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showInkAnnotation="0" codeName="ThisWorkbook" autoCompressPictures="0"/>
  <mc:AlternateContent xmlns:mc="http://schemas.openxmlformats.org/markup-compatibility/2006">
    <mc:Choice Requires="x15">
      <x15ac:absPath xmlns:x15ac="http://schemas.microsoft.com/office/spreadsheetml/2010/11/ac" url="C:\WALLTOPIA\Sales\ORDER LIST FOR HOLDS\360\"/>
    </mc:Choice>
  </mc:AlternateContent>
  <xr:revisionPtr revIDLastSave="0" documentId="13_ncr:1_{59DCB867-6AE9-4E77-965C-BD2CD8ADE242}" xr6:coauthVersionLast="36" xr6:coauthVersionMax="47" xr10:uidLastSave="{00000000-0000-0000-0000-000000000000}"/>
  <bookViews>
    <workbookView xWindow="0" yWindow="0" windowWidth="23040" windowHeight="8940" tabRatio="846" activeTab="1" xr2:uid="{00000000-000D-0000-FFFF-FFFF00000000}"/>
  </bookViews>
  <sheets>
    <sheet name="Summary of order" sheetId="11" r:id="rId1"/>
    <sheet name="Simpl. GRP" sheetId="29" r:id="rId2"/>
    <sheet name="PRODUCTION LIST SIMPL GRP" sheetId="30" state="hidden" r:id="rId3"/>
    <sheet name="PACKING LIST simpl GRP" sheetId="31" state="hidden" r:id="rId4"/>
    <sheet name="Simpl. all tex-DT PLYWOOD" sheetId="5" r:id="rId5"/>
    <sheet name="PRODUCTION LIST TEX&amp;DUAL TEX" sheetId="7" state="hidden" r:id="rId6"/>
    <sheet name="PACKING LIST TEX.&amp;DUAL TEX." sheetId="12" state="hidden" r:id="rId7"/>
    <sheet name="(more) Simpl. Textures PLYWOOD" sheetId="21" r:id="rId8"/>
    <sheet name="PROD. LIST (more)Simpl tex" sheetId="22" state="hidden" r:id="rId9"/>
    <sheet name="PACK. LIST (more)Simpl tex." sheetId="23" state="hidden" r:id="rId10"/>
    <sheet name="Simpl. &amp; Wide boyz PLYWOOD" sheetId="27" r:id="rId11"/>
    <sheet name="PRODUCTION LIST WIDE BOYZ plywo" sheetId="25" state="hidden" r:id="rId12"/>
    <sheet name="PACKING LIST WIDE BOYZ plywood" sheetId="26" state="hidden" r:id="rId13"/>
    <sheet name="Simpl.&amp; Wide boyz PU" sheetId="32" r:id="rId14"/>
    <sheet name="PRODUCTION LIST S&amp;WB PU" sheetId="33" state="hidden" r:id="rId15"/>
    <sheet name="PACKING LIST simpl&amp;WB" sheetId="35" state="hidden" r:id="rId16"/>
    <sheet name="PAKIRANJE   (2)" sheetId="28" state="hidden" r:id="rId17"/>
    <sheet name="Uvoz za Vasco" sheetId="19" state="hidden" r:id="rId18"/>
    <sheet name="sum simpl" sheetId="9" state="hidden" r:id="rId19"/>
  </sheets>
  <definedNames>
    <definedName name="_xlnm._FilterDatabase" localSheetId="7" hidden="1">'(more) Simpl. Textures PLYWOOD'!$P$6:$Q$501</definedName>
    <definedName name="_xlnm._FilterDatabase" localSheetId="9" hidden="1">'PACK. LIST (more)Simpl tex.'!$E$3:$E$499</definedName>
    <definedName name="_xlnm._FilterDatabase" localSheetId="3" hidden="1">'PACKING LIST simpl GRP'!$V$2:$V$31</definedName>
    <definedName name="_xlnm._FilterDatabase" localSheetId="15" hidden="1">'PACKING LIST simpl&amp;WB'!$R$3:$R$14</definedName>
    <definedName name="_xlnm._FilterDatabase" localSheetId="6" hidden="1">'PACKING LIST TEX.&amp;DUAL TEX.'!$R$2:$R$335</definedName>
    <definedName name="_xlnm._FilterDatabase" localSheetId="12" hidden="1">'PACKING LIST WIDE BOYZ plywood'!$D$3:$D$19</definedName>
    <definedName name="_xlnm._FilterDatabase" localSheetId="8" hidden="1">'PROD. LIST (more)Simpl tex'!$F$5:$H$498</definedName>
    <definedName name="_xlnm._FilterDatabase" localSheetId="14" hidden="1">'PRODUCTION LIST S&amp;WB PU'!$N$5:$P$12</definedName>
    <definedName name="_xlnm._FilterDatabase" localSheetId="2" hidden="1">'PRODUCTION LIST SIMPL GRP'!$V$5:$X$30</definedName>
    <definedName name="_xlnm._FilterDatabase" localSheetId="5" hidden="1">'PRODUCTION LIST TEX&amp;DUAL TEX'!$Q$5:$S$338</definedName>
    <definedName name="_xlnm._FilterDatabase" localSheetId="11" hidden="1">'PRODUCTION LIST WIDE BOYZ plywo'!$F$5:$H$8</definedName>
    <definedName name="_xlnm._FilterDatabase" localSheetId="10" hidden="1">'Simpl. &amp; Wide boyz PLYWOOD'!$Q$6:$R$22</definedName>
    <definedName name="_xlnm._FilterDatabase" localSheetId="4" hidden="1">'Simpl. all tex-DT PLYWOOD'!$AB$6:$AC$341</definedName>
    <definedName name="_xlnm._FilterDatabase" localSheetId="1" hidden="1">'Simpl. GRP'!$AD$7:$AE$34</definedName>
    <definedName name="_xlnm._FilterDatabase" localSheetId="13" hidden="1">'Simpl.&amp; Wide boyz PU'!$V$6:$W$15</definedName>
    <definedName name="_xlnm._FilterDatabase" localSheetId="17" hidden="1">'Uvoz za Vasco'!$A$13:$T$6161</definedName>
    <definedName name="_xlnm.Print_Area" localSheetId="9">'PACK. LIST (more)Simpl tex.'!$A$1:$G$503</definedName>
    <definedName name="_xlnm.Print_Area" localSheetId="3">'PACKING LIST simpl GRP'!$A$1:$V$31</definedName>
    <definedName name="_xlnm.Print_Area" localSheetId="15">'PACKING LIST simpl&amp;WB'!$A$1:$R$14</definedName>
    <definedName name="_xlnm.Print_Area" localSheetId="6">'PACKING LIST TEX.&amp;DUAL TEX.'!$A$1:$R$339</definedName>
    <definedName name="_xlnm.Print_Area" localSheetId="12">'PACKING LIST WIDE BOYZ plywood'!$A$1:$F$24</definedName>
    <definedName name="_xlnm.Print_Area" localSheetId="16">'PAKIRANJE   (2)'!$A$1:$K$35</definedName>
    <definedName name="_xlnm.Print_Area" localSheetId="8">'PROD. LIST (more)Simpl tex'!$A$1:$K$498</definedName>
    <definedName name="_xlnm.Print_Area" localSheetId="14">'PRODUCTION LIST S&amp;WB PU'!$A$1:$P$12</definedName>
    <definedName name="_xlnm.Print_Area" localSheetId="2">'PRODUCTION LIST SIMPL GRP'!$A$1:$X$30</definedName>
    <definedName name="_xlnm.Print_Area" localSheetId="5">'PRODUCTION LIST TEX&amp;DUAL TEX'!$A$1:$S$338</definedName>
    <definedName name="_xlnm.Print_Area" localSheetId="11">'PRODUCTION LIST WIDE BOYZ plywo'!$A$1:$K$8</definedName>
    <definedName name="_xlnm.Print_Titles" localSheetId="9">'PACK. LIST (more)Simpl tex.'!$1:$33</definedName>
    <definedName name="_xlnm.Print_Titles" localSheetId="3">'PACKING LIST simpl GRP'!$1:$2</definedName>
    <definedName name="_xlnm.Print_Titles" localSheetId="15">'PACKING LIST simpl&amp;WB'!$1:$3</definedName>
    <definedName name="_xlnm.Print_Titles" localSheetId="6">'PACKING LIST TEX.&amp;DUAL TEX.'!$1:$2</definedName>
    <definedName name="_xlnm.Print_Titles" localSheetId="12">'PACKING LIST WIDE BOYZ plywood'!$3:$3</definedName>
    <definedName name="_xlnm.Print_Titles" localSheetId="8">'PROD. LIST (more)Simpl tex'!$3:$5</definedName>
    <definedName name="_xlnm.Print_Titles" localSheetId="14">'PRODUCTION LIST S&amp;WB PU'!$3:$5</definedName>
    <definedName name="_xlnm.Print_Titles" localSheetId="2">'PRODUCTION LIST SIMPL GRP'!$3:$5</definedName>
    <definedName name="_xlnm.Print_Titles" localSheetId="5">'PRODUCTION LIST TEX&amp;DUAL TEX'!$3:$5</definedName>
    <definedName name="_xlnm.Print_Titles" localSheetId="11">'PRODUCTION LIST WIDE BOYZ plywo'!$5:$5</definedName>
  </definedNames>
  <calcPr calcId="191029"/>
  <fileRecoveryPr autoRecover="0"/>
</workbook>
</file>

<file path=xl/calcChain.xml><?xml version="1.0" encoding="utf-8"?>
<calcChain xmlns="http://schemas.openxmlformats.org/spreadsheetml/2006/main">
  <c r="N18" i="27" l="1"/>
  <c r="N14" i="27"/>
  <c r="N15" i="27" s="1"/>
  <c r="N11" i="27"/>
  <c r="AD11" i="29"/>
  <c r="AD12" i="29"/>
  <c r="AD13" i="29"/>
  <c r="AD14" i="29"/>
  <c r="AD15" i="29"/>
  <c r="AD16" i="29"/>
  <c r="AD17" i="29"/>
  <c r="AD18" i="29"/>
  <c r="AD19" i="29"/>
  <c r="AD20" i="29"/>
  <c r="AD21" i="29"/>
  <c r="AD22" i="29"/>
  <c r="AD23" i="29"/>
  <c r="AD24" i="29"/>
  <c r="AD25" i="29"/>
  <c r="AD26" i="29"/>
  <c r="AD27" i="29"/>
  <c r="AD28" i="29"/>
  <c r="AD29" i="29"/>
  <c r="AD30" i="29"/>
  <c r="AD31" i="29"/>
  <c r="AD32" i="29"/>
  <c r="AD33" i="29"/>
  <c r="AD34" i="29"/>
  <c r="AD10" i="29"/>
  <c r="BE11" i="29"/>
  <c r="BE12" i="29"/>
  <c r="BE13" i="29"/>
  <c r="BE14" i="29"/>
  <c r="BE15" i="29"/>
  <c r="BE16" i="29"/>
  <c r="BE17" i="29"/>
  <c r="BE18" i="29"/>
  <c r="BE19" i="29"/>
  <c r="BE20" i="29"/>
  <c r="BE21" i="29"/>
  <c r="BE22" i="29"/>
  <c r="BE23" i="29"/>
  <c r="BE24" i="29"/>
  <c r="BE25" i="29"/>
  <c r="BE26" i="29"/>
  <c r="BE27" i="29"/>
  <c r="BE28" i="29"/>
  <c r="BE29" i="29"/>
  <c r="BE30" i="29"/>
  <c r="BE31" i="29"/>
  <c r="BE32" i="29"/>
  <c r="BE33" i="29"/>
  <c r="BE34" i="29"/>
  <c r="G11" i="19"/>
  <c r="M13" i="19" s="1"/>
  <c r="G10" i="19"/>
  <c r="G9" i="19"/>
  <c r="G8" i="19"/>
  <c r="G7" i="19"/>
  <c r="C5100" i="19"/>
  <c r="A5100" i="19" s="1"/>
  <c r="C5101" i="19"/>
  <c r="A5101" i="19" s="1"/>
  <c r="C5102" i="19"/>
  <c r="A5102" i="19" s="1"/>
  <c r="C5103" i="19"/>
  <c r="C5104" i="19"/>
  <c r="A5104" i="19" s="1"/>
  <c r="C5105" i="19"/>
  <c r="A5105" i="19" s="1"/>
  <c r="C5106" i="19"/>
  <c r="A5106" i="19" s="1"/>
  <c r="C5107" i="19"/>
  <c r="A5107" i="19" s="1"/>
  <c r="C5108" i="19"/>
  <c r="A5108" i="19" s="1"/>
  <c r="C5109" i="19"/>
  <c r="A5109" i="19" s="1"/>
  <c r="C5110" i="19"/>
  <c r="A5110" i="19" s="1"/>
  <c r="C5111" i="19"/>
  <c r="C5112" i="19"/>
  <c r="A5112" i="19" s="1"/>
  <c r="C5113" i="19"/>
  <c r="A5113" i="19" s="1"/>
  <c r="C5114" i="19"/>
  <c r="A5114" i="19" s="1"/>
  <c r="C5115" i="19"/>
  <c r="A5115" i="19" s="1"/>
  <c r="C5116" i="19"/>
  <c r="A5116" i="19" s="1"/>
  <c r="C5117" i="19"/>
  <c r="A5117" i="19" s="1"/>
  <c r="C5118" i="19"/>
  <c r="A5118" i="19" s="1"/>
  <c r="C5119" i="19"/>
  <c r="C5120" i="19"/>
  <c r="A5120" i="19" s="1"/>
  <c r="C5121" i="19"/>
  <c r="A5121" i="19" s="1"/>
  <c r="C5122" i="19"/>
  <c r="A5122" i="19" s="1"/>
  <c r="C5123" i="19"/>
  <c r="A5123" i="19" s="1"/>
  <c r="C5124" i="19"/>
  <c r="A5124" i="19" s="1"/>
  <c r="C5125" i="19"/>
  <c r="A5125" i="19" s="1"/>
  <c r="C5126" i="19"/>
  <c r="C5127" i="19"/>
  <c r="C5128" i="19"/>
  <c r="A5128" i="19" s="1"/>
  <c r="C5129" i="19"/>
  <c r="A5129" i="19" s="1"/>
  <c r="C5130" i="19"/>
  <c r="A5130" i="19" s="1"/>
  <c r="C5131" i="19"/>
  <c r="A5131" i="19" s="1"/>
  <c r="C5132" i="19"/>
  <c r="A5132" i="19" s="1"/>
  <c r="C5133" i="19"/>
  <c r="A5133" i="19" s="1"/>
  <c r="C5134" i="19"/>
  <c r="C5135" i="19"/>
  <c r="C5136" i="19"/>
  <c r="A5136" i="19" s="1"/>
  <c r="C5137" i="19"/>
  <c r="A5137" i="19" s="1"/>
  <c r="C5138" i="19"/>
  <c r="A5138" i="19" s="1"/>
  <c r="C5139" i="19"/>
  <c r="A5139" i="19" s="1"/>
  <c r="C5140" i="19"/>
  <c r="A5140" i="19" s="1"/>
  <c r="C5141" i="19"/>
  <c r="A5141" i="19" s="1"/>
  <c r="C5142" i="19"/>
  <c r="C5143" i="19"/>
  <c r="C5144" i="19"/>
  <c r="C5145" i="19"/>
  <c r="A5145" i="19" s="1"/>
  <c r="C5146" i="19"/>
  <c r="A5146" i="19" s="1"/>
  <c r="C5147" i="19"/>
  <c r="A5147" i="19" s="1"/>
  <c r="C5148" i="19"/>
  <c r="A5148" i="19" s="1"/>
  <c r="C5149" i="19"/>
  <c r="A5149" i="19" s="1"/>
  <c r="C5150" i="19"/>
  <c r="C5151" i="19"/>
  <c r="C5152" i="19"/>
  <c r="C5153" i="19"/>
  <c r="A5153" i="19" s="1"/>
  <c r="C5154" i="19"/>
  <c r="A5154" i="19" s="1"/>
  <c r="C5155" i="19"/>
  <c r="A5155" i="19" s="1"/>
  <c r="C5156" i="19"/>
  <c r="A5156" i="19" s="1"/>
  <c r="C5157" i="19"/>
  <c r="A5157" i="19" s="1"/>
  <c r="C5158" i="19"/>
  <c r="C5159" i="19"/>
  <c r="C5160" i="19"/>
  <c r="C5161" i="19"/>
  <c r="A5161" i="19" s="1"/>
  <c r="C5162" i="19"/>
  <c r="A5162" i="19" s="1"/>
  <c r="C5163" i="19"/>
  <c r="A5163" i="19" s="1"/>
  <c r="C5164" i="19"/>
  <c r="A5164" i="19" s="1"/>
  <c r="C5165" i="19"/>
  <c r="A5165" i="19" s="1"/>
  <c r="C5166" i="19"/>
  <c r="A5166" i="19" s="1"/>
  <c r="C5167" i="19"/>
  <c r="C5168" i="19"/>
  <c r="C5169" i="19"/>
  <c r="A5169" i="19" s="1"/>
  <c r="C5170" i="19"/>
  <c r="A5170" i="19" s="1"/>
  <c r="C5171" i="19"/>
  <c r="A5171" i="19" s="1"/>
  <c r="C5172" i="19"/>
  <c r="A5172" i="19" s="1"/>
  <c r="C5173" i="19"/>
  <c r="A5173" i="19" s="1"/>
  <c r="C5174" i="19"/>
  <c r="A5174" i="19" s="1"/>
  <c r="C5175" i="19"/>
  <c r="C5176" i="19"/>
  <c r="C5177" i="19"/>
  <c r="A5177" i="19" s="1"/>
  <c r="C5178" i="19"/>
  <c r="A5178" i="19" s="1"/>
  <c r="C5179" i="19"/>
  <c r="A5179" i="19" s="1"/>
  <c r="C5180" i="19"/>
  <c r="A5180" i="19" s="1"/>
  <c r="C5181" i="19"/>
  <c r="A5181" i="19" s="1"/>
  <c r="C5182" i="19"/>
  <c r="A5182" i="19" s="1"/>
  <c r="C5183" i="19"/>
  <c r="C5184" i="19"/>
  <c r="C5185" i="19"/>
  <c r="C5186" i="19"/>
  <c r="A5186" i="19" s="1"/>
  <c r="C5187" i="19"/>
  <c r="A5187" i="19" s="1"/>
  <c r="C5188" i="19"/>
  <c r="A5188" i="19" s="1"/>
  <c r="C5189" i="19"/>
  <c r="A5189" i="19" s="1"/>
  <c r="C5190" i="19"/>
  <c r="C5191" i="19"/>
  <c r="C5192" i="19"/>
  <c r="C5193" i="19"/>
  <c r="C5194" i="19"/>
  <c r="A5194" i="19" s="1"/>
  <c r="C5195" i="19"/>
  <c r="A5195" i="19" s="1"/>
  <c r="C5196" i="19"/>
  <c r="A5196" i="19" s="1"/>
  <c r="C5197" i="19"/>
  <c r="A5197" i="19" s="1"/>
  <c r="C5198" i="19"/>
  <c r="C5199" i="19"/>
  <c r="C5200" i="19"/>
  <c r="C5201" i="19"/>
  <c r="C5202" i="19"/>
  <c r="A5202" i="19" s="1"/>
  <c r="C5203" i="19"/>
  <c r="A5203" i="19" s="1"/>
  <c r="C5204" i="19"/>
  <c r="A5204" i="19" s="1"/>
  <c r="C5205" i="19"/>
  <c r="A5205" i="19" s="1"/>
  <c r="C5206" i="19"/>
  <c r="C5207" i="19"/>
  <c r="C5208" i="19"/>
  <c r="C5209" i="19"/>
  <c r="C5210" i="19"/>
  <c r="A5210" i="19" s="1"/>
  <c r="C5211" i="19"/>
  <c r="A5211" i="19" s="1"/>
  <c r="C5212" i="19"/>
  <c r="A5212" i="19" s="1"/>
  <c r="C5213" i="19"/>
  <c r="A5213" i="19" s="1"/>
  <c r="C5214" i="19"/>
  <c r="C5215" i="19"/>
  <c r="C5216" i="19"/>
  <c r="C5217" i="19"/>
  <c r="C5218" i="19"/>
  <c r="A5218" i="19" s="1"/>
  <c r="C5219" i="19"/>
  <c r="A5219" i="19" s="1"/>
  <c r="C5220" i="19"/>
  <c r="A5220" i="19" s="1"/>
  <c r="C5221" i="19"/>
  <c r="A5221" i="19" s="1"/>
  <c r="C5222" i="19"/>
  <c r="C5223" i="19"/>
  <c r="C5224" i="19"/>
  <c r="C5225" i="19"/>
  <c r="C5226" i="19"/>
  <c r="A5226" i="19" s="1"/>
  <c r="C5227" i="19"/>
  <c r="A5227" i="19" s="1"/>
  <c r="C5228" i="19"/>
  <c r="A5228" i="19" s="1"/>
  <c r="C5229" i="19"/>
  <c r="A5229" i="19" s="1"/>
  <c r="C5230" i="19"/>
  <c r="A5230" i="19" s="1"/>
  <c r="C5231" i="19"/>
  <c r="C5232" i="19"/>
  <c r="C5233" i="19"/>
  <c r="C5234" i="19"/>
  <c r="A5234" i="19" s="1"/>
  <c r="C5235" i="19"/>
  <c r="A5235" i="19" s="1"/>
  <c r="C5236" i="19"/>
  <c r="A5236" i="19" s="1"/>
  <c r="C5237" i="19"/>
  <c r="A5237" i="19" s="1"/>
  <c r="C5238" i="19"/>
  <c r="A5238" i="19" s="1"/>
  <c r="C5239" i="19"/>
  <c r="C5240" i="19"/>
  <c r="C5241" i="19"/>
  <c r="C5242" i="19"/>
  <c r="A5242" i="19" s="1"/>
  <c r="C5243" i="19"/>
  <c r="A5243" i="19" s="1"/>
  <c r="C5244" i="19"/>
  <c r="A5244" i="19" s="1"/>
  <c r="C5245" i="19"/>
  <c r="A5245" i="19" s="1"/>
  <c r="C5246" i="19"/>
  <c r="A5246" i="19" s="1"/>
  <c r="C5247" i="19"/>
  <c r="C5248" i="19"/>
  <c r="C5249" i="19"/>
  <c r="C5250" i="19"/>
  <c r="A5250" i="19" s="1"/>
  <c r="C5251" i="19"/>
  <c r="A5251" i="19" s="1"/>
  <c r="C5252" i="19"/>
  <c r="A5252" i="19" s="1"/>
  <c r="C5253" i="19"/>
  <c r="A5253" i="19" s="1"/>
  <c r="C5254" i="19"/>
  <c r="C5255" i="19"/>
  <c r="C5256" i="19"/>
  <c r="C5257" i="19"/>
  <c r="C5258" i="19"/>
  <c r="A5258" i="19" s="1"/>
  <c r="C5259" i="19"/>
  <c r="A5259" i="19" s="1"/>
  <c r="C5260" i="19"/>
  <c r="A5260" i="19" s="1"/>
  <c r="C5261" i="19"/>
  <c r="A5261" i="19" s="1"/>
  <c r="C5262" i="19"/>
  <c r="C5263" i="19"/>
  <c r="C5264" i="19"/>
  <c r="C5265" i="19"/>
  <c r="C5266" i="19"/>
  <c r="A5266" i="19" s="1"/>
  <c r="C5267" i="19"/>
  <c r="A5267" i="19" s="1"/>
  <c r="C5268" i="19"/>
  <c r="A5268" i="19" s="1"/>
  <c r="C5269" i="19"/>
  <c r="A5269" i="19" s="1"/>
  <c r="C5270" i="19"/>
  <c r="C5271" i="19"/>
  <c r="C5272" i="19"/>
  <c r="C5273" i="19"/>
  <c r="C5274" i="19"/>
  <c r="A5274" i="19" s="1"/>
  <c r="C5275" i="19"/>
  <c r="A5275" i="19" s="1"/>
  <c r="C5276" i="19"/>
  <c r="A5276" i="19" s="1"/>
  <c r="C5277" i="19"/>
  <c r="A5277" i="19" s="1"/>
  <c r="C5278" i="19"/>
  <c r="C5279" i="19"/>
  <c r="C5280" i="19"/>
  <c r="C5281" i="19"/>
  <c r="C5282" i="19"/>
  <c r="C5283" i="19"/>
  <c r="A5283" i="19" s="1"/>
  <c r="C5284" i="19"/>
  <c r="A5284" i="19" s="1"/>
  <c r="C5285" i="19"/>
  <c r="A5285" i="19" s="1"/>
  <c r="C5286" i="19"/>
  <c r="C5287" i="19"/>
  <c r="C5288" i="19"/>
  <c r="C5289" i="19"/>
  <c r="C5290" i="19"/>
  <c r="C5291" i="19"/>
  <c r="A5291" i="19" s="1"/>
  <c r="C5292" i="19"/>
  <c r="A5292" i="19" s="1"/>
  <c r="C5293" i="19"/>
  <c r="A5293" i="19" s="1"/>
  <c r="C5294" i="19"/>
  <c r="A5294" i="19" s="1"/>
  <c r="C5295" i="19"/>
  <c r="C5296" i="19"/>
  <c r="C5297" i="19"/>
  <c r="C5298" i="19"/>
  <c r="C5299" i="19"/>
  <c r="A5299" i="19" s="1"/>
  <c r="C5300" i="19"/>
  <c r="A5300" i="19" s="1"/>
  <c r="C5301" i="19"/>
  <c r="A5301" i="19" s="1"/>
  <c r="C5302" i="19"/>
  <c r="A5302" i="19" s="1"/>
  <c r="C5303" i="19"/>
  <c r="C5304" i="19"/>
  <c r="C5305" i="19"/>
  <c r="C5306" i="19"/>
  <c r="C5307" i="19"/>
  <c r="A5307" i="19" s="1"/>
  <c r="C5308" i="19"/>
  <c r="A5308" i="19" s="1"/>
  <c r="C5309" i="19"/>
  <c r="A5309" i="19" s="1"/>
  <c r="C5310" i="19"/>
  <c r="A5310" i="19" s="1"/>
  <c r="C5311" i="19"/>
  <c r="C5312" i="19"/>
  <c r="C5313" i="19"/>
  <c r="C5314" i="19"/>
  <c r="C5315" i="19"/>
  <c r="C5316" i="19"/>
  <c r="A5316" i="19" s="1"/>
  <c r="C5317" i="19"/>
  <c r="A5317" i="19" s="1"/>
  <c r="C5318" i="19"/>
  <c r="C5319" i="19"/>
  <c r="C5320" i="19"/>
  <c r="C5321" i="19"/>
  <c r="C5322" i="19"/>
  <c r="C5323" i="19"/>
  <c r="C5324" i="19"/>
  <c r="A5324" i="19" s="1"/>
  <c r="C5325" i="19"/>
  <c r="A5325" i="19" s="1"/>
  <c r="C5326" i="19"/>
  <c r="C5327" i="19"/>
  <c r="C5328" i="19"/>
  <c r="C5329" i="19"/>
  <c r="C5330" i="19"/>
  <c r="C5331" i="19"/>
  <c r="C5332" i="19"/>
  <c r="A5332" i="19" s="1"/>
  <c r="C5333" i="19"/>
  <c r="A5333" i="19" s="1"/>
  <c r="C5334" i="19"/>
  <c r="C5335" i="19"/>
  <c r="C5336" i="19"/>
  <c r="C5337" i="19"/>
  <c r="C5338" i="19"/>
  <c r="C5339" i="19"/>
  <c r="C5340" i="19"/>
  <c r="C5341" i="19"/>
  <c r="A5341" i="19" s="1"/>
  <c r="C5342" i="19"/>
  <c r="C5343" i="19"/>
  <c r="C5344" i="19"/>
  <c r="C5345" i="19"/>
  <c r="C5346" i="19"/>
  <c r="C5347" i="19"/>
  <c r="C5348" i="19"/>
  <c r="C5349" i="19"/>
  <c r="A5349" i="19" s="1"/>
  <c r="C5350" i="19"/>
  <c r="C5351" i="19"/>
  <c r="C5352" i="19"/>
  <c r="C5353" i="19"/>
  <c r="C5354" i="19"/>
  <c r="C5355" i="19"/>
  <c r="C5356" i="19"/>
  <c r="C5357" i="19"/>
  <c r="A5357" i="19" s="1"/>
  <c r="C5358" i="19"/>
  <c r="A5358" i="19" s="1"/>
  <c r="C5359" i="19"/>
  <c r="C5360" i="19"/>
  <c r="C5361" i="19"/>
  <c r="C5362" i="19"/>
  <c r="C5363" i="19"/>
  <c r="C5364" i="19"/>
  <c r="C5365" i="19"/>
  <c r="C5366" i="19"/>
  <c r="A5366" i="19" s="1"/>
  <c r="C5367" i="19"/>
  <c r="C5368" i="19"/>
  <c r="C5369" i="19"/>
  <c r="C5370" i="19"/>
  <c r="C5371" i="19"/>
  <c r="C5372" i="19"/>
  <c r="C5373" i="19"/>
  <c r="C5374" i="19"/>
  <c r="A5374" i="19" s="1"/>
  <c r="C5375" i="19"/>
  <c r="C5376" i="19"/>
  <c r="C5377" i="19"/>
  <c r="C5378" i="19"/>
  <c r="C5379" i="19"/>
  <c r="C5380" i="19"/>
  <c r="C5381" i="19"/>
  <c r="C5382" i="19"/>
  <c r="C5383" i="19"/>
  <c r="C5384" i="19"/>
  <c r="C5385" i="19"/>
  <c r="C5386" i="19"/>
  <c r="C5387" i="19"/>
  <c r="C5388" i="19"/>
  <c r="C5389" i="19"/>
  <c r="C5390" i="19"/>
  <c r="C5391" i="19"/>
  <c r="C5392" i="19"/>
  <c r="C5393" i="19"/>
  <c r="C5394" i="19"/>
  <c r="C5395" i="19"/>
  <c r="C5396" i="19"/>
  <c r="C5397" i="19"/>
  <c r="C5398" i="19"/>
  <c r="C5399" i="19"/>
  <c r="C5400" i="19"/>
  <c r="C5401" i="19"/>
  <c r="C5402" i="19"/>
  <c r="C5403" i="19"/>
  <c r="C5404" i="19"/>
  <c r="C5405" i="19"/>
  <c r="C5406" i="19"/>
  <c r="C5407" i="19"/>
  <c r="C5408" i="19"/>
  <c r="C5409" i="19"/>
  <c r="C5410" i="19"/>
  <c r="C5411" i="19"/>
  <c r="C5412" i="19"/>
  <c r="C5413" i="19"/>
  <c r="C5414" i="19"/>
  <c r="C5415" i="19"/>
  <c r="C5416" i="19"/>
  <c r="C5417" i="19"/>
  <c r="C5418" i="19"/>
  <c r="C5419" i="19"/>
  <c r="C5420" i="19"/>
  <c r="C5421" i="19"/>
  <c r="C5422" i="19"/>
  <c r="C5423" i="19"/>
  <c r="C5424" i="19"/>
  <c r="C5425" i="19"/>
  <c r="C5426" i="19"/>
  <c r="C5427" i="19"/>
  <c r="C5428" i="19"/>
  <c r="C5429" i="19"/>
  <c r="C5430" i="19"/>
  <c r="C5431" i="19"/>
  <c r="C5432" i="19"/>
  <c r="C5433" i="19"/>
  <c r="C5434" i="19"/>
  <c r="C5435" i="19"/>
  <c r="C5436" i="19"/>
  <c r="C5437" i="19"/>
  <c r="C5438" i="19"/>
  <c r="C5439" i="19"/>
  <c r="C5440" i="19"/>
  <c r="C5441" i="19"/>
  <c r="C5442" i="19"/>
  <c r="C5443" i="19"/>
  <c r="C5444" i="19"/>
  <c r="C5445" i="19"/>
  <c r="C5446" i="19"/>
  <c r="C5447" i="19"/>
  <c r="C5448" i="19"/>
  <c r="C5449" i="19"/>
  <c r="C5450" i="19"/>
  <c r="C5451" i="19"/>
  <c r="C5452" i="19"/>
  <c r="C5453" i="19"/>
  <c r="C5454" i="19"/>
  <c r="C5455" i="19"/>
  <c r="C5456" i="19"/>
  <c r="C5457" i="19"/>
  <c r="C5458" i="19"/>
  <c r="C5459" i="19"/>
  <c r="C5460" i="19"/>
  <c r="C5461" i="19"/>
  <c r="C5462" i="19"/>
  <c r="C5463" i="19"/>
  <c r="C5464" i="19"/>
  <c r="C5465" i="19"/>
  <c r="C5466" i="19"/>
  <c r="C5467" i="19"/>
  <c r="C5468" i="19"/>
  <c r="C5469" i="19"/>
  <c r="C5470" i="19"/>
  <c r="C5471" i="19"/>
  <c r="C5472" i="19"/>
  <c r="C5473" i="19"/>
  <c r="C5474" i="19"/>
  <c r="C5475" i="19"/>
  <c r="C5476" i="19"/>
  <c r="C5477" i="19"/>
  <c r="C5478" i="19"/>
  <c r="C5479" i="19"/>
  <c r="C5480" i="19"/>
  <c r="C5481" i="19"/>
  <c r="C5482" i="19"/>
  <c r="C5483" i="19"/>
  <c r="C5484" i="19"/>
  <c r="C5485" i="19"/>
  <c r="C5486" i="19"/>
  <c r="C5487" i="19"/>
  <c r="C5488" i="19"/>
  <c r="C5489" i="19"/>
  <c r="C5490" i="19"/>
  <c r="C5491" i="19"/>
  <c r="C5492" i="19"/>
  <c r="C5493" i="19"/>
  <c r="C5494" i="19"/>
  <c r="C5495" i="19"/>
  <c r="C5496" i="19"/>
  <c r="C5497" i="19"/>
  <c r="C5498" i="19"/>
  <c r="C5499" i="19"/>
  <c r="C5500" i="19"/>
  <c r="C5501" i="19"/>
  <c r="C5502" i="19"/>
  <c r="C5503" i="19"/>
  <c r="C5504" i="19"/>
  <c r="C5505" i="19"/>
  <c r="C5506" i="19"/>
  <c r="C5507" i="19"/>
  <c r="C5508" i="19"/>
  <c r="C5509" i="19"/>
  <c r="C5510" i="19"/>
  <c r="C5511" i="19"/>
  <c r="C5512" i="19"/>
  <c r="C5513" i="19"/>
  <c r="C5514" i="19"/>
  <c r="C5515" i="19"/>
  <c r="C5516" i="19"/>
  <c r="C5517" i="19"/>
  <c r="C5518" i="19"/>
  <c r="C5519" i="19"/>
  <c r="C5520" i="19"/>
  <c r="C5521" i="19"/>
  <c r="C5522" i="19"/>
  <c r="C5523" i="19"/>
  <c r="C5524" i="19"/>
  <c r="C5525" i="19"/>
  <c r="C5526" i="19"/>
  <c r="C5527" i="19"/>
  <c r="C5528" i="19"/>
  <c r="C5529" i="19"/>
  <c r="C5530" i="19"/>
  <c r="C5531" i="19"/>
  <c r="C5532" i="19"/>
  <c r="C5533" i="19"/>
  <c r="C5534" i="19"/>
  <c r="C5535" i="19"/>
  <c r="C5536" i="19"/>
  <c r="C5537" i="19"/>
  <c r="C5538" i="19"/>
  <c r="C5539" i="19"/>
  <c r="C5540" i="19"/>
  <c r="C5541" i="19"/>
  <c r="C5542" i="19"/>
  <c r="C5543" i="19"/>
  <c r="C5544" i="19"/>
  <c r="C5545" i="19"/>
  <c r="C5546" i="19"/>
  <c r="C5547" i="19"/>
  <c r="C5548" i="19"/>
  <c r="C5549" i="19"/>
  <c r="C5550" i="19"/>
  <c r="C5551" i="19"/>
  <c r="C5552" i="19"/>
  <c r="C5553" i="19"/>
  <c r="C5554" i="19"/>
  <c r="C5555" i="19"/>
  <c r="C5556" i="19"/>
  <c r="C5557" i="19"/>
  <c r="C5558" i="19"/>
  <c r="C5559" i="19"/>
  <c r="C5560" i="19"/>
  <c r="C5561" i="19"/>
  <c r="C5562" i="19"/>
  <c r="C5563" i="19"/>
  <c r="C5564" i="19"/>
  <c r="C5565" i="19"/>
  <c r="C5566" i="19"/>
  <c r="C5567" i="19"/>
  <c r="C5568" i="19"/>
  <c r="C5569" i="19"/>
  <c r="C5570" i="19"/>
  <c r="C5571" i="19"/>
  <c r="C5572" i="19"/>
  <c r="C5573" i="19"/>
  <c r="C5574" i="19"/>
  <c r="C5575" i="19"/>
  <c r="C5576" i="19"/>
  <c r="C5577" i="19"/>
  <c r="C5578" i="19"/>
  <c r="C5579" i="19"/>
  <c r="C5580" i="19"/>
  <c r="C5581" i="19"/>
  <c r="C5582" i="19"/>
  <c r="C5583" i="19"/>
  <c r="C5584" i="19"/>
  <c r="C5585" i="19"/>
  <c r="C5586" i="19"/>
  <c r="C5587" i="19"/>
  <c r="C5588" i="19"/>
  <c r="C5589" i="19"/>
  <c r="C5590" i="19"/>
  <c r="C5591" i="19"/>
  <c r="C5592" i="19"/>
  <c r="C5593" i="19"/>
  <c r="C5594" i="19"/>
  <c r="C5595" i="19"/>
  <c r="C5596" i="19"/>
  <c r="C5597" i="19"/>
  <c r="C5598" i="19"/>
  <c r="C5599" i="19"/>
  <c r="C5600" i="19"/>
  <c r="C5601" i="19"/>
  <c r="C5602" i="19"/>
  <c r="C5603" i="19"/>
  <c r="C5604" i="19"/>
  <c r="C5605" i="19"/>
  <c r="C5606" i="19"/>
  <c r="C5607" i="19"/>
  <c r="C5608" i="19"/>
  <c r="C5609" i="19"/>
  <c r="C5610" i="19"/>
  <c r="C5611" i="19"/>
  <c r="C5612" i="19"/>
  <c r="C5613" i="19"/>
  <c r="C5614" i="19"/>
  <c r="C5615" i="19"/>
  <c r="C5616" i="19"/>
  <c r="C5617" i="19"/>
  <c r="C5618" i="19"/>
  <c r="C5619" i="19"/>
  <c r="C5620" i="19"/>
  <c r="C5621" i="19"/>
  <c r="C5622" i="19"/>
  <c r="C5623" i="19"/>
  <c r="C5624" i="19"/>
  <c r="C5625" i="19"/>
  <c r="C5626" i="19"/>
  <c r="C5627" i="19"/>
  <c r="C5628" i="19"/>
  <c r="C5629" i="19"/>
  <c r="C5630" i="19"/>
  <c r="C5631" i="19"/>
  <c r="C5632" i="19"/>
  <c r="C5633" i="19"/>
  <c r="C5634" i="19"/>
  <c r="C5635" i="19"/>
  <c r="C5636" i="19"/>
  <c r="C5637" i="19"/>
  <c r="C5638" i="19"/>
  <c r="C5639" i="19"/>
  <c r="C5640" i="19"/>
  <c r="C5641" i="19"/>
  <c r="C5642" i="19"/>
  <c r="C5643" i="19"/>
  <c r="C5644" i="19"/>
  <c r="C5645" i="19"/>
  <c r="C5646" i="19"/>
  <c r="C5647" i="19"/>
  <c r="C5648" i="19"/>
  <c r="C5649" i="19"/>
  <c r="C5650" i="19"/>
  <c r="C5651" i="19"/>
  <c r="C5652" i="19"/>
  <c r="C5653" i="19"/>
  <c r="C5654" i="19"/>
  <c r="C5655" i="19"/>
  <c r="C5656" i="19"/>
  <c r="C5657" i="19"/>
  <c r="C5658" i="19"/>
  <c r="C5659" i="19"/>
  <c r="C5660" i="19"/>
  <c r="C5661" i="19"/>
  <c r="C5662" i="19"/>
  <c r="C5663" i="19"/>
  <c r="C5664" i="19"/>
  <c r="C5665" i="19"/>
  <c r="C5666" i="19"/>
  <c r="C5667" i="19"/>
  <c r="C5668" i="19"/>
  <c r="C5669" i="19"/>
  <c r="C5670" i="19"/>
  <c r="C5671" i="19"/>
  <c r="C5672" i="19"/>
  <c r="C5673" i="19"/>
  <c r="C5674" i="19"/>
  <c r="C5675" i="19"/>
  <c r="C5676" i="19"/>
  <c r="C5677" i="19"/>
  <c r="C5678" i="19"/>
  <c r="C5679" i="19"/>
  <c r="C5680" i="19"/>
  <c r="C5681" i="19"/>
  <c r="C5682" i="19"/>
  <c r="C5683" i="19"/>
  <c r="C5684" i="19"/>
  <c r="C5685" i="19"/>
  <c r="C5686" i="19"/>
  <c r="C5687" i="19"/>
  <c r="C5688" i="19"/>
  <c r="C5689" i="19"/>
  <c r="C5690" i="19"/>
  <c r="C5691" i="19"/>
  <c r="C5692" i="19"/>
  <c r="C5693" i="19"/>
  <c r="C5694" i="19"/>
  <c r="C5695" i="19"/>
  <c r="C5696" i="19"/>
  <c r="C5697" i="19"/>
  <c r="C5698" i="19"/>
  <c r="C5699" i="19"/>
  <c r="C5700" i="19"/>
  <c r="C5701" i="19"/>
  <c r="C5702" i="19"/>
  <c r="C5703" i="19"/>
  <c r="C5704" i="19"/>
  <c r="C5705" i="19"/>
  <c r="C5706" i="19"/>
  <c r="C5707" i="19"/>
  <c r="C5708" i="19"/>
  <c r="C5709" i="19"/>
  <c r="C5710" i="19"/>
  <c r="C5711" i="19"/>
  <c r="C5712" i="19"/>
  <c r="C5713" i="19"/>
  <c r="C5714" i="19"/>
  <c r="C5715" i="19"/>
  <c r="C5716" i="19"/>
  <c r="C5717" i="19"/>
  <c r="C5718" i="19"/>
  <c r="C5719" i="19"/>
  <c r="C5720" i="19"/>
  <c r="C5721" i="19"/>
  <c r="C5722" i="19"/>
  <c r="C5723" i="19"/>
  <c r="C5724" i="19"/>
  <c r="C5725" i="19"/>
  <c r="C5726" i="19"/>
  <c r="C5727" i="19"/>
  <c r="C5728" i="19"/>
  <c r="C5729" i="19"/>
  <c r="C5730" i="19"/>
  <c r="C5731" i="19"/>
  <c r="C5732" i="19"/>
  <c r="C5733" i="19"/>
  <c r="C5734" i="19"/>
  <c r="C5735" i="19"/>
  <c r="C5736" i="19"/>
  <c r="C5737" i="19"/>
  <c r="C5738" i="19"/>
  <c r="C5739" i="19"/>
  <c r="C5740" i="19"/>
  <c r="C5741" i="19"/>
  <c r="C5742" i="19"/>
  <c r="C5743" i="19"/>
  <c r="C5744" i="19"/>
  <c r="C5745" i="19"/>
  <c r="C5746" i="19"/>
  <c r="C5747" i="19"/>
  <c r="C5748" i="19"/>
  <c r="C5749" i="19"/>
  <c r="C5750" i="19"/>
  <c r="C5751" i="19"/>
  <c r="C5752" i="19"/>
  <c r="C5753" i="19"/>
  <c r="C5754" i="19"/>
  <c r="C5755" i="19"/>
  <c r="C5756" i="19"/>
  <c r="C5757" i="19"/>
  <c r="C5758" i="19"/>
  <c r="C5759" i="19"/>
  <c r="C5760" i="19"/>
  <c r="C5761" i="19"/>
  <c r="C5762" i="19"/>
  <c r="C5763" i="19"/>
  <c r="C5764" i="19"/>
  <c r="C5765" i="19"/>
  <c r="C5766" i="19"/>
  <c r="C5767" i="19"/>
  <c r="C5768" i="19"/>
  <c r="C5769" i="19"/>
  <c r="C5770" i="19"/>
  <c r="C5771" i="19"/>
  <c r="C5772" i="19"/>
  <c r="C5773" i="19"/>
  <c r="C5774" i="19"/>
  <c r="C5775" i="19"/>
  <c r="C5776" i="19"/>
  <c r="C5777" i="19"/>
  <c r="C5778" i="19"/>
  <c r="C5779" i="19"/>
  <c r="C5780" i="19"/>
  <c r="C5781" i="19"/>
  <c r="C5782" i="19"/>
  <c r="C5783" i="19"/>
  <c r="C5784" i="19"/>
  <c r="C5785" i="19"/>
  <c r="C5786" i="19"/>
  <c r="C5787" i="19"/>
  <c r="C5788" i="19"/>
  <c r="C5789" i="19"/>
  <c r="C5790" i="19"/>
  <c r="C5791" i="19"/>
  <c r="C5792" i="19"/>
  <c r="C5793" i="19"/>
  <c r="C5794" i="19"/>
  <c r="C5795" i="19"/>
  <c r="C5796" i="19"/>
  <c r="C5797" i="19"/>
  <c r="C5798" i="19"/>
  <c r="C5799" i="19"/>
  <c r="C5800" i="19"/>
  <c r="C5801" i="19"/>
  <c r="C5802" i="19"/>
  <c r="C5803" i="19"/>
  <c r="C5804" i="19"/>
  <c r="C5805" i="19"/>
  <c r="C5806" i="19"/>
  <c r="C5807" i="19"/>
  <c r="C5808" i="19"/>
  <c r="C5809" i="19"/>
  <c r="C5810" i="19"/>
  <c r="C5811" i="19"/>
  <c r="C5812" i="19"/>
  <c r="C5813" i="19"/>
  <c r="C5814" i="19"/>
  <c r="C5815" i="19"/>
  <c r="C5816" i="19"/>
  <c r="C5817" i="19"/>
  <c r="C5818" i="19"/>
  <c r="C5819" i="19"/>
  <c r="C5820" i="19"/>
  <c r="C5821" i="19"/>
  <c r="C5822" i="19"/>
  <c r="C5823" i="19"/>
  <c r="C5824" i="19"/>
  <c r="C5825" i="19"/>
  <c r="C5826" i="19"/>
  <c r="C5827" i="19"/>
  <c r="C5828" i="19"/>
  <c r="C5829" i="19"/>
  <c r="C5830" i="19"/>
  <c r="C5831" i="19"/>
  <c r="C5832" i="19"/>
  <c r="C5833" i="19"/>
  <c r="C5834" i="19"/>
  <c r="C5835" i="19"/>
  <c r="C5836" i="19"/>
  <c r="C5837" i="19"/>
  <c r="C5838" i="19"/>
  <c r="C5839" i="19"/>
  <c r="C5840" i="19"/>
  <c r="C5841" i="19"/>
  <c r="C5842" i="19"/>
  <c r="C5843" i="19"/>
  <c r="C5844" i="19"/>
  <c r="C5845" i="19"/>
  <c r="C5846" i="19"/>
  <c r="C5847" i="19"/>
  <c r="C5848" i="19"/>
  <c r="C5849" i="19"/>
  <c r="C5850" i="19"/>
  <c r="C5851" i="19"/>
  <c r="C5852" i="19"/>
  <c r="C5853" i="19"/>
  <c r="C5854" i="19"/>
  <c r="C5855" i="19"/>
  <c r="C5856" i="19"/>
  <c r="C5857" i="19"/>
  <c r="C5858" i="19"/>
  <c r="C5859" i="19"/>
  <c r="C5860" i="19"/>
  <c r="C5861" i="19"/>
  <c r="C5862" i="19"/>
  <c r="C5863" i="19"/>
  <c r="C5864" i="19"/>
  <c r="C5865" i="19"/>
  <c r="C5866" i="19"/>
  <c r="C5867" i="19"/>
  <c r="C5868" i="19"/>
  <c r="C5869" i="19"/>
  <c r="C5870" i="19"/>
  <c r="C5871" i="19"/>
  <c r="C5872" i="19"/>
  <c r="C5873" i="19"/>
  <c r="C5874" i="19"/>
  <c r="C5875" i="19"/>
  <c r="C5876" i="19"/>
  <c r="C5877" i="19"/>
  <c r="C5878" i="19"/>
  <c r="C5879" i="19"/>
  <c r="C5880" i="19"/>
  <c r="C5881" i="19"/>
  <c r="C5882" i="19"/>
  <c r="C5883" i="19"/>
  <c r="C5884" i="19"/>
  <c r="C5885" i="19"/>
  <c r="C5886" i="19"/>
  <c r="C5887" i="19"/>
  <c r="C5888" i="19"/>
  <c r="C5889" i="19"/>
  <c r="C5890" i="19"/>
  <c r="C5891" i="19"/>
  <c r="C5892" i="19"/>
  <c r="C5893" i="19"/>
  <c r="C5894" i="19"/>
  <c r="C5895" i="19"/>
  <c r="C5896" i="19"/>
  <c r="C5897" i="19"/>
  <c r="C5898" i="19"/>
  <c r="C5899" i="19"/>
  <c r="C5900" i="19"/>
  <c r="C5901" i="19"/>
  <c r="C5902" i="19"/>
  <c r="C5903" i="19"/>
  <c r="C5904" i="19"/>
  <c r="C5905" i="19"/>
  <c r="C5906" i="19"/>
  <c r="C5907" i="19"/>
  <c r="C5908" i="19"/>
  <c r="C5909" i="19"/>
  <c r="C5910" i="19"/>
  <c r="C5911" i="19"/>
  <c r="C5912" i="19"/>
  <c r="C5913" i="19"/>
  <c r="C5914" i="19"/>
  <c r="C5915" i="19"/>
  <c r="C5916" i="19"/>
  <c r="C5917" i="19"/>
  <c r="C5918" i="19"/>
  <c r="C5919" i="19"/>
  <c r="C5920" i="19"/>
  <c r="C5921" i="19"/>
  <c r="C5922" i="19"/>
  <c r="C5923" i="19"/>
  <c r="C5924" i="19"/>
  <c r="C5925" i="19"/>
  <c r="C5926" i="19"/>
  <c r="C5927" i="19"/>
  <c r="C5928" i="19"/>
  <c r="C5929" i="19"/>
  <c r="C5930" i="19"/>
  <c r="C5931" i="19"/>
  <c r="C5932" i="19"/>
  <c r="C5933" i="19"/>
  <c r="C5934" i="19"/>
  <c r="C5935" i="19"/>
  <c r="C5936" i="19"/>
  <c r="C5937" i="19"/>
  <c r="C5938" i="19"/>
  <c r="C5939" i="19"/>
  <c r="C5940" i="19"/>
  <c r="C5941" i="19"/>
  <c r="C5942" i="19"/>
  <c r="C5943" i="19"/>
  <c r="C5944" i="19"/>
  <c r="C5945" i="19"/>
  <c r="C5946" i="19"/>
  <c r="C5947" i="19"/>
  <c r="C5948" i="19"/>
  <c r="C5949" i="19"/>
  <c r="C5950" i="19"/>
  <c r="C5951" i="19"/>
  <c r="C5952" i="19"/>
  <c r="C5953" i="19"/>
  <c r="C5954" i="19"/>
  <c r="C5955" i="19"/>
  <c r="C5956" i="19"/>
  <c r="C5957" i="19"/>
  <c r="C5958" i="19"/>
  <c r="C5959" i="19"/>
  <c r="C5960" i="19"/>
  <c r="C5961" i="19"/>
  <c r="C5962" i="19"/>
  <c r="C5963" i="19"/>
  <c r="C5964" i="19"/>
  <c r="C5965" i="19"/>
  <c r="C5966" i="19"/>
  <c r="C5967" i="19"/>
  <c r="C5968" i="19"/>
  <c r="C5969" i="19"/>
  <c r="C5970" i="19"/>
  <c r="C5971" i="19"/>
  <c r="C5972" i="19"/>
  <c r="C5973" i="19"/>
  <c r="C5974" i="19"/>
  <c r="C5975" i="19"/>
  <c r="C5976" i="19"/>
  <c r="C5977" i="19"/>
  <c r="C5978" i="19"/>
  <c r="C5979" i="19"/>
  <c r="C5980" i="19"/>
  <c r="C5981" i="19"/>
  <c r="C5982" i="19"/>
  <c r="C5983" i="19"/>
  <c r="C5984" i="19"/>
  <c r="C5985" i="19"/>
  <c r="C5986" i="19"/>
  <c r="C5987" i="19"/>
  <c r="C5988" i="19"/>
  <c r="C5989" i="19"/>
  <c r="C5990" i="19"/>
  <c r="C5991" i="19"/>
  <c r="C5992" i="19"/>
  <c r="C5993" i="19"/>
  <c r="C5994" i="19"/>
  <c r="C5995" i="19"/>
  <c r="C5996" i="19"/>
  <c r="C5997" i="19"/>
  <c r="C5998" i="19"/>
  <c r="C5999" i="19"/>
  <c r="C6000" i="19"/>
  <c r="C6001" i="19"/>
  <c r="C6002" i="19"/>
  <c r="C6003" i="19"/>
  <c r="C6004" i="19"/>
  <c r="C6005" i="19"/>
  <c r="C6006" i="19"/>
  <c r="C6007" i="19"/>
  <c r="C6008" i="19"/>
  <c r="C6009" i="19"/>
  <c r="C6010" i="19"/>
  <c r="C6011" i="19"/>
  <c r="C6012" i="19"/>
  <c r="C6013" i="19"/>
  <c r="C6014" i="19"/>
  <c r="C6015" i="19"/>
  <c r="C6016" i="19"/>
  <c r="C6017" i="19"/>
  <c r="C6018" i="19"/>
  <c r="C6019" i="19"/>
  <c r="C6020" i="19"/>
  <c r="C6021" i="19"/>
  <c r="C6022" i="19"/>
  <c r="C6023" i="19"/>
  <c r="C6024" i="19"/>
  <c r="C6025" i="19"/>
  <c r="C6026" i="19"/>
  <c r="C6027" i="19"/>
  <c r="C6028" i="19"/>
  <c r="C6029" i="19"/>
  <c r="C6030" i="19"/>
  <c r="C6031" i="19"/>
  <c r="C6032" i="19"/>
  <c r="C6033" i="19"/>
  <c r="C6034" i="19"/>
  <c r="C6035" i="19"/>
  <c r="C6036" i="19"/>
  <c r="C6037" i="19"/>
  <c r="C6038" i="19"/>
  <c r="C6039" i="19"/>
  <c r="C6040" i="19"/>
  <c r="C6041" i="19"/>
  <c r="C6042" i="19"/>
  <c r="C6043" i="19"/>
  <c r="C6044" i="19"/>
  <c r="C6045" i="19"/>
  <c r="C6046" i="19"/>
  <c r="C6047" i="19"/>
  <c r="C6048" i="19"/>
  <c r="C6049" i="19"/>
  <c r="C6050" i="19"/>
  <c r="C6051" i="19"/>
  <c r="C6052" i="19"/>
  <c r="C6053" i="19"/>
  <c r="C6054" i="19"/>
  <c r="C6055" i="19"/>
  <c r="C6056" i="19"/>
  <c r="C6057" i="19"/>
  <c r="C6058" i="19"/>
  <c r="C6059" i="19"/>
  <c r="C6060" i="19"/>
  <c r="C6061" i="19"/>
  <c r="C6062" i="19"/>
  <c r="C6063" i="19"/>
  <c r="C6064" i="19"/>
  <c r="C6065" i="19"/>
  <c r="C6066" i="19"/>
  <c r="C6067" i="19"/>
  <c r="C6068" i="19"/>
  <c r="C6069" i="19"/>
  <c r="C6070" i="19"/>
  <c r="C6071" i="19"/>
  <c r="C6072" i="19"/>
  <c r="C6073" i="19"/>
  <c r="C6074" i="19"/>
  <c r="C6075" i="19"/>
  <c r="C6076" i="19"/>
  <c r="C6077" i="19"/>
  <c r="C6078" i="19"/>
  <c r="C6079" i="19"/>
  <c r="C6080" i="19"/>
  <c r="C6081" i="19"/>
  <c r="C6082" i="19"/>
  <c r="C6083" i="19"/>
  <c r="C6084" i="19"/>
  <c r="C6085" i="19"/>
  <c r="C6086" i="19"/>
  <c r="C6087" i="19"/>
  <c r="C6088" i="19"/>
  <c r="C6089" i="19"/>
  <c r="C6090" i="19"/>
  <c r="C6091" i="19"/>
  <c r="C6092" i="19"/>
  <c r="C6093" i="19"/>
  <c r="C6094" i="19"/>
  <c r="C6095" i="19"/>
  <c r="C6096" i="19"/>
  <c r="C6097" i="19"/>
  <c r="C6098" i="19"/>
  <c r="C6099" i="19"/>
  <c r="C6100" i="19"/>
  <c r="C6101" i="19"/>
  <c r="C6102" i="19"/>
  <c r="C6103" i="19"/>
  <c r="C6104" i="19"/>
  <c r="C6105" i="19"/>
  <c r="C6106" i="19"/>
  <c r="C6107" i="19"/>
  <c r="C6108" i="19"/>
  <c r="C6109" i="19"/>
  <c r="C6110" i="19"/>
  <c r="C6111" i="19"/>
  <c r="C6112" i="19"/>
  <c r="C6113" i="19"/>
  <c r="C6114" i="19"/>
  <c r="C6115" i="19"/>
  <c r="C6116" i="19"/>
  <c r="C6117" i="19"/>
  <c r="C6118" i="19"/>
  <c r="C6119" i="19"/>
  <c r="C6120" i="19"/>
  <c r="C6121" i="19"/>
  <c r="C6122" i="19"/>
  <c r="C6123" i="19"/>
  <c r="C6124" i="19"/>
  <c r="C6125" i="19"/>
  <c r="C6126" i="19"/>
  <c r="C6127" i="19"/>
  <c r="C6128" i="19"/>
  <c r="C6129" i="19"/>
  <c r="C6130" i="19"/>
  <c r="C6131" i="19"/>
  <c r="C6132" i="19"/>
  <c r="C6133" i="19"/>
  <c r="C6134" i="19"/>
  <c r="C6135" i="19"/>
  <c r="C6136" i="19"/>
  <c r="C6137" i="19"/>
  <c r="C6138" i="19"/>
  <c r="C6139" i="19"/>
  <c r="C6140" i="19"/>
  <c r="C6141" i="19"/>
  <c r="C6142" i="19"/>
  <c r="C6143" i="19"/>
  <c r="C6144" i="19"/>
  <c r="C6145" i="19"/>
  <c r="C6146" i="19"/>
  <c r="C6147" i="19"/>
  <c r="C6148" i="19"/>
  <c r="C6149" i="19"/>
  <c r="C6150" i="19"/>
  <c r="C6151" i="19"/>
  <c r="C6152" i="19"/>
  <c r="C6153" i="19"/>
  <c r="C6154" i="19"/>
  <c r="C6155" i="19"/>
  <c r="C6156" i="19"/>
  <c r="C6157" i="19"/>
  <c r="C6158" i="19"/>
  <c r="C6159" i="19"/>
  <c r="C6160" i="19"/>
  <c r="C6161" i="19"/>
  <c r="C15" i="19"/>
  <c r="C16" i="19"/>
  <c r="C17" i="19"/>
  <c r="C18" i="19"/>
  <c r="C19" i="19"/>
  <c r="C20" i="19"/>
  <c r="C21" i="19"/>
  <c r="C22" i="19"/>
  <c r="C23" i="19"/>
  <c r="C24" i="19"/>
  <c r="C25" i="19"/>
  <c r="C26" i="19"/>
  <c r="C27" i="19"/>
  <c r="C28" i="19"/>
  <c r="C29" i="19"/>
  <c r="C30" i="19"/>
  <c r="C31" i="19"/>
  <c r="C32" i="19"/>
  <c r="C33" i="19"/>
  <c r="C34" i="19"/>
  <c r="C35" i="19"/>
  <c r="C36" i="19"/>
  <c r="C37" i="19"/>
  <c r="C38" i="19"/>
  <c r="C39" i="19"/>
  <c r="C40" i="19"/>
  <c r="C41" i="19"/>
  <c r="C42" i="19"/>
  <c r="C43" i="19"/>
  <c r="C44" i="19"/>
  <c r="C45" i="19"/>
  <c r="C46" i="19"/>
  <c r="C47" i="19"/>
  <c r="C48" i="19"/>
  <c r="C49" i="19"/>
  <c r="C50" i="19"/>
  <c r="C51" i="19"/>
  <c r="C52" i="19"/>
  <c r="C53" i="19"/>
  <c r="C54" i="19"/>
  <c r="C55" i="19"/>
  <c r="C56" i="19"/>
  <c r="C57" i="19"/>
  <c r="C58" i="19"/>
  <c r="C59" i="19"/>
  <c r="C60" i="19"/>
  <c r="C61" i="19"/>
  <c r="C62" i="19"/>
  <c r="C63" i="19"/>
  <c r="C64" i="19"/>
  <c r="C65" i="19"/>
  <c r="C66" i="19"/>
  <c r="C67" i="19"/>
  <c r="C68" i="19"/>
  <c r="C69" i="19"/>
  <c r="C70" i="19"/>
  <c r="C71" i="19"/>
  <c r="C72" i="19"/>
  <c r="C73" i="19"/>
  <c r="C74" i="19"/>
  <c r="C75" i="19"/>
  <c r="C76" i="19"/>
  <c r="C77" i="19"/>
  <c r="C78" i="19"/>
  <c r="C79" i="19"/>
  <c r="C80" i="19"/>
  <c r="C81" i="19"/>
  <c r="C82" i="19"/>
  <c r="C83" i="19"/>
  <c r="C84" i="19"/>
  <c r="C85" i="19"/>
  <c r="C86" i="19"/>
  <c r="C87" i="19"/>
  <c r="C88" i="19"/>
  <c r="C89" i="19"/>
  <c r="C90" i="19"/>
  <c r="C91" i="19"/>
  <c r="C92" i="19"/>
  <c r="C93" i="19"/>
  <c r="C94" i="19"/>
  <c r="C95" i="19"/>
  <c r="C96" i="19"/>
  <c r="C97" i="19"/>
  <c r="C98" i="19"/>
  <c r="C99" i="19"/>
  <c r="C100" i="19"/>
  <c r="C101" i="19"/>
  <c r="C102" i="19"/>
  <c r="C103" i="19"/>
  <c r="C104" i="19"/>
  <c r="C105" i="19"/>
  <c r="C106" i="19"/>
  <c r="C107" i="19"/>
  <c r="C108" i="19"/>
  <c r="C109" i="19"/>
  <c r="C110" i="19"/>
  <c r="C111" i="19"/>
  <c r="C112" i="19"/>
  <c r="C113" i="19"/>
  <c r="C114" i="19"/>
  <c r="C115" i="19"/>
  <c r="C116" i="19"/>
  <c r="C117" i="19"/>
  <c r="C118" i="19"/>
  <c r="C119" i="19"/>
  <c r="C120" i="19"/>
  <c r="C121" i="19"/>
  <c r="C122" i="19"/>
  <c r="C123" i="19"/>
  <c r="C124" i="19"/>
  <c r="C125" i="19"/>
  <c r="C126" i="19"/>
  <c r="C127" i="19"/>
  <c r="C128" i="19"/>
  <c r="C129" i="19"/>
  <c r="C130" i="19"/>
  <c r="C131" i="19"/>
  <c r="C132" i="19"/>
  <c r="C133" i="19"/>
  <c r="C134" i="19"/>
  <c r="C135" i="19"/>
  <c r="C136" i="19"/>
  <c r="C137" i="19"/>
  <c r="C138" i="19"/>
  <c r="C139" i="19"/>
  <c r="C140" i="19"/>
  <c r="C141" i="19"/>
  <c r="C142" i="19"/>
  <c r="C143" i="19"/>
  <c r="C144" i="19"/>
  <c r="C145" i="19"/>
  <c r="C146" i="19"/>
  <c r="C147" i="19"/>
  <c r="C148" i="19"/>
  <c r="C149" i="19"/>
  <c r="C150" i="19"/>
  <c r="C151" i="19"/>
  <c r="C152" i="19"/>
  <c r="C153" i="19"/>
  <c r="C154" i="19"/>
  <c r="C155" i="19"/>
  <c r="C156" i="19"/>
  <c r="C157" i="19"/>
  <c r="C158" i="19"/>
  <c r="C159" i="19"/>
  <c r="C160" i="19"/>
  <c r="C161" i="19"/>
  <c r="C162" i="19"/>
  <c r="C163" i="19"/>
  <c r="C164" i="19"/>
  <c r="C165" i="19"/>
  <c r="C166" i="19"/>
  <c r="C167" i="19"/>
  <c r="C168" i="19"/>
  <c r="C169" i="19"/>
  <c r="C170" i="19"/>
  <c r="C171" i="19"/>
  <c r="C172" i="19"/>
  <c r="C173" i="19"/>
  <c r="C174" i="19"/>
  <c r="C175" i="19"/>
  <c r="C176" i="19"/>
  <c r="C177" i="19"/>
  <c r="C178" i="19"/>
  <c r="C179" i="19"/>
  <c r="C180" i="19"/>
  <c r="C181" i="19"/>
  <c r="C182" i="19"/>
  <c r="C183" i="19"/>
  <c r="C184" i="19"/>
  <c r="C185" i="19"/>
  <c r="C186" i="19"/>
  <c r="C187" i="19"/>
  <c r="C188" i="19"/>
  <c r="C189" i="19"/>
  <c r="C190" i="19"/>
  <c r="C191" i="19"/>
  <c r="C192" i="19"/>
  <c r="C193" i="19"/>
  <c r="C194" i="19"/>
  <c r="C195" i="19"/>
  <c r="C196" i="19"/>
  <c r="C197" i="19"/>
  <c r="C198" i="19"/>
  <c r="C199" i="19"/>
  <c r="C200" i="19"/>
  <c r="C201" i="19"/>
  <c r="C202" i="19"/>
  <c r="C203" i="19"/>
  <c r="C204" i="19"/>
  <c r="C205" i="19"/>
  <c r="C206" i="19"/>
  <c r="C207" i="19"/>
  <c r="C208" i="19"/>
  <c r="C209" i="19"/>
  <c r="C210" i="19"/>
  <c r="C211" i="19"/>
  <c r="C212" i="19"/>
  <c r="C213" i="19"/>
  <c r="C214" i="19"/>
  <c r="C215" i="19"/>
  <c r="C216" i="19"/>
  <c r="C217" i="19"/>
  <c r="C218" i="19"/>
  <c r="C219" i="19"/>
  <c r="C220" i="19"/>
  <c r="C221" i="19"/>
  <c r="C222" i="19"/>
  <c r="C223" i="19"/>
  <c r="C224" i="19"/>
  <c r="C225" i="19"/>
  <c r="C226" i="19"/>
  <c r="C227" i="19"/>
  <c r="C228" i="19"/>
  <c r="C229" i="19"/>
  <c r="C230" i="19"/>
  <c r="C231" i="19"/>
  <c r="C232" i="19"/>
  <c r="C233" i="19"/>
  <c r="C234" i="19"/>
  <c r="C235" i="19"/>
  <c r="C236" i="19"/>
  <c r="C237" i="19"/>
  <c r="C238" i="19"/>
  <c r="C239" i="19"/>
  <c r="C240" i="19"/>
  <c r="C241" i="19"/>
  <c r="C242" i="19"/>
  <c r="C243" i="19"/>
  <c r="C244" i="19"/>
  <c r="C245" i="19"/>
  <c r="C246" i="19"/>
  <c r="C247" i="19"/>
  <c r="C248" i="19"/>
  <c r="C249" i="19"/>
  <c r="C250" i="19"/>
  <c r="C251" i="19"/>
  <c r="C252" i="19"/>
  <c r="C253" i="19"/>
  <c r="C254" i="19"/>
  <c r="C255" i="19"/>
  <c r="C256" i="19"/>
  <c r="C257" i="19"/>
  <c r="C258" i="19"/>
  <c r="C259" i="19"/>
  <c r="C260" i="19"/>
  <c r="C261" i="19"/>
  <c r="C262" i="19"/>
  <c r="C263" i="19"/>
  <c r="C264" i="19"/>
  <c r="C265" i="19"/>
  <c r="C266" i="19"/>
  <c r="C267" i="19"/>
  <c r="C268" i="19"/>
  <c r="C269" i="19"/>
  <c r="C270" i="19"/>
  <c r="C271" i="19"/>
  <c r="C272" i="19"/>
  <c r="C273" i="19"/>
  <c r="C274" i="19"/>
  <c r="C275" i="19"/>
  <c r="C276" i="19"/>
  <c r="C277" i="19"/>
  <c r="C278" i="19"/>
  <c r="C279" i="19"/>
  <c r="C280" i="19"/>
  <c r="C281" i="19"/>
  <c r="C282" i="19"/>
  <c r="C283" i="19"/>
  <c r="C284" i="19"/>
  <c r="C285" i="19"/>
  <c r="C286" i="19"/>
  <c r="C287" i="19"/>
  <c r="C288" i="19"/>
  <c r="C289" i="19"/>
  <c r="C290" i="19"/>
  <c r="C291" i="19"/>
  <c r="C292" i="19"/>
  <c r="C293" i="19"/>
  <c r="C294" i="19"/>
  <c r="C295" i="19"/>
  <c r="C296" i="19"/>
  <c r="C297" i="19"/>
  <c r="C298" i="19"/>
  <c r="C299" i="19"/>
  <c r="C300" i="19"/>
  <c r="C301" i="19"/>
  <c r="C302" i="19"/>
  <c r="C303" i="19"/>
  <c r="C304" i="19"/>
  <c r="C305" i="19"/>
  <c r="C306" i="19"/>
  <c r="C307" i="19"/>
  <c r="C308" i="19"/>
  <c r="C309" i="19"/>
  <c r="C310" i="19"/>
  <c r="C311" i="19"/>
  <c r="C312" i="19"/>
  <c r="C313" i="19"/>
  <c r="C314" i="19"/>
  <c r="C315" i="19"/>
  <c r="C316" i="19"/>
  <c r="C317" i="19"/>
  <c r="C318" i="19"/>
  <c r="C319" i="19"/>
  <c r="C320" i="19"/>
  <c r="C321" i="19"/>
  <c r="C322" i="19"/>
  <c r="C323" i="19"/>
  <c r="C324" i="19"/>
  <c r="C325" i="19"/>
  <c r="C326" i="19"/>
  <c r="C327" i="19"/>
  <c r="C328" i="19"/>
  <c r="C329" i="19"/>
  <c r="C330" i="19"/>
  <c r="C331" i="19"/>
  <c r="C332" i="19"/>
  <c r="C333" i="19"/>
  <c r="C334" i="19"/>
  <c r="C335" i="19"/>
  <c r="C336" i="19"/>
  <c r="C337" i="19"/>
  <c r="C338" i="19"/>
  <c r="C339" i="19"/>
  <c r="C340" i="19"/>
  <c r="C341" i="19"/>
  <c r="C342" i="19"/>
  <c r="C343" i="19"/>
  <c r="C344" i="19"/>
  <c r="C345" i="19"/>
  <c r="C346" i="19"/>
  <c r="C347" i="19"/>
  <c r="C348" i="19"/>
  <c r="C349" i="19"/>
  <c r="C350" i="19"/>
  <c r="C351" i="19"/>
  <c r="C352" i="19"/>
  <c r="C353" i="19"/>
  <c r="C354" i="19"/>
  <c r="C355" i="19"/>
  <c r="C356" i="19"/>
  <c r="C357" i="19"/>
  <c r="C358" i="19"/>
  <c r="C359" i="19"/>
  <c r="C360" i="19"/>
  <c r="C361" i="19"/>
  <c r="C362" i="19"/>
  <c r="C363" i="19"/>
  <c r="C364" i="19"/>
  <c r="C365" i="19"/>
  <c r="C366" i="19"/>
  <c r="C367" i="19"/>
  <c r="C368" i="19"/>
  <c r="C369" i="19"/>
  <c r="C370" i="19"/>
  <c r="C371" i="19"/>
  <c r="C372" i="19"/>
  <c r="C373" i="19"/>
  <c r="C374" i="19"/>
  <c r="C375" i="19"/>
  <c r="C376" i="19"/>
  <c r="C377" i="19"/>
  <c r="C378" i="19"/>
  <c r="C379" i="19"/>
  <c r="C380" i="19"/>
  <c r="C381" i="19"/>
  <c r="C382" i="19"/>
  <c r="C383" i="19"/>
  <c r="C384" i="19"/>
  <c r="C385" i="19"/>
  <c r="C386" i="19"/>
  <c r="C387" i="19"/>
  <c r="C388" i="19"/>
  <c r="C389" i="19"/>
  <c r="C390" i="19"/>
  <c r="C391" i="19"/>
  <c r="C392" i="19"/>
  <c r="C393" i="19"/>
  <c r="C394" i="19"/>
  <c r="C395" i="19"/>
  <c r="C396" i="19"/>
  <c r="C397" i="19"/>
  <c r="C398" i="19"/>
  <c r="C399" i="19"/>
  <c r="C400" i="19"/>
  <c r="C401" i="19"/>
  <c r="C402" i="19"/>
  <c r="C403" i="19"/>
  <c r="C404" i="19"/>
  <c r="C405" i="19"/>
  <c r="C406" i="19"/>
  <c r="C407" i="19"/>
  <c r="C408" i="19"/>
  <c r="C409" i="19"/>
  <c r="C410" i="19"/>
  <c r="C411" i="19"/>
  <c r="C412" i="19"/>
  <c r="C413" i="19"/>
  <c r="C414" i="19"/>
  <c r="C415" i="19"/>
  <c r="C416" i="19"/>
  <c r="C417" i="19"/>
  <c r="C418" i="19"/>
  <c r="C419" i="19"/>
  <c r="C420" i="19"/>
  <c r="C421" i="19"/>
  <c r="C422" i="19"/>
  <c r="C423" i="19"/>
  <c r="C424" i="19"/>
  <c r="C425" i="19"/>
  <c r="C426" i="19"/>
  <c r="C427" i="19"/>
  <c r="C428" i="19"/>
  <c r="C429" i="19"/>
  <c r="C430" i="19"/>
  <c r="C431" i="19"/>
  <c r="C432" i="19"/>
  <c r="C433" i="19"/>
  <c r="C434" i="19"/>
  <c r="C435" i="19"/>
  <c r="C436" i="19"/>
  <c r="C437" i="19"/>
  <c r="C438" i="19"/>
  <c r="C439" i="19"/>
  <c r="C440" i="19"/>
  <c r="C441" i="19"/>
  <c r="C442" i="19"/>
  <c r="C443" i="19"/>
  <c r="C444" i="19"/>
  <c r="C445" i="19"/>
  <c r="C446" i="19"/>
  <c r="C447" i="19"/>
  <c r="C448" i="19"/>
  <c r="C449" i="19"/>
  <c r="C450" i="19"/>
  <c r="C451" i="19"/>
  <c r="C452" i="19"/>
  <c r="C453" i="19"/>
  <c r="C454" i="19"/>
  <c r="C455" i="19"/>
  <c r="C456" i="19"/>
  <c r="C457" i="19"/>
  <c r="C458" i="19"/>
  <c r="C459" i="19"/>
  <c r="C460" i="19"/>
  <c r="C461" i="19"/>
  <c r="C462" i="19"/>
  <c r="C463" i="19"/>
  <c r="C464" i="19"/>
  <c r="C465" i="19"/>
  <c r="C466" i="19"/>
  <c r="C467" i="19"/>
  <c r="C468" i="19"/>
  <c r="C469" i="19"/>
  <c r="C470" i="19"/>
  <c r="C471" i="19"/>
  <c r="C472" i="19"/>
  <c r="C473" i="19"/>
  <c r="C474" i="19"/>
  <c r="C475" i="19"/>
  <c r="C476" i="19"/>
  <c r="C477" i="19"/>
  <c r="C478" i="19"/>
  <c r="C479" i="19"/>
  <c r="C480" i="19"/>
  <c r="A480" i="19" s="1"/>
  <c r="C481" i="19"/>
  <c r="A481" i="19" s="1"/>
  <c r="C482" i="19"/>
  <c r="C483" i="19"/>
  <c r="C484" i="19"/>
  <c r="C485" i="19"/>
  <c r="C486" i="19"/>
  <c r="C487" i="19"/>
  <c r="A487" i="19" s="1"/>
  <c r="C488" i="19"/>
  <c r="A488" i="19" s="1"/>
  <c r="C489" i="19"/>
  <c r="A489" i="19" s="1"/>
  <c r="C490" i="19"/>
  <c r="C491" i="19"/>
  <c r="C492" i="19"/>
  <c r="C493" i="19"/>
  <c r="C494" i="19"/>
  <c r="A494" i="19" s="1"/>
  <c r="C495" i="19"/>
  <c r="A495" i="19" s="1"/>
  <c r="C496" i="19"/>
  <c r="A496" i="19" s="1"/>
  <c r="C497" i="19"/>
  <c r="A497" i="19" s="1"/>
  <c r="C498" i="19"/>
  <c r="C499" i="19"/>
  <c r="C500" i="19"/>
  <c r="C501" i="19"/>
  <c r="C502" i="19"/>
  <c r="A502" i="19" s="1"/>
  <c r="C503" i="19"/>
  <c r="A503" i="19" s="1"/>
  <c r="C504" i="19"/>
  <c r="A504" i="19" s="1"/>
  <c r="C505" i="19"/>
  <c r="A505" i="19" s="1"/>
  <c r="C506" i="19"/>
  <c r="C507" i="19"/>
  <c r="C508" i="19"/>
  <c r="C509" i="19"/>
  <c r="C510" i="19"/>
  <c r="A510" i="19" s="1"/>
  <c r="C511" i="19"/>
  <c r="A511" i="19" s="1"/>
  <c r="C512" i="19"/>
  <c r="A512" i="19" s="1"/>
  <c r="C513" i="19"/>
  <c r="A513" i="19" s="1"/>
  <c r="C514" i="19"/>
  <c r="C515" i="19"/>
  <c r="C516" i="19"/>
  <c r="C517" i="19"/>
  <c r="C518" i="19"/>
  <c r="A518" i="19" s="1"/>
  <c r="C519" i="19"/>
  <c r="A519" i="19" s="1"/>
  <c r="C520" i="19"/>
  <c r="A520" i="19" s="1"/>
  <c r="C521" i="19"/>
  <c r="A521" i="19" s="1"/>
  <c r="C522" i="19"/>
  <c r="C523" i="19"/>
  <c r="C524" i="19"/>
  <c r="C525" i="19"/>
  <c r="C526" i="19"/>
  <c r="A526" i="19" s="1"/>
  <c r="C527" i="19"/>
  <c r="A527" i="19" s="1"/>
  <c r="C528" i="19"/>
  <c r="A528" i="19" s="1"/>
  <c r="C529" i="19"/>
  <c r="A529" i="19" s="1"/>
  <c r="C530" i="19"/>
  <c r="C531" i="19"/>
  <c r="C532" i="19"/>
  <c r="C533" i="19"/>
  <c r="C534" i="19"/>
  <c r="C535" i="19"/>
  <c r="A535" i="19" s="1"/>
  <c r="C536" i="19"/>
  <c r="A536" i="19" s="1"/>
  <c r="C537" i="19"/>
  <c r="A537" i="19" s="1"/>
  <c r="C538" i="19"/>
  <c r="C539" i="19"/>
  <c r="C540" i="19"/>
  <c r="C541" i="19"/>
  <c r="C542" i="19"/>
  <c r="C543" i="19"/>
  <c r="A543" i="19" s="1"/>
  <c r="C544" i="19"/>
  <c r="A544" i="19" s="1"/>
  <c r="C545" i="19"/>
  <c r="A545" i="19" s="1"/>
  <c r="C546" i="19"/>
  <c r="C547" i="19"/>
  <c r="C548" i="19"/>
  <c r="C549" i="19"/>
  <c r="C550" i="19"/>
  <c r="C551" i="19"/>
  <c r="A551" i="19" s="1"/>
  <c r="C552" i="19"/>
  <c r="A552" i="19" s="1"/>
  <c r="C553" i="19"/>
  <c r="A553" i="19" s="1"/>
  <c r="C554" i="19"/>
  <c r="C555" i="19"/>
  <c r="C556" i="19"/>
  <c r="C557" i="19"/>
  <c r="C558" i="19"/>
  <c r="C559" i="19"/>
  <c r="A559" i="19" s="1"/>
  <c r="C560" i="19"/>
  <c r="A560" i="19" s="1"/>
  <c r="C561" i="19"/>
  <c r="A561" i="19" s="1"/>
  <c r="C562" i="19"/>
  <c r="C563" i="19"/>
  <c r="C564" i="19"/>
  <c r="C565" i="19"/>
  <c r="C566" i="19"/>
  <c r="C567" i="19"/>
  <c r="A567" i="19" s="1"/>
  <c r="C568" i="19"/>
  <c r="A568" i="19" s="1"/>
  <c r="C569" i="19"/>
  <c r="A569" i="19" s="1"/>
  <c r="C570" i="19"/>
  <c r="C571" i="19"/>
  <c r="C572" i="19"/>
  <c r="C573" i="19"/>
  <c r="C574" i="19"/>
  <c r="C575" i="19"/>
  <c r="A575" i="19" s="1"/>
  <c r="C576" i="19"/>
  <c r="A576" i="19" s="1"/>
  <c r="C577" i="19"/>
  <c r="A577" i="19" s="1"/>
  <c r="C578" i="19"/>
  <c r="C579" i="19"/>
  <c r="C580" i="19"/>
  <c r="C581" i="19"/>
  <c r="C582" i="19"/>
  <c r="C583" i="19"/>
  <c r="A583" i="19" s="1"/>
  <c r="C584" i="19"/>
  <c r="A584" i="19" s="1"/>
  <c r="C585" i="19"/>
  <c r="A585" i="19" s="1"/>
  <c r="C586" i="19"/>
  <c r="C587" i="19"/>
  <c r="C588" i="19"/>
  <c r="C589" i="19"/>
  <c r="C590" i="19"/>
  <c r="A590" i="19" s="1"/>
  <c r="C591" i="19"/>
  <c r="A591" i="19" s="1"/>
  <c r="C592" i="19"/>
  <c r="A592" i="19" s="1"/>
  <c r="C593" i="19"/>
  <c r="A593" i="19" s="1"/>
  <c r="C594" i="19"/>
  <c r="C595" i="19"/>
  <c r="C596" i="19"/>
  <c r="C597" i="19"/>
  <c r="C598" i="19"/>
  <c r="C599" i="19"/>
  <c r="A599" i="19" s="1"/>
  <c r="C600" i="19"/>
  <c r="A600" i="19" s="1"/>
  <c r="C601" i="19"/>
  <c r="A601" i="19" s="1"/>
  <c r="C602" i="19"/>
  <c r="C603" i="19"/>
  <c r="C604" i="19"/>
  <c r="C605" i="19"/>
  <c r="C606" i="19"/>
  <c r="C607" i="19"/>
  <c r="A607" i="19" s="1"/>
  <c r="C608" i="19"/>
  <c r="A608" i="19" s="1"/>
  <c r="C609" i="19"/>
  <c r="A609" i="19" s="1"/>
  <c r="C610" i="19"/>
  <c r="C611" i="19"/>
  <c r="C612" i="19"/>
  <c r="C613" i="19"/>
  <c r="C614" i="19"/>
  <c r="C615" i="19"/>
  <c r="A615" i="19" s="1"/>
  <c r="C616" i="19"/>
  <c r="A616" i="19" s="1"/>
  <c r="C617" i="19"/>
  <c r="A617" i="19" s="1"/>
  <c r="C618" i="19"/>
  <c r="C619" i="19"/>
  <c r="C620" i="19"/>
  <c r="C621" i="19"/>
  <c r="C622" i="19"/>
  <c r="C623" i="19"/>
  <c r="A623" i="19" s="1"/>
  <c r="C624" i="19"/>
  <c r="A624" i="19" s="1"/>
  <c r="C625" i="19"/>
  <c r="A625" i="19" s="1"/>
  <c r="C626" i="19"/>
  <c r="C627" i="19"/>
  <c r="C628" i="19"/>
  <c r="C629" i="19"/>
  <c r="C630" i="19"/>
  <c r="C631" i="19"/>
  <c r="A631" i="19" s="1"/>
  <c r="C632" i="19"/>
  <c r="A632" i="19" s="1"/>
  <c r="C633" i="19"/>
  <c r="A633" i="19" s="1"/>
  <c r="C634" i="19"/>
  <c r="C635" i="19"/>
  <c r="C636" i="19"/>
  <c r="C637" i="19"/>
  <c r="C638" i="19"/>
  <c r="C639" i="19"/>
  <c r="A639" i="19" s="1"/>
  <c r="C640" i="19"/>
  <c r="A640" i="19" s="1"/>
  <c r="C641" i="19"/>
  <c r="A641" i="19" s="1"/>
  <c r="C642" i="19"/>
  <c r="C643" i="19"/>
  <c r="C644" i="19"/>
  <c r="C645" i="19"/>
  <c r="C646" i="19"/>
  <c r="C647" i="19"/>
  <c r="A647" i="19" s="1"/>
  <c r="C648" i="19"/>
  <c r="A648" i="19" s="1"/>
  <c r="C649" i="19"/>
  <c r="A649" i="19" s="1"/>
  <c r="C650" i="19"/>
  <c r="C651" i="19"/>
  <c r="C652" i="19"/>
  <c r="C653" i="19"/>
  <c r="C654" i="19"/>
  <c r="C655" i="19"/>
  <c r="A655" i="19" s="1"/>
  <c r="C656" i="19"/>
  <c r="A656" i="19" s="1"/>
  <c r="C657" i="19"/>
  <c r="A657" i="19" s="1"/>
  <c r="C658" i="19"/>
  <c r="C659" i="19"/>
  <c r="C660" i="19"/>
  <c r="C661" i="19"/>
  <c r="C662" i="19"/>
  <c r="C663" i="19"/>
  <c r="A663" i="19" s="1"/>
  <c r="C664" i="19"/>
  <c r="A664" i="19" s="1"/>
  <c r="C665" i="19"/>
  <c r="A665" i="19" s="1"/>
  <c r="C666" i="19"/>
  <c r="C667" i="19"/>
  <c r="C668" i="19"/>
  <c r="C669" i="19"/>
  <c r="C670" i="19"/>
  <c r="C671" i="19"/>
  <c r="A671" i="19" s="1"/>
  <c r="C672" i="19"/>
  <c r="A672" i="19" s="1"/>
  <c r="C673" i="19"/>
  <c r="A673" i="19" s="1"/>
  <c r="C674" i="19"/>
  <c r="C675" i="19"/>
  <c r="C676" i="19"/>
  <c r="C677" i="19"/>
  <c r="C678" i="19"/>
  <c r="C679" i="19"/>
  <c r="A679" i="19" s="1"/>
  <c r="C680" i="19"/>
  <c r="A680" i="19" s="1"/>
  <c r="C681" i="19"/>
  <c r="A681" i="19" s="1"/>
  <c r="C682" i="19"/>
  <c r="C683" i="19"/>
  <c r="C684" i="19"/>
  <c r="C685" i="19"/>
  <c r="C686" i="19"/>
  <c r="C687" i="19"/>
  <c r="A687" i="19" s="1"/>
  <c r="C688" i="19"/>
  <c r="A688" i="19" s="1"/>
  <c r="C689" i="19"/>
  <c r="A689" i="19" s="1"/>
  <c r="C690" i="19"/>
  <c r="C691" i="19"/>
  <c r="C692" i="19"/>
  <c r="C693" i="19"/>
  <c r="C694" i="19"/>
  <c r="C695" i="19"/>
  <c r="A695" i="19" s="1"/>
  <c r="C696" i="19"/>
  <c r="A696" i="19" s="1"/>
  <c r="C697" i="19"/>
  <c r="A697" i="19" s="1"/>
  <c r="C698" i="19"/>
  <c r="C699" i="19"/>
  <c r="C700" i="19"/>
  <c r="C701" i="19"/>
  <c r="C702" i="19"/>
  <c r="C703" i="19"/>
  <c r="A703" i="19" s="1"/>
  <c r="C704" i="19"/>
  <c r="A704" i="19" s="1"/>
  <c r="C705" i="19"/>
  <c r="A705" i="19" s="1"/>
  <c r="C706" i="19"/>
  <c r="C707" i="19"/>
  <c r="C708" i="19"/>
  <c r="C709" i="19"/>
  <c r="C710" i="19"/>
  <c r="C711" i="19"/>
  <c r="A711" i="19" s="1"/>
  <c r="C712" i="19"/>
  <c r="A712" i="19" s="1"/>
  <c r="C713" i="19"/>
  <c r="A713" i="19" s="1"/>
  <c r="C714" i="19"/>
  <c r="C715" i="19"/>
  <c r="C716" i="19"/>
  <c r="C717" i="19"/>
  <c r="C718" i="19"/>
  <c r="A718" i="19" s="1"/>
  <c r="C719" i="19"/>
  <c r="A719" i="19" s="1"/>
  <c r="C720" i="19"/>
  <c r="A720" i="19" s="1"/>
  <c r="C721" i="19"/>
  <c r="A721" i="19" s="1"/>
  <c r="C722" i="19"/>
  <c r="C723" i="19"/>
  <c r="C724" i="19"/>
  <c r="C725" i="19"/>
  <c r="C726" i="19"/>
  <c r="C727" i="19"/>
  <c r="A727" i="19" s="1"/>
  <c r="C728" i="19"/>
  <c r="A728" i="19" s="1"/>
  <c r="C729" i="19"/>
  <c r="A729" i="19" s="1"/>
  <c r="C730" i="19"/>
  <c r="C731" i="19"/>
  <c r="C732" i="19"/>
  <c r="C733" i="19"/>
  <c r="C734" i="19"/>
  <c r="C735" i="19"/>
  <c r="A735" i="19" s="1"/>
  <c r="C736" i="19"/>
  <c r="A736" i="19" s="1"/>
  <c r="C737" i="19"/>
  <c r="A737" i="19" s="1"/>
  <c r="C738" i="19"/>
  <c r="C739" i="19"/>
  <c r="C740" i="19"/>
  <c r="C741" i="19"/>
  <c r="C742" i="19"/>
  <c r="C743" i="19"/>
  <c r="A743" i="19" s="1"/>
  <c r="C744" i="19"/>
  <c r="A744" i="19" s="1"/>
  <c r="C745" i="19"/>
  <c r="A745" i="19" s="1"/>
  <c r="C746" i="19"/>
  <c r="C747" i="19"/>
  <c r="C748" i="19"/>
  <c r="C749" i="19"/>
  <c r="C750" i="19"/>
  <c r="C751" i="19"/>
  <c r="A751" i="19" s="1"/>
  <c r="C752" i="19"/>
  <c r="A752" i="19" s="1"/>
  <c r="C753" i="19"/>
  <c r="A753" i="19" s="1"/>
  <c r="C754" i="19"/>
  <c r="C755" i="19"/>
  <c r="C756" i="19"/>
  <c r="C757" i="19"/>
  <c r="C758" i="19"/>
  <c r="C759" i="19"/>
  <c r="A759" i="19" s="1"/>
  <c r="C760" i="19"/>
  <c r="A760" i="19" s="1"/>
  <c r="C761" i="19"/>
  <c r="A761" i="19" s="1"/>
  <c r="C762" i="19"/>
  <c r="C763" i="19"/>
  <c r="C764" i="19"/>
  <c r="C765" i="19"/>
  <c r="C766" i="19"/>
  <c r="C767" i="19"/>
  <c r="A767" i="19" s="1"/>
  <c r="C768" i="19"/>
  <c r="A768" i="19" s="1"/>
  <c r="C769" i="19"/>
  <c r="A769" i="19" s="1"/>
  <c r="C770" i="19"/>
  <c r="C771" i="19"/>
  <c r="C772" i="19"/>
  <c r="C773" i="19"/>
  <c r="C774" i="19"/>
  <c r="C775" i="19"/>
  <c r="A775" i="19" s="1"/>
  <c r="C776" i="19"/>
  <c r="A776" i="19" s="1"/>
  <c r="C777" i="19"/>
  <c r="A777" i="19" s="1"/>
  <c r="C778" i="19"/>
  <c r="C779" i="19"/>
  <c r="C780" i="19"/>
  <c r="C781" i="19"/>
  <c r="C782" i="19"/>
  <c r="C783" i="19"/>
  <c r="A783" i="19" s="1"/>
  <c r="C784" i="19"/>
  <c r="A784" i="19" s="1"/>
  <c r="C785" i="19"/>
  <c r="A785" i="19" s="1"/>
  <c r="C786" i="19"/>
  <c r="C787" i="19"/>
  <c r="C788" i="19"/>
  <c r="C789" i="19"/>
  <c r="C790" i="19"/>
  <c r="C791" i="19"/>
  <c r="A791" i="19" s="1"/>
  <c r="C792" i="19"/>
  <c r="A792" i="19" s="1"/>
  <c r="C793" i="19"/>
  <c r="A793" i="19" s="1"/>
  <c r="C794" i="19"/>
  <c r="C795" i="19"/>
  <c r="C796" i="19"/>
  <c r="C797" i="19"/>
  <c r="C798" i="19"/>
  <c r="C799" i="19"/>
  <c r="A799" i="19" s="1"/>
  <c r="C800" i="19"/>
  <c r="A800" i="19" s="1"/>
  <c r="C801" i="19"/>
  <c r="A801" i="19" s="1"/>
  <c r="C802" i="19"/>
  <c r="C803" i="19"/>
  <c r="C804" i="19"/>
  <c r="C805" i="19"/>
  <c r="C806" i="19"/>
  <c r="C807" i="19"/>
  <c r="A807" i="19" s="1"/>
  <c r="C808" i="19"/>
  <c r="A808" i="19" s="1"/>
  <c r="C809" i="19"/>
  <c r="A809" i="19" s="1"/>
  <c r="C810" i="19"/>
  <c r="C811" i="19"/>
  <c r="C812" i="19"/>
  <c r="C813" i="19"/>
  <c r="C814" i="19"/>
  <c r="C815" i="19"/>
  <c r="A815" i="19" s="1"/>
  <c r="C816" i="19"/>
  <c r="A816" i="19" s="1"/>
  <c r="C817" i="19"/>
  <c r="A817" i="19" s="1"/>
  <c r="C818" i="19"/>
  <c r="C819" i="19"/>
  <c r="C820" i="19"/>
  <c r="C821" i="19"/>
  <c r="C822" i="19"/>
  <c r="C823" i="19"/>
  <c r="C824" i="19"/>
  <c r="A824" i="19" s="1"/>
  <c r="C825" i="19"/>
  <c r="A825" i="19" s="1"/>
  <c r="C826" i="19"/>
  <c r="C827" i="19"/>
  <c r="C828" i="19"/>
  <c r="C829" i="19"/>
  <c r="C830" i="19"/>
  <c r="C831" i="19"/>
  <c r="C832" i="19"/>
  <c r="A832" i="19" s="1"/>
  <c r="C833" i="19"/>
  <c r="A833" i="19" s="1"/>
  <c r="C834" i="19"/>
  <c r="C835" i="19"/>
  <c r="C836" i="19"/>
  <c r="C837" i="19"/>
  <c r="C838" i="19"/>
  <c r="C839" i="19"/>
  <c r="C840" i="19"/>
  <c r="A840" i="19" s="1"/>
  <c r="C841" i="19"/>
  <c r="A841" i="19" s="1"/>
  <c r="C842" i="19"/>
  <c r="C843" i="19"/>
  <c r="C844" i="19"/>
  <c r="C845" i="19"/>
  <c r="C846" i="19"/>
  <c r="C847" i="19"/>
  <c r="C848" i="19"/>
  <c r="A848" i="19" s="1"/>
  <c r="C849" i="19"/>
  <c r="A849" i="19" s="1"/>
  <c r="C850" i="19"/>
  <c r="C851" i="19"/>
  <c r="C852" i="19"/>
  <c r="C853" i="19"/>
  <c r="C854" i="19"/>
  <c r="C855" i="19"/>
  <c r="C856" i="19"/>
  <c r="A856" i="19" s="1"/>
  <c r="C857" i="19"/>
  <c r="A857" i="19" s="1"/>
  <c r="C858" i="19"/>
  <c r="C859" i="19"/>
  <c r="C860" i="19"/>
  <c r="C861" i="19"/>
  <c r="C862" i="19"/>
  <c r="C863" i="19"/>
  <c r="C864" i="19"/>
  <c r="A864" i="19" s="1"/>
  <c r="C865" i="19"/>
  <c r="A865" i="19" s="1"/>
  <c r="C866" i="19"/>
  <c r="C867" i="19"/>
  <c r="C868" i="19"/>
  <c r="C869" i="19"/>
  <c r="C870" i="19"/>
  <c r="C871" i="19"/>
  <c r="C872" i="19"/>
  <c r="A872" i="19" s="1"/>
  <c r="C873" i="19"/>
  <c r="A873" i="19" s="1"/>
  <c r="C874" i="19"/>
  <c r="C875" i="19"/>
  <c r="C876" i="19"/>
  <c r="C877" i="19"/>
  <c r="C878" i="19"/>
  <c r="C879" i="19"/>
  <c r="C880" i="19"/>
  <c r="A880" i="19" s="1"/>
  <c r="C881" i="19"/>
  <c r="A881" i="19" s="1"/>
  <c r="C882" i="19"/>
  <c r="C883" i="19"/>
  <c r="C884" i="19"/>
  <c r="C885" i="19"/>
  <c r="C886" i="19"/>
  <c r="C887" i="19"/>
  <c r="C888" i="19"/>
  <c r="A888" i="19" s="1"/>
  <c r="C889" i="19"/>
  <c r="A889" i="19" s="1"/>
  <c r="C890" i="19"/>
  <c r="C891" i="19"/>
  <c r="C892" i="19"/>
  <c r="C893" i="19"/>
  <c r="C894" i="19"/>
  <c r="C895" i="19"/>
  <c r="C896" i="19"/>
  <c r="A896" i="19" s="1"/>
  <c r="C897" i="19"/>
  <c r="A897" i="19" s="1"/>
  <c r="C898" i="19"/>
  <c r="C899" i="19"/>
  <c r="C900" i="19"/>
  <c r="C901" i="19"/>
  <c r="C902" i="19"/>
  <c r="C903" i="19"/>
  <c r="C904" i="19"/>
  <c r="A904" i="19" s="1"/>
  <c r="C905" i="19"/>
  <c r="A905" i="19" s="1"/>
  <c r="C906" i="19"/>
  <c r="C907" i="19"/>
  <c r="C908" i="19"/>
  <c r="C909" i="19"/>
  <c r="C910" i="19"/>
  <c r="C911" i="19"/>
  <c r="C912" i="19"/>
  <c r="A912" i="19" s="1"/>
  <c r="C913" i="19"/>
  <c r="A913" i="19" s="1"/>
  <c r="C914" i="19"/>
  <c r="C915" i="19"/>
  <c r="C916" i="19"/>
  <c r="C917" i="19"/>
  <c r="C918" i="19"/>
  <c r="C919" i="19"/>
  <c r="C920" i="19"/>
  <c r="A920" i="19" s="1"/>
  <c r="C921" i="19"/>
  <c r="A921" i="19" s="1"/>
  <c r="C922" i="19"/>
  <c r="C923" i="19"/>
  <c r="C924" i="19"/>
  <c r="C925" i="19"/>
  <c r="C926" i="19"/>
  <c r="C927" i="19"/>
  <c r="C928" i="19"/>
  <c r="A928" i="19" s="1"/>
  <c r="C929" i="19"/>
  <c r="A929" i="19" s="1"/>
  <c r="C930" i="19"/>
  <c r="C931" i="19"/>
  <c r="C932" i="19"/>
  <c r="C933" i="19"/>
  <c r="C934" i="19"/>
  <c r="C935" i="19"/>
  <c r="C936" i="19"/>
  <c r="A936" i="19" s="1"/>
  <c r="C937" i="19"/>
  <c r="A937" i="19" s="1"/>
  <c r="C938" i="19"/>
  <c r="C939" i="19"/>
  <c r="C940" i="19"/>
  <c r="C941" i="19"/>
  <c r="C942" i="19"/>
  <c r="C943" i="19"/>
  <c r="C944" i="19"/>
  <c r="A944" i="19" s="1"/>
  <c r="C945" i="19"/>
  <c r="A945" i="19" s="1"/>
  <c r="C946" i="19"/>
  <c r="C947" i="19"/>
  <c r="C948" i="19"/>
  <c r="C949" i="19"/>
  <c r="C950" i="19"/>
  <c r="C951" i="19"/>
  <c r="C952" i="19"/>
  <c r="A952" i="19" s="1"/>
  <c r="C953" i="19"/>
  <c r="A953" i="19" s="1"/>
  <c r="C954" i="19"/>
  <c r="C955" i="19"/>
  <c r="C956" i="19"/>
  <c r="C957" i="19"/>
  <c r="C958" i="19"/>
  <c r="C959" i="19"/>
  <c r="C960" i="19"/>
  <c r="A960" i="19" s="1"/>
  <c r="C961" i="19"/>
  <c r="A961" i="19" s="1"/>
  <c r="C962" i="19"/>
  <c r="C963" i="19"/>
  <c r="C964" i="19"/>
  <c r="C965" i="19"/>
  <c r="C966" i="19"/>
  <c r="C967" i="19"/>
  <c r="C968" i="19"/>
  <c r="A968" i="19" s="1"/>
  <c r="C969" i="19"/>
  <c r="A969" i="19" s="1"/>
  <c r="C970" i="19"/>
  <c r="C971" i="19"/>
  <c r="C972" i="19"/>
  <c r="C973" i="19"/>
  <c r="C974" i="19"/>
  <c r="C975" i="19"/>
  <c r="C976" i="19"/>
  <c r="A976" i="19" s="1"/>
  <c r="C977" i="19"/>
  <c r="A977" i="19" s="1"/>
  <c r="C978" i="19"/>
  <c r="C979" i="19"/>
  <c r="C980" i="19"/>
  <c r="C981" i="19"/>
  <c r="C982" i="19"/>
  <c r="C983" i="19"/>
  <c r="C984" i="19"/>
  <c r="A984" i="19" s="1"/>
  <c r="C985" i="19"/>
  <c r="A985" i="19" s="1"/>
  <c r="C986" i="19"/>
  <c r="C987" i="19"/>
  <c r="C988" i="19"/>
  <c r="C989" i="19"/>
  <c r="C990" i="19"/>
  <c r="C991" i="19"/>
  <c r="C992" i="19"/>
  <c r="A992" i="19" s="1"/>
  <c r="C993" i="19"/>
  <c r="A993" i="19" s="1"/>
  <c r="C994" i="19"/>
  <c r="C995" i="19"/>
  <c r="C996" i="19"/>
  <c r="C997" i="19"/>
  <c r="C998" i="19"/>
  <c r="C999" i="19"/>
  <c r="C1000" i="19"/>
  <c r="C1001" i="19"/>
  <c r="A1001" i="19" s="1"/>
  <c r="C1002" i="19"/>
  <c r="C1003" i="19"/>
  <c r="C1004" i="19"/>
  <c r="C1005" i="19"/>
  <c r="C1006" i="19"/>
  <c r="C1007" i="19"/>
  <c r="C1008" i="19"/>
  <c r="C1009" i="19"/>
  <c r="C1010" i="19"/>
  <c r="C1011" i="19"/>
  <c r="C1012" i="19"/>
  <c r="C1013" i="19"/>
  <c r="C1014" i="19"/>
  <c r="C1015" i="19"/>
  <c r="C1016" i="19"/>
  <c r="C1017" i="19"/>
  <c r="C1018" i="19"/>
  <c r="C1019" i="19"/>
  <c r="C1020" i="19"/>
  <c r="C1021" i="19"/>
  <c r="C1022" i="19"/>
  <c r="C1023" i="19"/>
  <c r="C1024" i="19"/>
  <c r="C1025" i="19"/>
  <c r="C1026" i="19"/>
  <c r="C1027" i="19"/>
  <c r="C1028" i="19"/>
  <c r="C1029" i="19"/>
  <c r="C1030" i="19"/>
  <c r="C1031" i="19"/>
  <c r="C1032" i="19"/>
  <c r="C1033" i="19"/>
  <c r="C1034" i="19"/>
  <c r="C1035" i="19"/>
  <c r="C1036" i="19"/>
  <c r="C1037" i="19"/>
  <c r="C1038" i="19"/>
  <c r="C1039" i="19"/>
  <c r="C1040" i="19"/>
  <c r="C1041" i="19"/>
  <c r="C1042" i="19"/>
  <c r="C1043" i="19"/>
  <c r="C1044" i="19"/>
  <c r="C1045" i="19"/>
  <c r="C1046" i="19"/>
  <c r="C1047" i="19"/>
  <c r="C1048" i="19"/>
  <c r="C1049" i="19"/>
  <c r="C1050" i="19"/>
  <c r="C1051" i="19"/>
  <c r="C1052" i="19"/>
  <c r="C1053" i="19"/>
  <c r="C1054" i="19"/>
  <c r="C1055" i="19"/>
  <c r="C1056" i="19"/>
  <c r="C1057" i="19"/>
  <c r="C1058" i="19"/>
  <c r="C1059" i="19"/>
  <c r="C1060" i="19"/>
  <c r="C1061" i="19"/>
  <c r="C1062" i="19"/>
  <c r="C1063" i="19"/>
  <c r="C1064" i="19"/>
  <c r="C1065" i="19"/>
  <c r="C1066" i="19"/>
  <c r="C1067" i="19"/>
  <c r="C1068" i="19"/>
  <c r="C1069" i="19"/>
  <c r="C1070" i="19"/>
  <c r="C1071" i="19"/>
  <c r="C1072" i="19"/>
  <c r="C1073" i="19"/>
  <c r="C1074" i="19"/>
  <c r="C1075" i="19"/>
  <c r="C1076" i="19"/>
  <c r="C1077" i="19"/>
  <c r="C1078" i="19"/>
  <c r="C1079" i="19"/>
  <c r="C1080" i="19"/>
  <c r="C1081" i="19"/>
  <c r="C1082" i="19"/>
  <c r="C1083" i="19"/>
  <c r="C1084" i="19"/>
  <c r="C1085" i="19"/>
  <c r="C1086" i="19"/>
  <c r="C1087" i="19"/>
  <c r="C1088" i="19"/>
  <c r="C1089" i="19"/>
  <c r="C1090" i="19"/>
  <c r="C1091" i="19"/>
  <c r="C1092" i="19"/>
  <c r="C1093" i="19"/>
  <c r="C1094" i="19"/>
  <c r="C1095" i="19"/>
  <c r="C1096" i="19"/>
  <c r="C1097" i="19"/>
  <c r="C1098" i="19"/>
  <c r="C1099" i="19"/>
  <c r="C1100" i="19"/>
  <c r="C1101" i="19"/>
  <c r="C1102" i="19"/>
  <c r="C1103" i="19"/>
  <c r="C1104" i="19"/>
  <c r="C1105" i="19"/>
  <c r="C1106" i="19"/>
  <c r="C1107" i="19"/>
  <c r="C1108" i="19"/>
  <c r="C1109" i="19"/>
  <c r="C1110" i="19"/>
  <c r="C1111" i="19"/>
  <c r="C1112" i="19"/>
  <c r="C1113" i="19"/>
  <c r="C1114" i="19"/>
  <c r="C1115" i="19"/>
  <c r="C1116" i="19"/>
  <c r="C1117" i="19"/>
  <c r="C1118" i="19"/>
  <c r="C1119" i="19"/>
  <c r="C1120" i="19"/>
  <c r="C1121" i="19"/>
  <c r="C1122" i="19"/>
  <c r="C1123" i="19"/>
  <c r="C1124" i="19"/>
  <c r="C1125" i="19"/>
  <c r="C1126" i="19"/>
  <c r="C1127" i="19"/>
  <c r="C1128" i="19"/>
  <c r="C1129" i="19"/>
  <c r="C1130" i="19"/>
  <c r="C1131" i="19"/>
  <c r="C1132" i="19"/>
  <c r="C1133" i="19"/>
  <c r="C1134" i="19"/>
  <c r="C1135" i="19"/>
  <c r="C1136" i="19"/>
  <c r="C1137" i="19"/>
  <c r="C1138" i="19"/>
  <c r="C1139" i="19"/>
  <c r="C1140" i="19"/>
  <c r="C1141" i="19"/>
  <c r="C1142" i="19"/>
  <c r="C1143" i="19"/>
  <c r="C1144" i="19"/>
  <c r="C1145" i="19"/>
  <c r="C1146" i="19"/>
  <c r="C1147" i="19"/>
  <c r="C1148" i="19"/>
  <c r="C1149" i="19"/>
  <c r="C1150" i="19"/>
  <c r="C1151" i="19"/>
  <c r="C1152" i="19"/>
  <c r="C1153" i="19"/>
  <c r="C1154" i="19"/>
  <c r="C1155" i="19"/>
  <c r="C1156" i="19"/>
  <c r="C1157" i="19"/>
  <c r="C1158" i="19"/>
  <c r="C1159" i="19"/>
  <c r="C1160" i="19"/>
  <c r="C1161" i="19"/>
  <c r="C1162" i="19"/>
  <c r="C1163" i="19"/>
  <c r="C1164" i="19"/>
  <c r="C1165" i="19"/>
  <c r="C1166" i="19"/>
  <c r="C1167" i="19"/>
  <c r="C1168" i="19"/>
  <c r="C1169" i="19"/>
  <c r="C1170" i="19"/>
  <c r="C1171" i="19"/>
  <c r="C1172" i="19"/>
  <c r="C1173" i="19"/>
  <c r="C1174" i="19"/>
  <c r="C1175" i="19"/>
  <c r="C1176" i="19"/>
  <c r="C1177" i="19"/>
  <c r="C1178" i="19"/>
  <c r="C1179" i="19"/>
  <c r="C1180" i="19"/>
  <c r="C1181" i="19"/>
  <c r="C1182" i="19"/>
  <c r="C1183" i="19"/>
  <c r="C1184" i="19"/>
  <c r="C1185" i="19"/>
  <c r="C1186" i="19"/>
  <c r="C1187" i="19"/>
  <c r="C1188" i="19"/>
  <c r="C1189" i="19"/>
  <c r="C1190" i="19"/>
  <c r="C1191" i="19"/>
  <c r="C1192" i="19"/>
  <c r="C1193" i="19"/>
  <c r="C1194" i="19"/>
  <c r="C1195" i="19"/>
  <c r="C1196" i="19"/>
  <c r="C1197" i="19"/>
  <c r="C1198" i="19"/>
  <c r="C1199" i="19"/>
  <c r="C1200" i="19"/>
  <c r="C1201" i="19"/>
  <c r="C1202" i="19"/>
  <c r="C1203" i="19"/>
  <c r="C1204" i="19"/>
  <c r="C1205" i="19"/>
  <c r="C1206" i="19"/>
  <c r="C1207" i="19"/>
  <c r="C1208" i="19"/>
  <c r="C1209" i="19"/>
  <c r="C1210" i="19"/>
  <c r="C1211" i="19"/>
  <c r="C1212" i="19"/>
  <c r="C1213" i="19"/>
  <c r="C1214" i="19"/>
  <c r="C1215" i="19"/>
  <c r="C1216" i="19"/>
  <c r="C1217" i="19"/>
  <c r="C1218" i="19"/>
  <c r="C1219" i="19"/>
  <c r="C1220" i="19"/>
  <c r="C1221" i="19"/>
  <c r="C1222" i="19"/>
  <c r="C1223" i="19"/>
  <c r="C1224" i="19"/>
  <c r="C1225" i="19"/>
  <c r="C1226" i="19"/>
  <c r="C1227" i="19"/>
  <c r="C1228" i="19"/>
  <c r="C1229" i="19"/>
  <c r="C1230" i="19"/>
  <c r="C1231" i="19"/>
  <c r="C1232" i="19"/>
  <c r="C1233" i="19"/>
  <c r="C1234" i="19"/>
  <c r="C1235" i="19"/>
  <c r="C1236" i="19"/>
  <c r="C1237" i="19"/>
  <c r="C1238" i="19"/>
  <c r="C1239" i="19"/>
  <c r="C1240" i="19"/>
  <c r="C1241" i="19"/>
  <c r="C1242" i="19"/>
  <c r="C1243" i="19"/>
  <c r="C1244" i="19"/>
  <c r="C1245" i="19"/>
  <c r="C1246" i="19"/>
  <c r="C1247" i="19"/>
  <c r="C1248" i="19"/>
  <c r="C1249" i="19"/>
  <c r="C1250" i="19"/>
  <c r="C1251" i="19"/>
  <c r="C1252" i="19"/>
  <c r="C1253" i="19"/>
  <c r="C1254" i="19"/>
  <c r="C1255" i="19"/>
  <c r="C1256" i="19"/>
  <c r="C1257" i="19"/>
  <c r="C1258" i="19"/>
  <c r="C1259" i="19"/>
  <c r="C1260" i="19"/>
  <c r="C1261" i="19"/>
  <c r="C1262" i="19"/>
  <c r="C1263" i="19"/>
  <c r="C1264" i="19"/>
  <c r="C1265" i="19"/>
  <c r="C1266" i="19"/>
  <c r="C1267" i="19"/>
  <c r="C1268" i="19"/>
  <c r="C1269" i="19"/>
  <c r="C1270" i="19"/>
  <c r="C1271" i="19"/>
  <c r="C1272" i="19"/>
  <c r="C1273" i="19"/>
  <c r="C1274" i="19"/>
  <c r="C1275" i="19"/>
  <c r="C1276" i="19"/>
  <c r="C1277" i="19"/>
  <c r="C1278" i="19"/>
  <c r="C1279" i="19"/>
  <c r="C1280" i="19"/>
  <c r="C1281" i="19"/>
  <c r="C1282" i="19"/>
  <c r="C1283" i="19"/>
  <c r="C1284" i="19"/>
  <c r="C1285" i="19"/>
  <c r="C1286" i="19"/>
  <c r="C1287" i="19"/>
  <c r="C1288" i="19"/>
  <c r="C1289" i="19"/>
  <c r="C1290" i="19"/>
  <c r="C1291" i="19"/>
  <c r="C1292" i="19"/>
  <c r="C1293" i="19"/>
  <c r="C1294" i="19"/>
  <c r="C1295" i="19"/>
  <c r="C1296" i="19"/>
  <c r="C1297" i="19"/>
  <c r="C1298" i="19"/>
  <c r="C1299" i="19"/>
  <c r="C1300" i="19"/>
  <c r="C1301" i="19"/>
  <c r="C1302" i="19"/>
  <c r="C1303" i="19"/>
  <c r="C1304" i="19"/>
  <c r="C1305" i="19"/>
  <c r="C1306" i="19"/>
  <c r="C1307" i="19"/>
  <c r="C1308" i="19"/>
  <c r="C1309" i="19"/>
  <c r="C1310" i="19"/>
  <c r="C1311" i="19"/>
  <c r="C1312" i="19"/>
  <c r="C1313" i="19"/>
  <c r="C1314" i="19"/>
  <c r="C1315" i="19"/>
  <c r="C1316" i="19"/>
  <c r="C1317" i="19"/>
  <c r="C1318" i="19"/>
  <c r="C1319" i="19"/>
  <c r="C1320" i="19"/>
  <c r="C1321" i="19"/>
  <c r="C1322" i="19"/>
  <c r="C1323" i="19"/>
  <c r="C1324" i="19"/>
  <c r="C1325" i="19"/>
  <c r="C1326" i="19"/>
  <c r="C1327" i="19"/>
  <c r="C1328" i="19"/>
  <c r="C1329" i="19"/>
  <c r="C1330" i="19"/>
  <c r="C1331" i="19"/>
  <c r="C1332" i="19"/>
  <c r="C1333" i="19"/>
  <c r="C1334" i="19"/>
  <c r="C1335" i="19"/>
  <c r="C1336" i="19"/>
  <c r="C1337" i="19"/>
  <c r="C1338" i="19"/>
  <c r="C1339" i="19"/>
  <c r="C1340" i="19"/>
  <c r="C1341" i="19"/>
  <c r="C1342" i="19"/>
  <c r="C1343" i="19"/>
  <c r="C1344" i="19"/>
  <c r="C1345" i="19"/>
  <c r="C1346" i="19"/>
  <c r="C1347" i="19"/>
  <c r="C1348" i="19"/>
  <c r="C1349" i="19"/>
  <c r="C1350" i="19"/>
  <c r="C1351" i="19"/>
  <c r="C1352" i="19"/>
  <c r="C1353" i="19"/>
  <c r="C1354" i="19"/>
  <c r="C1355" i="19"/>
  <c r="C1356" i="19"/>
  <c r="C1357" i="19"/>
  <c r="C1358" i="19"/>
  <c r="C1359" i="19"/>
  <c r="C1360" i="19"/>
  <c r="C1361" i="19"/>
  <c r="C1362" i="19"/>
  <c r="C1363" i="19"/>
  <c r="C1364" i="19"/>
  <c r="C1365" i="19"/>
  <c r="C1366" i="19"/>
  <c r="C1367" i="19"/>
  <c r="C1368" i="19"/>
  <c r="C1369" i="19"/>
  <c r="C1370" i="19"/>
  <c r="C1371" i="19"/>
  <c r="C1372" i="19"/>
  <c r="C1373" i="19"/>
  <c r="C1374" i="19"/>
  <c r="C1375" i="19"/>
  <c r="C1376" i="19"/>
  <c r="C1377" i="19"/>
  <c r="C1378" i="19"/>
  <c r="C1379" i="19"/>
  <c r="C1380" i="19"/>
  <c r="C1381" i="19"/>
  <c r="C1382" i="19"/>
  <c r="C1383" i="19"/>
  <c r="C1384" i="19"/>
  <c r="C1385" i="19"/>
  <c r="C1386" i="19"/>
  <c r="C1387" i="19"/>
  <c r="C1388" i="19"/>
  <c r="C1389" i="19"/>
  <c r="C1390" i="19"/>
  <c r="C1391" i="19"/>
  <c r="C1392" i="19"/>
  <c r="C1393" i="19"/>
  <c r="C1394" i="19"/>
  <c r="C1395" i="19"/>
  <c r="C1396" i="19"/>
  <c r="C1397" i="19"/>
  <c r="C1398" i="19"/>
  <c r="C1399" i="19"/>
  <c r="C1400" i="19"/>
  <c r="C1401" i="19"/>
  <c r="C1402" i="19"/>
  <c r="C1403" i="19"/>
  <c r="C1404" i="19"/>
  <c r="C1405" i="19"/>
  <c r="C1406" i="19"/>
  <c r="C1407" i="19"/>
  <c r="C1408" i="19"/>
  <c r="C1409" i="19"/>
  <c r="C1410" i="19"/>
  <c r="C1411" i="19"/>
  <c r="C1412" i="19"/>
  <c r="C1413" i="19"/>
  <c r="C1414" i="19"/>
  <c r="C1415" i="19"/>
  <c r="C1416" i="19"/>
  <c r="C1417" i="19"/>
  <c r="C1418" i="19"/>
  <c r="C1419" i="19"/>
  <c r="C1420" i="19"/>
  <c r="C1421" i="19"/>
  <c r="C1422" i="19"/>
  <c r="C1423" i="19"/>
  <c r="C1424" i="19"/>
  <c r="C1425" i="19"/>
  <c r="C1426" i="19"/>
  <c r="C1427" i="19"/>
  <c r="C1428" i="19"/>
  <c r="C1429" i="19"/>
  <c r="C1430" i="19"/>
  <c r="C1431" i="19"/>
  <c r="C1432" i="19"/>
  <c r="C1433" i="19"/>
  <c r="C1434" i="19"/>
  <c r="C1435" i="19"/>
  <c r="C1436" i="19"/>
  <c r="C1437" i="19"/>
  <c r="C1438" i="19"/>
  <c r="C1439" i="19"/>
  <c r="C1440" i="19"/>
  <c r="C1441" i="19"/>
  <c r="C1442" i="19"/>
  <c r="C1443" i="19"/>
  <c r="C1444" i="19"/>
  <c r="C1445" i="19"/>
  <c r="C1446" i="19"/>
  <c r="C1447" i="19"/>
  <c r="C1448" i="19"/>
  <c r="C1449" i="19"/>
  <c r="C1450" i="19"/>
  <c r="C1451" i="19"/>
  <c r="C1452" i="19"/>
  <c r="C1453" i="19"/>
  <c r="C1454" i="19"/>
  <c r="C1455" i="19"/>
  <c r="C1456" i="19"/>
  <c r="C1457" i="19"/>
  <c r="C1458" i="19"/>
  <c r="C1459" i="19"/>
  <c r="C1460" i="19"/>
  <c r="C1461" i="19"/>
  <c r="C1462" i="19"/>
  <c r="C1463" i="19"/>
  <c r="C1464" i="19"/>
  <c r="C1465" i="19"/>
  <c r="C1466" i="19"/>
  <c r="C1467" i="19"/>
  <c r="C1468" i="19"/>
  <c r="C1469" i="19"/>
  <c r="C1470" i="19"/>
  <c r="C1471" i="19"/>
  <c r="C1472" i="19"/>
  <c r="C1473" i="19"/>
  <c r="C1474" i="19"/>
  <c r="C1475" i="19"/>
  <c r="C1476" i="19"/>
  <c r="C1477" i="19"/>
  <c r="C1478" i="19"/>
  <c r="C1479" i="19"/>
  <c r="C1480" i="19"/>
  <c r="C1481" i="19"/>
  <c r="C1482" i="19"/>
  <c r="C1483" i="19"/>
  <c r="C1484" i="19"/>
  <c r="C1485" i="19"/>
  <c r="C1486" i="19"/>
  <c r="C1487" i="19"/>
  <c r="C1488" i="19"/>
  <c r="C1489" i="19"/>
  <c r="C1490" i="19"/>
  <c r="C1491" i="19"/>
  <c r="C1492" i="19"/>
  <c r="C1493" i="19"/>
  <c r="C1494" i="19"/>
  <c r="C1495" i="19"/>
  <c r="C1496" i="19"/>
  <c r="C1497" i="19"/>
  <c r="C1498" i="19"/>
  <c r="C1499" i="19"/>
  <c r="C1500" i="19"/>
  <c r="C1501" i="19"/>
  <c r="C1502" i="19"/>
  <c r="C1503" i="19"/>
  <c r="C1504" i="19"/>
  <c r="C1505" i="19"/>
  <c r="C1506" i="19"/>
  <c r="C1507" i="19"/>
  <c r="C1508" i="19"/>
  <c r="C1509" i="19"/>
  <c r="C1510" i="19"/>
  <c r="C1511" i="19"/>
  <c r="C1512" i="19"/>
  <c r="C1513" i="19"/>
  <c r="C1514" i="19"/>
  <c r="C1515" i="19"/>
  <c r="C1516" i="19"/>
  <c r="C1517" i="19"/>
  <c r="C1518" i="19"/>
  <c r="C1519" i="19"/>
  <c r="C1520" i="19"/>
  <c r="C1521" i="19"/>
  <c r="C1522" i="19"/>
  <c r="C1523" i="19"/>
  <c r="C1524" i="19"/>
  <c r="C1525" i="19"/>
  <c r="C1526" i="19"/>
  <c r="C1527" i="19"/>
  <c r="C1528" i="19"/>
  <c r="C1529" i="19"/>
  <c r="C1530" i="19"/>
  <c r="C1531" i="19"/>
  <c r="C1532" i="19"/>
  <c r="C1533" i="19"/>
  <c r="C1534" i="19"/>
  <c r="C1535" i="19"/>
  <c r="C1536" i="19"/>
  <c r="C1537" i="19"/>
  <c r="C1538" i="19"/>
  <c r="C1539" i="19"/>
  <c r="C1540" i="19"/>
  <c r="C1541" i="19"/>
  <c r="C1542" i="19"/>
  <c r="C1543" i="19"/>
  <c r="C1544" i="19"/>
  <c r="C1545" i="19"/>
  <c r="C1546" i="19"/>
  <c r="C1547" i="19"/>
  <c r="C1548" i="19"/>
  <c r="C1549" i="19"/>
  <c r="C1550" i="19"/>
  <c r="C1551" i="19"/>
  <c r="C1552" i="19"/>
  <c r="C1553" i="19"/>
  <c r="C1554" i="19"/>
  <c r="C1555" i="19"/>
  <c r="C1556" i="19"/>
  <c r="C1557" i="19"/>
  <c r="C1558" i="19"/>
  <c r="C1559" i="19"/>
  <c r="C1560" i="19"/>
  <c r="C1561" i="19"/>
  <c r="C1562" i="19"/>
  <c r="C1563" i="19"/>
  <c r="C1564" i="19"/>
  <c r="C1565" i="19"/>
  <c r="C1566" i="19"/>
  <c r="C1567" i="19"/>
  <c r="C1568" i="19"/>
  <c r="C1569" i="19"/>
  <c r="C1570" i="19"/>
  <c r="C1571" i="19"/>
  <c r="C1572" i="19"/>
  <c r="C1573" i="19"/>
  <c r="C1574" i="19"/>
  <c r="C1575" i="19"/>
  <c r="C1576" i="19"/>
  <c r="C1577" i="19"/>
  <c r="C1578" i="19"/>
  <c r="C1579" i="19"/>
  <c r="C1580" i="19"/>
  <c r="C1581" i="19"/>
  <c r="C1582" i="19"/>
  <c r="C1583" i="19"/>
  <c r="C1584" i="19"/>
  <c r="C1585" i="19"/>
  <c r="C1586" i="19"/>
  <c r="C1587" i="19"/>
  <c r="C1588" i="19"/>
  <c r="C1589" i="19"/>
  <c r="C1590" i="19"/>
  <c r="C1591" i="19"/>
  <c r="C1592" i="19"/>
  <c r="C1593" i="19"/>
  <c r="C1594" i="19"/>
  <c r="C1595" i="19"/>
  <c r="C1596" i="19"/>
  <c r="C1597" i="19"/>
  <c r="C1598" i="19"/>
  <c r="C1599" i="19"/>
  <c r="C1600" i="19"/>
  <c r="C1601" i="19"/>
  <c r="C1602" i="19"/>
  <c r="C1603" i="19"/>
  <c r="C1604" i="19"/>
  <c r="C1605" i="19"/>
  <c r="C1606" i="19"/>
  <c r="C1607" i="19"/>
  <c r="C1608" i="19"/>
  <c r="C1609" i="19"/>
  <c r="C1610" i="19"/>
  <c r="C1611" i="19"/>
  <c r="C1612" i="19"/>
  <c r="C1613" i="19"/>
  <c r="C1614" i="19"/>
  <c r="C1615" i="19"/>
  <c r="C1616" i="19"/>
  <c r="C1617" i="19"/>
  <c r="C1618" i="19"/>
  <c r="C1619" i="19"/>
  <c r="C1620" i="19"/>
  <c r="C1621" i="19"/>
  <c r="C1622" i="19"/>
  <c r="C1623" i="19"/>
  <c r="C1624" i="19"/>
  <c r="C1625" i="19"/>
  <c r="C1626" i="19"/>
  <c r="C1627" i="19"/>
  <c r="C1628" i="19"/>
  <c r="C1629" i="19"/>
  <c r="C1630" i="19"/>
  <c r="C1631" i="19"/>
  <c r="C1632" i="19"/>
  <c r="C1633" i="19"/>
  <c r="C1634" i="19"/>
  <c r="C1635" i="19"/>
  <c r="C1636" i="19"/>
  <c r="C1637" i="19"/>
  <c r="C1638" i="19"/>
  <c r="C1639" i="19"/>
  <c r="C1640" i="19"/>
  <c r="C1641" i="19"/>
  <c r="C1642" i="19"/>
  <c r="C1643" i="19"/>
  <c r="C1644" i="19"/>
  <c r="C1645" i="19"/>
  <c r="C1646" i="19"/>
  <c r="C1647" i="19"/>
  <c r="C1648" i="19"/>
  <c r="C1649" i="19"/>
  <c r="C1650" i="19"/>
  <c r="C1651" i="19"/>
  <c r="C1652" i="19"/>
  <c r="C1653" i="19"/>
  <c r="C1654" i="19"/>
  <c r="C1655" i="19"/>
  <c r="C1656" i="19"/>
  <c r="C1657" i="19"/>
  <c r="C1658" i="19"/>
  <c r="C1659" i="19"/>
  <c r="C1660" i="19"/>
  <c r="C1661" i="19"/>
  <c r="C1662" i="19"/>
  <c r="C1663" i="19"/>
  <c r="C1664" i="19"/>
  <c r="C1665" i="19"/>
  <c r="C1666" i="19"/>
  <c r="C1667" i="19"/>
  <c r="C1668" i="19"/>
  <c r="C1669" i="19"/>
  <c r="C1670" i="19"/>
  <c r="C1671" i="19"/>
  <c r="C1672" i="19"/>
  <c r="C1673" i="19"/>
  <c r="C1674" i="19"/>
  <c r="C1675" i="19"/>
  <c r="C1676" i="19"/>
  <c r="C1677" i="19"/>
  <c r="C1678" i="19"/>
  <c r="C1679" i="19"/>
  <c r="C1680" i="19"/>
  <c r="C1681" i="19"/>
  <c r="C1682" i="19"/>
  <c r="C1683" i="19"/>
  <c r="C1684" i="19"/>
  <c r="C1685" i="19"/>
  <c r="C1686" i="19"/>
  <c r="C1687" i="19"/>
  <c r="C1688" i="19"/>
  <c r="C1689" i="19"/>
  <c r="C1690" i="19"/>
  <c r="C1691" i="19"/>
  <c r="C1692" i="19"/>
  <c r="C1693" i="19"/>
  <c r="C1694" i="19"/>
  <c r="C1695" i="19"/>
  <c r="C1696" i="19"/>
  <c r="C1697" i="19"/>
  <c r="C1698" i="19"/>
  <c r="C1699" i="19"/>
  <c r="C1700" i="19"/>
  <c r="C1701" i="19"/>
  <c r="C1702" i="19"/>
  <c r="C1703" i="19"/>
  <c r="C1704" i="19"/>
  <c r="C1705" i="19"/>
  <c r="C1706" i="19"/>
  <c r="C1707" i="19"/>
  <c r="C1708" i="19"/>
  <c r="C1709" i="19"/>
  <c r="C1710" i="19"/>
  <c r="C1711" i="19"/>
  <c r="C1712" i="19"/>
  <c r="C1713" i="19"/>
  <c r="C1714" i="19"/>
  <c r="C1715" i="19"/>
  <c r="C1716" i="19"/>
  <c r="C1717" i="19"/>
  <c r="C1718" i="19"/>
  <c r="C1719" i="19"/>
  <c r="C1720" i="19"/>
  <c r="C1721" i="19"/>
  <c r="C1722" i="19"/>
  <c r="C1723" i="19"/>
  <c r="C1724" i="19"/>
  <c r="C1725" i="19"/>
  <c r="C1726" i="19"/>
  <c r="C1727" i="19"/>
  <c r="C1728" i="19"/>
  <c r="C1729" i="19"/>
  <c r="C1730" i="19"/>
  <c r="C1731" i="19"/>
  <c r="C1732" i="19"/>
  <c r="C1733" i="19"/>
  <c r="C1734" i="19"/>
  <c r="C1735" i="19"/>
  <c r="C1736" i="19"/>
  <c r="C1737" i="19"/>
  <c r="C1738" i="19"/>
  <c r="C1739" i="19"/>
  <c r="C1740" i="19"/>
  <c r="C1741" i="19"/>
  <c r="C1742" i="19"/>
  <c r="C1743" i="19"/>
  <c r="C1744" i="19"/>
  <c r="C1745" i="19"/>
  <c r="C1746" i="19"/>
  <c r="C1747" i="19"/>
  <c r="C1748" i="19"/>
  <c r="C1749" i="19"/>
  <c r="C1750" i="19"/>
  <c r="C1751" i="19"/>
  <c r="C1752" i="19"/>
  <c r="C1753" i="19"/>
  <c r="C1754" i="19"/>
  <c r="C1755" i="19"/>
  <c r="C1756" i="19"/>
  <c r="C1757" i="19"/>
  <c r="C1758" i="19"/>
  <c r="C1759" i="19"/>
  <c r="C1760" i="19"/>
  <c r="C1761" i="19"/>
  <c r="C1762" i="19"/>
  <c r="C1763" i="19"/>
  <c r="C1764" i="19"/>
  <c r="C1765" i="19"/>
  <c r="C1766" i="19"/>
  <c r="C1767" i="19"/>
  <c r="C1768" i="19"/>
  <c r="C1769" i="19"/>
  <c r="C1770" i="19"/>
  <c r="C1771" i="19"/>
  <c r="C1772" i="19"/>
  <c r="C1773" i="19"/>
  <c r="C1774" i="19"/>
  <c r="C1775" i="19"/>
  <c r="C1776" i="19"/>
  <c r="C1777" i="19"/>
  <c r="C1778" i="19"/>
  <c r="C1779" i="19"/>
  <c r="C1780" i="19"/>
  <c r="C1781" i="19"/>
  <c r="C1782" i="19"/>
  <c r="C1783" i="19"/>
  <c r="C1784" i="19"/>
  <c r="C1785" i="19"/>
  <c r="C1786" i="19"/>
  <c r="C1787" i="19"/>
  <c r="C1788" i="19"/>
  <c r="C1789" i="19"/>
  <c r="C1790" i="19"/>
  <c r="C1791" i="19"/>
  <c r="C1792" i="19"/>
  <c r="C1793" i="19"/>
  <c r="C1794" i="19"/>
  <c r="C1795" i="19"/>
  <c r="C1796" i="19"/>
  <c r="C1797" i="19"/>
  <c r="C1798" i="19"/>
  <c r="C1799" i="19"/>
  <c r="C1800" i="19"/>
  <c r="C1801" i="19"/>
  <c r="C1802" i="19"/>
  <c r="C1803" i="19"/>
  <c r="C1804" i="19"/>
  <c r="C1805" i="19"/>
  <c r="C1806" i="19"/>
  <c r="C1807" i="19"/>
  <c r="C1808" i="19"/>
  <c r="C1809" i="19"/>
  <c r="C1810" i="19"/>
  <c r="C1811" i="19"/>
  <c r="C1812" i="19"/>
  <c r="C1813" i="19"/>
  <c r="C1814" i="19"/>
  <c r="C1815" i="19"/>
  <c r="C1816" i="19"/>
  <c r="C1817" i="19"/>
  <c r="C1818" i="19"/>
  <c r="C1819" i="19"/>
  <c r="C1820" i="19"/>
  <c r="C1821" i="19"/>
  <c r="C1822" i="19"/>
  <c r="C1823" i="19"/>
  <c r="C1824" i="19"/>
  <c r="C1825" i="19"/>
  <c r="C1826" i="19"/>
  <c r="C1827" i="19"/>
  <c r="C1828" i="19"/>
  <c r="C1829" i="19"/>
  <c r="C1830" i="19"/>
  <c r="C1831" i="19"/>
  <c r="C1832" i="19"/>
  <c r="C1833" i="19"/>
  <c r="C1834" i="19"/>
  <c r="C1835" i="19"/>
  <c r="C1836" i="19"/>
  <c r="C1837" i="19"/>
  <c r="C1838" i="19"/>
  <c r="C1839" i="19"/>
  <c r="C1840" i="19"/>
  <c r="C1841" i="19"/>
  <c r="C1842" i="19"/>
  <c r="C1843" i="19"/>
  <c r="C1844" i="19"/>
  <c r="C1845" i="19"/>
  <c r="C1846" i="19"/>
  <c r="C1847" i="19"/>
  <c r="C1848" i="19"/>
  <c r="C1849" i="19"/>
  <c r="C1850" i="19"/>
  <c r="C1851" i="19"/>
  <c r="C1852" i="19"/>
  <c r="C1853" i="19"/>
  <c r="C1854" i="19"/>
  <c r="C1855" i="19"/>
  <c r="C1856" i="19"/>
  <c r="C1857" i="19"/>
  <c r="C1858" i="19"/>
  <c r="C1859" i="19"/>
  <c r="C1860" i="19"/>
  <c r="C1861" i="19"/>
  <c r="C1862" i="19"/>
  <c r="C1863" i="19"/>
  <c r="C1864" i="19"/>
  <c r="C1865" i="19"/>
  <c r="C1866" i="19"/>
  <c r="C1867" i="19"/>
  <c r="C1868" i="19"/>
  <c r="C1869" i="19"/>
  <c r="C1870" i="19"/>
  <c r="C1871" i="19"/>
  <c r="C1872" i="19"/>
  <c r="C1873" i="19"/>
  <c r="C1874" i="19"/>
  <c r="C1875" i="19"/>
  <c r="C1876" i="19"/>
  <c r="C1877" i="19"/>
  <c r="C1878" i="19"/>
  <c r="C1879" i="19"/>
  <c r="C1880" i="19"/>
  <c r="C1881" i="19"/>
  <c r="C1882" i="19"/>
  <c r="C1883" i="19"/>
  <c r="C1884" i="19"/>
  <c r="C1885" i="19"/>
  <c r="C1886" i="19"/>
  <c r="C1887" i="19"/>
  <c r="C1888" i="19"/>
  <c r="C1889" i="19"/>
  <c r="C1890" i="19"/>
  <c r="C1891" i="19"/>
  <c r="C1892" i="19"/>
  <c r="C1893" i="19"/>
  <c r="C1894" i="19"/>
  <c r="C1895" i="19"/>
  <c r="C1896" i="19"/>
  <c r="C1897" i="19"/>
  <c r="C1898" i="19"/>
  <c r="C1899" i="19"/>
  <c r="C1900" i="19"/>
  <c r="C1901" i="19"/>
  <c r="C1902" i="19"/>
  <c r="C1903" i="19"/>
  <c r="C1904" i="19"/>
  <c r="C1905" i="19"/>
  <c r="C1906" i="19"/>
  <c r="C1907" i="19"/>
  <c r="C1908" i="19"/>
  <c r="C1909" i="19"/>
  <c r="C1910" i="19"/>
  <c r="C1911" i="19"/>
  <c r="C1912" i="19"/>
  <c r="C1913" i="19"/>
  <c r="C1914" i="19"/>
  <c r="C1915" i="19"/>
  <c r="C1916" i="19"/>
  <c r="C1917" i="19"/>
  <c r="C1918" i="19"/>
  <c r="C1919" i="19"/>
  <c r="C1920" i="19"/>
  <c r="C1921" i="19"/>
  <c r="C1922" i="19"/>
  <c r="C1923" i="19"/>
  <c r="C1924" i="19"/>
  <c r="C1925" i="19"/>
  <c r="C1926" i="19"/>
  <c r="C1927" i="19"/>
  <c r="C1928" i="19"/>
  <c r="C1929" i="19"/>
  <c r="C1930" i="19"/>
  <c r="C1931" i="19"/>
  <c r="C1932" i="19"/>
  <c r="C1933" i="19"/>
  <c r="C1934" i="19"/>
  <c r="C1935" i="19"/>
  <c r="C1936" i="19"/>
  <c r="C1937" i="19"/>
  <c r="C1938" i="19"/>
  <c r="C1939" i="19"/>
  <c r="C1940" i="19"/>
  <c r="C1941" i="19"/>
  <c r="C1942" i="19"/>
  <c r="C1943" i="19"/>
  <c r="C1944" i="19"/>
  <c r="C1945" i="19"/>
  <c r="C1946" i="19"/>
  <c r="C1947" i="19"/>
  <c r="C1948" i="19"/>
  <c r="C1949" i="19"/>
  <c r="C1950" i="19"/>
  <c r="C1951" i="19"/>
  <c r="C1952" i="19"/>
  <c r="C1953" i="19"/>
  <c r="C1954" i="19"/>
  <c r="C1955" i="19"/>
  <c r="C1956" i="19"/>
  <c r="C1957" i="19"/>
  <c r="C1958" i="19"/>
  <c r="C1959" i="19"/>
  <c r="C1960" i="19"/>
  <c r="C1961" i="19"/>
  <c r="C1962" i="19"/>
  <c r="C1963" i="19"/>
  <c r="C1964" i="19"/>
  <c r="C1965" i="19"/>
  <c r="C1966" i="19"/>
  <c r="C1967" i="19"/>
  <c r="C1968" i="19"/>
  <c r="C1969" i="19"/>
  <c r="C1970" i="19"/>
  <c r="C1971" i="19"/>
  <c r="C1972" i="19"/>
  <c r="C1973" i="19"/>
  <c r="C1974" i="19"/>
  <c r="C1975" i="19"/>
  <c r="C1976" i="19"/>
  <c r="C1977" i="19"/>
  <c r="C1978" i="19"/>
  <c r="C1979" i="19"/>
  <c r="C1980" i="19"/>
  <c r="C1981" i="19"/>
  <c r="C1982" i="19"/>
  <c r="C1983" i="19"/>
  <c r="C1984" i="19"/>
  <c r="C1985" i="19"/>
  <c r="C1986" i="19"/>
  <c r="C1987" i="19"/>
  <c r="C1988" i="19"/>
  <c r="C1989" i="19"/>
  <c r="C1990" i="19"/>
  <c r="C1991" i="19"/>
  <c r="C1992" i="19"/>
  <c r="C1993" i="19"/>
  <c r="C1994" i="19"/>
  <c r="C1995" i="19"/>
  <c r="C1996" i="19"/>
  <c r="C1997" i="19"/>
  <c r="C1998" i="19"/>
  <c r="C1999" i="19"/>
  <c r="C2000" i="19"/>
  <c r="C2001" i="19"/>
  <c r="C2002" i="19"/>
  <c r="C2003" i="19"/>
  <c r="C2004" i="19"/>
  <c r="C2005" i="19"/>
  <c r="C2006" i="19"/>
  <c r="C2007" i="19"/>
  <c r="C2008" i="19"/>
  <c r="C2009" i="19"/>
  <c r="A2009" i="19" s="1"/>
  <c r="C2010" i="19"/>
  <c r="A2010" i="19" s="1"/>
  <c r="C2011" i="19"/>
  <c r="A2011" i="19" s="1"/>
  <c r="C2012" i="19"/>
  <c r="A2012" i="19" s="1"/>
  <c r="C2013" i="19"/>
  <c r="A2013" i="19" s="1"/>
  <c r="C2014" i="19"/>
  <c r="A2014" i="19" s="1"/>
  <c r="C2015" i="19"/>
  <c r="A2015" i="19" s="1"/>
  <c r="C2016" i="19"/>
  <c r="A2016" i="19" s="1"/>
  <c r="C2017" i="19"/>
  <c r="A2017" i="19" s="1"/>
  <c r="C2018" i="19"/>
  <c r="A2018" i="19" s="1"/>
  <c r="C2019" i="19"/>
  <c r="A2019" i="19" s="1"/>
  <c r="C2020" i="19"/>
  <c r="A2020" i="19" s="1"/>
  <c r="C2021" i="19"/>
  <c r="A2021" i="19" s="1"/>
  <c r="C2022" i="19"/>
  <c r="A2022" i="19" s="1"/>
  <c r="C2023" i="19"/>
  <c r="A2023" i="19" s="1"/>
  <c r="C2024" i="19"/>
  <c r="A2024" i="19" s="1"/>
  <c r="C2025" i="19"/>
  <c r="A2025" i="19" s="1"/>
  <c r="C2026" i="19"/>
  <c r="A2026" i="19" s="1"/>
  <c r="C2027" i="19"/>
  <c r="A2027" i="19" s="1"/>
  <c r="C2028" i="19"/>
  <c r="C2029" i="19"/>
  <c r="A2029" i="19" s="1"/>
  <c r="C2030" i="19"/>
  <c r="A2030" i="19" s="1"/>
  <c r="C2031" i="19"/>
  <c r="A2031" i="19" s="1"/>
  <c r="C2032" i="19"/>
  <c r="A2032" i="19" s="1"/>
  <c r="C2033" i="19"/>
  <c r="A2033" i="19" s="1"/>
  <c r="C2034" i="19"/>
  <c r="A2034" i="19" s="1"/>
  <c r="C2035" i="19"/>
  <c r="C2036" i="19"/>
  <c r="C2037" i="19"/>
  <c r="C2038" i="19"/>
  <c r="A2038" i="19" s="1"/>
  <c r="C2039" i="19"/>
  <c r="A2039" i="19" s="1"/>
  <c r="C2040" i="19"/>
  <c r="A2040" i="19" s="1"/>
  <c r="C2041" i="19"/>
  <c r="A2041" i="19" s="1"/>
  <c r="C2042" i="19"/>
  <c r="A2042" i="19" s="1"/>
  <c r="C2043" i="19"/>
  <c r="A2043" i="19" s="1"/>
  <c r="C2044" i="19"/>
  <c r="C2045" i="19"/>
  <c r="C2046" i="19"/>
  <c r="A2046" i="19" s="1"/>
  <c r="C2047" i="19"/>
  <c r="A2047" i="19" s="1"/>
  <c r="C2048" i="19"/>
  <c r="A2048" i="19" s="1"/>
  <c r="C2049" i="19"/>
  <c r="A2049" i="19" s="1"/>
  <c r="C2050" i="19"/>
  <c r="A2050" i="19" s="1"/>
  <c r="C2051" i="19"/>
  <c r="A2051" i="19" s="1"/>
  <c r="C2052" i="19"/>
  <c r="C2053" i="19"/>
  <c r="C2054" i="19"/>
  <c r="A2054" i="19" s="1"/>
  <c r="C2055" i="19"/>
  <c r="A2055" i="19" s="1"/>
  <c r="C2056" i="19"/>
  <c r="A2056" i="19" s="1"/>
  <c r="C2057" i="19"/>
  <c r="A2057" i="19" s="1"/>
  <c r="C2058" i="19"/>
  <c r="A2058" i="19" s="1"/>
  <c r="C2059" i="19"/>
  <c r="A2059" i="19" s="1"/>
  <c r="C2060" i="19"/>
  <c r="C2061" i="19"/>
  <c r="C2062" i="19"/>
  <c r="A2062" i="19" s="1"/>
  <c r="C2063" i="19"/>
  <c r="A2063" i="19" s="1"/>
  <c r="C2064" i="19"/>
  <c r="A2064" i="19" s="1"/>
  <c r="C2065" i="19"/>
  <c r="A2065" i="19" s="1"/>
  <c r="C2066" i="19"/>
  <c r="A2066" i="19" s="1"/>
  <c r="C2067" i="19"/>
  <c r="A2067" i="19" s="1"/>
  <c r="C2068" i="19"/>
  <c r="C2069" i="19"/>
  <c r="C2070" i="19"/>
  <c r="A2070" i="19" s="1"/>
  <c r="C2071" i="19"/>
  <c r="A2071" i="19" s="1"/>
  <c r="C2072" i="19"/>
  <c r="A2072" i="19" s="1"/>
  <c r="C2073" i="19"/>
  <c r="A2073" i="19" s="1"/>
  <c r="C2074" i="19"/>
  <c r="A2074" i="19" s="1"/>
  <c r="C2075" i="19"/>
  <c r="A2075" i="19" s="1"/>
  <c r="C2076" i="19"/>
  <c r="C2077" i="19"/>
  <c r="A2077" i="19" s="1"/>
  <c r="C2078" i="19"/>
  <c r="A2078" i="19" s="1"/>
  <c r="C2079" i="19"/>
  <c r="A2079" i="19" s="1"/>
  <c r="C2080" i="19"/>
  <c r="A2080" i="19" s="1"/>
  <c r="C2081" i="19"/>
  <c r="A2081" i="19" s="1"/>
  <c r="C2082" i="19"/>
  <c r="A2082" i="19" s="1"/>
  <c r="C2083" i="19"/>
  <c r="A2083" i="19" s="1"/>
  <c r="C2084" i="19"/>
  <c r="C2085" i="19"/>
  <c r="A2085" i="19" s="1"/>
  <c r="C2086" i="19"/>
  <c r="A2086" i="19" s="1"/>
  <c r="C2087" i="19"/>
  <c r="A2087" i="19" s="1"/>
  <c r="C2088" i="19"/>
  <c r="A2088" i="19" s="1"/>
  <c r="C2089" i="19"/>
  <c r="A2089" i="19" s="1"/>
  <c r="C2090" i="19"/>
  <c r="A2090" i="19" s="1"/>
  <c r="C2091" i="19"/>
  <c r="A2091" i="19" s="1"/>
  <c r="C2092" i="19"/>
  <c r="C2093" i="19"/>
  <c r="A2093" i="19" s="1"/>
  <c r="C2094" i="19"/>
  <c r="A2094" i="19" s="1"/>
  <c r="C2095" i="19"/>
  <c r="A2095" i="19" s="1"/>
  <c r="C2096" i="19"/>
  <c r="A2096" i="19" s="1"/>
  <c r="C2097" i="19"/>
  <c r="A2097" i="19" s="1"/>
  <c r="C2098" i="19"/>
  <c r="A2098" i="19" s="1"/>
  <c r="C2099" i="19"/>
  <c r="C2100" i="19"/>
  <c r="C2101" i="19"/>
  <c r="A2101" i="19" s="1"/>
  <c r="C2102" i="19"/>
  <c r="A2102" i="19" s="1"/>
  <c r="C2103" i="19"/>
  <c r="A2103" i="19" s="1"/>
  <c r="C2104" i="19"/>
  <c r="A2104" i="19" s="1"/>
  <c r="C2105" i="19"/>
  <c r="A2105" i="19" s="1"/>
  <c r="C2106" i="19"/>
  <c r="A2106" i="19" s="1"/>
  <c r="C2107" i="19"/>
  <c r="A2107" i="19" s="1"/>
  <c r="C2108" i="19"/>
  <c r="C2109" i="19"/>
  <c r="A2109" i="19" s="1"/>
  <c r="C2110" i="19"/>
  <c r="A2110" i="19" s="1"/>
  <c r="C2111" i="19"/>
  <c r="A2111" i="19" s="1"/>
  <c r="C2112" i="19"/>
  <c r="A2112" i="19" s="1"/>
  <c r="C2113" i="19"/>
  <c r="A2113" i="19" s="1"/>
  <c r="C2114" i="19"/>
  <c r="A2114" i="19" s="1"/>
  <c r="C2115" i="19"/>
  <c r="A2115" i="19" s="1"/>
  <c r="C2116" i="19"/>
  <c r="C2117" i="19"/>
  <c r="A2117" i="19" s="1"/>
  <c r="C2118" i="19"/>
  <c r="A2118" i="19" s="1"/>
  <c r="C2119" i="19"/>
  <c r="A2119" i="19" s="1"/>
  <c r="C2120" i="19"/>
  <c r="A2120" i="19" s="1"/>
  <c r="C2121" i="19"/>
  <c r="A2121" i="19" s="1"/>
  <c r="C2122" i="19"/>
  <c r="A2122" i="19" s="1"/>
  <c r="C2123" i="19"/>
  <c r="A2123" i="19" s="1"/>
  <c r="C2124" i="19"/>
  <c r="C2125" i="19"/>
  <c r="A2125" i="19" s="1"/>
  <c r="C2126" i="19"/>
  <c r="A2126" i="19" s="1"/>
  <c r="C2127" i="19"/>
  <c r="A2127" i="19" s="1"/>
  <c r="C2128" i="19"/>
  <c r="A2128" i="19" s="1"/>
  <c r="C2129" i="19"/>
  <c r="A2129" i="19" s="1"/>
  <c r="C2130" i="19"/>
  <c r="A2130" i="19" s="1"/>
  <c r="C2131" i="19"/>
  <c r="A2131" i="19" s="1"/>
  <c r="C2132" i="19"/>
  <c r="C2133" i="19"/>
  <c r="A2133" i="19" s="1"/>
  <c r="C2134" i="19"/>
  <c r="A2134" i="19" s="1"/>
  <c r="C2135" i="19"/>
  <c r="A2135" i="19" s="1"/>
  <c r="C2136" i="19"/>
  <c r="A2136" i="19" s="1"/>
  <c r="C2137" i="19"/>
  <c r="A2137" i="19" s="1"/>
  <c r="C2138" i="19"/>
  <c r="A2138" i="19" s="1"/>
  <c r="C2139" i="19"/>
  <c r="A2139" i="19" s="1"/>
  <c r="C2140" i="19"/>
  <c r="C2141" i="19"/>
  <c r="C2142" i="19"/>
  <c r="A2142" i="19" s="1"/>
  <c r="C2143" i="19"/>
  <c r="A2143" i="19" s="1"/>
  <c r="C2144" i="19"/>
  <c r="A2144" i="19" s="1"/>
  <c r="C2145" i="19"/>
  <c r="A2145" i="19" s="1"/>
  <c r="C2146" i="19"/>
  <c r="A2146" i="19" s="1"/>
  <c r="C2147" i="19"/>
  <c r="A2147" i="19" s="1"/>
  <c r="C2148" i="19"/>
  <c r="C2149" i="19"/>
  <c r="C2150" i="19"/>
  <c r="C2151" i="19"/>
  <c r="A2151" i="19" s="1"/>
  <c r="C2152" i="19"/>
  <c r="A2152" i="19" s="1"/>
  <c r="C2153" i="19"/>
  <c r="A2153" i="19" s="1"/>
  <c r="C2154" i="19"/>
  <c r="A2154" i="19" s="1"/>
  <c r="C2155" i="19"/>
  <c r="A2155" i="19" s="1"/>
  <c r="C2156" i="19"/>
  <c r="C2157" i="19"/>
  <c r="C2158" i="19"/>
  <c r="C2159" i="19"/>
  <c r="C2160" i="19"/>
  <c r="A2160" i="19" s="1"/>
  <c r="C2161" i="19"/>
  <c r="A2161" i="19" s="1"/>
  <c r="C2162" i="19"/>
  <c r="A2162" i="19" s="1"/>
  <c r="C2163" i="19"/>
  <c r="C2164" i="19"/>
  <c r="C2165" i="19"/>
  <c r="C2166" i="19"/>
  <c r="C2167" i="19"/>
  <c r="C2168" i="19"/>
  <c r="A2168" i="19" s="1"/>
  <c r="C2169" i="19"/>
  <c r="A2169" i="19" s="1"/>
  <c r="C2170" i="19"/>
  <c r="A2170" i="19" s="1"/>
  <c r="C2171" i="19"/>
  <c r="A2171" i="19" s="1"/>
  <c r="C2172" i="19"/>
  <c r="C2173" i="19"/>
  <c r="C2174" i="19"/>
  <c r="C2175" i="19"/>
  <c r="C2176" i="19"/>
  <c r="C2177" i="19"/>
  <c r="A2177" i="19" s="1"/>
  <c r="C2178" i="19"/>
  <c r="A2178" i="19" s="1"/>
  <c r="C2179" i="19"/>
  <c r="A2179" i="19" s="1"/>
  <c r="C2180" i="19"/>
  <c r="C2181" i="19"/>
  <c r="C2182" i="19"/>
  <c r="C2183" i="19"/>
  <c r="C2184" i="19"/>
  <c r="C2185" i="19"/>
  <c r="C2186" i="19"/>
  <c r="A2186" i="19" s="1"/>
  <c r="C2187" i="19"/>
  <c r="A2187" i="19" s="1"/>
  <c r="C2188" i="19"/>
  <c r="C2189" i="19"/>
  <c r="C2190" i="19"/>
  <c r="C2191" i="19"/>
  <c r="C2192" i="19"/>
  <c r="C2193" i="19"/>
  <c r="C2194" i="19"/>
  <c r="C2195" i="19"/>
  <c r="A2195" i="19" s="1"/>
  <c r="C2196" i="19"/>
  <c r="C2197" i="19"/>
  <c r="C2198" i="19"/>
  <c r="C2199" i="19"/>
  <c r="C2200" i="19"/>
  <c r="C2201" i="19"/>
  <c r="C2202" i="19"/>
  <c r="C2203" i="19"/>
  <c r="A2203" i="19" s="1"/>
  <c r="C2204" i="19"/>
  <c r="C2205" i="19"/>
  <c r="C2206" i="19"/>
  <c r="C2207" i="19"/>
  <c r="C2208" i="19"/>
  <c r="C2209" i="19"/>
  <c r="C2210" i="19"/>
  <c r="C2211" i="19"/>
  <c r="A2211" i="19" s="1"/>
  <c r="C2212" i="19"/>
  <c r="C2213" i="19"/>
  <c r="C2214" i="19"/>
  <c r="C2215" i="19"/>
  <c r="C2216" i="19"/>
  <c r="C2217" i="19"/>
  <c r="C2218" i="19"/>
  <c r="C2219" i="19"/>
  <c r="A2219" i="19" s="1"/>
  <c r="C2220" i="19"/>
  <c r="C2221" i="19"/>
  <c r="C2222" i="19"/>
  <c r="C2223" i="19"/>
  <c r="C2224" i="19"/>
  <c r="C2225" i="19"/>
  <c r="C2226" i="19"/>
  <c r="C2227" i="19"/>
  <c r="A2227" i="19" s="1"/>
  <c r="C2228" i="19"/>
  <c r="C2229" i="19"/>
  <c r="C2230" i="19"/>
  <c r="C2231" i="19"/>
  <c r="C2232" i="19"/>
  <c r="C2233" i="19"/>
  <c r="C2234" i="19"/>
  <c r="C2235" i="19"/>
  <c r="C2236" i="19"/>
  <c r="C2237" i="19"/>
  <c r="C2238" i="19"/>
  <c r="C2239" i="19"/>
  <c r="C2240" i="19"/>
  <c r="C2241" i="19"/>
  <c r="C2242" i="19"/>
  <c r="C2243" i="19"/>
  <c r="C2244" i="19"/>
  <c r="C2245" i="19"/>
  <c r="C2246" i="19"/>
  <c r="C2247" i="19"/>
  <c r="C2248" i="19"/>
  <c r="C2249" i="19"/>
  <c r="C2250" i="19"/>
  <c r="C2251" i="19"/>
  <c r="C2252" i="19"/>
  <c r="C2253" i="19"/>
  <c r="C2254" i="19"/>
  <c r="C2255" i="19"/>
  <c r="C2256" i="19"/>
  <c r="C2257" i="19"/>
  <c r="C2258" i="19"/>
  <c r="C2259" i="19"/>
  <c r="C2260" i="19"/>
  <c r="C2261" i="19"/>
  <c r="C2262" i="19"/>
  <c r="C2263" i="19"/>
  <c r="C2264" i="19"/>
  <c r="C2265" i="19"/>
  <c r="C2266" i="19"/>
  <c r="C2267" i="19"/>
  <c r="C2268" i="19"/>
  <c r="C2269" i="19"/>
  <c r="C2270" i="19"/>
  <c r="C2271" i="19"/>
  <c r="C2272" i="19"/>
  <c r="C2273" i="19"/>
  <c r="C2274" i="19"/>
  <c r="C2275" i="19"/>
  <c r="C2276" i="19"/>
  <c r="C2277" i="19"/>
  <c r="C2278" i="19"/>
  <c r="C2279" i="19"/>
  <c r="C2280" i="19"/>
  <c r="C2281" i="19"/>
  <c r="C2282" i="19"/>
  <c r="C2283" i="19"/>
  <c r="C2284" i="19"/>
  <c r="C2285" i="19"/>
  <c r="C2286" i="19"/>
  <c r="C2287" i="19"/>
  <c r="C2288" i="19"/>
  <c r="C2289" i="19"/>
  <c r="C2290" i="19"/>
  <c r="C2291" i="19"/>
  <c r="A2291" i="19" s="1"/>
  <c r="C2292" i="19"/>
  <c r="C2293" i="19"/>
  <c r="C2294" i="19"/>
  <c r="C2295" i="19"/>
  <c r="C2296" i="19"/>
  <c r="C2297" i="19"/>
  <c r="C2298" i="19"/>
  <c r="C2299" i="19"/>
  <c r="C2300" i="19"/>
  <c r="C2301" i="19"/>
  <c r="C2302" i="19"/>
  <c r="C2303" i="19"/>
  <c r="C2304" i="19"/>
  <c r="C2305" i="19"/>
  <c r="C2306" i="19"/>
  <c r="C2307" i="19"/>
  <c r="C2308" i="19"/>
  <c r="C2309" i="19"/>
  <c r="C2310" i="19"/>
  <c r="C2311" i="19"/>
  <c r="C2312" i="19"/>
  <c r="C2313" i="19"/>
  <c r="C2314" i="19"/>
  <c r="C2315" i="19"/>
  <c r="C2316" i="19"/>
  <c r="C2317" i="19"/>
  <c r="C2318" i="19"/>
  <c r="C2319" i="19"/>
  <c r="C2320" i="19"/>
  <c r="C2321" i="19"/>
  <c r="C2322" i="19"/>
  <c r="C2323" i="19"/>
  <c r="C2324" i="19"/>
  <c r="C2325" i="19"/>
  <c r="C2326" i="19"/>
  <c r="C2327" i="19"/>
  <c r="C2328" i="19"/>
  <c r="C2329" i="19"/>
  <c r="C2330" i="19"/>
  <c r="C2331" i="19"/>
  <c r="C2332" i="19"/>
  <c r="C2333" i="19"/>
  <c r="C2334" i="19"/>
  <c r="C2335" i="19"/>
  <c r="C2336" i="19"/>
  <c r="C2337" i="19"/>
  <c r="C2338" i="19"/>
  <c r="C2339" i="19"/>
  <c r="C2340" i="19"/>
  <c r="C2341" i="19"/>
  <c r="C2342" i="19"/>
  <c r="C2343" i="19"/>
  <c r="C2344" i="19"/>
  <c r="C2345" i="19"/>
  <c r="C2346" i="19"/>
  <c r="C2347" i="19"/>
  <c r="C2348" i="19"/>
  <c r="C2349" i="19"/>
  <c r="C2350" i="19"/>
  <c r="C2351" i="19"/>
  <c r="C2352" i="19"/>
  <c r="C2353" i="19"/>
  <c r="C2354" i="19"/>
  <c r="C2355" i="19"/>
  <c r="C2356" i="19"/>
  <c r="C2357" i="19"/>
  <c r="C2358" i="19"/>
  <c r="C2359" i="19"/>
  <c r="C2360" i="19"/>
  <c r="C2361" i="19"/>
  <c r="C2362" i="19"/>
  <c r="C2363" i="19"/>
  <c r="C2364" i="19"/>
  <c r="C2365" i="19"/>
  <c r="C2366" i="19"/>
  <c r="C2367" i="19"/>
  <c r="C2368" i="19"/>
  <c r="C2369" i="19"/>
  <c r="C2370" i="19"/>
  <c r="C2371" i="19"/>
  <c r="C2372" i="19"/>
  <c r="C2373" i="19"/>
  <c r="C2374" i="19"/>
  <c r="C2375" i="19"/>
  <c r="C2376" i="19"/>
  <c r="C2377" i="19"/>
  <c r="C2378" i="19"/>
  <c r="C2379" i="19"/>
  <c r="C2380" i="19"/>
  <c r="C2381" i="19"/>
  <c r="C2382" i="19"/>
  <c r="C2383" i="19"/>
  <c r="C2384" i="19"/>
  <c r="C2385" i="19"/>
  <c r="C2386" i="19"/>
  <c r="C2387" i="19"/>
  <c r="C2388" i="19"/>
  <c r="C2389" i="19"/>
  <c r="C2390" i="19"/>
  <c r="C2391" i="19"/>
  <c r="C2392" i="19"/>
  <c r="C2393" i="19"/>
  <c r="C2394" i="19"/>
  <c r="C2395" i="19"/>
  <c r="C2396" i="19"/>
  <c r="C2397" i="19"/>
  <c r="C2398" i="19"/>
  <c r="C2399" i="19"/>
  <c r="C2400" i="19"/>
  <c r="C2401" i="19"/>
  <c r="C2402" i="19"/>
  <c r="C2403" i="19"/>
  <c r="C2404" i="19"/>
  <c r="C2405" i="19"/>
  <c r="C2406" i="19"/>
  <c r="C2407" i="19"/>
  <c r="C2408" i="19"/>
  <c r="C2409" i="19"/>
  <c r="C2410" i="19"/>
  <c r="C2411" i="19"/>
  <c r="C2412" i="19"/>
  <c r="C2413" i="19"/>
  <c r="C2414" i="19"/>
  <c r="C2415" i="19"/>
  <c r="C2416" i="19"/>
  <c r="C2417" i="19"/>
  <c r="C2418" i="19"/>
  <c r="C2419" i="19"/>
  <c r="C2420" i="19"/>
  <c r="C2421" i="19"/>
  <c r="C2422" i="19"/>
  <c r="C2423" i="19"/>
  <c r="C2424" i="19"/>
  <c r="C2425" i="19"/>
  <c r="C2426" i="19"/>
  <c r="C2427" i="19"/>
  <c r="C2428" i="19"/>
  <c r="C2429" i="19"/>
  <c r="C2430" i="19"/>
  <c r="C2431" i="19"/>
  <c r="C2432" i="19"/>
  <c r="C2433" i="19"/>
  <c r="C2434" i="19"/>
  <c r="C2435" i="19"/>
  <c r="C2436" i="19"/>
  <c r="C2437" i="19"/>
  <c r="C2438" i="19"/>
  <c r="C2439" i="19"/>
  <c r="C2440" i="19"/>
  <c r="C2441" i="19"/>
  <c r="C2442" i="19"/>
  <c r="C2443" i="19"/>
  <c r="C2444" i="19"/>
  <c r="C2445" i="19"/>
  <c r="C2446" i="19"/>
  <c r="C2447" i="19"/>
  <c r="C2448" i="19"/>
  <c r="C2449" i="19"/>
  <c r="C2450" i="19"/>
  <c r="C2451" i="19"/>
  <c r="C2452" i="19"/>
  <c r="C2453" i="19"/>
  <c r="C2454" i="19"/>
  <c r="C2455" i="19"/>
  <c r="C2456" i="19"/>
  <c r="C2457" i="19"/>
  <c r="C2458" i="19"/>
  <c r="C2459" i="19"/>
  <c r="C2460" i="19"/>
  <c r="C2461" i="19"/>
  <c r="C2462" i="19"/>
  <c r="C2463" i="19"/>
  <c r="C2464" i="19"/>
  <c r="C2465" i="19"/>
  <c r="C2466" i="19"/>
  <c r="C2467" i="19"/>
  <c r="C2468" i="19"/>
  <c r="C2469" i="19"/>
  <c r="C2470" i="19"/>
  <c r="C2471" i="19"/>
  <c r="C2472" i="19"/>
  <c r="C2473" i="19"/>
  <c r="C2474" i="19"/>
  <c r="C2475" i="19"/>
  <c r="C2476" i="19"/>
  <c r="C2477" i="19"/>
  <c r="C2478" i="19"/>
  <c r="C2479" i="19"/>
  <c r="C2480" i="19"/>
  <c r="C2481" i="19"/>
  <c r="C2482" i="19"/>
  <c r="C2483" i="19"/>
  <c r="C2484" i="19"/>
  <c r="C2485" i="19"/>
  <c r="C2486" i="19"/>
  <c r="C2487" i="19"/>
  <c r="C2488" i="19"/>
  <c r="C2489" i="19"/>
  <c r="C2490" i="19"/>
  <c r="C2491" i="19"/>
  <c r="C2492" i="19"/>
  <c r="C2493" i="19"/>
  <c r="C2494" i="19"/>
  <c r="C2495" i="19"/>
  <c r="C2496" i="19"/>
  <c r="C2497" i="19"/>
  <c r="C2498" i="19"/>
  <c r="C2499" i="19"/>
  <c r="C2500" i="19"/>
  <c r="C2501" i="19"/>
  <c r="C2502" i="19"/>
  <c r="C2503" i="19"/>
  <c r="C2504" i="19"/>
  <c r="C2505" i="19"/>
  <c r="C2506" i="19"/>
  <c r="C2507" i="19"/>
  <c r="C2508" i="19"/>
  <c r="C2509" i="19"/>
  <c r="C2510" i="19"/>
  <c r="C2511" i="19"/>
  <c r="C2512" i="19"/>
  <c r="C2513" i="19"/>
  <c r="C2514" i="19"/>
  <c r="C2515" i="19"/>
  <c r="C2516" i="19"/>
  <c r="C2517" i="19"/>
  <c r="C2518" i="19"/>
  <c r="C2519" i="19"/>
  <c r="C2520" i="19"/>
  <c r="C2521" i="19"/>
  <c r="C2522" i="19"/>
  <c r="C2523" i="19"/>
  <c r="C2524" i="19"/>
  <c r="C2525" i="19"/>
  <c r="C2526" i="19"/>
  <c r="C2527" i="19"/>
  <c r="C2528" i="19"/>
  <c r="C2529" i="19"/>
  <c r="C2530" i="19"/>
  <c r="C2531" i="19"/>
  <c r="C2532" i="19"/>
  <c r="C2533" i="19"/>
  <c r="C2534" i="19"/>
  <c r="C2535" i="19"/>
  <c r="C2536" i="19"/>
  <c r="C2537" i="19"/>
  <c r="C2538" i="19"/>
  <c r="C2539" i="19"/>
  <c r="C2540" i="19"/>
  <c r="C2541" i="19"/>
  <c r="C2542" i="19"/>
  <c r="C2543" i="19"/>
  <c r="C2544" i="19"/>
  <c r="C2545" i="19"/>
  <c r="C2546" i="19"/>
  <c r="C2547" i="19"/>
  <c r="C2548" i="19"/>
  <c r="C2549" i="19"/>
  <c r="C2550" i="19"/>
  <c r="C2551" i="19"/>
  <c r="C2552" i="19"/>
  <c r="C2553" i="19"/>
  <c r="C2554" i="19"/>
  <c r="C2555" i="19"/>
  <c r="C2556" i="19"/>
  <c r="C2557" i="19"/>
  <c r="C2558" i="19"/>
  <c r="C2559" i="19"/>
  <c r="C2560" i="19"/>
  <c r="C2561" i="19"/>
  <c r="C2562" i="19"/>
  <c r="C2563" i="19"/>
  <c r="C2564" i="19"/>
  <c r="C2565" i="19"/>
  <c r="C2566" i="19"/>
  <c r="C2567" i="19"/>
  <c r="C2568" i="19"/>
  <c r="C2569" i="19"/>
  <c r="C2570" i="19"/>
  <c r="C2571" i="19"/>
  <c r="C2572" i="19"/>
  <c r="C2573" i="19"/>
  <c r="C2574" i="19"/>
  <c r="C2575" i="19"/>
  <c r="C2576" i="19"/>
  <c r="C2577" i="19"/>
  <c r="C2578" i="19"/>
  <c r="C2579" i="19"/>
  <c r="C2580" i="19"/>
  <c r="C2581" i="19"/>
  <c r="C2582" i="19"/>
  <c r="C2583" i="19"/>
  <c r="C2584" i="19"/>
  <c r="C2585" i="19"/>
  <c r="C2586" i="19"/>
  <c r="C2587" i="19"/>
  <c r="C2588" i="19"/>
  <c r="C2589" i="19"/>
  <c r="C2590" i="19"/>
  <c r="C2591" i="19"/>
  <c r="C2592" i="19"/>
  <c r="C2593" i="19"/>
  <c r="C2594" i="19"/>
  <c r="C2595" i="19"/>
  <c r="C2596" i="19"/>
  <c r="C2597" i="19"/>
  <c r="C2598" i="19"/>
  <c r="C2599" i="19"/>
  <c r="C2600" i="19"/>
  <c r="C2601" i="19"/>
  <c r="C2602" i="19"/>
  <c r="C2603" i="19"/>
  <c r="C2604" i="19"/>
  <c r="C2605" i="19"/>
  <c r="C2606" i="19"/>
  <c r="C2607" i="19"/>
  <c r="C2608" i="19"/>
  <c r="C2609" i="19"/>
  <c r="C2610" i="19"/>
  <c r="C2611" i="19"/>
  <c r="C2612" i="19"/>
  <c r="C2613" i="19"/>
  <c r="C2614" i="19"/>
  <c r="C2615" i="19"/>
  <c r="C2616" i="19"/>
  <c r="C2617" i="19"/>
  <c r="C2618" i="19"/>
  <c r="C2619" i="19"/>
  <c r="C2620" i="19"/>
  <c r="C2621" i="19"/>
  <c r="C2622" i="19"/>
  <c r="C2623" i="19"/>
  <c r="C2624" i="19"/>
  <c r="C2625" i="19"/>
  <c r="C2626" i="19"/>
  <c r="C2627" i="19"/>
  <c r="C2628" i="19"/>
  <c r="C2629" i="19"/>
  <c r="C2630" i="19"/>
  <c r="C2631" i="19"/>
  <c r="C2632" i="19"/>
  <c r="C2633" i="19"/>
  <c r="C2634" i="19"/>
  <c r="C2635" i="19"/>
  <c r="C2636" i="19"/>
  <c r="C2637" i="19"/>
  <c r="C2638" i="19"/>
  <c r="C2639" i="19"/>
  <c r="C2640" i="19"/>
  <c r="C2641" i="19"/>
  <c r="C2642" i="19"/>
  <c r="C2643" i="19"/>
  <c r="C2644" i="19"/>
  <c r="C2645" i="19"/>
  <c r="C2646" i="19"/>
  <c r="C2647" i="19"/>
  <c r="C2648" i="19"/>
  <c r="C2649" i="19"/>
  <c r="C2650" i="19"/>
  <c r="C2651" i="19"/>
  <c r="C2652" i="19"/>
  <c r="C2653" i="19"/>
  <c r="C2654" i="19"/>
  <c r="C2655" i="19"/>
  <c r="C2656" i="19"/>
  <c r="C2657" i="19"/>
  <c r="C2658" i="19"/>
  <c r="C2659" i="19"/>
  <c r="C2660" i="19"/>
  <c r="C2661" i="19"/>
  <c r="C2662" i="19"/>
  <c r="C2663" i="19"/>
  <c r="C2664" i="19"/>
  <c r="C2665" i="19"/>
  <c r="C2666" i="19"/>
  <c r="C2667" i="19"/>
  <c r="C2668" i="19"/>
  <c r="C2669" i="19"/>
  <c r="C2670" i="19"/>
  <c r="C2671" i="19"/>
  <c r="C2672" i="19"/>
  <c r="C2673" i="19"/>
  <c r="C2674" i="19"/>
  <c r="C2675" i="19"/>
  <c r="C2676" i="19"/>
  <c r="C2677" i="19"/>
  <c r="C2678" i="19"/>
  <c r="C2679" i="19"/>
  <c r="C2680" i="19"/>
  <c r="C2681" i="19"/>
  <c r="C2682" i="19"/>
  <c r="C2683" i="19"/>
  <c r="C2684" i="19"/>
  <c r="C2685" i="19"/>
  <c r="C2686" i="19"/>
  <c r="C2687" i="19"/>
  <c r="C2688" i="19"/>
  <c r="C2689" i="19"/>
  <c r="C2690" i="19"/>
  <c r="C2691" i="19"/>
  <c r="C2692" i="19"/>
  <c r="C2693" i="19"/>
  <c r="C2694" i="19"/>
  <c r="C2695" i="19"/>
  <c r="C2696" i="19"/>
  <c r="C2697" i="19"/>
  <c r="C2698" i="19"/>
  <c r="C2699" i="19"/>
  <c r="C2700" i="19"/>
  <c r="C2701" i="19"/>
  <c r="C2702" i="19"/>
  <c r="C2703" i="19"/>
  <c r="C2704" i="19"/>
  <c r="C2705" i="19"/>
  <c r="C2706" i="19"/>
  <c r="C2707" i="19"/>
  <c r="C2708" i="19"/>
  <c r="C2709" i="19"/>
  <c r="C2710" i="19"/>
  <c r="C2711" i="19"/>
  <c r="C2712" i="19"/>
  <c r="C2713" i="19"/>
  <c r="C2714" i="19"/>
  <c r="C2715" i="19"/>
  <c r="C2716" i="19"/>
  <c r="C2717" i="19"/>
  <c r="C2718" i="19"/>
  <c r="C2719" i="19"/>
  <c r="C2720" i="19"/>
  <c r="C2721" i="19"/>
  <c r="C2722" i="19"/>
  <c r="C2723" i="19"/>
  <c r="C2724" i="19"/>
  <c r="C2725" i="19"/>
  <c r="C2726" i="19"/>
  <c r="C2727" i="19"/>
  <c r="C2728" i="19"/>
  <c r="C2729" i="19"/>
  <c r="C2730" i="19"/>
  <c r="C2731" i="19"/>
  <c r="C2732" i="19"/>
  <c r="C2733" i="19"/>
  <c r="C2734" i="19"/>
  <c r="C2735" i="19"/>
  <c r="C2736" i="19"/>
  <c r="C2737" i="19"/>
  <c r="C2738" i="19"/>
  <c r="C2739" i="19"/>
  <c r="C2740" i="19"/>
  <c r="C2741" i="19"/>
  <c r="C2742" i="19"/>
  <c r="C2743" i="19"/>
  <c r="C2744" i="19"/>
  <c r="C2745" i="19"/>
  <c r="C2746" i="19"/>
  <c r="C2747" i="19"/>
  <c r="C2748" i="19"/>
  <c r="C2749" i="19"/>
  <c r="C2750" i="19"/>
  <c r="C2751" i="19"/>
  <c r="C2752" i="19"/>
  <c r="C2753" i="19"/>
  <c r="C2754" i="19"/>
  <c r="C2755" i="19"/>
  <c r="C2756" i="19"/>
  <c r="C2757" i="19"/>
  <c r="C2758" i="19"/>
  <c r="C2759" i="19"/>
  <c r="C2760" i="19"/>
  <c r="C2761" i="19"/>
  <c r="C2762" i="19"/>
  <c r="C2763" i="19"/>
  <c r="C2764" i="19"/>
  <c r="C2765" i="19"/>
  <c r="C2766" i="19"/>
  <c r="C2767" i="19"/>
  <c r="C2768" i="19"/>
  <c r="C2769" i="19"/>
  <c r="C2770" i="19"/>
  <c r="C2771" i="19"/>
  <c r="C2772" i="19"/>
  <c r="C2773" i="19"/>
  <c r="C2774" i="19"/>
  <c r="C2775" i="19"/>
  <c r="C2776" i="19"/>
  <c r="C2777" i="19"/>
  <c r="C2778" i="19"/>
  <c r="C2779" i="19"/>
  <c r="C2780" i="19"/>
  <c r="C2781" i="19"/>
  <c r="C2782" i="19"/>
  <c r="C2783" i="19"/>
  <c r="C2784" i="19"/>
  <c r="C2785" i="19"/>
  <c r="C2786" i="19"/>
  <c r="C2787" i="19"/>
  <c r="C2788" i="19"/>
  <c r="C2789" i="19"/>
  <c r="C2790" i="19"/>
  <c r="C2791" i="19"/>
  <c r="C2792" i="19"/>
  <c r="C2793" i="19"/>
  <c r="C2794" i="19"/>
  <c r="C2795" i="19"/>
  <c r="C2796" i="19"/>
  <c r="C2797" i="19"/>
  <c r="C2798" i="19"/>
  <c r="C2799" i="19"/>
  <c r="C2800" i="19"/>
  <c r="C2801" i="19"/>
  <c r="C2802" i="19"/>
  <c r="C2803" i="19"/>
  <c r="C2804" i="19"/>
  <c r="C2805" i="19"/>
  <c r="C2806" i="19"/>
  <c r="C2807" i="19"/>
  <c r="C2808" i="19"/>
  <c r="C2809" i="19"/>
  <c r="C2810" i="19"/>
  <c r="C2811" i="19"/>
  <c r="C2812" i="19"/>
  <c r="C2813" i="19"/>
  <c r="C2814" i="19"/>
  <c r="C2815" i="19"/>
  <c r="C2816" i="19"/>
  <c r="C2817" i="19"/>
  <c r="C2818" i="19"/>
  <c r="C2819" i="19"/>
  <c r="C2820" i="19"/>
  <c r="C2821" i="19"/>
  <c r="C2822" i="19"/>
  <c r="C2823" i="19"/>
  <c r="C2824" i="19"/>
  <c r="C2825" i="19"/>
  <c r="C2826" i="19"/>
  <c r="C2827" i="19"/>
  <c r="C2828" i="19"/>
  <c r="C2829" i="19"/>
  <c r="C2830" i="19"/>
  <c r="C2831" i="19"/>
  <c r="C2832" i="19"/>
  <c r="C2833" i="19"/>
  <c r="C2834" i="19"/>
  <c r="C2835" i="19"/>
  <c r="C2836" i="19"/>
  <c r="C2837" i="19"/>
  <c r="C2838" i="19"/>
  <c r="C2839" i="19"/>
  <c r="C2840" i="19"/>
  <c r="C2841" i="19"/>
  <c r="C2842" i="19"/>
  <c r="C2843" i="19"/>
  <c r="C2844" i="19"/>
  <c r="C2845" i="19"/>
  <c r="C2846" i="19"/>
  <c r="C2847" i="19"/>
  <c r="C2848" i="19"/>
  <c r="C2849" i="19"/>
  <c r="C2850" i="19"/>
  <c r="C2851" i="19"/>
  <c r="C2852" i="19"/>
  <c r="C2853" i="19"/>
  <c r="C2854" i="19"/>
  <c r="C2855" i="19"/>
  <c r="C2856" i="19"/>
  <c r="C2857" i="19"/>
  <c r="C2858" i="19"/>
  <c r="C2859" i="19"/>
  <c r="C2860" i="19"/>
  <c r="C2861" i="19"/>
  <c r="C2862" i="19"/>
  <c r="C2863" i="19"/>
  <c r="C2864" i="19"/>
  <c r="C2865" i="19"/>
  <c r="C2866" i="19"/>
  <c r="C2867" i="19"/>
  <c r="C2868" i="19"/>
  <c r="C2869" i="19"/>
  <c r="C2870" i="19"/>
  <c r="C2871" i="19"/>
  <c r="C2872" i="19"/>
  <c r="C2873" i="19"/>
  <c r="C2874" i="19"/>
  <c r="C2875" i="19"/>
  <c r="C2876" i="19"/>
  <c r="C2877" i="19"/>
  <c r="C2878" i="19"/>
  <c r="C2879" i="19"/>
  <c r="C2880" i="19"/>
  <c r="C2881" i="19"/>
  <c r="C2882" i="19"/>
  <c r="C2883" i="19"/>
  <c r="C2884" i="19"/>
  <c r="C2885" i="19"/>
  <c r="C2886" i="19"/>
  <c r="C2887" i="19"/>
  <c r="C2888" i="19"/>
  <c r="C2889" i="19"/>
  <c r="C2890" i="19"/>
  <c r="C2891" i="19"/>
  <c r="C2892" i="19"/>
  <c r="C2893" i="19"/>
  <c r="C2894" i="19"/>
  <c r="C2895" i="19"/>
  <c r="C2896" i="19"/>
  <c r="C2897" i="19"/>
  <c r="C2898" i="19"/>
  <c r="C2899" i="19"/>
  <c r="C2900" i="19"/>
  <c r="C2901" i="19"/>
  <c r="C2902" i="19"/>
  <c r="C2903" i="19"/>
  <c r="C2904" i="19"/>
  <c r="C2905" i="19"/>
  <c r="C2906" i="19"/>
  <c r="C2907" i="19"/>
  <c r="C2908" i="19"/>
  <c r="C2909" i="19"/>
  <c r="C2910" i="19"/>
  <c r="C2911" i="19"/>
  <c r="C2912" i="19"/>
  <c r="C2913" i="19"/>
  <c r="C2914" i="19"/>
  <c r="C2915" i="19"/>
  <c r="C2916" i="19"/>
  <c r="C2917" i="19"/>
  <c r="C2918" i="19"/>
  <c r="C2919" i="19"/>
  <c r="C2920" i="19"/>
  <c r="C2921" i="19"/>
  <c r="C2922" i="19"/>
  <c r="C2923" i="19"/>
  <c r="C2924" i="19"/>
  <c r="C2925" i="19"/>
  <c r="C2926" i="19"/>
  <c r="C2927" i="19"/>
  <c r="C2928" i="19"/>
  <c r="C2929" i="19"/>
  <c r="C2930" i="19"/>
  <c r="C2931" i="19"/>
  <c r="C2932" i="19"/>
  <c r="C2933" i="19"/>
  <c r="C2934" i="19"/>
  <c r="C2935" i="19"/>
  <c r="C2936" i="19"/>
  <c r="C2937" i="19"/>
  <c r="C2938" i="19"/>
  <c r="C2939" i="19"/>
  <c r="C2940" i="19"/>
  <c r="C2941" i="19"/>
  <c r="C2942" i="19"/>
  <c r="C2943" i="19"/>
  <c r="C2944" i="19"/>
  <c r="C2945" i="19"/>
  <c r="C2946" i="19"/>
  <c r="C2947" i="19"/>
  <c r="C2948" i="19"/>
  <c r="C2949" i="19"/>
  <c r="C2950" i="19"/>
  <c r="C2951" i="19"/>
  <c r="C2952" i="19"/>
  <c r="C2953" i="19"/>
  <c r="C2954" i="19"/>
  <c r="C2955" i="19"/>
  <c r="C2956" i="19"/>
  <c r="C2957" i="19"/>
  <c r="C2958" i="19"/>
  <c r="C2959" i="19"/>
  <c r="C2960" i="19"/>
  <c r="C2961" i="19"/>
  <c r="C2962" i="19"/>
  <c r="C2963" i="19"/>
  <c r="C2964" i="19"/>
  <c r="C2965" i="19"/>
  <c r="C2966" i="19"/>
  <c r="C2967" i="19"/>
  <c r="C2968" i="19"/>
  <c r="C2969" i="19"/>
  <c r="C2970" i="19"/>
  <c r="C2971" i="19"/>
  <c r="C2972" i="19"/>
  <c r="C2973" i="19"/>
  <c r="C2974" i="19"/>
  <c r="C2975" i="19"/>
  <c r="C2976" i="19"/>
  <c r="C2977" i="19"/>
  <c r="C2978" i="19"/>
  <c r="C2979" i="19"/>
  <c r="C2980" i="19"/>
  <c r="C2981" i="19"/>
  <c r="C2982" i="19"/>
  <c r="C2983" i="19"/>
  <c r="C2984" i="19"/>
  <c r="C2985" i="19"/>
  <c r="C2986" i="19"/>
  <c r="C2987" i="19"/>
  <c r="C2988" i="19"/>
  <c r="C2989" i="19"/>
  <c r="C2990" i="19"/>
  <c r="C2991" i="19"/>
  <c r="C2992" i="19"/>
  <c r="C2993" i="19"/>
  <c r="C2994" i="19"/>
  <c r="C2995" i="19"/>
  <c r="C2996" i="19"/>
  <c r="C2997" i="19"/>
  <c r="C2998" i="19"/>
  <c r="C2999" i="19"/>
  <c r="C3000" i="19"/>
  <c r="C3001" i="19"/>
  <c r="C3002" i="19"/>
  <c r="C3003" i="19"/>
  <c r="C3004" i="19"/>
  <c r="C3005" i="19"/>
  <c r="C3006" i="19"/>
  <c r="C3007" i="19"/>
  <c r="C3008" i="19"/>
  <c r="C3009" i="19"/>
  <c r="C3010" i="19"/>
  <c r="C3011" i="19"/>
  <c r="C3012" i="19"/>
  <c r="C3013" i="19"/>
  <c r="C3014" i="19"/>
  <c r="C3015" i="19"/>
  <c r="C3016" i="19"/>
  <c r="C3017" i="19"/>
  <c r="C3018" i="19"/>
  <c r="C3019" i="19"/>
  <c r="C3020" i="19"/>
  <c r="C3021" i="19"/>
  <c r="C3022" i="19"/>
  <c r="C3023" i="19"/>
  <c r="C3024" i="19"/>
  <c r="C3025" i="19"/>
  <c r="C3026" i="19"/>
  <c r="C3027" i="19"/>
  <c r="C3028" i="19"/>
  <c r="C3029" i="19"/>
  <c r="C3030" i="19"/>
  <c r="C3031" i="19"/>
  <c r="C3032" i="19"/>
  <c r="C3033" i="19"/>
  <c r="C3034" i="19"/>
  <c r="C3035" i="19"/>
  <c r="C3036" i="19"/>
  <c r="C3037" i="19"/>
  <c r="C3038" i="19"/>
  <c r="C3039" i="19"/>
  <c r="C3040" i="19"/>
  <c r="C3041" i="19"/>
  <c r="C3042" i="19"/>
  <c r="C3043" i="19"/>
  <c r="C3044" i="19"/>
  <c r="C3045" i="19"/>
  <c r="C3046" i="19"/>
  <c r="C3047" i="19"/>
  <c r="C3048" i="19"/>
  <c r="C3049" i="19"/>
  <c r="C3050" i="19"/>
  <c r="C3051" i="19"/>
  <c r="C3052" i="19"/>
  <c r="C3053" i="19"/>
  <c r="C3054" i="19"/>
  <c r="C3055" i="19"/>
  <c r="C3056" i="19"/>
  <c r="C3057" i="19"/>
  <c r="C3058" i="19"/>
  <c r="C3059" i="19"/>
  <c r="C3060" i="19"/>
  <c r="C3061" i="19"/>
  <c r="C3062" i="19"/>
  <c r="C3063" i="19"/>
  <c r="C3064" i="19"/>
  <c r="C3065" i="19"/>
  <c r="C3066" i="19"/>
  <c r="C3067" i="19"/>
  <c r="C3068" i="19"/>
  <c r="C3069" i="19"/>
  <c r="C3070" i="19"/>
  <c r="C3071" i="19"/>
  <c r="C3072" i="19"/>
  <c r="C3073" i="19"/>
  <c r="C3074" i="19"/>
  <c r="C3075" i="19"/>
  <c r="C3076" i="19"/>
  <c r="C3077" i="19"/>
  <c r="C3078" i="19"/>
  <c r="C3079" i="19"/>
  <c r="C3080" i="19"/>
  <c r="C3081" i="19"/>
  <c r="C3082" i="19"/>
  <c r="C3083" i="19"/>
  <c r="C3084" i="19"/>
  <c r="C3085" i="19"/>
  <c r="C3086" i="19"/>
  <c r="C3087" i="19"/>
  <c r="C3088" i="19"/>
  <c r="C3089" i="19"/>
  <c r="C3090" i="19"/>
  <c r="C3091" i="19"/>
  <c r="C3092" i="19"/>
  <c r="C3093" i="19"/>
  <c r="C3094" i="19"/>
  <c r="C3095" i="19"/>
  <c r="C3096" i="19"/>
  <c r="C3097" i="19"/>
  <c r="C3098" i="19"/>
  <c r="C3099" i="19"/>
  <c r="C3100" i="19"/>
  <c r="C3101" i="19"/>
  <c r="C3102" i="19"/>
  <c r="C3103" i="19"/>
  <c r="C3104" i="19"/>
  <c r="C3105" i="19"/>
  <c r="C3106" i="19"/>
  <c r="C3107" i="19"/>
  <c r="C3108" i="19"/>
  <c r="C3109" i="19"/>
  <c r="C3110" i="19"/>
  <c r="C3111" i="19"/>
  <c r="C3112" i="19"/>
  <c r="C3113" i="19"/>
  <c r="C3114" i="19"/>
  <c r="C3115" i="19"/>
  <c r="C3116" i="19"/>
  <c r="C3117" i="19"/>
  <c r="C3118" i="19"/>
  <c r="C3119" i="19"/>
  <c r="C3120" i="19"/>
  <c r="C3121" i="19"/>
  <c r="C3122" i="19"/>
  <c r="C3123" i="19"/>
  <c r="C3124" i="19"/>
  <c r="C3125" i="19"/>
  <c r="C3126" i="19"/>
  <c r="C3127" i="19"/>
  <c r="C3128" i="19"/>
  <c r="C3129" i="19"/>
  <c r="C3130" i="19"/>
  <c r="C3131" i="19"/>
  <c r="C3132" i="19"/>
  <c r="C3133" i="19"/>
  <c r="C3134" i="19"/>
  <c r="C3135" i="19"/>
  <c r="C3136" i="19"/>
  <c r="C3137" i="19"/>
  <c r="C3138" i="19"/>
  <c r="C3139" i="19"/>
  <c r="C3140" i="19"/>
  <c r="C3141" i="19"/>
  <c r="C3142" i="19"/>
  <c r="C3143" i="19"/>
  <c r="C3144" i="19"/>
  <c r="C3145" i="19"/>
  <c r="C3146" i="19"/>
  <c r="C3147" i="19"/>
  <c r="C3148" i="19"/>
  <c r="C3149" i="19"/>
  <c r="C3150" i="19"/>
  <c r="C3151" i="19"/>
  <c r="C3152" i="19"/>
  <c r="C3153" i="19"/>
  <c r="C3154" i="19"/>
  <c r="C3155" i="19"/>
  <c r="C3156" i="19"/>
  <c r="C3157" i="19"/>
  <c r="C3158" i="19"/>
  <c r="C3159" i="19"/>
  <c r="C3160" i="19"/>
  <c r="C3161" i="19"/>
  <c r="C3162" i="19"/>
  <c r="C3163" i="19"/>
  <c r="C3164" i="19"/>
  <c r="C3165" i="19"/>
  <c r="C3166" i="19"/>
  <c r="C3167" i="19"/>
  <c r="C3168" i="19"/>
  <c r="C3169" i="19"/>
  <c r="C3170" i="19"/>
  <c r="C3171" i="19"/>
  <c r="C3172" i="19"/>
  <c r="C3173" i="19"/>
  <c r="C3174" i="19"/>
  <c r="C3175" i="19"/>
  <c r="C3176" i="19"/>
  <c r="C3177" i="19"/>
  <c r="C3178" i="19"/>
  <c r="C3179" i="19"/>
  <c r="C3180" i="19"/>
  <c r="C3181" i="19"/>
  <c r="C3182" i="19"/>
  <c r="C3183" i="19"/>
  <c r="C3184" i="19"/>
  <c r="C3185" i="19"/>
  <c r="C3186" i="19"/>
  <c r="C3187" i="19"/>
  <c r="C3188" i="19"/>
  <c r="C3189" i="19"/>
  <c r="C3190" i="19"/>
  <c r="C3191" i="19"/>
  <c r="C3192" i="19"/>
  <c r="C3193" i="19"/>
  <c r="C3194" i="19"/>
  <c r="C3195" i="19"/>
  <c r="C3196" i="19"/>
  <c r="C3197" i="19"/>
  <c r="C3198" i="19"/>
  <c r="C3199" i="19"/>
  <c r="C3200" i="19"/>
  <c r="C3201" i="19"/>
  <c r="C3202" i="19"/>
  <c r="C3203" i="19"/>
  <c r="C3204" i="19"/>
  <c r="C3205" i="19"/>
  <c r="C3206" i="19"/>
  <c r="C3207" i="19"/>
  <c r="C3208" i="19"/>
  <c r="C3209" i="19"/>
  <c r="C3210" i="19"/>
  <c r="C3211" i="19"/>
  <c r="C3212" i="19"/>
  <c r="C3213" i="19"/>
  <c r="C3214" i="19"/>
  <c r="C3215" i="19"/>
  <c r="C3216" i="19"/>
  <c r="C3217" i="19"/>
  <c r="C3218" i="19"/>
  <c r="C3219" i="19"/>
  <c r="C3220" i="19"/>
  <c r="C3221" i="19"/>
  <c r="C3222" i="19"/>
  <c r="C3223" i="19"/>
  <c r="C3224" i="19"/>
  <c r="C3225" i="19"/>
  <c r="C3226" i="19"/>
  <c r="C3227" i="19"/>
  <c r="C3228" i="19"/>
  <c r="C3229" i="19"/>
  <c r="C3230" i="19"/>
  <c r="C3231" i="19"/>
  <c r="C3232" i="19"/>
  <c r="C3233" i="19"/>
  <c r="C3234" i="19"/>
  <c r="C3235" i="19"/>
  <c r="C3236" i="19"/>
  <c r="C3237" i="19"/>
  <c r="C3238" i="19"/>
  <c r="C3239" i="19"/>
  <c r="C3240" i="19"/>
  <c r="C3241" i="19"/>
  <c r="C3242" i="19"/>
  <c r="C3243" i="19"/>
  <c r="C3244" i="19"/>
  <c r="C3245" i="19"/>
  <c r="C3246" i="19"/>
  <c r="C3247" i="19"/>
  <c r="C3248" i="19"/>
  <c r="C3249" i="19"/>
  <c r="C3250" i="19"/>
  <c r="C3251" i="19"/>
  <c r="C3252" i="19"/>
  <c r="C3253" i="19"/>
  <c r="C3254" i="19"/>
  <c r="C3255" i="19"/>
  <c r="C3256" i="19"/>
  <c r="C3257" i="19"/>
  <c r="C3258" i="19"/>
  <c r="C3259" i="19"/>
  <c r="C3260" i="19"/>
  <c r="C3261" i="19"/>
  <c r="C3262" i="19"/>
  <c r="C3263" i="19"/>
  <c r="C3264" i="19"/>
  <c r="C3265" i="19"/>
  <c r="C3266" i="19"/>
  <c r="C3267" i="19"/>
  <c r="C3268" i="19"/>
  <c r="C3269" i="19"/>
  <c r="C3270" i="19"/>
  <c r="C3271" i="19"/>
  <c r="C3272" i="19"/>
  <c r="C3273" i="19"/>
  <c r="C3274" i="19"/>
  <c r="C3275" i="19"/>
  <c r="C3276" i="19"/>
  <c r="C3277" i="19"/>
  <c r="C3278" i="19"/>
  <c r="C3279" i="19"/>
  <c r="C3280" i="19"/>
  <c r="C3281" i="19"/>
  <c r="C3282" i="19"/>
  <c r="C3283" i="19"/>
  <c r="C3284" i="19"/>
  <c r="C3285" i="19"/>
  <c r="C3286" i="19"/>
  <c r="C3287" i="19"/>
  <c r="C3288" i="19"/>
  <c r="C3289" i="19"/>
  <c r="C3290" i="19"/>
  <c r="C3291" i="19"/>
  <c r="C3292" i="19"/>
  <c r="C3293" i="19"/>
  <c r="C3294" i="19"/>
  <c r="C3295" i="19"/>
  <c r="C3296" i="19"/>
  <c r="C3297" i="19"/>
  <c r="C3298" i="19"/>
  <c r="C3299" i="19"/>
  <c r="C3300" i="19"/>
  <c r="C3301" i="19"/>
  <c r="C3302" i="19"/>
  <c r="C3303" i="19"/>
  <c r="C3304" i="19"/>
  <c r="C3305" i="19"/>
  <c r="C3306" i="19"/>
  <c r="C3307" i="19"/>
  <c r="C3308" i="19"/>
  <c r="C3309" i="19"/>
  <c r="C3310" i="19"/>
  <c r="C3311" i="19"/>
  <c r="C3312" i="19"/>
  <c r="C3313" i="19"/>
  <c r="C3314" i="19"/>
  <c r="C3315" i="19"/>
  <c r="C3316" i="19"/>
  <c r="C3317" i="19"/>
  <c r="C3318" i="19"/>
  <c r="C3319" i="19"/>
  <c r="C3320" i="19"/>
  <c r="C3321" i="19"/>
  <c r="C3322" i="19"/>
  <c r="C3323" i="19"/>
  <c r="C3324" i="19"/>
  <c r="C3325" i="19"/>
  <c r="C3326" i="19"/>
  <c r="C3327" i="19"/>
  <c r="C3328" i="19"/>
  <c r="C3329" i="19"/>
  <c r="C3330" i="19"/>
  <c r="C3331" i="19"/>
  <c r="C3332" i="19"/>
  <c r="C3333" i="19"/>
  <c r="C3334" i="19"/>
  <c r="C3335" i="19"/>
  <c r="C3336" i="19"/>
  <c r="C3337" i="19"/>
  <c r="C3338" i="19"/>
  <c r="C3339" i="19"/>
  <c r="C3340" i="19"/>
  <c r="C3341" i="19"/>
  <c r="C3342" i="19"/>
  <c r="C3343" i="19"/>
  <c r="C3344" i="19"/>
  <c r="C3345" i="19"/>
  <c r="C3346" i="19"/>
  <c r="C3347" i="19"/>
  <c r="C3348" i="19"/>
  <c r="C3349" i="19"/>
  <c r="C3350" i="19"/>
  <c r="C3351" i="19"/>
  <c r="C3352" i="19"/>
  <c r="C3353" i="19"/>
  <c r="C3354" i="19"/>
  <c r="C3355" i="19"/>
  <c r="C3356" i="19"/>
  <c r="C3357" i="19"/>
  <c r="C3358" i="19"/>
  <c r="C3359" i="19"/>
  <c r="C3360" i="19"/>
  <c r="C3361" i="19"/>
  <c r="C3362" i="19"/>
  <c r="C3363" i="19"/>
  <c r="C3364" i="19"/>
  <c r="C3365" i="19"/>
  <c r="C3366" i="19"/>
  <c r="C3367" i="19"/>
  <c r="C3368" i="19"/>
  <c r="C3369" i="19"/>
  <c r="C3370" i="19"/>
  <c r="C3371" i="19"/>
  <c r="C3372" i="19"/>
  <c r="C3373" i="19"/>
  <c r="C3374" i="19"/>
  <c r="C3375" i="19"/>
  <c r="C3376" i="19"/>
  <c r="C3377" i="19"/>
  <c r="C3378" i="19"/>
  <c r="C3379" i="19"/>
  <c r="C3380" i="19"/>
  <c r="C3381" i="19"/>
  <c r="C3382" i="19"/>
  <c r="C3383" i="19"/>
  <c r="C3384" i="19"/>
  <c r="C3385" i="19"/>
  <c r="C3386" i="19"/>
  <c r="C3387" i="19"/>
  <c r="C3388" i="19"/>
  <c r="C3389" i="19"/>
  <c r="C3390" i="19"/>
  <c r="C3391" i="19"/>
  <c r="C3392" i="19"/>
  <c r="C3393" i="19"/>
  <c r="C3394" i="19"/>
  <c r="C3395" i="19"/>
  <c r="C3396" i="19"/>
  <c r="C3397" i="19"/>
  <c r="C3398" i="19"/>
  <c r="C3399" i="19"/>
  <c r="C3400" i="19"/>
  <c r="C3401" i="19"/>
  <c r="C3402" i="19"/>
  <c r="C3403" i="19"/>
  <c r="C3404" i="19"/>
  <c r="C3405" i="19"/>
  <c r="C3406" i="19"/>
  <c r="C3407" i="19"/>
  <c r="C3408" i="19"/>
  <c r="C3409" i="19"/>
  <c r="C3410" i="19"/>
  <c r="C3411" i="19"/>
  <c r="C3412" i="19"/>
  <c r="C3413" i="19"/>
  <c r="C3414" i="19"/>
  <c r="C3415" i="19"/>
  <c r="C3416" i="19"/>
  <c r="C3417" i="19"/>
  <c r="C3418" i="19"/>
  <c r="C3419" i="19"/>
  <c r="C3420" i="19"/>
  <c r="C3421" i="19"/>
  <c r="C3422" i="19"/>
  <c r="C3423" i="19"/>
  <c r="C3424" i="19"/>
  <c r="C3425" i="19"/>
  <c r="C3426" i="19"/>
  <c r="C3427" i="19"/>
  <c r="C3428" i="19"/>
  <c r="C3429" i="19"/>
  <c r="C3430" i="19"/>
  <c r="C3431" i="19"/>
  <c r="C3432" i="19"/>
  <c r="C3433" i="19"/>
  <c r="C3434" i="19"/>
  <c r="C3435" i="19"/>
  <c r="C3436" i="19"/>
  <c r="C3437" i="19"/>
  <c r="C3438" i="19"/>
  <c r="C3439" i="19"/>
  <c r="C3440" i="19"/>
  <c r="C3441" i="19"/>
  <c r="C3442" i="19"/>
  <c r="C3443" i="19"/>
  <c r="C3444" i="19"/>
  <c r="C3445" i="19"/>
  <c r="C3446" i="19"/>
  <c r="C3447" i="19"/>
  <c r="C3448" i="19"/>
  <c r="C3449" i="19"/>
  <c r="C3450" i="19"/>
  <c r="C3451" i="19"/>
  <c r="C3452" i="19"/>
  <c r="C3453" i="19"/>
  <c r="C3454" i="19"/>
  <c r="C3455" i="19"/>
  <c r="C3456" i="19"/>
  <c r="C3457" i="19"/>
  <c r="C3458" i="19"/>
  <c r="C3459" i="19"/>
  <c r="C3460" i="19"/>
  <c r="C3461" i="19"/>
  <c r="C3462" i="19"/>
  <c r="C3463" i="19"/>
  <c r="C3464" i="19"/>
  <c r="C3465" i="19"/>
  <c r="C3466" i="19"/>
  <c r="C3467" i="19"/>
  <c r="C3468" i="19"/>
  <c r="C3469" i="19"/>
  <c r="C3470" i="19"/>
  <c r="C3471" i="19"/>
  <c r="C3472" i="19"/>
  <c r="C3473" i="19"/>
  <c r="C3474" i="19"/>
  <c r="C3475" i="19"/>
  <c r="C3476" i="19"/>
  <c r="C3477" i="19"/>
  <c r="C3478" i="19"/>
  <c r="C3479" i="19"/>
  <c r="C3480" i="19"/>
  <c r="C3481" i="19"/>
  <c r="C3482" i="19"/>
  <c r="C3483" i="19"/>
  <c r="C3484" i="19"/>
  <c r="C3485" i="19"/>
  <c r="C3486" i="19"/>
  <c r="C3487" i="19"/>
  <c r="C3488" i="19"/>
  <c r="C3489" i="19"/>
  <c r="C3490" i="19"/>
  <c r="C3491" i="19"/>
  <c r="C3492" i="19"/>
  <c r="C3493" i="19"/>
  <c r="C3494" i="19"/>
  <c r="C3495" i="19"/>
  <c r="C3496" i="19"/>
  <c r="C3497" i="19"/>
  <c r="C3498" i="19"/>
  <c r="C3499" i="19"/>
  <c r="C3500" i="19"/>
  <c r="C3501" i="19"/>
  <c r="C3502" i="19"/>
  <c r="C3503" i="19"/>
  <c r="C3504" i="19"/>
  <c r="C3505" i="19"/>
  <c r="C3506" i="19"/>
  <c r="C3507" i="19"/>
  <c r="C3508" i="19"/>
  <c r="C3509" i="19"/>
  <c r="C3510" i="19"/>
  <c r="C3511" i="19"/>
  <c r="C3512" i="19"/>
  <c r="C3513" i="19"/>
  <c r="C3514" i="19"/>
  <c r="C3515" i="19"/>
  <c r="C3516" i="19"/>
  <c r="C3517" i="19"/>
  <c r="C3518" i="19"/>
  <c r="C3519" i="19"/>
  <c r="C3520" i="19"/>
  <c r="C3521" i="19"/>
  <c r="C3522" i="19"/>
  <c r="C3523" i="19"/>
  <c r="C3524" i="19"/>
  <c r="C3525" i="19"/>
  <c r="C3526" i="19"/>
  <c r="C3527" i="19"/>
  <c r="C3528" i="19"/>
  <c r="C3529" i="19"/>
  <c r="C3530" i="19"/>
  <c r="C3531" i="19"/>
  <c r="C3532" i="19"/>
  <c r="C3533" i="19"/>
  <c r="C3534" i="19"/>
  <c r="C3535" i="19"/>
  <c r="C3536" i="19"/>
  <c r="C3537" i="19"/>
  <c r="C3538" i="19"/>
  <c r="C3539" i="19"/>
  <c r="C3540" i="19"/>
  <c r="A3540" i="19" s="1"/>
  <c r="C3541" i="19"/>
  <c r="A3541" i="19" s="1"/>
  <c r="C3542" i="19"/>
  <c r="A3542" i="19" s="1"/>
  <c r="C3543" i="19"/>
  <c r="C3544" i="19"/>
  <c r="C3545" i="19"/>
  <c r="C3546" i="19"/>
  <c r="C3547" i="19"/>
  <c r="C3548" i="19"/>
  <c r="A3548" i="19" s="1"/>
  <c r="C3549" i="19"/>
  <c r="A3549" i="19" s="1"/>
  <c r="C3550" i="19"/>
  <c r="A3550" i="19" s="1"/>
  <c r="C3551" i="19"/>
  <c r="C3552" i="19"/>
  <c r="C3553" i="19"/>
  <c r="C3554" i="19"/>
  <c r="C3555" i="19"/>
  <c r="C3556" i="19"/>
  <c r="A3556" i="19" s="1"/>
  <c r="C3557" i="19"/>
  <c r="A3557" i="19" s="1"/>
  <c r="C3558" i="19"/>
  <c r="A3558" i="19" s="1"/>
  <c r="C3559" i="19"/>
  <c r="C3560" i="19"/>
  <c r="C3561" i="19"/>
  <c r="C3562" i="19"/>
  <c r="C3563" i="19"/>
  <c r="C3564" i="19"/>
  <c r="C3565" i="19"/>
  <c r="A3565" i="19" s="1"/>
  <c r="C3566" i="19"/>
  <c r="A3566" i="19" s="1"/>
  <c r="C3567" i="19"/>
  <c r="C3568" i="19"/>
  <c r="C3569" i="19"/>
  <c r="C3570" i="19"/>
  <c r="C3571" i="19"/>
  <c r="C3572" i="19"/>
  <c r="C3573" i="19"/>
  <c r="A3573" i="19" s="1"/>
  <c r="C3574" i="19"/>
  <c r="A3574" i="19" s="1"/>
  <c r="C3575" i="19"/>
  <c r="C3576" i="19"/>
  <c r="C3577" i="19"/>
  <c r="C3578" i="19"/>
  <c r="C3579" i="19"/>
  <c r="C3580" i="19"/>
  <c r="C3581" i="19"/>
  <c r="A3581" i="19" s="1"/>
  <c r="C3582" i="19"/>
  <c r="A3582" i="19" s="1"/>
  <c r="C3583" i="19"/>
  <c r="C3584" i="19"/>
  <c r="C3585" i="19"/>
  <c r="C3586" i="19"/>
  <c r="C3587" i="19"/>
  <c r="C3588" i="19"/>
  <c r="C3589" i="19"/>
  <c r="A3589" i="19" s="1"/>
  <c r="C3590" i="19"/>
  <c r="A3590" i="19" s="1"/>
  <c r="C3591" i="19"/>
  <c r="C3592" i="19"/>
  <c r="C3593" i="19"/>
  <c r="C3594" i="19"/>
  <c r="C3595" i="19"/>
  <c r="C3596" i="19"/>
  <c r="C3597" i="19"/>
  <c r="A3597" i="19" s="1"/>
  <c r="C3598" i="19"/>
  <c r="A3598" i="19" s="1"/>
  <c r="C3599" i="19"/>
  <c r="C3600" i="19"/>
  <c r="C3601" i="19"/>
  <c r="C3602" i="19"/>
  <c r="C3603" i="19"/>
  <c r="C3604" i="19"/>
  <c r="C3605" i="19"/>
  <c r="A3605" i="19" s="1"/>
  <c r="C3606" i="19"/>
  <c r="A3606" i="19" s="1"/>
  <c r="C3607" i="19"/>
  <c r="C3608" i="19"/>
  <c r="C3609" i="19"/>
  <c r="C3610" i="19"/>
  <c r="C3611" i="19"/>
  <c r="C3612" i="19"/>
  <c r="C3613" i="19"/>
  <c r="A3613" i="19" s="1"/>
  <c r="C3614" i="19"/>
  <c r="A3614" i="19" s="1"/>
  <c r="C3615" i="19"/>
  <c r="C3616" i="19"/>
  <c r="C3617" i="19"/>
  <c r="C3618" i="19"/>
  <c r="C3619" i="19"/>
  <c r="C3620" i="19"/>
  <c r="C3621" i="19"/>
  <c r="A3621" i="19" s="1"/>
  <c r="C3622" i="19"/>
  <c r="A3622" i="19" s="1"/>
  <c r="C3623" i="19"/>
  <c r="C3624" i="19"/>
  <c r="C3625" i="19"/>
  <c r="C3626" i="19"/>
  <c r="C3627" i="19"/>
  <c r="C3628" i="19"/>
  <c r="C3629" i="19"/>
  <c r="A3629" i="19" s="1"/>
  <c r="C3630" i="19"/>
  <c r="A3630" i="19" s="1"/>
  <c r="C3631" i="19"/>
  <c r="C3632" i="19"/>
  <c r="C3633" i="19"/>
  <c r="C3634" i="19"/>
  <c r="C3635" i="19"/>
  <c r="C3636" i="19"/>
  <c r="C3637" i="19"/>
  <c r="A3637" i="19" s="1"/>
  <c r="C3638" i="19"/>
  <c r="A3638" i="19" s="1"/>
  <c r="C3639" i="19"/>
  <c r="C3640" i="19"/>
  <c r="C3641" i="19"/>
  <c r="C3642" i="19"/>
  <c r="C3643" i="19"/>
  <c r="C3644" i="19"/>
  <c r="C3645" i="19"/>
  <c r="A3645" i="19" s="1"/>
  <c r="C3646" i="19"/>
  <c r="A3646" i="19" s="1"/>
  <c r="C3647" i="19"/>
  <c r="C3648" i="19"/>
  <c r="C3649" i="19"/>
  <c r="C3650" i="19"/>
  <c r="C3651" i="19"/>
  <c r="C3652" i="19"/>
  <c r="C3653" i="19"/>
  <c r="A3653" i="19" s="1"/>
  <c r="C3654" i="19"/>
  <c r="A3654" i="19" s="1"/>
  <c r="C3655" i="19"/>
  <c r="C3656" i="19"/>
  <c r="C3657" i="19"/>
  <c r="C3658" i="19"/>
  <c r="C3659" i="19"/>
  <c r="C3660" i="19"/>
  <c r="C3661" i="19"/>
  <c r="A3661" i="19" s="1"/>
  <c r="C3662" i="19"/>
  <c r="A3662" i="19" s="1"/>
  <c r="C3663" i="19"/>
  <c r="C3664" i="19"/>
  <c r="C3665" i="19"/>
  <c r="C3666" i="19"/>
  <c r="C3667" i="19"/>
  <c r="C3668" i="19"/>
  <c r="C3669" i="19"/>
  <c r="A3669" i="19" s="1"/>
  <c r="C3670" i="19"/>
  <c r="A3670" i="19" s="1"/>
  <c r="C3671" i="19"/>
  <c r="C3672" i="19"/>
  <c r="C3673" i="19"/>
  <c r="C3674" i="19"/>
  <c r="C3675" i="19"/>
  <c r="C3676" i="19"/>
  <c r="C3677" i="19"/>
  <c r="A3677" i="19" s="1"/>
  <c r="C3678" i="19"/>
  <c r="A3678" i="19" s="1"/>
  <c r="C3679" i="19"/>
  <c r="C3680" i="19"/>
  <c r="C3681" i="19"/>
  <c r="C3682" i="19"/>
  <c r="C3683" i="19"/>
  <c r="C3684" i="19"/>
  <c r="C3685" i="19"/>
  <c r="A3685" i="19" s="1"/>
  <c r="C3686" i="19"/>
  <c r="A3686" i="19" s="1"/>
  <c r="C3687" i="19"/>
  <c r="C3688" i="19"/>
  <c r="C3689" i="19"/>
  <c r="C3690" i="19"/>
  <c r="C3691" i="19"/>
  <c r="C3692" i="19"/>
  <c r="C3693" i="19"/>
  <c r="A3693" i="19" s="1"/>
  <c r="C3694" i="19"/>
  <c r="A3694" i="19" s="1"/>
  <c r="C3695" i="19"/>
  <c r="C3696" i="19"/>
  <c r="C3697" i="19"/>
  <c r="C3698" i="19"/>
  <c r="C3699" i="19"/>
  <c r="C3700" i="19"/>
  <c r="C3701" i="19"/>
  <c r="A3701" i="19" s="1"/>
  <c r="C3702" i="19"/>
  <c r="A3702" i="19" s="1"/>
  <c r="C3703" i="19"/>
  <c r="C3704" i="19"/>
  <c r="C3705" i="19"/>
  <c r="C3706" i="19"/>
  <c r="C3707" i="19"/>
  <c r="C3708" i="19"/>
  <c r="C3709" i="19"/>
  <c r="A3709" i="19" s="1"/>
  <c r="C3710" i="19"/>
  <c r="A3710" i="19" s="1"/>
  <c r="C3711" i="19"/>
  <c r="C3712" i="19"/>
  <c r="C3713" i="19"/>
  <c r="C3714" i="19"/>
  <c r="C3715" i="19"/>
  <c r="C3716" i="19"/>
  <c r="C3717" i="19"/>
  <c r="A3717" i="19" s="1"/>
  <c r="C3718" i="19"/>
  <c r="A3718" i="19" s="1"/>
  <c r="C3719" i="19"/>
  <c r="C3720" i="19"/>
  <c r="C3721" i="19"/>
  <c r="C3722" i="19"/>
  <c r="C3723" i="19"/>
  <c r="C3724" i="19"/>
  <c r="C3725" i="19"/>
  <c r="A3725" i="19" s="1"/>
  <c r="C3726" i="19"/>
  <c r="A3726" i="19" s="1"/>
  <c r="C3727" i="19"/>
  <c r="C3728" i="19"/>
  <c r="C3729" i="19"/>
  <c r="C3730" i="19"/>
  <c r="C3731" i="19"/>
  <c r="C3732" i="19"/>
  <c r="C3733" i="19"/>
  <c r="A3733" i="19" s="1"/>
  <c r="C3734" i="19"/>
  <c r="A3734" i="19" s="1"/>
  <c r="C3735" i="19"/>
  <c r="C3736" i="19"/>
  <c r="C3737" i="19"/>
  <c r="C3738" i="19"/>
  <c r="C3739" i="19"/>
  <c r="C3740" i="19"/>
  <c r="C3741" i="19"/>
  <c r="C3742" i="19"/>
  <c r="A3742" i="19" s="1"/>
  <c r="C3743" i="19"/>
  <c r="C3744" i="19"/>
  <c r="C3745" i="19"/>
  <c r="C3746" i="19"/>
  <c r="C3747" i="19"/>
  <c r="C3748" i="19"/>
  <c r="C3749" i="19"/>
  <c r="C3750" i="19"/>
  <c r="A3750" i="19" s="1"/>
  <c r="C3751" i="19"/>
  <c r="C3752" i="19"/>
  <c r="C3753" i="19"/>
  <c r="C3754" i="19"/>
  <c r="C3755" i="19"/>
  <c r="C3756" i="19"/>
  <c r="C3757" i="19"/>
  <c r="C3758" i="19"/>
  <c r="C3759" i="19"/>
  <c r="C3760" i="19"/>
  <c r="C3761" i="19"/>
  <c r="C3762" i="19"/>
  <c r="C3763" i="19"/>
  <c r="C3764" i="19"/>
  <c r="C3765" i="19"/>
  <c r="C3766" i="19"/>
  <c r="C3767" i="19"/>
  <c r="C3768" i="19"/>
  <c r="C3769" i="19"/>
  <c r="C3770" i="19"/>
  <c r="C3771" i="19"/>
  <c r="C3772" i="19"/>
  <c r="C3773" i="19"/>
  <c r="C3774" i="19"/>
  <c r="C3775" i="19"/>
  <c r="C3776" i="19"/>
  <c r="C3777" i="19"/>
  <c r="C3778" i="19"/>
  <c r="C3779" i="19"/>
  <c r="C3780" i="19"/>
  <c r="C3781" i="19"/>
  <c r="C3782" i="19"/>
  <c r="C3783" i="19"/>
  <c r="C3784" i="19"/>
  <c r="C3785" i="19"/>
  <c r="C3786" i="19"/>
  <c r="C3787" i="19"/>
  <c r="C3788" i="19"/>
  <c r="C3789" i="19"/>
  <c r="C3790" i="19"/>
  <c r="C3791" i="19"/>
  <c r="C3792" i="19"/>
  <c r="C3793" i="19"/>
  <c r="C3794" i="19"/>
  <c r="C3795" i="19"/>
  <c r="C3796" i="19"/>
  <c r="C3797" i="19"/>
  <c r="C3798" i="19"/>
  <c r="C3799" i="19"/>
  <c r="C3800" i="19"/>
  <c r="C3801" i="19"/>
  <c r="C3802" i="19"/>
  <c r="C3803" i="19"/>
  <c r="C3804" i="19"/>
  <c r="C3805" i="19"/>
  <c r="C3806" i="19"/>
  <c r="C3807" i="19"/>
  <c r="C3808" i="19"/>
  <c r="C3809" i="19"/>
  <c r="C3810" i="19"/>
  <c r="C3811" i="19"/>
  <c r="C3812" i="19"/>
  <c r="C3813" i="19"/>
  <c r="C3814" i="19"/>
  <c r="C3815" i="19"/>
  <c r="C3816" i="19"/>
  <c r="C3817" i="19"/>
  <c r="C3818" i="19"/>
  <c r="C3819" i="19"/>
  <c r="C3820" i="19"/>
  <c r="C3821" i="19"/>
  <c r="C3822" i="19"/>
  <c r="C3823" i="19"/>
  <c r="C3824" i="19"/>
  <c r="C3825" i="19"/>
  <c r="C3826" i="19"/>
  <c r="C3827" i="19"/>
  <c r="C3828" i="19"/>
  <c r="C3829" i="19"/>
  <c r="C3830" i="19"/>
  <c r="C3831" i="19"/>
  <c r="C3832" i="19"/>
  <c r="C3833" i="19"/>
  <c r="C3834" i="19"/>
  <c r="C3835" i="19"/>
  <c r="C3836" i="19"/>
  <c r="C3837" i="19"/>
  <c r="C3838" i="19"/>
  <c r="C3839" i="19"/>
  <c r="C3840" i="19"/>
  <c r="C3841" i="19"/>
  <c r="C3842" i="19"/>
  <c r="C3843" i="19"/>
  <c r="C3844" i="19"/>
  <c r="C3845" i="19"/>
  <c r="C3846" i="19"/>
  <c r="C3847" i="19"/>
  <c r="C3848" i="19"/>
  <c r="C3849" i="19"/>
  <c r="C3850" i="19"/>
  <c r="C3851" i="19"/>
  <c r="C3852" i="19"/>
  <c r="C3853" i="19"/>
  <c r="C3854" i="19"/>
  <c r="C3855" i="19"/>
  <c r="C3856" i="19"/>
  <c r="C3857" i="19"/>
  <c r="C3858" i="19"/>
  <c r="C3859" i="19"/>
  <c r="C3860" i="19"/>
  <c r="C3861" i="19"/>
  <c r="C3862" i="19"/>
  <c r="C3863" i="19"/>
  <c r="C3864" i="19"/>
  <c r="C3865" i="19"/>
  <c r="C3866" i="19"/>
  <c r="C3867" i="19"/>
  <c r="C3868" i="19"/>
  <c r="C3869" i="19"/>
  <c r="C3870" i="19"/>
  <c r="C3871" i="19"/>
  <c r="C3872" i="19"/>
  <c r="C3873" i="19"/>
  <c r="C3874" i="19"/>
  <c r="C3875" i="19"/>
  <c r="C3876" i="19"/>
  <c r="C3877" i="19"/>
  <c r="C3878" i="19"/>
  <c r="C3879" i="19"/>
  <c r="C3880" i="19"/>
  <c r="C3881" i="19"/>
  <c r="C3882" i="19"/>
  <c r="C3883" i="19"/>
  <c r="C3884" i="19"/>
  <c r="C3885" i="19"/>
  <c r="C3886" i="19"/>
  <c r="C3887" i="19"/>
  <c r="C3888" i="19"/>
  <c r="C3889" i="19"/>
  <c r="C3890" i="19"/>
  <c r="C3891" i="19"/>
  <c r="C3892" i="19"/>
  <c r="C3893" i="19"/>
  <c r="C3894" i="19"/>
  <c r="C3895" i="19"/>
  <c r="C3896" i="19"/>
  <c r="C3897" i="19"/>
  <c r="C3898" i="19"/>
  <c r="C3899" i="19"/>
  <c r="C3900" i="19"/>
  <c r="C3901" i="19"/>
  <c r="C3902" i="19"/>
  <c r="C3903" i="19"/>
  <c r="C3904" i="19"/>
  <c r="C3905" i="19"/>
  <c r="C3906" i="19"/>
  <c r="C3907" i="19"/>
  <c r="C3908" i="19"/>
  <c r="C3909" i="19"/>
  <c r="C3910" i="19"/>
  <c r="C3911" i="19"/>
  <c r="C3912" i="19"/>
  <c r="C3913" i="19"/>
  <c r="C3914" i="19"/>
  <c r="C3915" i="19"/>
  <c r="C3916" i="19"/>
  <c r="C3917" i="19"/>
  <c r="C3918" i="19"/>
  <c r="C3919" i="19"/>
  <c r="C3920" i="19"/>
  <c r="C3921" i="19"/>
  <c r="C3922" i="19"/>
  <c r="C3923" i="19"/>
  <c r="C3924" i="19"/>
  <c r="C3925" i="19"/>
  <c r="C3926" i="19"/>
  <c r="C3927" i="19"/>
  <c r="C3928" i="19"/>
  <c r="C3929" i="19"/>
  <c r="C3930" i="19"/>
  <c r="C3931" i="19"/>
  <c r="C3932" i="19"/>
  <c r="C3933" i="19"/>
  <c r="C3934" i="19"/>
  <c r="C3935" i="19"/>
  <c r="C3936" i="19"/>
  <c r="C3937" i="19"/>
  <c r="C3938" i="19"/>
  <c r="C3939" i="19"/>
  <c r="C3940" i="19"/>
  <c r="C3941" i="19"/>
  <c r="C3942" i="19"/>
  <c r="C3943" i="19"/>
  <c r="C3944" i="19"/>
  <c r="C3945" i="19"/>
  <c r="C3946" i="19"/>
  <c r="C3947" i="19"/>
  <c r="C3948" i="19"/>
  <c r="C3949" i="19"/>
  <c r="C3950" i="19"/>
  <c r="C3951" i="19"/>
  <c r="C3952" i="19"/>
  <c r="C3953" i="19"/>
  <c r="C3954" i="19"/>
  <c r="C3955" i="19"/>
  <c r="C3956" i="19"/>
  <c r="C3957" i="19"/>
  <c r="C3958" i="19"/>
  <c r="C3959" i="19"/>
  <c r="C3960" i="19"/>
  <c r="C3961" i="19"/>
  <c r="C3962" i="19"/>
  <c r="C3963" i="19"/>
  <c r="C3964" i="19"/>
  <c r="C3965" i="19"/>
  <c r="C3966" i="19"/>
  <c r="C3967" i="19"/>
  <c r="C3968" i="19"/>
  <c r="C3969" i="19"/>
  <c r="C3970" i="19"/>
  <c r="C3971" i="19"/>
  <c r="C3972" i="19"/>
  <c r="C3973" i="19"/>
  <c r="C3974" i="19"/>
  <c r="C3975" i="19"/>
  <c r="C3976" i="19"/>
  <c r="C3977" i="19"/>
  <c r="C3978" i="19"/>
  <c r="C3979" i="19"/>
  <c r="C3980" i="19"/>
  <c r="C3981" i="19"/>
  <c r="C3982" i="19"/>
  <c r="C3983" i="19"/>
  <c r="C3984" i="19"/>
  <c r="C3985" i="19"/>
  <c r="C3986" i="19"/>
  <c r="C3987" i="19"/>
  <c r="C3988" i="19"/>
  <c r="C3989" i="19"/>
  <c r="C3990" i="19"/>
  <c r="C3991" i="19"/>
  <c r="C3992" i="19"/>
  <c r="C3993" i="19"/>
  <c r="C3994" i="19"/>
  <c r="C3995" i="19"/>
  <c r="C3996" i="19"/>
  <c r="C3997" i="19"/>
  <c r="C3998" i="19"/>
  <c r="C3999" i="19"/>
  <c r="C4000" i="19"/>
  <c r="C4001" i="19"/>
  <c r="C4002" i="19"/>
  <c r="C4003" i="19"/>
  <c r="C4004" i="19"/>
  <c r="C4005" i="19"/>
  <c r="C4006" i="19"/>
  <c r="C4007" i="19"/>
  <c r="C4008" i="19"/>
  <c r="C4009" i="19"/>
  <c r="C4010" i="19"/>
  <c r="C4011" i="19"/>
  <c r="C4012" i="19"/>
  <c r="C4013" i="19"/>
  <c r="C4014" i="19"/>
  <c r="C4015" i="19"/>
  <c r="C4016" i="19"/>
  <c r="C4017" i="19"/>
  <c r="C4018" i="19"/>
  <c r="C4019" i="19"/>
  <c r="C4020" i="19"/>
  <c r="C4021" i="19"/>
  <c r="C4022" i="19"/>
  <c r="C4023" i="19"/>
  <c r="C4024" i="19"/>
  <c r="C4025" i="19"/>
  <c r="C4026" i="19"/>
  <c r="C4027" i="19"/>
  <c r="C4028" i="19"/>
  <c r="C4029" i="19"/>
  <c r="C4030" i="19"/>
  <c r="C4031" i="19"/>
  <c r="C4032" i="19"/>
  <c r="C4033" i="19"/>
  <c r="C4034" i="19"/>
  <c r="C4035" i="19"/>
  <c r="C4036" i="19"/>
  <c r="C4037" i="19"/>
  <c r="C4038" i="19"/>
  <c r="C4039" i="19"/>
  <c r="C4040" i="19"/>
  <c r="C4041" i="19"/>
  <c r="C4042" i="19"/>
  <c r="C4043" i="19"/>
  <c r="C4044" i="19"/>
  <c r="C4045" i="19"/>
  <c r="C4046" i="19"/>
  <c r="C4047" i="19"/>
  <c r="C4048" i="19"/>
  <c r="C4049" i="19"/>
  <c r="C4050" i="19"/>
  <c r="C4051" i="19"/>
  <c r="C4052" i="19"/>
  <c r="C4053" i="19"/>
  <c r="C4054" i="19"/>
  <c r="C4055" i="19"/>
  <c r="C4056" i="19"/>
  <c r="C4057" i="19"/>
  <c r="C4058" i="19"/>
  <c r="C4059" i="19"/>
  <c r="C4060" i="19"/>
  <c r="C4061" i="19"/>
  <c r="C4062" i="19"/>
  <c r="C4063" i="19"/>
  <c r="C4064" i="19"/>
  <c r="C4065" i="19"/>
  <c r="C4066" i="19"/>
  <c r="C4067" i="19"/>
  <c r="C4068" i="19"/>
  <c r="C4069" i="19"/>
  <c r="C4070" i="19"/>
  <c r="C4071" i="19"/>
  <c r="C4072" i="19"/>
  <c r="C4073" i="19"/>
  <c r="C4074" i="19"/>
  <c r="C4075" i="19"/>
  <c r="C4076" i="19"/>
  <c r="C4077" i="19"/>
  <c r="C4078" i="19"/>
  <c r="C4079" i="19"/>
  <c r="C4080" i="19"/>
  <c r="C4081" i="19"/>
  <c r="C4082" i="19"/>
  <c r="C4083" i="19"/>
  <c r="C4084" i="19"/>
  <c r="C4085" i="19"/>
  <c r="C4086" i="19"/>
  <c r="C4087" i="19"/>
  <c r="C4088" i="19"/>
  <c r="C4089" i="19"/>
  <c r="C4090" i="19"/>
  <c r="C4091" i="19"/>
  <c r="C4092" i="19"/>
  <c r="C4093" i="19"/>
  <c r="C4094" i="19"/>
  <c r="C4095" i="19"/>
  <c r="C4096" i="19"/>
  <c r="C4097" i="19"/>
  <c r="C4098" i="19"/>
  <c r="C4099" i="19"/>
  <c r="C4100" i="19"/>
  <c r="C4101" i="19"/>
  <c r="C4102" i="19"/>
  <c r="C4103" i="19"/>
  <c r="C4104" i="19"/>
  <c r="C4105" i="19"/>
  <c r="C4106" i="19"/>
  <c r="C4107" i="19"/>
  <c r="C4108" i="19"/>
  <c r="C4109" i="19"/>
  <c r="C4110" i="19"/>
  <c r="C4111" i="19"/>
  <c r="C4112" i="19"/>
  <c r="C4113" i="19"/>
  <c r="C4114" i="19"/>
  <c r="C4115" i="19"/>
  <c r="C4116" i="19"/>
  <c r="C4117" i="19"/>
  <c r="C4118" i="19"/>
  <c r="C4119" i="19"/>
  <c r="C4120" i="19"/>
  <c r="C4121" i="19"/>
  <c r="C4122" i="19"/>
  <c r="C4123" i="19"/>
  <c r="C4124" i="19"/>
  <c r="C4125" i="19"/>
  <c r="C4126" i="19"/>
  <c r="C4127" i="19"/>
  <c r="C4128" i="19"/>
  <c r="C4129" i="19"/>
  <c r="C4130" i="19"/>
  <c r="C4131" i="19"/>
  <c r="C4132" i="19"/>
  <c r="C4133" i="19"/>
  <c r="C4134" i="19"/>
  <c r="C4135" i="19"/>
  <c r="C4136" i="19"/>
  <c r="C4137" i="19"/>
  <c r="C4138" i="19"/>
  <c r="C4139" i="19"/>
  <c r="C4140" i="19"/>
  <c r="C4141" i="19"/>
  <c r="C4142" i="19"/>
  <c r="C4143" i="19"/>
  <c r="C4144" i="19"/>
  <c r="C4145" i="19"/>
  <c r="C4146" i="19"/>
  <c r="C4147" i="19"/>
  <c r="C4148" i="19"/>
  <c r="C4149" i="19"/>
  <c r="C4150" i="19"/>
  <c r="C4151" i="19"/>
  <c r="C4152" i="19"/>
  <c r="C4153" i="19"/>
  <c r="C4154" i="19"/>
  <c r="C4155" i="19"/>
  <c r="C4156" i="19"/>
  <c r="C4157" i="19"/>
  <c r="C4158" i="19"/>
  <c r="C4159" i="19"/>
  <c r="C4160" i="19"/>
  <c r="C4161" i="19"/>
  <c r="C4162" i="19"/>
  <c r="C4163" i="19"/>
  <c r="C4164" i="19"/>
  <c r="C4165" i="19"/>
  <c r="C4166" i="19"/>
  <c r="C4167" i="19"/>
  <c r="C4168" i="19"/>
  <c r="C4169" i="19"/>
  <c r="C4170" i="19"/>
  <c r="C4171" i="19"/>
  <c r="C4172" i="19"/>
  <c r="C4173" i="19"/>
  <c r="C4174" i="19"/>
  <c r="C4175" i="19"/>
  <c r="C4176" i="19"/>
  <c r="C4177" i="19"/>
  <c r="C4178" i="19"/>
  <c r="C4179" i="19"/>
  <c r="C4180" i="19"/>
  <c r="C4181" i="19"/>
  <c r="C4182" i="19"/>
  <c r="C4183" i="19"/>
  <c r="C4184" i="19"/>
  <c r="C4185" i="19"/>
  <c r="C4186" i="19"/>
  <c r="C4187" i="19"/>
  <c r="C4188" i="19"/>
  <c r="C4189" i="19"/>
  <c r="C4190" i="19"/>
  <c r="C4191" i="19"/>
  <c r="C4192" i="19"/>
  <c r="C4193" i="19"/>
  <c r="C4194" i="19"/>
  <c r="C4195" i="19"/>
  <c r="C4196" i="19"/>
  <c r="C4197" i="19"/>
  <c r="C4198" i="19"/>
  <c r="C4199" i="19"/>
  <c r="C4200" i="19"/>
  <c r="C4201" i="19"/>
  <c r="C4202" i="19"/>
  <c r="C4203" i="19"/>
  <c r="C4204" i="19"/>
  <c r="C4205" i="19"/>
  <c r="C4206" i="19"/>
  <c r="C4207" i="19"/>
  <c r="C4208" i="19"/>
  <c r="C4209" i="19"/>
  <c r="C4210" i="19"/>
  <c r="C4211" i="19"/>
  <c r="C4212" i="19"/>
  <c r="C4213" i="19"/>
  <c r="C4214" i="19"/>
  <c r="C4215" i="19"/>
  <c r="C4216" i="19"/>
  <c r="C4217" i="19"/>
  <c r="C4218" i="19"/>
  <c r="C4219" i="19"/>
  <c r="C4220" i="19"/>
  <c r="C4221" i="19"/>
  <c r="C4222" i="19"/>
  <c r="C4223" i="19"/>
  <c r="C4224" i="19"/>
  <c r="C4225" i="19"/>
  <c r="C4226" i="19"/>
  <c r="C4227" i="19"/>
  <c r="C4228" i="19"/>
  <c r="C4229" i="19"/>
  <c r="C4230" i="19"/>
  <c r="C4231" i="19"/>
  <c r="C4232" i="19"/>
  <c r="C4233" i="19"/>
  <c r="C4234" i="19"/>
  <c r="C4235" i="19"/>
  <c r="C4236" i="19"/>
  <c r="C4237" i="19"/>
  <c r="C4238" i="19"/>
  <c r="C4239" i="19"/>
  <c r="C4240" i="19"/>
  <c r="C4241" i="19"/>
  <c r="C4242" i="19"/>
  <c r="C4243" i="19"/>
  <c r="C4244" i="19"/>
  <c r="C4245" i="19"/>
  <c r="C4246" i="19"/>
  <c r="C4247" i="19"/>
  <c r="C4248" i="19"/>
  <c r="C4249" i="19"/>
  <c r="C4250" i="19"/>
  <c r="C4251" i="19"/>
  <c r="C4252" i="19"/>
  <c r="C4253" i="19"/>
  <c r="C4254" i="19"/>
  <c r="C4255" i="19"/>
  <c r="C4256" i="19"/>
  <c r="C4257" i="19"/>
  <c r="C4258" i="19"/>
  <c r="C4259" i="19"/>
  <c r="C4260" i="19"/>
  <c r="C4261" i="19"/>
  <c r="C4262" i="19"/>
  <c r="C4263" i="19"/>
  <c r="C4264" i="19"/>
  <c r="C4265" i="19"/>
  <c r="C4266" i="19"/>
  <c r="C4267" i="19"/>
  <c r="C4268" i="19"/>
  <c r="C4269" i="19"/>
  <c r="C4270" i="19"/>
  <c r="C4271" i="19"/>
  <c r="C4272" i="19"/>
  <c r="C4273" i="19"/>
  <c r="C4274" i="19"/>
  <c r="C4275" i="19"/>
  <c r="C4276" i="19"/>
  <c r="C4277" i="19"/>
  <c r="C4278" i="19"/>
  <c r="C4279" i="19"/>
  <c r="C4280" i="19"/>
  <c r="C4281" i="19"/>
  <c r="C4282" i="19"/>
  <c r="C4283" i="19"/>
  <c r="C4284" i="19"/>
  <c r="C4285" i="19"/>
  <c r="C4286" i="19"/>
  <c r="C4287" i="19"/>
  <c r="C4288" i="19"/>
  <c r="C4289" i="19"/>
  <c r="C4290" i="19"/>
  <c r="C4291" i="19"/>
  <c r="C4292" i="19"/>
  <c r="C4293" i="19"/>
  <c r="C4294" i="19"/>
  <c r="C4295" i="19"/>
  <c r="C4296" i="19"/>
  <c r="C4297" i="19"/>
  <c r="C4298" i="19"/>
  <c r="C4299" i="19"/>
  <c r="C4300" i="19"/>
  <c r="C4301" i="19"/>
  <c r="C4302" i="19"/>
  <c r="C4303" i="19"/>
  <c r="C4304" i="19"/>
  <c r="C4305" i="19"/>
  <c r="C4306" i="19"/>
  <c r="C4307" i="19"/>
  <c r="C4308" i="19"/>
  <c r="C4309" i="19"/>
  <c r="C4310" i="19"/>
  <c r="C4311" i="19"/>
  <c r="C4312" i="19"/>
  <c r="C4313" i="19"/>
  <c r="C4314" i="19"/>
  <c r="C4315" i="19"/>
  <c r="C4316" i="19"/>
  <c r="C4317" i="19"/>
  <c r="C4318" i="19"/>
  <c r="C4319" i="19"/>
  <c r="C4320" i="19"/>
  <c r="C4321" i="19"/>
  <c r="C4322" i="19"/>
  <c r="C4323" i="19"/>
  <c r="C4324" i="19"/>
  <c r="C4325" i="19"/>
  <c r="C4326" i="19"/>
  <c r="C4327" i="19"/>
  <c r="C4328" i="19"/>
  <c r="C4329" i="19"/>
  <c r="C4330" i="19"/>
  <c r="C4331" i="19"/>
  <c r="C4332" i="19"/>
  <c r="C4333" i="19"/>
  <c r="C4334" i="19"/>
  <c r="C4335" i="19"/>
  <c r="C4336" i="19"/>
  <c r="C4337" i="19"/>
  <c r="C4338" i="19"/>
  <c r="C4339" i="19"/>
  <c r="C4340" i="19"/>
  <c r="C4341" i="19"/>
  <c r="C4342" i="19"/>
  <c r="C4343" i="19"/>
  <c r="C4344" i="19"/>
  <c r="C4345" i="19"/>
  <c r="C4346" i="19"/>
  <c r="C4347" i="19"/>
  <c r="C4348" i="19"/>
  <c r="C4349" i="19"/>
  <c r="C4350" i="19"/>
  <c r="C4351" i="19"/>
  <c r="C4352" i="19"/>
  <c r="C4353" i="19"/>
  <c r="C4354" i="19"/>
  <c r="C4355" i="19"/>
  <c r="C4356" i="19"/>
  <c r="C4357" i="19"/>
  <c r="C4358" i="19"/>
  <c r="C4359" i="19"/>
  <c r="C4360" i="19"/>
  <c r="C4361" i="19"/>
  <c r="C4362" i="19"/>
  <c r="C4363" i="19"/>
  <c r="C4364" i="19"/>
  <c r="C4365" i="19"/>
  <c r="C4366" i="19"/>
  <c r="C4367" i="19"/>
  <c r="C4368" i="19"/>
  <c r="C4369" i="19"/>
  <c r="C4370" i="19"/>
  <c r="C4371" i="19"/>
  <c r="C4372" i="19"/>
  <c r="C4373" i="19"/>
  <c r="C4374" i="19"/>
  <c r="C4375" i="19"/>
  <c r="C4376" i="19"/>
  <c r="C4377" i="19"/>
  <c r="C4378" i="19"/>
  <c r="C4379" i="19"/>
  <c r="C4380" i="19"/>
  <c r="C4381" i="19"/>
  <c r="C4382" i="19"/>
  <c r="C4383" i="19"/>
  <c r="C4384" i="19"/>
  <c r="C4385" i="19"/>
  <c r="C4386" i="19"/>
  <c r="C4387" i="19"/>
  <c r="C4388" i="19"/>
  <c r="C4389" i="19"/>
  <c r="C4390" i="19"/>
  <c r="C4391" i="19"/>
  <c r="C4392" i="19"/>
  <c r="C4393" i="19"/>
  <c r="C4394" i="19"/>
  <c r="C4395" i="19"/>
  <c r="C4396" i="19"/>
  <c r="C4397" i="19"/>
  <c r="C4398" i="19"/>
  <c r="C4399" i="19"/>
  <c r="C4400" i="19"/>
  <c r="C4401" i="19"/>
  <c r="C4402" i="19"/>
  <c r="C4403" i="19"/>
  <c r="C4404" i="19"/>
  <c r="C4405" i="19"/>
  <c r="C4406" i="19"/>
  <c r="C4407" i="19"/>
  <c r="C4408" i="19"/>
  <c r="C4409" i="19"/>
  <c r="C4410" i="19"/>
  <c r="C4411" i="19"/>
  <c r="C4412" i="19"/>
  <c r="C4413" i="19"/>
  <c r="C4414" i="19"/>
  <c r="C4415" i="19"/>
  <c r="C4416" i="19"/>
  <c r="C4417" i="19"/>
  <c r="C4418" i="19"/>
  <c r="C4419" i="19"/>
  <c r="C4420" i="19"/>
  <c r="C4421" i="19"/>
  <c r="C4422" i="19"/>
  <c r="C4423" i="19"/>
  <c r="C4424" i="19"/>
  <c r="C4425" i="19"/>
  <c r="C4426" i="19"/>
  <c r="C4427" i="19"/>
  <c r="C4428" i="19"/>
  <c r="C4429" i="19"/>
  <c r="C4430" i="19"/>
  <c r="C4431" i="19"/>
  <c r="C4432" i="19"/>
  <c r="C4433" i="19"/>
  <c r="C4434" i="19"/>
  <c r="C4435" i="19"/>
  <c r="C4436" i="19"/>
  <c r="C4437" i="19"/>
  <c r="C4438" i="19"/>
  <c r="C4439" i="19"/>
  <c r="C4440" i="19"/>
  <c r="C4441" i="19"/>
  <c r="C4442" i="19"/>
  <c r="C4443" i="19"/>
  <c r="C4444" i="19"/>
  <c r="C4445" i="19"/>
  <c r="C4446" i="19"/>
  <c r="C4447" i="19"/>
  <c r="C4448" i="19"/>
  <c r="C4449" i="19"/>
  <c r="C4450" i="19"/>
  <c r="C4451" i="19"/>
  <c r="C4452" i="19"/>
  <c r="C4453" i="19"/>
  <c r="C4454" i="19"/>
  <c r="C4455" i="19"/>
  <c r="C4456" i="19"/>
  <c r="C4457" i="19"/>
  <c r="C4458" i="19"/>
  <c r="C4459" i="19"/>
  <c r="C4460" i="19"/>
  <c r="C4461" i="19"/>
  <c r="C4462" i="19"/>
  <c r="C4463" i="19"/>
  <c r="C4464" i="19"/>
  <c r="C4465" i="19"/>
  <c r="C4466" i="19"/>
  <c r="C4467" i="19"/>
  <c r="C4468" i="19"/>
  <c r="C4469" i="19"/>
  <c r="C4470" i="19"/>
  <c r="C4471" i="19"/>
  <c r="C4472" i="19"/>
  <c r="C4473" i="19"/>
  <c r="C4474" i="19"/>
  <c r="C4475" i="19"/>
  <c r="C4476" i="19"/>
  <c r="C4477" i="19"/>
  <c r="C4478" i="19"/>
  <c r="C4479" i="19"/>
  <c r="C4480" i="19"/>
  <c r="C4481" i="19"/>
  <c r="C4482" i="19"/>
  <c r="C4483" i="19"/>
  <c r="C4484" i="19"/>
  <c r="C4485" i="19"/>
  <c r="C4486" i="19"/>
  <c r="C4487" i="19"/>
  <c r="C4488" i="19"/>
  <c r="C4489" i="19"/>
  <c r="C4490" i="19"/>
  <c r="C4491" i="19"/>
  <c r="C4492" i="19"/>
  <c r="C4493" i="19"/>
  <c r="C4494" i="19"/>
  <c r="C4495" i="19"/>
  <c r="C4496" i="19"/>
  <c r="C4497" i="19"/>
  <c r="C4498" i="19"/>
  <c r="C4499" i="19"/>
  <c r="C4500" i="19"/>
  <c r="C4501" i="19"/>
  <c r="C4502" i="19"/>
  <c r="C4503" i="19"/>
  <c r="C4504" i="19"/>
  <c r="C4505" i="19"/>
  <c r="C4506" i="19"/>
  <c r="C4507" i="19"/>
  <c r="C4508" i="19"/>
  <c r="C4509" i="19"/>
  <c r="C4510" i="19"/>
  <c r="C4511" i="19"/>
  <c r="C4512" i="19"/>
  <c r="C4513" i="19"/>
  <c r="C4514" i="19"/>
  <c r="C4515" i="19"/>
  <c r="C4516" i="19"/>
  <c r="C4517" i="19"/>
  <c r="C4518" i="19"/>
  <c r="C4519" i="19"/>
  <c r="C4520" i="19"/>
  <c r="C4521" i="19"/>
  <c r="C4522" i="19"/>
  <c r="C4523" i="19"/>
  <c r="C4524" i="19"/>
  <c r="C4525" i="19"/>
  <c r="C4526" i="19"/>
  <c r="C4527" i="19"/>
  <c r="C4528" i="19"/>
  <c r="C4529" i="19"/>
  <c r="C4530" i="19"/>
  <c r="C4531" i="19"/>
  <c r="C4532" i="19"/>
  <c r="C4533" i="19"/>
  <c r="C4534" i="19"/>
  <c r="C4535" i="19"/>
  <c r="C4536" i="19"/>
  <c r="C4537" i="19"/>
  <c r="C4538" i="19"/>
  <c r="C4539" i="19"/>
  <c r="C4540" i="19"/>
  <c r="C4541" i="19"/>
  <c r="C4542" i="19"/>
  <c r="C4543" i="19"/>
  <c r="C4544" i="19"/>
  <c r="C4545" i="19"/>
  <c r="C4546" i="19"/>
  <c r="C4547" i="19"/>
  <c r="C4548" i="19"/>
  <c r="C4549" i="19"/>
  <c r="C4550" i="19"/>
  <c r="C4551" i="19"/>
  <c r="C4552" i="19"/>
  <c r="C4553" i="19"/>
  <c r="C4554" i="19"/>
  <c r="C4555" i="19"/>
  <c r="C4556" i="19"/>
  <c r="C4557" i="19"/>
  <c r="C4558" i="19"/>
  <c r="C4559" i="19"/>
  <c r="C4560" i="19"/>
  <c r="C4561" i="19"/>
  <c r="C4562" i="19"/>
  <c r="C4563" i="19"/>
  <c r="C4564" i="19"/>
  <c r="C4565" i="19"/>
  <c r="C4566" i="19"/>
  <c r="C4567" i="19"/>
  <c r="C4568" i="19"/>
  <c r="C4569" i="19"/>
  <c r="C4570" i="19"/>
  <c r="C4571" i="19"/>
  <c r="C4572" i="19"/>
  <c r="C4573" i="19"/>
  <c r="C4574" i="19"/>
  <c r="C4575" i="19"/>
  <c r="C4576" i="19"/>
  <c r="C4577" i="19"/>
  <c r="C4578" i="19"/>
  <c r="C4579" i="19"/>
  <c r="C4580" i="19"/>
  <c r="C4581" i="19"/>
  <c r="C4582" i="19"/>
  <c r="C4583" i="19"/>
  <c r="C4584" i="19"/>
  <c r="C4585" i="19"/>
  <c r="C4586" i="19"/>
  <c r="C4587" i="19"/>
  <c r="C4588" i="19"/>
  <c r="C4589" i="19"/>
  <c r="C4590" i="19"/>
  <c r="C4591" i="19"/>
  <c r="C4592" i="19"/>
  <c r="C4593" i="19"/>
  <c r="C4594" i="19"/>
  <c r="C4595" i="19"/>
  <c r="C4596" i="19"/>
  <c r="C4597" i="19"/>
  <c r="C4598" i="19"/>
  <c r="C4599" i="19"/>
  <c r="C4600" i="19"/>
  <c r="C4601" i="19"/>
  <c r="C4602" i="19"/>
  <c r="C4603" i="19"/>
  <c r="C4604" i="19"/>
  <c r="C4605" i="19"/>
  <c r="C4606" i="19"/>
  <c r="C4607" i="19"/>
  <c r="C4608" i="19"/>
  <c r="C4609" i="19"/>
  <c r="C4610" i="19"/>
  <c r="C4611" i="19"/>
  <c r="C4612" i="19"/>
  <c r="C4613" i="19"/>
  <c r="C4614" i="19"/>
  <c r="C4615" i="19"/>
  <c r="C4616" i="19"/>
  <c r="C4617" i="19"/>
  <c r="C4618" i="19"/>
  <c r="C4619" i="19"/>
  <c r="C4620" i="19"/>
  <c r="C4621" i="19"/>
  <c r="C4622" i="19"/>
  <c r="C4623" i="19"/>
  <c r="C4624" i="19"/>
  <c r="C4625" i="19"/>
  <c r="C4626" i="19"/>
  <c r="C4627" i="19"/>
  <c r="C4628" i="19"/>
  <c r="C4629" i="19"/>
  <c r="C4630" i="19"/>
  <c r="C4631" i="19"/>
  <c r="C4632" i="19"/>
  <c r="C4633" i="19"/>
  <c r="C4634" i="19"/>
  <c r="C4635" i="19"/>
  <c r="C4636" i="19"/>
  <c r="C4637" i="19"/>
  <c r="C4638" i="19"/>
  <c r="C4639" i="19"/>
  <c r="C4640" i="19"/>
  <c r="C4641" i="19"/>
  <c r="C4642" i="19"/>
  <c r="C4643" i="19"/>
  <c r="C4644" i="19"/>
  <c r="C4645" i="19"/>
  <c r="C4646" i="19"/>
  <c r="C4647" i="19"/>
  <c r="C4648" i="19"/>
  <c r="C4649" i="19"/>
  <c r="C4650" i="19"/>
  <c r="C4651" i="19"/>
  <c r="C4652" i="19"/>
  <c r="C4653" i="19"/>
  <c r="C4654" i="19"/>
  <c r="C4655" i="19"/>
  <c r="C4656" i="19"/>
  <c r="C4657" i="19"/>
  <c r="C4658" i="19"/>
  <c r="C4659" i="19"/>
  <c r="C4660" i="19"/>
  <c r="C4661" i="19"/>
  <c r="C4662" i="19"/>
  <c r="C4663" i="19"/>
  <c r="C4664" i="19"/>
  <c r="C4665" i="19"/>
  <c r="C4666" i="19"/>
  <c r="C4667" i="19"/>
  <c r="C4668" i="19"/>
  <c r="C4669" i="19"/>
  <c r="C4670" i="19"/>
  <c r="C4671" i="19"/>
  <c r="C4672" i="19"/>
  <c r="C4673" i="19"/>
  <c r="C4674" i="19"/>
  <c r="C4675" i="19"/>
  <c r="C4676" i="19"/>
  <c r="C4677" i="19"/>
  <c r="C4678" i="19"/>
  <c r="C4679" i="19"/>
  <c r="C4680" i="19"/>
  <c r="C4681" i="19"/>
  <c r="C4682" i="19"/>
  <c r="C4683" i="19"/>
  <c r="C4684" i="19"/>
  <c r="C4685" i="19"/>
  <c r="C4686" i="19"/>
  <c r="C4687" i="19"/>
  <c r="C4688" i="19"/>
  <c r="C4689" i="19"/>
  <c r="C4690" i="19"/>
  <c r="C4691" i="19"/>
  <c r="C4692" i="19"/>
  <c r="C4693" i="19"/>
  <c r="C4694" i="19"/>
  <c r="C4695" i="19"/>
  <c r="C4696" i="19"/>
  <c r="C4697" i="19"/>
  <c r="C4698" i="19"/>
  <c r="C4699" i="19"/>
  <c r="C4700" i="19"/>
  <c r="C4701" i="19"/>
  <c r="C4702" i="19"/>
  <c r="C4703" i="19"/>
  <c r="C4704" i="19"/>
  <c r="C4705" i="19"/>
  <c r="C4706" i="19"/>
  <c r="C4707" i="19"/>
  <c r="C4708" i="19"/>
  <c r="C4709" i="19"/>
  <c r="C4710" i="19"/>
  <c r="C4711" i="19"/>
  <c r="C4712" i="19"/>
  <c r="C4713" i="19"/>
  <c r="C4714" i="19"/>
  <c r="C4715" i="19"/>
  <c r="C4716" i="19"/>
  <c r="C4717" i="19"/>
  <c r="C4718" i="19"/>
  <c r="C4719" i="19"/>
  <c r="C4720" i="19"/>
  <c r="C4721" i="19"/>
  <c r="C4722" i="19"/>
  <c r="C4723" i="19"/>
  <c r="C4724" i="19"/>
  <c r="C4725" i="19"/>
  <c r="C4726" i="19"/>
  <c r="C4727" i="19"/>
  <c r="C4728" i="19"/>
  <c r="C4729" i="19"/>
  <c r="C4730" i="19"/>
  <c r="C4731" i="19"/>
  <c r="C4732" i="19"/>
  <c r="C4733" i="19"/>
  <c r="C4734" i="19"/>
  <c r="C4735" i="19"/>
  <c r="C4736" i="19"/>
  <c r="C4737" i="19"/>
  <c r="C4738" i="19"/>
  <c r="C4739" i="19"/>
  <c r="C4740" i="19"/>
  <c r="C4741" i="19"/>
  <c r="C4742" i="19"/>
  <c r="C4743" i="19"/>
  <c r="C4744" i="19"/>
  <c r="C4745" i="19"/>
  <c r="C4746" i="19"/>
  <c r="C4747" i="19"/>
  <c r="C4748" i="19"/>
  <c r="C4749" i="19"/>
  <c r="C4750" i="19"/>
  <c r="C4751" i="19"/>
  <c r="C4752" i="19"/>
  <c r="C4753" i="19"/>
  <c r="C4754" i="19"/>
  <c r="C4755" i="19"/>
  <c r="C4756" i="19"/>
  <c r="C4757" i="19"/>
  <c r="C4758" i="19"/>
  <c r="C4759" i="19"/>
  <c r="C4760" i="19"/>
  <c r="C4761" i="19"/>
  <c r="C4762" i="19"/>
  <c r="C4763" i="19"/>
  <c r="C4764" i="19"/>
  <c r="C4765" i="19"/>
  <c r="C4766" i="19"/>
  <c r="C4767" i="19"/>
  <c r="C4768" i="19"/>
  <c r="C4769" i="19"/>
  <c r="C4770" i="19"/>
  <c r="C4771" i="19"/>
  <c r="C4772" i="19"/>
  <c r="C4773" i="19"/>
  <c r="C4774" i="19"/>
  <c r="C4775" i="19"/>
  <c r="C4776" i="19"/>
  <c r="C4777" i="19"/>
  <c r="C4778" i="19"/>
  <c r="C4779" i="19"/>
  <c r="C4780" i="19"/>
  <c r="C4781" i="19"/>
  <c r="C4782" i="19"/>
  <c r="C4783" i="19"/>
  <c r="C4784" i="19"/>
  <c r="C4785" i="19"/>
  <c r="C4786" i="19"/>
  <c r="C4787" i="19"/>
  <c r="C4788" i="19"/>
  <c r="C4789" i="19"/>
  <c r="C4790" i="19"/>
  <c r="C4791" i="19"/>
  <c r="C4792" i="19"/>
  <c r="C4793" i="19"/>
  <c r="C4794" i="19"/>
  <c r="C4795" i="19"/>
  <c r="C4796" i="19"/>
  <c r="C4797" i="19"/>
  <c r="C4798" i="19"/>
  <c r="C4799" i="19"/>
  <c r="C4800" i="19"/>
  <c r="C4801" i="19"/>
  <c r="C4802" i="19"/>
  <c r="C4803" i="19"/>
  <c r="C4804" i="19"/>
  <c r="C4805" i="19"/>
  <c r="C4806" i="19"/>
  <c r="C4807" i="19"/>
  <c r="C4808" i="19"/>
  <c r="C4809" i="19"/>
  <c r="C4810" i="19"/>
  <c r="C4811" i="19"/>
  <c r="C4812" i="19"/>
  <c r="C4813" i="19"/>
  <c r="C4814" i="19"/>
  <c r="C4815" i="19"/>
  <c r="C4816" i="19"/>
  <c r="C4817" i="19"/>
  <c r="C4818" i="19"/>
  <c r="C4819" i="19"/>
  <c r="C4820" i="19"/>
  <c r="C4821" i="19"/>
  <c r="C4822" i="19"/>
  <c r="C4823" i="19"/>
  <c r="C4824" i="19"/>
  <c r="C4825" i="19"/>
  <c r="C4826" i="19"/>
  <c r="C4827" i="19"/>
  <c r="C4828" i="19"/>
  <c r="C4829" i="19"/>
  <c r="C4830" i="19"/>
  <c r="C4831" i="19"/>
  <c r="C4832" i="19"/>
  <c r="C4833" i="19"/>
  <c r="C4834" i="19"/>
  <c r="C4835" i="19"/>
  <c r="C4836" i="19"/>
  <c r="C4837" i="19"/>
  <c r="C4838" i="19"/>
  <c r="C4839" i="19"/>
  <c r="C4840" i="19"/>
  <c r="C4841" i="19"/>
  <c r="C4842" i="19"/>
  <c r="C4843" i="19"/>
  <c r="C4844" i="19"/>
  <c r="C4845" i="19"/>
  <c r="C4846" i="19"/>
  <c r="C4847" i="19"/>
  <c r="C4848" i="19"/>
  <c r="C4849" i="19"/>
  <c r="C4850" i="19"/>
  <c r="C4851" i="19"/>
  <c r="C4852" i="19"/>
  <c r="C4853" i="19"/>
  <c r="C4854" i="19"/>
  <c r="C4855" i="19"/>
  <c r="C4856" i="19"/>
  <c r="C4857" i="19"/>
  <c r="C4858" i="19"/>
  <c r="C4859" i="19"/>
  <c r="C4860" i="19"/>
  <c r="C4861" i="19"/>
  <c r="C4862" i="19"/>
  <c r="C4863" i="19"/>
  <c r="C4864" i="19"/>
  <c r="C4865" i="19"/>
  <c r="C4866" i="19"/>
  <c r="C4867" i="19"/>
  <c r="C4868" i="19"/>
  <c r="C4869" i="19"/>
  <c r="C4870" i="19"/>
  <c r="C4871" i="19"/>
  <c r="C4872" i="19"/>
  <c r="C4873" i="19"/>
  <c r="C4874" i="19"/>
  <c r="C4875" i="19"/>
  <c r="C4876" i="19"/>
  <c r="C4877" i="19"/>
  <c r="C4878" i="19"/>
  <c r="C4879" i="19"/>
  <c r="C4880" i="19"/>
  <c r="C4881" i="19"/>
  <c r="C4882" i="19"/>
  <c r="C4883" i="19"/>
  <c r="C4884" i="19"/>
  <c r="C4885" i="19"/>
  <c r="C4886" i="19"/>
  <c r="C4887" i="19"/>
  <c r="C4888" i="19"/>
  <c r="C4889" i="19"/>
  <c r="C4890" i="19"/>
  <c r="C4891" i="19"/>
  <c r="C4892" i="19"/>
  <c r="C4893" i="19"/>
  <c r="C4894" i="19"/>
  <c r="C4895" i="19"/>
  <c r="C4896" i="19"/>
  <c r="C4897" i="19"/>
  <c r="C4898" i="19"/>
  <c r="C4899" i="19"/>
  <c r="C4900" i="19"/>
  <c r="C4901" i="19"/>
  <c r="C4902" i="19"/>
  <c r="C4903" i="19"/>
  <c r="C4904" i="19"/>
  <c r="C4905" i="19"/>
  <c r="C4906" i="19"/>
  <c r="C4907" i="19"/>
  <c r="C4908" i="19"/>
  <c r="C4909" i="19"/>
  <c r="C4910" i="19"/>
  <c r="C4911" i="19"/>
  <c r="C4912" i="19"/>
  <c r="C4913" i="19"/>
  <c r="C4914" i="19"/>
  <c r="C4915" i="19"/>
  <c r="C4916" i="19"/>
  <c r="C4917" i="19"/>
  <c r="C4918" i="19"/>
  <c r="C4919" i="19"/>
  <c r="C4920" i="19"/>
  <c r="C4921" i="19"/>
  <c r="C4922" i="19"/>
  <c r="C4923" i="19"/>
  <c r="C4924" i="19"/>
  <c r="C4925" i="19"/>
  <c r="C4926" i="19"/>
  <c r="C4927" i="19"/>
  <c r="C4928" i="19"/>
  <c r="C4929" i="19"/>
  <c r="C4930" i="19"/>
  <c r="C4931" i="19"/>
  <c r="C4932" i="19"/>
  <c r="C4933" i="19"/>
  <c r="C4934" i="19"/>
  <c r="C4935" i="19"/>
  <c r="C4936" i="19"/>
  <c r="C4937" i="19"/>
  <c r="C4938" i="19"/>
  <c r="C4939" i="19"/>
  <c r="C4940" i="19"/>
  <c r="C4941" i="19"/>
  <c r="C4942" i="19"/>
  <c r="C4943" i="19"/>
  <c r="C4944" i="19"/>
  <c r="C4945" i="19"/>
  <c r="C4946" i="19"/>
  <c r="C4947" i="19"/>
  <c r="C4948" i="19"/>
  <c r="C4949" i="19"/>
  <c r="C4950" i="19"/>
  <c r="C4951" i="19"/>
  <c r="C4952" i="19"/>
  <c r="C4953" i="19"/>
  <c r="C4954" i="19"/>
  <c r="C4955" i="19"/>
  <c r="C4956" i="19"/>
  <c r="C4957" i="19"/>
  <c r="C4958" i="19"/>
  <c r="C4959" i="19"/>
  <c r="C4960" i="19"/>
  <c r="C4961" i="19"/>
  <c r="C4962" i="19"/>
  <c r="C4963" i="19"/>
  <c r="C4964" i="19"/>
  <c r="C4965" i="19"/>
  <c r="C4966" i="19"/>
  <c r="C4967" i="19"/>
  <c r="C4968" i="19"/>
  <c r="C4969" i="19"/>
  <c r="C4970" i="19"/>
  <c r="C4971" i="19"/>
  <c r="C4972" i="19"/>
  <c r="C4973" i="19"/>
  <c r="C4974" i="19"/>
  <c r="C4975" i="19"/>
  <c r="C4976" i="19"/>
  <c r="C4977" i="19"/>
  <c r="C4978" i="19"/>
  <c r="C4979" i="19"/>
  <c r="C4980" i="19"/>
  <c r="C4981" i="19"/>
  <c r="C4982" i="19"/>
  <c r="C4983" i="19"/>
  <c r="C4984" i="19"/>
  <c r="C4985" i="19"/>
  <c r="C4986" i="19"/>
  <c r="C4987" i="19"/>
  <c r="C4988" i="19"/>
  <c r="C4989" i="19"/>
  <c r="C4990" i="19"/>
  <c r="C4991" i="19"/>
  <c r="C4992" i="19"/>
  <c r="C4993" i="19"/>
  <c r="C4994" i="19"/>
  <c r="C4995" i="19"/>
  <c r="C4996" i="19"/>
  <c r="C4997" i="19"/>
  <c r="C4998" i="19"/>
  <c r="C4999" i="19"/>
  <c r="C5000" i="19"/>
  <c r="C5001" i="19"/>
  <c r="C5002" i="19"/>
  <c r="C5003" i="19"/>
  <c r="C5004" i="19"/>
  <c r="C5005" i="19"/>
  <c r="C5006" i="19"/>
  <c r="C5007" i="19"/>
  <c r="C5008" i="19"/>
  <c r="C5009" i="19"/>
  <c r="C5010" i="19"/>
  <c r="C5011" i="19"/>
  <c r="C5012" i="19"/>
  <c r="C5013" i="19"/>
  <c r="C5014" i="19"/>
  <c r="C5015" i="19"/>
  <c r="C5016" i="19"/>
  <c r="C5017" i="19"/>
  <c r="C5018" i="19"/>
  <c r="C5019" i="19"/>
  <c r="C5020" i="19"/>
  <c r="C5021" i="19"/>
  <c r="C5022" i="19"/>
  <c r="C5023" i="19"/>
  <c r="C5024" i="19"/>
  <c r="C5025" i="19"/>
  <c r="C5026" i="19"/>
  <c r="C5027" i="19"/>
  <c r="C5028" i="19"/>
  <c r="C5029" i="19"/>
  <c r="C5030" i="19"/>
  <c r="C5031" i="19"/>
  <c r="C5032" i="19"/>
  <c r="C5033" i="19"/>
  <c r="C5034" i="19"/>
  <c r="C5035" i="19"/>
  <c r="C5036" i="19"/>
  <c r="C5037" i="19"/>
  <c r="C5038" i="19"/>
  <c r="C5039" i="19"/>
  <c r="C5040" i="19"/>
  <c r="C5041" i="19"/>
  <c r="C5042" i="19"/>
  <c r="C5043" i="19"/>
  <c r="C5044" i="19"/>
  <c r="C5045" i="19"/>
  <c r="C5046" i="19"/>
  <c r="C5047" i="19"/>
  <c r="C5048" i="19"/>
  <c r="C5049" i="19"/>
  <c r="C5050" i="19"/>
  <c r="C5051" i="19"/>
  <c r="C5052" i="19"/>
  <c r="C5053" i="19"/>
  <c r="C5054" i="19"/>
  <c r="C5055" i="19"/>
  <c r="C5056" i="19"/>
  <c r="C5057" i="19"/>
  <c r="C5058" i="19"/>
  <c r="C5059" i="19"/>
  <c r="C5060" i="19"/>
  <c r="C5061" i="19"/>
  <c r="C5062" i="19"/>
  <c r="C5063" i="19"/>
  <c r="C5064" i="19"/>
  <c r="C5065" i="19"/>
  <c r="C5066" i="19"/>
  <c r="C5067" i="19"/>
  <c r="C5068" i="19"/>
  <c r="A5068" i="19" s="1"/>
  <c r="C5069" i="19"/>
  <c r="A5069" i="19" s="1"/>
  <c r="C5070" i="19"/>
  <c r="C5071" i="19"/>
  <c r="C5072" i="19"/>
  <c r="C5073" i="19"/>
  <c r="C5074" i="19"/>
  <c r="A5074" i="19" s="1"/>
  <c r="C5075" i="19"/>
  <c r="A5075" i="19" s="1"/>
  <c r="C5076" i="19"/>
  <c r="A5076" i="19" s="1"/>
  <c r="C5077" i="19"/>
  <c r="A5077" i="19" s="1"/>
  <c r="C5078" i="19"/>
  <c r="C5079" i="19"/>
  <c r="C5080" i="19"/>
  <c r="C5081" i="19"/>
  <c r="C5082" i="19"/>
  <c r="A5082" i="19" s="1"/>
  <c r="C5083" i="19"/>
  <c r="A5083" i="19" s="1"/>
  <c r="C5084" i="19"/>
  <c r="A5084" i="19" s="1"/>
  <c r="C5085" i="19"/>
  <c r="A5085" i="19" s="1"/>
  <c r="C5086" i="19"/>
  <c r="C5087" i="19"/>
  <c r="C5088" i="19"/>
  <c r="C5089" i="19"/>
  <c r="C5090" i="19"/>
  <c r="A5090" i="19" s="1"/>
  <c r="C5091" i="19"/>
  <c r="A5091" i="19" s="1"/>
  <c r="C5092" i="19"/>
  <c r="A5092" i="19" s="1"/>
  <c r="C5093" i="19"/>
  <c r="A5093" i="19" s="1"/>
  <c r="C5094" i="19"/>
  <c r="A5094" i="19" s="1"/>
  <c r="C5095" i="19"/>
  <c r="C5096" i="19"/>
  <c r="C5097" i="19"/>
  <c r="C5098" i="19"/>
  <c r="A5098" i="19" s="1"/>
  <c r="C5099" i="19"/>
  <c r="A5099" i="19" s="1"/>
  <c r="C14" i="19"/>
  <c r="V24" i="11"/>
  <c r="D24" i="11"/>
  <c r="E24" i="11"/>
  <c r="F24" i="11"/>
  <c r="G24" i="11"/>
  <c r="H24" i="11"/>
  <c r="I24" i="11"/>
  <c r="J24" i="11"/>
  <c r="K24" i="11"/>
  <c r="L24" i="11"/>
  <c r="M24" i="11"/>
  <c r="N24" i="11"/>
  <c r="O24" i="11"/>
  <c r="P24" i="11"/>
  <c r="C24" i="11"/>
  <c r="S24" i="11"/>
  <c r="T24" i="11"/>
  <c r="U24" i="11"/>
  <c r="R24" i="11"/>
  <c r="R7" i="30"/>
  <c r="R4" i="31" s="1"/>
  <c r="S7" i="30"/>
  <c r="S4" i="31" s="1"/>
  <c r="T7" i="30"/>
  <c r="T4" i="31" s="1"/>
  <c r="U7" i="30"/>
  <c r="U4" i="31" s="1"/>
  <c r="R8" i="30"/>
  <c r="R5" i="31" s="1"/>
  <c r="S8" i="30"/>
  <c r="S5" i="31" s="1"/>
  <c r="T8" i="30"/>
  <c r="T5" i="31" s="1"/>
  <c r="U8" i="30"/>
  <c r="U5" i="31" s="1"/>
  <c r="R9" i="30"/>
  <c r="R6" i="31" s="1"/>
  <c r="S9" i="30"/>
  <c r="S6" i="31" s="1"/>
  <c r="T9" i="30"/>
  <c r="T6" i="31" s="1"/>
  <c r="U9" i="30"/>
  <c r="U6" i="31" s="1"/>
  <c r="R10" i="30"/>
  <c r="R7" i="31" s="1"/>
  <c r="S10" i="30"/>
  <c r="S7" i="31" s="1"/>
  <c r="T10" i="30"/>
  <c r="T7" i="31" s="1"/>
  <c r="U10" i="30"/>
  <c r="U7" i="31" s="1"/>
  <c r="R11" i="30"/>
  <c r="R8" i="31" s="1"/>
  <c r="S11" i="30"/>
  <c r="S8" i="31" s="1"/>
  <c r="T11" i="30"/>
  <c r="T8" i="31" s="1"/>
  <c r="U11" i="30"/>
  <c r="U8" i="31" s="1"/>
  <c r="R12" i="30"/>
  <c r="R9" i="31" s="1"/>
  <c r="S12" i="30"/>
  <c r="S9" i="31" s="1"/>
  <c r="T12" i="30"/>
  <c r="T9" i="31" s="1"/>
  <c r="U12" i="30"/>
  <c r="U9" i="31" s="1"/>
  <c r="R13" i="30"/>
  <c r="R10" i="31" s="1"/>
  <c r="S13" i="30"/>
  <c r="S10" i="31" s="1"/>
  <c r="T13" i="30"/>
  <c r="T10" i="31" s="1"/>
  <c r="U13" i="30"/>
  <c r="U10" i="31" s="1"/>
  <c r="R14" i="30"/>
  <c r="R11" i="31" s="1"/>
  <c r="S14" i="30"/>
  <c r="S11" i="31" s="1"/>
  <c r="T14" i="30"/>
  <c r="T11" i="31" s="1"/>
  <c r="U14" i="30"/>
  <c r="U11" i="31" s="1"/>
  <c r="R15" i="30"/>
  <c r="R12" i="31" s="1"/>
  <c r="S15" i="30"/>
  <c r="S12" i="31" s="1"/>
  <c r="T15" i="30"/>
  <c r="T12" i="31" s="1"/>
  <c r="U15" i="30"/>
  <c r="U12" i="31" s="1"/>
  <c r="R16" i="30"/>
  <c r="R13" i="31" s="1"/>
  <c r="S16" i="30"/>
  <c r="S13" i="31" s="1"/>
  <c r="T16" i="30"/>
  <c r="T13" i="31" s="1"/>
  <c r="U16" i="30"/>
  <c r="U13" i="31" s="1"/>
  <c r="R17" i="30"/>
  <c r="R14" i="31" s="1"/>
  <c r="S17" i="30"/>
  <c r="S14" i="31" s="1"/>
  <c r="T17" i="30"/>
  <c r="T14" i="31" s="1"/>
  <c r="U17" i="30"/>
  <c r="U14" i="31" s="1"/>
  <c r="R18" i="30"/>
  <c r="R15" i="31" s="1"/>
  <c r="S18" i="30"/>
  <c r="S15" i="31" s="1"/>
  <c r="T18" i="30"/>
  <c r="T15" i="31" s="1"/>
  <c r="U18" i="30"/>
  <c r="U15" i="31" s="1"/>
  <c r="R19" i="30"/>
  <c r="R16" i="31" s="1"/>
  <c r="S19" i="30"/>
  <c r="S16" i="31" s="1"/>
  <c r="T19" i="30"/>
  <c r="T16" i="31" s="1"/>
  <c r="U19" i="30"/>
  <c r="U16" i="31" s="1"/>
  <c r="R20" i="30"/>
  <c r="R17" i="31" s="1"/>
  <c r="S20" i="30"/>
  <c r="S17" i="31" s="1"/>
  <c r="T20" i="30"/>
  <c r="T17" i="31" s="1"/>
  <c r="U20" i="30"/>
  <c r="U17" i="31" s="1"/>
  <c r="R21" i="30"/>
  <c r="R18" i="31" s="1"/>
  <c r="S21" i="30"/>
  <c r="S18" i="31" s="1"/>
  <c r="T21" i="30"/>
  <c r="T18" i="31" s="1"/>
  <c r="U21" i="30"/>
  <c r="U18" i="31" s="1"/>
  <c r="R22" i="30"/>
  <c r="R19" i="31" s="1"/>
  <c r="S22" i="30"/>
  <c r="S19" i="31" s="1"/>
  <c r="T22" i="30"/>
  <c r="T19" i="31" s="1"/>
  <c r="U22" i="30"/>
  <c r="U19" i="31" s="1"/>
  <c r="R23" i="30"/>
  <c r="R20" i="31" s="1"/>
  <c r="S23" i="30"/>
  <c r="S20" i="31" s="1"/>
  <c r="T23" i="30"/>
  <c r="T20" i="31" s="1"/>
  <c r="U23" i="30"/>
  <c r="U20" i="31" s="1"/>
  <c r="R24" i="30"/>
  <c r="R21" i="31" s="1"/>
  <c r="S24" i="30"/>
  <c r="S21" i="31" s="1"/>
  <c r="T24" i="30"/>
  <c r="T21" i="31" s="1"/>
  <c r="U24" i="30"/>
  <c r="U21" i="31" s="1"/>
  <c r="R25" i="30"/>
  <c r="R22" i="31" s="1"/>
  <c r="S25" i="30"/>
  <c r="S22" i="31" s="1"/>
  <c r="T25" i="30"/>
  <c r="T22" i="31" s="1"/>
  <c r="U25" i="30"/>
  <c r="U22" i="31" s="1"/>
  <c r="R26" i="30"/>
  <c r="R23" i="31" s="1"/>
  <c r="S26" i="30"/>
  <c r="S23" i="31" s="1"/>
  <c r="T26" i="30"/>
  <c r="T23" i="31" s="1"/>
  <c r="U26" i="30"/>
  <c r="U23" i="31" s="1"/>
  <c r="R27" i="30"/>
  <c r="R24" i="31" s="1"/>
  <c r="S27" i="30"/>
  <c r="S24" i="31" s="1"/>
  <c r="T27" i="30"/>
  <c r="T24" i="31" s="1"/>
  <c r="U27" i="30"/>
  <c r="U24" i="31" s="1"/>
  <c r="R28" i="30"/>
  <c r="R25" i="31" s="1"/>
  <c r="S28" i="30"/>
  <c r="S25" i="31" s="1"/>
  <c r="T28" i="30"/>
  <c r="T25" i="31" s="1"/>
  <c r="U28" i="30"/>
  <c r="U25" i="31" s="1"/>
  <c r="R29" i="30"/>
  <c r="R26" i="31" s="1"/>
  <c r="S29" i="30"/>
  <c r="S26" i="31" s="1"/>
  <c r="T29" i="30"/>
  <c r="T26" i="31" s="1"/>
  <c r="U29" i="30"/>
  <c r="U26" i="31" s="1"/>
  <c r="R30" i="30"/>
  <c r="R27" i="31" s="1"/>
  <c r="S30" i="30"/>
  <c r="S27" i="31" s="1"/>
  <c r="T30" i="30"/>
  <c r="T27" i="31" s="1"/>
  <c r="U30" i="30"/>
  <c r="U27" i="31" s="1"/>
  <c r="R6" i="30"/>
  <c r="R3" i="31" s="1"/>
  <c r="S6" i="30"/>
  <c r="S3" i="31" s="1"/>
  <c r="T6" i="30"/>
  <c r="T3" i="31" s="1"/>
  <c r="U6" i="30"/>
  <c r="U3" i="31" s="1"/>
  <c r="E5" i="30"/>
  <c r="E2" i="31" s="1"/>
  <c r="F5" i="30"/>
  <c r="F2" i="31" s="1"/>
  <c r="G5" i="30"/>
  <c r="G2" i="31" s="1"/>
  <c r="H5" i="30"/>
  <c r="H2" i="31" s="1"/>
  <c r="I5" i="30"/>
  <c r="I2" i="31" s="1"/>
  <c r="J5" i="30"/>
  <c r="J2" i="31" s="1"/>
  <c r="K5" i="30"/>
  <c r="K2" i="31" s="1"/>
  <c r="L5" i="30"/>
  <c r="L2" i="31" s="1"/>
  <c r="M5" i="30"/>
  <c r="M2" i="31" s="1"/>
  <c r="N5" i="30"/>
  <c r="N2" i="31" s="1"/>
  <c r="O5" i="30"/>
  <c r="O2" i="31" s="1"/>
  <c r="P5" i="30"/>
  <c r="P2" i="31" s="1"/>
  <c r="Q5" i="30"/>
  <c r="Q2" i="31" s="1"/>
  <c r="R5" i="30"/>
  <c r="R2" i="31" s="1"/>
  <c r="S5" i="30"/>
  <c r="S2" i="31" s="1"/>
  <c r="T5" i="30"/>
  <c r="T2" i="31" s="1"/>
  <c r="U5" i="30"/>
  <c r="U2" i="31" s="1"/>
  <c r="D5" i="30"/>
  <c r="D2" i="31" s="1"/>
  <c r="AK10" i="29"/>
  <c r="J2" i="29"/>
  <c r="AC10" i="29"/>
  <c r="AH11" i="29"/>
  <c r="AH12" i="29"/>
  <c r="AH13" i="29"/>
  <c r="AH14" i="29"/>
  <c r="AH15" i="29"/>
  <c r="AH16" i="29"/>
  <c r="AH17" i="29"/>
  <c r="AH18" i="29"/>
  <c r="AH19" i="29"/>
  <c r="AH20" i="29"/>
  <c r="AH21" i="29"/>
  <c r="AH22" i="29"/>
  <c r="AH23" i="29"/>
  <c r="AH24" i="29"/>
  <c r="AH25" i="29"/>
  <c r="AH26" i="29"/>
  <c r="AH27" i="29"/>
  <c r="AH28" i="29"/>
  <c r="AH29" i="29"/>
  <c r="AH30" i="29"/>
  <c r="AH31" i="29"/>
  <c r="AH32" i="29"/>
  <c r="AH33" i="29"/>
  <c r="AH34" i="29"/>
  <c r="AH10" i="29"/>
  <c r="BL11" i="29"/>
  <c r="BM11" i="29"/>
  <c r="BN11" i="29"/>
  <c r="BO11" i="29"/>
  <c r="BP11" i="29"/>
  <c r="BQ11" i="29"/>
  <c r="BR11" i="29"/>
  <c r="BS11" i="29"/>
  <c r="BT11" i="29"/>
  <c r="BV11" i="29"/>
  <c r="BW11" i="29"/>
  <c r="BY11" i="29"/>
  <c r="BZ11" i="29"/>
  <c r="CA11" i="29"/>
  <c r="CB11" i="29"/>
  <c r="CC11" i="29"/>
  <c r="CD11" i="29"/>
  <c r="CE11" i="29"/>
  <c r="CF11" i="29"/>
  <c r="CG11" i="29"/>
  <c r="CH11" i="29"/>
  <c r="CI11" i="29"/>
  <c r="CJ11" i="29"/>
  <c r="CK11" i="29"/>
  <c r="CL11" i="29"/>
  <c r="CM11" i="29"/>
  <c r="CN11" i="29"/>
  <c r="CO11" i="29"/>
  <c r="CP11" i="29"/>
  <c r="BL12" i="29"/>
  <c r="BM12" i="29"/>
  <c r="BN12" i="29"/>
  <c r="BO12" i="29"/>
  <c r="BP12" i="29"/>
  <c r="BQ12" i="29"/>
  <c r="BR12" i="29"/>
  <c r="BS12" i="29"/>
  <c r="BT12" i="29"/>
  <c r="BV12" i="29"/>
  <c r="BW12" i="29"/>
  <c r="BY12" i="29"/>
  <c r="BZ12" i="29"/>
  <c r="CA12" i="29"/>
  <c r="CB12" i="29"/>
  <c r="CC12" i="29"/>
  <c r="CD12" i="29"/>
  <c r="CE12" i="29"/>
  <c r="CF12" i="29"/>
  <c r="CG12" i="29"/>
  <c r="CH12" i="29"/>
  <c r="CI12" i="29"/>
  <c r="CJ12" i="29"/>
  <c r="CK12" i="29"/>
  <c r="CL12" i="29"/>
  <c r="CM12" i="29"/>
  <c r="CN12" i="29"/>
  <c r="CO12" i="29"/>
  <c r="CP12" i="29"/>
  <c r="BL13" i="29"/>
  <c r="BM13" i="29"/>
  <c r="BN13" i="29"/>
  <c r="BO13" i="29"/>
  <c r="BP13" i="29"/>
  <c r="BQ13" i="29"/>
  <c r="BR13" i="29"/>
  <c r="BS13" i="29"/>
  <c r="BT13" i="29"/>
  <c r="BV13" i="29"/>
  <c r="BW13" i="29"/>
  <c r="BY13" i="29"/>
  <c r="BZ13" i="29"/>
  <c r="CA13" i="29"/>
  <c r="CB13" i="29"/>
  <c r="CC13" i="29"/>
  <c r="CD13" i="29"/>
  <c r="CE13" i="29"/>
  <c r="CF13" i="29"/>
  <c r="CG13" i="29"/>
  <c r="CH13" i="29"/>
  <c r="CI13" i="29"/>
  <c r="CJ13" i="29"/>
  <c r="CK13" i="29"/>
  <c r="CL13" i="29"/>
  <c r="CM13" i="29"/>
  <c r="CN13" i="29"/>
  <c r="CO13" i="29"/>
  <c r="CP13" i="29"/>
  <c r="BL14" i="29"/>
  <c r="BM14" i="29"/>
  <c r="BN14" i="29"/>
  <c r="BO14" i="29"/>
  <c r="BP14" i="29"/>
  <c r="BQ14" i="29"/>
  <c r="BR14" i="29"/>
  <c r="BS14" i="29"/>
  <c r="BT14" i="29"/>
  <c r="BV14" i="29"/>
  <c r="BW14" i="29"/>
  <c r="BY14" i="29"/>
  <c r="BZ14" i="29"/>
  <c r="CA14" i="29"/>
  <c r="CB14" i="29"/>
  <c r="CC14" i="29"/>
  <c r="CD14" i="29"/>
  <c r="CE14" i="29"/>
  <c r="CF14" i="29"/>
  <c r="CG14" i="29"/>
  <c r="CH14" i="29"/>
  <c r="CI14" i="29"/>
  <c r="CJ14" i="29"/>
  <c r="CK14" i="29"/>
  <c r="CL14" i="29"/>
  <c r="CM14" i="29"/>
  <c r="CN14" i="29"/>
  <c r="CO14" i="29"/>
  <c r="CP14" i="29"/>
  <c r="BL15" i="29"/>
  <c r="BM15" i="29"/>
  <c r="BN15" i="29"/>
  <c r="BO15" i="29"/>
  <c r="BP15" i="29"/>
  <c r="BQ15" i="29"/>
  <c r="BR15" i="29"/>
  <c r="BS15" i="29"/>
  <c r="BT15" i="29"/>
  <c r="BV15" i="29"/>
  <c r="BW15" i="29"/>
  <c r="BY15" i="29"/>
  <c r="BZ15" i="29"/>
  <c r="CA15" i="29"/>
  <c r="CB15" i="29"/>
  <c r="CC15" i="29"/>
  <c r="CD15" i="29"/>
  <c r="CE15" i="29"/>
  <c r="CF15" i="29"/>
  <c r="CG15" i="29"/>
  <c r="CH15" i="29"/>
  <c r="CI15" i="29"/>
  <c r="CJ15" i="29"/>
  <c r="CK15" i="29"/>
  <c r="CL15" i="29"/>
  <c r="CM15" i="29"/>
  <c r="CN15" i="29"/>
  <c r="CO15" i="29"/>
  <c r="CP15" i="29"/>
  <c r="BL16" i="29"/>
  <c r="BM16" i="29"/>
  <c r="BN16" i="29"/>
  <c r="BO16" i="29"/>
  <c r="BP16" i="29"/>
  <c r="BQ16" i="29"/>
  <c r="BR16" i="29"/>
  <c r="BS16" i="29"/>
  <c r="BT16" i="29"/>
  <c r="BV16" i="29"/>
  <c r="BW16" i="29"/>
  <c r="BY16" i="29"/>
  <c r="BZ16" i="29"/>
  <c r="CA16" i="29"/>
  <c r="CB16" i="29"/>
  <c r="CC16" i="29"/>
  <c r="CD16" i="29"/>
  <c r="CE16" i="29"/>
  <c r="CF16" i="29"/>
  <c r="CG16" i="29"/>
  <c r="CH16" i="29"/>
  <c r="CI16" i="29"/>
  <c r="CJ16" i="29"/>
  <c r="CK16" i="29"/>
  <c r="CL16" i="29"/>
  <c r="CM16" i="29"/>
  <c r="CN16" i="29"/>
  <c r="CO16" i="29"/>
  <c r="CP16" i="29"/>
  <c r="BL17" i="29"/>
  <c r="BM17" i="29"/>
  <c r="BN17" i="29"/>
  <c r="BO17" i="29"/>
  <c r="BP17" i="29"/>
  <c r="BQ17" i="29"/>
  <c r="BR17" i="29"/>
  <c r="BS17" i="29"/>
  <c r="BT17" i="29"/>
  <c r="BV17" i="29"/>
  <c r="BW17" i="29"/>
  <c r="BY17" i="29"/>
  <c r="BZ17" i="29"/>
  <c r="CA17" i="29"/>
  <c r="CB17" i="29"/>
  <c r="CC17" i="29"/>
  <c r="CD17" i="29"/>
  <c r="CE17" i="29"/>
  <c r="CF17" i="29"/>
  <c r="CG17" i="29"/>
  <c r="CH17" i="29"/>
  <c r="CI17" i="29"/>
  <c r="CJ17" i="29"/>
  <c r="CK17" i="29"/>
  <c r="CL17" i="29"/>
  <c r="CM17" i="29"/>
  <c r="CN17" i="29"/>
  <c r="CO17" i="29"/>
  <c r="CP17" i="29"/>
  <c r="BL18" i="29"/>
  <c r="BM18" i="29"/>
  <c r="BN18" i="29"/>
  <c r="BO18" i="29"/>
  <c r="BP18" i="29"/>
  <c r="BQ18" i="29"/>
  <c r="BR18" i="29"/>
  <c r="BS18" i="29"/>
  <c r="BT18" i="29"/>
  <c r="BV18" i="29"/>
  <c r="BW18" i="29"/>
  <c r="BY18" i="29"/>
  <c r="BZ18" i="29"/>
  <c r="CA18" i="29"/>
  <c r="CB18" i="29"/>
  <c r="CC18" i="29"/>
  <c r="CD18" i="29"/>
  <c r="CE18" i="29"/>
  <c r="CF18" i="29"/>
  <c r="CG18" i="29"/>
  <c r="CH18" i="29"/>
  <c r="CI18" i="29"/>
  <c r="CJ18" i="29"/>
  <c r="CK18" i="29"/>
  <c r="CL18" i="29"/>
  <c r="CM18" i="29"/>
  <c r="CN18" i="29"/>
  <c r="CO18" i="29"/>
  <c r="CP18" i="29"/>
  <c r="BL19" i="29"/>
  <c r="BM19" i="29"/>
  <c r="BN19" i="29"/>
  <c r="BO19" i="29"/>
  <c r="BP19" i="29"/>
  <c r="BQ19" i="29"/>
  <c r="BR19" i="29"/>
  <c r="BS19" i="29"/>
  <c r="BT19" i="29"/>
  <c r="BV19" i="29"/>
  <c r="BW19" i="29"/>
  <c r="BY19" i="29"/>
  <c r="BZ19" i="29"/>
  <c r="CA19" i="29"/>
  <c r="CB19" i="29"/>
  <c r="CC19" i="29"/>
  <c r="CD19" i="29"/>
  <c r="CE19" i="29"/>
  <c r="CF19" i="29"/>
  <c r="CG19" i="29"/>
  <c r="CH19" i="29"/>
  <c r="CI19" i="29"/>
  <c r="CJ19" i="29"/>
  <c r="CK19" i="29"/>
  <c r="CL19" i="29"/>
  <c r="CM19" i="29"/>
  <c r="CN19" i="29"/>
  <c r="CO19" i="29"/>
  <c r="CP19" i="29"/>
  <c r="BL20" i="29"/>
  <c r="BM20" i="29"/>
  <c r="BN20" i="29"/>
  <c r="BO20" i="29"/>
  <c r="BP20" i="29"/>
  <c r="BQ20" i="29"/>
  <c r="BR20" i="29"/>
  <c r="BS20" i="29"/>
  <c r="BT20" i="29"/>
  <c r="BV20" i="29"/>
  <c r="BW20" i="29"/>
  <c r="BY20" i="29"/>
  <c r="BZ20" i="29"/>
  <c r="CA20" i="29"/>
  <c r="CB20" i="29"/>
  <c r="CC20" i="29"/>
  <c r="CD20" i="29"/>
  <c r="CE20" i="29"/>
  <c r="CF20" i="29"/>
  <c r="CG20" i="29"/>
  <c r="CH20" i="29"/>
  <c r="CI20" i="29"/>
  <c r="CJ20" i="29"/>
  <c r="CK20" i="29"/>
  <c r="CL20" i="29"/>
  <c r="CM20" i="29"/>
  <c r="CN20" i="29"/>
  <c r="CO20" i="29"/>
  <c r="CP20" i="29"/>
  <c r="BL21" i="29"/>
  <c r="BM21" i="29"/>
  <c r="BN21" i="29"/>
  <c r="BO21" i="29"/>
  <c r="BP21" i="29"/>
  <c r="BQ21" i="29"/>
  <c r="BR21" i="29"/>
  <c r="BS21" i="29"/>
  <c r="BT21" i="29"/>
  <c r="BV21" i="29"/>
  <c r="BW21" i="29"/>
  <c r="BY21" i="29"/>
  <c r="BZ21" i="29"/>
  <c r="CA21" i="29"/>
  <c r="CB21" i="29"/>
  <c r="CC21" i="29"/>
  <c r="CD21" i="29"/>
  <c r="CE21" i="29"/>
  <c r="CF21" i="29"/>
  <c r="CG21" i="29"/>
  <c r="CH21" i="29"/>
  <c r="CI21" i="29"/>
  <c r="CJ21" i="29"/>
  <c r="CK21" i="29"/>
  <c r="CL21" i="29"/>
  <c r="CM21" i="29"/>
  <c r="CN21" i="29"/>
  <c r="CO21" i="29"/>
  <c r="CP21" i="29"/>
  <c r="BL22" i="29"/>
  <c r="BM22" i="29"/>
  <c r="BN22" i="29"/>
  <c r="BO22" i="29"/>
  <c r="BP22" i="29"/>
  <c r="BQ22" i="29"/>
  <c r="BR22" i="29"/>
  <c r="BS22" i="29"/>
  <c r="BT22" i="29"/>
  <c r="BV22" i="29"/>
  <c r="BW22" i="29"/>
  <c r="BY22" i="29"/>
  <c r="BZ22" i="29"/>
  <c r="CA22" i="29"/>
  <c r="CB22" i="29"/>
  <c r="CC22" i="29"/>
  <c r="CD22" i="29"/>
  <c r="CE22" i="29"/>
  <c r="CF22" i="29"/>
  <c r="CG22" i="29"/>
  <c r="CH22" i="29"/>
  <c r="CI22" i="29"/>
  <c r="CJ22" i="29"/>
  <c r="CK22" i="29"/>
  <c r="CL22" i="29"/>
  <c r="CM22" i="29"/>
  <c r="CN22" i="29"/>
  <c r="CO22" i="29"/>
  <c r="CP22" i="29"/>
  <c r="BL23" i="29"/>
  <c r="BM23" i="29"/>
  <c r="BN23" i="29"/>
  <c r="BO23" i="29"/>
  <c r="BP23" i="29"/>
  <c r="BQ23" i="29"/>
  <c r="BR23" i="29"/>
  <c r="BS23" i="29"/>
  <c r="BT23" i="29"/>
  <c r="BV23" i="29"/>
  <c r="BW23" i="29"/>
  <c r="BY23" i="29"/>
  <c r="BZ23" i="29"/>
  <c r="CA23" i="29"/>
  <c r="CB23" i="29"/>
  <c r="CC23" i="29"/>
  <c r="CD23" i="29"/>
  <c r="CE23" i="29"/>
  <c r="CF23" i="29"/>
  <c r="CG23" i="29"/>
  <c r="CH23" i="29"/>
  <c r="CI23" i="29"/>
  <c r="CJ23" i="29"/>
  <c r="CK23" i="29"/>
  <c r="CL23" i="29"/>
  <c r="CM23" i="29"/>
  <c r="CN23" i="29"/>
  <c r="CO23" i="29"/>
  <c r="CP23" i="29"/>
  <c r="BL24" i="29"/>
  <c r="BM24" i="29"/>
  <c r="BN24" i="29"/>
  <c r="BO24" i="29"/>
  <c r="BP24" i="29"/>
  <c r="BQ24" i="29"/>
  <c r="BR24" i="29"/>
  <c r="BS24" i="29"/>
  <c r="BT24" i="29"/>
  <c r="BV24" i="29"/>
  <c r="BW24" i="29"/>
  <c r="BY24" i="29"/>
  <c r="BZ24" i="29"/>
  <c r="CA24" i="29"/>
  <c r="CB24" i="29"/>
  <c r="CC24" i="29"/>
  <c r="CD24" i="29"/>
  <c r="CE24" i="29"/>
  <c r="CF24" i="29"/>
  <c r="CG24" i="29"/>
  <c r="CH24" i="29"/>
  <c r="CI24" i="29"/>
  <c r="CJ24" i="29"/>
  <c r="CK24" i="29"/>
  <c r="CL24" i="29"/>
  <c r="CM24" i="29"/>
  <c r="CN24" i="29"/>
  <c r="CO24" i="29"/>
  <c r="CP24" i="29"/>
  <c r="BL25" i="29"/>
  <c r="BM25" i="29"/>
  <c r="BN25" i="29"/>
  <c r="BO25" i="29"/>
  <c r="BP25" i="29"/>
  <c r="BQ25" i="29"/>
  <c r="BR25" i="29"/>
  <c r="BS25" i="29"/>
  <c r="BT25" i="29"/>
  <c r="BV25" i="29"/>
  <c r="BW25" i="29"/>
  <c r="BY25" i="29"/>
  <c r="BZ25" i="29"/>
  <c r="CA25" i="29"/>
  <c r="CB25" i="29"/>
  <c r="CC25" i="29"/>
  <c r="CD25" i="29"/>
  <c r="CE25" i="29"/>
  <c r="CF25" i="29"/>
  <c r="CG25" i="29"/>
  <c r="CH25" i="29"/>
  <c r="CI25" i="29"/>
  <c r="CJ25" i="29"/>
  <c r="CK25" i="29"/>
  <c r="CL25" i="29"/>
  <c r="CM25" i="29"/>
  <c r="CN25" i="29"/>
  <c r="CO25" i="29"/>
  <c r="CP25" i="29"/>
  <c r="BL26" i="29"/>
  <c r="BM26" i="29"/>
  <c r="BN26" i="29"/>
  <c r="BO26" i="29"/>
  <c r="BP26" i="29"/>
  <c r="BQ26" i="29"/>
  <c r="BR26" i="29"/>
  <c r="BS26" i="29"/>
  <c r="BT26" i="29"/>
  <c r="BV26" i="29"/>
  <c r="BW26" i="29"/>
  <c r="BY26" i="29"/>
  <c r="BZ26" i="29"/>
  <c r="CA26" i="29"/>
  <c r="CB26" i="29"/>
  <c r="CC26" i="29"/>
  <c r="CD26" i="29"/>
  <c r="CE26" i="29"/>
  <c r="CF26" i="29"/>
  <c r="CG26" i="29"/>
  <c r="CH26" i="29"/>
  <c r="CI26" i="29"/>
  <c r="CJ26" i="29"/>
  <c r="CK26" i="29"/>
  <c r="CL26" i="29"/>
  <c r="CM26" i="29"/>
  <c r="CN26" i="29"/>
  <c r="CO26" i="29"/>
  <c r="CP26" i="29"/>
  <c r="BL27" i="29"/>
  <c r="BM27" i="29"/>
  <c r="BN27" i="29"/>
  <c r="BO27" i="29"/>
  <c r="BP27" i="29"/>
  <c r="BQ27" i="29"/>
  <c r="BR27" i="29"/>
  <c r="BS27" i="29"/>
  <c r="BT27" i="29"/>
  <c r="BV27" i="29"/>
  <c r="BW27" i="29"/>
  <c r="BY27" i="29"/>
  <c r="BZ27" i="29"/>
  <c r="CA27" i="29"/>
  <c r="CB27" i="29"/>
  <c r="CC27" i="29"/>
  <c r="CD27" i="29"/>
  <c r="CE27" i="29"/>
  <c r="CF27" i="29"/>
  <c r="CG27" i="29"/>
  <c r="CH27" i="29"/>
  <c r="CI27" i="29"/>
  <c r="CJ27" i="29"/>
  <c r="CK27" i="29"/>
  <c r="CL27" i="29"/>
  <c r="CM27" i="29"/>
  <c r="CN27" i="29"/>
  <c r="CO27" i="29"/>
  <c r="CP27" i="29"/>
  <c r="BL28" i="29"/>
  <c r="BM28" i="29"/>
  <c r="BN28" i="29"/>
  <c r="BO28" i="29"/>
  <c r="BP28" i="29"/>
  <c r="BQ28" i="29"/>
  <c r="BR28" i="29"/>
  <c r="BS28" i="29"/>
  <c r="BT28" i="29"/>
  <c r="BV28" i="29"/>
  <c r="BW28" i="29"/>
  <c r="BY28" i="29"/>
  <c r="BZ28" i="29"/>
  <c r="CA28" i="29"/>
  <c r="CB28" i="29"/>
  <c r="CC28" i="29"/>
  <c r="CD28" i="29"/>
  <c r="CE28" i="29"/>
  <c r="CF28" i="29"/>
  <c r="CG28" i="29"/>
  <c r="CH28" i="29"/>
  <c r="CI28" i="29"/>
  <c r="CJ28" i="29"/>
  <c r="CK28" i="29"/>
  <c r="CL28" i="29"/>
  <c r="CM28" i="29"/>
  <c r="CN28" i="29"/>
  <c r="CO28" i="29"/>
  <c r="CP28" i="29"/>
  <c r="BL29" i="29"/>
  <c r="BM29" i="29"/>
  <c r="BN29" i="29"/>
  <c r="BO29" i="29"/>
  <c r="BP29" i="29"/>
  <c r="BQ29" i="29"/>
  <c r="BR29" i="29"/>
  <c r="BS29" i="29"/>
  <c r="BT29" i="29"/>
  <c r="BV29" i="29"/>
  <c r="BW29" i="29"/>
  <c r="BY29" i="29"/>
  <c r="BZ29" i="29"/>
  <c r="CA29" i="29"/>
  <c r="CB29" i="29"/>
  <c r="CC29" i="29"/>
  <c r="CD29" i="29"/>
  <c r="CE29" i="29"/>
  <c r="CF29" i="29"/>
  <c r="CG29" i="29"/>
  <c r="CH29" i="29"/>
  <c r="CI29" i="29"/>
  <c r="CJ29" i="29"/>
  <c r="CK29" i="29"/>
  <c r="CL29" i="29"/>
  <c r="CM29" i="29"/>
  <c r="CN29" i="29"/>
  <c r="CO29" i="29"/>
  <c r="CP29" i="29"/>
  <c r="BL30" i="29"/>
  <c r="BM30" i="29"/>
  <c r="BN30" i="29"/>
  <c r="BO30" i="29"/>
  <c r="BP30" i="29"/>
  <c r="BQ30" i="29"/>
  <c r="BR30" i="29"/>
  <c r="BS30" i="29"/>
  <c r="BT30" i="29"/>
  <c r="BV30" i="29"/>
  <c r="BW30" i="29"/>
  <c r="BY30" i="29"/>
  <c r="BZ30" i="29"/>
  <c r="CA30" i="29"/>
  <c r="CB30" i="29"/>
  <c r="CC30" i="29"/>
  <c r="CD30" i="29"/>
  <c r="CE30" i="29"/>
  <c r="CF30" i="29"/>
  <c r="CG30" i="29"/>
  <c r="CH30" i="29"/>
  <c r="CI30" i="29"/>
  <c r="CJ30" i="29"/>
  <c r="CK30" i="29"/>
  <c r="CL30" i="29"/>
  <c r="CM30" i="29"/>
  <c r="CN30" i="29"/>
  <c r="CO30" i="29"/>
  <c r="CP30" i="29"/>
  <c r="BL31" i="29"/>
  <c r="BM31" i="29"/>
  <c r="BN31" i="29"/>
  <c r="BO31" i="29"/>
  <c r="BP31" i="29"/>
  <c r="BQ31" i="29"/>
  <c r="BR31" i="29"/>
  <c r="BS31" i="29"/>
  <c r="BT31" i="29"/>
  <c r="BV31" i="29"/>
  <c r="BW31" i="29"/>
  <c r="BY31" i="29"/>
  <c r="BZ31" i="29"/>
  <c r="CA31" i="29"/>
  <c r="CB31" i="29"/>
  <c r="CC31" i="29"/>
  <c r="CD31" i="29"/>
  <c r="CE31" i="29"/>
  <c r="CF31" i="29"/>
  <c r="CG31" i="29"/>
  <c r="CH31" i="29"/>
  <c r="CI31" i="29"/>
  <c r="CJ31" i="29"/>
  <c r="CK31" i="29"/>
  <c r="CL31" i="29"/>
  <c r="CM31" i="29"/>
  <c r="CN31" i="29"/>
  <c r="CO31" i="29"/>
  <c r="CP31" i="29"/>
  <c r="BL32" i="29"/>
  <c r="BM32" i="29"/>
  <c r="BN32" i="29"/>
  <c r="BO32" i="29"/>
  <c r="BP32" i="29"/>
  <c r="BQ32" i="29"/>
  <c r="BR32" i="29"/>
  <c r="BS32" i="29"/>
  <c r="BT32" i="29"/>
  <c r="BV32" i="29"/>
  <c r="BW32" i="29"/>
  <c r="BY32" i="29"/>
  <c r="BZ32" i="29"/>
  <c r="CA32" i="29"/>
  <c r="CB32" i="29"/>
  <c r="CC32" i="29"/>
  <c r="CD32" i="29"/>
  <c r="CE32" i="29"/>
  <c r="CF32" i="29"/>
  <c r="CG32" i="29"/>
  <c r="CH32" i="29"/>
  <c r="CI32" i="29"/>
  <c r="CJ32" i="29"/>
  <c r="CK32" i="29"/>
  <c r="CL32" i="29"/>
  <c r="CM32" i="29"/>
  <c r="CN32" i="29"/>
  <c r="CO32" i="29"/>
  <c r="CP32" i="29"/>
  <c r="BL33" i="29"/>
  <c r="BM33" i="29"/>
  <c r="BN33" i="29"/>
  <c r="BO33" i="29"/>
  <c r="BP33" i="29"/>
  <c r="BQ33" i="29"/>
  <c r="BR33" i="29"/>
  <c r="BS33" i="29"/>
  <c r="BT33" i="29"/>
  <c r="BV33" i="29"/>
  <c r="BW33" i="29"/>
  <c r="BY33" i="29"/>
  <c r="BZ33" i="29"/>
  <c r="CA33" i="29"/>
  <c r="CB33" i="29"/>
  <c r="CC33" i="29"/>
  <c r="CD33" i="29"/>
  <c r="CE33" i="29"/>
  <c r="CF33" i="29"/>
  <c r="CG33" i="29"/>
  <c r="CH33" i="29"/>
  <c r="CI33" i="29"/>
  <c r="CJ33" i="29"/>
  <c r="CK33" i="29"/>
  <c r="CL33" i="29"/>
  <c r="CM33" i="29"/>
  <c r="CN33" i="29"/>
  <c r="CO33" i="29"/>
  <c r="CP33" i="29"/>
  <c r="BL34" i="29"/>
  <c r="BM34" i="29"/>
  <c r="BN34" i="29"/>
  <c r="BO34" i="29"/>
  <c r="BP34" i="29"/>
  <c r="BQ34" i="29"/>
  <c r="BR34" i="29"/>
  <c r="BS34" i="29"/>
  <c r="BT34" i="29"/>
  <c r="BV34" i="29"/>
  <c r="BW34" i="29"/>
  <c r="BY34" i="29"/>
  <c r="BZ34" i="29"/>
  <c r="CA34" i="29"/>
  <c r="CB34" i="29"/>
  <c r="CC34" i="29"/>
  <c r="CD34" i="29"/>
  <c r="CE34" i="29"/>
  <c r="CF34" i="29"/>
  <c r="CG34" i="29"/>
  <c r="CH34" i="29"/>
  <c r="CI34" i="29"/>
  <c r="CJ34" i="29"/>
  <c r="CK34" i="29"/>
  <c r="CL34" i="29"/>
  <c r="CM34" i="29"/>
  <c r="CN34" i="29"/>
  <c r="CO34" i="29"/>
  <c r="CP34" i="29"/>
  <c r="CO10" i="29"/>
  <c r="CN10" i="29"/>
  <c r="CM10" i="29"/>
  <c r="CL10" i="29"/>
  <c r="CK10" i="29"/>
  <c r="CJ10" i="29"/>
  <c r="CI10" i="29"/>
  <c r="CH10" i="29"/>
  <c r="CG10" i="29"/>
  <c r="CF10" i="29"/>
  <c r="CE10" i="29"/>
  <c r="CD10" i="29"/>
  <c r="CC10" i="29"/>
  <c r="CB10" i="29"/>
  <c r="CA10" i="29"/>
  <c r="BZ10" i="29"/>
  <c r="BY10" i="29"/>
  <c r="BW10" i="29"/>
  <c r="BV10" i="29"/>
  <c r="BT10" i="29"/>
  <c r="BS10" i="29"/>
  <c r="BR10" i="29"/>
  <c r="BQ10" i="29"/>
  <c r="BP10" i="29"/>
  <c r="BO10" i="29"/>
  <c r="BN10" i="29"/>
  <c r="BM10" i="29"/>
  <c r="BL10" i="29"/>
  <c r="AC11" i="29"/>
  <c r="AC12" i="29"/>
  <c r="AC13" i="29"/>
  <c r="AC14" i="29"/>
  <c r="AC15" i="29"/>
  <c r="AC16" i="29"/>
  <c r="AC17" i="29"/>
  <c r="AC18" i="29"/>
  <c r="AC19" i="29"/>
  <c r="AC20" i="29"/>
  <c r="AC21" i="29"/>
  <c r="AC22" i="29"/>
  <c r="AC23" i="29"/>
  <c r="AC24" i="29"/>
  <c r="AC25" i="29"/>
  <c r="AC26" i="29"/>
  <c r="AC27" i="29"/>
  <c r="AC28" i="29"/>
  <c r="AC29" i="29"/>
  <c r="AC30" i="29"/>
  <c r="AC31" i="29"/>
  <c r="AC32" i="29"/>
  <c r="AC33" i="29"/>
  <c r="AC34" i="29"/>
  <c r="AK11" i="29"/>
  <c r="AK12" i="29"/>
  <c r="AK13" i="29"/>
  <c r="AK14" i="29"/>
  <c r="AK15" i="29"/>
  <c r="AK16" i="29"/>
  <c r="AK17" i="29"/>
  <c r="AK18" i="29"/>
  <c r="AK19" i="29"/>
  <c r="AK20" i="29"/>
  <c r="AK21" i="29"/>
  <c r="AK22" i="29"/>
  <c r="AK23" i="29"/>
  <c r="AK24" i="29"/>
  <c r="AK25" i="29"/>
  <c r="AK26" i="29"/>
  <c r="AK27" i="29"/>
  <c r="AK28" i="29"/>
  <c r="AK29" i="29"/>
  <c r="AK30" i="29"/>
  <c r="AK31" i="29"/>
  <c r="AK32" i="29"/>
  <c r="AK33" i="29"/>
  <c r="AK34" i="29"/>
  <c r="AZ11" i="29"/>
  <c r="BA11" i="29"/>
  <c r="BB11" i="29"/>
  <c r="BC11" i="29"/>
  <c r="AZ12" i="29"/>
  <c r="BA12" i="29"/>
  <c r="BB12" i="29"/>
  <c r="BC12" i="29"/>
  <c r="AZ13" i="29"/>
  <c r="BA13" i="29"/>
  <c r="BB13" i="29"/>
  <c r="BC13" i="29"/>
  <c r="AZ14" i="29"/>
  <c r="BA14" i="29"/>
  <c r="BB14" i="29"/>
  <c r="BC14" i="29"/>
  <c r="AZ15" i="29"/>
  <c r="BA15" i="29"/>
  <c r="BB15" i="29"/>
  <c r="BC15" i="29"/>
  <c r="AZ16" i="29"/>
  <c r="BA16" i="29"/>
  <c r="BB16" i="29"/>
  <c r="BC16" i="29"/>
  <c r="AZ17" i="29"/>
  <c r="BA17" i="29"/>
  <c r="BB17" i="29"/>
  <c r="BC17" i="29"/>
  <c r="AZ18" i="29"/>
  <c r="BA18" i="29"/>
  <c r="BB18" i="29"/>
  <c r="BC18" i="29"/>
  <c r="AZ19" i="29"/>
  <c r="BA19" i="29"/>
  <c r="BB19" i="29"/>
  <c r="BC19" i="29"/>
  <c r="AZ20" i="29"/>
  <c r="BA20" i="29"/>
  <c r="BB20" i="29"/>
  <c r="BC20" i="29"/>
  <c r="AZ21" i="29"/>
  <c r="BA21" i="29"/>
  <c r="BB21" i="29"/>
  <c r="BC21" i="29"/>
  <c r="AZ22" i="29"/>
  <c r="BA22" i="29"/>
  <c r="BB22" i="29"/>
  <c r="BC22" i="29"/>
  <c r="AZ23" i="29"/>
  <c r="BA23" i="29"/>
  <c r="BB23" i="29"/>
  <c r="BC23" i="29"/>
  <c r="AZ24" i="29"/>
  <c r="BA24" i="29"/>
  <c r="BB24" i="29"/>
  <c r="BC24" i="29"/>
  <c r="AZ25" i="29"/>
  <c r="BA25" i="29"/>
  <c r="BB25" i="29"/>
  <c r="BC25" i="29"/>
  <c r="AZ26" i="29"/>
  <c r="BA26" i="29"/>
  <c r="BB26" i="29"/>
  <c r="BC26" i="29"/>
  <c r="AZ27" i="29"/>
  <c r="BA27" i="29"/>
  <c r="BB27" i="29"/>
  <c r="BC27" i="29"/>
  <c r="AZ28" i="29"/>
  <c r="BA28" i="29"/>
  <c r="BB28" i="29"/>
  <c r="BC28" i="29"/>
  <c r="AZ29" i="29"/>
  <c r="BA29" i="29"/>
  <c r="BB29" i="29"/>
  <c r="BC29" i="29"/>
  <c r="AZ30" i="29"/>
  <c r="BA30" i="29"/>
  <c r="BB30" i="29"/>
  <c r="BC30" i="29"/>
  <c r="AZ31" i="29"/>
  <c r="BA31" i="29"/>
  <c r="BB31" i="29"/>
  <c r="BC31" i="29"/>
  <c r="AZ32" i="29"/>
  <c r="BA32" i="29"/>
  <c r="BB32" i="29"/>
  <c r="BC32" i="29"/>
  <c r="AZ33" i="29"/>
  <c r="BA33" i="29"/>
  <c r="BB33" i="29"/>
  <c r="BC33" i="29"/>
  <c r="AZ34" i="29"/>
  <c r="BA34" i="29"/>
  <c r="BB34" i="29"/>
  <c r="BC34" i="29"/>
  <c r="AZ10" i="29"/>
  <c r="Y6" i="29" s="1"/>
  <c r="BA10" i="29"/>
  <c r="Z6" i="29" s="1"/>
  <c r="BB10" i="29"/>
  <c r="AA6" i="29" s="1"/>
  <c r="BC10" i="29"/>
  <c r="AY10" i="29"/>
  <c r="BA7" i="29"/>
  <c r="BB7" i="29"/>
  <c r="BC7" i="29"/>
  <c r="AZ7" i="29"/>
  <c r="F7" i="25"/>
  <c r="F9" i="25"/>
  <c r="F10" i="25"/>
  <c r="F11" i="25"/>
  <c r="F12" i="25"/>
  <c r="F15" i="25"/>
  <c r="F16" i="25"/>
  <c r="F17" i="25"/>
  <c r="F18" i="25"/>
  <c r="F19" i="25"/>
  <c r="F20" i="25"/>
  <c r="F6" i="25"/>
  <c r="C7" i="25"/>
  <c r="C8" i="25"/>
  <c r="C9" i="25"/>
  <c r="C10" i="25"/>
  <c r="C11" i="25"/>
  <c r="G11" i="25" s="1"/>
  <c r="C12" i="25"/>
  <c r="G12" i="25" s="1"/>
  <c r="C13" i="25"/>
  <c r="C14" i="25"/>
  <c r="C15" i="25"/>
  <c r="C16" i="25"/>
  <c r="C17" i="25"/>
  <c r="C18" i="25"/>
  <c r="C19" i="25"/>
  <c r="C20" i="25"/>
  <c r="C6" i="25"/>
  <c r="E7" i="25"/>
  <c r="C5" i="26" s="1"/>
  <c r="E9" i="25"/>
  <c r="C7" i="26" s="1"/>
  <c r="D7" i="26" s="1"/>
  <c r="E10" i="25"/>
  <c r="C8" i="26" s="1"/>
  <c r="D8" i="26" s="1"/>
  <c r="E11" i="25"/>
  <c r="C9" i="26" s="1"/>
  <c r="D9" i="26" s="1"/>
  <c r="E12" i="25"/>
  <c r="C10" i="26" s="1"/>
  <c r="D10" i="26" s="1"/>
  <c r="E15" i="25"/>
  <c r="C13" i="26" s="1"/>
  <c r="D13" i="26" s="1"/>
  <c r="E16" i="25"/>
  <c r="C14" i="26" s="1"/>
  <c r="D14" i="26" s="1"/>
  <c r="E17" i="25"/>
  <c r="C15" i="26" s="1"/>
  <c r="D15" i="26" s="1"/>
  <c r="E18" i="25"/>
  <c r="C16" i="26" s="1"/>
  <c r="D16" i="26" s="1"/>
  <c r="E19" i="25"/>
  <c r="C17" i="26" s="1"/>
  <c r="D17" i="26" s="1"/>
  <c r="E20" i="25"/>
  <c r="C18" i="26" s="1"/>
  <c r="D18" i="26" s="1"/>
  <c r="E6" i="25"/>
  <c r="C4" i="26" s="1"/>
  <c r="E5" i="25"/>
  <c r="D7" i="25"/>
  <c r="D8" i="25"/>
  <c r="D9" i="25"/>
  <c r="D10" i="25"/>
  <c r="D11" i="25"/>
  <c r="D12" i="25"/>
  <c r="D13" i="25"/>
  <c r="D14" i="25"/>
  <c r="D15" i="25"/>
  <c r="D16" i="25"/>
  <c r="D17" i="25"/>
  <c r="D18" i="25"/>
  <c r="D19" i="25"/>
  <c r="D6" i="25"/>
  <c r="B7" i="25"/>
  <c r="B5" i="26" s="1"/>
  <c r="B8" i="25"/>
  <c r="B6" i="26" s="1"/>
  <c r="B9" i="25"/>
  <c r="B7" i="26" s="1"/>
  <c r="B10" i="25"/>
  <c r="B8" i="26" s="1"/>
  <c r="B11" i="25"/>
  <c r="B9" i="26" s="1"/>
  <c r="B12" i="25"/>
  <c r="B10" i="26" s="1"/>
  <c r="B13" i="25"/>
  <c r="B11" i="26" s="1"/>
  <c r="B14" i="25"/>
  <c r="B12" i="26" s="1"/>
  <c r="B15" i="25"/>
  <c r="B13" i="26" s="1"/>
  <c r="B16" i="25"/>
  <c r="B14" i="26" s="1"/>
  <c r="B17" i="25"/>
  <c r="B15" i="26" s="1"/>
  <c r="B18" i="25"/>
  <c r="B16" i="26" s="1"/>
  <c r="B19" i="25"/>
  <c r="B17" i="26" s="1"/>
  <c r="B20" i="25"/>
  <c r="B18" i="26" s="1"/>
  <c r="B6" i="25"/>
  <c r="B4" i="26" s="1"/>
  <c r="O1" i="35"/>
  <c r="A1" i="35"/>
  <c r="C7" i="33"/>
  <c r="C8" i="33"/>
  <c r="C9" i="33"/>
  <c r="C10" i="33"/>
  <c r="C11" i="33"/>
  <c r="C12" i="33"/>
  <c r="C6" i="33"/>
  <c r="D7" i="33"/>
  <c r="D5" i="35" s="1"/>
  <c r="E7" i="33"/>
  <c r="E5" i="35" s="1"/>
  <c r="F7" i="33"/>
  <c r="F5" i="35" s="1"/>
  <c r="G7" i="33"/>
  <c r="G5" i="35" s="1"/>
  <c r="H7" i="33"/>
  <c r="H5" i="35" s="1"/>
  <c r="I7" i="33"/>
  <c r="I5" i="35" s="1"/>
  <c r="J7" i="33"/>
  <c r="J5" i="35" s="1"/>
  <c r="K7" i="33"/>
  <c r="K5" i="35" s="1"/>
  <c r="L7" i="33"/>
  <c r="L5" i="35" s="1"/>
  <c r="M7" i="33"/>
  <c r="M5" i="35" s="1"/>
  <c r="D8" i="33"/>
  <c r="D6" i="35" s="1"/>
  <c r="E8" i="33"/>
  <c r="E6" i="35" s="1"/>
  <c r="F8" i="33"/>
  <c r="F6" i="35" s="1"/>
  <c r="G8" i="33"/>
  <c r="G6" i="35" s="1"/>
  <c r="H8" i="33"/>
  <c r="H6" i="35" s="1"/>
  <c r="I8" i="33"/>
  <c r="I6" i="35" s="1"/>
  <c r="J8" i="33"/>
  <c r="J6" i="35" s="1"/>
  <c r="K8" i="33"/>
  <c r="K6" i="35" s="1"/>
  <c r="L8" i="33"/>
  <c r="L6" i="35" s="1"/>
  <c r="M8" i="33"/>
  <c r="M6" i="35" s="1"/>
  <c r="D9" i="33"/>
  <c r="D7" i="35" s="1"/>
  <c r="E9" i="33"/>
  <c r="E7" i="35" s="1"/>
  <c r="F9" i="33"/>
  <c r="F7" i="35" s="1"/>
  <c r="G9" i="33"/>
  <c r="G7" i="35" s="1"/>
  <c r="H9" i="33"/>
  <c r="H7" i="35" s="1"/>
  <c r="I9" i="33"/>
  <c r="I7" i="35" s="1"/>
  <c r="J9" i="33"/>
  <c r="J7" i="35" s="1"/>
  <c r="K9" i="33"/>
  <c r="K7" i="35" s="1"/>
  <c r="L9" i="33"/>
  <c r="L7" i="35" s="1"/>
  <c r="M9" i="33"/>
  <c r="M7" i="35" s="1"/>
  <c r="D10" i="33"/>
  <c r="D8" i="35" s="1"/>
  <c r="E10" i="33"/>
  <c r="E8" i="35" s="1"/>
  <c r="F10" i="33"/>
  <c r="F8" i="35" s="1"/>
  <c r="G10" i="33"/>
  <c r="G8" i="35" s="1"/>
  <c r="H10" i="33"/>
  <c r="H8" i="35" s="1"/>
  <c r="I10" i="33"/>
  <c r="I8" i="35" s="1"/>
  <c r="J10" i="33"/>
  <c r="J8" i="35" s="1"/>
  <c r="K10" i="33"/>
  <c r="K8" i="35" s="1"/>
  <c r="L10" i="33"/>
  <c r="L8" i="35" s="1"/>
  <c r="M10" i="33"/>
  <c r="M8" i="35" s="1"/>
  <c r="D11" i="33"/>
  <c r="D9" i="35" s="1"/>
  <c r="E11" i="33"/>
  <c r="E9" i="35" s="1"/>
  <c r="F11" i="33"/>
  <c r="F9" i="35" s="1"/>
  <c r="G11" i="33"/>
  <c r="G9" i="35" s="1"/>
  <c r="H11" i="33"/>
  <c r="H9" i="35" s="1"/>
  <c r="I11" i="33"/>
  <c r="I9" i="35" s="1"/>
  <c r="J11" i="33"/>
  <c r="J9" i="35" s="1"/>
  <c r="K11" i="33"/>
  <c r="K9" i="35" s="1"/>
  <c r="L11" i="33"/>
  <c r="L9" i="35" s="1"/>
  <c r="M11" i="33"/>
  <c r="M9" i="35" s="1"/>
  <c r="D12" i="33"/>
  <c r="D10" i="35" s="1"/>
  <c r="E12" i="33"/>
  <c r="E10" i="35" s="1"/>
  <c r="F12" i="33"/>
  <c r="F10" i="35" s="1"/>
  <c r="G12" i="33"/>
  <c r="G10" i="35" s="1"/>
  <c r="H12" i="33"/>
  <c r="H10" i="35" s="1"/>
  <c r="I12" i="33"/>
  <c r="I10" i="35" s="1"/>
  <c r="J12" i="33"/>
  <c r="J10" i="35" s="1"/>
  <c r="K12" i="33"/>
  <c r="K10" i="35" s="1"/>
  <c r="L12" i="33"/>
  <c r="L10" i="35" s="1"/>
  <c r="M12" i="33"/>
  <c r="M10" i="35" s="1"/>
  <c r="E6" i="33"/>
  <c r="E4" i="35" s="1"/>
  <c r="F6" i="33"/>
  <c r="F4" i="35" s="1"/>
  <c r="G6" i="33"/>
  <c r="G4" i="35" s="1"/>
  <c r="H6" i="33"/>
  <c r="H4" i="35" s="1"/>
  <c r="I6" i="33"/>
  <c r="I4" i="35" s="1"/>
  <c r="J6" i="33"/>
  <c r="J4" i="35" s="1"/>
  <c r="K6" i="33"/>
  <c r="K4" i="35" s="1"/>
  <c r="L6" i="33"/>
  <c r="L4" i="35" s="1"/>
  <c r="M6" i="33"/>
  <c r="M4" i="35" s="1"/>
  <c r="D6" i="33"/>
  <c r="E5" i="33"/>
  <c r="E3" i="35" s="1"/>
  <c r="F5" i="33"/>
  <c r="F3" i="35" s="1"/>
  <c r="G5" i="33"/>
  <c r="G3" i="35" s="1"/>
  <c r="H5" i="33"/>
  <c r="H3" i="35" s="1"/>
  <c r="I5" i="33"/>
  <c r="I3" i="35" s="1"/>
  <c r="J5" i="33"/>
  <c r="J3" i="35" s="1"/>
  <c r="K5" i="33"/>
  <c r="K3" i="35" s="1"/>
  <c r="L5" i="33"/>
  <c r="L3" i="35" s="1"/>
  <c r="M5" i="33"/>
  <c r="M3" i="35" s="1"/>
  <c r="D5" i="33"/>
  <c r="D3" i="35" s="1"/>
  <c r="B7" i="33"/>
  <c r="B8" i="33"/>
  <c r="B9" i="33"/>
  <c r="B10" i="33"/>
  <c r="B11" i="33"/>
  <c r="B12" i="33"/>
  <c r="B6" i="33"/>
  <c r="A7" i="33"/>
  <c r="C5" i="35" s="1"/>
  <c r="A8" i="33"/>
  <c r="C6" i="35" s="1"/>
  <c r="A9" i="33"/>
  <c r="C7" i="35" s="1"/>
  <c r="A10" i="33"/>
  <c r="C8" i="35" s="1"/>
  <c r="A11" i="33"/>
  <c r="C9" i="35" s="1"/>
  <c r="A12" i="33"/>
  <c r="C10" i="35" s="1"/>
  <c r="A6" i="33"/>
  <c r="C4" i="35" s="1"/>
  <c r="U10" i="32"/>
  <c r="U11" i="32"/>
  <c r="U12" i="32"/>
  <c r="U13" i="32"/>
  <c r="U14" i="32"/>
  <c r="U15" i="32"/>
  <c r="U9" i="32"/>
  <c r="BE10" i="32"/>
  <c r="BE11" i="32"/>
  <c r="BE12" i="32"/>
  <c r="BE13" i="32"/>
  <c r="BE14" i="32"/>
  <c r="BE15" i="32"/>
  <c r="BE9" i="32"/>
  <c r="BG10" i="32"/>
  <c r="BG11" i="32"/>
  <c r="BG12" i="32"/>
  <c r="BG13" i="32"/>
  <c r="BG14" i="32"/>
  <c r="BG15" i="32"/>
  <c r="BG9" i="32"/>
  <c r="AM6" i="32"/>
  <c r="Z9" i="32"/>
  <c r="P6" i="33" s="1"/>
  <c r="V10" i="32"/>
  <c r="V11" i="32"/>
  <c r="V12" i="32"/>
  <c r="V13" i="32"/>
  <c r="V14" i="32"/>
  <c r="V15" i="32"/>
  <c r="CC15" i="32"/>
  <c r="CB15" i="32"/>
  <c r="CA15" i="32"/>
  <c r="BZ15" i="32"/>
  <c r="BY15" i="32"/>
  <c r="BX15" i="32"/>
  <c r="BW15" i="32"/>
  <c r="BV15" i="32"/>
  <c r="BU15" i="32"/>
  <c r="BT15" i="32"/>
  <c r="BS15" i="32"/>
  <c r="BR15" i="32"/>
  <c r="BQ15" i="32"/>
  <c r="BP15" i="32"/>
  <c r="BO15" i="32"/>
  <c r="BN15" i="32"/>
  <c r="BM15" i="32"/>
  <c r="BL15" i="32"/>
  <c r="BK15" i="32"/>
  <c r="BJ15" i="32"/>
  <c r="BI15" i="32"/>
  <c r="BF15" i="32"/>
  <c r="BC15" i="32"/>
  <c r="BB15" i="32"/>
  <c r="BA15" i="32"/>
  <c r="AZ15" i="32"/>
  <c r="AY15" i="32"/>
  <c r="AX15" i="32"/>
  <c r="AW15" i="32"/>
  <c r="AV15" i="32"/>
  <c r="AU15" i="32"/>
  <c r="AT15" i="32"/>
  <c r="AR15" i="32"/>
  <c r="AP15" i="32"/>
  <c r="AN15" i="32"/>
  <c r="AM15" i="32"/>
  <c r="AL15" i="32"/>
  <c r="AK15" i="32"/>
  <c r="AJ15" i="32"/>
  <c r="AI15" i="32"/>
  <c r="AH15" i="32"/>
  <c r="AG15" i="32"/>
  <c r="AF15" i="32"/>
  <c r="AE15" i="32"/>
  <c r="AD15" i="32"/>
  <c r="AC15" i="32"/>
  <c r="Z15" i="32"/>
  <c r="P12" i="33" s="1"/>
  <c r="W15" i="32"/>
  <c r="CC14" i="32"/>
  <c r="CB14" i="32"/>
  <c r="CA14" i="32"/>
  <c r="BZ14" i="32"/>
  <c r="BY14" i="32"/>
  <c r="BX14" i="32"/>
  <c r="BW14" i="32"/>
  <c r="BV14" i="32"/>
  <c r="BU14" i="32"/>
  <c r="BT14" i="32"/>
  <c r="BS14" i="32"/>
  <c r="BR14" i="32"/>
  <c r="BQ14" i="32"/>
  <c r="BP14" i="32"/>
  <c r="BO14" i="32"/>
  <c r="BN14" i="32"/>
  <c r="BM14" i="32"/>
  <c r="BL14" i="32"/>
  <c r="BK14" i="32"/>
  <c r="BJ14" i="32"/>
  <c r="BI14" i="32"/>
  <c r="BF14" i="32"/>
  <c r="BC14" i="32"/>
  <c r="BB14" i="32"/>
  <c r="BA14" i="32"/>
  <c r="AZ14" i="32"/>
  <c r="AY14" i="32"/>
  <c r="AX14" i="32"/>
  <c r="AW14" i="32"/>
  <c r="AV14" i="32"/>
  <c r="AU14" i="32"/>
  <c r="AT14" i="32"/>
  <c r="AR14" i="32"/>
  <c r="AP14" i="32"/>
  <c r="AN14" i="32"/>
  <c r="AM14" i="32"/>
  <c r="AL14" i="32"/>
  <c r="AK14" i="32"/>
  <c r="AJ14" i="32"/>
  <c r="AI14" i="32"/>
  <c r="AH14" i="32"/>
  <c r="AG14" i="32"/>
  <c r="AF14" i="32"/>
  <c r="AE14" i="32"/>
  <c r="AD14" i="32"/>
  <c r="AC14" i="32"/>
  <c r="Z14" i="32"/>
  <c r="P11" i="33" s="1"/>
  <c r="W14" i="32"/>
  <c r="CC13" i="32"/>
  <c r="CB13" i="32"/>
  <c r="CA13" i="32"/>
  <c r="BZ13" i="32"/>
  <c r="BY13" i="32"/>
  <c r="BX13" i="32"/>
  <c r="BW13" i="32"/>
  <c r="BV13" i="32"/>
  <c r="BU13" i="32"/>
  <c r="BT13" i="32"/>
  <c r="BS13" i="32"/>
  <c r="BR13" i="32"/>
  <c r="BQ13" i="32"/>
  <c r="BP13" i="32"/>
  <c r="BO13" i="32"/>
  <c r="BN13" i="32"/>
  <c r="BM13" i="32"/>
  <c r="BL13" i="32"/>
  <c r="BK13" i="32"/>
  <c r="BJ13" i="32"/>
  <c r="BI13" i="32"/>
  <c r="BF13" i="32"/>
  <c r="BC13" i="32"/>
  <c r="BB13" i="32"/>
  <c r="BA13" i="32"/>
  <c r="AZ13" i="32"/>
  <c r="AY13" i="32"/>
  <c r="AX13" i="32"/>
  <c r="AW13" i="32"/>
  <c r="AV13" i="32"/>
  <c r="AU13" i="32"/>
  <c r="AT13" i="32"/>
  <c r="AR13" i="32"/>
  <c r="AP13" i="32"/>
  <c r="AN13" i="32"/>
  <c r="AM13" i="32"/>
  <c r="AL13" i="32"/>
  <c r="AK13" i="32"/>
  <c r="AJ13" i="32"/>
  <c r="AI13" i="32"/>
  <c r="AH13" i="32"/>
  <c r="AG13" i="32"/>
  <c r="AF13" i="32"/>
  <c r="AE13" i="32"/>
  <c r="AD13" i="32"/>
  <c r="AC13" i="32"/>
  <c r="Z13" i="32"/>
  <c r="P10" i="33" s="1"/>
  <c r="W13" i="32"/>
  <c r="CC12" i="32"/>
  <c r="CB12" i="32"/>
  <c r="CA12" i="32"/>
  <c r="BZ12" i="32"/>
  <c r="BY12" i="32"/>
  <c r="BX12" i="32"/>
  <c r="BW12" i="32"/>
  <c r="BV12" i="32"/>
  <c r="BU12" i="32"/>
  <c r="BT12" i="32"/>
  <c r="BS12" i="32"/>
  <c r="BR12" i="32"/>
  <c r="BQ12" i="32"/>
  <c r="BP12" i="32"/>
  <c r="BO12" i="32"/>
  <c r="BN12" i="32"/>
  <c r="BM12" i="32"/>
  <c r="BL12" i="32"/>
  <c r="BK12" i="32"/>
  <c r="BJ12" i="32"/>
  <c r="BI12" i="32"/>
  <c r="BF12" i="32"/>
  <c r="BC12" i="32"/>
  <c r="BB12" i="32"/>
  <c r="BA12" i="32"/>
  <c r="AZ12" i="32"/>
  <c r="AY12" i="32"/>
  <c r="AX12" i="32"/>
  <c r="AW12" i="32"/>
  <c r="AV12" i="32"/>
  <c r="AU12" i="32"/>
  <c r="AT12" i="32"/>
  <c r="AR12" i="32"/>
  <c r="AP12" i="32"/>
  <c r="AN12" i="32"/>
  <c r="AM12" i="32"/>
  <c r="AL12" i="32"/>
  <c r="AK12" i="32"/>
  <c r="AJ12" i="32"/>
  <c r="AI12" i="32"/>
  <c r="AH12" i="32"/>
  <c r="AG12" i="32"/>
  <c r="AF12" i="32"/>
  <c r="AE12" i="32"/>
  <c r="AD12" i="32"/>
  <c r="AC12" i="32"/>
  <c r="Z12" i="32"/>
  <c r="P9" i="33" s="1"/>
  <c r="W12" i="32"/>
  <c r="CC11" i="32"/>
  <c r="CB11" i="32"/>
  <c r="CA11" i="32"/>
  <c r="BZ11" i="32"/>
  <c r="BY11" i="32"/>
  <c r="BX11" i="32"/>
  <c r="BW11" i="32"/>
  <c r="BV11" i="32"/>
  <c r="BU11" i="32"/>
  <c r="BT11" i="32"/>
  <c r="BS11" i="32"/>
  <c r="BR11" i="32"/>
  <c r="BQ11" i="32"/>
  <c r="BP11" i="32"/>
  <c r="BO11" i="32"/>
  <c r="BN11" i="32"/>
  <c r="BM11" i="32"/>
  <c r="BL11" i="32"/>
  <c r="BK11" i="32"/>
  <c r="BJ11" i="32"/>
  <c r="BI11" i="32"/>
  <c r="BF11" i="32"/>
  <c r="BC11" i="32"/>
  <c r="BB11" i="32"/>
  <c r="BA11" i="32"/>
  <c r="AZ11" i="32"/>
  <c r="AY11" i="32"/>
  <c r="AX11" i="32"/>
  <c r="AW11" i="32"/>
  <c r="AV11" i="32"/>
  <c r="AU11" i="32"/>
  <c r="AT11" i="32"/>
  <c r="AR11" i="32"/>
  <c r="AP11" i="32"/>
  <c r="AN11" i="32"/>
  <c r="AM11" i="32"/>
  <c r="AL11" i="32"/>
  <c r="AK11" i="32"/>
  <c r="AJ11" i="32"/>
  <c r="AI11" i="32"/>
  <c r="AH11" i="32"/>
  <c r="AG11" i="32"/>
  <c r="AF11" i="32"/>
  <c r="AE11" i="32"/>
  <c r="AD11" i="32"/>
  <c r="AC11" i="32"/>
  <c r="Z11" i="32"/>
  <c r="P8" i="33" s="1"/>
  <c r="W11" i="32"/>
  <c r="CC10" i="32"/>
  <c r="CB10" i="32"/>
  <c r="CA10" i="32"/>
  <c r="BZ10" i="32"/>
  <c r="BY10" i="32"/>
  <c r="BX10" i="32"/>
  <c r="BW10" i="32"/>
  <c r="BV10" i="32"/>
  <c r="BU10" i="32"/>
  <c r="BT10" i="32"/>
  <c r="BS10" i="32"/>
  <c r="BR10" i="32"/>
  <c r="BQ10" i="32"/>
  <c r="BP10" i="32"/>
  <c r="BO10" i="32"/>
  <c r="BN10" i="32"/>
  <c r="BM10" i="32"/>
  <c r="BL10" i="32"/>
  <c r="BK10" i="32"/>
  <c r="BJ10" i="32"/>
  <c r="BI10" i="32"/>
  <c r="BF10" i="32"/>
  <c r="BC10" i="32"/>
  <c r="BB10" i="32"/>
  <c r="BA10" i="32"/>
  <c r="AZ10" i="32"/>
  <c r="AY10" i="32"/>
  <c r="AX10" i="32"/>
  <c r="AW10" i="32"/>
  <c r="AV10" i="32"/>
  <c r="AU10" i="32"/>
  <c r="AT10" i="32"/>
  <c r="AR10" i="32"/>
  <c r="AP10" i="32"/>
  <c r="AN10" i="32"/>
  <c r="AM10" i="32"/>
  <c r="AL10" i="32"/>
  <c r="AK10" i="32"/>
  <c r="AJ10" i="32"/>
  <c r="AI10" i="32"/>
  <c r="AH10" i="32"/>
  <c r="AG10" i="32"/>
  <c r="AF10" i="32"/>
  <c r="AE10" i="32"/>
  <c r="AD10" i="32"/>
  <c r="AC10" i="32"/>
  <c r="Z10" i="32"/>
  <c r="W10" i="32"/>
  <c r="CC9" i="32"/>
  <c r="CB9" i="32"/>
  <c r="CA9" i="32"/>
  <c r="BZ9" i="32"/>
  <c r="BY9" i="32"/>
  <c r="BY5" i="32" s="1"/>
  <c r="BX9" i="32"/>
  <c r="BX5" i="32" s="1"/>
  <c r="BW9" i="32"/>
  <c r="BV9" i="32"/>
  <c r="BU9" i="32"/>
  <c r="BU5" i="32" s="1"/>
  <c r="BT9" i="32"/>
  <c r="BS9" i="32"/>
  <c r="BS5" i="32" s="1"/>
  <c r="BR9" i="32"/>
  <c r="BR5" i="32" s="1"/>
  <c r="BQ9" i="32"/>
  <c r="BQ5" i="32" s="1"/>
  <c r="BP9" i="32"/>
  <c r="BP5" i="32" s="1"/>
  <c r="BO9" i="32"/>
  <c r="BN9" i="32"/>
  <c r="BM9" i="32"/>
  <c r="BL9" i="32"/>
  <c r="BL5" i="32" s="1"/>
  <c r="BK9" i="32"/>
  <c r="BK5" i="32" s="1"/>
  <c r="BJ9" i="32"/>
  <c r="BJ5" i="32" s="1"/>
  <c r="P37" i="11" s="1"/>
  <c r="BI9" i="32"/>
  <c r="BI5" i="32" s="1"/>
  <c r="BF9" i="32"/>
  <c r="BC9" i="32"/>
  <c r="BC5" i="32" s="1"/>
  <c r="K34" i="11" s="1"/>
  <c r="BB9" i="32"/>
  <c r="BA9" i="32"/>
  <c r="AZ9" i="32"/>
  <c r="AY9" i="32"/>
  <c r="AX9" i="32"/>
  <c r="AX5" i="32" s="1"/>
  <c r="F34" i="11" s="1"/>
  <c r="AW9" i="32"/>
  <c r="AW5" i="32" s="1"/>
  <c r="E34" i="11" s="1"/>
  <c r="AV9" i="32"/>
  <c r="AV5" i="32" s="1"/>
  <c r="D34" i="11" s="1"/>
  <c r="AU9" i="32"/>
  <c r="AU5" i="32" s="1"/>
  <c r="C34" i="11" s="1"/>
  <c r="AT9" i="32"/>
  <c r="AR9" i="32"/>
  <c r="AP9" i="32"/>
  <c r="AN9" i="32"/>
  <c r="AM9" i="32"/>
  <c r="T5" i="32" s="1"/>
  <c r="V25" i="11" s="1"/>
  <c r="AL9" i="32"/>
  <c r="S5" i="32" s="1"/>
  <c r="AK9" i="32"/>
  <c r="R5" i="32" s="1"/>
  <c r="AJ9" i="32"/>
  <c r="Q5" i="32" s="1"/>
  <c r="AI9" i="32"/>
  <c r="P5" i="32" s="1"/>
  <c r="AH9" i="32"/>
  <c r="O5" i="32" s="1"/>
  <c r="AG9" i="32"/>
  <c r="N5" i="32" s="1"/>
  <c r="AF9" i="32"/>
  <c r="M5" i="32" s="1"/>
  <c r="AE9" i="32"/>
  <c r="L5" i="32" s="1"/>
  <c r="AD9" i="32"/>
  <c r="K5" i="32" s="1"/>
  <c r="AC9" i="32"/>
  <c r="J3" i="32" s="1"/>
  <c r="W9" i="32"/>
  <c r="V9" i="32"/>
  <c r="CC5" i="32"/>
  <c r="CB5" i="32"/>
  <c r="CA5" i="32"/>
  <c r="J2" i="32"/>
  <c r="AQ5" i="27"/>
  <c r="AU5" i="27"/>
  <c r="AH11" i="27"/>
  <c r="AI11" i="27"/>
  <c r="AJ11" i="27"/>
  <c r="AK11" i="27"/>
  <c r="AL11" i="27"/>
  <c r="AM11" i="27"/>
  <c r="AN11" i="27"/>
  <c r="AO11" i="27"/>
  <c r="AP11" i="27"/>
  <c r="AR11" i="27"/>
  <c r="AS11" i="27"/>
  <c r="AT11" i="27"/>
  <c r="AV11" i="27"/>
  <c r="AW11" i="27"/>
  <c r="AX11" i="27"/>
  <c r="AY11" i="27"/>
  <c r="AZ11" i="27"/>
  <c r="BA11" i="27"/>
  <c r="BB11" i="27"/>
  <c r="BC11" i="27"/>
  <c r="BD11" i="27"/>
  <c r="BE11" i="27"/>
  <c r="BF11" i="27"/>
  <c r="BG11" i="27"/>
  <c r="BH11" i="27"/>
  <c r="BI11" i="27"/>
  <c r="BJ11" i="27"/>
  <c r="BK11" i="27"/>
  <c r="BL11" i="27"/>
  <c r="BM11" i="27"/>
  <c r="BN11" i="27"/>
  <c r="BO11" i="27"/>
  <c r="BP11" i="27"/>
  <c r="BQ11" i="27"/>
  <c r="U11" i="27"/>
  <c r="H8" i="25" s="1"/>
  <c r="Y9" i="27"/>
  <c r="P11" i="27"/>
  <c r="Q11" i="27"/>
  <c r="R11" i="27"/>
  <c r="BQ22" i="27"/>
  <c r="BP22" i="27"/>
  <c r="BO22" i="27"/>
  <c r="BN22" i="27"/>
  <c r="BM22" i="27"/>
  <c r="BL22" i="27"/>
  <c r="BK22" i="27"/>
  <c r="BJ22" i="27"/>
  <c r="BI22" i="27"/>
  <c r="BH22" i="27"/>
  <c r="BG22" i="27"/>
  <c r="BF22" i="27"/>
  <c r="BE22" i="27"/>
  <c r="BD22" i="27"/>
  <c r="BC22" i="27"/>
  <c r="BB22" i="27"/>
  <c r="BA22" i="27"/>
  <c r="AZ22" i="27"/>
  <c r="AY22" i="27"/>
  <c r="AX22" i="27"/>
  <c r="AW22" i="27"/>
  <c r="AV22" i="27"/>
  <c r="AT22" i="27"/>
  <c r="AS22" i="27"/>
  <c r="AR22" i="27"/>
  <c r="AP22" i="27"/>
  <c r="AO22" i="27"/>
  <c r="AN22" i="27"/>
  <c r="AM22" i="27"/>
  <c r="AL22" i="27"/>
  <c r="AK22" i="27"/>
  <c r="AJ22" i="27"/>
  <c r="AI22" i="27"/>
  <c r="AH22" i="27"/>
  <c r="AF22" i="27"/>
  <c r="AD22" i="27"/>
  <c r="AB22" i="27"/>
  <c r="Y22" i="27"/>
  <c r="X22" i="27"/>
  <c r="U22" i="27"/>
  <c r="H20" i="25" s="1"/>
  <c r="R22" i="27"/>
  <c r="Q22" i="27"/>
  <c r="P22" i="27"/>
  <c r="BP15" i="27"/>
  <c r="BO15" i="27"/>
  <c r="BN15" i="27"/>
  <c r="BM15" i="27"/>
  <c r="BL15" i="27"/>
  <c r="BK15" i="27"/>
  <c r="BJ15" i="27"/>
  <c r="BI15" i="27"/>
  <c r="BH15" i="27"/>
  <c r="BG15" i="27"/>
  <c r="BF15" i="27"/>
  <c r="BE15" i="27"/>
  <c r="BD15" i="27"/>
  <c r="BC15" i="27"/>
  <c r="BB15" i="27"/>
  <c r="BA15" i="27"/>
  <c r="AZ15" i="27"/>
  <c r="AY15" i="27"/>
  <c r="AX15" i="27"/>
  <c r="AW15" i="27"/>
  <c r="AV15" i="27"/>
  <c r="AS15" i="27"/>
  <c r="AR15" i="27"/>
  <c r="AP15" i="27"/>
  <c r="AO15" i="27"/>
  <c r="AN15" i="27"/>
  <c r="AM15" i="27"/>
  <c r="AK15" i="27"/>
  <c r="AJ15" i="27"/>
  <c r="AI15" i="27"/>
  <c r="AH15" i="27"/>
  <c r="R15" i="27"/>
  <c r="BP16" i="27"/>
  <c r="BO16" i="27"/>
  <c r="BN16" i="27"/>
  <c r="BM16" i="27"/>
  <c r="BL16" i="27"/>
  <c r="BK16" i="27"/>
  <c r="BJ16" i="27"/>
  <c r="BI16" i="27"/>
  <c r="BH16" i="27"/>
  <c r="BG16" i="27"/>
  <c r="BF16" i="27"/>
  <c r="BE16" i="27"/>
  <c r="BD16" i="27"/>
  <c r="BC16" i="27"/>
  <c r="BB16" i="27"/>
  <c r="BA16" i="27"/>
  <c r="AZ16" i="27"/>
  <c r="AY16" i="27"/>
  <c r="AX16" i="27"/>
  <c r="AW16" i="27"/>
  <c r="AV16" i="27"/>
  <c r="AS16" i="27"/>
  <c r="AR16" i="27"/>
  <c r="AP16" i="27"/>
  <c r="AO16" i="27"/>
  <c r="AN16" i="27"/>
  <c r="AM16" i="27"/>
  <c r="AL16" i="27"/>
  <c r="AJ16" i="27"/>
  <c r="AI16" i="27"/>
  <c r="AH16" i="27"/>
  <c r="R16" i="27"/>
  <c r="H9" i="25"/>
  <c r="BQ19" i="27"/>
  <c r="BP19" i="27"/>
  <c r="BO19" i="27"/>
  <c r="BN19" i="27"/>
  <c r="BM19" i="27"/>
  <c r="BL19" i="27"/>
  <c r="BK19" i="27"/>
  <c r="BJ19" i="27"/>
  <c r="BI19" i="27"/>
  <c r="BH19" i="27"/>
  <c r="BG19" i="27"/>
  <c r="BF19" i="27"/>
  <c r="BE19" i="27"/>
  <c r="BD19" i="27"/>
  <c r="BC19" i="27"/>
  <c r="BB19" i="27"/>
  <c r="BA19" i="27"/>
  <c r="AZ19" i="27"/>
  <c r="AY19" i="27"/>
  <c r="AX19" i="27"/>
  <c r="AW19" i="27"/>
  <c r="AV19" i="27"/>
  <c r="AT19" i="27"/>
  <c r="AS19" i="27"/>
  <c r="AR19" i="27"/>
  <c r="AP19" i="27"/>
  <c r="AO19" i="27"/>
  <c r="AN19" i="27"/>
  <c r="AM19" i="27"/>
  <c r="AL19" i="27"/>
  <c r="AK19" i="27"/>
  <c r="AJ19" i="27"/>
  <c r="AI19" i="27"/>
  <c r="AH19" i="27"/>
  <c r="AF19" i="27"/>
  <c r="AD19" i="27"/>
  <c r="AB19" i="27"/>
  <c r="Y19" i="27"/>
  <c r="X19" i="27"/>
  <c r="U19" i="27"/>
  <c r="H17" i="25" s="1"/>
  <c r="R19" i="27"/>
  <c r="Q19" i="27"/>
  <c r="P19" i="27"/>
  <c r="BQ14" i="27"/>
  <c r="BP14" i="27"/>
  <c r="BO14" i="27"/>
  <c r="BN14" i="27"/>
  <c r="BM14" i="27"/>
  <c r="BL14" i="27"/>
  <c r="BK14" i="27"/>
  <c r="BJ14" i="27"/>
  <c r="BI14" i="27"/>
  <c r="BH14" i="27"/>
  <c r="BG14" i="27"/>
  <c r="BF14" i="27"/>
  <c r="BE14" i="27"/>
  <c r="BD14" i="27"/>
  <c r="BC14" i="27"/>
  <c r="BB14" i="27"/>
  <c r="BA14" i="27"/>
  <c r="AZ14" i="27"/>
  <c r="AY14" i="27"/>
  <c r="AX14" i="27"/>
  <c r="AW14" i="27"/>
  <c r="AV14" i="27"/>
  <c r="AT14" i="27"/>
  <c r="AS14" i="27"/>
  <c r="AR14" i="27"/>
  <c r="AP14" i="27"/>
  <c r="AO14" i="27"/>
  <c r="AN14" i="27"/>
  <c r="AM14" i="27"/>
  <c r="AL14" i="27"/>
  <c r="AK14" i="27"/>
  <c r="AJ14" i="27"/>
  <c r="AI14" i="27"/>
  <c r="AH14" i="27"/>
  <c r="AF14" i="27"/>
  <c r="AD14" i="27"/>
  <c r="AB14" i="27"/>
  <c r="Y14" i="27"/>
  <c r="X14" i="27"/>
  <c r="U14" i="27"/>
  <c r="H12" i="25" s="1"/>
  <c r="R14" i="27"/>
  <c r="Q14" i="27"/>
  <c r="P14" i="27"/>
  <c r="BQ18" i="27"/>
  <c r="BP18" i="27"/>
  <c r="BO18" i="27"/>
  <c r="BN18" i="27"/>
  <c r="BM18" i="27"/>
  <c r="BL18" i="27"/>
  <c r="BK18" i="27"/>
  <c r="BJ18" i="27"/>
  <c r="BI18" i="27"/>
  <c r="BH18" i="27"/>
  <c r="BG18" i="27"/>
  <c r="BF18" i="27"/>
  <c r="BE18" i="27"/>
  <c r="BD18" i="27"/>
  <c r="BC18" i="27"/>
  <c r="BB18" i="27"/>
  <c r="BA18" i="27"/>
  <c r="AZ18" i="27"/>
  <c r="AY18" i="27"/>
  <c r="AX18" i="27"/>
  <c r="AW18" i="27"/>
  <c r="AV18" i="27"/>
  <c r="AT18" i="27"/>
  <c r="AS18" i="27"/>
  <c r="AR18" i="27"/>
  <c r="AP18" i="27"/>
  <c r="AO18" i="27"/>
  <c r="AN18" i="27"/>
  <c r="AM18" i="27"/>
  <c r="AL18" i="27"/>
  <c r="AK18" i="27"/>
  <c r="AJ18" i="27"/>
  <c r="AI18" i="27"/>
  <c r="AH18" i="27"/>
  <c r="AF18" i="27"/>
  <c r="AD18" i="27"/>
  <c r="AB18" i="27"/>
  <c r="Y18" i="27"/>
  <c r="X18" i="27"/>
  <c r="U18" i="27"/>
  <c r="H16" i="25" s="1"/>
  <c r="R18" i="27"/>
  <c r="Q18" i="27"/>
  <c r="P18" i="27"/>
  <c r="BQ13" i="27"/>
  <c r="BP13" i="27"/>
  <c r="BO13" i="27"/>
  <c r="BN13" i="27"/>
  <c r="BM13" i="27"/>
  <c r="BL13" i="27"/>
  <c r="BK13" i="27"/>
  <c r="BJ13" i="27"/>
  <c r="BI13" i="27"/>
  <c r="BH13" i="27"/>
  <c r="BG13" i="27"/>
  <c r="BF13" i="27"/>
  <c r="BE13" i="27"/>
  <c r="BD13" i="27"/>
  <c r="BC13" i="27"/>
  <c r="BB13" i="27"/>
  <c r="BA13" i="27"/>
  <c r="AZ13" i="27"/>
  <c r="AY13" i="27"/>
  <c r="AX13" i="27"/>
  <c r="AW13" i="27"/>
  <c r="AV13" i="27"/>
  <c r="AT13" i="27"/>
  <c r="AS13" i="27"/>
  <c r="AR13" i="27"/>
  <c r="AP13" i="27"/>
  <c r="AO13" i="27"/>
  <c r="AN13" i="27"/>
  <c r="AM13" i="27"/>
  <c r="AL13" i="27"/>
  <c r="AK13" i="27"/>
  <c r="AJ13" i="27"/>
  <c r="AI13" i="27"/>
  <c r="AH13" i="27"/>
  <c r="AF13" i="27"/>
  <c r="AD13" i="27"/>
  <c r="AB13" i="27"/>
  <c r="Y13" i="27"/>
  <c r="X13" i="27"/>
  <c r="U13" i="27"/>
  <c r="H11" i="25" s="1"/>
  <c r="R13" i="27"/>
  <c r="Q13" i="27"/>
  <c r="P13" i="27"/>
  <c r="BQ21" i="27"/>
  <c r="BP21" i="27"/>
  <c r="BO21" i="27"/>
  <c r="BN21" i="27"/>
  <c r="BM21" i="27"/>
  <c r="BL21" i="27"/>
  <c r="BK21" i="27"/>
  <c r="BJ21" i="27"/>
  <c r="BI21" i="27"/>
  <c r="BH21" i="27"/>
  <c r="BG21" i="27"/>
  <c r="BF21" i="27"/>
  <c r="BE21" i="27"/>
  <c r="BD21" i="27"/>
  <c r="BC21" i="27"/>
  <c r="BB21" i="27"/>
  <c r="BA21" i="27"/>
  <c r="AZ21" i="27"/>
  <c r="AY21" i="27"/>
  <c r="AX21" i="27"/>
  <c r="AW21" i="27"/>
  <c r="AV21" i="27"/>
  <c r="AT21" i="27"/>
  <c r="AS21" i="27"/>
  <c r="AR21" i="27"/>
  <c r="AP21" i="27"/>
  <c r="AO21" i="27"/>
  <c r="AN21" i="27"/>
  <c r="AM21" i="27"/>
  <c r="AL21" i="27"/>
  <c r="AK21" i="27"/>
  <c r="AJ21" i="27"/>
  <c r="AI21" i="27"/>
  <c r="AH21" i="27"/>
  <c r="AF21" i="27"/>
  <c r="AD21" i="27"/>
  <c r="AB21" i="27"/>
  <c r="Y21" i="27"/>
  <c r="X21" i="27"/>
  <c r="U21" i="27"/>
  <c r="H19" i="25" s="1"/>
  <c r="R21" i="27"/>
  <c r="Q21" i="27"/>
  <c r="P21" i="27"/>
  <c r="BQ20" i="27"/>
  <c r="BP20" i="27"/>
  <c r="BO20" i="27"/>
  <c r="BN20" i="27"/>
  <c r="BM20" i="27"/>
  <c r="BL20" i="27"/>
  <c r="BK20" i="27"/>
  <c r="BJ20" i="27"/>
  <c r="BI20" i="27"/>
  <c r="BH20" i="27"/>
  <c r="BG20" i="27"/>
  <c r="BF20" i="27"/>
  <c r="BE20" i="27"/>
  <c r="BD20" i="27"/>
  <c r="BC20" i="27"/>
  <c r="BB20" i="27"/>
  <c r="BA20" i="27"/>
  <c r="AZ20" i="27"/>
  <c r="AY20" i="27"/>
  <c r="AX20" i="27"/>
  <c r="AW20" i="27"/>
  <c r="AV20" i="27"/>
  <c r="AT20" i="27"/>
  <c r="AS20" i="27"/>
  <c r="AR20" i="27"/>
  <c r="AP20" i="27"/>
  <c r="AO20" i="27"/>
  <c r="AN20" i="27"/>
  <c r="AM20" i="27"/>
  <c r="AL20" i="27"/>
  <c r="AK20" i="27"/>
  <c r="AJ20" i="27"/>
  <c r="AI20" i="27"/>
  <c r="AH20" i="27"/>
  <c r="AF20" i="27"/>
  <c r="AD20" i="27"/>
  <c r="AB20" i="27"/>
  <c r="Y20" i="27"/>
  <c r="X20" i="27"/>
  <c r="U20" i="27"/>
  <c r="H18" i="25" s="1"/>
  <c r="R20" i="27"/>
  <c r="Q20" i="27"/>
  <c r="P20" i="27"/>
  <c r="BQ17" i="27"/>
  <c r="BP17" i="27"/>
  <c r="BO17" i="27"/>
  <c r="BN17" i="27"/>
  <c r="BM17" i="27"/>
  <c r="BL17" i="27"/>
  <c r="BK17" i="27"/>
  <c r="BJ17" i="27"/>
  <c r="BI17" i="27"/>
  <c r="BH17" i="27"/>
  <c r="BG17" i="27"/>
  <c r="BF17" i="27"/>
  <c r="BE17" i="27"/>
  <c r="BD17" i="27"/>
  <c r="BC17" i="27"/>
  <c r="BB17" i="27"/>
  <c r="BA17" i="27"/>
  <c r="AZ17" i="27"/>
  <c r="AY17" i="27"/>
  <c r="AX17" i="27"/>
  <c r="AW17" i="27"/>
  <c r="AV17" i="27"/>
  <c r="AT17" i="27"/>
  <c r="AS17" i="27"/>
  <c r="AR17" i="27"/>
  <c r="AP17" i="27"/>
  <c r="AO17" i="27"/>
  <c r="AN17" i="27"/>
  <c r="AM17" i="27"/>
  <c r="AL17" i="27"/>
  <c r="AK17" i="27"/>
  <c r="AJ17" i="27"/>
  <c r="AI17" i="27"/>
  <c r="AH17" i="27"/>
  <c r="AF17" i="27"/>
  <c r="AD17" i="27"/>
  <c r="AB17" i="27"/>
  <c r="Y17" i="27"/>
  <c r="X17" i="27"/>
  <c r="U17" i="27"/>
  <c r="H15" i="25" s="1"/>
  <c r="R17" i="27"/>
  <c r="Q17" i="27"/>
  <c r="P17" i="27"/>
  <c r="BQ12" i="27"/>
  <c r="BP12" i="27"/>
  <c r="BO12" i="27"/>
  <c r="BN12" i="27"/>
  <c r="BM12" i="27"/>
  <c r="BL12" i="27"/>
  <c r="BK12" i="27"/>
  <c r="BJ12" i="27"/>
  <c r="BI12" i="27"/>
  <c r="BH12" i="27"/>
  <c r="BG12" i="27"/>
  <c r="BF12" i="27"/>
  <c r="BE12" i="27"/>
  <c r="BD12" i="27"/>
  <c r="BC12" i="27"/>
  <c r="BB12" i="27"/>
  <c r="BA12" i="27"/>
  <c r="AZ12" i="27"/>
  <c r="AY12" i="27"/>
  <c r="AX12" i="27"/>
  <c r="AW12" i="27"/>
  <c r="AV12" i="27"/>
  <c r="AT12" i="27"/>
  <c r="AS12" i="27"/>
  <c r="AR12" i="27"/>
  <c r="AP12" i="27"/>
  <c r="AO12" i="27"/>
  <c r="AN12" i="27"/>
  <c r="AM12" i="27"/>
  <c r="AL12" i="27"/>
  <c r="AK12" i="27"/>
  <c r="AJ12" i="27"/>
  <c r="AI12" i="27"/>
  <c r="AH12" i="27"/>
  <c r="AF12" i="27"/>
  <c r="AD12" i="27"/>
  <c r="AB12" i="27"/>
  <c r="Y12" i="27"/>
  <c r="X12" i="27"/>
  <c r="U12" i="27"/>
  <c r="H10" i="25" s="1"/>
  <c r="R12" i="27"/>
  <c r="Q12" i="27"/>
  <c r="P12" i="27"/>
  <c r="BQ10" i="27"/>
  <c r="BP10" i="27"/>
  <c r="BO10" i="27"/>
  <c r="BN10" i="27"/>
  <c r="BM10" i="27"/>
  <c r="BL10" i="27"/>
  <c r="BK10" i="27"/>
  <c r="BJ10" i="27"/>
  <c r="BI10" i="27"/>
  <c r="BH10" i="27"/>
  <c r="BG10" i="27"/>
  <c r="BF10" i="27"/>
  <c r="BE10" i="27"/>
  <c r="BD10" i="27"/>
  <c r="BC10" i="27"/>
  <c r="BB10" i="27"/>
  <c r="BA10" i="27"/>
  <c r="AZ10" i="27"/>
  <c r="AY10" i="27"/>
  <c r="AX10" i="27"/>
  <c r="AW10" i="27"/>
  <c r="AV10" i="27"/>
  <c r="AT10" i="27"/>
  <c r="AS10" i="27"/>
  <c r="AR10" i="27"/>
  <c r="AP10" i="27"/>
  <c r="AO10" i="27"/>
  <c r="AN10" i="27"/>
  <c r="AM10" i="27"/>
  <c r="AL10" i="27"/>
  <c r="AK10" i="27"/>
  <c r="AJ10" i="27"/>
  <c r="AI10" i="27"/>
  <c r="AH10" i="27"/>
  <c r="AF10" i="27"/>
  <c r="AD10" i="27"/>
  <c r="AB10" i="27"/>
  <c r="Y10" i="27"/>
  <c r="X10" i="27"/>
  <c r="U10" i="27"/>
  <c r="H7" i="25" s="1"/>
  <c r="R10" i="27"/>
  <c r="Q10" i="27"/>
  <c r="P10" i="27"/>
  <c r="BQ9" i="27"/>
  <c r="BP9" i="27"/>
  <c r="BO9" i="27"/>
  <c r="BN9" i="27"/>
  <c r="BM9" i="27"/>
  <c r="BL9" i="27"/>
  <c r="BK9" i="27"/>
  <c r="BJ9" i="27"/>
  <c r="BI9" i="27"/>
  <c r="BH9" i="27"/>
  <c r="BG9" i="27"/>
  <c r="BF9" i="27"/>
  <c r="BE9" i="27"/>
  <c r="BD9" i="27"/>
  <c r="BC9" i="27"/>
  <c r="BB9" i="27"/>
  <c r="BA9" i="27"/>
  <c r="AZ9" i="27"/>
  <c r="AY9" i="27"/>
  <c r="AX9" i="27"/>
  <c r="AW9" i="27"/>
  <c r="AV9" i="27"/>
  <c r="AT9" i="27"/>
  <c r="AS9" i="27"/>
  <c r="AR9" i="27"/>
  <c r="AP9" i="27"/>
  <c r="AO9" i="27"/>
  <c r="AN9" i="27"/>
  <c r="AM9" i="27"/>
  <c r="AL9" i="27"/>
  <c r="AK9" i="27"/>
  <c r="AJ9" i="27"/>
  <c r="AI9" i="27"/>
  <c r="AH9" i="27"/>
  <c r="AF9" i="27"/>
  <c r="AD9" i="27"/>
  <c r="AB9" i="27"/>
  <c r="X9" i="27"/>
  <c r="U9" i="27"/>
  <c r="H6" i="25" s="1"/>
  <c r="R9" i="27"/>
  <c r="Q9" i="27"/>
  <c r="P9" i="27"/>
  <c r="L13" i="19"/>
  <c r="M495" i="19"/>
  <c r="M559" i="19"/>
  <c r="M623" i="19"/>
  <c r="M687" i="19"/>
  <c r="M751" i="19"/>
  <c r="M815" i="19"/>
  <c r="M536" i="19"/>
  <c r="M600" i="19"/>
  <c r="M664" i="19"/>
  <c r="M728" i="19"/>
  <c r="M792" i="19"/>
  <c r="M856" i="19"/>
  <c r="M920" i="19"/>
  <c r="M984" i="19"/>
  <c r="M529" i="19"/>
  <c r="M593" i="19"/>
  <c r="M657" i="19"/>
  <c r="M721" i="19"/>
  <c r="M785" i="19"/>
  <c r="M849" i="19"/>
  <c r="M913" i="19"/>
  <c r="M977" i="19"/>
  <c r="M590" i="19"/>
  <c r="M2093" i="19"/>
  <c r="M2022" i="19"/>
  <c r="M2086" i="19"/>
  <c r="M2015" i="19"/>
  <c r="M2079" i="19"/>
  <c r="M2143" i="19"/>
  <c r="M2064" i="19"/>
  <c r="M2128" i="19"/>
  <c r="M2025" i="19"/>
  <c r="M2089" i="19"/>
  <c r="M2153" i="19"/>
  <c r="M2042" i="19"/>
  <c r="M2106" i="19"/>
  <c r="M2170" i="19"/>
  <c r="M2115" i="19"/>
  <c r="M2011" i="19"/>
  <c r="M2027" i="19"/>
  <c r="M3565" i="19"/>
  <c r="M3629" i="19"/>
  <c r="M3693" i="19"/>
  <c r="M3550" i="19"/>
  <c r="M3614" i="19"/>
  <c r="M3678" i="19"/>
  <c r="M3742" i="19"/>
  <c r="M5113" i="19"/>
  <c r="M5177" i="19"/>
  <c r="M5130" i="19"/>
  <c r="M5194" i="19"/>
  <c r="M5258" i="19"/>
  <c r="M5107" i="19"/>
  <c r="M5171" i="19"/>
  <c r="M5235" i="19"/>
  <c r="M5299" i="19"/>
  <c r="M5108" i="19"/>
  <c r="M5172" i="19"/>
  <c r="M5236" i="19"/>
  <c r="M5300" i="19"/>
  <c r="M5085" i="19"/>
  <c r="M5149" i="19"/>
  <c r="M5213" i="19"/>
  <c r="M5277" i="19"/>
  <c r="M5341" i="19"/>
  <c r="M6168" i="19"/>
  <c r="M6232" i="19"/>
  <c r="M6296" i="19"/>
  <c r="M6360" i="19"/>
  <c r="M6424" i="19"/>
  <c r="M6488" i="19"/>
  <c r="M6552" i="19"/>
  <c r="M6616" i="19"/>
  <c r="M6680" i="19"/>
  <c r="M6744" i="19"/>
  <c r="M6808" i="19"/>
  <c r="M6872" i="19"/>
  <c r="M6936" i="19"/>
  <c r="M7000" i="19"/>
  <c r="M7064" i="19"/>
  <c r="M7128" i="19"/>
  <c r="M7192" i="19"/>
  <c r="M7256" i="19"/>
  <c r="M7320" i="19"/>
  <c r="M7384" i="19"/>
  <c r="M7448" i="19"/>
  <c r="M7512" i="19"/>
  <c r="M7576" i="19"/>
  <c r="M7640" i="19"/>
  <c r="M7704" i="19"/>
  <c r="M7768" i="19"/>
  <c r="M6185" i="19"/>
  <c r="M6249" i="19"/>
  <c r="M6313" i="19"/>
  <c r="M6377" i="19"/>
  <c r="M6441" i="19"/>
  <c r="M6505" i="19"/>
  <c r="M6569" i="19"/>
  <c r="M6633" i="19"/>
  <c r="M6697" i="19"/>
  <c r="M6761" i="19"/>
  <c r="M6825" i="19"/>
  <c r="M6889" i="19"/>
  <c r="M6953" i="19"/>
  <c r="M7017" i="19"/>
  <c r="M7081" i="19"/>
  <c r="M7145" i="19"/>
  <c r="M7209" i="19"/>
  <c r="M7273" i="19"/>
  <c r="M7337" i="19"/>
  <c r="M7401" i="19"/>
  <c r="M7465" i="19"/>
  <c r="M7529" i="19"/>
  <c r="M7593" i="19"/>
  <c r="M7657" i="19"/>
  <c r="M7721" i="19"/>
  <c r="M5246" i="19"/>
  <c r="M6202" i="19"/>
  <c r="M6266" i="19"/>
  <c r="M6330" i="19"/>
  <c r="M6394" i="19"/>
  <c r="M6458" i="19"/>
  <c r="M6522" i="19"/>
  <c r="M6586" i="19"/>
  <c r="M6650" i="19"/>
  <c r="M6714" i="19"/>
  <c r="M6778" i="19"/>
  <c r="M503" i="19"/>
  <c r="M567" i="19"/>
  <c r="M631" i="19"/>
  <c r="M695" i="19"/>
  <c r="M759" i="19"/>
  <c r="M480" i="19"/>
  <c r="M544" i="19"/>
  <c r="M608" i="19"/>
  <c r="M672" i="19"/>
  <c r="M736" i="19"/>
  <c r="M800" i="19"/>
  <c r="M864" i="19"/>
  <c r="M928" i="19"/>
  <c r="M992" i="19"/>
  <c r="M537" i="19"/>
  <c r="M601" i="19"/>
  <c r="M665" i="19"/>
  <c r="M729" i="19"/>
  <c r="M793" i="19"/>
  <c r="M857" i="19"/>
  <c r="M921" i="19"/>
  <c r="M985" i="19"/>
  <c r="M2012" i="19"/>
  <c r="M2101" i="19"/>
  <c r="M2030" i="19"/>
  <c r="M2094" i="19"/>
  <c r="M2023" i="19"/>
  <c r="M2087" i="19"/>
  <c r="M2151" i="19"/>
  <c r="M2072" i="19"/>
  <c r="M2136" i="19"/>
  <c r="M2033" i="19"/>
  <c r="M2097" i="19"/>
  <c r="M2161" i="19"/>
  <c r="M2050" i="19"/>
  <c r="M2114" i="19"/>
  <c r="M2178" i="19"/>
  <c r="M2179" i="19"/>
  <c r="M2075" i="19"/>
  <c r="M2091" i="19"/>
  <c r="M3573" i="19"/>
  <c r="M3637" i="19"/>
  <c r="M3701" i="19"/>
  <c r="M3558" i="19"/>
  <c r="M3622" i="19"/>
  <c r="M3686" i="19"/>
  <c r="M3750" i="19"/>
  <c r="M5121" i="19"/>
  <c r="M5074" i="19"/>
  <c r="M5138" i="19"/>
  <c r="M5202" i="19"/>
  <c r="M5266" i="19"/>
  <c r="M5115" i="19"/>
  <c r="M5179" i="19"/>
  <c r="M5243" i="19"/>
  <c r="M5307" i="19"/>
  <c r="M5116" i="19"/>
  <c r="M5180" i="19"/>
  <c r="M5244" i="19"/>
  <c r="M5308" i="19"/>
  <c r="M5093" i="19"/>
  <c r="M5157" i="19"/>
  <c r="M5221" i="19"/>
  <c r="M5285" i="19"/>
  <c r="M5349" i="19"/>
  <c r="M6176" i="19"/>
  <c r="M6240" i="19"/>
  <c r="M6304" i="19"/>
  <c r="M6368" i="19"/>
  <c r="M6432" i="19"/>
  <c r="M6496" i="19"/>
  <c r="M6560" i="19"/>
  <c r="M6624" i="19"/>
  <c r="M6688" i="19"/>
  <c r="M6752" i="19"/>
  <c r="M6816" i="19"/>
  <c r="M6880" i="19"/>
  <c r="M6944" i="19"/>
  <c r="M7008" i="19"/>
  <c r="M7072" i="19"/>
  <c r="M7136" i="19"/>
  <c r="M7200" i="19"/>
  <c r="M7264" i="19"/>
  <c r="M7328" i="19"/>
  <c r="M7392" i="19"/>
  <c r="M7456" i="19"/>
  <c r="M7520" i="19"/>
  <c r="M7584" i="19"/>
  <c r="M7648" i="19"/>
  <c r="M7712" i="19"/>
  <c r="M5110" i="19"/>
  <c r="M6193" i="19"/>
  <c r="M6257" i="19"/>
  <c r="M6321" i="19"/>
  <c r="M6385" i="19"/>
  <c r="M6449" i="19"/>
  <c r="M6513" i="19"/>
  <c r="M6577" i="19"/>
  <c r="M6641" i="19"/>
  <c r="M6705" i="19"/>
  <c r="M6769" i="19"/>
  <c r="M6833" i="19"/>
  <c r="M6897" i="19"/>
  <c r="M6961" i="19"/>
  <c r="M7025" i="19"/>
  <c r="M7089" i="19"/>
  <c r="M7153" i="19"/>
  <c r="M7217" i="19"/>
  <c r="M7281" i="19"/>
  <c r="M7345" i="19"/>
  <c r="M7409" i="19"/>
  <c r="M7473" i="19"/>
  <c r="M7537" i="19"/>
  <c r="M7601" i="19"/>
  <c r="M7665" i="19"/>
  <c r="M7729" i="19"/>
  <c r="M5310" i="19"/>
  <c r="M6210" i="19"/>
  <c r="M6274" i="19"/>
  <c r="M6338" i="19"/>
  <c r="M6402" i="19"/>
  <c r="M6466" i="19"/>
  <c r="M6530" i="19"/>
  <c r="M6594" i="19"/>
  <c r="M6658" i="19"/>
  <c r="M6722" i="19"/>
  <c r="M6786" i="19"/>
  <c r="M511" i="19"/>
  <c r="M519" i="19"/>
  <c r="M583" i="19"/>
  <c r="M647" i="19"/>
  <c r="M711" i="19"/>
  <c r="M775" i="19"/>
  <c r="M496" i="19"/>
  <c r="M560" i="19"/>
  <c r="M624" i="19"/>
  <c r="M688" i="19"/>
  <c r="M752" i="19"/>
  <c r="M816" i="19"/>
  <c r="M880" i="19"/>
  <c r="M944" i="19"/>
  <c r="M489" i="19"/>
  <c r="M553" i="19"/>
  <c r="M617" i="19"/>
  <c r="M681" i="19"/>
  <c r="M745" i="19"/>
  <c r="M809" i="19"/>
  <c r="M873" i="19"/>
  <c r="M937" i="19"/>
  <c r="M1001" i="19"/>
  <c r="M2013" i="19"/>
  <c r="M2117" i="19"/>
  <c r="M2046" i="19"/>
  <c r="M2110" i="19"/>
  <c r="M2039" i="19"/>
  <c r="M2103" i="19"/>
  <c r="M2024" i="19"/>
  <c r="M2088" i="19"/>
  <c r="M2152" i="19"/>
  <c r="M2049" i="19"/>
  <c r="M2113" i="19"/>
  <c r="M2177" i="19"/>
  <c r="M2066" i="19"/>
  <c r="M2130" i="19"/>
  <c r="M526" i="19"/>
  <c r="M2123" i="19"/>
  <c r="M2203" i="19"/>
  <c r="M2219" i="19"/>
  <c r="M3589" i="19"/>
  <c r="M3653" i="19"/>
  <c r="M3717" i="19"/>
  <c r="M3574" i="19"/>
  <c r="M3638" i="19"/>
  <c r="M3702" i="19"/>
  <c r="M5112" i="19"/>
  <c r="M5137" i="19"/>
  <c r="M5090" i="19"/>
  <c r="M5154" i="19"/>
  <c r="M5218" i="19"/>
  <c r="M3540" i="19"/>
  <c r="M5131" i="19"/>
  <c r="M5195" i="19"/>
  <c r="M5259" i="19"/>
  <c r="M5068" i="19"/>
  <c r="M5132" i="19"/>
  <c r="M5196" i="19"/>
  <c r="M5260" i="19"/>
  <c r="M5324" i="19"/>
  <c r="M5109" i="19"/>
  <c r="M5173" i="19"/>
  <c r="M5237" i="19"/>
  <c r="M5301" i="19"/>
  <c r="M5102" i="19"/>
  <c r="M6192" i="19"/>
  <c r="M6256" i="19"/>
  <c r="M6320" i="19"/>
  <c r="M6384" i="19"/>
  <c r="M6448" i="19"/>
  <c r="M6512" i="19"/>
  <c r="M6576" i="19"/>
  <c r="M6640" i="19"/>
  <c r="M6704" i="19"/>
  <c r="M6768" i="19"/>
  <c r="M6832" i="19"/>
  <c r="M6896" i="19"/>
  <c r="M6960" i="19"/>
  <c r="M7024" i="19"/>
  <c r="M7088" i="19"/>
  <c r="M7152" i="19"/>
  <c r="M7216" i="19"/>
  <c r="M7280" i="19"/>
  <c r="M7344" i="19"/>
  <c r="M7408" i="19"/>
  <c r="M7472" i="19"/>
  <c r="M7536" i="19"/>
  <c r="M7600" i="19"/>
  <c r="M7664" i="19"/>
  <c r="M7728" i="19"/>
  <c r="M5238" i="19"/>
  <c r="M6209" i="19"/>
  <c r="M6273" i="19"/>
  <c r="M6337" i="19"/>
  <c r="M6401" i="19"/>
  <c r="M6465" i="19"/>
  <c r="M6529" i="19"/>
  <c r="M6593" i="19"/>
  <c r="M6657" i="19"/>
  <c r="M6721" i="19"/>
  <c r="M6785" i="19"/>
  <c r="M6849" i="19"/>
  <c r="M6913" i="19"/>
  <c r="M6977" i="19"/>
  <c r="M7041" i="19"/>
  <c r="M7105" i="19"/>
  <c r="M7169" i="19"/>
  <c r="M7233" i="19"/>
  <c r="M7297" i="19"/>
  <c r="M7361" i="19"/>
  <c r="M7425" i="19"/>
  <c r="M7489" i="19"/>
  <c r="M7553" i="19"/>
  <c r="M7617" i="19"/>
  <c r="M7681" i="19"/>
  <c r="M7745" i="19"/>
  <c r="M6162" i="19"/>
  <c r="M6226" i="19"/>
  <c r="M6290" i="19"/>
  <c r="M6354" i="19"/>
  <c r="M6418" i="19"/>
  <c r="M6482" i="19"/>
  <c r="M6546" i="19"/>
  <c r="M6610" i="19"/>
  <c r="M6674" i="19"/>
  <c r="M6738" i="19"/>
  <c r="M6802" i="19"/>
  <c r="M14" i="19"/>
  <c r="M527" i="19"/>
  <c r="M591" i="19"/>
  <c r="M655" i="19"/>
  <c r="M719" i="19"/>
  <c r="M783" i="19"/>
  <c r="M504" i="19"/>
  <c r="M568" i="19"/>
  <c r="M632" i="19"/>
  <c r="M696" i="19"/>
  <c r="M760" i="19"/>
  <c r="M824" i="19"/>
  <c r="M888" i="19"/>
  <c r="M952" i="19"/>
  <c r="M497" i="19"/>
  <c r="M561" i="19"/>
  <c r="M625" i="19"/>
  <c r="M689" i="19"/>
  <c r="M753" i="19"/>
  <c r="M817" i="19"/>
  <c r="M881" i="19"/>
  <c r="M945" i="19"/>
  <c r="M494" i="19"/>
  <c r="M2021" i="19"/>
  <c r="M2125" i="19"/>
  <c r="M2054" i="19"/>
  <c r="M2118" i="19"/>
  <c r="M2047" i="19"/>
  <c r="M2111" i="19"/>
  <c r="M2032" i="19"/>
  <c r="M2096" i="19"/>
  <c r="M2160" i="19"/>
  <c r="M2057" i="19"/>
  <c r="M2121" i="19"/>
  <c r="M2010" i="19"/>
  <c r="M2074" i="19"/>
  <c r="M2138" i="19"/>
  <c r="M2043" i="19"/>
  <c r="M2187" i="19"/>
  <c r="M2019" i="19"/>
  <c r="M2227" i="19"/>
  <c r="M3597" i="19"/>
  <c r="M3661" i="19"/>
  <c r="M3725" i="19"/>
  <c r="M3582" i="19"/>
  <c r="M3646" i="19"/>
  <c r="M3710" i="19"/>
  <c r="M5120" i="19"/>
  <c r="M5145" i="19"/>
  <c r="M5098" i="19"/>
  <c r="M5162" i="19"/>
  <c r="M5226" i="19"/>
  <c r="M5075" i="19"/>
  <c r="M5139" i="19"/>
  <c r="M5203" i="19"/>
  <c r="M5267" i="19"/>
  <c r="M5076" i="19"/>
  <c r="M5140" i="19"/>
  <c r="M5204" i="19"/>
  <c r="M5268" i="19"/>
  <c r="M5332" i="19"/>
  <c r="M5117" i="19"/>
  <c r="M5181" i="19"/>
  <c r="M5245" i="19"/>
  <c r="M5309" i="19"/>
  <c r="M5166" i="19"/>
  <c r="M6200" i="19"/>
  <c r="M6264" i="19"/>
  <c r="M6328" i="19"/>
  <c r="M6392" i="19"/>
  <c r="M6456" i="19"/>
  <c r="M6520" i="19"/>
  <c r="M6584" i="19"/>
  <c r="M6648" i="19"/>
  <c r="M6712" i="19"/>
  <c r="M6776" i="19"/>
  <c r="M6840" i="19"/>
  <c r="M6904" i="19"/>
  <c r="M6968" i="19"/>
  <c r="M7032" i="19"/>
  <c r="M7096" i="19"/>
  <c r="M7160" i="19"/>
  <c r="M7224" i="19"/>
  <c r="M7288" i="19"/>
  <c r="M7352" i="19"/>
  <c r="M7416" i="19"/>
  <c r="M7480" i="19"/>
  <c r="M7544" i="19"/>
  <c r="M7608" i="19"/>
  <c r="M7672" i="19"/>
  <c r="M7736" i="19"/>
  <c r="M5302" i="19"/>
  <c r="M6217" i="19"/>
  <c r="M6281" i="19"/>
  <c r="M6345" i="19"/>
  <c r="M6409" i="19"/>
  <c r="M6473" i="19"/>
  <c r="M6537" i="19"/>
  <c r="M6601" i="19"/>
  <c r="M6665" i="19"/>
  <c r="M6729" i="19"/>
  <c r="M6793" i="19"/>
  <c r="M6857" i="19"/>
  <c r="M6921" i="19"/>
  <c r="M6985" i="19"/>
  <c r="M7049" i="19"/>
  <c r="M7113" i="19"/>
  <c r="M7177" i="19"/>
  <c r="M7241" i="19"/>
  <c r="M7305" i="19"/>
  <c r="M7369" i="19"/>
  <c r="M7433" i="19"/>
  <c r="M7497" i="19"/>
  <c r="M7561" i="19"/>
  <c r="M7625" i="19"/>
  <c r="M7689" i="19"/>
  <c r="M7753" i="19"/>
  <c r="M6170" i="19"/>
  <c r="M6234" i="19"/>
  <c r="M6298" i="19"/>
  <c r="M6362" i="19"/>
  <c r="M6426" i="19"/>
  <c r="M6490" i="19"/>
  <c r="M6554" i="19"/>
  <c r="M6618" i="19"/>
  <c r="M6682" i="19"/>
  <c r="M6746" i="19"/>
  <c r="M535" i="19"/>
  <c r="M599" i="19"/>
  <c r="M663" i="19"/>
  <c r="M727" i="19"/>
  <c r="M791" i="19"/>
  <c r="M512" i="19"/>
  <c r="M576" i="19"/>
  <c r="M640" i="19"/>
  <c r="M704" i="19"/>
  <c r="M768" i="19"/>
  <c r="M832" i="19"/>
  <c r="M896" i="19"/>
  <c r="M960" i="19"/>
  <c r="M505" i="19"/>
  <c r="M569" i="19"/>
  <c r="M633" i="19"/>
  <c r="M697" i="19"/>
  <c r="M761" i="19"/>
  <c r="M825" i="19"/>
  <c r="M889" i="19"/>
  <c r="M953" i="19"/>
  <c r="M502" i="19"/>
  <c r="M2029" i="19"/>
  <c r="M2133" i="19"/>
  <c r="M2062" i="19"/>
  <c r="M2126" i="19"/>
  <c r="M2055" i="19"/>
  <c r="M2119" i="19"/>
  <c r="M2040" i="19"/>
  <c r="M2104" i="19"/>
  <c r="M2168" i="19"/>
  <c r="M2065" i="19"/>
  <c r="M2129" i="19"/>
  <c r="M2018" i="19"/>
  <c r="M2082" i="19"/>
  <c r="M2146" i="19"/>
  <c r="M2107" i="19"/>
  <c r="M2067" i="19"/>
  <c r="M2083" i="19"/>
  <c r="M3541" i="19"/>
  <c r="M3605" i="19"/>
  <c r="M3669" i="19"/>
  <c r="M3733" i="19"/>
  <c r="M3590" i="19"/>
  <c r="M3654" i="19"/>
  <c r="M3718" i="19"/>
  <c r="M5128" i="19"/>
  <c r="M5153" i="19"/>
  <c r="M5106" i="19"/>
  <c r="M5170" i="19"/>
  <c r="M5234" i="19"/>
  <c r="M5083" i="19"/>
  <c r="M5147" i="19"/>
  <c r="M5211" i="19"/>
  <c r="M5275" i="19"/>
  <c r="M5084" i="19"/>
  <c r="M5148" i="19"/>
  <c r="M5212" i="19"/>
  <c r="M5276" i="19"/>
  <c r="M3556" i="19"/>
  <c r="M5125" i="19"/>
  <c r="M5189" i="19"/>
  <c r="M5253" i="19"/>
  <c r="M5317" i="19"/>
  <c r="M5230" i="19"/>
  <c r="M6208" i="19"/>
  <c r="M6272" i="19"/>
  <c r="M6336" i="19"/>
  <c r="M6400" i="19"/>
  <c r="M6464" i="19"/>
  <c r="M6528" i="19"/>
  <c r="M6592" i="19"/>
  <c r="M6656" i="19"/>
  <c r="M6720" i="19"/>
  <c r="M6784" i="19"/>
  <c r="M6848" i="19"/>
  <c r="M6912" i="19"/>
  <c r="M6976" i="19"/>
  <c r="M7040" i="19"/>
  <c r="M7104" i="19"/>
  <c r="M7168" i="19"/>
  <c r="M7232" i="19"/>
  <c r="M7296" i="19"/>
  <c r="M7360" i="19"/>
  <c r="M7424" i="19"/>
  <c r="M7488" i="19"/>
  <c r="M7552" i="19"/>
  <c r="M7616" i="19"/>
  <c r="M7680" i="19"/>
  <c r="M7744" i="19"/>
  <c r="M5366" i="19"/>
  <c r="M6225" i="19"/>
  <c r="M6289" i="19"/>
  <c r="M6353" i="19"/>
  <c r="M6417" i="19"/>
  <c r="M6481" i="19"/>
  <c r="M6545" i="19"/>
  <c r="M6609" i="19"/>
  <c r="M6673" i="19"/>
  <c r="M6737" i="19"/>
  <c r="M6801" i="19"/>
  <c r="M6865" i="19"/>
  <c r="M6929" i="19"/>
  <c r="M6993" i="19"/>
  <c r="M7057" i="19"/>
  <c r="M7121" i="19"/>
  <c r="M7185" i="19"/>
  <c r="M7249" i="19"/>
  <c r="M7313" i="19"/>
  <c r="M7377" i="19"/>
  <c r="M7441" i="19"/>
  <c r="M7505" i="19"/>
  <c r="M7569" i="19"/>
  <c r="M7633" i="19"/>
  <c r="M7697" i="19"/>
  <c r="M7761" i="19"/>
  <c r="M6178" i="19"/>
  <c r="M6242" i="19"/>
  <c r="M6306" i="19"/>
  <c r="M6370" i="19"/>
  <c r="M6434" i="19"/>
  <c r="M6498" i="19"/>
  <c r="M6562" i="19"/>
  <c r="M6626" i="19"/>
  <c r="M6690" i="19"/>
  <c r="M6754" i="19"/>
  <c r="M543" i="19"/>
  <c r="M607" i="19"/>
  <c r="M671" i="19"/>
  <c r="M735" i="19"/>
  <c r="M799" i="19"/>
  <c r="M520" i="19"/>
  <c r="M584" i="19"/>
  <c r="M648" i="19"/>
  <c r="M712" i="19"/>
  <c r="M776" i="19"/>
  <c r="M840" i="19"/>
  <c r="M904" i="19"/>
  <c r="M968" i="19"/>
  <c r="M513" i="19"/>
  <c r="M577" i="19"/>
  <c r="M641" i="19"/>
  <c r="M705" i="19"/>
  <c r="M769" i="19"/>
  <c r="M833" i="19"/>
  <c r="M897" i="19"/>
  <c r="M961" i="19"/>
  <c r="M510" i="19"/>
  <c r="M2077" i="19"/>
  <c r="M718" i="19"/>
  <c r="M2070" i="19"/>
  <c r="M2134" i="19"/>
  <c r="M2063" i="19"/>
  <c r="M2127" i="19"/>
  <c r="M2048" i="19"/>
  <c r="M2112" i="19"/>
  <c r="M2009" i="19"/>
  <c r="M2073" i="19"/>
  <c r="M2137" i="19"/>
  <c r="M2026" i="19"/>
  <c r="M2090" i="19"/>
  <c r="M2154" i="19"/>
  <c r="M2171" i="19"/>
  <c r="M2131" i="19"/>
  <c r="M2147" i="19"/>
  <c r="M3549" i="19"/>
  <c r="M3613" i="19"/>
  <c r="M3677" i="19"/>
  <c r="M2291" i="19"/>
  <c r="M3598" i="19"/>
  <c r="M3662" i="19"/>
  <c r="M3726" i="19"/>
  <c r="M5136" i="19"/>
  <c r="M5161" i="19"/>
  <c r="M5114" i="19"/>
  <c r="M5178" i="19"/>
  <c r="M5242" i="19"/>
  <c r="M5091" i="19"/>
  <c r="M5155" i="19"/>
  <c r="M5219" i="19"/>
  <c r="M5283" i="19"/>
  <c r="M5092" i="19"/>
  <c r="M5156" i="19"/>
  <c r="M5220" i="19"/>
  <c r="M5284" i="19"/>
  <c r="M5069" i="19"/>
  <c r="M5133" i="19"/>
  <c r="M5197" i="19"/>
  <c r="M5261" i="19"/>
  <c r="M5325" i="19"/>
  <c r="M5294" i="19"/>
  <c r="M6216" i="19"/>
  <c r="M6280" i="19"/>
  <c r="M6344" i="19"/>
  <c r="M6408" i="19"/>
  <c r="M6472" i="19"/>
  <c r="M6536" i="19"/>
  <c r="M6600" i="19"/>
  <c r="M6664" i="19"/>
  <c r="M6728" i="19"/>
  <c r="M6792" i="19"/>
  <c r="M6856" i="19"/>
  <c r="M6920" i="19"/>
  <c r="M6984" i="19"/>
  <c r="M7048" i="19"/>
  <c r="M7112" i="19"/>
  <c r="M7176" i="19"/>
  <c r="M7240" i="19"/>
  <c r="M7304" i="19"/>
  <c r="M7368" i="19"/>
  <c r="M7432" i="19"/>
  <c r="M7496" i="19"/>
  <c r="M7560" i="19"/>
  <c r="M7624" i="19"/>
  <c r="M7688" i="19"/>
  <c r="M7752" i="19"/>
  <c r="M6169" i="19"/>
  <c r="M6233" i="19"/>
  <c r="M6297" i="19"/>
  <c r="M6361" i="19"/>
  <c r="M6425" i="19"/>
  <c r="M6489" i="19"/>
  <c r="M6553" i="19"/>
  <c r="M6617" i="19"/>
  <c r="M6681" i="19"/>
  <c r="M6745" i="19"/>
  <c r="M6809" i="19"/>
  <c r="M6873" i="19"/>
  <c r="M6937" i="19"/>
  <c r="M7001" i="19"/>
  <c r="M7065" i="19"/>
  <c r="M7129" i="19"/>
  <c r="M7193" i="19"/>
  <c r="M7257" i="19"/>
  <c r="M7321" i="19"/>
  <c r="M7385" i="19"/>
  <c r="M7449" i="19"/>
  <c r="M7513" i="19"/>
  <c r="M7577" i="19"/>
  <c r="M7641" i="19"/>
  <c r="M7705" i="19"/>
  <c r="M5118" i="19"/>
  <c r="M6186" i="19"/>
  <c r="M6250" i="19"/>
  <c r="M6314" i="19"/>
  <c r="M6378" i="19"/>
  <c r="M6442" i="19"/>
  <c r="M6506" i="19"/>
  <c r="M6570" i="19"/>
  <c r="M6634" i="19"/>
  <c r="M6698" i="19"/>
  <c r="M6762" i="19"/>
  <c r="M487" i="19"/>
  <c r="M767" i="19"/>
  <c r="M680" i="19"/>
  <c r="M936" i="19"/>
  <c r="M673" i="19"/>
  <c r="M929" i="19"/>
  <c r="M2038" i="19"/>
  <c r="M2016" i="19"/>
  <c r="M2105" i="19"/>
  <c r="M2186" i="19"/>
  <c r="M3581" i="19"/>
  <c r="M3630" i="19"/>
  <c r="M5082" i="19"/>
  <c r="M5123" i="19"/>
  <c r="M5124" i="19"/>
  <c r="M5101" i="19"/>
  <c r="M5357" i="19"/>
  <c r="M6376" i="19"/>
  <c r="M6632" i="19"/>
  <c r="M6888" i="19"/>
  <c r="M7144" i="19"/>
  <c r="M7400" i="19"/>
  <c r="M7656" i="19"/>
  <c r="M6265" i="19"/>
  <c r="M6521" i="19"/>
  <c r="M6777" i="19"/>
  <c r="M7033" i="19"/>
  <c r="M7289" i="19"/>
  <c r="M7545" i="19"/>
  <c r="M5374" i="19"/>
  <c r="M6410" i="19"/>
  <c r="M6666" i="19"/>
  <c r="M6834" i="19"/>
  <c r="M6898" i="19"/>
  <c r="M6962" i="19"/>
  <c r="M7026" i="19"/>
  <c r="M7090" i="19"/>
  <c r="M7154" i="19"/>
  <c r="M7218" i="19"/>
  <c r="M7282" i="19"/>
  <c r="M7346" i="19"/>
  <c r="M7410" i="19"/>
  <c r="M7474" i="19"/>
  <c r="M7538" i="19"/>
  <c r="M7602" i="19"/>
  <c r="M7666" i="19"/>
  <c r="M7730" i="19"/>
  <c r="M6195" i="19"/>
  <c r="M6259" i="19"/>
  <c r="M6323" i="19"/>
  <c r="M6387" i="19"/>
  <c r="M6451" i="19"/>
  <c r="M6515" i="19"/>
  <c r="M6579" i="19"/>
  <c r="M6643" i="19"/>
  <c r="M6707" i="19"/>
  <c r="M6771" i="19"/>
  <c r="M6835" i="19"/>
  <c r="M6899" i="19"/>
  <c r="M6963" i="19"/>
  <c r="M7027" i="19"/>
  <c r="M7091" i="19"/>
  <c r="M7155" i="19"/>
  <c r="M7219" i="19"/>
  <c r="M7283" i="19"/>
  <c r="M7347" i="19"/>
  <c r="M7411" i="19"/>
  <c r="M7475" i="19"/>
  <c r="M7539" i="19"/>
  <c r="M7603" i="19"/>
  <c r="M7667" i="19"/>
  <c r="M7731" i="19"/>
  <c r="M6164" i="19"/>
  <c r="M6228" i="19"/>
  <c r="M6292" i="19"/>
  <c r="M6356" i="19"/>
  <c r="M6420" i="19"/>
  <c r="M6484" i="19"/>
  <c r="M6548" i="19"/>
  <c r="M6612" i="19"/>
  <c r="M6676" i="19"/>
  <c r="M6740" i="19"/>
  <c r="M6804" i="19"/>
  <c r="M6868" i="19"/>
  <c r="M6932" i="19"/>
  <c r="M6996" i="19"/>
  <c r="M7060" i="19"/>
  <c r="M7124" i="19"/>
  <c r="M7188" i="19"/>
  <c r="M7252" i="19"/>
  <c r="M7316" i="19"/>
  <c r="M7380" i="19"/>
  <c r="M7444" i="19"/>
  <c r="M7508" i="19"/>
  <c r="M7572" i="19"/>
  <c r="M7636" i="19"/>
  <c r="M7700" i="19"/>
  <c r="M7764" i="19"/>
  <c r="M7828" i="19"/>
  <c r="M7892" i="19"/>
  <c r="M6221" i="19"/>
  <c r="M6285" i="19"/>
  <c r="M6349" i="19"/>
  <c r="M6413" i="19"/>
  <c r="M6477" i="19"/>
  <c r="M6541" i="19"/>
  <c r="M6605" i="19"/>
  <c r="M6669" i="19"/>
  <c r="M6733" i="19"/>
  <c r="M6797" i="19"/>
  <c r="M6861" i="19"/>
  <c r="M6925" i="19"/>
  <c r="M6989" i="19"/>
  <c r="M7053" i="19"/>
  <c r="M7117" i="19"/>
  <c r="M7181" i="19"/>
  <c r="M7245" i="19"/>
  <c r="M7309" i="19"/>
  <c r="M7373" i="19"/>
  <c r="M7437" i="19"/>
  <c r="M7501" i="19"/>
  <c r="M7565" i="19"/>
  <c r="M7629" i="19"/>
  <c r="M7693" i="19"/>
  <c r="M7757" i="19"/>
  <c r="M7821" i="19"/>
  <c r="M7885" i="19"/>
  <c r="M551" i="19"/>
  <c r="M807" i="19"/>
  <c r="M720" i="19"/>
  <c r="M976" i="19"/>
  <c r="M713" i="19"/>
  <c r="M969" i="19"/>
  <c r="M2078" i="19"/>
  <c r="M2056" i="19"/>
  <c r="M2145" i="19"/>
  <c r="M2051" i="19"/>
  <c r="M3621" i="19"/>
  <c r="M3670" i="19"/>
  <c r="M5122" i="19"/>
  <c r="M5163" i="19"/>
  <c r="M5164" i="19"/>
  <c r="M5141" i="19"/>
  <c r="M5358" i="19"/>
  <c r="M6416" i="19"/>
  <c r="M6672" i="19"/>
  <c r="M6928" i="19"/>
  <c r="M7184" i="19"/>
  <c r="M7440" i="19"/>
  <c r="M7696" i="19"/>
  <c r="M6305" i="19"/>
  <c r="M6561" i="19"/>
  <c r="M6817" i="19"/>
  <c r="M7073" i="19"/>
  <c r="M7329" i="19"/>
  <c r="M7585" i="19"/>
  <c r="M6194" i="19"/>
  <c r="M6450" i="19"/>
  <c r="M6706" i="19"/>
  <c r="M6842" i="19"/>
  <c r="M6906" i="19"/>
  <c r="M6970" i="19"/>
  <c r="M7034" i="19"/>
  <c r="M7098" i="19"/>
  <c r="M7162" i="19"/>
  <c r="M7226" i="19"/>
  <c r="M7290" i="19"/>
  <c r="M7354" i="19"/>
  <c r="M7418" i="19"/>
  <c r="M7482" i="19"/>
  <c r="M7546" i="19"/>
  <c r="M7610" i="19"/>
  <c r="M7674" i="19"/>
  <c r="M7738" i="19"/>
  <c r="M6203" i="19"/>
  <c r="M6267" i="19"/>
  <c r="M6331" i="19"/>
  <c r="M6395" i="19"/>
  <c r="M6459" i="19"/>
  <c r="M6523" i="19"/>
  <c r="M6587" i="19"/>
  <c r="M6651" i="19"/>
  <c r="M6715" i="19"/>
  <c r="M6779" i="19"/>
  <c r="M6843" i="19"/>
  <c r="M6907" i="19"/>
  <c r="M6971" i="19"/>
  <c r="M7035" i="19"/>
  <c r="M7099" i="19"/>
  <c r="M7163" i="19"/>
  <c r="M7227" i="19"/>
  <c r="M7291" i="19"/>
  <c r="M7355" i="19"/>
  <c r="M7419" i="19"/>
  <c r="M7483" i="19"/>
  <c r="M7547" i="19"/>
  <c r="M7611" i="19"/>
  <c r="M7675" i="19"/>
  <c r="M7739" i="19"/>
  <c r="M6172" i="19"/>
  <c r="M6236" i="19"/>
  <c r="M6300" i="19"/>
  <c r="M6364" i="19"/>
  <c r="M6428" i="19"/>
  <c r="M6492" i="19"/>
  <c r="M6556" i="19"/>
  <c r="M6620" i="19"/>
  <c r="M6684" i="19"/>
  <c r="M6748" i="19"/>
  <c r="M6812" i="19"/>
  <c r="M6876" i="19"/>
  <c r="M6940" i="19"/>
  <c r="M7004" i="19"/>
  <c r="M7068" i="19"/>
  <c r="M7132" i="19"/>
  <c r="M7196" i="19"/>
  <c r="M7260" i="19"/>
  <c r="M7324" i="19"/>
  <c r="M7388" i="19"/>
  <c r="M7452" i="19"/>
  <c r="M7516" i="19"/>
  <c r="M7580" i="19"/>
  <c r="M7644" i="19"/>
  <c r="M7708" i="19"/>
  <c r="M7772" i="19"/>
  <c r="M7836" i="19"/>
  <c r="M6165" i="19"/>
  <c r="M6229" i="19"/>
  <c r="M6293" i="19"/>
  <c r="M6357" i="19"/>
  <c r="M6421" i="19"/>
  <c r="M6485" i="19"/>
  <c r="M6549" i="19"/>
  <c r="M6613" i="19"/>
  <c r="M6677" i="19"/>
  <c r="M6741" i="19"/>
  <c r="M6805" i="19"/>
  <c r="M6869" i="19"/>
  <c r="M6933" i="19"/>
  <c r="M6997" i="19"/>
  <c r="M7061" i="19"/>
  <c r="M7125" i="19"/>
  <c r="M7189" i="19"/>
  <c r="M7253" i="19"/>
  <c r="M7317" i="19"/>
  <c r="M7381" i="19"/>
  <c r="M7445" i="19"/>
  <c r="M7509" i="19"/>
  <c r="M7573" i="19"/>
  <c r="M7637" i="19"/>
  <c r="M7701" i="19"/>
  <c r="M7765" i="19"/>
  <c r="M7829" i="19"/>
  <c r="M7893" i="19"/>
  <c r="M575" i="19"/>
  <c r="M488" i="19"/>
  <c r="M744" i="19"/>
  <c r="M481" i="19"/>
  <c r="M737" i="19"/>
  <c r="M993" i="19"/>
  <c r="M2102" i="19"/>
  <c r="M2080" i="19"/>
  <c r="M2169" i="19"/>
  <c r="M2059" i="19"/>
  <c r="M3645" i="19"/>
  <c r="M3694" i="19"/>
  <c r="M5146" i="19"/>
  <c r="M5187" i="19"/>
  <c r="M5188" i="19"/>
  <c r="M5165" i="19"/>
  <c r="M6184" i="19"/>
  <c r="M6440" i="19"/>
  <c r="M6696" i="19"/>
  <c r="M6952" i="19"/>
  <c r="M7208" i="19"/>
  <c r="M7464" i="19"/>
  <c r="M7720" i="19"/>
  <c r="M6329" i="19"/>
  <c r="M6585" i="19"/>
  <c r="M6841" i="19"/>
  <c r="M7097" i="19"/>
  <c r="M7353" i="19"/>
  <c r="M7609" i="19"/>
  <c r="M6218" i="19"/>
  <c r="M6474" i="19"/>
  <c r="M6730" i="19"/>
  <c r="M6850" i="19"/>
  <c r="M6914" i="19"/>
  <c r="M6978" i="19"/>
  <c r="M7042" i="19"/>
  <c r="M7106" i="19"/>
  <c r="M7170" i="19"/>
  <c r="M7234" i="19"/>
  <c r="M7298" i="19"/>
  <c r="M7362" i="19"/>
  <c r="M7426" i="19"/>
  <c r="M7490" i="19"/>
  <c r="M7554" i="19"/>
  <c r="M7618" i="19"/>
  <c r="M7682" i="19"/>
  <c r="M7746" i="19"/>
  <c r="M6211" i="19"/>
  <c r="M6275" i="19"/>
  <c r="M6339" i="19"/>
  <c r="M6403" i="19"/>
  <c r="M6467" i="19"/>
  <c r="M6531" i="19"/>
  <c r="M6595" i="19"/>
  <c r="M6659" i="19"/>
  <c r="M6723" i="19"/>
  <c r="M6787" i="19"/>
  <c r="M6851" i="19"/>
  <c r="M6915" i="19"/>
  <c r="M6979" i="19"/>
  <c r="M7043" i="19"/>
  <c r="M7107" i="19"/>
  <c r="M7171" i="19"/>
  <c r="M7235" i="19"/>
  <c r="M7299" i="19"/>
  <c r="M7363" i="19"/>
  <c r="M7427" i="19"/>
  <c r="M7491" i="19"/>
  <c r="M7555" i="19"/>
  <c r="M7619" i="19"/>
  <c r="M7683" i="19"/>
  <c r="M7747" i="19"/>
  <c r="M6180" i="19"/>
  <c r="M6244" i="19"/>
  <c r="M6308" i="19"/>
  <c r="M6372" i="19"/>
  <c r="M6436" i="19"/>
  <c r="M6500" i="19"/>
  <c r="M6564" i="19"/>
  <c r="M6628" i="19"/>
  <c r="M6692" i="19"/>
  <c r="M6756" i="19"/>
  <c r="M6820" i="19"/>
  <c r="M6884" i="19"/>
  <c r="M6948" i="19"/>
  <c r="M7012" i="19"/>
  <c r="M7076" i="19"/>
  <c r="M7140" i="19"/>
  <c r="M7204" i="19"/>
  <c r="M7268" i="19"/>
  <c r="M7332" i="19"/>
  <c r="M7396" i="19"/>
  <c r="M7460" i="19"/>
  <c r="M7524" i="19"/>
  <c r="M7588" i="19"/>
  <c r="M7652" i="19"/>
  <c r="M7716" i="19"/>
  <c r="M7780" i="19"/>
  <c r="M7844" i="19"/>
  <c r="M6173" i="19"/>
  <c r="M6237" i="19"/>
  <c r="M6301" i="19"/>
  <c r="M6365" i="19"/>
  <c r="M6429" i="19"/>
  <c r="M6493" i="19"/>
  <c r="M6557" i="19"/>
  <c r="M6621" i="19"/>
  <c r="M6685" i="19"/>
  <c r="M6749" i="19"/>
  <c r="M6813" i="19"/>
  <c r="M6877" i="19"/>
  <c r="M6941" i="19"/>
  <c r="M7005" i="19"/>
  <c r="M7069" i="19"/>
  <c r="M7133" i="19"/>
  <c r="M7197" i="19"/>
  <c r="M7261" i="19"/>
  <c r="M7325" i="19"/>
  <c r="M7389" i="19"/>
  <c r="M7453" i="19"/>
  <c r="M7517" i="19"/>
  <c r="M7581" i="19"/>
  <c r="M7645" i="19"/>
  <c r="M7709" i="19"/>
  <c r="M7773" i="19"/>
  <c r="M7837" i="19"/>
  <c r="M6166" i="19"/>
  <c r="M615" i="19"/>
  <c r="M528" i="19"/>
  <c r="M784" i="19"/>
  <c r="M521" i="19"/>
  <c r="M777" i="19"/>
  <c r="M518" i="19"/>
  <c r="M2142" i="19"/>
  <c r="M2120" i="19"/>
  <c r="M2034" i="19"/>
  <c r="M2195" i="19"/>
  <c r="M3685" i="19"/>
  <c r="M3734" i="19"/>
  <c r="M5186" i="19"/>
  <c r="M5227" i="19"/>
  <c r="M5228" i="19"/>
  <c r="M5205" i="19"/>
  <c r="M6224" i="19"/>
  <c r="M6480" i="19"/>
  <c r="M6736" i="19"/>
  <c r="M6992" i="19"/>
  <c r="M7248" i="19"/>
  <c r="M7504" i="19"/>
  <c r="M7760" i="19"/>
  <c r="M6369" i="19"/>
  <c r="M6625" i="19"/>
  <c r="M6881" i="19"/>
  <c r="M7137" i="19"/>
  <c r="M7393" i="19"/>
  <c r="M7649" i="19"/>
  <c r="M6258" i="19"/>
  <c r="M6514" i="19"/>
  <c r="M6770" i="19"/>
  <c r="M6858" i="19"/>
  <c r="M6922" i="19"/>
  <c r="M6986" i="19"/>
  <c r="M7050" i="19"/>
  <c r="M7114" i="19"/>
  <c r="M7178" i="19"/>
  <c r="M7242" i="19"/>
  <c r="M7306" i="19"/>
  <c r="M7370" i="19"/>
  <c r="M7434" i="19"/>
  <c r="M7498" i="19"/>
  <c r="M7562" i="19"/>
  <c r="M7626" i="19"/>
  <c r="M7690" i="19"/>
  <c r="M7754" i="19"/>
  <c r="M6219" i="19"/>
  <c r="M6283" i="19"/>
  <c r="M6347" i="19"/>
  <c r="M6411" i="19"/>
  <c r="M6475" i="19"/>
  <c r="M6539" i="19"/>
  <c r="M6603" i="19"/>
  <c r="M6667" i="19"/>
  <c r="M6731" i="19"/>
  <c r="M6795" i="19"/>
  <c r="M6859" i="19"/>
  <c r="M6923" i="19"/>
  <c r="M6987" i="19"/>
  <c r="M7051" i="19"/>
  <c r="M7115" i="19"/>
  <c r="M7179" i="19"/>
  <c r="M7243" i="19"/>
  <c r="M7307" i="19"/>
  <c r="M7371" i="19"/>
  <c r="M7435" i="19"/>
  <c r="M7499" i="19"/>
  <c r="M7563" i="19"/>
  <c r="M7627" i="19"/>
  <c r="M7691" i="19"/>
  <c r="M7755" i="19"/>
  <c r="M6188" i="19"/>
  <c r="M6252" i="19"/>
  <c r="M6316" i="19"/>
  <c r="M6380" i="19"/>
  <c r="M6444" i="19"/>
  <c r="M6508" i="19"/>
  <c r="M6572" i="19"/>
  <c r="M6636" i="19"/>
  <c r="M6700" i="19"/>
  <c r="M6764" i="19"/>
  <c r="M6828" i="19"/>
  <c r="M6892" i="19"/>
  <c r="M6956" i="19"/>
  <c r="M7020" i="19"/>
  <c r="M7084" i="19"/>
  <c r="M7148" i="19"/>
  <c r="M7212" i="19"/>
  <c r="M7276" i="19"/>
  <c r="M7340" i="19"/>
  <c r="M7404" i="19"/>
  <c r="M7468" i="19"/>
  <c r="M7532" i="19"/>
  <c r="M7596" i="19"/>
  <c r="M7660" i="19"/>
  <c r="M7724" i="19"/>
  <c r="M7788" i="19"/>
  <c r="M7852" i="19"/>
  <c r="M6181" i="19"/>
  <c r="M6245" i="19"/>
  <c r="M6309" i="19"/>
  <c r="M6373" i="19"/>
  <c r="M6437" i="19"/>
  <c r="M6501" i="19"/>
  <c r="M6565" i="19"/>
  <c r="M6629" i="19"/>
  <c r="M6693" i="19"/>
  <c r="M6757" i="19"/>
  <c r="M6821" i="19"/>
  <c r="M6885" i="19"/>
  <c r="M6949" i="19"/>
  <c r="M7013" i="19"/>
  <c r="M7077" i="19"/>
  <c r="M7141" i="19"/>
  <c r="M7205" i="19"/>
  <c r="M7269" i="19"/>
  <c r="M7333" i="19"/>
  <c r="M7397" i="19"/>
  <c r="M7461" i="19"/>
  <c r="M7525" i="19"/>
  <c r="M7589" i="19"/>
  <c r="M7653" i="19"/>
  <c r="M7717" i="19"/>
  <c r="M7781" i="19"/>
  <c r="M7845" i="19"/>
  <c r="M6174" i="19"/>
  <c r="M639" i="19"/>
  <c r="M552" i="19"/>
  <c r="M808" i="19"/>
  <c r="M545" i="19"/>
  <c r="M801" i="19"/>
  <c r="M2020" i="19"/>
  <c r="M2031" i="19"/>
  <c r="M2144" i="19"/>
  <c r="M2058" i="19"/>
  <c r="M2139" i="19"/>
  <c r="M3709" i="19"/>
  <c r="M5104" i="19"/>
  <c r="M5210" i="19"/>
  <c r="M5251" i="19"/>
  <c r="M5252" i="19"/>
  <c r="M5229" i="19"/>
  <c r="M6248" i="19"/>
  <c r="M6504" i="19"/>
  <c r="M6760" i="19"/>
  <c r="M7016" i="19"/>
  <c r="M7272" i="19"/>
  <c r="M7528" i="19"/>
  <c r="M5174" i="19"/>
  <c r="M6393" i="19"/>
  <c r="M6649" i="19"/>
  <c r="M6905" i="19"/>
  <c r="M7161" i="19"/>
  <c r="M7417" i="19"/>
  <c r="M7673" i="19"/>
  <c r="M6282" i="19"/>
  <c r="M6538" i="19"/>
  <c r="M6794" i="19"/>
  <c r="M6866" i="19"/>
  <c r="M6930" i="19"/>
  <c r="M6994" i="19"/>
  <c r="M7058" i="19"/>
  <c r="M7122" i="19"/>
  <c r="M7186" i="19"/>
  <c r="M7250" i="19"/>
  <c r="M7314" i="19"/>
  <c r="M7378" i="19"/>
  <c r="M7442" i="19"/>
  <c r="M7506" i="19"/>
  <c r="M7570" i="19"/>
  <c r="M7634" i="19"/>
  <c r="M7698" i="19"/>
  <c r="M6163" i="19"/>
  <c r="M6227" i="19"/>
  <c r="M6291" i="19"/>
  <c r="M6355" i="19"/>
  <c r="M6419" i="19"/>
  <c r="M6483" i="19"/>
  <c r="M6547" i="19"/>
  <c r="M6611" i="19"/>
  <c r="M6675" i="19"/>
  <c r="M6739" i="19"/>
  <c r="M6803" i="19"/>
  <c r="M6867" i="19"/>
  <c r="M6931" i="19"/>
  <c r="M6995" i="19"/>
  <c r="M7059" i="19"/>
  <c r="M7123" i="19"/>
  <c r="M7187" i="19"/>
  <c r="M7251" i="19"/>
  <c r="M7315" i="19"/>
  <c r="M7379" i="19"/>
  <c r="M7443" i="19"/>
  <c r="M7507" i="19"/>
  <c r="M7571" i="19"/>
  <c r="M7635" i="19"/>
  <c r="M7699" i="19"/>
  <c r="M7763" i="19"/>
  <c r="M6196" i="19"/>
  <c r="M6260" i="19"/>
  <c r="M6324" i="19"/>
  <c r="M6388" i="19"/>
  <c r="M6452" i="19"/>
  <c r="M6516" i="19"/>
  <c r="M6580" i="19"/>
  <c r="M6644" i="19"/>
  <c r="M6708" i="19"/>
  <c r="M6772" i="19"/>
  <c r="M6836" i="19"/>
  <c r="M6900" i="19"/>
  <c r="M6964" i="19"/>
  <c r="M7028" i="19"/>
  <c r="M7092" i="19"/>
  <c r="M7156" i="19"/>
  <c r="M7220" i="19"/>
  <c r="M7284" i="19"/>
  <c r="M7348" i="19"/>
  <c r="M7412" i="19"/>
  <c r="M7476" i="19"/>
  <c r="M7540" i="19"/>
  <c r="M7604" i="19"/>
  <c r="M7668" i="19"/>
  <c r="M7732" i="19"/>
  <c r="M7796" i="19"/>
  <c r="M7860" i="19"/>
  <c r="M6189" i="19"/>
  <c r="M6253" i="19"/>
  <c r="M6317" i="19"/>
  <c r="M6381" i="19"/>
  <c r="M6445" i="19"/>
  <c r="M6509" i="19"/>
  <c r="M6573" i="19"/>
  <c r="M6637" i="19"/>
  <c r="M6701" i="19"/>
  <c r="M6765" i="19"/>
  <c r="M6829" i="19"/>
  <c r="M6893" i="19"/>
  <c r="M6957" i="19"/>
  <c r="M7021" i="19"/>
  <c r="M7085" i="19"/>
  <c r="M7149" i="19"/>
  <c r="M7213" i="19"/>
  <c r="M7277" i="19"/>
  <c r="M7341" i="19"/>
  <c r="M7405" i="19"/>
  <c r="M7469" i="19"/>
  <c r="M7533" i="19"/>
  <c r="M7597" i="19"/>
  <c r="M7661" i="19"/>
  <c r="M7725" i="19"/>
  <c r="M7789" i="19"/>
  <c r="M7853" i="19"/>
  <c r="M6182" i="19"/>
  <c r="M679" i="19"/>
  <c r="M592" i="19"/>
  <c r="M848" i="19"/>
  <c r="M585" i="19"/>
  <c r="M841" i="19"/>
  <c r="M2085" i="19"/>
  <c r="M2071" i="19"/>
  <c r="M2017" i="19"/>
  <c r="M2098" i="19"/>
  <c r="M2211" i="19"/>
  <c r="M3542" i="19"/>
  <c r="M5105" i="19"/>
  <c r="M5250" i="19"/>
  <c r="M5291" i="19"/>
  <c r="M5292" i="19"/>
  <c r="M5269" i="19"/>
  <c r="M6288" i="19"/>
  <c r="M6544" i="19"/>
  <c r="M6800" i="19"/>
  <c r="M7056" i="19"/>
  <c r="M7312" i="19"/>
  <c r="M7568" i="19"/>
  <c r="M6177" i="19"/>
  <c r="M6433" i="19"/>
  <c r="M6689" i="19"/>
  <c r="M6945" i="19"/>
  <c r="M7201" i="19"/>
  <c r="M7457" i="19"/>
  <c r="M7713" i="19"/>
  <c r="M6322" i="19"/>
  <c r="M6578" i="19"/>
  <c r="M6810" i="19"/>
  <c r="M6874" i="19"/>
  <c r="M6938" i="19"/>
  <c r="M7002" i="19"/>
  <c r="M7066" i="19"/>
  <c r="M7130" i="19"/>
  <c r="M7194" i="19"/>
  <c r="M7258" i="19"/>
  <c r="M7322" i="19"/>
  <c r="M7386" i="19"/>
  <c r="M7450" i="19"/>
  <c r="M7514" i="19"/>
  <c r="M7578" i="19"/>
  <c r="M7642" i="19"/>
  <c r="M7706" i="19"/>
  <c r="M6171" i="19"/>
  <c r="M6235" i="19"/>
  <c r="M6299" i="19"/>
  <c r="M6363" i="19"/>
  <c r="M6427" i="19"/>
  <c r="M6491" i="19"/>
  <c r="M6555" i="19"/>
  <c r="M6619" i="19"/>
  <c r="M6683" i="19"/>
  <c r="M6747" i="19"/>
  <c r="M6811" i="19"/>
  <c r="M6875" i="19"/>
  <c r="M6939" i="19"/>
  <c r="M7003" i="19"/>
  <c r="M7067" i="19"/>
  <c r="M7131" i="19"/>
  <c r="M7195" i="19"/>
  <c r="M7259" i="19"/>
  <c r="M7323" i="19"/>
  <c r="M7387" i="19"/>
  <c r="M7451" i="19"/>
  <c r="M7515" i="19"/>
  <c r="M7579" i="19"/>
  <c r="M7643" i="19"/>
  <c r="M7707" i="19"/>
  <c r="M7771" i="19"/>
  <c r="M6204" i="19"/>
  <c r="M6268" i="19"/>
  <c r="M6332" i="19"/>
  <c r="M6396" i="19"/>
  <c r="M6460" i="19"/>
  <c r="M6524" i="19"/>
  <c r="M6588" i="19"/>
  <c r="M6652" i="19"/>
  <c r="M6716" i="19"/>
  <c r="M6780" i="19"/>
  <c r="M6844" i="19"/>
  <c r="M6908" i="19"/>
  <c r="M6972" i="19"/>
  <c r="M7036" i="19"/>
  <c r="M7100" i="19"/>
  <c r="M7164" i="19"/>
  <c r="M7228" i="19"/>
  <c r="M7292" i="19"/>
  <c r="M7356" i="19"/>
  <c r="M7420" i="19"/>
  <c r="M7484" i="19"/>
  <c r="M7548" i="19"/>
  <c r="M7612" i="19"/>
  <c r="M7676" i="19"/>
  <c r="M7740" i="19"/>
  <c r="M7804" i="19"/>
  <c r="M7868" i="19"/>
  <c r="M6197" i="19"/>
  <c r="M6261" i="19"/>
  <c r="M6325" i="19"/>
  <c r="M6389" i="19"/>
  <c r="M6453" i="19"/>
  <c r="M6517" i="19"/>
  <c r="M6581" i="19"/>
  <c r="M6645" i="19"/>
  <c r="M6709" i="19"/>
  <c r="M6773" i="19"/>
  <c r="M6837" i="19"/>
  <c r="M6901" i="19"/>
  <c r="M6965" i="19"/>
  <c r="M7029" i="19"/>
  <c r="M7093" i="19"/>
  <c r="M7157" i="19"/>
  <c r="M7221" i="19"/>
  <c r="M7285" i="19"/>
  <c r="M7349" i="19"/>
  <c r="M7413" i="19"/>
  <c r="M7477" i="19"/>
  <c r="M7541" i="19"/>
  <c r="M7605" i="19"/>
  <c r="M7669" i="19"/>
  <c r="M7733" i="19"/>
  <c r="M7797" i="19"/>
  <c r="M7861" i="19"/>
  <c r="M6190" i="19"/>
  <c r="M703" i="19"/>
  <c r="M616" i="19"/>
  <c r="M872" i="19"/>
  <c r="M609" i="19"/>
  <c r="M865" i="19"/>
  <c r="M2109" i="19"/>
  <c r="M2095" i="19"/>
  <c r="M2041" i="19"/>
  <c r="M2122" i="19"/>
  <c r="M2155" i="19"/>
  <c r="M3566" i="19"/>
  <c r="M5129" i="19"/>
  <c r="M5274" i="19"/>
  <c r="M3548" i="19"/>
  <c r="M5316" i="19"/>
  <c r="M5293" i="19"/>
  <c r="M6312" i="19"/>
  <c r="M6568" i="19"/>
  <c r="M6824" i="19"/>
  <c r="M7080" i="19"/>
  <c r="M7336" i="19"/>
  <c r="M7592" i="19"/>
  <c r="M6201" i="19"/>
  <c r="M6457" i="19"/>
  <c r="M6713" i="19"/>
  <c r="M6969" i="19"/>
  <c r="M7225" i="19"/>
  <c r="M7481" i="19"/>
  <c r="M7737" i="19"/>
  <c r="M6346" i="19"/>
  <c r="M6602" i="19"/>
  <c r="M6818" i="19"/>
  <c r="M6882" i="19"/>
  <c r="M6946" i="19"/>
  <c r="M7010" i="19"/>
  <c r="M7074" i="19"/>
  <c r="M7138" i="19"/>
  <c r="M7202" i="19"/>
  <c r="M7266" i="19"/>
  <c r="M7330" i="19"/>
  <c r="M7394" i="19"/>
  <c r="M7458" i="19"/>
  <c r="M7522" i="19"/>
  <c r="M7586" i="19"/>
  <c r="M7650" i="19"/>
  <c r="M7714" i="19"/>
  <c r="M6179" i="19"/>
  <c r="M6243" i="19"/>
  <c r="M6307" i="19"/>
  <c r="M6371" i="19"/>
  <c r="M6435" i="19"/>
  <c r="M6499" i="19"/>
  <c r="M6563" i="19"/>
  <c r="M6627" i="19"/>
  <c r="M6691" i="19"/>
  <c r="M6755" i="19"/>
  <c r="M6819" i="19"/>
  <c r="M6883" i="19"/>
  <c r="M6947" i="19"/>
  <c r="M7011" i="19"/>
  <c r="M7075" i="19"/>
  <c r="M7139" i="19"/>
  <c r="M7203" i="19"/>
  <c r="M7267" i="19"/>
  <c r="M7331" i="19"/>
  <c r="M7395" i="19"/>
  <c r="M7459" i="19"/>
  <c r="M7523" i="19"/>
  <c r="M7587" i="19"/>
  <c r="M7651" i="19"/>
  <c r="M7715" i="19"/>
  <c r="M7779" i="19"/>
  <c r="M6212" i="19"/>
  <c r="M6276" i="19"/>
  <c r="M6340" i="19"/>
  <c r="M6404" i="19"/>
  <c r="M6468" i="19"/>
  <c r="M6532" i="19"/>
  <c r="M6596" i="19"/>
  <c r="M6660" i="19"/>
  <c r="M6724" i="19"/>
  <c r="M6788" i="19"/>
  <c r="M6852" i="19"/>
  <c r="M6916" i="19"/>
  <c r="M6980" i="19"/>
  <c r="M7044" i="19"/>
  <c r="M7108" i="19"/>
  <c r="M7172" i="19"/>
  <c r="M7236" i="19"/>
  <c r="M7300" i="19"/>
  <c r="M7364" i="19"/>
  <c r="M7428" i="19"/>
  <c r="M7492" i="19"/>
  <c r="M7556" i="19"/>
  <c r="M7620" i="19"/>
  <c r="M7684" i="19"/>
  <c r="M7748" i="19"/>
  <c r="M7812" i="19"/>
  <c r="M7876" i="19"/>
  <c r="M6205" i="19"/>
  <c r="M6269" i="19"/>
  <c r="M6333" i="19"/>
  <c r="M6397" i="19"/>
  <c r="M6461" i="19"/>
  <c r="M6525" i="19"/>
  <c r="M6589" i="19"/>
  <c r="M6653" i="19"/>
  <c r="M6717" i="19"/>
  <c r="M6781" i="19"/>
  <c r="M6845" i="19"/>
  <c r="M6909" i="19"/>
  <c r="M6973" i="19"/>
  <c r="M7037" i="19"/>
  <c r="M7101" i="19"/>
  <c r="M7165" i="19"/>
  <c r="M7229" i="19"/>
  <c r="M7293" i="19"/>
  <c r="M7357" i="19"/>
  <c r="M7421" i="19"/>
  <c r="M7485" i="19"/>
  <c r="M7549" i="19"/>
  <c r="M7613" i="19"/>
  <c r="M7677" i="19"/>
  <c r="M7741" i="19"/>
  <c r="M7805" i="19"/>
  <c r="M7869" i="19"/>
  <c r="M6198" i="19"/>
  <c r="M2081" i="19"/>
  <c r="M5333" i="19"/>
  <c r="M6497" i="19"/>
  <c r="M6826" i="19"/>
  <c r="M7338" i="19"/>
  <c r="M6251" i="19"/>
  <c r="M6763" i="19"/>
  <c r="M7275" i="19"/>
  <c r="M7787" i="19"/>
  <c r="M6668" i="19"/>
  <c r="M7180" i="19"/>
  <c r="M7692" i="19"/>
  <c r="M6469" i="19"/>
  <c r="M6981" i="19"/>
  <c r="M7493" i="19"/>
  <c r="M6214" i="19"/>
  <c r="M6278" i="19"/>
  <c r="M6342" i="19"/>
  <c r="M6406" i="19"/>
  <c r="M6470" i="19"/>
  <c r="M6534" i="19"/>
  <c r="M6598" i="19"/>
  <c r="M6662" i="19"/>
  <c r="M6726" i="19"/>
  <c r="M6790" i="19"/>
  <c r="M6854" i="19"/>
  <c r="M6918" i="19"/>
  <c r="M6982" i="19"/>
  <c r="M7046" i="19"/>
  <c r="M7110" i="19"/>
  <c r="M7174" i="19"/>
  <c r="M7238" i="19"/>
  <c r="M7302" i="19"/>
  <c r="M7366" i="19"/>
  <c r="M7430" i="19"/>
  <c r="M7494" i="19"/>
  <c r="M7558" i="19"/>
  <c r="M7622" i="19"/>
  <c r="M7686" i="19"/>
  <c r="M7750" i="19"/>
  <c r="M7814" i="19"/>
  <c r="M7878" i="19"/>
  <c r="M6503" i="19"/>
  <c r="M7015" i="19"/>
  <c r="M7527" i="19"/>
  <c r="M7825" i="19"/>
  <c r="M7916" i="19"/>
  <c r="M7980" i="19"/>
  <c r="M8044" i="19"/>
  <c r="M8108" i="19"/>
  <c r="M8172" i="19"/>
  <c r="M8236" i="19"/>
  <c r="M8300" i="19"/>
  <c r="M8364" i="19"/>
  <c r="M8428" i="19"/>
  <c r="M8492" i="19"/>
  <c r="M8556" i="19"/>
  <c r="M8620" i="19"/>
  <c r="M8684" i="19"/>
  <c r="M8748" i="19"/>
  <c r="M8812" i="19"/>
  <c r="M8876" i="19"/>
  <c r="M8940" i="19"/>
  <c r="M9004" i="19"/>
  <c r="M9068" i="19"/>
  <c r="M9132" i="19"/>
  <c r="M9196" i="19"/>
  <c r="M9260" i="19"/>
  <c r="M9324" i="19"/>
  <c r="M9388" i="19"/>
  <c r="M9452" i="19"/>
  <c r="M9516" i="19"/>
  <c r="M6623" i="19"/>
  <c r="M6319" i="19"/>
  <c r="M6831" i="19"/>
  <c r="M7343" i="19"/>
  <c r="M7786" i="19"/>
  <c r="M7890" i="19"/>
  <c r="M7957" i="19"/>
  <c r="M8021" i="19"/>
  <c r="M8085" i="19"/>
  <c r="M8149" i="19"/>
  <c r="M8213" i="19"/>
  <c r="M8277" i="19"/>
  <c r="M8341" i="19"/>
  <c r="M8405" i="19"/>
  <c r="M8469" i="19"/>
  <c r="M8533" i="19"/>
  <c r="M8597" i="19"/>
  <c r="M8661" i="19"/>
  <c r="M8725" i="19"/>
  <c r="M8789" i="19"/>
  <c r="M8853" i="19"/>
  <c r="M8917" i="19"/>
  <c r="M8981" i="19"/>
  <c r="M9045" i="19"/>
  <c r="M9109" i="19"/>
  <c r="M9173" i="19"/>
  <c r="M9237" i="19"/>
  <c r="M9301" i="19"/>
  <c r="M9365" i="19"/>
  <c r="M9429" i="19"/>
  <c r="M9493" i="19"/>
  <c r="M9557" i="19"/>
  <c r="M6199" i="19"/>
  <c r="M6711" i="19"/>
  <c r="M7223" i="19"/>
  <c r="M7735" i="19"/>
  <c r="M7866" i="19"/>
  <c r="M7942" i="19"/>
  <c r="M8006" i="19"/>
  <c r="M8070" i="19"/>
  <c r="M8134" i="19"/>
  <c r="M8198" i="19"/>
  <c r="M8262" i="19"/>
  <c r="M8326" i="19"/>
  <c r="M8390" i="19"/>
  <c r="M8454" i="19"/>
  <c r="M8518" i="19"/>
  <c r="M8582" i="19"/>
  <c r="M8646" i="19"/>
  <c r="M8710" i="19"/>
  <c r="M8774" i="19"/>
  <c r="M8838" i="19"/>
  <c r="M8902" i="19"/>
  <c r="M8966" i="19"/>
  <c r="M9030" i="19"/>
  <c r="M743" i="19"/>
  <c r="M2162" i="19"/>
  <c r="M6352" i="19"/>
  <c r="M6753" i="19"/>
  <c r="M6890" i="19"/>
  <c r="M7402" i="19"/>
  <c r="M6315" i="19"/>
  <c r="M6827" i="19"/>
  <c r="M7339" i="19"/>
  <c r="M6220" i="19"/>
  <c r="M6732" i="19"/>
  <c r="M7244" i="19"/>
  <c r="M7756" i="19"/>
  <c r="M6533" i="19"/>
  <c r="M7045" i="19"/>
  <c r="M7557" i="19"/>
  <c r="M6222" i="19"/>
  <c r="M6286" i="19"/>
  <c r="M6350" i="19"/>
  <c r="M6414" i="19"/>
  <c r="M6478" i="19"/>
  <c r="M6542" i="19"/>
  <c r="M6606" i="19"/>
  <c r="M6670" i="19"/>
  <c r="M6734" i="19"/>
  <c r="M6798" i="19"/>
  <c r="M6862" i="19"/>
  <c r="M6926" i="19"/>
  <c r="M6990" i="19"/>
  <c r="M7054" i="19"/>
  <c r="M7118" i="19"/>
  <c r="M7182" i="19"/>
  <c r="M7246" i="19"/>
  <c r="M7310" i="19"/>
  <c r="M7374" i="19"/>
  <c r="M7438" i="19"/>
  <c r="M7502" i="19"/>
  <c r="M7566" i="19"/>
  <c r="M7630" i="19"/>
  <c r="M7694" i="19"/>
  <c r="M7758" i="19"/>
  <c r="M7822" i="19"/>
  <c r="M7886" i="19"/>
  <c r="M6567" i="19"/>
  <c r="M7079" i="19"/>
  <c r="M7591" i="19"/>
  <c r="M7839" i="19"/>
  <c r="M7924" i="19"/>
  <c r="M7988" i="19"/>
  <c r="M8052" i="19"/>
  <c r="M8116" i="19"/>
  <c r="M8180" i="19"/>
  <c r="M8244" i="19"/>
  <c r="M8308" i="19"/>
  <c r="M8372" i="19"/>
  <c r="M8436" i="19"/>
  <c r="M8500" i="19"/>
  <c r="M8564" i="19"/>
  <c r="M8628" i="19"/>
  <c r="M8692" i="19"/>
  <c r="M8756" i="19"/>
  <c r="M8820" i="19"/>
  <c r="M8884" i="19"/>
  <c r="M8948" i="19"/>
  <c r="M9012" i="19"/>
  <c r="M9076" i="19"/>
  <c r="M9140" i="19"/>
  <c r="M9204" i="19"/>
  <c r="M9268" i="19"/>
  <c r="M9332" i="19"/>
  <c r="M9396" i="19"/>
  <c r="M9460" i="19"/>
  <c r="M9524" i="19"/>
  <c r="M7007" i="19"/>
  <c r="M6383" i="19"/>
  <c r="M6895" i="19"/>
  <c r="M7407" i="19"/>
  <c r="M7801" i="19"/>
  <c r="M7901" i="19"/>
  <c r="M7965" i="19"/>
  <c r="M8029" i="19"/>
  <c r="M8093" i="19"/>
  <c r="M8157" i="19"/>
  <c r="M8221" i="19"/>
  <c r="M8285" i="19"/>
  <c r="M8349" i="19"/>
  <c r="M8413" i="19"/>
  <c r="M8477" i="19"/>
  <c r="M8541" i="19"/>
  <c r="M8605" i="19"/>
  <c r="M8669" i="19"/>
  <c r="M8733" i="19"/>
  <c r="M8797" i="19"/>
  <c r="M8861" i="19"/>
  <c r="M8925" i="19"/>
  <c r="M8989" i="19"/>
  <c r="M9053" i="19"/>
  <c r="M9117" i="19"/>
  <c r="M9181" i="19"/>
  <c r="M9245" i="19"/>
  <c r="M9309" i="19"/>
  <c r="M9373" i="19"/>
  <c r="M9437" i="19"/>
  <c r="M9501" i="19"/>
  <c r="M6239" i="19"/>
  <c r="M6263" i="19"/>
  <c r="M6775" i="19"/>
  <c r="M7287" i="19"/>
  <c r="M7775" i="19"/>
  <c r="M7880" i="19"/>
  <c r="M7950" i="19"/>
  <c r="M8014" i="19"/>
  <c r="M8078" i="19"/>
  <c r="M8142" i="19"/>
  <c r="M8206" i="19"/>
  <c r="M8270" i="19"/>
  <c r="M8334" i="19"/>
  <c r="M8398" i="19"/>
  <c r="M8462" i="19"/>
  <c r="M8526" i="19"/>
  <c r="M8590" i="19"/>
  <c r="M8654" i="19"/>
  <c r="M8718" i="19"/>
  <c r="M8782" i="19"/>
  <c r="M8846" i="19"/>
  <c r="M8910" i="19"/>
  <c r="M8974" i="19"/>
  <c r="M656" i="19"/>
  <c r="M3557" i="19"/>
  <c r="M6608" i="19"/>
  <c r="M7009" i="19"/>
  <c r="M6954" i="19"/>
  <c r="M7466" i="19"/>
  <c r="M6379" i="19"/>
  <c r="M6891" i="19"/>
  <c r="M7403" i="19"/>
  <c r="M6284" i="19"/>
  <c r="M6796" i="19"/>
  <c r="M7308" i="19"/>
  <c r="M7820" i="19"/>
  <c r="M6597" i="19"/>
  <c r="M7109" i="19"/>
  <c r="M7621" i="19"/>
  <c r="M6230" i="19"/>
  <c r="M6294" i="19"/>
  <c r="M6358" i="19"/>
  <c r="M6422" i="19"/>
  <c r="M6486" i="19"/>
  <c r="M6550" i="19"/>
  <c r="M6614" i="19"/>
  <c r="M6678" i="19"/>
  <c r="M6742" i="19"/>
  <c r="M6806" i="19"/>
  <c r="M6870" i="19"/>
  <c r="M6934" i="19"/>
  <c r="M6998" i="19"/>
  <c r="M7062" i="19"/>
  <c r="M7126" i="19"/>
  <c r="M7190" i="19"/>
  <c r="M7254" i="19"/>
  <c r="M7318" i="19"/>
  <c r="M7382" i="19"/>
  <c r="M7446" i="19"/>
  <c r="M7510" i="19"/>
  <c r="M7574" i="19"/>
  <c r="M7638" i="19"/>
  <c r="M7702" i="19"/>
  <c r="M7766" i="19"/>
  <c r="M7830" i="19"/>
  <c r="M7894" i="19"/>
  <c r="M6631" i="19"/>
  <c r="M7143" i="19"/>
  <c r="M7655" i="19"/>
  <c r="M7850" i="19"/>
  <c r="M7932" i="19"/>
  <c r="M7996" i="19"/>
  <c r="M8060" i="19"/>
  <c r="M8124" i="19"/>
  <c r="M8188" i="19"/>
  <c r="M8252" i="19"/>
  <c r="M8316" i="19"/>
  <c r="M8380" i="19"/>
  <c r="M8444" i="19"/>
  <c r="M8508" i="19"/>
  <c r="M8572" i="19"/>
  <c r="M8636" i="19"/>
  <c r="M8700" i="19"/>
  <c r="M8764" i="19"/>
  <c r="M8828" i="19"/>
  <c r="M8892" i="19"/>
  <c r="M8956" i="19"/>
  <c r="M9020" i="19"/>
  <c r="M9084" i="19"/>
  <c r="M9148" i="19"/>
  <c r="M9212" i="19"/>
  <c r="M9276" i="19"/>
  <c r="M9340" i="19"/>
  <c r="M9404" i="19"/>
  <c r="M9468" i="19"/>
  <c r="M9532" i="19"/>
  <c r="M7391" i="19"/>
  <c r="M6447" i="19"/>
  <c r="M6959" i="19"/>
  <c r="M7471" i="19"/>
  <c r="M7815" i="19"/>
  <c r="M7909" i="19"/>
  <c r="M7973" i="19"/>
  <c r="M8037" i="19"/>
  <c r="M8101" i="19"/>
  <c r="M8165" i="19"/>
  <c r="M8229" i="19"/>
  <c r="M8293" i="19"/>
  <c r="M8357" i="19"/>
  <c r="M8421" i="19"/>
  <c r="M8485" i="19"/>
  <c r="M8549" i="19"/>
  <c r="M8613" i="19"/>
  <c r="M8677" i="19"/>
  <c r="M8741" i="19"/>
  <c r="M8805" i="19"/>
  <c r="M8869" i="19"/>
  <c r="M8933" i="19"/>
  <c r="M8997" i="19"/>
  <c r="M9061" i="19"/>
  <c r="M9125" i="19"/>
  <c r="M9189" i="19"/>
  <c r="M9253" i="19"/>
  <c r="M9317" i="19"/>
  <c r="M9381" i="19"/>
  <c r="M9445" i="19"/>
  <c r="M9509" i="19"/>
  <c r="M6431" i="19"/>
  <c r="M6327" i="19"/>
  <c r="M6839" i="19"/>
  <c r="M7351" i="19"/>
  <c r="M7791" i="19"/>
  <c r="M7891" i="19"/>
  <c r="M7958" i="19"/>
  <c r="M8022" i="19"/>
  <c r="M8086" i="19"/>
  <c r="M8150" i="19"/>
  <c r="M8214" i="19"/>
  <c r="M8278" i="19"/>
  <c r="M8342" i="19"/>
  <c r="M8406" i="19"/>
  <c r="M8470" i="19"/>
  <c r="M8534" i="19"/>
  <c r="M8598" i="19"/>
  <c r="M8662" i="19"/>
  <c r="M8726" i="19"/>
  <c r="M8790" i="19"/>
  <c r="M8854" i="19"/>
  <c r="M8918" i="19"/>
  <c r="M8982" i="19"/>
  <c r="M912" i="19"/>
  <c r="M3606" i="19"/>
  <c r="M6864" i="19"/>
  <c r="M7265" i="19"/>
  <c r="M7018" i="19"/>
  <c r="M7530" i="19"/>
  <c r="M6443" i="19"/>
  <c r="M6955" i="19"/>
  <c r="M7467" i="19"/>
  <c r="M6348" i="19"/>
  <c r="M6860" i="19"/>
  <c r="M7372" i="19"/>
  <c r="M7884" i="19"/>
  <c r="M6661" i="19"/>
  <c r="M7173" i="19"/>
  <c r="M7685" i="19"/>
  <c r="M6238" i="19"/>
  <c r="M6302" i="19"/>
  <c r="M6366" i="19"/>
  <c r="M6430" i="19"/>
  <c r="M6494" i="19"/>
  <c r="M6558" i="19"/>
  <c r="M6622" i="19"/>
  <c r="M6686" i="19"/>
  <c r="M6750" i="19"/>
  <c r="M6814" i="19"/>
  <c r="M6878" i="19"/>
  <c r="M6942" i="19"/>
  <c r="M7006" i="19"/>
  <c r="M7070" i="19"/>
  <c r="M7134" i="19"/>
  <c r="M7198" i="19"/>
  <c r="M7262" i="19"/>
  <c r="M7326" i="19"/>
  <c r="M7390" i="19"/>
  <c r="M7454" i="19"/>
  <c r="M7518" i="19"/>
  <c r="M7582" i="19"/>
  <c r="M7646" i="19"/>
  <c r="M7710" i="19"/>
  <c r="M7774" i="19"/>
  <c r="M7838" i="19"/>
  <c r="M6183" i="19"/>
  <c r="M6695" i="19"/>
  <c r="M7207" i="19"/>
  <c r="M7719" i="19"/>
  <c r="M7864" i="19"/>
  <c r="M7940" i="19"/>
  <c r="M8004" i="19"/>
  <c r="M8068" i="19"/>
  <c r="M8132" i="19"/>
  <c r="M8196" i="19"/>
  <c r="M8260" i="19"/>
  <c r="M8324" i="19"/>
  <c r="M8388" i="19"/>
  <c r="M8452" i="19"/>
  <c r="M8516" i="19"/>
  <c r="M8580" i="19"/>
  <c r="M8644" i="19"/>
  <c r="M8708" i="19"/>
  <c r="M8772" i="19"/>
  <c r="M8836" i="19"/>
  <c r="M8900" i="19"/>
  <c r="M8964" i="19"/>
  <c r="M9028" i="19"/>
  <c r="M9092" i="19"/>
  <c r="M9156" i="19"/>
  <c r="M9220" i="19"/>
  <c r="M9284" i="19"/>
  <c r="M9348" i="19"/>
  <c r="M9412" i="19"/>
  <c r="M9476" i="19"/>
  <c r="M9540" i="19"/>
  <c r="M7711" i="19"/>
  <c r="M6511" i="19"/>
  <c r="M7023" i="19"/>
  <c r="M7535" i="19"/>
  <c r="M7826" i="19"/>
  <c r="M7917" i="19"/>
  <c r="M7981" i="19"/>
  <c r="M8045" i="19"/>
  <c r="M8109" i="19"/>
  <c r="M8173" i="19"/>
  <c r="M8237" i="19"/>
  <c r="M8301" i="19"/>
  <c r="M8365" i="19"/>
  <c r="M8429" i="19"/>
  <c r="M8493" i="19"/>
  <c r="M8557" i="19"/>
  <c r="M8621" i="19"/>
  <c r="M8685" i="19"/>
  <c r="M8749" i="19"/>
  <c r="M8813" i="19"/>
  <c r="M8877" i="19"/>
  <c r="M8941" i="19"/>
  <c r="M9005" i="19"/>
  <c r="M9069" i="19"/>
  <c r="M9133" i="19"/>
  <c r="M9197" i="19"/>
  <c r="M9261" i="19"/>
  <c r="M9325" i="19"/>
  <c r="M9389" i="19"/>
  <c r="M9453" i="19"/>
  <c r="M9517" i="19"/>
  <c r="M6815" i="19"/>
  <c r="M6391" i="19"/>
  <c r="M6903" i="19"/>
  <c r="M7415" i="19"/>
  <c r="M7802" i="19"/>
  <c r="M7902" i="19"/>
  <c r="M7966" i="19"/>
  <c r="M8030" i="19"/>
  <c r="M8094" i="19"/>
  <c r="M8158" i="19"/>
  <c r="M8222" i="19"/>
  <c r="M8286" i="19"/>
  <c r="M8350" i="19"/>
  <c r="M8414" i="19"/>
  <c r="M8478" i="19"/>
  <c r="M8542" i="19"/>
  <c r="M8606" i="19"/>
  <c r="M8670" i="19"/>
  <c r="M8734" i="19"/>
  <c r="M8798" i="19"/>
  <c r="M8862" i="19"/>
  <c r="M8926" i="19"/>
  <c r="M8990" i="19"/>
  <c r="M649" i="19"/>
  <c r="M5169" i="19"/>
  <c r="M7120" i="19"/>
  <c r="M7521" i="19"/>
  <c r="M7082" i="19"/>
  <c r="M7594" i="19"/>
  <c r="M6507" i="19"/>
  <c r="M7019" i="19"/>
  <c r="M7531" i="19"/>
  <c r="M6412" i="19"/>
  <c r="M6924" i="19"/>
  <c r="M7436" i="19"/>
  <c r="M6213" i="19"/>
  <c r="M6725" i="19"/>
  <c r="M7237" i="19"/>
  <c r="M7749" i="19"/>
  <c r="M6246" i="19"/>
  <c r="M6310" i="19"/>
  <c r="M6374" i="19"/>
  <c r="M6438" i="19"/>
  <c r="M6502" i="19"/>
  <c r="M6566" i="19"/>
  <c r="M6630" i="19"/>
  <c r="M6694" i="19"/>
  <c r="M6758" i="19"/>
  <c r="M6822" i="19"/>
  <c r="M6886" i="19"/>
  <c r="M6950" i="19"/>
  <c r="M7014" i="19"/>
  <c r="M7078" i="19"/>
  <c r="M7142" i="19"/>
  <c r="M7206" i="19"/>
  <c r="M7270" i="19"/>
  <c r="M7334" i="19"/>
  <c r="M7398" i="19"/>
  <c r="M7462" i="19"/>
  <c r="M7526" i="19"/>
  <c r="M7590" i="19"/>
  <c r="M7654" i="19"/>
  <c r="M7718" i="19"/>
  <c r="M7782" i="19"/>
  <c r="M7846" i="19"/>
  <c r="M6247" i="19"/>
  <c r="M6759" i="19"/>
  <c r="M7271" i="19"/>
  <c r="M7769" i="19"/>
  <c r="M7875" i="19"/>
  <c r="M7948" i="19"/>
  <c r="M8012" i="19"/>
  <c r="M8076" i="19"/>
  <c r="M8140" i="19"/>
  <c r="M8204" i="19"/>
  <c r="M8268" i="19"/>
  <c r="M8332" i="19"/>
  <c r="M8396" i="19"/>
  <c r="M8460" i="19"/>
  <c r="M8524" i="19"/>
  <c r="M8588" i="19"/>
  <c r="M8652" i="19"/>
  <c r="M8716" i="19"/>
  <c r="M8780" i="19"/>
  <c r="M8844" i="19"/>
  <c r="M8908" i="19"/>
  <c r="M8972" i="19"/>
  <c r="M9036" i="19"/>
  <c r="M9100" i="19"/>
  <c r="M9164" i="19"/>
  <c r="M9228" i="19"/>
  <c r="M9292" i="19"/>
  <c r="M9356" i="19"/>
  <c r="M9420" i="19"/>
  <c r="M9484" i="19"/>
  <c r="M9548" i="19"/>
  <c r="M7835" i="19"/>
  <c r="M6575" i="19"/>
  <c r="M7087" i="19"/>
  <c r="M7599" i="19"/>
  <c r="M7840" i="19"/>
  <c r="M7925" i="19"/>
  <c r="M7989" i="19"/>
  <c r="M8053" i="19"/>
  <c r="M8117" i="19"/>
  <c r="M8181" i="19"/>
  <c r="M8245" i="19"/>
  <c r="M8309" i="19"/>
  <c r="M8373" i="19"/>
  <c r="M8437" i="19"/>
  <c r="M8501" i="19"/>
  <c r="M8565" i="19"/>
  <c r="M8629" i="19"/>
  <c r="M8693" i="19"/>
  <c r="M8757" i="19"/>
  <c r="M8821" i="19"/>
  <c r="M8885" i="19"/>
  <c r="M8949" i="19"/>
  <c r="M9013" i="19"/>
  <c r="M9077" i="19"/>
  <c r="M9141" i="19"/>
  <c r="M9205" i="19"/>
  <c r="M9269" i="19"/>
  <c r="M9333" i="19"/>
  <c r="M9397" i="19"/>
  <c r="M9461" i="19"/>
  <c r="M9525" i="19"/>
  <c r="M7135" i="19"/>
  <c r="M6455" i="19"/>
  <c r="M6967" i="19"/>
  <c r="M7479" i="19"/>
  <c r="M7816" i="19"/>
  <c r="M7910" i="19"/>
  <c r="M7974" i="19"/>
  <c r="M8038" i="19"/>
  <c r="M8102" i="19"/>
  <c r="M8166" i="19"/>
  <c r="M8230" i="19"/>
  <c r="M8294" i="19"/>
  <c r="M8358" i="19"/>
  <c r="M8422" i="19"/>
  <c r="M8486" i="19"/>
  <c r="M8550" i="19"/>
  <c r="M8614" i="19"/>
  <c r="M8678" i="19"/>
  <c r="M8742" i="19"/>
  <c r="M8806" i="19"/>
  <c r="M8870" i="19"/>
  <c r="M8934" i="19"/>
  <c r="M8998" i="19"/>
  <c r="M905" i="19"/>
  <c r="M5099" i="19"/>
  <c r="M7376" i="19"/>
  <c r="M5182" i="19"/>
  <c r="M7146" i="19"/>
  <c r="M7658" i="19"/>
  <c r="M6571" i="19"/>
  <c r="M7083" i="19"/>
  <c r="M7595" i="19"/>
  <c r="M6476" i="19"/>
  <c r="M6988" i="19"/>
  <c r="M7500" i="19"/>
  <c r="M6277" i="19"/>
  <c r="M6789" i="19"/>
  <c r="M7301" i="19"/>
  <c r="M7813" i="19"/>
  <c r="M6254" i="19"/>
  <c r="M6318" i="19"/>
  <c r="M6382" i="19"/>
  <c r="M6446" i="19"/>
  <c r="M6510" i="19"/>
  <c r="M6574" i="19"/>
  <c r="M6638" i="19"/>
  <c r="M6702" i="19"/>
  <c r="M6766" i="19"/>
  <c r="M6830" i="19"/>
  <c r="M6894" i="19"/>
  <c r="M6958" i="19"/>
  <c r="M7022" i="19"/>
  <c r="M7086" i="19"/>
  <c r="M7150" i="19"/>
  <c r="M7214" i="19"/>
  <c r="M7278" i="19"/>
  <c r="M7342" i="19"/>
  <c r="M7406" i="19"/>
  <c r="M7470" i="19"/>
  <c r="M7534" i="19"/>
  <c r="M7598" i="19"/>
  <c r="M7662" i="19"/>
  <c r="M7726" i="19"/>
  <c r="M7790" i="19"/>
  <c r="M7854" i="19"/>
  <c r="M6311" i="19"/>
  <c r="M6823" i="19"/>
  <c r="M7335" i="19"/>
  <c r="M7785" i="19"/>
  <c r="M7889" i="19"/>
  <c r="M7956" i="19"/>
  <c r="M8020" i="19"/>
  <c r="M8084" i="19"/>
  <c r="M8148" i="19"/>
  <c r="M8212" i="19"/>
  <c r="M8276" i="19"/>
  <c r="M8340" i="19"/>
  <c r="M8404" i="19"/>
  <c r="M8468" i="19"/>
  <c r="M8532" i="19"/>
  <c r="M8596" i="19"/>
  <c r="M8660" i="19"/>
  <c r="M8724" i="19"/>
  <c r="M8788" i="19"/>
  <c r="M8852" i="19"/>
  <c r="M8916" i="19"/>
  <c r="M8980" i="19"/>
  <c r="M9044" i="19"/>
  <c r="M9108" i="19"/>
  <c r="M9172" i="19"/>
  <c r="M9236" i="19"/>
  <c r="M9300" i="19"/>
  <c r="M9364" i="19"/>
  <c r="M9428" i="19"/>
  <c r="M9492" i="19"/>
  <c r="M9556" i="19"/>
  <c r="M7907" i="19"/>
  <c r="M6639" i="19"/>
  <c r="M7151" i="19"/>
  <c r="M7663" i="19"/>
  <c r="M7851" i="19"/>
  <c r="M7933" i="19"/>
  <c r="M7997" i="19"/>
  <c r="M8061" i="19"/>
  <c r="M8125" i="19"/>
  <c r="M8189" i="19"/>
  <c r="M8253" i="19"/>
  <c r="M8317" i="19"/>
  <c r="M8381" i="19"/>
  <c r="M8445" i="19"/>
  <c r="M8509" i="19"/>
  <c r="M8573" i="19"/>
  <c r="M8637" i="19"/>
  <c r="M8701" i="19"/>
  <c r="M8765" i="19"/>
  <c r="M8829" i="19"/>
  <c r="M8893" i="19"/>
  <c r="M8957" i="19"/>
  <c r="M9021" i="19"/>
  <c r="M9085" i="19"/>
  <c r="M9149" i="19"/>
  <c r="M9213" i="19"/>
  <c r="M9277" i="19"/>
  <c r="M9341" i="19"/>
  <c r="M9405" i="19"/>
  <c r="M9469" i="19"/>
  <c r="M9533" i="19"/>
  <c r="M7519" i="19"/>
  <c r="M6519" i="19"/>
  <c r="M7031" i="19"/>
  <c r="M7543" i="19"/>
  <c r="M7827" i="19"/>
  <c r="M7918" i="19"/>
  <c r="M7982" i="19"/>
  <c r="M8046" i="19"/>
  <c r="M8110" i="19"/>
  <c r="M8174" i="19"/>
  <c r="M8238" i="19"/>
  <c r="M8302" i="19"/>
  <c r="M8366" i="19"/>
  <c r="M8430" i="19"/>
  <c r="M8494" i="19"/>
  <c r="M8558" i="19"/>
  <c r="M8622" i="19"/>
  <c r="M8686" i="19"/>
  <c r="M8750" i="19"/>
  <c r="M8814" i="19"/>
  <c r="M8878" i="19"/>
  <c r="M8942" i="19"/>
  <c r="M9006" i="19"/>
  <c r="M2014" i="19"/>
  <c r="M5100" i="19"/>
  <c r="M7632" i="19"/>
  <c r="M6386" i="19"/>
  <c r="M7210" i="19"/>
  <c r="M7722" i="19"/>
  <c r="M6635" i="19"/>
  <c r="M7147" i="19"/>
  <c r="M7659" i="19"/>
  <c r="M6540" i="19"/>
  <c r="M7052" i="19"/>
  <c r="M7564" i="19"/>
  <c r="M6341" i="19"/>
  <c r="M6853" i="19"/>
  <c r="M7365" i="19"/>
  <c r="M7877" i="19"/>
  <c r="M6262" i="19"/>
  <c r="M6326" i="19"/>
  <c r="M6390" i="19"/>
  <c r="M6454" i="19"/>
  <c r="M6518" i="19"/>
  <c r="M6582" i="19"/>
  <c r="M6646" i="19"/>
  <c r="M6710" i="19"/>
  <c r="M6774" i="19"/>
  <c r="M6838" i="19"/>
  <c r="M6902" i="19"/>
  <c r="M6966" i="19"/>
  <c r="M7030" i="19"/>
  <c r="M7094" i="19"/>
  <c r="M7158" i="19"/>
  <c r="M7222" i="19"/>
  <c r="M7286" i="19"/>
  <c r="M7350" i="19"/>
  <c r="M7414" i="19"/>
  <c r="M7478" i="19"/>
  <c r="M7542" i="19"/>
  <c r="M7606" i="19"/>
  <c r="M7670" i="19"/>
  <c r="M7734" i="19"/>
  <c r="M7798" i="19"/>
  <c r="M7862" i="19"/>
  <c r="M6375" i="19"/>
  <c r="M6887" i="19"/>
  <c r="M7399" i="19"/>
  <c r="M7800" i="19"/>
  <c r="M7900" i="19"/>
  <c r="M7964" i="19"/>
  <c r="M8028" i="19"/>
  <c r="M8092" i="19"/>
  <c r="M8156" i="19"/>
  <c r="M8220" i="19"/>
  <c r="M8284" i="19"/>
  <c r="M8348" i="19"/>
  <c r="M8412" i="19"/>
  <c r="M8476" i="19"/>
  <c r="M8540" i="19"/>
  <c r="M8604" i="19"/>
  <c r="M8668" i="19"/>
  <c r="M8732" i="19"/>
  <c r="M8796" i="19"/>
  <c r="M8860" i="19"/>
  <c r="M8924" i="19"/>
  <c r="M8988" i="19"/>
  <c r="M9052" i="19"/>
  <c r="M9116" i="19"/>
  <c r="M9180" i="19"/>
  <c r="M9244" i="19"/>
  <c r="M9308" i="19"/>
  <c r="M9372" i="19"/>
  <c r="M9436" i="19"/>
  <c r="M9500" i="19"/>
  <c r="M6303" i="19"/>
  <c r="M6191" i="19"/>
  <c r="M6703" i="19"/>
  <c r="M7215" i="19"/>
  <c r="M7727" i="19"/>
  <c r="M7865" i="19"/>
  <c r="M7941" i="19"/>
  <c r="M8005" i="19"/>
  <c r="M8069" i="19"/>
  <c r="M8133" i="19"/>
  <c r="M8197" i="19"/>
  <c r="M8261" i="19"/>
  <c r="M8325" i="19"/>
  <c r="M8389" i="19"/>
  <c r="M8453" i="19"/>
  <c r="M8517" i="19"/>
  <c r="M8581" i="19"/>
  <c r="M8645" i="19"/>
  <c r="M8709" i="19"/>
  <c r="M8773" i="19"/>
  <c r="M8837" i="19"/>
  <c r="M8901" i="19"/>
  <c r="M8965" i="19"/>
  <c r="M9029" i="19"/>
  <c r="M9093" i="19"/>
  <c r="M9157" i="19"/>
  <c r="M9221" i="19"/>
  <c r="M9285" i="19"/>
  <c r="M9349" i="19"/>
  <c r="M9413" i="19"/>
  <c r="M9477" i="19"/>
  <c r="M9541" i="19"/>
  <c r="M7810" i="19"/>
  <c r="M6583" i="19"/>
  <c r="M7095" i="19"/>
  <c r="M7607" i="19"/>
  <c r="M7841" i="19"/>
  <c r="M7926" i="19"/>
  <c r="M7990" i="19"/>
  <c r="M8054" i="19"/>
  <c r="M8118" i="19"/>
  <c r="M8182" i="19"/>
  <c r="M8246" i="19"/>
  <c r="M8310" i="19"/>
  <c r="M8374" i="19"/>
  <c r="M8438" i="19"/>
  <c r="M8502" i="19"/>
  <c r="M8566" i="19"/>
  <c r="M8630" i="19"/>
  <c r="M8694" i="19"/>
  <c r="M8758" i="19"/>
  <c r="M8822" i="19"/>
  <c r="M8886" i="19"/>
  <c r="M8950" i="19"/>
  <c r="M9014" i="19"/>
  <c r="M6699" i="19"/>
  <c r="M7429" i="19"/>
  <c r="M6654" i="19"/>
  <c r="M7166" i="19"/>
  <c r="M7678" i="19"/>
  <c r="M7908" i="19"/>
  <c r="M8420" i="19"/>
  <c r="M8932" i="19"/>
  <c r="M9444" i="19"/>
  <c r="M7949" i="19"/>
  <c r="M8461" i="19"/>
  <c r="M8973" i="19"/>
  <c r="M9485" i="19"/>
  <c r="M7998" i="19"/>
  <c r="M8510" i="19"/>
  <c r="M9022" i="19"/>
  <c r="M9094" i="19"/>
  <c r="M9158" i="19"/>
  <c r="M9222" i="19"/>
  <c r="M9286" i="19"/>
  <c r="M9350" i="19"/>
  <c r="M9414" i="19"/>
  <c r="M9478" i="19"/>
  <c r="M9542" i="19"/>
  <c r="M7824" i="19"/>
  <c r="M6591" i="19"/>
  <c r="M7103" i="19"/>
  <c r="M7615" i="19"/>
  <c r="M7842" i="19"/>
  <c r="M7927" i="19"/>
  <c r="M7991" i="19"/>
  <c r="M8055" i="19"/>
  <c r="M8119" i="19"/>
  <c r="M8183" i="19"/>
  <c r="M8247" i="19"/>
  <c r="M8311" i="19"/>
  <c r="M8375" i="19"/>
  <c r="M8439" i="19"/>
  <c r="M8503" i="19"/>
  <c r="M8567" i="19"/>
  <c r="M8631" i="19"/>
  <c r="M8695" i="19"/>
  <c r="M8759" i="19"/>
  <c r="M8823" i="19"/>
  <c r="M8887" i="19"/>
  <c r="M8951" i="19"/>
  <c r="M9015" i="19"/>
  <c r="M9079" i="19"/>
  <c r="M9143" i="19"/>
  <c r="M9207" i="19"/>
  <c r="M9271" i="19"/>
  <c r="M9335" i="19"/>
  <c r="M9399" i="19"/>
  <c r="M9463" i="19"/>
  <c r="M9527" i="19"/>
  <c r="M7767" i="19"/>
  <c r="M6599" i="19"/>
  <c r="M7111" i="19"/>
  <c r="M7623" i="19"/>
  <c r="M7843" i="19"/>
  <c r="M7928" i="19"/>
  <c r="M7992" i="19"/>
  <c r="M8056" i="19"/>
  <c r="M8120" i="19"/>
  <c r="M8184" i="19"/>
  <c r="M8248" i="19"/>
  <c r="M8312" i="19"/>
  <c r="M8376" i="19"/>
  <c r="M8440" i="19"/>
  <c r="M8504" i="19"/>
  <c r="M8568" i="19"/>
  <c r="M8632" i="19"/>
  <c r="M8696" i="19"/>
  <c r="M8760" i="19"/>
  <c r="M8824" i="19"/>
  <c r="M8888" i="19"/>
  <c r="M8952" i="19"/>
  <c r="M9016" i="19"/>
  <c r="M9080" i="19"/>
  <c r="M9144" i="19"/>
  <c r="M9208" i="19"/>
  <c r="M9272" i="19"/>
  <c r="M9336" i="19"/>
  <c r="M9400" i="19"/>
  <c r="M9464" i="19"/>
  <c r="M9528" i="19"/>
  <c r="M6351" i="19"/>
  <c r="M6863" i="19"/>
  <c r="M7375" i="19"/>
  <c r="M7794" i="19"/>
  <c r="M7897" i="19"/>
  <c r="M7961" i="19"/>
  <c r="M8025" i="19"/>
  <c r="M8089" i="19"/>
  <c r="M8153" i="19"/>
  <c r="M8217" i="19"/>
  <c r="M8281" i="19"/>
  <c r="M8345" i="19"/>
  <c r="M8409" i="19"/>
  <c r="M8473" i="19"/>
  <c r="M8537" i="19"/>
  <c r="M8601" i="19"/>
  <c r="M8665" i="19"/>
  <c r="M8729" i="19"/>
  <c r="M8793" i="19"/>
  <c r="M8857" i="19"/>
  <c r="M8921" i="19"/>
  <c r="M8985" i="19"/>
  <c r="M9049" i="19"/>
  <c r="M9113" i="19"/>
  <c r="M9177" i="19"/>
  <c r="M9241" i="19"/>
  <c r="M9305" i="19"/>
  <c r="M9369" i="19"/>
  <c r="M9433" i="19"/>
  <c r="M9497" i="19"/>
  <c r="M9561" i="19"/>
  <c r="M6231" i="19"/>
  <c r="M6743" i="19"/>
  <c r="M7255" i="19"/>
  <c r="M7762" i="19"/>
  <c r="M7873" i="19"/>
  <c r="M7946" i="19"/>
  <c r="M8010" i="19"/>
  <c r="M8074" i="19"/>
  <c r="M8138" i="19"/>
  <c r="M8202" i="19"/>
  <c r="M7211" i="19"/>
  <c r="M6206" i="19"/>
  <c r="M6718" i="19"/>
  <c r="M7230" i="19"/>
  <c r="M7742" i="19"/>
  <c r="M7972" i="19"/>
  <c r="M8484" i="19"/>
  <c r="M8996" i="19"/>
  <c r="M9508" i="19"/>
  <c r="M8013" i="19"/>
  <c r="M8525" i="19"/>
  <c r="M9037" i="19"/>
  <c r="M9549" i="19"/>
  <c r="M8062" i="19"/>
  <c r="M8574" i="19"/>
  <c r="M9038" i="19"/>
  <c r="M9102" i="19"/>
  <c r="M9166" i="19"/>
  <c r="M9230" i="19"/>
  <c r="M9294" i="19"/>
  <c r="M9358" i="19"/>
  <c r="M9422" i="19"/>
  <c r="M9486" i="19"/>
  <c r="M9550" i="19"/>
  <c r="M7888" i="19"/>
  <c r="M6655" i="19"/>
  <c r="M7167" i="19"/>
  <c r="M7679" i="19"/>
  <c r="M7856" i="19"/>
  <c r="M7935" i="19"/>
  <c r="M7999" i="19"/>
  <c r="M8063" i="19"/>
  <c r="M8127" i="19"/>
  <c r="M8191" i="19"/>
  <c r="M8255" i="19"/>
  <c r="M8319" i="19"/>
  <c r="M8383" i="19"/>
  <c r="M8447" i="19"/>
  <c r="M8511" i="19"/>
  <c r="M8575" i="19"/>
  <c r="M8639" i="19"/>
  <c r="M8703" i="19"/>
  <c r="M8767" i="19"/>
  <c r="M8831" i="19"/>
  <c r="M8895" i="19"/>
  <c r="M8959" i="19"/>
  <c r="M9023" i="19"/>
  <c r="M9087" i="19"/>
  <c r="M9151" i="19"/>
  <c r="M9215" i="19"/>
  <c r="M9279" i="19"/>
  <c r="M9343" i="19"/>
  <c r="M9407" i="19"/>
  <c r="M9471" i="19"/>
  <c r="M9535" i="19"/>
  <c r="M7849" i="19"/>
  <c r="M6663" i="19"/>
  <c r="M7175" i="19"/>
  <c r="M7687" i="19"/>
  <c r="M7857" i="19"/>
  <c r="M7936" i="19"/>
  <c r="M8000" i="19"/>
  <c r="M8064" i="19"/>
  <c r="M8128" i="19"/>
  <c r="M8192" i="19"/>
  <c r="M8256" i="19"/>
  <c r="M8320" i="19"/>
  <c r="M8384" i="19"/>
  <c r="M8448" i="19"/>
  <c r="M8512" i="19"/>
  <c r="M8576" i="19"/>
  <c r="M8640" i="19"/>
  <c r="M8704" i="19"/>
  <c r="M8768" i="19"/>
  <c r="M8832" i="19"/>
  <c r="M8896" i="19"/>
  <c r="M8960" i="19"/>
  <c r="M9024" i="19"/>
  <c r="M9088" i="19"/>
  <c r="M9152" i="19"/>
  <c r="M9216" i="19"/>
  <c r="M9280" i="19"/>
  <c r="M9344" i="19"/>
  <c r="M9408" i="19"/>
  <c r="M9472" i="19"/>
  <c r="M9536" i="19"/>
  <c r="M6415" i="19"/>
  <c r="M6927" i="19"/>
  <c r="M7439" i="19"/>
  <c r="M7808" i="19"/>
  <c r="M7905" i="19"/>
  <c r="M7969" i="19"/>
  <c r="M8033" i="19"/>
  <c r="M8097" i="19"/>
  <c r="M8161" i="19"/>
  <c r="M8225" i="19"/>
  <c r="M8289" i="19"/>
  <c r="M8353" i="19"/>
  <c r="M8417" i="19"/>
  <c r="M8481" i="19"/>
  <c r="M8545" i="19"/>
  <c r="M8609" i="19"/>
  <c r="M8673" i="19"/>
  <c r="M8737" i="19"/>
  <c r="M8801" i="19"/>
  <c r="M8865" i="19"/>
  <c r="M8929" i="19"/>
  <c r="M8993" i="19"/>
  <c r="M9057" i="19"/>
  <c r="M9121" i="19"/>
  <c r="M9185" i="19"/>
  <c r="M9249" i="19"/>
  <c r="M9313" i="19"/>
  <c r="M9377" i="19"/>
  <c r="M9441" i="19"/>
  <c r="M9505" i="19"/>
  <c r="M6495" i="19"/>
  <c r="M6295" i="19"/>
  <c r="M6807" i="19"/>
  <c r="M7319" i="19"/>
  <c r="M7783" i="19"/>
  <c r="M7887" i="19"/>
  <c r="M7954" i="19"/>
  <c r="M8018" i="19"/>
  <c r="M8082" i="19"/>
  <c r="M8146" i="19"/>
  <c r="M8210" i="19"/>
  <c r="M2135" i="19"/>
  <c r="M7723" i="19"/>
  <c r="M6270" i="19"/>
  <c r="M6782" i="19"/>
  <c r="M7294" i="19"/>
  <c r="M7806" i="19"/>
  <c r="M8036" i="19"/>
  <c r="M8548" i="19"/>
  <c r="M9060" i="19"/>
  <c r="M6367" i="19"/>
  <c r="M8077" i="19"/>
  <c r="M8589" i="19"/>
  <c r="M9101" i="19"/>
  <c r="M7899" i="19"/>
  <c r="M8126" i="19"/>
  <c r="M8638" i="19"/>
  <c r="M9046" i="19"/>
  <c r="M9110" i="19"/>
  <c r="M9174" i="19"/>
  <c r="M9238" i="19"/>
  <c r="M9302" i="19"/>
  <c r="M9366" i="19"/>
  <c r="M9430" i="19"/>
  <c r="M9494" i="19"/>
  <c r="M9558" i="19"/>
  <c r="M6207" i="19"/>
  <c r="M6719" i="19"/>
  <c r="M7231" i="19"/>
  <c r="M7743" i="19"/>
  <c r="M7867" i="19"/>
  <c r="M7943" i="19"/>
  <c r="M8007" i="19"/>
  <c r="M8071" i="19"/>
  <c r="M8135" i="19"/>
  <c r="M8199" i="19"/>
  <c r="M8263" i="19"/>
  <c r="M8327" i="19"/>
  <c r="M8391" i="19"/>
  <c r="M8455" i="19"/>
  <c r="M8519" i="19"/>
  <c r="M8583" i="19"/>
  <c r="M8647" i="19"/>
  <c r="M8711" i="19"/>
  <c r="M8775" i="19"/>
  <c r="M8839" i="19"/>
  <c r="M8903" i="19"/>
  <c r="M8967" i="19"/>
  <c r="M9031" i="19"/>
  <c r="M9095" i="19"/>
  <c r="M9159" i="19"/>
  <c r="M9223" i="19"/>
  <c r="M9287" i="19"/>
  <c r="M9351" i="19"/>
  <c r="M9415" i="19"/>
  <c r="M9479" i="19"/>
  <c r="M9543" i="19"/>
  <c r="M6215" i="19"/>
  <c r="M6727" i="19"/>
  <c r="M7239" i="19"/>
  <c r="M7751" i="19"/>
  <c r="M7871" i="19"/>
  <c r="M7944" i="19"/>
  <c r="M8008" i="19"/>
  <c r="M8072" i="19"/>
  <c r="M8136" i="19"/>
  <c r="M8200" i="19"/>
  <c r="M8264" i="19"/>
  <c r="M8328" i="19"/>
  <c r="M8392" i="19"/>
  <c r="M8456" i="19"/>
  <c r="M8520" i="19"/>
  <c r="M8584" i="19"/>
  <c r="M8648" i="19"/>
  <c r="M8712" i="19"/>
  <c r="M8776" i="19"/>
  <c r="M8840" i="19"/>
  <c r="M8904" i="19"/>
  <c r="M8968" i="19"/>
  <c r="M9032" i="19"/>
  <c r="M9096" i="19"/>
  <c r="M9160" i="19"/>
  <c r="M9224" i="19"/>
  <c r="M9288" i="19"/>
  <c r="M9352" i="19"/>
  <c r="M9416" i="19"/>
  <c r="M9480" i="19"/>
  <c r="M9544" i="19"/>
  <c r="M6479" i="19"/>
  <c r="M6991" i="19"/>
  <c r="M7503" i="19"/>
  <c r="M7819" i="19"/>
  <c r="M7913" i="19"/>
  <c r="M7977" i="19"/>
  <c r="M8041" i="19"/>
  <c r="M8105" i="19"/>
  <c r="M8169" i="19"/>
  <c r="M8233" i="19"/>
  <c r="M8297" i="19"/>
  <c r="M8361" i="19"/>
  <c r="M8425" i="19"/>
  <c r="M8489" i="19"/>
  <c r="M8553" i="19"/>
  <c r="M8617" i="19"/>
  <c r="M8681" i="19"/>
  <c r="M8745" i="19"/>
  <c r="M8809" i="19"/>
  <c r="M8873" i="19"/>
  <c r="M8937" i="19"/>
  <c r="M9001" i="19"/>
  <c r="M9065" i="19"/>
  <c r="M9129" i="19"/>
  <c r="M9193" i="19"/>
  <c r="M9257" i="19"/>
  <c r="M9321" i="19"/>
  <c r="M9385" i="19"/>
  <c r="M9449" i="19"/>
  <c r="M9513" i="19"/>
  <c r="M6943" i="19"/>
  <c r="M6359" i="19"/>
  <c r="M6871" i="19"/>
  <c r="M7383" i="19"/>
  <c r="M7795" i="19"/>
  <c r="M7898" i="19"/>
  <c r="M7962" i="19"/>
  <c r="M8026" i="19"/>
  <c r="M8090" i="19"/>
  <c r="M8154" i="19"/>
  <c r="M5077" i="19"/>
  <c r="M6604" i="19"/>
  <c r="M6334" i="19"/>
  <c r="M6846" i="19"/>
  <c r="M7358" i="19"/>
  <c r="M7870" i="19"/>
  <c r="M8100" i="19"/>
  <c r="M8612" i="19"/>
  <c r="M9124" i="19"/>
  <c r="M6255" i="19"/>
  <c r="M8141" i="19"/>
  <c r="M8653" i="19"/>
  <c r="M9165" i="19"/>
  <c r="M6647" i="19"/>
  <c r="M8190" i="19"/>
  <c r="M8702" i="19"/>
  <c r="M9054" i="19"/>
  <c r="M9118" i="19"/>
  <c r="M9182" i="19"/>
  <c r="M9246" i="19"/>
  <c r="M9310" i="19"/>
  <c r="M9374" i="19"/>
  <c r="M9438" i="19"/>
  <c r="M9502" i="19"/>
  <c r="M6175" i="19"/>
  <c r="M6271" i="19"/>
  <c r="M6783" i="19"/>
  <c r="M7295" i="19"/>
  <c r="M7776" i="19"/>
  <c r="M7881" i="19"/>
  <c r="M7951" i="19"/>
  <c r="M8015" i="19"/>
  <c r="M8079" i="19"/>
  <c r="M8143" i="19"/>
  <c r="M8207" i="19"/>
  <c r="M8271" i="19"/>
  <c r="M8335" i="19"/>
  <c r="M8399" i="19"/>
  <c r="M8463" i="19"/>
  <c r="M8527" i="19"/>
  <c r="M8591" i="19"/>
  <c r="M8655" i="19"/>
  <c r="M8719" i="19"/>
  <c r="M8783" i="19"/>
  <c r="M8847" i="19"/>
  <c r="M8911" i="19"/>
  <c r="M8975" i="19"/>
  <c r="M9039" i="19"/>
  <c r="M9103" i="19"/>
  <c r="M9167" i="19"/>
  <c r="M9231" i="19"/>
  <c r="M9295" i="19"/>
  <c r="M9359" i="19"/>
  <c r="M9423" i="19"/>
  <c r="M9487" i="19"/>
  <c r="M9551" i="19"/>
  <c r="M6279" i="19"/>
  <c r="M6791" i="19"/>
  <c r="M7303" i="19"/>
  <c r="M7777" i="19"/>
  <c r="M7882" i="19"/>
  <c r="M7952" i="19"/>
  <c r="M8016" i="19"/>
  <c r="M8080" i="19"/>
  <c r="M8144" i="19"/>
  <c r="M8208" i="19"/>
  <c r="M8272" i="19"/>
  <c r="M8336" i="19"/>
  <c r="M8400" i="19"/>
  <c r="M8464" i="19"/>
  <c r="M8528" i="19"/>
  <c r="M8592" i="19"/>
  <c r="M8656" i="19"/>
  <c r="M8720" i="19"/>
  <c r="M8784" i="19"/>
  <c r="M8848" i="19"/>
  <c r="M8912" i="19"/>
  <c r="M8976" i="19"/>
  <c r="M9040" i="19"/>
  <c r="M9104" i="19"/>
  <c r="M9168" i="19"/>
  <c r="M9232" i="19"/>
  <c r="M9296" i="19"/>
  <c r="M9360" i="19"/>
  <c r="M9424" i="19"/>
  <c r="M9488" i="19"/>
  <c r="M9552" i="19"/>
  <c r="M6543" i="19"/>
  <c r="M7055" i="19"/>
  <c r="M7567" i="19"/>
  <c r="M7833" i="19"/>
  <c r="M7921" i="19"/>
  <c r="M7985" i="19"/>
  <c r="M8049" i="19"/>
  <c r="M8113" i="19"/>
  <c r="M8177" i="19"/>
  <c r="M8241" i="19"/>
  <c r="M8305" i="19"/>
  <c r="M8369" i="19"/>
  <c r="M8433" i="19"/>
  <c r="M8497" i="19"/>
  <c r="M8561" i="19"/>
  <c r="M8625" i="19"/>
  <c r="M8689" i="19"/>
  <c r="M8753" i="19"/>
  <c r="M8817" i="19"/>
  <c r="M8881" i="19"/>
  <c r="M8945" i="19"/>
  <c r="M9009" i="19"/>
  <c r="M9073" i="19"/>
  <c r="M9137" i="19"/>
  <c r="M9201" i="19"/>
  <c r="M9265" i="19"/>
  <c r="M9329" i="19"/>
  <c r="M9393" i="19"/>
  <c r="M9457" i="19"/>
  <c r="M9521" i="19"/>
  <c r="M7327" i="19"/>
  <c r="M6423" i="19"/>
  <c r="M6935" i="19"/>
  <c r="M7447" i="19"/>
  <c r="M7809" i="19"/>
  <c r="M7906" i="19"/>
  <c r="M7970" i="19"/>
  <c r="M8034" i="19"/>
  <c r="M8098" i="19"/>
  <c r="M8162" i="19"/>
  <c r="M6241" i="19"/>
  <c r="M7116" i="19"/>
  <c r="M6398" i="19"/>
  <c r="M6910" i="19"/>
  <c r="M7422" i="19"/>
  <c r="M6439" i="19"/>
  <c r="M8164" i="19"/>
  <c r="M8676" i="19"/>
  <c r="M9188" i="19"/>
  <c r="M6767" i="19"/>
  <c r="M8205" i="19"/>
  <c r="M8717" i="19"/>
  <c r="M9229" i="19"/>
  <c r="M7159" i="19"/>
  <c r="M8254" i="19"/>
  <c r="M8766" i="19"/>
  <c r="M9062" i="19"/>
  <c r="M9126" i="19"/>
  <c r="M9190" i="19"/>
  <c r="M9254" i="19"/>
  <c r="M9318" i="19"/>
  <c r="M9382" i="19"/>
  <c r="M9446" i="19"/>
  <c r="M9510" i="19"/>
  <c r="M6559" i="19"/>
  <c r="M6335" i="19"/>
  <c r="M6847" i="19"/>
  <c r="M7359" i="19"/>
  <c r="M7792" i="19"/>
  <c r="M7895" i="19"/>
  <c r="M7959" i="19"/>
  <c r="M8023" i="19"/>
  <c r="M8087" i="19"/>
  <c r="M8151" i="19"/>
  <c r="M8215" i="19"/>
  <c r="M8279" i="19"/>
  <c r="M8343" i="19"/>
  <c r="M8407" i="19"/>
  <c r="M8471" i="19"/>
  <c r="M8535" i="19"/>
  <c r="M8599" i="19"/>
  <c r="M8663" i="19"/>
  <c r="M8727" i="19"/>
  <c r="M8791" i="19"/>
  <c r="M8855" i="19"/>
  <c r="M8919" i="19"/>
  <c r="M8983" i="19"/>
  <c r="M9047" i="19"/>
  <c r="M9111" i="19"/>
  <c r="M9175" i="19"/>
  <c r="M9239" i="19"/>
  <c r="M9303" i="19"/>
  <c r="M9367" i="19"/>
  <c r="M9431" i="19"/>
  <c r="M9495" i="19"/>
  <c r="M9559" i="19"/>
  <c r="M6343" i="19"/>
  <c r="M6855" i="19"/>
  <c r="M7367" i="19"/>
  <c r="M7793" i="19"/>
  <c r="M7896" i="19"/>
  <c r="M7960" i="19"/>
  <c r="M8024" i="19"/>
  <c r="M8088" i="19"/>
  <c r="M8152" i="19"/>
  <c r="M8216" i="19"/>
  <c r="M8280" i="19"/>
  <c r="M8344" i="19"/>
  <c r="M8408" i="19"/>
  <c r="M8472" i="19"/>
  <c r="M8536" i="19"/>
  <c r="M8600" i="19"/>
  <c r="M8664" i="19"/>
  <c r="M8728" i="19"/>
  <c r="M8792" i="19"/>
  <c r="M8856" i="19"/>
  <c r="M8920" i="19"/>
  <c r="M8984" i="19"/>
  <c r="M9048" i="19"/>
  <c r="M9112" i="19"/>
  <c r="M9176" i="19"/>
  <c r="M9240" i="19"/>
  <c r="M9304" i="19"/>
  <c r="M9368" i="19"/>
  <c r="M9432" i="19"/>
  <c r="M9496" i="19"/>
  <c r="M9560" i="19"/>
  <c r="M6607" i="19"/>
  <c r="M7119" i="19"/>
  <c r="M7631" i="19"/>
  <c r="M7847" i="19"/>
  <c r="M7929" i="19"/>
  <c r="M7993" i="19"/>
  <c r="M8057" i="19"/>
  <c r="M8121" i="19"/>
  <c r="M8185" i="19"/>
  <c r="M8249" i="19"/>
  <c r="M8313" i="19"/>
  <c r="M8377" i="19"/>
  <c r="M8441" i="19"/>
  <c r="M8505" i="19"/>
  <c r="M8569" i="19"/>
  <c r="M8633" i="19"/>
  <c r="M8697" i="19"/>
  <c r="M8761" i="19"/>
  <c r="M8825" i="19"/>
  <c r="M8889" i="19"/>
  <c r="M8953" i="19"/>
  <c r="M9017" i="19"/>
  <c r="M9081" i="19"/>
  <c r="M9145" i="19"/>
  <c r="M9209" i="19"/>
  <c r="M9273" i="19"/>
  <c r="M9337" i="19"/>
  <c r="M9401" i="19"/>
  <c r="M9465" i="19"/>
  <c r="M9529" i="19"/>
  <c r="M7784" i="19"/>
  <c r="M6487" i="19"/>
  <c r="M6999" i="19"/>
  <c r="M7511" i="19"/>
  <c r="M7823" i="19"/>
  <c r="M7914" i="19"/>
  <c r="M7978" i="19"/>
  <c r="M8042" i="19"/>
  <c r="M8106" i="19"/>
  <c r="M8170" i="19"/>
  <c r="M6642" i="19"/>
  <c r="M7628" i="19"/>
  <c r="M6462" i="19"/>
  <c r="M6974" i="19"/>
  <c r="M7486" i="19"/>
  <c r="M6951" i="19"/>
  <c r="M8228" i="19"/>
  <c r="M8740" i="19"/>
  <c r="M9252" i="19"/>
  <c r="M7279" i="19"/>
  <c r="M8269" i="19"/>
  <c r="M8781" i="19"/>
  <c r="M9293" i="19"/>
  <c r="M7671" i="19"/>
  <c r="M8318" i="19"/>
  <c r="M8830" i="19"/>
  <c r="M9070" i="19"/>
  <c r="M9134" i="19"/>
  <c r="M9198" i="19"/>
  <c r="M9262" i="19"/>
  <c r="M9326" i="19"/>
  <c r="M9390" i="19"/>
  <c r="M9454" i="19"/>
  <c r="M9518" i="19"/>
  <c r="M6879" i="19"/>
  <c r="M6399" i="19"/>
  <c r="M6911" i="19"/>
  <c r="M7423" i="19"/>
  <c r="M7803" i="19"/>
  <c r="M7903" i="19"/>
  <c r="M7967" i="19"/>
  <c r="M8031" i="19"/>
  <c r="M8095" i="19"/>
  <c r="M8159" i="19"/>
  <c r="M8223" i="19"/>
  <c r="M8287" i="19"/>
  <c r="M8351" i="19"/>
  <c r="M8415" i="19"/>
  <c r="M8479" i="19"/>
  <c r="M8543" i="19"/>
  <c r="M8607" i="19"/>
  <c r="M8671" i="19"/>
  <c r="M8735" i="19"/>
  <c r="M8799" i="19"/>
  <c r="M8863" i="19"/>
  <c r="M8927" i="19"/>
  <c r="M8991" i="19"/>
  <c r="M9055" i="19"/>
  <c r="M9119" i="19"/>
  <c r="M9183" i="19"/>
  <c r="M9247" i="19"/>
  <c r="M9311" i="19"/>
  <c r="M9375" i="19"/>
  <c r="M9439" i="19"/>
  <c r="M9503" i="19"/>
  <c r="M6687" i="19"/>
  <c r="M6407" i="19"/>
  <c r="M6919" i="19"/>
  <c r="M7431" i="19"/>
  <c r="M7807" i="19"/>
  <c r="M7904" i="19"/>
  <c r="M7968" i="19"/>
  <c r="M8032" i="19"/>
  <c r="M8096" i="19"/>
  <c r="M8160" i="19"/>
  <c r="M8224" i="19"/>
  <c r="M8288" i="19"/>
  <c r="M8352" i="19"/>
  <c r="M8416" i="19"/>
  <c r="M8480" i="19"/>
  <c r="M8544" i="19"/>
  <c r="M8608" i="19"/>
  <c r="M8672" i="19"/>
  <c r="M8736" i="19"/>
  <c r="M8800" i="19"/>
  <c r="M8864" i="19"/>
  <c r="M8928" i="19"/>
  <c r="M8992" i="19"/>
  <c r="M9056" i="19"/>
  <c r="M9120" i="19"/>
  <c r="M9184" i="19"/>
  <c r="M9248" i="19"/>
  <c r="M9312" i="19"/>
  <c r="M9376" i="19"/>
  <c r="M9440" i="19"/>
  <c r="M9504" i="19"/>
  <c r="M5094" i="19"/>
  <c r="M6671" i="19"/>
  <c r="M7183" i="19"/>
  <c r="M7695" i="19"/>
  <c r="M7858" i="19"/>
  <c r="M7937" i="19"/>
  <c r="M8001" i="19"/>
  <c r="M8065" i="19"/>
  <c r="M8129" i="19"/>
  <c r="M8193" i="19"/>
  <c r="M8257" i="19"/>
  <c r="M8321" i="19"/>
  <c r="M8385" i="19"/>
  <c r="M8449" i="19"/>
  <c r="M8513" i="19"/>
  <c r="M8577" i="19"/>
  <c r="M8641" i="19"/>
  <c r="M8705" i="19"/>
  <c r="M8769" i="19"/>
  <c r="M8833" i="19"/>
  <c r="M8897" i="19"/>
  <c r="M8961" i="19"/>
  <c r="M9025" i="19"/>
  <c r="M9089" i="19"/>
  <c r="M9153" i="19"/>
  <c r="M9217" i="19"/>
  <c r="M9281" i="19"/>
  <c r="M9345" i="19"/>
  <c r="M9409" i="19"/>
  <c r="M9473" i="19"/>
  <c r="M9537" i="19"/>
  <c r="M7863" i="19"/>
  <c r="M6551" i="19"/>
  <c r="M7063" i="19"/>
  <c r="M7575" i="19"/>
  <c r="M7834" i="19"/>
  <c r="M7922" i="19"/>
  <c r="M7986" i="19"/>
  <c r="M8050" i="19"/>
  <c r="M8114" i="19"/>
  <c r="M8178" i="19"/>
  <c r="M7274" i="19"/>
  <c r="M6405" i="19"/>
  <c r="M6526" i="19"/>
  <c r="M7038" i="19"/>
  <c r="M7550" i="19"/>
  <c r="M7463" i="19"/>
  <c r="M8292" i="19"/>
  <c r="M8804" i="19"/>
  <c r="M9316" i="19"/>
  <c r="M7770" i="19"/>
  <c r="M8333" i="19"/>
  <c r="M8845" i="19"/>
  <c r="M9357" i="19"/>
  <c r="M7855" i="19"/>
  <c r="M8382" i="19"/>
  <c r="M8894" i="19"/>
  <c r="M9078" i="19"/>
  <c r="M9142" i="19"/>
  <c r="M9206" i="19"/>
  <c r="M9270" i="19"/>
  <c r="M9334" i="19"/>
  <c r="M9398" i="19"/>
  <c r="M9462" i="19"/>
  <c r="M9526" i="19"/>
  <c r="M7199" i="19"/>
  <c r="M6463" i="19"/>
  <c r="M6975" i="19"/>
  <c r="M7487" i="19"/>
  <c r="M7817" i="19"/>
  <c r="M7911" i="19"/>
  <c r="M7975" i="19"/>
  <c r="M8039" i="19"/>
  <c r="M8103" i="19"/>
  <c r="M8167" i="19"/>
  <c r="M8231" i="19"/>
  <c r="M8295" i="19"/>
  <c r="M8359" i="19"/>
  <c r="M8423" i="19"/>
  <c r="M8487" i="19"/>
  <c r="M8551" i="19"/>
  <c r="M8615" i="19"/>
  <c r="M8679" i="19"/>
  <c r="M8743" i="19"/>
  <c r="M8807" i="19"/>
  <c r="M8871" i="19"/>
  <c r="M8935" i="19"/>
  <c r="M8999" i="19"/>
  <c r="M9063" i="19"/>
  <c r="M9127" i="19"/>
  <c r="M9191" i="19"/>
  <c r="M9255" i="19"/>
  <c r="M9319" i="19"/>
  <c r="M9383" i="19"/>
  <c r="M9447" i="19"/>
  <c r="M9511" i="19"/>
  <c r="M7071" i="19"/>
  <c r="M6471" i="19"/>
  <c r="M6983" i="19"/>
  <c r="M7495" i="19"/>
  <c r="M7818" i="19"/>
  <c r="M7912" i="19"/>
  <c r="M7976" i="19"/>
  <c r="M8040" i="19"/>
  <c r="M8104" i="19"/>
  <c r="M8168" i="19"/>
  <c r="M8232" i="19"/>
  <c r="M8296" i="19"/>
  <c r="M8360" i="19"/>
  <c r="M8424" i="19"/>
  <c r="M8488" i="19"/>
  <c r="M8552" i="19"/>
  <c r="M8616" i="19"/>
  <c r="M8680" i="19"/>
  <c r="M8744" i="19"/>
  <c r="M8808" i="19"/>
  <c r="M8872" i="19"/>
  <c r="M8936" i="19"/>
  <c r="M9000" i="19"/>
  <c r="M9064" i="19"/>
  <c r="M9128" i="19"/>
  <c r="M9192" i="19"/>
  <c r="M9256" i="19"/>
  <c r="M9320" i="19"/>
  <c r="M9384" i="19"/>
  <c r="M9448" i="19"/>
  <c r="M9512" i="19"/>
  <c r="M6223" i="19"/>
  <c r="M6735" i="19"/>
  <c r="M7247" i="19"/>
  <c r="M7759" i="19"/>
  <c r="M7872" i="19"/>
  <c r="M7945" i="19"/>
  <c r="M8009" i="19"/>
  <c r="M8073" i="19"/>
  <c r="M8137" i="19"/>
  <c r="M8201" i="19"/>
  <c r="M8265" i="19"/>
  <c r="M8329" i="19"/>
  <c r="M8393" i="19"/>
  <c r="M8457" i="19"/>
  <c r="M8521" i="19"/>
  <c r="M8585" i="19"/>
  <c r="M8649" i="19"/>
  <c r="M8713" i="19"/>
  <c r="M8777" i="19"/>
  <c r="M8841" i="19"/>
  <c r="M8905" i="19"/>
  <c r="M8969" i="19"/>
  <c r="M9033" i="19"/>
  <c r="M9097" i="19"/>
  <c r="M9161" i="19"/>
  <c r="M9225" i="19"/>
  <c r="M9289" i="19"/>
  <c r="M9353" i="19"/>
  <c r="M9417" i="19"/>
  <c r="M9481" i="19"/>
  <c r="M9545" i="19"/>
  <c r="M7915" i="19"/>
  <c r="M6615" i="19"/>
  <c r="M7127" i="19"/>
  <c r="M7639" i="19"/>
  <c r="M7848" i="19"/>
  <c r="M7930" i="19"/>
  <c r="M7994" i="19"/>
  <c r="M8058" i="19"/>
  <c r="M8122" i="19"/>
  <c r="M8186" i="19"/>
  <c r="M7811" i="19"/>
  <c r="M7934" i="19"/>
  <c r="M9406" i="19"/>
  <c r="M7919" i="19"/>
  <c r="M8431" i="19"/>
  <c r="M8943" i="19"/>
  <c r="M9455" i="19"/>
  <c r="M7984" i="19"/>
  <c r="M8496" i="19"/>
  <c r="M9008" i="19"/>
  <c r="M9520" i="19"/>
  <c r="M8081" i="19"/>
  <c r="M8593" i="19"/>
  <c r="M9105" i="19"/>
  <c r="M6167" i="19"/>
  <c r="M8130" i="19"/>
  <c r="M8266" i="19"/>
  <c r="M8330" i="19"/>
  <c r="M8394" i="19"/>
  <c r="M8458" i="19"/>
  <c r="M8522" i="19"/>
  <c r="M8586" i="19"/>
  <c r="M8650" i="19"/>
  <c r="M8714" i="19"/>
  <c r="M8778" i="19"/>
  <c r="M8842" i="19"/>
  <c r="M8906" i="19"/>
  <c r="M8970" i="19"/>
  <c r="M9034" i="19"/>
  <c r="M9098" i="19"/>
  <c r="M9162" i="19"/>
  <c r="M9226" i="19"/>
  <c r="M9290" i="19"/>
  <c r="M9354" i="19"/>
  <c r="M9418" i="19"/>
  <c r="M9482" i="19"/>
  <c r="M9546" i="19"/>
  <c r="M7923" i="19"/>
  <c r="M8435" i="19"/>
  <c r="M8947" i="19"/>
  <c r="M9459" i="19"/>
  <c r="M8315" i="19"/>
  <c r="M8827" i="19"/>
  <c r="M9339" i="19"/>
  <c r="M8195" i="19"/>
  <c r="M8707" i="19"/>
  <c r="M9219" i="19"/>
  <c r="M8075" i="19"/>
  <c r="M8587" i="19"/>
  <c r="M9099" i="19"/>
  <c r="M7955" i="19"/>
  <c r="M8467" i="19"/>
  <c r="M8979" i="19"/>
  <c r="M9491" i="19"/>
  <c r="M8283" i="19"/>
  <c r="M8795" i="19"/>
  <c r="M9307" i="19"/>
  <c r="M8491" i="19"/>
  <c r="M9451" i="19"/>
  <c r="M8419" i="19"/>
  <c r="M8931" i="19"/>
  <c r="M9443" i="19"/>
  <c r="M8811" i="19"/>
  <c r="M8367" i="19"/>
  <c r="M8017" i="19"/>
  <c r="M8386" i="19"/>
  <c r="M8962" i="19"/>
  <c r="M9410" i="19"/>
  <c r="M8251" i="19"/>
  <c r="M8523" i="19"/>
  <c r="M8219" i="19"/>
  <c r="M9379" i="19"/>
  <c r="M8356" i="19"/>
  <c r="M8446" i="19"/>
  <c r="M9470" i="19"/>
  <c r="M7983" i="19"/>
  <c r="M8495" i="19"/>
  <c r="M9007" i="19"/>
  <c r="M9519" i="19"/>
  <c r="M8048" i="19"/>
  <c r="M8560" i="19"/>
  <c r="M9072" i="19"/>
  <c r="M6287" i="19"/>
  <c r="M8145" i="19"/>
  <c r="M8657" i="19"/>
  <c r="M9169" i="19"/>
  <c r="M6679" i="19"/>
  <c r="M8194" i="19"/>
  <c r="M8274" i="19"/>
  <c r="M8338" i="19"/>
  <c r="M8402" i="19"/>
  <c r="M8466" i="19"/>
  <c r="M8530" i="19"/>
  <c r="M8594" i="19"/>
  <c r="M8658" i="19"/>
  <c r="M8722" i="19"/>
  <c r="M8786" i="19"/>
  <c r="M8850" i="19"/>
  <c r="M8914" i="19"/>
  <c r="M8978" i="19"/>
  <c r="M9042" i="19"/>
  <c r="M9106" i="19"/>
  <c r="M9170" i="19"/>
  <c r="M9234" i="19"/>
  <c r="M9298" i="19"/>
  <c r="M9362" i="19"/>
  <c r="M9426" i="19"/>
  <c r="M9490" i="19"/>
  <c r="M9554" i="19"/>
  <c r="M7987" i="19"/>
  <c r="M8499" i="19"/>
  <c r="M9011" i="19"/>
  <c r="M9523" i="19"/>
  <c r="M8379" i="19"/>
  <c r="M8891" i="19"/>
  <c r="M9403" i="19"/>
  <c r="M8259" i="19"/>
  <c r="M8771" i="19"/>
  <c r="M9283" i="19"/>
  <c r="M8139" i="19"/>
  <c r="M8651" i="19"/>
  <c r="M9163" i="19"/>
  <c r="M8019" i="19"/>
  <c r="M8531" i="19"/>
  <c r="M9043" i="19"/>
  <c r="M9555" i="19"/>
  <c r="M8347" i="19"/>
  <c r="M8859" i="19"/>
  <c r="M9371" i="19"/>
  <c r="M8619" i="19"/>
  <c r="M7971" i="19"/>
  <c r="M8483" i="19"/>
  <c r="M8995" i="19"/>
  <c r="M9507" i="19"/>
  <c r="M8939" i="19"/>
  <c r="M8879" i="19"/>
  <c r="M8529" i="19"/>
  <c r="M8450" i="19"/>
  <c r="M8834" i="19"/>
  <c r="M9218" i="19"/>
  <c r="M7874" i="19"/>
  <c r="M9275" i="19"/>
  <c r="M9547" i="19"/>
  <c r="M8363" i="19"/>
  <c r="M8868" i="19"/>
  <c r="M8958" i="19"/>
  <c r="M9534" i="19"/>
  <c r="M8047" i="19"/>
  <c r="M8559" i="19"/>
  <c r="M9071" i="19"/>
  <c r="M7455" i="19"/>
  <c r="M8112" i="19"/>
  <c r="M8624" i="19"/>
  <c r="M9136" i="19"/>
  <c r="M6799" i="19"/>
  <c r="M8209" i="19"/>
  <c r="M8721" i="19"/>
  <c r="M9233" i="19"/>
  <c r="M7191" i="19"/>
  <c r="M8218" i="19"/>
  <c r="M8282" i="19"/>
  <c r="M8346" i="19"/>
  <c r="M8410" i="19"/>
  <c r="M8474" i="19"/>
  <c r="M8538" i="19"/>
  <c r="M8602" i="19"/>
  <c r="M8666" i="19"/>
  <c r="M8730" i="19"/>
  <c r="M8794" i="19"/>
  <c r="M8858" i="19"/>
  <c r="M8922" i="19"/>
  <c r="M8986" i="19"/>
  <c r="M9050" i="19"/>
  <c r="M9114" i="19"/>
  <c r="M9178" i="19"/>
  <c r="M9242" i="19"/>
  <c r="M9306" i="19"/>
  <c r="M9370" i="19"/>
  <c r="M9434" i="19"/>
  <c r="M9498" i="19"/>
  <c r="M9562" i="19"/>
  <c r="M8051" i="19"/>
  <c r="M8563" i="19"/>
  <c r="M9075" i="19"/>
  <c r="M7931" i="19"/>
  <c r="M8443" i="19"/>
  <c r="M8955" i="19"/>
  <c r="M9467" i="19"/>
  <c r="M8323" i="19"/>
  <c r="M8835" i="19"/>
  <c r="M9347" i="19"/>
  <c r="M8203" i="19"/>
  <c r="M8715" i="19"/>
  <c r="M9227" i="19"/>
  <c r="M8083" i="19"/>
  <c r="M8595" i="19"/>
  <c r="M9107" i="19"/>
  <c r="M8107" i="19"/>
  <c r="M8411" i="19"/>
  <c r="M8923" i="19"/>
  <c r="M9435" i="19"/>
  <c r="M8747" i="19"/>
  <c r="M8035" i="19"/>
  <c r="M8547" i="19"/>
  <c r="M9059" i="19"/>
  <c r="M7979" i="19"/>
  <c r="M9131" i="19"/>
  <c r="M7831" i="19"/>
  <c r="M9456" i="19"/>
  <c r="M8322" i="19"/>
  <c r="M8770" i="19"/>
  <c r="M9346" i="19"/>
  <c r="M9395" i="19"/>
  <c r="M8011" i="19"/>
  <c r="M9427" i="19"/>
  <c r="M8867" i="19"/>
  <c r="M6187" i="19"/>
  <c r="M9380" i="19"/>
  <c r="M9086" i="19"/>
  <c r="M7583" i="19"/>
  <c r="M8111" i="19"/>
  <c r="M8623" i="19"/>
  <c r="M9135" i="19"/>
  <c r="M6535" i="19"/>
  <c r="M8176" i="19"/>
  <c r="M8688" i="19"/>
  <c r="M9200" i="19"/>
  <c r="M7311" i="19"/>
  <c r="M8273" i="19"/>
  <c r="M8785" i="19"/>
  <c r="M9297" i="19"/>
  <c r="M7703" i="19"/>
  <c r="M8226" i="19"/>
  <c r="M8290" i="19"/>
  <c r="M8354" i="19"/>
  <c r="M8418" i="19"/>
  <c r="M8482" i="19"/>
  <c r="M8546" i="19"/>
  <c r="M8610" i="19"/>
  <c r="M8674" i="19"/>
  <c r="M8738" i="19"/>
  <c r="M8802" i="19"/>
  <c r="M8866" i="19"/>
  <c r="M8930" i="19"/>
  <c r="M8994" i="19"/>
  <c r="M9058" i="19"/>
  <c r="M9122" i="19"/>
  <c r="M9186" i="19"/>
  <c r="M9250" i="19"/>
  <c r="M9314" i="19"/>
  <c r="M9378" i="19"/>
  <c r="M9442" i="19"/>
  <c r="M9506" i="19"/>
  <c r="M6751" i="19"/>
  <c r="M8115" i="19"/>
  <c r="M8627" i="19"/>
  <c r="M9139" i="19"/>
  <c r="M7995" i="19"/>
  <c r="M8507" i="19"/>
  <c r="M9019" i="19"/>
  <c r="M9531" i="19"/>
  <c r="M8387" i="19"/>
  <c r="M8899" i="19"/>
  <c r="M9411" i="19"/>
  <c r="M8267" i="19"/>
  <c r="M8779" i="19"/>
  <c r="M9291" i="19"/>
  <c r="M8147" i="19"/>
  <c r="M8659" i="19"/>
  <c r="M9171" i="19"/>
  <c r="M7963" i="19"/>
  <c r="M8475" i="19"/>
  <c r="M8987" i="19"/>
  <c r="M9499" i="19"/>
  <c r="M8875" i="19"/>
  <c r="M8099" i="19"/>
  <c r="M8611" i="19"/>
  <c r="M9123" i="19"/>
  <c r="M8235" i="19"/>
  <c r="M9259" i="19"/>
  <c r="M7920" i="19"/>
  <c r="M9553" i="19"/>
  <c r="M8514" i="19"/>
  <c r="M8898" i="19"/>
  <c r="M9282" i="19"/>
  <c r="M8371" i="19"/>
  <c r="M8131" i="19"/>
  <c r="M8403" i="19"/>
  <c r="M9323" i="19"/>
  <c r="M6917" i="19"/>
  <c r="M7879" i="19"/>
  <c r="M9150" i="19"/>
  <c r="M6527" i="19"/>
  <c r="M8175" i="19"/>
  <c r="M8687" i="19"/>
  <c r="M9199" i="19"/>
  <c r="M7047" i="19"/>
  <c r="M8240" i="19"/>
  <c r="M8752" i="19"/>
  <c r="M9264" i="19"/>
  <c r="M7778" i="19"/>
  <c r="M8337" i="19"/>
  <c r="M8849" i="19"/>
  <c r="M9361" i="19"/>
  <c r="M7859" i="19"/>
  <c r="M8234" i="19"/>
  <c r="M8298" i="19"/>
  <c r="M8362" i="19"/>
  <c r="M8426" i="19"/>
  <c r="M8490" i="19"/>
  <c r="M8554" i="19"/>
  <c r="M8618" i="19"/>
  <c r="M8682" i="19"/>
  <c r="M8746" i="19"/>
  <c r="M8810" i="19"/>
  <c r="M8874" i="19"/>
  <c r="M8938" i="19"/>
  <c r="M9002" i="19"/>
  <c r="M9066" i="19"/>
  <c r="M9130" i="19"/>
  <c r="M9194" i="19"/>
  <c r="M9258" i="19"/>
  <c r="M9322" i="19"/>
  <c r="M9386" i="19"/>
  <c r="M9450" i="19"/>
  <c r="M9514" i="19"/>
  <c r="M7263" i="19"/>
  <c r="M8179" i="19"/>
  <c r="M8691" i="19"/>
  <c r="M9203" i="19"/>
  <c r="M8059" i="19"/>
  <c r="M8571" i="19"/>
  <c r="M9083" i="19"/>
  <c r="M7939" i="19"/>
  <c r="M8451" i="19"/>
  <c r="M8963" i="19"/>
  <c r="M9475" i="19"/>
  <c r="M8331" i="19"/>
  <c r="M8843" i="19"/>
  <c r="M9355" i="19"/>
  <c r="M8211" i="19"/>
  <c r="M8723" i="19"/>
  <c r="M9235" i="19"/>
  <c r="M8027" i="19"/>
  <c r="M8539" i="19"/>
  <c r="M9051" i="19"/>
  <c r="M9563" i="19"/>
  <c r="M9003" i="19"/>
  <c r="M8163" i="19"/>
  <c r="M8675" i="19"/>
  <c r="M9187" i="19"/>
  <c r="M8299" i="19"/>
  <c r="M9387" i="19"/>
  <c r="M9342" i="19"/>
  <c r="M8432" i="19"/>
  <c r="M8066" i="19"/>
  <c r="M8642" i="19"/>
  <c r="M9090" i="19"/>
  <c r="M9474" i="19"/>
  <c r="M8763" i="19"/>
  <c r="M9035" i="19"/>
  <c r="M9243" i="19"/>
  <c r="M6590" i="19"/>
  <c r="M8397" i="19"/>
  <c r="M9214" i="19"/>
  <c r="M7039" i="19"/>
  <c r="M8239" i="19"/>
  <c r="M8751" i="19"/>
  <c r="M9263" i="19"/>
  <c r="M7559" i="19"/>
  <c r="M8304" i="19"/>
  <c r="M8816" i="19"/>
  <c r="M9328" i="19"/>
  <c r="M7883" i="19"/>
  <c r="M8401" i="19"/>
  <c r="M8913" i="19"/>
  <c r="M9425" i="19"/>
  <c r="M7938" i="19"/>
  <c r="M8242" i="19"/>
  <c r="M8306" i="19"/>
  <c r="M8370" i="19"/>
  <c r="M8434" i="19"/>
  <c r="M8498" i="19"/>
  <c r="M8562" i="19"/>
  <c r="M8626" i="19"/>
  <c r="M8690" i="19"/>
  <c r="M8754" i="19"/>
  <c r="M8818" i="19"/>
  <c r="M8882" i="19"/>
  <c r="M8946" i="19"/>
  <c r="M9010" i="19"/>
  <c r="M9074" i="19"/>
  <c r="M9138" i="19"/>
  <c r="M9202" i="19"/>
  <c r="M9266" i="19"/>
  <c r="M9330" i="19"/>
  <c r="M9394" i="19"/>
  <c r="M9458" i="19"/>
  <c r="M9522" i="19"/>
  <c r="M7647" i="19"/>
  <c r="M8243" i="19"/>
  <c r="M8755" i="19"/>
  <c r="M9267" i="19"/>
  <c r="M8123" i="19"/>
  <c r="M8635" i="19"/>
  <c r="M9147" i="19"/>
  <c r="M8003" i="19"/>
  <c r="M8515" i="19"/>
  <c r="M9027" i="19"/>
  <c r="M9539" i="19"/>
  <c r="M8395" i="19"/>
  <c r="M8907" i="19"/>
  <c r="M9419" i="19"/>
  <c r="M8275" i="19"/>
  <c r="M8787" i="19"/>
  <c r="M9299" i="19"/>
  <c r="M8091" i="19"/>
  <c r="M8603" i="19"/>
  <c r="M9115" i="19"/>
  <c r="M8043" i="19"/>
  <c r="M9067" i="19"/>
  <c r="M8227" i="19"/>
  <c r="M8739" i="19"/>
  <c r="M9251" i="19"/>
  <c r="M8427" i="19"/>
  <c r="M9515" i="19"/>
  <c r="M7614" i="19"/>
  <c r="M9391" i="19"/>
  <c r="M9041" i="19"/>
  <c r="M8578" i="19"/>
  <c r="M9026" i="19"/>
  <c r="M9538" i="19"/>
  <c r="M8643" i="19"/>
  <c r="M8731" i="19"/>
  <c r="M8683" i="19"/>
  <c r="M7102" i="19"/>
  <c r="M8909" i="19"/>
  <c r="M9278" i="19"/>
  <c r="M7551" i="19"/>
  <c r="M8303" i="19"/>
  <c r="M8815" i="19"/>
  <c r="M9327" i="19"/>
  <c r="M7832" i="19"/>
  <c r="M8368" i="19"/>
  <c r="M8880" i="19"/>
  <c r="M9392" i="19"/>
  <c r="M7953" i="19"/>
  <c r="M8465" i="19"/>
  <c r="M8977" i="19"/>
  <c r="M9489" i="19"/>
  <c r="M8002" i="19"/>
  <c r="M8250" i="19"/>
  <c r="M8314" i="19"/>
  <c r="M8378" i="19"/>
  <c r="M8442" i="19"/>
  <c r="M8506" i="19"/>
  <c r="M8570" i="19"/>
  <c r="M8634" i="19"/>
  <c r="M8698" i="19"/>
  <c r="M8762" i="19"/>
  <c r="M8826" i="19"/>
  <c r="M8890" i="19"/>
  <c r="M8954" i="19"/>
  <c r="M9018" i="19"/>
  <c r="M9082" i="19"/>
  <c r="M9146" i="19"/>
  <c r="M9210" i="19"/>
  <c r="M9274" i="19"/>
  <c r="M9338" i="19"/>
  <c r="M9402" i="19"/>
  <c r="M9466" i="19"/>
  <c r="M9530" i="19"/>
  <c r="M7799" i="19"/>
  <c r="M8307" i="19"/>
  <c r="M8819" i="19"/>
  <c r="M9331" i="19"/>
  <c r="M8187" i="19"/>
  <c r="M8699" i="19"/>
  <c r="M9211" i="19"/>
  <c r="M8067" i="19"/>
  <c r="M8579" i="19"/>
  <c r="M9091" i="19"/>
  <c r="M7947" i="19"/>
  <c r="M8459" i="19"/>
  <c r="M8971" i="19"/>
  <c r="M9483" i="19"/>
  <c r="M8339" i="19"/>
  <c r="M8851" i="19"/>
  <c r="M9363" i="19"/>
  <c r="M8155" i="19"/>
  <c r="M8667" i="19"/>
  <c r="M9179" i="19"/>
  <c r="M8171" i="19"/>
  <c r="M9195" i="19"/>
  <c r="M8291" i="19"/>
  <c r="M8803" i="19"/>
  <c r="M9315" i="19"/>
  <c r="M8555" i="19"/>
  <c r="D5" i="19"/>
  <c r="M9421" i="19"/>
  <c r="M8944" i="19"/>
  <c r="M8258" i="19"/>
  <c r="M8706" i="19"/>
  <c r="M9154" i="19"/>
  <c r="M8883" i="19"/>
  <c r="M9155" i="19"/>
  <c r="M8915" i="19"/>
  <c r="M8355" i="19"/>
  <c r="G18" i="25" l="1"/>
  <c r="G16" i="25"/>
  <c r="AB15" i="27"/>
  <c r="Y15" i="27"/>
  <c r="U15" i="27"/>
  <c r="H13" i="25" s="1"/>
  <c r="AD15" i="27"/>
  <c r="E13" i="25"/>
  <c r="C11" i="26" s="1"/>
  <c r="D11" i="26" s="1"/>
  <c r="Q15" i="27"/>
  <c r="F13" i="25"/>
  <c r="G13" i="25" s="1"/>
  <c r="P15" i="27"/>
  <c r="X15" i="27"/>
  <c r="AF15" i="27"/>
  <c r="AL15" i="27"/>
  <c r="AT15" i="27"/>
  <c r="BQ15" i="27"/>
  <c r="P16" i="27"/>
  <c r="AD16" i="27"/>
  <c r="AT16" i="27"/>
  <c r="Q16" i="27"/>
  <c r="AB16" i="27"/>
  <c r="AK16" i="27"/>
  <c r="BQ16" i="27"/>
  <c r="X16" i="27"/>
  <c r="E14" i="25"/>
  <c r="C12" i="26" s="1"/>
  <c r="D12" i="26" s="1"/>
  <c r="F14" i="25"/>
  <c r="Y16" i="27"/>
  <c r="U16" i="27"/>
  <c r="H14" i="25" s="1"/>
  <c r="AF16" i="27"/>
  <c r="F8" i="25"/>
  <c r="G8" i="25" s="1"/>
  <c r="E8" i="25"/>
  <c r="C6" i="26" s="1"/>
  <c r="N2" i="27"/>
  <c r="X11" i="27"/>
  <c r="Y11" i="27"/>
  <c r="AB11" i="27"/>
  <c r="AD11" i="27"/>
  <c r="AF11" i="27"/>
  <c r="AB6" i="29"/>
  <c r="U25" i="11" s="1"/>
  <c r="G7" i="25"/>
  <c r="G9" i="25"/>
  <c r="G10" i="25"/>
  <c r="G14" i="25"/>
  <c r="G15" i="25"/>
  <c r="G17" i="25"/>
  <c r="G19" i="25"/>
  <c r="G20" i="25"/>
  <c r="A5103" i="19"/>
  <c r="A5111" i="19"/>
  <c r="A5119" i="19"/>
  <c r="A5126" i="19"/>
  <c r="A5127" i="19"/>
  <c r="A5134" i="19"/>
  <c r="A5135" i="19"/>
  <c r="A5142" i="19"/>
  <c r="A5143" i="19"/>
  <c r="A5144" i="19"/>
  <c r="A5150" i="19"/>
  <c r="A5151" i="19"/>
  <c r="A5152" i="19"/>
  <c r="A5158" i="19"/>
  <c r="A5159" i="19"/>
  <c r="A5160" i="19"/>
  <c r="A5167" i="19"/>
  <c r="A5168" i="19"/>
  <c r="A5175" i="19"/>
  <c r="A5176" i="19"/>
  <c r="A5183" i="19"/>
  <c r="A5184" i="19"/>
  <c r="A5185" i="19"/>
  <c r="A5190" i="19"/>
  <c r="A5191" i="19"/>
  <c r="A5192" i="19"/>
  <c r="A5193" i="19"/>
  <c r="A5198" i="19"/>
  <c r="A5199" i="19"/>
  <c r="A5200" i="19"/>
  <c r="A5201" i="19"/>
  <c r="A5206" i="19"/>
  <c r="A5207" i="19"/>
  <c r="A5208" i="19"/>
  <c r="A5209" i="19"/>
  <c r="A5214" i="19"/>
  <c r="A5215" i="19"/>
  <c r="A5216" i="19"/>
  <c r="A5217" i="19"/>
  <c r="A5222" i="19"/>
  <c r="A5223" i="19"/>
  <c r="A5224" i="19"/>
  <c r="A5225" i="19"/>
  <c r="A5231" i="19"/>
  <c r="A5232" i="19"/>
  <c r="A5233" i="19"/>
  <c r="A5239" i="19"/>
  <c r="A5240" i="19"/>
  <c r="A5241" i="19"/>
  <c r="A5247" i="19"/>
  <c r="A5248" i="19"/>
  <c r="A5249" i="19"/>
  <c r="A5254" i="19"/>
  <c r="A5255" i="19"/>
  <c r="A5256" i="19"/>
  <c r="A5257" i="19"/>
  <c r="A5262" i="19"/>
  <c r="A5263" i="19"/>
  <c r="A5264" i="19"/>
  <c r="A5265" i="19"/>
  <c r="A5270" i="19"/>
  <c r="A5271" i="19"/>
  <c r="A5272" i="19"/>
  <c r="A5273" i="19"/>
  <c r="A5278" i="19"/>
  <c r="A5279" i="19"/>
  <c r="A5280" i="19"/>
  <c r="A5281" i="19"/>
  <c r="A5282" i="19"/>
  <c r="A5286" i="19"/>
  <c r="A5287" i="19"/>
  <c r="A5288" i="19"/>
  <c r="A5289" i="19"/>
  <c r="A5290" i="19"/>
  <c r="A5295" i="19"/>
  <c r="A5296" i="19"/>
  <c r="A5297" i="19"/>
  <c r="A5298" i="19"/>
  <c r="A5303" i="19"/>
  <c r="A5304" i="19"/>
  <c r="A5305" i="19"/>
  <c r="A5306" i="19"/>
  <c r="A5311" i="19"/>
  <c r="A5312" i="19"/>
  <c r="A5313" i="19"/>
  <c r="A5314" i="19"/>
  <c r="A5315" i="19"/>
  <c r="A5318" i="19"/>
  <c r="A5319" i="19"/>
  <c r="A5320" i="19"/>
  <c r="A5321" i="19"/>
  <c r="A5322" i="19"/>
  <c r="A5323" i="19"/>
  <c r="A5326" i="19"/>
  <c r="A5327" i="19"/>
  <c r="A5328" i="19"/>
  <c r="A5329" i="19"/>
  <c r="A5330" i="19"/>
  <c r="A5331" i="19"/>
  <c r="A5334" i="19"/>
  <c r="A5335" i="19"/>
  <c r="A5336" i="19"/>
  <c r="A5337" i="19"/>
  <c r="A5338" i="19"/>
  <c r="A5339" i="19"/>
  <c r="A5340" i="19"/>
  <c r="A5342" i="19"/>
  <c r="A5343" i="19"/>
  <c r="A5344" i="19"/>
  <c r="A5345" i="19"/>
  <c r="A5346" i="19"/>
  <c r="A5347" i="19"/>
  <c r="A5348" i="19"/>
  <c r="A5350" i="19"/>
  <c r="A5351" i="19"/>
  <c r="A5352" i="19"/>
  <c r="A5353" i="19"/>
  <c r="A5354" i="19"/>
  <c r="A5355" i="19"/>
  <c r="A5356" i="19"/>
  <c r="A5359" i="19"/>
  <c r="A5360" i="19"/>
  <c r="A5361" i="19"/>
  <c r="A5362" i="19"/>
  <c r="A5363" i="19"/>
  <c r="A5364" i="19"/>
  <c r="A5365" i="19"/>
  <c r="A5367" i="19"/>
  <c r="A5368" i="19"/>
  <c r="A5369" i="19"/>
  <c r="A5370" i="19"/>
  <c r="A5371" i="19"/>
  <c r="A5372" i="19"/>
  <c r="A5373" i="19"/>
  <c r="A5375" i="19"/>
  <c r="A5376" i="19"/>
  <c r="A5377" i="19"/>
  <c r="A5378" i="19"/>
  <c r="A5379" i="19"/>
  <c r="A5380" i="19"/>
  <c r="A5381" i="19"/>
  <c r="A5382" i="19"/>
  <c r="A5383" i="19"/>
  <c r="A5384" i="19"/>
  <c r="A5385" i="19"/>
  <c r="A5386" i="19"/>
  <c r="A5387" i="19"/>
  <c r="A5388" i="19"/>
  <c r="A5389" i="19"/>
  <c r="A5390" i="19"/>
  <c r="A5391" i="19"/>
  <c r="A5392" i="19"/>
  <c r="A5393" i="19"/>
  <c r="A5394" i="19"/>
  <c r="A5395" i="19"/>
  <c r="A5396" i="19"/>
  <c r="A5397" i="19"/>
  <c r="A5398" i="19"/>
  <c r="A5399" i="19"/>
  <c r="A5400" i="19"/>
  <c r="A5401" i="19"/>
  <c r="A5402" i="19"/>
  <c r="A5403" i="19"/>
  <c r="A5404" i="19"/>
  <c r="A5405" i="19"/>
  <c r="A5406" i="19"/>
  <c r="A5407" i="19"/>
  <c r="A5408" i="19"/>
  <c r="A5409" i="19"/>
  <c r="A5410" i="19"/>
  <c r="A5411" i="19"/>
  <c r="A5412" i="19"/>
  <c r="A5413" i="19"/>
  <c r="A5414" i="19"/>
  <c r="A5415" i="19"/>
  <c r="A5416" i="19"/>
  <c r="A5417" i="19"/>
  <c r="A5418" i="19"/>
  <c r="A5419" i="19"/>
  <c r="A5420" i="19"/>
  <c r="A5421" i="19"/>
  <c r="A5422" i="19"/>
  <c r="A5423" i="19"/>
  <c r="A5424" i="19"/>
  <c r="A5425" i="19"/>
  <c r="A5426" i="19"/>
  <c r="A5427" i="19"/>
  <c r="A5428" i="19"/>
  <c r="A5429" i="19"/>
  <c r="A5430" i="19"/>
  <c r="A5431" i="19"/>
  <c r="A5432" i="19"/>
  <c r="A5433" i="19"/>
  <c r="A5434" i="19"/>
  <c r="A5435" i="19"/>
  <c r="A5436" i="19"/>
  <c r="A5437" i="19"/>
  <c r="A5438" i="19"/>
  <c r="A5439" i="19"/>
  <c r="A5440" i="19"/>
  <c r="A5441" i="19"/>
  <c r="A5442" i="19"/>
  <c r="A5443" i="19"/>
  <c r="A5444" i="19"/>
  <c r="A5445" i="19"/>
  <c r="A5446" i="19"/>
  <c r="A5447" i="19"/>
  <c r="A5448" i="19"/>
  <c r="A5449" i="19"/>
  <c r="A5450" i="19"/>
  <c r="A5451" i="19"/>
  <c r="A5452" i="19"/>
  <c r="A5453" i="19"/>
  <c r="A5454" i="19"/>
  <c r="A5455" i="19"/>
  <c r="A5456" i="19"/>
  <c r="A5457" i="19"/>
  <c r="A5458" i="19"/>
  <c r="A5459" i="19"/>
  <c r="A5460" i="19"/>
  <c r="A5461" i="19"/>
  <c r="A5462" i="19"/>
  <c r="A5463" i="19"/>
  <c r="A5464" i="19"/>
  <c r="A5465" i="19"/>
  <c r="A5466" i="19"/>
  <c r="A5467" i="19"/>
  <c r="A5468" i="19"/>
  <c r="A5469" i="19"/>
  <c r="A5470" i="19"/>
  <c r="A5471" i="19"/>
  <c r="A5472" i="19"/>
  <c r="A5473" i="19"/>
  <c r="A5474" i="19"/>
  <c r="A5475" i="19"/>
  <c r="A5476" i="19"/>
  <c r="A5477" i="19"/>
  <c r="A5478" i="19"/>
  <c r="A5479" i="19"/>
  <c r="A5480" i="19"/>
  <c r="A5481" i="19"/>
  <c r="A5482" i="19"/>
  <c r="A5483" i="19"/>
  <c r="A5484" i="19"/>
  <c r="A5485" i="19"/>
  <c r="A5486" i="19"/>
  <c r="A5487" i="19"/>
  <c r="A5488" i="19"/>
  <c r="A5489" i="19"/>
  <c r="A5490" i="19"/>
  <c r="A5491" i="19"/>
  <c r="A5492" i="19"/>
  <c r="A5493" i="19"/>
  <c r="A5494" i="19"/>
  <c r="A5495" i="19"/>
  <c r="A5496" i="19"/>
  <c r="A5497" i="19"/>
  <c r="A5498" i="19"/>
  <c r="A5499" i="19"/>
  <c r="A5500" i="19"/>
  <c r="A5501" i="19"/>
  <c r="A5502" i="19"/>
  <c r="A5503" i="19"/>
  <c r="A5504" i="19"/>
  <c r="A5505" i="19"/>
  <c r="A5506" i="19"/>
  <c r="A5507" i="19"/>
  <c r="A5508" i="19"/>
  <c r="A5509" i="19"/>
  <c r="A5510" i="19"/>
  <c r="A5511" i="19"/>
  <c r="A5512" i="19"/>
  <c r="A5513" i="19"/>
  <c r="A5514" i="19"/>
  <c r="A5515" i="19"/>
  <c r="A5516" i="19"/>
  <c r="A5517" i="19"/>
  <c r="A5518" i="19"/>
  <c r="A5519" i="19"/>
  <c r="A5520" i="19"/>
  <c r="A5521" i="19"/>
  <c r="A5522" i="19"/>
  <c r="A5523" i="19"/>
  <c r="A5524" i="19"/>
  <c r="A5525" i="19"/>
  <c r="A5526" i="19"/>
  <c r="A5527" i="19"/>
  <c r="A5528" i="19"/>
  <c r="A5529" i="19"/>
  <c r="A5530" i="19"/>
  <c r="A5531" i="19"/>
  <c r="A5532" i="19"/>
  <c r="A5533" i="19"/>
  <c r="A5534" i="19"/>
  <c r="A5535" i="19"/>
  <c r="A5536" i="19"/>
  <c r="A5537" i="19"/>
  <c r="A5538" i="19"/>
  <c r="A5539" i="19"/>
  <c r="A5540" i="19"/>
  <c r="A5541" i="19"/>
  <c r="A5542" i="19"/>
  <c r="A5543" i="19"/>
  <c r="A5544" i="19"/>
  <c r="A5545" i="19"/>
  <c r="A5546" i="19"/>
  <c r="A5547" i="19"/>
  <c r="A5548" i="19"/>
  <c r="A5549" i="19"/>
  <c r="A5550" i="19"/>
  <c r="A5551" i="19"/>
  <c r="A5552" i="19"/>
  <c r="A5553" i="19"/>
  <c r="A5554" i="19"/>
  <c r="A5555" i="19"/>
  <c r="A5556" i="19"/>
  <c r="A5557" i="19"/>
  <c r="A5558" i="19"/>
  <c r="A5559" i="19"/>
  <c r="A5560" i="19"/>
  <c r="A5561" i="19"/>
  <c r="A5562" i="19"/>
  <c r="A5563" i="19"/>
  <c r="A5564" i="19"/>
  <c r="A5565" i="19"/>
  <c r="A5566" i="19"/>
  <c r="A5567" i="19"/>
  <c r="A5568" i="19"/>
  <c r="A5569" i="19"/>
  <c r="A5570" i="19"/>
  <c r="A5571" i="19"/>
  <c r="A5572" i="19"/>
  <c r="A5573" i="19"/>
  <c r="A5574" i="19"/>
  <c r="A5575" i="19"/>
  <c r="A5576" i="19"/>
  <c r="A5577" i="19"/>
  <c r="A5578" i="19"/>
  <c r="A5579" i="19"/>
  <c r="A5580" i="19"/>
  <c r="A5581" i="19"/>
  <c r="A5582" i="19"/>
  <c r="A5583" i="19"/>
  <c r="A5584" i="19"/>
  <c r="A5585" i="19"/>
  <c r="A5586" i="19"/>
  <c r="A5587" i="19"/>
  <c r="A5588" i="19"/>
  <c r="A5589" i="19"/>
  <c r="A5590" i="19"/>
  <c r="A5591" i="19"/>
  <c r="A5592" i="19"/>
  <c r="A5593" i="19"/>
  <c r="A5594" i="19"/>
  <c r="A5595" i="19"/>
  <c r="A5596" i="19"/>
  <c r="A5597" i="19"/>
  <c r="A5598" i="19"/>
  <c r="A5599" i="19"/>
  <c r="A5600" i="19"/>
  <c r="A5601" i="19"/>
  <c r="A5602" i="19"/>
  <c r="A5603" i="19"/>
  <c r="A5604" i="19"/>
  <c r="A5605" i="19"/>
  <c r="A5606" i="19"/>
  <c r="A5607" i="19"/>
  <c r="A5608" i="19"/>
  <c r="A5609" i="19"/>
  <c r="A5610" i="19"/>
  <c r="A5611" i="19"/>
  <c r="A5612" i="19"/>
  <c r="A5613" i="19"/>
  <c r="A5614" i="19"/>
  <c r="A5615" i="19"/>
  <c r="A5616" i="19"/>
  <c r="A5617" i="19"/>
  <c r="A5618" i="19"/>
  <c r="A5619" i="19"/>
  <c r="A5620" i="19"/>
  <c r="A5621" i="19"/>
  <c r="A5622" i="19"/>
  <c r="A5623" i="19"/>
  <c r="A5624" i="19"/>
  <c r="A5625" i="19"/>
  <c r="A5626" i="19"/>
  <c r="A5627" i="19"/>
  <c r="A5628" i="19"/>
  <c r="A5629" i="19"/>
  <c r="A5630" i="19"/>
  <c r="A5631" i="19"/>
  <c r="A5632" i="19"/>
  <c r="A5633" i="19"/>
  <c r="A5634" i="19"/>
  <c r="A5635" i="19"/>
  <c r="A5636" i="19"/>
  <c r="A5637" i="19"/>
  <c r="A5638" i="19"/>
  <c r="A5639" i="19"/>
  <c r="A5640" i="19"/>
  <c r="A5641" i="19"/>
  <c r="A5642" i="19"/>
  <c r="A5643" i="19"/>
  <c r="A5644" i="19"/>
  <c r="A5645" i="19"/>
  <c r="A5646" i="19"/>
  <c r="A5647" i="19"/>
  <c r="A5648" i="19"/>
  <c r="A5649" i="19"/>
  <c r="A5650" i="19"/>
  <c r="A5651" i="19"/>
  <c r="A5652" i="19"/>
  <c r="A5653" i="19"/>
  <c r="A5654" i="19"/>
  <c r="A5655" i="19"/>
  <c r="A5656" i="19"/>
  <c r="A5657" i="19"/>
  <c r="A5658" i="19"/>
  <c r="A5659" i="19"/>
  <c r="A5660" i="19"/>
  <c r="A5661" i="19"/>
  <c r="A5662" i="19"/>
  <c r="A5663" i="19"/>
  <c r="A5664" i="19"/>
  <c r="A5665" i="19"/>
  <c r="A5666" i="19"/>
  <c r="A5667" i="19"/>
  <c r="A5668" i="19"/>
  <c r="A5669" i="19"/>
  <c r="A5670" i="19"/>
  <c r="A5671" i="19"/>
  <c r="A5672" i="19"/>
  <c r="A5673" i="19"/>
  <c r="A5674" i="19"/>
  <c r="A5675" i="19"/>
  <c r="A5676" i="19"/>
  <c r="A5677" i="19"/>
  <c r="A5678" i="19"/>
  <c r="A5679" i="19"/>
  <c r="A5680" i="19"/>
  <c r="A5681" i="19"/>
  <c r="A5682" i="19"/>
  <c r="A5683" i="19"/>
  <c r="A5684" i="19"/>
  <c r="A5685" i="19"/>
  <c r="A5686" i="19"/>
  <c r="A5687" i="19"/>
  <c r="A5688" i="19"/>
  <c r="A5689" i="19"/>
  <c r="A5690" i="19"/>
  <c r="A5691" i="19"/>
  <c r="A5692" i="19"/>
  <c r="A5693" i="19"/>
  <c r="A5694" i="19"/>
  <c r="A5695" i="19"/>
  <c r="A5696" i="19"/>
  <c r="A5697" i="19"/>
  <c r="A5698" i="19"/>
  <c r="A5699" i="19"/>
  <c r="A5700" i="19"/>
  <c r="A5701" i="19"/>
  <c r="A5702" i="19"/>
  <c r="A5703" i="19"/>
  <c r="A5704" i="19"/>
  <c r="A5705" i="19"/>
  <c r="A5706" i="19"/>
  <c r="A5707" i="19"/>
  <c r="A5708" i="19"/>
  <c r="A5709" i="19"/>
  <c r="A5710" i="19"/>
  <c r="A5711" i="19"/>
  <c r="A5712" i="19"/>
  <c r="A5713" i="19"/>
  <c r="A5714" i="19"/>
  <c r="A5715" i="19"/>
  <c r="A5716" i="19"/>
  <c r="A5717" i="19"/>
  <c r="A5718" i="19"/>
  <c r="A5719" i="19"/>
  <c r="A5720" i="19"/>
  <c r="A5721" i="19"/>
  <c r="A5722" i="19"/>
  <c r="A5723" i="19"/>
  <c r="A5724" i="19"/>
  <c r="A5725" i="19"/>
  <c r="A5726" i="19"/>
  <c r="A5727" i="19"/>
  <c r="A5728" i="19"/>
  <c r="A5729" i="19"/>
  <c r="A5730" i="19"/>
  <c r="A5731" i="19"/>
  <c r="A5732" i="19"/>
  <c r="A5733" i="19"/>
  <c r="A5734" i="19"/>
  <c r="A5735" i="19"/>
  <c r="A5736" i="19"/>
  <c r="A5737" i="19"/>
  <c r="A5738" i="19"/>
  <c r="A5739" i="19"/>
  <c r="A5740" i="19"/>
  <c r="A5741" i="19"/>
  <c r="A5742" i="19"/>
  <c r="A5743" i="19"/>
  <c r="A5744" i="19"/>
  <c r="A5745" i="19"/>
  <c r="A5746" i="19"/>
  <c r="A5747" i="19"/>
  <c r="A5748" i="19"/>
  <c r="A5749" i="19"/>
  <c r="A5750" i="19"/>
  <c r="A5751" i="19"/>
  <c r="A5752" i="19"/>
  <c r="A5753" i="19"/>
  <c r="A5754" i="19"/>
  <c r="A5755" i="19"/>
  <c r="A5756" i="19"/>
  <c r="A5757" i="19"/>
  <c r="A5758" i="19"/>
  <c r="A5759" i="19"/>
  <c r="A5760" i="19"/>
  <c r="A5761" i="19"/>
  <c r="A5762" i="19"/>
  <c r="A5763" i="19"/>
  <c r="A5764" i="19"/>
  <c r="A5765" i="19"/>
  <c r="A5766" i="19"/>
  <c r="A5767" i="19"/>
  <c r="A5768" i="19"/>
  <c r="A5769" i="19"/>
  <c r="A5770" i="19"/>
  <c r="A5771" i="19"/>
  <c r="A5772" i="19"/>
  <c r="A5773" i="19"/>
  <c r="A5774" i="19"/>
  <c r="A5775" i="19"/>
  <c r="A5776" i="19"/>
  <c r="A5777" i="19"/>
  <c r="A5778" i="19"/>
  <c r="A5779" i="19"/>
  <c r="A5780" i="19"/>
  <c r="A5781" i="19"/>
  <c r="A5782" i="19"/>
  <c r="A5783" i="19"/>
  <c r="A5784" i="19"/>
  <c r="A5785" i="19"/>
  <c r="A5786" i="19"/>
  <c r="A5787" i="19"/>
  <c r="A5788" i="19"/>
  <c r="A5789" i="19"/>
  <c r="A5790" i="19"/>
  <c r="A5791" i="19"/>
  <c r="A5792" i="19"/>
  <c r="A5793" i="19"/>
  <c r="A5794" i="19"/>
  <c r="A5795" i="19"/>
  <c r="A5796" i="19"/>
  <c r="A5797" i="19"/>
  <c r="A5798" i="19"/>
  <c r="A5799" i="19"/>
  <c r="A5800" i="19"/>
  <c r="A5801" i="19"/>
  <c r="A5802" i="19"/>
  <c r="A5803" i="19"/>
  <c r="A5804" i="19"/>
  <c r="A5805" i="19"/>
  <c r="A5806" i="19"/>
  <c r="A5807" i="19"/>
  <c r="A5808" i="19"/>
  <c r="A5809" i="19"/>
  <c r="A5810" i="19"/>
  <c r="A5811" i="19"/>
  <c r="A5812" i="19"/>
  <c r="A5813" i="19"/>
  <c r="A5814" i="19"/>
  <c r="A5815" i="19"/>
  <c r="A5816" i="19"/>
  <c r="A5817" i="19"/>
  <c r="A5818" i="19"/>
  <c r="A5819" i="19"/>
  <c r="A5820" i="19"/>
  <c r="A5821" i="19"/>
  <c r="A5822" i="19"/>
  <c r="A5823" i="19"/>
  <c r="A5824" i="19"/>
  <c r="A5825" i="19"/>
  <c r="A5826" i="19"/>
  <c r="A5827" i="19"/>
  <c r="A5828" i="19"/>
  <c r="A5829" i="19"/>
  <c r="A5830" i="19"/>
  <c r="A5831" i="19"/>
  <c r="A5832" i="19"/>
  <c r="A5833" i="19"/>
  <c r="A5834" i="19"/>
  <c r="A5835" i="19"/>
  <c r="A5836" i="19"/>
  <c r="A5837" i="19"/>
  <c r="A5838" i="19"/>
  <c r="A5839" i="19"/>
  <c r="A5840" i="19"/>
  <c r="A5841" i="19"/>
  <c r="A5842" i="19"/>
  <c r="A5843" i="19"/>
  <c r="A5844" i="19"/>
  <c r="A5845" i="19"/>
  <c r="A5846" i="19"/>
  <c r="A5847" i="19"/>
  <c r="A5848" i="19"/>
  <c r="A5849" i="19"/>
  <c r="A5850" i="19"/>
  <c r="A5851" i="19"/>
  <c r="A5852" i="19"/>
  <c r="A5853" i="19"/>
  <c r="A5854" i="19"/>
  <c r="A5855" i="19"/>
  <c r="A5856" i="19"/>
  <c r="A5857" i="19"/>
  <c r="A5858" i="19"/>
  <c r="A5859" i="19"/>
  <c r="A5860" i="19"/>
  <c r="A5861" i="19"/>
  <c r="A5862" i="19"/>
  <c r="A5863" i="19"/>
  <c r="A5864" i="19"/>
  <c r="A5865" i="19"/>
  <c r="A5866" i="19"/>
  <c r="A5867" i="19"/>
  <c r="A5868" i="19"/>
  <c r="A5869" i="19"/>
  <c r="A5870" i="19"/>
  <c r="A5871" i="19"/>
  <c r="A5872" i="19"/>
  <c r="A5873" i="19"/>
  <c r="A5874" i="19"/>
  <c r="A5875" i="19"/>
  <c r="A5876" i="19"/>
  <c r="A5877" i="19"/>
  <c r="A5878" i="19"/>
  <c r="A5879" i="19"/>
  <c r="A5880" i="19"/>
  <c r="A5881" i="19"/>
  <c r="A5882" i="19"/>
  <c r="A5883" i="19"/>
  <c r="A5884" i="19"/>
  <c r="A5885" i="19"/>
  <c r="A5886" i="19"/>
  <c r="A5887" i="19"/>
  <c r="A5888" i="19"/>
  <c r="A5889" i="19"/>
  <c r="A5890" i="19"/>
  <c r="A5891" i="19"/>
  <c r="A5892" i="19"/>
  <c r="A5893" i="19"/>
  <c r="A5894" i="19"/>
  <c r="A5895" i="19"/>
  <c r="A5896" i="19"/>
  <c r="A5897" i="19"/>
  <c r="A5898" i="19"/>
  <c r="A5899" i="19"/>
  <c r="A5900" i="19"/>
  <c r="A5901" i="19"/>
  <c r="A5902" i="19"/>
  <c r="A5903" i="19"/>
  <c r="A5904" i="19"/>
  <c r="A5905" i="19"/>
  <c r="A5906" i="19"/>
  <c r="A5907" i="19"/>
  <c r="A5908" i="19"/>
  <c r="A5909" i="19"/>
  <c r="A5910" i="19"/>
  <c r="A5911" i="19"/>
  <c r="A5912" i="19"/>
  <c r="A5913" i="19"/>
  <c r="A5914" i="19"/>
  <c r="A5915" i="19"/>
  <c r="A5916" i="19"/>
  <c r="A5917" i="19"/>
  <c r="A5918" i="19"/>
  <c r="A5919" i="19"/>
  <c r="A5920" i="19"/>
  <c r="A5921" i="19"/>
  <c r="A5922" i="19"/>
  <c r="A5923" i="19"/>
  <c r="A5924" i="19"/>
  <c r="A5925" i="19"/>
  <c r="A5926" i="19"/>
  <c r="A5927" i="19"/>
  <c r="A5928" i="19"/>
  <c r="A5929" i="19"/>
  <c r="A5930" i="19"/>
  <c r="A5931" i="19"/>
  <c r="A5932" i="19"/>
  <c r="A5933" i="19"/>
  <c r="A5934" i="19"/>
  <c r="A5935" i="19"/>
  <c r="A5936" i="19"/>
  <c r="A5937" i="19"/>
  <c r="A5938" i="19"/>
  <c r="A5939" i="19"/>
  <c r="A5940" i="19"/>
  <c r="A5941" i="19"/>
  <c r="A5942" i="19"/>
  <c r="A5943" i="19"/>
  <c r="A5944" i="19"/>
  <c r="A5945" i="19"/>
  <c r="A5946" i="19"/>
  <c r="A5947" i="19"/>
  <c r="A5948" i="19"/>
  <c r="A5949" i="19"/>
  <c r="A5950" i="19"/>
  <c r="A5951" i="19"/>
  <c r="A5952" i="19"/>
  <c r="A5953" i="19"/>
  <c r="A5954" i="19"/>
  <c r="A5955" i="19"/>
  <c r="A5956" i="19"/>
  <c r="A5957" i="19"/>
  <c r="A5958" i="19"/>
  <c r="A5959" i="19"/>
  <c r="A5960" i="19"/>
  <c r="A5961" i="19"/>
  <c r="A5962" i="19"/>
  <c r="A5963" i="19"/>
  <c r="A5964" i="19"/>
  <c r="A5965" i="19"/>
  <c r="A5966" i="19"/>
  <c r="A5967" i="19"/>
  <c r="A5968" i="19"/>
  <c r="A5969" i="19"/>
  <c r="A5970" i="19"/>
  <c r="A5971" i="19"/>
  <c r="A5972" i="19"/>
  <c r="A5973" i="19"/>
  <c r="A5974" i="19"/>
  <c r="A5975" i="19"/>
  <c r="A5976" i="19"/>
  <c r="A5977" i="19"/>
  <c r="A5978" i="19"/>
  <c r="A5979" i="19"/>
  <c r="A5980" i="19"/>
  <c r="A5981" i="19"/>
  <c r="A5982" i="19"/>
  <c r="A5983" i="19"/>
  <c r="A5984" i="19"/>
  <c r="A5985" i="19"/>
  <c r="A5986" i="19"/>
  <c r="A5987" i="19"/>
  <c r="A5988" i="19"/>
  <c r="A5989" i="19"/>
  <c r="A5990" i="19"/>
  <c r="A5991" i="19"/>
  <c r="A5992" i="19"/>
  <c r="A5993" i="19"/>
  <c r="A5994" i="19"/>
  <c r="A5995" i="19"/>
  <c r="A5996" i="19"/>
  <c r="A5997" i="19"/>
  <c r="A5998" i="19"/>
  <c r="A5999" i="19"/>
  <c r="A6000" i="19"/>
  <c r="A6001" i="19"/>
  <c r="A6002" i="19"/>
  <c r="A6003" i="19"/>
  <c r="A6004" i="19"/>
  <c r="A6005" i="19"/>
  <c r="A6006" i="19"/>
  <c r="A6007" i="19"/>
  <c r="A6008" i="19"/>
  <c r="A6009" i="19"/>
  <c r="A6010" i="19"/>
  <c r="A6011" i="19"/>
  <c r="A6012" i="19"/>
  <c r="A6013" i="19"/>
  <c r="A6014" i="19"/>
  <c r="A6015" i="19"/>
  <c r="A6016" i="19"/>
  <c r="A6017" i="19"/>
  <c r="A6018" i="19"/>
  <c r="A6019" i="19"/>
  <c r="A6020" i="19"/>
  <c r="A6021" i="19"/>
  <c r="A6022" i="19"/>
  <c r="A6023" i="19"/>
  <c r="A6024" i="19"/>
  <c r="A6025" i="19"/>
  <c r="A6026" i="19"/>
  <c r="A6027" i="19"/>
  <c r="A6028" i="19"/>
  <c r="A6029" i="19"/>
  <c r="A6030" i="19"/>
  <c r="A6031" i="19"/>
  <c r="A6032" i="19"/>
  <c r="A6033" i="19"/>
  <c r="A6034" i="19"/>
  <c r="A6035" i="19"/>
  <c r="A6036" i="19"/>
  <c r="A6037" i="19"/>
  <c r="A6038" i="19"/>
  <c r="A6039" i="19"/>
  <c r="A6040" i="19"/>
  <c r="A6041" i="19"/>
  <c r="A6042" i="19"/>
  <c r="A6043" i="19"/>
  <c r="A6044" i="19"/>
  <c r="A6045" i="19"/>
  <c r="A6046" i="19"/>
  <c r="A6047" i="19"/>
  <c r="A6048" i="19"/>
  <c r="A6049" i="19"/>
  <c r="A6050" i="19"/>
  <c r="A6051" i="19"/>
  <c r="A6052" i="19"/>
  <c r="A6053" i="19"/>
  <c r="A6054" i="19"/>
  <c r="A6055" i="19"/>
  <c r="A6056" i="19"/>
  <c r="A6057" i="19"/>
  <c r="A6058" i="19"/>
  <c r="A6059" i="19"/>
  <c r="A6060" i="19"/>
  <c r="A6061" i="19"/>
  <c r="A6062" i="19"/>
  <c r="A6063" i="19"/>
  <c r="A6064" i="19"/>
  <c r="A6065" i="19"/>
  <c r="A6066" i="19"/>
  <c r="A6067" i="19"/>
  <c r="A6068" i="19"/>
  <c r="A6069" i="19"/>
  <c r="A6070" i="19"/>
  <c r="A6071" i="19"/>
  <c r="A6072" i="19"/>
  <c r="A6073" i="19"/>
  <c r="A6074" i="19"/>
  <c r="A6075" i="19"/>
  <c r="A6076" i="19"/>
  <c r="A6077" i="19"/>
  <c r="A6078" i="19"/>
  <c r="A6079" i="19"/>
  <c r="A6080" i="19"/>
  <c r="A6081" i="19"/>
  <c r="A6082" i="19"/>
  <c r="A6083" i="19"/>
  <c r="A6084" i="19"/>
  <c r="A6085" i="19"/>
  <c r="A6086" i="19"/>
  <c r="A6087" i="19"/>
  <c r="A6088" i="19"/>
  <c r="A6089" i="19"/>
  <c r="A6090" i="19"/>
  <c r="A6091" i="19"/>
  <c r="A6092" i="19"/>
  <c r="A6093" i="19"/>
  <c r="A6094" i="19"/>
  <c r="A6095" i="19"/>
  <c r="A6096" i="19"/>
  <c r="A6097" i="19"/>
  <c r="A6098" i="19"/>
  <c r="A6099" i="19"/>
  <c r="A6100" i="19"/>
  <c r="A6101" i="19"/>
  <c r="A6102" i="19"/>
  <c r="A6103" i="19"/>
  <c r="A6104" i="19"/>
  <c r="A6105" i="19"/>
  <c r="A6106" i="19"/>
  <c r="A6107" i="19"/>
  <c r="A6108" i="19"/>
  <c r="A6109" i="19"/>
  <c r="A6110" i="19"/>
  <c r="A6111" i="19"/>
  <c r="A6112" i="19"/>
  <c r="A6113" i="19"/>
  <c r="A6114" i="19"/>
  <c r="A6115" i="19"/>
  <c r="A6116" i="19"/>
  <c r="A6117" i="19"/>
  <c r="A6118" i="19"/>
  <c r="A6119" i="19"/>
  <c r="A6120" i="19"/>
  <c r="A6121" i="19"/>
  <c r="A6122" i="19"/>
  <c r="A6123" i="19"/>
  <c r="A6124" i="19"/>
  <c r="A6125" i="19"/>
  <c r="A6126" i="19"/>
  <c r="A6127" i="19"/>
  <c r="A6128" i="19"/>
  <c r="A6129" i="19"/>
  <c r="A6130" i="19"/>
  <c r="A6131" i="19"/>
  <c r="A6132" i="19"/>
  <c r="A6133" i="19"/>
  <c r="A6134" i="19"/>
  <c r="A6135" i="19"/>
  <c r="A6136" i="19"/>
  <c r="A6137" i="19"/>
  <c r="A6138" i="19"/>
  <c r="A6139" i="19"/>
  <c r="A6140" i="19"/>
  <c r="A6141" i="19"/>
  <c r="A6142" i="19"/>
  <c r="A6143" i="19"/>
  <c r="A6144" i="19"/>
  <c r="A6145" i="19"/>
  <c r="A6146" i="19"/>
  <c r="A6147" i="19"/>
  <c r="A6148" i="19"/>
  <c r="A6149" i="19"/>
  <c r="A6150" i="19"/>
  <c r="A6151" i="19"/>
  <c r="A6152" i="19"/>
  <c r="A6153" i="19"/>
  <c r="A6154" i="19"/>
  <c r="A6155" i="19"/>
  <c r="A6156" i="19"/>
  <c r="A6157" i="19"/>
  <c r="A6158" i="19"/>
  <c r="A6159" i="19"/>
  <c r="A6160" i="19"/>
  <c r="A6161" i="19"/>
  <c r="A15" i="19"/>
  <c r="A16" i="19"/>
  <c r="A17" i="19"/>
  <c r="A18" i="19"/>
  <c r="A19" i="19"/>
  <c r="A20" i="19"/>
  <c r="A21" i="19"/>
  <c r="A22" i="19"/>
  <c r="A23" i="19"/>
  <c r="A24" i="19"/>
  <c r="A25" i="19"/>
  <c r="A26" i="19"/>
  <c r="A27" i="19"/>
  <c r="A28" i="19"/>
  <c r="A29" i="19"/>
  <c r="A30" i="19"/>
  <c r="A31" i="19"/>
  <c r="A32" i="19"/>
  <c r="A33" i="19"/>
  <c r="A34" i="19"/>
  <c r="A35" i="19"/>
  <c r="A36" i="19"/>
  <c r="A37" i="19"/>
  <c r="A38" i="19"/>
  <c r="A39" i="19"/>
  <c r="A40" i="19"/>
  <c r="A41" i="19"/>
  <c r="A42" i="19"/>
  <c r="A43" i="19"/>
  <c r="A44" i="19"/>
  <c r="A45" i="19"/>
  <c r="A46" i="19"/>
  <c r="A47" i="19"/>
  <c r="A48" i="19"/>
  <c r="A49" i="19"/>
  <c r="A50" i="19"/>
  <c r="A51" i="19"/>
  <c r="A52" i="19"/>
  <c r="A53" i="19"/>
  <c r="A54" i="19"/>
  <c r="A55" i="19"/>
  <c r="A56" i="19"/>
  <c r="A57" i="19"/>
  <c r="A58" i="19"/>
  <c r="A59" i="19"/>
  <c r="A60" i="19"/>
  <c r="A61" i="19"/>
  <c r="A62" i="19"/>
  <c r="A63" i="19"/>
  <c r="A64" i="19"/>
  <c r="A65" i="19"/>
  <c r="A66" i="19"/>
  <c r="A67" i="19"/>
  <c r="A68" i="19"/>
  <c r="A69" i="19"/>
  <c r="A70" i="19"/>
  <c r="A71" i="19"/>
  <c r="A72" i="19"/>
  <c r="A73" i="19"/>
  <c r="A74" i="19"/>
  <c r="A75" i="19"/>
  <c r="A76" i="19"/>
  <c r="A77" i="19"/>
  <c r="A78" i="19"/>
  <c r="A79" i="19"/>
  <c r="A80" i="19"/>
  <c r="A81" i="19"/>
  <c r="A82" i="19"/>
  <c r="A83" i="19"/>
  <c r="A84" i="19"/>
  <c r="A85" i="19"/>
  <c r="A86" i="19"/>
  <c r="A87" i="19"/>
  <c r="A88" i="19"/>
  <c r="A89" i="19"/>
  <c r="A90" i="19"/>
  <c r="A91" i="19"/>
  <c r="A92" i="19"/>
  <c r="A93" i="19"/>
  <c r="A94" i="19"/>
  <c r="A95" i="19"/>
  <c r="A96" i="19"/>
  <c r="A97" i="19"/>
  <c r="A98" i="19"/>
  <c r="A99" i="19"/>
  <c r="A100" i="19"/>
  <c r="A101" i="19"/>
  <c r="A102" i="19"/>
  <c r="A103" i="19"/>
  <c r="A104" i="19"/>
  <c r="A105" i="19"/>
  <c r="A106" i="19"/>
  <c r="A107" i="19"/>
  <c r="A108" i="19"/>
  <c r="A109" i="19"/>
  <c r="A110" i="19"/>
  <c r="A111" i="19"/>
  <c r="A112" i="19"/>
  <c r="A113" i="19"/>
  <c r="A114" i="19"/>
  <c r="A115" i="19"/>
  <c r="A116" i="19"/>
  <c r="A117" i="19"/>
  <c r="A118" i="19"/>
  <c r="A119" i="19"/>
  <c r="A120" i="19"/>
  <c r="A121" i="19"/>
  <c r="A122" i="19"/>
  <c r="A123" i="19"/>
  <c r="A124" i="19"/>
  <c r="A125" i="19"/>
  <c r="A126" i="19"/>
  <c r="A127" i="19"/>
  <c r="A128" i="19"/>
  <c r="A129" i="19"/>
  <c r="A130" i="19"/>
  <c r="A131" i="19"/>
  <c r="A132" i="19"/>
  <c r="A133" i="19"/>
  <c r="A134" i="19"/>
  <c r="A135" i="19"/>
  <c r="A136" i="19"/>
  <c r="A137" i="19"/>
  <c r="A138" i="19"/>
  <c r="A139" i="19"/>
  <c r="A140" i="19"/>
  <c r="A141" i="19"/>
  <c r="A142" i="19"/>
  <c r="A143" i="19"/>
  <c r="A144" i="19"/>
  <c r="A145" i="19"/>
  <c r="A146" i="19"/>
  <c r="A147" i="19"/>
  <c r="A148" i="19"/>
  <c r="A149" i="19"/>
  <c r="A150" i="19"/>
  <c r="A151" i="19"/>
  <c r="A152" i="19"/>
  <c r="A153" i="19"/>
  <c r="A154" i="19"/>
  <c r="A155" i="19"/>
  <c r="A156" i="19"/>
  <c r="A157" i="19"/>
  <c r="A158" i="19"/>
  <c r="A159" i="19"/>
  <c r="A160" i="19"/>
  <c r="A161" i="19"/>
  <c r="A162" i="19"/>
  <c r="A163" i="19"/>
  <c r="A164" i="19"/>
  <c r="A165" i="19"/>
  <c r="A166" i="19"/>
  <c r="A167" i="19"/>
  <c r="A168" i="19"/>
  <c r="A169" i="19"/>
  <c r="A170" i="19"/>
  <c r="A171" i="19"/>
  <c r="A172" i="19"/>
  <c r="A173" i="19"/>
  <c r="A174" i="19"/>
  <c r="A175" i="19"/>
  <c r="A176" i="19"/>
  <c r="A177" i="19"/>
  <c r="A178" i="19"/>
  <c r="A179" i="19"/>
  <c r="A180" i="19"/>
  <c r="A181" i="19"/>
  <c r="A182" i="19"/>
  <c r="A183" i="19"/>
  <c r="A184" i="19"/>
  <c r="A185" i="19"/>
  <c r="A186" i="19"/>
  <c r="A187" i="19"/>
  <c r="A188" i="19"/>
  <c r="A189" i="19"/>
  <c r="A190" i="19"/>
  <c r="A191" i="19"/>
  <c r="A192" i="19"/>
  <c r="A193" i="19"/>
  <c r="A194" i="19"/>
  <c r="A195" i="19"/>
  <c r="A196" i="19"/>
  <c r="A197" i="19"/>
  <c r="A198" i="19"/>
  <c r="A199" i="19"/>
  <c r="A200" i="19"/>
  <c r="A201" i="19"/>
  <c r="A202" i="19"/>
  <c r="A203" i="19"/>
  <c r="A204" i="19"/>
  <c r="A205" i="19"/>
  <c r="A206" i="19"/>
  <c r="A207" i="19"/>
  <c r="A208" i="19"/>
  <c r="A209" i="19"/>
  <c r="A210" i="19"/>
  <c r="A211" i="19"/>
  <c r="A212" i="19"/>
  <c r="A213" i="19"/>
  <c r="A214" i="19"/>
  <c r="A215" i="19"/>
  <c r="A216" i="19"/>
  <c r="A217" i="19"/>
  <c r="A218" i="19"/>
  <c r="A219" i="19"/>
  <c r="A220" i="19"/>
  <c r="A221" i="19"/>
  <c r="A222" i="19"/>
  <c r="A223" i="19"/>
  <c r="A224" i="19"/>
  <c r="A225" i="19"/>
  <c r="A226" i="19"/>
  <c r="A227" i="19"/>
  <c r="A228" i="19"/>
  <c r="A229" i="19"/>
  <c r="A230" i="19"/>
  <c r="A231" i="19"/>
  <c r="A232" i="19"/>
  <c r="A233" i="19"/>
  <c r="A234" i="19"/>
  <c r="A235" i="19"/>
  <c r="A236" i="19"/>
  <c r="A237" i="19"/>
  <c r="A238" i="19"/>
  <c r="A239" i="19"/>
  <c r="A240" i="19"/>
  <c r="A241" i="19"/>
  <c r="A242" i="19"/>
  <c r="A243" i="19"/>
  <c r="A244" i="19"/>
  <c r="A245" i="19"/>
  <c r="A246" i="19"/>
  <c r="A247" i="19"/>
  <c r="A248" i="19"/>
  <c r="A249" i="19"/>
  <c r="A250" i="19"/>
  <c r="A251" i="19"/>
  <c r="A252" i="19"/>
  <c r="A253" i="19"/>
  <c r="A254" i="19"/>
  <c r="A255" i="19"/>
  <c r="A256" i="19"/>
  <c r="A257" i="19"/>
  <c r="A258" i="19"/>
  <c r="A259" i="19"/>
  <c r="A260" i="19"/>
  <c r="A261" i="19"/>
  <c r="A262" i="19"/>
  <c r="A263" i="19"/>
  <c r="A264" i="19"/>
  <c r="A265" i="19"/>
  <c r="A266" i="19"/>
  <c r="A267" i="19"/>
  <c r="A268" i="19"/>
  <c r="A269" i="19"/>
  <c r="A270" i="19"/>
  <c r="A271" i="19"/>
  <c r="A272" i="19"/>
  <c r="A273" i="19"/>
  <c r="A274" i="19"/>
  <c r="A275" i="19"/>
  <c r="A276" i="19"/>
  <c r="A277" i="19"/>
  <c r="A278" i="19"/>
  <c r="A279" i="19"/>
  <c r="A280" i="19"/>
  <c r="A281" i="19"/>
  <c r="A282" i="19"/>
  <c r="A283" i="19"/>
  <c r="A284" i="19"/>
  <c r="A285" i="19"/>
  <c r="A286" i="19"/>
  <c r="A287" i="19"/>
  <c r="A288" i="19"/>
  <c r="A289" i="19"/>
  <c r="A290" i="19"/>
  <c r="A291" i="19"/>
  <c r="A292" i="19"/>
  <c r="A293" i="19"/>
  <c r="A294" i="19"/>
  <c r="A295" i="19"/>
  <c r="A296" i="19"/>
  <c r="A297" i="19"/>
  <c r="A298" i="19"/>
  <c r="A299" i="19"/>
  <c r="A300" i="19"/>
  <c r="A301" i="19"/>
  <c r="A302" i="19"/>
  <c r="A303" i="19"/>
  <c r="A304" i="19"/>
  <c r="A305" i="19"/>
  <c r="A306" i="19"/>
  <c r="A307" i="19"/>
  <c r="A308" i="19"/>
  <c r="A309" i="19"/>
  <c r="A310" i="19"/>
  <c r="A311" i="19"/>
  <c r="A312" i="19"/>
  <c r="A313" i="19"/>
  <c r="A314" i="19"/>
  <c r="A315" i="19"/>
  <c r="A316" i="19"/>
  <c r="A317" i="19"/>
  <c r="A318" i="19"/>
  <c r="A319" i="19"/>
  <c r="A320" i="19"/>
  <c r="A321" i="19"/>
  <c r="A322" i="19"/>
  <c r="A323" i="19"/>
  <c r="A324" i="19"/>
  <c r="A325" i="19"/>
  <c r="A326" i="19"/>
  <c r="A327" i="19"/>
  <c r="A328" i="19"/>
  <c r="A329" i="19"/>
  <c r="A330" i="19"/>
  <c r="A331" i="19"/>
  <c r="A332" i="19"/>
  <c r="A333" i="19"/>
  <c r="A334" i="19"/>
  <c r="A335" i="19"/>
  <c r="A336" i="19"/>
  <c r="A337" i="19"/>
  <c r="A338" i="19"/>
  <c r="A339" i="19"/>
  <c r="A340" i="19"/>
  <c r="A341" i="19"/>
  <c r="A342" i="19"/>
  <c r="A343" i="19"/>
  <c r="A344" i="19"/>
  <c r="A345" i="19"/>
  <c r="A346" i="19"/>
  <c r="A347" i="19"/>
  <c r="A348" i="19"/>
  <c r="A349" i="19"/>
  <c r="A350" i="19"/>
  <c r="A351" i="19"/>
  <c r="A352" i="19"/>
  <c r="A353" i="19"/>
  <c r="A354" i="19"/>
  <c r="A355" i="19"/>
  <c r="A356" i="19"/>
  <c r="A357" i="19"/>
  <c r="A358" i="19"/>
  <c r="A359" i="19"/>
  <c r="A360" i="19"/>
  <c r="A361" i="19"/>
  <c r="A362" i="19"/>
  <c r="A363" i="19"/>
  <c r="A364" i="19"/>
  <c r="A365" i="19"/>
  <c r="A366" i="19"/>
  <c r="A367" i="19"/>
  <c r="A368" i="19"/>
  <c r="A369" i="19"/>
  <c r="A370" i="19"/>
  <c r="A371" i="19"/>
  <c r="A372" i="19"/>
  <c r="A373" i="19"/>
  <c r="A374" i="19"/>
  <c r="A375" i="19"/>
  <c r="A376" i="19"/>
  <c r="A377" i="19"/>
  <c r="A378" i="19"/>
  <c r="A379" i="19"/>
  <c r="A380" i="19"/>
  <c r="A381" i="19"/>
  <c r="A382" i="19"/>
  <c r="A383" i="19"/>
  <c r="A384" i="19"/>
  <c r="A385" i="19"/>
  <c r="A386" i="19"/>
  <c r="A387" i="19"/>
  <c r="A388" i="19"/>
  <c r="A389" i="19"/>
  <c r="A390" i="19"/>
  <c r="A391" i="19"/>
  <c r="A392" i="19"/>
  <c r="A393" i="19"/>
  <c r="A394" i="19"/>
  <c r="A395" i="19"/>
  <c r="A396" i="19"/>
  <c r="A397" i="19"/>
  <c r="A398" i="19"/>
  <c r="A399" i="19"/>
  <c r="A400" i="19"/>
  <c r="A401" i="19"/>
  <c r="A402" i="19"/>
  <c r="A403" i="19"/>
  <c r="A404" i="19"/>
  <c r="A405" i="19"/>
  <c r="A406" i="19"/>
  <c r="A407" i="19"/>
  <c r="A408" i="19"/>
  <c r="A409" i="19"/>
  <c r="A410" i="19"/>
  <c r="A411" i="19"/>
  <c r="A412" i="19"/>
  <c r="A413" i="19"/>
  <c r="A414" i="19"/>
  <c r="A415" i="19"/>
  <c r="A416" i="19"/>
  <c r="A417" i="19"/>
  <c r="A418" i="19"/>
  <c r="A419" i="19"/>
  <c r="A420" i="19"/>
  <c r="A421" i="19"/>
  <c r="A422" i="19"/>
  <c r="A423" i="19"/>
  <c r="A424" i="19"/>
  <c r="A425" i="19"/>
  <c r="A426" i="19"/>
  <c r="A427" i="19"/>
  <c r="A428" i="19"/>
  <c r="A429" i="19"/>
  <c r="A430" i="19"/>
  <c r="A431" i="19"/>
  <c r="A432" i="19"/>
  <c r="A433" i="19"/>
  <c r="A434" i="19"/>
  <c r="A435" i="19"/>
  <c r="A436" i="19"/>
  <c r="A437" i="19"/>
  <c r="A438" i="19"/>
  <c r="A439" i="19"/>
  <c r="A440" i="19"/>
  <c r="A441" i="19"/>
  <c r="A442" i="19"/>
  <c r="A443" i="19"/>
  <c r="A444" i="19"/>
  <c r="A445" i="19"/>
  <c r="A446" i="19"/>
  <c r="A447" i="19"/>
  <c r="A448" i="19"/>
  <c r="A449" i="19"/>
  <c r="A450" i="19"/>
  <c r="A451" i="19"/>
  <c r="A452" i="19"/>
  <c r="A453" i="19"/>
  <c r="A454" i="19"/>
  <c r="A455" i="19"/>
  <c r="A456" i="19"/>
  <c r="A457" i="19"/>
  <c r="A458" i="19"/>
  <c r="A459" i="19"/>
  <c r="A460" i="19"/>
  <c r="A461" i="19"/>
  <c r="A462" i="19"/>
  <c r="A463" i="19"/>
  <c r="A464" i="19"/>
  <c r="A465" i="19"/>
  <c r="A466" i="19"/>
  <c r="A467" i="19"/>
  <c r="A468" i="19"/>
  <c r="A469" i="19"/>
  <c r="A470" i="19"/>
  <c r="A471" i="19"/>
  <c r="A472" i="19"/>
  <c r="A473" i="19"/>
  <c r="A474" i="19"/>
  <c r="A475" i="19"/>
  <c r="A476" i="19"/>
  <c r="A477" i="19"/>
  <c r="A478" i="19"/>
  <c r="A479" i="19"/>
  <c r="A482" i="19"/>
  <c r="A483" i="19"/>
  <c r="A484" i="19"/>
  <c r="A485" i="19"/>
  <c r="A486" i="19"/>
  <c r="A490" i="19"/>
  <c r="A491" i="19"/>
  <c r="A492" i="19"/>
  <c r="A493" i="19"/>
  <c r="A498" i="19"/>
  <c r="A499" i="19"/>
  <c r="A500" i="19"/>
  <c r="A501" i="19"/>
  <c r="A506" i="19"/>
  <c r="A507" i="19"/>
  <c r="A508" i="19"/>
  <c r="A509" i="19"/>
  <c r="A514" i="19"/>
  <c r="A515" i="19"/>
  <c r="A516" i="19"/>
  <c r="A517" i="19"/>
  <c r="A522" i="19"/>
  <c r="A523" i="19"/>
  <c r="A524" i="19"/>
  <c r="A525" i="19"/>
  <c r="A530" i="19"/>
  <c r="A531" i="19"/>
  <c r="A532" i="19"/>
  <c r="A533" i="19"/>
  <c r="A534" i="19"/>
  <c r="A538" i="19"/>
  <c r="A539" i="19"/>
  <c r="A540" i="19"/>
  <c r="A541" i="19"/>
  <c r="A542" i="19"/>
  <c r="A546" i="19"/>
  <c r="A547" i="19"/>
  <c r="A548" i="19"/>
  <c r="A549" i="19"/>
  <c r="A550" i="19"/>
  <c r="A554" i="19"/>
  <c r="A555" i="19"/>
  <c r="A556" i="19"/>
  <c r="A557" i="19"/>
  <c r="A558" i="19"/>
  <c r="A562" i="19"/>
  <c r="A563" i="19"/>
  <c r="A564" i="19"/>
  <c r="A565" i="19"/>
  <c r="A566" i="19"/>
  <c r="A570" i="19"/>
  <c r="A571" i="19"/>
  <c r="A572" i="19"/>
  <c r="A573" i="19"/>
  <c r="A574" i="19"/>
  <c r="A578" i="19"/>
  <c r="A579" i="19"/>
  <c r="A580" i="19"/>
  <c r="A581" i="19"/>
  <c r="A582" i="19"/>
  <c r="A586" i="19"/>
  <c r="A587" i="19"/>
  <c r="A588" i="19"/>
  <c r="A589" i="19"/>
  <c r="A594" i="19"/>
  <c r="A595" i="19"/>
  <c r="A596" i="19"/>
  <c r="A597" i="19"/>
  <c r="A598" i="19"/>
  <c r="A602" i="19"/>
  <c r="A603" i="19"/>
  <c r="A604" i="19"/>
  <c r="A605" i="19"/>
  <c r="A606" i="19"/>
  <c r="A610" i="19"/>
  <c r="A611" i="19"/>
  <c r="A612" i="19"/>
  <c r="A613" i="19"/>
  <c r="A614" i="19"/>
  <c r="A618" i="19"/>
  <c r="A619" i="19"/>
  <c r="A620" i="19"/>
  <c r="A621" i="19"/>
  <c r="A622" i="19"/>
  <c r="A626" i="19"/>
  <c r="A627" i="19"/>
  <c r="A628" i="19"/>
  <c r="A629" i="19"/>
  <c r="A630" i="19"/>
  <c r="A634" i="19"/>
  <c r="A635" i="19"/>
  <c r="A636" i="19"/>
  <c r="A637" i="19"/>
  <c r="A638" i="19"/>
  <c r="A642" i="19"/>
  <c r="A643" i="19"/>
  <c r="A644" i="19"/>
  <c r="A645" i="19"/>
  <c r="A646" i="19"/>
  <c r="A650" i="19"/>
  <c r="A651" i="19"/>
  <c r="A652" i="19"/>
  <c r="A653" i="19"/>
  <c r="A654" i="19"/>
  <c r="A658" i="19"/>
  <c r="A659" i="19"/>
  <c r="A660" i="19"/>
  <c r="A661" i="19"/>
  <c r="A662" i="19"/>
  <c r="A666" i="19"/>
  <c r="A667" i="19"/>
  <c r="A668" i="19"/>
  <c r="A669" i="19"/>
  <c r="A670" i="19"/>
  <c r="A674" i="19"/>
  <c r="A675" i="19"/>
  <c r="A676" i="19"/>
  <c r="A677" i="19"/>
  <c r="A678" i="19"/>
  <c r="A682" i="19"/>
  <c r="A683" i="19"/>
  <c r="A684" i="19"/>
  <c r="A685" i="19"/>
  <c r="A686" i="19"/>
  <c r="A690" i="19"/>
  <c r="A691" i="19"/>
  <c r="A692" i="19"/>
  <c r="A693" i="19"/>
  <c r="A694" i="19"/>
  <c r="A698" i="19"/>
  <c r="A699" i="19"/>
  <c r="A700" i="19"/>
  <c r="A701" i="19"/>
  <c r="A702" i="19"/>
  <c r="A706" i="19"/>
  <c r="A707" i="19"/>
  <c r="A708" i="19"/>
  <c r="A709" i="19"/>
  <c r="A710" i="19"/>
  <c r="A714" i="19"/>
  <c r="A715" i="19"/>
  <c r="A716" i="19"/>
  <c r="A717" i="19"/>
  <c r="A722" i="19"/>
  <c r="A723" i="19"/>
  <c r="A724" i="19"/>
  <c r="A725" i="19"/>
  <c r="A726" i="19"/>
  <c r="A730" i="19"/>
  <c r="A731" i="19"/>
  <c r="A732" i="19"/>
  <c r="A733" i="19"/>
  <c r="A734" i="19"/>
  <c r="A738" i="19"/>
  <c r="A739" i="19"/>
  <c r="A740" i="19"/>
  <c r="A741" i="19"/>
  <c r="A742" i="19"/>
  <c r="A746" i="19"/>
  <c r="A747" i="19"/>
  <c r="A748" i="19"/>
  <c r="A749" i="19"/>
  <c r="A750" i="19"/>
  <c r="A754" i="19"/>
  <c r="A755" i="19"/>
  <c r="A756" i="19"/>
  <c r="A757" i="19"/>
  <c r="A758" i="19"/>
  <c r="A762" i="19"/>
  <c r="A763" i="19"/>
  <c r="A764" i="19"/>
  <c r="A765" i="19"/>
  <c r="A766" i="19"/>
  <c r="A770" i="19"/>
  <c r="A771" i="19"/>
  <c r="A772" i="19"/>
  <c r="A773" i="19"/>
  <c r="A774" i="19"/>
  <c r="A778" i="19"/>
  <c r="A779" i="19"/>
  <c r="A780" i="19"/>
  <c r="A781" i="19"/>
  <c r="A782" i="19"/>
  <c r="A786" i="19"/>
  <c r="A787" i="19"/>
  <c r="A788" i="19"/>
  <c r="A789" i="19"/>
  <c r="A790" i="19"/>
  <c r="A794" i="19"/>
  <c r="A795" i="19"/>
  <c r="A796" i="19"/>
  <c r="A797" i="19"/>
  <c r="A798" i="19"/>
  <c r="A802" i="19"/>
  <c r="A803" i="19"/>
  <c r="A804" i="19"/>
  <c r="A805" i="19"/>
  <c r="A806" i="19"/>
  <c r="A810" i="19"/>
  <c r="A811" i="19"/>
  <c r="A812" i="19"/>
  <c r="A813" i="19"/>
  <c r="A814" i="19"/>
  <c r="A818" i="19"/>
  <c r="A819" i="19"/>
  <c r="A820" i="19"/>
  <c r="A821" i="19"/>
  <c r="A822" i="19"/>
  <c r="A823" i="19"/>
  <c r="A826" i="19"/>
  <c r="A827" i="19"/>
  <c r="A828" i="19"/>
  <c r="A829" i="19"/>
  <c r="A830" i="19"/>
  <c r="A831" i="19"/>
  <c r="A834" i="19"/>
  <c r="A835" i="19"/>
  <c r="A836" i="19"/>
  <c r="A837" i="19"/>
  <c r="A838" i="19"/>
  <c r="A839" i="19"/>
  <c r="A842" i="19"/>
  <c r="A843" i="19"/>
  <c r="A844" i="19"/>
  <c r="A845" i="19"/>
  <c r="A846" i="19"/>
  <c r="A847" i="19"/>
  <c r="A850" i="19"/>
  <c r="A851" i="19"/>
  <c r="A852" i="19"/>
  <c r="A853" i="19"/>
  <c r="A854" i="19"/>
  <c r="A855" i="19"/>
  <c r="A858" i="19"/>
  <c r="A859" i="19"/>
  <c r="A860" i="19"/>
  <c r="A861" i="19"/>
  <c r="A862" i="19"/>
  <c r="A863" i="19"/>
  <c r="A866" i="19"/>
  <c r="A867" i="19"/>
  <c r="A868" i="19"/>
  <c r="A869" i="19"/>
  <c r="A870" i="19"/>
  <c r="A871" i="19"/>
  <c r="A874" i="19"/>
  <c r="A875" i="19"/>
  <c r="A876" i="19"/>
  <c r="A877" i="19"/>
  <c r="A878" i="19"/>
  <c r="A879" i="19"/>
  <c r="A882" i="19"/>
  <c r="A883" i="19"/>
  <c r="A884" i="19"/>
  <c r="A885" i="19"/>
  <c r="A886" i="19"/>
  <c r="A887" i="19"/>
  <c r="A890" i="19"/>
  <c r="A891" i="19"/>
  <c r="A892" i="19"/>
  <c r="A893" i="19"/>
  <c r="A894" i="19"/>
  <c r="A895" i="19"/>
  <c r="A898" i="19"/>
  <c r="A899" i="19"/>
  <c r="A900" i="19"/>
  <c r="A901" i="19"/>
  <c r="A902" i="19"/>
  <c r="A903" i="19"/>
  <c r="A906" i="19"/>
  <c r="A907" i="19"/>
  <c r="A908" i="19"/>
  <c r="A909" i="19"/>
  <c r="A910" i="19"/>
  <c r="A911" i="19"/>
  <c r="A914" i="19"/>
  <c r="A915" i="19"/>
  <c r="A916" i="19"/>
  <c r="A917" i="19"/>
  <c r="A918" i="19"/>
  <c r="A919" i="19"/>
  <c r="A922" i="19"/>
  <c r="A923" i="19"/>
  <c r="A924" i="19"/>
  <c r="A925" i="19"/>
  <c r="A926" i="19"/>
  <c r="A927" i="19"/>
  <c r="A930" i="19"/>
  <c r="A931" i="19"/>
  <c r="A932" i="19"/>
  <c r="A933" i="19"/>
  <c r="A934" i="19"/>
  <c r="A935" i="19"/>
  <c r="A938" i="19"/>
  <c r="A939" i="19"/>
  <c r="A940" i="19"/>
  <c r="A941" i="19"/>
  <c r="A942" i="19"/>
  <c r="A943" i="19"/>
  <c r="A946" i="19"/>
  <c r="A947" i="19"/>
  <c r="A948" i="19"/>
  <c r="A949" i="19"/>
  <c r="A950" i="19"/>
  <c r="A951" i="19"/>
  <c r="A954" i="19"/>
  <c r="A955" i="19"/>
  <c r="A956" i="19"/>
  <c r="A957" i="19"/>
  <c r="A958" i="19"/>
  <c r="A959" i="19"/>
  <c r="A962" i="19"/>
  <c r="A963" i="19"/>
  <c r="A964" i="19"/>
  <c r="A965" i="19"/>
  <c r="A966" i="19"/>
  <c r="A967" i="19"/>
  <c r="A970" i="19"/>
  <c r="A971" i="19"/>
  <c r="A972" i="19"/>
  <c r="A973" i="19"/>
  <c r="A974" i="19"/>
  <c r="A975" i="19"/>
  <c r="A978" i="19"/>
  <c r="A979" i="19"/>
  <c r="A980" i="19"/>
  <c r="A981" i="19"/>
  <c r="A982" i="19"/>
  <c r="A983" i="19"/>
  <c r="A986" i="19"/>
  <c r="A987" i="19"/>
  <c r="A988" i="19"/>
  <c r="A989" i="19"/>
  <c r="A990" i="19"/>
  <c r="A991" i="19"/>
  <c r="A994" i="19"/>
  <c r="A995" i="19"/>
  <c r="A996" i="19"/>
  <c r="A997" i="19"/>
  <c r="A998" i="19"/>
  <c r="A999" i="19"/>
  <c r="A1000" i="19"/>
  <c r="A1002" i="19"/>
  <c r="A1003" i="19"/>
  <c r="A1004" i="19"/>
  <c r="A1005" i="19"/>
  <c r="A1006" i="19"/>
  <c r="A1007" i="19"/>
  <c r="A1008" i="19"/>
  <c r="A1009" i="19"/>
  <c r="A1010" i="19"/>
  <c r="A1011" i="19"/>
  <c r="A1012" i="19"/>
  <c r="A1013" i="19"/>
  <c r="A1014" i="19"/>
  <c r="A1015" i="19"/>
  <c r="A1016" i="19"/>
  <c r="A1017" i="19"/>
  <c r="A1018" i="19"/>
  <c r="A1019" i="19"/>
  <c r="A1020" i="19"/>
  <c r="A1021" i="19"/>
  <c r="A1022" i="19"/>
  <c r="A1023" i="19"/>
  <c r="A1024" i="19"/>
  <c r="A1025" i="19"/>
  <c r="A1026" i="19"/>
  <c r="A1027" i="19"/>
  <c r="A1028" i="19"/>
  <c r="A1029" i="19"/>
  <c r="A1030" i="19"/>
  <c r="A1031" i="19"/>
  <c r="A1032" i="19"/>
  <c r="A1033" i="19"/>
  <c r="A1034" i="19"/>
  <c r="A1035" i="19"/>
  <c r="A1036" i="19"/>
  <c r="A1037" i="19"/>
  <c r="A1038" i="19"/>
  <c r="A1039" i="19"/>
  <c r="A1040" i="19"/>
  <c r="A1041" i="19"/>
  <c r="A1042" i="19"/>
  <c r="A1043" i="19"/>
  <c r="A1044" i="19"/>
  <c r="A1045" i="19"/>
  <c r="A1046" i="19"/>
  <c r="A1047" i="19"/>
  <c r="A1048" i="19"/>
  <c r="A1049" i="19"/>
  <c r="A1050" i="19"/>
  <c r="A1051" i="19"/>
  <c r="A1052" i="19"/>
  <c r="A1053" i="19"/>
  <c r="A1054" i="19"/>
  <c r="A1055" i="19"/>
  <c r="A1056" i="19"/>
  <c r="A1057" i="19"/>
  <c r="A1058" i="19"/>
  <c r="A1059" i="19"/>
  <c r="A1060" i="19"/>
  <c r="A1061" i="19"/>
  <c r="A1062" i="19"/>
  <c r="A1063" i="19"/>
  <c r="A1064" i="19"/>
  <c r="A1065" i="19"/>
  <c r="A1066" i="19"/>
  <c r="A1067" i="19"/>
  <c r="A1068" i="19"/>
  <c r="A1069" i="19"/>
  <c r="A1070" i="19"/>
  <c r="A1071" i="19"/>
  <c r="A1072" i="19"/>
  <c r="A1073" i="19"/>
  <c r="A1074" i="19"/>
  <c r="A1075" i="19"/>
  <c r="A1076" i="19"/>
  <c r="A1077" i="19"/>
  <c r="A1078" i="19"/>
  <c r="A1079" i="19"/>
  <c r="A1080" i="19"/>
  <c r="A1081" i="19"/>
  <c r="A1082" i="19"/>
  <c r="A1083" i="19"/>
  <c r="A1084" i="19"/>
  <c r="A1085" i="19"/>
  <c r="A1086" i="19"/>
  <c r="A1087" i="19"/>
  <c r="A1088" i="19"/>
  <c r="A1089" i="19"/>
  <c r="A1090" i="19"/>
  <c r="A1091" i="19"/>
  <c r="A1092" i="19"/>
  <c r="A1093" i="19"/>
  <c r="A1094" i="19"/>
  <c r="A1095" i="19"/>
  <c r="A1096" i="19"/>
  <c r="A1097" i="19"/>
  <c r="A1098" i="19"/>
  <c r="A1099" i="19"/>
  <c r="A1100" i="19"/>
  <c r="A1101" i="19"/>
  <c r="A1102" i="19"/>
  <c r="A1103" i="19"/>
  <c r="A1104" i="19"/>
  <c r="A1105" i="19"/>
  <c r="A1106" i="19"/>
  <c r="A1107" i="19"/>
  <c r="A1108" i="19"/>
  <c r="A1109" i="19"/>
  <c r="A1110" i="19"/>
  <c r="A1111" i="19"/>
  <c r="A1112" i="19"/>
  <c r="A1113" i="19"/>
  <c r="A1114" i="19"/>
  <c r="A1115" i="19"/>
  <c r="A1116" i="19"/>
  <c r="A1117" i="19"/>
  <c r="A1118" i="19"/>
  <c r="A1119" i="19"/>
  <c r="A1120" i="19"/>
  <c r="A1121" i="19"/>
  <c r="A1122" i="19"/>
  <c r="A1123" i="19"/>
  <c r="A1124" i="19"/>
  <c r="A1125" i="19"/>
  <c r="A1126" i="19"/>
  <c r="A1127" i="19"/>
  <c r="A1128" i="19"/>
  <c r="A1129" i="19"/>
  <c r="A1130" i="19"/>
  <c r="A1131" i="19"/>
  <c r="A1132" i="19"/>
  <c r="A1133" i="19"/>
  <c r="A1134" i="19"/>
  <c r="A1135" i="19"/>
  <c r="A1136" i="19"/>
  <c r="A1137" i="19"/>
  <c r="A1138" i="19"/>
  <c r="A1139" i="19"/>
  <c r="A1140" i="19"/>
  <c r="A1141" i="19"/>
  <c r="A1142" i="19"/>
  <c r="A1143" i="19"/>
  <c r="A1144" i="19"/>
  <c r="A1145" i="19"/>
  <c r="A1146" i="19"/>
  <c r="A1147" i="19"/>
  <c r="A1148" i="19"/>
  <c r="A1149" i="19"/>
  <c r="A1150" i="19"/>
  <c r="A1151" i="19"/>
  <c r="A1152" i="19"/>
  <c r="A1153" i="19"/>
  <c r="A1154" i="19"/>
  <c r="A1155" i="19"/>
  <c r="A1156" i="19"/>
  <c r="A1157" i="19"/>
  <c r="A1158" i="19"/>
  <c r="A1159" i="19"/>
  <c r="A1160" i="19"/>
  <c r="A1161" i="19"/>
  <c r="A1162" i="19"/>
  <c r="A1163" i="19"/>
  <c r="A1164" i="19"/>
  <c r="A1165" i="19"/>
  <c r="A1166" i="19"/>
  <c r="A1167" i="19"/>
  <c r="A1168" i="19"/>
  <c r="A1169" i="19"/>
  <c r="A1170" i="19"/>
  <c r="A1171" i="19"/>
  <c r="A1172" i="19"/>
  <c r="A1173" i="19"/>
  <c r="A1174" i="19"/>
  <c r="A1175" i="19"/>
  <c r="A1176" i="19"/>
  <c r="A1177" i="19"/>
  <c r="A1178" i="19"/>
  <c r="A1179" i="19"/>
  <c r="A1180" i="19"/>
  <c r="A1181" i="19"/>
  <c r="A1182" i="19"/>
  <c r="A1183" i="19"/>
  <c r="A1184" i="19"/>
  <c r="A1185" i="19"/>
  <c r="A1186" i="19"/>
  <c r="A1187" i="19"/>
  <c r="A1188" i="19"/>
  <c r="A1189" i="19"/>
  <c r="A1190" i="19"/>
  <c r="A1191" i="19"/>
  <c r="A1192" i="19"/>
  <c r="A1193" i="19"/>
  <c r="A1194" i="19"/>
  <c r="A1195" i="19"/>
  <c r="A1196" i="19"/>
  <c r="A1197" i="19"/>
  <c r="A1198" i="19"/>
  <c r="A1199" i="19"/>
  <c r="A1200" i="19"/>
  <c r="A1201" i="19"/>
  <c r="A1202" i="19"/>
  <c r="A1203" i="19"/>
  <c r="A1204" i="19"/>
  <c r="A1205" i="19"/>
  <c r="A1206" i="19"/>
  <c r="A1207" i="19"/>
  <c r="A1208" i="19"/>
  <c r="A1209" i="19"/>
  <c r="A1210" i="19"/>
  <c r="A1211" i="19"/>
  <c r="A1212" i="19"/>
  <c r="A1213" i="19"/>
  <c r="A1214" i="19"/>
  <c r="A1215" i="19"/>
  <c r="A1216" i="19"/>
  <c r="A1217" i="19"/>
  <c r="A1218" i="19"/>
  <c r="A1219" i="19"/>
  <c r="A1220" i="19"/>
  <c r="A1221" i="19"/>
  <c r="A1222" i="19"/>
  <c r="A1223" i="19"/>
  <c r="A1224" i="19"/>
  <c r="A1225" i="19"/>
  <c r="A1226" i="19"/>
  <c r="A1227" i="19"/>
  <c r="A1228" i="19"/>
  <c r="A1229" i="19"/>
  <c r="A1230" i="19"/>
  <c r="A1231" i="19"/>
  <c r="A1232" i="19"/>
  <c r="A1233" i="19"/>
  <c r="A1234" i="19"/>
  <c r="A1235" i="19"/>
  <c r="A1236" i="19"/>
  <c r="A1237" i="19"/>
  <c r="A1238" i="19"/>
  <c r="A1239" i="19"/>
  <c r="A1240" i="19"/>
  <c r="A1241" i="19"/>
  <c r="A1242" i="19"/>
  <c r="A1243" i="19"/>
  <c r="A1244" i="19"/>
  <c r="A1245" i="19"/>
  <c r="A1246" i="19"/>
  <c r="A1247" i="19"/>
  <c r="A1248" i="19"/>
  <c r="A1249" i="19"/>
  <c r="A1250" i="19"/>
  <c r="A1251" i="19"/>
  <c r="A1252" i="19"/>
  <c r="A1253" i="19"/>
  <c r="A1254" i="19"/>
  <c r="A1255" i="19"/>
  <c r="A1256" i="19"/>
  <c r="A1257" i="19"/>
  <c r="A1258" i="19"/>
  <c r="A1259" i="19"/>
  <c r="A1260" i="19"/>
  <c r="A1261" i="19"/>
  <c r="A1262" i="19"/>
  <c r="A1263" i="19"/>
  <c r="A1264" i="19"/>
  <c r="A1265" i="19"/>
  <c r="A1266" i="19"/>
  <c r="A1267" i="19"/>
  <c r="A1268" i="19"/>
  <c r="A1269" i="19"/>
  <c r="A1270" i="19"/>
  <c r="A1271" i="19"/>
  <c r="A1272" i="19"/>
  <c r="A1273" i="19"/>
  <c r="A1274" i="19"/>
  <c r="A1275" i="19"/>
  <c r="A1276" i="19"/>
  <c r="A1277" i="19"/>
  <c r="A1278" i="19"/>
  <c r="A1279" i="19"/>
  <c r="A1280" i="19"/>
  <c r="A1281" i="19"/>
  <c r="A1282" i="19"/>
  <c r="A1283" i="19"/>
  <c r="A1284" i="19"/>
  <c r="A1285" i="19"/>
  <c r="A1286" i="19"/>
  <c r="A1287" i="19"/>
  <c r="A1288" i="19"/>
  <c r="A1289" i="19"/>
  <c r="A1290" i="19"/>
  <c r="A1291" i="19"/>
  <c r="A1292" i="19"/>
  <c r="A1293" i="19"/>
  <c r="A1294" i="19"/>
  <c r="A1295" i="19"/>
  <c r="A1296" i="19"/>
  <c r="A1297" i="19"/>
  <c r="A1298" i="19"/>
  <c r="A1299" i="19"/>
  <c r="A1300" i="19"/>
  <c r="A1301" i="19"/>
  <c r="A1302" i="19"/>
  <c r="A1303" i="19"/>
  <c r="A1304" i="19"/>
  <c r="A1305" i="19"/>
  <c r="A1306" i="19"/>
  <c r="A1307" i="19"/>
  <c r="A1308" i="19"/>
  <c r="A1309" i="19"/>
  <c r="A1310" i="19"/>
  <c r="A1311" i="19"/>
  <c r="A1312" i="19"/>
  <c r="A1313" i="19"/>
  <c r="A1314" i="19"/>
  <c r="A1315" i="19"/>
  <c r="A1316" i="19"/>
  <c r="A1317" i="19"/>
  <c r="A1318" i="19"/>
  <c r="A1319" i="19"/>
  <c r="A1320" i="19"/>
  <c r="A1321" i="19"/>
  <c r="A1322" i="19"/>
  <c r="A1323" i="19"/>
  <c r="A1324" i="19"/>
  <c r="A1325" i="19"/>
  <c r="A1326" i="19"/>
  <c r="A1327" i="19"/>
  <c r="A1328" i="19"/>
  <c r="A1329" i="19"/>
  <c r="A1330" i="19"/>
  <c r="A1331" i="19"/>
  <c r="A1332" i="19"/>
  <c r="A1333" i="19"/>
  <c r="A1334" i="19"/>
  <c r="A1335" i="19"/>
  <c r="A1336" i="19"/>
  <c r="A1337" i="19"/>
  <c r="A1338" i="19"/>
  <c r="A1339" i="19"/>
  <c r="A1340" i="19"/>
  <c r="A1341" i="19"/>
  <c r="A1342" i="19"/>
  <c r="A1343" i="19"/>
  <c r="A1344" i="19"/>
  <c r="A1345" i="19"/>
  <c r="A1346" i="19"/>
  <c r="A1347" i="19"/>
  <c r="A1348" i="19"/>
  <c r="A1349" i="19"/>
  <c r="A1350" i="19"/>
  <c r="A1351" i="19"/>
  <c r="A1352" i="19"/>
  <c r="A1353" i="19"/>
  <c r="A1354" i="19"/>
  <c r="A1355" i="19"/>
  <c r="A1356" i="19"/>
  <c r="A1357" i="19"/>
  <c r="A1358" i="19"/>
  <c r="A1359" i="19"/>
  <c r="A1360" i="19"/>
  <c r="A1361" i="19"/>
  <c r="A1362" i="19"/>
  <c r="A1363" i="19"/>
  <c r="A1364" i="19"/>
  <c r="A1365" i="19"/>
  <c r="A1366" i="19"/>
  <c r="A1367" i="19"/>
  <c r="A1368" i="19"/>
  <c r="A1369" i="19"/>
  <c r="A1370" i="19"/>
  <c r="A1371" i="19"/>
  <c r="A1372" i="19"/>
  <c r="A1373" i="19"/>
  <c r="A1374" i="19"/>
  <c r="A1375" i="19"/>
  <c r="A1376" i="19"/>
  <c r="A1377" i="19"/>
  <c r="A1378" i="19"/>
  <c r="A1379" i="19"/>
  <c r="A1380" i="19"/>
  <c r="A1381" i="19"/>
  <c r="A1382" i="19"/>
  <c r="A1383" i="19"/>
  <c r="A1384" i="19"/>
  <c r="A1385" i="19"/>
  <c r="A1386" i="19"/>
  <c r="A1387" i="19"/>
  <c r="A1388" i="19"/>
  <c r="A1389" i="19"/>
  <c r="A1390" i="19"/>
  <c r="A1391" i="19"/>
  <c r="A1392" i="19"/>
  <c r="A1393" i="19"/>
  <c r="A1394" i="19"/>
  <c r="A1395" i="19"/>
  <c r="A1396" i="19"/>
  <c r="A1397" i="19"/>
  <c r="A1398" i="19"/>
  <c r="A1399" i="19"/>
  <c r="A1400" i="19"/>
  <c r="A1401" i="19"/>
  <c r="A1402" i="19"/>
  <c r="A1403" i="19"/>
  <c r="A1404" i="19"/>
  <c r="A1405" i="19"/>
  <c r="A1406" i="19"/>
  <c r="A1407" i="19"/>
  <c r="A1408" i="19"/>
  <c r="A1409" i="19"/>
  <c r="A1410" i="19"/>
  <c r="A1411" i="19"/>
  <c r="A1412" i="19"/>
  <c r="A1413" i="19"/>
  <c r="A1414" i="19"/>
  <c r="A1415" i="19"/>
  <c r="A1416" i="19"/>
  <c r="A1417" i="19"/>
  <c r="A1418" i="19"/>
  <c r="A1419" i="19"/>
  <c r="A1420" i="19"/>
  <c r="A1421" i="19"/>
  <c r="A1422" i="19"/>
  <c r="A1423" i="19"/>
  <c r="A1424" i="19"/>
  <c r="A1425" i="19"/>
  <c r="A1426" i="19"/>
  <c r="A1427" i="19"/>
  <c r="A1428" i="19"/>
  <c r="A1429" i="19"/>
  <c r="A1430" i="19"/>
  <c r="A1431" i="19"/>
  <c r="A1432" i="19"/>
  <c r="A1433" i="19"/>
  <c r="A1434" i="19"/>
  <c r="A1435" i="19"/>
  <c r="A1436" i="19"/>
  <c r="A1437" i="19"/>
  <c r="A1438" i="19"/>
  <c r="A1439" i="19"/>
  <c r="A1440" i="19"/>
  <c r="A1441" i="19"/>
  <c r="A1442" i="19"/>
  <c r="A1443" i="19"/>
  <c r="A1444" i="19"/>
  <c r="A1445" i="19"/>
  <c r="A1446" i="19"/>
  <c r="A1447" i="19"/>
  <c r="A1448" i="19"/>
  <c r="A1449" i="19"/>
  <c r="A1450" i="19"/>
  <c r="A1451" i="19"/>
  <c r="A1452" i="19"/>
  <c r="A1453" i="19"/>
  <c r="A1454" i="19"/>
  <c r="A1455" i="19"/>
  <c r="A1456" i="19"/>
  <c r="A1457" i="19"/>
  <c r="A1458" i="19"/>
  <c r="A1459" i="19"/>
  <c r="A1460" i="19"/>
  <c r="A1461" i="19"/>
  <c r="A1462" i="19"/>
  <c r="A1463" i="19"/>
  <c r="A1464" i="19"/>
  <c r="A1465" i="19"/>
  <c r="A1466" i="19"/>
  <c r="A1467" i="19"/>
  <c r="A1468" i="19"/>
  <c r="A1469" i="19"/>
  <c r="A1470" i="19"/>
  <c r="A1471" i="19"/>
  <c r="A1472" i="19"/>
  <c r="A1473" i="19"/>
  <c r="A1474" i="19"/>
  <c r="A1475" i="19"/>
  <c r="A1476" i="19"/>
  <c r="A1477" i="19"/>
  <c r="A1478" i="19"/>
  <c r="A1479" i="19"/>
  <c r="A1480" i="19"/>
  <c r="A1481" i="19"/>
  <c r="A1482" i="19"/>
  <c r="A1483" i="19"/>
  <c r="A1484" i="19"/>
  <c r="A1485" i="19"/>
  <c r="A1486" i="19"/>
  <c r="A1487" i="19"/>
  <c r="A1488" i="19"/>
  <c r="A1489" i="19"/>
  <c r="A1490" i="19"/>
  <c r="A1491" i="19"/>
  <c r="A1492" i="19"/>
  <c r="A1493" i="19"/>
  <c r="A1494" i="19"/>
  <c r="A1495" i="19"/>
  <c r="A1496" i="19"/>
  <c r="A1497" i="19"/>
  <c r="A1498" i="19"/>
  <c r="A1499" i="19"/>
  <c r="A1500" i="19"/>
  <c r="A1501" i="19"/>
  <c r="A1502" i="19"/>
  <c r="A1503" i="19"/>
  <c r="A1504" i="19"/>
  <c r="A1505" i="19"/>
  <c r="A1506" i="19"/>
  <c r="A1507" i="19"/>
  <c r="A1508" i="19"/>
  <c r="A1509" i="19"/>
  <c r="A1510" i="19"/>
  <c r="A1511" i="19"/>
  <c r="A1512" i="19"/>
  <c r="A1513" i="19"/>
  <c r="A1514" i="19"/>
  <c r="A1515" i="19"/>
  <c r="A1516" i="19"/>
  <c r="A1517" i="19"/>
  <c r="A1518" i="19"/>
  <c r="A1519" i="19"/>
  <c r="A1520" i="19"/>
  <c r="A1521" i="19"/>
  <c r="A1522" i="19"/>
  <c r="A1523" i="19"/>
  <c r="A1524" i="19"/>
  <c r="A1525" i="19"/>
  <c r="A1526" i="19"/>
  <c r="A1527" i="19"/>
  <c r="A1528" i="19"/>
  <c r="A1529" i="19"/>
  <c r="A1530" i="19"/>
  <c r="A1531" i="19"/>
  <c r="A1532" i="19"/>
  <c r="A1533" i="19"/>
  <c r="A1534" i="19"/>
  <c r="A1535" i="19"/>
  <c r="A1536" i="19"/>
  <c r="A1537" i="19"/>
  <c r="A1538" i="19"/>
  <c r="A1539" i="19"/>
  <c r="A1540" i="19"/>
  <c r="A1541" i="19"/>
  <c r="A1542" i="19"/>
  <c r="A1543" i="19"/>
  <c r="A1544" i="19"/>
  <c r="A1545" i="19"/>
  <c r="A1546" i="19"/>
  <c r="A1547" i="19"/>
  <c r="A1548" i="19"/>
  <c r="A1549" i="19"/>
  <c r="A1550" i="19"/>
  <c r="A1551" i="19"/>
  <c r="A1552" i="19"/>
  <c r="A1553" i="19"/>
  <c r="A1554" i="19"/>
  <c r="A1555" i="19"/>
  <c r="A1556" i="19"/>
  <c r="A1557" i="19"/>
  <c r="A1558" i="19"/>
  <c r="A1559" i="19"/>
  <c r="A1560" i="19"/>
  <c r="A1561" i="19"/>
  <c r="A1562" i="19"/>
  <c r="A1563" i="19"/>
  <c r="A1564" i="19"/>
  <c r="A1565" i="19"/>
  <c r="A1566" i="19"/>
  <c r="A1567" i="19"/>
  <c r="A1568" i="19"/>
  <c r="A1569" i="19"/>
  <c r="A1570" i="19"/>
  <c r="A1571" i="19"/>
  <c r="A1572" i="19"/>
  <c r="A1573" i="19"/>
  <c r="A1574" i="19"/>
  <c r="A1575" i="19"/>
  <c r="A1576" i="19"/>
  <c r="A1577" i="19"/>
  <c r="A1578" i="19"/>
  <c r="A1579" i="19"/>
  <c r="A1580" i="19"/>
  <c r="A1581" i="19"/>
  <c r="A1582" i="19"/>
  <c r="A1583" i="19"/>
  <c r="A1584" i="19"/>
  <c r="A1585" i="19"/>
  <c r="A1586" i="19"/>
  <c r="A1587" i="19"/>
  <c r="A1588" i="19"/>
  <c r="A1589" i="19"/>
  <c r="A1590" i="19"/>
  <c r="A1591" i="19"/>
  <c r="A1592" i="19"/>
  <c r="A1593" i="19"/>
  <c r="A1594" i="19"/>
  <c r="A1595" i="19"/>
  <c r="A1596" i="19"/>
  <c r="A1597" i="19"/>
  <c r="A1598" i="19"/>
  <c r="A1599" i="19"/>
  <c r="A1600" i="19"/>
  <c r="A1601" i="19"/>
  <c r="A1602" i="19"/>
  <c r="A1603" i="19"/>
  <c r="A1604" i="19"/>
  <c r="A1605" i="19"/>
  <c r="A1606" i="19"/>
  <c r="A1607" i="19"/>
  <c r="A1608" i="19"/>
  <c r="A1609" i="19"/>
  <c r="A1610" i="19"/>
  <c r="A1611" i="19"/>
  <c r="A1612" i="19"/>
  <c r="A1613" i="19"/>
  <c r="A1614" i="19"/>
  <c r="A1615" i="19"/>
  <c r="A1616" i="19"/>
  <c r="A1617" i="19"/>
  <c r="A1618" i="19"/>
  <c r="A1619" i="19"/>
  <c r="A1620" i="19"/>
  <c r="A1621" i="19"/>
  <c r="A1622" i="19"/>
  <c r="A1623" i="19"/>
  <c r="A1624" i="19"/>
  <c r="A1625" i="19"/>
  <c r="A1626" i="19"/>
  <c r="A1627" i="19"/>
  <c r="A1628" i="19"/>
  <c r="A1629" i="19"/>
  <c r="A1630" i="19"/>
  <c r="A1631" i="19"/>
  <c r="A1632" i="19"/>
  <c r="A1633" i="19"/>
  <c r="A1634" i="19"/>
  <c r="A1635" i="19"/>
  <c r="A1636" i="19"/>
  <c r="A1637" i="19"/>
  <c r="A1638" i="19"/>
  <c r="A1639" i="19"/>
  <c r="A1640" i="19"/>
  <c r="A1641" i="19"/>
  <c r="A1642" i="19"/>
  <c r="A1643" i="19"/>
  <c r="A1644" i="19"/>
  <c r="A1645" i="19"/>
  <c r="A1646" i="19"/>
  <c r="A1647" i="19"/>
  <c r="A1648" i="19"/>
  <c r="A1649" i="19"/>
  <c r="A1650" i="19"/>
  <c r="A1651" i="19"/>
  <c r="A1652" i="19"/>
  <c r="A1653" i="19"/>
  <c r="A1654" i="19"/>
  <c r="A1655" i="19"/>
  <c r="A1656" i="19"/>
  <c r="A1657" i="19"/>
  <c r="A1658" i="19"/>
  <c r="A1659" i="19"/>
  <c r="A1660" i="19"/>
  <c r="A1661" i="19"/>
  <c r="A1662" i="19"/>
  <c r="A1663" i="19"/>
  <c r="A1664" i="19"/>
  <c r="A1665" i="19"/>
  <c r="A1666" i="19"/>
  <c r="A1667" i="19"/>
  <c r="A1668" i="19"/>
  <c r="A1669" i="19"/>
  <c r="A1670" i="19"/>
  <c r="A1671" i="19"/>
  <c r="A1672" i="19"/>
  <c r="A1673" i="19"/>
  <c r="A1674" i="19"/>
  <c r="A1675" i="19"/>
  <c r="A1676" i="19"/>
  <c r="A1677" i="19"/>
  <c r="A1678" i="19"/>
  <c r="A1679" i="19"/>
  <c r="A1680" i="19"/>
  <c r="A1681" i="19"/>
  <c r="A1682" i="19"/>
  <c r="A1683" i="19"/>
  <c r="A1684" i="19"/>
  <c r="A1685" i="19"/>
  <c r="A1686" i="19"/>
  <c r="A1687" i="19"/>
  <c r="A1688" i="19"/>
  <c r="A1689" i="19"/>
  <c r="A1690" i="19"/>
  <c r="A1691" i="19"/>
  <c r="A1692" i="19"/>
  <c r="A1693" i="19"/>
  <c r="A1694" i="19"/>
  <c r="A1695" i="19"/>
  <c r="A1696" i="19"/>
  <c r="A1697" i="19"/>
  <c r="A1698" i="19"/>
  <c r="A1699" i="19"/>
  <c r="A1700" i="19"/>
  <c r="A1701" i="19"/>
  <c r="A1702" i="19"/>
  <c r="A1703" i="19"/>
  <c r="A1704" i="19"/>
  <c r="A1705" i="19"/>
  <c r="A1706" i="19"/>
  <c r="A1707" i="19"/>
  <c r="A1708" i="19"/>
  <c r="A1709" i="19"/>
  <c r="A1710" i="19"/>
  <c r="A1711" i="19"/>
  <c r="A1712" i="19"/>
  <c r="A1713" i="19"/>
  <c r="A1714" i="19"/>
  <c r="A1715" i="19"/>
  <c r="A1716" i="19"/>
  <c r="A1717" i="19"/>
  <c r="A1718" i="19"/>
  <c r="A1719" i="19"/>
  <c r="A1720" i="19"/>
  <c r="A1721" i="19"/>
  <c r="A1722" i="19"/>
  <c r="A1723" i="19"/>
  <c r="A1724" i="19"/>
  <c r="A1725" i="19"/>
  <c r="A1726" i="19"/>
  <c r="A1727" i="19"/>
  <c r="A1728" i="19"/>
  <c r="A1729" i="19"/>
  <c r="A1730" i="19"/>
  <c r="A1731" i="19"/>
  <c r="A1732" i="19"/>
  <c r="A1733" i="19"/>
  <c r="A1734" i="19"/>
  <c r="A1735" i="19"/>
  <c r="A1736" i="19"/>
  <c r="A1737" i="19"/>
  <c r="A1738" i="19"/>
  <c r="A1739" i="19"/>
  <c r="A1740" i="19"/>
  <c r="A1741" i="19"/>
  <c r="A1742" i="19"/>
  <c r="A1743" i="19"/>
  <c r="A1744" i="19"/>
  <c r="A1745" i="19"/>
  <c r="A1746" i="19"/>
  <c r="A1747" i="19"/>
  <c r="A1748" i="19"/>
  <c r="A1749" i="19"/>
  <c r="A1750" i="19"/>
  <c r="A1751" i="19"/>
  <c r="A1752" i="19"/>
  <c r="A1753" i="19"/>
  <c r="A1754" i="19"/>
  <c r="A1755" i="19"/>
  <c r="A1756" i="19"/>
  <c r="A1757" i="19"/>
  <c r="A1758" i="19"/>
  <c r="A1759" i="19"/>
  <c r="A1760" i="19"/>
  <c r="A1761" i="19"/>
  <c r="A1762" i="19"/>
  <c r="A1763" i="19"/>
  <c r="A1764" i="19"/>
  <c r="A1765" i="19"/>
  <c r="A1766" i="19"/>
  <c r="A1767" i="19"/>
  <c r="A1768" i="19"/>
  <c r="A1769" i="19"/>
  <c r="A1770" i="19"/>
  <c r="A1771" i="19"/>
  <c r="A1772" i="19"/>
  <c r="A1773" i="19"/>
  <c r="A1774" i="19"/>
  <c r="A1775" i="19"/>
  <c r="A1776" i="19"/>
  <c r="A1777" i="19"/>
  <c r="A1778" i="19"/>
  <c r="A1779" i="19"/>
  <c r="A1780" i="19"/>
  <c r="A1781" i="19"/>
  <c r="A1782" i="19"/>
  <c r="A1783" i="19"/>
  <c r="A1784" i="19"/>
  <c r="A1785" i="19"/>
  <c r="A1786" i="19"/>
  <c r="A1787" i="19"/>
  <c r="A1788" i="19"/>
  <c r="A1789" i="19"/>
  <c r="A1790" i="19"/>
  <c r="A1791" i="19"/>
  <c r="A1792" i="19"/>
  <c r="A1793" i="19"/>
  <c r="A1794" i="19"/>
  <c r="A1795" i="19"/>
  <c r="A1796" i="19"/>
  <c r="A1797" i="19"/>
  <c r="A1798" i="19"/>
  <c r="A1799" i="19"/>
  <c r="A1800" i="19"/>
  <c r="A1801" i="19"/>
  <c r="A1802" i="19"/>
  <c r="A1803" i="19"/>
  <c r="A1804" i="19"/>
  <c r="A1805" i="19"/>
  <c r="A1806" i="19"/>
  <c r="A1807" i="19"/>
  <c r="A1808" i="19"/>
  <c r="A1809" i="19"/>
  <c r="A1810" i="19"/>
  <c r="A1811" i="19"/>
  <c r="A1812" i="19"/>
  <c r="A1813" i="19"/>
  <c r="A1814" i="19"/>
  <c r="A1815" i="19"/>
  <c r="A1816" i="19"/>
  <c r="A1817" i="19"/>
  <c r="A1818" i="19"/>
  <c r="A1819" i="19"/>
  <c r="A1820" i="19"/>
  <c r="A1821" i="19"/>
  <c r="A1822" i="19"/>
  <c r="A1823" i="19"/>
  <c r="A1824" i="19"/>
  <c r="A1825" i="19"/>
  <c r="A1826" i="19"/>
  <c r="A1827" i="19"/>
  <c r="A1828" i="19"/>
  <c r="A1829" i="19"/>
  <c r="A1830" i="19"/>
  <c r="A1831" i="19"/>
  <c r="A1832" i="19"/>
  <c r="A1833" i="19"/>
  <c r="A1834" i="19"/>
  <c r="A1835" i="19"/>
  <c r="A1836" i="19"/>
  <c r="A1837" i="19"/>
  <c r="A1838" i="19"/>
  <c r="A1839" i="19"/>
  <c r="A1840" i="19"/>
  <c r="A1841" i="19"/>
  <c r="A1842" i="19"/>
  <c r="A1843" i="19"/>
  <c r="A1844" i="19"/>
  <c r="A1845" i="19"/>
  <c r="A1846" i="19"/>
  <c r="A1847" i="19"/>
  <c r="A1848" i="19"/>
  <c r="A1849" i="19"/>
  <c r="A1850" i="19"/>
  <c r="A1851" i="19"/>
  <c r="A1852" i="19"/>
  <c r="A1853" i="19"/>
  <c r="A1854" i="19"/>
  <c r="A1855" i="19"/>
  <c r="A1856" i="19"/>
  <c r="A1857" i="19"/>
  <c r="A1858" i="19"/>
  <c r="A1859" i="19"/>
  <c r="A1860" i="19"/>
  <c r="A1861" i="19"/>
  <c r="A1862" i="19"/>
  <c r="A1863" i="19"/>
  <c r="A1864" i="19"/>
  <c r="A1865" i="19"/>
  <c r="A1866" i="19"/>
  <c r="A1867" i="19"/>
  <c r="A1868" i="19"/>
  <c r="A1869" i="19"/>
  <c r="A1870" i="19"/>
  <c r="A1871" i="19"/>
  <c r="A1872" i="19"/>
  <c r="A1873" i="19"/>
  <c r="A1874" i="19"/>
  <c r="A1875" i="19"/>
  <c r="A1876" i="19"/>
  <c r="A1877" i="19"/>
  <c r="A1878" i="19"/>
  <c r="A1879" i="19"/>
  <c r="A1880" i="19"/>
  <c r="A1881" i="19"/>
  <c r="A1882" i="19"/>
  <c r="A1883" i="19"/>
  <c r="A1884" i="19"/>
  <c r="A1885" i="19"/>
  <c r="A1886" i="19"/>
  <c r="A1887" i="19"/>
  <c r="A1888" i="19"/>
  <c r="A1889" i="19"/>
  <c r="A1890" i="19"/>
  <c r="A1891" i="19"/>
  <c r="A1892" i="19"/>
  <c r="A1893" i="19"/>
  <c r="A1894" i="19"/>
  <c r="A1895" i="19"/>
  <c r="A1896" i="19"/>
  <c r="A1897" i="19"/>
  <c r="A1898" i="19"/>
  <c r="A1899" i="19"/>
  <c r="A1900" i="19"/>
  <c r="A1901" i="19"/>
  <c r="A1902" i="19"/>
  <c r="A1903" i="19"/>
  <c r="A1904" i="19"/>
  <c r="A1905" i="19"/>
  <c r="A1906" i="19"/>
  <c r="A1907" i="19"/>
  <c r="A1908" i="19"/>
  <c r="A1909" i="19"/>
  <c r="A1910" i="19"/>
  <c r="A1911" i="19"/>
  <c r="A1912" i="19"/>
  <c r="A1913" i="19"/>
  <c r="A1914" i="19"/>
  <c r="A1915" i="19"/>
  <c r="A1916" i="19"/>
  <c r="A1917" i="19"/>
  <c r="A1918" i="19"/>
  <c r="A1919" i="19"/>
  <c r="A1920" i="19"/>
  <c r="A1921" i="19"/>
  <c r="A1922" i="19"/>
  <c r="A1923" i="19"/>
  <c r="A1924" i="19"/>
  <c r="A1925" i="19"/>
  <c r="A1926" i="19"/>
  <c r="A1927" i="19"/>
  <c r="A1928" i="19"/>
  <c r="A1929" i="19"/>
  <c r="A1930" i="19"/>
  <c r="A1931" i="19"/>
  <c r="A1932" i="19"/>
  <c r="A1933" i="19"/>
  <c r="A1934" i="19"/>
  <c r="A1935" i="19"/>
  <c r="A1936" i="19"/>
  <c r="A1937" i="19"/>
  <c r="A1938" i="19"/>
  <c r="A1939" i="19"/>
  <c r="A1940" i="19"/>
  <c r="A1941" i="19"/>
  <c r="A1942" i="19"/>
  <c r="A1943" i="19"/>
  <c r="A1944" i="19"/>
  <c r="A1945" i="19"/>
  <c r="A1946" i="19"/>
  <c r="A1947" i="19"/>
  <c r="A1948" i="19"/>
  <c r="A1949" i="19"/>
  <c r="A1950" i="19"/>
  <c r="A1951" i="19"/>
  <c r="A1952" i="19"/>
  <c r="A1953" i="19"/>
  <c r="A1954" i="19"/>
  <c r="A1955" i="19"/>
  <c r="A1956" i="19"/>
  <c r="A1957" i="19"/>
  <c r="A1958" i="19"/>
  <c r="A1959" i="19"/>
  <c r="A1960" i="19"/>
  <c r="A1961" i="19"/>
  <c r="A1962" i="19"/>
  <c r="A1963" i="19"/>
  <c r="A1964" i="19"/>
  <c r="A1965" i="19"/>
  <c r="A1966" i="19"/>
  <c r="A1967" i="19"/>
  <c r="A1968" i="19"/>
  <c r="A1969" i="19"/>
  <c r="A1970" i="19"/>
  <c r="A1971" i="19"/>
  <c r="A1972" i="19"/>
  <c r="A1973" i="19"/>
  <c r="A1974" i="19"/>
  <c r="A1975" i="19"/>
  <c r="A1976" i="19"/>
  <c r="A1977" i="19"/>
  <c r="A1978" i="19"/>
  <c r="A1979" i="19"/>
  <c r="A1980" i="19"/>
  <c r="A1981" i="19"/>
  <c r="A1982" i="19"/>
  <c r="A1983" i="19"/>
  <c r="A1984" i="19"/>
  <c r="A1985" i="19"/>
  <c r="A1986" i="19"/>
  <c r="A1987" i="19"/>
  <c r="A1988" i="19"/>
  <c r="A1989" i="19"/>
  <c r="A1990" i="19"/>
  <c r="A1991" i="19"/>
  <c r="A1992" i="19"/>
  <c r="A1993" i="19"/>
  <c r="A1994" i="19"/>
  <c r="A1995" i="19"/>
  <c r="A1996" i="19"/>
  <c r="A1997" i="19"/>
  <c r="A1998" i="19"/>
  <c r="A1999" i="19"/>
  <c r="A2000" i="19"/>
  <c r="A2001" i="19"/>
  <c r="A2002" i="19"/>
  <c r="A2003" i="19"/>
  <c r="A2004" i="19"/>
  <c r="A2005" i="19"/>
  <c r="A2006" i="19"/>
  <c r="A2007" i="19"/>
  <c r="A2008" i="19"/>
  <c r="A2028" i="19"/>
  <c r="A2035" i="19"/>
  <c r="A2036" i="19"/>
  <c r="A2037" i="19"/>
  <c r="A2044" i="19"/>
  <c r="A2045" i="19"/>
  <c r="A2052" i="19"/>
  <c r="A2053" i="19"/>
  <c r="A2060" i="19"/>
  <c r="A2061" i="19"/>
  <c r="A2068" i="19"/>
  <c r="A2069" i="19"/>
  <c r="A2076" i="19"/>
  <c r="A2084" i="19"/>
  <c r="A2092" i="19"/>
  <c r="A2099" i="19"/>
  <c r="A2100" i="19"/>
  <c r="A2108" i="19"/>
  <c r="A2116" i="19"/>
  <c r="A2124" i="19"/>
  <c r="A2132" i="19"/>
  <c r="A2140" i="19"/>
  <c r="A2141" i="19"/>
  <c r="A2148" i="19"/>
  <c r="A2149" i="19"/>
  <c r="A2150" i="19"/>
  <c r="A2156" i="19"/>
  <c r="A2157" i="19"/>
  <c r="A2158" i="19"/>
  <c r="A2159" i="19"/>
  <c r="A2163" i="19"/>
  <c r="A2164" i="19"/>
  <c r="A2165" i="19"/>
  <c r="A2166" i="19"/>
  <c r="A2167" i="19"/>
  <c r="A2172" i="19"/>
  <c r="A2173" i="19"/>
  <c r="A2174" i="19"/>
  <c r="A2175" i="19"/>
  <c r="A2176" i="19"/>
  <c r="A2180" i="19"/>
  <c r="A2181" i="19"/>
  <c r="A2182" i="19"/>
  <c r="A2183" i="19"/>
  <c r="A2184" i="19"/>
  <c r="A2185" i="19"/>
  <c r="A2188" i="19"/>
  <c r="A2189" i="19"/>
  <c r="A2190" i="19"/>
  <c r="A2191" i="19"/>
  <c r="A2192" i="19"/>
  <c r="A2193" i="19"/>
  <c r="A2194" i="19"/>
  <c r="A2196" i="19"/>
  <c r="A2197" i="19"/>
  <c r="A2198" i="19"/>
  <c r="A2199" i="19"/>
  <c r="A2200" i="19"/>
  <c r="A2201" i="19"/>
  <c r="A2202" i="19"/>
  <c r="A2204" i="19"/>
  <c r="A2205" i="19"/>
  <c r="A2206" i="19"/>
  <c r="A2207" i="19"/>
  <c r="A2208" i="19"/>
  <c r="A2209" i="19"/>
  <c r="A2210" i="19"/>
  <c r="A2212" i="19"/>
  <c r="A2213" i="19"/>
  <c r="A2214" i="19"/>
  <c r="A2215" i="19"/>
  <c r="A2216" i="19"/>
  <c r="A2217" i="19"/>
  <c r="A2218" i="19"/>
  <c r="A2220" i="19"/>
  <c r="A2221" i="19"/>
  <c r="A2222" i="19"/>
  <c r="A2223" i="19"/>
  <c r="A2224" i="19"/>
  <c r="A2225" i="19"/>
  <c r="A2226" i="19"/>
  <c r="A2228" i="19"/>
  <c r="A2229" i="19"/>
  <c r="A2230" i="19"/>
  <c r="A2231" i="19"/>
  <c r="A2232" i="19"/>
  <c r="A2233" i="19"/>
  <c r="A2234" i="19"/>
  <c r="A2235" i="19"/>
  <c r="A2236" i="19"/>
  <c r="A2237" i="19"/>
  <c r="A2238" i="19"/>
  <c r="A2239" i="19"/>
  <c r="A2240" i="19"/>
  <c r="A2241" i="19"/>
  <c r="A2242" i="19"/>
  <c r="A2243" i="19"/>
  <c r="A2244" i="19"/>
  <c r="A2245" i="19"/>
  <c r="A2246" i="19"/>
  <c r="A2247" i="19"/>
  <c r="A2248" i="19"/>
  <c r="A2249" i="19"/>
  <c r="A2250" i="19"/>
  <c r="A2251" i="19"/>
  <c r="A2252" i="19"/>
  <c r="A2253" i="19"/>
  <c r="A2254" i="19"/>
  <c r="A2255" i="19"/>
  <c r="A2256" i="19"/>
  <c r="A2257" i="19"/>
  <c r="A2258" i="19"/>
  <c r="A2259" i="19"/>
  <c r="A2260" i="19"/>
  <c r="A2261" i="19"/>
  <c r="A2262" i="19"/>
  <c r="A2263" i="19"/>
  <c r="A2264" i="19"/>
  <c r="A2265" i="19"/>
  <c r="A2266" i="19"/>
  <c r="A2267" i="19"/>
  <c r="A2268" i="19"/>
  <c r="A2269" i="19"/>
  <c r="A2270" i="19"/>
  <c r="A2271" i="19"/>
  <c r="A2272" i="19"/>
  <c r="A2273" i="19"/>
  <c r="A2274" i="19"/>
  <c r="A2275" i="19"/>
  <c r="A2276" i="19"/>
  <c r="A2277" i="19"/>
  <c r="A2278" i="19"/>
  <c r="A2279" i="19"/>
  <c r="A2280" i="19"/>
  <c r="A2281" i="19"/>
  <c r="A2282" i="19"/>
  <c r="A2283" i="19"/>
  <c r="A2284" i="19"/>
  <c r="A2285" i="19"/>
  <c r="A2286" i="19"/>
  <c r="A2287" i="19"/>
  <c r="A2288" i="19"/>
  <c r="A2289" i="19"/>
  <c r="A2290" i="19"/>
  <c r="A2292" i="19"/>
  <c r="A2293" i="19"/>
  <c r="A2294" i="19"/>
  <c r="A2295" i="19"/>
  <c r="A2296" i="19"/>
  <c r="A2297" i="19"/>
  <c r="A2298" i="19"/>
  <c r="A2299" i="19"/>
  <c r="A2300" i="19"/>
  <c r="A2301" i="19"/>
  <c r="A2302" i="19"/>
  <c r="A2303" i="19"/>
  <c r="A2304" i="19"/>
  <c r="A2305" i="19"/>
  <c r="A2306" i="19"/>
  <c r="A2307" i="19"/>
  <c r="A2308" i="19"/>
  <c r="A2309" i="19"/>
  <c r="A2310" i="19"/>
  <c r="A2311" i="19"/>
  <c r="A2312" i="19"/>
  <c r="A2313" i="19"/>
  <c r="A2314" i="19"/>
  <c r="A2315" i="19"/>
  <c r="A2316" i="19"/>
  <c r="A2317" i="19"/>
  <c r="A2318" i="19"/>
  <c r="A2319" i="19"/>
  <c r="A2320" i="19"/>
  <c r="A2321" i="19"/>
  <c r="A2322" i="19"/>
  <c r="A2323" i="19"/>
  <c r="A2324" i="19"/>
  <c r="A2325" i="19"/>
  <c r="A2326" i="19"/>
  <c r="A2327" i="19"/>
  <c r="A2328" i="19"/>
  <c r="A2329" i="19"/>
  <c r="A2330" i="19"/>
  <c r="A2331" i="19"/>
  <c r="A2332" i="19"/>
  <c r="A2333" i="19"/>
  <c r="A2334" i="19"/>
  <c r="A2335" i="19"/>
  <c r="A2336" i="19"/>
  <c r="A2337" i="19"/>
  <c r="A2338" i="19"/>
  <c r="A2339" i="19"/>
  <c r="A2340" i="19"/>
  <c r="A2341" i="19"/>
  <c r="A2342" i="19"/>
  <c r="A2343" i="19"/>
  <c r="A2344" i="19"/>
  <c r="A2345" i="19"/>
  <c r="A2346" i="19"/>
  <c r="A2347" i="19"/>
  <c r="A2348" i="19"/>
  <c r="A2349" i="19"/>
  <c r="A2350" i="19"/>
  <c r="A2351" i="19"/>
  <c r="A2352" i="19"/>
  <c r="A2353" i="19"/>
  <c r="A2354" i="19"/>
  <c r="A2355" i="19"/>
  <c r="A2356" i="19"/>
  <c r="A2357" i="19"/>
  <c r="A2358" i="19"/>
  <c r="A2359" i="19"/>
  <c r="A2360" i="19"/>
  <c r="A2361" i="19"/>
  <c r="A2362" i="19"/>
  <c r="A2363" i="19"/>
  <c r="A2364" i="19"/>
  <c r="A2365" i="19"/>
  <c r="A2366" i="19"/>
  <c r="A2367" i="19"/>
  <c r="A2368" i="19"/>
  <c r="A2369" i="19"/>
  <c r="A2370" i="19"/>
  <c r="A2371" i="19"/>
  <c r="A2372" i="19"/>
  <c r="A2373" i="19"/>
  <c r="A2374" i="19"/>
  <c r="A2375" i="19"/>
  <c r="A2376" i="19"/>
  <c r="A2377" i="19"/>
  <c r="A2378" i="19"/>
  <c r="A2379" i="19"/>
  <c r="A2380" i="19"/>
  <c r="A2381" i="19"/>
  <c r="A2382" i="19"/>
  <c r="A2383" i="19"/>
  <c r="A2384" i="19"/>
  <c r="A2385" i="19"/>
  <c r="A2386" i="19"/>
  <c r="A2387" i="19"/>
  <c r="A2388" i="19"/>
  <c r="A2389" i="19"/>
  <c r="A2390" i="19"/>
  <c r="A2391" i="19"/>
  <c r="A2392" i="19"/>
  <c r="A2393" i="19"/>
  <c r="A2394" i="19"/>
  <c r="A2395" i="19"/>
  <c r="A2396" i="19"/>
  <c r="A2397" i="19"/>
  <c r="A2398" i="19"/>
  <c r="A2399" i="19"/>
  <c r="A2400" i="19"/>
  <c r="A2401" i="19"/>
  <c r="A2402" i="19"/>
  <c r="A2403" i="19"/>
  <c r="A2404" i="19"/>
  <c r="A2405" i="19"/>
  <c r="A2406" i="19"/>
  <c r="A2407" i="19"/>
  <c r="A2408" i="19"/>
  <c r="A2409" i="19"/>
  <c r="A2410" i="19"/>
  <c r="A2411" i="19"/>
  <c r="A2412" i="19"/>
  <c r="A2413" i="19"/>
  <c r="A2414" i="19"/>
  <c r="A2415" i="19"/>
  <c r="A2416" i="19"/>
  <c r="A2417" i="19"/>
  <c r="A2418" i="19"/>
  <c r="A2419" i="19"/>
  <c r="A2420" i="19"/>
  <c r="A2421" i="19"/>
  <c r="A2422" i="19"/>
  <c r="A2423" i="19"/>
  <c r="A2424" i="19"/>
  <c r="A2425" i="19"/>
  <c r="A2426" i="19"/>
  <c r="A2427" i="19"/>
  <c r="A2428" i="19"/>
  <c r="A2429" i="19"/>
  <c r="A2430" i="19"/>
  <c r="A2431" i="19"/>
  <c r="A2432" i="19"/>
  <c r="A2433" i="19"/>
  <c r="A2434" i="19"/>
  <c r="A2435" i="19"/>
  <c r="A2436" i="19"/>
  <c r="A2437" i="19"/>
  <c r="A2438" i="19"/>
  <c r="A2439" i="19"/>
  <c r="A2440" i="19"/>
  <c r="A2441" i="19"/>
  <c r="A2442" i="19"/>
  <c r="A2443" i="19"/>
  <c r="A2444" i="19"/>
  <c r="A2445" i="19"/>
  <c r="A2446" i="19"/>
  <c r="A2447" i="19"/>
  <c r="A2448" i="19"/>
  <c r="A2449" i="19"/>
  <c r="A2450" i="19"/>
  <c r="A2451" i="19"/>
  <c r="A2452" i="19"/>
  <c r="A2453" i="19"/>
  <c r="A2454" i="19"/>
  <c r="A2455" i="19"/>
  <c r="A2456" i="19"/>
  <c r="A2457" i="19"/>
  <c r="A2458" i="19"/>
  <c r="A2459" i="19"/>
  <c r="A2460" i="19"/>
  <c r="A2461" i="19"/>
  <c r="A2462" i="19"/>
  <c r="A2463" i="19"/>
  <c r="A2464" i="19"/>
  <c r="A2465" i="19"/>
  <c r="A2466" i="19"/>
  <c r="A2467" i="19"/>
  <c r="A2468" i="19"/>
  <c r="A2469" i="19"/>
  <c r="A2470" i="19"/>
  <c r="A2471" i="19"/>
  <c r="A2472" i="19"/>
  <c r="A2473" i="19"/>
  <c r="A2474" i="19"/>
  <c r="A2475" i="19"/>
  <c r="A2476" i="19"/>
  <c r="A2477" i="19"/>
  <c r="A2478" i="19"/>
  <c r="A2479" i="19"/>
  <c r="A2480" i="19"/>
  <c r="A2481" i="19"/>
  <c r="A2482" i="19"/>
  <c r="A2483" i="19"/>
  <c r="A2484" i="19"/>
  <c r="A2485" i="19"/>
  <c r="A2486" i="19"/>
  <c r="A2487" i="19"/>
  <c r="A2488" i="19"/>
  <c r="A2489" i="19"/>
  <c r="A2490" i="19"/>
  <c r="A2491" i="19"/>
  <c r="A2492" i="19"/>
  <c r="A2493" i="19"/>
  <c r="A2494" i="19"/>
  <c r="A2495" i="19"/>
  <c r="A2496" i="19"/>
  <c r="A2497" i="19"/>
  <c r="A2498" i="19"/>
  <c r="A2499" i="19"/>
  <c r="A2500" i="19"/>
  <c r="A2501" i="19"/>
  <c r="A2502" i="19"/>
  <c r="A2503" i="19"/>
  <c r="A2504" i="19"/>
  <c r="A2505" i="19"/>
  <c r="A2506" i="19"/>
  <c r="A2507" i="19"/>
  <c r="A2508" i="19"/>
  <c r="A2509" i="19"/>
  <c r="A2510" i="19"/>
  <c r="A2511" i="19"/>
  <c r="A2512" i="19"/>
  <c r="A2513" i="19"/>
  <c r="A2514" i="19"/>
  <c r="A2515" i="19"/>
  <c r="A2516" i="19"/>
  <c r="A2517" i="19"/>
  <c r="A2518" i="19"/>
  <c r="A2519" i="19"/>
  <c r="A2520" i="19"/>
  <c r="A2521" i="19"/>
  <c r="A2522" i="19"/>
  <c r="A2523" i="19"/>
  <c r="A2524" i="19"/>
  <c r="A2525" i="19"/>
  <c r="A2526" i="19"/>
  <c r="A2527" i="19"/>
  <c r="A2528" i="19"/>
  <c r="A2529" i="19"/>
  <c r="A2530" i="19"/>
  <c r="A2531" i="19"/>
  <c r="A2532" i="19"/>
  <c r="A2533" i="19"/>
  <c r="A2534" i="19"/>
  <c r="A2535" i="19"/>
  <c r="A2536" i="19"/>
  <c r="A2537" i="19"/>
  <c r="A2538" i="19"/>
  <c r="A2539" i="19"/>
  <c r="A2540" i="19"/>
  <c r="A2541" i="19"/>
  <c r="A2542" i="19"/>
  <c r="A2543" i="19"/>
  <c r="A2544" i="19"/>
  <c r="A2545" i="19"/>
  <c r="A2546" i="19"/>
  <c r="A2547" i="19"/>
  <c r="A2548" i="19"/>
  <c r="A2549" i="19"/>
  <c r="A2550" i="19"/>
  <c r="A2551" i="19"/>
  <c r="A2552" i="19"/>
  <c r="A2553" i="19"/>
  <c r="A2554" i="19"/>
  <c r="A2555" i="19"/>
  <c r="A2556" i="19"/>
  <c r="A2557" i="19"/>
  <c r="A2558" i="19"/>
  <c r="A2559" i="19"/>
  <c r="A2560" i="19"/>
  <c r="A2561" i="19"/>
  <c r="A2562" i="19"/>
  <c r="A2563" i="19"/>
  <c r="A2564" i="19"/>
  <c r="A2565" i="19"/>
  <c r="A2566" i="19"/>
  <c r="A2567" i="19"/>
  <c r="A2568" i="19"/>
  <c r="A2569" i="19"/>
  <c r="A2570" i="19"/>
  <c r="A2571" i="19"/>
  <c r="A2572" i="19"/>
  <c r="A2573" i="19"/>
  <c r="A2574" i="19"/>
  <c r="A2575" i="19"/>
  <c r="A2576" i="19"/>
  <c r="A2577" i="19"/>
  <c r="A2578" i="19"/>
  <c r="A2579" i="19"/>
  <c r="A2580" i="19"/>
  <c r="A2581" i="19"/>
  <c r="A2582" i="19"/>
  <c r="A2583" i="19"/>
  <c r="A2584" i="19"/>
  <c r="A2585" i="19"/>
  <c r="A2586" i="19"/>
  <c r="A2587" i="19"/>
  <c r="A2588" i="19"/>
  <c r="A2589" i="19"/>
  <c r="A2590" i="19"/>
  <c r="A2591" i="19"/>
  <c r="A2592" i="19"/>
  <c r="A2593" i="19"/>
  <c r="A2594" i="19"/>
  <c r="A2595" i="19"/>
  <c r="A2596" i="19"/>
  <c r="A2597" i="19"/>
  <c r="A2598" i="19"/>
  <c r="A2599" i="19"/>
  <c r="A2600" i="19"/>
  <c r="A2601" i="19"/>
  <c r="A2602" i="19"/>
  <c r="A2603" i="19"/>
  <c r="A2604" i="19"/>
  <c r="A2605" i="19"/>
  <c r="A2606" i="19"/>
  <c r="A2607" i="19"/>
  <c r="A2608" i="19"/>
  <c r="A2609" i="19"/>
  <c r="A2610" i="19"/>
  <c r="A2611" i="19"/>
  <c r="A2612" i="19"/>
  <c r="A2613" i="19"/>
  <c r="A2614" i="19"/>
  <c r="A2615" i="19"/>
  <c r="A2616" i="19"/>
  <c r="A2617" i="19"/>
  <c r="A2618" i="19"/>
  <c r="A2619" i="19"/>
  <c r="A2620" i="19"/>
  <c r="A2621" i="19"/>
  <c r="A2622" i="19"/>
  <c r="A2623" i="19"/>
  <c r="A2624" i="19"/>
  <c r="A2625" i="19"/>
  <c r="A2626" i="19"/>
  <c r="A2627" i="19"/>
  <c r="A2628" i="19"/>
  <c r="A2629" i="19"/>
  <c r="A2630" i="19"/>
  <c r="A2631" i="19"/>
  <c r="A2632" i="19"/>
  <c r="A2633" i="19"/>
  <c r="A2634" i="19"/>
  <c r="A2635" i="19"/>
  <c r="A2636" i="19"/>
  <c r="A2637" i="19"/>
  <c r="A2638" i="19"/>
  <c r="A2639" i="19"/>
  <c r="A2640" i="19"/>
  <c r="A2641" i="19"/>
  <c r="A2642" i="19"/>
  <c r="A2643" i="19"/>
  <c r="A2644" i="19"/>
  <c r="A2645" i="19"/>
  <c r="A2646" i="19"/>
  <c r="A2647" i="19"/>
  <c r="A2648" i="19"/>
  <c r="A2649" i="19"/>
  <c r="A2650" i="19"/>
  <c r="A2651" i="19"/>
  <c r="A2652" i="19"/>
  <c r="A2653" i="19"/>
  <c r="A2654" i="19"/>
  <c r="A2655" i="19"/>
  <c r="A2656" i="19"/>
  <c r="A2657" i="19"/>
  <c r="A2658" i="19"/>
  <c r="A2659" i="19"/>
  <c r="A2660" i="19"/>
  <c r="A2661" i="19"/>
  <c r="A2662" i="19"/>
  <c r="A2663" i="19"/>
  <c r="A2664" i="19"/>
  <c r="A2665" i="19"/>
  <c r="A2666" i="19"/>
  <c r="A2667" i="19"/>
  <c r="A2668" i="19"/>
  <c r="A2669" i="19"/>
  <c r="A2670" i="19"/>
  <c r="A2671" i="19"/>
  <c r="A2672" i="19"/>
  <c r="A2673" i="19"/>
  <c r="A2674" i="19"/>
  <c r="A2675" i="19"/>
  <c r="A2676" i="19"/>
  <c r="A2677" i="19"/>
  <c r="A2678" i="19"/>
  <c r="A2679" i="19"/>
  <c r="A2680" i="19"/>
  <c r="A2681" i="19"/>
  <c r="A2682" i="19"/>
  <c r="A2683" i="19"/>
  <c r="A2684" i="19"/>
  <c r="A2685" i="19"/>
  <c r="A2686" i="19"/>
  <c r="A2687" i="19"/>
  <c r="A2688" i="19"/>
  <c r="A2689" i="19"/>
  <c r="A2690" i="19"/>
  <c r="A2691" i="19"/>
  <c r="A2692" i="19"/>
  <c r="A2693" i="19"/>
  <c r="A2694" i="19"/>
  <c r="A2695" i="19"/>
  <c r="A2696" i="19"/>
  <c r="A2697" i="19"/>
  <c r="A2698" i="19"/>
  <c r="A2699" i="19"/>
  <c r="A2700" i="19"/>
  <c r="A2701" i="19"/>
  <c r="A2702" i="19"/>
  <c r="A2703" i="19"/>
  <c r="A2704" i="19"/>
  <c r="A2705" i="19"/>
  <c r="A2706" i="19"/>
  <c r="A2707" i="19"/>
  <c r="A2708" i="19"/>
  <c r="A2709" i="19"/>
  <c r="A2710" i="19"/>
  <c r="A2711" i="19"/>
  <c r="A2712" i="19"/>
  <c r="A2713" i="19"/>
  <c r="A2714" i="19"/>
  <c r="A2715" i="19"/>
  <c r="A2716" i="19"/>
  <c r="A2717" i="19"/>
  <c r="A2718" i="19"/>
  <c r="A2719" i="19"/>
  <c r="A2720" i="19"/>
  <c r="A2721" i="19"/>
  <c r="A2722" i="19"/>
  <c r="A2723" i="19"/>
  <c r="A2724" i="19"/>
  <c r="A2725" i="19"/>
  <c r="A2726" i="19"/>
  <c r="A2727" i="19"/>
  <c r="A2728" i="19"/>
  <c r="A2729" i="19"/>
  <c r="A2730" i="19"/>
  <c r="A2731" i="19"/>
  <c r="A2732" i="19"/>
  <c r="A2733" i="19"/>
  <c r="A2734" i="19"/>
  <c r="A2735" i="19"/>
  <c r="A2736" i="19"/>
  <c r="A2737" i="19"/>
  <c r="A2738" i="19"/>
  <c r="A2739" i="19"/>
  <c r="A2740" i="19"/>
  <c r="A2741" i="19"/>
  <c r="A2742" i="19"/>
  <c r="A2743" i="19"/>
  <c r="A2744" i="19"/>
  <c r="A2745" i="19"/>
  <c r="A2746" i="19"/>
  <c r="A2747" i="19"/>
  <c r="A2748" i="19"/>
  <c r="A2749" i="19"/>
  <c r="A2750" i="19"/>
  <c r="A2751" i="19"/>
  <c r="A2752" i="19"/>
  <c r="A2753" i="19"/>
  <c r="A2754" i="19"/>
  <c r="A2755" i="19"/>
  <c r="A2756" i="19"/>
  <c r="A2757" i="19"/>
  <c r="A2758" i="19"/>
  <c r="A2759" i="19"/>
  <c r="A2760" i="19"/>
  <c r="A2761" i="19"/>
  <c r="A2762" i="19"/>
  <c r="A2763" i="19"/>
  <c r="A2764" i="19"/>
  <c r="A2765" i="19"/>
  <c r="A2766" i="19"/>
  <c r="A2767" i="19"/>
  <c r="A2768" i="19"/>
  <c r="A2769" i="19"/>
  <c r="A2770" i="19"/>
  <c r="A2771" i="19"/>
  <c r="A2772" i="19"/>
  <c r="A2773" i="19"/>
  <c r="A2774" i="19"/>
  <c r="A2775" i="19"/>
  <c r="A2776" i="19"/>
  <c r="A2777" i="19"/>
  <c r="A2778" i="19"/>
  <c r="A2779" i="19"/>
  <c r="A2780" i="19"/>
  <c r="A2781" i="19"/>
  <c r="A2782" i="19"/>
  <c r="A2783" i="19"/>
  <c r="A2784" i="19"/>
  <c r="A2785" i="19"/>
  <c r="A2786" i="19"/>
  <c r="A2787" i="19"/>
  <c r="A2788" i="19"/>
  <c r="A2789" i="19"/>
  <c r="A2790" i="19"/>
  <c r="A2791" i="19"/>
  <c r="A2792" i="19"/>
  <c r="A2793" i="19"/>
  <c r="A2794" i="19"/>
  <c r="A2795" i="19"/>
  <c r="A2796" i="19"/>
  <c r="A2797" i="19"/>
  <c r="A2798" i="19"/>
  <c r="A2799" i="19"/>
  <c r="A2800" i="19"/>
  <c r="A2801" i="19"/>
  <c r="A2802" i="19"/>
  <c r="A2803" i="19"/>
  <c r="A2804" i="19"/>
  <c r="A2805" i="19"/>
  <c r="A2806" i="19"/>
  <c r="A2807" i="19"/>
  <c r="A2808" i="19"/>
  <c r="A2809" i="19"/>
  <c r="A2810" i="19"/>
  <c r="A2811" i="19"/>
  <c r="A2812" i="19"/>
  <c r="A2813" i="19"/>
  <c r="A2814" i="19"/>
  <c r="A2815" i="19"/>
  <c r="A2816" i="19"/>
  <c r="A2817" i="19"/>
  <c r="A2818" i="19"/>
  <c r="A2819" i="19"/>
  <c r="A2820" i="19"/>
  <c r="A2821" i="19"/>
  <c r="A2822" i="19"/>
  <c r="A2823" i="19"/>
  <c r="A2824" i="19"/>
  <c r="A2825" i="19"/>
  <c r="A2826" i="19"/>
  <c r="A2827" i="19"/>
  <c r="A2828" i="19"/>
  <c r="A2829" i="19"/>
  <c r="A2830" i="19"/>
  <c r="A2831" i="19"/>
  <c r="A2832" i="19"/>
  <c r="A2833" i="19"/>
  <c r="A2834" i="19"/>
  <c r="A2835" i="19"/>
  <c r="A2836" i="19"/>
  <c r="A2837" i="19"/>
  <c r="A2838" i="19"/>
  <c r="A2839" i="19"/>
  <c r="A2840" i="19"/>
  <c r="A2841" i="19"/>
  <c r="A2842" i="19"/>
  <c r="A2843" i="19"/>
  <c r="A2844" i="19"/>
  <c r="A2845" i="19"/>
  <c r="A2846" i="19"/>
  <c r="A2847" i="19"/>
  <c r="A2848" i="19"/>
  <c r="A2849" i="19"/>
  <c r="A2850" i="19"/>
  <c r="A2851" i="19"/>
  <c r="A2852" i="19"/>
  <c r="A2853" i="19"/>
  <c r="A2854" i="19"/>
  <c r="A2855" i="19"/>
  <c r="A2856" i="19"/>
  <c r="A2857" i="19"/>
  <c r="A2858" i="19"/>
  <c r="A2859" i="19"/>
  <c r="A2860" i="19"/>
  <c r="A2861" i="19"/>
  <c r="A2862" i="19"/>
  <c r="A2863" i="19"/>
  <c r="A2864" i="19"/>
  <c r="A2865" i="19"/>
  <c r="A2866" i="19"/>
  <c r="A2867" i="19"/>
  <c r="A2868" i="19"/>
  <c r="A2869" i="19"/>
  <c r="A2870" i="19"/>
  <c r="A2871" i="19"/>
  <c r="A2872" i="19"/>
  <c r="A2873" i="19"/>
  <c r="A2874" i="19"/>
  <c r="A2875" i="19"/>
  <c r="A2876" i="19"/>
  <c r="A2877" i="19"/>
  <c r="A2878" i="19"/>
  <c r="A2879" i="19"/>
  <c r="A2880" i="19"/>
  <c r="A2881" i="19"/>
  <c r="A2882" i="19"/>
  <c r="A2883" i="19"/>
  <c r="A2884" i="19"/>
  <c r="A2885" i="19"/>
  <c r="A2886" i="19"/>
  <c r="A2887" i="19"/>
  <c r="A2888" i="19"/>
  <c r="A2889" i="19"/>
  <c r="A2890" i="19"/>
  <c r="A2891" i="19"/>
  <c r="A2892" i="19"/>
  <c r="A2893" i="19"/>
  <c r="A2894" i="19"/>
  <c r="A2895" i="19"/>
  <c r="A2896" i="19"/>
  <c r="A2897" i="19"/>
  <c r="A2898" i="19"/>
  <c r="A2899" i="19"/>
  <c r="A2900" i="19"/>
  <c r="A2901" i="19"/>
  <c r="A2902" i="19"/>
  <c r="A2903" i="19"/>
  <c r="A2904" i="19"/>
  <c r="A2905" i="19"/>
  <c r="A2906" i="19"/>
  <c r="A2907" i="19"/>
  <c r="A2908" i="19"/>
  <c r="A2909" i="19"/>
  <c r="A2910" i="19"/>
  <c r="A2911" i="19"/>
  <c r="A2912" i="19"/>
  <c r="A2913" i="19"/>
  <c r="A2914" i="19"/>
  <c r="A2915" i="19"/>
  <c r="A2916" i="19"/>
  <c r="A2917" i="19"/>
  <c r="A2918" i="19"/>
  <c r="A2919" i="19"/>
  <c r="A2920" i="19"/>
  <c r="A2921" i="19"/>
  <c r="A2922" i="19"/>
  <c r="A2923" i="19"/>
  <c r="A2924" i="19"/>
  <c r="A2925" i="19"/>
  <c r="A2926" i="19"/>
  <c r="A2927" i="19"/>
  <c r="A2928" i="19"/>
  <c r="A2929" i="19"/>
  <c r="A2930" i="19"/>
  <c r="A2931" i="19"/>
  <c r="A2932" i="19"/>
  <c r="A2933" i="19"/>
  <c r="A2934" i="19"/>
  <c r="A2935" i="19"/>
  <c r="A2936" i="19"/>
  <c r="A2937" i="19"/>
  <c r="A2938" i="19"/>
  <c r="A2939" i="19"/>
  <c r="A2940" i="19"/>
  <c r="A2941" i="19"/>
  <c r="A2942" i="19"/>
  <c r="A2943" i="19"/>
  <c r="A2944" i="19"/>
  <c r="A2945" i="19"/>
  <c r="A2946" i="19"/>
  <c r="A2947" i="19"/>
  <c r="A2948" i="19"/>
  <c r="A2949" i="19"/>
  <c r="A2950" i="19"/>
  <c r="A2951" i="19"/>
  <c r="A2952" i="19"/>
  <c r="A2953" i="19"/>
  <c r="A2954" i="19"/>
  <c r="A2955" i="19"/>
  <c r="A2956" i="19"/>
  <c r="A2957" i="19"/>
  <c r="A2958" i="19"/>
  <c r="A2959" i="19"/>
  <c r="A2960" i="19"/>
  <c r="A2961" i="19"/>
  <c r="A2962" i="19"/>
  <c r="A2963" i="19"/>
  <c r="A2964" i="19"/>
  <c r="A2965" i="19"/>
  <c r="A2966" i="19"/>
  <c r="A2967" i="19"/>
  <c r="A2968" i="19"/>
  <c r="A2969" i="19"/>
  <c r="A2970" i="19"/>
  <c r="A2971" i="19"/>
  <c r="A2972" i="19"/>
  <c r="A2973" i="19"/>
  <c r="A2974" i="19"/>
  <c r="A2975" i="19"/>
  <c r="A2976" i="19"/>
  <c r="A2977" i="19"/>
  <c r="A2978" i="19"/>
  <c r="A2979" i="19"/>
  <c r="A2980" i="19"/>
  <c r="A2981" i="19"/>
  <c r="A2982" i="19"/>
  <c r="A2983" i="19"/>
  <c r="A2984" i="19"/>
  <c r="A2985" i="19"/>
  <c r="A2986" i="19"/>
  <c r="A2987" i="19"/>
  <c r="A2988" i="19"/>
  <c r="A2989" i="19"/>
  <c r="A2990" i="19"/>
  <c r="A2991" i="19"/>
  <c r="A2992" i="19"/>
  <c r="A2993" i="19"/>
  <c r="A2994" i="19"/>
  <c r="A2995" i="19"/>
  <c r="A2996" i="19"/>
  <c r="A2997" i="19"/>
  <c r="A2998" i="19"/>
  <c r="A2999" i="19"/>
  <c r="A3000" i="19"/>
  <c r="A3001" i="19"/>
  <c r="A3002" i="19"/>
  <c r="A3003" i="19"/>
  <c r="A3004" i="19"/>
  <c r="A3005" i="19"/>
  <c r="A3006" i="19"/>
  <c r="A3007" i="19"/>
  <c r="A3008" i="19"/>
  <c r="A3009" i="19"/>
  <c r="A3010" i="19"/>
  <c r="A3011" i="19"/>
  <c r="A3012" i="19"/>
  <c r="A3013" i="19"/>
  <c r="A3014" i="19"/>
  <c r="A3015" i="19"/>
  <c r="A3016" i="19"/>
  <c r="A3017" i="19"/>
  <c r="A3018" i="19"/>
  <c r="A3019" i="19"/>
  <c r="A3020" i="19"/>
  <c r="A3021" i="19"/>
  <c r="A3022" i="19"/>
  <c r="A3023" i="19"/>
  <c r="A3024" i="19"/>
  <c r="A3025" i="19"/>
  <c r="A3026" i="19"/>
  <c r="A3027" i="19"/>
  <c r="A3028" i="19"/>
  <c r="A3029" i="19"/>
  <c r="A3030" i="19"/>
  <c r="A3031" i="19"/>
  <c r="A3032" i="19"/>
  <c r="A3033" i="19"/>
  <c r="A3034" i="19"/>
  <c r="A3035" i="19"/>
  <c r="A3036" i="19"/>
  <c r="A3037" i="19"/>
  <c r="A3038" i="19"/>
  <c r="A3039" i="19"/>
  <c r="A3040" i="19"/>
  <c r="A3041" i="19"/>
  <c r="A3042" i="19"/>
  <c r="A3043" i="19"/>
  <c r="A3044" i="19"/>
  <c r="A3045" i="19"/>
  <c r="A3046" i="19"/>
  <c r="A3047" i="19"/>
  <c r="A3048" i="19"/>
  <c r="A3049" i="19"/>
  <c r="A3050" i="19"/>
  <c r="A3051" i="19"/>
  <c r="A3052" i="19"/>
  <c r="A3053" i="19"/>
  <c r="A3054" i="19"/>
  <c r="A3055" i="19"/>
  <c r="A3056" i="19"/>
  <c r="A3057" i="19"/>
  <c r="A3058" i="19"/>
  <c r="A3059" i="19"/>
  <c r="A3060" i="19"/>
  <c r="A3061" i="19"/>
  <c r="A3062" i="19"/>
  <c r="A3063" i="19"/>
  <c r="A3064" i="19"/>
  <c r="A3065" i="19"/>
  <c r="A3066" i="19"/>
  <c r="A3067" i="19"/>
  <c r="A3068" i="19"/>
  <c r="A3069" i="19"/>
  <c r="A3070" i="19"/>
  <c r="A3071" i="19"/>
  <c r="A3072" i="19"/>
  <c r="A3073" i="19"/>
  <c r="A3074" i="19"/>
  <c r="A3075" i="19"/>
  <c r="A3076" i="19"/>
  <c r="A3077" i="19"/>
  <c r="A3078" i="19"/>
  <c r="A3079" i="19"/>
  <c r="A3080" i="19"/>
  <c r="A3081" i="19"/>
  <c r="A3082" i="19"/>
  <c r="A3083" i="19"/>
  <c r="A3084" i="19"/>
  <c r="A3085" i="19"/>
  <c r="A3086" i="19"/>
  <c r="A3087" i="19"/>
  <c r="A3088" i="19"/>
  <c r="A3089" i="19"/>
  <c r="A3090" i="19"/>
  <c r="A3091" i="19"/>
  <c r="A3092" i="19"/>
  <c r="A3093" i="19"/>
  <c r="A3094" i="19"/>
  <c r="A3095" i="19"/>
  <c r="A3096" i="19"/>
  <c r="A3097" i="19"/>
  <c r="A3098" i="19"/>
  <c r="A3099" i="19"/>
  <c r="A3100" i="19"/>
  <c r="A3101" i="19"/>
  <c r="A3102" i="19"/>
  <c r="A3103" i="19"/>
  <c r="A3104" i="19"/>
  <c r="A3105" i="19"/>
  <c r="A3106" i="19"/>
  <c r="A3107" i="19"/>
  <c r="A3108" i="19"/>
  <c r="A3109" i="19"/>
  <c r="A3110" i="19"/>
  <c r="A3111" i="19"/>
  <c r="A3112" i="19"/>
  <c r="A3113" i="19"/>
  <c r="A3114" i="19"/>
  <c r="A3115" i="19"/>
  <c r="A3116" i="19"/>
  <c r="A3117" i="19"/>
  <c r="A3118" i="19"/>
  <c r="A3119" i="19"/>
  <c r="A3120" i="19"/>
  <c r="A3121" i="19"/>
  <c r="A3122" i="19"/>
  <c r="A3123" i="19"/>
  <c r="A3124" i="19"/>
  <c r="A3125" i="19"/>
  <c r="A3126" i="19"/>
  <c r="A3127" i="19"/>
  <c r="A3128" i="19"/>
  <c r="A3129" i="19"/>
  <c r="A3130" i="19"/>
  <c r="A3131" i="19"/>
  <c r="A3132" i="19"/>
  <c r="A3133" i="19"/>
  <c r="A3134" i="19"/>
  <c r="A3135" i="19"/>
  <c r="A3136" i="19"/>
  <c r="A3137" i="19"/>
  <c r="A3138" i="19"/>
  <c r="A3139" i="19"/>
  <c r="A3140" i="19"/>
  <c r="A3141" i="19"/>
  <c r="A3142" i="19"/>
  <c r="A3143" i="19"/>
  <c r="A3144" i="19"/>
  <c r="A3145" i="19"/>
  <c r="A3146" i="19"/>
  <c r="A3147" i="19"/>
  <c r="A3148" i="19"/>
  <c r="A3149" i="19"/>
  <c r="A3150" i="19"/>
  <c r="A3151" i="19"/>
  <c r="A3152" i="19"/>
  <c r="A3153" i="19"/>
  <c r="A3154" i="19"/>
  <c r="A3155" i="19"/>
  <c r="A3156" i="19"/>
  <c r="A3157" i="19"/>
  <c r="A3158" i="19"/>
  <c r="A3159" i="19"/>
  <c r="A3160" i="19"/>
  <c r="A3161" i="19"/>
  <c r="A3162" i="19"/>
  <c r="A3163" i="19"/>
  <c r="A3164" i="19"/>
  <c r="A3165" i="19"/>
  <c r="A3166" i="19"/>
  <c r="A3167" i="19"/>
  <c r="A3168" i="19"/>
  <c r="A3169" i="19"/>
  <c r="A3170" i="19"/>
  <c r="A3171" i="19"/>
  <c r="A3172" i="19"/>
  <c r="A3173" i="19"/>
  <c r="A3174" i="19"/>
  <c r="A3175" i="19"/>
  <c r="A3176" i="19"/>
  <c r="A3177" i="19"/>
  <c r="A3178" i="19"/>
  <c r="A3179" i="19"/>
  <c r="A3180" i="19"/>
  <c r="A3181" i="19"/>
  <c r="A3182" i="19"/>
  <c r="A3183" i="19"/>
  <c r="A3184" i="19"/>
  <c r="A3185" i="19"/>
  <c r="A3186" i="19"/>
  <c r="A3187" i="19"/>
  <c r="A3188" i="19"/>
  <c r="A3189" i="19"/>
  <c r="A3190" i="19"/>
  <c r="A3191" i="19"/>
  <c r="A3192" i="19"/>
  <c r="A3193" i="19"/>
  <c r="A3194" i="19"/>
  <c r="A3195" i="19"/>
  <c r="A3196" i="19"/>
  <c r="A3197" i="19"/>
  <c r="A3198" i="19"/>
  <c r="A3199" i="19"/>
  <c r="A3200" i="19"/>
  <c r="A3201" i="19"/>
  <c r="A3202" i="19"/>
  <c r="A3203" i="19"/>
  <c r="A3204" i="19"/>
  <c r="A3205" i="19"/>
  <c r="A3206" i="19"/>
  <c r="A3207" i="19"/>
  <c r="A3208" i="19"/>
  <c r="A3209" i="19"/>
  <c r="A3210" i="19"/>
  <c r="A3211" i="19"/>
  <c r="A3212" i="19"/>
  <c r="A3213" i="19"/>
  <c r="A3214" i="19"/>
  <c r="A3215" i="19"/>
  <c r="A3216" i="19"/>
  <c r="A3217" i="19"/>
  <c r="A3218" i="19"/>
  <c r="A3219" i="19"/>
  <c r="A3220" i="19"/>
  <c r="A3221" i="19"/>
  <c r="A3222" i="19"/>
  <c r="A3223" i="19"/>
  <c r="A3224" i="19"/>
  <c r="A3225" i="19"/>
  <c r="A3226" i="19"/>
  <c r="A3227" i="19"/>
  <c r="A3228" i="19"/>
  <c r="A3229" i="19"/>
  <c r="A3230" i="19"/>
  <c r="A3231" i="19"/>
  <c r="A3232" i="19"/>
  <c r="A3233" i="19"/>
  <c r="A3234" i="19"/>
  <c r="A3235" i="19"/>
  <c r="A3236" i="19"/>
  <c r="A3237" i="19"/>
  <c r="A3238" i="19"/>
  <c r="A3239" i="19"/>
  <c r="A3240" i="19"/>
  <c r="A3241" i="19"/>
  <c r="A3242" i="19"/>
  <c r="A3243" i="19"/>
  <c r="A3244" i="19"/>
  <c r="A3245" i="19"/>
  <c r="A3246" i="19"/>
  <c r="A3247" i="19"/>
  <c r="A3248" i="19"/>
  <c r="A3249" i="19"/>
  <c r="A3250" i="19"/>
  <c r="A3251" i="19"/>
  <c r="A3252" i="19"/>
  <c r="A3253" i="19"/>
  <c r="A3254" i="19"/>
  <c r="A3255" i="19"/>
  <c r="A3256" i="19"/>
  <c r="A3257" i="19"/>
  <c r="A3258" i="19"/>
  <c r="A3259" i="19"/>
  <c r="A3260" i="19"/>
  <c r="A3261" i="19"/>
  <c r="A3262" i="19"/>
  <c r="A3263" i="19"/>
  <c r="A3264" i="19"/>
  <c r="A3265" i="19"/>
  <c r="A3266" i="19"/>
  <c r="A3267" i="19"/>
  <c r="A3268" i="19"/>
  <c r="A3269" i="19"/>
  <c r="A3270" i="19"/>
  <c r="A3271" i="19"/>
  <c r="A3272" i="19"/>
  <c r="A3273" i="19"/>
  <c r="A3274" i="19"/>
  <c r="A3275" i="19"/>
  <c r="A3276" i="19"/>
  <c r="A3277" i="19"/>
  <c r="A3278" i="19"/>
  <c r="A3279" i="19"/>
  <c r="A3280" i="19"/>
  <c r="A3281" i="19"/>
  <c r="A3282" i="19"/>
  <c r="A3283" i="19"/>
  <c r="A3284" i="19"/>
  <c r="A3285" i="19"/>
  <c r="A3286" i="19"/>
  <c r="A3287" i="19"/>
  <c r="A3288" i="19"/>
  <c r="A3289" i="19"/>
  <c r="A3290" i="19"/>
  <c r="A3291" i="19"/>
  <c r="A3292" i="19"/>
  <c r="A3293" i="19"/>
  <c r="A3294" i="19"/>
  <c r="A3295" i="19"/>
  <c r="A3296" i="19"/>
  <c r="A3297" i="19"/>
  <c r="A3298" i="19"/>
  <c r="A3299" i="19"/>
  <c r="A3300" i="19"/>
  <c r="A3301" i="19"/>
  <c r="A3302" i="19"/>
  <c r="A3303" i="19"/>
  <c r="A3304" i="19"/>
  <c r="A3305" i="19"/>
  <c r="A3306" i="19"/>
  <c r="A3307" i="19"/>
  <c r="A3308" i="19"/>
  <c r="A3309" i="19"/>
  <c r="A3310" i="19"/>
  <c r="A3311" i="19"/>
  <c r="A3312" i="19"/>
  <c r="A3313" i="19"/>
  <c r="A3314" i="19"/>
  <c r="A3315" i="19"/>
  <c r="A3316" i="19"/>
  <c r="A3317" i="19"/>
  <c r="A3318" i="19"/>
  <c r="A3319" i="19"/>
  <c r="A3320" i="19"/>
  <c r="A3321" i="19"/>
  <c r="A3322" i="19"/>
  <c r="A3323" i="19"/>
  <c r="A3324" i="19"/>
  <c r="A3325" i="19"/>
  <c r="A3326" i="19"/>
  <c r="A3327" i="19"/>
  <c r="A3328" i="19"/>
  <c r="A3329" i="19"/>
  <c r="A3330" i="19"/>
  <c r="A3331" i="19"/>
  <c r="A3332" i="19"/>
  <c r="A3333" i="19"/>
  <c r="A3334" i="19"/>
  <c r="A3335" i="19"/>
  <c r="A3336" i="19"/>
  <c r="A3337" i="19"/>
  <c r="A3338" i="19"/>
  <c r="A3339" i="19"/>
  <c r="A3340" i="19"/>
  <c r="A3341" i="19"/>
  <c r="A3342" i="19"/>
  <c r="A3343" i="19"/>
  <c r="A3344" i="19"/>
  <c r="A3345" i="19"/>
  <c r="A3346" i="19"/>
  <c r="A3347" i="19"/>
  <c r="A3348" i="19"/>
  <c r="A3349" i="19"/>
  <c r="A3350" i="19"/>
  <c r="A3351" i="19"/>
  <c r="A3352" i="19"/>
  <c r="A3353" i="19"/>
  <c r="A3354" i="19"/>
  <c r="A3355" i="19"/>
  <c r="A3356" i="19"/>
  <c r="A3357" i="19"/>
  <c r="A3358" i="19"/>
  <c r="A3359" i="19"/>
  <c r="A3360" i="19"/>
  <c r="A3361" i="19"/>
  <c r="A3362" i="19"/>
  <c r="A3363" i="19"/>
  <c r="A3364" i="19"/>
  <c r="A3365" i="19"/>
  <c r="A3366" i="19"/>
  <c r="A3367" i="19"/>
  <c r="A3368" i="19"/>
  <c r="A3369" i="19"/>
  <c r="A3370" i="19"/>
  <c r="A3371" i="19"/>
  <c r="A3372" i="19"/>
  <c r="A3373" i="19"/>
  <c r="A3374" i="19"/>
  <c r="A3375" i="19"/>
  <c r="A3376" i="19"/>
  <c r="A3377" i="19"/>
  <c r="A3378" i="19"/>
  <c r="A3379" i="19"/>
  <c r="A3380" i="19"/>
  <c r="A3381" i="19"/>
  <c r="A3382" i="19"/>
  <c r="A3383" i="19"/>
  <c r="A3384" i="19"/>
  <c r="A3385" i="19"/>
  <c r="A3386" i="19"/>
  <c r="A3387" i="19"/>
  <c r="A3388" i="19"/>
  <c r="A3389" i="19"/>
  <c r="A3390" i="19"/>
  <c r="A3391" i="19"/>
  <c r="A3392" i="19"/>
  <c r="A3393" i="19"/>
  <c r="A3394" i="19"/>
  <c r="A3395" i="19"/>
  <c r="A3396" i="19"/>
  <c r="A3397" i="19"/>
  <c r="A3398" i="19"/>
  <c r="A3399" i="19"/>
  <c r="A3400" i="19"/>
  <c r="A3401" i="19"/>
  <c r="A3402" i="19"/>
  <c r="A3403" i="19"/>
  <c r="A3404" i="19"/>
  <c r="A3405" i="19"/>
  <c r="A3406" i="19"/>
  <c r="A3407" i="19"/>
  <c r="A3408" i="19"/>
  <c r="A3409" i="19"/>
  <c r="A3410" i="19"/>
  <c r="A3411" i="19"/>
  <c r="A3412" i="19"/>
  <c r="A3413" i="19"/>
  <c r="A3414" i="19"/>
  <c r="A3415" i="19"/>
  <c r="A3416" i="19"/>
  <c r="A3417" i="19"/>
  <c r="A3418" i="19"/>
  <c r="A3419" i="19"/>
  <c r="A3420" i="19"/>
  <c r="A3421" i="19"/>
  <c r="A3422" i="19"/>
  <c r="A3423" i="19"/>
  <c r="A3424" i="19"/>
  <c r="A3425" i="19"/>
  <c r="A3426" i="19"/>
  <c r="A3427" i="19"/>
  <c r="A3428" i="19"/>
  <c r="A3429" i="19"/>
  <c r="A3430" i="19"/>
  <c r="A3431" i="19"/>
  <c r="A3432" i="19"/>
  <c r="A3433" i="19"/>
  <c r="A3434" i="19"/>
  <c r="A3435" i="19"/>
  <c r="A3436" i="19"/>
  <c r="A3437" i="19"/>
  <c r="A3438" i="19"/>
  <c r="A3439" i="19"/>
  <c r="A3440" i="19"/>
  <c r="A3441" i="19"/>
  <c r="A3442" i="19"/>
  <c r="A3443" i="19"/>
  <c r="A3444" i="19"/>
  <c r="A3445" i="19"/>
  <c r="A3446" i="19"/>
  <c r="A3447" i="19"/>
  <c r="A3448" i="19"/>
  <c r="A3449" i="19"/>
  <c r="A3450" i="19"/>
  <c r="A3451" i="19"/>
  <c r="A3452" i="19"/>
  <c r="A3453" i="19"/>
  <c r="A3454" i="19"/>
  <c r="A3455" i="19"/>
  <c r="A3456" i="19"/>
  <c r="A3457" i="19"/>
  <c r="A3458" i="19"/>
  <c r="A3459" i="19"/>
  <c r="A3460" i="19"/>
  <c r="A3461" i="19"/>
  <c r="A3462" i="19"/>
  <c r="A3463" i="19"/>
  <c r="A3464" i="19"/>
  <c r="A3465" i="19"/>
  <c r="A3466" i="19"/>
  <c r="A3467" i="19"/>
  <c r="A3468" i="19"/>
  <c r="A3469" i="19"/>
  <c r="A3470" i="19"/>
  <c r="A3471" i="19"/>
  <c r="A3472" i="19"/>
  <c r="A3473" i="19"/>
  <c r="A3474" i="19"/>
  <c r="A3475" i="19"/>
  <c r="A3476" i="19"/>
  <c r="A3477" i="19"/>
  <c r="A3478" i="19"/>
  <c r="A3479" i="19"/>
  <c r="A3480" i="19"/>
  <c r="A3481" i="19"/>
  <c r="A3482" i="19"/>
  <c r="A3483" i="19"/>
  <c r="A3484" i="19"/>
  <c r="A3485" i="19"/>
  <c r="A3486" i="19"/>
  <c r="A3487" i="19"/>
  <c r="A3488" i="19"/>
  <c r="A3489" i="19"/>
  <c r="A3490" i="19"/>
  <c r="A3491" i="19"/>
  <c r="A3492" i="19"/>
  <c r="A3493" i="19"/>
  <c r="A3494" i="19"/>
  <c r="A3495" i="19"/>
  <c r="A3496" i="19"/>
  <c r="A3497" i="19"/>
  <c r="A3498" i="19"/>
  <c r="A3499" i="19"/>
  <c r="A3500" i="19"/>
  <c r="A3501" i="19"/>
  <c r="A3502" i="19"/>
  <c r="A3503" i="19"/>
  <c r="A3504" i="19"/>
  <c r="A3505" i="19"/>
  <c r="A3506" i="19"/>
  <c r="A3507" i="19"/>
  <c r="A3508" i="19"/>
  <c r="A3509" i="19"/>
  <c r="A3510" i="19"/>
  <c r="A3511" i="19"/>
  <c r="A3512" i="19"/>
  <c r="A3513" i="19"/>
  <c r="A3514" i="19"/>
  <c r="A3515" i="19"/>
  <c r="A3516" i="19"/>
  <c r="A3517" i="19"/>
  <c r="A3518" i="19"/>
  <c r="A3519" i="19"/>
  <c r="A3520" i="19"/>
  <c r="A3521" i="19"/>
  <c r="A3522" i="19"/>
  <c r="A3523" i="19"/>
  <c r="A3524" i="19"/>
  <c r="A3525" i="19"/>
  <c r="A3526" i="19"/>
  <c r="A3527" i="19"/>
  <c r="A3528" i="19"/>
  <c r="A3529" i="19"/>
  <c r="A3530" i="19"/>
  <c r="A3531" i="19"/>
  <c r="A3532" i="19"/>
  <c r="A3533" i="19"/>
  <c r="A3534" i="19"/>
  <c r="A3535" i="19"/>
  <c r="A3536" i="19"/>
  <c r="A3537" i="19"/>
  <c r="A3538" i="19"/>
  <c r="A3539" i="19"/>
  <c r="A3543" i="19"/>
  <c r="A3544" i="19"/>
  <c r="A3545" i="19"/>
  <c r="A3546" i="19"/>
  <c r="A3547" i="19"/>
  <c r="A3551" i="19"/>
  <c r="A3552" i="19"/>
  <c r="A3553" i="19"/>
  <c r="A3554" i="19"/>
  <c r="A3555" i="19"/>
  <c r="A3559" i="19"/>
  <c r="A3560" i="19"/>
  <c r="A3561" i="19"/>
  <c r="A3562" i="19"/>
  <c r="A3563" i="19"/>
  <c r="A3564" i="19"/>
  <c r="A3567" i="19"/>
  <c r="A3568" i="19"/>
  <c r="A3569" i="19"/>
  <c r="A3570" i="19"/>
  <c r="A3571" i="19"/>
  <c r="A3572" i="19"/>
  <c r="A3575" i="19"/>
  <c r="A3576" i="19"/>
  <c r="A3577" i="19"/>
  <c r="A3578" i="19"/>
  <c r="A3579" i="19"/>
  <c r="A3580" i="19"/>
  <c r="A3583" i="19"/>
  <c r="A3584" i="19"/>
  <c r="A3585" i="19"/>
  <c r="A3586" i="19"/>
  <c r="A3587" i="19"/>
  <c r="A3588" i="19"/>
  <c r="A3591" i="19"/>
  <c r="A3592" i="19"/>
  <c r="A3593" i="19"/>
  <c r="A3594" i="19"/>
  <c r="A3595" i="19"/>
  <c r="A3596" i="19"/>
  <c r="A3599" i="19"/>
  <c r="A3600" i="19"/>
  <c r="A3601" i="19"/>
  <c r="A3602" i="19"/>
  <c r="A3603" i="19"/>
  <c r="A3604" i="19"/>
  <c r="A3607" i="19"/>
  <c r="A3608" i="19"/>
  <c r="A3609" i="19"/>
  <c r="A3610" i="19"/>
  <c r="A3611" i="19"/>
  <c r="A3612" i="19"/>
  <c r="A3615" i="19"/>
  <c r="A3616" i="19"/>
  <c r="A3617" i="19"/>
  <c r="A3618" i="19"/>
  <c r="A3619" i="19"/>
  <c r="A3620" i="19"/>
  <c r="A3623" i="19"/>
  <c r="A3624" i="19"/>
  <c r="A3625" i="19"/>
  <c r="A3626" i="19"/>
  <c r="A3627" i="19"/>
  <c r="A3628" i="19"/>
  <c r="A3631" i="19"/>
  <c r="A3632" i="19"/>
  <c r="A3633" i="19"/>
  <c r="A3634" i="19"/>
  <c r="A3635" i="19"/>
  <c r="A3636" i="19"/>
  <c r="A3639" i="19"/>
  <c r="A3640" i="19"/>
  <c r="A3641" i="19"/>
  <c r="A3642" i="19"/>
  <c r="A3643" i="19"/>
  <c r="A3644" i="19"/>
  <c r="A3647" i="19"/>
  <c r="A3648" i="19"/>
  <c r="A3649" i="19"/>
  <c r="A3650" i="19"/>
  <c r="A3651" i="19"/>
  <c r="A3652" i="19"/>
  <c r="A3655" i="19"/>
  <c r="A3656" i="19"/>
  <c r="A3657" i="19"/>
  <c r="A3658" i="19"/>
  <c r="A3659" i="19"/>
  <c r="A3660" i="19"/>
  <c r="A3663" i="19"/>
  <c r="A3664" i="19"/>
  <c r="A3665" i="19"/>
  <c r="A3666" i="19"/>
  <c r="A3667" i="19"/>
  <c r="A3668" i="19"/>
  <c r="A3671" i="19"/>
  <c r="A3672" i="19"/>
  <c r="A3673" i="19"/>
  <c r="A3674" i="19"/>
  <c r="A3675" i="19"/>
  <c r="A3676" i="19"/>
  <c r="A3679" i="19"/>
  <c r="A3680" i="19"/>
  <c r="A3681" i="19"/>
  <c r="A3682" i="19"/>
  <c r="A3683" i="19"/>
  <c r="A3684" i="19"/>
  <c r="A3687" i="19"/>
  <c r="A3688" i="19"/>
  <c r="A3689" i="19"/>
  <c r="A3690" i="19"/>
  <c r="A3691" i="19"/>
  <c r="A3692" i="19"/>
  <c r="A3695" i="19"/>
  <c r="A3696" i="19"/>
  <c r="A3697" i="19"/>
  <c r="A3698" i="19"/>
  <c r="A3699" i="19"/>
  <c r="A3700" i="19"/>
  <c r="A3703" i="19"/>
  <c r="A3704" i="19"/>
  <c r="A3705" i="19"/>
  <c r="A3706" i="19"/>
  <c r="A3707" i="19"/>
  <c r="A3708" i="19"/>
  <c r="A3711" i="19"/>
  <c r="A3712" i="19"/>
  <c r="A3713" i="19"/>
  <c r="A3714" i="19"/>
  <c r="A3715" i="19"/>
  <c r="A3716" i="19"/>
  <c r="A3719" i="19"/>
  <c r="A3720" i="19"/>
  <c r="A3721" i="19"/>
  <c r="A3722" i="19"/>
  <c r="A3723" i="19"/>
  <c r="A3724" i="19"/>
  <c r="A3727" i="19"/>
  <c r="A3728" i="19"/>
  <c r="A3729" i="19"/>
  <c r="A3730" i="19"/>
  <c r="A3731" i="19"/>
  <c r="A3732" i="19"/>
  <c r="A3735" i="19"/>
  <c r="A3736" i="19"/>
  <c r="A3737" i="19"/>
  <c r="A3738" i="19"/>
  <c r="A3739" i="19"/>
  <c r="A3740" i="19"/>
  <c r="A3741" i="19"/>
  <c r="A3743" i="19"/>
  <c r="A3744" i="19"/>
  <c r="A3745" i="19"/>
  <c r="A3746" i="19"/>
  <c r="A3747" i="19"/>
  <c r="A3748" i="19"/>
  <c r="A3749" i="19"/>
  <c r="A3751" i="19"/>
  <c r="A3752" i="19"/>
  <c r="A3753" i="19"/>
  <c r="A3754" i="19"/>
  <c r="A3755" i="19"/>
  <c r="A3756" i="19"/>
  <c r="A3757" i="19"/>
  <c r="A3758" i="19"/>
  <c r="A3759" i="19"/>
  <c r="A3760" i="19"/>
  <c r="A3761" i="19"/>
  <c r="A3762" i="19"/>
  <c r="A3763" i="19"/>
  <c r="A3764" i="19"/>
  <c r="A3765" i="19"/>
  <c r="A3766" i="19"/>
  <c r="A3767" i="19"/>
  <c r="A3768" i="19"/>
  <c r="A3769" i="19"/>
  <c r="A3770" i="19"/>
  <c r="A3771" i="19"/>
  <c r="A3772" i="19"/>
  <c r="A3773" i="19"/>
  <c r="A3774" i="19"/>
  <c r="A3775" i="19"/>
  <c r="A3776" i="19"/>
  <c r="A3777" i="19"/>
  <c r="A3778" i="19"/>
  <c r="A3779" i="19"/>
  <c r="A3780" i="19"/>
  <c r="A3781" i="19"/>
  <c r="A3782" i="19"/>
  <c r="A3783" i="19"/>
  <c r="A3784" i="19"/>
  <c r="A3785" i="19"/>
  <c r="A3786" i="19"/>
  <c r="A3787" i="19"/>
  <c r="A3788" i="19"/>
  <c r="A3789" i="19"/>
  <c r="A3790" i="19"/>
  <c r="A3791" i="19"/>
  <c r="A3792" i="19"/>
  <c r="A3793" i="19"/>
  <c r="A3794" i="19"/>
  <c r="A3795" i="19"/>
  <c r="A3796" i="19"/>
  <c r="A3797" i="19"/>
  <c r="A3798" i="19"/>
  <c r="A3799" i="19"/>
  <c r="A3800" i="19"/>
  <c r="A3801" i="19"/>
  <c r="A3802" i="19"/>
  <c r="A3803" i="19"/>
  <c r="A3804" i="19"/>
  <c r="A3805" i="19"/>
  <c r="A3806" i="19"/>
  <c r="A3807" i="19"/>
  <c r="A3808" i="19"/>
  <c r="A3809" i="19"/>
  <c r="A3810" i="19"/>
  <c r="A3811" i="19"/>
  <c r="A3812" i="19"/>
  <c r="A3813" i="19"/>
  <c r="A3814" i="19"/>
  <c r="A3815" i="19"/>
  <c r="A3816" i="19"/>
  <c r="A3817" i="19"/>
  <c r="A3818" i="19"/>
  <c r="A3819" i="19"/>
  <c r="A3820" i="19"/>
  <c r="A3821" i="19"/>
  <c r="A3822" i="19"/>
  <c r="A3823" i="19"/>
  <c r="A3824" i="19"/>
  <c r="A3825" i="19"/>
  <c r="A3826" i="19"/>
  <c r="A3827" i="19"/>
  <c r="A3828" i="19"/>
  <c r="A3829" i="19"/>
  <c r="A3830" i="19"/>
  <c r="A3831" i="19"/>
  <c r="A3832" i="19"/>
  <c r="A3833" i="19"/>
  <c r="A3834" i="19"/>
  <c r="A3835" i="19"/>
  <c r="A3836" i="19"/>
  <c r="A3837" i="19"/>
  <c r="A3838" i="19"/>
  <c r="A3839" i="19"/>
  <c r="A3840" i="19"/>
  <c r="A3841" i="19"/>
  <c r="A3842" i="19"/>
  <c r="A3843" i="19"/>
  <c r="A3844" i="19"/>
  <c r="A3845" i="19"/>
  <c r="A3846" i="19"/>
  <c r="A3847" i="19"/>
  <c r="A3848" i="19"/>
  <c r="A3849" i="19"/>
  <c r="A3850" i="19"/>
  <c r="A3851" i="19"/>
  <c r="A3852" i="19"/>
  <c r="A3853" i="19"/>
  <c r="A3854" i="19"/>
  <c r="A3855" i="19"/>
  <c r="A3856" i="19"/>
  <c r="A3857" i="19"/>
  <c r="A3858" i="19"/>
  <c r="A3859" i="19"/>
  <c r="A3860" i="19"/>
  <c r="A3861" i="19"/>
  <c r="A3862" i="19"/>
  <c r="A3863" i="19"/>
  <c r="A3864" i="19"/>
  <c r="A3865" i="19"/>
  <c r="A3866" i="19"/>
  <c r="A3867" i="19"/>
  <c r="A3868" i="19"/>
  <c r="A3869" i="19"/>
  <c r="A3870" i="19"/>
  <c r="A3871" i="19"/>
  <c r="A3872" i="19"/>
  <c r="A3873" i="19"/>
  <c r="A3874" i="19"/>
  <c r="A3875" i="19"/>
  <c r="A3876" i="19"/>
  <c r="A3877" i="19"/>
  <c r="A3878" i="19"/>
  <c r="A3879" i="19"/>
  <c r="A3880" i="19"/>
  <c r="A3881" i="19"/>
  <c r="A3882" i="19"/>
  <c r="A3883" i="19"/>
  <c r="A3884" i="19"/>
  <c r="A3885" i="19"/>
  <c r="A3886" i="19"/>
  <c r="A3887" i="19"/>
  <c r="A3888" i="19"/>
  <c r="A3889" i="19"/>
  <c r="A3890" i="19"/>
  <c r="A3891" i="19"/>
  <c r="A3892" i="19"/>
  <c r="A3893" i="19"/>
  <c r="A3894" i="19"/>
  <c r="A3895" i="19"/>
  <c r="A3896" i="19"/>
  <c r="A3897" i="19"/>
  <c r="A3898" i="19"/>
  <c r="A3899" i="19"/>
  <c r="A3900" i="19"/>
  <c r="A3901" i="19"/>
  <c r="A3902" i="19"/>
  <c r="A3903" i="19"/>
  <c r="A3904" i="19"/>
  <c r="A3905" i="19"/>
  <c r="A3906" i="19"/>
  <c r="A3907" i="19"/>
  <c r="A3908" i="19"/>
  <c r="A3909" i="19"/>
  <c r="A3910" i="19"/>
  <c r="A3911" i="19"/>
  <c r="A3912" i="19"/>
  <c r="A3913" i="19"/>
  <c r="A3914" i="19"/>
  <c r="A3915" i="19"/>
  <c r="A3916" i="19"/>
  <c r="A3917" i="19"/>
  <c r="A3918" i="19"/>
  <c r="A3919" i="19"/>
  <c r="A3920" i="19"/>
  <c r="A3921" i="19"/>
  <c r="A3922" i="19"/>
  <c r="A3923" i="19"/>
  <c r="A3924" i="19"/>
  <c r="A3925" i="19"/>
  <c r="A3926" i="19"/>
  <c r="A3927" i="19"/>
  <c r="A3928" i="19"/>
  <c r="A3929" i="19"/>
  <c r="A3930" i="19"/>
  <c r="A3931" i="19"/>
  <c r="A3932" i="19"/>
  <c r="A3933" i="19"/>
  <c r="A3934" i="19"/>
  <c r="A3935" i="19"/>
  <c r="A3936" i="19"/>
  <c r="A3937" i="19"/>
  <c r="A3938" i="19"/>
  <c r="A3939" i="19"/>
  <c r="A3940" i="19"/>
  <c r="A3941" i="19"/>
  <c r="A3942" i="19"/>
  <c r="A3943" i="19"/>
  <c r="A3944" i="19"/>
  <c r="A3945" i="19"/>
  <c r="A3946" i="19"/>
  <c r="A3947" i="19"/>
  <c r="A3948" i="19"/>
  <c r="A3949" i="19"/>
  <c r="A3950" i="19"/>
  <c r="A3951" i="19"/>
  <c r="A3952" i="19"/>
  <c r="A3953" i="19"/>
  <c r="A3954" i="19"/>
  <c r="A3955" i="19"/>
  <c r="A3956" i="19"/>
  <c r="A3957" i="19"/>
  <c r="A3958" i="19"/>
  <c r="A3959" i="19"/>
  <c r="A3960" i="19"/>
  <c r="A3961" i="19"/>
  <c r="A3962" i="19"/>
  <c r="A3963" i="19"/>
  <c r="A3964" i="19"/>
  <c r="A3965" i="19"/>
  <c r="A3966" i="19"/>
  <c r="A3967" i="19"/>
  <c r="A3968" i="19"/>
  <c r="A3969" i="19"/>
  <c r="A3970" i="19"/>
  <c r="A3971" i="19"/>
  <c r="A3972" i="19"/>
  <c r="A3973" i="19"/>
  <c r="A3974" i="19"/>
  <c r="A3975" i="19"/>
  <c r="A3976" i="19"/>
  <c r="A3977" i="19"/>
  <c r="A3978" i="19"/>
  <c r="A3979" i="19"/>
  <c r="A3980" i="19"/>
  <c r="A3981" i="19"/>
  <c r="A3982" i="19"/>
  <c r="A3983" i="19"/>
  <c r="A3984" i="19"/>
  <c r="A3985" i="19"/>
  <c r="A3986" i="19"/>
  <c r="A3987" i="19"/>
  <c r="A3988" i="19"/>
  <c r="A3989" i="19"/>
  <c r="A3990" i="19"/>
  <c r="A3991" i="19"/>
  <c r="A3992" i="19"/>
  <c r="A3993" i="19"/>
  <c r="A3994" i="19"/>
  <c r="A3995" i="19"/>
  <c r="A3996" i="19"/>
  <c r="A3997" i="19"/>
  <c r="A3998" i="19"/>
  <c r="A3999" i="19"/>
  <c r="A4000" i="19"/>
  <c r="A4001" i="19"/>
  <c r="A4002" i="19"/>
  <c r="A4003" i="19"/>
  <c r="A4004" i="19"/>
  <c r="A4005" i="19"/>
  <c r="A4006" i="19"/>
  <c r="A4007" i="19"/>
  <c r="A4008" i="19"/>
  <c r="A4009" i="19"/>
  <c r="A4010" i="19"/>
  <c r="A4011" i="19"/>
  <c r="A4012" i="19"/>
  <c r="A4013" i="19"/>
  <c r="A4014" i="19"/>
  <c r="A4015" i="19"/>
  <c r="A4016" i="19"/>
  <c r="A4017" i="19"/>
  <c r="A4018" i="19"/>
  <c r="A4019" i="19"/>
  <c r="A4020" i="19"/>
  <c r="A4021" i="19"/>
  <c r="A4022" i="19"/>
  <c r="A4023" i="19"/>
  <c r="A4024" i="19"/>
  <c r="A4025" i="19"/>
  <c r="A4026" i="19"/>
  <c r="A4027" i="19"/>
  <c r="A4028" i="19"/>
  <c r="A4029" i="19"/>
  <c r="A4030" i="19"/>
  <c r="A4031" i="19"/>
  <c r="A4032" i="19"/>
  <c r="A4033" i="19"/>
  <c r="A4034" i="19"/>
  <c r="A4035" i="19"/>
  <c r="A4036" i="19"/>
  <c r="A4037" i="19"/>
  <c r="A4038" i="19"/>
  <c r="A4039" i="19"/>
  <c r="A4040" i="19"/>
  <c r="A4041" i="19"/>
  <c r="A4042" i="19"/>
  <c r="A4043" i="19"/>
  <c r="A4044" i="19"/>
  <c r="A4045" i="19"/>
  <c r="A4046" i="19"/>
  <c r="A4047" i="19"/>
  <c r="A4048" i="19"/>
  <c r="A4049" i="19"/>
  <c r="A4050" i="19"/>
  <c r="A4051" i="19"/>
  <c r="A4052" i="19"/>
  <c r="A4053" i="19"/>
  <c r="A4054" i="19"/>
  <c r="A4055" i="19"/>
  <c r="A4056" i="19"/>
  <c r="A4057" i="19"/>
  <c r="A4058" i="19"/>
  <c r="A4059" i="19"/>
  <c r="A4060" i="19"/>
  <c r="A4061" i="19"/>
  <c r="A4062" i="19"/>
  <c r="A4063" i="19"/>
  <c r="A4064" i="19"/>
  <c r="A4065" i="19"/>
  <c r="A4066" i="19"/>
  <c r="A4067" i="19"/>
  <c r="A4068" i="19"/>
  <c r="A4069" i="19"/>
  <c r="A4070" i="19"/>
  <c r="A4071" i="19"/>
  <c r="A4072" i="19"/>
  <c r="A4073" i="19"/>
  <c r="A4074" i="19"/>
  <c r="A4075" i="19"/>
  <c r="A4076" i="19"/>
  <c r="A4077" i="19"/>
  <c r="A4078" i="19"/>
  <c r="A4079" i="19"/>
  <c r="A4080" i="19"/>
  <c r="A4081" i="19"/>
  <c r="A4082" i="19"/>
  <c r="A4083" i="19"/>
  <c r="A4084" i="19"/>
  <c r="A4085" i="19"/>
  <c r="A4086" i="19"/>
  <c r="A4087" i="19"/>
  <c r="A4088" i="19"/>
  <c r="A4089" i="19"/>
  <c r="A4090" i="19"/>
  <c r="A4091" i="19"/>
  <c r="A4092" i="19"/>
  <c r="A4093" i="19"/>
  <c r="A4094" i="19"/>
  <c r="A4095" i="19"/>
  <c r="A4096" i="19"/>
  <c r="A4097" i="19"/>
  <c r="A4098" i="19"/>
  <c r="A4099" i="19"/>
  <c r="A4100" i="19"/>
  <c r="A4101" i="19"/>
  <c r="A4102" i="19"/>
  <c r="A4103" i="19"/>
  <c r="A4104" i="19"/>
  <c r="A4105" i="19"/>
  <c r="A4106" i="19"/>
  <c r="A4107" i="19"/>
  <c r="A4108" i="19"/>
  <c r="A4109" i="19"/>
  <c r="A4110" i="19"/>
  <c r="A4111" i="19"/>
  <c r="A4112" i="19"/>
  <c r="A4113" i="19"/>
  <c r="A4114" i="19"/>
  <c r="A4115" i="19"/>
  <c r="A4116" i="19"/>
  <c r="A4117" i="19"/>
  <c r="A4118" i="19"/>
  <c r="A4119" i="19"/>
  <c r="A4120" i="19"/>
  <c r="A4121" i="19"/>
  <c r="A4122" i="19"/>
  <c r="A4123" i="19"/>
  <c r="A4124" i="19"/>
  <c r="A4125" i="19"/>
  <c r="A4126" i="19"/>
  <c r="A4127" i="19"/>
  <c r="A4128" i="19"/>
  <c r="A4129" i="19"/>
  <c r="A4130" i="19"/>
  <c r="A4131" i="19"/>
  <c r="A4132" i="19"/>
  <c r="A4133" i="19"/>
  <c r="A4134" i="19"/>
  <c r="A4135" i="19"/>
  <c r="A4136" i="19"/>
  <c r="A4137" i="19"/>
  <c r="A4138" i="19"/>
  <c r="A4139" i="19"/>
  <c r="A4140" i="19"/>
  <c r="A4141" i="19"/>
  <c r="A4142" i="19"/>
  <c r="A4143" i="19"/>
  <c r="A4144" i="19"/>
  <c r="A4145" i="19"/>
  <c r="A4146" i="19"/>
  <c r="A4147" i="19"/>
  <c r="A4148" i="19"/>
  <c r="A4149" i="19"/>
  <c r="A4150" i="19"/>
  <c r="A4151" i="19"/>
  <c r="A4152" i="19"/>
  <c r="A4153" i="19"/>
  <c r="A4154" i="19"/>
  <c r="A4155" i="19"/>
  <c r="A4156" i="19"/>
  <c r="A4157" i="19"/>
  <c r="A4158" i="19"/>
  <c r="A4159" i="19"/>
  <c r="A4160" i="19"/>
  <c r="A4161" i="19"/>
  <c r="A4162" i="19"/>
  <c r="A4163" i="19"/>
  <c r="A4164" i="19"/>
  <c r="A4165" i="19"/>
  <c r="A4166" i="19"/>
  <c r="A4167" i="19"/>
  <c r="A4168" i="19"/>
  <c r="A4169" i="19"/>
  <c r="A4170" i="19"/>
  <c r="A4171" i="19"/>
  <c r="A4172" i="19"/>
  <c r="A4173" i="19"/>
  <c r="A4174" i="19"/>
  <c r="A4175" i="19"/>
  <c r="A4176" i="19"/>
  <c r="A4177" i="19"/>
  <c r="A4178" i="19"/>
  <c r="A4179" i="19"/>
  <c r="A4180" i="19"/>
  <c r="A4181" i="19"/>
  <c r="A4182" i="19"/>
  <c r="A4183" i="19"/>
  <c r="A4184" i="19"/>
  <c r="A4185" i="19"/>
  <c r="A4186" i="19"/>
  <c r="A4187" i="19"/>
  <c r="A4188" i="19"/>
  <c r="A4189" i="19"/>
  <c r="A4190" i="19"/>
  <c r="A4191" i="19"/>
  <c r="A4192" i="19"/>
  <c r="A4193" i="19"/>
  <c r="A4194" i="19"/>
  <c r="A4195" i="19"/>
  <c r="A4196" i="19"/>
  <c r="A4197" i="19"/>
  <c r="A4198" i="19"/>
  <c r="A4199" i="19"/>
  <c r="A4200" i="19"/>
  <c r="A4201" i="19"/>
  <c r="A4202" i="19"/>
  <c r="A4203" i="19"/>
  <c r="A4204" i="19"/>
  <c r="A4205" i="19"/>
  <c r="A4206" i="19"/>
  <c r="A4207" i="19"/>
  <c r="A4208" i="19"/>
  <c r="A4209" i="19"/>
  <c r="A4210" i="19"/>
  <c r="A4211" i="19"/>
  <c r="A4212" i="19"/>
  <c r="A4213" i="19"/>
  <c r="A4214" i="19"/>
  <c r="A4215" i="19"/>
  <c r="A4216" i="19"/>
  <c r="A4217" i="19"/>
  <c r="A4218" i="19"/>
  <c r="A4219" i="19"/>
  <c r="A4220" i="19"/>
  <c r="A4221" i="19"/>
  <c r="A4222" i="19"/>
  <c r="A4223" i="19"/>
  <c r="A4224" i="19"/>
  <c r="A4225" i="19"/>
  <c r="A4226" i="19"/>
  <c r="A4227" i="19"/>
  <c r="A4228" i="19"/>
  <c r="A4229" i="19"/>
  <c r="A4230" i="19"/>
  <c r="A4231" i="19"/>
  <c r="A4232" i="19"/>
  <c r="A4233" i="19"/>
  <c r="A4234" i="19"/>
  <c r="A4235" i="19"/>
  <c r="A4236" i="19"/>
  <c r="A4237" i="19"/>
  <c r="A4238" i="19"/>
  <c r="A4239" i="19"/>
  <c r="A4240" i="19"/>
  <c r="A4241" i="19"/>
  <c r="A4242" i="19"/>
  <c r="A4243" i="19"/>
  <c r="A4244" i="19"/>
  <c r="A4245" i="19"/>
  <c r="A4246" i="19"/>
  <c r="A4247" i="19"/>
  <c r="A4248" i="19"/>
  <c r="A4249" i="19"/>
  <c r="A4250" i="19"/>
  <c r="A4251" i="19"/>
  <c r="A4252" i="19"/>
  <c r="A4253" i="19"/>
  <c r="A4254" i="19"/>
  <c r="A4255" i="19"/>
  <c r="A4256" i="19"/>
  <c r="A4257" i="19"/>
  <c r="A4258" i="19"/>
  <c r="A4259" i="19"/>
  <c r="A4260" i="19"/>
  <c r="A4261" i="19"/>
  <c r="A4262" i="19"/>
  <c r="A4263" i="19"/>
  <c r="A4264" i="19"/>
  <c r="A4265" i="19"/>
  <c r="A4266" i="19"/>
  <c r="A4267" i="19"/>
  <c r="A4268" i="19"/>
  <c r="A4269" i="19"/>
  <c r="A4270" i="19"/>
  <c r="A4271" i="19"/>
  <c r="A4272" i="19"/>
  <c r="A4273" i="19"/>
  <c r="A4274" i="19"/>
  <c r="A4275" i="19"/>
  <c r="A4276" i="19"/>
  <c r="A4277" i="19"/>
  <c r="A4278" i="19"/>
  <c r="A4279" i="19"/>
  <c r="A4280" i="19"/>
  <c r="A4281" i="19"/>
  <c r="A4282" i="19"/>
  <c r="A4283" i="19"/>
  <c r="A4284" i="19"/>
  <c r="A4285" i="19"/>
  <c r="A4286" i="19"/>
  <c r="A4287" i="19"/>
  <c r="A4288" i="19"/>
  <c r="A4289" i="19"/>
  <c r="A4290" i="19"/>
  <c r="A4291" i="19"/>
  <c r="A4292" i="19"/>
  <c r="A4293" i="19"/>
  <c r="A4294" i="19"/>
  <c r="A4295" i="19"/>
  <c r="A4296" i="19"/>
  <c r="A4297" i="19"/>
  <c r="A4298" i="19"/>
  <c r="A4299" i="19"/>
  <c r="A4300" i="19"/>
  <c r="A4301" i="19"/>
  <c r="A4302" i="19"/>
  <c r="A4303" i="19"/>
  <c r="A4304" i="19"/>
  <c r="A4305" i="19"/>
  <c r="A4306" i="19"/>
  <c r="A4307" i="19"/>
  <c r="A4308" i="19"/>
  <c r="A4309" i="19"/>
  <c r="A4310" i="19"/>
  <c r="A4311" i="19"/>
  <c r="A4312" i="19"/>
  <c r="A4313" i="19"/>
  <c r="A4314" i="19"/>
  <c r="A4315" i="19"/>
  <c r="A4316" i="19"/>
  <c r="A4317" i="19"/>
  <c r="A4318" i="19"/>
  <c r="A4319" i="19"/>
  <c r="A4320" i="19"/>
  <c r="A4321" i="19"/>
  <c r="A4322" i="19"/>
  <c r="A4323" i="19"/>
  <c r="A4324" i="19"/>
  <c r="A4325" i="19"/>
  <c r="A4326" i="19"/>
  <c r="A4327" i="19"/>
  <c r="A4328" i="19"/>
  <c r="A4329" i="19"/>
  <c r="A4330" i="19"/>
  <c r="A4331" i="19"/>
  <c r="A4332" i="19"/>
  <c r="A4333" i="19"/>
  <c r="A4334" i="19"/>
  <c r="A4335" i="19"/>
  <c r="A4336" i="19"/>
  <c r="A4337" i="19"/>
  <c r="A4338" i="19"/>
  <c r="A4339" i="19"/>
  <c r="A4340" i="19"/>
  <c r="A4341" i="19"/>
  <c r="A4342" i="19"/>
  <c r="A4343" i="19"/>
  <c r="A4344" i="19"/>
  <c r="A4345" i="19"/>
  <c r="A4346" i="19"/>
  <c r="A4347" i="19"/>
  <c r="A4348" i="19"/>
  <c r="A4349" i="19"/>
  <c r="A4350" i="19"/>
  <c r="A4351" i="19"/>
  <c r="A4352" i="19"/>
  <c r="A4353" i="19"/>
  <c r="A4354" i="19"/>
  <c r="A4355" i="19"/>
  <c r="A4356" i="19"/>
  <c r="A4357" i="19"/>
  <c r="A4358" i="19"/>
  <c r="A4359" i="19"/>
  <c r="A4360" i="19"/>
  <c r="A4361" i="19"/>
  <c r="A4362" i="19"/>
  <c r="A4363" i="19"/>
  <c r="A4364" i="19"/>
  <c r="A4365" i="19"/>
  <c r="A4366" i="19"/>
  <c r="A4367" i="19"/>
  <c r="A4368" i="19"/>
  <c r="A4369" i="19"/>
  <c r="A4370" i="19"/>
  <c r="A4371" i="19"/>
  <c r="A4372" i="19"/>
  <c r="A4373" i="19"/>
  <c r="A4374" i="19"/>
  <c r="A4375" i="19"/>
  <c r="A4376" i="19"/>
  <c r="A4377" i="19"/>
  <c r="A4378" i="19"/>
  <c r="A4379" i="19"/>
  <c r="A4380" i="19"/>
  <c r="A4381" i="19"/>
  <c r="A4382" i="19"/>
  <c r="A4383" i="19"/>
  <c r="A4384" i="19"/>
  <c r="A4385" i="19"/>
  <c r="A4386" i="19"/>
  <c r="A4387" i="19"/>
  <c r="A4388" i="19"/>
  <c r="A4389" i="19"/>
  <c r="A4390" i="19"/>
  <c r="A4391" i="19"/>
  <c r="A4392" i="19"/>
  <c r="A4393" i="19"/>
  <c r="A4394" i="19"/>
  <c r="A4395" i="19"/>
  <c r="A4396" i="19"/>
  <c r="A4397" i="19"/>
  <c r="A4398" i="19"/>
  <c r="A4399" i="19"/>
  <c r="A4400" i="19"/>
  <c r="A4401" i="19"/>
  <c r="A4402" i="19"/>
  <c r="A4403" i="19"/>
  <c r="A4404" i="19"/>
  <c r="A4405" i="19"/>
  <c r="A4406" i="19"/>
  <c r="A4407" i="19"/>
  <c r="A4408" i="19"/>
  <c r="A4409" i="19"/>
  <c r="A4410" i="19"/>
  <c r="A4411" i="19"/>
  <c r="A4412" i="19"/>
  <c r="A4413" i="19"/>
  <c r="A4414" i="19"/>
  <c r="A4415" i="19"/>
  <c r="A4416" i="19"/>
  <c r="A4417" i="19"/>
  <c r="A4418" i="19"/>
  <c r="A4419" i="19"/>
  <c r="A4420" i="19"/>
  <c r="A4421" i="19"/>
  <c r="A4422" i="19"/>
  <c r="A4423" i="19"/>
  <c r="A4424" i="19"/>
  <c r="A4425" i="19"/>
  <c r="A4426" i="19"/>
  <c r="A4427" i="19"/>
  <c r="A4428" i="19"/>
  <c r="A4429" i="19"/>
  <c r="A4430" i="19"/>
  <c r="A4431" i="19"/>
  <c r="A4432" i="19"/>
  <c r="A4433" i="19"/>
  <c r="A4434" i="19"/>
  <c r="A4435" i="19"/>
  <c r="A4436" i="19"/>
  <c r="A4437" i="19"/>
  <c r="A4438" i="19"/>
  <c r="A4439" i="19"/>
  <c r="A4440" i="19"/>
  <c r="A4441" i="19"/>
  <c r="A4442" i="19"/>
  <c r="A4443" i="19"/>
  <c r="A4444" i="19"/>
  <c r="A4445" i="19"/>
  <c r="A4446" i="19"/>
  <c r="A4447" i="19"/>
  <c r="A4448" i="19"/>
  <c r="A4449" i="19"/>
  <c r="A4450" i="19"/>
  <c r="A4451" i="19"/>
  <c r="A4452" i="19"/>
  <c r="A4453" i="19"/>
  <c r="A4454" i="19"/>
  <c r="A4455" i="19"/>
  <c r="A4456" i="19"/>
  <c r="A4457" i="19"/>
  <c r="A4458" i="19"/>
  <c r="A4459" i="19"/>
  <c r="A4460" i="19"/>
  <c r="A4461" i="19"/>
  <c r="A4462" i="19"/>
  <c r="A4463" i="19"/>
  <c r="A4464" i="19"/>
  <c r="A4465" i="19"/>
  <c r="A4466" i="19"/>
  <c r="A4467" i="19"/>
  <c r="A4468" i="19"/>
  <c r="A4469" i="19"/>
  <c r="A4470" i="19"/>
  <c r="A4471" i="19"/>
  <c r="A4472" i="19"/>
  <c r="A4473" i="19"/>
  <c r="A4474" i="19"/>
  <c r="A4475" i="19"/>
  <c r="A4476" i="19"/>
  <c r="A4477" i="19"/>
  <c r="A4478" i="19"/>
  <c r="A4479" i="19"/>
  <c r="A4480" i="19"/>
  <c r="A4481" i="19"/>
  <c r="A4482" i="19"/>
  <c r="A4483" i="19"/>
  <c r="A4484" i="19"/>
  <c r="A4485" i="19"/>
  <c r="A4486" i="19"/>
  <c r="A4487" i="19"/>
  <c r="A4488" i="19"/>
  <c r="A4489" i="19"/>
  <c r="A4490" i="19"/>
  <c r="A4491" i="19"/>
  <c r="A4492" i="19"/>
  <c r="A4493" i="19"/>
  <c r="A4494" i="19"/>
  <c r="A4495" i="19"/>
  <c r="A4496" i="19"/>
  <c r="A4497" i="19"/>
  <c r="A4498" i="19"/>
  <c r="A4499" i="19"/>
  <c r="A4500" i="19"/>
  <c r="A4501" i="19"/>
  <c r="A4502" i="19"/>
  <c r="A4503" i="19"/>
  <c r="A4504" i="19"/>
  <c r="A4505" i="19"/>
  <c r="A4506" i="19"/>
  <c r="A4507" i="19"/>
  <c r="A4508" i="19"/>
  <c r="A4509" i="19"/>
  <c r="A4510" i="19"/>
  <c r="A4511" i="19"/>
  <c r="A4512" i="19"/>
  <c r="A4513" i="19"/>
  <c r="A4514" i="19"/>
  <c r="A4515" i="19"/>
  <c r="A4516" i="19"/>
  <c r="A4517" i="19"/>
  <c r="A4518" i="19"/>
  <c r="A4519" i="19"/>
  <c r="A4520" i="19"/>
  <c r="A4521" i="19"/>
  <c r="A4522" i="19"/>
  <c r="A4523" i="19"/>
  <c r="A4524" i="19"/>
  <c r="A4525" i="19"/>
  <c r="A4526" i="19"/>
  <c r="A4527" i="19"/>
  <c r="A4528" i="19"/>
  <c r="A4529" i="19"/>
  <c r="A4530" i="19"/>
  <c r="A4531" i="19"/>
  <c r="A4532" i="19"/>
  <c r="A4533" i="19"/>
  <c r="A4534" i="19"/>
  <c r="A4535" i="19"/>
  <c r="A4536" i="19"/>
  <c r="A4537" i="19"/>
  <c r="A4538" i="19"/>
  <c r="A4539" i="19"/>
  <c r="A4540" i="19"/>
  <c r="A4541" i="19"/>
  <c r="A4542" i="19"/>
  <c r="A4543" i="19"/>
  <c r="A4544" i="19"/>
  <c r="A4545" i="19"/>
  <c r="A4546" i="19"/>
  <c r="A4547" i="19"/>
  <c r="A4548" i="19"/>
  <c r="A4549" i="19"/>
  <c r="A4550" i="19"/>
  <c r="A4551" i="19"/>
  <c r="A4552" i="19"/>
  <c r="A4553" i="19"/>
  <c r="A4554" i="19"/>
  <c r="A4555" i="19"/>
  <c r="A4556" i="19"/>
  <c r="A4557" i="19"/>
  <c r="A4558" i="19"/>
  <c r="A4559" i="19"/>
  <c r="A4560" i="19"/>
  <c r="A4561" i="19"/>
  <c r="A4562" i="19"/>
  <c r="A4563" i="19"/>
  <c r="A4564" i="19"/>
  <c r="A4565" i="19"/>
  <c r="A4566" i="19"/>
  <c r="A4567" i="19"/>
  <c r="A4568" i="19"/>
  <c r="A4569" i="19"/>
  <c r="A4570" i="19"/>
  <c r="A4571" i="19"/>
  <c r="A4572" i="19"/>
  <c r="A4573" i="19"/>
  <c r="A4574" i="19"/>
  <c r="A4575" i="19"/>
  <c r="A4576" i="19"/>
  <c r="A4577" i="19"/>
  <c r="A4578" i="19"/>
  <c r="A4579" i="19"/>
  <c r="A4580" i="19"/>
  <c r="A4581" i="19"/>
  <c r="A4582" i="19"/>
  <c r="A4583" i="19"/>
  <c r="A4584" i="19"/>
  <c r="A4585" i="19"/>
  <c r="A4586" i="19"/>
  <c r="A4587" i="19"/>
  <c r="A4588" i="19"/>
  <c r="A4589" i="19"/>
  <c r="A4590" i="19"/>
  <c r="A4591" i="19"/>
  <c r="A4592" i="19"/>
  <c r="A4593" i="19"/>
  <c r="A4594" i="19"/>
  <c r="A4595" i="19"/>
  <c r="A4596" i="19"/>
  <c r="A4597" i="19"/>
  <c r="A4598" i="19"/>
  <c r="A4599" i="19"/>
  <c r="A4600" i="19"/>
  <c r="A4601" i="19"/>
  <c r="A4602" i="19"/>
  <c r="A4603" i="19"/>
  <c r="A4604" i="19"/>
  <c r="A4605" i="19"/>
  <c r="A4606" i="19"/>
  <c r="A4607" i="19"/>
  <c r="A4608" i="19"/>
  <c r="A4609" i="19"/>
  <c r="A4610" i="19"/>
  <c r="A4611" i="19"/>
  <c r="A4612" i="19"/>
  <c r="A4613" i="19"/>
  <c r="A4614" i="19"/>
  <c r="A4615" i="19"/>
  <c r="A4616" i="19"/>
  <c r="A4617" i="19"/>
  <c r="A4618" i="19"/>
  <c r="A4619" i="19"/>
  <c r="A4620" i="19"/>
  <c r="A4621" i="19"/>
  <c r="A4622" i="19"/>
  <c r="A4623" i="19"/>
  <c r="A4624" i="19"/>
  <c r="A4625" i="19"/>
  <c r="A4626" i="19"/>
  <c r="A4627" i="19"/>
  <c r="A4628" i="19"/>
  <c r="A4629" i="19"/>
  <c r="A4630" i="19"/>
  <c r="A4631" i="19"/>
  <c r="A4632" i="19"/>
  <c r="A4633" i="19"/>
  <c r="A4634" i="19"/>
  <c r="A4635" i="19"/>
  <c r="A4636" i="19"/>
  <c r="A4637" i="19"/>
  <c r="A4638" i="19"/>
  <c r="A4639" i="19"/>
  <c r="A4640" i="19"/>
  <c r="A4641" i="19"/>
  <c r="A4642" i="19"/>
  <c r="A4643" i="19"/>
  <c r="A4644" i="19"/>
  <c r="A4645" i="19"/>
  <c r="A4646" i="19"/>
  <c r="A4647" i="19"/>
  <c r="A4648" i="19"/>
  <c r="A4649" i="19"/>
  <c r="A4650" i="19"/>
  <c r="A4651" i="19"/>
  <c r="A4652" i="19"/>
  <c r="A4653" i="19"/>
  <c r="A4654" i="19"/>
  <c r="A4655" i="19"/>
  <c r="A4656" i="19"/>
  <c r="A4657" i="19"/>
  <c r="A4658" i="19"/>
  <c r="A4659" i="19"/>
  <c r="A4660" i="19"/>
  <c r="A4661" i="19"/>
  <c r="A4662" i="19"/>
  <c r="A4663" i="19"/>
  <c r="A4664" i="19"/>
  <c r="A4665" i="19"/>
  <c r="A4666" i="19"/>
  <c r="A4667" i="19"/>
  <c r="A4668" i="19"/>
  <c r="A4669" i="19"/>
  <c r="A4670" i="19"/>
  <c r="A4671" i="19"/>
  <c r="A4672" i="19"/>
  <c r="A4673" i="19"/>
  <c r="A4674" i="19"/>
  <c r="A4675" i="19"/>
  <c r="A4676" i="19"/>
  <c r="A4677" i="19"/>
  <c r="A4678" i="19"/>
  <c r="A4679" i="19"/>
  <c r="A4680" i="19"/>
  <c r="A4681" i="19"/>
  <c r="A4682" i="19"/>
  <c r="A4683" i="19"/>
  <c r="A4684" i="19"/>
  <c r="A4685" i="19"/>
  <c r="A4686" i="19"/>
  <c r="A4687" i="19"/>
  <c r="A4688" i="19"/>
  <c r="A4689" i="19"/>
  <c r="A4690" i="19"/>
  <c r="A4691" i="19"/>
  <c r="A4692" i="19"/>
  <c r="A4693" i="19"/>
  <c r="A4694" i="19"/>
  <c r="A4695" i="19"/>
  <c r="A4696" i="19"/>
  <c r="A4697" i="19"/>
  <c r="A4698" i="19"/>
  <c r="A4699" i="19"/>
  <c r="A4700" i="19"/>
  <c r="A4701" i="19"/>
  <c r="A4702" i="19"/>
  <c r="A4703" i="19"/>
  <c r="A4704" i="19"/>
  <c r="A4705" i="19"/>
  <c r="A4706" i="19"/>
  <c r="A4707" i="19"/>
  <c r="A4708" i="19"/>
  <c r="A4709" i="19"/>
  <c r="A4710" i="19"/>
  <c r="A4711" i="19"/>
  <c r="A4712" i="19"/>
  <c r="A4713" i="19"/>
  <c r="A4714" i="19"/>
  <c r="A4715" i="19"/>
  <c r="A4716" i="19"/>
  <c r="A4717" i="19"/>
  <c r="A4718" i="19"/>
  <c r="A4719" i="19"/>
  <c r="A4720" i="19"/>
  <c r="A4721" i="19"/>
  <c r="A4722" i="19"/>
  <c r="A4723" i="19"/>
  <c r="A4724" i="19"/>
  <c r="A4725" i="19"/>
  <c r="A4726" i="19"/>
  <c r="A4727" i="19"/>
  <c r="A4728" i="19"/>
  <c r="A4729" i="19"/>
  <c r="A4730" i="19"/>
  <c r="A4731" i="19"/>
  <c r="A4732" i="19"/>
  <c r="A4733" i="19"/>
  <c r="A4734" i="19"/>
  <c r="A4735" i="19"/>
  <c r="A4736" i="19"/>
  <c r="A4737" i="19"/>
  <c r="A4738" i="19"/>
  <c r="A4739" i="19"/>
  <c r="A4740" i="19"/>
  <c r="A4741" i="19"/>
  <c r="A4742" i="19"/>
  <c r="A4743" i="19"/>
  <c r="A4744" i="19"/>
  <c r="A4745" i="19"/>
  <c r="A4746" i="19"/>
  <c r="A4747" i="19"/>
  <c r="A4748" i="19"/>
  <c r="A4749" i="19"/>
  <c r="A4750" i="19"/>
  <c r="A4751" i="19"/>
  <c r="A4752" i="19"/>
  <c r="A4753" i="19"/>
  <c r="A4754" i="19"/>
  <c r="A4755" i="19"/>
  <c r="A4756" i="19"/>
  <c r="A4757" i="19"/>
  <c r="A4758" i="19"/>
  <c r="A4759" i="19"/>
  <c r="A4760" i="19"/>
  <c r="A4761" i="19"/>
  <c r="A4762" i="19"/>
  <c r="A4763" i="19"/>
  <c r="A4764" i="19"/>
  <c r="A4765" i="19"/>
  <c r="A4766" i="19"/>
  <c r="A4767" i="19"/>
  <c r="A4768" i="19"/>
  <c r="A4769" i="19"/>
  <c r="A4770" i="19"/>
  <c r="A4771" i="19"/>
  <c r="A4772" i="19"/>
  <c r="A4773" i="19"/>
  <c r="A4774" i="19"/>
  <c r="A4775" i="19"/>
  <c r="A4776" i="19"/>
  <c r="A4777" i="19"/>
  <c r="A4778" i="19"/>
  <c r="A4779" i="19"/>
  <c r="A4780" i="19"/>
  <c r="A4781" i="19"/>
  <c r="A4782" i="19"/>
  <c r="A4783" i="19"/>
  <c r="A4784" i="19"/>
  <c r="A4785" i="19"/>
  <c r="A4786" i="19"/>
  <c r="A4787" i="19"/>
  <c r="A4788" i="19"/>
  <c r="A4789" i="19"/>
  <c r="A4790" i="19"/>
  <c r="A4791" i="19"/>
  <c r="A4792" i="19"/>
  <c r="A4793" i="19"/>
  <c r="A4794" i="19"/>
  <c r="A4795" i="19"/>
  <c r="A4796" i="19"/>
  <c r="A4797" i="19"/>
  <c r="A4798" i="19"/>
  <c r="A4799" i="19"/>
  <c r="A4800" i="19"/>
  <c r="A4801" i="19"/>
  <c r="A4802" i="19"/>
  <c r="A4803" i="19"/>
  <c r="A4804" i="19"/>
  <c r="A4805" i="19"/>
  <c r="A4806" i="19"/>
  <c r="A4807" i="19"/>
  <c r="A4808" i="19"/>
  <c r="A4809" i="19"/>
  <c r="A4810" i="19"/>
  <c r="A4811" i="19"/>
  <c r="A4812" i="19"/>
  <c r="A4813" i="19"/>
  <c r="A4814" i="19"/>
  <c r="A4815" i="19"/>
  <c r="A4816" i="19"/>
  <c r="A4817" i="19"/>
  <c r="A4818" i="19"/>
  <c r="A4819" i="19"/>
  <c r="A4820" i="19"/>
  <c r="A4821" i="19"/>
  <c r="A4822" i="19"/>
  <c r="A4823" i="19"/>
  <c r="A4824" i="19"/>
  <c r="A4825" i="19"/>
  <c r="A4826" i="19"/>
  <c r="A4827" i="19"/>
  <c r="A4828" i="19"/>
  <c r="A4829" i="19"/>
  <c r="A4830" i="19"/>
  <c r="A4831" i="19"/>
  <c r="A4832" i="19"/>
  <c r="A4833" i="19"/>
  <c r="A4834" i="19"/>
  <c r="A4835" i="19"/>
  <c r="A4836" i="19"/>
  <c r="A4837" i="19"/>
  <c r="A4838" i="19"/>
  <c r="A4839" i="19"/>
  <c r="A4840" i="19"/>
  <c r="A4841" i="19"/>
  <c r="A4842" i="19"/>
  <c r="A4843" i="19"/>
  <c r="A4844" i="19"/>
  <c r="A4845" i="19"/>
  <c r="A4846" i="19"/>
  <c r="A4847" i="19"/>
  <c r="A4848" i="19"/>
  <c r="A4849" i="19"/>
  <c r="A4850" i="19"/>
  <c r="A4851" i="19"/>
  <c r="A4852" i="19"/>
  <c r="A4853" i="19"/>
  <c r="A4854" i="19"/>
  <c r="A4855" i="19"/>
  <c r="A4856" i="19"/>
  <c r="A4857" i="19"/>
  <c r="A4858" i="19"/>
  <c r="A4859" i="19"/>
  <c r="A4860" i="19"/>
  <c r="A4861" i="19"/>
  <c r="A4862" i="19"/>
  <c r="A4863" i="19"/>
  <c r="A4864" i="19"/>
  <c r="A4865" i="19"/>
  <c r="A4866" i="19"/>
  <c r="A4867" i="19"/>
  <c r="A4868" i="19"/>
  <c r="A4869" i="19"/>
  <c r="A4870" i="19"/>
  <c r="A4871" i="19"/>
  <c r="A4872" i="19"/>
  <c r="A4873" i="19"/>
  <c r="A4874" i="19"/>
  <c r="A4875" i="19"/>
  <c r="A4876" i="19"/>
  <c r="A4877" i="19"/>
  <c r="A4878" i="19"/>
  <c r="A4879" i="19"/>
  <c r="A4880" i="19"/>
  <c r="A4881" i="19"/>
  <c r="A4882" i="19"/>
  <c r="A4883" i="19"/>
  <c r="A4884" i="19"/>
  <c r="A4885" i="19"/>
  <c r="A4886" i="19"/>
  <c r="A4887" i="19"/>
  <c r="A4888" i="19"/>
  <c r="A4889" i="19"/>
  <c r="A4890" i="19"/>
  <c r="A4891" i="19"/>
  <c r="A4892" i="19"/>
  <c r="A4893" i="19"/>
  <c r="A4894" i="19"/>
  <c r="A4895" i="19"/>
  <c r="A4896" i="19"/>
  <c r="A4897" i="19"/>
  <c r="A4898" i="19"/>
  <c r="A4899" i="19"/>
  <c r="A4900" i="19"/>
  <c r="A4901" i="19"/>
  <c r="A4902" i="19"/>
  <c r="A4903" i="19"/>
  <c r="A4904" i="19"/>
  <c r="A4905" i="19"/>
  <c r="A4906" i="19"/>
  <c r="A4907" i="19"/>
  <c r="A4908" i="19"/>
  <c r="A4909" i="19"/>
  <c r="A4910" i="19"/>
  <c r="A4911" i="19"/>
  <c r="A4912" i="19"/>
  <c r="A4913" i="19"/>
  <c r="A4914" i="19"/>
  <c r="A4915" i="19"/>
  <c r="A4916" i="19"/>
  <c r="A4917" i="19"/>
  <c r="A4918" i="19"/>
  <c r="A4919" i="19"/>
  <c r="A4920" i="19"/>
  <c r="A4921" i="19"/>
  <c r="A4922" i="19"/>
  <c r="A4923" i="19"/>
  <c r="A4924" i="19"/>
  <c r="A4925" i="19"/>
  <c r="A4926" i="19"/>
  <c r="A4927" i="19"/>
  <c r="A4928" i="19"/>
  <c r="A4929" i="19"/>
  <c r="A4930" i="19"/>
  <c r="A4931" i="19"/>
  <c r="A4932" i="19"/>
  <c r="A4933" i="19"/>
  <c r="A4934" i="19"/>
  <c r="A4935" i="19"/>
  <c r="A4936" i="19"/>
  <c r="A4937" i="19"/>
  <c r="A4938" i="19"/>
  <c r="A4939" i="19"/>
  <c r="A4940" i="19"/>
  <c r="A4941" i="19"/>
  <c r="A4942" i="19"/>
  <c r="A4943" i="19"/>
  <c r="A4944" i="19"/>
  <c r="A4945" i="19"/>
  <c r="A4946" i="19"/>
  <c r="A4947" i="19"/>
  <c r="A4948" i="19"/>
  <c r="A4949" i="19"/>
  <c r="A4950" i="19"/>
  <c r="A4951" i="19"/>
  <c r="A4952" i="19"/>
  <c r="A4953" i="19"/>
  <c r="A4954" i="19"/>
  <c r="A4955" i="19"/>
  <c r="A4956" i="19"/>
  <c r="A4957" i="19"/>
  <c r="A4958" i="19"/>
  <c r="A4959" i="19"/>
  <c r="A4960" i="19"/>
  <c r="A4961" i="19"/>
  <c r="A4962" i="19"/>
  <c r="A4963" i="19"/>
  <c r="A4964" i="19"/>
  <c r="A4965" i="19"/>
  <c r="A4966" i="19"/>
  <c r="A4967" i="19"/>
  <c r="A4968" i="19"/>
  <c r="A4969" i="19"/>
  <c r="A4970" i="19"/>
  <c r="A4971" i="19"/>
  <c r="A4972" i="19"/>
  <c r="A4973" i="19"/>
  <c r="A4974" i="19"/>
  <c r="A4975" i="19"/>
  <c r="A4976" i="19"/>
  <c r="A4977" i="19"/>
  <c r="A4978" i="19"/>
  <c r="A4979" i="19"/>
  <c r="A4980" i="19"/>
  <c r="A4981" i="19"/>
  <c r="A4982" i="19"/>
  <c r="A4983" i="19"/>
  <c r="A4984" i="19"/>
  <c r="A4985" i="19"/>
  <c r="A4986" i="19"/>
  <c r="A4987" i="19"/>
  <c r="A4988" i="19"/>
  <c r="A4989" i="19"/>
  <c r="A4990" i="19"/>
  <c r="A4991" i="19"/>
  <c r="A4992" i="19"/>
  <c r="A4993" i="19"/>
  <c r="A4994" i="19"/>
  <c r="A4995" i="19"/>
  <c r="A4996" i="19"/>
  <c r="A4997" i="19"/>
  <c r="A4998" i="19"/>
  <c r="A4999" i="19"/>
  <c r="A5000" i="19"/>
  <c r="A5001" i="19"/>
  <c r="A5002" i="19"/>
  <c r="A5003" i="19"/>
  <c r="A5004" i="19"/>
  <c r="A5005" i="19"/>
  <c r="A5006" i="19"/>
  <c r="A5007" i="19"/>
  <c r="A5008" i="19"/>
  <c r="A5009" i="19"/>
  <c r="A5010" i="19"/>
  <c r="A5011" i="19"/>
  <c r="A5012" i="19"/>
  <c r="A5013" i="19"/>
  <c r="A5014" i="19"/>
  <c r="A5015" i="19"/>
  <c r="A5016" i="19"/>
  <c r="A5017" i="19"/>
  <c r="A5018" i="19"/>
  <c r="A5019" i="19"/>
  <c r="A5020" i="19"/>
  <c r="A5021" i="19"/>
  <c r="A5022" i="19"/>
  <c r="A5023" i="19"/>
  <c r="A5024" i="19"/>
  <c r="A5025" i="19"/>
  <c r="A5026" i="19"/>
  <c r="A5027" i="19"/>
  <c r="A5028" i="19"/>
  <c r="A5029" i="19"/>
  <c r="A5030" i="19"/>
  <c r="A5031" i="19"/>
  <c r="A5032" i="19"/>
  <c r="A5033" i="19"/>
  <c r="A5034" i="19"/>
  <c r="A5035" i="19"/>
  <c r="A5036" i="19"/>
  <c r="A5037" i="19"/>
  <c r="A5038" i="19"/>
  <c r="A5039" i="19"/>
  <c r="A5040" i="19"/>
  <c r="A5041" i="19"/>
  <c r="A5042" i="19"/>
  <c r="A5043" i="19"/>
  <c r="A5044" i="19"/>
  <c r="A5045" i="19"/>
  <c r="A5046" i="19"/>
  <c r="A5047" i="19"/>
  <c r="A5048" i="19"/>
  <c r="A5049" i="19"/>
  <c r="A5050" i="19"/>
  <c r="A5051" i="19"/>
  <c r="A5052" i="19"/>
  <c r="A5053" i="19"/>
  <c r="A5054" i="19"/>
  <c r="A5055" i="19"/>
  <c r="A5056" i="19"/>
  <c r="A5057" i="19"/>
  <c r="A5058" i="19"/>
  <c r="A5059" i="19"/>
  <c r="A5060" i="19"/>
  <c r="A5061" i="19"/>
  <c r="A5062" i="19"/>
  <c r="A5063" i="19"/>
  <c r="A5064" i="19"/>
  <c r="A5065" i="19"/>
  <c r="A5066" i="19"/>
  <c r="A5067" i="19"/>
  <c r="A5070" i="19"/>
  <c r="A5071" i="19"/>
  <c r="A5072" i="19"/>
  <c r="A5073" i="19"/>
  <c r="A5078" i="19"/>
  <c r="A5079" i="19"/>
  <c r="A5080" i="19"/>
  <c r="A5081" i="19"/>
  <c r="A5086" i="19"/>
  <c r="A5087" i="19"/>
  <c r="A5088" i="19"/>
  <c r="A5089" i="19"/>
  <c r="A5095" i="19"/>
  <c r="A5096" i="19"/>
  <c r="A5097" i="19"/>
  <c r="BM5" i="32"/>
  <c r="BN5" i="32"/>
  <c r="AY5" i="32"/>
  <c r="G34" i="11" s="1"/>
  <c r="N9" i="33"/>
  <c r="O9" i="33" s="1"/>
  <c r="AT6" i="32"/>
  <c r="BG5" i="32"/>
  <c r="H28" i="11" s="1"/>
  <c r="BZ5" i="32"/>
  <c r="AH6" i="29"/>
  <c r="J1" i="29"/>
  <c r="H4" i="25"/>
  <c r="N12" i="33"/>
  <c r="N10" i="35" s="1"/>
  <c r="U5" i="32"/>
  <c r="E18" i="11" s="1"/>
  <c r="N7" i="33"/>
  <c r="N5" i="35" s="1"/>
  <c r="J1" i="32"/>
  <c r="G18" i="11" s="1"/>
  <c r="N8" i="33"/>
  <c r="O8" i="33" s="1"/>
  <c r="BT5" i="32"/>
  <c r="D4" i="35"/>
  <c r="B4" i="35" s="1"/>
  <c r="A4" i="35" s="1"/>
  <c r="N6" i="33"/>
  <c r="Z5" i="32"/>
  <c r="W2" i="32" s="1"/>
  <c r="I18" i="11" s="1"/>
  <c r="P7" i="33"/>
  <c r="P4" i="33" s="1"/>
  <c r="M1" i="33"/>
  <c r="F18" i="11"/>
  <c r="B6" i="35"/>
  <c r="A6" i="35" s="1"/>
  <c r="B8" i="35"/>
  <c r="A8" i="35" s="1"/>
  <c r="B10" i="35"/>
  <c r="A10" i="35" s="1"/>
  <c r="F4" i="25"/>
  <c r="G6" i="25"/>
  <c r="G4" i="25" s="1"/>
  <c r="R25" i="11"/>
  <c r="S25" i="11"/>
  <c r="T25" i="11"/>
  <c r="N11" i="33"/>
  <c r="N10" i="33"/>
  <c r="AZ5" i="32"/>
  <c r="H34" i="11" s="1"/>
  <c r="BA5" i="32"/>
  <c r="I34" i="11" s="1"/>
  <c r="AR6" i="32"/>
  <c r="AP6" i="32"/>
  <c r="BO5" i="32"/>
  <c r="BB5" i="32"/>
  <c r="J34" i="11" s="1"/>
  <c r="BW5" i="32"/>
  <c r="BV5" i="32"/>
  <c r="BE5" i="32"/>
  <c r="BF5" i="32"/>
  <c r="BQ5" i="27"/>
  <c r="BP5" i="27"/>
  <c r="BO5" i="27"/>
  <c r="BN5" i="27"/>
  <c r="BM5" i="27"/>
  <c r="BL5" i="27"/>
  <c r="BK5" i="27"/>
  <c r="BJ5" i="27"/>
  <c r="BI5" i="27"/>
  <c r="BH5" i="27"/>
  <c r="BG5" i="27"/>
  <c r="BF5" i="27"/>
  <c r="BE5" i="27"/>
  <c r="BD5" i="27"/>
  <c r="BC5" i="27"/>
  <c r="BB5" i="27"/>
  <c r="BA5" i="27"/>
  <c r="AZ5" i="27"/>
  <c r="AY5" i="27"/>
  <c r="AX5" i="27"/>
  <c r="AW5" i="27"/>
  <c r="AV5" i="27"/>
  <c r="AT5" i="27"/>
  <c r="AS5" i="27"/>
  <c r="AR5" i="27"/>
  <c r="AP5" i="27"/>
  <c r="AO5" i="27"/>
  <c r="AN5" i="27"/>
  <c r="AM5" i="27"/>
  <c r="AL5" i="27"/>
  <c r="AK5" i="27"/>
  <c r="AJ5" i="27"/>
  <c r="AI5" i="27"/>
  <c r="AH5" i="27"/>
  <c r="U5" i="27"/>
  <c r="R1" i="27" s="1"/>
  <c r="N3" i="27"/>
  <c r="N1" i="27"/>
  <c r="O5" i="27"/>
  <c r="AF6" i="27"/>
  <c r="AB6" i="27"/>
  <c r="AD6" i="27"/>
  <c r="O1" i="31"/>
  <c r="A1" i="31"/>
  <c r="M5111" i="19"/>
  <c r="M5134" i="19"/>
  <c r="M5144" i="19"/>
  <c r="M5158" i="19"/>
  <c r="M5168" i="19"/>
  <c r="M5184" i="19"/>
  <c r="M5192" i="19"/>
  <c r="M5200" i="19"/>
  <c r="M5208" i="19"/>
  <c r="M5216" i="19"/>
  <c r="M5224" i="19"/>
  <c r="M5233" i="19"/>
  <c r="M5247" i="19"/>
  <c r="M5255" i="19"/>
  <c r="M5263" i="19"/>
  <c r="M5271" i="19"/>
  <c r="M5279" i="19"/>
  <c r="M5286" i="19"/>
  <c r="M5290" i="19"/>
  <c r="M5298" i="19"/>
  <c r="M5306" i="19"/>
  <c r="M5314" i="19"/>
  <c r="M5320" i="19"/>
  <c r="M5326" i="19"/>
  <c r="M5330" i="19"/>
  <c r="M5336" i="19"/>
  <c r="M5340" i="19"/>
  <c r="M5345" i="19"/>
  <c r="M5350" i="19"/>
  <c r="M5354" i="19"/>
  <c r="M5360" i="19"/>
  <c r="M5364" i="19"/>
  <c r="M5369" i="19"/>
  <c r="M5373" i="19"/>
  <c r="M5378" i="19"/>
  <c r="M5382" i="19"/>
  <c r="M5386" i="19"/>
  <c r="M5390" i="19"/>
  <c r="M5394" i="19"/>
  <c r="M5398" i="19"/>
  <c r="M5402" i="19"/>
  <c r="M5406" i="19"/>
  <c r="M5410" i="19"/>
  <c r="M5414" i="19"/>
  <c r="M5418" i="19"/>
  <c r="M5422" i="19"/>
  <c r="M5426" i="19"/>
  <c r="M5430" i="19"/>
  <c r="M5434" i="19"/>
  <c r="M5438" i="19"/>
  <c r="M5442" i="19"/>
  <c r="M5446" i="19"/>
  <c r="M5450" i="19"/>
  <c r="M5454" i="19"/>
  <c r="M5458" i="19"/>
  <c r="M5462" i="19"/>
  <c r="M5466" i="19"/>
  <c r="M5470" i="19"/>
  <c r="M5474" i="19"/>
  <c r="M5478" i="19"/>
  <c r="M5482" i="19"/>
  <c r="M5486" i="19"/>
  <c r="M5490" i="19"/>
  <c r="M5494" i="19"/>
  <c r="M5498" i="19"/>
  <c r="M5502" i="19"/>
  <c r="M5506" i="19"/>
  <c r="M5510" i="19"/>
  <c r="M5514" i="19"/>
  <c r="M5518" i="19"/>
  <c r="M5522" i="19"/>
  <c r="M5526" i="19"/>
  <c r="M5530" i="19"/>
  <c r="M5534" i="19"/>
  <c r="M5538" i="19"/>
  <c r="M5542" i="19"/>
  <c r="M5546" i="19"/>
  <c r="M5550" i="19"/>
  <c r="M5554" i="19"/>
  <c r="M5558" i="19"/>
  <c r="M5562" i="19"/>
  <c r="M5566" i="19"/>
  <c r="M5570" i="19"/>
  <c r="M5574" i="19"/>
  <c r="M5578" i="19"/>
  <c r="M5582" i="19"/>
  <c r="M5586" i="19"/>
  <c r="M5590" i="19"/>
  <c r="M5594" i="19"/>
  <c r="M5598" i="19"/>
  <c r="M5602" i="19"/>
  <c r="M5606" i="19"/>
  <c r="M5610" i="19"/>
  <c r="M5614" i="19"/>
  <c r="M5618" i="19"/>
  <c r="M5622" i="19"/>
  <c r="M5626" i="19"/>
  <c r="M5630" i="19"/>
  <c r="M5634" i="19"/>
  <c r="M5638" i="19"/>
  <c r="M5642" i="19"/>
  <c r="M5646" i="19"/>
  <c r="M5650" i="19"/>
  <c r="M5654" i="19"/>
  <c r="M5658" i="19"/>
  <c r="M5662" i="19"/>
  <c r="M5666" i="19"/>
  <c r="M5670" i="19"/>
  <c r="M5674" i="19"/>
  <c r="M5678" i="19"/>
  <c r="M5682" i="19"/>
  <c r="M5686" i="19"/>
  <c r="M5690" i="19"/>
  <c r="M5694" i="19"/>
  <c r="M5698" i="19"/>
  <c r="M5702" i="19"/>
  <c r="M5706" i="19"/>
  <c r="M5710" i="19"/>
  <c r="M5714" i="19"/>
  <c r="M5718" i="19"/>
  <c r="M5722" i="19"/>
  <c r="M5726" i="19"/>
  <c r="M5730" i="19"/>
  <c r="M5734" i="19"/>
  <c r="M5738" i="19"/>
  <c r="M5742" i="19"/>
  <c r="M5746" i="19"/>
  <c r="M5119" i="19"/>
  <c r="M5135" i="19"/>
  <c r="M5150" i="19"/>
  <c r="M5159" i="19"/>
  <c r="M5175" i="19"/>
  <c r="M5185" i="19"/>
  <c r="M5193" i="19"/>
  <c r="M5201" i="19"/>
  <c r="M5209" i="19"/>
  <c r="M5217" i="19"/>
  <c r="M5225" i="19"/>
  <c r="M5239" i="19"/>
  <c r="M5248" i="19"/>
  <c r="M5256" i="19"/>
  <c r="M5264" i="19"/>
  <c r="M5272" i="19"/>
  <c r="M5280" i="19"/>
  <c r="M5287" i="19"/>
  <c r="M5295" i="19"/>
  <c r="M5303" i="19"/>
  <c r="M5311" i="19"/>
  <c r="M5315" i="19"/>
  <c r="M5321" i="19"/>
  <c r="M5327" i="19"/>
  <c r="M5331" i="19"/>
  <c r="M5337" i="19"/>
  <c r="M5342" i="19"/>
  <c r="M5346" i="19"/>
  <c r="M5351" i="19"/>
  <c r="M5355" i="19"/>
  <c r="M5361" i="19"/>
  <c r="M5365" i="19"/>
  <c r="M5370" i="19"/>
  <c r="M5375" i="19"/>
  <c r="M5379" i="19"/>
  <c r="M5383" i="19"/>
  <c r="M5387" i="19"/>
  <c r="M5391" i="19"/>
  <c r="M5395" i="19"/>
  <c r="M5399" i="19"/>
  <c r="M5403" i="19"/>
  <c r="M5407" i="19"/>
  <c r="M5411" i="19"/>
  <c r="M5415" i="19"/>
  <c r="M5419" i="19"/>
  <c r="M5423" i="19"/>
  <c r="M5427" i="19"/>
  <c r="M5431" i="19"/>
  <c r="M5435" i="19"/>
  <c r="M5439" i="19"/>
  <c r="M5443" i="19"/>
  <c r="M5447" i="19"/>
  <c r="M5451" i="19"/>
  <c r="M5455" i="19"/>
  <c r="M5459" i="19"/>
  <c r="M5463" i="19"/>
  <c r="M5467" i="19"/>
  <c r="M5471" i="19"/>
  <c r="M5475" i="19"/>
  <c r="M5479" i="19"/>
  <c r="M5483" i="19"/>
  <c r="M5487" i="19"/>
  <c r="M5491" i="19"/>
  <c r="M5495" i="19"/>
  <c r="M5499" i="19"/>
  <c r="M5503" i="19"/>
  <c r="M5507" i="19"/>
  <c r="M5511" i="19"/>
  <c r="M5515" i="19"/>
  <c r="M5519" i="19"/>
  <c r="M5523" i="19"/>
  <c r="M5527" i="19"/>
  <c r="M5531" i="19"/>
  <c r="M5535" i="19"/>
  <c r="M5539" i="19"/>
  <c r="M5543" i="19"/>
  <c r="M5547" i="19"/>
  <c r="M5551" i="19"/>
  <c r="M5555" i="19"/>
  <c r="M5559" i="19"/>
  <c r="M5563" i="19"/>
  <c r="M5567" i="19"/>
  <c r="M5571" i="19"/>
  <c r="M5575" i="19"/>
  <c r="M5579" i="19"/>
  <c r="M5583" i="19"/>
  <c r="M5587" i="19"/>
  <c r="M5591" i="19"/>
  <c r="M5595" i="19"/>
  <c r="M5599" i="19"/>
  <c r="M5603" i="19"/>
  <c r="M5607" i="19"/>
  <c r="M5611" i="19"/>
  <c r="M5615" i="19"/>
  <c r="M5619" i="19"/>
  <c r="M5623" i="19"/>
  <c r="M5627" i="19"/>
  <c r="M5631" i="19"/>
  <c r="M5635" i="19"/>
  <c r="M5639" i="19"/>
  <c r="M5643" i="19"/>
  <c r="M5647" i="19"/>
  <c r="M5651" i="19"/>
  <c r="M5655" i="19"/>
  <c r="M5659" i="19"/>
  <c r="M5663" i="19"/>
  <c r="M5667" i="19"/>
  <c r="M5671" i="19"/>
  <c r="M5675" i="19"/>
  <c r="M5679" i="19"/>
  <c r="M5683" i="19"/>
  <c r="M5687" i="19"/>
  <c r="M5691" i="19"/>
  <c r="M5695" i="19"/>
  <c r="M5699" i="19"/>
  <c r="M5703" i="19"/>
  <c r="M5707" i="19"/>
  <c r="M5711" i="19"/>
  <c r="M5715" i="19"/>
  <c r="M5719" i="19"/>
  <c r="M5723" i="19"/>
  <c r="M5126" i="19"/>
  <c r="M5142" i="19"/>
  <c r="M5151" i="19"/>
  <c r="M5160" i="19"/>
  <c r="M5176" i="19"/>
  <c r="M5190" i="19"/>
  <c r="M5198" i="19"/>
  <c r="M5206" i="19"/>
  <c r="M5214" i="19"/>
  <c r="M5222" i="19"/>
  <c r="M5231" i="19"/>
  <c r="M5240" i="19"/>
  <c r="M5249" i="19"/>
  <c r="M5257" i="19"/>
  <c r="M5265" i="19"/>
  <c r="M5273" i="19"/>
  <c r="M5281" i="19"/>
  <c r="M5288" i="19"/>
  <c r="M5296" i="19"/>
  <c r="M5304" i="19"/>
  <c r="M5312" i="19"/>
  <c r="M5318" i="19"/>
  <c r="M5322" i="19"/>
  <c r="M5328" i="19"/>
  <c r="M5334" i="19"/>
  <c r="M5338" i="19"/>
  <c r="M5343" i="19"/>
  <c r="M5347" i="19"/>
  <c r="M5352" i="19"/>
  <c r="M5356" i="19"/>
  <c r="M5362" i="19"/>
  <c r="M5367" i="19"/>
  <c r="M5371" i="19"/>
  <c r="M5376" i="19"/>
  <c r="M5380" i="19"/>
  <c r="M5384" i="19"/>
  <c r="M5388" i="19"/>
  <c r="M5392" i="19"/>
  <c r="M5396" i="19"/>
  <c r="M5400" i="19"/>
  <c r="M5404" i="19"/>
  <c r="M5408" i="19"/>
  <c r="M5412" i="19"/>
  <c r="M5416" i="19"/>
  <c r="M5420" i="19"/>
  <c r="M5424" i="19"/>
  <c r="M5428" i="19"/>
  <c r="M5432" i="19"/>
  <c r="M5436" i="19"/>
  <c r="M5440" i="19"/>
  <c r="M5444" i="19"/>
  <c r="M5448" i="19"/>
  <c r="M5452" i="19"/>
  <c r="M5456" i="19"/>
  <c r="M5460" i="19"/>
  <c r="M5464" i="19"/>
  <c r="M5468" i="19"/>
  <c r="M5472" i="19"/>
  <c r="M5476" i="19"/>
  <c r="M5480" i="19"/>
  <c r="M5484" i="19"/>
  <c r="M5488" i="19"/>
  <c r="M5492" i="19"/>
  <c r="M5496" i="19"/>
  <c r="M5500" i="19"/>
  <c r="M5504" i="19"/>
  <c r="M5508" i="19"/>
  <c r="M5512" i="19"/>
  <c r="M5516" i="19"/>
  <c r="M5520" i="19"/>
  <c r="M5524" i="19"/>
  <c r="M5528" i="19"/>
  <c r="M5532" i="19"/>
  <c r="M5536" i="19"/>
  <c r="M5540" i="19"/>
  <c r="M5544" i="19"/>
  <c r="M5548" i="19"/>
  <c r="M5552" i="19"/>
  <c r="M5556" i="19"/>
  <c r="M5560" i="19"/>
  <c r="M5564" i="19"/>
  <c r="M5568" i="19"/>
  <c r="M5572" i="19"/>
  <c r="M5576" i="19"/>
  <c r="M5580" i="19"/>
  <c r="M5584" i="19"/>
  <c r="M5588" i="19"/>
  <c r="M5592" i="19"/>
  <c r="M5596" i="19"/>
  <c r="M5600" i="19"/>
  <c r="M5604" i="19"/>
  <c r="M5608" i="19"/>
  <c r="M5612" i="19"/>
  <c r="M5616" i="19"/>
  <c r="M5620" i="19"/>
  <c r="M5624" i="19"/>
  <c r="M5628" i="19"/>
  <c r="M5632" i="19"/>
  <c r="M5636" i="19"/>
  <c r="M5640" i="19"/>
  <c r="M5644" i="19"/>
  <c r="M5648" i="19"/>
  <c r="M5652" i="19"/>
  <c r="M5656" i="19"/>
  <c r="M5660" i="19"/>
  <c r="M5664" i="19"/>
  <c r="M5668" i="19"/>
  <c r="M5672" i="19"/>
  <c r="M5676" i="19"/>
  <c r="M5680" i="19"/>
  <c r="M5684" i="19"/>
  <c r="M5688" i="19"/>
  <c r="M5692" i="19"/>
  <c r="M5696" i="19"/>
  <c r="M5700" i="19"/>
  <c r="M5704" i="19"/>
  <c r="M5708" i="19"/>
  <c r="M5712" i="19"/>
  <c r="M5716" i="19"/>
  <c r="M5720" i="19"/>
  <c r="M5724" i="19"/>
  <c r="M5728" i="19"/>
  <c r="M5732" i="19"/>
  <c r="M5736" i="19"/>
  <c r="M5740" i="19"/>
  <c r="M5744" i="19"/>
  <c r="M5748" i="19"/>
  <c r="M5752" i="19"/>
  <c r="M5756" i="19"/>
  <c r="M5760" i="19"/>
  <c r="M5764" i="19"/>
  <c r="M5768" i="19"/>
  <c r="M5772" i="19"/>
  <c r="M5776" i="19"/>
  <c r="M5103" i="19"/>
  <c r="M5127" i="19"/>
  <c r="M5143" i="19"/>
  <c r="M5152" i="19"/>
  <c r="M5167" i="19"/>
  <c r="M5183" i="19"/>
  <c r="M5191" i="19"/>
  <c r="M5199" i="19"/>
  <c r="M5207" i="19"/>
  <c r="M5215" i="19"/>
  <c r="M5223" i="19"/>
  <c r="M5232" i="19"/>
  <c r="M5241" i="19"/>
  <c r="M5254" i="19"/>
  <c r="M5262" i="19"/>
  <c r="M5270" i="19"/>
  <c r="M5278" i="19"/>
  <c r="M5282" i="19"/>
  <c r="M5289" i="19"/>
  <c r="M5297" i="19"/>
  <c r="M5305" i="19"/>
  <c r="M5313" i="19"/>
  <c r="M5319" i="19"/>
  <c r="M5323" i="19"/>
  <c r="M5329" i="19"/>
  <c r="M5335" i="19"/>
  <c r="M5339" i="19"/>
  <c r="M5344" i="19"/>
  <c r="M5348" i="19"/>
  <c r="M5353" i="19"/>
  <c r="M5359" i="19"/>
  <c r="M5363" i="19"/>
  <c r="M5368" i="19"/>
  <c r="M5372" i="19"/>
  <c r="M5377" i="19"/>
  <c r="M5381" i="19"/>
  <c r="M5385" i="19"/>
  <c r="M5389" i="19"/>
  <c r="M5393" i="19"/>
  <c r="M5397" i="19"/>
  <c r="M5401" i="19"/>
  <c r="M5405" i="19"/>
  <c r="M5409" i="19"/>
  <c r="M5413" i="19"/>
  <c r="M5417" i="19"/>
  <c r="M5421" i="19"/>
  <c r="M5425" i="19"/>
  <c r="M5429" i="19"/>
  <c r="M5433" i="19"/>
  <c r="M5437" i="19"/>
  <c r="M5441" i="19"/>
  <c r="M5445" i="19"/>
  <c r="M5449" i="19"/>
  <c r="M5453" i="19"/>
  <c r="M5457" i="19"/>
  <c r="M5461" i="19"/>
  <c r="M5465" i="19"/>
  <c r="M5469" i="19"/>
  <c r="M5473" i="19"/>
  <c r="M5477" i="19"/>
  <c r="M5481" i="19"/>
  <c r="M5485" i="19"/>
  <c r="M5489" i="19"/>
  <c r="M5493" i="19"/>
  <c r="M5497" i="19"/>
  <c r="M5501" i="19"/>
  <c r="M5505" i="19"/>
  <c r="M5509" i="19"/>
  <c r="M5513" i="19"/>
  <c r="M5517" i="19"/>
  <c r="M5521" i="19"/>
  <c r="M5525" i="19"/>
  <c r="M5529" i="19"/>
  <c r="M5533" i="19"/>
  <c r="M5537" i="19"/>
  <c r="M5541" i="19"/>
  <c r="M5545" i="19"/>
  <c r="M5549" i="19"/>
  <c r="M5553" i="19"/>
  <c r="M5557" i="19"/>
  <c r="M5561" i="19"/>
  <c r="M5565" i="19"/>
  <c r="M5569" i="19"/>
  <c r="M5573" i="19"/>
  <c r="M5577" i="19"/>
  <c r="M5581" i="19"/>
  <c r="M5585" i="19"/>
  <c r="M5589" i="19"/>
  <c r="M5593" i="19"/>
  <c r="M5597" i="19"/>
  <c r="M5601" i="19"/>
  <c r="M5605" i="19"/>
  <c r="M5609" i="19"/>
  <c r="M5613" i="19"/>
  <c r="M5617" i="19"/>
  <c r="M5621" i="19"/>
  <c r="M5625" i="19"/>
  <c r="M5629" i="19"/>
  <c r="M5633" i="19"/>
  <c r="M5637" i="19"/>
  <c r="M5641" i="19"/>
  <c r="M5645" i="19"/>
  <c r="M5649" i="19"/>
  <c r="M5653" i="19"/>
  <c r="M5657" i="19"/>
  <c r="M5661" i="19"/>
  <c r="M5665" i="19"/>
  <c r="M5669" i="19"/>
  <c r="M5673" i="19"/>
  <c r="M5677" i="19"/>
  <c r="M5681" i="19"/>
  <c r="M5685" i="19"/>
  <c r="M5689" i="19"/>
  <c r="M5693" i="19"/>
  <c r="M5697" i="19"/>
  <c r="M5701" i="19"/>
  <c r="M5705" i="19"/>
  <c r="M5709" i="19"/>
  <c r="M5713" i="19"/>
  <c r="M5717" i="19"/>
  <c r="M5721" i="19"/>
  <c r="M5725" i="19"/>
  <c r="M5729" i="19"/>
  <c r="M5733" i="19"/>
  <c r="M5737" i="19"/>
  <c r="M5741" i="19"/>
  <c r="M5745" i="19"/>
  <c r="M5727" i="19"/>
  <c r="M5751" i="19"/>
  <c r="M5765" i="19"/>
  <c r="M5774" i="19"/>
  <c r="M5747" i="19"/>
  <c r="M5761" i="19"/>
  <c r="M5770" i="19"/>
  <c r="M5779" i="19"/>
  <c r="M5783" i="19"/>
  <c r="M5787" i="19"/>
  <c r="M5791" i="19"/>
  <c r="M5795" i="19"/>
  <c r="M5799" i="19"/>
  <c r="M5803" i="19"/>
  <c r="M5807" i="19"/>
  <c r="M5811" i="19"/>
  <c r="M5815" i="19"/>
  <c r="M5819" i="19"/>
  <c r="M5823" i="19"/>
  <c r="M5827" i="19"/>
  <c r="M5831" i="19"/>
  <c r="M5835" i="19"/>
  <c r="M5839" i="19"/>
  <c r="M5843" i="19"/>
  <c r="M5847" i="19"/>
  <c r="M5851" i="19"/>
  <c r="M5855" i="19"/>
  <c r="M5859" i="19"/>
  <c r="M5863" i="19"/>
  <c r="M5867" i="19"/>
  <c r="M5871" i="19"/>
  <c r="M5875" i="19"/>
  <c r="M5879" i="19"/>
  <c r="M5883" i="19"/>
  <c r="M5887" i="19"/>
  <c r="M5891" i="19"/>
  <c r="M5895" i="19"/>
  <c r="M5899" i="19"/>
  <c r="M5903" i="19"/>
  <c r="M5907" i="19"/>
  <c r="M5911" i="19"/>
  <c r="M5915" i="19"/>
  <c r="M5919" i="19"/>
  <c r="M5923" i="19"/>
  <c r="M5927" i="19"/>
  <c r="M5931" i="19"/>
  <c r="M5935" i="19"/>
  <c r="M5939" i="19"/>
  <c r="M5943" i="19"/>
  <c r="M5947" i="19"/>
  <c r="M5951" i="19"/>
  <c r="M5955" i="19"/>
  <c r="M5959" i="19"/>
  <c r="M5963" i="19"/>
  <c r="M5967" i="19"/>
  <c r="M5971" i="19"/>
  <c r="M5975" i="19"/>
  <c r="M5979" i="19"/>
  <c r="M5983" i="19"/>
  <c r="M5987" i="19"/>
  <c r="M5991" i="19"/>
  <c r="M5995" i="19"/>
  <c r="M5999" i="19"/>
  <c r="M6003" i="19"/>
  <c r="M6007" i="19"/>
  <c r="M6011" i="19"/>
  <c r="M6015" i="19"/>
  <c r="M6019" i="19"/>
  <c r="M6023" i="19"/>
  <c r="M6027" i="19"/>
  <c r="M6031" i="19"/>
  <c r="M6035" i="19"/>
  <c r="M6039" i="19"/>
  <c r="M6043" i="19"/>
  <c r="M6047" i="19"/>
  <c r="M6051" i="19"/>
  <c r="M6055" i="19"/>
  <c r="M6059" i="19"/>
  <c r="M6063" i="19"/>
  <c r="M6067" i="19"/>
  <c r="M6071" i="19"/>
  <c r="M6075" i="19"/>
  <c r="M6079" i="19"/>
  <c r="M6083" i="19"/>
  <c r="M6087" i="19"/>
  <c r="M6091" i="19"/>
  <c r="M6095" i="19"/>
  <c r="M6099" i="19"/>
  <c r="M6103" i="19"/>
  <c r="M6107" i="19"/>
  <c r="M6111" i="19"/>
  <c r="M6115" i="19"/>
  <c r="M6119" i="19"/>
  <c r="M6123" i="19"/>
  <c r="M6127" i="19"/>
  <c r="M6131" i="19"/>
  <c r="M6135" i="19"/>
  <c r="M6139" i="19"/>
  <c r="M6143" i="19"/>
  <c r="M6147" i="19"/>
  <c r="M6151" i="19"/>
  <c r="M6155" i="19"/>
  <c r="M6159" i="19"/>
  <c r="M16" i="19"/>
  <c r="M20" i="19"/>
  <c r="M24" i="19"/>
  <c r="M28" i="19"/>
  <c r="M32" i="19"/>
  <c r="M36" i="19"/>
  <c r="M40" i="19"/>
  <c r="M44" i="19"/>
  <c r="M48" i="19"/>
  <c r="M52" i="19"/>
  <c r="M56" i="19"/>
  <c r="M60" i="19"/>
  <c r="M64" i="19"/>
  <c r="M68" i="19"/>
  <c r="M72" i="19"/>
  <c r="M76" i="19"/>
  <c r="M80" i="19"/>
  <c r="M84" i="19"/>
  <c r="M88" i="19"/>
  <c r="M92" i="19"/>
  <c r="M96" i="19"/>
  <c r="M100" i="19"/>
  <c r="M104" i="19"/>
  <c r="M108" i="19"/>
  <c r="M112" i="19"/>
  <c r="M116" i="19"/>
  <c r="M120" i="19"/>
  <c r="M5735" i="19"/>
  <c r="M5757" i="19"/>
  <c r="M5766" i="19"/>
  <c r="M5775" i="19"/>
  <c r="M5753" i="19"/>
  <c r="M5762" i="19"/>
  <c r="M5771" i="19"/>
  <c r="M5780" i="19"/>
  <c r="M5784" i="19"/>
  <c r="M5788" i="19"/>
  <c r="M5792" i="19"/>
  <c r="M5796" i="19"/>
  <c r="M5800" i="19"/>
  <c r="M5804" i="19"/>
  <c r="M5808" i="19"/>
  <c r="M5812" i="19"/>
  <c r="M5816" i="19"/>
  <c r="M5820" i="19"/>
  <c r="M5824" i="19"/>
  <c r="M5828" i="19"/>
  <c r="M5832" i="19"/>
  <c r="M5836" i="19"/>
  <c r="M5840" i="19"/>
  <c r="M5844" i="19"/>
  <c r="M5848" i="19"/>
  <c r="M5852" i="19"/>
  <c r="M5856" i="19"/>
  <c r="M5860" i="19"/>
  <c r="M5864" i="19"/>
  <c r="M5868" i="19"/>
  <c r="M5872" i="19"/>
  <c r="M5876" i="19"/>
  <c r="M5880" i="19"/>
  <c r="M5884" i="19"/>
  <c r="M5888" i="19"/>
  <c r="M5892" i="19"/>
  <c r="M5896" i="19"/>
  <c r="M5900" i="19"/>
  <c r="M5904" i="19"/>
  <c r="M5908" i="19"/>
  <c r="M5912" i="19"/>
  <c r="M5916" i="19"/>
  <c r="M5920" i="19"/>
  <c r="M5924" i="19"/>
  <c r="M5928" i="19"/>
  <c r="M5932" i="19"/>
  <c r="M5936" i="19"/>
  <c r="M5940" i="19"/>
  <c r="M5944" i="19"/>
  <c r="M5948" i="19"/>
  <c r="M5952" i="19"/>
  <c r="M5956" i="19"/>
  <c r="M5960" i="19"/>
  <c r="M5964" i="19"/>
  <c r="M5968" i="19"/>
  <c r="M5972" i="19"/>
  <c r="M5976" i="19"/>
  <c r="M5980" i="19"/>
  <c r="M5984" i="19"/>
  <c r="M5988" i="19"/>
  <c r="M5992" i="19"/>
  <c r="M5996" i="19"/>
  <c r="M6000" i="19"/>
  <c r="M6004" i="19"/>
  <c r="M6008" i="19"/>
  <c r="M6012" i="19"/>
  <c r="M6016" i="19"/>
  <c r="M6020" i="19"/>
  <c r="M6024" i="19"/>
  <c r="M6028" i="19"/>
  <c r="M6032" i="19"/>
  <c r="M6036" i="19"/>
  <c r="M6040" i="19"/>
  <c r="M6044" i="19"/>
  <c r="M6048" i="19"/>
  <c r="M6052" i="19"/>
  <c r="M6056" i="19"/>
  <c r="M6060" i="19"/>
  <c r="M6064" i="19"/>
  <c r="M6068" i="19"/>
  <c r="M6072" i="19"/>
  <c r="M6076" i="19"/>
  <c r="M6080" i="19"/>
  <c r="M6084" i="19"/>
  <c r="M6088" i="19"/>
  <c r="M6092" i="19"/>
  <c r="M6096" i="19"/>
  <c r="M6100" i="19"/>
  <c r="M6104" i="19"/>
  <c r="M6108" i="19"/>
  <c r="M6112" i="19"/>
  <c r="M6116" i="19"/>
  <c r="M6120" i="19"/>
  <c r="M6124" i="19"/>
  <c r="M6128" i="19"/>
  <c r="M6132" i="19"/>
  <c r="M6136" i="19"/>
  <c r="M6140" i="19"/>
  <c r="M6144" i="19"/>
  <c r="M6148" i="19"/>
  <c r="M6152" i="19"/>
  <c r="M6156" i="19"/>
  <c r="M6160" i="19"/>
  <c r="M17" i="19"/>
  <c r="M21" i="19"/>
  <c r="M25" i="19"/>
  <c r="M29" i="19"/>
  <c r="M33" i="19"/>
  <c r="M37" i="19"/>
  <c r="M41" i="19"/>
  <c r="M45" i="19"/>
  <c r="M49" i="19"/>
  <c r="M53" i="19"/>
  <c r="M57" i="19"/>
  <c r="M61" i="19"/>
  <c r="M65" i="19"/>
  <c r="M69" i="19"/>
  <c r="M73" i="19"/>
  <c r="M77" i="19"/>
  <c r="M81" i="19"/>
  <c r="M85" i="19"/>
  <c r="M89" i="19"/>
  <c r="M93" i="19"/>
  <c r="M97" i="19"/>
  <c r="M101" i="19"/>
  <c r="M105" i="19"/>
  <c r="M109" i="19"/>
  <c r="M113" i="19"/>
  <c r="M117" i="19"/>
  <c r="M121" i="19"/>
  <c r="M5743" i="19"/>
  <c r="M5749" i="19"/>
  <c r="M5758" i="19"/>
  <c r="M5767" i="19"/>
  <c r="M5731" i="19"/>
  <c r="M5754" i="19"/>
  <c r="M5763" i="19"/>
  <c r="M5777" i="19"/>
  <c r="M5781" i="19"/>
  <c r="M5785" i="19"/>
  <c r="M5789" i="19"/>
  <c r="M5793" i="19"/>
  <c r="M5797" i="19"/>
  <c r="M5801" i="19"/>
  <c r="M5805" i="19"/>
  <c r="M5809" i="19"/>
  <c r="M5813" i="19"/>
  <c r="M5817" i="19"/>
  <c r="M5821" i="19"/>
  <c r="M5825" i="19"/>
  <c r="M5829" i="19"/>
  <c r="M5833" i="19"/>
  <c r="M5837" i="19"/>
  <c r="M5841" i="19"/>
  <c r="M5845" i="19"/>
  <c r="M5849" i="19"/>
  <c r="M5853" i="19"/>
  <c r="M5857" i="19"/>
  <c r="M5861" i="19"/>
  <c r="M5865" i="19"/>
  <c r="M5869" i="19"/>
  <c r="M5873" i="19"/>
  <c r="M5877" i="19"/>
  <c r="M5881" i="19"/>
  <c r="M5885" i="19"/>
  <c r="M5889" i="19"/>
  <c r="M5893" i="19"/>
  <c r="M5897" i="19"/>
  <c r="M5901" i="19"/>
  <c r="M5905" i="19"/>
  <c r="M5909" i="19"/>
  <c r="M5913" i="19"/>
  <c r="M5917" i="19"/>
  <c r="M5921" i="19"/>
  <c r="M5925" i="19"/>
  <c r="M5929" i="19"/>
  <c r="M5933" i="19"/>
  <c r="M5937" i="19"/>
  <c r="M5941" i="19"/>
  <c r="M5945" i="19"/>
  <c r="M5949" i="19"/>
  <c r="M5953" i="19"/>
  <c r="M5957" i="19"/>
  <c r="M5961" i="19"/>
  <c r="M5965" i="19"/>
  <c r="M5969" i="19"/>
  <c r="M5973" i="19"/>
  <c r="M5977" i="19"/>
  <c r="M5981" i="19"/>
  <c r="M5985" i="19"/>
  <c r="M5989" i="19"/>
  <c r="M5993" i="19"/>
  <c r="M5997" i="19"/>
  <c r="M6001" i="19"/>
  <c r="M6005" i="19"/>
  <c r="M6009" i="19"/>
  <c r="M6013" i="19"/>
  <c r="M6017" i="19"/>
  <c r="M6021" i="19"/>
  <c r="M6025" i="19"/>
  <c r="M6029" i="19"/>
  <c r="M6033" i="19"/>
  <c r="M6037" i="19"/>
  <c r="M6041" i="19"/>
  <c r="M6045" i="19"/>
  <c r="M6049" i="19"/>
  <c r="M6053" i="19"/>
  <c r="M6057" i="19"/>
  <c r="M6061" i="19"/>
  <c r="M6065" i="19"/>
  <c r="M6069" i="19"/>
  <c r="M6073" i="19"/>
  <c r="M6077" i="19"/>
  <c r="M6081" i="19"/>
  <c r="M6085" i="19"/>
  <c r="M6089" i="19"/>
  <c r="M6093" i="19"/>
  <c r="M6097" i="19"/>
  <c r="M6101" i="19"/>
  <c r="M6105" i="19"/>
  <c r="M6109" i="19"/>
  <c r="M6113" i="19"/>
  <c r="M6117" i="19"/>
  <c r="M6121" i="19"/>
  <c r="M6125" i="19"/>
  <c r="M6129" i="19"/>
  <c r="M6133" i="19"/>
  <c r="M6137" i="19"/>
  <c r="M6141" i="19"/>
  <c r="M6145" i="19"/>
  <c r="M6149" i="19"/>
  <c r="M6153" i="19"/>
  <c r="M6157" i="19"/>
  <c r="M6161" i="19"/>
  <c r="M18" i="19"/>
  <c r="M22" i="19"/>
  <c r="M26" i="19"/>
  <c r="M30" i="19"/>
  <c r="M34" i="19"/>
  <c r="M38" i="19"/>
  <c r="M42" i="19"/>
  <c r="M46" i="19"/>
  <c r="M50" i="19"/>
  <c r="M54" i="19"/>
  <c r="M58" i="19"/>
  <c r="M62" i="19"/>
  <c r="M66" i="19"/>
  <c r="M70" i="19"/>
  <c r="M74" i="19"/>
  <c r="M78" i="19"/>
  <c r="M82" i="19"/>
  <c r="M86" i="19"/>
  <c r="M90" i="19"/>
  <c r="M94" i="19"/>
  <c r="M98" i="19"/>
  <c r="M102" i="19"/>
  <c r="M106" i="19"/>
  <c r="M110" i="19"/>
  <c r="M114" i="19"/>
  <c r="M118" i="19"/>
  <c r="M122" i="19"/>
  <c r="M5750" i="19"/>
  <c r="M5759" i="19"/>
  <c r="M5773" i="19"/>
  <c r="M5739" i="19"/>
  <c r="M5755" i="19"/>
  <c r="M5769" i="19"/>
  <c r="M5778" i="19"/>
  <c r="M5782" i="19"/>
  <c r="M5786" i="19"/>
  <c r="M5790" i="19"/>
  <c r="M5794" i="19"/>
  <c r="M5798" i="19"/>
  <c r="M5802" i="19"/>
  <c r="M5806" i="19"/>
  <c r="M5810" i="19"/>
  <c r="M5814" i="19"/>
  <c r="M5818" i="19"/>
  <c r="M5822" i="19"/>
  <c r="M5826" i="19"/>
  <c r="M5830" i="19"/>
  <c r="M5834" i="19"/>
  <c r="M5838" i="19"/>
  <c r="M5842" i="19"/>
  <c r="M5846" i="19"/>
  <c r="M5850" i="19"/>
  <c r="M5854" i="19"/>
  <c r="M5858" i="19"/>
  <c r="M5862" i="19"/>
  <c r="M5866" i="19"/>
  <c r="M5870" i="19"/>
  <c r="M5874" i="19"/>
  <c r="M5878" i="19"/>
  <c r="M5882" i="19"/>
  <c r="M5886" i="19"/>
  <c r="M5890" i="19"/>
  <c r="M5894" i="19"/>
  <c r="M5898" i="19"/>
  <c r="M5902" i="19"/>
  <c r="M5906" i="19"/>
  <c r="M5910" i="19"/>
  <c r="M5914" i="19"/>
  <c r="M5918" i="19"/>
  <c r="M5922" i="19"/>
  <c r="M5926" i="19"/>
  <c r="M5930" i="19"/>
  <c r="M5934" i="19"/>
  <c r="M5938" i="19"/>
  <c r="M5942" i="19"/>
  <c r="M5946" i="19"/>
  <c r="M5950" i="19"/>
  <c r="M5954" i="19"/>
  <c r="M5958" i="19"/>
  <c r="M5962" i="19"/>
  <c r="M5966" i="19"/>
  <c r="M5970" i="19"/>
  <c r="M5974" i="19"/>
  <c r="M5978" i="19"/>
  <c r="M5982" i="19"/>
  <c r="M5986" i="19"/>
  <c r="M5990" i="19"/>
  <c r="M5994" i="19"/>
  <c r="M5998" i="19"/>
  <c r="M6002" i="19"/>
  <c r="M6006" i="19"/>
  <c r="M6010" i="19"/>
  <c r="M6014" i="19"/>
  <c r="M6018" i="19"/>
  <c r="M6022" i="19"/>
  <c r="M6026" i="19"/>
  <c r="M6030" i="19"/>
  <c r="M6034" i="19"/>
  <c r="M6038" i="19"/>
  <c r="M6042" i="19"/>
  <c r="M6046" i="19"/>
  <c r="M6050" i="19"/>
  <c r="M6054" i="19"/>
  <c r="M6058" i="19"/>
  <c r="M6062" i="19"/>
  <c r="M6066" i="19"/>
  <c r="M6070" i="19"/>
  <c r="M6074" i="19"/>
  <c r="M6078" i="19"/>
  <c r="M6082" i="19"/>
  <c r="M6086" i="19"/>
  <c r="M6090" i="19"/>
  <c r="M6094" i="19"/>
  <c r="M6098" i="19"/>
  <c r="M6102" i="19"/>
  <c r="M6106" i="19"/>
  <c r="M6110" i="19"/>
  <c r="M6114" i="19"/>
  <c r="M6118" i="19"/>
  <c r="M6122" i="19"/>
  <c r="M6126" i="19"/>
  <c r="M6130" i="19"/>
  <c r="M6134" i="19"/>
  <c r="M6138" i="19"/>
  <c r="M6142" i="19"/>
  <c r="M6146" i="19"/>
  <c r="M6150" i="19"/>
  <c r="M6154" i="19"/>
  <c r="M6158" i="19"/>
  <c r="M15" i="19"/>
  <c r="M19" i="19"/>
  <c r="M23" i="19"/>
  <c r="M27" i="19"/>
  <c r="M31" i="19"/>
  <c r="M35" i="19"/>
  <c r="M39" i="19"/>
  <c r="M43" i="19"/>
  <c r="M47" i="19"/>
  <c r="M51" i="19"/>
  <c r="M55" i="19"/>
  <c r="M59" i="19"/>
  <c r="M63" i="19"/>
  <c r="M67" i="19"/>
  <c r="M71" i="19"/>
  <c r="M75" i="19"/>
  <c r="M79" i="19"/>
  <c r="M83" i="19"/>
  <c r="M87" i="19"/>
  <c r="M91" i="19"/>
  <c r="M95" i="19"/>
  <c r="M99" i="19"/>
  <c r="M103" i="19"/>
  <c r="M107" i="19"/>
  <c r="M111" i="19"/>
  <c r="M115" i="19"/>
  <c r="M119" i="19"/>
  <c r="M123" i="19"/>
  <c r="M124" i="19"/>
  <c r="M128" i="19"/>
  <c r="M132" i="19"/>
  <c r="M136" i="19"/>
  <c r="M140" i="19"/>
  <c r="M144" i="19"/>
  <c r="M148" i="19"/>
  <c r="M152" i="19"/>
  <c r="M156" i="19"/>
  <c r="M160" i="19"/>
  <c r="M164" i="19"/>
  <c r="M168" i="19"/>
  <c r="M172" i="19"/>
  <c r="M176" i="19"/>
  <c r="M180" i="19"/>
  <c r="M184" i="19"/>
  <c r="M188" i="19"/>
  <c r="M192" i="19"/>
  <c r="M196" i="19"/>
  <c r="M200" i="19"/>
  <c r="M204" i="19"/>
  <c r="M208" i="19"/>
  <c r="M212" i="19"/>
  <c r="M216" i="19"/>
  <c r="M220" i="19"/>
  <c r="M224" i="19"/>
  <c r="M228" i="19"/>
  <c r="M232" i="19"/>
  <c r="M236" i="19"/>
  <c r="M240" i="19"/>
  <c r="M244" i="19"/>
  <c r="M248" i="19"/>
  <c r="M252" i="19"/>
  <c r="M256" i="19"/>
  <c r="M260" i="19"/>
  <c r="M264" i="19"/>
  <c r="M268" i="19"/>
  <c r="M272" i="19"/>
  <c r="M276" i="19"/>
  <c r="M280" i="19"/>
  <c r="M284" i="19"/>
  <c r="M288" i="19"/>
  <c r="M292" i="19"/>
  <c r="M296" i="19"/>
  <c r="M300" i="19"/>
  <c r="M304" i="19"/>
  <c r="M308" i="19"/>
  <c r="M312" i="19"/>
  <c r="M316" i="19"/>
  <c r="M320" i="19"/>
  <c r="M324" i="19"/>
  <c r="M328" i="19"/>
  <c r="M332" i="19"/>
  <c r="M336" i="19"/>
  <c r="M340" i="19"/>
  <c r="M344" i="19"/>
  <c r="M348" i="19"/>
  <c r="M352" i="19"/>
  <c r="M356" i="19"/>
  <c r="M360" i="19"/>
  <c r="M364" i="19"/>
  <c r="M368" i="19"/>
  <c r="M372" i="19"/>
  <c r="M376" i="19"/>
  <c r="M380" i="19"/>
  <c r="M384" i="19"/>
  <c r="M388" i="19"/>
  <c r="M392" i="19"/>
  <c r="M396" i="19"/>
  <c r="M400" i="19"/>
  <c r="M404" i="19"/>
  <c r="M408" i="19"/>
  <c r="M412" i="19"/>
  <c r="M416" i="19"/>
  <c r="M420" i="19"/>
  <c r="M424" i="19"/>
  <c r="M428" i="19"/>
  <c r="M432" i="19"/>
  <c r="M436" i="19"/>
  <c r="M440" i="19"/>
  <c r="M444" i="19"/>
  <c r="M448" i="19"/>
  <c r="M452" i="19"/>
  <c r="M456" i="19"/>
  <c r="M460" i="19"/>
  <c r="M464" i="19"/>
  <c r="M468" i="19"/>
  <c r="M472" i="19"/>
  <c r="M476" i="19"/>
  <c r="M482" i="19"/>
  <c r="M486" i="19"/>
  <c r="M493" i="19"/>
  <c r="M501" i="19"/>
  <c r="M509" i="19"/>
  <c r="M517" i="19"/>
  <c r="M525" i="19"/>
  <c r="M533" i="19"/>
  <c r="M540" i="19"/>
  <c r="M547" i="19"/>
  <c r="M554" i="19"/>
  <c r="M558" i="19"/>
  <c r="M565" i="19"/>
  <c r="M572" i="19"/>
  <c r="M579" i="19"/>
  <c r="M586" i="19"/>
  <c r="M594" i="19"/>
  <c r="M598" i="19"/>
  <c r="M605" i="19"/>
  <c r="M612" i="19"/>
  <c r="M619" i="19"/>
  <c r="M626" i="19"/>
  <c r="M630" i="19"/>
  <c r="M637" i="19"/>
  <c r="M644" i="19"/>
  <c r="M651" i="19"/>
  <c r="M658" i="19"/>
  <c r="M662" i="19"/>
  <c r="M669" i="19"/>
  <c r="M676" i="19"/>
  <c r="M683" i="19"/>
  <c r="M690" i="19"/>
  <c r="M694" i="19"/>
  <c r="M701" i="19"/>
  <c r="M708" i="19"/>
  <c r="M715" i="19"/>
  <c r="M723" i="19"/>
  <c r="M730" i="19"/>
  <c r="M734" i="19"/>
  <c r="M741" i="19"/>
  <c r="M748" i="19"/>
  <c r="M755" i="19"/>
  <c r="M762" i="19"/>
  <c r="M766" i="19"/>
  <c r="M773" i="19"/>
  <c r="M780" i="19"/>
  <c r="M787" i="19"/>
  <c r="M794" i="19"/>
  <c r="M798" i="19"/>
  <c r="M805" i="19"/>
  <c r="M812" i="19"/>
  <c r="M819" i="19"/>
  <c r="M823" i="19"/>
  <c r="M829" i="19"/>
  <c r="M835" i="19"/>
  <c r="M839" i="19"/>
  <c r="M845" i="19"/>
  <c r="M851" i="19"/>
  <c r="M855" i="19"/>
  <c r="M861" i="19"/>
  <c r="M867" i="19"/>
  <c r="M871" i="19"/>
  <c r="M877" i="19"/>
  <c r="M883" i="19"/>
  <c r="M887" i="19"/>
  <c r="M893" i="19"/>
  <c r="M899" i="19"/>
  <c r="M903" i="19"/>
  <c r="M909" i="19"/>
  <c r="M915" i="19"/>
  <c r="M919" i="19"/>
  <c r="M925" i="19"/>
  <c r="M931" i="19"/>
  <c r="M935" i="19"/>
  <c r="M941" i="19"/>
  <c r="M947" i="19"/>
  <c r="M951" i="19"/>
  <c r="M957" i="19"/>
  <c r="M963" i="19"/>
  <c r="M967" i="19"/>
  <c r="M973" i="19"/>
  <c r="M979" i="19"/>
  <c r="M983" i="19"/>
  <c r="M989" i="19"/>
  <c r="M995" i="19"/>
  <c r="M999" i="19"/>
  <c r="M1004" i="19"/>
  <c r="M1008" i="19"/>
  <c r="M1012" i="19"/>
  <c r="M1016" i="19"/>
  <c r="M1020" i="19"/>
  <c r="M1024" i="19"/>
  <c r="M1028" i="19"/>
  <c r="M1032" i="19"/>
  <c r="M1036" i="19"/>
  <c r="M1040" i="19"/>
  <c r="M1044" i="19"/>
  <c r="M1048" i="19"/>
  <c r="M1052" i="19"/>
  <c r="M1056" i="19"/>
  <c r="M1060" i="19"/>
  <c r="M1064" i="19"/>
  <c r="M1068" i="19"/>
  <c r="M1072" i="19"/>
  <c r="M1076" i="19"/>
  <c r="M1080" i="19"/>
  <c r="M1084" i="19"/>
  <c r="M1088" i="19"/>
  <c r="M1092" i="19"/>
  <c r="M1096" i="19"/>
  <c r="M1100" i="19"/>
  <c r="M1104" i="19"/>
  <c r="M1108" i="19"/>
  <c r="M1112" i="19"/>
  <c r="M1116" i="19"/>
  <c r="M1120" i="19"/>
  <c r="M1124" i="19"/>
  <c r="M1128" i="19"/>
  <c r="M1132" i="19"/>
  <c r="M1136" i="19"/>
  <c r="M1140" i="19"/>
  <c r="M1144" i="19"/>
  <c r="M125" i="19"/>
  <c r="M129" i="19"/>
  <c r="M133" i="19"/>
  <c r="M137" i="19"/>
  <c r="M141" i="19"/>
  <c r="M145" i="19"/>
  <c r="M149" i="19"/>
  <c r="M153" i="19"/>
  <c r="M157" i="19"/>
  <c r="M161" i="19"/>
  <c r="M165" i="19"/>
  <c r="M169" i="19"/>
  <c r="M173" i="19"/>
  <c r="M177" i="19"/>
  <c r="M181" i="19"/>
  <c r="M185" i="19"/>
  <c r="M189" i="19"/>
  <c r="M193" i="19"/>
  <c r="M197" i="19"/>
  <c r="M201" i="19"/>
  <c r="M205" i="19"/>
  <c r="M209" i="19"/>
  <c r="M213" i="19"/>
  <c r="M217" i="19"/>
  <c r="M221" i="19"/>
  <c r="M225" i="19"/>
  <c r="M229" i="19"/>
  <c r="M233" i="19"/>
  <c r="M237" i="19"/>
  <c r="M241" i="19"/>
  <c r="M245" i="19"/>
  <c r="M249" i="19"/>
  <c r="M253" i="19"/>
  <c r="M257" i="19"/>
  <c r="M261" i="19"/>
  <c r="M265" i="19"/>
  <c r="M269" i="19"/>
  <c r="M273" i="19"/>
  <c r="M277" i="19"/>
  <c r="M281" i="19"/>
  <c r="M285" i="19"/>
  <c r="M289" i="19"/>
  <c r="M293" i="19"/>
  <c r="M297" i="19"/>
  <c r="M301" i="19"/>
  <c r="M305" i="19"/>
  <c r="M309" i="19"/>
  <c r="M313" i="19"/>
  <c r="M317" i="19"/>
  <c r="M321" i="19"/>
  <c r="M325" i="19"/>
  <c r="M329" i="19"/>
  <c r="M333" i="19"/>
  <c r="M337" i="19"/>
  <c r="M341" i="19"/>
  <c r="M345" i="19"/>
  <c r="M349" i="19"/>
  <c r="M353" i="19"/>
  <c r="M357" i="19"/>
  <c r="M361" i="19"/>
  <c r="M365" i="19"/>
  <c r="M369" i="19"/>
  <c r="M373" i="19"/>
  <c r="M377" i="19"/>
  <c r="M381" i="19"/>
  <c r="M385" i="19"/>
  <c r="M389" i="19"/>
  <c r="M393" i="19"/>
  <c r="M397" i="19"/>
  <c r="M401" i="19"/>
  <c r="M405" i="19"/>
  <c r="M409" i="19"/>
  <c r="M413" i="19"/>
  <c r="M417" i="19"/>
  <c r="M421" i="19"/>
  <c r="M425" i="19"/>
  <c r="M429" i="19"/>
  <c r="M433" i="19"/>
  <c r="M437" i="19"/>
  <c r="M441" i="19"/>
  <c r="M445" i="19"/>
  <c r="M449" i="19"/>
  <c r="M453" i="19"/>
  <c r="M457" i="19"/>
  <c r="M461" i="19"/>
  <c r="M465" i="19"/>
  <c r="M469" i="19"/>
  <c r="M473" i="19"/>
  <c r="M477" i="19"/>
  <c r="M483" i="19"/>
  <c r="M490" i="19"/>
  <c r="M498" i="19"/>
  <c r="M506" i="19"/>
  <c r="M514" i="19"/>
  <c r="M522" i="19"/>
  <c r="M530" i="19"/>
  <c r="M534" i="19"/>
  <c r="M541" i="19"/>
  <c r="M548" i="19"/>
  <c r="M555" i="19"/>
  <c r="M562" i="19"/>
  <c r="M566" i="19"/>
  <c r="M573" i="19"/>
  <c r="M580" i="19"/>
  <c r="M587" i="19"/>
  <c r="M595" i="19"/>
  <c r="M602" i="19"/>
  <c r="M606" i="19"/>
  <c r="M613" i="19"/>
  <c r="M620" i="19"/>
  <c r="M627" i="19"/>
  <c r="M634" i="19"/>
  <c r="M638" i="19"/>
  <c r="M645" i="19"/>
  <c r="M652" i="19"/>
  <c r="M659" i="19"/>
  <c r="M666" i="19"/>
  <c r="M670" i="19"/>
  <c r="M677" i="19"/>
  <c r="M684" i="19"/>
  <c r="M691" i="19"/>
  <c r="M698" i="19"/>
  <c r="M702" i="19"/>
  <c r="M709" i="19"/>
  <c r="M716" i="19"/>
  <c r="M724" i="19"/>
  <c r="M731" i="19"/>
  <c r="M738" i="19"/>
  <c r="M742" i="19"/>
  <c r="M749" i="19"/>
  <c r="M756" i="19"/>
  <c r="M763" i="19"/>
  <c r="M770" i="19"/>
  <c r="M774" i="19"/>
  <c r="M781" i="19"/>
  <c r="M788" i="19"/>
  <c r="M795" i="19"/>
  <c r="M802" i="19"/>
  <c r="M806" i="19"/>
  <c r="M813" i="19"/>
  <c r="M820" i="19"/>
  <c r="M826" i="19"/>
  <c r="M830" i="19"/>
  <c r="M836" i="19"/>
  <c r="M842" i="19"/>
  <c r="M846" i="19"/>
  <c r="M852" i="19"/>
  <c r="M858" i="19"/>
  <c r="M862" i="19"/>
  <c r="M868" i="19"/>
  <c r="M874" i="19"/>
  <c r="M878" i="19"/>
  <c r="M884" i="19"/>
  <c r="M890" i="19"/>
  <c r="M894" i="19"/>
  <c r="M900" i="19"/>
  <c r="M906" i="19"/>
  <c r="M910" i="19"/>
  <c r="M916" i="19"/>
  <c r="M922" i="19"/>
  <c r="M926" i="19"/>
  <c r="M932" i="19"/>
  <c r="M938" i="19"/>
  <c r="M942" i="19"/>
  <c r="M948" i="19"/>
  <c r="M954" i="19"/>
  <c r="M958" i="19"/>
  <c r="M964" i="19"/>
  <c r="M970" i="19"/>
  <c r="M974" i="19"/>
  <c r="M980" i="19"/>
  <c r="M986" i="19"/>
  <c r="M990" i="19"/>
  <c r="M996" i="19"/>
  <c r="M1000" i="19"/>
  <c r="M1005" i="19"/>
  <c r="M1009" i="19"/>
  <c r="M1013" i="19"/>
  <c r="M1017" i="19"/>
  <c r="M1021" i="19"/>
  <c r="M1025" i="19"/>
  <c r="M1029" i="19"/>
  <c r="M1033" i="19"/>
  <c r="M1037" i="19"/>
  <c r="M1041" i="19"/>
  <c r="M1045" i="19"/>
  <c r="M1049" i="19"/>
  <c r="M1053" i="19"/>
  <c r="M1057" i="19"/>
  <c r="M1061" i="19"/>
  <c r="M1065" i="19"/>
  <c r="M1069" i="19"/>
  <c r="M1073" i="19"/>
  <c r="M1077" i="19"/>
  <c r="M1081" i="19"/>
  <c r="M1085" i="19"/>
  <c r="M1089" i="19"/>
  <c r="M1093" i="19"/>
  <c r="M1097" i="19"/>
  <c r="M1101" i="19"/>
  <c r="M1105" i="19"/>
  <c r="M1109" i="19"/>
  <c r="M1113" i="19"/>
  <c r="M1117" i="19"/>
  <c r="M1121" i="19"/>
  <c r="M1125" i="19"/>
  <c r="M1129" i="19"/>
  <c r="M1133" i="19"/>
  <c r="M1137" i="19"/>
  <c r="M1141" i="19"/>
  <c r="M1145" i="19"/>
  <c r="M1149" i="19"/>
  <c r="M1153" i="19"/>
  <c r="M1157" i="19"/>
  <c r="M1161" i="19"/>
  <c r="M1165" i="19"/>
  <c r="M1169" i="19"/>
  <c r="M1173" i="19"/>
  <c r="M1177" i="19"/>
  <c r="M1181" i="19"/>
  <c r="M1185" i="19"/>
  <c r="M1189" i="19"/>
  <c r="M1193" i="19"/>
  <c r="M1197" i="19"/>
  <c r="M1201" i="19"/>
  <c r="M1205" i="19"/>
  <c r="M1209" i="19"/>
  <c r="M1213" i="19"/>
  <c r="M1217" i="19"/>
  <c r="M1221" i="19"/>
  <c r="M1225" i="19"/>
  <c r="M1229" i="19"/>
  <c r="M1233" i="19"/>
  <c r="M1237" i="19"/>
  <c r="M1241" i="19"/>
  <c r="M1245" i="19"/>
  <c r="M1249" i="19"/>
  <c r="M1253" i="19"/>
  <c r="M1257" i="19"/>
  <c r="M1261" i="19"/>
  <c r="M1265" i="19"/>
  <c r="M1269" i="19"/>
  <c r="M1273" i="19"/>
  <c r="M1277" i="19"/>
  <c r="M1281" i="19"/>
  <c r="M1285" i="19"/>
  <c r="M1289" i="19"/>
  <c r="M1293" i="19"/>
  <c r="M1297" i="19"/>
  <c r="M1301" i="19"/>
  <c r="M1305" i="19"/>
  <c r="M1309" i="19"/>
  <c r="M1313" i="19"/>
  <c r="M1317" i="19"/>
  <c r="M126" i="19"/>
  <c r="M130" i="19"/>
  <c r="M134" i="19"/>
  <c r="M138" i="19"/>
  <c r="M142" i="19"/>
  <c r="M146" i="19"/>
  <c r="M150" i="19"/>
  <c r="M154" i="19"/>
  <c r="M158" i="19"/>
  <c r="M162" i="19"/>
  <c r="M166" i="19"/>
  <c r="M170" i="19"/>
  <c r="M174" i="19"/>
  <c r="M178" i="19"/>
  <c r="M182" i="19"/>
  <c r="M186" i="19"/>
  <c r="M190" i="19"/>
  <c r="M194" i="19"/>
  <c r="M198" i="19"/>
  <c r="M202" i="19"/>
  <c r="M206" i="19"/>
  <c r="M210" i="19"/>
  <c r="M214" i="19"/>
  <c r="M218" i="19"/>
  <c r="M222" i="19"/>
  <c r="M226" i="19"/>
  <c r="M230" i="19"/>
  <c r="M234" i="19"/>
  <c r="M238" i="19"/>
  <c r="M242" i="19"/>
  <c r="M246" i="19"/>
  <c r="M250" i="19"/>
  <c r="M254" i="19"/>
  <c r="M258" i="19"/>
  <c r="M262" i="19"/>
  <c r="M266" i="19"/>
  <c r="M270" i="19"/>
  <c r="M274" i="19"/>
  <c r="M278" i="19"/>
  <c r="M282" i="19"/>
  <c r="M286" i="19"/>
  <c r="M290" i="19"/>
  <c r="M294" i="19"/>
  <c r="M298" i="19"/>
  <c r="M302" i="19"/>
  <c r="M306" i="19"/>
  <c r="M310" i="19"/>
  <c r="M314" i="19"/>
  <c r="M318" i="19"/>
  <c r="M322" i="19"/>
  <c r="M326" i="19"/>
  <c r="M330" i="19"/>
  <c r="M334" i="19"/>
  <c r="M338" i="19"/>
  <c r="M342" i="19"/>
  <c r="M346" i="19"/>
  <c r="M350" i="19"/>
  <c r="M354" i="19"/>
  <c r="M358" i="19"/>
  <c r="M362" i="19"/>
  <c r="M366" i="19"/>
  <c r="M370" i="19"/>
  <c r="M374" i="19"/>
  <c r="M378" i="19"/>
  <c r="M382" i="19"/>
  <c r="M386" i="19"/>
  <c r="M390" i="19"/>
  <c r="M394" i="19"/>
  <c r="M398" i="19"/>
  <c r="M402" i="19"/>
  <c r="M406" i="19"/>
  <c r="M410" i="19"/>
  <c r="M414" i="19"/>
  <c r="M418" i="19"/>
  <c r="M422" i="19"/>
  <c r="M426" i="19"/>
  <c r="M430" i="19"/>
  <c r="M434" i="19"/>
  <c r="M438" i="19"/>
  <c r="M442" i="19"/>
  <c r="M446" i="19"/>
  <c r="M450" i="19"/>
  <c r="M454" i="19"/>
  <c r="M458" i="19"/>
  <c r="M462" i="19"/>
  <c r="M466" i="19"/>
  <c r="M470" i="19"/>
  <c r="M474" i="19"/>
  <c r="M478" i="19"/>
  <c r="M484" i="19"/>
  <c r="M491" i="19"/>
  <c r="M499" i="19"/>
  <c r="M507" i="19"/>
  <c r="M515" i="19"/>
  <c r="M523" i="19"/>
  <c r="M531" i="19"/>
  <c r="M538" i="19"/>
  <c r="M542" i="19"/>
  <c r="M549" i="19"/>
  <c r="M556" i="19"/>
  <c r="M563" i="19"/>
  <c r="M570" i="19"/>
  <c r="M574" i="19"/>
  <c r="M581" i="19"/>
  <c r="M588" i="19"/>
  <c r="M596" i="19"/>
  <c r="M603" i="19"/>
  <c r="M610" i="19"/>
  <c r="M614" i="19"/>
  <c r="M621" i="19"/>
  <c r="M628" i="19"/>
  <c r="M635" i="19"/>
  <c r="M642" i="19"/>
  <c r="M646" i="19"/>
  <c r="M653" i="19"/>
  <c r="M660" i="19"/>
  <c r="M667" i="19"/>
  <c r="M674" i="19"/>
  <c r="M678" i="19"/>
  <c r="M685" i="19"/>
  <c r="M692" i="19"/>
  <c r="M699" i="19"/>
  <c r="M706" i="19"/>
  <c r="M710" i="19"/>
  <c r="M717" i="19"/>
  <c r="M725" i="19"/>
  <c r="M732" i="19"/>
  <c r="M739" i="19"/>
  <c r="M746" i="19"/>
  <c r="M750" i="19"/>
  <c r="M757" i="19"/>
  <c r="M764" i="19"/>
  <c r="M771" i="19"/>
  <c r="M778" i="19"/>
  <c r="M782" i="19"/>
  <c r="M789" i="19"/>
  <c r="M796" i="19"/>
  <c r="M803" i="19"/>
  <c r="M810" i="19"/>
  <c r="M814" i="19"/>
  <c r="M821" i="19"/>
  <c r="M827" i="19"/>
  <c r="M831" i="19"/>
  <c r="M837" i="19"/>
  <c r="M843" i="19"/>
  <c r="M847" i="19"/>
  <c r="M853" i="19"/>
  <c r="M859" i="19"/>
  <c r="M863" i="19"/>
  <c r="M869" i="19"/>
  <c r="M875" i="19"/>
  <c r="M879" i="19"/>
  <c r="M885" i="19"/>
  <c r="M891" i="19"/>
  <c r="M895" i="19"/>
  <c r="M901" i="19"/>
  <c r="M907" i="19"/>
  <c r="M911" i="19"/>
  <c r="M917" i="19"/>
  <c r="M923" i="19"/>
  <c r="M927" i="19"/>
  <c r="M933" i="19"/>
  <c r="M939" i="19"/>
  <c r="M943" i="19"/>
  <c r="M949" i="19"/>
  <c r="M955" i="19"/>
  <c r="M959" i="19"/>
  <c r="M965" i="19"/>
  <c r="M971" i="19"/>
  <c r="M975" i="19"/>
  <c r="M981" i="19"/>
  <c r="M987" i="19"/>
  <c r="M991" i="19"/>
  <c r="M997" i="19"/>
  <c r="M1002" i="19"/>
  <c r="M1006" i="19"/>
  <c r="M1010" i="19"/>
  <c r="M1014" i="19"/>
  <c r="M1018" i="19"/>
  <c r="M1022" i="19"/>
  <c r="M1026" i="19"/>
  <c r="M1030" i="19"/>
  <c r="M1034" i="19"/>
  <c r="M1038" i="19"/>
  <c r="M1042" i="19"/>
  <c r="M1046" i="19"/>
  <c r="M1050" i="19"/>
  <c r="M1054" i="19"/>
  <c r="M1058" i="19"/>
  <c r="M1062" i="19"/>
  <c r="M1066" i="19"/>
  <c r="M1070" i="19"/>
  <c r="M1074" i="19"/>
  <c r="M1078" i="19"/>
  <c r="M1082" i="19"/>
  <c r="M1086" i="19"/>
  <c r="M1090" i="19"/>
  <c r="M1094" i="19"/>
  <c r="M1098" i="19"/>
  <c r="M1102" i="19"/>
  <c r="M1106" i="19"/>
  <c r="M1110" i="19"/>
  <c r="M1114" i="19"/>
  <c r="M1118" i="19"/>
  <c r="M1122" i="19"/>
  <c r="M1126" i="19"/>
  <c r="M1130" i="19"/>
  <c r="M1134" i="19"/>
  <c r="M1138" i="19"/>
  <c r="M1142" i="19"/>
  <c r="M1146" i="19"/>
  <c r="M1150" i="19"/>
  <c r="M1154" i="19"/>
  <c r="M1158" i="19"/>
  <c r="M1162" i="19"/>
  <c r="M1166" i="19"/>
  <c r="M1170" i="19"/>
  <c r="M1174" i="19"/>
  <c r="M1178" i="19"/>
  <c r="M1182" i="19"/>
  <c r="M1186" i="19"/>
  <c r="M1190" i="19"/>
  <c r="M1194" i="19"/>
  <c r="M1198" i="19"/>
  <c r="M1202" i="19"/>
  <c r="M1206" i="19"/>
  <c r="M1210" i="19"/>
  <c r="M1214" i="19"/>
  <c r="M1218" i="19"/>
  <c r="M1222" i="19"/>
  <c r="M1226" i="19"/>
  <c r="M1230" i="19"/>
  <c r="M1234" i="19"/>
  <c r="M1238" i="19"/>
  <c r="M1242" i="19"/>
  <c r="M1246" i="19"/>
  <c r="M1250" i="19"/>
  <c r="M1254" i="19"/>
  <c r="M1258" i="19"/>
  <c r="M1262" i="19"/>
  <c r="M1266" i="19"/>
  <c r="M1270" i="19"/>
  <c r="M1274" i="19"/>
  <c r="M1278" i="19"/>
  <c r="M1282" i="19"/>
  <c r="M1286" i="19"/>
  <c r="M1290" i="19"/>
  <c r="M1294" i="19"/>
  <c r="M1298" i="19"/>
  <c r="M1302" i="19"/>
  <c r="M1306" i="19"/>
  <c r="M1310" i="19"/>
  <c r="M1314" i="19"/>
  <c r="M1318" i="19"/>
  <c r="M1322" i="19"/>
  <c r="M127" i="19"/>
  <c r="M131" i="19"/>
  <c r="M135" i="19"/>
  <c r="M139" i="19"/>
  <c r="M143" i="19"/>
  <c r="M147" i="19"/>
  <c r="M151" i="19"/>
  <c r="M155" i="19"/>
  <c r="M159" i="19"/>
  <c r="M163" i="19"/>
  <c r="M167" i="19"/>
  <c r="M171" i="19"/>
  <c r="M175" i="19"/>
  <c r="M179" i="19"/>
  <c r="M183" i="19"/>
  <c r="M187" i="19"/>
  <c r="M191" i="19"/>
  <c r="M195" i="19"/>
  <c r="M199" i="19"/>
  <c r="M203" i="19"/>
  <c r="M207" i="19"/>
  <c r="M211" i="19"/>
  <c r="M215" i="19"/>
  <c r="M219" i="19"/>
  <c r="M223" i="19"/>
  <c r="M227" i="19"/>
  <c r="M231" i="19"/>
  <c r="M235" i="19"/>
  <c r="M239" i="19"/>
  <c r="M243" i="19"/>
  <c r="M247" i="19"/>
  <c r="M251" i="19"/>
  <c r="M255" i="19"/>
  <c r="M259" i="19"/>
  <c r="M263" i="19"/>
  <c r="M267" i="19"/>
  <c r="M271" i="19"/>
  <c r="M275" i="19"/>
  <c r="M279" i="19"/>
  <c r="M283" i="19"/>
  <c r="M287" i="19"/>
  <c r="M291" i="19"/>
  <c r="M295" i="19"/>
  <c r="M299" i="19"/>
  <c r="M303" i="19"/>
  <c r="M307" i="19"/>
  <c r="M311" i="19"/>
  <c r="M315" i="19"/>
  <c r="M319" i="19"/>
  <c r="M323" i="19"/>
  <c r="M327" i="19"/>
  <c r="M331" i="19"/>
  <c r="M335" i="19"/>
  <c r="M339" i="19"/>
  <c r="M343" i="19"/>
  <c r="M347" i="19"/>
  <c r="M351" i="19"/>
  <c r="M355" i="19"/>
  <c r="M359" i="19"/>
  <c r="M363" i="19"/>
  <c r="M367" i="19"/>
  <c r="M371" i="19"/>
  <c r="M375" i="19"/>
  <c r="M379" i="19"/>
  <c r="M383" i="19"/>
  <c r="M387" i="19"/>
  <c r="M391" i="19"/>
  <c r="M395" i="19"/>
  <c r="M399" i="19"/>
  <c r="M403" i="19"/>
  <c r="M407" i="19"/>
  <c r="M411" i="19"/>
  <c r="M415" i="19"/>
  <c r="M419" i="19"/>
  <c r="M423" i="19"/>
  <c r="M427" i="19"/>
  <c r="M431" i="19"/>
  <c r="M435" i="19"/>
  <c r="M439" i="19"/>
  <c r="M443" i="19"/>
  <c r="M447" i="19"/>
  <c r="M451" i="19"/>
  <c r="M455" i="19"/>
  <c r="M459" i="19"/>
  <c r="M463" i="19"/>
  <c r="M467" i="19"/>
  <c r="M471" i="19"/>
  <c r="M475" i="19"/>
  <c r="M479" i="19"/>
  <c r="M485" i="19"/>
  <c r="M492" i="19"/>
  <c r="M500" i="19"/>
  <c r="M508" i="19"/>
  <c r="M516" i="19"/>
  <c r="M524" i="19"/>
  <c r="M532" i="19"/>
  <c r="M539" i="19"/>
  <c r="M546" i="19"/>
  <c r="M550" i="19"/>
  <c r="M557" i="19"/>
  <c r="M564" i="19"/>
  <c r="M571" i="19"/>
  <c r="M578" i="19"/>
  <c r="M582" i="19"/>
  <c r="M589" i="19"/>
  <c r="M597" i="19"/>
  <c r="M604" i="19"/>
  <c r="M611" i="19"/>
  <c r="M618" i="19"/>
  <c r="M622" i="19"/>
  <c r="M629" i="19"/>
  <c r="M636" i="19"/>
  <c r="M643" i="19"/>
  <c r="M650" i="19"/>
  <c r="M654" i="19"/>
  <c r="M661" i="19"/>
  <c r="M668" i="19"/>
  <c r="M675" i="19"/>
  <c r="M682" i="19"/>
  <c r="M686" i="19"/>
  <c r="M693" i="19"/>
  <c r="M700" i="19"/>
  <c r="M707" i="19"/>
  <c r="M714" i="19"/>
  <c r="M722" i="19"/>
  <c r="M726" i="19"/>
  <c r="M733" i="19"/>
  <c r="M740" i="19"/>
  <c r="M747" i="19"/>
  <c r="M754" i="19"/>
  <c r="M758" i="19"/>
  <c r="M765" i="19"/>
  <c r="M772" i="19"/>
  <c r="M779" i="19"/>
  <c r="M786" i="19"/>
  <c r="M790" i="19"/>
  <c r="M797" i="19"/>
  <c r="M804" i="19"/>
  <c r="M811" i="19"/>
  <c r="M818" i="19"/>
  <c r="M822" i="19"/>
  <c r="M828" i="19"/>
  <c r="M834" i="19"/>
  <c r="M838" i="19"/>
  <c r="M844" i="19"/>
  <c r="M850" i="19"/>
  <c r="M854" i="19"/>
  <c r="M860" i="19"/>
  <c r="M866" i="19"/>
  <c r="M870" i="19"/>
  <c r="M876" i="19"/>
  <c r="M882" i="19"/>
  <c r="M886" i="19"/>
  <c r="M892" i="19"/>
  <c r="M898" i="19"/>
  <c r="M902" i="19"/>
  <c r="M908" i="19"/>
  <c r="M914" i="19"/>
  <c r="M918" i="19"/>
  <c r="M924" i="19"/>
  <c r="M930" i="19"/>
  <c r="M934" i="19"/>
  <c r="M940" i="19"/>
  <c r="M946" i="19"/>
  <c r="M950" i="19"/>
  <c r="M956" i="19"/>
  <c r="M962" i="19"/>
  <c r="M966" i="19"/>
  <c r="M972" i="19"/>
  <c r="M978" i="19"/>
  <c r="M982" i="19"/>
  <c r="M988" i="19"/>
  <c r="M994" i="19"/>
  <c r="M998" i="19"/>
  <c r="M1003" i="19"/>
  <c r="M1007" i="19"/>
  <c r="M1011" i="19"/>
  <c r="M1015" i="19"/>
  <c r="M1019" i="19"/>
  <c r="M1023" i="19"/>
  <c r="M1027" i="19"/>
  <c r="M1031" i="19"/>
  <c r="M1035" i="19"/>
  <c r="M1039" i="19"/>
  <c r="M1043" i="19"/>
  <c r="M1047" i="19"/>
  <c r="M1051" i="19"/>
  <c r="M1055" i="19"/>
  <c r="M1059" i="19"/>
  <c r="M1063" i="19"/>
  <c r="M1067" i="19"/>
  <c r="M1071" i="19"/>
  <c r="M1075" i="19"/>
  <c r="M1079" i="19"/>
  <c r="M1083" i="19"/>
  <c r="M1087" i="19"/>
  <c r="M1091" i="19"/>
  <c r="M1095" i="19"/>
  <c r="M1099" i="19"/>
  <c r="M1103" i="19"/>
  <c r="M1107" i="19"/>
  <c r="M1111" i="19"/>
  <c r="M1115" i="19"/>
  <c r="M1119" i="19"/>
  <c r="M1123" i="19"/>
  <c r="M1127" i="19"/>
  <c r="M1131" i="19"/>
  <c r="M1135" i="19"/>
  <c r="M1139" i="19"/>
  <c r="M1143" i="19"/>
  <c r="M1147" i="19"/>
  <c r="M1151" i="19"/>
  <c r="M1155" i="19"/>
  <c r="M1159" i="19"/>
  <c r="M1163" i="19"/>
  <c r="M1167" i="19"/>
  <c r="M1171" i="19"/>
  <c r="M1175" i="19"/>
  <c r="M1179" i="19"/>
  <c r="M1183" i="19"/>
  <c r="M1187" i="19"/>
  <c r="M1191" i="19"/>
  <c r="M1195" i="19"/>
  <c r="M1199" i="19"/>
  <c r="M1203" i="19"/>
  <c r="M1207" i="19"/>
  <c r="M1211" i="19"/>
  <c r="M1215" i="19"/>
  <c r="M1219" i="19"/>
  <c r="M1223" i="19"/>
  <c r="M1227" i="19"/>
  <c r="M1231" i="19"/>
  <c r="M1235" i="19"/>
  <c r="M1239" i="19"/>
  <c r="M1243" i="19"/>
  <c r="M1247" i="19"/>
  <c r="M1251" i="19"/>
  <c r="M1255" i="19"/>
  <c r="M1259" i="19"/>
  <c r="M1263" i="19"/>
  <c r="M1267" i="19"/>
  <c r="M1271" i="19"/>
  <c r="M1275" i="19"/>
  <c r="M1279" i="19"/>
  <c r="M1283" i="19"/>
  <c r="M1287" i="19"/>
  <c r="M1291" i="19"/>
  <c r="M1295" i="19"/>
  <c r="M1299" i="19"/>
  <c r="M1303" i="19"/>
  <c r="M1307" i="19"/>
  <c r="M1311" i="19"/>
  <c r="M1315" i="19"/>
  <c r="M1319" i="19"/>
  <c r="M1323" i="19"/>
  <c r="M1148" i="19"/>
  <c r="M1180" i="19"/>
  <c r="M1212" i="19"/>
  <c r="M1244" i="19"/>
  <c r="M1276" i="19"/>
  <c r="M1308" i="19"/>
  <c r="M1168" i="19"/>
  <c r="M1200" i="19"/>
  <c r="M1232" i="19"/>
  <c r="M1264" i="19"/>
  <c r="M1296" i="19"/>
  <c r="M1321" i="19"/>
  <c r="M1326" i="19"/>
  <c r="M1330" i="19"/>
  <c r="M1334" i="19"/>
  <c r="M1338" i="19"/>
  <c r="M1342" i="19"/>
  <c r="M1346" i="19"/>
  <c r="M1350" i="19"/>
  <c r="M1354" i="19"/>
  <c r="M1358" i="19"/>
  <c r="M1362" i="19"/>
  <c r="M1366" i="19"/>
  <c r="M1370" i="19"/>
  <c r="M1374" i="19"/>
  <c r="M1378" i="19"/>
  <c r="M1382" i="19"/>
  <c r="M1386" i="19"/>
  <c r="M1390" i="19"/>
  <c r="M1394" i="19"/>
  <c r="M1398" i="19"/>
  <c r="M1402" i="19"/>
  <c r="M1406" i="19"/>
  <c r="M1410" i="19"/>
  <c r="M1414" i="19"/>
  <c r="M1418" i="19"/>
  <c r="M1422" i="19"/>
  <c r="M1426" i="19"/>
  <c r="M1430" i="19"/>
  <c r="M1434" i="19"/>
  <c r="M1438" i="19"/>
  <c r="M1442" i="19"/>
  <c r="M1446" i="19"/>
  <c r="M1450" i="19"/>
  <c r="M1454" i="19"/>
  <c r="M1458" i="19"/>
  <c r="M1462" i="19"/>
  <c r="M1466" i="19"/>
  <c r="M1470" i="19"/>
  <c r="M1474" i="19"/>
  <c r="M1478" i="19"/>
  <c r="M1482" i="19"/>
  <c r="M1486" i="19"/>
  <c r="M1490" i="19"/>
  <c r="M1494" i="19"/>
  <c r="M1498" i="19"/>
  <c r="M1502" i="19"/>
  <c r="M1506" i="19"/>
  <c r="M1510" i="19"/>
  <c r="M1514" i="19"/>
  <c r="M1518" i="19"/>
  <c r="M1522" i="19"/>
  <c r="M1526" i="19"/>
  <c r="M1530" i="19"/>
  <c r="M1534" i="19"/>
  <c r="M1538" i="19"/>
  <c r="M1542" i="19"/>
  <c r="M1546" i="19"/>
  <c r="M1550" i="19"/>
  <c r="M1554" i="19"/>
  <c r="M1558" i="19"/>
  <c r="M1562" i="19"/>
  <c r="M1156" i="19"/>
  <c r="M1188" i="19"/>
  <c r="M1220" i="19"/>
  <c r="M1252" i="19"/>
  <c r="M1284" i="19"/>
  <c r="M1316" i="19"/>
  <c r="M1176" i="19"/>
  <c r="M1208" i="19"/>
  <c r="M1240" i="19"/>
  <c r="M1272" i="19"/>
  <c r="M1304" i="19"/>
  <c r="M1327" i="19"/>
  <c r="M1331" i="19"/>
  <c r="M1335" i="19"/>
  <c r="M1339" i="19"/>
  <c r="M1343" i="19"/>
  <c r="M1347" i="19"/>
  <c r="M1351" i="19"/>
  <c r="M1355" i="19"/>
  <c r="M1359" i="19"/>
  <c r="M1363" i="19"/>
  <c r="M1367" i="19"/>
  <c r="M1371" i="19"/>
  <c r="M1375" i="19"/>
  <c r="M1379" i="19"/>
  <c r="M1383" i="19"/>
  <c r="M1387" i="19"/>
  <c r="M1391" i="19"/>
  <c r="M1395" i="19"/>
  <c r="M1399" i="19"/>
  <c r="M1403" i="19"/>
  <c r="M1407" i="19"/>
  <c r="M1411" i="19"/>
  <c r="M1415" i="19"/>
  <c r="M1419" i="19"/>
  <c r="M1423" i="19"/>
  <c r="M1427" i="19"/>
  <c r="M1431" i="19"/>
  <c r="M1435" i="19"/>
  <c r="M1439" i="19"/>
  <c r="M1443" i="19"/>
  <c r="M1447" i="19"/>
  <c r="M1451" i="19"/>
  <c r="M1455" i="19"/>
  <c r="M1459" i="19"/>
  <c r="M1463" i="19"/>
  <c r="M1467" i="19"/>
  <c r="M1471" i="19"/>
  <c r="M1475" i="19"/>
  <c r="M1479" i="19"/>
  <c r="M1483" i="19"/>
  <c r="M1487" i="19"/>
  <c r="M1491" i="19"/>
  <c r="M1495" i="19"/>
  <c r="M1499" i="19"/>
  <c r="M1503" i="19"/>
  <c r="M1507" i="19"/>
  <c r="M1511" i="19"/>
  <c r="M1515" i="19"/>
  <c r="M1519" i="19"/>
  <c r="M1523" i="19"/>
  <c r="M1527" i="19"/>
  <c r="M1531" i="19"/>
  <c r="M1535" i="19"/>
  <c r="M1539" i="19"/>
  <c r="M1543" i="19"/>
  <c r="M1547" i="19"/>
  <c r="M1551" i="19"/>
  <c r="M1555" i="19"/>
  <c r="M1559" i="19"/>
  <c r="M1563" i="19"/>
  <c r="M1567" i="19"/>
  <c r="M1571" i="19"/>
  <c r="M1575" i="19"/>
  <c r="M1579" i="19"/>
  <c r="M1583" i="19"/>
  <c r="M1587" i="19"/>
  <c r="M1591" i="19"/>
  <c r="M1595" i="19"/>
  <c r="M1599" i="19"/>
  <c r="M1603" i="19"/>
  <c r="M1607" i="19"/>
  <c r="M1611" i="19"/>
  <c r="M1615" i="19"/>
  <c r="M1619" i="19"/>
  <c r="M1623" i="19"/>
  <c r="M1627" i="19"/>
  <c r="M1631" i="19"/>
  <c r="M1635" i="19"/>
  <c r="M1639" i="19"/>
  <c r="M1643" i="19"/>
  <c r="M1647" i="19"/>
  <c r="M1651" i="19"/>
  <c r="M1655" i="19"/>
  <c r="M1659" i="19"/>
  <c r="M1663" i="19"/>
  <c r="M1667" i="19"/>
  <c r="M1671" i="19"/>
  <c r="M1675" i="19"/>
  <c r="M1679" i="19"/>
  <c r="M1683" i="19"/>
  <c r="M1687" i="19"/>
  <c r="M1691" i="19"/>
  <c r="M1695" i="19"/>
  <c r="M1699" i="19"/>
  <c r="M1703" i="19"/>
  <c r="M1707" i="19"/>
  <c r="M1711" i="19"/>
  <c r="M1715" i="19"/>
  <c r="M1719" i="19"/>
  <c r="M1723" i="19"/>
  <c r="M1727" i="19"/>
  <c r="M1731" i="19"/>
  <c r="M1735" i="19"/>
  <c r="M1739" i="19"/>
  <c r="M1743" i="19"/>
  <c r="M1747" i="19"/>
  <c r="M1751" i="19"/>
  <c r="M1755" i="19"/>
  <c r="M1759" i="19"/>
  <c r="M1763" i="19"/>
  <c r="M1767" i="19"/>
  <c r="M1771" i="19"/>
  <c r="M1775" i="19"/>
  <c r="M1779" i="19"/>
  <c r="M1783" i="19"/>
  <c r="M1787" i="19"/>
  <c r="M1791" i="19"/>
  <c r="M1795" i="19"/>
  <c r="M1799" i="19"/>
  <c r="M1803" i="19"/>
  <c r="M1807" i="19"/>
  <c r="M1164" i="19"/>
  <c r="M1196" i="19"/>
  <c r="M1228" i="19"/>
  <c r="M1260" i="19"/>
  <c r="M1292" i="19"/>
  <c r="M1152" i="19"/>
  <c r="M1184" i="19"/>
  <c r="M1216" i="19"/>
  <c r="M1248" i="19"/>
  <c r="M1280" i="19"/>
  <c r="M1312" i="19"/>
  <c r="M1324" i="19"/>
  <c r="M1328" i="19"/>
  <c r="M1332" i="19"/>
  <c r="M1336" i="19"/>
  <c r="M1340" i="19"/>
  <c r="M1344" i="19"/>
  <c r="M1348" i="19"/>
  <c r="M1352" i="19"/>
  <c r="M1356" i="19"/>
  <c r="M1360" i="19"/>
  <c r="M1364" i="19"/>
  <c r="M1368" i="19"/>
  <c r="M1372" i="19"/>
  <c r="M1376" i="19"/>
  <c r="M1380" i="19"/>
  <c r="M1384" i="19"/>
  <c r="M1388" i="19"/>
  <c r="M1392" i="19"/>
  <c r="M1396" i="19"/>
  <c r="M1400" i="19"/>
  <c r="M1404" i="19"/>
  <c r="M1408" i="19"/>
  <c r="M1412" i="19"/>
  <c r="M1416" i="19"/>
  <c r="M1420" i="19"/>
  <c r="M1424" i="19"/>
  <c r="M1428" i="19"/>
  <c r="M1432" i="19"/>
  <c r="M1436" i="19"/>
  <c r="M1440" i="19"/>
  <c r="M1444" i="19"/>
  <c r="M1448" i="19"/>
  <c r="M1452" i="19"/>
  <c r="M1456" i="19"/>
  <c r="M1460" i="19"/>
  <c r="M1464" i="19"/>
  <c r="M1468" i="19"/>
  <c r="M1472" i="19"/>
  <c r="M1476" i="19"/>
  <c r="M1480" i="19"/>
  <c r="M1484" i="19"/>
  <c r="M1488" i="19"/>
  <c r="M1492" i="19"/>
  <c r="M1496" i="19"/>
  <c r="M1500" i="19"/>
  <c r="M1504" i="19"/>
  <c r="M1508" i="19"/>
  <c r="M1512" i="19"/>
  <c r="M1516" i="19"/>
  <c r="M1520" i="19"/>
  <c r="M1524" i="19"/>
  <c r="M1528" i="19"/>
  <c r="M1532" i="19"/>
  <c r="M1536" i="19"/>
  <c r="M1540" i="19"/>
  <c r="M1544" i="19"/>
  <c r="M1548" i="19"/>
  <c r="M1552" i="19"/>
  <c r="M1556" i="19"/>
  <c r="M1560" i="19"/>
  <c r="M1564" i="19"/>
  <c r="M1172" i="19"/>
  <c r="M1204" i="19"/>
  <c r="M1236" i="19"/>
  <c r="M1268" i="19"/>
  <c r="M1300" i="19"/>
  <c r="M1160" i="19"/>
  <c r="M1192" i="19"/>
  <c r="M1224" i="19"/>
  <c r="M1256" i="19"/>
  <c r="M1288" i="19"/>
  <c r="M1320" i="19"/>
  <c r="M1325" i="19"/>
  <c r="M1329" i="19"/>
  <c r="M1333" i="19"/>
  <c r="M1337" i="19"/>
  <c r="M1341" i="19"/>
  <c r="M1345" i="19"/>
  <c r="M1349" i="19"/>
  <c r="M1353" i="19"/>
  <c r="M1357" i="19"/>
  <c r="M1361" i="19"/>
  <c r="M1365" i="19"/>
  <c r="M1369" i="19"/>
  <c r="M1373" i="19"/>
  <c r="M1377" i="19"/>
  <c r="M1381" i="19"/>
  <c r="M1385" i="19"/>
  <c r="M1389" i="19"/>
  <c r="M1393" i="19"/>
  <c r="M1397" i="19"/>
  <c r="M1401" i="19"/>
  <c r="M1405" i="19"/>
  <c r="M1409" i="19"/>
  <c r="M1413" i="19"/>
  <c r="M1417" i="19"/>
  <c r="M1421" i="19"/>
  <c r="M1425" i="19"/>
  <c r="M1429" i="19"/>
  <c r="M1433" i="19"/>
  <c r="M1437" i="19"/>
  <c r="M1441" i="19"/>
  <c r="M1445" i="19"/>
  <c r="M1449" i="19"/>
  <c r="M1453" i="19"/>
  <c r="M1457" i="19"/>
  <c r="M1461" i="19"/>
  <c r="M1465" i="19"/>
  <c r="M1469" i="19"/>
  <c r="M1473" i="19"/>
  <c r="M1477" i="19"/>
  <c r="M1481" i="19"/>
  <c r="M1485" i="19"/>
  <c r="M1489" i="19"/>
  <c r="M1493" i="19"/>
  <c r="M1497" i="19"/>
  <c r="M1501" i="19"/>
  <c r="M1505" i="19"/>
  <c r="M1509" i="19"/>
  <c r="M1513" i="19"/>
  <c r="M1517" i="19"/>
  <c r="M1521" i="19"/>
  <c r="M1525" i="19"/>
  <c r="M1529" i="19"/>
  <c r="M1533" i="19"/>
  <c r="M1537" i="19"/>
  <c r="M1541" i="19"/>
  <c r="M1545" i="19"/>
  <c r="M1549" i="19"/>
  <c r="M1553" i="19"/>
  <c r="M1557" i="19"/>
  <c r="M1561" i="19"/>
  <c r="M1565" i="19"/>
  <c r="M1569" i="19"/>
  <c r="M1573" i="19"/>
  <c r="M1577" i="19"/>
  <c r="M1581" i="19"/>
  <c r="M1585" i="19"/>
  <c r="M1589" i="19"/>
  <c r="M1593" i="19"/>
  <c r="M1597" i="19"/>
  <c r="M1601" i="19"/>
  <c r="M1605" i="19"/>
  <c r="M1609" i="19"/>
  <c r="M1613" i="19"/>
  <c r="M1617" i="19"/>
  <c r="M1621" i="19"/>
  <c r="M1625" i="19"/>
  <c r="M1629" i="19"/>
  <c r="M1633" i="19"/>
  <c r="M1637" i="19"/>
  <c r="M1641" i="19"/>
  <c r="M1645" i="19"/>
  <c r="M1649" i="19"/>
  <c r="M1653" i="19"/>
  <c r="M1657" i="19"/>
  <c r="M1661" i="19"/>
  <c r="M1665" i="19"/>
  <c r="M1669" i="19"/>
  <c r="M1673" i="19"/>
  <c r="M1677" i="19"/>
  <c r="M1681" i="19"/>
  <c r="M1685" i="19"/>
  <c r="M1689" i="19"/>
  <c r="M1693" i="19"/>
  <c r="M1697" i="19"/>
  <c r="M1701" i="19"/>
  <c r="M1705" i="19"/>
  <c r="M1709" i="19"/>
  <c r="M1713" i="19"/>
  <c r="M1717" i="19"/>
  <c r="M1721" i="19"/>
  <c r="M1725" i="19"/>
  <c r="M1729" i="19"/>
  <c r="M1733" i="19"/>
  <c r="M1737" i="19"/>
  <c r="M1741" i="19"/>
  <c r="M1745" i="19"/>
  <c r="M1749" i="19"/>
  <c r="M1753" i="19"/>
  <c r="M1757" i="19"/>
  <c r="M1761" i="19"/>
  <c r="M1765" i="19"/>
  <c r="M1769" i="19"/>
  <c r="M1773" i="19"/>
  <c r="M1777" i="19"/>
  <c r="M1781" i="19"/>
  <c r="M1785" i="19"/>
  <c r="M1789" i="19"/>
  <c r="M1793" i="19"/>
  <c r="M1797" i="19"/>
  <c r="M1801" i="19"/>
  <c r="M1805" i="19"/>
  <c r="M1566" i="19"/>
  <c r="M1582" i="19"/>
  <c r="M1598" i="19"/>
  <c r="M1614" i="19"/>
  <c r="M1630" i="19"/>
  <c r="M1646" i="19"/>
  <c r="M1662" i="19"/>
  <c r="M1678" i="19"/>
  <c r="M1694" i="19"/>
  <c r="M1710" i="19"/>
  <c r="M1726" i="19"/>
  <c r="M1742" i="19"/>
  <c r="M1758" i="19"/>
  <c r="M1774" i="19"/>
  <c r="M1790" i="19"/>
  <c r="M1806" i="19"/>
  <c r="M1572" i="19"/>
  <c r="M1588" i="19"/>
  <c r="M1604" i="19"/>
  <c r="M1620" i="19"/>
  <c r="M1636" i="19"/>
  <c r="M1652" i="19"/>
  <c r="M1668" i="19"/>
  <c r="M1684" i="19"/>
  <c r="M1700" i="19"/>
  <c r="M1716" i="19"/>
  <c r="M1732" i="19"/>
  <c r="M1748" i="19"/>
  <c r="M1764" i="19"/>
  <c r="M1780" i="19"/>
  <c r="M1796" i="19"/>
  <c r="M1811" i="19"/>
  <c r="M1815" i="19"/>
  <c r="M1819" i="19"/>
  <c r="M1823" i="19"/>
  <c r="M1827" i="19"/>
  <c r="M1831" i="19"/>
  <c r="M1835" i="19"/>
  <c r="M1839" i="19"/>
  <c r="M1843" i="19"/>
  <c r="M1847" i="19"/>
  <c r="M1851" i="19"/>
  <c r="M1855" i="19"/>
  <c r="M1859" i="19"/>
  <c r="M1863" i="19"/>
  <c r="M1867" i="19"/>
  <c r="M1871" i="19"/>
  <c r="M1875" i="19"/>
  <c r="M1879" i="19"/>
  <c r="M1883" i="19"/>
  <c r="M1887" i="19"/>
  <c r="M1891" i="19"/>
  <c r="M1895" i="19"/>
  <c r="M1899" i="19"/>
  <c r="M1903" i="19"/>
  <c r="M1907" i="19"/>
  <c r="M1911" i="19"/>
  <c r="M1915" i="19"/>
  <c r="M1919" i="19"/>
  <c r="M1923" i="19"/>
  <c r="M1927" i="19"/>
  <c r="M1931" i="19"/>
  <c r="M1935" i="19"/>
  <c r="M1939" i="19"/>
  <c r="M1943" i="19"/>
  <c r="M1947" i="19"/>
  <c r="M1951" i="19"/>
  <c r="M1955" i="19"/>
  <c r="M1578" i="19"/>
  <c r="M1594" i="19"/>
  <c r="M1610" i="19"/>
  <c r="M1626" i="19"/>
  <c r="M1642" i="19"/>
  <c r="M1658" i="19"/>
  <c r="M1674" i="19"/>
  <c r="M1690" i="19"/>
  <c r="M1706" i="19"/>
  <c r="M1722" i="19"/>
  <c r="M1738" i="19"/>
  <c r="M1754" i="19"/>
  <c r="M1770" i="19"/>
  <c r="M1786" i="19"/>
  <c r="M1802" i="19"/>
  <c r="M1568" i="19"/>
  <c r="M1584" i="19"/>
  <c r="M1600" i="19"/>
  <c r="M1616" i="19"/>
  <c r="M1632" i="19"/>
  <c r="M1648" i="19"/>
  <c r="M1664" i="19"/>
  <c r="M1680" i="19"/>
  <c r="M1696" i="19"/>
  <c r="M1712" i="19"/>
  <c r="M1728" i="19"/>
  <c r="M1744" i="19"/>
  <c r="M1760" i="19"/>
  <c r="M1776" i="19"/>
  <c r="M1792" i="19"/>
  <c r="M1808" i="19"/>
  <c r="M1812" i="19"/>
  <c r="M1816" i="19"/>
  <c r="M1820" i="19"/>
  <c r="M1824" i="19"/>
  <c r="M1828" i="19"/>
  <c r="M1832" i="19"/>
  <c r="M1836" i="19"/>
  <c r="M1840" i="19"/>
  <c r="M1844" i="19"/>
  <c r="M1848" i="19"/>
  <c r="M1852" i="19"/>
  <c r="M1856" i="19"/>
  <c r="M1860" i="19"/>
  <c r="M1864" i="19"/>
  <c r="M1868" i="19"/>
  <c r="M1872" i="19"/>
  <c r="M1876" i="19"/>
  <c r="M1880" i="19"/>
  <c r="M1884" i="19"/>
  <c r="M1888" i="19"/>
  <c r="M1892" i="19"/>
  <c r="M1896" i="19"/>
  <c r="M1900" i="19"/>
  <c r="M1904" i="19"/>
  <c r="M1908" i="19"/>
  <c r="M1912" i="19"/>
  <c r="M1916" i="19"/>
  <c r="M1920" i="19"/>
  <c r="M1924" i="19"/>
  <c r="M1928" i="19"/>
  <c r="M1932" i="19"/>
  <c r="M1936" i="19"/>
  <c r="M1940" i="19"/>
  <c r="M1944" i="19"/>
  <c r="M1948" i="19"/>
  <c r="M1952" i="19"/>
  <c r="M1956" i="19"/>
  <c r="M1960" i="19"/>
  <c r="M1964" i="19"/>
  <c r="M1968" i="19"/>
  <c r="M1972" i="19"/>
  <c r="M1976" i="19"/>
  <c r="M1980" i="19"/>
  <c r="M1984" i="19"/>
  <c r="M1988" i="19"/>
  <c r="M1992" i="19"/>
  <c r="M1996" i="19"/>
  <c r="M2000" i="19"/>
  <c r="M2004" i="19"/>
  <c r="M2008" i="19"/>
  <c r="M2037" i="19"/>
  <c r="M2053" i="19"/>
  <c r="M2069" i="19"/>
  <c r="M2099" i="19"/>
  <c r="M2124" i="19"/>
  <c r="M2148" i="19"/>
  <c r="M2157" i="19"/>
  <c r="M2164" i="19"/>
  <c r="M2172" i="19"/>
  <c r="M2176" i="19"/>
  <c r="M2183" i="19"/>
  <c r="M2189" i="19"/>
  <c r="M2193" i="19"/>
  <c r="M2198" i="19"/>
  <c r="M2202" i="19"/>
  <c r="M2207" i="19"/>
  <c r="M2212" i="19"/>
  <c r="M2216" i="19"/>
  <c r="M2221" i="19"/>
  <c r="M2225" i="19"/>
  <c r="M2230" i="19"/>
  <c r="M2234" i="19"/>
  <c r="M2238" i="19"/>
  <c r="M2242" i="19"/>
  <c r="M2246" i="19"/>
  <c r="M2250" i="19"/>
  <c r="M2254" i="19"/>
  <c r="M2258" i="19"/>
  <c r="M2262" i="19"/>
  <c r="M2266" i="19"/>
  <c r="M2270" i="19"/>
  <c r="M2274" i="19"/>
  <c r="M2278" i="19"/>
  <c r="M2282" i="19"/>
  <c r="M2286" i="19"/>
  <c r="M2290" i="19"/>
  <c r="M2295" i="19"/>
  <c r="M2299" i="19"/>
  <c r="M2303" i="19"/>
  <c r="M2307" i="19"/>
  <c r="M2311" i="19"/>
  <c r="M2315" i="19"/>
  <c r="M2319" i="19"/>
  <c r="M2323" i="19"/>
  <c r="M2327" i="19"/>
  <c r="M2331" i="19"/>
  <c r="M2335" i="19"/>
  <c r="M2339" i="19"/>
  <c r="M2343" i="19"/>
  <c r="M2347" i="19"/>
  <c r="M2351" i="19"/>
  <c r="M2355" i="19"/>
  <c r="M2359" i="19"/>
  <c r="M2363" i="19"/>
  <c r="M2367" i="19"/>
  <c r="M2371" i="19"/>
  <c r="M2375" i="19"/>
  <c r="M2379" i="19"/>
  <c r="M2383" i="19"/>
  <c r="M2387" i="19"/>
  <c r="M2391" i="19"/>
  <c r="M1574" i="19"/>
  <c r="M1590" i="19"/>
  <c r="M1606" i="19"/>
  <c r="M1622" i="19"/>
  <c r="M1638" i="19"/>
  <c r="M1654" i="19"/>
  <c r="M1670" i="19"/>
  <c r="M1686" i="19"/>
  <c r="M1702" i="19"/>
  <c r="M1718" i="19"/>
  <c r="M1734" i="19"/>
  <c r="M1750" i="19"/>
  <c r="M1766" i="19"/>
  <c r="M1782" i="19"/>
  <c r="M1798" i="19"/>
  <c r="M1580" i="19"/>
  <c r="M1596" i="19"/>
  <c r="M1612" i="19"/>
  <c r="M1628" i="19"/>
  <c r="M1644" i="19"/>
  <c r="M1660" i="19"/>
  <c r="M1676" i="19"/>
  <c r="M1692" i="19"/>
  <c r="M1708" i="19"/>
  <c r="M1724" i="19"/>
  <c r="M1740" i="19"/>
  <c r="M1756" i="19"/>
  <c r="M1772" i="19"/>
  <c r="M1788" i="19"/>
  <c r="M1804" i="19"/>
  <c r="M1809" i="19"/>
  <c r="M1813" i="19"/>
  <c r="M1817" i="19"/>
  <c r="M1821" i="19"/>
  <c r="M1825" i="19"/>
  <c r="M1829" i="19"/>
  <c r="M1833" i="19"/>
  <c r="M1837" i="19"/>
  <c r="M1841" i="19"/>
  <c r="M1845" i="19"/>
  <c r="M1849" i="19"/>
  <c r="M1853" i="19"/>
  <c r="M1857" i="19"/>
  <c r="M1861" i="19"/>
  <c r="M1865" i="19"/>
  <c r="M1869" i="19"/>
  <c r="M1873" i="19"/>
  <c r="M1877" i="19"/>
  <c r="M1881" i="19"/>
  <c r="M1885" i="19"/>
  <c r="M1889" i="19"/>
  <c r="M1893" i="19"/>
  <c r="M1897" i="19"/>
  <c r="M1901" i="19"/>
  <c r="M1905" i="19"/>
  <c r="M1909" i="19"/>
  <c r="M1913" i="19"/>
  <c r="M1917" i="19"/>
  <c r="M1921" i="19"/>
  <c r="M1925" i="19"/>
  <c r="M1929" i="19"/>
  <c r="M1933" i="19"/>
  <c r="M1937" i="19"/>
  <c r="M1941" i="19"/>
  <c r="M1945" i="19"/>
  <c r="M1949" i="19"/>
  <c r="M1953" i="19"/>
  <c r="M1570" i="19"/>
  <c r="M1586" i="19"/>
  <c r="M1602" i="19"/>
  <c r="M1618" i="19"/>
  <c r="M1634" i="19"/>
  <c r="M1650" i="19"/>
  <c r="M1666" i="19"/>
  <c r="M1682" i="19"/>
  <c r="M1698" i="19"/>
  <c r="M1714" i="19"/>
  <c r="M1730" i="19"/>
  <c r="M1746" i="19"/>
  <c r="M1762" i="19"/>
  <c r="M1778" i="19"/>
  <c r="M1794" i="19"/>
  <c r="M1576" i="19"/>
  <c r="M1592" i="19"/>
  <c r="M1608" i="19"/>
  <c r="M1624" i="19"/>
  <c r="M1640" i="19"/>
  <c r="M1656" i="19"/>
  <c r="M1672" i="19"/>
  <c r="M1688" i="19"/>
  <c r="M1704" i="19"/>
  <c r="M1720" i="19"/>
  <c r="M1736" i="19"/>
  <c r="M1752" i="19"/>
  <c r="M1768" i="19"/>
  <c r="M1784" i="19"/>
  <c r="M1800" i="19"/>
  <c r="M1810" i="19"/>
  <c r="M1814" i="19"/>
  <c r="M1818" i="19"/>
  <c r="M1822" i="19"/>
  <c r="M1826" i="19"/>
  <c r="M1830" i="19"/>
  <c r="M1834" i="19"/>
  <c r="M1838" i="19"/>
  <c r="M1842" i="19"/>
  <c r="M1846" i="19"/>
  <c r="M1850" i="19"/>
  <c r="M1854" i="19"/>
  <c r="M1858" i="19"/>
  <c r="M1862" i="19"/>
  <c r="M1866" i="19"/>
  <c r="M1870" i="19"/>
  <c r="M1874" i="19"/>
  <c r="M1878" i="19"/>
  <c r="M1882" i="19"/>
  <c r="M1886" i="19"/>
  <c r="M1890" i="19"/>
  <c r="M1894" i="19"/>
  <c r="M1898" i="19"/>
  <c r="M1902" i="19"/>
  <c r="M1906" i="19"/>
  <c r="M1910" i="19"/>
  <c r="M1914" i="19"/>
  <c r="M1918" i="19"/>
  <c r="M1922" i="19"/>
  <c r="M1926" i="19"/>
  <c r="M1930" i="19"/>
  <c r="M1934" i="19"/>
  <c r="M1938" i="19"/>
  <c r="M1942" i="19"/>
  <c r="M1946" i="19"/>
  <c r="M1950" i="19"/>
  <c r="M1954" i="19"/>
  <c r="M1958" i="19"/>
  <c r="M1962" i="19"/>
  <c r="M1966" i="19"/>
  <c r="M1970" i="19"/>
  <c r="M1974" i="19"/>
  <c r="M1978" i="19"/>
  <c r="M1982" i="19"/>
  <c r="M1986" i="19"/>
  <c r="M1990" i="19"/>
  <c r="M1994" i="19"/>
  <c r="M1998" i="19"/>
  <c r="M2002" i="19"/>
  <c r="M2006" i="19"/>
  <c r="M2035" i="19"/>
  <c r="M2045" i="19"/>
  <c r="M2061" i="19"/>
  <c r="M2084" i="19"/>
  <c r="M2108" i="19"/>
  <c r="M2140" i="19"/>
  <c r="M2150" i="19"/>
  <c r="M2159" i="19"/>
  <c r="M2166" i="19"/>
  <c r="M2174" i="19"/>
  <c r="M2181" i="19"/>
  <c r="M2185" i="19"/>
  <c r="M2191" i="19"/>
  <c r="M2196" i="19"/>
  <c r="M2200" i="19"/>
  <c r="M2205" i="19"/>
  <c r="M2209" i="19"/>
  <c r="M2214" i="19"/>
  <c r="M2218" i="19"/>
  <c r="M2223" i="19"/>
  <c r="M2228" i="19"/>
  <c r="M2232" i="19"/>
  <c r="M2236" i="19"/>
  <c r="M2240" i="19"/>
  <c r="M2244" i="19"/>
  <c r="M2248" i="19"/>
  <c r="M2252" i="19"/>
  <c r="M2256" i="19"/>
  <c r="M2260" i="19"/>
  <c r="M2264" i="19"/>
  <c r="M2268" i="19"/>
  <c r="M2272" i="19"/>
  <c r="M2276" i="19"/>
  <c r="M2280" i="19"/>
  <c r="M2284" i="19"/>
  <c r="M2288" i="19"/>
  <c r="M2293" i="19"/>
  <c r="M2297" i="19"/>
  <c r="M2301" i="19"/>
  <c r="M2305" i="19"/>
  <c r="M2309" i="19"/>
  <c r="M2313" i="19"/>
  <c r="M2317" i="19"/>
  <c r="M2321" i="19"/>
  <c r="M2325" i="19"/>
  <c r="M2329" i="19"/>
  <c r="M2333" i="19"/>
  <c r="M2337" i="19"/>
  <c r="M2341" i="19"/>
  <c r="M2345" i="19"/>
  <c r="M2349" i="19"/>
  <c r="M2353" i="19"/>
  <c r="M2357" i="19"/>
  <c r="M2361" i="19"/>
  <c r="M2365" i="19"/>
  <c r="M2369" i="19"/>
  <c r="M2373" i="19"/>
  <c r="M2377" i="19"/>
  <c r="M2381" i="19"/>
  <c r="M2385" i="19"/>
  <c r="M2389" i="19"/>
  <c r="M2393" i="19"/>
  <c r="M1957" i="19"/>
  <c r="M1973" i="19"/>
  <c r="M1989" i="19"/>
  <c r="M2005" i="19"/>
  <c r="M2076" i="19"/>
  <c r="M2158" i="19"/>
  <c r="M2184" i="19"/>
  <c r="M2204" i="19"/>
  <c r="M2222" i="19"/>
  <c r="M2239" i="19"/>
  <c r="M2255" i="19"/>
  <c r="M2271" i="19"/>
  <c r="M2287" i="19"/>
  <c r="M2304" i="19"/>
  <c r="M2320" i="19"/>
  <c r="M2336" i="19"/>
  <c r="M2352" i="19"/>
  <c r="M2368" i="19"/>
  <c r="M2384" i="19"/>
  <c r="M1963" i="19"/>
  <c r="M1979" i="19"/>
  <c r="M1995" i="19"/>
  <c r="M2036" i="19"/>
  <c r="M2116" i="19"/>
  <c r="M2167" i="19"/>
  <c r="M2192" i="19"/>
  <c r="M2210" i="19"/>
  <c r="M2229" i="19"/>
  <c r="M2245" i="19"/>
  <c r="M2261" i="19"/>
  <c r="M2277" i="19"/>
  <c r="M2294" i="19"/>
  <c r="M2310" i="19"/>
  <c r="M2326" i="19"/>
  <c r="M2342" i="19"/>
  <c r="M2358" i="19"/>
  <c r="M2374" i="19"/>
  <c r="M2390" i="19"/>
  <c r="M2395" i="19"/>
  <c r="M2399" i="19"/>
  <c r="M2403" i="19"/>
  <c r="M2407" i="19"/>
  <c r="M2411" i="19"/>
  <c r="M2415" i="19"/>
  <c r="M2419" i="19"/>
  <c r="M2423" i="19"/>
  <c r="M2427" i="19"/>
  <c r="M2431" i="19"/>
  <c r="M2435" i="19"/>
  <c r="M2439" i="19"/>
  <c r="M2443" i="19"/>
  <c r="M2447" i="19"/>
  <c r="M2451" i="19"/>
  <c r="M2455" i="19"/>
  <c r="M2459" i="19"/>
  <c r="M2463" i="19"/>
  <c r="M2467" i="19"/>
  <c r="M2471" i="19"/>
  <c r="M2475" i="19"/>
  <c r="M2479" i="19"/>
  <c r="M2483" i="19"/>
  <c r="M2487" i="19"/>
  <c r="M2491" i="19"/>
  <c r="M2495" i="19"/>
  <c r="M2499" i="19"/>
  <c r="M2503" i="19"/>
  <c r="M2507" i="19"/>
  <c r="M2511" i="19"/>
  <c r="M2515" i="19"/>
  <c r="M2519" i="19"/>
  <c r="M2523" i="19"/>
  <c r="M2527" i="19"/>
  <c r="M2531" i="19"/>
  <c r="M2535" i="19"/>
  <c r="M2539" i="19"/>
  <c r="M2543" i="19"/>
  <c r="M2547" i="19"/>
  <c r="M2551" i="19"/>
  <c r="M2555" i="19"/>
  <c r="M2559" i="19"/>
  <c r="M2563" i="19"/>
  <c r="M2567" i="19"/>
  <c r="M2571" i="19"/>
  <c r="M2575" i="19"/>
  <c r="M2579" i="19"/>
  <c r="M2583" i="19"/>
  <c r="M2587" i="19"/>
  <c r="M2591" i="19"/>
  <c r="M2595" i="19"/>
  <c r="M2599" i="19"/>
  <c r="M2603" i="19"/>
  <c r="M2607" i="19"/>
  <c r="M2611" i="19"/>
  <c r="M2615" i="19"/>
  <c r="M2619" i="19"/>
  <c r="M2623" i="19"/>
  <c r="M2627" i="19"/>
  <c r="M2631" i="19"/>
  <c r="M2635" i="19"/>
  <c r="M2639" i="19"/>
  <c r="M2643" i="19"/>
  <c r="M2647" i="19"/>
  <c r="M2651" i="19"/>
  <c r="M2655" i="19"/>
  <c r="M2659" i="19"/>
  <c r="M2663" i="19"/>
  <c r="M2667" i="19"/>
  <c r="M2671" i="19"/>
  <c r="M2675" i="19"/>
  <c r="M2679" i="19"/>
  <c r="M2683" i="19"/>
  <c r="M2687" i="19"/>
  <c r="M2691" i="19"/>
  <c r="M2695" i="19"/>
  <c r="M2699" i="19"/>
  <c r="M2703" i="19"/>
  <c r="M2707" i="19"/>
  <c r="M2711" i="19"/>
  <c r="M2715" i="19"/>
  <c r="M2719" i="19"/>
  <c r="M2723" i="19"/>
  <c r="M2727" i="19"/>
  <c r="M2731" i="19"/>
  <c r="M2735" i="19"/>
  <c r="M2739" i="19"/>
  <c r="M2743" i="19"/>
  <c r="M2747" i="19"/>
  <c r="M2751" i="19"/>
  <c r="M2755" i="19"/>
  <c r="M2759" i="19"/>
  <c r="M2763" i="19"/>
  <c r="M2767" i="19"/>
  <c r="M2771" i="19"/>
  <c r="M2775" i="19"/>
  <c r="M2779" i="19"/>
  <c r="M2783" i="19"/>
  <c r="M2787" i="19"/>
  <c r="M2791" i="19"/>
  <c r="M2795" i="19"/>
  <c r="M2799" i="19"/>
  <c r="M2803" i="19"/>
  <c r="M2807" i="19"/>
  <c r="M2811" i="19"/>
  <c r="M2815" i="19"/>
  <c r="M2819" i="19"/>
  <c r="M2823" i="19"/>
  <c r="M2827" i="19"/>
  <c r="M2831" i="19"/>
  <c r="M2835" i="19"/>
  <c r="M2839" i="19"/>
  <c r="M2843" i="19"/>
  <c r="M2847" i="19"/>
  <c r="M2851" i="19"/>
  <c r="M2855" i="19"/>
  <c r="M2859" i="19"/>
  <c r="M2863" i="19"/>
  <c r="M2867" i="19"/>
  <c r="M2871" i="19"/>
  <c r="M2875" i="19"/>
  <c r="M2879" i="19"/>
  <c r="M2883" i="19"/>
  <c r="M2887" i="19"/>
  <c r="M2891" i="19"/>
  <c r="M2895" i="19"/>
  <c r="M2899" i="19"/>
  <c r="M2903" i="19"/>
  <c r="M2907" i="19"/>
  <c r="M2911" i="19"/>
  <c r="M2915" i="19"/>
  <c r="M2919" i="19"/>
  <c r="M2923" i="19"/>
  <c r="M2927" i="19"/>
  <c r="M2931" i="19"/>
  <c r="M2935" i="19"/>
  <c r="M2939" i="19"/>
  <c r="M2943" i="19"/>
  <c r="M2947" i="19"/>
  <c r="M2951" i="19"/>
  <c r="M2955" i="19"/>
  <c r="M2959" i="19"/>
  <c r="M2963" i="19"/>
  <c r="M2967" i="19"/>
  <c r="M2971" i="19"/>
  <c r="M2975" i="19"/>
  <c r="M2979" i="19"/>
  <c r="M2983" i="19"/>
  <c r="M2987" i="19"/>
  <c r="M2991" i="19"/>
  <c r="M2995" i="19"/>
  <c r="M2999" i="19"/>
  <c r="M3003" i="19"/>
  <c r="M3007" i="19"/>
  <c r="M3011" i="19"/>
  <c r="M3015" i="19"/>
  <c r="M3019" i="19"/>
  <c r="M3023" i="19"/>
  <c r="M3027" i="19"/>
  <c r="M3031" i="19"/>
  <c r="M3035" i="19"/>
  <c r="M3039" i="19"/>
  <c r="M3043" i="19"/>
  <c r="M3047" i="19"/>
  <c r="M3051" i="19"/>
  <c r="M3055" i="19"/>
  <c r="M3059" i="19"/>
  <c r="M3063" i="19"/>
  <c r="M3067" i="19"/>
  <c r="M3071" i="19"/>
  <c r="M3075" i="19"/>
  <c r="M3079" i="19"/>
  <c r="M3083" i="19"/>
  <c r="M3087" i="19"/>
  <c r="M3091" i="19"/>
  <c r="M3095" i="19"/>
  <c r="M3099" i="19"/>
  <c r="M3103" i="19"/>
  <c r="M3107" i="19"/>
  <c r="M3111" i="19"/>
  <c r="M3115" i="19"/>
  <c r="M3119" i="19"/>
  <c r="M3123" i="19"/>
  <c r="M3127" i="19"/>
  <c r="M3131" i="19"/>
  <c r="M3135" i="19"/>
  <c r="M3139" i="19"/>
  <c r="M3143" i="19"/>
  <c r="M3147" i="19"/>
  <c r="M3151" i="19"/>
  <c r="M3155" i="19"/>
  <c r="M3159" i="19"/>
  <c r="M3163" i="19"/>
  <c r="M3167" i="19"/>
  <c r="M3171" i="19"/>
  <c r="M1969" i="19"/>
  <c r="M1985" i="19"/>
  <c r="M2001" i="19"/>
  <c r="M2060" i="19"/>
  <c r="M2149" i="19"/>
  <c r="M2180" i="19"/>
  <c r="M2199" i="19"/>
  <c r="M2217" i="19"/>
  <c r="M2235" i="19"/>
  <c r="M2251" i="19"/>
  <c r="M2267" i="19"/>
  <c r="M2283" i="19"/>
  <c r="M2300" i="19"/>
  <c r="M2316" i="19"/>
  <c r="M2332" i="19"/>
  <c r="M2348" i="19"/>
  <c r="M2364" i="19"/>
  <c r="M2380" i="19"/>
  <c r="M1959" i="19"/>
  <c r="M1975" i="19"/>
  <c r="M1991" i="19"/>
  <c r="M2007" i="19"/>
  <c r="M2092" i="19"/>
  <c r="M2163" i="19"/>
  <c r="M2188" i="19"/>
  <c r="M2206" i="19"/>
  <c r="M2224" i="19"/>
  <c r="M2241" i="19"/>
  <c r="M2257" i="19"/>
  <c r="M2273" i="19"/>
  <c r="M2289" i="19"/>
  <c r="M2306" i="19"/>
  <c r="M2322" i="19"/>
  <c r="M2338" i="19"/>
  <c r="M2354" i="19"/>
  <c r="M2370" i="19"/>
  <c r="M2386" i="19"/>
  <c r="M2396" i="19"/>
  <c r="M2400" i="19"/>
  <c r="M2404" i="19"/>
  <c r="M2408" i="19"/>
  <c r="M2412" i="19"/>
  <c r="M2416" i="19"/>
  <c r="M2420" i="19"/>
  <c r="M2424" i="19"/>
  <c r="M2428" i="19"/>
  <c r="M2432" i="19"/>
  <c r="M2436" i="19"/>
  <c r="M2440" i="19"/>
  <c r="M2444" i="19"/>
  <c r="M2448" i="19"/>
  <c r="M2452" i="19"/>
  <c r="M2456" i="19"/>
  <c r="M2460" i="19"/>
  <c r="M2464" i="19"/>
  <c r="M2468" i="19"/>
  <c r="M2472" i="19"/>
  <c r="M2476" i="19"/>
  <c r="M2480" i="19"/>
  <c r="M2484" i="19"/>
  <c r="M2488" i="19"/>
  <c r="M2492" i="19"/>
  <c r="M2496" i="19"/>
  <c r="M2500" i="19"/>
  <c r="M2504" i="19"/>
  <c r="M2508" i="19"/>
  <c r="M2512" i="19"/>
  <c r="M2516" i="19"/>
  <c r="M2520" i="19"/>
  <c r="M2524" i="19"/>
  <c r="M2528" i="19"/>
  <c r="M2532" i="19"/>
  <c r="M2536" i="19"/>
  <c r="M2540" i="19"/>
  <c r="M2544" i="19"/>
  <c r="M2548" i="19"/>
  <c r="M2552" i="19"/>
  <c r="M2556" i="19"/>
  <c r="M2560" i="19"/>
  <c r="M2564" i="19"/>
  <c r="M2568" i="19"/>
  <c r="M2572" i="19"/>
  <c r="M2576" i="19"/>
  <c r="M2580" i="19"/>
  <c r="M2584" i="19"/>
  <c r="M2588" i="19"/>
  <c r="M2592" i="19"/>
  <c r="M2596" i="19"/>
  <c r="M2600" i="19"/>
  <c r="M2604" i="19"/>
  <c r="M2608" i="19"/>
  <c r="M2612" i="19"/>
  <c r="M2616" i="19"/>
  <c r="M2620" i="19"/>
  <c r="M2624" i="19"/>
  <c r="M2628" i="19"/>
  <c r="M2632" i="19"/>
  <c r="M2636" i="19"/>
  <c r="M2640" i="19"/>
  <c r="M2644" i="19"/>
  <c r="M2648" i="19"/>
  <c r="M2652" i="19"/>
  <c r="M2656" i="19"/>
  <c r="M2660" i="19"/>
  <c r="M2664" i="19"/>
  <c r="M2668" i="19"/>
  <c r="M2672" i="19"/>
  <c r="M2676" i="19"/>
  <c r="M2680" i="19"/>
  <c r="M2684" i="19"/>
  <c r="M2688" i="19"/>
  <c r="M2692" i="19"/>
  <c r="M2696" i="19"/>
  <c r="M2700" i="19"/>
  <c r="M2704" i="19"/>
  <c r="M2708" i="19"/>
  <c r="M2712" i="19"/>
  <c r="M2716" i="19"/>
  <c r="M2720" i="19"/>
  <c r="M2724" i="19"/>
  <c r="M2728" i="19"/>
  <c r="M2732" i="19"/>
  <c r="M2736" i="19"/>
  <c r="M2740" i="19"/>
  <c r="M2744" i="19"/>
  <c r="M2748" i="19"/>
  <c r="M2752" i="19"/>
  <c r="M2756" i="19"/>
  <c r="M2760" i="19"/>
  <c r="M2764" i="19"/>
  <c r="M2768" i="19"/>
  <c r="M2772" i="19"/>
  <c r="M2776" i="19"/>
  <c r="M2780" i="19"/>
  <c r="M2784" i="19"/>
  <c r="M2788" i="19"/>
  <c r="M2792" i="19"/>
  <c r="M2796" i="19"/>
  <c r="M2800" i="19"/>
  <c r="M2804" i="19"/>
  <c r="M2808" i="19"/>
  <c r="M2812" i="19"/>
  <c r="M2816" i="19"/>
  <c r="M2820" i="19"/>
  <c r="M2824" i="19"/>
  <c r="M2828" i="19"/>
  <c r="M2832" i="19"/>
  <c r="M2836" i="19"/>
  <c r="M2840" i="19"/>
  <c r="M2844" i="19"/>
  <c r="M2848" i="19"/>
  <c r="M2852" i="19"/>
  <c r="M2856" i="19"/>
  <c r="M2860" i="19"/>
  <c r="M2864" i="19"/>
  <c r="M2868" i="19"/>
  <c r="M2872" i="19"/>
  <c r="M2876" i="19"/>
  <c r="M2880" i="19"/>
  <c r="M2884" i="19"/>
  <c r="M2888" i="19"/>
  <c r="M2892" i="19"/>
  <c r="M2896" i="19"/>
  <c r="M2900" i="19"/>
  <c r="M2904" i="19"/>
  <c r="M2908" i="19"/>
  <c r="M2912" i="19"/>
  <c r="M2916" i="19"/>
  <c r="M2920" i="19"/>
  <c r="M2924" i="19"/>
  <c r="M2928" i="19"/>
  <c r="M2932" i="19"/>
  <c r="M2936" i="19"/>
  <c r="M2940" i="19"/>
  <c r="M2944" i="19"/>
  <c r="M2948" i="19"/>
  <c r="M2952" i="19"/>
  <c r="M2956" i="19"/>
  <c r="M2960" i="19"/>
  <c r="M2964" i="19"/>
  <c r="M2968" i="19"/>
  <c r="M2972" i="19"/>
  <c r="M2976" i="19"/>
  <c r="M2980" i="19"/>
  <c r="M2984" i="19"/>
  <c r="M2988" i="19"/>
  <c r="M2992" i="19"/>
  <c r="M2996" i="19"/>
  <c r="M3000" i="19"/>
  <c r="M3004" i="19"/>
  <c r="M3008" i="19"/>
  <c r="M3012" i="19"/>
  <c r="M3016" i="19"/>
  <c r="M3020" i="19"/>
  <c r="M3024" i="19"/>
  <c r="M3028" i="19"/>
  <c r="M3032" i="19"/>
  <c r="M3036" i="19"/>
  <c r="M3040" i="19"/>
  <c r="M3044" i="19"/>
  <c r="M3048" i="19"/>
  <c r="M3052" i="19"/>
  <c r="M3056" i="19"/>
  <c r="M3060" i="19"/>
  <c r="M3064" i="19"/>
  <c r="M3068" i="19"/>
  <c r="M3072" i="19"/>
  <c r="M3076" i="19"/>
  <c r="M3080" i="19"/>
  <c r="M3084" i="19"/>
  <c r="M3088" i="19"/>
  <c r="M3092" i="19"/>
  <c r="M3096" i="19"/>
  <c r="M3100" i="19"/>
  <c r="M3104" i="19"/>
  <c r="M3108" i="19"/>
  <c r="M3112" i="19"/>
  <c r="M3116" i="19"/>
  <c r="M3120" i="19"/>
  <c r="M3124" i="19"/>
  <c r="M3128" i="19"/>
  <c r="M3132" i="19"/>
  <c r="M3136" i="19"/>
  <c r="M3140" i="19"/>
  <c r="M3144" i="19"/>
  <c r="M3148" i="19"/>
  <c r="M3152" i="19"/>
  <c r="M3156" i="19"/>
  <c r="M3160" i="19"/>
  <c r="M3164" i="19"/>
  <c r="M3168" i="19"/>
  <c r="M3172" i="19"/>
  <c r="M3176" i="19"/>
  <c r="M3180" i="19"/>
  <c r="M3184" i="19"/>
  <c r="M3188" i="19"/>
  <c r="M3192" i="19"/>
  <c r="M3196" i="19"/>
  <c r="M3200" i="19"/>
  <c r="M3204" i="19"/>
  <c r="M3208" i="19"/>
  <c r="M3212" i="19"/>
  <c r="M3216" i="19"/>
  <c r="M3220" i="19"/>
  <c r="M3224" i="19"/>
  <c r="M3228" i="19"/>
  <c r="M3232" i="19"/>
  <c r="M3236" i="19"/>
  <c r="M3240" i="19"/>
  <c r="M3244" i="19"/>
  <c r="M3248" i="19"/>
  <c r="M3252" i="19"/>
  <c r="M3256" i="19"/>
  <c r="M3260" i="19"/>
  <c r="M3264" i="19"/>
  <c r="M3268" i="19"/>
  <c r="M3272" i="19"/>
  <c r="M3276" i="19"/>
  <c r="M3280" i="19"/>
  <c r="M3284" i="19"/>
  <c r="M3288" i="19"/>
  <c r="M3292" i="19"/>
  <c r="M3296" i="19"/>
  <c r="M3300" i="19"/>
  <c r="M3304" i="19"/>
  <c r="M3308" i="19"/>
  <c r="M3312" i="19"/>
  <c r="M3316" i="19"/>
  <c r="M3320" i="19"/>
  <c r="M3324" i="19"/>
  <c r="M3328" i="19"/>
  <c r="M3332" i="19"/>
  <c r="M3336" i="19"/>
  <c r="M1965" i="19"/>
  <c r="M1981" i="19"/>
  <c r="M1997" i="19"/>
  <c r="M2044" i="19"/>
  <c r="M2132" i="19"/>
  <c r="M2173" i="19"/>
  <c r="M2194" i="19"/>
  <c r="M2213" i="19"/>
  <c r="M2231" i="19"/>
  <c r="M2247" i="19"/>
  <c r="M2263" i="19"/>
  <c r="M2279" i="19"/>
  <c r="M2296" i="19"/>
  <c r="M2312" i="19"/>
  <c r="M2328" i="19"/>
  <c r="M2344" i="19"/>
  <c r="M2360" i="19"/>
  <c r="M2376" i="19"/>
  <c r="M2392" i="19"/>
  <c r="M1971" i="19"/>
  <c r="M1987" i="19"/>
  <c r="M2003" i="19"/>
  <c r="M2068" i="19"/>
  <c r="M2156" i="19"/>
  <c r="M2182" i="19"/>
  <c r="M2201" i="19"/>
  <c r="M2220" i="19"/>
  <c r="M2237" i="19"/>
  <c r="M2253" i="19"/>
  <c r="M2269" i="19"/>
  <c r="M2285" i="19"/>
  <c r="M2302" i="19"/>
  <c r="M2318" i="19"/>
  <c r="M2334" i="19"/>
  <c r="M2350" i="19"/>
  <c r="M2366" i="19"/>
  <c r="M2382" i="19"/>
  <c r="M2397" i="19"/>
  <c r="M2401" i="19"/>
  <c r="M2405" i="19"/>
  <c r="M2409" i="19"/>
  <c r="M2413" i="19"/>
  <c r="M2417" i="19"/>
  <c r="M2421" i="19"/>
  <c r="M2425" i="19"/>
  <c r="M2429" i="19"/>
  <c r="M2433" i="19"/>
  <c r="M2437" i="19"/>
  <c r="M2441" i="19"/>
  <c r="M2445" i="19"/>
  <c r="M2449" i="19"/>
  <c r="M2453" i="19"/>
  <c r="M2457" i="19"/>
  <c r="M2461" i="19"/>
  <c r="M2465" i="19"/>
  <c r="M2469" i="19"/>
  <c r="M2473" i="19"/>
  <c r="M2477" i="19"/>
  <c r="M2481" i="19"/>
  <c r="M2485" i="19"/>
  <c r="M2489" i="19"/>
  <c r="M2493" i="19"/>
  <c r="M2497" i="19"/>
  <c r="M2501" i="19"/>
  <c r="M2505" i="19"/>
  <c r="M2509" i="19"/>
  <c r="M2513" i="19"/>
  <c r="M2517" i="19"/>
  <c r="M2521" i="19"/>
  <c r="M2525" i="19"/>
  <c r="M2529" i="19"/>
  <c r="M2533" i="19"/>
  <c r="M2537" i="19"/>
  <c r="M2541" i="19"/>
  <c r="M2545" i="19"/>
  <c r="M2549" i="19"/>
  <c r="M2553" i="19"/>
  <c r="M2557" i="19"/>
  <c r="M2561" i="19"/>
  <c r="M2565" i="19"/>
  <c r="M2569" i="19"/>
  <c r="M2573" i="19"/>
  <c r="M2577" i="19"/>
  <c r="M2581" i="19"/>
  <c r="M2585" i="19"/>
  <c r="M2589" i="19"/>
  <c r="M2593" i="19"/>
  <c r="M2597" i="19"/>
  <c r="M2601" i="19"/>
  <c r="M2605" i="19"/>
  <c r="M2609" i="19"/>
  <c r="M2613" i="19"/>
  <c r="M2617" i="19"/>
  <c r="M2621" i="19"/>
  <c r="M2625" i="19"/>
  <c r="M2629" i="19"/>
  <c r="M2633" i="19"/>
  <c r="M2637" i="19"/>
  <c r="M2641" i="19"/>
  <c r="M2645" i="19"/>
  <c r="M2649" i="19"/>
  <c r="M2653" i="19"/>
  <c r="M2657" i="19"/>
  <c r="M2661" i="19"/>
  <c r="M2665" i="19"/>
  <c r="M2669" i="19"/>
  <c r="M2673" i="19"/>
  <c r="M2677" i="19"/>
  <c r="M2681" i="19"/>
  <c r="M2685" i="19"/>
  <c r="M2689" i="19"/>
  <c r="M2693" i="19"/>
  <c r="M2697" i="19"/>
  <c r="M2701" i="19"/>
  <c r="M2705" i="19"/>
  <c r="M2709" i="19"/>
  <c r="M2713" i="19"/>
  <c r="M2717" i="19"/>
  <c r="M2721" i="19"/>
  <c r="M2725" i="19"/>
  <c r="M2729" i="19"/>
  <c r="M2733" i="19"/>
  <c r="M2737" i="19"/>
  <c r="M2741" i="19"/>
  <c r="M2745" i="19"/>
  <c r="M2749" i="19"/>
  <c r="M2753" i="19"/>
  <c r="M2757" i="19"/>
  <c r="M2761" i="19"/>
  <c r="M2765" i="19"/>
  <c r="M2769" i="19"/>
  <c r="M2773" i="19"/>
  <c r="M2777" i="19"/>
  <c r="M2781" i="19"/>
  <c r="M2785" i="19"/>
  <c r="M2789" i="19"/>
  <c r="M2793" i="19"/>
  <c r="M2797" i="19"/>
  <c r="M2801" i="19"/>
  <c r="M2805" i="19"/>
  <c r="M2809" i="19"/>
  <c r="M2813" i="19"/>
  <c r="M2817" i="19"/>
  <c r="M2821" i="19"/>
  <c r="M2825" i="19"/>
  <c r="M2829" i="19"/>
  <c r="M2833" i="19"/>
  <c r="M2837" i="19"/>
  <c r="M2841" i="19"/>
  <c r="M2845" i="19"/>
  <c r="M2849" i="19"/>
  <c r="M2853" i="19"/>
  <c r="M2857" i="19"/>
  <c r="M2861" i="19"/>
  <c r="M2865" i="19"/>
  <c r="M2869" i="19"/>
  <c r="M2873" i="19"/>
  <c r="M2877" i="19"/>
  <c r="M2881" i="19"/>
  <c r="M2885" i="19"/>
  <c r="M2889" i="19"/>
  <c r="M2893" i="19"/>
  <c r="M2897" i="19"/>
  <c r="M2901" i="19"/>
  <c r="M2905" i="19"/>
  <c r="M2909" i="19"/>
  <c r="M2913" i="19"/>
  <c r="M2917" i="19"/>
  <c r="M2921" i="19"/>
  <c r="M2925" i="19"/>
  <c r="M2929" i="19"/>
  <c r="M2933" i="19"/>
  <c r="M2937" i="19"/>
  <c r="M2941" i="19"/>
  <c r="M2945" i="19"/>
  <c r="M2949" i="19"/>
  <c r="M2953" i="19"/>
  <c r="M2957" i="19"/>
  <c r="M2961" i="19"/>
  <c r="M2965" i="19"/>
  <c r="M2969" i="19"/>
  <c r="M2973" i="19"/>
  <c r="M2977" i="19"/>
  <c r="M2981" i="19"/>
  <c r="M2985" i="19"/>
  <c r="M2989" i="19"/>
  <c r="M2993" i="19"/>
  <c r="M2997" i="19"/>
  <c r="M3001" i="19"/>
  <c r="M3005" i="19"/>
  <c r="M3009" i="19"/>
  <c r="M3013" i="19"/>
  <c r="M3017" i="19"/>
  <c r="M3021" i="19"/>
  <c r="M3025" i="19"/>
  <c r="M3029" i="19"/>
  <c r="M3033" i="19"/>
  <c r="M3037" i="19"/>
  <c r="M3041" i="19"/>
  <c r="M3045" i="19"/>
  <c r="M3049" i="19"/>
  <c r="M3053" i="19"/>
  <c r="M3057" i="19"/>
  <c r="M3061" i="19"/>
  <c r="M3065" i="19"/>
  <c r="M3069" i="19"/>
  <c r="M3073" i="19"/>
  <c r="M3077" i="19"/>
  <c r="M3081" i="19"/>
  <c r="M3085" i="19"/>
  <c r="M3089" i="19"/>
  <c r="M3093" i="19"/>
  <c r="M3097" i="19"/>
  <c r="M3101" i="19"/>
  <c r="M3105" i="19"/>
  <c r="M3109" i="19"/>
  <c r="M3113" i="19"/>
  <c r="M3117" i="19"/>
  <c r="M3121" i="19"/>
  <c r="M3125" i="19"/>
  <c r="M3129" i="19"/>
  <c r="M3133" i="19"/>
  <c r="M3137" i="19"/>
  <c r="M3141" i="19"/>
  <c r="M3145" i="19"/>
  <c r="M3149" i="19"/>
  <c r="M3153" i="19"/>
  <c r="M3157" i="19"/>
  <c r="M3161" i="19"/>
  <c r="M3165" i="19"/>
  <c r="M3169" i="19"/>
  <c r="M3173" i="19"/>
  <c r="M1961" i="19"/>
  <c r="M1977" i="19"/>
  <c r="M1993" i="19"/>
  <c r="M2028" i="19"/>
  <c r="M2100" i="19"/>
  <c r="M2165" i="19"/>
  <c r="M2190" i="19"/>
  <c r="M2208" i="19"/>
  <c r="M2226" i="19"/>
  <c r="M2243" i="19"/>
  <c r="M2259" i="19"/>
  <c r="M2275" i="19"/>
  <c r="M2292" i="19"/>
  <c r="M2308" i="19"/>
  <c r="M2324" i="19"/>
  <c r="M2340" i="19"/>
  <c r="M2356" i="19"/>
  <c r="M2372" i="19"/>
  <c r="M2388" i="19"/>
  <c r="M1967" i="19"/>
  <c r="M1983" i="19"/>
  <c r="M1999" i="19"/>
  <c r="M2052" i="19"/>
  <c r="M2141" i="19"/>
  <c r="M2175" i="19"/>
  <c r="M2197" i="19"/>
  <c r="M2215" i="19"/>
  <c r="M2233" i="19"/>
  <c r="M2249" i="19"/>
  <c r="M2265" i="19"/>
  <c r="M2281" i="19"/>
  <c r="M2298" i="19"/>
  <c r="M2314" i="19"/>
  <c r="M2330" i="19"/>
  <c r="M2346" i="19"/>
  <c r="M2362" i="19"/>
  <c r="M2378" i="19"/>
  <c r="M2394" i="19"/>
  <c r="M2398" i="19"/>
  <c r="M2402" i="19"/>
  <c r="M2406" i="19"/>
  <c r="M2410" i="19"/>
  <c r="M2414" i="19"/>
  <c r="M2418" i="19"/>
  <c r="M2422" i="19"/>
  <c r="M2426" i="19"/>
  <c r="M2430" i="19"/>
  <c r="M2434" i="19"/>
  <c r="M2438" i="19"/>
  <c r="M2442" i="19"/>
  <c r="M2446" i="19"/>
  <c r="M2450" i="19"/>
  <c r="M2454" i="19"/>
  <c r="M2458" i="19"/>
  <c r="M2462" i="19"/>
  <c r="M2466" i="19"/>
  <c r="M2470" i="19"/>
  <c r="M2474" i="19"/>
  <c r="M2478" i="19"/>
  <c r="M2482" i="19"/>
  <c r="M2486" i="19"/>
  <c r="M2490" i="19"/>
  <c r="M2494" i="19"/>
  <c r="M2498" i="19"/>
  <c r="M2502" i="19"/>
  <c r="M2506" i="19"/>
  <c r="M2510" i="19"/>
  <c r="M2514" i="19"/>
  <c r="M2518" i="19"/>
  <c r="M2522" i="19"/>
  <c r="M2526" i="19"/>
  <c r="M2530" i="19"/>
  <c r="M2534" i="19"/>
  <c r="M2538" i="19"/>
  <c r="M2542" i="19"/>
  <c r="M2546" i="19"/>
  <c r="M2550" i="19"/>
  <c r="M2554" i="19"/>
  <c r="M2558" i="19"/>
  <c r="M2562" i="19"/>
  <c r="M2566" i="19"/>
  <c r="M2570" i="19"/>
  <c r="M2574" i="19"/>
  <c r="M2578" i="19"/>
  <c r="M2582" i="19"/>
  <c r="M2586" i="19"/>
  <c r="M2590" i="19"/>
  <c r="M2594" i="19"/>
  <c r="M2598" i="19"/>
  <c r="M2602" i="19"/>
  <c r="M2606" i="19"/>
  <c r="M2610" i="19"/>
  <c r="M2614" i="19"/>
  <c r="M2618" i="19"/>
  <c r="M2622" i="19"/>
  <c r="M2626" i="19"/>
  <c r="M2630" i="19"/>
  <c r="M2634" i="19"/>
  <c r="M2638" i="19"/>
  <c r="M2642" i="19"/>
  <c r="M2646" i="19"/>
  <c r="M2650" i="19"/>
  <c r="M2654" i="19"/>
  <c r="M2658" i="19"/>
  <c r="M2662" i="19"/>
  <c r="M2666" i="19"/>
  <c r="M2670" i="19"/>
  <c r="M2674" i="19"/>
  <c r="M2678" i="19"/>
  <c r="M2682" i="19"/>
  <c r="M2686" i="19"/>
  <c r="M2690" i="19"/>
  <c r="M2694" i="19"/>
  <c r="M2698" i="19"/>
  <c r="M2702" i="19"/>
  <c r="M2706" i="19"/>
  <c r="M2710" i="19"/>
  <c r="M2714" i="19"/>
  <c r="M2718" i="19"/>
  <c r="M2722" i="19"/>
  <c r="M2726" i="19"/>
  <c r="M2730" i="19"/>
  <c r="M2734" i="19"/>
  <c r="M2738" i="19"/>
  <c r="M2742" i="19"/>
  <c r="M2746" i="19"/>
  <c r="M2750" i="19"/>
  <c r="M2754" i="19"/>
  <c r="M2758" i="19"/>
  <c r="M2762" i="19"/>
  <c r="M2766" i="19"/>
  <c r="M2770" i="19"/>
  <c r="M2774" i="19"/>
  <c r="M2778" i="19"/>
  <c r="M2782" i="19"/>
  <c r="M2786" i="19"/>
  <c r="M2790" i="19"/>
  <c r="M2794" i="19"/>
  <c r="M2798" i="19"/>
  <c r="M2802" i="19"/>
  <c r="M2806" i="19"/>
  <c r="M2810" i="19"/>
  <c r="M2814" i="19"/>
  <c r="M2818" i="19"/>
  <c r="M2822" i="19"/>
  <c r="M2826" i="19"/>
  <c r="M2830" i="19"/>
  <c r="M2834" i="19"/>
  <c r="M2838" i="19"/>
  <c r="M2842" i="19"/>
  <c r="M2846" i="19"/>
  <c r="M2850" i="19"/>
  <c r="M2854" i="19"/>
  <c r="M2858" i="19"/>
  <c r="M2862" i="19"/>
  <c r="M2866" i="19"/>
  <c r="M2870" i="19"/>
  <c r="M2874" i="19"/>
  <c r="M2878" i="19"/>
  <c r="M2882" i="19"/>
  <c r="M2886" i="19"/>
  <c r="M2890" i="19"/>
  <c r="M2894" i="19"/>
  <c r="M2898" i="19"/>
  <c r="M2902" i="19"/>
  <c r="M2906" i="19"/>
  <c r="M2910" i="19"/>
  <c r="M2914" i="19"/>
  <c r="M2918" i="19"/>
  <c r="M2922" i="19"/>
  <c r="M2926" i="19"/>
  <c r="M2930" i="19"/>
  <c r="M2934" i="19"/>
  <c r="M2938" i="19"/>
  <c r="M2942" i="19"/>
  <c r="M2946" i="19"/>
  <c r="M2950" i="19"/>
  <c r="M2954" i="19"/>
  <c r="M2958" i="19"/>
  <c r="M2962" i="19"/>
  <c r="M2966" i="19"/>
  <c r="M2970" i="19"/>
  <c r="M2974" i="19"/>
  <c r="M2978" i="19"/>
  <c r="M2982" i="19"/>
  <c r="M2986" i="19"/>
  <c r="M2990" i="19"/>
  <c r="M2994" i="19"/>
  <c r="M2998" i="19"/>
  <c r="M3002" i="19"/>
  <c r="M3006" i="19"/>
  <c r="M3010" i="19"/>
  <c r="M3014" i="19"/>
  <c r="M3018" i="19"/>
  <c r="M3022" i="19"/>
  <c r="M3026" i="19"/>
  <c r="M3030" i="19"/>
  <c r="M3034" i="19"/>
  <c r="M3038" i="19"/>
  <c r="M3042" i="19"/>
  <c r="M3046" i="19"/>
  <c r="M3050" i="19"/>
  <c r="M3054" i="19"/>
  <c r="M3058" i="19"/>
  <c r="M3062" i="19"/>
  <c r="M3066" i="19"/>
  <c r="M3070" i="19"/>
  <c r="M3074" i="19"/>
  <c r="M3078" i="19"/>
  <c r="M3082" i="19"/>
  <c r="M3086" i="19"/>
  <c r="M3090" i="19"/>
  <c r="M3094" i="19"/>
  <c r="M3098" i="19"/>
  <c r="M3102" i="19"/>
  <c r="M3106" i="19"/>
  <c r="M3110" i="19"/>
  <c r="M3114" i="19"/>
  <c r="M3118" i="19"/>
  <c r="M3122" i="19"/>
  <c r="M3126" i="19"/>
  <c r="M3130" i="19"/>
  <c r="M3134" i="19"/>
  <c r="M3138" i="19"/>
  <c r="M3142" i="19"/>
  <c r="M3146" i="19"/>
  <c r="M3150" i="19"/>
  <c r="M3154" i="19"/>
  <c r="M3158" i="19"/>
  <c r="M3162" i="19"/>
  <c r="M3166" i="19"/>
  <c r="M3170" i="19"/>
  <c r="M3174" i="19"/>
  <c r="M3178" i="19"/>
  <c r="M3182" i="19"/>
  <c r="M3186" i="19"/>
  <c r="M3190" i="19"/>
  <c r="M3194" i="19"/>
  <c r="M3198" i="19"/>
  <c r="M3202" i="19"/>
  <c r="M3206" i="19"/>
  <c r="M3210" i="19"/>
  <c r="M3214" i="19"/>
  <c r="M3218" i="19"/>
  <c r="M3222" i="19"/>
  <c r="M3226" i="19"/>
  <c r="M3230" i="19"/>
  <c r="M3234" i="19"/>
  <c r="M3238" i="19"/>
  <c r="M3242" i="19"/>
  <c r="M3246" i="19"/>
  <c r="M3250" i="19"/>
  <c r="M3254" i="19"/>
  <c r="M3258" i="19"/>
  <c r="M3262" i="19"/>
  <c r="M3266" i="19"/>
  <c r="M3270" i="19"/>
  <c r="M3274" i="19"/>
  <c r="M3278" i="19"/>
  <c r="M3282" i="19"/>
  <c r="M3286" i="19"/>
  <c r="M3290" i="19"/>
  <c r="M3294" i="19"/>
  <c r="M3298" i="19"/>
  <c r="M3302" i="19"/>
  <c r="M3306" i="19"/>
  <c r="M3310" i="19"/>
  <c r="M3314" i="19"/>
  <c r="M3318" i="19"/>
  <c r="M3322" i="19"/>
  <c r="M3326" i="19"/>
  <c r="M3330" i="19"/>
  <c r="M3334" i="19"/>
  <c r="M3338" i="19"/>
  <c r="M3175" i="19"/>
  <c r="M3191" i="19"/>
  <c r="M3207" i="19"/>
  <c r="M3223" i="19"/>
  <c r="M3239" i="19"/>
  <c r="M3255" i="19"/>
  <c r="M3271" i="19"/>
  <c r="M3287" i="19"/>
  <c r="M3303" i="19"/>
  <c r="M3319" i="19"/>
  <c r="M3335" i="19"/>
  <c r="M3340" i="19"/>
  <c r="M3344" i="19"/>
  <c r="M3348" i="19"/>
  <c r="M3352" i="19"/>
  <c r="M3356" i="19"/>
  <c r="M3360" i="19"/>
  <c r="M3364" i="19"/>
  <c r="M3368" i="19"/>
  <c r="M3372" i="19"/>
  <c r="M3376" i="19"/>
  <c r="M3380" i="19"/>
  <c r="M3384" i="19"/>
  <c r="M3388" i="19"/>
  <c r="M3392" i="19"/>
  <c r="M3396" i="19"/>
  <c r="M3400" i="19"/>
  <c r="M3404" i="19"/>
  <c r="M3408" i="19"/>
  <c r="M3412" i="19"/>
  <c r="M3416" i="19"/>
  <c r="M3420" i="19"/>
  <c r="M3424" i="19"/>
  <c r="M3428" i="19"/>
  <c r="M3432" i="19"/>
  <c r="M3436" i="19"/>
  <c r="M3440" i="19"/>
  <c r="M3444" i="19"/>
  <c r="M3448" i="19"/>
  <c r="M3452" i="19"/>
  <c r="M3456" i="19"/>
  <c r="M3460" i="19"/>
  <c r="M3464" i="19"/>
  <c r="M3468" i="19"/>
  <c r="M3472" i="19"/>
  <c r="M3476" i="19"/>
  <c r="M3480" i="19"/>
  <c r="M3484" i="19"/>
  <c r="M3488" i="19"/>
  <c r="M3492" i="19"/>
  <c r="M3496" i="19"/>
  <c r="M3500" i="19"/>
  <c r="M3504" i="19"/>
  <c r="M3508" i="19"/>
  <c r="M3512" i="19"/>
  <c r="M3516" i="19"/>
  <c r="M3520" i="19"/>
  <c r="M3524" i="19"/>
  <c r="M3528" i="19"/>
  <c r="M3532" i="19"/>
  <c r="M3536" i="19"/>
  <c r="M3543" i="19"/>
  <c r="M3547" i="19"/>
  <c r="M3554" i="19"/>
  <c r="M3561" i="19"/>
  <c r="M3567" i="19"/>
  <c r="M3571" i="19"/>
  <c r="M3577" i="19"/>
  <c r="M3583" i="19"/>
  <c r="M3587" i="19"/>
  <c r="M3593" i="19"/>
  <c r="M3599" i="19"/>
  <c r="M3603" i="19"/>
  <c r="M3609" i="19"/>
  <c r="M3615" i="19"/>
  <c r="M3619" i="19"/>
  <c r="M3625" i="19"/>
  <c r="M3631" i="19"/>
  <c r="M3635" i="19"/>
  <c r="M3641" i="19"/>
  <c r="M3647" i="19"/>
  <c r="M3651" i="19"/>
  <c r="M3657" i="19"/>
  <c r="M3663" i="19"/>
  <c r="M3667" i="19"/>
  <c r="M3673" i="19"/>
  <c r="M3679" i="19"/>
  <c r="M3683" i="19"/>
  <c r="M3689" i="19"/>
  <c r="M3695" i="19"/>
  <c r="M3699" i="19"/>
  <c r="M3705" i="19"/>
  <c r="M3711" i="19"/>
  <c r="M3715" i="19"/>
  <c r="M3721" i="19"/>
  <c r="M3727" i="19"/>
  <c r="M3731" i="19"/>
  <c r="M3737" i="19"/>
  <c r="M3741" i="19"/>
  <c r="M3746" i="19"/>
  <c r="M3751" i="19"/>
  <c r="M3755" i="19"/>
  <c r="M3759" i="19"/>
  <c r="M3763" i="19"/>
  <c r="M3767" i="19"/>
  <c r="M3771" i="19"/>
  <c r="M3775" i="19"/>
  <c r="M3779" i="19"/>
  <c r="M3783" i="19"/>
  <c r="M3787" i="19"/>
  <c r="M3791" i="19"/>
  <c r="M3795" i="19"/>
  <c r="M3799" i="19"/>
  <c r="M3803" i="19"/>
  <c r="M3807" i="19"/>
  <c r="M3811" i="19"/>
  <c r="M3815" i="19"/>
  <c r="M3819" i="19"/>
  <c r="M3823" i="19"/>
  <c r="M3827" i="19"/>
  <c r="M3831" i="19"/>
  <c r="M3835" i="19"/>
  <c r="M3839" i="19"/>
  <c r="M3843" i="19"/>
  <c r="M3847" i="19"/>
  <c r="M3851" i="19"/>
  <c r="M3855" i="19"/>
  <c r="M3859" i="19"/>
  <c r="M3863" i="19"/>
  <c r="M3867" i="19"/>
  <c r="M3871" i="19"/>
  <c r="M3875" i="19"/>
  <c r="M3879" i="19"/>
  <c r="M3883" i="19"/>
  <c r="M3887" i="19"/>
  <c r="M3891" i="19"/>
  <c r="M3895" i="19"/>
  <c r="M3899" i="19"/>
  <c r="M3903" i="19"/>
  <c r="M3907" i="19"/>
  <c r="M3911" i="19"/>
  <c r="M3915" i="19"/>
  <c r="M3919" i="19"/>
  <c r="M3923" i="19"/>
  <c r="M3927" i="19"/>
  <c r="M3931" i="19"/>
  <c r="M3935" i="19"/>
  <c r="M3939" i="19"/>
  <c r="M3943" i="19"/>
  <c r="M3947" i="19"/>
  <c r="M3951" i="19"/>
  <c r="M3955" i="19"/>
  <c r="M3959" i="19"/>
  <c r="M3963" i="19"/>
  <c r="M3967" i="19"/>
  <c r="M3971" i="19"/>
  <c r="M3975" i="19"/>
  <c r="M3979" i="19"/>
  <c r="M3983" i="19"/>
  <c r="M3987" i="19"/>
  <c r="M3991" i="19"/>
  <c r="M3995" i="19"/>
  <c r="M3999" i="19"/>
  <c r="M4003" i="19"/>
  <c r="M4007" i="19"/>
  <c r="M4011" i="19"/>
  <c r="M4015" i="19"/>
  <c r="M4019" i="19"/>
  <c r="M4023" i="19"/>
  <c r="M4027" i="19"/>
  <c r="M4031" i="19"/>
  <c r="M4035" i="19"/>
  <c r="M4039" i="19"/>
  <c r="M4043" i="19"/>
  <c r="M4047" i="19"/>
  <c r="M4051" i="19"/>
  <c r="M4055" i="19"/>
  <c r="M4059" i="19"/>
  <c r="M4063" i="19"/>
  <c r="M4067" i="19"/>
  <c r="M4071" i="19"/>
  <c r="M4075" i="19"/>
  <c r="M4079" i="19"/>
  <c r="M4083" i="19"/>
  <c r="M4087" i="19"/>
  <c r="M4091" i="19"/>
  <c r="M4095" i="19"/>
  <c r="M4099" i="19"/>
  <c r="M4103" i="19"/>
  <c r="M4107" i="19"/>
  <c r="M4111" i="19"/>
  <c r="M4115" i="19"/>
  <c r="M4119" i="19"/>
  <c r="M4123" i="19"/>
  <c r="M4127" i="19"/>
  <c r="M4131" i="19"/>
  <c r="M4135" i="19"/>
  <c r="M4139" i="19"/>
  <c r="M4143" i="19"/>
  <c r="M4147" i="19"/>
  <c r="M4151" i="19"/>
  <c r="M4155" i="19"/>
  <c r="M4159" i="19"/>
  <c r="M4163" i="19"/>
  <c r="M4167" i="19"/>
  <c r="M4171" i="19"/>
  <c r="M4175" i="19"/>
  <c r="M4179" i="19"/>
  <c r="M4183" i="19"/>
  <c r="M4187" i="19"/>
  <c r="M4191" i="19"/>
  <c r="M4195" i="19"/>
  <c r="M4199" i="19"/>
  <c r="M4203" i="19"/>
  <c r="M4207" i="19"/>
  <c r="M4211" i="19"/>
  <c r="M4215" i="19"/>
  <c r="M4219" i="19"/>
  <c r="M4223" i="19"/>
  <c r="M4227" i="19"/>
  <c r="M4231" i="19"/>
  <c r="M4239" i="19"/>
  <c r="M4243" i="19"/>
  <c r="M4247" i="19"/>
  <c r="M4251" i="19"/>
  <c r="M4255" i="19"/>
  <c r="M4259" i="19"/>
  <c r="M4263" i="19"/>
  <c r="M4267" i="19"/>
  <c r="M4271" i="19"/>
  <c r="M4275" i="19"/>
  <c r="M4279" i="19"/>
  <c r="M4283" i="19"/>
  <c r="M4287" i="19"/>
  <c r="M4291" i="19"/>
  <c r="M4299" i="19"/>
  <c r="M4303" i="19"/>
  <c r="M4311" i="19"/>
  <c r="M4319" i="19"/>
  <c r="M4327" i="19"/>
  <c r="M4335" i="19"/>
  <c r="M4343" i="19"/>
  <c r="M4351" i="19"/>
  <c r="M4359" i="19"/>
  <c r="M4367" i="19"/>
  <c r="M4375" i="19"/>
  <c r="M4383" i="19"/>
  <c r="M4395" i="19"/>
  <c r="M4403" i="19"/>
  <c r="M4411" i="19"/>
  <c r="M4419" i="19"/>
  <c r="M4427" i="19"/>
  <c r="M4435" i="19"/>
  <c r="M4443" i="19"/>
  <c r="M4451" i="19"/>
  <c r="M3181" i="19"/>
  <c r="M3197" i="19"/>
  <c r="M3213" i="19"/>
  <c r="M3229" i="19"/>
  <c r="M3245" i="19"/>
  <c r="M3261" i="19"/>
  <c r="M3277" i="19"/>
  <c r="M3293" i="19"/>
  <c r="M3309" i="19"/>
  <c r="M3325" i="19"/>
  <c r="M4236" i="19"/>
  <c r="M4304" i="19"/>
  <c r="M4316" i="19"/>
  <c r="M4324" i="19"/>
  <c r="M4332" i="19"/>
  <c r="M4340" i="19"/>
  <c r="M4348" i="19"/>
  <c r="M4356" i="19"/>
  <c r="M4364" i="19"/>
  <c r="M4368" i="19"/>
  <c r="M4376" i="19"/>
  <c r="M4384" i="19"/>
  <c r="M4392" i="19"/>
  <c r="M4404" i="19"/>
  <c r="M4412" i="19"/>
  <c r="M4420" i="19"/>
  <c r="M4428" i="19"/>
  <c r="M4436" i="19"/>
  <c r="M4444" i="19"/>
  <c r="M4448" i="19"/>
  <c r="M4456" i="19"/>
  <c r="M3187" i="19"/>
  <c r="M3203" i="19"/>
  <c r="M3219" i="19"/>
  <c r="M3235" i="19"/>
  <c r="M3251" i="19"/>
  <c r="M3267" i="19"/>
  <c r="M3283" i="19"/>
  <c r="M3299" i="19"/>
  <c r="M3315" i="19"/>
  <c r="M3331" i="19"/>
  <c r="M3341" i="19"/>
  <c r="M3345" i="19"/>
  <c r="M3349" i="19"/>
  <c r="M3353" i="19"/>
  <c r="M3357" i="19"/>
  <c r="M3361" i="19"/>
  <c r="M3365" i="19"/>
  <c r="M3369" i="19"/>
  <c r="M3373" i="19"/>
  <c r="M3377" i="19"/>
  <c r="M3381" i="19"/>
  <c r="M3385" i="19"/>
  <c r="M3389" i="19"/>
  <c r="M3393" i="19"/>
  <c r="M3397" i="19"/>
  <c r="M3401" i="19"/>
  <c r="M3405" i="19"/>
  <c r="M3409" i="19"/>
  <c r="M3413" i="19"/>
  <c r="M3417" i="19"/>
  <c r="M3421" i="19"/>
  <c r="M3425" i="19"/>
  <c r="M3429" i="19"/>
  <c r="M3433" i="19"/>
  <c r="M3437" i="19"/>
  <c r="M3441" i="19"/>
  <c r="M3445" i="19"/>
  <c r="M3449" i="19"/>
  <c r="M3453" i="19"/>
  <c r="M3457" i="19"/>
  <c r="M3461" i="19"/>
  <c r="M3465" i="19"/>
  <c r="M3469" i="19"/>
  <c r="M3473" i="19"/>
  <c r="M3477" i="19"/>
  <c r="M3481" i="19"/>
  <c r="M3485" i="19"/>
  <c r="M3489" i="19"/>
  <c r="M3493" i="19"/>
  <c r="M3497" i="19"/>
  <c r="M3501" i="19"/>
  <c r="M3505" i="19"/>
  <c r="M3509" i="19"/>
  <c r="M3513" i="19"/>
  <c r="M3517" i="19"/>
  <c r="M3521" i="19"/>
  <c r="M3525" i="19"/>
  <c r="M3529" i="19"/>
  <c r="M3533" i="19"/>
  <c r="M3537" i="19"/>
  <c r="M3544" i="19"/>
  <c r="M3551" i="19"/>
  <c r="M3555" i="19"/>
  <c r="M3562" i="19"/>
  <c r="M3568" i="19"/>
  <c r="M3572" i="19"/>
  <c r="M3578" i="19"/>
  <c r="M3584" i="19"/>
  <c r="M3588" i="19"/>
  <c r="M3594" i="19"/>
  <c r="M3600" i="19"/>
  <c r="M3604" i="19"/>
  <c r="M3610" i="19"/>
  <c r="M3616" i="19"/>
  <c r="M3620" i="19"/>
  <c r="M3626" i="19"/>
  <c r="M3632" i="19"/>
  <c r="M3636" i="19"/>
  <c r="M3642" i="19"/>
  <c r="M3648" i="19"/>
  <c r="M3652" i="19"/>
  <c r="M3658" i="19"/>
  <c r="M3664" i="19"/>
  <c r="M3668" i="19"/>
  <c r="M3674" i="19"/>
  <c r="M3680" i="19"/>
  <c r="M3684" i="19"/>
  <c r="M3690" i="19"/>
  <c r="M3696" i="19"/>
  <c r="M3700" i="19"/>
  <c r="M3706" i="19"/>
  <c r="M3712" i="19"/>
  <c r="M3716" i="19"/>
  <c r="M3722" i="19"/>
  <c r="M3728" i="19"/>
  <c r="M3732" i="19"/>
  <c r="M3738" i="19"/>
  <c r="M3743" i="19"/>
  <c r="M3747" i="19"/>
  <c r="M3752" i="19"/>
  <c r="M3756" i="19"/>
  <c r="M3760" i="19"/>
  <c r="M3764" i="19"/>
  <c r="M3768" i="19"/>
  <c r="M3772" i="19"/>
  <c r="M3776" i="19"/>
  <c r="M3780" i="19"/>
  <c r="M3784" i="19"/>
  <c r="M3788" i="19"/>
  <c r="M3792" i="19"/>
  <c r="M3796" i="19"/>
  <c r="M3800" i="19"/>
  <c r="M3804" i="19"/>
  <c r="M3808" i="19"/>
  <c r="M3812" i="19"/>
  <c r="M3816" i="19"/>
  <c r="M3820" i="19"/>
  <c r="M3824" i="19"/>
  <c r="M3828" i="19"/>
  <c r="M3832" i="19"/>
  <c r="M3836" i="19"/>
  <c r="M3840" i="19"/>
  <c r="M3844" i="19"/>
  <c r="M3848" i="19"/>
  <c r="M3852" i="19"/>
  <c r="M3856" i="19"/>
  <c r="M3860" i="19"/>
  <c r="M3864" i="19"/>
  <c r="M3868" i="19"/>
  <c r="M3872" i="19"/>
  <c r="M3876" i="19"/>
  <c r="M3880" i="19"/>
  <c r="M3884" i="19"/>
  <c r="M3888" i="19"/>
  <c r="M3892" i="19"/>
  <c r="M3896" i="19"/>
  <c r="M3900" i="19"/>
  <c r="M3904" i="19"/>
  <c r="M3908" i="19"/>
  <c r="M3912" i="19"/>
  <c r="M3916" i="19"/>
  <c r="M3920" i="19"/>
  <c r="M3924" i="19"/>
  <c r="M3928" i="19"/>
  <c r="M3932" i="19"/>
  <c r="M3936" i="19"/>
  <c r="M3940" i="19"/>
  <c r="M3944" i="19"/>
  <c r="M3948" i="19"/>
  <c r="M3952" i="19"/>
  <c r="M3956" i="19"/>
  <c r="M3960" i="19"/>
  <c r="M3964" i="19"/>
  <c r="M3968" i="19"/>
  <c r="M3972" i="19"/>
  <c r="M3976" i="19"/>
  <c r="M3980" i="19"/>
  <c r="M3984" i="19"/>
  <c r="M3988" i="19"/>
  <c r="M3992" i="19"/>
  <c r="M3996" i="19"/>
  <c r="M4000" i="19"/>
  <c r="M4004" i="19"/>
  <c r="M4008" i="19"/>
  <c r="M4012" i="19"/>
  <c r="M4016" i="19"/>
  <c r="M4020" i="19"/>
  <c r="M4024" i="19"/>
  <c r="M4028" i="19"/>
  <c r="M4032" i="19"/>
  <c r="M4036" i="19"/>
  <c r="M4040" i="19"/>
  <c r="M4044" i="19"/>
  <c r="M4048" i="19"/>
  <c r="M4052" i="19"/>
  <c r="M4056" i="19"/>
  <c r="M4060" i="19"/>
  <c r="M4064" i="19"/>
  <c r="M4068" i="19"/>
  <c r="M4072" i="19"/>
  <c r="M4076" i="19"/>
  <c r="M4080" i="19"/>
  <c r="M4084" i="19"/>
  <c r="M4088" i="19"/>
  <c r="M4092" i="19"/>
  <c r="M4096" i="19"/>
  <c r="M4100" i="19"/>
  <c r="M4104" i="19"/>
  <c r="M4108" i="19"/>
  <c r="M4112" i="19"/>
  <c r="M4116" i="19"/>
  <c r="M4120" i="19"/>
  <c r="M4124" i="19"/>
  <c r="M4128" i="19"/>
  <c r="M4132" i="19"/>
  <c r="M4136" i="19"/>
  <c r="M4140" i="19"/>
  <c r="M4144" i="19"/>
  <c r="M4148" i="19"/>
  <c r="M4152" i="19"/>
  <c r="M4156" i="19"/>
  <c r="M4160" i="19"/>
  <c r="M4164" i="19"/>
  <c r="M4168" i="19"/>
  <c r="M4172" i="19"/>
  <c r="M4176" i="19"/>
  <c r="M4180" i="19"/>
  <c r="M4184" i="19"/>
  <c r="M4188" i="19"/>
  <c r="M4192" i="19"/>
  <c r="M4196" i="19"/>
  <c r="M4200" i="19"/>
  <c r="M4204" i="19"/>
  <c r="M4208" i="19"/>
  <c r="M4212" i="19"/>
  <c r="M4216" i="19"/>
  <c r="M4220" i="19"/>
  <c r="M4224" i="19"/>
  <c r="M4228" i="19"/>
  <c r="M4232" i="19"/>
  <c r="M4240" i="19"/>
  <c r="M4244" i="19"/>
  <c r="M4248" i="19"/>
  <c r="M4252" i="19"/>
  <c r="M4256" i="19"/>
  <c r="M4260" i="19"/>
  <c r="M4264" i="19"/>
  <c r="M4268" i="19"/>
  <c r="M4272" i="19"/>
  <c r="M4276" i="19"/>
  <c r="M4280" i="19"/>
  <c r="M4284" i="19"/>
  <c r="M4288" i="19"/>
  <c r="M4292" i="19"/>
  <c r="M4296" i="19"/>
  <c r="M4300" i="19"/>
  <c r="M4308" i="19"/>
  <c r="M4312" i="19"/>
  <c r="M4320" i="19"/>
  <c r="M4328" i="19"/>
  <c r="M4336" i="19"/>
  <c r="M4344" i="19"/>
  <c r="M4352" i="19"/>
  <c r="M4360" i="19"/>
  <c r="M4372" i="19"/>
  <c r="M4380" i="19"/>
  <c r="M4388" i="19"/>
  <c r="M4396" i="19"/>
  <c r="M4400" i="19"/>
  <c r="M4408" i="19"/>
  <c r="M4416" i="19"/>
  <c r="M4424" i="19"/>
  <c r="M4432" i="19"/>
  <c r="M4440" i="19"/>
  <c r="M4452" i="19"/>
  <c r="M3177" i="19"/>
  <c r="M3193" i="19"/>
  <c r="M3209" i="19"/>
  <c r="M3225" i="19"/>
  <c r="M3241" i="19"/>
  <c r="M3257" i="19"/>
  <c r="M3273" i="19"/>
  <c r="M3289" i="19"/>
  <c r="M3305" i="19"/>
  <c r="M3321" i="19"/>
  <c r="M3337" i="19"/>
  <c r="M4237" i="19"/>
  <c r="M4297" i="19"/>
  <c r="M4309" i="19"/>
  <c r="M4317" i="19"/>
  <c r="M4325" i="19"/>
  <c r="M4333" i="19"/>
  <c r="M4341" i="19"/>
  <c r="M4349" i="19"/>
  <c r="M4357" i="19"/>
  <c r="M4361" i="19"/>
  <c r="M4369" i="19"/>
  <c r="M4381" i="19"/>
  <c r="M4389" i="19"/>
  <c r="M4393" i="19"/>
  <c r="M4401" i="19"/>
  <c r="M4409" i="19"/>
  <c r="M4417" i="19"/>
  <c r="M4425" i="19"/>
  <c r="M4433" i="19"/>
  <c r="M4445" i="19"/>
  <c r="M4453" i="19"/>
  <c r="M3183" i="19"/>
  <c r="M3199" i="19"/>
  <c r="M3215" i="19"/>
  <c r="M3231" i="19"/>
  <c r="M3247" i="19"/>
  <c r="M3263" i="19"/>
  <c r="M3279" i="19"/>
  <c r="M3295" i="19"/>
  <c r="M3311" i="19"/>
  <c r="M3327" i="19"/>
  <c r="M3342" i="19"/>
  <c r="M3346" i="19"/>
  <c r="M3350" i="19"/>
  <c r="M3354" i="19"/>
  <c r="M3358" i="19"/>
  <c r="M3362" i="19"/>
  <c r="M3366" i="19"/>
  <c r="M3370" i="19"/>
  <c r="M3374" i="19"/>
  <c r="M3378" i="19"/>
  <c r="M3382" i="19"/>
  <c r="M3386" i="19"/>
  <c r="M3390" i="19"/>
  <c r="M3394" i="19"/>
  <c r="M3398" i="19"/>
  <c r="M3402" i="19"/>
  <c r="M3406" i="19"/>
  <c r="M3410" i="19"/>
  <c r="M3414" i="19"/>
  <c r="M3418" i="19"/>
  <c r="M3422" i="19"/>
  <c r="M3426" i="19"/>
  <c r="M3430" i="19"/>
  <c r="M3434" i="19"/>
  <c r="M3438" i="19"/>
  <c r="M3442" i="19"/>
  <c r="M3446" i="19"/>
  <c r="M3450" i="19"/>
  <c r="M3454" i="19"/>
  <c r="M3458" i="19"/>
  <c r="M3462" i="19"/>
  <c r="M3466" i="19"/>
  <c r="M3470" i="19"/>
  <c r="M3474" i="19"/>
  <c r="M3478" i="19"/>
  <c r="M3482" i="19"/>
  <c r="M3486" i="19"/>
  <c r="M3490" i="19"/>
  <c r="M3494" i="19"/>
  <c r="M3498" i="19"/>
  <c r="M3502" i="19"/>
  <c r="M3506" i="19"/>
  <c r="M3510" i="19"/>
  <c r="M3514" i="19"/>
  <c r="M3518" i="19"/>
  <c r="M3522" i="19"/>
  <c r="M3526" i="19"/>
  <c r="M3530" i="19"/>
  <c r="M3534" i="19"/>
  <c r="M3538" i="19"/>
  <c r="M3545" i="19"/>
  <c r="M3552" i="19"/>
  <c r="M3559" i="19"/>
  <c r="M3563" i="19"/>
  <c r="M3569" i="19"/>
  <c r="M3575" i="19"/>
  <c r="M3579" i="19"/>
  <c r="M3585" i="19"/>
  <c r="M3591" i="19"/>
  <c r="M3595" i="19"/>
  <c r="M3601" i="19"/>
  <c r="M3607" i="19"/>
  <c r="M3611" i="19"/>
  <c r="M3617" i="19"/>
  <c r="M3623" i="19"/>
  <c r="M3627" i="19"/>
  <c r="M3633" i="19"/>
  <c r="M3639" i="19"/>
  <c r="M3643" i="19"/>
  <c r="M3649" i="19"/>
  <c r="M3655" i="19"/>
  <c r="M3659" i="19"/>
  <c r="M3665" i="19"/>
  <c r="M3671" i="19"/>
  <c r="M3675" i="19"/>
  <c r="M3681" i="19"/>
  <c r="M3687" i="19"/>
  <c r="M3691" i="19"/>
  <c r="M3697" i="19"/>
  <c r="M3703" i="19"/>
  <c r="M3707" i="19"/>
  <c r="M3713" i="19"/>
  <c r="M3719" i="19"/>
  <c r="M3723" i="19"/>
  <c r="M3729" i="19"/>
  <c r="M3735" i="19"/>
  <c r="M3739" i="19"/>
  <c r="M3744" i="19"/>
  <c r="M3748" i="19"/>
  <c r="M3753" i="19"/>
  <c r="M3757" i="19"/>
  <c r="M3761" i="19"/>
  <c r="M3765" i="19"/>
  <c r="M3769" i="19"/>
  <c r="M3773" i="19"/>
  <c r="M3777" i="19"/>
  <c r="M3781" i="19"/>
  <c r="M3785" i="19"/>
  <c r="M3789" i="19"/>
  <c r="M3793" i="19"/>
  <c r="M3797" i="19"/>
  <c r="M3801" i="19"/>
  <c r="M3805" i="19"/>
  <c r="M3809" i="19"/>
  <c r="M3813" i="19"/>
  <c r="M3817" i="19"/>
  <c r="M3821" i="19"/>
  <c r="M3825" i="19"/>
  <c r="M3829" i="19"/>
  <c r="M3833" i="19"/>
  <c r="M3837" i="19"/>
  <c r="M3841" i="19"/>
  <c r="M3845" i="19"/>
  <c r="M3849" i="19"/>
  <c r="M3853" i="19"/>
  <c r="M3857" i="19"/>
  <c r="M3861" i="19"/>
  <c r="M3865" i="19"/>
  <c r="M3869" i="19"/>
  <c r="M3873" i="19"/>
  <c r="M3877" i="19"/>
  <c r="M3881" i="19"/>
  <c r="M3885" i="19"/>
  <c r="M3889" i="19"/>
  <c r="M3893" i="19"/>
  <c r="M3897" i="19"/>
  <c r="M3901" i="19"/>
  <c r="M3905" i="19"/>
  <c r="M3909" i="19"/>
  <c r="M3913" i="19"/>
  <c r="M3917" i="19"/>
  <c r="M3921" i="19"/>
  <c r="M3925" i="19"/>
  <c r="M3929" i="19"/>
  <c r="M3933" i="19"/>
  <c r="M3937" i="19"/>
  <c r="M3941" i="19"/>
  <c r="M3945" i="19"/>
  <c r="M3949" i="19"/>
  <c r="M3953" i="19"/>
  <c r="M3957" i="19"/>
  <c r="M3961" i="19"/>
  <c r="M3965" i="19"/>
  <c r="M3969" i="19"/>
  <c r="M3973" i="19"/>
  <c r="M3977" i="19"/>
  <c r="M3981" i="19"/>
  <c r="M3985" i="19"/>
  <c r="M3989" i="19"/>
  <c r="M3993" i="19"/>
  <c r="M3997" i="19"/>
  <c r="M4001" i="19"/>
  <c r="M4005" i="19"/>
  <c r="M4009" i="19"/>
  <c r="M4013" i="19"/>
  <c r="M4017" i="19"/>
  <c r="M4021" i="19"/>
  <c r="M4025" i="19"/>
  <c r="M4029" i="19"/>
  <c r="M4033" i="19"/>
  <c r="M4037" i="19"/>
  <c r="M4041" i="19"/>
  <c r="M4045" i="19"/>
  <c r="M4049" i="19"/>
  <c r="M4053" i="19"/>
  <c r="M4057" i="19"/>
  <c r="M4061" i="19"/>
  <c r="M4065" i="19"/>
  <c r="M4069" i="19"/>
  <c r="M4073" i="19"/>
  <c r="M4077" i="19"/>
  <c r="M4081" i="19"/>
  <c r="M4085" i="19"/>
  <c r="M4089" i="19"/>
  <c r="M4093" i="19"/>
  <c r="M4097" i="19"/>
  <c r="M4101" i="19"/>
  <c r="M4105" i="19"/>
  <c r="M4109" i="19"/>
  <c r="M4113" i="19"/>
  <c r="M4117" i="19"/>
  <c r="M4121" i="19"/>
  <c r="M4125" i="19"/>
  <c r="M4129" i="19"/>
  <c r="M4133" i="19"/>
  <c r="M4137" i="19"/>
  <c r="M4141" i="19"/>
  <c r="M4145" i="19"/>
  <c r="M4149" i="19"/>
  <c r="M4153" i="19"/>
  <c r="M4157" i="19"/>
  <c r="M4161" i="19"/>
  <c r="M4165" i="19"/>
  <c r="M4169" i="19"/>
  <c r="M4173" i="19"/>
  <c r="M4177" i="19"/>
  <c r="M4181" i="19"/>
  <c r="M4185" i="19"/>
  <c r="M4189" i="19"/>
  <c r="M4193" i="19"/>
  <c r="M4197" i="19"/>
  <c r="M4201" i="19"/>
  <c r="M4205" i="19"/>
  <c r="M4209" i="19"/>
  <c r="M4213" i="19"/>
  <c r="M4217" i="19"/>
  <c r="M4221" i="19"/>
  <c r="M4225" i="19"/>
  <c r="M4229" i="19"/>
  <c r="M4233" i="19"/>
  <c r="M4241" i="19"/>
  <c r="M4245" i="19"/>
  <c r="M4249" i="19"/>
  <c r="M4253" i="19"/>
  <c r="M4257" i="19"/>
  <c r="M4261" i="19"/>
  <c r="M4265" i="19"/>
  <c r="M4269" i="19"/>
  <c r="M4273" i="19"/>
  <c r="M4277" i="19"/>
  <c r="M4281" i="19"/>
  <c r="M4285" i="19"/>
  <c r="M4289" i="19"/>
  <c r="M4293" i="19"/>
  <c r="M4301" i="19"/>
  <c r="M4305" i="19"/>
  <c r="M4313" i="19"/>
  <c r="M4321" i="19"/>
  <c r="M4329" i="19"/>
  <c r="M4337" i="19"/>
  <c r="M4345" i="19"/>
  <c r="M4353" i="19"/>
  <c r="M4365" i="19"/>
  <c r="M4373" i="19"/>
  <c r="M4377" i="19"/>
  <c r="M4385" i="19"/>
  <c r="M4397" i="19"/>
  <c r="M4405" i="19"/>
  <c r="M4413" i="19"/>
  <c r="M4421" i="19"/>
  <c r="M4429" i="19"/>
  <c r="M4437" i="19"/>
  <c r="M4441" i="19"/>
  <c r="M4449" i="19"/>
  <c r="M4457" i="19"/>
  <c r="M3189" i="19"/>
  <c r="M3205" i="19"/>
  <c r="M3221" i="19"/>
  <c r="M3237" i="19"/>
  <c r="M3253" i="19"/>
  <c r="M3269" i="19"/>
  <c r="M3285" i="19"/>
  <c r="M3301" i="19"/>
  <c r="M3317" i="19"/>
  <c r="M3333" i="19"/>
  <c r="M4238" i="19"/>
  <c r="M4306" i="19"/>
  <c r="M4318" i="19"/>
  <c r="M4326" i="19"/>
  <c r="M4334" i="19"/>
  <c r="M4342" i="19"/>
  <c r="M4346" i="19"/>
  <c r="M4354" i="19"/>
  <c r="M4362" i="19"/>
  <c r="M4370" i="19"/>
  <c r="M4378" i="19"/>
  <c r="M4386" i="19"/>
  <c r="M4394" i="19"/>
  <c r="M4402" i="19"/>
  <c r="M4410" i="19"/>
  <c r="M4418" i="19"/>
  <c r="M4426" i="19"/>
  <c r="M4434" i="19"/>
  <c r="M4442" i="19"/>
  <c r="M4450" i="19"/>
  <c r="M4458" i="19"/>
  <c r="M3179" i="19"/>
  <c r="M3195" i="19"/>
  <c r="M3211" i="19"/>
  <c r="M3227" i="19"/>
  <c r="M3243" i="19"/>
  <c r="M3259" i="19"/>
  <c r="M3275" i="19"/>
  <c r="M3291" i="19"/>
  <c r="M3307" i="19"/>
  <c r="M3323" i="19"/>
  <c r="M3339" i="19"/>
  <c r="M3343" i="19"/>
  <c r="M3347" i="19"/>
  <c r="M3351" i="19"/>
  <c r="M3355" i="19"/>
  <c r="M3359" i="19"/>
  <c r="M3363" i="19"/>
  <c r="M3367" i="19"/>
  <c r="M3371" i="19"/>
  <c r="M3375" i="19"/>
  <c r="M3379" i="19"/>
  <c r="M3383" i="19"/>
  <c r="M3387" i="19"/>
  <c r="M3391" i="19"/>
  <c r="M3395" i="19"/>
  <c r="M3399" i="19"/>
  <c r="M3403" i="19"/>
  <c r="M3407" i="19"/>
  <c r="M3411" i="19"/>
  <c r="M3415" i="19"/>
  <c r="M3419" i="19"/>
  <c r="M3423" i="19"/>
  <c r="M3427" i="19"/>
  <c r="M3431" i="19"/>
  <c r="M3435" i="19"/>
  <c r="M3439" i="19"/>
  <c r="M3443" i="19"/>
  <c r="M3447" i="19"/>
  <c r="M3451" i="19"/>
  <c r="M3455" i="19"/>
  <c r="M3459" i="19"/>
  <c r="M3463" i="19"/>
  <c r="M3467" i="19"/>
  <c r="M3471" i="19"/>
  <c r="M3475" i="19"/>
  <c r="M3479" i="19"/>
  <c r="M3483" i="19"/>
  <c r="M3487" i="19"/>
  <c r="M3491" i="19"/>
  <c r="M3495" i="19"/>
  <c r="M3499" i="19"/>
  <c r="M3503" i="19"/>
  <c r="M3507" i="19"/>
  <c r="M3511" i="19"/>
  <c r="M3515" i="19"/>
  <c r="M3519" i="19"/>
  <c r="M3523" i="19"/>
  <c r="M3527" i="19"/>
  <c r="M3531" i="19"/>
  <c r="M3535" i="19"/>
  <c r="M3539" i="19"/>
  <c r="M3546" i="19"/>
  <c r="M3553" i="19"/>
  <c r="M3560" i="19"/>
  <c r="M3564" i="19"/>
  <c r="M3570" i="19"/>
  <c r="M3576" i="19"/>
  <c r="M3580" i="19"/>
  <c r="M3586" i="19"/>
  <c r="M3592" i="19"/>
  <c r="M3596" i="19"/>
  <c r="M3602" i="19"/>
  <c r="M3608" i="19"/>
  <c r="M3612" i="19"/>
  <c r="M3618" i="19"/>
  <c r="M3624" i="19"/>
  <c r="M3628" i="19"/>
  <c r="M3634" i="19"/>
  <c r="M3640" i="19"/>
  <c r="M3644" i="19"/>
  <c r="M3650" i="19"/>
  <c r="M3656" i="19"/>
  <c r="M3660" i="19"/>
  <c r="M3666" i="19"/>
  <c r="M3672" i="19"/>
  <c r="M3676" i="19"/>
  <c r="M3682" i="19"/>
  <c r="M3688" i="19"/>
  <c r="M3692" i="19"/>
  <c r="M3698" i="19"/>
  <c r="M3704" i="19"/>
  <c r="M3708" i="19"/>
  <c r="M3714" i="19"/>
  <c r="M3720" i="19"/>
  <c r="M3724" i="19"/>
  <c r="M3730" i="19"/>
  <c r="M3736" i="19"/>
  <c r="M3740" i="19"/>
  <c r="M3745" i="19"/>
  <c r="M3749" i="19"/>
  <c r="M3754" i="19"/>
  <c r="M3758" i="19"/>
  <c r="M3762" i="19"/>
  <c r="M3766" i="19"/>
  <c r="M3770" i="19"/>
  <c r="M3774" i="19"/>
  <c r="M3778" i="19"/>
  <c r="M3782" i="19"/>
  <c r="M3786" i="19"/>
  <c r="M3790" i="19"/>
  <c r="M3794" i="19"/>
  <c r="M3798" i="19"/>
  <c r="M3802" i="19"/>
  <c r="M3806" i="19"/>
  <c r="M3810" i="19"/>
  <c r="M3814" i="19"/>
  <c r="M3818" i="19"/>
  <c r="M3822" i="19"/>
  <c r="M3826" i="19"/>
  <c r="M3830" i="19"/>
  <c r="M3834" i="19"/>
  <c r="M3838" i="19"/>
  <c r="M3842" i="19"/>
  <c r="M3846" i="19"/>
  <c r="M3850" i="19"/>
  <c r="M3854" i="19"/>
  <c r="M3858" i="19"/>
  <c r="M3862" i="19"/>
  <c r="M3866" i="19"/>
  <c r="M3870" i="19"/>
  <c r="M3874" i="19"/>
  <c r="M3878" i="19"/>
  <c r="M3882" i="19"/>
  <c r="M3886" i="19"/>
  <c r="M3890" i="19"/>
  <c r="M3894" i="19"/>
  <c r="M3898" i="19"/>
  <c r="M3902" i="19"/>
  <c r="M3906" i="19"/>
  <c r="M3910" i="19"/>
  <c r="M3914" i="19"/>
  <c r="M3918" i="19"/>
  <c r="M3922" i="19"/>
  <c r="M3926" i="19"/>
  <c r="M3930" i="19"/>
  <c r="M3934" i="19"/>
  <c r="M3938" i="19"/>
  <c r="M3942" i="19"/>
  <c r="M3946" i="19"/>
  <c r="M3950" i="19"/>
  <c r="M3954" i="19"/>
  <c r="M3958" i="19"/>
  <c r="M3962" i="19"/>
  <c r="M3966" i="19"/>
  <c r="M3970" i="19"/>
  <c r="M3974" i="19"/>
  <c r="M3978" i="19"/>
  <c r="M3982" i="19"/>
  <c r="M3986" i="19"/>
  <c r="M3990" i="19"/>
  <c r="M3994" i="19"/>
  <c r="M3998" i="19"/>
  <c r="M4002" i="19"/>
  <c r="M4006" i="19"/>
  <c r="M4010" i="19"/>
  <c r="M4014" i="19"/>
  <c r="M4018" i="19"/>
  <c r="M4022" i="19"/>
  <c r="M4026" i="19"/>
  <c r="M4030" i="19"/>
  <c r="M4034" i="19"/>
  <c r="M4038" i="19"/>
  <c r="M4042" i="19"/>
  <c r="M4046" i="19"/>
  <c r="M4050" i="19"/>
  <c r="M4054" i="19"/>
  <c r="M4058" i="19"/>
  <c r="M4062" i="19"/>
  <c r="M4066" i="19"/>
  <c r="M4070" i="19"/>
  <c r="M4074" i="19"/>
  <c r="M4078" i="19"/>
  <c r="M4082" i="19"/>
  <c r="M4086" i="19"/>
  <c r="M4090" i="19"/>
  <c r="M4094" i="19"/>
  <c r="M4098" i="19"/>
  <c r="M4102" i="19"/>
  <c r="M4106" i="19"/>
  <c r="M4110" i="19"/>
  <c r="M4114" i="19"/>
  <c r="M4118" i="19"/>
  <c r="M4122" i="19"/>
  <c r="M4126" i="19"/>
  <c r="M4130" i="19"/>
  <c r="M4134" i="19"/>
  <c r="M4138" i="19"/>
  <c r="M4142" i="19"/>
  <c r="M4146" i="19"/>
  <c r="M4150" i="19"/>
  <c r="M4154" i="19"/>
  <c r="M4158" i="19"/>
  <c r="M4162" i="19"/>
  <c r="M4166" i="19"/>
  <c r="M4170" i="19"/>
  <c r="M4174" i="19"/>
  <c r="M4178" i="19"/>
  <c r="M4182" i="19"/>
  <c r="M4186" i="19"/>
  <c r="M4190" i="19"/>
  <c r="M4194" i="19"/>
  <c r="M4198" i="19"/>
  <c r="M4202" i="19"/>
  <c r="M4206" i="19"/>
  <c r="M4210" i="19"/>
  <c r="M4214" i="19"/>
  <c r="M4218" i="19"/>
  <c r="M4222" i="19"/>
  <c r="M4226" i="19"/>
  <c r="M4230" i="19"/>
  <c r="M4234" i="19"/>
  <c r="M4242" i="19"/>
  <c r="M4246" i="19"/>
  <c r="M4250" i="19"/>
  <c r="M4254" i="19"/>
  <c r="M4258" i="19"/>
  <c r="M4262" i="19"/>
  <c r="M4266" i="19"/>
  <c r="M4270" i="19"/>
  <c r="M4274" i="19"/>
  <c r="M4278" i="19"/>
  <c r="M4282" i="19"/>
  <c r="M4286" i="19"/>
  <c r="M4290" i="19"/>
  <c r="M4294" i="19"/>
  <c r="M4298" i="19"/>
  <c r="M4302" i="19"/>
  <c r="M4310" i="19"/>
  <c r="M4314" i="19"/>
  <c r="M4322" i="19"/>
  <c r="M4330" i="19"/>
  <c r="M4338" i="19"/>
  <c r="M4350" i="19"/>
  <c r="M4358" i="19"/>
  <c r="M4366" i="19"/>
  <c r="M4374" i="19"/>
  <c r="M4382" i="19"/>
  <c r="M4390" i="19"/>
  <c r="M4398" i="19"/>
  <c r="M4406" i="19"/>
  <c r="M4414" i="19"/>
  <c r="M4422" i="19"/>
  <c r="M4430" i="19"/>
  <c r="M4438" i="19"/>
  <c r="M4446" i="19"/>
  <c r="M4454" i="19"/>
  <c r="M3185" i="19"/>
  <c r="M3201" i="19"/>
  <c r="M3217" i="19"/>
  <c r="M3233" i="19"/>
  <c r="M3249" i="19"/>
  <c r="M3265" i="19"/>
  <c r="M3281" i="19"/>
  <c r="M3297" i="19"/>
  <c r="M3313" i="19"/>
  <c r="M3329" i="19"/>
  <c r="M4235" i="19"/>
  <c r="M4295" i="19"/>
  <c r="M4307" i="19"/>
  <c r="M4315" i="19"/>
  <c r="M4323" i="19"/>
  <c r="M4331" i="19"/>
  <c r="M4339" i="19"/>
  <c r="M4347" i="19"/>
  <c r="M4355" i="19"/>
  <c r="M4363" i="19"/>
  <c r="M4371" i="19"/>
  <c r="M4379" i="19"/>
  <c r="M4387" i="19"/>
  <c r="M4391" i="19"/>
  <c r="M4399" i="19"/>
  <c r="M4407" i="19"/>
  <c r="M4415" i="19"/>
  <c r="M4423" i="19"/>
  <c r="M4431" i="19"/>
  <c r="M4439" i="19"/>
  <c r="M4447" i="19"/>
  <c r="M4455" i="19"/>
  <c r="M4459" i="19"/>
  <c r="M4463" i="19"/>
  <c r="M4467" i="19"/>
  <c r="M4471" i="19"/>
  <c r="M4475" i="19"/>
  <c r="M4479" i="19"/>
  <c r="M4483" i="19"/>
  <c r="M4487" i="19"/>
  <c r="M4491" i="19"/>
  <c r="M4495" i="19"/>
  <c r="M4499" i="19"/>
  <c r="M4503" i="19"/>
  <c r="M4507" i="19"/>
  <c r="M4511" i="19"/>
  <c r="M4515" i="19"/>
  <c r="M4519" i="19"/>
  <c r="M4523" i="19"/>
  <c r="M4527" i="19"/>
  <c r="M4531" i="19"/>
  <c r="M4535" i="19"/>
  <c r="M4539" i="19"/>
  <c r="M4543" i="19"/>
  <c r="M4551" i="19"/>
  <c r="M4555" i="19"/>
  <c r="M4563" i="19"/>
  <c r="M4571" i="19"/>
  <c r="M4579" i="19"/>
  <c r="M4587" i="19"/>
  <c r="M4595" i="19"/>
  <c r="M4607" i="19"/>
  <c r="M4615" i="19"/>
  <c r="M4623" i="19"/>
  <c r="M4631" i="19"/>
  <c r="M4643" i="19"/>
  <c r="M4651" i="19"/>
  <c r="M4659" i="19"/>
  <c r="M4663" i="19"/>
  <c r="M4671" i="19"/>
  <c r="M4679" i="19"/>
  <c r="M4687" i="19"/>
  <c r="M4695" i="19"/>
  <c r="M4703" i="19"/>
  <c r="M4711" i="19"/>
  <c r="M4719" i="19"/>
  <c r="M4727" i="19"/>
  <c r="M4735" i="19"/>
  <c r="M4743" i="19"/>
  <c r="M4751" i="19"/>
  <c r="M4759" i="19"/>
  <c r="M4767" i="19"/>
  <c r="M4775" i="19"/>
  <c r="M4783" i="19"/>
  <c r="M4791" i="19"/>
  <c r="M4799" i="19"/>
  <c r="M4807" i="19"/>
  <c r="M4819" i="19"/>
  <c r="M4827" i="19"/>
  <c r="M4835" i="19"/>
  <c r="M4843" i="19"/>
  <c r="M4851" i="19"/>
  <c r="M4863" i="19"/>
  <c r="M4871" i="19"/>
  <c r="M4879" i="19"/>
  <c r="M4887" i="19"/>
  <c r="M4895" i="19"/>
  <c r="M4903" i="19"/>
  <c r="M4915" i="19"/>
  <c r="M4923" i="19"/>
  <c r="M4931" i="19"/>
  <c r="M4939" i="19"/>
  <c r="M4947" i="19"/>
  <c r="M4955" i="19"/>
  <c r="M4963" i="19"/>
  <c r="M4971" i="19"/>
  <c r="M4979" i="19"/>
  <c r="M4987" i="19"/>
  <c r="M4995" i="19"/>
  <c r="M5003" i="19"/>
  <c r="M5011" i="19"/>
  <c r="M5019" i="19"/>
  <c r="M5027" i="19"/>
  <c r="M5035" i="19"/>
  <c r="M5043" i="19"/>
  <c r="M5047" i="19"/>
  <c r="M5055" i="19"/>
  <c r="M5063" i="19"/>
  <c r="M5073" i="19"/>
  <c r="M5089" i="19"/>
  <c r="M4936" i="19"/>
  <c r="M4968" i="19"/>
  <c r="M4984" i="19"/>
  <c r="M5008" i="19"/>
  <c r="M5024" i="19"/>
  <c r="M5036" i="19"/>
  <c r="M5052" i="19"/>
  <c r="M5070" i="19"/>
  <c r="M4876" i="19"/>
  <c r="M4920" i="19"/>
  <c r="M4944" i="19"/>
  <c r="M4952" i="19"/>
  <c r="M4964" i="19"/>
  <c r="M4980" i="19"/>
  <c r="M4996" i="19"/>
  <c r="M5004" i="19"/>
  <c r="M5020" i="19"/>
  <c r="M5032" i="19"/>
  <c r="M5048" i="19"/>
  <c r="M5064" i="19"/>
  <c r="M5095" i="19"/>
  <c r="M4460" i="19"/>
  <c r="M4464" i="19"/>
  <c r="M4468" i="19"/>
  <c r="M4472" i="19"/>
  <c r="M4476" i="19"/>
  <c r="M4480" i="19"/>
  <c r="M4484" i="19"/>
  <c r="M4488" i="19"/>
  <c r="M4492" i="19"/>
  <c r="M4496" i="19"/>
  <c r="M4500" i="19"/>
  <c r="M4504" i="19"/>
  <c r="M4508" i="19"/>
  <c r="M4512" i="19"/>
  <c r="M4516" i="19"/>
  <c r="M4520" i="19"/>
  <c r="M4524" i="19"/>
  <c r="M4528" i="19"/>
  <c r="M4532" i="19"/>
  <c r="M4536" i="19"/>
  <c r="M4540" i="19"/>
  <c r="M4544" i="19"/>
  <c r="M4548" i="19"/>
  <c r="M4552" i="19"/>
  <c r="M4556" i="19"/>
  <c r="M4560" i="19"/>
  <c r="M4564" i="19"/>
  <c r="M4568" i="19"/>
  <c r="M4572" i="19"/>
  <c r="M4576" i="19"/>
  <c r="M4580" i="19"/>
  <c r="M4584" i="19"/>
  <c r="M4588" i="19"/>
  <c r="M4592" i="19"/>
  <c r="M4596" i="19"/>
  <c r="M4600" i="19"/>
  <c r="M4604" i="19"/>
  <c r="M4608" i="19"/>
  <c r="M4612" i="19"/>
  <c r="M4616" i="19"/>
  <c r="M4620" i="19"/>
  <c r="M4624" i="19"/>
  <c r="M4628" i="19"/>
  <c r="M4632" i="19"/>
  <c r="M4636" i="19"/>
  <c r="M4640" i="19"/>
  <c r="M4644" i="19"/>
  <c r="M4648" i="19"/>
  <c r="M4652" i="19"/>
  <c r="M4656" i="19"/>
  <c r="M4660" i="19"/>
  <c r="M4664" i="19"/>
  <c r="M4668" i="19"/>
  <c r="M4672" i="19"/>
  <c r="M4676" i="19"/>
  <c r="M4680" i="19"/>
  <c r="M4684" i="19"/>
  <c r="M4688" i="19"/>
  <c r="M4692" i="19"/>
  <c r="M4696" i="19"/>
  <c r="M4700" i="19"/>
  <c r="M4704" i="19"/>
  <c r="M4708" i="19"/>
  <c r="M4712" i="19"/>
  <c r="M4716" i="19"/>
  <c r="M4720" i="19"/>
  <c r="M4724" i="19"/>
  <c r="M4728" i="19"/>
  <c r="M4732" i="19"/>
  <c r="M4736" i="19"/>
  <c r="M4740" i="19"/>
  <c r="M4744" i="19"/>
  <c r="M4748" i="19"/>
  <c r="M4752" i="19"/>
  <c r="M4756" i="19"/>
  <c r="M4760" i="19"/>
  <c r="M4764" i="19"/>
  <c r="M4768" i="19"/>
  <c r="M4772" i="19"/>
  <c r="M4776" i="19"/>
  <c r="M4780" i="19"/>
  <c r="M4784" i="19"/>
  <c r="M4788" i="19"/>
  <c r="M4792" i="19"/>
  <c r="M4796" i="19"/>
  <c r="M4800" i="19"/>
  <c r="M4804" i="19"/>
  <c r="M4808" i="19"/>
  <c r="M4812" i="19"/>
  <c r="M4816" i="19"/>
  <c r="M4820" i="19"/>
  <c r="M4824" i="19"/>
  <c r="M4828" i="19"/>
  <c r="M4832" i="19"/>
  <c r="M4836" i="19"/>
  <c r="M4840" i="19"/>
  <c r="M4844" i="19"/>
  <c r="M4848" i="19"/>
  <c r="M4852" i="19"/>
  <c r="M4856" i="19"/>
  <c r="M4860" i="19"/>
  <c r="M4864" i="19"/>
  <c r="M4868" i="19"/>
  <c r="M4872" i="19"/>
  <c r="M4880" i="19"/>
  <c r="M4884" i="19"/>
  <c r="M4888" i="19"/>
  <c r="M4892" i="19"/>
  <c r="M4896" i="19"/>
  <c r="M4900" i="19"/>
  <c r="M4904" i="19"/>
  <c r="M4908" i="19"/>
  <c r="M4912" i="19"/>
  <c r="M4916" i="19"/>
  <c r="M4924" i="19"/>
  <c r="M4932" i="19"/>
  <c r="M4940" i="19"/>
  <c r="M4948" i="19"/>
  <c r="M4956" i="19"/>
  <c r="M4972" i="19"/>
  <c r="M4992" i="19"/>
  <c r="M5016" i="19"/>
  <c r="M5040" i="19"/>
  <c r="M5060" i="19"/>
  <c r="M5086" i="19"/>
  <c r="M4517" i="19"/>
  <c r="M4549" i="19"/>
  <c r="M4561" i="19"/>
  <c r="M4569" i="19"/>
  <c r="M4577" i="19"/>
  <c r="M4585" i="19"/>
  <c r="M4593" i="19"/>
  <c r="M4601" i="19"/>
  <c r="M4613" i="19"/>
  <c r="M4621" i="19"/>
  <c r="M4629" i="19"/>
  <c r="M4633" i="19"/>
  <c r="M4641" i="19"/>
  <c r="M4649" i="19"/>
  <c r="M4657" i="19"/>
  <c r="M4665" i="19"/>
  <c r="M4673" i="19"/>
  <c r="M4681" i="19"/>
  <c r="M4689" i="19"/>
  <c r="M4697" i="19"/>
  <c r="M4705" i="19"/>
  <c r="M4713" i="19"/>
  <c r="M4721" i="19"/>
  <c r="M4729" i="19"/>
  <c r="M4737" i="19"/>
  <c r="M4745" i="19"/>
  <c r="M4753" i="19"/>
  <c r="M4761" i="19"/>
  <c r="M4769" i="19"/>
  <c r="M4777" i="19"/>
  <c r="M4785" i="19"/>
  <c r="M4793" i="19"/>
  <c r="M4801" i="19"/>
  <c r="M4809" i="19"/>
  <c r="M4817" i="19"/>
  <c r="M4825" i="19"/>
  <c r="M4833" i="19"/>
  <c r="M4841" i="19"/>
  <c r="M4849" i="19"/>
  <c r="M4857" i="19"/>
  <c r="M4865" i="19"/>
  <c r="M4873" i="19"/>
  <c r="M4877" i="19"/>
  <c r="M4885" i="19"/>
  <c r="M4893" i="19"/>
  <c r="M4901" i="19"/>
  <c r="M4905" i="19"/>
  <c r="M4913" i="19"/>
  <c r="M4921" i="19"/>
  <c r="M4929" i="19"/>
  <c r="M4937" i="19"/>
  <c r="M4949" i="19"/>
  <c r="M4957" i="19"/>
  <c r="M4961" i="19"/>
  <c r="M4969" i="19"/>
  <c r="M4977" i="19"/>
  <c r="M4985" i="19"/>
  <c r="M4993" i="19"/>
  <c r="M5001" i="19"/>
  <c r="M5009" i="19"/>
  <c r="M5017" i="19"/>
  <c r="M5025" i="19"/>
  <c r="M5033" i="19"/>
  <c r="M5041" i="19"/>
  <c r="M5049" i="19"/>
  <c r="M5057" i="19"/>
  <c r="M5065" i="19"/>
  <c r="M5071" i="19"/>
  <c r="M5087" i="19"/>
  <c r="M4930" i="19"/>
  <c r="M4962" i="19"/>
  <c r="M4978" i="19"/>
  <c r="M4986" i="19"/>
  <c r="M5002" i="19"/>
  <c r="M5014" i="19"/>
  <c r="M5026" i="19"/>
  <c r="M5034" i="19"/>
  <c r="M5050" i="19"/>
  <c r="M5062" i="19"/>
  <c r="M5097" i="19"/>
  <c r="M4461" i="19"/>
  <c r="M4465" i="19"/>
  <c r="M4469" i="19"/>
  <c r="M4473" i="19"/>
  <c r="M4477" i="19"/>
  <c r="M4481" i="19"/>
  <c r="M4485" i="19"/>
  <c r="M4489" i="19"/>
  <c r="M4493" i="19"/>
  <c r="M4497" i="19"/>
  <c r="M4501" i="19"/>
  <c r="M4505" i="19"/>
  <c r="M4509" i="19"/>
  <c r="M4513" i="19"/>
  <c r="M4521" i="19"/>
  <c r="M4525" i="19"/>
  <c r="M4529" i="19"/>
  <c r="M4533" i="19"/>
  <c r="M4537" i="19"/>
  <c r="M4541" i="19"/>
  <c r="M4545" i="19"/>
  <c r="M4553" i="19"/>
  <c r="M4557" i="19"/>
  <c r="M4565" i="19"/>
  <c r="M4573" i="19"/>
  <c r="M4581" i="19"/>
  <c r="M4589" i="19"/>
  <c r="M4597" i="19"/>
  <c r="M4605" i="19"/>
  <c r="M4609" i="19"/>
  <c r="M4617" i="19"/>
  <c r="M4625" i="19"/>
  <c r="M4637" i="19"/>
  <c r="M4645" i="19"/>
  <c r="M4653" i="19"/>
  <c r="M4661" i="19"/>
  <c r="M4669" i="19"/>
  <c r="M4677" i="19"/>
  <c r="M4685" i="19"/>
  <c r="M4693" i="19"/>
  <c r="M4701" i="19"/>
  <c r="M4709" i="19"/>
  <c r="M4717" i="19"/>
  <c r="M4725" i="19"/>
  <c r="M4733" i="19"/>
  <c r="M4741" i="19"/>
  <c r="M4749" i="19"/>
  <c r="M4757" i="19"/>
  <c r="M4765" i="19"/>
  <c r="M4773" i="19"/>
  <c r="M4781" i="19"/>
  <c r="M4789" i="19"/>
  <c r="M4797" i="19"/>
  <c r="M4805" i="19"/>
  <c r="M4813" i="19"/>
  <c r="M4821" i="19"/>
  <c r="M4829" i="19"/>
  <c r="M4837" i="19"/>
  <c r="M4845" i="19"/>
  <c r="M4853" i="19"/>
  <c r="M4861" i="19"/>
  <c r="M4869" i="19"/>
  <c r="M4881" i="19"/>
  <c r="M4889" i="19"/>
  <c r="M4897" i="19"/>
  <c r="M4909" i="19"/>
  <c r="M4917" i="19"/>
  <c r="M4925" i="19"/>
  <c r="M4933" i="19"/>
  <c r="M4941" i="19"/>
  <c r="M4945" i="19"/>
  <c r="M4953" i="19"/>
  <c r="M4965" i="19"/>
  <c r="M4973" i="19"/>
  <c r="M4981" i="19"/>
  <c r="M4989" i="19"/>
  <c r="M4997" i="19"/>
  <c r="M5005" i="19"/>
  <c r="M5013" i="19"/>
  <c r="M5021" i="19"/>
  <c r="M5029" i="19"/>
  <c r="M5037" i="19"/>
  <c r="M5045" i="19"/>
  <c r="M5053" i="19"/>
  <c r="M5061" i="19"/>
  <c r="M5079" i="19"/>
  <c r="M5096" i="19"/>
  <c r="M4938" i="19"/>
  <c r="M4970" i="19"/>
  <c r="M4990" i="19"/>
  <c r="M5010" i="19"/>
  <c r="M5030" i="19"/>
  <c r="M5042" i="19"/>
  <c r="M5054" i="19"/>
  <c r="M5066" i="19"/>
  <c r="M5088" i="19"/>
  <c r="M4878" i="19"/>
  <c r="M4922" i="19"/>
  <c r="M4946" i="19"/>
  <c r="M4954" i="19"/>
  <c r="M4966" i="19"/>
  <c r="M4982" i="19"/>
  <c r="M4994" i="19"/>
  <c r="M5006" i="19"/>
  <c r="M5022" i="19"/>
  <c r="M5038" i="19"/>
  <c r="M5058" i="19"/>
  <c r="M5080" i="19"/>
  <c r="M4462" i="19"/>
  <c r="M4466" i="19"/>
  <c r="M4470" i="19"/>
  <c r="M4474" i="19"/>
  <c r="M4478" i="19"/>
  <c r="M4482" i="19"/>
  <c r="M4486" i="19"/>
  <c r="M4490" i="19"/>
  <c r="M4494" i="19"/>
  <c r="M4498" i="19"/>
  <c r="M4502" i="19"/>
  <c r="M4506" i="19"/>
  <c r="M4510" i="19"/>
  <c r="M4514" i="19"/>
  <c r="M4518" i="19"/>
  <c r="M4522" i="19"/>
  <c r="M4526" i="19"/>
  <c r="M4530" i="19"/>
  <c r="M4534" i="19"/>
  <c r="M4538" i="19"/>
  <c r="M4542" i="19"/>
  <c r="M4546" i="19"/>
  <c r="M4550" i="19"/>
  <c r="M4554" i="19"/>
  <c r="M4558" i="19"/>
  <c r="M4562" i="19"/>
  <c r="M4566" i="19"/>
  <c r="M4570" i="19"/>
  <c r="M4574" i="19"/>
  <c r="M4578" i="19"/>
  <c r="M4582" i="19"/>
  <c r="M4586" i="19"/>
  <c r="M4590" i="19"/>
  <c r="M4594" i="19"/>
  <c r="M4598" i="19"/>
  <c r="M4602" i="19"/>
  <c r="M4606" i="19"/>
  <c r="M4610" i="19"/>
  <c r="M4614" i="19"/>
  <c r="M4618" i="19"/>
  <c r="M4622" i="19"/>
  <c r="M4626" i="19"/>
  <c r="M4630" i="19"/>
  <c r="M4634" i="19"/>
  <c r="M4638" i="19"/>
  <c r="M4642" i="19"/>
  <c r="M4646" i="19"/>
  <c r="M4650" i="19"/>
  <c r="M4654" i="19"/>
  <c r="M4658" i="19"/>
  <c r="M4662" i="19"/>
  <c r="M4666" i="19"/>
  <c r="M4670" i="19"/>
  <c r="M4674" i="19"/>
  <c r="M4678" i="19"/>
  <c r="M4682" i="19"/>
  <c r="M4686" i="19"/>
  <c r="M4690" i="19"/>
  <c r="M4694" i="19"/>
  <c r="M4698" i="19"/>
  <c r="M4702" i="19"/>
  <c r="M4706" i="19"/>
  <c r="M4710" i="19"/>
  <c r="M4714" i="19"/>
  <c r="M4718" i="19"/>
  <c r="M4722" i="19"/>
  <c r="M4726" i="19"/>
  <c r="M4730" i="19"/>
  <c r="M4734" i="19"/>
  <c r="M4738" i="19"/>
  <c r="M4742" i="19"/>
  <c r="M4746" i="19"/>
  <c r="M4750" i="19"/>
  <c r="M4754" i="19"/>
  <c r="M4758" i="19"/>
  <c r="M4762" i="19"/>
  <c r="M4766" i="19"/>
  <c r="M4770" i="19"/>
  <c r="M4774" i="19"/>
  <c r="M4778" i="19"/>
  <c r="M4782" i="19"/>
  <c r="M4786" i="19"/>
  <c r="M4790" i="19"/>
  <c r="M4794" i="19"/>
  <c r="M4798" i="19"/>
  <c r="M4802" i="19"/>
  <c r="M4806" i="19"/>
  <c r="M4810" i="19"/>
  <c r="M4814" i="19"/>
  <c r="M4818" i="19"/>
  <c r="M4822" i="19"/>
  <c r="M4826" i="19"/>
  <c r="M4830" i="19"/>
  <c r="M4834" i="19"/>
  <c r="M4838" i="19"/>
  <c r="M4842" i="19"/>
  <c r="M4846" i="19"/>
  <c r="M4850" i="19"/>
  <c r="M4854" i="19"/>
  <c r="M4858" i="19"/>
  <c r="M4862" i="19"/>
  <c r="M4866" i="19"/>
  <c r="M4870" i="19"/>
  <c r="M4874" i="19"/>
  <c r="M4882" i="19"/>
  <c r="M4886" i="19"/>
  <c r="M4890" i="19"/>
  <c r="M4894" i="19"/>
  <c r="M4898" i="19"/>
  <c r="M4902" i="19"/>
  <c r="M4906" i="19"/>
  <c r="M4910" i="19"/>
  <c r="M4914" i="19"/>
  <c r="M4918" i="19"/>
  <c r="M4926" i="19"/>
  <c r="M4934" i="19"/>
  <c r="M4942" i="19"/>
  <c r="M4950" i="19"/>
  <c r="M4958" i="19"/>
  <c r="M4974" i="19"/>
  <c r="M4998" i="19"/>
  <c r="M5018" i="19"/>
  <c r="M5046" i="19"/>
  <c r="M5072" i="19"/>
  <c r="M4547" i="19"/>
  <c r="M4559" i="19"/>
  <c r="M4567" i="19"/>
  <c r="M4575" i="19"/>
  <c r="M4583" i="19"/>
  <c r="M4591" i="19"/>
  <c r="M4599" i="19"/>
  <c r="M4603" i="19"/>
  <c r="M4611" i="19"/>
  <c r="M4619" i="19"/>
  <c r="M4627" i="19"/>
  <c r="M4635" i="19"/>
  <c r="M4639" i="19"/>
  <c r="M4647" i="19"/>
  <c r="M4655" i="19"/>
  <c r="M4667" i="19"/>
  <c r="M4675" i="19"/>
  <c r="M4683" i="19"/>
  <c r="M4691" i="19"/>
  <c r="M4699" i="19"/>
  <c r="M4707" i="19"/>
  <c r="M4715" i="19"/>
  <c r="M4723" i="19"/>
  <c r="M4731" i="19"/>
  <c r="M4739" i="19"/>
  <c r="M4747" i="19"/>
  <c r="M4755" i="19"/>
  <c r="M4763" i="19"/>
  <c r="M4771" i="19"/>
  <c r="M4779" i="19"/>
  <c r="M4787" i="19"/>
  <c r="M4795" i="19"/>
  <c r="M4803" i="19"/>
  <c r="M4811" i="19"/>
  <c r="M4815" i="19"/>
  <c r="M4823" i="19"/>
  <c r="M4831" i="19"/>
  <c r="M4839" i="19"/>
  <c r="M4847" i="19"/>
  <c r="M4855" i="19"/>
  <c r="M4859" i="19"/>
  <c r="M4867" i="19"/>
  <c r="M4875" i="19"/>
  <c r="M4883" i="19"/>
  <c r="M4891" i="19"/>
  <c r="M4899" i="19"/>
  <c r="M4907" i="19"/>
  <c r="M4911" i="19"/>
  <c r="M4919" i="19"/>
  <c r="M4927" i="19"/>
  <c r="M4935" i="19"/>
  <c r="M4943" i="19"/>
  <c r="M4951" i="19"/>
  <c r="M4959" i="19"/>
  <c r="M4967" i="19"/>
  <c r="M4975" i="19"/>
  <c r="M4983" i="19"/>
  <c r="M4991" i="19"/>
  <c r="M4999" i="19"/>
  <c r="M5007" i="19"/>
  <c r="M5015" i="19"/>
  <c r="M5023" i="19"/>
  <c r="M5031" i="19"/>
  <c r="M5039" i="19"/>
  <c r="M5051" i="19"/>
  <c r="M5059" i="19"/>
  <c r="M5067" i="19"/>
  <c r="M5081" i="19"/>
  <c r="M4928" i="19"/>
  <c r="M4960" i="19"/>
  <c r="M4976" i="19"/>
  <c r="M4988" i="19"/>
  <c r="M5000" i="19"/>
  <c r="M5012" i="19"/>
  <c r="M5028" i="19"/>
  <c r="M5044" i="19"/>
  <c r="M5056" i="19"/>
  <c r="M5078" i="19"/>
  <c r="N7" i="35" l="1"/>
  <c r="O7" i="33"/>
  <c r="N6" i="35"/>
  <c r="O12" i="33"/>
  <c r="N4" i="35"/>
  <c r="O6" i="33"/>
  <c r="P5" i="27"/>
  <c r="N9" i="35"/>
  <c r="O11" i="33"/>
  <c r="N4" i="33"/>
  <c r="N8" i="35"/>
  <c r="O10" i="33"/>
  <c r="D7" i="30"/>
  <c r="E7" i="30"/>
  <c r="F7" i="30"/>
  <c r="F4" i="31" s="1"/>
  <c r="G7" i="30"/>
  <c r="G4" i="31" s="1"/>
  <c r="H7" i="30"/>
  <c r="H4" i="31" s="1"/>
  <c r="I7" i="30"/>
  <c r="I4" i="31" s="1"/>
  <c r="J7" i="30"/>
  <c r="J4" i="31" s="1"/>
  <c r="K7" i="30"/>
  <c r="K4" i="31" s="1"/>
  <c r="L7" i="30"/>
  <c r="L4" i="31" s="1"/>
  <c r="M7" i="30"/>
  <c r="M4" i="31" s="1"/>
  <c r="N7" i="30"/>
  <c r="N4" i="31" s="1"/>
  <c r="O7" i="30"/>
  <c r="O4" i="31" s="1"/>
  <c r="P7" i="30"/>
  <c r="P4" i="31" s="1"/>
  <c r="Q7" i="30"/>
  <c r="Q4" i="31" s="1"/>
  <c r="D8" i="30"/>
  <c r="E8" i="30"/>
  <c r="E5" i="31" s="1"/>
  <c r="F8" i="30"/>
  <c r="G8" i="30"/>
  <c r="G5" i="31" s="1"/>
  <c r="H8" i="30"/>
  <c r="H5" i="31" s="1"/>
  <c r="I8" i="30"/>
  <c r="I5" i="31" s="1"/>
  <c r="J8" i="30"/>
  <c r="J5" i="31" s="1"/>
  <c r="K8" i="30"/>
  <c r="K5" i="31" s="1"/>
  <c r="L8" i="30"/>
  <c r="L5" i="31" s="1"/>
  <c r="M8" i="30"/>
  <c r="M5" i="31" s="1"/>
  <c r="N8" i="30"/>
  <c r="N5" i="31" s="1"/>
  <c r="O8" i="30"/>
  <c r="O5" i="31" s="1"/>
  <c r="P8" i="30"/>
  <c r="P5" i="31" s="1"/>
  <c r="Q8" i="30"/>
  <c r="Q5" i="31" s="1"/>
  <c r="D9" i="30"/>
  <c r="E9" i="30"/>
  <c r="E6" i="31" s="1"/>
  <c r="F9" i="30"/>
  <c r="F6" i="31" s="1"/>
  <c r="G9" i="30"/>
  <c r="H9" i="30"/>
  <c r="H6" i="31" s="1"/>
  <c r="I9" i="30"/>
  <c r="I6" i="31" s="1"/>
  <c r="J9" i="30"/>
  <c r="J6" i="31" s="1"/>
  <c r="K9" i="30"/>
  <c r="K6" i="31" s="1"/>
  <c r="L9" i="30"/>
  <c r="L6" i="31" s="1"/>
  <c r="M9" i="30"/>
  <c r="M6" i="31" s="1"/>
  <c r="N9" i="30"/>
  <c r="N6" i="31" s="1"/>
  <c r="O9" i="30"/>
  <c r="O6" i="31" s="1"/>
  <c r="P9" i="30"/>
  <c r="P6" i="31" s="1"/>
  <c r="Q9" i="30"/>
  <c r="Q6" i="31" s="1"/>
  <c r="D10" i="30"/>
  <c r="E10" i="30"/>
  <c r="E7" i="31" s="1"/>
  <c r="F10" i="30"/>
  <c r="F7" i="31" s="1"/>
  <c r="G10" i="30"/>
  <c r="G7" i="31" s="1"/>
  <c r="H10" i="30"/>
  <c r="I10" i="30"/>
  <c r="I7" i="31" s="1"/>
  <c r="J10" i="30"/>
  <c r="J7" i="31" s="1"/>
  <c r="K10" i="30"/>
  <c r="K7" i="31" s="1"/>
  <c r="L10" i="30"/>
  <c r="L7" i="31" s="1"/>
  <c r="M10" i="30"/>
  <c r="M7" i="31" s="1"/>
  <c r="N10" i="30"/>
  <c r="N7" i="31" s="1"/>
  <c r="O10" i="30"/>
  <c r="O7" i="31" s="1"/>
  <c r="P10" i="30"/>
  <c r="P7" i="31" s="1"/>
  <c r="Q10" i="30"/>
  <c r="Q7" i="31" s="1"/>
  <c r="D11" i="30"/>
  <c r="E11" i="30"/>
  <c r="E8" i="31" s="1"/>
  <c r="F11" i="30"/>
  <c r="F8" i="31" s="1"/>
  <c r="G11" i="30"/>
  <c r="G8" i="31" s="1"/>
  <c r="H11" i="30"/>
  <c r="H8" i="31" s="1"/>
  <c r="I11" i="30"/>
  <c r="J11" i="30"/>
  <c r="J8" i="31" s="1"/>
  <c r="K11" i="30"/>
  <c r="K8" i="31" s="1"/>
  <c r="L11" i="30"/>
  <c r="L8" i="31" s="1"/>
  <c r="M11" i="30"/>
  <c r="M8" i="31" s="1"/>
  <c r="N11" i="30"/>
  <c r="N8" i="31" s="1"/>
  <c r="O11" i="30"/>
  <c r="O8" i="31" s="1"/>
  <c r="P11" i="30"/>
  <c r="P8" i="31" s="1"/>
  <c r="Q11" i="30"/>
  <c r="Q8" i="31" s="1"/>
  <c r="D12" i="30"/>
  <c r="E12" i="30"/>
  <c r="E9" i="31" s="1"/>
  <c r="F12" i="30"/>
  <c r="F9" i="31" s="1"/>
  <c r="G12" i="30"/>
  <c r="G9" i="31" s="1"/>
  <c r="H12" i="30"/>
  <c r="I12" i="30"/>
  <c r="I9" i="31" s="1"/>
  <c r="J12" i="30"/>
  <c r="J9" i="31" s="1"/>
  <c r="K12" i="30"/>
  <c r="K9" i="31" s="1"/>
  <c r="L12" i="30"/>
  <c r="L9" i="31" s="1"/>
  <c r="M12" i="30"/>
  <c r="M9" i="31" s="1"/>
  <c r="N12" i="30"/>
  <c r="N9" i="31" s="1"/>
  <c r="O12" i="30"/>
  <c r="O9" i="31" s="1"/>
  <c r="P12" i="30"/>
  <c r="P9" i="31" s="1"/>
  <c r="Q12" i="30"/>
  <c r="Q9" i="31" s="1"/>
  <c r="D13" i="30"/>
  <c r="E13" i="30"/>
  <c r="E10" i="31" s="1"/>
  <c r="F13" i="30"/>
  <c r="F10" i="31" s="1"/>
  <c r="G13" i="30"/>
  <c r="G10" i="31" s="1"/>
  <c r="H13" i="30"/>
  <c r="H10" i="31" s="1"/>
  <c r="I13" i="30"/>
  <c r="I10" i="31" s="1"/>
  <c r="J13" i="30"/>
  <c r="J10" i="31" s="1"/>
  <c r="K13" i="30"/>
  <c r="L13" i="30"/>
  <c r="L10" i="31" s="1"/>
  <c r="M13" i="30"/>
  <c r="M10" i="31" s="1"/>
  <c r="N13" i="30"/>
  <c r="N10" i="31" s="1"/>
  <c r="O13" i="30"/>
  <c r="O10" i="31" s="1"/>
  <c r="P13" i="30"/>
  <c r="P10" i="31" s="1"/>
  <c r="Q13" i="30"/>
  <c r="Q10" i="31" s="1"/>
  <c r="D14" i="30"/>
  <c r="E14" i="30"/>
  <c r="E11" i="31" s="1"/>
  <c r="F14" i="30"/>
  <c r="F11" i="31" s="1"/>
  <c r="G14" i="30"/>
  <c r="G11" i="31" s="1"/>
  <c r="H14" i="30"/>
  <c r="H11" i="31" s="1"/>
  <c r="I14" i="30"/>
  <c r="I11" i="31" s="1"/>
  <c r="J14" i="30"/>
  <c r="J11" i="31" s="1"/>
  <c r="K14" i="30"/>
  <c r="K11" i="31" s="1"/>
  <c r="L14" i="30"/>
  <c r="M14" i="30"/>
  <c r="M11" i="31" s="1"/>
  <c r="N14" i="30"/>
  <c r="N11" i="31" s="1"/>
  <c r="O14" i="30"/>
  <c r="O11" i="31" s="1"/>
  <c r="P14" i="30"/>
  <c r="P11" i="31" s="1"/>
  <c r="Q14" i="30"/>
  <c r="Q11" i="31" s="1"/>
  <c r="D15" i="30"/>
  <c r="E15" i="30"/>
  <c r="E12" i="31" s="1"/>
  <c r="F15" i="30"/>
  <c r="F12" i="31" s="1"/>
  <c r="G15" i="30"/>
  <c r="G12" i="31" s="1"/>
  <c r="H15" i="30"/>
  <c r="H12" i="31" s="1"/>
  <c r="I15" i="30"/>
  <c r="I12" i="31" s="1"/>
  <c r="J15" i="30"/>
  <c r="J12" i="31" s="1"/>
  <c r="K15" i="30"/>
  <c r="K12" i="31" s="1"/>
  <c r="L15" i="30"/>
  <c r="L12" i="31" s="1"/>
  <c r="M15" i="30"/>
  <c r="N15" i="30"/>
  <c r="N12" i="31" s="1"/>
  <c r="O15" i="30"/>
  <c r="O12" i="31" s="1"/>
  <c r="P15" i="30"/>
  <c r="P12" i="31" s="1"/>
  <c r="Q15" i="30"/>
  <c r="Q12" i="31" s="1"/>
  <c r="D16" i="30"/>
  <c r="E16" i="30"/>
  <c r="E13" i="31" s="1"/>
  <c r="F16" i="30"/>
  <c r="F13" i="31" s="1"/>
  <c r="G16" i="30"/>
  <c r="G13" i="31" s="1"/>
  <c r="H16" i="30"/>
  <c r="H13" i="31" s="1"/>
  <c r="I16" i="30"/>
  <c r="I13" i="31" s="1"/>
  <c r="J16" i="30"/>
  <c r="J13" i="31" s="1"/>
  <c r="K16" i="30"/>
  <c r="K13" i="31" s="1"/>
  <c r="L16" i="30"/>
  <c r="L13" i="31" s="1"/>
  <c r="M16" i="30"/>
  <c r="M13" i="31" s="1"/>
  <c r="N16" i="30"/>
  <c r="O16" i="30"/>
  <c r="O13" i="31" s="1"/>
  <c r="P16" i="30"/>
  <c r="P13" i="31" s="1"/>
  <c r="Q16" i="30"/>
  <c r="Q13" i="31" s="1"/>
  <c r="D17" i="30"/>
  <c r="E17" i="30"/>
  <c r="E14" i="31" s="1"/>
  <c r="F17" i="30"/>
  <c r="F14" i="31" s="1"/>
  <c r="G17" i="30"/>
  <c r="G14" i="31" s="1"/>
  <c r="H17" i="30"/>
  <c r="H14" i="31" s="1"/>
  <c r="I17" i="30"/>
  <c r="I14" i="31" s="1"/>
  <c r="J17" i="30"/>
  <c r="J14" i="31" s="1"/>
  <c r="K17" i="30"/>
  <c r="K14" i="31" s="1"/>
  <c r="L17" i="30"/>
  <c r="L14" i="31" s="1"/>
  <c r="M17" i="30"/>
  <c r="M14" i="31" s="1"/>
  <c r="N17" i="30"/>
  <c r="N14" i="31" s="1"/>
  <c r="O17" i="30"/>
  <c r="P17" i="30"/>
  <c r="P14" i="31" s="1"/>
  <c r="Q17" i="30"/>
  <c r="Q14" i="31" s="1"/>
  <c r="D18" i="30"/>
  <c r="E18" i="30"/>
  <c r="E15" i="31" s="1"/>
  <c r="F18" i="30"/>
  <c r="F15" i="31" s="1"/>
  <c r="G18" i="30"/>
  <c r="G15" i="31" s="1"/>
  <c r="H18" i="30"/>
  <c r="H15" i="31" s="1"/>
  <c r="I18" i="30"/>
  <c r="I15" i="31" s="1"/>
  <c r="J18" i="30"/>
  <c r="J15" i="31" s="1"/>
  <c r="K18" i="30"/>
  <c r="K15" i="31" s="1"/>
  <c r="L18" i="30"/>
  <c r="L15" i="31" s="1"/>
  <c r="M18" i="30"/>
  <c r="M15" i="31" s="1"/>
  <c r="N18" i="30"/>
  <c r="N15" i="31" s="1"/>
  <c r="O18" i="30"/>
  <c r="O15" i="31" s="1"/>
  <c r="P18" i="30"/>
  <c r="Q18" i="30"/>
  <c r="Q15" i="31" s="1"/>
  <c r="D19" i="30"/>
  <c r="E19" i="30"/>
  <c r="E16" i="31" s="1"/>
  <c r="F19" i="30"/>
  <c r="F16" i="31" s="1"/>
  <c r="G19" i="30"/>
  <c r="G16" i="31" s="1"/>
  <c r="H19" i="30"/>
  <c r="H16" i="31" s="1"/>
  <c r="I19" i="30"/>
  <c r="I16" i="31" s="1"/>
  <c r="J19" i="30"/>
  <c r="J16" i="31" s="1"/>
  <c r="K19" i="30"/>
  <c r="K16" i="31" s="1"/>
  <c r="L19" i="30"/>
  <c r="L16" i="31" s="1"/>
  <c r="M19" i="30"/>
  <c r="M16" i="31" s="1"/>
  <c r="N19" i="30"/>
  <c r="N16" i="31" s="1"/>
  <c r="O19" i="30"/>
  <c r="O16" i="31" s="1"/>
  <c r="P19" i="30"/>
  <c r="P16" i="31" s="1"/>
  <c r="Q19" i="30"/>
  <c r="D20" i="30"/>
  <c r="E20" i="30"/>
  <c r="E17" i="31" s="1"/>
  <c r="F20" i="30"/>
  <c r="F17" i="31" s="1"/>
  <c r="G20" i="30"/>
  <c r="G17" i="31" s="1"/>
  <c r="H20" i="30"/>
  <c r="H17" i="31" s="1"/>
  <c r="I20" i="30"/>
  <c r="I17" i="31" s="1"/>
  <c r="J20" i="30"/>
  <c r="J17" i="31" s="1"/>
  <c r="K20" i="30"/>
  <c r="K17" i="31" s="1"/>
  <c r="L20" i="30"/>
  <c r="L17" i="31" s="1"/>
  <c r="M20" i="30"/>
  <c r="M17" i="31" s="1"/>
  <c r="N20" i="30"/>
  <c r="N17" i="31" s="1"/>
  <c r="O20" i="30"/>
  <c r="O17" i="31" s="1"/>
  <c r="P20" i="30"/>
  <c r="Q20" i="30"/>
  <c r="Q17" i="31" s="1"/>
  <c r="D21" i="30"/>
  <c r="E21" i="30"/>
  <c r="E18" i="31" s="1"/>
  <c r="F21" i="30"/>
  <c r="F18" i="31" s="1"/>
  <c r="G21" i="30"/>
  <c r="G18" i="31" s="1"/>
  <c r="H21" i="30"/>
  <c r="H18" i="31" s="1"/>
  <c r="I21" i="30"/>
  <c r="I18" i="31" s="1"/>
  <c r="J21" i="30"/>
  <c r="J18" i="31" s="1"/>
  <c r="K21" i="30"/>
  <c r="K18" i="31" s="1"/>
  <c r="L21" i="30"/>
  <c r="L18" i="31" s="1"/>
  <c r="M21" i="30"/>
  <c r="M18" i="31" s="1"/>
  <c r="N21" i="30"/>
  <c r="N18" i="31" s="1"/>
  <c r="O21" i="30"/>
  <c r="P21" i="30"/>
  <c r="P18" i="31" s="1"/>
  <c r="Q21" i="30"/>
  <c r="Q18" i="31" s="1"/>
  <c r="D22" i="30"/>
  <c r="E22" i="30"/>
  <c r="E19" i="31" s="1"/>
  <c r="F22" i="30"/>
  <c r="F19" i="31" s="1"/>
  <c r="G22" i="30"/>
  <c r="G19" i="31" s="1"/>
  <c r="H22" i="30"/>
  <c r="H19" i="31" s="1"/>
  <c r="I22" i="30"/>
  <c r="I19" i="31" s="1"/>
  <c r="J22" i="30"/>
  <c r="J19" i="31" s="1"/>
  <c r="K22" i="30"/>
  <c r="K19" i="31" s="1"/>
  <c r="L22" i="30"/>
  <c r="L19" i="31" s="1"/>
  <c r="M22" i="30"/>
  <c r="M19" i="31" s="1"/>
  <c r="N22" i="30"/>
  <c r="N19" i="31" s="1"/>
  <c r="O22" i="30"/>
  <c r="O19" i="31" s="1"/>
  <c r="P22" i="30"/>
  <c r="P19" i="31" s="1"/>
  <c r="Q22" i="30"/>
  <c r="Q19" i="31" s="1"/>
  <c r="D23" i="30"/>
  <c r="E23" i="30"/>
  <c r="E20" i="31" s="1"/>
  <c r="F23" i="30"/>
  <c r="F20" i="31" s="1"/>
  <c r="G23" i="30"/>
  <c r="G20" i="31" s="1"/>
  <c r="H23" i="30"/>
  <c r="H20" i="31" s="1"/>
  <c r="I23" i="30"/>
  <c r="I20" i="31" s="1"/>
  <c r="J23" i="30"/>
  <c r="J20" i="31" s="1"/>
  <c r="K23" i="30"/>
  <c r="K20" i="31" s="1"/>
  <c r="L23" i="30"/>
  <c r="L20" i="31" s="1"/>
  <c r="M23" i="30"/>
  <c r="N23" i="30"/>
  <c r="N20" i="31" s="1"/>
  <c r="O23" i="30"/>
  <c r="O20" i="31" s="1"/>
  <c r="P23" i="30"/>
  <c r="P20" i="31" s="1"/>
  <c r="Q23" i="30"/>
  <c r="Q20" i="31" s="1"/>
  <c r="D24" i="30"/>
  <c r="E24" i="30"/>
  <c r="E21" i="31" s="1"/>
  <c r="F24" i="30"/>
  <c r="F21" i="31" s="1"/>
  <c r="G24" i="30"/>
  <c r="G21" i="31" s="1"/>
  <c r="H24" i="30"/>
  <c r="H21" i="31" s="1"/>
  <c r="I24" i="30"/>
  <c r="I21" i="31" s="1"/>
  <c r="J24" i="30"/>
  <c r="J21" i="31" s="1"/>
  <c r="K24" i="30"/>
  <c r="K21" i="31" s="1"/>
  <c r="L24" i="30"/>
  <c r="M24" i="30"/>
  <c r="M21" i="31" s="1"/>
  <c r="N24" i="30"/>
  <c r="N21" i="31" s="1"/>
  <c r="O24" i="30"/>
  <c r="O21" i="31" s="1"/>
  <c r="P24" i="30"/>
  <c r="P21" i="31" s="1"/>
  <c r="Q24" i="30"/>
  <c r="Q21" i="31" s="1"/>
  <c r="D25" i="30"/>
  <c r="E25" i="30"/>
  <c r="E22" i="31" s="1"/>
  <c r="F25" i="30"/>
  <c r="F22" i="31" s="1"/>
  <c r="G25" i="30"/>
  <c r="G22" i="31" s="1"/>
  <c r="H25" i="30"/>
  <c r="H22" i="31" s="1"/>
  <c r="I25" i="30"/>
  <c r="I22" i="31" s="1"/>
  <c r="J25" i="30"/>
  <c r="J22" i="31" s="1"/>
  <c r="K25" i="30"/>
  <c r="L25" i="30"/>
  <c r="L22" i="31" s="1"/>
  <c r="M25" i="30"/>
  <c r="M22" i="31" s="1"/>
  <c r="N25" i="30"/>
  <c r="N22" i="31" s="1"/>
  <c r="O25" i="30"/>
  <c r="O22" i="31" s="1"/>
  <c r="P25" i="30"/>
  <c r="P22" i="31" s="1"/>
  <c r="Q25" i="30"/>
  <c r="Q22" i="31" s="1"/>
  <c r="D26" i="30"/>
  <c r="E26" i="30"/>
  <c r="E23" i="31" s="1"/>
  <c r="F26" i="30"/>
  <c r="F23" i="31" s="1"/>
  <c r="G26" i="30"/>
  <c r="G23" i="31" s="1"/>
  <c r="H26" i="30"/>
  <c r="H23" i="31" s="1"/>
  <c r="I26" i="30"/>
  <c r="I23" i="31" s="1"/>
  <c r="J26" i="30"/>
  <c r="K26" i="30"/>
  <c r="K23" i="31" s="1"/>
  <c r="L26" i="30"/>
  <c r="L23" i="31" s="1"/>
  <c r="M26" i="30"/>
  <c r="M23" i="31" s="1"/>
  <c r="N26" i="30"/>
  <c r="N23" i="31" s="1"/>
  <c r="O26" i="30"/>
  <c r="O23" i="31" s="1"/>
  <c r="P26" i="30"/>
  <c r="P23" i="31" s="1"/>
  <c r="Q26" i="30"/>
  <c r="Q23" i="31" s="1"/>
  <c r="D27" i="30"/>
  <c r="E27" i="30"/>
  <c r="E24" i="31" s="1"/>
  <c r="F27" i="30"/>
  <c r="F24" i="31" s="1"/>
  <c r="G27" i="30"/>
  <c r="G24" i="31" s="1"/>
  <c r="H27" i="30"/>
  <c r="H24" i="31" s="1"/>
  <c r="I27" i="30"/>
  <c r="J27" i="30"/>
  <c r="J24" i="31" s="1"/>
  <c r="K27" i="30"/>
  <c r="K24" i="31" s="1"/>
  <c r="L27" i="30"/>
  <c r="L24" i="31" s="1"/>
  <c r="M27" i="30"/>
  <c r="M24" i="31" s="1"/>
  <c r="N27" i="30"/>
  <c r="N24" i="31" s="1"/>
  <c r="O27" i="30"/>
  <c r="O24" i="31" s="1"/>
  <c r="P27" i="30"/>
  <c r="P24" i="31" s="1"/>
  <c r="Q27" i="30"/>
  <c r="Q24" i="31" s="1"/>
  <c r="D28" i="30"/>
  <c r="E28" i="30"/>
  <c r="E25" i="31" s="1"/>
  <c r="F28" i="30"/>
  <c r="F25" i="31" s="1"/>
  <c r="G28" i="30"/>
  <c r="G25" i="31" s="1"/>
  <c r="H28" i="30"/>
  <c r="I28" i="30"/>
  <c r="I25" i="31" s="1"/>
  <c r="J28" i="30"/>
  <c r="J25" i="31" s="1"/>
  <c r="K28" i="30"/>
  <c r="K25" i="31" s="1"/>
  <c r="L28" i="30"/>
  <c r="L25" i="31" s="1"/>
  <c r="M28" i="30"/>
  <c r="M25" i="31" s="1"/>
  <c r="N28" i="30"/>
  <c r="N25" i="31" s="1"/>
  <c r="O28" i="30"/>
  <c r="O25" i="31" s="1"/>
  <c r="P28" i="30"/>
  <c r="P25" i="31" s="1"/>
  <c r="Q28" i="30"/>
  <c r="Q25" i="31" s="1"/>
  <c r="D29" i="30"/>
  <c r="E29" i="30"/>
  <c r="E26" i="31" s="1"/>
  <c r="F29" i="30"/>
  <c r="F26" i="31" s="1"/>
  <c r="G29" i="30"/>
  <c r="H29" i="30"/>
  <c r="H26" i="31" s="1"/>
  <c r="I29" i="30"/>
  <c r="I26" i="31" s="1"/>
  <c r="J29" i="30"/>
  <c r="J26" i="31" s="1"/>
  <c r="K29" i="30"/>
  <c r="K26" i="31" s="1"/>
  <c r="L29" i="30"/>
  <c r="L26" i="31" s="1"/>
  <c r="M29" i="30"/>
  <c r="M26" i="31" s="1"/>
  <c r="N29" i="30"/>
  <c r="N26" i="31" s="1"/>
  <c r="O29" i="30"/>
  <c r="O26" i="31" s="1"/>
  <c r="P29" i="30"/>
  <c r="P26" i="31" s="1"/>
  <c r="Q29" i="30"/>
  <c r="Q26" i="31" s="1"/>
  <c r="D30" i="30"/>
  <c r="E30" i="30"/>
  <c r="E27" i="31" s="1"/>
  <c r="F30" i="30"/>
  <c r="F27" i="31" s="1"/>
  <c r="G30" i="30"/>
  <c r="G27" i="31" s="1"/>
  <c r="H30" i="30"/>
  <c r="H27" i="31" s="1"/>
  <c r="I30" i="30"/>
  <c r="I27" i="31" s="1"/>
  <c r="J30" i="30"/>
  <c r="J27" i="31" s="1"/>
  <c r="K30" i="30"/>
  <c r="K27" i="31" s="1"/>
  <c r="L30" i="30"/>
  <c r="L27" i="31" s="1"/>
  <c r="M30" i="30"/>
  <c r="M27" i="31" s="1"/>
  <c r="N30" i="30"/>
  <c r="N27" i="31" s="1"/>
  <c r="O30" i="30"/>
  <c r="O27" i="31" s="1"/>
  <c r="P30" i="30"/>
  <c r="P27" i="31" s="1"/>
  <c r="Q30" i="30"/>
  <c r="E6" i="30"/>
  <c r="E3" i="31" s="1"/>
  <c r="F6" i="30"/>
  <c r="F3" i="31" s="1"/>
  <c r="G6" i="30"/>
  <c r="G3" i="31" s="1"/>
  <c r="H6" i="30"/>
  <c r="H3" i="31" s="1"/>
  <c r="I6" i="30"/>
  <c r="I3" i="31" s="1"/>
  <c r="J6" i="30"/>
  <c r="J3" i="31" s="1"/>
  <c r="K6" i="30"/>
  <c r="K3" i="31" s="1"/>
  <c r="L6" i="30"/>
  <c r="L3" i="31" s="1"/>
  <c r="M6" i="30"/>
  <c r="M3" i="31" s="1"/>
  <c r="N6" i="30"/>
  <c r="N3" i="31" s="1"/>
  <c r="O6" i="30"/>
  <c r="O3" i="31" s="1"/>
  <c r="P6" i="30"/>
  <c r="P3" i="31" s="1"/>
  <c r="Q6" i="30"/>
  <c r="D6" i="30"/>
  <c r="A7" i="30"/>
  <c r="C4" i="31" s="1"/>
  <c r="A8" i="30"/>
  <c r="C5" i="31" s="1"/>
  <c r="A9" i="30"/>
  <c r="C6" i="31" s="1"/>
  <c r="A10" i="30"/>
  <c r="C7" i="31" s="1"/>
  <c r="A11" i="30"/>
  <c r="C8" i="31" s="1"/>
  <c r="A12" i="30"/>
  <c r="C9" i="31" s="1"/>
  <c r="A13" i="30"/>
  <c r="C10" i="31" s="1"/>
  <c r="A14" i="30"/>
  <c r="C11" i="31" s="1"/>
  <c r="A15" i="30"/>
  <c r="C12" i="31" s="1"/>
  <c r="A16" i="30"/>
  <c r="C13" i="31" s="1"/>
  <c r="A17" i="30"/>
  <c r="C14" i="31" s="1"/>
  <c r="A18" i="30"/>
  <c r="C15" i="31" s="1"/>
  <c r="A19" i="30"/>
  <c r="C16" i="31" s="1"/>
  <c r="A20" i="30"/>
  <c r="C17" i="31" s="1"/>
  <c r="A21" i="30"/>
  <c r="C18" i="31" s="1"/>
  <c r="A22" i="30"/>
  <c r="C19" i="31" s="1"/>
  <c r="A23" i="30"/>
  <c r="C20" i="31" s="1"/>
  <c r="A24" i="30"/>
  <c r="C21" i="31" s="1"/>
  <c r="A25" i="30"/>
  <c r="C22" i="31" s="1"/>
  <c r="A26" i="30"/>
  <c r="C23" i="31" s="1"/>
  <c r="A27" i="30"/>
  <c r="C24" i="31" s="1"/>
  <c r="A28" i="30"/>
  <c r="C25" i="31" s="1"/>
  <c r="A29" i="30"/>
  <c r="C26" i="31" s="1"/>
  <c r="A30" i="30"/>
  <c r="C27" i="31" s="1"/>
  <c r="A6" i="30"/>
  <c r="C3" i="31" s="1"/>
  <c r="AF39" i="21"/>
  <c r="AF64" i="21"/>
  <c r="AF116" i="21"/>
  <c r="AF141" i="21"/>
  <c r="AF187" i="21"/>
  <c r="AF236" i="21"/>
  <c r="AF291" i="21"/>
  <c r="AF331" i="21"/>
  <c r="AF377" i="21"/>
  <c r="AF399" i="21"/>
  <c r="AF427" i="21"/>
  <c r="AF449" i="21"/>
  <c r="AF480" i="21"/>
  <c r="AD39" i="21"/>
  <c r="AD64" i="21"/>
  <c r="AD116" i="21"/>
  <c r="AD141" i="21"/>
  <c r="AD187" i="21"/>
  <c r="AD236" i="21"/>
  <c r="AD291" i="21"/>
  <c r="AD331" i="21"/>
  <c r="AD377" i="21"/>
  <c r="AD399" i="21"/>
  <c r="AD427" i="21"/>
  <c r="AD449" i="21"/>
  <c r="AD480" i="21"/>
  <c r="AB39" i="21"/>
  <c r="AB64" i="21"/>
  <c r="AB116" i="21"/>
  <c r="AB141" i="21"/>
  <c r="AB187" i="21"/>
  <c r="AB236" i="21"/>
  <c r="AB291" i="21"/>
  <c r="AB331" i="21"/>
  <c r="AB377" i="21"/>
  <c r="AB399" i="21"/>
  <c r="AB427" i="21"/>
  <c r="AB449" i="21"/>
  <c r="AB480" i="21"/>
  <c r="O4" i="33" l="1"/>
  <c r="N2" i="35"/>
  <c r="V22" i="30"/>
  <c r="D4" i="31"/>
  <c r="V7" i="30"/>
  <c r="D5" i="31"/>
  <c r="V8" i="30"/>
  <c r="D6" i="31"/>
  <c r="V9" i="30"/>
  <c r="D7" i="31"/>
  <c r="V10" i="30"/>
  <c r="D8" i="31"/>
  <c r="V11" i="30"/>
  <c r="D9" i="31"/>
  <c r="V12" i="30"/>
  <c r="D10" i="31"/>
  <c r="V13" i="30"/>
  <c r="D11" i="31"/>
  <c r="V14" i="30"/>
  <c r="D12" i="31"/>
  <c r="V15" i="30"/>
  <c r="D13" i="31"/>
  <c r="V16" i="30"/>
  <c r="D14" i="31"/>
  <c r="V17" i="30"/>
  <c r="D15" i="31"/>
  <c r="B15" i="31" s="1"/>
  <c r="A15" i="31" s="1"/>
  <c r="V18" i="30"/>
  <c r="D16" i="31"/>
  <c r="V19" i="30"/>
  <c r="D17" i="31"/>
  <c r="B17" i="31" s="1"/>
  <c r="A17" i="31" s="1"/>
  <c r="V20" i="30"/>
  <c r="D18" i="31"/>
  <c r="V21" i="30"/>
  <c r="D20" i="31"/>
  <c r="V23" i="30"/>
  <c r="D21" i="31"/>
  <c r="V24" i="30"/>
  <c r="D22" i="31"/>
  <c r="V25" i="30"/>
  <c r="D23" i="31"/>
  <c r="V26" i="30"/>
  <c r="D24" i="31"/>
  <c r="V27" i="30"/>
  <c r="D25" i="31"/>
  <c r="V28" i="30"/>
  <c r="D26" i="31"/>
  <c r="V29" i="30"/>
  <c r="D27" i="31"/>
  <c r="B27" i="31" s="1"/>
  <c r="A27" i="31" s="1"/>
  <c r="V30" i="30"/>
  <c r="D3" i="31"/>
  <c r="B3" i="31" s="1"/>
  <c r="A3" i="31" s="1"/>
  <c r="V6" i="30"/>
  <c r="D19" i="31"/>
  <c r="B19" i="31" s="1"/>
  <c r="A19" i="31" s="1"/>
  <c r="G26" i="31"/>
  <c r="H25" i="31"/>
  <c r="I24" i="31"/>
  <c r="J23" i="31"/>
  <c r="K22" i="31"/>
  <c r="L21" i="31"/>
  <c r="M20" i="31"/>
  <c r="W22" i="30"/>
  <c r="V19" i="31"/>
  <c r="O18" i="31"/>
  <c r="P17" i="31"/>
  <c r="Q16" i="31"/>
  <c r="P15" i="31"/>
  <c r="O14" i="31"/>
  <c r="N13" i="31"/>
  <c r="M12" i="31"/>
  <c r="L11" i="31"/>
  <c r="K10" i="31"/>
  <c r="I8" i="31"/>
  <c r="H9" i="31"/>
  <c r="H7" i="31"/>
  <c r="B7" i="31" s="1"/>
  <c r="A7" i="31" s="1"/>
  <c r="G6" i="31"/>
  <c r="F5" i="31"/>
  <c r="B5" i="31" s="1"/>
  <c r="A5" i="31" s="1"/>
  <c r="E4" i="31"/>
  <c r="Q27" i="31"/>
  <c r="Q3" i="31"/>
  <c r="Q37" i="11"/>
  <c r="BD10" i="5"/>
  <c r="BD11" i="5"/>
  <c r="BD12" i="5"/>
  <c r="BD13" i="5"/>
  <c r="BD14" i="5"/>
  <c r="BD15" i="5"/>
  <c r="BD16" i="5"/>
  <c r="BD17" i="5"/>
  <c r="BD18" i="5"/>
  <c r="BD19" i="5"/>
  <c r="BD20" i="5"/>
  <c r="BD21" i="5"/>
  <c r="BD22" i="5"/>
  <c r="BD23" i="5"/>
  <c r="BD24" i="5"/>
  <c r="BD25" i="5"/>
  <c r="BD26" i="5"/>
  <c r="BD27" i="5"/>
  <c r="BD28" i="5"/>
  <c r="BD29" i="5"/>
  <c r="BD30" i="5"/>
  <c r="BD31" i="5"/>
  <c r="BD32" i="5"/>
  <c r="BD33" i="5"/>
  <c r="BD34" i="5"/>
  <c r="BD35" i="5"/>
  <c r="BD36" i="5"/>
  <c r="BD37" i="5"/>
  <c r="BD38" i="5"/>
  <c r="BD39" i="5"/>
  <c r="BD40" i="5"/>
  <c r="BD41" i="5"/>
  <c r="BD42" i="5"/>
  <c r="BD43" i="5"/>
  <c r="BD44" i="5"/>
  <c r="BD45" i="5"/>
  <c r="BD46" i="5"/>
  <c r="BD47" i="5"/>
  <c r="BD48" i="5"/>
  <c r="BD49" i="5"/>
  <c r="BD50" i="5"/>
  <c r="BD51" i="5"/>
  <c r="BD52" i="5"/>
  <c r="BD53" i="5"/>
  <c r="BD54" i="5"/>
  <c r="BD55" i="5"/>
  <c r="BD56" i="5"/>
  <c r="BD57" i="5"/>
  <c r="BD58" i="5"/>
  <c r="BD59" i="5"/>
  <c r="BD60" i="5"/>
  <c r="BD61" i="5"/>
  <c r="BD62" i="5"/>
  <c r="BD63" i="5"/>
  <c r="BD64" i="5"/>
  <c r="BD65" i="5"/>
  <c r="BD66" i="5"/>
  <c r="BD67" i="5"/>
  <c r="BD68" i="5"/>
  <c r="BD69" i="5"/>
  <c r="BD70" i="5"/>
  <c r="BD71" i="5"/>
  <c r="BD72" i="5"/>
  <c r="BD73" i="5"/>
  <c r="BD74" i="5"/>
  <c r="BD75" i="5"/>
  <c r="BD76" i="5"/>
  <c r="BD77" i="5"/>
  <c r="BD78" i="5"/>
  <c r="BD79" i="5"/>
  <c r="BD80" i="5"/>
  <c r="BD81" i="5"/>
  <c r="BD82" i="5"/>
  <c r="BD83" i="5"/>
  <c r="BD84" i="5"/>
  <c r="BD85" i="5"/>
  <c r="BD86" i="5"/>
  <c r="BD87" i="5"/>
  <c r="BD88" i="5"/>
  <c r="BD89" i="5"/>
  <c r="BD90" i="5"/>
  <c r="BD91" i="5"/>
  <c r="BD92" i="5"/>
  <c r="BD93" i="5"/>
  <c r="BD94" i="5"/>
  <c r="BD95" i="5"/>
  <c r="BD96" i="5"/>
  <c r="BD97" i="5"/>
  <c r="BD98" i="5"/>
  <c r="BD99" i="5"/>
  <c r="BD100" i="5"/>
  <c r="BD101" i="5"/>
  <c r="BD102" i="5"/>
  <c r="BD103" i="5"/>
  <c r="BD104" i="5"/>
  <c r="BD105" i="5"/>
  <c r="BD106" i="5"/>
  <c r="BD107" i="5"/>
  <c r="BD108" i="5"/>
  <c r="BD109" i="5"/>
  <c r="BD110" i="5"/>
  <c r="BD111" i="5"/>
  <c r="BD112" i="5"/>
  <c r="BD113" i="5"/>
  <c r="BD114" i="5"/>
  <c r="BD115" i="5"/>
  <c r="BD116" i="5"/>
  <c r="BD117" i="5"/>
  <c r="BD118" i="5"/>
  <c r="BD119" i="5"/>
  <c r="BD120" i="5"/>
  <c r="BD121" i="5"/>
  <c r="BD122" i="5"/>
  <c r="BD123" i="5"/>
  <c r="BD124" i="5"/>
  <c r="BD125" i="5"/>
  <c r="BD126" i="5"/>
  <c r="BD127" i="5"/>
  <c r="BD128" i="5"/>
  <c r="BD129" i="5"/>
  <c r="BD130" i="5"/>
  <c r="BD131" i="5"/>
  <c r="BD132" i="5"/>
  <c r="BD133" i="5"/>
  <c r="BD134" i="5"/>
  <c r="BD135" i="5"/>
  <c r="BD136" i="5"/>
  <c r="BD137" i="5"/>
  <c r="BD138" i="5"/>
  <c r="BD139" i="5"/>
  <c r="BD140" i="5"/>
  <c r="BD141" i="5"/>
  <c r="BD142" i="5"/>
  <c r="BD143" i="5"/>
  <c r="BD144" i="5"/>
  <c r="BD145" i="5"/>
  <c r="BD146" i="5"/>
  <c r="BD147" i="5"/>
  <c r="BD148" i="5"/>
  <c r="BD149" i="5"/>
  <c r="BD150" i="5"/>
  <c r="BD151" i="5"/>
  <c r="BD152" i="5"/>
  <c r="BD153" i="5"/>
  <c r="BD154" i="5"/>
  <c r="BD155" i="5"/>
  <c r="BD156" i="5"/>
  <c r="BD157" i="5"/>
  <c r="BD158" i="5"/>
  <c r="BD159" i="5"/>
  <c r="BD160" i="5"/>
  <c r="BD161" i="5"/>
  <c r="BD162" i="5"/>
  <c r="BD163" i="5"/>
  <c r="BD164" i="5"/>
  <c r="BD165" i="5"/>
  <c r="BD166" i="5"/>
  <c r="BD167" i="5"/>
  <c r="BD168" i="5"/>
  <c r="BD169" i="5"/>
  <c r="BD170" i="5"/>
  <c r="BD171" i="5"/>
  <c r="BD172" i="5"/>
  <c r="BD173" i="5"/>
  <c r="BD174" i="5"/>
  <c r="BD175" i="5"/>
  <c r="BD176" i="5"/>
  <c r="BD177" i="5"/>
  <c r="BD178" i="5"/>
  <c r="BD179" i="5"/>
  <c r="BD180" i="5"/>
  <c r="BD181" i="5"/>
  <c r="BD182" i="5"/>
  <c r="BD183" i="5"/>
  <c r="BD184" i="5"/>
  <c r="BD185" i="5"/>
  <c r="BD186" i="5"/>
  <c r="BD187" i="5"/>
  <c r="BD188" i="5"/>
  <c r="BD189" i="5"/>
  <c r="BD190" i="5"/>
  <c r="BD191" i="5"/>
  <c r="BD192" i="5"/>
  <c r="BD193" i="5"/>
  <c r="BD194" i="5"/>
  <c r="BD195" i="5"/>
  <c r="BD196" i="5"/>
  <c r="BD197" i="5"/>
  <c r="BD198" i="5"/>
  <c r="BD199" i="5"/>
  <c r="BD200" i="5"/>
  <c r="BD201" i="5"/>
  <c r="BD202" i="5"/>
  <c r="BD203" i="5"/>
  <c r="BD204" i="5"/>
  <c r="BD205" i="5"/>
  <c r="BD206" i="5"/>
  <c r="BD207" i="5"/>
  <c r="BD208" i="5"/>
  <c r="BD209" i="5"/>
  <c r="BD210" i="5"/>
  <c r="BD211" i="5"/>
  <c r="BD212" i="5"/>
  <c r="BD213" i="5"/>
  <c r="BD214" i="5"/>
  <c r="BD215" i="5"/>
  <c r="BD216" i="5"/>
  <c r="BD217" i="5"/>
  <c r="BD218" i="5"/>
  <c r="BD219" i="5"/>
  <c r="BD220" i="5"/>
  <c r="BD221" i="5"/>
  <c r="BD222" i="5"/>
  <c r="BD223" i="5"/>
  <c r="BD224" i="5"/>
  <c r="BD225" i="5"/>
  <c r="BD226" i="5"/>
  <c r="BD227" i="5"/>
  <c r="BD228" i="5"/>
  <c r="BD229" i="5"/>
  <c r="BD230" i="5"/>
  <c r="BD231" i="5"/>
  <c r="BD232" i="5"/>
  <c r="BD233" i="5"/>
  <c r="BD234" i="5"/>
  <c r="BD235" i="5"/>
  <c r="BD236" i="5"/>
  <c r="BD237" i="5"/>
  <c r="BD238" i="5"/>
  <c r="BD239" i="5"/>
  <c r="BD240" i="5"/>
  <c r="BD241" i="5"/>
  <c r="BD242" i="5"/>
  <c r="BD243" i="5"/>
  <c r="BD244" i="5"/>
  <c r="BD245" i="5"/>
  <c r="BD246" i="5"/>
  <c r="BD247" i="5"/>
  <c r="BD248" i="5"/>
  <c r="BD249" i="5"/>
  <c r="BD250" i="5"/>
  <c r="BD251" i="5"/>
  <c r="BD252" i="5"/>
  <c r="BD253" i="5"/>
  <c r="BD254" i="5"/>
  <c r="BD255" i="5"/>
  <c r="BD256" i="5"/>
  <c r="BD257" i="5"/>
  <c r="BD258" i="5"/>
  <c r="BD259" i="5"/>
  <c r="BD260" i="5"/>
  <c r="BD261" i="5"/>
  <c r="BD262" i="5"/>
  <c r="BD263" i="5"/>
  <c r="BD264" i="5"/>
  <c r="BD265" i="5"/>
  <c r="BD266" i="5"/>
  <c r="BD267" i="5"/>
  <c r="BD268" i="5"/>
  <c r="BD269" i="5"/>
  <c r="BD270" i="5"/>
  <c r="BD271" i="5"/>
  <c r="BD272" i="5"/>
  <c r="BD273" i="5"/>
  <c r="BD274" i="5"/>
  <c r="BD275" i="5"/>
  <c r="BD276" i="5"/>
  <c r="BD277" i="5"/>
  <c r="BD278" i="5"/>
  <c r="BD279" i="5"/>
  <c r="BD280" i="5"/>
  <c r="BD281" i="5"/>
  <c r="BD282" i="5"/>
  <c r="BD283" i="5"/>
  <c r="BD284" i="5"/>
  <c r="BD285" i="5"/>
  <c r="BD286" i="5"/>
  <c r="BD287" i="5"/>
  <c r="BD288" i="5"/>
  <c r="BD289" i="5"/>
  <c r="BD290" i="5"/>
  <c r="BD291" i="5"/>
  <c r="BD292" i="5"/>
  <c r="BD293" i="5"/>
  <c r="BD294" i="5"/>
  <c r="BD295" i="5"/>
  <c r="BD296" i="5"/>
  <c r="BD297" i="5"/>
  <c r="BD298" i="5"/>
  <c r="BD299" i="5"/>
  <c r="BD300" i="5"/>
  <c r="BD301" i="5"/>
  <c r="BD302" i="5"/>
  <c r="BD303" i="5"/>
  <c r="BD304" i="5"/>
  <c r="BD305" i="5"/>
  <c r="BD306" i="5"/>
  <c r="BD307" i="5"/>
  <c r="BD308" i="5"/>
  <c r="BD309" i="5"/>
  <c r="BD310" i="5"/>
  <c r="BD311" i="5"/>
  <c r="BD312" i="5"/>
  <c r="BD313" i="5"/>
  <c r="BD314" i="5"/>
  <c r="BD315" i="5"/>
  <c r="BD316" i="5"/>
  <c r="BD317" i="5"/>
  <c r="BD318" i="5"/>
  <c r="BD319" i="5"/>
  <c r="BD320" i="5"/>
  <c r="BD321" i="5"/>
  <c r="BD322" i="5"/>
  <c r="BD323" i="5"/>
  <c r="BD324" i="5"/>
  <c r="BD325" i="5"/>
  <c r="BD326" i="5"/>
  <c r="BD327" i="5"/>
  <c r="BD328" i="5"/>
  <c r="BD329" i="5"/>
  <c r="BD330" i="5"/>
  <c r="BD331" i="5"/>
  <c r="BD332" i="5"/>
  <c r="BD333" i="5"/>
  <c r="BD334" i="5"/>
  <c r="BD335" i="5"/>
  <c r="BD336" i="5"/>
  <c r="BD337" i="5"/>
  <c r="BD338" i="5"/>
  <c r="BD339" i="5"/>
  <c r="BD340" i="5"/>
  <c r="BD341" i="5"/>
  <c r="BD9" i="5"/>
  <c r="BB10" i="5"/>
  <c r="BB11" i="5"/>
  <c r="BB12" i="5"/>
  <c r="BB13" i="5"/>
  <c r="BB14" i="5"/>
  <c r="BB15" i="5"/>
  <c r="BB16" i="5"/>
  <c r="BB17" i="5"/>
  <c r="BB18" i="5"/>
  <c r="BB19" i="5"/>
  <c r="BB20" i="5"/>
  <c r="BB21" i="5"/>
  <c r="BB22" i="5"/>
  <c r="BB23" i="5"/>
  <c r="BB24" i="5"/>
  <c r="BB25" i="5"/>
  <c r="BB26" i="5"/>
  <c r="BB27" i="5"/>
  <c r="BB28" i="5"/>
  <c r="BB29" i="5"/>
  <c r="BB30" i="5"/>
  <c r="BB31" i="5"/>
  <c r="BB32" i="5"/>
  <c r="BB33" i="5"/>
  <c r="BB34" i="5"/>
  <c r="BB35" i="5"/>
  <c r="BB36" i="5"/>
  <c r="BB37" i="5"/>
  <c r="BB38" i="5"/>
  <c r="BB39" i="5"/>
  <c r="BB40" i="5"/>
  <c r="BB41" i="5"/>
  <c r="BB42" i="5"/>
  <c r="BB43" i="5"/>
  <c r="BB44" i="5"/>
  <c r="BB45" i="5"/>
  <c r="BB46" i="5"/>
  <c r="BB47" i="5"/>
  <c r="BB48" i="5"/>
  <c r="BB49" i="5"/>
  <c r="BB50" i="5"/>
  <c r="BB51" i="5"/>
  <c r="BB52" i="5"/>
  <c r="BB53" i="5"/>
  <c r="BB54" i="5"/>
  <c r="BB55" i="5"/>
  <c r="BB56" i="5"/>
  <c r="BB57" i="5"/>
  <c r="BB58" i="5"/>
  <c r="BB59" i="5"/>
  <c r="BB60" i="5"/>
  <c r="BB61" i="5"/>
  <c r="BB62" i="5"/>
  <c r="BB63" i="5"/>
  <c r="BB64" i="5"/>
  <c r="BB65" i="5"/>
  <c r="BB66" i="5"/>
  <c r="BB67" i="5"/>
  <c r="BB68" i="5"/>
  <c r="BB69" i="5"/>
  <c r="BB70" i="5"/>
  <c r="BB71" i="5"/>
  <c r="BB72" i="5"/>
  <c r="BB73" i="5"/>
  <c r="BB74" i="5"/>
  <c r="BB75" i="5"/>
  <c r="BB76" i="5"/>
  <c r="BB77" i="5"/>
  <c r="BB78" i="5"/>
  <c r="BB79" i="5"/>
  <c r="BB80" i="5"/>
  <c r="BB81" i="5"/>
  <c r="BB82" i="5"/>
  <c r="BB83" i="5"/>
  <c r="BB84" i="5"/>
  <c r="BB85" i="5"/>
  <c r="BB86" i="5"/>
  <c r="BB87" i="5"/>
  <c r="BB88" i="5"/>
  <c r="BB89" i="5"/>
  <c r="BB90" i="5"/>
  <c r="BB91" i="5"/>
  <c r="BB92" i="5"/>
  <c r="BB93" i="5"/>
  <c r="BB94" i="5"/>
  <c r="BB95" i="5"/>
  <c r="BB96" i="5"/>
  <c r="BB97" i="5"/>
  <c r="BB98" i="5"/>
  <c r="BB99" i="5"/>
  <c r="BB100" i="5"/>
  <c r="BB101" i="5"/>
  <c r="BB102" i="5"/>
  <c r="BB103" i="5"/>
  <c r="BB104" i="5"/>
  <c r="BB105" i="5"/>
  <c r="BB106" i="5"/>
  <c r="BB107" i="5"/>
  <c r="BB108" i="5"/>
  <c r="BB109" i="5"/>
  <c r="BB110" i="5"/>
  <c r="BB111" i="5"/>
  <c r="BB112" i="5"/>
  <c r="BB113" i="5"/>
  <c r="BB114" i="5"/>
  <c r="BB115" i="5"/>
  <c r="BB116" i="5"/>
  <c r="BB117" i="5"/>
  <c r="BB118" i="5"/>
  <c r="BB119" i="5"/>
  <c r="BB120" i="5"/>
  <c r="BB121" i="5"/>
  <c r="BB122" i="5"/>
  <c r="BB123" i="5"/>
  <c r="BB124" i="5"/>
  <c r="BB125" i="5"/>
  <c r="BB126" i="5"/>
  <c r="BB127" i="5"/>
  <c r="BB128" i="5"/>
  <c r="BB129" i="5"/>
  <c r="BB130" i="5"/>
  <c r="BB131" i="5"/>
  <c r="BB132" i="5"/>
  <c r="BB133" i="5"/>
  <c r="BB134" i="5"/>
  <c r="BB135" i="5"/>
  <c r="BB136" i="5"/>
  <c r="BB137" i="5"/>
  <c r="BB138" i="5"/>
  <c r="BB139" i="5"/>
  <c r="BB140" i="5"/>
  <c r="BB141" i="5"/>
  <c r="BB142" i="5"/>
  <c r="BB143" i="5"/>
  <c r="BB144" i="5"/>
  <c r="BB145" i="5"/>
  <c r="BB146" i="5"/>
  <c r="BB147" i="5"/>
  <c r="BB148" i="5"/>
  <c r="BB149" i="5"/>
  <c r="BB150" i="5"/>
  <c r="BB151" i="5"/>
  <c r="BB152" i="5"/>
  <c r="BB153" i="5"/>
  <c r="BB154" i="5"/>
  <c r="BB155" i="5"/>
  <c r="BB156" i="5"/>
  <c r="BB157" i="5"/>
  <c r="BB158" i="5"/>
  <c r="BB159" i="5"/>
  <c r="BB160" i="5"/>
  <c r="BB161" i="5"/>
  <c r="BB162" i="5"/>
  <c r="BB163" i="5"/>
  <c r="BB164" i="5"/>
  <c r="BB165" i="5"/>
  <c r="BB166" i="5"/>
  <c r="BB167" i="5"/>
  <c r="BB168" i="5"/>
  <c r="BB169" i="5"/>
  <c r="BB170" i="5"/>
  <c r="BB171" i="5"/>
  <c r="BB172" i="5"/>
  <c r="BB173" i="5"/>
  <c r="BB174" i="5"/>
  <c r="BB175" i="5"/>
  <c r="BB176" i="5"/>
  <c r="BB177" i="5"/>
  <c r="BB178" i="5"/>
  <c r="BB179" i="5"/>
  <c r="BB180" i="5"/>
  <c r="BB181" i="5"/>
  <c r="BB182" i="5"/>
  <c r="BB183" i="5"/>
  <c r="BB184" i="5"/>
  <c r="BB185" i="5"/>
  <c r="BB186" i="5"/>
  <c r="BB187" i="5"/>
  <c r="BB188" i="5"/>
  <c r="BB189" i="5"/>
  <c r="BB190" i="5"/>
  <c r="BB191" i="5"/>
  <c r="BB192" i="5"/>
  <c r="BB193" i="5"/>
  <c r="BB194" i="5"/>
  <c r="BB195" i="5"/>
  <c r="BB196" i="5"/>
  <c r="BB197" i="5"/>
  <c r="BB198" i="5"/>
  <c r="BB199" i="5"/>
  <c r="BB200" i="5"/>
  <c r="BB201" i="5"/>
  <c r="BB202" i="5"/>
  <c r="BB203" i="5"/>
  <c r="BB204" i="5"/>
  <c r="BB205" i="5"/>
  <c r="BB206" i="5"/>
  <c r="BB207" i="5"/>
  <c r="BB208" i="5"/>
  <c r="BB209" i="5"/>
  <c r="BB210" i="5"/>
  <c r="BB211" i="5"/>
  <c r="BB212" i="5"/>
  <c r="BB213" i="5"/>
  <c r="BB214" i="5"/>
  <c r="BB215" i="5"/>
  <c r="BB216" i="5"/>
  <c r="BB217" i="5"/>
  <c r="BB218" i="5"/>
  <c r="BB219" i="5"/>
  <c r="BB220" i="5"/>
  <c r="BB221" i="5"/>
  <c r="BB222" i="5"/>
  <c r="BB223" i="5"/>
  <c r="BB224" i="5"/>
  <c r="BB225" i="5"/>
  <c r="BB226" i="5"/>
  <c r="BB227" i="5"/>
  <c r="BB228" i="5"/>
  <c r="BB229" i="5"/>
  <c r="BB230" i="5"/>
  <c r="BB231" i="5"/>
  <c r="BB232" i="5"/>
  <c r="BB233" i="5"/>
  <c r="BB234" i="5"/>
  <c r="BB235" i="5"/>
  <c r="BB236" i="5"/>
  <c r="BB237" i="5"/>
  <c r="BB238" i="5"/>
  <c r="BB239" i="5"/>
  <c r="BB240" i="5"/>
  <c r="BB241" i="5"/>
  <c r="BB242" i="5"/>
  <c r="BB243" i="5"/>
  <c r="BB244" i="5"/>
  <c r="BB245" i="5"/>
  <c r="BB246" i="5"/>
  <c r="BB247" i="5"/>
  <c r="BB248" i="5"/>
  <c r="BB249" i="5"/>
  <c r="BB250" i="5"/>
  <c r="BB251" i="5"/>
  <c r="BB252" i="5"/>
  <c r="BB253" i="5"/>
  <c r="BB254" i="5"/>
  <c r="BB255" i="5"/>
  <c r="BB256" i="5"/>
  <c r="BB257" i="5"/>
  <c r="BB258" i="5"/>
  <c r="BB259" i="5"/>
  <c r="BB260" i="5"/>
  <c r="BB261" i="5"/>
  <c r="BB262" i="5"/>
  <c r="BB263" i="5"/>
  <c r="BB264" i="5"/>
  <c r="BB265" i="5"/>
  <c r="BB266" i="5"/>
  <c r="BB267" i="5"/>
  <c r="BB268" i="5"/>
  <c r="BB269" i="5"/>
  <c r="BB270" i="5"/>
  <c r="BB271" i="5"/>
  <c r="BB272" i="5"/>
  <c r="BB273" i="5"/>
  <c r="BB274" i="5"/>
  <c r="BB275" i="5"/>
  <c r="BB276" i="5"/>
  <c r="BB277" i="5"/>
  <c r="BB278" i="5"/>
  <c r="BB279" i="5"/>
  <c r="BB280" i="5"/>
  <c r="BB281" i="5"/>
  <c r="BB282" i="5"/>
  <c r="BB283" i="5"/>
  <c r="BB284" i="5"/>
  <c r="BB285" i="5"/>
  <c r="BB286" i="5"/>
  <c r="BB287" i="5"/>
  <c r="BB288" i="5"/>
  <c r="BB289" i="5"/>
  <c r="BB290" i="5"/>
  <c r="BB291" i="5"/>
  <c r="BB292" i="5"/>
  <c r="BB293" i="5"/>
  <c r="BB294" i="5"/>
  <c r="BB295" i="5"/>
  <c r="BB296" i="5"/>
  <c r="BB297" i="5"/>
  <c r="BB298" i="5"/>
  <c r="BB299" i="5"/>
  <c r="BB300" i="5"/>
  <c r="BB301" i="5"/>
  <c r="BB302" i="5"/>
  <c r="BB303" i="5"/>
  <c r="BB304" i="5"/>
  <c r="BB305" i="5"/>
  <c r="BB306" i="5"/>
  <c r="BB307" i="5"/>
  <c r="BB308" i="5"/>
  <c r="BB309" i="5"/>
  <c r="BB310" i="5"/>
  <c r="BB311" i="5"/>
  <c r="BB312" i="5"/>
  <c r="BB313" i="5"/>
  <c r="BB314" i="5"/>
  <c r="BB315" i="5"/>
  <c r="BB316" i="5"/>
  <c r="BB317" i="5"/>
  <c r="BB318" i="5"/>
  <c r="BB319" i="5"/>
  <c r="BB320" i="5"/>
  <c r="BB321" i="5"/>
  <c r="BB322" i="5"/>
  <c r="BB323" i="5"/>
  <c r="BB324" i="5"/>
  <c r="BB325" i="5"/>
  <c r="BB326" i="5"/>
  <c r="BB327" i="5"/>
  <c r="BB328" i="5"/>
  <c r="BB329" i="5"/>
  <c r="BB330" i="5"/>
  <c r="BB331" i="5"/>
  <c r="BB332" i="5"/>
  <c r="BB333" i="5"/>
  <c r="BB334" i="5"/>
  <c r="BB335" i="5"/>
  <c r="BB336" i="5"/>
  <c r="BB337" i="5"/>
  <c r="BB338" i="5"/>
  <c r="BB339" i="5"/>
  <c r="BB340" i="5"/>
  <c r="BB341" i="5"/>
  <c r="BB9" i="5"/>
  <c r="AZ10" i="5"/>
  <c r="AZ11" i="5"/>
  <c r="AZ12" i="5"/>
  <c r="AZ13" i="5"/>
  <c r="AZ14" i="5"/>
  <c r="AZ15" i="5"/>
  <c r="AZ16" i="5"/>
  <c r="AZ17" i="5"/>
  <c r="AZ18" i="5"/>
  <c r="AZ19" i="5"/>
  <c r="AZ20" i="5"/>
  <c r="AZ21" i="5"/>
  <c r="AZ22" i="5"/>
  <c r="AZ23" i="5"/>
  <c r="AZ24" i="5"/>
  <c r="AZ25" i="5"/>
  <c r="AZ26" i="5"/>
  <c r="AZ27" i="5"/>
  <c r="AZ28" i="5"/>
  <c r="AZ29" i="5"/>
  <c r="AZ30" i="5"/>
  <c r="AZ31" i="5"/>
  <c r="AZ32" i="5"/>
  <c r="AZ33" i="5"/>
  <c r="AZ34" i="5"/>
  <c r="AZ35" i="5"/>
  <c r="AZ36" i="5"/>
  <c r="AZ37" i="5"/>
  <c r="AZ38" i="5"/>
  <c r="AZ39" i="5"/>
  <c r="AZ40" i="5"/>
  <c r="AZ41" i="5"/>
  <c r="AZ42" i="5"/>
  <c r="AZ43" i="5"/>
  <c r="AZ44" i="5"/>
  <c r="AZ45" i="5"/>
  <c r="AZ46" i="5"/>
  <c r="AZ47" i="5"/>
  <c r="AZ48" i="5"/>
  <c r="AZ49" i="5"/>
  <c r="AZ50" i="5"/>
  <c r="AZ51" i="5"/>
  <c r="AZ52" i="5"/>
  <c r="AZ53" i="5"/>
  <c r="AZ54" i="5"/>
  <c r="AZ55" i="5"/>
  <c r="AZ56" i="5"/>
  <c r="AZ57" i="5"/>
  <c r="AZ58" i="5"/>
  <c r="AZ59" i="5"/>
  <c r="AZ60" i="5"/>
  <c r="AZ61" i="5"/>
  <c r="AZ62" i="5"/>
  <c r="AZ63" i="5"/>
  <c r="AZ64" i="5"/>
  <c r="AZ65" i="5"/>
  <c r="AZ66" i="5"/>
  <c r="AZ67" i="5"/>
  <c r="AZ68" i="5"/>
  <c r="AZ69" i="5"/>
  <c r="AZ70" i="5"/>
  <c r="AZ71" i="5"/>
  <c r="AZ72" i="5"/>
  <c r="AZ73" i="5"/>
  <c r="AZ74" i="5"/>
  <c r="AZ75" i="5"/>
  <c r="AZ76" i="5"/>
  <c r="AZ77" i="5"/>
  <c r="AZ78" i="5"/>
  <c r="AZ79" i="5"/>
  <c r="AZ80" i="5"/>
  <c r="AZ81" i="5"/>
  <c r="AZ82" i="5"/>
  <c r="AZ83" i="5"/>
  <c r="AZ84" i="5"/>
  <c r="AZ85" i="5"/>
  <c r="AZ86" i="5"/>
  <c r="AZ87" i="5"/>
  <c r="AZ88" i="5"/>
  <c r="AZ89" i="5"/>
  <c r="AZ90" i="5"/>
  <c r="AZ91" i="5"/>
  <c r="AZ92" i="5"/>
  <c r="AZ93" i="5"/>
  <c r="AZ94" i="5"/>
  <c r="AZ95" i="5"/>
  <c r="AZ96" i="5"/>
  <c r="AZ97" i="5"/>
  <c r="AZ98" i="5"/>
  <c r="AZ99" i="5"/>
  <c r="AZ100" i="5"/>
  <c r="AZ101" i="5"/>
  <c r="AZ102" i="5"/>
  <c r="AZ103" i="5"/>
  <c r="AZ104" i="5"/>
  <c r="AZ105" i="5"/>
  <c r="AZ106" i="5"/>
  <c r="AZ107" i="5"/>
  <c r="AZ108" i="5"/>
  <c r="AZ109" i="5"/>
  <c r="AZ110" i="5"/>
  <c r="AZ111" i="5"/>
  <c r="AZ112" i="5"/>
  <c r="AZ113" i="5"/>
  <c r="AZ114" i="5"/>
  <c r="AZ115" i="5"/>
  <c r="AZ116" i="5"/>
  <c r="AZ117" i="5"/>
  <c r="AZ118" i="5"/>
  <c r="AZ119" i="5"/>
  <c r="AZ120" i="5"/>
  <c r="AZ121" i="5"/>
  <c r="AZ122" i="5"/>
  <c r="AZ123" i="5"/>
  <c r="AZ124" i="5"/>
  <c r="AZ125" i="5"/>
  <c r="AZ126" i="5"/>
  <c r="AZ127" i="5"/>
  <c r="AZ128" i="5"/>
  <c r="AZ129" i="5"/>
  <c r="AZ130" i="5"/>
  <c r="AZ131" i="5"/>
  <c r="AZ132" i="5"/>
  <c r="AZ133" i="5"/>
  <c r="AZ134" i="5"/>
  <c r="AZ135" i="5"/>
  <c r="AZ136" i="5"/>
  <c r="AZ137" i="5"/>
  <c r="AZ138" i="5"/>
  <c r="AZ139" i="5"/>
  <c r="AZ140" i="5"/>
  <c r="AZ141" i="5"/>
  <c r="AZ142" i="5"/>
  <c r="AZ143" i="5"/>
  <c r="AZ144" i="5"/>
  <c r="AZ145" i="5"/>
  <c r="AZ146" i="5"/>
  <c r="AZ147" i="5"/>
  <c r="AZ148" i="5"/>
  <c r="AZ149" i="5"/>
  <c r="AZ150" i="5"/>
  <c r="AZ151" i="5"/>
  <c r="AZ152" i="5"/>
  <c r="AZ153" i="5"/>
  <c r="AZ154" i="5"/>
  <c r="AZ155" i="5"/>
  <c r="AZ156" i="5"/>
  <c r="AZ157" i="5"/>
  <c r="AZ158" i="5"/>
  <c r="AZ159" i="5"/>
  <c r="AZ160" i="5"/>
  <c r="AZ161" i="5"/>
  <c r="AZ162" i="5"/>
  <c r="AZ163" i="5"/>
  <c r="AZ164" i="5"/>
  <c r="AZ165" i="5"/>
  <c r="AZ166" i="5"/>
  <c r="AZ167" i="5"/>
  <c r="AZ168" i="5"/>
  <c r="AZ169" i="5"/>
  <c r="AZ170" i="5"/>
  <c r="AZ171" i="5"/>
  <c r="AZ172" i="5"/>
  <c r="AZ173" i="5"/>
  <c r="AZ174" i="5"/>
  <c r="AZ175" i="5"/>
  <c r="AZ176" i="5"/>
  <c r="AZ177" i="5"/>
  <c r="AZ178" i="5"/>
  <c r="AZ179" i="5"/>
  <c r="AZ180" i="5"/>
  <c r="AZ181" i="5"/>
  <c r="AZ182" i="5"/>
  <c r="AZ183" i="5"/>
  <c r="AZ184" i="5"/>
  <c r="AZ185" i="5"/>
  <c r="AZ186" i="5"/>
  <c r="AZ187" i="5"/>
  <c r="AZ188" i="5"/>
  <c r="AZ189" i="5"/>
  <c r="AZ190" i="5"/>
  <c r="AZ191" i="5"/>
  <c r="AZ192" i="5"/>
  <c r="AZ193" i="5"/>
  <c r="AZ194" i="5"/>
  <c r="AZ195" i="5"/>
  <c r="AZ196" i="5"/>
  <c r="AZ197" i="5"/>
  <c r="AZ198" i="5"/>
  <c r="AZ199" i="5"/>
  <c r="AZ200" i="5"/>
  <c r="AZ201" i="5"/>
  <c r="AZ202" i="5"/>
  <c r="AZ203" i="5"/>
  <c r="AZ204" i="5"/>
  <c r="AZ205" i="5"/>
  <c r="AZ206" i="5"/>
  <c r="AZ207" i="5"/>
  <c r="AZ208" i="5"/>
  <c r="AZ209" i="5"/>
  <c r="AZ210" i="5"/>
  <c r="AZ211" i="5"/>
  <c r="AZ212" i="5"/>
  <c r="AZ213" i="5"/>
  <c r="AZ214" i="5"/>
  <c r="AZ215" i="5"/>
  <c r="AZ216" i="5"/>
  <c r="AZ217" i="5"/>
  <c r="AZ218" i="5"/>
  <c r="AZ219" i="5"/>
  <c r="AZ220" i="5"/>
  <c r="AZ221" i="5"/>
  <c r="AZ222" i="5"/>
  <c r="AZ223" i="5"/>
  <c r="AZ224" i="5"/>
  <c r="AZ225" i="5"/>
  <c r="AZ226" i="5"/>
  <c r="AZ227" i="5"/>
  <c r="AZ228" i="5"/>
  <c r="AZ229" i="5"/>
  <c r="AZ230" i="5"/>
  <c r="AZ231" i="5"/>
  <c r="AZ232" i="5"/>
  <c r="AZ233" i="5"/>
  <c r="AZ234" i="5"/>
  <c r="AZ235" i="5"/>
  <c r="AZ236" i="5"/>
  <c r="AZ237" i="5"/>
  <c r="AZ238" i="5"/>
  <c r="AZ239" i="5"/>
  <c r="AZ240" i="5"/>
  <c r="AZ241" i="5"/>
  <c r="AZ242" i="5"/>
  <c r="AZ243" i="5"/>
  <c r="AZ244" i="5"/>
  <c r="AZ245" i="5"/>
  <c r="AZ246" i="5"/>
  <c r="AZ247" i="5"/>
  <c r="AZ248" i="5"/>
  <c r="AZ249" i="5"/>
  <c r="AZ250" i="5"/>
  <c r="AZ251" i="5"/>
  <c r="AZ252" i="5"/>
  <c r="AZ253" i="5"/>
  <c r="AZ254" i="5"/>
  <c r="AZ255" i="5"/>
  <c r="AZ256" i="5"/>
  <c r="AZ257" i="5"/>
  <c r="AZ258" i="5"/>
  <c r="AZ259" i="5"/>
  <c r="AZ260" i="5"/>
  <c r="AZ261" i="5"/>
  <c r="AZ262" i="5"/>
  <c r="AZ263" i="5"/>
  <c r="AZ264" i="5"/>
  <c r="AZ265" i="5"/>
  <c r="AZ266" i="5"/>
  <c r="AZ267" i="5"/>
  <c r="AZ268" i="5"/>
  <c r="AZ269" i="5"/>
  <c r="AZ270" i="5"/>
  <c r="AZ271" i="5"/>
  <c r="AZ272" i="5"/>
  <c r="AZ273" i="5"/>
  <c r="AZ274" i="5"/>
  <c r="AZ275" i="5"/>
  <c r="AZ276" i="5"/>
  <c r="AZ277" i="5"/>
  <c r="AZ278" i="5"/>
  <c r="AZ279" i="5"/>
  <c r="AZ280" i="5"/>
  <c r="AZ281" i="5"/>
  <c r="AZ282" i="5"/>
  <c r="AZ283" i="5"/>
  <c r="AZ284" i="5"/>
  <c r="AZ285" i="5"/>
  <c r="AZ286" i="5"/>
  <c r="AZ287" i="5"/>
  <c r="AZ288" i="5"/>
  <c r="AZ289" i="5"/>
  <c r="AZ290" i="5"/>
  <c r="AZ291" i="5"/>
  <c r="AZ292" i="5"/>
  <c r="AZ293" i="5"/>
  <c r="AZ294" i="5"/>
  <c r="AZ295" i="5"/>
  <c r="AZ296" i="5"/>
  <c r="AZ297" i="5"/>
  <c r="AZ298" i="5"/>
  <c r="AZ299" i="5"/>
  <c r="AZ300" i="5"/>
  <c r="AZ301" i="5"/>
  <c r="AZ302" i="5"/>
  <c r="AZ303" i="5"/>
  <c r="AZ304" i="5"/>
  <c r="AZ305" i="5"/>
  <c r="AZ306" i="5"/>
  <c r="AZ307" i="5"/>
  <c r="AZ308" i="5"/>
  <c r="AZ309" i="5"/>
  <c r="AZ310" i="5"/>
  <c r="AZ311" i="5"/>
  <c r="AZ312" i="5"/>
  <c r="AZ313" i="5"/>
  <c r="AZ314" i="5"/>
  <c r="AZ315" i="5"/>
  <c r="AZ316" i="5"/>
  <c r="AZ317" i="5"/>
  <c r="AZ318" i="5"/>
  <c r="AZ319" i="5"/>
  <c r="AZ320" i="5"/>
  <c r="AZ321" i="5"/>
  <c r="AZ322" i="5"/>
  <c r="AZ323" i="5"/>
  <c r="AZ324" i="5"/>
  <c r="AZ325" i="5"/>
  <c r="AZ326" i="5"/>
  <c r="AZ327" i="5"/>
  <c r="AZ328" i="5"/>
  <c r="AZ329" i="5"/>
  <c r="AZ330" i="5"/>
  <c r="AZ331" i="5"/>
  <c r="AZ332" i="5"/>
  <c r="AZ333" i="5"/>
  <c r="AZ334" i="5"/>
  <c r="AZ335" i="5"/>
  <c r="AZ336" i="5"/>
  <c r="AZ337" i="5"/>
  <c r="AZ338" i="5"/>
  <c r="AZ339" i="5"/>
  <c r="AZ340" i="5"/>
  <c r="AZ341" i="5"/>
  <c r="AZ9" i="5"/>
  <c r="BK11" i="29"/>
  <c r="BK12" i="29"/>
  <c r="BK13" i="29"/>
  <c r="BK14" i="29"/>
  <c r="BK15" i="29"/>
  <c r="BK16" i="29"/>
  <c r="BK17" i="29"/>
  <c r="BK18" i="29"/>
  <c r="BK19" i="29"/>
  <c r="BK20" i="29"/>
  <c r="BK21" i="29"/>
  <c r="BK22" i="29"/>
  <c r="BK23" i="29"/>
  <c r="BK24" i="29"/>
  <c r="BK25" i="29"/>
  <c r="BK26" i="29"/>
  <c r="BK27" i="29"/>
  <c r="BK28" i="29"/>
  <c r="BK29" i="29"/>
  <c r="BK30" i="29"/>
  <c r="BK31" i="29"/>
  <c r="BK32" i="29"/>
  <c r="BK33" i="29"/>
  <c r="BK34" i="29"/>
  <c r="BK10" i="29"/>
  <c r="BI11" i="29"/>
  <c r="BI12" i="29"/>
  <c r="BI13" i="29"/>
  <c r="BI14" i="29"/>
  <c r="BI15" i="29"/>
  <c r="BI16" i="29"/>
  <c r="BI17" i="29"/>
  <c r="BI18" i="29"/>
  <c r="BI19" i="29"/>
  <c r="BI20" i="29"/>
  <c r="BI21" i="29"/>
  <c r="BI22" i="29"/>
  <c r="BI23" i="29"/>
  <c r="BI24" i="29"/>
  <c r="BI25" i="29"/>
  <c r="BI26" i="29"/>
  <c r="BI27" i="29"/>
  <c r="BI28" i="29"/>
  <c r="BI29" i="29"/>
  <c r="BI30" i="29"/>
  <c r="BI31" i="29"/>
  <c r="BI32" i="29"/>
  <c r="BI33" i="29"/>
  <c r="BI34" i="29"/>
  <c r="BI10" i="29"/>
  <c r="BG11" i="29"/>
  <c r="BG12" i="29"/>
  <c r="BG13" i="29"/>
  <c r="BG14" i="29"/>
  <c r="BG15" i="29"/>
  <c r="BG16" i="29"/>
  <c r="BG17" i="29"/>
  <c r="BG18" i="29"/>
  <c r="BG19" i="29"/>
  <c r="BG20" i="29"/>
  <c r="BG21" i="29"/>
  <c r="BG22" i="29"/>
  <c r="BG23" i="29"/>
  <c r="BG24" i="29"/>
  <c r="BG25" i="29"/>
  <c r="BG26" i="29"/>
  <c r="BG27" i="29"/>
  <c r="BG28" i="29"/>
  <c r="BG29" i="29"/>
  <c r="BG30" i="29"/>
  <c r="BG31" i="29"/>
  <c r="BG32" i="29"/>
  <c r="BG33" i="29"/>
  <c r="BG34" i="29"/>
  <c r="BG10" i="29"/>
  <c r="BE10" i="29" s="1"/>
  <c r="BE9" i="29" s="1"/>
  <c r="BD11" i="29"/>
  <c r="BD12" i="29"/>
  <c r="BD13" i="29"/>
  <c r="BD14" i="29"/>
  <c r="BD15" i="29"/>
  <c r="BD16" i="29"/>
  <c r="BD17" i="29"/>
  <c r="BD18" i="29"/>
  <c r="BD19" i="29"/>
  <c r="BD20" i="29"/>
  <c r="BD21" i="29"/>
  <c r="BD22" i="29"/>
  <c r="BD23" i="29"/>
  <c r="BD24" i="29"/>
  <c r="BD25" i="29"/>
  <c r="BD26" i="29"/>
  <c r="BD27" i="29"/>
  <c r="BD28" i="29"/>
  <c r="BD29" i="29"/>
  <c r="BD31" i="29"/>
  <c r="BD32" i="29"/>
  <c r="BD33" i="29"/>
  <c r="BD34" i="29"/>
  <c r="BD10" i="29"/>
  <c r="AY34" i="29"/>
  <c r="AX34" i="29"/>
  <c r="AW34" i="29"/>
  <c r="AV34" i="29"/>
  <c r="AU34" i="29"/>
  <c r="AT34" i="29"/>
  <c r="AS34" i="29"/>
  <c r="AR34" i="29"/>
  <c r="AQ34" i="29"/>
  <c r="AP34" i="29"/>
  <c r="AO34" i="29"/>
  <c r="AN34" i="29"/>
  <c r="AM34" i="29"/>
  <c r="AL34" i="29"/>
  <c r="X30" i="30"/>
  <c r="AE34" i="29"/>
  <c r="AY33" i="29"/>
  <c r="AX33" i="29"/>
  <c r="AW33" i="29"/>
  <c r="AV33" i="29"/>
  <c r="AU33" i="29"/>
  <c r="AT33" i="29"/>
  <c r="AS33" i="29"/>
  <c r="AR33" i="29"/>
  <c r="AQ33" i="29"/>
  <c r="AP33" i="29"/>
  <c r="AO33" i="29"/>
  <c r="AN33" i="29"/>
  <c r="AM33" i="29"/>
  <c r="AL33" i="29"/>
  <c r="X29" i="30"/>
  <c r="AE33" i="29"/>
  <c r="AY32" i="29"/>
  <c r="AX32" i="29"/>
  <c r="AW32" i="29"/>
  <c r="AV32" i="29"/>
  <c r="AU32" i="29"/>
  <c r="AT32" i="29"/>
  <c r="AS32" i="29"/>
  <c r="AR32" i="29"/>
  <c r="AQ32" i="29"/>
  <c r="AP32" i="29"/>
  <c r="AO32" i="29"/>
  <c r="AN32" i="29"/>
  <c r="AM32" i="29"/>
  <c r="AL32" i="29"/>
  <c r="X28" i="30"/>
  <c r="AE32" i="29"/>
  <c r="AY31" i="29"/>
  <c r="AX31" i="29"/>
  <c r="AW31" i="29"/>
  <c r="AV31" i="29"/>
  <c r="AU31" i="29"/>
  <c r="AT31" i="29"/>
  <c r="AS31" i="29"/>
  <c r="AR31" i="29"/>
  <c r="AQ31" i="29"/>
  <c r="AP31" i="29"/>
  <c r="AO31" i="29"/>
  <c r="AN31" i="29"/>
  <c r="AM31" i="29"/>
  <c r="AL31" i="29"/>
  <c r="X27" i="30"/>
  <c r="AE31" i="29"/>
  <c r="AY30" i="29"/>
  <c r="AX30" i="29"/>
  <c r="AW30" i="29"/>
  <c r="AV30" i="29"/>
  <c r="AU30" i="29"/>
  <c r="AT30" i="29"/>
  <c r="AS30" i="29"/>
  <c r="AR30" i="29"/>
  <c r="AQ30" i="29"/>
  <c r="AP30" i="29"/>
  <c r="AO30" i="29"/>
  <c r="AN30" i="29"/>
  <c r="AM30" i="29"/>
  <c r="AL30" i="29"/>
  <c r="X26" i="30"/>
  <c r="AE30" i="29"/>
  <c r="AY29" i="29"/>
  <c r="AX29" i="29"/>
  <c r="AW29" i="29"/>
  <c r="AV29" i="29"/>
  <c r="AU29" i="29"/>
  <c r="AT29" i="29"/>
  <c r="AS29" i="29"/>
  <c r="AR29" i="29"/>
  <c r="AQ29" i="29"/>
  <c r="AP29" i="29"/>
  <c r="AO29" i="29"/>
  <c r="AN29" i="29"/>
  <c r="AM29" i="29"/>
  <c r="AL29" i="29"/>
  <c r="X25" i="30"/>
  <c r="AE29" i="29"/>
  <c r="AY28" i="29"/>
  <c r="AX28" i="29"/>
  <c r="AW28" i="29"/>
  <c r="AV28" i="29"/>
  <c r="AU28" i="29"/>
  <c r="AT28" i="29"/>
  <c r="AS28" i="29"/>
  <c r="AR28" i="29"/>
  <c r="AQ28" i="29"/>
  <c r="AP28" i="29"/>
  <c r="AO28" i="29"/>
  <c r="AN28" i="29"/>
  <c r="AM28" i="29"/>
  <c r="AL28" i="29"/>
  <c r="X24" i="30"/>
  <c r="AE28" i="29"/>
  <c r="AY27" i="29"/>
  <c r="AX27" i="29"/>
  <c r="AW27" i="29"/>
  <c r="AV27" i="29"/>
  <c r="AU27" i="29"/>
  <c r="AT27" i="29"/>
  <c r="AS27" i="29"/>
  <c r="AR27" i="29"/>
  <c r="AQ27" i="29"/>
  <c r="AP27" i="29"/>
  <c r="AO27" i="29"/>
  <c r="AN27" i="29"/>
  <c r="AM27" i="29"/>
  <c r="AL27" i="29"/>
  <c r="X23" i="30"/>
  <c r="AE27" i="29"/>
  <c r="AY26" i="29"/>
  <c r="AX26" i="29"/>
  <c r="AW26" i="29"/>
  <c r="AV26" i="29"/>
  <c r="AU26" i="29"/>
  <c r="AT26" i="29"/>
  <c r="AS26" i="29"/>
  <c r="AR26" i="29"/>
  <c r="AQ26" i="29"/>
  <c r="AP26" i="29"/>
  <c r="AO26" i="29"/>
  <c r="AN26" i="29"/>
  <c r="AM26" i="29"/>
  <c r="AL26" i="29"/>
  <c r="X22" i="30"/>
  <c r="AE26" i="29"/>
  <c r="AY25" i="29"/>
  <c r="AX25" i="29"/>
  <c r="AW25" i="29"/>
  <c r="AV25" i="29"/>
  <c r="AU25" i="29"/>
  <c r="AT25" i="29"/>
  <c r="AS25" i="29"/>
  <c r="AR25" i="29"/>
  <c r="AQ25" i="29"/>
  <c r="AP25" i="29"/>
  <c r="AO25" i="29"/>
  <c r="AN25" i="29"/>
  <c r="AM25" i="29"/>
  <c r="AL25" i="29"/>
  <c r="X21" i="30"/>
  <c r="AE25" i="29"/>
  <c r="AY24" i="29"/>
  <c r="AX24" i="29"/>
  <c r="AW24" i="29"/>
  <c r="AV24" i="29"/>
  <c r="AU24" i="29"/>
  <c r="AT24" i="29"/>
  <c r="AS24" i="29"/>
  <c r="AR24" i="29"/>
  <c r="AQ24" i="29"/>
  <c r="AP24" i="29"/>
  <c r="AO24" i="29"/>
  <c r="AN24" i="29"/>
  <c r="AM24" i="29"/>
  <c r="AL24" i="29"/>
  <c r="X20" i="30"/>
  <c r="AE24" i="29"/>
  <c r="AY23" i="29"/>
  <c r="AX23" i="29"/>
  <c r="AW23" i="29"/>
  <c r="AV23" i="29"/>
  <c r="AU23" i="29"/>
  <c r="AT23" i="29"/>
  <c r="AS23" i="29"/>
  <c r="AR23" i="29"/>
  <c r="AQ23" i="29"/>
  <c r="AP23" i="29"/>
  <c r="AO23" i="29"/>
  <c r="AN23" i="29"/>
  <c r="AM23" i="29"/>
  <c r="AL23" i="29"/>
  <c r="X19" i="30"/>
  <c r="AE23" i="29"/>
  <c r="AY22" i="29"/>
  <c r="AX22" i="29"/>
  <c r="AW22" i="29"/>
  <c r="AV22" i="29"/>
  <c r="AU22" i="29"/>
  <c r="AT22" i="29"/>
  <c r="AS22" i="29"/>
  <c r="AR22" i="29"/>
  <c r="AQ22" i="29"/>
  <c r="AP22" i="29"/>
  <c r="AO22" i="29"/>
  <c r="AN22" i="29"/>
  <c r="AM22" i="29"/>
  <c r="AL22" i="29"/>
  <c r="X18" i="30"/>
  <c r="AE22" i="29"/>
  <c r="AY21" i="29"/>
  <c r="AX21" i="29"/>
  <c r="AW21" i="29"/>
  <c r="AV21" i="29"/>
  <c r="AU21" i="29"/>
  <c r="AT21" i="29"/>
  <c r="AS21" i="29"/>
  <c r="AR21" i="29"/>
  <c r="AQ21" i="29"/>
  <c r="AP21" i="29"/>
  <c r="AO21" i="29"/>
  <c r="AN21" i="29"/>
  <c r="AM21" i="29"/>
  <c r="AL21" i="29"/>
  <c r="X17" i="30"/>
  <c r="AE21" i="29"/>
  <c r="AY20" i="29"/>
  <c r="AX20" i="29"/>
  <c r="AW20" i="29"/>
  <c r="AV20" i="29"/>
  <c r="AU20" i="29"/>
  <c r="AT20" i="29"/>
  <c r="AS20" i="29"/>
  <c r="AR20" i="29"/>
  <c r="AQ20" i="29"/>
  <c r="AP20" i="29"/>
  <c r="AO20" i="29"/>
  <c r="AN20" i="29"/>
  <c r="AM20" i="29"/>
  <c r="AL20" i="29"/>
  <c r="X16" i="30"/>
  <c r="AE20" i="29"/>
  <c r="AY19" i="29"/>
  <c r="AX19" i="29"/>
  <c r="AW19" i="29"/>
  <c r="AV19" i="29"/>
  <c r="AU19" i="29"/>
  <c r="AT19" i="29"/>
  <c r="AS19" i="29"/>
  <c r="AR19" i="29"/>
  <c r="AQ19" i="29"/>
  <c r="AP19" i="29"/>
  <c r="AO19" i="29"/>
  <c r="AN19" i="29"/>
  <c r="AM19" i="29"/>
  <c r="AL19" i="29"/>
  <c r="X15" i="30"/>
  <c r="AE19" i="29"/>
  <c r="AY18" i="29"/>
  <c r="AX18" i="29"/>
  <c r="AW18" i="29"/>
  <c r="AV18" i="29"/>
  <c r="AU18" i="29"/>
  <c r="AT18" i="29"/>
  <c r="AS18" i="29"/>
  <c r="AR18" i="29"/>
  <c r="AQ18" i="29"/>
  <c r="AP18" i="29"/>
  <c r="AO18" i="29"/>
  <c r="AN18" i="29"/>
  <c r="AM18" i="29"/>
  <c r="AL18" i="29"/>
  <c r="X14" i="30"/>
  <c r="AE18" i="29"/>
  <c r="AY17" i="29"/>
  <c r="AX17" i="29"/>
  <c r="AW17" i="29"/>
  <c r="AV17" i="29"/>
  <c r="AU17" i="29"/>
  <c r="AT17" i="29"/>
  <c r="AS17" i="29"/>
  <c r="AR17" i="29"/>
  <c r="AQ17" i="29"/>
  <c r="AP17" i="29"/>
  <c r="AO17" i="29"/>
  <c r="AN17" i="29"/>
  <c r="AM17" i="29"/>
  <c r="AL17" i="29"/>
  <c r="X13" i="30"/>
  <c r="AE17" i="29"/>
  <c r="AY16" i="29"/>
  <c r="AX16" i="29"/>
  <c r="AW16" i="29"/>
  <c r="AV16" i="29"/>
  <c r="AU16" i="29"/>
  <c r="AT16" i="29"/>
  <c r="AS16" i="29"/>
  <c r="AR16" i="29"/>
  <c r="AQ16" i="29"/>
  <c r="AP16" i="29"/>
  <c r="AO16" i="29"/>
  <c r="AN16" i="29"/>
  <c r="AM16" i="29"/>
  <c r="AL16" i="29"/>
  <c r="X12" i="30"/>
  <c r="AE16" i="29"/>
  <c r="AY15" i="29"/>
  <c r="AX15" i="29"/>
  <c r="AW15" i="29"/>
  <c r="AV15" i="29"/>
  <c r="AU15" i="29"/>
  <c r="AT15" i="29"/>
  <c r="AS15" i="29"/>
  <c r="AR15" i="29"/>
  <c r="AQ15" i="29"/>
  <c r="AP15" i="29"/>
  <c r="AO15" i="29"/>
  <c r="AN15" i="29"/>
  <c r="AM15" i="29"/>
  <c r="AL15" i="29"/>
  <c r="X11" i="30"/>
  <c r="AE15" i="29"/>
  <c r="AY14" i="29"/>
  <c r="AX14" i="29"/>
  <c r="AW14" i="29"/>
  <c r="AV14" i="29"/>
  <c r="AU14" i="29"/>
  <c r="AT14" i="29"/>
  <c r="AS14" i="29"/>
  <c r="AR14" i="29"/>
  <c r="AQ14" i="29"/>
  <c r="AP14" i="29"/>
  <c r="AO14" i="29"/>
  <c r="AN14" i="29"/>
  <c r="AM14" i="29"/>
  <c r="AL14" i="29"/>
  <c r="X10" i="30"/>
  <c r="AE14" i="29"/>
  <c r="AY13" i="29"/>
  <c r="AX13" i="29"/>
  <c r="AW13" i="29"/>
  <c r="AV13" i="29"/>
  <c r="AU13" i="29"/>
  <c r="AT13" i="29"/>
  <c r="AS13" i="29"/>
  <c r="AR13" i="29"/>
  <c r="AQ13" i="29"/>
  <c r="AP13" i="29"/>
  <c r="AO13" i="29"/>
  <c r="AN13" i="29"/>
  <c r="AM13" i="29"/>
  <c r="AL13" i="29"/>
  <c r="X9" i="30"/>
  <c r="AE13" i="29"/>
  <c r="AY12" i="29"/>
  <c r="AX12" i="29"/>
  <c r="AW12" i="29"/>
  <c r="AV12" i="29"/>
  <c r="AU12" i="29"/>
  <c r="AT12" i="29"/>
  <c r="AS12" i="29"/>
  <c r="AR12" i="29"/>
  <c r="AQ12" i="29"/>
  <c r="AP12" i="29"/>
  <c r="AO12" i="29"/>
  <c r="AN12" i="29"/>
  <c r="AM12" i="29"/>
  <c r="AL12" i="29"/>
  <c r="X8" i="30"/>
  <c r="AE12" i="29"/>
  <c r="AY11" i="29"/>
  <c r="AX11" i="29"/>
  <c r="AW11" i="29"/>
  <c r="AV11" i="29"/>
  <c r="AU11" i="29"/>
  <c r="AT11" i="29"/>
  <c r="AS11" i="29"/>
  <c r="AR11" i="29"/>
  <c r="AQ11" i="29"/>
  <c r="AP11" i="29"/>
  <c r="AO11" i="29"/>
  <c r="AN11" i="29"/>
  <c r="AM11" i="29"/>
  <c r="AL11" i="29"/>
  <c r="X7" i="30"/>
  <c r="AE11" i="29"/>
  <c r="CP10" i="29"/>
  <c r="AX10" i="29"/>
  <c r="AW10" i="29"/>
  <c r="AV10" i="29"/>
  <c r="AU10" i="29"/>
  <c r="AT10" i="29"/>
  <c r="AS10" i="29"/>
  <c r="AR10" i="29"/>
  <c r="AQ10" i="29"/>
  <c r="AP10" i="29"/>
  <c r="AO10" i="29"/>
  <c r="AN10" i="29"/>
  <c r="AM10" i="29"/>
  <c r="AL10" i="29"/>
  <c r="X6" i="30"/>
  <c r="AE10" i="29"/>
  <c r="AA326" i="5"/>
  <c r="B9" i="31" l="1"/>
  <c r="A9" i="31" s="1"/>
  <c r="V4" i="30"/>
  <c r="X4" i="30"/>
  <c r="B23" i="31"/>
  <c r="A23" i="31" s="1"/>
  <c r="B13" i="31"/>
  <c r="A13" i="31" s="1"/>
  <c r="B11" i="31"/>
  <c r="A11" i="31" s="1"/>
  <c r="B26" i="31"/>
  <c r="A26" i="31" s="1"/>
  <c r="B25" i="31"/>
  <c r="A25" i="31" s="1"/>
  <c r="B24" i="31"/>
  <c r="A24" i="31" s="1"/>
  <c r="BD6" i="5"/>
  <c r="BB6" i="5"/>
  <c r="AZ6" i="5"/>
  <c r="V26" i="31"/>
  <c r="W29" i="30"/>
  <c r="W28" i="30"/>
  <c r="V25" i="31"/>
  <c r="W27" i="30"/>
  <c r="V24" i="31"/>
  <c r="W26" i="30"/>
  <c r="V23" i="31"/>
  <c r="W25" i="30"/>
  <c r="V22" i="31"/>
  <c r="W24" i="30"/>
  <c r="V21" i="31"/>
  <c r="V20" i="31"/>
  <c r="W23" i="30"/>
  <c r="W21" i="30"/>
  <c r="V18" i="31"/>
  <c r="W20" i="30"/>
  <c r="V17" i="31"/>
  <c r="V16" i="31"/>
  <c r="W19" i="30"/>
  <c r="W18" i="30"/>
  <c r="V15" i="31"/>
  <c r="V14" i="31"/>
  <c r="W17" i="30"/>
  <c r="W16" i="30"/>
  <c r="V13" i="31"/>
  <c r="W15" i="30"/>
  <c r="V12" i="31"/>
  <c r="BG7" i="29"/>
  <c r="W14" i="30"/>
  <c r="V11" i="31"/>
  <c r="W13" i="30"/>
  <c r="V10" i="31"/>
  <c r="W11" i="30"/>
  <c r="V8" i="31"/>
  <c r="W12" i="30"/>
  <c r="V9" i="31"/>
  <c r="W10" i="30"/>
  <c r="V7" i="31"/>
  <c r="W9" i="30"/>
  <c r="V6" i="31"/>
  <c r="BI7" i="29"/>
  <c r="V5" i="31"/>
  <c r="W8" i="30"/>
  <c r="W7" i="30"/>
  <c r="V4" i="31"/>
  <c r="W30" i="30"/>
  <c r="V27" i="31"/>
  <c r="W6" i="30"/>
  <c r="V3" i="31"/>
  <c r="BK7" i="29"/>
  <c r="N6" i="29"/>
  <c r="CE6" i="29"/>
  <c r="BV6" i="29"/>
  <c r="K6" i="29"/>
  <c r="V6" i="29"/>
  <c r="S6" i="29"/>
  <c r="BM6" i="29"/>
  <c r="CM6" i="29"/>
  <c r="G17" i="11"/>
  <c r="CF6" i="29"/>
  <c r="BQ6" i="29"/>
  <c r="BW6" i="29"/>
  <c r="CB6" i="29"/>
  <c r="BO6" i="29"/>
  <c r="CC6" i="29"/>
  <c r="BP6" i="29"/>
  <c r="AE2" i="29"/>
  <c r="I17" i="11" s="1"/>
  <c r="CD6" i="29"/>
  <c r="CN6" i="29"/>
  <c r="O6" i="29"/>
  <c r="CJ6" i="29"/>
  <c r="BY6" i="29"/>
  <c r="R37" i="11" s="1"/>
  <c r="P6" i="29"/>
  <c r="M6" i="29"/>
  <c r="Q6" i="29"/>
  <c r="CL6" i="29"/>
  <c r="J3" i="29"/>
  <c r="BN6" i="29"/>
  <c r="W6" i="29"/>
  <c r="L6" i="29"/>
  <c r="CG6" i="29"/>
  <c r="X6" i="29"/>
  <c r="CK6" i="29"/>
  <c r="CH6" i="29"/>
  <c r="BT6" i="29"/>
  <c r="CI6" i="29"/>
  <c r="BR6" i="29"/>
  <c r="T6" i="29"/>
  <c r="CO6" i="29"/>
  <c r="BS6" i="29"/>
  <c r="CP6" i="29"/>
  <c r="U6" i="29"/>
  <c r="BZ6" i="29"/>
  <c r="BL6" i="29"/>
  <c r="CA6" i="29"/>
  <c r="R6" i="29"/>
  <c r="E27" i="22"/>
  <c r="F27" i="22" s="1"/>
  <c r="E24" i="22"/>
  <c r="T500" i="21"/>
  <c r="W4" i="30" l="1"/>
  <c r="AC6" i="29"/>
  <c r="E17" i="11" s="1"/>
  <c r="V1" i="31"/>
  <c r="Q1" i="30"/>
  <c r="F17" i="11"/>
  <c r="L2" i="21"/>
  <c r="Y40" i="21"/>
  <c r="Y12" i="21"/>
  <c r="Y9" i="21"/>
  <c r="W10" i="21"/>
  <c r="W11" i="21"/>
  <c r="W12" i="21"/>
  <c r="W13" i="21"/>
  <c r="W14" i="21"/>
  <c r="W15" i="21"/>
  <c r="W16" i="21"/>
  <c r="W17" i="21"/>
  <c r="W18" i="21"/>
  <c r="W19" i="21"/>
  <c r="W20" i="21"/>
  <c r="W21" i="21"/>
  <c r="W22" i="21"/>
  <c r="W23" i="21"/>
  <c r="W24" i="21"/>
  <c r="W25" i="21"/>
  <c r="W26" i="21"/>
  <c r="W27" i="21"/>
  <c r="W28" i="21"/>
  <c r="W29" i="21"/>
  <c r="W30" i="21"/>
  <c r="W31" i="21"/>
  <c r="W32" i="21"/>
  <c r="W33" i="21"/>
  <c r="W34" i="21"/>
  <c r="W35" i="21"/>
  <c r="W36" i="21"/>
  <c r="W37" i="21"/>
  <c r="W38" i="21"/>
  <c r="W39" i="21"/>
  <c r="W40" i="21"/>
  <c r="W41" i="21"/>
  <c r="W42" i="21"/>
  <c r="W43" i="21"/>
  <c r="W44" i="21"/>
  <c r="W45" i="21"/>
  <c r="W46" i="21"/>
  <c r="W47" i="21"/>
  <c r="W48" i="21"/>
  <c r="W49" i="21"/>
  <c r="W50" i="21"/>
  <c r="W51" i="21"/>
  <c r="W52" i="21"/>
  <c r="W53" i="21"/>
  <c r="W54" i="21"/>
  <c r="W55" i="21"/>
  <c r="W56" i="21"/>
  <c r="W57" i="21"/>
  <c r="W58" i="21"/>
  <c r="W59" i="21"/>
  <c r="W60" i="21"/>
  <c r="W61" i="21"/>
  <c r="W62" i="21"/>
  <c r="W63" i="21"/>
  <c r="W64" i="21"/>
  <c r="W65" i="21"/>
  <c r="W66" i="21"/>
  <c r="W67" i="21"/>
  <c r="W68" i="21"/>
  <c r="W69" i="21"/>
  <c r="W70" i="21"/>
  <c r="W71" i="21"/>
  <c r="W72" i="21"/>
  <c r="W73" i="21"/>
  <c r="W74" i="21"/>
  <c r="W75" i="21"/>
  <c r="W76" i="21"/>
  <c r="W77" i="21"/>
  <c r="W78" i="21"/>
  <c r="W79" i="21"/>
  <c r="W80" i="21"/>
  <c r="W81" i="21"/>
  <c r="W82" i="21"/>
  <c r="W83" i="21"/>
  <c r="W84" i="21"/>
  <c r="W85" i="21"/>
  <c r="W86" i="21"/>
  <c r="W87" i="21"/>
  <c r="W88" i="21"/>
  <c r="W89" i="21"/>
  <c r="W90" i="21"/>
  <c r="W91" i="21"/>
  <c r="W92" i="21"/>
  <c r="W93" i="21"/>
  <c r="W94" i="21"/>
  <c r="W95" i="21"/>
  <c r="W96" i="21"/>
  <c r="W97" i="21"/>
  <c r="W98" i="21"/>
  <c r="W99" i="21"/>
  <c r="W100" i="21"/>
  <c r="W101" i="21"/>
  <c r="W102" i="21"/>
  <c r="W103" i="21"/>
  <c r="W104" i="21"/>
  <c r="W105" i="21"/>
  <c r="W106" i="21"/>
  <c r="W107" i="21"/>
  <c r="W108" i="21"/>
  <c r="W109" i="21"/>
  <c r="W110" i="21"/>
  <c r="W111" i="21"/>
  <c r="W112" i="21"/>
  <c r="W113" i="21"/>
  <c r="W114" i="21"/>
  <c r="W115" i="21"/>
  <c r="W116" i="21"/>
  <c r="W117" i="21"/>
  <c r="W118" i="21"/>
  <c r="W119" i="21"/>
  <c r="W120" i="21"/>
  <c r="W121" i="21"/>
  <c r="W122" i="21"/>
  <c r="W123" i="21"/>
  <c r="W124" i="21"/>
  <c r="W125" i="21"/>
  <c r="W126" i="21"/>
  <c r="W127" i="21"/>
  <c r="W128" i="21"/>
  <c r="W129" i="21"/>
  <c r="W130" i="21"/>
  <c r="W131" i="21"/>
  <c r="W132" i="21"/>
  <c r="W133" i="21"/>
  <c r="W134" i="21"/>
  <c r="W135" i="21"/>
  <c r="W136" i="21"/>
  <c r="W137" i="21"/>
  <c r="W138" i="21"/>
  <c r="W139" i="21"/>
  <c r="W140" i="21"/>
  <c r="W141" i="21"/>
  <c r="W142" i="21"/>
  <c r="W143" i="21"/>
  <c r="W144" i="21"/>
  <c r="W145" i="21"/>
  <c r="W146" i="21"/>
  <c r="W147" i="21"/>
  <c r="W148" i="21"/>
  <c r="W149" i="21"/>
  <c r="W150" i="21"/>
  <c r="W151" i="21"/>
  <c r="W152" i="21"/>
  <c r="W153" i="21"/>
  <c r="W154" i="21"/>
  <c r="W155" i="21"/>
  <c r="W156" i="21"/>
  <c r="W157" i="21"/>
  <c r="W158" i="21"/>
  <c r="W159" i="21"/>
  <c r="W160" i="21"/>
  <c r="W161" i="21"/>
  <c r="W162" i="21"/>
  <c r="W163" i="21"/>
  <c r="W164" i="21"/>
  <c r="W165" i="21"/>
  <c r="W166" i="21"/>
  <c r="W167" i="21"/>
  <c r="W168" i="21"/>
  <c r="W169" i="21"/>
  <c r="W170" i="21"/>
  <c r="W171" i="21"/>
  <c r="W172" i="21"/>
  <c r="W173" i="21"/>
  <c r="W174" i="21"/>
  <c r="W175" i="21"/>
  <c r="W176" i="21"/>
  <c r="W177" i="21"/>
  <c r="W178" i="21"/>
  <c r="W179" i="21"/>
  <c r="W180" i="21"/>
  <c r="W181" i="21"/>
  <c r="W182" i="21"/>
  <c r="W183" i="21"/>
  <c r="W184" i="21"/>
  <c r="W185" i="21"/>
  <c r="W186" i="21"/>
  <c r="W187" i="21"/>
  <c r="W188" i="21"/>
  <c r="W189" i="21"/>
  <c r="W190" i="21"/>
  <c r="W191" i="21"/>
  <c r="W192" i="21"/>
  <c r="W193" i="21"/>
  <c r="W194" i="21"/>
  <c r="W195" i="21"/>
  <c r="W196" i="21"/>
  <c r="W197" i="21"/>
  <c r="W198" i="21"/>
  <c r="W199" i="21"/>
  <c r="W200" i="21"/>
  <c r="W201" i="21"/>
  <c r="W202" i="21"/>
  <c r="W203" i="21"/>
  <c r="W204" i="21"/>
  <c r="W205" i="21"/>
  <c r="W206" i="21"/>
  <c r="W207" i="21"/>
  <c r="W208" i="21"/>
  <c r="W209" i="21"/>
  <c r="W210" i="21"/>
  <c r="W211" i="21"/>
  <c r="W212" i="21"/>
  <c r="W213" i="21"/>
  <c r="W214" i="21"/>
  <c r="W215" i="21"/>
  <c r="W216" i="21"/>
  <c r="W217" i="21"/>
  <c r="W218" i="21"/>
  <c r="W219" i="21"/>
  <c r="W220" i="21"/>
  <c r="W221" i="21"/>
  <c r="W222" i="21"/>
  <c r="W223" i="21"/>
  <c r="W224" i="21"/>
  <c r="W225" i="21"/>
  <c r="W226" i="21"/>
  <c r="W227" i="21"/>
  <c r="W228" i="21"/>
  <c r="W229" i="21"/>
  <c r="W230" i="21"/>
  <c r="W231" i="21"/>
  <c r="W232" i="21"/>
  <c r="W233" i="21"/>
  <c r="W234" i="21"/>
  <c r="W235" i="21"/>
  <c r="W236" i="21"/>
  <c r="W237" i="21"/>
  <c r="W238" i="21"/>
  <c r="W239" i="21"/>
  <c r="W240" i="21"/>
  <c r="W241" i="21"/>
  <c r="W242" i="21"/>
  <c r="W243" i="21"/>
  <c r="W244" i="21"/>
  <c r="W245" i="21"/>
  <c r="W246" i="21"/>
  <c r="W247" i="21"/>
  <c r="W248" i="21"/>
  <c r="W249" i="21"/>
  <c r="W250" i="21"/>
  <c r="W251" i="21"/>
  <c r="W252" i="21"/>
  <c r="W253" i="21"/>
  <c r="W254" i="21"/>
  <c r="W255" i="21"/>
  <c r="W256" i="21"/>
  <c r="W257" i="21"/>
  <c r="W258" i="21"/>
  <c r="W259" i="21"/>
  <c r="W260" i="21"/>
  <c r="W261" i="21"/>
  <c r="W262" i="21"/>
  <c r="W263" i="21"/>
  <c r="W264" i="21"/>
  <c r="W265" i="21"/>
  <c r="W266" i="21"/>
  <c r="W267" i="21"/>
  <c r="W268" i="21"/>
  <c r="W269" i="21"/>
  <c r="W270" i="21"/>
  <c r="W271" i="21"/>
  <c r="W272" i="21"/>
  <c r="W273" i="21"/>
  <c r="W274" i="21"/>
  <c r="W275" i="21"/>
  <c r="W276" i="21"/>
  <c r="W277" i="21"/>
  <c r="W278" i="21"/>
  <c r="W279" i="21"/>
  <c r="W280" i="21"/>
  <c r="W281" i="21"/>
  <c r="W282" i="21"/>
  <c r="W283" i="21"/>
  <c r="W284" i="21"/>
  <c r="W285" i="21"/>
  <c r="W286" i="21"/>
  <c r="W287" i="21"/>
  <c r="W288" i="21"/>
  <c r="W289" i="21"/>
  <c r="W290" i="21"/>
  <c r="W291" i="21"/>
  <c r="W292" i="21"/>
  <c r="W293" i="21"/>
  <c r="W294" i="21"/>
  <c r="W295" i="21"/>
  <c r="W296" i="21"/>
  <c r="W297" i="21"/>
  <c r="W298" i="21"/>
  <c r="W299" i="21"/>
  <c r="W300" i="21"/>
  <c r="W301" i="21"/>
  <c r="W302" i="21"/>
  <c r="W303" i="21"/>
  <c r="W304" i="21"/>
  <c r="W305" i="21"/>
  <c r="W306" i="21"/>
  <c r="W307" i="21"/>
  <c r="W308" i="21"/>
  <c r="W309" i="21"/>
  <c r="W310" i="21"/>
  <c r="W311" i="21"/>
  <c r="W312" i="21"/>
  <c r="W313" i="21"/>
  <c r="W314" i="21"/>
  <c r="W315" i="21"/>
  <c r="W316" i="21"/>
  <c r="W317" i="21"/>
  <c r="W318" i="21"/>
  <c r="W319" i="21"/>
  <c r="W320" i="21"/>
  <c r="W321" i="21"/>
  <c r="W322" i="21"/>
  <c r="W323" i="21"/>
  <c r="W324" i="21"/>
  <c r="W325" i="21"/>
  <c r="W326" i="21"/>
  <c r="W327" i="21"/>
  <c r="W328" i="21"/>
  <c r="W329" i="21"/>
  <c r="W330" i="21"/>
  <c r="W331" i="21"/>
  <c r="W332" i="21"/>
  <c r="W333" i="21"/>
  <c r="W334" i="21"/>
  <c r="W335" i="21"/>
  <c r="W336" i="21"/>
  <c r="W337" i="21"/>
  <c r="W338" i="21"/>
  <c r="W339" i="21"/>
  <c r="W340" i="21"/>
  <c r="W341" i="21"/>
  <c r="W342" i="21"/>
  <c r="W343" i="21"/>
  <c r="W344" i="21"/>
  <c r="W345" i="21"/>
  <c r="W346" i="21"/>
  <c r="W347" i="21"/>
  <c r="W348" i="21"/>
  <c r="W349" i="21"/>
  <c r="W350" i="21"/>
  <c r="W351" i="21"/>
  <c r="W352" i="21"/>
  <c r="W353" i="21"/>
  <c r="W354" i="21"/>
  <c r="W355" i="21"/>
  <c r="W356" i="21"/>
  <c r="W357" i="21"/>
  <c r="W358" i="21"/>
  <c r="W359" i="21"/>
  <c r="W360" i="21"/>
  <c r="W361" i="21"/>
  <c r="W362" i="21"/>
  <c r="W363" i="21"/>
  <c r="W364" i="21"/>
  <c r="W365" i="21"/>
  <c r="W366" i="21"/>
  <c r="W367" i="21"/>
  <c r="W368" i="21"/>
  <c r="W369" i="21"/>
  <c r="W370" i="21"/>
  <c r="W371" i="21"/>
  <c r="W372" i="21"/>
  <c r="W373" i="21"/>
  <c r="W374" i="21"/>
  <c r="W375" i="21"/>
  <c r="W376" i="21"/>
  <c r="W377" i="21"/>
  <c r="W378" i="21"/>
  <c r="W379" i="21"/>
  <c r="W380" i="21"/>
  <c r="W381" i="21"/>
  <c r="W382" i="21"/>
  <c r="W383" i="21"/>
  <c r="W384" i="21"/>
  <c r="W385" i="21"/>
  <c r="W386" i="21"/>
  <c r="W387" i="21"/>
  <c r="W388" i="21"/>
  <c r="W389" i="21"/>
  <c r="W390" i="21"/>
  <c r="W391" i="21"/>
  <c r="W392" i="21"/>
  <c r="W393" i="21"/>
  <c r="W394" i="21"/>
  <c r="W395" i="21"/>
  <c r="W396" i="21"/>
  <c r="W397" i="21"/>
  <c r="W398" i="21"/>
  <c r="W399" i="21"/>
  <c r="W400" i="21"/>
  <c r="W401" i="21"/>
  <c r="W402" i="21"/>
  <c r="W403" i="21"/>
  <c r="W404" i="21"/>
  <c r="W405" i="21"/>
  <c r="W406" i="21"/>
  <c r="W407" i="21"/>
  <c r="W408" i="21"/>
  <c r="W409" i="21"/>
  <c r="W410" i="21"/>
  <c r="W411" i="21"/>
  <c r="W412" i="21"/>
  <c r="W413" i="21"/>
  <c r="W414" i="21"/>
  <c r="W415" i="21"/>
  <c r="W416" i="21"/>
  <c r="W417" i="21"/>
  <c r="W418" i="21"/>
  <c r="W419" i="21"/>
  <c r="W420" i="21"/>
  <c r="W421" i="21"/>
  <c r="W422" i="21"/>
  <c r="W423" i="21"/>
  <c r="W424" i="21"/>
  <c r="W425" i="21"/>
  <c r="W426" i="21"/>
  <c r="W427" i="21"/>
  <c r="W428" i="21"/>
  <c r="W429" i="21"/>
  <c r="W430" i="21"/>
  <c r="W431" i="21"/>
  <c r="W432" i="21"/>
  <c r="W433" i="21"/>
  <c r="W434" i="21"/>
  <c r="W435" i="21"/>
  <c r="W436" i="21"/>
  <c r="W437" i="21"/>
  <c r="W438" i="21"/>
  <c r="W439" i="21"/>
  <c r="W440" i="21"/>
  <c r="W441" i="21"/>
  <c r="W442" i="21"/>
  <c r="W443" i="21"/>
  <c r="W444" i="21"/>
  <c r="W445" i="21"/>
  <c r="W446" i="21"/>
  <c r="W447" i="21"/>
  <c r="W448" i="21"/>
  <c r="W449" i="21"/>
  <c r="W450" i="21"/>
  <c r="W451" i="21"/>
  <c r="W452" i="21"/>
  <c r="W453" i="21"/>
  <c r="W454" i="21"/>
  <c r="W455" i="21"/>
  <c r="W456" i="21"/>
  <c r="W457" i="21"/>
  <c r="W458" i="21"/>
  <c r="W459" i="21"/>
  <c r="W460" i="21"/>
  <c r="W461" i="21"/>
  <c r="W462" i="21"/>
  <c r="W463" i="21"/>
  <c r="W464" i="21"/>
  <c r="W465" i="21"/>
  <c r="W466" i="21"/>
  <c r="W467" i="21"/>
  <c r="W468" i="21"/>
  <c r="W469" i="21"/>
  <c r="W470" i="21"/>
  <c r="W471" i="21"/>
  <c r="W472" i="21"/>
  <c r="W473" i="21"/>
  <c r="W474" i="21"/>
  <c r="W475" i="21"/>
  <c r="W476" i="21"/>
  <c r="W477" i="21"/>
  <c r="W478" i="21"/>
  <c r="W479" i="21"/>
  <c r="W480" i="21"/>
  <c r="W481" i="21"/>
  <c r="W482" i="21"/>
  <c r="W483" i="21"/>
  <c r="W484" i="21"/>
  <c r="W485" i="21"/>
  <c r="W486" i="21"/>
  <c r="W487" i="21"/>
  <c r="W488" i="21"/>
  <c r="W489" i="21"/>
  <c r="W490" i="21"/>
  <c r="W491" i="21"/>
  <c r="W492" i="21"/>
  <c r="W493" i="21"/>
  <c r="W494" i="21"/>
  <c r="W495" i="21"/>
  <c r="W496" i="21"/>
  <c r="W497" i="21"/>
  <c r="W498" i="21"/>
  <c r="W499" i="21"/>
  <c r="W500" i="21"/>
  <c r="W501" i="21"/>
  <c r="W9" i="21"/>
  <c r="C7" i="7"/>
  <c r="D7" i="7"/>
  <c r="E7" i="7"/>
  <c r="F7" i="7"/>
  <c r="G7" i="7"/>
  <c r="H7" i="7"/>
  <c r="I7" i="7"/>
  <c r="J7" i="7"/>
  <c r="K7" i="7"/>
  <c r="L7" i="7"/>
  <c r="M7" i="7"/>
  <c r="N7" i="7"/>
  <c r="O7" i="7"/>
  <c r="P7" i="7"/>
  <c r="C8" i="7"/>
  <c r="D8" i="7"/>
  <c r="E8" i="7"/>
  <c r="F8" i="7"/>
  <c r="G8" i="7"/>
  <c r="H8" i="7"/>
  <c r="I8" i="7"/>
  <c r="J8" i="7"/>
  <c r="K8" i="7"/>
  <c r="L8" i="7"/>
  <c r="M8" i="7"/>
  <c r="N8" i="7"/>
  <c r="O8" i="7"/>
  <c r="P8" i="7"/>
  <c r="C9" i="7"/>
  <c r="D9" i="7"/>
  <c r="E9" i="7"/>
  <c r="F9" i="7"/>
  <c r="G9" i="7"/>
  <c r="H9" i="7"/>
  <c r="I9" i="7"/>
  <c r="J9" i="7"/>
  <c r="K9" i="7"/>
  <c r="L9" i="7"/>
  <c r="M9" i="7"/>
  <c r="N9" i="7"/>
  <c r="O9" i="7"/>
  <c r="P9" i="7"/>
  <c r="C10" i="7"/>
  <c r="D10" i="7"/>
  <c r="E10" i="7"/>
  <c r="F10" i="7"/>
  <c r="G10" i="7"/>
  <c r="H10" i="7"/>
  <c r="I10" i="7"/>
  <c r="J10" i="7"/>
  <c r="K10" i="7"/>
  <c r="L10" i="7"/>
  <c r="M10" i="7"/>
  <c r="N10" i="7"/>
  <c r="O10" i="7"/>
  <c r="P10" i="7"/>
  <c r="C11" i="7"/>
  <c r="D11" i="7"/>
  <c r="E11" i="7"/>
  <c r="F11" i="7"/>
  <c r="G11" i="7"/>
  <c r="H11" i="7"/>
  <c r="I11" i="7"/>
  <c r="J11" i="7"/>
  <c r="K11" i="7"/>
  <c r="L11" i="7"/>
  <c r="M11" i="7"/>
  <c r="N11" i="7"/>
  <c r="O11" i="7"/>
  <c r="P11" i="7"/>
  <c r="C12" i="7"/>
  <c r="D12" i="7"/>
  <c r="E12" i="7"/>
  <c r="F12" i="7"/>
  <c r="G12" i="7"/>
  <c r="H12" i="7"/>
  <c r="I12" i="7"/>
  <c r="J12" i="7"/>
  <c r="K12" i="7"/>
  <c r="L12" i="7"/>
  <c r="M12" i="7"/>
  <c r="N12" i="7"/>
  <c r="O12" i="7"/>
  <c r="P12" i="7"/>
  <c r="C13" i="7"/>
  <c r="D13" i="7"/>
  <c r="E13" i="7"/>
  <c r="F13" i="7"/>
  <c r="G13" i="7"/>
  <c r="H13" i="7"/>
  <c r="I13" i="7"/>
  <c r="J13" i="7"/>
  <c r="K13" i="7"/>
  <c r="L13" i="7"/>
  <c r="M13" i="7"/>
  <c r="N13" i="7"/>
  <c r="O13" i="7"/>
  <c r="P13" i="7"/>
  <c r="C14" i="7"/>
  <c r="D14" i="7"/>
  <c r="E14" i="7"/>
  <c r="F14" i="7"/>
  <c r="G14" i="7"/>
  <c r="H14" i="7"/>
  <c r="I14" i="7"/>
  <c r="J14" i="7"/>
  <c r="K14" i="7"/>
  <c r="L14" i="7"/>
  <c r="M14" i="7"/>
  <c r="N14" i="7"/>
  <c r="O14" i="7"/>
  <c r="P14" i="7"/>
  <c r="C15" i="7"/>
  <c r="D15" i="7"/>
  <c r="E15" i="7"/>
  <c r="F15" i="7"/>
  <c r="G15" i="7"/>
  <c r="H15" i="7"/>
  <c r="I15" i="7"/>
  <c r="J15" i="7"/>
  <c r="K15" i="7"/>
  <c r="L15" i="7"/>
  <c r="M15" i="7"/>
  <c r="N15" i="7"/>
  <c r="O15" i="7"/>
  <c r="P15" i="7"/>
  <c r="C16" i="7"/>
  <c r="D16" i="7"/>
  <c r="E16" i="7"/>
  <c r="F16" i="7"/>
  <c r="G16" i="7"/>
  <c r="H16" i="7"/>
  <c r="I16" i="7"/>
  <c r="J16" i="7"/>
  <c r="K16" i="7"/>
  <c r="L16" i="7"/>
  <c r="M16" i="7"/>
  <c r="N16" i="7"/>
  <c r="O16" i="7"/>
  <c r="P16" i="7"/>
  <c r="C17" i="7"/>
  <c r="D17" i="7"/>
  <c r="E17" i="7"/>
  <c r="F17" i="7"/>
  <c r="G17" i="7"/>
  <c r="H17" i="7"/>
  <c r="I17" i="7"/>
  <c r="J17" i="7"/>
  <c r="K17" i="7"/>
  <c r="L17" i="7"/>
  <c r="M17" i="7"/>
  <c r="N17" i="7"/>
  <c r="O17" i="7"/>
  <c r="P17" i="7"/>
  <c r="C18" i="7"/>
  <c r="D18" i="7"/>
  <c r="E18" i="7"/>
  <c r="F18" i="7"/>
  <c r="G18" i="7"/>
  <c r="H18" i="7"/>
  <c r="I18" i="7"/>
  <c r="J18" i="7"/>
  <c r="K18" i="7"/>
  <c r="L18" i="7"/>
  <c r="M18" i="7"/>
  <c r="N18" i="7"/>
  <c r="O18" i="7"/>
  <c r="P18" i="7"/>
  <c r="C19" i="7"/>
  <c r="D19" i="7"/>
  <c r="E19" i="7"/>
  <c r="F19" i="7"/>
  <c r="G19" i="7"/>
  <c r="H19" i="7"/>
  <c r="I19" i="7"/>
  <c r="J19" i="7"/>
  <c r="K19" i="7"/>
  <c r="L19" i="7"/>
  <c r="M19" i="7"/>
  <c r="N19" i="7"/>
  <c r="O19" i="7"/>
  <c r="P19" i="7"/>
  <c r="C20" i="7"/>
  <c r="D20" i="7"/>
  <c r="E20" i="7"/>
  <c r="F20" i="7"/>
  <c r="G20" i="7"/>
  <c r="H20" i="7"/>
  <c r="I20" i="7"/>
  <c r="J20" i="7"/>
  <c r="K20" i="7"/>
  <c r="L20" i="7"/>
  <c r="M20" i="7"/>
  <c r="N20" i="7"/>
  <c r="O20" i="7"/>
  <c r="P20" i="7"/>
  <c r="C21" i="7"/>
  <c r="D21" i="7"/>
  <c r="E21" i="7"/>
  <c r="F21" i="7"/>
  <c r="G21" i="7"/>
  <c r="H21" i="7"/>
  <c r="I21" i="7"/>
  <c r="J21" i="7"/>
  <c r="K21" i="7"/>
  <c r="L21" i="7"/>
  <c r="M21" i="7"/>
  <c r="N21" i="7"/>
  <c r="O21" i="7"/>
  <c r="P21" i="7"/>
  <c r="C22" i="7"/>
  <c r="D22" i="7"/>
  <c r="E22" i="7"/>
  <c r="F22" i="7"/>
  <c r="G22" i="7"/>
  <c r="H22" i="7"/>
  <c r="I22" i="7"/>
  <c r="J22" i="7"/>
  <c r="K22" i="7"/>
  <c r="L22" i="7"/>
  <c r="M22" i="7"/>
  <c r="N22" i="7"/>
  <c r="O22" i="7"/>
  <c r="P22" i="7"/>
  <c r="C23" i="7"/>
  <c r="D23" i="7"/>
  <c r="E23" i="7"/>
  <c r="F23" i="7"/>
  <c r="G23" i="7"/>
  <c r="H23" i="7"/>
  <c r="I23" i="7"/>
  <c r="J23" i="7"/>
  <c r="K23" i="7"/>
  <c r="L23" i="7"/>
  <c r="M23" i="7"/>
  <c r="N23" i="7"/>
  <c r="O23" i="7"/>
  <c r="P23" i="7"/>
  <c r="C24" i="7"/>
  <c r="D24" i="7"/>
  <c r="E24" i="7"/>
  <c r="F24" i="7"/>
  <c r="G24" i="7"/>
  <c r="H24" i="7"/>
  <c r="I24" i="7"/>
  <c r="J24" i="7"/>
  <c r="K24" i="7"/>
  <c r="L24" i="7"/>
  <c r="M24" i="7"/>
  <c r="N24" i="7"/>
  <c r="O24" i="7"/>
  <c r="P24" i="7"/>
  <c r="C25" i="7"/>
  <c r="D25" i="7"/>
  <c r="E25" i="7"/>
  <c r="F25" i="7"/>
  <c r="G25" i="7"/>
  <c r="H25" i="7"/>
  <c r="I25" i="7"/>
  <c r="J25" i="7"/>
  <c r="K25" i="7"/>
  <c r="L25" i="7"/>
  <c r="M25" i="7"/>
  <c r="N25" i="7"/>
  <c r="O25" i="7"/>
  <c r="P25" i="7"/>
  <c r="C26" i="7"/>
  <c r="D26" i="7"/>
  <c r="E26" i="7"/>
  <c r="F26" i="7"/>
  <c r="G26" i="7"/>
  <c r="H26" i="7"/>
  <c r="I26" i="7"/>
  <c r="J26" i="7"/>
  <c r="K26" i="7"/>
  <c r="L26" i="7"/>
  <c r="M26" i="7"/>
  <c r="N26" i="7"/>
  <c r="O26" i="7"/>
  <c r="P26" i="7"/>
  <c r="C27" i="7"/>
  <c r="D27" i="7"/>
  <c r="E27" i="7"/>
  <c r="F27" i="7"/>
  <c r="G27" i="7"/>
  <c r="H27" i="7"/>
  <c r="I27" i="7"/>
  <c r="J27" i="7"/>
  <c r="K27" i="7"/>
  <c r="L27" i="7"/>
  <c r="M27" i="7"/>
  <c r="N27" i="7"/>
  <c r="O27" i="7"/>
  <c r="P27" i="7"/>
  <c r="C28" i="7"/>
  <c r="D28" i="7"/>
  <c r="E28" i="7"/>
  <c r="F28" i="7"/>
  <c r="G28" i="7"/>
  <c r="H28" i="7"/>
  <c r="I28" i="7"/>
  <c r="J28" i="7"/>
  <c r="K28" i="7"/>
  <c r="L28" i="7"/>
  <c r="M28" i="7"/>
  <c r="N28" i="7"/>
  <c r="O28" i="7"/>
  <c r="P28" i="7"/>
  <c r="C29" i="7"/>
  <c r="D29" i="7"/>
  <c r="E29" i="7"/>
  <c r="F29" i="7"/>
  <c r="G29" i="7"/>
  <c r="H29" i="7"/>
  <c r="I29" i="7"/>
  <c r="J29" i="7"/>
  <c r="K29" i="7"/>
  <c r="L29" i="7"/>
  <c r="M29" i="7"/>
  <c r="N29" i="7"/>
  <c r="O29" i="7"/>
  <c r="P29" i="7"/>
  <c r="C30" i="7"/>
  <c r="D30" i="7"/>
  <c r="E30" i="7"/>
  <c r="F30" i="7"/>
  <c r="G30" i="7"/>
  <c r="H30" i="7"/>
  <c r="I30" i="7"/>
  <c r="J30" i="7"/>
  <c r="K30" i="7"/>
  <c r="L30" i="7"/>
  <c r="M30" i="7"/>
  <c r="N30" i="7"/>
  <c r="O30" i="7"/>
  <c r="P30" i="7"/>
  <c r="C31" i="7"/>
  <c r="D31" i="7"/>
  <c r="E31" i="7"/>
  <c r="F31" i="7"/>
  <c r="G31" i="7"/>
  <c r="H31" i="7"/>
  <c r="I31" i="7"/>
  <c r="J31" i="7"/>
  <c r="K31" i="7"/>
  <c r="L31" i="7"/>
  <c r="M31" i="7"/>
  <c r="N31" i="7"/>
  <c r="O31" i="7"/>
  <c r="P31" i="7"/>
  <c r="C32" i="7"/>
  <c r="D32" i="7"/>
  <c r="E32" i="7"/>
  <c r="F32" i="7"/>
  <c r="G32" i="7"/>
  <c r="H32" i="7"/>
  <c r="I32" i="7"/>
  <c r="J32" i="7"/>
  <c r="K32" i="7"/>
  <c r="L32" i="7"/>
  <c r="M32" i="7"/>
  <c r="N32" i="7"/>
  <c r="O32" i="7"/>
  <c r="P32" i="7"/>
  <c r="C33" i="7"/>
  <c r="D33" i="7"/>
  <c r="E33" i="7"/>
  <c r="F33" i="7"/>
  <c r="G33" i="7"/>
  <c r="H33" i="7"/>
  <c r="I33" i="7"/>
  <c r="J33" i="7"/>
  <c r="K33" i="7"/>
  <c r="L33" i="7"/>
  <c r="M33" i="7"/>
  <c r="N33" i="7"/>
  <c r="O33" i="7"/>
  <c r="P33" i="7"/>
  <c r="C34" i="7"/>
  <c r="D34" i="7"/>
  <c r="E34" i="7"/>
  <c r="F34" i="7"/>
  <c r="G34" i="7"/>
  <c r="H34" i="7"/>
  <c r="I34" i="7"/>
  <c r="J34" i="7"/>
  <c r="K34" i="7"/>
  <c r="L34" i="7"/>
  <c r="M34" i="7"/>
  <c r="N34" i="7"/>
  <c r="O34" i="7"/>
  <c r="P34" i="7"/>
  <c r="C35" i="7"/>
  <c r="D35" i="7"/>
  <c r="E35" i="7"/>
  <c r="F35" i="7"/>
  <c r="G35" i="7"/>
  <c r="H35" i="7"/>
  <c r="I35" i="7"/>
  <c r="J35" i="7"/>
  <c r="K35" i="7"/>
  <c r="L35" i="7"/>
  <c r="M35" i="7"/>
  <c r="N35" i="7"/>
  <c r="O35" i="7"/>
  <c r="P35" i="7"/>
  <c r="C36" i="7"/>
  <c r="D36" i="7"/>
  <c r="E36" i="7"/>
  <c r="F36" i="7"/>
  <c r="G36" i="7"/>
  <c r="H36" i="7"/>
  <c r="I36" i="7"/>
  <c r="J36" i="7"/>
  <c r="K36" i="7"/>
  <c r="L36" i="7"/>
  <c r="M36" i="7"/>
  <c r="N36" i="7"/>
  <c r="O36" i="7"/>
  <c r="P36" i="7"/>
  <c r="C37" i="7"/>
  <c r="D37" i="7"/>
  <c r="E37" i="7"/>
  <c r="F37" i="7"/>
  <c r="G37" i="7"/>
  <c r="H37" i="7"/>
  <c r="I37" i="7"/>
  <c r="J37" i="7"/>
  <c r="K37" i="7"/>
  <c r="L37" i="7"/>
  <c r="M37" i="7"/>
  <c r="N37" i="7"/>
  <c r="O37" i="7"/>
  <c r="P37" i="7"/>
  <c r="C38" i="7"/>
  <c r="D38" i="7"/>
  <c r="E38" i="7"/>
  <c r="F38" i="7"/>
  <c r="G38" i="7"/>
  <c r="H38" i="7"/>
  <c r="I38" i="7"/>
  <c r="J38" i="7"/>
  <c r="K38" i="7"/>
  <c r="L38" i="7"/>
  <c r="M38" i="7"/>
  <c r="N38" i="7"/>
  <c r="O38" i="7"/>
  <c r="P38" i="7"/>
  <c r="C39" i="7"/>
  <c r="D39" i="7"/>
  <c r="E39" i="7"/>
  <c r="F39" i="7"/>
  <c r="G39" i="7"/>
  <c r="H39" i="7"/>
  <c r="I39" i="7"/>
  <c r="J39" i="7"/>
  <c r="K39" i="7"/>
  <c r="L39" i="7"/>
  <c r="M39" i="7"/>
  <c r="N39" i="7"/>
  <c r="O39" i="7"/>
  <c r="P39" i="7"/>
  <c r="C40" i="7"/>
  <c r="D40" i="7"/>
  <c r="E40" i="7"/>
  <c r="F40" i="7"/>
  <c r="G40" i="7"/>
  <c r="H40" i="7"/>
  <c r="I40" i="7"/>
  <c r="J40" i="7"/>
  <c r="K40" i="7"/>
  <c r="L40" i="7"/>
  <c r="M40" i="7"/>
  <c r="N40" i="7"/>
  <c r="O40" i="7"/>
  <c r="P40" i="7"/>
  <c r="C41" i="7"/>
  <c r="D41" i="7"/>
  <c r="E41" i="7"/>
  <c r="F41" i="7"/>
  <c r="G41" i="7"/>
  <c r="H41" i="7"/>
  <c r="I41" i="7"/>
  <c r="J41" i="7"/>
  <c r="K41" i="7"/>
  <c r="L41" i="7"/>
  <c r="M41" i="7"/>
  <c r="N41" i="7"/>
  <c r="O41" i="7"/>
  <c r="P41" i="7"/>
  <c r="C42" i="7"/>
  <c r="D42" i="7"/>
  <c r="E42" i="7"/>
  <c r="F42" i="7"/>
  <c r="G42" i="7"/>
  <c r="H42" i="7"/>
  <c r="I42" i="7"/>
  <c r="J42" i="7"/>
  <c r="K42" i="7"/>
  <c r="L42" i="7"/>
  <c r="M42" i="7"/>
  <c r="N42" i="7"/>
  <c r="O42" i="7"/>
  <c r="P42" i="7"/>
  <c r="C43" i="7"/>
  <c r="D43" i="7"/>
  <c r="E43" i="7"/>
  <c r="F43" i="7"/>
  <c r="G43" i="7"/>
  <c r="H43" i="7"/>
  <c r="I43" i="7"/>
  <c r="J43" i="7"/>
  <c r="K43" i="7"/>
  <c r="L43" i="7"/>
  <c r="M43" i="7"/>
  <c r="N43" i="7"/>
  <c r="O43" i="7"/>
  <c r="P43" i="7"/>
  <c r="C44" i="7"/>
  <c r="D44" i="7"/>
  <c r="E44" i="7"/>
  <c r="F44" i="7"/>
  <c r="G44" i="7"/>
  <c r="H44" i="7"/>
  <c r="I44" i="7"/>
  <c r="J44" i="7"/>
  <c r="K44" i="7"/>
  <c r="L44" i="7"/>
  <c r="M44" i="7"/>
  <c r="N44" i="7"/>
  <c r="O44" i="7"/>
  <c r="P44" i="7"/>
  <c r="C45" i="7"/>
  <c r="D45" i="7"/>
  <c r="E45" i="7"/>
  <c r="F45" i="7"/>
  <c r="G45" i="7"/>
  <c r="H45" i="7"/>
  <c r="I45" i="7"/>
  <c r="J45" i="7"/>
  <c r="K45" i="7"/>
  <c r="L45" i="7"/>
  <c r="M45" i="7"/>
  <c r="N45" i="7"/>
  <c r="O45" i="7"/>
  <c r="P45" i="7"/>
  <c r="C46" i="7"/>
  <c r="D46" i="7"/>
  <c r="E46" i="7"/>
  <c r="F46" i="7"/>
  <c r="G46" i="7"/>
  <c r="H46" i="7"/>
  <c r="I46" i="7"/>
  <c r="J46" i="7"/>
  <c r="K46" i="7"/>
  <c r="L46" i="7"/>
  <c r="M46" i="7"/>
  <c r="N46" i="7"/>
  <c r="O46" i="7"/>
  <c r="P46" i="7"/>
  <c r="C47" i="7"/>
  <c r="D47" i="7"/>
  <c r="E47" i="7"/>
  <c r="F47" i="7"/>
  <c r="G47" i="7"/>
  <c r="H47" i="7"/>
  <c r="I47" i="7"/>
  <c r="J47" i="7"/>
  <c r="K47" i="7"/>
  <c r="L47" i="7"/>
  <c r="M47" i="7"/>
  <c r="N47" i="7"/>
  <c r="O47" i="7"/>
  <c r="P47" i="7"/>
  <c r="C48" i="7"/>
  <c r="D48" i="7"/>
  <c r="E48" i="7"/>
  <c r="F48" i="7"/>
  <c r="G48" i="7"/>
  <c r="H48" i="7"/>
  <c r="I48" i="7"/>
  <c r="J48" i="7"/>
  <c r="K48" i="7"/>
  <c r="L48" i="7"/>
  <c r="M48" i="7"/>
  <c r="N48" i="7"/>
  <c r="O48" i="7"/>
  <c r="P48" i="7"/>
  <c r="C49" i="7"/>
  <c r="D49" i="7"/>
  <c r="E49" i="7"/>
  <c r="F49" i="7"/>
  <c r="G49" i="7"/>
  <c r="H49" i="7"/>
  <c r="I49" i="7"/>
  <c r="J49" i="7"/>
  <c r="K49" i="7"/>
  <c r="L49" i="7"/>
  <c r="M49" i="7"/>
  <c r="N49" i="7"/>
  <c r="O49" i="7"/>
  <c r="P49" i="7"/>
  <c r="C50" i="7"/>
  <c r="D50" i="7"/>
  <c r="E50" i="7"/>
  <c r="F50" i="7"/>
  <c r="G50" i="7"/>
  <c r="H50" i="7"/>
  <c r="I50" i="7"/>
  <c r="J50" i="7"/>
  <c r="K50" i="7"/>
  <c r="L50" i="7"/>
  <c r="M50" i="7"/>
  <c r="N50" i="7"/>
  <c r="O50" i="7"/>
  <c r="P50" i="7"/>
  <c r="C51" i="7"/>
  <c r="D51" i="7"/>
  <c r="E51" i="7"/>
  <c r="F51" i="7"/>
  <c r="G51" i="7"/>
  <c r="H51" i="7"/>
  <c r="I51" i="7"/>
  <c r="J51" i="7"/>
  <c r="K51" i="7"/>
  <c r="L51" i="7"/>
  <c r="M51" i="7"/>
  <c r="N51" i="7"/>
  <c r="O51" i="7"/>
  <c r="P51" i="7"/>
  <c r="C52" i="7"/>
  <c r="D52" i="7"/>
  <c r="E52" i="7"/>
  <c r="F52" i="7"/>
  <c r="G52" i="7"/>
  <c r="H52" i="7"/>
  <c r="I52" i="7"/>
  <c r="J52" i="7"/>
  <c r="K52" i="7"/>
  <c r="L52" i="7"/>
  <c r="M52" i="7"/>
  <c r="N52" i="7"/>
  <c r="O52" i="7"/>
  <c r="P52" i="7"/>
  <c r="C53" i="7"/>
  <c r="D53" i="7"/>
  <c r="E53" i="7"/>
  <c r="F53" i="7"/>
  <c r="G53" i="7"/>
  <c r="H53" i="7"/>
  <c r="I53" i="7"/>
  <c r="J53" i="7"/>
  <c r="K53" i="7"/>
  <c r="L53" i="7"/>
  <c r="M53" i="7"/>
  <c r="N53" i="7"/>
  <c r="O53" i="7"/>
  <c r="P53" i="7"/>
  <c r="C54" i="7"/>
  <c r="D54" i="7"/>
  <c r="E54" i="7"/>
  <c r="F54" i="7"/>
  <c r="G54" i="7"/>
  <c r="H54" i="7"/>
  <c r="I54" i="7"/>
  <c r="J54" i="7"/>
  <c r="K54" i="7"/>
  <c r="L54" i="7"/>
  <c r="M54" i="7"/>
  <c r="N54" i="7"/>
  <c r="O54" i="7"/>
  <c r="P54" i="7"/>
  <c r="C55" i="7"/>
  <c r="D55" i="7"/>
  <c r="E55" i="7"/>
  <c r="F55" i="7"/>
  <c r="G55" i="7"/>
  <c r="H55" i="7"/>
  <c r="I55" i="7"/>
  <c r="J55" i="7"/>
  <c r="K55" i="7"/>
  <c r="L55" i="7"/>
  <c r="M55" i="7"/>
  <c r="N55" i="7"/>
  <c r="O55" i="7"/>
  <c r="P55" i="7"/>
  <c r="C56" i="7"/>
  <c r="D56" i="7"/>
  <c r="E56" i="7"/>
  <c r="F56" i="7"/>
  <c r="G56" i="7"/>
  <c r="H56" i="7"/>
  <c r="I56" i="7"/>
  <c r="J56" i="7"/>
  <c r="K56" i="7"/>
  <c r="L56" i="7"/>
  <c r="M56" i="7"/>
  <c r="N56" i="7"/>
  <c r="O56" i="7"/>
  <c r="P56" i="7"/>
  <c r="C57" i="7"/>
  <c r="D57" i="7"/>
  <c r="E57" i="7"/>
  <c r="F57" i="7"/>
  <c r="G57" i="7"/>
  <c r="H57" i="7"/>
  <c r="I57" i="7"/>
  <c r="J57" i="7"/>
  <c r="K57" i="7"/>
  <c r="L57" i="7"/>
  <c r="M57" i="7"/>
  <c r="N57" i="7"/>
  <c r="O57" i="7"/>
  <c r="P57" i="7"/>
  <c r="C58" i="7"/>
  <c r="D58" i="7"/>
  <c r="E58" i="7"/>
  <c r="F58" i="7"/>
  <c r="G58" i="7"/>
  <c r="H58" i="7"/>
  <c r="I58" i="7"/>
  <c r="J58" i="7"/>
  <c r="K58" i="7"/>
  <c r="L58" i="7"/>
  <c r="M58" i="7"/>
  <c r="N58" i="7"/>
  <c r="O58" i="7"/>
  <c r="P58" i="7"/>
  <c r="C59" i="7"/>
  <c r="D59" i="7"/>
  <c r="E59" i="7"/>
  <c r="F59" i="7"/>
  <c r="G59" i="7"/>
  <c r="H59" i="7"/>
  <c r="I59" i="7"/>
  <c r="J59" i="7"/>
  <c r="K59" i="7"/>
  <c r="L59" i="7"/>
  <c r="M59" i="7"/>
  <c r="N59" i="7"/>
  <c r="O59" i="7"/>
  <c r="P59" i="7"/>
  <c r="C60" i="7"/>
  <c r="D60" i="7"/>
  <c r="E60" i="7"/>
  <c r="F60" i="7"/>
  <c r="G60" i="7"/>
  <c r="H60" i="7"/>
  <c r="I60" i="7"/>
  <c r="J60" i="7"/>
  <c r="K60" i="7"/>
  <c r="L60" i="7"/>
  <c r="M60" i="7"/>
  <c r="N60" i="7"/>
  <c r="O60" i="7"/>
  <c r="P60" i="7"/>
  <c r="C61" i="7"/>
  <c r="D61" i="7"/>
  <c r="E61" i="7"/>
  <c r="F61" i="7"/>
  <c r="G61" i="7"/>
  <c r="H61" i="7"/>
  <c r="I61" i="7"/>
  <c r="J61" i="7"/>
  <c r="K61" i="7"/>
  <c r="L61" i="7"/>
  <c r="M61" i="7"/>
  <c r="N61" i="7"/>
  <c r="O61" i="7"/>
  <c r="P61" i="7"/>
  <c r="C62" i="7"/>
  <c r="D62" i="7"/>
  <c r="E62" i="7"/>
  <c r="F62" i="7"/>
  <c r="G62" i="7"/>
  <c r="H62" i="7"/>
  <c r="I62" i="7"/>
  <c r="J62" i="7"/>
  <c r="K62" i="7"/>
  <c r="L62" i="7"/>
  <c r="M62" i="7"/>
  <c r="N62" i="7"/>
  <c r="O62" i="7"/>
  <c r="P62" i="7"/>
  <c r="C63" i="7"/>
  <c r="D63" i="7"/>
  <c r="E63" i="7"/>
  <c r="F63" i="7"/>
  <c r="G63" i="7"/>
  <c r="H63" i="7"/>
  <c r="I63" i="7"/>
  <c r="J63" i="7"/>
  <c r="K63" i="7"/>
  <c r="L63" i="7"/>
  <c r="M63" i="7"/>
  <c r="N63" i="7"/>
  <c r="O63" i="7"/>
  <c r="P63" i="7"/>
  <c r="C64" i="7"/>
  <c r="D64" i="7"/>
  <c r="E64" i="7"/>
  <c r="F64" i="7"/>
  <c r="G64" i="7"/>
  <c r="H64" i="7"/>
  <c r="I64" i="7"/>
  <c r="J64" i="7"/>
  <c r="K64" i="7"/>
  <c r="L64" i="7"/>
  <c r="M64" i="7"/>
  <c r="N64" i="7"/>
  <c r="O64" i="7"/>
  <c r="P64" i="7"/>
  <c r="C65" i="7"/>
  <c r="D65" i="7"/>
  <c r="E65" i="7"/>
  <c r="F65" i="7"/>
  <c r="G65" i="7"/>
  <c r="H65" i="7"/>
  <c r="I65" i="7"/>
  <c r="J65" i="7"/>
  <c r="K65" i="7"/>
  <c r="L65" i="7"/>
  <c r="M65" i="7"/>
  <c r="N65" i="7"/>
  <c r="O65" i="7"/>
  <c r="P65" i="7"/>
  <c r="C66" i="7"/>
  <c r="D66" i="7"/>
  <c r="E66" i="7"/>
  <c r="F66" i="7"/>
  <c r="G66" i="7"/>
  <c r="H66" i="7"/>
  <c r="I66" i="7"/>
  <c r="J66" i="7"/>
  <c r="K66" i="7"/>
  <c r="L66" i="7"/>
  <c r="M66" i="7"/>
  <c r="N66" i="7"/>
  <c r="O66" i="7"/>
  <c r="P66" i="7"/>
  <c r="C67" i="7"/>
  <c r="D67" i="7"/>
  <c r="E67" i="7"/>
  <c r="F67" i="7"/>
  <c r="G67" i="7"/>
  <c r="H67" i="7"/>
  <c r="I67" i="7"/>
  <c r="J67" i="7"/>
  <c r="K67" i="7"/>
  <c r="L67" i="7"/>
  <c r="M67" i="7"/>
  <c r="N67" i="7"/>
  <c r="O67" i="7"/>
  <c r="P67" i="7"/>
  <c r="C68" i="7"/>
  <c r="D68" i="7"/>
  <c r="E68" i="7"/>
  <c r="F68" i="7"/>
  <c r="G68" i="7"/>
  <c r="H68" i="7"/>
  <c r="I68" i="7"/>
  <c r="J68" i="7"/>
  <c r="K68" i="7"/>
  <c r="L68" i="7"/>
  <c r="M68" i="7"/>
  <c r="N68" i="7"/>
  <c r="O68" i="7"/>
  <c r="P68" i="7"/>
  <c r="C69" i="7"/>
  <c r="D69" i="7"/>
  <c r="E69" i="7"/>
  <c r="F69" i="7"/>
  <c r="G69" i="7"/>
  <c r="H69" i="7"/>
  <c r="I69" i="7"/>
  <c r="J69" i="7"/>
  <c r="K69" i="7"/>
  <c r="L69" i="7"/>
  <c r="M69" i="7"/>
  <c r="N69" i="7"/>
  <c r="O69" i="7"/>
  <c r="P69" i="7"/>
  <c r="C70" i="7"/>
  <c r="D70" i="7"/>
  <c r="E70" i="7"/>
  <c r="F70" i="7"/>
  <c r="G70" i="7"/>
  <c r="H70" i="7"/>
  <c r="I70" i="7"/>
  <c r="J70" i="7"/>
  <c r="K70" i="7"/>
  <c r="L70" i="7"/>
  <c r="M70" i="7"/>
  <c r="N70" i="7"/>
  <c r="O70" i="7"/>
  <c r="P70" i="7"/>
  <c r="C71" i="7"/>
  <c r="D71" i="7"/>
  <c r="E71" i="7"/>
  <c r="F71" i="7"/>
  <c r="G71" i="7"/>
  <c r="H71" i="7"/>
  <c r="I71" i="7"/>
  <c r="J71" i="7"/>
  <c r="K71" i="7"/>
  <c r="L71" i="7"/>
  <c r="M71" i="7"/>
  <c r="N71" i="7"/>
  <c r="O71" i="7"/>
  <c r="P71" i="7"/>
  <c r="C72" i="7"/>
  <c r="D72" i="7"/>
  <c r="E72" i="7"/>
  <c r="F72" i="7"/>
  <c r="G72" i="7"/>
  <c r="H72" i="7"/>
  <c r="I72" i="7"/>
  <c r="J72" i="7"/>
  <c r="K72" i="7"/>
  <c r="L72" i="7"/>
  <c r="M72" i="7"/>
  <c r="N72" i="7"/>
  <c r="O72" i="7"/>
  <c r="P72" i="7"/>
  <c r="C73" i="7"/>
  <c r="D73" i="7"/>
  <c r="E73" i="7"/>
  <c r="F73" i="7"/>
  <c r="G73" i="7"/>
  <c r="H73" i="7"/>
  <c r="I73" i="7"/>
  <c r="J73" i="7"/>
  <c r="K73" i="7"/>
  <c r="L73" i="7"/>
  <c r="M73" i="7"/>
  <c r="N73" i="7"/>
  <c r="O73" i="7"/>
  <c r="P73" i="7"/>
  <c r="C74" i="7"/>
  <c r="D74" i="7"/>
  <c r="E74" i="7"/>
  <c r="F74" i="7"/>
  <c r="G74" i="7"/>
  <c r="H74" i="7"/>
  <c r="I74" i="7"/>
  <c r="J74" i="7"/>
  <c r="K74" i="7"/>
  <c r="L74" i="7"/>
  <c r="M74" i="7"/>
  <c r="N74" i="7"/>
  <c r="O74" i="7"/>
  <c r="P74" i="7"/>
  <c r="C75" i="7"/>
  <c r="D75" i="7"/>
  <c r="E75" i="7"/>
  <c r="F75" i="7"/>
  <c r="G75" i="7"/>
  <c r="H75" i="7"/>
  <c r="I75" i="7"/>
  <c r="J75" i="7"/>
  <c r="K75" i="7"/>
  <c r="L75" i="7"/>
  <c r="M75" i="7"/>
  <c r="N75" i="7"/>
  <c r="O75" i="7"/>
  <c r="P75" i="7"/>
  <c r="C76" i="7"/>
  <c r="D76" i="7"/>
  <c r="E76" i="7"/>
  <c r="F76" i="7"/>
  <c r="G76" i="7"/>
  <c r="H76" i="7"/>
  <c r="I76" i="7"/>
  <c r="J76" i="7"/>
  <c r="K76" i="7"/>
  <c r="L76" i="7"/>
  <c r="M76" i="7"/>
  <c r="N76" i="7"/>
  <c r="O76" i="7"/>
  <c r="P76" i="7"/>
  <c r="C77" i="7"/>
  <c r="D77" i="7"/>
  <c r="E77" i="7"/>
  <c r="F77" i="7"/>
  <c r="G77" i="7"/>
  <c r="H77" i="7"/>
  <c r="I77" i="7"/>
  <c r="J77" i="7"/>
  <c r="K77" i="7"/>
  <c r="L77" i="7"/>
  <c r="M77" i="7"/>
  <c r="N77" i="7"/>
  <c r="O77" i="7"/>
  <c r="P77" i="7"/>
  <c r="C78" i="7"/>
  <c r="D78" i="7"/>
  <c r="E78" i="7"/>
  <c r="F78" i="7"/>
  <c r="G78" i="7"/>
  <c r="H78" i="7"/>
  <c r="I78" i="7"/>
  <c r="J78" i="7"/>
  <c r="K78" i="7"/>
  <c r="L78" i="7"/>
  <c r="M78" i="7"/>
  <c r="N78" i="7"/>
  <c r="O78" i="7"/>
  <c r="P78" i="7"/>
  <c r="C79" i="7"/>
  <c r="D79" i="7"/>
  <c r="E79" i="7"/>
  <c r="F79" i="7"/>
  <c r="G79" i="7"/>
  <c r="H79" i="7"/>
  <c r="I79" i="7"/>
  <c r="J79" i="7"/>
  <c r="K79" i="7"/>
  <c r="L79" i="7"/>
  <c r="M79" i="7"/>
  <c r="N79" i="7"/>
  <c r="O79" i="7"/>
  <c r="P79" i="7"/>
  <c r="C80" i="7"/>
  <c r="D80" i="7"/>
  <c r="E80" i="7"/>
  <c r="F80" i="7"/>
  <c r="G80" i="7"/>
  <c r="H80" i="7"/>
  <c r="I80" i="7"/>
  <c r="J80" i="7"/>
  <c r="K80" i="7"/>
  <c r="L80" i="7"/>
  <c r="M80" i="7"/>
  <c r="N80" i="7"/>
  <c r="O80" i="7"/>
  <c r="P80" i="7"/>
  <c r="C81" i="7"/>
  <c r="D81" i="7"/>
  <c r="E81" i="7"/>
  <c r="F81" i="7"/>
  <c r="G81" i="7"/>
  <c r="H81" i="7"/>
  <c r="I81" i="7"/>
  <c r="J81" i="7"/>
  <c r="K81" i="7"/>
  <c r="L81" i="7"/>
  <c r="M81" i="7"/>
  <c r="N81" i="7"/>
  <c r="O81" i="7"/>
  <c r="P81" i="7"/>
  <c r="C82" i="7"/>
  <c r="D82" i="7"/>
  <c r="E82" i="7"/>
  <c r="F82" i="7"/>
  <c r="G82" i="7"/>
  <c r="H82" i="7"/>
  <c r="I82" i="7"/>
  <c r="J82" i="7"/>
  <c r="K82" i="7"/>
  <c r="L82" i="7"/>
  <c r="M82" i="7"/>
  <c r="N82" i="7"/>
  <c r="O82" i="7"/>
  <c r="P82" i="7"/>
  <c r="C83" i="7"/>
  <c r="D83" i="7"/>
  <c r="E83" i="7"/>
  <c r="F83" i="7"/>
  <c r="G83" i="7"/>
  <c r="H83" i="7"/>
  <c r="I83" i="7"/>
  <c r="J83" i="7"/>
  <c r="K83" i="7"/>
  <c r="L83" i="7"/>
  <c r="M83" i="7"/>
  <c r="N83" i="7"/>
  <c r="O83" i="7"/>
  <c r="P83" i="7"/>
  <c r="C84" i="7"/>
  <c r="D84" i="7"/>
  <c r="E84" i="7"/>
  <c r="F84" i="7"/>
  <c r="G84" i="7"/>
  <c r="H84" i="7"/>
  <c r="I84" i="7"/>
  <c r="J84" i="7"/>
  <c r="K84" i="7"/>
  <c r="L84" i="7"/>
  <c r="M84" i="7"/>
  <c r="N84" i="7"/>
  <c r="O84" i="7"/>
  <c r="P84" i="7"/>
  <c r="C85" i="7"/>
  <c r="D85" i="7"/>
  <c r="E85" i="7"/>
  <c r="F85" i="7"/>
  <c r="G85" i="7"/>
  <c r="H85" i="7"/>
  <c r="I85" i="7"/>
  <c r="J85" i="7"/>
  <c r="K85" i="7"/>
  <c r="L85" i="7"/>
  <c r="M85" i="7"/>
  <c r="N85" i="7"/>
  <c r="O85" i="7"/>
  <c r="P85" i="7"/>
  <c r="C86" i="7"/>
  <c r="D86" i="7"/>
  <c r="E86" i="7"/>
  <c r="F86" i="7"/>
  <c r="G86" i="7"/>
  <c r="H86" i="7"/>
  <c r="I86" i="7"/>
  <c r="J86" i="7"/>
  <c r="K86" i="7"/>
  <c r="L86" i="7"/>
  <c r="M86" i="7"/>
  <c r="N86" i="7"/>
  <c r="O86" i="7"/>
  <c r="P86" i="7"/>
  <c r="C87" i="7"/>
  <c r="D87" i="7"/>
  <c r="E87" i="7"/>
  <c r="F87" i="7"/>
  <c r="G87" i="7"/>
  <c r="H87" i="7"/>
  <c r="I87" i="7"/>
  <c r="J87" i="7"/>
  <c r="K87" i="7"/>
  <c r="L87" i="7"/>
  <c r="M87" i="7"/>
  <c r="N87" i="7"/>
  <c r="O87" i="7"/>
  <c r="P87" i="7"/>
  <c r="C88" i="7"/>
  <c r="D88" i="7"/>
  <c r="E88" i="7"/>
  <c r="F88" i="7"/>
  <c r="G88" i="7"/>
  <c r="H88" i="7"/>
  <c r="I88" i="7"/>
  <c r="J88" i="7"/>
  <c r="K88" i="7"/>
  <c r="L88" i="7"/>
  <c r="M88" i="7"/>
  <c r="N88" i="7"/>
  <c r="O88" i="7"/>
  <c r="P88" i="7"/>
  <c r="C89" i="7"/>
  <c r="D89" i="7"/>
  <c r="E89" i="7"/>
  <c r="F89" i="7"/>
  <c r="G89" i="7"/>
  <c r="H89" i="7"/>
  <c r="I89" i="7"/>
  <c r="J89" i="7"/>
  <c r="K89" i="7"/>
  <c r="L89" i="7"/>
  <c r="M89" i="7"/>
  <c r="N89" i="7"/>
  <c r="O89" i="7"/>
  <c r="P89" i="7"/>
  <c r="C90" i="7"/>
  <c r="D90" i="7"/>
  <c r="E90" i="7"/>
  <c r="F90" i="7"/>
  <c r="G90" i="7"/>
  <c r="H90" i="7"/>
  <c r="I90" i="7"/>
  <c r="J90" i="7"/>
  <c r="K90" i="7"/>
  <c r="L90" i="7"/>
  <c r="M90" i="7"/>
  <c r="N90" i="7"/>
  <c r="O90" i="7"/>
  <c r="P90" i="7"/>
  <c r="C91" i="7"/>
  <c r="D91" i="7"/>
  <c r="E91" i="7"/>
  <c r="F91" i="7"/>
  <c r="G91" i="7"/>
  <c r="H91" i="7"/>
  <c r="I91" i="7"/>
  <c r="J91" i="7"/>
  <c r="K91" i="7"/>
  <c r="L91" i="7"/>
  <c r="M91" i="7"/>
  <c r="N91" i="7"/>
  <c r="O91" i="7"/>
  <c r="P91" i="7"/>
  <c r="C92" i="7"/>
  <c r="D92" i="7"/>
  <c r="E92" i="7"/>
  <c r="F92" i="7"/>
  <c r="G92" i="7"/>
  <c r="H92" i="7"/>
  <c r="I92" i="7"/>
  <c r="J92" i="7"/>
  <c r="K92" i="7"/>
  <c r="L92" i="7"/>
  <c r="M92" i="7"/>
  <c r="N92" i="7"/>
  <c r="O92" i="7"/>
  <c r="P92" i="7"/>
  <c r="C93" i="7"/>
  <c r="D93" i="7"/>
  <c r="E93" i="7"/>
  <c r="F93" i="7"/>
  <c r="G93" i="7"/>
  <c r="H93" i="7"/>
  <c r="I93" i="7"/>
  <c r="J93" i="7"/>
  <c r="K93" i="7"/>
  <c r="L93" i="7"/>
  <c r="M93" i="7"/>
  <c r="N93" i="7"/>
  <c r="O93" i="7"/>
  <c r="P93" i="7"/>
  <c r="C94" i="7"/>
  <c r="D94" i="7"/>
  <c r="E94" i="7"/>
  <c r="F94" i="7"/>
  <c r="G94" i="7"/>
  <c r="H94" i="7"/>
  <c r="I94" i="7"/>
  <c r="J94" i="7"/>
  <c r="K94" i="7"/>
  <c r="L94" i="7"/>
  <c r="M94" i="7"/>
  <c r="N94" i="7"/>
  <c r="O94" i="7"/>
  <c r="P94" i="7"/>
  <c r="C95" i="7"/>
  <c r="D95" i="7"/>
  <c r="E95" i="7"/>
  <c r="F95" i="7"/>
  <c r="G95" i="7"/>
  <c r="H95" i="7"/>
  <c r="I95" i="7"/>
  <c r="J95" i="7"/>
  <c r="K95" i="7"/>
  <c r="L95" i="7"/>
  <c r="M95" i="7"/>
  <c r="N95" i="7"/>
  <c r="O95" i="7"/>
  <c r="P95" i="7"/>
  <c r="C96" i="7"/>
  <c r="D96" i="7"/>
  <c r="E96" i="7"/>
  <c r="F96" i="7"/>
  <c r="G96" i="7"/>
  <c r="H96" i="7"/>
  <c r="I96" i="7"/>
  <c r="J96" i="7"/>
  <c r="K96" i="7"/>
  <c r="L96" i="7"/>
  <c r="M96" i="7"/>
  <c r="N96" i="7"/>
  <c r="O96" i="7"/>
  <c r="P96" i="7"/>
  <c r="C97" i="7"/>
  <c r="D97" i="7"/>
  <c r="E97" i="7"/>
  <c r="F97" i="7"/>
  <c r="G97" i="7"/>
  <c r="H97" i="7"/>
  <c r="I97" i="7"/>
  <c r="J97" i="7"/>
  <c r="K97" i="7"/>
  <c r="L97" i="7"/>
  <c r="M97" i="7"/>
  <c r="N97" i="7"/>
  <c r="O97" i="7"/>
  <c r="P97" i="7"/>
  <c r="C98" i="7"/>
  <c r="D98" i="7"/>
  <c r="E98" i="7"/>
  <c r="F98" i="7"/>
  <c r="G98" i="7"/>
  <c r="H98" i="7"/>
  <c r="I98" i="7"/>
  <c r="J98" i="7"/>
  <c r="K98" i="7"/>
  <c r="L98" i="7"/>
  <c r="M98" i="7"/>
  <c r="N98" i="7"/>
  <c r="O98" i="7"/>
  <c r="P98" i="7"/>
  <c r="C99" i="7"/>
  <c r="D99" i="7"/>
  <c r="E99" i="7"/>
  <c r="F99" i="7"/>
  <c r="G99" i="7"/>
  <c r="H99" i="7"/>
  <c r="I99" i="7"/>
  <c r="J99" i="7"/>
  <c r="K99" i="7"/>
  <c r="L99" i="7"/>
  <c r="M99" i="7"/>
  <c r="N99" i="7"/>
  <c r="O99" i="7"/>
  <c r="P99" i="7"/>
  <c r="C100" i="7"/>
  <c r="D100" i="7"/>
  <c r="E100" i="7"/>
  <c r="F100" i="7"/>
  <c r="G100" i="7"/>
  <c r="H100" i="7"/>
  <c r="I100" i="7"/>
  <c r="J100" i="7"/>
  <c r="K100" i="7"/>
  <c r="L100" i="7"/>
  <c r="M100" i="7"/>
  <c r="N100" i="7"/>
  <c r="O100" i="7"/>
  <c r="P100" i="7"/>
  <c r="C101" i="7"/>
  <c r="D101" i="7"/>
  <c r="E101" i="7"/>
  <c r="F101" i="7"/>
  <c r="G101" i="7"/>
  <c r="H101" i="7"/>
  <c r="I101" i="7"/>
  <c r="J101" i="7"/>
  <c r="K101" i="7"/>
  <c r="L101" i="7"/>
  <c r="M101" i="7"/>
  <c r="N101" i="7"/>
  <c r="O101" i="7"/>
  <c r="P101" i="7"/>
  <c r="C102" i="7"/>
  <c r="D102" i="7"/>
  <c r="E102" i="7"/>
  <c r="F102" i="7"/>
  <c r="G102" i="7"/>
  <c r="H102" i="7"/>
  <c r="I102" i="7"/>
  <c r="J102" i="7"/>
  <c r="K102" i="7"/>
  <c r="L102" i="7"/>
  <c r="M102" i="7"/>
  <c r="N102" i="7"/>
  <c r="O102" i="7"/>
  <c r="P102" i="7"/>
  <c r="C103" i="7"/>
  <c r="D103" i="7"/>
  <c r="E103" i="7"/>
  <c r="F103" i="7"/>
  <c r="G103" i="7"/>
  <c r="H103" i="7"/>
  <c r="I103" i="7"/>
  <c r="J103" i="7"/>
  <c r="K103" i="7"/>
  <c r="L103" i="7"/>
  <c r="M103" i="7"/>
  <c r="N103" i="7"/>
  <c r="O103" i="7"/>
  <c r="P103" i="7"/>
  <c r="C104" i="7"/>
  <c r="D104" i="7"/>
  <c r="E104" i="7"/>
  <c r="F104" i="7"/>
  <c r="G104" i="7"/>
  <c r="H104" i="7"/>
  <c r="I104" i="7"/>
  <c r="J104" i="7"/>
  <c r="K104" i="7"/>
  <c r="L104" i="7"/>
  <c r="M104" i="7"/>
  <c r="N104" i="7"/>
  <c r="O104" i="7"/>
  <c r="P104" i="7"/>
  <c r="C105" i="7"/>
  <c r="D105" i="7"/>
  <c r="E105" i="7"/>
  <c r="F105" i="7"/>
  <c r="G105" i="7"/>
  <c r="H105" i="7"/>
  <c r="I105" i="7"/>
  <c r="J105" i="7"/>
  <c r="K105" i="7"/>
  <c r="L105" i="7"/>
  <c r="M105" i="7"/>
  <c r="N105" i="7"/>
  <c r="O105" i="7"/>
  <c r="P105" i="7"/>
  <c r="C106" i="7"/>
  <c r="D106" i="7"/>
  <c r="E106" i="7"/>
  <c r="F106" i="7"/>
  <c r="G106" i="7"/>
  <c r="H106" i="7"/>
  <c r="I106" i="7"/>
  <c r="J106" i="7"/>
  <c r="K106" i="7"/>
  <c r="L106" i="7"/>
  <c r="M106" i="7"/>
  <c r="N106" i="7"/>
  <c r="O106" i="7"/>
  <c r="P106" i="7"/>
  <c r="C107" i="7"/>
  <c r="D107" i="7"/>
  <c r="E107" i="7"/>
  <c r="F107" i="7"/>
  <c r="G107" i="7"/>
  <c r="H107" i="7"/>
  <c r="I107" i="7"/>
  <c r="J107" i="7"/>
  <c r="K107" i="7"/>
  <c r="L107" i="7"/>
  <c r="M107" i="7"/>
  <c r="N107" i="7"/>
  <c r="O107" i="7"/>
  <c r="P107" i="7"/>
  <c r="C108" i="7"/>
  <c r="D108" i="7"/>
  <c r="E108" i="7"/>
  <c r="F108" i="7"/>
  <c r="G108" i="7"/>
  <c r="H108" i="7"/>
  <c r="I108" i="7"/>
  <c r="J108" i="7"/>
  <c r="K108" i="7"/>
  <c r="L108" i="7"/>
  <c r="M108" i="7"/>
  <c r="N108" i="7"/>
  <c r="O108" i="7"/>
  <c r="P108" i="7"/>
  <c r="C109" i="7"/>
  <c r="D109" i="7"/>
  <c r="E109" i="7"/>
  <c r="F109" i="7"/>
  <c r="G109" i="7"/>
  <c r="H109" i="7"/>
  <c r="I109" i="7"/>
  <c r="J109" i="7"/>
  <c r="K109" i="7"/>
  <c r="L109" i="7"/>
  <c r="M109" i="7"/>
  <c r="N109" i="7"/>
  <c r="O109" i="7"/>
  <c r="P109" i="7"/>
  <c r="C110" i="7"/>
  <c r="D110" i="7"/>
  <c r="E110" i="7"/>
  <c r="F110" i="7"/>
  <c r="G110" i="7"/>
  <c r="H110" i="7"/>
  <c r="I110" i="7"/>
  <c r="J110" i="7"/>
  <c r="K110" i="7"/>
  <c r="L110" i="7"/>
  <c r="M110" i="7"/>
  <c r="N110" i="7"/>
  <c r="O110" i="7"/>
  <c r="P110" i="7"/>
  <c r="C111" i="7"/>
  <c r="D111" i="7"/>
  <c r="E111" i="7"/>
  <c r="F111" i="7"/>
  <c r="G111" i="7"/>
  <c r="H111" i="7"/>
  <c r="I111" i="7"/>
  <c r="J111" i="7"/>
  <c r="K111" i="7"/>
  <c r="L111" i="7"/>
  <c r="M111" i="7"/>
  <c r="N111" i="7"/>
  <c r="O111" i="7"/>
  <c r="P111" i="7"/>
  <c r="C112" i="7"/>
  <c r="D112" i="7"/>
  <c r="E112" i="7"/>
  <c r="F112" i="7"/>
  <c r="G112" i="7"/>
  <c r="H112" i="7"/>
  <c r="I112" i="7"/>
  <c r="J112" i="7"/>
  <c r="K112" i="7"/>
  <c r="L112" i="7"/>
  <c r="M112" i="7"/>
  <c r="N112" i="7"/>
  <c r="O112" i="7"/>
  <c r="P112" i="7"/>
  <c r="C113" i="7"/>
  <c r="D113" i="7"/>
  <c r="E113" i="7"/>
  <c r="F113" i="7"/>
  <c r="G113" i="7"/>
  <c r="H113" i="7"/>
  <c r="I113" i="7"/>
  <c r="J113" i="7"/>
  <c r="K113" i="7"/>
  <c r="L113" i="7"/>
  <c r="M113" i="7"/>
  <c r="N113" i="7"/>
  <c r="O113" i="7"/>
  <c r="P113" i="7"/>
  <c r="C114" i="7"/>
  <c r="D114" i="7"/>
  <c r="E114" i="7"/>
  <c r="F114" i="7"/>
  <c r="G114" i="7"/>
  <c r="H114" i="7"/>
  <c r="I114" i="7"/>
  <c r="J114" i="7"/>
  <c r="K114" i="7"/>
  <c r="L114" i="7"/>
  <c r="M114" i="7"/>
  <c r="N114" i="7"/>
  <c r="O114" i="7"/>
  <c r="P114" i="7"/>
  <c r="C115" i="7"/>
  <c r="D115" i="7"/>
  <c r="E115" i="7"/>
  <c r="F115" i="7"/>
  <c r="G115" i="7"/>
  <c r="H115" i="7"/>
  <c r="I115" i="7"/>
  <c r="J115" i="7"/>
  <c r="K115" i="7"/>
  <c r="L115" i="7"/>
  <c r="M115" i="7"/>
  <c r="N115" i="7"/>
  <c r="O115" i="7"/>
  <c r="P115" i="7"/>
  <c r="C116" i="7"/>
  <c r="D116" i="7"/>
  <c r="E116" i="7"/>
  <c r="F116" i="7"/>
  <c r="G116" i="7"/>
  <c r="H116" i="7"/>
  <c r="I116" i="7"/>
  <c r="J116" i="7"/>
  <c r="K116" i="7"/>
  <c r="L116" i="7"/>
  <c r="M116" i="7"/>
  <c r="N116" i="7"/>
  <c r="O116" i="7"/>
  <c r="P116" i="7"/>
  <c r="C117" i="7"/>
  <c r="D117" i="7"/>
  <c r="E117" i="7"/>
  <c r="F117" i="7"/>
  <c r="G117" i="7"/>
  <c r="H117" i="7"/>
  <c r="I117" i="7"/>
  <c r="J117" i="7"/>
  <c r="K117" i="7"/>
  <c r="L117" i="7"/>
  <c r="M117" i="7"/>
  <c r="N117" i="7"/>
  <c r="O117" i="7"/>
  <c r="P117" i="7"/>
  <c r="C118" i="7"/>
  <c r="D118" i="7"/>
  <c r="E118" i="7"/>
  <c r="F118" i="7"/>
  <c r="G118" i="7"/>
  <c r="H118" i="7"/>
  <c r="I118" i="7"/>
  <c r="J118" i="7"/>
  <c r="K118" i="7"/>
  <c r="L118" i="7"/>
  <c r="M118" i="7"/>
  <c r="N118" i="7"/>
  <c r="O118" i="7"/>
  <c r="P118" i="7"/>
  <c r="C119" i="7"/>
  <c r="D119" i="7"/>
  <c r="E119" i="7"/>
  <c r="F119" i="7"/>
  <c r="G119" i="7"/>
  <c r="H119" i="7"/>
  <c r="I119" i="7"/>
  <c r="J119" i="7"/>
  <c r="K119" i="7"/>
  <c r="L119" i="7"/>
  <c r="M119" i="7"/>
  <c r="N119" i="7"/>
  <c r="O119" i="7"/>
  <c r="P119" i="7"/>
  <c r="C120" i="7"/>
  <c r="D120" i="7"/>
  <c r="E120" i="7"/>
  <c r="F120" i="7"/>
  <c r="G120" i="7"/>
  <c r="H120" i="7"/>
  <c r="I120" i="7"/>
  <c r="J120" i="7"/>
  <c r="K120" i="7"/>
  <c r="L120" i="7"/>
  <c r="M120" i="7"/>
  <c r="N120" i="7"/>
  <c r="O120" i="7"/>
  <c r="P120" i="7"/>
  <c r="C121" i="7"/>
  <c r="D121" i="7"/>
  <c r="E121" i="7"/>
  <c r="F121" i="7"/>
  <c r="G121" i="7"/>
  <c r="H121" i="7"/>
  <c r="I121" i="7"/>
  <c r="J121" i="7"/>
  <c r="K121" i="7"/>
  <c r="L121" i="7"/>
  <c r="M121" i="7"/>
  <c r="N121" i="7"/>
  <c r="O121" i="7"/>
  <c r="P121" i="7"/>
  <c r="C122" i="7"/>
  <c r="D122" i="7"/>
  <c r="E122" i="7"/>
  <c r="F122" i="7"/>
  <c r="G122" i="7"/>
  <c r="H122" i="7"/>
  <c r="I122" i="7"/>
  <c r="J122" i="7"/>
  <c r="K122" i="7"/>
  <c r="L122" i="7"/>
  <c r="M122" i="7"/>
  <c r="N122" i="7"/>
  <c r="O122" i="7"/>
  <c r="P122" i="7"/>
  <c r="C123" i="7"/>
  <c r="D123" i="7"/>
  <c r="E123" i="7"/>
  <c r="F123" i="7"/>
  <c r="G123" i="7"/>
  <c r="H123" i="7"/>
  <c r="I123" i="7"/>
  <c r="J123" i="7"/>
  <c r="K123" i="7"/>
  <c r="L123" i="7"/>
  <c r="M123" i="7"/>
  <c r="N123" i="7"/>
  <c r="O123" i="7"/>
  <c r="P123" i="7"/>
  <c r="C124" i="7"/>
  <c r="D124" i="7"/>
  <c r="E124" i="7"/>
  <c r="F124" i="7"/>
  <c r="G124" i="7"/>
  <c r="H124" i="7"/>
  <c r="I124" i="7"/>
  <c r="J124" i="7"/>
  <c r="K124" i="7"/>
  <c r="L124" i="7"/>
  <c r="M124" i="7"/>
  <c r="N124" i="7"/>
  <c r="O124" i="7"/>
  <c r="P124" i="7"/>
  <c r="C125" i="7"/>
  <c r="D125" i="7"/>
  <c r="E125" i="7"/>
  <c r="F125" i="7"/>
  <c r="G125" i="7"/>
  <c r="H125" i="7"/>
  <c r="I125" i="7"/>
  <c r="J125" i="7"/>
  <c r="K125" i="7"/>
  <c r="L125" i="7"/>
  <c r="M125" i="7"/>
  <c r="N125" i="7"/>
  <c r="O125" i="7"/>
  <c r="P125" i="7"/>
  <c r="C126" i="7"/>
  <c r="D126" i="7"/>
  <c r="E126" i="7"/>
  <c r="F126" i="7"/>
  <c r="G126" i="7"/>
  <c r="H126" i="7"/>
  <c r="I126" i="7"/>
  <c r="J126" i="7"/>
  <c r="K126" i="7"/>
  <c r="L126" i="7"/>
  <c r="M126" i="7"/>
  <c r="N126" i="7"/>
  <c r="O126" i="7"/>
  <c r="P126" i="7"/>
  <c r="C127" i="7"/>
  <c r="D127" i="7"/>
  <c r="E127" i="7"/>
  <c r="F127" i="7"/>
  <c r="G127" i="7"/>
  <c r="H127" i="7"/>
  <c r="I127" i="7"/>
  <c r="J127" i="7"/>
  <c r="K127" i="7"/>
  <c r="L127" i="7"/>
  <c r="M127" i="7"/>
  <c r="N127" i="7"/>
  <c r="O127" i="7"/>
  <c r="P127" i="7"/>
  <c r="C128" i="7"/>
  <c r="D128" i="7"/>
  <c r="E128" i="7"/>
  <c r="F128" i="7"/>
  <c r="G128" i="7"/>
  <c r="H128" i="7"/>
  <c r="I128" i="7"/>
  <c r="J128" i="7"/>
  <c r="K128" i="7"/>
  <c r="L128" i="7"/>
  <c r="M128" i="7"/>
  <c r="N128" i="7"/>
  <c r="O128" i="7"/>
  <c r="P128" i="7"/>
  <c r="C129" i="7"/>
  <c r="D129" i="7"/>
  <c r="E129" i="7"/>
  <c r="F129" i="7"/>
  <c r="G129" i="7"/>
  <c r="H129" i="7"/>
  <c r="I129" i="7"/>
  <c r="J129" i="7"/>
  <c r="K129" i="7"/>
  <c r="L129" i="7"/>
  <c r="M129" i="7"/>
  <c r="N129" i="7"/>
  <c r="O129" i="7"/>
  <c r="P129" i="7"/>
  <c r="C130" i="7"/>
  <c r="D130" i="7"/>
  <c r="E130" i="7"/>
  <c r="F130" i="7"/>
  <c r="G130" i="7"/>
  <c r="H130" i="7"/>
  <c r="I130" i="7"/>
  <c r="J130" i="7"/>
  <c r="K130" i="7"/>
  <c r="L130" i="7"/>
  <c r="M130" i="7"/>
  <c r="N130" i="7"/>
  <c r="O130" i="7"/>
  <c r="P130" i="7"/>
  <c r="C131" i="7"/>
  <c r="D131" i="7"/>
  <c r="E131" i="7"/>
  <c r="F131" i="7"/>
  <c r="G131" i="7"/>
  <c r="H131" i="7"/>
  <c r="I131" i="7"/>
  <c r="J131" i="7"/>
  <c r="K131" i="7"/>
  <c r="L131" i="7"/>
  <c r="M131" i="7"/>
  <c r="N131" i="7"/>
  <c r="O131" i="7"/>
  <c r="P131" i="7"/>
  <c r="C132" i="7"/>
  <c r="D132" i="7"/>
  <c r="E132" i="7"/>
  <c r="F132" i="7"/>
  <c r="G132" i="7"/>
  <c r="H132" i="7"/>
  <c r="I132" i="7"/>
  <c r="J132" i="7"/>
  <c r="K132" i="7"/>
  <c r="L132" i="7"/>
  <c r="M132" i="7"/>
  <c r="N132" i="7"/>
  <c r="O132" i="7"/>
  <c r="P132" i="7"/>
  <c r="C133" i="7"/>
  <c r="D133" i="7"/>
  <c r="E133" i="7"/>
  <c r="F133" i="7"/>
  <c r="G133" i="7"/>
  <c r="H133" i="7"/>
  <c r="I133" i="7"/>
  <c r="J133" i="7"/>
  <c r="K133" i="7"/>
  <c r="L133" i="7"/>
  <c r="M133" i="7"/>
  <c r="N133" i="7"/>
  <c r="O133" i="7"/>
  <c r="P133" i="7"/>
  <c r="C134" i="7"/>
  <c r="D134" i="7"/>
  <c r="E134" i="7"/>
  <c r="F134" i="7"/>
  <c r="G134" i="7"/>
  <c r="H134" i="7"/>
  <c r="I134" i="7"/>
  <c r="J134" i="7"/>
  <c r="K134" i="7"/>
  <c r="L134" i="7"/>
  <c r="M134" i="7"/>
  <c r="N134" i="7"/>
  <c r="O134" i="7"/>
  <c r="P134" i="7"/>
  <c r="C135" i="7"/>
  <c r="D135" i="7"/>
  <c r="E135" i="7"/>
  <c r="F135" i="7"/>
  <c r="G135" i="7"/>
  <c r="H135" i="7"/>
  <c r="I135" i="7"/>
  <c r="J135" i="7"/>
  <c r="K135" i="7"/>
  <c r="L135" i="7"/>
  <c r="M135" i="7"/>
  <c r="N135" i="7"/>
  <c r="O135" i="7"/>
  <c r="P135" i="7"/>
  <c r="C136" i="7"/>
  <c r="D136" i="7"/>
  <c r="E136" i="7"/>
  <c r="F136" i="7"/>
  <c r="G136" i="7"/>
  <c r="H136" i="7"/>
  <c r="I136" i="7"/>
  <c r="J136" i="7"/>
  <c r="K136" i="7"/>
  <c r="L136" i="7"/>
  <c r="M136" i="7"/>
  <c r="N136" i="7"/>
  <c r="O136" i="7"/>
  <c r="P136" i="7"/>
  <c r="C137" i="7"/>
  <c r="D137" i="7"/>
  <c r="E137" i="7"/>
  <c r="F137" i="7"/>
  <c r="G137" i="7"/>
  <c r="H137" i="7"/>
  <c r="I137" i="7"/>
  <c r="J137" i="7"/>
  <c r="K137" i="7"/>
  <c r="L137" i="7"/>
  <c r="M137" i="7"/>
  <c r="N137" i="7"/>
  <c r="O137" i="7"/>
  <c r="P137" i="7"/>
  <c r="C138" i="7"/>
  <c r="D138" i="7"/>
  <c r="E138" i="7"/>
  <c r="F138" i="7"/>
  <c r="G138" i="7"/>
  <c r="H138" i="7"/>
  <c r="I138" i="7"/>
  <c r="J138" i="7"/>
  <c r="K138" i="7"/>
  <c r="L138" i="7"/>
  <c r="M138" i="7"/>
  <c r="N138" i="7"/>
  <c r="O138" i="7"/>
  <c r="P138" i="7"/>
  <c r="C139" i="7"/>
  <c r="D139" i="7"/>
  <c r="E139" i="7"/>
  <c r="F139" i="7"/>
  <c r="G139" i="7"/>
  <c r="H139" i="7"/>
  <c r="I139" i="7"/>
  <c r="J139" i="7"/>
  <c r="K139" i="7"/>
  <c r="L139" i="7"/>
  <c r="M139" i="7"/>
  <c r="N139" i="7"/>
  <c r="O139" i="7"/>
  <c r="P139" i="7"/>
  <c r="C140" i="7"/>
  <c r="D140" i="7"/>
  <c r="E140" i="7"/>
  <c r="F140" i="7"/>
  <c r="G140" i="7"/>
  <c r="H140" i="7"/>
  <c r="I140" i="7"/>
  <c r="J140" i="7"/>
  <c r="K140" i="7"/>
  <c r="L140" i="7"/>
  <c r="M140" i="7"/>
  <c r="N140" i="7"/>
  <c r="O140" i="7"/>
  <c r="P140" i="7"/>
  <c r="C141" i="7"/>
  <c r="D141" i="7"/>
  <c r="E141" i="7"/>
  <c r="F141" i="7"/>
  <c r="G141" i="7"/>
  <c r="H141" i="7"/>
  <c r="I141" i="7"/>
  <c r="J141" i="7"/>
  <c r="K141" i="7"/>
  <c r="L141" i="7"/>
  <c r="M141" i="7"/>
  <c r="N141" i="7"/>
  <c r="O141" i="7"/>
  <c r="P141" i="7"/>
  <c r="C142" i="7"/>
  <c r="D142" i="7"/>
  <c r="E142" i="7"/>
  <c r="F142" i="7"/>
  <c r="G142" i="7"/>
  <c r="H142" i="7"/>
  <c r="I142" i="7"/>
  <c r="J142" i="7"/>
  <c r="K142" i="7"/>
  <c r="L142" i="7"/>
  <c r="M142" i="7"/>
  <c r="N142" i="7"/>
  <c r="O142" i="7"/>
  <c r="P142" i="7"/>
  <c r="C143" i="7"/>
  <c r="D143" i="7"/>
  <c r="E143" i="7"/>
  <c r="F143" i="7"/>
  <c r="G143" i="7"/>
  <c r="H143" i="7"/>
  <c r="I143" i="7"/>
  <c r="J143" i="7"/>
  <c r="K143" i="7"/>
  <c r="L143" i="7"/>
  <c r="M143" i="7"/>
  <c r="N143" i="7"/>
  <c r="O143" i="7"/>
  <c r="P143" i="7"/>
  <c r="C144" i="7"/>
  <c r="D144" i="7"/>
  <c r="E144" i="7"/>
  <c r="F144" i="7"/>
  <c r="G144" i="7"/>
  <c r="H144" i="7"/>
  <c r="I144" i="7"/>
  <c r="J144" i="7"/>
  <c r="K144" i="7"/>
  <c r="L144" i="7"/>
  <c r="M144" i="7"/>
  <c r="N144" i="7"/>
  <c r="O144" i="7"/>
  <c r="P144" i="7"/>
  <c r="C145" i="7"/>
  <c r="D145" i="7"/>
  <c r="E145" i="7"/>
  <c r="F145" i="7"/>
  <c r="G145" i="7"/>
  <c r="H145" i="7"/>
  <c r="I145" i="7"/>
  <c r="J145" i="7"/>
  <c r="K145" i="7"/>
  <c r="L145" i="7"/>
  <c r="M145" i="7"/>
  <c r="N145" i="7"/>
  <c r="O145" i="7"/>
  <c r="P145" i="7"/>
  <c r="C146" i="7"/>
  <c r="D146" i="7"/>
  <c r="E146" i="7"/>
  <c r="F146" i="7"/>
  <c r="G146" i="7"/>
  <c r="H146" i="7"/>
  <c r="I146" i="7"/>
  <c r="J146" i="7"/>
  <c r="K146" i="7"/>
  <c r="L146" i="7"/>
  <c r="M146" i="7"/>
  <c r="N146" i="7"/>
  <c r="O146" i="7"/>
  <c r="P146" i="7"/>
  <c r="C147" i="7"/>
  <c r="D147" i="7"/>
  <c r="E147" i="7"/>
  <c r="F147" i="7"/>
  <c r="G147" i="7"/>
  <c r="H147" i="7"/>
  <c r="I147" i="7"/>
  <c r="J147" i="7"/>
  <c r="K147" i="7"/>
  <c r="L147" i="7"/>
  <c r="M147" i="7"/>
  <c r="N147" i="7"/>
  <c r="O147" i="7"/>
  <c r="P147" i="7"/>
  <c r="C148" i="7"/>
  <c r="D148" i="7"/>
  <c r="E148" i="7"/>
  <c r="F148" i="7"/>
  <c r="G148" i="7"/>
  <c r="H148" i="7"/>
  <c r="I148" i="7"/>
  <c r="J148" i="7"/>
  <c r="K148" i="7"/>
  <c r="L148" i="7"/>
  <c r="M148" i="7"/>
  <c r="N148" i="7"/>
  <c r="O148" i="7"/>
  <c r="P148" i="7"/>
  <c r="C149" i="7"/>
  <c r="D149" i="7"/>
  <c r="E149" i="7"/>
  <c r="F149" i="7"/>
  <c r="G149" i="7"/>
  <c r="H149" i="7"/>
  <c r="I149" i="7"/>
  <c r="J149" i="7"/>
  <c r="K149" i="7"/>
  <c r="L149" i="7"/>
  <c r="M149" i="7"/>
  <c r="N149" i="7"/>
  <c r="O149" i="7"/>
  <c r="P149" i="7"/>
  <c r="C150" i="7"/>
  <c r="D150" i="7"/>
  <c r="E150" i="7"/>
  <c r="F150" i="7"/>
  <c r="G150" i="7"/>
  <c r="H150" i="7"/>
  <c r="I150" i="7"/>
  <c r="J150" i="7"/>
  <c r="K150" i="7"/>
  <c r="L150" i="7"/>
  <c r="M150" i="7"/>
  <c r="N150" i="7"/>
  <c r="O150" i="7"/>
  <c r="P150" i="7"/>
  <c r="C151" i="7"/>
  <c r="D151" i="7"/>
  <c r="E151" i="7"/>
  <c r="F151" i="7"/>
  <c r="G151" i="7"/>
  <c r="H151" i="7"/>
  <c r="I151" i="7"/>
  <c r="J151" i="7"/>
  <c r="K151" i="7"/>
  <c r="L151" i="7"/>
  <c r="M151" i="7"/>
  <c r="N151" i="7"/>
  <c r="O151" i="7"/>
  <c r="P151" i="7"/>
  <c r="C152" i="7"/>
  <c r="D152" i="7"/>
  <c r="E152" i="7"/>
  <c r="F152" i="7"/>
  <c r="G152" i="7"/>
  <c r="H152" i="7"/>
  <c r="I152" i="7"/>
  <c r="J152" i="7"/>
  <c r="K152" i="7"/>
  <c r="L152" i="7"/>
  <c r="M152" i="7"/>
  <c r="N152" i="7"/>
  <c r="O152" i="7"/>
  <c r="P152" i="7"/>
  <c r="C153" i="7"/>
  <c r="D153" i="7"/>
  <c r="E153" i="7"/>
  <c r="F153" i="7"/>
  <c r="G153" i="7"/>
  <c r="H153" i="7"/>
  <c r="I153" i="7"/>
  <c r="J153" i="7"/>
  <c r="K153" i="7"/>
  <c r="L153" i="7"/>
  <c r="M153" i="7"/>
  <c r="N153" i="7"/>
  <c r="O153" i="7"/>
  <c r="P153" i="7"/>
  <c r="C154" i="7"/>
  <c r="D154" i="7"/>
  <c r="E154" i="7"/>
  <c r="F154" i="7"/>
  <c r="G154" i="7"/>
  <c r="H154" i="7"/>
  <c r="I154" i="7"/>
  <c r="J154" i="7"/>
  <c r="K154" i="7"/>
  <c r="L154" i="7"/>
  <c r="M154" i="7"/>
  <c r="N154" i="7"/>
  <c r="O154" i="7"/>
  <c r="P154" i="7"/>
  <c r="C155" i="7"/>
  <c r="D155" i="7"/>
  <c r="E155" i="7"/>
  <c r="F155" i="7"/>
  <c r="G155" i="7"/>
  <c r="H155" i="7"/>
  <c r="I155" i="7"/>
  <c r="J155" i="7"/>
  <c r="K155" i="7"/>
  <c r="L155" i="7"/>
  <c r="M155" i="7"/>
  <c r="N155" i="7"/>
  <c r="O155" i="7"/>
  <c r="P155" i="7"/>
  <c r="C156" i="7"/>
  <c r="D156" i="7"/>
  <c r="E156" i="7"/>
  <c r="F156" i="7"/>
  <c r="G156" i="7"/>
  <c r="H156" i="7"/>
  <c r="I156" i="7"/>
  <c r="J156" i="7"/>
  <c r="K156" i="7"/>
  <c r="L156" i="7"/>
  <c r="M156" i="7"/>
  <c r="N156" i="7"/>
  <c r="O156" i="7"/>
  <c r="P156" i="7"/>
  <c r="C157" i="7"/>
  <c r="D157" i="7"/>
  <c r="E157" i="7"/>
  <c r="F157" i="7"/>
  <c r="G157" i="7"/>
  <c r="H157" i="7"/>
  <c r="I157" i="7"/>
  <c r="J157" i="7"/>
  <c r="K157" i="7"/>
  <c r="L157" i="7"/>
  <c r="M157" i="7"/>
  <c r="N157" i="7"/>
  <c r="O157" i="7"/>
  <c r="P157" i="7"/>
  <c r="C158" i="7"/>
  <c r="D158" i="7"/>
  <c r="E158" i="7"/>
  <c r="F158" i="7"/>
  <c r="G158" i="7"/>
  <c r="H158" i="7"/>
  <c r="I158" i="7"/>
  <c r="J158" i="7"/>
  <c r="K158" i="7"/>
  <c r="L158" i="7"/>
  <c r="M158" i="7"/>
  <c r="N158" i="7"/>
  <c r="O158" i="7"/>
  <c r="P158" i="7"/>
  <c r="C159" i="7"/>
  <c r="D159" i="7"/>
  <c r="E159" i="7"/>
  <c r="F159" i="7"/>
  <c r="G159" i="7"/>
  <c r="H159" i="7"/>
  <c r="I159" i="7"/>
  <c r="J159" i="7"/>
  <c r="K159" i="7"/>
  <c r="L159" i="7"/>
  <c r="M159" i="7"/>
  <c r="N159" i="7"/>
  <c r="O159" i="7"/>
  <c r="P159" i="7"/>
  <c r="C160" i="7"/>
  <c r="D160" i="7"/>
  <c r="E160" i="7"/>
  <c r="F160" i="7"/>
  <c r="G160" i="7"/>
  <c r="H160" i="7"/>
  <c r="I160" i="7"/>
  <c r="J160" i="7"/>
  <c r="K160" i="7"/>
  <c r="L160" i="7"/>
  <c r="M160" i="7"/>
  <c r="N160" i="7"/>
  <c r="O160" i="7"/>
  <c r="P160" i="7"/>
  <c r="C161" i="7"/>
  <c r="D161" i="7"/>
  <c r="E161" i="7"/>
  <c r="F161" i="7"/>
  <c r="G161" i="7"/>
  <c r="H161" i="7"/>
  <c r="I161" i="7"/>
  <c r="J161" i="7"/>
  <c r="K161" i="7"/>
  <c r="L161" i="7"/>
  <c r="M161" i="7"/>
  <c r="N161" i="7"/>
  <c r="O161" i="7"/>
  <c r="P161" i="7"/>
  <c r="C162" i="7"/>
  <c r="D162" i="7"/>
  <c r="E162" i="7"/>
  <c r="F162" i="7"/>
  <c r="G162" i="7"/>
  <c r="H162" i="7"/>
  <c r="I162" i="7"/>
  <c r="J162" i="7"/>
  <c r="K162" i="7"/>
  <c r="L162" i="7"/>
  <c r="M162" i="7"/>
  <c r="N162" i="7"/>
  <c r="O162" i="7"/>
  <c r="P162" i="7"/>
  <c r="C163" i="7"/>
  <c r="D163" i="7"/>
  <c r="E163" i="7"/>
  <c r="F163" i="7"/>
  <c r="G163" i="7"/>
  <c r="H163" i="7"/>
  <c r="I163" i="7"/>
  <c r="J163" i="7"/>
  <c r="K163" i="7"/>
  <c r="L163" i="7"/>
  <c r="M163" i="7"/>
  <c r="N163" i="7"/>
  <c r="O163" i="7"/>
  <c r="P163" i="7"/>
  <c r="C164" i="7"/>
  <c r="D164" i="7"/>
  <c r="E164" i="7"/>
  <c r="F164" i="7"/>
  <c r="G164" i="7"/>
  <c r="H164" i="7"/>
  <c r="I164" i="7"/>
  <c r="J164" i="7"/>
  <c r="K164" i="7"/>
  <c r="L164" i="7"/>
  <c r="M164" i="7"/>
  <c r="N164" i="7"/>
  <c r="O164" i="7"/>
  <c r="P164" i="7"/>
  <c r="C165" i="7"/>
  <c r="D165" i="7"/>
  <c r="E165" i="7"/>
  <c r="F165" i="7"/>
  <c r="G165" i="7"/>
  <c r="H165" i="7"/>
  <c r="I165" i="7"/>
  <c r="J165" i="7"/>
  <c r="K165" i="7"/>
  <c r="L165" i="7"/>
  <c r="M165" i="7"/>
  <c r="N165" i="7"/>
  <c r="O165" i="7"/>
  <c r="P165" i="7"/>
  <c r="C166" i="7"/>
  <c r="D166" i="7"/>
  <c r="E166" i="7"/>
  <c r="F166" i="7"/>
  <c r="G166" i="7"/>
  <c r="H166" i="7"/>
  <c r="I166" i="7"/>
  <c r="J166" i="7"/>
  <c r="K166" i="7"/>
  <c r="L166" i="7"/>
  <c r="M166" i="7"/>
  <c r="N166" i="7"/>
  <c r="O166" i="7"/>
  <c r="P166" i="7"/>
  <c r="C167" i="7"/>
  <c r="D167" i="7"/>
  <c r="E167" i="7"/>
  <c r="F167" i="7"/>
  <c r="G167" i="7"/>
  <c r="H167" i="7"/>
  <c r="I167" i="7"/>
  <c r="J167" i="7"/>
  <c r="K167" i="7"/>
  <c r="L167" i="7"/>
  <c r="M167" i="7"/>
  <c r="N167" i="7"/>
  <c r="O167" i="7"/>
  <c r="P167" i="7"/>
  <c r="C168" i="7"/>
  <c r="D168" i="7"/>
  <c r="E168" i="7"/>
  <c r="F168" i="7"/>
  <c r="G168" i="7"/>
  <c r="H168" i="7"/>
  <c r="I168" i="7"/>
  <c r="J168" i="7"/>
  <c r="K168" i="7"/>
  <c r="L168" i="7"/>
  <c r="M168" i="7"/>
  <c r="N168" i="7"/>
  <c r="O168" i="7"/>
  <c r="P168" i="7"/>
  <c r="C169" i="7"/>
  <c r="D169" i="7"/>
  <c r="E169" i="7"/>
  <c r="F169" i="7"/>
  <c r="G169" i="7"/>
  <c r="H169" i="7"/>
  <c r="I169" i="7"/>
  <c r="J169" i="7"/>
  <c r="K169" i="7"/>
  <c r="L169" i="7"/>
  <c r="M169" i="7"/>
  <c r="N169" i="7"/>
  <c r="O169" i="7"/>
  <c r="P169" i="7"/>
  <c r="C170" i="7"/>
  <c r="D170" i="7"/>
  <c r="E170" i="7"/>
  <c r="F170" i="7"/>
  <c r="G170" i="7"/>
  <c r="H170" i="7"/>
  <c r="I170" i="7"/>
  <c r="J170" i="7"/>
  <c r="K170" i="7"/>
  <c r="L170" i="7"/>
  <c r="M170" i="7"/>
  <c r="N170" i="7"/>
  <c r="O170" i="7"/>
  <c r="P170" i="7"/>
  <c r="C171" i="7"/>
  <c r="D171" i="7"/>
  <c r="E171" i="7"/>
  <c r="F171" i="7"/>
  <c r="G171" i="7"/>
  <c r="H171" i="7"/>
  <c r="I171" i="7"/>
  <c r="J171" i="7"/>
  <c r="K171" i="7"/>
  <c r="L171" i="7"/>
  <c r="M171" i="7"/>
  <c r="N171" i="7"/>
  <c r="O171" i="7"/>
  <c r="P171" i="7"/>
  <c r="C172" i="7"/>
  <c r="D172" i="7"/>
  <c r="E172" i="7"/>
  <c r="F172" i="7"/>
  <c r="G172" i="7"/>
  <c r="H172" i="7"/>
  <c r="I172" i="7"/>
  <c r="J172" i="7"/>
  <c r="K172" i="7"/>
  <c r="L172" i="7"/>
  <c r="M172" i="7"/>
  <c r="N172" i="7"/>
  <c r="O172" i="7"/>
  <c r="P172" i="7"/>
  <c r="C173" i="7"/>
  <c r="D173" i="7"/>
  <c r="E173" i="7"/>
  <c r="F173" i="7"/>
  <c r="G173" i="7"/>
  <c r="H173" i="7"/>
  <c r="I173" i="7"/>
  <c r="J173" i="7"/>
  <c r="K173" i="7"/>
  <c r="L173" i="7"/>
  <c r="M173" i="7"/>
  <c r="N173" i="7"/>
  <c r="O173" i="7"/>
  <c r="P173" i="7"/>
  <c r="C174" i="7"/>
  <c r="D174" i="7"/>
  <c r="E174" i="7"/>
  <c r="F174" i="7"/>
  <c r="G174" i="7"/>
  <c r="H174" i="7"/>
  <c r="I174" i="7"/>
  <c r="J174" i="7"/>
  <c r="K174" i="7"/>
  <c r="L174" i="7"/>
  <c r="M174" i="7"/>
  <c r="N174" i="7"/>
  <c r="O174" i="7"/>
  <c r="P174" i="7"/>
  <c r="C175" i="7"/>
  <c r="D175" i="7"/>
  <c r="E175" i="7"/>
  <c r="F175" i="7"/>
  <c r="G175" i="7"/>
  <c r="H175" i="7"/>
  <c r="I175" i="7"/>
  <c r="J175" i="7"/>
  <c r="K175" i="7"/>
  <c r="L175" i="7"/>
  <c r="M175" i="7"/>
  <c r="N175" i="7"/>
  <c r="O175" i="7"/>
  <c r="P175" i="7"/>
  <c r="C176" i="7"/>
  <c r="D176" i="7"/>
  <c r="E176" i="7"/>
  <c r="F176" i="7"/>
  <c r="G176" i="7"/>
  <c r="H176" i="7"/>
  <c r="I176" i="7"/>
  <c r="J176" i="7"/>
  <c r="K176" i="7"/>
  <c r="L176" i="7"/>
  <c r="M176" i="7"/>
  <c r="N176" i="7"/>
  <c r="O176" i="7"/>
  <c r="P176" i="7"/>
  <c r="C177" i="7"/>
  <c r="D177" i="7"/>
  <c r="E177" i="7"/>
  <c r="F177" i="7"/>
  <c r="G177" i="7"/>
  <c r="H177" i="7"/>
  <c r="I177" i="7"/>
  <c r="J177" i="7"/>
  <c r="K177" i="7"/>
  <c r="L177" i="7"/>
  <c r="M177" i="7"/>
  <c r="N177" i="7"/>
  <c r="O177" i="7"/>
  <c r="P177" i="7"/>
  <c r="C178" i="7"/>
  <c r="D178" i="7"/>
  <c r="E178" i="7"/>
  <c r="F178" i="7"/>
  <c r="G178" i="7"/>
  <c r="H178" i="7"/>
  <c r="I178" i="7"/>
  <c r="J178" i="7"/>
  <c r="K178" i="7"/>
  <c r="L178" i="7"/>
  <c r="M178" i="7"/>
  <c r="N178" i="7"/>
  <c r="O178" i="7"/>
  <c r="P178" i="7"/>
  <c r="C179" i="7"/>
  <c r="D179" i="7"/>
  <c r="E179" i="7"/>
  <c r="F179" i="7"/>
  <c r="G179" i="7"/>
  <c r="H179" i="7"/>
  <c r="I179" i="7"/>
  <c r="J179" i="7"/>
  <c r="K179" i="7"/>
  <c r="L179" i="7"/>
  <c r="M179" i="7"/>
  <c r="N179" i="7"/>
  <c r="O179" i="7"/>
  <c r="P179" i="7"/>
  <c r="C180" i="7"/>
  <c r="D180" i="7"/>
  <c r="E180" i="7"/>
  <c r="F180" i="7"/>
  <c r="G180" i="7"/>
  <c r="H180" i="7"/>
  <c r="I180" i="7"/>
  <c r="J180" i="7"/>
  <c r="K180" i="7"/>
  <c r="L180" i="7"/>
  <c r="M180" i="7"/>
  <c r="N180" i="7"/>
  <c r="O180" i="7"/>
  <c r="P180" i="7"/>
  <c r="C181" i="7"/>
  <c r="D181" i="7"/>
  <c r="E181" i="7"/>
  <c r="F181" i="7"/>
  <c r="G181" i="7"/>
  <c r="H181" i="7"/>
  <c r="I181" i="7"/>
  <c r="J181" i="7"/>
  <c r="K181" i="7"/>
  <c r="L181" i="7"/>
  <c r="M181" i="7"/>
  <c r="N181" i="7"/>
  <c r="O181" i="7"/>
  <c r="P181" i="7"/>
  <c r="C182" i="7"/>
  <c r="D182" i="7"/>
  <c r="E182" i="7"/>
  <c r="F182" i="7"/>
  <c r="G182" i="7"/>
  <c r="H182" i="7"/>
  <c r="I182" i="7"/>
  <c r="J182" i="7"/>
  <c r="K182" i="7"/>
  <c r="L182" i="7"/>
  <c r="M182" i="7"/>
  <c r="N182" i="7"/>
  <c r="O182" i="7"/>
  <c r="P182" i="7"/>
  <c r="C183" i="7"/>
  <c r="D183" i="7"/>
  <c r="E183" i="7"/>
  <c r="F183" i="7"/>
  <c r="G183" i="7"/>
  <c r="H183" i="7"/>
  <c r="I183" i="7"/>
  <c r="J183" i="7"/>
  <c r="K183" i="7"/>
  <c r="L183" i="7"/>
  <c r="M183" i="7"/>
  <c r="N183" i="7"/>
  <c r="O183" i="7"/>
  <c r="P183" i="7"/>
  <c r="C184" i="7"/>
  <c r="D184" i="7"/>
  <c r="E184" i="7"/>
  <c r="F184" i="7"/>
  <c r="G184" i="7"/>
  <c r="H184" i="7"/>
  <c r="I184" i="7"/>
  <c r="J184" i="7"/>
  <c r="K184" i="7"/>
  <c r="L184" i="7"/>
  <c r="M184" i="7"/>
  <c r="N184" i="7"/>
  <c r="O184" i="7"/>
  <c r="P184" i="7"/>
  <c r="C185" i="7"/>
  <c r="D185" i="7"/>
  <c r="E185" i="7"/>
  <c r="F185" i="7"/>
  <c r="G185" i="7"/>
  <c r="H185" i="7"/>
  <c r="I185" i="7"/>
  <c r="J185" i="7"/>
  <c r="K185" i="7"/>
  <c r="L185" i="7"/>
  <c r="M185" i="7"/>
  <c r="N185" i="7"/>
  <c r="O185" i="7"/>
  <c r="P185" i="7"/>
  <c r="C186" i="7"/>
  <c r="D186" i="7"/>
  <c r="E186" i="7"/>
  <c r="F186" i="7"/>
  <c r="G186" i="7"/>
  <c r="H186" i="7"/>
  <c r="I186" i="7"/>
  <c r="J186" i="7"/>
  <c r="K186" i="7"/>
  <c r="L186" i="7"/>
  <c r="M186" i="7"/>
  <c r="N186" i="7"/>
  <c r="O186" i="7"/>
  <c r="P186" i="7"/>
  <c r="C187" i="7"/>
  <c r="D187" i="7"/>
  <c r="E187" i="7"/>
  <c r="F187" i="7"/>
  <c r="G187" i="7"/>
  <c r="H187" i="7"/>
  <c r="I187" i="7"/>
  <c r="J187" i="7"/>
  <c r="K187" i="7"/>
  <c r="L187" i="7"/>
  <c r="M187" i="7"/>
  <c r="N187" i="7"/>
  <c r="O187" i="7"/>
  <c r="P187" i="7"/>
  <c r="C188" i="7"/>
  <c r="D188" i="7"/>
  <c r="E188" i="7"/>
  <c r="F188" i="7"/>
  <c r="G188" i="7"/>
  <c r="H188" i="7"/>
  <c r="I188" i="7"/>
  <c r="J188" i="7"/>
  <c r="K188" i="7"/>
  <c r="L188" i="7"/>
  <c r="M188" i="7"/>
  <c r="N188" i="7"/>
  <c r="O188" i="7"/>
  <c r="P188" i="7"/>
  <c r="C189" i="7"/>
  <c r="D189" i="7"/>
  <c r="E189" i="7"/>
  <c r="F189" i="7"/>
  <c r="G189" i="7"/>
  <c r="H189" i="7"/>
  <c r="I189" i="7"/>
  <c r="J189" i="7"/>
  <c r="K189" i="7"/>
  <c r="L189" i="7"/>
  <c r="M189" i="7"/>
  <c r="N189" i="7"/>
  <c r="O189" i="7"/>
  <c r="P189" i="7"/>
  <c r="C190" i="7"/>
  <c r="D190" i="7"/>
  <c r="E190" i="7"/>
  <c r="F190" i="7"/>
  <c r="G190" i="7"/>
  <c r="H190" i="7"/>
  <c r="I190" i="7"/>
  <c r="J190" i="7"/>
  <c r="K190" i="7"/>
  <c r="L190" i="7"/>
  <c r="M190" i="7"/>
  <c r="N190" i="7"/>
  <c r="O190" i="7"/>
  <c r="P190" i="7"/>
  <c r="C191" i="7"/>
  <c r="D191" i="7"/>
  <c r="E191" i="7"/>
  <c r="F191" i="7"/>
  <c r="G191" i="7"/>
  <c r="H191" i="7"/>
  <c r="I191" i="7"/>
  <c r="J191" i="7"/>
  <c r="K191" i="7"/>
  <c r="L191" i="7"/>
  <c r="M191" i="7"/>
  <c r="N191" i="7"/>
  <c r="O191" i="7"/>
  <c r="P191" i="7"/>
  <c r="C192" i="7"/>
  <c r="D192" i="7"/>
  <c r="E192" i="7"/>
  <c r="F192" i="7"/>
  <c r="G192" i="7"/>
  <c r="H192" i="7"/>
  <c r="I192" i="7"/>
  <c r="J192" i="7"/>
  <c r="K192" i="7"/>
  <c r="L192" i="7"/>
  <c r="M192" i="7"/>
  <c r="N192" i="7"/>
  <c r="O192" i="7"/>
  <c r="P192" i="7"/>
  <c r="C193" i="7"/>
  <c r="D193" i="7"/>
  <c r="E193" i="7"/>
  <c r="F193" i="7"/>
  <c r="G193" i="7"/>
  <c r="H193" i="7"/>
  <c r="I193" i="7"/>
  <c r="J193" i="7"/>
  <c r="K193" i="7"/>
  <c r="L193" i="7"/>
  <c r="M193" i="7"/>
  <c r="N193" i="7"/>
  <c r="O193" i="7"/>
  <c r="P193" i="7"/>
  <c r="C194" i="7"/>
  <c r="D194" i="7"/>
  <c r="E194" i="7"/>
  <c r="F194" i="7"/>
  <c r="G194" i="7"/>
  <c r="H194" i="7"/>
  <c r="I194" i="7"/>
  <c r="J194" i="7"/>
  <c r="K194" i="7"/>
  <c r="L194" i="7"/>
  <c r="M194" i="7"/>
  <c r="N194" i="7"/>
  <c r="O194" i="7"/>
  <c r="P194" i="7"/>
  <c r="C195" i="7"/>
  <c r="D195" i="7"/>
  <c r="E195" i="7"/>
  <c r="F195" i="7"/>
  <c r="G195" i="7"/>
  <c r="H195" i="7"/>
  <c r="I195" i="7"/>
  <c r="J195" i="7"/>
  <c r="K195" i="7"/>
  <c r="L195" i="7"/>
  <c r="M195" i="7"/>
  <c r="N195" i="7"/>
  <c r="O195" i="7"/>
  <c r="P195" i="7"/>
  <c r="C196" i="7"/>
  <c r="D196" i="7"/>
  <c r="E196" i="7"/>
  <c r="F196" i="7"/>
  <c r="G196" i="7"/>
  <c r="H196" i="7"/>
  <c r="I196" i="7"/>
  <c r="J196" i="7"/>
  <c r="K196" i="7"/>
  <c r="L196" i="7"/>
  <c r="M196" i="7"/>
  <c r="N196" i="7"/>
  <c r="O196" i="7"/>
  <c r="P196" i="7"/>
  <c r="C197" i="7"/>
  <c r="D197" i="7"/>
  <c r="E197" i="7"/>
  <c r="F197" i="7"/>
  <c r="G197" i="7"/>
  <c r="H197" i="7"/>
  <c r="I197" i="7"/>
  <c r="J197" i="7"/>
  <c r="K197" i="7"/>
  <c r="L197" i="7"/>
  <c r="M197" i="7"/>
  <c r="N197" i="7"/>
  <c r="O197" i="7"/>
  <c r="P197" i="7"/>
  <c r="C198" i="7"/>
  <c r="D198" i="7"/>
  <c r="E198" i="7"/>
  <c r="F198" i="7"/>
  <c r="G198" i="7"/>
  <c r="H198" i="7"/>
  <c r="I198" i="7"/>
  <c r="J198" i="7"/>
  <c r="K198" i="7"/>
  <c r="L198" i="7"/>
  <c r="M198" i="7"/>
  <c r="N198" i="7"/>
  <c r="O198" i="7"/>
  <c r="P198" i="7"/>
  <c r="C199" i="7"/>
  <c r="D199" i="7"/>
  <c r="E199" i="7"/>
  <c r="F199" i="7"/>
  <c r="G199" i="7"/>
  <c r="H199" i="7"/>
  <c r="I199" i="7"/>
  <c r="J199" i="7"/>
  <c r="K199" i="7"/>
  <c r="L199" i="7"/>
  <c r="M199" i="7"/>
  <c r="N199" i="7"/>
  <c r="O199" i="7"/>
  <c r="P199" i="7"/>
  <c r="C200" i="7"/>
  <c r="D200" i="7"/>
  <c r="E200" i="7"/>
  <c r="F200" i="7"/>
  <c r="G200" i="7"/>
  <c r="H200" i="7"/>
  <c r="I200" i="7"/>
  <c r="J200" i="7"/>
  <c r="K200" i="7"/>
  <c r="L200" i="7"/>
  <c r="M200" i="7"/>
  <c r="N200" i="7"/>
  <c r="O200" i="7"/>
  <c r="P200" i="7"/>
  <c r="C201" i="7"/>
  <c r="D201" i="7"/>
  <c r="E201" i="7"/>
  <c r="F201" i="7"/>
  <c r="G201" i="7"/>
  <c r="H201" i="7"/>
  <c r="I201" i="7"/>
  <c r="J201" i="7"/>
  <c r="K201" i="7"/>
  <c r="L201" i="7"/>
  <c r="M201" i="7"/>
  <c r="N201" i="7"/>
  <c r="O201" i="7"/>
  <c r="P201" i="7"/>
  <c r="C202" i="7"/>
  <c r="D202" i="7"/>
  <c r="E202" i="7"/>
  <c r="F202" i="7"/>
  <c r="G202" i="7"/>
  <c r="H202" i="7"/>
  <c r="I202" i="7"/>
  <c r="J202" i="7"/>
  <c r="K202" i="7"/>
  <c r="L202" i="7"/>
  <c r="M202" i="7"/>
  <c r="N202" i="7"/>
  <c r="O202" i="7"/>
  <c r="P202" i="7"/>
  <c r="C203" i="7"/>
  <c r="D203" i="7"/>
  <c r="E203" i="7"/>
  <c r="F203" i="7"/>
  <c r="G203" i="7"/>
  <c r="H203" i="7"/>
  <c r="I203" i="7"/>
  <c r="J203" i="7"/>
  <c r="K203" i="7"/>
  <c r="L203" i="7"/>
  <c r="M203" i="7"/>
  <c r="N203" i="7"/>
  <c r="O203" i="7"/>
  <c r="P203" i="7"/>
  <c r="C204" i="7"/>
  <c r="D204" i="7"/>
  <c r="E204" i="7"/>
  <c r="F204" i="7"/>
  <c r="G204" i="7"/>
  <c r="H204" i="7"/>
  <c r="I204" i="7"/>
  <c r="J204" i="7"/>
  <c r="K204" i="7"/>
  <c r="L204" i="7"/>
  <c r="M204" i="7"/>
  <c r="N204" i="7"/>
  <c r="O204" i="7"/>
  <c r="P204" i="7"/>
  <c r="C205" i="7"/>
  <c r="D205" i="7"/>
  <c r="E205" i="7"/>
  <c r="F205" i="7"/>
  <c r="G205" i="7"/>
  <c r="H205" i="7"/>
  <c r="I205" i="7"/>
  <c r="J205" i="7"/>
  <c r="K205" i="7"/>
  <c r="L205" i="7"/>
  <c r="M205" i="7"/>
  <c r="N205" i="7"/>
  <c r="O205" i="7"/>
  <c r="P205" i="7"/>
  <c r="C206" i="7"/>
  <c r="D206" i="7"/>
  <c r="E206" i="7"/>
  <c r="F206" i="7"/>
  <c r="G206" i="7"/>
  <c r="H206" i="7"/>
  <c r="I206" i="7"/>
  <c r="J206" i="7"/>
  <c r="K206" i="7"/>
  <c r="L206" i="7"/>
  <c r="M206" i="7"/>
  <c r="N206" i="7"/>
  <c r="O206" i="7"/>
  <c r="P206" i="7"/>
  <c r="C207" i="7"/>
  <c r="D207" i="7"/>
  <c r="E207" i="7"/>
  <c r="F207" i="7"/>
  <c r="G207" i="7"/>
  <c r="H207" i="7"/>
  <c r="I207" i="7"/>
  <c r="J207" i="7"/>
  <c r="K207" i="7"/>
  <c r="L207" i="7"/>
  <c r="M207" i="7"/>
  <c r="N207" i="7"/>
  <c r="O207" i="7"/>
  <c r="P207" i="7"/>
  <c r="C208" i="7"/>
  <c r="D208" i="7"/>
  <c r="E208" i="7"/>
  <c r="F208" i="7"/>
  <c r="G208" i="7"/>
  <c r="H208" i="7"/>
  <c r="I208" i="7"/>
  <c r="J208" i="7"/>
  <c r="K208" i="7"/>
  <c r="L208" i="7"/>
  <c r="M208" i="7"/>
  <c r="N208" i="7"/>
  <c r="O208" i="7"/>
  <c r="P208" i="7"/>
  <c r="C209" i="7"/>
  <c r="D209" i="7"/>
  <c r="E209" i="7"/>
  <c r="F209" i="7"/>
  <c r="G209" i="7"/>
  <c r="H209" i="7"/>
  <c r="I209" i="7"/>
  <c r="J209" i="7"/>
  <c r="K209" i="7"/>
  <c r="L209" i="7"/>
  <c r="M209" i="7"/>
  <c r="N209" i="7"/>
  <c r="O209" i="7"/>
  <c r="P209" i="7"/>
  <c r="C210" i="7"/>
  <c r="D210" i="7"/>
  <c r="E210" i="7"/>
  <c r="F210" i="7"/>
  <c r="G210" i="7"/>
  <c r="H210" i="7"/>
  <c r="I210" i="7"/>
  <c r="J210" i="7"/>
  <c r="K210" i="7"/>
  <c r="L210" i="7"/>
  <c r="M210" i="7"/>
  <c r="N210" i="7"/>
  <c r="O210" i="7"/>
  <c r="P210" i="7"/>
  <c r="C211" i="7"/>
  <c r="D211" i="7"/>
  <c r="E211" i="7"/>
  <c r="F211" i="7"/>
  <c r="G211" i="7"/>
  <c r="H211" i="7"/>
  <c r="I211" i="7"/>
  <c r="J211" i="7"/>
  <c r="K211" i="7"/>
  <c r="L211" i="7"/>
  <c r="M211" i="7"/>
  <c r="N211" i="7"/>
  <c r="O211" i="7"/>
  <c r="P211" i="7"/>
  <c r="C212" i="7"/>
  <c r="D212" i="7"/>
  <c r="E212" i="7"/>
  <c r="F212" i="7"/>
  <c r="G212" i="7"/>
  <c r="H212" i="7"/>
  <c r="I212" i="7"/>
  <c r="J212" i="7"/>
  <c r="K212" i="7"/>
  <c r="L212" i="7"/>
  <c r="M212" i="7"/>
  <c r="N212" i="7"/>
  <c r="O212" i="7"/>
  <c r="P212" i="7"/>
  <c r="C213" i="7"/>
  <c r="D213" i="7"/>
  <c r="E213" i="7"/>
  <c r="F213" i="7"/>
  <c r="G213" i="7"/>
  <c r="H213" i="7"/>
  <c r="I213" i="7"/>
  <c r="J213" i="7"/>
  <c r="K213" i="7"/>
  <c r="L213" i="7"/>
  <c r="M213" i="7"/>
  <c r="N213" i="7"/>
  <c r="O213" i="7"/>
  <c r="P213" i="7"/>
  <c r="C214" i="7"/>
  <c r="D214" i="7"/>
  <c r="E214" i="7"/>
  <c r="F214" i="7"/>
  <c r="G214" i="7"/>
  <c r="H214" i="7"/>
  <c r="I214" i="7"/>
  <c r="J214" i="7"/>
  <c r="K214" i="7"/>
  <c r="L214" i="7"/>
  <c r="M214" i="7"/>
  <c r="N214" i="7"/>
  <c r="O214" i="7"/>
  <c r="P214" i="7"/>
  <c r="C215" i="7"/>
  <c r="D215" i="7"/>
  <c r="E215" i="7"/>
  <c r="F215" i="7"/>
  <c r="G215" i="7"/>
  <c r="H215" i="7"/>
  <c r="I215" i="7"/>
  <c r="J215" i="7"/>
  <c r="K215" i="7"/>
  <c r="L215" i="7"/>
  <c r="M215" i="7"/>
  <c r="N215" i="7"/>
  <c r="O215" i="7"/>
  <c r="P215" i="7"/>
  <c r="C216" i="7"/>
  <c r="D216" i="7"/>
  <c r="E216" i="7"/>
  <c r="F216" i="7"/>
  <c r="G216" i="7"/>
  <c r="H216" i="7"/>
  <c r="I216" i="7"/>
  <c r="J216" i="7"/>
  <c r="K216" i="7"/>
  <c r="L216" i="7"/>
  <c r="M216" i="7"/>
  <c r="N216" i="7"/>
  <c r="O216" i="7"/>
  <c r="P216" i="7"/>
  <c r="C217" i="7"/>
  <c r="D217" i="7"/>
  <c r="E217" i="7"/>
  <c r="F217" i="7"/>
  <c r="G217" i="7"/>
  <c r="H217" i="7"/>
  <c r="I217" i="7"/>
  <c r="J217" i="7"/>
  <c r="K217" i="7"/>
  <c r="L217" i="7"/>
  <c r="M217" i="7"/>
  <c r="N217" i="7"/>
  <c r="O217" i="7"/>
  <c r="P217" i="7"/>
  <c r="C218" i="7"/>
  <c r="D218" i="7"/>
  <c r="E218" i="7"/>
  <c r="F218" i="7"/>
  <c r="G218" i="7"/>
  <c r="H218" i="7"/>
  <c r="I218" i="7"/>
  <c r="J218" i="7"/>
  <c r="K218" i="7"/>
  <c r="L218" i="7"/>
  <c r="M218" i="7"/>
  <c r="N218" i="7"/>
  <c r="O218" i="7"/>
  <c r="P218" i="7"/>
  <c r="C219" i="7"/>
  <c r="D219" i="7"/>
  <c r="E219" i="7"/>
  <c r="F219" i="7"/>
  <c r="G219" i="7"/>
  <c r="H219" i="7"/>
  <c r="I219" i="7"/>
  <c r="J219" i="7"/>
  <c r="K219" i="7"/>
  <c r="L219" i="7"/>
  <c r="M219" i="7"/>
  <c r="N219" i="7"/>
  <c r="O219" i="7"/>
  <c r="P219" i="7"/>
  <c r="C220" i="7"/>
  <c r="D220" i="7"/>
  <c r="E220" i="7"/>
  <c r="F220" i="7"/>
  <c r="G220" i="7"/>
  <c r="H220" i="7"/>
  <c r="I220" i="7"/>
  <c r="J220" i="7"/>
  <c r="K220" i="7"/>
  <c r="L220" i="7"/>
  <c r="M220" i="7"/>
  <c r="N220" i="7"/>
  <c r="O220" i="7"/>
  <c r="P220" i="7"/>
  <c r="C221" i="7"/>
  <c r="D221" i="7"/>
  <c r="E221" i="7"/>
  <c r="F221" i="7"/>
  <c r="G221" i="7"/>
  <c r="H221" i="7"/>
  <c r="I221" i="7"/>
  <c r="J221" i="7"/>
  <c r="K221" i="7"/>
  <c r="L221" i="7"/>
  <c r="M221" i="7"/>
  <c r="N221" i="7"/>
  <c r="O221" i="7"/>
  <c r="P221" i="7"/>
  <c r="C222" i="7"/>
  <c r="D222" i="7"/>
  <c r="E222" i="7"/>
  <c r="F222" i="7"/>
  <c r="G222" i="7"/>
  <c r="H222" i="7"/>
  <c r="I222" i="7"/>
  <c r="J222" i="7"/>
  <c r="K222" i="7"/>
  <c r="L222" i="7"/>
  <c r="M222" i="7"/>
  <c r="N222" i="7"/>
  <c r="O222" i="7"/>
  <c r="P222" i="7"/>
  <c r="C223" i="7"/>
  <c r="D223" i="7"/>
  <c r="E223" i="7"/>
  <c r="F223" i="7"/>
  <c r="G223" i="7"/>
  <c r="H223" i="7"/>
  <c r="I223" i="7"/>
  <c r="J223" i="7"/>
  <c r="K223" i="7"/>
  <c r="L223" i="7"/>
  <c r="M223" i="7"/>
  <c r="N223" i="7"/>
  <c r="O223" i="7"/>
  <c r="P223" i="7"/>
  <c r="C224" i="7"/>
  <c r="D224" i="7"/>
  <c r="E224" i="7"/>
  <c r="F224" i="7"/>
  <c r="G224" i="7"/>
  <c r="H224" i="7"/>
  <c r="I224" i="7"/>
  <c r="J224" i="7"/>
  <c r="K224" i="7"/>
  <c r="L224" i="7"/>
  <c r="M224" i="7"/>
  <c r="N224" i="7"/>
  <c r="O224" i="7"/>
  <c r="P224" i="7"/>
  <c r="C225" i="7"/>
  <c r="D225" i="7"/>
  <c r="E225" i="7"/>
  <c r="F225" i="7"/>
  <c r="G225" i="7"/>
  <c r="H225" i="7"/>
  <c r="I225" i="7"/>
  <c r="J225" i="7"/>
  <c r="K225" i="7"/>
  <c r="L225" i="7"/>
  <c r="M225" i="7"/>
  <c r="N225" i="7"/>
  <c r="O225" i="7"/>
  <c r="P225" i="7"/>
  <c r="C226" i="7"/>
  <c r="D226" i="7"/>
  <c r="E226" i="7"/>
  <c r="F226" i="7"/>
  <c r="G226" i="7"/>
  <c r="H226" i="7"/>
  <c r="I226" i="7"/>
  <c r="J226" i="7"/>
  <c r="K226" i="7"/>
  <c r="L226" i="7"/>
  <c r="M226" i="7"/>
  <c r="N226" i="7"/>
  <c r="O226" i="7"/>
  <c r="P226" i="7"/>
  <c r="C227" i="7"/>
  <c r="D227" i="7"/>
  <c r="E227" i="7"/>
  <c r="F227" i="7"/>
  <c r="G227" i="7"/>
  <c r="H227" i="7"/>
  <c r="I227" i="7"/>
  <c r="J227" i="7"/>
  <c r="K227" i="7"/>
  <c r="L227" i="7"/>
  <c r="M227" i="7"/>
  <c r="N227" i="7"/>
  <c r="O227" i="7"/>
  <c r="P227" i="7"/>
  <c r="C228" i="7"/>
  <c r="D228" i="7"/>
  <c r="E228" i="7"/>
  <c r="F228" i="7"/>
  <c r="G228" i="7"/>
  <c r="H228" i="7"/>
  <c r="I228" i="7"/>
  <c r="J228" i="7"/>
  <c r="K228" i="7"/>
  <c r="L228" i="7"/>
  <c r="M228" i="7"/>
  <c r="N228" i="7"/>
  <c r="O228" i="7"/>
  <c r="P228" i="7"/>
  <c r="C229" i="7"/>
  <c r="D229" i="7"/>
  <c r="E229" i="7"/>
  <c r="F229" i="7"/>
  <c r="G229" i="7"/>
  <c r="H229" i="7"/>
  <c r="I229" i="7"/>
  <c r="J229" i="7"/>
  <c r="K229" i="7"/>
  <c r="L229" i="7"/>
  <c r="M229" i="7"/>
  <c r="N229" i="7"/>
  <c r="O229" i="7"/>
  <c r="P229" i="7"/>
  <c r="C230" i="7"/>
  <c r="D230" i="7"/>
  <c r="E230" i="7"/>
  <c r="F230" i="7"/>
  <c r="G230" i="7"/>
  <c r="H230" i="7"/>
  <c r="I230" i="7"/>
  <c r="J230" i="7"/>
  <c r="K230" i="7"/>
  <c r="L230" i="7"/>
  <c r="M230" i="7"/>
  <c r="N230" i="7"/>
  <c r="O230" i="7"/>
  <c r="P230" i="7"/>
  <c r="C231" i="7"/>
  <c r="D231" i="7"/>
  <c r="E231" i="7"/>
  <c r="F231" i="7"/>
  <c r="G231" i="7"/>
  <c r="H231" i="7"/>
  <c r="I231" i="7"/>
  <c r="J231" i="7"/>
  <c r="K231" i="7"/>
  <c r="L231" i="7"/>
  <c r="M231" i="7"/>
  <c r="N231" i="7"/>
  <c r="O231" i="7"/>
  <c r="P231" i="7"/>
  <c r="C232" i="7"/>
  <c r="D232" i="7"/>
  <c r="E232" i="7"/>
  <c r="F232" i="7"/>
  <c r="G232" i="7"/>
  <c r="H232" i="7"/>
  <c r="I232" i="7"/>
  <c r="J232" i="7"/>
  <c r="K232" i="7"/>
  <c r="L232" i="7"/>
  <c r="M232" i="7"/>
  <c r="N232" i="7"/>
  <c r="O232" i="7"/>
  <c r="P232" i="7"/>
  <c r="C233" i="7"/>
  <c r="D233" i="7"/>
  <c r="E233" i="7"/>
  <c r="F233" i="7"/>
  <c r="G233" i="7"/>
  <c r="H233" i="7"/>
  <c r="I233" i="7"/>
  <c r="J233" i="7"/>
  <c r="K233" i="7"/>
  <c r="L233" i="7"/>
  <c r="M233" i="7"/>
  <c r="N233" i="7"/>
  <c r="O233" i="7"/>
  <c r="P233" i="7"/>
  <c r="C234" i="7"/>
  <c r="D234" i="7"/>
  <c r="E234" i="7"/>
  <c r="F234" i="7"/>
  <c r="G234" i="7"/>
  <c r="H234" i="7"/>
  <c r="I234" i="7"/>
  <c r="J234" i="7"/>
  <c r="K234" i="7"/>
  <c r="L234" i="7"/>
  <c r="M234" i="7"/>
  <c r="N234" i="7"/>
  <c r="O234" i="7"/>
  <c r="P234" i="7"/>
  <c r="C235" i="7"/>
  <c r="D235" i="7"/>
  <c r="E235" i="7"/>
  <c r="F235" i="7"/>
  <c r="G235" i="7"/>
  <c r="H235" i="7"/>
  <c r="I235" i="7"/>
  <c r="J235" i="7"/>
  <c r="K235" i="7"/>
  <c r="L235" i="7"/>
  <c r="M235" i="7"/>
  <c r="N235" i="7"/>
  <c r="O235" i="7"/>
  <c r="P235" i="7"/>
  <c r="C236" i="7"/>
  <c r="D236" i="7"/>
  <c r="E236" i="7"/>
  <c r="F236" i="7"/>
  <c r="G236" i="7"/>
  <c r="H236" i="7"/>
  <c r="I236" i="7"/>
  <c r="J236" i="7"/>
  <c r="K236" i="7"/>
  <c r="L236" i="7"/>
  <c r="M236" i="7"/>
  <c r="N236" i="7"/>
  <c r="O236" i="7"/>
  <c r="P236" i="7"/>
  <c r="C237" i="7"/>
  <c r="D237" i="7"/>
  <c r="E237" i="7"/>
  <c r="F237" i="7"/>
  <c r="G237" i="7"/>
  <c r="H237" i="7"/>
  <c r="I237" i="7"/>
  <c r="J237" i="7"/>
  <c r="K237" i="7"/>
  <c r="L237" i="7"/>
  <c r="M237" i="7"/>
  <c r="N237" i="7"/>
  <c r="O237" i="7"/>
  <c r="P237" i="7"/>
  <c r="C238" i="7"/>
  <c r="D238" i="7"/>
  <c r="E238" i="7"/>
  <c r="F238" i="7"/>
  <c r="G238" i="7"/>
  <c r="H238" i="7"/>
  <c r="I238" i="7"/>
  <c r="J238" i="7"/>
  <c r="K238" i="7"/>
  <c r="L238" i="7"/>
  <c r="M238" i="7"/>
  <c r="N238" i="7"/>
  <c r="O238" i="7"/>
  <c r="P238" i="7"/>
  <c r="C239" i="7"/>
  <c r="D239" i="7"/>
  <c r="E239" i="7"/>
  <c r="F239" i="7"/>
  <c r="G239" i="7"/>
  <c r="H239" i="7"/>
  <c r="I239" i="7"/>
  <c r="J239" i="7"/>
  <c r="K239" i="7"/>
  <c r="L239" i="7"/>
  <c r="M239" i="7"/>
  <c r="N239" i="7"/>
  <c r="O239" i="7"/>
  <c r="P239" i="7"/>
  <c r="C240" i="7"/>
  <c r="D240" i="7"/>
  <c r="E240" i="7"/>
  <c r="F240" i="7"/>
  <c r="G240" i="7"/>
  <c r="H240" i="7"/>
  <c r="I240" i="7"/>
  <c r="J240" i="7"/>
  <c r="K240" i="7"/>
  <c r="L240" i="7"/>
  <c r="M240" i="7"/>
  <c r="N240" i="7"/>
  <c r="O240" i="7"/>
  <c r="P240" i="7"/>
  <c r="C241" i="7"/>
  <c r="D241" i="7"/>
  <c r="E241" i="7"/>
  <c r="F241" i="7"/>
  <c r="G241" i="7"/>
  <c r="H241" i="7"/>
  <c r="I241" i="7"/>
  <c r="J241" i="7"/>
  <c r="K241" i="7"/>
  <c r="L241" i="7"/>
  <c r="M241" i="7"/>
  <c r="N241" i="7"/>
  <c r="O241" i="7"/>
  <c r="P241" i="7"/>
  <c r="C242" i="7"/>
  <c r="D242" i="7"/>
  <c r="E242" i="7"/>
  <c r="F242" i="7"/>
  <c r="G242" i="7"/>
  <c r="H242" i="7"/>
  <c r="I242" i="7"/>
  <c r="J242" i="7"/>
  <c r="K242" i="7"/>
  <c r="L242" i="7"/>
  <c r="M242" i="7"/>
  <c r="N242" i="7"/>
  <c r="O242" i="7"/>
  <c r="P242" i="7"/>
  <c r="C243" i="7"/>
  <c r="D243" i="7"/>
  <c r="E243" i="7"/>
  <c r="F243" i="7"/>
  <c r="G243" i="7"/>
  <c r="H243" i="7"/>
  <c r="I243" i="7"/>
  <c r="J243" i="7"/>
  <c r="K243" i="7"/>
  <c r="L243" i="7"/>
  <c r="M243" i="7"/>
  <c r="N243" i="7"/>
  <c r="O243" i="7"/>
  <c r="P243" i="7"/>
  <c r="C244" i="7"/>
  <c r="D244" i="7"/>
  <c r="E244" i="7"/>
  <c r="F244" i="7"/>
  <c r="G244" i="7"/>
  <c r="H244" i="7"/>
  <c r="I244" i="7"/>
  <c r="J244" i="7"/>
  <c r="K244" i="7"/>
  <c r="L244" i="7"/>
  <c r="M244" i="7"/>
  <c r="N244" i="7"/>
  <c r="O244" i="7"/>
  <c r="P244" i="7"/>
  <c r="C245" i="7"/>
  <c r="D245" i="7"/>
  <c r="E245" i="7"/>
  <c r="F245" i="7"/>
  <c r="G245" i="7"/>
  <c r="H245" i="7"/>
  <c r="I245" i="7"/>
  <c r="J245" i="7"/>
  <c r="K245" i="7"/>
  <c r="L245" i="7"/>
  <c r="M245" i="7"/>
  <c r="N245" i="7"/>
  <c r="O245" i="7"/>
  <c r="P245" i="7"/>
  <c r="C246" i="7"/>
  <c r="D246" i="7"/>
  <c r="E246" i="7"/>
  <c r="F246" i="7"/>
  <c r="G246" i="7"/>
  <c r="H246" i="7"/>
  <c r="I246" i="7"/>
  <c r="J246" i="7"/>
  <c r="K246" i="7"/>
  <c r="L246" i="7"/>
  <c r="M246" i="7"/>
  <c r="N246" i="7"/>
  <c r="O246" i="7"/>
  <c r="P246" i="7"/>
  <c r="C247" i="7"/>
  <c r="D247" i="7"/>
  <c r="E247" i="7"/>
  <c r="F247" i="7"/>
  <c r="G247" i="7"/>
  <c r="H247" i="7"/>
  <c r="I247" i="7"/>
  <c r="J247" i="7"/>
  <c r="K247" i="7"/>
  <c r="L247" i="7"/>
  <c r="M247" i="7"/>
  <c r="N247" i="7"/>
  <c r="O247" i="7"/>
  <c r="P247" i="7"/>
  <c r="C248" i="7"/>
  <c r="D248" i="7"/>
  <c r="E248" i="7"/>
  <c r="F248" i="7"/>
  <c r="G248" i="7"/>
  <c r="H248" i="7"/>
  <c r="I248" i="7"/>
  <c r="J248" i="7"/>
  <c r="K248" i="7"/>
  <c r="L248" i="7"/>
  <c r="M248" i="7"/>
  <c r="N248" i="7"/>
  <c r="O248" i="7"/>
  <c r="P248" i="7"/>
  <c r="C249" i="7"/>
  <c r="D249" i="7"/>
  <c r="E249" i="7"/>
  <c r="F249" i="7"/>
  <c r="G249" i="7"/>
  <c r="H249" i="7"/>
  <c r="I249" i="7"/>
  <c r="J249" i="7"/>
  <c r="K249" i="7"/>
  <c r="L249" i="7"/>
  <c r="M249" i="7"/>
  <c r="N249" i="7"/>
  <c r="O249" i="7"/>
  <c r="P249" i="7"/>
  <c r="C250" i="7"/>
  <c r="D250" i="7"/>
  <c r="E250" i="7"/>
  <c r="F250" i="7"/>
  <c r="G250" i="7"/>
  <c r="H250" i="7"/>
  <c r="I250" i="7"/>
  <c r="J250" i="7"/>
  <c r="K250" i="7"/>
  <c r="L250" i="7"/>
  <c r="M250" i="7"/>
  <c r="N250" i="7"/>
  <c r="O250" i="7"/>
  <c r="P250" i="7"/>
  <c r="C251" i="7"/>
  <c r="D251" i="7"/>
  <c r="E251" i="7"/>
  <c r="F251" i="7"/>
  <c r="G251" i="7"/>
  <c r="H251" i="7"/>
  <c r="I251" i="7"/>
  <c r="J251" i="7"/>
  <c r="K251" i="7"/>
  <c r="L251" i="7"/>
  <c r="M251" i="7"/>
  <c r="N251" i="7"/>
  <c r="O251" i="7"/>
  <c r="P251" i="7"/>
  <c r="C252" i="7"/>
  <c r="D252" i="7"/>
  <c r="E252" i="7"/>
  <c r="F252" i="7"/>
  <c r="G252" i="7"/>
  <c r="H252" i="7"/>
  <c r="I252" i="7"/>
  <c r="J252" i="7"/>
  <c r="K252" i="7"/>
  <c r="L252" i="7"/>
  <c r="M252" i="7"/>
  <c r="N252" i="7"/>
  <c r="O252" i="7"/>
  <c r="P252" i="7"/>
  <c r="C253" i="7"/>
  <c r="D253" i="7"/>
  <c r="E253" i="7"/>
  <c r="F253" i="7"/>
  <c r="G253" i="7"/>
  <c r="H253" i="7"/>
  <c r="I253" i="7"/>
  <c r="J253" i="7"/>
  <c r="K253" i="7"/>
  <c r="L253" i="7"/>
  <c r="M253" i="7"/>
  <c r="N253" i="7"/>
  <c r="O253" i="7"/>
  <c r="P253" i="7"/>
  <c r="C254" i="7"/>
  <c r="D254" i="7"/>
  <c r="E254" i="7"/>
  <c r="F254" i="7"/>
  <c r="G254" i="7"/>
  <c r="H254" i="7"/>
  <c r="I254" i="7"/>
  <c r="J254" i="7"/>
  <c r="K254" i="7"/>
  <c r="L254" i="7"/>
  <c r="M254" i="7"/>
  <c r="N254" i="7"/>
  <c r="O254" i="7"/>
  <c r="P254" i="7"/>
  <c r="C255" i="7"/>
  <c r="D255" i="7"/>
  <c r="E255" i="7"/>
  <c r="F255" i="7"/>
  <c r="G255" i="7"/>
  <c r="H255" i="7"/>
  <c r="I255" i="7"/>
  <c r="J255" i="7"/>
  <c r="K255" i="7"/>
  <c r="L255" i="7"/>
  <c r="M255" i="7"/>
  <c r="N255" i="7"/>
  <c r="O255" i="7"/>
  <c r="P255" i="7"/>
  <c r="C256" i="7"/>
  <c r="D256" i="7"/>
  <c r="E256" i="7"/>
  <c r="F256" i="7"/>
  <c r="G256" i="7"/>
  <c r="H256" i="7"/>
  <c r="I256" i="7"/>
  <c r="J256" i="7"/>
  <c r="K256" i="7"/>
  <c r="L256" i="7"/>
  <c r="M256" i="7"/>
  <c r="N256" i="7"/>
  <c r="O256" i="7"/>
  <c r="P256" i="7"/>
  <c r="C257" i="7"/>
  <c r="D257" i="7"/>
  <c r="E257" i="7"/>
  <c r="F257" i="7"/>
  <c r="G257" i="7"/>
  <c r="H257" i="7"/>
  <c r="I257" i="7"/>
  <c r="J257" i="7"/>
  <c r="K257" i="7"/>
  <c r="L257" i="7"/>
  <c r="M257" i="7"/>
  <c r="N257" i="7"/>
  <c r="O257" i="7"/>
  <c r="P257" i="7"/>
  <c r="C258" i="7"/>
  <c r="D258" i="7"/>
  <c r="E258" i="7"/>
  <c r="F258" i="7"/>
  <c r="G258" i="7"/>
  <c r="H258" i="7"/>
  <c r="I258" i="7"/>
  <c r="J258" i="7"/>
  <c r="K258" i="7"/>
  <c r="L258" i="7"/>
  <c r="M258" i="7"/>
  <c r="N258" i="7"/>
  <c r="O258" i="7"/>
  <c r="P258" i="7"/>
  <c r="C259" i="7"/>
  <c r="D259" i="7"/>
  <c r="E259" i="7"/>
  <c r="F259" i="7"/>
  <c r="G259" i="7"/>
  <c r="H259" i="7"/>
  <c r="I259" i="7"/>
  <c r="J259" i="7"/>
  <c r="K259" i="7"/>
  <c r="L259" i="7"/>
  <c r="M259" i="7"/>
  <c r="N259" i="7"/>
  <c r="O259" i="7"/>
  <c r="P259" i="7"/>
  <c r="C260" i="7"/>
  <c r="D260" i="7"/>
  <c r="E260" i="7"/>
  <c r="F260" i="7"/>
  <c r="G260" i="7"/>
  <c r="H260" i="7"/>
  <c r="I260" i="7"/>
  <c r="J260" i="7"/>
  <c r="K260" i="7"/>
  <c r="L260" i="7"/>
  <c r="M260" i="7"/>
  <c r="N260" i="7"/>
  <c r="O260" i="7"/>
  <c r="P260" i="7"/>
  <c r="C261" i="7"/>
  <c r="D261" i="7"/>
  <c r="E261" i="7"/>
  <c r="F261" i="7"/>
  <c r="G261" i="7"/>
  <c r="H261" i="7"/>
  <c r="I261" i="7"/>
  <c r="J261" i="7"/>
  <c r="K261" i="7"/>
  <c r="L261" i="7"/>
  <c r="M261" i="7"/>
  <c r="N261" i="7"/>
  <c r="O261" i="7"/>
  <c r="P261" i="7"/>
  <c r="C262" i="7"/>
  <c r="D262" i="7"/>
  <c r="E262" i="7"/>
  <c r="F262" i="7"/>
  <c r="G262" i="7"/>
  <c r="H262" i="7"/>
  <c r="I262" i="7"/>
  <c r="J262" i="7"/>
  <c r="K262" i="7"/>
  <c r="L262" i="7"/>
  <c r="M262" i="7"/>
  <c r="N262" i="7"/>
  <c r="O262" i="7"/>
  <c r="P262" i="7"/>
  <c r="C263" i="7"/>
  <c r="D263" i="7"/>
  <c r="E263" i="7"/>
  <c r="F263" i="7"/>
  <c r="G263" i="7"/>
  <c r="H263" i="7"/>
  <c r="I263" i="7"/>
  <c r="J263" i="7"/>
  <c r="K263" i="7"/>
  <c r="L263" i="7"/>
  <c r="M263" i="7"/>
  <c r="N263" i="7"/>
  <c r="O263" i="7"/>
  <c r="P263" i="7"/>
  <c r="C264" i="7"/>
  <c r="D264" i="7"/>
  <c r="E264" i="7"/>
  <c r="F264" i="7"/>
  <c r="G264" i="7"/>
  <c r="H264" i="7"/>
  <c r="I264" i="7"/>
  <c r="J264" i="7"/>
  <c r="K264" i="7"/>
  <c r="L264" i="7"/>
  <c r="M264" i="7"/>
  <c r="N264" i="7"/>
  <c r="O264" i="7"/>
  <c r="P264" i="7"/>
  <c r="C265" i="7"/>
  <c r="D265" i="7"/>
  <c r="E265" i="7"/>
  <c r="F265" i="7"/>
  <c r="G265" i="7"/>
  <c r="H265" i="7"/>
  <c r="I265" i="7"/>
  <c r="J265" i="7"/>
  <c r="K265" i="7"/>
  <c r="L265" i="7"/>
  <c r="M265" i="7"/>
  <c r="N265" i="7"/>
  <c r="O265" i="7"/>
  <c r="P265" i="7"/>
  <c r="C266" i="7"/>
  <c r="D266" i="7"/>
  <c r="E266" i="7"/>
  <c r="F266" i="7"/>
  <c r="G266" i="7"/>
  <c r="H266" i="7"/>
  <c r="I266" i="7"/>
  <c r="J266" i="7"/>
  <c r="K266" i="7"/>
  <c r="L266" i="7"/>
  <c r="M266" i="7"/>
  <c r="N266" i="7"/>
  <c r="O266" i="7"/>
  <c r="P266" i="7"/>
  <c r="C267" i="7"/>
  <c r="D267" i="7"/>
  <c r="E267" i="7"/>
  <c r="F267" i="7"/>
  <c r="G267" i="7"/>
  <c r="H267" i="7"/>
  <c r="I267" i="7"/>
  <c r="J267" i="7"/>
  <c r="K267" i="7"/>
  <c r="L267" i="7"/>
  <c r="M267" i="7"/>
  <c r="N267" i="7"/>
  <c r="O267" i="7"/>
  <c r="P267" i="7"/>
  <c r="C268" i="7"/>
  <c r="D268" i="7"/>
  <c r="E268" i="7"/>
  <c r="F268" i="7"/>
  <c r="G268" i="7"/>
  <c r="H268" i="7"/>
  <c r="I268" i="7"/>
  <c r="J268" i="7"/>
  <c r="K268" i="7"/>
  <c r="L268" i="7"/>
  <c r="M268" i="7"/>
  <c r="N268" i="7"/>
  <c r="O268" i="7"/>
  <c r="P268" i="7"/>
  <c r="C269" i="7"/>
  <c r="D269" i="7"/>
  <c r="E269" i="7"/>
  <c r="F269" i="7"/>
  <c r="G269" i="7"/>
  <c r="H269" i="7"/>
  <c r="I269" i="7"/>
  <c r="J269" i="7"/>
  <c r="K269" i="7"/>
  <c r="L269" i="7"/>
  <c r="M269" i="7"/>
  <c r="N269" i="7"/>
  <c r="O269" i="7"/>
  <c r="P269" i="7"/>
  <c r="C270" i="7"/>
  <c r="D270" i="7"/>
  <c r="E270" i="7"/>
  <c r="F270" i="7"/>
  <c r="G270" i="7"/>
  <c r="H270" i="7"/>
  <c r="I270" i="7"/>
  <c r="J270" i="7"/>
  <c r="K270" i="7"/>
  <c r="L270" i="7"/>
  <c r="M270" i="7"/>
  <c r="N270" i="7"/>
  <c r="O270" i="7"/>
  <c r="P270" i="7"/>
  <c r="C271" i="7"/>
  <c r="D271" i="7"/>
  <c r="E271" i="7"/>
  <c r="F271" i="7"/>
  <c r="G271" i="7"/>
  <c r="H271" i="7"/>
  <c r="I271" i="7"/>
  <c r="J271" i="7"/>
  <c r="K271" i="7"/>
  <c r="L271" i="7"/>
  <c r="M271" i="7"/>
  <c r="N271" i="7"/>
  <c r="O271" i="7"/>
  <c r="P271" i="7"/>
  <c r="C272" i="7"/>
  <c r="D272" i="7"/>
  <c r="E272" i="7"/>
  <c r="F272" i="7"/>
  <c r="G272" i="7"/>
  <c r="H272" i="7"/>
  <c r="I272" i="7"/>
  <c r="J272" i="7"/>
  <c r="K272" i="7"/>
  <c r="L272" i="7"/>
  <c r="M272" i="7"/>
  <c r="N272" i="7"/>
  <c r="O272" i="7"/>
  <c r="P272" i="7"/>
  <c r="C273" i="7"/>
  <c r="D273" i="7"/>
  <c r="E273" i="7"/>
  <c r="F273" i="7"/>
  <c r="G273" i="7"/>
  <c r="H273" i="7"/>
  <c r="I273" i="7"/>
  <c r="J273" i="7"/>
  <c r="K273" i="7"/>
  <c r="L273" i="7"/>
  <c r="M273" i="7"/>
  <c r="N273" i="7"/>
  <c r="O273" i="7"/>
  <c r="P273" i="7"/>
  <c r="C274" i="7"/>
  <c r="D274" i="7"/>
  <c r="E274" i="7"/>
  <c r="F274" i="7"/>
  <c r="G274" i="7"/>
  <c r="H274" i="7"/>
  <c r="I274" i="7"/>
  <c r="J274" i="7"/>
  <c r="K274" i="7"/>
  <c r="L274" i="7"/>
  <c r="M274" i="7"/>
  <c r="N274" i="7"/>
  <c r="O274" i="7"/>
  <c r="P274" i="7"/>
  <c r="C275" i="7"/>
  <c r="D275" i="7"/>
  <c r="E275" i="7"/>
  <c r="F275" i="7"/>
  <c r="G275" i="7"/>
  <c r="H275" i="7"/>
  <c r="I275" i="7"/>
  <c r="J275" i="7"/>
  <c r="K275" i="7"/>
  <c r="L275" i="7"/>
  <c r="M275" i="7"/>
  <c r="N275" i="7"/>
  <c r="O275" i="7"/>
  <c r="P275" i="7"/>
  <c r="C276" i="7"/>
  <c r="D276" i="7"/>
  <c r="E276" i="7"/>
  <c r="F276" i="7"/>
  <c r="G276" i="7"/>
  <c r="H276" i="7"/>
  <c r="I276" i="7"/>
  <c r="J276" i="7"/>
  <c r="K276" i="7"/>
  <c r="L276" i="7"/>
  <c r="M276" i="7"/>
  <c r="N276" i="7"/>
  <c r="O276" i="7"/>
  <c r="P276" i="7"/>
  <c r="C277" i="7"/>
  <c r="D277" i="7"/>
  <c r="E277" i="7"/>
  <c r="F277" i="7"/>
  <c r="G277" i="7"/>
  <c r="H277" i="7"/>
  <c r="I277" i="7"/>
  <c r="J277" i="7"/>
  <c r="K277" i="7"/>
  <c r="L277" i="7"/>
  <c r="M277" i="7"/>
  <c r="N277" i="7"/>
  <c r="O277" i="7"/>
  <c r="P277" i="7"/>
  <c r="C278" i="7"/>
  <c r="D278" i="7"/>
  <c r="E278" i="7"/>
  <c r="F278" i="7"/>
  <c r="G278" i="7"/>
  <c r="H278" i="7"/>
  <c r="I278" i="7"/>
  <c r="J278" i="7"/>
  <c r="K278" i="7"/>
  <c r="L278" i="7"/>
  <c r="M278" i="7"/>
  <c r="N278" i="7"/>
  <c r="O278" i="7"/>
  <c r="P278" i="7"/>
  <c r="C279" i="7"/>
  <c r="D279" i="7"/>
  <c r="E279" i="7"/>
  <c r="F279" i="7"/>
  <c r="G279" i="7"/>
  <c r="H279" i="7"/>
  <c r="I279" i="7"/>
  <c r="J279" i="7"/>
  <c r="K279" i="7"/>
  <c r="L279" i="7"/>
  <c r="M279" i="7"/>
  <c r="N279" i="7"/>
  <c r="O279" i="7"/>
  <c r="P279" i="7"/>
  <c r="C280" i="7"/>
  <c r="D280" i="7"/>
  <c r="E280" i="7"/>
  <c r="F280" i="7"/>
  <c r="G280" i="7"/>
  <c r="H280" i="7"/>
  <c r="I280" i="7"/>
  <c r="J280" i="7"/>
  <c r="K280" i="7"/>
  <c r="L280" i="7"/>
  <c r="M280" i="7"/>
  <c r="N280" i="7"/>
  <c r="O280" i="7"/>
  <c r="P280" i="7"/>
  <c r="C281" i="7"/>
  <c r="D281" i="7"/>
  <c r="E281" i="7"/>
  <c r="F281" i="7"/>
  <c r="G281" i="7"/>
  <c r="H281" i="7"/>
  <c r="I281" i="7"/>
  <c r="J281" i="7"/>
  <c r="K281" i="7"/>
  <c r="L281" i="7"/>
  <c r="M281" i="7"/>
  <c r="N281" i="7"/>
  <c r="O281" i="7"/>
  <c r="P281" i="7"/>
  <c r="C282" i="7"/>
  <c r="D282" i="7"/>
  <c r="E282" i="7"/>
  <c r="F282" i="7"/>
  <c r="G282" i="7"/>
  <c r="H282" i="7"/>
  <c r="I282" i="7"/>
  <c r="J282" i="7"/>
  <c r="K282" i="7"/>
  <c r="L282" i="7"/>
  <c r="M282" i="7"/>
  <c r="N282" i="7"/>
  <c r="O282" i="7"/>
  <c r="P282" i="7"/>
  <c r="C283" i="7"/>
  <c r="D283" i="7"/>
  <c r="E283" i="7"/>
  <c r="F283" i="7"/>
  <c r="G283" i="7"/>
  <c r="H283" i="7"/>
  <c r="I283" i="7"/>
  <c r="J283" i="7"/>
  <c r="K283" i="7"/>
  <c r="L283" i="7"/>
  <c r="M283" i="7"/>
  <c r="N283" i="7"/>
  <c r="O283" i="7"/>
  <c r="P283" i="7"/>
  <c r="C284" i="7"/>
  <c r="D284" i="7"/>
  <c r="E284" i="7"/>
  <c r="F284" i="7"/>
  <c r="G284" i="7"/>
  <c r="H284" i="7"/>
  <c r="I284" i="7"/>
  <c r="J284" i="7"/>
  <c r="K284" i="7"/>
  <c r="L284" i="7"/>
  <c r="M284" i="7"/>
  <c r="N284" i="7"/>
  <c r="O284" i="7"/>
  <c r="P284" i="7"/>
  <c r="C285" i="7"/>
  <c r="D285" i="7"/>
  <c r="E285" i="7"/>
  <c r="F285" i="7"/>
  <c r="G285" i="7"/>
  <c r="H285" i="7"/>
  <c r="I285" i="7"/>
  <c r="J285" i="7"/>
  <c r="K285" i="7"/>
  <c r="L285" i="7"/>
  <c r="M285" i="7"/>
  <c r="N285" i="7"/>
  <c r="O285" i="7"/>
  <c r="P285" i="7"/>
  <c r="C286" i="7"/>
  <c r="D286" i="7"/>
  <c r="E286" i="7"/>
  <c r="F286" i="7"/>
  <c r="G286" i="7"/>
  <c r="H286" i="7"/>
  <c r="I286" i="7"/>
  <c r="J286" i="7"/>
  <c r="K286" i="7"/>
  <c r="L286" i="7"/>
  <c r="M286" i="7"/>
  <c r="N286" i="7"/>
  <c r="O286" i="7"/>
  <c r="P286" i="7"/>
  <c r="C287" i="7"/>
  <c r="D287" i="7"/>
  <c r="E287" i="7"/>
  <c r="F287" i="7"/>
  <c r="G287" i="7"/>
  <c r="H287" i="7"/>
  <c r="I287" i="7"/>
  <c r="J287" i="7"/>
  <c r="K287" i="7"/>
  <c r="L287" i="7"/>
  <c r="M287" i="7"/>
  <c r="N287" i="7"/>
  <c r="O287" i="7"/>
  <c r="P287" i="7"/>
  <c r="C288" i="7"/>
  <c r="D288" i="7"/>
  <c r="E288" i="7"/>
  <c r="F288" i="7"/>
  <c r="G288" i="7"/>
  <c r="H288" i="7"/>
  <c r="I288" i="7"/>
  <c r="J288" i="7"/>
  <c r="K288" i="7"/>
  <c r="L288" i="7"/>
  <c r="M288" i="7"/>
  <c r="N288" i="7"/>
  <c r="O288" i="7"/>
  <c r="P288" i="7"/>
  <c r="C289" i="7"/>
  <c r="D289" i="7"/>
  <c r="E289" i="7"/>
  <c r="F289" i="7"/>
  <c r="G289" i="7"/>
  <c r="H289" i="7"/>
  <c r="I289" i="7"/>
  <c r="J289" i="7"/>
  <c r="K289" i="7"/>
  <c r="L289" i="7"/>
  <c r="M289" i="7"/>
  <c r="N289" i="7"/>
  <c r="O289" i="7"/>
  <c r="P289" i="7"/>
  <c r="C290" i="7"/>
  <c r="D290" i="7"/>
  <c r="E290" i="7"/>
  <c r="F290" i="7"/>
  <c r="G290" i="7"/>
  <c r="H290" i="7"/>
  <c r="I290" i="7"/>
  <c r="J290" i="7"/>
  <c r="K290" i="7"/>
  <c r="L290" i="7"/>
  <c r="M290" i="7"/>
  <c r="N290" i="7"/>
  <c r="O290" i="7"/>
  <c r="P290" i="7"/>
  <c r="C291" i="7"/>
  <c r="D291" i="7"/>
  <c r="E291" i="7"/>
  <c r="F291" i="7"/>
  <c r="G291" i="7"/>
  <c r="H291" i="7"/>
  <c r="I291" i="7"/>
  <c r="J291" i="7"/>
  <c r="K291" i="7"/>
  <c r="L291" i="7"/>
  <c r="M291" i="7"/>
  <c r="N291" i="7"/>
  <c r="O291" i="7"/>
  <c r="P291" i="7"/>
  <c r="C292" i="7"/>
  <c r="D292" i="7"/>
  <c r="E292" i="7"/>
  <c r="F292" i="7"/>
  <c r="G292" i="7"/>
  <c r="H292" i="7"/>
  <c r="I292" i="7"/>
  <c r="J292" i="7"/>
  <c r="K292" i="7"/>
  <c r="L292" i="7"/>
  <c r="M292" i="7"/>
  <c r="N292" i="7"/>
  <c r="O292" i="7"/>
  <c r="P292" i="7"/>
  <c r="C293" i="7"/>
  <c r="D293" i="7"/>
  <c r="E293" i="7"/>
  <c r="F293" i="7"/>
  <c r="G293" i="7"/>
  <c r="H293" i="7"/>
  <c r="I293" i="7"/>
  <c r="J293" i="7"/>
  <c r="K293" i="7"/>
  <c r="L293" i="7"/>
  <c r="M293" i="7"/>
  <c r="N293" i="7"/>
  <c r="O293" i="7"/>
  <c r="P293" i="7"/>
  <c r="C294" i="7"/>
  <c r="D294" i="7"/>
  <c r="E294" i="7"/>
  <c r="F294" i="7"/>
  <c r="G294" i="7"/>
  <c r="H294" i="7"/>
  <c r="I294" i="7"/>
  <c r="J294" i="7"/>
  <c r="K294" i="7"/>
  <c r="L294" i="7"/>
  <c r="M294" i="7"/>
  <c r="N294" i="7"/>
  <c r="O294" i="7"/>
  <c r="P294" i="7"/>
  <c r="C295" i="7"/>
  <c r="D295" i="7"/>
  <c r="E295" i="7"/>
  <c r="F295" i="7"/>
  <c r="G295" i="7"/>
  <c r="H295" i="7"/>
  <c r="I295" i="7"/>
  <c r="J295" i="7"/>
  <c r="K295" i="7"/>
  <c r="L295" i="7"/>
  <c r="M295" i="7"/>
  <c r="N295" i="7"/>
  <c r="O295" i="7"/>
  <c r="P295" i="7"/>
  <c r="C296" i="7"/>
  <c r="D296" i="7"/>
  <c r="E296" i="7"/>
  <c r="F296" i="7"/>
  <c r="G296" i="7"/>
  <c r="H296" i="7"/>
  <c r="I296" i="7"/>
  <c r="J296" i="7"/>
  <c r="K296" i="7"/>
  <c r="L296" i="7"/>
  <c r="M296" i="7"/>
  <c r="N296" i="7"/>
  <c r="O296" i="7"/>
  <c r="P296" i="7"/>
  <c r="C297" i="7"/>
  <c r="D297" i="7"/>
  <c r="E297" i="7"/>
  <c r="F297" i="7"/>
  <c r="G297" i="7"/>
  <c r="H297" i="7"/>
  <c r="I297" i="7"/>
  <c r="J297" i="7"/>
  <c r="K297" i="7"/>
  <c r="L297" i="7"/>
  <c r="M297" i="7"/>
  <c r="N297" i="7"/>
  <c r="O297" i="7"/>
  <c r="P297" i="7"/>
  <c r="C298" i="7"/>
  <c r="D298" i="7"/>
  <c r="E298" i="7"/>
  <c r="F298" i="7"/>
  <c r="G298" i="7"/>
  <c r="H298" i="7"/>
  <c r="I298" i="7"/>
  <c r="J298" i="7"/>
  <c r="K298" i="7"/>
  <c r="L298" i="7"/>
  <c r="M298" i="7"/>
  <c r="N298" i="7"/>
  <c r="O298" i="7"/>
  <c r="P298" i="7"/>
  <c r="C299" i="7"/>
  <c r="D299" i="7"/>
  <c r="E299" i="7"/>
  <c r="F299" i="7"/>
  <c r="G299" i="7"/>
  <c r="H299" i="7"/>
  <c r="I299" i="7"/>
  <c r="J299" i="7"/>
  <c r="K299" i="7"/>
  <c r="L299" i="7"/>
  <c r="M299" i="7"/>
  <c r="N299" i="7"/>
  <c r="O299" i="7"/>
  <c r="P299" i="7"/>
  <c r="C300" i="7"/>
  <c r="D300" i="7"/>
  <c r="E300" i="7"/>
  <c r="F300" i="7"/>
  <c r="G300" i="7"/>
  <c r="H300" i="7"/>
  <c r="I300" i="7"/>
  <c r="J300" i="7"/>
  <c r="K300" i="7"/>
  <c r="L300" i="7"/>
  <c r="M300" i="7"/>
  <c r="N300" i="7"/>
  <c r="O300" i="7"/>
  <c r="P300" i="7"/>
  <c r="C301" i="7"/>
  <c r="D301" i="7"/>
  <c r="E301" i="7"/>
  <c r="F301" i="7"/>
  <c r="G301" i="7"/>
  <c r="H301" i="7"/>
  <c r="I301" i="7"/>
  <c r="J301" i="7"/>
  <c r="K301" i="7"/>
  <c r="L301" i="7"/>
  <c r="M301" i="7"/>
  <c r="N301" i="7"/>
  <c r="O301" i="7"/>
  <c r="P301" i="7"/>
  <c r="C302" i="7"/>
  <c r="D302" i="7"/>
  <c r="E302" i="7"/>
  <c r="F302" i="7"/>
  <c r="G302" i="7"/>
  <c r="H302" i="7"/>
  <c r="I302" i="7"/>
  <c r="J302" i="7"/>
  <c r="K302" i="7"/>
  <c r="L302" i="7"/>
  <c r="M302" i="7"/>
  <c r="N302" i="7"/>
  <c r="O302" i="7"/>
  <c r="P302" i="7"/>
  <c r="C303" i="7"/>
  <c r="D303" i="7"/>
  <c r="E303" i="7"/>
  <c r="F303" i="7"/>
  <c r="G303" i="7"/>
  <c r="H303" i="7"/>
  <c r="I303" i="7"/>
  <c r="J303" i="7"/>
  <c r="K303" i="7"/>
  <c r="L303" i="7"/>
  <c r="M303" i="7"/>
  <c r="N303" i="7"/>
  <c r="O303" i="7"/>
  <c r="P303" i="7"/>
  <c r="C304" i="7"/>
  <c r="D304" i="7"/>
  <c r="E304" i="7"/>
  <c r="F304" i="7"/>
  <c r="G304" i="7"/>
  <c r="H304" i="7"/>
  <c r="I304" i="7"/>
  <c r="J304" i="7"/>
  <c r="K304" i="7"/>
  <c r="L304" i="7"/>
  <c r="M304" i="7"/>
  <c r="N304" i="7"/>
  <c r="O304" i="7"/>
  <c r="P304" i="7"/>
  <c r="C305" i="7"/>
  <c r="D305" i="7"/>
  <c r="E305" i="7"/>
  <c r="F305" i="7"/>
  <c r="G305" i="7"/>
  <c r="H305" i="7"/>
  <c r="I305" i="7"/>
  <c r="J305" i="7"/>
  <c r="K305" i="7"/>
  <c r="L305" i="7"/>
  <c r="M305" i="7"/>
  <c r="N305" i="7"/>
  <c r="O305" i="7"/>
  <c r="P305" i="7"/>
  <c r="C306" i="7"/>
  <c r="D306" i="7"/>
  <c r="E306" i="7"/>
  <c r="F306" i="7"/>
  <c r="G306" i="7"/>
  <c r="H306" i="7"/>
  <c r="I306" i="7"/>
  <c r="J306" i="7"/>
  <c r="K306" i="7"/>
  <c r="L306" i="7"/>
  <c r="M306" i="7"/>
  <c r="N306" i="7"/>
  <c r="O306" i="7"/>
  <c r="P306" i="7"/>
  <c r="C307" i="7"/>
  <c r="D307" i="7"/>
  <c r="E307" i="7"/>
  <c r="F307" i="7"/>
  <c r="G307" i="7"/>
  <c r="H307" i="7"/>
  <c r="I307" i="7"/>
  <c r="J307" i="7"/>
  <c r="K307" i="7"/>
  <c r="L307" i="7"/>
  <c r="M307" i="7"/>
  <c r="N307" i="7"/>
  <c r="O307" i="7"/>
  <c r="P307" i="7"/>
  <c r="C308" i="7"/>
  <c r="D308" i="7"/>
  <c r="E308" i="7"/>
  <c r="F308" i="7"/>
  <c r="G308" i="7"/>
  <c r="H308" i="7"/>
  <c r="I308" i="7"/>
  <c r="J308" i="7"/>
  <c r="K308" i="7"/>
  <c r="L308" i="7"/>
  <c r="M308" i="7"/>
  <c r="N308" i="7"/>
  <c r="O308" i="7"/>
  <c r="P308" i="7"/>
  <c r="C309" i="7"/>
  <c r="D309" i="7"/>
  <c r="E309" i="7"/>
  <c r="F309" i="7"/>
  <c r="G309" i="7"/>
  <c r="H309" i="7"/>
  <c r="I309" i="7"/>
  <c r="J309" i="7"/>
  <c r="K309" i="7"/>
  <c r="L309" i="7"/>
  <c r="M309" i="7"/>
  <c r="N309" i="7"/>
  <c r="O309" i="7"/>
  <c r="P309" i="7"/>
  <c r="C310" i="7"/>
  <c r="D310" i="7"/>
  <c r="E310" i="7"/>
  <c r="F310" i="7"/>
  <c r="G310" i="7"/>
  <c r="H310" i="7"/>
  <c r="I310" i="7"/>
  <c r="J310" i="7"/>
  <c r="K310" i="7"/>
  <c r="L310" i="7"/>
  <c r="M310" i="7"/>
  <c r="N310" i="7"/>
  <c r="O310" i="7"/>
  <c r="P310" i="7"/>
  <c r="C311" i="7"/>
  <c r="D311" i="7"/>
  <c r="E311" i="7"/>
  <c r="F311" i="7"/>
  <c r="G311" i="7"/>
  <c r="H311" i="7"/>
  <c r="I311" i="7"/>
  <c r="J311" i="7"/>
  <c r="K311" i="7"/>
  <c r="L311" i="7"/>
  <c r="M311" i="7"/>
  <c r="N311" i="7"/>
  <c r="O311" i="7"/>
  <c r="P311" i="7"/>
  <c r="C312" i="7"/>
  <c r="D312" i="7"/>
  <c r="E312" i="7"/>
  <c r="F312" i="7"/>
  <c r="G312" i="7"/>
  <c r="H312" i="7"/>
  <c r="I312" i="7"/>
  <c r="J312" i="7"/>
  <c r="K312" i="7"/>
  <c r="L312" i="7"/>
  <c r="M312" i="7"/>
  <c r="N312" i="7"/>
  <c r="O312" i="7"/>
  <c r="P312" i="7"/>
  <c r="C313" i="7"/>
  <c r="D313" i="7"/>
  <c r="E313" i="7"/>
  <c r="F313" i="7"/>
  <c r="G313" i="7"/>
  <c r="H313" i="7"/>
  <c r="I313" i="7"/>
  <c r="J313" i="7"/>
  <c r="K313" i="7"/>
  <c r="L313" i="7"/>
  <c r="M313" i="7"/>
  <c r="N313" i="7"/>
  <c r="O313" i="7"/>
  <c r="P313" i="7"/>
  <c r="C314" i="7"/>
  <c r="D314" i="7"/>
  <c r="E314" i="7"/>
  <c r="F314" i="7"/>
  <c r="G314" i="7"/>
  <c r="H314" i="7"/>
  <c r="I314" i="7"/>
  <c r="J314" i="7"/>
  <c r="K314" i="7"/>
  <c r="L314" i="7"/>
  <c r="M314" i="7"/>
  <c r="N314" i="7"/>
  <c r="O314" i="7"/>
  <c r="P314" i="7"/>
  <c r="C315" i="7"/>
  <c r="D315" i="7"/>
  <c r="E315" i="7"/>
  <c r="F315" i="7"/>
  <c r="G315" i="7"/>
  <c r="H315" i="7"/>
  <c r="I315" i="7"/>
  <c r="J315" i="7"/>
  <c r="K315" i="7"/>
  <c r="L315" i="7"/>
  <c r="M315" i="7"/>
  <c r="N315" i="7"/>
  <c r="O315" i="7"/>
  <c r="P315" i="7"/>
  <c r="C316" i="7"/>
  <c r="D316" i="7"/>
  <c r="E316" i="7"/>
  <c r="F316" i="7"/>
  <c r="G316" i="7"/>
  <c r="H316" i="7"/>
  <c r="I316" i="7"/>
  <c r="J316" i="7"/>
  <c r="K316" i="7"/>
  <c r="L316" i="7"/>
  <c r="M316" i="7"/>
  <c r="N316" i="7"/>
  <c r="O316" i="7"/>
  <c r="P316" i="7"/>
  <c r="C317" i="7"/>
  <c r="D317" i="7"/>
  <c r="E317" i="7"/>
  <c r="F317" i="7"/>
  <c r="G317" i="7"/>
  <c r="H317" i="7"/>
  <c r="I317" i="7"/>
  <c r="J317" i="7"/>
  <c r="K317" i="7"/>
  <c r="L317" i="7"/>
  <c r="M317" i="7"/>
  <c r="N317" i="7"/>
  <c r="O317" i="7"/>
  <c r="P317" i="7"/>
  <c r="C318" i="7"/>
  <c r="D318" i="7"/>
  <c r="E318" i="7"/>
  <c r="F318" i="7"/>
  <c r="G318" i="7"/>
  <c r="H318" i="7"/>
  <c r="I318" i="7"/>
  <c r="J318" i="7"/>
  <c r="K318" i="7"/>
  <c r="L318" i="7"/>
  <c r="M318" i="7"/>
  <c r="N318" i="7"/>
  <c r="O318" i="7"/>
  <c r="P318" i="7"/>
  <c r="C319" i="7"/>
  <c r="D319" i="7"/>
  <c r="E319" i="7"/>
  <c r="F319" i="7"/>
  <c r="G319" i="7"/>
  <c r="H319" i="7"/>
  <c r="I319" i="7"/>
  <c r="J319" i="7"/>
  <c r="K319" i="7"/>
  <c r="L319" i="7"/>
  <c r="M319" i="7"/>
  <c r="N319" i="7"/>
  <c r="O319" i="7"/>
  <c r="P319" i="7"/>
  <c r="C320" i="7"/>
  <c r="D320" i="7"/>
  <c r="E320" i="7"/>
  <c r="F320" i="7"/>
  <c r="G320" i="7"/>
  <c r="H320" i="7"/>
  <c r="I320" i="7"/>
  <c r="J320" i="7"/>
  <c r="K320" i="7"/>
  <c r="L320" i="7"/>
  <c r="M320" i="7"/>
  <c r="N320" i="7"/>
  <c r="O320" i="7"/>
  <c r="P320" i="7"/>
  <c r="C321" i="7"/>
  <c r="D321" i="7"/>
  <c r="E321" i="7"/>
  <c r="F321" i="7"/>
  <c r="G321" i="7"/>
  <c r="H321" i="7"/>
  <c r="I321" i="7"/>
  <c r="J321" i="7"/>
  <c r="K321" i="7"/>
  <c r="L321" i="7"/>
  <c r="M321" i="7"/>
  <c r="N321" i="7"/>
  <c r="O321" i="7"/>
  <c r="P321" i="7"/>
  <c r="C322" i="7"/>
  <c r="D322" i="7"/>
  <c r="E322" i="7"/>
  <c r="F322" i="7"/>
  <c r="G322" i="7"/>
  <c r="H322" i="7"/>
  <c r="I322" i="7"/>
  <c r="J322" i="7"/>
  <c r="K322" i="7"/>
  <c r="L322" i="7"/>
  <c r="M322" i="7"/>
  <c r="N322" i="7"/>
  <c r="O322" i="7"/>
  <c r="P322" i="7"/>
  <c r="C323" i="7"/>
  <c r="D323" i="7"/>
  <c r="E323" i="7"/>
  <c r="F323" i="7"/>
  <c r="G323" i="7"/>
  <c r="H323" i="7"/>
  <c r="I323" i="7"/>
  <c r="J323" i="7"/>
  <c r="K323" i="7"/>
  <c r="L323" i="7"/>
  <c r="M323" i="7"/>
  <c r="N323" i="7"/>
  <c r="O323" i="7"/>
  <c r="P323" i="7"/>
  <c r="C324" i="7"/>
  <c r="D324" i="7"/>
  <c r="E324" i="7"/>
  <c r="F324" i="7"/>
  <c r="G324" i="7"/>
  <c r="H324" i="7"/>
  <c r="I324" i="7"/>
  <c r="J324" i="7"/>
  <c r="K324" i="7"/>
  <c r="L324" i="7"/>
  <c r="M324" i="7"/>
  <c r="N324" i="7"/>
  <c r="O324" i="7"/>
  <c r="P324" i="7"/>
  <c r="C325" i="7"/>
  <c r="D325" i="7"/>
  <c r="E325" i="7"/>
  <c r="F325" i="7"/>
  <c r="G325" i="7"/>
  <c r="H325" i="7"/>
  <c r="I325" i="7"/>
  <c r="J325" i="7"/>
  <c r="K325" i="7"/>
  <c r="L325" i="7"/>
  <c r="M325" i="7"/>
  <c r="N325" i="7"/>
  <c r="O325" i="7"/>
  <c r="P325" i="7"/>
  <c r="C326" i="7"/>
  <c r="D326" i="7"/>
  <c r="E326" i="7"/>
  <c r="F326" i="7"/>
  <c r="G326" i="7"/>
  <c r="H326" i="7"/>
  <c r="I326" i="7"/>
  <c r="J326" i="7"/>
  <c r="K326" i="7"/>
  <c r="L326" i="7"/>
  <c r="M326" i="7"/>
  <c r="N326" i="7"/>
  <c r="O326" i="7"/>
  <c r="P326" i="7"/>
  <c r="C327" i="7"/>
  <c r="D327" i="7"/>
  <c r="E327" i="7"/>
  <c r="F327" i="7"/>
  <c r="G327" i="7"/>
  <c r="H327" i="7"/>
  <c r="I327" i="7"/>
  <c r="J327" i="7"/>
  <c r="K327" i="7"/>
  <c r="L327" i="7"/>
  <c r="M327" i="7"/>
  <c r="N327" i="7"/>
  <c r="O327" i="7"/>
  <c r="P327" i="7"/>
  <c r="C328" i="7"/>
  <c r="D328" i="7"/>
  <c r="E328" i="7"/>
  <c r="F328" i="7"/>
  <c r="G328" i="7"/>
  <c r="H328" i="7"/>
  <c r="I328" i="7"/>
  <c r="J328" i="7"/>
  <c r="K328" i="7"/>
  <c r="L328" i="7"/>
  <c r="M328" i="7"/>
  <c r="N328" i="7"/>
  <c r="O328" i="7"/>
  <c r="P328" i="7"/>
  <c r="C329" i="7"/>
  <c r="D329" i="7"/>
  <c r="E329" i="7"/>
  <c r="F329" i="7"/>
  <c r="G329" i="7"/>
  <c r="H329" i="7"/>
  <c r="I329" i="7"/>
  <c r="J329" i="7"/>
  <c r="K329" i="7"/>
  <c r="L329" i="7"/>
  <c r="M329" i="7"/>
  <c r="N329" i="7"/>
  <c r="O329" i="7"/>
  <c r="P329" i="7"/>
  <c r="C330" i="7"/>
  <c r="D330" i="7"/>
  <c r="E330" i="7"/>
  <c r="F330" i="7"/>
  <c r="G330" i="7"/>
  <c r="H330" i="7"/>
  <c r="I330" i="7"/>
  <c r="J330" i="7"/>
  <c r="K330" i="7"/>
  <c r="L330" i="7"/>
  <c r="M330" i="7"/>
  <c r="N330" i="7"/>
  <c r="O330" i="7"/>
  <c r="P330" i="7"/>
  <c r="C331" i="7"/>
  <c r="D331" i="7"/>
  <c r="E331" i="7"/>
  <c r="F331" i="7"/>
  <c r="G331" i="7"/>
  <c r="H331" i="7"/>
  <c r="I331" i="7"/>
  <c r="J331" i="7"/>
  <c r="K331" i="7"/>
  <c r="L331" i="7"/>
  <c r="M331" i="7"/>
  <c r="N331" i="7"/>
  <c r="O331" i="7"/>
  <c r="P331" i="7"/>
  <c r="C332" i="7"/>
  <c r="D332" i="7"/>
  <c r="E332" i="7"/>
  <c r="F332" i="7"/>
  <c r="G332" i="7"/>
  <c r="H332" i="7"/>
  <c r="I332" i="7"/>
  <c r="J332" i="7"/>
  <c r="K332" i="7"/>
  <c r="L332" i="7"/>
  <c r="M332" i="7"/>
  <c r="N332" i="7"/>
  <c r="O332" i="7"/>
  <c r="P332" i="7"/>
  <c r="C333" i="7"/>
  <c r="D333" i="7"/>
  <c r="E333" i="7"/>
  <c r="F333" i="7"/>
  <c r="G333" i="7"/>
  <c r="H333" i="7"/>
  <c r="I333" i="7"/>
  <c r="J333" i="7"/>
  <c r="K333" i="7"/>
  <c r="L333" i="7"/>
  <c r="M333" i="7"/>
  <c r="N333" i="7"/>
  <c r="O333" i="7"/>
  <c r="P333" i="7"/>
  <c r="C334" i="7"/>
  <c r="D334" i="7"/>
  <c r="E334" i="7"/>
  <c r="F334" i="7"/>
  <c r="G334" i="7"/>
  <c r="H334" i="7"/>
  <c r="I334" i="7"/>
  <c r="J334" i="7"/>
  <c r="K334" i="7"/>
  <c r="L334" i="7"/>
  <c r="M334" i="7"/>
  <c r="N334" i="7"/>
  <c r="O334" i="7"/>
  <c r="P334" i="7"/>
  <c r="C335" i="7"/>
  <c r="D335" i="7"/>
  <c r="E335" i="7"/>
  <c r="F335" i="7"/>
  <c r="G335" i="7"/>
  <c r="H335" i="7"/>
  <c r="I335" i="7"/>
  <c r="J335" i="7"/>
  <c r="K335" i="7"/>
  <c r="L335" i="7"/>
  <c r="M335" i="7"/>
  <c r="N335" i="7"/>
  <c r="O335" i="7"/>
  <c r="P335" i="7"/>
  <c r="C336" i="7"/>
  <c r="D336" i="7"/>
  <c r="E336" i="7"/>
  <c r="F336" i="7"/>
  <c r="G336" i="7"/>
  <c r="H336" i="7"/>
  <c r="I336" i="7"/>
  <c r="J336" i="7"/>
  <c r="K336" i="7"/>
  <c r="L336" i="7"/>
  <c r="M336" i="7"/>
  <c r="N336" i="7"/>
  <c r="O336" i="7"/>
  <c r="P336" i="7"/>
  <c r="C337" i="7"/>
  <c r="D337" i="7"/>
  <c r="E337" i="7"/>
  <c r="F337" i="7"/>
  <c r="G337" i="7"/>
  <c r="H337" i="7"/>
  <c r="I337" i="7"/>
  <c r="J337" i="7"/>
  <c r="K337" i="7"/>
  <c r="L337" i="7"/>
  <c r="M337" i="7"/>
  <c r="N337" i="7"/>
  <c r="O337" i="7"/>
  <c r="P337" i="7"/>
  <c r="C338" i="7"/>
  <c r="D338" i="7"/>
  <c r="E338" i="7"/>
  <c r="F338" i="7"/>
  <c r="G338" i="7"/>
  <c r="H338" i="7"/>
  <c r="I338" i="7"/>
  <c r="J338" i="7"/>
  <c r="K338" i="7"/>
  <c r="L338" i="7"/>
  <c r="M338" i="7"/>
  <c r="N338" i="7"/>
  <c r="O338" i="7"/>
  <c r="P338" i="7"/>
  <c r="D6" i="7"/>
  <c r="E6" i="7"/>
  <c r="F6" i="7"/>
  <c r="G6" i="7"/>
  <c r="H6" i="7"/>
  <c r="I6" i="7"/>
  <c r="J6" i="7"/>
  <c r="K6" i="7"/>
  <c r="L6" i="7"/>
  <c r="M6" i="7"/>
  <c r="N6" i="7"/>
  <c r="O6" i="7"/>
  <c r="P6" i="7"/>
  <c r="AB20" i="5"/>
  <c r="L2" i="5"/>
  <c r="AA232" i="5"/>
  <c r="AA208" i="5"/>
  <c r="AA166" i="5"/>
  <c r="AA156" i="5"/>
  <c r="AA134" i="5"/>
  <c r="AA95" i="5"/>
  <c r="AA80" i="5"/>
  <c r="AA67" i="5"/>
  <c r="AA51" i="5"/>
  <c r="AA50" i="5"/>
  <c r="AA41" i="5"/>
  <c r="AA38" i="5"/>
  <c r="AA30" i="5"/>
  <c r="AA31" i="5"/>
  <c r="AA32" i="5"/>
  <c r="AA33" i="5"/>
  <c r="AA34" i="5"/>
  <c r="AA35" i="5"/>
  <c r="AA36" i="5"/>
  <c r="AA37" i="5"/>
  <c r="AA39" i="5"/>
  <c r="AA40" i="5"/>
  <c r="AA42" i="5"/>
  <c r="AA43" i="5"/>
  <c r="AA44" i="5"/>
  <c r="AA45" i="5"/>
  <c r="AA28" i="5"/>
  <c r="AA10" i="5"/>
  <c r="AA9" i="5"/>
  <c r="AI258" i="5"/>
  <c r="AI256" i="5"/>
  <c r="AI328" i="5"/>
  <c r="AI326" i="5"/>
  <c r="AI341" i="5"/>
  <c r="AI131" i="5"/>
  <c r="AI132" i="5"/>
  <c r="AI133" i="5"/>
  <c r="AI134" i="5"/>
  <c r="AI135" i="5"/>
  <c r="AI136" i="5"/>
  <c r="AI137" i="5"/>
  <c r="AI138" i="5"/>
  <c r="AI139" i="5"/>
  <c r="AI140" i="5"/>
  <c r="AI141" i="5"/>
  <c r="AI142" i="5"/>
  <c r="AI143" i="5"/>
  <c r="AI144" i="5"/>
  <c r="AI145" i="5"/>
  <c r="AI146" i="5"/>
  <c r="AI147" i="5"/>
  <c r="AI148" i="5"/>
  <c r="AI149" i="5"/>
  <c r="AI150" i="5"/>
  <c r="AI151" i="5"/>
  <c r="AI152" i="5"/>
  <c r="AI153" i="5"/>
  <c r="AI154" i="5"/>
  <c r="AI155" i="5"/>
  <c r="AI156" i="5"/>
  <c r="AI157" i="5"/>
  <c r="AI158" i="5"/>
  <c r="AI159" i="5"/>
  <c r="AI160" i="5"/>
  <c r="AI161" i="5"/>
  <c r="AI163" i="5"/>
  <c r="AI164" i="5"/>
  <c r="AI165" i="5"/>
  <c r="AI166" i="5"/>
  <c r="AI167" i="5"/>
  <c r="AI168" i="5"/>
  <c r="AI169" i="5"/>
  <c r="AI170" i="5"/>
  <c r="AI171" i="5"/>
  <c r="AI172" i="5"/>
  <c r="AI173" i="5"/>
  <c r="AI174" i="5"/>
  <c r="AI175" i="5"/>
  <c r="AI176" i="5"/>
  <c r="AI177" i="5"/>
  <c r="AI178" i="5"/>
  <c r="AI179" i="5"/>
  <c r="AI180" i="5"/>
  <c r="AI181" i="5"/>
  <c r="AI182" i="5"/>
  <c r="AI183" i="5"/>
  <c r="AI184" i="5"/>
  <c r="AI185" i="5"/>
  <c r="AI186" i="5"/>
  <c r="AI187" i="5"/>
  <c r="AI188" i="5"/>
  <c r="AI189" i="5"/>
  <c r="AI190" i="5"/>
  <c r="AI191" i="5"/>
  <c r="AI192" i="5"/>
  <c r="AI193" i="5"/>
  <c r="AI194" i="5"/>
  <c r="AI195" i="5"/>
  <c r="AI196" i="5"/>
  <c r="AI197" i="5"/>
  <c r="AI198" i="5"/>
  <c r="AI200" i="5"/>
  <c r="AI201" i="5"/>
  <c r="AI202" i="5"/>
  <c r="AI203" i="5"/>
  <c r="AI204" i="5"/>
  <c r="AI205" i="5"/>
  <c r="AI206" i="5"/>
  <c r="AI207" i="5"/>
  <c r="AI208" i="5"/>
  <c r="AI209" i="5"/>
  <c r="AI210" i="5"/>
  <c r="AI211" i="5"/>
  <c r="AI212" i="5"/>
  <c r="AI213" i="5"/>
  <c r="AI214" i="5"/>
  <c r="AI215" i="5"/>
  <c r="AI216" i="5"/>
  <c r="AI217" i="5"/>
  <c r="AI218" i="5"/>
  <c r="AI219" i="5"/>
  <c r="AI220" i="5"/>
  <c r="AI221" i="5"/>
  <c r="AI222" i="5"/>
  <c r="AI223" i="5"/>
  <c r="AI224" i="5"/>
  <c r="AI225" i="5"/>
  <c r="AI227" i="5"/>
  <c r="AI228" i="5"/>
  <c r="AI229" i="5"/>
  <c r="AI230" i="5"/>
  <c r="AI231" i="5"/>
  <c r="AI232" i="5"/>
  <c r="AI233" i="5"/>
  <c r="AI234" i="5"/>
  <c r="AI235" i="5"/>
  <c r="AI236" i="5"/>
  <c r="AI237" i="5"/>
  <c r="AI238" i="5"/>
  <c r="AI239" i="5"/>
  <c r="AI240" i="5"/>
  <c r="AI241" i="5"/>
  <c r="AI242" i="5"/>
  <c r="AI243" i="5"/>
  <c r="AI244" i="5"/>
  <c r="AI245" i="5"/>
  <c r="AI246" i="5"/>
  <c r="AI247" i="5"/>
  <c r="AI248" i="5"/>
  <c r="AI249" i="5"/>
  <c r="AI250" i="5"/>
  <c r="AI251" i="5"/>
  <c r="AI252" i="5"/>
  <c r="AI253" i="5"/>
  <c r="AI254" i="5"/>
  <c r="AI255" i="5"/>
  <c r="AI259" i="5"/>
  <c r="AI260" i="5"/>
  <c r="AI261" i="5"/>
  <c r="AI262" i="5"/>
  <c r="AI263" i="5"/>
  <c r="AI264" i="5"/>
  <c r="AI265" i="5"/>
  <c r="AI266" i="5"/>
  <c r="AI267" i="5"/>
  <c r="AI268" i="5"/>
  <c r="AI269" i="5"/>
  <c r="AI270" i="5"/>
  <c r="AI271" i="5"/>
  <c r="AI273" i="5"/>
  <c r="AI274" i="5"/>
  <c r="AI275" i="5"/>
  <c r="AI276" i="5"/>
  <c r="AI277" i="5"/>
  <c r="AI278" i="5"/>
  <c r="AI279" i="5"/>
  <c r="AI280" i="5"/>
  <c r="AI281" i="5"/>
  <c r="AI282" i="5"/>
  <c r="AI283" i="5"/>
  <c r="AI284" i="5"/>
  <c r="AI285" i="5"/>
  <c r="AI286" i="5"/>
  <c r="AI287" i="5"/>
  <c r="AI288" i="5"/>
  <c r="AI289" i="5"/>
  <c r="AI290" i="5"/>
  <c r="AI292" i="5"/>
  <c r="AI293" i="5"/>
  <c r="AI294" i="5"/>
  <c r="AI295" i="5"/>
  <c r="AI296" i="5"/>
  <c r="AI297" i="5"/>
  <c r="AI298" i="5"/>
  <c r="AI299" i="5"/>
  <c r="AI300" i="5"/>
  <c r="AI301" i="5"/>
  <c r="AI302" i="5"/>
  <c r="AI303" i="5"/>
  <c r="AI304" i="5"/>
  <c r="AI305" i="5"/>
  <c r="AI307" i="5"/>
  <c r="AI308" i="5"/>
  <c r="AI309" i="5"/>
  <c r="AI310" i="5"/>
  <c r="AI311" i="5"/>
  <c r="AI312" i="5"/>
  <c r="AI313" i="5"/>
  <c r="AI314" i="5"/>
  <c r="AI315" i="5"/>
  <c r="AI316" i="5"/>
  <c r="AI317" i="5"/>
  <c r="AI318" i="5"/>
  <c r="AI319" i="5"/>
  <c r="AI320" i="5"/>
  <c r="AI321" i="5"/>
  <c r="AI322" i="5"/>
  <c r="AI323" i="5"/>
  <c r="AI324" i="5"/>
  <c r="AI325" i="5"/>
  <c r="AI329" i="5"/>
  <c r="AI330" i="5"/>
  <c r="AI331" i="5"/>
  <c r="AI332" i="5"/>
  <c r="AI333" i="5"/>
  <c r="AI334" i="5"/>
  <c r="AI335" i="5"/>
  <c r="AI336" i="5"/>
  <c r="AI337" i="5"/>
  <c r="AI338" i="5"/>
  <c r="AI339" i="5"/>
  <c r="AI340" i="5"/>
  <c r="AI130" i="5"/>
  <c r="AI100" i="5"/>
  <c r="AI101" i="5"/>
  <c r="AI102" i="5"/>
  <c r="AI103" i="5"/>
  <c r="AI104" i="5"/>
  <c r="AI105" i="5"/>
  <c r="AI106" i="5"/>
  <c r="AI107" i="5"/>
  <c r="AI108" i="5"/>
  <c r="AI109" i="5"/>
  <c r="AI110" i="5"/>
  <c r="AI111" i="5"/>
  <c r="AI112" i="5"/>
  <c r="AI113" i="5"/>
  <c r="AI114" i="5"/>
  <c r="AI115" i="5"/>
  <c r="AI116" i="5"/>
  <c r="AI117" i="5"/>
  <c r="AI118" i="5"/>
  <c r="AI119" i="5"/>
  <c r="AI120" i="5"/>
  <c r="AI121" i="5"/>
  <c r="AI122" i="5"/>
  <c r="AI123" i="5"/>
  <c r="AI124" i="5"/>
  <c r="AI125" i="5"/>
  <c r="AI126" i="5"/>
  <c r="AI127" i="5"/>
  <c r="AI128" i="5"/>
  <c r="AI99" i="5"/>
  <c r="AI83" i="5"/>
  <c r="AI84" i="5"/>
  <c r="AI85" i="5"/>
  <c r="AI86" i="5"/>
  <c r="AI87" i="5"/>
  <c r="AI88" i="5"/>
  <c r="AI89" i="5"/>
  <c r="AI90" i="5"/>
  <c r="AI91" i="5"/>
  <c r="AI92" i="5"/>
  <c r="AI93" i="5"/>
  <c r="AI94" i="5"/>
  <c r="AI95" i="5"/>
  <c r="AI96" i="5"/>
  <c r="AI97" i="5"/>
  <c r="AI82" i="5"/>
  <c r="AI80" i="5"/>
  <c r="AI48" i="5"/>
  <c r="AI49" i="5"/>
  <c r="AI50" i="5"/>
  <c r="AI51" i="5"/>
  <c r="AI52" i="5"/>
  <c r="AI53" i="5"/>
  <c r="AI54" i="5"/>
  <c r="AI55" i="5"/>
  <c r="AI56" i="5"/>
  <c r="AI57" i="5"/>
  <c r="AI58" i="5"/>
  <c r="AI59" i="5"/>
  <c r="AI60" i="5"/>
  <c r="AI61" i="5"/>
  <c r="AI62" i="5"/>
  <c r="AI63" i="5"/>
  <c r="AI64" i="5"/>
  <c r="AI65" i="5"/>
  <c r="AI66" i="5"/>
  <c r="AI67" i="5"/>
  <c r="AI68" i="5"/>
  <c r="AI69" i="5"/>
  <c r="AI70" i="5"/>
  <c r="AI71" i="5"/>
  <c r="AI72" i="5"/>
  <c r="AI73" i="5"/>
  <c r="AI74" i="5"/>
  <c r="AI75" i="5"/>
  <c r="AI76" i="5"/>
  <c r="AI77" i="5"/>
  <c r="AI78" i="5"/>
  <c r="AI79" i="5"/>
  <c r="AI47" i="5"/>
  <c r="AI31" i="5"/>
  <c r="AI32" i="5"/>
  <c r="AI33" i="5"/>
  <c r="AI34" i="5"/>
  <c r="AI35" i="5"/>
  <c r="AI36" i="5"/>
  <c r="AI37" i="5"/>
  <c r="AI38" i="5"/>
  <c r="AI39" i="5"/>
  <c r="AI40" i="5"/>
  <c r="AI41" i="5"/>
  <c r="AI42" i="5"/>
  <c r="AI43" i="5"/>
  <c r="AI44" i="5"/>
  <c r="AI45" i="5"/>
  <c r="AI30" i="5"/>
  <c r="AI28" i="5"/>
  <c r="AI14" i="5"/>
  <c r="AI13" i="5"/>
  <c r="AI12" i="5"/>
  <c r="AI11" i="5"/>
  <c r="AI10" i="5"/>
  <c r="AI9" i="5"/>
  <c r="L600" i="19"/>
  <c r="L362" i="19"/>
  <c r="L286" i="19"/>
  <c r="L1180" i="19"/>
  <c r="L681" i="19"/>
  <c r="L595" i="19"/>
  <c r="L1211" i="19"/>
  <c r="L783" i="19"/>
  <c r="L698" i="19"/>
  <c r="L612" i="19"/>
  <c r="L87" i="19"/>
  <c r="L1008" i="19"/>
  <c r="L288" i="19"/>
  <c r="L562" i="19"/>
  <c r="L988" i="19"/>
  <c r="L2598" i="19"/>
  <c r="L1012" i="19"/>
  <c r="L221" i="19"/>
  <c r="L393" i="19"/>
  <c r="L307" i="19"/>
  <c r="L469" i="19"/>
  <c r="L559" i="19"/>
  <c r="L474" i="19"/>
  <c r="L388" i="19"/>
  <c r="L1292" i="19"/>
  <c r="L784" i="19"/>
  <c r="L707" i="19"/>
  <c r="L470" i="19"/>
  <c r="L700" i="19"/>
  <c r="L1092" i="19"/>
  <c r="L81" i="19"/>
  <c r="L1304" i="19"/>
  <c r="L233" i="19"/>
  <c r="L147" i="19"/>
  <c r="L934" i="19"/>
  <c r="L335" i="19"/>
  <c r="L250" i="19"/>
  <c r="L164" i="19"/>
  <c r="L1068" i="19"/>
  <c r="L560" i="19"/>
  <c r="L483" i="19"/>
  <c r="L246" i="19"/>
  <c r="L735" i="19"/>
  <c r="L641" i="19"/>
  <c r="L872" i="19"/>
  <c r="L283" i="19"/>
  <c r="L650" i="19"/>
  <c r="L2646" i="19"/>
  <c r="L646" i="19"/>
  <c r="L111" i="19"/>
  <c r="L26" i="19"/>
  <c r="L955" i="19"/>
  <c r="L1571" i="19"/>
  <c r="L336" i="19"/>
  <c r="L259" i="19"/>
  <c r="L22" i="19"/>
  <c r="L63" i="19"/>
  <c r="L481" i="19"/>
  <c r="L907" i="19"/>
  <c r="L978" i="19"/>
  <c r="L334" i="19"/>
  <c r="L311" i="19"/>
  <c r="L1774" i="19"/>
  <c r="L1781" i="19"/>
  <c r="L718" i="19"/>
  <c r="L183" i="19"/>
  <c r="L98" i="19"/>
  <c r="L1027" i="19"/>
  <c r="L413" i="19"/>
  <c r="L472" i="19"/>
  <c r="L746" i="19"/>
  <c r="L158" i="19"/>
  <c r="L135" i="19"/>
  <c r="L553" i="19"/>
  <c r="L979" i="19"/>
  <c r="L1083" i="19"/>
  <c r="L406" i="19"/>
  <c r="L88" i="19"/>
  <c r="L2936" i="19"/>
  <c r="L2423" i="19"/>
  <c r="L377" i="19"/>
  <c r="L803" i="19"/>
  <c r="L341" i="19"/>
  <c r="L184" i="19"/>
  <c r="L458" i="19"/>
  <c r="L884" i="19"/>
  <c r="L1276" i="19"/>
  <c r="L265" i="19"/>
  <c r="L691" i="19"/>
  <c r="L966" i="19"/>
  <c r="L72" i="19"/>
  <c r="L671" i="19"/>
  <c r="L577" i="19"/>
  <c r="L500" i="19"/>
  <c r="L1606" i="19"/>
  <c r="L1433" i="19"/>
  <c r="L654" i="19"/>
  <c r="L1579" i="19"/>
  <c r="L583" i="19"/>
  <c r="L342" i="19"/>
  <c r="L1901" i="19"/>
  <c r="L2194" i="19"/>
  <c r="L2462" i="19"/>
  <c r="L1108" i="19"/>
  <c r="L839" i="19"/>
  <c r="L1000" i="19"/>
  <c r="L1372" i="19"/>
  <c r="L478" i="19"/>
  <c r="L389" i="19"/>
  <c r="L361" i="19"/>
  <c r="L1755" i="19"/>
  <c r="L774" i="19"/>
  <c r="L2176" i="19"/>
  <c r="L945" i="19"/>
  <c r="L2399" i="19"/>
  <c r="L1251" i="19"/>
  <c r="L1446" i="19"/>
  <c r="L578" i="19"/>
  <c r="L1226" i="19"/>
  <c r="L155" i="19"/>
  <c r="L236" i="19"/>
  <c r="L318" i="19"/>
  <c r="L355" i="19"/>
  <c r="L702" i="19"/>
  <c r="L2574" i="19"/>
  <c r="L585" i="19"/>
  <c r="L1378" i="19"/>
  <c r="L725" i="19"/>
  <c r="L3064" i="19"/>
  <c r="L218" i="19"/>
  <c r="L557" i="19"/>
  <c r="L1539" i="19"/>
  <c r="L2956" i="19"/>
  <c r="L866" i="19"/>
  <c r="L3126" i="19"/>
  <c r="L1396" i="19"/>
  <c r="L192" i="19"/>
  <c r="L273" i="19"/>
  <c r="L167" i="19"/>
  <c r="L149" i="19"/>
  <c r="L3055" i="19"/>
  <c r="L937" i="19"/>
  <c r="L2397" i="19"/>
  <c r="L1179" i="19"/>
  <c r="L1229" i="19"/>
  <c r="L506" i="19"/>
  <c r="L2444" i="19"/>
  <c r="L1100" i="19"/>
  <c r="L2496" i="19"/>
  <c r="L1091" i="19"/>
  <c r="L3138" i="19"/>
  <c r="L443" i="19"/>
  <c r="L524" i="19"/>
  <c r="L670" i="19"/>
  <c r="L643" i="19"/>
  <c r="L1107" i="19"/>
  <c r="L1636" i="19"/>
  <c r="L146" i="19"/>
  <c r="L2148" i="19"/>
  <c r="L1531" i="19"/>
  <c r="L1880" i="19"/>
  <c r="L794" i="19"/>
  <c r="L2024" i="19"/>
  <c r="L219" i="19"/>
  <c r="L2514" i="19"/>
  <c r="L1235" i="19"/>
  <c r="L2827" i="19"/>
  <c r="L366" i="19"/>
  <c r="L1291" i="19"/>
  <c r="L231" i="19"/>
  <c r="L54" i="19"/>
  <c r="L140" i="19"/>
  <c r="L2092" i="19"/>
  <c r="L1300" i="19"/>
  <c r="L1173" i="19"/>
  <c r="L1538" i="19"/>
  <c r="L2388" i="19"/>
  <c r="L2048" i="19"/>
  <c r="L2407" i="19"/>
  <c r="L2137" i="19"/>
  <c r="L3082" i="19"/>
  <c r="L1629" i="19"/>
  <c r="L1472" i="19"/>
  <c r="L143" i="19"/>
  <c r="L2623" i="19"/>
  <c r="L1089" i="19"/>
  <c r="L2015" i="19"/>
  <c r="L2949" i="19"/>
  <c r="L823" i="19"/>
  <c r="L3549" i="19"/>
  <c r="L3668" i="19"/>
  <c r="L2768" i="19"/>
  <c r="L4180" i="19"/>
  <c r="L2781" i="19"/>
  <c r="L3677" i="19"/>
  <c r="L2784" i="19"/>
  <c r="L1708" i="19"/>
  <c r="L1908" i="19"/>
  <c r="L2507" i="19"/>
  <c r="L1790" i="19"/>
  <c r="L1217" i="19"/>
  <c r="L1641" i="19"/>
  <c r="L3209" i="19"/>
  <c r="L3305" i="19"/>
  <c r="L3909" i="19"/>
  <c r="L5494" i="19"/>
  <c r="L6384" i="19"/>
  <c r="L2783" i="19"/>
  <c r="L5653" i="19"/>
  <c r="L2795" i="19"/>
  <c r="L1936" i="19"/>
  <c r="L1297" i="19"/>
  <c r="L1967" i="19"/>
  <c r="L1859" i="19"/>
  <c r="L885" i="19"/>
  <c r="L260" i="19"/>
  <c r="L645" i="19"/>
  <c r="L1960" i="19"/>
  <c r="L1733" i="19"/>
  <c r="L3971" i="19"/>
  <c r="L1406" i="19"/>
  <c r="L1073" i="19"/>
  <c r="L1160" i="19"/>
  <c r="L5552" i="19"/>
  <c r="L1672" i="19"/>
  <c r="L6064" i="19"/>
  <c r="L1241" i="19"/>
  <c r="L4537" i="19"/>
  <c r="L2117" i="19"/>
  <c r="L5049" i="19"/>
  <c r="L1210" i="19"/>
  <c r="L3610" i="19"/>
  <c r="L1133" i="19"/>
  <c r="L4134" i="19"/>
  <c r="L2348" i="19"/>
  <c r="L4536" i="19"/>
  <c r="L1602" i="19"/>
  <c r="L1776" i="19"/>
  <c r="L2142" i="19"/>
  <c r="L1620" i="19"/>
  <c r="L1186" i="19"/>
  <c r="L1845" i="19"/>
  <c r="L2505" i="19"/>
  <c r="L3249" i="19"/>
  <c r="L3738" i="19"/>
  <c r="L2465" i="19"/>
  <c r="L2648" i="19"/>
  <c r="L1523" i="19"/>
  <c r="L1617" i="19"/>
  <c r="L1778" i="19"/>
  <c r="L1706" i="19"/>
  <c r="L2884" i="19"/>
  <c r="L2911" i="19"/>
  <c r="L2389" i="19"/>
  <c r="L2570" i="19"/>
  <c r="L2680" i="19"/>
  <c r="L824" i="19"/>
  <c r="L586" i="19"/>
  <c r="L510" i="19"/>
  <c r="L1404" i="19"/>
  <c r="L905" i="19"/>
  <c r="L819" i="19"/>
  <c r="L1435" i="19"/>
  <c r="L200" i="19"/>
  <c r="L123" i="19"/>
  <c r="L900" i="19"/>
  <c r="L375" i="19"/>
  <c r="L281" i="19"/>
  <c r="L512" i="19"/>
  <c r="L786" i="19"/>
  <c r="L198" i="19"/>
  <c r="L2801" i="19"/>
  <c r="L350" i="19"/>
  <c r="L1244" i="19"/>
  <c r="L745" i="19"/>
  <c r="L659" i="19"/>
  <c r="L1275" i="19"/>
  <c r="L847" i="19"/>
  <c r="L762" i="19"/>
  <c r="L676" i="19"/>
  <c r="L151" i="19"/>
  <c r="L57" i="19"/>
  <c r="L995" i="19"/>
  <c r="L758" i="19"/>
  <c r="L38" i="19"/>
  <c r="L1444" i="19"/>
  <c r="L426" i="19"/>
  <c r="L909" i="19"/>
  <c r="L457" i="19"/>
  <c r="L371" i="19"/>
  <c r="L914" i="19"/>
  <c r="L623" i="19"/>
  <c r="L538" i="19"/>
  <c r="L452" i="19"/>
  <c r="L1356" i="19"/>
  <c r="L848" i="19"/>
  <c r="L771" i="19"/>
  <c r="L534" i="19"/>
  <c r="L575" i="19"/>
  <c r="L993" i="19"/>
  <c r="L145" i="19"/>
  <c r="L571" i="19"/>
  <c r="L131" i="19"/>
  <c r="L1580" i="19"/>
  <c r="L486" i="19"/>
  <c r="L399" i="19"/>
  <c r="L817" i="19"/>
  <c r="L228" i="19"/>
  <c r="L1347" i="19"/>
  <c r="L624" i="19"/>
  <c r="L35" i="19"/>
  <c r="L310" i="19"/>
  <c r="L287" i="19"/>
  <c r="L705" i="19"/>
  <c r="L116" i="19"/>
  <c r="L859" i="19"/>
  <c r="L622" i="19"/>
  <c r="L240" i="19"/>
  <c r="L317" i="19"/>
  <c r="L1970" i="19"/>
  <c r="L494" i="19"/>
  <c r="L471" i="19"/>
  <c r="L889" i="19"/>
  <c r="L300" i="19"/>
  <c r="L1419" i="19"/>
  <c r="L696" i="19"/>
  <c r="L107" i="19"/>
  <c r="L382" i="19"/>
  <c r="L359" i="19"/>
  <c r="L777" i="19"/>
  <c r="L188" i="19"/>
  <c r="L931" i="19"/>
  <c r="L694" i="19"/>
  <c r="L312" i="19"/>
  <c r="L3086" i="19"/>
  <c r="L2632" i="19"/>
  <c r="L665" i="19"/>
  <c r="L76" i="19"/>
  <c r="L1195" i="19"/>
  <c r="L536" i="19"/>
  <c r="L810" i="19"/>
  <c r="L222" i="19"/>
  <c r="L199" i="19"/>
  <c r="L617" i="19"/>
  <c r="L28" i="19"/>
  <c r="L1147" i="19"/>
  <c r="L360" i="19"/>
  <c r="L152" i="19"/>
  <c r="L929" i="19"/>
  <c r="L852" i="19"/>
  <c r="L2820" i="19"/>
  <c r="L2638" i="19"/>
  <c r="L1123" i="19"/>
  <c r="L127" i="19"/>
  <c r="L352" i="19"/>
  <c r="L2041" i="19"/>
  <c r="L2065" i="19"/>
  <c r="L2351" i="19"/>
  <c r="L2606" i="19"/>
  <c r="L24" i="19"/>
  <c r="L105" i="19"/>
  <c r="L122" i="19"/>
  <c r="L736" i="19"/>
  <c r="L435" i="19"/>
  <c r="L3530" i="19"/>
  <c r="L1307" i="19"/>
  <c r="L4042" i="19"/>
  <c r="L383" i="19"/>
  <c r="L3543" i="19"/>
  <c r="L634" i="19"/>
  <c r="L4968" i="19"/>
  <c r="L939" i="19"/>
  <c r="L2357" i="19"/>
  <c r="L1228" i="19"/>
  <c r="L4052" i="19"/>
  <c r="L292" i="19"/>
  <c r="L374" i="19"/>
  <c r="L1299" i="19"/>
  <c r="L1004" i="19"/>
  <c r="L579" i="19"/>
  <c r="L3542" i="19"/>
  <c r="L1451" i="19"/>
  <c r="L4054" i="19"/>
  <c r="L463" i="19"/>
  <c r="L4456" i="19"/>
  <c r="L778" i="19"/>
  <c r="L3224" i="19"/>
  <c r="L68" i="19"/>
  <c r="L3540" i="19"/>
  <c r="L1557" i="19"/>
  <c r="L1400" i="19"/>
  <c r="L248" i="19"/>
  <c r="L329" i="19"/>
  <c r="L410" i="19"/>
  <c r="L960" i="19"/>
  <c r="L787" i="19"/>
  <c r="L5471" i="19"/>
  <c r="L541" i="19"/>
  <c r="L5983" i="19"/>
  <c r="L607" i="19"/>
  <c r="L1933" i="19"/>
  <c r="L59" i="19"/>
  <c r="L4043" i="19"/>
  <c r="L1045" i="19"/>
  <c r="L189" i="19"/>
  <c r="L2255" i="19"/>
  <c r="L2047" i="19"/>
  <c r="L580" i="19"/>
  <c r="L662" i="19"/>
  <c r="L1436" i="19"/>
  <c r="L278" i="19"/>
  <c r="L867" i="19"/>
  <c r="L1661" i="19"/>
  <c r="L981" i="19"/>
  <c r="L2364" i="19"/>
  <c r="L751" i="19"/>
  <c r="L3531" i="19"/>
  <c r="L1964" i="19"/>
  <c r="L1390" i="19"/>
  <c r="L1562" i="19"/>
  <c r="L1074" i="19"/>
  <c r="L1793" i="19"/>
  <c r="L2408" i="19"/>
  <c r="L1006" i="19"/>
  <c r="L1204" i="19"/>
  <c r="L871" i="19"/>
  <c r="L1121" i="19"/>
  <c r="L2344" i="19"/>
  <c r="L2236" i="19"/>
  <c r="L3035" i="19"/>
  <c r="L1317" i="19"/>
  <c r="L1807" i="19"/>
  <c r="L2532" i="19"/>
  <c r="L2213" i="19"/>
  <c r="L2618" i="19"/>
  <c r="L101" i="19"/>
  <c r="L1734" i="19"/>
  <c r="L2063" i="19"/>
  <c r="L1850" i="19"/>
  <c r="L987" i="19"/>
  <c r="L3015" i="19"/>
  <c r="L109" i="19"/>
  <c r="L1798" i="19"/>
  <c r="L45" i="19"/>
  <c r="L2325" i="19"/>
  <c r="L3163" i="19"/>
  <c r="L3282" i="19"/>
  <c r="L3625" i="19"/>
  <c r="L2721" i="19"/>
  <c r="L4137" i="19"/>
  <c r="L3291" i="19"/>
  <c r="L4519" i="19"/>
  <c r="L1852" i="19"/>
  <c r="L5031" i="19"/>
  <c r="L1265" i="19"/>
  <c r="L1430" i="19"/>
  <c r="L1599" i="19"/>
  <c r="L4122" i="19"/>
  <c r="L1645" i="19"/>
  <c r="L3623" i="19"/>
  <c r="L1415" i="19"/>
  <c r="L1192" i="19"/>
  <c r="L2848" i="19"/>
  <c r="L4263" i="19"/>
  <c r="L1037" i="19"/>
  <c r="L4775" i="19"/>
  <c r="L4665" i="19"/>
  <c r="L4792" i="19"/>
  <c r="L1440" i="19"/>
  <c r="L5816" i="19"/>
  <c r="L2416" i="19"/>
  <c r="L766" i="19"/>
  <c r="L2459" i="19"/>
  <c r="L2097" i="19"/>
  <c r="L1117" i="19"/>
  <c r="L1294" i="19"/>
  <c r="L1741" i="19"/>
  <c r="L2352" i="19"/>
  <c r="L2554" i="19"/>
  <c r="L4617" i="19"/>
  <c r="L3166" i="19"/>
  <c r="L1568" i="19"/>
  <c r="L2555" i="19"/>
  <c r="L2239" i="19"/>
  <c r="L3167" i="19"/>
  <c r="L2651" i="19"/>
  <c r="L1756" i="19"/>
  <c r="L2701" i="19"/>
  <c r="L845" i="19"/>
  <c r="L3777" i="19"/>
  <c r="L1345" i="19"/>
  <c r="L1305" i="19"/>
  <c r="L3058" i="19"/>
  <c r="L2483" i="19"/>
  <c r="L3810" i="19"/>
  <c r="L2067" i="19"/>
  <c r="L3140" i="19"/>
  <c r="L2731" i="19"/>
  <c r="L3884" i="19"/>
  <c r="L2595" i="19"/>
  <c r="L3381" i="19"/>
  <c r="L3197" i="19"/>
  <c r="L4799" i="19"/>
  <c r="L581" i="19"/>
  <c r="L1763" i="19"/>
  <c r="L1997" i="19"/>
  <c r="L3479" i="19"/>
  <c r="L2522" i="19"/>
  <c r="L2413" i="19"/>
  <c r="L3211" i="19"/>
  <c r="L1407" i="19"/>
  <c r="L161" i="19"/>
  <c r="L75" i="19"/>
  <c r="L862" i="19"/>
  <c r="L327" i="19"/>
  <c r="L242" i="19"/>
  <c r="L156" i="19"/>
  <c r="L1060" i="19"/>
  <c r="L488" i="19"/>
  <c r="L411" i="19"/>
  <c r="L174" i="19"/>
  <c r="L663" i="19"/>
  <c r="L569" i="19"/>
  <c r="L864" i="19"/>
  <c r="L275" i="19"/>
  <c r="L74" i="19"/>
  <c r="L2415" i="19"/>
  <c r="L574" i="19"/>
  <c r="L39" i="19"/>
  <c r="L969" i="19"/>
  <c r="L883" i="19"/>
  <c r="L1499" i="19"/>
  <c r="L264" i="19"/>
  <c r="L187" i="19"/>
  <c r="L964" i="19"/>
  <c r="L439" i="19"/>
  <c r="L345" i="19"/>
  <c r="L268" i="19"/>
  <c r="L85" i="19"/>
  <c r="L262" i="19"/>
  <c r="L239" i="19"/>
  <c r="L850" i="19"/>
  <c r="L3157" i="19"/>
  <c r="L297" i="19"/>
  <c r="L723" i="19"/>
  <c r="L998" i="19"/>
  <c r="L40" i="19"/>
  <c r="L314" i="19"/>
  <c r="L740" i="19"/>
  <c r="L1132" i="19"/>
  <c r="L121" i="19"/>
  <c r="L547" i="19"/>
  <c r="L822" i="19"/>
  <c r="L799" i="19"/>
  <c r="L527" i="19"/>
  <c r="L433" i="19"/>
  <c r="L356" i="19"/>
  <c r="L3026" i="19"/>
  <c r="L1724" i="19"/>
  <c r="L710" i="19"/>
  <c r="L687" i="19"/>
  <c r="L90" i="19"/>
  <c r="L516" i="19"/>
  <c r="L349" i="19"/>
  <c r="L912" i="19"/>
  <c r="L323" i="19"/>
  <c r="L598" i="19"/>
  <c r="L639" i="19"/>
  <c r="L42" i="19"/>
  <c r="L468" i="19"/>
  <c r="L132" i="19"/>
  <c r="L910" i="19"/>
  <c r="L528" i="19"/>
  <c r="L2005" i="19"/>
  <c r="L3039" i="19"/>
  <c r="L782" i="19"/>
  <c r="L759" i="19"/>
  <c r="L162" i="19"/>
  <c r="L588" i="19"/>
  <c r="L895" i="19"/>
  <c r="L33" i="19"/>
  <c r="L459" i="19"/>
  <c r="L734" i="19"/>
  <c r="L711" i="19"/>
  <c r="L114" i="19"/>
  <c r="L540" i="19"/>
  <c r="L204" i="19"/>
  <c r="L982" i="19"/>
  <c r="L664" i="19"/>
  <c r="L1310" i="19"/>
  <c r="L887" i="19"/>
  <c r="L953" i="19"/>
  <c r="L364" i="19"/>
  <c r="L1483" i="19"/>
  <c r="L760" i="19"/>
  <c r="L171" i="19"/>
  <c r="L446" i="19"/>
  <c r="L423" i="19"/>
  <c r="L841" i="19"/>
  <c r="L252" i="19"/>
  <c r="L1371" i="19"/>
  <c r="L648" i="19"/>
  <c r="L376" i="19"/>
  <c r="L138" i="19"/>
  <c r="L62" i="19"/>
  <c r="L3980" i="19"/>
  <c r="L3606" i="19"/>
  <c r="L119" i="19"/>
  <c r="L408" i="19"/>
  <c r="L489" i="19"/>
  <c r="L2259" i="19"/>
  <c r="L2912" i="19"/>
  <c r="L1628" i="19"/>
  <c r="L2069" i="19"/>
  <c r="L673" i="19"/>
  <c r="L754" i="19"/>
  <c r="L923" i="19"/>
  <c r="L865" i="19"/>
  <c r="L2105" i="19"/>
  <c r="L3080" i="19"/>
  <c r="L2937" i="19"/>
  <c r="L2424" i="19"/>
  <c r="L1524" i="19"/>
  <c r="L685" i="19"/>
  <c r="L2323" i="19"/>
  <c r="L2972" i="19"/>
  <c r="L1674" i="19"/>
  <c r="L3142" i="19"/>
  <c r="L3025" i="19"/>
  <c r="L2551" i="19"/>
  <c r="L942" i="19"/>
  <c r="L1140" i="19"/>
  <c r="L807" i="19"/>
  <c r="L130" i="19"/>
  <c r="L2168" i="19"/>
  <c r="L2164" i="19"/>
  <c r="L2960" i="19"/>
  <c r="L1245" i="19"/>
  <c r="L1691" i="19"/>
  <c r="L2460" i="19"/>
  <c r="L2130" i="19"/>
  <c r="L2521" i="19"/>
  <c r="L2322" i="19"/>
  <c r="L3154" i="19"/>
  <c r="L237" i="19"/>
  <c r="L1544" i="19"/>
  <c r="L897" i="19"/>
  <c r="L115" i="19"/>
  <c r="L196" i="19"/>
  <c r="L626" i="19"/>
  <c r="L1344" i="19"/>
  <c r="L2451" i="19"/>
  <c r="L69" i="19"/>
  <c r="L1898" i="19"/>
  <c r="L1273" i="19"/>
  <c r="L2042" i="19"/>
  <c r="L3024" i="19"/>
  <c r="L2538" i="19"/>
  <c r="L1189" i="19"/>
  <c r="L1032" i="19"/>
  <c r="L2404" i="19"/>
  <c r="L2211" i="19"/>
  <c r="L1059" i="19"/>
  <c r="L1428" i="19"/>
  <c r="L647" i="19"/>
  <c r="L1695" i="19"/>
  <c r="L1983" i="19"/>
  <c r="L2277" i="19"/>
  <c r="L2534" i="19"/>
  <c r="L1058" i="19"/>
  <c r="L2321" i="19"/>
  <c r="L3153" i="19"/>
  <c r="L2108" i="19"/>
  <c r="L1534" i="19"/>
  <c r="L1821" i="19"/>
  <c r="L1463" i="19"/>
  <c r="L1978" i="19"/>
  <c r="L2619" i="19"/>
  <c r="L1260" i="19"/>
  <c r="L56" i="19"/>
  <c r="L137" i="19"/>
  <c r="L2670" i="19"/>
  <c r="L1635" i="19"/>
  <c r="L1337" i="19"/>
  <c r="L1861" i="19"/>
  <c r="L2158" i="19"/>
  <c r="L2897" i="19"/>
  <c r="L2370" i="19"/>
  <c r="L1500" i="19"/>
  <c r="L493" i="19"/>
  <c r="L2299" i="19"/>
  <c r="L2948" i="19"/>
  <c r="L1626" i="19"/>
  <c r="L3118" i="19"/>
  <c r="L542" i="19"/>
  <c r="L3088" i="19"/>
  <c r="L1869" i="19"/>
  <c r="L1511" i="19"/>
  <c r="L2800" i="19"/>
  <c r="L2218" i="19"/>
  <c r="L2010" i="19"/>
  <c r="L373" i="19"/>
  <c r="L3705" i="19"/>
  <c r="L1335" i="19"/>
  <c r="L2829" i="19"/>
  <c r="L2157" i="19"/>
  <c r="L4599" i="19"/>
  <c r="L2686" i="19"/>
  <c r="L5623" i="19"/>
  <c r="L2568" i="19"/>
  <c r="L2719" i="19"/>
  <c r="L2268" i="19"/>
  <c r="L3756" i="19"/>
  <c r="L2017" i="19"/>
  <c r="L3832" i="19"/>
  <c r="L4656" i="19"/>
  <c r="L4783" i="19"/>
  <c r="L1033" i="19"/>
  <c r="L4864" i="19"/>
  <c r="L2694" i="19"/>
  <c r="L5888" i="19"/>
  <c r="L2095" i="19"/>
  <c r="L4433" i="19"/>
  <c r="L2243" i="19"/>
  <c r="L4945" i="19"/>
  <c r="L3893" i="19"/>
  <c r="L1289" i="19"/>
  <c r="L1795" i="19"/>
  <c r="L1286" i="19"/>
  <c r="L1610" i="19"/>
  <c r="L2129" i="19"/>
  <c r="L2393" i="19"/>
  <c r="L3191" i="19"/>
  <c r="L501" i="19"/>
  <c r="L3401" i="19"/>
  <c r="L2759" i="19"/>
  <c r="L5777" i="19"/>
  <c r="L1170" i="19"/>
  <c r="L4250" i="19"/>
  <c r="L2770" i="19"/>
  <c r="L4762" i="19"/>
  <c r="L1946" i="19"/>
  <c r="L6320" i="19"/>
  <c r="L3715" i="19"/>
  <c r="L3394" i="19"/>
  <c r="L2584" i="19"/>
  <c r="L4779" i="19"/>
  <c r="L3363" i="19"/>
  <c r="L3312" i="19"/>
  <c r="L3964" i="19"/>
  <c r="L3391" i="19"/>
  <c r="L3461" i="19"/>
  <c r="L4295" i="19"/>
  <c r="L4918" i="19"/>
  <c r="L4320" i="19"/>
  <c r="L5430" i="19"/>
  <c r="L4329" i="19"/>
  <c r="L1259" i="19"/>
  <c r="L1833" i="19"/>
  <c r="L2601" i="19"/>
  <c r="L2036" i="19"/>
  <c r="L1669" i="19"/>
  <c r="L4529" i="19"/>
  <c r="L1974" i="19"/>
  <c r="L1593" i="19"/>
  <c r="L717" i="19"/>
  <c r="L385" i="19"/>
  <c r="L299" i="19"/>
  <c r="L405" i="19"/>
  <c r="L551" i="19"/>
  <c r="L466" i="19"/>
  <c r="L380" i="19"/>
  <c r="L1284" i="19"/>
  <c r="L776" i="19"/>
  <c r="L699" i="19"/>
  <c r="L462" i="19"/>
  <c r="L80" i="19"/>
  <c r="L857" i="19"/>
  <c r="L73" i="19"/>
  <c r="L499" i="19"/>
  <c r="L706" i="19"/>
  <c r="L4977" i="19"/>
  <c r="L414" i="19"/>
  <c r="L391" i="19"/>
  <c r="L809" i="19"/>
  <c r="L220" i="19"/>
  <c r="L1339" i="19"/>
  <c r="L552" i="19"/>
  <c r="L826" i="19"/>
  <c r="L238" i="19"/>
  <c r="L215" i="19"/>
  <c r="L633" i="19"/>
  <c r="L44" i="19"/>
  <c r="L851" i="19"/>
  <c r="L614" i="19"/>
  <c r="L168" i="19"/>
  <c r="L3014" i="19"/>
  <c r="L2536" i="19"/>
  <c r="L521" i="19"/>
  <c r="L947" i="19"/>
  <c r="L1051" i="19"/>
  <c r="L328" i="19"/>
  <c r="L602" i="19"/>
  <c r="L1028" i="19"/>
  <c r="L1420" i="19"/>
  <c r="L409" i="19"/>
  <c r="L835" i="19"/>
  <c r="L597" i="19"/>
  <c r="L280" i="19"/>
  <c r="L815" i="19"/>
  <c r="L721" i="19"/>
  <c r="L644" i="19"/>
  <c r="L2740" i="19"/>
  <c r="L2558" i="19"/>
  <c r="L213" i="19"/>
  <c r="L104" i="19"/>
  <c r="L378" i="19"/>
  <c r="L804" i="19"/>
  <c r="L1196" i="19"/>
  <c r="L185" i="19"/>
  <c r="L611" i="19"/>
  <c r="L886" i="19"/>
  <c r="L863" i="19"/>
  <c r="L266" i="19"/>
  <c r="L692" i="19"/>
  <c r="L420" i="19"/>
  <c r="L1021" i="19"/>
  <c r="L816" i="19"/>
  <c r="L3062" i="19"/>
  <c r="L2600" i="19"/>
  <c r="L277" i="19"/>
  <c r="L176" i="19"/>
  <c r="L450" i="19"/>
  <c r="L876" i="19"/>
  <c r="L1268" i="19"/>
  <c r="L257" i="19"/>
  <c r="L683" i="19"/>
  <c r="L958" i="19"/>
  <c r="L64" i="19"/>
  <c r="L338" i="19"/>
  <c r="L764" i="19"/>
  <c r="L492" i="19"/>
  <c r="L1099" i="19"/>
  <c r="L888" i="19"/>
  <c r="L2593" i="19"/>
  <c r="L3594" i="19"/>
  <c r="L226" i="19"/>
  <c r="L652" i="19"/>
  <c r="L1044" i="19"/>
  <c r="L609" i="19"/>
  <c r="L523" i="19"/>
  <c r="L1139" i="19"/>
  <c r="L775" i="19"/>
  <c r="L690" i="19"/>
  <c r="L604" i="19"/>
  <c r="L15" i="19"/>
  <c r="L936" i="19"/>
  <c r="L216" i="19"/>
  <c r="L490" i="19"/>
  <c r="L916" i="19"/>
  <c r="L3027" i="19"/>
  <c r="L940" i="19"/>
  <c r="L400" i="19"/>
  <c r="L545" i="19"/>
  <c r="L16" i="19"/>
  <c r="L3059" i="19"/>
  <c r="L2426" i="19"/>
  <c r="L2812" i="19"/>
  <c r="L3083" i="19"/>
  <c r="L298" i="19"/>
  <c r="L531" i="19"/>
  <c r="L548" i="19"/>
  <c r="L2247" i="19"/>
  <c r="L2433" i="19"/>
  <c r="L1924" i="19"/>
  <c r="L3087" i="19"/>
  <c r="L962" i="19"/>
  <c r="L1090" i="19"/>
  <c r="L2209" i="19"/>
  <c r="L1851" i="19"/>
  <c r="L1982" i="19"/>
  <c r="L1932" i="19"/>
  <c r="L1358" i="19"/>
  <c r="L1479" i="19"/>
  <c r="L653" i="19"/>
  <c r="L1411" i="19"/>
  <c r="L351" i="19"/>
  <c r="L576" i="19"/>
  <c r="L3074" i="19"/>
  <c r="L1104" i="19"/>
  <c r="L2199" i="19"/>
  <c r="L1616" i="19"/>
  <c r="L1457" i="19"/>
  <c r="L2806" i="19"/>
  <c r="L1729" i="19"/>
  <c r="L2728" i="19"/>
  <c r="L1653" i="19"/>
  <c r="L2208" i="19"/>
  <c r="L2868" i="19"/>
  <c r="L1425" i="19"/>
  <c r="L3038" i="19"/>
  <c r="L522" i="19"/>
  <c r="L755" i="19"/>
  <c r="L836" i="19"/>
  <c r="L4001" i="19"/>
  <c r="L1639" i="19"/>
  <c r="L2002" i="19"/>
  <c r="L2294" i="19"/>
  <c r="L1402" i="19"/>
  <c r="L3287" i="19"/>
  <c r="L1141" i="19"/>
  <c r="L1455" i="19"/>
  <c r="L2356" i="19"/>
  <c r="L2011" i="19"/>
  <c r="L2349" i="19"/>
  <c r="L2040" i="19"/>
  <c r="L3050" i="19"/>
  <c r="L861" i="19"/>
  <c r="L703" i="19"/>
  <c r="L928" i="19"/>
  <c r="L2526" i="19"/>
  <c r="L3286" i="19"/>
  <c r="L1548" i="19"/>
  <c r="L2715" i="19"/>
  <c r="L2060" i="19"/>
  <c r="L1752" i="19"/>
  <c r="L1745" i="19"/>
  <c r="L693" i="19"/>
  <c r="L1923" i="19"/>
  <c r="L2909" i="19"/>
  <c r="L2373" i="19"/>
  <c r="L1093" i="19"/>
  <c r="L573" i="19"/>
  <c r="L112" i="19"/>
  <c r="L193" i="19"/>
  <c r="L599" i="19"/>
  <c r="L1737" i="19"/>
  <c r="L2038" i="19"/>
  <c r="L2327" i="19"/>
  <c r="L2582" i="19"/>
  <c r="L1194" i="19"/>
  <c r="L2409" i="19"/>
  <c r="L3201" i="19"/>
  <c r="L1650" i="19"/>
  <c r="L2581" i="19"/>
  <c r="L3459" i="19"/>
  <c r="L4108" i="19"/>
  <c r="L3991" i="19"/>
  <c r="L4511" i="19"/>
  <c r="L1846" i="19"/>
  <c r="L4050" i="19"/>
  <c r="L2704" i="19"/>
  <c r="L3000" i="19"/>
  <c r="L2440" i="19"/>
  <c r="L2892" i="19"/>
  <c r="L2710" i="19"/>
  <c r="L1697" i="19"/>
  <c r="L5784" i="19"/>
  <c r="L2326" i="19"/>
  <c r="L4257" i="19"/>
  <c r="L2838" i="19"/>
  <c r="L4769" i="19"/>
  <c r="L1893" i="19"/>
  <c r="L1812" i="19"/>
  <c r="L1193" i="19"/>
  <c r="L5786" i="19"/>
  <c r="L2229" i="19"/>
  <c r="L6449" i="19"/>
  <c r="L2313" i="19"/>
  <c r="L3396" i="19"/>
  <c r="L1775" i="19"/>
  <c r="L4936" i="19"/>
  <c r="L2561" i="19"/>
  <c r="L5528" i="19"/>
  <c r="L2405" i="19"/>
  <c r="L6040" i="19"/>
  <c r="L4378" i="19"/>
  <c r="L6204" i="19"/>
  <c r="L4890" i="19"/>
  <c r="L4773" i="19"/>
  <c r="L566" i="19"/>
  <c r="L1095" i="19"/>
  <c r="L1953" i="19"/>
  <c r="L2947" i="19"/>
  <c r="L1627" i="19"/>
  <c r="L3605" i="19"/>
  <c r="L1336" i="19"/>
  <c r="L1879" i="19"/>
  <c r="L1034" i="19"/>
  <c r="L1739" i="19"/>
  <c r="L2035" i="19"/>
  <c r="L1829" i="19"/>
  <c r="L2580" i="19"/>
  <c r="L1841" i="19"/>
  <c r="L1225" i="19"/>
  <c r="L1904" i="19"/>
  <c r="L3262" i="19"/>
  <c r="L1830" i="19"/>
  <c r="L2711" i="19"/>
  <c r="L3914" i="19"/>
  <c r="L1218" i="19"/>
  <c r="L3924" i="19"/>
  <c r="L5411" i="19"/>
  <c r="L3405" i="19"/>
  <c r="L1338" i="19"/>
  <c r="L3023" i="19"/>
  <c r="L1912" i="19"/>
  <c r="L1325" i="19"/>
  <c r="L2226" i="19"/>
  <c r="L3925" i="19"/>
  <c r="L1667" i="19"/>
  <c r="L3927" i="19"/>
  <c r="L874" i="19"/>
  <c r="L1742" i="19"/>
  <c r="L1847" i="19"/>
  <c r="L3978" i="19"/>
  <c r="L1271" i="19"/>
  <c r="L1063" i="19"/>
  <c r="L2138" i="19"/>
  <c r="L1839" i="19"/>
  <c r="L1383" i="19"/>
  <c r="L225" i="19"/>
  <c r="L651" i="19"/>
  <c r="L926" i="19"/>
  <c r="L32" i="19"/>
  <c r="L306" i="19"/>
  <c r="L732" i="19"/>
  <c r="L1124" i="19"/>
  <c r="L49" i="19"/>
  <c r="L475" i="19"/>
  <c r="L750" i="19"/>
  <c r="L727" i="19"/>
  <c r="L519" i="19"/>
  <c r="L425" i="19"/>
  <c r="L348" i="19"/>
  <c r="L1810" i="19"/>
  <c r="L1609" i="19"/>
  <c r="L638" i="19"/>
  <c r="L615" i="19"/>
  <c r="L18" i="19"/>
  <c r="L444" i="19"/>
  <c r="L1563" i="19"/>
  <c r="L840" i="19"/>
  <c r="L251" i="19"/>
  <c r="L526" i="19"/>
  <c r="L503" i="19"/>
  <c r="L921" i="19"/>
  <c r="L332" i="19"/>
  <c r="L60" i="19"/>
  <c r="L838" i="19"/>
  <c r="L456" i="19"/>
  <c r="L1230" i="19"/>
  <c r="L261" i="19"/>
  <c r="L873" i="19"/>
  <c r="L284" i="19"/>
  <c r="L1403" i="19"/>
  <c r="L616" i="19"/>
  <c r="L27" i="19"/>
  <c r="L302" i="19"/>
  <c r="L279" i="19"/>
  <c r="L697" i="19"/>
  <c r="L108" i="19"/>
  <c r="L1227" i="19"/>
  <c r="L504" i="19"/>
  <c r="L232" i="19"/>
  <c r="L1009" i="19"/>
  <c r="L932" i="19"/>
  <c r="L1042" i="19"/>
  <c r="L1698" i="19"/>
  <c r="L1115" i="19"/>
  <c r="L392" i="19"/>
  <c r="L666" i="19"/>
  <c r="L78" i="19"/>
  <c r="L55" i="19"/>
  <c r="L473" i="19"/>
  <c r="L899" i="19"/>
  <c r="L957" i="19"/>
  <c r="L344" i="19"/>
  <c r="L267" i="19"/>
  <c r="L30" i="19"/>
  <c r="L708" i="19"/>
  <c r="L1315" i="19"/>
  <c r="L89" i="19"/>
  <c r="L1848" i="19"/>
  <c r="L680" i="19"/>
  <c r="L1187" i="19"/>
  <c r="L464" i="19"/>
  <c r="L738" i="19"/>
  <c r="L150" i="19"/>
  <c r="L191" i="19"/>
  <c r="L106" i="19"/>
  <c r="L20" i="19"/>
  <c r="L477" i="19"/>
  <c r="L416" i="19"/>
  <c r="L339" i="19"/>
  <c r="L102" i="19"/>
  <c r="L780" i="19"/>
  <c r="L1387" i="19"/>
  <c r="L728" i="19"/>
  <c r="L3007" i="19"/>
  <c r="L752" i="19"/>
  <c r="L514" i="19"/>
  <c r="L438" i="19"/>
  <c r="L1332" i="19"/>
  <c r="L833" i="19"/>
  <c r="L747" i="19"/>
  <c r="L1363" i="19"/>
  <c r="L128" i="19"/>
  <c r="L51" i="19"/>
  <c r="L828" i="19"/>
  <c r="L303" i="19"/>
  <c r="L209" i="19"/>
  <c r="L440" i="19"/>
  <c r="L714" i="19"/>
  <c r="L126" i="19"/>
  <c r="L1680" i="19"/>
  <c r="L968" i="19"/>
  <c r="L34" i="19"/>
  <c r="L331" i="19"/>
  <c r="L656" i="19"/>
  <c r="L2267" i="19"/>
  <c r="L1250" i="19"/>
  <c r="L1018" i="19"/>
  <c r="L2121" i="19"/>
  <c r="L587" i="19"/>
  <c r="L668" i="19"/>
  <c r="L686" i="19"/>
  <c r="L2383" i="19"/>
  <c r="L1822" i="19"/>
  <c r="L1857" i="19"/>
  <c r="L1320" i="19"/>
  <c r="L2427" i="19"/>
  <c r="L2510" i="19"/>
  <c r="L781" i="19"/>
  <c r="L2270" i="19"/>
  <c r="L3129" i="19"/>
  <c r="L1165" i="19"/>
  <c r="L970" i="19"/>
  <c r="L2380" i="19"/>
  <c r="L2184" i="19"/>
  <c r="L407" i="19"/>
  <c r="L632" i="19"/>
  <c r="L713" i="19"/>
  <c r="L3147" i="19"/>
  <c r="L1771" i="19"/>
  <c r="L1551" i="19"/>
  <c r="L1955" i="19"/>
  <c r="L2249" i="19"/>
  <c r="L2991" i="19"/>
  <c r="L2501" i="19"/>
  <c r="L2084" i="19"/>
  <c r="L1510" i="19"/>
  <c r="L1783" i="19"/>
  <c r="L1399" i="19"/>
  <c r="L1951" i="19"/>
  <c r="L2587" i="19"/>
  <c r="L811" i="19"/>
  <c r="L892" i="19"/>
  <c r="L974" i="19"/>
  <c r="L4959" i="19"/>
  <c r="L2990" i="19"/>
  <c r="L2498" i="19"/>
  <c r="L2250" i="19"/>
  <c r="L3128" i="19"/>
  <c r="L1572" i="19"/>
  <c r="L943" i="19"/>
  <c r="L2371" i="19"/>
  <c r="L967" i="19"/>
  <c r="L1751" i="19"/>
  <c r="L3190" i="19"/>
  <c r="L3073" i="19"/>
  <c r="L2615" i="19"/>
  <c r="L695" i="19"/>
  <c r="L984" i="19"/>
  <c r="L50" i="19"/>
  <c r="L1423" i="19"/>
  <c r="L3002" i="19"/>
  <c r="L2212" i="19"/>
  <c r="L2296" i="19"/>
  <c r="L1293" i="19"/>
  <c r="L1769" i="19"/>
  <c r="L2508" i="19"/>
  <c r="L2185" i="19"/>
  <c r="L2586" i="19"/>
  <c r="L2410" i="19"/>
  <c r="L3202" i="19"/>
  <c r="L3032" i="19"/>
  <c r="L2617" i="19"/>
  <c r="L761" i="19"/>
  <c r="L842" i="19"/>
  <c r="L368" i="19"/>
  <c r="L2156" i="19"/>
  <c r="L1516" i="19"/>
  <c r="L1237" i="19"/>
  <c r="L2028" i="19"/>
  <c r="L621" i="19"/>
  <c r="L1693" i="19"/>
  <c r="L2964" i="19"/>
  <c r="L1887" i="19"/>
  <c r="L3134" i="19"/>
  <c r="L2309" i="19"/>
  <c r="L2539" i="19"/>
  <c r="L253" i="19"/>
  <c r="L790" i="19"/>
  <c r="L3216" i="19"/>
  <c r="L2140" i="19"/>
  <c r="L2245" i="19"/>
  <c r="L2668" i="19"/>
  <c r="L1520" i="19"/>
  <c r="L3988" i="19"/>
  <c r="L1644" i="19"/>
  <c r="L2284" i="19"/>
  <c r="L1119" i="19"/>
  <c r="L1365" i="19"/>
  <c r="L1749" i="19"/>
  <c r="L1070" i="19"/>
  <c r="L2629" i="19"/>
  <c r="L1582" i="19"/>
  <c r="L2642" i="19"/>
  <c r="L1591" i="19"/>
  <c r="L1246" i="19"/>
  <c r="L2683" i="19"/>
  <c r="L2307" i="19"/>
  <c r="L3283" i="19"/>
  <c r="L3916" i="19"/>
  <c r="L5831" i="19"/>
  <c r="L6666" i="19"/>
  <c r="L4898" i="19"/>
  <c r="L2946" i="19"/>
  <c r="L5410" i="19"/>
  <c r="L2958" i="19"/>
  <c r="L2135" i="19"/>
  <c r="L2518" i="19"/>
  <c r="L1481" i="19"/>
  <c r="L1877" i="19"/>
  <c r="L961" i="19"/>
  <c r="L1416" i="19"/>
  <c r="L2198" i="19"/>
  <c r="L3072" i="19"/>
  <c r="L765" i="19"/>
  <c r="L3227" i="19"/>
  <c r="L1480" i="19"/>
  <c r="L2043" i="19"/>
  <c r="L1434" i="19"/>
  <c r="L3687" i="19"/>
  <c r="L2200" i="19"/>
  <c r="L4199" i="19"/>
  <c r="L2724" i="19"/>
  <c r="L3697" i="19"/>
  <c r="L1603" i="19"/>
  <c r="L1849" i="19"/>
  <c r="L1959" i="19"/>
  <c r="L2166" i="19"/>
  <c r="L1424" i="19"/>
  <c r="L3739" i="19"/>
  <c r="L2614" i="19"/>
  <c r="L2840" i="19"/>
  <c r="L2826" i="19"/>
  <c r="L2813" i="19"/>
  <c r="L3252" i="19"/>
  <c r="L3037" i="19"/>
  <c r="L3817" i="19"/>
  <c r="L2693" i="19"/>
  <c r="L4216" i="19"/>
  <c r="L2709" i="19"/>
  <c r="L4728" i="19"/>
  <c r="L2070" i="19"/>
  <c r="L263" i="19"/>
  <c r="L1816" i="19"/>
  <c r="L2133" i="19"/>
  <c r="L2233" i="19"/>
  <c r="L4129" i="19"/>
  <c r="L2458" i="19"/>
  <c r="L2986" i="19"/>
  <c r="L3123" i="19"/>
  <c r="L1820" i="19"/>
  <c r="L449" i="19"/>
  <c r="L875" i="19"/>
  <c r="L893" i="19"/>
  <c r="L256" i="19"/>
  <c r="L530" i="19"/>
  <c r="L956" i="19"/>
  <c r="L1348" i="19"/>
  <c r="L337" i="19"/>
  <c r="L763" i="19"/>
  <c r="L21" i="19"/>
  <c r="L144" i="19"/>
  <c r="L743" i="19"/>
  <c r="L649" i="19"/>
  <c r="L572" i="19"/>
  <c r="L2714" i="19"/>
  <c r="L2013" i="19"/>
  <c r="L990" i="19"/>
  <c r="L96" i="19"/>
  <c r="L370" i="19"/>
  <c r="L796" i="19"/>
  <c r="L1188" i="19"/>
  <c r="L113" i="19"/>
  <c r="L539" i="19"/>
  <c r="L814" i="19"/>
  <c r="L791" i="19"/>
  <c r="L194" i="19"/>
  <c r="L620" i="19"/>
  <c r="L412" i="19"/>
  <c r="L999" i="19"/>
  <c r="L744" i="19"/>
  <c r="L125" i="19"/>
  <c r="L1943" i="19"/>
  <c r="L82" i="19"/>
  <c r="L508" i="19"/>
  <c r="L285" i="19"/>
  <c r="L904" i="19"/>
  <c r="L315" i="19"/>
  <c r="L590" i="19"/>
  <c r="L567" i="19"/>
  <c r="L985" i="19"/>
  <c r="L396" i="19"/>
  <c r="L1515" i="19"/>
  <c r="L856" i="19"/>
  <c r="L520" i="19"/>
  <c r="L282" i="19"/>
  <c r="L206" i="19"/>
  <c r="L3485" i="19"/>
  <c r="L860" i="19"/>
  <c r="L1467" i="19"/>
  <c r="L177" i="19"/>
  <c r="L91" i="19"/>
  <c r="L878" i="19"/>
  <c r="L343" i="19"/>
  <c r="L258" i="19"/>
  <c r="L172" i="19"/>
  <c r="L1076" i="19"/>
  <c r="L568" i="19"/>
  <c r="L491" i="19"/>
  <c r="L254" i="19"/>
  <c r="L484" i="19"/>
  <c r="L93" i="19"/>
  <c r="L880" i="19"/>
  <c r="L973" i="19"/>
  <c r="L868" i="19"/>
  <c r="L1475" i="19"/>
  <c r="L249" i="19"/>
  <c r="L163" i="19"/>
  <c r="L950" i="19"/>
  <c r="L415" i="19"/>
  <c r="L330" i="19"/>
  <c r="L244" i="19"/>
  <c r="L1148" i="19"/>
  <c r="L640" i="19"/>
  <c r="L563" i="19"/>
  <c r="L326" i="19"/>
  <c r="L556" i="19"/>
  <c r="L669" i="19"/>
  <c r="L952" i="19"/>
  <c r="L3151" i="19"/>
  <c r="L25" i="19"/>
  <c r="L802" i="19"/>
  <c r="L726" i="19"/>
  <c r="L255" i="19"/>
  <c r="L170" i="19"/>
  <c r="L84" i="19"/>
  <c r="L917" i="19"/>
  <c r="L480" i="19"/>
  <c r="L403" i="19"/>
  <c r="L166" i="19"/>
  <c r="L591" i="19"/>
  <c r="L497" i="19"/>
  <c r="L792" i="19"/>
  <c r="L203" i="19"/>
  <c r="L513" i="19"/>
  <c r="L2029" i="19"/>
  <c r="L593" i="19"/>
  <c r="L674" i="19"/>
  <c r="L971" i="19"/>
  <c r="L793" i="19"/>
  <c r="L997" i="19"/>
  <c r="L1625" i="19"/>
  <c r="L1431" i="19"/>
  <c r="L2286" i="19"/>
  <c r="L724" i="19"/>
  <c r="L806" i="19"/>
  <c r="L340" i="19"/>
  <c r="L3119" i="19"/>
  <c r="L2431" i="19"/>
  <c r="L4106" i="19"/>
  <c r="L3085" i="19"/>
  <c r="L3587" i="19"/>
  <c r="L3478" i="19"/>
  <c r="L4119" i="19"/>
  <c r="L4392" i="19"/>
  <c r="L5544" i="19"/>
  <c r="L3040" i="19"/>
  <c r="L3011" i="19"/>
  <c r="L3476" i="19"/>
  <c r="L3613" i="19"/>
  <c r="L688" i="19"/>
  <c r="L769" i="19"/>
  <c r="L304" i="19"/>
  <c r="L1302" i="19"/>
  <c r="L3477" i="19"/>
  <c r="L4118" i="19"/>
  <c r="L3989" i="19"/>
  <c r="L3607" i="19"/>
  <c r="L5919" i="19"/>
  <c r="L5032" i="19"/>
  <c r="L1725" i="19"/>
  <c r="L2634" i="19"/>
  <c r="L3979" i="19"/>
  <c r="L4116" i="19"/>
  <c r="L1838" i="19"/>
  <c r="L930" i="19"/>
  <c r="L948" i="19"/>
  <c r="L1030" i="19"/>
  <c r="L564" i="19"/>
  <c r="L5535" i="19"/>
  <c r="L4383" i="19"/>
  <c r="L6047" i="19"/>
  <c r="L4895" i="19"/>
  <c r="L4520" i="19"/>
  <c r="L1757" i="19"/>
  <c r="L1865" i="19"/>
  <c r="L3467" i="19"/>
  <c r="L3604" i="19"/>
  <c r="L1326" i="19"/>
  <c r="L1464" i="19"/>
  <c r="L1797" i="19"/>
  <c r="L2654" i="19"/>
  <c r="L976" i="19"/>
  <c r="L618" i="19"/>
  <c r="L592" i="19"/>
  <c r="L1366" i="19"/>
  <c r="L4913" i="19"/>
  <c r="L2876" i="19"/>
  <c r="L1149" i="19"/>
  <c r="L2365" i="19"/>
  <c r="L3986" i="19"/>
  <c r="L4107" i="19"/>
  <c r="L1621" i="19"/>
  <c r="L701" i="19"/>
  <c r="L2836" i="19"/>
  <c r="L2120" i="19"/>
  <c r="L3006" i="19"/>
  <c r="L305" i="19"/>
  <c r="L386" i="19"/>
  <c r="L619" i="19"/>
  <c r="L505" i="19"/>
  <c r="L37" i="19"/>
  <c r="L1660" i="19"/>
  <c r="L1381" i="19"/>
  <c r="L2172" i="19"/>
  <c r="L1086" i="19"/>
  <c r="L1907" i="19"/>
  <c r="L1266" i="19"/>
  <c r="L2051" i="19"/>
  <c r="L3278" i="19"/>
  <c r="L1158" i="19"/>
  <c r="L1296" i="19"/>
  <c r="L1458" i="19"/>
  <c r="L737" i="19"/>
  <c r="L2304" i="19"/>
  <c r="L2596" i="19"/>
  <c r="L1209" i="19"/>
  <c r="L3070" i="19"/>
  <c r="L3207" i="19"/>
  <c r="L2453" i="19"/>
  <c r="L1788" i="19"/>
  <c r="L941" i="19"/>
  <c r="L3667" i="19"/>
  <c r="L1509" i="19"/>
  <c r="L4179" i="19"/>
  <c r="L1214" i="19"/>
  <c r="L3676" i="19"/>
  <c r="L1726" i="19"/>
  <c r="L4188" i="19"/>
  <c r="L1837" i="19"/>
  <c r="L4591" i="19"/>
  <c r="L2875" i="19"/>
  <c r="L2567" i="19"/>
  <c r="L709" i="19"/>
  <c r="L2616" i="19"/>
  <c r="L3222" i="19"/>
  <c r="L1613" i="19"/>
  <c r="L2167" i="19"/>
  <c r="L4857" i="19"/>
  <c r="L2330" i="19"/>
  <c r="L2354" i="19"/>
  <c r="L3814" i="19"/>
  <c r="L4171" i="19"/>
  <c r="L3236" i="19"/>
  <c r="L1662" i="19"/>
  <c r="L1491" i="19"/>
  <c r="L1897" i="19"/>
  <c r="L1079" i="19"/>
  <c r="L2136" i="19"/>
  <c r="L3003" i="19"/>
  <c r="L2083" i="19"/>
  <c r="L2973" i="19"/>
  <c r="L3103" i="19"/>
  <c r="L2653" i="19"/>
  <c r="L4232" i="19"/>
  <c r="L3240" i="19"/>
  <c r="L4744" i="19"/>
  <c r="L2655" i="19"/>
  <c r="L5768" i="19"/>
  <c r="L3241" i="19"/>
  <c r="L4241" i="19"/>
  <c r="L1630" i="19"/>
  <c r="L1041" i="19"/>
  <c r="L1683" i="19"/>
  <c r="L1685" i="19"/>
  <c r="L2747" i="19"/>
  <c r="L2613" i="19"/>
  <c r="L4204" i="19"/>
  <c r="L2107" i="19"/>
  <c r="L4288" i="19"/>
  <c r="L1911" i="19"/>
  <c r="L4800" i="19"/>
  <c r="L1743" i="19"/>
  <c r="L4881" i="19"/>
  <c r="L4127" i="19"/>
  <c r="L1469" i="19"/>
  <c r="L3400" i="19"/>
  <c r="L92" i="19"/>
  <c r="L1730" i="19"/>
  <c r="L1085" i="19"/>
  <c r="L1462" i="19"/>
  <c r="L441" i="19"/>
  <c r="L1388" i="19"/>
  <c r="L2529" i="19"/>
  <c r="L3265" i="19"/>
  <c r="L2502" i="19"/>
  <c r="L801" i="19"/>
  <c r="L212" i="19"/>
  <c r="L1331" i="19"/>
  <c r="L608" i="19"/>
  <c r="L19" i="19"/>
  <c r="L294" i="19"/>
  <c r="L207" i="19"/>
  <c r="L625" i="19"/>
  <c r="L36" i="19"/>
  <c r="L1155" i="19"/>
  <c r="L432" i="19"/>
  <c r="L224" i="19"/>
  <c r="L1001" i="19"/>
  <c r="L924" i="19"/>
  <c r="L2274" i="19"/>
  <c r="L1700" i="19"/>
  <c r="L1043" i="19"/>
  <c r="L320" i="19"/>
  <c r="L594" i="19"/>
  <c r="L1020" i="19"/>
  <c r="L1412" i="19"/>
  <c r="L401" i="19"/>
  <c r="L827" i="19"/>
  <c r="L533" i="19"/>
  <c r="L208" i="19"/>
  <c r="L482" i="19"/>
  <c r="L908" i="19"/>
  <c r="L636" i="19"/>
  <c r="L1243" i="19"/>
  <c r="L17" i="19"/>
  <c r="L2442" i="19"/>
  <c r="L672" i="19"/>
  <c r="L434" i="19"/>
  <c r="L358" i="19"/>
  <c r="L1252" i="19"/>
  <c r="L689" i="19"/>
  <c r="L603" i="19"/>
  <c r="L1219" i="19"/>
  <c r="L855" i="19"/>
  <c r="L770" i="19"/>
  <c r="L684" i="19"/>
  <c r="L159" i="19"/>
  <c r="L65" i="19"/>
  <c r="L296" i="19"/>
  <c r="L570" i="19"/>
  <c r="L996" i="19"/>
  <c r="L3099" i="19"/>
  <c r="L70" i="19"/>
  <c r="L797" i="19"/>
  <c r="L465" i="19"/>
  <c r="L379" i="19"/>
  <c r="L935" i="19"/>
  <c r="L631" i="19"/>
  <c r="L546" i="19"/>
  <c r="L460" i="19"/>
  <c r="L1364" i="19"/>
  <c r="L920" i="19"/>
  <c r="L843" i="19"/>
  <c r="L606" i="19"/>
  <c r="L772" i="19"/>
  <c r="L1164" i="19"/>
  <c r="L153" i="19"/>
  <c r="L2205" i="19"/>
  <c r="L142" i="19"/>
  <c r="L1036" i="19"/>
  <c r="L537" i="19"/>
  <c r="L451" i="19"/>
  <c r="L1067" i="19"/>
  <c r="L767" i="19"/>
  <c r="L682" i="19"/>
  <c r="L596" i="19"/>
  <c r="L71" i="19"/>
  <c r="L992" i="19"/>
  <c r="L915" i="19"/>
  <c r="L678" i="19"/>
  <c r="L844" i="19"/>
  <c r="L1236" i="19"/>
  <c r="L289" i="19"/>
  <c r="L1384" i="19"/>
  <c r="L313" i="19"/>
  <c r="L227" i="19"/>
  <c r="L1014" i="19"/>
  <c r="L479" i="19"/>
  <c r="L394" i="19"/>
  <c r="L308" i="19"/>
  <c r="L1212" i="19"/>
  <c r="L704" i="19"/>
  <c r="L627" i="19"/>
  <c r="L390" i="19"/>
  <c r="L879" i="19"/>
  <c r="L785" i="19"/>
  <c r="L1016" i="19"/>
  <c r="L427" i="19"/>
  <c r="L418" i="19"/>
  <c r="L4053" i="19"/>
  <c r="L730" i="19"/>
  <c r="L963" i="19"/>
  <c r="L94" i="19"/>
  <c r="L67" i="19"/>
  <c r="L1692" i="19"/>
  <c r="L2995" i="19"/>
  <c r="L2204" i="19"/>
  <c r="L214" i="19"/>
  <c r="L1203" i="19"/>
  <c r="L79" i="19"/>
  <c r="L980" i="19"/>
  <c r="L3144" i="19"/>
  <c r="L2305" i="19"/>
  <c r="L2527" i="19"/>
  <c r="L3016" i="19"/>
  <c r="L3145" i="19"/>
  <c r="L1181" i="19"/>
  <c r="L1526" i="19"/>
  <c r="L2396" i="19"/>
  <c r="L1441" i="19"/>
  <c r="L2418" i="19"/>
  <c r="L2609" i="19"/>
  <c r="L3090" i="19"/>
  <c r="L241" i="19"/>
  <c r="L322" i="19"/>
  <c r="L555" i="19"/>
  <c r="L944" i="19"/>
  <c r="L2228" i="19"/>
  <c r="L1588" i="19"/>
  <c r="L1309" i="19"/>
  <c r="L2100" i="19"/>
  <c r="L986" i="19"/>
  <c r="L1809" i="19"/>
  <c r="L1071" i="19"/>
  <c r="L1969" i="19"/>
  <c r="L3206" i="19"/>
  <c r="L2439" i="19"/>
  <c r="L2635" i="19"/>
  <c r="L829" i="19"/>
  <c r="L502" i="19"/>
  <c r="L1427" i="19"/>
  <c r="L367" i="19"/>
  <c r="L190" i="19"/>
  <c r="L2515" i="19"/>
  <c r="L1794" i="19"/>
  <c r="L1971" i="19"/>
  <c r="L2387" i="19"/>
  <c r="L2524" i="19"/>
  <c r="L1777" i="19"/>
  <c r="L2608" i="19"/>
  <c r="L3089" i="19"/>
  <c r="L3218" i="19"/>
  <c r="L1470" i="19"/>
  <c r="L1608" i="19"/>
  <c r="L1290" i="19"/>
  <c r="L529" i="19"/>
  <c r="L610" i="19"/>
  <c r="L395" i="19"/>
  <c r="L217" i="19"/>
  <c r="L2343" i="19"/>
  <c r="L1442" i="19"/>
  <c r="L1239" i="19"/>
  <c r="L2203" i="19"/>
  <c r="L2115" i="19"/>
  <c r="L2437" i="19"/>
  <c r="L2624" i="19"/>
  <c r="L749" i="19"/>
  <c r="L1096" i="19"/>
  <c r="L2980" i="19"/>
  <c r="L2285" i="19"/>
  <c r="L3150" i="19"/>
  <c r="L442" i="19"/>
  <c r="L675" i="19"/>
  <c r="L756" i="19"/>
  <c r="L642" i="19"/>
  <c r="L1506" i="19"/>
  <c r="L2494" i="19"/>
  <c r="L2231" i="19"/>
  <c r="L1167" i="19"/>
  <c r="L269" i="19"/>
  <c r="L2984" i="19"/>
  <c r="L3113" i="19"/>
  <c r="L1157" i="19"/>
  <c r="L558" i="19"/>
  <c r="L2372" i="19"/>
  <c r="L729" i="19"/>
  <c r="L2381" i="19"/>
  <c r="L1267" i="19"/>
  <c r="L2434" i="19"/>
  <c r="L1452" i="19"/>
  <c r="L1453" i="19"/>
  <c r="L2503" i="19"/>
  <c r="L1432" i="19"/>
  <c r="L1746" i="19"/>
  <c r="L2622" i="19"/>
  <c r="L1762" i="19"/>
  <c r="L3830" i="19"/>
  <c r="L2367" i="19"/>
  <c r="L3319" i="19"/>
  <c r="L1303" i="19"/>
  <c r="L3831" i="19"/>
  <c r="L2143" i="19"/>
  <c r="L3329" i="19"/>
  <c r="L2656" i="19"/>
  <c r="L4753" i="19"/>
  <c r="L1128" i="19"/>
  <c r="L1934" i="19"/>
  <c r="L2318" i="19"/>
  <c r="L3651" i="19"/>
  <c r="L3220" i="19"/>
  <c r="L3745" i="19"/>
  <c r="L3886" i="19"/>
  <c r="L4657" i="19"/>
  <c r="L3375" i="19"/>
  <c r="L3084" i="19"/>
  <c r="L3969" i="19"/>
  <c r="L1902" i="19"/>
  <c r="L4351" i="19"/>
  <c r="L5040" i="19"/>
  <c r="L179" i="19"/>
  <c r="L2523" i="19"/>
  <c r="L1401" i="19"/>
  <c r="L2425" i="19"/>
  <c r="L2178" i="19"/>
  <c r="L1172" i="19"/>
  <c r="L2497" i="19"/>
  <c r="L2170" i="19"/>
  <c r="L1918" i="19"/>
  <c r="L2672" i="19"/>
  <c r="L2857" i="19"/>
  <c r="L3254" i="19"/>
  <c r="L1921" i="19"/>
  <c r="L2673" i="19"/>
  <c r="L2858" i="19"/>
  <c r="L3275" i="19"/>
  <c r="L1930" i="19"/>
  <c r="L3658" i="19"/>
  <c r="L3797" i="19"/>
  <c r="L4182" i="19"/>
  <c r="L5727" i="19"/>
  <c r="L1106" i="19"/>
  <c r="L4872" i="19"/>
  <c r="L4189" i="19"/>
  <c r="L5976" i="19"/>
  <c r="L5095" i="19"/>
  <c r="L4449" i="19"/>
  <c r="L4824" i="19"/>
  <c r="L4517" i="19"/>
  <c r="L5848" i="19"/>
  <c r="L1651" i="19"/>
  <c r="L5575" i="19"/>
  <c r="L424" i="19"/>
  <c r="L2411" i="19"/>
  <c r="L2085" i="19"/>
  <c r="L3596" i="19"/>
  <c r="L1896" i="19"/>
  <c r="L2772" i="19"/>
  <c r="L2590" i="19"/>
  <c r="L1418" i="19"/>
  <c r="L2954" i="19"/>
  <c r="L1025" i="19"/>
  <c r="L436" i="19"/>
  <c r="L1555" i="19"/>
  <c r="L832" i="19"/>
  <c r="L243" i="19"/>
  <c r="L518" i="19"/>
  <c r="L495" i="19"/>
  <c r="L913" i="19"/>
  <c r="L324" i="19"/>
  <c r="L1443" i="19"/>
  <c r="L720" i="19"/>
  <c r="L448" i="19"/>
  <c r="L210" i="19"/>
  <c r="L134" i="19"/>
  <c r="L4401" i="19"/>
  <c r="L788" i="19"/>
  <c r="L1395" i="19"/>
  <c r="L169" i="19"/>
  <c r="L83" i="19"/>
  <c r="L870" i="19"/>
  <c r="L271" i="19"/>
  <c r="L186" i="19"/>
  <c r="L100" i="19"/>
  <c r="L959" i="19"/>
  <c r="L496" i="19"/>
  <c r="L419" i="19"/>
  <c r="L182" i="19"/>
  <c r="L476" i="19"/>
  <c r="L29" i="19"/>
  <c r="L808" i="19"/>
  <c r="L3079" i="19"/>
  <c r="L896" i="19"/>
  <c r="L658" i="19"/>
  <c r="L582" i="19"/>
  <c r="L47" i="19"/>
  <c r="L977" i="19"/>
  <c r="L891" i="19"/>
  <c r="L1507" i="19"/>
  <c r="L272" i="19"/>
  <c r="L195" i="19"/>
  <c r="L972" i="19"/>
  <c r="L511" i="19"/>
  <c r="L417" i="19"/>
  <c r="L584" i="19"/>
  <c r="L858" i="19"/>
  <c r="L270" i="19"/>
  <c r="L1937" i="19"/>
  <c r="L422" i="19"/>
  <c r="L1316" i="19"/>
  <c r="L753" i="19"/>
  <c r="L667" i="19"/>
  <c r="L1283" i="19"/>
  <c r="L48" i="19"/>
  <c r="L834" i="19"/>
  <c r="L748" i="19"/>
  <c r="L223" i="19"/>
  <c r="L129" i="19"/>
  <c r="L52" i="19"/>
  <c r="L830" i="19"/>
  <c r="L46" i="19"/>
  <c r="L23" i="19"/>
  <c r="L139" i="19"/>
  <c r="L3127" i="19"/>
  <c r="L430" i="19"/>
  <c r="L1324" i="19"/>
  <c r="L825" i="19"/>
  <c r="L739" i="19"/>
  <c r="L1355" i="19"/>
  <c r="L120" i="19"/>
  <c r="L43" i="19"/>
  <c r="L820" i="19"/>
  <c r="L295" i="19"/>
  <c r="L201" i="19"/>
  <c r="L124" i="19"/>
  <c r="L902" i="19"/>
  <c r="L118" i="19"/>
  <c r="L95" i="19"/>
  <c r="L274" i="19"/>
  <c r="L3149" i="19"/>
  <c r="L601" i="19"/>
  <c r="L515" i="19"/>
  <c r="L1131" i="19"/>
  <c r="L831" i="19"/>
  <c r="L234" i="19"/>
  <c r="L660" i="19"/>
  <c r="L1052" i="19"/>
  <c r="L41" i="19"/>
  <c r="L467" i="19"/>
  <c r="L742" i="19"/>
  <c r="L655" i="19"/>
  <c r="L447" i="19"/>
  <c r="L353" i="19"/>
  <c r="L276" i="19"/>
  <c r="L2950" i="19"/>
  <c r="L1652" i="19"/>
  <c r="L1019" i="19"/>
  <c r="L86" i="19"/>
  <c r="L1075" i="19"/>
  <c r="L716" i="19"/>
  <c r="L291" i="19"/>
  <c r="L1597" i="19"/>
  <c r="L1163" i="19"/>
  <c r="L854" i="19"/>
  <c r="L1116" i="19"/>
  <c r="L719" i="19"/>
  <c r="L661" i="19"/>
  <c r="L1988" i="19"/>
  <c r="L2546" i="19"/>
  <c r="L1069" i="19"/>
  <c r="L1860" i="19"/>
  <c r="L1581" i="19"/>
  <c r="L1287" i="19"/>
  <c r="L2796" i="19"/>
  <c r="L1615" i="19"/>
  <c r="L2963" i="19"/>
  <c r="L1589" i="19"/>
  <c r="L445" i="19"/>
  <c r="L2804" i="19"/>
  <c r="L881" i="19"/>
  <c r="L99" i="19"/>
  <c r="L180" i="19"/>
  <c r="L66" i="19"/>
  <c r="L2272" i="19"/>
  <c r="L1263" i="19"/>
  <c r="L1618" i="19"/>
  <c r="L2126" i="19"/>
  <c r="L2282" i="19"/>
  <c r="L1233" i="19"/>
  <c r="L2177" i="19"/>
  <c r="L1077" i="19"/>
  <c r="L1422" i="19"/>
  <c r="L2291" i="19"/>
  <c r="L1162" i="19"/>
  <c r="L2201" i="19"/>
  <c r="L853" i="19"/>
  <c r="L1340" i="19"/>
  <c r="L136" i="19"/>
  <c r="L1171" i="19"/>
  <c r="L2075" i="19"/>
  <c r="L2870" i="19"/>
  <c r="L1575" i="19"/>
  <c r="L1929" i="19"/>
  <c r="L1831" i="19"/>
  <c r="L1996" i="19"/>
  <c r="L365" i="19"/>
  <c r="L1634" i="19"/>
  <c r="L2932" i="19"/>
  <c r="L1843" i="19"/>
  <c r="L3102" i="19"/>
  <c r="L2238" i="19"/>
  <c r="L154" i="19"/>
  <c r="L387" i="19"/>
  <c r="L532" i="19"/>
  <c r="L354" i="19"/>
  <c r="L1612" i="19"/>
  <c r="L1765" i="19"/>
  <c r="L2124" i="19"/>
  <c r="L1484" i="19"/>
  <c r="L1205" i="19"/>
  <c r="L2281" i="19"/>
  <c r="L2420" i="19"/>
  <c r="L1594" i="19"/>
  <c r="L2457" i="19"/>
  <c r="L2985" i="19"/>
  <c r="L3114" i="19"/>
  <c r="L1374" i="19"/>
  <c r="L731" i="19"/>
  <c r="L812" i="19"/>
  <c r="L894" i="19"/>
  <c r="L428" i="19"/>
  <c r="L733" i="19"/>
  <c r="L1570" i="19"/>
  <c r="L722" i="19"/>
  <c r="L2258" i="19"/>
  <c r="L1380" i="19"/>
  <c r="L2513" i="19"/>
  <c r="L202" i="19"/>
  <c r="L3184" i="19"/>
  <c r="L507" i="19"/>
  <c r="L3532" i="19"/>
  <c r="L1587" i="19"/>
  <c r="L4065" i="19"/>
  <c r="L818" i="19"/>
  <c r="L3152" i="19"/>
  <c r="L1832" i="19"/>
  <c r="L2900" i="19"/>
  <c r="L1928" i="19"/>
  <c r="L157" i="19"/>
  <c r="L2111" i="19"/>
  <c r="L2572" i="19"/>
  <c r="L1319" i="19"/>
  <c r="L1202" i="19"/>
  <c r="L1677" i="19"/>
  <c r="L1569" i="19"/>
  <c r="L1885" i="19"/>
  <c r="L2257" i="19"/>
  <c r="L2842" i="19"/>
  <c r="L3255" i="19"/>
  <c r="L1949" i="19"/>
  <c r="L1814" i="19"/>
  <c r="L2873" i="19"/>
  <c r="L4170" i="19"/>
  <c r="L3100" i="19"/>
  <c r="L3798" i="19"/>
  <c r="L3447" i="19"/>
  <c r="L1900" i="19"/>
  <c r="L4049" i="19"/>
  <c r="L1972" i="19"/>
  <c r="L4431" i="19"/>
  <c r="L3399" i="19"/>
  <c r="L3496" i="19"/>
  <c r="L3911" i="19"/>
  <c r="L6129" i="19"/>
  <c r="L4321" i="19"/>
  <c r="L431" i="19"/>
  <c r="L2054" i="19"/>
  <c r="L613" i="19"/>
  <c r="L2602" i="19"/>
  <c r="L2332" i="19"/>
  <c r="L1262" i="19"/>
  <c r="L517" i="19"/>
  <c r="L991" i="19"/>
  <c r="L2864" i="19"/>
  <c r="L1528" i="19"/>
  <c r="L2877" i="19"/>
  <c r="L1057" i="19"/>
  <c r="L2880" i="19"/>
  <c r="L1952" i="19"/>
  <c r="L1980" i="19"/>
  <c r="L2335" i="19"/>
  <c r="L117" i="19"/>
  <c r="L2611" i="19"/>
  <c r="L3295" i="19"/>
  <c r="L1078" i="19"/>
  <c r="L1895" i="19"/>
  <c r="L4815" i="19"/>
  <c r="L5853" i="19"/>
  <c r="L1750" i="19"/>
  <c r="L2879" i="19"/>
  <c r="L2805" i="19"/>
  <c r="L2891" i="19"/>
  <c r="L2155" i="19"/>
  <c r="L1779" i="19"/>
  <c r="L2180" i="19"/>
  <c r="L2928" i="19"/>
  <c r="L1311" i="19"/>
  <c r="L110" i="19"/>
  <c r="L1240" i="19"/>
  <c r="L3081" i="19"/>
  <c r="L2477" i="19"/>
  <c r="L5416" i="19"/>
  <c r="L2916" i="19"/>
  <c r="L2734" i="19"/>
  <c r="L1735" i="19"/>
  <c r="L2645" i="19"/>
  <c r="L4278" i="19"/>
  <c r="L2785" i="19"/>
  <c r="L4790" i="19"/>
  <c r="L1611" i="19"/>
  <c r="L5814" i="19"/>
  <c r="L1312" i="19"/>
  <c r="L4884" i="19"/>
  <c r="L2122" i="19"/>
  <c r="L3169" i="19"/>
  <c r="L3735" i="19"/>
  <c r="L4267" i="19"/>
  <c r="L3720" i="19"/>
  <c r="L2869" i="19"/>
  <c r="L3383" i="19"/>
  <c r="L4083" i="19"/>
  <c r="L3985" i="19"/>
  <c r="L5530" i="19"/>
  <c r="L4367" i="19"/>
  <c r="L6042" i="19"/>
  <c r="L5597" i="19"/>
  <c r="L4523" i="19"/>
  <c r="L6499" i="19"/>
  <c r="L1493" i="19"/>
  <c r="L1547" i="19"/>
  <c r="L2473" i="19"/>
  <c r="L2224" i="19"/>
  <c r="L2395" i="19"/>
  <c r="L1942" i="19"/>
  <c r="L2627" i="19"/>
  <c r="L2287" i="19"/>
  <c r="L2525" i="19"/>
  <c r="L3272" i="19"/>
  <c r="L2998" i="19"/>
  <c r="L2697" i="19"/>
  <c r="L3008" i="19"/>
  <c r="L3273" i="19"/>
  <c r="L3010" i="19"/>
  <c r="L2698" i="19"/>
  <c r="L2290" i="19"/>
  <c r="L1152" i="19"/>
  <c r="L2376" i="19"/>
  <c r="L2342" i="19"/>
  <c r="L4201" i="19"/>
  <c r="L1513" i="19"/>
  <c r="L509" i="19"/>
  <c r="L2278" i="19"/>
  <c r="L1690" i="19"/>
  <c r="L1687" i="19"/>
  <c r="L1256" i="19"/>
  <c r="L2320" i="19"/>
  <c r="L1521" i="19"/>
  <c r="L3395" i="19"/>
  <c r="L4839" i="19"/>
  <c r="L3413" i="19"/>
  <c r="L5863" i="19"/>
  <c r="L148" i="19"/>
  <c r="L1392" i="19"/>
  <c r="L550" i="19"/>
  <c r="L2324" i="19"/>
  <c r="L1619" i="19"/>
  <c r="L3279" i="19"/>
  <c r="L1168" i="19"/>
  <c r="L1601" i="19"/>
  <c r="L2403" i="19"/>
  <c r="L2712" i="19"/>
  <c r="L1834" i="19"/>
  <c r="L3757" i="19"/>
  <c r="L2412" i="19"/>
  <c r="L2722" i="19"/>
  <c r="L2924" i="19"/>
  <c r="L3758" i="19"/>
  <c r="L3094" i="19"/>
  <c r="L4672" i="19"/>
  <c r="L1048" i="19"/>
  <c r="L2050" i="19"/>
  <c r="L2230" i="19"/>
  <c r="L3829" i="19"/>
  <c r="L4337" i="19"/>
  <c r="L3671" i="19"/>
  <c r="L3813" i="19"/>
  <c r="L4584" i="19"/>
  <c r="L3228" i="19"/>
  <c r="L2402" i="19"/>
  <c r="L3887" i="19"/>
  <c r="L1772" i="19"/>
  <c r="L3385" i="19"/>
  <c r="L2190" i="19"/>
  <c r="L768" i="19"/>
  <c r="L2512" i="19"/>
  <c r="L2448" i="19"/>
  <c r="L3137" i="19"/>
  <c r="L1536" i="19"/>
  <c r="L918" i="19"/>
  <c r="L3054" i="19"/>
  <c r="L1175" i="19"/>
  <c r="L2760" i="19"/>
  <c r="L2088" i="19"/>
  <c r="L925" i="19"/>
  <c r="L2576" i="19"/>
  <c r="L2761" i="19"/>
  <c r="L3182" i="19"/>
  <c r="L1010" i="19"/>
  <c r="L2603" i="19"/>
  <c r="L1200" i="19"/>
  <c r="L2016" i="19"/>
  <c r="L2390" i="19"/>
  <c r="L461" i="19"/>
  <c r="L1913" i="19"/>
  <c r="L1844" i="19"/>
  <c r="L5815" i="19"/>
  <c r="L1956" i="19"/>
  <c r="L5896" i="19"/>
  <c r="L1633" i="19"/>
  <c r="L4369" i="19"/>
  <c r="L1185" i="19"/>
  <c r="L4961" i="19"/>
  <c r="L4186" i="19"/>
  <c r="L1330" i="19"/>
  <c r="L5759" i="19"/>
  <c r="L938" i="19"/>
  <c r="L4114" i="19"/>
  <c r="L2306" i="19"/>
  <c r="L3049" i="19"/>
  <c r="L605" i="19"/>
  <c r="L535" i="19"/>
  <c r="L4465" i="19"/>
  <c r="L5096" i="19"/>
  <c r="L5480" i="19"/>
  <c r="L2297" i="19"/>
  <c r="L2429" i="19"/>
  <c r="L2266" i="19"/>
  <c r="L4385" i="19"/>
  <c r="L3908" i="19"/>
  <c r="L1040" i="19"/>
  <c r="L5977" i="19"/>
  <c r="L4342" i="19"/>
  <c r="L2334" i="19"/>
  <c r="L5700" i="19"/>
  <c r="L1703" i="19"/>
  <c r="L1968" i="19"/>
  <c r="L5483" i="19"/>
  <c r="L4632" i="19"/>
  <c r="L7221" i="19"/>
  <c r="L5656" i="19"/>
  <c r="L4013" i="19"/>
  <c r="L6032" i="19"/>
  <c r="L3502" i="19"/>
  <c r="L5441" i="19"/>
  <c r="L4014" i="19"/>
  <c r="L5953" i="19"/>
  <c r="L4416" i="19"/>
  <c r="L4454" i="19"/>
  <c r="L4932" i="19"/>
  <c r="L2903" i="19"/>
  <c r="L2817" i="19"/>
  <c r="L8336" i="19"/>
  <c r="L5904" i="19"/>
  <c r="L1595" i="19"/>
  <c r="L6253" i="19"/>
  <c r="L2482" i="19"/>
  <c r="L1578" i="19"/>
  <c r="L2778" i="19"/>
  <c r="L1736" i="19"/>
  <c r="L1910" i="19"/>
  <c r="L1328" i="19"/>
  <c r="L2630" i="19"/>
  <c r="L2109" i="19"/>
  <c r="L6435" i="19"/>
  <c r="L2406" i="19"/>
  <c r="L5591" i="19"/>
  <c r="L1818" i="19"/>
  <c r="L813" i="19"/>
  <c r="L6137" i="19"/>
  <c r="L3903" i="19"/>
  <c r="L7279" i="19"/>
  <c r="L4807" i="19"/>
  <c r="L4919" i="19"/>
  <c r="L4947" i="19"/>
  <c r="L5431" i="19"/>
  <c r="L5459" i="19"/>
  <c r="L5943" i="19"/>
  <c r="L5971" i="19"/>
  <c r="L2152" i="19"/>
  <c r="L5948" i="19"/>
  <c r="L4293" i="19"/>
  <c r="L3195" i="19"/>
  <c r="L6244" i="19"/>
  <c r="L6461" i="19"/>
  <c r="L5891" i="19"/>
  <c r="L4120" i="19"/>
  <c r="L7117" i="19"/>
  <c r="L1323" i="19"/>
  <c r="L3858" i="19"/>
  <c r="L4125" i="19"/>
  <c r="L2940" i="19"/>
  <c r="L1112" i="19"/>
  <c r="L3869" i="19"/>
  <c r="L3879" i="19"/>
  <c r="L4784" i="19"/>
  <c r="L3351" i="19"/>
  <c r="L2022" i="19"/>
  <c r="L3742" i="19"/>
  <c r="L3365" i="19"/>
  <c r="L3494" i="19"/>
  <c r="L5968" i="19"/>
  <c r="L5931" i="19"/>
  <c r="L6123" i="19"/>
  <c r="L4414" i="19"/>
  <c r="L5089" i="19"/>
  <c r="L7215" i="19"/>
  <c r="L2736" i="19"/>
  <c r="L7727" i="19"/>
  <c r="L2671" i="19"/>
  <c r="L8239" i="19"/>
  <c r="L4570" i="19"/>
  <c r="L3568" i="19"/>
  <c r="L6717" i="19"/>
  <c r="L4031" i="19"/>
  <c r="L8293" i="19"/>
  <c r="L9295" i="19"/>
  <c r="L3683" i="19"/>
  <c r="L4675" i="19"/>
  <c r="L6824" i="19"/>
  <c r="L2543" i="19"/>
  <c r="L2758" i="19"/>
  <c r="L2921" i="19"/>
  <c r="L4223" i="19"/>
  <c r="L2860" i="19"/>
  <c r="L53" i="19"/>
  <c r="L2856" i="19"/>
  <c r="L3498" i="19"/>
  <c r="L4215" i="19"/>
  <c r="L4022" i="19"/>
  <c r="L1998" i="19"/>
  <c r="L4424" i="19"/>
  <c r="L5567" i="19"/>
  <c r="L4327" i="19"/>
  <c r="L1632" i="19"/>
  <c r="L4345" i="19"/>
  <c r="L3122" i="19"/>
  <c r="L2678" i="19"/>
  <c r="L6610" i="19"/>
  <c r="L2061" i="19"/>
  <c r="L5885" i="19"/>
  <c r="L3159" i="19"/>
  <c r="L4128" i="19"/>
  <c r="L1477" i="19"/>
  <c r="L3456" i="19"/>
  <c r="L3563" i="19"/>
  <c r="L7536" i="19"/>
  <c r="L5047" i="19"/>
  <c r="L6164" i="19"/>
  <c r="L5066" i="19"/>
  <c r="L6028" i="19"/>
  <c r="L5456" i="19"/>
  <c r="L3270" i="19"/>
  <c r="L2055" i="19"/>
  <c r="L1386" i="19"/>
  <c r="L2086" i="19"/>
  <c r="L2179" i="19"/>
  <c r="L2091" i="19"/>
  <c r="L2682" i="19"/>
  <c r="L2020" i="19"/>
  <c r="L3274" i="19"/>
  <c r="L2360" i="19"/>
  <c r="L1664" i="19"/>
  <c r="L3922" i="19"/>
  <c r="L2854" i="19"/>
  <c r="L4583" i="19"/>
  <c r="L6577" i="19"/>
  <c r="L5026" i="19"/>
  <c r="L1530" i="19"/>
  <c r="L1176" i="19"/>
  <c r="L2131" i="19"/>
  <c r="L1306" i="19"/>
  <c r="L1681" i="19"/>
  <c r="L3933" i="19"/>
  <c r="L1965" i="19"/>
  <c r="L3422" i="19"/>
  <c r="L235" i="19"/>
  <c r="L2896" i="19"/>
  <c r="L2474" i="19"/>
  <c r="L3990" i="19"/>
  <c r="L3214" i="19"/>
  <c r="L2798" i="19"/>
  <c r="L2535" i="19"/>
  <c r="L1476" i="19"/>
  <c r="L2116" i="19"/>
  <c r="L3307" i="19"/>
  <c r="L1197" i="19"/>
  <c r="L2819" i="19"/>
  <c r="L301" i="19"/>
  <c r="L2594" i="19"/>
  <c r="L1414" i="19"/>
  <c r="L3746" i="19"/>
  <c r="L1143" i="19"/>
  <c r="L2733" i="19"/>
  <c r="L2447" i="19"/>
  <c r="L5696" i="19"/>
  <c r="L1560" i="19"/>
  <c r="L2915" i="19"/>
  <c r="L2312" i="19"/>
  <c r="L2319" i="19"/>
  <c r="L2895" i="19"/>
  <c r="L3192" i="19"/>
  <c r="L3132" i="19"/>
  <c r="L1638" i="19"/>
  <c r="L3867" i="19"/>
  <c r="L1375" i="19"/>
  <c r="L3364" i="19"/>
  <c r="L2025" i="19"/>
  <c r="L544" i="19"/>
  <c r="L1867" i="19"/>
  <c r="L1465" i="19"/>
  <c r="L1738" i="19"/>
  <c r="L2511" i="19"/>
  <c r="L630" i="19"/>
  <c r="L975" i="19"/>
  <c r="L1944" i="19"/>
  <c r="L1883" i="19"/>
  <c r="L2500" i="19"/>
  <c r="L1127" i="19"/>
  <c r="L882" i="19"/>
  <c r="L1514" i="19"/>
  <c r="L1377" i="19"/>
  <c r="L2234" i="19"/>
  <c r="L2577" i="19"/>
  <c r="L2762" i="19"/>
  <c r="L1764" i="19"/>
  <c r="L1712" i="19"/>
  <c r="L954" i="19"/>
  <c r="L2902" i="19"/>
  <c r="L3724" i="19"/>
  <c r="L3374" i="19"/>
  <c r="L4160" i="19"/>
  <c r="L3959" i="19"/>
  <c r="L2835" i="19"/>
  <c r="L3457" i="19"/>
  <c r="L2044" i="19"/>
  <c r="L4943" i="19"/>
  <c r="L1979" i="19"/>
  <c r="L5455" i="19"/>
  <c r="L4198" i="19"/>
  <c r="L454" i="19"/>
  <c r="L3200" i="19"/>
  <c r="L1658" i="19"/>
  <c r="L2732" i="19"/>
  <c r="L1379" i="19"/>
  <c r="L455" i="19"/>
  <c r="L4447" i="19"/>
  <c r="L4183" i="19"/>
  <c r="L4712" i="19"/>
  <c r="L3681" i="19"/>
  <c r="L5736" i="19"/>
  <c r="L4193" i="19"/>
  <c r="L4208" i="19"/>
  <c r="L4575" i="19"/>
  <c r="L4721" i="19"/>
  <c r="L1878" i="19"/>
  <c r="L3794" i="19"/>
  <c r="L4178" i="19"/>
  <c r="L2098" i="19"/>
  <c r="L965" i="19"/>
  <c r="L1586" i="19"/>
  <c r="L3926" i="19"/>
  <c r="L5464" i="19"/>
  <c r="L5839" i="19"/>
  <c r="L3872" i="19"/>
  <c r="L4312" i="19"/>
  <c r="L6140" i="19"/>
  <c r="L3650" i="19"/>
  <c r="L1573" i="19"/>
  <c r="L3652" i="19"/>
  <c r="L1800" i="19"/>
  <c r="L4331" i="19"/>
  <c r="L347" i="19"/>
  <c r="L1156" i="19"/>
  <c r="L1856" i="19"/>
  <c r="L1013" i="19"/>
  <c r="L1666" i="19"/>
  <c r="L2844" i="19"/>
  <c r="L2662" i="19"/>
  <c r="L1607" i="19"/>
  <c r="L2726" i="19"/>
  <c r="L3156" i="19"/>
  <c r="L1836" i="19"/>
  <c r="L2263" i="19"/>
  <c r="L5466" i="19"/>
  <c r="L4459" i="19"/>
  <c r="L3294" i="19"/>
  <c r="L4776" i="19"/>
  <c r="L1957" i="19"/>
  <c r="L3871" i="19"/>
  <c r="L2082" i="19"/>
  <c r="L4281" i="19"/>
  <c r="L1213" i="19"/>
  <c r="L5499" i="19"/>
  <c r="L1056" i="19"/>
  <c r="L6346" i="19"/>
  <c r="L3690" i="19"/>
  <c r="L4165" i="19"/>
  <c r="L6293" i="19"/>
  <c r="L3654" i="19"/>
  <c r="L4748" i="19"/>
  <c r="L4166" i="19"/>
  <c r="L6286" i="19"/>
  <c r="L4568" i="19"/>
  <c r="L6694" i="19"/>
  <c r="L5527" i="19"/>
  <c r="L4209" i="19"/>
  <c r="L4256" i="19"/>
  <c r="L8020" i="19"/>
  <c r="L7791" i="19"/>
  <c r="L4724" i="19"/>
  <c r="L6756" i="19"/>
  <c r="L2965" i="19"/>
  <c r="L3850" i="19"/>
  <c r="L3862" i="19"/>
  <c r="L6055" i="19"/>
  <c r="L2955" i="19"/>
  <c r="L3861" i="19"/>
  <c r="L3859" i="19"/>
  <c r="L3359" i="19"/>
  <c r="L1489" i="19"/>
  <c r="L5808" i="19"/>
  <c r="L4255" i="19"/>
  <c r="L2197" i="19"/>
  <c r="L3482" i="19"/>
  <c r="L6153" i="19"/>
  <c r="L2186" i="19"/>
  <c r="L5566" i="19"/>
  <c r="L5713" i="19"/>
  <c r="L5071" i="19"/>
  <c r="L7157" i="19"/>
  <c r="L5583" i="19"/>
  <c r="L7669" i="19"/>
  <c r="L6095" i="19"/>
  <c r="L8181" i="19"/>
  <c r="L3627" i="19"/>
  <c r="L6712" i="19"/>
  <c r="L6767" i="19"/>
  <c r="L5774" i="19"/>
  <c r="L6398" i="19"/>
  <c r="L7387" i="19"/>
  <c r="L7229" i="19"/>
  <c r="L4935" i="19"/>
  <c r="L6806" i="19"/>
  <c r="L1456" i="19"/>
  <c r="L2385" i="19"/>
  <c r="L3171" i="19"/>
  <c r="L5615" i="19"/>
  <c r="L1026" i="19"/>
  <c r="L1357" i="19"/>
  <c r="L1518" i="19"/>
  <c r="L1341" i="19"/>
  <c r="L3284" i="19"/>
  <c r="L4010" i="19"/>
  <c r="L4727" i="19"/>
  <c r="L3511" i="19"/>
  <c r="L3638" i="19"/>
  <c r="L5949" i="19"/>
  <c r="L5947" i="19"/>
  <c r="L2882" i="19"/>
  <c r="L4430" i="19"/>
  <c r="L1583" i="19"/>
  <c r="L4990" i="19"/>
  <c r="L2788" i="19"/>
  <c r="L5502" i="19"/>
  <c r="L1122" i="19"/>
  <c r="L6014" i="19"/>
  <c r="L1397" i="19"/>
  <c r="L6148" i="19"/>
  <c r="L6122" i="19"/>
  <c r="L7006" i="19"/>
  <c r="L7395" i="19"/>
  <c r="L5525" i="19"/>
  <c r="L3581" i="19"/>
  <c r="L8048" i="19"/>
  <c r="L5685" i="19"/>
  <c r="L2837" i="19"/>
  <c r="L3031" i="19"/>
  <c r="L1915" i="19"/>
  <c r="L2569" i="19"/>
  <c r="L2626" i="19"/>
  <c r="L3823" i="19"/>
  <c r="L4745" i="19"/>
  <c r="L5521" i="19"/>
  <c r="L4888" i="19"/>
  <c r="L6051" i="19"/>
  <c r="L3913" i="19"/>
  <c r="L6154" i="19"/>
  <c r="L6332" i="19"/>
  <c r="L4076" i="19"/>
  <c r="L6110" i="19"/>
  <c r="L3573" i="19"/>
  <c r="L6665" i="19"/>
  <c r="L3987" i="19"/>
  <c r="L4018" i="19"/>
  <c r="L3484" i="19"/>
  <c r="L4020" i="19"/>
  <c r="L3996" i="19"/>
  <c r="L4030" i="19"/>
  <c r="L4399" i="19"/>
  <c r="L5946" i="19"/>
  <c r="L4590" i="19"/>
  <c r="L2745" i="19"/>
  <c r="L4812" i="19"/>
  <c r="L4702" i="19"/>
  <c r="L7796" i="19"/>
  <c r="L4707" i="19"/>
  <c r="L635" i="19"/>
  <c r="L1989" i="19"/>
  <c r="L5624" i="19"/>
  <c r="L1715" i="19"/>
  <c r="L3336" i="19"/>
  <c r="L1958" i="19"/>
  <c r="L4609" i="19"/>
  <c r="L2874" i="19"/>
  <c r="L1504" i="19"/>
  <c r="L381" i="19"/>
  <c r="L2519" i="19"/>
  <c r="L2074" i="19"/>
  <c r="L3759" i="19"/>
  <c r="L3095" i="19"/>
  <c r="L3912" i="19"/>
  <c r="L2931" i="19"/>
  <c r="L2834" i="19"/>
  <c r="L4217" i="19"/>
  <c r="L3941" i="19"/>
  <c r="L4729" i="19"/>
  <c r="L877" i="19"/>
  <c r="L2578" i="19"/>
  <c r="L2484" i="19"/>
  <c r="L3097" i="19"/>
  <c r="L2757" i="19"/>
  <c r="L487" i="19"/>
  <c r="L2974" i="19"/>
  <c r="L1596" i="19"/>
  <c r="L1770" i="19"/>
  <c r="L6056" i="19"/>
  <c r="L2490" i="19"/>
  <c r="L61" i="19"/>
  <c r="L1285" i="19"/>
  <c r="L2080" i="19"/>
  <c r="L922" i="19"/>
  <c r="L1178" i="19"/>
  <c r="L1502" i="19"/>
  <c r="L2090" i="19"/>
  <c r="L949" i="19"/>
  <c r="L2628" i="19"/>
  <c r="L2175" i="19"/>
  <c r="L2746" i="19"/>
  <c r="L3183" i="19"/>
  <c r="L1234" i="19"/>
  <c r="L2276" i="19"/>
  <c r="L1346" i="19"/>
  <c r="L2564" i="19"/>
  <c r="L3362" i="19"/>
  <c r="L757" i="19"/>
  <c r="L3939" i="19"/>
  <c r="L1892" i="19"/>
  <c r="L3436" i="19"/>
  <c r="L3335" i="19"/>
  <c r="L4037" i="19"/>
  <c r="L4760" i="19"/>
  <c r="L3526" i="19"/>
  <c r="L2878" i="19"/>
  <c r="L230" i="19"/>
  <c r="L2499" i="19"/>
  <c r="L1109" i="19"/>
  <c r="L1222" i="19"/>
  <c r="L290" i="19"/>
  <c r="L247" i="19"/>
  <c r="L3541" i="19"/>
  <c r="L4163" i="19"/>
  <c r="L3108" i="19"/>
  <c r="L3660" i="19"/>
  <c r="L3799" i="19"/>
  <c r="L4172" i="19"/>
  <c r="L3188" i="19"/>
  <c r="L3669" i="19"/>
  <c r="L3809" i="19"/>
  <c r="L5087" i="19"/>
  <c r="L325" i="19"/>
  <c r="L890" i="19"/>
  <c r="L3012" i="19"/>
  <c r="L3659" i="19"/>
  <c r="L1394" i="19"/>
  <c r="L3406" i="19"/>
  <c r="L3537" i="19"/>
  <c r="L3398" i="19"/>
  <c r="L6006" i="19"/>
  <c r="L3910" i="19"/>
  <c r="L5652" i="19"/>
  <c r="L6513" i="19"/>
  <c r="L1501" i="19"/>
  <c r="L5500" i="19"/>
  <c r="L1728" i="19"/>
  <c r="L3662" i="19"/>
  <c r="L849" i="19"/>
  <c r="L211" i="19"/>
  <c r="L933" i="19"/>
  <c r="L3146" i="19"/>
  <c r="L983" i="19"/>
  <c r="L1334" i="19"/>
  <c r="L951" i="19"/>
  <c r="L1088" i="19"/>
  <c r="L1766" i="19"/>
  <c r="L1600" i="19"/>
  <c r="L2235" i="19"/>
  <c r="L1031" i="19"/>
  <c r="L1682" i="19"/>
  <c r="L2034" i="19"/>
  <c r="L2039" i="19"/>
  <c r="L911" i="19"/>
  <c r="L3873" i="19"/>
  <c r="L2707" i="19"/>
  <c r="L4126" i="19"/>
  <c r="L1150" i="19"/>
  <c r="L4528" i="19"/>
  <c r="L6524" i="19"/>
  <c r="L2865" i="19"/>
  <c r="L1919" i="19"/>
  <c r="L2246" i="19"/>
  <c r="L1553" i="19"/>
  <c r="L2454" i="19"/>
  <c r="L2150" i="19"/>
  <c r="L1529" i="19"/>
  <c r="L3331" i="19"/>
  <c r="L2487" i="19"/>
  <c r="L3357" i="19"/>
  <c r="L404" i="19"/>
  <c r="L3474" i="19"/>
  <c r="L1713" i="19"/>
  <c r="L715" i="19"/>
  <c r="L3078" i="19"/>
  <c r="L2207" i="19"/>
  <c r="L2887" i="19"/>
  <c r="L3030" i="19"/>
  <c r="L2421" i="19"/>
  <c r="L2331" i="19"/>
  <c r="L2139" i="19"/>
  <c r="L1497" i="19"/>
  <c r="L5046" i="19"/>
  <c r="L2867" i="19"/>
  <c r="L1466" i="19"/>
  <c r="L3437" i="19"/>
  <c r="L5688" i="19"/>
  <c r="L4855" i="19"/>
  <c r="L2905" i="19"/>
  <c r="L1322" i="19"/>
  <c r="L1558" i="19"/>
  <c r="L4309" i="19"/>
  <c r="L2571" i="19"/>
  <c r="L5554" i="19"/>
  <c r="L3970" i="19"/>
  <c r="L1199" i="19"/>
  <c r="L1815" i="19"/>
  <c r="L2644" i="19"/>
  <c r="L3392" i="19"/>
  <c r="L2846" i="19"/>
  <c r="L2374" i="19"/>
  <c r="L1931" i="19"/>
  <c r="L4112" i="19"/>
  <c r="L4474" i="19"/>
  <c r="L3534" i="19"/>
  <c r="L7316" i="19"/>
  <c r="L2968" i="19"/>
  <c r="L5014" i="19"/>
  <c r="L7468" i="19"/>
  <c r="L8134" i="19"/>
  <c r="L1806" i="19"/>
  <c r="L2049" i="19"/>
  <c r="L5616" i="19"/>
  <c r="L4197" i="19"/>
  <c r="L677" i="19"/>
  <c r="L3915" i="19"/>
  <c r="L1367" i="19"/>
  <c r="L4343" i="19"/>
  <c r="L2027" i="19"/>
  <c r="L2008" i="19"/>
  <c r="L3821" i="19"/>
  <c r="L3491" i="19"/>
  <c r="L3626" i="19"/>
  <c r="L4709" i="19"/>
  <c r="L5929" i="19"/>
  <c r="L5582" i="19"/>
  <c r="L4402" i="19"/>
  <c r="L1391" i="19"/>
  <c r="L4214" i="19"/>
  <c r="L2716" i="19"/>
  <c r="L4988" i="19"/>
  <c r="L2918" i="19"/>
  <c r="L3269" i="19"/>
  <c r="L2151" i="19"/>
  <c r="L5684" i="19"/>
  <c r="L4502" i="19"/>
  <c r="L6956" i="19"/>
  <c r="L8084" i="19"/>
  <c r="L2994" i="19"/>
  <c r="L6634" i="19"/>
  <c r="L7518" i="19"/>
  <c r="L7907" i="19"/>
  <c r="L1062" i="19"/>
  <c r="L3271" i="19"/>
  <c r="L549" i="19"/>
  <c r="L1471" i="19"/>
  <c r="L2741" i="19"/>
  <c r="L3753" i="19"/>
  <c r="L2093" i="19"/>
  <c r="L1873" i="19"/>
  <c r="L3463" i="19"/>
  <c r="L6033" i="19"/>
  <c r="L5912" i="19"/>
  <c r="L4534" i="19"/>
  <c r="L6192" i="19"/>
  <c r="L2933" i="19"/>
  <c r="L3360" i="19"/>
  <c r="L2575" i="19"/>
  <c r="L6124" i="19"/>
  <c r="L3056" i="19"/>
  <c r="L5006" i="19"/>
  <c r="L1994" i="19"/>
  <c r="L5518" i="19"/>
  <c r="L2657" i="19"/>
  <c r="L6030" i="19"/>
  <c r="L3493" i="19"/>
  <c r="L4041" i="19"/>
  <c r="L6832" i="19"/>
  <c r="L2553" i="19"/>
  <c r="L3472" i="19"/>
  <c r="L6856" i="19"/>
  <c r="L6120" i="19"/>
  <c r="L3701" i="19"/>
  <c r="L1220" i="19"/>
  <c r="L1740" i="19"/>
  <c r="L1333" i="19"/>
  <c r="L1138" i="19"/>
  <c r="L2667" i="19"/>
  <c r="L1925" i="19"/>
  <c r="L2479" i="19"/>
  <c r="L1053" i="19"/>
  <c r="L2221" i="19"/>
  <c r="L1352" i="19"/>
  <c r="L1835" i="19"/>
  <c r="L2359" i="19"/>
  <c r="L2119" i="19"/>
  <c r="L1159" i="19"/>
  <c r="L6106" i="19"/>
  <c r="L5437" i="19"/>
  <c r="L4579" i="19"/>
  <c r="L6372" i="19"/>
  <c r="L4131" i="19"/>
  <c r="L4290" i="19"/>
  <c r="L3628" i="19"/>
  <c r="L4299" i="19"/>
  <c r="L4140" i="19"/>
  <c r="L4318" i="19"/>
  <c r="L4543" i="19"/>
  <c r="L7212" i="19"/>
  <c r="L4143" i="19"/>
  <c r="L4814" i="19"/>
  <c r="L6748" i="19"/>
  <c r="L5964" i="19"/>
  <c r="L4829" i="19"/>
  <c r="L2893" i="19"/>
  <c r="L1784" i="19"/>
  <c r="L2749" i="19"/>
  <c r="L293" i="19"/>
  <c r="L3161" i="19"/>
  <c r="L1413" i="19"/>
  <c r="L2241" i="19"/>
  <c r="L1118" i="19"/>
  <c r="L1512" i="19"/>
  <c r="L1353" i="19"/>
  <c r="L2702" i="19"/>
  <c r="L3310" i="19"/>
  <c r="L2589" i="19"/>
  <c r="L2775" i="19"/>
  <c r="L1350" i="19"/>
  <c r="L1684" i="19"/>
  <c r="L1487" i="19"/>
  <c r="L2920" i="19"/>
  <c r="L2461" i="19"/>
  <c r="L3289" i="19"/>
  <c r="L4187" i="19"/>
  <c r="L3133" i="19"/>
  <c r="L1875" i="19"/>
  <c r="L3514" i="19"/>
  <c r="L3390" i="19"/>
  <c r="L316" i="19"/>
  <c r="L2369" i="19"/>
  <c r="L3466" i="19"/>
  <c r="L1097" i="19"/>
  <c r="L1017" i="19"/>
  <c r="L103" i="19"/>
  <c r="L2531" i="19"/>
  <c r="L2338" i="19"/>
  <c r="L2943" i="19"/>
  <c r="L2816" i="19"/>
  <c r="L3779" i="19"/>
  <c r="L3131" i="19"/>
  <c r="L3020" i="19"/>
  <c r="L2703" i="19"/>
  <c r="L3788" i="19"/>
  <c r="L4181" i="19"/>
  <c r="L4088" i="19"/>
  <c r="L5599" i="19"/>
  <c r="L2566" i="19"/>
  <c r="L3046" i="19"/>
  <c r="L3787" i="19"/>
  <c r="L4671" i="19"/>
  <c r="L3516" i="19"/>
  <c r="L3386" i="19"/>
  <c r="L5978" i="19"/>
  <c r="L3898" i="19"/>
  <c r="L4451" i="19"/>
  <c r="L4323" i="19"/>
  <c r="L1429" i="19"/>
  <c r="L4835" i="19"/>
  <c r="L1656" i="19"/>
  <c r="L6474" i="19"/>
  <c r="L561" i="19"/>
  <c r="L498" i="19"/>
  <c r="L2363" i="19"/>
  <c r="L1249" i="19"/>
  <c r="L1450" i="19"/>
  <c r="L2141" i="19"/>
  <c r="L3091" i="19"/>
  <c r="L3210" i="19"/>
  <c r="L1182" i="19"/>
  <c r="L2625" i="19"/>
  <c r="L1327" i="19"/>
  <c r="L3219" i="19"/>
  <c r="L2692" i="19"/>
  <c r="L1780" i="19"/>
  <c r="L2894" i="19"/>
  <c r="L1066" i="19"/>
  <c r="L2927" i="19"/>
  <c r="L1409" i="19"/>
  <c r="L5791" i="19"/>
  <c r="L3281" i="19"/>
  <c r="L3615" i="19"/>
  <c r="L5878" i="19"/>
  <c r="L2769" i="19"/>
  <c r="L1825" i="19"/>
  <c r="L1351" i="19"/>
  <c r="L1361" i="19"/>
  <c r="L1786" i="19"/>
  <c r="L1264" i="19"/>
  <c r="L5799" i="19"/>
  <c r="L1543" i="19"/>
  <c r="L4272" i="19"/>
  <c r="L3349" i="19"/>
  <c r="L1003" i="19"/>
  <c r="L3063" i="19"/>
  <c r="L1517" i="19"/>
  <c r="L363" i="19"/>
  <c r="L1098" i="19"/>
  <c r="L2604" i="19"/>
  <c r="L2422" i="19"/>
  <c r="L397" i="19"/>
  <c r="L5560" i="19"/>
  <c r="L2001" i="19"/>
  <c r="L6072" i="19"/>
  <c r="L2550" i="19"/>
  <c r="L4545" i="19"/>
  <c r="L1314" i="19"/>
  <c r="L5057" i="19"/>
  <c r="L1676" i="19"/>
  <c r="L3682" i="19"/>
  <c r="L2475" i="19"/>
  <c r="L4206" i="19"/>
  <c r="L1130" i="19"/>
  <c r="L5632" i="19"/>
  <c r="L2113" i="19"/>
  <c r="L4793" i="19"/>
  <c r="L3299" i="19"/>
  <c r="L2311" i="19"/>
  <c r="L2809" i="19"/>
  <c r="L2898" i="19"/>
  <c r="L3803" i="19"/>
  <c r="L2481" i="19"/>
  <c r="L3212" i="19"/>
  <c r="L3117" i="19"/>
  <c r="L3833" i="19"/>
  <c r="L800" i="19"/>
  <c r="L3136" i="19"/>
  <c r="L2528" i="19"/>
  <c r="L2012" i="19"/>
  <c r="L5992" i="19"/>
  <c r="L3001" i="19"/>
  <c r="L2517" i="19"/>
  <c r="L2677" i="19"/>
  <c r="L2621" i="19"/>
  <c r="L2713" i="19"/>
  <c r="L2220" i="19"/>
  <c r="L2106" i="19"/>
  <c r="L4826" i="19"/>
  <c r="L1151" i="19"/>
  <c r="L1995" i="19"/>
  <c r="L3590" i="19"/>
  <c r="L1274" i="19"/>
  <c r="L6031" i="19"/>
  <c r="L3955" i="19"/>
  <c r="L3371" i="19"/>
  <c r="L3901" i="19"/>
  <c r="L4025" i="19"/>
  <c r="L5962" i="19"/>
  <c r="L4407" i="19"/>
  <c r="L4435" i="19"/>
  <c r="L3999" i="19"/>
  <c r="L2329" i="19"/>
  <c r="L3497" i="19"/>
  <c r="L2361" i="19"/>
  <c r="L4009" i="19"/>
  <c r="L3512" i="19"/>
  <c r="L4409" i="19"/>
  <c r="L4475" i="19"/>
  <c r="L6764" i="19"/>
  <c r="L7996" i="19"/>
  <c r="L5890" i="19"/>
  <c r="L6788" i="19"/>
  <c r="L7326" i="19"/>
  <c r="L2145" i="19"/>
  <c r="L7607" i="19"/>
  <c r="L773" i="19"/>
  <c r="L2790" i="19"/>
  <c r="L3280" i="19"/>
  <c r="L2660" i="19"/>
  <c r="L3158" i="19"/>
  <c r="L2174" i="19"/>
  <c r="L4647" i="19"/>
  <c r="L5519" i="19"/>
  <c r="L3443" i="19"/>
  <c r="L2262" i="19"/>
  <c r="L3975" i="19"/>
  <c r="L4506" i="19"/>
  <c r="L5658" i="19"/>
  <c r="L5952" i="19"/>
  <c r="L5990" i="19"/>
  <c r="L4425" i="19"/>
  <c r="L5588" i="19"/>
  <c r="L4912" i="19"/>
  <c r="L4978" i="19"/>
  <c r="L5424" i="19"/>
  <c r="L5490" i="19"/>
  <c r="L5936" i="19"/>
  <c r="L6002" i="19"/>
  <c r="L2456" i="19"/>
  <c r="L5748" i="19"/>
  <c r="L6814" i="19"/>
  <c r="L1029" i="19"/>
  <c r="L7095" i="19"/>
  <c r="L6838" i="19"/>
  <c r="L7344" i="19"/>
  <c r="L3557" i="19"/>
  <c r="L402" i="19"/>
  <c r="L1535" i="19"/>
  <c r="L1554" i="19"/>
  <c r="L1224" i="19"/>
  <c r="L1986" i="19"/>
  <c r="L2094" i="19"/>
  <c r="L3802" i="19"/>
  <c r="L898" i="19"/>
  <c r="L133" i="19"/>
  <c r="L1280" i="19"/>
  <c r="L1281" i="19"/>
  <c r="L1719" i="19"/>
  <c r="L1874" i="19"/>
  <c r="L5941" i="19"/>
  <c r="L4551" i="19"/>
  <c r="L8248" i="19"/>
  <c r="L4560" i="19"/>
  <c r="L2863" i="19"/>
  <c r="L2064" i="19"/>
  <c r="L6138" i="19"/>
  <c r="L2720" i="19"/>
  <c r="L6650" i="19"/>
  <c r="L3067" i="19"/>
  <c r="L6045" i="19"/>
  <c r="L3637" i="19"/>
  <c r="L5044" i="19"/>
  <c r="L4063" i="19"/>
  <c r="L5801" i="19"/>
  <c r="L4482" i="19"/>
  <c r="L7456" i="19"/>
  <c r="L5056" i="19"/>
  <c r="L5838" i="19"/>
  <c r="L1889" i="19"/>
  <c r="L2901" i="19"/>
  <c r="L2735" i="19"/>
  <c r="L3694" i="19"/>
  <c r="L1279" i="19"/>
  <c r="L3419" i="19"/>
  <c r="L3509" i="19"/>
  <c r="L5735" i="19"/>
  <c r="L3923" i="19"/>
  <c r="L2889" i="19"/>
  <c r="L2982" i="19"/>
  <c r="L3804" i="19"/>
  <c r="L3431" i="19"/>
  <c r="L5712" i="19"/>
  <c r="L2302" i="19"/>
  <c r="L3203" i="19"/>
  <c r="L1473" i="19"/>
  <c r="L4210" i="19"/>
  <c r="L5667" i="19"/>
  <c r="L4363" i="19"/>
  <c r="L3760" i="19"/>
  <c r="L4382" i="19"/>
  <c r="L4662" i="19"/>
  <c r="L4892" i="19"/>
  <c r="L6243" i="19"/>
  <c r="L8252" i="19"/>
  <c r="L4649" i="19"/>
  <c r="L6157" i="19"/>
  <c r="L8767" i="19"/>
  <c r="L7573" i="19"/>
  <c r="L4622" i="19"/>
  <c r="L6271" i="19"/>
  <c r="L3523" i="19"/>
  <c r="L3818" i="19"/>
  <c r="L2688" i="19"/>
  <c r="L2983" i="19"/>
  <c r="L3266" i="19"/>
  <c r="L2815" i="19"/>
  <c r="L2699" i="19"/>
  <c r="L3186" i="19"/>
  <c r="L3277" i="19"/>
  <c r="L3092" i="19"/>
  <c r="L3670" i="19"/>
  <c r="L4703" i="19"/>
  <c r="L6111" i="19"/>
  <c r="L3047" i="19"/>
  <c r="L4135" i="19"/>
  <c r="L2214" i="19"/>
  <c r="L3769" i="19"/>
  <c r="L4169" i="19"/>
  <c r="L4681" i="19"/>
  <c r="L6087" i="19"/>
  <c r="L3646" i="19"/>
  <c r="L6112" i="19"/>
  <c r="L3657" i="19"/>
  <c r="L5465" i="19"/>
  <c r="L5859" i="19"/>
  <c r="L712" i="19"/>
  <c r="L3112" i="19"/>
  <c r="L2076" i="19"/>
  <c r="L3617" i="19"/>
  <c r="L1389" i="19"/>
  <c r="L2104" i="19"/>
  <c r="L3071" i="19"/>
  <c r="L3198" i="19"/>
  <c r="L1102" i="19"/>
  <c r="L2599" i="19"/>
  <c r="L1113" i="19"/>
  <c r="L3199" i="19"/>
  <c r="L2612" i="19"/>
  <c r="L2610" i="19"/>
  <c r="L2814" i="19"/>
  <c r="L2292" i="19"/>
  <c r="L1855" i="19"/>
  <c r="L2045" i="19"/>
  <c r="L2938" i="19"/>
  <c r="L2189" i="19"/>
  <c r="L5800" i="19"/>
  <c r="L4314" i="19"/>
  <c r="L5474" i="19"/>
  <c r="L1709" i="19"/>
  <c r="L1137" i="19"/>
  <c r="L1169" i="19"/>
  <c r="L1655" i="19"/>
  <c r="L1694" i="19"/>
  <c r="L3358" i="19"/>
  <c r="L2153" i="19"/>
  <c r="L3870" i="19"/>
  <c r="L1891" i="19"/>
  <c r="L779" i="19"/>
  <c r="L453" i="19"/>
  <c r="L2125" i="19"/>
  <c r="L789" i="19"/>
  <c r="L3018" i="19"/>
  <c r="L1094" i="19"/>
  <c r="L1744" i="19"/>
  <c r="L1862" i="19"/>
  <c r="L3633" i="19"/>
  <c r="L1360" i="19"/>
  <c r="L4145" i="19"/>
  <c r="L197" i="19"/>
  <c r="L4527" i="19"/>
  <c r="L1717" i="19"/>
  <c r="L5039" i="19"/>
  <c r="L2149" i="19"/>
  <c r="L927" i="19"/>
  <c r="L2188" i="19"/>
  <c r="L4194" i="19"/>
  <c r="L1926" i="19"/>
  <c r="L3695" i="19"/>
  <c r="L2845" i="19"/>
  <c r="L3881" i="19"/>
  <c r="L5680" i="19"/>
  <c r="L5807" i="19"/>
  <c r="L3784" i="19"/>
  <c r="L4280" i="19"/>
  <c r="L3175" i="19"/>
  <c r="L4361" i="19"/>
  <c r="L2899" i="19"/>
  <c r="L4873" i="19"/>
  <c r="L3812" i="19"/>
  <c r="L384" i="19"/>
  <c r="L2435" i="19"/>
  <c r="L2509" i="19"/>
  <c r="L1050" i="19"/>
  <c r="L4044" i="19"/>
  <c r="L1866" i="19"/>
  <c r="L2485" i="19"/>
  <c r="L2661" i="19"/>
  <c r="L1864" i="19"/>
  <c r="L3246" i="19"/>
  <c r="L2976" i="19"/>
  <c r="L2663" i="19"/>
  <c r="L1055" i="19"/>
  <c r="L3247" i="19"/>
  <c r="L2101" i="19"/>
  <c r="L357" i="19"/>
  <c r="L3845" i="19"/>
  <c r="L2099" i="19"/>
  <c r="L5775" i="19"/>
  <c r="L245" i="19"/>
  <c r="L3380" i="19"/>
  <c r="L3196" i="19"/>
  <c r="L3104" i="19"/>
  <c r="L3875" i="19"/>
  <c r="L2549" i="19"/>
  <c r="L3372" i="19"/>
  <c r="L2978" i="19"/>
  <c r="L3973" i="19"/>
  <c r="L4304" i="19"/>
  <c r="L3462" i="19"/>
  <c r="L4313" i="19"/>
  <c r="L4376" i="19"/>
  <c r="L3602" i="19"/>
  <c r="L2347" i="19"/>
  <c r="L346" i="19"/>
  <c r="L2908" i="19"/>
  <c r="L1207" i="19"/>
  <c r="L5928" i="19"/>
  <c r="L5041" i="19"/>
  <c r="L321" i="19"/>
  <c r="L3730" i="19"/>
  <c r="L3723" i="19"/>
  <c r="L1080" i="19"/>
  <c r="L3263" i="19"/>
  <c r="L3906" i="19"/>
  <c r="L2244" i="19"/>
  <c r="L5956" i="19"/>
  <c r="L1720" i="19"/>
  <c r="L5856" i="19"/>
  <c r="L2264" i="19"/>
  <c r="L1393" i="19"/>
  <c r="L2542" i="19"/>
  <c r="L5711" i="19"/>
  <c r="L4177" i="19"/>
  <c r="L8180" i="19"/>
  <c r="L4559" i="19"/>
  <c r="L6636" i="19"/>
  <c r="L4079" i="19"/>
  <c r="L4490" i="19"/>
  <c r="L3577" i="19"/>
  <c r="L5002" i="19"/>
  <c r="L4089" i="19"/>
  <c r="L5514" i="19"/>
  <c r="L4489" i="19"/>
  <c r="L6054" i="19"/>
  <c r="L7804" i="19"/>
  <c r="L4806" i="19"/>
  <c r="L7693" i="19"/>
  <c r="L7388" i="19"/>
  <c r="L1103" i="19"/>
  <c r="L6476" i="19"/>
  <c r="L1022" i="19"/>
  <c r="L1191" i="19"/>
  <c r="L1298" i="19"/>
  <c r="L1701" i="19"/>
  <c r="L181" i="19"/>
  <c r="L1101" i="19"/>
  <c r="L837" i="19"/>
  <c r="L5847" i="19"/>
  <c r="L1792" i="19"/>
  <c r="L1208" i="19"/>
  <c r="L2340" i="19"/>
  <c r="L1585" i="19"/>
  <c r="L2631" i="19"/>
  <c r="L5419" i="19"/>
  <c r="L6104" i="19"/>
  <c r="L8230" i="19"/>
  <c r="L4577" i="19"/>
  <c r="L6703" i="19"/>
  <c r="L4992" i="19"/>
  <c r="L4518" i="19"/>
  <c r="L5504" i="19"/>
  <c r="L5030" i="19"/>
  <c r="L6016" i="19"/>
  <c r="L5542" i="19"/>
  <c r="L2659" i="19"/>
  <c r="L4356" i="19"/>
  <c r="L2910" i="19"/>
  <c r="L5508" i="19"/>
  <c r="L7751" i="19"/>
  <c r="L7438" i="19"/>
  <c r="L4976" i="19"/>
  <c r="L4274" i="19"/>
  <c r="L2379" i="19"/>
  <c r="L1899" i="19"/>
  <c r="L3860" i="19"/>
  <c r="L5543" i="19"/>
  <c r="L3603" i="19"/>
  <c r="L3851" i="19"/>
  <c r="L3367" i="19"/>
  <c r="L3164" i="19"/>
  <c r="L2888" i="19"/>
  <c r="L4207" i="19"/>
  <c r="L3420" i="19"/>
  <c r="L3234" i="19"/>
  <c r="L3433" i="19"/>
  <c r="L6005" i="19"/>
  <c r="L994" i="19"/>
  <c r="L6649" i="19"/>
  <c r="L2476" i="19"/>
  <c r="L6044" i="19"/>
  <c r="L4816" i="19"/>
  <c r="L8303" i="19"/>
  <c r="L4825" i="19"/>
  <c r="L6776" i="19"/>
  <c r="L5649" i="19"/>
  <c r="L7288" i="19"/>
  <c r="L5686" i="19"/>
  <c r="L6077" i="19"/>
  <c r="L5093" i="19"/>
  <c r="L3535" i="19"/>
  <c r="L7825" i="19"/>
  <c r="L6872" i="19"/>
  <c r="L5609" i="19"/>
  <c r="L4192" i="19"/>
  <c r="L1253" i="19"/>
  <c r="L309" i="19"/>
  <c r="L3239" i="19"/>
  <c r="L3820" i="19"/>
  <c r="L2144" i="19"/>
  <c r="L2333" i="19"/>
  <c r="L2750" i="19"/>
  <c r="L4809" i="19"/>
  <c r="L3251" i="19"/>
  <c r="L3434" i="19"/>
  <c r="L3786" i="19"/>
  <c r="L3958" i="19"/>
  <c r="L3585" i="19"/>
  <c r="L7148" i="19"/>
  <c r="L4006" i="19"/>
  <c r="L5425" i="19"/>
  <c r="L3495" i="19"/>
  <c r="L5937" i="19"/>
  <c r="L4926" i="19"/>
  <c r="L6212" i="19"/>
  <c r="L5438" i="19"/>
  <c r="L4805" i="19"/>
  <c r="L5950" i="19"/>
  <c r="L1105" i="19"/>
  <c r="L5988" i="19"/>
  <c r="L6049" i="19"/>
  <c r="L5670" i="19"/>
  <c r="L5645" i="19"/>
  <c r="L5682" i="19"/>
  <c r="L6900" i="19"/>
  <c r="L4868" i="19"/>
  <c r="L7086" i="19"/>
  <c r="L1623" i="19"/>
  <c r="L2193" i="19"/>
  <c r="L1668" i="19"/>
  <c r="L2718" i="19"/>
  <c r="L1478" i="19"/>
  <c r="L1711" i="19"/>
  <c r="L1906" i="19"/>
  <c r="L3208" i="19"/>
  <c r="L2216" i="19"/>
  <c r="L1373" i="19"/>
  <c r="L1890" i="19"/>
  <c r="L2588" i="19"/>
  <c r="L2941" i="19"/>
  <c r="L2730" i="19"/>
  <c r="L4174" i="19"/>
  <c r="L5849" i="19"/>
  <c r="L1261" i="19"/>
  <c r="L4322" i="19"/>
  <c r="L1488" i="19"/>
  <c r="L1614" i="19"/>
  <c r="L3863" i="19"/>
  <c r="L2062" i="19"/>
  <c r="L4767" i="19"/>
  <c r="L1522" i="19"/>
  <c r="L398" i="19"/>
  <c r="L2009" i="19"/>
  <c r="L1007" i="19"/>
  <c r="L846" i="19"/>
  <c r="L1871" i="19"/>
  <c r="L2432" i="19"/>
  <c r="L3215" i="19"/>
  <c r="L1490" i="19"/>
  <c r="L3612" i="19"/>
  <c r="L2791" i="19"/>
  <c r="L4124" i="19"/>
  <c r="L1659" i="19"/>
  <c r="L3621" i="19"/>
  <c r="L1540" i="19"/>
  <c r="L4133" i="19"/>
  <c r="L2339" i="19"/>
  <c r="L5551" i="19"/>
  <c r="L1699" i="19"/>
  <c r="L1354" i="19"/>
  <c r="L1269" i="19"/>
  <c r="L3675" i="19"/>
  <c r="L2738" i="19"/>
  <c r="L2962" i="19"/>
  <c r="L3743" i="19"/>
  <c r="L3366" i="19"/>
  <c r="L2669" i="19"/>
  <c r="L3878" i="19"/>
  <c r="L5679" i="19"/>
  <c r="L3449" i="19"/>
  <c r="L3776" i="19"/>
  <c r="L3961" i="19"/>
  <c r="L3250" i="19"/>
  <c r="L160" i="19"/>
  <c r="L1564" i="19"/>
  <c r="L1454" i="19"/>
  <c r="L1114" i="19"/>
  <c r="L637" i="19"/>
  <c r="L2308" i="19"/>
  <c r="L2102" i="19"/>
  <c r="L1183" i="19"/>
  <c r="L5695" i="19"/>
  <c r="L1546" i="19"/>
  <c r="L3904" i="19"/>
  <c r="L2248" i="19"/>
  <c r="L4680" i="19"/>
  <c r="L2766" i="19"/>
  <c r="L5704" i="19"/>
  <c r="L2674" i="19"/>
  <c r="L2935" i="19"/>
  <c r="L1421" i="19"/>
  <c r="L3334" i="19"/>
  <c r="L2636" i="19"/>
  <c r="L4248" i="19"/>
  <c r="L4673" i="19"/>
  <c r="L4352" i="19"/>
  <c r="L2664" i="19"/>
  <c r="L5448" i="19"/>
  <c r="L3105" i="19"/>
  <c r="L5960" i="19"/>
  <c r="L3069" i="19"/>
  <c r="L4513" i="19"/>
  <c r="L3450" i="19"/>
  <c r="L5025" i="19"/>
  <c r="L3974" i="19"/>
  <c r="L437" i="19"/>
  <c r="L1258" i="19"/>
  <c r="L58" i="19"/>
  <c r="L1398" i="19"/>
  <c r="L1870" i="19"/>
  <c r="L3489" i="19"/>
  <c r="L5023" i="19"/>
  <c r="L3576" i="19"/>
  <c r="L1710" i="19"/>
  <c r="L4639" i="19"/>
  <c r="L2171" i="19"/>
  <c r="L5663" i="19"/>
  <c r="L1567" i="19"/>
  <c r="L3648" i="19"/>
  <c r="L1975" i="19"/>
  <c r="L3042" i="19"/>
  <c r="L2945" i="19"/>
  <c r="L2541" i="19"/>
  <c r="L1732" i="19"/>
  <c r="L946" i="19"/>
  <c r="L2676" i="19"/>
  <c r="L3452" i="19"/>
  <c r="L3389" i="19"/>
  <c r="L5923" i="19"/>
  <c r="L3407" i="19"/>
  <c r="L4406" i="19"/>
  <c r="L4311" i="19"/>
  <c r="L1941" i="19"/>
  <c r="L1552" i="19"/>
  <c r="L1973" i="19"/>
  <c r="L1990" i="19"/>
  <c r="L97" i="19"/>
  <c r="L1011" i="19"/>
  <c r="L2033" i="19"/>
  <c r="L2037" i="19"/>
  <c r="L3553" i="19"/>
  <c r="L1065" i="19"/>
  <c r="L2056" i="19"/>
  <c r="L1723" i="19"/>
  <c r="L1272" i="19"/>
  <c r="L3796" i="19"/>
  <c r="L3805" i="19"/>
  <c r="L1718" i="19"/>
  <c r="L2544" i="19"/>
  <c r="L5986" i="19"/>
  <c r="L1082" i="19"/>
  <c r="L1642" i="19"/>
  <c r="L3934" i="19"/>
  <c r="L4319" i="19"/>
  <c r="L4848" i="19"/>
  <c r="L3172" i="19"/>
  <c r="L2401" i="19"/>
  <c r="L5417" i="19"/>
  <c r="L1727" i="19"/>
  <c r="L3253" i="19"/>
  <c r="L1206" i="19"/>
  <c r="L4048" i="19"/>
  <c r="L2391" i="19"/>
  <c r="L6350" i="19"/>
  <c r="L3729" i="19"/>
  <c r="L6708" i="19"/>
  <c r="L3448" i="19"/>
  <c r="L7220" i="19"/>
  <c r="L2997" i="19"/>
  <c r="L7782" i="19"/>
  <c r="L2480" i="19"/>
  <c r="L4307" i="19"/>
  <c r="L7894" i="19"/>
  <c r="L9307" i="19"/>
  <c r="L6273" i="19"/>
  <c r="L6497" i="19"/>
  <c r="L1679" i="19"/>
  <c r="L1842" i="19"/>
  <c r="L3852" i="19"/>
  <c r="L3614" i="19"/>
  <c r="L2471" i="19"/>
  <c r="L3843" i="19"/>
  <c r="L3347" i="19"/>
  <c r="L3415" i="19"/>
  <c r="L4336" i="19"/>
  <c r="L3806" i="19"/>
  <c r="L3233" i="19"/>
  <c r="L4720" i="19"/>
  <c r="L3932" i="19"/>
  <c r="L5435" i="19"/>
  <c r="L1468" i="19"/>
  <c r="L5995" i="19"/>
  <c r="L1278" i="19"/>
  <c r="L4478" i="19"/>
  <c r="L3592" i="19"/>
  <c r="L8245" i="19"/>
  <c r="L4641" i="19"/>
  <c r="L6758" i="19"/>
  <c r="L2717" i="19"/>
  <c r="L7270" i="19"/>
  <c r="L3536" i="19"/>
  <c r="L7800" i="19"/>
  <c r="L4693" i="19"/>
  <c r="L5589" i="19"/>
  <c r="L7912" i="19"/>
  <c r="L8990" i="19"/>
  <c r="L2032" i="19"/>
  <c r="L5561" i="19"/>
  <c r="L2923" i="19"/>
  <c r="L3110" i="19"/>
  <c r="L2890" i="19"/>
  <c r="L3685" i="19"/>
  <c r="L2665" i="19"/>
  <c r="L3945" i="19"/>
  <c r="L2026" i="19"/>
  <c r="L3897" i="19"/>
  <c r="L1993" i="19"/>
  <c r="L2260" i="19"/>
  <c r="L1154" i="19"/>
  <c r="L3946" i="19"/>
  <c r="L3564" i="19"/>
  <c r="L6091" i="19"/>
  <c r="L3994" i="19"/>
  <c r="L2081" i="19"/>
  <c r="L3475" i="19"/>
  <c r="L2743" i="19"/>
  <c r="L5731" i="19"/>
  <c r="L5940" i="19"/>
  <c r="L6385" i="19"/>
  <c r="L4405" i="19"/>
  <c r="L2253" i="19"/>
  <c r="L6201" i="19"/>
  <c r="L5428" i="19"/>
  <c r="L2392" i="19"/>
  <c r="L3408" i="19"/>
  <c r="L5643" i="19"/>
  <c r="L5674" i="19"/>
  <c r="L5765" i="19"/>
  <c r="L4308" i="19"/>
  <c r="L7036" i="19"/>
  <c r="L2436" i="19"/>
  <c r="L2336" i="19"/>
  <c r="L2353" i="19"/>
  <c r="L2303" i="19"/>
  <c r="L4264" i="19"/>
  <c r="L3749" i="19"/>
  <c r="L3321" i="19"/>
  <c r="L3075" i="19"/>
  <c r="L1947" i="19"/>
  <c r="L4442" i="19"/>
  <c r="L3397" i="19"/>
  <c r="L4982" i="19"/>
  <c r="L3488" i="19"/>
  <c r="L7676" i="19"/>
  <c r="L4150" i="19"/>
  <c r="L6500" i="19"/>
  <c r="L3639" i="19"/>
  <c r="L6349" i="19"/>
  <c r="L4942" i="19"/>
  <c r="L3896" i="19"/>
  <c r="L5454" i="19"/>
  <c r="L3968" i="19"/>
  <c r="L5966" i="19"/>
  <c r="L3429" i="19"/>
  <c r="L3785" i="19"/>
  <c r="L4087" i="19"/>
  <c r="L8422" i="19"/>
  <c r="L8046" i="19"/>
  <c r="L8310" i="19"/>
  <c r="L6179" i="19"/>
  <c r="L3780" i="19"/>
  <c r="L3865" i="19"/>
  <c r="L2271" i="19"/>
  <c r="L2350" i="19"/>
  <c r="L3043" i="19"/>
  <c r="L2862" i="19"/>
  <c r="L2639" i="19"/>
  <c r="L1920" i="19"/>
  <c r="L3229" i="19"/>
  <c r="L2052" i="19"/>
  <c r="L3622" i="19"/>
  <c r="L1731" i="19"/>
  <c r="L6063" i="19"/>
  <c r="L1914" i="19"/>
  <c r="L3174" i="19"/>
  <c r="L2295" i="19"/>
  <c r="L2953" i="19"/>
  <c r="L4273" i="19"/>
  <c r="L3354" i="19"/>
  <c r="L1359" i="19"/>
  <c r="L3866" i="19"/>
  <c r="L2637" i="19"/>
  <c r="L3428" i="19"/>
  <c r="L3750" i="19"/>
  <c r="L3940" i="19"/>
  <c r="L4664" i="19"/>
  <c r="L1002" i="19"/>
  <c r="L2232" i="19"/>
  <c r="L4099" i="19"/>
  <c r="L1789" i="19"/>
  <c r="L2400" i="19"/>
  <c r="L1605" i="19"/>
  <c r="L1448" i="19"/>
  <c r="L1566" i="19"/>
  <c r="L2808" i="19"/>
  <c r="L1064" i="19"/>
  <c r="L3766" i="19"/>
  <c r="L1576" i="19"/>
  <c r="L2818" i="19"/>
  <c r="L565" i="19"/>
  <c r="L3767" i="19"/>
  <c r="L1787" i="19"/>
  <c r="L3976" i="19"/>
  <c r="L3256" i="19"/>
  <c r="L3322" i="19"/>
  <c r="L1126" i="19"/>
  <c r="L3846" i="19"/>
  <c r="L3761" i="19"/>
  <c r="L3950" i="19"/>
  <c r="L4224" i="19"/>
  <c r="L3521" i="19"/>
  <c r="L4736" i="19"/>
  <c r="L4033" i="19"/>
  <c r="L4817" i="19"/>
  <c r="L4495" i="19"/>
  <c r="L741" i="19"/>
  <c r="L5007" i="19"/>
  <c r="L3962" i="19"/>
  <c r="L1888" i="19"/>
  <c r="L1981" i="19"/>
  <c r="L657" i="19"/>
  <c r="L2283" i="19"/>
  <c r="L1985" i="19"/>
  <c r="L3468" i="19"/>
  <c r="L4117" i="19"/>
  <c r="L2441" i="19"/>
  <c r="L3417" i="19"/>
  <c r="L3733" i="19"/>
  <c r="L5785" i="19"/>
  <c r="L2455" i="19"/>
  <c r="L4258" i="19"/>
  <c r="L3734" i="19"/>
  <c r="L4770" i="19"/>
  <c r="L4648" i="19"/>
  <c r="L2853" i="19"/>
  <c r="L3267" i="19"/>
  <c r="L2957" i="19"/>
  <c r="L3741" i="19"/>
  <c r="L1542" i="19"/>
  <c r="L3313" i="19"/>
  <c r="L5016" i="19"/>
  <c r="L5840" i="19"/>
  <c r="L6109" i="19"/>
  <c r="L5905" i="19"/>
  <c r="L4420" i="19"/>
  <c r="L5922" i="19"/>
  <c r="L2969" i="19"/>
  <c r="L4395" i="19"/>
  <c r="L1637" i="19"/>
  <c r="L543" i="19"/>
  <c r="L1308" i="19"/>
  <c r="L2452" i="19"/>
  <c r="L2053" i="19"/>
  <c r="L2341" i="19"/>
  <c r="L3155" i="19"/>
  <c r="L1408" i="19"/>
  <c r="L1961" i="19"/>
  <c r="L1242" i="19"/>
  <c r="L3678" i="19"/>
  <c r="L2118" i="19"/>
  <c r="L4190" i="19"/>
  <c r="L2652" i="19"/>
  <c r="L3679" i="19"/>
  <c r="L1417" i="19"/>
  <c r="L4191" i="19"/>
  <c r="L1321" i="19"/>
  <c r="L2988" i="19"/>
  <c r="L2807" i="19"/>
  <c r="L3293" i="19"/>
  <c r="L1410" i="19"/>
  <c r="L3686" i="19"/>
  <c r="L1811" i="19"/>
  <c r="L1905" i="19"/>
  <c r="L1948" i="19"/>
  <c r="L3021" i="19"/>
  <c r="L1758" i="19"/>
  <c r="L3907" i="19"/>
  <c r="L4152" i="19"/>
  <c r="L3930" i="19"/>
  <c r="L4711" i="19"/>
  <c r="L3411" i="19"/>
  <c r="L798" i="19"/>
  <c r="L3093" i="19"/>
  <c r="L31" i="19"/>
  <c r="L173" i="19"/>
  <c r="L1438" i="19"/>
  <c r="L2486" i="19"/>
  <c r="L1643" i="19"/>
  <c r="L2206" i="19"/>
  <c r="L3217" i="19"/>
  <c r="L1854" i="19"/>
  <c r="L141" i="19"/>
  <c r="L1166" i="19"/>
  <c r="L1785" i="19"/>
  <c r="L2855" i="19"/>
  <c r="L1882" i="19"/>
  <c r="L2046" i="19"/>
  <c r="L2773" i="19"/>
  <c r="L3373" i="19"/>
  <c r="L2696" i="19"/>
  <c r="L4791" i="19"/>
  <c r="L5440" i="19"/>
  <c r="L5478" i="19"/>
  <c r="L5927" i="19"/>
  <c r="L5993" i="19"/>
  <c r="L4400" i="19"/>
  <c r="L4466" i="19"/>
  <c r="L3558" i="19"/>
  <c r="L3763" i="19"/>
  <c r="L5487" i="19"/>
  <c r="L3783" i="19"/>
  <c r="L1494" i="19"/>
  <c r="L4696" i="19"/>
  <c r="L3770" i="19"/>
  <c r="L6059" i="19"/>
  <c r="L4348" i="19"/>
  <c r="L6335" i="19"/>
  <c r="L8729" i="19"/>
  <c r="L5617" i="19"/>
  <c r="L3819" i="19"/>
  <c r="L7096" i="19"/>
  <c r="L175" i="19"/>
  <c r="L5607" i="19"/>
  <c r="L4592" i="19"/>
  <c r="L2723" i="19"/>
  <c r="L2914" i="19"/>
  <c r="L3029" i="19"/>
  <c r="L3942" i="19"/>
  <c r="L3876" i="19"/>
  <c r="L1813" i="19"/>
  <c r="L4279" i="19"/>
  <c r="L1604" i="19"/>
  <c r="L589" i="19"/>
  <c r="L2464" i="19"/>
  <c r="L5789" i="19"/>
  <c r="L1858" i="19"/>
  <c r="L6011" i="19"/>
  <c r="L525" i="19"/>
  <c r="L4494" i="19"/>
  <c r="L3702" i="19"/>
  <c r="L4706" i="19"/>
  <c r="L5631" i="19"/>
  <c r="L5035" i="19"/>
  <c r="L1696" i="19"/>
  <c r="L5547" i="19"/>
  <c r="L5721" i="19"/>
  <c r="L4252" i="19"/>
  <c r="L2926" i="19"/>
  <c r="L6479" i="19"/>
  <c r="L6307" i="19"/>
  <c r="L5697" i="19"/>
  <c r="L4618" i="19"/>
  <c r="L5662" i="19"/>
  <c r="L4055" i="19"/>
  <c r="L2695" i="19"/>
  <c r="L2706" i="19"/>
  <c r="L2127" i="19"/>
  <c r="L1223" i="19"/>
  <c r="L1884" i="19"/>
  <c r="L3640" i="19"/>
  <c r="L5967" i="19"/>
  <c r="L4600" i="19"/>
  <c r="L4146" i="19"/>
  <c r="L2280" i="19"/>
  <c r="L4954" i="19"/>
  <c r="L5594" i="19"/>
  <c r="L4064" i="19"/>
  <c r="L4138" i="19"/>
  <c r="L3522" i="19"/>
  <c r="L3619" i="19"/>
  <c r="L5463" i="19"/>
  <c r="L4914" i="19"/>
  <c r="L6004" i="19"/>
  <c r="L5426" i="19"/>
  <c r="L4469" i="19"/>
  <c r="L5938" i="19"/>
  <c r="L6217" i="19"/>
  <c r="L5492" i="19"/>
  <c r="L3430" i="19"/>
  <c r="L8372" i="19"/>
  <c r="L7974" i="19"/>
  <c r="L8260" i="19"/>
  <c r="L5000" i="19"/>
  <c r="L6895" i="19"/>
  <c r="L5485" i="19"/>
  <c r="L1084" i="19"/>
  <c r="L2252" i="19"/>
  <c r="L1038" i="19"/>
  <c r="L3230" i="19"/>
  <c r="L5744" i="19"/>
  <c r="L1673" i="19"/>
  <c r="L2378" i="19"/>
  <c r="L2273" i="19"/>
  <c r="L421" i="19"/>
  <c r="L2545" i="19"/>
  <c r="L1216" i="19"/>
  <c r="L805" i="19"/>
  <c r="L2163" i="19"/>
  <c r="L5473" i="19"/>
  <c r="L4885" i="19"/>
  <c r="L5036" i="19"/>
  <c r="L6321" i="19"/>
  <c r="L3181" i="19"/>
  <c r="L4453" i="19"/>
  <c r="L3562" i="19"/>
  <c r="L2520" i="19"/>
  <c r="L4074" i="19"/>
  <c r="L4439" i="19"/>
  <c r="L3575" i="19"/>
  <c r="L6278" i="19"/>
  <c r="L6620" i="19"/>
  <c r="L5758" i="19"/>
  <c r="L6661" i="19"/>
  <c r="L7383" i="19"/>
  <c r="L7214" i="19"/>
  <c r="L5573" i="19"/>
  <c r="L4226" i="19"/>
  <c r="L2301" i="19"/>
  <c r="L3178" i="19"/>
  <c r="L3754" i="19"/>
  <c r="L2583" i="19"/>
  <c r="L2605" i="19"/>
  <c r="L3187" i="19"/>
  <c r="L3747" i="19"/>
  <c r="L2007" i="19"/>
  <c r="L2925" i="19"/>
  <c r="L205" i="19"/>
  <c r="L4689" i="19"/>
  <c r="L2675" i="19"/>
  <c r="L3834" i="19"/>
  <c r="L3740" i="19"/>
  <c r="L3938" i="19"/>
  <c r="L3822" i="19"/>
  <c r="L3500" i="19"/>
  <c r="L3300" i="19"/>
  <c r="L4012" i="19"/>
  <c r="L3905" i="19"/>
  <c r="L3589" i="19"/>
  <c r="L4287" i="19"/>
  <c r="L4101" i="19"/>
  <c r="L1329" i="19"/>
  <c r="L2358" i="19"/>
  <c r="L2537" i="19"/>
  <c r="L369" i="19"/>
  <c r="L4904" i="19"/>
  <c r="L1232" i="19"/>
  <c r="L1791" i="19"/>
  <c r="L3213" i="19"/>
  <c r="L3259" i="19"/>
  <c r="L6371" i="19"/>
  <c r="L2787" i="19"/>
  <c r="L5444" i="19"/>
  <c r="L2279" i="19"/>
  <c r="L6460" i="19"/>
  <c r="L3722" i="19"/>
  <c r="L1940" i="19"/>
  <c r="L2466" i="19"/>
  <c r="L5794" i="19"/>
  <c r="L5672" i="19"/>
  <c r="L2866" i="19"/>
  <c r="L2799" i="19"/>
  <c r="L2959" i="19"/>
  <c r="L4808" i="19"/>
  <c r="L4103" i="19"/>
  <c r="L4897" i="19"/>
  <c r="L5558" i="19"/>
  <c r="L2071" i="19"/>
  <c r="L6070" i="19"/>
  <c r="L3918" i="19"/>
  <c r="L2881" i="19"/>
  <c r="L3929" i="19"/>
  <c r="L1565" i="19"/>
  <c r="L319" i="19"/>
  <c r="L1459" i="19"/>
  <c r="L3595" i="19"/>
  <c r="L1796" i="19"/>
  <c r="L3065" i="19"/>
  <c r="L3135" i="19"/>
  <c r="L2328" i="19"/>
  <c r="L1716" i="19"/>
  <c r="L485" i="19"/>
  <c r="L3937" i="19"/>
  <c r="L1437" i="19"/>
  <c r="L5855" i="19"/>
  <c r="L1142" i="19"/>
  <c r="L5864" i="19"/>
  <c r="L1654" i="19"/>
  <c r="L2355" i="19"/>
  <c r="L1722" i="19"/>
  <c r="L3689" i="19"/>
  <c r="L2779" i="19"/>
  <c r="L4601" i="19"/>
  <c r="L1817" i="19"/>
  <c r="L3674" i="19"/>
  <c r="L4386" i="19"/>
  <c r="L1805" i="19"/>
  <c r="L1868" i="19"/>
  <c r="L1840" i="19"/>
  <c r="L1678" i="19"/>
  <c r="L2316" i="19"/>
  <c r="L3403" i="19"/>
  <c r="L2419" i="19"/>
  <c r="L3421" i="19"/>
  <c r="L2240" i="19"/>
  <c r="L372" i="19"/>
  <c r="L2394" i="19"/>
  <c r="L1023" i="19"/>
  <c r="L3017" i="19"/>
  <c r="L2885" i="19"/>
  <c r="L1808" i="19"/>
  <c r="L1747" i="19"/>
  <c r="L1145" i="19"/>
  <c r="L2222" i="19"/>
  <c r="L3768" i="19"/>
  <c r="L1802" i="19"/>
  <c r="L4663" i="19"/>
  <c r="L1987" i="19"/>
  <c r="L5687" i="19"/>
  <c r="L2445" i="19"/>
  <c r="L3840" i="19"/>
  <c r="L1550" i="19"/>
  <c r="L3290" i="19"/>
  <c r="L1505" i="19"/>
  <c r="L3317" i="19"/>
  <c r="L2641" i="19"/>
  <c r="L4735" i="19"/>
  <c r="L3807" i="19"/>
  <c r="L1590" i="19"/>
  <c r="L4719" i="19"/>
  <c r="L1247" i="19"/>
  <c r="L5743" i="19"/>
  <c r="L2792" i="19"/>
  <c r="L5824" i="19"/>
  <c r="L1916" i="19"/>
  <c r="L4297" i="19"/>
  <c r="L3231" i="19"/>
  <c r="L178" i="19"/>
  <c r="L3538" i="19"/>
  <c r="L2430" i="19"/>
  <c r="L4035" i="19"/>
  <c r="L2202" i="19"/>
  <c r="L1035" i="19"/>
  <c r="L3066" i="19"/>
  <c r="L2591" i="19"/>
  <c r="L1649" i="19"/>
  <c r="L3139" i="19"/>
  <c r="L3285" i="19"/>
  <c r="L1962" i="19"/>
  <c r="L3005" i="19"/>
  <c r="L5850" i="19"/>
  <c r="L1362" i="19"/>
  <c r="L4026" i="19"/>
  <c r="L5795" i="19"/>
  <c r="L3527" i="19"/>
  <c r="L2112" i="19"/>
  <c r="L4952" i="19"/>
  <c r="L5592" i="19"/>
  <c r="L7718" i="19"/>
  <c r="L6007" i="19"/>
  <c r="L5523" i="19"/>
  <c r="L4480" i="19"/>
  <c r="L6035" i="19"/>
  <c r="L6554" i="19"/>
  <c r="L4384" i="19"/>
  <c r="L5661" i="19"/>
  <c r="L4393" i="19"/>
  <c r="L6515" i="19"/>
  <c r="L5545" i="19"/>
  <c r="L5911" i="19"/>
  <c r="L6075" i="19"/>
  <c r="L7920" i="19"/>
  <c r="L6240" i="19"/>
  <c r="L7168" i="19"/>
  <c r="L7414" i="19"/>
  <c r="L6427" i="19"/>
  <c r="L7975" i="19"/>
  <c r="L2468" i="19"/>
  <c r="L2275" i="19"/>
  <c r="L1826" i="19"/>
  <c r="L1445" i="19"/>
  <c r="L5600" i="19"/>
  <c r="L1804" i="19"/>
  <c r="L3339" i="19"/>
  <c r="L4038" i="19"/>
  <c r="L989" i="19"/>
  <c r="L4440" i="19"/>
  <c r="L3098" i="19"/>
  <c r="L4148" i="19"/>
  <c r="L3647" i="19"/>
  <c r="L7736" i="19"/>
  <c r="L1161" i="19"/>
  <c r="L6177" i="19"/>
  <c r="L2650" i="19"/>
  <c r="L3808" i="19"/>
  <c r="L3972" i="19"/>
  <c r="L4539" i="19"/>
  <c r="L3982" i="19"/>
  <c r="L5051" i="19"/>
  <c r="L3993" i="19"/>
  <c r="L5563" i="19"/>
  <c r="L4411" i="19"/>
  <c r="L2310" i="19"/>
  <c r="L6130" i="19"/>
  <c r="L7966" i="19"/>
  <c r="L6139" i="19"/>
  <c r="L4344" i="19"/>
  <c r="L6837" i="19"/>
  <c r="L7983" i="19"/>
  <c r="L2705" i="19"/>
  <c r="L2793" i="19"/>
  <c r="L2794" i="19"/>
  <c r="L2414" i="19"/>
  <c r="L1992" i="19"/>
  <c r="L2314" i="19"/>
  <c r="L3076" i="19"/>
  <c r="L2191" i="19"/>
  <c r="L3673" i="19"/>
  <c r="L2478" i="19"/>
  <c r="L1144" i="19"/>
  <c r="L165" i="19"/>
  <c r="L2072" i="19"/>
  <c r="L1671" i="19"/>
  <c r="L3608" i="19"/>
  <c r="L5719" i="19"/>
  <c r="L4643" i="19"/>
  <c r="L4937" i="19"/>
  <c r="L6496" i="19"/>
  <c r="L1046" i="19"/>
  <c r="L6101" i="19"/>
  <c r="L2556" i="19"/>
  <c r="L6625" i="19"/>
  <c r="L3555" i="19"/>
  <c r="L6073" i="19"/>
  <c r="L5703" i="19"/>
  <c r="L5063" i="19"/>
  <c r="L6559" i="19"/>
  <c r="L7325" i="19"/>
  <c r="L6686" i="19"/>
  <c r="L4660" i="19"/>
  <c r="L7175" i="19"/>
  <c r="L679" i="19"/>
  <c r="L3179" i="19"/>
  <c r="L3301" i="19"/>
  <c r="L4608" i="19"/>
  <c r="L2971" i="19"/>
  <c r="L3931" i="19"/>
  <c r="L4021" i="19"/>
  <c r="L3057" i="19"/>
  <c r="L2552" i="19"/>
  <c r="L3868" i="19"/>
  <c r="L3712" i="19"/>
  <c r="L4271" i="19"/>
  <c r="L5423" i="19"/>
  <c r="L4931" i="19"/>
  <c r="L6585" i="19"/>
  <c r="L3455" i="19"/>
  <c r="L5788" i="19"/>
  <c r="L4569" i="19"/>
  <c r="L4695" i="19"/>
  <c r="L5585" i="19"/>
  <c r="L3344" i="19"/>
  <c r="L6097" i="19"/>
  <c r="L3416" i="19"/>
  <c r="L4598" i="19"/>
  <c r="L6646" i="19"/>
  <c r="L2565" i="19"/>
  <c r="L3864" i="19"/>
  <c r="L8351" i="19"/>
  <c r="L9445" i="19"/>
  <c r="L6078" i="19"/>
  <c r="L6353" i="19"/>
  <c r="L6737" i="19"/>
  <c r="L3143" i="19"/>
  <c r="L3684" i="19"/>
  <c r="L3811" i="19"/>
  <c r="L3841" i="19"/>
  <c r="L2491" i="19"/>
  <c r="L3257" i="19"/>
  <c r="L1966" i="19"/>
  <c r="L3053" i="19"/>
  <c r="L1824" i="19"/>
  <c r="L3446" i="19"/>
  <c r="L2557" i="19"/>
  <c r="L4360" i="19"/>
  <c r="L5512" i="19"/>
  <c r="L7198" i="19"/>
  <c r="L5935" i="19"/>
  <c r="L5443" i="19"/>
  <c r="L4408" i="19"/>
  <c r="L5955" i="19"/>
  <c r="L6546" i="19"/>
  <c r="L4368" i="19"/>
  <c r="L5629" i="19"/>
  <c r="L4377" i="19"/>
  <c r="L6507" i="19"/>
  <c r="L5537" i="19"/>
  <c r="L5895" i="19"/>
  <c r="L6067" i="19"/>
  <c r="L6227" i="19"/>
  <c r="L6399" i="19"/>
  <c r="L4093" i="19"/>
  <c r="L6909" i="19"/>
  <c r="L6108" i="19"/>
  <c r="L5750" i="19"/>
  <c r="L795" i="19"/>
  <c r="L3258" i="19"/>
  <c r="L1828" i="19"/>
  <c r="L1537" i="19"/>
  <c r="L3292" i="19"/>
  <c r="L3393" i="19"/>
  <c r="L5903" i="19"/>
  <c r="L5987" i="19"/>
  <c r="L3921" i="19"/>
  <c r="L6012" i="19"/>
  <c r="L1622" i="19"/>
  <c r="L4164" i="19"/>
  <c r="L4567" i="19"/>
  <c r="L5991" i="19"/>
  <c r="L1773" i="19"/>
  <c r="L6759" i="19"/>
  <c r="L1827" i="19"/>
  <c r="L3953" i="19"/>
  <c r="L4858" i="19"/>
  <c r="L4335" i="19"/>
  <c r="L2103" i="19"/>
  <c r="L1648" i="19"/>
  <c r="L2089" i="19"/>
  <c r="L2771" i="19"/>
  <c r="L5751" i="19"/>
  <c r="L4305" i="19"/>
  <c r="L3890" i="19"/>
  <c r="L6641" i="19"/>
  <c r="L4833" i="19"/>
  <c r="L4162" i="19"/>
  <c r="L5841" i="19"/>
  <c r="L4962" i="19"/>
  <c r="L6114" i="19"/>
  <c r="L6071" i="19"/>
  <c r="L1257" i="19"/>
  <c r="L3586" i="19"/>
  <c r="L3699" i="19"/>
  <c r="L4865" i="19"/>
  <c r="L6416" i="19"/>
  <c r="L1277" i="19"/>
  <c r="L5781" i="19"/>
  <c r="L1935" i="19"/>
  <c r="L6545" i="19"/>
  <c r="L3483" i="19"/>
  <c r="L4082" i="19"/>
  <c r="L4911" i="19"/>
  <c r="L8380" i="19"/>
  <c r="L6543" i="19"/>
  <c r="L8268" i="19"/>
  <c r="L5073" i="19"/>
  <c r="L1688" i="19"/>
  <c r="L7167" i="19"/>
  <c r="L1721" i="19"/>
  <c r="L5872" i="19"/>
  <c r="L5576" i="19"/>
  <c r="L2767" i="19"/>
  <c r="L6816" i="19"/>
  <c r="L8197" i="19"/>
  <c r="L7820" i="19"/>
  <c r="L8358" i="19"/>
  <c r="L4916" i="19"/>
  <c r="L6728" i="19"/>
  <c r="L8382" i="19"/>
  <c r="L3771" i="19"/>
  <c r="L3297" i="19"/>
  <c r="L4532" i="19"/>
  <c r="L3028" i="19"/>
  <c r="L6429" i="19"/>
  <c r="L4275" i="19"/>
  <c r="L7692" i="19"/>
  <c r="L6525" i="19"/>
  <c r="L8317" i="19"/>
  <c r="L6465" i="19"/>
  <c r="L8254" i="19"/>
  <c r="L7901" i="19"/>
  <c r="L2004" i="19"/>
  <c r="L3470" i="19"/>
  <c r="L2861" i="19"/>
  <c r="L8471" i="19"/>
  <c r="L5531" i="19"/>
  <c r="L8443" i="19"/>
  <c r="L8874" i="19"/>
  <c r="L6869" i="19"/>
  <c r="L5550" i="19"/>
  <c r="L2756" i="19"/>
  <c r="L3513" i="19"/>
  <c r="L3708" i="19"/>
  <c r="L4623" i="19"/>
  <c r="L7844" i="19"/>
  <c r="L8255" i="19"/>
  <c r="L7870" i="19"/>
  <c r="L8376" i="19"/>
  <c r="L229" i="19"/>
  <c r="L4080" i="19"/>
  <c r="L8400" i="19"/>
  <c r="L4741" i="19"/>
  <c r="L5802" i="19"/>
  <c r="L7180" i="19"/>
  <c r="L5701" i="19"/>
  <c r="L7805" i="19"/>
  <c r="L5461" i="19"/>
  <c r="L7742" i="19"/>
  <c r="L7389" i="19"/>
  <c r="L1508" i="19"/>
  <c r="L3460" i="19"/>
  <c r="L8272" i="19"/>
  <c r="L7959" i="19"/>
  <c r="L2014" i="19"/>
  <c r="L5819" i="19"/>
  <c r="L6397" i="19"/>
  <c r="L5989" i="19"/>
  <c r="L4877" i="19"/>
  <c r="L4974" i="19"/>
  <c r="L6849" i="19"/>
  <c r="L7499" i="19"/>
  <c r="L7012" i="19"/>
  <c r="L3748" i="19"/>
  <c r="L3665" i="19"/>
  <c r="L3917" i="19"/>
  <c r="L4651" i="19"/>
  <c r="L8864" i="19"/>
  <c r="L3928" i="19"/>
  <c r="L7888" i="19"/>
  <c r="L6283" i="19"/>
  <c r="L4778" i="19"/>
  <c r="L6668" i="19"/>
  <c r="L6539" i="19"/>
  <c r="L7293" i="19"/>
  <c r="L6336" i="19"/>
  <c r="L7230" i="19"/>
  <c r="L6877" i="19"/>
  <c r="L2839" i="19"/>
  <c r="L3458" i="19"/>
  <c r="L7760" i="19"/>
  <c r="L7447" i="19"/>
  <c r="L4984" i="19"/>
  <c r="L4795" i="19"/>
  <c r="L4421" i="19"/>
  <c r="L4836" i="19"/>
  <c r="L2872" i="19"/>
  <c r="L2729" i="19"/>
  <c r="L7773" i="19"/>
  <c r="L6949" i="19"/>
  <c r="L6207" i="19"/>
  <c r="L6731" i="19"/>
  <c r="L8641" i="19"/>
  <c r="L7074" i="19"/>
  <c r="L7062" i="19"/>
  <c r="L6538" i="19"/>
  <c r="L4032" i="19"/>
  <c r="L5999" i="19"/>
  <c r="L2776" i="19"/>
  <c r="L4985" i="19"/>
  <c r="L8356" i="19"/>
  <c r="L8721" i="19"/>
  <c r="L5619" i="19"/>
  <c r="L5843" i="19"/>
  <c r="L6879" i="19"/>
  <c r="L8828" i="19"/>
  <c r="L6234" i="19"/>
  <c r="L6458" i="19"/>
  <c r="L7508" i="19"/>
  <c r="L8992" i="19"/>
  <c r="L3725" i="19"/>
  <c r="L5598" i="19"/>
  <c r="L7835" i="19"/>
  <c r="L6786" i="19"/>
  <c r="L3116" i="19"/>
  <c r="L8044" i="19"/>
  <c r="L9179" i="19"/>
  <c r="L8089" i="19"/>
  <c r="L6281" i="19"/>
  <c r="L7079" i="19"/>
  <c r="L9374" i="19"/>
  <c r="L2386" i="19"/>
  <c r="L2850" i="19"/>
  <c r="L5659" i="19"/>
  <c r="L7094" i="19"/>
  <c r="L7564" i="19"/>
  <c r="L5081" i="19"/>
  <c r="L2147" i="19"/>
  <c r="L429" i="19"/>
  <c r="L5043" i="19"/>
  <c r="L4284" i="19"/>
  <c r="L6784" i="19"/>
  <c r="L2128" i="19"/>
  <c r="L5626" i="19"/>
  <c r="L3837" i="19"/>
  <c r="L7608" i="19"/>
  <c r="L5694" i="19"/>
  <c r="L5715" i="19"/>
  <c r="L3480" i="19"/>
  <c r="L6658" i="19"/>
  <c r="L6337" i="19"/>
  <c r="L6942" i="19"/>
  <c r="L6305" i="19"/>
  <c r="L5677" i="19"/>
  <c r="L3773" i="19"/>
  <c r="L6968" i="19"/>
  <c r="L4802" i="19"/>
  <c r="L3569" i="19"/>
  <c r="L5067" i="19"/>
  <c r="L7287" i="19"/>
  <c r="L6828" i="19"/>
  <c r="L4949" i="19"/>
  <c r="L4324" i="19"/>
  <c r="L4891" i="19"/>
  <c r="L5836" i="19"/>
  <c r="L2647" i="19"/>
  <c r="L3751" i="19"/>
  <c r="L5820" i="19"/>
  <c r="L5958" i="19"/>
  <c r="L7902" i="19"/>
  <c r="L8432" i="19"/>
  <c r="L5420" i="19"/>
  <c r="L6506" i="19"/>
  <c r="L4628" i="19"/>
  <c r="L7629" i="19"/>
  <c r="L8349" i="19"/>
  <c r="L6107" i="19"/>
  <c r="L6393" i="19"/>
  <c r="L8199" i="19"/>
  <c r="L6880" i="19"/>
  <c r="L2979" i="19"/>
  <c r="L1426" i="19"/>
  <c r="L906" i="19"/>
  <c r="L1015" i="19"/>
  <c r="L3176" i="19"/>
  <c r="L2562" i="19"/>
  <c r="L4655" i="19"/>
  <c r="L4233" i="19"/>
  <c r="L5969" i="19"/>
  <c r="L3900" i="19"/>
  <c r="L4470" i="19"/>
  <c r="L4303" i="19"/>
  <c r="L6602" i="19"/>
  <c r="L4676" i="19"/>
  <c r="L1369" i="19"/>
  <c r="L6079" i="19"/>
  <c r="L6701" i="19"/>
  <c r="L4552" i="19"/>
  <c r="L2132" i="19"/>
  <c r="L3762" i="19"/>
  <c r="L2346" i="19"/>
  <c r="L3764" i="19"/>
  <c r="L3418" i="19"/>
  <c r="L3774" i="19"/>
  <c r="L5871" i="19"/>
  <c r="L4867" i="19"/>
  <c r="L5622" i="19"/>
  <c r="L8440" i="19"/>
  <c r="L1803" i="19"/>
  <c r="L8328" i="19"/>
  <c r="L1519" i="19"/>
  <c r="L5445" i="19"/>
  <c r="L6245" i="19"/>
  <c r="L1670" i="19"/>
  <c r="L1485" i="19"/>
  <c r="L1702" i="19"/>
  <c r="L2843" i="19"/>
  <c r="L2375" i="19"/>
  <c r="L2506" i="19"/>
  <c r="L5457" i="19"/>
  <c r="L3304" i="19"/>
  <c r="L1061" i="19"/>
  <c r="L1922" i="19"/>
  <c r="L1313" i="19"/>
  <c r="L2251" i="19"/>
  <c r="L3340" i="19"/>
  <c r="L6145" i="19"/>
  <c r="L5657" i="19"/>
  <c r="L2825" i="19"/>
  <c r="L3600" i="19"/>
  <c r="L4991" i="19"/>
  <c r="L6623" i="19"/>
  <c r="L5503" i="19"/>
  <c r="L2849" i="19"/>
  <c r="L2173" i="19"/>
  <c r="L1545" i="19"/>
  <c r="L2871" i="19"/>
  <c r="L3427" i="19"/>
  <c r="L3525" i="19"/>
  <c r="L5475" i="19"/>
  <c r="L1894" i="19"/>
  <c r="L2467" i="19"/>
  <c r="L2951" i="19"/>
  <c r="L2725" i="19"/>
  <c r="L2384" i="19"/>
  <c r="L3486" i="19"/>
  <c r="L1872" i="19"/>
  <c r="L1342" i="19"/>
  <c r="L4472" i="19"/>
  <c r="L2540" i="19"/>
  <c r="L5009" i="19"/>
  <c r="L6695" i="19"/>
  <c r="L1686" i="19"/>
  <c r="L7207" i="19"/>
  <c r="L1503" i="19"/>
  <c r="L7719" i="19"/>
  <c r="L3635" i="19"/>
  <c r="L6098" i="19"/>
  <c r="L4419" i="19"/>
  <c r="L5766" i="19"/>
  <c r="L7197" i="19"/>
  <c r="L7397" i="19"/>
  <c r="L8236" i="19"/>
  <c r="L5605" i="19"/>
  <c r="L7767" i="19"/>
  <c r="L4185" i="19"/>
  <c r="L1498" i="19"/>
  <c r="L7149" i="19"/>
  <c r="L8231" i="19"/>
  <c r="L6533" i="19"/>
  <c r="L7310" i="19"/>
  <c r="L4429" i="19"/>
  <c r="L4661" i="19"/>
  <c r="L4246" i="19"/>
  <c r="L7840" i="19"/>
  <c r="L7016" i="19"/>
  <c r="L3302" i="19"/>
  <c r="L6428" i="19"/>
  <c r="L6469" i="19"/>
  <c r="L7953" i="19"/>
  <c r="L6113" i="19"/>
  <c r="L5825" i="19"/>
  <c r="L7845" i="19"/>
  <c r="L8778" i="19"/>
  <c r="L5638" i="19"/>
  <c r="L5862" i="19"/>
  <c r="L8415" i="19"/>
  <c r="L8997" i="19"/>
  <c r="L4740" i="19"/>
  <c r="L6508" i="19"/>
  <c r="L6801" i="19"/>
  <c r="L9093" i="19"/>
  <c r="L6487" i="19"/>
  <c r="L9289" i="19"/>
  <c r="L8979" i="19"/>
  <c r="L4850" i="19"/>
  <c r="L7107" i="19"/>
  <c r="L5538" i="19"/>
  <c r="L5450" i="19"/>
  <c r="L4503" i="19"/>
  <c r="L6635" i="19"/>
  <c r="L7455" i="19"/>
  <c r="L7328" i="19"/>
  <c r="L5005" i="19"/>
  <c r="L5061" i="19"/>
  <c r="L6339" i="19"/>
  <c r="L6395" i="19"/>
  <c r="L7441" i="19"/>
  <c r="L5601" i="19"/>
  <c r="L5520" i="19"/>
  <c r="L7333" i="19"/>
  <c r="L6239" i="19"/>
  <c r="L4614" i="19"/>
  <c r="L4838" i="19"/>
  <c r="L7903" i="19"/>
  <c r="L8306" i="19"/>
  <c r="L6195" i="19"/>
  <c r="L5636" i="19"/>
  <c r="L7576" i="19"/>
  <c r="L9287" i="19"/>
  <c r="L4631" i="19"/>
  <c r="L6626" i="19"/>
  <c r="L8593" i="19"/>
  <c r="L5705" i="19"/>
  <c r="L8085" i="19"/>
  <c r="L4862" i="19"/>
  <c r="L4291" i="19"/>
  <c r="L7605" i="19"/>
  <c r="L8143" i="19"/>
  <c r="L3636" i="19"/>
  <c r="L7668" i="19"/>
  <c r="L7677" i="19"/>
  <c r="L2288" i="19"/>
  <c r="L4111" i="19"/>
  <c r="L5980" i="19"/>
  <c r="L6929" i="19"/>
  <c r="L4633" i="19"/>
  <c r="L5511" i="19"/>
  <c r="L6821" i="19"/>
  <c r="L9233" i="19"/>
  <c r="L3376" i="19"/>
  <c r="L4326" i="19"/>
  <c r="L7391" i="19"/>
  <c r="L9340" i="19"/>
  <c r="L4381" i="19"/>
  <c r="L6419" i="19"/>
  <c r="L7558" i="19"/>
  <c r="L9504" i="19"/>
  <c r="L3727" i="19"/>
  <c r="L6233" i="19"/>
  <c r="L8347" i="19"/>
  <c r="L8966" i="19"/>
  <c r="L4603" i="19"/>
  <c r="L7021" i="19"/>
  <c r="L9071" i="19"/>
  <c r="L6311" i="19"/>
  <c r="L7651" i="19"/>
  <c r="L4460" i="19"/>
  <c r="L7612" i="19"/>
  <c r="L7556" i="19"/>
  <c r="L8163" i="19"/>
  <c r="L2192" i="19"/>
  <c r="L2219" i="19"/>
  <c r="L3631" i="19"/>
  <c r="L4139" i="19"/>
  <c r="L3077" i="19"/>
  <c r="L7449" i="19"/>
  <c r="L4887" i="19"/>
  <c r="L4072" i="19"/>
  <c r="L7590" i="19"/>
  <c r="L1318" i="19"/>
  <c r="L5635" i="19"/>
  <c r="L3839" i="19"/>
  <c r="L8120" i="19"/>
  <c r="L6329" i="19"/>
  <c r="L5734" i="19"/>
  <c r="L4627" i="19"/>
  <c r="L5796" i="19"/>
  <c r="L6259" i="19"/>
  <c r="L6951" i="19"/>
  <c r="L4668" i="19"/>
  <c r="L7037" i="19"/>
  <c r="L4697" i="19"/>
  <c r="L3789" i="19"/>
  <c r="L4811" i="19"/>
  <c r="L3641" i="19"/>
  <c r="L4260" i="19"/>
  <c r="L7799" i="19"/>
  <c r="L7872" i="19"/>
  <c r="L9211" i="19"/>
  <c r="L9081" i="19"/>
  <c r="L6572" i="19"/>
  <c r="L3853" i="19"/>
  <c r="L2939" i="19"/>
  <c r="L4616" i="19"/>
  <c r="L2859" i="19"/>
  <c r="L4582" i="19"/>
  <c r="L4253" i="19"/>
  <c r="L7680" i="19"/>
  <c r="L7926" i="19"/>
  <c r="L6485" i="19"/>
  <c r="L7984" i="19"/>
  <c r="L6373" i="19"/>
  <c r="L3995" i="19"/>
  <c r="L7861" i="19"/>
  <c r="L6322" i="19"/>
  <c r="L7749" i="19"/>
  <c r="L4167" i="19"/>
  <c r="L8431" i="19"/>
  <c r="L8055" i="19"/>
  <c r="L8319" i="19"/>
  <c r="L1963" i="19"/>
  <c r="L4894" i="19"/>
  <c r="L5934" i="19"/>
  <c r="L4446" i="19"/>
  <c r="L3101" i="19"/>
  <c r="L7356" i="19"/>
  <c r="L7620" i="19"/>
  <c r="L7244" i="19"/>
  <c r="L4571" i="19"/>
  <c r="L7516" i="19"/>
  <c r="L2254" i="19"/>
  <c r="L3949" i="19"/>
  <c r="L5593" i="19"/>
  <c r="L4228" i="19"/>
  <c r="L6498" i="19"/>
  <c r="L8508" i="19"/>
  <c r="L7899" i="19"/>
  <c r="L8253" i="19"/>
  <c r="L4944" i="19"/>
  <c r="L7318" i="19"/>
  <c r="L9243" i="19"/>
  <c r="L2823" i="19"/>
  <c r="L4016" i="19"/>
  <c r="L7848" i="19"/>
  <c r="L9438" i="19"/>
  <c r="L4452" i="19"/>
  <c r="L4701" i="19"/>
  <c r="L333" i="19"/>
  <c r="L2548" i="19"/>
  <c r="L3242" i="19"/>
  <c r="L2003" i="19"/>
  <c r="L3355" i="19"/>
  <c r="L3445" i="19"/>
  <c r="L1111" i="19"/>
  <c r="L919" i="19"/>
  <c r="L3306" i="19"/>
  <c r="L1288" i="19"/>
  <c r="L1549" i="19"/>
  <c r="L2764" i="19"/>
  <c r="L5491" i="19"/>
  <c r="L2802" i="19"/>
  <c r="L7741" i="19"/>
  <c r="L3013" i="19"/>
  <c r="L4085" i="19"/>
  <c r="L6324" i="19"/>
  <c r="L3574" i="19"/>
  <c r="L6285" i="19"/>
  <c r="L4086" i="19"/>
  <c r="L4716" i="19"/>
  <c r="L4488" i="19"/>
  <c r="L8173" i="19"/>
  <c r="L7164" i="19"/>
  <c r="L6404" i="19"/>
  <c r="L2934" i="19"/>
  <c r="L4265" i="19"/>
  <c r="L4979" i="19"/>
  <c r="L4714" i="19"/>
  <c r="L4908" i="19"/>
  <c r="L1525" i="19"/>
  <c r="L3324" i="19"/>
  <c r="L3333" i="19"/>
  <c r="L3378" i="19"/>
  <c r="L4003" i="19"/>
  <c r="L4092" i="19"/>
  <c r="L5027" i="19"/>
  <c r="L3377" i="19"/>
  <c r="L2472" i="19"/>
  <c r="L4801" i="19"/>
  <c r="L2530" i="19"/>
  <c r="L3426" i="19"/>
  <c r="L3554" i="19"/>
  <c r="L4389" i="19"/>
  <c r="L5921" i="19"/>
  <c r="L5574" i="19"/>
  <c r="L4394" i="19"/>
  <c r="L6257" i="19"/>
  <c r="L7165" i="19"/>
  <c r="L4476" i="19"/>
  <c r="L1382" i="19"/>
  <c r="L3345" i="19"/>
  <c r="L4239" i="19"/>
  <c r="L4259" i="19"/>
  <c r="L4023" i="19"/>
  <c r="L4113" i="19"/>
  <c r="L4373" i="19"/>
  <c r="L4289" i="19"/>
  <c r="L3731" i="19"/>
  <c r="L3045" i="19"/>
  <c r="L2754" i="19"/>
  <c r="L3438" i="19"/>
  <c r="L3566" i="19"/>
  <c r="L4249" i="19"/>
  <c r="L5939" i="19"/>
  <c r="L6131" i="19"/>
  <c r="L4422" i="19"/>
  <c r="L2906" i="19"/>
  <c r="L2742" i="19"/>
  <c r="L2691" i="19"/>
  <c r="L2811" i="19"/>
  <c r="L3643" i="19"/>
  <c r="L2919" i="19"/>
  <c r="L5090" i="19"/>
  <c r="L4130" i="19"/>
  <c r="L4484" i="19"/>
  <c r="L4746" i="19"/>
  <c r="L9115" i="19"/>
  <c r="L4845" i="19"/>
  <c r="L6094" i="19"/>
  <c r="L6304" i="19"/>
  <c r="L9310" i="19"/>
  <c r="L1917" i="19"/>
  <c r="L4587" i="19"/>
  <c r="L8237" i="19"/>
  <c r="L7280" i="19"/>
  <c r="L8031" i="19"/>
  <c r="L7282" i="19"/>
  <c r="L8099" i="19"/>
  <c r="L3517" i="19"/>
  <c r="L7088" i="19"/>
  <c r="L9275" i="19"/>
  <c r="L4159" i="19"/>
  <c r="L5562" i="19"/>
  <c r="L6249" i="19"/>
  <c r="L1675" i="19"/>
  <c r="L3736" i="19"/>
  <c r="L6102" i="19"/>
  <c r="L5421" i="19"/>
  <c r="L6947" i="19"/>
  <c r="L3952" i="19"/>
  <c r="L6236" i="19"/>
  <c r="L7087" i="19"/>
  <c r="L5568" i="19"/>
  <c r="L6211" i="19"/>
  <c r="L4761" i="19"/>
  <c r="L5625" i="19"/>
  <c r="L3967" i="19"/>
  <c r="L3533" i="19"/>
  <c r="L7143" i="19"/>
  <c r="L7609" i="19"/>
  <c r="L9241" i="19"/>
  <c r="L8931" i="19"/>
  <c r="L7152" i="19"/>
  <c r="L1761" i="19"/>
  <c r="L3998" i="19"/>
  <c r="L4315" i="19"/>
  <c r="L7732" i="19"/>
  <c r="L8475" i="19"/>
  <c r="L9376" i="19"/>
  <c r="L3162" i="19"/>
  <c r="L5050" i="19"/>
  <c r="L5614" i="19"/>
  <c r="L7034" i="19"/>
  <c r="L3664" i="19"/>
  <c r="L5590" i="19"/>
  <c r="L8052" i="19"/>
  <c r="L8473" i="19"/>
  <c r="L3800" i="19"/>
  <c r="L4548" i="19"/>
  <c r="L6407" i="19"/>
  <c r="L5496" i="19"/>
  <c r="L6289" i="19"/>
  <c r="L4752" i="19"/>
  <c r="L3791" i="19"/>
  <c r="L2966" i="19"/>
  <c r="L6291" i="19"/>
  <c r="L3632" i="19"/>
  <c r="L4268" i="19"/>
  <c r="L3983" i="19"/>
  <c r="L3597" i="19"/>
  <c r="L7151" i="19"/>
  <c r="L9170" i="19"/>
  <c r="L8836" i="19"/>
  <c r="L8614" i="19"/>
  <c r="L7160" i="19"/>
  <c r="L5858" i="19"/>
  <c r="L4078" i="19"/>
  <c r="L7278" i="19"/>
  <c r="L2006" i="19"/>
  <c r="L2922" i="19"/>
  <c r="L8804" i="19"/>
  <c r="L4871" i="19"/>
  <c r="L5078" i="19"/>
  <c r="L7540" i="19"/>
  <c r="L7961" i="19"/>
  <c r="L3728" i="19"/>
  <c r="L6147" i="19"/>
  <c r="L8102" i="19"/>
  <c r="L5488" i="19"/>
  <c r="L5654" i="19"/>
  <c r="L4743" i="19"/>
  <c r="L2907" i="19"/>
  <c r="L6251" i="19"/>
  <c r="L6369" i="19"/>
  <c r="L5651" i="19"/>
  <c r="L6173" i="19"/>
  <c r="L2992" i="19"/>
  <c r="L6960" i="19"/>
  <c r="L6266" i="19"/>
  <c r="L7549" i="19"/>
  <c r="L4757" i="19"/>
  <c r="L5829" i="19"/>
  <c r="L7854" i="19"/>
  <c r="L8877" i="19"/>
  <c r="L8330" i="19"/>
  <c r="L9088" i="19"/>
  <c r="L8366" i="19"/>
  <c r="L3115" i="19"/>
  <c r="L6357" i="19"/>
  <c r="L4578" i="19"/>
  <c r="L5070" i="19"/>
  <c r="L4986" i="19"/>
  <c r="L7662" i="19"/>
  <c r="L7876" i="19"/>
  <c r="L3588" i="19"/>
  <c r="L6380" i="19"/>
  <c r="L3842" i="19"/>
  <c r="L8438" i="19"/>
  <c r="L5516" i="19"/>
  <c r="L5074" i="19"/>
  <c r="L5068" i="19"/>
  <c r="L4015" i="19"/>
  <c r="L8373" i="19"/>
  <c r="L5804" i="19"/>
  <c r="L8261" i="19"/>
  <c r="L5080" i="19"/>
  <c r="L6904" i="19"/>
  <c r="L5773" i="19"/>
  <c r="L6792" i="19"/>
  <c r="L2183" i="19"/>
  <c r="L6424" i="19"/>
  <c r="L6553" i="19"/>
  <c r="L5556" i="19"/>
  <c r="L2585" i="19"/>
  <c r="L6169" i="19"/>
  <c r="L8338" i="19"/>
  <c r="L9047" i="19"/>
  <c r="L6081" i="19"/>
  <c r="L3130" i="19"/>
  <c r="L1863" i="19"/>
  <c r="L3546" i="19"/>
  <c r="L3977" i="19"/>
  <c r="L6360" i="19"/>
  <c r="L8364" i="19"/>
  <c r="L2952" i="19"/>
  <c r="L4915" i="19"/>
  <c r="L3320" i="19"/>
  <c r="L4588" i="19"/>
  <c r="L6454" i="19"/>
  <c r="L4084" i="19"/>
  <c r="L5079" i="19"/>
  <c r="L8141" i="19"/>
  <c r="L6862" i="19"/>
  <c r="L7156" i="19"/>
  <c r="L5020" i="19"/>
  <c r="L6672" i="19"/>
  <c r="L7392" i="19"/>
  <c r="L4971" i="19"/>
  <c r="L2000" i="19"/>
  <c r="L4572" i="19"/>
  <c r="L6258" i="19"/>
  <c r="L4213" i="19"/>
  <c r="L4230" i="19"/>
  <c r="L8220" i="19"/>
  <c r="L8420" i="19"/>
  <c r="L4553" i="19"/>
  <c r="L9361" i="19"/>
  <c r="L2057" i="19"/>
  <c r="L3848" i="19"/>
  <c r="L4070" i="19"/>
  <c r="L1447" i="19"/>
  <c r="L6160" i="19"/>
  <c r="L6330" i="19"/>
  <c r="L3737" i="19"/>
  <c r="L5981" i="19"/>
  <c r="L8030" i="19"/>
  <c r="L8419" i="19"/>
  <c r="L3838" i="19"/>
  <c r="L4487" i="19"/>
  <c r="L3598" i="19"/>
  <c r="L3710" i="19"/>
  <c r="L6592" i="19"/>
  <c r="L4563" i="19"/>
  <c r="L7476" i="19"/>
  <c r="L4196" i="19"/>
  <c r="L4205" i="19"/>
  <c r="L3106" i="19"/>
  <c r="L3877" i="19"/>
  <c r="L3951" i="19"/>
  <c r="L4927" i="19"/>
  <c r="L3356" i="19"/>
  <c r="L5671" i="19"/>
  <c r="L3889" i="19"/>
  <c r="L2643" i="19"/>
  <c r="L2196" i="19"/>
  <c r="L901" i="19"/>
  <c r="L6480" i="19"/>
  <c r="L2504" i="19"/>
  <c r="L5546" i="19"/>
  <c r="L3954" i="19"/>
  <c r="L5091" i="19"/>
  <c r="L6301" i="19"/>
  <c r="L5603" i="19"/>
  <c r="L4780" i="19"/>
  <c r="L2744" i="19"/>
  <c r="L6294" i="19"/>
  <c r="L4317" i="19"/>
  <c r="L6702" i="19"/>
  <c r="L5054" i="19"/>
  <c r="L5013" i="19"/>
  <c r="L7064" i="19"/>
  <c r="L8901" i="19"/>
  <c r="L5034" i="19"/>
  <c r="L2967" i="19"/>
  <c r="L8529" i="19"/>
  <c r="L1368" i="19"/>
  <c r="L2592" i="19"/>
  <c r="L821" i="19"/>
  <c r="L3264" i="19"/>
  <c r="L5048" i="19"/>
  <c r="L3260" i="19"/>
  <c r="L3388" i="19"/>
  <c r="L5439" i="19"/>
  <c r="L3370" i="19"/>
  <c r="L2684" i="19"/>
  <c r="L3894" i="19"/>
  <c r="L3571" i="19"/>
  <c r="L3706" i="19"/>
  <c r="L5880" i="19"/>
  <c r="L4886" i="19"/>
  <c r="L4353" i="19"/>
  <c r="L5910" i="19"/>
  <c r="L2833" i="19"/>
  <c r="L4970" i="19"/>
  <c r="L2847" i="19"/>
  <c r="L1049" i="19"/>
  <c r="L1072" i="19"/>
  <c r="L2774" i="19"/>
  <c r="L1759" i="19"/>
  <c r="L2886" i="19"/>
  <c r="L3379" i="19"/>
  <c r="L3409" i="19"/>
  <c r="L1174" i="19"/>
  <c r="L3382" i="19"/>
  <c r="L4090" i="19"/>
  <c r="L4296" i="19"/>
  <c r="L3591" i="19"/>
  <c r="L3718" i="19"/>
  <c r="L2679" i="19"/>
  <c r="L6467" i="19"/>
  <c r="L2469" i="19"/>
  <c r="L5828" i="19"/>
  <c r="L2110" i="19"/>
  <c r="L4998" i="19"/>
  <c r="L2114" i="19"/>
  <c r="L5510" i="19"/>
  <c r="L1492" i="19"/>
  <c r="L6022" i="19"/>
  <c r="L3348" i="19"/>
  <c r="L6156" i="19"/>
  <c r="L6202" i="19"/>
  <c r="L8047" i="19"/>
  <c r="L5826" i="19"/>
  <c r="L7735" i="19"/>
  <c r="L4555" i="19"/>
  <c r="L5092" i="19"/>
  <c r="L4669" i="19"/>
  <c r="L2030" i="19"/>
  <c r="L1527" i="19"/>
  <c r="L6015" i="19"/>
  <c r="L3528" i="19"/>
  <c r="L5524" i="19"/>
  <c r="L5017" i="19"/>
  <c r="L6958" i="19"/>
  <c r="L6411" i="19"/>
  <c r="L4917" i="19"/>
  <c r="L8478" i="19"/>
  <c r="L7808" i="19"/>
  <c r="L7341" i="19"/>
  <c r="L3755" i="19"/>
  <c r="L8495" i="19"/>
  <c r="L5509" i="19"/>
  <c r="L7911" i="19"/>
  <c r="L5008" i="19"/>
  <c r="L7159" i="19"/>
  <c r="L7365" i="19"/>
  <c r="L4827" i="19"/>
  <c r="L5740" i="19"/>
  <c r="L4379" i="19"/>
  <c r="L7935" i="19"/>
  <c r="L7348" i="19"/>
  <c r="L7924" i="19"/>
  <c r="L7236" i="19"/>
  <c r="L4067" i="19"/>
  <c r="L7436" i="19"/>
  <c r="L9008" i="19"/>
  <c r="L5852" i="19"/>
  <c r="L5082" i="19"/>
  <c r="L7948" i="19"/>
  <c r="L5752" i="19"/>
  <c r="L3243" i="19"/>
  <c r="L4154" i="19"/>
  <c r="L7724" i="19"/>
  <c r="L6013" i="19"/>
  <c r="L8429" i="19"/>
  <c r="L7296" i="19"/>
  <c r="L6829" i="19"/>
  <c r="L4981" i="19"/>
  <c r="L8486" i="19"/>
  <c r="L6475" i="19"/>
  <c r="L7399" i="19"/>
  <c r="L4075" i="19"/>
  <c r="L6639" i="19"/>
  <c r="L6853" i="19"/>
  <c r="L4818" i="19"/>
  <c r="L6274" i="19"/>
  <c r="L4370" i="19"/>
  <c r="L7423" i="19"/>
  <c r="L6836" i="19"/>
  <c r="L5772" i="19"/>
  <c r="L6724" i="19"/>
  <c r="L3288" i="19"/>
  <c r="L7398" i="19"/>
  <c r="L7933" i="19"/>
  <c r="L7286" i="19"/>
  <c r="L6082" i="19"/>
  <c r="L7486" i="19"/>
  <c r="L6874" i="19"/>
  <c r="L7700" i="19"/>
  <c r="L4276" i="19"/>
  <c r="L7998" i="19"/>
  <c r="L2154" i="19"/>
  <c r="L5505" i="19"/>
  <c r="L6218" i="19"/>
  <c r="L4522" i="19"/>
  <c r="L3451" i="19"/>
  <c r="L8437" i="19"/>
  <c r="L6178" i="19"/>
  <c r="L6887" i="19"/>
  <c r="L6300" i="19"/>
  <c r="L8174" i="19"/>
  <c r="L8388" i="19"/>
  <c r="L5536" i="19"/>
  <c r="L5058" i="19"/>
  <c r="L5783" i="19"/>
  <c r="L6911" i="19"/>
  <c r="L6478" i="19"/>
  <c r="L6306" i="19"/>
  <c r="L6366" i="19"/>
  <c r="L4928" i="19"/>
  <c r="L6886" i="19"/>
  <c r="L7932" i="19"/>
  <c r="L6774" i="19"/>
  <c r="L3645" i="19"/>
  <c r="L7416" i="19"/>
  <c r="L7040" i="19"/>
  <c r="L7304" i="19"/>
  <c r="L3559" i="19"/>
  <c r="L7504" i="19"/>
  <c r="L6697" i="19"/>
  <c r="L7347" i="19"/>
  <c r="L4542" i="19"/>
  <c r="L2533" i="19"/>
  <c r="L5584" i="19"/>
  <c r="L3719" i="19"/>
  <c r="L2265" i="19"/>
  <c r="L6083" i="19"/>
  <c r="L6186" i="19"/>
  <c r="L6791" i="19"/>
  <c r="L1198" i="19"/>
  <c r="L4081" i="19"/>
  <c r="L5945" i="19"/>
  <c r="L4738" i="19"/>
  <c r="L6464" i="19"/>
  <c r="L3464" i="19"/>
  <c r="L6246" i="19"/>
  <c r="L6812" i="19"/>
  <c r="L4938" i="19"/>
  <c r="L4184" i="19"/>
  <c r="L6648" i="19"/>
  <c r="L7374" i="19"/>
  <c r="L7206" i="19"/>
  <c r="L6354" i="19"/>
  <c r="L7184" i="19"/>
  <c r="L7904" i="19"/>
  <c r="L3752" i="19"/>
  <c r="L2261" i="19"/>
  <c r="L5757" i="19"/>
  <c r="L3616" i="19"/>
  <c r="L7024" i="19"/>
  <c r="L7569" i="19"/>
  <c r="L8783" i="19"/>
  <c r="L8178" i="19"/>
  <c r="L6053" i="19"/>
  <c r="L1954" i="19"/>
  <c r="L4785" i="19"/>
  <c r="L3261" i="19"/>
  <c r="L5994" i="19"/>
  <c r="L7477" i="19"/>
  <c r="L5517" i="19"/>
  <c r="L8070" i="19"/>
  <c r="L8312" i="19"/>
  <c r="L6280" i="19"/>
  <c r="L7268" i="19"/>
  <c r="L8411" i="19"/>
  <c r="L2852" i="19"/>
  <c r="L4953" i="19"/>
  <c r="L7830" i="19"/>
  <c r="L9511" i="19"/>
  <c r="L4698" i="19"/>
  <c r="L4694" i="19"/>
  <c r="L8360" i="19"/>
  <c r="L7754" i="19"/>
  <c r="L3435" i="19"/>
  <c r="L6275" i="19"/>
  <c r="L6747" i="19"/>
  <c r="L9135" i="19"/>
  <c r="L6170" i="19"/>
  <c r="L5761" i="19"/>
  <c r="L6722" i="19"/>
  <c r="L7513" i="19"/>
  <c r="L6309" i="19"/>
  <c r="L6029" i="19"/>
  <c r="L1282" i="19"/>
  <c r="L5879" i="19"/>
  <c r="L6105" i="19"/>
  <c r="L4391" i="19"/>
  <c r="L5842" i="19"/>
  <c r="L4733" i="19"/>
  <c r="L7350" i="19"/>
  <c r="L7856" i="19"/>
  <c r="L4463" i="19"/>
  <c r="L3696" i="19"/>
  <c r="L7880" i="19"/>
  <c r="L6267" i="19"/>
  <c r="L4625" i="19"/>
  <c r="L7172" i="19"/>
  <c r="L6331" i="19"/>
  <c r="L7285" i="19"/>
  <c r="L5088" i="19"/>
  <c r="L3204" i="19"/>
  <c r="L3276" i="19"/>
  <c r="L1876" i="19"/>
  <c r="L2161" i="19"/>
  <c r="L2162" i="19"/>
  <c r="L1984" i="19"/>
  <c r="L3510" i="19"/>
  <c r="L1748" i="19"/>
  <c r="L5951" i="19"/>
  <c r="L3882" i="19"/>
  <c r="L1823" i="19"/>
  <c r="L1184" i="19"/>
  <c r="L3943" i="19"/>
  <c r="L5873" i="19"/>
  <c r="L3441" i="19"/>
  <c r="L4346" i="19"/>
  <c r="L2727" i="19"/>
  <c r="L1976" i="19"/>
  <c r="L2739" i="19"/>
  <c r="L2023" i="19"/>
  <c r="L2753" i="19"/>
  <c r="L3384" i="19"/>
  <c r="L1254" i="19"/>
  <c r="L4467" i="19"/>
  <c r="L4554" i="19"/>
  <c r="L6613" i="19"/>
  <c r="L3508" i="19"/>
  <c r="L6180" i="19"/>
  <c r="L5094" i="19"/>
  <c r="L7989" i="19"/>
  <c r="L5776" i="19"/>
  <c r="L1486" i="19"/>
  <c r="L2689" i="19"/>
  <c r="L1201" i="19"/>
  <c r="L1215" i="19"/>
  <c r="L3895" i="19"/>
  <c r="L4879" i="19"/>
  <c r="L3892" i="19"/>
  <c r="L6193" i="19"/>
  <c r="L4387" i="19"/>
  <c r="L2298" i="19"/>
  <c r="L5909" i="19"/>
  <c r="L4514" i="19"/>
  <c r="L1270" i="19"/>
  <c r="L6024" i="19"/>
  <c r="L7710" i="19"/>
  <c r="L4497" i="19"/>
  <c r="L8222" i="19"/>
  <c r="L4920" i="19"/>
  <c r="L4438" i="19"/>
  <c r="L5432" i="19"/>
  <c r="L1136" i="19"/>
  <c r="L1177" i="19"/>
  <c r="L1146" i="19"/>
  <c r="L2579" i="19"/>
  <c r="L5832" i="19"/>
  <c r="L2215" i="19"/>
  <c r="L5914" i="19"/>
  <c r="L2021" i="19"/>
  <c r="L6448" i="19"/>
  <c r="L6041" i="19"/>
  <c r="L2217" i="19"/>
  <c r="L2398" i="19"/>
  <c r="L5479" i="19"/>
  <c r="L3107" i="19"/>
  <c r="L7728" i="19"/>
  <c r="L2681" i="19"/>
  <c r="L8240" i="19"/>
  <c r="L3248" i="19"/>
  <c r="L5884" i="19"/>
  <c r="L2450" i="19"/>
  <c r="L6570" i="19"/>
  <c r="L2913" i="19"/>
  <c r="L5725" i="19"/>
  <c r="L3565" i="19"/>
  <c r="L4231" i="19"/>
  <c r="L7352" i="19"/>
  <c r="L5476" i="19"/>
  <c r="L3856" i="19"/>
  <c r="L7376" i="19"/>
  <c r="L5596" i="19"/>
  <c r="L4266" i="19"/>
  <c r="L2443" i="19"/>
  <c r="L4831" i="19"/>
  <c r="L1134" i="19"/>
  <c r="L6088" i="19"/>
  <c r="L3744" i="19"/>
  <c r="L6276" i="19"/>
  <c r="L4034" i="19"/>
  <c r="L3338" i="19"/>
  <c r="L6493" i="19"/>
  <c r="L4556" i="19"/>
  <c r="L6381" i="19"/>
  <c r="L4077" i="19"/>
  <c r="L7869" i="19"/>
  <c r="L8133" i="19"/>
  <c r="L7757" i="19"/>
  <c r="L5647" i="19"/>
  <c r="L3402" i="19"/>
  <c r="L6662" i="19"/>
  <c r="L8327" i="19"/>
  <c r="L3782" i="19"/>
  <c r="L4132" i="19"/>
  <c r="L5982" i="19"/>
  <c r="L6296" i="19"/>
  <c r="L4923" i="19"/>
  <c r="L3960" i="19"/>
  <c r="L7628" i="19"/>
  <c r="L8348" i="19"/>
  <c r="L7910" i="19"/>
  <c r="L7588" i="19"/>
  <c r="L8753" i="19"/>
  <c r="L9096" i="19"/>
  <c r="L7928" i="19"/>
  <c r="L3048" i="19"/>
  <c r="L3177" i="19"/>
  <c r="L3487" i="19"/>
  <c r="L2169" i="19"/>
  <c r="L4615" i="19"/>
  <c r="L4595" i="19"/>
  <c r="L4229" i="19"/>
  <c r="L3173" i="19"/>
  <c r="L7357" i="19"/>
  <c r="L7621" i="19"/>
  <c r="L7245" i="19"/>
  <c r="L2195" i="19"/>
  <c r="L1665" i="19"/>
  <c r="L8191" i="19"/>
  <c r="L7815" i="19"/>
  <c r="L3630" i="19"/>
  <c r="L3051" i="19"/>
  <c r="L5963" i="19"/>
  <c r="L4766" i="19"/>
  <c r="L5920" i="19"/>
  <c r="L2961" i="19"/>
  <c r="L7116" i="19"/>
  <c r="L7836" i="19"/>
  <c r="L6586" i="19"/>
  <c r="L4222" i="19"/>
  <c r="L7678" i="19"/>
  <c r="L8398" i="19"/>
  <c r="L4734" i="19"/>
  <c r="L7638" i="19"/>
  <c r="L7380" i="19"/>
  <c r="L8449" i="19"/>
  <c r="L6315" i="19"/>
  <c r="L554" i="19"/>
  <c r="L2831" i="19"/>
  <c r="L3567" i="19"/>
  <c r="L3919" i="19"/>
  <c r="L2495" i="19"/>
  <c r="L4538" i="19"/>
  <c r="L6733" i="19"/>
  <c r="L1903" i="19"/>
  <c r="L1768" i="19"/>
  <c r="L7679" i="19"/>
  <c r="L7303" i="19"/>
  <c r="L3550" i="19"/>
  <c r="L6008" i="19"/>
  <c r="L5954" i="19"/>
  <c r="L4747" i="19"/>
  <c r="L4325" i="19"/>
  <c r="L1853" i="19"/>
  <c r="L6556" i="19"/>
  <c r="L7324" i="19"/>
  <c r="L4966" i="19"/>
  <c r="L5739" i="19"/>
  <c r="L7166" i="19"/>
  <c r="L7886" i="19"/>
  <c r="L7224" i="19"/>
  <c r="L4861" i="19"/>
  <c r="L7696" i="19"/>
  <c r="L8416" i="19"/>
  <c r="L5690" i="19"/>
  <c r="L7656" i="19"/>
  <c r="L7307" i="19"/>
  <c r="L8762" i="19"/>
  <c r="L6224" i="19"/>
  <c r="L2019" i="19"/>
  <c r="L4450" i="19"/>
  <c r="L3109" i="19"/>
  <c r="L629" i="19"/>
  <c r="L4820" i="19"/>
  <c r="L5557" i="19"/>
  <c r="L7967" i="19"/>
  <c r="L6516" i="19"/>
  <c r="L5746" i="19"/>
  <c r="L4507" i="19"/>
  <c r="L8000" i="19"/>
  <c r="L3778" i="19"/>
  <c r="L6409" i="19"/>
  <c r="L7780" i="19"/>
  <c r="L8657" i="19"/>
  <c r="L2134" i="19"/>
  <c r="L5681" i="19"/>
  <c r="L8342" i="19"/>
  <c r="L8764" i="19"/>
  <c r="L4726" i="19"/>
  <c r="L5718" i="19"/>
  <c r="L5486" i="19"/>
  <c r="L8928" i="19"/>
  <c r="L3453" i="19"/>
  <c r="L5060" i="19"/>
  <c r="L7259" i="19"/>
  <c r="L9124" i="19"/>
  <c r="L4975" i="19"/>
  <c r="L6557" i="19"/>
  <c r="L6116" i="19"/>
  <c r="L6069" i="19"/>
  <c r="L5749" i="19"/>
  <c r="L3068" i="19"/>
  <c r="L2832" i="19"/>
  <c r="L2607" i="19"/>
  <c r="L5555" i="19"/>
  <c r="L3793" i="19"/>
  <c r="L4905" i="19"/>
  <c r="L3721" i="19"/>
  <c r="L5526" i="19"/>
  <c r="L7980" i="19"/>
  <c r="L8024" i="19"/>
  <c r="L5865" i="19"/>
  <c r="L4292" i="19"/>
  <c r="L4973" i="19"/>
  <c r="L8665" i="19"/>
  <c r="L5414" i="19"/>
  <c r="L4496" i="19"/>
  <c r="L5621" i="19"/>
  <c r="L5717" i="19"/>
  <c r="L6611" i="19"/>
  <c r="L5075" i="19"/>
  <c r="L7988" i="19"/>
  <c r="L6352" i="19"/>
  <c r="L6640" i="19"/>
  <c r="L6241" i="19"/>
  <c r="L7023" i="19"/>
  <c r="L6522" i="19"/>
  <c r="L6711" i="19"/>
  <c r="L4683" i="19"/>
  <c r="L8548" i="19"/>
  <c r="L5018" i="19"/>
  <c r="L5495" i="19"/>
  <c r="L5446" i="19"/>
  <c r="L6020" i="19"/>
  <c r="L8445" i="19"/>
  <c r="L8263" i="19"/>
  <c r="L7950" i="19"/>
  <c r="L3232" i="19"/>
  <c r="L4786" i="19"/>
  <c r="L4510" i="19"/>
  <c r="L8480" i="19"/>
  <c r="L4195" i="19"/>
  <c r="L6344" i="19"/>
  <c r="L8284" i="19"/>
  <c r="L7460" i="19"/>
  <c r="L5611" i="19"/>
  <c r="L1496" i="19"/>
  <c r="L1657" i="19"/>
  <c r="L1349" i="19"/>
  <c r="L3704" i="19"/>
  <c r="L5760" i="19"/>
  <c r="L2989" i="19"/>
  <c r="L5539" i="19"/>
  <c r="L3902" i="19"/>
  <c r="L4220" i="19"/>
  <c r="L4899" i="19"/>
  <c r="L3387" i="19"/>
  <c r="L4841" i="19"/>
  <c r="L4097" i="19"/>
  <c r="L7660" i="19"/>
  <c r="L4479" i="19"/>
  <c r="L8172" i="19"/>
  <c r="L4007" i="19"/>
  <c r="L4410" i="19"/>
  <c r="L3505" i="19"/>
  <c r="L4922" i="19"/>
  <c r="L4017" i="19"/>
  <c r="L5434" i="19"/>
  <c r="L4417" i="19"/>
  <c r="L5974" i="19"/>
  <c r="L7284" i="19"/>
  <c r="L5072" i="19"/>
  <c r="L7685" i="19"/>
  <c r="L7308" i="19"/>
  <c r="L7846" i="19"/>
  <c r="L5822" i="19"/>
  <c r="L628" i="19"/>
  <c r="L869" i="19"/>
  <c r="L1190" i="19"/>
  <c r="L1799" i="19"/>
  <c r="L1977" i="19"/>
  <c r="L2763" i="19"/>
  <c r="L6096" i="19"/>
  <c r="L77" i="19"/>
  <c r="L2058" i="19"/>
  <c r="L2810" i="19"/>
  <c r="L3009" i="19"/>
  <c r="L2929" i="19"/>
  <c r="L4849" i="19"/>
  <c r="L5427" i="19"/>
  <c r="L6268" i="19"/>
  <c r="L1561" i="19"/>
  <c r="L5029" i="19"/>
  <c r="L1705" i="19"/>
  <c r="L5064" i="19"/>
  <c r="L7725" i="19"/>
  <c r="L1024" i="19"/>
  <c r="L1370" i="19"/>
  <c r="L2700" i="19"/>
  <c r="L1886" i="19"/>
  <c r="L3004" i="19"/>
  <c r="L4028" i="19"/>
  <c r="L4963" i="19"/>
  <c r="L1938" i="19"/>
  <c r="L2999" i="19"/>
  <c r="L2917" i="19"/>
  <c r="L4840" i="19"/>
  <c r="L2289" i="19"/>
  <c r="L3935" i="19"/>
  <c r="L5973" i="19"/>
  <c r="L4576" i="19"/>
  <c r="L2428" i="19"/>
  <c r="L4585" i="19"/>
  <c r="L4058" i="19"/>
  <c r="L2547" i="19"/>
  <c r="L7783" i="19"/>
  <c r="L2977" i="19"/>
  <c r="L8295" i="19"/>
  <c r="L3235" i="19"/>
  <c r="L6768" i="19"/>
  <c r="L3717" i="19"/>
  <c r="L4828" i="19"/>
  <c r="L4708" i="19"/>
  <c r="L6378" i="19"/>
  <c r="L6312" i="19"/>
  <c r="L8256" i="19"/>
  <c r="L4624" i="19"/>
  <c r="L3593" i="19"/>
  <c r="L3226" i="19"/>
  <c r="L2269" i="19"/>
  <c r="L4202" i="19"/>
  <c r="L7661" i="19"/>
  <c r="L4176" i="19"/>
  <c r="L4692" i="19"/>
  <c r="L5010" i="19"/>
  <c r="L4008" i="19"/>
  <c r="L5738" i="19"/>
  <c r="L6326" i="19"/>
  <c r="L6526" i="19"/>
  <c r="L4240" i="19"/>
  <c r="L6401" i="19"/>
  <c r="L6734" i="19"/>
  <c r="L6934" i="19"/>
  <c r="L8286" i="19"/>
  <c r="L2146" i="19"/>
  <c r="L7264" i="19"/>
  <c r="L7464" i="19"/>
  <c r="L6709" i="19"/>
  <c r="L5755" i="19"/>
  <c r="L6219" i="19"/>
  <c r="L7889" i="19"/>
  <c r="L6365" i="19"/>
  <c r="L4011" i="19"/>
  <c r="L7269" i="19"/>
  <c r="L8714" i="19"/>
  <c r="L7534" i="19"/>
  <c r="L6681" i="19"/>
  <c r="L7514" i="19"/>
  <c r="L6290" i="19"/>
  <c r="L7552" i="19"/>
  <c r="L1782" i="19"/>
  <c r="L2223" i="19"/>
  <c r="L1927" i="19"/>
  <c r="L6089" i="19"/>
  <c r="L6412" i="19"/>
  <c r="L4722" i="19"/>
  <c r="L5708" i="19"/>
  <c r="L6084" i="19"/>
  <c r="L6272" i="19"/>
  <c r="L8221" i="19"/>
  <c r="L8421" i="19"/>
  <c r="L7774" i="19"/>
  <c r="L2096" i="19"/>
  <c r="L6752" i="19"/>
  <c r="L6952" i="19"/>
  <c r="L8244" i="19"/>
  <c r="L4731" i="19"/>
  <c r="L5876" i="19"/>
  <c r="L7377" i="19"/>
  <c r="L3368" i="19"/>
  <c r="L3125" i="19"/>
  <c r="L6757" i="19"/>
  <c r="L9255" i="19"/>
  <c r="L3539" i="19"/>
  <c r="L4666" i="19"/>
  <c r="L7327" i="19"/>
  <c r="L7794" i="19"/>
  <c r="L8190" i="19"/>
  <c r="L8210" i="19"/>
  <c r="L4880" i="19"/>
  <c r="L4457" i="19"/>
  <c r="L8208" i="19"/>
  <c r="L5608" i="19"/>
  <c r="L3507" i="19"/>
  <c r="L6017" i="19"/>
  <c r="L8189" i="19"/>
  <c r="L5413" i="19"/>
  <c r="L5770" i="19"/>
  <c r="L7909" i="19"/>
  <c r="L7213" i="19"/>
  <c r="L2559" i="19"/>
  <c r="L8279" i="19"/>
  <c r="L8479" i="19"/>
  <c r="L5004" i="19"/>
  <c r="L4219" i="19"/>
  <c r="L4526" i="19"/>
  <c r="L6865" i="19"/>
  <c r="L4354" i="19"/>
  <c r="L3120" i="19"/>
  <c r="L8292" i="19"/>
  <c r="L9169" i="19"/>
  <c r="L2930" i="19"/>
  <c r="L3792" i="19"/>
  <c r="L6815" i="19"/>
  <c r="L9276" i="19"/>
  <c r="L4155" i="19"/>
  <c r="L4500" i="19"/>
  <c r="L6996" i="19"/>
  <c r="L9440" i="19"/>
  <c r="L7839" i="19"/>
  <c r="L3052" i="19"/>
  <c r="L7472" i="19"/>
  <c r="L5877" i="19"/>
  <c r="L7046" i="19"/>
  <c r="L2633" i="19"/>
  <c r="L4854" i="19"/>
  <c r="L3624" i="19"/>
  <c r="L4544" i="19"/>
  <c r="L6158" i="19"/>
  <c r="L7078" i="19"/>
  <c r="L4993" i="19"/>
  <c r="L5498" i="19"/>
  <c r="L6450" i="19"/>
  <c r="L8387" i="19"/>
  <c r="L5857" i="19"/>
  <c r="L6038" i="19"/>
  <c r="L8492" i="19"/>
  <c r="L6873" i="19"/>
  <c r="L5874" i="19"/>
  <c r="L6172" i="19"/>
  <c r="L7015" i="19"/>
  <c r="L1460" i="19"/>
  <c r="L5845" i="19"/>
  <c r="L4505" i="19"/>
  <c r="L6466" i="19"/>
  <c r="L1248" i="19"/>
  <c r="L6628" i="19"/>
  <c r="L5587" i="19"/>
  <c r="L8500" i="19"/>
  <c r="L6442" i="19"/>
  <c r="L3170" i="19"/>
  <c r="L5835" i="19"/>
  <c r="L9320" i="19"/>
  <c r="L8645" i="19"/>
  <c r="L9350" i="19"/>
  <c r="L5851" i="19"/>
  <c r="L2181" i="19"/>
  <c r="L3369" i="19"/>
  <c r="L3642" i="19"/>
  <c r="L3033" i="19"/>
  <c r="L3828" i="19"/>
  <c r="L4541" i="19"/>
  <c r="L7300" i="19"/>
  <c r="L7838" i="19"/>
  <c r="L2237" i="19"/>
  <c r="L8119" i="19"/>
  <c r="L7862" i="19"/>
  <c r="L8368" i="19"/>
  <c r="L4481" i="19"/>
  <c r="L4340" i="19"/>
  <c r="L8392" i="19"/>
  <c r="L4677" i="19"/>
  <c r="L2851" i="19"/>
  <c r="L7684" i="19"/>
  <c r="L4933" i="19"/>
  <c r="L7797" i="19"/>
  <c r="L4715" i="19"/>
  <c r="L8246" i="19"/>
  <c r="L7821" i="19"/>
  <c r="L8367" i="19"/>
  <c r="L6418" i="19"/>
  <c r="L3141" i="19"/>
  <c r="L8391" i="19"/>
  <c r="L7952" i="19"/>
  <c r="L9011" i="19"/>
  <c r="L6050" i="19"/>
  <c r="L5011" i="19"/>
  <c r="L5917" i="19"/>
  <c r="L3584" i="19"/>
  <c r="L4635" i="19"/>
  <c r="L8424" i="19"/>
  <c r="L9502" i="19"/>
  <c r="L2777" i="19"/>
  <c r="L5570" i="19"/>
  <c r="L6811" i="19"/>
  <c r="L9017" i="19"/>
  <c r="L4594" i="19"/>
  <c r="L7020" i="19"/>
  <c r="L8903" i="19"/>
  <c r="L7065" i="19"/>
  <c r="L6152" i="19"/>
  <c r="L1999" i="19"/>
  <c r="L2640" i="19"/>
  <c r="L1640" i="19"/>
  <c r="L3874" i="19"/>
  <c r="L3948" i="19"/>
  <c r="L1125" i="19"/>
  <c r="L1753" i="19"/>
  <c r="L1482" i="19"/>
  <c r="L2087" i="19"/>
  <c r="L2824" i="19"/>
  <c r="L3019" i="19"/>
  <c r="L5409" i="19"/>
  <c r="L6128" i="19"/>
  <c r="L8188" i="19"/>
  <c r="L4629" i="19"/>
  <c r="L6647" i="19"/>
  <c r="L4151" i="19"/>
  <c r="L4972" i="19"/>
  <c r="L3649" i="19"/>
  <c r="L6342" i="19"/>
  <c r="L4161" i="19"/>
  <c r="L6700" i="19"/>
  <c r="L4561" i="19"/>
  <c r="L7262" i="19"/>
  <c r="L4157" i="19"/>
  <c r="L2786" i="19"/>
  <c r="L6798" i="19"/>
  <c r="L7973" i="19"/>
  <c r="L6136" i="19"/>
  <c r="L5763" i="19"/>
  <c r="L2315" i="19"/>
  <c r="L3827" i="19"/>
  <c r="L3836" i="19"/>
  <c r="L4751" i="19"/>
  <c r="L4771" i="19"/>
  <c r="L3580" i="19"/>
  <c r="L4515" i="19"/>
  <c r="L3795" i="19"/>
  <c r="L1039" i="19"/>
  <c r="L3311" i="19"/>
  <c r="L2789" i="19"/>
  <c r="L4737" i="19"/>
  <c r="L2018" i="19"/>
  <c r="L5469" i="19"/>
  <c r="L1047" i="19"/>
  <c r="L6003" i="19"/>
  <c r="L2078" i="19"/>
  <c r="L4486" i="19"/>
  <c r="L3899" i="19"/>
  <c r="L6766" i="19"/>
  <c r="L2300" i="19"/>
  <c r="L3847" i="19"/>
  <c r="L3857" i="19"/>
  <c r="L3121" i="19"/>
  <c r="L6410" i="19"/>
  <c r="L3601" i="19"/>
  <c r="L5908" i="19"/>
  <c r="L3815" i="19"/>
  <c r="L1439" i="19"/>
  <c r="L4225" i="19"/>
  <c r="L1054" i="19"/>
  <c r="L2981" i="19"/>
  <c r="L3492" i="19"/>
  <c r="L4094" i="19"/>
  <c r="L3350" i="19"/>
  <c r="L6657" i="19"/>
  <c r="L3361" i="19"/>
  <c r="L6076" i="19"/>
  <c r="L4642" i="19"/>
  <c r="L2293" i="19"/>
  <c r="L5666" i="19"/>
  <c r="L3551" i="19"/>
  <c r="L3672" i="19"/>
  <c r="L4464" i="19"/>
  <c r="L3425" i="19"/>
  <c r="L3238" i="19"/>
  <c r="L6065" i="19"/>
  <c r="L5586" i="19"/>
  <c r="L9394" i="19"/>
  <c r="L3061" i="19"/>
  <c r="L4566" i="19"/>
  <c r="L7028" i="19"/>
  <c r="L2883" i="19"/>
  <c r="L3423" i="19"/>
  <c r="L1950" i="19"/>
  <c r="L6750" i="19"/>
  <c r="L4739" i="19"/>
  <c r="L4957" i="19"/>
  <c r="L8551" i="19"/>
  <c r="L6058" i="19"/>
  <c r="L3314" i="19"/>
  <c r="L9041" i="19"/>
  <c r="L7061" i="19"/>
  <c r="L4375" i="19"/>
  <c r="L4755" i="19"/>
  <c r="L9148" i="19"/>
  <c r="L8035" i="19"/>
  <c r="L2904" i="19"/>
  <c r="L5021" i="19"/>
  <c r="L9312" i="19"/>
  <c r="L5867" i="19"/>
  <c r="L4995" i="19"/>
  <c r="L6605" i="19"/>
  <c r="L9549" i="19"/>
  <c r="L5894" i="19"/>
  <c r="L6161" i="19"/>
  <c r="L7981" i="19"/>
  <c r="L8409" i="19"/>
  <c r="L1405" i="19"/>
  <c r="L7798" i="19"/>
  <c r="L9095" i="19"/>
  <c r="L7562" i="19"/>
  <c r="L9362" i="19"/>
  <c r="L7816" i="19"/>
  <c r="L1707" i="19"/>
  <c r="L3034" i="19"/>
  <c r="L1631" i="19"/>
  <c r="L4334" i="19"/>
  <c r="L3582" i="19"/>
  <c r="L4819" i="19"/>
  <c r="L6197" i="19"/>
  <c r="L3469" i="19"/>
  <c r="L4243" i="19"/>
  <c r="L8636" i="19"/>
  <c r="L7523" i="19"/>
  <c r="L2690" i="19"/>
  <c r="L6394" i="19"/>
  <c r="L8800" i="19"/>
  <c r="L5541" i="19"/>
  <c r="L4483" i="19"/>
  <c r="L6021" i="19"/>
  <c r="L8298" i="19"/>
  <c r="L5875" i="19"/>
  <c r="L4245" i="19"/>
  <c r="L7469" i="19"/>
  <c r="L7897" i="19"/>
  <c r="L5902" i="19"/>
  <c r="L2225" i="19"/>
  <c r="L8039" i="19"/>
  <c r="L4967" i="19"/>
  <c r="L2256" i="19"/>
  <c r="L6871" i="19"/>
  <c r="L8594" i="19"/>
  <c r="L9351" i="19"/>
  <c r="L9069" i="19"/>
  <c r="L3341" i="19"/>
  <c r="L4593" i="19"/>
  <c r="L5085" i="19"/>
  <c r="L4934" i="19"/>
  <c r="L2708" i="19"/>
  <c r="L8103" i="19"/>
  <c r="L5595" i="19"/>
  <c r="L7011" i="19"/>
  <c r="L1449" i="19"/>
  <c r="L6433" i="19"/>
  <c r="L6730" i="19"/>
  <c r="L5065" i="19"/>
  <c r="L6010" i="19"/>
  <c r="L4900" i="19"/>
  <c r="L9074" i="19"/>
  <c r="L5866" i="19"/>
  <c r="L5780" i="19"/>
  <c r="L6957" i="19"/>
  <c r="L7385" i="19"/>
  <c r="L5883" i="19"/>
  <c r="L4645" i="19"/>
  <c r="L7527" i="19"/>
  <c r="L2446" i="19"/>
  <c r="L5533" i="19"/>
  <c r="L5569" i="19"/>
  <c r="L5028" i="19"/>
  <c r="L3726" i="19"/>
  <c r="L2560" i="19"/>
  <c r="L8933" i="19"/>
  <c r="L6834" i="19"/>
  <c r="L9453" i="19"/>
  <c r="L8540" i="19"/>
  <c r="L9531" i="19"/>
  <c r="L1592" i="19"/>
  <c r="L1559" i="19"/>
  <c r="L3490" i="19"/>
  <c r="L1129" i="19"/>
  <c r="L8798" i="19"/>
  <c r="L7929" i="19"/>
  <c r="L4654" i="19"/>
  <c r="L7788" i="19"/>
  <c r="L6973" i="19"/>
  <c r="L6230" i="19"/>
  <c r="L7812" i="19"/>
  <c r="L8350" i="19"/>
  <c r="L2828" i="19"/>
  <c r="L6520" i="19"/>
  <c r="L8374" i="19"/>
  <c r="L3579" i="19"/>
  <c r="L2649" i="19"/>
  <c r="L4316" i="19"/>
  <c r="L4027" i="19"/>
  <c r="L6421" i="19"/>
  <c r="L3781" i="19"/>
  <c r="L8196" i="19"/>
  <c r="L6445" i="19"/>
  <c r="L8309" i="19"/>
  <c r="L5803" i="19"/>
  <c r="L6719" i="19"/>
  <c r="L8333" i="19"/>
  <c r="L7934" i="19"/>
  <c r="L8179" i="19"/>
  <c r="L9492" i="19"/>
  <c r="L6616" i="19"/>
  <c r="L8446" i="19"/>
  <c r="L4158" i="19"/>
  <c r="L5415" i="19"/>
  <c r="L3966" i="19"/>
  <c r="L4403" i="19"/>
  <c r="L8428" i="19"/>
  <c r="L8205" i="19"/>
  <c r="L7900" i="19"/>
  <c r="L1295" i="19"/>
  <c r="L1005" i="19"/>
  <c r="L6736" i="19"/>
  <c r="L8462" i="19"/>
  <c r="L4051" i="19"/>
  <c r="L5810" i="19"/>
  <c r="L5812" i="19"/>
  <c r="L3342" i="19"/>
  <c r="L2073" i="19"/>
  <c r="L5493" i="19"/>
  <c r="L6749" i="19"/>
  <c r="L7972" i="19"/>
  <c r="L3308" i="19"/>
  <c r="L4730" i="19"/>
  <c r="L7319" i="19"/>
  <c r="L4717" i="19"/>
  <c r="L4349" i="19"/>
  <c r="L6288" i="19"/>
  <c r="L4763" i="19"/>
  <c r="L4397" i="19"/>
  <c r="L8512" i="19"/>
  <c r="L8789" i="19"/>
  <c r="L1255" i="19"/>
  <c r="L6593" i="19"/>
  <c r="L4837" i="19"/>
  <c r="L6057" i="19"/>
  <c r="L7364" i="19"/>
  <c r="L5675" i="19"/>
  <c r="L5706" i="19"/>
  <c r="L5642" i="19"/>
  <c r="L6297" i="19"/>
  <c r="L5702" i="19"/>
  <c r="L6893" i="19"/>
  <c r="L4821" i="19"/>
  <c r="L8060" i="19"/>
  <c r="L6345" i="19"/>
  <c r="L6959" i="19"/>
  <c r="L5472" i="19"/>
  <c r="L3693" i="19"/>
  <c r="L3328" i="19"/>
  <c r="L2797" i="19"/>
  <c r="L3439" i="19"/>
  <c r="L4415" i="19"/>
  <c r="L3111" i="19"/>
  <c r="L2687" i="19"/>
  <c r="L3148" i="19"/>
  <c r="L2597" i="19"/>
  <c r="L3825" i="19"/>
  <c r="L4856" i="19"/>
  <c r="L4374" i="19"/>
  <c r="L2382" i="19"/>
  <c r="L5985" i="19"/>
  <c r="L1663" i="19"/>
  <c r="L4458" i="19"/>
  <c r="L4732" i="19"/>
  <c r="L6716" i="19"/>
  <c r="L6282" i="19"/>
  <c r="L7228" i="19"/>
  <c r="L4573" i="19"/>
  <c r="L7740" i="19"/>
  <c r="L4823" i="19"/>
  <c r="L2780" i="19"/>
  <c r="L3440" i="19"/>
  <c r="L8045" i="19"/>
  <c r="L9212" i="19"/>
  <c r="L7587" i="19"/>
  <c r="L3499" i="19"/>
  <c r="L6415" i="19"/>
  <c r="L1221" i="19"/>
  <c r="L3193" i="19"/>
  <c r="L3194" i="19"/>
  <c r="L1801" i="19"/>
  <c r="L1819" i="19"/>
  <c r="L2449" i="19"/>
  <c r="L3318" i="19"/>
  <c r="L3957" i="19"/>
  <c r="L2066" i="19"/>
  <c r="L5887" i="19"/>
  <c r="L4115" i="19"/>
  <c r="L3160" i="19"/>
  <c r="L2752" i="19"/>
  <c r="L7216" i="19"/>
  <c r="L2492" i="19"/>
  <c r="L6037" i="19"/>
  <c r="L2079" i="19"/>
  <c r="L6609" i="19"/>
  <c r="L3956" i="19"/>
  <c r="L4531" i="19"/>
  <c r="L1598" i="19"/>
  <c r="L1574" i="19"/>
  <c r="L1584" i="19"/>
  <c r="L2685" i="19"/>
  <c r="L2830" i="19"/>
  <c r="L3315" i="19"/>
  <c r="L3891" i="19"/>
  <c r="L4863" i="19"/>
  <c r="L1991" i="19"/>
  <c r="L1647" i="19"/>
  <c r="L3765" i="19"/>
  <c r="L4019" i="19"/>
  <c r="L3644" i="19"/>
  <c r="L2573" i="19"/>
  <c r="L4066" i="19"/>
  <c r="L2822" i="19"/>
  <c r="L3547" i="19"/>
  <c r="L2077" i="19"/>
  <c r="L4906" i="19"/>
  <c r="L5972" i="19"/>
  <c r="L5418" i="19"/>
  <c r="L4437" i="19"/>
  <c r="L5930" i="19"/>
  <c r="L6209" i="19"/>
  <c r="L5460" i="19"/>
  <c r="L2417" i="19"/>
  <c r="L7852" i="19"/>
  <c r="L3981" i="19"/>
  <c r="L8436" i="19"/>
  <c r="L6440" i="19"/>
  <c r="L8414" i="19"/>
  <c r="L6250" i="19"/>
  <c r="L1646" i="19"/>
  <c r="L4328" i="19"/>
  <c r="L4306" i="19"/>
  <c r="L2821" i="19"/>
  <c r="L6333" i="19"/>
  <c r="L7709" i="19"/>
  <c r="L6447" i="19"/>
  <c r="L5606" i="19"/>
  <c r="L4941" i="19"/>
  <c r="L4874" i="19"/>
  <c r="L6511" i="19"/>
  <c r="L4612" i="19"/>
  <c r="L7544" i="19"/>
  <c r="L8108" i="19"/>
  <c r="L7232" i="19"/>
  <c r="L6235" i="19"/>
  <c r="L6060" i="19"/>
  <c r="L8117" i="19"/>
  <c r="L6299" i="19"/>
  <c r="L7277" i="19"/>
  <c r="L7022" i="19"/>
  <c r="L7598" i="19"/>
  <c r="L7301" i="19"/>
  <c r="L7847" i="19"/>
  <c r="L4455" i="19"/>
  <c r="L2944" i="19"/>
  <c r="L7871" i="19"/>
  <c r="L7944" i="19"/>
  <c r="L7882" i="19"/>
  <c r="L8763" i="19"/>
  <c r="L9266" i="19"/>
  <c r="L8456" i="19"/>
  <c r="L3022" i="19"/>
  <c r="L3885" i="19"/>
  <c r="L3611" i="19"/>
  <c r="L3655" i="19"/>
  <c r="L7255" i="19"/>
  <c r="L4498" i="19"/>
  <c r="L6504" i="19"/>
  <c r="L6163" i="19"/>
  <c r="L7032" i="19"/>
  <c r="L6214" i="19"/>
  <c r="L6720" i="19"/>
  <c r="L6068" i="19"/>
  <c r="L6621" i="19"/>
  <c r="L8116" i="19"/>
  <c r="L5660" i="19"/>
  <c r="L6765" i="19"/>
  <c r="L7997" i="19"/>
  <c r="L8125" i="19"/>
  <c r="L6789" i="19"/>
  <c r="L7335" i="19"/>
  <c r="L3412" i="19"/>
  <c r="L7616" i="19"/>
  <c r="L7359" i="19"/>
  <c r="L4562" i="19"/>
  <c r="L4535" i="19"/>
  <c r="L6388" i="19"/>
  <c r="L4674" i="19"/>
  <c r="L6194" i="19"/>
  <c r="L7299" i="19"/>
  <c r="L9101" i="19"/>
  <c r="L6889" i="19"/>
  <c r="L6491" i="19"/>
  <c r="L1301" i="19"/>
  <c r="L4039" i="19"/>
  <c r="L6220" i="19"/>
  <c r="L3661" i="19"/>
  <c r="L8283" i="19"/>
  <c r="L8591" i="19"/>
  <c r="L8247" i="19"/>
  <c r="L4574" i="19"/>
  <c r="L6085" i="19"/>
  <c r="L6222" i="19"/>
  <c r="L6184" i="19"/>
  <c r="L8300" i="19"/>
  <c r="L7485" i="19"/>
  <c r="L8124" i="19"/>
  <c r="L8324" i="19"/>
  <c r="L6823" i="19"/>
  <c r="L3404" i="19"/>
  <c r="L7104" i="19"/>
  <c r="L6847" i="19"/>
  <c r="L4512" i="19"/>
  <c r="L3629" i="19"/>
  <c r="L5501" i="19"/>
  <c r="L4960" i="19"/>
  <c r="L6414" i="19"/>
  <c r="L4687" i="19"/>
  <c r="L6659" i="19"/>
  <c r="L6438" i="19"/>
  <c r="L7884" i="19"/>
  <c r="L8271" i="19"/>
  <c r="L7785" i="19"/>
  <c r="L8681" i="19"/>
  <c r="L8396" i="19"/>
  <c r="L3473" i="19"/>
  <c r="L1385" i="19"/>
  <c r="L1767" i="19"/>
  <c r="L3618" i="19"/>
  <c r="L6937" i="19"/>
  <c r="L6310" i="19"/>
  <c r="L6242" i="19"/>
  <c r="L6781" i="19"/>
  <c r="L4948" i="19"/>
  <c r="L6718" i="19"/>
  <c r="L8412" i="19"/>
  <c r="L3223" i="19"/>
  <c r="L1689" i="19"/>
  <c r="L7248" i="19"/>
  <c r="L6935" i="19"/>
  <c r="L4071" i="19"/>
  <c r="L4283" i="19"/>
  <c r="L6203" i="19"/>
  <c r="L6434" i="19"/>
  <c r="L2751" i="19"/>
  <c r="L6473" i="19"/>
  <c r="L7261" i="19"/>
  <c r="L8484" i="19"/>
  <c r="L4606" i="19"/>
  <c r="L5754" i="19"/>
  <c r="L7831" i="19"/>
  <c r="L7007" i="19"/>
  <c r="L6351" i="19"/>
  <c r="L9082" i="19"/>
  <c r="L9407" i="19"/>
  <c r="L9557" i="19"/>
  <c r="L7080" i="19"/>
  <c r="L6103" i="19"/>
  <c r="L5481" i="19"/>
  <c r="L5482" i="19"/>
  <c r="L5716" i="19"/>
  <c r="L6196" i="19"/>
  <c r="L8406" i="19"/>
  <c r="L6954" i="19"/>
  <c r="L4540" i="19"/>
  <c r="L5436" i="19"/>
  <c r="L6121" i="19"/>
  <c r="L8266" i="19"/>
  <c r="L3707" i="19"/>
  <c r="L5579" i="19"/>
  <c r="L7323" i="19"/>
  <c r="L8034" i="19"/>
  <c r="L5618" i="19"/>
  <c r="L7532" i="19"/>
  <c r="L8667" i="19"/>
  <c r="L7577" i="19"/>
  <c r="L4725" i="19"/>
  <c r="L6343" i="19"/>
  <c r="L8862" i="19"/>
  <c r="L3185" i="19"/>
  <c r="L4441" i="19"/>
  <c r="L3599" i="19"/>
  <c r="L8313" i="19"/>
  <c r="L4764" i="19"/>
  <c r="L4330" i="19"/>
  <c r="L5707" i="19"/>
  <c r="L2362" i="19"/>
  <c r="L3471" i="19"/>
  <c r="L3346" i="19"/>
  <c r="L4546" i="19"/>
  <c r="L7276" i="19"/>
  <c r="L3880" i="19"/>
  <c r="L3096" i="19"/>
  <c r="L7349" i="19"/>
  <c r="L7992" i="19"/>
  <c r="L7237" i="19"/>
  <c r="L4147" i="19"/>
  <c r="L7919" i="19"/>
  <c r="L7543" i="19"/>
  <c r="L7807" i="19"/>
  <c r="L1343" i="19"/>
  <c r="L4875" i="19"/>
  <c r="L4218" i="19"/>
  <c r="L6807" i="19"/>
  <c r="L8022" i="19"/>
  <c r="L6226" i="19"/>
  <c r="L4756" i="19"/>
  <c r="L4754" i="19"/>
  <c r="L2748" i="19"/>
  <c r="L3709" i="19"/>
  <c r="L3570" i="19"/>
  <c r="L6820" i="19"/>
  <c r="L7451" i="19"/>
  <c r="L6568" i="19"/>
  <c r="L8735" i="19"/>
  <c r="L7375" i="19"/>
  <c r="L9478" i="19"/>
  <c r="L8785" i="19"/>
  <c r="L4834" i="19"/>
  <c r="L4004" i="19"/>
  <c r="L4950" i="19"/>
  <c r="L6531" i="19"/>
  <c r="L7358" i="19"/>
  <c r="L8337" i="19"/>
  <c r="L6851" i="19"/>
  <c r="L2377" i="19"/>
  <c r="L6150" i="19"/>
  <c r="L9162" i="19"/>
  <c r="L6231" i="19"/>
  <c r="L4212" i="19"/>
  <c r="L7582" i="19"/>
  <c r="L9381" i="19"/>
  <c r="L8857" i="19"/>
  <c r="L4423" i="19"/>
  <c r="L8112" i="19"/>
  <c r="L9278" i="19"/>
  <c r="L3824" i="19"/>
  <c r="L4547" i="19"/>
  <c r="L5668" i="19"/>
  <c r="L6199" i="19"/>
  <c r="L4436" i="19"/>
  <c r="L4501" i="19"/>
  <c r="L7541" i="19"/>
  <c r="L7971" i="19"/>
  <c r="L2737" i="19"/>
  <c r="L6481" i="19"/>
  <c r="L4270" i="19"/>
  <c r="L7263" i="19"/>
  <c r="L9489" i="19"/>
  <c r="L6403" i="19"/>
  <c r="L7895" i="19"/>
  <c r="L6884" i="19"/>
  <c r="L7976" i="19"/>
  <c r="L9172" i="19"/>
  <c r="L8813" i="19"/>
  <c r="L7802" i="19"/>
  <c r="L9029" i="19"/>
  <c r="L5899" i="19"/>
  <c r="L9524" i="19"/>
  <c r="L7366" i="19"/>
  <c r="L6254" i="19"/>
  <c r="L6864" i="19"/>
  <c r="L4989" i="19"/>
  <c r="L7183" i="19"/>
  <c r="L7659" i="19"/>
  <c r="L7963" i="19"/>
  <c r="L7403" i="19"/>
  <c r="L8801" i="19"/>
  <c r="L9003" i="19"/>
  <c r="L3775" i="19"/>
  <c r="L8747" i="19"/>
  <c r="L8908" i="19"/>
  <c r="L9198" i="19"/>
  <c r="L6920" i="19"/>
  <c r="L8942" i="19"/>
  <c r="L9072" i="19"/>
  <c r="L8057" i="19"/>
  <c r="L6986" i="19"/>
  <c r="L8927" i="19"/>
  <c r="L6677" i="19"/>
  <c r="L6833" i="19"/>
  <c r="L8243" i="19"/>
  <c r="L7738" i="19"/>
  <c r="L7119" i="19"/>
  <c r="L5886" i="19"/>
  <c r="L5613" i="19"/>
  <c r="L8955" i="19"/>
  <c r="L9214" i="19"/>
  <c r="L5970" i="19"/>
  <c r="L6846" i="19"/>
  <c r="L9352" i="19"/>
  <c r="L7125" i="19"/>
  <c r="L7147" i="19"/>
  <c r="L6151" i="19"/>
  <c r="L6891" i="19"/>
  <c r="L6738" i="19"/>
  <c r="L8354" i="19"/>
  <c r="L4996" i="19"/>
  <c r="L9399" i="19"/>
  <c r="L7594" i="19"/>
  <c r="L8686" i="19"/>
  <c r="L6902" i="19"/>
  <c r="L7866" i="19"/>
  <c r="L8560" i="19"/>
  <c r="L6804" i="19"/>
  <c r="L4958" i="19"/>
  <c r="L9344" i="19"/>
  <c r="L8626" i="19"/>
  <c r="L8262" i="19"/>
  <c r="L6436" i="19"/>
  <c r="L7555" i="19"/>
  <c r="L7475" i="19"/>
  <c r="L7945" i="19"/>
  <c r="L9146" i="19"/>
  <c r="L6383" i="19"/>
  <c r="L6624" i="19"/>
  <c r="L4869" i="19"/>
  <c r="L9422" i="19"/>
  <c r="L8639" i="19"/>
  <c r="L6261" i="19"/>
  <c r="L6619" i="19"/>
  <c r="L7519" i="19"/>
  <c r="L8417" i="19"/>
  <c r="L8043" i="19"/>
  <c r="L9498" i="19"/>
  <c r="L4964" i="19"/>
  <c r="L9242" i="19"/>
  <c r="L9387" i="19"/>
  <c r="L8887" i="19"/>
  <c r="L6852" i="19"/>
  <c r="L9461" i="19"/>
  <c r="L7106" i="19"/>
  <c r="L9470" i="19"/>
  <c r="L4939" i="19"/>
  <c r="L7554" i="19"/>
  <c r="L7939" i="19"/>
  <c r="L8212" i="19"/>
  <c r="L6860" i="19"/>
  <c r="L6318" i="19"/>
  <c r="L6761" i="19"/>
  <c r="L7923" i="19"/>
  <c r="L6963" i="19"/>
  <c r="L9485" i="19"/>
  <c r="L6882" i="19"/>
  <c r="L5837" i="19"/>
  <c r="L5422" i="19"/>
  <c r="L6232" i="19"/>
  <c r="L6855" i="19"/>
  <c r="L5676" i="19"/>
  <c r="L8147" i="19"/>
  <c r="L7905" i="19"/>
  <c r="L7531" i="19"/>
  <c r="L8986" i="19"/>
  <c r="L2666" i="19"/>
  <c r="L8730" i="19"/>
  <c r="L8875" i="19"/>
  <c r="L9205" i="19"/>
  <c r="L4910" i="19"/>
  <c r="L8949" i="19"/>
  <c r="L9070" i="19"/>
  <c r="L8773" i="19"/>
  <c r="L4930" i="19"/>
  <c r="L9116" i="19"/>
  <c r="L7417" i="19"/>
  <c r="L5693" i="19"/>
  <c r="L6502" i="19"/>
  <c r="L4056" i="19"/>
  <c r="L7256" i="19"/>
  <c r="L7411" i="19"/>
  <c r="L6910" i="19"/>
  <c r="L7155" i="19"/>
  <c r="L8553" i="19"/>
  <c r="L8755" i="19"/>
  <c r="L9314" i="19"/>
  <c r="L9053" i="19"/>
  <c r="L9533" i="19"/>
  <c r="L8718" i="19"/>
  <c r="L9467" i="19"/>
  <c r="L4173" i="19"/>
  <c r="L2755" i="19"/>
  <c r="L4000" i="19"/>
  <c r="L6425" i="19"/>
  <c r="L7875" i="19"/>
  <c r="L6039" i="19"/>
  <c r="L7665" i="19"/>
  <c r="L7520" i="19"/>
  <c r="L7409" i="19"/>
  <c r="L7547" i="19"/>
  <c r="L8346" i="19"/>
  <c r="L6594" i="19"/>
  <c r="L9471" i="19"/>
  <c r="L8712" i="19"/>
  <c r="L6977" i="19"/>
  <c r="L4909" i="19"/>
  <c r="L6721" i="19"/>
  <c r="L6859" i="19"/>
  <c r="L9281" i="19"/>
  <c r="L7071" i="19"/>
  <c r="L9025" i="19"/>
  <c r="L9183" i="19"/>
  <c r="L9420" i="19"/>
  <c r="L6997" i="19"/>
  <c r="L9132" i="19"/>
  <c r="L7610" i="19"/>
  <c r="L9552" i="19"/>
  <c r="L8592" i="19"/>
  <c r="L8703" i="19"/>
  <c r="L7386" i="19"/>
  <c r="L8156" i="19"/>
  <c r="L2160" i="19"/>
  <c r="L7070" i="19"/>
  <c r="L6642" i="19"/>
  <c r="L7599" i="19"/>
  <c r="L6809" i="19"/>
  <c r="L8009" i="19"/>
  <c r="L7570" i="19"/>
  <c r="L9556" i="19"/>
  <c r="L9337" i="19"/>
  <c r="L8834" i="19"/>
  <c r="L2970" i="19"/>
  <c r="L4310" i="19"/>
  <c r="L7129" i="19"/>
  <c r="L3716" i="19"/>
  <c r="L5892" i="19"/>
  <c r="L6967" i="19"/>
  <c r="L3414" i="19"/>
  <c r="L4524" i="19"/>
  <c r="L5678" i="19"/>
  <c r="L7624" i="19"/>
  <c r="L5732" i="19"/>
  <c r="L6519" i="19"/>
  <c r="L6189" i="19"/>
  <c r="L6009" i="19"/>
  <c r="L5655" i="19"/>
  <c r="L6564" i="19"/>
  <c r="L7132" i="19"/>
  <c r="L4636" i="19"/>
  <c r="L6034" i="19"/>
  <c r="L9051" i="19"/>
  <c r="L8155" i="19"/>
  <c r="L9413" i="19"/>
  <c r="L3552" i="19"/>
  <c r="L5077" i="19"/>
  <c r="L8504" i="19"/>
  <c r="L4398" i="19"/>
  <c r="L6796" i="19"/>
  <c r="L9293" i="19"/>
  <c r="L6584" i="19"/>
  <c r="L9443" i="19"/>
  <c r="L3801" i="19"/>
  <c r="L8675" i="19"/>
  <c r="L8370" i="19"/>
  <c r="L8002" i="19"/>
  <c r="L7351" i="19"/>
  <c r="L8870" i="19"/>
  <c r="L6698" i="19"/>
  <c r="L9527" i="19"/>
  <c r="L6338" i="19"/>
  <c r="L8094" i="19"/>
  <c r="L7226" i="19"/>
  <c r="L2317" i="19"/>
  <c r="L4432" i="19"/>
  <c r="L2031" i="19"/>
  <c r="L6805" i="19"/>
  <c r="L4404" i="19"/>
  <c r="L5059" i="19"/>
  <c r="L6165" i="19"/>
  <c r="L6563" i="19"/>
  <c r="L4796" i="19"/>
  <c r="L4347" i="19"/>
  <c r="L6027" i="19"/>
  <c r="L7182" i="19"/>
  <c r="L7716" i="19"/>
  <c r="L4366" i="19"/>
  <c r="L1577" i="19"/>
  <c r="L4105" i="19"/>
  <c r="L4847" i="19"/>
  <c r="L1704" i="19"/>
  <c r="L4929" i="19"/>
  <c r="L5683" i="19"/>
  <c r="L6892" i="19"/>
  <c r="L6176" i="19"/>
  <c r="L7548" i="19"/>
  <c r="L5710" i="19"/>
  <c r="L6950" i="19"/>
  <c r="L3524" i="19"/>
  <c r="L1541" i="19"/>
  <c r="L4765" i="19"/>
  <c r="L8302" i="19"/>
  <c r="L5484" i="19"/>
  <c r="L3965" i="19"/>
  <c r="L8496" i="19"/>
  <c r="L5792" i="19"/>
  <c r="L8365" i="19"/>
  <c r="L4602" i="19"/>
  <c r="L4388" i="19"/>
  <c r="L5580" i="19"/>
  <c r="L6896" i="19"/>
  <c r="L4691" i="19"/>
  <c r="L8183" i="19"/>
  <c r="L8389" i="19"/>
  <c r="L7999" i="19"/>
  <c r="L6682" i="19"/>
  <c r="L9451" i="19"/>
  <c r="L9269" i="19"/>
  <c r="L8511" i="19"/>
  <c r="L4062" i="19"/>
  <c r="L4499" i="19"/>
  <c r="L7733" i="19"/>
  <c r="L9405" i="19"/>
  <c r="L6615" i="19"/>
  <c r="L8297" i="19"/>
  <c r="L9193" i="19"/>
  <c r="L6919" i="19"/>
  <c r="L8937" i="19"/>
  <c r="L9122" i="19"/>
  <c r="L9300" i="19"/>
  <c r="L6402" i="19"/>
  <c r="L9044" i="19"/>
  <c r="L9341" i="19"/>
  <c r="L8827" i="19"/>
  <c r="L8476" i="19"/>
  <c r="L9208" i="19"/>
  <c r="L4690" i="19"/>
  <c r="L6382" i="19"/>
  <c r="L6999" i="19"/>
  <c r="L6171" i="19"/>
  <c r="L7025" i="19"/>
  <c r="L7675" i="19"/>
  <c r="L5513" i="19"/>
  <c r="L7419" i="19"/>
  <c r="L9329" i="19"/>
  <c r="L4100" i="19"/>
  <c r="L9452" i="19"/>
  <c r="L8405" i="19"/>
  <c r="L8065" i="19"/>
  <c r="L7914" i="19"/>
  <c r="L9186" i="19"/>
  <c r="L6162" i="19"/>
  <c r="L4530" i="19"/>
  <c r="L5507" i="19"/>
  <c r="L8123" i="19"/>
  <c r="L7826" i="19"/>
  <c r="L8610" i="19"/>
  <c r="L8788" i="19"/>
  <c r="L3036" i="19"/>
  <c r="L8532" i="19"/>
  <c r="L8829" i="19"/>
  <c r="L8952" i="19"/>
  <c r="L7964" i="19"/>
  <c r="L8696" i="19"/>
  <c r="L8638" i="19"/>
  <c r="L4443" i="19"/>
  <c r="L4461" i="19"/>
  <c r="L9032" i="19"/>
  <c r="L7311" i="19"/>
  <c r="L7163" i="19"/>
  <c r="L3343" i="19"/>
  <c r="L6907" i="19"/>
  <c r="L8817" i="19"/>
  <c r="L8477" i="19"/>
  <c r="L3936" i="19"/>
  <c r="L9519" i="19"/>
  <c r="L7942" i="19"/>
  <c r="L8513" i="19"/>
  <c r="L7553" i="19"/>
  <c r="L9427" i="19"/>
  <c r="L7450" i="19"/>
  <c r="L9112" i="19"/>
  <c r="L9324" i="19"/>
  <c r="L5578" i="19"/>
  <c r="L6252" i="19"/>
  <c r="L7789" i="19"/>
  <c r="L9488" i="19"/>
  <c r="L9523" i="19"/>
  <c r="L6962" i="19"/>
  <c r="L7946" i="19"/>
  <c r="L7452" i="19"/>
  <c r="L8999" i="19"/>
  <c r="L7722" i="19"/>
  <c r="L8518" i="19"/>
  <c r="L8014" i="19"/>
  <c r="L7090" i="19"/>
  <c r="L7253" i="19"/>
  <c r="L6645" i="19"/>
  <c r="L903" i="19"/>
  <c r="L8433" i="19"/>
  <c r="L6866" i="19"/>
  <c r="L9514" i="19"/>
  <c r="L6149" i="19"/>
  <c r="L9258" i="19"/>
  <c r="L7892" i="19"/>
  <c r="L8001" i="19"/>
  <c r="L7525" i="19"/>
  <c r="L7745" i="19"/>
  <c r="L7883" i="19"/>
  <c r="L8826" i="19"/>
  <c r="L9345" i="19"/>
  <c r="L9494" i="19"/>
  <c r="L8194" i="19"/>
  <c r="L9263" i="19"/>
  <c r="L5433" i="19"/>
  <c r="L8308" i="19"/>
  <c r="L4704" i="19"/>
  <c r="L6830" i="19"/>
  <c r="L9481" i="19"/>
  <c r="L9206" i="19"/>
  <c r="L9464" i="19"/>
  <c r="L9347" i="19"/>
  <c r="L7502" i="19"/>
  <c r="L9202" i="19"/>
  <c r="L6389" i="19"/>
  <c r="L8177" i="19"/>
  <c r="L8032" i="19"/>
  <c r="L7921" i="19"/>
  <c r="L8059" i="19"/>
  <c r="L9002" i="19"/>
  <c r="L5540" i="19"/>
  <c r="L8746" i="19"/>
  <c r="L6210" i="19"/>
  <c r="L7489" i="19"/>
  <c r="L7013" i="19"/>
  <c r="L7233" i="19"/>
  <c r="L7371" i="19"/>
  <c r="L6938" i="19"/>
  <c r="L7583" i="19"/>
  <c r="L9537" i="19"/>
  <c r="L8715" i="19"/>
  <c r="L8533" i="19"/>
  <c r="L8940" i="19"/>
  <c r="L6827" i="19"/>
  <c r="L9104" i="19"/>
  <c r="L9480" i="19"/>
  <c r="L5756" i="19"/>
  <c r="L2996" i="19"/>
  <c r="L1110" i="19"/>
  <c r="L5076" i="19"/>
  <c r="L7644" i="19"/>
  <c r="L5581" i="19"/>
  <c r="L6551" i="19"/>
  <c r="L7251" i="19"/>
  <c r="L8544" i="19"/>
  <c r="L4333" i="19"/>
  <c r="L8905" i="19"/>
  <c r="L8595" i="19"/>
  <c r="L8771" i="19"/>
  <c r="L9346" i="19"/>
  <c r="L6392" i="19"/>
  <c r="L3826" i="19"/>
  <c r="L7641" i="19"/>
  <c r="L4878" i="19"/>
  <c r="L7596" i="19"/>
  <c r="L6976" i="19"/>
  <c r="L3165" i="19"/>
  <c r="L7982" i="19"/>
  <c r="L6181" i="19"/>
  <c r="L5689" i="19"/>
  <c r="L3698" i="19"/>
  <c r="L6548" i="19"/>
  <c r="L7052" i="19"/>
  <c r="L6617" i="19"/>
  <c r="L5762" i="19"/>
  <c r="L7218" i="19"/>
  <c r="L6270" i="19"/>
  <c r="L7331" i="19"/>
  <c r="L4156" i="19"/>
  <c r="L8869" i="19"/>
  <c r="L6052" i="19"/>
  <c r="L5640" i="19"/>
  <c r="L4445" i="19"/>
  <c r="L6683" i="19"/>
  <c r="L9319" i="19"/>
  <c r="L6819" i="19"/>
  <c r="L3609" i="19"/>
  <c r="L7622" i="19"/>
  <c r="L8786" i="19"/>
  <c r="L8042" i="19"/>
  <c r="L5918" i="19"/>
  <c r="L9187" i="19"/>
  <c r="L9005" i="19"/>
  <c r="L8616" i="19"/>
  <c r="L7863" i="19"/>
  <c r="L9382" i="19"/>
  <c r="L8837" i="19"/>
  <c r="L9155" i="19"/>
  <c r="L4516" i="19"/>
  <c r="L8466" i="19"/>
  <c r="L4620" i="19"/>
  <c r="L7713" i="19"/>
  <c r="L6917" i="19"/>
  <c r="L6945" i="19"/>
  <c r="L7595" i="19"/>
  <c r="L8538" i="19"/>
  <c r="L8602" i="19"/>
  <c r="L9076" i="19"/>
  <c r="L8821" i="19"/>
  <c r="L7931" i="19"/>
  <c r="L4002" i="19"/>
  <c r="L7790" i="19"/>
  <c r="L6501" i="19"/>
  <c r="L8447" i="19"/>
  <c r="L6558" i="19"/>
  <c r="L9520" i="19"/>
  <c r="L7737" i="19"/>
  <c r="L4549" i="19"/>
  <c r="L8510" i="19"/>
  <c r="L8845" i="19"/>
  <c r="L7768" i="19"/>
  <c r="L3560" i="19"/>
  <c r="L3044" i="19"/>
  <c r="L8233" i="19"/>
  <c r="L8617" i="19"/>
  <c r="L4448" i="19"/>
  <c r="L3680" i="19"/>
  <c r="L3561" i="19"/>
  <c r="L5477" i="19"/>
  <c r="L6775" i="19"/>
  <c r="L6470" i="19"/>
  <c r="L4889" i="19"/>
  <c r="L5083" i="19"/>
  <c r="L4882" i="19"/>
  <c r="L6878" i="19"/>
  <c r="L4611" i="19"/>
  <c r="L6550" i="19"/>
  <c r="L6494" i="19"/>
  <c r="L7941" i="19"/>
  <c r="L7969" i="19"/>
  <c r="L7250" i="19"/>
  <c r="L9562" i="19"/>
  <c r="L8453" i="19"/>
  <c r="L3578" i="19"/>
  <c r="L3501" i="19"/>
  <c r="L5944" i="19"/>
  <c r="L7334" i="19"/>
  <c r="L7864" i="19"/>
  <c r="L6725" i="19"/>
  <c r="L2210" i="19"/>
  <c r="L7407" i="19"/>
  <c r="L7031" i="19"/>
  <c r="L7295" i="19"/>
  <c r="L5602" i="19"/>
  <c r="L4866" i="19"/>
  <c r="L5906" i="19"/>
  <c r="L4418" i="19"/>
  <c r="L4903" i="19"/>
  <c r="L6486" i="19"/>
  <c r="L6536" i="19"/>
  <c r="L6374" i="19"/>
  <c r="L5001" i="19"/>
  <c r="L6894" i="19"/>
  <c r="L7158" i="19"/>
  <c r="L6782" i="19"/>
  <c r="L4634" i="19"/>
  <c r="L4073" i="19"/>
  <c r="L7688" i="19"/>
  <c r="L7312" i="19"/>
  <c r="L4640" i="19"/>
  <c r="L7584" i="19"/>
  <c r="L8323" i="19"/>
  <c r="L7823" i="19"/>
  <c r="L5627" i="19"/>
  <c r="L1376" i="19"/>
  <c r="L2488" i="19"/>
  <c r="L5052" i="19"/>
  <c r="L4238" i="19"/>
  <c r="L9462" i="19"/>
  <c r="L7243" i="19"/>
  <c r="L9153" i="19"/>
  <c r="L8843" i="19"/>
  <c r="L7592" i="19"/>
  <c r="L8587" i="19"/>
  <c r="L9260" i="19"/>
  <c r="L9038" i="19"/>
  <c r="L8017" i="19"/>
  <c r="L8782" i="19"/>
  <c r="L9424" i="19"/>
  <c r="L6713" i="19"/>
  <c r="L8842" i="19"/>
  <c r="L7828" i="19"/>
  <c r="L9404" i="19"/>
  <c r="L6729" i="19"/>
  <c r="L9061" i="19"/>
  <c r="L6991" i="19"/>
  <c r="L6571" i="19"/>
  <c r="L9033" i="19"/>
  <c r="L9285" i="19"/>
  <c r="L6175" i="19"/>
  <c r="L9474" i="19"/>
  <c r="L4842" i="19"/>
  <c r="L5730" i="19"/>
  <c r="L9230" i="19"/>
  <c r="L4533" i="19"/>
  <c r="L8733" i="19"/>
  <c r="L2368" i="19"/>
  <c r="L4860" i="19"/>
  <c r="L5779" i="19"/>
  <c r="L5996" i="19"/>
  <c r="L8945" i="19"/>
  <c r="L9516" i="19"/>
  <c r="L8748" i="19"/>
  <c r="L8526" i="19"/>
  <c r="L7505" i="19"/>
  <c r="L6495" i="19"/>
  <c r="L8912" i="19"/>
  <c r="L9152" i="19"/>
  <c r="L7066" i="19"/>
  <c r="L9342" i="19"/>
  <c r="L7522" i="19"/>
  <c r="L7000" i="19"/>
  <c r="L8549" i="19"/>
  <c r="L6933" i="19"/>
  <c r="L8137" i="19"/>
  <c r="L8521" i="19"/>
  <c r="L8234" i="19"/>
  <c r="L8019" i="19"/>
  <c r="L8962" i="19"/>
  <c r="L6482" i="19"/>
  <c r="L5714" i="19"/>
  <c r="L2366" i="19"/>
  <c r="L5664" i="19"/>
  <c r="L7597" i="19"/>
  <c r="L4564" i="19"/>
  <c r="L9335" i="19"/>
  <c r="L6514" i="19"/>
  <c r="L8919" i="19"/>
  <c r="L3732" i="19"/>
  <c r="L6606" i="19"/>
  <c r="L8056" i="19"/>
  <c r="L1945" i="19"/>
  <c r="L8664" i="19"/>
  <c r="L9301" i="19"/>
  <c r="L7626" i="19"/>
  <c r="L9031" i="19"/>
  <c r="L9297" i="19"/>
  <c r="L9176" i="19"/>
  <c r="L8953" i="19"/>
  <c r="L6982" i="19"/>
  <c r="L9436" i="19"/>
  <c r="L5925" i="19"/>
  <c r="L7625" i="19"/>
  <c r="L8275" i="19"/>
  <c r="L9412" i="19"/>
  <c r="L7507" i="19"/>
  <c r="L8026" i="19"/>
  <c r="L4069" i="19"/>
  <c r="L9286" i="19"/>
  <c r="L8851" i="19"/>
  <c r="L6400" i="19"/>
  <c r="L5817" i="19"/>
  <c r="L6603" i="19"/>
  <c r="L4362" i="19"/>
  <c r="L7604" i="19"/>
  <c r="L6313" i="19"/>
  <c r="L7424" i="19"/>
  <c r="L7887" i="19"/>
  <c r="L6530" i="19"/>
  <c r="L8878" i="19"/>
  <c r="L2782" i="19"/>
  <c r="L6256" i="19"/>
  <c r="L3442" i="19"/>
  <c r="L6426" i="19"/>
  <c r="L9090" i="19"/>
  <c r="L9239" i="19"/>
  <c r="L6723" i="19"/>
  <c r="L6932" i="19"/>
  <c r="L8892" i="19"/>
  <c r="L4109" i="19"/>
  <c r="L7113" i="19"/>
  <c r="L7763" i="19"/>
  <c r="L9056" i="19"/>
  <c r="L6995" i="19"/>
  <c r="L9417" i="19"/>
  <c r="L9107" i="19"/>
  <c r="L7602" i="19"/>
  <c r="L7138" i="19"/>
  <c r="L5648" i="19"/>
  <c r="L4390" i="19"/>
  <c r="L8153" i="19"/>
  <c r="L4282" i="19"/>
  <c r="L7664" i="19"/>
  <c r="L5641" i="19"/>
  <c r="L3237" i="19"/>
  <c r="L7991" i="19"/>
  <c r="L7044" i="19"/>
  <c r="L6361" i="19"/>
  <c r="L5442" i="19"/>
  <c r="L8363" i="19"/>
  <c r="L4413" i="19"/>
  <c r="L8768" i="19"/>
  <c r="L5559" i="19"/>
  <c r="L7822" i="19"/>
  <c r="L5452" i="19"/>
  <c r="L6888" i="19"/>
  <c r="L7173" i="19"/>
  <c r="L6484" i="19"/>
  <c r="L7272" i="19"/>
  <c r="L8539" i="19"/>
  <c r="L3545" i="19"/>
  <c r="L8146" i="19"/>
  <c r="L9244" i="19"/>
  <c r="L8601" i="19"/>
  <c r="L5870" i="19"/>
  <c r="L7833" i="19"/>
  <c r="L9298" i="19"/>
  <c r="L8964" i="19"/>
  <c r="L6237" i="19"/>
  <c r="L9127" i="19"/>
  <c r="L9517" i="19"/>
  <c r="L9128" i="19"/>
  <c r="L8375" i="19"/>
  <c r="L7306" i="19"/>
  <c r="L7362" i="19"/>
  <c r="L8717" i="19"/>
  <c r="L5861" i="19"/>
  <c r="L9458" i="19"/>
  <c r="L7637" i="19"/>
  <c r="L8225" i="19"/>
  <c r="L8289" i="19"/>
  <c r="L8980" i="19"/>
  <c r="L9114" i="19"/>
  <c r="L6924" i="19"/>
  <c r="L3325" i="19"/>
  <c r="L7186" i="19"/>
  <c r="L3888" i="19"/>
  <c r="L3296" i="19"/>
  <c r="L6483" i="19"/>
  <c r="L8434" i="19"/>
  <c r="L8130" i="19"/>
  <c r="L1624" i="19"/>
  <c r="L8460" i="19"/>
  <c r="L9271" i="19"/>
  <c r="L8195" i="19"/>
  <c r="L5959" i="19"/>
  <c r="L6983" i="19"/>
  <c r="L9111" i="19"/>
  <c r="L6825" i="19"/>
  <c r="L4558" i="19"/>
  <c r="L5497" i="19"/>
  <c r="L6707" i="19"/>
  <c r="L9129" i="19"/>
  <c r="L6406" i="19"/>
  <c r="L6134" i="19"/>
  <c r="L9396" i="19"/>
  <c r="L9236" i="19"/>
  <c r="L7342" i="19"/>
  <c r="L6143" i="19"/>
  <c r="L9439" i="19"/>
  <c r="L6914" i="19"/>
  <c r="L6142" i="19"/>
  <c r="L8740" i="19"/>
  <c r="L7139" i="19"/>
  <c r="L8305" i="19"/>
  <c r="L8685" i="19"/>
  <c r="L5055" i="19"/>
  <c r="L6477" i="19"/>
  <c r="L8423" i="19"/>
  <c r="L5045" i="19"/>
  <c r="L8100" i="19"/>
  <c r="L9265" i="19"/>
  <c r="L6523" i="19"/>
  <c r="L5729" i="19"/>
  <c r="L6595" i="19"/>
  <c r="L7448" i="19"/>
  <c r="L7435" i="19"/>
  <c r="L4234" i="19"/>
  <c r="L3424" i="19"/>
  <c r="L8577" i="19"/>
  <c r="L8779" i="19"/>
  <c r="L5813" i="19"/>
  <c r="L7579" i="19"/>
  <c r="L5915" i="19"/>
  <c r="L4427" i="19"/>
  <c r="L4921" i="19"/>
  <c r="L6844" i="19"/>
  <c r="L7108" i="19"/>
  <c r="L6732" i="19"/>
  <c r="L3245" i="19"/>
  <c r="L1939" i="19"/>
  <c r="L7670" i="19"/>
  <c r="L7294" i="19"/>
  <c r="L4123" i="19"/>
  <c r="L7566" i="19"/>
  <c r="L9270" i="19"/>
  <c r="L9022" i="19"/>
  <c r="L3060" i="19"/>
  <c r="L3221" i="19"/>
  <c r="L5823" i="19"/>
  <c r="L6023" i="19"/>
  <c r="L4355" i="19"/>
  <c r="L6459" i="19"/>
  <c r="L6845" i="19"/>
  <c r="L7837" i="19"/>
  <c r="L6704" i="19"/>
  <c r="L6264" i="19"/>
  <c r="L7687" i="19"/>
  <c r="L8407" i="19"/>
  <c r="L4142" i="19"/>
  <c r="L1087" i="19"/>
  <c r="L4254" i="19"/>
  <c r="L5038" i="19"/>
  <c r="L3656" i="19"/>
  <c r="L4723" i="19"/>
  <c r="L7196" i="19"/>
  <c r="L7396" i="19"/>
  <c r="L5844" i="19"/>
  <c r="L6362" i="19"/>
  <c r="L7758" i="19"/>
  <c r="L7958" i="19"/>
  <c r="L7792" i="19"/>
  <c r="L2493" i="19"/>
  <c r="L8288" i="19"/>
  <c r="L8488" i="19"/>
  <c r="L5604" i="19"/>
  <c r="L8608" i="19"/>
  <c r="L8582" i="19"/>
  <c r="L7689" i="19"/>
  <c r="L7533" i="19"/>
  <c r="L4261" i="19"/>
  <c r="L4235" i="19"/>
  <c r="L7246" i="19"/>
  <c r="L4485" i="19"/>
  <c r="L6772" i="19"/>
  <c r="L7655" i="19"/>
  <c r="L8494" i="19"/>
  <c r="L7557" i="19"/>
  <c r="L5097" i="19"/>
  <c r="L5901" i="19"/>
  <c r="L7112" i="19"/>
  <c r="L7614" i="19"/>
  <c r="L5564" i="19"/>
  <c r="L6135" i="19"/>
  <c r="L4024" i="19"/>
  <c r="L7703" i="19"/>
  <c r="L5809" i="19"/>
  <c r="L6670" i="19"/>
  <c r="L6341" i="19"/>
  <c r="L7784" i="19"/>
  <c r="L5898" i="19"/>
  <c r="L6751" i="19"/>
  <c r="L8977" i="19"/>
  <c r="L8574" i="19"/>
  <c r="L7085" i="19"/>
  <c r="L9246" i="19"/>
  <c r="L8345" i="19"/>
  <c r="L9426" i="19"/>
  <c r="L9490" i="19"/>
  <c r="L8787" i="19"/>
  <c r="L8839" i="19"/>
  <c r="L7690" i="19"/>
  <c r="L2182" i="19"/>
  <c r="L7249" i="19"/>
  <c r="L6770" i="19"/>
  <c r="L9160" i="19"/>
  <c r="L4509" i="19"/>
  <c r="L5860" i="19"/>
  <c r="L7103" i="19"/>
  <c r="L7565" i="19"/>
  <c r="L4358" i="19"/>
  <c r="L6127" i="19"/>
  <c r="L7120" i="19"/>
  <c r="L7694" i="19"/>
  <c r="L3529" i="19"/>
  <c r="L6591" i="19"/>
  <c r="L4852" i="19"/>
  <c r="L7775" i="19"/>
  <c r="L5889" i="19"/>
  <c r="L6742" i="19"/>
  <c r="L7195" i="19"/>
  <c r="L8736" i="19"/>
  <c r="L7084" i="19"/>
  <c r="L8741" i="19"/>
  <c r="L7640" i="19"/>
  <c r="L8914" i="19"/>
  <c r="L7093" i="19"/>
  <c r="L8847" i="19"/>
  <c r="L9315" i="19"/>
  <c r="L9133" i="19"/>
  <c r="L9197" i="19"/>
  <c r="L8918" i="19"/>
  <c r="L9477" i="19"/>
  <c r="L8985" i="19"/>
  <c r="L5913" i="19"/>
  <c r="L4794" i="19"/>
  <c r="L8109" i="19"/>
  <c r="L8110" i="19"/>
  <c r="L4705" i="19"/>
  <c r="L5924" i="19"/>
  <c r="L7111" i="19"/>
  <c r="L7645" i="19"/>
  <c r="L2187" i="19"/>
  <c r="L6588" i="19"/>
  <c r="L7200" i="19"/>
  <c r="L7766" i="19"/>
  <c r="L3849" i="19"/>
  <c r="L6693" i="19"/>
  <c r="L7185" i="19"/>
  <c r="L9247" i="19"/>
  <c r="L6221" i="19"/>
  <c r="L9563" i="19"/>
  <c r="L8776" i="19"/>
  <c r="L7642" i="19"/>
  <c r="L7092" i="19"/>
  <c r="L9113" i="19"/>
  <c r="L8803" i="19"/>
  <c r="L8621" i="19"/>
  <c r="L7101" i="19"/>
  <c r="L9220" i="19"/>
  <c r="L8998" i="19"/>
  <c r="L8732" i="19"/>
  <c r="L8988" i="19"/>
  <c r="L8278" i="19"/>
  <c r="L5998" i="19"/>
  <c r="L7355" i="19"/>
  <c r="L2470" i="19"/>
  <c r="L6710" i="19"/>
  <c r="L4380" i="19"/>
  <c r="L6727" i="19"/>
  <c r="L8061" i="19"/>
  <c r="L6292" i="19"/>
  <c r="L7191" i="19"/>
  <c r="L7717" i="19"/>
  <c r="L3298" i="19"/>
  <c r="L6692" i="19"/>
  <c r="L4365" i="19"/>
  <c r="L9084" i="19"/>
  <c r="L5854" i="19"/>
  <c r="L9034" i="19"/>
  <c r="L8067" i="19"/>
  <c r="L9369" i="19"/>
  <c r="L6229" i="19"/>
  <c r="L7843" i="19"/>
  <c r="L6754" i="19"/>
  <c r="L8631" i="19"/>
  <c r="L7100" i="19"/>
  <c r="L8708" i="19"/>
  <c r="L8314" i="19"/>
  <c r="L8759" i="19"/>
  <c r="L6848" i="19"/>
  <c r="L8872" i="19"/>
  <c r="L8399" i="19"/>
  <c r="L8607" i="19"/>
  <c r="L8584" i="19"/>
  <c r="L7764" i="19"/>
  <c r="L6763" i="19"/>
  <c r="L5522" i="19"/>
  <c r="L2620" i="19"/>
  <c r="L6998" i="19"/>
  <c r="L8465" i="19"/>
  <c r="L9509" i="19"/>
  <c r="L4339" i="19"/>
  <c r="L8794" i="19"/>
  <c r="L8106" i="19"/>
  <c r="L9383" i="19"/>
  <c r="L4580" i="19"/>
  <c r="L9013" i="19"/>
  <c r="L8624" i="19"/>
  <c r="L4005" i="19"/>
  <c r="L6925" i="19"/>
  <c r="L9215" i="19"/>
  <c r="L8946" i="19"/>
  <c r="L4700" i="19"/>
  <c r="L7495" i="19"/>
  <c r="L4203" i="19"/>
  <c r="L7337" i="19"/>
  <c r="L6001" i="19"/>
  <c r="L5506" i="19"/>
  <c r="L7219" i="19"/>
  <c r="L8975" i="19"/>
  <c r="L8301" i="19"/>
  <c r="L4621" i="19"/>
  <c r="L8563" i="19"/>
  <c r="L7474" i="19"/>
  <c r="L6488" i="19"/>
  <c r="L8568" i="19"/>
  <c r="L8037" i="19"/>
  <c r="L9542" i="19"/>
  <c r="L8080" i="19"/>
  <c r="L6026" i="19"/>
  <c r="L3519" i="19"/>
  <c r="L6036" i="19"/>
  <c r="L6561" i="19"/>
  <c r="L4477" i="19"/>
  <c r="L7473" i="19"/>
  <c r="L7378" i="19"/>
  <c r="L6146" i="19"/>
  <c r="L6327" i="19"/>
  <c r="L6810" i="19"/>
  <c r="L8404" i="19"/>
  <c r="L4742" i="19"/>
  <c r="L7135" i="19"/>
  <c r="L6785" i="19"/>
  <c r="L7947" i="19"/>
  <c r="L5798" i="19"/>
  <c r="L7509" i="19"/>
  <c r="L9089" i="19"/>
  <c r="L9291" i="19"/>
  <c r="L7484" i="19"/>
  <c r="L8091" i="19"/>
  <c r="L9196" i="19"/>
  <c r="L9486" i="19"/>
  <c r="L6387" i="19"/>
  <c r="L9435" i="19"/>
  <c r="L9360" i="19"/>
  <c r="L7043" i="19"/>
  <c r="L8902" i="19"/>
  <c r="L6386" i="19"/>
  <c r="L5692" i="19"/>
  <c r="L7379" i="19"/>
  <c r="L9137" i="19"/>
  <c r="L4832" i="19"/>
  <c r="L4605" i="19"/>
  <c r="L4682" i="19"/>
  <c r="L7546" i="19"/>
  <c r="L7193" i="19"/>
  <c r="L8898" i="19"/>
  <c r="L4650" i="19"/>
  <c r="L6452" i="19"/>
  <c r="L3692" i="19"/>
  <c r="L4896" i="19"/>
  <c r="L4521" i="19"/>
  <c r="L8603" i="19"/>
  <c r="L4924" i="19"/>
  <c r="L7420" i="19"/>
  <c r="L7493" i="19"/>
  <c r="L8176" i="19"/>
  <c r="L6622" i="19"/>
  <c r="L4788" i="19"/>
  <c r="L4341" i="19"/>
  <c r="L4987" i="19"/>
  <c r="L5747" i="19"/>
  <c r="L7708" i="19"/>
  <c r="L7908" i="19"/>
  <c r="L6188" i="19"/>
  <c r="L4893" i="19"/>
  <c r="L8270" i="19"/>
  <c r="L8470" i="19"/>
  <c r="L4302" i="19"/>
  <c r="L8956" i="19"/>
  <c r="L7178" i="19"/>
  <c r="L8707" i="19"/>
  <c r="L2765" i="19"/>
  <c r="L2242" i="19"/>
  <c r="L4102" i="19"/>
  <c r="L1556" i="19"/>
  <c r="L5462" i="19"/>
  <c r="L4798" i="19"/>
  <c r="L6468" i="19"/>
  <c r="L8731" i="19"/>
  <c r="L3703" i="19"/>
  <c r="L5699" i="19"/>
  <c r="L7336" i="19"/>
  <c r="L8926" i="19"/>
  <c r="L3244" i="19"/>
  <c r="L6314" i="19"/>
  <c r="L7761" i="19"/>
  <c r="L6535" i="19"/>
  <c r="L5062" i="19"/>
  <c r="L3326" i="19"/>
  <c r="L8586" i="19"/>
  <c r="L4525" i="19"/>
  <c r="L5042" i="19"/>
  <c r="L4262" i="19"/>
  <c r="L8805" i="19"/>
  <c r="L8793" i="19"/>
  <c r="L5489" i="19"/>
  <c r="L6444" i="19"/>
  <c r="L8807" i="19"/>
  <c r="L6521" i="19"/>
  <c r="L9105" i="19"/>
  <c r="L2123" i="19"/>
  <c r="L6277" i="19"/>
  <c r="L7633" i="19"/>
  <c r="L8700" i="19"/>
  <c r="L6356" i="19"/>
  <c r="L5019" i="19"/>
  <c r="L7446" i="19"/>
  <c r="L8401" i="19"/>
  <c r="L8464" i="19"/>
  <c r="L9389" i="19"/>
  <c r="L9000" i="19"/>
  <c r="L6969" i="19"/>
  <c r="L4777" i="19"/>
  <c r="L8830" i="19"/>
  <c r="L8831" i="19"/>
  <c r="L6680" i="19"/>
  <c r="L7428" i="19"/>
  <c r="L6575" i="19"/>
  <c r="L8097" i="19"/>
  <c r="L8274" i="19"/>
  <c r="L7990" i="19"/>
  <c r="L7979" i="19"/>
  <c r="L8922" i="19"/>
  <c r="L8588" i="19"/>
  <c r="L4269" i="19"/>
  <c r="L9323" i="19"/>
  <c r="L9141" i="19"/>
  <c r="L8752" i="19"/>
  <c r="L6566" i="19"/>
  <c r="L9518" i="19"/>
  <c r="L8709" i="19"/>
  <c r="L6472" i="19"/>
  <c r="L7010" i="19"/>
  <c r="L4029" i="19"/>
  <c r="L7529" i="19"/>
  <c r="L5669" i="19"/>
  <c r="L4059" i="19"/>
  <c r="L7878" i="19"/>
  <c r="L6674" i="19"/>
  <c r="L6529" i="19"/>
  <c r="L7008" i="19"/>
  <c r="L7026" i="19"/>
  <c r="L8579" i="19"/>
  <c r="L6660" i="19"/>
  <c r="L6916" i="19"/>
  <c r="L6260" i="19"/>
  <c r="L7585" i="19"/>
  <c r="L8235" i="19"/>
  <c r="L7478" i="19"/>
  <c r="L7467" i="19"/>
  <c r="L7706" i="19"/>
  <c r="L9468" i="19"/>
  <c r="L8008" i="19"/>
  <c r="L8811" i="19"/>
  <c r="L8629" i="19"/>
  <c r="L9447" i="19"/>
  <c r="L5868" i="19"/>
  <c r="L9006" i="19"/>
  <c r="L9339" i="19"/>
  <c r="L6456" i="19"/>
  <c r="L8461" i="19"/>
  <c r="L7033" i="19"/>
  <c r="L8840" i="19"/>
  <c r="L4104" i="19"/>
  <c r="L7017" i="19"/>
  <c r="L7781" i="19"/>
  <c r="L7258" i="19"/>
  <c r="L8485" i="19"/>
  <c r="L3268" i="19"/>
  <c r="L6455" i="19"/>
  <c r="L7744" i="19"/>
  <c r="L7813" i="19"/>
  <c r="L6993" i="19"/>
  <c r="L2987" i="19"/>
  <c r="L7073" i="19"/>
  <c r="L7723" i="19"/>
  <c r="L6966" i="19"/>
  <c r="L6955" i="19"/>
  <c r="L9377" i="19"/>
  <c r="L9067" i="19"/>
  <c r="L7496" i="19"/>
  <c r="L6818" i="19"/>
  <c r="L8687" i="19"/>
  <c r="L9262" i="19"/>
  <c r="L6573" i="19"/>
  <c r="L8378" i="19"/>
  <c r="L8799" i="19"/>
  <c r="L4372" i="19"/>
  <c r="L7949" i="19"/>
  <c r="L9311" i="19"/>
  <c r="L9421" i="19"/>
  <c r="L8294" i="19"/>
  <c r="L4237" i="19"/>
  <c r="L6726" i="19"/>
  <c r="L8361" i="19"/>
  <c r="L8140" i="19"/>
  <c r="L9321" i="19"/>
  <c r="L9226" i="19"/>
  <c r="L9476" i="19"/>
  <c r="L8833" i="19"/>
  <c r="L3556" i="19"/>
  <c r="L8332" i="19"/>
  <c r="L4168" i="19"/>
  <c r="L8413" i="19"/>
  <c r="L6528" i="19"/>
  <c r="L8481" i="19"/>
  <c r="L8865" i="19"/>
  <c r="L8555" i="19"/>
  <c r="L6984" i="19"/>
  <c r="L9306" i="19"/>
  <c r="L8972" i="19"/>
  <c r="L8750" i="19"/>
  <c r="L5893" i="19"/>
  <c r="L9525" i="19"/>
  <c r="L9136" i="19"/>
  <c r="L4149" i="19"/>
  <c r="L7437" i="19"/>
  <c r="L7994" i="19"/>
  <c r="L7274" i="19"/>
  <c r="L8304" i="19"/>
  <c r="L8007" i="19"/>
  <c r="L6676" i="19"/>
  <c r="L7849" i="19"/>
  <c r="L6019" i="19"/>
  <c r="L5515" i="19"/>
  <c r="L7731" i="19"/>
  <c r="L8674" i="19"/>
  <c r="L6813" i="19"/>
  <c r="L8916" i="19"/>
  <c r="L7372" i="19"/>
  <c r="L9080" i="19"/>
  <c r="L8339" i="19"/>
  <c r="L4426" i="19"/>
  <c r="L6265" i="19"/>
  <c r="L4586" i="19"/>
  <c r="L9054" i="19"/>
  <c r="L8096" i="19"/>
  <c r="L8719" i="19"/>
  <c r="L6423" i="19"/>
  <c r="L4830" i="19"/>
  <c r="L6132" i="19"/>
  <c r="L7985" i="19"/>
  <c r="L8881" i="19"/>
  <c r="L7868" i="19"/>
  <c r="L7077" i="19"/>
  <c r="L8810" i="19"/>
  <c r="L8454" i="19"/>
  <c r="L6323" i="19"/>
  <c r="L7647" i="19"/>
  <c r="L7297" i="19"/>
  <c r="L8459" i="19"/>
  <c r="L1533" i="19"/>
  <c r="L7567" i="19"/>
  <c r="L8615" i="19"/>
  <c r="L6826" i="19"/>
  <c r="L2165" i="19"/>
  <c r="L7122" i="19"/>
  <c r="L7154" i="19"/>
  <c r="L8138" i="19"/>
  <c r="L6643" i="19"/>
  <c r="L6970" i="19"/>
  <c r="L8257" i="19"/>
  <c r="L7956" i="19"/>
  <c r="L9142" i="19"/>
  <c r="L4277" i="19"/>
  <c r="L7600" i="19"/>
  <c r="L7029" i="19"/>
  <c r="L6673" i="19"/>
  <c r="L9091" i="19"/>
  <c r="L6183" i="19"/>
  <c r="L8506" i="19"/>
  <c r="L4797" i="19"/>
  <c r="L7705" i="19"/>
  <c r="L9410" i="19"/>
  <c r="L6298" i="19"/>
  <c r="L6685" i="19"/>
  <c r="L4670" i="19"/>
  <c r="L6216" i="19"/>
  <c r="L7413" i="19"/>
  <c r="L6714" i="19"/>
  <c r="L6541" i="19"/>
  <c r="L8430" i="19"/>
  <c r="L7542" i="19"/>
  <c r="L8184" i="19"/>
  <c r="L8516" i="19"/>
  <c r="L7048" i="19"/>
  <c r="L7559" i="19"/>
  <c r="L7239" i="19"/>
  <c r="L5997" i="19"/>
  <c r="L3124" i="19"/>
  <c r="L7648" i="19"/>
  <c r="L7936" i="19"/>
  <c r="L9367" i="19"/>
  <c r="L7672" i="19"/>
  <c r="L6601" i="19"/>
  <c r="L8095" i="19"/>
  <c r="L5691" i="19"/>
  <c r="L8487" i="19"/>
  <c r="L7671" i="19"/>
  <c r="L4121" i="19"/>
  <c r="L7289" i="19"/>
  <c r="L7128" i="19"/>
  <c r="L7266" i="19"/>
  <c r="L5733" i="19"/>
  <c r="L8450" i="19"/>
  <c r="L9251" i="19"/>
  <c r="L8550" i="19"/>
  <c r="L8025" i="19"/>
  <c r="L6778" i="19"/>
  <c r="L9446" i="19"/>
  <c r="L5549" i="19"/>
  <c r="L4626" i="19"/>
  <c r="L6453" i="19"/>
  <c r="L8273" i="19"/>
  <c r="L8697" i="19"/>
  <c r="L6086" i="19"/>
  <c r="L3337" i="19"/>
  <c r="L9098" i="19"/>
  <c r="L7001" i="19"/>
  <c r="L6066" i="19"/>
  <c r="L4774" i="19"/>
  <c r="L9317" i="19"/>
  <c r="L1532" i="19"/>
  <c r="L6390" i="19"/>
  <c r="L2803" i="19"/>
  <c r="L6205" i="19"/>
  <c r="L6633" i="19"/>
  <c r="L8285" i="19"/>
  <c r="L3666" i="19"/>
  <c r="L2975" i="19"/>
  <c r="L6618" i="19"/>
  <c r="L1153" i="19"/>
  <c r="L6228" i="19"/>
  <c r="L7109" i="19"/>
  <c r="L1135" i="19"/>
  <c r="L3583" i="19"/>
  <c r="L1238" i="19"/>
  <c r="L1120" i="19"/>
  <c r="L6391" i="19"/>
  <c r="L6090" i="19"/>
  <c r="L6964" i="19"/>
  <c r="L4803" i="19"/>
  <c r="L6608" i="19"/>
  <c r="L6100" i="19"/>
  <c r="L7526" i="19"/>
  <c r="L4902" i="19"/>
  <c r="L7726" i="19"/>
  <c r="L4965" i="19"/>
  <c r="L1760" i="19"/>
  <c r="L8158" i="19"/>
  <c r="L3835" i="19"/>
  <c r="L6413" i="19"/>
  <c r="L6972" i="19"/>
  <c r="L8175" i="19"/>
  <c r="L6437" i="19"/>
  <c r="L4364" i="19"/>
  <c r="L9185" i="19"/>
  <c r="L9370" i="19"/>
  <c r="L9119" i="19"/>
  <c r="L7075" i="19"/>
  <c r="L2942" i="19"/>
  <c r="L4581" i="19"/>
  <c r="L7271" i="19"/>
  <c r="L6166" i="19"/>
  <c r="L8016" i="19"/>
  <c r="L7209" i="19"/>
  <c r="L7859" i="19"/>
  <c r="L6099" i="19"/>
  <c r="L5412" i="19"/>
  <c r="L9513" i="19"/>
  <c r="L9203" i="19"/>
  <c r="L6840" i="19"/>
  <c r="L7005" i="19"/>
  <c r="L9535" i="19"/>
  <c r="L9398" i="19"/>
  <c r="L3711" i="19"/>
  <c r="L7575" i="19"/>
  <c r="L8815" i="19"/>
  <c r="L8963" i="19"/>
  <c r="L6225" i="19"/>
  <c r="L5778" i="19"/>
  <c r="L6741" i="19"/>
  <c r="L6503" i="19"/>
  <c r="L6376" i="19"/>
  <c r="L6319" i="19"/>
  <c r="L7995" i="19"/>
  <c r="L9450" i="19"/>
  <c r="L6974" i="19"/>
  <c r="L7951" i="19"/>
  <c r="L7144" i="19"/>
  <c r="L7506" i="19"/>
  <c r="L7627" i="19"/>
  <c r="L3327" i="19"/>
  <c r="L4550" i="19"/>
  <c r="L4040" i="19"/>
  <c r="L5673" i="19"/>
  <c r="L6578" i="19"/>
  <c r="L9001" i="19"/>
  <c r="L8691" i="19"/>
  <c r="L6822" i="19"/>
  <c r="L4653" i="19"/>
  <c r="L9108" i="19"/>
  <c r="L8886" i="19"/>
  <c r="L6187" i="19"/>
  <c r="L7063" i="19"/>
  <c r="L9336" i="19"/>
  <c r="L8761" i="19"/>
  <c r="L5571" i="19"/>
  <c r="L5769" i="19"/>
  <c r="L4357" i="19"/>
  <c r="L8113" i="19"/>
  <c r="L7408" i="19"/>
  <c r="L6206" i="19"/>
  <c r="L7483" i="19"/>
  <c r="L8938" i="19"/>
  <c r="L6080" i="19"/>
  <c r="L6576" i="19"/>
  <c r="L7050" i="19"/>
  <c r="L7425" i="19"/>
  <c r="L7126" i="19"/>
  <c r="L8139" i="19"/>
  <c r="L4686" i="19"/>
  <c r="L9483" i="19"/>
  <c r="L8706" i="19"/>
  <c r="L3503" i="19"/>
  <c r="L6118" i="19"/>
  <c r="L4613" i="19"/>
  <c r="L5797" i="19"/>
  <c r="L8028" i="19"/>
  <c r="L8596" i="19"/>
  <c r="L7418" i="19"/>
  <c r="L5630" i="19"/>
  <c r="L6215" i="19"/>
  <c r="L8760" i="19"/>
  <c r="L8185" i="19"/>
  <c r="L5553" i="19"/>
  <c r="L3353" i="19"/>
  <c r="L4098" i="19"/>
  <c r="L7601" i="19"/>
  <c r="L7390" i="19"/>
  <c r="L4428" i="19"/>
  <c r="L6971" i="19"/>
  <c r="L7834" i="19"/>
  <c r="L6000" i="19"/>
  <c r="L8101" i="19"/>
  <c r="L6946" i="19"/>
  <c r="L6913" i="19"/>
  <c r="L4750" i="19"/>
  <c r="L6612" i="19"/>
  <c r="L8321" i="19"/>
  <c r="L9217" i="19"/>
  <c r="L8227" i="19"/>
  <c r="L8971" i="19"/>
  <c r="L9156" i="19"/>
  <c r="L9166" i="19"/>
  <c r="L7225" i="19"/>
  <c r="L4471" i="19"/>
  <c r="L6831" i="19"/>
  <c r="L6422" i="19"/>
  <c r="L4749" i="19"/>
  <c r="L8078" i="19"/>
  <c r="L9495" i="19"/>
  <c r="L6446" i="19"/>
  <c r="L1495" i="19"/>
  <c r="L2993" i="19"/>
  <c r="L8781" i="19"/>
  <c r="L7089" i="19"/>
  <c r="L7340" i="19"/>
  <c r="L6213" i="19"/>
  <c r="L8497" i="19"/>
  <c r="L9393" i="19"/>
  <c r="L2159" i="19"/>
  <c r="L7589" i="19"/>
  <c r="L9322" i="19"/>
  <c r="L8192" i="19"/>
  <c r="L5737" i="19"/>
  <c r="L8159" i="19"/>
  <c r="L7809" i="19"/>
  <c r="L8705" i="19"/>
  <c r="L6598" i="19"/>
  <c r="L6167" i="19"/>
  <c r="L8634" i="19"/>
  <c r="L8812" i="19"/>
  <c r="L9561" i="19"/>
  <c r="L8654" i="19"/>
  <c r="L8213" i="19"/>
  <c r="L4091" i="19"/>
  <c r="L8725" i="19"/>
  <c r="L8318" i="19"/>
  <c r="L4758" i="19"/>
  <c r="L4298" i="19"/>
  <c r="L7497" i="19"/>
  <c r="L9120" i="19"/>
  <c r="L5033" i="19"/>
  <c r="L8201" i="19"/>
  <c r="L3713" i="19"/>
  <c r="L8653" i="19"/>
  <c r="L7059" i="19"/>
  <c r="L9026" i="19"/>
  <c r="L8132" i="19"/>
  <c r="L8217" i="19"/>
  <c r="L7650" i="19"/>
  <c r="L4658" i="19"/>
  <c r="L6743" i="19"/>
  <c r="L3947" i="19"/>
  <c r="L3352" i="19"/>
  <c r="L4713" i="19"/>
  <c r="L8958" i="19"/>
  <c r="L7463" i="19"/>
  <c r="L8439" i="19"/>
  <c r="L7551" i="19"/>
  <c r="L6471" i="19"/>
  <c r="L5453" i="19"/>
  <c r="L4046" i="19"/>
  <c r="L7568" i="19"/>
  <c r="L9539" i="19"/>
  <c r="L8925" i="19"/>
  <c r="L8395" i="19"/>
  <c r="L8258" i="19"/>
  <c r="L7422" i="19"/>
  <c r="L8650" i="19"/>
  <c r="L8517" i="19"/>
  <c r="L7459" i="19"/>
  <c r="L7131" i="19"/>
  <c r="L6567" i="19"/>
  <c r="L8913" i="19"/>
  <c r="L5742" i="19"/>
  <c r="L5084" i="19"/>
  <c r="L8973" i="19"/>
  <c r="L8281" i="19"/>
  <c r="L8867" i="19"/>
  <c r="L6885" i="19"/>
  <c r="L8611" i="19"/>
  <c r="L5069" i="19"/>
  <c r="L9062" i="19"/>
  <c r="L1231" i="19"/>
  <c r="L8806" i="19"/>
  <c r="L7818" i="19"/>
  <c r="L7235" i="19"/>
  <c r="L6430" i="19"/>
  <c r="L7993" i="19"/>
  <c r="L4813" i="19"/>
  <c r="L6599" i="19"/>
  <c r="L6926" i="19"/>
  <c r="L8064" i="19"/>
  <c r="L7521" i="19"/>
  <c r="L8929" i="19"/>
  <c r="L6987" i="19"/>
  <c r="L8535" i="19"/>
  <c r="L4300" i="19"/>
  <c r="L8467" i="19"/>
  <c r="L8570" i="19"/>
  <c r="L6901" i="19"/>
  <c r="L3844" i="19"/>
  <c r="L7877" i="19"/>
  <c r="L6295" i="19"/>
  <c r="L8944" i="19"/>
  <c r="L8581" i="19"/>
  <c r="L8612" i="19"/>
  <c r="L5637" i="19"/>
  <c r="L8899" i="19"/>
  <c r="L4596" i="19"/>
  <c r="L7913" i="19"/>
  <c r="L7373" i="19"/>
  <c r="L7657" i="19"/>
  <c r="L7283" i="19"/>
  <c r="L8738" i="19"/>
  <c r="L7943" i="19"/>
  <c r="L4822" i="19"/>
  <c r="L6627" i="19"/>
  <c r="L4565" i="19"/>
  <c r="L8038" i="19"/>
  <c r="L6432" i="19"/>
  <c r="L8238" i="19"/>
  <c r="L3515" i="19"/>
  <c r="L3790" i="19"/>
  <c r="L8167" i="19"/>
  <c r="L4768" i="19"/>
  <c r="L6597" i="19"/>
  <c r="L7393" i="19"/>
  <c r="L7019" i="19"/>
  <c r="L8218" i="19"/>
  <c r="L7461" i="19"/>
  <c r="L2516" i="19"/>
  <c r="L4504" i="19"/>
  <c r="L3041" i="19"/>
  <c r="L2563" i="19"/>
  <c r="L7743" i="19"/>
  <c r="L3544" i="19"/>
  <c r="L7368" i="19"/>
  <c r="L5468" i="19"/>
  <c r="L4607" i="19"/>
  <c r="L6656" i="19"/>
  <c r="L5724" i="19"/>
  <c r="L6773" i="19"/>
  <c r="L6396" i="19"/>
  <c r="L7222" i="19"/>
  <c r="L6797" i="19"/>
  <c r="L7343" i="19"/>
  <c r="L5429" i="19"/>
  <c r="L7752" i="19"/>
  <c r="L7367" i="19"/>
  <c r="L4610" i="19"/>
  <c r="L3444" i="19"/>
  <c r="L5565" i="19"/>
  <c r="L4994" i="19"/>
  <c r="L6780" i="19"/>
  <c r="L5811" i="19"/>
  <c r="L6669" i="19"/>
  <c r="L6518" i="19"/>
  <c r="L3944" i="19"/>
  <c r="L7161" i="19"/>
  <c r="L9229" i="19"/>
  <c r="L7153" i="19"/>
  <c r="L6990" i="19"/>
  <c r="L2337" i="19"/>
  <c r="L4211" i="19"/>
  <c r="L2345" i="19"/>
  <c r="L9079" i="19"/>
  <c r="L8168" i="19"/>
  <c r="L7819" i="19"/>
  <c r="L9274" i="19"/>
  <c r="L6965" i="19"/>
  <c r="L6247" i="19"/>
  <c r="L9163" i="19"/>
  <c r="L9493" i="19"/>
  <c r="L6379" i="19"/>
  <c r="L9418" i="19"/>
  <c r="L9358" i="19"/>
  <c r="L9560" i="19"/>
  <c r="L3572" i="19"/>
  <c r="L8066" i="19"/>
  <c r="L8441" i="19"/>
  <c r="L8469" i="19"/>
  <c r="L8053" i="19"/>
  <c r="L9472" i="19"/>
  <c r="L6061" i="19"/>
  <c r="L8211" i="19"/>
  <c r="L7917" i="19"/>
  <c r="L6544" i="19"/>
  <c r="L8841" i="19"/>
  <c r="L3548" i="19"/>
  <c r="L7619" i="19"/>
  <c r="L8215" i="19"/>
  <c r="L6795" i="19"/>
  <c r="L9167" i="19"/>
  <c r="L3180" i="19"/>
  <c r="L5793" i="19"/>
  <c r="L3316" i="19"/>
  <c r="L6355" i="19"/>
  <c r="L5458" i="19"/>
  <c r="L8081" i="19"/>
  <c r="L8651" i="19"/>
  <c r="L8981" i="19"/>
  <c r="L4286" i="19"/>
  <c r="L8906" i="19"/>
  <c r="L8846" i="19"/>
  <c r="L8600" i="19"/>
  <c r="L6417" i="19"/>
  <c r="L9125" i="19"/>
  <c r="L6854" i="19"/>
  <c r="L6574" i="19"/>
  <c r="L4236" i="19"/>
  <c r="L9541" i="19"/>
  <c r="L7503" i="19"/>
  <c r="L7699" i="19"/>
  <c r="L4710" i="19"/>
  <c r="L6191" i="19"/>
  <c r="L7058" i="19"/>
  <c r="L9043" i="19"/>
  <c r="L4925" i="19"/>
  <c r="L7715" i="19"/>
  <c r="L3772" i="19"/>
  <c r="L3189" i="19"/>
  <c r="L2658" i="19"/>
  <c r="L8609" i="19"/>
  <c r="L7404" i="19"/>
  <c r="L7814" i="19"/>
  <c r="L4685" i="19"/>
  <c r="L6651" i="19"/>
  <c r="L7014" i="19"/>
  <c r="L6614" i="19"/>
  <c r="L8780" i="19"/>
  <c r="L7578" i="19"/>
  <c r="L7098" i="19"/>
  <c r="L9174" i="19"/>
  <c r="L4227" i="19"/>
  <c r="L8613" i="19"/>
  <c r="L9055" i="19"/>
  <c r="L9222" i="19"/>
  <c r="L5577" i="19"/>
  <c r="L8796" i="19"/>
  <c r="L7445" i="19"/>
  <c r="L7187" i="19"/>
  <c r="L4630" i="19"/>
  <c r="L5723" i="19"/>
  <c r="L8083" i="19"/>
  <c r="L8531" i="19"/>
  <c r="L8200" i="19"/>
  <c r="L7203" i="19"/>
  <c r="L3225" i="19"/>
  <c r="L3504" i="19"/>
  <c r="L6405" i="19"/>
  <c r="L3963" i="19"/>
  <c r="L3992" i="19"/>
  <c r="L6903" i="19"/>
  <c r="L6200" i="19"/>
  <c r="L8896" i="19"/>
  <c r="L8941" i="19"/>
  <c r="L6921" i="19"/>
  <c r="L6883" i="19"/>
  <c r="L4844" i="19"/>
  <c r="L6328" i="19"/>
  <c r="L4787" i="19"/>
  <c r="L8128" i="19"/>
  <c r="L8575" i="19"/>
  <c r="L9304" i="19"/>
  <c r="L6431" i="19"/>
  <c r="L7591" i="19"/>
  <c r="L8727" i="19"/>
  <c r="L6581" i="19"/>
  <c r="L6675" i="19"/>
  <c r="L4637" i="19"/>
  <c r="L7490" i="19"/>
  <c r="L7571" i="19"/>
  <c r="L9538" i="19"/>
  <c r="L8182" i="19"/>
  <c r="L6691" i="19"/>
  <c r="L8915" i="19"/>
  <c r="L2841" i="19"/>
  <c r="L3323" i="19"/>
  <c r="L4678" i="19"/>
  <c r="L4804" i="19"/>
  <c r="L7421" i="19"/>
  <c r="L4285" i="19"/>
  <c r="L6549" i="19"/>
  <c r="L3854" i="19"/>
  <c r="L7560" i="19"/>
  <c r="L9234" i="19"/>
  <c r="L9010" i="19"/>
  <c r="L7273" i="19"/>
  <c r="L9437" i="19"/>
  <c r="L3518" i="19"/>
  <c r="L7260" i="19"/>
  <c r="L8352" i="19"/>
  <c r="L8357" i="19"/>
  <c r="L6125" i="19"/>
  <c r="L6043" i="19"/>
  <c r="L7140" i="19"/>
  <c r="L7643" i="19"/>
  <c r="L6534" i="19"/>
  <c r="L6587" i="19"/>
  <c r="L9482" i="19"/>
  <c r="L6745" i="19"/>
  <c r="L7756" i="19"/>
  <c r="L7110" i="19"/>
  <c r="L8291" i="19"/>
  <c r="L9379" i="19"/>
  <c r="L6943" i="19"/>
  <c r="L9123" i="19"/>
  <c r="L8772" i="19"/>
  <c r="L6978" i="19"/>
  <c r="L6443" i="19"/>
  <c r="L9318" i="19"/>
  <c r="L8936" i="19"/>
  <c r="L9401" i="19"/>
  <c r="L8325" i="19"/>
  <c r="L8451" i="19"/>
  <c r="L9188" i="19"/>
  <c r="L7137" i="19"/>
  <c r="L8088" i="19"/>
  <c r="L8242" i="19"/>
  <c r="L9338" i="19"/>
  <c r="L6174" i="19"/>
  <c r="L7667" i="19"/>
  <c r="L7631" i="19"/>
  <c r="L4175" i="19"/>
  <c r="L4468" i="19"/>
  <c r="L9253" i="19"/>
  <c r="L9292" i="19"/>
  <c r="L7298" i="19"/>
  <c r="L9199" i="19"/>
  <c r="L4036" i="19"/>
  <c r="L9456" i="19"/>
  <c r="L8702" i="19"/>
  <c r="L9023" i="19"/>
  <c r="L6509" i="19"/>
  <c r="L8525" i="19"/>
  <c r="L7188" i="19"/>
  <c r="L8425" i="19"/>
  <c r="L7885" i="19"/>
  <c r="L8169" i="19"/>
  <c r="L7795" i="19"/>
  <c r="L9250" i="19"/>
  <c r="L8455" i="19"/>
  <c r="L8994" i="19"/>
  <c r="L9139" i="19"/>
  <c r="L9469" i="19"/>
  <c r="L6589" i="19"/>
  <c r="L9213" i="19"/>
  <c r="L9334" i="19"/>
  <c r="L7317" i="19"/>
  <c r="L9180" i="19"/>
  <c r="L4851" i="19"/>
  <c r="L6790" i="19"/>
  <c r="L9261" i="19"/>
  <c r="L9227" i="19"/>
  <c r="L6316" i="19"/>
  <c r="L7853" i="19"/>
  <c r="L4846" i="19"/>
  <c r="L8161" i="19"/>
  <c r="L8689" i="19"/>
  <c r="L9386" i="19"/>
  <c r="L6927" i="19"/>
  <c r="L7524" i="19"/>
  <c r="L6918" i="19"/>
  <c r="L7873" i="19"/>
  <c r="L4301" i="19"/>
  <c r="L8086" i="19"/>
  <c r="L8267" i="19"/>
  <c r="L8698" i="19"/>
  <c r="L7338" i="19"/>
  <c r="L4110" i="19"/>
  <c r="L7734" i="19"/>
  <c r="L7309" i="19"/>
  <c r="L7855" i="19"/>
  <c r="L6457" i="19"/>
  <c r="L8264" i="19"/>
  <c r="L7879" i="19"/>
  <c r="L4619" i="19"/>
  <c r="L3454" i="19"/>
  <c r="L6420" i="19"/>
  <c r="L5003" i="19"/>
  <c r="L6582" i="19"/>
  <c r="L8694" i="19"/>
  <c r="L8824" i="19"/>
  <c r="L9145" i="19"/>
  <c r="L6940" i="19"/>
  <c r="L3634" i="19"/>
  <c r="L3520" i="19"/>
  <c r="L5882" i="19"/>
  <c r="L5628" i="19"/>
  <c r="L6155" i="19"/>
  <c r="L4491" i="19"/>
  <c r="L7968" i="19"/>
  <c r="L2463" i="19"/>
  <c r="L4980" i="19"/>
  <c r="L7772" i="19"/>
  <c r="L6948" i="19"/>
  <c r="L5099" i="19"/>
  <c r="L5745" i="19"/>
  <c r="L8334" i="19"/>
  <c r="L7510" i="19"/>
  <c r="L4508" i="19"/>
  <c r="L5782" i="19"/>
  <c r="L3332" i="19"/>
  <c r="L8040" i="19"/>
  <c r="L3691" i="19"/>
  <c r="L2489" i="19"/>
  <c r="L6462" i="19"/>
  <c r="L6939" i="19"/>
  <c r="L5098" i="19"/>
  <c r="L4810" i="19"/>
  <c r="L6870" i="19"/>
  <c r="L6690" i="19"/>
  <c r="L9371" i="19"/>
  <c r="L8676" i="19"/>
  <c r="L8015" i="19"/>
  <c r="L6739" i="19"/>
  <c r="L7466" i="19"/>
  <c r="L4060" i="19"/>
  <c r="L6684" i="19"/>
  <c r="L7776" i="19"/>
  <c r="L9500" i="19"/>
  <c r="L4604" i="19"/>
  <c r="L7412" i="19"/>
  <c r="L6629" i="19"/>
  <c r="L6492" i="19"/>
  <c r="L7927" i="19"/>
  <c r="L6981" i="19"/>
  <c r="L7500" i="19"/>
  <c r="L4951" i="19"/>
  <c r="L3432" i="19"/>
  <c r="L7038" i="19"/>
  <c r="L7581" i="19"/>
  <c r="L7332" i="19"/>
  <c r="L6263" i="19"/>
  <c r="L7127" i="19"/>
  <c r="L7702" i="19"/>
  <c r="L8483" i="19"/>
  <c r="L6678" i="19"/>
  <c r="L7208" i="19"/>
  <c r="L8791" i="19"/>
  <c r="L4956" i="19"/>
  <c r="L8677" i="19"/>
  <c r="L9052" i="19"/>
  <c r="L7130" i="19"/>
  <c r="L4444" i="19"/>
  <c r="L8144" i="19"/>
  <c r="L9559" i="19"/>
  <c r="L9121" i="19"/>
  <c r="L5534" i="19"/>
  <c r="L5830" i="19"/>
  <c r="L9553" i="19"/>
  <c r="L8891" i="19"/>
  <c r="L6961" i="19"/>
  <c r="L7918" i="19"/>
  <c r="L6980" i="19"/>
  <c r="L6637" i="19"/>
  <c r="L7231" i="19"/>
  <c r="L5451" i="19"/>
  <c r="L6989" i="19"/>
  <c r="L7580" i="19"/>
  <c r="L4782" i="19"/>
  <c r="L6255" i="19"/>
  <c r="L7118" i="19"/>
  <c r="L7653" i="19"/>
  <c r="L8280" i="19"/>
  <c r="L6607" i="19"/>
  <c r="L7199" i="19"/>
  <c r="L9020" i="19"/>
  <c r="L6652" i="19"/>
  <c r="L9499" i="19"/>
  <c r="L8775" i="19"/>
  <c r="L9305" i="19"/>
  <c r="L6363" i="19"/>
  <c r="L9049" i="19"/>
  <c r="L8722" i="19"/>
  <c r="L9444" i="19"/>
  <c r="L7937" i="19"/>
  <c r="L7329" i="19"/>
  <c r="L6912" i="19"/>
  <c r="L6777" i="19"/>
  <c r="L7057" i="19"/>
  <c r="L4057" i="19"/>
  <c r="L4883" i="19"/>
  <c r="L8166" i="19"/>
  <c r="L9365" i="19"/>
  <c r="L2227" i="19"/>
  <c r="L6988" i="19"/>
  <c r="L4396" i="19"/>
  <c r="L8343" i="19"/>
  <c r="L6115" i="19"/>
  <c r="L7069" i="19"/>
  <c r="L7652" i="19"/>
  <c r="L7954" i="19"/>
  <c r="L6604" i="19"/>
  <c r="L7190" i="19"/>
  <c r="L8226" i="19"/>
  <c r="L8444" i="19"/>
  <c r="L8970" i="19"/>
  <c r="L9189" i="19"/>
  <c r="L8537" i="19"/>
  <c r="L7824" i="19"/>
  <c r="L7779" i="19"/>
  <c r="L9303" i="19"/>
  <c r="L8900" i="19"/>
  <c r="L6875" i="19"/>
  <c r="L8644" i="19"/>
  <c r="L7858" i="19"/>
  <c r="L9064" i="19"/>
  <c r="L4144" i="19"/>
  <c r="L8630" i="19"/>
  <c r="L9508" i="19"/>
  <c r="L7786" i="19"/>
  <c r="L7471" i="19"/>
  <c r="L6302" i="19"/>
  <c r="L7240" i="19"/>
  <c r="L8204" i="19"/>
  <c r="L8073" i="19"/>
  <c r="L5771" i="19"/>
  <c r="L7068" i="19"/>
  <c r="L4684" i="19"/>
  <c r="L7242" i="19"/>
  <c r="L6308" i="19"/>
  <c r="L7141" i="19"/>
  <c r="L9425" i="19"/>
  <c r="L6542" i="19"/>
  <c r="L7634" i="19"/>
  <c r="L8482" i="19"/>
  <c r="L6755" i="19"/>
  <c r="L7806" i="19"/>
  <c r="L7769" i="19"/>
  <c r="L9177" i="19"/>
  <c r="L7530" i="19"/>
  <c r="L6562" i="19"/>
  <c r="L8655" i="19"/>
  <c r="L9284" i="19"/>
  <c r="L8552" i="19"/>
  <c r="L6451" i="19"/>
  <c r="L6794" i="19"/>
  <c r="L9448" i="19"/>
  <c r="L8835" i="19"/>
  <c r="L8557" i="19"/>
  <c r="L9431" i="19"/>
  <c r="L8435" i="19"/>
  <c r="L8989" i="19"/>
  <c r="L8808" i="19"/>
  <c r="L6590" i="19"/>
  <c r="L7528" i="19"/>
  <c r="L9290" i="19"/>
  <c r="L7102" i="19"/>
  <c r="L9359" i="19"/>
  <c r="L7330" i="19"/>
  <c r="L8693" i="19"/>
  <c r="L8311" i="19"/>
  <c r="L7922" i="19"/>
  <c r="L8558" i="19"/>
  <c r="L9532" i="19"/>
  <c r="L5984" i="19"/>
  <c r="L8823" i="19"/>
  <c r="L5024" i="19"/>
  <c r="L9224" i="19"/>
  <c r="L5612" i="19"/>
  <c r="L9414" i="19"/>
  <c r="L7238" i="19"/>
  <c r="L6899" i="19"/>
  <c r="L8397" i="19"/>
  <c r="L6632" i="19"/>
  <c r="L8307" i="19"/>
  <c r="L9455" i="19"/>
  <c r="L6928" i="19"/>
  <c r="L9506" i="19"/>
  <c r="L8751" i="19"/>
  <c r="L7930" i="19"/>
  <c r="L9021" i="19"/>
  <c r="L9039" i="19"/>
  <c r="L9543" i="19"/>
  <c r="L7646" i="19"/>
  <c r="L9065" i="19"/>
  <c r="L5646" i="19"/>
  <c r="L6074" i="19"/>
  <c r="L4901" i="19"/>
  <c r="L7898" i="19"/>
  <c r="L6897" i="19"/>
  <c r="L7035" i="19"/>
  <c r="L9457" i="19"/>
  <c r="L6185" i="19"/>
  <c r="L9201" i="19"/>
  <c r="L7458" i="19"/>
  <c r="L8448" i="19"/>
  <c r="L8036" i="19"/>
  <c r="L6936" i="19"/>
  <c r="L8385" i="19"/>
  <c r="L8769" i="19"/>
  <c r="L6279" i="19"/>
  <c r="L8501" i="19"/>
  <c r="L9210" i="19"/>
  <c r="L8876" i="19"/>
  <c r="L6133" i="19"/>
  <c r="L8620" i="19"/>
  <c r="L9429" i="19"/>
  <c r="L9040" i="19"/>
  <c r="L7515" i="19"/>
  <c r="L8784" i="19"/>
  <c r="L9432" i="19"/>
  <c r="L9027" i="19"/>
  <c r="L7683" i="19"/>
  <c r="L8076" i="19"/>
  <c r="L7305" i="19"/>
  <c r="L7339" i="19"/>
  <c r="L5942" i="19"/>
  <c r="L1909" i="19"/>
  <c r="L4688" i="19"/>
  <c r="L7916" i="19"/>
  <c r="L7211" i="19"/>
  <c r="L7002" i="19"/>
  <c r="L4061" i="19"/>
  <c r="L3506" i="19"/>
  <c r="L6583" i="19"/>
  <c r="L4870" i="19"/>
  <c r="L4371" i="19"/>
  <c r="L7613" i="19"/>
  <c r="L1081" i="19"/>
  <c r="L7663" i="19"/>
  <c r="L3855" i="19"/>
  <c r="L7615" i="19"/>
  <c r="L5532" i="19"/>
  <c r="L8282" i="19"/>
  <c r="L8627" i="19"/>
  <c r="L8957" i="19"/>
  <c r="L5957" i="19"/>
  <c r="L8701" i="19"/>
  <c r="L8822" i="19"/>
  <c r="L9406" i="19"/>
  <c r="L7453" i="19"/>
  <c r="L9349" i="19"/>
  <c r="L7442" i="19"/>
  <c r="L8335" i="19"/>
  <c r="L6740" i="19"/>
  <c r="L9554" i="19"/>
  <c r="L7739" i="19"/>
  <c r="L7081" i="19"/>
  <c r="L7045" i="19"/>
  <c r="L5881" i="19"/>
  <c r="L7623" i="19"/>
  <c r="L5965" i="19"/>
  <c r="L8543" i="19"/>
  <c r="L8186" i="19"/>
  <c r="L7440" i="19"/>
  <c r="L9372" i="19"/>
  <c r="L8072" i="19"/>
  <c r="L8093" i="19"/>
  <c r="L8069" i="19"/>
  <c r="L8852" i="19"/>
  <c r="L8599" i="19"/>
  <c r="L8565" i="19"/>
  <c r="L9268" i="19"/>
  <c r="L9540" i="19"/>
  <c r="L9237" i="19"/>
  <c r="L9109" i="19"/>
  <c r="L9018" i="19"/>
  <c r="L9126" i="19"/>
  <c r="L6689" i="19"/>
  <c r="L9100" i="19"/>
  <c r="L8355" i="19"/>
  <c r="L8932" i="19"/>
  <c r="L7055" i="19"/>
  <c r="L7252" i="19"/>
  <c r="L9151" i="19"/>
  <c r="L8214" i="19"/>
  <c r="L7673" i="19"/>
  <c r="L8458" i="19"/>
  <c r="L9204" i="19"/>
  <c r="L8049" i="19"/>
  <c r="L9216" i="19"/>
  <c r="L7801" i="19"/>
  <c r="L8115" i="19"/>
  <c r="L9354" i="19"/>
  <c r="L9442" i="19"/>
  <c r="L9475" i="19"/>
  <c r="L7750" i="19"/>
  <c r="L9223" i="19"/>
  <c r="L7682" i="19"/>
  <c r="L6527" i="19"/>
  <c r="L7891" i="19"/>
  <c r="L8229" i="19"/>
  <c r="L6842" i="19"/>
  <c r="L8394" i="19"/>
  <c r="L6803" i="19"/>
  <c r="L8860" i="19"/>
  <c r="L8265" i="19"/>
  <c r="L6931" i="19"/>
  <c r="L6985" i="19"/>
  <c r="L7881" i="19"/>
  <c r="L9547" i="19"/>
  <c r="L9466" i="19"/>
  <c r="L8121" i="19"/>
  <c r="L9068" i="19"/>
  <c r="L8063" i="19"/>
  <c r="L7430" i="19"/>
  <c r="L8911" i="19"/>
  <c r="L8633" i="19"/>
  <c r="L6744" i="19"/>
  <c r="L9130" i="19"/>
  <c r="L8098" i="19"/>
  <c r="L7267" i="19"/>
  <c r="L8556" i="19"/>
  <c r="L9009" i="19"/>
  <c r="L8493" i="19"/>
  <c r="L7254" i="19"/>
  <c r="L8463" i="19"/>
  <c r="L5926" i="19"/>
  <c r="L8561" i="19"/>
  <c r="L8410" i="19"/>
  <c r="L6802" i="19"/>
  <c r="L4876" i="19"/>
  <c r="L6596" i="19"/>
  <c r="L6238" i="19"/>
  <c r="L7480" i="19"/>
  <c r="L7047" i="19"/>
  <c r="L6126" i="19"/>
  <c r="L6048" i="19"/>
  <c r="L8523" i="19"/>
  <c r="L8893" i="19"/>
  <c r="L9248" i="19"/>
  <c r="L7054" i="19"/>
  <c r="L8129" i="19"/>
  <c r="L7893" i="19"/>
  <c r="L9433" i="19"/>
  <c r="L8597" i="19"/>
  <c r="L9375" i="19"/>
  <c r="L9106" i="19"/>
  <c r="L8490" i="19"/>
  <c r="L7915" i="19"/>
  <c r="L4251" i="19"/>
  <c r="L8041" i="19"/>
  <c r="L9066" i="19"/>
  <c r="L4597" i="19"/>
  <c r="L6644" i="19"/>
  <c r="L6953" i="19"/>
  <c r="L7179" i="19"/>
  <c r="L7545" i="19"/>
  <c r="L8744" i="19"/>
  <c r="L5633" i="19"/>
  <c r="L7247" i="19"/>
  <c r="L7778" i="19"/>
  <c r="L8559" i="19"/>
  <c r="L9545" i="19"/>
  <c r="L7192" i="19"/>
  <c r="L7091" i="19"/>
  <c r="L6861" i="19"/>
  <c r="L4772" i="19"/>
  <c r="L7511" i="19"/>
  <c r="L6915" i="19"/>
  <c r="L7832" i="19"/>
  <c r="L5741" i="19"/>
  <c r="L9004" i="19"/>
  <c r="L9343" i="19"/>
  <c r="L7811" i="19"/>
  <c r="L9195" i="19"/>
  <c r="L8075" i="19"/>
  <c r="L5396" i="19"/>
  <c r="J5379" i="19"/>
  <c r="J5370" i="19"/>
  <c r="K5343" i="19"/>
  <c r="L5337" i="19"/>
  <c r="K5384" i="19"/>
  <c r="L5336" i="19"/>
  <c r="J5387" i="19"/>
  <c r="J5372" i="19"/>
  <c r="K5397" i="19"/>
  <c r="K5370" i="19"/>
  <c r="K5377" i="19"/>
  <c r="K5336" i="19"/>
  <c r="K5395" i="19"/>
  <c r="L5381" i="19"/>
  <c r="J5409" i="19"/>
  <c r="K5396" i="19"/>
  <c r="J5346" i="19"/>
  <c r="J5368" i="19"/>
  <c r="K5355" i="19"/>
  <c r="J5405" i="19"/>
  <c r="K5373" i="19"/>
  <c r="J5389" i="19"/>
  <c r="K5350" i="19"/>
  <c r="L5383" i="19"/>
  <c r="J5402" i="19"/>
  <c r="K5391" i="19"/>
  <c r="J5340" i="19"/>
  <c r="L8386" i="19"/>
  <c r="L8917" i="19"/>
  <c r="L8528" i="19"/>
  <c r="L7003" i="19"/>
  <c r="L6552" i="19"/>
  <c r="L8202" i="19"/>
  <c r="L9529" i="19"/>
  <c r="L7202" i="19"/>
  <c r="L6930" i="19"/>
  <c r="L5900" i="19"/>
  <c r="L7753" i="19"/>
  <c r="L6793" i="19"/>
  <c r="L7636" i="19"/>
  <c r="L9097" i="19"/>
  <c r="L9144" i="19"/>
  <c r="L5529" i="19"/>
  <c r="L7698" i="19"/>
  <c r="L5764" i="19"/>
  <c r="L5907" i="19"/>
  <c r="L9267" i="19"/>
  <c r="L9501" i="19"/>
  <c r="L8418" i="19"/>
  <c r="L8003" i="19"/>
  <c r="L8871" i="19"/>
  <c r="L8299" i="19"/>
  <c r="L7432" i="19"/>
  <c r="L8590" i="19"/>
  <c r="L4644" i="19"/>
  <c r="L8688" i="19"/>
  <c r="L8820" i="19"/>
  <c r="L7281" i="19"/>
  <c r="L9282" i="19"/>
  <c r="L9225" i="19"/>
  <c r="L3653" i="19"/>
  <c r="L6839" i="19"/>
  <c r="L7940" i="19"/>
  <c r="L4045" i="19"/>
  <c r="L9045" i="19"/>
  <c r="L9178" i="19"/>
  <c r="L6631" i="19"/>
  <c r="L7960" i="19"/>
  <c r="L9181" i="19"/>
  <c r="L9131" i="19"/>
  <c r="L7134" i="19"/>
  <c r="L8050" i="19"/>
  <c r="L4859" i="19"/>
  <c r="L7890" i="19"/>
  <c r="L7538" i="19"/>
  <c r="L7955" i="19"/>
  <c r="L9019" i="19"/>
  <c r="L7042" i="19"/>
  <c r="L8033" i="19"/>
  <c r="L7572" i="19"/>
  <c r="L4359" i="19"/>
  <c r="L4638" i="19"/>
  <c r="L3303" i="19"/>
  <c r="L7658" i="19"/>
  <c r="L8885" i="19"/>
  <c r="L5639" i="19"/>
  <c r="L7291" i="19"/>
  <c r="L5037" i="19"/>
  <c r="L9007" i="19"/>
  <c r="L8930" i="19"/>
  <c r="L6762" i="19"/>
  <c r="L5821" i="19"/>
  <c r="L7635" i="19"/>
  <c r="L6262" i="19"/>
  <c r="L6653" i="19"/>
  <c r="L5012" i="19"/>
  <c r="L8472" i="19"/>
  <c r="L9441" i="19"/>
  <c r="L9428" i="19"/>
  <c r="L6923" i="19"/>
  <c r="L8122" i="19"/>
  <c r="L4493" i="19"/>
  <c r="L8287" i="19"/>
  <c r="L8723" i="19"/>
  <c r="L6841" i="19"/>
  <c r="L9157" i="19"/>
  <c r="L8162" i="19"/>
  <c r="L9154" i="19"/>
  <c r="L8682" i="19"/>
  <c r="L7707" i="19"/>
  <c r="L5650" i="19"/>
  <c r="L5467" i="19"/>
  <c r="L9207" i="19"/>
  <c r="L8683" i="19"/>
  <c r="L7938" i="19"/>
  <c r="L8710" i="19"/>
  <c r="L8054" i="19"/>
  <c r="L7176" i="19"/>
  <c r="L7492" i="19"/>
  <c r="L7630" i="19"/>
  <c r="L8672" i="19"/>
  <c r="L4659" i="19"/>
  <c r="L8468" i="19"/>
  <c r="L8569" i="19"/>
  <c r="L9209" i="19"/>
  <c r="L8758" i="19"/>
  <c r="L9092" i="19"/>
  <c r="L9149" i="19"/>
  <c r="L8390" i="19"/>
  <c r="L8383" i="19"/>
  <c r="L7121" i="19"/>
  <c r="L8739" i="19"/>
  <c r="L5869" i="19"/>
  <c r="L9313" i="19"/>
  <c r="L7829" i="19"/>
  <c r="L8897" i="19"/>
  <c r="L8219" i="19"/>
  <c r="L9190" i="19"/>
  <c r="L7498" i="19"/>
  <c r="L7563" i="19"/>
  <c r="L8605" i="19"/>
  <c r="L7765" i="19"/>
  <c r="L9423" i="19"/>
  <c r="L5806" i="19"/>
  <c r="L7115" i="19"/>
  <c r="L6817" i="19"/>
  <c r="L5634" i="19"/>
  <c r="L6347" i="19"/>
  <c r="L9299" i="19"/>
  <c r="L3663" i="19"/>
  <c r="L7145" i="19"/>
  <c r="L9159" i="19"/>
  <c r="L8276" i="19"/>
  <c r="L7987" i="19"/>
  <c r="L4557" i="19"/>
  <c r="L5470" i="19"/>
  <c r="L8699" i="19"/>
  <c r="L4096" i="19"/>
  <c r="L7394" i="19"/>
  <c r="L8489" i="19"/>
  <c r="L4789" i="19"/>
  <c r="L5376" i="19"/>
  <c r="K5374" i="19"/>
  <c r="K5347" i="19"/>
  <c r="J5375" i="19"/>
  <c r="J5397" i="19"/>
  <c r="J5373" i="19"/>
  <c r="J5360" i="19"/>
  <c r="J5403" i="19"/>
  <c r="L5375" i="19"/>
  <c r="J5374" i="19"/>
  <c r="K5366" i="19"/>
  <c r="L5402" i="19"/>
  <c r="L5399" i="19"/>
  <c r="J5350" i="19"/>
  <c r="L5338" i="19"/>
  <c r="J5345" i="19"/>
  <c r="K5357" i="19"/>
  <c r="J5392" i="19"/>
  <c r="J5412" i="19"/>
  <c r="J5396" i="19"/>
  <c r="K5364" i="19"/>
  <c r="J5406" i="19"/>
  <c r="L5370" i="19"/>
  <c r="J5377" i="19"/>
  <c r="L5363" i="19"/>
  <c r="K5332" i="19"/>
  <c r="L5372" i="19"/>
  <c r="J5354" i="19"/>
  <c r="L6463" i="19"/>
  <c r="L5726" i="19"/>
  <c r="L7632" i="19"/>
  <c r="L3714" i="19"/>
  <c r="L6547" i="19"/>
  <c r="L6269" i="19"/>
  <c r="L4242" i="19"/>
  <c r="L5827" i="19"/>
  <c r="L6688" i="19"/>
  <c r="L7205" i="19"/>
  <c r="L7697" i="19"/>
  <c r="L8145" i="19"/>
  <c r="L7354" i="19"/>
  <c r="L7060" i="19"/>
  <c r="L7169" i="19"/>
  <c r="L5897" i="19"/>
  <c r="L4492" i="19"/>
  <c r="L6512" i="19"/>
  <c r="L6760" i="19"/>
  <c r="L8442" i="19"/>
  <c r="L9491" i="19"/>
  <c r="L8660" i="19"/>
  <c r="L9110" i="19"/>
  <c r="L5932" i="19"/>
  <c r="L8498" i="19"/>
  <c r="L3620" i="19"/>
  <c r="L8062" i="19"/>
  <c r="L9473" i="19"/>
  <c r="L9364" i="19"/>
  <c r="L9528" i="19"/>
  <c r="L8622" i="19"/>
  <c r="L6868" i="19"/>
  <c r="L7618" i="19"/>
  <c r="L5975" i="19"/>
  <c r="L7290" i="19"/>
  <c r="L6671" i="19"/>
  <c r="L7082" i="19"/>
  <c r="L6863" i="19"/>
  <c r="L3816" i="19"/>
  <c r="L8910" i="19"/>
  <c r="L8598" i="19"/>
  <c r="L8027" i="19"/>
  <c r="L7302" i="19"/>
  <c r="L8079" i="19"/>
  <c r="L8142" i="19"/>
  <c r="L8077" i="19"/>
  <c r="L9016" i="19"/>
  <c r="L8861" i="19"/>
  <c r="L9272" i="19"/>
  <c r="L9200" i="19"/>
  <c r="L8743" i="19"/>
  <c r="L7426" i="19"/>
  <c r="L4068" i="19"/>
  <c r="L2438" i="19"/>
  <c r="L7517" i="19"/>
  <c r="L5787" i="19"/>
  <c r="L4332" i="19"/>
  <c r="L8536" i="19"/>
  <c r="L3168" i="19"/>
  <c r="L8403" i="19"/>
  <c r="L8131" i="19"/>
  <c r="L8814" i="19"/>
  <c r="L9454" i="19"/>
  <c r="L7444" i="19"/>
  <c r="L9059" i="19"/>
  <c r="L8578" i="19"/>
  <c r="L9012" i="19"/>
  <c r="L4969" i="19"/>
  <c r="L4153" i="19"/>
  <c r="L6340" i="19"/>
  <c r="L9168" i="19"/>
  <c r="L8984" i="19"/>
  <c r="L6364" i="19"/>
  <c r="L3465" i="19"/>
  <c r="L8111" i="19"/>
  <c r="L6843" i="19"/>
  <c r="L8341" i="19"/>
  <c r="L6565" i="19"/>
  <c r="L8663" i="19"/>
  <c r="L9073" i="19"/>
  <c r="L8921" i="19"/>
  <c r="L9191" i="19"/>
  <c r="L7729" i="19"/>
  <c r="L8666" i="19"/>
  <c r="L8572" i="19"/>
  <c r="L8894" i="19"/>
  <c r="L8882" i="19"/>
  <c r="L5728" i="19"/>
  <c r="L7174" i="19"/>
  <c r="L6667" i="19"/>
  <c r="L9356" i="19"/>
  <c r="L4136" i="19"/>
  <c r="L7382" i="19"/>
  <c r="L7018" i="19"/>
  <c r="L8995" i="19"/>
  <c r="L8628" i="19"/>
  <c r="L6517" i="19"/>
  <c r="L9103" i="19"/>
  <c r="L8668" i="19"/>
  <c r="L8530" i="19"/>
  <c r="L7487" i="19"/>
  <c r="L4946" i="19"/>
  <c r="L9235" i="19"/>
  <c r="L9395" i="19"/>
  <c r="L7170" i="19"/>
  <c r="L8149" i="19"/>
  <c r="L9515" i="19"/>
  <c r="L9228" i="19"/>
  <c r="L9390" i="19"/>
  <c r="L4473" i="19"/>
  <c r="L7027" i="19"/>
  <c r="L8965" i="19"/>
  <c r="L7462" i="19"/>
  <c r="L8790" i="19"/>
  <c r="L8996" i="19"/>
  <c r="L7314" i="19"/>
  <c r="L8384" i="19"/>
  <c r="L8818" i="19"/>
  <c r="L7759" i="19"/>
  <c r="L6994" i="19"/>
  <c r="L8573" i="19"/>
  <c r="L8947" i="19"/>
  <c r="L4983" i="19"/>
  <c r="L6771" i="19"/>
  <c r="L6906" i="19"/>
  <c r="L7537" i="19"/>
  <c r="L8890" i="19"/>
  <c r="L8766" i="19"/>
  <c r="L5753" i="19"/>
  <c r="L8379" i="19"/>
  <c r="L6159" i="19"/>
  <c r="L8895" i="19"/>
  <c r="L7730" i="19"/>
  <c r="L8680" i="19"/>
  <c r="L5355" i="19"/>
  <c r="J5341" i="19"/>
  <c r="K5411" i="19"/>
  <c r="K5401" i="19"/>
  <c r="J5357" i="19"/>
  <c r="L5404" i="19"/>
  <c r="K5399" i="19"/>
  <c r="K5367" i="19"/>
  <c r="K5408" i="19"/>
  <c r="J5343" i="19"/>
  <c r="L5384" i="19"/>
  <c r="K5394" i="19"/>
  <c r="L5379" i="19"/>
  <c r="J5339" i="19"/>
  <c r="J5342" i="19"/>
  <c r="L5374" i="19"/>
  <c r="J5380" i="19"/>
  <c r="K5360" i="19"/>
  <c r="L5378" i="19"/>
  <c r="L5407" i="19"/>
  <c r="K5393" i="19"/>
  <c r="K5376" i="19"/>
  <c r="J5411" i="19"/>
  <c r="K5385" i="19"/>
  <c r="J5381" i="19"/>
  <c r="J5385" i="19"/>
  <c r="L5351" i="19"/>
  <c r="K5345" i="19"/>
  <c r="L5348" i="19"/>
  <c r="L8249" i="19"/>
  <c r="L5961" i="19"/>
  <c r="L7201" i="19"/>
  <c r="L8452" i="19"/>
  <c r="L8320" i="19"/>
  <c r="L7083" i="19"/>
  <c r="L9505" i="19"/>
  <c r="L6975" i="19"/>
  <c r="L8737" i="19"/>
  <c r="L7842" i="19"/>
  <c r="L9479" i="19"/>
  <c r="L6898" i="19"/>
  <c r="L7162" i="19"/>
  <c r="L9400" i="19"/>
  <c r="L9353" i="19"/>
  <c r="L6638" i="19"/>
  <c r="L8503" i="19"/>
  <c r="L6046" i="19"/>
  <c r="L9546" i="19"/>
  <c r="L8583" i="19"/>
  <c r="L9171" i="19"/>
  <c r="L8950" i="19"/>
  <c r="L8534" i="19"/>
  <c r="L8935" i="19"/>
  <c r="L8690" i="19"/>
  <c r="L7841" i="19"/>
  <c r="L6753" i="19"/>
  <c r="L8692" i="19"/>
  <c r="L9102" i="19"/>
  <c r="L8426" i="19"/>
  <c r="L8659" i="19"/>
  <c r="L7363" i="19"/>
  <c r="L7810" i="19"/>
  <c r="L8269" i="19"/>
  <c r="L9512" i="19"/>
  <c r="L6375" i="19"/>
  <c r="L8519" i="19"/>
  <c r="L9283" i="19"/>
  <c r="L8228" i="19"/>
  <c r="L9302" i="19"/>
  <c r="L8632" i="19"/>
  <c r="L9296" i="19"/>
  <c r="L6857" i="19"/>
  <c r="L9392" i="19"/>
  <c r="L8545" i="19"/>
  <c r="L7860" i="19"/>
  <c r="L9408" i="19"/>
  <c r="L7654" i="19"/>
  <c r="L6655" i="19"/>
  <c r="L8011" i="19"/>
  <c r="L6117" i="19"/>
  <c r="L9087" i="19"/>
  <c r="L3997" i="19"/>
  <c r="L7721" i="19"/>
  <c r="L8765" i="19"/>
  <c r="L6799" i="19"/>
  <c r="L6808" i="19"/>
  <c r="L9308" i="19"/>
  <c r="L7053" i="19"/>
  <c r="L7593" i="19"/>
  <c r="L4338" i="19"/>
  <c r="L7803" i="19"/>
  <c r="L7777" i="19"/>
  <c r="L8223" i="19"/>
  <c r="L7686" i="19"/>
  <c r="L9030" i="19"/>
  <c r="L8209" i="19"/>
  <c r="L8554" i="19"/>
  <c r="L7574" i="19"/>
  <c r="L7124" i="19"/>
  <c r="L4462" i="19"/>
  <c r="L6168" i="19"/>
  <c r="L5449" i="19"/>
  <c r="L7714" i="19"/>
  <c r="L6905" i="19"/>
  <c r="L5979" i="19"/>
  <c r="L4997" i="19"/>
  <c r="L8868" i="19"/>
  <c r="L4141" i="19"/>
  <c r="L8126" i="19"/>
  <c r="L8704" i="19"/>
  <c r="L7747" i="19"/>
  <c r="L7315" i="19"/>
  <c r="L9158" i="19"/>
  <c r="L6377" i="19"/>
  <c r="L5698" i="19"/>
  <c r="L8844" i="19"/>
  <c r="L9294" i="19"/>
  <c r="L7857" i="19"/>
  <c r="L8136" i="19"/>
  <c r="L1461" i="19"/>
  <c r="L1474" i="19"/>
  <c r="L6560" i="19"/>
  <c r="L8959" i="19"/>
  <c r="L8774" i="19"/>
  <c r="L3205" i="19"/>
  <c r="L6348" i="19"/>
  <c r="L7443" i="19"/>
  <c r="L9522" i="19"/>
  <c r="L6359" i="19"/>
  <c r="L9249" i="19"/>
  <c r="L7479" i="19"/>
  <c r="L6944" i="19"/>
  <c r="L8580" i="19"/>
  <c r="L8646" i="19"/>
  <c r="L5022" i="19"/>
  <c r="L4095" i="19"/>
  <c r="L9384" i="19"/>
  <c r="L8716" i="19"/>
  <c r="L8849" i="19"/>
  <c r="L9409" i="19"/>
  <c r="L9232" i="19"/>
  <c r="L8863" i="19"/>
  <c r="L8408" i="19"/>
  <c r="L7439" i="19"/>
  <c r="L8904" i="19"/>
  <c r="L7611" i="19"/>
  <c r="L9256" i="19"/>
  <c r="L9530" i="19"/>
  <c r="L7906" i="19"/>
  <c r="L9385" i="19"/>
  <c r="L8907" i="19"/>
  <c r="L4907" i="19"/>
  <c r="L9415" i="19"/>
  <c r="L8924" i="19"/>
  <c r="L8187" i="19"/>
  <c r="L6092" i="19"/>
  <c r="L7470" i="19"/>
  <c r="L8499" i="19"/>
  <c r="L9363" i="19"/>
  <c r="L5790" i="19"/>
  <c r="L8193" i="19"/>
  <c r="L1754" i="19"/>
  <c r="L8051" i="19"/>
  <c r="K5369" i="19"/>
  <c r="L5391" i="19"/>
  <c r="L5398" i="19"/>
  <c r="K5402" i="19"/>
  <c r="K5363" i="19"/>
  <c r="L5358" i="19"/>
  <c r="K5409" i="19"/>
  <c r="K5403" i="19"/>
  <c r="L5334" i="19"/>
  <c r="L5408" i="19"/>
  <c r="K5358" i="19"/>
  <c r="K5407" i="19"/>
  <c r="J5388" i="19"/>
  <c r="L5349" i="19"/>
  <c r="K5368" i="19"/>
  <c r="K5365" i="19"/>
  <c r="L5390" i="19"/>
  <c r="L5360" i="19"/>
  <c r="L5354" i="19"/>
  <c r="L5361" i="19"/>
  <c r="K5388" i="19"/>
  <c r="L5389" i="19"/>
  <c r="K5338" i="19"/>
  <c r="K5352" i="19"/>
  <c r="J5335" i="19"/>
  <c r="J5390" i="19"/>
  <c r="K5340" i="19"/>
  <c r="J5400" i="19"/>
  <c r="K5349" i="19"/>
  <c r="J5336" i="19"/>
  <c r="L9058" i="19"/>
  <c r="L8724" i="19"/>
  <c r="L7292" i="19"/>
  <c r="L8029" i="19"/>
  <c r="L9277" i="19"/>
  <c r="L8888" i="19"/>
  <c r="L6144" i="19"/>
  <c r="L6287" i="19"/>
  <c r="L8879" i="19"/>
  <c r="L4434" i="19"/>
  <c r="L6190" i="19"/>
  <c r="L7793" i="19"/>
  <c r="L7150" i="19"/>
  <c r="L8618" i="19"/>
  <c r="L9388" i="19"/>
  <c r="L6569" i="19"/>
  <c r="L7606" i="19"/>
  <c r="L7712" i="19"/>
  <c r="L8754" i="19"/>
  <c r="L6198" i="19"/>
  <c r="L5447" i="19"/>
  <c r="L9014" i="19"/>
  <c r="L8669" i="19"/>
  <c r="L6922" i="19"/>
  <c r="L8728" i="19"/>
  <c r="L8576" i="19"/>
  <c r="L8566" i="19"/>
  <c r="L7512" i="19"/>
  <c r="L8071" i="19"/>
  <c r="L8720" i="19"/>
  <c r="L5644" i="19"/>
  <c r="L7123" i="19"/>
  <c r="L9035" i="19"/>
  <c r="L5916" i="19"/>
  <c r="L7491" i="19"/>
  <c r="L8993" i="19"/>
  <c r="L9264" i="19"/>
  <c r="L8164" i="19"/>
  <c r="L9380" i="19"/>
  <c r="L6787" i="19"/>
  <c r="L4221" i="19"/>
  <c r="L8010" i="19"/>
  <c r="L8983" i="19"/>
  <c r="L7965" i="19"/>
  <c r="L8152" i="19"/>
  <c r="L8160" i="19"/>
  <c r="L8151" i="19"/>
  <c r="L8157" i="19"/>
  <c r="L9357" i="19"/>
  <c r="L7755" i="19"/>
  <c r="L7433" i="19"/>
  <c r="L6062" i="19"/>
  <c r="L3883" i="19"/>
  <c r="L8371" i="19"/>
  <c r="L7434" i="19"/>
  <c r="L7099" i="19"/>
  <c r="L7817" i="19"/>
  <c r="L9015" i="19"/>
  <c r="L4652" i="19"/>
  <c r="L6532" i="19"/>
  <c r="L1881" i="19"/>
  <c r="L8649" i="19"/>
  <c r="L8068" i="19"/>
  <c r="L8679" i="19"/>
  <c r="L7076" i="19"/>
  <c r="L7494" i="19"/>
  <c r="L8742" i="19"/>
  <c r="L8127" i="19"/>
  <c r="L9143" i="19"/>
  <c r="L9366" i="19"/>
  <c r="L8021" i="19"/>
  <c r="L5548" i="19"/>
  <c r="L8331" i="19"/>
  <c r="L7114" i="19"/>
  <c r="L7049" i="19"/>
  <c r="L8251" i="19"/>
  <c r="L8873" i="19"/>
  <c r="L7695" i="19"/>
  <c r="L8216" i="19"/>
  <c r="L7429" i="19"/>
  <c r="L8635" i="19"/>
  <c r="L8809" i="19"/>
  <c r="L8670" i="19"/>
  <c r="L8637" i="19"/>
  <c r="L8241" i="19"/>
  <c r="L7410" i="19"/>
  <c r="L8154" i="19"/>
  <c r="L7241" i="19"/>
  <c r="L6018" i="19"/>
  <c r="L9419" i="19"/>
  <c r="L6208" i="19"/>
  <c r="L7030" i="19"/>
  <c r="L7136" i="19"/>
  <c r="L6835" i="19"/>
  <c r="L7105" i="19"/>
  <c r="L8135" i="19"/>
  <c r="L9507" i="19"/>
  <c r="L9140" i="19"/>
  <c r="L7381" i="19"/>
  <c r="L9048" i="19"/>
  <c r="L8939" i="19"/>
  <c r="L4843" i="19"/>
  <c r="L8013" i="19"/>
  <c r="L6783" i="19"/>
  <c r="L9325" i="19"/>
  <c r="L8148" i="19"/>
  <c r="L9259" i="19"/>
  <c r="L6735" i="19"/>
  <c r="L8625" i="19"/>
  <c r="L8853" i="19"/>
  <c r="L7384" i="19"/>
  <c r="L3481" i="19"/>
  <c r="L7539" i="19"/>
  <c r="L6490" i="19"/>
  <c r="L4679" i="19"/>
  <c r="L9555" i="19"/>
  <c r="L8058" i="19"/>
  <c r="L9459" i="19"/>
  <c r="L9117" i="19"/>
  <c r="L9368" i="19"/>
  <c r="L9138" i="19"/>
  <c r="L8474" i="19"/>
  <c r="L9134" i="19"/>
  <c r="L7431" i="19"/>
  <c r="L6941" i="19"/>
  <c r="L7227" i="19"/>
  <c r="L9536" i="19"/>
  <c r="L9391" i="19"/>
  <c r="L9402" i="19"/>
  <c r="L9288" i="19"/>
  <c r="L6025" i="19"/>
  <c r="L4955" i="19"/>
  <c r="L7874" i="19"/>
  <c r="L8954" i="19"/>
  <c r="K5387" i="19"/>
  <c r="L5344" i="19"/>
  <c r="K5371" i="19"/>
  <c r="K5381" i="19"/>
  <c r="J5365" i="19"/>
  <c r="L5341" i="19"/>
  <c r="K5341" i="19"/>
  <c r="J5353" i="19"/>
  <c r="J5401" i="19"/>
  <c r="L5362" i="19"/>
  <c r="L5397" i="19"/>
  <c r="J5358" i="19"/>
  <c r="K5359" i="19"/>
  <c r="K5353" i="19"/>
  <c r="J5371" i="19"/>
  <c r="L5388" i="19"/>
  <c r="L5343" i="19"/>
  <c r="L5350" i="19"/>
  <c r="K5383" i="19"/>
  <c r="J5391" i="19"/>
  <c r="L5367" i="19"/>
  <c r="K5356" i="19"/>
  <c r="J5344" i="19"/>
  <c r="K5342" i="19"/>
  <c r="K5390" i="19"/>
  <c r="J5376" i="19"/>
  <c r="J5355" i="19"/>
  <c r="K5339" i="19"/>
  <c r="L8684" i="19"/>
  <c r="L8974" i="19"/>
  <c r="L4294" i="19"/>
  <c r="L8923" i="19"/>
  <c r="L8848" i="19"/>
  <c r="L7896" i="19"/>
  <c r="L6368" i="19"/>
  <c r="L9118" i="19"/>
  <c r="L9484" i="19"/>
  <c r="L6663" i="19"/>
  <c r="L1714" i="19"/>
  <c r="L6867" i="19"/>
  <c r="L7346" i="19"/>
  <c r="L9231" i="19"/>
  <c r="L4718" i="19"/>
  <c r="L7210" i="19"/>
  <c r="L4350" i="19"/>
  <c r="L5818" i="19"/>
  <c r="L9411" i="19"/>
  <c r="L7275" i="19"/>
  <c r="L7925" i="19"/>
  <c r="L9430" i="19"/>
  <c r="L7674" i="19"/>
  <c r="L8505" i="19"/>
  <c r="L9238" i="19"/>
  <c r="L8673" i="19"/>
  <c r="L8967" i="19"/>
  <c r="L9175" i="19"/>
  <c r="L7265" i="19"/>
  <c r="L9373" i="19"/>
  <c r="L9086" i="19"/>
  <c r="L8114" i="19"/>
  <c r="L9257" i="19"/>
  <c r="L6908" i="19"/>
  <c r="L4853" i="19"/>
  <c r="L8502" i="19"/>
  <c r="L9328" i="19"/>
  <c r="L8567" i="19"/>
  <c r="L8777" i="19"/>
  <c r="L8909" i="19"/>
  <c r="L8522" i="19"/>
  <c r="L8589" i="19"/>
  <c r="L8203" i="19"/>
  <c r="L9280" i="19"/>
  <c r="L6850" i="19"/>
  <c r="L8671" i="19"/>
  <c r="L9057" i="19"/>
  <c r="L9024" i="19"/>
  <c r="L8695" i="19"/>
  <c r="L9355" i="19"/>
  <c r="L7681" i="19"/>
  <c r="L8883" i="19"/>
  <c r="L4646" i="19"/>
  <c r="L4412" i="19"/>
  <c r="L5610" i="19"/>
  <c r="L7142" i="19"/>
  <c r="L8090" i="19"/>
  <c r="L3984" i="19"/>
  <c r="L6705" i="19"/>
  <c r="L8968" i="19"/>
  <c r="L7133" i="19"/>
  <c r="L9252" i="19"/>
  <c r="L8859" i="19"/>
  <c r="L7320" i="19"/>
  <c r="L9037" i="19"/>
  <c r="L8232" i="19"/>
  <c r="L7851" i="19"/>
  <c r="L7345" i="19"/>
  <c r="L8104" i="19"/>
  <c r="L7415" i="19"/>
  <c r="L8661" i="19"/>
  <c r="L3410" i="19"/>
  <c r="L6303" i="19"/>
  <c r="L8832" i="19"/>
  <c r="L8082" i="19"/>
  <c r="L8711" i="19"/>
  <c r="L8074" i="19"/>
  <c r="L6699" i="19"/>
  <c r="L9042" i="19"/>
  <c r="L7457" i="19"/>
  <c r="L5767" i="19"/>
  <c r="L8991" i="19"/>
  <c r="L9326" i="19"/>
  <c r="L9551" i="19"/>
  <c r="L7827" i="19"/>
  <c r="L8105" i="19"/>
  <c r="L7488" i="19"/>
  <c r="L8585" i="19"/>
  <c r="L7146" i="19"/>
  <c r="L9279" i="19"/>
  <c r="L7405" i="19"/>
  <c r="L7501" i="19"/>
  <c r="L7711" i="19"/>
  <c r="L8224" i="19"/>
  <c r="L8734" i="19"/>
  <c r="L8359" i="19"/>
  <c r="L5015" i="19"/>
  <c r="L8850" i="19"/>
  <c r="L4667" i="19"/>
  <c r="L6600" i="19"/>
  <c r="L8757" i="19"/>
  <c r="L14" i="19"/>
  <c r="L6182" i="19"/>
  <c r="L5100" i="19"/>
  <c r="L8934" i="19"/>
  <c r="L4781" i="19"/>
  <c r="L9460" i="19"/>
  <c r="L6119" i="19"/>
  <c r="L8948" i="19"/>
  <c r="L8976" i="19"/>
  <c r="L7370" i="19"/>
  <c r="L7978" i="19"/>
  <c r="L7962" i="19"/>
  <c r="L8393" i="19"/>
  <c r="L9028" i="19"/>
  <c r="L8797" i="19"/>
  <c r="L5805" i="19"/>
  <c r="L8457" i="19"/>
  <c r="L6664" i="19"/>
  <c r="L8381" i="19"/>
  <c r="L8012" i="19"/>
  <c r="L7041" i="19"/>
  <c r="L9465" i="19"/>
  <c r="L9449" i="19"/>
  <c r="L9403" i="19"/>
  <c r="L8643" i="19"/>
  <c r="L8866" i="19"/>
  <c r="L7097" i="19"/>
  <c r="L8004" i="19"/>
  <c r="L8118" i="19"/>
  <c r="L8745" i="19"/>
  <c r="L7402" i="19"/>
  <c r="L9060" i="19"/>
  <c r="L7603" i="19"/>
  <c r="K5337" i="19"/>
  <c r="J5367" i="19"/>
  <c r="J5386" i="19"/>
  <c r="J5361" i="19"/>
  <c r="K5412" i="19"/>
  <c r="J5407" i="19"/>
  <c r="L5373" i="19"/>
  <c r="K5354" i="19"/>
  <c r="J5408" i="19"/>
  <c r="L5332" i="19"/>
  <c r="L5377" i="19"/>
  <c r="K5346" i="19"/>
  <c r="J5378" i="19"/>
  <c r="K5400" i="19"/>
  <c r="J5366" i="19"/>
  <c r="J5383" i="19"/>
  <c r="J5356" i="19"/>
  <c r="L5405" i="19"/>
  <c r="J5338" i="19"/>
  <c r="K5378" i="19"/>
  <c r="J5382" i="19"/>
  <c r="L5406" i="19"/>
  <c r="L5394" i="19"/>
  <c r="J5404" i="19"/>
  <c r="L5368" i="19"/>
  <c r="J5410" i="19"/>
  <c r="K5375" i="19"/>
  <c r="K5351" i="19"/>
  <c r="L7039" i="19"/>
  <c r="L7550" i="19"/>
  <c r="L7181" i="19"/>
  <c r="L5709" i="19"/>
  <c r="L7056" i="19"/>
  <c r="L7639" i="19"/>
  <c r="L7400" i="19"/>
  <c r="L6579" i="19"/>
  <c r="L4247" i="19"/>
  <c r="L7720" i="19"/>
  <c r="L6408" i="19"/>
  <c r="L8547" i="19"/>
  <c r="L9510" i="19"/>
  <c r="L8726" i="19"/>
  <c r="L3309" i="19"/>
  <c r="L3700" i="19"/>
  <c r="L5933" i="19"/>
  <c r="L6679" i="19"/>
  <c r="L9194" i="19"/>
  <c r="L9083" i="19"/>
  <c r="L8978" i="19"/>
  <c r="L8092" i="19"/>
  <c r="L6537" i="19"/>
  <c r="L9526" i="19"/>
  <c r="L9240" i="19"/>
  <c r="L8858" i="19"/>
  <c r="L8756" i="19"/>
  <c r="L5086" i="19"/>
  <c r="L9078" i="19"/>
  <c r="L4999" i="19"/>
  <c r="L7561" i="19"/>
  <c r="L8713" i="19"/>
  <c r="L8884" i="19"/>
  <c r="L8951" i="19"/>
  <c r="L8340" i="19"/>
  <c r="L8491" i="19"/>
  <c r="L6358" i="19"/>
  <c r="L5620" i="19"/>
  <c r="L9164" i="19"/>
  <c r="L8165" i="19"/>
  <c r="L9254" i="19"/>
  <c r="L6654" i="19"/>
  <c r="L5053" i="19"/>
  <c r="L8509" i="19"/>
  <c r="L9487" i="19"/>
  <c r="L8023" i="19"/>
  <c r="L7171" i="19"/>
  <c r="L6248" i="19"/>
  <c r="L7427" i="19"/>
  <c r="L9099" i="19"/>
  <c r="L7649" i="19"/>
  <c r="L6334" i="19"/>
  <c r="L6370" i="19"/>
  <c r="L6141" i="19"/>
  <c r="L8087" i="19"/>
  <c r="L9548" i="19"/>
  <c r="L9333" i="19"/>
  <c r="L7322" i="19"/>
  <c r="L8329" i="19"/>
  <c r="L9397" i="19"/>
  <c r="L4940" i="19"/>
  <c r="L6489" i="19"/>
  <c r="L9330" i="19"/>
  <c r="L7369" i="19"/>
  <c r="L9327" i="19"/>
  <c r="L8652" i="19"/>
  <c r="L9182" i="19"/>
  <c r="D4" i="19"/>
  <c r="L7666" i="19"/>
  <c r="L9331" i="19"/>
  <c r="L8960" i="19"/>
  <c r="L6441" i="19"/>
  <c r="L7535" i="19"/>
  <c r="L5834" i="19"/>
  <c r="L8658" i="19"/>
  <c r="L7257" i="19"/>
  <c r="L8961" i="19"/>
  <c r="L8402" i="19"/>
  <c r="L8170" i="19"/>
  <c r="L8107" i="19"/>
  <c r="L8982" i="19"/>
  <c r="L5846" i="19"/>
  <c r="L8315" i="19"/>
  <c r="L8889" i="19"/>
  <c r="L9184" i="19"/>
  <c r="L9147" i="19"/>
  <c r="L4200" i="19"/>
  <c r="L8819" i="19"/>
  <c r="L9463" i="19"/>
  <c r="L7850" i="19"/>
  <c r="L7771" i="19"/>
  <c r="L6317" i="19"/>
  <c r="L5720" i="19"/>
  <c r="L7360" i="19"/>
  <c r="L8296" i="19"/>
  <c r="L7004" i="19"/>
  <c r="L7617" i="19"/>
  <c r="L8648" i="19"/>
  <c r="L8514" i="19"/>
  <c r="L6706" i="19"/>
  <c r="L9521" i="19"/>
  <c r="L8018" i="19"/>
  <c r="L7313" i="19"/>
  <c r="L6800" i="19"/>
  <c r="L8640" i="19"/>
  <c r="L8171" i="19"/>
  <c r="L8943" i="19"/>
  <c r="L7454" i="19"/>
  <c r="L9245" i="19"/>
  <c r="L8344" i="19"/>
  <c r="L6510" i="19"/>
  <c r="L8854" i="19"/>
  <c r="L7701" i="19"/>
  <c r="L6284" i="19"/>
  <c r="L7189" i="19"/>
  <c r="L5722" i="19"/>
  <c r="L4244" i="19"/>
  <c r="L8564" i="19"/>
  <c r="L9416" i="19"/>
  <c r="L9550" i="19"/>
  <c r="L4699" i="19"/>
  <c r="L6746" i="19"/>
  <c r="L8520" i="19"/>
  <c r="L8623" i="19"/>
  <c r="L7865" i="19"/>
  <c r="L8571" i="19"/>
  <c r="L8362" i="19"/>
  <c r="L9332" i="19"/>
  <c r="L7353" i="19"/>
  <c r="L7704" i="19"/>
  <c r="L7586" i="19"/>
  <c r="L6540" i="19"/>
  <c r="L7177" i="19"/>
  <c r="K5398" i="19"/>
  <c r="J5334" i="19"/>
  <c r="J5348" i="19"/>
  <c r="J5399" i="19"/>
  <c r="L5400" i="19"/>
  <c r="L5371" i="19"/>
  <c r="K5380" i="19"/>
  <c r="L5352" i="19"/>
  <c r="L5364" i="19"/>
  <c r="K5386" i="19"/>
  <c r="J5384" i="19"/>
  <c r="L5356" i="19"/>
  <c r="L5353" i="19"/>
  <c r="L5386" i="19"/>
  <c r="K5406" i="19"/>
  <c r="K5335" i="19"/>
  <c r="J5352" i="19"/>
  <c r="J5337" i="19"/>
  <c r="L5359" i="19"/>
  <c r="J5359" i="19"/>
  <c r="K5404" i="19"/>
  <c r="L5342" i="19"/>
  <c r="J5347" i="19"/>
  <c r="L5347" i="19"/>
  <c r="L5345" i="19"/>
  <c r="K5362" i="19"/>
  <c r="L5385" i="19"/>
  <c r="L5339" i="19"/>
  <c r="L5369" i="19"/>
  <c r="L8825" i="19"/>
  <c r="L8207" i="19"/>
  <c r="L6876" i="19"/>
  <c r="L8198" i="19"/>
  <c r="L7009" i="19"/>
  <c r="L7762" i="19"/>
  <c r="L8250" i="19"/>
  <c r="L8427" i="19"/>
  <c r="L7194" i="19"/>
  <c r="L8524" i="19"/>
  <c r="L5833" i="19"/>
  <c r="L9150" i="19"/>
  <c r="L9221" i="19"/>
  <c r="L6223" i="19"/>
  <c r="L2059" i="19"/>
  <c r="L5572" i="19"/>
  <c r="L4047" i="19"/>
  <c r="L7204" i="19"/>
  <c r="L8290" i="19"/>
  <c r="L7481" i="19"/>
  <c r="L8770" i="19"/>
  <c r="L7787" i="19"/>
  <c r="L7748" i="19"/>
  <c r="L8792" i="19"/>
  <c r="L9544" i="19"/>
  <c r="L9036" i="19"/>
  <c r="L6890" i="19"/>
  <c r="L6367" i="19"/>
  <c r="L9558" i="19"/>
  <c r="L8541" i="19"/>
  <c r="L9192" i="19"/>
  <c r="L7746" i="19"/>
  <c r="L9503" i="19"/>
  <c r="L9348" i="19"/>
  <c r="L9094" i="19"/>
  <c r="L9434" i="19"/>
  <c r="L9316" i="19"/>
  <c r="L8006" i="19"/>
  <c r="L7770" i="19"/>
  <c r="L8619" i="19"/>
  <c r="L6580" i="19"/>
  <c r="L6093" i="19"/>
  <c r="L7321" i="19"/>
  <c r="L6630" i="19"/>
  <c r="L8856" i="19"/>
  <c r="L8326" i="19"/>
  <c r="L9165" i="19"/>
  <c r="L8662" i="19"/>
  <c r="L7406" i="19"/>
  <c r="L4589" i="19"/>
  <c r="L9085" i="19"/>
  <c r="L5665" i="19"/>
  <c r="L9219" i="19"/>
  <c r="L8546" i="19"/>
  <c r="L7482" i="19"/>
  <c r="L6992" i="19"/>
  <c r="L6779" i="19"/>
  <c r="L7234" i="19"/>
  <c r="L8987" i="19"/>
  <c r="L6439" i="19"/>
  <c r="L7217" i="19"/>
  <c r="L8353" i="19"/>
  <c r="L7957" i="19"/>
  <c r="L6505" i="19"/>
  <c r="L8542" i="19"/>
  <c r="L6769" i="19"/>
  <c r="L8816" i="19"/>
  <c r="L7977" i="19"/>
  <c r="L9046" i="19"/>
  <c r="L8656" i="19"/>
  <c r="L6696" i="19"/>
  <c r="L8150" i="19"/>
  <c r="L7067" i="19"/>
  <c r="L8606" i="19"/>
  <c r="L9218" i="19"/>
  <c r="L8604" i="19"/>
  <c r="L8515" i="19"/>
  <c r="L8642" i="19"/>
  <c r="L8369" i="19"/>
  <c r="L9050" i="19"/>
  <c r="L8749" i="19"/>
  <c r="L3330" i="19"/>
  <c r="L9161" i="19"/>
  <c r="L9534" i="19"/>
  <c r="L6858" i="19"/>
  <c r="L8507" i="19"/>
  <c r="L8969" i="19"/>
  <c r="L8647" i="19"/>
  <c r="L8259" i="19"/>
  <c r="L8316" i="19"/>
  <c r="L3920" i="19"/>
  <c r="L3688" i="19"/>
  <c r="L6687" i="19"/>
  <c r="L8377" i="19"/>
  <c r="L8880" i="19"/>
  <c r="L9075" i="19"/>
  <c r="L9497" i="19"/>
  <c r="L2068" i="19"/>
  <c r="L6325" i="19"/>
  <c r="L7970" i="19"/>
  <c r="L8855" i="19"/>
  <c r="L7361" i="19"/>
  <c r="L8562" i="19"/>
  <c r="L9077" i="19"/>
  <c r="L7223" i="19"/>
  <c r="L8795" i="19"/>
  <c r="L8322" i="19"/>
  <c r="L8678" i="19"/>
  <c r="L9496" i="19"/>
  <c r="L7051" i="19"/>
  <c r="L8527" i="19"/>
  <c r="L9273" i="19"/>
  <c r="L6979" i="19"/>
  <c r="L7072" i="19"/>
  <c r="L6555" i="19"/>
  <c r="L8920" i="19"/>
  <c r="L9063" i="19"/>
  <c r="L9309" i="19"/>
  <c r="L8802" i="19"/>
  <c r="L8838" i="19"/>
  <c r="L6881" i="19"/>
  <c r="L9173" i="19"/>
  <c r="L7401" i="19"/>
  <c r="L7986" i="19"/>
  <c r="L8277" i="19"/>
  <c r="L7691" i="19"/>
  <c r="L7867" i="19"/>
  <c r="L4759" i="19"/>
  <c r="L9378" i="19"/>
  <c r="L6715" i="19"/>
  <c r="L8005" i="19"/>
  <c r="L8206" i="19"/>
  <c r="L7465" i="19"/>
  <c r="K5410" i="19"/>
  <c r="K5392" i="19"/>
  <c r="K5334" i="19"/>
  <c r="L5346" i="19"/>
  <c r="L5380" i="19"/>
  <c r="K5372" i="19"/>
  <c r="L5392" i="19"/>
  <c r="J5398" i="19"/>
  <c r="L5340" i="19"/>
  <c r="L5333" i="19"/>
  <c r="L5382" i="19"/>
  <c r="K5405" i="19"/>
  <c r="J5351" i="19"/>
  <c r="L5366" i="19"/>
  <c r="L5401" i="19"/>
  <c r="L5357" i="19"/>
  <c r="L5403" i="19"/>
  <c r="K5389" i="19"/>
  <c r="L5335" i="19"/>
  <c r="K5361" i="19"/>
  <c r="J5349" i="19"/>
  <c r="K5379" i="19"/>
  <c r="L5395" i="19"/>
  <c r="K5348" i="19"/>
  <c r="K5382" i="19"/>
  <c r="K5344" i="19"/>
  <c r="L5365" i="19"/>
  <c r="L5387" i="19"/>
  <c r="L5393" i="19"/>
  <c r="J5369" i="19"/>
  <c r="K5333" i="19"/>
  <c r="AF40" i="21" l="1"/>
  <c r="AD40" i="21"/>
  <c r="AB40" i="21"/>
  <c r="AF12" i="21"/>
  <c r="AD12" i="21"/>
  <c r="AB12" i="21"/>
  <c r="AD9" i="21"/>
  <c r="AB9" i="21"/>
  <c r="AF9" i="21"/>
  <c r="L3" i="21"/>
  <c r="B3" i="22"/>
  <c r="J3" i="22"/>
  <c r="BP10" i="5"/>
  <c r="BP11" i="5"/>
  <c r="BP12" i="5"/>
  <c r="BP13" i="5"/>
  <c r="BP14" i="5"/>
  <c r="BP15" i="5"/>
  <c r="BP16" i="5"/>
  <c r="BP17" i="5"/>
  <c r="BP18" i="5"/>
  <c r="BP19" i="5"/>
  <c r="BP20" i="5"/>
  <c r="BP21" i="5"/>
  <c r="BP22" i="5"/>
  <c r="BP23" i="5"/>
  <c r="BP24" i="5"/>
  <c r="BP25" i="5"/>
  <c r="BP26" i="5"/>
  <c r="BP27" i="5"/>
  <c r="BP28" i="5"/>
  <c r="BP29" i="5"/>
  <c r="BP30" i="5"/>
  <c r="BP31" i="5"/>
  <c r="BP32" i="5"/>
  <c r="BP33" i="5"/>
  <c r="BP34" i="5"/>
  <c r="BP35" i="5"/>
  <c r="BP36" i="5"/>
  <c r="BP37" i="5"/>
  <c r="BP38" i="5"/>
  <c r="BP39" i="5"/>
  <c r="BP40" i="5"/>
  <c r="BP41" i="5"/>
  <c r="BP42" i="5"/>
  <c r="BP43" i="5"/>
  <c r="BP44" i="5"/>
  <c r="BP45" i="5"/>
  <c r="BP46" i="5"/>
  <c r="BP47" i="5"/>
  <c r="BP48" i="5"/>
  <c r="BP49" i="5"/>
  <c r="BP50" i="5"/>
  <c r="BP51" i="5"/>
  <c r="BP52" i="5"/>
  <c r="BP53" i="5"/>
  <c r="BP54" i="5"/>
  <c r="BP55" i="5"/>
  <c r="BP56" i="5"/>
  <c r="BP57" i="5"/>
  <c r="BP58" i="5"/>
  <c r="BP59" i="5"/>
  <c r="BP60" i="5"/>
  <c r="BP61" i="5"/>
  <c r="BP62" i="5"/>
  <c r="BP63" i="5"/>
  <c r="BP64" i="5"/>
  <c r="BP65" i="5"/>
  <c r="BP66" i="5"/>
  <c r="BP67" i="5"/>
  <c r="BP68" i="5"/>
  <c r="BP69" i="5"/>
  <c r="BP70" i="5"/>
  <c r="BP71" i="5"/>
  <c r="BP72" i="5"/>
  <c r="BP73" i="5"/>
  <c r="BP74" i="5"/>
  <c r="BP75" i="5"/>
  <c r="BP76" i="5"/>
  <c r="BP77" i="5"/>
  <c r="BP78" i="5"/>
  <c r="BP79" i="5"/>
  <c r="BP80" i="5"/>
  <c r="BP81" i="5"/>
  <c r="BP82" i="5"/>
  <c r="BP83" i="5"/>
  <c r="BP84" i="5"/>
  <c r="BP85" i="5"/>
  <c r="BP86" i="5"/>
  <c r="BP87" i="5"/>
  <c r="BP88" i="5"/>
  <c r="BP89" i="5"/>
  <c r="BP90" i="5"/>
  <c r="BP91" i="5"/>
  <c r="BP92" i="5"/>
  <c r="BP93" i="5"/>
  <c r="BP94" i="5"/>
  <c r="BP95" i="5"/>
  <c r="BP96" i="5"/>
  <c r="BP97" i="5"/>
  <c r="BP98" i="5"/>
  <c r="BP99" i="5"/>
  <c r="BP100" i="5"/>
  <c r="BP101" i="5"/>
  <c r="BP102" i="5"/>
  <c r="BP103" i="5"/>
  <c r="BP104" i="5"/>
  <c r="BP105" i="5"/>
  <c r="BP106" i="5"/>
  <c r="BP107" i="5"/>
  <c r="BP108" i="5"/>
  <c r="BP109" i="5"/>
  <c r="BP110" i="5"/>
  <c r="BP111" i="5"/>
  <c r="BP112" i="5"/>
  <c r="BP113" i="5"/>
  <c r="BP114" i="5"/>
  <c r="BP115" i="5"/>
  <c r="BP116" i="5"/>
  <c r="BP117" i="5"/>
  <c r="BP118" i="5"/>
  <c r="BP119" i="5"/>
  <c r="BP120" i="5"/>
  <c r="BP121" i="5"/>
  <c r="BP122" i="5"/>
  <c r="BP123" i="5"/>
  <c r="BP124" i="5"/>
  <c r="BP125" i="5"/>
  <c r="BP126" i="5"/>
  <c r="BP127" i="5"/>
  <c r="BP128" i="5"/>
  <c r="BP129" i="5"/>
  <c r="BP130" i="5"/>
  <c r="BP131" i="5"/>
  <c r="BP132" i="5"/>
  <c r="BP133" i="5"/>
  <c r="BP134" i="5"/>
  <c r="BP135" i="5"/>
  <c r="BP136" i="5"/>
  <c r="BP137" i="5"/>
  <c r="BP138" i="5"/>
  <c r="BP139" i="5"/>
  <c r="BP140" i="5"/>
  <c r="BP141" i="5"/>
  <c r="BP142" i="5"/>
  <c r="BP143" i="5"/>
  <c r="BP144" i="5"/>
  <c r="BP145" i="5"/>
  <c r="BP146" i="5"/>
  <c r="BP147" i="5"/>
  <c r="BP148" i="5"/>
  <c r="BP149" i="5"/>
  <c r="BP150" i="5"/>
  <c r="BP151" i="5"/>
  <c r="BP152" i="5"/>
  <c r="BP153" i="5"/>
  <c r="BP154" i="5"/>
  <c r="BP155" i="5"/>
  <c r="BP156" i="5"/>
  <c r="BP157" i="5"/>
  <c r="BP158" i="5"/>
  <c r="BP159" i="5"/>
  <c r="BP160" i="5"/>
  <c r="BP161" i="5"/>
  <c r="BP162" i="5"/>
  <c r="BP163" i="5"/>
  <c r="BP164" i="5"/>
  <c r="BP165" i="5"/>
  <c r="BP166" i="5"/>
  <c r="BP167" i="5"/>
  <c r="BP168" i="5"/>
  <c r="BP169" i="5"/>
  <c r="BP170" i="5"/>
  <c r="BP171" i="5"/>
  <c r="BP172" i="5"/>
  <c r="BP173" i="5"/>
  <c r="BP174" i="5"/>
  <c r="BP175" i="5"/>
  <c r="BP176" i="5"/>
  <c r="BP177" i="5"/>
  <c r="BP178" i="5"/>
  <c r="BP179" i="5"/>
  <c r="BP180" i="5"/>
  <c r="BP181" i="5"/>
  <c r="BP182" i="5"/>
  <c r="BP183" i="5"/>
  <c r="BP184" i="5"/>
  <c r="BP185" i="5"/>
  <c r="BP186" i="5"/>
  <c r="BP187" i="5"/>
  <c r="BP188" i="5"/>
  <c r="BP189" i="5"/>
  <c r="BP190" i="5"/>
  <c r="BP191" i="5"/>
  <c r="BP192" i="5"/>
  <c r="BP193" i="5"/>
  <c r="BP194" i="5"/>
  <c r="BP195" i="5"/>
  <c r="BP196" i="5"/>
  <c r="BP197" i="5"/>
  <c r="BP198" i="5"/>
  <c r="BP199" i="5"/>
  <c r="BP200" i="5"/>
  <c r="BP201" i="5"/>
  <c r="BP202" i="5"/>
  <c r="BP203" i="5"/>
  <c r="BP204" i="5"/>
  <c r="BP205" i="5"/>
  <c r="BP206" i="5"/>
  <c r="BP207" i="5"/>
  <c r="BP208" i="5"/>
  <c r="BP209" i="5"/>
  <c r="BP210" i="5"/>
  <c r="BP211" i="5"/>
  <c r="BP212" i="5"/>
  <c r="BP213" i="5"/>
  <c r="BP214" i="5"/>
  <c r="BP215" i="5"/>
  <c r="BP216" i="5"/>
  <c r="BP217" i="5"/>
  <c r="BP218" i="5"/>
  <c r="BP219" i="5"/>
  <c r="BP220" i="5"/>
  <c r="BP221" i="5"/>
  <c r="BP222" i="5"/>
  <c r="BP223" i="5"/>
  <c r="BP224" i="5"/>
  <c r="BP225" i="5"/>
  <c r="BP226" i="5"/>
  <c r="BP227" i="5"/>
  <c r="BP228" i="5"/>
  <c r="BP229" i="5"/>
  <c r="BP230" i="5"/>
  <c r="BP231" i="5"/>
  <c r="BP232" i="5"/>
  <c r="BP233" i="5"/>
  <c r="BP234" i="5"/>
  <c r="BP235" i="5"/>
  <c r="BP236" i="5"/>
  <c r="BP237" i="5"/>
  <c r="BP238" i="5"/>
  <c r="BP239" i="5"/>
  <c r="BP240" i="5"/>
  <c r="BP241" i="5"/>
  <c r="BP242" i="5"/>
  <c r="BP243" i="5"/>
  <c r="BP244" i="5"/>
  <c r="BP245" i="5"/>
  <c r="BP246" i="5"/>
  <c r="BP247" i="5"/>
  <c r="BP248" i="5"/>
  <c r="BP249" i="5"/>
  <c r="BP250" i="5"/>
  <c r="BP251" i="5"/>
  <c r="BP252" i="5"/>
  <c r="BP253" i="5"/>
  <c r="BP254" i="5"/>
  <c r="BP255" i="5"/>
  <c r="BP256" i="5"/>
  <c r="BP257" i="5"/>
  <c r="BP258" i="5"/>
  <c r="BP259" i="5"/>
  <c r="BP260" i="5"/>
  <c r="BP261" i="5"/>
  <c r="BP262" i="5"/>
  <c r="BP263" i="5"/>
  <c r="BP264" i="5"/>
  <c r="BP265" i="5"/>
  <c r="BP266" i="5"/>
  <c r="BP267" i="5"/>
  <c r="BP268" i="5"/>
  <c r="BP269" i="5"/>
  <c r="BP270" i="5"/>
  <c r="BP271" i="5"/>
  <c r="BP272" i="5"/>
  <c r="BP273" i="5"/>
  <c r="BP274" i="5"/>
  <c r="BP275" i="5"/>
  <c r="BP276" i="5"/>
  <c r="BP277" i="5"/>
  <c r="BP278" i="5"/>
  <c r="BP279" i="5"/>
  <c r="BP280" i="5"/>
  <c r="BP281" i="5"/>
  <c r="BP282" i="5"/>
  <c r="BP283" i="5"/>
  <c r="BP284" i="5"/>
  <c r="BP285" i="5"/>
  <c r="BP286" i="5"/>
  <c r="BP287" i="5"/>
  <c r="BP288" i="5"/>
  <c r="BP289" i="5"/>
  <c r="BP290" i="5"/>
  <c r="BP291" i="5"/>
  <c r="BP292" i="5"/>
  <c r="BP293" i="5"/>
  <c r="BP294" i="5"/>
  <c r="BP295" i="5"/>
  <c r="BP296" i="5"/>
  <c r="BP297" i="5"/>
  <c r="BP298" i="5"/>
  <c r="BP299" i="5"/>
  <c r="BP300" i="5"/>
  <c r="BP301" i="5"/>
  <c r="BP302" i="5"/>
  <c r="BP303" i="5"/>
  <c r="BP304" i="5"/>
  <c r="BP305" i="5"/>
  <c r="BP306" i="5"/>
  <c r="BP307" i="5"/>
  <c r="BP308" i="5"/>
  <c r="BP309" i="5"/>
  <c r="BP310" i="5"/>
  <c r="BP311" i="5"/>
  <c r="BP312" i="5"/>
  <c r="BP313" i="5"/>
  <c r="BP314" i="5"/>
  <c r="BP315" i="5"/>
  <c r="BP316" i="5"/>
  <c r="BP317" i="5"/>
  <c r="BP318" i="5"/>
  <c r="BP319" i="5"/>
  <c r="BP320" i="5"/>
  <c r="BP321" i="5"/>
  <c r="BP322" i="5"/>
  <c r="BP323" i="5"/>
  <c r="BP324" i="5"/>
  <c r="BP325" i="5"/>
  <c r="BP326" i="5"/>
  <c r="BP327" i="5"/>
  <c r="BP328" i="5"/>
  <c r="BP329" i="5"/>
  <c r="BP330" i="5"/>
  <c r="BP331" i="5"/>
  <c r="BP332" i="5"/>
  <c r="BP333" i="5"/>
  <c r="BP334" i="5"/>
  <c r="BP335" i="5"/>
  <c r="BP336" i="5"/>
  <c r="BP337" i="5"/>
  <c r="BP338" i="5"/>
  <c r="BP339" i="5"/>
  <c r="BP340" i="5"/>
  <c r="BP341" i="5"/>
  <c r="BP9" i="5"/>
  <c r="D5" i="26"/>
  <c r="D6" i="26"/>
  <c r="L5305" i="19"/>
  <c r="L5281" i="19"/>
  <c r="L5249" i="19"/>
  <c r="L5289" i="19"/>
  <c r="L5313" i="19"/>
  <c r="L5233" i="19"/>
  <c r="L5273" i="19"/>
  <c r="L5257" i="19"/>
  <c r="L5297" i="19"/>
  <c r="L5321" i="19"/>
  <c r="L5265" i="19"/>
  <c r="L5329" i="19"/>
  <c r="L5241" i="19"/>
  <c r="I3" i="28" l="1"/>
  <c r="A3" i="28"/>
  <c r="K13" i="19" l="1"/>
  <c r="L5177" i="19"/>
  <c r="J5231" i="19"/>
  <c r="K5302" i="19"/>
  <c r="K5304" i="19"/>
  <c r="L5260" i="19"/>
  <c r="L5159" i="19"/>
  <c r="K5265" i="19"/>
  <c r="L5213" i="19"/>
  <c r="K5226" i="19"/>
  <c r="J5168" i="19"/>
  <c r="L5235" i="19"/>
  <c r="J5201" i="19"/>
  <c r="J5181" i="19"/>
  <c r="K5161" i="19"/>
  <c r="J5126" i="19"/>
  <c r="K5233" i="19"/>
  <c r="K5237" i="19"/>
  <c r="L5174" i="19"/>
  <c r="K5205" i="19"/>
  <c r="K5107" i="19"/>
  <c r="L5292" i="19"/>
  <c r="K5217" i="19"/>
  <c r="J5320" i="19"/>
  <c r="K5225" i="19"/>
  <c r="L5306" i="19"/>
  <c r="L5178" i="19"/>
  <c r="J5179" i="19"/>
  <c r="K5328" i="19"/>
  <c r="L5167" i="19"/>
  <c r="J5319" i="19"/>
  <c r="L5193" i="19"/>
  <c r="K5259" i="19"/>
  <c r="K5174" i="19"/>
  <c r="L5322" i="19"/>
  <c r="L5184" i="19"/>
  <c r="J5142" i="19"/>
  <c r="L5272" i="19"/>
  <c r="J5101" i="19"/>
  <c r="K5181" i="19"/>
  <c r="J5228" i="19"/>
  <c r="K5310" i="19"/>
  <c r="L5277" i="19"/>
  <c r="J5195" i="19"/>
  <c r="K5281" i="19"/>
  <c r="L5133" i="19"/>
  <c r="K5109" i="19"/>
  <c r="J5171" i="19"/>
  <c r="L5111" i="19"/>
  <c r="J5159" i="19"/>
  <c r="J5169" i="19"/>
  <c r="J5122" i="19"/>
  <c r="L5270" i="19"/>
  <c r="K5324" i="19"/>
  <c r="J5144" i="19"/>
  <c r="L5294" i="19"/>
  <c r="J5277" i="19"/>
  <c r="J5278" i="19"/>
  <c r="K5234" i="19"/>
  <c r="J5170" i="19"/>
  <c r="K5327" i="19"/>
  <c r="J5311" i="19"/>
  <c r="L5130" i="19"/>
  <c r="K5219" i="19"/>
  <c r="J5133" i="19"/>
  <c r="L5228" i="19"/>
  <c r="L5323" i="19"/>
  <c r="L5242" i="19"/>
  <c r="J5273" i="19"/>
  <c r="K5200" i="19"/>
  <c r="L5230" i="19"/>
  <c r="J5294" i="19"/>
  <c r="L5327" i="19"/>
  <c r="L5328" i="19"/>
  <c r="J5196" i="19"/>
  <c r="L5212" i="19"/>
  <c r="K5187" i="19"/>
  <c r="L5224" i="19"/>
  <c r="J5292" i="19"/>
  <c r="K5119" i="19"/>
  <c r="L5243" i="19"/>
  <c r="K5158" i="19"/>
  <c r="K5159" i="19"/>
  <c r="J5272" i="19"/>
  <c r="J5132" i="19"/>
  <c r="L5259" i="19"/>
  <c r="K5194" i="19"/>
  <c r="L5247" i="19"/>
  <c r="J5148" i="19"/>
  <c r="J5245" i="19"/>
  <c r="L5271" i="19"/>
  <c r="K5193" i="19"/>
  <c r="K5276" i="19"/>
  <c r="J5193" i="19"/>
  <c r="L5121" i="19"/>
  <c r="J5131" i="19"/>
  <c r="K5197" i="19"/>
  <c r="L5206" i="19"/>
  <c r="K5121" i="19"/>
  <c r="J5322" i="19"/>
  <c r="J5262" i="19"/>
  <c r="J5318" i="19"/>
  <c r="L5125" i="19"/>
  <c r="J5174" i="19"/>
  <c r="J5138" i="19"/>
  <c r="L5210" i="19"/>
  <c r="K5163" i="19"/>
  <c r="J5327" i="19"/>
  <c r="L5199" i="19"/>
  <c r="J5109" i="19"/>
  <c r="L5225" i="19"/>
  <c r="K5215" i="19"/>
  <c r="K5307" i="19"/>
  <c r="K5160" i="19"/>
  <c r="L5324" i="19"/>
  <c r="L5108" i="19"/>
  <c r="L5309" i="19"/>
  <c r="K5319" i="19"/>
  <c r="L5165" i="19"/>
  <c r="J5206" i="19"/>
  <c r="K5103" i="19"/>
  <c r="K5201" i="19"/>
  <c r="K5253" i="19"/>
  <c r="J5110" i="19"/>
  <c r="L5197" i="19"/>
  <c r="J5189" i="19"/>
  <c r="J5284" i="19"/>
  <c r="L5175" i="19"/>
  <c r="J5102" i="19"/>
  <c r="J5211" i="19"/>
  <c r="J5307" i="19"/>
  <c r="L5307" i="19"/>
  <c r="K5133" i="19"/>
  <c r="J5125" i="19"/>
  <c r="L5331" i="19"/>
  <c r="L5116" i="19"/>
  <c r="J5244" i="19"/>
  <c r="K5238" i="19"/>
  <c r="L5109" i="19"/>
  <c r="J5326" i="19"/>
  <c r="J5221" i="19"/>
  <c r="L5162" i="19"/>
  <c r="J5287" i="19"/>
  <c r="J5289" i="19"/>
  <c r="K5115" i="19"/>
  <c r="J5104" i="19"/>
  <c r="J5108" i="19"/>
  <c r="K5330" i="19"/>
  <c r="K5167" i="19"/>
  <c r="L5303" i="19"/>
  <c r="K5210" i="19"/>
  <c r="K5239" i="19"/>
  <c r="J5202" i="19"/>
  <c r="K5135" i="19"/>
  <c r="L5296" i="19"/>
  <c r="L5237" i="19"/>
  <c r="L5140" i="19"/>
  <c r="J5137" i="19"/>
  <c r="L5104" i="19"/>
  <c r="J5229" i="19"/>
  <c r="L5164" i="19"/>
  <c r="K5290" i="19"/>
  <c r="L5279" i="19"/>
  <c r="K5229" i="19"/>
  <c r="J5192" i="19"/>
  <c r="L5155" i="19"/>
  <c r="K5309" i="19"/>
  <c r="K5326" i="19"/>
  <c r="K5196" i="19"/>
  <c r="L5284" i="19"/>
  <c r="K5127" i="19"/>
  <c r="K5199" i="19"/>
  <c r="L5308" i="19"/>
  <c r="L5144" i="19"/>
  <c r="K5262" i="19"/>
  <c r="J5198" i="19"/>
  <c r="L5153" i="19"/>
  <c r="K5243" i="19"/>
  <c r="J5210" i="19"/>
  <c r="L5239" i="19"/>
  <c r="K5207" i="19"/>
  <c r="K5230" i="19"/>
  <c r="L5131" i="19"/>
  <c r="K5175" i="19"/>
  <c r="L5157" i="19"/>
  <c r="J5274" i="19"/>
  <c r="K5285" i="19"/>
  <c r="L5244" i="19"/>
  <c r="K5263" i="19"/>
  <c r="J5152" i="19"/>
  <c r="L5231" i="19"/>
  <c r="J5143" i="19"/>
  <c r="L5261" i="19"/>
  <c r="K5142" i="19"/>
  <c r="L5118" i="19"/>
  <c r="J5236" i="19"/>
  <c r="K5260" i="19"/>
  <c r="K5179" i="19"/>
  <c r="K5320" i="19"/>
  <c r="K5120" i="19"/>
  <c r="K5220" i="19"/>
  <c r="L5154" i="19"/>
  <c r="L5208" i="19"/>
  <c r="K5284" i="19"/>
  <c r="L5148" i="19"/>
  <c r="K5169" i="19"/>
  <c r="L5229" i="19"/>
  <c r="J5156" i="19"/>
  <c r="K5295" i="19"/>
  <c r="L5240" i="19"/>
  <c r="J5235" i="19"/>
  <c r="J5226" i="19"/>
  <c r="J5241" i="19"/>
  <c r="J5130" i="19"/>
  <c r="J5223" i="19"/>
  <c r="L5204" i="19"/>
  <c r="J5157" i="19"/>
  <c r="L5220" i="19"/>
  <c r="K5122" i="19"/>
  <c r="J5298" i="19"/>
  <c r="L5141" i="19"/>
  <c r="J5257" i="19"/>
  <c r="K5189" i="19"/>
  <c r="L5194" i="19"/>
  <c r="K5242" i="19"/>
  <c r="K5277" i="19"/>
  <c r="L5119" i="19"/>
  <c r="J5140" i="19"/>
  <c r="J5237" i="19"/>
  <c r="L5176" i="19"/>
  <c r="K5298" i="19"/>
  <c r="K5296" i="19"/>
  <c r="J5276" i="19"/>
  <c r="K5244" i="19"/>
  <c r="L5223" i="19"/>
  <c r="L5156" i="19"/>
  <c r="J5299" i="19"/>
  <c r="J5191" i="19"/>
  <c r="J5203" i="19"/>
  <c r="L5101" i="19"/>
  <c r="K5164" i="19"/>
  <c r="L5316" i="19"/>
  <c r="K5143" i="19"/>
  <c r="K5152" i="19"/>
  <c r="L5219" i="19"/>
  <c r="K5232" i="19"/>
  <c r="K5209" i="19"/>
  <c r="J5218" i="19"/>
  <c r="L5320" i="19"/>
  <c r="K5166" i="19"/>
  <c r="K5294" i="19"/>
  <c r="K5316" i="19"/>
  <c r="L5264" i="19"/>
  <c r="L5127" i="19"/>
  <c r="K5105" i="19"/>
  <c r="L5185" i="19"/>
  <c r="J5111" i="19"/>
  <c r="K5112" i="19"/>
  <c r="L5276" i="19"/>
  <c r="J5323" i="19"/>
  <c r="K5101" i="19"/>
  <c r="L5163" i="19"/>
  <c r="K5231" i="19"/>
  <c r="L5189" i="19"/>
  <c r="K5148" i="19"/>
  <c r="J5288" i="19"/>
  <c r="L5280" i="19"/>
  <c r="L5172" i="19"/>
  <c r="K5270" i="19"/>
  <c r="L5268" i="19"/>
  <c r="J5180" i="19"/>
  <c r="L5298" i="19"/>
  <c r="K5272" i="19"/>
  <c r="L5150" i="19"/>
  <c r="J5303" i="19"/>
  <c r="K5111" i="19"/>
  <c r="L5107" i="19"/>
  <c r="K5150" i="19"/>
  <c r="J5154" i="19"/>
  <c r="K5149" i="19"/>
  <c r="L5218" i="19"/>
  <c r="K5308" i="19"/>
  <c r="J5120" i="19"/>
  <c r="J5263" i="19"/>
  <c r="K5258" i="19"/>
  <c r="L5266" i="19"/>
  <c r="J5213" i="19"/>
  <c r="J5225" i="19"/>
  <c r="L5314" i="19"/>
  <c r="K5280" i="19"/>
  <c r="J5112" i="19"/>
  <c r="L5105" i="19"/>
  <c r="K5154" i="19"/>
  <c r="J5220" i="19"/>
  <c r="L5126" i="19"/>
  <c r="J5160" i="19"/>
  <c r="J5153" i="19"/>
  <c r="K5191" i="19"/>
  <c r="K5176" i="19"/>
  <c r="L5173" i="19"/>
  <c r="K5172" i="19"/>
  <c r="K5144" i="19"/>
  <c r="L5226" i="19"/>
  <c r="K5155" i="19"/>
  <c r="K5314" i="19"/>
  <c r="L5151" i="19"/>
  <c r="J5261" i="19"/>
  <c r="K5275" i="19"/>
  <c r="L5310" i="19"/>
  <c r="K5198" i="19"/>
  <c r="K5137" i="19"/>
  <c r="K5222" i="19"/>
  <c r="L5128" i="19"/>
  <c r="K5185" i="19"/>
  <c r="J5128" i="19"/>
  <c r="K5178" i="19"/>
  <c r="J5135" i="19"/>
  <c r="K5312" i="19"/>
  <c r="J5258" i="19"/>
  <c r="J5139" i="19"/>
  <c r="J5205" i="19"/>
  <c r="K5202" i="19"/>
  <c r="K5177" i="19"/>
  <c r="L5291" i="19"/>
  <c r="K5139" i="19"/>
  <c r="K5223" i="19"/>
  <c r="J5266" i="19"/>
  <c r="J5165" i="19"/>
  <c r="J5279" i="19"/>
  <c r="L5106" i="19"/>
  <c r="J5173" i="19"/>
  <c r="K5322" i="19"/>
  <c r="L5191" i="19"/>
  <c r="J5187" i="19"/>
  <c r="L5217" i="19"/>
  <c r="J5296" i="19"/>
  <c r="J5247" i="19"/>
  <c r="L5312" i="19"/>
  <c r="J5136" i="19"/>
  <c r="K5131" i="19"/>
  <c r="L5195" i="19"/>
  <c r="J5121" i="19"/>
  <c r="L5221" i="19"/>
  <c r="J5246" i="19"/>
  <c r="K5214" i="19"/>
  <c r="L5317" i="19"/>
  <c r="L5301" i="19"/>
  <c r="J5105" i="19"/>
  <c r="L5304" i="19"/>
  <c r="K5268" i="19"/>
  <c r="K5123" i="19"/>
  <c r="J5285" i="19"/>
  <c r="L5182" i="19"/>
  <c r="K5251" i="19"/>
  <c r="K5266" i="19"/>
  <c r="L5139" i="19"/>
  <c r="J5232" i="19"/>
  <c r="K5182" i="19"/>
  <c r="K5264" i="19"/>
  <c r="L5253" i="19"/>
  <c r="J5308" i="19"/>
  <c r="K5283" i="19"/>
  <c r="K5278" i="19"/>
  <c r="K5206" i="19"/>
  <c r="L5302" i="19"/>
  <c r="K5321" i="19"/>
  <c r="K5108" i="19"/>
  <c r="K5257" i="19"/>
  <c r="L5269" i="19"/>
  <c r="K5145" i="19"/>
  <c r="L5137" i="19"/>
  <c r="J5259" i="19"/>
  <c r="J5234" i="19"/>
  <c r="L5158" i="19"/>
  <c r="K5329" i="19"/>
  <c r="J5167" i="19"/>
  <c r="L5115" i="19"/>
  <c r="K5293" i="19"/>
  <c r="L5205" i="19"/>
  <c r="I5116" i="19"/>
  <c r="K5146" i="19"/>
  <c r="L5262" i="19"/>
  <c r="K5227" i="19"/>
  <c r="K5180" i="19"/>
  <c r="L5183" i="19"/>
  <c r="J5264" i="19"/>
  <c r="K5254" i="19"/>
  <c r="K5132" i="19"/>
  <c r="J5194" i="19"/>
  <c r="K5301" i="19"/>
  <c r="L5251" i="19"/>
  <c r="J5155" i="19"/>
  <c r="J5330" i="19"/>
  <c r="J5107" i="19"/>
  <c r="L5315" i="19"/>
  <c r="K5102" i="19"/>
  <c r="J5306" i="19"/>
  <c r="L5152" i="19"/>
  <c r="K5186" i="19"/>
  <c r="K5250" i="19"/>
  <c r="J5313" i="19"/>
  <c r="J5254" i="19"/>
  <c r="K5247" i="19"/>
  <c r="L5102" i="19"/>
  <c r="K5246" i="19"/>
  <c r="K5289" i="19"/>
  <c r="L5188" i="19"/>
  <c r="K5188" i="19"/>
  <c r="L5117" i="19"/>
  <c r="K5208" i="19"/>
  <c r="J5127" i="19"/>
  <c r="L5138" i="19"/>
  <c r="J5290" i="19"/>
  <c r="J5186" i="19"/>
  <c r="L5295" i="19"/>
  <c r="J5199" i="19"/>
  <c r="L5252" i="19"/>
  <c r="K5165" i="19"/>
  <c r="J5260" i="19"/>
  <c r="J5280" i="19"/>
  <c r="L5160" i="19"/>
  <c r="K5129" i="19"/>
  <c r="L5227" i="19"/>
  <c r="J5312" i="19"/>
  <c r="L5256" i="19"/>
  <c r="J5103" i="19"/>
  <c r="J5291" i="19"/>
  <c r="K5162" i="19"/>
  <c r="J5124" i="19"/>
  <c r="L5319" i="19"/>
  <c r="K5317" i="19"/>
  <c r="K5138" i="19"/>
  <c r="K5147" i="19"/>
  <c r="K5318" i="19"/>
  <c r="L5214" i="19"/>
  <c r="K5249" i="19"/>
  <c r="K5110" i="19"/>
  <c r="L5171" i="19"/>
  <c r="K5273" i="19"/>
  <c r="K5125" i="19"/>
  <c r="J5256" i="19"/>
  <c r="L5326" i="19"/>
  <c r="J5134" i="19"/>
  <c r="L5200" i="19"/>
  <c r="L5211" i="19"/>
  <c r="J5164" i="19"/>
  <c r="K5126" i="19"/>
  <c r="L5122" i="19"/>
  <c r="K5269" i="19"/>
  <c r="J5227" i="19"/>
  <c r="L5196" i="19"/>
  <c r="K5235" i="19"/>
  <c r="L5169" i="19"/>
  <c r="J5267" i="19"/>
  <c r="K5245" i="19"/>
  <c r="L5190" i="19"/>
  <c r="K5151" i="19"/>
  <c r="K5118" i="19"/>
  <c r="L5179" i="19"/>
  <c r="K5256" i="19"/>
  <c r="L5238" i="19"/>
  <c r="K5213" i="19"/>
  <c r="J5242" i="19"/>
  <c r="L5299" i="19"/>
  <c r="K5192" i="19"/>
  <c r="J5190" i="19"/>
  <c r="L5215" i="19"/>
  <c r="J5230" i="19"/>
  <c r="K5282" i="19"/>
  <c r="L5209" i="19"/>
  <c r="K5114" i="19"/>
  <c r="K5292" i="19"/>
  <c r="L5123" i="19"/>
  <c r="K5240" i="19"/>
  <c r="L5216" i="19"/>
  <c r="L5278" i="19"/>
  <c r="K5190" i="19"/>
  <c r="J5304" i="19"/>
  <c r="K5325" i="19"/>
  <c r="L5113" i="19"/>
  <c r="J5268" i="19"/>
  <c r="L5198" i="19"/>
  <c r="K5204" i="19"/>
  <c r="J5188" i="19"/>
  <c r="J5119" i="19"/>
  <c r="K5315" i="19"/>
  <c r="L5149" i="19"/>
  <c r="J5309" i="19"/>
  <c r="K5323" i="19"/>
  <c r="L5170" i="19"/>
  <c r="K5168" i="19"/>
  <c r="K5134" i="19"/>
  <c r="K5116" i="19"/>
  <c r="K5224" i="19"/>
  <c r="L5288" i="19"/>
  <c r="L5192" i="19"/>
  <c r="L5110" i="19"/>
  <c r="K5212" i="19"/>
  <c r="L5283" i="19"/>
  <c r="K5255" i="19"/>
  <c r="L5263" i="19"/>
  <c r="J5106" i="19"/>
  <c r="L5293" i="19"/>
  <c r="J5253" i="19"/>
  <c r="L5114" i="19"/>
  <c r="J5328" i="19"/>
  <c r="J5163" i="19"/>
  <c r="L5103" i="19"/>
  <c r="K5128" i="19"/>
  <c r="L5129" i="19"/>
  <c r="K5299" i="19"/>
  <c r="K5170" i="19"/>
  <c r="L5248" i="19"/>
  <c r="J5293" i="19"/>
  <c r="K5203" i="19"/>
  <c r="L5203" i="19"/>
  <c r="K5287" i="19"/>
  <c r="L5136" i="19"/>
  <c r="K5218" i="19"/>
  <c r="K5153" i="19"/>
  <c r="L5143" i="19"/>
  <c r="J5214" i="19"/>
  <c r="L5318" i="19"/>
  <c r="J5305" i="19"/>
  <c r="J5185" i="19"/>
  <c r="L5186" i="19"/>
  <c r="J5310" i="19"/>
  <c r="K5313" i="19"/>
  <c r="L5147" i="19"/>
  <c r="J5212" i="19"/>
  <c r="L5201" i="19"/>
  <c r="J5123" i="19"/>
  <c r="K5241" i="19"/>
  <c r="L5222" i="19"/>
  <c r="K5184" i="19"/>
  <c r="K5195" i="19"/>
  <c r="L5282" i="19"/>
  <c r="K5173" i="19"/>
  <c r="L5275" i="19"/>
  <c r="K5261" i="19"/>
  <c r="K5303" i="19"/>
  <c r="K5117" i="19"/>
  <c r="L5120" i="19"/>
  <c r="K5300" i="19"/>
  <c r="L5250" i="19"/>
  <c r="K5136" i="19"/>
  <c r="K5113" i="19"/>
  <c r="J5204" i="19"/>
  <c r="L5134" i="19"/>
  <c r="L5132" i="19"/>
  <c r="L5187" i="19"/>
  <c r="K5216" i="19"/>
  <c r="J5197" i="19"/>
  <c r="J5175" i="19"/>
  <c r="K5297" i="19"/>
  <c r="K5130" i="19"/>
  <c r="J5224" i="19"/>
  <c r="J5286" i="19"/>
  <c r="K5171" i="19"/>
  <c r="J5295" i="19"/>
  <c r="L5145" i="19"/>
  <c r="K5141" i="19"/>
  <c r="L5267" i="19"/>
  <c r="K5228" i="19"/>
  <c r="J5222" i="19"/>
  <c r="L5274" i="19"/>
  <c r="K5286" i="19"/>
  <c r="L5181" i="19"/>
  <c r="J5297" i="19"/>
  <c r="J5141" i="19"/>
  <c r="L5202" i="19"/>
  <c r="K5291" i="19"/>
  <c r="J5252" i="19"/>
  <c r="K5271" i="19"/>
  <c r="K5183" i="19"/>
  <c r="L5325" i="19"/>
  <c r="J5243" i="19"/>
  <c r="L5142" i="19"/>
  <c r="K5311" i="19"/>
  <c r="K5104" i="19"/>
  <c r="K5288" i="19"/>
  <c r="L5300" i="19"/>
  <c r="J5324" i="19"/>
  <c r="L5330" i="19"/>
  <c r="K5157" i="19"/>
  <c r="L5146" i="19"/>
  <c r="J5251" i="19"/>
  <c r="J5113" i="19"/>
  <c r="L5135" i="19"/>
  <c r="J5255" i="19"/>
  <c r="L5161" i="19"/>
  <c r="J5158" i="19"/>
  <c r="I5177" i="19"/>
  <c r="L5285" i="19"/>
  <c r="J5166" i="19"/>
  <c r="J5317" i="19"/>
  <c r="L5236" i="19"/>
  <c r="L5180" i="19"/>
  <c r="L5255" i="19"/>
  <c r="K5156" i="19"/>
  <c r="K5279" i="19"/>
  <c r="L5207" i="19"/>
  <c r="J5129" i="19"/>
  <c r="J5200" i="19"/>
  <c r="K5236" i="19"/>
  <c r="J5321" i="19"/>
  <c r="L5290" i="19"/>
  <c r="L5168" i="19"/>
  <c r="K5306" i="19"/>
  <c r="L5245" i="19"/>
  <c r="K5267" i="19"/>
  <c r="L5234" i="19"/>
  <c r="J5233" i="19"/>
  <c r="J5162" i="19"/>
  <c r="L5258" i="19"/>
  <c r="J5265" i="19"/>
  <c r="K5331" i="19"/>
  <c r="K5248" i="19"/>
  <c r="K5106" i="19"/>
  <c r="L5311" i="19"/>
  <c r="K5211" i="19"/>
  <c r="J5329" i="19"/>
  <c r="K5124" i="19"/>
  <c r="L5232" i="19"/>
  <c r="J5161" i="19"/>
  <c r="L5286" i="19"/>
  <c r="L5112" i="19"/>
  <c r="K5274" i="19"/>
  <c r="J5325" i="19"/>
  <c r="L5166" i="19"/>
  <c r="L5246" i="19"/>
  <c r="L5254" i="19"/>
  <c r="K5221" i="19"/>
  <c r="K5140" i="19"/>
  <c r="J5172" i="19"/>
  <c r="J5275" i="19"/>
  <c r="L5287" i="19"/>
  <c r="J5219" i="19"/>
  <c r="K5252" i="19"/>
  <c r="K5305" i="19"/>
  <c r="L5124" i="19"/>
  <c r="D4" i="26" l="1"/>
  <c r="D2" i="26" s="1"/>
  <c r="D324" i="12" l="1"/>
  <c r="E324" i="12"/>
  <c r="F324" i="12"/>
  <c r="G324" i="12"/>
  <c r="H324" i="12"/>
  <c r="I324" i="12"/>
  <c r="J324" i="12"/>
  <c r="K324" i="12"/>
  <c r="L324" i="12"/>
  <c r="M324" i="12"/>
  <c r="N324" i="12"/>
  <c r="O324" i="12"/>
  <c r="P324" i="12"/>
  <c r="Q324" i="12"/>
  <c r="D325" i="12"/>
  <c r="E325" i="12"/>
  <c r="F325" i="12"/>
  <c r="G325" i="12"/>
  <c r="H325" i="12"/>
  <c r="I325" i="12"/>
  <c r="J325" i="12"/>
  <c r="K325" i="12"/>
  <c r="L325" i="12"/>
  <c r="M325" i="12"/>
  <c r="N325" i="12"/>
  <c r="O325" i="12"/>
  <c r="P325" i="12"/>
  <c r="Q325" i="12"/>
  <c r="D326" i="12"/>
  <c r="E326" i="12"/>
  <c r="F326" i="12"/>
  <c r="G326" i="12"/>
  <c r="H326" i="12"/>
  <c r="I326" i="12"/>
  <c r="J326" i="12"/>
  <c r="K326" i="12"/>
  <c r="L326" i="12"/>
  <c r="M326" i="12"/>
  <c r="N326" i="12"/>
  <c r="O326" i="12"/>
  <c r="P326" i="12"/>
  <c r="Q326" i="12"/>
  <c r="D327" i="12"/>
  <c r="E327" i="12"/>
  <c r="F327" i="12"/>
  <c r="G327" i="12"/>
  <c r="H327" i="12"/>
  <c r="I327" i="12"/>
  <c r="J327" i="12"/>
  <c r="K327" i="12"/>
  <c r="L327" i="12"/>
  <c r="M327" i="12"/>
  <c r="N327" i="12"/>
  <c r="O327" i="12"/>
  <c r="P327" i="12"/>
  <c r="Q327" i="12"/>
  <c r="D328" i="12"/>
  <c r="E328" i="12"/>
  <c r="F328" i="12"/>
  <c r="G328" i="12"/>
  <c r="H328" i="12"/>
  <c r="I328" i="12"/>
  <c r="J328" i="12"/>
  <c r="K328" i="12"/>
  <c r="L328" i="12"/>
  <c r="M328" i="12"/>
  <c r="N328" i="12"/>
  <c r="O328" i="12"/>
  <c r="P328" i="12"/>
  <c r="Q328" i="12"/>
  <c r="D329" i="12"/>
  <c r="E329" i="12"/>
  <c r="F329" i="12"/>
  <c r="G329" i="12"/>
  <c r="H329" i="12"/>
  <c r="I329" i="12"/>
  <c r="J329" i="12"/>
  <c r="K329" i="12"/>
  <c r="L329" i="12"/>
  <c r="M329" i="12"/>
  <c r="N329" i="12"/>
  <c r="O329" i="12"/>
  <c r="P329" i="12"/>
  <c r="Q329" i="12"/>
  <c r="D330" i="12"/>
  <c r="E330" i="12"/>
  <c r="F330" i="12"/>
  <c r="G330" i="12"/>
  <c r="H330" i="12"/>
  <c r="I330" i="12"/>
  <c r="J330" i="12"/>
  <c r="K330" i="12"/>
  <c r="L330" i="12"/>
  <c r="M330" i="12"/>
  <c r="N330" i="12"/>
  <c r="O330" i="12"/>
  <c r="P330" i="12"/>
  <c r="Q330" i="12"/>
  <c r="D331" i="12"/>
  <c r="E331" i="12"/>
  <c r="F331" i="12"/>
  <c r="G331" i="12"/>
  <c r="H331" i="12"/>
  <c r="I331" i="12"/>
  <c r="J331" i="12"/>
  <c r="K331" i="12"/>
  <c r="L331" i="12"/>
  <c r="M331" i="12"/>
  <c r="N331" i="12"/>
  <c r="O331" i="12"/>
  <c r="P331" i="12"/>
  <c r="Q331" i="12"/>
  <c r="D332" i="12"/>
  <c r="E332" i="12"/>
  <c r="F332" i="12"/>
  <c r="G332" i="12"/>
  <c r="H332" i="12"/>
  <c r="I332" i="12"/>
  <c r="J332" i="12"/>
  <c r="K332" i="12"/>
  <c r="L332" i="12"/>
  <c r="M332" i="12"/>
  <c r="N332" i="12"/>
  <c r="O332" i="12"/>
  <c r="P332" i="12"/>
  <c r="Q332" i="12"/>
  <c r="D333" i="12"/>
  <c r="E333" i="12"/>
  <c r="F333" i="12"/>
  <c r="G333" i="12"/>
  <c r="H333" i="12"/>
  <c r="I333" i="12"/>
  <c r="J333" i="12"/>
  <c r="K333" i="12"/>
  <c r="L333" i="12"/>
  <c r="M333" i="12"/>
  <c r="N333" i="12"/>
  <c r="O333" i="12"/>
  <c r="P333" i="12"/>
  <c r="Q333" i="12"/>
  <c r="D334" i="12"/>
  <c r="E334" i="12"/>
  <c r="F334" i="12"/>
  <c r="G334" i="12"/>
  <c r="H334" i="12"/>
  <c r="I334" i="12"/>
  <c r="J334" i="12"/>
  <c r="K334" i="12"/>
  <c r="L334" i="12"/>
  <c r="M334" i="12"/>
  <c r="N334" i="12"/>
  <c r="O334" i="12"/>
  <c r="P334" i="12"/>
  <c r="Q334" i="12"/>
  <c r="D335" i="12"/>
  <c r="E335" i="12"/>
  <c r="F335" i="12"/>
  <c r="G335" i="12"/>
  <c r="H335" i="12"/>
  <c r="I335" i="12"/>
  <c r="J335" i="12"/>
  <c r="K335" i="12"/>
  <c r="L335" i="12"/>
  <c r="M335" i="12"/>
  <c r="N335" i="12"/>
  <c r="O335" i="12"/>
  <c r="P335" i="12"/>
  <c r="Q335" i="12"/>
  <c r="D322" i="12"/>
  <c r="E322" i="12"/>
  <c r="F322" i="12"/>
  <c r="G322" i="12"/>
  <c r="H322" i="12"/>
  <c r="I322" i="12"/>
  <c r="J322" i="12"/>
  <c r="K322" i="12"/>
  <c r="L322" i="12"/>
  <c r="M322" i="12"/>
  <c r="N322" i="12"/>
  <c r="O322" i="12"/>
  <c r="P322" i="12"/>
  <c r="Q322" i="12"/>
  <c r="C333" i="12"/>
  <c r="C334" i="12"/>
  <c r="C335" i="12"/>
  <c r="C329" i="12"/>
  <c r="C330" i="12"/>
  <c r="C331" i="12"/>
  <c r="C332" i="12"/>
  <c r="C323" i="12"/>
  <c r="C324" i="12"/>
  <c r="C325" i="12"/>
  <c r="C326" i="12"/>
  <c r="C327" i="12"/>
  <c r="C328" i="12"/>
  <c r="C322" i="12"/>
  <c r="A325" i="7"/>
  <c r="A336" i="7"/>
  <c r="A337" i="7"/>
  <c r="A338" i="7"/>
  <c r="A327" i="7"/>
  <c r="A328" i="7"/>
  <c r="A329" i="7"/>
  <c r="A330" i="7"/>
  <c r="A331" i="7"/>
  <c r="A332" i="7"/>
  <c r="A333" i="7"/>
  <c r="A334" i="7"/>
  <c r="A335" i="7"/>
  <c r="AK328" i="5"/>
  <c r="AL328" i="5"/>
  <c r="AM328" i="5"/>
  <c r="AN328" i="5"/>
  <c r="AO328" i="5"/>
  <c r="AP328" i="5"/>
  <c r="AQ328" i="5"/>
  <c r="AR328" i="5"/>
  <c r="AS328" i="5"/>
  <c r="AT328" i="5"/>
  <c r="AU328" i="5"/>
  <c r="AV328" i="5"/>
  <c r="AW328" i="5"/>
  <c r="AK330" i="5"/>
  <c r="AL330" i="5"/>
  <c r="AM330" i="5"/>
  <c r="AN330" i="5"/>
  <c r="AO330" i="5"/>
  <c r="AP330" i="5"/>
  <c r="AQ330" i="5"/>
  <c r="AR330" i="5"/>
  <c r="AS330" i="5"/>
  <c r="AT330" i="5"/>
  <c r="AU330" i="5"/>
  <c r="AV330" i="5"/>
  <c r="AW330" i="5"/>
  <c r="AK332" i="5"/>
  <c r="AL332" i="5"/>
  <c r="AM332" i="5"/>
  <c r="AN332" i="5"/>
  <c r="AO332" i="5"/>
  <c r="AP332" i="5"/>
  <c r="AQ332" i="5"/>
  <c r="AR332" i="5"/>
  <c r="AS332" i="5"/>
  <c r="AT332" i="5"/>
  <c r="AU332" i="5"/>
  <c r="AV332" i="5"/>
  <c r="AW332" i="5"/>
  <c r="AK334" i="5"/>
  <c r="AL334" i="5"/>
  <c r="AM334" i="5"/>
  <c r="AN334" i="5"/>
  <c r="AO334" i="5"/>
  <c r="AP334" i="5"/>
  <c r="AQ334" i="5"/>
  <c r="AR334" i="5"/>
  <c r="AS334" i="5"/>
  <c r="AT334" i="5"/>
  <c r="AU334" i="5"/>
  <c r="AV334" i="5"/>
  <c r="AW334" i="5"/>
  <c r="AK336" i="5"/>
  <c r="AL336" i="5"/>
  <c r="AM336" i="5"/>
  <c r="AN336" i="5"/>
  <c r="AO336" i="5"/>
  <c r="AP336" i="5"/>
  <c r="AQ336" i="5"/>
  <c r="AR336" i="5"/>
  <c r="AS336" i="5"/>
  <c r="AT336" i="5"/>
  <c r="AU336" i="5"/>
  <c r="AV336" i="5"/>
  <c r="AW336" i="5"/>
  <c r="AK338" i="5"/>
  <c r="AL338" i="5"/>
  <c r="AM338" i="5"/>
  <c r="AN338" i="5"/>
  <c r="AO338" i="5"/>
  <c r="AP338" i="5"/>
  <c r="AQ338" i="5"/>
  <c r="AR338" i="5"/>
  <c r="AS338" i="5"/>
  <c r="AT338" i="5"/>
  <c r="AU338" i="5"/>
  <c r="AV338" i="5"/>
  <c r="AW338" i="5"/>
  <c r="AL340" i="5"/>
  <c r="AK340" i="5"/>
  <c r="AM340" i="5"/>
  <c r="AN340" i="5"/>
  <c r="AO340" i="5"/>
  <c r="AP340" i="5"/>
  <c r="AQ340" i="5"/>
  <c r="AR340" i="5"/>
  <c r="AS340" i="5"/>
  <c r="AT340" i="5"/>
  <c r="AU340" i="5"/>
  <c r="AV340" i="5"/>
  <c r="AW340" i="5"/>
  <c r="AJ340" i="5"/>
  <c r="AJ338" i="5"/>
  <c r="AJ336" i="5"/>
  <c r="AJ334" i="5"/>
  <c r="AJ332" i="5"/>
  <c r="AJ330" i="5"/>
  <c r="AJ328" i="5"/>
  <c r="BF330" i="5"/>
  <c r="BG330" i="5"/>
  <c r="BH330" i="5"/>
  <c r="BI330" i="5"/>
  <c r="BJ330" i="5"/>
  <c r="BK330" i="5"/>
  <c r="BL330" i="5"/>
  <c r="BM330" i="5"/>
  <c r="BN330" i="5"/>
  <c r="BQ330" i="5"/>
  <c r="BS330" i="5"/>
  <c r="BT330" i="5"/>
  <c r="BU330" i="5"/>
  <c r="BV330" i="5"/>
  <c r="BW330" i="5"/>
  <c r="BX330" i="5"/>
  <c r="BY330" i="5"/>
  <c r="BZ330" i="5"/>
  <c r="CA330" i="5"/>
  <c r="CB330" i="5"/>
  <c r="CC330" i="5"/>
  <c r="CD330" i="5"/>
  <c r="CE330" i="5"/>
  <c r="CF330" i="5"/>
  <c r="CG330" i="5"/>
  <c r="CH330" i="5"/>
  <c r="CI330" i="5"/>
  <c r="CJ330" i="5"/>
  <c r="CK330" i="5"/>
  <c r="CL330" i="5"/>
  <c r="CM330" i="5"/>
  <c r="BF331" i="5"/>
  <c r="BG331" i="5"/>
  <c r="BH331" i="5"/>
  <c r="BI331" i="5"/>
  <c r="BJ331" i="5"/>
  <c r="BK331" i="5"/>
  <c r="BL331" i="5"/>
  <c r="BM331" i="5"/>
  <c r="BN331" i="5"/>
  <c r="BQ331" i="5"/>
  <c r="BS331" i="5"/>
  <c r="BT331" i="5"/>
  <c r="BU331" i="5"/>
  <c r="BV331" i="5"/>
  <c r="BW331" i="5"/>
  <c r="BX331" i="5"/>
  <c r="BY331" i="5"/>
  <c r="BZ331" i="5"/>
  <c r="CA331" i="5"/>
  <c r="CB331" i="5"/>
  <c r="CC331" i="5"/>
  <c r="CD331" i="5"/>
  <c r="CE331" i="5"/>
  <c r="CF331" i="5"/>
  <c r="CG331" i="5"/>
  <c r="CH331" i="5"/>
  <c r="CI331" i="5"/>
  <c r="CJ331" i="5"/>
  <c r="CK331" i="5"/>
  <c r="CL331" i="5"/>
  <c r="CM331" i="5"/>
  <c r="BF332" i="5"/>
  <c r="BG332" i="5"/>
  <c r="BH332" i="5"/>
  <c r="BI332" i="5"/>
  <c r="BJ332" i="5"/>
  <c r="BK332" i="5"/>
  <c r="BL332" i="5"/>
  <c r="BM332" i="5"/>
  <c r="BN332" i="5"/>
  <c r="BQ332" i="5"/>
  <c r="BS332" i="5"/>
  <c r="BT332" i="5"/>
  <c r="BU332" i="5"/>
  <c r="BV332" i="5"/>
  <c r="BW332" i="5"/>
  <c r="BX332" i="5"/>
  <c r="BY332" i="5"/>
  <c r="BZ332" i="5"/>
  <c r="CA332" i="5"/>
  <c r="CB332" i="5"/>
  <c r="CC332" i="5"/>
  <c r="CD332" i="5"/>
  <c r="CE332" i="5"/>
  <c r="CF332" i="5"/>
  <c r="CG332" i="5"/>
  <c r="CH332" i="5"/>
  <c r="CI332" i="5"/>
  <c r="CJ332" i="5"/>
  <c r="CK332" i="5"/>
  <c r="CL332" i="5"/>
  <c r="CM332" i="5"/>
  <c r="BF333" i="5"/>
  <c r="BG333" i="5"/>
  <c r="BH333" i="5"/>
  <c r="BI333" i="5"/>
  <c r="BJ333" i="5"/>
  <c r="BK333" i="5"/>
  <c r="BL333" i="5"/>
  <c r="BM333" i="5"/>
  <c r="BN333" i="5"/>
  <c r="BQ333" i="5"/>
  <c r="BS333" i="5"/>
  <c r="BT333" i="5"/>
  <c r="BU333" i="5"/>
  <c r="BV333" i="5"/>
  <c r="BW333" i="5"/>
  <c r="BX333" i="5"/>
  <c r="BY333" i="5"/>
  <c r="BZ333" i="5"/>
  <c r="CA333" i="5"/>
  <c r="CB333" i="5"/>
  <c r="CC333" i="5"/>
  <c r="CD333" i="5"/>
  <c r="CE333" i="5"/>
  <c r="CF333" i="5"/>
  <c r="CG333" i="5"/>
  <c r="CH333" i="5"/>
  <c r="CI333" i="5"/>
  <c r="CJ333" i="5"/>
  <c r="CK333" i="5"/>
  <c r="CL333" i="5"/>
  <c r="CM333" i="5"/>
  <c r="BF334" i="5"/>
  <c r="BG334" i="5"/>
  <c r="BH334" i="5"/>
  <c r="BI334" i="5"/>
  <c r="BJ334" i="5"/>
  <c r="BK334" i="5"/>
  <c r="BL334" i="5"/>
  <c r="BM334" i="5"/>
  <c r="BN334" i="5"/>
  <c r="BQ334" i="5"/>
  <c r="BS334" i="5"/>
  <c r="BT334" i="5"/>
  <c r="BU334" i="5"/>
  <c r="BV334" i="5"/>
  <c r="BW334" i="5"/>
  <c r="BX334" i="5"/>
  <c r="BY334" i="5"/>
  <c r="BZ334" i="5"/>
  <c r="CA334" i="5"/>
  <c r="CB334" i="5"/>
  <c r="CC334" i="5"/>
  <c r="CD334" i="5"/>
  <c r="CE334" i="5"/>
  <c r="CF334" i="5"/>
  <c r="CG334" i="5"/>
  <c r="CH334" i="5"/>
  <c r="CI334" i="5"/>
  <c r="CJ334" i="5"/>
  <c r="CK334" i="5"/>
  <c r="CL334" i="5"/>
  <c r="CM334" i="5"/>
  <c r="BF335" i="5"/>
  <c r="BG335" i="5"/>
  <c r="BH335" i="5"/>
  <c r="BI335" i="5"/>
  <c r="BJ335" i="5"/>
  <c r="BK335" i="5"/>
  <c r="BL335" i="5"/>
  <c r="BM335" i="5"/>
  <c r="BN335" i="5"/>
  <c r="BQ335" i="5"/>
  <c r="BS335" i="5"/>
  <c r="BT335" i="5"/>
  <c r="BU335" i="5"/>
  <c r="BV335" i="5"/>
  <c r="BW335" i="5"/>
  <c r="BX335" i="5"/>
  <c r="BY335" i="5"/>
  <c r="BZ335" i="5"/>
  <c r="CA335" i="5"/>
  <c r="CB335" i="5"/>
  <c r="CC335" i="5"/>
  <c r="CD335" i="5"/>
  <c r="CE335" i="5"/>
  <c r="CF335" i="5"/>
  <c r="CG335" i="5"/>
  <c r="CH335" i="5"/>
  <c r="CI335" i="5"/>
  <c r="CJ335" i="5"/>
  <c r="CK335" i="5"/>
  <c r="CL335" i="5"/>
  <c r="CM335" i="5"/>
  <c r="BF336" i="5"/>
  <c r="BG336" i="5"/>
  <c r="BH336" i="5"/>
  <c r="BI336" i="5"/>
  <c r="BJ336" i="5"/>
  <c r="BK336" i="5"/>
  <c r="BL336" i="5"/>
  <c r="BM336" i="5"/>
  <c r="BN336" i="5"/>
  <c r="BQ336" i="5"/>
  <c r="BS336" i="5"/>
  <c r="BT336" i="5"/>
  <c r="BU336" i="5"/>
  <c r="BV336" i="5"/>
  <c r="BW336" i="5"/>
  <c r="BX336" i="5"/>
  <c r="BY336" i="5"/>
  <c r="BZ336" i="5"/>
  <c r="CA336" i="5"/>
  <c r="CB336" i="5"/>
  <c r="CC336" i="5"/>
  <c r="CD336" i="5"/>
  <c r="CE336" i="5"/>
  <c r="CF336" i="5"/>
  <c r="CG336" i="5"/>
  <c r="CH336" i="5"/>
  <c r="CI336" i="5"/>
  <c r="CJ336" i="5"/>
  <c r="CK336" i="5"/>
  <c r="CL336" i="5"/>
  <c r="CM336" i="5"/>
  <c r="BF337" i="5"/>
  <c r="BG337" i="5"/>
  <c r="BH337" i="5"/>
  <c r="BI337" i="5"/>
  <c r="BJ337" i="5"/>
  <c r="BK337" i="5"/>
  <c r="BL337" i="5"/>
  <c r="BM337" i="5"/>
  <c r="BN337" i="5"/>
  <c r="BQ337" i="5"/>
  <c r="BS337" i="5"/>
  <c r="BT337" i="5"/>
  <c r="BU337" i="5"/>
  <c r="BV337" i="5"/>
  <c r="BW337" i="5"/>
  <c r="BX337" i="5"/>
  <c r="BY337" i="5"/>
  <c r="BZ337" i="5"/>
  <c r="CA337" i="5"/>
  <c r="CB337" i="5"/>
  <c r="CC337" i="5"/>
  <c r="CD337" i="5"/>
  <c r="CE337" i="5"/>
  <c r="CF337" i="5"/>
  <c r="CG337" i="5"/>
  <c r="CH337" i="5"/>
  <c r="CI337" i="5"/>
  <c r="CJ337" i="5"/>
  <c r="CK337" i="5"/>
  <c r="CL337" i="5"/>
  <c r="CM337" i="5"/>
  <c r="BF338" i="5"/>
  <c r="BG338" i="5"/>
  <c r="BH338" i="5"/>
  <c r="BI338" i="5"/>
  <c r="BJ338" i="5"/>
  <c r="BK338" i="5"/>
  <c r="BL338" i="5"/>
  <c r="BM338" i="5"/>
  <c r="BN338" i="5"/>
  <c r="BQ338" i="5"/>
  <c r="BS338" i="5"/>
  <c r="BT338" i="5"/>
  <c r="BU338" i="5"/>
  <c r="BV338" i="5"/>
  <c r="BW338" i="5"/>
  <c r="BX338" i="5"/>
  <c r="BY338" i="5"/>
  <c r="BZ338" i="5"/>
  <c r="CA338" i="5"/>
  <c r="CB338" i="5"/>
  <c r="CC338" i="5"/>
  <c r="CD338" i="5"/>
  <c r="CE338" i="5"/>
  <c r="CF338" i="5"/>
  <c r="CG338" i="5"/>
  <c r="CH338" i="5"/>
  <c r="CI338" i="5"/>
  <c r="CJ338" i="5"/>
  <c r="CK338" i="5"/>
  <c r="CL338" i="5"/>
  <c r="CM338" i="5"/>
  <c r="BF339" i="5"/>
  <c r="BG339" i="5"/>
  <c r="BH339" i="5"/>
  <c r="BI339" i="5"/>
  <c r="BJ339" i="5"/>
  <c r="BK339" i="5"/>
  <c r="BL339" i="5"/>
  <c r="BM339" i="5"/>
  <c r="BN339" i="5"/>
  <c r="BQ339" i="5"/>
  <c r="BS339" i="5"/>
  <c r="BT339" i="5"/>
  <c r="BU339" i="5"/>
  <c r="BV339" i="5"/>
  <c r="BW339" i="5"/>
  <c r="BX339" i="5"/>
  <c r="BY339" i="5"/>
  <c r="BZ339" i="5"/>
  <c r="CA339" i="5"/>
  <c r="CB339" i="5"/>
  <c r="CC339" i="5"/>
  <c r="CD339" i="5"/>
  <c r="CE339" i="5"/>
  <c r="CF339" i="5"/>
  <c r="CG339" i="5"/>
  <c r="CH339" i="5"/>
  <c r="CI339" i="5"/>
  <c r="CJ339" i="5"/>
  <c r="CK339" i="5"/>
  <c r="CL339" i="5"/>
  <c r="CM339" i="5"/>
  <c r="BF340" i="5"/>
  <c r="BG340" i="5"/>
  <c r="BH340" i="5"/>
  <c r="BI340" i="5"/>
  <c r="BJ340" i="5"/>
  <c r="BK340" i="5"/>
  <c r="BL340" i="5"/>
  <c r="BM340" i="5"/>
  <c r="BN340" i="5"/>
  <c r="BQ340" i="5"/>
  <c r="BS340" i="5"/>
  <c r="BT340" i="5"/>
  <c r="BU340" i="5"/>
  <c r="BV340" i="5"/>
  <c r="BW340" i="5"/>
  <c r="BX340" i="5"/>
  <c r="BY340" i="5"/>
  <c r="BZ340" i="5"/>
  <c r="CA340" i="5"/>
  <c r="CB340" i="5"/>
  <c r="CC340" i="5"/>
  <c r="CD340" i="5"/>
  <c r="CE340" i="5"/>
  <c r="CF340" i="5"/>
  <c r="CG340" i="5"/>
  <c r="CH340" i="5"/>
  <c r="CI340" i="5"/>
  <c r="CJ340" i="5"/>
  <c r="CK340" i="5"/>
  <c r="CL340" i="5"/>
  <c r="CM340" i="5"/>
  <c r="BF328" i="5"/>
  <c r="BG328" i="5"/>
  <c r="BH328" i="5"/>
  <c r="BI328" i="5"/>
  <c r="BJ328" i="5"/>
  <c r="BK328" i="5"/>
  <c r="BL328" i="5"/>
  <c r="BM328" i="5"/>
  <c r="BN328" i="5"/>
  <c r="BQ328" i="5"/>
  <c r="BS328" i="5"/>
  <c r="BT328" i="5"/>
  <c r="BU328" i="5"/>
  <c r="BV328" i="5"/>
  <c r="BW328" i="5"/>
  <c r="BX328" i="5"/>
  <c r="BY328" i="5"/>
  <c r="BZ328" i="5"/>
  <c r="CA328" i="5"/>
  <c r="CB328" i="5"/>
  <c r="CC328" i="5"/>
  <c r="CD328" i="5"/>
  <c r="CE328" i="5"/>
  <c r="CF328" i="5"/>
  <c r="CG328" i="5"/>
  <c r="CH328" i="5"/>
  <c r="CI328" i="5"/>
  <c r="CJ328" i="5"/>
  <c r="CK328" i="5"/>
  <c r="CL328" i="5"/>
  <c r="CM328" i="5"/>
  <c r="AJ331" i="5"/>
  <c r="AJ333" i="5"/>
  <c r="AJ335" i="5"/>
  <c r="AJ337" i="5"/>
  <c r="AA330" i="5"/>
  <c r="AB330" i="5"/>
  <c r="AC330" i="5"/>
  <c r="AA331" i="5"/>
  <c r="AB331" i="5"/>
  <c r="AC331" i="5"/>
  <c r="AA332" i="5"/>
  <c r="AB332" i="5"/>
  <c r="AC332" i="5"/>
  <c r="AA333" i="5"/>
  <c r="AB333" i="5"/>
  <c r="AC333" i="5"/>
  <c r="AA334" i="5"/>
  <c r="AB334" i="5"/>
  <c r="AC334" i="5"/>
  <c r="AA335" i="5"/>
  <c r="AB335" i="5"/>
  <c r="AC335" i="5"/>
  <c r="AA336" i="5"/>
  <c r="AB336" i="5"/>
  <c r="AC336" i="5"/>
  <c r="AA337" i="5"/>
  <c r="AB337" i="5"/>
  <c r="AC337" i="5"/>
  <c r="AA338" i="5"/>
  <c r="AB338" i="5"/>
  <c r="AC338" i="5"/>
  <c r="AA339" i="5"/>
  <c r="AB339" i="5"/>
  <c r="AC339" i="5"/>
  <c r="AA340" i="5"/>
  <c r="AB340" i="5"/>
  <c r="AC340" i="5"/>
  <c r="AA328" i="5"/>
  <c r="AB328" i="5"/>
  <c r="AC328" i="5"/>
  <c r="AF339" i="5"/>
  <c r="AF340" i="5"/>
  <c r="AF334" i="5"/>
  <c r="AF335" i="5"/>
  <c r="AF336" i="5"/>
  <c r="AF337" i="5"/>
  <c r="AF338" i="5"/>
  <c r="AF328" i="5"/>
  <c r="AF330" i="5"/>
  <c r="AF331" i="5"/>
  <c r="AF332" i="5"/>
  <c r="Q325" i="7" l="1"/>
  <c r="R322" i="12" s="1"/>
  <c r="Q335" i="7"/>
  <c r="R332" i="12" s="1"/>
  <c r="Q331" i="7"/>
  <c r="R328" i="12" s="1"/>
  <c r="Q327" i="7"/>
  <c r="R324" i="12" s="1"/>
  <c r="Q338" i="7"/>
  <c r="R335" i="12" s="1"/>
  <c r="Q334" i="7"/>
  <c r="R331" i="12" s="1"/>
  <c r="Q330" i="7"/>
  <c r="R327" i="12" s="1"/>
  <c r="Q336" i="7"/>
  <c r="R333" i="12" s="1"/>
  <c r="Q332" i="7"/>
  <c r="R329" i="12" s="1"/>
  <c r="Q328" i="7"/>
  <c r="R325" i="12" s="1"/>
  <c r="Q329" i="7"/>
  <c r="R329" i="7" s="1"/>
  <c r="Q337" i="7"/>
  <c r="R334" i="12" s="1"/>
  <c r="Q333" i="7"/>
  <c r="R330" i="12" s="1"/>
  <c r="K1" i="25" l="1"/>
  <c r="R335" i="7"/>
  <c r="R336" i="7"/>
  <c r="S335" i="7"/>
  <c r="R334" i="7"/>
  <c r="S329" i="7"/>
  <c r="S333" i="7"/>
  <c r="S332" i="7"/>
  <c r="R328" i="7"/>
  <c r="S328" i="7"/>
  <c r="R332" i="7"/>
  <c r="R326" i="12"/>
  <c r="R333" i="7"/>
  <c r="S331" i="7"/>
  <c r="R331" i="7"/>
  <c r="R330" i="7"/>
  <c r="S336" i="7"/>
  <c r="R338" i="7"/>
  <c r="S338" i="7"/>
  <c r="S330" i="7"/>
  <c r="S325" i="7"/>
  <c r="R325" i="7"/>
  <c r="S334" i="7"/>
  <c r="S337" i="7"/>
  <c r="R337" i="7"/>
  <c r="R327" i="7"/>
  <c r="S327" i="7"/>
  <c r="J3" i="25" l="1"/>
  <c r="B3" i="25"/>
  <c r="C464" i="23"/>
  <c r="D464" i="23"/>
  <c r="C465" i="23"/>
  <c r="D465" i="23"/>
  <c r="C466" i="23"/>
  <c r="D466" i="23"/>
  <c r="C467" i="23"/>
  <c r="D467" i="23"/>
  <c r="C468" i="23"/>
  <c r="D468" i="23"/>
  <c r="C469" i="23"/>
  <c r="D469" i="23"/>
  <c r="C470" i="23"/>
  <c r="D470" i="23"/>
  <c r="C471" i="23"/>
  <c r="D471" i="23"/>
  <c r="C472" i="23"/>
  <c r="D472" i="23"/>
  <c r="C473" i="23"/>
  <c r="D473" i="23"/>
  <c r="C474" i="23"/>
  <c r="D474" i="23"/>
  <c r="C475" i="23"/>
  <c r="D475" i="23"/>
  <c r="C476" i="23"/>
  <c r="D476" i="23"/>
  <c r="C477" i="23"/>
  <c r="D477" i="23"/>
  <c r="C478" i="23"/>
  <c r="D478" i="23"/>
  <c r="C479" i="23"/>
  <c r="D479" i="23"/>
  <c r="C480" i="23"/>
  <c r="D480" i="23"/>
  <c r="C481" i="23"/>
  <c r="D481" i="23"/>
  <c r="C482" i="23"/>
  <c r="D482" i="23"/>
  <c r="C483" i="23"/>
  <c r="D483" i="23"/>
  <c r="C484" i="23"/>
  <c r="D484" i="23"/>
  <c r="C485" i="23"/>
  <c r="D485" i="23"/>
  <c r="C486" i="23"/>
  <c r="D486" i="23"/>
  <c r="C487" i="23"/>
  <c r="D487" i="23"/>
  <c r="C488" i="23"/>
  <c r="D488" i="23"/>
  <c r="C489" i="23"/>
  <c r="D489" i="23"/>
  <c r="C490" i="23"/>
  <c r="D490" i="23"/>
  <c r="C491" i="23"/>
  <c r="D491" i="23"/>
  <c r="C492" i="23"/>
  <c r="D492" i="23"/>
  <c r="C493" i="23"/>
  <c r="D493" i="23"/>
  <c r="C494" i="23"/>
  <c r="D494" i="23"/>
  <c r="C495" i="23"/>
  <c r="D495" i="23"/>
  <c r="C496" i="23"/>
  <c r="D496" i="23"/>
  <c r="D461" i="23"/>
  <c r="C463" i="23"/>
  <c r="D462" i="23"/>
  <c r="D449" i="23"/>
  <c r="D450" i="23"/>
  <c r="D446" i="23"/>
  <c r="D447" i="23"/>
  <c r="C445" i="23"/>
  <c r="B490" i="23"/>
  <c r="B491" i="23"/>
  <c r="B492" i="23"/>
  <c r="B493" i="23"/>
  <c r="B494" i="23"/>
  <c r="B495" i="23"/>
  <c r="B496" i="23"/>
  <c r="B478" i="23"/>
  <c r="B479" i="23"/>
  <c r="B480" i="23"/>
  <c r="B481" i="23"/>
  <c r="B482" i="23"/>
  <c r="B483" i="23"/>
  <c r="B484" i="23"/>
  <c r="B485" i="23"/>
  <c r="B486" i="23"/>
  <c r="B487" i="23"/>
  <c r="B488" i="23"/>
  <c r="B489" i="23"/>
  <c r="B469" i="23"/>
  <c r="B470" i="23"/>
  <c r="B471" i="23"/>
  <c r="B472" i="23"/>
  <c r="B473" i="23"/>
  <c r="B474" i="23"/>
  <c r="B475" i="23"/>
  <c r="B476" i="23"/>
  <c r="B477" i="23"/>
  <c r="B464" i="23"/>
  <c r="B465" i="23"/>
  <c r="B466" i="23"/>
  <c r="B467" i="23"/>
  <c r="B468" i="23"/>
  <c r="B454" i="23"/>
  <c r="C454" i="23"/>
  <c r="D454" i="23"/>
  <c r="B455" i="23"/>
  <c r="C455" i="23"/>
  <c r="D455" i="23"/>
  <c r="B456" i="23"/>
  <c r="C456" i="23"/>
  <c r="D456" i="23"/>
  <c r="B457" i="23"/>
  <c r="C457" i="23"/>
  <c r="D457" i="23"/>
  <c r="B458" i="23"/>
  <c r="C458" i="23"/>
  <c r="D458" i="23"/>
  <c r="B459" i="23"/>
  <c r="C459" i="23"/>
  <c r="D459" i="23"/>
  <c r="B460" i="23"/>
  <c r="C460" i="23"/>
  <c r="D460" i="23"/>
  <c r="B461" i="23"/>
  <c r="C461" i="23"/>
  <c r="B462" i="23"/>
  <c r="C462" i="23"/>
  <c r="B463" i="23"/>
  <c r="D463" i="23"/>
  <c r="B448" i="23"/>
  <c r="C448" i="23"/>
  <c r="D448" i="23"/>
  <c r="B449" i="23"/>
  <c r="C449" i="23"/>
  <c r="B450" i="23"/>
  <c r="C450" i="23"/>
  <c r="B451" i="23"/>
  <c r="C451" i="23"/>
  <c r="D451" i="23"/>
  <c r="B452" i="23"/>
  <c r="C452" i="23"/>
  <c r="D452" i="23"/>
  <c r="B453" i="23"/>
  <c r="C453" i="23"/>
  <c r="D453" i="23"/>
  <c r="B442" i="23"/>
  <c r="C442" i="23"/>
  <c r="D442" i="23"/>
  <c r="B443" i="23"/>
  <c r="C443" i="23"/>
  <c r="D443" i="23"/>
  <c r="B444" i="23"/>
  <c r="C444" i="23"/>
  <c r="D444" i="23"/>
  <c r="B445" i="23"/>
  <c r="D445" i="23"/>
  <c r="B446" i="23"/>
  <c r="C446" i="23"/>
  <c r="B447" i="23"/>
  <c r="C447" i="23"/>
  <c r="B433" i="23"/>
  <c r="C433" i="23"/>
  <c r="D433" i="23"/>
  <c r="B434" i="23"/>
  <c r="C434" i="23"/>
  <c r="D434" i="23"/>
  <c r="B435" i="23"/>
  <c r="C435" i="23"/>
  <c r="D435" i="23"/>
  <c r="B436" i="23"/>
  <c r="C436" i="23"/>
  <c r="D436" i="23"/>
  <c r="B437" i="23"/>
  <c r="C437" i="23"/>
  <c r="D437" i="23"/>
  <c r="B438" i="23"/>
  <c r="C438" i="23"/>
  <c r="D438" i="23"/>
  <c r="B439" i="23"/>
  <c r="C439" i="23"/>
  <c r="D439" i="23"/>
  <c r="B440" i="23"/>
  <c r="C440" i="23"/>
  <c r="D440" i="23"/>
  <c r="B441" i="23"/>
  <c r="C441" i="23"/>
  <c r="D441" i="23"/>
  <c r="B421" i="23"/>
  <c r="C421" i="23"/>
  <c r="D421" i="23"/>
  <c r="B422" i="23"/>
  <c r="C422" i="23"/>
  <c r="D422" i="23"/>
  <c r="B423" i="23"/>
  <c r="C423" i="23"/>
  <c r="D423" i="23"/>
  <c r="B424" i="23"/>
  <c r="C424" i="23"/>
  <c r="D424" i="23"/>
  <c r="B425" i="23"/>
  <c r="C425" i="23"/>
  <c r="D425" i="23"/>
  <c r="B426" i="23"/>
  <c r="C426" i="23"/>
  <c r="D426" i="23"/>
  <c r="B427" i="23"/>
  <c r="C427" i="23"/>
  <c r="D427" i="23"/>
  <c r="B428" i="23"/>
  <c r="C428" i="23"/>
  <c r="D428" i="23"/>
  <c r="B429" i="23"/>
  <c r="C429" i="23"/>
  <c r="D429" i="23"/>
  <c r="B430" i="23"/>
  <c r="C430" i="23"/>
  <c r="D430" i="23"/>
  <c r="B431" i="23"/>
  <c r="C431" i="23"/>
  <c r="D431" i="23"/>
  <c r="B432" i="23"/>
  <c r="C432" i="23"/>
  <c r="D432" i="23"/>
  <c r="B411" i="23"/>
  <c r="C411" i="23"/>
  <c r="D411" i="23"/>
  <c r="B412" i="23"/>
  <c r="C412" i="23"/>
  <c r="D412" i="23"/>
  <c r="B413" i="23"/>
  <c r="C413" i="23"/>
  <c r="D413" i="23"/>
  <c r="B414" i="23"/>
  <c r="C414" i="23"/>
  <c r="D414" i="23"/>
  <c r="B415" i="23"/>
  <c r="C415" i="23"/>
  <c r="D415" i="23"/>
  <c r="B416" i="23"/>
  <c r="C416" i="23"/>
  <c r="D416" i="23"/>
  <c r="B417" i="23"/>
  <c r="C417" i="23"/>
  <c r="D417" i="23"/>
  <c r="B418" i="23"/>
  <c r="C418" i="23"/>
  <c r="D418" i="23"/>
  <c r="B419" i="23"/>
  <c r="C419" i="23"/>
  <c r="D419" i="23"/>
  <c r="B420" i="23"/>
  <c r="C420" i="23"/>
  <c r="D420" i="23"/>
  <c r="B387" i="23"/>
  <c r="C387" i="23"/>
  <c r="D387" i="23"/>
  <c r="B388" i="23"/>
  <c r="C388" i="23"/>
  <c r="D388" i="23"/>
  <c r="B389" i="23"/>
  <c r="C389" i="23"/>
  <c r="D389" i="23"/>
  <c r="B390" i="23"/>
  <c r="C390" i="23"/>
  <c r="D390" i="23"/>
  <c r="B391" i="23"/>
  <c r="C391" i="23"/>
  <c r="D391" i="23"/>
  <c r="B392" i="23"/>
  <c r="C392" i="23"/>
  <c r="D392" i="23"/>
  <c r="B393" i="23"/>
  <c r="C393" i="23"/>
  <c r="D393" i="23"/>
  <c r="B394" i="23"/>
  <c r="C394" i="23"/>
  <c r="D394" i="23"/>
  <c r="B395" i="23"/>
  <c r="C395" i="23"/>
  <c r="D395" i="23"/>
  <c r="B396" i="23"/>
  <c r="C396" i="23"/>
  <c r="D396" i="23"/>
  <c r="B397" i="23"/>
  <c r="C397" i="23"/>
  <c r="D397" i="23"/>
  <c r="B398" i="23"/>
  <c r="C398" i="23"/>
  <c r="D398" i="23"/>
  <c r="B399" i="23"/>
  <c r="C399" i="23"/>
  <c r="D399" i="23"/>
  <c r="B400" i="23"/>
  <c r="C400" i="23"/>
  <c r="D400" i="23"/>
  <c r="B401" i="23"/>
  <c r="C401" i="23"/>
  <c r="D401" i="23"/>
  <c r="B402" i="23"/>
  <c r="C402" i="23"/>
  <c r="D402" i="23"/>
  <c r="B403" i="23"/>
  <c r="C403" i="23"/>
  <c r="D403" i="23"/>
  <c r="B404" i="23"/>
  <c r="C404" i="23"/>
  <c r="D404" i="23"/>
  <c r="B405" i="23"/>
  <c r="C405" i="23"/>
  <c r="D405" i="23"/>
  <c r="B406" i="23"/>
  <c r="C406" i="23"/>
  <c r="D406" i="23"/>
  <c r="B407" i="23"/>
  <c r="C407" i="23"/>
  <c r="D407" i="23"/>
  <c r="B408" i="23"/>
  <c r="C408" i="23"/>
  <c r="D408" i="23"/>
  <c r="B409" i="23"/>
  <c r="C409" i="23"/>
  <c r="D409" i="23"/>
  <c r="B410" i="23"/>
  <c r="C410" i="23"/>
  <c r="D410" i="23"/>
  <c r="C5" i="23"/>
  <c r="D5" i="23"/>
  <c r="C6" i="23"/>
  <c r="D6" i="23"/>
  <c r="C7" i="23"/>
  <c r="D7" i="23"/>
  <c r="C8" i="23"/>
  <c r="D8" i="23"/>
  <c r="C9" i="23"/>
  <c r="D9" i="23"/>
  <c r="C10" i="23"/>
  <c r="D10" i="23"/>
  <c r="C11" i="23"/>
  <c r="D11" i="23"/>
  <c r="C12" i="23"/>
  <c r="D12" i="23"/>
  <c r="C13" i="23"/>
  <c r="D13" i="23"/>
  <c r="C14" i="23"/>
  <c r="D14" i="23"/>
  <c r="C15" i="23"/>
  <c r="D15" i="23"/>
  <c r="C16" i="23"/>
  <c r="D16" i="23"/>
  <c r="C17" i="23"/>
  <c r="D17" i="23"/>
  <c r="C18" i="23"/>
  <c r="D18" i="23"/>
  <c r="C19" i="23"/>
  <c r="D19" i="23"/>
  <c r="C20" i="23"/>
  <c r="D20" i="23"/>
  <c r="C21" i="23"/>
  <c r="D21" i="23"/>
  <c r="C22" i="23"/>
  <c r="D22" i="23"/>
  <c r="C23" i="23"/>
  <c r="D23" i="23"/>
  <c r="C24" i="23"/>
  <c r="D24" i="23"/>
  <c r="C25" i="23"/>
  <c r="D25" i="23"/>
  <c r="C26" i="23"/>
  <c r="D26" i="23"/>
  <c r="C27" i="23"/>
  <c r="D27" i="23"/>
  <c r="C28" i="23"/>
  <c r="D28" i="23"/>
  <c r="C29" i="23"/>
  <c r="D29" i="23"/>
  <c r="C30" i="23"/>
  <c r="D30" i="23"/>
  <c r="C31" i="23"/>
  <c r="D31" i="23"/>
  <c r="C32" i="23"/>
  <c r="D32" i="23"/>
  <c r="C33" i="23"/>
  <c r="D33" i="23"/>
  <c r="C34" i="23"/>
  <c r="D34" i="23"/>
  <c r="C35" i="23"/>
  <c r="D35" i="23"/>
  <c r="C36" i="23"/>
  <c r="D36" i="23"/>
  <c r="C37" i="23"/>
  <c r="D37" i="23"/>
  <c r="C38" i="23"/>
  <c r="D38" i="23"/>
  <c r="C39" i="23"/>
  <c r="D39" i="23"/>
  <c r="C40" i="23"/>
  <c r="D40" i="23"/>
  <c r="C41" i="23"/>
  <c r="D41" i="23"/>
  <c r="C42" i="23"/>
  <c r="D42" i="23"/>
  <c r="C43" i="23"/>
  <c r="D43" i="23"/>
  <c r="C44" i="23"/>
  <c r="D44" i="23"/>
  <c r="C45" i="23"/>
  <c r="D45" i="23"/>
  <c r="C46" i="23"/>
  <c r="D46" i="23"/>
  <c r="C47" i="23"/>
  <c r="D47" i="23"/>
  <c r="C48" i="23"/>
  <c r="D48" i="23"/>
  <c r="C49" i="23"/>
  <c r="D49" i="23"/>
  <c r="C50" i="23"/>
  <c r="D50" i="23"/>
  <c r="C51" i="23"/>
  <c r="D51" i="23"/>
  <c r="C52" i="23"/>
  <c r="D52" i="23"/>
  <c r="C53" i="23"/>
  <c r="D53" i="23"/>
  <c r="C54" i="23"/>
  <c r="D54" i="23"/>
  <c r="C55" i="23"/>
  <c r="D55" i="23"/>
  <c r="C56" i="23"/>
  <c r="D56" i="23"/>
  <c r="C57" i="23"/>
  <c r="D57" i="23"/>
  <c r="C58" i="23"/>
  <c r="D58" i="23"/>
  <c r="C59" i="23"/>
  <c r="D59" i="23"/>
  <c r="C60" i="23"/>
  <c r="D60" i="23"/>
  <c r="C61" i="23"/>
  <c r="D61" i="23"/>
  <c r="C62" i="23"/>
  <c r="D62" i="23"/>
  <c r="C63" i="23"/>
  <c r="D63" i="23"/>
  <c r="C64" i="23"/>
  <c r="D64" i="23"/>
  <c r="C65" i="23"/>
  <c r="D65" i="23"/>
  <c r="C66" i="23"/>
  <c r="D66" i="23"/>
  <c r="C67" i="23"/>
  <c r="D67" i="23"/>
  <c r="C68" i="23"/>
  <c r="D68" i="23"/>
  <c r="C69" i="23"/>
  <c r="D69" i="23"/>
  <c r="C70" i="23"/>
  <c r="D70" i="23"/>
  <c r="C71" i="23"/>
  <c r="D71" i="23"/>
  <c r="C72" i="23"/>
  <c r="D72" i="23"/>
  <c r="C73" i="23"/>
  <c r="D73" i="23"/>
  <c r="C74" i="23"/>
  <c r="D74" i="23"/>
  <c r="C75" i="23"/>
  <c r="D75" i="23"/>
  <c r="C76" i="23"/>
  <c r="D76" i="23"/>
  <c r="C77" i="23"/>
  <c r="D77" i="23"/>
  <c r="C78" i="23"/>
  <c r="D78" i="23"/>
  <c r="C79" i="23"/>
  <c r="D79" i="23"/>
  <c r="C80" i="23"/>
  <c r="D80" i="23"/>
  <c r="C81" i="23"/>
  <c r="D81" i="23"/>
  <c r="C82" i="23"/>
  <c r="D82" i="23"/>
  <c r="C83" i="23"/>
  <c r="D83" i="23"/>
  <c r="C84" i="23"/>
  <c r="D84" i="23"/>
  <c r="C85" i="23"/>
  <c r="D85" i="23"/>
  <c r="C86" i="23"/>
  <c r="D86" i="23"/>
  <c r="C87" i="23"/>
  <c r="D87" i="23"/>
  <c r="C88" i="23"/>
  <c r="D88" i="23"/>
  <c r="C89" i="23"/>
  <c r="D89" i="23"/>
  <c r="C90" i="23"/>
  <c r="D90" i="23"/>
  <c r="C91" i="23"/>
  <c r="D91" i="23"/>
  <c r="C92" i="23"/>
  <c r="D92" i="23"/>
  <c r="C93" i="23"/>
  <c r="D93" i="23"/>
  <c r="C94" i="23"/>
  <c r="D94" i="23"/>
  <c r="C95" i="23"/>
  <c r="D95" i="23"/>
  <c r="C96" i="23"/>
  <c r="D96" i="23"/>
  <c r="C97" i="23"/>
  <c r="D97" i="23"/>
  <c r="C98" i="23"/>
  <c r="D98" i="23"/>
  <c r="C99" i="23"/>
  <c r="D99" i="23"/>
  <c r="C100" i="23"/>
  <c r="D100" i="23"/>
  <c r="C101" i="23"/>
  <c r="D101" i="23"/>
  <c r="C102" i="23"/>
  <c r="D102" i="23"/>
  <c r="C103" i="23"/>
  <c r="D103" i="23"/>
  <c r="C104" i="23"/>
  <c r="D104" i="23"/>
  <c r="C105" i="23"/>
  <c r="D105" i="23"/>
  <c r="C106" i="23"/>
  <c r="D106" i="23"/>
  <c r="C107" i="23"/>
  <c r="D107" i="23"/>
  <c r="C108" i="23"/>
  <c r="D108" i="23"/>
  <c r="C109" i="23"/>
  <c r="D109" i="23"/>
  <c r="C110" i="23"/>
  <c r="D110" i="23"/>
  <c r="C111" i="23"/>
  <c r="D111" i="23"/>
  <c r="C112" i="23"/>
  <c r="D112" i="23"/>
  <c r="C113" i="23"/>
  <c r="D113" i="23"/>
  <c r="C114" i="23"/>
  <c r="D114" i="23"/>
  <c r="C115" i="23"/>
  <c r="D115" i="23"/>
  <c r="C116" i="23"/>
  <c r="D116" i="23"/>
  <c r="C117" i="23"/>
  <c r="D117" i="23"/>
  <c r="C118" i="23"/>
  <c r="D118" i="23"/>
  <c r="C119" i="23"/>
  <c r="D119" i="23"/>
  <c r="C120" i="23"/>
  <c r="D120" i="23"/>
  <c r="C121" i="23"/>
  <c r="D121" i="23"/>
  <c r="C122" i="23"/>
  <c r="D122" i="23"/>
  <c r="C123" i="23"/>
  <c r="D123" i="23"/>
  <c r="C124" i="23"/>
  <c r="D124" i="23"/>
  <c r="C125" i="23"/>
  <c r="D125" i="23"/>
  <c r="C126" i="23"/>
  <c r="D126" i="23"/>
  <c r="C127" i="23"/>
  <c r="D127" i="23"/>
  <c r="C128" i="23"/>
  <c r="D128" i="23"/>
  <c r="C129" i="23"/>
  <c r="D129" i="23"/>
  <c r="C130" i="23"/>
  <c r="D130" i="23"/>
  <c r="C131" i="23"/>
  <c r="D131" i="23"/>
  <c r="C132" i="23"/>
  <c r="D132" i="23"/>
  <c r="C133" i="23"/>
  <c r="D133" i="23"/>
  <c r="C134" i="23"/>
  <c r="D134" i="23"/>
  <c r="C135" i="23"/>
  <c r="D135" i="23"/>
  <c r="C136" i="23"/>
  <c r="D136" i="23"/>
  <c r="C137" i="23"/>
  <c r="D137" i="23"/>
  <c r="C138" i="23"/>
  <c r="D138" i="23"/>
  <c r="C139" i="23"/>
  <c r="D139" i="23"/>
  <c r="C140" i="23"/>
  <c r="D140" i="23"/>
  <c r="C141" i="23"/>
  <c r="D141" i="23"/>
  <c r="C142" i="23"/>
  <c r="D142" i="23"/>
  <c r="C143" i="23"/>
  <c r="D143" i="23"/>
  <c r="C144" i="23"/>
  <c r="D144" i="23"/>
  <c r="C145" i="23"/>
  <c r="D145" i="23"/>
  <c r="C146" i="23"/>
  <c r="D146" i="23"/>
  <c r="C147" i="23"/>
  <c r="D147" i="23"/>
  <c r="C148" i="23"/>
  <c r="D148" i="23"/>
  <c r="C149" i="23"/>
  <c r="D149" i="23"/>
  <c r="C150" i="23"/>
  <c r="D150" i="23"/>
  <c r="C151" i="23"/>
  <c r="D151" i="23"/>
  <c r="C152" i="23"/>
  <c r="D152" i="23"/>
  <c r="C153" i="23"/>
  <c r="D153" i="23"/>
  <c r="C154" i="23"/>
  <c r="D154" i="23"/>
  <c r="C155" i="23"/>
  <c r="D155" i="23"/>
  <c r="C156" i="23"/>
  <c r="D156" i="23"/>
  <c r="C157" i="23"/>
  <c r="D157" i="23"/>
  <c r="C158" i="23"/>
  <c r="D158" i="23"/>
  <c r="C159" i="23"/>
  <c r="D159" i="23"/>
  <c r="C160" i="23"/>
  <c r="D160" i="23"/>
  <c r="C161" i="23"/>
  <c r="D161" i="23"/>
  <c r="C162" i="23"/>
  <c r="D162" i="23"/>
  <c r="C163" i="23"/>
  <c r="D163" i="23"/>
  <c r="C164" i="23"/>
  <c r="D164" i="23"/>
  <c r="C165" i="23"/>
  <c r="D165" i="23"/>
  <c r="C166" i="23"/>
  <c r="D166" i="23"/>
  <c r="C167" i="23"/>
  <c r="D167" i="23"/>
  <c r="C168" i="23"/>
  <c r="D168" i="23"/>
  <c r="C169" i="23"/>
  <c r="D169" i="23"/>
  <c r="C170" i="23"/>
  <c r="D170" i="23"/>
  <c r="C171" i="23"/>
  <c r="D171" i="23"/>
  <c r="C172" i="23"/>
  <c r="D172" i="23"/>
  <c r="C173" i="23"/>
  <c r="D173" i="23"/>
  <c r="C174" i="23"/>
  <c r="D174" i="23"/>
  <c r="C175" i="23"/>
  <c r="D175" i="23"/>
  <c r="C176" i="23"/>
  <c r="D176" i="23"/>
  <c r="C177" i="23"/>
  <c r="D177" i="23"/>
  <c r="C178" i="23"/>
  <c r="D178" i="23"/>
  <c r="C179" i="23"/>
  <c r="D179" i="23"/>
  <c r="C180" i="23"/>
  <c r="D180" i="23"/>
  <c r="C181" i="23"/>
  <c r="D181" i="23"/>
  <c r="C182" i="23"/>
  <c r="D182" i="23"/>
  <c r="C183" i="23"/>
  <c r="D183" i="23"/>
  <c r="C184" i="23"/>
  <c r="D184" i="23"/>
  <c r="C185" i="23"/>
  <c r="D185" i="23"/>
  <c r="C186" i="23"/>
  <c r="D186" i="23"/>
  <c r="C187" i="23"/>
  <c r="D187" i="23"/>
  <c r="C188" i="23"/>
  <c r="D188" i="23"/>
  <c r="C189" i="23"/>
  <c r="D189" i="23"/>
  <c r="C190" i="23"/>
  <c r="D190" i="23"/>
  <c r="C191" i="23"/>
  <c r="D191" i="23"/>
  <c r="C192" i="23"/>
  <c r="D192" i="23"/>
  <c r="C193" i="23"/>
  <c r="D193" i="23"/>
  <c r="C194" i="23"/>
  <c r="D194" i="23"/>
  <c r="C195" i="23"/>
  <c r="D195" i="23"/>
  <c r="C196" i="23"/>
  <c r="D196" i="23"/>
  <c r="C197" i="23"/>
  <c r="D197" i="23"/>
  <c r="C198" i="23"/>
  <c r="D198" i="23"/>
  <c r="C199" i="23"/>
  <c r="D199" i="23"/>
  <c r="C200" i="23"/>
  <c r="D200" i="23"/>
  <c r="C201" i="23"/>
  <c r="D201" i="23"/>
  <c r="C202" i="23"/>
  <c r="D202" i="23"/>
  <c r="C203" i="23"/>
  <c r="D203" i="23"/>
  <c r="C204" i="23"/>
  <c r="D204" i="23"/>
  <c r="C205" i="23"/>
  <c r="D205" i="23"/>
  <c r="C206" i="23"/>
  <c r="D206" i="23"/>
  <c r="C207" i="23"/>
  <c r="D207" i="23"/>
  <c r="C208" i="23"/>
  <c r="D208" i="23"/>
  <c r="C209" i="23"/>
  <c r="D209" i="23"/>
  <c r="C210" i="23"/>
  <c r="D210" i="23"/>
  <c r="C211" i="23"/>
  <c r="D211" i="23"/>
  <c r="C212" i="23"/>
  <c r="D212" i="23"/>
  <c r="C213" i="23"/>
  <c r="D213" i="23"/>
  <c r="C214" i="23"/>
  <c r="D214" i="23"/>
  <c r="C215" i="23"/>
  <c r="D215" i="23"/>
  <c r="C216" i="23"/>
  <c r="D216" i="23"/>
  <c r="C217" i="23"/>
  <c r="D217" i="23"/>
  <c r="C218" i="23"/>
  <c r="D218" i="23"/>
  <c r="C219" i="23"/>
  <c r="D219" i="23"/>
  <c r="C220" i="23"/>
  <c r="D220" i="23"/>
  <c r="C221" i="23"/>
  <c r="D221" i="23"/>
  <c r="C222" i="23"/>
  <c r="D222" i="23"/>
  <c r="C223" i="23"/>
  <c r="D223" i="23"/>
  <c r="C224" i="23"/>
  <c r="D224" i="23"/>
  <c r="C225" i="23"/>
  <c r="D225" i="23"/>
  <c r="C226" i="23"/>
  <c r="D226" i="23"/>
  <c r="C227" i="23"/>
  <c r="D227" i="23"/>
  <c r="C228" i="23"/>
  <c r="D228" i="23"/>
  <c r="C229" i="23"/>
  <c r="D229" i="23"/>
  <c r="C230" i="23"/>
  <c r="D230" i="23"/>
  <c r="C231" i="23"/>
  <c r="D231" i="23"/>
  <c r="C232" i="23"/>
  <c r="D232" i="23"/>
  <c r="C233" i="23"/>
  <c r="D233" i="23"/>
  <c r="C234" i="23"/>
  <c r="D234" i="23"/>
  <c r="C235" i="23"/>
  <c r="D235" i="23"/>
  <c r="C236" i="23"/>
  <c r="D236" i="23"/>
  <c r="C237" i="23"/>
  <c r="D237" i="23"/>
  <c r="C238" i="23"/>
  <c r="D238" i="23"/>
  <c r="C239" i="23"/>
  <c r="D239" i="23"/>
  <c r="C240" i="23"/>
  <c r="D240" i="23"/>
  <c r="C241" i="23"/>
  <c r="D241" i="23"/>
  <c r="C242" i="23"/>
  <c r="D242" i="23"/>
  <c r="C243" i="23"/>
  <c r="D243" i="23"/>
  <c r="C244" i="23"/>
  <c r="D244" i="23"/>
  <c r="C245" i="23"/>
  <c r="D245" i="23"/>
  <c r="C246" i="23"/>
  <c r="D246" i="23"/>
  <c r="C247" i="23"/>
  <c r="D247" i="23"/>
  <c r="C248" i="23"/>
  <c r="D248" i="23"/>
  <c r="C249" i="23"/>
  <c r="D249" i="23"/>
  <c r="C250" i="23"/>
  <c r="D250" i="23"/>
  <c r="C251" i="23"/>
  <c r="D251" i="23"/>
  <c r="C252" i="23"/>
  <c r="D252" i="23"/>
  <c r="C253" i="23"/>
  <c r="D253" i="23"/>
  <c r="C254" i="23"/>
  <c r="D254" i="23"/>
  <c r="C255" i="23"/>
  <c r="D255" i="23"/>
  <c r="C256" i="23"/>
  <c r="D256" i="23"/>
  <c r="C257" i="23"/>
  <c r="D257" i="23"/>
  <c r="C258" i="23"/>
  <c r="D258" i="23"/>
  <c r="C259" i="23"/>
  <c r="D259" i="23"/>
  <c r="C260" i="23"/>
  <c r="D260" i="23"/>
  <c r="C261" i="23"/>
  <c r="D261" i="23"/>
  <c r="C262" i="23"/>
  <c r="D262" i="23"/>
  <c r="C263" i="23"/>
  <c r="D263" i="23"/>
  <c r="C264" i="23"/>
  <c r="D264" i="23"/>
  <c r="C265" i="23"/>
  <c r="D265" i="23"/>
  <c r="C266" i="23"/>
  <c r="D266" i="23"/>
  <c r="C267" i="23"/>
  <c r="D267" i="23"/>
  <c r="C268" i="23"/>
  <c r="D268" i="23"/>
  <c r="C269" i="23"/>
  <c r="D269" i="23"/>
  <c r="C270" i="23"/>
  <c r="D270" i="23"/>
  <c r="C271" i="23"/>
  <c r="D271" i="23"/>
  <c r="C272" i="23"/>
  <c r="D272" i="23"/>
  <c r="C273" i="23"/>
  <c r="D273" i="23"/>
  <c r="C274" i="23"/>
  <c r="D274" i="23"/>
  <c r="C275" i="23"/>
  <c r="D275" i="23"/>
  <c r="C276" i="23"/>
  <c r="D276" i="23"/>
  <c r="C277" i="23"/>
  <c r="D277" i="23"/>
  <c r="C278" i="23"/>
  <c r="D278" i="23"/>
  <c r="C279" i="23"/>
  <c r="D279" i="23"/>
  <c r="C280" i="23"/>
  <c r="D280" i="23"/>
  <c r="C281" i="23"/>
  <c r="D281" i="23"/>
  <c r="C282" i="23"/>
  <c r="D282" i="23"/>
  <c r="C283" i="23"/>
  <c r="D283" i="23"/>
  <c r="C284" i="23"/>
  <c r="D284" i="23"/>
  <c r="C285" i="23"/>
  <c r="D285" i="23"/>
  <c r="C286" i="23"/>
  <c r="D286" i="23"/>
  <c r="C287" i="23"/>
  <c r="D287" i="23"/>
  <c r="C288" i="23"/>
  <c r="D288" i="23"/>
  <c r="C289" i="23"/>
  <c r="D289" i="23"/>
  <c r="C290" i="23"/>
  <c r="D290" i="23"/>
  <c r="C291" i="23"/>
  <c r="D291" i="23"/>
  <c r="C292" i="23"/>
  <c r="D292" i="23"/>
  <c r="C293" i="23"/>
  <c r="D293" i="23"/>
  <c r="C294" i="23"/>
  <c r="D294" i="23"/>
  <c r="C295" i="23"/>
  <c r="D295" i="23"/>
  <c r="C296" i="23"/>
  <c r="D296" i="23"/>
  <c r="C297" i="23"/>
  <c r="D297" i="23"/>
  <c r="C298" i="23"/>
  <c r="D298" i="23"/>
  <c r="C299" i="23"/>
  <c r="D299" i="23"/>
  <c r="C300" i="23"/>
  <c r="D300" i="23"/>
  <c r="C301" i="23"/>
  <c r="D301" i="23"/>
  <c r="C302" i="23"/>
  <c r="D302" i="23"/>
  <c r="C303" i="23"/>
  <c r="D303" i="23"/>
  <c r="C304" i="23"/>
  <c r="D304" i="23"/>
  <c r="C305" i="23"/>
  <c r="D305" i="23"/>
  <c r="C306" i="23"/>
  <c r="D306" i="23"/>
  <c r="C307" i="23"/>
  <c r="D307" i="23"/>
  <c r="C308" i="23"/>
  <c r="D308" i="23"/>
  <c r="C309" i="23"/>
  <c r="D309" i="23"/>
  <c r="C310" i="23"/>
  <c r="D310" i="23"/>
  <c r="C311" i="23"/>
  <c r="D311" i="23"/>
  <c r="C312" i="23"/>
  <c r="D312" i="23"/>
  <c r="C313" i="23"/>
  <c r="D313" i="23"/>
  <c r="C314" i="23"/>
  <c r="D314" i="23"/>
  <c r="C315" i="23"/>
  <c r="D315" i="23"/>
  <c r="C316" i="23"/>
  <c r="D316" i="23"/>
  <c r="C317" i="23"/>
  <c r="D317" i="23"/>
  <c r="C318" i="23"/>
  <c r="D318" i="23"/>
  <c r="C319" i="23"/>
  <c r="D319" i="23"/>
  <c r="C320" i="23"/>
  <c r="D320" i="23"/>
  <c r="C321" i="23"/>
  <c r="D321" i="23"/>
  <c r="C322" i="23"/>
  <c r="D322" i="23"/>
  <c r="C323" i="23"/>
  <c r="D323" i="23"/>
  <c r="C324" i="23"/>
  <c r="D324" i="23"/>
  <c r="C325" i="23"/>
  <c r="D325" i="23"/>
  <c r="C326" i="23"/>
  <c r="D326" i="23"/>
  <c r="C327" i="23"/>
  <c r="D327" i="23"/>
  <c r="C328" i="23"/>
  <c r="D328" i="23"/>
  <c r="C329" i="23"/>
  <c r="D329" i="23"/>
  <c r="C330" i="23"/>
  <c r="D330" i="23"/>
  <c r="C331" i="23"/>
  <c r="D331" i="23"/>
  <c r="C332" i="23"/>
  <c r="D332" i="23"/>
  <c r="C333" i="23"/>
  <c r="D333" i="23"/>
  <c r="C334" i="23"/>
  <c r="D334" i="23"/>
  <c r="C335" i="23"/>
  <c r="D335" i="23"/>
  <c r="C336" i="23"/>
  <c r="D336" i="23"/>
  <c r="C337" i="23"/>
  <c r="D337" i="23"/>
  <c r="C338" i="23"/>
  <c r="D338" i="23"/>
  <c r="C339" i="23"/>
  <c r="D339" i="23"/>
  <c r="C340" i="23"/>
  <c r="D340" i="23"/>
  <c r="C341" i="23"/>
  <c r="D341" i="23"/>
  <c r="C342" i="23"/>
  <c r="D342" i="23"/>
  <c r="C343" i="23"/>
  <c r="D343" i="23"/>
  <c r="C344" i="23"/>
  <c r="D344" i="23"/>
  <c r="C345" i="23"/>
  <c r="D345" i="23"/>
  <c r="C346" i="23"/>
  <c r="D346" i="23"/>
  <c r="C347" i="23"/>
  <c r="D347" i="23"/>
  <c r="C348" i="23"/>
  <c r="D348" i="23"/>
  <c r="C349" i="23"/>
  <c r="D349" i="23"/>
  <c r="C350" i="23"/>
  <c r="D350" i="23"/>
  <c r="C351" i="23"/>
  <c r="D351" i="23"/>
  <c r="C352" i="23"/>
  <c r="D352" i="23"/>
  <c r="C353" i="23"/>
  <c r="D353" i="23"/>
  <c r="C354" i="23"/>
  <c r="D354" i="23"/>
  <c r="C355" i="23"/>
  <c r="D355" i="23"/>
  <c r="C356" i="23"/>
  <c r="D356" i="23"/>
  <c r="C357" i="23"/>
  <c r="D357" i="23"/>
  <c r="C358" i="23"/>
  <c r="D358" i="23"/>
  <c r="C359" i="23"/>
  <c r="D359" i="23"/>
  <c r="C360" i="23"/>
  <c r="D360" i="23"/>
  <c r="C361" i="23"/>
  <c r="D361" i="23"/>
  <c r="C362" i="23"/>
  <c r="D362" i="23"/>
  <c r="C363" i="23"/>
  <c r="D363" i="23"/>
  <c r="C364" i="23"/>
  <c r="D364" i="23"/>
  <c r="C365" i="23"/>
  <c r="D365" i="23"/>
  <c r="C366" i="23"/>
  <c r="D366" i="23"/>
  <c r="C367" i="23"/>
  <c r="D367" i="23"/>
  <c r="C368" i="23"/>
  <c r="D368" i="23"/>
  <c r="C369" i="23"/>
  <c r="D369" i="23"/>
  <c r="C370" i="23"/>
  <c r="D370" i="23"/>
  <c r="C371" i="23"/>
  <c r="D371" i="23"/>
  <c r="C372" i="23"/>
  <c r="D372" i="23"/>
  <c r="C373" i="23"/>
  <c r="D373" i="23"/>
  <c r="C374" i="23"/>
  <c r="D374" i="23"/>
  <c r="C375" i="23"/>
  <c r="D375" i="23"/>
  <c r="C376" i="23"/>
  <c r="D376" i="23"/>
  <c r="C377" i="23"/>
  <c r="D377" i="23"/>
  <c r="C378" i="23"/>
  <c r="D378" i="23"/>
  <c r="C379" i="23"/>
  <c r="D379" i="23"/>
  <c r="C380" i="23"/>
  <c r="D380" i="23"/>
  <c r="C381" i="23"/>
  <c r="D381" i="23"/>
  <c r="C382" i="23"/>
  <c r="D382" i="23"/>
  <c r="C383" i="23"/>
  <c r="D383" i="23"/>
  <c r="C384" i="23"/>
  <c r="D384" i="23"/>
  <c r="C385" i="23"/>
  <c r="D385" i="23"/>
  <c r="C386" i="23"/>
  <c r="D386" i="23"/>
  <c r="D4" i="23"/>
  <c r="C4" i="23"/>
  <c r="B328" i="23"/>
  <c r="B329" i="23"/>
  <c r="B330" i="23"/>
  <c r="B331" i="23"/>
  <c r="B332" i="23"/>
  <c r="B333" i="23"/>
  <c r="B334" i="23"/>
  <c r="B335" i="23"/>
  <c r="B336" i="23"/>
  <c r="B337" i="23"/>
  <c r="B338" i="23"/>
  <c r="B339" i="23"/>
  <c r="B340" i="23"/>
  <c r="B341" i="23"/>
  <c r="B342" i="23"/>
  <c r="B343" i="23"/>
  <c r="B344" i="23"/>
  <c r="B345" i="23"/>
  <c r="B346" i="23"/>
  <c r="B347" i="23"/>
  <c r="B348" i="23"/>
  <c r="B349" i="23"/>
  <c r="B350" i="23"/>
  <c r="B351" i="23"/>
  <c r="B352" i="23"/>
  <c r="B353" i="23"/>
  <c r="B354" i="23"/>
  <c r="B355" i="23"/>
  <c r="B356" i="23"/>
  <c r="B357" i="23"/>
  <c r="B358" i="23"/>
  <c r="B359" i="23"/>
  <c r="B360" i="23"/>
  <c r="B361" i="23"/>
  <c r="B362" i="23"/>
  <c r="B363" i="23"/>
  <c r="B364" i="23"/>
  <c r="B365" i="23"/>
  <c r="B366" i="23"/>
  <c r="B367" i="23"/>
  <c r="B368" i="23"/>
  <c r="B369" i="23"/>
  <c r="B370" i="23"/>
  <c r="B371" i="23"/>
  <c r="B372" i="23"/>
  <c r="B373" i="23"/>
  <c r="B374" i="23"/>
  <c r="B375" i="23"/>
  <c r="B376" i="23"/>
  <c r="B377" i="23"/>
  <c r="B378" i="23"/>
  <c r="B379" i="23"/>
  <c r="B380" i="23"/>
  <c r="B381" i="23"/>
  <c r="B382" i="23"/>
  <c r="B383" i="23"/>
  <c r="B384" i="23"/>
  <c r="B385" i="23"/>
  <c r="B386" i="23"/>
  <c r="G1" i="23"/>
  <c r="A1" i="23"/>
  <c r="J13" i="19"/>
  <c r="I13" i="19"/>
  <c r="I5228" i="19"/>
  <c r="I5261" i="19"/>
  <c r="I5294" i="19"/>
  <c r="I5316" i="19"/>
  <c r="J5176" i="19"/>
  <c r="J5115" i="19"/>
  <c r="J5269" i="19"/>
  <c r="J5364" i="19"/>
  <c r="I5185" i="19"/>
  <c r="I5236" i="19"/>
  <c r="I5256" i="19"/>
  <c r="I5406" i="19"/>
  <c r="I5365" i="19"/>
  <c r="I5376" i="19"/>
  <c r="I5390" i="19"/>
  <c r="I5392" i="19"/>
  <c r="I5165" i="19"/>
  <c r="I5205" i="19"/>
  <c r="I5139" i="19"/>
  <c r="I5269" i="19"/>
  <c r="I5153" i="19"/>
  <c r="I5179" i="19"/>
  <c r="I5368" i="19"/>
  <c r="I5169" i="19"/>
  <c r="I5273" i="19"/>
  <c r="I5265" i="19"/>
  <c r="I5152" i="19"/>
  <c r="I5399" i="19"/>
  <c r="I5362" i="19"/>
  <c r="J5281" i="19"/>
  <c r="I5334" i="19"/>
  <c r="J5118" i="19"/>
  <c r="I5262" i="19"/>
  <c r="I5122" i="19"/>
  <c r="I5266" i="19"/>
  <c r="I5286" i="19"/>
  <c r="I5178" i="19"/>
  <c r="I5380" i="19"/>
  <c r="I5213" i="19"/>
  <c r="I5226" i="19"/>
  <c r="I5305" i="19"/>
  <c r="I5259" i="19"/>
  <c r="I5243" i="19"/>
  <c r="I5283" i="19"/>
  <c r="I5314" i="19"/>
  <c r="I5182" i="19"/>
  <c r="I5249" i="19"/>
  <c r="J5209" i="19"/>
  <c r="J5271" i="19"/>
  <c r="J5207" i="19"/>
  <c r="J5394" i="19"/>
  <c r="I5138" i="19"/>
  <c r="I5143" i="19"/>
  <c r="I5361" i="19"/>
  <c r="I5212" i="19"/>
  <c r="J5182" i="19"/>
  <c r="I5377" i="19"/>
  <c r="I5106" i="19"/>
  <c r="I5270" i="19"/>
  <c r="I5397" i="19"/>
  <c r="I5363" i="19"/>
  <c r="I5258" i="19"/>
  <c r="I5134" i="19"/>
  <c r="I5385" i="19"/>
  <c r="I5352" i="19"/>
  <c r="I5272" i="19"/>
  <c r="I5343" i="19"/>
  <c r="I5277" i="19"/>
  <c r="I5102" i="19"/>
  <c r="I5163" i="19"/>
  <c r="I5120" i="19"/>
  <c r="I5332" i="19"/>
  <c r="I5238" i="19"/>
  <c r="I5140" i="19"/>
  <c r="I5313" i="19"/>
  <c r="I5284" i="19"/>
  <c r="I5229" i="19"/>
  <c r="I5188" i="19"/>
  <c r="I5164" i="19"/>
  <c r="I5407" i="19"/>
  <c r="I5128" i="19"/>
  <c r="I5124" i="19"/>
  <c r="I5206" i="19"/>
  <c r="I5239" i="19"/>
  <c r="I5131" i="19"/>
  <c r="I5237" i="19"/>
  <c r="I5248" i="19"/>
  <c r="I5150" i="19"/>
  <c r="I5195" i="19"/>
  <c r="I5151" i="19"/>
  <c r="I5410" i="19"/>
  <c r="J5301" i="19"/>
  <c r="J5240" i="19"/>
  <c r="J5147" i="19"/>
  <c r="J5395" i="19"/>
  <c r="I5187" i="19"/>
  <c r="I5389" i="19"/>
  <c r="I5123" i="19"/>
  <c r="I5133" i="19"/>
  <c r="J5117" i="19"/>
  <c r="I5125" i="19"/>
  <c r="I5168" i="19"/>
  <c r="I5302" i="19"/>
  <c r="I5105" i="19"/>
  <c r="I5393" i="19"/>
  <c r="I5388" i="19"/>
  <c r="I5172" i="19"/>
  <c r="I5251" i="19"/>
  <c r="I5278" i="19"/>
  <c r="I5130" i="19"/>
  <c r="I5104" i="19"/>
  <c r="I5247" i="19"/>
  <c r="I5297" i="19"/>
  <c r="I5350" i="19"/>
  <c r="J5216" i="19"/>
  <c r="I5157" i="19"/>
  <c r="I5127" i="19"/>
  <c r="I5386" i="19"/>
  <c r="I5304" i="19"/>
  <c r="I5211" i="19"/>
  <c r="I5235" i="19"/>
  <c r="I5296" i="19"/>
  <c r="I5101" i="19"/>
  <c r="I5299" i="19"/>
  <c r="I5146" i="19"/>
  <c r="I5324" i="19"/>
  <c r="I5326" i="19"/>
  <c r="I5403" i="19"/>
  <c r="J5151" i="19"/>
  <c r="I5121" i="19"/>
  <c r="I5317" i="19"/>
  <c r="I5327" i="19"/>
  <c r="I5282" i="19"/>
  <c r="I5162" i="19"/>
  <c r="I5281" i="19"/>
  <c r="I5412" i="19"/>
  <c r="J5331" i="19"/>
  <c r="J5145" i="19"/>
  <c r="J5178" i="19"/>
  <c r="J5393" i="19"/>
  <c r="I5337" i="19"/>
  <c r="I5319" i="19"/>
  <c r="I5320" i="19"/>
  <c r="I5171" i="19"/>
  <c r="I5348" i="19"/>
  <c r="I5176" i="19"/>
  <c r="I5181" i="19"/>
  <c r="I5279" i="19"/>
  <c r="I5145" i="19"/>
  <c r="I5252" i="19"/>
  <c r="I5402" i="19"/>
  <c r="I5359" i="19"/>
  <c r="J5283" i="19"/>
  <c r="I5132" i="19"/>
  <c r="I5208" i="19"/>
  <c r="I5167" i="19"/>
  <c r="J5248" i="19"/>
  <c r="I5404" i="19"/>
  <c r="I5154" i="19"/>
  <c r="J5314" i="19"/>
  <c r="I5303" i="19"/>
  <c r="I5401" i="19"/>
  <c r="I5174" i="19"/>
  <c r="I5371" i="19"/>
  <c r="I5224" i="19"/>
  <c r="I5342" i="19"/>
  <c r="I5209" i="19"/>
  <c r="J5316" i="19"/>
  <c r="I5311" i="19"/>
  <c r="I5223" i="19"/>
  <c r="I5246" i="19"/>
  <c r="I5221" i="19"/>
  <c r="I5218" i="19"/>
  <c r="I5300" i="19"/>
  <c r="I5358" i="19"/>
  <c r="I5201" i="19"/>
  <c r="I5196" i="19"/>
  <c r="I5405" i="19"/>
  <c r="I5293" i="19"/>
  <c r="I5329" i="19"/>
  <c r="I5200" i="19"/>
  <c r="I5315" i="19"/>
  <c r="I5250" i="19"/>
  <c r="I5144" i="19"/>
  <c r="I5117" i="19"/>
  <c r="I5353" i="19"/>
  <c r="J5300" i="19"/>
  <c r="J5270" i="19"/>
  <c r="J5333" i="19"/>
  <c r="I5180" i="19"/>
  <c r="J5215" i="19"/>
  <c r="I5372" i="19"/>
  <c r="I5325" i="19"/>
  <c r="I5114" i="19"/>
  <c r="I5292" i="19"/>
  <c r="I5346" i="19"/>
  <c r="I5263" i="19"/>
  <c r="I5336" i="19"/>
  <c r="I5170" i="19"/>
  <c r="I5379" i="19"/>
  <c r="I5288" i="19"/>
  <c r="I5400" i="19"/>
  <c r="I5214" i="19"/>
  <c r="I5241" i="19"/>
  <c r="I5160" i="19"/>
  <c r="I5232" i="19"/>
  <c r="I5173" i="19"/>
  <c r="I5191" i="19"/>
  <c r="I5340" i="19"/>
  <c r="I5335" i="19"/>
  <c r="I5234" i="19"/>
  <c r="I5301" i="19"/>
  <c r="I5338" i="19"/>
  <c r="J5315" i="19"/>
  <c r="I5291" i="19"/>
  <c r="I5115" i="19"/>
  <c r="I5148" i="19"/>
  <c r="I5360" i="19"/>
  <c r="I5119" i="19"/>
  <c r="I5383" i="19"/>
  <c r="I5233" i="19"/>
  <c r="I5207" i="19"/>
  <c r="J5183" i="19"/>
  <c r="I5111" i="19"/>
  <c r="I5217" i="19"/>
  <c r="I5129" i="19"/>
  <c r="I5149" i="19"/>
  <c r="I5411" i="19"/>
  <c r="J5177" i="19"/>
  <c r="J5208" i="19"/>
  <c r="J5363" i="19"/>
  <c r="I5308" i="19"/>
  <c r="I5113" i="19"/>
  <c r="I5161" i="19"/>
  <c r="J5150" i="19"/>
  <c r="I5254" i="19"/>
  <c r="I5204" i="19"/>
  <c r="I5175" i="19"/>
  <c r="J5116" i="19"/>
  <c r="I5222" i="19"/>
  <c r="I5271" i="19"/>
  <c r="I5126" i="19"/>
  <c r="I5339" i="19"/>
  <c r="I5394" i="19"/>
  <c r="I5391" i="19"/>
  <c r="I5135" i="19"/>
  <c r="I5289" i="19"/>
  <c r="I5203" i="19"/>
  <c r="I5349" i="19"/>
  <c r="I5260" i="19"/>
  <c r="I5267" i="19"/>
  <c r="J5184" i="19"/>
  <c r="I5378" i="19"/>
  <c r="I5355" i="19"/>
  <c r="I5136" i="19"/>
  <c r="I5375" i="19"/>
  <c r="I5333" i="19"/>
  <c r="I5370" i="19"/>
  <c r="I5197" i="19"/>
  <c r="I5230" i="19"/>
  <c r="I5367" i="19"/>
  <c r="I5166" i="19"/>
  <c r="I5344" i="19"/>
  <c r="I5357" i="19"/>
  <c r="I5369" i="19"/>
  <c r="I5322" i="19"/>
  <c r="I5183" i="19"/>
  <c r="I5118" i="19"/>
  <c r="I5276" i="19"/>
  <c r="I5215" i="19"/>
  <c r="I5409" i="19"/>
  <c r="J5302" i="19"/>
  <c r="J5239" i="19"/>
  <c r="J5332" i="19"/>
  <c r="I5381" i="19"/>
  <c r="I5275" i="19"/>
  <c r="I5253" i="19"/>
  <c r="I5103" i="19"/>
  <c r="I5351" i="19"/>
  <c r="I5310" i="19"/>
  <c r="I5109" i="19"/>
  <c r="I5345" i="19"/>
  <c r="I5199" i="19"/>
  <c r="I5147" i="19"/>
  <c r="I5112" i="19"/>
  <c r="I5382" i="19"/>
  <c r="I5364" i="19"/>
  <c r="I5219" i="19"/>
  <c r="I5331" i="19"/>
  <c r="I5323" i="19"/>
  <c r="I5193" i="19"/>
  <c r="I5110" i="19"/>
  <c r="I5374" i="19"/>
  <c r="I5285" i="19"/>
  <c r="I5396" i="19"/>
  <c r="I5330" i="19"/>
  <c r="I5255" i="19"/>
  <c r="I5318" i="19"/>
  <c r="I5156" i="19"/>
  <c r="I5194" i="19"/>
  <c r="J5249" i="19"/>
  <c r="J5250" i="19"/>
  <c r="I5137" i="19"/>
  <c r="I5155" i="19"/>
  <c r="I5190" i="19"/>
  <c r="I5298" i="19"/>
  <c r="I5242" i="19"/>
  <c r="I5225" i="19"/>
  <c r="I5366" i="19"/>
  <c r="I5387" i="19"/>
  <c r="I5184" i="19"/>
  <c r="I5309" i="19"/>
  <c r="I5216" i="19"/>
  <c r="I5210" i="19"/>
  <c r="J5146" i="19"/>
  <c r="J5114" i="19"/>
  <c r="J5238" i="19"/>
  <c r="J5362" i="19"/>
  <c r="I5108" i="19"/>
  <c r="I5354" i="19"/>
  <c r="I5107" i="19"/>
  <c r="I5290" i="19"/>
  <c r="I5186" i="19"/>
  <c r="I5141" i="19"/>
  <c r="I5159" i="19"/>
  <c r="I5307" i="19"/>
  <c r="I5328" i="19"/>
  <c r="J5282" i="19"/>
  <c r="I5280" i="19"/>
  <c r="I5321" i="19"/>
  <c r="I5158" i="19"/>
  <c r="I5341" i="19"/>
  <c r="I5373" i="19"/>
  <c r="I5142" i="19"/>
  <c r="I5240" i="19"/>
  <c r="I5395" i="19"/>
  <c r="I5274" i="19"/>
  <c r="I5408" i="19"/>
  <c r="I5198" i="19"/>
  <c r="I5231" i="19"/>
  <c r="I5398" i="19"/>
  <c r="I5227" i="19"/>
  <c r="I5257" i="19"/>
  <c r="I5220" i="19"/>
  <c r="I5264" i="19"/>
  <c r="I5268" i="19"/>
  <c r="I5245" i="19"/>
  <c r="I5287" i="19"/>
  <c r="I5189" i="19"/>
  <c r="I5244" i="19"/>
  <c r="I5312" i="19"/>
  <c r="I5347" i="19"/>
  <c r="J5149" i="19"/>
  <c r="I5295" i="19"/>
  <c r="I5306" i="19"/>
  <c r="I5192" i="19"/>
  <c r="I5202" i="19"/>
  <c r="J5217" i="19"/>
  <c r="I5356" i="19"/>
  <c r="I5384" i="19"/>
  <c r="H5356" i="19" l="1"/>
  <c r="H5306" i="19"/>
  <c r="H5259" i="19"/>
  <c r="H5329" i="19"/>
  <c r="H5201" i="19"/>
  <c r="H5317" i="19"/>
  <c r="H5237" i="19"/>
  <c r="H5305" i="19"/>
  <c r="H5295" i="19"/>
  <c r="H5387" i="19"/>
  <c r="H5200" i="19"/>
  <c r="H5293" i="19"/>
  <c r="H5358" i="19"/>
  <c r="H5121" i="19"/>
  <c r="H5384" i="19"/>
  <c r="H5366" i="19"/>
  <c r="H5322" i="19"/>
  <c r="H5207" i="19"/>
  <c r="H5300" i="19"/>
  <c r="H5131" i="19"/>
  <c r="H5202" i="19"/>
  <c r="H5347" i="19"/>
  <c r="H5225" i="19"/>
  <c r="H5369" i="19"/>
  <c r="H5405" i="19"/>
  <c r="H5218" i="19"/>
  <c r="H5403" i="19"/>
  <c r="H5239" i="19"/>
  <c r="H5226" i="19"/>
  <c r="H5312" i="19"/>
  <c r="H5242" i="19"/>
  <c r="H5357" i="19"/>
  <c r="H5233" i="19"/>
  <c r="H5221" i="19"/>
  <c r="H5326" i="19"/>
  <c r="H5206" i="19"/>
  <c r="H5192" i="19"/>
  <c r="H5244" i="19"/>
  <c r="H5298" i="19"/>
  <c r="H5344" i="19"/>
  <c r="H5196" i="19"/>
  <c r="H5246" i="19"/>
  <c r="H5324" i="19"/>
  <c r="H5124" i="19"/>
  <c r="H5213" i="19"/>
  <c r="H5189" i="19"/>
  <c r="H5190" i="19"/>
  <c r="H5166" i="19"/>
  <c r="H5383" i="19"/>
  <c r="H5223" i="19"/>
  <c r="H5146" i="19"/>
  <c r="H5128" i="19"/>
  <c r="H5380" i="19"/>
  <c r="H5287" i="19"/>
  <c r="H5155" i="19"/>
  <c r="H5367" i="19"/>
  <c r="H5119" i="19"/>
  <c r="H5311" i="19"/>
  <c r="H5299" i="19"/>
  <c r="H5407" i="19"/>
  <c r="H5178" i="19"/>
  <c r="H5245" i="19"/>
  <c r="H5137" i="19"/>
  <c r="H5230" i="19"/>
  <c r="H5360" i="19"/>
  <c r="H5101" i="19"/>
  <c r="H5164" i="19"/>
  <c r="H5286" i="19"/>
  <c r="H5268" i="19"/>
  <c r="H5197" i="19"/>
  <c r="H5148" i="19"/>
  <c r="H5209" i="19"/>
  <c r="H5296" i="19"/>
  <c r="H5188" i="19"/>
  <c r="H5266" i="19"/>
  <c r="H5264" i="19"/>
  <c r="H5370" i="19"/>
  <c r="H5115" i="19"/>
  <c r="H5342" i="19"/>
  <c r="H5235" i="19"/>
  <c r="H5229" i="19"/>
  <c r="H5122" i="19"/>
  <c r="H5220" i="19"/>
  <c r="H5194" i="19"/>
  <c r="H5333" i="19"/>
  <c r="H5291" i="19"/>
  <c r="H5224" i="19"/>
  <c r="H5211" i="19"/>
  <c r="H5284" i="19"/>
  <c r="H5262" i="19"/>
  <c r="H5257" i="19"/>
  <c r="H5156" i="19"/>
  <c r="H5375" i="19"/>
  <c r="H5371" i="19"/>
  <c r="H5304" i="19"/>
  <c r="H5313" i="19"/>
  <c r="H5227" i="19"/>
  <c r="H5318" i="19"/>
  <c r="H5136" i="19"/>
  <c r="H5338" i="19"/>
  <c r="H5174" i="19"/>
  <c r="H5386" i="19"/>
  <c r="H5140" i="19"/>
  <c r="H5334" i="19"/>
  <c r="H5398" i="19"/>
  <c r="H5255" i="19"/>
  <c r="H5355" i="19"/>
  <c r="H5301" i="19"/>
  <c r="H5401" i="19"/>
  <c r="H5127" i="19"/>
  <c r="H5238" i="19"/>
  <c r="H5231" i="19"/>
  <c r="H5330" i="19"/>
  <c r="H5378" i="19"/>
  <c r="H5234" i="19"/>
  <c r="H5303" i="19"/>
  <c r="H5157" i="19"/>
  <c r="H5332" i="19"/>
  <c r="H5362" i="19"/>
  <c r="H5198" i="19"/>
  <c r="H5396" i="19"/>
  <c r="H5335" i="19"/>
  <c r="H5120" i="19"/>
  <c r="H5399" i="19"/>
  <c r="H5408" i="19"/>
  <c r="H5285" i="19"/>
  <c r="H5267" i="19"/>
  <c r="H5340" i="19"/>
  <c r="H5154" i="19"/>
  <c r="H5350" i="19"/>
  <c r="H5163" i="19"/>
  <c r="H5152" i="19"/>
  <c r="H5274" i="19"/>
  <c r="H5374" i="19"/>
  <c r="H5260" i="19"/>
  <c r="H5191" i="19"/>
  <c r="H5404" i="19"/>
  <c r="H5297" i="19"/>
  <c r="H5102" i="19"/>
  <c r="H5265" i="19"/>
  <c r="H5395" i="19"/>
  <c r="H5110" i="19"/>
  <c r="H5349" i="19"/>
  <c r="H5173" i="19"/>
  <c r="H5247" i="19"/>
  <c r="H5277" i="19"/>
  <c r="H5273" i="19"/>
  <c r="H5240" i="19"/>
  <c r="H5193" i="19"/>
  <c r="H5203" i="19"/>
  <c r="H5232" i="19"/>
  <c r="H5167" i="19"/>
  <c r="H5104" i="19"/>
  <c r="H5343" i="19"/>
  <c r="H5169" i="19"/>
  <c r="H5142" i="19"/>
  <c r="H5323" i="19"/>
  <c r="H5289" i="19"/>
  <c r="H5160" i="19"/>
  <c r="H5208" i="19"/>
  <c r="H5130" i="19"/>
  <c r="H5272" i="19"/>
  <c r="H5368" i="19"/>
  <c r="H5373" i="19"/>
  <c r="H5331" i="19"/>
  <c r="H5135" i="19"/>
  <c r="H5241" i="19"/>
  <c r="H5132" i="19"/>
  <c r="H5278" i="19"/>
  <c r="H5352" i="19"/>
  <c r="H5179" i="19"/>
  <c r="H5341" i="19"/>
  <c r="H5219" i="19"/>
  <c r="H5391" i="19"/>
  <c r="H5214" i="19"/>
  <c r="H5251" i="19"/>
  <c r="H5385" i="19"/>
  <c r="H5153" i="19"/>
  <c r="H5158" i="19"/>
  <c r="H5364" i="19"/>
  <c r="H5394" i="19"/>
  <c r="H5400" i="19"/>
  <c r="H5359" i="19"/>
  <c r="H5172" i="19"/>
  <c r="H5134" i="19"/>
  <c r="H5269" i="19"/>
  <c r="H5321" i="19"/>
  <c r="H5382" i="19"/>
  <c r="H5339" i="19"/>
  <c r="H5288" i="19"/>
  <c r="H5402" i="19"/>
  <c r="H5388" i="19"/>
  <c r="H5258" i="19"/>
  <c r="H5139" i="19"/>
  <c r="H5280" i="19"/>
  <c r="H5112" i="19"/>
  <c r="H5126" i="19"/>
  <c r="H5379" i="19"/>
  <c r="H5252" i="19"/>
  <c r="H5393" i="19"/>
  <c r="H5363" i="19"/>
  <c r="H5205" i="19"/>
  <c r="H5147" i="19"/>
  <c r="H5271" i="19"/>
  <c r="H5170" i="19"/>
  <c r="H5145" i="19"/>
  <c r="H5105" i="19"/>
  <c r="H5397" i="19"/>
  <c r="H5165" i="19"/>
  <c r="H5328" i="19"/>
  <c r="H5199" i="19"/>
  <c r="H5222" i="19"/>
  <c r="H5336" i="19"/>
  <c r="H5279" i="19"/>
  <c r="H5302" i="19"/>
  <c r="H5270" i="19"/>
  <c r="H5392" i="19"/>
  <c r="H5307" i="19"/>
  <c r="H5345" i="19"/>
  <c r="H5116" i="19"/>
  <c r="H5263" i="19"/>
  <c r="H5181" i="19"/>
  <c r="H5168" i="19"/>
  <c r="H5106" i="19"/>
  <c r="H5390" i="19"/>
  <c r="H5159" i="19"/>
  <c r="H5109" i="19"/>
  <c r="H5175" i="19"/>
  <c r="H5346" i="19"/>
  <c r="H5176" i="19"/>
  <c r="H5125" i="19"/>
  <c r="H5377" i="19"/>
  <c r="H5376" i="19"/>
  <c r="H5141" i="19"/>
  <c r="H5310" i="19"/>
  <c r="H5204" i="19"/>
  <c r="H5292" i="19"/>
  <c r="H5348" i="19"/>
  <c r="H5365" i="19"/>
  <c r="H5186" i="19"/>
  <c r="H5351" i="19"/>
  <c r="H5254" i="19"/>
  <c r="H5114" i="19"/>
  <c r="H5171" i="19"/>
  <c r="H5133" i="19"/>
  <c r="H5212" i="19"/>
  <c r="H5406" i="19"/>
  <c r="H5290" i="19"/>
  <c r="H5103" i="19"/>
  <c r="H5325" i="19"/>
  <c r="H5320" i="19"/>
  <c r="H5123" i="19"/>
  <c r="H5361" i="19"/>
  <c r="H5256" i="19"/>
  <c r="H5107" i="19"/>
  <c r="H5253" i="19"/>
  <c r="H5161" i="19"/>
  <c r="H5372" i="19"/>
  <c r="H5319" i="19"/>
  <c r="H5389" i="19"/>
  <c r="H5143" i="19"/>
  <c r="H5236" i="19"/>
  <c r="H5354" i="19"/>
  <c r="H5275" i="19"/>
  <c r="H5113" i="19"/>
  <c r="H5337" i="19"/>
  <c r="H5187" i="19"/>
  <c r="H5138" i="19"/>
  <c r="H5185" i="19"/>
  <c r="H5108" i="19"/>
  <c r="H5381" i="19"/>
  <c r="H5308" i="19"/>
  <c r="H5180" i="19"/>
  <c r="H5177" i="19"/>
  <c r="H5409" i="19"/>
  <c r="H5411" i="19"/>
  <c r="H5353" i="19"/>
  <c r="H5412" i="19"/>
  <c r="H5410" i="19"/>
  <c r="H5249" i="19"/>
  <c r="H5316" i="19"/>
  <c r="H5210" i="19"/>
  <c r="H5215" i="19"/>
  <c r="H5149" i="19"/>
  <c r="H5117" i="19"/>
  <c r="H5281" i="19"/>
  <c r="H5151" i="19"/>
  <c r="H5182" i="19"/>
  <c r="H5294" i="19"/>
  <c r="H5216" i="19"/>
  <c r="H5276" i="19"/>
  <c r="H5129" i="19"/>
  <c r="H5144" i="19"/>
  <c r="H5162" i="19"/>
  <c r="H5195" i="19"/>
  <c r="H5314" i="19"/>
  <c r="H5261" i="19"/>
  <c r="H5309" i="19"/>
  <c r="H5118" i="19"/>
  <c r="H5217" i="19"/>
  <c r="H5250" i="19"/>
  <c r="H5282" i="19"/>
  <c r="H5150" i="19"/>
  <c r="H5283" i="19"/>
  <c r="H5228" i="19"/>
  <c r="H5184" i="19"/>
  <c r="H5183" i="19"/>
  <c r="H5111" i="19"/>
  <c r="H5315" i="19"/>
  <c r="H5327" i="19"/>
  <c r="H5248" i="19"/>
  <c r="H5243" i="19"/>
  <c r="A1" i="26"/>
  <c r="F1" i="26"/>
  <c r="D168" i="22"/>
  <c r="F168" i="22" s="1"/>
  <c r="B5" i="23"/>
  <c r="B6" i="23"/>
  <c r="B7" i="23"/>
  <c r="B8" i="23"/>
  <c r="B9" i="23"/>
  <c r="B10" i="23"/>
  <c r="B11" i="23"/>
  <c r="B12" i="23"/>
  <c r="B13" i="23"/>
  <c r="B14" i="23"/>
  <c r="B15" i="23"/>
  <c r="B16" i="23"/>
  <c r="B17" i="23"/>
  <c r="B18" i="23"/>
  <c r="B19" i="23"/>
  <c r="B20" i="23"/>
  <c r="B21" i="23"/>
  <c r="B22" i="23"/>
  <c r="B23" i="23"/>
  <c r="B24" i="23"/>
  <c r="B25" i="23"/>
  <c r="B26" i="23"/>
  <c r="B27" i="23"/>
  <c r="B28" i="23"/>
  <c r="B29" i="23"/>
  <c r="B30" i="23"/>
  <c r="B31" i="23"/>
  <c r="B32" i="23"/>
  <c r="B33" i="23"/>
  <c r="B34" i="23"/>
  <c r="B35" i="23"/>
  <c r="B36" i="23"/>
  <c r="B37" i="23"/>
  <c r="B38" i="23"/>
  <c r="B39" i="23"/>
  <c r="B40" i="23"/>
  <c r="B41" i="23"/>
  <c r="B42" i="23"/>
  <c r="B43" i="23"/>
  <c r="B44" i="23"/>
  <c r="B45" i="23"/>
  <c r="B46" i="23"/>
  <c r="B47" i="23"/>
  <c r="B48" i="23"/>
  <c r="B49" i="23"/>
  <c r="B50" i="23"/>
  <c r="B51" i="23"/>
  <c r="B52" i="23"/>
  <c r="B53" i="23"/>
  <c r="B54" i="23"/>
  <c r="B55" i="23"/>
  <c r="B56" i="23"/>
  <c r="B57" i="23"/>
  <c r="B58" i="23"/>
  <c r="B59" i="23"/>
  <c r="B60" i="23"/>
  <c r="B61" i="23"/>
  <c r="B62" i="23"/>
  <c r="B63" i="23"/>
  <c r="B64" i="23"/>
  <c r="B65" i="23"/>
  <c r="B66" i="23"/>
  <c r="B67" i="23"/>
  <c r="B68" i="23"/>
  <c r="B69" i="23"/>
  <c r="B70" i="23"/>
  <c r="B71" i="23"/>
  <c r="B72" i="23"/>
  <c r="B73" i="23"/>
  <c r="B74" i="23"/>
  <c r="B75" i="23"/>
  <c r="B76" i="23"/>
  <c r="B77" i="23"/>
  <c r="B78" i="23"/>
  <c r="B79" i="23"/>
  <c r="B80" i="23"/>
  <c r="B81" i="23"/>
  <c r="B82" i="23"/>
  <c r="B83" i="23"/>
  <c r="B84" i="23"/>
  <c r="B85" i="23"/>
  <c r="B86" i="23"/>
  <c r="B87" i="23"/>
  <c r="B88" i="23"/>
  <c r="B89" i="23"/>
  <c r="B90" i="23"/>
  <c r="B91" i="23"/>
  <c r="B92" i="23"/>
  <c r="B93" i="23"/>
  <c r="B94" i="23"/>
  <c r="B95" i="23"/>
  <c r="B96" i="23"/>
  <c r="B97" i="23"/>
  <c r="B98" i="23"/>
  <c r="B99" i="23"/>
  <c r="B100" i="23"/>
  <c r="B101" i="23"/>
  <c r="B102" i="23"/>
  <c r="B103" i="23"/>
  <c r="B104" i="23"/>
  <c r="B105" i="23"/>
  <c r="B106" i="23"/>
  <c r="B107" i="23"/>
  <c r="B108" i="23"/>
  <c r="B109" i="23"/>
  <c r="B110" i="23"/>
  <c r="B111" i="23"/>
  <c r="B112" i="23"/>
  <c r="B113" i="23"/>
  <c r="B114" i="23"/>
  <c r="B115" i="23"/>
  <c r="B116" i="23"/>
  <c r="B117" i="23"/>
  <c r="B118" i="23"/>
  <c r="B119" i="23"/>
  <c r="B120" i="23"/>
  <c r="B121" i="23"/>
  <c r="B122" i="23"/>
  <c r="B123" i="23"/>
  <c r="B124" i="23"/>
  <c r="B125" i="23"/>
  <c r="B126" i="23"/>
  <c r="B127" i="23"/>
  <c r="B128" i="23"/>
  <c r="B129" i="23"/>
  <c r="B130" i="23"/>
  <c r="B131" i="23"/>
  <c r="B132" i="23"/>
  <c r="B133" i="23"/>
  <c r="B134" i="23"/>
  <c r="B135" i="23"/>
  <c r="B136" i="23"/>
  <c r="B137" i="23"/>
  <c r="B138" i="23"/>
  <c r="B139" i="23"/>
  <c r="B140" i="23"/>
  <c r="B141" i="23"/>
  <c r="B142" i="23"/>
  <c r="B143" i="23"/>
  <c r="B144" i="23"/>
  <c r="B145" i="23"/>
  <c r="B146" i="23"/>
  <c r="B147" i="23"/>
  <c r="B148" i="23"/>
  <c r="B149" i="23"/>
  <c r="B150" i="23"/>
  <c r="B151" i="23"/>
  <c r="B152" i="23"/>
  <c r="B153" i="23"/>
  <c r="B154" i="23"/>
  <c r="B155" i="23"/>
  <c r="B156" i="23"/>
  <c r="B157" i="23"/>
  <c r="B158" i="23"/>
  <c r="B159" i="23"/>
  <c r="B160" i="23"/>
  <c r="B161" i="23"/>
  <c r="B162" i="23"/>
  <c r="B163" i="23"/>
  <c r="B164" i="23"/>
  <c r="B165" i="23"/>
  <c r="B166" i="23"/>
  <c r="B167" i="23"/>
  <c r="B168" i="23"/>
  <c r="B169" i="23"/>
  <c r="B170" i="23"/>
  <c r="B171" i="23"/>
  <c r="B172" i="23"/>
  <c r="B173" i="23"/>
  <c r="B174" i="23"/>
  <c r="B175" i="23"/>
  <c r="B176" i="23"/>
  <c r="B177" i="23"/>
  <c r="B178" i="23"/>
  <c r="B179" i="23"/>
  <c r="B180" i="23"/>
  <c r="B181" i="23"/>
  <c r="B182" i="23"/>
  <c r="B183" i="23"/>
  <c r="B184" i="23"/>
  <c r="B185" i="23"/>
  <c r="B186" i="23"/>
  <c r="B187" i="23"/>
  <c r="B188" i="23"/>
  <c r="B189" i="23"/>
  <c r="B190" i="23"/>
  <c r="B191" i="23"/>
  <c r="B192" i="23"/>
  <c r="B193" i="23"/>
  <c r="B194" i="23"/>
  <c r="B195" i="23"/>
  <c r="B196" i="23"/>
  <c r="B197" i="23"/>
  <c r="B198" i="23"/>
  <c r="B199" i="23"/>
  <c r="B200" i="23"/>
  <c r="B201" i="23"/>
  <c r="B202" i="23"/>
  <c r="B203" i="23"/>
  <c r="B204" i="23"/>
  <c r="B205" i="23"/>
  <c r="B206" i="23"/>
  <c r="B207" i="23"/>
  <c r="B208" i="23"/>
  <c r="B209" i="23"/>
  <c r="B210" i="23"/>
  <c r="B211" i="23"/>
  <c r="B212" i="23"/>
  <c r="B213" i="23"/>
  <c r="B214" i="23"/>
  <c r="B215" i="23"/>
  <c r="B216" i="23"/>
  <c r="B217" i="23"/>
  <c r="B218" i="23"/>
  <c r="B219" i="23"/>
  <c r="B220" i="23"/>
  <c r="B221" i="23"/>
  <c r="B222" i="23"/>
  <c r="B223" i="23"/>
  <c r="B224" i="23"/>
  <c r="B225" i="23"/>
  <c r="B226" i="23"/>
  <c r="B227" i="23"/>
  <c r="B228" i="23"/>
  <c r="B229" i="23"/>
  <c r="B230" i="23"/>
  <c r="B231" i="23"/>
  <c r="B232" i="23"/>
  <c r="B233" i="23"/>
  <c r="B234" i="23"/>
  <c r="B235" i="23"/>
  <c r="B236" i="23"/>
  <c r="B237" i="23"/>
  <c r="B238" i="23"/>
  <c r="B239" i="23"/>
  <c r="B240" i="23"/>
  <c r="B241" i="23"/>
  <c r="B242" i="23"/>
  <c r="B243" i="23"/>
  <c r="B244" i="23"/>
  <c r="B245" i="23"/>
  <c r="B246" i="23"/>
  <c r="B247" i="23"/>
  <c r="B248" i="23"/>
  <c r="B249" i="23"/>
  <c r="B250" i="23"/>
  <c r="B251" i="23"/>
  <c r="B252" i="23"/>
  <c r="B253" i="23"/>
  <c r="B254" i="23"/>
  <c r="B255" i="23"/>
  <c r="B256" i="23"/>
  <c r="B257" i="23"/>
  <c r="B258" i="23"/>
  <c r="B259" i="23"/>
  <c r="B260" i="23"/>
  <c r="B261" i="23"/>
  <c r="B262" i="23"/>
  <c r="B263" i="23"/>
  <c r="B264" i="23"/>
  <c r="B265" i="23"/>
  <c r="B266" i="23"/>
  <c r="B267" i="23"/>
  <c r="B268" i="23"/>
  <c r="B269" i="23"/>
  <c r="B270" i="23"/>
  <c r="B271" i="23"/>
  <c r="B272" i="23"/>
  <c r="B273" i="23"/>
  <c r="B274" i="23"/>
  <c r="B275" i="23"/>
  <c r="B276" i="23"/>
  <c r="B277" i="23"/>
  <c r="B278" i="23"/>
  <c r="B279" i="23"/>
  <c r="B280" i="23"/>
  <c r="B281" i="23"/>
  <c r="B282" i="23"/>
  <c r="B283" i="23"/>
  <c r="B284" i="23"/>
  <c r="B285" i="23"/>
  <c r="B286" i="23"/>
  <c r="B287" i="23"/>
  <c r="B288" i="23"/>
  <c r="B289" i="23"/>
  <c r="B290" i="23"/>
  <c r="B291" i="23"/>
  <c r="B292" i="23"/>
  <c r="B293" i="23"/>
  <c r="B294" i="23"/>
  <c r="B295" i="23"/>
  <c r="B296" i="23"/>
  <c r="B297" i="23"/>
  <c r="B298" i="23"/>
  <c r="B299" i="23"/>
  <c r="B300" i="23"/>
  <c r="B301" i="23"/>
  <c r="B302" i="23"/>
  <c r="B303" i="23"/>
  <c r="B304" i="23"/>
  <c r="B305" i="23"/>
  <c r="B306" i="23"/>
  <c r="B307" i="23"/>
  <c r="B308" i="23"/>
  <c r="B309" i="23"/>
  <c r="B310" i="23"/>
  <c r="B311" i="23"/>
  <c r="B312" i="23"/>
  <c r="B313" i="23"/>
  <c r="B314" i="23"/>
  <c r="B315" i="23"/>
  <c r="B316" i="23"/>
  <c r="B317" i="23"/>
  <c r="B318" i="23"/>
  <c r="B319" i="23"/>
  <c r="B320" i="23"/>
  <c r="B321" i="23"/>
  <c r="B322" i="23"/>
  <c r="B323" i="23"/>
  <c r="B324" i="23"/>
  <c r="B325" i="23"/>
  <c r="B326" i="23"/>
  <c r="B327" i="23"/>
  <c r="B4" i="23"/>
  <c r="E9" i="22"/>
  <c r="F9" i="22" s="1"/>
  <c r="E7" i="23" s="1"/>
  <c r="E12" i="22"/>
  <c r="F12" i="22" s="1"/>
  <c r="E15" i="22"/>
  <c r="F15" i="22" s="1"/>
  <c r="E13" i="23" s="1"/>
  <c r="E18" i="22"/>
  <c r="F18" i="22" s="1"/>
  <c r="E21" i="22"/>
  <c r="F21" i="22" s="1"/>
  <c r="F24" i="22"/>
  <c r="E30" i="22"/>
  <c r="F30" i="22" s="1"/>
  <c r="E33" i="22"/>
  <c r="F33" i="22" s="1"/>
  <c r="G33" i="22" s="1"/>
  <c r="E36" i="22"/>
  <c r="E37" i="22"/>
  <c r="F37" i="22" s="1"/>
  <c r="E40" i="22"/>
  <c r="F40" i="22" s="1"/>
  <c r="E43" i="22"/>
  <c r="F43" i="22" s="1"/>
  <c r="E46" i="22"/>
  <c r="F46" i="22" s="1"/>
  <c r="E49" i="22"/>
  <c r="F49" i="22" s="1"/>
  <c r="E52" i="22"/>
  <c r="F52" i="22" s="1"/>
  <c r="E55" i="22"/>
  <c r="F55" i="22" s="1"/>
  <c r="E58" i="22"/>
  <c r="F58" i="22" s="1"/>
  <c r="E61" i="22"/>
  <c r="E62" i="22"/>
  <c r="F62" i="22" s="1"/>
  <c r="E65" i="22"/>
  <c r="F65" i="22" s="1"/>
  <c r="E68" i="22"/>
  <c r="F68" i="22" s="1"/>
  <c r="E71" i="22"/>
  <c r="F71" i="22" s="1"/>
  <c r="E74" i="22"/>
  <c r="F74" i="22" s="1"/>
  <c r="E77" i="22"/>
  <c r="F77" i="22" s="1"/>
  <c r="E80" i="22"/>
  <c r="F80" i="22" s="1"/>
  <c r="E83" i="22"/>
  <c r="F83" i="22" s="1"/>
  <c r="E86" i="22"/>
  <c r="F86" i="22" s="1"/>
  <c r="E89" i="22"/>
  <c r="F89" i="22" s="1"/>
  <c r="E92" i="22"/>
  <c r="F92" i="22" s="1"/>
  <c r="G92" i="22" s="1"/>
  <c r="E95" i="22"/>
  <c r="F95" i="22" s="1"/>
  <c r="E98" i="22"/>
  <c r="F98" i="22" s="1"/>
  <c r="G98" i="22" s="1"/>
  <c r="E101" i="22"/>
  <c r="F101" i="22" s="1"/>
  <c r="E104" i="22"/>
  <c r="F104" i="22" s="1"/>
  <c r="E107" i="22"/>
  <c r="F107" i="22" s="1"/>
  <c r="E110" i="22"/>
  <c r="F110" i="22" s="1"/>
  <c r="E113" i="22"/>
  <c r="E114" i="22"/>
  <c r="F114" i="22" s="1"/>
  <c r="E117" i="22"/>
  <c r="F117" i="22" s="1"/>
  <c r="H117" i="22" s="1"/>
  <c r="E120" i="22"/>
  <c r="F120" i="22" s="1"/>
  <c r="H120" i="22" s="1"/>
  <c r="E123" i="22"/>
  <c r="F123" i="22" s="1"/>
  <c r="E126" i="22"/>
  <c r="F126" i="22" s="1"/>
  <c r="E129" i="22"/>
  <c r="F129" i="22" s="1"/>
  <c r="E132" i="22"/>
  <c r="F132" i="22" s="1"/>
  <c r="E135" i="22"/>
  <c r="F135" i="22" s="1"/>
  <c r="E138" i="22"/>
  <c r="E139" i="22"/>
  <c r="F139" i="22" s="1"/>
  <c r="E142" i="22"/>
  <c r="F142" i="22" s="1"/>
  <c r="E145" i="22"/>
  <c r="F145" i="22" s="1"/>
  <c r="E148" i="22"/>
  <c r="F148" i="22" s="1"/>
  <c r="E151" i="22"/>
  <c r="F151" i="22" s="1"/>
  <c r="E154" i="22"/>
  <c r="F154" i="22" s="1"/>
  <c r="E157" i="22"/>
  <c r="F157" i="22" s="1"/>
  <c r="E160" i="22"/>
  <c r="F160" i="22" s="1"/>
  <c r="E163" i="22"/>
  <c r="F163" i="22" s="1"/>
  <c r="E166" i="22"/>
  <c r="F166" i="22" s="1"/>
  <c r="E169" i="22"/>
  <c r="F169" i="22" s="1"/>
  <c r="H169" i="22" s="1"/>
  <c r="E172" i="22"/>
  <c r="F172" i="22" s="1"/>
  <c r="E175" i="22"/>
  <c r="F175" i="22" s="1"/>
  <c r="E178" i="22"/>
  <c r="F178" i="22" s="1"/>
  <c r="E181" i="22"/>
  <c r="F181" i="22" s="1"/>
  <c r="E184" i="22"/>
  <c r="E185" i="22"/>
  <c r="F185" i="22" s="1"/>
  <c r="E188" i="22"/>
  <c r="F188" i="22" s="1"/>
  <c r="E191" i="22"/>
  <c r="F191" i="22" s="1"/>
  <c r="E194" i="22"/>
  <c r="F194" i="22" s="1"/>
  <c r="E197" i="22"/>
  <c r="F197" i="22" s="1"/>
  <c r="E200" i="22"/>
  <c r="F200" i="22" s="1"/>
  <c r="E203" i="22"/>
  <c r="F203" i="22" s="1"/>
  <c r="E206" i="22"/>
  <c r="F206" i="22" s="1"/>
  <c r="E209" i="22"/>
  <c r="F209" i="22" s="1"/>
  <c r="E212" i="22"/>
  <c r="F212" i="22" s="1"/>
  <c r="E215" i="22"/>
  <c r="F215" i="22" s="1"/>
  <c r="E218" i="22"/>
  <c r="F218" i="22" s="1"/>
  <c r="E221" i="22"/>
  <c r="F221" i="22" s="1"/>
  <c r="E224" i="22"/>
  <c r="F224" i="22" s="1"/>
  <c r="E227" i="22"/>
  <c r="F227" i="22" s="1"/>
  <c r="E230" i="22"/>
  <c r="F230" i="22" s="1"/>
  <c r="G230" i="22" s="1"/>
  <c r="E233" i="22"/>
  <c r="E234" i="22"/>
  <c r="F234" i="22" s="1"/>
  <c r="E237" i="22"/>
  <c r="F237" i="22" s="1"/>
  <c r="E240" i="22"/>
  <c r="F240" i="22" s="1"/>
  <c r="G240" i="22" s="1"/>
  <c r="E243" i="22"/>
  <c r="F243" i="22" s="1"/>
  <c r="E246" i="22"/>
  <c r="F246" i="22" s="1"/>
  <c r="E249" i="22"/>
  <c r="F249" i="22" s="1"/>
  <c r="E252" i="22"/>
  <c r="F252" i="22" s="1"/>
  <c r="E255" i="22"/>
  <c r="F255" i="22" s="1"/>
  <c r="G255" i="22" s="1"/>
  <c r="E258" i="22"/>
  <c r="F258" i="22" s="1"/>
  <c r="E261" i="22"/>
  <c r="F261" i="22" s="1"/>
  <c r="E264" i="22"/>
  <c r="F264" i="22" s="1"/>
  <c r="E267" i="22"/>
  <c r="F267" i="22" s="1"/>
  <c r="E270" i="22"/>
  <c r="F270" i="22" s="1"/>
  <c r="E273" i="22"/>
  <c r="F273" i="22" s="1"/>
  <c r="E276" i="22"/>
  <c r="F276" i="22" s="1"/>
  <c r="E279" i="22"/>
  <c r="F279" i="22" s="1"/>
  <c r="E282" i="22"/>
  <c r="F282" i="22" s="1"/>
  <c r="H282" i="22" s="1"/>
  <c r="E285" i="22"/>
  <c r="F285" i="22" s="1"/>
  <c r="H285" i="22" s="1"/>
  <c r="E288" i="22"/>
  <c r="E289" i="22"/>
  <c r="F289" i="22" s="1"/>
  <c r="E292" i="22"/>
  <c r="F292" i="22" s="1"/>
  <c r="E295" i="22"/>
  <c r="F295" i="22" s="1"/>
  <c r="E298" i="22"/>
  <c r="F298" i="22" s="1"/>
  <c r="E301" i="22"/>
  <c r="F301" i="22" s="1"/>
  <c r="E304" i="22"/>
  <c r="F304" i="22" s="1"/>
  <c r="E307" i="22"/>
  <c r="F307" i="22" s="1"/>
  <c r="E310" i="22"/>
  <c r="F310" i="22" s="1"/>
  <c r="E313" i="22"/>
  <c r="F313" i="22" s="1"/>
  <c r="E316" i="22"/>
  <c r="F316" i="22" s="1"/>
  <c r="E319" i="22"/>
  <c r="F319" i="22" s="1"/>
  <c r="E322" i="22"/>
  <c r="F322" i="22" s="1"/>
  <c r="E325" i="22"/>
  <c r="F325" i="22" s="1"/>
  <c r="E328" i="22"/>
  <c r="E329" i="22"/>
  <c r="F329" i="22" s="1"/>
  <c r="G329" i="22" s="1"/>
  <c r="E332" i="22"/>
  <c r="F332" i="22" s="1"/>
  <c r="E335" i="22"/>
  <c r="F335" i="22" s="1"/>
  <c r="E338" i="22"/>
  <c r="F338" i="22" s="1"/>
  <c r="E341" i="22"/>
  <c r="F341" i="22" s="1"/>
  <c r="E344" i="22"/>
  <c r="F344" i="22" s="1"/>
  <c r="E347" i="22"/>
  <c r="F347" i="22" s="1"/>
  <c r="E350" i="22"/>
  <c r="F350" i="22" s="1"/>
  <c r="G350" i="22" s="1"/>
  <c r="E353" i="22"/>
  <c r="F353" i="22" s="1"/>
  <c r="E351" i="23" s="1"/>
  <c r="E356" i="22"/>
  <c r="F356" i="22" s="1"/>
  <c r="E359" i="22"/>
  <c r="F359" i="22" s="1"/>
  <c r="E362" i="22"/>
  <c r="F362" i="22" s="1"/>
  <c r="E365" i="22"/>
  <c r="F365" i="22" s="1"/>
  <c r="E368" i="22"/>
  <c r="F368" i="22" s="1"/>
  <c r="E371" i="22"/>
  <c r="F371" i="22" s="1"/>
  <c r="E374" i="22"/>
  <c r="E375" i="22"/>
  <c r="F375" i="22" s="1"/>
  <c r="E378" i="22"/>
  <c r="F378" i="22" s="1"/>
  <c r="E381" i="22"/>
  <c r="F381" i="22" s="1"/>
  <c r="E384" i="22"/>
  <c r="F384" i="22" s="1"/>
  <c r="E387" i="22"/>
  <c r="F387" i="22" s="1"/>
  <c r="E390" i="22"/>
  <c r="F390" i="22" s="1"/>
  <c r="E393" i="22"/>
  <c r="F393" i="22" s="1"/>
  <c r="E396" i="22"/>
  <c r="E397" i="22"/>
  <c r="F397" i="22" s="1"/>
  <c r="E400" i="22"/>
  <c r="F400" i="22" s="1"/>
  <c r="E403" i="22"/>
  <c r="F403" i="22" s="1"/>
  <c r="E406" i="22"/>
  <c r="F406" i="22" s="1"/>
  <c r="E409" i="22"/>
  <c r="F409" i="22" s="1"/>
  <c r="E412" i="22"/>
  <c r="F412" i="22" s="1"/>
  <c r="E415" i="22"/>
  <c r="F415" i="22" s="1"/>
  <c r="E418" i="22"/>
  <c r="F418" i="22" s="1"/>
  <c r="E421" i="22"/>
  <c r="F421" i="22" s="1"/>
  <c r="E424" i="22"/>
  <c r="E425" i="22"/>
  <c r="F425" i="22" s="1"/>
  <c r="E423" i="23" s="1"/>
  <c r="E428" i="22"/>
  <c r="F428" i="22" s="1"/>
  <c r="E431" i="22"/>
  <c r="F431" i="22" s="1"/>
  <c r="E434" i="22"/>
  <c r="F434" i="22" s="1"/>
  <c r="E437" i="22"/>
  <c r="F437" i="22" s="1"/>
  <c r="E440" i="22"/>
  <c r="F440" i="22" s="1"/>
  <c r="E443" i="22"/>
  <c r="F443" i="22" s="1"/>
  <c r="E446" i="22"/>
  <c r="E447" i="22"/>
  <c r="F447" i="22" s="1"/>
  <c r="E450" i="22"/>
  <c r="F450" i="22" s="1"/>
  <c r="E453" i="22"/>
  <c r="F453" i="22" s="1"/>
  <c r="E456" i="22"/>
  <c r="F456" i="22" s="1"/>
  <c r="H456" i="22" s="1"/>
  <c r="E459" i="22"/>
  <c r="F459" i="22" s="1"/>
  <c r="E462" i="22"/>
  <c r="F462" i="22" s="1"/>
  <c r="E465" i="22"/>
  <c r="F465" i="22" s="1"/>
  <c r="E468" i="22"/>
  <c r="F468" i="22" s="1"/>
  <c r="E471" i="22"/>
  <c r="F471" i="22" s="1"/>
  <c r="E474" i="22"/>
  <c r="F474" i="22" s="1"/>
  <c r="E477" i="22"/>
  <c r="E478" i="22"/>
  <c r="F478" i="22" s="1"/>
  <c r="E481" i="22"/>
  <c r="F481" i="22" s="1"/>
  <c r="E484" i="22"/>
  <c r="F484" i="22" s="1"/>
  <c r="E487" i="22"/>
  <c r="F487" i="22" s="1"/>
  <c r="E490" i="22"/>
  <c r="F490" i="22" s="1"/>
  <c r="E493" i="22"/>
  <c r="F493" i="22" s="1"/>
  <c r="E496" i="22"/>
  <c r="F496" i="22" s="1"/>
  <c r="O5309" i="19" l="1"/>
  <c r="P5309" i="19"/>
  <c r="O5216" i="19"/>
  <c r="P5216" i="19"/>
  <c r="O5177" i="19"/>
  <c r="P5177" i="19"/>
  <c r="O5337" i="19"/>
  <c r="P5337" i="19"/>
  <c r="O5254" i="19"/>
  <c r="P5254" i="19"/>
  <c r="O5307" i="19"/>
  <c r="P5307" i="19"/>
  <c r="O5272" i="19"/>
  <c r="P5272" i="19"/>
  <c r="O5261" i="19"/>
  <c r="P5261" i="19"/>
  <c r="O5316" i="19"/>
  <c r="P5316" i="19"/>
  <c r="O5113" i="19"/>
  <c r="P5113" i="19"/>
  <c r="O5103" i="19"/>
  <c r="P5103" i="19"/>
  <c r="O5376" i="19"/>
  <c r="P5376" i="19"/>
  <c r="O5392" i="19"/>
  <c r="P5392" i="19"/>
  <c r="O5363" i="19"/>
  <c r="P5363" i="19"/>
  <c r="O5134" i="19"/>
  <c r="P5134" i="19"/>
  <c r="O5278" i="19"/>
  <c r="P5278" i="19"/>
  <c r="O5104" i="19"/>
  <c r="P5104" i="19"/>
  <c r="O5154" i="19"/>
  <c r="P5154" i="19"/>
  <c r="O5330" i="19"/>
  <c r="P5330" i="19"/>
  <c r="O5227" i="19"/>
  <c r="P5227" i="19"/>
  <c r="O5233" i="19"/>
  <c r="P5233" i="19"/>
  <c r="O5243" i="19"/>
  <c r="P5243" i="19"/>
  <c r="O5283" i="19"/>
  <c r="P5283" i="19"/>
  <c r="O5314" i="19"/>
  <c r="P5314" i="19"/>
  <c r="O5182" i="19"/>
  <c r="P5182" i="19"/>
  <c r="O5249" i="19"/>
  <c r="P5249" i="19"/>
  <c r="O5308" i="19"/>
  <c r="P5308" i="19"/>
  <c r="O5275" i="19"/>
  <c r="P5275" i="19"/>
  <c r="O5253" i="19"/>
  <c r="P5253" i="19"/>
  <c r="O5290" i="19"/>
  <c r="P5290" i="19"/>
  <c r="O5186" i="19"/>
  <c r="P5186" i="19"/>
  <c r="O5377" i="19"/>
  <c r="P5377" i="19"/>
  <c r="O5106" i="19"/>
  <c r="P5106" i="19"/>
  <c r="O5270" i="19"/>
  <c r="P5270" i="19"/>
  <c r="O5397" i="19"/>
  <c r="P5397" i="19"/>
  <c r="O5393" i="19"/>
  <c r="P5393" i="19"/>
  <c r="O5388" i="19"/>
  <c r="P5388" i="19"/>
  <c r="O5172" i="19"/>
  <c r="P5172" i="19"/>
  <c r="O5251" i="19"/>
  <c r="P5251" i="19"/>
  <c r="O5132" i="19"/>
  <c r="P5132" i="19"/>
  <c r="O5208" i="19"/>
  <c r="P5208" i="19"/>
  <c r="O5167" i="19"/>
  <c r="P5167" i="19"/>
  <c r="O5173" i="19"/>
  <c r="P5173" i="19"/>
  <c r="O5191" i="19"/>
  <c r="P5191" i="19"/>
  <c r="O5340" i="19"/>
  <c r="P5340" i="19"/>
  <c r="O5198" i="19"/>
  <c r="P5198" i="19"/>
  <c r="O5231" i="19"/>
  <c r="P5231" i="19"/>
  <c r="O5334" i="19"/>
  <c r="P5334" i="19"/>
  <c r="O5313" i="19"/>
  <c r="P5313" i="19"/>
  <c r="O5211" i="19"/>
  <c r="P5211" i="19"/>
  <c r="O5235" i="19"/>
  <c r="P5235" i="19"/>
  <c r="O5209" i="19"/>
  <c r="P5209" i="19"/>
  <c r="O5230" i="19"/>
  <c r="P5230" i="19"/>
  <c r="O5367" i="19"/>
  <c r="P5367" i="19"/>
  <c r="O5166" i="19"/>
  <c r="P5166" i="19"/>
  <c r="O5344" i="19"/>
  <c r="P5344" i="19"/>
  <c r="O5357" i="19"/>
  <c r="P5357" i="19"/>
  <c r="O5369" i="19"/>
  <c r="P5369" i="19"/>
  <c r="O5366" i="19"/>
  <c r="P5366" i="19"/>
  <c r="O5305" i="19"/>
  <c r="P5305" i="19"/>
  <c r="O5248" i="19"/>
  <c r="P5248" i="19"/>
  <c r="O5150" i="19"/>
  <c r="P5150" i="19"/>
  <c r="O5195" i="19"/>
  <c r="P5195" i="19"/>
  <c r="O5151" i="19"/>
  <c r="P5151" i="19"/>
  <c r="O5410" i="19"/>
  <c r="P5410" i="19"/>
  <c r="O5381" i="19"/>
  <c r="P5381" i="19"/>
  <c r="O5354" i="19"/>
  <c r="P5354" i="19"/>
  <c r="O5107" i="19"/>
  <c r="P5107" i="19"/>
  <c r="O5406" i="19"/>
  <c r="P5406" i="19"/>
  <c r="O5365" i="19"/>
  <c r="P5365" i="19"/>
  <c r="O5125" i="19"/>
  <c r="P5125" i="19"/>
  <c r="O5168" i="19"/>
  <c r="P5168" i="19"/>
  <c r="O5302" i="19"/>
  <c r="P5302" i="19"/>
  <c r="O5105" i="19"/>
  <c r="P5105" i="19"/>
  <c r="O5252" i="19"/>
  <c r="P5252" i="19"/>
  <c r="O5402" i="19"/>
  <c r="P5402" i="19"/>
  <c r="O5359" i="19"/>
  <c r="P5359" i="19"/>
  <c r="O5214" i="19"/>
  <c r="P5214" i="19"/>
  <c r="O5241" i="19"/>
  <c r="P5241" i="19"/>
  <c r="O5160" i="19"/>
  <c r="P5160" i="19"/>
  <c r="O5232" i="19"/>
  <c r="P5232" i="19"/>
  <c r="O5349" i="19"/>
  <c r="P5349" i="19"/>
  <c r="O5260" i="19"/>
  <c r="P5260" i="19"/>
  <c r="O5267" i="19"/>
  <c r="P5267" i="19"/>
  <c r="O5362" i="19"/>
  <c r="P5362" i="19"/>
  <c r="O5238" i="19"/>
  <c r="P5238" i="19"/>
  <c r="O5140" i="19"/>
  <c r="P5140" i="19"/>
  <c r="O5304" i="19"/>
  <c r="P5304" i="19"/>
  <c r="O5224" i="19"/>
  <c r="P5224" i="19"/>
  <c r="O5342" i="19"/>
  <c r="P5342" i="19"/>
  <c r="O5148" i="19"/>
  <c r="P5148" i="19"/>
  <c r="O5137" i="19"/>
  <c r="P5137" i="19"/>
  <c r="O5155" i="19"/>
  <c r="P5155" i="19"/>
  <c r="O5190" i="19"/>
  <c r="P5190" i="19"/>
  <c r="O5298" i="19"/>
  <c r="P5298" i="19"/>
  <c r="O5242" i="19"/>
  <c r="P5242" i="19"/>
  <c r="O5225" i="19"/>
  <c r="P5225" i="19"/>
  <c r="O5384" i="19"/>
  <c r="P5384" i="19"/>
  <c r="O5237" i="19"/>
  <c r="P5237" i="19"/>
  <c r="O5327" i="19"/>
  <c r="P5327" i="19"/>
  <c r="O5281" i="19"/>
  <c r="P5281" i="19"/>
  <c r="O5108" i="19"/>
  <c r="P5108" i="19"/>
  <c r="O5256" i="19"/>
  <c r="P5256" i="19"/>
  <c r="O5176" i="19"/>
  <c r="P5176" i="19"/>
  <c r="O5279" i="19"/>
  <c r="P5279" i="19"/>
  <c r="O5145" i="19"/>
  <c r="P5145" i="19"/>
  <c r="O5379" i="19"/>
  <c r="P5379" i="19"/>
  <c r="O5288" i="19"/>
  <c r="P5288" i="19"/>
  <c r="O5400" i="19"/>
  <c r="P5400" i="19"/>
  <c r="O5391" i="19"/>
  <c r="P5391" i="19"/>
  <c r="O5289" i="19"/>
  <c r="P5289" i="19"/>
  <c r="O5203" i="19"/>
  <c r="P5203" i="19"/>
  <c r="O5110" i="19"/>
  <c r="P5110" i="19"/>
  <c r="O5374" i="19"/>
  <c r="P5374" i="19"/>
  <c r="O5285" i="19"/>
  <c r="P5285" i="19"/>
  <c r="O5332" i="19"/>
  <c r="P5332" i="19"/>
  <c r="O5127" i="19"/>
  <c r="P5127" i="19"/>
  <c r="O5386" i="19"/>
  <c r="P5386" i="19"/>
  <c r="O5371" i="19"/>
  <c r="P5371" i="19"/>
  <c r="O5291" i="19"/>
  <c r="P5291" i="19"/>
  <c r="O5115" i="19"/>
  <c r="P5115" i="19"/>
  <c r="O5197" i="19"/>
  <c r="P5197" i="19"/>
  <c r="O5245" i="19"/>
  <c r="P5245" i="19"/>
  <c r="O5287" i="19"/>
  <c r="P5287" i="19"/>
  <c r="O5189" i="19"/>
  <c r="P5189" i="19"/>
  <c r="O5244" i="19"/>
  <c r="P5244" i="19"/>
  <c r="O5312" i="19"/>
  <c r="P5312" i="19"/>
  <c r="O5347" i="19"/>
  <c r="P5347" i="19"/>
  <c r="O5121" i="19"/>
  <c r="P5121" i="19"/>
  <c r="O5317" i="19"/>
  <c r="P5317" i="19"/>
  <c r="O5282" i="19"/>
  <c r="P5282" i="19"/>
  <c r="O5212" i="19"/>
  <c r="P5212" i="19"/>
  <c r="O5250" i="19"/>
  <c r="P5250" i="19"/>
  <c r="O5117" i="19"/>
  <c r="P5117" i="19"/>
  <c r="O5185" i="19"/>
  <c r="P5185" i="19"/>
  <c r="O5361" i="19"/>
  <c r="P5361" i="19"/>
  <c r="O5292" i="19"/>
  <c r="P5292" i="19"/>
  <c r="O5336" i="19"/>
  <c r="P5336" i="19"/>
  <c r="O5126" i="19"/>
  <c r="P5126" i="19"/>
  <c r="O5394" i="19"/>
  <c r="P5394" i="19"/>
  <c r="O5331" i="19"/>
  <c r="P5331" i="19"/>
  <c r="O5395" i="19"/>
  <c r="P5395" i="19"/>
  <c r="O5408" i="19"/>
  <c r="P5408" i="19"/>
  <c r="O5401" i="19"/>
  <c r="P5401" i="19"/>
  <c r="O5375" i="19"/>
  <c r="P5375" i="19"/>
  <c r="O5333" i="19"/>
  <c r="P5333" i="19"/>
  <c r="O5268" i="19"/>
  <c r="P5268" i="19"/>
  <c r="O5178" i="19"/>
  <c r="P5178" i="19"/>
  <c r="O5380" i="19"/>
  <c r="P5380" i="19"/>
  <c r="O5213" i="19"/>
  <c r="P5213" i="19"/>
  <c r="O5226" i="19"/>
  <c r="P5226" i="19"/>
  <c r="O5202" i="19"/>
  <c r="P5202" i="19"/>
  <c r="O5358" i="19"/>
  <c r="P5358" i="19"/>
  <c r="O5201" i="19"/>
  <c r="P5201" i="19"/>
  <c r="O5162" i="19"/>
  <c r="P5162" i="19"/>
  <c r="O5412" i="19"/>
  <c r="P5412" i="19"/>
  <c r="O5236" i="19"/>
  <c r="P5236" i="19"/>
  <c r="O5348" i="19"/>
  <c r="P5348" i="19"/>
  <c r="O5181" i="19"/>
  <c r="P5181" i="19"/>
  <c r="O5135" i="19"/>
  <c r="P5135" i="19"/>
  <c r="O5315" i="19"/>
  <c r="P5315" i="19"/>
  <c r="O5144" i="19"/>
  <c r="P5144" i="19"/>
  <c r="O5353" i="19"/>
  <c r="P5353" i="19"/>
  <c r="O5143" i="19"/>
  <c r="P5143" i="19"/>
  <c r="O5133" i="19"/>
  <c r="P5133" i="19"/>
  <c r="O5346" i="19"/>
  <c r="P5346" i="19"/>
  <c r="O5263" i="19"/>
  <c r="P5263" i="19"/>
  <c r="O5170" i="19"/>
  <c r="P5170" i="19"/>
  <c r="O5339" i="19"/>
  <c r="P5339" i="19"/>
  <c r="O5219" i="19"/>
  <c r="P5219" i="19"/>
  <c r="O5323" i="19"/>
  <c r="P5323" i="19"/>
  <c r="O5193" i="19"/>
  <c r="P5193" i="19"/>
  <c r="O5274" i="19"/>
  <c r="P5274" i="19"/>
  <c r="O5157" i="19"/>
  <c r="P5157" i="19"/>
  <c r="O5174" i="19"/>
  <c r="P5174" i="19"/>
  <c r="O5370" i="19"/>
  <c r="P5370" i="19"/>
  <c r="O5192" i="19"/>
  <c r="P5192" i="19"/>
  <c r="O5111" i="19"/>
  <c r="P5111" i="19"/>
  <c r="O5217" i="19"/>
  <c r="P5217" i="19"/>
  <c r="O5129" i="19"/>
  <c r="P5129" i="19"/>
  <c r="O5149" i="19"/>
  <c r="P5149" i="19"/>
  <c r="O5411" i="19"/>
  <c r="P5411" i="19"/>
  <c r="O5138" i="19"/>
  <c r="P5138" i="19"/>
  <c r="O5389" i="19"/>
  <c r="P5389" i="19"/>
  <c r="O5123" i="19"/>
  <c r="P5123" i="19"/>
  <c r="O5171" i="19"/>
  <c r="P5171" i="19"/>
  <c r="O5204" i="19"/>
  <c r="P5204" i="19"/>
  <c r="O5175" i="19"/>
  <c r="P5175" i="19"/>
  <c r="O5116" i="19"/>
  <c r="P5116" i="19"/>
  <c r="O5222" i="19"/>
  <c r="P5222" i="19"/>
  <c r="O5271" i="19"/>
  <c r="P5271" i="19"/>
  <c r="O5112" i="19"/>
  <c r="P5112" i="19"/>
  <c r="O5382" i="19"/>
  <c r="P5382" i="19"/>
  <c r="O5364" i="19"/>
  <c r="P5364" i="19"/>
  <c r="O5341" i="19"/>
  <c r="P5341" i="19"/>
  <c r="O5373" i="19"/>
  <c r="P5373" i="19"/>
  <c r="O5142" i="19"/>
  <c r="P5142" i="19"/>
  <c r="O5240" i="19"/>
  <c r="P5240" i="19"/>
  <c r="O5265" i="19"/>
  <c r="P5265" i="19"/>
  <c r="O5152" i="19"/>
  <c r="P5152" i="19"/>
  <c r="O5399" i="19"/>
  <c r="P5399" i="19"/>
  <c r="O5303" i="19"/>
  <c r="P5303" i="19"/>
  <c r="O5301" i="19"/>
  <c r="P5301" i="19"/>
  <c r="O5338" i="19"/>
  <c r="P5338" i="19"/>
  <c r="O5156" i="19"/>
  <c r="P5156" i="19"/>
  <c r="O5194" i="19"/>
  <c r="P5194" i="19"/>
  <c r="O5264" i="19"/>
  <c r="P5264" i="19"/>
  <c r="O5286" i="19"/>
  <c r="P5286" i="19"/>
  <c r="O5407" i="19"/>
  <c r="P5407" i="19"/>
  <c r="O5128" i="19"/>
  <c r="P5128" i="19"/>
  <c r="O5124" i="19"/>
  <c r="P5124" i="19"/>
  <c r="O5206" i="19"/>
  <c r="P5206" i="19"/>
  <c r="O5239" i="19"/>
  <c r="P5239" i="19"/>
  <c r="O5131" i="19"/>
  <c r="P5131" i="19"/>
  <c r="O5293" i="19"/>
  <c r="P5293" i="19"/>
  <c r="O5329" i="19"/>
  <c r="P5329" i="19"/>
  <c r="O5183" i="19"/>
  <c r="P5183" i="19"/>
  <c r="O5118" i="19"/>
  <c r="P5118" i="19"/>
  <c r="O5276" i="19"/>
  <c r="P5276" i="19"/>
  <c r="O5215" i="19"/>
  <c r="P5215" i="19"/>
  <c r="O5409" i="19"/>
  <c r="P5409" i="19"/>
  <c r="O5187" i="19"/>
  <c r="P5187" i="19"/>
  <c r="O5319" i="19"/>
  <c r="P5319" i="19"/>
  <c r="O5320" i="19"/>
  <c r="P5320" i="19"/>
  <c r="O5114" i="19"/>
  <c r="P5114" i="19"/>
  <c r="O5310" i="19"/>
  <c r="P5310" i="19"/>
  <c r="O5109" i="19"/>
  <c r="P5109" i="19"/>
  <c r="O5345" i="19"/>
  <c r="P5345" i="19"/>
  <c r="O5199" i="19"/>
  <c r="P5199" i="19"/>
  <c r="O5147" i="19"/>
  <c r="P5147" i="19"/>
  <c r="O5280" i="19"/>
  <c r="P5280" i="19"/>
  <c r="O5321" i="19"/>
  <c r="P5321" i="19"/>
  <c r="O5158" i="19"/>
  <c r="P5158" i="19"/>
  <c r="O5179" i="19"/>
  <c r="P5179" i="19"/>
  <c r="O5368" i="19"/>
  <c r="P5368" i="19"/>
  <c r="O5169" i="19"/>
  <c r="P5169" i="19"/>
  <c r="O5273" i="19"/>
  <c r="P5273" i="19"/>
  <c r="O5102" i="19"/>
  <c r="P5102" i="19"/>
  <c r="O5163" i="19"/>
  <c r="P5163" i="19"/>
  <c r="O5120" i="19"/>
  <c r="P5120" i="19"/>
  <c r="O5234" i="19"/>
  <c r="P5234" i="19"/>
  <c r="O5355" i="19"/>
  <c r="P5355" i="19"/>
  <c r="O5136" i="19"/>
  <c r="P5136" i="19"/>
  <c r="O5257" i="19"/>
  <c r="P5257" i="19"/>
  <c r="O5220" i="19"/>
  <c r="P5220" i="19"/>
  <c r="O5266" i="19"/>
  <c r="P5266" i="19"/>
  <c r="O5164" i="19"/>
  <c r="P5164" i="19"/>
  <c r="O5299" i="19"/>
  <c r="P5299" i="19"/>
  <c r="O5146" i="19"/>
  <c r="P5146" i="19"/>
  <c r="O5324" i="19"/>
  <c r="P5324" i="19"/>
  <c r="O5326" i="19"/>
  <c r="P5326" i="19"/>
  <c r="O5403" i="19"/>
  <c r="P5403" i="19"/>
  <c r="O5300" i="19"/>
  <c r="P5300" i="19"/>
  <c r="O5200" i="19"/>
  <c r="P5200" i="19"/>
  <c r="O5259" i="19"/>
  <c r="P5259" i="19"/>
  <c r="O5184" i="19"/>
  <c r="P5184" i="19"/>
  <c r="O5210" i="19"/>
  <c r="P5210" i="19"/>
  <c r="O5372" i="19"/>
  <c r="P5372" i="19"/>
  <c r="O5141" i="19"/>
  <c r="P5141" i="19"/>
  <c r="O5159" i="19"/>
  <c r="P5159" i="19"/>
  <c r="O5328" i="19"/>
  <c r="P5328" i="19"/>
  <c r="O5205" i="19"/>
  <c r="P5205" i="19"/>
  <c r="O5139" i="19"/>
  <c r="P5139" i="19"/>
  <c r="O5269" i="19"/>
  <c r="P5269" i="19"/>
  <c r="O5153" i="19"/>
  <c r="P5153" i="19"/>
  <c r="O5352" i="19"/>
  <c r="P5352" i="19"/>
  <c r="O5343" i="19"/>
  <c r="P5343" i="19"/>
  <c r="O5277" i="19"/>
  <c r="P5277" i="19"/>
  <c r="O5297" i="19"/>
  <c r="P5297" i="19"/>
  <c r="O5350" i="19"/>
  <c r="P5350" i="19"/>
  <c r="O5335" i="19"/>
  <c r="P5335" i="19"/>
  <c r="O5378" i="19"/>
  <c r="P5378" i="19"/>
  <c r="O5255" i="19"/>
  <c r="P5255" i="19"/>
  <c r="O5318" i="19"/>
  <c r="P5318" i="19"/>
  <c r="O5262" i="19"/>
  <c r="P5262" i="19"/>
  <c r="O5122" i="19"/>
  <c r="P5122" i="19"/>
  <c r="O5188" i="19"/>
  <c r="P5188" i="19"/>
  <c r="O5101" i="19"/>
  <c r="P5101" i="19"/>
  <c r="O5311" i="19"/>
  <c r="P5311" i="19"/>
  <c r="O5223" i="19"/>
  <c r="P5223" i="19"/>
  <c r="O5246" i="19"/>
  <c r="P5246" i="19"/>
  <c r="O5221" i="19"/>
  <c r="P5221" i="19"/>
  <c r="O5218" i="19"/>
  <c r="P5218" i="19"/>
  <c r="O5207" i="19"/>
  <c r="P5207" i="19"/>
  <c r="O5387" i="19"/>
  <c r="P5387" i="19"/>
  <c r="O5306" i="19"/>
  <c r="P5306" i="19"/>
  <c r="O5325" i="19"/>
  <c r="P5325" i="19"/>
  <c r="O5228" i="19"/>
  <c r="P5228" i="19"/>
  <c r="O5294" i="19"/>
  <c r="P5294" i="19"/>
  <c r="O5180" i="19"/>
  <c r="P5180" i="19"/>
  <c r="O5161" i="19"/>
  <c r="P5161" i="19"/>
  <c r="O5351" i="19"/>
  <c r="P5351" i="19"/>
  <c r="O5390" i="19"/>
  <c r="P5390" i="19"/>
  <c r="O5165" i="19"/>
  <c r="P5165" i="19"/>
  <c r="O5258" i="19"/>
  <c r="P5258" i="19"/>
  <c r="O5385" i="19"/>
  <c r="P5385" i="19"/>
  <c r="O5130" i="19"/>
  <c r="P5130" i="19"/>
  <c r="O5247" i="19"/>
  <c r="P5247" i="19"/>
  <c r="O5404" i="19"/>
  <c r="P5404" i="19"/>
  <c r="O5396" i="19"/>
  <c r="P5396" i="19"/>
  <c r="O5398" i="19"/>
  <c r="P5398" i="19"/>
  <c r="O5284" i="19"/>
  <c r="P5284" i="19"/>
  <c r="O5229" i="19"/>
  <c r="P5229" i="19"/>
  <c r="O5296" i="19"/>
  <c r="P5296" i="19"/>
  <c r="O5360" i="19"/>
  <c r="P5360" i="19"/>
  <c r="O5119" i="19"/>
  <c r="P5119" i="19"/>
  <c r="O5383" i="19"/>
  <c r="P5383" i="19"/>
  <c r="O5196" i="19"/>
  <c r="P5196" i="19"/>
  <c r="O5405" i="19"/>
  <c r="P5405" i="19"/>
  <c r="O5322" i="19"/>
  <c r="P5322" i="19"/>
  <c r="O5295" i="19"/>
  <c r="P5295" i="19"/>
  <c r="O5356" i="19"/>
  <c r="P5356" i="19"/>
  <c r="B5362" i="19"/>
  <c r="B5322" i="19"/>
  <c r="B5370" i="19"/>
  <c r="B5166" i="19"/>
  <c r="B5317" i="19"/>
  <c r="B5218" i="19"/>
  <c r="B5358" i="19"/>
  <c r="B5402" i="19"/>
  <c r="B5242" i="19"/>
  <c r="B5380" i="19"/>
  <c r="B5306" i="19"/>
  <c r="B5203" i="19"/>
  <c r="B5143" i="19"/>
  <c r="B5283" i="19"/>
  <c r="B5212" i="19"/>
  <c r="B5197" i="19"/>
  <c r="B5263" i="19"/>
  <c r="B5331" i="19"/>
  <c r="B5351" i="19"/>
  <c r="B5206" i="19"/>
  <c r="B5134" i="19"/>
  <c r="B5265" i="19"/>
  <c r="B5328" i="19"/>
  <c r="B5399" i="19"/>
  <c r="B5104" i="19"/>
  <c r="B5289" i="19"/>
  <c r="B5174" i="19"/>
  <c r="B5352" i="19"/>
  <c r="B5208" i="19"/>
  <c r="B5190" i="19"/>
  <c r="B5153" i="19"/>
  <c r="B5193" i="19"/>
  <c r="B5323" i="19"/>
  <c r="B5389" i="19"/>
  <c r="B5214" i="19"/>
  <c r="B5149" i="19"/>
  <c r="B5133" i="19"/>
  <c r="B5237" i="19"/>
  <c r="B5303" i="19"/>
  <c r="B5238" i="19"/>
  <c r="B5113" i="19"/>
  <c r="B5116" i="19"/>
  <c r="B5374" i="19"/>
  <c r="B5280" i="19"/>
  <c r="B5271" i="19"/>
  <c r="B5264" i="19"/>
  <c r="B5365" i="19"/>
  <c r="B5148" i="19"/>
  <c r="B5390" i="19"/>
  <c r="B5158" i="19"/>
  <c r="B5313" i="19"/>
  <c r="B5157" i="19"/>
  <c r="B5373" i="19"/>
  <c r="B5186" i="19"/>
  <c r="B5275" i="19"/>
  <c r="B5326" i="19"/>
  <c r="B5172" i="19"/>
  <c r="B5102" i="19"/>
  <c r="B5119" i="19"/>
  <c r="B5245" i="19"/>
  <c r="B5120" i="19"/>
  <c r="B5393" i="19"/>
  <c r="B5201" i="19"/>
  <c r="B5235" i="19"/>
  <c r="B5173" i="19"/>
  <c r="B5338" i="19"/>
  <c r="B5151" i="19"/>
  <c r="B5150" i="19"/>
  <c r="B5345" i="19"/>
  <c r="B5348" i="19"/>
  <c r="B5316" i="19"/>
  <c r="B5209" i="19"/>
  <c r="B5211" i="19"/>
  <c r="B5160" i="19"/>
  <c r="B5142" i="19"/>
  <c r="B5159" i="19"/>
  <c r="B5130" i="19"/>
  <c r="B5287" i="19"/>
  <c r="B5128" i="19"/>
  <c r="B5123" i="19"/>
  <c r="B5367" i="19"/>
  <c r="B5152" i="19"/>
  <c r="B5226" i="19"/>
  <c r="B5364" i="19"/>
  <c r="B5343" i="19"/>
  <c r="B5249" i="19"/>
  <c r="B5381" i="19"/>
  <c r="B5185" i="19"/>
  <c r="B5223" i="19"/>
  <c r="B5124" i="19"/>
  <c r="B5118" i="19"/>
  <c r="B5355" i="19"/>
  <c r="B5216" i="19"/>
  <c r="B5196" i="19"/>
  <c r="B5246" i="19"/>
  <c r="B5325" i="19"/>
  <c r="B5230" i="19"/>
  <c r="B5291" i="19"/>
  <c r="B5103" i="19"/>
  <c r="B5106" i="19"/>
  <c r="B5139" i="19"/>
  <c r="B5359" i="19"/>
  <c r="B5132" i="19"/>
  <c r="B5176" i="19"/>
  <c r="B5178" i="19"/>
  <c r="B5267" i="19"/>
  <c r="B5256" i="19"/>
  <c r="B5273" i="19"/>
  <c r="B5225" i="19"/>
  <c r="B5219" i="19"/>
  <c r="B5368" i="19"/>
  <c r="B5369" i="19"/>
  <c r="B5180" i="19"/>
  <c r="B5401" i="19"/>
  <c r="B5126" i="19"/>
  <c r="B5392" i="19"/>
  <c r="B5200" i="19"/>
  <c r="B5378" i="19"/>
  <c r="B5297" i="19"/>
  <c r="B5397" i="19"/>
  <c r="B5266" i="19"/>
  <c r="B5361" i="19"/>
  <c r="B5382" i="19"/>
  <c r="B5262" i="19"/>
  <c r="B5141" i="19"/>
  <c r="B5372" i="19"/>
  <c r="B5384" i="19"/>
  <c r="B5258" i="19"/>
  <c r="B5329" i="19"/>
  <c r="B5155" i="19"/>
  <c r="B5213" i="19"/>
  <c r="B5167" i="19"/>
  <c r="B5354" i="19"/>
  <c r="B5385" i="19"/>
  <c r="B5207" i="19"/>
  <c r="B5290" i="19"/>
  <c r="B5387" i="19"/>
  <c r="B5330" i="19"/>
  <c r="B5187" i="19"/>
  <c r="B5168" i="19"/>
  <c r="B5404" i="19"/>
  <c r="B5169" i="19"/>
  <c r="B5105" i="19"/>
  <c r="B5234" i="19"/>
  <c r="B5279" i="19"/>
  <c r="B5188" i="19"/>
  <c r="B5175" i="19"/>
  <c r="B5400" i="19"/>
  <c r="B5318" i="19"/>
  <c r="B5312" i="19"/>
  <c r="B5179" i="19"/>
  <c r="B5302" i="19"/>
  <c r="B5300" i="19"/>
  <c r="B5396" i="19"/>
  <c r="B5138" i="19"/>
  <c r="B5292" i="19"/>
  <c r="B5165" i="19"/>
  <c r="B5346" i="19"/>
  <c r="B5136" i="19"/>
  <c r="B5171" i="19"/>
  <c r="B5298" i="19"/>
  <c r="B5349" i="19"/>
  <c r="B5336" i="19"/>
  <c r="B5147" i="19"/>
  <c r="B5252" i="19"/>
  <c r="B5334" i="19"/>
  <c r="B5398" i="19"/>
  <c r="B5250" i="19"/>
  <c r="B5239" i="19"/>
  <c r="B5371" i="19"/>
  <c r="B5333" i="19"/>
  <c r="B5278" i="19"/>
  <c r="B5233" i="19"/>
  <c r="B5307" i="19"/>
  <c r="B5204" i="19"/>
  <c r="B5339" i="19"/>
  <c r="B5379" i="19"/>
  <c r="B5229" i="19"/>
  <c r="B5241" i="19"/>
  <c r="B5114" i="19"/>
  <c r="B5189" i="19"/>
  <c r="B5244" i="19"/>
  <c r="B5321" i="19"/>
  <c r="B5110" i="19"/>
  <c r="B5407" i="19"/>
  <c r="B5222" i="19"/>
  <c r="B5285" i="19"/>
  <c r="B5282" i="19"/>
  <c r="B5340" i="19"/>
  <c r="B5182" i="19"/>
  <c r="B5277" i="19"/>
  <c r="B5140" i="19"/>
  <c r="B5347" i="19"/>
  <c r="B5341" i="19"/>
  <c r="B5284" i="19"/>
  <c r="B5272" i="19"/>
  <c r="B5344" i="19"/>
  <c r="B5308" i="19"/>
  <c r="B5301" i="19"/>
  <c r="B5360" i="19"/>
  <c r="B5115" i="19"/>
  <c r="B5163" i="19"/>
  <c r="B5383" i="19"/>
  <c r="B5314" i="19"/>
  <c r="B5101" i="19"/>
  <c r="B5376" i="19"/>
  <c r="B5268" i="19"/>
  <c r="B5403" i="19"/>
  <c r="B5161" i="19"/>
  <c r="B5315" i="19"/>
  <c r="B5121" i="19"/>
  <c r="B5194" i="19"/>
  <c r="B5240" i="19"/>
  <c r="B5388" i="19"/>
  <c r="B5357" i="19"/>
  <c r="B5232" i="19"/>
  <c r="B5251" i="19"/>
  <c r="B5391" i="19"/>
  <c r="B5231" i="19"/>
  <c r="B5337" i="19"/>
  <c r="B5181" i="19"/>
  <c r="B5145" i="19"/>
  <c r="B5310" i="19"/>
  <c r="B5257" i="19"/>
  <c r="B5296" i="19"/>
  <c r="B5109" i="19"/>
  <c r="B5394" i="19"/>
  <c r="B5227" i="19"/>
  <c r="B5320" i="19"/>
  <c r="B5135" i="19"/>
  <c r="B5254" i="19"/>
  <c r="B5127" i="19"/>
  <c r="B5192" i="19"/>
  <c r="B5269" i="19"/>
  <c r="B5395" i="19"/>
  <c r="B5299" i="19"/>
  <c r="B5199" i="19"/>
  <c r="B5408" i="19"/>
  <c r="B5205" i="19"/>
  <c r="B5319" i="19"/>
  <c r="B5198" i="19"/>
  <c r="B5247" i="19"/>
  <c r="B5386" i="19"/>
  <c r="B5202" i="19"/>
  <c r="B5295" i="19"/>
  <c r="B5183" i="19"/>
  <c r="B5377" i="19"/>
  <c r="B5375" i="19"/>
  <c r="B5274" i="19"/>
  <c r="B5270" i="19"/>
  <c r="B5324" i="19"/>
  <c r="B5117" i="19"/>
  <c r="B5366" i="19"/>
  <c r="B5305" i="19"/>
  <c r="B5281" i="19"/>
  <c r="B5215" i="19"/>
  <c r="B5260" i="19"/>
  <c r="B5170" i="19"/>
  <c r="B5356" i="19"/>
  <c r="B5236" i="19"/>
  <c r="B5406" i="19"/>
  <c r="B5191" i="19"/>
  <c r="B5350" i="19"/>
  <c r="B5335" i="19"/>
  <c r="B5286" i="19"/>
  <c r="B5253" i="19"/>
  <c r="B5220" i="19"/>
  <c r="B5332" i="19"/>
  <c r="B5146" i="19"/>
  <c r="B5259" i="19"/>
  <c r="B5342" i="19"/>
  <c r="B5311" i="19"/>
  <c r="B5363" i="19"/>
  <c r="B5248" i="19"/>
  <c r="B5131" i="19"/>
  <c r="B5224" i="19"/>
  <c r="B5217" i="19"/>
  <c r="B5108" i="19"/>
  <c r="B5255" i="19"/>
  <c r="B5137" i="19"/>
  <c r="B5112" i="19"/>
  <c r="B5154" i="19"/>
  <c r="B5184" i="19"/>
  <c r="B5304" i="19"/>
  <c r="B5125" i="19"/>
  <c r="B5164" i="19"/>
  <c r="B5405" i="19"/>
  <c r="B5107" i="19"/>
  <c r="B5156" i="19"/>
  <c r="B5293" i="19"/>
  <c r="B5122" i="19"/>
  <c r="B5221" i="19"/>
  <c r="B5288" i="19"/>
  <c r="B5228" i="19"/>
  <c r="B5294" i="19"/>
  <c r="B5309" i="19"/>
  <c r="B5210" i="19"/>
  <c r="B5261" i="19"/>
  <c r="B5410" i="19"/>
  <c r="B5195" i="19"/>
  <c r="B5412" i="19"/>
  <c r="B5162" i="19"/>
  <c r="B5353" i="19"/>
  <c r="B5243" i="19"/>
  <c r="B5144" i="19"/>
  <c r="B5411" i="19"/>
  <c r="B5327" i="19"/>
  <c r="B5129" i="19"/>
  <c r="B5409" i="19"/>
  <c r="B5111" i="19"/>
  <c r="B5276" i="19"/>
  <c r="B5177" i="19"/>
  <c r="H27" i="22"/>
  <c r="E25" i="23"/>
  <c r="E60" i="23"/>
  <c r="G62" i="22"/>
  <c r="G425" i="22"/>
  <c r="G437" i="22"/>
  <c r="E435" i="23"/>
  <c r="H437" i="22"/>
  <c r="E369" i="23"/>
  <c r="H371" i="22"/>
  <c r="G371" i="22"/>
  <c r="H95" i="22"/>
  <c r="E93" i="23"/>
  <c r="E366" i="23"/>
  <c r="H368" i="22"/>
  <c r="G368" i="22"/>
  <c r="G332" i="22"/>
  <c r="E330" i="23"/>
  <c r="H332" i="22"/>
  <c r="H397" i="22"/>
  <c r="E395" i="23"/>
  <c r="G462" i="22"/>
  <c r="E460" i="23"/>
  <c r="H462" i="22"/>
  <c r="E28" i="23"/>
  <c r="H30" i="22"/>
  <c r="H406" i="22"/>
  <c r="E404" i="23"/>
  <c r="G338" i="22"/>
  <c r="E336" i="23"/>
  <c r="H234" i="22"/>
  <c r="E232" i="23"/>
  <c r="G234" i="22"/>
  <c r="H98" i="22"/>
  <c r="E96" i="23"/>
  <c r="H447" i="22"/>
  <c r="E445" i="23"/>
  <c r="G447" i="22"/>
  <c r="H381" i="22"/>
  <c r="E379" i="23"/>
  <c r="G381" i="22"/>
  <c r="G160" i="22"/>
  <c r="E158" i="23"/>
  <c r="H160" i="22"/>
  <c r="G471" i="22"/>
  <c r="E469" i="23"/>
  <c r="G403" i="22"/>
  <c r="E401" i="23"/>
  <c r="H403" i="22"/>
  <c r="G335" i="22"/>
  <c r="E333" i="23"/>
  <c r="H301" i="22"/>
  <c r="E299" i="23"/>
  <c r="H197" i="22"/>
  <c r="E195" i="23"/>
  <c r="E161" i="23"/>
  <c r="G163" i="22"/>
  <c r="H163" i="22"/>
  <c r="G129" i="22"/>
  <c r="E127" i="23"/>
  <c r="H129" i="22"/>
  <c r="H409" i="22"/>
  <c r="E407" i="23"/>
  <c r="H344" i="22"/>
  <c r="E342" i="23"/>
  <c r="G316" i="22"/>
  <c r="E314" i="23"/>
  <c r="G279" i="22"/>
  <c r="E277" i="23"/>
  <c r="H185" i="22"/>
  <c r="E183" i="23"/>
  <c r="E81" i="23"/>
  <c r="G83" i="22"/>
  <c r="H83" i="22"/>
  <c r="H468" i="22"/>
  <c r="E466" i="23"/>
  <c r="E398" i="23"/>
  <c r="H400" i="22"/>
  <c r="G400" i="22"/>
  <c r="E296" i="23"/>
  <c r="H298" i="22"/>
  <c r="G264" i="22"/>
  <c r="E262" i="23"/>
  <c r="H264" i="22"/>
  <c r="E228" i="23"/>
  <c r="H230" i="22"/>
  <c r="H194" i="22"/>
  <c r="E192" i="23"/>
  <c r="G194" i="22"/>
  <c r="H126" i="22"/>
  <c r="E124" i="23"/>
  <c r="G126" i="22"/>
  <c r="E90" i="23"/>
  <c r="H92" i="22"/>
  <c r="G58" i="22"/>
  <c r="E56" i="23"/>
  <c r="E19" i="23"/>
  <c r="G21" i="22"/>
  <c r="G474" i="22"/>
  <c r="E472" i="23"/>
  <c r="H55" i="22"/>
  <c r="E53" i="23"/>
  <c r="G55" i="22"/>
  <c r="G465" i="22"/>
  <c r="E463" i="23"/>
  <c r="H465" i="22"/>
  <c r="G431" i="22"/>
  <c r="E429" i="23"/>
  <c r="G365" i="22"/>
  <c r="E363" i="23"/>
  <c r="H295" i="22"/>
  <c r="E293" i="23"/>
  <c r="G261" i="22"/>
  <c r="E259" i="23"/>
  <c r="H261" i="22"/>
  <c r="H191" i="22"/>
  <c r="E189" i="23"/>
  <c r="H157" i="22"/>
  <c r="E155" i="23"/>
  <c r="G157" i="22"/>
  <c r="E87" i="23"/>
  <c r="G89" i="22"/>
  <c r="H89" i="22"/>
  <c r="E16" i="23"/>
  <c r="G18" i="22"/>
  <c r="H18" i="22"/>
  <c r="G212" i="22"/>
  <c r="E210" i="23"/>
  <c r="E146" i="23"/>
  <c r="G148" i="22"/>
  <c r="H148" i="22"/>
  <c r="H431" i="22"/>
  <c r="H21" i="22"/>
  <c r="E426" i="23"/>
  <c r="H428" i="22"/>
  <c r="G428" i="22"/>
  <c r="H362" i="22"/>
  <c r="E360" i="23"/>
  <c r="H258" i="22"/>
  <c r="E256" i="23"/>
  <c r="H154" i="22"/>
  <c r="E152" i="23"/>
  <c r="G120" i="22"/>
  <c r="E118" i="23"/>
  <c r="H86" i="22"/>
  <c r="E84" i="23"/>
  <c r="H52" i="22"/>
  <c r="E50" i="23"/>
  <c r="G52" i="22"/>
  <c r="H175" i="22"/>
  <c r="E173" i="23"/>
  <c r="G110" i="22"/>
  <c r="E108" i="23"/>
  <c r="E78" i="23"/>
  <c r="H80" i="22"/>
  <c r="G80" i="22"/>
  <c r="H493" i="22"/>
  <c r="E491" i="23"/>
  <c r="H459" i="22"/>
  <c r="E457" i="23"/>
  <c r="E391" i="23"/>
  <c r="H393" i="22"/>
  <c r="G393" i="22"/>
  <c r="H359" i="22"/>
  <c r="E357" i="23"/>
  <c r="E323" i="23"/>
  <c r="H325" i="22"/>
  <c r="G325" i="22"/>
  <c r="G289" i="22"/>
  <c r="E287" i="23"/>
  <c r="H289" i="22"/>
  <c r="E253" i="23"/>
  <c r="H255" i="22"/>
  <c r="G221" i="22"/>
  <c r="E219" i="23"/>
  <c r="H151" i="22"/>
  <c r="E149" i="23"/>
  <c r="G151" i="22"/>
  <c r="E115" i="23"/>
  <c r="G117" i="22"/>
  <c r="G49" i="22"/>
  <c r="E47" i="23"/>
  <c r="E302" i="23"/>
  <c r="H304" i="22"/>
  <c r="G304" i="22"/>
  <c r="H12" i="22"/>
  <c r="E10" i="23"/>
  <c r="G298" i="22"/>
  <c r="H425" i="22"/>
  <c r="H123" i="22"/>
  <c r="E121" i="23"/>
  <c r="H43" i="22"/>
  <c r="E41" i="23"/>
  <c r="G43" i="22"/>
  <c r="G77" i="22"/>
  <c r="E75" i="23"/>
  <c r="E225" i="23"/>
  <c r="H227" i="22"/>
  <c r="G227" i="22"/>
  <c r="H200" i="22"/>
  <c r="E198" i="23"/>
  <c r="G172" i="22"/>
  <c r="E170" i="23"/>
  <c r="H172" i="22"/>
  <c r="G434" i="22"/>
  <c r="E432" i="23"/>
  <c r="H434" i="22"/>
  <c r="H267" i="22"/>
  <c r="E265" i="23"/>
  <c r="H484" i="22"/>
  <c r="E482" i="23"/>
  <c r="G484" i="22"/>
  <c r="H418" i="22"/>
  <c r="E416" i="23"/>
  <c r="G282" i="22"/>
  <c r="E280" i="23"/>
  <c r="E244" i="23"/>
  <c r="H246" i="22"/>
  <c r="G246" i="22"/>
  <c r="E140" i="23"/>
  <c r="H142" i="22"/>
  <c r="H40" i="22"/>
  <c r="E38" i="23"/>
  <c r="H356" i="22"/>
  <c r="E354" i="23"/>
  <c r="E327" i="23"/>
  <c r="H329" i="22"/>
  <c r="H292" i="22"/>
  <c r="E290" i="23"/>
  <c r="G135" i="22"/>
  <c r="E133" i="23"/>
  <c r="H68" i="22"/>
  <c r="E66" i="23"/>
  <c r="G142" i="22"/>
  <c r="H313" i="22"/>
  <c r="E311" i="23"/>
  <c r="H243" i="22"/>
  <c r="E241" i="23"/>
  <c r="G209" i="22"/>
  <c r="E207" i="23"/>
  <c r="E137" i="23"/>
  <c r="G139" i="22"/>
  <c r="H139" i="22"/>
  <c r="E69" i="23"/>
  <c r="H71" i="22"/>
  <c r="G71" i="22"/>
  <c r="H37" i="22"/>
  <c r="E35" i="23"/>
  <c r="G37" i="22"/>
  <c r="G450" i="22"/>
  <c r="E448" i="23"/>
  <c r="G356" i="22"/>
  <c r="G237" i="22"/>
  <c r="E235" i="23"/>
  <c r="G107" i="22"/>
  <c r="E105" i="23"/>
  <c r="H481" i="22"/>
  <c r="E479" i="23"/>
  <c r="G481" i="22"/>
  <c r="H415" i="22"/>
  <c r="E413" i="23"/>
  <c r="H347" i="22"/>
  <c r="E345" i="23"/>
  <c r="H478" i="22"/>
  <c r="E476" i="23"/>
  <c r="G478" i="22"/>
  <c r="H412" i="22"/>
  <c r="E410" i="23"/>
  <c r="H378" i="22"/>
  <c r="E376" i="23"/>
  <c r="G378" i="22"/>
  <c r="G310" i="22"/>
  <c r="E308" i="23"/>
  <c r="H310" i="22"/>
  <c r="H206" i="22"/>
  <c r="E204" i="23"/>
  <c r="G104" i="22"/>
  <c r="E102" i="23"/>
  <c r="G487" i="22"/>
  <c r="E485" i="23"/>
  <c r="H421" i="22"/>
  <c r="E419" i="23"/>
  <c r="G319" i="22"/>
  <c r="E317" i="23"/>
  <c r="H319" i="22"/>
  <c r="G224" i="22"/>
  <c r="E222" i="23"/>
  <c r="H224" i="22"/>
  <c r="H188" i="22"/>
  <c r="E186" i="23"/>
  <c r="G30" i="22"/>
  <c r="G341" i="22"/>
  <c r="E339" i="23"/>
  <c r="G249" i="22"/>
  <c r="E247" i="23"/>
  <c r="H249" i="22"/>
  <c r="G145" i="22"/>
  <c r="E143" i="23"/>
  <c r="G456" i="22"/>
  <c r="E454" i="23"/>
  <c r="H252" i="22"/>
  <c r="E250" i="23"/>
  <c r="G65" i="22"/>
  <c r="E63" i="23"/>
  <c r="H65" i="22"/>
  <c r="G353" i="22"/>
  <c r="G443" i="22"/>
  <c r="E441" i="23"/>
  <c r="E271" i="23"/>
  <c r="H273" i="22"/>
  <c r="G273" i="22"/>
  <c r="G169" i="22"/>
  <c r="E167" i="23"/>
  <c r="H353" i="22"/>
  <c r="H168" i="22"/>
  <c r="E166" i="23"/>
  <c r="H384" i="22"/>
  <c r="E382" i="23"/>
  <c r="H390" i="22"/>
  <c r="E388" i="23"/>
  <c r="G285" i="22"/>
  <c r="E283" i="23"/>
  <c r="G181" i="22"/>
  <c r="E179" i="23"/>
  <c r="H181" i="22"/>
  <c r="E348" i="23"/>
  <c r="H350" i="22"/>
  <c r="E164" i="23"/>
  <c r="G166" i="22"/>
  <c r="H166" i="22"/>
  <c r="E112" i="23"/>
  <c r="H114" i="22"/>
  <c r="G101" i="22"/>
  <c r="E99" i="23"/>
  <c r="H62" i="22"/>
  <c r="H240" i="22"/>
  <c r="E238" i="23"/>
  <c r="H375" i="22"/>
  <c r="E373" i="23"/>
  <c r="H322" i="22"/>
  <c r="E320" i="23"/>
  <c r="H270" i="22"/>
  <c r="E268" i="23"/>
  <c r="G178" i="22"/>
  <c r="E176" i="23"/>
  <c r="G74" i="22"/>
  <c r="E72" i="23"/>
  <c r="G453" i="22"/>
  <c r="E451" i="23"/>
  <c r="H453" i="22"/>
  <c r="G218" i="22"/>
  <c r="E216" i="23"/>
  <c r="H387" i="22"/>
  <c r="E385" i="23"/>
  <c r="H203" i="22"/>
  <c r="E201" i="23"/>
  <c r="H46" i="22"/>
  <c r="E44" i="23"/>
  <c r="H33" i="22"/>
  <c r="E31" i="23"/>
  <c r="G114" i="22"/>
  <c r="E274" i="23"/>
  <c r="H276" i="22"/>
  <c r="G276" i="22"/>
  <c r="H440" i="22"/>
  <c r="E438" i="23"/>
  <c r="H132" i="22"/>
  <c r="E130" i="23"/>
  <c r="G490" i="22"/>
  <c r="E488" i="23"/>
  <c r="H490" i="22"/>
  <c r="E305" i="23"/>
  <c r="H307" i="22"/>
  <c r="E213" i="23"/>
  <c r="G215" i="22"/>
  <c r="H215" i="22"/>
  <c r="G390" i="22"/>
  <c r="G307" i="22"/>
  <c r="G24" i="22"/>
  <c r="E22" i="23"/>
  <c r="H24" i="22"/>
  <c r="H496" i="22"/>
  <c r="E494" i="23"/>
  <c r="G496" i="22"/>
  <c r="G493" i="22"/>
  <c r="H487" i="22"/>
  <c r="H474" i="22"/>
  <c r="H471" i="22"/>
  <c r="G468" i="22"/>
  <c r="G459" i="22"/>
  <c r="H450" i="22"/>
  <c r="H443" i="22"/>
  <c r="G440" i="22"/>
  <c r="G421" i="22"/>
  <c r="G418" i="22"/>
  <c r="G415" i="22"/>
  <c r="G412" i="22"/>
  <c r="G409" i="22"/>
  <c r="G406" i="22"/>
  <c r="G397" i="22"/>
  <c r="G384" i="22"/>
  <c r="G387" i="22"/>
  <c r="G375" i="22"/>
  <c r="H365" i="22"/>
  <c r="G362" i="22"/>
  <c r="G359" i="22"/>
  <c r="G347" i="22"/>
  <c r="G344" i="22"/>
  <c r="H341" i="22"/>
  <c r="H338" i="22"/>
  <c r="H335" i="22"/>
  <c r="G322" i="22"/>
  <c r="H316" i="22"/>
  <c r="G313" i="22"/>
  <c r="G301" i="22"/>
  <c r="G292" i="22"/>
  <c r="G295" i="22"/>
  <c r="H279" i="22"/>
  <c r="G270" i="22"/>
  <c r="G267" i="22"/>
  <c r="G243" i="22"/>
  <c r="G252" i="22"/>
  <c r="G258" i="22"/>
  <c r="H237" i="22"/>
  <c r="H218" i="22"/>
  <c r="H221" i="22"/>
  <c r="H212" i="22"/>
  <c r="H209" i="22"/>
  <c r="G206" i="22"/>
  <c r="G203" i="22"/>
  <c r="G200" i="22"/>
  <c r="G197" i="22"/>
  <c r="G191" i="22"/>
  <c r="G188" i="22"/>
  <c r="G185" i="22"/>
  <c r="H178" i="22"/>
  <c r="G175" i="22"/>
  <c r="G168" i="22"/>
  <c r="H145" i="22"/>
  <c r="G154" i="22"/>
  <c r="H135" i="22"/>
  <c r="G132" i="22"/>
  <c r="G123" i="22"/>
  <c r="H110" i="22"/>
  <c r="H107" i="22"/>
  <c r="H104" i="22"/>
  <c r="H101" i="22"/>
  <c r="G95" i="22"/>
  <c r="G86" i="22"/>
  <c r="H77" i="22"/>
  <c r="H74" i="22"/>
  <c r="G68" i="22"/>
  <c r="H58" i="22"/>
  <c r="H49" i="22"/>
  <c r="G46" i="22"/>
  <c r="G40" i="22"/>
  <c r="G27" i="22"/>
  <c r="G12" i="22"/>
  <c r="H15" i="22"/>
  <c r="G15" i="22"/>
  <c r="H9" i="22"/>
  <c r="G9" i="22"/>
  <c r="E6" i="22"/>
  <c r="D7" i="22"/>
  <c r="D8" i="22"/>
  <c r="F8" i="22" s="1"/>
  <c r="E6" i="23" s="1"/>
  <c r="D10" i="22"/>
  <c r="F10" i="22" s="1"/>
  <c r="E8" i="23" s="1"/>
  <c r="D11" i="22"/>
  <c r="F11" i="22" s="1"/>
  <c r="E9" i="23" s="1"/>
  <c r="D13" i="22"/>
  <c r="F13" i="22" s="1"/>
  <c r="E11" i="23" s="1"/>
  <c r="D14" i="22"/>
  <c r="F14" i="22" s="1"/>
  <c r="G14" i="22" s="1"/>
  <c r="D16" i="22"/>
  <c r="F16" i="22" s="1"/>
  <c r="D17" i="22"/>
  <c r="F17" i="22" s="1"/>
  <c r="D19" i="22"/>
  <c r="F19" i="22" s="1"/>
  <c r="D20" i="22"/>
  <c r="F20" i="22" s="1"/>
  <c r="D22" i="22"/>
  <c r="F22" i="22" s="1"/>
  <c r="D23" i="22"/>
  <c r="F23" i="22" s="1"/>
  <c r="D25" i="22"/>
  <c r="F25" i="22" s="1"/>
  <c r="H25" i="22" s="1"/>
  <c r="D26" i="22"/>
  <c r="F26" i="22" s="1"/>
  <c r="G26" i="22" s="1"/>
  <c r="D28" i="22"/>
  <c r="F28" i="22" s="1"/>
  <c r="D29" i="22"/>
  <c r="F29" i="22" s="1"/>
  <c r="D31" i="22"/>
  <c r="F31" i="22" s="1"/>
  <c r="G31" i="22" s="1"/>
  <c r="D32" i="22"/>
  <c r="F32" i="22" s="1"/>
  <c r="D34" i="22"/>
  <c r="F34" i="22" s="1"/>
  <c r="D35" i="22"/>
  <c r="F35" i="22" s="1"/>
  <c r="D36" i="22"/>
  <c r="F36" i="22" s="1"/>
  <c r="D38" i="22"/>
  <c r="F38" i="22" s="1"/>
  <c r="D39" i="22"/>
  <c r="F39" i="22" s="1"/>
  <c r="D41" i="22"/>
  <c r="F41" i="22" s="1"/>
  <c r="D42" i="22"/>
  <c r="F42" i="22" s="1"/>
  <c r="H42" i="22" s="1"/>
  <c r="D44" i="22"/>
  <c r="F44" i="22" s="1"/>
  <c r="H44" i="22" s="1"/>
  <c r="D45" i="22"/>
  <c r="F45" i="22" s="1"/>
  <c r="H45" i="22" s="1"/>
  <c r="D47" i="22"/>
  <c r="F47" i="22" s="1"/>
  <c r="D48" i="22"/>
  <c r="F48" i="22" s="1"/>
  <c r="G48" i="22" s="1"/>
  <c r="D50" i="22"/>
  <c r="F50" i="22" s="1"/>
  <c r="D51" i="22"/>
  <c r="F51" i="22" s="1"/>
  <c r="D53" i="22"/>
  <c r="F53" i="22" s="1"/>
  <c r="H53" i="22" s="1"/>
  <c r="D54" i="22"/>
  <c r="F54" i="22" s="1"/>
  <c r="H54" i="22" s="1"/>
  <c r="D56" i="22"/>
  <c r="F56" i="22" s="1"/>
  <c r="D57" i="22"/>
  <c r="F57" i="22" s="1"/>
  <c r="D59" i="22"/>
  <c r="F59" i="22" s="1"/>
  <c r="D60" i="22"/>
  <c r="F60" i="22" s="1"/>
  <c r="D61" i="22"/>
  <c r="F61" i="22" s="1"/>
  <c r="D63" i="22"/>
  <c r="F63" i="22" s="1"/>
  <c r="D64" i="22"/>
  <c r="F64" i="22" s="1"/>
  <c r="D66" i="22"/>
  <c r="F66" i="22" s="1"/>
  <c r="G66" i="22" s="1"/>
  <c r="D67" i="22"/>
  <c r="F67" i="22" s="1"/>
  <c r="D69" i="22"/>
  <c r="F69" i="22" s="1"/>
  <c r="D70" i="22"/>
  <c r="F70" i="22" s="1"/>
  <c r="D72" i="22"/>
  <c r="F72" i="22" s="1"/>
  <c r="D73" i="22"/>
  <c r="F73" i="22" s="1"/>
  <c r="H73" i="22" s="1"/>
  <c r="D75" i="22"/>
  <c r="F75" i="22" s="1"/>
  <c r="G75" i="22" s="1"/>
  <c r="D76" i="22"/>
  <c r="F76" i="22" s="1"/>
  <c r="G76" i="22" s="1"/>
  <c r="D78" i="22"/>
  <c r="F78" i="22" s="1"/>
  <c r="G78" i="22" s="1"/>
  <c r="D79" i="22"/>
  <c r="F79" i="22" s="1"/>
  <c r="G79" i="22" s="1"/>
  <c r="D81" i="22"/>
  <c r="F81" i="22" s="1"/>
  <c r="D82" i="22"/>
  <c r="F82" i="22" s="1"/>
  <c r="D84" i="22"/>
  <c r="F84" i="22" s="1"/>
  <c r="H84" i="22" s="1"/>
  <c r="D85" i="22"/>
  <c r="F85" i="22" s="1"/>
  <c r="D87" i="22"/>
  <c r="F87" i="22" s="1"/>
  <c r="D88" i="22"/>
  <c r="F88" i="22" s="1"/>
  <c r="D90" i="22"/>
  <c r="F90" i="22" s="1"/>
  <c r="D91" i="22"/>
  <c r="F91" i="22" s="1"/>
  <c r="D93" i="22"/>
  <c r="F93" i="22" s="1"/>
  <c r="D94" i="22"/>
  <c r="F94" i="22" s="1"/>
  <c r="D96" i="22"/>
  <c r="F96" i="22" s="1"/>
  <c r="D97" i="22"/>
  <c r="F97" i="22" s="1"/>
  <c r="D99" i="22"/>
  <c r="F99" i="22" s="1"/>
  <c r="G99" i="22" s="1"/>
  <c r="D100" i="22"/>
  <c r="F100" i="22" s="1"/>
  <c r="G100" i="22" s="1"/>
  <c r="D102" i="22"/>
  <c r="F102" i="22" s="1"/>
  <c r="G102" i="22" s="1"/>
  <c r="D103" i="22"/>
  <c r="F103" i="22" s="1"/>
  <c r="H103" i="22" s="1"/>
  <c r="D105" i="22"/>
  <c r="F105" i="22" s="1"/>
  <c r="D106" i="22"/>
  <c r="F106" i="22" s="1"/>
  <c r="H106" i="22" s="1"/>
  <c r="D108" i="22"/>
  <c r="F108" i="22" s="1"/>
  <c r="D109" i="22"/>
  <c r="F109" i="22" s="1"/>
  <c r="H109" i="22" s="1"/>
  <c r="D111" i="22"/>
  <c r="F111" i="22" s="1"/>
  <c r="D112" i="22"/>
  <c r="F112" i="22" s="1"/>
  <c r="D113" i="22"/>
  <c r="F113" i="22" s="1"/>
  <c r="D115" i="22"/>
  <c r="F115" i="22" s="1"/>
  <c r="D116" i="22"/>
  <c r="F116" i="22" s="1"/>
  <c r="D118" i="22"/>
  <c r="F118" i="22" s="1"/>
  <c r="D119" i="22"/>
  <c r="F119" i="22" s="1"/>
  <c r="H119" i="22" s="1"/>
  <c r="D121" i="22"/>
  <c r="F121" i="22" s="1"/>
  <c r="D122" i="22"/>
  <c r="F122" i="22" s="1"/>
  <c r="D124" i="22"/>
  <c r="F124" i="22" s="1"/>
  <c r="H124" i="22" s="1"/>
  <c r="D125" i="22"/>
  <c r="F125" i="22" s="1"/>
  <c r="D127" i="22"/>
  <c r="F127" i="22" s="1"/>
  <c r="D128" i="22"/>
  <c r="F128" i="22" s="1"/>
  <c r="D130" i="22"/>
  <c r="F130" i="22" s="1"/>
  <c r="D131" i="22"/>
  <c r="F131" i="22" s="1"/>
  <c r="D133" i="22"/>
  <c r="F133" i="22" s="1"/>
  <c r="D134" i="22"/>
  <c r="F134" i="22" s="1"/>
  <c r="D136" i="22"/>
  <c r="F136" i="22" s="1"/>
  <c r="H136" i="22" s="1"/>
  <c r="D137" i="22"/>
  <c r="F137" i="22" s="1"/>
  <c r="H137" i="22" s="1"/>
  <c r="D138" i="22"/>
  <c r="F138" i="22" s="1"/>
  <c r="D140" i="22"/>
  <c r="F140" i="22" s="1"/>
  <c r="G140" i="22" s="1"/>
  <c r="D141" i="22"/>
  <c r="F141" i="22" s="1"/>
  <c r="D143" i="22"/>
  <c r="F143" i="22" s="1"/>
  <c r="D144" i="22"/>
  <c r="F144" i="22" s="1"/>
  <c r="D146" i="22"/>
  <c r="F146" i="22" s="1"/>
  <c r="D147" i="22"/>
  <c r="F147" i="22" s="1"/>
  <c r="D149" i="22"/>
  <c r="F149" i="22" s="1"/>
  <c r="D150" i="22"/>
  <c r="F150" i="22" s="1"/>
  <c r="D152" i="22"/>
  <c r="F152" i="22" s="1"/>
  <c r="D153" i="22"/>
  <c r="F153" i="22" s="1"/>
  <c r="D155" i="22"/>
  <c r="F155" i="22" s="1"/>
  <c r="G155" i="22" s="1"/>
  <c r="D156" i="22"/>
  <c r="F156" i="22" s="1"/>
  <c r="D158" i="22"/>
  <c r="F158" i="22" s="1"/>
  <c r="H158" i="22" s="1"/>
  <c r="D159" i="22"/>
  <c r="F159" i="22" s="1"/>
  <c r="H159" i="22" s="1"/>
  <c r="D161" i="22"/>
  <c r="F161" i="22" s="1"/>
  <c r="D162" i="22"/>
  <c r="F162" i="22" s="1"/>
  <c r="D164" i="22"/>
  <c r="F164" i="22" s="1"/>
  <c r="D165" i="22"/>
  <c r="F165" i="22" s="1"/>
  <c r="D167" i="22"/>
  <c r="F167" i="22" s="1"/>
  <c r="D170" i="22"/>
  <c r="F170" i="22" s="1"/>
  <c r="H170" i="22" s="1"/>
  <c r="D171" i="22"/>
  <c r="F171" i="22" s="1"/>
  <c r="H171" i="22" s="1"/>
  <c r="D173" i="22"/>
  <c r="F173" i="22" s="1"/>
  <c r="D174" i="22"/>
  <c r="F174" i="22" s="1"/>
  <c r="D176" i="22"/>
  <c r="F176" i="22" s="1"/>
  <c r="D177" i="22"/>
  <c r="F177" i="22" s="1"/>
  <c r="D179" i="22"/>
  <c r="F179" i="22" s="1"/>
  <c r="D180" i="22"/>
  <c r="F180" i="22" s="1"/>
  <c r="D182" i="22"/>
  <c r="F182" i="22" s="1"/>
  <c r="G182" i="22" s="1"/>
  <c r="D183" i="22"/>
  <c r="F183" i="22" s="1"/>
  <c r="D184" i="22"/>
  <c r="F184" i="22" s="1"/>
  <c r="D186" i="22"/>
  <c r="F186" i="22" s="1"/>
  <c r="D187" i="22"/>
  <c r="F187" i="22" s="1"/>
  <c r="D189" i="22"/>
  <c r="F189" i="22" s="1"/>
  <c r="D190" i="22"/>
  <c r="F190" i="22" s="1"/>
  <c r="D192" i="22"/>
  <c r="F192" i="22" s="1"/>
  <c r="D193" i="22"/>
  <c r="F193" i="22" s="1"/>
  <c r="H193" i="22" s="1"/>
  <c r="D195" i="22"/>
  <c r="F195" i="22" s="1"/>
  <c r="D196" i="22"/>
  <c r="F196" i="22" s="1"/>
  <c r="D198" i="22"/>
  <c r="F198" i="22" s="1"/>
  <c r="D199" i="22"/>
  <c r="F199" i="22" s="1"/>
  <c r="G199" i="22" s="1"/>
  <c r="D201" i="22"/>
  <c r="F201" i="22" s="1"/>
  <c r="D202" i="22"/>
  <c r="F202" i="22" s="1"/>
  <c r="D204" i="22"/>
  <c r="F204" i="22" s="1"/>
  <c r="H204" i="22" s="1"/>
  <c r="D205" i="22"/>
  <c r="F205" i="22" s="1"/>
  <c r="D207" i="22"/>
  <c r="F207" i="22" s="1"/>
  <c r="D208" i="22"/>
  <c r="F208" i="22" s="1"/>
  <c r="D210" i="22"/>
  <c r="F210" i="22" s="1"/>
  <c r="H210" i="22" s="1"/>
  <c r="D211" i="22"/>
  <c r="F211" i="22" s="1"/>
  <c r="H211" i="22" s="1"/>
  <c r="D213" i="22"/>
  <c r="F213" i="22" s="1"/>
  <c r="H213" i="22" s="1"/>
  <c r="D214" i="22"/>
  <c r="F214" i="22" s="1"/>
  <c r="H214" i="22" s="1"/>
  <c r="D216" i="22"/>
  <c r="F216" i="22" s="1"/>
  <c r="D217" i="22"/>
  <c r="F217" i="22" s="1"/>
  <c r="D219" i="22"/>
  <c r="F219" i="22" s="1"/>
  <c r="G219" i="22" s="1"/>
  <c r="D220" i="22"/>
  <c r="F220" i="22" s="1"/>
  <c r="G220" i="22" s="1"/>
  <c r="D222" i="22"/>
  <c r="F222" i="22" s="1"/>
  <c r="D223" i="22"/>
  <c r="F223" i="22" s="1"/>
  <c r="D225" i="22"/>
  <c r="F225" i="22" s="1"/>
  <c r="D226" i="22"/>
  <c r="F226" i="22" s="1"/>
  <c r="D228" i="22"/>
  <c r="F228" i="22" s="1"/>
  <c r="D229" i="22"/>
  <c r="F229" i="22" s="1"/>
  <c r="D231" i="22"/>
  <c r="F231" i="22" s="1"/>
  <c r="D232" i="22"/>
  <c r="F232" i="22" s="1"/>
  <c r="D233" i="22"/>
  <c r="F233" i="22" s="1"/>
  <c r="D235" i="22"/>
  <c r="F235" i="22" s="1"/>
  <c r="D236" i="22"/>
  <c r="F236" i="22" s="1"/>
  <c r="D238" i="22"/>
  <c r="F238" i="22" s="1"/>
  <c r="D239" i="22"/>
  <c r="F239" i="22" s="1"/>
  <c r="D241" i="22"/>
  <c r="F241" i="22" s="1"/>
  <c r="D242" i="22"/>
  <c r="F242" i="22" s="1"/>
  <c r="D244" i="22"/>
  <c r="F244" i="22" s="1"/>
  <c r="D245" i="22"/>
  <c r="F245" i="22" s="1"/>
  <c r="G245" i="22" s="1"/>
  <c r="D247" i="22"/>
  <c r="F247" i="22" s="1"/>
  <c r="G247" i="22" s="1"/>
  <c r="D248" i="22"/>
  <c r="F248" i="22" s="1"/>
  <c r="D250" i="22"/>
  <c r="F250" i="22" s="1"/>
  <c r="D251" i="22"/>
  <c r="F251" i="22" s="1"/>
  <c r="H251" i="22" s="1"/>
  <c r="D253" i="22"/>
  <c r="F253" i="22" s="1"/>
  <c r="H253" i="22" s="1"/>
  <c r="D254" i="22"/>
  <c r="F254" i="22" s="1"/>
  <c r="H254" i="22" s="1"/>
  <c r="D256" i="22"/>
  <c r="F256" i="22" s="1"/>
  <c r="H256" i="22" s="1"/>
  <c r="D257" i="22"/>
  <c r="F257" i="22" s="1"/>
  <c r="H257" i="22" s="1"/>
  <c r="D259" i="22"/>
  <c r="F259" i="22" s="1"/>
  <c r="D260" i="22"/>
  <c r="F260" i="22" s="1"/>
  <c r="D262" i="22"/>
  <c r="F262" i="22" s="1"/>
  <c r="D263" i="22"/>
  <c r="F263" i="22" s="1"/>
  <c r="D265" i="22"/>
  <c r="F265" i="22" s="1"/>
  <c r="D266" i="22"/>
  <c r="F266" i="22" s="1"/>
  <c r="G266" i="22" s="1"/>
  <c r="D268" i="22"/>
  <c r="F268" i="22" s="1"/>
  <c r="D269" i="22"/>
  <c r="F269" i="22" s="1"/>
  <c r="D271" i="22"/>
  <c r="F271" i="22" s="1"/>
  <c r="H271" i="22" s="1"/>
  <c r="D272" i="22"/>
  <c r="F272" i="22" s="1"/>
  <c r="D274" i="22"/>
  <c r="F274" i="22" s="1"/>
  <c r="D275" i="22"/>
  <c r="F275" i="22" s="1"/>
  <c r="D277" i="22"/>
  <c r="F277" i="22" s="1"/>
  <c r="D278" i="22"/>
  <c r="F278" i="22" s="1"/>
  <c r="D280" i="22"/>
  <c r="F280" i="22" s="1"/>
  <c r="D281" i="22"/>
  <c r="F281" i="22" s="1"/>
  <c r="G281" i="22" s="1"/>
  <c r="D283" i="22"/>
  <c r="F283" i="22" s="1"/>
  <c r="D284" i="22"/>
  <c r="F284" i="22" s="1"/>
  <c r="D286" i="22"/>
  <c r="F286" i="22" s="1"/>
  <c r="G286" i="22" s="1"/>
  <c r="D287" i="22"/>
  <c r="F287" i="22" s="1"/>
  <c r="G287" i="22" s="1"/>
  <c r="D288" i="22"/>
  <c r="F288" i="22" s="1"/>
  <c r="D290" i="22"/>
  <c r="F290" i="22" s="1"/>
  <c r="D291" i="22"/>
  <c r="F291" i="22" s="1"/>
  <c r="D293" i="22"/>
  <c r="F293" i="22" s="1"/>
  <c r="D294" i="22"/>
  <c r="F294" i="22" s="1"/>
  <c r="H294" i="22" s="1"/>
  <c r="D296" i="22"/>
  <c r="F296" i="22" s="1"/>
  <c r="D297" i="22"/>
  <c r="F297" i="22" s="1"/>
  <c r="H297" i="22" s="1"/>
  <c r="D299" i="22"/>
  <c r="F299" i="22" s="1"/>
  <c r="D300" i="22"/>
  <c r="F300" i="22" s="1"/>
  <c r="H300" i="22" s="1"/>
  <c r="D302" i="22"/>
  <c r="F302" i="22" s="1"/>
  <c r="D303" i="22"/>
  <c r="F303" i="22" s="1"/>
  <c r="D305" i="22"/>
  <c r="F305" i="22" s="1"/>
  <c r="H305" i="22" s="1"/>
  <c r="D306" i="22"/>
  <c r="F306" i="22" s="1"/>
  <c r="D308" i="22"/>
  <c r="F308" i="22" s="1"/>
  <c r="D309" i="22"/>
  <c r="F309" i="22" s="1"/>
  <c r="D311" i="22"/>
  <c r="F311" i="22" s="1"/>
  <c r="H311" i="22" s="1"/>
  <c r="D312" i="22"/>
  <c r="F312" i="22" s="1"/>
  <c r="D314" i="22"/>
  <c r="F314" i="22" s="1"/>
  <c r="D315" i="22"/>
  <c r="F315" i="22" s="1"/>
  <c r="D317" i="22"/>
  <c r="F317" i="22" s="1"/>
  <c r="D318" i="22"/>
  <c r="F318" i="22" s="1"/>
  <c r="D320" i="22"/>
  <c r="F320" i="22" s="1"/>
  <c r="D321" i="22"/>
  <c r="F321" i="22" s="1"/>
  <c r="D323" i="22"/>
  <c r="F323" i="22" s="1"/>
  <c r="D324" i="22"/>
  <c r="F324" i="22" s="1"/>
  <c r="G324" i="22" s="1"/>
  <c r="D326" i="22"/>
  <c r="F326" i="22" s="1"/>
  <c r="D327" i="22"/>
  <c r="F327" i="22" s="1"/>
  <c r="D328" i="22"/>
  <c r="F328" i="22" s="1"/>
  <c r="D330" i="22"/>
  <c r="F330" i="22" s="1"/>
  <c r="D331" i="22"/>
  <c r="F331" i="22" s="1"/>
  <c r="D333" i="22"/>
  <c r="F333" i="22" s="1"/>
  <c r="D334" i="22"/>
  <c r="F334" i="22" s="1"/>
  <c r="D336" i="22"/>
  <c r="F336" i="22" s="1"/>
  <c r="D337" i="22"/>
  <c r="F337" i="22" s="1"/>
  <c r="D339" i="22"/>
  <c r="F339" i="22" s="1"/>
  <c r="D340" i="22"/>
  <c r="F340" i="22" s="1"/>
  <c r="D342" i="22"/>
  <c r="F342" i="22" s="1"/>
  <c r="D343" i="22"/>
  <c r="F343" i="22" s="1"/>
  <c r="D345" i="22"/>
  <c r="F345" i="22" s="1"/>
  <c r="D346" i="22"/>
  <c r="F346" i="22" s="1"/>
  <c r="D348" i="22"/>
  <c r="F348" i="22" s="1"/>
  <c r="G348" i="22" s="1"/>
  <c r="D349" i="22"/>
  <c r="F349" i="22" s="1"/>
  <c r="D351" i="22"/>
  <c r="F351" i="22" s="1"/>
  <c r="D352" i="22"/>
  <c r="F352" i="22" s="1"/>
  <c r="H352" i="22" s="1"/>
  <c r="D354" i="22"/>
  <c r="F354" i="22" s="1"/>
  <c r="D355" i="22"/>
  <c r="F355" i="22" s="1"/>
  <c r="D357" i="22"/>
  <c r="F357" i="22" s="1"/>
  <c r="G357" i="22" s="1"/>
  <c r="D358" i="22"/>
  <c r="F358" i="22" s="1"/>
  <c r="H358" i="22" s="1"/>
  <c r="D360" i="22"/>
  <c r="F360" i="22" s="1"/>
  <c r="D361" i="22"/>
  <c r="F361" i="22" s="1"/>
  <c r="D363" i="22"/>
  <c r="F363" i="22" s="1"/>
  <c r="D364" i="22"/>
  <c r="F364" i="22" s="1"/>
  <c r="D366" i="22"/>
  <c r="F366" i="22" s="1"/>
  <c r="D367" i="22"/>
  <c r="F367" i="22" s="1"/>
  <c r="D369" i="22"/>
  <c r="F369" i="22" s="1"/>
  <c r="D370" i="22"/>
  <c r="F370" i="22" s="1"/>
  <c r="D372" i="22"/>
  <c r="F372" i="22" s="1"/>
  <c r="D373" i="22"/>
  <c r="F373" i="22" s="1"/>
  <c r="D374" i="22"/>
  <c r="F374" i="22" s="1"/>
  <c r="D376" i="22"/>
  <c r="F376" i="22" s="1"/>
  <c r="H376" i="22" s="1"/>
  <c r="D377" i="22"/>
  <c r="F377" i="22" s="1"/>
  <c r="H377" i="22" s="1"/>
  <c r="D379" i="22"/>
  <c r="F379" i="22" s="1"/>
  <c r="D380" i="22"/>
  <c r="F380" i="22" s="1"/>
  <c r="D382" i="22"/>
  <c r="F382" i="22" s="1"/>
  <c r="D383" i="22"/>
  <c r="F383" i="22" s="1"/>
  <c r="D385" i="22"/>
  <c r="F385" i="22" s="1"/>
  <c r="H385" i="22" s="1"/>
  <c r="D386" i="22"/>
  <c r="F386" i="22" s="1"/>
  <c r="H386" i="22" s="1"/>
  <c r="D388" i="22"/>
  <c r="F388" i="22" s="1"/>
  <c r="D389" i="22"/>
  <c r="F389" i="22" s="1"/>
  <c r="H389" i="22" s="1"/>
  <c r="D391" i="22"/>
  <c r="F391" i="22" s="1"/>
  <c r="D392" i="22"/>
  <c r="F392" i="22" s="1"/>
  <c r="D394" i="22"/>
  <c r="F394" i="22" s="1"/>
  <c r="D395" i="22"/>
  <c r="F395" i="22" s="1"/>
  <c r="D396" i="22"/>
  <c r="F396" i="22" s="1"/>
  <c r="D398" i="22"/>
  <c r="F398" i="22" s="1"/>
  <c r="D399" i="22"/>
  <c r="F399" i="22" s="1"/>
  <c r="H399" i="22" s="1"/>
  <c r="D401" i="22"/>
  <c r="F401" i="22" s="1"/>
  <c r="D402" i="22"/>
  <c r="F402" i="22" s="1"/>
  <c r="D404" i="22"/>
  <c r="F404" i="22" s="1"/>
  <c r="D405" i="22"/>
  <c r="F405" i="22" s="1"/>
  <c r="D407" i="22"/>
  <c r="F407" i="22" s="1"/>
  <c r="G407" i="22" s="1"/>
  <c r="D408" i="22"/>
  <c r="F408" i="22" s="1"/>
  <c r="D410" i="22"/>
  <c r="F410" i="22" s="1"/>
  <c r="H410" i="22" s="1"/>
  <c r="D411" i="22"/>
  <c r="F411" i="22" s="1"/>
  <c r="H411" i="22" s="1"/>
  <c r="D413" i="22"/>
  <c r="F413" i="22" s="1"/>
  <c r="D414" i="22"/>
  <c r="F414" i="22" s="1"/>
  <c r="D416" i="22"/>
  <c r="F416" i="22" s="1"/>
  <c r="D417" i="22"/>
  <c r="F417" i="22" s="1"/>
  <c r="D419" i="22"/>
  <c r="F419" i="22" s="1"/>
  <c r="D420" i="22"/>
  <c r="F420" i="22" s="1"/>
  <c r="D422" i="22"/>
  <c r="F422" i="22" s="1"/>
  <c r="D423" i="22"/>
  <c r="F423" i="22" s="1"/>
  <c r="H423" i="22" s="1"/>
  <c r="D424" i="22"/>
  <c r="F424" i="22" s="1"/>
  <c r="D426" i="22"/>
  <c r="F426" i="22" s="1"/>
  <c r="G426" i="22" s="1"/>
  <c r="D427" i="22"/>
  <c r="F427" i="22" s="1"/>
  <c r="D429" i="22"/>
  <c r="F429" i="22" s="1"/>
  <c r="D430" i="22"/>
  <c r="F430" i="22" s="1"/>
  <c r="D432" i="22"/>
  <c r="F432" i="22" s="1"/>
  <c r="D433" i="22"/>
  <c r="F433" i="22" s="1"/>
  <c r="D435" i="22"/>
  <c r="F435" i="22" s="1"/>
  <c r="D436" i="22"/>
  <c r="F436" i="22" s="1"/>
  <c r="G436" i="22" s="1"/>
  <c r="D438" i="22"/>
  <c r="F438" i="22" s="1"/>
  <c r="D439" i="22"/>
  <c r="F439" i="22" s="1"/>
  <c r="D441" i="22"/>
  <c r="F441" i="22" s="1"/>
  <c r="D442" i="22"/>
  <c r="F442" i="22" s="1"/>
  <c r="D444" i="22"/>
  <c r="F444" i="22" s="1"/>
  <c r="H444" i="22" s="1"/>
  <c r="D445" i="22"/>
  <c r="F445" i="22" s="1"/>
  <c r="H445" i="22" s="1"/>
  <c r="D446" i="22"/>
  <c r="F446" i="22" s="1"/>
  <c r="D448" i="22"/>
  <c r="F448" i="22" s="1"/>
  <c r="D449" i="22"/>
  <c r="F449" i="22" s="1"/>
  <c r="D451" i="22"/>
  <c r="F451" i="22" s="1"/>
  <c r="G451" i="22" s="1"/>
  <c r="D452" i="22"/>
  <c r="F452" i="22" s="1"/>
  <c r="G452" i="22" s="1"/>
  <c r="D454" i="22"/>
  <c r="F454" i="22" s="1"/>
  <c r="D455" i="22"/>
  <c r="F455" i="22" s="1"/>
  <c r="D457" i="22"/>
  <c r="F457" i="22" s="1"/>
  <c r="G457" i="22" s="1"/>
  <c r="D458" i="22"/>
  <c r="F458" i="22" s="1"/>
  <c r="G458" i="22" s="1"/>
  <c r="D460" i="22"/>
  <c r="F460" i="22" s="1"/>
  <c r="H460" i="22" s="1"/>
  <c r="D461" i="22"/>
  <c r="F461" i="22" s="1"/>
  <c r="H461" i="22" s="1"/>
  <c r="D463" i="22"/>
  <c r="F463" i="22" s="1"/>
  <c r="D464" i="22"/>
  <c r="F464" i="22" s="1"/>
  <c r="D466" i="22"/>
  <c r="F466" i="22" s="1"/>
  <c r="D467" i="22"/>
  <c r="F467" i="22" s="1"/>
  <c r="D469" i="22"/>
  <c r="F469" i="22" s="1"/>
  <c r="G469" i="22" s="1"/>
  <c r="D470" i="22"/>
  <c r="F470" i="22" s="1"/>
  <c r="D472" i="22"/>
  <c r="F472" i="22" s="1"/>
  <c r="D473" i="22"/>
  <c r="F473" i="22" s="1"/>
  <c r="D475" i="22"/>
  <c r="F475" i="22" s="1"/>
  <c r="D476" i="22"/>
  <c r="F476" i="22" s="1"/>
  <c r="D477" i="22"/>
  <c r="F477" i="22" s="1"/>
  <c r="D479" i="22"/>
  <c r="F479" i="22" s="1"/>
  <c r="D480" i="22"/>
  <c r="F480" i="22" s="1"/>
  <c r="D482" i="22"/>
  <c r="F482" i="22" s="1"/>
  <c r="H482" i="22" s="1"/>
  <c r="D483" i="22"/>
  <c r="F483" i="22" s="1"/>
  <c r="D485" i="22"/>
  <c r="F485" i="22" s="1"/>
  <c r="D486" i="22"/>
  <c r="F486" i="22" s="1"/>
  <c r="D488" i="22"/>
  <c r="F488" i="22" s="1"/>
  <c r="G488" i="22" s="1"/>
  <c r="D489" i="22"/>
  <c r="F489" i="22" s="1"/>
  <c r="D491" i="22"/>
  <c r="F491" i="22" s="1"/>
  <c r="H491" i="22" s="1"/>
  <c r="D492" i="22"/>
  <c r="F492" i="22" s="1"/>
  <c r="D494" i="22"/>
  <c r="F494" i="22" s="1"/>
  <c r="H494" i="22" s="1"/>
  <c r="D495" i="22"/>
  <c r="F495" i="22" s="1"/>
  <c r="H495" i="22" s="1"/>
  <c r="D497" i="22"/>
  <c r="F497" i="22" s="1"/>
  <c r="E495" i="23" s="1"/>
  <c r="D498" i="22"/>
  <c r="F498" i="22" s="1"/>
  <c r="B484" i="22"/>
  <c r="B485" i="22"/>
  <c r="B486" i="22"/>
  <c r="B487" i="22"/>
  <c r="B488" i="22"/>
  <c r="B489" i="22"/>
  <c r="B490" i="22"/>
  <c r="B491" i="22"/>
  <c r="B492" i="22"/>
  <c r="B493" i="22"/>
  <c r="B494" i="22"/>
  <c r="B495" i="22"/>
  <c r="B496" i="22"/>
  <c r="B497" i="22"/>
  <c r="B498" i="22"/>
  <c r="B468" i="22"/>
  <c r="B469" i="22"/>
  <c r="B470" i="22"/>
  <c r="B471" i="22"/>
  <c r="B472" i="22"/>
  <c r="B473" i="22"/>
  <c r="B474" i="22"/>
  <c r="B475" i="22"/>
  <c r="B476" i="22"/>
  <c r="B477" i="22"/>
  <c r="B478" i="22"/>
  <c r="B479" i="22"/>
  <c r="B480" i="22"/>
  <c r="B481" i="22"/>
  <c r="B482" i="22"/>
  <c r="B483" i="22"/>
  <c r="B332" i="22"/>
  <c r="B333" i="22"/>
  <c r="B334" i="22"/>
  <c r="B335" i="22"/>
  <c r="B336" i="22"/>
  <c r="B337" i="22"/>
  <c r="B338" i="22"/>
  <c r="B339" i="22"/>
  <c r="B340" i="22"/>
  <c r="B341" i="22"/>
  <c r="B342" i="22"/>
  <c r="B343" i="22"/>
  <c r="B344" i="22"/>
  <c r="B345" i="22"/>
  <c r="B346" i="22"/>
  <c r="B347" i="22"/>
  <c r="B348" i="22"/>
  <c r="B349" i="22"/>
  <c r="B350" i="22"/>
  <c r="B351" i="22"/>
  <c r="B352" i="22"/>
  <c r="B353" i="22"/>
  <c r="B354" i="22"/>
  <c r="B355" i="22"/>
  <c r="B356" i="22"/>
  <c r="B357" i="22"/>
  <c r="B358" i="22"/>
  <c r="B359" i="22"/>
  <c r="B360" i="22"/>
  <c r="B361" i="22"/>
  <c r="B362" i="22"/>
  <c r="B363" i="22"/>
  <c r="B364" i="22"/>
  <c r="B365" i="22"/>
  <c r="B366" i="22"/>
  <c r="B367" i="22"/>
  <c r="B368" i="22"/>
  <c r="B369" i="22"/>
  <c r="B370" i="22"/>
  <c r="B371" i="22"/>
  <c r="B372" i="22"/>
  <c r="B373" i="22"/>
  <c r="B374" i="22"/>
  <c r="B375" i="22"/>
  <c r="B376" i="22"/>
  <c r="B377" i="22"/>
  <c r="B378" i="22"/>
  <c r="B379" i="22"/>
  <c r="B380" i="22"/>
  <c r="B381" i="22"/>
  <c r="B382" i="22"/>
  <c r="B383" i="22"/>
  <c r="B384" i="22"/>
  <c r="B385" i="22"/>
  <c r="B386" i="22"/>
  <c r="B387" i="22"/>
  <c r="B388" i="22"/>
  <c r="B389" i="22"/>
  <c r="B390" i="22"/>
  <c r="B391" i="22"/>
  <c r="B392" i="22"/>
  <c r="B393" i="22"/>
  <c r="B394" i="22"/>
  <c r="B395" i="22"/>
  <c r="B396" i="22"/>
  <c r="B397" i="22"/>
  <c r="B398" i="22"/>
  <c r="B399" i="22"/>
  <c r="B400" i="22"/>
  <c r="B401" i="22"/>
  <c r="B402" i="22"/>
  <c r="B403" i="22"/>
  <c r="B404" i="22"/>
  <c r="B405" i="22"/>
  <c r="B406" i="22"/>
  <c r="B407" i="22"/>
  <c r="B408" i="22"/>
  <c r="B409" i="22"/>
  <c r="B410" i="22"/>
  <c r="B411" i="22"/>
  <c r="B412" i="22"/>
  <c r="B413" i="22"/>
  <c r="B414" i="22"/>
  <c r="B415" i="22"/>
  <c r="B416" i="22"/>
  <c r="B417" i="22"/>
  <c r="B418" i="22"/>
  <c r="B419" i="22"/>
  <c r="B420" i="22"/>
  <c r="B421" i="22"/>
  <c r="B422" i="22"/>
  <c r="B423" i="22"/>
  <c r="B424" i="22"/>
  <c r="B425" i="22"/>
  <c r="B426" i="22"/>
  <c r="B427" i="22"/>
  <c r="B428" i="22"/>
  <c r="B429" i="22"/>
  <c r="B430" i="22"/>
  <c r="B431" i="22"/>
  <c r="B432" i="22"/>
  <c r="B433" i="22"/>
  <c r="B434" i="22"/>
  <c r="B435" i="22"/>
  <c r="B436" i="22"/>
  <c r="B437" i="22"/>
  <c r="B438" i="22"/>
  <c r="B439" i="22"/>
  <c r="B440" i="22"/>
  <c r="B441" i="22"/>
  <c r="B442" i="22"/>
  <c r="B443" i="22"/>
  <c r="B444" i="22"/>
  <c r="B445" i="22"/>
  <c r="B446" i="22"/>
  <c r="B447" i="22"/>
  <c r="B448" i="22"/>
  <c r="B449" i="22"/>
  <c r="B450" i="22"/>
  <c r="B451" i="22"/>
  <c r="B452" i="22"/>
  <c r="B453" i="22"/>
  <c r="B454" i="22"/>
  <c r="B455" i="22"/>
  <c r="B456" i="22"/>
  <c r="B457" i="22"/>
  <c r="B458" i="22"/>
  <c r="B459" i="22"/>
  <c r="B460" i="22"/>
  <c r="B461" i="22"/>
  <c r="B462" i="22"/>
  <c r="B463" i="22"/>
  <c r="B464" i="22"/>
  <c r="B465" i="22"/>
  <c r="B466" i="22"/>
  <c r="B467" i="22"/>
  <c r="B7" i="22"/>
  <c r="B8" i="22"/>
  <c r="B9" i="22"/>
  <c r="B10" i="22"/>
  <c r="B11" i="22"/>
  <c r="B12" i="22"/>
  <c r="B13" i="22"/>
  <c r="B14" i="22"/>
  <c r="B15" i="22"/>
  <c r="B16" i="22"/>
  <c r="B17" i="22"/>
  <c r="B18" i="22"/>
  <c r="B19" i="22"/>
  <c r="B20" i="22"/>
  <c r="B21" i="22"/>
  <c r="B22" i="22"/>
  <c r="B23" i="22"/>
  <c r="B24" i="22"/>
  <c r="B25" i="22"/>
  <c r="B26" i="22"/>
  <c r="B27" i="22"/>
  <c r="B28" i="22"/>
  <c r="B29" i="22"/>
  <c r="B30" i="22"/>
  <c r="B31" i="22"/>
  <c r="B32" i="22"/>
  <c r="B33" i="22"/>
  <c r="B34" i="22"/>
  <c r="B35" i="22"/>
  <c r="B36" i="22"/>
  <c r="B37" i="22"/>
  <c r="B38" i="22"/>
  <c r="B39" i="22"/>
  <c r="B40" i="22"/>
  <c r="B41" i="22"/>
  <c r="B42" i="22"/>
  <c r="B43" i="22"/>
  <c r="B44" i="22"/>
  <c r="B45" i="22"/>
  <c r="B46" i="22"/>
  <c r="B47" i="22"/>
  <c r="B48" i="22"/>
  <c r="B49" i="22"/>
  <c r="B50" i="22"/>
  <c r="B51" i="22"/>
  <c r="B52" i="22"/>
  <c r="B53" i="22"/>
  <c r="B54" i="22"/>
  <c r="B55" i="22"/>
  <c r="B56" i="22"/>
  <c r="B57" i="22"/>
  <c r="B58" i="22"/>
  <c r="B59" i="22"/>
  <c r="B60" i="22"/>
  <c r="B61" i="22"/>
  <c r="B62" i="22"/>
  <c r="B63" i="22"/>
  <c r="B64" i="22"/>
  <c r="B65" i="22"/>
  <c r="B66" i="22"/>
  <c r="B67" i="22"/>
  <c r="B68" i="22"/>
  <c r="B69" i="22"/>
  <c r="B70" i="22"/>
  <c r="B71" i="22"/>
  <c r="B72" i="22"/>
  <c r="B73" i="22"/>
  <c r="B74" i="22"/>
  <c r="B75" i="22"/>
  <c r="B76" i="22"/>
  <c r="B77" i="22"/>
  <c r="B78" i="22"/>
  <c r="B79" i="22"/>
  <c r="B80" i="22"/>
  <c r="B81" i="22"/>
  <c r="B82" i="22"/>
  <c r="B83" i="22"/>
  <c r="B84" i="22"/>
  <c r="B85" i="22"/>
  <c r="B86" i="22"/>
  <c r="B87" i="22"/>
  <c r="B88" i="22"/>
  <c r="B89" i="22"/>
  <c r="B90" i="22"/>
  <c r="B91" i="22"/>
  <c r="B92" i="22"/>
  <c r="B93" i="22"/>
  <c r="B94" i="22"/>
  <c r="B95" i="22"/>
  <c r="B96" i="22"/>
  <c r="B97" i="22"/>
  <c r="B98" i="22"/>
  <c r="B99" i="22"/>
  <c r="B100" i="22"/>
  <c r="B101" i="22"/>
  <c r="B102" i="22"/>
  <c r="B103" i="22"/>
  <c r="B104" i="22"/>
  <c r="B105" i="22"/>
  <c r="B106" i="22"/>
  <c r="B107" i="22"/>
  <c r="B108" i="22"/>
  <c r="B109" i="22"/>
  <c r="B110" i="22"/>
  <c r="B111" i="22"/>
  <c r="B112" i="22"/>
  <c r="B113" i="22"/>
  <c r="B114" i="22"/>
  <c r="B115" i="22"/>
  <c r="B116" i="22"/>
  <c r="B117" i="22"/>
  <c r="B118" i="22"/>
  <c r="B119" i="22"/>
  <c r="B120" i="22"/>
  <c r="B121" i="22"/>
  <c r="B122" i="22"/>
  <c r="B123" i="22"/>
  <c r="B124" i="22"/>
  <c r="B125" i="22"/>
  <c r="B126" i="22"/>
  <c r="B127" i="22"/>
  <c r="B128" i="22"/>
  <c r="B129" i="22"/>
  <c r="B130" i="22"/>
  <c r="B131" i="22"/>
  <c r="B132" i="22"/>
  <c r="B133" i="22"/>
  <c r="B134" i="22"/>
  <c r="B135" i="22"/>
  <c r="B136" i="22"/>
  <c r="B137" i="22"/>
  <c r="B138" i="22"/>
  <c r="B139" i="22"/>
  <c r="B140" i="22"/>
  <c r="B141" i="22"/>
  <c r="B142" i="22"/>
  <c r="B143" i="22"/>
  <c r="B144" i="22"/>
  <c r="B145" i="22"/>
  <c r="B146" i="22"/>
  <c r="B147" i="22"/>
  <c r="B148" i="22"/>
  <c r="B149" i="22"/>
  <c r="B150" i="22"/>
  <c r="B151" i="22"/>
  <c r="B152" i="22"/>
  <c r="B153" i="22"/>
  <c r="B154" i="22"/>
  <c r="B155" i="22"/>
  <c r="B156" i="22"/>
  <c r="B157" i="22"/>
  <c r="B158" i="22"/>
  <c r="B159" i="22"/>
  <c r="B160" i="22"/>
  <c r="B161" i="22"/>
  <c r="B162" i="22"/>
  <c r="B163" i="22"/>
  <c r="B164" i="22"/>
  <c r="B165" i="22"/>
  <c r="B166" i="22"/>
  <c r="B167" i="22"/>
  <c r="B168" i="22"/>
  <c r="B169" i="22"/>
  <c r="B170" i="22"/>
  <c r="B171" i="22"/>
  <c r="B172" i="22"/>
  <c r="B173" i="22"/>
  <c r="B174" i="22"/>
  <c r="B175" i="22"/>
  <c r="B176" i="22"/>
  <c r="B177" i="22"/>
  <c r="B178" i="22"/>
  <c r="B179" i="22"/>
  <c r="B180" i="22"/>
  <c r="B181" i="22"/>
  <c r="B182" i="22"/>
  <c r="B183" i="22"/>
  <c r="B184" i="22"/>
  <c r="B185" i="22"/>
  <c r="B186" i="22"/>
  <c r="B187" i="22"/>
  <c r="B188" i="22"/>
  <c r="B189" i="22"/>
  <c r="B190" i="22"/>
  <c r="B191" i="22"/>
  <c r="B192" i="22"/>
  <c r="B193" i="22"/>
  <c r="B194" i="22"/>
  <c r="B195" i="22"/>
  <c r="B196" i="22"/>
  <c r="B197" i="22"/>
  <c r="B198" i="22"/>
  <c r="B199" i="22"/>
  <c r="B200" i="22"/>
  <c r="B201" i="22"/>
  <c r="B202" i="22"/>
  <c r="B203" i="22"/>
  <c r="B204" i="22"/>
  <c r="B205" i="22"/>
  <c r="B206" i="22"/>
  <c r="B207" i="22"/>
  <c r="B208" i="22"/>
  <c r="B209" i="22"/>
  <c r="B210" i="22"/>
  <c r="B211" i="22"/>
  <c r="B212" i="22"/>
  <c r="B213" i="22"/>
  <c r="B214" i="22"/>
  <c r="B215" i="22"/>
  <c r="B216" i="22"/>
  <c r="B217" i="22"/>
  <c r="B218" i="22"/>
  <c r="B219" i="22"/>
  <c r="B220" i="22"/>
  <c r="B221" i="22"/>
  <c r="B222" i="22"/>
  <c r="B223" i="22"/>
  <c r="B224" i="22"/>
  <c r="B225" i="22"/>
  <c r="B226" i="22"/>
  <c r="B227" i="22"/>
  <c r="B228" i="22"/>
  <c r="B229" i="22"/>
  <c r="B230" i="22"/>
  <c r="B231" i="22"/>
  <c r="B232" i="22"/>
  <c r="B233" i="22"/>
  <c r="B234" i="22"/>
  <c r="B235" i="22"/>
  <c r="B236" i="22"/>
  <c r="B237" i="22"/>
  <c r="B238" i="22"/>
  <c r="B239" i="22"/>
  <c r="B240" i="22"/>
  <c r="B241" i="22"/>
  <c r="B242" i="22"/>
  <c r="B243" i="22"/>
  <c r="B244" i="22"/>
  <c r="B245" i="22"/>
  <c r="B246" i="22"/>
  <c r="B247" i="22"/>
  <c r="B248" i="22"/>
  <c r="B249" i="22"/>
  <c r="B250" i="22"/>
  <c r="B251" i="22"/>
  <c r="B252" i="22"/>
  <c r="B253" i="22"/>
  <c r="B254" i="22"/>
  <c r="B255" i="22"/>
  <c r="B256" i="22"/>
  <c r="B257" i="22"/>
  <c r="B258" i="22"/>
  <c r="B259" i="22"/>
  <c r="B260" i="22"/>
  <c r="B261" i="22"/>
  <c r="B262" i="22"/>
  <c r="B263" i="22"/>
  <c r="B264" i="22"/>
  <c r="B265" i="22"/>
  <c r="B266" i="22"/>
  <c r="B267" i="22"/>
  <c r="B268" i="22"/>
  <c r="B269" i="22"/>
  <c r="B270" i="22"/>
  <c r="B271" i="22"/>
  <c r="B272" i="22"/>
  <c r="B273" i="22"/>
  <c r="B274" i="22"/>
  <c r="B275" i="22"/>
  <c r="B276" i="22"/>
  <c r="B277" i="22"/>
  <c r="B278" i="22"/>
  <c r="B279" i="22"/>
  <c r="B280" i="22"/>
  <c r="B281" i="22"/>
  <c r="B282" i="22"/>
  <c r="B283" i="22"/>
  <c r="B284" i="22"/>
  <c r="B285" i="22"/>
  <c r="B286" i="22"/>
  <c r="B287" i="22"/>
  <c r="B288" i="22"/>
  <c r="B289" i="22"/>
  <c r="B290" i="22"/>
  <c r="B291" i="22"/>
  <c r="B292" i="22"/>
  <c r="B293" i="22"/>
  <c r="B294" i="22"/>
  <c r="B295" i="22"/>
  <c r="B296" i="22"/>
  <c r="B297" i="22"/>
  <c r="B298" i="22"/>
  <c r="B299" i="22"/>
  <c r="B300" i="22"/>
  <c r="B301" i="22"/>
  <c r="B302" i="22"/>
  <c r="B303" i="22"/>
  <c r="B304" i="22"/>
  <c r="B305" i="22"/>
  <c r="B306" i="22"/>
  <c r="B307" i="22"/>
  <c r="B308" i="22"/>
  <c r="B309" i="22"/>
  <c r="B310" i="22"/>
  <c r="B311" i="22"/>
  <c r="B312" i="22"/>
  <c r="B313" i="22"/>
  <c r="B314" i="22"/>
  <c r="B315" i="22"/>
  <c r="B316" i="22"/>
  <c r="B317" i="22"/>
  <c r="B318" i="22"/>
  <c r="B319" i="22"/>
  <c r="B320" i="22"/>
  <c r="B321" i="22"/>
  <c r="B322" i="22"/>
  <c r="B323" i="22"/>
  <c r="B324" i="22"/>
  <c r="B325" i="22"/>
  <c r="B326" i="22"/>
  <c r="B327" i="22"/>
  <c r="B328" i="22"/>
  <c r="B329" i="22"/>
  <c r="B330" i="22"/>
  <c r="B331" i="22"/>
  <c r="B6" i="22"/>
  <c r="O501" i="21"/>
  <c r="O500" i="21"/>
  <c r="O498" i="21"/>
  <c r="O497" i="21"/>
  <c r="O495" i="21"/>
  <c r="O494" i="21"/>
  <c r="O492" i="21"/>
  <c r="O491" i="21"/>
  <c r="O489" i="21"/>
  <c r="O488" i="21"/>
  <c r="O486" i="21"/>
  <c r="O485" i="21"/>
  <c r="O483" i="21"/>
  <c r="O482" i="21"/>
  <c r="O479" i="21"/>
  <c r="O478" i="21"/>
  <c r="O476" i="21"/>
  <c r="O475" i="21"/>
  <c r="O473" i="21"/>
  <c r="O472" i="21"/>
  <c r="O470" i="21"/>
  <c r="O469" i="21"/>
  <c r="O467" i="21"/>
  <c r="O466" i="21"/>
  <c r="O464" i="21"/>
  <c r="O463" i="21"/>
  <c r="O461" i="21"/>
  <c r="O460" i="21"/>
  <c r="O458" i="21"/>
  <c r="O457" i="21"/>
  <c r="O455" i="21"/>
  <c r="O454" i="21"/>
  <c r="O452" i="21"/>
  <c r="O451" i="21"/>
  <c r="O448" i="21"/>
  <c r="O447" i="21"/>
  <c r="O445" i="21"/>
  <c r="O444" i="21"/>
  <c r="O442" i="21"/>
  <c r="O441" i="21"/>
  <c r="O439" i="21"/>
  <c r="O438" i="21"/>
  <c r="O436" i="21"/>
  <c r="O435" i="21"/>
  <c r="O433" i="21"/>
  <c r="O432" i="21"/>
  <c r="O430" i="21"/>
  <c r="O429" i="21"/>
  <c r="O426" i="21"/>
  <c r="O425" i="21"/>
  <c r="O423" i="21"/>
  <c r="O422" i="21"/>
  <c r="O420" i="21"/>
  <c r="O419" i="21"/>
  <c r="O417" i="21"/>
  <c r="O416" i="21"/>
  <c r="O414" i="21"/>
  <c r="O413" i="21"/>
  <c r="O411" i="21"/>
  <c r="O410" i="21"/>
  <c r="O408" i="21"/>
  <c r="O407" i="21"/>
  <c r="O405" i="21"/>
  <c r="O404" i="21"/>
  <c r="O402" i="21"/>
  <c r="O401" i="21"/>
  <c r="O398" i="21"/>
  <c r="O397" i="21"/>
  <c r="O395" i="21"/>
  <c r="O394" i="21"/>
  <c r="O392" i="21"/>
  <c r="O391" i="21"/>
  <c r="O389" i="21"/>
  <c r="O388" i="21"/>
  <c r="O386" i="21"/>
  <c r="O385" i="21"/>
  <c r="O383" i="21"/>
  <c r="O382" i="21"/>
  <c r="O380" i="21"/>
  <c r="O379" i="21"/>
  <c r="O376" i="21"/>
  <c r="O375" i="21"/>
  <c r="O373" i="21"/>
  <c r="O372" i="21"/>
  <c r="O370" i="21"/>
  <c r="O369" i="21"/>
  <c r="O367" i="21"/>
  <c r="O366" i="21"/>
  <c r="O364" i="21"/>
  <c r="O363" i="21"/>
  <c r="O361" i="21"/>
  <c r="O360" i="21"/>
  <c r="O358" i="21"/>
  <c r="O357" i="21"/>
  <c r="O355" i="21"/>
  <c r="O354" i="21"/>
  <c r="O352" i="21"/>
  <c r="O351" i="21"/>
  <c r="O349" i="21"/>
  <c r="O348" i="21"/>
  <c r="O346" i="21"/>
  <c r="O345" i="21"/>
  <c r="O343" i="21"/>
  <c r="O342" i="21"/>
  <c r="O340" i="21"/>
  <c r="O339" i="21"/>
  <c r="O337" i="21"/>
  <c r="O336" i="21"/>
  <c r="O334" i="21"/>
  <c r="O333" i="21"/>
  <c r="O330" i="21"/>
  <c r="O329" i="21"/>
  <c r="O327" i="21"/>
  <c r="O326" i="21"/>
  <c r="O324" i="21"/>
  <c r="O323" i="21"/>
  <c r="O321" i="21"/>
  <c r="O320" i="21"/>
  <c r="O318" i="21"/>
  <c r="O317" i="21"/>
  <c r="O315" i="21"/>
  <c r="O314" i="21"/>
  <c r="O312" i="21"/>
  <c r="O311" i="21"/>
  <c r="O309" i="21"/>
  <c r="O308" i="21"/>
  <c r="O306" i="21"/>
  <c r="O305" i="21"/>
  <c r="O303" i="21"/>
  <c r="O302" i="21"/>
  <c r="O300" i="21"/>
  <c r="O299" i="21"/>
  <c r="O297" i="21"/>
  <c r="O296" i="21"/>
  <c r="O294" i="21"/>
  <c r="O293" i="21"/>
  <c r="O290" i="21"/>
  <c r="O289" i="21"/>
  <c r="O287" i="21"/>
  <c r="O286" i="21"/>
  <c r="O284" i="21"/>
  <c r="O283" i="21"/>
  <c r="O281" i="21"/>
  <c r="O280" i="21"/>
  <c r="O278" i="21"/>
  <c r="O277" i="21"/>
  <c r="O275" i="21"/>
  <c r="O274" i="21"/>
  <c r="O272" i="21"/>
  <c r="O271" i="21"/>
  <c r="O269" i="21"/>
  <c r="O268" i="21"/>
  <c r="O266" i="21"/>
  <c r="O265" i="21"/>
  <c r="O263" i="21"/>
  <c r="O262" i="21"/>
  <c r="O260" i="21"/>
  <c r="O259" i="21"/>
  <c r="O257" i="21"/>
  <c r="O256" i="21"/>
  <c r="O251" i="21"/>
  <c r="O250" i="21"/>
  <c r="O254" i="21"/>
  <c r="O253" i="21"/>
  <c r="O248" i="21"/>
  <c r="O247" i="21"/>
  <c r="O245" i="21"/>
  <c r="O244" i="21"/>
  <c r="O242" i="21"/>
  <c r="O241" i="21"/>
  <c r="O239" i="21"/>
  <c r="O238" i="21"/>
  <c r="O235" i="21"/>
  <c r="O234" i="21"/>
  <c r="O232" i="21"/>
  <c r="O231" i="21"/>
  <c r="O229" i="21"/>
  <c r="O228" i="21"/>
  <c r="O226" i="21"/>
  <c r="O225" i="21"/>
  <c r="O223" i="21"/>
  <c r="O222" i="21"/>
  <c r="O220" i="21"/>
  <c r="O219" i="21"/>
  <c r="O217" i="21"/>
  <c r="O216" i="21"/>
  <c r="O214" i="21"/>
  <c r="O213" i="21"/>
  <c r="O211" i="21"/>
  <c r="O210" i="21"/>
  <c r="O208" i="21"/>
  <c r="O207" i="21"/>
  <c r="O205" i="21"/>
  <c r="O204" i="21"/>
  <c r="O202" i="21"/>
  <c r="O201" i="21"/>
  <c r="O199" i="21"/>
  <c r="O198" i="21"/>
  <c r="O196" i="21"/>
  <c r="O195" i="21"/>
  <c r="O193" i="21"/>
  <c r="O192" i="21"/>
  <c r="O190" i="21"/>
  <c r="O189" i="21"/>
  <c r="O186" i="21"/>
  <c r="O185" i="21"/>
  <c r="O183" i="21"/>
  <c r="O182" i="21"/>
  <c r="O180" i="21"/>
  <c r="O179" i="21"/>
  <c r="O177" i="21"/>
  <c r="O176" i="21"/>
  <c r="O174" i="21"/>
  <c r="O173" i="21"/>
  <c r="O171" i="21"/>
  <c r="O170" i="21"/>
  <c r="O168" i="21"/>
  <c r="O167" i="21"/>
  <c r="O165" i="21"/>
  <c r="O164" i="21"/>
  <c r="O159" i="21"/>
  <c r="O158" i="21"/>
  <c r="O162" i="21"/>
  <c r="O161" i="21"/>
  <c r="O156" i="21"/>
  <c r="O155" i="21"/>
  <c r="O153" i="21"/>
  <c r="O152" i="21"/>
  <c r="O150" i="21"/>
  <c r="O149" i="21"/>
  <c r="O147" i="21"/>
  <c r="O146" i="21"/>
  <c r="O144" i="21"/>
  <c r="O143" i="21"/>
  <c r="O140" i="21"/>
  <c r="O139" i="21"/>
  <c r="O137" i="21"/>
  <c r="O136" i="21"/>
  <c r="O134" i="21"/>
  <c r="O133" i="21"/>
  <c r="O131" i="21"/>
  <c r="O130" i="21"/>
  <c r="O128" i="21"/>
  <c r="O127" i="21"/>
  <c r="O125" i="21"/>
  <c r="O124" i="21"/>
  <c r="O122" i="21"/>
  <c r="O121" i="21"/>
  <c r="O119" i="21"/>
  <c r="O118" i="21"/>
  <c r="O115" i="21"/>
  <c r="O114" i="21"/>
  <c r="O112" i="21"/>
  <c r="O111" i="21"/>
  <c r="O109" i="21"/>
  <c r="O108" i="21"/>
  <c r="O106" i="21"/>
  <c r="O105" i="21"/>
  <c r="O103" i="21"/>
  <c r="O102" i="21"/>
  <c r="O100" i="21"/>
  <c r="O99" i="21"/>
  <c r="O97" i="21"/>
  <c r="O96" i="21"/>
  <c r="O94" i="21"/>
  <c r="O93" i="21"/>
  <c r="O91" i="21"/>
  <c r="O90" i="21"/>
  <c r="O88" i="21"/>
  <c r="O87" i="21"/>
  <c r="O85" i="21"/>
  <c r="O84" i="21"/>
  <c r="O82" i="21"/>
  <c r="O81" i="21"/>
  <c r="O79" i="21"/>
  <c r="O78" i="21"/>
  <c r="O76" i="21"/>
  <c r="O75" i="21"/>
  <c r="O73" i="21"/>
  <c r="O72" i="21"/>
  <c r="O70" i="21"/>
  <c r="O69" i="21"/>
  <c r="O67" i="21"/>
  <c r="O66" i="21"/>
  <c r="O63" i="21"/>
  <c r="O62" i="21"/>
  <c r="O60" i="21"/>
  <c r="O59" i="21"/>
  <c r="O57" i="21"/>
  <c r="O56" i="21"/>
  <c r="O54" i="21"/>
  <c r="O53" i="21"/>
  <c r="O51" i="21"/>
  <c r="O50" i="21"/>
  <c r="O48" i="21"/>
  <c r="O47" i="21"/>
  <c r="O45" i="21"/>
  <c r="O44" i="21"/>
  <c r="O42" i="21"/>
  <c r="O41" i="21"/>
  <c r="O38" i="21"/>
  <c r="O37" i="21"/>
  <c r="O35" i="21"/>
  <c r="O34" i="21"/>
  <c r="O32" i="21"/>
  <c r="O31" i="21"/>
  <c r="O29" i="21"/>
  <c r="O28" i="21"/>
  <c r="O26" i="21"/>
  <c r="O25" i="21"/>
  <c r="O23" i="21"/>
  <c r="O22" i="21"/>
  <c r="O20" i="21"/>
  <c r="O19" i="21"/>
  <c r="O17" i="21"/>
  <c r="O16" i="21"/>
  <c r="O14" i="21"/>
  <c r="O13" i="21"/>
  <c r="O11" i="21"/>
  <c r="O10" i="21"/>
  <c r="O496" i="21"/>
  <c r="O499" i="21"/>
  <c r="O493" i="21"/>
  <c r="O490" i="21"/>
  <c r="O487" i="21"/>
  <c r="O484" i="21"/>
  <c r="O481" i="21"/>
  <c r="O477" i="21"/>
  <c r="O474" i="21"/>
  <c r="O471" i="21"/>
  <c r="O468" i="21"/>
  <c r="O465" i="21"/>
  <c r="O462" i="21"/>
  <c r="O459" i="21"/>
  <c r="O456" i="21"/>
  <c r="O453" i="21"/>
  <c r="O450" i="21"/>
  <c r="O446" i="21"/>
  <c r="O443" i="21"/>
  <c r="O440" i="21"/>
  <c r="O437" i="21"/>
  <c r="O434" i="21"/>
  <c r="O431" i="21"/>
  <c r="O428" i="21"/>
  <c r="O424" i="21"/>
  <c r="O421" i="21"/>
  <c r="O418" i="21"/>
  <c r="O415" i="21"/>
  <c r="O412" i="21"/>
  <c r="O409" i="21"/>
  <c r="O406" i="21"/>
  <c r="O403" i="21"/>
  <c r="O400" i="21"/>
  <c r="O396" i="21"/>
  <c r="O393" i="21"/>
  <c r="O390" i="21"/>
  <c r="O387" i="21"/>
  <c r="O384" i="21"/>
  <c r="O381" i="21"/>
  <c r="O378" i="21"/>
  <c r="O374" i="21"/>
  <c r="O371" i="21"/>
  <c r="O368" i="21"/>
  <c r="O365" i="21"/>
  <c r="O362" i="21"/>
  <c r="O359" i="21"/>
  <c r="O356" i="21"/>
  <c r="O353" i="21"/>
  <c r="O350" i="21"/>
  <c r="O347" i="21"/>
  <c r="O344" i="21"/>
  <c r="O341" i="21"/>
  <c r="O338" i="21"/>
  <c r="O335" i="21"/>
  <c r="O332" i="21"/>
  <c r="O328" i="21"/>
  <c r="O325" i="21"/>
  <c r="O316" i="21"/>
  <c r="O319" i="21"/>
  <c r="O322" i="21"/>
  <c r="O313" i="21"/>
  <c r="O310" i="21"/>
  <c r="O307" i="21"/>
  <c r="O304" i="21"/>
  <c r="O301" i="21"/>
  <c r="O295" i="21"/>
  <c r="O298" i="21"/>
  <c r="O292" i="21"/>
  <c r="X277" i="21"/>
  <c r="O288" i="21"/>
  <c r="O285" i="21"/>
  <c r="O282" i="21"/>
  <c r="O279" i="21"/>
  <c r="O276" i="21"/>
  <c r="O273" i="21"/>
  <c r="O270" i="21"/>
  <c r="O267" i="21"/>
  <c r="O264" i="21"/>
  <c r="O258" i="21"/>
  <c r="O261" i="21"/>
  <c r="O255" i="21"/>
  <c r="O252" i="21"/>
  <c r="O249" i="21"/>
  <c r="O243" i="21"/>
  <c r="O246" i="21"/>
  <c r="O240" i="21"/>
  <c r="O237" i="21"/>
  <c r="O233" i="21"/>
  <c r="O230" i="21"/>
  <c r="O227" i="21"/>
  <c r="O224" i="21"/>
  <c r="O221" i="21"/>
  <c r="O218" i="21"/>
  <c r="O215" i="21"/>
  <c r="O212" i="21"/>
  <c r="O209" i="21"/>
  <c r="O206" i="21"/>
  <c r="O203" i="21"/>
  <c r="O200" i="21"/>
  <c r="O197" i="21"/>
  <c r="O194" i="21"/>
  <c r="O191" i="21"/>
  <c r="O188" i="21"/>
  <c r="O184" i="21"/>
  <c r="O181" i="21"/>
  <c r="O178" i="21"/>
  <c r="O175" i="21"/>
  <c r="O172" i="21"/>
  <c r="O169" i="21"/>
  <c r="O166" i="21"/>
  <c r="O163" i="21"/>
  <c r="O160" i="21"/>
  <c r="O157" i="21"/>
  <c r="O154" i="21"/>
  <c r="O151" i="21"/>
  <c r="O148" i="21"/>
  <c r="O145" i="21"/>
  <c r="O142" i="21"/>
  <c r="O138" i="21"/>
  <c r="O135" i="21"/>
  <c r="O132" i="21"/>
  <c r="O129" i="21"/>
  <c r="O126" i="21"/>
  <c r="O123" i="21"/>
  <c r="O120" i="21"/>
  <c r="O117" i="21"/>
  <c r="O113" i="21"/>
  <c r="O110" i="21"/>
  <c r="O107" i="21"/>
  <c r="O104" i="21"/>
  <c r="O101" i="21"/>
  <c r="O98" i="21"/>
  <c r="O95" i="21"/>
  <c r="O92" i="21"/>
  <c r="O89" i="21"/>
  <c r="O86" i="21"/>
  <c r="O83" i="21"/>
  <c r="O80" i="21"/>
  <c r="O77" i="21"/>
  <c r="O74" i="21"/>
  <c r="O71" i="21"/>
  <c r="O68" i="21"/>
  <c r="O65" i="21"/>
  <c r="O61" i="21"/>
  <c r="O58" i="21"/>
  <c r="O55" i="21"/>
  <c r="O52" i="21"/>
  <c r="O49" i="21"/>
  <c r="O46" i="21"/>
  <c r="O43" i="21"/>
  <c r="O40" i="21"/>
  <c r="O36" i="21"/>
  <c r="O33" i="21"/>
  <c r="O30" i="21"/>
  <c r="O21" i="21"/>
  <c r="O27" i="21"/>
  <c r="O24" i="21"/>
  <c r="O18" i="21"/>
  <c r="O15" i="21"/>
  <c r="O12" i="21"/>
  <c r="O9" i="21"/>
  <c r="E5113" i="19"/>
  <c r="E5154" i="19"/>
  <c r="E5211" i="19"/>
  <c r="E5367" i="19"/>
  <c r="E5150" i="19"/>
  <c r="E5381" i="19"/>
  <c r="E5214" i="19"/>
  <c r="E5342" i="19"/>
  <c r="E5384" i="19"/>
  <c r="E5386" i="19"/>
  <c r="E5213" i="19"/>
  <c r="E5144" i="19"/>
  <c r="E5346" i="19"/>
  <c r="E5157" i="19"/>
  <c r="E5240" i="19"/>
  <c r="E5194" i="19"/>
  <c r="E5131" i="19"/>
  <c r="E5187" i="19"/>
  <c r="E5310" i="19"/>
  <c r="E5147" i="19"/>
  <c r="E5179" i="19"/>
  <c r="E5355" i="19"/>
  <c r="E5324" i="19"/>
  <c r="E5200" i="19"/>
  <c r="E5372" i="19"/>
  <c r="E5205" i="19"/>
  <c r="E5352" i="19"/>
  <c r="E5350" i="19"/>
  <c r="E5101" i="19"/>
  <c r="E5247" i="19"/>
  <c r="E5284" i="19"/>
  <c r="E5322" i="19"/>
  <c r="E5193" i="19"/>
  <c r="E5329" i="19"/>
  <c r="E5215" i="19"/>
  <c r="E5345" i="19"/>
  <c r="E5120" i="19"/>
  <c r="E5257" i="19"/>
  <c r="E5403" i="19"/>
  <c r="E5159" i="19"/>
  <c r="E5269" i="19"/>
  <c r="E5277" i="19"/>
  <c r="E5378" i="19"/>
  <c r="E5122" i="19"/>
  <c r="E5223" i="19"/>
  <c r="E5196" i="19"/>
  <c r="AF277" i="21" l="1"/>
  <c r="AD277" i="21"/>
  <c r="AB277" i="21"/>
  <c r="F6" i="22"/>
  <c r="E4" i="23" s="1"/>
  <c r="F7" i="22"/>
  <c r="E5" i="23" s="1"/>
  <c r="L1" i="21"/>
  <c r="G492" i="22"/>
  <c r="E490" i="23"/>
  <c r="H439" i="22"/>
  <c r="E437" i="23"/>
  <c r="G404" i="22"/>
  <c r="E402" i="23"/>
  <c r="H404" i="22"/>
  <c r="G351" i="22"/>
  <c r="E349" i="23"/>
  <c r="H280" i="22"/>
  <c r="E278" i="23"/>
  <c r="H244" i="22"/>
  <c r="E242" i="23"/>
  <c r="E171" i="23"/>
  <c r="G173" i="22"/>
  <c r="H173" i="22"/>
  <c r="G118" i="22"/>
  <c r="E116" i="23"/>
  <c r="H29" i="22"/>
  <c r="E27" i="23"/>
  <c r="G473" i="22"/>
  <c r="E471" i="23"/>
  <c r="H438" i="22"/>
  <c r="E436" i="23"/>
  <c r="E365" i="23"/>
  <c r="H367" i="22"/>
  <c r="G367" i="22"/>
  <c r="E329" i="23"/>
  <c r="G331" i="22"/>
  <c r="H331" i="22"/>
  <c r="E276" i="23"/>
  <c r="G278" i="22"/>
  <c r="H278" i="22"/>
  <c r="G242" i="22"/>
  <c r="E240" i="23"/>
  <c r="H189" i="22"/>
  <c r="E187" i="23"/>
  <c r="H134" i="22"/>
  <c r="E132" i="23"/>
  <c r="H28" i="22"/>
  <c r="E26" i="23"/>
  <c r="G28" i="22"/>
  <c r="E487" i="23"/>
  <c r="H489" i="22"/>
  <c r="G489" i="22"/>
  <c r="G419" i="22"/>
  <c r="E417" i="23"/>
  <c r="E328" i="23"/>
  <c r="H330" i="22"/>
  <c r="G330" i="22"/>
  <c r="E275" i="23"/>
  <c r="H277" i="22"/>
  <c r="G277" i="22"/>
  <c r="G205" i="22"/>
  <c r="E203" i="23"/>
  <c r="G150" i="22"/>
  <c r="E148" i="23"/>
  <c r="H150" i="22"/>
  <c r="H97" i="22"/>
  <c r="E95" i="23"/>
  <c r="G29" i="22"/>
  <c r="H470" i="22"/>
  <c r="E468" i="23"/>
  <c r="H435" i="22"/>
  <c r="E433" i="23"/>
  <c r="G417" i="22"/>
  <c r="E415" i="23"/>
  <c r="H417" i="22"/>
  <c r="G346" i="22"/>
  <c r="E344" i="23"/>
  <c r="H346" i="22"/>
  <c r="G293" i="22"/>
  <c r="E291" i="23"/>
  <c r="E273" i="23"/>
  <c r="H275" i="22"/>
  <c r="G275" i="22"/>
  <c r="G222" i="22"/>
  <c r="E220" i="23"/>
  <c r="H222" i="22"/>
  <c r="G149" i="22"/>
  <c r="E147" i="23"/>
  <c r="H149" i="22"/>
  <c r="H96" i="22"/>
  <c r="E94" i="23"/>
  <c r="H242" i="22"/>
  <c r="H486" i="22"/>
  <c r="E484" i="23"/>
  <c r="H469" i="22"/>
  <c r="E467" i="23"/>
  <c r="E431" i="23"/>
  <c r="H433" i="22"/>
  <c r="G433" i="22"/>
  <c r="G398" i="22"/>
  <c r="E396" i="23"/>
  <c r="H380" i="22"/>
  <c r="E378" i="23"/>
  <c r="G380" i="22"/>
  <c r="G363" i="22"/>
  <c r="E361" i="23"/>
  <c r="H363" i="22"/>
  <c r="H345" i="22"/>
  <c r="E343" i="23"/>
  <c r="G345" i="22"/>
  <c r="E325" i="23"/>
  <c r="H327" i="22"/>
  <c r="G327" i="22"/>
  <c r="G309" i="22"/>
  <c r="E307" i="23"/>
  <c r="H309" i="22"/>
  <c r="H291" i="22"/>
  <c r="E289" i="23"/>
  <c r="G291" i="22"/>
  <c r="E272" i="23"/>
  <c r="H274" i="22"/>
  <c r="G274" i="22"/>
  <c r="G256" i="22"/>
  <c r="E254" i="23"/>
  <c r="H238" i="22"/>
  <c r="E236" i="23"/>
  <c r="G238" i="22"/>
  <c r="H220" i="22"/>
  <c r="E218" i="23"/>
  <c r="G202" i="22"/>
  <c r="E200" i="23"/>
  <c r="H202" i="22"/>
  <c r="E182" i="23"/>
  <c r="H184" i="22"/>
  <c r="G184" i="22"/>
  <c r="E163" i="23"/>
  <c r="H165" i="22"/>
  <c r="G165" i="22"/>
  <c r="G147" i="22"/>
  <c r="E145" i="23"/>
  <c r="E128" i="23"/>
  <c r="H130" i="22"/>
  <c r="G130" i="22"/>
  <c r="H112" i="22"/>
  <c r="E110" i="23"/>
  <c r="G112" i="22"/>
  <c r="H94" i="22"/>
  <c r="E92" i="23"/>
  <c r="H76" i="22"/>
  <c r="E74" i="23"/>
  <c r="E57" i="23"/>
  <c r="G59" i="22"/>
  <c r="H59" i="22"/>
  <c r="H41" i="22"/>
  <c r="E39" i="23"/>
  <c r="E21" i="23"/>
  <c r="G23" i="22"/>
  <c r="H23" i="22"/>
  <c r="G280" i="22"/>
  <c r="G438" i="22"/>
  <c r="G470" i="22"/>
  <c r="H485" i="22"/>
  <c r="E483" i="23"/>
  <c r="H467" i="22"/>
  <c r="E465" i="23"/>
  <c r="E447" i="23"/>
  <c r="H449" i="22"/>
  <c r="G449" i="22"/>
  <c r="E430" i="23"/>
  <c r="H432" i="22"/>
  <c r="G432" i="22"/>
  <c r="H414" i="22"/>
  <c r="E412" i="23"/>
  <c r="E394" i="23"/>
  <c r="H396" i="22"/>
  <c r="G396" i="22"/>
  <c r="H379" i="22"/>
  <c r="E377" i="23"/>
  <c r="G379" i="22"/>
  <c r="E359" i="23"/>
  <c r="H361" i="22"/>
  <c r="G361" i="22"/>
  <c r="H343" i="22"/>
  <c r="E341" i="23"/>
  <c r="E324" i="23"/>
  <c r="G326" i="22"/>
  <c r="H326" i="22"/>
  <c r="G308" i="22"/>
  <c r="E306" i="23"/>
  <c r="H308" i="22"/>
  <c r="E288" i="23"/>
  <c r="H290" i="22"/>
  <c r="G290" i="22"/>
  <c r="H272" i="22"/>
  <c r="E270" i="23"/>
  <c r="G254" i="22"/>
  <c r="E252" i="23"/>
  <c r="H236" i="22"/>
  <c r="E234" i="23"/>
  <c r="G236" i="22"/>
  <c r="H219" i="22"/>
  <c r="E217" i="23"/>
  <c r="E199" i="23"/>
  <c r="H201" i="22"/>
  <c r="G201" i="22"/>
  <c r="H183" i="22"/>
  <c r="E181" i="23"/>
  <c r="G183" i="22"/>
  <c r="G164" i="22"/>
  <c r="E162" i="23"/>
  <c r="H164" i="22"/>
  <c r="G146" i="22"/>
  <c r="E144" i="23"/>
  <c r="E126" i="23"/>
  <c r="H128" i="22"/>
  <c r="G128" i="22"/>
  <c r="H111" i="22"/>
  <c r="E109" i="23"/>
  <c r="G111" i="22"/>
  <c r="G93" i="22"/>
  <c r="E91" i="23"/>
  <c r="H93" i="22"/>
  <c r="H75" i="22"/>
  <c r="E73" i="23"/>
  <c r="E55" i="23"/>
  <c r="G57" i="22"/>
  <c r="H57" i="22"/>
  <c r="E37" i="23"/>
  <c r="H39" i="22"/>
  <c r="G39" i="22"/>
  <c r="E20" i="23"/>
  <c r="H22" i="22"/>
  <c r="G22" i="22"/>
  <c r="G94" i="22"/>
  <c r="G439" i="22"/>
  <c r="G483" i="22"/>
  <c r="E481" i="23"/>
  <c r="H483" i="22"/>
  <c r="G466" i="22"/>
  <c r="E464" i="23"/>
  <c r="H466" i="22"/>
  <c r="E446" i="23"/>
  <c r="H448" i="22"/>
  <c r="G448" i="22"/>
  <c r="E428" i="23"/>
  <c r="G430" i="22"/>
  <c r="H430" i="22"/>
  <c r="G413" i="22"/>
  <c r="E411" i="23"/>
  <c r="H413" i="22"/>
  <c r="H395" i="22"/>
  <c r="E393" i="23"/>
  <c r="G395" i="22"/>
  <c r="G377" i="22"/>
  <c r="E375" i="23"/>
  <c r="G360" i="22"/>
  <c r="E358" i="23"/>
  <c r="H360" i="22"/>
  <c r="G342" i="22"/>
  <c r="E340" i="23"/>
  <c r="H342" i="22"/>
  <c r="H324" i="22"/>
  <c r="E322" i="23"/>
  <c r="G306" i="22"/>
  <c r="E304" i="23"/>
  <c r="H306" i="22"/>
  <c r="E286" i="23"/>
  <c r="H288" i="22"/>
  <c r="G288" i="22"/>
  <c r="G271" i="22"/>
  <c r="E269" i="23"/>
  <c r="G253" i="22"/>
  <c r="E251" i="23"/>
  <c r="H235" i="22"/>
  <c r="E233" i="23"/>
  <c r="G235" i="22"/>
  <c r="G217" i="22"/>
  <c r="E215" i="23"/>
  <c r="H217" i="22"/>
  <c r="H199" i="22"/>
  <c r="E197" i="23"/>
  <c r="H182" i="22"/>
  <c r="E180" i="23"/>
  <c r="H162" i="22"/>
  <c r="E160" i="23"/>
  <c r="G162" i="22"/>
  <c r="E142" i="23"/>
  <c r="H144" i="22"/>
  <c r="G144" i="22"/>
  <c r="E125" i="23"/>
  <c r="G127" i="22"/>
  <c r="H127" i="22"/>
  <c r="G109" i="22"/>
  <c r="E107" i="23"/>
  <c r="E89" i="23"/>
  <c r="H91" i="22"/>
  <c r="G91" i="22"/>
  <c r="G73" i="22"/>
  <c r="E71" i="23"/>
  <c r="E54" i="23"/>
  <c r="H56" i="22"/>
  <c r="G56" i="22"/>
  <c r="H38" i="22"/>
  <c r="E36" i="23"/>
  <c r="G38" i="22"/>
  <c r="E18" i="23"/>
  <c r="G20" i="22"/>
  <c r="H20" i="22"/>
  <c r="G134" i="22"/>
  <c r="H293" i="22"/>
  <c r="G343" i="22"/>
  <c r="H398" i="22"/>
  <c r="G435" i="22"/>
  <c r="H475" i="22"/>
  <c r="E473" i="23"/>
  <c r="G475" i="22"/>
  <c r="G315" i="22"/>
  <c r="E313" i="23"/>
  <c r="H153" i="22"/>
  <c r="E151" i="23"/>
  <c r="G385" i="22"/>
  <c r="E383" i="23"/>
  <c r="H225" i="22"/>
  <c r="E223" i="23"/>
  <c r="G81" i="22"/>
  <c r="E79" i="23"/>
  <c r="H81" i="22"/>
  <c r="H472" i="22"/>
  <c r="E470" i="23"/>
  <c r="G472" i="22"/>
  <c r="H366" i="22"/>
  <c r="E364" i="23"/>
  <c r="G223" i="22"/>
  <c r="E221" i="23"/>
  <c r="H223" i="22"/>
  <c r="E59" i="23"/>
  <c r="H61" i="22"/>
  <c r="G61" i="22"/>
  <c r="G189" i="22"/>
  <c r="H473" i="22"/>
  <c r="G364" i="22"/>
  <c r="E362" i="23"/>
  <c r="H364" i="22"/>
  <c r="G186" i="22"/>
  <c r="E184" i="23"/>
  <c r="E58" i="23"/>
  <c r="H60" i="22"/>
  <c r="G60" i="22"/>
  <c r="H416" i="22"/>
  <c r="E414" i="23"/>
  <c r="G416" i="22"/>
  <c r="G482" i="22"/>
  <c r="E480" i="23"/>
  <c r="G464" i="22"/>
  <c r="E462" i="23"/>
  <c r="E444" i="23"/>
  <c r="G446" i="22"/>
  <c r="H446" i="22"/>
  <c r="E427" i="23"/>
  <c r="H429" i="22"/>
  <c r="G429" i="22"/>
  <c r="G411" i="22"/>
  <c r="E409" i="23"/>
  <c r="H394" i="22"/>
  <c r="E392" i="23"/>
  <c r="G394" i="22"/>
  <c r="G376" i="22"/>
  <c r="E374" i="23"/>
  <c r="G358" i="22"/>
  <c r="E356" i="23"/>
  <c r="E338" i="23"/>
  <c r="G340" i="22"/>
  <c r="H340" i="22"/>
  <c r="H323" i="22"/>
  <c r="E321" i="23"/>
  <c r="G305" i="22"/>
  <c r="E303" i="23"/>
  <c r="H287" i="22"/>
  <c r="E285" i="23"/>
  <c r="G269" i="22"/>
  <c r="E267" i="23"/>
  <c r="G251" i="22"/>
  <c r="E249" i="23"/>
  <c r="E231" i="23"/>
  <c r="H233" i="22"/>
  <c r="G233" i="22"/>
  <c r="E214" i="23"/>
  <c r="H216" i="22"/>
  <c r="G216" i="22"/>
  <c r="H198" i="22"/>
  <c r="E196" i="23"/>
  <c r="G180" i="22"/>
  <c r="E178" i="23"/>
  <c r="H180" i="22"/>
  <c r="H161" i="22"/>
  <c r="E159" i="23"/>
  <c r="G161" i="22"/>
  <c r="E141" i="23"/>
  <c r="G143" i="22"/>
  <c r="H143" i="22"/>
  <c r="G125" i="22"/>
  <c r="E123" i="23"/>
  <c r="G108" i="22"/>
  <c r="E106" i="23"/>
  <c r="E88" i="23"/>
  <c r="G90" i="22"/>
  <c r="H90" i="22"/>
  <c r="H72" i="22"/>
  <c r="E70" i="23"/>
  <c r="G72" i="22"/>
  <c r="G54" i="22"/>
  <c r="E52" i="23"/>
  <c r="E34" i="23"/>
  <c r="H36" i="22"/>
  <c r="G36" i="22"/>
  <c r="H19" i="22"/>
  <c r="E17" i="23"/>
  <c r="G96" i="22"/>
  <c r="H146" i="22"/>
  <c r="G244" i="22"/>
  <c r="G272" i="22"/>
  <c r="G323" i="22"/>
  <c r="H351" i="22"/>
  <c r="E367" i="23"/>
  <c r="G369" i="22"/>
  <c r="H369" i="22"/>
  <c r="H226" i="22"/>
  <c r="E224" i="23"/>
  <c r="G82" i="22"/>
  <c r="E80" i="23"/>
  <c r="H82" i="22"/>
  <c r="G491" i="22"/>
  <c r="E489" i="23"/>
  <c r="H349" i="22"/>
  <c r="E347" i="23"/>
  <c r="G349" i="22"/>
  <c r="E205" i="23"/>
  <c r="H207" i="22"/>
  <c r="G207" i="22"/>
  <c r="E61" i="23"/>
  <c r="H63" i="22"/>
  <c r="G63" i="22"/>
  <c r="H436" i="22"/>
  <c r="E434" i="23"/>
  <c r="H312" i="22"/>
  <c r="E310" i="23"/>
  <c r="G312" i="22"/>
  <c r="G187" i="22"/>
  <c r="E185" i="23"/>
  <c r="H26" i="22"/>
  <c r="E24" i="23"/>
  <c r="H452" i="22"/>
  <c r="E450" i="23"/>
  <c r="E326" i="23"/>
  <c r="G328" i="22"/>
  <c r="H328" i="22"/>
  <c r="G204" i="22"/>
  <c r="E202" i="23"/>
  <c r="H78" i="22"/>
  <c r="E76" i="23"/>
  <c r="H451" i="22"/>
  <c r="E449" i="23"/>
  <c r="H480" i="22"/>
  <c r="E478" i="23"/>
  <c r="G480" i="22"/>
  <c r="G463" i="22"/>
  <c r="E461" i="23"/>
  <c r="H463" i="22"/>
  <c r="G445" i="22"/>
  <c r="E443" i="23"/>
  <c r="H427" i="22"/>
  <c r="E425" i="23"/>
  <c r="G410" i="22"/>
  <c r="E408" i="23"/>
  <c r="H392" i="22"/>
  <c r="E390" i="23"/>
  <c r="G392" i="22"/>
  <c r="E372" i="23"/>
  <c r="H374" i="22"/>
  <c r="G374" i="22"/>
  <c r="H357" i="22"/>
  <c r="E355" i="23"/>
  <c r="E337" i="23"/>
  <c r="G339" i="22"/>
  <c r="H339" i="22"/>
  <c r="H321" i="22"/>
  <c r="E319" i="23"/>
  <c r="H303" i="22"/>
  <c r="E301" i="23"/>
  <c r="G303" i="22"/>
  <c r="H286" i="22"/>
  <c r="E284" i="23"/>
  <c r="G268" i="22"/>
  <c r="E266" i="23"/>
  <c r="H250" i="22"/>
  <c r="E248" i="23"/>
  <c r="H232" i="22"/>
  <c r="E230" i="23"/>
  <c r="G232" i="22"/>
  <c r="G214" i="22"/>
  <c r="E212" i="23"/>
  <c r="H196" i="22"/>
  <c r="E194" i="23"/>
  <c r="G196" i="22"/>
  <c r="G179" i="22"/>
  <c r="E177" i="23"/>
  <c r="H179" i="22"/>
  <c r="G159" i="22"/>
  <c r="E157" i="23"/>
  <c r="E139" i="23"/>
  <c r="H141" i="22"/>
  <c r="G141" i="22"/>
  <c r="G124" i="22"/>
  <c r="E122" i="23"/>
  <c r="G106" i="22"/>
  <c r="E104" i="23"/>
  <c r="G88" i="22"/>
  <c r="E86" i="23"/>
  <c r="H70" i="22"/>
  <c r="E68" i="23"/>
  <c r="G70" i="22"/>
  <c r="G53" i="22"/>
  <c r="E51" i="23"/>
  <c r="H35" i="22"/>
  <c r="E33" i="23"/>
  <c r="G35" i="22"/>
  <c r="H17" i="22"/>
  <c r="E15" i="23"/>
  <c r="G17" i="22"/>
  <c r="G97" i="22"/>
  <c r="H125" i="22"/>
  <c r="H147" i="22"/>
  <c r="H205" i="22"/>
  <c r="G414" i="22"/>
  <c r="H492" i="22"/>
  <c r="H422" i="22"/>
  <c r="E420" i="23"/>
  <c r="G422" i="22"/>
  <c r="G297" i="22"/>
  <c r="E295" i="23"/>
  <c r="E206" i="23"/>
  <c r="H208" i="22"/>
  <c r="G208" i="22"/>
  <c r="H100" i="22"/>
  <c r="E98" i="23"/>
  <c r="G420" i="22"/>
  <c r="E418" i="23"/>
  <c r="H296" i="22"/>
  <c r="E294" i="23"/>
  <c r="G296" i="22"/>
  <c r="G171" i="22"/>
  <c r="E169" i="23"/>
  <c r="H99" i="22"/>
  <c r="E97" i="23"/>
  <c r="G401" i="22"/>
  <c r="E399" i="23"/>
  <c r="H401" i="22"/>
  <c r="G294" i="22"/>
  <c r="E292" i="23"/>
  <c r="G170" i="22"/>
  <c r="E168" i="23"/>
  <c r="G44" i="22"/>
  <c r="E42" i="23"/>
  <c r="E380" i="23"/>
  <c r="H382" i="22"/>
  <c r="G382" i="22"/>
  <c r="E237" i="23"/>
  <c r="H239" i="22"/>
  <c r="G239" i="22"/>
  <c r="E111" i="23"/>
  <c r="H113" i="22"/>
  <c r="G113" i="22"/>
  <c r="G42" i="22"/>
  <c r="E40" i="23"/>
  <c r="G366" i="22"/>
  <c r="H479" i="22"/>
  <c r="E477" i="23"/>
  <c r="G479" i="22"/>
  <c r="G461" i="22"/>
  <c r="E459" i="23"/>
  <c r="G444" i="22"/>
  <c r="E442" i="23"/>
  <c r="H426" i="22"/>
  <c r="E424" i="23"/>
  <c r="E406" i="23"/>
  <c r="H408" i="22"/>
  <c r="G408" i="22"/>
  <c r="H391" i="22"/>
  <c r="E389" i="23"/>
  <c r="G391" i="22"/>
  <c r="H373" i="22"/>
  <c r="E371" i="23"/>
  <c r="G373" i="22"/>
  <c r="H355" i="22"/>
  <c r="E353" i="23"/>
  <c r="G355" i="22"/>
  <c r="E335" i="23"/>
  <c r="G337" i="22"/>
  <c r="H337" i="22"/>
  <c r="G320" i="22"/>
  <c r="E318" i="23"/>
  <c r="H320" i="22"/>
  <c r="H302" i="22"/>
  <c r="E300" i="23"/>
  <c r="G302" i="22"/>
  <c r="G284" i="22"/>
  <c r="E282" i="23"/>
  <c r="H284" i="22"/>
  <c r="H266" i="22"/>
  <c r="E264" i="23"/>
  <c r="H248" i="22"/>
  <c r="E246" i="23"/>
  <c r="H231" i="22"/>
  <c r="E229" i="23"/>
  <c r="G231" i="22"/>
  <c r="G213" i="22"/>
  <c r="E211" i="23"/>
  <c r="H195" i="22"/>
  <c r="E193" i="23"/>
  <c r="G195" i="22"/>
  <c r="H177" i="22"/>
  <c r="E175" i="23"/>
  <c r="G177" i="22"/>
  <c r="G158" i="22"/>
  <c r="E156" i="23"/>
  <c r="H140" i="22"/>
  <c r="E138" i="23"/>
  <c r="H122" i="22"/>
  <c r="E120" i="23"/>
  <c r="G122" i="22"/>
  <c r="H105" i="22"/>
  <c r="E103" i="23"/>
  <c r="G105" i="22"/>
  <c r="H87" i="22"/>
  <c r="E85" i="23"/>
  <c r="G87" i="22"/>
  <c r="E67" i="23"/>
  <c r="H69" i="22"/>
  <c r="G69" i="22"/>
  <c r="H51" i="22"/>
  <c r="E49" i="23"/>
  <c r="G51" i="22"/>
  <c r="H34" i="22"/>
  <c r="E32" i="23"/>
  <c r="G34" i="22"/>
  <c r="E14" i="23"/>
  <c r="G16" i="22"/>
  <c r="H16" i="22"/>
  <c r="G41" i="22"/>
  <c r="H118" i="22"/>
  <c r="G153" i="22"/>
  <c r="H186" i="22"/>
  <c r="G198" i="22"/>
  <c r="H269" i="22"/>
  <c r="G321" i="22"/>
  <c r="G427" i="22"/>
  <c r="H464" i="22"/>
  <c r="H457" i="22"/>
  <c r="E455" i="23"/>
  <c r="G333" i="22"/>
  <c r="E331" i="23"/>
  <c r="H190" i="22"/>
  <c r="E188" i="23"/>
  <c r="G64" i="22"/>
  <c r="E62" i="23"/>
  <c r="H64" i="22"/>
  <c r="G402" i="22"/>
  <c r="E400" i="23"/>
  <c r="H402" i="22"/>
  <c r="G260" i="22"/>
  <c r="E258" i="23"/>
  <c r="H260" i="22"/>
  <c r="G116" i="22"/>
  <c r="E114" i="23"/>
  <c r="H116" i="22"/>
  <c r="H383" i="22"/>
  <c r="E381" i="23"/>
  <c r="G383" i="22"/>
  <c r="E257" i="23"/>
  <c r="H259" i="22"/>
  <c r="G259" i="22"/>
  <c r="G115" i="22"/>
  <c r="E113" i="23"/>
  <c r="H115" i="22"/>
  <c r="G399" i="22"/>
  <c r="E397" i="23"/>
  <c r="G257" i="22"/>
  <c r="E255" i="23"/>
  <c r="E129" i="23"/>
  <c r="G131" i="22"/>
  <c r="H131" i="22"/>
  <c r="G25" i="22"/>
  <c r="E23" i="23"/>
  <c r="G190" i="22"/>
  <c r="H315" i="22"/>
  <c r="E475" i="23"/>
  <c r="H477" i="22"/>
  <c r="G477" i="22"/>
  <c r="E440" i="23"/>
  <c r="H442" i="22"/>
  <c r="G442" i="22"/>
  <c r="H407" i="22"/>
  <c r="E405" i="23"/>
  <c r="E370" i="23"/>
  <c r="G372" i="22"/>
  <c r="H372" i="22"/>
  <c r="E334" i="23"/>
  <c r="H336" i="22"/>
  <c r="G336" i="22"/>
  <c r="G300" i="22"/>
  <c r="E298" i="23"/>
  <c r="H265" i="22"/>
  <c r="E263" i="23"/>
  <c r="H229" i="22"/>
  <c r="E227" i="23"/>
  <c r="G229" i="22"/>
  <c r="H176" i="22"/>
  <c r="E174" i="23"/>
  <c r="G176" i="22"/>
  <c r="E136" i="23"/>
  <c r="H138" i="22"/>
  <c r="G138" i="22"/>
  <c r="G103" i="22"/>
  <c r="E101" i="23"/>
  <c r="E83" i="23"/>
  <c r="G85" i="22"/>
  <c r="H85" i="22"/>
  <c r="H50" i="22"/>
  <c r="E48" i="23"/>
  <c r="G50" i="22"/>
  <c r="H32" i="22"/>
  <c r="E30" i="23"/>
  <c r="G32" i="22"/>
  <c r="H14" i="22"/>
  <c r="E12" i="23"/>
  <c r="H187" i="22"/>
  <c r="G225" i="22"/>
  <c r="G248" i="22"/>
  <c r="H268" i="22"/>
  <c r="H333" i="22"/>
  <c r="H419" i="22"/>
  <c r="G467" i="22"/>
  <c r="G485" i="22"/>
  <c r="G386" i="22"/>
  <c r="E384" i="23"/>
  <c r="E260" i="23"/>
  <c r="G262" i="22"/>
  <c r="H262" i="22"/>
  <c r="G136" i="22"/>
  <c r="E134" i="23"/>
  <c r="G47" i="22"/>
  <c r="E45" i="23"/>
  <c r="H47" i="22"/>
  <c r="E453" i="23"/>
  <c r="H455" i="22"/>
  <c r="G455" i="22"/>
  <c r="H314" i="22"/>
  <c r="E312" i="23"/>
  <c r="G314" i="22"/>
  <c r="G152" i="22"/>
  <c r="E150" i="23"/>
  <c r="H152" i="22"/>
  <c r="G45" i="22"/>
  <c r="E43" i="23"/>
  <c r="E452" i="23"/>
  <c r="H454" i="22"/>
  <c r="G454" i="22"/>
  <c r="H348" i="22"/>
  <c r="E346" i="23"/>
  <c r="H241" i="22"/>
  <c r="E239" i="23"/>
  <c r="G241" i="22"/>
  <c r="G133" i="22"/>
  <c r="E131" i="23"/>
  <c r="H133" i="22"/>
  <c r="H79" i="22"/>
  <c r="E77" i="23"/>
  <c r="H488" i="22"/>
  <c r="E486" i="23"/>
  <c r="G311" i="22"/>
  <c r="E309" i="23"/>
  <c r="E165" i="23"/>
  <c r="H167" i="22"/>
  <c r="G167" i="22"/>
  <c r="G495" i="22"/>
  <c r="E493" i="23"/>
  <c r="G460" i="22"/>
  <c r="E458" i="23"/>
  <c r="E422" i="23"/>
  <c r="H424" i="22"/>
  <c r="G424" i="22"/>
  <c r="G389" i="22"/>
  <c r="E387" i="23"/>
  <c r="H354" i="22"/>
  <c r="E352" i="23"/>
  <c r="G354" i="22"/>
  <c r="H318" i="22"/>
  <c r="E316" i="23"/>
  <c r="G318" i="22"/>
  <c r="E281" i="23"/>
  <c r="H283" i="22"/>
  <c r="G283" i="22"/>
  <c r="H247" i="22"/>
  <c r="E245" i="23"/>
  <c r="G211" i="22"/>
  <c r="E209" i="23"/>
  <c r="G193" i="22"/>
  <c r="E191" i="23"/>
  <c r="H156" i="22"/>
  <c r="E154" i="23"/>
  <c r="H121" i="22"/>
  <c r="E119" i="23"/>
  <c r="G121" i="22"/>
  <c r="H67" i="22"/>
  <c r="E65" i="23"/>
  <c r="G67" i="22"/>
  <c r="G494" i="22"/>
  <c r="E492" i="23"/>
  <c r="H476" i="22"/>
  <c r="E474" i="23"/>
  <c r="G476" i="22"/>
  <c r="H458" i="22"/>
  <c r="E456" i="23"/>
  <c r="E439" i="23"/>
  <c r="H441" i="22"/>
  <c r="G441" i="22"/>
  <c r="G423" i="22"/>
  <c r="E421" i="23"/>
  <c r="G405" i="22"/>
  <c r="E403" i="23"/>
  <c r="H405" i="22"/>
  <c r="H388" i="22"/>
  <c r="E386" i="23"/>
  <c r="G388" i="22"/>
  <c r="E368" i="23"/>
  <c r="G370" i="22"/>
  <c r="H370" i="22"/>
  <c r="G352" i="22"/>
  <c r="E350" i="23"/>
  <c r="G334" i="22"/>
  <c r="E332" i="23"/>
  <c r="H317" i="22"/>
  <c r="E315" i="23"/>
  <c r="G317" i="22"/>
  <c r="H299" i="22"/>
  <c r="E297" i="23"/>
  <c r="G299" i="22"/>
  <c r="H281" i="22"/>
  <c r="E279" i="23"/>
  <c r="E261" i="23"/>
  <c r="H263" i="22"/>
  <c r="G263" i="22"/>
  <c r="H245" i="22"/>
  <c r="E243" i="23"/>
  <c r="E226" i="23"/>
  <c r="H228" i="22"/>
  <c r="G228" i="22"/>
  <c r="G210" i="22"/>
  <c r="E208" i="23"/>
  <c r="H192" i="22"/>
  <c r="E190" i="23"/>
  <c r="G192" i="22"/>
  <c r="H174" i="22"/>
  <c r="E172" i="23"/>
  <c r="G174" i="22"/>
  <c r="H155" i="22"/>
  <c r="E153" i="23"/>
  <c r="G137" i="22"/>
  <c r="E135" i="23"/>
  <c r="G119" i="22"/>
  <c r="E117" i="23"/>
  <c r="H102" i="22"/>
  <c r="E100" i="23"/>
  <c r="G84" i="22"/>
  <c r="E82" i="23"/>
  <c r="H66" i="22"/>
  <c r="E64" i="23"/>
  <c r="H48" i="22"/>
  <c r="E46" i="23"/>
  <c r="H31" i="22"/>
  <c r="E29" i="23"/>
  <c r="G19" i="22"/>
  <c r="H88" i="22"/>
  <c r="H108" i="22"/>
  <c r="G156" i="22"/>
  <c r="G226" i="22"/>
  <c r="G250" i="22"/>
  <c r="G265" i="22"/>
  <c r="H334" i="22"/>
  <c r="H420" i="22"/>
  <c r="G486" i="22"/>
  <c r="G498" i="22"/>
  <c r="E496" i="23"/>
  <c r="H498" i="22"/>
  <c r="H497" i="22"/>
  <c r="G497" i="22"/>
  <c r="G13" i="22"/>
  <c r="H13" i="22"/>
  <c r="H11" i="22"/>
  <c r="G11" i="22"/>
  <c r="H10" i="22"/>
  <c r="G10" i="22"/>
  <c r="H8" i="22"/>
  <c r="G8" i="22"/>
  <c r="E5314" i="19"/>
  <c r="E5228" i="19"/>
  <c r="E5392" i="19"/>
  <c r="E5127" i="19"/>
  <c r="E5273" i="19"/>
  <c r="E5366" i="19"/>
  <c r="E5301" i="19"/>
  <c r="E5377" i="19"/>
  <c r="E5139" i="19"/>
  <c r="E5126" i="19"/>
  <c r="E5114" i="19"/>
  <c r="E5224" i="19"/>
  <c r="E5406" i="19"/>
  <c r="E5319" i="19"/>
  <c r="E5167" i="19"/>
  <c r="E5280" i="19"/>
  <c r="E5180" i="19"/>
  <c r="E5391" i="19"/>
  <c r="E5235" i="19"/>
  <c r="E5373" i="19"/>
  <c r="E5241" i="19"/>
  <c r="E5336" i="19"/>
  <c r="E5119" i="19"/>
  <c r="E5285" i="19"/>
  <c r="E5404" i="19"/>
  <c r="E5176" i="19"/>
  <c r="E5376" i="19"/>
  <c r="E5368" i="19"/>
  <c r="E5323" i="19"/>
  <c r="E5245" i="19"/>
  <c r="E5354" i="19"/>
  <c r="E5130" i="19"/>
  <c r="E5183" i="19"/>
  <c r="E5192" i="19"/>
  <c r="E5110" i="19"/>
  <c r="E5359" i="19"/>
  <c r="E5216" i="19"/>
  <c r="E5251" i="19"/>
  <c r="E5168" i="19"/>
  <c r="E5374" i="19"/>
  <c r="E5125" i="19"/>
  <c r="E5380" i="19"/>
  <c r="E5270" i="19"/>
  <c r="E5233" i="19"/>
  <c r="E5195" i="19"/>
  <c r="E5202" i="19"/>
  <c r="E5234" i="19"/>
  <c r="E5244" i="19"/>
  <c r="E5109" i="19"/>
  <c r="E5191" i="19"/>
  <c r="E5326" i="19"/>
  <c r="E5401" i="19"/>
  <c r="E5197" i="19"/>
  <c r="E5383" i="19"/>
  <c r="E5232" i="19"/>
  <c r="E5171" i="19"/>
  <c r="E5356" i="19"/>
  <c r="E5112" i="19"/>
  <c r="E5267" i="19"/>
  <c r="E5229" i="19"/>
  <c r="E5264" i="19"/>
  <c r="E5263" i="19"/>
  <c r="E5371" i="19"/>
  <c r="E5231" i="19"/>
  <c r="E5390" i="19"/>
  <c r="E5239" i="19"/>
  <c r="E5274" i="19"/>
  <c r="E5400" i="19"/>
  <c r="E5302" i="19"/>
  <c r="E5307" i="19"/>
  <c r="E5198" i="19"/>
  <c r="E5402" i="19"/>
  <c r="E5206" i="19"/>
  <c r="E5282" i="19"/>
  <c r="E5222" i="19"/>
  <c r="E5173" i="19"/>
  <c r="E5243" i="19"/>
  <c r="E5105" i="19"/>
  <c r="E5348" i="19"/>
  <c r="E5153" i="19"/>
  <c r="E5212" i="19"/>
  <c r="E5164" i="19"/>
  <c r="E5313" i="19"/>
  <c r="E5318" i="19"/>
  <c r="E5136" i="19"/>
  <c r="E5117" i="19"/>
  <c r="E5278" i="19"/>
  <c r="E5238" i="19"/>
  <c r="E5321" i="19"/>
  <c r="E5268" i="19"/>
  <c r="E5135" i="19"/>
  <c r="E5160" i="19"/>
  <c r="E5353" i="19"/>
  <c r="E5397" i="19"/>
  <c r="E5387" i="19"/>
  <c r="E5315" i="19"/>
  <c r="E5279" i="19"/>
  <c r="E5272" i="19"/>
  <c r="E5369" i="19"/>
  <c r="E5158" i="19"/>
  <c r="E5169" i="19"/>
  <c r="E5334" i="19"/>
  <c r="E5242" i="19"/>
  <c r="E5170" i="19"/>
  <c r="E5395" i="19"/>
  <c r="E5300" i="19"/>
  <c r="E5294" i="19"/>
  <c r="E5178" i="19"/>
  <c r="E5330" i="19"/>
  <c r="E5220" i="19"/>
  <c r="E5389" i="19"/>
  <c r="E5341" i="19"/>
  <c r="E5261" i="19"/>
  <c r="E5327" i="19"/>
  <c r="E5320" i="19"/>
  <c r="E5209" i="19"/>
  <c r="E5145" i="19"/>
  <c r="E5129" i="19"/>
  <c r="E5412" i="19"/>
  <c r="E5328" i="19"/>
  <c r="E5165" i="19"/>
  <c r="E5295" i="19"/>
  <c r="E5308" i="19"/>
  <c r="E5210" i="19"/>
  <c r="E5156" i="19"/>
  <c r="E5250" i="19"/>
  <c r="E5161" i="19"/>
  <c r="E5265" i="19"/>
  <c r="E5379" i="19"/>
  <c r="E5407" i="19"/>
  <c r="E5357" i="19"/>
  <c r="E5133" i="19"/>
  <c r="E5399" i="19"/>
  <c r="E5283" i="19"/>
  <c r="E5218" i="19"/>
  <c r="E5349" i="19"/>
  <c r="E5259" i="19"/>
  <c r="E5137" i="19"/>
  <c r="E5175" i="19"/>
  <c r="E5299" i="19"/>
  <c r="E5286" i="19"/>
  <c r="E5151" i="19"/>
  <c r="E5325" i="19"/>
  <c r="E5162" i="19"/>
  <c r="E5256" i="19"/>
  <c r="E5134" i="19"/>
  <c r="E5246" i="19"/>
  <c r="E5358" i="19"/>
  <c r="E5281" i="19"/>
  <c r="E5340" i="19"/>
  <c r="E5248" i="19"/>
  <c r="E5266" i="19"/>
  <c r="E5186" i="19"/>
  <c r="E5351" i="19"/>
  <c r="E5304" i="19"/>
  <c r="E5303" i="19"/>
  <c r="E5124" i="19"/>
  <c r="E5305" i="19"/>
  <c r="E5335" i="19"/>
  <c r="E5271" i="19"/>
  <c r="E5226" i="19"/>
  <c r="E5237" i="19"/>
  <c r="E5177" i="19"/>
  <c r="E5188" i="19"/>
  <c r="E5142" i="19"/>
  <c r="E5375" i="19"/>
  <c r="E5225" i="19"/>
  <c r="E5208" i="19"/>
  <c r="E5363" i="19"/>
  <c r="E5410" i="19"/>
  <c r="E5289" i="19"/>
  <c r="E5141" i="19"/>
  <c r="E5184" i="19"/>
  <c r="E5337" i="19"/>
  <c r="E5292" i="19"/>
  <c r="E5106" i="19"/>
  <c r="E5332" i="19"/>
  <c r="E5204" i="19"/>
  <c r="E5258" i="19"/>
  <c r="E5143" i="19"/>
  <c r="E5311" i="19"/>
  <c r="E5108" i="19"/>
  <c r="E5360" i="19"/>
  <c r="E5132" i="19"/>
  <c r="E5146" i="19"/>
  <c r="E5393" i="19"/>
  <c r="E5361" i="19"/>
  <c r="E5255" i="19"/>
  <c r="E5370" i="19"/>
  <c r="E5181" i="19"/>
  <c r="E5287" i="19"/>
  <c r="E5344" i="19"/>
  <c r="E5343" i="19"/>
  <c r="E5138" i="19"/>
  <c r="E5408" i="19"/>
  <c r="E5298" i="19"/>
  <c r="E5118" i="19"/>
  <c r="E5199" i="19"/>
  <c r="E5116" i="19"/>
  <c r="E5331" i="19"/>
  <c r="E5155" i="19"/>
  <c r="E5253" i="19"/>
  <c r="E5182" i="19"/>
  <c r="E5107" i="19"/>
  <c r="E5111" i="19"/>
  <c r="E5148" i="19"/>
  <c r="E5276" i="19"/>
  <c r="E5103" i="19"/>
  <c r="E5333" i="19"/>
  <c r="E5388" i="19"/>
  <c r="E5347" i="19"/>
  <c r="E5364" i="19"/>
  <c r="E5275" i="19"/>
  <c r="E5411" i="19"/>
  <c r="E5221" i="19"/>
  <c r="E5115" i="19"/>
  <c r="E5190" i="19"/>
  <c r="E5166" i="19"/>
  <c r="E5297" i="19"/>
  <c r="E5172" i="19"/>
  <c r="E5201" i="19"/>
  <c r="E5207" i="19"/>
  <c r="E5382" i="19"/>
  <c r="E5219" i="19"/>
  <c r="E5291" i="19"/>
  <c r="E5217" i="19"/>
  <c r="E5140" i="19"/>
  <c r="E5405" i="19"/>
  <c r="E5123" i="19"/>
  <c r="E5121" i="19"/>
  <c r="E5254" i="19"/>
  <c r="E5249" i="19"/>
  <c r="E5306" i="19"/>
  <c r="E5288" i="19"/>
  <c r="E5104" i="19"/>
  <c r="E5316" i="19"/>
  <c r="E5185" i="19"/>
  <c r="E5252" i="19"/>
  <c r="E5338" i="19"/>
  <c r="E5152" i="19"/>
  <c r="E5317" i="19"/>
  <c r="E5262" i="19"/>
  <c r="E5236" i="19"/>
  <c r="E5385" i="19"/>
  <c r="E5128" i="19"/>
  <c r="E5203" i="19"/>
  <c r="E5163" i="19"/>
  <c r="E5174" i="19"/>
  <c r="E5312" i="19"/>
  <c r="E5398" i="19"/>
  <c r="E5409" i="19"/>
  <c r="E5149" i="19"/>
  <c r="E5189" i="19"/>
  <c r="E5362" i="19"/>
  <c r="E5309" i="19"/>
  <c r="E5290" i="19"/>
  <c r="E5365" i="19"/>
  <c r="E5296" i="19"/>
  <c r="E5260" i="19"/>
  <c r="E5227" i="19"/>
  <c r="E5230" i="19"/>
  <c r="E5102" i="19"/>
  <c r="E5293" i="19"/>
  <c r="E5394" i="19"/>
  <c r="E5396" i="19"/>
  <c r="E5339" i="19"/>
  <c r="G7" i="22" l="1"/>
  <c r="H7" i="22"/>
  <c r="H6" i="22"/>
  <c r="G6" i="22"/>
  <c r="F4" i="22"/>
  <c r="E2" i="23"/>
  <c r="BO500" i="21"/>
  <c r="BN500" i="21"/>
  <c r="BM500" i="21"/>
  <c r="BL500" i="21"/>
  <c r="BK500" i="21"/>
  <c r="BJ500" i="21"/>
  <c r="BI500" i="21"/>
  <c r="BH500" i="21"/>
  <c r="BG500" i="21"/>
  <c r="BF500" i="21"/>
  <c r="BE500" i="21"/>
  <c r="BD500" i="21"/>
  <c r="BC500" i="21"/>
  <c r="BB500" i="21"/>
  <c r="BA500" i="21"/>
  <c r="AZ500" i="21"/>
  <c r="AY500" i="21"/>
  <c r="AX500" i="21"/>
  <c r="AW500" i="21"/>
  <c r="AV500" i="21"/>
  <c r="AU500" i="21"/>
  <c r="AS500" i="21"/>
  <c r="AR500" i="21"/>
  <c r="AQ500" i="21"/>
  <c r="AO500" i="21"/>
  <c r="AN500" i="21"/>
  <c r="AM500" i="21"/>
  <c r="AL500" i="21"/>
  <c r="AK500" i="21"/>
  <c r="AJ500" i="21"/>
  <c r="AI500" i="21"/>
  <c r="AH500" i="21"/>
  <c r="AG500" i="21"/>
  <c r="X500" i="21"/>
  <c r="Q500" i="21"/>
  <c r="P500" i="21"/>
  <c r="BO499" i="21"/>
  <c r="BN499" i="21"/>
  <c r="BM499" i="21"/>
  <c r="BL499" i="21"/>
  <c r="BK499" i="21"/>
  <c r="BJ499" i="21"/>
  <c r="BI499" i="21"/>
  <c r="BH499" i="21"/>
  <c r="BG499" i="21"/>
  <c r="BF499" i="21"/>
  <c r="BE499" i="21"/>
  <c r="BD499" i="21"/>
  <c r="BC499" i="21"/>
  <c r="BB499" i="21"/>
  <c r="BA499" i="21"/>
  <c r="AZ499" i="21"/>
  <c r="AY499" i="21"/>
  <c r="AX499" i="21"/>
  <c r="AW499" i="21"/>
  <c r="AV499" i="21"/>
  <c r="AU499" i="21"/>
  <c r="AS499" i="21"/>
  <c r="AR499" i="21"/>
  <c r="AQ499" i="21"/>
  <c r="AO499" i="21"/>
  <c r="AN499" i="21"/>
  <c r="AM499" i="21"/>
  <c r="AL499" i="21"/>
  <c r="AK499" i="21"/>
  <c r="AJ499" i="21"/>
  <c r="AI499" i="21"/>
  <c r="AH499" i="21"/>
  <c r="AG499" i="21"/>
  <c r="Y499" i="21"/>
  <c r="T499" i="21"/>
  <c r="Q499" i="21"/>
  <c r="P499" i="21"/>
  <c r="BO496" i="21"/>
  <c r="BN496" i="21"/>
  <c r="BM496" i="21"/>
  <c r="BL496" i="21"/>
  <c r="BK496" i="21"/>
  <c r="BJ496" i="21"/>
  <c r="BI496" i="21"/>
  <c r="BH496" i="21"/>
  <c r="BG496" i="21"/>
  <c r="BF496" i="21"/>
  <c r="BE496" i="21"/>
  <c r="BD496" i="21"/>
  <c r="BC496" i="21"/>
  <c r="BB496" i="21"/>
  <c r="BA496" i="21"/>
  <c r="AZ496" i="21"/>
  <c r="AY496" i="21"/>
  <c r="AX496" i="21"/>
  <c r="AW496" i="21"/>
  <c r="AV496" i="21"/>
  <c r="AU496" i="21"/>
  <c r="AS496" i="21"/>
  <c r="AR496" i="21"/>
  <c r="AQ496" i="21"/>
  <c r="AO496" i="21"/>
  <c r="AN496" i="21"/>
  <c r="AM496" i="21"/>
  <c r="AL496" i="21"/>
  <c r="AK496" i="21"/>
  <c r="AJ496" i="21"/>
  <c r="AI496" i="21"/>
  <c r="AH496" i="21"/>
  <c r="AG496" i="21"/>
  <c r="Y496" i="21"/>
  <c r="T496" i="21"/>
  <c r="Q496" i="21"/>
  <c r="P496" i="21"/>
  <c r="BO497" i="21"/>
  <c r="BN497" i="21"/>
  <c r="BM497" i="21"/>
  <c r="BL497" i="21"/>
  <c r="BK497" i="21"/>
  <c r="BJ497" i="21"/>
  <c r="BI497" i="21"/>
  <c r="BH497" i="21"/>
  <c r="BG497" i="21"/>
  <c r="BF497" i="21"/>
  <c r="BE497" i="21"/>
  <c r="BD497" i="21"/>
  <c r="BC497" i="21"/>
  <c r="BB497" i="21"/>
  <c r="BA497" i="21"/>
  <c r="AZ497" i="21"/>
  <c r="AY497" i="21"/>
  <c r="AX497" i="21"/>
  <c r="AW497" i="21"/>
  <c r="AV497" i="21"/>
  <c r="AU497" i="21"/>
  <c r="AS497" i="21"/>
  <c r="AR497" i="21"/>
  <c r="AQ497" i="21"/>
  <c r="AO497" i="21"/>
  <c r="AN497" i="21"/>
  <c r="AM497" i="21"/>
  <c r="AL497" i="21"/>
  <c r="AK497" i="21"/>
  <c r="AJ497" i="21"/>
  <c r="AI497" i="21"/>
  <c r="AH497" i="21"/>
  <c r="AG497" i="21"/>
  <c r="X497" i="21"/>
  <c r="T497" i="21"/>
  <c r="Q497" i="21"/>
  <c r="P497" i="21"/>
  <c r="BO494" i="21"/>
  <c r="BN494" i="21"/>
  <c r="BM494" i="21"/>
  <c r="BL494" i="21"/>
  <c r="BK494" i="21"/>
  <c r="BJ494" i="21"/>
  <c r="BI494" i="21"/>
  <c r="BH494" i="21"/>
  <c r="BG494" i="21"/>
  <c r="BF494" i="21"/>
  <c r="BE494" i="21"/>
  <c r="BD494" i="21"/>
  <c r="BC494" i="21"/>
  <c r="BB494" i="21"/>
  <c r="BA494" i="21"/>
  <c r="AZ494" i="21"/>
  <c r="AY494" i="21"/>
  <c r="AX494" i="21"/>
  <c r="AW494" i="21"/>
  <c r="AV494" i="21"/>
  <c r="AU494" i="21"/>
  <c r="AS494" i="21"/>
  <c r="AR494" i="21"/>
  <c r="AQ494" i="21"/>
  <c r="AO494" i="21"/>
  <c r="AN494" i="21"/>
  <c r="AM494" i="21"/>
  <c r="AL494" i="21"/>
  <c r="AK494" i="21"/>
  <c r="AJ494" i="21"/>
  <c r="AI494" i="21"/>
  <c r="AH494" i="21"/>
  <c r="AG494" i="21"/>
  <c r="X494" i="21"/>
  <c r="T494" i="21"/>
  <c r="Q494" i="21"/>
  <c r="P494" i="21"/>
  <c r="BO493" i="21"/>
  <c r="BN493" i="21"/>
  <c r="BM493" i="21"/>
  <c r="BL493" i="21"/>
  <c r="BK493" i="21"/>
  <c r="BJ493" i="21"/>
  <c r="BI493" i="21"/>
  <c r="BH493" i="21"/>
  <c r="BG493" i="21"/>
  <c r="BF493" i="21"/>
  <c r="BE493" i="21"/>
  <c r="BD493" i="21"/>
  <c r="BC493" i="21"/>
  <c r="BB493" i="21"/>
  <c r="BA493" i="21"/>
  <c r="AZ493" i="21"/>
  <c r="AY493" i="21"/>
  <c r="AX493" i="21"/>
  <c r="AW493" i="21"/>
  <c r="AV493" i="21"/>
  <c r="AU493" i="21"/>
  <c r="AS493" i="21"/>
  <c r="AR493" i="21"/>
  <c r="AQ493" i="21"/>
  <c r="AO493" i="21"/>
  <c r="AN493" i="21"/>
  <c r="AM493" i="21"/>
  <c r="AL493" i="21"/>
  <c r="AK493" i="21"/>
  <c r="AJ493" i="21"/>
  <c r="AI493" i="21"/>
  <c r="AH493" i="21"/>
  <c r="AG493" i="21"/>
  <c r="Y493" i="21"/>
  <c r="T493" i="21"/>
  <c r="Q493" i="21"/>
  <c r="P493" i="21"/>
  <c r="BO490" i="21"/>
  <c r="BN490" i="21"/>
  <c r="BM490" i="21"/>
  <c r="BL490" i="21"/>
  <c r="BK490" i="21"/>
  <c r="BJ490" i="21"/>
  <c r="BI490" i="21"/>
  <c r="BH490" i="21"/>
  <c r="BG490" i="21"/>
  <c r="BF490" i="21"/>
  <c r="BE490" i="21"/>
  <c r="BD490" i="21"/>
  <c r="BC490" i="21"/>
  <c r="BB490" i="21"/>
  <c r="BA490" i="21"/>
  <c r="AZ490" i="21"/>
  <c r="AY490" i="21"/>
  <c r="AX490" i="21"/>
  <c r="AW490" i="21"/>
  <c r="AV490" i="21"/>
  <c r="AU490" i="21"/>
  <c r="AS490" i="21"/>
  <c r="AR490" i="21"/>
  <c r="AQ490" i="21"/>
  <c r="AO490" i="21"/>
  <c r="AN490" i="21"/>
  <c r="AM490" i="21"/>
  <c r="AL490" i="21"/>
  <c r="AK490" i="21"/>
  <c r="AJ490" i="21"/>
  <c r="AI490" i="21"/>
  <c r="AH490" i="21"/>
  <c r="AG490" i="21"/>
  <c r="Y490" i="21"/>
  <c r="T490" i="21"/>
  <c r="Q490" i="21"/>
  <c r="P490" i="21"/>
  <c r="BO491" i="21"/>
  <c r="BN491" i="21"/>
  <c r="BM491" i="21"/>
  <c r="BL491" i="21"/>
  <c r="BK491" i="21"/>
  <c r="BJ491" i="21"/>
  <c r="BI491" i="21"/>
  <c r="BH491" i="21"/>
  <c r="BG491" i="21"/>
  <c r="BF491" i="21"/>
  <c r="BE491" i="21"/>
  <c r="BD491" i="21"/>
  <c r="BC491" i="21"/>
  <c r="BB491" i="21"/>
  <c r="BA491" i="21"/>
  <c r="AZ491" i="21"/>
  <c r="AY491" i="21"/>
  <c r="AX491" i="21"/>
  <c r="AW491" i="21"/>
  <c r="AV491" i="21"/>
  <c r="AU491" i="21"/>
  <c r="AS491" i="21"/>
  <c r="AR491" i="21"/>
  <c r="AQ491" i="21"/>
  <c r="AO491" i="21"/>
  <c r="AN491" i="21"/>
  <c r="AM491" i="21"/>
  <c r="AL491" i="21"/>
  <c r="AK491" i="21"/>
  <c r="AJ491" i="21"/>
  <c r="AI491" i="21"/>
  <c r="AH491" i="21"/>
  <c r="AG491" i="21"/>
  <c r="X491" i="21"/>
  <c r="T491" i="21"/>
  <c r="Q491" i="21"/>
  <c r="P491" i="21"/>
  <c r="BO488" i="21"/>
  <c r="BN488" i="21"/>
  <c r="BM488" i="21"/>
  <c r="BL488" i="21"/>
  <c r="BK488" i="21"/>
  <c r="BJ488" i="21"/>
  <c r="BI488" i="21"/>
  <c r="BH488" i="21"/>
  <c r="BG488" i="21"/>
  <c r="BF488" i="21"/>
  <c r="BE488" i="21"/>
  <c r="BD488" i="21"/>
  <c r="BC488" i="21"/>
  <c r="BB488" i="21"/>
  <c r="BA488" i="21"/>
  <c r="AZ488" i="21"/>
  <c r="AY488" i="21"/>
  <c r="AX488" i="21"/>
  <c r="AW488" i="21"/>
  <c r="AV488" i="21"/>
  <c r="AU488" i="21"/>
  <c r="AS488" i="21"/>
  <c r="AR488" i="21"/>
  <c r="AQ488" i="21"/>
  <c r="AO488" i="21"/>
  <c r="AN488" i="21"/>
  <c r="AM488" i="21"/>
  <c r="AL488" i="21"/>
  <c r="AK488" i="21"/>
  <c r="AJ488" i="21"/>
  <c r="AI488" i="21"/>
  <c r="AH488" i="21"/>
  <c r="AG488" i="21"/>
  <c r="X488" i="21"/>
  <c r="T488" i="21"/>
  <c r="Q488" i="21"/>
  <c r="P488" i="21"/>
  <c r="BO487" i="21"/>
  <c r="BN487" i="21"/>
  <c r="BM487" i="21"/>
  <c r="BL487" i="21"/>
  <c r="BK487" i="21"/>
  <c r="BJ487" i="21"/>
  <c r="BI487" i="21"/>
  <c r="BH487" i="21"/>
  <c r="BG487" i="21"/>
  <c r="BF487" i="21"/>
  <c r="BE487" i="21"/>
  <c r="BD487" i="21"/>
  <c r="BC487" i="21"/>
  <c r="BB487" i="21"/>
  <c r="BA487" i="21"/>
  <c r="AZ487" i="21"/>
  <c r="AY487" i="21"/>
  <c r="AX487" i="21"/>
  <c r="AW487" i="21"/>
  <c r="AV487" i="21"/>
  <c r="AU487" i="21"/>
  <c r="AS487" i="21"/>
  <c r="AR487" i="21"/>
  <c r="AQ487" i="21"/>
  <c r="AO487" i="21"/>
  <c r="AN487" i="21"/>
  <c r="AM487" i="21"/>
  <c r="AL487" i="21"/>
  <c r="AK487" i="21"/>
  <c r="AJ487" i="21"/>
  <c r="AI487" i="21"/>
  <c r="AH487" i="21"/>
  <c r="AG487" i="21"/>
  <c r="Y487" i="21"/>
  <c r="T487" i="21"/>
  <c r="Q487" i="21"/>
  <c r="P487" i="21"/>
  <c r="BO484" i="21"/>
  <c r="BN484" i="21"/>
  <c r="BM484" i="21"/>
  <c r="BL484" i="21"/>
  <c r="BK484" i="21"/>
  <c r="BJ484" i="21"/>
  <c r="BI484" i="21"/>
  <c r="BH484" i="21"/>
  <c r="BG484" i="21"/>
  <c r="BF484" i="21"/>
  <c r="BE484" i="21"/>
  <c r="BD484" i="21"/>
  <c r="BC484" i="21"/>
  <c r="BB484" i="21"/>
  <c r="BA484" i="21"/>
  <c r="AZ484" i="21"/>
  <c r="AY484" i="21"/>
  <c r="AX484" i="21"/>
  <c r="AW484" i="21"/>
  <c r="AV484" i="21"/>
  <c r="AU484" i="21"/>
  <c r="AS484" i="21"/>
  <c r="AR484" i="21"/>
  <c r="AQ484" i="21"/>
  <c r="AO484" i="21"/>
  <c r="AN484" i="21"/>
  <c r="AM484" i="21"/>
  <c r="AL484" i="21"/>
  <c r="AK484" i="21"/>
  <c r="AJ484" i="21"/>
  <c r="AI484" i="21"/>
  <c r="AH484" i="21"/>
  <c r="AG484" i="21"/>
  <c r="Y484" i="21"/>
  <c r="T484" i="21"/>
  <c r="Q484" i="21"/>
  <c r="P484" i="21"/>
  <c r="BO485" i="21"/>
  <c r="BN485" i="21"/>
  <c r="BM485" i="21"/>
  <c r="BL485" i="21"/>
  <c r="BK485" i="21"/>
  <c r="BJ485" i="21"/>
  <c r="BI485" i="21"/>
  <c r="BH485" i="21"/>
  <c r="BG485" i="21"/>
  <c r="BF485" i="21"/>
  <c r="BE485" i="21"/>
  <c r="BD485" i="21"/>
  <c r="BC485" i="21"/>
  <c r="BB485" i="21"/>
  <c r="BA485" i="21"/>
  <c r="AZ485" i="21"/>
  <c r="AY485" i="21"/>
  <c r="AX485" i="21"/>
  <c r="AW485" i="21"/>
  <c r="AV485" i="21"/>
  <c r="AU485" i="21"/>
  <c r="AS485" i="21"/>
  <c r="AR485" i="21"/>
  <c r="AQ485" i="21"/>
  <c r="AO485" i="21"/>
  <c r="AN485" i="21"/>
  <c r="AM485" i="21"/>
  <c r="AL485" i="21"/>
  <c r="AK485" i="21"/>
  <c r="AJ485" i="21"/>
  <c r="AI485" i="21"/>
  <c r="AH485" i="21"/>
  <c r="AG485" i="21"/>
  <c r="X485" i="21"/>
  <c r="T485" i="21"/>
  <c r="Q485" i="21"/>
  <c r="P485" i="21"/>
  <c r="BO482" i="21"/>
  <c r="BN482" i="21"/>
  <c r="BM482" i="21"/>
  <c r="BL482" i="21"/>
  <c r="BK482" i="21"/>
  <c r="BJ482" i="21"/>
  <c r="BI482" i="21"/>
  <c r="BH482" i="21"/>
  <c r="BG482" i="21"/>
  <c r="BF482" i="21"/>
  <c r="BE482" i="21"/>
  <c r="BD482" i="21"/>
  <c r="BC482" i="21"/>
  <c r="BB482" i="21"/>
  <c r="BA482" i="21"/>
  <c r="AZ482" i="21"/>
  <c r="AY482" i="21"/>
  <c r="AX482" i="21"/>
  <c r="AW482" i="21"/>
  <c r="AV482" i="21"/>
  <c r="AU482" i="21"/>
  <c r="AS482" i="21"/>
  <c r="AR482" i="21"/>
  <c r="AQ482" i="21"/>
  <c r="AO482" i="21"/>
  <c r="AN482" i="21"/>
  <c r="AM482" i="21"/>
  <c r="AL482" i="21"/>
  <c r="AK482" i="21"/>
  <c r="AJ482" i="21"/>
  <c r="AI482" i="21"/>
  <c r="AH482" i="21"/>
  <c r="AG482" i="21"/>
  <c r="X482" i="21"/>
  <c r="T482" i="21"/>
  <c r="Q482" i="21"/>
  <c r="P482" i="21"/>
  <c r="BO481" i="21"/>
  <c r="BN481" i="21"/>
  <c r="BM481" i="21"/>
  <c r="BL481" i="21"/>
  <c r="BK481" i="21"/>
  <c r="BJ481" i="21"/>
  <c r="BI481" i="21"/>
  <c r="BH481" i="21"/>
  <c r="BG481" i="21"/>
  <c r="BF481" i="21"/>
  <c r="BE481" i="21"/>
  <c r="BD481" i="21"/>
  <c r="BC481" i="21"/>
  <c r="BB481" i="21"/>
  <c r="BA481" i="21"/>
  <c r="AZ481" i="21"/>
  <c r="AY481" i="21"/>
  <c r="AX481" i="21"/>
  <c r="AW481" i="21"/>
  <c r="AV481" i="21"/>
  <c r="AU481" i="21"/>
  <c r="AS481" i="21"/>
  <c r="AR481" i="21"/>
  <c r="AQ481" i="21"/>
  <c r="AO481" i="21"/>
  <c r="AN481" i="21"/>
  <c r="AM481" i="21"/>
  <c r="AL481" i="21"/>
  <c r="AK481" i="21"/>
  <c r="AJ481" i="21"/>
  <c r="AI481" i="21"/>
  <c r="AH481" i="21"/>
  <c r="AG481" i="21"/>
  <c r="Y481" i="21"/>
  <c r="T481" i="21"/>
  <c r="Q481" i="21"/>
  <c r="P481" i="21"/>
  <c r="P429" i="21"/>
  <c r="BO429" i="21"/>
  <c r="BN429" i="21"/>
  <c r="BM429" i="21"/>
  <c r="BL429" i="21"/>
  <c r="BK429" i="21"/>
  <c r="BJ429" i="21"/>
  <c r="BI429" i="21"/>
  <c r="BH429" i="21"/>
  <c r="BG429" i="21"/>
  <c r="BF429" i="21"/>
  <c r="BE429" i="21"/>
  <c r="BD429" i="21"/>
  <c r="BC429" i="21"/>
  <c r="BB429" i="21"/>
  <c r="BA429" i="21"/>
  <c r="AZ429" i="21"/>
  <c r="AY429" i="21"/>
  <c r="AX429" i="21"/>
  <c r="AW429" i="21"/>
  <c r="AV429" i="21"/>
  <c r="AU429" i="21"/>
  <c r="AS429" i="21"/>
  <c r="AR429" i="21"/>
  <c r="AQ429" i="21"/>
  <c r="AO429" i="21"/>
  <c r="AN429" i="21"/>
  <c r="AM429" i="21"/>
  <c r="AL429" i="21"/>
  <c r="AK429" i="21"/>
  <c r="AJ429" i="21"/>
  <c r="AI429" i="21"/>
  <c r="AH429" i="21"/>
  <c r="AG429" i="21"/>
  <c r="X429" i="21"/>
  <c r="T429" i="21"/>
  <c r="Q429" i="21"/>
  <c r="BO432" i="21"/>
  <c r="BN432" i="21"/>
  <c r="BM432" i="21"/>
  <c r="BL432" i="21"/>
  <c r="BK432" i="21"/>
  <c r="BJ432" i="21"/>
  <c r="BI432" i="21"/>
  <c r="BH432" i="21"/>
  <c r="BG432" i="21"/>
  <c r="BF432" i="21"/>
  <c r="BE432" i="21"/>
  <c r="BD432" i="21"/>
  <c r="BC432" i="21"/>
  <c r="BB432" i="21"/>
  <c r="BA432" i="21"/>
  <c r="AZ432" i="21"/>
  <c r="AY432" i="21"/>
  <c r="AX432" i="21"/>
  <c r="AW432" i="21"/>
  <c r="AV432" i="21"/>
  <c r="AU432" i="21"/>
  <c r="AS432" i="21"/>
  <c r="AR432" i="21"/>
  <c r="AQ432" i="21"/>
  <c r="AO432" i="21"/>
  <c r="AN432" i="21"/>
  <c r="AM432" i="21"/>
  <c r="AL432" i="21"/>
  <c r="AK432" i="21"/>
  <c r="AJ432" i="21"/>
  <c r="AI432" i="21"/>
  <c r="AH432" i="21"/>
  <c r="AG432" i="21"/>
  <c r="X432" i="21"/>
  <c r="T432" i="21"/>
  <c r="Q432" i="21"/>
  <c r="P432" i="21"/>
  <c r="BO435" i="21"/>
  <c r="BN435" i="21"/>
  <c r="BM435" i="21"/>
  <c r="BL435" i="21"/>
  <c r="BK435" i="21"/>
  <c r="BJ435" i="21"/>
  <c r="BI435" i="21"/>
  <c r="BH435" i="21"/>
  <c r="BG435" i="21"/>
  <c r="BF435" i="21"/>
  <c r="BE435" i="21"/>
  <c r="BD435" i="21"/>
  <c r="BC435" i="21"/>
  <c r="BB435" i="21"/>
  <c r="BA435" i="21"/>
  <c r="AZ435" i="21"/>
  <c r="AY435" i="21"/>
  <c r="AX435" i="21"/>
  <c r="AW435" i="21"/>
  <c r="AV435" i="21"/>
  <c r="AU435" i="21"/>
  <c r="AS435" i="21"/>
  <c r="AR435" i="21"/>
  <c r="AQ435" i="21"/>
  <c r="AO435" i="21"/>
  <c r="AN435" i="21"/>
  <c r="AM435" i="21"/>
  <c r="AL435" i="21"/>
  <c r="AK435" i="21"/>
  <c r="AJ435" i="21"/>
  <c r="AI435" i="21"/>
  <c r="AH435" i="21"/>
  <c r="AG435" i="21"/>
  <c r="X435" i="21"/>
  <c r="T435" i="21"/>
  <c r="Q435" i="21"/>
  <c r="P435" i="21"/>
  <c r="BO438" i="21"/>
  <c r="BN438" i="21"/>
  <c r="BM438" i="21"/>
  <c r="BL438" i="21"/>
  <c r="BK438" i="21"/>
  <c r="BJ438" i="21"/>
  <c r="BI438" i="21"/>
  <c r="BH438" i="21"/>
  <c r="BG438" i="21"/>
  <c r="BF438" i="21"/>
  <c r="BE438" i="21"/>
  <c r="BD438" i="21"/>
  <c r="BC438" i="21"/>
  <c r="BB438" i="21"/>
  <c r="BA438" i="21"/>
  <c r="AZ438" i="21"/>
  <c r="AY438" i="21"/>
  <c r="AX438" i="21"/>
  <c r="AW438" i="21"/>
  <c r="AV438" i="21"/>
  <c r="AU438" i="21"/>
  <c r="AS438" i="21"/>
  <c r="AR438" i="21"/>
  <c r="AQ438" i="21"/>
  <c r="AO438" i="21"/>
  <c r="AN438" i="21"/>
  <c r="AM438" i="21"/>
  <c r="AL438" i="21"/>
  <c r="AK438" i="21"/>
  <c r="AJ438" i="21"/>
  <c r="AI438" i="21"/>
  <c r="AH438" i="21"/>
  <c r="AG438" i="21"/>
  <c r="X438" i="21"/>
  <c r="T438" i="21"/>
  <c r="Q438" i="21"/>
  <c r="P438" i="21"/>
  <c r="BO441" i="21"/>
  <c r="BN441" i="21"/>
  <c r="BM441" i="21"/>
  <c r="BL441" i="21"/>
  <c r="BK441" i="21"/>
  <c r="BJ441" i="21"/>
  <c r="BI441" i="21"/>
  <c r="BH441" i="21"/>
  <c r="BG441" i="21"/>
  <c r="BF441" i="21"/>
  <c r="BE441" i="21"/>
  <c r="BD441" i="21"/>
  <c r="BC441" i="21"/>
  <c r="BB441" i="21"/>
  <c r="BA441" i="21"/>
  <c r="AZ441" i="21"/>
  <c r="AY441" i="21"/>
  <c r="AX441" i="21"/>
  <c r="AW441" i="21"/>
  <c r="AV441" i="21"/>
  <c r="AU441" i="21"/>
  <c r="AS441" i="21"/>
  <c r="AR441" i="21"/>
  <c r="AQ441" i="21"/>
  <c r="AO441" i="21"/>
  <c r="AN441" i="21"/>
  <c r="AM441" i="21"/>
  <c r="AL441" i="21"/>
  <c r="AK441" i="21"/>
  <c r="AJ441" i="21"/>
  <c r="AI441" i="21"/>
  <c r="AH441" i="21"/>
  <c r="AG441" i="21"/>
  <c r="X441" i="21"/>
  <c r="T441" i="21"/>
  <c r="Q441" i="21"/>
  <c r="P441" i="21"/>
  <c r="BO447" i="21"/>
  <c r="BN447" i="21"/>
  <c r="BM447" i="21"/>
  <c r="BL447" i="21"/>
  <c r="BK447" i="21"/>
  <c r="BJ447" i="21"/>
  <c r="BI447" i="21"/>
  <c r="BH447" i="21"/>
  <c r="BG447" i="21"/>
  <c r="BF447" i="21"/>
  <c r="BE447" i="21"/>
  <c r="BD447" i="21"/>
  <c r="BC447" i="21"/>
  <c r="BB447" i="21"/>
  <c r="BA447" i="21"/>
  <c r="AZ447" i="21"/>
  <c r="AY447" i="21"/>
  <c r="AX447" i="21"/>
  <c r="AW447" i="21"/>
  <c r="AV447" i="21"/>
  <c r="AU447" i="21"/>
  <c r="AS447" i="21"/>
  <c r="AR447" i="21"/>
  <c r="AQ447" i="21"/>
  <c r="AO447" i="21"/>
  <c r="AN447" i="21"/>
  <c r="AM447" i="21"/>
  <c r="AL447" i="21"/>
  <c r="AK447" i="21"/>
  <c r="AJ447" i="21"/>
  <c r="AI447" i="21"/>
  <c r="AH447" i="21"/>
  <c r="AG447" i="21"/>
  <c r="X447" i="21"/>
  <c r="T447" i="21"/>
  <c r="Q447" i="21"/>
  <c r="P447" i="21"/>
  <c r="BO444" i="21"/>
  <c r="BN444" i="21"/>
  <c r="BM444" i="21"/>
  <c r="BL444" i="21"/>
  <c r="BK444" i="21"/>
  <c r="BJ444" i="21"/>
  <c r="BI444" i="21"/>
  <c r="BH444" i="21"/>
  <c r="BG444" i="21"/>
  <c r="BF444" i="21"/>
  <c r="BE444" i="21"/>
  <c r="BD444" i="21"/>
  <c r="BC444" i="21"/>
  <c r="BB444" i="21"/>
  <c r="BA444" i="21"/>
  <c r="AZ444" i="21"/>
  <c r="AY444" i="21"/>
  <c r="AX444" i="21"/>
  <c r="AW444" i="21"/>
  <c r="AV444" i="21"/>
  <c r="AU444" i="21"/>
  <c r="AS444" i="21"/>
  <c r="AR444" i="21"/>
  <c r="AQ444" i="21"/>
  <c r="AO444" i="21"/>
  <c r="AN444" i="21"/>
  <c r="AM444" i="21"/>
  <c r="AL444" i="21"/>
  <c r="AK444" i="21"/>
  <c r="AJ444" i="21"/>
  <c r="AI444" i="21"/>
  <c r="AH444" i="21"/>
  <c r="AG444" i="21"/>
  <c r="X444" i="21"/>
  <c r="T444" i="21"/>
  <c r="Q444" i="21"/>
  <c r="P444" i="21"/>
  <c r="BO478" i="21"/>
  <c r="BN478" i="21"/>
  <c r="BM478" i="21"/>
  <c r="BL478" i="21"/>
  <c r="BK478" i="21"/>
  <c r="BJ478" i="21"/>
  <c r="BI478" i="21"/>
  <c r="BH478" i="21"/>
  <c r="BG478" i="21"/>
  <c r="BF478" i="21"/>
  <c r="BE478" i="21"/>
  <c r="BD478" i="21"/>
  <c r="BC478" i="21"/>
  <c r="BB478" i="21"/>
  <c r="BA478" i="21"/>
  <c r="AZ478" i="21"/>
  <c r="AY478" i="21"/>
  <c r="AX478" i="21"/>
  <c r="AW478" i="21"/>
  <c r="AV478" i="21"/>
  <c r="AU478" i="21"/>
  <c r="AS478" i="21"/>
  <c r="AR478" i="21"/>
  <c r="AQ478" i="21"/>
  <c r="AO478" i="21"/>
  <c r="AN478" i="21"/>
  <c r="AM478" i="21"/>
  <c r="AL478" i="21"/>
  <c r="AK478" i="21"/>
  <c r="AJ478" i="21"/>
  <c r="AI478" i="21"/>
  <c r="AH478" i="21"/>
  <c r="AG478" i="21"/>
  <c r="X478" i="21"/>
  <c r="T478" i="21"/>
  <c r="Q478" i="21"/>
  <c r="P478" i="21"/>
  <c r="BO475" i="21"/>
  <c r="BN475" i="21"/>
  <c r="BM475" i="21"/>
  <c r="BL475" i="21"/>
  <c r="BK475" i="21"/>
  <c r="BJ475" i="21"/>
  <c r="BI475" i="21"/>
  <c r="BH475" i="21"/>
  <c r="BG475" i="21"/>
  <c r="BF475" i="21"/>
  <c r="BE475" i="21"/>
  <c r="BD475" i="21"/>
  <c r="BC475" i="21"/>
  <c r="BB475" i="21"/>
  <c r="BA475" i="21"/>
  <c r="AZ475" i="21"/>
  <c r="AY475" i="21"/>
  <c r="AX475" i="21"/>
  <c r="AW475" i="21"/>
  <c r="AV475" i="21"/>
  <c r="AU475" i="21"/>
  <c r="AS475" i="21"/>
  <c r="AR475" i="21"/>
  <c r="AQ475" i="21"/>
  <c r="AO475" i="21"/>
  <c r="AN475" i="21"/>
  <c r="AM475" i="21"/>
  <c r="AL475" i="21"/>
  <c r="AK475" i="21"/>
  <c r="AJ475" i="21"/>
  <c r="AI475" i="21"/>
  <c r="AH475" i="21"/>
  <c r="AG475" i="21"/>
  <c r="X475" i="21"/>
  <c r="T475" i="21"/>
  <c r="Q475" i="21"/>
  <c r="P475" i="21"/>
  <c r="BO472" i="21"/>
  <c r="BN472" i="21"/>
  <c r="BM472" i="21"/>
  <c r="BL472" i="21"/>
  <c r="BK472" i="21"/>
  <c r="BJ472" i="21"/>
  <c r="BI472" i="21"/>
  <c r="BH472" i="21"/>
  <c r="BG472" i="21"/>
  <c r="BF472" i="21"/>
  <c r="BE472" i="21"/>
  <c r="BD472" i="21"/>
  <c r="BC472" i="21"/>
  <c r="BB472" i="21"/>
  <c r="BA472" i="21"/>
  <c r="AZ472" i="21"/>
  <c r="AY472" i="21"/>
  <c r="AX472" i="21"/>
  <c r="AW472" i="21"/>
  <c r="AV472" i="21"/>
  <c r="AU472" i="21"/>
  <c r="AS472" i="21"/>
  <c r="AR472" i="21"/>
  <c r="AQ472" i="21"/>
  <c r="AO472" i="21"/>
  <c r="AN472" i="21"/>
  <c r="AM472" i="21"/>
  <c r="AL472" i="21"/>
  <c r="AK472" i="21"/>
  <c r="AJ472" i="21"/>
  <c r="AI472" i="21"/>
  <c r="AH472" i="21"/>
  <c r="AG472" i="21"/>
  <c r="X472" i="21"/>
  <c r="T472" i="21"/>
  <c r="Q472" i="21"/>
  <c r="P472" i="21"/>
  <c r="BO469" i="21"/>
  <c r="BN469" i="21"/>
  <c r="BM469" i="21"/>
  <c r="BL469" i="21"/>
  <c r="BK469" i="21"/>
  <c r="BJ469" i="21"/>
  <c r="BI469" i="21"/>
  <c r="BH469" i="21"/>
  <c r="BG469" i="21"/>
  <c r="BF469" i="21"/>
  <c r="BE469" i="21"/>
  <c r="BD469" i="21"/>
  <c r="BC469" i="21"/>
  <c r="BB469" i="21"/>
  <c r="BA469" i="21"/>
  <c r="AZ469" i="21"/>
  <c r="AY469" i="21"/>
  <c r="AX469" i="21"/>
  <c r="AW469" i="21"/>
  <c r="AV469" i="21"/>
  <c r="AU469" i="21"/>
  <c r="AS469" i="21"/>
  <c r="AR469" i="21"/>
  <c r="AQ469" i="21"/>
  <c r="AO469" i="21"/>
  <c r="AN469" i="21"/>
  <c r="AM469" i="21"/>
  <c r="AL469" i="21"/>
  <c r="AK469" i="21"/>
  <c r="AJ469" i="21"/>
  <c r="AI469" i="21"/>
  <c r="AH469" i="21"/>
  <c r="AG469" i="21"/>
  <c r="X469" i="21"/>
  <c r="T469" i="21"/>
  <c r="Q469" i="21"/>
  <c r="P469" i="21"/>
  <c r="BO466" i="21"/>
  <c r="BN466" i="21"/>
  <c r="BM466" i="21"/>
  <c r="BL466" i="21"/>
  <c r="BK466" i="21"/>
  <c r="BJ466" i="21"/>
  <c r="BI466" i="21"/>
  <c r="BH466" i="21"/>
  <c r="BG466" i="21"/>
  <c r="BF466" i="21"/>
  <c r="BE466" i="21"/>
  <c r="BD466" i="21"/>
  <c r="BC466" i="21"/>
  <c r="BB466" i="21"/>
  <c r="BA466" i="21"/>
  <c r="AZ466" i="21"/>
  <c r="AY466" i="21"/>
  <c r="AX466" i="21"/>
  <c r="AW466" i="21"/>
  <c r="AV466" i="21"/>
  <c r="AU466" i="21"/>
  <c r="AS466" i="21"/>
  <c r="AR466" i="21"/>
  <c r="AQ466" i="21"/>
  <c r="AO466" i="21"/>
  <c r="AN466" i="21"/>
  <c r="AM466" i="21"/>
  <c r="AL466" i="21"/>
  <c r="AK466" i="21"/>
  <c r="AJ466" i="21"/>
  <c r="AI466" i="21"/>
  <c r="AH466" i="21"/>
  <c r="AG466" i="21"/>
  <c r="X466" i="21"/>
  <c r="T466" i="21"/>
  <c r="Q466" i="21"/>
  <c r="P466" i="21"/>
  <c r="BO463" i="21"/>
  <c r="BN463" i="21"/>
  <c r="BM463" i="21"/>
  <c r="BL463" i="21"/>
  <c r="BK463" i="21"/>
  <c r="BJ463" i="21"/>
  <c r="BI463" i="21"/>
  <c r="BH463" i="21"/>
  <c r="BG463" i="21"/>
  <c r="BF463" i="21"/>
  <c r="BE463" i="21"/>
  <c r="BD463" i="21"/>
  <c r="BC463" i="21"/>
  <c r="BB463" i="21"/>
  <c r="BA463" i="21"/>
  <c r="AZ463" i="21"/>
  <c r="AY463" i="21"/>
  <c r="AX463" i="21"/>
  <c r="AW463" i="21"/>
  <c r="AV463" i="21"/>
  <c r="AU463" i="21"/>
  <c r="AS463" i="21"/>
  <c r="AR463" i="21"/>
  <c r="AQ463" i="21"/>
  <c r="AO463" i="21"/>
  <c r="AN463" i="21"/>
  <c r="AM463" i="21"/>
  <c r="AL463" i="21"/>
  <c r="AK463" i="21"/>
  <c r="AJ463" i="21"/>
  <c r="AI463" i="21"/>
  <c r="AH463" i="21"/>
  <c r="AG463" i="21"/>
  <c r="X463" i="21"/>
  <c r="T463" i="21"/>
  <c r="Q463" i="21"/>
  <c r="P463" i="21"/>
  <c r="BO460" i="21"/>
  <c r="BN460" i="21"/>
  <c r="BM460" i="21"/>
  <c r="BL460" i="21"/>
  <c r="BK460" i="21"/>
  <c r="BJ460" i="21"/>
  <c r="BI460" i="21"/>
  <c r="BH460" i="21"/>
  <c r="BG460" i="21"/>
  <c r="BF460" i="21"/>
  <c r="BE460" i="21"/>
  <c r="BD460" i="21"/>
  <c r="BC460" i="21"/>
  <c r="BB460" i="21"/>
  <c r="BA460" i="21"/>
  <c r="AZ460" i="21"/>
  <c r="AY460" i="21"/>
  <c r="AX460" i="21"/>
  <c r="AW460" i="21"/>
  <c r="AV460" i="21"/>
  <c r="AU460" i="21"/>
  <c r="AS460" i="21"/>
  <c r="AR460" i="21"/>
  <c r="AQ460" i="21"/>
  <c r="AO460" i="21"/>
  <c r="AN460" i="21"/>
  <c r="AM460" i="21"/>
  <c r="AL460" i="21"/>
  <c r="AK460" i="21"/>
  <c r="AJ460" i="21"/>
  <c r="AI460" i="21"/>
  <c r="AH460" i="21"/>
  <c r="AG460" i="21"/>
  <c r="X460" i="21"/>
  <c r="T460" i="21"/>
  <c r="Q460" i="21"/>
  <c r="P460" i="21"/>
  <c r="BO457" i="21"/>
  <c r="BN457" i="21"/>
  <c r="BM457" i="21"/>
  <c r="BL457" i="21"/>
  <c r="BK457" i="21"/>
  <c r="BJ457" i="21"/>
  <c r="BI457" i="21"/>
  <c r="BH457" i="21"/>
  <c r="BG457" i="21"/>
  <c r="BF457" i="21"/>
  <c r="BE457" i="21"/>
  <c r="BD457" i="21"/>
  <c r="BC457" i="21"/>
  <c r="BB457" i="21"/>
  <c r="BA457" i="21"/>
  <c r="AZ457" i="21"/>
  <c r="AY457" i="21"/>
  <c r="AX457" i="21"/>
  <c r="AW457" i="21"/>
  <c r="AV457" i="21"/>
  <c r="AU457" i="21"/>
  <c r="AS457" i="21"/>
  <c r="AR457" i="21"/>
  <c r="AQ457" i="21"/>
  <c r="AO457" i="21"/>
  <c r="AN457" i="21"/>
  <c r="AM457" i="21"/>
  <c r="AL457" i="21"/>
  <c r="AK457" i="21"/>
  <c r="AJ457" i="21"/>
  <c r="AI457" i="21"/>
  <c r="AH457" i="21"/>
  <c r="AG457" i="21"/>
  <c r="X457" i="21"/>
  <c r="T457" i="21"/>
  <c r="Q457" i="21"/>
  <c r="P457" i="21"/>
  <c r="BO454" i="21"/>
  <c r="BN454" i="21"/>
  <c r="BM454" i="21"/>
  <c r="BL454" i="21"/>
  <c r="BK454" i="21"/>
  <c r="BJ454" i="21"/>
  <c r="BI454" i="21"/>
  <c r="BH454" i="21"/>
  <c r="BG454" i="21"/>
  <c r="BF454" i="21"/>
  <c r="BE454" i="21"/>
  <c r="BD454" i="21"/>
  <c r="BC454" i="21"/>
  <c r="BB454" i="21"/>
  <c r="BA454" i="21"/>
  <c r="AZ454" i="21"/>
  <c r="AY454" i="21"/>
  <c r="AX454" i="21"/>
  <c r="AW454" i="21"/>
  <c r="AV454" i="21"/>
  <c r="AU454" i="21"/>
  <c r="AS454" i="21"/>
  <c r="AR454" i="21"/>
  <c r="AQ454" i="21"/>
  <c r="AO454" i="21"/>
  <c r="AN454" i="21"/>
  <c r="AM454" i="21"/>
  <c r="AL454" i="21"/>
  <c r="AK454" i="21"/>
  <c r="AJ454" i="21"/>
  <c r="AI454" i="21"/>
  <c r="AH454" i="21"/>
  <c r="AG454" i="21"/>
  <c r="X454" i="21"/>
  <c r="T454" i="21"/>
  <c r="Q454" i="21"/>
  <c r="P454" i="21"/>
  <c r="BO451" i="21"/>
  <c r="BN451" i="21"/>
  <c r="BM451" i="21"/>
  <c r="BL451" i="21"/>
  <c r="BK451" i="21"/>
  <c r="BJ451" i="21"/>
  <c r="BI451" i="21"/>
  <c r="BH451" i="21"/>
  <c r="BG451" i="21"/>
  <c r="BF451" i="21"/>
  <c r="BE451" i="21"/>
  <c r="BD451" i="21"/>
  <c r="BC451" i="21"/>
  <c r="BB451" i="21"/>
  <c r="BA451" i="21"/>
  <c r="AZ451" i="21"/>
  <c r="AY451" i="21"/>
  <c r="AX451" i="21"/>
  <c r="AW451" i="21"/>
  <c r="AV451" i="21"/>
  <c r="AU451" i="21"/>
  <c r="AS451" i="21"/>
  <c r="AR451" i="21"/>
  <c r="AQ451" i="21"/>
  <c r="AO451" i="21"/>
  <c r="AN451" i="21"/>
  <c r="AM451" i="21"/>
  <c r="AL451" i="21"/>
  <c r="AK451" i="21"/>
  <c r="AJ451" i="21"/>
  <c r="AI451" i="21"/>
  <c r="AH451" i="21"/>
  <c r="AG451" i="21"/>
  <c r="X451" i="21"/>
  <c r="T451" i="21"/>
  <c r="Q451" i="21"/>
  <c r="P451" i="21"/>
  <c r="BO425" i="21"/>
  <c r="BN425" i="21"/>
  <c r="BM425" i="21"/>
  <c r="BL425" i="21"/>
  <c r="BK425" i="21"/>
  <c r="BJ425" i="21"/>
  <c r="BI425" i="21"/>
  <c r="BH425" i="21"/>
  <c r="BG425" i="21"/>
  <c r="BF425" i="21"/>
  <c r="BE425" i="21"/>
  <c r="BD425" i="21"/>
  <c r="BC425" i="21"/>
  <c r="BB425" i="21"/>
  <c r="BA425" i="21"/>
  <c r="AZ425" i="21"/>
  <c r="AY425" i="21"/>
  <c r="AX425" i="21"/>
  <c r="AW425" i="21"/>
  <c r="AV425" i="21"/>
  <c r="AU425" i="21"/>
  <c r="AS425" i="21"/>
  <c r="AR425" i="21"/>
  <c r="AQ425" i="21"/>
  <c r="AO425" i="21"/>
  <c r="AN425" i="21"/>
  <c r="AM425" i="21"/>
  <c r="AL425" i="21"/>
  <c r="AK425" i="21"/>
  <c r="AJ425" i="21"/>
  <c r="AI425" i="21"/>
  <c r="AH425" i="21"/>
  <c r="AG425" i="21"/>
  <c r="X425" i="21"/>
  <c r="T425" i="21"/>
  <c r="Q425" i="21"/>
  <c r="P425" i="21"/>
  <c r="BO422" i="21"/>
  <c r="BN422" i="21"/>
  <c r="BM422" i="21"/>
  <c r="BL422" i="21"/>
  <c r="BK422" i="21"/>
  <c r="BJ422" i="21"/>
  <c r="BI422" i="21"/>
  <c r="BH422" i="21"/>
  <c r="BG422" i="21"/>
  <c r="BF422" i="21"/>
  <c r="BE422" i="21"/>
  <c r="BD422" i="21"/>
  <c r="BC422" i="21"/>
  <c r="BB422" i="21"/>
  <c r="BA422" i="21"/>
  <c r="AZ422" i="21"/>
  <c r="AY422" i="21"/>
  <c r="AX422" i="21"/>
  <c r="AW422" i="21"/>
  <c r="AV422" i="21"/>
  <c r="AU422" i="21"/>
  <c r="AS422" i="21"/>
  <c r="AR422" i="21"/>
  <c r="AQ422" i="21"/>
  <c r="AO422" i="21"/>
  <c r="AN422" i="21"/>
  <c r="AM422" i="21"/>
  <c r="AL422" i="21"/>
  <c r="AK422" i="21"/>
  <c r="AJ422" i="21"/>
  <c r="AI422" i="21"/>
  <c r="AH422" i="21"/>
  <c r="AG422" i="21"/>
  <c r="X422" i="21"/>
  <c r="T422" i="21"/>
  <c r="Q422" i="21"/>
  <c r="P422" i="21"/>
  <c r="BO419" i="21"/>
  <c r="BN419" i="21"/>
  <c r="BM419" i="21"/>
  <c r="BL419" i="21"/>
  <c r="BK419" i="21"/>
  <c r="BJ419" i="21"/>
  <c r="BI419" i="21"/>
  <c r="BH419" i="21"/>
  <c r="BG419" i="21"/>
  <c r="BF419" i="21"/>
  <c r="BE419" i="21"/>
  <c r="BD419" i="21"/>
  <c r="BC419" i="21"/>
  <c r="BB419" i="21"/>
  <c r="BA419" i="21"/>
  <c r="AZ419" i="21"/>
  <c r="AY419" i="21"/>
  <c r="AX419" i="21"/>
  <c r="AW419" i="21"/>
  <c r="AV419" i="21"/>
  <c r="AU419" i="21"/>
  <c r="AS419" i="21"/>
  <c r="AR419" i="21"/>
  <c r="AQ419" i="21"/>
  <c r="AO419" i="21"/>
  <c r="AN419" i="21"/>
  <c r="AM419" i="21"/>
  <c r="AL419" i="21"/>
  <c r="AK419" i="21"/>
  <c r="AJ419" i="21"/>
  <c r="AI419" i="21"/>
  <c r="AH419" i="21"/>
  <c r="AG419" i="21"/>
  <c r="X419" i="21"/>
  <c r="T419" i="21"/>
  <c r="Q419" i="21"/>
  <c r="P419" i="21"/>
  <c r="BO416" i="21"/>
  <c r="BN416" i="21"/>
  <c r="BM416" i="21"/>
  <c r="BL416" i="21"/>
  <c r="BK416" i="21"/>
  <c r="BJ416" i="21"/>
  <c r="BI416" i="21"/>
  <c r="BH416" i="21"/>
  <c r="BG416" i="21"/>
  <c r="BF416" i="21"/>
  <c r="BE416" i="21"/>
  <c r="BD416" i="21"/>
  <c r="BC416" i="21"/>
  <c r="BB416" i="21"/>
  <c r="BA416" i="21"/>
  <c r="AZ416" i="21"/>
  <c r="AY416" i="21"/>
  <c r="AX416" i="21"/>
  <c r="AW416" i="21"/>
  <c r="AV416" i="21"/>
  <c r="AU416" i="21"/>
  <c r="AS416" i="21"/>
  <c r="AR416" i="21"/>
  <c r="AQ416" i="21"/>
  <c r="AO416" i="21"/>
  <c r="AN416" i="21"/>
  <c r="AM416" i="21"/>
  <c r="AL416" i="21"/>
  <c r="AK416" i="21"/>
  <c r="AJ416" i="21"/>
  <c r="AI416" i="21"/>
  <c r="AH416" i="21"/>
  <c r="AG416" i="21"/>
  <c r="X416" i="21"/>
  <c r="T416" i="21"/>
  <c r="Q416" i="21"/>
  <c r="P416" i="21"/>
  <c r="BO413" i="21"/>
  <c r="BN413" i="21"/>
  <c r="BM413" i="21"/>
  <c r="BL413" i="21"/>
  <c r="BK413" i="21"/>
  <c r="BJ413" i="21"/>
  <c r="BI413" i="21"/>
  <c r="BH413" i="21"/>
  <c r="BG413" i="21"/>
  <c r="BF413" i="21"/>
  <c r="BE413" i="21"/>
  <c r="BD413" i="21"/>
  <c r="BC413" i="21"/>
  <c r="BB413" i="21"/>
  <c r="BA413" i="21"/>
  <c r="AZ413" i="21"/>
  <c r="AY413" i="21"/>
  <c r="AX413" i="21"/>
  <c r="AW413" i="21"/>
  <c r="AV413" i="21"/>
  <c r="AU413" i="21"/>
  <c r="AS413" i="21"/>
  <c r="AR413" i="21"/>
  <c r="AQ413" i="21"/>
  <c r="AO413" i="21"/>
  <c r="AN413" i="21"/>
  <c r="AM413" i="21"/>
  <c r="AL413" i="21"/>
  <c r="AK413" i="21"/>
  <c r="AJ413" i="21"/>
  <c r="AI413" i="21"/>
  <c r="AH413" i="21"/>
  <c r="AG413" i="21"/>
  <c r="X413" i="21"/>
  <c r="T413" i="21"/>
  <c r="Q413" i="21"/>
  <c r="P413" i="21"/>
  <c r="BO410" i="21"/>
  <c r="BN410" i="21"/>
  <c r="BM410" i="21"/>
  <c r="BL410" i="21"/>
  <c r="BK410" i="21"/>
  <c r="BJ410" i="21"/>
  <c r="BI410" i="21"/>
  <c r="BH410" i="21"/>
  <c r="BG410" i="21"/>
  <c r="BF410" i="21"/>
  <c r="BE410" i="21"/>
  <c r="BD410" i="21"/>
  <c r="BC410" i="21"/>
  <c r="BB410" i="21"/>
  <c r="BA410" i="21"/>
  <c r="AZ410" i="21"/>
  <c r="AY410" i="21"/>
  <c r="AX410" i="21"/>
  <c r="AW410" i="21"/>
  <c r="AV410" i="21"/>
  <c r="AU410" i="21"/>
  <c r="AS410" i="21"/>
  <c r="AR410" i="21"/>
  <c r="AQ410" i="21"/>
  <c r="AO410" i="21"/>
  <c r="AN410" i="21"/>
  <c r="AM410" i="21"/>
  <c r="AL410" i="21"/>
  <c r="AK410" i="21"/>
  <c r="AJ410" i="21"/>
  <c r="AI410" i="21"/>
  <c r="AH410" i="21"/>
  <c r="AG410" i="21"/>
  <c r="X410" i="21"/>
  <c r="T410" i="21"/>
  <c r="Q410" i="21"/>
  <c r="P410" i="21"/>
  <c r="BO407" i="21"/>
  <c r="BN407" i="21"/>
  <c r="BM407" i="21"/>
  <c r="BL407" i="21"/>
  <c r="BK407" i="21"/>
  <c r="BJ407" i="21"/>
  <c r="BI407" i="21"/>
  <c r="BH407" i="21"/>
  <c r="BG407" i="21"/>
  <c r="BF407" i="21"/>
  <c r="BE407" i="21"/>
  <c r="BD407" i="21"/>
  <c r="BC407" i="21"/>
  <c r="BB407" i="21"/>
  <c r="BA407" i="21"/>
  <c r="AZ407" i="21"/>
  <c r="AY407" i="21"/>
  <c r="AX407" i="21"/>
  <c r="AW407" i="21"/>
  <c r="AV407" i="21"/>
  <c r="AU407" i="21"/>
  <c r="AS407" i="21"/>
  <c r="AR407" i="21"/>
  <c r="AQ407" i="21"/>
  <c r="AO407" i="21"/>
  <c r="AN407" i="21"/>
  <c r="AM407" i="21"/>
  <c r="AL407" i="21"/>
  <c r="AK407" i="21"/>
  <c r="AJ407" i="21"/>
  <c r="AI407" i="21"/>
  <c r="AH407" i="21"/>
  <c r="AG407" i="21"/>
  <c r="X407" i="21"/>
  <c r="T407" i="21"/>
  <c r="Q407" i="21"/>
  <c r="P407" i="21"/>
  <c r="BO404" i="21"/>
  <c r="BN404" i="21"/>
  <c r="BM404" i="21"/>
  <c r="BL404" i="21"/>
  <c r="BK404" i="21"/>
  <c r="BJ404" i="21"/>
  <c r="BI404" i="21"/>
  <c r="BH404" i="21"/>
  <c r="BG404" i="21"/>
  <c r="BF404" i="21"/>
  <c r="BE404" i="21"/>
  <c r="BD404" i="21"/>
  <c r="BC404" i="21"/>
  <c r="BB404" i="21"/>
  <c r="BA404" i="21"/>
  <c r="AZ404" i="21"/>
  <c r="AY404" i="21"/>
  <c r="AX404" i="21"/>
  <c r="AW404" i="21"/>
  <c r="AV404" i="21"/>
  <c r="AU404" i="21"/>
  <c r="AS404" i="21"/>
  <c r="AR404" i="21"/>
  <c r="AQ404" i="21"/>
  <c r="AO404" i="21"/>
  <c r="AN404" i="21"/>
  <c r="AM404" i="21"/>
  <c r="AL404" i="21"/>
  <c r="AK404" i="21"/>
  <c r="AJ404" i="21"/>
  <c r="AI404" i="21"/>
  <c r="AH404" i="21"/>
  <c r="AG404" i="21"/>
  <c r="X404" i="21"/>
  <c r="T404" i="21"/>
  <c r="Q404" i="21"/>
  <c r="P404" i="21"/>
  <c r="BO401" i="21"/>
  <c r="BN401" i="21"/>
  <c r="BM401" i="21"/>
  <c r="BL401" i="21"/>
  <c r="BK401" i="21"/>
  <c r="BJ401" i="21"/>
  <c r="BI401" i="21"/>
  <c r="BH401" i="21"/>
  <c r="BG401" i="21"/>
  <c r="BF401" i="21"/>
  <c r="BE401" i="21"/>
  <c r="BD401" i="21"/>
  <c r="BC401" i="21"/>
  <c r="BB401" i="21"/>
  <c r="BA401" i="21"/>
  <c r="AZ401" i="21"/>
  <c r="AY401" i="21"/>
  <c r="AX401" i="21"/>
  <c r="AW401" i="21"/>
  <c r="AV401" i="21"/>
  <c r="AU401" i="21"/>
  <c r="AS401" i="21"/>
  <c r="AR401" i="21"/>
  <c r="AQ401" i="21"/>
  <c r="AO401" i="21"/>
  <c r="AN401" i="21"/>
  <c r="AM401" i="21"/>
  <c r="AL401" i="21"/>
  <c r="AK401" i="21"/>
  <c r="AJ401" i="21"/>
  <c r="AI401" i="21"/>
  <c r="AH401" i="21"/>
  <c r="AG401" i="21"/>
  <c r="X401" i="21"/>
  <c r="T401" i="21"/>
  <c r="Q401" i="21"/>
  <c r="P401" i="21"/>
  <c r="BO397" i="21"/>
  <c r="BN397" i="21"/>
  <c r="BM397" i="21"/>
  <c r="BL397" i="21"/>
  <c r="BK397" i="21"/>
  <c r="BJ397" i="21"/>
  <c r="BI397" i="21"/>
  <c r="BH397" i="21"/>
  <c r="BG397" i="21"/>
  <c r="BF397" i="21"/>
  <c r="BE397" i="21"/>
  <c r="BD397" i="21"/>
  <c r="BC397" i="21"/>
  <c r="BB397" i="21"/>
  <c r="BA397" i="21"/>
  <c r="AZ397" i="21"/>
  <c r="AY397" i="21"/>
  <c r="AX397" i="21"/>
  <c r="AW397" i="21"/>
  <c r="AV397" i="21"/>
  <c r="AU397" i="21"/>
  <c r="AS397" i="21"/>
  <c r="AR397" i="21"/>
  <c r="AQ397" i="21"/>
  <c r="AO397" i="21"/>
  <c r="AN397" i="21"/>
  <c r="AM397" i="21"/>
  <c r="AL397" i="21"/>
  <c r="AK397" i="21"/>
  <c r="AJ397" i="21"/>
  <c r="AI397" i="21"/>
  <c r="AH397" i="21"/>
  <c r="AG397" i="21"/>
  <c r="X397" i="21"/>
  <c r="T397" i="21"/>
  <c r="Q397" i="21"/>
  <c r="P397" i="21"/>
  <c r="BO394" i="21"/>
  <c r="BN394" i="21"/>
  <c r="BM394" i="21"/>
  <c r="BL394" i="21"/>
  <c r="BK394" i="21"/>
  <c r="BJ394" i="21"/>
  <c r="BI394" i="21"/>
  <c r="BH394" i="21"/>
  <c r="BG394" i="21"/>
  <c r="BF394" i="21"/>
  <c r="BE394" i="21"/>
  <c r="BD394" i="21"/>
  <c r="BC394" i="21"/>
  <c r="BB394" i="21"/>
  <c r="BA394" i="21"/>
  <c r="AZ394" i="21"/>
  <c r="AY394" i="21"/>
  <c r="AX394" i="21"/>
  <c r="AW394" i="21"/>
  <c r="AV394" i="21"/>
  <c r="AU394" i="21"/>
  <c r="AS394" i="21"/>
  <c r="AR394" i="21"/>
  <c r="AQ394" i="21"/>
  <c r="AO394" i="21"/>
  <c r="AN394" i="21"/>
  <c r="AM394" i="21"/>
  <c r="AL394" i="21"/>
  <c r="AK394" i="21"/>
  <c r="AJ394" i="21"/>
  <c r="AI394" i="21"/>
  <c r="AH394" i="21"/>
  <c r="AG394" i="21"/>
  <c r="X394" i="21"/>
  <c r="T394" i="21"/>
  <c r="Q394" i="21"/>
  <c r="P394" i="21"/>
  <c r="BO391" i="21"/>
  <c r="BN391" i="21"/>
  <c r="BM391" i="21"/>
  <c r="BL391" i="21"/>
  <c r="BK391" i="21"/>
  <c r="BJ391" i="21"/>
  <c r="BI391" i="21"/>
  <c r="BH391" i="21"/>
  <c r="BG391" i="21"/>
  <c r="BF391" i="21"/>
  <c r="BE391" i="21"/>
  <c r="BD391" i="21"/>
  <c r="BC391" i="21"/>
  <c r="BB391" i="21"/>
  <c r="BA391" i="21"/>
  <c r="AZ391" i="21"/>
  <c r="AY391" i="21"/>
  <c r="AX391" i="21"/>
  <c r="AW391" i="21"/>
  <c r="AV391" i="21"/>
  <c r="AU391" i="21"/>
  <c r="AS391" i="21"/>
  <c r="AR391" i="21"/>
  <c r="AQ391" i="21"/>
  <c r="AO391" i="21"/>
  <c r="AN391" i="21"/>
  <c r="AM391" i="21"/>
  <c r="AL391" i="21"/>
  <c r="AK391" i="21"/>
  <c r="AJ391" i="21"/>
  <c r="AI391" i="21"/>
  <c r="AH391" i="21"/>
  <c r="AG391" i="21"/>
  <c r="X391" i="21"/>
  <c r="T391" i="21"/>
  <c r="Q391" i="21"/>
  <c r="P391" i="21"/>
  <c r="BO388" i="21"/>
  <c r="BN388" i="21"/>
  <c r="BM388" i="21"/>
  <c r="BL388" i="21"/>
  <c r="BK388" i="21"/>
  <c r="BJ388" i="21"/>
  <c r="BI388" i="21"/>
  <c r="BH388" i="21"/>
  <c r="BG388" i="21"/>
  <c r="BF388" i="21"/>
  <c r="BE388" i="21"/>
  <c r="BD388" i="21"/>
  <c r="BC388" i="21"/>
  <c r="BB388" i="21"/>
  <c r="BA388" i="21"/>
  <c r="AZ388" i="21"/>
  <c r="AY388" i="21"/>
  <c r="AX388" i="21"/>
  <c r="AW388" i="21"/>
  <c r="AV388" i="21"/>
  <c r="AU388" i="21"/>
  <c r="AS388" i="21"/>
  <c r="AR388" i="21"/>
  <c r="AQ388" i="21"/>
  <c r="AO388" i="21"/>
  <c r="AN388" i="21"/>
  <c r="AM388" i="21"/>
  <c r="AL388" i="21"/>
  <c r="AK388" i="21"/>
  <c r="AJ388" i="21"/>
  <c r="AI388" i="21"/>
  <c r="AH388" i="21"/>
  <c r="AG388" i="21"/>
  <c r="X388" i="21"/>
  <c r="T388" i="21"/>
  <c r="Q388" i="21"/>
  <c r="P388" i="21"/>
  <c r="BO385" i="21"/>
  <c r="BN385" i="21"/>
  <c r="BM385" i="21"/>
  <c r="BL385" i="21"/>
  <c r="BK385" i="21"/>
  <c r="BJ385" i="21"/>
  <c r="BI385" i="21"/>
  <c r="BH385" i="21"/>
  <c r="BG385" i="21"/>
  <c r="BF385" i="21"/>
  <c r="BE385" i="21"/>
  <c r="BD385" i="21"/>
  <c r="BC385" i="21"/>
  <c r="BB385" i="21"/>
  <c r="BA385" i="21"/>
  <c r="AZ385" i="21"/>
  <c r="AY385" i="21"/>
  <c r="AX385" i="21"/>
  <c r="AW385" i="21"/>
  <c r="AV385" i="21"/>
  <c r="AU385" i="21"/>
  <c r="AS385" i="21"/>
  <c r="AR385" i="21"/>
  <c r="AQ385" i="21"/>
  <c r="AO385" i="21"/>
  <c r="AN385" i="21"/>
  <c r="AM385" i="21"/>
  <c r="AL385" i="21"/>
  <c r="AK385" i="21"/>
  <c r="AJ385" i="21"/>
  <c r="AI385" i="21"/>
  <c r="AH385" i="21"/>
  <c r="AG385" i="21"/>
  <c r="X385" i="21"/>
  <c r="T385" i="21"/>
  <c r="Q385" i="21"/>
  <c r="P385" i="21"/>
  <c r="BO382" i="21"/>
  <c r="BN382" i="21"/>
  <c r="BM382" i="21"/>
  <c r="BL382" i="21"/>
  <c r="BK382" i="21"/>
  <c r="BJ382" i="21"/>
  <c r="BI382" i="21"/>
  <c r="BH382" i="21"/>
  <c r="BG382" i="21"/>
  <c r="BF382" i="21"/>
  <c r="BE382" i="21"/>
  <c r="BD382" i="21"/>
  <c r="BC382" i="21"/>
  <c r="BB382" i="21"/>
  <c r="BA382" i="21"/>
  <c r="AZ382" i="21"/>
  <c r="AY382" i="21"/>
  <c r="AX382" i="21"/>
  <c r="AW382" i="21"/>
  <c r="AV382" i="21"/>
  <c r="AU382" i="21"/>
  <c r="AS382" i="21"/>
  <c r="AR382" i="21"/>
  <c r="AQ382" i="21"/>
  <c r="AO382" i="21"/>
  <c r="AN382" i="21"/>
  <c r="AM382" i="21"/>
  <c r="AL382" i="21"/>
  <c r="AK382" i="21"/>
  <c r="AJ382" i="21"/>
  <c r="AI382" i="21"/>
  <c r="AH382" i="21"/>
  <c r="AG382" i="21"/>
  <c r="X382" i="21"/>
  <c r="T382" i="21"/>
  <c r="Q382" i="21"/>
  <c r="P382" i="21"/>
  <c r="BO379" i="21"/>
  <c r="BN379" i="21"/>
  <c r="BM379" i="21"/>
  <c r="BL379" i="21"/>
  <c r="BK379" i="21"/>
  <c r="BJ379" i="21"/>
  <c r="BI379" i="21"/>
  <c r="BH379" i="21"/>
  <c r="BG379" i="21"/>
  <c r="BF379" i="21"/>
  <c r="BE379" i="21"/>
  <c r="BD379" i="21"/>
  <c r="BC379" i="21"/>
  <c r="BB379" i="21"/>
  <c r="BA379" i="21"/>
  <c r="AZ379" i="21"/>
  <c r="AY379" i="21"/>
  <c r="AX379" i="21"/>
  <c r="AW379" i="21"/>
  <c r="AV379" i="21"/>
  <c r="AU379" i="21"/>
  <c r="AS379" i="21"/>
  <c r="AR379" i="21"/>
  <c r="AQ379" i="21"/>
  <c r="AO379" i="21"/>
  <c r="AN379" i="21"/>
  <c r="AM379" i="21"/>
  <c r="AL379" i="21"/>
  <c r="AK379" i="21"/>
  <c r="AJ379" i="21"/>
  <c r="AI379" i="21"/>
  <c r="AH379" i="21"/>
  <c r="AG379" i="21"/>
  <c r="X379" i="21"/>
  <c r="T379" i="21"/>
  <c r="Q379" i="21"/>
  <c r="P379" i="21"/>
  <c r="BO375" i="21"/>
  <c r="BN375" i="21"/>
  <c r="BM375" i="21"/>
  <c r="BL375" i="21"/>
  <c r="BK375" i="21"/>
  <c r="BJ375" i="21"/>
  <c r="BI375" i="21"/>
  <c r="BH375" i="21"/>
  <c r="BG375" i="21"/>
  <c r="BF375" i="21"/>
  <c r="BE375" i="21"/>
  <c r="BD375" i="21"/>
  <c r="BC375" i="21"/>
  <c r="BB375" i="21"/>
  <c r="BA375" i="21"/>
  <c r="AZ375" i="21"/>
  <c r="AY375" i="21"/>
  <c r="AX375" i="21"/>
  <c r="AW375" i="21"/>
  <c r="AV375" i="21"/>
  <c r="AU375" i="21"/>
  <c r="AS375" i="21"/>
  <c r="AR375" i="21"/>
  <c r="AQ375" i="21"/>
  <c r="AO375" i="21"/>
  <c r="AN375" i="21"/>
  <c r="AM375" i="21"/>
  <c r="AL375" i="21"/>
  <c r="AK375" i="21"/>
  <c r="AJ375" i="21"/>
  <c r="AI375" i="21"/>
  <c r="AH375" i="21"/>
  <c r="AG375" i="21"/>
  <c r="X375" i="21"/>
  <c r="T375" i="21"/>
  <c r="Q375" i="21"/>
  <c r="P375" i="21"/>
  <c r="BO372" i="21"/>
  <c r="BN372" i="21"/>
  <c r="BM372" i="21"/>
  <c r="BL372" i="21"/>
  <c r="BK372" i="21"/>
  <c r="BJ372" i="21"/>
  <c r="BI372" i="21"/>
  <c r="BH372" i="21"/>
  <c r="BG372" i="21"/>
  <c r="BF372" i="21"/>
  <c r="BE372" i="21"/>
  <c r="BD372" i="21"/>
  <c r="BC372" i="21"/>
  <c r="BB372" i="21"/>
  <c r="BA372" i="21"/>
  <c r="AZ372" i="21"/>
  <c r="AY372" i="21"/>
  <c r="AX372" i="21"/>
  <c r="AW372" i="21"/>
  <c r="AV372" i="21"/>
  <c r="AU372" i="21"/>
  <c r="AS372" i="21"/>
  <c r="AR372" i="21"/>
  <c r="AQ372" i="21"/>
  <c r="AO372" i="21"/>
  <c r="AN372" i="21"/>
  <c r="AM372" i="21"/>
  <c r="AL372" i="21"/>
  <c r="AK372" i="21"/>
  <c r="AJ372" i="21"/>
  <c r="AI372" i="21"/>
  <c r="AH372" i="21"/>
  <c r="AG372" i="21"/>
  <c r="X372" i="21"/>
  <c r="T372" i="21"/>
  <c r="Q372" i="21"/>
  <c r="P372" i="21"/>
  <c r="BO369" i="21"/>
  <c r="BN369" i="21"/>
  <c r="BM369" i="21"/>
  <c r="BL369" i="21"/>
  <c r="BK369" i="21"/>
  <c r="BJ369" i="21"/>
  <c r="BI369" i="21"/>
  <c r="BH369" i="21"/>
  <c r="BG369" i="21"/>
  <c r="BF369" i="21"/>
  <c r="BE369" i="21"/>
  <c r="BD369" i="21"/>
  <c r="BC369" i="21"/>
  <c r="BB369" i="21"/>
  <c r="BA369" i="21"/>
  <c r="AZ369" i="21"/>
  <c r="AY369" i="21"/>
  <c r="AX369" i="21"/>
  <c r="AW369" i="21"/>
  <c r="AV369" i="21"/>
  <c r="AU369" i="21"/>
  <c r="AS369" i="21"/>
  <c r="AR369" i="21"/>
  <c r="AQ369" i="21"/>
  <c r="AO369" i="21"/>
  <c r="AN369" i="21"/>
  <c r="AM369" i="21"/>
  <c r="AL369" i="21"/>
  <c r="AK369" i="21"/>
  <c r="AJ369" i="21"/>
  <c r="AI369" i="21"/>
  <c r="AH369" i="21"/>
  <c r="AG369" i="21"/>
  <c r="X369" i="21"/>
  <c r="T369" i="21"/>
  <c r="Q369" i="21"/>
  <c r="P369" i="21"/>
  <c r="BO366" i="21"/>
  <c r="BN366" i="21"/>
  <c r="BM366" i="21"/>
  <c r="BL366" i="21"/>
  <c r="BK366" i="21"/>
  <c r="BJ366" i="21"/>
  <c r="BI366" i="21"/>
  <c r="BH366" i="21"/>
  <c r="BG366" i="21"/>
  <c r="BF366" i="21"/>
  <c r="BE366" i="21"/>
  <c r="BD366" i="21"/>
  <c r="BC366" i="21"/>
  <c r="BB366" i="21"/>
  <c r="BA366" i="21"/>
  <c r="AZ366" i="21"/>
  <c r="AY366" i="21"/>
  <c r="AX366" i="21"/>
  <c r="AW366" i="21"/>
  <c r="AV366" i="21"/>
  <c r="AU366" i="21"/>
  <c r="AS366" i="21"/>
  <c r="AR366" i="21"/>
  <c r="AQ366" i="21"/>
  <c r="AO366" i="21"/>
  <c r="AN366" i="21"/>
  <c r="AM366" i="21"/>
  <c r="AL366" i="21"/>
  <c r="AK366" i="21"/>
  <c r="AJ366" i="21"/>
  <c r="AI366" i="21"/>
  <c r="AH366" i="21"/>
  <c r="AG366" i="21"/>
  <c r="X366" i="21"/>
  <c r="T366" i="21"/>
  <c r="Q366" i="21"/>
  <c r="P366" i="21"/>
  <c r="BO363" i="21"/>
  <c r="BN363" i="21"/>
  <c r="BM363" i="21"/>
  <c r="BL363" i="21"/>
  <c r="BK363" i="21"/>
  <c r="BJ363" i="21"/>
  <c r="BI363" i="21"/>
  <c r="BH363" i="21"/>
  <c r="BG363" i="21"/>
  <c r="BF363" i="21"/>
  <c r="BE363" i="21"/>
  <c r="BD363" i="21"/>
  <c r="BC363" i="21"/>
  <c r="BB363" i="21"/>
  <c r="BA363" i="21"/>
  <c r="AZ363" i="21"/>
  <c r="AY363" i="21"/>
  <c r="AX363" i="21"/>
  <c r="AW363" i="21"/>
  <c r="AV363" i="21"/>
  <c r="AU363" i="21"/>
  <c r="AS363" i="21"/>
  <c r="AR363" i="21"/>
  <c r="AQ363" i="21"/>
  <c r="AO363" i="21"/>
  <c r="AN363" i="21"/>
  <c r="AM363" i="21"/>
  <c r="AL363" i="21"/>
  <c r="AK363" i="21"/>
  <c r="AJ363" i="21"/>
  <c r="AI363" i="21"/>
  <c r="AH363" i="21"/>
  <c r="AG363" i="21"/>
  <c r="X363" i="21"/>
  <c r="T363" i="21"/>
  <c r="Q363" i="21"/>
  <c r="P363" i="21"/>
  <c r="BO360" i="21"/>
  <c r="BN360" i="21"/>
  <c r="BM360" i="21"/>
  <c r="BL360" i="21"/>
  <c r="BK360" i="21"/>
  <c r="BJ360" i="21"/>
  <c r="BI360" i="21"/>
  <c r="BH360" i="21"/>
  <c r="BG360" i="21"/>
  <c r="BF360" i="21"/>
  <c r="BE360" i="21"/>
  <c r="BD360" i="21"/>
  <c r="BC360" i="21"/>
  <c r="BB360" i="21"/>
  <c r="BA360" i="21"/>
  <c r="AZ360" i="21"/>
  <c r="AY360" i="21"/>
  <c r="AX360" i="21"/>
  <c r="AW360" i="21"/>
  <c r="AV360" i="21"/>
  <c r="AU360" i="21"/>
  <c r="AS360" i="21"/>
  <c r="AR360" i="21"/>
  <c r="AQ360" i="21"/>
  <c r="AO360" i="21"/>
  <c r="AN360" i="21"/>
  <c r="AM360" i="21"/>
  <c r="AL360" i="21"/>
  <c r="AK360" i="21"/>
  <c r="AJ360" i="21"/>
  <c r="AI360" i="21"/>
  <c r="AH360" i="21"/>
  <c r="AG360" i="21"/>
  <c r="X360" i="21"/>
  <c r="T360" i="21"/>
  <c r="Q360" i="21"/>
  <c r="P360" i="21"/>
  <c r="BO357" i="21"/>
  <c r="BN357" i="21"/>
  <c r="BM357" i="21"/>
  <c r="BL357" i="21"/>
  <c r="BK357" i="21"/>
  <c r="BJ357" i="21"/>
  <c r="BI357" i="21"/>
  <c r="BH357" i="21"/>
  <c r="BG357" i="21"/>
  <c r="BF357" i="21"/>
  <c r="BE357" i="21"/>
  <c r="BD357" i="21"/>
  <c r="BC357" i="21"/>
  <c r="BB357" i="21"/>
  <c r="BA357" i="21"/>
  <c r="AZ357" i="21"/>
  <c r="AY357" i="21"/>
  <c r="AX357" i="21"/>
  <c r="AW357" i="21"/>
  <c r="AV357" i="21"/>
  <c r="AU357" i="21"/>
  <c r="AS357" i="21"/>
  <c r="AR357" i="21"/>
  <c r="AQ357" i="21"/>
  <c r="AO357" i="21"/>
  <c r="AN357" i="21"/>
  <c r="AM357" i="21"/>
  <c r="AL357" i="21"/>
  <c r="AK357" i="21"/>
  <c r="AJ357" i="21"/>
  <c r="AI357" i="21"/>
  <c r="AH357" i="21"/>
  <c r="AG357" i="21"/>
  <c r="X357" i="21"/>
  <c r="T357" i="21"/>
  <c r="Q357" i="21"/>
  <c r="P357" i="21"/>
  <c r="BO354" i="21"/>
  <c r="BN354" i="21"/>
  <c r="BM354" i="21"/>
  <c r="BL354" i="21"/>
  <c r="BK354" i="21"/>
  <c r="BJ354" i="21"/>
  <c r="BI354" i="21"/>
  <c r="BH354" i="21"/>
  <c r="BG354" i="21"/>
  <c r="BF354" i="21"/>
  <c r="BE354" i="21"/>
  <c r="BD354" i="21"/>
  <c r="BC354" i="21"/>
  <c r="BB354" i="21"/>
  <c r="BA354" i="21"/>
  <c r="AZ354" i="21"/>
  <c r="AY354" i="21"/>
  <c r="AX354" i="21"/>
  <c r="AW354" i="21"/>
  <c r="AV354" i="21"/>
  <c r="AU354" i="21"/>
  <c r="AS354" i="21"/>
  <c r="AR354" i="21"/>
  <c r="AQ354" i="21"/>
  <c r="AO354" i="21"/>
  <c r="AN354" i="21"/>
  <c r="AM354" i="21"/>
  <c r="AL354" i="21"/>
  <c r="AK354" i="21"/>
  <c r="AJ354" i="21"/>
  <c r="AI354" i="21"/>
  <c r="AH354" i="21"/>
  <c r="AG354" i="21"/>
  <c r="X354" i="21"/>
  <c r="T354" i="21"/>
  <c r="Q354" i="21"/>
  <c r="P354" i="21"/>
  <c r="BO351" i="21"/>
  <c r="BN351" i="21"/>
  <c r="BM351" i="21"/>
  <c r="BL351" i="21"/>
  <c r="BK351" i="21"/>
  <c r="BJ351" i="21"/>
  <c r="BI351" i="21"/>
  <c r="BH351" i="21"/>
  <c r="BG351" i="21"/>
  <c r="BF351" i="21"/>
  <c r="BE351" i="21"/>
  <c r="BD351" i="21"/>
  <c r="BC351" i="21"/>
  <c r="BB351" i="21"/>
  <c r="BA351" i="21"/>
  <c r="AZ351" i="21"/>
  <c r="AY351" i="21"/>
  <c r="AX351" i="21"/>
  <c r="AW351" i="21"/>
  <c r="AV351" i="21"/>
  <c r="AU351" i="21"/>
  <c r="AS351" i="21"/>
  <c r="AR351" i="21"/>
  <c r="AQ351" i="21"/>
  <c r="AO351" i="21"/>
  <c r="AN351" i="21"/>
  <c r="AM351" i="21"/>
  <c r="AL351" i="21"/>
  <c r="AK351" i="21"/>
  <c r="AJ351" i="21"/>
  <c r="AI351" i="21"/>
  <c r="AH351" i="21"/>
  <c r="AG351" i="21"/>
  <c r="X351" i="21"/>
  <c r="T351" i="21"/>
  <c r="Q351" i="21"/>
  <c r="P351" i="21"/>
  <c r="BO348" i="21"/>
  <c r="BN348" i="21"/>
  <c r="BM348" i="21"/>
  <c r="BL348" i="21"/>
  <c r="BK348" i="21"/>
  <c r="BJ348" i="21"/>
  <c r="BI348" i="21"/>
  <c r="BH348" i="21"/>
  <c r="BG348" i="21"/>
  <c r="BF348" i="21"/>
  <c r="BE348" i="21"/>
  <c r="BD348" i="21"/>
  <c r="BC348" i="21"/>
  <c r="BB348" i="21"/>
  <c r="BA348" i="21"/>
  <c r="AZ348" i="21"/>
  <c r="AY348" i="21"/>
  <c r="AX348" i="21"/>
  <c r="AW348" i="21"/>
  <c r="AV348" i="21"/>
  <c r="AU348" i="21"/>
  <c r="AS348" i="21"/>
  <c r="AR348" i="21"/>
  <c r="AQ348" i="21"/>
  <c r="AO348" i="21"/>
  <c r="AN348" i="21"/>
  <c r="AM348" i="21"/>
  <c r="AL348" i="21"/>
  <c r="AK348" i="21"/>
  <c r="AJ348" i="21"/>
  <c r="AI348" i="21"/>
  <c r="AH348" i="21"/>
  <c r="AG348" i="21"/>
  <c r="X348" i="21"/>
  <c r="T348" i="21"/>
  <c r="Q348" i="21"/>
  <c r="P348" i="21"/>
  <c r="BO345" i="21"/>
  <c r="BN345" i="21"/>
  <c r="BM345" i="21"/>
  <c r="BL345" i="21"/>
  <c r="BK345" i="21"/>
  <c r="BJ345" i="21"/>
  <c r="BI345" i="21"/>
  <c r="BH345" i="21"/>
  <c r="BG345" i="21"/>
  <c r="BF345" i="21"/>
  <c r="BE345" i="21"/>
  <c r="BD345" i="21"/>
  <c r="BC345" i="21"/>
  <c r="BB345" i="21"/>
  <c r="BA345" i="21"/>
  <c r="AZ345" i="21"/>
  <c r="AY345" i="21"/>
  <c r="AX345" i="21"/>
  <c r="AW345" i="21"/>
  <c r="AV345" i="21"/>
  <c r="AU345" i="21"/>
  <c r="AS345" i="21"/>
  <c r="AR345" i="21"/>
  <c r="AQ345" i="21"/>
  <c r="AO345" i="21"/>
  <c r="AN345" i="21"/>
  <c r="AM345" i="21"/>
  <c r="AL345" i="21"/>
  <c r="AK345" i="21"/>
  <c r="AJ345" i="21"/>
  <c r="AI345" i="21"/>
  <c r="AH345" i="21"/>
  <c r="AG345" i="21"/>
  <c r="X345" i="21"/>
  <c r="T345" i="21"/>
  <c r="Q345" i="21"/>
  <c r="P345" i="21"/>
  <c r="BO342" i="21"/>
  <c r="BN342" i="21"/>
  <c r="BM342" i="21"/>
  <c r="BL342" i="21"/>
  <c r="BK342" i="21"/>
  <c r="BJ342" i="21"/>
  <c r="BI342" i="21"/>
  <c r="BH342" i="21"/>
  <c r="BG342" i="21"/>
  <c r="BF342" i="21"/>
  <c r="BE342" i="21"/>
  <c r="BD342" i="21"/>
  <c r="BC342" i="21"/>
  <c r="BB342" i="21"/>
  <c r="BA342" i="21"/>
  <c r="AZ342" i="21"/>
  <c r="AY342" i="21"/>
  <c r="AX342" i="21"/>
  <c r="AW342" i="21"/>
  <c r="AV342" i="21"/>
  <c r="AU342" i="21"/>
  <c r="AS342" i="21"/>
  <c r="AR342" i="21"/>
  <c r="AQ342" i="21"/>
  <c r="AO342" i="21"/>
  <c r="AN342" i="21"/>
  <c r="AM342" i="21"/>
  <c r="AL342" i="21"/>
  <c r="AK342" i="21"/>
  <c r="AJ342" i="21"/>
  <c r="AI342" i="21"/>
  <c r="AH342" i="21"/>
  <c r="AG342" i="21"/>
  <c r="X342" i="21"/>
  <c r="T342" i="21"/>
  <c r="Q342" i="21"/>
  <c r="P342" i="21"/>
  <c r="BO339" i="21"/>
  <c r="BN339" i="21"/>
  <c r="BM339" i="21"/>
  <c r="BL339" i="21"/>
  <c r="BK339" i="21"/>
  <c r="BJ339" i="21"/>
  <c r="BI339" i="21"/>
  <c r="BH339" i="21"/>
  <c r="BG339" i="21"/>
  <c r="BF339" i="21"/>
  <c r="BE339" i="21"/>
  <c r="BD339" i="21"/>
  <c r="BC339" i="21"/>
  <c r="BB339" i="21"/>
  <c r="BA339" i="21"/>
  <c r="AZ339" i="21"/>
  <c r="AY339" i="21"/>
  <c r="AX339" i="21"/>
  <c r="AW339" i="21"/>
  <c r="AV339" i="21"/>
  <c r="AU339" i="21"/>
  <c r="AS339" i="21"/>
  <c r="AR339" i="21"/>
  <c r="AQ339" i="21"/>
  <c r="AO339" i="21"/>
  <c r="AN339" i="21"/>
  <c r="AM339" i="21"/>
  <c r="AL339" i="21"/>
  <c r="AK339" i="21"/>
  <c r="AJ339" i="21"/>
  <c r="AI339" i="21"/>
  <c r="AH339" i="21"/>
  <c r="AG339" i="21"/>
  <c r="X339" i="21"/>
  <c r="T339" i="21"/>
  <c r="Q339" i="21"/>
  <c r="P339" i="21"/>
  <c r="BO336" i="21"/>
  <c r="BN336" i="21"/>
  <c r="BM336" i="21"/>
  <c r="BL336" i="21"/>
  <c r="BK336" i="21"/>
  <c r="BJ336" i="21"/>
  <c r="BI336" i="21"/>
  <c r="BH336" i="21"/>
  <c r="BG336" i="21"/>
  <c r="BF336" i="21"/>
  <c r="BE336" i="21"/>
  <c r="BD336" i="21"/>
  <c r="BC336" i="21"/>
  <c r="BB336" i="21"/>
  <c r="BA336" i="21"/>
  <c r="AZ336" i="21"/>
  <c r="AY336" i="21"/>
  <c r="AX336" i="21"/>
  <c r="AW336" i="21"/>
  <c r="AV336" i="21"/>
  <c r="AU336" i="21"/>
  <c r="AS336" i="21"/>
  <c r="AR336" i="21"/>
  <c r="AQ336" i="21"/>
  <c r="AO336" i="21"/>
  <c r="AN336" i="21"/>
  <c r="AM336" i="21"/>
  <c r="AL336" i="21"/>
  <c r="AK336" i="21"/>
  <c r="AJ336" i="21"/>
  <c r="AI336" i="21"/>
  <c r="AH336" i="21"/>
  <c r="AG336" i="21"/>
  <c r="X336" i="21"/>
  <c r="T336" i="21"/>
  <c r="Q336" i="21"/>
  <c r="P336" i="21"/>
  <c r="BO333" i="21"/>
  <c r="BN333" i="21"/>
  <c r="BM333" i="21"/>
  <c r="BL333" i="21"/>
  <c r="BK333" i="21"/>
  <c r="BJ333" i="21"/>
  <c r="BI333" i="21"/>
  <c r="BH333" i="21"/>
  <c r="BG333" i="21"/>
  <c r="BF333" i="21"/>
  <c r="BE333" i="21"/>
  <c r="BD333" i="21"/>
  <c r="BC333" i="21"/>
  <c r="BB333" i="21"/>
  <c r="BA333" i="21"/>
  <c r="AZ333" i="21"/>
  <c r="AY333" i="21"/>
  <c r="AX333" i="21"/>
  <c r="AW333" i="21"/>
  <c r="AV333" i="21"/>
  <c r="AU333" i="21"/>
  <c r="AS333" i="21"/>
  <c r="AR333" i="21"/>
  <c r="AQ333" i="21"/>
  <c r="AO333" i="21"/>
  <c r="AN333" i="21"/>
  <c r="AM333" i="21"/>
  <c r="AL333" i="21"/>
  <c r="AK333" i="21"/>
  <c r="AJ333" i="21"/>
  <c r="AI333" i="21"/>
  <c r="AH333" i="21"/>
  <c r="AG333" i="21"/>
  <c r="X333" i="21"/>
  <c r="T333" i="21"/>
  <c r="Q333" i="21"/>
  <c r="P333" i="21"/>
  <c r="BO329" i="21"/>
  <c r="BN329" i="21"/>
  <c r="BM329" i="21"/>
  <c r="BL329" i="21"/>
  <c r="BK329" i="21"/>
  <c r="BJ329" i="21"/>
  <c r="BI329" i="21"/>
  <c r="BH329" i="21"/>
  <c r="BG329" i="21"/>
  <c r="BF329" i="21"/>
  <c r="BE329" i="21"/>
  <c r="BD329" i="21"/>
  <c r="BC329" i="21"/>
  <c r="BB329" i="21"/>
  <c r="BA329" i="21"/>
  <c r="AZ329" i="21"/>
  <c r="AY329" i="21"/>
  <c r="AX329" i="21"/>
  <c r="AW329" i="21"/>
  <c r="AV329" i="21"/>
  <c r="AU329" i="21"/>
  <c r="AS329" i="21"/>
  <c r="AR329" i="21"/>
  <c r="AQ329" i="21"/>
  <c r="AO329" i="21"/>
  <c r="AN329" i="21"/>
  <c r="AM329" i="21"/>
  <c r="AL329" i="21"/>
  <c r="AK329" i="21"/>
  <c r="AJ329" i="21"/>
  <c r="AI329" i="21"/>
  <c r="AH329" i="21"/>
  <c r="AG329" i="21"/>
  <c r="X329" i="21"/>
  <c r="T329" i="21"/>
  <c r="Q329" i="21"/>
  <c r="P329" i="21"/>
  <c r="BO326" i="21"/>
  <c r="BN326" i="21"/>
  <c r="BM326" i="21"/>
  <c r="BL326" i="21"/>
  <c r="BK326" i="21"/>
  <c r="BJ326" i="21"/>
  <c r="BI326" i="21"/>
  <c r="BH326" i="21"/>
  <c r="BG326" i="21"/>
  <c r="BF326" i="21"/>
  <c r="BE326" i="21"/>
  <c r="BD326" i="21"/>
  <c r="BC326" i="21"/>
  <c r="BB326" i="21"/>
  <c r="BA326" i="21"/>
  <c r="AZ326" i="21"/>
  <c r="AY326" i="21"/>
  <c r="AX326" i="21"/>
  <c r="AW326" i="21"/>
  <c r="AV326" i="21"/>
  <c r="AU326" i="21"/>
  <c r="AS326" i="21"/>
  <c r="AR326" i="21"/>
  <c r="AQ326" i="21"/>
  <c r="AO326" i="21"/>
  <c r="AN326" i="21"/>
  <c r="AM326" i="21"/>
  <c r="AL326" i="21"/>
  <c r="AK326" i="21"/>
  <c r="AJ326" i="21"/>
  <c r="AI326" i="21"/>
  <c r="AH326" i="21"/>
  <c r="AG326" i="21"/>
  <c r="X326" i="21"/>
  <c r="T326" i="21"/>
  <c r="Q326" i="21"/>
  <c r="P326" i="21"/>
  <c r="BO323" i="21"/>
  <c r="BN323" i="21"/>
  <c r="BM323" i="21"/>
  <c r="BL323" i="21"/>
  <c r="BK323" i="21"/>
  <c r="BJ323" i="21"/>
  <c r="BI323" i="21"/>
  <c r="BH323" i="21"/>
  <c r="BG323" i="21"/>
  <c r="BF323" i="21"/>
  <c r="BE323" i="21"/>
  <c r="BD323" i="21"/>
  <c r="BC323" i="21"/>
  <c r="BB323" i="21"/>
  <c r="BA323" i="21"/>
  <c r="AZ323" i="21"/>
  <c r="AY323" i="21"/>
  <c r="AX323" i="21"/>
  <c r="AW323" i="21"/>
  <c r="AV323" i="21"/>
  <c r="AU323" i="21"/>
  <c r="AS323" i="21"/>
  <c r="AR323" i="21"/>
  <c r="AQ323" i="21"/>
  <c r="AO323" i="21"/>
  <c r="AN323" i="21"/>
  <c r="AM323" i="21"/>
  <c r="AL323" i="21"/>
  <c r="AK323" i="21"/>
  <c r="AJ323" i="21"/>
  <c r="AI323" i="21"/>
  <c r="AH323" i="21"/>
  <c r="AG323" i="21"/>
  <c r="X323" i="21"/>
  <c r="T323" i="21"/>
  <c r="Q323" i="21"/>
  <c r="P323" i="21"/>
  <c r="BO320" i="21"/>
  <c r="BN320" i="21"/>
  <c r="BM320" i="21"/>
  <c r="BL320" i="21"/>
  <c r="BK320" i="21"/>
  <c r="BJ320" i="21"/>
  <c r="BI320" i="21"/>
  <c r="BH320" i="21"/>
  <c r="BG320" i="21"/>
  <c r="BF320" i="21"/>
  <c r="BE320" i="21"/>
  <c r="BD320" i="21"/>
  <c r="BC320" i="21"/>
  <c r="BB320" i="21"/>
  <c r="BA320" i="21"/>
  <c r="AZ320" i="21"/>
  <c r="AY320" i="21"/>
  <c r="AX320" i="21"/>
  <c r="AW320" i="21"/>
  <c r="AV320" i="21"/>
  <c r="AU320" i="21"/>
  <c r="AS320" i="21"/>
  <c r="AR320" i="21"/>
  <c r="AQ320" i="21"/>
  <c r="AO320" i="21"/>
  <c r="AN320" i="21"/>
  <c r="AM320" i="21"/>
  <c r="AL320" i="21"/>
  <c r="AK320" i="21"/>
  <c r="AJ320" i="21"/>
  <c r="AI320" i="21"/>
  <c r="AH320" i="21"/>
  <c r="AG320" i="21"/>
  <c r="X320" i="21"/>
  <c r="T320" i="21"/>
  <c r="Q320" i="21"/>
  <c r="P320" i="21"/>
  <c r="BO317" i="21"/>
  <c r="BN317" i="21"/>
  <c r="BM317" i="21"/>
  <c r="BL317" i="21"/>
  <c r="BK317" i="21"/>
  <c r="BJ317" i="21"/>
  <c r="BI317" i="21"/>
  <c r="BH317" i="21"/>
  <c r="BG317" i="21"/>
  <c r="BF317" i="21"/>
  <c r="BE317" i="21"/>
  <c r="BD317" i="21"/>
  <c r="BC317" i="21"/>
  <c r="BB317" i="21"/>
  <c r="BA317" i="21"/>
  <c r="AZ317" i="21"/>
  <c r="AY317" i="21"/>
  <c r="AX317" i="21"/>
  <c r="AW317" i="21"/>
  <c r="AV317" i="21"/>
  <c r="AU317" i="21"/>
  <c r="AS317" i="21"/>
  <c r="AR317" i="21"/>
  <c r="AQ317" i="21"/>
  <c r="AO317" i="21"/>
  <c r="AN317" i="21"/>
  <c r="AM317" i="21"/>
  <c r="AL317" i="21"/>
  <c r="AK317" i="21"/>
  <c r="AJ317" i="21"/>
  <c r="AI317" i="21"/>
  <c r="AH317" i="21"/>
  <c r="AG317" i="21"/>
  <c r="X317" i="21"/>
  <c r="T317" i="21"/>
  <c r="Q317" i="21"/>
  <c r="P317" i="21"/>
  <c r="BO314" i="21"/>
  <c r="BN314" i="21"/>
  <c r="BM314" i="21"/>
  <c r="BL314" i="21"/>
  <c r="BK314" i="21"/>
  <c r="BJ314" i="21"/>
  <c r="BI314" i="21"/>
  <c r="BH314" i="21"/>
  <c r="BG314" i="21"/>
  <c r="BF314" i="21"/>
  <c r="BE314" i="21"/>
  <c r="BD314" i="21"/>
  <c r="BC314" i="21"/>
  <c r="BB314" i="21"/>
  <c r="BA314" i="21"/>
  <c r="AZ314" i="21"/>
  <c r="AY314" i="21"/>
  <c r="AX314" i="21"/>
  <c r="AW314" i="21"/>
  <c r="AV314" i="21"/>
  <c r="AU314" i="21"/>
  <c r="AS314" i="21"/>
  <c r="AR314" i="21"/>
  <c r="AQ314" i="21"/>
  <c r="AO314" i="21"/>
  <c r="AN314" i="21"/>
  <c r="AM314" i="21"/>
  <c r="AL314" i="21"/>
  <c r="AK314" i="21"/>
  <c r="AJ314" i="21"/>
  <c r="AI314" i="21"/>
  <c r="AH314" i="21"/>
  <c r="AG314" i="21"/>
  <c r="X314" i="21"/>
  <c r="T314" i="21"/>
  <c r="Q314" i="21"/>
  <c r="P314" i="21"/>
  <c r="BO311" i="21"/>
  <c r="BN311" i="21"/>
  <c r="BM311" i="21"/>
  <c r="BL311" i="21"/>
  <c r="BK311" i="21"/>
  <c r="BJ311" i="21"/>
  <c r="BI311" i="21"/>
  <c r="BH311" i="21"/>
  <c r="BG311" i="21"/>
  <c r="BF311" i="21"/>
  <c r="BE311" i="21"/>
  <c r="BD311" i="21"/>
  <c r="BC311" i="21"/>
  <c r="BB311" i="21"/>
  <c r="BA311" i="21"/>
  <c r="AZ311" i="21"/>
  <c r="AY311" i="21"/>
  <c r="AX311" i="21"/>
  <c r="AW311" i="21"/>
  <c r="AV311" i="21"/>
  <c r="AU311" i="21"/>
  <c r="AS311" i="21"/>
  <c r="AR311" i="21"/>
  <c r="AQ311" i="21"/>
  <c r="AO311" i="21"/>
  <c r="AN311" i="21"/>
  <c r="AM311" i="21"/>
  <c r="AL311" i="21"/>
  <c r="AK311" i="21"/>
  <c r="AJ311" i="21"/>
  <c r="AI311" i="21"/>
  <c r="AH311" i="21"/>
  <c r="AG311" i="21"/>
  <c r="X311" i="21"/>
  <c r="T311" i="21"/>
  <c r="Q311" i="21"/>
  <c r="P311" i="21"/>
  <c r="BO308" i="21"/>
  <c r="BN308" i="21"/>
  <c r="BM308" i="21"/>
  <c r="BL308" i="21"/>
  <c r="BK308" i="21"/>
  <c r="BJ308" i="21"/>
  <c r="BI308" i="21"/>
  <c r="BH308" i="21"/>
  <c r="BG308" i="21"/>
  <c r="BF308" i="21"/>
  <c r="BE308" i="21"/>
  <c r="BD308" i="21"/>
  <c r="BC308" i="21"/>
  <c r="BB308" i="21"/>
  <c r="BA308" i="21"/>
  <c r="AZ308" i="21"/>
  <c r="AY308" i="21"/>
  <c r="AX308" i="21"/>
  <c r="AW308" i="21"/>
  <c r="AV308" i="21"/>
  <c r="AU308" i="21"/>
  <c r="AS308" i="21"/>
  <c r="AR308" i="21"/>
  <c r="AQ308" i="21"/>
  <c r="AO308" i="21"/>
  <c r="AN308" i="21"/>
  <c r="AM308" i="21"/>
  <c r="AL308" i="21"/>
  <c r="AK308" i="21"/>
  <c r="AJ308" i="21"/>
  <c r="AI308" i="21"/>
  <c r="AH308" i="21"/>
  <c r="AG308" i="21"/>
  <c r="X308" i="21"/>
  <c r="T308" i="21"/>
  <c r="Q308" i="21"/>
  <c r="P308" i="21"/>
  <c r="BO305" i="21"/>
  <c r="BN305" i="21"/>
  <c r="BM305" i="21"/>
  <c r="BL305" i="21"/>
  <c r="BK305" i="21"/>
  <c r="BJ305" i="21"/>
  <c r="BI305" i="21"/>
  <c r="BH305" i="21"/>
  <c r="BG305" i="21"/>
  <c r="BF305" i="21"/>
  <c r="BE305" i="21"/>
  <c r="BD305" i="21"/>
  <c r="BC305" i="21"/>
  <c r="BB305" i="21"/>
  <c r="BA305" i="21"/>
  <c r="AZ305" i="21"/>
  <c r="AY305" i="21"/>
  <c r="AX305" i="21"/>
  <c r="AW305" i="21"/>
  <c r="AV305" i="21"/>
  <c r="AU305" i="21"/>
  <c r="AS305" i="21"/>
  <c r="AR305" i="21"/>
  <c r="AQ305" i="21"/>
  <c r="AO305" i="21"/>
  <c r="AN305" i="21"/>
  <c r="AM305" i="21"/>
  <c r="AL305" i="21"/>
  <c r="AK305" i="21"/>
  <c r="AJ305" i="21"/>
  <c r="AI305" i="21"/>
  <c r="AH305" i="21"/>
  <c r="AG305" i="21"/>
  <c r="X305" i="21"/>
  <c r="T305" i="21"/>
  <c r="Q305" i="21"/>
  <c r="P305" i="21"/>
  <c r="BO302" i="21"/>
  <c r="BN302" i="21"/>
  <c r="BM302" i="21"/>
  <c r="BL302" i="21"/>
  <c r="BK302" i="21"/>
  <c r="BJ302" i="21"/>
  <c r="BI302" i="21"/>
  <c r="BH302" i="21"/>
  <c r="BG302" i="21"/>
  <c r="BF302" i="21"/>
  <c r="BE302" i="21"/>
  <c r="BD302" i="21"/>
  <c r="BC302" i="21"/>
  <c r="BB302" i="21"/>
  <c r="BA302" i="21"/>
  <c r="AZ302" i="21"/>
  <c r="AY302" i="21"/>
  <c r="AX302" i="21"/>
  <c r="AW302" i="21"/>
  <c r="AV302" i="21"/>
  <c r="AU302" i="21"/>
  <c r="AS302" i="21"/>
  <c r="AR302" i="21"/>
  <c r="AQ302" i="21"/>
  <c r="AO302" i="21"/>
  <c r="AN302" i="21"/>
  <c r="AM302" i="21"/>
  <c r="AL302" i="21"/>
  <c r="AK302" i="21"/>
  <c r="AJ302" i="21"/>
  <c r="AI302" i="21"/>
  <c r="AH302" i="21"/>
  <c r="AG302" i="21"/>
  <c r="X302" i="21"/>
  <c r="T302" i="21"/>
  <c r="Q302" i="21"/>
  <c r="P302" i="21"/>
  <c r="P303" i="21"/>
  <c r="Q303" i="21"/>
  <c r="T303" i="21"/>
  <c r="X303" i="21"/>
  <c r="AG303" i="21"/>
  <c r="AH303" i="21"/>
  <c r="AI303" i="21"/>
  <c r="AJ303" i="21"/>
  <c r="AK303" i="21"/>
  <c r="AL303" i="21"/>
  <c r="AM303" i="21"/>
  <c r="AN303" i="21"/>
  <c r="AO303" i="21"/>
  <c r="AQ303" i="21"/>
  <c r="AR303" i="21"/>
  <c r="AS303" i="21"/>
  <c r="AU303" i="21"/>
  <c r="AV303" i="21"/>
  <c r="AW303" i="21"/>
  <c r="AX303" i="21"/>
  <c r="AY303" i="21"/>
  <c r="AZ303" i="21"/>
  <c r="BA303" i="21"/>
  <c r="BB303" i="21"/>
  <c r="BC303" i="21"/>
  <c r="BD303" i="21"/>
  <c r="BE303" i="21"/>
  <c r="BF303" i="21"/>
  <c r="BG303" i="21"/>
  <c r="BH303" i="21"/>
  <c r="BI303" i="21"/>
  <c r="BJ303" i="21"/>
  <c r="BK303" i="21"/>
  <c r="BL303" i="21"/>
  <c r="BM303" i="21"/>
  <c r="BN303" i="21"/>
  <c r="BO303" i="21"/>
  <c r="BO299" i="21"/>
  <c r="BN299" i="21"/>
  <c r="BM299" i="21"/>
  <c r="BL299" i="21"/>
  <c r="BK299" i="21"/>
  <c r="BJ299" i="21"/>
  <c r="BI299" i="21"/>
  <c r="BH299" i="21"/>
  <c r="BG299" i="21"/>
  <c r="BF299" i="21"/>
  <c r="BE299" i="21"/>
  <c r="BD299" i="21"/>
  <c r="BC299" i="21"/>
  <c r="BB299" i="21"/>
  <c r="BA299" i="21"/>
  <c r="AZ299" i="21"/>
  <c r="AY299" i="21"/>
  <c r="AX299" i="21"/>
  <c r="AW299" i="21"/>
  <c r="AV299" i="21"/>
  <c r="AU299" i="21"/>
  <c r="AS299" i="21"/>
  <c r="AR299" i="21"/>
  <c r="AQ299" i="21"/>
  <c r="AO299" i="21"/>
  <c r="AN299" i="21"/>
  <c r="AM299" i="21"/>
  <c r="AL299" i="21"/>
  <c r="AK299" i="21"/>
  <c r="AJ299" i="21"/>
  <c r="AI299" i="21"/>
  <c r="AH299" i="21"/>
  <c r="AG299" i="21"/>
  <c r="X299" i="21"/>
  <c r="T299" i="21"/>
  <c r="Q299" i="21"/>
  <c r="P299" i="21"/>
  <c r="BO296" i="21"/>
  <c r="BN296" i="21"/>
  <c r="BM296" i="21"/>
  <c r="BL296" i="21"/>
  <c r="BK296" i="21"/>
  <c r="BJ296" i="21"/>
  <c r="BI296" i="21"/>
  <c r="BH296" i="21"/>
  <c r="BG296" i="21"/>
  <c r="BF296" i="21"/>
  <c r="BE296" i="21"/>
  <c r="BD296" i="21"/>
  <c r="BC296" i="21"/>
  <c r="BB296" i="21"/>
  <c r="BA296" i="21"/>
  <c r="AZ296" i="21"/>
  <c r="AY296" i="21"/>
  <c r="AX296" i="21"/>
  <c r="AW296" i="21"/>
  <c r="AV296" i="21"/>
  <c r="AU296" i="21"/>
  <c r="AS296" i="21"/>
  <c r="AR296" i="21"/>
  <c r="AQ296" i="21"/>
  <c r="AO296" i="21"/>
  <c r="AN296" i="21"/>
  <c r="AM296" i="21"/>
  <c r="AL296" i="21"/>
  <c r="AK296" i="21"/>
  <c r="AJ296" i="21"/>
  <c r="AI296" i="21"/>
  <c r="AH296" i="21"/>
  <c r="AG296" i="21"/>
  <c r="X296" i="21"/>
  <c r="T296" i="21"/>
  <c r="Q296" i="21"/>
  <c r="P296" i="21"/>
  <c r="BO293" i="21"/>
  <c r="BN293" i="21"/>
  <c r="BM293" i="21"/>
  <c r="BL293" i="21"/>
  <c r="BK293" i="21"/>
  <c r="BJ293" i="21"/>
  <c r="BI293" i="21"/>
  <c r="BH293" i="21"/>
  <c r="BG293" i="21"/>
  <c r="BF293" i="21"/>
  <c r="BE293" i="21"/>
  <c r="BD293" i="21"/>
  <c r="BC293" i="21"/>
  <c r="BB293" i="21"/>
  <c r="BA293" i="21"/>
  <c r="AZ293" i="21"/>
  <c r="AY293" i="21"/>
  <c r="AX293" i="21"/>
  <c r="AW293" i="21"/>
  <c r="AV293" i="21"/>
  <c r="AU293" i="21"/>
  <c r="AS293" i="21"/>
  <c r="AR293" i="21"/>
  <c r="AQ293" i="21"/>
  <c r="AO293" i="21"/>
  <c r="AN293" i="21"/>
  <c r="AM293" i="21"/>
  <c r="AL293" i="21"/>
  <c r="AK293" i="21"/>
  <c r="AJ293" i="21"/>
  <c r="AI293" i="21"/>
  <c r="AH293" i="21"/>
  <c r="AG293" i="21"/>
  <c r="X293" i="21"/>
  <c r="T293" i="21"/>
  <c r="Q293" i="21"/>
  <c r="P293" i="21"/>
  <c r="BO289" i="21"/>
  <c r="BN289" i="21"/>
  <c r="BM289" i="21"/>
  <c r="BL289" i="21"/>
  <c r="BK289" i="21"/>
  <c r="BJ289" i="21"/>
  <c r="BI289" i="21"/>
  <c r="BH289" i="21"/>
  <c r="BG289" i="21"/>
  <c r="BF289" i="21"/>
  <c r="BE289" i="21"/>
  <c r="BD289" i="21"/>
  <c r="BC289" i="21"/>
  <c r="BB289" i="21"/>
  <c r="BA289" i="21"/>
  <c r="AZ289" i="21"/>
  <c r="AY289" i="21"/>
  <c r="AX289" i="21"/>
  <c r="AW289" i="21"/>
  <c r="AV289" i="21"/>
  <c r="AU289" i="21"/>
  <c r="AS289" i="21"/>
  <c r="AR289" i="21"/>
  <c r="AQ289" i="21"/>
  <c r="AO289" i="21"/>
  <c r="AN289" i="21"/>
  <c r="AM289" i="21"/>
  <c r="AL289" i="21"/>
  <c r="AK289" i="21"/>
  <c r="AJ289" i="21"/>
  <c r="AI289" i="21"/>
  <c r="AH289" i="21"/>
  <c r="AG289" i="21"/>
  <c r="X289" i="21"/>
  <c r="T289" i="21"/>
  <c r="Q289" i="21"/>
  <c r="P289" i="21"/>
  <c r="BO286" i="21"/>
  <c r="BN286" i="21"/>
  <c r="BM286" i="21"/>
  <c r="BL286" i="21"/>
  <c r="BK286" i="21"/>
  <c r="BJ286" i="21"/>
  <c r="BI286" i="21"/>
  <c r="BH286" i="21"/>
  <c r="BG286" i="21"/>
  <c r="BF286" i="21"/>
  <c r="BE286" i="21"/>
  <c r="BD286" i="21"/>
  <c r="BC286" i="21"/>
  <c r="BB286" i="21"/>
  <c r="BA286" i="21"/>
  <c r="AZ286" i="21"/>
  <c r="AY286" i="21"/>
  <c r="AX286" i="21"/>
  <c r="AW286" i="21"/>
  <c r="AV286" i="21"/>
  <c r="AU286" i="21"/>
  <c r="AS286" i="21"/>
  <c r="AR286" i="21"/>
  <c r="AQ286" i="21"/>
  <c r="AO286" i="21"/>
  <c r="AN286" i="21"/>
  <c r="AM286" i="21"/>
  <c r="AL286" i="21"/>
  <c r="AK286" i="21"/>
  <c r="AJ286" i="21"/>
  <c r="AI286" i="21"/>
  <c r="AH286" i="21"/>
  <c r="AG286" i="21"/>
  <c r="X286" i="21"/>
  <c r="T286" i="21"/>
  <c r="Q286" i="21"/>
  <c r="P286" i="21"/>
  <c r="BO283" i="21"/>
  <c r="BN283" i="21"/>
  <c r="BM283" i="21"/>
  <c r="BL283" i="21"/>
  <c r="BK283" i="21"/>
  <c r="BJ283" i="21"/>
  <c r="BI283" i="21"/>
  <c r="BH283" i="21"/>
  <c r="BG283" i="21"/>
  <c r="BF283" i="21"/>
  <c r="BE283" i="21"/>
  <c r="BD283" i="21"/>
  <c r="BC283" i="21"/>
  <c r="BB283" i="21"/>
  <c r="BA283" i="21"/>
  <c r="AZ283" i="21"/>
  <c r="AY283" i="21"/>
  <c r="AX283" i="21"/>
  <c r="AW283" i="21"/>
  <c r="AV283" i="21"/>
  <c r="AU283" i="21"/>
  <c r="AS283" i="21"/>
  <c r="AR283" i="21"/>
  <c r="AQ283" i="21"/>
  <c r="AO283" i="21"/>
  <c r="AN283" i="21"/>
  <c r="AM283" i="21"/>
  <c r="AL283" i="21"/>
  <c r="AK283" i="21"/>
  <c r="AJ283" i="21"/>
  <c r="AI283" i="21"/>
  <c r="AH283" i="21"/>
  <c r="AG283" i="21"/>
  <c r="X283" i="21"/>
  <c r="T283" i="21"/>
  <c r="Q283" i="21"/>
  <c r="P283" i="21"/>
  <c r="BO280" i="21"/>
  <c r="BN280" i="21"/>
  <c r="BM280" i="21"/>
  <c r="BL280" i="21"/>
  <c r="BK280" i="21"/>
  <c r="BJ280" i="21"/>
  <c r="BI280" i="21"/>
  <c r="BH280" i="21"/>
  <c r="BG280" i="21"/>
  <c r="BF280" i="21"/>
  <c r="BE280" i="21"/>
  <c r="BD280" i="21"/>
  <c r="BC280" i="21"/>
  <c r="BB280" i="21"/>
  <c r="BA280" i="21"/>
  <c r="AZ280" i="21"/>
  <c r="AY280" i="21"/>
  <c r="AX280" i="21"/>
  <c r="AW280" i="21"/>
  <c r="AV280" i="21"/>
  <c r="AU280" i="21"/>
  <c r="AS280" i="21"/>
  <c r="AR280" i="21"/>
  <c r="AQ280" i="21"/>
  <c r="AO280" i="21"/>
  <c r="AN280" i="21"/>
  <c r="AM280" i="21"/>
  <c r="AL280" i="21"/>
  <c r="AK280" i="21"/>
  <c r="AJ280" i="21"/>
  <c r="AI280" i="21"/>
  <c r="AH280" i="21"/>
  <c r="AG280" i="21"/>
  <c r="X280" i="21"/>
  <c r="T280" i="21"/>
  <c r="Q280" i="21"/>
  <c r="P280" i="21"/>
  <c r="BO277" i="21"/>
  <c r="BN277" i="21"/>
  <c r="BM277" i="21"/>
  <c r="BL277" i="21"/>
  <c r="BK277" i="21"/>
  <c r="BJ277" i="21"/>
  <c r="BI277" i="21"/>
  <c r="BH277" i="21"/>
  <c r="BG277" i="21"/>
  <c r="BF277" i="21"/>
  <c r="BE277" i="21"/>
  <c r="BD277" i="21"/>
  <c r="BC277" i="21"/>
  <c r="BB277" i="21"/>
  <c r="BA277" i="21"/>
  <c r="AZ277" i="21"/>
  <c r="AY277" i="21"/>
  <c r="AX277" i="21"/>
  <c r="AW277" i="21"/>
  <c r="AV277" i="21"/>
  <c r="AU277" i="21"/>
  <c r="AS277" i="21"/>
  <c r="AR277" i="21"/>
  <c r="AQ277" i="21"/>
  <c r="AO277" i="21"/>
  <c r="AN277" i="21"/>
  <c r="AM277" i="21"/>
  <c r="AL277" i="21"/>
  <c r="AK277" i="21"/>
  <c r="AJ277" i="21"/>
  <c r="AI277" i="21"/>
  <c r="AH277" i="21"/>
  <c r="AG277" i="21"/>
  <c r="T277" i="21"/>
  <c r="Q277" i="21"/>
  <c r="P277" i="21"/>
  <c r="BO274" i="21"/>
  <c r="BN274" i="21"/>
  <c r="BM274" i="21"/>
  <c r="BL274" i="21"/>
  <c r="BK274" i="21"/>
  <c r="BJ274" i="21"/>
  <c r="BI274" i="21"/>
  <c r="BH274" i="21"/>
  <c r="BG274" i="21"/>
  <c r="BF274" i="21"/>
  <c r="BE274" i="21"/>
  <c r="BD274" i="21"/>
  <c r="BC274" i="21"/>
  <c r="BB274" i="21"/>
  <c r="BA274" i="21"/>
  <c r="AZ274" i="21"/>
  <c r="AY274" i="21"/>
  <c r="AX274" i="21"/>
  <c r="AW274" i="21"/>
  <c r="AV274" i="21"/>
  <c r="AU274" i="21"/>
  <c r="AS274" i="21"/>
  <c r="AR274" i="21"/>
  <c r="AQ274" i="21"/>
  <c r="AO274" i="21"/>
  <c r="AN274" i="21"/>
  <c r="AM274" i="21"/>
  <c r="AL274" i="21"/>
  <c r="AK274" i="21"/>
  <c r="AJ274" i="21"/>
  <c r="AI274" i="21"/>
  <c r="AH274" i="21"/>
  <c r="AG274" i="21"/>
  <c r="X274" i="21"/>
  <c r="T274" i="21"/>
  <c r="Q274" i="21"/>
  <c r="P274" i="21"/>
  <c r="BO271" i="21"/>
  <c r="BN271" i="21"/>
  <c r="BM271" i="21"/>
  <c r="BL271" i="21"/>
  <c r="BK271" i="21"/>
  <c r="BJ271" i="21"/>
  <c r="BI271" i="21"/>
  <c r="BH271" i="21"/>
  <c r="BG271" i="21"/>
  <c r="BF271" i="21"/>
  <c r="BE271" i="21"/>
  <c r="BD271" i="21"/>
  <c r="BC271" i="21"/>
  <c r="BB271" i="21"/>
  <c r="BA271" i="21"/>
  <c r="AZ271" i="21"/>
  <c r="AY271" i="21"/>
  <c r="AX271" i="21"/>
  <c r="AW271" i="21"/>
  <c r="AV271" i="21"/>
  <c r="AU271" i="21"/>
  <c r="AS271" i="21"/>
  <c r="AR271" i="21"/>
  <c r="AQ271" i="21"/>
  <c r="AO271" i="21"/>
  <c r="AN271" i="21"/>
  <c r="AM271" i="21"/>
  <c r="AL271" i="21"/>
  <c r="AK271" i="21"/>
  <c r="AJ271" i="21"/>
  <c r="AI271" i="21"/>
  <c r="AH271" i="21"/>
  <c r="AG271" i="21"/>
  <c r="X271" i="21"/>
  <c r="T271" i="21"/>
  <c r="Q271" i="21"/>
  <c r="P271" i="21"/>
  <c r="BO238" i="21"/>
  <c r="BN238" i="21"/>
  <c r="BM238" i="21"/>
  <c r="BL238" i="21"/>
  <c r="BK238" i="21"/>
  <c r="BJ238" i="21"/>
  <c r="BI238" i="21"/>
  <c r="BH238" i="21"/>
  <c r="BG238" i="21"/>
  <c r="BF238" i="21"/>
  <c r="BE238" i="21"/>
  <c r="BD238" i="21"/>
  <c r="BC238" i="21"/>
  <c r="BB238" i="21"/>
  <c r="BA238" i="21"/>
  <c r="AZ238" i="21"/>
  <c r="AY238" i="21"/>
  <c r="AX238" i="21"/>
  <c r="AW238" i="21"/>
  <c r="AV238" i="21"/>
  <c r="AU238" i="21"/>
  <c r="AS238" i="21"/>
  <c r="AR238" i="21"/>
  <c r="AQ238" i="21"/>
  <c r="AO238" i="21"/>
  <c r="AN238" i="21"/>
  <c r="AM238" i="21"/>
  <c r="AL238" i="21"/>
  <c r="AK238" i="21"/>
  <c r="AJ238" i="21"/>
  <c r="AI238" i="21"/>
  <c r="AH238" i="21"/>
  <c r="AG238" i="21"/>
  <c r="X238" i="21"/>
  <c r="T238" i="21"/>
  <c r="Q238" i="21"/>
  <c r="P238" i="21"/>
  <c r="BO241" i="21"/>
  <c r="BN241" i="21"/>
  <c r="BM241" i="21"/>
  <c r="BL241" i="21"/>
  <c r="BK241" i="21"/>
  <c r="BJ241" i="21"/>
  <c r="BI241" i="21"/>
  <c r="BH241" i="21"/>
  <c r="BG241" i="21"/>
  <c r="BF241" i="21"/>
  <c r="BE241" i="21"/>
  <c r="BD241" i="21"/>
  <c r="BC241" i="21"/>
  <c r="BB241" i="21"/>
  <c r="BA241" i="21"/>
  <c r="AZ241" i="21"/>
  <c r="AY241" i="21"/>
  <c r="AX241" i="21"/>
  <c r="AW241" i="21"/>
  <c r="AV241" i="21"/>
  <c r="AU241" i="21"/>
  <c r="AS241" i="21"/>
  <c r="AR241" i="21"/>
  <c r="AQ241" i="21"/>
  <c r="AO241" i="21"/>
  <c r="AN241" i="21"/>
  <c r="AM241" i="21"/>
  <c r="AL241" i="21"/>
  <c r="AK241" i="21"/>
  <c r="AJ241" i="21"/>
  <c r="AI241" i="21"/>
  <c r="AH241" i="21"/>
  <c r="AG241" i="21"/>
  <c r="X241" i="21"/>
  <c r="T241" i="21"/>
  <c r="Q241" i="21"/>
  <c r="P241" i="21"/>
  <c r="BO244" i="21"/>
  <c r="BN244" i="21"/>
  <c r="BM244" i="21"/>
  <c r="BL244" i="21"/>
  <c r="BK244" i="21"/>
  <c r="BJ244" i="21"/>
  <c r="BI244" i="21"/>
  <c r="BH244" i="21"/>
  <c r="BG244" i="21"/>
  <c r="BF244" i="21"/>
  <c r="BE244" i="21"/>
  <c r="BD244" i="21"/>
  <c r="BC244" i="21"/>
  <c r="BB244" i="21"/>
  <c r="BA244" i="21"/>
  <c r="AZ244" i="21"/>
  <c r="AY244" i="21"/>
  <c r="AX244" i="21"/>
  <c r="AW244" i="21"/>
  <c r="AV244" i="21"/>
  <c r="AU244" i="21"/>
  <c r="AS244" i="21"/>
  <c r="AR244" i="21"/>
  <c r="AQ244" i="21"/>
  <c r="AO244" i="21"/>
  <c r="AN244" i="21"/>
  <c r="AM244" i="21"/>
  <c r="AL244" i="21"/>
  <c r="AK244" i="21"/>
  <c r="AJ244" i="21"/>
  <c r="AI244" i="21"/>
  <c r="AH244" i="21"/>
  <c r="AG244" i="21"/>
  <c r="X244" i="21"/>
  <c r="T244" i="21"/>
  <c r="Q244" i="21"/>
  <c r="P244" i="21"/>
  <c r="BO247" i="21"/>
  <c r="BN247" i="21"/>
  <c r="BM247" i="21"/>
  <c r="BL247" i="21"/>
  <c r="BK247" i="21"/>
  <c r="BJ247" i="21"/>
  <c r="BI247" i="21"/>
  <c r="BH247" i="21"/>
  <c r="BG247" i="21"/>
  <c r="BF247" i="21"/>
  <c r="BE247" i="21"/>
  <c r="BD247" i="21"/>
  <c r="BC247" i="21"/>
  <c r="BB247" i="21"/>
  <c r="BA247" i="21"/>
  <c r="AZ247" i="21"/>
  <c r="AY247" i="21"/>
  <c r="AX247" i="21"/>
  <c r="AW247" i="21"/>
  <c r="AV247" i="21"/>
  <c r="AU247" i="21"/>
  <c r="AS247" i="21"/>
  <c r="AR247" i="21"/>
  <c r="AQ247" i="21"/>
  <c r="AO247" i="21"/>
  <c r="AN247" i="21"/>
  <c r="AM247" i="21"/>
  <c r="AL247" i="21"/>
  <c r="AK247" i="21"/>
  <c r="AJ247" i="21"/>
  <c r="AI247" i="21"/>
  <c r="AH247" i="21"/>
  <c r="AG247" i="21"/>
  <c r="X247" i="21"/>
  <c r="T247" i="21"/>
  <c r="Q247" i="21"/>
  <c r="P247" i="21"/>
  <c r="BO250" i="21"/>
  <c r="BN250" i="21"/>
  <c r="BM250" i="21"/>
  <c r="BL250" i="21"/>
  <c r="BK250" i="21"/>
  <c r="BJ250" i="21"/>
  <c r="BI250" i="21"/>
  <c r="BH250" i="21"/>
  <c r="BG250" i="21"/>
  <c r="BF250" i="21"/>
  <c r="BE250" i="21"/>
  <c r="BD250" i="21"/>
  <c r="BC250" i="21"/>
  <c r="BB250" i="21"/>
  <c r="BA250" i="21"/>
  <c r="AZ250" i="21"/>
  <c r="AY250" i="21"/>
  <c r="AX250" i="21"/>
  <c r="AW250" i="21"/>
  <c r="AV250" i="21"/>
  <c r="AU250" i="21"/>
  <c r="AS250" i="21"/>
  <c r="AR250" i="21"/>
  <c r="AQ250" i="21"/>
  <c r="AO250" i="21"/>
  <c r="AN250" i="21"/>
  <c r="AM250" i="21"/>
  <c r="AL250" i="21"/>
  <c r="AK250" i="21"/>
  <c r="AJ250" i="21"/>
  <c r="AI250" i="21"/>
  <c r="AH250" i="21"/>
  <c r="AG250" i="21"/>
  <c r="X250" i="21"/>
  <c r="T250" i="21"/>
  <c r="Q250" i="21"/>
  <c r="P250" i="21"/>
  <c r="BO253" i="21"/>
  <c r="BN253" i="21"/>
  <c r="BM253" i="21"/>
  <c r="BL253" i="21"/>
  <c r="BK253" i="21"/>
  <c r="BJ253" i="21"/>
  <c r="BI253" i="21"/>
  <c r="BH253" i="21"/>
  <c r="BG253" i="21"/>
  <c r="BF253" i="21"/>
  <c r="BE253" i="21"/>
  <c r="BD253" i="21"/>
  <c r="BC253" i="21"/>
  <c r="BB253" i="21"/>
  <c r="BA253" i="21"/>
  <c r="AZ253" i="21"/>
  <c r="AY253" i="21"/>
  <c r="AX253" i="21"/>
  <c r="AW253" i="21"/>
  <c r="AV253" i="21"/>
  <c r="AU253" i="21"/>
  <c r="AS253" i="21"/>
  <c r="AR253" i="21"/>
  <c r="AQ253" i="21"/>
  <c r="AO253" i="21"/>
  <c r="AN253" i="21"/>
  <c r="AM253" i="21"/>
  <c r="AL253" i="21"/>
  <c r="AK253" i="21"/>
  <c r="AJ253" i="21"/>
  <c r="AI253" i="21"/>
  <c r="AH253" i="21"/>
  <c r="AG253" i="21"/>
  <c r="X253" i="21"/>
  <c r="T253" i="21"/>
  <c r="Q253" i="21"/>
  <c r="P253" i="21"/>
  <c r="BO256" i="21"/>
  <c r="BN256" i="21"/>
  <c r="BM256" i="21"/>
  <c r="BL256" i="21"/>
  <c r="BK256" i="21"/>
  <c r="BJ256" i="21"/>
  <c r="BI256" i="21"/>
  <c r="BH256" i="21"/>
  <c r="BG256" i="21"/>
  <c r="BF256" i="21"/>
  <c r="BE256" i="21"/>
  <c r="BD256" i="21"/>
  <c r="BC256" i="21"/>
  <c r="BB256" i="21"/>
  <c r="BA256" i="21"/>
  <c r="AZ256" i="21"/>
  <c r="AY256" i="21"/>
  <c r="AX256" i="21"/>
  <c r="AW256" i="21"/>
  <c r="AV256" i="21"/>
  <c r="AU256" i="21"/>
  <c r="AS256" i="21"/>
  <c r="AR256" i="21"/>
  <c r="AQ256" i="21"/>
  <c r="AO256" i="21"/>
  <c r="AN256" i="21"/>
  <c r="AM256" i="21"/>
  <c r="AL256" i="21"/>
  <c r="AK256" i="21"/>
  <c r="AJ256" i="21"/>
  <c r="AI256" i="21"/>
  <c r="AH256" i="21"/>
  <c r="AG256" i="21"/>
  <c r="X256" i="21"/>
  <c r="T256" i="21"/>
  <c r="Q256" i="21"/>
  <c r="P256" i="21"/>
  <c r="BO259" i="21"/>
  <c r="BN259" i="21"/>
  <c r="BM259" i="21"/>
  <c r="BL259" i="21"/>
  <c r="BK259" i="21"/>
  <c r="BJ259" i="21"/>
  <c r="BI259" i="21"/>
  <c r="BH259" i="21"/>
  <c r="BG259" i="21"/>
  <c r="BF259" i="21"/>
  <c r="BE259" i="21"/>
  <c r="BD259" i="21"/>
  <c r="BC259" i="21"/>
  <c r="BB259" i="21"/>
  <c r="BA259" i="21"/>
  <c r="AZ259" i="21"/>
  <c r="AY259" i="21"/>
  <c r="AX259" i="21"/>
  <c r="AW259" i="21"/>
  <c r="AV259" i="21"/>
  <c r="AU259" i="21"/>
  <c r="AS259" i="21"/>
  <c r="AR259" i="21"/>
  <c r="AQ259" i="21"/>
  <c r="AO259" i="21"/>
  <c r="AN259" i="21"/>
  <c r="AM259" i="21"/>
  <c r="AL259" i="21"/>
  <c r="AK259" i="21"/>
  <c r="AJ259" i="21"/>
  <c r="AI259" i="21"/>
  <c r="AH259" i="21"/>
  <c r="AG259" i="21"/>
  <c r="X259" i="21"/>
  <c r="T259" i="21"/>
  <c r="Q259" i="21"/>
  <c r="P259" i="21"/>
  <c r="BO262" i="21"/>
  <c r="BN262" i="21"/>
  <c r="BM262" i="21"/>
  <c r="BL262" i="21"/>
  <c r="BK262" i="21"/>
  <c r="BJ262" i="21"/>
  <c r="BI262" i="21"/>
  <c r="BH262" i="21"/>
  <c r="BG262" i="21"/>
  <c r="BF262" i="21"/>
  <c r="BE262" i="21"/>
  <c r="BD262" i="21"/>
  <c r="BC262" i="21"/>
  <c r="BB262" i="21"/>
  <c r="BA262" i="21"/>
  <c r="AZ262" i="21"/>
  <c r="AY262" i="21"/>
  <c r="AX262" i="21"/>
  <c r="AW262" i="21"/>
  <c r="AV262" i="21"/>
  <c r="AU262" i="21"/>
  <c r="AS262" i="21"/>
  <c r="AR262" i="21"/>
  <c r="AQ262" i="21"/>
  <c r="AO262" i="21"/>
  <c r="AN262" i="21"/>
  <c r="AM262" i="21"/>
  <c r="AL262" i="21"/>
  <c r="AK262" i="21"/>
  <c r="AJ262" i="21"/>
  <c r="AI262" i="21"/>
  <c r="AH262" i="21"/>
  <c r="AG262" i="21"/>
  <c r="X262" i="21"/>
  <c r="T262" i="21"/>
  <c r="Q262" i="21"/>
  <c r="P262" i="21"/>
  <c r="BO265" i="21"/>
  <c r="BN265" i="21"/>
  <c r="BM265" i="21"/>
  <c r="BL265" i="21"/>
  <c r="BK265" i="21"/>
  <c r="BJ265" i="21"/>
  <c r="BI265" i="21"/>
  <c r="BH265" i="21"/>
  <c r="BG265" i="21"/>
  <c r="BF265" i="21"/>
  <c r="BE265" i="21"/>
  <c r="BD265" i="21"/>
  <c r="BC265" i="21"/>
  <c r="BB265" i="21"/>
  <c r="BA265" i="21"/>
  <c r="AZ265" i="21"/>
  <c r="AY265" i="21"/>
  <c r="AX265" i="21"/>
  <c r="AW265" i="21"/>
  <c r="AV265" i="21"/>
  <c r="AU265" i="21"/>
  <c r="AS265" i="21"/>
  <c r="AR265" i="21"/>
  <c r="AQ265" i="21"/>
  <c r="AO265" i="21"/>
  <c r="AN265" i="21"/>
  <c r="AM265" i="21"/>
  <c r="AL265" i="21"/>
  <c r="AK265" i="21"/>
  <c r="AJ265" i="21"/>
  <c r="AI265" i="21"/>
  <c r="AH265" i="21"/>
  <c r="AG265" i="21"/>
  <c r="X265" i="21"/>
  <c r="T265" i="21"/>
  <c r="Q265" i="21"/>
  <c r="P265" i="21"/>
  <c r="BO268" i="21"/>
  <c r="BN268" i="21"/>
  <c r="BM268" i="21"/>
  <c r="BL268" i="21"/>
  <c r="BK268" i="21"/>
  <c r="BJ268" i="21"/>
  <c r="BI268" i="21"/>
  <c r="BH268" i="21"/>
  <c r="BG268" i="21"/>
  <c r="BF268" i="21"/>
  <c r="BE268" i="21"/>
  <c r="BD268" i="21"/>
  <c r="BC268" i="21"/>
  <c r="BB268" i="21"/>
  <c r="BA268" i="21"/>
  <c r="AZ268" i="21"/>
  <c r="AY268" i="21"/>
  <c r="AX268" i="21"/>
  <c r="AW268" i="21"/>
  <c r="AV268" i="21"/>
  <c r="AU268" i="21"/>
  <c r="AS268" i="21"/>
  <c r="AR268" i="21"/>
  <c r="AQ268" i="21"/>
  <c r="AO268" i="21"/>
  <c r="AN268" i="21"/>
  <c r="AM268" i="21"/>
  <c r="AL268" i="21"/>
  <c r="AK268" i="21"/>
  <c r="AJ268" i="21"/>
  <c r="AI268" i="21"/>
  <c r="AH268" i="21"/>
  <c r="AG268" i="21"/>
  <c r="X268" i="21"/>
  <c r="T268" i="21"/>
  <c r="Q268" i="21"/>
  <c r="P268" i="21"/>
  <c r="BO189" i="21"/>
  <c r="BN189" i="21"/>
  <c r="BM189" i="21"/>
  <c r="BL189" i="21"/>
  <c r="BK189" i="21"/>
  <c r="BJ189" i="21"/>
  <c r="BI189" i="21"/>
  <c r="BH189" i="21"/>
  <c r="BG189" i="21"/>
  <c r="BF189" i="21"/>
  <c r="BE189" i="21"/>
  <c r="BD189" i="21"/>
  <c r="BC189" i="21"/>
  <c r="BB189" i="21"/>
  <c r="BA189" i="21"/>
  <c r="AZ189" i="21"/>
  <c r="AY189" i="21"/>
  <c r="AX189" i="21"/>
  <c r="AW189" i="21"/>
  <c r="AV189" i="21"/>
  <c r="AU189" i="21"/>
  <c r="AS189" i="21"/>
  <c r="AR189" i="21"/>
  <c r="AQ189" i="21"/>
  <c r="AO189" i="21"/>
  <c r="AN189" i="21"/>
  <c r="AM189" i="21"/>
  <c r="AL189" i="21"/>
  <c r="AK189" i="21"/>
  <c r="AJ189" i="21"/>
  <c r="AI189" i="21"/>
  <c r="AH189" i="21"/>
  <c r="AG189" i="21"/>
  <c r="X189" i="21"/>
  <c r="T189" i="21"/>
  <c r="Q189" i="21"/>
  <c r="P189" i="21"/>
  <c r="BO192" i="21"/>
  <c r="BN192" i="21"/>
  <c r="BM192" i="21"/>
  <c r="BL192" i="21"/>
  <c r="BK192" i="21"/>
  <c r="BJ192" i="21"/>
  <c r="BI192" i="21"/>
  <c r="BH192" i="21"/>
  <c r="BG192" i="21"/>
  <c r="BF192" i="21"/>
  <c r="BE192" i="21"/>
  <c r="BD192" i="21"/>
  <c r="BC192" i="21"/>
  <c r="BB192" i="21"/>
  <c r="BA192" i="21"/>
  <c r="AZ192" i="21"/>
  <c r="AY192" i="21"/>
  <c r="AX192" i="21"/>
  <c r="AW192" i="21"/>
  <c r="AV192" i="21"/>
  <c r="AU192" i="21"/>
  <c r="AS192" i="21"/>
  <c r="AR192" i="21"/>
  <c r="AQ192" i="21"/>
  <c r="AO192" i="21"/>
  <c r="AN192" i="21"/>
  <c r="AM192" i="21"/>
  <c r="AL192" i="21"/>
  <c r="AK192" i="21"/>
  <c r="AJ192" i="21"/>
  <c r="AI192" i="21"/>
  <c r="AH192" i="21"/>
  <c r="AG192" i="21"/>
  <c r="X192" i="21"/>
  <c r="T192" i="21"/>
  <c r="Q192" i="21"/>
  <c r="P192" i="21"/>
  <c r="BO195" i="21"/>
  <c r="BN195" i="21"/>
  <c r="BM195" i="21"/>
  <c r="BL195" i="21"/>
  <c r="BK195" i="21"/>
  <c r="BJ195" i="21"/>
  <c r="BI195" i="21"/>
  <c r="BH195" i="21"/>
  <c r="BG195" i="21"/>
  <c r="BF195" i="21"/>
  <c r="BE195" i="21"/>
  <c r="BD195" i="21"/>
  <c r="BC195" i="21"/>
  <c r="BB195" i="21"/>
  <c r="BA195" i="21"/>
  <c r="AZ195" i="21"/>
  <c r="AY195" i="21"/>
  <c r="AX195" i="21"/>
  <c r="AW195" i="21"/>
  <c r="AV195" i="21"/>
  <c r="AU195" i="21"/>
  <c r="AS195" i="21"/>
  <c r="AR195" i="21"/>
  <c r="AQ195" i="21"/>
  <c r="AO195" i="21"/>
  <c r="AN195" i="21"/>
  <c r="AM195" i="21"/>
  <c r="AL195" i="21"/>
  <c r="AK195" i="21"/>
  <c r="AJ195" i="21"/>
  <c r="AI195" i="21"/>
  <c r="AH195" i="21"/>
  <c r="AG195" i="21"/>
  <c r="X195" i="21"/>
  <c r="T195" i="21"/>
  <c r="Q195" i="21"/>
  <c r="P195" i="21"/>
  <c r="BO198" i="21"/>
  <c r="BN198" i="21"/>
  <c r="BM198" i="21"/>
  <c r="BL198" i="21"/>
  <c r="BK198" i="21"/>
  <c r="BJ198" i="21"/>
  <c r="BI198" i="21"/>
  <c r="BH198" i="21"/>
  <c r="BG198" i="21"/>
  <c r="BF198" i="21"/>
  <c r="BE198" i="21"/>
  <c r="BD198" i="21"/>
  <c r="BC198" i="21"/>
  <c r="BB198" i="21"/>
  <c r="BA198" i="21"/>
  <c r="AZ198" i="21"/>
  <c r="AY198" i="21"/>
  <c r="AX198" i="21"/>
  <c r="AW198" i="21"/>
  <c r="AV198" i="21"/>
  <c r="AU198" i="21"/>
  <c r="AS198" i="21"/>
  <c r="AR198" i="21"/>
  <c r="AQ198" i="21"/>
  <c r="AO198" i="21"/>
  <c r="AN198" i="21"/>
  <c r="AM198" i="21"/>
  <c r="AL198" i="21"/>
  <c r="AK198" i="21"/>
  <c r="AJ198" i="21"/>
  <c r="AI198" i="21"/>
  <c r="AH198" i="21"/>
  <c r="AG198" i="21"/>
  <c r="X198" i="21"/>
  <c r="T198" i="21"/>
  <c r="Q198" i="21"/>
  <c r="P198" i="21"/>
  <c r="BO201" i="21"/>
  <c r="BN201" i="21"/>
  <c r="BM201" i="21"/>
  <c r="BL201" i="21"/>
  <c r="BK201" i="21"/>
  <c r="BJ201" i="21"/>
  <c r="BI201" i="21"/>
  <c r="BH201" i="21"/>
  <c r="BG201" i="21"/>
  <c r="BF201" i="21"/>
  <c r="BE201" i="21"/>
  <c r="BD201" i="21"/>
  <c r="BC201" i="21"/>
  <c r="BB201" i="21"/>
  <c r="BA201" i="21"/>
  <c r="AZ201" i="21"/>
  <c r="AY201" i="21"/>
  <c r="AX201" i="21"/>
  <c r="AW201" i="21"/>
  <c r="AV201" i="21"/>
  <c r="AU201" i="21"/>
  <c r="AS201" i="21"/>
  <c r="AR201" i="21"/>
  <c r="AQ201" i="21"/>
  <c r="AO201" i="21"/>
  <c r="AN201" i="21"/>
  <c r="AM201" i="21"/>
  <c r="AL201" i="21"/>
  <c r="AK201" i="21"/>
  <c r="AJ201" i="21"/>
  <c r="AI201" i="21"/>
  <c r="AH201" i="21"/>
  <c r="AG201" i="21"/>
  <c r="X201" i="21"/>
  <c r="T201" i="21"/>
  <c r="Q201" i="21"/>
  <c r="P201" i="21"/>
  <c r="BO204" i="21"/>
  <c r="BN204" i="21"/>
  <c r="BM204" i="21"/>
  <c r="BL204" i="21"/>
  <c r="BK204" i="21"/>
  <c r="BJ204" i="21"/>
  <c r="BI204" i="21"/>
  <c r="BH204" i="21"/>
  <c r="BG204" i="21"/>
  <c r="BF204" i="21"/>
  <c r="BE204" i="21"/>
  <c r="BD204" i="21"/>
  <c r="BC204" i="21"/>
  <c r="BB204" i="21"/>
  <c r="BA204" i="21"/>
  <c r="AZ204" i="21"/>
  <c r="AY204" i="21"/>
  <c r="AX204" i="21"/>
  <c r="AW204" i="21"/>
  <c r="AV204" i="21"/>
  <c r="AU204" i="21"/>
  <c r="AS204" i="21"/>
  <c r="AR204" i="21"/>
  <c r="AQ204" i="21"/>
  <c r="AO204" i="21"/>
  <c r="AN204" i="21"/>
  <c r="AM204" i="21"/>
  <c r="AL204" i="21"/>
  <c r="AK204" i="21"/>
  <c r="AJ204" i="21"/>
  <c r="AI204" i="21"/>
  <c r="AH204" i="21"/>
  <c r="AG204" i="21"/>
  <c r="X204" i="21"/>
  <c r="T204" i="21"/>
  <c r="Q204" i="21"/>
  <c r="P204" i="21"/>
  <c r="BO207" i="21"/>
  <c r="BN207" i="21"/>
  <c r="BM207" i="21"/>
  <c r="BL207" i="21"/>
  <c r="BK207" i="21"/>
  <c r="BJ207" i="21"/>
  <c r="BI207" i="21"/>
  <c r="BH207" i="21"/>
  <c r="BG207" i="21"/>
  <c r="BF207" i="21"/>
  <c r="BE207" i="21"/>
  <c r="BD207" i="21"/>
  <c r="BC207" i="21"/>
  <c r="BB207" i="21"/>
  <c r="BA207" i="21"/>
  <c r="AZ207" i="21"/>
  <c r="AY207" i="21"/>
  <c r="AX207" i="21"/>
  <c r="AW207" i="21"/>
  <c r="AV207" i="21"/>
  <c r="AU207" i="21"/>
  <c r="AS207" i="21"/>
  <c r="AR207" i="21"/>
  <c r="AQ207" i="21"/>
  <c r="AO207" i="21"/>
  <c r="AN207" i="21"/>
  <c r="AM207" i="21"/>
  <c r="AL207" i="21"/>
  <c r="AK207" i="21"/>
  <c r="AJ207" i="21"/>
  <c r="AI207" i="21"/>
  <c r="AH207" i="21"/>
  <c r="AG207" i="21"/>
  <c r="X207" i="21"/>
  <c r="T207" i="21"/>
  <c r="Q207" i="21"/>
  <c r="P207" i="21"/>
  <c r="BO210" i="21"/>
  <c r="BN210" i="21"/>
  <c r="BM210" i="21"/>
  <c r="BL210" i="21"/>
  <c r="BK210" i="21"/>
  <c r="BJ210" i="21"/>
  <c r="BI210" i="21"/>
  <c r="BH210" i="21"/>
  <c r="BG210" i="21"/>
  <c r="BF210" i="21"/>
  <c r="BE210" i="21"/>
  <c r="BD210" i="21"/>
  <c r="BC210" i="21"/>
  <c r="BB210" i="21"/>
  <c r="BA210" i="21"/>
  <c r="AZ210" i="21"/>
  <c r="AY210" i="21"/>
  <c r="AX210" i="21"/>
  <c r="AW210" i="21"/>
  <c r="AV210" i="21"/>
  <c r="AU210" i="21"/>
  <c r="AS210" i="21"/>
  <c r="AR210" i="21"/>
  <c r="AQ210" i="21"/>
  <c r="AO210" i="21"/>
  <c r="AN210" i="21"/>
  <c r="AM210" i="21"/>
  <c r="AL210" i="21"/>
  <c r="AK210" i="21"/>
  <c r="AJ210" i="21"/>
  <c r="AI210" i="21"/>
  <c r="AH210" i="21"/>
  <c r="AG210" i="21"/>
  <c r="X210" i="21"/>
  <c r="T210" i="21"/>
  <c r="Q210" i="21"/>
  <c r="P210" i="21"/>
  <c r="BO213" i="21"/>
  <c r="BN213" i="21"/>
  <c r="BM213" i="21"/>
  <c r="BL213" i="21"/>
  <c r="BK213" i="21"/>
  <c r="BJ213" i="21"/>
  <c r="BI213" i="21"/>
  <c r="BH213" i="21"/>
  <c r="BG213" i="21"/>
  <c r="BF213" i="21"/>
  <c r="BE213" i="21"/>
  <c r="BD213" i="21"/>
  <c r="BC213" i="21"/>
  <c r="BB213" i="21"/>
  <c r="BA213" i="21"/>
  <c r="AZ213" i="21"/>
  <c r="AY213" i="21"/>
  <c r="AX213" i="21"/>
  <c r="AW213" i="21"/>
  <c r="AV213" i="21"/>
  <c r="AU213" i="21"/>
  <c r="AS213" i="21"/>
  <c r="AR213" i="21"/>
  <c r="AQ213" i="21"/>
  <c r="AO213" i="21"/>
  <c r="AN213" i="21"/>
  <c r="AM213" i="21"/>
  <c r="AL213" i="21"/>
  <c r="AK213" i="21"/>
  <c r="AJ213" i="21"/>
  <c r="AI213" i="21"/>
  <c r="AH213" i="21"/>
  <c r="AG213" i="21"/>
  <c r="X213" i="21"/>
  <c r="T213" i="21"/>
  <c r="Q213" i="21"/>
  <c r="P213" i="21"/>
  <c r="BO216" i="21"/>
  <c r="BN216" i="21"/>
  <c r="BM216" i="21"/>
  <c r="BL216" i="21"/>
  <c r="BK216" i="21"/>
  <c r="BJ216" i="21"/>
  <c r="BI216" i="21"/>
  <c r="BH216" i="21"/>
  <c r="BG216" i="21"/>
  <c r="BF216" i="21"/>
  <c r="BE216" i="21"/>
  <c r="BD216" i="21"/>
  <c r="BC216" i="21"/>
  <c r="BB216" i="21"/>
  <c r="BA216" i="21"/>
  <c r="AZ216" i="21"/>
  <c r="AY216" i="21"/>
  <c r="AX216" i="21"/>
  <c r="AW216" i="21"/>
  <c r="AV216" i="21"/>
  <c r="AU216" i="21"/>
  <c r="AS216" i="21"/>
  <c r="AR216" i="21"/>
  <c r="AQ216" i="21"/>
  <c r="AO216" i="21"/>
  <c r="AN216" i="21"/>
  <c r="AM216" i="21"/>
  <c r="AL216" i="21"/>
  <c r="AK216" i="21"/>
  <c r="AJ216" i="21"/>
  <c r="AI216" i="21"/>
  <c r="AH216" i="21"/>
  <c r="AG216" i="21"/>
  <c r="X216" i="21"/>
  <c r="T216" i="21"/>
  <c r="Q216" i="21"/>
  <c r="P216" i="21"/>
  <c r="BO219" i="21"/>
  <c r="BN219" i="21"/>
  <c r="BM219" i="21"/>
  <c r="BL219" i="21"/>
  <c r="BK219" i="21"/>
  <c r="BJ219" i="21"/>
  <c r="BI219" i="21"/>
  <c r="BH219" i="21"/>
  <c r="BG219" i="21"/>
  <c r="BF219" i="21"/>
  <c r="BE219" i="21"/>
  <c r="BD219" i="21"/>
  <c r="BC219" i="21"/>
  <c r="BB219" i="21"/>
  <c r="BA219" i="21"/>
  <c r="AZ219" i="21"/>
  <c r="AY219" i="21"/>
  <c r="AX219" i="21"/>
  <c r="AW219" i="21"/>
  <c r="AV219" i="21"/>
  <c r="AU219" i="21"/>
  <c r="AS219" i="21"/>
  <c r="AR219" i="21"/>
  <c r="AQ219" i="21"/>
  <c r="AO219" i="21"/>
  <c r="AN219" i="21"/>
  <c r="AM219" i="21"/>
  <c r="AL219" i="21"/>
  <c r="AK219" i="21"/>
  <c r="AJ219" i="21"/>
  <c r="AI219" i="21"/>
  <c r="AH219" i="21"/>
  <c r="AG219" i="21"/>
  <c r="X219" i="21"/>
  <c r="T219" i="21"/>
  <c r="Q219" i="21"/>
  <c r="P219" i="21"/>
  <c r="BO222" i="21"/>
  <c r="BN222" i="21"/>
  <c r="BM222" i="21"/>
  <c r="BL222" i="21"/>
  <c r="BK222" i="21"/>
  <c r="BJ222" i="21"/>
  <c r="BI222" i="21"/>
  <c r="BH222" i="21"/>
  <c r="BG222" i="21"/>
  <c r="BF222" i="21"/>
  <c r="BE222" i="21"/>
  <c r="BD222" i="21"/>
  <c r="BC222" i="21"/>
  <c r="BB222" i="21"/>
  <c r="BA222" i="21"/>
  <c r="AZ222" i="21"/>
  <c r="AY222" i="21"/>
  <c r="AX222" i="21"/>
  <c r="AW222" i="21"/>
  <c r="AV222" i="21"/>
  <c r="AU222" i="21"/>
  <c r="AS222" i="21"/>
  <c r="AR222" i="21"/>
  <c r="AQ222" i="21"/>
  <c r="AO222" i="21"/>
  <c r="AN222" i="21"/>
  <c r="AM222" i="21"/>
  <c r="AL222" i="21"/>
  <c r="AK222" i="21"/>
  <c r="AJ222" i="21"/>
  <c r="AI222" i="21"/>
  <c r="AH222" i="21"/>
  <c r="AG222" i="21"/>
  <c r="X222" i="21"/>
  <c r="T222" i="21"/>
  <c r="Q222" i="21"/>
  <c r="P222" i="21"/>
  <c r="BO225" i="21"/>
  <c r="BN225" i="21"/>
  <c r="BM225" i="21"/>
  <c r="BL225" i="21"/>
  <c r="BK225" i="21"/>
  <c r="BJ225" i="21"/>
  <c r="BI225" i="21"/>
  <c r="BH225" i="21"/>
  <c r="BG225" i="21"/>
  <c r="BF225" i="21"/>
  <c r="BE225" i="21"/>
  <c r="BD225" i="21"/>
  <c r="BC225" i="21"/>
  <c r="BB225" i="21"/>
  <c r="BA225" i="21"/>
  <c r="AZ225" i="21"/>
  <c r="AY225" i="21"/>
  <c r="AX225" i="21"/>
  <c r="AW225" i="21"/>
  <c r="AV225" i="21"/>
  <c r="AU225" i="21"/>
  <c r="AS225" i="21"/>
  <c r="AR225" i="21"/>
  <c r="AQ225" i="21"/>
  <c r="AO225" i="21"/>
  <c r="AN225" i="21"/>
  <c r="AM225" i="21"/>
  <c r="AL225" i="21"/>
  <c r="AK225" i="21"/>
  <c r="AJ225" i="21"/>
  <c r="AI225" i="21"/>
  <c r="AH225" i="21"/>
  <c r="AG225" i="21"/>
  <c r="X225" i="21"/>
  <c r="T225" i="21"/>
  <c r="Q225" i="21"/>
  <c r="P225" i="21"/>
  <c r="BO228" i="21"/>
  <c r="BN228" i="21"/>
  <c r="BM228" i="21"/>
  <c r="BL228" i="21"/>
  <c r="BK228" i="21"/>
  <c r="BJ228" i="21"/>
  <c r="BI228" i="21"/>
  <c r="BH228" i="21"/>
  <c r="BG228" i="21"/>
  <c r="BF228" i="21"/>
  <c r="BE228" i="21"/>
  <c r="BD228" i="21"/>
  <c r="BC228" i="21"/>
  <c r="BB228" i="21"/>
  <c r="BA228" i="21"/>
  <c r="AZ228" i="21"/>
  <c r="AY228" i="21"/>
  <c r="AX228" i="21"/>
  <c r="AW228" i="21"/>
  <c r="AV228" i="21"/>
  <c r="AU228" i="21"/>
  <c r="AS228" i="21"/>
  <c r="AR228" i="21"/>
  <c r="AQ228" i="21"/>
  <c r="AO228" i="21"/>
  <c r="AN228" i="21"/>
  <c r="AM228" i="21"/>
  <c r="AL228" i="21"/>
  <c r="AK228" i="21"/>
  <c r="AJ228" i="21"/>
  <c r="AI228" i="21"/>
  <c r="AH228" i="21"/>
  <c r="AG228" i="21"/>
  <c r="X228" i="21"/>
  <c r="T228" i="21"/>
  <c r="Q228" i="21"/>
  <c r="P228" i="21"/>
  <c r="BO231" i="21"/>
  <c r="BN231" i="21"/>
  <c r="BM231" i="21"/>
  <c r="BL231" i="21"/>
  <c r="BK231" i="21"/>
  <c r="BJ231" i="21"/>
  <c r="BI231" i="21"/>
  <c r="BH231" i="21"/>
  <c r="BG231" i="21"/>
  <c r="BF231" i="21"/>
  <c r="BE231" i="21"/>
  <c r="BD231" i="21"/>
  <c r="BC231" i="21"/>
  <c r="BB231" i="21"/>
  <c r="BA231" i="21"/>
  <c r="AZ231" i="21"/>
  <c r="AY231" i="21"/>
  <c r="AX231" i="21"/>
  <c r="AW231" i="21"/>
  <c r="AV231" i="21"/>
  <c r="AU231" i="21"/>
  <c r="AS231" i="21"/>
  <c r="AR231" i="21"/>
  <c r="AQ231" i="21"/>
  <c r="AO231" i="21"/>
  <c r="AN231" i="21"/>
  <c r="AM231" i="21"/>
  <c r="AL231" i="21"/>
  <c r="AK231" i="21"/>
  <c r="AJ231" i="21"/>
  <c r="AI231" i="21"/>
  <c r="AH231" i="21"/>
  <c r="AG231" i="21"/>
  <c r="X231" i="21"/>
  <c r="T231" i="21"/>
  <c r="Q231" i="21"/>
  <c r="P231" i="21"/>
  <c r="BO234" i="21"/>
  <c r="BN234" i="21"/>
  <c r="BM234" i="21"/>
  <c r="BL234" i="21"/>
  <c r="BK234" i="21"/>
  <c r="BJ234" i="21"/>
  <c r="BI234" i="21"/>
  <c r="BH234" i="21"/>
  <c r="BG234" i="21"/>
  <c r="BF234" i="21"/>
  <c r="BE234" i="21"/>
  <c r="BD234" i="21"/>
  <c r="BC234" i="21"/>
  <c r="BB234" i="21"/>
  <c r="BA234" i="21"/>
  <c r="AZ234" i="21"/>
  <c r="AY234" i="21"/>
  <c r="AX234" i="21"/>
  <c r="AW234" i="21"/>
  <c r="AV234" i="21"/>
  <c r="AU234" i="21"/>
  <c r="AS234" i="21"/>
  <c r="AR234" i="21"/>
  <c r="AQ234" i="21"/>
  <c r="AO234" i="21"/>
  <c r="AN234" i="21"/>
  <c r="AM234" i="21"/>
  <c r="AL234" i="21"/>
  <c r="AK234" i="21"/>
  <c r="AJ234" i="21"/>
  <c r="AI234" i="21"/>
  <c r="AH234" i="21"/>
  <c r="AG234" i="21"/>
  <c r="X234" i="21"/>
  <c r="T234" i="21"/>
  <c r="Q234" i="21"/>
  <c r="P234" i="21"/>
  <c r="BO139" i="21"/>
  <c r="BN139" i="21"/>
  <c r="BM139" i="21"/>
  <c r="BL139" i="21"/>
  <c r="BK139" i="21"/>
  <c r="BJ139" i="21"/>
  <c r="BI139" i="21"/>
  <c r="BH139" i="21"/>
  <c r="BG139" i="21"/>
  <c r="BF139" i="21"/>
  <c r="BE139" i="21"/>
  <c r="BD139" i="21"/>
  <c r="BC139" i="21"/>
  <c r="BB139" i="21"/>
  <c r="BA139" i="21"/>
  <c r="AZ139" i="21"/>
  <c r="AY139" i="21"/>
  <c r="AX139" i="21"/>
  <c r="AW139" i="21"/>
  <c r="AV139" i="21"/>
  <c r="AU139" i="21"/>
  <c r="AS139" i="21"/>
  <c r="AR139" i="21"/>
  <c r="AQ139" i="21"/>
  <c r="AO139" i="21"/>
  <c r="AN139" i="21"/>
  <c r="AM139" i="21"/>
  <c r="AL139" i="21"/>
  <c r="AK139" i="21"/>
  <c r="AJ139" i="21"/>
  <c r="AI139" i="21"/>
  <c r="AH139" i="21"/>
  <c r="AG139" i="21"/>
  <c r="X139" i="21"/>
  <c r="T139" i="21"/>
  <c r="Q139" i="21"/>
  <c r="P139" i="21"/>
  <c r="BO136" i="21"/>
  <c r="BN136" i="21"/>
  <c r="BM136" i="21"/>
  <c r="BL136" i="21"/>
  <c r="BK136" i="21"/>
  <c r="BJ136" i="21"/>
  <c r="BI136" i="21"/>
  <c r="BH136" i="21"/>
  <c r="BG136" i="21"/>
  <c r="BF136" i="21"/>
  <c r="BE136" i="21"/>
  <c r="BD136" i="21"/>
  <c r="BC136" i="21"/>
  <c r="BB136" i="21"/>
  <c r="BA136" i="21"/>
  <c r="AZ136" i="21"/>
  <c r="AY136" i="21"/>
  <c r="AX136" i="21"/>
  <c r="AW136" i="21"/>
  <c r="AV136" i="21"/>
  <c r="AU136" i="21"/>
  <c r="AS136" i="21"/>
  <c r="AR136" i="21"/>
  <c r="AQ136" i="21"/>
  <c r="AO136" i="21"/>
  <c r="AN136" i="21"/>
  <c r="AM136" i="21"/>
  <c r="AL136" i="21"/>
  <c r="AK136" i="21"/>
  <c r="AJ136" i="21"/>
  <c r="AI136" i="21"/>
  <c r="AH136" i="21"/>
  <c r="AG136" i="21"/>
  <c r="X136" i="21"/>
  <c r="T136" i="21"/>
  <c r="Q136" i="21"/>
  <c r="P136" i="21"/>
  <c r="BO133" i="21"/>
  <c r="BN133" i="21"/>
  <c r="BM133" i="21"/>
  <c r="BL133" i="21"/>
  <c r="BK133" i="21"/>
  <c r="BJ133" i="21"/>
  <c r="BI133" i="21"/>
  <c r="BH133" i="21"/>
  <c r="BG133" i="21"/>
  <c r="BF133" i="21"/>
  <c r="BE133" i="21"/>
  <c r="BD133" i="21"/>
  <c r="BC133" i="21"/>
  <c r="BB133" i="21"/>
  <c r="BA133" i="21"/>
  <c r="AZ133" i="21"/>
  <c r="AY133" i="21"/>
  <c r="AX133" i="21"/>
  <c r="AW133" i="21"/>
  <c r="AV133" i="21"/>
  <c r="AU133" i="21"/>
  <c r="AS133" i="21"/>
  <c r="AR133" i="21"/>
  <c r="AQ133" i="21"/>
  <c r="AO133" i="21"/>
  <c r="AN133" i="21"/>
  <c r="AM133" i="21"/>
  <c r="AL133" i="21"/>
  <c r="AK133" i="21"/>
  <c r="AJ133" i="21"/>
  <c r="AI133" i="21"/>
  <c r="AH133" i="21"/>
  <c r="AG133" i="21"/>
  <c r="X133" i="21"/>
  <c r="T133" i="21"/>
  <c r="Q133" i="21"/>
  <c r="P133" i="21"/>
  <c r="BO130" i="21"/>
  <c r="BN130" i="21"/>
  <c r="BM130" i="21"/>
  <c r="BL130" i="21"/>
  <c r="BK130" i="21"/>
  <c r="BJ130" i="21"/>
  <c r="BI130" i="21"/>
  <c r="BH130" i="21"/>
  <c r="BG130" i="21"/>
  <c r="BF130" i="21"/>
  <c r="BE130" i="21"/>
  <c r="BD130" i="21"/>
  <c r="BC130" i="21"/>
  <c r="BB130" i="21"/>
  <c r="BA130" i="21"/>
  <c r="AZ130" i="21"/>
  <c r="AY130" i="21"/>
  <c r="AX130" i="21"/>
  <c r="AW130" i="21"/>
  <c r="AV130" i="21"/>
  <c r="AU130" i="21"/>
  <c r="AS130" i="21"/>
  <c r="AR130" i="21"/>
  <c r="AQ130" i="21"/>
  <c r="AO130" i="21"/>
  <c r="AN130" i="21"/>
  <c r="AM130" i="21"/>
  <c r="AL130" i="21"/>
  <c r="AK130" i="21"/>
  <c r="AJ130" i="21"/>
  <c r="AI130" i="21"/>
  <c r="AH130" i="21"/>
  <c r="AG130" i="21"/>
  <c r="X130" i="21"/>
  <c r="T130" i="21"/>
  <c r="Q130" i="21"/>
  <c r="P130" i="21"/>
  <c r="BO127" i="21"/>
  <c r="BN127" i="21"/>
  <c r="BM127" i="21"/>
  <c r="BL127" i="21"/>
  <c r="BK127" i="21"/>
  <c r="BJ127" i="21"/>
  <c r="BI127" i="21"/>
  <c r="BH127" i="21"/>
  <c r="BG127" i="21"/>
  <c r="BF127" i="21"/>
  <c r="BE127" i="21"/>
  <c r="BD127" i="21"/>
  <c r="BC127" i="21"/>
  <c r="BB127" i="21"/>
  <c r="BA127" i="21"/>
  <c r="AZ127" i="21"/>
  <c r="AY127" i="21"/>
  <c r="AX127" i="21"/>
  <c r="AW127" i="21"/>
  <c r="AV127" i="21"/>
  <c r="AU127" i="21"/>
  <c r="AS127" i="21"/>
  <c r="AR127" i="21"/>
  <c r="AQ127" i="21"/>
  <c r="AO127" i="21"/>
  <c r="AN127" i="21"/>
  <c r="AM127" i="21"/>
  <c r="AL127" i="21"/>
  <c r="AK127" i="21"/>
  <c r="AJ127" i="21"/>
  <c r="AI127" i="21"/>
  <c r="AH127" i="21"/>
  <c r="AG127" i="21"/>
  <c r="X127" i="21"/>
  <c r="T127" i="21"/>
  <c r="Q127" i="21"/>
  <c r="P127" i="21"/>
  <c r="BO124" i="21"/>
  <c r="BN124" i="21"/>
  <c r="BM124" i="21"/>
  <c r="BL124" i="21"/>
  <c r="BK124" i="21"/>
  <c r="BJ124" i="21"/>
  <c r="BI124" i="21"/>
  <c r="BH124" i="21"/>
  <c r="BG124" i="21"/>
  <c r="BF124" i="21"/>
  <c r="BE124" i="21"/>
  <c r="BD124" i="21"/>
  <c r="BC124" i="21"/>
  <c r="BB124" i="21"/>
  <c r="BA124" i="21"/>
  <c r="AZ124" i="21"/>
  <c r="AY124" i="21"/>
  <c r="AX124" i="21"/>
  <c r="AW124" i="21"/>
  <c r="AV124" i="21"/>
  <c r="AU124" i="21"/>
  <c r="AS124" i="21"/>
  <c r="AR124" i="21"/>
  <c r="AQ124" i="21"/>
  <c r="AO124" i="21"/>
  <c r="AN124" i="21"/>
  <c r="AM124" i="21"/>
  <c r="AL124" i="21"/>
  <c r="AK124" i="21"/>
  <c r="AJ124" i="21"/>
  <c r="AI124" i="21"/>
  <c r="AH124" i="21"/>
  <c r="AG124" i="21"/>
  <c r="X124" i="21"/>
  <c r="T124" i="21"/>
  <c r="Q124" i="21"/>
  <c r="P124" i="21"/>
  <c r="BO121" i="21"/>
  <c r="BN121" i="21"/>
  <c r="BM121" i="21"/>
  <c r="BL121" i="21"/>
  <c r="BK121" i="21"/>
  <c r="BJ121" i="21"/>
  <c r="BI121" i="21"/>
  <c r="BH121" i="21"/>
  <c r="BG121" i="21"/>
  <c r="BF121" i="21"/>
  <c r="BE121" i="21"/>
  <c r="BD121" i="21"/>
  <c r="BC121" i="21"/>
  <c r="BB121" i="21"/>
  <c r="BA121" i="21"/>
  <c r="AZ121" i="21"/>
  <c r="AY121" i="21"/>
  <c r="AX121" i="21"/>
  <c r="AW121" i="21"/>
  <c r="AV121" i="21"/>
  <c r="AU121" i="21"/>
  <c r="AS121" i="21"/>
  <c r="AR121" i="21"/>
  <c r="AQ121" i="21"/>
  <c r="AO121" i="21"/>
  <c r="AN121" i="21"/>
  <c r="AM121" i="21"/>
  <c r="AL121" i="21"/>
  <c r="AK121" i="21"/>
  <c r="AJ121" i="21"/>
  <c r="AI121" i="21"/>
  <c r="AH121" i="21"/>
  <c r="AG121" i="21"/>
  <c r="X121" i="21"/>
  <c r="T121" i="21"/>
  <c r="Q121" i="21"/>
  <c r="P121" i="21"/>
  <c r="BO118" i="21"/>
  <c r="BN118" i="21"/>
  <c r="BM118" i="21"/>
  <c r="BL118" i="21"/>
  <c r="BK118" i="21"/>
  <c r="BJ118" i="21"/>
  <c r="BI118" i="21"/>
  <c r="BH118" i="21"/>
  <c r="BG118" i="21"/>
  <c r="BF118" i="21"/>
  <c r="BE118" i="21"/>
  <c r="BD118" i="21"/>
  <c r="BC118" i="21"/>
  <c r="BB118" i="21"/>
  <c r="BA118" i="21"/>
  <c r="AZ118" i="21"/>
  <c r="AY118" i="21"/>
  <c r="AX118" i="21"/>
  <c r="AW118" i="21"/>
  <c r="AV118" i="21"/>
  <c r="AU118" i="21"/>
  <c r="AS118" i="21"/>
  <c r="AR118" i="21"/>
  <c r="AQ118" i="21"/>
  <c r="AO118" i="21"/>
  <c r="AN118" i="21"/>
  <c r="AM118" i="21"/>
  <c r="AL118" i="21"/>
  <c r="AK118" i="21"/>
  <c r="AJ118" i="21"/>
  <c r="AI118" i="21"/>
  <c r="AH118" i="21"/>
  <c r="AG118" i="21"/>
  <c r="X118" i="21"/>
  <c r="T118" i="21"/>
  <c r="Q118" i="21"/>
  <c r="P118" i="21"/>
  <c r="BO185" i="21"/>
  <c r="BN185" i="21"/>
  <c r="BM185" i="21"/>
  <c r="BL185" i="21"/>
  <c r="BK185" i="21"/>
  <c r="BJ185" i="21"/>
  <c r="BI185" i="21"/>
  <c r="BH185" i="21"/>
  <c r="BG185" i="21"/>
  <c r="BF185" i="21"/>
  <c r="BE185" i="21"/>
  <c r="BD185" i="21"/>
  <c r="BC185" i="21"/>
  <c r="BB185" i="21"/>
  <c r="BA185" i="21"/>
  <c r="AZ185" i="21"/>
  <c r="AY185" i="21"/>
  <c r="AX185" i="21"/>
  <c r="AW185" i="21"/>
  <c r="AV185" i="21"/>
  <c r="AU185" i="21"/>
  <c r="AS185" i="21"/>
  <c r="AR185" i="21"/>
  <c r="AQ185" i="21"/>
  <c r="AO185" i="21"/>
  <c r="AN185" i="21"/>
  <c r="AM185" i="21"/>
  <c r="AL185" i="21"/>
  <c r="AK185" i="21"/>
  <c r="AJ185" i="21"/>
  <c r="AI185" i="21"/>
  <c r="AH185" i="21"/>
  <c r="AG185" i="21"/>
  <c r="X185" i="21"/>
  <c r="T185" i="21"/>
  <c r="Q185" i="21"/>
  <c r="P185" i="21"/>
  <c r="BO182" i="21"/>
  <c r="BN182" i="21"/>
  <c r="BM182" i="21"/>
  <c r="BL182" i="21"/>
  <c r="BK182" i="21"/>
  <c r="BJ182" i="21"/>
  <c r="BI182" i="21"/>
  <c r="BH182" i="21"/>
  <c r="BG182" i="21"/>
  <c r="BF182" i="21"/>
  <c r="BE182" i="21"/>
  <c r="BD182" i="21"/>
  <c r="BC182" i="21"/>
  <c r="BB182" i="21"/>
  <c r="BA182" i="21"/>
  <c r="AZ182" i="21"/>
  <c r="AY182" i="21"/>
  <c r="AX182" i="21"/>
  <c r="AW182" i="21"/>
  <c r="AV182" i="21"/>
  <c r="AU182" i="21"/>
  <c r="AS182" i="21"/>
  <c r="AR182" i="21"/>
  <c r="AQ182" i="21"/>
  <c r="AO182" i="21"/>
  <c r="AN182" i="21"/>
  <c r="AM182" i="21"/>
  <c r="AL182" i="21"/>
  <c r="AK182" i="21"/>
  <c r="AJ182" i="21"/>
  <c r="AI182" i="21"/>
  <c r="AH182" i="21"/>
  <c r="AG182" i="21"/>
  <c r="X182" i="21"/>
  <c r="T182" i="21"/>
  <c r="Q182" i="21"/>
  <c r="P182" i="21"/>
  <c r="BO179" i="21"/>
  <c r="BN179" i="21"/>
  <c r="BM179" i="21"/>
  <c r="BL179" i="21"/>
  <c r="BK179" i="21"/>
  <c r="BJ179" i="21"/>
  <c r="BI179" i="21"/>
  <c r="BH179" i="21"/>
  <c r="BG179" i="21"/>
  <c r="BF179" i="21"/>
  <c r="BE179" i="21"/>
  <c r="BD179" i="21"/>
  <c r="BC179" i="21"/>
  <c r="BB179" i="21"/>
  <c r="BA179" i="21"/>
  <c r="AZ179" i="21"/>
  <c r="AY179" i="21"/>
  <c r="AX179" i="21"/>
  <c r="AW179" i="21"/>
  <c r="AV179" i="21"/>
  <c r="AU179" i="21"/>
  <c r="AS179" i="21"/>
  <c r="AR179" i="21"/>
  <c r="AQ179" i="21"/>
  <c r="AO179" i="21"/>
  <c r="AN179" i="21"/>
  <c r="AM179" i="21"/>
  <c r="AL179" i="21"/>
  <c r="AK179" i="21"/>
  <c r="AJ179" i="21"/>
  <c r="AI179" i="21"/>
  <c r="AH179" i="21"/>
  <c r="AG179" i="21"/>
  <c r="X179" i="21"/>
  <c r="T179" i="21"/>
  <c r="Q179" i="21"/>
  <c r="P179" i="21"/>
  <c r="BO176" i="21"/>
  <c r="BN176" i="21"/>
  <c r="BM176" i="21"/>
  <c r="BL176" i="21"/>
  <c r="BK176" i="21"/>
  <c r="BJ176" i="21"/>
  <c r="BI176" i="21"/>
  <c r="BH176" i="21"/>
  <c r="BG176" i="21"/>
  <c r="BF176" i="21"/>
  <c r="BE176" i="21"/>
  <c r="BD176" i="21"/>
  <c r="BC176" i="21"/>
  <c r="BB176" i="21"/>
  <c r="BA176" i="21"/>
  <c r="AZ176" i="21"/>
  <c r="AY176" i="21"/>
  <c r="AX176" i="21"/>
  <c r="AW176" i="21"/>
  <c r="AV176" i="21"/>
  <c r="AU176" i="21"/>
  <c r="AS176" i="21"/>
  <c r="AR176" i="21"/>
  <c r="AQ176" i="21"/>
  <c r="AO176" i="21"/>
  <c r="AN176" i="21"/>
  <c r="AM176" i="21"/>
  <c r="AL176" i="21"/>
  <c r="AK176" i="21"/>
  <c r="AJ176" i="21"/>
  <c r="AI176" i="21"/>
  <c r="AH176" i="21"/>
  <c r="AG176" i="21"/>
  <c r="X176" i="21"/>
  <c r="T176" i="21"/>
  <c r="Q176" i="21"/>
  <c r="P176" i="21"/>
  <c r="BO173" i="21"/>
  <c r="BN173" i="21"/>
  <c r="BM173" i="21"/>
  <c r="BL173" i="21"/>
  <c r="BK173" i="21"/>
  <c r="BJ173" i="21"/>
  <c r="BI173" i="21"/>
  <c r="BH173" i="21"/>
  <c r="BG173" i="21"/>
  <c r="BF173" i="21"/>
  <c r="BE173" i="21"/>
  <c r="BD173" i="21"/>
  <c r="BC173" i="21"/>
  <c r="BB173" i="21"/>
  <c r="BA173" i="21"/>
  <c r="AZ173" i="21"/>
  <c r="AY173" i="21"/>
  <c r="AX173" i="21"/>
  <c r="AW173" i="21"/>
  <c r="AV173" i="21"/>
  <c r="AU173" i="21"/>
  <c r="AS173" i="21"/>
  <c r="AR173" i="21"/>
  <c r="AQ173" i="21"/>
  <c r="AO173" i="21"/>
  <c r="AN173" i="21"/>
  <c r="AM173" i="21"/>
  <c r="AL173" i="21"/>
  <c r="AK173" i="21"/>
  <c r="AJ173" i="21"/>
  <c r="AI173" i="21"/>
  <c r="AH173" i="21"/>
  <c r="AG173" i="21"/>
  <c r="X173" i="21"/>
  <c r="T173" i="21"/>
  <c r="Q173" i="21"/>
  <c r="P173" i="21"/>
  <c r="BO170" i="21"/>
  <c r="BN170" i="21"/>
  <c r="BM170" i="21"/>
  <c r="BL170" i="21"/>
  <c r="BK170" i="21"/>
  <c r="BJ170" i="21"/>
  <c r="BI170" i="21"/>
  <c r="BH170" i="21"/>
  <c r="BG170" i="21"/>
  <c r="BF170" i="21"/>
  <c r="BE170" i="21"/>
  <c r="BD170" i="21"/>
  <c r="BC170" i="21"/>
  <c r="BB170" i="21"/>
  <c r="BA170" i="21"/>
  <c r="AZ170" i="21"/>
  <c r="AY170" i="21"/>
  <c r="AX170" i="21"/>
  <c r="AW170" i="21"/>
  <c r="AV170" i="21"/>
  <c r="AU170" i="21"/>
  <c r="AS170" i="21"/>
  <c r="AR170" i="21"/>
  <c r="AQ170" i="21"/>
  <c r="AO170" i="21"/>
  <c r="AN170" i="21"/>
  <c r="AM170" i="21"/>
  <c r="AL170" i="21"/>
  <c r="AK170" i="21"/>
  <c r="AJ170" i="21"/>
  <c r="AI170" i="21"/>
  <c r="AH170" i="21"/>
  <c r="AG170" i="21"/>
  <c r="X170" i="21"/>
  <c r="T170" i="21"/>
  <c r="Q170" i="21"/>
  <c r="P170" i="21"/>
  <c r="BO167" i="21"/>
  <c r="BN167" i="21"/>
  <c r="BM167" i="21"/>
  <c r="BL167" i="21"/>
  <c r="BK167" i="21"/>
  <c r="BJ167" i="21"/>
  <c r="BI167" i="21"/>
  <c r="BH167" i="21"/>
  <c r="BG167" i="21"/>
  <c r="BF167" i="21"/>
  <c r="BE167" i="21"/>
  <c r="BD167" i="21"/>
  <c r="BC167" i="21"/>
  <c r="BB167" i="21"/>
  <c r="BA167" i="21"/>
  <c r="AZ167" i="21"/>
  <c r="AY167" i="21"/>
  <c r="AX167" i="21"/>
  <c r="AW167" i="21"/>
  <c r="AV167" i="21"/>
  <c r="AU167" i="21"/>
  <c r="AS167" i="21"/>
  <c r="AR167" i="21"/>
  <c r="AQ167" i="21"/>
  <c r="AO167" i="21"/>
  <c r="AN167" i="21"/>
  <c r="AM167" i="21"/>
  <c r="AL167" i="21"/>
  <c r="AK167" i="21"/>
  <c r="AJ167" i="21"/>
  <c r="AI167" i="21"/>
  <c r="AH167" i="21"/>
  <c r="AG167" i="21"/>
  <c r="X167" i="21"/>
  <c r="T167" i="21"/>
  <c r="Q167" i="21"/>
  <c r="P167" i="21"/>
  <c r="BO164" i="21"/>
  <c r="BN164" i="21"/>
  <c r="BM164" i="21"/>
  <c r="BL164" i="21"/>
  <c r="BK164" i="21"/>
  <c r="BJ164" i="21"/>
  <c r="BI164" i="21"/>
  <c r="BH164" i="21"/>
  <c r="BG164" i="21"/>
  <c r="BF164" i="21"/>
  <c r="BE164" i="21"/>
  <c r="BD164" i="21"/>
  <c r="BC164" i="21"/>
  <c r="BB164" i="21"/>
  <c r="BA164" i="21"/>
  <c r="AZ164" i="21"/>
  <c r="AY164" i="21"/>
  <c r="AX164" i="21"/>
  <c r="AW164" i="21"/>
  <c r="AV164" i="21"/>
  <c r="AU164" i="21"/>
  <c r="AS164" i="21"/>
  <c r="AR164" i="21"/>
  <c r="AQ164" i="21"/>
  <c r="AO164" i="21"/>
  <c r="AN164" i="21"/>
  <c r="AM164" i="21"/>
  <c r="AL164" i="21"/>
  <c r="AK164" i="21"/>
  <c r="AJ164" i="21"/>
  <c r="AI164" i="21"/>
  <c r="AH164" i="21"/>
  <c r="AG164" i="21"/>
  <c r="X164" i="21"/>
  <c r="T164" i="21"/>
  <c r="Q164" i="21"/>
  <c r="P164" i="21"/>
  <c r="BO161" i="21"/>
  <c r="BN161" i="21"/>
  <c r="BM161" i="21"/>
  <c r="BL161" i="21"/>
  <c r="BK161" i="21"/>
  <c r="BJ161" i="21"/>
  <c r="BI161" i="21"/>
  <c r="BH161" i="21"/>
  <c r="BG161" i="21"/>
  <c r="BF161" i="21"/>
  <c r="BE161" i="21"/>
  <c r="BD161" i="21"/>
  <c r="BC161" i="21"/>
  <c r="BB161" i="21"/>
  <c r="BA161" i="21"/>
  <c r="AZ161" i="21"/>
  <c r="AY161" i="21"/>
  <c r="AX161" i="21"/>
  <c r="AW161" i="21"/>
  <c r="AV161" i="21"/>
  <c r="AU161" i="21"/>
  <c r="AS161" i="21"/>
  <c r="AR161" i="21"/>
  <c r="AQ161" i="21"/>
  <c r="AO161" i="21"/>
  <c r="AN161" i="21"/>
  <c r="AM161" i="21"/>
  <c r="AL161" i="21"/>
  <c r="AK161" i="21"/>
  <c r="AJ161" i="21"/>
  <c r="AI161" i="21"/>
  <c r="AH161" i="21"/>
  <c r="AG161" i="21"/>
  <c r="X161" i="21"/>
  <c r="T161" i="21"/>
  <c r="Q161" i="21"/>
  <c r="P161" i="21"/>
  <c r="BO158" i="21"/>
  <c r="BN158" i="21"/>
  <c r="BM158" i="21"/>
  <c r="BL158" i="21"/>
  <c r="BK158" i="21"/>
  <c r="BJ158" i="21"/>
  <c r="BI158" i="21"/>
  <c r="BH158" i="21"/>
  <c r="BG158" i="21"/>
  <c r="BF158" i="21"/>
  <c r="BE158" i="21"/>
  <c r="BD158" i="21"/>
  <c r="BC158" i="21"/>
  <c r="BB158" i="21"/>
  <c r="BA158" i="21"/>
  <c r="AZ158" i="21"/>
  <c r="AY158" i="21"/>
  <c r="AX158" i="21"/>
  <c r="AW158" i="21"/>
  <c r="AV158" i="21"/>
  <c r="AU158" i="21"/>
  <c r="AS158" i="21"/>
  <c r="AR158" i="21"/>
  <c r="AQ158" i="21"/>
  <c r="AO158" i="21"/>
  <c r="AN158" i="21"/>
  <c r="AM158" i="21"/>
  <c r="AL158" i="21"/>
  <c r="AK158" i="21"/>
  <c r="AJ158" i="21"/>
  <c r="AI158" i="21"/>
  <c r="AH158" i="21"/>
  <c r="AG158" i="21"/>
  <c r="X158" i="21"/>
  <c r="T158" i="21"/>
  <c r="Q158" i="21"/>
  <c r="P158" i="21"/>
  <c r="BO155" i="21"/>
  <c r="BN155" i="21"/>
  <c r="BM155" i="21"/>
  <c r="BL155" i="21"/>
  <c r="BK155" i="21"/>
  <c r="BJ155" i="21"/>
  <c r="BI155" i="21"/>
  <c r="BH155" i="21"/>
  <c r="BG155" i="21"/>
  <c r="BF155" i="21"/>
  <c r="BE155" i="21"/>
  <c r="BD155" i="21"/>
  <c r="BC155" i="21"/>
  <c r="BB155" i="21"/>
  <c r="BA155" i="21"/>
  <c r="AZ155" i="21"/>
  <c r="AY155" i="21"/>
  <c r="AX155" i="21"/>
  <c r="AW155" i="21"/>
  <c r="AV155" i="21"/>
  <c r="AU155" i="21"/>
  <c r="AS155" i="21"/>
  <c r="AR155" i="21"/>
  <c r="AQ155" i="21"/>
  <c r="AO155" i="21"/>
  <c r="AN155" i="21"/>
  <c r="AM155" i="21"/>
  <c r="AL155" i="21"/>
  <c r="AK155" i="21"/>
  <c r="AJ155" i="21"/>
  <c r="AI155" i="21"/>
  <c r="AH155" i="21"/>
  <c r="AG155" i="21"/>
  <c r="X155" i="21"/>
  <c r="T155" i="21"/>
  <c r="Q155" i="21"/>
  <c r="P155" i="21"/>
  <c r="BO152" i="21"/>
  <c r="BN152" i="21"/>
  <c r="BM152" i="21"/>
  <c r="BL152" i="21"/>
  <c r="BK152" i="21"/>
  <c r="BJ152" i="21"/>
  <c r="BI152" i="21"/>
  <c r="BH152" i="21"/>
  <c r="BG152" i="21"/>
  <c r="BF152" i="21"/>
  <c r="BE152" i="21"/>
  <c r="BD152" i="21"/>
  <c r="BC152" i="21"/>
  <c r="BB152" i="21"/>
  <c r="BA152" i="21"/>
  <c r="AZ152" i="21"/>
  <c r="AY152" i="21"/>
  <c r="AX152" i="21"/>
  <c r="AW152" i="21"/>
  <c r="AV152" i="21"/>
  <c r="AU152" i="21"/>
  <c r="AS152" i="21"/>
  <c r="AR152" i="21"/>
  <c r="AQ152" i="21"/>
  <c r="AO152" i="21"/>
  <c r="AN152" i="21"/>
  <c r="AM152" i="21"/>
  <c r="AL152" i="21"/>
  <c r="AK152" i="21"/>
  <c r="AJ152" i="21"/>
  <c r="AI152" i="21"/>
  <c r="AH152" i="21"/>
  <c r="AG152" i="21"/>
  <c r="X152" i="21"/>
  <c r="T152" i="21"/>
  <c r="Q152" i="21"/>
  <c r="P152" i="21"/>
  <c r="BO149" i="21"/>
  <c r="BN149" i="21"/>
  <c r="BM149" i="21"/>
  <c r="BL149" i="21"/>
  <c r="BK149" i="21"/>
  <c r="BJ149" i="21"/>
  <c r="BI149" i="21"/>
  <c r="BH149" i="21"/>
  <c r="BG149" i="21"/>
  <c r="BF149" i="21"/>
  <c r="BE149" i="21"/>
  <c r="BD149" i="21"/>
  <c r="BC149" i="21"/>
  <c r="BB149" i="21"/>
  <c r="BA149" i="21"/>
  <c r="AZ149" i="21"/>
  <c r="AY149" i="21"/>
  <c r="AX149" i="21"/>
  <c r="AW149" i="21"/>
  <c r="AV149" i="21"/>
  <c r="AU149" i="21"/>
  <c r="AS149" i="21"/>
  <c r="AR149" i="21"/>
  <c r="AQ149" i="21"/>
  <c r="AO149" i="21"/>
  <c r="AN149" i="21"/>
  <c r="AM149" i="21"/>
  <c r="AL149" i="21"/>
  <c r="AK149" i="21"/>
  <c r="AJ149" i="21"/>
  <c r="AI149" i="21"/>
  <c r="AH149" i="21"/>
  <c r="AG149" i="21"/>
  <c r="X149" i="21"/>
  <c r="T149" i="21"/>
  <c r="Q149" i="21"/>
  <c r="P149" i="21"/>
  <c r="BO146" i="21"/>
  <c r="BN146" i="21"/>
  <c r="BM146" i="21"/>
  <c r="BL146" i="21"/>
  <c r="BK146" i="21"/>
  <c r="BJ146" i="21"/>
  <c r="BI146" i="21"/>
  <c r="BH146" i="21"/>
  <c r="BG146" i="21"/>
  <c r="BF146" i="21"/>
  <c r="BE146" i="21"/>
  <c r="BD146" i="21"/>
  <c r="BC146" i="21"/>
  <c r="BB146" i="21"/>
  <c r="BA146" i="21"/>
  <c r="AZ146" i="21"/>
  <c r="AY146" i="21"/>
  <c r="AX146" i="21"/>
  <c r="AW146" i="21"/>
  <c r="AV146" i="21"/>
  <c r="AU146" i="21"/>
  <c r="AS146" i="21"/>
  <c r="AR146" i="21"/>
  <c r="AQ146" i="21"/>
  <c r="AO146" i="21"/>
  <c r="AN146" i="21"/>
  <c r="AM146" i="21"/>
  <c r="AL146" i="21"/>
  <c r="AK146" i="21"/>
  <c r="AJ146" i="21"/>
  <c r="AI146" i="21"/>
  <c r="AH146" i="21"/>
  <c r="AG146" i="21"/>
  <c r="X146" i="21"/>
  <c r="T146" i="21"/>
  <c r="Q146" i="21"/>
  <c r="P146" i="21"/>
  <c r="BO143" i="21"/>
  <c r="BN143" i="21"/>
  <c r="BM143" i="21"/>
  <c r="BL143" i="21"/>
  <c r="BK143" i="21"/>
  <c r="BJ143" i="21"/>
  <c r="BI143" i="21"/>
  <c r="BH143" i="21"/>
  <c r="BG143" i="21"/>
  <c r="BF143" i="21"/>
  <c r="BE143" i="21"/>
  <c r="BD143" i="21"/>
  <c r="BC143" i="21"/>
  <c r="BB143" i="21"/>
  <c r="BA143" i="21"/>
  <c r="AZ143" i="21"/>
  <c r="AY143" i="21"/>
  <c r="AX143" i="21"/>
  <c r="AW143" i="21"/>
  <c r="AV143" i="21"/>
  <c r="AU143" i="21"/>
  <c r="AS143" i="21"/>
  <c r="AR143" i="21"/>
  <c r="AQ143" i="21"/>
  <c r="AO143" i="21"/>
  <c r="AN143" i="21"/>
  <c r="AM143" i="21"/>
  <c r="AL143" i="21"/>
  <c r="AK143" i="21"/>
  <c r="AJ143" i="21"/>
  <c r="AI143" i="21"/>
  <c r="AH143" i="21"/>
  <c r="AG143" i="21"/>
  <c r="X143" i="21"/>
  <c r="T143" i="21"/>
  <c r="Q143" i="21"/>
  <c r="P143" i="21"/>
  <c r="T9" i="21"/>
  <c r="AQ10" i="21"/>
  <c r="AR10" i="21"/>
  <c r="AS10" i="21"/>
  <c r="AQ11" i="21"/>
  <c r="AR11" i="21"/>
  <c r="AS11" i="21"/>
  <c r="AQ12" i="21"/>
  <c r="AR12" i="21"/>
  <c r="AS12" i="21"/>
  <c r="AQ13" i="21"/>
  <c r="AR13" i="21"/>
  <c r="AS13" i="21"/>
  <c r="AQ14" i="21"/>
  <c r="AR14" i="21"/>
  <c r="AS14" i="21"/>
  <c r="AQ15" i="21"/>
  <c r="AR15" i="21"/>
  <c r="AS15" i="21"/>
  <c r="AQ16" i="21"/>
  <c r="AR16" i="21"/>
  <c r="AS16" i="21"/>
  <c r="AQ17" i="21"/>
  <c r="AR17" i="21"/>
  <c r="AS17" i="21"/>
  <c r="AQ18" i="21"/>
  <c r="AR18" i="21"/>
  <c r="AS18" i="21"/>
  <c r="AQ19" i="21"/>
  <c r="AR19" i="21"/>
  <c r="AS19" i="21"/>
  <c r="AQ20" i="21"/>
  <c r="AR20" i="21"/>
  <c r="AS20" i="21"/>
  <c r="AQ21" i="21"/>
  <c r="AR21" i="21"/>
  <c r="AS21" i="21"/>
  <c r="AQ22" i="21"/>
  <c r="AR22" i="21"/>
  <c r="AS22" i="21"/>
  <c r="AQ23" i="21"/>
  <c r="AR23" i="21"/>
  <c r="AS23" i="21"/>
  <c r="AQ24" i="21"/>
  <c r="AR24" i="21"/>
  <c r="AS24" i="21"/>
  <c r="AQ25" i="21"/>
  <c r="AR25" i="21"/>
  <c r="AS25" i="21"/>
  <c r="AQ26" i="21"/>
  <c r="AR26" i="21"/>
  <c r="AS26" i="21"/>
  <c r="AQ27" i="21"/>
  <c r="AR27" i="21"/>
  <c r="AS27" i="21"/>
  <c r="AQ28" i="21"/>
  <c r="AR28" i="21"/>
  <c r="AS28" i="21"/>
  <c r="AQ29" i="21"/>
  <c r="AR29" i="21"/>
  <c r="AS29" i="21"/>
  <c r="AQ30" i="21"/>
  <c r="AR30" i="21"/>
  <c r="AS30" i="21"/>
  <c r="AQ31" i="21"/>
  <c r="AR31" i="21"/>
  <c r="AS31" i="21"/>
  <c r="AQ32" i="21"/>
  <c r="AR32" i="21"/>
  <c r="AS32" i="21"/>
  <c r="AQ33" i="21"/>
  <c r="AR33" i="21"/>
  <c r="AS33" i="21"/>
  <c r="AQ34" i="21"/>
  <c r="AR34" i="21"/>
  <c r="AS34" i="21"/>
  <c r="AQ35" i="21"/>
  <c r="AR35" i="21"/>
  <c r="AS35" i="21"/>
  <c r="AQ36" i="21"/>
  <c r="AR36" i="21"/>
  <c r="AS36" i="21"/>
  <c r="AQ37" i="21"/>
  <c r="AR37" i="21"/>
  <c r="AS37" i="21"/>
  <c r="AQ38" i="21"/>
  <c r="AR38" i="21"/>
  <c r="AS38" i="21"/>
  <c r="AQ39" i="21"/>
  <c r="AR39" i="21"/>
  <c r="AS39" i="21"/>
  <c r="AQ40" i="21"/>
  <c r="AR40" i="21"/>
  <c r="AS40" i="21"/>
  <c r="AQ41" i="21"/>
  <c r="AR41" i="21"/>
  <c r="AS41" i="21"/>
  <c r="AQ42" i="21"/>
  <c r="AR42" i="21"/>
  <c r="AS42" i="21"/>
  <c r="AQ43" i="21"/>
  <c r="AR43" i="21"/>
  <c r="AS43" i="21"/>
  <c r="AQ44" i="21"/>
  <c r="AR44" i="21"/>
  <c r="AS44" i="21"/>
  <c r="AQ45" i="21"/>
  <c r="AR45" i="21"/>
  <c r="AS45" i="21"/>
  <c r="AQ46" i="21"/>
  <c r="AR46" i="21"/>
  <c r="AS46" i="21"/>
  <c r="AQ47" i="21"/>
  <c r="AR47" i="21"/>
  <c r="AS47" i="21"/>
  <c r="AQ48" i="21"/>
  <c r="AR48" i="21"/>
  <c r="AS48" i="21"/>
  <c r="AQ49" i="21"/>
  <c r="AR49" i="21"/>
  <c r="AS49" i="21"/>
  <c r="AQ50" i="21"/>
  <c r="AR50" i="21"/>
  <c r="AS50" i="21"/>
  <c r="AQ51" i="21"/>
  <c r="AR51" i="21"/>
  <c r="AS51" i="21"/>
  <c r="AQ52" i="21"/>
  <c r="AR52" i="21"/>
  <c r="AS52" i="21"/>
  <c r="AQ53" i="21"/>
  <c r="AR53" i="21"/>
  <c r="AS53" i="21"/>
  <c r="AQ54" i="21"/>
  <c r="AR54" i="21"/>
  <c r="AS54" i="21"/>
  <c r="AQ55" i="21"/>
  <c r="AR55" i="21"/>
  <c r="AS55" i="21"/>
  <c r="AQ56" i="21"/>
  <c r="AR56" i="21"/>
  <c r="AS56" i="21"/>
  <c r="AQ57" i="21"/>
  <c r="AR57" i="21"/>
  <c r="AS57" i="21"/>
  <c r="AQ58" i="21"/>
  <c r="AR58" i="21"/>
  <c r="AS58" i="21"/>
  <c r="AQ59" i="21"/>
  <c r="AR59" i="21"/>
  <c r="AS59" i="21"/>
  <c r="AQ60" i="21"/>
  <c r="AR60" i="21"/>
  <c r="AS60" i="21"/>
  <c r="AQ61" i="21"/>
  <c r="AR61" i="21"/>
  <c r="AS61" i="21"/>
  <c r="AQ62" i="21"/>
  <c r="AR62" i="21"/>
  <c r="AS62" i="21"/>
  <c r="AQ63" i="21"/>
  <c r="AR63" i="21"/>
  <c r="AS63" i="21"/>
  <c r="AQ64" i="21"/>
  <c r="AR64" i="21"/>
  <c r="AS64" i="21"/>
  <c r="AQ65" i="21"/>
  <c r="AR65" i="21"/>
  <c r="AS65" i="21"/>
  <c r="AQ66" i="21"/>
  <c r="AR66" i="21"/>
  <c r="AS66" i="21"/>
  <c r="AQ67" i="21"/>
  <c r="AR67" i="21"/>
  <c r="AS67" i="21"/>
  <c r="AQ68" i="21"/>
  <c r="AR68" i="21"/>
  <c r="AS68" i="21"/>
  <c r="AQ69" i="21"/>
  <c r="AR69" i="21"/>
  <c r="AS69" i="21"/>
  <c r="AQ70" i="21"/>
  <c r="AR70" i="21"/>
  <c r="AS70" i="21"/>
  <c r="AQ71" i="21"/>
  <c r="AR71" i="21"/>
  <c r="AS71" i="21"/>
  <c r="AQ72" i="21"/>
  <c r="AR72" i="21"/>
  <c r="AS72" i="21"/>
  <c r="AQ73" i="21"/>
  <c r="AR73" i="21"/>
  <c r="AS73" i="21"/>
  <c r="AQ74" i="21"/>
  <c r="AR74" i="21"/>
  <c r="AS74" i="21"/>
  <c r="AQ75" i="21"/>
  <c r="AR75" i="21"/>
  <c r="AS75" i="21"/>
  <c r="AQ76" i="21"/>
  <c r="AR76" i="21"/>
  <c r="AS76" i="21"/>
  <c r="AQ77" i="21"/>
  <c r="AR77" i="21"/>
  <c r="AS77" i="21"/>
  <c r="AQ78" i="21"/>
  <c r="AR78" i="21"/>
  <c r="AS78" i="21"/>
  <c r="AQ79" i="21"/>
  <c r="AR79" i="21"/>
  <c r="AS79" i="21"/>
  <c r="AQ80" i="21"/>
  <c r="AR80" i="21"/>
  <c r="AS80" i="21"/>
  <c r="AQ81" i="21"/>
  <c r="AR81" i="21"/>
  <c r="AS81" i="21"/>
  <c r="AQ82" i="21"/>
  <c r="AR82" i="21"/>
  <c r="AS82" i="21"/>
  <c r="AQ83" i="21"/>
  <c r="AR83" i="21"/>
  <c r="AS83" i="21"/>
  <c r="AQ84" i="21"/>
  <c r="AR84" i="21"/>
  <c r="AS84" i="21"/>
  <c r="AQ85" i="21"/>
  <c r="AR85" i="21"/>
  <c r="AS85" i="21"/>
  <c r="AQ86" i="21"/>
  <c r="AR86" i="21"/>
  <c r="AS86" i="21"/>
  <c r="AQ87" i="21"/>
  <c r="AR87" i="21"/>
  <c r="AS87" i="21"/>
  <c r="AQ88" i="21"/>
  <c r="AR88" i="21"/>
  <c r="AS88" i="21"/>
  <c r="AQ89" i="21"/>
  <c r="AR89" i="21"/>
  <c r="AS89" i="21"/>
  <c r="AQ90" i="21"/>
  <c r="AR90" i="21"/>
  <c r="AS90" i="21"/>
  <c r="AQ91" i="21"/>
  <c r="AR91" i="21"/>
  <c r="AS91" i="21"/>
  <c r="AQ92" i="21"/>
  <c r="AR92" i="21"/>
  <c r="AS92" i="21"/>
  <c r="AQ93" i="21"/>
  <c r="AR93" i="21"/>
  <c r="AS93" i="21"/>
  <c r="AQ94" i="21"/>
  <c r="AR94" i="21"/>
  <c r="AS94" i="21"/>
  <c r="AQ95" i="21"/>
  <c r="AR95" i="21"/>
  <c r="AS95" i="21"/>
  <c r="AQ96" i="21"/>
  <c r="AR96" i="21"/>
  <c r="AS96" i="21"/>
  <c r="AQ97" i="21"/>
  <c r="AR97" i="21"/>
  <c r="AS97" i="21"/>
  <c r="AQ98" i="21"/>
  <c r="AR98" i="21"/>
  <c r="AS98" i="21"/>
  <c r="AQ99" i="21"/>
  <c r="AR99" i="21"/>
  <c r="AS99" i="21"/>
  <c r="AQ100" i="21"/>
  <c r="AR100" i="21"/>
  <c r="AS100" i="21"/>
  <c r="AQ101" i="21"/>
  <c r="AR101" i="21"/>
  <c r="AS101" i="21"/>
  <c r="AQ102" i="21"/>
  <c r="AR102" i="21"/>
  <c r="AS102" i="21"/>
  <c r="AQ103" i="21"/>
  <c r="AR103" i="21"/>
  <c r="AS103" i="21"/>
  <c r="AQ104" i="21"/>
  <c r="AR104" i="21"/>
  <c r="AS104" i="21"/>
  <c r="AQ105" i="21"/>
  <c r="AR105" i="21"/>
  <c r="AS105" i="21"/>
  <c r="AQ106" i="21"/>
  <c r="AR106" i="21"/>
  <c r="AS106" i="21"/>
  <c r="AQ107" i="21"/>
  <c r="AR107" i="21"/>
  <c r="AS107" i="21"/>
  <c r="AQ108" i="21"/>
  <c r="AR108" i="21"/>
  <c r="AS108" i="21"/>
  <c r="AQ109" i="21"/>
  <c r="AR109" i="21"/>
  <c r="AS109" i="21"/>
  <c r="AQ110" i="21"/>
  <c r="AR110" i="21"/>
  <c r="AS110" i="21"/>
  <c r="AQ111" i="21"/>
  <c r="AR111" i="21"/>
  <c r="AS111" i="21"/>
  <c r="AQ112" i="21"/>
  <c r="AR112" i="21"/>
  <c r="AS112" i="21"/>
  <c r="AQ113" i="21"/>
  <c r="AR113" i="21"/>
  <c r="AS113" i="21"/>
  <c r="AQ114" i="21"/>
  <c r="AR114" i="21"/>
  <c r="AS114" i="21"/>
  <c r="AQ115" i="21"/>
  <c r="AR115" i="21"/>
  <c r="AS115" i="21"/>
  <c r="AQ116" i="21"/>
  <c r="AR116" i="21"/>
  <c r="AS116" i="21"/>
  <c r="AQ117" i="21"/>
  <c r="AR117" i="21"/>
  <c r="AS117" i="21"/>
  <c r="AQ119" i="21"/>
  <c r="AR119" i="21"/>
  <c r="AS119" i="21"/>
  <c r="AQ120" i="21"/>
  <c r="AR120" i="21"/>
  <c r="AS120" i="21"/>
  <c r="AQ122" i="21"/>
  <c r="AR122" i="21"/>
  <c r="AS122" i="21"/>
  <c r="AQ123" i="21"/>
  <c r="AR123" i="21"/>
  <c r="AS123" i="21"/>
  <c r="AQ125" i="21"/>
  <c r="AR125" i="21"/>
  <c r="AS125" i="21"/>
  <c r="AQ126" i="21"/>
  <c r="AR126" i="21"/>
  <c r="AS126" i="21"/>
  <c r="AQ128" i="21"/>
  <c r="AR128" i="21"/>
  <c r="AS128" i="21"/>
  <c r="AQ129" i="21"/>
  <c r="AR129" i="21"/>
  <c r="AS129" i="21"/>
  <c r="AQ131" i="21"/>
  <c r="AR131" i="21"/>
  <c r="AS131" i="21"/>
  <c r="AQ132" i="21"/>
  <c r="AR132" i="21"/>
  <c r="AS132" i="21"/>
  <c r="AQ134" i="21"/>
  <c r="AR134" i="21"/>
  <c r="AS134" i="21"/>
  <c r="AQ135" i="21"/>
  <c r="AR135" i="21"/>
  <c r="AS135" i="21"/>
  <c r="AQ137" i="21"/>
  <c r="AR137" i="21"/>
  <c r="AS137" i="21"/>
  <c r="AQ138" i="21"/>
  <c r="AR138" i="21"/>
  <c r="AS138" i="21"/>
  <c r="AQ140" i="21"/>
  <c r="AR140" i="21"/>
  <c r="AS140" i="21"/>
  <c r="AQ141" i="21"/>
  <c r="AR141" i="21"/>
  <c r="AS141" i="21"/>
  <c r="AQ142" i="21"/>
  <c r="AR142" i="21"/>
  <c r="AS142" i="21"/>
  <c r="AQ144" i="21"/>
  <c r="AR144" i="21"/>
  <c r="AS144" i="21"/>
  <c r="AQ145" i="21"/>
  <c r="AR145" i="21"/>
  <c r="AS145" i="21"/>
  <c r="AQ147" i="21"/>
  <c r="AR147" i="21"/>
  <c r="AS147" i="21"/>
  <c r="AQ148" i="21"/>
  <c r="AR148" i="21"/>
  <c r="AS148" i="21"/>
  <c r="AQ150" i="21"/>
  <c r="AR150" i="21"/>
  <c r="AS150" i="21"/>
  <c r="AQ151" i="21"/>
  <c r="AR151" i="21"/>
  <c r="AS151" i="21"/>
  <c r="AQ153" i="21"/>
  <c r="AR153" i="21"/>
  <c r="AS153" i="21"/>
  <c r="AQ154" i="21"/>
  <c r="AR154" i="21"/>
  <c r="AS154" i="21"/>
  <c r="AQ156" i="21"/>
  <c r="AR156" i="21"/>
  <c r="AS156" i="21"/>
  <c r="AQ157" i="21"/>
  <c r="AR157" i="21"/>
  <c r="AS157" i="21"/>
  <c r="AQ159" i="21"/>
  <c r="AR159" i="21"/>
  <c r="AS159" i="21"/>
  <c r="AQ160" i="21"/>
  <c r="AR160" i="21"/>
  <c r="AS160" i="21"/>
  <c r="AQ162" i="21"/>
  <c r="AR162" i="21"/>
  <c r="AS162" i="21"/>
  <c r="AQ163" i="21"/>
  <c r="AR163" i="21"/>
  <c r="AS163" i="21"/>
  <c r="AQ165" i="21"/>
  <c r="AR165" i="21"/>
  <c r="AS165" i="21"/>
  <c r="AQ166" i="21"/>
  <c r="AR166" i="21"/>
  <c r="AS166" i="21"/>
  <c r="AQ168" i="21"/>
  <c r="AR168" i="21"/>
  <c r="AS168" i="21"/>
  <c r="AQ169" i="21"/>
  <c r="AR169" i="21"/>
  <c r="AS169" i="21"/>
  <c r="AQ171" i="21"/>
  <c r="AR171" i="21"/>
  <c r="AS171" i="21"/>
  <c r="AQ172" i="21"/>
  <c r="AR172" i="21"/>
  <c r="AS172" i="21"/>
  <c r="AQ174" i="21"/>
  <c r="AR174" i="21"/>
  <c r="AS174" i="21"/>
  <c r="AQ175" i="21"/>
  <c r="AR175" i="21"/>
  <c r="AS175" i="21"/>
  <c r="AQ177" i="21"/>
  <c r="AR177" i="21"/>
  <c r="AS177" i="21"/>
  <c r="AQ178" i="21"/>
  <c r="AR178" i="21"/>
  <c r="AS178" i="21"/>
  <c r="AQ180" i="21"/>
  <c r="AR180" i="21"/>
  <c r="AS180" i="21"/>
  <c r="AQ181" i="21"/>
  <c r="AR181" i="21"/>
  <c r="AS181" i="21"/>
  <c r="AQ183" i="21"/>
  <c r="AR183" i="21"/>
  <c r="AS183" i="21"/>
  <c r="AQ184" i="21"/>
  <c r="AR184" i="21"/>
  <c r="AS184" i="21"/>
  <c r="AQ186" i="21"/>
  <c r="AR186" i="21"/>
  <c r="AS186" i="21"/>
  <c r="AQ187" i="21"/>
  <c r="AR187" i="21"/>
  <c r="AS187" i="21"/>
  <c r="AQ188" i="21"/>
  <c r="AR188" i="21"/>
  <c r="AS188" i="21"/>
  <c r="AQ190" i="21"/>
  <c r="AR190" i="21"/>
  <c r="AS190" i="21"/>
  <c r="AQ191" i="21"/>
  <c r="AR191" i="21"/>
  <c r="AS191" i="21"/>
  <c r="AQ193" i="21"/>
  <c r="AR193" i="21"/>
  <c r="AS193" i="21"/>
  <c r="AQ194" i="21"/>
  <c r="AR194" i="21"/>
  <c r="AS194" i="21"/>
  <c r="AQ196" i="21"/>
  <c r="AR196" i="21"/>
  <c r="AS196" i="21"/>
  <c r="AQ197" i="21"/>
  <c r="AR197" i="21"/>
  <c r="AS197" i="21"/>
  <c r="AQ199" i="21"/>
  <c r="AR199" i="21"/>
  <c r="AS199" i="21"/>
  <c r="AQ200" i="21"/>
  <c r="AR200" i="21"/>
  <c r="AS200" i="21"/>
  <c r="AQ202" i="21"/>
  <c r="AR202" i="21"/>
  <c r="AS202" i="21"/>
  <c r="AQ203" i="21"/>
  <c r="AR203" i="21"/>
  <c r="AS203" i="21"/>
  <c r="AQ205" i="21"/>
  <c r="AR205" i="21"/>
  <c r="AS205" i="21"/>
  <c r="AQ206" i="21"/>
  <c r="AR206" i="21"/>
  <c r="AS206" i="21"/>
  <c r="AQ208" i="21"/>
  <c r="AR208" i="21"/>
  <c r="AS208" i="21"/>
  <c r="AQ209" i="21"/>
  <c r="AR209" i="21"/>
  <c r="AS209" i="21"/>
  <c r="AQ211" i="21"/>
  <c r="AR211" i="21"/>
  <c r="AS211" i="21"/>
  <c r="AQ212" i="21"/>
  <c r="AR212" i="21"/>
  <c r="AS212" i="21"/>
  <c r="AQ214" i="21"/>
  <c r="AR214" i="21"/>
  <c r="AS214" i="21"/>
  <c r="AQ215" i="21"/>
  <c r="AR215" i="21"/>
  <c r="AS215" i="21"/>
  <c r="AQ217" i="21"/>
  <c r="AR217" i="21"/>
  <c r="AS217" i="21"/>
  <c r="AQ218" i="21"/>
  <c r="AR218" i="21"/>
  <c r="AS218" i="21"/>
  <c r="AQ220" i="21"/>
  <c r="AR220" i="21"/>
  <c r="AS220" i="21"/>
  <c r="AQ221" i="21"/>
  <c r="AR221" i="21"/>
  <c r="AS221" i="21"/>
  <c r="AQ223" i="21"/>
  <c r="AR223" i="21"/>
  <c r="AS223" i="21"/>
  <c r="AQ224" i="21"/>
  <c r="AR224" i="21"/>
  <c r="AS224" i="21"/>
  <c r="AQ226" i="21"/>
  <c r="AR226" i="21"/>
  <c r="AS226" i="21"/>
  <c r="AQ227" i="21"/>
  <c r="AR227" i="21"/>
  <c r="AS227" i="21"/>
  <c r="AQ229" i="21"/>
  <c r="AR229" i="21"/>
  <c r="AS229" i="21"/>
  <c r="AQ230" i="21"/>
  <c r="AR230" i="21"/>
  <c r="AS230" i="21"/>
  <c r="AQ232" i="21"/>
  <c r="AR232" i="21"/>
  <c r="AS232" i="21"/>
  <c r="AQ233" i="21"/>
  <c r="AR233" i="21"/>
  <c r="AS233" i="21"/>
  <c r="AQ235" i="21"/>
  <c r="AR235" i="21"/>
  <c r="AS235" i="21"/>
  <c r="AQ236" i="21"/>
  <c r="AR236" i="21"/>
  <c r="AS236" i="21"/>
  <c r="AQ237" i="21"/>
  <c r="AR237" i="21"/>
  <c r="AS237" i="21"/>
  <c r="AQ239" i="21"/>
  <c r="AR239" i="21"/>
  <c r="AS239" i="21"/>
  <c r="AQ240" i="21"/>
  <c r="AR240" i="21"/>
  <c r="AS240" i="21"/>
  <c r="AQ242" i="21"/>
  <c r="AR242" i="21"/>
  <c r="AS242" i="21"/>
  <c r="AQ243" i="21"/>
  <c r="AR243" i="21"/>
  <c r="AS243" i="21"/>
  <c r="AQ245" i="21"/>
  <c r="AR245" i="21"/>
  <c r="AS245" i="21"/>
  <c r="AQ246" i="21"/>
  <c r="AR246" i="21"/>
  <c r="AS246" i="21"/>
  <c r="AQ248" i="21"/>
  <c r="AR248" i="21"/>
  <c r="AS248" i="21"/>
  <c r="AQ249" i="21"/>
  <c r="AR249" i="21"/>
  <c r="AS249" i="21"/>
  <c r="AQ251" i="21"/>
  <c r="AR251" i="21"/>
  <c r="AS251" i="21"/>
  <c r="AQ252" i="21"/>
  <c r="AR252" i="21"/>
  <c r="AS252" i="21"/>
  <c r="AQ254" i="21"/>
  <c r="AR254" i="21"/>
  <c r="AS254" i="21"/>
  <c r="AQ255" i="21"/>
  <c r="AR255" i="21"/>
  <c r="AS255" i="21"/>
  <c r="AQ257" i="21"/>
  <c r="AR257" i="21"/>
  <c r="AS257" i="21"/>
  <c r="AQ258" i="21"/>
  <c r="AR258" i="21"/>
  <c r="AS258" i="21"/>
  <c r="AQ260" i="21"/>
  <c r="AR260" i="21"/>
  <c r="AS260" i="21"/>
  <c r="AQ261" i="21"/>
  <c r="AR261" i="21"/>
  <c r="AS261" i="21"/>
  <c r="AQ263" i="21"/>
  <c r="AR263" i="21"/>
  <c r="AS263" i="21"/>
  <c r="AQ264" i="21"/>
  <c r="AR264" i="21"/>
  <c r="AS264" i="21"/>
  <c r="AQ266" i="21"/>
  <c r="AR266" i="21"/>
  <c r="AS266" i="21"/>
  <c r="AQ267" i="21"/>
  <c r="AR267" i="21"/>
  <c r="AS267" i="21"/>
  <c r="AQ269" i="21"/>
  <c r="AR269" i="21"/>
  <c r="AS269" i="21"/>
  <c r="AQ270" i="21"/>
  <c r="AR270" i="21"/>
  <c r="AS270" i="21"/>
  <c r="AQ272" i="21"/>
  <c r="AR272" i="21"/>
  <c r="AS272" i="21"/>
  <c r="AQ273" i="21"/>
  <c r="AR273" i="21"/>
  <c r="AS273" i="21"/>
  <c r="AQ275" i="21"/>
  <c r="AR275" i="21"/>
  <c r="AS275" i="21"/>
  <c r="AQ276" i="21"/>
  <c r="AR276" i="21"/>
  <c r="AS276" i="21"/>
  <c r="AQ278" i="21"/>
  <c r="AR278" i="21"/>
  <c r="AS278" i="21"/>
  <c r="AQ279" i="21"/>
  <c r="AR279" i="21"/>
  <c r="AS279" i="21"/>
  <c r="AQ281" i="21"/>
  <c r="AR281" i="21"/>
  <c r="AS281" i="21"/>
  <c r="AQ282" i="21"/>
  <c r="AR282" i="21"/>
  <c r="AS282" i="21"/>
  <c r="AQ284" i="21"/>
  <c r="AR284" i="21"/>
  <c r="AS284" i="21"/>
  <c r="AQ285" i="21"/>
  <c r="AR285" i="21"/>
  <c r="AS285" i="21"/>
  <c r="AQ287" i="21"/>
  <c r="AR287" i="21"/>
  <c r="AS287" i="21"/>
  <c r="AQ288" i="21"/>
  <c r="AR288" i="21"/>
  <c r="AS288" i="21"/>
  <c r="AQ290" i="21"/>
  <c r="AR290" i="21"/>
  <c r="AS290" i="21"/>
  <c r="AQ291" i="21"/>
  <c r="AR291" i="21"/>
  <c r="AS291" i="21"/>
  <c r="AQ292" i="21"/>
  <c r="AR292" i="21"/>
  <c r="AS292" i="21"/>
  <c r="AQ294" i="21"/>
  <c r="AR294" i="21"/>
  <c r="AS294" i="21"/>
  <c r="AQ295" i="21"/>
  <c r="AR295" i="21"/>
  <c r="AS295" i="21"/>
  <c r="AQ297" i="21"/>
  <c r="AR297" i="21"/>
  <c r="AS297" i="21"/>
  <c r="AQ298" i="21"/>
  <c r="AR298" i="21"/>
  <c r="AS298" i="21"/>
  <c r="AQ300" i="21"/>
  <c r="AR300" i="21"/>
  <c r="AS300" i="21"/>
  <c r="AQ301" i="21"/>
  <c r="AR301" i="21"/>
  <c r="AS301" i="21"/>
  <c r="AQ304" i="21"/>
  <c r="AR304" i="21"/>
  <c r="AS304" i="21"/>
  <c r="AQ306" i="21"/>
  <c r="AR306" i="21"/>
  <c r="AS306" i="21"/>
  <c r="AQ307" i="21"/>
  <c r="AR307" i="21"/>
  <c r="AS307" i="21"/>
  <c r="AQ309" i="21"/>
  <c r="AR309" i="21"/>
  <c r="AS309" i="21"/>
  <c r="AQ310" i="21"/>
  <c r="AR310" i="21"/>
  <c r="AS310" i="21"/>
  <c r="AQ312" i="21"/>
  <c r="AR312" i="21"/>
  <c r="AS312" i="21"/>
  <c r="AQ313" i="21"/>
  <c r="AR313" i="21"/>
  <c r="AS313" i="21"/>
  <c r="AQ315" i="21"/>
  <c r="AR315" i="21"/>
  <c r="AS315" i="21"/>
  <c r="AQ316" i="21"/>
  <c r="AR316" i="21"/>
  <c r="AS316" i="21"/>
  <c r="AQ318" i="21"/>
  <c r="AR318" i="21"/>
  <c r="AS318" i="21"/>
  <c r="AQ319" i="21"/>
  <c r="AR319" i="21"/>
  <c r="AS319" i="21"/>
  <c r="AQ321" i="21"/>
  <c r="AR321" i="21"/>
  <c r="AS321" i="21"/>
  <c r="AQ322" i="21"/>
  <c r="AR322" i="21"/>
  <c r="AS322" i="21"/>
  <c r="AQ324" i="21"/>
  <c r="AR324" i="21"/>
  <c r="AS324" i="21"/>
  <c r="AQ325" i="21"/>
  <c r="AR325" i="21"/>
  <c r="AS325" i="21"/>
  <c r="AQ327" i="21"/>
  <c r="AR327" i="21"/>
  <c r="AS327" i="21"/>
  <c r="AQ328" i="21"/>
  <c r="AR328" i="21"/>
  <c r="AS328" i="21"/>
  <c r="AQ330" i="21"/>
  <c r="AR330" i="21"/>
  <c r="AS330" i="21"/>
  <c r="AQ331" i="21"/>
  <c r="AR331" i="21"/>
  <c r="AS331" i="21"/>
  <c r="AQ332" i="21"/>
  <c r="AR332" i="21"/>
  <c r="AS332" i="21"/>
  <c r="AQ334" i="21"/>
  <c r="AR334" i="21"/>
  <c r="AS334" i="21"/>
  <c r="AQ335" i="21"/>
  <c r="AR335" i="21"/>
  <c r="AS335" i="21"/>
  <c r="AQ337" i="21"/>
  <c r="AR337" i="21"/>
  <c r="AS337" i="21"/>
  <c r="AQ338" i="21"/>
  <c r="AR338" i="21"/>
  <c r="AS338" i="21"/>
  <c r="AQ340" i="21"/>
  <c r="AR340" i="21"/>
  <c r="AS340" i="21"/>
  <c r="AQ341" i="21"/>
  <c r="AR341" i="21"/>
  <c r="AS341" i="21"/>
  <c r="AQ343" i="21"/>
  <c r="AR343" i="21"/>
  <c r="AS343" i="21"/>
  <c r="AQ344" i="21"/>
  <c r="AR344" i="21"/>
  <c r="AS344" i="21"/>
  <c r="AQ346" i="21"/>
  <c r="AR346" i="21"/>
  <c r="AS346" i="21"/>
  <c r="AQ347" i="21"/>
  <c r="AR347" i="21"/>
  <c r="AS347" i="21"/>
  <c r="AQ349" i="21"/>
  <c r="AR349" i="21"/>
  <c r="AS349" i="21"/>
  <c r="AQ350" i="21"/>
  <c r="AR350" i="21"/>
  <c r="AS350" i="21"/>
  <c r="AQ352" i="21"/>
  <c r="AR352" i="21"/>
  <c r="AS352" i="21"/>
  <c r="AQ353" i="21"/>
  <c r="AR353" i="21"/>
  <c r="AS353" i="21"/>
  <c r="AQ355" i="21"/>
  <c r="AR355" i="21"/>
  <c r="AS355" i="21"/>
  <c r="AQ356" i="21"/>
  <c r="AR356" i="21"/>
  <c r="AS356" i="21"/>
  <c r="AQ358" i="21"/>
  <c r="AR358" i="21"/>
  <c r="AS358" i="21"/>
  <c r="AQ359" i="21"/>
  <c r="AR359" i="21"/>
  <c r="AS359" i="21"/>
  <c r="AQ361" i="21"/>
  <c r="AR361" i="21"/>
  <c r="AS361" i="21"/>
  <c r="AQ362" i="21"/>
  <c r="AR362" i="21"/>
  <c r="AS362" i="21"/>
  <c r="AQ364" i="21"/>
  <c r="AR364" i="21"/>
  <c r="AS364" i="21"/>
  <c r="AQ365" i="21"/>
  <c r="AR365" i="21"/>
  <c r="AS365" i="21"/>
  <c r="AQ367" i="21"/>
  <c r="AR367" i="21"/>
  <c r="AS367" i="21"/>
  <c r="AQ368" i="21"/>
  <c r="AR368" i="21"/>
  <c r="AS368" i="21"/>
  <c r="AQ370" i="21"/>
  <c r="AR370" i="21"/>
  <c r="AS370" i="21"/>
  <c r="AQ371" i="21"/>
  <c r="AR371" i="21"/>
  <c r="AS371" i="21"/>
  <c r="AQ373" i="21"/>
  <c r="AR373" i="21"/>
  <c r="AS373" i="21"/>
  <c r="AQ374" i="21"/>
  <c r="AR374" i="21"/>
  <c r="AS374" i="21"/>
  <c r="AQ376" i="21"/>
  <c r="AR376" i="21"/>
  <c r="AS376" i="21"/>
  <c r="AQ377" i="21"/>
  <c r="AR377" i="21"/>
  <c r="AS377" i="21"/>
  <c r="AQ378" i="21"/>
  <c r="AR378" i="21"/>
  <c r="AS378" i="21"/>
  <c r="AQ380" i="21"/>
  <c r="AR380" i="21"/>
  <c r="AS380" i="21"/>
  <c r="AQ381" i="21"/>
  <c r="AR381" i="21"/>
  <c r="AS381" i="21"/>
  <c r="AQ383" i="21"/>
  <c r="AR383" i="21"/>
  <c r="AS383" i="21"/>
  <c r="AQ384" i="21"/>
  <c r="AR384" i="21"/>
  <c r="AS384" i="21"/>
  <c r="AQ386" i="21"/>
  <c r="AR386" i="21"/>
  <c r="AS386" i="21"/>
  <c r="AQ387" i="21"/>
  <c r="AR387" i="21"/>
  <c r="AS387" i="21"/>
  <c r="AQ389" i="21"/>
  <c r="AR389" i="21"/>
  <c r="AS389" i="21"/>
  <c r="AQ390" i="21"/>
  <c r="AR390" i="21"/>
  <c r="AS390" i="21"/>
  <c r="AQ392" i="21"/>
  <c r="AR392" i="21"/>
  <c r="AS392" i="21"/>
  <c r="AQ393" i="21"/>
  <c r="AR393" i="21"/>
  <c r="AS393" i="21"/>
  <c r="AQ395" i="21"/>
  <c r="AR395" i="21"/>
  <c r="AS395" i="21"/>
  <c r="AQ396" i="21"/>
  <c r="AR396" i="21"/>
  <c r="AS396" i="21"/>
  <c r="AQ398" i="21"/>
  <c r="AR398" i="21"/>
  <c r="AS398" i="21"/>
  <c r="AQ399" i="21"/>
  <c r="AR399" i="21"/>
  <c r="AS399" i="21"/>
  <c r="AQ400" i="21"/>
  <c r="AR400" i="21"/>
  <c r="AS400" i="21"/>
  <c r="AQ402" i="21"/>
  <c r="AR402" i="21"/>
  <c r="AS402" i="21"/>
  <c r="AQ403" i="21"/>
  <c r="AR403" i="21"/>
  <c r="AS403" i="21"/>
  <c r="AQ405" i="21"/>
  <c r="AR405" i="21"/>
  <c r="AS405" i="21"/>
  <c r="AQ406" i="21"/>
  <c r="AR406" i="21"/>
  <c r="AS406" i="21"/>
  <c r="AQ408" i="21"/>
  <c r="AR408" i="21"/>
  <c r="AS408" i="21"/>
  <c r="AQ409" i="21"/>
  <c r="AR409" i="21"/>
  <c r="AS409" i="21"/>
  <c r="AQ411" i="21"/>
  <c r="AR411" i="21"/>
  <c r="AS411" i="21"/>
  <c r="AQ412" i="21"/>
  <c r="AR412" i="21"/>
  <c r="AS412" i="21"/>
  <c r="AQ414" i="21"/>
  <c r="AR414" i="21"/>
  <c r="AS414" i="21"/>
  <c r="AQ415" i="21"/>
  <c r="AR415" i="21"/>
  <c r="AS415" i="21"/>
  <c r="AQ417" i="21"/>
  <c r="AR417" i="21"/>
  <c r="AS417" i="21"/>
  <c r="AQ418" i="21"/>
  <c r="AR418" i="21"/>
  <c r="AS418" i="21"/>
  <c r="AQ420" i="21"/>
  <c r="AR420" i="21"/>
  <c r="AS420" i="21"/>
  <c r="AQ421" i="21"/>
  <c r="AR421" i="21"/>
  <c r="AS421" i="21"/>
  <c r="AQ423" i="21"/>
  <c r="AR423" i="21"/>
  <c r="AS423" i="21"/>
  <c r="AQ424" i="21"/>
  <c r="AR424" i="21"/>
  <c r="AS424" i="21"/>
  <c r="AQ426" i="21"/>
  <c r="AR426" i="21"/>
  <c r="AS426" i="21"/>
  <c r="AQ427" i="21"/>
  <c r="AR427" i="21"/>
  <c r="AS427" i="21"/>
  <c r="AQ428" i="21"/>
  <c r="AR428" i="21"/>
  <c r="AS428" i="21"/>
  <c r="AQ430" i="21"/>
  <c r="AR430" i="21"/>
  <c r="AS430" i="21"/>
  <c r="AQ431" i="21"/>
  <c r="AR431" i="21"/>
  <c r="AS431" i="21"/>
  <c r="AQ433" i="21"/>
  <c r="AR433" i="21"/>
  <c r="AS433" i="21"/>
  <c r="AQ434" i="21"/>
  <c r="AR434" i="21"/>
  <c r="AS434" i="21"/>
  <c r="AQ436" i="21"/>
  <c r="AR436" i="21"/>
  <c r="AS436" i="21"/>
  <c r="AQ437" i="21"/>
  <c r="AR437" i="21"/>
  <c r="AS437" i="21"/>
  <c r="AQ439" i="21"/>
  <c r="AR439" i="21"/>
  <c r="AS439" i="21"/>
  <c r="AQ440" i="21"/>
  <c r="AR440" i="21"/>
  <c r="AS440" i="21"/>
  <c r="AQ442" i="21"/>
  <c r="AR442" i="21"/>
  <c r="AS442" i="21"/>
  <c r="AQ443" i="21"/>
  <c r="AR443" i="21"/>
  <c r="AS443" i="21"/>
  <c r="AQ445" i="21"/>
  <c r="AR445" i="21"/>
  <c r="AS445" i="21"/>
  <c r="AQ446" i="21"/>
  <c r="AR446" i="21"/>
  <c r="AS446" i="21"/>
  <c r="AQ448" i="21"/>
  <c r="AR448" i="21"/>
  <c r="AS448" i="21"/>
  <c r="AQ449" i="21"/>
  <c r="AR449" i="21"/>
  <c r="AS449" i="21"/>
  <c r="AQ450" i="21"/>
  <c r="AR450" i="21"/>
  <c r="AS450" i="21"/>
  <c r="AQ452" i="21"/>
  <c r="AR452" i="21"/>
  <c r="AS452" i="21"/>
  <c r="AQ453" i="21"/>
  <c r="AR453" i="21"/>
  <c r="AS453" i="21"/>
  <c r="AQ455" i="21"/>
  <c r="AR455" i="21"/>
  <c r="AS455" i="21"/>
  <c r="AQ456" i="21"/>
  <c r="AR456" i="21"/>
  <c r="AS456" i="21"/>
  <c r="AQ458" i="21"/>
  <c r="AR458" i="21"/>
  <c r="AS458" i="21"/>
  <c r="AQ459" i="21"/>
  <c r="AR459" i="21"/>
  <c r="AS459" i="21"/>
  <c r="AQ461" i="21"/>
  <c r="AR461" i="21"/>
  <c r="AS461" i="21"/>
  <c r="AQ462" i="21"/>
  <c r="AR462" i="21"/>
  <c r="AS462" i="21"/>
  <c r="AQ464" i="21"/>
  <c r="AR464" i="21"/>
  <c r="AS464" i="21"/>
  <c r="AQ465" i="21"/>
  <c r="AR465" i="21"/>
  <c r="AS465" i="21"/>
  <c r="AQ467" i="21"/>
  <c r="AR467" i="21"/>
  <c r="AS467" i="21"/>
  <c r="AQ468" i="21"/>
  <c r="AR468" i="21"/>
  <c r="AS468" i="21"/>
  <c r="AQ470" i="21"/>
  <c r="AR470" i="21"/>
  <c r="AS470" i="21"/>
  <c r="AQ471" i="21"/>
  <c r="AR471" i="21"/>
  <c r="AS471" i="21"/>
  <c r="AQ473" i="21"/>
  <c r="AR473" i="21"/>
  <c r="AS473" i="21"/>
  <c r="AQ474" i="21"/>
  <c r="AR474" i="21"/>
  <c r="AS474" i="21"/>
  <c r="AQ476" i="21"/>
  <c r="AR476" i="21"/>
  <c r="AS476" i="21"/>
  <c r="AQ477" i="21"/>
  <c r="AR477" i="21"/>
  <c r="AS477" i="21"/>
  <c r="AQ479" i="21"/>
  <c r="AR479" i="21"/>
  <c r="AS479" i="21"/>
  <c r="AQ480" i="21"/>
  <c r="AR480" i="21"/>
  <c r="AS480" i="21"/>
  <c r="AQ483" i="21"/>
  <c r="AR483" i="21"/>
  <c r="AS483" i="21"/>
  <c r="AQ486" i="21"/>
  <c r="AR486" i="21"/>
  <c r="AS486" i="21"/>
  <c r="AQ489" i="21"/>
  <c r="AR489" i="21"/>
  <c r="AS489" i="21"/>
  <c r="AQ492" i="21"/>
  <c r="AR492" i="21"/>
  <c r="AS492" i="21"/>
  <c r="AQ495" i="21"/>
  <c r="AR495" i="21"/>
  <c r="AS495" i="21"/>
  <c r="AQ498" i="21"/>
  <c r="AR498" i="21"/>
  <c r="AS498" i="21"/>
  <c r="AQ501" i="21"/>
  <c r="AR501" i="21"/>
  <c r="AS501" i="21"/>
  <c r="AQ9" i="21"/>
  <c r="AR9" i="21"/>
  <c r="AS9" i="21"/>
  <c r="BO114" i="21"/>
  <c r="BN114" i="21"/>
  <c r="BM114" i="21"/>
  <c r="BL114" i="21"/>
  <c r="BK114" i="21"/>
  <c r="BJ114" i="21"/>
  <c r="BI114" i="21"/>
  <c r="BH114" i="21"/>
  <c r="BG114" i="21"/>
  <c r="BF114" i="21"/>
  <c r="BE114" i="21"/>
  <c r="BD114" i="21"/>
  <c r="BC114" i="21"/>
  <c r="BB114" i="21"/>
  <c r="BA114" i="21"/>
  <c r="AZ114" i="21"/>
  <c r="AY114" i="21"/>
  <c r="AX114" i="21"/>
  <c r="AW114" i="21"/>
  <c r="AV114" i="21"/>
  <c r="AU114" i="21"/>
  <c r="AO114" i="21"/>
  <c r="AN114" i="21"/>
  <c r="AM114" i="21"/>
  <c r="AL114" i="21"/>
  <c r="AK114" i="21"/>
  <c r="AJ114" i="21"/>
  <c r="AI114" i="21"/>
  <c r="AH114" i="21"/>
  <c r="AG114" i="21"/>
  <c r="X114" i="21"/>
  <c r="T114" i="21"/>
  <c r="Q114" i="21"/>
  <c r="P114" i="21"/>
  <c r="BO111" i="21"/>
  <c r="BN111" i="21"/>
  <c r="BM111" i="21"/>
  <c r="BL111" i="21"/>
  <c r="BK111" i="21"/>
  <c r="BJ111" i="21"/>
  <c r="BI111" i="21"/>
  <c r="BH111" i="21"/>
  <c r="BG111" i="21"/>
  <c r="BF111" i="21"/>
  <c r="BE111" i="21"/>
  <c r="BD111" i="21"/>
  <c r="BC111" i="21"/>
  <c r="BB111" i="21"/>
  <c r="BA111" i="21"/>
  <c r="AZ111" i="21"/>
  <c r="AY111" i="21"/>
  <c r="AX111" i="21"/>
  <c r="AW111" i="21"/>
  <c r="AV111" i="21"/>
  <c r="AU111" i="21"/>
  <c r="AO111" i="21"/>
  <c r="AN111" i="21"/>
  <c r="AM111" i="21"/>
  <c r="AL111" i="21"/>
  <c r="AK111" i="21"/>
  <c r="AJ111" i="21"/>
  <c r="AI111" i="21"/>
  <c r="AH111" i="21"/>
  <c r="AG111" i="21"/>
  <c r="X111" i="21"/>
  <c r="T111" i="21"/>
  <c r="Q111" i="21"/>
  <c r="P111" i="21"/>
  <c r="BO108" i="21"/>
  <c r="BN108" i="21"/>
  <c r="BM108" i="21"/>
  <c r="BL108" i="21"/>
  <c r="BK108" i="21"/>
  <c r="BJ108" i="21"/>
  <c r="BI108" i="21"/>
  <c r="BH108" i="21"/>
  <c r="BG108" i="21"/>
  <c r="BF108" i="21"/>
  <c r="BE108" i="21"/>
  <c r="BD108" i="21"/>
  <c r="BC108" i="21"/>
  <c r="BB108" i="21"/>
  <c r="BA108" i="21"/>
  <c r="AZ108" i="21"/>
  <c r="AY108" i="21"/>
  <c r="AX108" i="21"/>
  <c r="AW108" i="21"/>
  <c r="AV108" i="21"/>
  <c r="AU108" i="21"/>
  <c r="AO108" i="21"/>
  <c r="AN108" i="21"/>
  <c r="AM108" i="21"/>
  <c r="AL108" i="21"/>
  <c r="AK108" i="21"/>
  <c r="AJ108" i="21"/>
  <c r="AI108" i="21"/>
  <c r="AH108" i="21"/>
  <c r="AG108" i="21"/>
  <c r="X108" i="21"/>
  <c r="T108" i="21"/>
  <c r="Q108" i="21"/>
  <c r="P108" i="21"/>
  <c r="BO105" i="21"/>
  <c r="BN105" i="21"/>
  <c r="BM105" i="21"/>
  <c r="BL105" i="21"/>
  <c r="BK105" i="21"/>
  <c r="BJ105" i="21"/>
  <c r="BI105" i="21"/>
  <c r="BH105" i="21"/>
  <c r="BG105" i="21"/>
  <c r="BF105" i="21"/>
  <c r="BE105" i="21"/>
  <c r="BD105" i="21"/>
  <c r="BC105" i="21"/>
  <c r="BB105" i="21"/>
  <c r="BA105" i="21"/>
  <c r="AZ105" i="21"/>
  <c r="AY105" i="21"/>
  <c r="AX105" i="21"/>
  <c r="AW105" i="21"/>
  <c r="AV105" i="21"/>
  <c r="AU105" i="21"/>
  <c r="AO105" i="21"/>
  <c r="AN105" i="21"/>
  <c r="AM105" i="21"/>
  <c r="AL105" i="21"/>
  <c r="AK105" i="21"/>
  <c r="AJ105" i="21"/>
  <c r="AI105" i="21"/>
  <c r="AH105" i="21"/>
  <c r="AG105" i="21"/>
  <c r="X105" i="21"/>
  <c r="T105" i="21"/>
  <c r="Q105" i="21"/>
  <c r="P105" i="21"/>
  <c r="BO102" i="21"/>
  <c r="BN102" i="21"/>
  <c r="BM102" i="21"/>
  <c r="BL102" i="21"/>
  <c r="BK102" i="21"/>
  <c r="BJ102" i="21"/>
  <c r="BI102" i="21"/>
  <c r="BH102" i="21"/>
  <c r="BG102" i="21"/>
  <c r="BF102" i="21"/>
  <c r="BE102" i="21"/>
  <c r="BD102" i="21"/>
  <c r="BC102" i="21"/>
  <c r="BB102" i="21"/>
  <c r="BA102" i="21"/>
  <c r="AZ102" i="21"/>
  <c r="AY102" i="21"/>
  <c r="AX102" i="21"/>
  <c r="AW102" i="21"/>
  <c r="AV102" i="21"/>
  <c r="AU102" i="21"/>
  <c r="AO102" i="21"/>
  <c r="AN102" i="21"/>
  <c r="AM102" i="21"/>
  <c r="AL102" i="21"/>
  <c r="AK102" i="21"/>
  <c r="AJ102" i="21"/>
  <c r="AI102" i="21"/>
  <c r="AH102" i="21"/>
  <c r="AG102" i="21"/>
  <c r="X102" i="21"/>
  <c r="T102" i="21"/>
  <c r="Q102" i="21"/>
  <c r="P102" i="21"/>
  <c r="BO99" i="21"/>
  <c r="BN99" i="21"/>
  <c r="BM99" i="21"/>
  <c r="BL99" i="21"/>
  <c r="BK99" i="21"/>
  <c r="BJ99" i="21"/>
  <c r="BI99" i="21"/>
  <c r="BH99" i="21"/>
  <c r="BG99" i="21"/>
  <c r="BF99" i="21"/>
  <c r="BE99" i="21"/>
  <c r="BD99" i="21"/>
  <c r="BC99" i="21"/>
  <c r="BB99" i="21"/>
  <c r="BA99" i="21"/>
  <c r="AZ99" i="21"/>
  <c r="AY99" i="21"/>
  <c r="AX99" i="21"/>
  <c r="AW99" i="21"/>
  <c r="AV99" i="21"/>
  <c r="AU99" i="21"/>
  <c r="AO99" i="21"/>
  <c r="AN99" i="21"/>
  <c r="AM99" i="21"/>
  <c r="AL99" i="21"/>
  <c r="AK99" i="21"/>
  <c r="AJ99" i="21"/>
  <c r="AI99" i="21"/>
  <c r="AH99" i="21"/>
  <c r="AG99" i="21"/>
  <c r="X99" i="21"/>
  <c r="T99" i="21"/>
  <c r="Q99" i="21"/>
  <c r="P99" i="21"/>
  <c r="BO96" i="21"/>
  <c r="BN96" i="21"/>
  <c r="BM96" i="21"/>
  <c r="BL96" i="21"/>
  <c r="BK96" i="21"/>
  <c r="BJ96" i="21"/>
  <c r="BI96" i="21"/>
  <c r="BH96" i="21"/>
  <c r="BG96" i="21"/>
  <c r="BF96" i="21"/>
  <c r="BE96" i="21"/>
  <c r="BD96" i="21"/>
  <c r="BC96" i="21"/>
  <c r="BB96" i="21"/>
  <c r="BA96" i="21"/>
  <c r="AZ96" i="21"/>
  <c r="AY96" i="21"/>
  <c r="AX96" i="21"/>
  <c r="AW96" i="21"/>
  <c r="AV96" i="21"/>
  <c r="AU96" i="21"/>
  <c r="AO96" i="21"/>
  <c r="AN96" i="21"/>
  <c r="AM96" i="21"/>
  <c r="AL96" i="21"/>
  <c r="AK96" i="21"/>
  <c r="AJ96" i="21"/>
  <c r="AI96" i="21"/>
  <c r="AH96" i="21"/>
  <c r="AG96" i="21"/>
  <c r="X96" i="21"/>
  <c r="T96" i="21"/>
  <c r="Q96" i="21"/>
  <c r="P96" i="21"/>
  <c r="BO93" i="21"/>
  <c r="BN93" i="21"/>
  <c r="BM93" i="21"/>
  <c r="BL93" i="21"/>
  <c r="BK93" i="21"/>
  <c r="BJ93" i="21"/>
  <c r="BI93" i="21"/>
  <c r="BH93" i="21"/>
  <c r="BG93" i="21"/>
  <c r="BF93" i="21"/>
  <c r="BE93" i="21"/>
  <c r="BD93" i="21"/>
  <c r="BC93" i="21"/>
  <c r="BB93" i="21"/>
  <c r="BA93" i="21"/>
  <c r="AZ93" i="21"/>
  <c r="AY93" i="21"/>
  <c r="AX93" i="21"/>
  <c r="AW93" i="21"/>
  <c r="AV93" i="21"/>
  <c r="AU93" i="21"/>
  <c r="AO93" i="21"/>
  <c r="AN93" i="21"/>
  <c r="AM93" i="21"/>
  <c r="AL93" i="21"/>
  <c r="AK93" i="21"/>
  <c r="AJ93" i="21"/>
  <c r="AI93" i="21"/>
  <c r="AH93" i="21"/>
  <c r="AG93" i="21"/>
  <c r="X93" i="21"/>
  <c r="T93" i="21"/>
  <c r="Q93" i="21"/>
  <c r="P93" i="21"/>
  <c r="BO90" i="21"/>
  <c r="BN90" i="21"/>
  <c r="BM90" i="21"/>
  <c r="BL90" i="21"/>
  <c r="BK90" i="21"/>
  <c r="BJ90" i="21"/>
  <c r="BI90" i="21"/>
  <c r="BH90" i="21"/>
  <c r="BG90" i="21"/>
  <c r="BF90" i="21"/>
  <c r="BE90" i="21"/>
  <c r="BD90" i="21"/>
  <c r="BC90" i="21"/>
  <c r="BB90" i="21"/>
  <c r="BA90" i="21"/>
  <c r="AZ90" i="21"/>
  <c r="AY90" i="21"/>
  <c r="AX90" i="21"/>
  <c r="AW90" i="21"/>
  <c r="AV90" i="21"/>
  <c r="AU90" i="21"/>
  <c r="AO90" i="21"/>
  <c r="AN90" i="21"/>
  <c r="AM90" i="21"/>
  <c r="AL90" i="21"/>
  <c r="AK90" i="21"/>
  <c r="AJ90" i="21"/>
  <c r="AI90" i="21"/>
  <c r="AH90" i="21"/>
  <c r="AG90" i="21"/>
  <c r="X90" i="21"/>
  <c r="T90" i="21"/>
  <c r="Q90" i="21"/>
  <c r="P90" i="21"/>
  <c r="BO87" i="21"/>
  <c r="BN87" i="21"/>
  <c r="BM87" i="21"/>
  <c r="BL87" i="21"/>
  <c r="BK87" i="21"/>
  <c r="BJ87" i="21"/>
  <c r="BI87" i="21"/>
  <c r="BH87" i="21"/>
  <c r="BG87" i="21"/>
  <c r="BF87" i="21"/>
  <c r="BE87" i="21"/>
  <c r="BD87" i="21"/>
  <c r="BC87" i="21"/>
  <c r="BB87" i="21"/>
  <c r="BA87" i="21"/>
  <c r="AZ87" i="21"/>
  <c r="AY87" i="21"/>
  <c r="AX87" i="21"/>
  <c r="AW87" i="21"/>
  <c r="AV87" i="21"/>
  <c r="AU87" i="21"/>
  <c r="AO87" i="21"/>
  <c r="AN87" i="21"/>
  <c r="AM87" i="21"/>
  <c r="AL87" i="21"/>
  <c r="AK87" i="21"/>
  <c r="AJ87" i="21"/>
  <c r="AI87" i="21"/>
  <c r="AH87" i="21"/>
  <c r="AG87" i="21"/>
  <c r="X87" i="21"/>
  <c r="T87" i="21"/>
  <c r="Q87" i="21"/>
  <c r="P87" i="21"/>
  <c r="BO84" i="21"/>
  <c r="BN84" i="21"/>
  <c r="BM84" i="21"/>
  <c r="BL84" i="21"/>
  <c r="BK84" i="21"/>
  <c r="BJ84" i="21"/>
  <c r="BI84" i="21"/>
  <c r="BH84" i="21"/>
  <c r="BG84" i="21"/>
  <c r="BF84" i="21"/>
  <c r="BE84" i="21"/>
  <c r="BD84" i="21"/>
  <c r="BC84" i="21"/>
  <c r="BB84" i="21"/>
  <c r="BA84" i="21"/>
  <c r="AZ84" i="21"/>
  <c r="AY84" i="21"/>
  <c r="AX84" i="21"/>
  <c r="AW84" i="21"/>
  <c r="AV84" i="21"/>
  <c r="AU84" i="21"/>
  <c r="AO84" i="21"/>
  <c r="AN84" i="21"/>
  <c r="AM84" i="21"/>
  <c r="AL84" i="21"/>
  <c r="AK84" i="21"/>
  <c r="AJ84" i="21"/>
  <c r="AI84" i="21"/>
  <c r="AH84" i="21"/>
  <c r="AG84" i="21"/>
  <c r="X84" i="21"/>
  <c r="T84" i="21"/>
  <c r="Q84" i="21"/>
  <c r="P84" i="21"/>
  <c r="BO81" i="21"/>
  <c r="BN81" i="21"/>
  <c r="BM81" i="21"/>
  <c r="BL81" i="21"/>
  <c r="BK81" i="21"/>
  <c r="BJ81" i="21"/>
  <c r="BI81" i="21"/>
  <c r="BH81" i="21"/>
  <c r="BG81" i="21"/>
  <c r="BF81" i="21"/>
  <c r="BE81" i="21"/>
  <c r="BD81" i="21"/>
  <c r="BC81" i="21"/>
  <c r="BB81" i="21"/>
  <c r="BA81" i="21"/>
  <c r="AZ81" i="21"/>
  <c r="AY81" i="21"/>
  <c r="AX81" i="21"/>
  <c r="AW81" i="21"/>
  <c r="AV81" i="21"/>
  <c r="AU81" i="21"/>
  <c r="AO81" i="21"/>
  <c r="AN81" i="21"/>
  <c r="AM81" i="21"/>
  <c r="AL81" i="21"/>
  <c r="AK81" i="21"/>
  <c r="AJ81" i="21"/>
  <c r="AI81" i="21"/>
  <c r="AH81" i="21"/>
  <c r="AG81" i="21"/>
  <c r="X81" i="21"/>
  <c r="T81" i="21"/>
  <c r="Q81" i="21"/>
  <c r="P81" i="21"/>
  <c r="BO78" i="21"/>
  <c r="BN78" i="21"/>
  <c r="BM78" i="21"/>
  <c r="BL78" i="21"/>
  <c r="BK78" i="21"/>
  <c r="BJ78" i="21"/>
  <c r="BI78" i="21"/>
  <c r="BH78" i="21"/>
  <c r="BG78" i="21"/>
  <c r="BF78" i="21"/>
  <c r="BE78" i="21"/>
  <c r="BD78" i="21"/>
  <c r="BC78" i="21"/>
  <c r="BB78" i="21"/>
  <c r="BA78" i="21"/>
  <c r="AZ78" i="21"/>
  <c r="AY78" i="21"/>
  <c r="AX78" i="21"/>
  <c r="AW78" i="21"/>
  <c r="AV78" i="21"/>
  <c r="AU78" i="21"/>
  <c r="AO78" i="21"/>
  <c r="AN78" i="21"/>
  <c r="AM78" i="21"/>
  <c r="AL78" i="21"/>
  <c r="AK78" i="21"/>
  <c r="AJ78" i="21"/>
  <c r="AI78" i="21"/>
  <c r="AH78" i="21"/>
  <c r="AG78" i="21"/>
  <c r="X78" i="21"/>
  <c r="T78" i="21"/>
  <c r="Q78" i="21"/>
  <c r="P78" i="21"/>
  <c r="BO72" i="21"/>
  <c r="BN72" i="21"/>
  <c r="BM72" i="21"/>
  <c r="BL72" i="21"/>
  <c r="BK72" i="21"/>
  <c r="BJ72" i="21"/>
  <c r="BI72" i="21"/>
  <c r="BH72" i="21"/>
  <c r="BG72" i="21"/>
  <c r="BF72" i="21"/>
  <c r="BE72" i="21"/>
  <c r="BD72" i="21"/>
  <c r="BC72" i="21"/>
  <c r="BB72" i="21"/>
  <c r="BA72" i="21"/>
  <c r="AZ72" i="21"/>
  <c r="AY72" i="21"/>
  <c r="AX72" i="21"/>
  <c r="AW72" i="21"/>
  <c r="AV72" i="21"/>
  <c r="AU72" i="21"/>
  <c r="AO72" i="21"/>
  <c r="AN72" i="21"/>
  <c r="AM72" i="21"/>
  <c r="AL72" i="21"/>
  <c r="AK72" i="21"/>
  <c r="AJ72" i="21"/>
  <c r="AI72" i="21"/>
  <c r="AH72" i="21"/>
  <c r="AG72" i="21"/>
  <c r="X72" i="21"/>
  <c r="T72" i="21"/>
  <c r="Q72" i="21"/>
  <c r="P72" i="21"/>
  <c r="BO75" i="21"/>
  <c r="BN75" i="21"/>
  <c r="BM75" i="21"/>
  <c r="BL75" i="21"/>
  <c r="BK75" i="21"/>
  <c r="BJ75" i="21"/>
  <c r="BI75" i="21"/>
  <c r="BH75" i="21"/>
  <c r="BG75" i="21"/>
  <c r="BF75" i="21"/>
  <c r="BE75" i="21"/>
  <c r="BD75" i="21"/>
  <c r="BC75" i="21"/>
  <c r="BB75" i="21"/>
  <c r="BA75" i="21"/>
  <c r="AZ75" i="21"/>
  <c r="AY75" i="21"/>
  <c r="AX75" i="21"/>
  <c r="AW75" i="21"/>
  <c r="AV75" i="21"/>
  <c r="AU75" i="21"/>
  <c r="AO75" i="21"/>
  <c r="AN75" i="21"/>
  <c r="AM75" i="21"/>
  <c r="AL75" i="21"/>
  <c r="AK75" i="21"/>
  <c r="AJ75" i="21"/>
  <c r="AI75" i="21"/>
  <c r="AH75" i="21"/>
  <c r="AG75" i="21"/>
  <c r="X75" i="21"/>
  <c r="T75" i="21"/>
  <c r="Q75" i="21"/>
  <c r="P75" i="21"/>
  <c r="BO69" i="21"/>
  <c r="BN69" i="21"/>
  <c r="BM69" i="21"/>
  <c r="BL69" i="21"/>
  <c r="BK69" i="21"/>
  <c r="BJ69" i="21"/>
  <c r="BI69" i="21"/>
  <c r="BH69" i="21"/>
  <c r="BG69" i="21"/>
  <c r="BF69" i="21"/>
  <c r="BE69" i="21"/>
  <c r="BD69" i="21"/>
  <c r="BC69" i="21"/>
  <c r="BB69" i="21"/>
  <c r="BA69" i="21"/>
  <c r="AZ69" i="21"/>
  <c r="AY69" i="21"/>
  <c r="AX69" i="21"/>
  <c r="AW69" i="21"/>
  <c r="AV69" i="21"/>
  <c r="AU69" i="21"/>
  <c r="AO69" i="21"/>
  <c r="AN69" i="21"/>
  <c r="AM69" i="21"/>
  <c r="AL69" i="21"/>
  <c r="AK69" i="21"/>
  <c r="AJ69" i="21"/>
  <c r="AI69" i="21"/>
  <c r="AH69" i="21"/>
  <c r="AG69" i="21"/>
  <c r="X69" i="21"/>
  <c r="T69" i="21"/>
  <c r="Q69" i="21"/>
  <c r="P69" i="21"/>
  <c r="BO66" i="21"/>
  <c r="BN66" i="21"/>
  <c r="BM66" i="21"/>
  <c r="BL66" i="21"/>
  <c r="BK66" i="21"/>
  <c r="BJ66" i="21"/>
  <c r="BI66" i="21"/>
  <c r="BH66" i="21"/>
  <c r="BG66" i="21"/>
  <c r="BF66" i="21"/>
  <c r="BE66" i="21"/>
  <c r="BD66" i="21"/>
  <c r="BC66" i="21"/>
  <c r="BB66" i="21"/>
  <c r="BA66" i="21"/>
  <c r="AZ66" i="21"/>
  <c r="AY66" i="21"/>
  <c r="AX66" i="21"/>
  <c r="AW66" i="21"/>
  <c r="AV66" i="21"/>
  <c r="AU66" i="21"/>
  <c r="AO66" i="21"/>
  <c r="AN66" i="21"/>
  <c r="AM66" i="21"/>
  <c r="AL66" i="21"/>
  <c r="AK66" i="21"/>
  <c r="AJ66" i="21"/>
  <c r="AI66" i="21"/>
  <c r="AH66" i="21"/>
  <c r="AG66" i="21"/>
  <c r="X66" i="21"/>
  <c r="T66" i="21"/>
  <c r="Q66" i="21"/>
  <c r="P66" i="21"/>
  <c r="BO62" i="21"/>
  <c r="BN62" i="21"/>
  <c r="BM62" i="21"/>
  <c r="BL62" i="21"/>
  <c r="BK62" i="21"/>
  <c r="BJ62" i="21"/>
  <c r="BI62" i="21"/>
  <c r="BH62" i="21"/>
  <c r="BG62" i="21"/>
  <c r="BF62" i="21"/>
  <c r="BE62" i="21"/>
  <c r="BD62" i="21"/>
  <c r="BC62" i="21"/>
  <c r="BB62" i="21"/>
  <c r="BA62" i="21"/>
  <c r="AZ62" i="21"/>
  <c r="AY62" i="21"/>
  <c r="AX62" i="21"/>
  <c r="AW62" i="21"/>
  <c r="AV62" i="21"/>
  <c r="AU62" i="21"/>
  <c r="AO62" i="21"/>
  <c r="AN62" i="21"/>
  <c r="AM62" i="21"/>
  <c r="AL62" i="21"/>
  <c r="AK62" i="21"/>
  <c r="AJ62" i="21"/>
  <c r="AI62" i="21"/>
  <c r="AH62" i="21"/>
  <c r="AG62" i="21"/>
  <c r="X62" i="21"/>
  <c r="T62" i="21"/>
  <c r="Q62" i="21"/>
  <c r="P62" i="21"/>
  <c r="BO59" i="21"/>
  <c r="BN59" i="21"/>
  <c r="BM59" i="21"/>
  <c r="BL59" i="21"/>
  <c r="BK59" i="21"/>
  <c r="BJ59" i="21"/>
  <c r="BI59" i="21"/>
  <c r="BH59" i="21"/>
  <c r="BG59" i="21"/>
  <c r="BF59" i="21"/>
  <c r="BE59" i="21"/>
  <c r="BD59" i="21"/>
  <c r="BC59" i="21"/>
  <c r="BB59" i="21"/>
  <c r="BA59" i="21"/>
  <c r="AZ59" i="21"/>
  <c r="AY59" i="21"/>
  <c r="AX59" i="21"/>
  <c r="AW59" i="21"/>
  <c r="AV59" i="21"/>
  <c r="AU59" i="21"/>
  <c r="AO59" i="21"/>
  <c r="AN59" i="21"/>
  <c r="AM59" i="21"/>
  <c r="AL59" i="21"/>
  <c r="AK59" i="21"/>
  <c r="AJ59" i="21"/>
  <c r="AI59" i="21"/>
  <c r="AH59" i="21"/>
  <c r="AG59" i="21"/>
  <c r="X59" i="21"/>
  <c r="T59" i="21"/>
  <c r="Q59" i="21"/>
  <c r="P59" i="21"/>
  <c r="BO56" i="21"/>
  <c r="BN56" i="21"/>
  <c r="BM56" i="21"/>
  <c r="BL56" i="21"/>
  <c r="BK56" i="21"/>
  <c r="BJ56" i="21"/>
  <c r="BI56" i="21"/>
  <c r="BH56" i="21"/>
  <c r="BG56" i="21"/>
  <c r="BF56" i="21"/>
  <c r="BE56" i="21"/>
  <c r="BD56" i="21"/>
  <c r="BC56" i="21"/>
  <c r="BB56" i="21"/>
  <c r="BA56" i="21"/>
  <c r="AZ56" i="21"/>
  <c r="AY56" i="21"/>
  <c r="AX56" i="21"/>
  <c r="AW56" i="21"/>
  <c r="AV56" i="21"/>
  <c r="AU56" i="21"/>
  <c r="AO56" i="21"/>
  <c r="AN56" i="21"/>
  <c r="AM56" i="21"/>
  <c r="AL56" i="21"/>
  <c r="AK56" i="21"/>
  <c r="AJ56" i="21"/>
  <c r="AI56" i="21"/>
  <c r="AH56" i="21"/>
  <c r="AG56" i="21"/>
  <c r="X56" i="21"/>
  <c r="T56" i="21"/>
  <c r="Q56" i="21"/>
  <c r="P56" i="21"/>
  <c r="BO53" i="21"/>
  <c r="BN53" i="21"/>
  <c r="BM53" i="21"/>
  <c r="BL53" i="21"/>
  <c r="BK53" i="21"/>
  <c r="BJ53" i="21"/>
  <c r="BI53" i="21"/>
  <c r="BH53" i="21"/>
  <c r="BG53" i="21"/>
  <c r="BF53" i="21"/>
  <c r="BE53" i="21"/>
  <c r="BD53" i="21"/>
  <c r="BC53" i="21"/>
  <c r="BB53" i="21"/>
  <c r="BA53" i="21"/>
  <c r="AZ53" i="21"/>
  <c r="AY53" i="21"/>
  <c r="AX53" i="21"/>
  <c r="AW53" i="21"/>
  <c r="AV53" i="21"/>
  <c r="AU53" i="21"/>
  <c r="AO53" i="21"/>
  <c r="AN53" i="21"/>
  <c r="AM53" i="21"/>
  <c r="AL53" i="21"/>
  <c r="AK53" i="21"/>
  <c r="AJ53" i="21"/>
  <c r="AI53" i="21"/>
  <c r="AH53" i="21"/>
  <c r="AG53" i="21"/>
  <c r="X53" i="21"/>
  <c r="T53" i="21"/>
  <c r="Q53" i="21"/>
  <c r="P53" i="21"/>
  <c r="BO50" i="21"/>
  <c r="BN50" i="21"/>
  <c r="BM50" i="21"/>
  <c r="BL50" i="21"/>
  <c r="BK50" i="21"/>
  <c r="BJ50" i="21"/>
  <c r="BI50" i="21"/>
  <c r="BH50" i="21"/>
  <c r="BG50" i="21"/>
  <c r="BF50" i="21"/>
  <c r="BE50" i="21"/>
  <c r="BD50" i="21"/>
  <c r="BC50" i="21"/>
  <c r="BB50" i="21"/>
  <c r="BA50" i="21"/>
  <c r="AZ50" i="21"/>
  <c r="AY50" i="21"/>
  <c r="AX50" i="21"/>
  <c r="AW50" i="21"/>
  <c r="AV50" i="21"/>
  <c r="AU50" i="21"/>
  <c r="AO50" i="21"/>
  <c r="AN50" i="21"/>
  <c r="AM50" i="21"/>
  <c r="AL50" i="21"/>
  <c r="AK50" i="21"/>
  <c r="AJ50" i="21"/>
  <c r="AI50" i="21"/>
  <c r="AH50" i="21"/>
  <c r="AG50" i="21"/>
  <c r="X50" i="21"/>
  <c r="T50" i="21"/>
  <c r="Q50" i="21"/>
  <c r="P50" i="21"/>
  <c r="BO47" i="21"/>
  <c r="BN47" i="21"/>
  <c r="BM47" i="21"/>
  <c r="BL47" i="21"/>
  <c r="BK47" i="21"/>
  <c r="BJ47" i="21"/>
  <c r="BI47" i="21"/>
  <c r="BH47" i="21"/>
  <c r="BG47" i="21"/>
  <c r="BF47" i="21"/>
  <c r="BE47" i="21"/>
  <c r="BD47" i="21"/>
  <c r="BC47" i="21"/>
  <c r="BB47" i="21"/>
  <c r="BA47" i="21"/>
  <c r="AZ47" i="21"/>
  <c r="AY47" i="21"/>
  <c r="AX47" i="21"/>
  <c r="AW47" i="21"/>
  <c r="AV47" i="21"/>
  <c r="AU47" i="21"/>
  <c r="AO47" i="21"/>
  <c r="AN47" i="21"/>
  <c r="AM47" i="21"/>
  <c r="AL47" i="21"/>
  <c r="AK47" i="21"/>
  <c r="AJ47" i="21"/>
  <c r="AI47" i="21"/>
  <c r="AH47" i="21"/>
  <c r="AG47" i="21"/>
  <c r="X47" i="21"/>
  <c r="T47" i="21"/>
  <c r="Q47" i="21"/>
  <c r="P47" i="21"/>
  <c r="BO44" i="21"/>
  <c r="BN44" i="21"/>
  <c r="BM44" i="21"/>
  <c r="BL44" i="21"/>
  <c r="BK44" i="21"/>
  <c r="BJ44" i="21"/>
  <c r="BI44" i="21"/>
  <c r="BH44" i="21"/>
  <c r="BG44" i="21"/>
  <c r="BF44" i="21"/>
  <c r="BE44" i="21"/>
  <c r="BD44" i="21"/>
  <c r="BC44" i="21"/>
  <c r="BB44" i="21"/>
  <c r="BA44" i="21"/>
  <c r="AZ44" i="21"/>
  <c r="AY44" i="21"/>
  <c r="AX44" i="21"/>
  <c r="AW44" i="21"/>
  <c r="AV44" i="21"/>
  <c r="AU44" i="21"/>
  <c r="AO44" i="21"/>
  <c r="AN44" i="21"/>
  <c r="AM44" i="21"/>
  <c r="AL44" i="21"/>
  <c r="AK44" i="21"/>
  <c r="AJ44" i="21"/>
  <c r="AI44" i="21"/>
  <c r="AH44" i="21"/>
  <c r="AG44" i="21"/>
  <c r="X44" i="21"/>
  <c r="T44" i="21"/>
  <c r="Q44" i="21"/>
  <c r="P44" i="21"/>
  <c r="BO41" i="21"/>
  <c r="BN41" i="21"/>
  <c r="BM41" i="21"/>
  <c r="BL41" i="21"/>
  <c r="BK41" i="21"/>
  <c r="BJ41" i="21"/>
  <c r="BI41" i="21"/>
  <c r="BH41" i="21"/>
  <c r="BG41" i="21"/>
  <c r="BF41" i="21"/>
  <c r="BE41" i="21"/>
  <c r="BD41" i="21"/>
  <c r="BC41" i="21"/>
  <c r="BB41" i="21"/>
  <c r="BA41" i="21"/>
  <c r="AZ41" i="21"/>
  <c r="AY41" i="21"/>
  <c r="AX41" i="21"/>
  <c r="AW41" i="21"/>
  <c r="AV41" i="21"/>
  <c r="AU41" i="21"/>
  <c r="AO41" i="21"/>
  <c r="AN41" i="21"/>
  <c r="AM41" i="21"/>
  <c r="AL41" i="21"/>
  <c r="AK41" i="21"/>
  <c r="AJ41" i="21"/>
  <c r="AI41" i="21"/>
  <c r="AH41" i="21"/>
  <c r="AG41" i="21"/>
  <c r="X41" i="21"/>
  <c r="T41" i="21"/>
  <c r="Q41" i="21"/>
  <c r="P41" i="21"/>
  <c r="BO37" i="21"/>
  <c r="BN37" i="21"/>
  <c r="BM37" i="21"/>
  <c r="BL37" i="21"/>
  <c r="BK37" i="21"/>
  <c r="BJ37" i="21"/>
  <c r="BI37" i="21"/>
  <c r="BH37" i="21"/>
  <c r="BG37" i="21"/>
  <c r="BF37" i="21"/>
  <c r="BE37" i="21"/>
  <c r="BD37" i="21"/>
  <c r="BC37" i="21"/>
  <c r="BB37" i="21"/>
  <c r="BA37" i="21"/>
  <c r="AZ37" i="21"/>
  <c r="AY37" i="21"/>
  <c r="AX37" i="21"/>
  <c r="AW37" i="21"/>
  <c r="AV37" i="21"/>
  <c r="AU37" i="21"/>
  <c r="AO37" i="21"/>
  <c r="AN37" i="21"/>
  <c r="AM37" i="21"/>
  <c r="AL37" i="21"/>
  <c r="AK37" i="21"/>
  <c r="AJ37" i="21"/>
  <c r="AI37" i="21"/>
  <c r="AH37" i="21"/>
  <c r="AG37" i="21"/>
  <c r="X37" i="21"/>
  <c r="T37" i="21"/>
  <c r="Q37" i="21"/>
  <c r="P37" i="21"/>
  <c r="BO34" i="21"/>
  <c r="BN34" i="21"/>
  <c r="BM34" i="21"/>
  <c r="BL34" i="21"/>
  <c r="BK34" i="21"/>
  <c r="BJ34" i="21"/>
  <c r="BI34" i="21"/>
  <c r="BH34" i="21"/>
  <c r="BG34" i="21"/>
  <c r="BF34" i="21"/>
  <c r="BE34" i="21"/>
  <c r="BD34" i="21"/>
  <c r="BC34" i="21"/>
  <c r="BB34" i="21"/>
  <c r="BA34" i="21"/>
  <c r="AZ34" i="21"/>
  <c r="AY34" i="21"/>
  <c r="AX34" i="21"/>
  <c r="AW34" i="21"/>
  <c r="AV34" i="21"/>
  <c r="AU34" i="21"/>
  <c r="AO34" i="21"/>
  <c r="AN34" i="21"/>
  <c r="AM34" i="21"/>
  <c r="AL34" i="21"/>
  <c r="AK34" i="21"/>
  <c r="AJ34" i="21"/>
  <c r="AI34" i="21"/>
  <c r="AH34" i="21"/>
  <c r="AG34" i="21"/>
  <c r="X34" i="21"/>
  <c r="T34" i="21"/>
  <c r="Q34" i="21"/>
  <c r="P34" i="21"/>
  <c r="BO31" i="21"/>
  <c r="BN31" i="21"/>
  <c r="BM31" i="21"/>
  <c r="BL31" i="21"/>
  <c r="BK31" i="21"/>
  <c r="BJ31" i="21"/>
  <c r="BI31" i="21"/>
  <c r="BH31" i="21"/>
  <c r="BG31" i="21"/>
  <c r="BF31" i="21"/>
  <c r="BE31" i="21"/>
  <c r="BD31" i="21"/>
  <c r="BC31" i="21"/>
  <c r="BB31" i="21"/>
  <c r="BA31" i="21"/>
  <c r="AZ31" i="21"/>
  <c r="AY31" i="21"/>
  <c r="AX31" i="21"/>
  <c r="AW31" i="21"/>
  <c r="AV31" i="21"/>
  <c r="AU31" i="21"/>
  <c r="AO31" i="21"/>
  <c r="AN31" i="21"/>
  <c r="AM31" i="21"/>
  <c r="AL31" i="21"/>
  <c r="AK31" i="21"/>
  <c r="AJ31" i="21"/>
  <c r="AI31" i="21"/>
  <c r="AH31" i="21"/>
  <c r="AG31" i="21"/>
  <c r="X31" i="21"/>
  <c r="T31" i="21"/>
  <c r="Q31" i="21"/>
  <c r="P31" i="21"/>
  <c r="BO29" i="21"/>
  <c r="BN29" i="21"/>
  <c r="BM29" i="21"/>
  <c r="BL29" i="21"/>
  <c r="BK29" i="21"/>
  <c r="BJ29" i="21"/>
  <c r="BI29" i="21"/>
  <c r="BH29" i="21"/>
  <c r="BG29" i="21"/>
  <c r="BF29" i="21"/>
  <c r="BE29" i="21"/>
  <c r="BD29" i="21"/>
  <c r="BC29" i="21"/>
  <c r="BB29" i="21"/>
  <c r="BA29" i="21"/>
  <c r="AZ29" i="21"/>
  <c r="AY29" i="21"/>
  <c r="AX29" i="21"/>
  <c r="AW29" i="21"/>
  <c r="AV29" i="21"/>
  <c r="AU29" i="21"/>
  <c r="AO29" i="21"/>
  <c r="AN29" i="21"/>
  <c r="AM29" i="21"/>
  <c r="AL29" i="21"/>
  <c r="AK29" i="21"/>
  <c r="AJ29" i="21"/>
  <c r="AI29" i="21"/>
  <c r="AH29" i="21"/>
  <c r="AG29" i="21"/>
  <c r="X29" i="21"/>
  <c r="T29" i="21"/>
  <c r="Q29" i="21"/>
  <c r="P29" i="21"/>
  <c r="BO26" i="21"/>
  <c r="BN26" i="21"/>
  <c r="BM26" i="21"/>
  <c r="BL26" i="21"/>
  <c r="BK26" i="21"/>
  <c r="BJ26" i="21"/>
  <c r="BI26" i="21"/>
  <c r="BH26" i="21"/>
  <c r="BG26" i="21"/>
  <c r="BF26" i="21"/>
  <c r="BE26" i="21"/>
  <c r="BD26" i="21"/>
  <c r="BC26" i="21"/>
  <c r="BB26" i="21"/>
  <c r="BA26" i="21"/>
  <c r="AZ26" i="21"/>
  <c r="AY26" i="21"/>
  <c r="AX26" i="21"/>
  <c r="AW26" i="21"/>
  <c r="AV26" i="21"/>
  <c r="AU26" i="21"/>
  <c r="AO26" i="21"/>
  <c r="AN26" i="21"/>
  <c r="AM26" i="21"/>
  <c r="AL26" i="21"/>
  <c r="AK26" i="21"/>
  <c r="AJ26" i="21"/>
  <c r="AI26" i="21"/>
  <c r="AH26" i="21"/>
  <c r="AG26" i="21"/>
  <c r="X26" i="21"/>
  <c r="T26" i="21"/>
  <c r="Q26" i="21"/>
  <c r="P26" i="21"/>
  <c r="BO23" i="21"/>
  <c r="BN23" i="21"/>
  <c r="BM23" i="21"/>
  <c r="BL23" i="21"/>
  <c r="BK23" i="21"/>
  <c r="BJ23" i="21"/>
  <c r="BI23" i="21"/>
  <c r="BH23" i="21"/>
  <c r="BG23" i="21"/>
  <c r="BF23" i="21"/>
  <c r="BE23" i="21"/>
  <c r="BD23" i="21"/>
  <c r="BC23" i="21"/>
  <c r="BB23" i="21"/>
  <c r="BA23" i="21"/>
  <c r="AZ23" i="21"/>
  <c r="AY23" i="21"/>
  <c r="AX23" i="21"/>
  <c r="AW23" i="21"/>
  <c r="AV23" i="21"/>
  <c r="AU23" i="21"/>
  <c r="AO23" i="21"/>
  <c r="AN23" i="21"/>
  <c r="AM23" i="21"/>
  <c r="AL23" i="21"/>
  <c r="AK23" i="21"/>
  <c r="AJ23" i="21"/>
  <c r="AI23" i="21"/>
  <c r="AH23" i="21"/>
  <c r="AG23" i="21"/>
  <c r="X23" i="21"/>
  <c r="T23" i="21"/>
  <c r="Q23" i="21"/>
  <c r="P23" i="21"/>
  <c r="BO20" i="21"/>
  <c r="BN20" i="21"/>
  <c r="BM20" i="21"/>
  <c r="BL20" i="21"/>
  <c r="BK20" i="21"/>
  <c r="BJ20" i="21"/>
  <c r="BI20" i="21"/>
  <c r="BH20" i="21"/>
  <c r="BG20" i="21"/>
  <c r="BF20" i="21"/>
  <c r="BE20" i="21"/>
  <c r="BD20" i="21"/>
  <c r="BC20" i="21"/>
  <c r="BB20" i="21"/>
  <c r="BA20" i="21"/>
  <c r="AZ20" i="21"/>
  <c r="AY20" i="21"/>
  <c r="AX20" i="21"/>
  <c r="AW20" i="21"/>
  <c r="AV20" i="21"/>
  <c r="AU20" i="21"/>
  <c r="AO20" i="21"/>
  <c r="AN20" i="21"/>
  <c r="AM20" i="21"/>
  <c r="AL20" i="21"/>
  <c r="AK20" i="21"/>
  <c r="AJ20" i="21"/>
  <c r="AI20" i="21"/>
  <c r="AH20" i="21"/>
  <c r="AG20" i="21"/>
  <c r="X20" i="21"/>
  <c r="T20" i="21"/>
  <c r="Q20" i="21"/>
  <c r="P20" i="21"/>
  <c r="BO17" i="21"/>
  <c r="BN17" i="21"/>
  <c r="BM17" i="21"/>
  <c r="BL17" i="21"/>
  <c r="BK17" i="21"/>
  <c r="BJ17" i="21"/>
  <c r="BI17" i="21"/>
  <c r="BH17" i="21"/>
  <c r="BG17" i="21"/>
  <c r="BF17" i="21"/>
  <c r="BE17" i="21"/>
  <c r="BD17" i="21"/>
  <c r="BC17" i="21"/>
  <c r="BB17" i="21"/>
  <c r="BA17" i="21"/>
  <c r="AZ17" i="21"/>
  <c r="AY17" i="21"/>
  <c r="AX17" i="21"/>
  <c r="AW17" i="21"/>
  <c r="AV17" i="21"/>
  <c r="AU17" i="21"/>
  <c r="AO17" i="21"/>
  <c r="AN17" i="21"/>
  <c r="AM17" i="21"/>
  <c r="AL17" i="21"/>
  <c r="AK17" i="21"/>
  <c r="AJ17" i="21"/>
  <c r="AI17" i="21"/>
  <c r="AH17" i="21"/>
  <c r="AG17" i="21"/>
  <c r="X17" i="21"/>
  <c r="T17" i="21"/>
  <c r="Q17" i="21"/>
  <c r="P17" i="21"/>
  <c r="BO14" i="21"/>
  <c r="BN14" i="21"/>
  <c r="BM14" i="21"/>
  <c r="BL14" i="21"/>
  <c r="BK14" i="21"/>
  <c r="BJ14" i="21"/>
  <c r="BI14" i="21"/>
  <c r="BH14" i="21"/>
  <c r="BG14" i="21"/>
  <c r="BF14" i="21"/>
  <c r="BE14" i="21"/>
  <c r="BD14" i="21"/>
  <c r="BC14" i="21"/>
  <c r="BB14" i="21"/>
  <c r="BA14" i="21"/>
  <c r="AZ14" i="21"/>
  <c r="AY14" i="21"/>
  <c r="AX14" i="21"/>
  <c r="AW14" i="21"/>
  <c r="AV14" i="21"/>
  <c r="AU14" i="21"/>
  <c r="AO14" i="21"/>
  <c r="AN14" i="21"/>
  <c r="AM14" i="21"/>
  <c r="AL14" i="21"/>
  <c r="AK14" i="21"/>
  <c r="AJ14" i="21"/>
  <c r="AI14" i="21"/>
  <c r="AH14" i="21"/>
  <c r="AG14" i="21"/>
  <c r="X14" i="21"/>
  <c r="T14" i="21"/>
  <c r="Q14" i="21"/>
  <c r="P14" i="21"/>
  <c r="BO11" i="21"/>
  <c r="BN11" i="21"/>
  <c r="BM11" i="21"/>
  <c r="BL11" i="21"/>
  <c r="BK11" i="21"/>
  <c r="BJ11" i="21"/>
  <c r="BI11" i="21"/>
  <c r="BH11" i="21"/>
  <c r="BG11" i="21"/>
  <c r="BF11" i="21"/>
  <c r="BE11" i="21"/>
  <c r="BD11" i="21"/>
  <c r="BC11" i="21"/>
  <c r="BB11" i="21"/>
  <c r="BA11" i="21"/>
  <c r="AZ11" i="21"/>
  <c r="AY11" i="21"/>
  <c r="AX11" i="21"/>
  <c r="AW11" i="21"/>
  <c r="AV11" i="21"/>
  <c r="AU11" i="21"/>
  <c r="AO11" i="21"/>
  <c r="AN11" i="21"/>
  <c r="AM11" i="21"/>
  <c r="AL11" i="21"/>
  <c r="AK11" i="21"/>
  <c r="AJ11" i="21"/>
  <c r="AI11" i="21"/>
  <c r="AH11" i="21"/>
  <c r="AG11" i="21"/>
  <c r="X11" i="21"/>
  <c r="T11" i="21"/>
  <c r="Q11" i="21"/>
  <c r="P11" i="21"/>
  <c r="BO501" i="21"/>
  <c r="BN501" i="21"/>
  <c r="BM501" i="21"/>
  <c r="BL501" i="21"/>
  <c r="BK501" i="21"/>
  <c r="BJ501" i="21"/>
  <c r="BI501" i="21"/>
  <c r="BH501" i="21"/>
  <c r="BG501" i="21"/>
  <c r="BF501" i="21"/>
  <c r="BE501" i="21"/>
  <c r="BD501" i="21"/>
  <c r="BC501" i="21"/>
  <c r="BB501" i="21"/>
  <c r="BA501" i="21"/>
  <c r="AZ501" i="21"/>
  <c r="AY501" i="21"/>
  <c r="AX501" i="21"/>
  <c r="AW501" i="21"/>
  <c r="AV501" i="21"/>
  <c r="AU501" i="21"/>
  <c r="AO501" i="21"/>
  <c r="AN501" i="21"/>
  <c r="AM501" i="21"/>
  <c r="AL501" i="21"/>
  <c r="AK501" i="21"/>
  <c r="AJ501" i="21"/>
  <c r="AI501" i="21"/>
  <c r="AH501" i="21"/>
  <c r="AG501" i="21"/>
  <c r="X501" i="21"/>
  <c r="T501" i="21"/>
  <c r="Q501" i="21"/>
  <c r="P501" i="21"/>
  <c r="BO498" i="21"/>
  <c r="BN498" i="21"/>
  <c r="BM498" i="21"/>
  <c r="BL498" i="21"/>
  <c r="BK498" i="21"/>
  <c r="BJ498" i="21"/>
  <c r="BI498" i="21"/>
  <c r="BH498" i="21"/>
  <c r="BG498" i="21"/>
  <c r="BF498" i="21"/>
  <c r="BE498" i="21"/>
  <c r="BD498" i="21"/>
  <c r="BC498" i="21"/>
  <c r="BB498" i="21"/>
  <c r="BA498" i="21"/>
  <c r="AZ498" i="21"/>
  <c r="AY498" i="21"/>
  <c r="AX498" i="21"/>
  <c r="AW498" i="21"/>
  <c r="AV498" i="21"/>
  <c r="AU498" i="21"/>
  <c r="AO498" i="21"/>
  <c r="AN498" i="21"/>
  <c r="AM498" i="21"/>
  <c r="AL498" i="21"/>
  <c r="AK498" i="21"/>
  <c r="AJ498" i="21"/>
  <c r="AI498" i="21"/>
  <c r="AH498" i="21"/>
  <c r="AG498" i="21"/>
  <c r="X498" i="21"/>
  <c r="T498" i="21"/>
  <c r="Q498" i="21"/>
  <c r="P498" i="21"/>
  <c r="BO495" i="21"/>
  <c r="BN495" i="21"/>
  <c r="BM495" i="21"/>
  <c r="BL495" i="21"/>
  <c r="BK495" i="21"/>
  <c r="BJ495" i="21"/>
  <c r="BI495" i="21"/>
  <c r="BH495" i="21"/>
  <c r="BG495" i="21"/>
  <c r="BF495" i="21"/>
  <c r="BE495" i="21"/>
  <c r="BD495" i="21"/>
  <c r="BC495" i="21"/>
  <c r="BB495" i="21"/>
  <c r="BA495" i="21"/>
  <c r="AZ495" i="21"/>
  <c r="AY495" i="21"/>
  <c r="AX495" i="21"/>
  <c r="AW495" i="21"/>
  <c r="AV495" i="21"/>
  <c r="AU495" i="21"/>
  <c r="AO495" i="21"/>
  <c r="AN495" i="21"/>
  <c r="AM495" i="21"/>
  <c r="AL495" i="21"/>
  <c r="AK495" i="21"/>
  <c r="AJ495" i="21"/>
  <c r="AI495" i="21"/>
  <c r="AH495" i="21"/>
  <c r="AG495" i="21"/>
  <c r="X495" i="21"/>
  <c r="T495" i="21"/>
  <c r="Q495" i="21"/>
  <c r="P495" i="21"/>
  <c r="BO492" i="21"/>
  <c r="BN492" i="21"/>
  <c r="BM492" i="21"/>
  <c r="BL492" i="21"/>
  <c r="BK492" i="21"/>
  <c r="BJ492" i="21"/>
  <c r="BI492" i="21"/>
  <c r="BH492" i="21"/>
  <c r="BG492" i="21"/>
  <c r="BF492" i="21"/>
  <c r="BE492" i="21"/>
  <c r="BD492" i="21"/>
  <c r="BC492" i="21"/>
  <c r="BB492" i="21"/>
  <c r="BA492" i="21"/>
  <c r="AZ492" i="21"/>
  <c r="AY492" i="21"/>
  <c r="AX492" i="21"/>
  <c r="AW492" i="21"/>
  <c r="AV492" i="21"/>
  <c r="AU492" i="21"/>
  <c r="AO492" i="21"/>
  <c r="AN492" i="21"/>
  <c r="AM492" i="21"/>
  <c r="AL492" i="21"/>
  <c r="AK492" i="21"/>
  <c r="AJ492" i="21"/>
  <c r="AI492" i="21"/>
  <c r="AH492" i="21"/>
  <c r="AG492" i="21"/>
  <c r="X492" i="21"/>
  <c r="T492" i="21"/>
  <c r="Q492" i="21"/>
  <c r="P492" i="21"/>
  <c r="BO489" i="21"/>
  <c r="BN489" i="21"/>
  <c r="BM489" i="21"/>
  <c r="BL489" i="21"/>
  <c r="BK489" i="21"/>
  <c r="BJ489" i="21"/>
  <c r="BI489" i="21"/>
  <c r="BH489" i="21"/>
  <c r="BG489" i="21"/>
  <c r="BF489" i="21"/>
  <c r="BE489" i="21"/>
  <c r="BD489" i="21"/>
  <c r="BC489" i="21"/>
  <c r="BB489" i="21"/>
  <c r="BA489" i="21"/>
  <c r="AZ489" i="21"/>
  <c r="AY489" i="21"/>
  <c r="AX489" i="21"/>
  <c r="AW489" i="21"/>
  <c r="AV489" i="21"/>
  <c r="AU489" i="21"/>
  <c r="AO489" i="21"/>
  <c r="AN489" i="21"/>
  <c r="AM489" i="21"/>
  <c r="AL489" i="21"/>
  <c r="AK489" i="21"/>
  <c r="AJ489" i="21"/>
  <c r="AI489" i="21"/>
  <c r="AH489" i="21"/>
  <c r="AG489" i="21"/>
  <c r="X489" i="21"/>
  <c r="T489" i="21"/>
  <c r="Q489" i="21"/>
  <c r="P489" i="21"/>
  <c r="BO486" i="21"/>
  <c r="BN486" i="21"/>
  <c r="BM486" i="21"/>
  <c r="BL486" i="21"/>
  <c r="BK486" i="21"/>
  <c r="BJ486" i="21"/>
  <c r="BI486" i="21"/>
  <c r="BH486" i="21"/>
  <c r="BG486" i="21"/>
  <c r="BF486" i="21"/>
  <c r="BE486" i="21"/>
  <c r="BD486" i="21"/>
  <c r="BC486" i="21"/>
  <c r="BB486" i="21"/>
  <c r="BA486" i="21"/>
  <c r="AZ486" i="21"/>
  <c r="AY486" i="21"/>
  <c r="AX486" i="21"/>
  <c r="AW486" i="21"/>
  <c r="AV486" i="21"/>
  <c r="AU486" i="21"/>
  <c r="AO486" i="21"/>
  <c r="AN486" i="21"/>
  <c r="AM486" i="21"/>
  <c r="AL486" i="21"/>
  <c r="AK486" i="21"/>
  <c r="AJ486" i="21"/>
  <c r="AI486" i="21"/>
  <c r="AH486" i="21"/>
  <c r="AG486" i="21"/>
  <c r="X486" i="21"/>
  <c r="T486" i="21"/>
  <c r="Q486" i="21"/>
  <c r="P486" i="21"/>
  <c r="BO483" i="21"/>
  <c r="BN483" i="21"/>
  <c r="BM483" i="21"/>
  <c r="BL483" i="21"/>
  <c r="BK483" i="21"/>
  <c r="BJ483" i="21"/>
  <c r="BI483" i="21"/>
  <c r="BH483" i="21"/>
  <c r="BG483" i="21"/>
  <c r="BF483" i="21"/>
  <c r="BE483" i="21"/>
  <c r="BD483" i="21"/>
  <c r="BC483" i="21"/>
  <c r="BB483" i="21"/>
  <c r="BA483" i="21"/>
  <c r="AZ483" i="21"/>
  <c r="AY483" i="21"/>
  <c r="AX483" i="21"/>
  <c r="AW483" i="21"/>
  <c r="AV483" i="21"/>
  <c r="AU483" i="21"/>
  <c r="AO483" i="21"/>
  <c r="AN483" i="21"/>
  <c r="AM483" i="21"/>
  <c r="AL483" i="21"/>
  <c r="AK483" i="21"/>
  <c r="AJ483" i="21"/>
  <c r="AI483" i="21"/>
  <c r="AH483" i="21"/>
  <c r="AG483" i="21"/>
  <c r="X483" i="21"/>
  <c r="T483" i="21"/>
  <c r="Q483" i="21"/>
  <c r="P483" i="21"/>
  <c r="BO480" i="21"/>
  <c r="BN480" i="21"/>
  <c r="BM480" i="21"/>
  <c r="BL480" i="21"/>
  <c r="BK480" i="21"/>
  <c r="BJ480" i="21"/>
  <c r="BI480" i="21"/>
  <c r="BH480" i="21"/>
  <c r="BG480" i="21"/>
  <c r="BF480" i="21"/>
  <c r="BE480" i="21"/>
  <c r="BD480" i="21"/>
  <c r="BC480" i="21"/>
  <c r="BB480" i="21"/>
  <c r="BA480" i="21"/>
  <c r="AZ480" i="21"/>
  <c r="AY480" i="21"/>
  <c r="AX480" i="21"/>
  <c r="AW480" i="21"/>
  <c r="AV480" i="21"/>
  <c r="AU480" i="21"/>
  <c r="AO480" i="21"/>
  <c r="AN480" i="21"/>
  <c r="AM480" i="21"/>
  <c r="AL480" i="21"/>
  <c r="AK480" i="21"/>
  <c r="AJ480" i="21"/>
  <c r="AI480" i="21"/>
  <c r="AH480" i="21"/>
  <c r="AG480" i="21"/>
  <c r="BO479" i="21"/>
  <c r="BN479" i="21"/>
  <c r="BM479" i="21"/>
  <c r="BL479" i="21"/>
  <c r="BK479" i="21"/>
  <c r="BJ479" i="21"/>
  <c r="BI479" i="21"/>
  <c r="BH479" i="21"/>
  <c r="BG479" i="21"/>
  <c r="BF479" i="21"/>
  <c r="BE479" i="21"/>
  <c r="BD479" i="21"/>
  <c r="BC479" i="21"/>
  <c r="BB479" i="21"/>
  <c r="BA479" i="21"/>
  <c r="AZ479" i="21"/>
  <c r="AY479" i="21"/>
  <c r="AX479" i="21"/>
  <c r="AW479" i="21"/>
  <c r="AV479" i="21"/>
  <c r="AU479" i="21"/>
  <c r="AO479" i="21"/>
  <c r="AN479" i="21"/>
  <c r="AM479" i="21"/>
  <c r="AL479" i="21"/>
  <c r="AK479" i="21"/>
  <c r="AJ479" i="21"/>
  <c r="AI479" i="21"/>
  <c r="AH479" i="21"/>
  <c r="AG479" i="21"/>
  <c r="X479" i="21"/>
  <c r="T479" i="21"/>
  <c r="Q479" i="21"/>
  <c r="P479" i="21"/>
  <c r="BO477" i="21"/>
  <c r="BN477" i="21"/>
  <c r="BM477" i="21"/>
  <c r="BL477" i="21"/>
  <c r="BK477" i="21"/>
  <c r="BJ477" i="21"/>
  <c r="BI477" i="21"/>
  <c r="BH477" i="21"/>
  <c r="BG477" i="21"/>
  <c r="BF477" i="21"/>
  <c r="BE477" i="21"/>
  <c r="BD477" i="21"/>
  <c r="BC477" i="21"/>
  <c r="BB477" i="21"/>
  <c r="BA477" i="21"/>
  <c r="AZ477" i="21"/>
  <c r="AY477" i="21"/>
  <c r="AX477" i="21"/>
  <c r="AW477" i="21"/>
  <c r="AV477" i="21"/>
  <c r="AU477" i="21"/>
  <c r="AO477" i="21"/>
  <c r="AN477" i="21"/>
  <c r="AM477" i="21"/>
  <c r="AL477" i="21"/>
  <c r="AK477" i="21"/>
  <c r="AJ477" i="21"/>
  <c r="AI477" i="21"/>
  <c r="AH477" i="21"/>
  <c r="AG477" i="21"/>
  <c r="Y477" i="21"/>
  <c r="T477" i="21"/>
  <c r="Q477" i="21"/>
  <c r="P477" i="21"/>
  <c r="BO476" i="21"/>
  <c r="BN476" i="21"/>
  <c r="BM476" i="21"/>
  <c r="BL476" i="21"/>
  <c r="BK476" i="21"/>
  <c r="BJ476" i="21"/>
  <c r="BI476" i="21"/>
  <c r="BH476" i="21"/>
  <c r="BG476" i="21"/>
  <c r="BF476" i="21"/>
  <c r="BE476" i="21"/>
  <c r="BD476" i="21"/>
  <c r="BC476" i="21"/>
  <c r="BB476" i="21"/>
  <c r="BA476" i="21"/>
  <c r="AZ476" i="21"/>
  <c r="AY476" i="21"/>
  <c r="AX476" i="21"/>
  <c r="AW476" i="21"/>
  <c r="AV476" i="21"/>
  <c r="AU476" i="21"/>
  <c r="AO476" i="21"/>
  <c r="AN476" i="21"/>
  <c r="AM476" i="21"/>
  <c r="AL476" i="21"/>
  <c r="AK476" i="21"/>
  <c r="AJ476" i="21"/>
  <c r="AI476" i="21"/>
  <c r="AH476" i="21"/>
  <c r="AG476" i="21"/>
  <c r="X476" i="21"/>
  <c r="T476" i="21"/>
  <c r="Q476" i="21"/>
  <c r="P476" i="21"/>
  <c r="BO474" i="21"/>
  <c r="BN474" i="21"/>
  <c r="BM474" i="21"/>
  <c r="BL474" i="21"/>
  <c r="BK474" i="21"/>
  <c r="BJ474" i="21"/>
  <c r="BI474" i="21"/>
  <c r="BH474" i="21"/>
  <c r="BG474" i="21"/>
  <c r="BF474" i="21"/>
  <c r="BE474" i="21"/>
  <c r="BD474" i="21"/>
  <c r="BC474" i="21"/>
  <c r="BB474" i="21"/>
  <c r="BA474" i="21"/>
  <c r="AZ474" i="21"/>
  <c r="AY474" i="21"/>
  <c r="AX474" i="21"/>
  <c r="AW474" i="21"/>
  <c r="AV474" i="21"/>
  <c r="AU474" i="21"/>
  <c r="AO474" i="21"/>
  <c r="AN474" i="21"/>
  <c r="AM474" i="21"/>
  <c r="AL474" i="21"/>
  <c r="AK474" i="21"/>
  <c r="AJ474" i="21"/>
  <c r="AI474" i="21"/>
  <c r="AH474" i="21"/>
  <c r="AG474" i="21"/>
  <c r="Y474" i="21"/>
  <c r="T474" i="21"/>
  <c r="Q474" i="21"/>
  <c r="P474" i="21"/>
  <c r="BO473" i="21"/>
  <c r="BN473" i="21"/>
  <c r="BM473" i="21"/>
  <c r="BL473" i="21"/>
  <c r="BK473" i="21"/>
  <c r="BJ473" i="21"/>
  <c r="BI473" i="21"/>
  <c r="BH473" i="21"/>
  <c r="BG473" i="21"/>
  <c r="BF473" i="21"/>
  <c r="BE473" i="21"/>
  <c r="BD473" i="21"/>
  <c r="BC473" i="21"/>
  <c r="BB473" i="21"/>
  <c r="BA473" i="21"/>
  <c r="AZ473" i="21"/>
  <c r="AY473" i="21"/>
  <c r="AX473" i="21"/>
  <c r="AW473" i="21"/>
  <c r="AV473" i="21"/>
  <c r="AU473" i="21"/>
  <c r="AO473" i="21"/>
  <c r="AN473" i="21"/>
  <c r="AM473" i="21"/>
  <c r="AL473" i="21"/>
  <c r="AK473" i="21"/>
  <c r="AJ473" i="21"/>
  <c r="AI473" i="21"/>
  <c r="AH473" i="21"/>
  <c r="AG473" i="21"/>
  <c r="X473" i="21"/>
  <c r="T473" i="21"/>
  <c r="Q473" i="21"/>
  <c r="P473" i="21"/>
  <c r="BO471" i="21"/>
  <c r="BN471" i="21"/>
  <c r="BM471" i="21"/>
  <c r="BL471" i="21"/>
  <c r="BK471" i="21"/>
  <c r="BJ471" i="21"/>
  <c r="BI471" i="21"/>
  <c r="BH471" i="21"/>
  <c r="BG471" i="21"/>
  <c r="BF471" i="21"/>
  <c r="BE471" i="21"/>
  <c r="BD471" i="21"/>
  <c r="BC471" i="21"/>
  <c r="BB471" i="21"/>
  <c r="BA471" i="21"/>
  <c r="AZ471" i="21"/>
  <c r="AY471" i="21"/>
  <c r="AX471" i="21"/>
  <c r="AW471" i="21"/>
  <c r="AV471" i="21"/>
  <c r="AU471" i="21"/>
  <c r="AO471" i="21"/>
  <c r="AN471" i="21"/>
  <c r="AM471" i="21"/>
  <c r="AL471" i="21"/>
  <c r="AK471" i="21"/>
  <c r="AJ471" i="21"/>
  <c r="AI471" i="21"/>
  <c r="AH471" i="21"/>
  <c r="AG471" i="21"/>
  <c r="Y471" i="21"/>
  <c r="T471" i="21"/>
  <c r="Q471" i="21"/>
  <c r="P471" i="21"/>
  <c r="BO470" i="21"/>
  <c r="BN470" i="21"/>
  <c r="BM470" i="21"/>
  <c r="BL470" i="21"/>
  <c r="BK470" i="21"/>
  <c r="BJ470" i="21"/>
  <c r="BI470" i="21"/>
  <c r="BH470" i="21"/>
  <c r="BG470" i="21"/>
  <c r="BF470" i="21"/>
  <c r="BE470" i="21"/>
  <c r="BD470" i="21"/>
  <c r="BC470" i="21"/>
  <c r="BB470" i="21"/>
  <c r="BA470" i="21"/>
  <c r="AZ470" i="21"/>
  <c r="AY470" i="21"/>
  <c r="AX470" i="21"/>
  <c r="AW470" i="21"/>
  <c r="AV470" i="21"/>
  <c r="AU470" i="21"/>
  <c r="AO470" i="21"/>
  <c r="AN470" i="21"/>
  <c r="AM470" i="21"/>
  <c r="AL470" i="21"/>
  <c r="AK470" i="21"/>
  <c r="AJ470" i="21"/>
  <c r="AI470" i="21"/>
  <c r="AH470" i="21"/>
  <c r="AG470" i="21"/>
  <c r="X470" i="21"/>
  <c r="T470" i="21"/>
  <c r="Q470" i="21"/>
  <c r="P470" i="21"/>
  <c r="BO468" i="21"/>
  <c r="BN468" i="21"/>
  <c r="BM468" i="21"/>
  <c r="BL468" i="21"/>
  <c r="BK468" i="21"/>
  <c r="BJ468" i="21"/>
  <c r="BI468" i="21"/>
  <c r="BH468" i="21"/>
  <c r="BG468" i="21"/>
  <c r="BF468" i="21"/>
  <c r="BE468" i="21"/>
  <c r="BD468" i="21"/>
  <c r="BC468" i="21"/>
  <c r="BB468" i="21"/>
  <c r="BA468" i="21"/>
  <c r="AZ468" i="21"/>
  <c r="AY468" i="21"/>
  <c r="AX468" i="21"/>
  <c r="AW468" i="21"/>
  <c r="AV468" i="21"/>
  <c r="AU468" i="21"/>
  <c r="AO468" i="21"/>
  <c r="AN468" i="21"/>
  <c r="AM468" i="21"/>
  <c r="AL468" i="21"/>
  <c r="AK468" i="21"/>
  <c r="AJ468" i="21"/>
  <c r="AI468" i="21"/>
  <c r="AH468" i="21"/>
  <c r="AG468" i="21"/>
  <c r="Y468" i="21"/>
  <c r="T468" i="21"/>
  <c r="Q468" i="21"/>
  <c r="P468" i="21"/>
  <c r="BO467" i="21"/>
  <c r="BN467" i="21"/>
  <c r="BM467" i="21"/>
  <c r="BL467" i="21"/>
  <c r="BK467" i="21"/>
  <c r="BJ467" i="21"/>
  <c r="BI467" i="21"/>
  <c r="BH467" i="21"/>
  <c r="BG467" i="21"/>
  <c r="BF467" i="21"/>
  <c r="BE467" i="21"/>
  <c r="BD467" i="21"/>
  <c r="BC467" i="21"/>
  <c r="BB467" i="21"/>
  <c r="BA467" i="21"/>
  <c r="AZ467" i="21"/>
  <c r="AY467" i="21"/>
  <c r="AX467" i="21"/>
  <c r="AW467" i="21"/>
  <c r="AV467" i="21"/>
  <c r="AU467" i="21"/>
  <c r="AO467" i="21"/>
  <c r="AN467" i="21"/>
  <c r="AM467" i="21"/>
  <c r="AL467" i="21"/>
  <c r="AK467" i="21"/>
  <c r="AJ467" i="21"/>
  <c r="AI467" i="21"/>
  <c r="AH467" i="21"/>
  <c r="AG467" i="21"/>
  <c r="X467" i="21"/>
  <c r="T467" i="21"/>
  <c r="Q467" i="21"/>
  <c r="P467" i="21"/>
  <c r="BO465" i="21"/>
  <c r="BN465" i="21"/>
  <c r="BM465" i="21"/>
  <c r="BL465" i="21"/>
  <c r="BK465" i="21"/>
  <c r="BJ465" i="21"/>
  <c r="BI465" i="21"/>
  <c r="BH465" i="21"/>
  <c r="BG465" i="21"/>
  <c r="BF465" i="21"/>
  <c r="BE465" i="21"/>
  <c r="BD465" i="21"/>
  <c r="BC465" i="21"/>
  <c r="BB465" i="21"/>
  <c r="BA465" i="21"/>
  <c r="AZ465" i="21"/>
  <c r="AY465" i="21"/>
  <c r="AX465" i="21"/>
  <c r="AW465" i="21"/>
  <c r="AV465" i="21"/>
  <c r="AU465" i="21"/>
  <c r="AO465" i="21"/>
  <c r="AN465" i="21"/>
  <c r="AM465" i="21"/>
  <c r="AL465" i="21"/>
  <c r="AK465" i="21"/>
  <c r="AJ465" i="21"/>
  <c r="AI465" i="21"/>
  <c r="AH465" i="21"/>
  <c r="AG465" i="21"/>
  <c r="Y465" i="21"/>
  <c r="T465" i="21"/>
  <c r="Q465" i="21"/>
  <c r="P465" i="21"/>
  <c r="BO464" i="21"/>
  <c r="BN464" i="21"/>
  <c r="BM464" i="21"/>
  <c r="BL464" i="21"/>
  <c r="BK464" i="21"/>
  <c r="BJ464" i="21"/>
  <c r="BI464" i="21"/>
  <c r="BH464" i="21"/>
  <c r="BG464" i="21"/>
  <c r="BF464" i="21"/>
  <c r="BE464" i="21"/>
  <c r="BD464" i="21"/>
  <c r="BC464" i="21"/>
  <c r="BB464" i="21"/>
  <c r="BA464" i="21"/>
  <c r="AZ464" i="21"/>
  <c r="AY464" i="21"/>
  <c r="AX464" i="21"/>
  <c r="AW464" i="21"/>
  <c r="AV464" i="21"/>
  <c r="AU464" i="21"/>
  <c r="AO464" i="21"/>
  <c r="AN464" i="21"/>
  <c r="AM464" i="21"/>
  <c r="AL464" i="21"/>
  <c r="AK464" i="21"/>
  <c r="AJ464" i="21"/>
  <c r="AI464" i="21"/>
  <c r="AH464" i="21"/>
  <c r="AG464" i="21"/>
  <c r="X464" i="21"/>
  <c r="T464" i="21"/>
  <c r="Q464" i="21"/>
  <c r="P464" i="21"/>
  <c r="BO462" i="21"/>
  <c r="BN462" i="21"/>
  <c r="BM462" i="21"/>
  <c r="BL462" i="21"/>
  <c r="BK462" i="21"/>
  <c r="BJ462" i="21"/>
  <c r="BI462" i="21"/>
  <c r="BH462" i="21"/>
  <c r="BG462" i="21"/>
  <c r="BF462" i="21"/>
  <c r="BE462" i="21"/>
  <c r="BD462" i="21"/>
  <c r="BC462" i="21"/>
  <c r="BB462" i="21"/>
  <c r="BA462" i="21"/>
  <c r="AZ462" i="21"/>
  <c r="AY462" i="21"/>
  <c r="AX462" i="21"/>
  <c r="AW462" i="21"/>
  <c r="AV462" i="21"/>
  <c r="AU462" i="21"/>
  <c r="AO462" i="21"/>
  <c r="AN462" i="21"/>
  <c r="AM462" i="21"/>
  <c r="AL462" i="21"/>
  <c r="AK462" i="21"/>
  <c r="AJ462" i="21"/>
  <c r="AI462" i="21"/>
  <c r="AH462" i="21"/>
  <c r="AG462" i="21"/>
  <c r="Y462" i="21"/>
  <c r="T462" i="21"/>
  <c r="Q462" i="21"/>
  <c r="P462" i="21"/>
  <c r="BO461" i="21"/>
  <c r="BN461" i="21"/>
  <c r="BM461" i="21"/>
  <c r="BL461" i="21"/>
  <c r="BK461" i="21"/>
  <c r="BJ461" i="21"/>
  <c r="BI461" i="21"/>
  <c r="BH461" i="21"/>
  <c r="BG461" i="21"/>
  <c r="BF461" i="21"/>
  <c r="BE461" i="21"/>
  <c r="BD461" i="21"/>
  <c r="BC461" i="21"/>
  <c r="BB461" i="21"/>
  <c r="BA461" i="21"/>
  <c r="AZ461" i="21"/>
  <c r="AY461" i="21"/>
  <c r="AX461" i="21"/>
  <c r="AW461" i="21"/>
  <c r="AV461" i="21"/>
  <c r="AU461" i="21"/>
  <c r="AO461" i="21"/>
  <c r="AN461" i="21"/>
  <c r="AM461" i="21"/>
  <c r="AL461" i="21"/>
  <c r="AK461" i="21"/>
  <c r="AJ461" i="21"/>
  <c r="AI461" i="21"/>
  <c r="AH461" i="21"/>
  <c r="AG461" i="21"/>
  <c r="X461" i="21"/>
  <c r="T461" i="21"/>
  <c r="Q461" i="21"/>
  <c r="P461" i="21"/>
  <c r="BO459" i="21"/>
  <c r="BN459" i="21"/>
  <c r="BM459" i="21"/>
  <c r="BL459" i="21"/>
  <c r="BK459" i="21"/>
  <c r="BJ459" i="21"/>
  <c r="BI459" i="21"/>
  <c r="BH459" i="21"/>
  <c r="BG459" i="21"/>
  <c r="BF459" i="21"/>
  <c r="BE459" i="21"/>
  <c r="BD459" i="21"/>
  <c r="BC459" i="21"/>
  <c r="BB459" i="21"/>
  <c r="BA459" i="21"/>
  <c r="AZ459" i="21"/>
  <c r="AY459" i="21"/>
  <c r="AX459" i="21"/>
  <c r="AW459" i="21"/>
  <c r="AV459" i="21"/>
  <c r="AU459" i="21"/>
  <c r="AO459" i="21"/>
  <c r="AN459" i="21"/>
  <c r="AM459" i="21"/>
  <c r="AL459" i="21"/>
  <c r="AK459" i="21"/>
  <c r="AJ459" i="21"/>
  <c r="AI459" i="21"/>
  <c r="AH459" i="21"/>
  <c r="AG459" i="21"/>
  <c r="Y459" i="21"/>
  <c r="T459" i="21"/>
  <c r="Q459" i="21"/>
  <c r="P459" i="21"/>
  <c r="BO458" i="21"/>
  <c r="BN458" i="21"/>
  <c r="BM458" i="21"/>
  <c r="BL458" i="21"/>
  <c r="BK458" i="21"/>
  <c r="BJ458" i="21"/>
  <c r="BI458" i="21"/>
  <c r="BH458" i="21"/>
  <c r="BG458" i="21"/>
  <c r="BF458" i="21"/>
  <c r="BE458" i="21"/>
  <c r="BD458" i="21"/>
  <c r="BC458" i="21"/>
  <c r="BB458" i="21"/>
  <c r="BA458" i="21"/>
  <c r="AZ458" i="21"/>
  <c r="AY458" i="21"/>
  <c r="AX458" i="21"/>
  <c r="AW458" i="21"/>
  <c r="AV458" i="21"/>
  <c r="AU458" i="21"/>
  <c r="AO458" i="21"/>
  <c r="AN458" i="21"/>
  <c r="AM458" i="21"/>
  <c r="AL458" i="21"/>
  <c r="AK458" i="21"/>
  <c r="AJ458" i="21"/>
  <c r="AI458" i="21"/>
  <c r="AH458" i="21"/>
  <c r="AG458" i="21"/>
  <c r="X458" i="21"/>
  <c r="T458" i="21"/>
  <c r="Q458" i="21"/>
  <c r="P458" i="21"/>
  <c r="BO456" i="21"/>
  <c r="BN456" i="21"/>
  <c r="BM456" i="21"/>
  <c r="BL456" i="21"/>
  <c r="BK456" i="21"/>
  <c r="BJ456" i="21"/>
  <c r="BI456" i="21"/>
  <c r="BH456" i="21"/>
  <c r="BG456" i="21"/>
  <c r="BF456" i="21"/>
  <c r="BE456" i="21"/>
  <c r="BD456" i="21"/>
  <c r="BC456" i="21"/>
  <c r="BB456" i="21"/>
  <c r="BA456" i="21"/>
  <c r="AZ456" i="21"/>
  <c r="AY456" i="21"/>
  <c r="AX456" i="21"/>
  <c r="AW456" i="21"/>
  <c r="AV456" i="21"/>
  <c r="AU456" i="21"/>
  <c r="AO456" i="21"/>
  <c r="AN456" i="21"/>
  <c r="AM456" i="21"/>
  <c r="AL456" i="21"/>
  <c r="AK456" i="21"/>
  <c r="AJ456" i="21"/>
  <c r="AI456" i="21"/>
  <c r="AH456" i="21"/>
  <c r="AG456" i="21"/>
  <c r="Y456" i="21"/>
  <c r="T456" i="21"/>
  <c r="Q456" i="21"/>
  <c r="P456" i="21"/>
  <c r="BO455" i="21"/>
  <c r="BN455" i="21"/>
  <c r="BM455" i="21"/>
  <c r="BL455" i="21"/>
  <c r="BK455" i="21"/>
  <c r="BJ455" i="21"/>
  <c r="BI455" i="21"/>
  <c r="BH455" i="21"/>
  <c r="BG455" i="21"/>
  <c r="BF455" i="21"/>
  <c r="BE455" i="21"/>
  <c r="BD455" i="21"/>
  <c r="BC455" i="21"/>
  <c r="BB455" i="21"/>
  <c r="BA455" i="21"/>
  <c r="AZ455" i="21"/>
  <c r="AY455" i="21"/>
  <c r="AX455" i="21"/>
  <c r="AW455" i="21"/>
  <c r="AV455" i="21"/>
  <c r="AU455" i="21"/>
  <c r="AO455" i="21"/>
  <c r="AN455" i="21"/>
  <c r="AM455" i="21"/>
  <c r="AL455" i="21"/>
  <c r="AK455" i="21"/>
  <c r="AJ455" i="21"/>
  <c r="AI455" i="21"/>
  <c r="AH455" i="21"/>
  <c r="AG455" i="21"/>
  <c r="X455" i="21"/>
  <c r="T455" i="21"/>
  <c r="Q455" i="21"/>
  <c r="P455" i="21"/>
  <c r="BO453" i="21"/>
  <c r="BN453" i="21"/>
  <c r="BM453" i="21"/>
  <c r="BL453" i="21"/>
  <c r="BK453" i="21"/>
  <c r="BJ453" i="21"/>
  <c r="BI453" i="21"/>
  <c r="BH453" i="21"/>
  <c r="BG453" i="21"/>
  <c r="BF453" i="21"/>
  <c r="BE453" i="21"/>
  <c r="BD453" i="21"/>
  <c r="BC453" i="21"/>
  <c r="BB453" i="21"/>
  <c r="BA453" i="21"/>
  <c r="AZ453" i="21"/>
  <c r="AY453" i="21"/>
  <c r="AX453" i="21"/>
  <c r="AW453" i="21"/>
  <c r="AV453" i="21"/>
  <c r="AU453" i="21"/>
  <c r="AO453" i="21"/>
  <c r="AN453" i="21"/>
  <c r="AM453" i="21"/>
  <c r="AL453" i="21"/>
  <c r="AK453" i="21"/>
  <c r="AJ453" i="21"/>
  <c r="AI453" i="21"/>
  <c r="AH453" i="21"/>
  <c r="AG453" i="21"/>
  <c r="Y453" i="21"/>
  <c r="T453" i="21"/>
  <c r="Q453" i="21"/>
  <c r="P453" i="21"/>
  <c r="BO452" i="21"/>
  <c r="BN452" i="21"/>
  <c r="BM452" i="21"/>
  <c r="BL452" i="21"/>
  <c r="BK452" i="21"/>
  <c r="BJ452" i="21"/>
  <c r="BI452" i="21"/>
  <c r="BH452" i="21"/>
  <c r="BG452" i="21"/>
  <c r="BF452" i="21"/>
  <c r="BE452" i="21"/>
  <c r="BD452" i="21"/>
  <c r="BC452" i="21"/>
  <c r="BB452" i="21"/>
  <c r="BA452" i="21"/>
  <c r="AZ452" i="21"/>
  <c r="AY452" i="21"/>
  <c r="AX452" i="21"/>
  <c r="AW452" i="21"/>
  <c r="AV452" i="21"/>
  <c r="AU452" i="21"/>
  <c r="AO452" i="21"/>
  <c r="AN452" i="21"/>
  <c r="AM452" i="21"/>
  <c r="AL452" i="21"/>
  <c r="AK452" i="21"/>
  <c r="AJ452" i="21"/>
  <c r="AI452" i="21"/>
  <c r="AH452" i="21"/>
  <c r="AG452" i="21"/>
  <c r="X452" i="21"/>
  <c r="T452" i="21"/>
  <c r="Q452" i="21"/>
  <c r="P452" i="21"/>
  <c r="BO450" i="21"/>
  <c r="BN450" i="21"/>
  <c r="BM450" i="21"/>
  <c r="BL450" i="21"/>
  <c r="BK450" i="21"/>
  <c r="BJ450" i="21"/>
  <c r="BI450" i="21"/>
  <c r="BH450" i="21"/>
  <c r="BG450" i="21"/>
  <c r="BF450" i="21"/>
  <c r="BE450" i="21"/>
  <c r="BD450" i="21"/>
  <c r="BC450" i="21"/>
  <c r="BB450" i="21"/>
  <c r="BA450" i="21"/>
  <c r="AZ450" i="21"/>
  <c r="AY450" i="21"/>
  <c r="AX450" i="21"/>
  <c r="AW450" i="21"/>
  <c r="AV450" i="21"/>
  <c r="AU450" i="21"/>
  <c r="AO450" i="21"/>
  <c r="AN450" i="21"/>
  <c r="AM450" i="21"/>
  <c r="AL450" i="21"/>
  <c r="AK450" i="21"/>
  <c r="AJ450" i="21"/>
  <c r="AI450" i="21"/>
  <c r="AH450" i="21"/>
  <c r="AG450" i="21"/>
  <c r="Y450" i="21"/>
  <c r="T450" i="21"/>
  <c r="Q450" i="21"/>
  <c r="P450" i="21"/>
  <c r="BO448" i="21"/>
  <c r="BN448" i="21"/>
  <c r="BM448" i="21"/>
  <c r="BL448" i="21"/>
  <c r="BK448" i="21"/>
  <c r="BJ448" i="21"/>
  <c r="BI448" i="21"/>
  <c r="BH448" i="21"/>
  <c r="BG448" i="21"/>
  <c r="BF448" i="21"/>
  <c r="BE448" i="21"/>
  <c r="BD448" i="21"/>
  <c r="BC448" i="21"/>
  <c r="BB448" i="21"/>
  <c r="BA448" i="21"/>
  <c r="AZ448" i="21"/>
  <c r="AY448" i="21"/>
  <c r="AX448" i="21"/>
  <c r="AW448" i="21"/>
  <c r="AV448" i="21"/>
  <c r="AU448" i="21"/>
  <c r="AO448" i="21"/>
  <c r="AN448" i="21"/>
  <c r="AM448" i="21"/>
  <c r="AL448" i="21"/>
  <c r="AK448" i="21"/>
  <c r="AJ448" i="21"/>
  <c r="AI448" i="21"/>
  <c r="AH448" i="21"/>
  <c r="AG448" i="21"/>
  <c r="X448" i="21"/>
  <c r="T448" i="21"/>
  <c r="Q448" i="21"/>
  <c r="P448" i="21"/>
  <c r="BO446" i="21"/>
  <c r="BN446" i="21"/>
  <c r="BM446" i="21"/>
  <c r="BL446" i="21"/>
  <c r="BK446" i="21"/>
  <c r="BJ446" i="21"/>
  <c r="BI446" i="21"/>
  <c r="BH446" i="21"/>
  <c r="BG446" i="21"/>
  <c r="BF446" i="21"/>
  <c r="BE446" i="21"/>
  <c r="BD446" i="21"/>
  <c r="BC446" i="21"/>
  <c r="BB446" i="21"/>
  <c r="BA446" i="21"/>
  <c r="AZ446" i="21"/>
  <c r="AY446" i="21"/>
  <c r="AX446" i="21"/>
  <c r="AW446" i="21"/>
  <c r="AV446" i="21"/>
  <c r="AU446" i="21"/>
  <c r="AO446" i="21"/>
  <c r="AN446" i="21"/>
  <c r="AM446" i="21"/>
  <c r="AL446" i="21"/>
  <c r="AK446" i="21"/>
  <c r="AJ446" i="21"/>
  <c r="AI446" i="21"/>
  <c r="AH446" i="21"/>
  <c r="AG446" i="21"/>
  <c r="Y446" i="21"/>
  <c r="T446" i="21"/>
  <c r="Q446" i="21"/>
  <c r="P446" i="21"/>
  <c r="BO445" i="21"/>
  <c r="BN445" i="21"/>
  <c r="BM445" i="21"/>
  <c r="BL445" i="21"/>
  <c r="BK445" i="21"/>
  <c r="BJ445" i="21"/>
  <c r="BI445" i="21"/>
  <c r="BH445" i="21"/>
  <c r="BG445" i="21"/>
  <c r="BF445" i="21"/>
  <c r="BE445" i="21"/>
  <c r="BD445" i="21"/>
  <c r="BC445" i="21"/>
  <c r="BB445" i="21"/>
  <c r="BA445" i="21"/>
  <c r="AZ445" i="21"/>
  <c r="AY445" i="21"/>
  <c r="AX445" i="21"/>
  <c r="AW445" i="21"/>
  <c r="AV445" i="21"/>
  <c r="AU445" i="21"/>
  <c r="AO445" i="21"/>
  <c r="AN445" i="21"/>
  <c r="AM445" i="21"/>
  <c r="AL445" i="21"/>
  <c r="AK445" i="21"/>
  <c r="AJ445" i="21"/>
  <c r="AI445" i="21"/>
  <c r="AH445" i="21"/>
  <c r="AG445" i="21"/>
  <c r="X445" i="21"/>
  <c r="T445" i="21"/>
  <c r="Q445" i="21"/>
  <c r="P445" i="21"/>
  <c r="BO443" i="21"/>
  <c r="BN443" i="21"/>
  <c r="BM443" i="21"/>
  <c r="BL443" i="21"/>
  <c r="BK443" i="21"/>
  <c r="BJ443" i="21"/>
  <c r="BI443" i="21"/>
  <c r="BH443" i="21"/>
  <c r="BG443" i="21"/>
  <c r="BF443" i="21"/>
  <c r="BE443" i="21"/>
  <c r="BD443" i="21"/>
  <c r="BC443" i="21"/>
  <c r="BB443" i="21"/>
  <c r="BA443" i="21"/>
  <c r="AZ443" i="21"/>
  <c r="AY443" i="21"/>
  <c r="AX443" i="21"/>
  <c r="AW443" i="21"/>
  <c r="AV443" i="21"/>
  <c r="AU443" i="21"/>
  <c r="AO443" i="21"/>
  <c r="AN443" i="21"/>
  <c r="AM443" i="21"/>
  <c r="AL443" i="21"/>
  <c r="AK443" i="21"/>
  <c r="AJ443" i="21"/>
  <c r="AI443" i="21"/>
  <c r="AH443" i="21"/>
  <c r="AG443" i="21"/>
  <c r="Y443" i="21"/>
  <c r="T443" i="21"/>
  <c r="Q443" i="21"/>
  <c r="P443" i="21"/>
  <c r="BO442" i="21"/>
  <c r="BN442" i="21"/>
  <c r="BM442" i="21"/>
  <c r="BL442" i="21"/>
  <c r="BK442" i="21"/>
  <c r="BJ442" i="21"/>
  <c r="BI442" i="21"/>
  <c r="BH442" i="21"/>
  <c r="BG442" i="21"/>
  <c r="BF442" i="21"/>
  <c r="BE442" i="21"/>
  <c r="BD442" i="21"/>
  <c r="BC442" i="21"/>
  <c r="BB442" i="21"/>
  <c r="BA442" i="21"/>
  <c r="AZ442" i="21"/>
  <c r="AY442" i="21"/>
  <c r="AX442" i="21"/>
  <c r="AW442" i="21"/>
  <c r="AV442" i="21"/>
  <c r="AU442" i="21"/>
  <c r="AO442" i="21"/>
  <c r="AN442" i="21"/>
  <c r="AM442" i="21"/>
  <c r="AL442" i="21"/>
  <c r="AK442" i="21"/>
  <c r="AJ442" i="21"/>
  <c r="AI442" i="21"/>
  <c r="AH442" i="21"/>
  <c r="AG442" i="21"/>
  <c r="X442" i="21"/>
  <c r="T442" i="21"/>
  <c r="Q442" i="21"/>
  <c r="P442" i="21"/>
  <c r="BO440" i="21"/>
  <c r="BN440" i="21"/>
  <c r="BM440" i="21"/>
  <c r="BL440" i="21"/>
  <c r="BK440" i="21"/>
  <c r="BJ440" i="21"/>
  <c r="BI440" i="21"/>
  <c r="BH440" i="21"/>
  <c r="BG440" i="21"/>
  <c r="BF440" i="21"/>
  <c r="BE440" i="21"/>
  <c r="BD440" i="21"/>
  <c r="BC440" i="21"/>
  <c r="BB440" i="21"/>
  <c r="BA440" i="21"/>
  <c r="AZ440" i="21"/>
  <c r="AY440" i="21"/>
  <c r="AX440" i="21"/>
  <c r="AW440" i="21"/>
  <c r="AV440" i="21"/>
  <c r="AU440" i="21"/>
  <c r="AO440" i="21"/>
  <c r="AN440" i="21"/>
  <c r="AM440" i="21"/>
  <c r="AL440" i="21"/>
  <c r="AK440" i="21"/>
  <c r="AJ440" i="21"/>
  <c r="AI440" i="21"/>
  <c r="AH440" i="21"/>
  <c r="AG440" i="21"/>
  <c r="Y440" i="21"/>
  <c r="T440" i="21"/>
  <c r="Q440" i="21"/>
  <c r="P440" i="21"/>
  <c r="BO439" i="21"/>
  <c r="BN439" i="21"/>
  <c r="BM439" i="21"/>
  <c r="BL439" i="21"/>
  <c r="BK439" i="21"/>
  <c r="BJ439" i="21"/>
  <c r="BI439" i="21"/>
  <c r="BH439" i="21"/>
  <c r="BG439" i="21"/>
  <c r="BF439" i="21"/>
  <c r="BE439" i="21"/>
  <c r="BD439" i="21"/>
  <c r="BC439" i="21"/>
  <c r="BB439" i="21"/>
  <c r="BA439" i="21"/>
  <c r="AZ439" i="21"/>
  <c r="AY439" i="21"/>
  <c r="AX439" i="21"/>
  <c r="AW439" i="21"/>
  <c r="AV439" i="21"/>
  <c r="AU439" i="21"/>
  <c r="AO439" i="21"/>
  <c r="AN439" i="21"/>
  <c r="AM439" i="21"/>
  <c r="AL439" i="21"/>
  <c r="AK439" i="21"/>
  <c r="AJ439" i="21"/>
  <c r="AI439" i="21"/>
  <c r="AH439" i="21"/>
  <c r="AG439" i="21"/>
  <c r="X439" i="21"/>
  <c r="T439" i="21"/>
  <c r="Q439" i="21"/>
  <c r="P439" i="21"/>
  <c r="BO437" i="21"/>
  <c r="BN437" i="21"/>
  <c r="BM437" i="21"/>
  <c r="BL437" i="21"/>
  <c r="BK437" i="21"/>
  <c r="BJ437" i="21"/>
  <c r="BI437" i="21"/>
  <c r="BH437" i="21"/>
  <c r="BG437" i="21"/>
  <c r="BF437" i="21"/>
  <c r="BE437" i="21"/>
  <c r="BD437" i="21"/>
  <c r="BC437" i="21"/>
  <c r="BB437" i="21"/>
  <c r="BA437" i="21"/>
  <c r="AZ437" i="21"/>
  <c r="AY437" i="21"/>
  <c r="AX437" i="21"/>
  <c r="AW437" i="21"/>
  <c r="AV437" i="21"/>
  <c r="AU437" i="21"/>
  <c r="AO437" i="21"/>
  <c r="AN437" i="21"/>
  <c r="AM437" i="21"/>
  <c r="AL437" i="21"/>
  <c r="AK437" i="21"/>
  <c r="AJ437" i="21"/>
  <c r="AI437" i="21"/>
  <c r="AH437" i="21"/>
  <c r="AG437" i="21"/>
  <c r="Y437" i="21"/>
  <c r="T437" i="21"/>
  <c r="Q437" i="21"/>
  <c r="P437" i="21"/>
  <c r="BO436" i="21"/>
  <c r="BN436" i="21"/>
  <c r="BM436" i="21"/>
  <c r="BL436" i="21"/>
  <c r="BK436" i="21"/>
  <c r="BJ436" i="21"/>
  <c r="BI436" i="21"/>
  <c r="BH436" i="21"/>
  <c r="BG436" i="21"/>
  <c r="BF436" i="21"/>
  <c r="BE436" i="21"/>
  <c r="BD436" i="21"/>
  <c r="BC436" i="21"/>
  <c r="BB436" i="21"/>
  <c r="BA436" i="21"/>
  <c r="AZ436" i="21"/>
  <c r="AY436" i="21"/>
  <c r="AX436" i="21"/>
  <c r="AW436" i="21"/>
  <c r="AV436" i="21"/>
  <c r="AU436" i="21"/>
  <c r="AO436" i="21"/>
  <c r="AN436" i="21"/>
  <c r="AM436" i="21"/>
  <c r="AL436" i="21"/>
  <c r="AK436" i="21"/>
  <c r="AJ436" i="21"/>
  <c r="AI436" i="21"/>
  <c r="AH436" i="21"/>
  <c r="AG436" i="21"/>
  <c r="X436" i="21"/>
  <c r="T436" i="21"/>
  <c r="Q436" i="21"/>
  <c r="P436" i="21"/>
  <c r="BO434" i="21"/>
  <c r="BN434" i="21"/>
  <c r="BM434" i="21"/>
  <c r="BL434" i="21"/>
  <c r="BK434" i="21"/>
  <c r="BJ434" i="21"/>
  <c r="BI434" i="21"/>
  <c r="BH434" i="21"/>
  <c r="BG434" i="21"/>
  <c r="BF434" i="21"/>
  <c r="BE434" i="21"/>
  <c r="BD434" i="21"/>
  <c r="BC434" i="21"/>
  <c r="BB434" i="21"/>
  <c r="BA434" i="21"/>
  <c r="AZ434" i="21"/>
  <c r="AY434" i="21"/>
  <c r="AX434" i="21"/>
  <c r="AW434" i="21"/>
  <c r="AV434" i="21"/>
  <c r="AU434" i="21"/>
  <c r="AO434" i="21"/>
  <c r="AN434" i="21"/>
  <c r="AM434" i="21"/>
  <c r="AL434" i="21"/>
  <c r="AK434" i="21"/>
  <c r="AJ434" i="21"/>
  <c r="AI434" i="21"/>
  <c r="AH434" i="21"/>
  <c r="AG434" i="21"/>
  <c r="Y434" i="21"/>
  <c r="T434" i="21"/>
  <c r="Q434" i="21"/>
  <c r="P434" i="21"/>
  <c r="BO433" i="21"/>
  <c r="BN433" i="21"/>
  <c r="BM433" i="21"/>
  <c r="BL433" i="21"/>
  <c r="BK433" i="21"/>
  <c r="BJ433" i="21"/>
  <c r="BI433" i="21"/>
  <c r="BH433" i="21"/>
  <c r="BG433" i="21"/>
  <c r="BF433" i="21"/>
  <c r="BE433" i="21"/>
  <c r="BD433" i="21"/>
  <c r="BC433" i="21"/>
  <c r="BB433" i="21"/>
  <c r="BA433" i="21"/>
  <c r="AZ433" i="21"/>
  <c r="AY433" i="21"/>
  <c r="AX433" i="21"/>
  <c r="AW433" i="21"/>
  <c r="AV433" i="21"/>
  <c r="AU433" i="21"/>
  <c r="AO433" i="21"/>
  <c r="AN433" i="21"/>
  <c r="AM433" i="21"/>
  <c r="AL433" i="21"/>
  <c r="AK433" i="21"/>
  <c r="AJ433" i="21"/>
  <c r="AI433" i="21"/>
  <c r="AH433" i="21"/>
  <c r="AG433" i="21"/>
  <c r="X433" i="21"/>
  <c r="T433" i="21"/>
  <c r="Q433" i="21"/>
  <c r="P433" i="21"/>
  <c r="BO431" i="21"/>
  <c r="BN431" i="21"/>
  <c r="BM431" i="21"/>
  <c r="BL431" i="21"/>
  <c r="BK431" i="21"/>
  <c r="BJ431" i="21"/>
  <c r="BI431" i="21"/>
  <c r="BH431" i="21"/>
  <c r="BG431" i="21"/>
  <c r="BF431" i="21"/>
  <c r="BE431" i="21"/>
  <c r="BD431" i="21"/>
  <c r="BC431" i="21"/>
  <c r="BB431" i="21"/>
  <c r="BA431" i="21"/>
  <c r="AZ431" i="21"/>
  <c r="AY431" i="21"/>
  <c r="AX431" i="21"/>
  <c r="AW431" i="21"/>
  <c r="AV431" i="21"/>
  <c r="AU431" i="21"/>
  <c r="AO431" i="21"/>
  <c r="AN431" i="21"/>
  <c r="AM431" i="21"/>
  <c r="AL431" i="21"/>
  <c r="AK431" i="21"/>
  <c r="AJ431" i="21"/>
  <c r="AI431" i="21"/>
  <c r="AH431" i="21"/>
  <c r="AG431" i="21"/>
  <c r="Y431" i="21"/>
  <c r="T431" i="21"/>
  <c r="Q431" i="21"/>
  <c r="P431" i="21"/>
  <c r="BO430" i="21"/>
  <c r="BN430" i="21"/>
  <c r="BM430" i="21"/>
  <c r="BL430" i="21"/>
  <c r="BK430" i="21"/>
  <c r="BJ430" i="21"/>
  <c r="BI430" i="21"/>
  <c r="BH430" i="21"/>
  <c r="BG430" i="21"/>
  <c r="BF430" i="21"/>
  <c r="BE430" i="21"/>
  <c r="BD430" i="21"/>
  <c r="BC430" i="21"/>
  <c r="BB430" i="21"/>
  <c r="BA430" i="21"/>
  <c r="AZ430" i="21"/>
  <c r="AY430" i="21"/>
  <c r="AX430" i="21"/>
  <c r="AW430" i="21"/>
  <c r="AV430" i="21"/>
  <c r="AU430" i="21"/>
  <c r="AO430" i="21"/>
  <c r="AN430" i="21"/>
  <c r="AM430" i="21"/>
  <c r="AL430" i="21"/>
  <c r="AK430" i="21"/>
  <c r="AJ430" i="21"/>
  <c r="AI430" i="21"/>
  <c r="AH430" i="21"/>
  <c r="AG430" i="21"/>
  <c r="X430" i="21"/>
  <c r="T430" i="21"/>
  <c r="Q430" i="21"/>
  <c r="P430" i="21"/>
  <c r="BO428" i="21"/>
  <c r="BN428" i="21"/>
  <c r="BM428" i="21"/>
  <c r="BL428" i="21"/>
  <c r="BK428" i="21"/>
  <c r="BJ428" i="21"/>
  <c r="BI428" i="21"/>
  <c r="BH428" i="21"/>
  <c r="BG428" i="21"/>
  <c r="BF428" i="21"/>
  <c r="BE428" i="21"/>
  <c r="BD428" i="21"/>
  <c r="BC428" i="21"/>
  <c r="BB428" i="21"/>
  <c r="BA428" i="21"/>
  <c r="AZ428" i="21"/>
  <c r="AY428" i="21"/>
  <c r="AX428" i="21"/>
  <c r="AW428" i="21"/>
  <c r="AV428" i="21"/>
  <c r="AU428" i="21"/>
  <c r="AO428" i="21"/>
  <c r="AN428" i="21"/>
  <c r="AM428" i="21"/>
  <c r="AL428" i="21"/>
  <c r="AK428" i="21"/>
  <c r="AJ428" i="21"/>
  <c r="AI428" i="21"/>
  <c r="AH428" i="21"/>
  <c r="AG428" i="21"/>
  <c r="Y428" i="21"/>
  <c r="T428" i="21"/>
  <c r="Q428" i="21"/>
  <c r="P428" i="21"/>
  <c r="BO427" i="21"/>
  <c r="BN427" i="21"/>
  <c r="BM427" i="21"/>
  <c r="BL427" i="21"/>
  <c r="BK427" i="21"/>
  <c r="BJ427" i="21"/>
  <c r="BI427" i="21"/>
  <c r="BH427" i="21"/>
  <c r="BG427" i="21"/>
  <c r="BF427" i="21"/>
  <c r="BE427" i="21"/>
  <c r="BD427" i="21"/>
  <c r="BC427" i="21"/>
  <c r="BB427" i="21"/>
  <c r="BA427" i="21"/>
  <c r="AZ427" i="21"/>
  <c r="AY427" i="21"/>
  <c r="AX427" i="21"/>
  <c r="AW427" i="21"/>
  <c r="AV427" i="21"/>
  <c r="AU427" i="21"/>
  <c r="AO427" i="21"/>
  <c r="AN427" i="21"/>
  <c r="AM427" i="21"/>
  <c r="AL427" i="21"/>
  <c r="AK427" i="21"/>
  <c r="AJ427" i="21"/>
  <c r="AI427" i="21"/>
  <c r="AH427" i="21"/>
  <c r="AG427" i="21"/>
  <c r="BO426" i="21"/>
  <c r="BN426" i="21"/>
  <c r="BM426" i="21"/>
  <c r="BL426" i="21"/>
  <c r="BK426" i="21"/>
  <c r="BJ426" i="21"/>
  <c r="BI426" i="21"/>
  <c r="BH426" i="21"/>
  <c r="BG426" i="21"/>
  <c r="BF426" i="21"/>
  <c r="BE426" i="21"/>
  <c r="BD426" i="21"/>
  <c r="BC426" i="21"/>
  <c r="BB426" i="21"/>
  <c r="BA426" i="21"/>
  <c r="AZ426" i="21"/>
  <c r="AY426" i="21"/>
  <c r="AX426" i="21"/>
  <c r="AW426" i="21"/>
  <c r="AV426" i="21"/>
  <c r="AU426" i="21"/>
  <c r="AO426" i="21"/>
  <c r="AN426" i="21"/>
  <c r="AM426" i="21"/>
  <c r="AL426" i="21"/>
  <c r="AK426" i="21"/>
  <c r="AJ426" i="21"/>
  <c r="AI426" i="21"/>
  <c r="AH426" i="21"/>
  <c r="AG426" i="21"/>
  <c r="X426" i="21"/>
  <c r="T426" i="21"/>
  <c r="Q426" i="21"/>
  <c r="P426" i="21"/>
  <c r="BO424" i="21"/>
  <c r="BN424" i="21"/>
  <c r="BM424" i="21"/>
  <c r="BL424" i="21"/>
  <c r="BK424" i="21"/>
  <c r="BJ424" i="21"/>
  <c r="BI424" i="21"/>
  <c r="BH424" i="21"/>
  <c r="BG424" i="21"/>
  <c r="BF424" i="21"/>
  <c r="BE424" i="21"/>
  <c r="BD424" i="21"/>
  <c r="BC424" i="21"/>
  <c r="BB424" i="21"/>
  <c r="BA424" i="21"/>
  <c r="AZ424" i="21"/>
  <c r="AY424" i="21"/>
  <c r="AX424" i="21"/>
  <c r="AW424" i="21"/>
  <c r="AV424" i="21"/>
  <c r="AU424" i="21"/>
  <c r="AO424" i="21"/>
  <c r="AN424" i="21"/>
  <c r="AM424" i="21"/>
  <c r="AL424" i="21"/>
  <c r="AK424" i="21"/>
  <c r="AJ424" i="21"/>
  <c r="AI424" i="21"/>
  <c r="AH424" i="21"/>
  <c r="AG424" i="21"/>
  <c r="Y424" i="21"/>
  <c r="T424" i="21"/>
  <c r="Q424" i="21"/>
  <c r="P424" i="21"/>
  <c r="BO423" i="21"/>
  <c r="BN423" i="21"/>
  <c r="BM423" i="21"/>
  <c r="BL423" i="21"/>
  <c r="BK423" i="21"/>
  <c r="BJ423" i="21"/>
  <c r="BI423" i="21"/>
  <c r="BH423" i="21"/>
  <c r="BG423" i="21"/>
  <c r="BF423" i="21"/>
  <c r="BE423" i="21"/>
  <c r="BD423" i="21"/>
  <c r="BC423" i="21"/>
  <c r="BB423" i="21"/>
  <c r="BA423" i="21"/>
  <c r="AZ423" i="21"/>
  <c r="AY423" i="21"/>
  <c r="AX423" i="21"/>
  <c r="AW423" i="21"/>
  <c r="AV423" i="21"/>
  <c r="AU423" i="21"/>
  <c r="AO423" i="21"/>
  <c r="AN423" i="21"/>
  <c r="AM423" i="21"/>
  <c r="AL423" i="21"/>
  <c r="AK423" i="21"/>
  <c r="AJ423" i="21"/>
  <c r="AI423" i="21"/>
  <c r="AH423" i="21"/>
  <c r="AG423" i="21"/>
  <c r="X423" i="21"/>
  <c r="T423" i="21"/>
  <c r="Q423" i="21"/>
  <c r="P423" i="21"/>
  <c r="BO421" i="21"/>
  <c r="BN421" i="21"/>
  <c r="BM421" i="21"/>
  <c r="BL421" i="21"/>
  <c r="BK421" i="21"/>
  <c r="BJ421" i="21"/>
  <c r="BI421" i="21"/>
  <c r="BH421" i="21"/>
  <c r="BG421" i="21"/>
  <c r="BF421" i="21"/>
  <c r="BE421" i="21"/>
  <c r="BD421" i="21"/>
  <c r="BC421" i="21"/>
  <c r="BB421" i="21"/>
  <c r="BA421" i="21"/>
  <c r="AZ421" i="21"/>
  <c r="AY421" i="21"/>
  <c r="AX421" i="21"/>
  <c r="AW421" i="21"/>
  <c r="AV421" i="21"/>
  <c r="AU421" i="21"/>
  <c r="AO421" i="21"/>
  <c r="AN421" i="21"/>
  <c r="AM421" i="21"/>
  <c r="AL421" i="21"/>
  <c r="AK421" i="21"/>
  <c r="AJ421" i="21"/>
  <c r="AI421" i="21"/>
  <c r="AH421" i="21"/>
  <c r="AG421" i="21"/>
  <c r="Y421" i="21"/>
  <c r="T421" i="21"/>
  <c r="Q421" i="21"/>
  <c r="P421" i="21"/>
  <c r="BO420" i="21"/>
  <c r="BN420" i="21"/>
  <c r="BM420" i="21"/>
  <c r="BL420" i="21"/>
  <c r="BK420" i="21"/>
  <c r="BJ420" i="21"/>
  <c r="BI420" i="21"/>
  <c r="BH420" i="21"/>
  <c r="BG420" i="21"/>
  <c r="BF420" i="21"/>
  <c r="BE420" i="21"/>
  <c r="BD420" i="21"/>
  <c r="BC420" i="21"/>
  <c r="BB420" i="21"/>
  <c r="BA420" i="21"/>
  <c r="AZ420" i="21"/>
  <c r="AY420" i="21"/>
  <c r="AX420" i="21"/>
  <c r="AW420" i="21"/>
  <c r="AV420" i="21"/>
  <c r="AU420" i="21"/>
  <c r="AO420" i="21"/>
  <c r="AN420" i="21"/>
  <c r="AM420" i="21"/>
  <c r="AL420" i="21"/>
  <c r="AK420" i="21"/>
  <c r="AJ420" i="21"/>
  <c r="AI420" i="21"/>
  <c r="AH420" i="21"/>
  <c r="AG420" i="21"/>
  <c r="X420" i="21"/>
  <c r="T420" i="21"/>
  <c r="Q420" i="21"/>
  <c r="P420" i="21"/>
  <c r="BO418" i="21"/>
  <c r="BN418" i="21"/>
  <c r="BM418" i="21"/>
  <c r="BL418" i="21"/>
  <c r="BK418" i="21"/>
  <c r="BJ418" i="21"/>
  <c r="BI418" i="21"/>
  <c r="BH418" i="21"/>
  <c r="BG418" i="21"/>
  <c r="BF418" i="21"/>
  <c r="BE418" i="21"/>
  <c r="BD418" i="21"/>
  <c r="BC418" i="21"/>
  <c r="BB418" i="21"/>
  <c r="BA418" i="21"/>
  <c r="AZ418" i="21"/>
  <c r="AY418" i="21"/>
  <c r="AX418" i="21"/>
  <c r="AW418" i="21"/>
  <c r="AV418" i="21"/>
  <c r="AU418" i="21"/>
  <c r="AO418" i="21"/>
  <c r="AN418" i="21"/>
  <c r="AM418" i="21"/>
  <c r="AL418" i="21"/>
  <c r="AK418" i="21"/>
  <c r="AJ418" i="21"/>
  <c r="AI418" i="21"/>
  <c r="AH418" i="21"/>
  <c r="AG418" i="21"/>
  <c r="Y418" i="21"/>
  <c r="T418" i="21"/>
  <c r="Q418" i="21"/>
  <c r="P418" i="21"/>
  <c r="BO417" i="21"/>
  <c r="BN417" i="21"/>
  <c r="BM417" i="21"/>
  <c r="BL417" i="21"/>
  <c r="BK417" i="21"/>
  <c r="BJ417" i="21"/>
  <c r="BI417" i="21"/>
  <c r="BH417" i="21"/>
  <c r="BG417" i="21"/>
  <c r="BF417" i="21"/>
  <c r="BE417" i="21"/>
  <c r="BD417" i="21"/>
  <c r="BC417" i="21"/>
  <c r="BB417" i="21"/>
  <c r="BA417" i="21"/>
  <c r="AZ417" i="21"/>
  <c r="AY417" i="21"/>
  <c r="AX417" i="21"/>
  <c r="AW417" i="21"/>
  <c r="AV417" i="21"/>
  <c r="AU417" i="21"/>
  <c r="AO417" i="21"/>
  <c r="AN417" i="21"/>
  <c r="AM417" i="21"/>
  <c r="AL417" i="21"/>
  <c r="AK417" i="21"/>
  <c r="AJ417" i="21"/>
  <c r="AI417" i="21"/>
  <c r="AH417" i="21"/>
  <c r="AG417" i="21"/>
  <c r="X417" i="21"/>
  <c r="T417" i="21"/>
  <c r="Q417" i="21"/>
  <c r="P417" i="21"/>
  <c r="BO415" i="21"/>
  <c r="BN415" i="21"/>
  <c r="BM415" i="21"/>
  <c r="BL415" i="21"/>
  <c r="BK415" i="21"/>
  <c r="BJ415" i="21"/>
  <c r="BI415" i="21"/>
  <c r="BH415" i="21"/>
  <c r="BG415" i="21"/>
  <c r="BF415" i="21"/>
  <c r="BE415" i="21"/>
  <c r="BD415" i="21"/>
  <c r="BC415" i="21"/>
  <c r="BB415" i="21"/>
  <c r="BA415" i="21"/>
  <c r="AZ415" i="21"/>
  <c r="AY415" i="21"/>
  <c r="AX415" i="21"/>
  <c r="AW415" i="21"/>
  <c r="AV415" i="21"/>
  <c r="AU415" i="21"/>
  <c r="AO415" i="21"/>
  <c r="AN415" i="21"/>
  <c r="AM415" i="21"/>
  <c r="AL415" i="21"/>
  <c r="AK415" i="21"/>
  <c r="AJ415" i="21"/>
  <c r="AI415" i="21"/>
  <c r="AH415" i="21"/>
  <c r="AG415" i="21"/>
  <c r="Y415" i="21"/>
  <c r="T415" i="21"/>
  <c r="Q415" i="21"/>
  <c r="P415" i="21"/>
  <c r="BO414" i="21"/>
  <c r="BN414" i="21"/>
  <c r="BM414" i="21"/>
  <c r="BL414" i="21"/>
  <c r="BK414" i="21"/>
  <c r="BJ414" i="21"/>
  <c r="BI414" i="21"/>
  <c r="BH414" i="21"/>
  <c r="BG414" i="21"/>
  <c r="BF414" i="21"/>
  <c r="BE414" i="21"/>
  <c r="BD414" i="21"/>
  <c r="BC414" i="21"/>
  <c r="BB414" i="21"/>
  <c r="BA414" i="21"/>
  <c r="AZ414" i="21"/>
  <c r="AY414" i="21"/>
  <c r="AX414" i="21"/>
  <c r="AW414" i="21"/>
  <c r="AV414" i="21"/>
  <c r="AU414" i="21"/>
  <c r="AO414" i="21"/>
  <c r="AN414" i="21"/>
  <c r="AM414" i="21"/>
  <c r="AL414" i="21"/>
  <c r="AK414" i="21"/>
  <c r="AJ414" i="21"/>
  <c r="AI414" i="21"/>
  <c r="AH414" i="21"/>
  <c r="AG414" i="21"/>
  <c r="X414" i="21"/>
  <c r="T414" i="21"/>
  <c r="Q414" i="21"/>
  <c r="P414" i="21"/>
  <c r="BO412" i="21"/>
  <c r="BN412" i="21"/>
  <c r="BM412" i="21"/>
  <c r="BL412" i="21"/>
  <c r="BK412" i="21"/>
  <c r="BJ412" i="21"/>
  <c r="BI412" i="21"/>
  <c r="BH412" i="21"/>
  <c r="BG412" i="21"/>
  <c r="BF412" i="21"/>
  <c r="BE412" i="21"/>
  <c r="BD412" i="21"/>
  <c r="BC412" i="21"/>
  <c r="BB412" i="21"/>
  <c r="BA412" i="21"/>
  <c r="AZ412" i="21"/>
  <c r="AY412" i="21"/>
  <c r="AX412" i="21"/>
  <c r="AW412" i="21"/>
  <c r="AV412" i="21"/>
  <c r="AU412" i="21"/>
  <c r="AO412" i="21"/>
  <c r="AN412" i="21"/>
  <c r="AM412" i="21"/>
  <c r="AL412" i="21"/>
  <c r="AK412" i="21"/>
  <c r="AJ412" i="21"/>
  <c r="AI412" i="21"/>
  <c r="AH412" i="21"/>
  <c r="AG412" i="21"/>
  <c r="Y412" i="21"/>
  <c r="T412" i="21"/>
  <c r="Q412" i="21"/>
  <c r="P412" i="21"/>
  <c r="BO411" i="21"/>
  <c r="BN411" i="21"/>
  <c r="BM411" i="21"/>
  <c r="BL411" i="21"/>
  <c r="BK411" i="21"/>
  <c r="BJ411" i="21"/>
  <c r="BI411" i="21"/>
  <c r="BH411" i="21"/>
  <c r="BG411" i="21"/>
  <c r="BF411" i="21"/>
  <c r="BE411" i="21"/>
  <c r="BD411" i="21"/>
  <c r="BC411" i="21"/>
  <c r="BB411" i="21"/>
  <c r="BA411" i="21"/>
  <c r="AZ411" i="21"/>
  <c r="AY411" i="21"/>
  <c r="AX411" i="21"/>
  <c r="AW411" i="21"/>
  <c r="AV411" i="21"/>
  <c r="AU411" i="21"/>
  <c r="AO411" i="21"/>
  <c r="AN411" i="21"/>
  <c r="AM411" i="21"/>
  <c r="AL411" i="21"/>
  <c r="AK411" i="21"/>
  <c r="AJ411" i="21"/>
  <c r="AI411" i="21"/>
  <c r="AH411" i="21"/>
  <c r="AG411" i="21"/>
  <c r="X411" i="21"/>
  <c r="T411" i="21"/>
  <c r="Q411" i="21"/>
  <c r="P411" i="21"/>
  <c r="BO409" i="21"/>
  <c r="BN409" i="21"/>
  <c r="BM409" i="21"/>
  <c r="BL409" i="21"/>
  <c r="BK409" i="21"/>
  <c r="BJ409" i="21"/>
  <c r="BI409" i="21"/>
  <c r="BH409" i="21"/>
  <c r="BG409" i="21"/>
  <c r="BF409" i="21"/>
  <c r="BE409" i="21"/>
  <c r="BD409" i="21"/>
  <c r="BC409" i="21"/>
  <c r="BB409" i="21"/>
  <c r="BA409" i="21"/>
  <c r="AZ409" i="21"/>
  <c r="AY409" i="21"/>
  <c r="AX409" i="21"/>
  <c r="AW409" i="21"/>
  <c r="AV409" i="21"/>
  <c r="AU409" i="21"/>
  <c r="AO409" i="21"/>
  <c r="AN409" i="21"/>
  <c r="AM409" i="21"/>
  <c r="AL409" i="21"/>
  <c r="AK409" i="21"/>
  <c r="AJ409" i="21"/>
  <c r="AI409" i="21"/>
  <c r="AH409" i="21"/>
  <c r="AG409" i="21"/>
  <c r="Y409" i="21"/>
  <c r="T409" i="21"/>
  <c r="Q409" i="21"/>
  <c r="P409" i="21"/>
  <c r="BO408" i="21"/>
  <c r="BN408" i="21"/>
  <c r="BM408" i="21"/>
  <c r="BL408" i="21"/>
  <c r="BK408" i="21"/>
  <c r="BJ408" i="21"/>
  <c r="BI408" i="21"/>
  <c r="BH408" i="21"/>
  <c r="BG408" i="21"/>
  <c r="BF408" i="21"/>
  <c r="BE408" i="21"/>
  <c r="BD408" i="21"/>
  <c r="BC408" i="21"/>
  <c r="BB408" i="21"/>
  <c r="BA408" i="21"/>
  <c r="AZ408" i="21"/>
  <c r="AY408" i="21"/>
  <c r="AX408" i="21"/>
  <c r="AW408" i="21"/>
  <c r="AV408" i="21"/>
  <c r="AU408" i="21"/>
  <c r="AO408" i="21"/>
  <c r="AN408" i="21"/>
  <c r="AM408" i="21"/>
  <c r="AL408" i="21"/>
  <c r="AK408" i="21"/>
  <c r="AJ408" i="21"/>
  <c r="AI408" i="21"/>
  <c r="AH408" i="21"/>
  <c r="AG408" i="21"/>
  <c r="X408" i="21"/>
  <c r="T408" i="21"/>
  <c r="Q408" i="21"/>
  <c r="P408" i="21"/>
  <c r="BO406" i="21"/>
  <c r="BN406" i="21"/>
  <c r="BM406" i="21"/>
  <c r="BL406" i="21"/>
  <c r="BK406" i="21"/>
  <c r="BJ406" i="21"/>
  <c r="BI406" i="21"/>
  <c r="BH406" i="21"/>
  <c r="BG406" i="21"/>
  <c r="BF406" i="21"/>
  <c r="BE406" i="21"/>
  <c r="BD406" i="21"/>
  <c r="BC406" i="21"/>
  <c r="BB406" i="21"/>
  <c r="BA406" i="21"/>
  <c r="AZ406" i="21"/>
  <c r="AY406" i="21"/>
  <c r="AX406" i="21"/>
  <c r="AW406" i="21"/>
  <c r="AV406" i="21"/>
  <c r="AU406" i="21"/>
  <c r="AO406" i="21"/>
  <c r="AN406" i="21"/>
  <c r="AM406" i="21"/>
  <c r="AL406" i="21"/>
  <c r="AK406" i="21"/>
  <c r="AJ406" i="21"/>
  <c r="AI406" i="21"/>
  <c r="AH406" i="21"/>
  <c r="AG406" i="21"/>
  <c r="Y406" i="21"/>
  <c r="T406" i="21"/>
  <c r="Q406" i="21"/>
  <c r="P406" i="21"/>
  <c r="BO405" i="21"/>
  <c r="BN405" i="21"/>
  <c r="BM405" i="21"/>
  <c r="BL405" i="21"/>
  <c r="BK405" i="21"/>
  <c r="BJ405" i="21"/>
  <c r="BI405" i="21"/>
  <c r="BH405" i="21"/>
  <c r="BG405" i="21"/>
  <c r="BF405" i="21"/>
  <c r="BE405" i="21"/>
  <c r="BD405" i="21"/>
  <c r="BC405" i="21"/>
  <c r="BB405" i="21"/>
  <c r="BA405" i="21"/>
  <c r="AZ405" i="21"/>
  <c r="AY405" i="21"/>
  <c r="AX405" i="21"/>
  <c r="AW405" i="21"/>
  <c r="AV405" i="21"/>
  <c r="AU405" i="21"/>
  <c r="AO405" i="21"/>
  <c r="AN405" i="21"/>
  <c r="AM405" i="21"/>
  <c r="AL405" i="21"/>
  <c r="AK405" i="21"/>
  <c r="AJ405" i="21"/>
  <c r="AI405" i="21"/>
  <c r="AH405" i="21"/>
  <c r="AG405" i="21"/>
  <c r="X405" i="21"/>
  <c r="T405" i="21"/>
  <c r="Q405" i="21"/>
  <c r="P405" i="21"/>
  <c r="BO403" i="21"/>
  <c r="BN403" i="21"/>
  <c r="BM403" i="21"/>
  <c r="BL403" i="21"/>
  <c r="BK403" i="21"/>
  <c r="BJ403" i="21"/>
  <c r="BI403" i="21"/>
  <c r="BH403" i="21"/>
  <c r="BG403" i="21"/>
  <c r="BF403" i="21"/>
  <c r="BE403" i="21"/>
  <c r="BD403" i="21"/>
  <c r="BC403" i="21"/>
  <c r="BB403" i="21"/>
  <c r="BA403" i="21"/>
  <c r="AZ403" i="21"/>
  <c r="AY403" i="21"/>
  <c r="AX403" i="21"/>
  <c r="AW403" i="21"/>
  <c r="AV403" i="21"/>
  <c r="AU403" i="21"/>
  <c r="AO403" i="21"/>
  <c r="AN403" i="21"/>
  <c r="AM403" i="21"/>
  <c r="AL403" i="21"/>
  <c r="AK403" i="21"/>
  <c r="AJ403" i="21"/>
  <c r="AI403" i="21"/>
  <c r="AH403" i="21"/>
  <c r="AG403" i="21"/>
  <c r="Y403" i="21"/>
  <c r="T403" i="21"/>
  <c r="Q403" i="21"/>
  <c r="P403" i="21"/>
  <c r="BO402" i="21"/>
  <c r="BN402" i="21"/>
  <c r="BM402" i="21"/>
  <c r="BL402" i="21"/>
  <c r="BK402" i="21"/>
  <c r="BJ402" i="21"/>
  <c r="BI402" i="21"/>
  <c r="BH402" i="21"/>
  <c r="BG402" i="21"/>
  <c r="BF402" i="21"/>
  <c r="BE402" i="21"/>
  <c r="BD402" i="21"/>
  <c r="BC402" i="21"/>
  <c r="BB402" i="21"/>
  <c r="BA402" i="21"/>
  <c r="AZ402" i="21"/>
  <c r="AY402" i="21"/>
  <c r="AX402" i="21"/>
  <c r="AW402" i="21"/>
  <c r="AV402" i="21"/>
  <c r="AU402" i="21"/>
  <c r="AO402" i="21"/>
  <c r="AN402" i="21"/>
  <c r="AM402" i="21"/>
  <c r="AL402" i="21"/>
  <c r="AK402" i="21"/>
  <c r="AJ402" i="21"/>
  <c r="AI402" i="21"/>
  <c r="AH402" i="21"/>
  <c r="AG402" i="21"/>
  <c r="X402" i="21"/>
  <c r="T402" i="21"/>
  <c r="Q402" i="21"/>
  <c r="P402" i="21"/>
  <c r="BO400" i="21"/>
  <c r="BN400" i="21"/>
  <c r="BM400" i="21"/>
  <c r="BL400" i="21"/>
  <c r="BK400" i="21"/>
  <c r="BJ400" i="21"/>
  <c r="BI400" i="21"/>
  <c r="BH400" i="21"/>
  <c r="BG400" i="21"/>
  <c r="BF400" i="21"/>
  <c r="BE400" i="21"/>
  <c r="BD400" i="21"/>
  <c r="BC400" i="21"/>
  <c r="BB400" i="21"/>
  <c r="BA400" i="21"/>
  <c r="AZ400" i="21"/>
  <c r="AY400" i="21"/>
  <c r="AX400" i="21"/>
  <c r="AW400" i="21"/>
  <c r="AV400" i="21"/>
  <c r="AU400" i="21"/>
  <c r="AO400" i="21"/>
  <c r="AN400" i="21"/>
  <c r="AM400" i="21"/>
  <c r="AL400" i="21"/>
  <c r="AK400" i="21"/>
  <c r="AJ400" i="21"/>
  <c r="AI400" i="21"/>
  <c r="AH400" i="21"/>
  <c r="AG400" i="21"/>
  <c r="Y400" i="21"/>
  <c r="T400" i="21"/>
  <c r="Q400" i="21"/>
  <c r="P400" i="21"/>
  <c r="BO399" i="21"/>
  <c r="BN399" i="21"/>
  <c r="BM399" i="21"/>
  <c r="BL399" i="21"/>
  <c r="BK399" i="21"/>
  <c r="BJ399" i="21"/>
  <c r="BI399" i="21"/>
  <c r="BH399" i="21"/>
  <c r="BG399" i="21"/>
  <c r="BF399" i="21"/>
  <c r="BE399" i="21"/>
  <c r="BD399" i="21"/>
  <c r="BC399" i="21"/>
  <c r="BB399" i="21"/>
  <c r="BA399" i="21"/>
  <c r="AZ399" i="21"/>
  <c r="AY399" i="21"/>
  <c r="AX399" i="21"/>
  <c r="AW399" i="21"/>
  <c r="AV399" i="21"/>
  <c r="AU399" i="21"/>
  <c r="AO399" i="21"/>
  <c r="AN399" i="21"/>
  <c r="AM399" i="21"/>
  <c r="AL399" i="21"/>
  <c r="AK399" i="21"/>
  <c r="AJ399" i="21"/>
  <c r="AI399" i="21"/>
  <c r="AH399" i="21"/>
  <c r="AG399" i="21"/>
  <c r="BO398" i="21"/>
  <c r="BN398" i="21"/>
  <c r="BM398" i="21"/>
  <c r="BL398" i="21"/>
  <c r="BK398" i="21"/>
  <c r="BJ398" i="21"/>
  <c r="BI398" i="21"/>
  <c r="BH398" i="21"/>
  <c r="BG398" i="21"/>
  <c r="BF398" i="21"/>
  <c r="BE398" i="21"/>
  <c r="BD398" i="21"/>
  <c r="BC398" i="21"/>
  <c r="BB398" i="21"/>
  <c r="BA398" i="21"/>
  <c r="AZ398" i="21"/>
  <c r="AY398" i="21"/>
  <c r="AX398" i="21"/>
  <c r="AW398" i="21"/>
  <c r="AV398" i="21"/>
  <c r="AU398" i="21"/>
  <c r="AO398" i="21"/>
  <c r="AN398" i="21"/>
  <c r="AM398" i="21"/>
  <c r="AL398" i="21"/>
  <c r="AK398" i="21"/>
  <c r="AJ398" i="21"/>
  <c r="AI398" i="21"/>
  <c r="AH398" i="21"/>
  <c r="AG398" i="21"/>
  <c r="X398" i="21"/>
  <c r="T398" i="21"/>
  <c r="Q398" i="21"/>
  <c r="P398" i="21"/>
  <c r="BO396" i="21"/>
  <c r="BN396" i="21"/>
  <c r="BM396" i="21"/>
  <c r="BL396" i="21"/>
  <c r="BK396" i="21"/>
  <c r="BJ396" i="21"/>
  <c r="BI396" i="21"/>
  <c r="BH396" i="21"/>
  <c r="BG396" i="21"/>
  <c r="BF396" i="21"/>
  <c r="BE396" i="21"/>
  <c r="BD396" i="21"/>
  <c r="BC396" i="21"/>
  <c r="BB396" i="21"/>
  <c r="BA396" i="21"/>
  <c r="AZ396" i="21"/>
  <c r="AY396" i="21"/>
  <c r="AX396" i="21"/>
  <c r="AW396" i="21"/>
  <c r="AV396" i="21"/>
  <c r="AU396" i="21"/>
  <c r="AO396" i="21"/>
  <c r="AN396" i="21"/>
  <c r="AM396" i="21"/>
  <c r="AL396" i="21"/>
  <c r="AK396" i="21"/>
  <c r="AJ396" i="21"/>
  <c r="AI396" i="21"/>
  <c r="AH396" i="21"/>
  <c r="AG396" i="21"/>
  <c r="Y396" i="21"/>
  <c r="T396" i="21"/>
  <c r="Q396" i="21"/>
  <c r="P396" i="21"/>
  <c r="BO395" i="21"/>
  <c r="BN395" i="21"/>
  <c r="BM395" i="21"/>
  <c r="BL395" i="21"/>
  <c r="BK395" i="21"/>
  <c r="BJ395" i="21"/>
  <c r="BI395" i="21"/>
  <c r="BH395" i="21"/>
  <c r="BG395" i="21"/>
  <c r="BF395" i="21"/>
  <c r="BE395" i="21"/>
  <c r="BD395" i="21"/>
  <c r="BC395" i="21"/>
  <c r="BB395" i="21"/>
  <c r="BA395" i="21"/>
  <c r="AZ395" i="21"/>
  <c r="AY395" i="21"/>
  <c r="AX395" i="21"/>
  <c r="AW395" i="21"/>
  <c r="AV395" i="21"/>
  <c r="AU395" i="21"/>
  <c r="AO395" i="21"/>
  <c r="AN395" i="21"/>
  <c r="AM395" i="21"/>
  <c r="AL395" i="21"/>
  <c r="AK395" i="21"/>
  <c r="AJ395" i="21"/>
  <c r="AI395" i="21"/>
  <c r="AH395" i="21"/>
  <c r="AG395" i="21"/>
  <c r="X395" i="21"/>
  <c r="T395" i="21"/>
  <c r="Q395" i="21"/>
  <c r="P395" i="21"/>
  <c r="BO393" i="21"/>
  <c r="BN393" i="21"/>
  <c r="BM393" i="21"/>
  <c r="BL393" i="21"/>
  <c r="BK393" i="21"/>
  <c r="BJ393" i="21"/>
  <c r="BI393" i="21"/>
  <c r="BH393" i="21"/>
  <c r="BG393" i="21"/>
  <c r="BF393" i="21"/>
  <c r="BE393" i="21"/>
  <c r="BD393" i="21"/>
  <c r="BC393" i="21"/>
  <c r="BB393" i="21"/>
  <c r="BA393" i="21"/>
  <c r="AZ393" i="21"/>
  <c r="AY393" i="21"/>
  <c r="AX393" i="21"/>
  <c r="AW393" i="21"/>
  <c r="AV393" i="21"/>
  <c r="AU393" i="21"/>
  <c r="AO393" i="21"/>
  <c r="AN393" i="21"/>
  <c r="AM393" i="21"/>
  <c r="AL393" i="21"/>
  <c r="AK393" i="21"/>
  <c r="AJ393" i="21"/>
  <c r="AI393" i="21"/>
  <c r="AH393" i="21"/>
  <c r="AG393" i="21"/>
  <c r="Y393" i="21"/>
  <c r="T393" i="21"/>
  <c r="Q393" i="21"/>
  <c r="P393" i="21"/>
  <c r="BO392" i="21"/>
  <c r="BN392" i="21"/>
  <c r="BM392" i="21"/>
  <c r="BL392" i="21"/>
  <c r="BK392" i="21"/>
  <c r="BJ392" i="21"/>
  <c r="BI392" i="21"/>
  <c r="BH392" i="21"/>
  <c r="BG392" i="21"/>
  <c r="BF392" i="21"/>
  <c r="BE392" i="21"/>
  <c r="BD392" i="21"/>
  <c r="BC392" i="21"/>
  <c r="BB392" i="21"/>
  <c r="BA392" i="21"/>
  <c r="AZ392" i="21"/>
  <c r="AY392" i="21"/>
  <c r="AX392" i="21"/>
  <c r="AW392" i="21"/>
  <c r="AV392" i="21"/>
  <c r="AU392" i="21"/>
  <c r="AO392" i="21"/>
  <c r="AN392" i="21"/>
  <c r="AM392" i="21"/>
  <c r="AL392" i="21"/>
  <c r="AK392" i="21"/>
  <c r="AJ392" i="21"/>
  <c r="AI392" i="21"/>
  <c r="AH392" i="21"/>
  <c r="AG392" i="21"/>
  <c r="X392" i="21"/>
  <c r="T392" i="21"/>
  <c r="Q392" i="21"/>
  <c r="P392" i="21"/>
  <c r="BO390" i="21"/>
  <c r="BN390" i="21"/>
  <c r="BM390" i="21"/>
  <c r="BL390" i="21"/>
  <c r="BK390" i="21"/>
  <c r="BJ390" i="21"/>
  <c r="BI390" i="21"/>
  <c r="BH390" i="21"/>
  <c r="BG390" i="21"/>
  <c r="BF390" i="21"/>
  <c r="BE390" i="21"/>
  <c r="BD390" i="21"/>
  <c r="BC390" i="21"/>
  <c r="BB390" i="21"/>
  <c r="BA390" i="21"/>
  <c r="AZ390" i="21"/>
  <c r="AY390" i="21"/>
  <c r="AX390" i="21"/>
  <c r="AW390" i="21"/>
  <c r="AV390" i="21"/>
  <c r="AU390" i="21"/>
  <c r="AO390" i="21"/>
  <c r="AN390" i="21"/>
  <c r="AM390" i="21"/>
  <c r="AL390" i="21"/>
  <c r="AK390" i="21"/>
  <c r="AJ390" i="21"/>
  <c r="AI390" i="21"/>
  <c r="AH390" i="21"/>
  <c r="AG390" i="21"/>
  <c r="Y390" i="21"/>
  <c r="T390" i="21"/>
  <c r="Q390" i="21"/>
  <c r="P390" i="21"/>
  <c r="BO389" i="21"/>
  <c r="BN389" i="21"/>
  <c r="BM389" i="21"/>
  <c r="BL389" i="21"/>
  <c r="BK389" i="21"/>
  <c r="BJ389" i="21"/>
  <c r="BI389" i="21"/>
  <c r="BH389" i="21"/>
  <c r="BG389" i="21"/>
  <c r="BF389" i="21"/>
  <c r="BE389" i="21"/>
  <c r="BD389" i="21"/>
  <c r="BC389" i="21"/>
  <c r="BB389" i="21"/>
  <c r="BA389" i="21"/>
  <c r="AZ389" i="21"/>
  <c r="AY389" i="21"/>
  <c r="AX389" i="21"/>
  <c r="AW389" i="21"/>
  <c r="AV389" i="21"/>
  <c r="AU389" i="21"/>
  <c r="AO389" i="21"/>
  <c r="AN389" i="21"/>
  <c r="AM389" i="21"/>
  <c r="AL389" i="21"/>
  <c r="AK389" i="21"/>
  <c r="AJ389" i="21"/>
  <c r="AI389" i="21"/>
  <c r="AH389" i="21"/>
  <c r="AG389" i="21"/>
  <c r="X389" i="21"/>
  <c r="T389" i="21"/>
  <c r="Q389" i="21"/>
  <c r="P389" i="21"/>
  <c r="BO387" i="21"/>
  <c r="BN387" i="21"/>
  <c r="BM387" i="21"/>
  <c r="BL387" i="21"/>
  <c r="BK387" i="21"/>
  <c r="BJ387" i="21"/>
  <c r="BI387" i="21"/>
  <c r="BH387" i="21"/>
  <c r="BG387" i="21"/>
  <c r="BF387" i="21"/>
  <c r="BE387" i="21"/>
  <c r="BD387" i="21"/>
  <c r="BC387" i="21"/>
  <c r="BB387" i="21"/>
  <c r="BA387" i="21"/>
  <c r="AZ387" i="21"/>
  <c r="AY387" i="21"/>
  <c r="AX387" i="21"/>
  <c r="AW387" i="21"/>
  <c r="AV387" i="21"/>
  <c r="AU387" i="21"/>
  <c r="AO387" i="21"/>
  <c r="AN387" i="21"/>
  <c r="AM387" i="21"/>
  <c r="AL387" i="21"/>
  <c r="AK387" i="21"/>
  <c r="AJ387" i="21"/>
  <c r="AI387" i="21"/>
  <c r="AH387" i="21"/>
  <c r="AG387" i="21"/>
  <c r="Y387" i="21"/>
  <c r="T387" i="21"/>
  <c r="Q387" i="21"/>
  <c r="P387" i="21"/>
  <c r="BO386" i="21"/>
  <c r="BN386" i="21"/>
  <c r="BM386" i="21"/>
  <c r="BL386" i="21"/>
  <c r="BK386" i="21"/>
  <c r="BJ386" i="21"/>
  <c r="BI386" i="21"/>
  <c r="BH386" i="21"/>
  <c r="BG386" i="21"/>
  <c r="BF386" i="21"/>
  <c r="BE386" i="21"/>
  <c r="BD386" i="21"/>
  <c r="BC386" i="21"/>
  <c r="BB386" i="21"/>
  <c r="BA386" i="21"/>
  <c r="AZ386" i="21"/>
  <c r="AY386" i="21"/>
  <c r="AX386" i="21"/>
  <c r="AW386" i="21"/>
  <c r="AV386" i="21"/>
  <c r="AU386" i="21"/>
  <c r="AO386" i="21"/>
  <c r="AN386" i="21"/>
  <c r="AM386" i="21"/>
  <c r="AL386" i="21"/>
  <c r="AK386" i="21"/>
  <c r="AJ386" i="21"/>
  <c r="AI386" i="21"/>
  <c r="AH386" i="21"/>
  <c r="AG386" i="21"/>
  <c r="X386" i="21"/>
  <c r="T386" i="21"/>
  <c r="Q386" i="21"/>
  <c r="P386" i="21"/>
  <c r="BO384" i="21"/>
  <c r="BN384" i="21"/>
  <c r="BM384" i="21"/>
  <c r="BL384" i="21"/>
  <c r="BK384" i="21"/>
  <c r="BJ384" i="21"/>
  <c r="BI384" i="21"/>
  <c r="BH384" i="21"/>
  <c r="BG384" i="21"/>
  <c r="BF384" i="21"/>
  <c r="BE384" i="21"/>
  <c r="BD384" i="21"/>
  <c r="BC384" i="21"/>
  <c r="BB384" i="21"/>
  <c r="BA384" i="21"/>
  <c r="AZ384" i="21"/>
  <c r="AY384" i="21"/>
  <c r="AX384" i="21"/>
  <c r="AW384" i="21"/>
  <c r="AV384" i="21"/>
  <c r="AU384" i="21"/>
  <c r="AO384" i="21"/>
  <c r="AN384" i="21"/>
  <c r="AM384" i="21"/>
  <c r="AL384" i="21"/>
  <c r="AK384" i="21"/>
  <c r="AJ384" i="21"/>
  <c r="AI384" i="21"/>
  <c r="AH384" i="21"/>
  <c r="AG384" i="21"/>
  <c r="Y384" i="21"/>
  <c r="T384" i="21"/>
  <c r="Q384" i="21"/>
  <c r="P384" i="21"/>
  <c r="BO383" i="21"/>
  <c r="BN383" i="21"/>
  <c r="BM383" i="21"/>
  <c r="BL383" i="21"/>
  <c r="BK383" i="21"/>
  <c r="BJ383" i="21"/>
  <c r="BI383" i="21"/>
  <c r="BH383" i="21"/>
  <c r="BG383" i="21"/>
  <c r="BF383" i="21"/>
  <c r="BE383" i="21"/>
  <c r="BD383" i="21"/>
  <c r="BC383" i="21"/>
  <c r="BB383" i="21"/>
  <c r="BA383" i="21"/>
  <c r="AZ383" i="21"/>
  <c r="AY383" i="21"/>
  <c r="AX383" i="21"/>
  <c r="AW383" i="21"/>
  <c r="AV383" i="21"/>
  <c r="AU383" i="21"/>
  <c r="AO383" i="21"/>
  <c r="AN383" i="21"/>
  <c r="AM383" i="21"/>
  <c r="AL383" i="21"/>
  <c r="AK383" i="21"/>
  <c r="AJ383" i="21"/>
  <c r="AI383" i="21"/>
  <c r="AH383" i="21"/>
  <c r="AG383" i="21"/>
  <c r="X383" i="21"/>
  <c r="T383" i="21"/>
  <c r="Q383" i="21"/>
  <c r="P383" i="21"/>
  <c r="BO381" i="21"/>
  <c r="BN381" i="21"/>
  <c r="BM381" i="21"/>
  <c r="BL381" i="21"/>
  <c r="BK381" i="21"/>
  <c r="BJ381" i="21"/>
  <c r="BI381" i="21"/>
  <c r="BH381" i="21"/>
  <c r="BG381" i="21"/>
  <c r="BF381" i="21"/>
  <c r="BE381" i="21"/>
  <c r="BD381" i="21"/>
  <c r="BC381" i="21"/>
  <c r="BB381" i="21"/>
  <c r="BA381" i="21"/>
  <c r="AZ381" i="21"/>
  <c r="AY381" i="21"/>
  <c r="AX381" i="21"/>
  <c r="AW381" i="21"/>
  <c r="AV381" i="21"/>
  <c r="AU381" i="21"/>
  <c r="AO381" i="21"/>
  <c r="AN381" i="21"/>
  <c r="AM381" i="21"/>
  <c r="AL381" i="21"/>
  <c r="AK381" i="21"/>
  <c r="AJ381" i="21"/>
  <c r="AI381" i="21"/>
  <c r="AH381" i="21"/>
  <c r="AG381" i="21"/>
  <c r="Y381" i="21"/>
  <c r="T381" i="21"/>
  <c r="Q381" i="21"/>
  <c r="P381" i="21"/>
  <c r="BO380" i="21"/>
  <c r="BN380" i="21"/>
  <c r="BM380" i="21"/>
  <c r="BL380" i="21"/>
  <c r="BK380" i="21"/>
  <c r="BJ380" i="21"/>
  <c r="BI380" i="21"/>
  <c r="BH380" i="21"/>
  <c r="BG380" i="21"/>
  <c r="BF380" i="21"/>
  <c r="BE380" i="21"/>
  <c r="BD380" i="21"/>
  <c r="BC380" i="21"/>
  <c r="BB380" i="21"/>
  <c r="BA380" i="21"/>
  <c r="AZ380" i="21"/>
  <c r="AY380" i="21"/>
  <c r="AX380" i="21"/>
  <c r="AW380" i="21"/>
  <c r="AV380" i="21"/>
  <c r="AU380" i="21"/>
  <c r="AO380" i="21"/>
  <c r="AN380" i="21"/>
  <c r="AM380" i="21"/>
  <c r="AL380" i="21"/>
  <c r="AK380" i="21"/>
  <c r="AJ380" i="21"/>
  <c r="AI380" i="21"/>
  <c r="AH380" i="21"/>
  <c r="AG380" i="21"/>
  <c r="X380" i="21"/>
  <c r="T380" i="21"/>
  <c r="Q380" i="21"/>
  <c r="P380" i="21"/>
  <c r="BO378" i="21"/>
  <c r="BN378" i="21"/>
  <c r="BM378" i="21"/>
  <c r="BL378" i="21"/>
  <c r="BK378" i="21"/>
  <c r="BJ378" i="21"/>
  <c r="BI378" i="21"/>
  <c r="BH378" i="21"/>
  <c r="BG378" i="21"/>
  <c r="BF378" i="21"/>
  <c r="BE378" i="21"/>
  <c r="BD378" i="21"/>
  <c r="BC378" i="21"/>
  <c r="BB378" i="21"/>
  <c r="BA378" i="21"/>
  <c r="AZ378" i="21"/>
  <c r="AY378" i="21"/>
  <c r="AX378" i="21"/>
  <c r="AW378" i="21"/>
  <c r="AV378" i="21"/>
  <c r="AU378" i="21"/>
  <c r="AO378" i="21"/>
  <c r="AN378" i="21"/>
  <c r="AM378" i="21"/>
  <c r="AL378" i="21"/>
  <c r="AK378" i="21"/>
  <c r="AJ378" i="21"/>
  <c r="AI378" i="21"/>
  <c r="AH378" i="21"/>
  <c r="AG378" i="21"/>
  <c r="Y378" i="21"/>
  <c r="T378" i="21"/>
  <c r="Q378" i="21"/>
  <c r="P378" i="21"/>
  <c r="BO377" i="21"/>
  <c r="BN377" i="21"/>
  <c r="BM377" i="21"/>
  <c r="BL377" i="21"/>
  <c r="BK377" i="21"/>
  <c r="BJ377" i="21"/>
  <c r="BI377" i="21"/>
  <c r="BH377" i="21"/>
  <c r="BG377" i="21"/>
  <c r="BF377" i="21"/>
  <c r="BE377" i="21"/>
  <c r="BD377" i="21"/>
  <c r="BC377" i="21"/>
  <c r="BB377" i="21"/>
  <c r="BA377" i="21"/>
  <c r="AZ377" i="21"/>
  <c r="AY377" i="21"/>
  <c r="AX377" i="21"/>
  <c r="AW377" i="21"/>
  <c r="AV377" i="21"/>
  <c r="AU377" i="21"/>
  <c r="AO377" i="21"/>
  <c r="AN377" i="21"/>
  <c r="AM377" i="21"/>
  <c r="AL377" i="21"/>
  <c r="AK377" i="21"/>
  <c r="AJ377" i="21"/>
  <c r="AI377" i="21"/>
  <c r="AH377" i="21"/>
  <c r="AG377" i="21"/>
  <c r="BO376" i="21"/>
  <c r="BN376" i="21"/>
  <c r="BM376" i="21"/>
  <c r="BL376" i="21"/>
  <c r="BK376" i="21"/>
  <c r="BJ376" i="21"/>
  <c r="BI376" i="21"/>
  <c r="BH376" i="21"/>
  <c r="BG376" i="21"/>
  <c r="BF376" i="21"/>
  <c r="BE376" i="21"/>
  <c r="BD376" i="21"/>
  <c r="BC376" i="21"/>
  <c r="BB376" i="21"/>
  <c r="BA376" i="21"/>
  <c r="AZ376" i="21"/>
  <c r="AY376" i="21"/>
  <c r="AX376" i="21"/>
  <c r="AW376" i="21"/>
  <c r="AV376" i="21"/>
  <c r="AU376" i="21"/>
  <c r="AO376" i="21"/>
  <c r="AN376" i="21"/>
  <c r="AM376" i="21"/>
  <c r="AL376" i="21"/>
  <c r="AK376" i="21"/>
  <c r="AJ376" i="21"/>
  <c r="AI376" i="21"/>
  <c r="AH376" i="21"/>
  <c r="AG376" i="21"/>
  <c r="X376" i="21"/>
  <c r="T376" i="21"/>
  <c r="Q376" i="21"/>
  <c r="P376" i="21"/>
  <c r="BO374" i="21"/>
  <c r="BN374" i="21"/>
  <c r="BM374" i="21"/>
  <c r="BL374" i="21"/>
  <c r="BK374" i="21"/>
  <c r="BJ374" i="21"/>
  <c r="BI374" i="21"/>
  <c r="BH374" i="21"/>
  <c r="BG374" i="21"/>
  <c r="BF374" i="21"/>
  <c r="BE374" i="21"/>
  <c r="BD374" i="21"/>
  <c r="BC374" i="21"/>
  <c r="BB374" i="21"/>
  <c r="BA374" i="21"/>
  <c r="AZ374" i="21"/>
  <c r="AY374" i="21"/>
  <c r="AX374" i="21"/>
  <c r="AW374" i="21"/>
  <c r="AV374" i="21"/>
  <c r="AU374" i="21"/>
  <c r="AO374" i="21"/>
  <c r="AN374" i="21"/>
  <c r="AM374" i="21"/>
  <c r="AL374" i="21"/>
  <c r="AK374" i="21"/>
  <c r="AJ374" i="21"/>
  <c r="AI374" i="21"/>
  <c r="AH374" i="21"/>
  <c r="AG374" i="21"/>
  <c r="Y374" i="21"/>
  <c r="T374" i="21"/>
  <c r="Q374" i="21"/>
  <c r="P374" i="21"/>
  <c r="BO373" i="21"/>
  <c r="BN373" i="21"/>
  <c r="BM373" i="21"/>
  <c r="BL373" i="21"/>
  <c r="BK373" i="21"/>
  <c r="BJ373" i="21"/>
  <c r="BI373" i="21"/>
  <c r="BH373" i="21"/>
  <c r="BG373" i="21"/>
  <c r="BF373" i="21"/>
  <c r="BE373" i="21"/>
  <c r="BD373" i="21"/>
  <c r="BC373" i="21"/>
  <c r="BB373" i="21"/>
  <c r="BA373" i="21"/>
  <c r="AZ373" i="21"/>
  <c r="AY373" i="21"/>
  <c r="AX373" i="21"/>
  <c r="AW373" i="21"/>
  <c r="AV373" i="21"/>
  <c r="AU373" i="21"/>
  <c r="AO373" i="21"/>
  <c r="AN373" i="21"/>
  <c r="AM373" i="21"/>
  <c r="AL373" i="21"/>
  <c r="AK373" i="21"/>
  <c r="AJ373" i="21"/>
  <c r="AI373" i="21"/>
  <c r="AH373" i="21"/>
  <c r="AG373" i="21"/>
  <c r="X373" i="21"/>
  <c r="T373" i="21"/>
  <c r="Q373" i="21"/>
  <c r="P373" i="21"/>
  <c r="BO371" i="21"/>
  <c r="BN371" i="21"/>
  <c r="BM371" i="21"/>
  <c r="BL371" i="21"/>
  <c r="BK371" i="21"/>
  <c r="BJ371" i="21"/>
  <c r="BI371" i="21"/>
  <c r="BH371" i="21"/>
  <c r="BG371" i="21"/>
  <c r="BF371" i="21"/>
  <c r="BE371" i="21"/>
  <c r="BD371" i="21"/>
  <c r="BC371" i="21"/>
  <c r="BB371" i="21"/>
  <c r="BA371" i="21"/>
  <c r="AZ371" i="21"/>
  <c r="AY371" i="21"/>
  <c r="AX371" i="21"/>
  <c r="AW371" i="21"/>
  <c r="AV371" i="21"/>
  <c r="AU371" i="21"/>
  <c r="AO371" i="21"/>
  <c r="AN371" i="21"/>
  <c r="AM371" i="21"/>
  <c r="AL371" i="21"/>
  <c r="AK371" i="21"/>
  <c r="AJ371" i="21"/>
  <c r="AI371" i="21"/>
  <c r="AH371" i="21"/>
  <c r="AG371" i="21"/>
  <c r="Y371" i="21"/>
  <c r="T371" i="21"/>
  <c r="Q371" i="21"/>
  <c r="P371" i="21"/>
  <c r="BO370" i="21"/>
  <c r="BN370" i="21"/>
  <c r="BM370" i="21"/>
  <c r="BL370" i="21"/>
  <c r="BK370" i="21"/>
  <c r="BJ370" i="21"/>
  <c r="BI370" i="21"/>
  <c r="BH370" i="21"/>
  <c r="BG370" i="21"/>
  <c r="BF370" i="21"/>
  <c r="BE370" i="21"/>
  <c r="BD370" i="21"/>
  <c r="BC370" i="21"/>
  <c r="BB370" i="21"/>
  <c r="BA370" i="21"/>
  <c r="AZ370" i="21"/>
  <c r="AY370" i="21"/>
  <c r="AX370" i="21"/>
  <c r="AW370" i="21"/>
  <c r="AV370" i="21"/>
  <c r="AU370" i="21"/>
  <c r="AO370" i="21"/>
  <c r="AN370" i="21"/>
  <c r="AM370" i="21"/>
  <c r="AL370" i="21"/>
  <c r="AK370" i="21"/>
  <c r="AJ370" i="21"/>
  <c r="AI370" i="21"/>
  <c r="AH370" i="21"/>
  <c r="AG370" i="21"/>
  <c r="X370" i="21"/>
  <c r="T370" i="21"/>
  <c r="Q370" i="21"/>
  <c r="P370" i="21"/>
  <c r="BO368" i="21"/>
  <c r="BN368" i="21"/>
  <c r="BM368" i="21"/>
  <c r="BL368" i="21"/>
  <c r="BK368" i="21"/>
  <c r="BJ368" i="21"/>
  <c r="BI368" i="21"/>
  <c r="BH368" i="21"/>
  <c r="BG368" i="21"/>
  <c r="BF368" i="21"/>
  <c r="BE368" i="21"/>
  <c r="BD368" i="21"/>
  <c r="BC368" i="21"/>
  <c r="BB368" i="21"/>
  <c r="BA368" i="21"/>
  <c r="AZ368" i="21"/>
  <c r="AY368" i="21"/>
  <c r="AX368" i="21"/>
  <c r="AW368" i="21"/>
  <c r="AV368" i="21"/>
  <c r="AU368" i="21"/>
  <c r="AO368" i="21"/>
  <c r="AN368" i="21"/>
  <c r="AM368" i="21"/>
  <c r="AL368" i="21"/>
  <c r="AK368" i="21"/>
  <c r="AJ368" i="21"/>
  <c r="AI368" i="21"/>
  <c r="AH368" i="21"/>
  <c r="AG368" i="21"/>
  <c r="Y368" i="21"/>
  <c r="T368" i="21"/>
  <c r="Q368" i="21"/>
  <c r="P368" i="21"/>
  <c r="BO367" i="21"/>
  <c r="BN367" i="21"/>
  <c r="BM367" i="21"/>
  <c r="BL367" i="21"/>
  <c r="BK367" i="21"/>
  <c r="BJ367" i="21"/>
  <c r="BI367" i="21"/>
  <c r="BH367" i="21"/>
  <c r="BG367" i="21"/>
  <c r="BF367" i="21"/>
  <c r="BE367" i="21"/>
  <c r="BD367" i="21"/>
  <c r="BC367" i="21"/>
  <c r="BB367" i="21"/>
  <c r="BA367" i="21"/>
  <c r="AZ367" i="21"/>
  <c r="AY367" i="21"/>
  <c r="AX367" i="21"/>
  <c r="AW367" i="21"/>
  <c r="AV367" i="21"/>
  <c r="AU367" i="21"/>
  <c r="AO367" i="21"/>
  <c r="AN367" i="21"/>
  <c r="AM367" i="21"/>
  <c r="AL367" i="21"/>
  <c r="AK367" i="21"/>
  <c r="AJ367" i="21"/>
  <c r="AI367" i="21"/>
  <c r="AH367" i="21"/>
  <c r="AG367" i="21"/>
  <c r="X367" i="21"/>
  <c r="T367" i="21"/>
  <c r="Q367" i="21"/>
  <c r="P367" i="21"/>
  <c r="BO365" i="21"/>
  <c r="BN365" i="21"/>
  <c r="BM365" i="21"/>
  <c r="BL365" i="21"/>
  <c r="BK365" i="21"/>
  <c r="BJ365" i="21"/>
  <c r="BI365" i="21"/>
  <c r="BH365" i="21"/>
  <c r="BG365" i="21"/>
  <c r="BF365" i="21"/>
  <c r="BE365" i="21"/>
  <c r="BD365" i="21"/>
  <c r="BC365" i="21"/>
  <c r="BB365" i="21"/>
  <c r="BA365" i="21"/>
  <c r="AZ365" i="21"/>
  <c r="AY365" i="21"/>
  <c r="AX365" i="21"/>
  <c r="AW365" i="21"/>
  <c r="AV365" i="21"/>
  <c r="AU365" i="21"/>
  <c r="AO365" i="21"/>
  <c r="AN365" i="21"/>
  <c r="AM365" i="21"/>
  <c r="AL365" i="21"/>
  <c r="AK365" i="21"/>
  <c r="AJ365" i="21"/>
  <c r="AI365" i="21"/>
  <c r="AH365" i="21"/>
  <c r="AG365" i="21"/>
  <c r="Y365" i="21"/>
  <c r="T365" i="21"/>
  <c r="Q365" i="21"/>
  <c r="P365" i="21"/>
  <c r="BO364" i="21"/>
  <c r="BN364" i="21"/>
  <c r="BM364" i="21"/>
  <c r="BL364" i="21"/>
  <c r="BK364" i="21"/>
  <c r="BJ364" i="21"/>
  <c r="BI364" i="21"/>
  <c r="BH364" i="21"/>
  <c r="BG364" i="21"/>
  <c r="BF364" i="21"/>
  <c r="BE364" i="21"/>
  <c r="BD364" i="21"/>
  <c r="BC364" i="21"/>
  <c r="BB364" i="21"/>
  <c r="BA364" i="21"/>
  <c r="AZ364" i="21"/>
  <c r="AY364" i="21"/>
  <c r="AX364" i="21"/>
  <c r="AW364" i="21"/>
  <c r="AV364" i="21"/>
  <c r="AU364" i="21"/>
  <c r="AO364" i="21"/>
  <c r="AN364" i="21"/>
  <c r="AM364" i="21"/>
  <c r="AL364" i="21"/>
  <c r="AK364" i="21"/>
  <c r="AJ364" i="21"/>
  <c r="AI364" i="21"/>
  <c r="AH364" i="21"/>
  <c r="AG364" i="21"/>
  <c r="X364" i="21"/>
  <c r="T364" i="21"/>
  <c r="Q364" i="21"/>
  <c r="P364" i="21"/>
  <c r="BO362" i="21"/>
  <c r="BN362" i="21"/>
  <c r="BM362" i="21"/>
  <c r="BL362" i="21"/>
  <c r="BK362" i="21"/>
  <c r="BJ362" i="21"/>
  <c r="BI362" i="21"/>
  <c r="BH362" i="21"/>
  <c r="BG362" i="21"/>
  <c r="BF362" i="21"/>
  <c r="BE362" i="21"/>
  <c r="BD362" i="21"/>
  <c r="BC362" i="21"/>
  <c r="BB362" i="21"/>
  <c r="BA362" i="21"/>
  <c r="AZ362" i="21"/>
  <c r="AY362" i="21"/>
  <c r="AX362" i="21"/>
  <c r="AW362" i="21"/>
  <c r="AV362" i="21"/>
  <c r="AU362" i="21"/>
  <c r="AO362" i="21"/>
  <c r="AN362" i="21"/>
  <c r="AM362" i="21"/>
  <c r="AL362" i="21"/>
  <c r="AK362" i="21"/>
  <c r="AJ362" i="21"/>
  <c r="AI362" i="21"/>
  <c r="AH362" i="21"/>
  <c r="AG362" i="21"/>
  <c r="Y362" i="21"/>
  <c r="T362" i="21"/>
  <c r="Q362" i="21"/>
  <c r="P362" i="21"/>
  <c r="BO361" i="21"/>
  <c r="BN361" i="21"/>
  <c r="BM361" i="21"/>
  <c r="BL361" i="21"/>
  <c r="BK361" i="21"/>
  <c r="BJ361" i="21"/>
  <c r="BI361" i="21"/>
  <c r="BH361" i="21"/>
  <c r="BG361" i="21"/>
  <c r="BF361" i="21"/>
  <c r="BE361" i="21"/>
  <c r="BD361" i="21"/>
  <c r="BC361" i="21"/>
  <c r="BB361" i="21"/>
  <c r="BA361" i="21"/>
  <c r="AZ361" i="21"/>
  <c r="AY361" i="21"/>
  <c r="AX361" i="21"/>
  <c r="AW361" i="21"/>
  <c r="AV361" i="21"/>
  <c r="AU361" i="21"/>
  <c r="AO361" i="21"/>
  <c r="AN361" i="21"/>
  <c r="AM361" i="21"/>
  <c r="AL361" i="21"/>
  <c r="AK361" i="21"/>
  <c r="AJ361" i="21"/>
  <c r="AI361" i="21"/>
  <c r="AH361" i="21"/>
  <c r="AG361" i="21"/>
  <c r="X361" i="21"/>
  <c r="T361" i="21"/>
  <c r="Q361" i="21"/>
  <c r="P361" i="21"/>
  <c r="BO359" i="21"/>
  <c r="BN359" i="21"/>
  <c r="BM359" i="21"/>
  <c r="BL359" i="21"/>
  <c r="BK359" i="21"/>
  <c r="BJ359" i="21"/>
  <c r="BI359" i="21"/>
  <c r="BH359" i="21"/>
  <c r="BG359" i="21"/>
  <c r="BF359" i="21"/>
  <c r="BE359" i="21"/>
  <c r="BD359" i="21"/>
  <c r="BC359" i="21"/>
  <c r="BB359" i="21"/>
  <c r="BA359" i="21"/>
  <c r="AZ359" i="21"/>
  <c r="AY359" i="21"/>
  <c r="AX359" i="21"/>
  <c r="AW359" i="21"/>
  <c r="AV359" i="21"/>
  <c r="AU359" i="21"/>
  <c r="AO359" i="21"/>
  <c r="AN359" i="21"/>
  <c r="AM359" i="21"/>
  <c r="AL359" i="21"/>
  <c r="AK359" i="21"/>
  <c r="AJ359" i="21"/>
  <c r="AI359" i="21"/>
  <c r="AH359" i="21"/>
  <c r="AG359" i="21"/>
  <c r="Y359" i="21"/>
  <c r="T359" i="21"/>
  <c r="Q359" i="21"/>
  <c r="P359" i="21"/>
  <c r="BO358" i="21"/>
  <c r="BN358" i="21"/>
  <c r="BM358" i="21"/>
  <c r="BL358" i="21"/>
  <c r="BK358" i="21"/>
  <c r="BJ358" i="21"/>
  <c r="BI358" i="21"/>
  <c r="BH358" i="21"/>
  <c r="BG358" i="21"/>
  <c r="BF358" i="21"/>
  <c r="BE358" i="21"/>
  <c r="BD358" i="21"/>
  <c r="BC358" i="21"/>
  <c r="BB358" i="21"/>
  <c r="BA358" i="21"/>
  <c r="AZ358" i="21"/>
  <c r="AY358" i="21"/>
  <c r="AX358" i="21"/>
  <c r="AW358" i="21"/>
  <c r="AV358" i="21"/>
  <c r="AU358" i="21"/>
  <c r="AO358" i="21"/>
  <c r="AN358" i="21"/>
  <c r="AM358" i="21"/>
  <c r="AL358" i="21"/>
  <c r="AK358" i="21"/>
  <c r="AJ358" i="21"/>
  <c r="AI358" i="21"/>
  <c r="AH358" i="21"/>
  <c r="AG358" i="21"/>
  <c r="X358" i="21"/>
  <c r="T358" i="21"/>
  <c r="Q358" i="21"/>
  <c r="P358" i="21"/>
  <c r="BO356" i="21"/>
  <c r="BN356" i="21"/>
  <c r="BM356" i="21"/>
  <c r="BL356" i="21"/>
  <c r="BK356" i="21"/>
  <c r="BJ356" i="21"/>
  <c r="BI356" i="21"/>
  <c r="BH356" i="21"/>
  <c r="BG356" i="21"/>
  <c r="BF356" i="21"/>
  <c r="BE356" i="21"/>
  <c r="BD356" i="21"/>
  <c r="BC356" i="21"/>
  <c r="BB356" i="21"/>
  <c r="BA356" i="21"/>
  <c r="AZ356" i="21"/>
  <c r="AY356" i="21"/>
  <c r="AX356" i="21"/>
  <c r="AW356" i="21"/>
  <c r="AV356" i="21"/>
  <c r="AU356" i="21"/>
  <c r="AO356" i="21"/>
  <c r="AN356" i="21"/>
  <c r="AM356" i="21"/>
  <c r="AL356" i="21"/>
  <c r="AK356" i="21"/>
  <c r="AJ356" i="21"/>
  <c r="AI356" i="21"/>
  <c r="AH356" i="21"/>
  <c r="AG356" i="21"/>
  <c r="Y356" i="21"/>
  <c r="T356" i="21"/>
  <c r="Q356" i="21"/>
  <c r="P356" i="21"/>
  <c r="BO355" i="21"/>
  <c r="BN355" i="21"/>
  <c r="BM355" i="21"/>
  <c r="BL355" i="21"/>
  <c r="BK355" i="21"/>
  <c r="BJ355" i="21"/>
  <c r="BI355" i="21"/>
  <c r="BH355" i="21"/>
  <c r="BG355" i="21"/>
  <c r="BF355" i="21"/>
  <c r="BE355" i="21"/>
  <c r="BD355" i="21"/>
  <c r="BC355" i="21"/>
  <c r="BB355" i="21"/>
  <c r="BA355" i="21"/>
  <c r="AZ355" i="21"/>
  <c r="AY355" i="21"/>
  <c r="AX355" i="21"/>
  <c r="AW355" i="21"/>
  <c r="AV355" i="21"/>
  <c r="AU355" i="21"/>
  <c r="AO355" i="21"/>
  <c r="AN355" i="21"/>
  <c r="AM355" i="21"/>
  <c r="AL355" i="21"/>
  <c r="AK355" i="21"/>
  <c r="AJ355" i="21"/>
  <c r="AI355" i="21"/>
  <c r="AH355" i="21"/>
  <c r="AG355" i="21"/>
  <c r="X355" i="21"/>
  <c r="T355" i="21"/>
  <c r="Q355" i="21"/>
  <c r="P355" i="21"/>
  <c r="BO353" i="21"/>
  <c r="BN353" i="21"/>
  <c r="BM353" i="21"/>
  <c r="BL353" i="21"/>
  <c r="BK353" i="21"/>
  <c r="BJ353" i="21"/>
  <c r="BI353" i="21"/>
  <c r="BH353" i="21"/>
  <c r="BG353" i="21"/>
  <c r="BF353" i="21"/>
  <c r="BE353" i="21"/>
  <c r="BD353" i="21"/>
  <c r="BC353" i="21"/>
  <c r="BB353" i="21"/>
  <c r="BA353" i="21"/>
  <c r="AZ353" i="21"/>
  <c r="AY353" i="21"/>
  <c r="AX353" i="21"/>
  <c r="AW353" i="21"/>
  <c r="AV353" i="21"/>
  <c r="AU353" i="21"/>
  <c r="AO353" i="21"/>
  <c r="AN353" i="21"/>
  <c r="AM353" i="21"/>
  <c r="AL353" i="21"/>
  <c r="AK353" i="21"/>
  <c r="AJ353" i="21"/>
  <c r="AI353" i="21"/>
  <c r="AH353" i="21"/>
  <c r="AG353" i="21"/>
  <c r="Y353" i="21"/>
  <c r="T353" i="21"/>
  <c r="Q353" i="21"/>
  <c r="P353" i="21"/>
  <c r="BO352" i="21"/>
  <c r="BN352" i="21"/>
  <c r="BM352" i="21"/>
  <c r="BL352" i="21"/>
  <c r="BK352" i="21"/>
  <c r="BJ352" i="21"/>
  <c r="BI352" i="21"/>
  <c r="BH352" i="21"/>
  <c r="BG352" i="21"/>
  <c r="BF352" i="21"/>
  <c r="BE352" i="21"/>
  <c r="BD352" i="21"/>
  <c r="BC352" i="21"/>
  <c r="BB352" i="21"/>
  <c r="BA352" i="21"/>
  <c r="AZ352" i="21"/>
  <c r="AY352" i="21"/>
  <c r="AX352" i="21"/>
  <c r="AW352" i="21"/>
  <c r="AV352" i="21"/>
  <c r="AU352" i="21"/>
  <c r="AO352" i="21"/>
  <c r="AN352" i="21"/>
  <c r="AM352" i="21"/>
  <c r="AL352" i="21"/>
  <c r="AK352" i="21"/>
  <c r="AJ352" i="21"/>
  <c r="AI352" i="21"/>
  <c r="AH352" i="21"/>
  <c r="AG352" i="21"/>
  <c r="X352" i="21"/>
  <c r="T352" i="21"/>
  <c r="Q352" i="21"/>
  <c r="P352" i="21"/>
  <c r="BO350" i="21"/>
  <c r="BN350" i="21"/>
  <c r="BM350" i="21"/>
  <c r="BL350" i="21"/>
  <c r="BK350" i="21"/>
  <c r="BJ350" i="21"/>
  <c r="BI350" i="21"/>
  <c r="BH350" i="21"/>
  <c r="BG350" i="21"/>
  <c r="BF350" i="21"/>
  <c r="BE350" i="21"/>
  <c r="BD350" i="21"/>
  <c r="BC350" i="21"/>
  <c r="BB350" i="21"/>
  <c r="BA350" i="21"/>
  <c r="AZ350" i="21"/>
  <c r="AY350" i="21"/>
  <c r="AX350" i="21"/>
  <c r="AW350" i="21"/>
  <c r="AV350" i="21"/>
  <c r="AU350" i="21"/>
  <c r="AO350" i="21"/>
  <c r="AN350" i="21"/>
  <c r="AM350" i="21"/>
  <c r="AL350" i="21"/>
  <c r="AK350" i="21"/>
  <c r="AJ350" i="21"/>
  <c r="AI350" i="21"/>
  <c r="AH350" i="21"/>
  <c r="AG350" i="21"/>
  <c r="Y350" i="21"/>
  <c r="T350" i="21"/>
  <c r="Q350" i="21"/>
  <c r="P350" i="21"/>
  <c r="BO349" i="21"/>
  <c r="BN349" i="21"/>
  <c r="BM349" i="21"/>
  <c r="BL349" i="21"/>
  <c r="BK349" i="21"/>
  <c r="BJ349" i="21"/>
  <c r="BI349" i="21"/>
  <c r="BH349" i="21"/>
  <c r="BG349" i="21"/>
  <c r="BF349" i="21"/>
  <c r="BE349" i="21"/>
  <c r="BD349" i="21"/>
  <c r="BC349" i="21"/>
  <c r="BB349" i="21"/>
  <c r="BA349" i="21"/>
  <c r="AZ349" i="21"/>
  <c r="AY349" i="21"/>
  <c r="AX349" i="21"/>
  <c r="AW349" i="21"/>
  <c r="AV349" i="21"/>
  <c r="AU349" i="21"/>
  <c r="AO349" i="21"/>
  <c r="AN349" i="21"/>
  <c r="AM349" i="21"/>
  <c r="AL349" i="21"/>
  <c r="AK349" i="21"/>
  <c r="AJ349" i="21"/>
  <c r="AI349" i="21"/>
  <c r="AH349" i="21"/>
  <c r="AG349" i="21"/>
  <c r="X349" i="21"/>
  <c r="T349" i="21"/>
  <c r="Q349" i="21"/>
  <c r="P349" i="21"/>
  <c r="BO347" i="21"/>
  <c r="BN347" i="21"/>
  <c r="BM347" i="21"/>
  <c r="BL347" i="21"/>
  <c r="BK347" i="21"/>
  <c r="BJ347" i="21"/>
  <c r="BI347" i="21"/>
  <c r="BH347" i="21"/>
  <c r="BG347" i="21"/>
  <c r="BF347" i="21"/>
  <c r="BE347" i="21"/>
  <c r="BD347" i="21"/>
  <c r="BC347" i="21"/>
  <c r="BB347" i="21"/>
  <c r="BA347" i="21"/>
  <c r="AZ347" i="21"/>
  <c r="AY347" i="21"/>
  <c r="AX347" i="21"/>
  <c r="AW347" i="21"/>
  <c r="AV347" i="21"/>
  <c r="AU347" i="21"/>
  <c r="AO347" i="21"/>
  <c r="AN347" i="21"/>
  <c r="AM347" i="21"/>
  <c r="AL347" i="21"/>
  <c r="AK347" i="21"/>
  <c r="AJ347" i="21"/>
  <c r="AI347" i="21"/>
  <c r="AH347" i="21"/>
  <c r="AG347" i="21"/>
  <c r="Y347" i="21"/>
  <c r="T347" i="21"/>
  <c r="Q347" i="21"/>
  <c r="P347" i="21"/>
  <c r="BO346" i="21"/>
  <c r="BN346" i="21"/>
  <c r="BM346" i="21"/>
  <c r="BL346" i="21"/>
  <c r="BK346" i="21"/>
  <c r="BJ346" i="21"/>
  <c r="BI346" i="21"/>
  <c r="BH346" i="21"/>
  <c r="BG346" i="21"/>
  <c r="BF346" i="21"/>
  <c r="BE346" i="21"/>
  <c r="BD346" i="21"/>
  <c r="BC346" i="21"/>
  <c r="BB346" i="21"/>
  <c r="BA346" i="21"/>
  <c r="AZ346" i="21"/>
  <c r="AY346" i="21"/>
  <c r="AX346" i="21"/>
  <c r="AW346" i="21"/>
  <c r="AV346" i="21"/>
  <c r="AU346" i="21"/>
  <c r="AO346" i="21"/>
  <c r="AN346" i="21"/>
  <c r="AM346" i="21"/>
  <c r="AL346" i="21"/>
  <c r="AK346" i="21"/>
  <c r="AJ346" i="21"/>
  <c r="AI346" i="21"/>
  <c r="AH346" i="21"/>
  <c r="AG346" i="21"/>
  <c r="X346" i="21"/>
  <c r="T346" i="21"/>
  <c r="Q346" i="21"/>
  <c r="P346" i="21"/>
  <c r="BO344" i="21"/>
  <c r="BN344" i="21"/>
  <c r="BM344" i="21"/>
  <c r="BL344" i="21"/>
  <c r="BK344" i="21"/>
  <c r="BJ344" i="21"/>
  <c r="BI344" i="21"/>
  <c r="BH344" i="21"/>
  <c r="BG344" i="21"/>
  <c r="BF344" i="21"/>
  <c r="BE344" i="21"/>
  <c r="BD344" i="21"/>
  <c r="BC344" i="21"/>
  <c r="BB344" i="21"/>
  <c r="BA344" i="21"/>
  <c r="AZ344" i="21"/>
  <c r="AY344" i="21"/>
  <c r="AX344" i="21"/>
  <c r="AW344" i="21"/>
  <c r="AV344" i="21"/>
  <c r="AU344" i="21"/>
  <c r="AO344" i="21"/>
  <c r="AN344" i="21"/>
  <c r="AM344" i="21"/>
  <c r="AL344" i="21"/>
  <c r="AK344" i="21"/>
  <c r="AJ344" i="21"/>
  <c r="AI344" i="21"/>
  <c r="AH344" i="21"/>
  <c r="AG344" i="21"/>
  <c r="Y344" i="21"/>
  <c r="T344" i="21"/>
  <c r="Q344" i="21"/>
  <c r="P344" i="21"/>
  <c r="BO343" i="21"/>
  <c r="BN343" i="21"/>
  <c r="BM343" i="21"/>
  <c r="BL343" i="21"/>
  <c r="BK343" i="21"/>
  <c r="BJ343" i="21"/>
  <c r="BI343" i="21"/>
  <c r="BH343" i="21"/>
  <c r="BG343" i="21"/>
  <c r="BF343" i="21"/>
  <c r="BE343" i="21"/>
  <c r="BD343" i="21"/>
  <c r="BC343" i="21"/>
  <c r="BB343" i="21"/>
  <c r="BA343" i="21"/>
  <c r="AZ343" i="21"/>
  <c r="AY343" i="21"/>
  <c r="AX343" i="21"/>
  <c r="AW343" i="21"/>
  <c r="AV343" i="21"/>
  <c r="AU343" i="21"/>
  <c r="AO343" i="21"/>
  <c r="AN343" i="21"/>
  <c r="AM343" i="21"/>
  <c r="AL343" i="21"/>
  <c r="AK343" i="21"/>
  <c r="AJ343" i="21"/>
  <c r="AI343" i="21"/>
  <c r="AH343" i="21"/>
  <c r="AG343" i="21"/>
  <c r="X343" i="21"/>
  <c r="T343" i="21"/>
  <c r="Q343" i="21"/>
  <c r="P343" i="21"/>
  <c r="BO341" i="21"/>
  <c r="BN341" i="21"/>
  <c r="BM341" i="21"/>
  <c r="BL341" i="21"/>
  <c r="BK341" i="21"/>
  <c r="BJ341" i="21"/>
  <c r="BI341" i="21"/>
  <c r="BH341" i="21"/>
  <c r="BG341" i="21"/>
  <c r="BF341" i="21"/>
  <c r="BE341" i="21"/>
  <c r="BD341" i="21"/>
  <c r="BC341" i="21"/>
  <c r="BB341" i="21"/>
  <c r="BA341" i="21"/>
  <c r="AZ341" i="21"/>
  <c r="AY341" i="21"/>
  <c r="AX341" i="21"/>
  <c r="AW341" i="21"/>
  <c r="AV341" i="21"/>
  <c r="AU341" i="21"/>
  <c r="AO341" i="21"/>
  <c r="AN341" i="21"/>
  <c r="AM341" i="21"/>
  <c r="AL341" i="21"/>
  <c r="AK341" i="21"/>
  <c r="AJ341" i="21"/>
  <c r="AI341" i="21"/>
  <c r="AH341" i="21"/>
  <c r="AG341" i="21"/>
  <c r="Y341" i="21"/>
  <c r="T341" i="21"/>
  <c r="Q341" i="21"/>
  <c r="P341" i="21"/>
  <c r="BO340" i="21"/>
  <c r="BN340" i="21"/>
  <c r="BM340" i="21"/>
  <c r="BL340" i="21"/>
  <c r="BK340" i="21"/>
  <c r="BJ340" i="21"/>
  <c r="BI340" i="21"/>
  <c r="BH340" i="21"/>
  <c r="BG340" i="21"/>
  <c r="BF340" i="21"/>
  <c r="BE340" i="21"/>
  <c r="BD340" i="21"/>
  <c r="BC340" i="21"/>
  <c r="BB340" i="21"/>
  <c r="BA340" i="21"/>
  <c r="AZ340" i="21"/>
  <c r="AY340" i="21"/>
  <c r="AX340" i="21"/>
  <c r="AW340" i="21"/>
  <c r="AV340" i="21"/>
  <c r="AU340" i="21"/>
  <c r="AO340" i="21"/>
  <c r="AN340" i="21"/>
  <c r="AM340" i="21"/>
  <c r="AL340" i="21"/>
  <c r="AK340" i="21"/>
  <c r="AJ340" i="21"/>
  <c r="AI340" i="21"/>
  <c r="AH340" i="21"/>
  <c r="AG340" i="21"/>
  <c r="X340" i="21"/>
  <c r="T340" i="21"/>
  <c r="Q340" i="21"/>
  <c r="P340" i="21"/>
  <c r="BO338" i="21"/>
  <c r="BN338" i="21"/>
  <c r="BM338" i="21"/>
  <c r="BL338" i="21"/>
  <c r="BK338" i="21"/>
  <c r="BJ338" i="21"/>
  <c r="BI338" i="21"/>
  <c r="BH338" i="21"/>
  <c r="BG338" i="21"/>
  <c r="BF338" i="21"/>
  <c r="BE338" i="21"/>
  <c r="BD338" i="21"/>
  <c r="BC338" i="21"/>
  <c r="BB338" i="21"/>
  <c r="BA338" i="21"/>
  <c r="AZ338" i="21"/>
  <c r="AY338" i="21"/>
  <c r="AX338" i="21"/>
  <c r="AW338" i="21"/>
  <c r="AV338" i="21"/>
  <c r="AU338" i="21"/>
  <c r="AO338" i="21"/>
  <c r="AN338" i="21"/>
  <c r="AM338" i="21"/>
  <c r="AL338" i="21"/>
  <c r="AK338" i="21"/>
  <c r="AJ338" i="21"/>
  <c r="AI338" i="21"/>
  <c r="AH338" i="21"/>
  <c r="AG338" i="21"/>
  <c r="Y338" i="21"/>
  <c r="T338" i="21"/>
  <c r="Q338" i="21"/>
  <c r="P338" i="21"/>
  <c r="BO337" i="21"/>
  <c r="BN337" i="21"/>
  <c r="BM337" i="21"/>
  <c r="BL337" i="21"/>
  <c r="BK337" i="21"/>
  <c r="BJ337" i="21"/>
  <c r="BI337" i="21"/>
  <c r="BH337" i="21"/>
  <c r="BG337" i="21"/>
  <c r="BF337" i="21"/>
  <c r="BE337" i="21"/>
  <c r="BD337" i="21"/>
  <c r="BC337" i="21"/>
  <c r="BB337" i="21"/>
  <c r="BA337" i="21"/>
  <c r="AZ337" i="21"/>
  <c r="AY337" i="21"/>
  <c r="AX337" i="21"/>
  <c r="AW337" i="21"/>
  <c r="AV337" i="21"/>
  <c r="AU337" i="21"/>
  <c r="AO337" i="21"/>
  <c r="AN337" i="21"/>
  <c r="AM337" i="21"/>
  <c r="AL337" i="21"/>
  <c r="AK337" i="21"/>
  <c r="AJ337" i="21"/>
  <c r="AI337" i="21"/>
  <c r="AH337" i="21"/>
  <c r="AG337" i="21"/>
  <c r="X337" i="21"/>
  <c r="T337" i="21"/>
  <c r="Q337" i="21"/>
  <c r="P337" i="21"/>
  <c r="BO335" i="21"/>
  <c r="BN335" i="21"/>
  <c r="BM335" i="21"/>
  <c r="BL335" i="21"/>
  <c r="BK335" i="21"/>
  <c r="BJ335" i="21"/>
  <c r="BI335" i="21"/>
  <c r="BH335" i="21"/>
  <c r="BG335" i="21"/>
  <c r="BF335" i="21"/>
  <c r="BE335" i="21"/>
  <c r="BD335" i="21"/>
  <c r="BC335" i="21"/>
  <c r="BB335" i="21"/>
  <c r="BA335" i="21"/>
  <c r="AZ335" i="21"/>
  <c r="AY335" i="21"/>
  <c r="AX335" i="21"/>
  <c r="AW335" i="21"/>
  <c r="AV335" i="21"/>
  <c r="AU335" i="21"/>
  <c r="AO335" i="21"/>
  <c r="AN335" i="21"/>
  <c r="AM335" i="21"/>
  <c r="AL335" i="21"/>
  <c r="AK335" i="21"/>
  <c r="AJ335" i="21"/>
  <c r="AI335" i="21"/>
  <c r="AH335" i="21"/>
  <c r="AG335" i="21"/>
  <c r="Y335" i="21"/>
  <c r="T335" i="21"/>
  <c r="Q335" i="21"/>
  <c r="P335" i="21"/>
  <c r="BO334" i="21"/>
  <c r="BN334" i="21"/>
  <c r="BM334" i="21"/>
  <c r="BL334" i="21"/>
  <c r="BK334" i="21"/>
  <c r="BJ334" i="21"/>
  <c r="BI334" i="21"/>
  <c r="BH334" i="21"/>
  <c r="BG334" i="21"/>
  <c r="BF334" i="21"/>
  <c r="BE334" i="21"/>
  <c r="BD334" i="21"/>
  <c r="BC334" i="21"/>
  <c r="BB334" i="21"/>
  <c r="BA334" i="21"/>
  <c r="AZ334" i="21"/>
  <c r="AY334" i="21"/>
  <c r="AX334" i="21"/>
  <c r="AW334" i="21"/>
  <c r="AV334" i="21"/>
  <c r="AU334" i="21"/>
  <c r="AO334" i="21"/>
  <c r="AN334" i="21"/>
  <c r="AM334" i="21"/>
  <c r="AL334" i="21"/>
  <c r="AK334" i="21"/>
  <c r="AJ334" i="21"/>
  <c r="AI334" i="21"/>
  <c r="AH334" i="21"/>
  <c r="AG334" i="21"/>
  <c r="X334" i="21"/>
  <c r="T334" i="21"/>
  <c r="Q334" i="21"/>
  <c r="P334" i="21"/>
  <c r="BO332" i="21"/>
  <c r="BN332" i="21"/>
  <c r="BM332" i="21"/>
  <c r="BL332" i="21"/>
  <c r="BK332" i="21"/>
  <c r="BJ332" i="21"/>
  <c r="BI332" i="21"/>
  <c r="BH332" i="21"/>
  <c r="BG332" i="21"/>
  <c r="BF332" i="21"/>
  <c r="BE332" i="21"/>
  <c r="BD332" i="21"/>
  <c r="BC332" i="21"/>
  <c r="BB332" i="21"/>
  <c r="BA332" i="21"/>
  <c r="AZ332" i="21"/>
  <c r="AY332" i="21"/>
  <c r="AX332" i="21"/>
  <c r="AW332" i="21"/>
  <c r="AV332" i="21"/>
  <c r="AU332" i="21"/>
  <c r="AO332" i="21"/>
  <c r="AN332" i="21"/>
  <c r="AM332" i="21"/>
  <c r="AL332" i="21"/>
  <c r="AK332" i="21"/>
  <c r="AJ332" i="21"/>
  <c r="AI332" i="21"/>
  <c r="AH332" i="21"/>
  <c r="AG332" i="21"/>
  <c r="Y332" i="21"/>
  <c r="T332" i="21"/>
  <c r="Q332" i="21"/>
  <c r="P332" i="21"/>
  <c r="BO331" i="21"/>
  <c r="BN331" i="21"/>
  <c r="BM331" i="21"/>
  <c r="BL331" i="21"/>
  <c r="BK331" i="21"/>
  <c r="BJ331" i="21"/>
  <c r="BI331" i="21"/>
  <c r="BH331" i="21"/>
  <c r="BG331" i="21"/>
  <c r="BF331" i="21"/>
  <c r="BE331" i="21"/>
  <c r="BD331" i="21"/>
  <c r="BC331" i="21"/>
  <c r="BB331" i="21"/>
  <c r="BA331" i="21"/>
  <c r="AZ331" i="21"/>
  <c r="AY331" i="21"/>
  <c r="AX331" i="21"/>
  <c r="AW331" i="21"/>
  <c r="AV331" i="21"/>
  <c r="AU331" i="21"/>
  <c r="AO331" i="21"/>
  <c r="AN331" i="21"/>
  <c r="AM331" i="21"/>
  <c r="AL331" i="21"/>
  <c r="AK331" i="21"/>
  <c r="AJ331" i="21"/>
  <c r="AI331" i="21"/>
  <c r="AH331" i="21"/>
  <c r="AG331" i="21"/>
  <c r="BO330" i="21"/>
  <c r="BN330" i="21"/>
  <c r="BM330" i="21"/>
  <c r="BL330" i="21"/>
  <c r="BK330" i="21"/>
  <c r="BJ330" i="21"/>
  <c r="BI330" i="21"/>
  <c r="BH330" i="21"/>
  <c r="BG330" i="21"/>
  <c r="BF330" i="21"/>
  <c r="BE330" i="21"/>
  <c r="BD330" i="21"/>
  <c r="BC330" i="21"/>
  <c r="BB330" i="21"/>
  <c r="BA330" i="21"/>
  <c r="AZ330" i="21"/>
  <c r="AY330" i="21"/>
  <c r="AX330" i="21"/>
  <c r="AW330" i="21"/>
  <c r="AV330" i="21"/>
  <c r="AU330" i="21"/>
  <c r="AO330" i="21"/>
  <c r="AN330" i="21"/>
  <c r="AM330" i="21"/>
  <c r="AL330" i="21"/>
  <c r="AK330" i="21"/>
  <c r="AJ330" i="21"/>
  <c r="AI330" i="21"/>
  <c r="AH330" i="21"/>
  <c r="AG330" i="21"/>
  <c r="X330" i="21"/>
  <c r="T330" i="21"/>
  <c r="Q330" i="21"/>
  <c r="P330" i="21"/>
  <c r="BO328" i="21"/>
  <c r="BN328" i="21"/>
  <c r="BM328" i="21"/>
  <c r="BL328" i="21"/>
  <c r="BK328" i="21"/>
  <c r="BJ328" i="21"/>
  <c r="BI328" i="21"/>
  <c r="BH328" i="21"/>
  <c r="BG328" i="21"/>
  <c r="BF328" i="21"/>
  <c r="BE328" i="21"/>
  <c r="BD328" i="21"/>
  <c r="BC328" i="21"/>
  <c r="BB328" i="21"/>
  <c r="BA328" i="21"/>
  <c r="AZ328" i="21"/>
  <c r="AY328" i="21"/>
  <c r="AX328" i="21"/>
  <c r="AW328" i="21"/>
  <c r="AV328" i="21"/>
  <c r="AU328" i="21"/>
  <c r="AO328" i="21"/>
  <c r="AN328" i="21"/>
  <c r="AM328" i="21"/>
  <c r="AL328" i="21"/>
  <c r="AK328" i="21"/>
  <c r="AJ328" i="21"/>
  <c r="AI328" i="21"/>
  <c r="AH328" i="21"/>
  <c r="AG328" i="21"/>
  <c r="Y328" i="21"/>
  <c r="T328" i="21"/>
  <c r="Q328" i="21"/>
  <c r="P328" i="21"/>
  <c r="BO327" i="21"/>
  <c r="BN327" i="21"/>
  <c r="BM327" i="21"/>
  <c r="BL327" i="21"/>
  <c r="BK327" i="21"/>
  <c r="BJ327" i="21"/>
  <c r="BI327" i="21"/>
  <c r="BH327" i="21"/>
  <c r="BG327" i="21"/>
  <c r="BF327" i="21"/>
  <c r="BE327" i="21"/>
  <c r="BD327" i="21"/>
  <c r="BC327" i="21"/>
  <c r="BB327" i="21"/>
  <c r="BA327" i="21"/>
  <c r="AZ327" i="21"/>
  <c r="AY327" i="21"/>
  <c r="AX327" i="21"/>
  <c r="AW327" i="21"/>
  <c r="AV327" i="21"/>
  <c r="AU327" i="21"/>
  <c r="AO327" i="21"/>
  <c r="AN327" i="21"/>
  <c r="AM327" i="21"/>
  <c r="AL327" i="21"/>
  <c r="AK327" i="21"/>
  <c r="AJ327" i="21"/>
  <c r="AI327" i="21"/>
  <c r="AH327" i="21"/>
  <c r="AG327" i="21"/>
  <c r="X327" i="21"/>
  <c r="T327" i="21"/>
  <c r="Q327" i="21"/>
  <c r="P327" i="21"/>
  <c r="BO325" i="21"/>
  <c r="BN325" i="21"/>
  <c r="BM325" i="21"/>
  <c r="BL325" i="21"/>
  <c r="BK325" i="21"/>
  <c r="BJ325" i="21"/>
  <c r="BI325" i="21"/>
  <c r="BH325" i="21"/>
  <c r="BG325" i="21"/>
  <c r="BF325" i="21"/>
  <c r="BE325" i="21"/>
  <c r="BD325" i="21"/>
  <c r="BC325" i="21"/>
  <c r="BB325" i="21"/>
  <c r="BA325" i="21"/>
  <c r="AZ325" i="21"/>
  <c r="AY325" i="21"/>
  <c r="AX325" i="21"/>
  <c r="AW325" i="21"/>
  <c r="AV325" i="21"/>
  <c r="AU325" i="21"/>
  <c r="AO325" i="21"/>
  <c r="AN325" i="21"/>
  <c r="AM325" i="21"/>
  <c r="AL325" i="21"/>
  <c r="AK325" i="21"/>
  <c r="AJ325" i="21"/>
  <c r="AI325" i="21"/>
  <c r="AH325" i="21"/>
  <c r="AG325" i="21"/>
  <c r="Y325" i="21"/>
  <c r="T325" i="21"/>
  <c r="Q325" i="21"/>
  <c r="P325" i="21"/>
  <c r="BO324" i="21"/>
  <c r="BN324" i="21"/>
  <c r="BM324" i="21"/>
  <c r="BL324" i="21"/>
  <c r="BK324" i="21"/>
  <c r="BJ324" i="21"/>
  <c r="BI324" i="21"/>
  <c r="BH324" i="21"/>
  <c r="BG324" i="21"/>
  <c r="BF324" i="21"/>
  <c r="BE324" i="21"/>
  <c r="BD324" i="21"/>
  <c r="BC324" i="21"/>
  <c r="BB324" i="21"/>
  <c r="BA324" i="21"/>
  <c r="AZ324" i="21"/>
  <c r="AY324" i="21"/>
  <c r="AX324" i="21"/>
  <c r="AW324" i="21"/>
  <c r="AV324" i="21"/>
  <c r="AU324" i="21"/>
  <c r="AO324" i="21"/>
  <c r="AN324" i="21"/>
  <c r="AM324" i="21"/>
  <c r="AL324" i="21"/>
  <c r="AK324" i="21"/>
  <c r="AJ324" i="21"/>
  <c r="AI324" i="21"/>
  <c r="AH324" i="21"/>
  <c r="AG324" i="21"/>
  <c r="X324" i="21"/>
  <c r="T324" i="21"/>
  <c r="Q324" i="21"/>
  <c r="P324" i="21"/>
  <c r="BO322" i="21"/>
  <c r="BN322" i="21"/>
  <c r="BM322" i="21"/>
  <c r="BL322" i="21"/>
  <c r="BK322" i="21"/>
  <c r="BJ322" i="21"/>
  <c r="BI322" i="21"/>
  <c r="BH322" i="21"/>
  <c r="BG322" i="21"/>
  <c r="BF322" i="21"/>
  <c r="BE322" i="21"/>
  <c r="BD322" i="21"/>
  <c r="BC322" i="21"/>
  <c r="BB322" i="21"/>
  <c r="BA322" i="21"/>
  <c r="AZ322" i="21"/>
  <c r="AY322" i="21"/>
  <c r="AX322" i="21"/>
  <c r="AW322" i="21"/>
  <c r="AV322" i="21"/>
  <c r="AU322" i="21"/>
  <c r="AO322" i="21"/>
  <c r="AN322" i="21"/>
  <c r="AM322" i="21"/>
  <c r="AL322" i="21"/>
  <c r="AK322" i="21"/>
  <c r="AJ322" i="21"/>
  <c r="AI322" i="21"/>
  <c r="AH322" i="21"/>
  <c r="AG322" i="21"/>
  <c r="Y322" i="21"/>
  <c r="T322" i="21"/>
  <c r="Q322" i="21"/>
  <c r="P322" i="21"/>
  <c r="BO321" i="21"/>
  <c r="BN321" i="21"/>
  <c r="BM321" i="21"/>
  <c r="BL321" i="21"/>
  <c r="BK321" i="21"/>
  <c r="BJ321" i="21"/>
  <c r="BI321" i="21"/>
  <c r="BH321" i="21"/>
  <c r="BG321" i="21"/>
  <c r="BF321" i="21"/>
  <c r="BE321" i="21"/>
  <c r="BD321" i="21"/>
  <c r="BC321" i="21"/>
  <c r="BB321" i="21"/>
  <c r="BA321" i="21"/>
  <c r="AZ321" i="21"/>
  <c r="AY321" i="21"/>
  <c r="AX321" i="21"/>
  <c r="AW321" i="21"/>
  <c r="AV321" i="21"/>
  <c r="AU321" i="21"/>
  <c r="AO321" i="21"/>
  <c r="AN321" i="21"/>
  <c r="AM321" i="21"/>
  <c r="AL321" i="21"/>
  <c r="AK321" i="21"/>
  <c r="AJ321" i="21"/>
  <c r="AI321" i="21"/>
  <c r="AH321" i="21"/>
  <c r="AG321" i="21"/>
  <c r="X321" i="21"/>
  <c r="T321" i="21"/>
  <c r="Q321" i="21"/>
  <c r="P321" i="21"/>
  <c r="BO319" i="21"/>
  <c r="BN319" i="21"/>
  <c r="BM319" i="21"/>
  <c r="BL319" i="21"/>
  <c r="BK319" i="21"/>
  <c r="BJ319" i="21"/>
  <c r="BI319" i="21"/>
  <c r="BH319" i="21"/>
  <c r="BG319" i="21"/>
  <c r="BF319" i="21"/>
  <c r="BE319" i="21"/>
  <c r="BD319" i="21"/>
  <c r="BC319" i="21"/>
  <c r="BB319" i="21"/>
  <c r="BA319" i="21"/>
  <c r="AZ319" i="21"/>
  <c r="AY319" i="21"/>
  <c r="AX319" i="21"/>
  <c r="AW319" i="21"/>
  <c r="AV319" i="21"/>
  <c r="AU319" i="21"/>
  <c r="AO319" i="21"/>
  <c r="AN319" i="21"/>
  <c r="AM319" i="21"/>
  <c r="AL319" i="21"/>
  <c r="AK319" i="21"/>
  <c r="AJ319" i="21"/>
  <c r="AI319" i="21"/>
  <c r="AH319" i="21"/>
  <c r="AG319" i="21"/>
  <c r="Y319" i="21"/>
  <c r="T319" i="21"/>
  <c r="Q319" i="21"/>
  <c r="P319" i="21"/>
  <c r="BO318" i="21"/>
  <c r="BN318" i="21"/>
  <c r="BM318" i="21"/>
  <c r="BL318" i="21"/>
  <c r="BK318" i="21"/>
  <c r="BJ318" i="21"/>
  <c r="BI318" i="21"/>
  <c r="BH318" i="21"/>
  <c r="BG318" i="21"/>
  <c r="BF318" i="21"/>
  <c r="BE318" i="21"/>
  <c r="BD318" i="21"/>
  <c r="BC318" i="21"/>
  <c r="BB318" i="21"/>
  <c r="BA318" i="21"/>
  <c r="AZ318" i="21"/>
  <c r="AY318" i="21"/>
  <c r="AX318" i="21"/>
  <c r="AW318" i="21"/>
  <c r="AV318" i="21"/>
  <c r="AU318" i="21"/>
  <c r="AO318" i="21"/>
  <c r="AN318" i="21"/>
  <c r="AM318" i="21"/>
  <c r="AL318" i="21"/>
  <c r="AK318" i="21"/>
  <c r="AJ318" i="21"/>
  <c r="AI318" i="21"/>
  <c r="AH318" i="21"/>
  <c r="AG318" i="21"/>
  <c r="X318" i="21"/>
  <c r="T318" i="21"/>
  <c r="Q318" i="21"/>
  <c r="P318" i="21"/>
  <c r="BO316" i="21"/>
  <c r="BN316" i="21"/>
  <c r="BM316" i="21"/>
  <c r="BL316" i="21"/>
  <c r="BK316" i="21"/>
  <c r="BJ316" i="21"/>
  <c r="BI316" i="21"/>
  <c r="BH316" i="21"/>
  <c r="BG316" i="21"/>
  <c r="BF316" i="21"/>
  <c r="BE316" i="21"/>
  <c r="BD316" i="21"/>
  <c r="BC316" i="21"/>
  <c r="BB316" i="21"/>
  <c r="BA316" i="21"/>
  <c r="AZ316" i="21"/>
  <c r="AY316" i="21"/>
  <c r="AX316" i="21"/>
  <c r="AW316" i="21"/>
  <c r="AV316" i="21"/>
  <c r="AU316" i="21"/>
  <c r="AO316" i="21"/>
  <c r="AN316" i="21"/>
  <c r="AM316" i="21"/>
  <c r="AL316" i="21"/>
  <c r="AK316" i="21"/>
  <c r="AJ316" i="21"/>
  <c r="AI316" i="21"/>
  <c r="AH316" i="21"/>
  <c r="AG316" i="21"/>
  <c r="Y316" i="21"/>
  <c r="T316" i="21"/>
  <c r="Q316" i="21"/>
  <c r="P316" i="21"/>
  <c r="BO315" i="21"/>
  <c r="BN315" i="21"/>
  <c r="BM315" i="21"/>
  <c r="BL315" i="21"/>
  <c r="BK315" i="21"/>
  <c r="BJ315" i="21"/>
  <c r="BI315" i="21"/>
  <c r="BH315" i="21"/>
  <c r="BG315" i="21"/>
  <c r="BF315" i="21"/>
  <c r="BE315" i="21"/>
  <c r="BD315" i="21"/>
  <c r="BC315" i="21"/>
  <c r="BB315" i="21"/>
  <c r="BA315" i="21"/>
  <c r="AZ315" i="21"/>
  <c r="AY315" i="21"/>
  <c r="AX315" i="21"/>
  <c r="AW315" i="21"/>
  <c r="AV315" i="21"/>
  <c r="AU315" i="21"/>
  <c r="AO315" i="21"/>
  <c r="AN315" i="21"/>
  <c r="AM315" i="21"/>
  <c r="AL315" i="21"/>
  <c r="AK315" i="21"/>
  <c r="AJ315" i="21"/>
  <c r="AI315" i="21"/>
  <c r="AH315" i="21"/>
  <c r="AG315" i="21"/>
  <c r="X315" i="21"/>
  <c r="T315" i="21"/>
  <c r="Q315" i="21"/>
  <c r="P315" i="21"/>
  <c r="BO313" i="21"/>
  <c r="BN313" i="21"/>
  <c r="BM313" i="21"/>
  <c r="BL313" i="21"/>
  <c r="BK313" i="21"/>
  <c r="BJ313" i="21"/>
  <c r="BI313" i="21"/>
  <c r="BH313" i="21"/>
  <c r="BG313" i="21"/>
  <c r="BF313" i="21"/>
  <c r="BE313" i="21"/>
  <c r="BD313" i="21"/>
  <c r="BC313" i="21"/>
  <c r="BB313" i="21"/>
  <c r="BA313" i="21"/>
  <c r="AZ313" i="21"/>
  <c r="AY313" i="21"/>
  <c r="AX313" i="21"/>
  <c r="AW313" i="21"/>
  <c r="AV313" i="21"/>
  <c r="AU313" i="21"/>
  <c r="AO313" i="21"/>
  <c r="AN313" i="21"/>
  <c r="AM313" i="21"/>
  <c r="AL313" i="21"/>
  <c r="AK313" i="21"/>
  <c r="AJ313" i="21"/>
  <c r="AI313" i="21"/>
  <c r="AH313" i="21"/>
  <c r="AG313" i="21"/>
  <c r="Y313" i="21"/>
  <c r="T313" i="21"/>
  <c r="Q313" i="21"/>
  <c r="P313" i="21"/>
  <c r="BO312" i="21"/>
  <c r="BN312" i="21"/>
  <c r="BM312" i="21"/>
  <c r="BL312" i="21"/>
  <c r="BK312" i="21"/>
  <c r="BJ312" i="21"/>
  <c r="BI312" i="21"/>
  <c r="BH312" i="21"/>
  <c r="BG312" i="21"/>
  <c r="BF312" i="21"/>
  <c r="BE312" i="21"/>
  <c r="BD312" i="21"/>
  <c r="BC312" i="21"/>
  <c r="BB312" i="21"/>
  <c r="BA312" i="21"/>
  <c r="AZ312" i="21"/>
  <c r="AY312" i="21"/>
  <c r="AX312" i="21"/>
  <c r="AW312" i="21"/>
  <c r="AV312" i="21"/>
  <c r="AU312" i="21"/>
  <c r="AO312" i="21"/>
  <c r="AN312" i="21"/>
  <c r="AM312" i="21"/>
  <c r="AL312" i="21"/>
  <c r="AK312" i="21"/>
  <c r="AJ312" i="21"/>
  <c r="AI312" i="21"/>
  <c r="AH312" i="21"/>
  <c r="AG312" i="21"/>
  <c r="X312" i="21"/>
  <c r="T312" i="21"/>
  <c r="Q312" i="21"/>
  <c r="P312" i="21"/>
  <c r="BO310" i="21"/>
  <c r="BN310" i="21"/>
  <c r="BM310" i="21"/>
  <c r="BL310" i="21"/>
  <c r="BK310" i="21"/>
  <c r="BJ310" i="21"/>
  <c r="BI310" i="21"/>
  <c r="BH310" i="21"/>
  <c r="BG310" i="21"/>
  <c r="BF310" i="21"/>
  <c r="BE310" i="21"/>
  <c r="BD310" i="21"/>
  <c r="BC310" i="21"/>
  <c r="BB310" i="21"/>
  <c r="BA310" i="21"/>
  <c r="AZ310" i="21"/>
  <c r="AY310" i="21"/>
  <c r="AX310" i="21"/>
  <c r="AW310" i="21"/>
  <c r="AV310" i="21"/>
  <c r="AU310" i="21"/>
  <c r="AO310" i="21"/>
  <c r="AN310" i="21"/>
  <c r="AM310" i="21"/>
  <c r="AL310" i="21"/>
  <c r="AK310" i="21"/>
  <c r="AJ310" i="21"/>
  <c r="AI310" i="21"/>
  <c r="AH310" i="21"/>
  <c r="AG310" i="21"/>
  <c r="Y310" i="21"/>
  <c r="T310" i="21"/>
  <c r="Q310" i="21"/>
  <c r="P310" i="21"/>
  <c r="BO309" i="21"/>
  <c r="BN309" i="21"/>
  <c r="BM309" i="21"/>
  <c r="BL309" i="21"/>
  <c r="BK309" i="21"/>
  <c r="BJ309" i="21"/>
  <c r="BI309" i="21"/>
  <c r="BH309" i="21"/>
  <c r="BG309" i="21"/>
  <c r="BF309" i="21"/>
  <c r="BE309" i="21"/>
  <c r="BD309" i="21"/>
  <c r="BC309" i="21"/>
  <c r="BB309" i="21"/>
  <c r="BA309" i="21"/>
  <c r="AZ309" i="21"/>
  <c r="AY309" i="21"/>
  <c r="AX309" i="21"/>
  <c r="AW309" i="21"/>
  <c r="AV309" i="21"/>
  <c r="AU309" i="21"/>
  <c r="AO309" i="21"/>
  <c r="AN309" i="21"/>
  <c r="AM309" i="21"/>
  <c r="AL309" i="21"/>
  <c r="AK309" i="21"/>
  <c r="AJ309" i="21"/>
  <c r="AI309" i="21"/>
  <c r="AH309" i="21"/>
  <c r="AG309" i="21"/>
  <c r="X309" i="21"/>
  <c r="T309" i="21"/>
  <c r="Q309" i="21"/>
  <c r="P309" i="21"/>
  <c r="BO307" i="21"/>
  <c r="BN307" i="21"/>
  <c r="BM307" i="21"/>
  <c r="BL307" i="21"/>
  <c r="BK307" i="21"/>
  <c r="BJ307" i="21"/>
  <c r="BI307" i="21"/>
  <c r="BH307" i="21"/>
  <c r="BG307" i="21"/>
  <c r="BF307" i="21"/>
  <c r="BE307" i="21"/>
  <c r="BD307" i="21"/>
  <c r="BC307" i="21"/>
  <c r="BB307" i="21"/>
  <c r="BA307" i="21"/>
  <c r="AZ307" i="21"/>
  <c r="AY307" i="21"/>
  <c r="AX307" i="21"/>
  <c r="AW307" i="21"/>
  <c r="AV307" i="21"/>
  <c r="AU307" i="21"/>
  <c r="AO307" i="21"/>
  <c r="AN307" i="21"/>
  <c r="AM307" i="21"/>
  <c r="AL307" i="21"/>
  <c r="AK307" i="21"/>
  <c r="AJ307" i="21"/>
  <c r="AI307" i="21"/>
  <c r="AH307" i="21"/>
  <c r="AG307" i="21"/>
  <c r="Y307" i="21"/>
  <c r="T307" i="21"/>
  <c r="Q307" i="21"/>
  <c r="P307" i="21"/>
  <c r="BO306" i="21"/>
  <c r="BN306" i="21"/>
  <c r="BM306" i="21"/>
  <c r="BL306" i="21"/>
  <c r="BK306" i="21"/>
  <c r="BJ306" i="21"/>
  <c r="BI306" i="21"/>
  <c r="BH306" i="21"/>
  <c r="BG306" i="21"/>
  <c r="BF306" i="21"/>
  <c r="BE306" i="21"/>
  <c r="BD306" i="21"/>
  <c r="BC306" i="21"/>
  <c r="BB306" i="21"/>
  <c r="BA306" i="21"/>
  <c r="AZ306" i="21"/>
  <c r="AY306" i="21"/>
  <c r="AX306" i="21"/>
  <c r="AW306" i="21"/>
  <c r="AV306" i="21"/>
  <c r="AU306" i="21"/>
  <c r="AO306" i="21"/>
  <c r="AN306" i="21"/>
  <c r="AM306" i="21"/>
  <c r="AL306" i="21"/>
  <c r="AK306" i="21"/>
  <c r="AJ306" i="21"/>
  <c r="AI306" i="21"/>
  <c r="AH306" i="21"/>
  <c r="AG306" i="21"/>
  <c r="X306" i="21"/>
  <c r="T306" i="21"/>
  <c r="Q306" i="21"/>
  <c r="P306" i="21"/>
  <c r="BO304" i="21"/>
  <c r="BN304" i="21"/>
  <c r="BM304" i="21"/>
  <c r="BL304" i="21"/>
  <c r="BK304" i="21"/>
  <c r="BJ304" i="21"/>
  <c r="BI304" i="21"/>
  <c r="BH304" i="21"/>
  <c r="BG304" i="21"/>
  <c r="BF304" i="21"/>
  <c r="BE304" i="21"/>
  <c r="BD304" i="21"/>
  <c r="BC304" i="21"/>
  <c r="BB304" i="21"/>
  <c r="BA304" i="21"/>
  <c r="AZ304" i="21"/>
  <c r="AY304" i="21"/>
  <c r="AX304" i="21"/>
  <c r="AW304" i="21"/>
  <c r="AV304" i="21"/>
  <c r="AU304" i="21"/>
  <c r="AO304" i="21"/>
  <c r="AN304" i="21"/>
  <c r="AM304" i="21"/>
  <c r="AL304" i="21"/>
  <c r="AK304" i="21"/>
  <c r="AJ304" i="21"/>
  <c r="AI304" i="21"/>
  <c r="AH304" i="21"/>
  <c r="AG304" i="21"/>
  <c r="Y304" i="21"/>
  <c r="T304" i="21"/>
  <c r="Q304" i="21"/>
  <c r="P304" i="21"/>
  <c r="BO301" i="21"/>
  <c r="BN301" i="21"/>
  <c r="BM301" i="21"/>
  <c r="BL301" i="21"/>
  <c r="BK301" i="21"/>
  <c r="BJ301" i="21"/>
  <c r="BI301" i="21"/>
  <c r="BH301" i="21"/>
  <c r="BG301" i="21"/>
  <c r="BF301" i="21"/>
  <c r="BE301" i="21"/>
  <c r="BD301" i="21"/>
  <c r="BC301" i="21"/>
  <c r="BB301" i="21"/>
  <c r="BA301" i="21"/>
  <c r="AZ301" i="21"/>
  <c r="AY301" i="21"/>
  <c r="AX301" i="21"/>
  <c r="AW301" i="21"/>
  <c r="AV301" i="21"/>
  <c r="AU301" i="21"/>
  <c r="AO301" i="21"/>
  <c r="AN301" i="21"/>
  <c r="AM301" i="21"/>
  <c r="AL301" i="21"/>
  <c r="AK301" i="21"/>
  <c r="AJ301" i="21"/>
  <c r="AI301" i="21"/>
  <c r="AH301" i="21"/>
  <c r="AG301" i="21"/>
  <c r="Y301" i="21"/>
  <c r="T301" i="21"/>
  <c r="Q301" i="21"/>
  <c r="P301" i="21"/>
  <c r="BO300" i="21"/>
  <c r="BN300" i="21"/>
  <c r="BM300" i="21"/>
  <c r="BL300" i="21"/>
  <c r="BK300" i="21"/>
  <c r="BJ300" i="21"/>
  <c r="BI300" i="21"/>
  <c r="BH300" i="21"/>
  <c r="BG300" i="21"/>
  <c r="BF300" i="21"/>
  <c r="BE300" i="21"/>
  <c r="BD300" i="21"/>
  <c r="BC300" i="21"/>
  <c r="BB300" i="21"/>
  <c r="BA300" i="21"/>
  <c r="AZ300" i="21"/>
  <c r="AY300" i="21"/>
  <c r="AX300" i="21"/>
  <c r="AW300" i="21"/>
  <c r="AV300" i="21"/>
  <c r="AU300" i="21"/>
  <c r="AO300" i="21"/>
  <c r="AN300" i="21"/>
  <c r="AM300" i="21"/>
  <c r="AL300" i="21"/>
  <c r="AK300" i="21"/>
  <c r="AJ300" i="21"/>
  <c r="AI300" i="21"/>
  <c r="AH300" i="21"/>
  <c r="AG300" i="21"/>
  <c r="X300" i="21"/>
  <c r="T300" i="21"/>
  <c r="Q300" i="21"/>
  <c r="P300" i="21"/>
  <c r="BO298" i="21"/>
  <c r="BN298" i="21"/>
  <c r="BM298" i="21"/>
  <c r="BL298" i="21"/>
  <c r="BK298" i="21"/>
  <c r="BJ298" i="21"/>
  <c r="BI298" i="21"/>
  <c r="BH298" i="21"/>
  <c r="BG298" i="21"/>
  <c r="BF298" i="21"/>
  <c r="BE298" i="21"/>
  <c r="BD298" i="21"/>
  <c r="BC298" i="21"/>
  <c r="BB298" i="21"/>
  <c r="BA298" i="21"/>
  <c r="AZ298" i="21"/>
  <c r="AY298" i="21"/>
  <c r="AX298" i="21"/>
  <c r="AW298" i="21"/>
  <c r="AV298" i="21"/>
  <c r="AU298" i="21"/>
  <c r="AO298" i="21"/>
  <c r="AN298" i="21"/>
  <c r="AM298" i="21"/>
  <c r="AL298" i="21"/>
  <c r="AK298" i="21"/>
  <c r="AJ298" i="21"/>
  <c r="AI298" i="21"/>
  <c r="AH298" i="21"/>
  <c r="AG298" i="21"/>
  <c r="Y298" i="21"/>
  <c r="T298" i="21"/>
  <c r="Q298" i="21"/>
  <c r="P298" i="21"/>
  <c r="BO297" i="21"/>
  <c r="BN297" i="21"/>
  <c r="BM297" i="21"/>
  <c r="BL297" i="21"/>
  <c r="BK297" i="21"/>
  <c r="BJ297" i="21"/>
  <c r="BI297" i="21"/>
  <c r="BH297" i="21"/>
  <c r="BG297" i="21"/>
  <c r="BF297" i="21"/>
  <c r="BE297" i="21"/>
  <c r="BD297" i="21"/>
  <c r="BC297" i="21"/>
  <c r="BB297" i="21"/>
  <c r="BA297" i="21"/>
  <c r="AZ297" i="21"/>
  <c r="AY297" i="21"/>
  <c r="AX297" i="21"/>
  <c r="AW297" i="21"/>
  <c r="AV297" i="21"/>
  <c r="AU297" i="21"/>
  <c r="AO297" i="21"/>
  <c r="AN297" i="21"/>
  <c r="AM297" i="21"/>
  <c r="AL297" i="21"/>
  <c r="AK297" i="21"/>
  <c r="AJ297" i="21"/>
  <c r="AI297" i="21"/>
  <c r="AH297" i="21"/>
  <c r="AG297" i="21"/>
  <c r="X297" i="21"/>
  <c r="T297" i="21"/>
  <c r="Q297" i="21"/>
  <c r="P297" i="21"/>
  <c r="BO295" i="21"/>
  <c r="BN295" i="21"/>
  <c r="BM295" i="21"/>
  <c r="BL295" i="21"/>
  <c r="BK295" i="21"/>
  <c r="BJ295" i="21"/>
  <c r="BI295" i="21"/>
  <c r="BH295" i="21"/>
  <c r="BG295" i="21"/>
  <c r="BF295" i="21"/>
  <c r="BE295" i="21"/>
  <c r="BD295" i="21"/>
  <c r="BC295" i="21"/>
  <c r="BB295" i="21"/>
  <c r="BA295" i="21"/>
  <c r="AZ295" i="21"/>
  <c r="AY295" i="21"/>
  <c r="AX295" i="21"/>
  <c r="AW295" i="21"/>
  <c r="AV295" i="21"/>
  <c r="AU295" i="21"/>
  <c r="AO295" i="21"/>
  <c r="AN295" i="21"/>
  <c r="AM295" i="21"/>
  <c r="AL295" i="21"/>
  <c r="AK295" i="21"/>
  <c r="AJ295" i="21"/>
  <c r="AI295" i="21"/>
  <c r="AH295" i="21"/>
  <c r="AG295" i="21"/>
  <c r="Y295" i="21"/>
  <c r="T295" i="21"/>
  <c r="Q295" i="21"/>
  <c r="P295" i="21"/>
  <c r="BO294" i="21"/>
  <c r="BN294" i="21"/>
  <c r="BM294" i="21"/>
  <c r="BL294" i="21"/>
  <c r="BK294" i="21"/>
  <c r="BJ294" i="21"/>
  <c r="BI294" i="21"/>
  <c r="BH294" i="21"/>
  <c r="BG294" i="21"/>
  <c r="BF294" i="21"/>
  <c r="BE294" i="21"/>
  <c r="BD294" i="21"/>
  <c r="BC294" i="21"/>
  <c r="BB294" i="21"/>
  <c r="BA294" i="21"/>
  <c r="AZ294" i="21"/>
  <c r="AY294" i="21"/>
  <c r="AX294" i="21"/>
  <c r="AW294" i="21"/>
  <c r="AV294" i="21"/>
  <c r="AU294" i="21"/>
  <c r="AO294" i="21"/>
  <c r="AN294" i="21"/>
  <c r="AM294" i="21"/>
  <c r="AL294" i="21"/>
  <c r="AK294" i="21"/>
  <c r="AJ294" i="21"/>
  <c r="AI294" i="21"/>
  <c r="AH294" i="21"/>
  <c r="AG294" i="21"/>
  <c r="X294" i="21"/>
  <c r="T294" i="21"/>
  <c r="Q294" i="21"/>
  <c r="P294" i="21"/>
  <c r="BO292" i="21"/>
  <c r="BN292" i="21"/>
  <c r="BM292" i="21"/>
  <c r="BL292" i="21"/>
  <c r="BK292" i="21"/>
  <c r="BJ292" i="21"/>
  <c r="BI292" i="21"/>
  <c r="BH292" i="21"/>
  <c r="BG292" i="21"/>
  <c r="BF292" i="21"/>
  <c r="BE292" i="21"/>
  <c r="BD292" i="21"/>
  <c r="BC292" i="21"/>
  <c r="BB292" i="21"/>
  <c r="BA292" i="21"/>
  <c r="AZ292" i="21"/>
  <c r="AY292" i="21"/>
  <c r="AX292" i="21"/>
  <c r="AW292" i="21"/>
  <c r="AV292" i="21"/>
  <c r="AU292" i="21"/>
  <c r="AO292" i="21"/>
  <c r="AN292" i="21"/>
  <c r="AM292" i="21"/>
  <c r="AL292" i="21"/>
  <c r="AK292" i="21"/>
  <c r="AJ292" i="21"/>
  <c r="AI292" i="21"/>
  <c r="AH292" i="21"/>
  <c r="AG292" i="21"/>
  <c r="Y292" i="21"/>
  <c r="T292" i="21"/>
  <c r="Q292" i="21"/>
  <c r="P292" i="21"/>
  <c r="BO291" i="21"/>
  <c r="BN291" i="21"/>
  <c r="BM291" i="21"/>
  <c r="BL291" i="21"/>
  <c r="BK291" i="21"/>
  <c r="BJ291" i="21"/>
  <c r="BI291" i="21"/>
  <c r="BH291" i="21"/>
  <c r="BG291" i="21"/>
  <c r="BF291" i="21"/>
  <c r="BE291" i="21"/>
  <c r="BD291" i="21"/>
  <c r="BC291" i="21"/>
  <c r="BB291" i="21"/>
  <c r="BA291" i="21"/>
  <c r="AZ291" i="21"/>
  <c r="AY291" i="21"/>
  <c r="AX291" i="21"/>
  <c r="AW291" i="21"/>
  <c r="AV291" i="21"/>
  <c r="AU291" i="21"/>
  <c r="AO291" i="21"/>
  <c r="AN291" i="21"/>
  <c r="AM291" i="21"/>
  <c r="AL291" i="21"/>
  <c r="AK291" i="21"/>
  <c r="AJ291" i="21"/>
  <c r="AI291" i="21"/>
  <c r="AH291" i="21"/>
  <c r="AG291" i="21"/>
  <c r="BO290" i="21"/>
  <c r="BN290" i="21"/>
  <c r="BM290" i="21"/>
  <c r="BL290" i="21"/>
  <c r="BK290" i="21"/>
  <c r="BJ290" i="21"/>
  <c r="BI290" i="21"/>
  <c r="BH290" i="21"/>
  <c r="BG290" i="21"/>
  <c r="BF290" i="21"/>
  <c r="BE290" i="21"/>
  <c r="BD290" i="21"/>
  <c r="BC290" i="21"/>
  <c r="BB290" i="21"/>
  <c r="BA290" i="21"/>
  <c r="AZ290" i="21"/>
  <c r="AY290" i="21"/>
  <c r="AX290" i="21"/>
  <c r="AW290" i="21"/>
  <c r="AV290" i="21"/>
  <c r="AU290" i="21"/>
  <c r="AO290" i="21"/>
  <c r="AN290" i="21"/>
  <c r="AM290" i="21"/>
  <c r="AL290" i="21"/>
  <c r="AK290" i="21"/>
  <c r="AJ290" i="21"/>
  <c r="AI290" i="21"/>
  <c r="AH290" i="21"/>
  <c r="AG290" i="21"/>
  <c r="X290" i="21"/>
  <c r="T290" i="21"/>
  <c r="Q290" i="21"/>
  <c r="P290" i="21"/>
  <c r="BO288" i="21"/>
  <c r="BN288" i="21"/>
  <c r="BM288" i="21"/>
  <c r="BL288" i="21"/>
  <c r="BK288" i="21"/>
  <c r="BJ288" i="21"/>
  <c r="BI288" i="21"/>
  <c r="BH288" i="21"/>
  <c r="BG288" i="21"/>
  <c r="BF288" i="21"/>
  <c r="BE288" i="21"/>
  <c r="BD288" i="21"/>
  <c r="BC288" i="21"/>
  <c r="BB288" i="21"/>
  <c r="BA288" i="21"/>
  <c r="AZ288" i="21"/>
  <c r="AY288" i="21"/>
  <c r="AX288" i="21"/>
  <c r="AW288" i="21"/>
  <c r="AV288" i="21"/>
  <c r="AU288" i="21"/>
  <c r="AO288" i="21"/>
  <c r="AN288" i="21"/>
  <c r="AM288" i="21"/>
  <c r="AL288" i="21"/>
  <c r="AK288" i="21"/>
  <c r="AJ288" i="21"/>
  <c r="AI288" i="21"/>
  <c r="AH288" i="21"/>
  <c r="AG288" i="21"/>
  <c r="Y288" i="21"/>
  <c r="T288" i="21"/>
  <c r="Q288" i="21"/>
  <c r="P288" i="21"/>
  <c r="BO287" i="21"/>
  <c r="BN287" i="21"/>
  <c r="BM287" i="21"/>
  <c r="BL287" i="21"/>
  <c r="BK287" i="21"/>
  <c r="BJ287" i="21"/>
  <c r="BI287" i="21"/>
  <c r="BH287" i="21"/>
  <c r="BG287" i="21"/>
  <c r="BF287" i="21"/>
  <c r="BE287" i="21"/>
  <c r="BD287" i="21"/>
  <c r="BC287" i="21"/>
  <c r="BB287" i="21"/>
  <c r="BA287" i="21"/>
  <c r="AZ287" i="21"/>
  <c r="AY287" i="21"/>
  <c r="AX287" i="21"/>
  <c r="AW287" i="21"/>
  <c r="AV287" i="21"/>
  <c r="AU287" i="21"/>
  <c r="AO287" i="21"/>
  <c r="AN287" i="21"/>
  <c r="AM287" i="21"/>
  <c r="AL287" i="21"/>
  <c r="AK287" i="21"/>
  <c r="AJ287" i="21"/>
  <c r="AI287" i="21"/>
  <c r="AH287" i="21"/>
  <c r="AG287" i="21"/>
  <c r="X287" i="21"/>
  <c r="T287" i="21"/>
  <c r="Q287" i="21"/>
  <c r="P287" i="21"/>
  <c r="BO285" i="21"/>
  <c r="BN285" i="21"/>
  <c r="BM285" i="21"/>
  <c r="BL285" i="21"/>
  <c r="BK285" i="21"/>
  <c r="BJ285" i="21"/>
  <c r="BI285" i="21"/>
  <c r="BH285" i="21"/>
  <c r="BG285" i="21"/>
  <c r="BF285" i="21"/>
  <c r="BE285" i="21"/>
  <c r="BD285" i="21"/>
  <c r="BC285" i="21"/>
  <c r="BB285" i="21"/>
  <c r="BA285" i="21"/>
  <c r="AZ285" i="21"/>
  <c r="AY285" i="21"/>
  <c r="AX285" i="21"/>
  <c r="AW285" i="21"/>
  <c r="AV285" i="21"/>
  <c r="AU285" i="21"/>
  <c r="AO285" i="21"/>
  <c r="AN285" i="21"/>
  <c r="AM285" i="21"/>
  <c r="AL285" i="21"/>
  <c r="AK285" i="21"/>
  <c r="AJ285" i="21"/>
  <c r="AI285" i="21"/>
  <c r="AH285" i="21"/>
  <c r="AG285" i="21"/>
  <c r="Y285" i="21"/>
  <c r="T285" i="21"/>
  <c r="Q285" i="21"/>
  <c r="P285" i="21"/>
  <c r="BO284" i="21"/>
  <c r="BN284" i="21"/>
  <c r="BM284" i="21"/>
  <c r="BL284" i="21"/>
  <c r="BK284" i="21"/>
  <c r="BJ284" i="21"/>
  <c r="BI284" i="21"/>
  <c r="BH284" i="21"/>
  <c r="BG284" i="21"/>
  <c r="BF284" i="21"/>
  <c r="BE284" i="21"/>
  <c r="BD284" i="21"/>
  <c r="BC284" i="21"/>
  <c r="BB284" i="21"/>
  <c r="BA284" i="21"/>
  <c r="AZ284" i="21"/>
  <c r="AY284" i="21"/>
  <c r="AX284" i="21"/>
  <c r="AW284" i="21"/>
  <c r="AV284" i="21"/>
  <c r="AU284" i="21"/>
  <c r="AO284" i="21"/>
  <c r="AN284" i="21"/>
  <c r="AM284" i="21"/>
  <c r="AL284" i="21"/>
  <c r="AK284" i="21"/>
  <c r="AJ284" i="21"/>
  <c r="AI284" i="21"/>
  <c r="AH284" i="21"/>
  <c r="AG284" i="21"/>
  <c r="X284" i="21"/>
  <c r="T284" i="21"/>
  <c r="Q284" i="21"/>
  <c r="P284" i="21"/>
  <c r="BO282" i="21"/>
  <c r="BN282" i="21"/>
  <c r="BM282" i="21"/>
  <c r="BL282" i="21"/>
  <c r="BK282" i="21"/>
  <c r="BJ282" i="21"/>
  <c r="BI282" i="21"/>
  <c r="BH282" i="21"/>
  <c r="BG282" i="21"/>
  <c r="BF282" i="21"/>
  <c r="BE282" i="21"/>
  <c r="BD282" i="21"/>
  <c r="BC282" i="21"/>
  <c r="BB282" i="21"/>
  <c r="BA282" i="21"/>
  <c r="AZ282" i="21"/>
  <c r="AY282" i="21"/>
  <c r="AX282" i="21"/>
  <c r="AW282" i="21"/>
  <c r="AV282" i="21"/>
  <c r="AU282" i="21"/>
  <c r="AO282" i="21"/>
  <c r="AN282" i="21"/>
  <c r="AM282" i="21"/>
  <c r="AL282" i="21"/>
  <c r="AK282" i="21"/>
  <c r="AJ282" i="21"/>
  <c r="AI282" i="21"/>
  <c r="AH282" i="21"/>
  <c r="AG282" i="21"/>
  <c r="Y282" i="21"/>
  <c r="T282" i="21"/>
  <c r="Q282" i="21"/>
  <c r="P282" i="21"/>
  <c r="BO281" i="21"/>
  <c r="BN281" i="21"/>
  <c r="BM281" i="21"/>
  <c r="BL281" i="21"/>
  <c r="BK281" i="21"/>
  <c r="BJ281" i="21"/>
  <c r="BI281" i="21"/>
  <c r="BH281" i="21"/>
  <c r="BG281" i="21"/>
  <c r="BF281" i="21"/>
  <c r="BE281" i="21"/>
  <c r="BD281" i="21"/>
  <c r="BC281" i="21"/>
  <c r="BB281" i="21"/>
  <c r="BA281" i="21"/>
  <c r="AZ281" i="21"/>
  <c r="AY281" i="21"/>
  <c r="AX281" i="21"/>
  <c r="AW281" i="21"/>
  <c r="AV281" i="21"/>
  <c r="AU281" i="21"/>
  <c r="AO281" i="21"/>
  <c r="AN281" i="21"/>
  <c r="AM281" i="21"/>
  <c r="AL281" i="21"/>
  <c r="AK281" i="21"/>
  <c r="AJ281" i="21"/>
  <c r="AI281" i="21"/>
  <c r="AH281" i="21"/>
  <c r="AG281" i="21"/>
  <c r="X281" i="21"/>
  <c r="T281" i="21"/>
  <c r="Q281" i="21"/>
  <c r="P281" i="21"/>
  <c r="BO279" i="21"/>
  <c r="BN279" i="21"/>
  <c r="BM279" i="21"/>
  <c r="BL279" i="21"/>
  <c r="BK279" i="21"/>
  <c r="BJ279" i="21"/>
  <c r="BI279" i="21"/>
  <c r="BH279" i="21"/>
  <c r="BG279" i="21"/>
  <c r="BF279" i="21"/>
  <c r="BE279" i="21"/>
  <c r="BD279" i="21"/>
  <c r="BC279" i="21"/>
  <c r="BB279" i="21"/>
  <c r="BA279" i="21"/>
  <c r="AZ279" i="21"/>
  <c r="AY279" i="21"/>
  <c r="AX279" i="21"/>
  <c r="AW279" i="21"/>
  <c r="AV279" i="21"/>
  <c r="AU279" i="21"/>
  <c r="AO279" i="21"/>
  <c r="AN279" i="21"/>
  <c r="AM279" i="21"/>
  <c r="AL279" i="21"/>
  <c r="AK279" i="21"/>
  <c r="AJ279" i="21"/>
  <c r="AI279" i="21"/>
  <c r="AH279" i="21"/>
  <c r="AG279" i="21"/>
  <c r="Y279" i="21"/>
  <c r="T279" i="21"/>
  <c r="Q279" i="21"/>
  <c r="P279" i="21"/>
  <c r="BO278" i="21"/>
  <c r="BN278" i="21"/>
  <c r="BM278" i="21"/>
  <c r="BL278" i="21"/>
  <c r="BK278" i="21"/>
  <c r="BJ278" i="21"/>
  <c r="BI278" i="21"/>
  <c r="BH278" i="21"/>
  <c r="BG278" i="21"/>
  <c r="BF278" i="21"/>
  <c r="BE278" i="21"/>
  <c r="BD278" i="21"/>
  <c r="BC278" i="21"/>
  <c r="BB278" i="21"/>
  <c r="BA278" i="21"/>
  <c r="AZ278" i="21"/>
  <c r="AY278" i="21"/>
  <c r="AX278" i="21"/>
  <c r="AW278" i="21"/>
  <c r="AV278" i="21"/>
  <c r="AU278" i="21"/>
  <c r="AO278" i="21"/>
  <c r="AN278" i="21"/>
  <c r="AM278" i="21"/>
  <c r="AL278" i="21"/>
  <c r="AK278" i="21"/>
  <c r="AJ278" i="21"/>
  <c r="AI278" i="21"/>
  <c r="AH278" i="21"/>
  <c r="AG278" i="21"/>
  <c r="X278" i="21"/>
  <c r="T278" i="21"/>
  <c r="Q278" i="21"/>
  <c r="P278" i="21"/>
  <c r="BO276" i="21"/>
  <c r="BN276" i="21"/>
  <c r="BM276" i="21"/>
  <c r="BL276" i="21"/>
  <c r="BK276" i="21"/>
  <c r="BJ276" i="21"/>
  <c r="BI276" i="21"/>
  <c r="BH276" i="21"/>
  <c r="BG276" i="21"/>
  <c r="BF276" i="21"/>
  <c r="BE276" i="21"/>
  <c r="BD276" i="21"/>
  <c r="BC276" i="21"/>
  <c r="BB276" i="21"/>
  <c r="BA276" i="21"/>
  <c r="AZ276" i="21"/>
  <c r="AY276" i="21"/>
  <c r="AX276" i="21"/>
  <c r="AW276" i="21"/>
  <c r="AV276" i="21"/>
  <c r="AU276" i="21"/>
  <c r="AO276" i="21"/>
  <c r="AN276" i="21"/>
  <c r="AM276" i="21"/>
  <c r="AL276" i="21"/>
  <c r="AK276" i="21"/>
  <c r="AJ276" i="21"/>
  <c r="AI276" i="21"/>
  <c r="AH276" i="21"/>
  <c r="AG276" i="21"/>
  <c r="Y276" i="21"/>
  <c r="T276" i="21"/>
  <c r="Q276" i="21"/>
  <c r="P276" i="21"/>
  <c r="BO275" i="21"/>
  <c r="BN275" i="21"/>
  <c r="BM275" i="21"/>
  <c r="BL275" i="21"/>
  <c r="BK275" i="21"/>
  <c r="BJ275" i="21"/>
  <c r="BI275" i="21"/>
  <c r="BH275" i="21"/>
  <c r="BG275" i="21"/>
  <c r="BF275" i="21"/>
  <c r="BE275" i="21"/>
  <c r="BD275" i="21"/>
  <c r="BC275" i="21"/>
  <c r="BB275" i="21"/>
  <c r="BA275" i="21"/>
  <c r="AZ275" i="21"/>
  <c r="AY275" i="21"/>
  <c r="AX275" i="21"/>
  <c r="AW275" i="21"/>
  <c r="AV275" i="21"/>
  <c r="AU275" i="21"/>
  <c r="AO275" i="21"/>
  <c r="AN275" i="21"/>
  <c r="AM275" i="21"/>
  <c r="AL275" i="21"/>
  <c r="AK275" i="21"/>
  <c r="AJ275" i="21"/>
  <c r="AI275" i="21"/>
  <c r="AH275" i="21"/>
  <c r="AG275" i="21"/>
  <c r="X275" i="21"/>
  <c r="T275" i="21"/>
  <c r="Q275" i="21"/>
  <c r="P275" i="21"/>
  <c r="BO273" i="21"/>
  <c r="BN273" i="21"/>
  <c r="BM273" i="21"/>
  <c r="BL273" i="21"/>
  <c r="BK273" i="21"/>
  <c r="BJ273" i="21"/>
  <c r="BI273" i="21"/>
  <c r="BH273" i="21"/>
  <c r="BG273" i="21"/>
  <c r="BF273" i="21"/>
  <c r="BE273" i="21"/>
  <c r="BD273" i="21"/>
  <c r="BC273" i="21"/>
  <c r="BB273" i="21"/>
  <c r="BA273" i="21"/>
  <c r="AZ273" i="21"/>
  <c r="AY273" i="21"/>
  <c r="AX273" i="21"/>
  <c r="AW273" i="21"/>
  <c r="AV273" i="21"/>
  <c r="AU273" i="21"/>
  <c r="AO273" i="21"/>
  <c r="AN273" i="21"/>
  <c r="AM273" i="21"/>
  <c r="AL273" i="21"/>
  <c r="AK273" i="21"/>
  <c r="AJ273" i="21"/>
  <c r="AI273" i="21"/>
  <c r="AH273" i="21"/>
  <c r="AG273" i="21"/>
  <c r="Y273" i="21"/>
  <c r="T273" i="21"/>
  <c r="Q273" i="21"/>
  <c r="P273" i="21"/>
  <c r="BO272" i="21"/>
  <c r="BN272" i="21"/>
  <c r="BM272" i="21"/>
  <c r="BL272" i="21"/>
  <c r="BK272" i="21"/>
  <c r="BJ272" i="21"/>
  <c r="BI272" i="21"/>
  <c r="BH272" i="21"/>
  <c r="BG272" i="21"/>
  <c r="BF272" i="21"/>
  <c r="BE272" i="21"/>
  <c r="BD272" i="21"/>
  <c r="BC272" i="21"/>
  <c r="BB272" i="21"/>
  <c r="BA272" i="21"/>
  <c r="AZ272" i="21"/>
  <c r="AY272" i="21"/>
  <c r="AX272" i="21"/>
  <c r="AW272" i="21"/>
  <c r="AV272" i="21"/>
  <c r="AU272" i="21"/>
  <c r="AO272" i="21"/>
  <c r="AN272" i="21"/>
  <c r="AM272" i="21"/>
  <c r="AL272" i="21"/>
  <c r="AK272" i="21"/>
  <c r="AJ272" i="21"/>
  <c r="AI272" i="21"/>
  <c r="AH272" i="21"/>
  <c r="AG272" i="21"/>
  <c r="X272" i="21"/>
  <c r="T272" i="21"/>
  <c r="Q272" i="21"/>
  <c r="P272" i="21"/>
  <c r="BO270" i="21"/>
  <c r="BN270" i="21"/>
  <c r="BM270" i="21"/>
  <c r="BL270" i="21"/>
  <c r="BK270" i="21"/>
  <c r="BJ270" i="21"/>
  <c r="BI270" i="21"/>
  <c r="BH270" i="21"/>
  <c r="BG270" i="21"/>
  <c r="BF270" i="21"/>
  <c r="BE270" i="21"/>
  <c r="BD270" i="21"/>
  <c r="BC270" i="21"/>
  <c r="BB270" i="21"/>
  <c r="BA270" i="21"/>
  <c r="AZ270" i="21"/>
  <c r="AY270" i="21"/>
  <c r="AX270" i="21"/>
  <c r="AW270" i="21"/>
  <c r="AV270" i="21"/>
  <c r="AU270" i="21"/>
  <c r="AO270" i="21"/>
  <c r="AN270" i="21"/>
  <c r="AM270" i="21"/>
  <c r="AL270" i="21"/>
  <c r="AK270" i="21"/>
  <c r="AJ270" i="21"/>
  <c r="AI270" i="21"/>
  <c r="AH270" i="21"/>
  <c r="AG270" i="21"/>
  <c r="Y270" i="21"/>
  <c r="T270" i="21"/>
  <c r="Q270" i="21"/>
  <c r="P270" i="21"/>
  <c r="BO269" i="21"/>
  <c r="BN269" i="21"/>
  <c r="BM269" i="21"/>
  <c r="BL269" i="21"/>
  <c r="BK269" i="21"/>
  <c r="BJ269" i="21"/>
  <c r="BI269" i="21"/>
  <c r="BH269" i="21"/>
  <c r="BG269" i="21"/>
  <c r="BF269" i="21"/>
  <c r="BE269" i="21"/>
  <c r="BD269" i="21"/>
  <c r="BC269" i="21"/>
  <c r="BB269" i="21"/>
  <c r="BA269" i="21"/>
  <c r="AZ269" i="21"/>
  <c r="AY269" i="21"/>
  <c r="AX269" i="21"/>
  <c r="AW269" i="21"/>
  <c r="AV269" i="21"/>
  <c r="AU269" i="21"/>
  <c r="AO269" i="21"/>
  <c r="AN269" i="21"/>
  <c r="AM269" i="21"/>
  <c r="AL269" i="21"/>
  <c r="AK269" i="21"/>
  <c r="AJ269" i="21"/>
  <c r="AI269" i="21"/>
  <c r="AH269" i="21"/>
  <c r="AG269" i="21"/>
  <c r="X269" i="21"/>
  <c r="T269" i="21"/>
  <c r="Q269" i="21"/>
  <c r="P269" i="21"/>
  <c r="BO267" i="21"/>
  <c r="BN267" i="21"/>
  <c r="BM267" i="21"/>
  <c r="BL267" i="21"/>
  <c r="BK267" i="21"/>
  <c r="BJ267" i="21"/>
  <c r="BI267" i="21"/>
  <c r="BH267" i="21"/>
  <c r="BG267" i="21"/>
  <c r="BF267" i="21"/>
  <c r="BE267" i="21"/>
  <c r="BD267" i="21"/>
  <c r="BC267" i="21"/>
  <c r="BB267" i="21"/>
  <c r="BA267" i="21"/>
  <c r="AZ267" i="21"/>
  <c r="AY267" i="21"/>
  <c r="AX267" i="21"/>
  <c r="AW267" i="21"/>
  <c r="AV267" i="21"/>
  <c r="AU267" i="21"/>
  <c r="AO267" i="21"/>
  <c r="AN267" i="21"/>
  <c r="AM267" i="21"/>
  <c r="AL267" i="21"/>
  <c r="AK267" i="21"/>
  <c r="AJ267" i="21"/>
  <c r="AI267" i="21"/>
  <c r="AH267" i="21"/>
  <c r="AG267" i="21"/>
  <c r="Y267" i="21"/>
  <c r="T267" i="21"/>
  <c r="Q267" i="21"/>
  <c r="P267" i="21"/>
  <c r="BO266" i="21"/>
  <c r="BN266" i="21"/>
  <c r="BM266" i="21"/>
  <c r="BL266" i="21"/>
  <c r="BK266" i="21"/>
  <c r="BJ266" i="21"/>
  <c r="BI266" i="21"/>
  <c r="BH266" i="21"/>
  <c r="BG266" i="21"/>
  <c r="BF266" i="21"/>
  <c r="BE266" i="21"/>
  <c r="BD266" i="21"/>
  <c r="BC266" i="21"/>
  <c r="BB266" i="21"/>
  <c r="BA266" i="21"/>
  <c r="AZ266" i="21"/>
  <c r="AY266" i="21"/>
  <c r="AX266" i="21"/>
  <c r="AW266" i="21"/>
  <c r="AV266" i="21"/>
  <c r="AU266" i="21"/>
  <c r="AO266" i="21"/>
  <c r="AN266" i="21"/>
  <c r="AM266" i="21"/>
  <c r="AL266" i="21"/>
  <c r="AK266" i="21"/>
  <c r="AJ266" i="21"/>
  <c r="AI266" i="21"/>
  <c r="AH266" i="21"/>
  <c r="AG266" i="21"/>
  <c r="X266" i="21"/>
  <c r="T266" i="21"/>
  <c r="Q266" i="21"/>
  <c r="P266" i="21"/>
  <c r="BO264" i="21"/>
  <c r="BN264" i="21"/>
  <c r="BM264" i="21"/>
  <c r="BL264" i="21"/>
  <c r="BK264" i="21"/>
  <c r="BJ264" i="21"/>
  <c r="BI264" i="21"/>
  <c r="BH264" i="21"/>
  <c r="BG264" i="21"/>
  <c r="BF264" i="21"/>
  <c r="BE264" i="21"/>
  <c r="BD264" i="21"/>
  <c r="BC264" i="21"/>
  <c r="BB264" i="21"/>
  <c r="BA264" i="21"/>
  <c r="AZ264" i="21"/>
  <c r="AY264" i="21"/>
  <c r="AX264" i="21"/>
  <c r="AW264" i="21"/>
  <c r="AV264" i="21"/>
  <c r="AU264" i="21"/>
  <c r="AO264" i="21"/>
  <c r="AN264" i="21"/>
  <c r="AM264" i="21"/>
  <c r="AL264" i="21"/>
  <c r="AK264" i="21"/>
  <c r="AJ264" i="21"/>
  <c r="AI264" i="21"/>
  <c r="AH264" i="21"/>
  <c r="AG264" i="21"/>
  <c r="Y264" i="21"/>
  <c r="T264" i="21"/>
  <c r="Q264" i="21"/>
  <c r="P264" i="21"/>
  <c r="BO263" i="21"/>
  <c r="BN263" i="21"/>
  <c r="BM263" i="21"/>
  <c r="BL263" i="21"/>
  <c r="BK263" i="21"/>
  <c r="BJ263" i="21"/>
  <c r="BI263" i="21"/>
  <c r="BH263" i="21"/>
  <c r="BG263" i="21"/>
  <c r="BF263" i="21"/>
  <c r="BE263" i="21"/>
  <c r="BD263" i="21"/>
  <c r="BC263" i="21"/>
  <c r="BB263" i="21"/>
  <c r="BA263" i="21"/>
  <c r="AZ263" i="21"/>
  <c r="AY263" i="21"/>
  <c r="AX263" i="21"/>
  <c r="AW263" i="21"/>
  <c r="AV263" i="21"/>
  <c r="AU263" i="21"/>
  <c r="AO263" i="21"/>
  <c r="AN263" i="21"/>
  <c r="AM263" i="21"/>
  <c r="AL263" i="21"/>
  <c r="AK263" i="21"/>
  <c r="AJ263" i="21"/>
  <c r="AI263" i="21"/>
  <c r="AH263" i="21"/>
  <c r="AG263" i="21"/>
  <c r="X263" i="21"/>
  <c r="T263" i="21"/>
  <c r="Q263" i="21"/>
  <c r="P263" i="21"/>
  <c r="BO261" i="21"/>
  <c r="BN261" i="21"/>
  <c r="BM261" i="21"/>
  <c r="BL261" i="21"/>
  <c r="BK261" i="21"/>
  <c r="BJ261" i="21"/>
  <c r="BI261" i="21"/>
  <c r="BH261" i="21"/>
  <c r="BG261" i="21"/>
  <c r="BF261" i="21"/>
  <c r="BE261" i="21"/>
  <c r="BD261" i="21"/>
  <c r="BC261" i="21"/>
  <c r="BB261" i="21"/>
  <c r="BA261" i="21"/>
  <c r="AZ261" i="21"/>
  <c r="AY261" i="21"/>
  <c r="AX261" i="21"/>
  <c r="AW261" i="21"/>
  <c r="AV261" i="21"/>
  <c r="AU261" i="21"/>
  <c r="AO261" i="21"/>
  <c r="AN261" i="21"/>
  <c r="AM261" i="21"/>
  <c r="AL261" i="21"/>
  <c r="AK261" i="21"/>
  <c r="AJ261" i="21"/>
  <c r="AI261" i="21"/>
  <c r="AH261" i="21"/>
  <c r="AG261" i="21"/>
  <c r="Y261" i="21"/>
  <c r="T261" i="21"/>
  <c r="Q261" i="21"/>
  <c r="P261" i="21"/>
  <c r="BO260" i="21"/>
  <c r="BN260" i="21"/>
  <c r="BM260" i="21"/>
  <c r="BL260" i="21"/>
  <c r="BK260" i="21"/>
  <c r="BJ260" i="21"/>
  <c r="BI260" i="21"/>
  <c r="BH260" i="21"/>
  <c r="BG260" i="21"/>
  <c r="BF260" i="21"/>
  <c r="BE260" i="21"/>
  <c r="BD260" i="21"/>
  <c r="BC260" i="21"/>
  <c r="BB260" i="21"/>
  <c r="BA260" i="21"/>
  <c r="AZ260" i="21"/>
  <c r="AY260" i="21"/>
  <c r="AX260" i="21"/>
  <c r="AW260" i="21"/>
  <c r="AV260" i="21"/>
  <c r="AU260" i="21"/>
  <c r="AO260" i="21"/>
  <c r="AN260" i="21"/>
  <c r="AM260" i="21"/>
  <c r="AL260" i="21"/>
  <c r="AK260" i="21"/>
  <c r="AJ260" i="21"/>
  <c r="AI260" i="21"/>
  <c r="AH260" i="21"/>
  <c r="AG260" i="21"/>
  <c r="X260" i="21"/>
  <c r="T260" i="21"/>
  <c r="Q260" i="21"/>
  <c r="P260" i="21"/>
  <c r="BO258" i="21"/>
  <c r="BN258" i="21"/>
  <c r="BM258" i="21"/>
  <c r="BL258" i="21"/>
  <c r="BK258" i="21"/>
  <c r="BJ258" i="21"/>
  <c r="BI258" i="21"/>
  <c r="BH258" i="21"/>
  <c r="BG258" i="21"/>
  <c r="BF258" i="21"/>
  <c r="BE258" i="21"/>
  <c r="BD258" i="21"/>
  <c r="BC258" i="21"/>
  <c r="BB258" i="21"/>
  <c r="BA258" i="21"/>
  <c r="AZ258" i="21"/>
  <c r="AY258" i="21"/>
  <c r="AX258" i="21"/>
  <c r="AW258" i="21"/>
  <c r="AV258" i="21"/>
  <c r="AU258" i="21"/>
  <c r="AO258" i="21"/>
  <c r="AN258" i="21"/>
  <c r="AM258" i="21"/>
  <c r="AL258" i="21"/>
  <c r="AK258" i="21"/>
  <c r="AJ258" i="21"/>
  <c r="AI258" i="21"/>
  <c r="AH258" i="21"/>
  <c r="AG258" i="21"/>
  <c r="Y258" i="21"/>
  <c r="T258" i="21"/>
  <c r="Q258" i="21"/>
  <c r="P258" i="21"/>
  <c r="BO257" i="21"/>
  <c r="BN257" i="21"/>
  <c r="BM257" i="21"/>
  <c r="BL257" i="21"/>
  <c r="BK257" i="21"/>
  <c r="BJ257" i="21"/>
  <c r="BI257" i="21"/>
  <c r="BH257" i="21"/>
  <c r="BG257" i="21"/>
  <c r="BF257" i="21"/>
  <c r="BE257" i="21"/>
  <c r="BD257" i="21"/>
  <c r="BC257" i="21"/>
  <c r="BB257" i="21"/>
  <c r="BA257" i="21"/>
  <c r="AZ257" i="21"/>
  <c r="AY257" i="21"/>
  <c r="AX257" i="21"/>
  <c r="AW257" i="21"/>
  <c r="AV257" i="21"/>
  <c r="AU257" i="21"/>
  <c r="AO257" i="21"/>
  <c r="AN257" i="21"/>
  <c r="AM257" i="21"/>
  <c r="AL257" i="21"/>
  <c r="AK257" i="21"/>
  <c r="AJ257" i="21"/>
  <c r="AI257" i="21"/>
  <c r="AH257" i="21"/>
  <c r="AG257" i="21"/>
  <c r="X257" i="21"/>
  <c r="T257" i="21"/>
  <c r="Q257" i="21"/>
  <c r="P257" i="21"/>
  <c r="BO255" i="21"/>
  <c r="BN255" i="21"/>
  <c r="BM255" i="21"/>
  <c r="BL255" i="21"/>
  <c r="BK255" i="21"/>
  <c r="BJ255" i="21"/>
  <c r="BI255" i="21"/>
  <c r="BH255" i="21"/>
  <c r="BG255" i="21"/>
  <c r="BF255" i="21"/>
  <c r="BE255" i="21"/>
  <c r="BD255" i="21"/>
  <c r="BC255" i="21"/>
  <c r="BB255" i="21"/>
  <c r="BA255" i="21"/>
  <c r="AZ255" i="21"/>
  <c r="AY255" i="21"/>
  <c r="AX255" i="21"/>
  <c r="AW255" i="21"/>
  <c r="AV255" i="21"/>
  <c r="AU255" i="21"/>
  <c r="AO255" i="21"/>
  <c r="AN255" i="21"/>
  <c r="AM255" i="21"/>
  <c r="AL255" i="21"/>
  <c r="AK255" i="21"/>
  <c r="AJ255" i="21"/>
  <c r="AI255" i="21"/>
  <c r="AH255" i="21"/>
  <c r="AG255" i="21"/>
  <c r="Y255" i="21"/>
  <c r="T255" i="21"/>
  <c r="Q255" i="21"/>
  <c r="P255" i="21"/>
  <c r="BO254" i="21"/>
  <c r="BN254" i="21"/>
  <c r="BM254" i="21"/>
  <c r="BL254" i="21"/>
  <c r="BK254" i="21"/>
  <c r="BJ254" i="21"/>
  <c r="BI254" i="21"/>
  <c r="BH254" i="21"/>
  <c r="BG254" i="21"/>
  <c r="BF254" i="21"/>
  <c r="BE254" i="21"/>
  <c r="BD254" i="21"/>
  <c r="BC254" i="21"/>
  <c r="BB254" i="21"/>
  <c r="BA254" i="21"/>
  <c r="AZ254" i="21"/>
  <c r="AY254" i="21"/>
  <c r="AX254" i="21"/>
  <c r="AW254" i="21"/>
  <c r="AV254" i="21"/>
  <c r="AU254" i="21"/>
  <c r="AO254" i="21"/>
  <c r="AN254" i="21"/>
  <c r="AM254" i="21"/>
  <c r="AL254" i="21"/>
  <c r="AK254" i="21"/>
  <c r="AJ254" i="21"/>
  <c r="AI254" i="21"/>
  <c r="AH254" i="21"/>
  <c r="AG254" i="21"/>
  <c r="X254" i="21"/>
  <c r="T254" i="21"/>
  <c r="Q254" i="21"/>
  <c r="P254" i="21"/>
  <c r="BO252" i="21"/>
  <c r="BN252" i="21"/>
  <c r="BM252" i="21"/>
  <c r="BL252" i="21"/>
  <c r="BK252" i="21"/>
  <c r="BJ252" i="21"/>
  <c r="BI252" i="21"/>
  <c r="BH252" i="21"/>
  <c r="BG252" i="21"/>
  <c r="BF252" i="21"/>
  <c r="BE252" i="21"/>
  <c r="BD252" i="21"/>
  <c r="BC252" i="21"/>
  <c r="BB252" i="21"/>
  <c r="BA252" i="21"/>
  <c r="AZ252" i="21"/>
  <c r="AY252" i="21"/>
  <c r="AX252" i="21"/>
  <c r="AW252" i="21"/>
  <c r="AV252" i="21"/>
  <c r="AU252" i="21"/>
  <c r="AO252" i="21"/>
  <c r="AN252" i="21"/>
  <c r="AM252" i="21"/>
  <c r="AL252" i="21"/>
  <c r="AK252" i="21"/>
  <c r="AJ252" i="21"/>
  <c r="AI252" i="21"/>
  <c r="AH252" i="21"/>
  <c r="AG252" i="21"/>
  <c r="Y252" i="21"/>
  <c r="T252" i="21"/>
  <c r="Q252" i="21"/>
  <c r="P252" i="21"/>
  <c r="BO251" i="21"/>
  <c r="BN251" i="21"/>
  <c r="BM251" i="21"/>
  <c r="BL251" i="21"/>
  <c r="BK251" i="21"/>
  <c r="BJ251" i="21"/>
  <c r="BI251" i="21"/>
  <c r="BH251" i="21"/>
  <c r="BG251" i="21"/>
  <c r="BF251" i="21"/>
  <c r="BE251" i="21"/>
  <c r="BD251" i="21"/>
  <c r="BC251" i="21"/>
  <c r="BB251" i="21"/>
  <c r="BA251" i="21"/>
  <c r="AZ251" i="21"/>
  <c r="AY251" i="21"/>
  <c r="AX251" i="21"/>
  <c r="AW251" i="21"/>
  <c r="AV251" i="21"/>
  <c r="AU251" i="21"/>
  <c r="AO251" i="21"/>
  <c r="AN251" i="21"/>
  <c r="AM251" i="21"/>
  <c r="AL251" i="21"/>
  <c r="AK251" i="21"/>
  <c r="AJ251" i="21"/>
  <c r="AI251" i="21"/>
  <c r="AH251" i="21"/>
  <c r="AG251" i="21"/>
  <c r="X251" i="21"/>
  <c r="T251" i="21"/>
  <c r="Q251" i="21"/>
  <c r="P251" i="21"/>
  <c r="BO249" i="21"/>
  <c r="BN249" i="21"/>
  <c r="BM249" i="21"/>
  <c r="BL249" i="21"/>
  <c r="BK249" i="21"/>
  <c r="BJ249" i="21"/>
  <c r="BI249" i="21"/>
  <c r="BH249" i="21"/>
  <c r="BG249" i="21"/>
  <c r="BF249" i="21"/>
  <c r="BE249" i="21"/>
  <c r="BD249" i="21"/>
  <c r="BC249" i="21"/>
  <c r="BB249" i="21"/>
  <c r="BA249" i="21"/>
  <c r="AZ249" i="21"/>
  <c r="AY249" i="21"/>
  <c r="AX249" i="21"/>
  <c r="AW249" i="21"/>
  <c r="AV249" i="21"/>
  <c r="AU249" i="21"/>
  <c r="AO249" i="21"/>
  <c r="AN249" i="21"/>
  <c r="AM249" i="21"/>
  <c r="AL249" i="21"/>
  <c r="AK249" i="21"/>
  <c r="AJ249" i="21"/>
  <c r="AI249" i="21"/>
  <c r="AH249" i="21"/>
  <c r="AG249" i="21"/>
  <c r="Y249" i="21"/>
  <c r="T249" i="21"/>
  <c r="Q249" i="21"/>
  <c r="P249" i="21"/>
  <c r="BO248" i="21"/>
  <c r="BN248" i="21"/>
  <c r="BM248" i="21"/>
  <c r="BL248" i="21"/>
  <c r="BK248" i="21"/>
  <c r="BJ248" i="21"/>
  <c r="BI248" i="21"/>
  <c r="BH248" i="21"/>
  <c r="BG248" i="21"/>
  <c r="BF248" i="21"/>
  <c r="BE248" i="21"/>
  <c r="BD248" i="21"/>
  <c r="BC248" i="21"/>
  <c r="BB248" i="21"/>
  <c r="BA248" i="21"/>
  <c r="AZ248" i="21"/>
  <c r="AY248" i="21"/>
  <c r="AX248" i="21"/>
  <c r="AW248" i="21"/>
  <c r="AV248" i="21"/>
  <c r="AU248" i="21"/>
  <c r="AO248" i="21"/>
  <c r="AN248" i="21"/>
  <c r="AM248" i="21"/>
  <c r="AL248" i="21"/>
  <c r="AK248" i="21"/>
  <c r="AJ248" i="21"/>
  <c r="AI248" i="21"/>
  <c r="AH248" i="21"/>
  <c r="AG248" i="21"/>
  <c r="X248" i="21"/>
  <c r="T248" i="21"/>
  <c r="Q248" i="21"/>
  <c r="P248" i="21"/>
  <c r="BO246" i="21"/>
  <c r="BN246" i="21"/>
  <c r="BM246" i="21"/>
  <c r="BL246" i="21"/>
  <c r="BK246" i="21"/>
  <c r="BJ246" i="21"/>
  <c r="BI246" i="21"/>
  <c r="BH246" i="21"/>
  <c r="BG246" i="21"/>
  <c r="BF246" i="21"/>
  <c r="BE246" i="21"/>
  <c r="BD246" i="21"/>
  <c r="BC246" i="21"/>
  <c r="BB246" i="21"/>
  <c r="BA246" i="21"/>
  <c r="AZ246" i="21"/>
  <c r="AY246" i="21"/>
  <c r="AX246" i="21"/>
  <c r="AW246" i="21"/>
  <c r="AV246" i="21"/>
  <c r="AU246" i="21"/>
  <c r="AO246" i="21"/>
  <c r="AN246" i="21"/>
  <c r="AM246" i="21"/>
  <c r="AL246" i="21"/>
  <c r="AK246" i="21"/>
  <c r="AJ246" i="21"/>
  <c r="AI246" i="21"/>
  <c r="AH246" i="21"/>
  <c r="AG246" i="21"/>
  <c r="Y246" i="21"/>
  <c r="T246" i="21"/>
  <c r="Q246" i="21"/>
  <c r="P246" i="21"/>
  <c r="BO245" i="21"/>
  <c r="BN245" i="21"/>
  <c r="BM245" i="21"/>
  <c r="BL245" i="21"/>
  <c r="BK245" i="21"/>
  <c r="BJ245" i="21"/>
  <c r="BI245" i="21"/>
  <c r="BH245" i="21"/>
  <c r="BG245" i="21"/>
  <c r="BF245" i="21"/>
  <c r="BE245" i="21"/>
  <c r="BD245" i="21"/>
  <c r="BC245" i="21"/>
  <c r="BB245" i="21"/>
  <c r="BA245" i="21"/>
  <c r="AZ245" i="21"/>
  <c r="AY245" i="21"/>
  <c r="AX245" i="21"/>
  <c r="AW245" i="21"/>
  <c r="AV245" i="21"/>
  <c r="AU245" i="21"/>
  <c r="AO245" i="21"/>
  <c r="AN245" i="21"/>
  <c r="AM245" i="21"/>
  <c r="AL245" i="21"/>
  <c r="AK245" i="21"/>
  <c r="AJ245" i="21"/>
  <c r="AI245" i="21"/>
  <c r="AH245" i="21"/>
  <c r="AG245" i="21"/>
  <c r="X245" i="21"/>
  <c r="T245" i="21"/>
  <c r="Q245" i="21"/>
  <c r="P245" i="21"/>
  <c r="BO243" i="21"/>
  <c r="BN243" i="21"/>
  <c r="BM243" i="21"/>
  <c r="BL243" i="21"/>
  <c r="BK243" i="21"/>
  <c r="BJ243" i="21"/>
  <c r="BI243" i="21"/>
  <c r="BH243" i="21"/>
  <c r="BG243" i="21"/>
  <c r="BF243" i="21"/>
  <c r="BE243" i="21"/>
  <c r="BD243" i="21"/>
  <c r="BC243" i="21"/>
  <c r="BB243" i="21"/>
  <c r="BA243" i="21"/>
  <c r="AZ243" i="21"/>
  <c r="AY243" i="21"/>
  <c r="AX243" i="21"/>
  <c r="AW243" i="21"/>
  <c r="AV243" i="21"/>
  <c r="AU243" i="21"/>
  <c r="AO243" i="21"/>
  <c r="AN243" i="21"/>
  <c r="AM243" i="21"/>
  <c r="AL243" i="21"/>
  <c r="AK243" i="21"/>
  <c r="AJ243" i="21"/>
  <c r="AI243" i="21"/>
  <c r="AH243" i="21"/>
  <c r="AG243" i="21"/>
  <c r="Y243" i="21"/>
  <c r="T243" i="21"/>
  <c r="Q243" i="21"/>
  <c r="P243" i="21"/>
  <c r="BO242" i="21"/>
  <c r="BN242" i="21"/>
  <c r="BM242" i="21"/>
  <c r="BL242" i="21"/>
  <c r="BK242" i="21"/>
  <c r="BJ242" i="21"/>
  <c r="BI242" i="21"/>
  <c r="BH242" i="21"/>
  <c r="BG242" i="21"/>
  <c r="BF242" i="21"/>
  <c r="BE242" i="21"/>
  <c r="BD242" i="21"/>
  <c r="BC242" i="21"/>
  <c r="BB242" i="21"/>
  <c r="BA242" i="21"/>
  <c r="AZ242" i="21"/>
  <c r="AY242" i="21"/>
  <c r="AX242" i="21"/>
  <c r="AW242" i="21"/>
  <c r="AV242" i="21"/>
  <c r="AU242" i="21"/>
  <c r="AO242" i="21"/>
  <c r="AN242" i="21"/>
  <c r="AM242" i="21"/>
  <c r="AL242" i="21"/>
  <c r="AK242" i="21"/>
  <c r="AJ242" i="21"/>
  <c r="AI242" i="21"/>
  <c r="AH242" i="21"/>
  <c r="AG242" i="21"/>
  <c r="X242" i="21"/>
  <c r="T242" i="21"/>
  <c r="Q242" i="21"/>
  <c r="P242" i="21"/>
  <c r="BO240" i="21"/>
  <c r="BN240" i="21"/>
  <c r="BM240" i="21"/>
  <c r="BL240" i="21"/>
  <c r="BK240" i="21"/>
  <c r="BJ240" i="21"/>
  <c r="BI240" i="21"/>
  <c r="BH240" i="21"/>
  <c r="BG240" i="21"/>
  <c r="BF240" i="21"/>
  <c r="BE240" i="21"/>
  <c r="BD240" i="21"/>
  <c r="BC240" i="21"/>
  <c r="BB240" i="21"/>
  <c r="BA240" i="21"/>
  <c r="AZ240" i="21"/>
  <c r="AY240" i="21"/>
  <c r="AX240" i="21"/>
  <c r="AW240" i="21"/>
  <c r="AV240" i="21"/>
  <c r="AU240" i="21"/>
  <c r="AO240" i="21"/>
  <c r="AN240" i="21"/>
  <c r="AM240" i="21"/>
  <c r="AL240" i="21"/>
  <c r="AK240" i="21"/>
  <c r="AJ240" i="21"/>
  <c r="AI240" i="21"/>
  <c r="AH240" i="21"/>
  <c r="AG240" i="21"/>
  <c r="Y240" i="21"/>
  <c r="T240" i="21"/>
  <c r="Q240" i="21"/>
  <c r="P240" i="21"/>
  <c r="BO239" i="21"/>
  <c r="BN239" i="21"/>
  <c r="BM239" i="21"/>
  <c r="BL239" i="21"/>
  <c r="BK239" i="21"/>
  <c r="BJ239" i="21"/>
  <c r="BI239" i="21"/>
  <c r="BH239" i="21"/>
  <c r="BG239" i="21"/>
  <c r="BF239" i="21"/>
  <c r="BE239" i="21"/>
  <c r="BD239" i="21"/>
  <c r="BC239" i="21"/>
  <c r="BB239" i="21"/>
  <c r="BA239" i="21"/>
  <c r="AZ239" i="21"/>
  <c r="AY239" i="21"/>
  <c r="AX239" i="21"/>
  <c r="AW239" i="21"/>
  <c r="AV239" i="21"/>
  <c r="AU239" i="21"/>
  <c r="AO239" i="21"/>
  <c r="AN239" i="21"/>
  <c r="AM239" i="21"/>
  <c r="AL239" i="21"/>
  <c r="AK239" i="21"/>
  <c r="AJ239" i="21"/>
  <c r="AI239" i="21"/>
  <c r="AH239" i="21"/>
  <c r="AG239" i="21"/>
  <c r="X239" i="21"/>
  <c r="T239" i="21"/>
  <c r="Q239" i="21"/>
  <c r="P239" i="21"/>
  <c r="BO237" i="21"/>
  <c r="BN237" i="21"/>
  <c r="BM237" i="21"/>
  <c r="BL237" i="21"/>
  <c r="BK237" i="21"/>
  <c r="BJ237" i="21"/>
  <c r="BI237" i="21"/>
  <c r="BH237" i="21"/>
  <c r="BG237" i="21"/>
  <c r="BF237" i="21"/>
  <c r="BE237" i="21"/>
  <c r="BD237" i="21"/>
  <c r="BC237" i="21"/>
  <c r="BB237" i="21"/>
  <c r="BA237" i="21"/>
  <c r="AZ237" i="21"/>
  <c r="AY237" i="21"/>
  <c r="AX237" i="21"/>
  <c r="AW237" i="21"/>
  <c r="AV237" i="21"/>
  <c r="AU237" i="21"/>
  <c r="AO237" i="21"/>
  <c r="AN237" i="21"/>
  <c r="AM237" i="21"/>
  <c r="AL237" i="21"/>
  <c r="AK237" i="21"/>
  <c r="AJ237" i="21"/>
  <c r="AI237" i="21"/>
  <c r="AH237" i="21"/>
  <c r="AG237" i="21"/>
  <c r="Y237" i="21"/>
  <c r="T237" i="21"/>
  <c r="Q237" i="21"/>
  <c r="P237" i="21"/>
  <c r="BO236" i="21"/>
  <c r="BN236" i="21"/>
  <c r="BM236" i="21"/>
  <c r="BL236" i="21"/>
  <c r="BK236" i="21"/>
  <c r="BJ236" i="21"/>
  <c r="BI236" i="21"/>
  <c r="BH236" i="21"/>
  <c r="BG236" i="21"/>
  <c r="BF236" i="21"/>
  <c r="BE236" i="21"/>
  <c r="BD236" i="21"/>
  <c r="BC236" i="21"/>
  <c r="BB236" i="21"/>
  <c r="BA236" i="21"/>
  <c r="AZ236" i="21"/>
  <c r="AY236" i="21"/>
  <c r="AX236" i="21"/>
  <c r="AW236" i="21"/>
  <c r="AV236" i="21"/>
  <c r="AU236" i="21"/>
  <c r="AO236" i="21"/>
  <c r="AN236" i="21"/>
  <c r="AM236" i="21"/>
  <c r="AL236" i="21"/>
  <c r="AK236" i="21"/>
  <c r="AJ236" i="21"/>
  <c r="AI236" i="21"/>
  <c r="AH236" i="21"/>
  <c r="AG236" i="21"/>
  <c r="BO235" i="21"/>
  <c r="BN235" i="21"/>
  <c r="BM235" i="21"/>
  <c r="BL235" i="21"/>
  <c r="BK235" i="21"/>
  <c r="BJ235" i="21"/>
  <c r="BI235" i="21"/>
  <c r="BH235" i="21"/>
  <c r="BG235" i="21"/>
  <c r="BF235" i="21"/>
  <c r="BE235" i="21"/>
  <c r="BD235" i="21"/>
  <c r="BC235" i="21"/>
  <c r="BB235" i="21"/>
  <c r="BA235" i="21"/>
  <c r="AZ235" i="21"/>
  <c r="AY235" i="21"/>
  <c r="AX235" i="21"/>
  <c r="AW235" i="21"/>
  <c r="AV235" i="21"/>
  <c r="AU235" i="21"/>
  <c r="AO235" i="21"/>
  <c r="AN235" i="21"/>
  <c r="AM235" i="21"/>
  <c r="AL235" i="21"/>
  <c r="AK235" i="21"/>
  <c r="AJ235" i="21"/>
  <c r="AI235" i="21"/>
  <c r="AH235" i="21"/>
  <c r="AG235" i="21"/>
  <c r="X235" i="21"/>
  <c r="T235" i="21"/>
  <c r="Q235" i="21"/>
  <c r="P235" i="21"/>
  <c r="BO233" i="21"/>
  <c r="BN233" i="21"/>
  <c r="BM233" i="21"/>
  <c r="BL233" i="21"/>
  <c r="BK233" i="21"/>
  <c r="BJ233" i="21"/>
  <c r="BI233" i="21"/>
  <c r="BH233" i="21"/>
  <c r="BG233" i="21"/>
  <c r="BF233" i="21"/>
  <c r="BE233" i="21"/>
  <c r="BD233" i="21"/>
  <c r="BC233" i="21"/>
  <c r="BB233" i="21"/>
  <c r="BA233" i="21"/>
  <c r="AZ233" i="21"/>
  <c r="AY233" i="21"/>
  <c r="AX233" i="21"/>
  <c r="AW233" i="21"/>
  <c r="AV233" i="21"/>
  <c r="AU233" i="21"/>
  <c r="AO233" i="21"/>
  <c r="AN233" i="21"/>
  <c r="AM233" i="21"/>
  <c r="AL233" i="21"/>
  <c r="AK233" i="21"/>
  <c r="AJ233" i="21"/>
  <c r="AI233" i="21"/>
  <c r="AH233" i="21"/>
  <c r="AG233" i="21"/>
  <c r="Y233" i="21"/>
  <c r="T233" i="21"/>
  <c r="Q233" i="21"/>
  <c r="P233" i="21"/>
  <c r="BO232" i="21"/>
  <c r="BN232" i="21"/>
  <c r="BM232" i="21"/>
  <c r="BL232" i="21"/>
  <c r="BK232" i="21"/>
  <c r="BJ232" i="21"/>
  <c r="BI232" i="21"/>
  <c r="BH232" i="21"/>
  <c r="BG232" i="21"/>
  <c r="BF232" i="21"/>
  <c r="BE232" i="21"/>
  <c r="BD232" i="21"/>
  <c r="BC232" i="21"/>
  <c r="BB232" i="21"/>
  <c r="BA232" i="21"/>
  <c r="AZ232" i="21"/>
  <c r="AY232" i="21"/>
  <c r="AX232" i="21"/>
  <c r="AW232" i="21"/>
  <c r="AV232" i="21"/>
  <c r="AU232" i="21"/>
  <c r="AO232" i="21"/>
  <c r="AN232" i="21"/>
  <c r="AM232" i="21"/>
  <c r="AL232" i="21"/>
  <c r="AK232" i="21"/>
  <c r="AJ232" i="21"/>
  <c r="AI232" i="21"/>
  <c r="AH232" i="21"/>
  <c r="AG232" i="21"/>
  <c r="X232" i="21"/>
  <c r="T232" i="21"/>
  <c r="Q232" i="21"/>
  <c r="P232" i="21"/>
  <c r="BO230" i="21"/>
  <c r="BN230" i="21"/>
  <c r="BM230" i="21"/>
  <c r="BL230" i="21"/>
  <c r="BK230" i="21"/>
  <c r="BJ230" i="21"/>
  <c r="BI230" i="21"/>
  <c r="BH230" i="21"/>
  <c r="BG230" i="21"/>
  <c r="BF230" i="21"/>
  <c r="BE230" i="21"/>
  <c r="BD230" i="21"/>
  <c r="BC230" i="21"/>
  <c r="BB230" i="21"/>
  <c r="BA230" i="21"/>
  <c r="AZ230" i="21"/>
  <c r="AY230" i="21"/>
  <c r="AX230" i="21"/>
  <c r="AW230" i="21"/>
  <c r="AV230" i="21"/>
  <c r="AU230" i="21"/>
  <c r="AO230" i="21"/>
  <c r="AN230" i="21"/>
  <c r="AM230" i="21"/>
  <c r="AL230" i="21"/>
  <c r="AK230" i="21"/>
  <c r="AJ230" i="21"/>
  <c r="AI230" i="21"/>
  <c r="AH230" i="21"/>
  <c r="AG230" i="21"/>
  <c r="Y230" i="21"/>
  <c r="T230" i="21"/>
  <c r="Q230" i="21"/>
  <c r="P230" i="21"/>
  <c r="BO229" i="21"/>
  <c r="BN229" i="21"/>
  <c r="BM229" i="21"/>
  <c r="BL229" i="21"/>
  <c r="BK229" i="21"/>
  <c r="BJ229" i="21"/>
  <c r="BI229" i="21"/>
  <c r="BH229" i="21"/>
  <c r="BG229" i="21"/>
  <c r="BF229" i="21"/>
  <c r="BE229" i="21"/>
  <c r="BD229" i="21"/>
  <c r="BC229" i="21"/>
  <c r="BB229" i="21"/>
  <c r="BA229" i="21"/>
  <c r="AZ229" i="21"/>
  <c r="AY229" i="21"/>
  <c r="AX229" i="21"/>
  <c r="AW229" i="21"/>
  <c r="AV229" i="21"/>
  <c r="AU229" i="21"/>
  <c r="AO229" i="21"/>
  <c r="AN229" i="21"/>
  <c r="AM229" i="21"/>
  <c r="AL229" i="21"/>
  <c r="AK229" i="21"/>
  <c r="AJ229" i="21"/>
  <c r="AI229" i="21"/>
  <c r="AH229" i="21"/>
  <c r="AG229" i="21"/>
  <c r="X229" i="21"/>
  <c r="T229" i="21"/>
  <c r="Q229" i="21"/>
  <c r="P229" i="21"/>
  <c r="BO227" i="21"/>
  <c r="BN227" i="21"/>
  <c r="BM227" i="21"/>
  <c r="BL227" i="21"/>
  <c r="BK227" i="21"/>
  <c r="BJ227" i="21"/>
  <c r="BI227" i="21"/>
  <c r="BH227" i="21"/>
  <c r="BG227" i="21"/>
  <c r="BF227" i="21"/>
  <c r="BE227" i="21"/>
  <c r="BD227" i="21"/>
  <c r="BC227" i="21"/>
  <c r="BB227" i="21"/>
  <c r="BA227" i="21"/>
  <c r="AZ227" i="21"/>
  <c r="AY227" i="21"/>
  <c r="AX227" i="21"/>
  <c r="AW227" i="21"/>
  <c r="AV227" i="21"/>
  <c r="AU227" i="21"/>
  <c r="AO227" i="21"/>
  <c r="AN227" i="21"/>
  <c r="AM227" i="21"/>
  <c r="AL227" i="21"/>
  <c r="AK227" i="21"/>
  <c r="AJ227" i="21"/>
  <c r="AI227" i="21"/>
  <c r="AH227" i="21"/>
  <c r="AG227" i="21"/>
  <c r="Y227" i="21"/>
  <c r="T227" i="21"/>
  <c r="Q227" i="21"/>
  <c r="P227" i="21"/>
  <c r="BO226" i="21"/>
  <c r="BN226" i="21"/>
  <c r="BM226" i="21"/>
  <c r="BL226" i="21"/>
  <c r="BK226" i="21"/>
  <c r="BJ226" i="21"/>
  <c r="BI226" i="21"/>
  <c r="BH226" i="21"/>
  <c r="BG226" i="21"/>
  <c r="BF226" i="21"/>
  <c r="BE226" i="21"/>
  <c r="BD226" i="21"/>
  <c r="BC226" i="21"/>
  <c r="BB226" i="21"/>
  <c r="BA226" i="21"/>
  <c r="AZ226" i="21"/>
  <c r="AY226" i="21"/>
  <c r="AX226" i="21"/>
  <c r="AW226" i="21"/>
  <c r="AV226" i="21"/>
  <c r="AU226" i="21"/>
  <c r="AO226" i="21"/>
  <c r="AN226" i="21"/>
  <c r="AM226" i="21"/>
  <c r="AL226" i="21"/>
  <c r="AK226" i="21"/>
  <c r="AJ226" i="21"/>
  <c r="AI226" i="21"/>
  <c r="AH226" i="21"/>
  <c r="AG226" i="21"/>
  <c r="X226" i="21"/>
  <c r="T226" i="21"/>
  <c r="Q226" i="21"/>
  <c r="P226" i="21"/>
  <c r="BO224" i="21"/>
  <c r="BN224" i="21"/>
  <c r="BM224" i="21"/>
  <c r="BL224" i="21"/>
  <c r="BK224" i="21"/>
  <c r="BJ224" i="21"/>
  <c r="BI224" i="21"/>
  <c r="BH224" i="21"/>
  <c r="BG224" i="21"/>
  <c r="BF224" i="21"/>
  <c r="BE224" i="21"/>
  <c r="BD224" i="21"/>
  <c r="BC224" i="21"/>
  <c r="BB224" i="21"/>
  <c r="BA224" i="21"/>
  <c r="AZ224" i="21"/>
  <c r="AY224" i="21"/>
  <c r="AX224" i="21"/>
  <c r="AW224" i="21"/>
  <c r="AV224" i="21"/>
  <c r="AU224" i="21"/>
  <c r="AO224" i="21"/>
  <c r="AN224" i="21"/>
  <c r="AM224" i="21"/>
  <c r="AL224" i="21"/>
  <c r="AK224" i="21"/>
  <c r="AJ224" i="21"/>
  <c r="AI224" i="21"/>
  <c r="AH224" i="21"/>
  <c r="AG224" i="21"/>
  <c r="Y224" i="21"/>
  <c r="T224" i="21"/>
  <c r="Q224" i="21"/>
  <c r="P224" i="21"/>
  <c r="BO223" i="21"/>
  <c r="BN223" i="21"/>
  <c r="BM223" i="21"/>
  <c r="BL223" i="21"/>
  <c r="BK223" i="21"/>
  <c r="BJ223" i="21"/>
  <c r="BI223" i="21"/>
  <c r="BH223" i="21"/>
  <c r="BG223" i="21"/>
  <c r="BF223" i="21"/>
  <c r="BE223" i="21"/>
  <c r="BD223" i="21"/>
  <c r="BC223" i="21"/>
  <c r="BB223" i="21"/>
  <c r="BA223" i="21"/>
  <c r="AZ223" i="21"/>
  <c r="AY223" i="21"/>
  <c r="AX223" i="21"/>
  <c r="AW223" i="21"/>
  <c r="AV223" i="21"/>
  <c r="AU223" i="21"/>
  <c r="AO223" i="21"/>
  <c r="AN223" i="21"/>
  <c r="AM223" i="21"/>
  <c r="AL223" i="21"/>
  <c r="AK223" i="21"/>
  <c r="AJ223" i="21"/>
  <c r="AI223" i="21"/>
  <c r="AH223" i="21"/>
  <c r="AG223" i="21"/>
  <c r="X223" i="21"/>
  <c r="T223" i="21"/>
  <c r="Q223" i="21"/>
  <c r="P223" i="21"/>
  <c r="BO221" i="21"/>
  <c r="BN221" i="21"/>
  <c r="BM221" i="21"/>
  <c r="BL221" i="21"/>
  <c r="BK221" i="21"/>
  <c r="BJ221" i="21"/>
  <c r="BI221" i="21"/>
  <c r="BH221" i="21"/>
  <c r="BG221" i="21"/>
  <c r="BF221" i="21"/>
  <c r="BE221" i="21"/>
  <c r="BD221" i="21"/>
  <c r="BC221" i="21"/>
  <c r="BB221" i="21"/>
  <c r="BA221" i="21"/>
  <c r="AZ221" i="21"/>
  <c r="AY221" i="21"/>
  <c r="AX221" i="21"/>
  <c r="AW221" i="21"/>
  <c r="AV221" i="21"/>
  <c r="AU221" i="21"/>
  <c r="AO221" i="21"/>
  <c r="AN221" i="21"/>
  <c r="AM221" i="21"/>
  <c r="AL221" i="21"/>
  <c r="AK221" i="21"/>
  <c r="AJ221" i="21"/>
  <c r="AI221" i="21"/>
  <c r="AH221" i="21"/>
  <c r="AG221" i="21"/>
  <c r="Y221" i="21"/>
  <c r="T221" i="21"/>
  <c r="Q221" i="21"/>
  <c r="P221" i="21"/>
  <c r="BO220" i="21"/>
  <c r="BN220" i="21"/>
  <c r="BM220" i="21"/>
  <c r="BL220" i="21"/>
  <c r="BK220" i="21"/>
  <c r="BJ220" i="21"/>
  <c r="BI220" i="21"/>
  <c r="BH220" i="21"/>
  <c r="BG220" i="21"/>
  <c r="BF220" i="21"/>
  <c r="BE220" i="21"/>
  <c r="BD220" i="21"/>
  <c r="BC220" i="21"/>
  <c r="BB220" i="21"/>
  <c r="BA220" i="21"/>
  <c r="AZ220" i="21"/>
  <c r="AY220" i="21"/>
  <c r="AX220" i="21"/>
  <c r="AW220" i="21"/>
  <c r="AV220" i="21"/>
  <c r="AU220" i="21"/>
  <c r="AO220" i="21"/>
  <c r="AN220" i="21"/>
  <c r="AM220" i="21"/>
  <c r="AL220" i="21"/>
  <c r="AK220" i="21"/>
  <c r="AJ220" i="21"/>
  <c r="AI220" i="21"/>
  <c r="AH220" i="21"/>
  <c r="AG220" i="21"/>
  <c r="X220" i="21"/>
  <c r="T220" i="21"/>
  <c r="Q220" i="21"/>
  <c r="P220" i="21"/>
  <c r="BO218" i="21"/>
  <c r="BN218" i="21"/>
  <c r="BM218" i="21"/>
  <c r="BL218" i="21"/>
  <c r="BK218" i="21"/>
  <c r="BJ218" i="21"/>
  <c r="BI218" i="21"/>
  <c r="BH218" i="21"/>
  <c r="BG218" i="21"/>
  <c r="BF218" i="21"/>
  <c r="BE218" i="21"/>
  <c r="BD218" i="21"/>
  <c r="BC218" i="21"/>
  <c r="BB218" i="21"/>
  <c r="BA218" i="21"/>
  <c r="AZ218" i="21"/>
  <c r="AY218" i="21"/>
  <c r="AX218" i="21"/>
  <c r="AW218" i="21"/>
  <c r="AV218" i="21"/>
  <c r="AU218" i="21"/>
  <c r="AO218" i="21"/>
  <c r="AN218" i="21"/>
  <c r="AM218" i="21"/>
  <c r="AL218" i="21"/>
  <c r="AK218" i="21"/>
  <c r="AJ218" i="21"/>
  <c r="AI218" i="21"/>
  <c r="AH218" i="21"/>
  <c r="AG218" i="21"/>
  <c r="Y218" i="21"/>
  <c r="T218" i="21"/>
  <c r="Q218" i="21"/>
  <c r="P218" i="21"/>
  <c r="BO217" i="21"/>
  <c r="BN217" i="21"/>
  <c r="BM217" i="21"/>
  <c r="BL217" i="21"/>
  <c r="BK217" i="21"/>
  <c r="BJ217" i="21"/>
  <c r="BI217" i="21"/>
  <c r="BH217" i="21"/>
  <c r="BG217" i="21"/>
  <c r="BF217" i="21"/>
  <c r="BE217" i="21"/>
  <c r="BD217" i="21"/>
  <c r="BC217" i="21"/>
  <c r="BB217" i="21"/>
  <c r="BA217" i="21"/>
  <c r="AZ217" i="21"/>
  <c r="AY217" i="21"/>
  <c r="AX217" i="21"/>
  <c r="AW217" i="21"/>
  <c r="AV217" i="21"/>
  <c r="AU217" i="21"/>
  <c r="AO217" i="21"/>
  <c r="AN217" i="21"/>
  <c r="AM217" i="21"/>
  <c r="AL217" i="21"/>
  <c r="AK217" i="21"/>
  <c r="AJ217" i="21"/>
  <c r="AI217" i="21"/>
  <c r="AH217" i="21"/>
  <c r="AG217" i="21"/>
  <c r="X217" i="21"/>
  <c r="T217" i="21"/>
  <c r="Q217" i="21"/>
  <c r="P217" i="21"/>
  <c r="BO215" i="21"/>
  <c r="BN215" i="21"/>
  <c r="BM215" i="21"/>
  <c r="BL215" i="21"/>
  <c r="BK215" i="21"/>
  <c r="BJ215" i="21"/>
  <c r="BI215" i="21"/>
  <c r="BH215" i="21"/>
  <c r="BG215" i="21"/>
  <c r="BF215" i="21"/>
  <c r="BE215" i="21"/>
  <c r="BD215" i="21"/>
  <c r="BC215" i="21"/>
  <c r="BB215" i="21"/>
  <c r="BA215" i="21"/>
  <c r="AZ215" i="21"/>
  <c r="AY215" i="21"/>
  <c r="AX215" i="21"/>
  <c r="AW215" i="21"/>
  <c r="AV215" i="21"/>
  <c r="AU215" i="21"/>
  <c r="AO215" i="21"/>
  <c r="AN215" i="21"/>
  <c r="AM215" i="21"/>
  <c r="AL215" i="21"/>
  <c r="AK215" i="21"/>
  <c r="AJ215" i="21"/>
  <c r="AI215" i="21"/>
  <c r="AH215" i="21"/>
  <c r="AG215" i="21"/>
  <c r="Y215" i="21"/>
  <c r="T215" i="21"/>
  <c r="Q215" i="21"/>
  <c r="P215" i="21"/>
  <c r="BO214" i="21"/>
  <c r="BN214" i="21"/>
  <c r="BM214" i="21"/>
  <c r="BL214" i="21"/>
  <c r="BK214" i="21"/>
  <c r="BJ214" i="21"/>
  <c r="BI214" i="21"/>
  <c r="BH214" i="21"/>
  <c r="BG214" i="21"/>
  <c r="BF214" i="21"/>
  <c r="BE214" i="21"/>
  <c r="BD214" i="21"/>
  <c r="BC214" i="21"/>
  <c r="BB214" i="21"/>
  <c r="BA214" i="21"/>
  <c r="AZ214" i="21"/>
  <c r="AY214" i="21"/>
  <c r="AX214" i="21"/>
  <c r="AW214" i="21"/>
  <c r="AV214" i="21"/>
  <c r="AU214" i="21"/>
  <c r="AO214" i="21"/>
  <c r="AN214" i="21"/>
  <c r="AM214" i="21"/>
  <c r="AL214" i="21"/>
  <c r="AK214" i="21"/>
  <c r="AJ214" i="21"/>
  <c r="AI214" i="21"/>
  <c r="AH214" i="21"/>
  <c r="AG214" i="21"/>
  <c r="X214" i="21"/>
  <c r="T214" i="21"/>
  <c r="Q214" i="21"/>
  <c r="P214" i="21"/>
  <c r="BO212" i="21"/>
  <c r="BN212" i="21"/>
  <c r="BM212" i="21"/>
  <c r="BL212" i="21"/>
  <c r="BK212" i="21"/>
  <c r="BJ212" i="21"/>
  <c r="BI212" i="21"/>
  <c r="BH212" i="21"/>
  <c r="BG212" i="21"/>
  <c r="BF212" i="21"/>
  <c r="BE212" i="21"/>
  <c r="BD212" i="21"/>
  <c r="BC212" i="21"/>
  <c r="BB212" i="21"/>
  <c r="BA212" i="21"/>
  <c r="AZ212" i="21"/>
  <c r="AY212" i="21"/>
  <c r="AX212" i="21"/>
  <c r="AW212" i="21"/>
  <c r="AV212" i="21"/>
  <c r="AU212" i="21"/>
  <c r="AO212" i="21"/>
  <c r="AN212" i="21"/>
  <c r="AM212" i="21"/>
  <c r="AL212" i="21"/>
  <c r="AK212" i="21"/>
  <c r="AJ212" i="21"/>
  <c r="AI212" i="21"/>
  <c r="AH212" i="21"/>
  <c r="AG212" i="21"/>
  <c r="Y212" i="21"/>
  <c r="T212" i="21"/>
  <c r="Q212" i="21"/>
  <c r="P212" i="21"/>
  <c r="BO211" i="21"/>
  <c r="BN211" i="21"/>
  <c r="BM211" i="21"/>
  <c r="BL211" i="21"/>
  <c r="BK211" i="21"/>
  <c r="BJ211" i="21"/>
  <c r="BI211" i="21"/>
  <c r="BH211" i="21"/>
  <c r="BG211" i="21"/>
  <c r="BF211" i="21"/>
  <c r="BE211" i="21"/>
  <c r="BD211" i="21"/>
  <c r="BC211" i="21"/>
  <c r="BB211" i="21"/>
  <c r="BA211" i="21"/>
  <c r="AZ211" i="21"/>
  <c r="AY211" i="21"/>
  <c r="AX211" i="21"/>
  <c r="AW211" i="21"/>
  <c r="AV211" i="21"/>
  <c r="AU211" i="21"/>
  <c r="AO211" i="21"/>
  <c r="AN211" i="21"/>
  <c r="AM211" i="21"/>
  <c r="AL211" i="21"/>
  <c r="AK211" i="21"/>
  <c r="AJ211" i="21"/>
  <c r="AI211" i="21"/>
  <c r="AH211" i="21"/>
  <c r="AG211" i="21"/>
  <c r="X211" i="21"/>
  <c r="T211" i="21"/>
  <c r="Q211" i="21"/>
  <c r="P211" i="21"/>
  <c r="BO209" i="21"/>
  <c r="BN209" i="21"/>
  <c r="BM209" i="21"/>
  <c r="BL209" i="21"/>
  <c r="BK209" i="21"/>
  <c r="BJ209" i="21"/>
  <c r="BI209" i="21"/>
  <c r="BH209" i="21"/>
  <c r="BG209" i="21"/>
  <c r="BF209" i="21"/>
  <c r="BE209" i="21"/>
  <c r="BD209" i="21"/>
  <c r="BC209" i="21"/>
  <c r="BB209" i="21"/>
  <c r="BA209" i="21"/>
  <c r="AZ209" i="21"/>
  <c r="AY209" i="21"/>
  <c r="AX209" i="21"/>
  <c r="AW209" i="21"/>
  <c r="AV209" i="21"/>
  <c r="AU209" i="21"/>
  <c r="AO209" i="21"/>
  <c r="AN209" i="21"/>
  <c r="AM209" i="21"/>
  <c r="AL209" i="21"/>
  <c r="AK209" i="21"/>
  <c r="AJ209" i="21"/>
  <c r="AI209" i="21"/>
  <c r="AH209" i="21"/>
  <c r="AG209" i="21"/>
  <c r="Y209" i="21"/>
  <c r="T209" i="21"/>
  <c r="Q209" i="21"/>
  <c r="P209" i="21"/>
  <c r="BO208" i="21"/>
  <c r="BN208" i="21"/>
  <c r="BM208" i="21"/>
  <c r="BL208" i="21"/>
  <c r="BK208" i="21"/>
  <c r="BJ208" i="21"/>
  <c r="BI208" i="21"/>
  <c r="BH208" i="21"/>
  <c r="BG208" i="21"/>
  <c r="BF208" i="21"/>
  <c r="BE208" i="21"/>
  <c r="BD208" i="21"/>
  <c r="BC208" i="21"/>
  <c r="BB208" i="21"/>
  <c r="BA208" i="21"/>
  <c r="AZ208" i="21"/>
  <c r="AY208" i="21"/>
  <c r="AX208" i="21"/>
  <c r="AW208" i="21"/>
  <c r="AV208" i="21"/>
  <c r="AU208" i="21"/>
  <c r="AO208" i="21"/>
  <c r="AN208" i="21"/>
  <c r="AM208" i="21"/>
  <c r="AL208" i="21"/>
  <c r="AK208" i="21"/>
  <c r="AJ208" i="21"/>
  <c r="AI208" i="21"/>
  <c r="AH208" i="21"/>
  <c r="AG208" i="21"/>
  <c r="X208" i="21"/>
  <c r="T208" i="21"/>
  <c r="Q208" i="21"/>
  <c r="P208" i="21"/>
  <c r="BO206" i="21"/>
  <c r="BN206" i="21"/>
  <c r="BM206" i="21"/>
  <c r="BL206" i="21"/>
  <c r="BK206" i="21"/>
  <c r="BJ206" i="21"/>
  <c r="BI206" i="21"/>
  <c r="BH206" i="21"/>
  <c r="BG206" i="21"/>
  <c r="BF206" i="21"/>
  <c r="BE206" i="21"/>
  <c r="BD206" i="21"/>
  <c r="BC206" i="21"/>
  <c r="BB206" i="21"/>
  <c r="BA206" i="21"/>
  <c r="AZ206" i="21"/>
  <c r="AY206" i="21"/>
  <c r="AX206" i="21"/>
  <c r="AW206" i="21"/>
  <c r="AV206" i="21"/>
  <c r="AU206" i="21"/>
  <c r="AO206" i="21"/>
  <c r="AN206" i="21"/>
  <c r="AM206" i="21"/>
  <c r="AL206" i="21"/>
  <c r="AK206" i="21"/>
  <c r="AJ206" i="21"/>
  <c r="AI206" i="21"/>
  <c r="AH206" i="21"/>
  <c r="AG206" i="21"/>
  <c r="Y206" i="21"/>
  <c r="T206" i="21"/>
  <c r="Q206" i="21"/>
  <c r="P206" i="21"/>
  <c r="BO205" i="21"/>
  <c r="BN205" i="21"/>
  <c r="BM205" i="21"/>
  <c r="BL205" i="21"/>
  <c r="BK205" i="21"/>
  <c r="BJ205" i="21"/>
  <c r="BI205" i="21"/>
  <c r="BH205" i="21"/>
  <c r="BG205" i="21"/>
  <c r="BF205" i="21"/>
  <c r="BE205" i="21"/>
  <c r="BD205" i="21"/>
  <c r="BC205" i="21"/>
  <c r="BB205" i="21"/>
  <c r="BA205" i="21"/>
  <c r="AZ205" i="21"/>
  <c r="AY205" i="21"/>
  <c r="AX205" i="21"/>
  <c r="AW205" i="21"/>
  <c r="AV205" i="21"/>
  <c r="AU205" i="21"/>
  <c r="AO205" i="21"/>
  <c r="AN205" i="21"/>
  <c r="AM205" i="21"/>
  <c r="AL205" i="21"/>
  <c r="AK205" i="21"/>
  <c r="AJ205" i="21"/>
  <c r="AI205" i="21"/>
  <c r="AH205" i="21"/>
  <c r="AG205" i="21"/>
  <c r="X205" i="21"/>
  <c r="T205" i="21"/>
  <c r="Q205" i="21"/>
  <c r="P205" i="21"/>
  <c r="BO203" i="21"/>
  <c r="BN203" i="21"/>
  <c r="BM203" i="21"/>
  <c r="BL203" i="21"/>
  <c r="BK203" i="21"/>
  <c r="BJ203" i="21"/>
  <c r="BI203" i="21"/>
  <c r="BH203" i="21"/>
  <c r="BG203" i="21"/>
  <c r="BF203" i="21"/>
  <c r="BE203" i="21"/>
  <c r="BD203" i="21"/>
  <c r="BC203" i="21"/>
  <c r="BB203" i="21"/>
  <c r="BA203" i="21"/>
  <c r="AZ203" i="21"/>
  <c r="AY203" i="21"/>
  <c r="AX203" i="21"/>
  <c r="AW203" i="21"/>
  <c r="AV203" i="21"/>
  <c r="AU203" i="21"/>
  <c r="AO203" i="21"/>
  <c r="AN203" i="21"/>
  <c r="AM203" i="21"/>
  <c r="AL203" i="21"/>
  <c r="AK203" i="21"/>
  <c r="AJ203" i="21"/>
  <c r="AI203" i="21"/>
  <c r="AH203" i="21"/>
  <c r="AG203" i="21"/>
  <c r="Y203" i="21"/>
  <c r="T203" i="21"/>
  <c r="Q203" i="21"/>
  <c r="P203" i="21"/>
  <c r="BO202" i="21"/>
  <c r="BN202" i="21"/>
  <c r="BM202" i="21"/>
  <c r="BL202" i="21"/>
  <c r="BK202" i="21"/>
  <c r="BJ202" i="21"/>
  <c r="BI202" i="21"/>
  <c r="BH202" i="21"/>
  <c r="BG202" i="21"/>
  <c r="BF202" i="21"/>
  <c r="BE202" i="21"/>
  <c r="BD202" i="21"/>
  <c r="BC202" i="21"/>
  <c r="BB202" i="21"/>
  <c r="BA202" i="21"/>
  <c r="AZ202" i="21"/>
  <c r="AY202" i="21"/>
  <c r="AX202" i="21"/>
  <c r="AW202" i="21"/>
  <c r="AV202" i="21"/>
  <c r="AU202" i="21"/>
  <c r="AO202" i="21"/>
  <c r="AN202" i="21"/>
  <c r="AM202" i="21"/>
  <c r="AL202" i="21"/>
  <c r="AK202" i="21"/>
  <c r="AJ202" i="21"/>
  <c r="AI202" i="21"/>
  <c r="AH202" i="21"/>
  <c r="AG202" i="21"/>
  <c r="X202" i="21"/>
  <c r="T202" i="21"/>
  <c r="Q202" i="21"/>
  <c r="P202" i="21"/>
  <c r="BO200" i="21"/>
  <c r="BN200" i="21"/>
  <c r="BM200" i="21"/>
  <c r="BL200" i="21"/>
  <c r="BK200" i="21"/>
  <c r="BJ200" i="21"/>
  <c r="BI200" i="21"/>
  <c r="BH200" i="21"/>
  <c r="BG200" i="21"/>
  <c r="BF200" i="21"/>
  <c r="BE200" i="21"/>
  <c r="BD200" i="21"/>
  <c r="BC200" i="21"/>
  <c r="BB200" i="21"/>
  <c r="BA200" i="21"/>
  <c r="AZ200" i="21"/>
  <c r="AY200" i="21"/>
  <c r="AX200" i="21"/>
  <c r="AW200" i="21"/>
  <c r="AV200" i="21"/>
  <c r="AU200" i="21"/>
  <c r="AO200" i="21"/>
  <c r="AN200" i="21"/>
  <c r="AM200" i="21"/>
  <c r="AL200" i="21"/>
  <c r="AK200" i="21"/>
  <c r="AJ200" i="21"/>
  <c r="AI200" i="21"/>
  <c r="AH200" i="21"/>
  <c r="AG200" i="21"/>
  <c r="Y200" i="21"/>
  <c r="T200" i="21"/>
  <c r="Q200" i="21"/>
  <c r="P200" i="21"/>
  <c r="BO199" i="21"/>
  <c r="BN199" i="21"/>
  <c r="BM199" i="21"/>
  <c r="BL199" i="21"/>
  <c r="BK199" i="21"/>
  <c r="BJ199" i="21"/>
  <c r="BI199" i="21"/>
  <c r="BH199" i="21"/>
  <c r="BG199" i="21"/>
  <c r="BF199" i="21"/>
  <c r="BE199" i="21"/>
  <c r="BD199" i="21"/>
  <c r="BC199" i="21"/>
  <c r="BB199" i="21"/>
  <c r="BA199" i="21"/>
  <c r="AZ199" i="21"/>
  <c r="AY199" i="21"/>
  <c r="AX199" i="21"/>
  <c r="AW199" i="21"/>
  <c r="AV199" i="21"/>
  <c r="AU199" i="21"/>
  <c r="AO199" i="21"/>
  <c r="AN199" i="21"/>
  <c r="AM199" i="21"/>
  <c r="AL199" i="21"/>
  <c r="AK199" i="21"/>
  <c r="AJ199" i="21"/>
  <c r="AI199" i="21"/>
  <c r="AH199" i="21"/>
  <c r="AG199" i="21"/>
  <c r="X199" i="21"/>
  <c r="T199" i="21"/>
  <c r="Q199" i="21"/>
  <c r="P199" i="21"/>
  <c r="BO197" i="21"/>
  <c r="BN197" i="21"/>
  <c r="BM197" i="21"/>
  <c r="BL197" i="21"/>
  <c r="BK197" i="21"/>
  <c r="BJ197" i="21"/>
  <c r="BI197" i="21"/>
  <c r="BH197" i="21"/>
  <c r="BG197" i="21"/>
  <c r="BF197" i="21"/>
  <c r="BE197" i="21"/>
  <c r="BD197" i="21"/>
  <c r="BC197" i="21"/>
  <c r="BB197" i="21"/>
  <c r="BA197" i="21"/>
  <c r="AZ197" i="21"/>
  <c r="AY197" i="21"/>
  <c r="AX197" i="21"/>
  <c r="AW197" i="21"/>
  <c r="AV197" i="21"/>
  <c r="AU197" i="21"/>
  <c r="AO197" i="21"/>
  <c r="AN197" i="21"/>
  <c r="AM197" i="21"/>
  <c r="AL197" i="21"/>
  <c r="AK197" i="21"/>
  <c r="AJ197" i="21"/>
  <c r="AI197" i="21"/>
  <c r="AH197" i="21"/>
  <c r="AG197" i="21"/>
  <c r="Y197" i="21"/>
  <c r="T197" i="21"/>
  <c r="Q197" i="21"/>
  <c r="P197" i="21"/>
  <c r="BO196" i="21"/>
  <c r="BN196" i="21"/>
  <c r="BM196" i="21"/>
  <c r="BL196" i="21"/>
  <c r="BK196" i="21"/>
  <c r="BJ196" i="21"/>
  <c r="BI196" i="21"/>
  <c r="BH196" i="21"/>
  <c r="BG196" i="21"/>
  <c r="BF196" i="21"/>
  <c r="BE196" i="21"/>
  <c r="BD196" i="21"/>
  <c r="BC196" i="21"/>
  <c r="BB196" i="21"/>
  <c r="BA196" i="21"/>
  <c r="AZ196" i="21"/>
  <c r="AY196" i="21"/>
  <c r="AX196" i="21"/>
  <c r="AW196" i="21"/>
  <c r="AV196" i="21"/>
  <c r="AU196" i="21"/>
  <c r="AO196" i="21"/>
  <c r="AN196" i="21"/>
  <c r="AM196" i="21"/>
  <c r="AL196" i="21"/>
  <c r="AK196" i="21"/>
  <c r="AJ196" i="21"/>
  <c r="AI196" i="21"/>
  <c r="AH196" i="21"/>
  <c r="AG196" i="21"/>
  <c r="X196" i="21"/>
  <c r="T196" i="21"/>
  <c r="Q196" i="21"/>
  <c r="P196" i="21"/>
  <c r="BO194" i="21"/>
  <c r="BN194" i="21"/>
  <c r="BM194" i="21"/>
  <c r="BL194" i="21"/>
  <c r="BK194" i="21"/>
  <c r="BJ194" i="21"/>
  <c r="BI194" i="21"/>
  <c r="BH194" i="21"/>
  <c r="BG194" i="21"/>
  <c r="BF194" i="21"/>
  <c r="BE194" i="21"/>
  <c r="BD194" i="21"/>
  <c r="BC194" i="21"/>
  <c r="BB194" i="21"/>
  <c r="BA194" i="21"/>
  <c r="AZ194" i="21"/>
  <c r="AY194" i="21"/>
  <c r="AX194" i="21"/>
  <c r="AW194" i="21"/>
  <c r="AV194" i="21"/>
  <c r="AU194" i="21"/>
  <c r="AO194" i="21"/>
  <c r="AN194" i="21"/>
  <c r="AM194" i="21"/>
  <c r="AL194" i="21"/>
  <c r="AK194" i="21"/>
  <c r="AJ194" i="21"/>
  <c r="AI194" i="21"/>
  <c r="AH194" i="21"/>
  <c r="AG194" i="21"/>
  <c r="Y194" i="21"/>
  <c r="T194" i="21"/>
  <c r="Q194" i="21"/>
  <c r="P194" i="21"/>
  <c r="BO193" i="21"/>
  <c r="BN193" i="21"/>
  <c r="BM193" i="21"/>
  <c r="BL193" i="21"/>
  <c r="BK193" i="21"/>
  <c r="BJ193" i="21"/>
  <c r="BI193" i="21"/>
  <c r="BH193" i="21"/>
  <c r="BG193" i="21"/>
  <c r="BF193" i="21"/>
  <c r="BE193" i="21"/>
  <c r="BD193" i="21"/>
  <c r="BC193" i="21"/>
  <c r="BB193" i="21"/>
  <c r="BA193" i="21"/>
  <c r="AZ193" i="21"/>
  <c r="AY193" i="21"/>
  <c r="AX193" i="21"/>
  <c r="AW193" i="21"/>
  <c r="AV193" i="21"/>
  <c r="AU193" i="21"/>
  <c r="AO193" i="21"/>
  <c r="AN193" i="21"/>
  <c r="AM193" i="21"/>
  <c r="AL193" i="21"/>
  <c r="AK193" i="21"/>
  <c r="AJ193" i="21"/>
  <c r="AI193" i="21"/>
  <c r="AH193" i="21"/>
  <c r="AG193" i="21"/>
  <c r="X193" i="21"/>
  <c r="T193" i="21"/>
  <c r="Q193" i="21"/>
  <c r="P193" i="21"/>
  <c r="BO191" i="21"/>
  <c r="BN191" i="21"/>
  <c r="BM191" i="21"/>
  <c r="BL191" i="21"/>
  <c r="BK191" i="21"/>
  <c r="BJ191" i="21"/>
  <c r="BI191" i="21"/>
  <c r="BH191" i="21"/>
  <c r="BG191" i="21"/>
  <c r="BF191" i="21"/>
  <c r="BE191" i="21"/>
  <c r="BD191" i="21"/>
  <c r="BC191" i="21"/>
  <c r="BB191" i="21"/>
  <c r="BA191" i="21"/>
  <c r="AZ191" i="21"/>
  <c r="AY191" i="21"/>
  <c r="AX191" i="21"/>
  <c r="AW191" i="21"/>
  <c r="AV191" i="21"/>
  <c r="AU191" i="21"/>
  <c r="AO191" i="21"/>
  <c r="AN191" i="21"/>
  <c r="AM191" i="21"/>
  <c r="AL191" i="21"/>
  <c r="AK191" i="21"/>
  <c r="AJ191" i="21"/>
  <c r="AI191" i="21"/>
  <c r="AH191" i="21"/>
  <c r="AG191" i="21"/>
  <c r="Y191" i="21"/>
  <c r="T191" i="21"/>
  <c r="Q191" i="21"/>
  <c r="P191" i="21"/>
  <c r="BO190" i="21"/>
  <c r="BN190" i="21"/>
  <c r="BM190" i="21"/>
  <c r="BL190" i="21"/>
  <c r="BK190" i="21"/>
  <c r="BJ190" i="21"/>
  <c r="BI190" i="21"/>
  <c r="BH190" i="21"/>
  <c r="BG190" i="21"/>
  <c r="BF190" i="21"/>
  <c r="BE190" i="21"/>
  <c r="BD190" i="21"/>
  <c r="BC190" i="21"/>
  <c r="BB190" i="21"/>
  <c r="BA190" i="21"/>
  <c r="AZ190" i="21"/>
  <c r="AY190" i="21"/>
  <c r="AX190" i="21"/>
  <c r="AW190" i="21"/>
  <c r="AV190" i="21"/>
  <c r="AU190" i="21"/>
  <c r="AO190" i="21"/>
  <c r="AN190" i="21"/>
  <c r="AM190" i="21"/>
  <c r="AL190" i="21"/>
  <c r="AK190" i="21"/>
  <c r="AJ190" i="21"/>
  <c r="AI190" i="21"/>
  <c r="AH190" i="21"/>
  <c r="AG190" i="21"/>
  <c r="X190" i="21"/>
  <c r="T190" i="21"/>
  <c r="Q190" i="21"/>
  <c r="P190" i="21"/>
  <c r="BO188" i="21"/>
  <c r="BN188" i="21"/>
  <c r="BM188" i="21"/>
  <c r="BL188" i="21"/>
  <c r="BK188" i="21"/>
  <c r="BJ188" i="21"/>
  <c r="BI188" i="21"/>
  <c r="BH188" i="21"/>
  <c r="BG188" i="21"/>
  <c r="BF188" i="21"/>
  <c r="BE188" i="21"/>
  <c r="BD188" i="21"/>
  <c r="BC188" i="21"/>
  <c r="BB188" i="21"/>
  <c r="BA188" i="21"/>
  <c r="AZ188" i="21"/>
  <c r="AY188" i="21"/>
  <c r="AX188" i="21"/>
  <c r="AW188" i="21"/>
  <c r="AV188" i="21"/>
  <c r="AU188" i="21"/>
  <c r="AO188" i="21"/>
  <c r="AN188" i="21"/>
  <c r="AM188" i="21"/>
  <c r="AL188" i="21"/>
  <c r="AK188" i="21"/>
  <c r="AJ188" i="21"/>
  <c r="AI188" i="21"/>
  <c r="AH188" i="21"/>
  <c r="AG188" i="21"/>
  <c r="Y188" i="21"/>
  <c r="T188" i="21"/>
  <c r="Q188" i="21"/>
  <c r="P188" i="21"/>
  <c r="BO187" i="21"/>
  <c r="BN187" i="21"/>
  <c r="BM187" i="21"/>
  <c r="BL187" i="21"/>
  <c r="BK187" i="21"/>
  <c r="BJ187" i="21"/>
  <c r="BI187" i="21"/>
  <c r="BH187" i="21"/>
  <c r="BG187" i="21"/>
  <c r="BF187" i="21"/>
  <c r="BE187" i="21"/>
  <c r="BD187" i="21"/>
  <c r="BC187" i="21"/>
  <c r="BB187" i="21"/>
  <c r="BA187" i="21"/>
  <c r="AZ187" i="21"/>
  <c r="AY187" i="21"/>
  <c r="AX187" i="21"/>
  <c r="AW187" i="21"/>
  <c r="AV187" i="21"/>
  <c r="AU187" i="21"/>
  <c r="AO187" i="21"/>
  <c r="AN187" i="21"/>
  <c r="AM187" i="21"/>
  <c r="AL187" i="21"/>
  <c r="AK187" i="21"/>
  <c r="AJ187" i="21"/>
  <c r="AI187" i="21"/>
  <c r="AH187" i="21"/>
  <c r="AG187" i="21"/>
  <c r="BO186" i="21"/>
  <c r="BN186" i="21"/>
  <c r="BM186" i="21"/>
  <c r="BL186" i="21"/>
  <c r="BK186" i="21"/>
  <c r="BJ186" i="21"/>
  <c r="BI186" i="21"/>
  <c r="BH186" i="21"/>
  <c r="BG186" i="21"/>
  <c r="BF186" i="21"/>
  <c r="BE186" i="21"/>
  <c r="BD186" i="21"/>
  <c r="BC186" i="21"/>
  <c r="BB186" i="21"/>
  <c r="BA186" i="21"/>
  <c r="AZ186" i="21"/>
  <c r="AY186" i="21"/>
  <c r="AX186" i="21"/>
  <c r="AW186" i="21"/>
  <c r="AV186" i="21"/>
  <c r="AU186" i="21"/>
  <c r="AO186" i="21"/>
  <c r="AN186" i="21"/>
  <c r="AM186" i="21"/>
  <c r="AL186" i="21"/>
  <c r="AK186" i="21"/>
  <c r="AJ186" i="21"/>
  <c r="AI186" i="21"/>
  <c r="AH186" i="21"/>
  <c r="AG186" i="21"/>
  <c r="X186" i="21"/>
  <c r="T186" i="21"/>
  <c r="Q186" i="21"/>
  <c r="P186" i="21"/>
  <c r="BO184" i="21"/>
  <c r="BN184" i="21"/>
  <c r="BM184" i="21"/>
  <c r="BL184" i="21"/>
  <c r="BK184" i="21"/>
  <c r="BJ184" i="21"/>
  <c r="BI184" i="21"/>
  <c r="BH184" i="21"/>
  <c r="BG184" i="21"/>
  <c r="BF184" i="21"/>
  <c r="BE184" i="21"/>
  <c r="BD184" i="21"/>
  <c r="BC184" i="21"/>
  <c r="BB184" i="21"/>
  <c r="BA184" i="21"/>
  <c r="AZ184" i="21"/>
  <c r="AY184" i="21"/>
  <c r="AX184" i="21"/>
  <c r="AW184" i="21"/>
  <c r="AV184" i="21"/>
  <c r="AU184" i="21"/>
  <c r="AO184" i="21"/>
  <c r="AN184" i="21"/>
  <c r="AM184" i="21"/>
  <c r="AL184" i="21"/>
  <c r="AK184" i="21"/>
  <c r="AJ184" i="21"/>
  <c r="AI184" i="21"/>
  <c r="AH184" i="21"/>
  <c r="AG184" i="21"/>
  <c r="Y184" i="21"/>
  <c r="T184" i="21"/>
  <c r="Q184" i="21"/>
  <c r="P184" i="21"/>
  <c r="BO183" i="21"/>
  <c r="BN183" i="21"/>
  <c r="BM183" i="21"/>
  <c r="BL183" i="21"/>
  <c r="BK183" i="21"/>
  <c r="BJ183" i="21"/>
  <c r="BI183" i="21"/>
  <c r="BH183" i="21"/>
  <c r="BG183" i="21"/>
  <c r="BF183" i="21"/>
  <c r="BE183" i="21"/>
  <c r="BD183" i="21"/>
  <c r="BC183" i="21"/>
  <c r="BB183" i="21"/>
  <c r="BA183" i="21"/>
  <c r="AZ183" i="21"/>
  <c r="AY183" i="21"/>
  <c r="AX183" i="21"/>
  <c r="AW183" i="21"/>
  <c r="AV183" i="21"/>
  <c r="AU183" i="21"/>
  <c r="AO183" i="21"/>
  <c r="AN183" i="21"/>
  <c r="AM183" i="21"/>
  <c r="AL183" i="21"/>
  <c r="AK183" i="21"/>
  <c r="AJ183" i="21"/>
  <c r="AI183" i="21"/>
  <c r="AH183" i="21"/>
  <c r="AG183" i="21"/>
  <c r="X183" i="21"/>
  <c r="T183" i="21"/>
  <c r="Q183" i="21"/>
  <c r="P183" i="21"/>
  <c r="BO181" i="21"/>
  <c r="BN181" i="21"/>
  <c r="BM181" i="21"/>
  <c r="BL181" i="21"/>
  <c r="BK181" i="21"/>
  <c r="BJ181" i="21"/>
  <c r="BI181" i="21"/>
  <c r="BH181" i="21"/>
  <c r="BG181" i="21"/>
  <c r="BF181" i="21"/>
  <c r="BE181" i="21"/>
  <c r="BD181" i="21"/>
  <c r="BC181" i="21"/>
  <c r="BB181" i="21"/>
  <c r="BA181" i="21"/>
  <c r="AZ181" i="21"/>
  <c r="AY181" i="21"/>
  <c r="AX181" i="21"/>
  <c r="AW181" i="21"/>
  <c r="AV181" i="21"/>
  <c r="AU181" i="21"/>
  <c r="AO181" i="21"/>
  <c r="AN181" i="21"/>
  <c r="AM181" i="21"/>
  <c r="AL181" i="21"/>
  <c r="AK181" i="21"/>
  <c r="AJ181" i="21"/>
  <c r="AI181" i="21"/>
  <c r="AH181" i="21"/>
  <c r="AG181" i="21"/>
  <c r="Y181" i="21"/>
  <c r="T181" i="21"/>
  <c r="Q181" i="21"/>
  <c r="P181" i="21"/>
  <c r="BO180" i="21"/>
  <c r="BN180" i="21"/>
  <c r="BM180" i="21"/>
  <c r="BL180" i="21"/>
  <c r="BK180" i="21"/>
  <c r="BJ180" i="21"/>
  <c r="BI180" i="21"/>
  <c r="BH180" i="21"/>
  <c r="BG180" i="21"/>
  <c r="BF180" i="21"/>
  <c r="BE180" i="21"/>
  <c r="BD180" i="21"/>
  <c r="BC180" i="21"/>
  <c r="BB180" i="21"/>
  <c r="BA180" i="21"/>
  <c r="AZ180" i="21"/>
  <c r="AY180" i="21"/>
  <c r="AX180" i="21"/>
  <c r="AW180" i="21"/>
  <c r="AV180" i="21"/>
  <c r="AU180" i="21"/>
  <c r="AO180" i="21"/>
  <c r="AN180" i="21"/>
  <c r="AM180" i="21"/>
  <c r="AL180" i="21"/>
  <c r="AK180" i="21"/>
  <c r="AJ180" i="21"/>
  <c r="AI180" i="21"/>
  <c r="AH180" i="21"/>
  <c r="AG180" i="21"/>
  <c r="X180" i="21"/>
  <c r="T180" i="21"/>
  <c r="Q180" i="21"/>
  <c r="P180" i="21"/>
  <c r="BO178" i="21"/>
  <c r="BN178" i="21"/>
  <c r="BM178" i="21"/>
  <c r="BL178" i="21"/>
  <c r="BK178" i="21"/>
  <c r="BJ178" i="21"/>
  <c r="BI178" i="21"/>
  <c r="BH178" i="21"/>
  <c r="BG178" i="21"/>
  <c r="BF178" i="21"/>
  <c r="BE178" i="21"/>
  <c r="BD178" i="21"/>
  <c r="BC178" i="21"/>
  <c r="BB178" i="21"/>
  <c r="BA178" i="21"/>
  <c r="AZ178" i="21"/>
  <c r="AY178" i="21"/>
  <c r="AX178" i="21"/>
  <c r="AW178" i="21"/>
  <c r="AV178" i="21"/>
  <c r="AU178" i="21"/>
  <c r="AO178" i="21"/>
  <c r="AN178" i="21"/>
  <c r="AM178" i="21"/>
  <c r="AL178" i="21"/>
  <c r="AK178" i="21"/>
  <c r="AJ178" i="21"/>
  <c r="AI178" i="21"/>
  <c r="AH178" i="21"/>
  <c r="AG178" i="21"/>
  <c r="Y178" i="21"/>
  <c r="T178" i="21"/>
  <c r="Q178" i="21"/>
  <c r="P178" i="21"/>
  <c r="BO177" i="21"/>
  <c r="BN177" i="21"/>
  <c r="BM177" i="21"/>
  <c r="BL177" i="21"/>
  <c r="BK177" i="21"/>
  <c r="BJ177" i="21"/>
  <c r="BI177" i="21"/>
  <c r="BH177" i="21"/>
  <c r="BG177" i="21"/>
  <c r="BF177" i="21"/>
  <c r="BE177" i="21"/>
  <c r="BD177" i="21"/>
  <c r="BC177" i="21"/>
  <c r="BB177" i="21"/>
  <c r="BA177" i="21"/>
  <c r="AZ177" i="21"/>
  <c r="AY177" i="21"/>
  <c r="AX177" i="21"/>
  <c r="AW177" i="21"/>
  <c r="AV177" i="21"/>
  <c r="AU177" i="21"/>
  <c r="AO177" i="21"/>
  <c r="AN177" i="21"/>
  <c r="AM177" i="21"/>
  <c r="AL177" i="21"/>
  <c r="AK177" i="21"/>
  <c r="AJ177" i="21"/>
  <c r="AI177" i="21"/>
  <c r="AH177" i="21"/>
  <c r="AG177" i="21"/>
  <c r="X177" i="21"/>
  <c r="T177" i="21"/>
  <c r="Q177" i="21"/>
  <c r="P177" i="21"/>
  <c r="BO175" i="21"/>
  <c r="BN175" i="21"/>
  <c r="BM175" i="21"/>
  <c r="BL175" i="21"/>
  <c r="BK175" i="21"/>
  <c r="BJ175" i="21"/>
  <c r="BI175" i="21"/>
  <c r="BH175" i="21"/>
  <c r="BG175" i="21"/>
  <c r="BF175" i="21"/>
  <c r="BE175" i="21"/>
  <c r="BD175" i="21"/>
  <c r="BC175" i="21"/>
  <c r="BB175" i="21"/>
  <c r="BA175" i="21"/>
  <c r="AZ175" i="21"/>
  <c r="AY175" i="21"/>
  <c r="AX175" i="21"/>
  <c r="AW175" i="21"/>
  <c r="AV175" i="21"/>
  <c r="AU175" i="21"/>
  <c r="AO175" i="21"/>
  <c r="AN175" i="21"/>
  <c r="AM175" i="21"/>
  <c r="AL175" i="21"/>
  <c r="AK175" i="21"/>
  <c r="AJ175" i="21"/>
  <c r="AI175" i="21"/>
  <c r="AH175" i="21"/>
  <c r="AG175" i="21"/>
  <c r="Y175" i="21"/>
  <c r="T175" i="21"/>
  <c r="Q175" i="21"/>
  <c r="P175" i="21"/>
  <c r="BO174" i="21"/>
  <c r="BN174" i="21"/>
  <c r="BM174" i="21"/>
  <c r="BL174" i="21"/>
  <c r="BK174" i="21"/>
  <c r="BJ174" i="21"/>
  <c r="BI174" i="21"/>
  <c r="BH174" i="21"/>
  <c r="BG174" i="21"/>
  <c r="BF174" i="21"/>
  <c r="BE174" i="21"/>
  <c r="BD174" i="21"/>
  <c r="BC174" i="21"/>
  <c r="BB174" i="21"/>
  <c r="BA174" i="21"/>
  <c r="AZ174" i="21"/>
  <c r="AY174" i="21"/>
  <c r="AX174" i="21"/>
  <c r="AW174" i="21"/>
  <c r="AV174" i="21"/>
  <c r="AU174" i="21"/>
  <c r="AO174" i="21"/>
  <c r="AN174" i="21"/>
  <c r="AM174" i="21"/>
  <c r="AL174" i="21"/>
  <c r="AK174" i="21"/>
  <c r="AJ174" i="21"/>
  <c r="AI174" i="21"/>
  <c r="AH174" i="21"/>
  <c r="AG174" i="21"/>
  <c r="X174" i="21"/>
  <c r="T174" i="21"/>
  <c r="Q174" i="21"/>
  <c r="P174" i="21"/>
  <c r="BO172" i="21"/>
  <c r="BN172" i="21"/>
  <c r="BM172" i="21"/>
  <c r="BL172" i="21"/>
  <c r="BK172" i="21"/>
  <c r="BJ172" i="21"/>
  <c r="BI172" i="21"/>
  <c r="BH172" i="21"/>
  <c r="BG172" i="21"/>
  <c r="BF172" i="21"/>
  <c r="BE172" i="21"/>
  <c r="BD172" i="21"/>
  <c r="BC172" i="21"/>
  <c r="BB172" i="21"/>
  <c r="BA172" i="21"/>
  <c r="AZ172" i="21"/>
  <c r="AY172" i="21"/>
  <c r="AX172" i="21"/>
  <c r="AW172" i="21"/>
  <c r="AV172" i="21"/>
  <c r="AU172" i="21"/>
  <c r="AO172" i="21"/>
  <c r="AN172" i="21"/>
  <c r="AM172" i="21"/>
  <c r="AL172" i="21"/>
  <c r="AK172" i="21"/>
  <c r="AJ172" i="21"/>
  <c r="AI172" i="21"/>
  <c r="AH172" i="21"/>
  <c r="AG172" i="21"/>
  <c r="Y172" i="21"/>
  <c r="T172" i="21"/>
  <c r="Q172" i="21"/>
  <c r="P172" i="21"/>
  <c r="BO171" i="21"/>
  <c r="BN171" i="21"/>
  <c r="BM171" i="21"/>
  <c r="BL171" i="21"/>
  <c r="BK171" i="21"/>
  <c r="BJ171" i="21"/>
  <c r="BI171" i="21"/>
  <c r="BH171" i="21"/>
  <c r="BG171" i="21"/>
  <c r="BF171" i="21"/>
  <c r="BE171" i="21"/>
  <c r="BD171" i="21"/>
  <c r="BC171" i="21"/>
  <c r="BB171" i="21"/>
  <c r="BA171" i="21"/>
  <c r="AZ171" i="21"/>
  <c r="AY171" i="21"/>
  <c r="AX171" i="21"/>
  <c r="AW171" i="21"/>
  <c r="AV171" i="21"/>
  <c r="AU171" i="21"/>
  <c r="AO171" i="21"/>
  <c r="AN171" i="21"/>
  <c r="AM171" i="21"/>
  <c r="AL171" i="21"/>
  <c r="AK171" i="21"/>
  <c r="AJ171" i="21"/>
  <c r="AI171" i="21"/>
  <c r="AH171" i="21"/>
  <c r="AG171" i="21"/>
  <c r="X171" i="21"/>
  <c r="T171" i="21"/>
  <c r="Q171" i="21"/>
  <c r="P171" i="21"/>
  <c r="BO169" i="21"/>
  <c r="BN169" i="21"/>
  <c r="BM169" i="21"/>
  <c r="BL169" i="21"/>
  <c r="BK169" i="21"/>
  <c r="BJ169" i="21"/>
  <c r="BI169" i="21"/>
  <c r="BH169" i="21"/>
  <c r="BG169" i="21"/>
  <c r="BF169" i="21"/>
  <c r="BE169" i="21"/>
  <c r="BD169" i="21"/>
  <c r="BC169" i="21"/>
  <c r="BB169" i="21"/>
  <c r="BA169" i="21"/>
  <c r="AZ169" i="21"/>
  <c r="AY169" i="21"/>
  <c r="AX169" i="21"/>
  <c r="AW169" i="21"/>
  <c r="AV169" i="21"/>
  <c r="AU169" i="21"/>
  <c r="AO169" i="21"/>
  <c r="AN169" i="21"/>
  <c r="AM169" i="21"/>
  <c r="AL169" i="21"/>
  <c r="AK169" i="21"/>
  <c r="AJ169" i="21"/>
  <c r="AI169" i="21"/>
  <c r="AH169" i="21"/>
  <c r="AG169" i="21"/>
  <c r="Y169" i="21"/>
  <c r="T169" i="21"/>
  <c r="Q169" i="21"/>
  <c r="P169" i="21"/>
  <c r="BO168" i="21"/>
  <c r="BN168" i="21"/>
  <c r="BM168" i="21"/>
  <c r="BL168" i="21"/>
  <c r="BK168" i="21"/>
  <c r="BJ168" i="21"/>
  <c r="BI168" i="21"/>
  <c r="BH168" i="21"/>
  <c r="BG168" i="21"/>
  <c r="BF168" i="21"/>
  <c r="BE168" i="21"/>
  <c r="BD168" i="21"/>
  <c r="BC168" i="21"/>
  <c r="BB168" i="21"/>
  <c r="BA168" i="21"/>
  <c r="AZ168" i="21"/>
  <c r="AY168" i="21"/>
  <c r="AX168" i="21"/>
  <c r="AW168" i="21"/>
  <c r="AV168" i="21"/>
  <c r="AU168" i="21"/>
  <c r="AO168" i="21"/>
  <c r="AN168" i="21"/>
  <c r="AM168" i="21"/>
  <c r="AL168" i="21"/>
  <c r="AK168" i="21"/>
  <c r="AJ168" i="21"/>
  <c r="AI168" i="21"/>
  <c r="AH168" i="21"/>
  <c r="AG168" i="21"/>
  <c r="X168" i="21"/>
  <c r="T168" i="21"/>
  <c r="Q168" i="21"/>
  <c r="P168" i="21"/>
  <c r="BO166" i="21"/>
  <c r="BN166" i="21"/>
  <c r="BM166" i="21"/>
  <c r="BL166" i="21"/>
  <c r="BK166" i="21"/>
  <c r="BJ166" i="21"/>
  <c r="BI166" i="21"/>
  <c r="BH166" i="21"/>
  <c r="BG166" i="21"/>
  <c r="BF166" i="21"/>
  <c r="BE166" i="21"/>
  <c r="BD166" i="21"/>
  <c r="BC166" i="21"/>
  <c r="BB166" i="21"/>
  <c r="BA166" i="21"/>
  <c r="AZ166" i="21"/>
  <c r="AY166" i="21"/>
  <c r="AX166" i="21"/>
  <c r="AW166" i="21"/>
  <c r="AV166" i="21"/>
  <c r="AU166" i="21"/>
  <c r="AO166" i="21"/>
  <c r="AN166" i="21"/>
  <c r="AM166" i="21"/>
  <c r="AL166" i="21"/>
  <c r="AK166" i="21"/>
  <c r="AJ166" i="21"/>
  <c r="AI166" i="21"/>
  <c r="AH166" i="21"/>
  <c r="AG166" i="21"/>
  <c r="Y166" i="21"/>
  <c r="T166" i="21"/>
  <c r="Q166" i="21"/>
  <c r="P166" i="21"/>
  <c r="BO165" i="21"/>
  <c r="BN165" i="21"/>
  <c r="BM165" i="21"/>
  <c r="BL165" i="21"/>
  <c r="BK165" i="21"/>
  <c r="BJ165" i="21"/>
  <c r="BI165" i="21"/>
  <c r="BH165" i="21"/>
  <c r="BG165" i="21"/>
  <c r="BF165" i="21"/>
  <c r="BE165" i="21"/>
  <c r="BD165" i="21"/>
  <c r="BC165" i="21"/>
  <c r="BB165" i="21"/>
  <c r="BA165" i="21"/>
  <c r="AZ165" i="21"/>
  <c r="AY165" i="21"/>
  <c r="AX165" i="21"/>
  <c r="AW165" i="21"/>
  <c r="AV165" i="21"/>
  <c r="AU165" i="21"/>
  <c r="AO165" i="21"/>
  <c r="AN165" i="21"/>
  <c r="AM165" i="21"/>
  <c r="AL165" i="21"/>
  <c r="AK165" i="21"/>
  <c r="AJ165" i="21"/>
  <c r="AI165" i="21"/>
  <c r="AH165" i="21"/>
  <c r="AG165" i="21"/>
  <c r="X165" i="21"/>
  <c r="T165" i="21"/>
  <c r="Q165" i="21"/>
  <c r="P165" i="21"/>
  <c r="BO163" i="21"/>
  <c r="BN163" i="21"/>
  <c r="BM163" i="21"/>
  <c r="BL163" i="21"/>
  <c r="BK163" i="21"/>
  <c r="BJ163" i="21"/>
  <c r="BI163" i="21"/>
  <c r="BH163" i="21"/>
  <c r="BG163" i="21"/>
  <c r="BF163" i="21"/>
  <c r="BE163" i="21"/>
  <c r="BD163" i="21"/>
  <c r="BC163" i="21"/>
  <c r="BB163" i="21"/>
  <c r="BA163" i="21"/>
  <c r="AZ163" i="21"/>
  <c r="AY163" i="21"/>
  <c r="AX163" i="21"/>
  <c r="AW163" i="21"/>
  <c r="AV163" i="21"/>
  <c r="AU163" i="21"/>
  <c r="AO163" i="21"/>
  <c r="AN163" i="21"/>
  <c r="AM163" i="21"/>
  <c r="AL163" i="21"/>
  <c r="AK163" i="21"/>
  <c r="AJ163" i="21"/>
  <c r="AI163" i="21"/>
  <c r="AH163" i="21"/>
  <c r="AG163" i="21"/>
  <c r="Y163" i="21"/>
  <c r="T163" i="21"/>
  <c r="Q163" i="21"/>
  <c r="P163" i="21"/>
  <c r="BO162" i="21"/>
  <c r="BN162" i="21"/>
  <c r="BM162" i="21"/>
  <c r="BL162" i="21"/>
  <c r="BK162" i="21"/>
  <c r="BJ162" i="21"/>
  <c r="BI162" i="21"/>
  <c r="BH162" i="21"/>
  <c r="BG162" i="21"/>
  <c r="BF162" i="21"/>
  <c r="BE162" i="21"/>
  <c r="BD162" i="21"/>
  <c r="BC162" i="21"/>
  <c r="BB162" i="21"/>
  <c r="BA162" i="21"/>
  <c r="AZ162" i="21"/>
  <c r="AY162" i="21"/>
  <c r="AX162" i="21"/>
  <c r="AW162" i="21"/>
  <c r="AV162" i="21"/>
  <c r="AU162" i="21"/>
  <c r="AO162" i="21"/>
  <c r="AN162" i="21"/>
  <c r="AM162" i="21"/>
  <c r="AL162" i="21"/>
  <c r="AK162" i="21"/>
  <c r="AJ162" i="21"/>
  <c r="AI162" i="21"/>
  <c r="AH162" i="21"/>
  <c r="AG162" i="21"/>
  <c r="X162" i="21"/>
  <c r="T162" i="21"/>
  <c r="Q162" i="21"/>
  <c r="P162" i="21"/>
  <c r="BO160" i="21"/>
  <c r="BN160" i="21"/>
  <c r="BM160" i="21"/>
  <c r="BL160" i="21"/>
  <c r="BK160" i="21"/>
  <c r="BJ160" i="21"/>
  <c r="BI160" i="21"/>
  <c r="BH160" i="21"/>
  <c r="BG160" i="21"/>
  <c r="BF160" i="21"/>
  <c r="BE160" i="21"/>
  <c r="BD160" i="21"/>
  <c r="BC160" i="21"/>
  <c r="BB160" i="21"/>
  <c r="BA160" i="21"/>
  <c r="AZ160" i="21"/>
  <c r="AY160" i="21"/>
  <c r="AX160" i="21"/>
  <c r="AW160" i="21"/>
  <c r="AV160" i="21"/>
  <c r="AU160" i="21"/>
  <c r="AO160" i="21"/>
  <c r="AN160" i="21"/>
  <c r="AM160" i="21"/>
  <c r="AL160" i="21"/>
  <c r="AK160" i="21"/>
  <c r="AJ160" i="21"/>
  <c r="AI160" i="21"/>
  <c r="AH160" i="21"/>
  <c r="AG160" i="21"/>
  <c r="Y160" i="21"/>
  <c r="T160" i="21"/>
  <c r="Q160" i="21"/>
  <c r="P160" i="21"/>
  <c r="BO159" i="21"/>
  <c r="BN159" i="21"/>
  <c r="BM159" i="21"/>
  <c r="BL159" i="21"/>
  <c r="BK159" i="21"/>
  <c r="BJ159" i="21"/>
  <c r="BI159" i="21"/>
  <c r="BH159" i="21"/>
  <c r="BG159" i="21"/>
  <c r="BF159" i="21"/>
  <c r="BE159" i="21"/>
  <c r="BD159" i="21"/>
  <c r="BC159" i="21"/>
  <c r="BB159" i="21"/>
  <c r="BA159" i="21"/>
  <c r="AZ159" i="21"/>
  <c r="AY159" i="21"/>
  <c r="AX159" i="21"/>
  <c r="AW159" i="21"/>
  <c r="AV159" i="21"/>
  <c r="AU159" i="21"/>
  <c r="AO159" i="21"/>
  <c r="AN159" i="21"/>
  <c r="AM159" i="21"/>
  <c r="AL159" i="21"/>
  <c r="AK159" i="21"/>
  <c r="AJ159" i="21"/>
  <c r="AI159" i="21"/>
  <c r="AH159" i="21"/>
  <c r="AG159" i="21"/>
  <c r="X159" i="21"/>
  <c r="T159" i="21"/>
  <c r="Q159" i="21"/>
  <c r="P159" i="21"/>
  <c r="BO157" i="21"/>
  <c r="BN157" i="21"/>
  <c r="BM157" i="21"/>
  <c r="BL157" i="21"/>
  <c r="BK157" i="21"/>
  <c r="BJ157" i="21"/>
  <c r="BI157" i="21"/>
  <c r="BH157" i="21"/>
  <c r="BG157" i="21"/>
  <c r="BF157" i="21"/>
  <c r="BE157" i="21"/>
  <c r="BD157" i="21"/>
  <c r="BC157" i="21"/>
  <c r="BB157" i="21"/>
  <c r="BA157" i="21"/>
  <c r="AZ157" i="21"/>
  <c r="AY157" i="21"/>
  <c r="AX157" i="21"/>
  <c r="AW157" i="21"/>
  <c r="AV157" i="21"/>
  <c r="AU157" i="21"/>
  <c r="AO157" i="21"/>
  <c r="AN157" i="21"/>
  <c r="AM157" i="21"/>
  <c r="AL157" i="21"/>
  <c r="AK157" i="21"/>
  <c r="AJ157" i="21"/>
  <c r="AI157" i="21"/>
  <c r="AH157" i="21"/>
  <c r="AG157" i="21"/>
  <c r="Y157" i="21"/>
  <c r="T157" i="21"/>
  <c r="Q157" i="21"/>
  <c r="P157" i="21"/>
  <c r="BO156" i="21"/>
  <c r="BN156" i="21"/>
  <c r="BM156" i="21"/>
  <c r="BL156" i="21"/>
  <c r="BK156" i="21"/>
  <c r="BJ156" i="21"/>
  <c r="BI156" i="21"/>
  <c r="BH156" i="21"/>
  <c r="BG156" i="21"/>
  <c r="BF156" i="21"/>
  <c r="BE156" i="21"/>
  <c r="BD156" i="21"/>
  <c r="BC156" i="21"/>
  <c r="BB156" i="21"/>
  <c r="BA156" i="21"/>
  <c r="AZ156" i="21"/>
  <c r="AY156" i="21"/>
  <c r="AX156" i="21"/>
  <c r="AW156" i="21"/>
  <c r="AV156" i="21"/>
  <c r="AU156" i="21"/>
  <c r="AO156" i="21"/>
  <c r="AN156" i="21"/>
  <c r="AM156" i="21"/>
  <c r="AL156" i="21"/>
  <c r="AK156" i="21"/>
  <c r="AJ156" i="21"/>
  <c r="AI156" i="21"/>
  <c r="AH156" i="21"/>
  <c r="AG156" i="21"/>
  <c r="X156" i="21"/>
  <c r="T156" i="21"/>
  <c r="Q156" i="21"/>
  <c r="P156" i="21"/>
  <c r="BO154" i="21"/>
  <c r="BN154" i="21"/>
  <c r="BM154" i="21"/>
  <c r="BL154" i="21"/>
  <c r="BK154" i="21"/>
  <c r="BJ154" i="21"/>
  <c r="BI154" i="21"/>
  <c r="BH154" i="21"/>
  <c r="BG154" i="21"/>
  <c r="BF154" i="21"/>
  <c r="BE154" i="21"/>
  <c r="BD154" i="21"/>
  <c r="BC154" i="21"/>
  <c r="BB154" i="21"/>
  <c r="BA154" i="21"/>
  <c r="AZ154" i="21"/>
  <c r="AY154" i="21"/>
  <c r="AX154" i="21"/>
  <c r="AW154" i="21"/>
  <c r="AV154" i="21"/>
  <c r="AU154" i="21"/>
  <c r="AO154" i="21"/>
  <c r="AN154" i="21"/>
  <c r="AM154" i="21"/>
  <c r="AL154" i="21"/>
  <c r="AK154" i="21"/>
  <c r="AJ154" i="21"/>
  <c r="AI154" i="21"/>
  <c r="AH154" i="21"/>
  <c r="AG154" i="21"/>
  <c r="Y154" i="21"/>
  <c r="T154" i="21"/>
  <c r="Q154" i="21"/>
  <c r="P154" i="21"/>
  <c r="BO153" i="21"/>
  <c r="BN153" i="21"/>
  <c r="BM153" i="21"/>
  <c r="BL153" i="21"/>
  <c r="BK153" i="21"/>
  <c r="BJ153" i="21"/>
  <c r="BI153" i="21"/>
  <c r="BH153" i="21"/>
  <c r="BG153" i="21"/>
  <c r="BF153" i="21"/>
  <c r="BE153" i="21"/>
  <c r="BD153" i="21"/>
  <c r="BC153" i="21"/>
  <c r="BB153" i="21"/>
  <c r="BA153" i="21"/>
  <c r="AZ153" i="21"/>
  <c r="AY153" i="21"/>
  <c r="AX153" i="21"/>
  <c r="AW153" i="21"/>
  <c r="AV153" i="21"/>
  <c r="AU153" i="21"/>
  <c r="AO153" i="21"/>
  <c r="AN153" i="21"/>
  <c r="AM153" i="21"/>
  <c r="AL153" i="21"/>
  <c r="AK153" i="21"/>
  <c r="AJ153" i="21"/>
  <c r="AI153" i="21"/>
  <c r="AH153" i="21"/>
  <c r="AG153" i="21"/>
  <c r="X153" i="21"/>
  <c r="T153" i="21"/>
  <c r="Q153" i="21"/>
  <c r="P153" i="21"/>
  <c r="BO151" i="21"/>
  <c r="BN151" i="21"/>
  <c r="BM151" i="21"/>
  <c r="BL151" i="21"/>
  <c r="BK151" i="21"/>
  <c r="BJ151" i="21"/>
  <c r="BI151" i="21"/>
  <c r="BH151" i="21"/>
  <c r="BG151" i="21"/>
  <c r="BF151" i="21"/>
  <c r="BE151" i="21"/>
  <c r="BD151" i="21"/>
  <c r="BC151" i="21"/>
  <c r="BB151" i="21"/>
  <c r="BA151" i="21"/>
  <c r="AZ151" i="21"/>
  <c r="AY151" i="21"/>
  <c r="AX151" i="21"/>
  <c r="AW151" i="21"/>
  <c r="AV151" i="21"/>
  <c r="AU151" i="21"/>
  <c r="AO151" i="21"/>
  <c r="AN151" i="21"/>
  <c r="AM151" i="21"/>
  <c r="AL151" i="21"/>
  <c r="AK151" i="21"/>
  <c r="AJ151" i="21"/>
  <c r="AI151" i="21"/>
  <c r="AH151" i="21"/>
  <c r="AG151" i="21"/>
  <c r="Y151" i="21"/>
  <c r="T151" i="21"/>
  <c r="Q151" i="21"/>
  <c r="P151" i="21"/>
  <c r="BO150" i="21"/>
  <c r="BN150" i="21"/>
  <c r="BM150" i="21"/>
  <c r="BL150" i="21"/>
  <c r="BK150" i="21"/>
  <c r="BJ150" i="21"/>
  <c r="BI150" i="21"/>
  <c r="BH150" i="21"/>
  <c r="BG150" i="21"/>
  <c r="BF150" i="21"/>
  <c r="BE150" i="21"/>
  <c r="BD150" i="21"/>
  <c r="BC150" i="21"/>
  <c r="BB150" i="21"/>
  <c r="BA150" i="21"/>
  <c r="AZ150" i="21"/>
  <c r="AY150" i="21"/>
  <c r="AX150" i="21"/>
  <c r="AW150" i="21"/>
  <c r="AV150" i="21"/>
  <c r="AU150" i="21"/>
  <c r="AO150" i="21"/>
  <c r="AN150" i="21"/>
  <c r="AM150" i="21"/>
  <c r="AL150" i="21"/>
  <c r="AK150" i="21"/>
  <c r="AJ150" i="21"/>
  <c r="AI150" i="21"/>
  <c r="AH150" i="21"/>
  <c r="AG150" i="21"/>
  <c r="X150" i="21"/>
  <c r="T150" i="21"/>
  <c r="Q150" i="21"/>
  <c r="P150" i="21"/>
  <c r="BO148" i="21"/>
  <c r="BN148" i="21"/>
  <c r="BM148" i="21"/>
  <c r="BL148" i="21"/>
  <c r="BK148" i="21"/>
  <c r="BJ148" i="21"/>
  <c r="BI148" i="21"/>
  <c r="BH148" i="21"/>
  <c r="BG148" i="21"/>
  <c r="BF148" i="21"/>
  <c r="BE148" i="21"/>
  <c r="BD148" i="21"/>
  <c r="BC148" i="21"/>
  <c r="BB148" i="21"/>
  <c r="BA148" i="21"/>
  <c r="AZ148" i="21"/>
  <c r="AY148" i="21"/>
  <c r="AX148" i="21"/>
  <c r="AW148" i="21"/>
  <c r="AV148" i="21"/>
  <c r="AU148" i="21"/>
  <c r="AO148" i="21"/>
  <c r="AN148" i="21"/>
  <c r="AM148" i="21"/>
  <c r="AL148" i="21"/>
  <c r="AK148" i="21"/>
  <c r="AJ148" i="21"/>
  <c r="AI148" i="21"/>
  <c r="AH148" i="21"/>
  <c r="AG148" i="21"/>
  <c r="Y148" i="21"/>
  <c r="T148" i="21"/>
  <c r="Q148" i="21"/>
  <c r="P148" i="21"/>
  <c r="BO147" i="21"/>
  <c r="BN147" i="21"/>
  <c r="BM147" i="21"/>
  <c r="BL147" i="21"/>
  <c r="BK147" i="21"/>
  <c r="BJ147" i="21"/>
  <c r="BI147" i="21"/>
  <c r="BH147" i="21"/>
  <c r="BG147" i="21"/>
  <c r="BF147" i="21"/>
  <c r="BE147" i="21"/>
  <c r="BD147" i="21"/>
  <c r="BC147" i="21"/>
  <c r="BB147" i="21"/>
  <c r="BA147" i="21"/>
  <c r="AZ147" i="21"/>
  <c r="AY147" i="21"/>
  <c r="AX147" i="21"/>
  <c r="AW147" i="21"/>
  <c r="AV147" i="21"/>
  <c r="AU147" i="21"/>
  <c r="AO147" i="21"/>
  <c r="AN147" i="21"/>
  <c r="AM147" i="21"/>
  <c r="AL147" i="21"/>
  <c r="AK147" i="21"/>
  <c r="AJ147" i="21"/>
  <c r="AI147" i="21"/>
  <c r="AH147" i="21"/>
  <c r="AG147" i="21"/>
  <c r="X147" i="21"/>
  <c r="T147" i="21"/>
  <c r="Q147" i="21"/>
  <c r="P147" i="21"/>
  <c r="BO145" i="21"/>
  <c r="BN145" i="21"/>
  <c r="BM145" i="21"/>
  <c r="BL145" i="21"/>
  <c r="BK145" i="21"/>
  <c r="BJ145" i="21"/>
  <c r="BI145" i="21"/>
  <c r="BH145" i="21"/>
  <c r="BG145" i="21"/>
  <c r="BF145" i="21"/>
  <c r="BE145" i="21"/>
  <c r="BD145" i="21"/>
  <c r="BC145" i="21"/>
  <c r="BB145" i="21"/>
  <c r="BA145" i="21"/>
  <c r="AZ145" i="21"/>
  <c r="AY145" i="21"/>
  <c r="AX145" i="21"/>
  <c r="AW145" i="21"/>
  <c r="AV145" i="21"/>
  <c r="AU145" i="21"/>
  <c r="AO145" i="21"/>
  <c r="AN145" i="21"/>
  <c r="AM145" i="21"/>
  <c r="AL145" i="21"/>
  <c r="AK145" i="21"/>
  <c r="AJ145" i="21"/>
  <c r="AI145" i="21"/>
  <c r="AH145" i="21"/>
  <c r="AG145" i="21"/>
  <c r="Y145" i="21"/>
  <c r="T145" i="21"/>
  <c r="Q145" i="21"/>
  <c r="P145" i="21"/>
  <c r="BO144" i="21"/>
  <c r="BN144" i="21"/>
  <c r="BM144" i="21"/>
  <c r="BL144" i="21"/>
  <c r="BK144" i="21"/>
  <c r="BJ144" i="21"/>
  <c r="BI144" i="21"/>
  <c r="BH144" i="21"/>
  <c r="BG144" i="21"/>
  <c r="BF144" i="21"/>
  <c r="BE144" i="21"/>
  <c r="BD144" i="21"/>
  <c r="BC144" i="21"/>
  <c r="BB144" i="21"/>
  <c r="BA144" i="21"/>
  <c r="AZ144" i="21"/>
  <c r="AY144" i="21"/>
  <c r="AX144" i="21"/>
  <c r="AW144" i="21"/>
  <c r="AV144" i="21"/>
  <c r="AU144" i="21"/>
  <c r="AO144" i="21"/>
  <c r="AN144" i="21"/>
  <c r="AM144" i="21"/>
  <c r="AL144" i="21"/>
  <c r="AK144" i="21"/>
  <c r="AJ144" i="21"/>
  <c r="AI144" i="21"/>
  <c r="AH144" i="21"/>
  <c r="AG144" i="21"/>
  <c r="X144" i="21"/>
  <c r="T144" i="21"/>
  <c r="Q144" i="21"/>
  <c r="P144" i="21"/>
  <c r="BO142" i="21"/>
  <c r="BN142" i="21"/>
  <c r="BM142" i="21"/>
  <c r="BL142" i="21"/>
  <c r="BK142" i="21"/>
  <c r="BJ142" i="21"/>
  <c r="BI142" i="21"/>
  <c r="BH142" i="21"/>
  <c r="BG142" i="21"/>
  <c r="BF142" i="21"/>
  <c r="BE142" i="21"/>
  <c r="BD142" i="21"/>
  <c r="BC142" i="21"/>
  <c r="BB142" i="21"/>
  <c r="BA142" i="21"/>
  <c r="AZ142" i="21"/>
  <c r="AY142" i="21"/>
  <c r="AX142" i="21"/>
  <c r="AW142" i="21"/>
  <c r="AV142" i="21"/>
  <c r="AU142" i="21"/>
  <c r="AO142" i="21"/>
  <c r="AN142" i="21"/>
  <c r="AM142" i="21"/>
  <c r="AL142" i="21"/>
  <c r="AK142" i="21"/>
  <c r="AJ142" i="21"/>
  <c r="AI142" i="21"/>
  <c r="AH142" i="21"/>
  <c r="AG142" i="21"/>
  <c r="Y142" i="21"/>
  <c r="T142" i="21"/>
  <c r="Q142" i="21"/>
  <c r="P142" i="21"/>
  <c r="BO141" i="21"/>
  <c r="BN141" i="21"/>
  <c r="BM141" i="21"/>
  <c r="BL141" i="21"/>
  <c r="BK141" i="21"/>
  <c r="BJ141" i="21"/>
  <c r="BI141" i="21"/>
  <c r="BH141" i="21"/>
  <c r="BG141" i="21"/>
  <c r="BF141" i="21"/>
  <c r="BE141" i="21"/>
  <c r="BD141" i="21"/>
  <c r="BC141" i="21"/>
  <c r="BB141" i="21"/>
  <c r="BA141" i="21"/>
  <c r="AZ141" i="21"/>
  <c r="AY141" i="21"/>
  <c r="AX141" i="21"/>
  <c r="AW141" i="21"/>
  <c r="AV141" i="21"/>
  <c r="AU141" i="21"/>
  <c r="AO141" i="21"/>
  <c r="AN141" i="21"/>
  <c r="AM141" i="21"/>
  <c r="AL141" i="21"/>
  <c r="AK141" i="21"/>
  <c r="AJ141" i="21"/>
  <c r="AI141" i="21"/>
  <c r="AH141" i="21"/>
  <c r="AG141" i="21"/>
  <c r="BO140" i="21"/>
  <c r="BN140" i="21"/>
  <c r="BM140" i="21"/>
  <c r="BL140" i="21"/>
  <c r="BK140" i="21"/>
  <c r="BJ140" i="21"/>
  <c r="BI140" i="21"/>
  <c r="BH140" i="21"/>
  <c r="BG140" i="21"/>
  <c r="BF140" i="21"/>
  <c r="BE140" i="21"/>
  <c r="BD140" i="21"/>
  <c r="BC140" i="21"/>
  <c r="BB140" i="21"/>
  <c r="BA140" i="21"/>
  <c r="AZ140" i="21"/>
  <c r="AY140" i="21"/>
  <c r="AX140" i="21"/>
  <c r="AW140" i="21"/>
  <c r="AV140" i="21"/>
  <c r="AU140" i="21"/>
  <c r="AO140" i="21"/>
  <c r="AN140" i="21"/>
  <c r="AM140" i="21"/>
  <c r="AL140" i="21"/>
  <c r="AK140" i="21"/>
  <c r="AJ140" i="21"/>
  <c r="AI140" i="21"/>
  <c r="AH140" i="21"/>
  <c r="AG140" i="21"/>
  <c r="X140" i="21"/>
  <c r="T140" i="21"/>
  <c r="Q140" i="21"/>
  <c r="P140" i="21"/>
  <c r="BO138" i="21"/>
  <c r="BN138" i="21"/>
  <c r="BM138" i="21"/>
  <c r="BL138" i="21"/>
  <c r="BK138" i="21"/>
  <c r="BJ138" i="21"/>
  <c r="BI138" i="21"/>
  <c r="BH138" i="21"/>
  <c r="BG138" i="21"/>
  <c r="BF138" i="21"/>
  <c r="BE138" i="21"/>
  <c r="BD138" i="21"/>
  <c r="BC138" i="21"/>
  <c r="BB138" i="21"/>
  <c r="BA138" i="21"/>
  <c r="AZ138" i="21"/>
  <c r="AY138" i="21"/>
  <c r="AX138" i="21"/>
  <c r="AW138" i="21"/>
  <c r="AV138" i="21"/>
  <c r="AU138" i="21"/>
  <c r="AO138" i="21"/>
  <c r="AN138" i="21"/>
  <c r="AM138" i="21"/>
  <c r="AL138" i="21"/>
  <c r="AK138" i="21"/>
  <c r="AJ138" i="21"/>
  <c r="AI138" i="21"/>
  <c r="AH138" i="21"/>
  <c r="AG138" i="21"/>
  <c r="Y138" i="21"/>
  <c r="T138" i="21"/>
  <c r="Q138" i="21"/>
  <c r="P138" i="21"/>
  <c r="BO137" i="21"/>
  <c r="BN137" i="21"/>
  <c r="BM137" i="21"/>
  <c r="BL137" i="21"/>
  <c r="BK137" i="21"/>
  <c r="BJ137" i="21"/>
  <c r="BI137" i="21"/>
  <c r="BH137" i="21"/>
  <c r="BG137" i="21"/>
  <c r="BF137" i="21"/>
  <c r="BE137" i="21"/>
  <c r="BD137" i="21"/>
  <c r="BC137" i="21"/>
  <c r="BB137" i="21"/>
  <c r="BA137" i="21"/>
  <c r="AZ137" i="21"/>
  <c r="AY137" i="21"/>
  <c r="AX137" i="21"/>
  <c r="AW137" i="21"/>
  <c r="AV137" i="21"/>
  <c r="AU137" i="21"/>
  <c r="AO137" i="21"/>
  <c r="AN137" i="21"/>
  <c r="AM137" i="21"/>
  <c r="AL137" i="21"/>
  <c r="AK137" i="21"/>
  <c r="AJ137" i="21"/>
  <c r="AI137" i="21"/>
  <c r="AH137" i="21"/>
  <c r="AG137" i="21"/>
  <c r="X137" i="21"/>
  <c r="T137" i="21"/>
  <c r="Q137" i="21"/>
  <c r="P137" i="21"/>
  <c r="BO135" i="21"/>
  <c r="BN135" i="21"/>
  <c r="BM135" i="21"/>
  <c r="BL135" i="21"/>
  <c r="BK135" i="21"/>
  <c r="BJ135" i="21"/>
  <c r="BI135" i="21"/>
  <c r="BH135" i="21"/>
  <c r="BG135" i="21"/>
  <c r="BF135" i="21"/>
  <c r="BE135" i="21"/>
  <c r="BD135" i="21"/>
  <c r="BC135" i="21"/>
  <c r="BB135" i="21"/>
  <c r="BA135" i="21"/>
  <c r="AZ135" i="21"/>
  <c r="AY135" i="21"/>
  <c r="AX135" i="21"/>
  <c r="AW135" i="21"/>
  <c r="AV135" i="21"/>
  <c r="AU135" i="21"/>
  <c r="AO135" i="21"/>
  <c r="AN135" i="21"/>
  <c r="AM135" i="21"/>
  <c r="AL135" i="21"/>
  <c r="AK135" i="21"/>
  <c r="AJ135" i="21"/>
  <c r="AI135" i="21"/>
  <c r="AH135" i="21"/>
  <c r="AG135" i="21"/>
  <c r="Y135" i="21"/>
  <c r="T135" i="21"/>
  <c r="Q135" i="21"/>
  <c r="P135" i="21"/>
  <c r="BO134" i="21"/>
  <c r="BN134" i="21"/>
  <c r="BM134" i="21"/>
  <c r="BL134" i="21"/>
  <c r="BK134" i="21"/>
  <c r="BJ134" i="21"/>
  <c r="BI134" i="21"/>
  <c r="BH134" i="21"/>
  <c r="BG134" i="21"/>
  <c r="BF134" i="21"/>
  <c r="BE134" i="21"/>
  <c r="BD134" i="21"/>
  <c r="BC134" i="21"/>
  <c r="BB134" i="21"/>
  <c r="BA134" i="21"/>
  <c r="AZ134" i="21"/>
  <c r="AY134" i="21"/>
  <c r="AX134" i="21"/>
  <c r="AW134" i="21"/>
  <c r="AV134" i="21"/>
  <c r="AU134" i="21"/>
  <c r="AO134" i="21"/>
  <c r="AN134" i="21"/>
  <c r="AM134" i="21"/>
  <c r="AL134" i="21"/>
  <c r="AK134" i="21"/>
  <c r="AJ134" i="21"/>
  <c r="AI134" i="21"/>
  <c r="AH134" i="21"/>
  <c r="AG134" i="21"/>
  <c r="X134" i="21"/>
  <c r="T134" i="21"/>
  <c r="Q134" i="21"/>
  <c r="P134" i="21"/>
  <c r="BO132" i="21"/>
  <c r="BN132" i="21"/>
  <c r="BM132" i="21"/>
  <c r="BL132" i="21"/>
  <c r="BK132" i="21"/>
  <c r="BJ132" i="21"/>
  <c r="BI132" i="21"/>
  <c r="BH132" i="21"/>
  <c r="BG132" i="21"/>
  <c r="BF132" i="21"/>
  <c r="BE132" i="21"/>
  <c r="BD132" i="21"/>
  <c r="BC132" i="21"/>
  <c r="BB132" i="21"/>
  <c r="BA132" i="21"/>
  <c r="AZ132" i="21"/>
  <c r="AY132" i="21"/>
  <c r="AX132" i="21"/>
  <c r="AW132" i="21"/>
  <c r="AV132" i="21"/>
  <c r="AU132" i="21"/>
  <c r="AO132" i="21"/>
  <c r="AN132" i="21"/>
  <c r="AM132" i="21"/>
  <c r="AL132" i="21"/>
  <c r="AK132" i="21"/>
  <c r="AJ132" i="21"/>
  <c r="AI132" i="21"/>
  <c r="AH132" i="21"/>
  <c r="AG132" i="21"/>
  <c r="Y132" i="21"/>
  <c r="T132" i="21"/>
  <c r="Q132" i="21"/>
  <c r="P132" i="21"/>
  <c r="BO131" i="21"/>
  <c r="BN131" i="21"/>
  <c r="BM131" i="21"/>
  <c r="BL131" i="21"/>
  <c r="BK131" i="21"/>
  <c r="BJ131" i="21"/>
  <c r="BI131" i="21"/>
  <c r="BH131" i="21"/>
  <c r="BG131" i="21"/>
  <c r="BF131" i="21"/>
  <c r="BE131" i="21"/>
  <c r="BD131" i="21"/>
  <c r="BC131" i="21"/>
  <c r="BB131" i="21"/>
  <c r="BA131" i="21"/>
  <c r="AZ131" i="21"/>
  <c r="AY131" i="21"/>
  <c r="AX131" i="21"/>
  <c r="AW131" i="21"/>
  <c r="AV131" i="21"/>
  <c r="AU131" i="21"/>
  <c r="AO131" i="21"/>
  <c r="AN131" i="21"/>
  <c r="AM131" i="21"/>
  <c r="AL131" i="21"/>
  <c r="AK131" i="21"/>
  <c r="AJ131" i="21"/>
  <c r="AI131" i="21"/>
  <c r="AH131" i="21"/>
  <c r="AG131" i="21"/>
  <c r="X131" i="21"/>
  <c r="T131" i="21"/>
  <c r="Q131" i="21"/>
  <c r="P131" i="21"/>
  <c r="BO129" i="21"/>
  <c r="BN129" i="21"/>
  <c r="BM129" i="21"/>
  <c r="BL129" i="21"/>
  <c r="BK129" i="21"/>
  <c r="BJ129" i="21"/>
  <c r="BI129" i="21"/>
  <c r="BH129" i="21"/>
  <c r="BG129" i="21"/>
  <c r="BF129" i="21"/>
  <c r="BE129" i="21"/>
  <c r="BD129" i="21"/>
  <c r="BC129" i="21"/>
  <c r="BB129" i="21"/>
  <c r="BA129" i="21"/>
  <c r="AZ129" i="21"/>
  <c r="AY129" i="21"/>
  <c r="AX129" i="21"/>
  <c r="AW129" i="21"/>
  <c r="AV129" i="21"/>
  <c r="AU129" i="21"/>
  <c r="AO129" i="21"/>
  <c r="AN129" i="21"/>
  <c r="AM129" i="21"/>
  <c r="AL129" i="21"/>
  <c r="AK129" i="21"/>
  <c r="AJ129" i="21"/>
  <c r="AI129" i="21"/>
  <c r="AH129" i="21"/>
  <c r="AG129" i="21"/>
  <c r="Y129" i="21"/>
  <c r="T129" i="21"/>
  <c r="Q129" i="21"/>
  <c r="P129" i="21"/>
  <c r="BO128" i="21"/>
  <c r="BN128" i="21"/>
  <c r="BM128" i="21"/>
  <c r="BL128" i="21"/>
  <c r="BK128" i="21"/>
  <c r="BJ128" i="21"/>
  <c r="BI128" i="21"/>
  <c r="BH128" i="21"/>
  <c r="BG128" i="21"/>
  <c r="BF128" i="21"/>
  <c r="BE128" i="21"/>
  <c r="BD128" i="21"/>
  <c r="BC128" i="21"/>
  <c r="BB128" i="21"/>
  <c r="BA128" i="21"/>
  <c r="AZ128" i="21"/>
  <c r="AY128" i="21"/>
  <c r="AX128" i="21"/>
  <c r="AW128" i="21"/>
  <c r="AV128" i="21"/>
  <c r="AU128" i="21"/>
  <c r="AO128" i="21"/>
  <c r="AN128" i="21"/>
  <c r="AM128" i="21"/>
  <c r="AL128" i="21"/>
  <c r="AK128" i="21"/>
  <c r="AJ128" i="21"/>
  <c r="AI128" i="21"/>
  <c r="AH128" i="21"/>
  <c r="AG128" i="21"/>
  <c r="X128" i="21"/>
  <c r="T128" i="21"/>
  <c r="Q128" i="21"/>
  <c r="P128" i="21"/>
  <c r="BO126" i="21"/>
  <c r="BN126" i="21"/>
  <c r="BM126" i="21"/>
  <c r="BL126" i="21"/>
  <c r="BK126" i="21"/>
  <c r="BJ126" i="21"/>
  <c r="BI126" i="21"/>
  <c r="BH126" i="21"/>
  <c r="BG126" i="21"/>
  <c r="BF126" i="21"/>
  <c r="BE126" i="21"/>
  <c r="BD126" i="21"/>
  <c r="BC126" i="21"/>
  <c r="BB126" i="21"/>
  <c r="BA126" i="21"/>
  <c r="AZ126" i="21"/>
  <c r="AY126" i="21"/>
  <c r="AX126" i="21"/>
  <c r="AW126" i="21"/>
  <c r="AV126" i="21"/>
  <c r="AU126" i="21"/>
  <c r="AO126" i="21"/>
  <c r="AN126" i="21"/>
  <c r="AM126" i="21"/>
  <c r="AL126" i="21"/>
  <c r="AK126" i="21"/>
  <c r="AJ126" i="21"/>
  <c r="AI126" i="21"/>
  <c r="AH126" i="21"/>
  <c r="AG126" i="21"/>
  <c r="Y126" i="21"/>
  <c r="T126" i="21"/>
  <c r="Q126" i="21"/>
  <c r="P126" i="21"/>
  <c r="BO125" i="21"/>
  <c r="BN125" i="21"/>
  <c r="BM125" i="21"/>
  <c r="BL125" i="21"/>
  <c r="BK125" i="21"/>
  <c r="BJ125" i="21"/>
  <c r="BI125" i="21"/>
  <c r="BH125" i="21"/>
  <c r="BG125" i="21"/>
  <c r="BF125" i="21"/>
  <c r="BE125" i="21"/>
  <c r="BD125" i="21"/>
  <c r="BC125" i="21"/>
  <c r="BB125" i="21"/>
  <c r="BA125" i="21"/>
  <c r="AZ125" i="21"/>
  <c r="AY125" i="21"/>
  <c r="AX125" i="21"/>
  <c r="AW125" i="21"/>
  <c r="AV125" i="21"/>
  <c r="AU125" i="21"/>
  <c r="AO125" i="21"/>
  <c r="AN125" i="21"/>
  <c r="AM125" i="21"/>
  <c r="AL125" i="21"/>
  <c r="AK125" i="21"/>
  <c r="AJ125" i="21"/>
  <c r="AI125" i="21"/>
  <c r="AH125" i="21"/>
  <c r="AG125" i="21"/>
  <c r="X125" i="21"/>
  <c r="T125" i="21"/>
  <c r="Q125" i="21"/>
  <c r="P125" i="21"/>
  <c r="BO123" i="21"/>
  <c r="BN123" i="21"/>
  <c r="BM123" i="21"/>
  <c r="BL123" i="21"/>
  <c r="BK123" i="21"/>
  <c r="BJ123" i="21"/>
  <c r="BI123" i="21"/>
  <c r="BH123" i="21"/>
  <c r="BG123" i="21"/>
  <c r="BF123" i="21"/>
  <c r="BE123" i="21"/>
  <c r="BD123" i="21"/>
  <c r="BC123" i="21"/>
  <c r="BB123" i="21"/>
  <c r="BA123" i="21"/>
  <c r="AZ123" i="21"/>
  <c r="AY123" i="21"/>
  <c r="AX123" i="21"/>
  <c r="AW123" i="21"/>
  <c r="AV123" i="21"/>
  <c r="AU123" i="21"/>
  <c r="AO123" i="21"/>
  <c r="AN123" i="21"/>
  <c r="AM123" i="21"/>
  <c r="AL123" i="21"/>
  <c r="AK123" i="21"/>
  <c r="AJ123" i="21"/>
  <c r="AI123" i="21"/>
  <c r="AH123" i="21"/>
  <c r="AG123" i="21"/>
  <c r="Y123" i="21"/>
  <c r="T123" i="21"/>
  <c r="Q123" i="21"/>
  <c r="P123" i="21"/>
  <c r="BO122" i="21"/>
  <c r="BN122" i="21"/>
  <c r="BM122" i="21"/>
  <c r="BL122" i="21"/>
  <c r="BK122" i="21"/>
  <c r="BJ122" i="21"/>
  <c r="BI122" i="21"/>
  <c r="BH122" i="21"/>
  <c r="BG122" i="21"/>
  <c r="BF122" i="21"/>
  <c r="BE122" i="21"/>
  <c r="BD122" i="21"/>
  <c r="BC122" i="21"/>
  <c r="BB122" i="21"/>
  <c r="BA122" i="21"/>
  <c r="AZ122" i="21"/>
  <c r="AY122" i="21"/>
  <c r="AX122" i="21"/>
  <c r="AW122" i="21"/>
  <c r="AV122" i="21"/>
  <c r="AU122" i="21"/>
  <c r="AO122" i="21"/>
  <c r="AN122" i="21"/>
  <c r="AM122" i="21"/>
  <c r="AL122" i="21"/>
  <c r="AK122" i="21"/>
  <c r="AJ122" i="21"/>
  <c r="AI122" i="21"/>
  <c r="AH122" i="21"/>
  <c r="AG122" i="21"/>
  <c r="X122" i="21"/>
  <c r="T122" i="21"/>
  <c r="Q122" i="21"/>
  <c r="P122" i="21"/>
  <c r="BO120" i="21"/>
  <c r="BN120" i="21"/>
  <c r="BM120" i="21"/>
  <c r="BL120" i="21"/>
  <c r="BK120" i="21"/>
  <c r="BJ120" i="21"/>
  <c r="BI120" i="21"/>
  <c r="BH120" i="21"/>
  <c r="BG120" i="21"/>
  <c r="BF120" i="21"/>
  <c r="BE120" i="21"/>
  <c r="BD120" i="21"/>
  <c r="BC120" i="21"/>
  <c r="BB120" i="21"/>
  <c r="BA120" i="21"/>
  <c r="AZ120" i="21"/>
  <c r="AY120" i="21"/>
  <c r="AX120" i="21"/>
  <c r="AW120" i="21"/>
  <c r="AV120" i="21"/>
  <c r="AU120" i="21"/>
  <c r="AO120" i="21"/>
  <c r="AN120" i="21"/>
  <c r="AM120" i="21"/>
  <c r="AL120" i="21"/>
  <c r="AK120" i="21"/>
  <c r="AJ120" i="21"/>
  <c r="AI120" i="21"/>
  <c r="AH120" i="21"/>
  <c r="AG120" i="21"/>
  <c r="Y120" i="21"/>
  <c r="T120" i="21"/>
  <c r="Q120" i="21"/>
  <c r="P120" i="21"/>
  <c r="BO119" i="21"/>
  <c r="BN119" i="21"/>
  <c r="BM119" i="21"/>
  <c r="BL119" i="21"/>
  <c r="BK119" i="21"/>
  <c r="BJ119" i="21"/>
  <c r="BI119" i="21"/>
  <c r="BH119" i="21"/>
  <c r="BG119" i="21"/>
  <c r="BF119" i="21"/>
  <c r="BE119" i="21"/>
  <c r="BD119" i="21"/>
  <c r="BC119" i="21"/>
  <c r="BB119" i="21"/>
  <c r="BA119" i="21"/>
  <c r="AZ119" i="21"/>
  <c r="AY119" i="21"/>
  <c r="AX119" i="21"/>
  <c r="AW119" i="21"/>
  <c r="AV119" i="21"/>
  <c r="AU119" i="21"/>
  <c r="AO119" i="21"/>
  <c r="AN119" i="21"/>
  <c r="AM119" i="21"/>
  <c r="AL119" i="21"/>
  <c r="AK119" i="21"/>
  <c r="AJ119" i="21"/>
  <c r="AI119" i="21"/>
  <c r="AH119" i="21"/>
  <c r="AG119" i="21"/>
  <c r="X119" i="21"/>
  <c r="T119" i="21"/>
  <c r="Q119" i="21"/>
  <c r="P119" i="21"/>
  <c r="BO117" i="21"/>
  <c r="BN117" i="21"/>
  <c r="BM117" i="21"/>
  <c r="BL117" i="21"/>
  <c r="BK117" i="21"/>
  <c r="BJ117" i="21"/>
  <c r="BI117" i="21"/>
  <c r="BH117" i="21"/>
  <c r="BG117" i="21"/>
  <c r="BF117" i="21"/>
  <c r="BE117" i="21"/>
  <c r="BD117" i="21"/>
  <c r="BC117" i="21"/>
  <c r="BB117" i="21"/>
  <c r="BA117" i="21"/>
  <c r="AZ117" i="21"/>
  <c r="AY117" i="21"/>
  <c r="AX117" i="21"/>
  <c r="AW117" i="21"/>
  <c r="AV117" i="21"/>
  <c r="AU117" i="21"/>
  <c r="AO117" i="21"/>
  <c r="AN117" i="21"/>
  <c r="AM117" i="21"/>
  <c r="AL117" i="21"/>
  <c r="AK117" i="21"/>
  <c r="AJ117" i="21"/>
  <c r="AI117" i="21"/>
  <c r="AH117" i="21"/>
  <c r="AG117" i="21"/>
  <c r="Y117" i="21"/>
  <c r="T117" i="21"/>
  <c r="Q117" i="21"/>
  <c r="P117" i="21"/>
  <c r="BO116" i="21"/>
  <c r="BN116" i="21"/>
  <c r="BM116" i="21"/>
  <c r="BL116" i="21"/>
  <c r="BK116" i="21"/>
  <c r="BJ116" i="21"/>
  <c r="BI116" i="21"/>
  <c r="BH116" i="21"/>
  <c r="BG116" i="21"/>
  <c r="BF116" i="21"/>
  <c r="BE116" i="21"/>
  <c r="BD116" i="21"/>
  <c r="BC116" i="21"/>
  <c r="BB116" i="21"/>
  <c r="BA116" i="21"/>
  <c r="AZ116" i="21"/>
  <c r="AY116" i="21"/>
  <c r="AX116" i="21"/>
  <c r="AW116" i="21"/>
  <c r="AV116" i="21"/>
  <c r="AU116" i="21"/>
  <c r="AO116" i="21"/>
  <c r="AN116" i="21"/>
  <c r="AM116" i="21"/>
  <c r="AL116" i="21"/>
  <c r="AK116" i="21"/>
  <c r="AJ116" i="21"/>
  <c r="AI116" i="21"/>
  <c r="AH116" i="21"/>
  <c r="AG116" i="21"/>
  <c r="BO115" i="21"/>
  <c r="BN115" i="21"/>
  <c r="BM115" i="21"/>
  <c r="BL115" i="21"/>
  <c r="BK115" i="21"/>
  <c r="BJ115" i="21"/>
  <c r="BI115" i="21"/>
  <c r="BH115" i="21"/>
  <c r="BG115" i="21"/>
  <c r="BF115" i="21"/>
  <c r="BE115" i="21"/>
  <c r="BD115" i="21"/>
  <c r="BC115" i="21"/>
  <c r="BB115" i="21"/>
  <c r="BA115" i="21"/>
  <c r="AZ115" i="21"/>
  <c r="AY115" i="21"/>
  <c r="AX115" i="21"/>
  <c r="AW115" i="21"/>
  <c r="AV115" i="21"/>
  <c r="AU115" i="21"/>
  <c r="AO115" i="21"/>
  <c r="AN115" i="21"/>
  <c r="AM115" i="21"/>
  <c r="AL115" i="21"/>
  <c r="AK115" i="21"/>
  <c r="AJ115" i="21"/>
  <c r="AI115" i="21"/>
  <c r="AH115" i="21"/>
  <c r="AG115" i="21"/>
  <c r="X115" i="21"/>
  <c r="T115" i="21"/>
  <c r="Q115" i="21"/>
  <c r="P115" i="21"/>
  <c r="BO113" i="21"/>
  <c r="BN113" i="21"/>
  <c r="BM113" i="21"/>
  <c r="BL113" i="21"/>
  <c r="BK113" i="21"/>
  <c r="BJ113" i="21"/>
  <c r="BI113" i="21"/>
  <c r="BH113" i="21"/>
  <c r="BG113" i="21"/>
  <c r="BF113" i="21"/>
  <c r="BE113" i="21"/>
  <c r="BD113" i="21"/>
  <c r="BC113" i="21"/>
  <c r="BB113" i="21"/>
  <c r="BA113" i="21"/>
  <c r="AZ113" i="21"/>
  <c r="AY113" i="21"/>
  <c r="AX113" i="21"/>
  <c r="AW113" i="21"/>
  <c r="AV113" i="21"/>
  <c r="AU113" i="21"/>
  <c r="AO113" i="21"/>
  <c r="AN113" i="21"/>
  <c r="AM113" i="21"/>
  <c r="AL113" i="21"/>
  <c r="AK113" i="21"/>
  <c r="AJ113" i="21"/>
  <c r="AI113" i="21"/>
  <c r="AH113" i="21"/>
  <c r="AG113" i="21"/>
  <c r="Y113" i="21"/>
  <c r="T113" i="21"/>
  <c r="Q113" i="21"/>
  <c r="P113" i="21"/>
  <c r="BO112" i="21"/>
  <c r="BN112" i="21"/>
  <c r="BM112" i="21"/>
  <c r="BL112" i="21"/>
  <c r="BK112" i="21"/>
  <c r="BJ112" i="21"/>
  <c r="BI112" i="21"/>
  <c r="BH112" i="21"/>
  <c r="BG112" i="21"/>
  <c r="BF112" i="21"/>
  <c r="BE112" i="21"/>
  <c r="BD112" i="21"/>
  <c r="BC112" i="21"/>
  <c r="BB112" i="21"/>
  <c r="BA112" i="21"/>
  <c r="AZ112" i="21"/>
  <c r="AY112" i="21"/>
  <c r="AX112" i="21"/>
  <c r="AW112" i="21"/>
  <c r="AV112" i="21"/>
  <c r="AU112" i="21"/>
  <c r="AO112" i="21"/>
  <c r="AN112" i="21"/>
  <c r="AM112" i="21"/>
  <c r="AL112" i="21"/>
  <c r="AK112" i="21"/>
  <c r="AJ112" i="21"/>
  <c r="AI112" i="21"/>
  <c r="AH112" i="21"/>
  <c r="AG112" i="21"/>
  <c r="X112" i="21"/>
  <c r="T112" i="21"/>
  <c r="Q112" i="21"/>
  <c r="P112" i="21"/>
  <c r="BO110" i="21"/>
  <c r="BN110" i="21"/>
  <c r="BM110" i="21"/>
  <c r="BL110" i="21"/>
  <c r="BK110" i="21"/>
  <c r="BJ110" i="21"/>
  <c r="BI110" i="21"/>
  <c r="BH110" i="21"/>
  <c r="BG110" i="21"/>
  <c r="BF110" i="21"/>
  <c r="BE110" i="21"/>
  <c r="BD110" i="21"/>
  <c r="BC110" i="21"/>
  <c r="BB110" i="21"/>
  <c r="BA110" i="21"/>
  <c r="AZ110" i="21"/>
  <c r="AY110" i="21"/>
  <c r="AX110" i="21"/>
  <c r="AW110" i="21"/>
  <c r="AV110" i="21"/>
  <c r="AU110" i="21"/>
  <c r="AO110" i="21"/>
  <c r="AN110" i="21"/>
  <c r="AM110" i="21"/>
  <c r="AL110" i="21"/>
  <c r="AK110" i="21"/>
  <c r="AJ110" i="21"/>
  <c r="AI110" i="21"/>
  <c r="AH110" i="21"/>
  <c r="AG110" i="21"/>
  <c r="Y110" i="21"/>
  <c r="T110" i="21"/>
  <c r="Q110" i="21"/>
  <c r="P110" i="21"/>
  <c r="BO109" i="21"/>
  <c r="BN109" i="21"/>
  <c r="BM109" i="21"/>
  <c r="BL109" i="21"/>
  <c r="BK109" i="21"/>
  <c r="BJ109" i="21"/>
  <c r="BI109" i="21"/>
  <c r="BH109" i="21"/>
  <c r="BG109" i="21"/>
  <c r="BF109" i="21"/>
  <c r="BE109" i="21"/>
  <c r="BD109" i="21"/>
  <c r="BC109" i="21"/>
  <c r="BB109" i="21"/>
  <c r="BA109" i="21"/>
  <c r="AZ109" i="21"/>
  <c r="AY109" i="21"/>
  <c r="AX109" i="21"/>
  <c r="AW109" i="21"/>
  <c r="AV109" i="21"/>
  <c r="AU109" i="21"/>
  <c r="AO109" i="21"/>
  <c r="AN109" i="21"/>
  <c r="AM109" i="21"/>
  <c r="AL109" i="21"/>
  <c r="AK109" i="21"/>
  <c r="AJ109" i="21"/>
  <c r="AI109" i="21"/>
  <c r="AH109" i="21"/>
  <c r="AG109" i="21"/>
  <c r="X109" i="21"/>
  <c r="T109" i="21"/>
  <c r="Q109" i="21"/>
  <c r="P109" i="21"/>
  <c r="BO107" i="21"/>
  <c r="BN107" i="21"/>
  <c r="BM107" i="21"/>
  <c r="BL107" i="21"/>
  <c r="BK107" i="21"/>
  <c r="BJ107" i="21"/>
  <c r="BI107" i="21"/>
  <c r="BH107" i="21"/>
  <c r="BG107" i="21"/>
  <c r="BF107" i="21"/>
  <c r="BE107" i="21"/>
  <c r="BD107" i="21"/>
  <c r="BC107" i="21"/>
  <c r="BB107" i="21"/>
  <c r="BA107" i="21"/>
  <c r="AZ107" i="21"/>
  <c r="AY107" i="21"/>
  <c r="AX107" i="21"/>
  <c r="AW107" i="21"/>
  <c r="AV107" i="21"/>
  <c r="AU107" i="21"/>
  <c r="AO107" i="21"/>
  <c r="AN107" i="21"/>
  <c r="AM107" i="21"/>
  <c r="AL107" i="21"/>
  <c r="AK107" i="21"/>
  <c r="AJ107" i="21"/>
  <c r="AI107" i="21"/>
  <c r="AH107" i="21"/>
  <c r="AG107" i="21"/>
  <c r="Y107" i="21"/>
  <c r="T107" i="21"/>
  <c r="Q107" i="21"/>
  <c r="P107" i="21"/>
  <c r="BO106" i="21"/>
  <c r="BN106" i="21"/>
  <c r="BM106" i="21"/>
  <c r="BL106" i="21"/>
  <c r="BK106" i="21"/>
  <c r="BJ106" i="21"/>
  <c r="BI106" i="21"/>
  <c r="BH106" i="21"/>
  <c r="BG106" i="21"/>
  <c r="BF106" i="21"/>
  <c r="BE106" i="21"/>
  <c r="BD106" i="21"/>
  <c r="BC106" i="21"/>
  <c r="BB106" i="21"/>
  <c r="BA106" i="21"/>
  <c r="AZ106" i="21"/>
  <c r="AY106" i="21"/>
  <c r="AX106" i="21"/>
  <c r="AW106" i="21"/>
  <c r="AV106" i="21"/>
  <c r="AU106" i="21"/>
  <c r="AO106" i="21"/>
  <c r="AN106" i="21"/>
  <c r="AM106" i="21"/>
  <c r="AL106" i="21"/>
  <c r="AK106" i="21"/>
  <c r="AJ106" i="21"/>
  <c r="AI106" i="21"/>
  <c r="AH106" i="21"/>
  <c r="AG106" i="21"/>
  <c r="X106" i="21"/>
  <c r="T106" i="21"/>
  <c r="Q106" i="21"/>
  <c r="P106" i="21"/>
  <c r="BO104" i="21"/>
  <c r="BN104" i="21"/>
  <c r="BM104" i="21"/>
  <c r="BL104" i="21"/>
  <c r="BK104" i="21"/>
  <c r="BJ104" i="21"/>
  <c r="BI104" i="21"/>
  <c r="BH104" i="21"/>
  <c r="BG104" i="21"/>
  <c r="BF104" i="21"/>
  <c r="BE104" i="21"/>
  <c r="BD104" i="21"/>
  <c r="BC104" i="21"/>
  <c r="BB104" i="21"/>
  <c r="BA104" i="21"/>
  <c r="AZ104" i="21"/>
  <c r="AY104" i="21"/>
  <c r="AX104" i="21"/>
  <c r="AW104" i="21"/>
  <c r="AV104" i="21"/>
  <c r="AU104" i="21"/>
  <c r="AO104" i="21"/>
  <c r="AN104" i="21"/>
  <c r="AM104" i="21"/>
  <c r="AL104" i="21"/>
  <c r="AK104" i="21"/>
  <c r="AJ104" i="21"/>
  <c r="AI104" i="21"/>
  <c r="AH104" i="21"/>
  <c r="AG104" i="21"/>
  <c r="Y104" i="21"/>
  <c r="T104" i="21"/>
  <c r="Q104" i="21"/>
  <c r="P104" i="21"/>
  <c r="BO103" i="21"/>
  <c r="BN103" i="21"/>
  <c r="BM103" i="21"/>
  <c r="BL103" i="21"/>
  <c r="BK103" i="21"/>
  <c r="BJ103" i="21"/>
  <c r="BI103" i="21"/>
  <c r="BH103" i="21"/>
  <c r="BG103" i="21"/>
  <c r="BF103" i="21"/>
  <c r="BE103" i="21"/>
  <c r="BD103" i="21"/>
  <c r="BC103" i="21"/>
  <c r="BB103" i="21"/>
  <c r="BA103" i="21"/>
  <c r="AZ103" i="21"/>
  <c r="AY103" i="21"/>
  <c r="AX103" i="21"/>
  <c r="AW103" i="21"/>
  <c r="AV103" i="21"/>
  <c r="AU103" i="21"/>
  <c r="AO103" i="21"/>
  <c r="AN103" i="21"/>
  <c r="AM103" i="21"/>
  <c r="AL103" i="21"/>
  <c r="AK103" i="21"/>
  <c r="AJ103" i="21"/>
  <c r="AI103" i="21"/>
  <c r="AH103" i="21"/>
  <c r="AG103" i="21"/>
  <c r="X103" i="21"/>
  <c r="T103" i="21"/>
  <c r="Q103" i="21"/>
  <c r="P103" i="21"/>
  <c r="BO101" i="21"/>
  <c r="BN101" i="21"/>
  <c r="BM101" i="21"/>
  <c r="BL101" i="21"/>
  <c r="BK101" i="21"/>
  <c r="BJ101" i="21"/>
  <c r="BI101" i="21"/>
  <c r="BH101" i="21"/>
  <c r="BG101" i="21"/>
  <c r="BF101" i="21"/>
  <c r="BE101" i="21"/>
  <c r="BD101" i="21"/>
  <c r="BC101" i="21"/>
  <c r="BB101" i="21"/>
  <c r="BA101" i="21"/>
  <c r="AZ101" i="21"/>
  <c r="AY101" i="21"/>
  <c r="AX101" i="21"/>
  <c r="AW101" i="21"/>
  <c r="AV101" i="21"/>
  <c r="AU101" i="21"/>
  <c r="AO101" i="21"/>
  <c r="AN101" i="21"/>
  <c r="AM101" i="21"/>
  <c r="AL101" i="21"/>
  <c r="AK101" i="21"/>
  <c r="AJ101" i="21"/>
  <c r="AI101" i="21"/>
  <c r="AH101" i="21"/>
  <c r="AG101" i="21"/>
  <c r="Y101" i="21"/>
  <c r="T101" i="21"/>
  <c r="Q101" i="21"/>
  <c r="P101" i="21"/>
  <c r="BO100" i="21"/>
  <c r="BN100" i="21"/>
  <c r="BM100" i="21"/>
  <c r="BL100" i="21"/>
  <c r="BK100" i="21"/>
  <c r="BJ100" i="21"/>
  <c r="BI100" i="21"/>
  <c r="BH100" i="21"/>
  <c r="BG100" i="21"/>
  <c r="BF100" i="21"/>
  <c r="BE100" i="21"/>
  <c r="BD100" i="21"/>
  <c r="BC100" i="21"/>
  <c r="BB100" i="21"/>
  <c r="BA100" i="21"/>
  <c r="AZ100" i="21"/>
  <c r="AY100" i="21"/>
  <c r="AX100" i="21"/>
  <c r="AW100" i="21"/>
  <c r="AV100" i="21"/>
  <c r="AU100" i="21"/>
  <c r="AO100" i="21"/>
  <c r="AN100" i="21"/>
  <c r="AM100" i="21"/>
  <c r="AL100" i="21"/>
  <c r="AK100" i="21"/>
  <c r="AJ100" i="21"/>
  <c r="AI100" i="21"/>
  <c r="AH100" i="21"/>
  <c r="AG100" i="21"/>
  <c r="X100" i="21"/>
  <c r="T100" i="21"/>
  <c r="Q100" i="21"/>
  <c r="P100" i="21"/>
  <c r="BO98" i="21"/>
  <c r="BN98" i="21"/>
  <c r="BM98" i="21"/>
  <c r="BL98" i="21"/>
  <c r="BK98" i="21"/>
  <c r="BJ98" i="21"/>
  <c r="BI98" i="21"/>
  <c r="BH98" i="21"/>
  <c r="BG98" i="21"/>
  <c r="BF98" i="21"/>
  <c r="BE98" i="21"/>
  <c r="BD98" i="21"/>
  <c r="BC98" i="21"/>
  <c r="BB98" i="21"/>
  <c r="BA98" i="21"/>
  <c r="AZ98" i="21"/>
  <c r="AY98" i="21"/>
  <c r="AX98" i="21"/>
  <c r="AW98" i="21"/>
  <c r="AV98" i="21"/>
  <c r="AU98" i="21"/>
  <c r="AO98" i="21"/>
  <c r="AN98" i="21"/>
  <c r="AM98" i="21"/>
  <c r="AL98" i="21"/>
  <c r="AK98" i="21"/>
  <c r="AJ98" i="21"/>
  <c r="AI98" i="21"/>
  <c r="AH98" i="21"/>
  <c r="AG98" i="21"/>
  <c r="Y98" i="21"/>
  <c r="T98" i="21"/>
  <c r="Q98" i="21"/>
  <c r="P98" i="21"/>
  <c r="BO97" i="21"/>
  <c r="BN97" i="21"/>
  <c r="BM97" i="21"/>
  <c r="BL97" i="21"/>
  <c r="BK97" i="21"/>
  <c r="BJ97" i="21"/>
  <c r="BI97" i="21"/>
  <c r="BH97" i="21"/>
  <c r="BG97" i="21"/>
  <c r="BF97" i="21"/>
  <c r="BE97" i="21"/>
  <c r="BD97" i="21"/>
  <c r="BC97" i="21"/>
  <c r="BB97" i="21"/>
  <c r="BA97" i="21"/>
  <c r="AZ97" i="21"/>
  <c r="AY97" i="21"/>
  <c r="AX97" i="21"/>
  <c r="AW97" i="21"/>
  <c r="AV97" i="21"/>
  <c r="AU97" i="21"/>
  <c r="AO97" i="21"/>
  <c r="AN97" i="21"/>
  <c r="AM97" i="21"/>
  <c r="AL97" i="21"/>
  <c r="AK97" i="21"/>
  <c r="AJ97" i="21"/>
  <c r="AI97" i="21"/>
  <c r="AH97" i="21"/>
  <c r="AG97" i="21"/>
  <c r="X97" i="21"/>
  <c r="T97" i="21"/>
  <c r="Q97" i="21"/>
  <c r="P97" i="21"/>
  <c r="BO95" i="21"/>
  <c r="BN95" i="21"/>
  <c r="BM95" i="21"/>
  <c r="BL95" i="21"/>
  <c r="BK95" i="21"/>
  <c r="BJ95" i="21"/>
  <c r="BI95" i="21"/>
  <c r="BH95" i="21"/>
  <c r="BG95" i="21"/>
  <c r="BF95" i="21"/>
  <c r="BE95" i="21"/>
  <c r="BD95" i="21"/>
  <c r="BC95" i="21"/>
  <c r="BB95" i="21"/>
  <c r="BA95" i="21"/>
  <c r="AZ95" i="21"/>
  <c r="AY95" i="21"/>
  <c r="AX95" i="21"/>
  <c r="AW95" i="21"/>
  <c r="AV95" i="21"/>
  <c r="AU95" i="21"/>
  <c r="AO95" i="21"/>
  <c r="AN95" i="21"/>
  <c r="AM95" i="21"/>
  <c r="AL95" i="21"/>
  <c r="AK95" i="21"/>
  <c r="AJ95" i="21"/>
  <c r="AI95" i="21"/>
  <c r="AH95" i="21"/>
  <c r="AG95" i="21"/>
  <c r="Y95" i="21"/>
  <c r="T95" i="21"/>
  <c r="Q95" i="21"/>
  <c r="P95" i="21"/>
  <c r="BO94" i="21"/>
  <c r="BN94" i="21"/>
  <c r="BM94" i="21"/>
  <c r="BL94" i="21"/>
  <c r="BK94" i="21"/>
  <c r="BJ94" i="21"/>
  <c r="BI94" i="21"/>
  <c r="BH94" i="21"/>
  <c r="BG94" i="21"/>
  <c r="BF94" i="21"/>
  <c r="BE94" i="21"/>
  <c r="BD94" i="21"/>
  <c r="BC94" i="21"/>
  <c r="BB94" i="21"/>
  <c r="BA94" i="21"/>
  <c r="AZ94" i="21"/>
  <c r="AY94" i="21"/>
  <c r="AX94" i="21"/>
  <c r="AW94" i="21"/>
  <c r="AV94" i="21"/>
  <c r="AU94" i="21"/>
  <c r="AO94" i="21"/>
  <c r="AN94" i="21"/>
  <c r="AM94" i="21"/>
  <c r="AL94" i="21"/>
  <c r="AK94" i="21"/>
  <c r="AJ94" i="21"/>
  <c r="AI94" i="21"/>
  <c r="AH94" i="21"/>
  <c r="AG94" i="21"/>
  <c r="X94" i="21"/>
  <c r="T94" i="21"/>
  <c r="Q94" i="21"/>
  <c r="P94" i="21"/>
  <c r="BO92" i="21"/>
  <c r="BN92" i="21"/>
  <c r="BM92" i="21"/>
  <c r="BL92" i="21"/>
  <c r="BK92" i="21"/>
  <c r="BJ92" i="21"/>
  <c r="BI92" i="21"/>
  <c r="BH92" i="21"/>
  <c r="BG92" i="21"/>
  <c r="BF92" i="21"/>
  <c r="BE92" i="21"/>
  <c r="BD92" i="21"/>
  <c r="BC92" i="21"/>
  <c r="BB92" i="21"/>
  <c r="BA92" i="21"/>
  <c r="AZ92" i="21"/>
  <c r="AY92" i="21"/>
  <c r="AX92" i="21"/>
  <c r="AW92" i="21"/>
  <c r="AV92" i="21"/>
  <c r="AU92" i="21"/>
  <c r="AO92" i="21"/>
  <c r="AN92" i="21"/>
  <c r="AM92" i="21"/>
  <c r="AL92" i="21"/>
  <c r="AK92" i="21"/>
  <c r="AJ92" i="21"/>
  <c r="AI92" i="21"/>
  <c r="AH92" i="21"/>
  <c r="AG92" i="21"/>
  <c r="Y92" i="21"/>
  <c r="T92" i="21"/>
  <c r="Q92" i="21"/>
  <c r="P92" i="21"/>
  <c r="BO91" i="21"/>
  <c r="BN91" i="21"/>
  <c r="BM91" i="21"/>
  <c r="BL91" i="21"/>
  <c r="BK91" i="21"/>
  <c r="BJ91" i="21"/>
  <c r="BI91" i="21"/>
  <c r="BH91" i="21"/>
  <c r="BG91" i="21"/>
  <c r="BF91" i="21"/>
  <c r="BE91" i="21"/>
  <c r="BD91" i="21"/>
  <c r="BC91" i="21"/>
  <c r="BB91" i="21"/>
  <c r="BA91" i="21"/>
  <c r="AZ91" i="21"/>
  <c r="AY91" i="21"/>
  <c r="AX91" i="21"/>
  <c r="AW91" i="21"/>
  <c r="AV91" i="21"/>
  <c r="AU91" i="21"/>
  <c r="AO91" i="21"/>
  <c r="AN91" i="21"/>
  <c r="AM91" i="21"/>
  <c r="AL91" i="21"/>
  <c r="AK91" i="21"/>
  <c r="AJ91" i="21"/>
  <c r="AI91" i="21"/>
  <c r="AH91" i="21"/>
  <c r="AG91" i="21"/>
  <c r="X91" i="21"/>
  <c r="T91" i="21"/>
  <c r="Q91" i="21"/>
  <c r="P91" i="21"/>
  <c r="BO89" i="21"/>
  <c r="BN89" i="21"/>
  <c r="BM89" i="21"/>
  <c r="BL89" i="21"/>
  <c r="BK89" i="21"/>
  <c r="BJ89" i="21"/>
  <c r="BI89" i="21"/>
  <c r="BH89" i="21"/>
  <c r="BG89" i="21"/>
  <c r="BF89" i="21"/>
  <c r="BE89" i="21"/>
  <c r="BD89" i="21"/>
  <c r="BC89" i="21"/>
  <c r="BB89" i="21"/>
  <c r="BA89" i="21"/>
  <c r="AZ89" i="21"/>
  <c r="AY89" i="21"/>
  <c r="AX89" i="21"/>
  <c r="AW89" i="21"/>
  <c r="AV89" i="21"/>
  <c r="AU89" i="21"/>
  <c r="AO89" i="21"/>
  <c r="AN89" i="21"/>
  <c r="AM89" i="21"/>
  <c r="AL89" i="21"/>
  <c r="AK89" i="21"/>
  <c r="AJ89" i="21"/>
  <c r="AI89" i="21"/>
  <c r="AH89" i="21"/>
  <c r="AG89" i="21"/>
  <c r="Y89" i="21"/>
  <c r="T89" i="21"/>
  <c r="Q89" i="21"/>
  <c r="P89" i="21"/>
  <c r="BO88" i="21"/>
  <c r="BN88" i="21"/>
  <c r="BM88" i="21"/>
  <c r="BL88" i="21"/>
  <c r="BK88" i="21"/>
  <c r="BJ88" i="21"/>
  <c r="BI88" i="21"/>
  <c r="BH88" i="21"/>
  <c r="BG88" i="21"/>
  <c r="BF88" i="21"/>
  <c r="BE88" i="21"/>
  <c r="BD88" i="21"/>
  <c r="BC88" i="21"/>
  <c r="BB88" i="21"/>
  <c r="BA88" i="21"/>
  <c r="AZ88" i="21"/>
  <c r="AY88" i="21"/>
  <c r="AX88" i="21"/>
  <c r="AW88" i="21"/>
  <c r="AV88" i="21"/>
  <c r="AU88" i="21"/>
  <c r="AO88" i="21"/>
  <c r="AN88" i="21"/>
  <c r="AM88" i="21"/>
  <c r="AL88" i="21"/>
  <c r="AK88" i="21"/>
  <c r="AJ88" i="21"/>
  <c r="AI88" i="21"/>
  <c r="AH88" i="21"/>
  <c r="AG88" i="21"/>
  <c r="X88" i="21"/>
  <c r="T88" i="21"/>
  <c r="Q88" i="21"/>
  <c r="P88" i="21"/>
  <c r="BO86" i="21"/>
  <c r="BN86" i="21"/>
  <c r="BM86" i="21"/>
  <c r="BL86" i="21"/>
  <c r="BK86" i="21"/>
  <c r="BJ86" i="21"/>
  <c r="BI86" i="21"/>
  <c r="BH86" i="21"/>
  <c r="BG86" i="21"/>
  <c r="BF86" i="21"/>
  <c r="BE86" i="21"/>
  <c r="BD86" i="21"/>
  <c r="BC86" i="21"/>
  <c r="BB86" i="21"/>
  <c r="BA86" i="21"/>
  <c r="AZ86" i="21"/>
  <c r="AY86" i="21"/>
  <c r="AX86" i="21"/>
  <c r="AW86" i="21"/>
  <c r="AV86" i="21"/>
  <c r="AU86" i="21"/>
  <c r="AO86" i="21"/>
  <c r="AN86" i="21"/>
  <c r="AM86" i="21"/>
  <c r="AL86" i="21"/>
  <c r="AK86" i="21"/>
  <c r="AJ86" i="21"/>
  <c r="AI86" i="21"/>
  <c r="AH86" i="21"/>
  <c r="AG86" i="21"/>
  <c r="Y86" i="21"/>
  <c r="T86" i="21"/>
  <c r="Q86" i="21"/>
  <c r="P86" i="21"/>
  <c r="BO85" i="21"/>
  <c r="BN85" i="21"/>
  <c r="BM85" i="21"/>
  <c r="BL85" i="21"/>
  <c r="BK85" i="21"/>
  <c r="BJ85" i="21"/>
  <c r="BI85" i="21"/>
  <c r="BH85" i="21"/>
  <c r="BG85" i="21"/>
  <c r="BF85" i="21"/>
  <c r="BE85" i="21"/>
  <c r="BD85" i="21"/>
  <c r="BC85" i="21"/>
  <c r="BB85" i="21"/>
  <c r="BA85" i="21"/>
  <c r="AZ85" i="21"/>
  <c r="AY85" i="21"/>
  <c r="AX85" i="21"/>
  <c r="AW85" i="21"/>
  <c r="AV85" i="21"/>
  <c r="AU85" i="21"/>
  <c r="AO85" i="21"/>
  <c r="AN85" i="21"/>
  <c r="AM85" i="21"/>
  <c r="AL85" i="21"/>
  <c r="AK85" i="21"/>
  <c r="AJ85" i="21"/>
  <c r="AI85" i="21"/>
  <c r="AH85" i="21"/>
  <c r="AG85" i="21"/>
  <c r="X85" i="21"/>
  <c r="T85" i="21"/>
  <c r="Q85" i="21"/>
  <c r="P85" i="21"/>
  <c r="BO83" i="21"/>
  <c r="BN83" i="21"/>
  <c r="BM83" i="21"/>
  <c r="BL83" i="21"/>
  <c r="BK83" i="21"/>
  <c r="BJ83" i="21"/>
  <c r="BI83" i="21"/>
  <c r="BH83" i="21"/>
  <c r="BG83" i="21"/>
  <c r="BF83" i="21"/>
  <c r="BE83" i="21"/>
  <c r="BD83" i="21"/>
  <c r="BC83" i="21"/>
  <c r="BB83" i="21"/>
  <c r="BA83" i="21"/>
  <c r="AZ83" i="21"/>
  <c r="AY83" i="21"/>
  <c r="AX83" i="21"/>
  <c r="AW83" i="21"/>
  <c r="AV83" i="21"/>
  <c r="AU83" i="21"/>
  <c r="AO83" i="21"/>
  <c r="AN83" i="21"/>
  <c r="AM83" i="21"/>
  <c r="AL83" i="21"/>
  <c r="AK83" i="21"/>
  <c r="AJ83" i="21"/>
  <c r="AI83" i="21"/>
  <c r="AH83" i="21"/>
  <c r="AG83" i="21"/>
  <c r="Y83" i="21"/>
  <c r="T83" i="21"/>
  <c r="Q83" i="21"/>
  <c r="P83" i="21"/>
  <c r="BO82" i="21"/>
  <c r="BN82" i="21"/>
  <c r="BM82" i="21"/>
  <c r="BL82" i="21"/>
  <c r="BK82" i="21"/>
  <c r="BJ82" i="21"/>
  <c r="BI82" i="21"/>
  <c r="BH82" i="21"/>
  <c r="BG82" i="21"/>
  <c r="BF82" i="21"/>
  <c r="BE82" i="21"/>
  <c r="BD82" i="21"/>
  <c r="BC82" i="21"/>
  <c r="BB82" i="21"/>
  <c r="BA82" i="21"/>
  <c r="AZ82" i="21"/>
  <c r="AY82" i="21"/>
  <c r="AX82" i="21"/>
  <c r="AW82" i="21"/>
  <c r="AV82" i="21"/>
  <c r="AU82" i="21"/>
  <c r="AO82" i="21"/>
  <c r="AN82" i="21"/>
  <c r="AM82" i="21"/>
  <c r="AL82" i="21"/>
  <c r="AK82" i="21"/>
  <c r="AJ82" i="21"/>
  <c r="AI82" i="21"/>
  <c r="AH82" i="21"/>
  <c r="AG82" i="21"/>
  <c r="X82" i="21"/>
  <c r="T82" i="21"/>
  <c r="Q82" i="21"/>
  <c r="P82" i="21"/>
  <c r="BO80" i="21"/>
  <c r="BN80" i="21"/>
  <c r="BM80" i="21"/>
  <c r="BL80" i="21"/>
  <c r="BK80" i="21"/>
  <c r="BJ80" i="21"/>
  <c r="BI80" i="21"/>
  <c r="BH80" i="21"/>
  <c r="BG80" i="21"/>
  <c r="BF80" i="21"/>
  <c r="BE80" i="21"/>
  <c r="BD80" i="21"/>
  <c r="BC80" i="21"/>
  <c r="BB80" i="21"/>
  <c r="BA80" i="21"/>
  <c r="AZ80" i="21"/>
  <c r="AY80" i="21"/>
  <c r="AX80" i="21"/>
  <c r="AW80" i="21"/>
  <c r="AV80" i="21"/>
  <c r="AU80" i="21"/>
  <c r="AO80" i="21"/>
  <c r="AN80" i="21"/>
  <c r="AM80" i="21"/>
  <c r="AL80" i="21"/>
  <c r="AK80" i="21"/>
  <c r="AJ80" i="21"/>
  <c r="AI80" i="21"/>
  <c r="AH80" i="21"/>
  <c r="AG80" i="21"/>
  <c r="Y80" i="21"/>
  <c r="T80" i="21"/>
  <c r="Q80" i="21"/>
  <c r="P80" i="21"/>
  <c r="BO79" i="21"/>
  <c r="BN79" i="21"/>
  <c r="BM79" i="21"/>
  <c r="BL79" i="21"/>
  <c r="BK79" i="21"/>
  <c r="BJ79" i="21"/>
  <c r="BI79" i="21"/>
  <c r="BH79" i="21"/>
  <c r="BG79" i="21"/>
  <c r="BF79" i="21"/>
  <c r="BE79" i="21"/>
  <c r="BD79" i="21"/>
  <c r="BC79" i="21"/>
  <c r="BB79" i="21"/>
  <c r="BA79" i="21"/>
  <c r="AZ79" i="21"/>
  <c r="AY79" i="21"/>
  <c r="AX79" i="21"/>
  <c r="AW79" i="21"/>
  <c r="AV79" i="21"/>
  <c r="AU79" i="21"/>
  <c r="AO79" i="21"/>
  <c r="AN79" i="21"/>
  <c r="AM79" i="21"/>
  <c r="AL79" i="21"/>
  <c r="AK79" i="21"/>
  <c r="AJ79" i="21"/>
  <c r="AI79" i="21"/>
  <c r="AH79" i="21"/>
  <c r="AG79" i="21"/>
  <c r="X79" i="21"/>
  <c r="T79" i="21"/>
  <c r="Q79" i="21"/>
  <c r="P79" i="21"/>
  <c r="BO77" i="21"/>
  <c r="BN77" i="21"/>
  <c r="BM77" i="21"/>
  <c r="BL77" i="21"/>
  <c r="BK77" i="21"/>
  <c r="BJ77" i="21"/>
  <c r="BI77" i="21"/>
  <c r="BH77" i="21"/>
  <c r="BG77" i="21"/>
  <c r="BF77" i="21"/>
  <c r="BE77" i="21"/>
  <c r="BD77" i="21"/>
  <c r="BC77" i="21"/>
  <c r="BB77" i="21"/>
  <c r="BA77" i="21"/>
  <c r="AZ77" i="21"/>
  <c r="AY77" i="21"/>
  <c r="AX77" i="21"/>
  <c r="AW77" i="21"/>
  <c r="AV77" i="21"/>
  <c r="AU77" i="21"/>
  <c r="AO77" i="21"/>
  <c r="AN77" i="21"/>
  <c r="AM77" i="21"/>
  <c r="AL77" i="21"/>
  <c r="AK77" i="21"/>
  <c r="AJ77" i="21"/>
  <c r="AI77" i="21"/>
  <c r="AH77" i="21"/>
  <c r="AG77" i="21"/>
  <c r="Y77" i="21"/>
  <c r="T77" i="21"/>
  <c r="Q77" i="21"/>
  <c r="P77" i="21"/>
  <c r="BO76" i="21"/>
  <c r="BN76" i="21"/>
  <c r="BM76" i="21"/>
  <c r="BL76" i="21"/>
  <c r="BK76" i="21"/>
  <c r="BJ76" i="21"/>
  <c r="BI76" i="21"/>
  <c r="BH76" i="21"/>
  <c r="BG76" i="21"/>
  <c r="BF76" i="21"/>
  <c r="BE76" i="21"/>
  <c r="BD76" i="21"/>
  <c r="BC76" i="21"/>
  <c r="BB76" i="21"/>
  <c r="BA76" i="21"/>
  <c r="AZ76" i="21"/>
  <c r="AY76" i="21"/>
  <c r="AX76" i="21"/>
  <c r="AW76" i="21"/>
  <c r="AV76" i="21"/>
  <c r="AU76" i="21"/>
  <c r="AO76" i="21"/>
  <c r="AN76" i="21"/>
  <c r="AM76" i="21"/>
  <c r="AL76" i="21"/>
  <c r="AK76" i="21"/>
  <c r="AJ76" i="21"/>
  <c r="AI76" i="21"/>
  <c r="AH76" i="21"/>
  <c r="AG76" i="21"/>
  <c r="X76" i="21"/>
  <c r="T76" i="21"/>
  <c r="Q76" i="21"/>
  <c r="P76" i="21"/>
  <c r="BO74" i="21"/>
  <c r="BN74" i="21"/>
  <c r="BM74" i="21"/>
  <c r="BL74" i="21"/>
  <c r="BK74" i="21"/>
  <c r="BJ74" i="21"/>
  <c r="BI74" i="21"/>
  <c r="BH74" i="21"/>
  <c r="BG74" i="21"/>
  <c r="BF74" i="21"/>
  <c r="BE74" i="21"/>
  <c r="BD74" i="21"/>
  <c r="BC74" i="21"/>
  <c r="BB74" i="21"/>
  <c r="BA74" i="21"/>
  <c r="AZ74" i="21"/>
  <c r="AY74" i="21"/>
  <c r="AX74" i="21"/>
  <c r="AW74" i="21"/>
  <c r="AV74" i="21"/>
  <c r="AU74" i="21"/>
  <c r="AO74" i="21"/>
  <c r="AN74" i="21"/>
  <c r="AM74" i="21"/>
  <c r="AL74" i="21"/>
  <c r="AK74" i="21"/>
  <c r="AJ74" i="21"/>
  <c r="AI74" i="21"/>
  <c r="AH74" i="21"/>
  <c r="AG74" i="21"/>
  <c r="Y74" i="21"/>
  <c r="T74" i="21"/>
  <c r="Q74" i="21"/>
  <c r="P74" i="21"/>
  <c r="BO73" i="21"/>
  <c r="BN73" i="21"/>
  <c r="BM73" i="21"/>
  <c r="BL73" i="21"/>
  <c r="BK73" i="21"/>
  <c r="BJ73" i="21"/>
  <c r="BI73" i="21"/>
  <c r="BH73" i="21"/>
  <c r="BG73" i="21"/>
  <c r="BF73" i="21"/>
  <c r="BE73" i="21"/>
  <c r="BD73" i="21"/>
  <c r="BC73" i="21"/>
  <c r="BB73" i="21"/>
  <c r="BA73" i="21"/>
  <c r="AZ73" i="21"/>
  <c r="AY73" i="21"/>
  <c r="AX73" i="21"/>
  <c r="AW73" i="21"/>
  <c r="AV73" i="21"/>
  <c r="AU73" i="21"/>
  <c r="AO73" i="21"/>
  <c r="AN73" i="21"/>
  <c r="AM73" i="21"/>
  <c r="AL73" i="21"/>
  <c r="AK73" i="21"/>
  <c r="AJ73" i="21"/>
  <c r="AI73" i="21"/>
  <c r="AH73" i="21"/>
  <c r="AG73" i="21"/>
  <c r="X73" i="21"/>
  <c r="T73" i="21"/>
  <c r="Q73" i="21"/>
  <c r="P73" i="21"/>
  <c r="BO71" i="21"/>
  <c r="BN71" i="21"/>
  <c r="BM71" i="21"/>
  <c r="BL71" i="21"/>
  <c r="BK71" i="21"/>
  <c r="BJ71" i="21"/>
  <c r="BI71" i="21"/>
  <c r="BH71" i="21"/>
  <c r="BG71" i="21"/>
  <c r="BF71" i="21"/>
  <c r="BE71" i="21"/>
  <c r="BD71" i="21"/>
  <c r="BC71" i="21"/>
  <c r="BB71" i="21"/>
  <c r="BA71" i="21"/>
  <c r="AZ71" i="21"/>
  <c r="AY71" i="21"/>
  <c r="AX71" i="21"/>
  <c r="AW71" i="21"/>
  <c r="AV71" i="21"/>
  <c r="AU71" i="21"/>
  <c r="AO71" i="21"/>
  <c r="AN71" i="21"/>
  <c r="AM71" i="21"/>
  <c r="AL71" i="21"/>
  <c r="AK71" i="21"/>
  <c r="AJ71" i="21"/>
  <c r="AI71" i="21"/>
  <c r="AH71" i="21"/>
  <c r="AG71" i="21"/>
  <c r="Y71" i="21"/>
  <c r="T71" i="21"/>
  <c r="Q71" i="21"/>
  <c r="P71" i="21"/>
  <c r="BO70" i="21"/>
  <c r="BN70" i="21"/>
  <c r="BM70" i="21"/>
  <c r="BL70" i="21"/>
  <c r="BK70" i="21"/>
  <c r="BJ70" i="21"/>
  <c r="BI70" i="21"/>
  <c r="BH70" i="21"/>
  <c r="BG70" i="21"/>
  <c r="BF70" i="21"/>
  <c r="BE70" i="21"/>
  <c r="BD70" i="21"/>
  <c r="BC70" i="21"/>
  <c r="BB70" i="21"/>
  <c r="BA70" i="21"/>
  <c r="AZ70" i="21"/>
  <c r="AY70" i="21"/>
  <c r="AX70" i="21"/>
  <c r="AW70" i="21"/>
  <c r="AV70" i="21"/>
  <c r="AU70" i="21"/>
  <c r="AO70" i="21"/>
  <c r="AN70" i="21"/>
  <c r="AM70" i="21"/>
  <c r="AL70" i="21"/>
  <c r="AK70" i="21"/>
  <c r="AJ70" i="21"/>
  <c r="AI70" i="21"/>
  <c r="AH70" i="21"/>
  <c r="AG70" i="21"/>
  <c r="X70" i="21"/>
  <c r="T70" i="21"/>
  <c r="Q70" i="21"/>
  <c r="P70" i="21"/>
  <c r="BO68" i="21"/>
  <c r="BN68" i="21"/>
  <c r="BM68" i="21"/>
  <c r="BL68" i="21"/>
  <c r="BK68" i="21"/>
  <c r="BJ68" i="21"/>
  <c r="BI68" i="21"/>
  <c r="BH68" i="21"/>
  <c r="BG68" i="21"/>
  <c r="BF68" i="21"/>
  <c r="BE68" i="21"/>
  <c r="BD68" i="21"/>
  <c r="BC68" i="21"/>
  <c r="BB68" i="21"/>
  <c r="BA68" i="21"/>
  <c r="AZ68" i="21"/>
  <c r="AY68" i="21"/>
  <c r="AX68" i="21"/>
  <c r="AW68" i="21"/>
  <c r="AV68" i="21"/>
  <c r="AU68" i="21"/>
  <c r="AO68" i="21"/>
  <c r="AN68" i="21"/>
  <c r="AM68" i="21"/>
  <c r="AL68" i="21"/>
  <c r="AK68" i="21"/>
  <c r="AJ68" i="21"/>
  <c r="AI68" i="21"/>
  <c r="AH68" i="21"/>
  <c r="AG68" i="21"/>
  <c r="Y68" i="21"/>
  <c r="T68" i="21"/>
  <c r="Q68" i="21"/>
  <c r="P68" i="21"/>
  <c r="BO67" i="21"/>
  <c r="BN67" i="21"/>
  <c r="BM67" i="21"/>
  <c r="BL67" i="21"/>
  <c r="BK67" i="21"/>
  <c r="BJ67" i="21"/>
  <c r="BI67" i="21"/>
  <c r="BH67" i="21"/>
  <c r="BG67" i="21"/>
  <c r="BF67" i="21"/>
  <c r="BE67" i="21"/>
  <c r="BD67" i="21"/>
  <c r="BC67" i="21"/>
  <c r="BB67" i="21"/>
  <c r="BA67" i="21"/>
  <c r="AZ67" i="21"/>
  <c r="AY67" i="21"/>
  <c r="AX67" i="21"/>
  <c r="AW67" i="21"/>
  <c r="AV67" i="21"/>
  <c r="AU67" i="21"/>
  <c r="AO67" i="21"/>
  <c r="AN67" i="21"/>
  <c r="AM67" i="21"/>
  <c r="AL67" i="21"/>
  <c r="AK67" i="21"/>
  <c r="AJ67" i="21"/>
  <c r="AI67" i="21"/>
  <c r="AH67" i="21"/>
  <c r="AG67" i="21"/>
  <c r="X67" i="21"/>
  <c r="T67" i="21"/>
  <c r="Q67" i="21"/>
  <c r="P67" i="21"/>
  <c r="BO65" i="21"/>
  <c r="BN65" i="21"/>
  <c r="BM65" i="21"/>
  <c r="BL65" i="21"/>
  <c r="BK65" i="21"/>
  <c r="BJ65" i="21"/>
  <c r="BI65" i="21"/>
  <c r="BH65" i="21"/>
  <c r="BG65" i="21"/>
  <c r="BF65" i="21"/>
  <c r="BE65" i="21"/>
  <c r="BD65" i="21"/>
  <c r="BC65" i="21"/>
  <c r="BB65" i="21"/>
  <c r="BA65" i="21"/>
  <c r="AZ65" i="21"/>
  <c r="AY65" i="21"/>
  <c r="AX65" i="21"/>
  <c r="AW65" i="21"/>
  <c r="AV65" i="21"/>
  <c r="AU65" i="21"/>
  <c r="AO65" i="21"/>
  <c r="AN65" i="21"/>
  <c r="AM65" i="21"/>
  <c r="AL65" i="21"/>
  <c r="AK65" i="21"/>
  <c r="AJ65" i="21"/>
  <c r="AI65" i="21"/>
  <c r="AH65" i="21"/>
  <c r="AG65" i="21"/>
  <c r="Y65" i="21"/>
  <c r="T65" i="21"/>
  <c r="Q65" i="21"/>
  <c r="P65" i="21"/>
  <c r="BO64" i="21"/>
  <c r="BN64" i="21"/>
  <c r="BM64" i="21"/>
  <c r="BL64" i="21"/>
  <c r="BK64" i="21"/>
  <c r="BJ64" i="21"/>
  <c r="BI64" i="21"/>
  <c r="BH64" i="21"/>
  <c r="BG64" i="21"/>
  <c r="BF64" i="21"/>
  <c r="BE64" i="21"/>
  <c r="BD64" i="21"/>
  <c r="BC64" i="21"/>
  <c r="BB64" i="21"/>
  <c r="BA64" i="21"/>
  <c r="AZ64" i="21"/>
  <c r="AY64" i="21"/>
  <c r="AX64" i="21"/>
  <c r="AW64" i="21"/>
  <c r="AV64" i="21"/>
  <c r="AU64" i="21"/>
  <c r="AO64" i="21"/>
  <c r="AN64" i="21"/>
  <c r="AM64" i="21"/>
  <c r="AL64" i="21"/>
  <c r="AK64" i="21"/>
  <c r="AJ64" i="21"/>
  <c r="AI64" i="21"/>
  <c r="AH64" i="21"/>
  <c r="AG64" i="21"/>
  <c r="BO63" i="21"/>
  <c r="BN63" i="21"/>
  <c r="BM63" i="21"/>
  <c r="BL63" i="21"/>
  <c r="BK63" i="21"/>
  <c r="BJ63" i="21"/>
  <c r="BI63" i="21"/>
  <c r="BH63" i="21"/>
  <c r="BG63" i="21"/>
  <c r="BF63" i="21"/>
  <c r="BE63" i="21"/>
  <c r="BD63" i="21"/>
  <c r="BC63" i="21"/>
  <c r="BB63" i="21"/>
  <c r="BA63" i="21"/>
  <c r="AZ63" i="21"/>
  <c r="AY63" i="21"/>
  <c r="AX63" i="21"/>
  <c r="AW63" i="21"/>
  <c r="AV63" i="21"/>
  <c r="AU63" i="21"/>
  <c r="AO63" i="21"/>
  <c r="AN63" i="21"/>
  <c r="AM63" i="21"/>
  <c r="AL63" i="21"/>
  <c r="AK63" i="21"/>
  <c r="AJ63" i="21"/>
  <c r="AI63" i="21"/>
  <c r="AH63" i="21"/>
  <c r="AG63" i="21"/>
  <c r="X63" i="21"/>
  <c r="T63" i="21"/>
  <c r="Q63" i="21"/>
  <c r="P63" i="21"/>
  <c r="BO61" i="21"/>
  <c r="BN61" i="21"/>
  <c r="BM61" i="21"/>
  <c r="BL61" i="21"/>
  <c r="BK61" i="21"/>
  <c r="BJ61" i="21"/>
  <c r="BI61" i="21"/>
  <c r="BH61" i="21"/>
  <c r="BG61" i="21"/>
  <c r="BF61" i="21"/>
  <c r="BE61" i="21"/>
  <c r="BD61" i="21"/>
  <c r="BC61" i="21"/>
  <c r="BB61" i="21"/>
  <c r="BA61" i="21"/>
  <c r="AZ61" i="21"/>
  <c r="AY61" i="21"/>
  <c r="AX61" i="21"/>
  <c r="AW61" i="21"/>
  <c r="AV61" i="21"/>
  <c r="AU61" i="21"/>
  <c r="AO61" i="21"/>
  <c r="AN61" i="21"/>
  <c r="AM61" i="21"/>
  <c r="AL61" i="21"/>
  <c r="AK61" i="21"/>
  <c r="AJ61" i="21"/>
  <c r="AI61" i="21"/>
  <c r="AH61" i="21"/>
  <c r="AG61" i="21"/>
  <c r="Y61" i="21"/>
  <c r="T61" i="21"/>
  <c r="Q61" i="21"/>
  <c r="P61" i="21"/>
  <c r="BO60" i="21"/>
  <c r="BN60" i="21"/>
  <c r="BM60" i="21"/>
  <c r="BL60" i="21"/>
  <c r="BK60" i="21"/>
  <c r="BJ60" i="21"/>
  <c r="BI60" i="21"/>
  <c r="BH60" i="21"/>
  <c r="BG60" i="21"/>
  <c r="BF60" i="21"/>
  <c r="BE60" i="21"/>
  <c r="BD60" i="21"/>
  <c r="BC60" i="21"/>
  <c r="BB60" i="21"/>
  <c r="BA60" i="21"/>
  <c r="AZ60" i="21"/>
  <c r="AY60" i="21"/>
  <c r="AX60" i="21"/>
  <c r="AW60" i="21"/>
  <c r="AV60" i="21"/>
  <c r="AU60" i="21"/>
  <c r="AO60" i="21"/>
  <c r="AN60" i="21"/>
  <c r="AM60" i="21"/>
  <c r="AL60" i="21"/>
  <c r="AK60" i="21"/>
  <c r="AJ60" i="21"/>
  <c r="AI60" i="21"/>
  <c r="AH60" i="21"/>
  <c r="AG60" i="21"/>
  <c r="X60" i="21"/>
  <c r="T60" i="21"/>
  <c r="Q60" i="21"/>
  <c r="P60" i="21"/>
  <c r="BO58" i="21"/>
  <c r="BN58" i="21"/>
  <c r="BM58" i="21"/>
  <c r="BL58" i="21"/>
  <c r="BK58" i="21"/>
  <c r="BJ58" i="21"/>
  <c r="BI58" i="21"/>
  <c r="BH58" i="21"/>
  <c r="BG58" i="21"/>
  <c r="BF58" i="21"/>
  <c r="BE58" i="21"/>
  <c r="BD58" i="21"/>
  <c r="BC58" i="21"/>
  <c r="BB58" i="21"/>
  <c r="BA58" i="21"/>
  <c r="AZ58" i="21"/>
  <c r="AY58" i="21"/>
  <c r="AX58" i="21"/>
  <c r="AW58" i="21"/>
  <c r="AV58" i="21"/>
  <c r="AU58" i="21"/>
  <c r="AO58" i="21"/>
  <c r="AN58" i="21"/>
  <c r="AM58" i="21"/>
  <c r="AL58" i="21"/>
  <c r="AK58" i="21"/>
  <c r="AJ58" i="21"/>
  <c r="AI58" i="21"/>
  <c r="AH58" i="21"/>
  <c r="AG58" i="21"/>
  <c r="Y58" i="21"/>
  <c r="T58" i="21"/>
  <c r="Q58" i="21"/>
  <c r="P58" i="21"/>
  <c r="BO57" i="21"/>
  <c r="BN57" i="21"/>
  <c r="BM57" i="21"/>
  <c r="BL57" i="21"/>
  <c r="BK57" i="21"/>
  <c r="BJ57" i="21"/>
  <c r="BI57" i="21"/>
  <c r="BH57" i="21"/>
  <c r="BG57" i="21"/>
  <c r="BF57" i="21"/>
  <c r="BE57" i="21"/>
  <c r="BD57" i="21"/>
  <c r="BC57" i="21"/>
  <c r="BB57" i="21"/>
  <c r="BA57" i="21"/>
  <c r="AZ57" i="21"/>
  <c r="AY57" i="21"/>
  <c r="AX57" i="21"/>
  <c r="AW57" i="21"/>
  <c r="AV57" i="21"/>
  <c r="AU57" i="21"/>
  <c r="AO57" i="21"/>
  <c r="AN57" i="21"/>
  <c r="AM57" i="21"/>
  <c r="AL57" i="21"/>
  <c r="AK57" i="21"/>
  <c r="AJ57" i="21"/>
  <c r="AI57" i="21"/>
  <c r="AH57" i="21"/>
  <c r="AG57" i="21"/>
  <c r="X57" i="21"/>
  <c r="T57" i="21"/>
  <c r="Q57" i="21"/>
  <c r="P57" i="21"/>
  <c r="BO55" i="21"/>
  <c r="BN55" i="21"/>
  <c r="BM55" i="21"/>
  <c r="BL55" i="21"/>
  <c r="BK55" i="21"/>
  <c r="BJ55" i="21"/>
  <c r="BI55" i="21"/>
  <c r="BH55" i="21"/>
  <c r="BG55" i="21"/>
  <c r="BF55" i="21"/>
  <c r="BE55" i="21"/>
  <c r="BD55" i="21"/>
  <c r="BC55" i="21"/>
  <c r="BB55" i="21"/>
  <c r="BA55" i="21"/>
  <c r="AZ55" i="21"/>
  <c r="AY55" i="21"/>
  <c r="AX55" i="21"/>
  <c r="AW55" i="21"/>
  <c r="AV55" i="21"/>
  <c r="AU55" i="21"/>
  <c r="AO55" i="21"/>
  <c r="AN55" i="21"/>
  <c r="AM55" i="21"/>
  <c r="AL55" i="21"/>
  <c r="AK55" i="21"/>
  <c r="AJ55" i="21"/>
  <c r="AI55" i="21"/>
  <c r="AH55" i="21"/>
  <c r="AG55" i="21"/>
  <c r="Y55" i="21"/>
  <c r="T55" i="21"/>
  <c r="Q55" i="21"/>
  <c r="P55" i="21"/>
  <c r="BO54" i="21"/>
  <c r="BN54" i="21"/>
  <c r="BM54" i="21"/>
  <c r="BL54" i="21"/>
  <c r="BK54" i="21"/>
  <c r="BJ54" i="21"/>
  <c r="BI54" i="21"/>
  <c r="BH54" i="21"/>
  <c r="BG54" i="21"/>
  <c r="BF54" i="21"/>
  <c r="BE54" i="21"/>
  <c r="BD54" i="21"/>
  <c r="BC54" i="21"/>
  <c r="BB54" i="21"/>
  <c r="BA54" i="21"/>
  <c r="AZ54" i="21"/>
  <c r="AY54" i="21"/>
  <c r="AX54" i="21"/>
  <c r="AW54" i="21"/>
  <c r="AV54" i="21"/>
  <c r="AU54" i="21"/>
  <c r="AO54" i="21"/>
  <c r="AN54" i="21"/>
  <c r="AM54" i="21"/>
  <c r="AL54" i="21"/>
  <c r="AK54" i="21"/>
  <c r="AJ54" i="21"/>
  <c r="AI54" i="21"/>
  <c r="AH54" i="21"/>
  <c r="AG54" i="21"/>
  <c r="X54" i="21"/>
  <c r="T54" i="21"/>
  <c r="Q54" i="21"/>
  <c r="P54" i="21"/>
  <c r="BO52" i="21"/>
  <c r="BN52" i="21"/>
  <c r="BM52" i="21"/>
  <c r="BL52" i="21"/>
  <c r="BK52" i="21"/>
  <c r="BJ52" i="21"/>
  <c r="BI52" i="21"/>
  <c r="BH52" i="21"/>
  <c r="BG52" i="21"/>
  <c r="BF52" i="21"/>
  <c r="BE52" i="21"/>
  <c r="BD52" i="21"/>
  <c r="BC52" i="21"/>
  <c r="BB52" i="21"/>
  <c r="BA52" i="21"/>
  <c r="AZ52" i="21"/>
  <c r="AY52" i="21"/>
  <c r="AX52" i="21"/>
  <c r="AW52" i="21"/>
  <c r="AV52" i="21"/>
  <c r="AU52" i="21"/>
  <c r="AO52" i="21"/>
  <c r="AN52" i="21"/>
  <c r="AM52" i="21"/>
  <c r="AL52" i="21"/>
  <c r="AK52" i="21"/>
  <c r="AJ52" i="21"/>
  <c r="AI52" i="21"/>
  <c r="AH52" i="21"/>
  <c r="AG52" i="21"/>
  <c r="Y52" i="21"/>
  <c r="T52" i="21"/>
  <c r="Q52" i="21"/>
  <c r="P52" i="21"/>
  <c r="BO51" i="21"/>
  <c r="BN51" i="21"/>
  <c r="BM51" i="21"/>
  <c r="BL51" i="21"/>
  <c r="BK51" i="21"/>
  <c r="BJ51" i="21"/>
  <c r="BI51" i="21"/>
  <c r="BH51" i="21"/>
  <c r="BG51" i="21"/>
  <c r="BF51" i="21"/>
  <c r="BE51" i="21"/>
  <c r="BD51" i="21"/>
  <c r="BC51" i="21"/>
  <c r="BB51" i="21"/>
  <c r="BA51" i="21"/>
  <c r="AZ51" i="21"/>
  <c r="AY51" i="21"/>
  <c r="AX51" i="21"/>
  <c r="AW51" i="21"/>
  <c r="AV51" i="21"/>
  <c r="AU51" i="21"/>
  <c r="AO51" i="21"/>
  <c r="AN51" i="21"/>
  <c r="AM51" i="21"/>
  <c r="AL51" i="21"/>
  <c r="AK51" i="21"/>
  <c r="AJ51" i="21"/>
  <c r="AI51" i="21"/>
  <c r="AH51" i="21"/>
  <c r="AG51" i="21"/>
  <c r="X51" i="21"/>
  <c r="T51" i="21"/>
  <c r="Q51" i="21"/>
  <c r="P51" i="21"/>
  <c r="BO49" i="21"/>
  <c r="BN49" i="21"/>
  <c r="BM49" i="21"/>
  <c r="BL49" i="21"/>
  <c r="BK49" i="21"/>
  <c r="BJ49" i="21"/>
  <c r="BI49" i="21"/>
  <c r="BH49" i="21"/>
  <c r="BG49" i="21"/>
  <c r="BF49" i="21"/>
  <c r="BE49" i="21"/>
  <c r="BD49" i="21"/>
  <c r="BC49" i="21"/>
  <c r="BB49" i="21"/>
  <c r="BA49" i="21"/>
  <c r="AZ49" i="21"/>
  <c r="AY49" i="21"/>
  <c r="AX49" i="21"/>
  <c r="AW49" i="21"/>
  <c r="AV49" i="21"/>
  <c r="AU49" i="21"/>
  <c r="AO49" i="21"/>
  <c r="AN49" i="21"/>
  <c r="AM49" i="21"/>
  <c r="AL49" i="21"/>
  <c r="AK49" i="21"/>
  <c r="AJ49" i="21"/>
  <c r="AI49" i="21"/>
  <c r="AH49" i="21"/>
  <c r="AG49" i="21"/>
  <c r="Y49" i="21"/>
  <c r="T49" i="21"/>
  <c r="Q49" i="21"/>
  <c r="P49" i="21"/>
  <c r="BO48" i="21"/>
  <c r="BN48" i="21"/>
  <c r="BM48" i="21"/>
  <c r="BL48" i="21"/>
  <c r="BK48" i="21"/>
  <c r="BJ48" i="21"/>
  <c r="BI48" i="21"/>
  <c r="BH48" i="21"/>
  <c r="BG48" i="21"/>
  <c r="BF48" i="21"/>
  <c r="BE48" i="21"/>
  <c r="BD48" i="21"/>
  <c r="BC48" i="21"/>
  <c r="BB48" i="21"/>
  <c r="BA48" i="21"/>
  <c r="AZ48" i="21"/>
  <c r="AY48" i="21"/>
  <c r="AX48" i="21"/>
  <c r="AW48" i="21"/>
  <c r="AV48" i="21"/>
  <c r="AU48" i="21"/>
  <c r="AO48" i="21"/>
  <c r="AN48" i="21"/>
  <c r="AM48" i="21"/>
  <c r="AL48" i="21"/>
  <c r="AK48" i="21"/>
  <c r="AJ48" i="21"/>
  <c r="AI48" i="21"/>
  <c r="AH48" i="21"/>
  <c r="AG48" i="21"/>
  <c r="X48" i="21"/>
  <c r="T48" i="21"/>
  <c r="Q48" i="21"/>
  <c r="P48" i="21"/>
  <c r="BO46" i="21"/>
  <c r="BN46" i="21"/>
  <c r="BM46" i="21"/>
  <c r="BL46" i="21"/>
  <c r="BK46" i="21"/>
  <c r="BJ46" i="21"/>
  <c r="BI46" i="21"/>
  <c r="BH46" i="21"/>
  <c r="BG46" i="21"/>
  <c r="BF46" i="21"/>
  <c r="BE46" i="21"/>
  <c r="BD46" i="21"/>
  <c r="BC46" i="21"/>
  <c r="BB46" i="21"/>
  <c r="BA46" i="21"/>
  <c r="AZ46" i="21"/>
  <c r="AY46" i="21"/>
  <c r="AX46" i="21"/>
  <c r="AW46" i="21"/>
  <c r="AV46" i="21"/>
  <c r="AU46" i="21"/>
  <c r="AO46" i="21"/>
  <c r="AN46" i="21"/>
  <c r="AM46" i="21"/>
  <c r="AL46" i="21"/>
  <c r="AK46" i="21"/>
  <c r="AJ46" i="21"/>
  <c r="AI46" i="21"/>
  <c r="AH46" i="21"/>
  <c r="AG46" i="21"/>
  <c r="Y46" i="21"/>
  <c r="T46" i="21"/>
  <c r="Q46" i="21"/>
  <c r="P46" i="21"/>
  <c r="BO45" i="21"/>
  <c r="BN45" i="21"/>
  <c r="BM45" i="21"/>
  <c r="BL45" i="21"/>
  <c r="BK45" i="21"/>
  <c r="BJ45" i="21"/>
  <c r="BI45" i="21"/>
  <c r="BH45" i="21"/>
  <c r="BG45" i="21"/>
  <c r="BF45" i="21"/>
  <c r="BE45" i="21"/>
  <c r="BD45" i="21"/>
  <c r="BC45" i="21"/>
  <c r="BB45" i="21"/>
  <c r="BA45" i="21"/>
  <c r="AZ45" i="21"/>
  <c r="AY45" i="21"/>
  <c r="AX45" i="21"/>
  <c r="AW45" i="21"/>
  <c r="AV45" i="21"/>
  <c r="AU45" i="21"/>
  <c r="AO45" i="21"/>
  <c r="AN45" i="21"/>
  <c r="AM45" i="21"/>
  <c r="AL45" i="21"/>
  <c r="AK45" i="21"/>
  <c r="AJ45" i="21"/>
  <c r="AI45" i="21"/>
  <c r="AH45" i="21"/>
  <c r="AG45" i="21"/>
  <c r="X45" i="21"/>
  <c r="T45" i="21"/>
  <c r="Q45" i="21"/>
  <c r="P45" i="21"/>
  <c r="BO43" i="21"/>
  <c r="BN43" i="21"/>
  <c r="BM43" i="21"/>
  <c r="BL43" i="21"/>
  <c r="BK43" i="21"/>
  <c r="BJ43" i="21"/>
  <c r="BI43" i="21"/>
  <c r="BH43" i="21"/>
  <c r="BG43" i="21"/>
  <c r="BF43" i="21"/>
  <c r="BE43" i="21"/>
  <c r="BD43" i="21"/>
  <c r="BC43" i="21"/>
  <c r="BB43" i="21"/>
  <c r="BA43" i="21"/>
  <c r="AZ43" i="21"/>
  <c r="AY43" i="21"/>
  <c r="AX43" i="21"/>
  <c r="AW43" i="21"/>
  <c r="AV43" i="21"/>
  <c r="AU43" i="21"/>
  <c r="AO43" i="21"/>
  <c r="AN43" i="21"/>
  <c r="AM43" i="21"/>
  <c r="AL43" i="21"/>
  <c r="AK43" i="21"/>
  <c r="AJ43" i="21"/>
  <c r="AI43" i="21"/>
  <c r="AH43" i="21"/>
  <c r="AG43" i="21"/>
  <c r="Y43" i="21"/>
  <c r="T43" i="21"/>
  <c r="Q43" i="21"/>
  <c r="P43" i="21"/>
  <c r="BO42" i="21"/>
  <c r="BN42" i="21"/>
  <c r="BM42" i="21"/>
  <c r="BL42" i="21"/>
  <c r="BK42" i="21"/>
  <c r="BJ42" i="21"/>
  <c r="BI42" i="21"/>
  <c r="BH42" i="21"/>
  <c r="BG42" i="21"/>
  <c r="BF42" i="21"/>
  <c r="BE42" i="21"/>
  <c r="BD42" i="21"/>
  <c r="BC42" i="21"/>
  <c r="BB42" i="21"/>
  <c r="BA42" i="21"/>
  <c r="AZ42" i="21"/>
  <c r="AY42" i="21"/>
  <c r="AX42" i="21"/>
  <c r="AW42" i="21"/>
  <c r="AV42" i="21"/>
  <c r="AU42" i="21"/>
  <c r="AO42" i="21"/>
  <c r="AN42" i="21"/>
  <c r="AM42" i="21"/>
  <c r="AL42" i="21"/>
  <c r="AK42" i="21"/>
  <c r="AJ42" i="21"/>
  <c r="AI42" i="21"/>
  <c r="AH42" i="21"/>
  <c r="AG42" i="21"/>
  <c r="X42" i="21"/>
  <c r="T42" i="21"/>
  <c r="Q42" i="21"/>
  <c r="P42" i="21"/>
  <c r="BO40" i="21"/>
  <c r="BN40" i="21"/>
  <c r="BM40" i="21"/>
  <c r="BL40" i="21"/>
  <c r="BK40" i="21"/>
  <c r="BJ40" i="21"/>
  <c r="BI40" i="21"/>
  <c r="BH40" i="21"/>
  <c r="BG40" i="21"/>
  <c r="BF40" i="21"/>
  <c r="BE40" i="21"/>
  <c r="BD40" i="21"/>
  <c r="BC40" i="21"/>
  <c r="BB40" i="21"/>
  <c r="BA40" i="21"/>
  <c r="AZ40" i="21"/>
  <c r="AY40" i="21"/>
  <c r="AX40" i="21"/>
  <c r="AW40" i="21"/>
  <c r="AV40" i="21"/>
  <c r="AU40" i="21"/>
  <c r="AO40" i="21"/>
  <c r="AN40" i="21"/>
  <c r="AM40" i="21"/>
  <c r="AL40" i="21"/>
  <c r="AK40" i="21"/>
  <c r="AJ40" i="21"/>
  <c r="AI40" i="21"/>
  <c r="AH40" i="21"/>
  <c r="AG40" i="21"/>
  <c r="T40" i="21"/>
  <c r="Q40" i="21"/>
  <c r="P40" i="21"/>
  <c r="BO39" i="21"/>
  <c r="BN39" i="21"/>
  <c r="BM39" i="21"/>
  <c r="BL39" i="21"/>
  <c r="BK39" i="21"/>
  <c r="BJ39" i="21"/>
  <c r="BI39" i="21"/>
  <c r="BH39" i="21"/>
  <c r="BG39" i="21"/>
  <c r="BF39" i="21"/>
  <c r="BE39" i="21"/>
  <c r="BD39" i="21"/>
  <c r="BC39" i="21"/>
  <c r="BB39" i="21"/>
  <c r="BA39" i="21"/>
  <c r="AZ39" i="21"/>
  <c r="AY39" i="21"/>
  <c r="AX39" i="21"/>
  <c r="AW39" i="21"/>
  <c r="AV39" i="21"/>
  <c r="AU39" i="21"/>
  <c r="AO39" i="21"/>
  <c r="AN39" i="21"/>
  <c r="AM39" i="21"/>
  <c r="AL39" i="21"/>
  <c r="AK39" i="21"/>
  <c r="AJ39" i="21"/>
  <c r="AI39" i="21"/>
  <c r="AH39" i="21"/>
  <c r="AG39" i="21"/>
  <c r="BO38" i="21"/>
  <c r="BN38" i="21"/>
  <c r="BM38" i="21"/>
  <c r="BL38" i="21"/>
  <c r="BK38" i="21"/>
  <c r="BJ38" i="21"/>
  <c r="BI38" i="21"/>
  <c r="BH38" i="21"/>
  <c r="BG38" i="21"/>
  <c r="BF38" i="21"/>
  <c r="BE38" i="21"/>
  <c r="BD38" i="21"/>
  <c r="BC38" i="21"/>
  <c r="BB38" i="21"/>
  <c r="BA38" i="21"/>
  <c r="AZ38" i="21"/>
  <c r="AY38" i="21"/>
  <c r="AX38" i="21"/>
  <c r="AW38" i="21"/>
  <c r="AV38" i="21"/>
  <c r="AU38" i="21"/>
  <c r="AO38" i="21"/>
  <c r="AN38" i="21"/>
  <c r="AM38" i="21"/>
  <c r="AL38" i="21"/>
  <c r="AK38" i="21"/>
  <c r="AJ38" i="21"/>
  <c r="AI38" i="21"/>
  <c r="AH38" i="21"/>
  <c r="AG38" i="21"/>
  <c r="X38" i="21"/>
  <c r="T38" i="21"/>
  <c r="Q38" i="21"/>
  <c r="P38" i="21"/>
  <c r="BO36" i="21"/>
  <c r="BN36" i="21"/>
  <c r="BM36" i="21"/>
  <c r="BL36" i="21"/>
  <c r="BK36" i="21"/>
  <c r="BJ36" i="21"/>
  <c r="BI36" i="21"/>
  <c r="BH36" i="21"/>
  <c r="BG36" i="21"/>
  <c r="BF36" i="21"/>
  <c r="BE36" i="21"/>
  <c r="BD36" i="21"/>
  <c r="BC36" i="21"/>
  <c r="BB36" i="21"/>
  <c r="BA36" i="21"/>
  <c r="AZ36" i="21"/>
  <c r="AY36" i="21"/>
  <c r="AX36" i="21"/>
  <c r="AW36" i="21"/>
  <c r="AV36" i="21"/>
  <c r="AU36" i="21"/>
  <c r="AO36" i="21"/>
  <c r="AN36" i="21"/>
  <c r="AM36" i="21"/>
  <c r="AL36" i="21"/>
  <c r="AK36" i="21"/>
  <c r="AJ36" i="21"/>
  <c r="AI36" i="21"/>
  <c r="AH36" i="21"/>
  <c r="AG36" i="21"/>
  <c r="Y36" i="21"/>
  <c r="T36" i="21"/>
  <c r="Q36" i="21"/>
  <c r="P36" i="21"/>
  <c r="BO35" i="21"/>
  <c r="BN35" i="21"/>
  <c r="BM35" i="21"/>
  <c r="BL35" i="21"/>
  <c r="BK35" i="21"/>
  <c r="BJ35" i="21"/>
  <c r="BI35" i="21"/>
  <c r="BH35" i="21"/>
  <c r="BG35" i="21"/>
  <c r="BF35" i="21"/>
  <c r="BE35" i="21"/>
  <c r="BD35" i="21"/>
  <c r="BC35" i="21"/>
  <c r="BB35" i="21"/>
  <c r="BA35" i="21"/>
  <c r="AZ35" i="21"/>
  <c r="AY35" i="21"/>
  <c r="AX35" i="21"/>
  <c r="AW35" i="21"/>
  <c r="AV35" i="21"/>
  <c r="AU35" i="21"/>
  <c r="AO35" i="21"/>
  <c r="AN35" i="21"/>
  <c r="AM35" i="21"/>
  <c r="AL35" i="21"/>
  <c r="AK35" i="21"/>
  <c r="AJ35" i="21"/>
  <c r="AI35" i="21"/>
  <c r="AH35" i="21"/>
  <c r="AG35" i="21"/>
  <c r="X35" i="21"/>
  <c r="T35" i="21"/>
  <c r="Q35" i="21"/>
  <c r="P35" i="21"/>
  <c r="BO33" i="21"/>
  <c r="BN33" i="21"/>
  <c r="BM33" i="21"/>
  <c r="BL33" i="21"/>
  <c r="BK33" i="21"/>
  <c r="BJ33" i="21"/>
  <c r="BI33" i="21"/>
  <c r="BH33" i="21"/>
  <c r="BG33" i="21"/>
  <c r="BF33" i="21"/>
  <c r="BE33" i="21"/>
  <c r="BD33" i="21"/>
  <c r="BC33" i="21"/>
  <c r="BB33" i="21"/>
  <c r="BA33" i="21"/>
  <c r="AZ33" i="21"/>
  <c r="AY33" i="21"/>
  <c r="AX33" i="21"/>
  <c r="AW33" i="21"/>
  <c r="AV33" i="21"/>
  <c r="AU33" i="21"/>
  <c r="AO33" i="21"/>
  <c r="AN33" i="21"/>
  <c r="AM33" i="21"/>
  <c r="AL33" i="21"/>
  <c r="AK33" i="21"/>
  <c r="AJ33" i="21"/>
  <c r="AI33" i="21"/>
  <c r="AH33" i="21"/>
  <c r="AG33" i="21"/>
  <c r="Y33" i="21"/>
  <c r="T33" i="21"/>
  <c r="Q33" i="21"/>
  <c r="P33" i="21"/>
  <c r="BO32" i="21"/>
  <c r="BN32" i="21"/>
  <c r="BM32" i="21"/>
  <c r="BL32" i="21"/>
  <c r="BK32" i="21"/>
  <c r="BJ32" i="21"/>
  <c r="BI32" i="21"/>
  <c r="BH32" i="21"/>
  <c r="BG32" i="21"/>
  <c r="BF32" i="21"/>
  <c r="BE32" i="21"/>
  <c r="BD32" i="21"/>
  <c r="BC32" i="21"/>
  <c r="BB32" i="21"/>
  <c r="BA32" i="21"/>
  <c r="AZ32" i="21"/>
  <c r="AY32" i="21"/>
  <c r="AX32" i="21"/>
  <c r="AW32" i="21"/>
  <c r="AV32" i="21"/>
  <c r="AU32" i="21"/>
  <c r="AO32" i="21"/>
  <c r="AN32" i="21"/>
  <c r="AM32" i="21"/>
  <c r="AL32" i="21"/>
  <c r="AK32" i="21"/>
  <c r="AJ32" i="21"/>
  <c r="AI32" i="21"/>
  <c r="AH32" i="21"/>
  <c r="AG32" i="21"/>
  <c r="X32" i="21"/>
  <c r="T32" i="21"/>
  <c r="Q32" i="21"/>
  <c r="P32" i="21"/>
  <c r="BO30" i="21"/>
  <c r="BN30" i="21"/>
  <c r="BM30" i="21"/>
  <c r="BL30" i="21"/>
  <c r="BK30" i="21"/>
  <c r="BJ30" i="21"/>
  <c r="BI30" i="21"/>
  <c r="BH30" i="21"/>
  <c r="BG30" i="21"/>
  <c r="BF30" i="21"/>
  <c r="BE30" i="21"/>
  <c r="BD30" i="21"/>
  <c r="BC30" i="21"/>
  <c r="BB30" i="21"/>
  <c r="BA30" i="21"/>
  <c r="AZ30" i="21"/>
  <c r="AY30" i="21"/>
  <c r="AX30" i="21"/>
  <c r="AW30" i="21"/>
  <c r="AV30" i="21"/>
  <c r="AU30" i="21"/>
  <c r="AO30" i="21"/>
  <c r="AN30" i="21"/>
  <c r="AM30" i="21"/>
  <c r="AL30" i="21"/>
  <c r="AK30" i="21"/>
  <c r="AJ30" i="21"/>
  <c r="AI30" i="21"/>
  <c r="AH30" i="21"/>
  <c r="AG30" i="21"/>
  <c r="Y30" i="21"/>
  <c r="T30" i="21"/>
  <c r="Q30" i="21"/>
  <c r="P30" i="21"/>
  <c r="BO28" i="21"/>
  <c r="BN28" i="21"/>
  <c r="BM28" i="21"/>
  <c r="BL28" i="21"/>
  <c r="BK28" i="21"/>
  <c r="BJ28" i="21"/>
  <c r="BI28" i="21"/>
  <c r="BH28" i="21"/>
  <c r="BG28" i="21"/>
  <c r="BF28" i="21"/>
  <c r="BE28" i="21"/>
  <c r="BD28" i="21"/>
  <c r="BC28" i="21"/>
  <c r="BB28" i="21"/>
  <c r="BA28" i="21"/>
  <c r="AZ28" i="21"/>
  <c r="AY28" i="21"/>
  <c r="AX28" i="21"/>
  <c r="AW28" i="21"/>
  <c r="AV28" i="21"/>
  <c r="AU28" i="21"/>
  <c r="AO28" i="21"/>
  <c r="AN28" i="21"/>
  <c r="AM28" i="21"/>
  <c r="AL28" i="21"/>
  <c r="AK28" i="21"/>
  <c r="AJ28" i="21"/>
  <c r="AI28" i="21"/>
  <c r="AH28" i="21"/>
  <c r="AG28" i="21"/>
  <c r="X28" i="21"/>
  <c r="T28" i="21"/>
  <c r="Q28" i="21"/>
  <c r="P28" i="21"/>
  <c r="BO27" i="21"/>
  <c r="BN27" i="21"/>
  <c r="BM27" i="21"/>
  <c r="BL27" i="21"/>
  <c r="BK27" i="21"/>
  <c r="BJ27" i="21"/>
  <c r="BI27" i="21"/>
  <c r="BH27" i="21"/>
  <c r="BG27" i="21"/>
  <c r="BF27" i="21"/>
  <c r="BE27" i="21"/>
  <c r="BD27" i="21"/>
  <c r="BC27" i="21"/>
  <c r="BB27" i="21"/>
  <c r="BA27" i="21"/>
  <c r="AZ27" i="21"/>
  <c r="AY27" i="21"/>
  <c r="AX27" i="21"/>
  <c r="AW27" i="21"/>
  <c r="AV27" i="21"/>
  <c r="AU27" i="21"/>
  <c r="AO27" i="21"/>
  <c r="AN27" i="21"/>
  <c r="AM27" i="21"/>
  <c r="AL27" i="21"/>
  <c r="AK27" i="21"/>
  <c r="AJ27" i="21"/>
  <c r="AI27" i="21"/>
  <c r="AH27" i="21"/>
  <c r="AG27" i="21"/>
  <c r="Y27" i="21"/>
  <c r="T27" i="21"/>
  <c r="Q27" i="21"/>
  <c r="P27" i="21"/>
  <c r="BO25" i="21"/>
  <c r="BN25" i="21"/>
  <c r="BM25" i="21"/>
  <c r="BL25" i="21"/>
  <c r="BK25" i="21"/>
  <c r="BJ25" i="21"/>
  <c r="BI25" i="21"/>
  <c r="BH25" i="21"/>
  <c r="BG25" i="21"/>
  <c r="BF25" i="21"/>
  <c r="BE25" i="21"/>
  <c r="BD25" i="21"/>
  <c r="BC25" i="21"/>
  <c r="BB25" i="21"/>
  <c r="BA25" i="21"/>
  <c r="AZ25" i="21"/>
  <c r="AY25" i="21"/>
  <c r="AX25" i="21"/>
  <c r="AW25" i="21"/>
  <c r="AV25" i="21"/>
  <c r="AU25" i="21"/>
  <c r="AO25" i="21"/>
  <c r="AN25" i="21"/>
  <c r="AM25" i="21"/>
  <c r="AL25" i="21"/>
  <c r="AK25" i="21"/>
  <c r="AJ25" i="21"/>
  <c r="AI25" i="21"/>
  <c r="AH25" i="21"/>
  <c r="AG25" i="21"/>
  <c r="X25" i="21"/>
  <c r="T25" i="21"/>
  <c r="Q25" i="21"/>
  <c r="P25" i="21"/>
  <c r="BO24" i="21"/>
  <c r="BN24" i="21"/>
  <c r="BM24" i="21"/>
  <c r="BL24" i="21"/>
  <c r="BK24" i="21"/>
  <c r="BJ24" i="21"/>
  <c r="BI24" i="21"/>
  <c r="BH24" i="21"/>
  <c r="BG24" i="21"/>
  <c r="BF24" i="21"/>
  <c r="BE24" i="21"/>
  <c r="BD24" i="21"/>
  <c r="BC24" i="21"/>
  <c r="BB24" i="21"/>
  <c r="BA24" i="21"/>
  <c r="AZ24" i="21"/>
  <c r="AY24" i="21"/>
  <c r="AX24" i="21"/>
  <c r="AW24" i="21"/>
  <c r="AV24" i="21"/>
  <c r="AU24" i="21"/>
  <c r="AO24" i="21"/>
  <c r="AN24" i="21"/>
  <c r="AM24" i="21"/>
  <c r="AL24" i="21"/>
  <c r="AK24" i="21"/>
  <c r="AJ24" i="21"/>
  <c r="AI24" i="21"/>
  <c r="AH24" i="21"/>
  <c r="AG24" i="21"/>
  <c r="Y24" i="21"/>
  <c r="T24" i="21"/>
  <c r="Q24" i="21"/>
  <c r="P24" i="21"/>
  <c r="BO22" i="21"/>
  <c r="BN22" i="21"/>
  <c r="BM22" i="21"/>
  <c r="BL22" i="21"/>
  <c r="BK22" i="21"/>
  <c r="BJ22" i="21"/>
  <c r="BI22" i="21"/>
  <c r="BH22" i="21"/>
  <c r="BG22" i="21"/>
  <c r="BF22" i="21"/>
  <c r="BE22" i="21"/>
  <c r="BD22" i="21"/>
  <c r="BC22" i="21"/>
  <c r="BB22" i="21"/>
  <c r="BA22" i="21"/>
  <c r="AZ22" i="21"/>
  <c r="AY22" i="21"/>
  <c r="AX22" i="21"/>
  <c r="AW22" i="21"/>
  <c r="AV22" i="21"/>
  <c r="AU22" i="21"/>
  <c r="AO22" i="21"/>
  <c r="AN22" i="21"/>
  <c r="AM22" i="21"/>
  <c r="AL22" i="21"/>
  <c r="AK22" i="21"/>
  <c r="AJ22" i="21"/>
  <c r="AI22" i="21"/>
  <c r="AH22" i="21"/>
  <c r="AG22" i="21"/>
  <c r="X22" i="21"/>
  <c r="T22" i="21"/>
  <c r="Q22" i="21"/>
  <c r="P22" i="21"/>
  <c r="BO21" i="21"/>
  <c r="BN21" i="21"/>
  <c r="BM21" i="21"/>
  <c r="BL21" i="21"/>
  <c r="BK21" i="21"/>
  <c r="BJ21" i="21"/>
  <c r="BI21" i="21"/>
  <c r="BH21" i="21"/>
  <c r="BG21" i="21"/>
  <c r="BF21" i="21"/>
  <c r="BE21" i="21"/>
  <c r="BD21" i="21"/>
  <c r="BC21" i="21"/>
  <c r="BB21" i="21"/>
  <c r="BA21" i="21"/>
  <c r="AZ21" i="21"/>
  <c r="AY21" i="21"/>
  <c r="AX21" i="21"/>
  <c r="AW21" i="21"/>
  <c r="AV21" i="21"/>
  <c r="AU21" i="21"/>
  <c r="AO21" i="21"/>
  <c r="AN21" i="21"/>
  <c r="AM21" i="21"/>
  <c r="AL21" i="21"/>
  <c r="AK21" i="21"/>
  <c r="AJ21" i="21"/>
  <c r="AI21" i="21"/>
  <c r="AH21" i="21"/>
  <c r="AG21" i="21"/>
  <c r="Y21" i="21"/>
  <c r="T21" i="21"/>
  <c r="Q21" i="21"/>
  <c r="P21" i="21"/>
  <c r="BO19" i="21"/>
  <c r="BN19" i="21"/>
  <c r="BM19" i="21"/>
  <c r="BL19" i="21"/>
  <c r="BK19" i="21"/>
  <c r="BJ19" i="21"/>
  <c r="BI19" i="21"/>
  <c r="BH19" i="21"/>
  <c r="BG19" i="21"/>
  <c r="BF19" i="21"/>
  <c r="BE19" i="21"/>
  <c r="BD19" i="21"/>
  <c r="BC19" i="21"/>
  <c r="BB19" i="21"/>
  <c r="BA19" i="21"/>
  <c r="AZ19" i="21"/>
  <c r="AY19" i="21"/>
  <c r="AX19" i="21"/>
  <c r="AW19" i="21"/>
  <c r="AV19" i="21"/>
  <c r="AU19" i="21"/>
  <c r="AO19" i="21"/>
  <c r="AN19" i="21"/>
  <c r="AM19" i="21"/>
  <c r="AL19" i="21"/>
  <c r="AK19" i="21"/>
  <c r="AJ19" i="21"/>
  <c r="AI19" i="21"/>
  <c r="AH19" i="21"/>
  <c r="AG19" i="21"/>
  <c r="X19" i="21"/>
  <c r="T19" i="21"/>
  <c r="Q19" i="21"/>
  <c r="P19" i="21"/>
  <c r="BO18" i="21"/>
  <c r="BN18" i="21"/>
  <c r="BM18" i="21"/>
  <c r="BL18" i="21"/>
  <c r="BK18" i="21"/>
  <c r="BJ18" i="21"/>
  <c r="BI18" i="21"/>
  <c r="BH18" i="21"/>
  <c r="BG18" i="21"/>
  <c r="BF18" i="21"/>
  <c r="BE18" i="21"/>
  <c r="BD18" i="21"/>
  <c r="BC18" i="21"/>
  <c r="BB18" i="21"/>
  <c r="BA18" i="21"/>
  <c r="AZ18" i="21"/>
  <c r="AY18" i="21"/>
  <c r="AX18" i="21"/>
  <c r="AW18" i="21"/>
  <c r="AV18" i="21"/>
  <c r="AU18" i="21"/>
  <c r="AO18" i="21"/>
  <c r="AN18" i="21"/>
  <c r="AM18" i="21"/>
  <c r="AL18" i="21"/>
  <c r="AK18" i="21"/>
  <c r="AJ18" i="21"/>
  <c r="AI18" i="21"/>
  <c r="AH18" i="21"/>
  <c r="AG18" i="21"/>
  <c r="Y18" i="21"/>
  <c r="T18" i="21"/>
  <c r="Q18" i="21"/>
  <c r="P18" i="21"/>
  <c r="BO16" i="21"/>
  <c r="BN16" i="21"/>
  <c r="BM16" i="21"/>
  <c r="BL16" i="21"/>
  <c r="BK16" i="21"/>
  <c r="BJ16" i="21"/>
  <c r="BI16" i="21"/>
  <c r="BH16" i="21"/>
  <c r="BG16" i="21"/>
  <c r="BF16" i="21"/>
  <c r="BE16" i="21"/>
  <c r="BD16" i="21"/>
  <c r="BC16" i="21"/>
  <c r="BB16" i="21"/>
  <c r="BA16" i="21"/>
  <c r="AZ16" i="21"/>
  <c r="AY16" i="21"/>
  <c r="AX16" i="21"/>
  <c r="AW16" i="21"/>
  <c r="AV16" i="21"/>
  <c r="AU16" i="21"/>
  <c r="AO16" i="21"/>
  <c r="AN16" i="21"/>
  <c r="AM16" i="21"/>
  <c r="AL16" i="21"/>
  <c r="AK16" i="21"/>
  <c r="AJ16" i="21"/>
  <c r="AI16" i="21"/>
  <c r="AH16" i="21"/>
  <c r="AG16" i="21"/>
  <c r="X16" i="21"/>
  <c r="T16" i="21"/>
  <c r="Q16" i="21"/>
  <c r="P16" i="21"/>
  <c r="BO15" i="21"/>
  <c r="BN15" i="21"/>
  <c r="BM15" i="21"/>
  <c r="BL15" i="21"/>
  <c r="BK15" i="21"/>
  <c r="BJ15" i="21"/>
  <c r="BI15" i="21"/>
  <c r="BH15" i="21"/>
  <c r="BG15" i="21"/>
  <c r="BF15" i="21"/>
  <c r="BE15" i="21"/>
  <c r="BD15" i="21"/>
  <c r="BC15" i="21"/>
  <c r="BB15" i="21"/>
  <c r="BA15" i="21"/>
  <c r="AZ15" i="21"/>
  <c r="AY15" i="21"/>
  <c r="AX15" i="21"/>
  <c r="AW15" i="21"/>
  <c r="AV15" i="21"/>
  <c r="AU15" i="21"/>
  <c r="AO15" i="21"/>
  <c r="AN15" i="21"/>
  <c r="AM15" i="21"/>
  <c r="AL15" i="21"/>
  <c r="AK15" i="21"/>
  <c r="AJ15" i="21"/>
  <c r="AI15" i="21"/>
  <c r="AH15" i="21"/>
  <c r="AG15" i="21"/>
  <c r="Y15" i="21"/>
  <c r="T15" i="21"/>
  <c r="Q15" i="21"/>
  <c r="P15" i="21"/>
  <c r="BO13" i="21"/>
  <c r="BN13" i="21"/>
  <c r="BM13" i="21"/>
  <c r="BL13" i="21"/>
  <c r="BK13" i="21"/>
  <c r="BJ13" i="21"/>
  <c r="BI13" i="21"/>
  <c r="BH13" i="21"/>
  <c r="BG13" i="21"/>
  <c r="BF13" i="21"/>
  <c r="BE13" i="21"/>
  <c r="BD13" i="21"/>
  <c r="BC13" i="21"/>
  <c r="BB13" i="21"/>
  <c r="BA13" i="21"/>
  <c r="AZ13" i="21"/>
  <c r="AY13" i="21"/>
  <c r="AX13" i="21"/>
  <c r="AW13" i="21"/>
  <c r="AV13" i="21"/>
  <c r="AU13" i="21"/>
  <c r="AO13" i="21"/>
  <c r="AN13" i="21"/>
  <c r="AM13" i="21"/>
  <c r="AL13" i="21"/>
  <c r="AK13" i="21"/>
  <c r="AJ13" i="21"/>
  <c r="AI13" i="21"/>
  <c r="AH13" i="21"/>
  <c r="AG13" i="21"/>
  <c r="X13" i="21"/>
  <c r="T13" i="21"/>
  <c r="Q13" i="21"/>
  <c r="P13" i="21"/>
  <c r="BO12" i="21"/>
  <c r="BN12" i="21"/>
  <c r="BM12" i="21"/>
  <c r="BL12" i="21"/>
  <c r="BK12" i="21"/>
  <c r="BJ12" i="21"/>
  <c r="BI12" i="21"/>
  <c r="BH12" i="21"/>
  <c r="BG12" i="21"/>
  <c r="BF12" i="21"/>
  <c r="BE12" i="21"/>
  <c r="BD12" i="21"/>
  <c r="BC12" i="21"/>
  <c r="BB12" i="21"/>
  <c r="BA12" i="21"/>
  <c r="AZ12" i="21"/>
  <c r="AY12" i="21"/>
  <c r="AX12" i="21"/>
  <c r="AW12" i="21"/>
  <c r="AV12" i="21"/>
  <c r="AU12" i="21"/>
  <c r="AO12" i="21"/>
  <c r="AN12" i="21"/>
  <c r="AM12" i="21"/>
  <c r="AL12" i="21"/>
  <c r="AK12" i="21"/>
  <c r="AJ12" i="21"/>
  <c r="AI12" i="21"/>
  <c r="AH12" i="21"/>
  <c r="AG12" i="21"/>
  <c r="T12" i="21"/>
  <c r="Q12" i="21"/>
  <c r="P12" i="21"/>
  <c r="BO10" i="21"/>
  <c r="BN10" i="21"/>
  <c r="BM10" i="21"/>
  <c r="BL10" i="21"/>
  <c r="BK10" i="21"/>
  <c r="BJ10" i="21"/>
  <c r="BI10" i="21"/>
  <c r="BH10" i="21"/>
  <c r="BG10" i="21"/>
  <c r="BF10" i="21"/>
  <c r="BE10" i="21"/>
  <c r="BD10" i="21"/>
  <c r="BC10" i="21"/>
  <c r="BB10" i="21"/>
  <c r="BA10" i="21"/>
  <c r="AZ10" i="21"/>
  <c r="AY10" i="21"/>
  <c r="AX10" i="21"/>
  <c r="AW10" i="21"/>
  <c r="AV10" i="21"/>
  <c r="AU10" i="21"/>
  <c r="AO10" i="21"/>
  <c r="AN10" i="21"/>
  <c r="AM10" i="21"/>
  <c r="AL10" i="21"/>
  <c r="AK10" i="21"/>
  <c r="AJ10" i="21"/>
  <c r="AI10" i="21"/>
  <c r="AH10" i="21"/>
  <c r="AG10" i="21"/>
  <c r="X10" i="21"/>
  <c r="T10" i="21"/>
  <c r="Q10" i="21"/>
  <c r="P10" i="21"/>
  <c r="BO9" i="21"/>
  <c r="BN9" i="21"/>
  <c r="BM9" i="21"/>
  <c r="BL9" i="21"/>
  <c r="BK9" i="21"/>
  <c r="BJ9" i="21"/>
  <c r="BI9" i="21"/>
  <c r="BH9" i="21"/>
  <c r="BG9" i="21"/>
  <c r="BF9" i="21"/>
  <c r="BE9" i="21"/>
  <c r="BD9" i="21"/>
  <c r="BC9" i="21"/>
  <c r="BB9" i="21"/>
  <c r="BA9" i="21"/>
  <c r="AZ9" i="21"/>
  <c r="AY9" i="21"/>
  <c r="AX9" i="21"/>
  <c r="AW9" i="21"/>
  <c r="AV9" i="21"/>
  <c r="AU9" i="21"/>
  <c r="AO9" i="21"/>
  <c r="AN9" i="21"/>
  <c r="AM9" i="21"/>
  <c r="AL9" i="21"/>
  <c r="AK9" i="21"/>
  <c r="AJ9" i="21"/>
  <c r="AI9" i="21"/>
  <c r="AH9" i="21"/>
  <c r="AG9" i="21"/>
  <c r="Q9" i="21"/>
  <c r="P9" i="21"/>
  <c r="AD500" i="21" l="1"/>
  <c r="AF500" i="21"/>
  <c r="AB500" i="21"/>
  <c r="AF499" i="21"/>
  <c r="AD499" i="21"/>
  <c r="AB499" i="21"/>
  <c r="AF496" i="21"/>
  <c r="AB496" i="21"/>
  <c r="AD496" i="21"/>
  <c r="AD497" i="21"/>
  <c r="AF497" i="21"/>
  <c r="AB497" i="21"/>
  <c r="AF494" i="21"/>
  <c r="AD494" i="21"/>
  <c r="AB494" i="21"/>
  <c r="AF493" i="21"/>
  <c r="AD493" i="21"/>
  <c r="AB493" i="21"/>
  <c r="AD490" i="21"/>
  <c r="AF490" i="21"/>
  <c r="AB490" i="21"/>
  <c r="AB491" i="21"/>
  <c r="AD491" i="21"/>
  <c r="AF491" i="21"/>
  <c r="AB488" i="21"/>
  <c r="AD488" i="21"/>
  <c r="AF488" i="21"/>
  <c r="AB487" i="21"/>
  <c r="AF487" i="21"/>
  <c r="AD487" i="21"/>
  <c r="AF484" i="21"/>
  <c r="AB484" i="21"/>
  <c r="AD484" i="21"/>
  <c r="AB485" i="21"/>
  <c r="AF485" i="21"/>
  <c r="AD485" i="21"/>
  <c r="AF482" i="21"/>
  <c r="AB482" i="21"/>
  <c r="AD482" i="21"/>
  <c r="AF481" i="21"/>
  <c r="AB481" i="21"/>
  <c r="AD481" i="21"/>
  <c r="AB429" i="21"/>
  <c r="AD429" i="21"/>
  <c r="AF429" i="21"/>
  <c r="AD432" i="21"/>
  <c r="AF432" i="21"/>
  <c r="AB432" i="21"/>
  <c r="AD435" i="21"/>
  <c r="AF435" i="21"/>
  <c r="AB435" i="21"/>
  <c r="AD438" i="21"/>
  <c r="AF438" i="21"/>
  <c r="AB438" i="21"/>
  <c r="AD441" i="21"/>
  <c r="AB441" i="21"/>
  <c r="AF441" i="21"/>
  <c r="AD447" i="21"/>
  <c r="AF447" i="21"/>
  <c r="AB447" i="21"/>
  <c r="AD444" i="21"/>
  <c r="AB444" i="21"/>
  <c r="AF444" i="21"/>
  <c r="AB478" i="21"/>
  <c r="AF478" i="21"/>
  <c r="AD478" i="21"/>
  <c r="AD475" i="21"/>
  <c r="AF475" i="21"/>
  <c r="AB475" i="21"/>
  <c r="AD472" i="21"/>
  <c r="AF472" i="21"/>
  <c r="AB472" i="21"/>
  <c r="AF469" i="21"/>
  <c r="AB469" i="21"/>
  <c r="AD469" i="21"/>
  <c r="AF466" i="21"/>
  <c r="AB466" i="21"/>
  <c r="AD466" i="21"/>
  <c r="AF463" i="21"/>
  <c r="AD463" i="21"/>
  <c r="AB463" i="21"/>
  <c r="AD460" i="21"/>
  <c r="AF460" i="21"/>
  <c r="AB460" i="21"/>
  <c r="AB457" i="21"/>
  <c r="AF457" i="21"/>
  <c r="AD457" i="21"/>
  <c r="AD454" i="21"/>
  <c r="AF454" i="21"/>
  <c r="AB454" i="21"/>
  <c r="AB451" i="21"/>
  <c r="AD451" i="21"/>
  <c r="AF451" i="21"/>
  <c r="AB425" i="21"/>
  <c r="AD425" i="21"/>
  <c r="AF425" i="21"/>
  <c r="AB422" i="21"/>
  <c r="AF422" i="21"/>
  <c r="AD422" i="21"/>
  <c r="AD419" i="21"/>
  <c r="AF419" i="21"/>
  <c r="AB419" i="21"/>
  <c r="AF416" i="21"/>
  <c r="AD416" i="21"/>
  <c r="AB416" i="21"/>
  <c r="AB413" i="21"/>
  <c r="AD413" i="21"/>
  <c r="AF413" i="21"/>
  <c r="AD410" i="21"/>
  <c r="AF410" i="21"/>
  <c r="AB410" i="21"/>
  <c r="AD407" i="21"/>
  <c r="AB407" i="21"/>
  <c r="AF407" i="21"/>
  <c r="AD404" i="21"/>
  <c r="AF404" i="21"/>
  <c r="AB404" i="21"/>
  <c r="AF401" i="21"/>
  <c r="AD401" i="21"/>
  <c r="AB401" i="21"/>
  <c r="AF397" i="21"/>
  <c r="AB397" i="21"/>
  <c r="AD397" i="21"/>
  <c r="AF394" i="21"/>
  <c r="AD394" i="21"/>
  <c r="AB394" i="21"/>
  <c r="AF391" i="21"/>
  <c r="AD391" i="21"/>
  <c r="AB391" i="21"/>
  <c r="AF388" i="21"/>
  <c r="AD388" i="21"/>
  <c r="AB388" i="21"/>
  <c r="AB385" i="21"/>
  <c r="AD385" i="21"/>
  <c r="AF385" i="21"/>
  <c r="AF382" i="21"/>
  <c r="AB382" i="21"/>
  <c r="AD382" i="21"/>
  <c r="AB379" i="21"/>
  <c r="AD379" i="21"/>
  <c r="AF379" i="21"/>
  <c r="AB375" i="21"/>
  <c r="AD375" i="21"/>
  <c r="AF375" i="21"/>
  <c r="AF372" i="21"/>
  <c r="AB372" i="21"/>
  <c r="AD372" i="21"/>
  <c r="AD369" i="21"/>
  <c r="AB369" i="21"/>
  <c r="AF369" i="21"/>
  <c r="AB366" i="21"/>
  <c r="AF366" i="21"/>
  <c r="AD366" i="21"/>
  <c r="AB363" i="21"/>
  <c r="AF363" i="21"/>
  <c r="AD363" i="21"/>
  <c r="AB360" i="21"/>
  <c r="AD360" i="21"/>
  <c r="AF360" i="21"/>
  <c r="AB357" i="21"/>
  <c r="AD357" i="21"/>
  <c r="AF357" i="21"/>
  <c r="AB354" i="21"/>
  <c r="AF354" i="21"/>
  <c r="AD354" i="21"/>
  <c r="AF351" i="21"/>
  <c r="AB351" i="21"/>
  <c r="AD351" i="21"/>
  <c r="AF348" i="21"/>
  <c r="AB348" i="21"/>
  <c r="AD348" i="21"/>
  <c r="AF345" i="21"/>
  <c r="AD345" i="21"/>
  <c r="AB345" i="21"/>
  <c r="AD342" i="21"/>
  <c r="AB342" i="21"/>
  <c r="AF342" i="21"/>
  <c r="AF339" i="21"/>
  <c r="AD339" i="21"/>
  <c r="AB339" i="21"/>
  <c r="AD336" i="21"/>
  <c r="AF336" i="21"/>
  <c r="AB336" i="21"/>
  <c r="AD333" i="21"/>
  <c r="AB333" i="21"/>
  <c r="AF333" i="21"/>
  <c r="AF329" i="21"/>
  <c r="AB329" i="21"/>
  <c r="AD329" i="21"/>
  <c r="AD326" i="21"/>
  <c r="AB326" i="21"/>
  <c r="AF326" i="21"/>
  <c r="AD323" i="21"/>
  <c r="AF323" i="21"/>
  <c r="AB323" i="21"/>
  <c r="AD320" i="21"/>
  <c r="AF320" i="21"/>
  <c r="AB320" i="21"/>
  <c r="AF317" i="21"/>
  <c r="AB317" i="21"/>
  <c r="AD317" i="21"/>
  <c r="AF314" i="21"/>
  <c r="AD314" i="21"/>
  <c r="AB314" i="21"/>
  <c r="AB311" i="21"/>
  <c r="AF311" i="21"/>
  <c r="AD311" i="21"/>
  <c r="AB308" i="21"/>
  <c r="AF308" i="21"/>
  <c r="AD308" i="21"/>
  <c r="AF305" i="21"/>
  <c r="AD305" i="21"/>
  <c r="AB305" i="21"/>
  <c r="AD302" i="21"/>
  <c r="AB302" i="21"/>
  <c r="AF302" i="21"/>
  <c r="AD303" i="21"/>
  <c r="AB303" i="21"/>
  <c r="AF303" i="21"/>
  <c r="AF299" i="21"/>
  <c r="AD299" i="21"/>
  <c r="AB299" i="21"/>
  <c r="AF296" i="21"/>
  <c r="AB296" i="21"/>
  <c r="AD296" i="21"/>
  <c r="AF293" i="21"/>
  <c r="AB293" i="21"/>
  <c r="AD293" i="21"/>
  <c r="AB289" i="21"/>
  <c r="AD289" i="21"/>
  <c r="AF289" i="21"/>
  <c r="AB286" i="21"/>
  <c r="AD286" i="21"/>
  <c r="AF286" i="21"/>
  <c r="AB283" i="21"/>
  <c r="AD283" i="21"/>
  <c r="AF283" i="21"/>
  <c r="AF280" i="21"/>
  <c r="AB280" i="21"/>
  <c r="AD280" i="21"/>
  <c r="AF274" i="21"/>
  <c r="AB274" i="21"/>
  <c r="AD274" i="21"/>
  <c r="AB271" i="21"/>
  <c r="AD271" i="21"/>
  <c r="AF271" i="21"/>
  <c r="AF238" i="21"/>
  <c r="AB238" i="21"/>
  <c r="AD238" i="21"/>
  <c r="AF241" i="21"/>
  <c r="AB241" i="21"/>
  <c r="AD241" i="21"/>
  <c r="AF244" i="21"/>
  <c r="AB244" i="21"/>
  <c r="AD244" i="21"/>
  <c r="AD247" i="21"/>
  <c r="AF247" i="21"/>
  <c r="AB247" i="21"/>
  <c r="AF250" i="21"/>
  <c r="AD250" i="21"/>
  <c r="AB250" i="21"/>
  <c r="AD253" i="21"/>
  <c r="AB253" i="21"/>
  <c r="AF253" i="21"/>
  <c r="AF256" i="21"/>
  <c r="AB256" i="21"/>
  <c r="AD256" i="21"/>
  <c r="AB259" i="21"/>
  <c r="AD259" i="21"/>
  <c r="AF259" i="21"/>
  <c r="AB262" i="21"/>
  <c r="AD262" i="21"/>
  <c r="AF262" i="21"/>
  <c r="AB265" i="21"/>
  <c r="AD265" i="21"/>
  <c r="AF265" i="21"/>
  <c r="AB268" i="21"/>
  <c r="AF268" i="21"/>
  <c r="AD268" i="21"/>
  <c r="AD189" i="21"/>
  <c r="AB189" i="21"/>
  <c r="AF189" i="21"/>
  <c r="AB192" i="21"/>
  <c r="AF192" i="21"/>
  <c r="AD192" i="21"/>
  <c r="AD195" i="21"/>
  <c r="AF195" i="21"/>
  <c r="AB195" i="21"/>
  <c r="AF198" i="21"/>
  <c r="AB198" i="21"/>
  <c r="AD198" i="21"/>
  <c r="AD201" i="21"/>
  <c r="AB201" i="21"/>
  <c r="AF201" i="21"/>
  <c r="AB204" i="21"/>
  <c r="AF204" i="21"/>
  <c r="AD204" i="21"/>
  <c r="AB207" i="21"/>
  <c r="AF207" i="21"/>
  <c r="AD207" i="21"/>
  <c r="AD210" i="21"/>
  <c r="AB210" i="21"/>
  <c r="AF210" i="21"/>
  <c r="AB213" i="21"/>
  <c r="AF213" i="21"/>
  <c r="AD213" i="21"/>
  <c r="AF216" i="21"/>
  <c r="AD216" i="21"/>
  <c r="AB216" i="21"/>
  <c r="AB219" i="21"/>
  <c r="AF219" i="21"/>
  <c r="AD219" i="21"/>
  <c r="AB222" i="21"/>
  <c r="AF222" i="21"/>
  <c r="AD222" i="21"/>
  <c r="AB225" i="21"/>
  <c r="AD225" i="21"/>
  <c r="AF225" i="21"/>
  <c r="AF228" i="21"/>
  <c r="AB228" i="21"/>
  <c r="AD228" i="21"/>
  <c r="AB231" i="21"/>
  <c r="AF231" i="21"/>
  <c r="AD231" i="21"/>
  <c r="AB234" i="21"/>
  <c r="AD234" i="21"/>
  <c r="AF234" i="21"/>
  <c r="AB139" i="21"/>
  <c r="AD139" i="21"/>
  <c r="AF139" i="21"/>
  <c r="AF136" i="21"/>
  <c r="AD136" i="21"/>
  <c r="AB136" i="21"/>
  <c r="AB133" i="21"/>
  <c r="AF133" i="21"/>
  <c r="AD133" i="21"/>
  <c r="AB130" i="21"/>
  <c r="AF130" i="21"/>
  <c r="AD130" i="21"/>
  <c r="AB127" i="21"/>
  <c r="AF127" i="21"/>
  <c r="AD127" i="21"/>
  <c r="AF124" i="21"/>
  <c r="AD124" i="21"/>
  <c r="AB124" i="21"/>
  <c r="AF121" i="21"/>
  <c r="AB121" i="21"/>
  <c r="AD121" i="21"/>
  <c r="AF118" i="21"/>
  <c r="AB118" i="21"/>
  <c r="AD118" i="21"/>
  <c r="AF185" i="21"/>
  <c r="AB185" i="21"/>
  <c r="AD185" i="21"/>
  <c r="AF182" i="21"/>
  <c r="AB182" i="21"/>
  <c r="AD182" i="21"/>
  <c r="AF179" i="21"/>
  <c r="AB179" i="21"/>
  <c r="AD179" i="21"/>
  <c r="AF176" i="21"/>
  <c r="AD176" i="21"/>
  <c r="AB176" i="21"/>
  <c r="AD173" i="21"/>
  <c r="AF173" i="21"/>
  <c r="AB173" i="21"/>
  <c r="AB170" i="21"/>
  <c r="AF170" i="21"/>
  <c r="AD170" i="21"/>
  <c r="AF167" i="21"/>
  <c r="AD167" i="21"/>
  <c r="AB167" i="21"/>
  <c r="AD164" i="21"/>
  <c r="AB164" i="21"/>
  <c r="AF164" i="21"/>
  <c r="AD161" i="21"/>
  <c r="AB161" i="21"/>
  <c r="AF161" i="21"/>
  <c r="AB158" i="21"/>
  <c r="AD158" i="21"/>
  <c r="AF158" i="21"/>
  <c r="AB155" i="21"/>
  <c r="AD155" i="21"/>
  <c r="AF155" i="21"/>
  <c r="AB152" i="21"/>
  <c r="AF152" i="21"/>
  <c r="AD152" i="21"/>
  <c r="AF149" i="21"/>
  <c r="AB149" i="21"/>
  <c r="AD149" i="21"/>
  <c r="AF146" i="21"/>
  <c r="AB146" i="21"/>
  <c r="AD146" i="21"/>
  <c r="AB143" i="21"/>
  <c r="AF143" i="21"/>
  <c r="AD143" i="21"/>
  <c r="AB114" i="21"/>
  <c r="AF114" i="21"/>
  <c r="AD114" i="21"/>
  <c r="AB111" i="21"/>
  <c r="AF111" i="21"/>
  <c r="AD111" i="21"/>
  <c r="AF108" i="21"/>
  <c r="AD108" i="21"/>
  <c r="AB108" i="21"/>
  <c r="AB105" i="21"/>
  <c r="AF105" i="21"/>
  <c r="AD105" i="21"/>
  <c r="AF102" i="21"/>
  <c r="AB102" i="21"/>
  <c r="AD102" i="21"/>
  <c r="AF99" i="21"/>
  <c r="AD99" i="21"/>
  <c r="AB99" i="21"/>
  <c r="AD96" i="21"/>
  <c r="AF96" i="21"/>
  <c r="AB96" i="21"/>
  <c r="AD93" i="21"/>
  <c r="AB93" i="21"/>
  <c r="AF93" i="21"/>
  <c r="AB90" i="21"/>
  <c r="AF90" i="21"/>
  <c r="AD90" i="21"/>
  <c r="AD87" i="21"/>
  <c r="AF87" i="21"/>
  <c r="AB87" i="21"/>
  <c r="AF84" i="21"/>
  <c r="AD84" i="21"/>
  <c r="AB84" i="21"/>
  <c r="AD81" i="21"/>
  <c r="AF81" i="21"/>
  <c r="AB81" i="21"/>
  <c r="AD78" i="21"/>
  <c r="AF78" i="21"/>
  <c r="AB78" i="21"/>
  <c r="AF72" i="21"/>
  <c r="AD72" i="21"/>
  <c r="AB72" i="21"/>
  <c r="AF75" i="21"/>
  <c r="AD75" i="21"/>
  <c r="AB75" i="21"/>
  <c r="AD69" i="21"/>
  <c r="AB69" i="21"/>
  <c r="AF69" i="21"/>
  <c r="AB66" i="21"/>
  <c r="AD66" i="21"/>
  <c r="AF66" i="21"/>
  <c r="AB62" i="21"/>
  <c r="AD62" i="21"/>
  <c r="AF62" i="21"/>
  <c r="AB59" i="21"/>
  <c r="AD59" i="21"/>
  <c r="AF59" i="21"/>
  <c r="AB56" i="21"/>
  <c r="AD56" i="21"/>
  <c r="AF56" i="21"/>
  <c r="AB53" i="21"/>
  <c r="AD53" i="21"/>
  <c r="AF53" i="21"/>
  <c r="AB50" i="21"/>
  <c r="AD50" i="21"/>
  <c r="AF50" i="21"/>
  <c r="AF47" i="21"/>
  <c r="AB47" i="21"/>
  <c r="AD47" i="21"/>
  <c r="AF44" i="21"/>
  <c r="AB44" i="21"/>
  <c r="AD44" i="21"/>
  <c r="AB41" i="21"/>
  <c r="AD41" i="21"/>
  <c r="AF41" i="21"/>
  <c r="AB37" i="21"/>
  <c r="AF37" i="21"/>
  <c r="AD37" i="21"/>
  <c r="AD34" i="21"/>
  <c r="AB34" i="21"/>
  <c r="AF34" i="21"/>
  <c r="AD31" i="21"/>
  <c r="AB31" i="21"/>
  <c r="AF31" i="21"/>
  <c r="AF29" i="21"/>
  <c r="AD29" i="21"/>
  <c r="AB29" i="21"/>
  <c r="AB26" i="21"/>
  <c r="AF26" i="21"/>
  <c r="AD26" i="21"/>
  <c r="AD23" i="21"/>
  <c r="AF23" i="21"/>
  <c r="AB23" i="21"/>
  <c r="AD17" i="21"/>
  <c r="AF17" i="21"/>
  <c r="AB17" i="21"/>
  <c r="AD14" i="21"/>
  <c r="AB14" i="21"/>
  <c r="AF14" i="21"/>
  <c r="AF11" i="21"/>
  <c r="AB11" i="21"/>
  <c r="AD11" i="21"/>
  <c r="AF501" i="21"/>
  <c r="AB501" i="21"/>
  <c r="AD501" i="21"/>
  <c r="AF498" i="21"/>
  <c r="AB498" i="21"/>
  <c r="AD498" i="21"/>
  <c r="AF495" i="21"/>
  <c r="AB495" i="21"/>
  <c r="AD495" i="21"/>
  <c r="AD492" i="21"/>
  <c r="AF492" i="21"/>
  <c r="AB492" i="21"/>
  <c r="AF489" i="21"/>
  <c r="AB489" i="21"/>
  <c r="AD489" i="21"/>
  <c r="AF486" i="21"/>
  <c r="AB486" i="21"/>
  <c r="AD486" i="21"/>
  <c r="AF483" i="21"/>
  <c r="AD483" i="21"/>
  <c r="AB483" i="21"/>
  <c r="AD479" i="21"/>
  <c r="AB479" i="21"/>
  <c r="AF479" i="21"/>
  <c r="AB477" i="21"/>
  <c r="AF477" i="21"/>
  <c r="AD477" i="21"/>
  <c r="AF476" i="21"/>
  <c r="AB476" i="21"/>
  <c r="AD476" i="21"/>
  <c r="AF474" i="21"/>
  <c r="AB474" i="21"/>
  <c r="AD474" i="21"/>
  <c r="AB473" i="21"/>
  <c r="AF473" i="21"/>
  <c r="AD473" i="21"/>
  <c r="AB471" i="21"/>
  <c r="AF471" i="21"/>
  <c r="AD471" i="21"/>
  <c r="AB470" i="21"/>
  <c r="AF470" i="21"/>
  <c r="AD470" i="21"/>
  <c r="AD468" i="21"/>
  <c r="AB468" i="21"/>
  <c r="AF468" i="21"/>
  <c r="AD467" i="21"/>
  <c r="AB467" i="21"/>
  <c r="AF467" i="21"/>
  <c r="AD465" i="21"/>
  <c r="AF465" i="21"/>
  <c r="AB465" i="21"/>
  <c r="AD464" i="21"/>
  <c r="AF464" i="21"/>
  <c r="AB464" i="21"/>
  <c r="AD462" i="21"/>
  <c r="AF462" i="21"/>
  <c r="AB462" i="21"/>
  <c r="AD461" i="21"/>
  <c r="AB461" i="21"/>
  <c r="AF461" i="21"/>
  <c r="AD459" i="21"/>
  <c r="AF459" i="21"/>
  <c r="AB459" i="21"/>
  <c r="AB458" i="21"/>
  <c r="AF458" i="21"/>
  <c r="AD458" i="21"/>
  <c r="AD456" i="21"/>
  <c r="AB456" i="21"/>
  <c r="AF456" i="21"/>
  <c r="AB455" i="21"/>
  <c r="AD455" i="21"/>
  <c r="AF455" i="21"/>
  <c r="AD453" i="21"/>
  <c r="AB453" i="21"/>
  <c r="AF453" i="21"/>
  <c r="AD452" i="21"/>
  <c r="AB452" i="21"/>
  <c r="AF452" i="21"/>
  <c r="AD450" i="21"/>
  <c r="AF450" i="21"/>
  <c r="AB450" i="21"/>
  <c r="AD448" i="21"/>
  <c r="AB448" i="21"/>
  <c r="AF448" i="21"/>
  <c r="AB446" i="21"/>
  <c r="AF446" i="21"/>
  <c r="AD446" i="21"/>
  <c r="AF445" i="21"/>
  <c r="AB445" i="21"/>
  <c r="AD445" i="21"/>
  <c r="AF443" i="21"/>
  <c r="AB443" i="21"/>
  <c r="AD443" i="21"/>
  <c r="AB442" i="21"/>
  <c r="AD442" i="21"/>
  <c r="AF442" i="21"/>
  <c r="AD440" i="21"/>
  <c r="AB440" i="21"/>
  <c r="AF440" i="21"/>
  <c r="AD439" i="21"/>
  <c r="AF439" i="21"/>
  <c r="AB439" i="21"/>
  <c r="AB437" i="21"/>
  <c r="AD437" i="21"/>
  <c r="AF437" i="21"/>
  <c r="AB436" i="21"/>
  <c r="AF436" i="21"/>
  <c r="AD436" i="21"/>
  <c r="AF434" i="21"/>
  <c r="AD434" i="21"/>
  <c r="AB434" i="21"/>
  <c r="AD433" i="21"/>
  <c r="AF433" i="21"/>
  <c r="AB433" i="21"/>
  <c r="AD431" i="21"/>
  <c r="AF431" i="21"/>
  <c r="AB431" i="21"/>
  <c r="AF430" i="21"/>
  <c r="AD430" i="21"/>
  <c r="AB430" i="21"/>
  <c r="AF428" i="21"/>
  <c r="AB428" i="21"/>
  <c r="AD428" i="21"/>
  <c r="AF426" i="21"/>
  <c r="AD426" i="21"/>
  <c r="AB426" i="21"/>
  <c r="AD424" i="21"/>
  <c r="AB424" i="21"/>
  <c r="AF424" i="21"/>
  <c r="AD423" i="21"/>
  <c r="AF423" i="21"/>
  <c r="AB423" i="21"/>
  <c r="AF421" i="21"/>
  <c r="AD421" i="21"/>
  <c r="AB421" i="21"/>
  <c r="AF420" i="21"/>
  <c r="AD420" i="21"/>
  <c r="AB420" i="21"/>
  <c r="AF418" i="21"/>
  <c r="AD418" i="21"/>
  <c r="AB418" i="21"/>
  <c r="AB417" i="21"/>
  <c r="AF417" i="21"/>
  <c r="AD417" i="21"/>
  <c r="AD415" i="21"/>
  <c r="AF415" i="21"/>
  <c r="AB415" i="21"/>
  <c r="AB414" i="21"/>
  <c r="AD414" i="21"/>
  <c r="AF414" i="21"/>
  <c r="AB412" i="21"/>
  <c r="AD412" i="21"/>
  <c r="AF412" i="21"/>
  <c r="AB411" i="21"/>
  <c r="AD411" i="21"/>
  <c r="AF411" i="21"/>
  <c r="AB409" i="21"/>
  <c r="AD409" i="21"/>
  <c r="AF409" i="21"/>
  <c r="AF408" i="21"/>
  <c r="AD408" i="21"/>
  <c r="AB408" i="21"/>
  <c r="AD406" i="21"/>
  <c r="AB406" i="21"/>
  <c r="AF406" i="21"/>
  <c r="AD405" i="21"/>
  <c r="AF405" i="21"/>
  <c r="AB405" i="21"/>
  <c r="AD403" i="21"/>
  <c r="AF403" i="21"/>
  <c r="AB403" i="21"/>
  <c r="AD402" i="21"/>
  <c r="AF402" i="21"/>
  <c r="AB402" i="21"/>
  <c r="AD400" i="21"/>
  <c r="AF400" i="21"/>
  <c r="AB400" i="21"/>
  <c r="AF398" i="21"/>
  <c r="AD398" i="21"/>
  <c r="AB398" i="21"/>
  <c r="AF396" i="21"/>
  <c r="AD396" i="21"/>
  <c r="AB396" i="21"/>
  <c r="AF395" i="21"/>
  <c r="AD395" i="21"/>
  <c r="AB395" i="21"/>
  <c r="AF393" i="21"/>
  <c r="AD393" i="21"/>
  <c r="AB393" i="21"/>
  <c r="AF392" i="21"/>
  <c r="AD392" i="21"/>
  <c r="AB392" i="21"/>
  <c r="AF390" i="21"/>
  <c r="AD390" i="21"/>
  <c r="AB390" i="21"/>
  <c r="AF389" i="21"/>
  <c r="AD389" i="21"/>
  <c r="AB389" i="21"/>
  <c r="AB387" i="21"/>
  <c r="AD387" i="21"/>
  <c r="AF387" i="21"/>
  <c r="AD386" i="21"/>
  <c r="AB386" i="21"/>
  <c r="AF386" i="21"/>
  <c r="AB384" i="21"/>
  <c r="AD384" i="21"/>
  <c r="AF384" i="21"/>
  <c r="AF383" i="21"/>
  <c r="AB383" i="21"/>
  <c r="AD383" i="21"/>
  <c r="AB381" i="21"/>
  <c r="AD381" i="21"/>
  <c r="AF381" i="21"/>
  <c r="AD380" i="21"/>
  <c r="AB380" i="21"/>
  <c r="AF380" i="21"/>
  <c r="AD378" i="21"/>
  <c r="AB378" i="21"/>
  <c r="AF378" i="21"/>
  <c r="AB376" i="21"/>
  <c r="AF376" i="21"/>
  <c r="AD376" i="21"/>
  <c r="AB374" i="21"/>
  <c r="AF374" i="21"/>
  <c r="AD374" i="21"/>
  <c r="AD373" i="21"/>
  <c r="AB373" i="21"/>
  <c r="AF373" i="21"/>
  <c r="AB371" i="21"/>
  <c r="AD371" i="21"/>
  <c r="AF371" i="21"/>
  <c r="AD370" i="21"/>
  <c r="AB370" i="21"/>
  <c r="AF370" i="21"/>
  <c r="AD368" i="21"/>
  <c r="AF368" i="21"/>
  <c r="AB368" i="21"/>
  <c r="AD367" i="21"/>
  <c r="AF367" i="21"/>
  <c r="AB367" i="21"/>
  <c r="AB365" i="21"/>
  <c r="AD365" i="21"/>
  <c r="AF365" i="21"/>
  <c r="AF364" i="21"/>
  <c r="AB364" i="21"/>
  <c r="AD364" i="21"/>
  <c r="AD362" i="21"/>
  <c r="AF362" i="21"/>
  <c r="AB362" i="21"/>
  <c r="AF361" i="21"/>
  <c r="AB361" i="21"/>
  <c r="AD361" i="21"/>
  <c r="AD359" i="21"/>
  <c r="AB359" i="21"/>
  <c r="AF359" i="21"/>
  <c r="AD358" i="21"/>
  <c r="AF358" i="21"/>
  <c r="AB358" i="21"/>
  <c r="AD356" i="21"/>
  <c r="AF356" i="21"/>
  <c r="AB356" i="21"/>
  <c r="AD355" i="21"/>
  <c r="AF355" i="21"/>
  <c r="AB355" i="21"/>
  <c r="AF353" i="21"/>
  <c r="AD353" i="21"/>
  <c r="AB353" i="21"/>
  <c r="AF352" i="21"/>
  <c r="AB352" i="21"/>
  <c r="AD352" i="21"/>
  <c r="AF350" i="21"/>
  <c r="AB350" i="21"/>
  <c r="AD350" i="21"/>
  <c r="AB349" i="21"/>
  <c r="AD349" i="21"/>
  <c r="AF349" i="21"/>
  <c r="AD347" i="21"/>
  <c r="AB347" i="21"/>
  <c r="AF347" i="21"/>
  <c r="AD346" i="21"/>
  <c r="AB346" i="21"/>
  <c r="AF346" i="21"/>
  <c r="AD344" i="21"/>
  <c r="AB344" i="21"/>
  <c r="AF344" i="21"/>
  <c r="AD343" i="21"/>
  <c r="AB343" i="21"/>
  <c r="AF343" i="21"/>
  <c r="AD341" i="21"/>
  <c r="AB341" i="21"/>
  <c r="AF341" i="21"/>
  <c r="AD340" i="21"/>
  <c r="AF340" i="21"/>
  <c r="AB340" i="21"/>
  <c r="AB338" i="21"/>
  <c r="AD338" i="21"/>
  <c r="AF338" i="21"/>
  <c r="AD337" i="21"/>
  <c r="AB337" i="21"/>
  <c r="AF337" i="21"/>
  <c r="AD335" i="21"/>
  <c r="AB335" i="21"/>
  <c r="AF335" i="21"/>
  <c r="AD334" i="21"/>
  <c r="AB334" i="21"/>
  <c r="AF334" i="21"/>
  <c r="AF332" i="21"/>
  <c r="AB332" i="21"/>
  <c r="AD332" i="21"/>
  <c r="AF330" i="21"/>
  <c r="AB330" i="21"/>
  <c r="AD330" i="21"/>
  <c r="AF328" i="21"/>
  <c r="AB328" i="21"/>
  <c r="AD328" i="21"/>
  <c r="AF327" i="21"/>
  <c r="AD327" i="21"/>
  <c r="AB327" i="21"/>
  <c r="AF325" i="21"/>
  <c r="AD325" i="21"/>
  <c r="AB325" i="21"/>
  <c r="AF324" i="21"/>
  <c r="AD324" i="21"/>
  <c r="AB324" i="21"/>
  <c r="AD322" i="21"/>
  <c r="AB322" i="21"/>
  <c r="AF322" i="21"/>
  <c r="AF321" i="21"/>
  <c r="AD321" i="21"/>
  <c r="AB321" i="21"/>
  <c r="AB319" i="21"/>
  <c r="AF319" i="21"/>
  <c r="AD319" i="21"/>
  <c r="AF318" i="21"/>
  <c r="AD318" i="21"/>
  <c r="AB318" i="21"/>
  <c r="AD316" i="21"/>
  <c r="AB316" i="21"/>
  <c r="AF316" i="21"/>
  <c r="AF315" i="21"/>
  <c r="AD315" i="21"/>
  <c r="AB315" i="21"/>
  <c r="AF313" i="21"/>
  <c r="AB313" i="21"/>
  <c r="AD313" i="21"/>
  <c r="AD312" i="21"/>
  <c r="AB312" i="21"/>
  <c r="AF312" i="21"/>
  <c r="AD310" i="21"/>
  <c r="AB310" i="21"/>
  <c r="AF310" i="21"/>
  <c r="AD309" i="21"/>
  <c r="AB309" i="21"/>
  <c r="AF309" i="21"/>
  <c r="AD307" i="21"/>
  <c r="AB307" i="21"/>
  <c r="AF307" i="21"/>
  <c r="AD306" i="21"/>
  <c r="AB306" i="21"/>
  <c r="AF306" i="21"/>
  <c r="AD304" i="21"/>
  <c r="AB304" i="21"/>
  <c r="AF304" i="21"/>
  <c r="AD301" i="21"/>
  <c r="AF301" i="21"/>
  <c r="AB301" i="21"/>
  <c r="AD300" i="21"/>
  <c r="AF300" i="21"/>
  <c r="AB300" i="21"/>
  <c r="AF298" i="21"/>
  <c r="AB298" i="21"/>
  <c r="AD298" i="21"/>
  <c r="AD297" i="21"/>
  <c r="AB297" i="21"/>
  <c r="AF297" i="21"/>
  <c r="AF295" i="21"/>
  <c r="AB295" i="21"/>
  <c r="AD295" i="21"/>
  <c r="AB294" i="21"/>
  <c r="AF294" i="21"/>
  <c r="AD294" i="21"/>
  <c r="AB292" i="21"/>
  <c r="AF292" i="21"/>
  <c r="AD292" i="21"/>
  <c r="AD290" i="21"/>
  <c r="AB290" i="21"/>
  <c r="AF290" i="21"/>
  <c r="AB288" i="21"/>
  <c r="AF288" i="21"/>
  <c r="AD288" i="21"/>
  <c r="AB287" i="21"/>
  <c r="AF287" i="21"/>
  <c r="AD287" i="21"/>
  <c r="AD285" i="21"/>
  <c r="AB285" i="21"/>
  <c r="AF285" i="21"/>
  <c r="AB284" i="21"/>
  <c r="AF284" i="21"/>
  <c r="AD284" i="21"/>
  <c r="AD282" i="21"/>
  <c r="AB282" i="21"/>
  <c r="AF282" i="21"/>
  <c r="AF281" i="21"/>
  <c r="AD281" i="21"/>
  <c r="AB281" i="21"/>
  <c r="AF279" i="21"/>
  <c r="AB279" i="21"/>
  <c r="AD279" i="21"/>
  <c r="AF278" i="21"/>
  <c r="AD278" i="21"/>
  <c r="AB278" i="21"/>
  <c r="AD276" i="21"/>
  <c r="AF276" i="21"/>
  <c r="AB276" i="21"/>
  <c r="AF275" i="21"/>
  <c r="AD275" i="21"/>
  <c r="AB275" i="21"/>
  <c r="AF273" i="21"/>
  <c r="AD273" i="21"/>
  <c r="AB273" i="21"/>
  <c r="AF272" i="21"/>
  <c r="AD272" i="21"/>
  <c r="AB272" i="21"/>
  <c r="AB270" i="21"/>
  <c r="AF270" i="21"/>
  <c r="AD270" i="21"/>
  <c r="AF269" i="21"/>
  <c r="AB269" i="21"/>
  <c r="AD269" i="21"/>
  <c r="AB267" i="21"/>
  <c r="AD267" i="21"/>
  <c r="AF267" i="21"/>
  <c r="AB266" i="21"/>
  <c r="AF266" i="21"/>
  <c r="AD266" i="21"/>
  <c r="AB264" i="21"/>
  <c r="AF264" i="21"/>
  <c r="AD264" i="21"/>
  <c r="AF263" i="21"/>
  <c r="AB263" i="21"/>
  <c r="AD263" i="21"/>
  <c r="AD261" i="21"/>
  <c r="AF261" i="21"/>
  <c r="AB261" i="21"/>
  <c r="AB260" i="21"/>
  <c r="AD260" i="21"/>
  <c r="AF260" i="21"/>
  <c r="AB258" i="21"/>
  <c r="AD258" i="21"/>
  <c r="AF258" i="21"/>
  <c r="AF257" i="21"/>
  <c r="AB257" i="21"/>
  <c r="AD257" i="21"/>
  <c r="AB255" i="21"/>
  <c r="AD255" i="21"/>
  <c r="AF255" i="21"/>
  <c r="AD254" i="21"/>
  <c r="AB254" i="21"/>
  <c r="AF254" i="21"/>
  <c r="AF252" i="21"/>
  <c r="AB252" i="21"/>
  <c r="AD252" i="21"/>
  <c r="AD251" i="21"/>
  <c r="AF251" i="21"/>
  <c r="AB251" i="21"/>
  <c r="AF249" i="21"/>
  <c r="AB249" i="21"/>
  <c r="AD249" i="21"/>
  <c r="AD248" i="21"/>
  <c r="AF248" i="21"/>
  <c r="AB248" i="21"/>
  <c r="AF246" i="21"/>
  <c r="AD246" i="21"/>
  <c r="AB246" i="21"/>
  <c r="AB245" i="21"/>
  <c r="AF245" i="21"/>
  <c r="AD245" i="21"/>
  <c r="AD243" i="21"/>
  <c r="AF243" i="21"/>
  <c r="AB243" i="21"/>
  <c r="AB242" i="21"/>
  <c r="AD242" i="21"/>
  <c r="AF242" i="21"/>
  <c r="AB240" i="21"/>
  <c r="AF240" i="21"/>
  <c r="AD240" i="21"/>
  <c r="AD239" i="21"/>
  <c r="AB239" i="21"/>
  <c r="AF239" i="21"/>
  <c r="AF237" i="21"/>
  <c r="AD237" i="21"/>
  <c r="AB237" i="21"/>
  <c r="AD235" i="21"/>
  <c r="AF235" i="21"/>
  <c r="AB235" i="21"/>
  <c r="AF233" i="21"/>
  <c r="AB233" i="21"/>
  <c r="AD233" i="21"/>
  <c r="AF232" i="21"/>
  <c r="AB232" i="21"/>
  <c r="AD232" i="21"/>
  <c r="AB230" i="21"/>
  <c r="AD230" i="21"/>
  <c r="AF230" i="21"/>
  <c r="AD229" i="21"/>
  <c r="AB229" i="21"/>
  <c r="AF229" i="21"/>
  <c r="AD227" i="21"/>
  <c r="AF227" i="21"/>
  <c r="AB227" i="21"/>
  <c r="AF226" i="21"/>
  <c r="AD226" i="21"/>
  <c r="AB226" i="21"/>
  <c r="AF224" i="21"/>
  <c r="AB224" i="21"/>
  <c r="AD224" i="21"/>
  <c r="AB223" i="21"/>
  <c r="AF223" i="21"/>
  <c r="AD223" i="21"/>
  <c r="AD221" i="21"/>
  <c r="AB221" i="21"/>
  <c r="AF221" i="21"/>
  <c r="AD220" i="21"/>
  <c r="AB220" i="21"/>
  <c r="AF220" i="21"/>
  <c r="AD218" i="21"/>
  <c r="AF218" i="21"/>
  <c r="AB218" i="21"/>
  <c r="AD217" i="21"/>
  <c r="AF217" i="21"/>
  <c r="AB217" i="21"/>
  <c r="AD215" i="21"/>
  <c r="AF215" i="21"/>
  <c r="AB215" i="21"/>
  <c r="AF214" i="21"/>
  <c r="AD214" i="21"/>
  <c r="AB214" i="21"/>
  <c r="AB212" i="21"/>
  <c r="AF212" i="21"/>
  <c r="AD212" i="21"/>
  <c r="AD211" i="21"/>
  <c r="AB211" i="21"/>
  <c r="AF211" i="21"/>
  <c r="AD209" i="21"/>
  <c r="AF209" i="21"/>
  <c r="AB209" i="21"/>
  <c r="AD208" i="21"/>
  <c r="AF208" i="21"/>
  <c r="AB208" i="21"/>
  <c r="AD206" i="21"/>
  <c r="AF206" i="21"/>
  <c r="AB206" i="21"/>
  <c r="AF205" i="21"/>
  <c r="AD205" i="21"/>
  <c r="AB205" i="21"/>
  <c r="AF203" i="21"/>
  <c r="AD203" i="21"/>
  <c r="AB203" i="21"/>
  <c r="AD202" i="21"/>
  <c r="AB202" i="21"/>
  <c r="AF202" i="21"/>
  <c r="AB200" i="21"/>
  <c r="AF200" i="21"/>
  <c r="AD200" i="21"/>
  <c r="AF199" i="21"/>
  <c r="AB199" i="21"/>
  <c r="AD199" i="21"/>
  <c r="AB197" i="21"/>
  <c r="AD197" i="21"/>
  <c r="AF197" i="21"/>
  <c r="AB196" i="21"/>
  <c r="AD196" i="21"/>
  <c r="AF196" i="21"/>
  <c r="AF194" i="21"/>
  <c r="AB194" i="21"/>
  <c r="AD194" i="21"/>
  <c r="AD193" i="21"/>
  <c r="AB193" i="21"/>
  <c r="AF193" i="21"/>
  <c r="AD191" i="21"/>
  <c r="AF191" i="21"/>
  <c r="AB191" i="21"/>
  <c r="AF190" i="21"/>
  <c r="AD190" i="21"/>
  <c r="AB190" i="21"/>
  <c r="AF188" i="21"/>
  <c r="AD188" i="21"/>
  <c r="AB188" i="21"/>
  <c r="AD186" i="21"/>
  <c r="AF186" i="21"/>
  <c r="AB186" i="21"/>
  <c r="AD184" i="21"/>
  <c r="AF184" i="21"/>
  <c r="AB184" i="21"/>
  <c r="AD183" i="21"/>
  <c r="AB183" i="21"/>
  <c r="AF183" i="21"/>
  <c r="AF181" i="21"/>
  <c r="AB181" i="21"/>
  <c r="AD181" i="21"/>
  <c r="AB180" i="21"/>
  <c r="AD180" i="21"/>
  <c r="AF180" i="21"/>
  <c r="AB178" i="21"/>
  <c r="AF178" i="21"/>
  <c r="AD178" i="21"/>
  <c r="AB177" i="21"/>
  <c r="AD177" i="21"/>
  <c r="AF177" i="21"/>
  <c r="AB175" i="21"/>
  <c r="AF175" i="21"/>
  <c r="AD175" i="21"/>
  <c r="AB174" i="21"/>
  <c r="AF174" i="21"/>
  <c r="AD174" i="21"/>
  <c r="AB172" i="21"/>
  <c r="AD172" i="21"/>
  <c r="AF172" i="21"/>
  <c r="AB171" i="21"/>
  <c r="AD171" i="21"/>
  <c r="AF171" i="21"/>
  <c r="AB169" i="21"/>
  <c r="AD169" i="21"/>
  <c r="AF169" i="21"/>
  <c r="AD168" i="21"/>
  <c r="AF168" i="21"/>
  <c r="AB168" i="21"/>
  <c r="AB166" i="21"/>
  <c r="AF166" i="21"/>
  <c r="AD166" i="21"/>
  <c r="AB165" i="21"/>
  <c r="AF165" i="21"/>
  <c r="AD165" i="21"/>
  <c r="AF163" i="21"/>
  <c r="AB163" i="21"/>
  <c r="AD163" i="21"/>
  <c r="AF162" i="21"/>
  <c r="AD162" i="21"/>
  <c r="AB162" i="21"/>
  <c r="AD160" i="21"/>
  <c r="AF160" i="21"/>
  <c r="AB160" i="21"/>
  <c r="AF159" i="21"/>
  <c r="AB159" i="21"/>
  <c r="AD159" i="21"/>
  <c r="AD157" i="21"/>
  <c r="AF157" i="21"/>
  <c r="AB157" i="21"/>
  <c r="AD156" i="21"/>
  <c r="AF156" i="21"/>
  <c r="AB156" i="21"/>
  <c r="AF154" i="21"/>
  <c r="AD154" i="21"/>
  <c r="AB154" i="21"/>
  <c r="AF153" i="21"/>
  <c r="AD153" i="21"/>
  <c r="AB153" i="21"/>
  <c r="AD151" i="21"/>
  <c r="AB151" i="21"/>
  <c r="AF151" i="21"/>
  <c r="AD150" i="21"/>
  <c r="AB150" i="21"/>
  <c r="AF150" i="21"/>
  <c r="AD148" i="21"/>
  <c r="AF148" i="21"/>
  <c r="AB148" i="21"/>
  <c r="AF147" i="21"/>
  <c r="AD147" i="21"/>
  <c r="AB147" i="21"/>
  <c r="AF145" i="21"/>
  <c r="AD145" i="21"/>
  <c r="AB145" i="21"/>
  <c r="AF144" i="21"/>
  <c r="AD144" i="21"/>
  <c r="AB144" i="21"/>
  <c r="AD142" i="21"/>
  <c r="AF142" i="21"/>
  <c r="AB142" i="21"/>
  <c r="AB140" i="21"/>
  <c r="AF140" i="21"/>
  <c r="AD140" i="21"/>
  <c r="AF138" i="21"/>
  <c r="AD138" i="21"/>
  <c r="AB138" i="21"/>
  <c r="AD137" i="21"/>
  <c r="AF137" i="21"/>
  <c r="AB137" i="21"/>
  <c r="AF135" i="21"/>
  <c r="AD135" i="21"/>
  <c r="AB135" i="21"/>
  <c r="AF134" i="21"/>
  <c r="AD134" i="21"/>
  <c r="AB134" i="21"/>
  <c r="AB132" i="21"/>
  <c r="AF132" i="21"/>
  <c r="AD132" i="21"/>
  <c r="AF131" i="21"/>
  <c r="AD131" i="21"/>
  <c r="AB131" i="21"/>
  <c r="AD129" i="21"/>
  <c r="AF129" i="21"/>
  <c r="AB129" i="21"/>
  <c r="AD128" i="21"/>
  <c r="AF128" i="21"/>
  <c r="AB128" i="21"/>
  <c r="AD126" i="21"/>
  <c r="AF126" i="21"/>
  <c r="AB126" i="21"/>
  <c r="AD125" i="21"/>
  <c r="AF125" i="21"/>
  <c r="AB125" i="21"/>
  <c r="AD123" i="21"/>
  <c r="AF123" i="21"/>
  <c r="AB123" i="21"/>
  <c r="AD122" i="21"/>
  <c r="AF122" i="21"/>
  <c r="AB122" i="21"/>
  <c r="AD120" i="21"/>
  <c r="AF120" i="21"/>
  <c r="AB120" i="21"/>
  <c r="AF119" i="21"/>
  <c r="AD119" i="21"/>
  <c r="AB119" i="21"/>
  <c r="AD117" i="21"/>
  <c r="AF117" i="21"/>
  <c r="AB117" i="21"/>
  <c r="AD115" i="21"/>
  <c r="AF115" i="21"/>
  <c r="AB115" i="21"/>
  <c r="AF113" i="21"/>
  <c r="AD113" i="21"/>
  <c r="AB113" i="21"/>
  <c r="AD112" i="21"/>
  <c r="AB112" i="21"/>
  <c r="AF112" i="21"/>
  <c r="AF110" i="21"/>
  <c r="AD110" i="21"/>
  <c r="AB110" i="21"/>
  <c r="AF109" i="21"/>
  <c r="AD109" i="21"/>
  <c r="AB109" i="21"/>
  <c r="AF107" i="21"/>
  <c r="AD107" i="21"/>
  <c r="AB107" i="21"/>
  <c r="AD106" i="21"/>
  <c r="AB106" i="21"/>
  <c r="AF106" i="21"/>
  <c r="AB104" i="21"/>
  <c r="AF104" i="21"/>
  <c r="AD104" i="21"/>
  <c r="AB103" i="21"/>
  <c r="AF103" i="21"/>
  <c r="AD103" i="21"/>
  <c r="AD101" i="21"/>
  <c r="AB101" i="21"/>
  <c r="AF101" i="21"/>
  <c r="AB100" i="21"/>
  <c r="AF100" i="21"/>
  <c r="AD100" i="21"/>
  <c r="AF98" i="21"/>
  <c r="AD98" i="21"/>
  <c r="AB98" i="21"/>
  <c r="AB97" i="21"/>
  <c r="AF97" i="21"/>
  <c r="AD97" i="21"/>
  <c r="AD95" i="21"/>
  <c r="AB95" i="21"/>
  <c r="AF95" i="21"/>
  <c r="AD94" i="21"/>
  <c r="AB94" i="21"/>
  <c r="AF94" i="21"/>
  <c r="AD92" i="21"/>
  <c r="AB92" i="21"/>
  <c r="AF92" i="21"/>
  <c r="AB91" i="21"/>
  <c r="AD91" i="21"/>
  <c r="AF91" i="21"/>
  <c r="AB89" i="21"/>
  <c r="AD89" i="21"/>
  <c r="AF89" i="21"/>
  <c r="AF88" i="21"/>
  <c r="AD88" i="21"/>
  <c r="AB88" i="21"/>
  <c r="AB86" i="21"/>
  <c r="AD86" i="21"/>
  <c r="AF86" i="21"/>
  <c r="AD85" i="21"/>
  <c r="AB85" i="21"/>
  <c r="AF85" i="21"/>
  <c r="AF83" i="21"/>
  <c r="AD83" i="21"/>
  <c r="AB83" i="21"/>
  <c r="AF82" i="21"/>
  <c r="AB82" i="21"/>
  <c r="AD82" i="21"/>
  <c r="AD80" i="21"/>
  <c r="AB80" i="21"/>
  <c r="AF80" i="21"/>
  <c r="AD79" i="21"/>
  <c r="AB79" i="21"/>
  <c r="AF79" i="21"/>
  <c r="AB77" i="21"/>
  <c r="AF77" i="21"/>
  <c r="AD77" i="21"/>
  <c r="AD76" i="21"/>
  <c r="AB76" i="21"/>
  <c r="AF76" i="21"/>
  <c r="AF74" i="21"/>
  <c r="AB74" i="21"/>
  <c r="AD74" i="21"/>
  <c r="AF73" i="21"/>
  <c r="AD73" i="21"/>
  <c r="AB73" i="21"/>
  <c r="AF71" i="21"/>
  <c r="AD71" i="21"/>
  <c r="AB71" i="21"/>
  <c r="AF70" i="21"/>
  <c r="AD70" i="21"/>
  <c r="AB70" i="21"/>
  <c r="AD68" i="21"/>
  <c r="AF68" i="21"/>
  <c r="AB68" i="21"/>
  <c r="AD67" i="21"/>
  <c r="AF67" i="21"/>
  <c r="AB67" i="21"/>
  <c r="AD65" i="21"/>
  <c r="AF65" i="21"/>
  <c r="AB65" i="21"/>
  <c r="AD63" i="21"/>
  <c r="AF63" i="21"/>
  <c r="AB63" i="21"/>
  <c r="AD61" i="21"/>
  <c r="AB61" i="21"/>
  <c r="AF61" i="21"/>
  <c r="AD60" i="21"/>
  <c r="AB60" i="21"/>
  <c r="AF60" i="21"/>
  <c r="AB58" i="21"/>
  <c r="AD58" i="21"/>
  <c r="AF58" i="21"/>
  <c r="AD57" i="21"/>
  <c r="AF57" i="21"/>
  <c r="AB57" i="21"/>
  <c r="AD55" i="21"/>
  <c r="AF55" i="21"/>
  <c r="AB55" i="21"/>
  <c r="AD54" i="21"/>
  <c r="AF54" i="21"/>
  <c r="AB54" i="21"/>
  <c r="AD52" i="21"/>
  <c r="AF52" i="21"/>
  <c r="AB52" i="21"/>
  <c r="AD51" i="21"/>
  <c r="AF51" i="21"/>
  <c r="AB51" i="21"/>
  <c r="AF49" i="21"/>
  <c r="AD49" i="21"/>
  <c r="AB49" i="21"/>
  <c r="AF48" i="21"/>
  <c r="AD48" i="21"/>
  <c r="AB48" i="21"/>
  <c r="AB46" i="21"/>
  <c r="AF46" i="21"/>
  <c r="AD46" i="21"/>
  <c r="AB45" i="21"/>
  <c r="AD45" i="21"/>
  <c r="AF45" i="21"/>
  <c r="AB43" i="21"/>
  <c r="AD43" i="21"/>
  <c r="AF43" i="21"/>
  <c r="AB42" i="21"/>
  <c r="AD42" i="21"/>
  <c r="AF42" i="21"/>
  <c r="AB38" i="21"/>
  <c r="AD38" i="21"/>
  <c r="AF38" i="21"/>
  <c r="AB36" i="21"/>
  <c r="AD36" i="21"/>
  <c r="AF36" i="21"/>
  <c r="AD35" i="21"/>
  <c r="AB35" i="21"/>
  <c r="AF35" i="21"/>
  <c r="AF33" i="21"/>
  <c r="AD33" i="21"/>
  <c r="AB33" i="21"/>
  <c r="AD32" i="21"/>
  <c r="AB32" i="21"/>
  <c r="AF32" i="21"/>
  <c r="AB30" i="21"/>
  <c r="AD30" i="21"/>
  <c r="AF30" i="21"/>
  <c r="AF28" i="21"/>
  <c r="AD28" i="21"/>
  <c r="AB28" i="21"/>
  <c r="AB27" i="21"/>
  <c r="AF27" i="21"/>
  <c r="AD27" i="21"/>
  <c r="AB25" i="21"/>
  <c r="AF25" i="21"/>
  <c r="AD25" i="21"/>
  <c r="AB24" i="21"/>
  <c r="AD24" i="21"/>
  <c r="AF24" i="21"/>
  <c r="AD22" i="21"/>
  <c r="AB22" i="21"/>
  <c r="AF22" i="21"/>
  <c r="AF21" i="21"/>
  <c r="AD21" i="21"/>
  <c r="AB21" i="21"/>
  <c r="AD19" i="21"/>
  <c r="AB19" i="21"/>
  <c r="AF19" i="21"/>
  <c r="AD18" i="21"/>
  <c r="AF18" i="21"/>
  <c r="AB18" i="21"/>
  <c r="AD16" i="21"/>
  <c r="AF16" i="21"/>
  <c r="AB16" i="21"/>
  <c r="AD15" i="21"/>
  <c r="AB15" i="21"/>
  <c r="AF15" i="21"/>
  <c r="G4" i="22"/>
  <c r="AB20" i="21"/>
  <c r="AF20" i="21"/>
  <c r="AD20" i="21"/>
  <c r="AD13" i="21"/>
  <c r="AB13" i="21"/>
  <c r="AF13" i="21"/>
  <c r="H4" i="22"/>
  <c r="AD10" i="21"/>
  <c r="AF10" i="21"/>
  <c r="AB10" i="21"/>
  <c r="T5" i="21"/>
  <c r="Q2" i="21" s="1"/>
  <c r="N5" i="21"/>
  <c r="M5" i="21"/>
  <c r="AR5" i="21"/>
  <c r="F28" i="11" s="1"/>
  <c r="AS5" i="21"/>
  <c r="G28" i="11" s="1"/>
  <c r="AQ5" i="21"/>
  <c r="E28" i="11" s="1"/>
  <c r="BE5" i="21"/>
  <c r="AM5" i="21"/>
  <c r="BB5" i="21"/>
  <c r="BN5" i="21"/>
  <c r="AJ5" i="21"/>
  <c r="AY5" i="21"/>
  <c r="BK5" i="21"/>
  <c r="AG5" i="21"/>
  <c r="AV5" i="21"/>
  <c r="BH5" i="21"/>
  <c r="BF5" i="21"/>
  <c r="AN5" i="21"/>
  <c r="BC5" i="21"/>
  <c r="BO5" i="21"/>
  <c r="AK5" i="21"/>
  <c r="AZ5" i="21"/>
  <c r="BL5" i="21"/>
  <c r="AH5" i="21"/>
  <c r="AW5" i="21"/>
  <c r="BI5" i="21"/>
  <c r="AU5" i="21"/>
  <c r="BG5" i="21"/>
  <c r="AO5" i="21"/>
  <c r="BD5" i="21"/>
  <c r="BA5" i="21"/>
  <c r="AI5" i="21"/>
  <c r="BJ5" i="21"/>
  <c r="AL5" i="21"/>
  <c r="BM5" i="21"/>
  <c r="AX5" i="21"/>
  <c r="D4" i="12"/>
  <c r="E4" i="12"/>
  <c r="F4" i="12"/>
  <c r="G4" i="12"/>
  <c r="H4" i="12"/>
  <c r="I4" i="12"/>
  <c r="J4" i="12"/>
  <c r="K4" i="12"/>
  <c r="L4" i="12"/>
  <c r="M4" i="12"/>
  <c r="N4" i="12"/>
  <c r="O4" i="12"/>
  <c r="P4" i="12"/>
  <c r="Q4" i="12"/>
  <c r="D5" i="12"/>
  <c r="E5" i="12"/>
  <c r="F5" i="12"/>
  <c r="G5" i="12"/>
  <c r="H5" i="12"/>
  <c r="I5" i="12"/>
  <c r="J5" i="12"/>
  <c r="K5" i="12"/>
  <c r="L5" i="12"/>
  <c r="M5" i="12"/>
  <c r="N5" i="12"/>
  <c r="O5" i="12"/>
  <c r="P5" i="12"/>
  <c r="Q5" i="12"/>
  <c r="D6" i="12"/>
  <c r="E6" i="12"/>
  <c r="F6" i="12"/>
  <c r="G6" i="12"/>
  <c r="H6" i="12"/>
  <c r="I6" i="12"/>
  <c r="J6" i="12"/>
  <c r="K6" i="12"/>
  <c r="L6" i="12"/>
  <c r="M6" i="12"/>
  <c r="N6" i="12"/>
  <c r="O6" i="12"/>
  <c r="P6" i="12"/>
  <c r="Q6" i="12"/>
  <c r="D7" i="12"/>
  <c r="E7" i="12"/>
  <c r="F7" i="12"/>
  <c r="G7" i="12"/>
  <c r="H7" i="12"/>
  <c r="I7" i="12"/>
  <c r="J7" i="12"/>
  <c r="K7" i="12"/>
  <c r="L7" i="12"/>
  <c r="M7" i="12"/>
  <c r="N7" i="12"/>
  <c r="O7" i="12"/>
  <c r="P7" i="12"/>
  <c r="Q7" i="12"/>
  <c r="D8" i="12"/>
  <c r="E8" i="12"/>
  <c r="F8" i="12"/>
  <c r="G8" i="12"/>
  <c r="H8" i="12"/>
  <c r="I8" i="12"/>
  <c r="J8" i="12"/>
  <c r="K8" i="12"/>
  <c r="L8" i="12"/>
  <c r="M8" i="12"/>
  <c r="N8" i="12"/>
  <c r="O8" i="12"/>
  <c r="P8" i="12"/>
  <c r="Q8" i="12"/>
  <c r="D9" i="12"/>
  <c r="E9" i="12"/>
  <c r="F9" i="12"/>
  <c r="G9" i="12"/>
  <c r="H9" i="12"/>
  <c r="I9" i="12"/>
  <c r="J9" i="12"/>
  <c r="K9" i="12"/>
  <c r="L9" i="12"/>
  <c r="M9" i="12"/>
  <c r="N9" i="12"/>
  <c r="O9" i="12"/>
  <c r="P9" i="12"/>
  <c r="Q9" i="12"/>
  <c r="D10" i="12"/>
  <c r="E10" i="12"/>
  <c r="F10" i="12"/>
  <c r="G10" i="12"/>
  <c r="H10" i="12"/>
  <c r="I10" i="12"/>
  <c r="J10" i="12"/>
  <c r="K10" i="12"/>
  <c r="L10" i="12"/>
  <c r="M10" i="12"/>
  <c r="N10" i="12"/>
  <c r="O10" i="12"/>
  <c r="P10" i="12"/>
  <c r="Q10" i="12"/>
  <c r="D11" i="12"/>
  <c r="E11" i="12"/>
  <c r="F11" i="12"/>
  <c r="G11" i="12"/>
  <c r="H11" i="12"/>
  <c r="I11" i="12"/>
  <c r="J11" i="12"/>
  <c r="K11" i="12"/>
  <c r="L11" i="12"/>
  <c r="M11" i="12"/>
  <c r="N11" i="12"/>
  <c r="O11" i="12"/>
  <c r="P11" i="12"/>
  <c r="Q11" i="12"/>
  <c r="D12" i="12"/>
  <c r="E12" i="12"/>
  <c r="F12" i="12"/>
  <c r="G12" i="12"/>
  <c r="H12" i="12"/>
  <c r="I12" i="12"/>
  <c r="J12" i="12"/>
  <c r="K12" i="12"/>
  <c r="L12" i="12"/>
  <c r="M12" i="12"/>
  <c r="N12" i="12"/>
  <c r="O12" i="12"/>
  <c r="P12" i="12"/>
  <c r="Q12" i="12"/>
  <c r="D13" i="12"/>
  <c r="E13" i="12"/>
  <c r="F13" i="12"/>
  <c r="G13" i="12"/>
  <c r="H13" i="12"/>
  <c r="I13" i="12"/>
  <c r="J13" i="12"/>
  <c r="K13" i="12"/>
  <c r="L13" i="12"/>
  <c r="M13" i="12"/>
  <c r="N13" i="12"/>
  <c r="O13" i="12"/>
  <c r="P13" i="12"/>
  <c r="Q13" i="12"/>
  <c r="D14" i="12"/>
  <c r="E14" i="12"/>
  <c r="F14" i="12"/>
  <c r="G14" i="12"/>
  <c r="H14" i="12"/>
  <c r="I14" i="12"/>
  <c r="J14" i="12"/>
  <c r="K14" i="12"/>
  <c r="L14" i="12"/>
  <c r="M14" i="12"/>
  <c r="N14" i="12"/>
  <c r="O14" i="12"/>
  <c r="P14" i="12"/>
  <c r="Q14" i="12"/>
  <c r="D15" i="12"/>
  <c r="E15" i="12"/>
  <c r="F15" i="12"/>
  <c r="G15" i="12"/>
  <c r="H15" i="12"/>
  <c r="I15" i="12"/>
  <c r="J15" i="12"/>
  <c r="K15" i="12"/>
  <c r="L15" i="12"/>
  <c r="M15" i="12"/>
  <c r="N15" i="12"/>
  <c r="O15" i="12"/>
  <c r="P15" i="12"/>
  <c r="Q15" i="12"/>
  <c r="D16" i="12"/>
  <c r="E16" i="12"/>
  <c r="F16" i="12"/>
  <c r="G16" i="12"/>
  <c r="H16" i="12"/>
  <c r="I16" i="12"/>
  <c r="J16" i="12"/>
  <c r="K16" i="12"/>
  <c r="L16" i="12"/>
  <c r="M16" i="12"/>
  <c r="N16" i="12"/>
  <c r="O16" i="12"/>
  <c r="P16" i="12"/>
  <c r="Q16" i="12"/>
  <c r="D17" i="12"/>
  <c r="E17" i="12"/>
  <c r="F17" i="12"/>
  <c r="G17" i="12"/>
  <c r="H17" i="12"/>
  <c r="I17" i="12"/>
  <c r="J17" i="12"/>
  <c r="K17" i="12"/>
  <c r="L17" i="12"/>
  <c r="M17" i="12"/>
  <c r="N17" i="12"/>
  <c r="O17" i="12"/>
  <c r="P17" i="12"/>
  <c r="Q17" i="12"/>
  <c r="D18" i="12"/>
  <c r="E18" i="12"/>
  <c r="F18" i="12"/>
  <c r="G18" i="12"/>
  <c r="H18" i="12"/>
  <c r="I18" i="12"/>
  <c r="J18" i="12"/>
  <c r="K18" i="12"/>
  <c r="L18" i="12"/>
  <c r="M18" i="12"/>
  <c r="N18" i="12"/>
  <c r="O18" i="12"/>
  <c r="P18" i="12"/>
  <c r="Q18" i="12"/>
  <c r="D19" i="12"/>
  <c r="E19" i="12"/>
  <c r="F19" i="12"/>
  <c r="G19" i="12"/>
  <c r="H19" i="12"/>
  <c r="I19" i="12"/>
  <c r="J19" i="12"/>
  <c r="K19" i="12"/>
  <c r="L19" i="12"/>
  <c r="M19" i="12"/>
  <c r="N19" i="12"/>
  <c r="O19" i="12"/>
  <c r="P19" i="12"/>
  <c r="Q19" i="12"/>
  <c r="D20" i="12"/>
  <c r="E20" i="12"/>
  <c r="F20" i="12"/>
  <c r="G20" i="12"/>
  <c r="H20" i="12"/>
  <c r="I20" i="12"/>
  <c r="J20" i="12"/>
  <c r="K20" i="12"/>
  <c r="L20" i="12"/>
  <c r="M20" i="12"/>
  <c r="N20" i="12"/>
  <c r="O20" i="12"/>
  <c r="P20" i="12"/>
  <c r="Q20" i="12"/>
  <c r="D21" i="12"/>
  <c r="E21" i="12"/>
  <c r="F21" i="12"/>
  <c r="G21" i="12"/>
  <c r="H21" i="12"/>
  <c r="I21" i="12"/>
  <c r="J21" i="12"/>
  <c r="K21" i="12"/>
  <c r="L21" i="12"/>
  <c r="M21" i="12"/>
  <c r="N21" i="12"/>
  <c r="O21" i="12"/>
  <c r="P21" i="12"/>
  <c r="Q21" i="12"/>
  <c r="D22" i="12"/>
  <c r="E22" i="12"/>
  <c r="F22" i="12"/>
  <c r="G22" i="12"/>
  <c r="H22" i="12"/>
  <c r="I22" i="12"/>
  <c r="J22" i="12"/>
  <c r="K22" i="12"/>
  <c r="L22" i="12"/>
  <c r="M22" i="12"/>
  <c r="N22" i="12"/>
  <c r="O22" i="12"/>
  <c r="P22" i="12"/>
  <c r="Q22" i="12"/>
  <c r="D23" i="12"/>
  <c r="E23" i="12"/>
  <c r="F23" i="12"/>
  <c r="G23" i="12"/>
  <c r="H23" i="12"/>
  <c r="I23" i="12"/>
  <c r="J23" i="12"/>
  <c r="K23" i="12"/>
  <c r="L23" i="12"/>
  <c r="M23" i="12"/>
  <c r="N23" i="12"/>
  <c r="O23" i="12"/>
  <c r="P23" i="12"/>
  <c r="Q23" i="12"/>
  <c r="D24" i="12"/>
  <c r="E24" i="12"/>
  <c r="F24" i="12"/>
  <c r="G24" i="12"/>
  <c r="H24" i="12"/>
  <c r="I24" i="12"/>
  <c r="J24" i="12"/>
  <c r="K24" i="12"/>
  <c r="L24" i="12"/>
  <c r="M24" i="12"/>
  <c r="N24" i="12"/>
  <c r="O24" i="12"/>
  <c r="P24" i="12"/>
  <c r="Q24" i="12"/>
  <c r="D25" i="12"/>
  <c r="E25" i="12"/>
  <c r="F25" i="12"/>
  <c r="G25" i="12"/>
  <c r="H25" i="12"/>
  <c r="I25" i="12"/>
  <c r="J25" i="12"/>
  <c r="K25" i="12"/>
  <c r="L25" i="12"/>
  <c r="M25" i="12"/>
  <c r="N25" i="12"/>
  <c r="O25" i="12"/>
  <c r="P25" i="12"/>
  <c r="Q25" i="12"/>
  <c r="D26" i="12"/>
  <c r="E26" i="12"/>
  <c r="F26" i="12"/>
  <c r="G26" i="12"/>
  <c r="H26" i="12"/>
  <c r="I26" i="12"/>
  <c r="J26" i="12"/>
  <c r="K26" i="12"/>
  <c r="L26" i="12"/>
  <c r="M26" i="12"/>
  <c r="N26" i="12"/>
  <c r="O26" i="12"/>
  <c r="P26" i="12"/>
  <c r="Q26" i="12"/>
  <c r="D27" i="12"/>
  <c r="E27" i="12"/>
  <c r="F27" i="12"/>
  <c r="G27" i="12"/>
  <c r="H27" i="12"/>
  <c r="I27" i="12"/>
  <c r="J27" i="12"/>
  <c r="K27" i="12"/>
  <c r="L27" i="12"/>
  <c r="M27" i="12"/>
  <c r="N27" i="12"/>
  <c r="O27" i="12"/>
  <c r="P27" i="12"/>
  <c r="Q27" i="12"/>
  <c r="D28" i="12"/>
  <c r="E28" i="12"/>
  <c r="F28" i="12"/>
  <c r="G28" i="12"/>
  <c r="H28" i="12"/>
  <c r="I28" i="12"/>
  <c r="J28" i="12"/>
  <c r="K28" i="12"/>
  <c r="L28" i="12"/>
  <c r="M28" i="12"/>
  <c r="N28" i="12"/>
  <c r="O28" i="12"/>
  <c r="P28" i="12"/>
  <c r="Q28" i="12"/>
  <c r="D29" i="12"/>
  <c r="E29" i="12"/>
  <c r="F29" i="12"/>
  <c r="G29" i="12"/>
  <c r="H29" i="12"/>
  <c r="I29" i="12"/>
  <c r="J29" i="12"/>
  <c r="K29" i="12"/>
  <c r="L29" i="12"/>
  <c r="M29" i="12"/>
  <c r="N29" i="12"/>
  <c r="O29" i="12"/>
  <c r="P29" i="12"/>
  <c r="Q29" i="12"/>
  <c r="D30" i="12"/>
  <c r="E30" i="12"/>
  <c r="F30" i="12"/>
  <c r="G30" i="12"/>
  <c r="H30" i="12"/>
  <c r="I30" i="12"/>
  <c r="J30" i="12"/>
  <c r="K30" i="12"/>
  <c r="L30" i="12"/>
  <c r="M30" i="12"/>
  <c r="N30" i="12"/>
  <c r="O30" i="12"/>
  <c r="P30" i="12"/>
  <c r="Q30" i="12"/>
  <c r="D31" i="12"/>
  <c r="E31" i="12"/>
  <c r="F31" i="12"/>
  <c r="G31" i="12"/>
  <c r="H31" i="12"/>
  <c r="I31" i="12"/>
  <c r="J31" i="12"/>
  <c r="K31" i="12"/>
  <c r="L31" i="12"/>
  <c r="M31" i="12"/>
  <c r="N31" i="12"/>
  <c r="O31" i="12"/>
  <c r="P31" i="12"/>
  <c r="Q31" i="12"/>
  <c r="D32" i="12"/>
  <c r="E32" i="12"/>
  <c r="F32" i="12"/>
  <c r="G32" i="12"/>
  <c r="H32" i="12"/>
  <c r="I32" i="12"/>
  <c r="J32" i="12"/>
  <c r="K32" i="12"/>
  <c r="L32" i="12"/>
  <c r="M32" i="12"/>
  <c r="N32" i="12"/>
  <c r="O32" i="12"/>
  <c r="P32" i="12"/>
  <c r="Q32" i="12"/>
  <c r="D33" i="12"/>
  <c r="E33" i="12"/>
  <c r="F33" i="12"/>
  <c r="G33" i="12"/>
  <c r="H33" i="12"/>
  <c r="I33" i="12"/>
  <c r="J33" i="12"/>
  <c r="K33" i="12"/>
  <c r="L33" i="12"/>
  <c r="M33" i="12"/>
  <c r="N33" i="12"/>
  <c r="O33" i="12"/>
  <c r="P33" i="12"/>
  <c r="Q33" i="12"/>
  <c r="D34" i="12"/>
  <c r="E34" i="12"/>
  <c r="F34" i="12"/>
  <c r="G34" i="12"/>
  <c r="H34" i="12"/>
  <c r="I34" i="12"/>
  <c r="J34" i="12"/>
  <c r="K34" i="12"/>
  <c r="L34" i="12"/>
  <c r="M34" i="12"/>
  <c r="N34" i="12"/>
  <c r="O34" i="12"/>
  <c r="P34" i="12"/>
  <c r="Q34" i="12"/>
  <c r="D35" i="12"/>
  <c r="E35" i="12"/>
  <c r="F35" i="12"/>
  <c r="G35" i="12"/>
  <c r="H35" i="12"/>
  <c r="I35" i="12"/>
  <c r="J35" i="12"/>
  <c r="K35" i="12"/>
  <c r="L35" i="12"/>
  <c r="M35" i="12"/>
  <c r="N35" i="12"/>
  <c r="O35" i="12"/>
  <c r="P35" i="12"/>
  <c r="Q35" i="12"/>
  <c r="D36" i="12"/>
  <c r="E36" i="12"/>
  <c r="F36" i="12"/>
  <c r="G36" i="12"/>
  <c r="H36" i="12"/>
  <c r="I36" i="12"/>
  <c r="J36" i="12"/>
  <c r="K36" i="12"/>
  <c r="L36" i="12"/>
  <c r="M36" i="12"/>
  <c r="N36" i="12"/>
  <c r="O36" i="12"/>
  <c r="P36" i="12"/>
  <c r="Q36" i="12"/>
  <c r="D37" i="12"/>
  <c r="E37" i="12"/>
  <c r="F37" i="12"/>
  <c r="G37" i="12"/>
  <c r="H37" i="12"/>
  <c r="I37" i="12"/>
  <c r="J37" i="12"/>
  <c r="K37" i="12"/>
  <c r="L37" i="12"/>
  <c r="M37" i="12"/>
  <c r="N37" i="12"/>
  <c r="O37" i="12"/>
  <c r="P37" i="12"/>
  <c r="Q37" i="12"/>
  <c r="D38" i="12"/>
  <c r="E38" i="12"/>
  <c r="F38" i="12"/>
  <c r="G38" i="12"/>
  <c r="H38" i="12"/>
  <c r="I38" i="12"/>
  <c r="J38" i="12"/>
  <c r="K38" i="12"/>
  <c r="L38" i="12"/>
  <c r="M38" i="12"/>
  <c r="N38" i="12"/>
  <c r="O38" i="12"/>
  <c r="P38" i="12"/>
  <c r="Q38" i="12"/>
  <c r="D39" i="12"/>
  <c r="E39" i="12"/>
  <c r="F39" i="12"/>
  <c r="G39" i="12"/>
  <c r="H39" i="12"/>
  <c r="I39" i="12"/>
  <c r="J39" i="12"/>
  <c r="K39" i="12"/>
  <c r="L39" i="12"/>
  <c r="M39" i="12"/>
  <c r="N39" i="12"/>
  <c r="O39" i="12"/>
  <c r="P39" i="12"/>
  <c r="Q39" i="12"/>
  <c r="D40" i="12"/>
  <c r="E40" i="12"/>
  <c r="F40" i="12"/>
  <c r="G40" i="12"/>
  <c r="H40" i="12"/>
  <c r="I40" i="12"/>
  <c r="J40" i="12"/>
  <c r="K40" i="12"/>
  <c r="L40" i="12"/>
  <c r="M40" i="12"/>
  <c r="N40" i="12"/>
  <c r="O40" i="12"/>
  <c r="P40" i="12"/>
  <c r="Q40" i="12"/>
  <c r="D41" i="12"/>
  <c r="E41" i="12"/>
  <c r="F41" i="12"/>
  <c r="G41" i="12"/>
  <c r="H41" i="12"/>
  <c r="I41" i="12"/>
  <c r="J41" i="12"/>
  <c r="K41" i="12"/>
  <c r="L41" i="12"/>
  <c r="M41" i="12"/>
  <c r="N41" i="12"/>
  <c r="O41" i="12"/>
  <c r="P41" i="12"/>
  <c r="Q41" i="12"/>
  <c r="D42" i="12"/>
  <c r="E42" i="12"/>
  <c r="F42" i="12"/>
  <c r="G42" i="12"/>
  <c r="H42" i="12"/>
  <c r="I42" i="12"/>
  <c r="J42" i="12"/>
  <c r="K42" i="12"/>
  <c r="L42" i="12"/>
  <c r="M42" i="12"/>
  <c r="N42" i="12"/>
  <c r="O42" i="12"/>
  <c r="P42" i="12"/>
  <c r="Q42" i="12"/>
  <c r="D43" i="12"/>
  <c r="E43" i="12"/>
  <c r="F43" i="12"/>
  <c r="G43" i="12"/>
  <c r="H43" i="12"/>
  <c r="I43" i="12"/>
  <c r="J43" i="12"/>
  <c r="K43" i="12"/>
  <c r="L43" i="12"/>
  <c r="M43" i="12"/>
  <c r="N43" i="12"/>
  <c r="O43" i="12"/>
  <c r="P43" i="12"/>
  <c r="Q43" i="12"/>
  <c r="D44" i="12"/>
  <c r="E44" i="12"/>
  <c r="F44" i="12"/>
  <c r="G44" i="12"/>
  <c r="H44" i="12"/>
  <c r="I44" i="12"/>
  <c r="J44" i="12"/>
  <c r="K44" i="12"/>
  <c r="L44" i="12"/>
  <c r="M44" i="12"/>
  <c r="N44" i="12"/>
  <c r="O44" i="12"/>
  <c r="P44" i="12"/>
  <c r="Q44" i="12"/>
  <c r="D45" i="12"/>
  <c r="E45" i="12"/>
  <c r="F45" i="12"/>
  <c r="G45" i="12"/>
  <c r="H45" i="12"/>
  <c r="I45" i="12"/>
  <c r="J45" i="12"/>
  <c r="K45" i="12"/>
  <c r="L45" i="12"/>
  <c r="M45" i="12"/>
  <c r="N45" i="12"/>
  <c r="O45" i="12"/>
  <c r="P45" i="12"/>
  <c r="Q45" i="12"/>
  <c r="D46" i="12"/>
  <c r="E46" i="12"/>
  <c r="F46" i="12"/>
  <c r="G46" i="12"/>
  <c r="H46" i="12"/>
  <c r="I46" i="12"/>
  <c r="J46" i="12"/>
  <c r="K46" i="12"/>
  <c r="L46" i="12"/>
  <c r="M46" i="12"/>
  <c r="N46" i="12"/>
  <c r="O46" i="12"/>
  <c r="P46" i="12"/>
  <c r="Q46" i="12"/>
  <c r="D47" i="12"/>
  <c r="E47" i="12"/>
  <c r="F47" i="12"/>
  <c r="G47" i="12"/>
  <c r="H47" i="12"/>
  <c r="I47" i="12"/>
  <c r="J47" i="12"/>
  <c r="K47" i="12"/>
  <c r="L47" i="12"/>
  <c r="M47" i="12"/>
  <c r="N47" i="12"/>
  <c r="O47" i="12"/>
  <c r="P47" i="12"/>
  <c r="Q47" i="12"/>
  <c r="D48" i="12"/>
  <c r="E48" i="12"/>
  <c r="F48" i="12"/>
  <c r="G48" i="12"/>
  <c r="H48" i="12"/>
  <c r="I48" i="12"/>
  <c r="J48" i="12"/>
  <c r="K48" i="12"/>
  <c r="L48" i="12"/>
  <c r="M48" i="12"/>
  <c r="N48" i="12"/>
  <c r="O48" i="12"/>
  <c r="P48" i="12"/>
  <c r="Q48" i="12"/>
  <c r="D49" i="12"/>
  <c r="E49" i="12"/>
  <c r="F49" i="12"/>
  <c r="G49" i="12"/>
  <c r="H49" i="12"/>
  <c r="I49" i="12"/>
  <c r="J49" i="12"/>
  <c r="K49" i="12"/>
  <c r="L49" i="12"/>
  <c r="M49" i="12"/>
  <c r="N49" i="12"/>
  <c r="O49" i="12"/>
  <c r="P49" i="12"/>
  <c r="Q49" i="12"/>
  <c r="D50" i="12"/>
  <c r="E50" i="12"/>
  <c r="F50" i="12"/>
  <c r="G50" i="12"/>
  <c r="H50" i="12"/>
  <c r="I50" i="12"/>
  <c r="J50" i="12"/>
  <c r="K50" i="12"/>
  <c r="L50" i="12"/>
  <c r="M50" i="12"/>
  <c r="N50" i="12"/>
  <c r="O50" i="12"/>
  <c r="P50" i="12"/>
  <c r="Q50" i="12"/>
  <c r="D51" i="12"/>
  <c r="E51" i="12"/>
  <c r="F51" i="12"/>
  <c r="G51" i="12"/>
  <c r="H51" i="12"/>
  <c r="I51" i="12"/>
  <c r="J51" i="12"/>
  <c r="K51" i="12"/>
  <c r="L51" i="12"/>
  <c r="M51" i="12"/>
  <c r="N51" i="12"/>
  <c r="O51" i="12"/>
  <c r="P51" i="12"/>
  <c r="Q51" i="12"/>
  <c r="D52" i="12"/>
  <c r="E52" i="12"/>
  <c r="F52" i="12"/>
  <c r="G52" i="12"/>
  <c r="H52" i="12"/>
  <c r="I52" i="12"/>
  <c r="J52" i="12"/>
  <c r="K52" i="12"/>
  <c r="L52" i="12"/>
  <c r="M52" i="12"/>
  <c r="N52" i="12"/>
  <c r="O52" i="12"/>
  <c r="P52" i="12"/>
  <c r="Q52" i="12"/>
  <c r="D53" i="12"/>
  <c r="E53" i="12"/>
  <c r="F53" i="12"/>
  <c r="G53" i="12"/>
  <c r="H53" i="12"/>
  <c r="I53" i="12"/>
  <c r="J53" i="12"/>
  <c r="K53" i="12"/>
  <c r="L53" i="12"/>
  <c r="M53" i="12"/>
  <c r="N53" i="12"/>
  <c r="O53" i="12"/>
  <c r="P53" i="12"/>
  <c r="Q53" i="12"/>
  <c r="D54" i="12"/>
  <c r="E54" i="12"/>
  <c r="F54" i="12"/>
  <c r="G54" i="12"/>
  <c r="H54" i="12"/>
  <c r="I54" i="12"/>
  <c r="J54" i="12"/>
  <c r="K54" i="12"/>
  <c r="L54" i="12"/>
  <c r="M54" i="12"/>
  <c r="N54" i="12"/>
  <c r="O54" i="12"/>
  <c r="P54" i="12"/>
  <c r="Q54" i="12"/>
  <c r="D55" i="12"/>
  <c r="E55" i="12"/>
  <c r="F55" i="12"/>
  <c r="G55" i="12"/>
  <c r="H55" i="12"/>
  <c r="I55" i="12"/>
  <c r="J55" i="12"/>
  <c r="K55" i="12"/>
  <c r="L55" i="12"/>
  <c r="M55" i="12"/>
  <c r="N55" i="12"/>
  <c r="O55" i="12"/>
  <c r="P55" i="12"/>
  <c r="Q55" i="12"/>
  <c r="D56" i="12"/>
  <c r="E56" i="12"/>
  <c r="F56" i="12"/>
  <c r="G56" i="12"/>
  <c r="H56" i="12"/>
  <c r="I56" i="12"/>
  <c r="J56" i="12"/>
  <c r="K56" i="12"/>
  <c r="L56" i="12"/>
  <c r="M56" i="12"/>
  <c r="N56" i="12"/>
  <c r="O56" i="12"/>
  <c r="P56" i="12"/>
  <c r="Q56" i="12"/>
  <c r="D57" i="12"/>
  <c r="E57" i="12"/>
  <c r="F57" i="12"/>
  <c r="G57" i="12"/>
  <c r="H57" i="12"/>
  <c r="I57" i="12"/>
  <c r="J57" i="12"/>
  <c r="K57" i="12"/>
  <c r="L57" i="12"/>
  <c r="M57" i="12"/>
  <c r="N57" i="12"/>
  <c r="O57" i="12"/>
  <c r="P57" i="12"/>
  <c r="Q57" i="12"/>
  <c r="D58" i="12"/>
  <c r="E58" i="12"/>
  <c r="F58" i="12"/>
  <c r="G58" i="12"/>
  <c r="H58" i="12"/>
  <c r="I58" i="12"/>
  <c r="J58" i="12"/>
  <c r="K58" i="12"/>
  <c r="L58" i="12"/>
  <c r="M58" i="12"/>
  <c r="N58" i="12"/>
  <c r="O58" i="12"/>
  <c r="P58" i="12"/>
  <c r="Q58" i="12"/>
  <c r="D59" i="12"/>
  <c r="E59" i="12"/>
  <c r="F59" i="12"/>
  <c r="G59" i="12"/>
  <c r="H59" i="12"/>
  <c r="I59" i="12"/>
  <c r="J59" i="12"/>
  <c r="K59" i="12"/>
  <c r="L59" i="12"/>
  <c r="M59" i="12"/>
  <c r="N59" i="12"/>
  <c r="O59" i="12"/>
  <c r="P59" i="12"/>
  <c r="Q59" i="12"/>
  <c r="D60" i="12"/>
  <c r="E60" i="12"/>
  <c r="F60" i="12"/>
  <c r="G60" i="12"/>
  <c r="H60" i="12"/>
  <c r="I60" i="12"/>
  <c r="J60" i="12"/>
  <c r="K60" i="12"/>
  <c r="L60" i="12"/>
  <c r="M60" i="12"/>
  <c r="N60" i="12"/>
  <c r="O60" i="12"/>
  <c r="P60" i="12"/>
  <c r="Q60" i="12"/>
  <c r="D61" i="12"/>
  <c r="E61" i="12"/>
  <c r="F61" i="12"/>
  <c r="G61" i="12"/>
  <c r="H61" i="12"/>
  <c r="I61" i="12"/>
  <c r="J61" i="12"/>
  <c r="K61" i="12"/>
  <c r="L61" i="12"/>
  <c r="M61" i="12"/>
  <c r="N61" i="12"/>
  <c r="O61" i="12"/>
  <c r="P61" i="12"/>
  <c r="Q61" i="12"/>
  <c r="D62" i="12"/>
  <c r="E62" i="12"/>
  <c r="F62" i="12"/>
  <c r="G62" i="12"/>
  <c r="H62" i="12"/>
  <c r="I62" i="12"/>
  <c r="J62" i="12"/>
  <c r="K62" i="12"/>
  <c r="L62" i="12"/>
  <c r="M62" i="12"/>
  <c r="N62" i="12"/>
  <c r="O62" i="12"/>
  <c r="P62" i="12"/>
  <c r="Q62" i="12"/>
  <c r="D63" i="12"/>
  <c r="E63" i="12"/>
  <c r="F63" i="12"/>
  <c r="G63" i="12"/>
  <c r="H63" i="12"/>
  <c r="I63" i="12"/>
  <c r="J63" i="12"/>
  <c r="K63" i="12"/>
  <c r="L63" i="12"/>
  <c r="M63" i="12"/>
  <c r="N63" i="12"/>
  <c r="O63" i="12"/>
  <c r="P63" i="12"/>
  <c r="Q63" i="12"/>
  <c r="D64" i="12"/>
  <c r="E64" i="12"/>
  <c r="F64" i="12"/>
  <c r="G64" i="12"/>
  <c r="H64" i="12"/>
  <c r="I64" i="12"/>
  <c r="J64" i="12"/>
  <c r="K64" i="12"/>
  <c r="L64" i="12"/>
  <c r="M64" i="12"/>
  <c r="N64" i="12"/>
  <c r="O64" i="12"/>
  <c r="P64" i="12"/>
  <c r="Q64" i="12"/>
  <c r="D65" i="12"/>
  <c r="E65" i="12"/>
  <c r="F65" i="12"/>
  <c r="G65" i="12"/>
  <c r="H65" i="12"/>
  <c r="I65" i="12"/>
  <c r="J65" i="12"/>
  <c r="K65" i="12"/>
  <c r="L65" i="12"/>
  <c r="M65" i="12"/>
  <c r="N65" i="12"/>
  <c r="O65" i="12"/>
  <c r="P65" i="12"/>
  <c r="Q65" i="12"/>
  <c r="D66" i="12"/>
  <c r="E66" i="12"/>
  <c r="F66" i="12"/>
  <c r="G66" i="12"/>
  <c r="H66" i="12"/>
  <c r="I66" i="12"/>
  <c r="J66" i="12"/>
  <c r="K66" i="12"/>
  <c r="L66" i="12"/>
  <c r="M66" i="12"/>
  <c r="N66" i="12"/>
  <c r="O66" i="12"/>
  <c r="P66" i="12"/>
  <c r="Q66" i="12"/>
  <c r="D67" i="12"/>
  <c r="E67" i="12"/>
  <c r="F67" i="12"/>
  <c r="G67" i="12"/>
  <c r="H67" i="12"/>
  <c r="I67" i="12"/>
  <c r="J67" i="12"/>
  <c r="K67" i="12"/>
  <c r="L67" i="12"/>
  <c r="M67" i="12"/>
  <c r="N67" i="12"/>
  <c r="O67" i="12"/>
  <c r="P67" i="12"/>
  <c r="Q67" i="12"/>
  <c r="D68" i="12"/>
  <c r="E68" i="12"/>
  <c r="F68" i="12"/>
  <c r="G68" i="12"/>
  <c r="H68" i="12"/>
  <c r="I68" i="12"/>
  <c r="J68" i="12"/>
  <c r="K68" i="12"/>
  <c r="L68" i="12"/>
  <c r="M68" i="12"/>
  <c r="N68" i="12"/>
  <c r="O68" i="12"/>
  <c r="P68" i="12"/>
  <c r="Q68" i="12"/>
  <c r="D69" i="12"/>
  <c r="E69" i="12"/>
  <c r="F69" i="12"/>
  <c r="G69" i="12"/>
  <c r="H69" i="12"/>
  <c r="I69" i="12"/>
  <c r="J69" i="12"/>
  <c r="K69" i="12"/>
  <c r="L69" i="12"/>
  <c r="M69" i="12"/>
  <c r="N69" i="12"/>
  <c r="O69" i="12"/>
  <c r="P69" i="12"/>
  <c r="Q69" i="12"/>
  <c r="D70" i="12"/>
  <c r="E70" i="12"/>
  <c r="F70" i="12"/>
  <c r="G70" i="12"/>
  <c r="H70" i="12"/>
  <c r="I70" i="12"/>
  <c r="J70" i="12"/>
  <c r="K70" i="12"/>
  <c r="L70" i="12"/>
  <c r="M70" i="12"/>
  <c r="N70" i="12"/>
  <c r="O70" i="12"/>
  <c r="P70" i="12"/>
  <c r="Q70" i="12"/>
  <c r="D71" i="12"/>
  <c r="E71" i="12"/>
  <c r="F71" i="12"/>
  <c r="G71" i="12"/>
  <c r="H71" i="12"/>
  <c r="I71" i="12"/>
  <c r="J71" i="12"/>
  <c r="K71" i="12"/>
  <c r="L71" i="12"/>
  <c r="M71" i="12"/>
  <c r="N71" i="12"/>
  <c r="O71" i="12"/>
  <c r="P71" i="12"/>
  <c r="Q71" i="12"/>
  <c r="D72" i="12"/>
  <c r="E72" i="12"/>
  <c r="F72" i="12"/>
  <c r="G72" i="12"/>
  <c r="H72" i="12"/>
  <c r="I72" i="12"/>
  <c r="J72" i="12"/>
  <c r="K72" i="12"/>
  <c r="L72" i="12"/>
  <c r="M72" i="12"/>
  <c r="N72" i="12"/>
  <c r="O72" i="12"/>
  <c r="P72" i="12"/>
  <c r="Q72" i="12"/>
  <c r="D73" i="12"/>
  <c r="E73" i="12"/>
  <c r="F73" i="12"/>
  <c r="G73" i="12"/>
  <c r="H73" i="12"/>
  <c r="I73" i="12"/>
  <c r="J73" i="12"/>
  <c r="K73" i="12"/>
  <c r="L73" i="12"/>
  <c r="M73" i="12"/>
  <c r="N73" i="12"/>
  <c r="O73" i="12"/>
  <c r="P73" i="12"/>
  <c r="Q73" i="12"/>
  <c r="D74" i="12"/>
  <c r="E74" i="12"/>
  <c r="F74" i="12"/>
  <c r="G74" i="12"/>
  <c r="H74" i="12"/>
  <c r="I74" i="12"/>
  <c r="J74" i="12"/>
  <c r="K74" i="12"/>
  <c r="L74" i="12"/>
  <c r="M74" i="12"/>
  <c r="N74" i="12"/>
  <c r="O74" i="12"/>
  <c r="P74" i="12"/>
  <c r="Q74" i="12"/>
  <c r="D75" i="12"/>
  <c r="E75" i="12"/>
  <c r="F75" i="12"/>
  <c r="G75" i="12"/>
  <c r="H75" i="12"/>
  <c r="I75" i="12"/>
  <c r="J75" i="12"/>
  <c r="K75" i="12"/>
  <c r="L75" i="12"/>
  <c r="M75" i="12"/>
  <c r="N75" i="12"/>
  <c r="O75" i="12"/>
  <c r="P75" i="12"/>
  <c r="Q75" i="12"/>
  <c r="D76" i="12"/>
  <c r="E76" i="12"/>
  <c r="F76" i="12"/>
  <c r="G76" i="12"/>
  <c r="H76" i="12"/>
  <c r="I76" i="12"/>
  <c r="J76" i="12"/>
  <c r="K76" i="12"/>
  <c r="L76" i="12"/>
  <c r="M76" i="12"/>
  <c r="N76" i="12"/>
  <c r="O76" i="12"/>
  <c r="P76" i="12"/>
  <c r="Q76" i="12"/>
  <c r="D77" i="12"/>
  <c r="E77" i="12"/>
  <c r="F77" i="12"/>
  <c r="G77" i="12"/>
  <c r="H77" i="12"/>
  <c r="I77" i="12"/>
  <c r="J77" i="12"/>
  <c r="K77" i="12"/>
  <c r="L77" i="12"/>
  <c r="M77" i="12"/>
  <c r="N77" i="12"/>
  <c r="O77" i="12"/>
  <c r="P77" i="12"/>
  <c r="Q77" i="12"/>
  <c r="D78" i="12"/>
  <c r="E78" i="12"/>
  <c r="F78" i="12"/>
  <c r="G78" i="12"/>
  <c r="H78" i="12"/>
  <c r="I78" i="12"/>
  <c r="J78" i="12"/>
  <c r="K78" i="12"/>
  <c r="L78" i="12"/>
  <c r="M78" i="12"/>
  <c r="N78" i="12"/>
  <c r="O78" i="12"/>
  <c r="P78" i="12"/>
  <c r="Q78" i="12"/>
  <c r="D79" i="12"/>
  <c r="E79" i="12"/>
  <c r="F79" i="12"/>
  <c r="G79" i="12"/>
  <c r="H79" i="12"/>
  <c r="I79" i="12"/>
  <c r="J79" i="12"/>
  <c r="K79" i="12"/>
  <c r="L79" i="12"/>
  <c r="M79" i="12"/>
  <c r="N79" i="12"/>
  <c r="O79" i="12"/>
  <c r="P79" i="12"/>
  <c r="Q79" i="12"/>
  <c r="D80" i="12"/>
  <c r="E80" i="12"/>
  <c r="F80" i="12"/>
  <c r="G80" i="12"/>
  <c r="H80" i="12"/>
  <c r="I80" i="12"/>
  <c r="J80" i="12"/>
  <c r="K80" i="12"/>
  <c r="L80" i="12"/>
  <c r="M80" i="12"/>
  <c r="N80" i="12"/>
  <c r="O80" i="12"/>
  <c r="P80" i="12"/>
  <c r="Q80" i="12"/>
  <c r="D81" i="12"/>
  <c r="E81" i="12"/>
  <c r="F81" i="12"/>
  <c r="G81" i="12"/>
  <c r="H81" i="12"/>
  <c r="I81" i="12"/>
  <c r="J81" i="12"/>
  <c r="K81" i="12"/>
  <c r="L81" i="12"/>
  <c r="M81" i="12"/>
  <c r="N81" i="12"/>
  <c r="O81" i="12"/>
  <c r="P81" i="12"/>
  <c r="Q81" i="12"/>
  <c r="D82" i="12"/>
  <c r="E82" i="12"/>
  <c r="F82" i="12"/>
  <c r="G82" i="12"/>
  <c r="H82" i="12"/>
  <c r="I82" i="12"/>
  <c r="J82" i="12"/>
  <c r="K82" i="12"/>
  <c r="L82" i="12"/>
  <c r="M82" i="12"/>
  <c r="N82" i="12"/>
  <c r="O82" i="12"/>
  <c r="P82" i="12"/>
  <c r="Q82" i="12"/>
  <c r="D83" i="12"/>
  <c r="E83" i="12"/>
  <c r="F83" i="12"/>
  <c r="G83" i="12"/>
  <c r="H83" i="12"/>
  <c r="I83" i="12"/>
  <c r="J83" i="12"/>
  <c r="K83" i="12"/>
  <c r="L83" i="12"/>
  <c r="M83" i="12"/>
  <c r="N83" i="12"/>
  <c r="O83" i="12"/>
  <c r="P83" i="12"/>
  <c r="Q83" i="12"/>
  <c r="D84" i="12"/>
  <c r="E84" i="12"/>
  <c r="F84" i="12"/>
  <c r="G84" i="12"/>
  <c r="H84" i="12"/>
  <c r="I84" i="12"/>
  <c r="J84" i="12"/>
  <c r="K84" i="12"/>
  <c r="L84" i="12"/>
  <c r="M84" i="12"/>
  <c r="N84" i="12"/>
  <c r="O84" i="12"/>
  <c r="P84" i="12"/>
  <c r="Q84" i="12"/>
  <c r="D85" i="12"/>
  <c r="E85" i="12"/>
  <c r="F85" i="12"/>
  <c r="G85" i="12"/>
  <c r="H85" i="12"/>
  <c r="I85" i="12"/>
  <c r="J85" i="12"/>
  <c r="K85" i="12"/>
  <c r="L85" i="12"/>
  <c r="M85" i="12"/>
  <c r="N85" i="12"/>
  <c r="O85" i="12"/>
  <c r="P85" i="12"/>
  <c r="Q85" i="12"/>
  <c r="D86" i="12"/>
  <c r="E86" i="12"/>
  <c r="F86" i="12"/>
  <c r="G86" i="12"/>
  <c r="H86" i="12"/>
  <c r="I86" i="12"/>
  <c r="J86" i="12"/>
  <c r="K86" i="12"/>
  <c r="L86" i="12"/>
  <c r="M86" i="12"/>
  <c r="N86" i="12"/>
  <c r="O86" i="12"/>
  <c r="P86" i="12"/>
  <c r="Q86" i="12"/>
  <c r="D87" i="12"/>
  <c r="E87" i="12"/>
  <c r="F87" i="12"/>
  <c r="G87" i="12"/>
  <c r="H87" i="12"/>
  <c r="I87" i="12"/>
  <c r="J87" i="12"/>
  <c r="K87" i="12"/>
  <c r="L87" i="12"/>
  <c r="M87" i="12"/>
  <c r="N87" i="12"/>
  <c r="O87" i="12"/>
  <c r="P87" i="12"/>
  <c r="Q87" i="12"/>
  <c r="D88" i="12"/>
  <c r="E88" i="12"/>
  <c r="F88" i="12"/>
  <c r="G88" i="12"/>
  <c r="H88" i="12"/>
  <c r="I88" i="12"/>
  <c r="J88" i="12"/>
  <c r="K88" i="12"/>
  <c r="L88" i="12"/>
  <c r="M88" i="12"/>
  <c r="N88" i="12"/>
  <c r="O88" i="12"/>
  <c r="P88" i="12"/>
  <c r="Q88" i="12"/>
  <c r="D89" i="12"/>
  <c r="E89" i="12"/>
  <c r="F89" i="12"/>
  <c r="G89" i="12"/>
  <c r="H89" i="12"/>
  <c r="I89" i="12"/>
  <c r="J89" i="12"/>
  <c r="K89" i="12"/>
  <c r="L89" i="12"/>
  <c r="M89" i="12"/>
  <c r="N89" i="12"/>
  <c r="O89" i="12"/>
  <c r="P89" i="12"/>
  <c r="Q89" i="12"/>
  <c r="D90" i="12"/>
  <c r="E90" i="12"/>
  <c r="F90" i="12"/>
  <c r="G90" i="12"/>
  <c r="H90" i="12"/>
  <c r="I90" i="12"/>
  <c r="J90" i="12"/>
  <c r="K90" i="12"/>
  <c r="L90" i="12"/>
  <c r="M90" i="12"/>
  <c r="N90" i="12"/>
  <c r="O90" i="12"/>
  <c r="P90" i="12"/>
  <c r="Q90" i="12"/>
  <c r="D91" i="12"/>
  <c r="E91" i="12"/>
  <c r="F91" i="12"/>
  <c r="G91" i="12"/>
  <c r="H91" i="12"/>
  <c r="I91" i="12"/>
  <c r="J91" i="12"/>
  <c r="K91" i="12"/>
  <c r="L91" i="12"/>
  <c r="M91" i="12"/>
  <c r="N91" i="12"/>
  <c r="O91" i="12"/>
  <c r="P91" i="12"/>
  <c r="Q91" i="12"/>
  <c r="D92" i="12"/>
  <c r="E92" i="12"/>
  <c r="F92" i="12"/>
  <c r="G92" i="12"/>
  <c r="H92" i="12"/>
  <c r="I92" i="12"/>
  <c r="J92" i="12"/>
  <c r="K92" i="12"/>
  <c r="L92" i="12"/>
  <c r="M92" i="12"/>
  <c r="N92" i="12"/>
  <c r="O92" i="12"/>
  <c r="P92" i="12"/>
  <c r="Q92" i="12"/>
  <c r="D93" i="12"/>
  <c r="E93" i="12"/>
  <c r="F93" i="12"/>
  <c r="G93" i="12"/>
  <c r="H93" i="12"/>
  <c r="I93" i="12"/>
  <c r="J93" i="12"/>
  <c r="K93" i="12"/>
  <c r="L93" i="12"/>
  <c r="M93" i="12"/>
  <c r="N93" i="12"/>
  <c r="O93" i="12"/>
  <c r="P93" i="12"/>
  <c r="Q93" i="12"/>
  <c r="D94" i="12"/>
  <c r="E94" i="12"/>
  <c r="F94" i="12"/>
  <c r="G94" i="12"/>
  <c r="H94" i="12"/>
  <c r="I94" i="12"/>
  <c r="J94" i="12"/>
  <c r="K94" i="12"/>
  <c r="L94" i="12"/>
  <c r="M94" i="12"/>
  <c r="N94" i="12"/>
  <c r="O94" i="12"/>
  <c r="P94" i="12"/>
  <c r="Q94" i="12"/>
  <c r="D95" i="12"/>
  <c r="E95" i="12"/>
  <c r="F95" i="12"/>
  <c r="G95" i="12"/>
  <c r="H95" i="12"/>
  <c r="I95" i="12"/>
  <c r="J95" i="12"/>
  <c r="K95" i="12"/>
  <c r="L95" i="12"/>
  <c r="M95" i="12"/>
  <c r="N95" i="12"/>
  <c r="O95" i="12"/>
  <c r="P95" i="12"/>
  <c r="Q95" i="12"/>
  <c r="D96" i="12"/>
  <c r="E96" i="12"/>
  <c r="F96" i="12"/>
  <c r="G96" i="12"/>
  <c r="H96" i="12"/>
  <c r="I96" i="12"/>
  <c r="J96" i="12"/>
  <c r="K96" i="12"/>
  <c r="L96" i="12"/>
  <c r="M96" i="12"/>
  <c r="N96" i="12"/>
  <c r="O96" i="12"/>
  <c r="P96" i="12"/>
  <c r="Q96" i="12"/>
  <c r="D97" i="12"/>
  <c r="E97" i="12"/>
  <c r="F97" i="12"/>
  <c r="G97" i="12"/>
  <c r="H97" i="12"/>
  <c r="I97" i="12"/>
  <c r="J97" i="12"/>
  <c r="K97" i="12"/>
  <c r="L97" i="12"/>
  <c r="M97" i="12"/>
  <c r="N97" i="12"/>
  <c r="O97" i="12"/>
  <c r="P97" i="12"/>
  <c r="Q97" i="12"/>
  <c r="D98" i="12"/>
  <c r="E98" i="12"/>
  <c r="F98" i="12"/>
  <c r="G98" i="12"/>
  <c r="H98" i="12"/>
  <c r="I98" i="12"/>
  <c r="J98" i="12"/>
  <c r="K98" i="12"/>
  <c r="L98" i="12"/>
  <c r="M98" i="12"/>
  <c r="N98" i="12"/>
  <c r="O98" i="12"/>
  <c r="P98" i="12"/>
  <c r="Q98" i="12"/>
  <c r="D99" i="12"/>
  <c r="E99" i="12"/>
  <c r="F99" i="12"/>
  <c r="G99" i="12"/>
  <c r="H99" i="12"/>
  <c r="I99" i="12"/>
  <c r="J99" i="12"/>
  <c r="K99" i="12"/>
  <c r="L99" i="12"/>
  <c r="M99" i="12"/>
  <c r="N99" i="12"/>
  <c r="O99" i="12"/>
  <c r="P99" i="12"/>
  <c r="Q99" i="12"/>
  <c r="D100" i="12"/>
  <c r="E100" i="12"/>
  <c r="F100" i="12"/>
  <c r="G100" i="12"/>
  <c r="H100" i="12"/>
  <c r="I100" i="12"/>
  <c r="J100" i="12"/>
  <c r="K100" i="12"/>
  <c r="L100" i="12"/>
  <c r="M100" i="12"/>
  <c r="N100" i="12"/>
  <c r="O100" i="12"/>
  <c r="P100" i="12"/>
  <c r="Q100" i="12"/>
  <c r="D101" i="12"/>
  <c r="E101" i="12"/>
  <c r="F101" i="12"/>
  <c r="G101" i="12"/>
  <c r="H101" i="12"/>
  <c r="I101" i="12"/>
  <c r="J101" i="12"/>
  <c r="K101" i="12"/>
  <c r="L101" i="12"/>
  <c r="M101" i="12"/>
  <c r="N101" i="12"/>
  <c r="O101" i="12"/>
  <c r="P101" i="12"/>
  <c r="Q101" i="12"/>
  <c r="D102" i="12"/>
  <c r="E102" i="12"/>
  <c r="F102" i="12"/>
  <c r="G102" i="12"/>
  <c r="H102" i="12"/>
  <c r="I102" i="12"/>
  <c r="J102" i="12"/>
  <c r="K102" i="12"/>
  <c r="L102" i="12"/>
  <c r="M102" i="12"/>
  <c r="N102" i="12"/>
  <c r="O102" i="12"/>
  <c r="P102" i="12"/>
  <c r="Q102" i="12"/>
  <c r="D103" i="12"/>
  <c r="E103" i="12"/>
  <c r="F103" i="12"/>
  <c r="G103" i="12"/>
  <c r="H103" i="12"/>
  <c r="I103" i="12"/>
  <c r="J103" i="12"/>
  <c r="K103" i="12"/>
  <c r="L103" i="12"/>
  <c r="M103" i="12"/>
  <c r="N103" i="12"/>
  <c r="O103" i="12"/>
  <c r="P103" i="12"/>
  <c r="Q103" i="12"/>
  <c r="D104" i="12"/>
  <c r="E104" i="12"/>
  <c r="F104" i="12"/>
  <c r="G104" i="12"/>
  <c r="H104" i="12"/>
  <c r="I104" i="12"/>
  <c r="J104" i="12"/>
  <c r="K104" i="12"/>
  <c r="L104" i="12"/>
  <c r="M104" i="12"/>
  <c r="N104" i="12"/>
  <c r="O104" i="12"/>
  <c r="P104" i="12"/>
  <c r="Q104" i="12"/>
  <c r="D105" i="12"/>
  <c r="E105" i="12"/>
  <c r="F105" i="12"/>
  <c r="G105" i="12"/>
  <c r="H105" i="12"/>
  <c r="I105" i="12"/>
  <c r="J105" i="12"/>
  <c r="K105" i="12"/>
  <c r="L105" i="12"/>
  <c r="M105" i="12"/>
  <c r="N105" i="12"/>
  <c r="O105" i="12"/>
  <c r="P105" i="12"/>
  <c r="Q105" i="12"/>
  <c r="D106" i="12"/>
  <c r="E106" i="12"/>
  <c r="F106" i="12"/>
  <c r="G106" i="12"/>
  <c r="H106" i="12"/>
  <c r="I106" i="12"/>
  <c r="J106" i="12"/>
  <c r="K106" i="12"/>
  <c r="L106" i="12"/>
  <c r="M106" i="12"/>
  <c r="N106" i="12"/>
  <c r="O106" i="12"/>
  <c r="P106" i="12"/>
  <c r="Q106" i="12"/>
  <c r="D107" i="12"/>
  <c r="E107" i="12"/>
  <c r="F107" i="12"/>
  <c r="G107" i="12"/>
  <c r="H107" i="12"/>
  <c r="I107" i="12"/>
  <c r="J107" i="12"/>
  <c r="K107" i="12"/>
  <c r="L107" i="12"/>
  <c r="M107" i="12"/>
  <c r="N107" i="12"/>
  <c r="O107" i="12"/>
  <c r="P107" i="12"/>
  <c r="Q107" i="12"/>
  <c r="D108" i="12"/>
  <c r="E108" i="12"/>
  <c r="F108" i="12"/>
  <c r="G108" i="12"/>
  <c r="H108" i="12"/>
  <c r="I108" i="12"/>
  <c r="J108" i="12"/>
  <c r="K108" i="12"/>
  <c r="L108" i="12"/>
  <c r="M108" i="12"/>
  <c r="N108" i="12"/>
  <c r="O108" i="12"/>
  <c r="P108" i="12"/>
  <c r="Q108" i="12"/>
  <c r="D109" i="12"/>
  <c r="E109" i="12"/>
  <c r="F109" i="12"/>
  <c r="G109" i="12"/>
  <c r="H109" i="12"/>
  <c r="I109" i="12"/>
  <c r="J109" i="12"/>
  <c r="K109" i="12"/>
  <c r="L109" i="12"/>
  <c r="M109" i="12"/>
  <c r="N109" i="12"/>
  <c r="O109" i="12"/>
  <c r="P109" i="12"/>
  <c r="Q109" i="12"/>
  <c r="D110" i="12"/>
  <c r="E110" i="12"/>
  <c r="F110" i="12"/>
  <c r="G110" i="12"/>
  <c r="H110" i="12"/>
  <c r="I110" i="12"/>
  <c r="J110" i="12"/>
  <c r="K110" i="12"/>
  <c r="L110" i="12"/>
  <c r="M110" i="12"/>
  <c r="N110" i="12"/>
  <c r="O110" i="12"/>
  <c r="P110" i="12"/>
  <c r="Q110" i="12"/>
  <c r="D111" i="12"/>
  <c r="E111" i="12"/>
  <c r="F111" i="12"/>
  <c r="G111" i="12"/>
  <c r="H111" i="12"/>
  <c r="I111" i="12"/>
  <c r="J111" i="12"/>
  <c r="K111" i="12"/>
  <c r="L111" i="12"/>
  <c r="M111" i="12"/>
  <c r="N111" i="12"/>
  <c r="O111" i="12"/>
  <c r="P111" i="12"/>
  <c r="Q111" i="12"/>
  <c r="D112" i="12"/>
  <c r="E112" i="12"/>
  <c r="F112" i="12"/>
  <c r="G112" i="12"/>
  <c r="H112" i="12"/>
  <c r="I112" i="12"/>
  <c r="J112" i="12"/>
  <c r="K112" i="12"/>
  <c r="L112" i="12"/>
  <c r="M112" i="12"/>
  <c r="N112" i="12"/>
  <c r="O112" i="12"/>
  <c r="P112" i="12"/>
  <c r="Q112" i="12"/>
  <c r="D113" i="12"/>
  <c r="E113" i="12"/>
  <c r="F113" i="12"/>
  <c r="G113" i="12"/>
  <c r="H113" i="12"/>
  <c r="I113" i="12"/>
  <c r="J113" i="12"/>
  <c r="K113" i="12"/>
  <c r="L113" i="12"/>
  <c r="M113" i="12"/>
  <c r="N113" i="12"/>
  <c r="O113" i="12"/>
  <c r="P113" i="12"/>
  <c r="Q113" i="12"/>
  <c r="D114" i="12"/>
  <c r="E114" i="12"/>
  <c r="F114" i="12"/>
  <c r="G114" i="12"/>
  <c r="H114" i="12"/>
  <c r="I114" i="12"/>
  <c r="J114" i="12"/>
  <c r="K114" i="12"/>
  <c r="L114" i="12"/>
  <c r="M114" i="12"/>
  <c r="N114" i="12"/>
  <c r="O114" i="12"/>
  <c r="P114" i="12"/>
  <c r="Q114" i="12"/>
  <c r="D115" i="12"/>
  <c r="E115" i="12"/>
  <c r="F115" i="12"/>
  <c r="G115" i="12"/>
  <c r="H115" i="12"/>
  <c r="I115" i="12"/>
  <c r="J115" i="12"/>
  <c r="K115" i="12"/>
  <c r="L115" i="12"/>
  <c r="M115" i="12"/>
  <c r="N115" i="12"/>
  <c r="O115" i="12"/>
  <c r="P115" i="12"/>
  <c r="Q115" i="12"/>
  <c r="D116" i="12"/>
  <c r="E116" i="12"/>
  <c r="F116" i="12"/>
  <c r="G116" i="12"/>
  <c r="H116" i="12"/>
  <c r="I116" i="12"/>
  <c r="J116" i="12"/>
  <c r="K116" i="12"/>
  <c r="L116" i="12"/>
  <c r="M116" i="12"/>
  <c r="N116" i="12"/>
  <c r="O116" i="12"/>
  <c r="P116" i="12"/>
  <c r="Q116" i="12"/>
  <c r="D117" i="12"/>
  <c r="E117" i="12"/>
  <c r="F117" i="12"/>
  <c r="G117" i="12"/>
  <c r="H117" i="12"/>
  <c r="I117" i="12"/>
  <c r="J117" i="12"/>
  <c r="K117" i="12"/>
  <c r="L117" i="12"/>
  <c r="M117" i="12"/>
  <c r="N117" i="12"/>
  <c r="O117" i="12"/>
  <c r="P117" i="12"/>
  <c r="Q117" i="12"/>
  <c r="D118" i="12"/>
  <c r="E118" i="12"/>
  <c r="F118" i="12"/>
  <c r="G118" i="12"/>
  <c r="H118" i="12"/>
  <c r="I118" i="12"/>
  <c r="J118" i="12"/>
  <c r="K118" i="12"/>
  <c r="L118" i="12"/>
  <c r="M118" i="12"/>
  <c r="N118" i="12"/>
  <c r="O118" i="12"/>
  <c r="P118" i="12"/>
  <c r="Q118" i="12"/>
  <c r="D119" i="12"/>
  <c r="E119" i="12"/>
  <c r="F119" i="12"/>
  <c r="G119" i="12"/>
  <c r="H119" i="12"/>
  <c r="I119" i="12"/>
  <c r="J119" i="12"/>
  <c r="K119" i="12"/>
  <c r="L119" i="12"/>
  <c r="M119" i="12"/>
  <c r="N119" i="12"/>
  <c r="O119" i="12"/>
  <c r="P119" i="12"/>
  <c r="Q119" i="12"/>
  <c r="D120" i="12"/>
  <c r="E120" i="12"/>
  <c r="F120" i="12"/>
  <c r="G120" i="12"/>
  <c r="H120" i="12"/>
  <c r="I120" i="12"/>
  <c r="J120" i="12"/>
  <c r="K120" i="12"/>
  <c r="L120" i="12"/>
  <c r="M120" i="12"/>
  <c r="N120" i="12"/>
  <c r="O120" i="12"/>
  <c r="P120" i="12"/>
  <c r="Q120" i="12"/>
  <c r="D121" i="12"/>
  <c r="E121" i="12"/>
  <c r="F121" i="12"/>
  <c r="G121" i="12"/>
  <c r="H121" i="12"/>
  <c r="I121" i="12"/>
  <c r="J121" i="12"/>
  <c r="K121" i="12"/>
  <c r="L121" i="12"/>
  <c r="M121" i="12"/>
  <c r="N121" i="12"/>
  <c r="O121" i="12"/>
  <c r="P121" i="12"/>
  <c r="Q121" i="12"/>
  <c r="D122" i="12"/>
  <c r="E122" i="12"/>
  <c r="F122" i="12"/>
  <c r="G122" i="12"/>
  <c r="H122" i="12"/>
  <c r="I122" i="12"/>
  <c r="J122" i="12"/>
  <c r="K122" i="12"/>
  <c r="L122" i="12"/>
  <c r="M122" i="12"/>
  <c r="N122" i="12"/>
  <c r="O122" i="12"/>
  <c r="P122" i="12"/>
  <c r="Q122" i="12"/>
  <c r="D123" i="12"/>
  <c r="E123" i="12"/>
  <c r="F123" i="12"/>
  <c r="G123" i="12"/>
  <c r="H123" i="12"/>
  <c r="I123" i="12"/>
  <c r="J123" i="12"/>
  <c r="K123" i="12"/>
  <c r="L123" i="12"/>
  <c r="M123" i="12"/>
  <c r="N123" i="12"/>
  <c r="O123" i="12"/>
  <c r="P123" i="12"/>
  <c r="Q123" i="12"/>
  <c r="D124" i="12"/>
  <c r="E124" i="12"/>
  <c r="F124" i="12"/>
  <c r="G124" i="12"/>
  <c r="H124" i="12"/>
  <c r="I124" i="12"/>
  <c r="J124" i="12"/>
  <c r="K124" i="12"/>
  <c r="L124" i="12"/>
  <c r="M124" i="12"/>
  <c r="N124" i="12"/>
  <c r="O124" i="12"/>
  <c r="P124" i="12"/>
  <c r="Q124" i="12"/>
  <c r="D125" i="12"/>
  <c r="E125" i="12"/>
  <c r="F125" i="12"/>
  <c r="G125" i="12"/>
  <c r="H125" i="12"/>
  <c r="I125" i="12"/>
  <c r="J125" i="12"/>
  <c r="K125" i="12"/>
  <c r="L125" i="12"/>
  <c r="M125" i="12"/>
  <c r="N125" i="12"/>
  <c r="O125" i="12"/>
  <c r="P125" i="12"/>
  <c r="Q125" i="12"/>
  <c r="D126" i="12"/>
  <c r="E126" i="12"/>
  <c r="F126" i="12"/>
  <c r="G126" i="12"/>
  <c r="H126" i="12"/>
  <c r="I126" i="12"/>
  <c r="J126" i="12"/>
  <c r="K126" i="12"/>
  <c r="L126" i="12"/>
  <c r="M126" i="12"/>
  <c r="N126" i="12"/>
  <c r="O126" i="12"/>
  <c r="P126" i="12"/>
  <c r="Q126" i="12"/>
  <c r="D127" i="12"/>
  <c r="E127" i="12"/>
  <c r="F127" i="12"/>
  <c r="G127" i="12"/>
  <c r="H127" i="12"/>
  <c r="I127" i="12"/>
  <c r="J127" i="12"/>
  <c r="K127" i="12"/>
  <c r="L127" i="12"/>
  <c r="M127" i="12"/>
  <c r="N127" i="12"/>
  <c r="O127" i="12"/>
  <c r="P127" i="12"/>
  <c r="Q127" i="12"/>
  <c r="D128" i="12"/>
  <c r="E128" i="12"/>
  <c r="F128" i="12"/>
  <c r="G128" i="12"/>
  <c r="H128" i="12"/>
  <c r="I128" i="12"/>
  <c r="J128" i="12"/>
  <c r="K128" i="12"/>
  <c r="L128" i="12"/>
  <c r="M128" i="12"/>
  <c r="N128" i="12"/>
  <c r="O128" i="12"/>
  <c r="P128" i="12"/>
  <c r="Q128" i="12"/>
  <c r="D129" i="12"/>
  <c r="E129" i="12"/>
  <c r="F129" i="12"/>
  <c r="G129" i="12"/>
  <c r="H129" i="12"/>
  <c r="I129" i="12"/>
  <c r="J129" i="12"/>
  <c r="K129" i="12"/>
  <c r="L129" i="12"/>
  <c r="M129" i="12"/>
  <c r="N129" i="12"/>
  <c r="O129" i="12"/>
  <c r="P129" i="12"/>
  <c r="Q129" i="12"/>
  <c r="D130" i="12"/>
  <c r="E130" i="12"/>
  <c r="F130" i="12"/>
  <c r="G130" i="12"/>
  <c r="H130" i="12"/>
  <c r="I130" i="12"/>
  <c r="J130" i="12"/>
  <c r="K130" i="12"/>
  <c r="L130" i="12"/>
  <c r="M130" i="12"/>
  <c r="N130" i="12"/>
  <c r="O130" i="12"/>
  <c r="P130" i="12"/>
  <c r="Q130" i="12"/>
  <c r="D131" i="12"/>
  <c r="E131" i="12"/>
  <c r="F131" i="12"/>
  <c r="G131" i="12"/>
  <c r="H131" i="12"/>
  <c r="I131" i="12"/>
  <c r="J131" i="12"/>
  <c r="K131" i="12"/>
  <c r="L131" i="12"/>
  <c r="M131" i="12"/>
  <c r="N131" i="12"/>
  <c r="O131" i="12"/>
  <c r="P131" i="12"/>
  <c r="Q131" i="12"/>
  <c r="D132" i="12"/>
  <c r="E132" i="12"/>
  <c r="F132" i="12"/>
  <c r="G132" i="12"/>
  <c r="H132" i="12"/>
  <c r="I132" i="12"/>
  <c r="J132" i="12"/>
  <c r="K132" i="12"/>
  <c r="L132" i="12"/>
  <c r="M132" i="12"/>
  <c r="N132" i="12"/>
  <c r="O132" i="12"/>
  <c r="P132" i="12"/>
  <c r="Q132" i="12"/>
  <c r="D133" i="12"/>
  <c r="E133" i="12"/>
  <c r="F133" i="12"/>
  <c r="G133" i="12"/>
  <c r="H133" i="12"/>
  <c r="I133" i="12"/>
  <c r="J133" i="12"/>
  <c r="K133" i="12"/>
  <c r="L133" i="12"/>
  <c r="M133" i="12"/>
  <c r="N133" i="12"/>
  <c r="O133" i="12"/>
  <c r="P133" i="12"/>
  <c r="Q133" i="12"/>
  <c r="D134" i="12"/>
  <c r="E134" i="12"/>
  <c r="F134" i="12"/>
  <c r="G134" i="12"/>
  <c r="H134" i="12"/>
  <c r="I134" i="12"/>
  <c r="J134" i="12"/>
  <c r="K134" i="12"/>
  <c r="L134" i="12"/>
  <c r="M134" i="12"/>
  <c r="N134" i="12"/>
  <c r="O134" i="12"/>
  <c r="P134" i="12"/>
  <c r="Q134" i="12"/>
  <c r="D135" i="12"/>
  <c r="E135" i="12"/>
  <c r="F135" i="12"/>
  <c r="G135" i="12"/>
  <c r="H135" i="12"/>
  <c r="I135" i="12"/>
  <c r="J135" i="12"/>
  <c r="K135" i="12"/>
  <c r="L135" i="12"/>
  <c r="M135" i="12"/>
  <c r="N135" i="12"/>
  <c r="O135" i="12"/>
  <c r="P135" i="12"/>
  <c r="Q135" i="12"/>
  <c r="D136" i="12"/>
  <c r="E136" i="12"/>
  <c r="F136" i="12"/>
  <c r="G136" i="12"/>
  <c r="H136" i="12"/>
  <c r="I136" i="12"/>
  <c r="J136" i="12"/>
  <c r="K136" i="12"/>
  <c r="L136" i="12"/>
  <c r="M136" i="12"/>
  <c r="N136" i="12"/>
  <c r="O136" i="12"/>
  <c r="P136" i="12"/>
  <c r="Q136" i="12"/>
  <c r="D137" i="12"/>
  <c r="E137" i="12"/>
  <c r="F137" i="12"/>
  <c r="G137" i="12"/>
  <c r="H137" i="12"/>
  <c r="I137" i="12"/>
  <c r="J137" i="12"/>
  <c r="K137" i="12"/>
  <c r="L137" i="12"/>
  <c r="M137" i="12"/>
  <c r="N137" i="12"/>
  <c r="O137" i="12"/>
  <c r="P137" i="12"/>
  <c r="Q137" i="12"/>
  <c r="D138" i="12"/>
  <c r="E138" i="12"/>
  <c r="F138" i="12"/>
  <c r="G138" i="12"/>
  <c r="H138" i="12"/>
  <c r="I138" i="12"/>
  <c r="J138" i="12"/>
  <c r="K138" i="12"/>
  <c r="L138" i="12"/>
  <c r="M138" i="12"/>
  <c r="N138" i="12"/>
  <c r="O138" i="12"/>
  <c r="P138" i="12"/>
  <c r="Q138" i="12"/>
  <c r="D139" i="12"/>
  <c r="E139" i="12"/>
  <c r="F139" i="12"/>
  <c r="G139" i="12"/>
  <c r="H139" i="12"/>
  <c r="I139" i="12"/>
  <c r="J139" i="12"/>
  <c r="K139" i="12"/>
  <c r="L139" i="12"/>
  <c r="M139" i="12"/>
  <c r="N139" i="12"/>
  <c r="O139" i="12"/>
  <c r="P139" i="12"/>
  <c r="Q139" i="12"/>
  <c r="D140" i="12"/>
  <c r="E140" i="12"/>
  <c r="F140" i="12"/>
  <c r="G140" i="12"/>
  <c r="H140" i="12"/>
  <c r="I140" i="12"/>
  <c r="J140" i="12"/>
  <c r="K140" i="12"/>
  <c r="L140" i="12"/>
  <c r="M140" i="12"/>
  <c r="N140" i="12"/>
  <c r="O140" i="12"/>
  <c r="P140" i="12"/>
  <c r="Q140" i="12"/>
  <c r="D141" i="12"/>
  <c r="E141" i="12"/>
  <c r="F141" i="12"/>
  <c r="G141" i="12"/>
  <c r="H141" i="12"/>
  <c r="I141" i="12"/>
  <c r="J141" i="12"/>
  <c r="K141" i="12"/>
  <c r="L141" i="12"/>
  <c r="M141" i="12"/>
  <c r="N141" i="12"/>
  <c r="O141" i="12"/>
  <c r="P141" i="12"/>
  <c r="Q141" i="12"/>
  <c r="D142" i="12"/>
  <c r="E142" i="12"/>
  <c r="F142" i="12"/>
  <c r="G142" i="12"/>
  <c r="H142" i="12"/>
  <c r="I142" i="12"/>
  <c r="J142" i="12"/>
  <c r="K142" i="12"/>
  <c r="L142" i="12"/>
  <c r="M142" i="12"/>
  <c r="N142" i="12"/>
  <c r="O142" i="12"/>
  <c r="P142" i="12"/>
  <c r="Q142" i="12"/>
  <c r="D143" i="12"/>
  <c r="E143" i="12"/>
  <c r="F143" i="12"/>
  <c r="G143" i="12"/>
  <c r="H143" i="12"/>
  <c r="I143" i="12"/>
  <c r="J143" i="12"/>
  <c r="K143" i="12"/>
  <c r="L143" i="12"/>
  <c r="M143" i="12"/>
  <c r="N143" i="12"/>
  <c r="O143" i="12"/>
  <c r="P143" i="12"/>
  <c r="Q143" i="12"/>
  <c r="D144" i="12"/>
  <c r="E144" i="12"/>
  <c r="F144" i="12"/>
  <c r="G144" i="12"/>
  <c r="H144" i="12"/>
  <c r="I144" i="12"/>
  <c r="J144" i="12"/>
  <c r="K144" i="12"/>
  <c r="L144" i="12"/>
  <c r="M144" i="12"/>
  <c r="N144" i="12"/>
  <c r="O144" i="12"/>
  <c r="P144" i="12"/>
  <c r="Q144" i="12"/>
  <c r="D145" i="12"/>
  <c r="E145" i="12"/>
  <c r="F145" i="12"/>
  <c r="G145" i="12"/>
  <c r="H145" i="12"/>
  <c r="I145" i="12"/>
  <c r="J145" i="12"/>
  <c r="K145" i="12"/>
  <c r="L145" i="12"/>
  <c r="M145" i="12"/>
  <c r="N145" i="12"/>
  <c r="O145" i="12"/>
  <c r="P145" i="12"/>
  <c r="Q145" i="12"/>
  <c r="D146" i="12"/>
  <c r="E146" i="12"/>
  <c r="F146" i="12"/>
  <c r="G146" i="12"/>
  <c r="H146" i="12"/>
  <c r="I146" i="12"/>
  <c r="J146" i="12"/>
  <c r="K146" i="12"/>
  <c r="L146" i="12"/>
  <c r="M146" i="12"/>
  <c r="N146" i="12"/>
  <c r="O146" i="12"/>
  <c r="P146" i="12"/>
  <c r="Q146" i="12"/>
  <c r="D147" i="12"/>
  <c r="E147" i="12"/>
  <c r="F147" i="12"/>
  <c r="G147" i="12"/>
  <c r="H147" i="12"/>
  <c r="I147" i="12"/>
  <c r="J147" i="12"/>
  <c r="K147" i="12"/>
  <c r="L147" i="12"/>
  <c r="M147" i="12"/>
  <c r="N147" i="12"/>
  <c r="O147" i="12"/>
  <c r="P147" i="12"/>
  <c r="Q147" i="12"/>
  <c r="D148" i="12"/>
  <c r="E148" i="12"/>
  <c r="F148" i="12"/>
  <c r="G148" i="12"/>
  <c r="H148" i="12"/>
  <c r="I148" i="12"/>
  <c r="J148" i="12"/>
  <c r="K148" i="12"/>
  <c r="L148" i="12"/>
  <c r="M148" i="12"/>
  <c r="N148" i="12"/>
  <c r="O148" i="12"/>
  <c r="P148" i="12"/>
  <c r="Q148" i="12"/>
  <c r="D149" i="12"/>
  <c r="E149" i="12"/>
  <c r="F149" i="12"/>
  <c r="G149" i="12"/>
  <c r="H149" i="12"/>
  <c r="I149" i="12"/>
  <c r="J149" i="12"/>
  <c r="K149" i="12"/>
  <c r="L149" i="12"/>
  <c r="M149" i="12"/>
  <c r="N149" i="12"/>
  <c r="O149" i="12"/>
  <c r="P149" i="12"/>
  <c r="Q149" i="12"/>
  <c r="D150" i="12"/>
  <c r="E150" i="12"/>
  <c r="F150" i="12"/>
  <c r="G150" i="12"/>
  <c r="H150" i="12"/>
  <c r="I150" i="12"/>
  <c r="J150" i="12"/>
  <c r="K150" i="12"/>
  <c r="L150" i="12"/>
  <c r="M150" i="12"/>
  <c r="N150" i="12"/>
  <c r="O150" i="12"/>
  <c r="P150" i="12"/>
  <c r="Q150" i="12"/>
  <c r="D151" i="12"/>
  <c r="E151" i="12"/>
  <c r="F151" i="12"/>
  <c r="G151" i="12"/>
  <c r="H151" i="12"/>
  <c r="I151" i="12"/>
  <c r="J151" i="12"/>
  <c r="K151" i="12"/>
  <c r="L151" i="12"/>
  <c r="M151" i="12"/>
  <c r="N151" i="12"/>
  <c r="O151" i="12"/>
  <c r="P151" i="12"/>
  <c r="Q151" i="12"/>
  <c r="D152" i="12"/>
  <c r="E152" i="12"/>
  <c r="F152" i="12"/>
  <c r="G152" i="12"/>
  <c r="H152" i="12"/>
  <c r="I152" i="12"/>
  <c r="J152" i="12"/>
  <c r="K152" i="12"/>
  <c r="L152" i="12"/>
  <c r="M152" i="12"/>
  <c r="N152" i="12"/>
  <c r="O152" i="12"/>
  <c r="P152" i="12"/>
  <c r="Q152" i="12"/>
  <c r="D153" i="12"/>
  <c r="E153" i="12"/>
  <c r="F153" i="12"/>
  <c r="G153" i="12"/>
  <c r="H153" i="12"/>
  <c r="I153" i="12"/>
  <c r="J153" i="12"/>
  <c r="K153" i="12"/>
  <c r="L153" i="12"/>
  <c r="M153" i="12"/>
  <c r="N153" i="12"/>
  <c r="O153" i="12"/>
  <c r="P153" i="12"/>
  <c r="Q153" i="12"/>
  <c r="D154" i="12"/>
  <c r="E154" i="12"/>
  <c r="F154" i="12"/>
  <c r="G154" i="12"/>
  <c r="H154" i="12"/>
  <c r="I154" i="12"/>
  <c r="J154" i="12"/>
  <c r="K154" i="12"/>
  <c r="L154" i="12"/>
  <c r="M154" i="12"/>
  <c r="N154" i="12"/>
  <c r="O154" i="12"/>
  <c r="P154" i="12"/>
  <c r="Q154" i="12"/>
  <c r="D155" i="12"/>
  <c r="E155" i="12"/>
  <c r="F155" i="12"/>
  <c r="G155" i="12"/>
  <c r="H155" i="12"/>
  <c r="I155" i="12"/>
  <c r="J155" i="12"/>
  <c r="K155" i="12"/>
  <c r="L155" i="12"/>
  <c r="M155" i="12"/>
  <c r="N155" i="12"/>
  <c r="O155" i="12"/>
  <c r="P155" i="12"/>
  <c r="Q155" i="12"/>
  <c r="D156" i="12"/>
  <c r="E156" i="12"/>
  <c r="F156" i="12"/>
  <c r="G156" i="12"/>
  <c r="H156" i="12"/>
  <c r="I156" i="12"/>
  <c r="J156" i="12"/>
  <c r="K156" i="12"/>
  <c r="L156" i="12"/>
  <c r="M156" i="12"/>
  <c r="N156" i="12"/>
  <c r="O156" i="12"/>
  <c r="P156" i="12"/>
  <c r="Q156" i="12"/>
  <c r="D157" i="12"/>
  <c r="E157" i="12"/>
  <c r="F157" i="12"/>
  <c r="G157" i="12"/>
  <c r="H157" i="12"/>
  <c r="I157" i="12"/>
  <c r="J157" i="12"/>
  <c r="K157" i="12"/>
  <c r="L157" i="12"/>
  <c r="M157" i="12"/>
  <c r="N157" i="12"/>
  <c r="O157" i="12"/>
  <c r="P157" i="12"/>
  <c r="Q157" i="12"/>
  <c r="D158" i="12"/>
  <c r="E158" i="12"/>
  <c r="F158" i="12"/>
  <c r="G158" i="12"/>
  <c r="H158" i="12"/>
  <c r="I158" i="12"/>
  <c r="J158" i="12"/>
  <c r="K158" i="12"/>
  <c r="L158" i="12"/>
  <c r="M158" i="12"/>
  <c r="N158" i="12"/>
  <c r="O158" i="12"/>
  <c r="P158" i="12"/>
  <c r="Q158" i="12"/>
  <c r="D159" i="12"/>
  <c r="E159" i="12"/>
  <c r="F159" i="12"/>
  <c r="G159" i="12"/>
  <c r="H159" i="12"/>
  <c r="I159" i="12"/>
  <c r="J159" i="12"/>
  <c r="K159" i="12"/>
  <c r="L159" i="12"/>
  <c r="M159" i="12"/>
  <c r="N159" i="12"/>
  <c r="O159" i="12"/>
  <c r="P159" i="12"/>
  <c r="Q159" i="12"/>
  <c r="D160" i="12"/>
  <c r="E160" i="12"/>
  <c r="F160" i="12"/>
  <c r="G160" i="12"/>
  <c r="H160" i="12"/>
  <c r="I160" i="12"/>
  <c r="J160" i="12"/>
  <c r="K160" i="12"/>
  <c r="L160" i="12"/>
  <c r="M160" i="12"/>
  <c r="N160" i="12"/>
  <c r="O160" i="12"/>
  <c r="P160" i="12"/>
  <c r="Q160" i="12"/>
  <c r="D161" i="12"/>
  <c r="E161" i="12"/>
  <c r="F161" i="12"/>
  <c r="G161" i="12"/>
  <c r="H161" i="12"/>
  <c r="I161" i="12"/>
  <c r="J161" i="12"/>
  <c r="K161" i="12"/>
  <c r="L161" i="12"/>
  <c r="M161" i="12"/>
  <c r="N161" i="12"/>
  <c r="O161" i="12"/>
  <c r="P161" i="12"/>
  <c r="Q161" i="12"/>
  <c r="D162" i="12"/>
  <c r="E162" i="12"/>
  <c r="F162" i="12"/>
  <c r="G162" i="12"/>
  <c r="H162" i="12"/>
  <c r="I162" i="12"/>
  <c r="J162" i="12"/>
  <c r="K162" i="12"/>
  <c r="L162" i="12"/>
  <c r="M162" i="12"/>
  <c r="N162" i="12"/>
  <c r="O162" i="12"/>
  <c r="P162" i="12"/>
  <c r="Q162" i="12"/>
  <c r="D163" i="12"/>
  <c r="E163" i="12"/>
  <c r="F163" i="12"/>
  <c r="G163" i="12"/>
  <c r="H163" i="12"/>
  <c r="I163" i="12"/>
  <c r="J163" i="12"/>
  <c r="K163" i="12"/>
  <c r="L163" i="12"/>
  <c r="M163" i="12"/>
  <c r="N163" i="12"/>
  <c r="O163" i="12"/>
  <c r="P163" i="12"/>
  <c r="Q163" i="12"/>
  <c r="D164" i="12"/>
  <c r="E164" i="12"/>
  <c r="F164" i="12"/>
  <c r="G164" i="12"/>
  <c r="H164" i="12"/>
  <c r="I164" i="12"/>
  <c r="J164" i="12"/>
  <c r="K164" i="12"/>
  <c r="L164" i="12"/>
  <c r="M164" i="12"/>
  <c r="N164" i="12"/>
  <c r="O164" i="12"/>
  <c r="P164" i="12"/>
  <c r="Q164" i="12"/>
  <c r="D165" i="12"/>
  <c r="E165" i="12"/>
  <c r="F165" i="12"/>
  <c r="G165" i="12"/>
  <c r="H165" i="12"/>
  <c r="I165" i="12"/>
  <c r="J165" i="12"/>
  <c r="K165" i="12"/>
  <c r="L165" i="12"/>
  <c r="M165" i="12"/>
  <c r="N165" i="12"/>
  <c r="O165" i="12"/>
  <c r="P165" i="12"/>
  <c r="Q165" i="12"/>
  <c r="D166" i="12"/>
  <c r="E166" i="12"/>
  <c r="F166" i="12"/>
  <c r="G166" i="12"/>
  <c r="H166" i="12"/>
  <c r="I166" i="12"/>
  <c r="J166" i="12"/>
  <c r="K166" i="12"/>
  <c r="L166" i="12"/>
  <c r="M166" i="12"/>
  <c r="N166" i="12"/>
  <c r="O166" i="12"/>
  <c r="P166" i="12"/>
  <c r="Q166" i="12"/>
  <c r="D167" i="12"/>
  <c r="E167" i="12"/>
  <c r="F167" i="12"/>
  <c r="G167" i="12"/>
  <c r="H167" i="12"/>
  <c r="I167" i="12"/>
  <c r="J167" i="12"/>
  <c r="K167" i="12"/>
  <c r="L167" i="12"/>
  <c r="M167" i="12"/>
  <c r="N167" i="12"/>
  <c r="O167" i="12"/>
  <c r="P167" i="12"/>
  <c r="Q167" i="12"/>
  <c r="D168" i="12"/>
  <c r="E168" i="12"/>
  <c r="F168" i="12"/>
  <c r="G168" i="12"/>
  <c r="H168" i="12"/>
  <c r="I168" i="12"/>
  <c r="J168" i="12"/>
  <c r="K168" i="12"/>
  <c r="L168" i="12"/>
  <c r="M168" i="12"/>
  <c r="N168" i="12"/>
  <c r="O168" i="12"/>
  <c r="P168" i="12"/>
  <c r="Q168" i="12"/>
  <c r="D169" i="12"/>
  <c r="E169" i="12"/>
  <c r="F169" i="12"/>
  <c r="G169" i="12"/>
  <c r="H169" i="12"/>
  <c r="I169" i="12"/>
  <c r="J169" i="12"/>
  <c r="K169" i="12"/>
  <c r="L169" i="12"/>
  <c r="M169" i="12"/>
  <c r="N169" i="12"/>
  <c r="O169" i="12"/>
  <c r="P169" i="12"/>
  <c r="Q169" i="12"/>
  <c r="D170" i="12"/>
  <c r="E170" i="12"/>
  <c r="F170" i="12"/>
  <c r="G170" i="12"/>
  <c r="H170" i="12"/>
  <c r="I170" i="12"/>
  <c r="J170" i="12"/>
  <c r="K170" i="12"/>
  <c r="L170" i="12"/>
  <c r="M170" i="12"/>
  <c r="N170" i="12"/>
  <c r="O170" i="12"/>
  <c r="P170" i="12"/>
  <c r="Q170" i="12"/>
  <c r="D171" i="12"/>
  <c r="E171" i="12"/>
  <c r="F171" i="12"/>
  <c r="G171" i="12"/>
  <c r="H171" i="12"/>
  <c r="I171" i="12"/>
  <c r="J171" i="12"/>
  <c r="K171" i="12"/>
  <c r="L171" i="12"/>
  <c r="M171" i="12"/>
  <c r="N171" i="12"/>
  <c r="O171" i="12"/>
  <c r="P171" i="12"/>
  <c r="Q171" i="12"/>
  <c r="D172" i="12"/>
  <c r="E172" i="12"/>
  <c r="F172" i="12"/>
  <c r="G172" i="12"/>
  <c r="H172" i="12"/>
  <c r="I172" i="12"/>
  <c r="J172" i="12"/>
  <c r="K172" i="12"/>
  <c r="L172" i="12"/>
  <c r="M172" i="12"/>
  <c r="N172" i="12"/>
  <c r="O172" i="12"/>
  <c r="P172" i="12"/>
  <c r="Q172" i="12"/>
  <c r="D173" i="12"/>
  <c r="E173" i="12"/>
  <c r="F173" i="12"/>
  <c r="G173" i="12"/>
  <c r="H173" i="12"/>
  <c r="I173" i="12"/>
  <c r="J173" i="12"/>
  <c r="K173" i="12"/>
  <c r="L173" i="12"/>
  <c r="M173" i="12"/>
  <c r="N173" i="12"/>
  <c r="O173" i="12"/>
  <c r="P173" i="12"/>
  <c r="Q173" i="12"/>
  <c r="D174" i="12"/>
  <c r="E174" i="12"/>
  <c r="F174" i="12"/>
  <c r="G174" i="12"/>
  <c r="H174" i="12"/>
  <c r="I174" i="12"/>
  <c r="J174" i="12"/>
  <c r="K174" i="12"/>
  <c r="L174" i="12"/>
  <c r="M174" i="12"/>
  <c r="N174" i="12"/>
  <c r="O174" i="12"/>
  <c r="P174" i="12"/>
  <c r="Q174" i="12"/>
  <c r="D175" i="12"/>
  <c r="E175" i="12"/>
  <c r="F175" i="12"/>
  <c r="G175" i="12"/>
  <c r="H175" i="12"/>
  <c r="I175" i="12"/>
  <c r="J175" i="12"/>
  <c r="K175" i="12"/>
  <c r="L175" i="12"/>
  <c r="M175" i="12"/>
  <c r="N175" i="12"/>
  <c r="O175" i="12"/>
  <c r="P175" i="12"/>
  <c r="Q175" i="12"/>
  <c r="D176" i="12"/>
  <c r="E176" i="12"/>
  <c r="F176" i="12"/>
  <c r="G176" i="12"/>
  <c r="H176" i="12"/>
  <c r="I176" i="12"/>
  <c r="J176" i="12"/>
  <c r="K176" i="12"/>
  <c r="L176" i="12"/>
  <c r="M176" i="12"/>
  <c r="N176" i="12"/>
  <c r="O176" i="12"/>
  <c r="P176" i="12"/>
  <c r="Q176" i="12"/>
  <c r="D177" i="12"/>
  <c r="E177" i="12"/>
  <c r="F177" i="12"/>
  <c r="G177" i="12"/>
  <c r="H177" i="12"/>
  <c r="I177" i="12"/>
  <c r="J177" i="12"/>
  <c r="K177" i="12"/>
  <c r="L177" i="12"/>
  <c r="M177" i="12"/>
  <c r="N177" i="12"/>
  <c r="O177" i="12"/>
  <c r="P177" i="12"/>
  <c r="Q177" i="12"/>
  <c r="D178" i="12"/>
  <c r="E178" i="12"/>
  <c r="F178" i="12"/>
  <c r="G178" i="12"/>
  <c r="H178" i="12"/>
  <c r="I178" i="12"/>
  <c r="J178" i="12"/>
  <c r="K178" i="12"/>
  <c r="L178" i="12"/>
  <c r="M178" i="12"/>
  <c r="N178" i="12"/>
  <c r="O178" i="12"/>
  <c r="P178" i="12"/>
  <c r="Q178" i="12"/>
  <c r="D179" i="12"/>
  <c r="E179" i="12"/>
  <c r="F179" i="12"/>
  <c r="G179" i="12"/>
  <c r="H179" i="12"/>
  <c r="I179" i="12"/>
  <c r="J179" i="12"/>
  <c r="K179" i="12"/>
  <c r="L179" i="12"/>
  <c r="M179" i="12"/>
  <c r="N179" i="12"/>
  <c r="O179" i="12"/>
  <c r="P179" i="12"/>
  <c r="Q179" i="12"/>
  <c r="D180" i="12"/>
  <c r="E180" i="12"/>
  <c r="F180" i="12"/>
  <c r="G180" i="12"/>
  <c r="H180" i="12"/>
  <c r="I180" i="12"/>
  <c r="J180" i="12"/>
  <c r="K180" i="12"/>
  <c r="L180" i="12"/>
  <c r="M180" i="12"/>
  <c r="N180" i="12"/>
  <c r="O180" i="12"/>
  <c r="P180" i="12"/>
  <c r="Q180" i="12"/>
  <c r="D181" i="12"/>
  <c r="E181" i="12"/>
  <c r="F181" i="12"/>
  <c r="G181" i="12"/>
  <c r="H181" i="12"/>
  <c r="I181" i="12"/>
  <c r="J181" i="12"/>
  <c r="K181" i="12"/>
  <c r="L181" i="12"/>
  <c r="M181" i="12"/>
  <c r="N181" i="12"/>
  <c r="O181" i="12"/>
  <c r="P181" i="12"/>
  <c r="Q181" i="12"/>
  <c r="D182" i="12"/>
  <c r="E182" i="12"/>
  <c r="F182" i="12"/>
  <c r="G182" i="12"/>
  <c r="H182" i="12"/>
  <c r="I182" i="12"/>
  <c r="J182" i="12"/>
  <c r="K182" i="12"/>
  <c r="L182" i="12"/>
  <c r="M182" i="12"/>
  <c r="N182" i="12"/>
  <c r="O182" i="12"/>
  <c r="P182" i="12"/>
  <c r="Q182" i="12"/>
  <c r="D183" i="12"/>
  <c r="E183" i="12"/>
  <c r="F183" i="12"/>
  <c r="G183" i="12"/>
  <c r="H183" i="12"/>
  <c r="I183" i="12"/>
  <c r="J183" i="12"/>
  <c r="K183" i="12"/>
  <c r="L183" i="12"/>
  <c r="M183" i="12"/>
  <c r="N183" i="12"/>
  <c r="O183" i="12"/>
  <c r="P183" i="12"/>
  <c r="Q183" i="12"/>
  <c r="D184" i="12"/>
  <c r="E184" i="12"/>
  <c r="F184" i="12"/>
  <c r="G184" i="12"/>
  <c r="H184" i="12"/>
  <c r="I184" i="12"/>
  <c r="J184" i="12"/>
  <c r="K184" i="12"/>
  <c r="L184" i="12"/>
  <c r="M184" i="12"/>
  <c r="N184" i="12"/>
  <c r="O184" i="12"/>
  <c r="P184" i="12"/>
  <c r="Q184" i="12"/>
  <c r="D185" i="12"/>
  <c r="E185" i="12"/>
  <c r="F185" i="12"/>
  <c r="G185" i="12"/>
  <c r="H185" i="12"/>
  <c r="I185" i="12"/>
  <c r="J185" i="12"/>
  <c r="K185" i="12"/>
  <c r="L185" i="12"/>
  <c r="M185" i="12"/>
  <c r="N185" i="12"/>
  <c r="O185" i="12"/>
  <c r="P185" i="12"/>
  <c r="Q185" i="12"/>
  <c r="D186" i="12"/>
  <c r="E186" i="12"/>
  <c r="F186" i="12"/>
  <c r="G186" i="12"/>
  <c r="H186" i="12"/>
  <c r="I186" i="12"/>
  <c r="J186" i="12"/>
  <c r="K186" i="12"/>
  <c r="L186" i="12"/>
  <c r="M186" i="12"/>
  <c r="N186" i="12"/>
  <c r="O186" i="12"/>
  <c r="P186" i="12"/>
  <c r="Q186" i="12"/>
  <c r="D187" i="12"/>
  <c r="E187" i="12"/>
  <c r="F187" i="12"/>
  <c r="G187" i="12"/>
  <c r="H187" i="12"/>
  <c r="I187" i="12"/>
  <c r="J187" i="12"/>
  <c r="K187" i="12"/>
  <c r="L187" i="12"/>
  <c r="M187" i="12"/>
  <c r="N187" i="12"/>
  <c r="O187" i="12"/>
  <c r="P187" i="12"/>
  <c r="Q187" i="12"/>
  <c r="D188" i="12"/>
  <c r="E188" i="12"/>
  <c r="F188" i="12"/>
  <c r="G188" i="12"/>
  <c r="H188" i="12"/>
  <c r="I188" i="12"/>
  <c r="J188" i="12"/>
  <c r="K188" i="12"/>
  <c r="L188" i="12"/>
  <c r="M188" i="12"/>
  <c r="N188" i="12"/>
  <c r="O188" i="12"/>
  <c r="P188" i="12"/>
  <c r="Q188" i="12"/>
  <c r="D189" i="12"/>
  <c r="E189" i="12"/>
  <c r="F189" i="12"/>
  <c r="G189" i="12"/>
  <c r="H189" i="12"/>
  <c r="I189" i="12"/>
  <c r="J189" i="12"/>
  <c r="K189" i="12"/>
  <c r="L189" i="12"/>
  <c r="M189" i="12"/>
  <c r="N189" i="12"/>
  <c r="O189" i="12"/>
  <c r="P189" i="12"/>
  <c r="Q189" i="12"/>
  <c r="D190" i="12"/>
  <c r="E190" i="12"/>
  <c r="F190" i="12"/>
  <c r="G190" i="12"/>
  <c r="H190" i="12"/>
  <c r="I190" i="12"/>
  <c r="J190" i="12"/>
  <c r="K190" i="12"/>
  <c r="L190" i="12"/>
  <c r="M190" i="12"/>
  <c r="N190" i="12"/>
  <c r="O190" i="12"/>
  <c r="P190" i="12"/>
  <c r="Q190" i="12"/>
  <c r="D191" i="12"/>
  <c r="E191" i="12"/>
  <c r="F191" i="12"/>
  <c r="G191" i="12"/>
  <c r="H191" i="12"/>
  <c r="I191" i="12"/>
  <c r="J191" i="12"/>
  <c r="K191" i="12"/>
  <c r="L191" i="12"/>
  <c r="M191" i="12"/>
  <c r="N191" i="12"/>
  <c r="O191" i="12"/>
  <c r="P191" i="12"/>
  <c r="Q191" i="12"/>
  <c r="D192" i="12"/>
  <c r="E192" i="12"/>
  <c r="F192" i="12"/>
  <c r="G192" i="12"/>
  <c r="H192" i="12"/>
  <c r="I192" i="12"/>
  <c r="J192" i="12"/>
  <c r="K192" i="12"/>
  <c r="L192" i="12"/>
  <c r="M192" i="12"/>
  <c r="N192" i="12"/>
  <c r="O192" i="12"/>
  <c r="P192" i="12"/>
  <c r="Q192" i="12"/>
  <c r="D193" i="12"/>
  <c r="E193" i="12"/>
  <c r="F193" i="12"/>
  <c r="G193" i="12"/>
  <c r="H193" i="12"/>
  <c r="I193" i="12"/>
  <c r="J193" i="12"/>
  <c r="K193" i="12"/>
  <c r="L193" i="12"/>
  <c r="M193" i="12"/>
  <c r="N193" i="12"/>
  <c r="O193" i="12"/>
  <c r="P193" i="12"/>
  <c r="Q193" i="12"/>
  <c r="D194" i="12"/>
  <c r="E194" i="12"/>
  <c r="F194" i="12"/>
  <c r="G194" i="12"/>
  <c r="H194" i="12"/>
  <c r="I194" i="12"/>
  <c r="J194" i="12"/>
  <c r="K194" i="12"/>
  <c r="L194" i="12"/>
  <c r="M194" i="12"/>
  <c r="N194" i="12"/>
  <c r="O194" i="12"/>
  <c r="P194" i="12"/>
  <c r="Q194" i="12"/>
  <c r="D195" i="12"/>
  <c r="E195" i="12"/>
  <c r="F195" i="12"/>
  <c r="G195" i="12"/>
  <c r="H195" i="12"/>
  <c r="I195" i="12"/>
  <c r="J195" i="12"/>
  <c r="K195" i="12"/>
  <c r="L195" i="12"/>
  <c r="M195" i="12"/>
  <c r="N195" i="12"/>
  <c r="O195" i="12"/>
  <c r="P195" i="12"/>
  <c r="Q195" i="12"/>
  <c r="D196" i="12"/>
  <c r="E196" i="12"/>
  <c r="F196" i="12"/>
  <c r="G196" i="12"/>
  <c r="H196" i="12"/>
  <c r="I196" i="12"/>
  <c r="J196" i="12"/>
  <c r="K196" i="12"/>
  <c r="L196" i="12"/>
  <c r="M196" i="12"/>
  <c r="N196" i="12"/>
  <c r="O196" i="12"/>
  <c r="P196" i="12"/>
  <c r="Q196" i="12"/>
  <c r="D197" i="12"/>
  <c r="E197" i="12"/>
  <c r="F197" i="12"/>
  <c r="G197" i="12"/>
  <c r="H197" i="12"/>
  <c r="I197" i="12"/>
  <c r="J197" i="12"/>
  <c r="K197" i="12"/>
  <c r="L197" i="12"/>
  <c r="M197" i="12"/>
  <c r="N197" i="12"/>
  <c r="O197" i="12"/>
  <c r="P197" i="12"/>
  <c r="Q197" i="12"/>
  <c r="D198" i="12"/>
  <c r="E198" i="12"/>
  <c r="F198" i="12"/>
  <c r="G198" i="12"/>
  <c r="H198" i="12"/>
  <c r="I198" i="12"/>
  <c r="J198" i="12"/>
  <c r="K198" i="12"/>
  <c r="L198" i="12"/>
  <c r="M198" i="12"/>
  <c r="N198" i="12"/>
  <c r="O198" i="12"/>
  <c r="P198" i="12"/>
  <c r="Q198" i="12"/>
  <c r="D199" i="12"/>
  <c r="E199" i="12"/>
  <c r="F199" i="12"/>
  <c r="G199" i="12"/>
  <c r="H199" i="12"/>
  <c r="I199" i="12"/>
  <c r="J199" i="12"/>
  <c r="K199" i="12"/>
  <c r="L199" i="12"/>
  <c r="M199" i="12"/>
  <c r="N199" i="12"/>
  <c r="O199" i="12"/>
  <c r="P199" i="12"/>
  <c r="Q199" i="12"/>
  <c r="D200" i="12"/>
  <c r="E200" i="12"/>
  <c r="F200" i="12"/>
  <c r="G200" i="12"/>
  <c r="H200" i="12"/>
  <c r="I200" i="12"/>
  <c r="J200" i="12"/>
  <c r="K200" i="12"/>
  <c r="L200" i="12"/>
  <c r="M200" i="12"/>
  <c r="N200" i="12"/>
  <c r="O200" i="12"/>
  <c r="P200" i="12"/>
  <c r="Q200" i="12"/>
  <c r="D201" i="12"/>
  <c r="E201" i="12"/>
  <c r="F201" i="12"/>
  <c r="G201" i="12"/>
  <c r="H201" i="12"/>
  <c r="I201" i="12"/>
  <c r="J201" i="12"/>
  <c r="K201" i="12"/>
  <c r="L201" i="12"/>
  <c r="M201" i="12"/>
  <c r="N201" i="12"/>
  <c r="O201" i="12"/>
  <c r="P201" i="12"/>
  <c r="Q201" i="12"/>
  <c r="D202" i="12"/>
  <c r="E202" i="12"/>
  <c r="F202" i="12"/>
  <c r="G202" i="12"/>
  <c r="H202" i="12"/>
  <c r="I202" i="12"/>
  <c r="J202" i="12"/>
  <c r="K202" i="12"/>
  <c r="L202" i="12"/>
  <c r="M202" i="12"/>
  <c r="N202" i="12"/>
  <c r="O202" i="12"/>
  <c r="P202" i="12"/>
  <c r="Q202" i="12"/>
  <c r="D203" i="12"/>
  <c r="E203" i="12"/>
  <c r="F203" i="12"/>
  <c r="G203" i="12"/>
  <c r="H203" i="12"/>
  <c r="I203" i="12"/>
  <c r="J203" i="12"/>
  <c r="K203" i="12"/>
  <c r="L203" i="12"/>
  <c r="M203" i="12"/>
  <c r="N203" i="12"/>
  <c r="O203" i="12"/>
  <c r="P203" i="12"/>
  <c r="Q203" i="12"/>
  <c r="D204" i="12"/>
  <c r="E204" i="12"/>
  <c r="F204" i="12"/>
  <c r="G204" i="12"/>
  <c r="H204" i="12"/>
  <c r="I204" i="12"/>
  <c r="J204" i="12"/>
  <c r="K204" i="12"/>
  <c r="L204" i="12"/>
  <c r="M204" i="12"/>
  <c r="N204" i="12"/>
  <c r="O204" i="12"/>
  <c r="P204" i="12"/>
  <c r="Q204" i="12"/>
  <c r="D205" i="12"/>
  <c r="E205" i="12"/>
  <c r="F205" i="12"/>
  <c r="G205" i="12"/>
  <c r="H205" i="12"/>
  <c r="I205" i="12"/>
  <c r="J205" i="12"/>
  <c r="K205" i="12"/>
  <c r="L205" i="12"/>
  <c r="M205" i="12"/>
  <c r="N205" i="12"/>
  <c r="O205" i="12"/>
  <c r="P205" i="12"/>
  <c r="Q205" i="12"/>
  <c r="D206" i="12"/>
  <c r="E206" i="12"/>
  <c r="F206" i="12"/>
  <c r="G206" i="12"/>
  <c r="H206" i="12"/>
  <c r="I206" i="12"/>
  <c r="J206" i="12"/>
  <c r="K206" i="12"/>
  <c r="L206" i="12"/>
  <c r="M206" i="12"/>
  <c r="N206" i="12"/>
  <c r="O206" i="12"/>
  <c r="P206" i="12"/>
  <c r="Q206" i="12"/>
  <c r="D207" i="12"/>
  <c r="E207" i="12"/>
  <c r="F207" i="12"/>
  <c r="G207" i="12"/>
  <c r="H207" i="12"/>
  <c r="I207" i="12"/>
  <c r="J207" i="12"/>
  <c r="K207" i="12"/>
  <c r="L207" i="12"/>
  <c r="M207" i="12"/>
  <c r="N207" i="12"/>
  <c r="O207" i="12"/>
  <c r="P207" i="12"/>
  <c r="Q207" i="12"/>
  <c r="D208" i="12"/>
  <c r="E208" i="12"/>
  <c r="F208" i="12"/>
  <c r="G208" i="12"/>
  <c r="H208" i="12"/>
  <c r="I208" i="12"/>
  <c r="J208" i="12"/>
  <c r="K208" i="12"/>
  <c r="L208" i="12"/>
  <c r="M208" i="12"/>
  <c r="N208" i="12"/>
  <c r="O208" i="12"/>
  <c r="P208" i="12"/>
  <c r="Q208" i="12"/>
  <c r="D209" i="12"/>
  <c r="E209" i="12"/>
  <c r="F209" i="12"/>
  <c r="G209" i="12"/>
  <c r="H209" i="12"/>
  <c r="I209" i="12"/>
  <c r="J209" i="12"/>
  <c r="K209" i="12"/>
  <c r="L209" i="12"/>
  <c r="M209" i="12"/>
  <c r="N209" i="12"/>
  <c r="O209" i="12"/>
  <c r="P209" i="12"/>
  <c r="Q209" i="12"/>
  <c r="D210" i="12"/>
  <c r="E210" i="12"/>
  <c r="F210" i="12"/>
  <c r="G210" i="12"/>
  <c r="H210" i="12"/>
  <c r="I210" i="12"/>
  <c r="J210" i="12"/>
  <c r="K210" i="12"/>
  <c r="L210" i="12"/>
  <c r="M210" i="12"/>
  <c r="N210" i="12"/>
  <c r="O210" i="12"/>
  <c r="P210" i="12"/>
  <c r="Q210" i="12"/>
  <c r="D211" i="12"/>
  <c r="E211" i="12"/>
  <c r="F211" i="12"/>
  <c r="G211" i="12"/>
  <c r="H211" i="12"/>
  <c r="I211" i="12"/>
  <c r="J211" i="12"/>
  <c r="K211" i="12"/>
  <c r="L211" i="12"/>
  <c r="M211" i="12"/>
  <c r="N211" i="12"/>
  <c r="O211" i="12"/>
  <c r="P211" i="12"/>
  <c r="Q211" i="12"/>
  <c r="D212" i="12"/>
  <c r="E212" i="12"/>
  <c r="F212" i="12"/>
  <c r="G212" i="12"/>
  <c r="H212" i="12"/>
  <c r="I212" i="12"/>
  <c r="J212" i="12"/>
  <c r="K212" i="12"/>
  <c r="L212" i="12"/>
  <c r="M212" i="12"/>
  <c r="N212" i="12"/>
  <c r="O212" i="12"/>
  <c r="P212" i="12"/>
  <c r="Q212" i="12"/>
  <c r="D213" i="12"/>
  <c r="E213" i="12"/>
  <c r="F213" i="12"/>
  <c r="G213" i="12"/>
  <c r="H213" i="12"/>
  <c r="I213" i="12"/>
  <c r="J213" i="12"/>
  <c r="K213" i="12"/>
  <c r="L213" i="12"/>
  <c r="M213" i="12"/>
  <c r="N213" i="12"/>
  <c r="O213" i="12"/>
  <c r="P213" i="12"/>
  <c r="Q213" i="12"/>
  <c r="D214" i="12"/>
  <c r="E214" i="12"/>
  <c r="F214" i="12"/>
  <c r="G214" i="12"/>
  <c r="H214" i="12"/>
  <c r="I214" i="12"/>
  <c r="J214" i="12"/>
  <c r="K214" i="12"/>
  <c r="L214" i="12"/>
  <c r="M214" i="12"/>
  <c r="N214" i="12"/>
  <c r="O214" i="12"/>
  <c r="P214" i="12"/>
  <c r="Q214" i="12"/>
  <c r="D215" i="12"/>
  <c r="E215" i="12"/>
  <c r="F215" i="12"/>
  <c r="G215" i="12"/>
  <c r="H215" i="12"/>
  <c r="I215" i="12"/>
  <c r="J215" i="12"/>
  <c r="K215" i="12"/>
  <c r="L215" i="12"/>
  <c r="M215" i="12"/>
  <c r="N215" i="12"/>
  <c r="O215" i="12"/>
  <c r="P215" i="12"/>
  <c r="Q215" i="12"/>
  <c r="D216" i="12"/>
  <c r="E216" i="12"/>
  <c r="F216" i="12"/>
  <c r="G216" i="12"/>
  <c r="H216" i="12"/>
  <c r="I216" i="12"/>
  <c r="J216" i="12"/>
  <c r="K216" i="12"/>
  <c r="L216" i="12"/>
  <c r="M216" i="12"/>
  <c r="N216" i="12"/>
  <c r="O216" i="12"/>
  <c r="P216" i="12"/>
  <c r="Q216" i="12"/>
  <c r="D217" i="12"/>
  <c r="E217" i="12"/>
  <c r="F217" i="12"/>
  <c r="G217" i="12"/>
  <c r="H217" i="12"/>
  <c r="I217" i="12"/>
  <c r="J217" i="12"/>
  <c r="K217" i="12"/>
  <c r="L217" i="12"/>
  <c r="M217" i="12"/>
  <c r="N217" i="12"/>
  <c r="O217" i="12"/>
  <c r="P217" i="12"/>
  <c r="Q217" i="12"/>
  <c r="D218" i="12"/>
  <c r="E218" i="12"/>
  <c r="F218" i="12"/>
  <c r="G218" i="12"/>
  <c r="H218" i="12"/>
  <c r="I218" i="12"/>
  <c r="J218" i="12"/>
  <c r="K218" i="12"/>
  <c r="L218" i="12"/>
  <c r="M218" i="12"/>
  <c r="N218" i="12"/>
  <c r="O218" i="12"/>
  <c r="P218" i="12"/>
  <c r="Q218" i="12"/>
  <c r="D219" i="12"/>
  <c r="E219" i="12"/>
  <c r="F219" i="12"/>
  <c r="G219" i="12"/>
  <c r="H219" i="12"/>
  <c r="I219" i="12"/>
  <c r="J219" i="12"/>
  <c r="K219" i="12"/>
  <c r="L219" i="12"/>
  <c r="M219" i="12"/>
  <c r="N219" i="12"/>
  <c r="O219" i="12"/>
  <c r="P219" i="12"/>
  <c r="Q219" i="12"/>
  <c r="D220" i="12"/>
  <c r="E220" i="12"/>
  <c r="F220" i="12"/>
  <c r="G220" i="12"/>
  <c r="H220" i="12"/>
  <c r="I220" i="12"/>
  <c r="J220" i="12"/>
  <c r="K220" i="12"/>
  <c r="L220" i="12"/>
  <c r="M220" i="12"/>
  <c r="N220" i="12"/>
  <c r="O220" i="12"/>
  <c r="P220" i="12"/>
  <c r="Q220" i="12"/>
  <c r="D221" i="12"/>
  <c r="E221" i="12"/>
  <c r="F221" i="12"/>
  <c r="G221" i="12"/>
  <c r="H221" i="12"/>
  <c r="I221" i="12"/>
  <c r="J221" i="12"/>
  <c r="K221" i="12"/>
  <c r="L221" i="12"/>
  <c r="M221" i="12"/>
  <c r="N221" i="12"/>
  <c r="O221" i="12"/>
  <c r="P221" i="12"/>
  <c r="Q221" i="12"/>
  <c r="D222" i="12"/>
  <c r="E222" i="12"/>
  <c r="F222" i="12"/>
  <c r="G222" i="12"/>
  <c r="H222" i="12"/>
  <c r="I222" i="12"/>
  <c r="J222" i="12"/>
  <c r="K222" i="12"/>
  <c r="L222" i="12"/>
  <c r="M222" i="12"/>
  <c r="N222" i="12"/>
  <c r="O222" i="12"/>
  <c r="P222" i="12"/>
  <c r="Q222" i="12"/>
  <c r="D223" i="12"/>
  <c r="E223" i="12"/>
  <c r="F223" i="12"/>
  <c r="G223" i="12"/>
  <c r="H223" i="12"/>
  <c r="I223" i="12"/>
  <c r="J223" i="12"/>
  <c r="K223" i="12"/>
  <c r="L223" i="12"/>
  <c r="M223" i="12"/>
  <c r="N223" i="12"/>
  <c r="O223" i="12"/>
  <c r="P223" i="12"/>
  <c r="Q223" i="12"/>
  <c r="D224" i="12"/>
  <c r="E224" i="12"/>
  <c r="F224" i="12"/>
  <c r="G224" i="12"/>
  <c r="H224" i="12"/>
  <c r="I224" i="12"/>
  <c r="J224" i="12"/>
  <c r="K224" i="12"/>
  <c r="L224" i="12"/>
  <c r="M224" i="12"/>
  <c r="N224" i="12"/>
  <c r="O224" i="12"/>
  <c r="P224" i="12"/>
  <c r="Q224" i="12"/>
  <c r="D225" i="12"/>
  <c r="E225" i="12"/>
  <c r="F225" i="12"/>
  <c r="G225" i="12"/>
  <c r="H225" i="12"/>
  <c r="I225" i="12"/>
  <c r="J225" i="12"/>
  <c r="K225" i="12"/>
  <c r="L225" i="12"/>
  <c r="M225" i="12"/>
  <c r="N225" i="12"/>
  <c r="O225" i="12"/>
  <c r="P225" i="12"/>
  <c r="Q225" i="12"/>
  <c r="D226" i="12"/>
  <c r="E226" i="12"/>
  <c r="F226" i="12"/>
  <c r="G226" i="12"/>
  <c r="H226" i="12"/>
  <c r="I226" i="12"/>
  <c r="J226" i="12"/>
  <c r="K226" i="12"/>
  <c r="L226" i="12"/>
  <c r="M226" i="12"/>
  <c r="N226" i="12"/>
  <c r="O226" i="12"/>
  <c r="P226" i="12"/>
  <c r="Q226" i="12"/>
  <c r="D227" i="12"/>
  <c r="E227" i="12"/>
  <c r="F227" i="12"/>
  <c r="G227" i="12"/>
  <c r="H227" i="12"/>
  <c r="I227" i="12"/>
  <c r="J227" i="12"/>
  <c r="K227" i="12"/>
  <c r="L227" i="12"/>
  <c r="M227" i="12"/>
  <c r="N227" i="12"/>
  <c r="O227" i="12"/>
  <c r="P227" i="12"/>
  <c r="Q227" i="12"/>
  <c r="D228" i="12"/>
  <c r="E228" i="12"/>
  <c r="F228" i="12"/>
  <c r="G228" i="12"/>
  <c r="H228" i="12"/>
  <c r="I228" i="12"/>
  <c r="J228" i="12"/>
  <c r="K228" i="12"/>
  <c r="L228" i="12"/>
  <c r="M228" i="12"/>
  <c r="N228" i="12"/>
  <c r="O228" i="12"/>
  <c r="P228" i="12"/>
  <c r="Q228" i="12"/>
  <c r="D229" i="12"/>
  <c r="E229" i="12"/>
  <c r="F229" i="12"/>
  <c r="G229" i="12"/>
  <c r="H229" i="12"/>
  <c r="I229" i="12"/>
  <c r="J229" i="12"/>
  <c r="K229" i="12"/>
  <c r="L229" i="12"/>
  <c r="M229" i="12"/>
  <c r="N229" i="12"/>
  <c r="O229" i="12"/>
  <c r="P229" i="12"/>
  <c r="Q229" i="12"/>
  <c r="D230" i="12"/>
  <c r="E230" i="12"/>
  <c r="F230" i="12"/>
  <c r="G230" i="12"/>
  <c r="H230" i="12"/>
  <c r="I230" i="12"/>
  <c r="J230" i="12"/>
  <c r="K230" i="12"/>
  <c r="L230" i="12"/>
  <c r="M230" i="12"/>
  <c r="N230" i="12"/>
  <c r="O230" i="12"/>
  <c r="P230" i="12"/>
  <c r="Q230" i="12"/>
  <c r="D231" i="12"/>
  <c r="E231" i="12"/>
  <c r="F231" i="12"/>
  <c r="G231" i="12"/>
  <c r="H231" i="12"/>
  <c r="I231" i="12"/>
  <c r="J231" i="12"/>
  <c r="K231" i="12"/>
  <c r="L231" i="12"/>
  <c r="M231" i="12"/>
  <c r="N231" i="12"/>
  <c r="O231" i="12"/>
  <c r="P231" i="12"/>
  <c r="Q231" i="12"/>
  <c r="D232" i="12"/>
  <c r="E232" i="12"/>
  <c r="F232" i="12"/>
  <c r="G232" i="12"/>
  <c r="H232" i="12"/>
  <c r="I232" i="12"/>
  <c r="J232" i="12"/>
  <c r="K232" i="12"/>
  <c r="L232" i="12"/>
  <c r="M232" i="12"/>
  <c r="N232" i="12"/>
  <c r="O232" i="12"/>
  <c r="P232" i="12"/>
  <c r="Q232" i="12"/>
  <c r="D233" i="12"/>
  <c r="E233" i="12"/>
  <c r="F233" i="12"/>
  <c r="G233" i="12"/>
  <c r="H233" i="12"/>
  <c r="I233" i="12"/>
  <c r="J233" i="12"/>
  <c r="K233" i="12"/>
  <c r="L233" i="12"/>
  <c r="M233" i="12"/>
  <c r="N233" i="12"/>
  <c r="O233" i="12"/>
  <c r="P233" i="12"/>
  <c r="Q233" i="12"/>
  <c r="D234" i="12"/>
  <c r="E234" i="12"/>
  <c r="F234" i="12"/>
  <c r="G234" i="12"/>
  <c r="H234" i="12"/>
  <c r="I234" i="12"/>
  <c r="J234" i="12"/>
  <c r="K234" i="12"/>
  <c r="L234" i="12"/>
  <c r="M234" i="12"/>
  <c r="N234" i="12"/>
  <c r="O234" i="12"/>
  <c r="P234" i="12"/>
  <c r="Q234" i="12"/>
  <c r="D235" i="12"/>
  <c r="E235" i="12"/>
  <c r="F235" i="12"/>
  <c r="G235" i="12"/>
  <c r="H235" i="12"/>
  <c r="I235" i="12"/>
  <c r="J235" i="12"/>
  <c r="K235" i="12"/>
  <c r="L235" i="12"/>
  <c r="M235" i="12"/>
  <c r="N235" i="12"/>
  <c r="O235" i="12"/>
  <c r="P235" i="12"/>
  <c r="Q235" i="12"/>
  <c r="D236" i="12"/>
  <c r="E236" i="12"/>
  <c r="F236" i="12"/>
  <c r="G236" i="12"/>
  <c r="H236" i="12"/>
  <c r="I236" i="12"/>
  <c r="J236" i="12"/>
  <c r="K236" i="12"/>
  <c r="L236" i="12"/>
  <c r="M236" i="12"/>
  <c r="N236" i="12"/>
  <c r="O236" i="12"/>
  <c r="P236" i="12"/>
  <c r="Q236" i="12"/>
  <c r="D237" i="12"/>
  <c r="E237" i="12"/>
  <c r="F237" i="12"/>
  <c r="G237" i="12"/>
  <c r="H237" i="12"/>
  <c r="I237" i="12"/>
  <c r="J237" i="12"/>
  <c r="K237" i="12"/>
  <c r="L237" i="12"/>
  <c r="M237" i="12"/>
  <c r="N237" i="12"/>
  <c r="O237" i="12"/>
  <c r="P237" i="12"/>
  <c r="Q237" i="12"/>
  <c r="D238" i="12"/>
  <c r="E238" i="12"/>
  <c r="F238" i="12"/>
  <c r="G238" i="12"/>
  <c r="H238" i="12"/>
  <c r="I238" i="12"/>
  <c r="J238" i="12"/>
  <c r="K238" i="12"/>
  <c r="L238" i="12"/>
  <c r="M238" i="12"/>
  <c r="N238" i="12"/>
  <c r="O238" i="12"/>
  <c r="P238" i="12"/>
  <c r="Q238" i="12"/>
  <c r="D239" i="12"/>
  <c r="E239" i="12"/>
  <c r="F239" i="12"/>
  <c r="G239" i="12"/>
  <c r="H239" i="12"/>
  <c r="I239" i="12"/>
  <c r="J239" i="12"/>
  <c r="K239" i="12"/>
  <c r="L239" i="12"/>
  <c r="M239" i="12"/>
  <c r="N239" i="12"/>
  <c r="O239" i="12"/>
  <c r="P239" i="12"/>
  <c r="Q239" i="12"/>
  <c r="D240" i="12"/>
  <c r="E240" i="12"/>
  <c r="F240" i="12"/>
  <c r="G240" i="12"/>
  <c r="H240" i="12"/>
  <c r="I240" i="12"/>
  <c r="J240" i="12"/>
  <c r="K240" i="12"/>
  <c r="L240" i="12"/>
  <c r="M240" i="12"/>
  <c r="N240" i="12"/>
  <c r="O240" i="12"/>
  <c r="P240" i="12"/>
  <c r="Q240" i="12"/>
  <c r="D241" i="12"/>
  <c r="E241" i="12"/>
  <c r="F241" i="12"/>
  <c r="G241" i="12"/>
  <c r="H241" i="12"/>
  <c r="I241" i="12"/>
  <c r="J241" i="12"/>
  <c r="K241" i="12"/>
  <c r="L241" i="12"/>
  <c r="M241" i="12"/>
  <c r="N241" i="12"/>
  <c r="O241" i="12"/>
  <c r="P241" i="12"/>
  <c r="Q241" i="12"/>
  <c r="D242" i="12"/>
  <c r="E242" i="12"/>
  <c r="F242" i="12"/>
  <c r="G242" i="12"/>
  <c r="H242" i="12"/>
  <c r="I242" i="12"/>
  <c r="J242" i="12"/>
  <c r="K242" i="12"/>
  <c r="L242" i="12"/>
  <c r="M242" i="12"/>
  <c r="N242" i="12"/>
  <c r="O242" i="12"/>
  <c r="P242" i="12"/>
  <c r="Q242" i="12"/>
  <c r="D243" i="12"/>
  <c r="E243" i="12"/>
  <c r="F243" i="12"/>
  <c r="G243" i="12"/>
  <c r="H243" i="12"/>
  <c r="I243" i="12"/>
  <c r="J243" i="12"/>
  <c r="K243" i="12"/>
  <c r="L243" i="12"/>
  <c r="M243" i="12"/>
  <c r="N243" i="12"/>
  <c r="O243" i="12"/>
  <c r="P243" i="12"/>
  <c r="Q243" i="12"/>
  <c r="D244" i="12"/>
  <c r="E244" i="12"/>
  <c r="F244" i="12"/>
  <c r="G244" i="12"/>
  <c r="H244" i="12"/>
  <c r="I244" i="12"/>
  <c r="J244" i="12"/>
  <c r="K244" i="12"/>
  <c r="L244" i="12"/>
  <c r="M244" i="12"/>
  <c r="N244" i="12"/>
  <c r="O244" i="12"/>
  <c r="P244" i="12"/>
  <c r="Q244" i="12"/>
  <c r="D245" i="12"/>
  <c r="E245" i="12"/>
  <c r="F245" i="12"/>
  <c r="G245" i="12"/>
  <c r="H245" i="12"/>
  <c r="I245" i="12"/>
  <c r="J245" i="12"/>
  <c r="K245" i="12"/>
  <c r="L245" i="12"/>
  <c r="M245" i="12"/>
  <c r="N245" i="12"/>
  <c r="O245" i="12"/>
  <c r="P245" i="12"/>
  <c r="Q245" i="12"/>
  <c r="D246" i="12"/>
  <c r="E246" i="12"/>
  <c r="F246" i="12"/>
  <c r="G246" i="12"/>
  <c r="H246" i="12"/>
  <c r="I246" i="12"/>
  <c r="J246" i="12"/>
  <c r="K246" i="12"/>
  <c r="L246" i="12"/>
  <c r="M246" i="12"/>
  <c r="N246" i="12"/>
  <c r="O246" i="12"/>
  <c r="P246" i="12"/>
  <c r="Q246" i="12"/>
  <c r="D247" i="12"/>
  <c r="E247" i="12"/>
  <c r="F247" i="12"/>
  <c r="G247" i="12"/>
  <c r="H247" i="12"/>
  <c r="I247" i="12"/>
  <c r="J247" i="12"/>
  <c r="K247" i="12"/>
  <c r="L247" i="12"/>
  <c r="M247" i="12"/>
  <c r="N247" i="12"/>
  <c r="O247" i="12"/>
  <c r="P247" i="12"/>
  <c r="Q247" i="12"/>
  <c r="D248" i="12"/>
  <c r="E248" i="12"/>
  <c r="F248" i="12"/>
  <c r="G248" i="12"/>
  <c r="H248" i="12"/>
  <c r="I248" i="12"/>
  <c r="J248" i="12"/>
  <c r="K248" i="12"/>
  <c r="L248" i="12"/>
  <c r="M248" i="12"/>
  <c r="N248" i="12"/>
  <c r="O248" i="12"/>
  <c r="P248" i="12"/>
  <c r="Q248" i="12"/>
  <c r="D249" i="12"/>
  <c r="E249" i="12"/>
  <c r="F249" i="12"/>
  <c r="G249" i="12"/>
  <c r="H249" i="12"/>
  <c r="I249" i="12"/>
  <c r="J249" i="12"/>
  <c r="K249" i="12"/>
  <c r="L249" i="12"/>
  <c r="M249" i="12"/>
  <c r="N249" i="12"/>
  <c r="O249" i="12"/>
  <c r="P249" i="12"/>
  <c r="Q249" i="12"/>
  <c r="D250" i="12"/>
  <c r="E250" i="12"/>
  <c r="F250" i="12"/>
  <c r="G250" i="12"/>
  <c r="H250" i="12"/>
  <c r="I250" i="12"/>
  <c r="J250" i="12"/>
  <c r="K250" i="12"/>
  <c r="L250" i="12"/>
  <c r="M250" i="12"/>
  <c r="N250" i="12"/>
  <c r="O250" i="12"/>
  <c r="P250" i="12"/>
  <c r="Q250" i="12"/>
  <c r="D251" i="12"/>
  <c r="E251" i="12"/>
  <c r="F251" i="12"/>
  <c r="G251" i="12"/>
  <c r="H251" i="12"/>
  <c r="I251" i="12"/>
  <c r="J251" i="12"/>
  <c r="K251" i="12"/>
  <c r="L251" i="12"/>
  <c r="M251" i="12"/>
  <c r="N251" i="12"/>
  <c r="O251" i="12"/>
  <c r="P251" i="12"/>
  <c r="Q251" i="12"/>
  <c r="D252" i="12"/>
  <c r="E252" i="12"/>
  <c r="F252" i="12"/>
  <c r="G252" i="12"/>
  <c r="H252" i="12"/>
  <c r="I252" i="12"/>
  <c r="J252" i="12"/>
  <c r="K252" i="12"/>
  <c r="L252" i="12"/>
  <c r="M252" i="12"/>
  <c r="N252" i="12"/>
  <c r="O252" i="12"/>
  <c r="P252" i="12"/>
  <c r="Q252" i="12"/>
  <c r="D253" i="12"/>
  <c r="E253" i="12"/>
  <c r="F253" i="12"/>
  <c r="G253" i="12"/>
  <c r="H253" i="12"/>
  <c r="I253" i="12"/>
  <c r="J253" i="12"/>
  <c r="K253" i="12"/>
  <c r="L253" i="12"/>
  <c r="M253" i="12"/>
  <c r="N253" i="12"/>
  <c r="O253" i="12"/>
  <c r="P253" i="12"/>
  <c r="Q253" i="12"/>
  <c r="D254" i="12"/>
  <c r="E254" i="12"/>
  <c r="F254" i="12"/>
  <c r="G254" i="12"/>
  <c r="H254" i="12"/>
  <c r="I254" i="12"/>
  <c r="J254" i="12"/>
  <c r="K254" i="12"/>
  <c r="L254" i="12"/>
  <c r="M254" i="12"/>
  <c r="N254" i="12"/>
  <c r="O254" i="12"/>
  <c r="P254" i="12"/>
  <c r="Q254" i="12"/>
  <c r="D255" i="12"/>
  <c r="E255" i="12"/>
  <c r="F255" i="12"/>
  <c r="G255" i="12"/>
  <c r="H255" i="12"/>
  <c r="I255" i="12"/>
  <c r="J255" i="12"/>
  <c r="K255" i="12"/>
  <c r="L255" i="12"/>
  <c r="M255" i="12"/>
  <c r="N255" i="12"/>
  <c r="O255" i="12"/>
  <c r="P255" i="12"/>
  <c r="Q255" i="12"/>
  <c r="D256" i="12"/>
  <c r="E256" i="12"/>
  <c r="F256" i="12"/>
  <c r="G256" i="12"/>
  <c r="H256" i="12"/>
  <c r="I256" i="12"/>
  <c r="J256" i="12"/>
  <c r="K256" i="12"/>
  <c r="L256" i="12"/>
  <c r="M256" i="12"/>
  <c r="N256" i="12"/>
  <c r="O256" i="12"/>
  <c r="P256" i="12"/>
  <c r="Q256" i="12"/>
  <c r="D257" i="12"/>
  <c r="E257" i="12"/>
  <c r="F257" i="12"/>
  <c r="G257" i="12"/>
  <c r="H257" i="12"/>
  <c r="I257" i="12"/>
  <c r="J257" i="12"/>
  <c r="K257" i="12"/>
  <c r="L257" i="12"/>
  <c r="M257" i="12"/>
  <c r="N257" i="12"/>
  <c r="O257" i="12"/>
  <c r="P257" i="12"/>
  <c r="Q257" i="12"/>
  <c r="D258" i="12"/>
  <c r="E258" i="12"/>
  <c r="F258" i="12"/>
  <c r="G258" i="12"/>
  <c r="H258" i="12"/>
  <c r="I258" i="12"/>
  <c r="J258" i="12"/>
  <c r="K258" i="12"/>
  <c r="L258" i="12"/>
  <c r="M258" i="12"/>
  <c r="N258" i="12"/>
  <c r="O258" i="12"/>
  <c r="P258" i="12"/>
  <c r="Q258" i="12"/>
  <c r="D259" i="12"/>
  <c r="E259" i="12"/>
  <c r="F259" i="12"/>
  <c r="G259" i="12"/>
  <c r="H259" i="12"/>
  <c r="I259" i="12"/>
  <c r="J259" i="12"/>
  <c r="K259" i="12"/>
  <c r="L259" i="12"/>
  <c r="M259" i="12"/>
  <c r="N259" i="12"/>
  <c r="O259" i="12"/>
  <c r="P259" i="12"/>
  <c r="Q259" i="12"/>
  <c r="D260" i="12"/>
  <c r="E260" i="12"/>
  <c r="F260" i="12"/>
  <c r="G260" i="12"/>
  <c r="H260" i="12"/>
  <c r="I260" i="12"/>
  <c r="J260" i="12"/>
  <c r="K260" i="12"/>
  <c r="L260" i="12"/>
  <c r="M260" i="12"/>
  <c r="N260" i="12"/>
  <c r="O260" i="12"/>
  <c r="P260" i="12"/>
  <c r="Q260" i="12"/>
  <c r="D261" i="12"/>
  <c r="E261" i="12"/>
  <c r="F261" i="12"/>
  <c r="G261" i="12"/>
  <c r="H261" i="12"/>
  <c r="I261" i="12"/>
  <c r="J261" i="12"/>
  <c r="K261" i="12"/>
  <c r="L261" i="12"/>
  <c r="M261" i="12"/>
  <c r="N261" i="12"/>
  <c r="O261" i="12"/>
  <c r="P261" i="12"/>
  <c r="Q261" i="12"/>
  <c r="D262" i="12"/>
  <c r="E262" i="12"/>
  <c r="F262" i="12"/>
  <c r="G262" i="12"/>
  <c r="H262" i="12"/>
  <c r="I262" i="12"/>
  <c r="J262" i="12"/>
  <c r="K262" i="12"/>
  <c r="L262" i="12"/>
  <c r="M262" i="12"/>
  <c r="N262" i="12"/>
  <c r="O262" i="12"/>
  <c r="P262" i="12"/>
  <c r="Q262" i="12"/>
  <c r="D263" i="12"/>
  <c r="E263" i="12"/>
  <c r="F263" i="12"/>
  <c r="G263" i="12"/>
  <c r="H263" i="12"/>
  <c r="I263" i="12"/>
  <c r="J263" i="12"/>
  <c r="K263" i="12"/>
  <c r="L263" i="12"/>
  <c r="M263" i="12"/>
  <c r="N263" i="12"/>
  <c r="O263" i="12"/>
  <c r="P263" i="12"/>
  <c r="Q263" i="12"/>
  <c r="D264" i="12"/>
  <c r="E264" i="12"/>
  <c r="F264" i="12"/>
  <c r="G264" i="12"/>
  <c r="H264" i="12"/>
  <c r="I264" i="12"/>
  <c r="J264" i="12"/>
  <c r="K264" i="12"/>
  <c r="L264" i="12"/>
  <c r="M264" i="12"/>
  <c r="N264" i="12"/>
  <c r="O264" i="12"/>
  <c r="P264" i="12"/>
  <c r="Q264" i="12"/>
  <c r="D265" i="12"/>
  <c r="E265" i="12"/>
  <c r="F265" i="12"/>
  <c r="G265" i="12"/>
  <c r="H265" i="12"/>
  <c r="I265" i="12"/>
  <c r="J265" i="12"/>
  <c r="K265" i="12"/>
  <c r="L265" i="12"/>
  <c r="M265" i="12"/>
  <c r="N265" i="12"/>
  <c r="O265" i="12"/>
  <c r="P265" i="12"/>
  <c r="Q265" i="12"/>
  <c r="D266" i="12"/>
  <c r="E266" i="12"/>
  <c r="F266" i="12"/>
  <c r="G266" i="12"/>
  <c r="H266" i="12"/>
  <c r="I266" i="12"/>
  <c r="J266" i="12"/>
  <c r="K266" i="12"/>
  <c r="L266" i="12"/>
  <c r="M266" i="12"/>
  <c r="N266" i="12"/>
  <c r="O266" i="12"/>
  <c r="P266" i="12"/>
  <c r="Q266" i="12"/>
  <c r="D267" i="12"/>
  <c r="E267" i="12"/>
  <c r="F267" i="12"/>
  <c r="G267" i="12"/>
  <c r="H267" i="12"/>
  <c r="I267" i="12"/>
  <c r="J267" i="12"/>
  <c r="K267" i="12"/>
  <c r="L267" i="12"/>
  <c r="M267" i="12"/>
  <c r="N267" i="12"/>
  <c r="O267" i="12"/>
  <c r="P267" i="12"/>
  <c r="Q267" i="12"/>
  <c r="D268" i="12"/>
  <c r="E268" i="12"/>
  <c r="F268" i="12"/>
  <c r="G268" i="12"/>
  <c r="H268" i="12"/>
  <c r="I268" i="12"/>
  <c r="J268" i="12"/>
  <c r="K268" i="12"/>
  <c r="L268" i="12"/>
  <c r="M268" i="12"/>
  <c r="N268" i="12"/>
  <c r="O268" i="12"/>
  <c r="P268" i="12"/>
  <c r="Q268" i="12"/>
  <c r="D269" i="12"/>
  <c r="E269" i="12"/>
  <c r="F269" i="12"/>
  <c r="G269" i="12"/>
  <c r="H269" i="12"/>
  <c r="I269" i="12"/>
  <c r="J269" i="12"/>
  <c r="K269" i="12"/>
  <c r="L269" i="12"/>
  <c r="M269" i="12"/>
  <c r="N269" i="12"/>
  <c r="O269" i="12"/>
  <c r="P269" i="12"/>
  <c r="Q269" i="12"/>
  <c r="D270" i="12"/>
  <c r="E270" i="12"/>
  <c r="F270" i="12"/>
  <c r="G270" i="12"/>
  <c r="H270" i="12"/>
  <c r="I270" i="12"/>
  <c r="J270" i="12"/>
  <c r="K270" i="12"/>
  <c r="L270" i="12"/>
  <c r="M270" i="12"/>
  <c r="N270" i="12"/>
  <c r="O270" i="12"/>
  <c r="P270" i="12"/>
  <c r="Q270" i="12"/>
  <c r="D271" i="12"/>
  <c r="E271" i="12"/>
  <c r="F271" i="12"/>
  <c r="G271" i="12"/>
  <c r="H271" i="12"/>
  <c r="I271" i="12"/>
  <c r="J271" i="12"/>
  <c r="K271" i="12"/>
  <c r="L271" i="12"/>
  <c r="M271" i="12"/>
  <c r="N271" i="12"/>
  <c r="O271" i="12"/>
  <c r="P271" i="12"/>
  <c r="Q271" i="12"/>
  <c r="D272" i="12"/>
  <c r="E272" i="12"/>
  <c r="F272" i="12"/>
  <c r="G272" i="12"/>
  <c r="H272" i="12"/>
  <c r="I272" i="12"/>
  <c r="J272" i="12"/>
  <c r="K272" i="12"/>
  <c r="L272" i="12"/>
  <c r="M272" i="12"/>
  <c r="N272" i="12"/>
  <c r="O272" i="12"/>
  <c r="P272" i="12"/>
  <c r="Q272" i="12"/>
  <c r="D273" i="12"/>
  <c r="E273" i="12"/>
  <c r="F273" i="12"/>
  <c r="G273" i="12"/>
  <c r="H273" i="12"/>
  <c r="I273" i="12"/>
  <c r="J273" i="12"/>
  <c r="K273" i="12"/>
  <c r="L273" i="12"/>
  <c r="M273" i="12"/>
  <c r="N273" i="12"/>
  <c r="O273" i="12"/>
  <c r="P273" i="12"/>
  <c r="Q273" i="12"/>
  <c r="D274" i="12"/>
  <c r="E274" i="12"/>
  <c r="F274" i="12"/>
  <c r="G274" i="12"/>
  <c r="H274" i="12"/>
  <c r="I274" i="12"/>
  <c r="J274" i="12"/>
  <c r="K274" i="12"/>
  <c r="L274" i="12"/>
  <c r="M274" i="12"/>
  <c r="N274" i="12"/>
  <c r="O274" i="12"/>
  <c r="P274" i="12"/>
  <c r="Q274" i="12"/>
  <c r="D275" i="12"/>
  <c r="E275" i="12"/>
  <c r="F275" i="12"/>
  <c r="G275" i="12"/>
  <c r="H275" i="12"/>
  <c r="I275" i="12"/>
  <c r="J275" i="12"/>
  <c r="K275" i="12"/>
  <c r="L275" i="12"/>
  <c r="M275" i="12"/>
  <c r="N275" i="12"/>
  <c r="O275" i="12"/>
  <c r="P275" i="12"/>
  <c r="Q275" i="12"/>
  <c r="D276" i="12"/>
  <c r="E276" i="12"/>
  <c r="F276" i="12"/>
  <c r="G276" i="12"/>
  <c r="H276" i="12"/>
  <c r="I276" i="12"/>
  <c r="J276" i="12"/>
  <c r="K276" i="12"/>
  <c r="L276" i="12"/>
  <c r="M276" i="12"/>
  <c r="N276" i="12"/>
  <c r="O276" i="12"/>
  <c r="P276" i="12"/>
  <c r="Q276" i="12"/>
  <c r="D277" i="12"/>
  <c r="E277" i="12"/>
  <c r="F277" i="12"/>
  <c r="G277" i="12"/>
  <c r="H277" i="12"/>
  <c r="I277" i="12"/>
  <c r="J277" i="12"/>
  <c r="K277" i="12"/>
  <c r="L277" i="12"/>
  <c r="M277" i="12"/>
  <c r="N277" i="12"/>
  <c r="O277" i="12"/>
  <c r="P277" i="12"/>
  <c r="Q277" i="12"/>
  <c r="D278" i="12"/>
  <c r="E278" i="12"/>
  <c r="F278" i="12"/>
  <c r="G278" i="12"/>
  <c r="H278" i="12"/>
  <c r="I278" i="12"/>
  <c r="J278" i="12"/>
  <c r="K278" i="12"/>
  <c r="L278" i="12"/>
  <c r="M278" i="12"/>
  <c r="N278" i="12"/>
  <c r="O278" i="12"/>
  <c r="P278" i="12"/>
  <c r="Q278" i="12"/>
  <c r="D279" i="12"/>
  <c r="E279" i="12"/>
  <c r="F279" i="12"/>
  <c r="G279" i="12"/>
  <c r="H279" i="12"/>
  <c r="I279" i="12"/>
  <c r="J279" i="12"/>
  <c r="K279" i="12"/>
  <c r="L279" i="12"/>
  <c r="M279" i="12"/>
  <c r="N279" i="12"/>
  <c r="O279" i="12"/>
  <c r="P279" i="12"/>
  <c r="Q279" i="12"/>
  <c r="D280" i="12"/>
  <c r="E280" i="12"/>
  <c r="F280" i="12"/>
  <c r="G280" i="12"/>
  <c r="H280" i="12"/>
  <c r="I280" i="12"/>
  <c r="J280" i="12"/>
  <c r="K280" i="12"/>
  <c r="L280" i="12"/>
  <c r="M280" i="12"/>
  <c r="N280" i="12"/>
  <c r="O280" i="12"/>
  <c r="P280" i="12"/>
  <c r="Q280" i="12"/>
  <c r="D281" i="12"/>
  <c r="E281" i="12"/>
  <c r="F281" i="12"/>
  <c r="G281" i="12"/>
  <c r="H281" i="12"/>
  <c r="I281" i="12"/>
  <c r="J281" i="12"/>
  <c r="K281" i="12"/>
  <c r="L281" i="12"/>
  <c r="M281" i="12"/>
  <c r="N281" i="12"/>
  <c r="O281" i="12"/>
  <c r="P281" i="12"/>
  <c r="Q281" i="12"/>
  <c r="D282" i="12"/>
  <c r="E282" i="12"/>
  <c r="F282" i="12"/>
  <c r="G282" i="12"/>
  <c r="H282" i="12"/>
  <c r="I282" i="12"/>
  <c r="J282" i="12"/>
  <c r="K282" i="12"/>
  <c r="L282" i="12"/>
  <c r="M282" i="12"/>
  <c r="N282" i="12"/>
  <c r="O282" i="12"/>
  <c r="P282" i="12"/>
  <c r="Q282" i="12"/>
  <c r="D283" i="12"/>
  <c r="E283" i="12"/>
  <c r="F283" i="12"/>
  <c r="G283" i="12"/>
  <c r="H283" i="12"/>
  <c r="I283" i="12"/>
  <c r="J283" i="12"/>
  <c r="K283" i="12"/>
  <c r="L283" i="12"/>
  <c r="M283" i="12"/>
  <c r="N283" i="12"/>
  <c r="O283" i="12"/>
  <c r="P283" i="12"/>
  <c r="Q283" i="12"/>
  <c r="D284" i="12"/>
  <c r="E284" i="12"/>
  <c r="F284" i="12"/>
  <c r="G284" i="12"/>
  <c r="H284" i="12"/>
  <c r="I284" i="12"/>
  <c r="J284" i="12"/>
  <c r="K284" i="12"/>
  <c r="L284" i="12"/>
  <c r="M284" i="12"/>
  <c r="N284" i="12"/>
  <c r="O284" i="12"/>
  <c r="P284" i="12"/>
  <c r="Q284" i="12"/>
  <c r="D285" i="12"/>
  <c r="E285" i="12"/>
  <c r="F285" i="12"/>
  <c r="G285" i="12"/>
  <c r="H285" i="12"/>
  <c r="I285" i="12"/>
  <c r="J285" i="12"/>
  <c r="K285" i="12"/>
  <c r="L285" i="12"/>
  <c r="M285" i="12"/>
  <c r="N285" i="12"/>
  <c r="O285" i="12"/>
  <c r="P285" i="12"/>
  <c r="Q285" i="12"/>
  <c r="D286" i="12"/>
  <c r="E286" i="12"/>
  <c r="F286" i="12"/>
  <c r="G286" i="12"/>
  <c r="H286" i="12"/>
  <c r="I286" i="12"/>
  <c r="J286" i="12"/>
  <c r="K286" i="12"/>
  <c r="L286" i="12"/>
  <c r="M286" i="12"/>
  <c r="N286" i="12"/>
  <c r="O286" i="12"/>
  <c r="P286" i="12"/>
  <c r="Q286" i="12"/>
  <c r="D287" i="12"/>
  <c r="E287" i="12"/>
  <c r="F287" i="12"/>
  <c r="G287" i="12"/>
  <c r="H287" i="12"/>
  <c r="I287" i="12"/>
  <c r="J287" i="12"/>
  <c r="K287" i="12"/>
  <c r="L287" i="12"/>
  <c r="M287" i="12"/>
  <c r="N287" i="12"/>
  <c r="O287" i="12"/>
  <c r="P287" i="12"/>
  <c r="Q287" i="12"/>
  <c r="D288" i="12"/>
  <c r="E288" i="12"/>
  <c r="F288" i="12"/>
  <c r="G288" i="12"/>
  <c r="H288" i="12"/>
  <c r="I288" i="12"/>
  <c r="J288" i="12"/>
  <c r="K288" i="12"/>
  <c r="L288" i="12"/>
  <c r="M288" i="12"/>
  <c r="N288" i="12"/>
  <c r="O288" i="12"/>
  <c r="P288" i="12"/>
  <c r="Q288" i="12"/>
  <c r="D289" i="12"/>
  <c r="E289" i="12"/>
  <c r="F289" i="12"/>
  <c r="G289" i="12"/>
  <c r="H289" i="12"/>
  <c r="I289" i="12"/>
  <c r="J289" i="12"/>
  <c r="K289" i="12"/>
  <c r="L289" i="12"/>
  <c r="M289" i="12"/>
  <c r="N289" i="12"/>
  <c r="O289" i="12"/>
  <c r="P289" i="12"/>
  <c r="Q289" i="12"/>
  <c r="D290" i="12"/>
  <c r="E290" i="12"/>
  <c r="F290" i="12"/>
  <c r="G290" i="12"/>
  <c r="H290" i="12"/>
  <c r="I290" i="12"/>
  <c r="J290" i="12"/>
  <c r="K290" i="12"/>
  <c r="L290" i="12"/>
  <c r="M290" i="12"/>
  <c r="N290" i="12"/>
  <c r="O290" i="12"/>
  <c r="P290" i="12"/>
  <c r="Q290" i="12"/>
  <c r="D291" i="12"/>
  <c r="E291" i="12"/>
  <c r="F291" i="12"/>
  <c r="G291" i="12"/>
  <c r="H291" i="12"/>
  <c r="I291" i="12"/>
  <c r="J291" i="12"/>
  <c r="K291" i="12"/>
  <c r="L291" i="12"/>
  <c r="M291" i="12"/>
  <c r="N291" i="12"/>
  <c r="O291" i="12"/>
  <c r="P291" i="12"/>
  <c r="Q291" i="12"/>
  <c r="D292" i="12"/>
  <c r="E292" i="12"/>
  <c r="F292" i="12"/>
  <c r="G292" i="12"/>
  <c r="H292" i="12"/>
  <c r="I292" i="12"/>
  <c r="J292" i="12"/>
  <c r="K292" i="12"/>
  <c r="L292" i="12"/>
  <c r="M292" i="12"/>
  <c r="N292" i="12"/>
  <c r="O292" i="12"/>
  <c r="P292" i="12"/>
  <c r="Q292" i="12"/>
  <c r="D293" i="12"/>
  <c r="E293" i="12"/>
  <c r="F293" i="12"/>
  <c r="G293" i="12"/>
  <c r="H293" i="12"/>
  <c r="I293" i="12"/>
  <c r="J293" i="12"/>
  <c r="K293" i="12"/>
  <c r="L293" i="12"/>
  <c r="M293" i="12"/>
  <c r="N293" i="12"/>
  <c r="O293" i="12"/>
  <c r="P293" i="12"/>
  <c r="Q293" i="12"/>
  <c r="D294" i="12"/>
  <c r="E294" i="12"/>
  <c r="F294" i="12"/>
  <c r="G294" i="12"/>
  <c r="H294" i="12"/>
  <c r="I294" i="12"/>
  <c r="J294" i="12"/>
  <c r="K294" i="12"/>
  <c r="L294" i="12"/>
  <c r="M294" i="12"/>
  <c r="N294" i="12"/>
  <c r="O294" i="12"/>
  <c r="P294" i="12"/>
  <c r="Q294" i="12"/>
  <c r="D295" i="12"/>
  <c r="E295" i="12"/>
  <c r="F295" i="12"/>
  <c r="G295" i="12"/>
  <c r="H295" i="12"/>
  <c r="I295" i="12"/>
  <c r="J295" i="12"/>
  <c r="K295" i="12"/>
  <c r="L295" i="12"/>
  <c r="M295" i="12"/>
  <c r="N295" i="12"/>
  <c r="O295" i="12"/>
  <c r="P295" i="12"/>
  <c r="Q295" i="12"/>
  <c r="D296" i="12"/>
  <c r="E296" i="12"/>
  <c r="F296" i="12"/>
  <c r="G296" i="12"/>
  <c r="H296" i="12"/>
  <c r="I296" i="12"/>
  <c r="J296" i="12"/>
  <c r="K296" i="12"/>
  <c r="L296" i="12"/>
  <c r="M296" i="12"/>
  <c r="N296" i="12"/>
  <c r="O296" i="12"/>
  <c r="P296" i="12"/>
  <c r="Q296" i="12"/>
  <c r="D297" i="12"/>
  <c r="E297" i="12"/>
  <c r="F297" i="12"/>
  <c r="G297" i="12"/>
  <c r="H297" i="12"/>
  <c r="I297" i="12"/>
  <c r="J297" i="12"/>
  <c r="K297" i="12"/>
  <c r="L297" i="12"/>
  <c r="M297" i="12"/>
  <c r="N297" i="12"/>
  <c r="O297" i="12"/>
  <c r="P297" i="12"/>
  <c r="Q297" i="12"/>
  <c r="D298" i="12"/>
  <c r="E298" i="12"/>
  <c r="F298" i="12"/>
  <c r="G298" i="12"/>
  <c r="H298" i="12"/>
  <c r="I298" i="12"/>
  <c r="J298" i="12"/>
  <c r="K298" i="12"/>
  <c r="L298" i="12"/>
  <c r="M298" i="12"/>
  <c r="N298" i="12"/>
  <c r="O298" i="12"/>
  <c r="P298" i="12"/>
  <c r="Q298" i="12"/>
  <c r="D299" i="12"/>
  <c r="E299" i="12"/>
  <c r="F299" i="12"/>
  <c r="G299" i="12"/>
  <c r="H299" i="12"/>
  <c r="I299" i="12"/>
  <c r="J299" i="12"/>
  <c r="K299" i="12"/>
  <c r="L299" i="12"/>
  <c r="M299" i="12"/>
  <c r="N299" i="12"/>
  <c r="O299" i="12"/>
  <c r="P299" i="12"/>
  <c r="Q299" i="12"/>
  <c r="D300" i="12"/>
  <c r="E300" i="12"/>
  <c r="F300" i="12"/>
  <c r="G300" i="12"/>
  <c r="H300" i="12"/>
  <c r="I300" i="12"/>
  <c r="J300" i="12"/>
  <c r="K300" i="12"/>
  <c r="L300" i="12"/>
  <c r="M300" i="12"/>
  <c r="N300" i="12"/>
  <c r="O300" i="12"/>
  <c r="P300" i="12"/>
  <c r="Q300" i="12"/>
  <c r="D301" i="12"/>
  <c r="E301" i="12"/>
  <c r="F301" i="12"/>
  <c r="G301" i="12"/>
  <c r="H301" i="12"/>
  <c r="I301" i="12"/>
  <c r="J301" i="12"/>
  <c r="K301" i="12"/>
  <c r="L301" i="12"/>
  <c r="M301" i="12"/>
  <c r="N301" i="12"/>
  <c r="O301" i="12"/>
  <c r="P301" i="12"/>
  <c r="Q301" i="12"/>
  <c r="D302" i="12"/>
  <c r="E302" i="12"/>
  <c r="F302" i="12"/>
  <c r="G302" i="12"/>
  <c r="H302" i="12"/>
  <c r="I302" i="12"/>
  <c r="J302" i="12"/>
  <c r="K302" i="12"/>
  <c r="L302" i="12"/>
  <c r="M302" i="12"/>
  <c r="N302" i="12"/>
  <c r="O302" i="12"/>
  <c r="P302" i="12"/>
  <c r="Q302" i="12"/>
  <c r="D303" i="12"/>
  <c r="E303" i="12"/>
  <c r="F303" i="12"/>
  <c r="G303" i="12"/>
  <c r="H303" i="12"/>
  <c r="I303" i="12"/>
  <c r="J303" i="12"/>
  <c r="K303" i="12"/>
  <c r="L303" i="12"/>
  <c r="M303" i="12"/>
  <c r="N303" i="12"/>
  <c r="O303" i="12"/>
  <c r="P303" i="12"/>
  <c r="Q303" i="12"/>
  <c r="D304" i="12"/>
  <c r="E304" i="12"/>
  <c r="F304" i="12"/>
  <c r="G304" i="12"/>
  <c r="H304" i="12"/>
  <c r="I304" i="12"/>
  <c r="J304" i="12"/>
  <c r="K304" i="12"/>
  <c r="L304" i="12"/>
  <c r="M304" i="12"/>
  <c r="N304" i="12"/>
  <c r="O304" i="12"/>
  <c r="P304" i="12"/>
  <c r="Q304" i="12"/>
  <c r="D305" i="12"/>
  <c r="E305" i="12"/>
  <c r="F305" i="12"/>
  <c r="G305" i="12"/>
  <c r="H305" i="12"/>
  <c r="I305" i="12"/>
  <c r="J305" i="12"/>
  <c r="K305" i="12"/>
  <c r="L305" i="12"/>
  <c r="M305" i="12"/>
  <c r="N305" i="12"/>
  <c r="O305" i="12"/>
  <c r="P305" i="12"/>
  <c r="Q305" i="12"/>
  <c r="D306" i="12"/>
  <c r="E306" i="12"/>
  <c r="F306" i="12"/>
  <c r="G306" i="12"/>
  <c r="H306" i="12"/>
  <c r="I306" i="12"/>
  <c r="J306" i="12"/>
  <c r="K306" i="12"/>
  <c r="L306" i="12"/>
  <c r="M306" i="12"/>
  <c r="N306" i="12"/>
  <c r="O306" i="12"/>
  <c r="P306" i="12"/>
  <c r="Q306" i="12"/>
  <c r="D307" i="12"/>
  <c r="E307" i="12"/>
  <c r="F307" i="12"/>
  <c r="G307" i="12"/>
  <c r="H307" i="12"/>
  <c r="I307" i="12"/>
  <c r="J307" i="12"/>
  <c r="K307" i="12"/>
  <c r="L307" i="12"/>
  <c r="M307" i="12"/>
  <c r="N307" i="12"/>
  <c r="O307" i="12"/>
  <c r="P307" i="12"/>
  <c r="Q307" i="12"/>
  <c r="D308" i="12"/>
  <c r="E308" i="12"/>
  <c r="F308" i="12"/>
  <c r="G308" i="12"/>
  <c r="H308" i="12"/>
  <c r="I308" i="12"/>
  <c r="J308" i="12"/>
  <c r="K308" i="12"/>
  <c r="L308" i="12"/>
  <c r="M308" i="12"/>
  <c r="N308" i="12"/>
  <c r="O308" i="12"/>
  <c r="P308" i="12"/>
  <c r="Q308" i="12"/>
  <c r="D309" i="12"/>
  <c r="E309" i="12"/>
  <c r="F309" i="12"/>
  <c r="G309" i="12"/>
  <c r="H309" i="12"/>
  <c r="I309" i="12"/>
  <c r="J309" i="12"/>
  <c r="K309" i="12"/>
  <c r="L309" i="12"/>
  <c r="M309" i="12"/>
  <c r="N309" i="12"/>
  <c r="O309" i="12"/>
  <c r="P309" i="12"/>
  <c r="Q309" i="12"/>
  <c r="D310" i="12"/>
  <c r="E310" i="12"/>
  <c r="F310" i="12"/>
  <c r="G310" i="12"/>
  <c r="H310" i="12"/>
  <c r="I310" i="12"/>
  <c r="J310" i="12"/>
  <c r="K310" i="12"/>
  <c r="L310" i="12"/>
  <c r="M310" i="12"/>
  <c r="N310" i="12"/>
  <c r="O310" i="12"/>
  <c r="P310" i="12"/>
  <c r="Q310" i="12"/>
  <c r="D311" i="12"/>
  <c r="E311" i="12"/>
  <c r="F311" i="12"/>
  <c r="G311" i="12"/>
  <c r="H311" i="12"/>
  <c r="I311" i="12"/>
  <c r="J311" i="12"/>
  <c r="K311" i="12"/>
  <c r="L311" i="12"/>
  <c r="M311" i="12"/>
  <c r="N311" i="12"/>
  <c r="O311" i="12"/>
  <c r="P311" i="12"/>
  <c r="Q311" i="12"/>
  <c r="D312" i="12"/>
  <c r="E312" i="12"/>
  <c r="F312" i="12"/>
  <c r="G312" i="12"/>
  <c r="H312" i="12"/>
  <c r="I312" i="12"/>
  <c r="J312" i="12"/>
  <c r="K312" i="12"/>
  <c r="L312" i="12"/>
  <c r="M312" i="12"/>
  <c r="N312" i="12"/>
  <c r="O312" i="12"/>
  <c r="P312" i="12"/>
  <c r="Q312" i="12"/>
  <c r="D313" i="12"/>
  <c r="E313" i="12"/>
  <c r="F313" i="12"/>
  <c r="G313" i="12"/>
  <c r="H313" i="12"/>
  <c r="I313" i="12"/>
  <c r="J313" i="12"/>
  <c r="K313" i="12"/>
  <c r="L313" i="12"/>
  <c r="M313" i="12"/>
  <c r="N313" i="12"/>
  <c r="O313" i="12"/>
  <c r="P313" i="12"/>
  <c r="Q313" i="12"/>
  <c r="D314" i="12"/>
  <c r="E314" i="12"/>
  <c r="F314" i="12"/>
  <c r="G314" i="12"/>
  <c r="H314" i="12"/>
  <c r="I314" i="12"/>
  <c r="J314" i="12"/>
  <c r="K314" i="12"/>
  <c r="L314" i="12"/>
  <c r="M314" i="12"/>
  <c r="N314" i="12"/>
  <c r="O314" i="12"/>
  <c r="P314" i="12"/>
  <c r="Q314" i="12"/>
  <c r="D315" i="12"/>
  <c r="E315" i="12"/>
  <c r="F315" i="12"/>
  <c r="G315" i="12"/>
  <c r="H315" i="12"/>
  <c r="I315" i="12"/>
  <c r="J315" i="12"/>
  <c r="K315" i="12"/>
  <c r="L315" i="12"/>
  <c r="M315" i="12"/>
  <c r="N315" i="12"/>
  <c r="O315" i="12"/>
  <c r="P315" i="12"/>
  <c r="Q315" i="12"/>
  <c r="D316" i="12"/>
  <c r="E316" i="12"/>
  <c r="F316" i="12"/>
  <c r="G316" i="12"/>
  <c r="H316" i="12"/>
  <c r="I316" i="12"/>
  <c r="J316" i="12"/>
  <c r="K316" i="12"/>
  <c r="L316" i="12"/>
  <c r="M316" i="12"/>
  <c r="N316" i="12"/>
  <c r="O316" i="12"/>
  <c r="P316" i="12"/>
  <c r="Q316" i="12"/>
  <c r="D317" i="12"/>
  <c r="E317" i="12"/>
  <c r="F317" i="12"/>
  <c r="G317" i="12"/>
  <c r="H317" i="12"/>
  <c r="I317" i="12"/>
  <c r="J317" i="12"/>
  <c r="K317" i="12"/>
  <c r="L317" i="12"/>
  <c r="M317" i="12"/>
  <c r="N317" i="12"/>
  <c r="O317" i="12"/>
  <c r="P317" i="12"/>
  <c r="Q317" i="12"/>
  <c r="D318" i="12"/>
  <c r="E318" i="12"/>
  <c r="F318" i="12"/>
  <c r="G318" i="12"/>
  <c r="H318" i="12"/>
  <c r="I318" i="12"/>
  <c r="J318" i="12"/>
  <c r="K318" i="12"/>
  <c r="L318" i="12"/>
  <c r="M318" i="12"/>
  <c r="N318" i="12"/>
  <c r="O318" i="12"/>
  <c r="P318" i="12"/>
  <c r="Q318" i="12"/>
  <c r="D319" i="12"/>
  <c r="E319" i="12"/>
  <c r="F319" i="12"/>
  <c r="G319" i="12"/>
  <c r="H319" i="12"/>
  <c r="I319" i="12"/>
  <c r="J319" i="12"/>
  <c r="K319" i="12"/>
  <c r="L319" i="12"/>
  <c r="M319" i="12"/>
  <c r="N319" i="12"/>
  <c r="O319" i="12"/>
  <c r="P319" i="12"/>
  <c r="Q319" i="12"/>
  <c r="D320" i="12"/>
  <c r="E320" i="12"/>
  <c r="F320" i="12"/>
  <c r="G320" i="12"/>
  <c r="H320" i="12"/>
  <c r="I320" i="12"/>
  <c r="J320" i="12"/>
  <c r="K320" i="12"/>
  <c r="L320" i="12"/>
  <c r="M320" i="12"/>
  <c r="N320" i="12"/>
  <c r="O320" i="12"/>
  <c r="P320" i="12"/>
  <c r="Q320" i="12"/>
  <c r="D321" i="12"/>
  <c r="E321" i="12"/>
  <c r="F321" i="12"/>
  <c r="G321" i="12"/>
  <c r="H321" i="12"/>
  <c r="I321" i="12"/>
  <c r="J321" i="12"/>
  <c r="K321" i="12"/>
  <c r="L321" i="12"/>
  <c r="M321" i="12"/>
  <c r="N321" i="12"/>
  <c r="O321" i="12"/>
  <c r="P321" i="12"/>
  <c r="Q321" i="12"/>
  <c r="D323" i="12"/>
  <c r="E323" i="12"/>
  <c r="F323" i="12"/>
  <c r="G323" i="12"/>
  <c r="H323" i="12"/>
  <c r="I323" i="12"/>
  <c r="J323" i="12"/>
  <c r="K323" i="12"/>
  <c r="L323" i="12"/>
  <c r="M323" i="12"/>
  <c r="N323" i="12"/>
  <c r="O323" i="12"/>
  <c r="P323" i="12"/>
  <c r="Q323" i="12"/>
  <c r="C321" i="12"/>
  <c r="C313" i="12"/>
  <c r="C314" i="12"/>
  <c r="C315" i="12"/>
  <c r="C316" i="12"/>
  <c r="C317" i="12"/>
  <c r="C318" i="12"/>
  <c r="C319" i="12"/>
  <c r="C320" i="12"/>
  <c r="C306" i="12"/>
  <c r="C307" i="12"/>
  <c r="C308" i="12"/>
  <c r="C309" i="12"/>
  <c r="C310" i="12"/>
  <c r="C311" i="12"/>
  <c r="C312" i="12"/>
  <c r="C297" i="12"/>
  <c r="C298" i="12"/>
  <c r="C299" i="12"/>
  <c r="C300" i="12"/>
  <c r="C301" i="12"/>
  <c r="C302" i="12"/>
  <c r="C303" i="12"/>
  <c r="C304" i="12"/>
  <c r="C305" i="12"/>
  <c r="C287" i="12"/>
  <c r="C288" i="12"/>
  <c r="C289" i="12"/>
  <c r="C290" i="12"/>
  <c r="C291" i="12"/>
  <c r="C292" i="12"/>
  <c r="C293" i="12"/>
  <c r="C294" i="12"/>
  <c r="C295" i="12"/>
  <c r="C296" i="12"/>
  <c r="C275" i="12"/>
  <c r="C276" i="12"/>
  <c r="C277" i="12"/>
  <c r="C278" i="12"/>
  <c r="C279" i="12"/>
  <c r="C280" i="12"/>
  <c r="C281" i="12"/>
  <c r="C282" i="12"/>
  <c r="C283" i="12"/>
  <c r="C284" i="12"/>
  <c r="C285" i="12"/>
  <c r="C286" i="12"/>
  <c r="C265" i="12"/>
  <c r="C266" i="12"/>
  <c r="C267" i="12"/>
  <c r="C268" i="12"/>
  <c r="C269" i="12"/>
  <c r="C270" i="12"/>
  <c r="C271" i="12"/>
  <c r="C272" i="12"/>
  <c r="C273" i="12"/>
  <c r="C274" i="12"/>
  <c r="C251" i="12"/>
  <c r="C252" i="12"/>
  <c r="C253" i="12"/>
  <c r="C254" i="12"/>
  <c r="C255" i="12"/>
  <c r="C256" i="12"/>
  <c r="C257" i="12"/>
  <c r="C258" i="12"/>
  <c r="C259" i="12"/>
  <c r="C260" i="12"/>
  <c r="C261" i="12"/>
  <c r="C262" i="12"/>
  <c r="C263" i="12"/>
  <c r="C264" i="12"/>
  <c r="C238" i="12"/>
  <c r="C239" i="12"/>
  <c r="C240" i="12"/>
  <c r="C241" i="12"/>
  <c r="C242" i="12"/>
  <c r="C243" i="12"/>
  <c r="C244" i="12"/>
  <c r="C245" i="12"/>
  <c r="C246" i="12"/>
  <c r="C247" i="12"/>
  <c r="C248" i="12"/>
  <c r="C249" i="12"/>
  <c r="C250" i="12"/>
  <c r="C225" i="12"/>
  <c r="C226" i="12"/>
  <c r="C227" i="12"/>
  <c r="C228" i="12"/>
  <c r="C229" i="12"/>
  <c r="C230" i="12"/>
  <c r="C231" i="12"/>
  <c r="C232" i="12"/>
  <c r="C233" i="12"/>
  <c r="C234" i="12"/>
  <c r="C235" i="12"/>
  <c r="C236" i="12"/>
  <c r="C237" i="12"/>
  <c r="C176" i="12"/>
  <c r="C177" i="12"/>
  <c r="C178" i="12"/>
  <c r="C179" i="12"/>
  <c r="C180" i="12"/>
  <c r="C181" i="12"/>
  <c r="C182" i="12"/>
  <c r="C183" i="12"/>
  <c r="C184" i="12"/>
  <c r="C185" i="12"/>
  <c r="C186" i="12"/>
  <c r="C187" i="12"/>
  <c r="C188" i="12"/>
  <c r="C189" i="12"/>
  <c r="C190" i="12"/>
  <c r="C191" i="12"/>
  <c r="C192" i="12"/>
  <c r="C193" i="12"/>
  <c r="C194" i="12"/>
  <c r="C195" i="12"/>
  <c r="C196" i="12"/>
  <c r="C197" i="12"/>
  <c r="C198" i="12"/>
  <c r="C199" i="12"/>
  <c r="C200" i="12"/>
  <c r="C201" i="12"/>
  <c r="C202" i="12"/>
  <c r="C203" i="12"/>
  <c r="C204" i="12"/>
  <c r="C205" i="12"/>
  <c r="C206" i="12"/>
  <c r="C207" i="12"/>
  <c r="C208" i="12"/>
  <c r="C209" i="12"/>
  <c r="C210" i="12"/>
  <c r="C211" i="12"/>
  <c r="C212" i="12"/>
  <c r="C213" i="12"/>
  <c r="C214" i="12"/>
  <c r="C215" i="12"/>
  <c r="C216" i="12"/>
  <c r="C217" i="12"/>
  <c r="C218" i="12"/>
  <c r="C219" i="12"/>
  <c r="C220" i="12"/>
  <c r="C221" i="12"/>
  <c r="C222" i="12"/>
  <c r="C223" i="12"/>
  <c r="C224" i="12"/>
  <c r="C4" i="12"/>
  <c r="C5"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C104" i="12"/>
  <c r="C105" i="12"/>
  <c r="C106" i="12"/>
  <c r="C107" i="12"/>
  <c r="C108" i="12"/>
  <c r="C109" i="12"/>
  <c r="C110" i="12"/>
  <c r="C111" i="12"/>
  <c r="C112" i="12"/>
  <c r="C113" i="12"/>
  <c r="C114" i="12"/>
  <c r="C115" i="12"/>
  <c r="C116" i="12"/>
  <c r="C117" i="12"/>
  <c r="C118" i="12"/>
  <c r="C119" i="12"/>
  <c r="C120" i="12"/>
  <c r="C121" i="12"/>
  <c r="C122" i="12"/>
  <c r="C123" i="12"/>
  <c r="C124" i="12"/>
  <c r="C125" i="12"/>
  <c r="C126" i="12"/>
  <c r="C127" i="12"/>
  <c r="C128" i="12"/>
  <c r="C129" i="12"/>
  <c r="C130" i="12"/>
  <c r="C131" i="12"/>
  <c r="C132" i="12"/>
  <c r="C133" i="12"/>
  <c r="C134" i="12"/>
  <c r="C135" i="12"/>
  <c r="C136" i="12"/>
  <c r="C137" i="12"/>
  <c r="C138" i="12"/>
  <c r="C139" i="12"/>
  <c r="C140" i="12"/>
  <c r="C141" i="12"/>
  <c r="C142" i="12"/>
  <c r="C143" i="12"/>
  <c r="C144" i="12"/>
  <c r="C145" i="12"/>
  <c r="C146" i="12"/>
  <c r="C147" i="12"/>
  <c r="C148" i="12"/>
  <c r="C149" i="12"/>
  <c r="C150" i="12"/>
  <c r="C151" i="12"/>
  <c r="C152" i="12"/>
  <c r="C153" i="12"/>
  <c r="C154" i="12"/>
  <c r="C155" i="12"/>
  <c r="C156" i="12"/>
  <c r="C157" i="12"/>
  <c r="C158" i="12"/>
  <c r="C159" i="12"/>
  <c r="C160" i="12"/>
  <c r="C161" i="12"/>
  <c r="C162" i="12"/>
  <c r="C163" i="12"/>
  <c r="C164" i="12"/>
  <c r="C165" i="12"/>
  <c r="C166" i="12"/>
  <c r="C167" i="12"/>
  <c r="C168" i="12"/>
  <c r="C169" i="12"/>
  <c r="C170" i="12"/>
  <c r="C171" i="12"/>
  <c r="C172" i="12"/>
  <c r="C173" i="12"/>
  <c r="C174" i="12"/>
  <c r="C175" i="12"/>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143" i="7"/>
  <c r="A144" i="7"/>
  <c r="A145" i="7"/>
  <c r="A146" i="7"/>
  <c r="A147" i="7"/>
  <c r="A148" i="7"/>
  <c r="A149" i="7"/>
  <c r="A150" i="7"/>
  <c r="A151" i="7"/>
  <c r="A152" i="7"/>
  <c r="A153" i="7"/>
  <c r="A154" i="7"/>
  <c r="A155" i="7"/>
  <c r="A156" i="7"/>
  <c r="A157" i="7"/>
  <c r="A158" i="7"/>
  <c r="A159" i="7"/>
  <c r="A160" i="7"/>
  <c r="A161" i="7"/>
  <c r="A162" i="7"/>
  <c r="A163" i="7"/>
  <c r="A164" i="7"/>
  <c r="A165" i="7"/>
  <c r="A166" i="7"/>
  <c r="A167" i="7"/>
  <c r="A168" i="7"/>
  <c r="A169" i="7"/>
  <c r="A170" i="7"/>
  <c r="A171" i="7"/>
  <c r="A172" i="7"/>
  <c r="A173" i="7"/>
  <c r="A174" i="7"/>
  <c r="A175" i="7"/>
  <c r="A176" i="7"/>
  <c r="A177" i="7"/>
  <c r="A178" i="7"/>
  <c r="A179" i="7"/>
  <c r="A180" i="7"/>
  <c r="A181" i="7"/>
  <c r="A182" i="7"/>
  <c r="A183" i="7"/>
  <c r="A184" i="7"/>
  <c r="A185" i="7"/>
  <c r="A186" i="7"/>
  <c r="A187" i="7"/>
  <c r="A188" i="7"/>
  <c r="A189" i="7"/>
  <c r="A190" i="7"/>
  <c r="A191" i="7"/>
  <c r="A192" i="7"/>
  <c r="A193" i="7"/>
  <c r="A194" i="7"/>
  <c r="A195" i="7"/>
  <c r="A196" i="7"/>
  <c r="A197" i="7"/>
  <c r="A198" i="7"/>
  <c r="A199" i="7"/>
  <c r="A200" i="7"/>
  <c r="A201" i="7"/>
  <c r="A202" i="7"/>
  <c r="A203" i="7"/>
  <c r="A204" i="7"/>
  <c r="A205" i="7"/>
  <c r="A206" i="7"/>
  <c r="A207" i="7"/>
  <c r="A208" i="7"/>
  <c r="A209" i="7"/>
  <c r="A210" i="7"/>
  <c r="A211" i="7"/>
  <c r="A212" i="7"/>
  <c r="A213" i="7"/>
  <c r="A214" i="7"/>
  <c r="A215" i="7"/>
  <c r="A216" i="7"/>
  <c r="A217" i="7"/>
  <c r="A218" i="7"/>
  <c r="A219" i="7"/>
  <c r="A220" i="7"/>
  <c r="A221" i="7"/>
  <c r="A222" i="7"/>
  <c r="A223" i="7"/>
  <c r="A224" i="7"/>
  <c r="A225" i="7"/>
  <c r="A226" i="7"/>
  <c r="A227" i="7"/>
  <c r="A228" i="7"/>
  <c r="A229" i="7"/>
  <c r="A230" i="7"/>
  <c r="A231" i="7"/>
  <c r="A232" i="7"/>
  <c r="A233" i="7"/>
  <c r="A234" i="7"/>
  <c r="A235" i="7"/>
  <c r="A236" i="7"/>
  <c r="A237" i="7"/>
  <c r="A238" i="7"/>
  <c r="A239" i="7"/>
  <c r="A240" i="7"/>
  <c r="A241" i="7"/>
  <c r="A242" i="7"/>
  <c r="A243" i="7"/>
  <c r="A244" i="7"/>
  <c r="A245" i="7"/>
  <c r="A246" i="7"/>
  <c r="A247" i="7"/>
  <c r="A248" i="7"/>
  <c r="A249" i="7"/>
  <c r="A250" i="7"/>
  <c r="A251" i="7"/>
  <c r="A252" i="7"/>
  <c r="A253" i="7"/>
  <c r="A254" i="7"/>
  <c r="A255" i="7"/>
  <c r="A256" i="7"/>
  <c r="A257" i="7"/>
  <c r="A258" i="7"/>
  <c r="A259" i="7"/>
  <c r="A260" i="7"/>
  <c r="A261" i="7"/>
  <c r="A262" i="7"/>
  <c r="A263" i="7"/>
  <c r="A264" i="7"/>
  <c r="A265" i="7"/>
  <c r="A266" i="7"/>
  <c r="A267" i="7"/>
  <c r="A268" i="7"/>
  <c r="A269" i="7"/>
  <c r="A270" i="7"/>
  <c r="A271" i="7"/>
  <c r="A272" i="7"/>
  <c r="A273" i="7"/>
  <c r="A274" i="7"/>
  <c r="A275" i="7"/>
  <c r="A276" i="7"/>
  <c r="A277" i="7"/>
  <c r="A278" i="7"/>
  <c r="A279" i="7"/>
  <c r="A280" i="7"/>
  <c r="A281" i="7"/>
  <c r="A282" i="7"/>
  <c r="A283" i="7"/>
  <c r="A284" i="7"/>
  <c r="A285" i="7"/>
  <c r="A286" i="7"/>
  <c r="A287" i="7"/>
  <c r="A288" i="7"/>
  <c r="A289" i="7"/>
  <c r="A290" i="7"/>
  <c r="A291" i="7"/>
  <c r="A292" i="7"/>
  <c r="A293" i="7"/>
  <c r="A294" i="7"/>
  <c r="A295" i="7"/>
  <c r="A296" i="7"/>
  <c r="A297" i="7"/>
  <c r="A298" i="7"/>
  <c r="A299" i="7"/>
  <c r="A300" i="7"/>
  <c r="A301" i="7"/>
  <c r="A302" i="7"/>
  <c r="A303" i="7"/>
  <c r="A304" i="7"/>
  <c r="A305" i="7"/>
  <c r="A306" i="7"/>
  <c r="A307" i="7"/>
  <c r="A308" i="7"/>
  <c r="A309" i="7"/>
  <c r="A310" i="7"/>
  <c r="A311" i="7"/>
  <c r="A312" i="7"/>
  <c r="A313" i="7"/>
  <c r="A314" i="7"/>
  <c r="A315" i="7"/>
  <c r="A316" i="7"/>
  <c r="A317" i="7"/>
  <c r="A318" i="7"/>
  <c r="A319" i="7"/>
  <c r="A320" i="7"/>
  <c r="A321" i="7"/>
  <c r="A322" i="7"/>
  <c r="A323" i="7"/>
  <c r="A324" i="7"/>
  <c r="A326" i="7"/>
  <c r="CM326" i="5"/>
  <c r="CL326" i="5"/>
  <c r="CK326" i="5"/>
  <c r="CJ326" i="5"/>
  <c r="CI326" i="5"/>
  <c r="CH326" i="5"/>
  <c r="CG326" i="5"/>
  <c r="CF326" i="5"/>
  <c r="CE326" i="5"/>
  <c r="CD326" i="5"/>
  <c r="CC326" i="5"/>
  <c r="CB326" i="5"/>
  <c r="CA326" i="5"/>
  <c r="BZ326" i="5"/>
  <c r="BY326" i="5"/>
  <c r="BX326" i="5"/>
  <c r="BW326" i="5"/>
  <c r="BV326" i="5"/>
  <c r="BU326" i="5"/>
  <c r="BT326" i="5"/>
  <c r="BS326" i="5"/>
  <c r="BQ326" i="5"/>
  <c r="BN326" i="5"/>
  <c r="BM326" i="5"/>
  <c r="BL326" i="5"/>
  <c r="BK326" i="5"/>
  <c r="BJ326" i="5"/>
  <c r="BI326" i="5"/>
  <c r="BH326" i="5"/>
  <c r="BG326" i="5"/>
  <c r="BF326" i="5"/>
  <c r="AW326" i="5"/>
  <c r="AV326" i="5"/>
  <c r="AU326" i="5"/>
  <c r="AT326" i="5"/>
  <c r="AS326" i="5"/>
  <c r="AR326" i="5"/>
  <c r="AQ326" i="5"/>
  <c r="AP326" i="5"/>
  <c r="AO326" i="5"/>
  <c r="AN326" i="5"/>
  <c r="AM326" i="5"/>
  <c r="AL326" i="5"/>
  <c r="AK326" i="5"/>
  <c r="AJ326" i="5"/>
  <c r="AF326" i="5"/>
  <c r="AC326" i="5"/>
  <c r="AB326" i="5"/>
  <c r="CM325" i="5"/>
  <c r="CL325" i="5"/>
  <c r="CK325" i="5"/>
  <c r="CJ325" i="5"/>
  <c r="CI325" i="5"/>
  <c r="CH325" i="5"/>
  <c r="CG325" i="5"/>
  <c r="CF325" i="5"/>
  <c r="CE325" i="5"/>
  <c r="CD325" i="5"/>
  <c r="CC325" i="5"/>
  <c r="CB325" i="5"/>
  <c r="CA325" i="5"/>
  <c r="BZ325" i="5"/>
  <c r="BY325" i="5"/>
  <c r="BX325" i="5"/>
  <c r="BW325" i="5"/>
  <c r="BV325" i="5"/>
  <c r="BU325" i="5"/>
  <c r="BT325" i="5"/>
  <c r="BS325" i="5"/>
  <c r="BQ325" i="5"/>
  <c r="BN325" i="5"/>
  <c r="BM325" i="5"/>
  <c r="BL325" i="5"/>
  <c r="BK325" i="5"/>
  <c r="BJ325" i="5"/>
  <c r="BI325" i="5"/>
  <c r="BH325" i="5"/>
  <c r="BG325" i="5"/>
  <c r="BF325" i="5"/>
  <c r="AW325" i="5"/>
  <c r="AV325" i="5"/>
  <c r="AU325" i="5"/>
  <c r="AT325" i="5"/>
  <c r="AS325" i="5"/>
  <c r="AR325" i="5"/>
  <c r="AQ325" i="5"/>
  <c r="AP325" i="5"/>
  <c r="AO325" i="5"/>
  <c r="AN325" i="5"/>
  <c r="AM325" i="5"/>
  <c r="AL325" i="5"/>
  <c r="AK325" i="5"/>
  <c r="AJ325" i="5"/>
  <c r="AF325" i="5"/>
  <c r="AC325" i="5"/>
  <c r="AB325" i="5"/>
  <c r="AA325" i="5"/>
  <c r="CM324" i="5"/>
  <c r="CL324" i="5"/>
  <c r="CK324" i="5"/>
  <c r="CJ324" i="5"/>
  <c r="CI324" i="5"/>
  <c r="CH324" i="5"/>
  <c r="CG324" i="5"/>
  <c r="CF324" i="5"/>
  <c r="CE324" i="5"/>
  <c r="CD324" i="5"/>
  <c r="CC324" i="5"/>
  <c r="CB324" i="5"/>
  <c r="CA324" i="5"/>
  <c r="BZ324" i="5"/>
  <c r="BY324" i="5"/>
  <c r="BX324" i="5"/>
  <c r="BW324" i="5"/>
  <c r="BV324" i="5"/>
  <c r="BU324" i="5"/>
  <c r="BT324" i="5"/>
  <c r="BS324" i="5"/>
  <c r="BQ324" i="5"/>
  <c r="BN324" i="5"/>
  <c r="BM324" i="5"/>
  <c r="BL324" i="5"/>
  <c r="BK324" i="5"/>
  <c r="BJ324" i="5"/>
  <c r="BI324" i="5"/>
  <c r="BH324" i="5"/>
  <c r="BG324" i="5"/>
  <c r="BF324" i="5"/>
  <c r="AW324" i="5"/>
  <c r="AV324" i="5"/>
  <c r="AU324" i="5"/>
  <c r="AT324" i="5"/>
  <c r="AS324" i="5"/>
  <c r="AR324" i="5"/>
  <c r="AQ324" i="5"/>
  <c r="AP324" i="5"/>
  <c r="AO324" i="5"/>
  <c r="AN324" i="5"/>
  <c r="AM324" i="5"/>
  <c r="AL324" i="5"/>
  <c r="AK324" i="5"/>
  <c r="AJ324" i="5"/>
  <c r="AF324" i="5"/>
  <c r="AC324" i="5"/>
  <c r="AB324" i="5"/>
  <c r="AA324" i="5"/>
  <c r="CM323" i="5"/>
  <c r="CL323" i="5"/>
  <c r="CK323" i="5"/>
  <c r="CJ323" i="5"/>
  <c r="CI323" i="5"/>
  <c r="CH323" i="5"/>
  <c r="CG323" i="5"/>
  <c r="CF323" i="5"/>
  <c r="CE323" i="5"/>
  <c r="CD323" i="5"/>
  <c r="CC323" i="5"/>
  <c r="CB323" i="5"/>
  <c r="CA323" i="5"/>
  <c r="BZ323" i="5"/>
  <c r="BY323" i="5"/>
  <c r="BX323" i="5"/>
  <c r="BW323" i="5"/>
  <c r="BV323" i="5"/>
  <c r="BU323" i="5"/>
  <c r="BT323" i="5"/>
  <c r="BS323" i="5"/>
  <c r="BQ323" i="5"/>
  <c r="BN323" i="5"/>
  <c r="BM323" i="5"/>
  <c r="BL323" i="5"/>
  <c r="BK323" i="5"/>
  <c r="BJ323" i="5"/>
  <c r="BI323" i="5"/>
  <c r="BH323" i="5"/>
  <c r="BG323" i="5"/>
  <c r="BF323" i="5"/>
  <c r="AW323" i="5"/>
  <c r="AV323" i="5"/>
  <c r="AU323" i="5"/>
  <c r="AT323" i="5"/>
  <c r="AS323" i="5"/>
  <c r="AR323" i="5"/>
  <c r="AQ323" i="5"/>
  <c r="AP323" i="5"/>
  <c r="AO323" i="5"/>
  <c r="AN323" i="5"/>
  <c r="AM323" i="5"/>
  <c r="AL323" i="5"/>
  <c r="AK323" i="5"/>
  <c r="AJ323" i="5"/>
  <c r="AF323" i="5"/>
  <c r="AC323" i="5"/>
  <c r="AB323" i="5"/>
  <c r="AA323" i="5"/>
  <c r="CM322" i="5"/>
  <c r="CL322" i="5"/>
  <c r="CK322" i="5"/>
  <c r="CJ322" i="5"/>
  <c r="CI322" i="5"/>
  <c r="CH322" i="5"/>
  <c r="CG322" i="5"/>
  <c r="CF322" i="5"/>
  <c r="CE322" i="5"/>
  <c r="CD322" i="5"/>
  <c r="CC322" i="5"/>
  <c r="CB322" i="5"/>
  <c r="CA322" i="5"/>
  <c r="BZ322" i="5"/>
  <c r="BY322" i="5"/>
  <c r="BX322" i="5"/>
  <c r="BW322" i="5"/>
  <c r="BV322" i="5"/>
  <c r="BU322" i="5"/>
  <c r="BT322" i="5"/>
  <c r="BS322" i="5"/>
  <c r="BQ322" i="5"/>
  <c r="BN322" i="5"/>
  <c r="BM322" i="5"/>
  <c r="BL322" i="5"/>
  <c r="BK322" i="5"/>
  <c r="BJ322" i="5"/>
  <c r="BI322" i="5"/>
  <c r="BH322" i="5"/>
  <c r="BG322" i="5"/>
  <c r="BF322" i="5"/>
  <c r="AW322" i="5"/>
  <c r="AV322" i="5"/>
  <c r="AU322" i="5"/>
  <c r="AT322" i="5"/>
  <c r="AS322" i="5"/>
  <c r="AR322" i="5"/>
  <c r="AQ322" i="5"/>
  <c r="AP322" i="5"/>
  <c r="AO322" i="5"/>
  <c r="AN322" i="5"/>
  <c r="AM322" i="5"/>
  <c r="AL322" i="5"/>
  <c r="AK322" i="5"/>
  <c r="AJ322" i="5"/>
  <c r="AF322" i="5"/>
  <c r="AC322" i="5"/>
  <c r="AB322" i="5"/>
  <c r="AA322" i="5"/>
  <c r="CM321" i="5"/>
  <c r="CL321" i="5"/>
  <c r="CK321" i="5"/>
  <c r="CJ321" i="5"/>
  <c r="CI321" i="5"/>
  <c r="CH321" i="5"/>
  <c r="CG321" i="5"/>
  <c r="CF321" i="5"/>
  <c r="CE321" i="5"/>
  <c r="CD321" i="5"/>
  <c r="CC321" i="5"/>
  <c r="CB321" i="5"/>
  <c r="CA321" i="5"/>
  <c r="BZ321" i="5"/>
  <c r="BY321" i="5"/>
  <c r="BX321" i="5"/>
  <c r="BW321" i="5"/>
  <c r="BV321" i="5"/>
  <c r="BU321" i="5"/>
  <c r="BT321" i="5"/>
  <c r="BS321" i="5"/>
  <c r="BQ321" i="5"/>
  <c r="BN321" i="5"/>
  <c r="BM321" i="5"/>
  <c r="BL321" i="5"/>
  <c r="BK321" i="5"/>
  <c r="BJ321" i="5"/>
  <c r="BI321" i="5"/>
  <c r="BH321" i="5"/>
  <c r="BG321" i="5"/>
  <c r="BF321" i="5"/>
  <c r="AW321" i="5"/>
  <c r="AV321" i="5"/>
  <c r="AU321" i="5"/>
  <c r="AT321" i="5"/>
  <c r="AS321" i="5"/>
  <c r="AR321" i="5"/>
  <c r="AQ321" i="5"/>
  <c r="AP321" i="5"/>
  <c r="AO321" i="5"/>
  <c r="AN321" i="5"/>
  <c r="AM321" i="5"/>
  <c r="AL321" i="5"/>
  <c r="AK321" i="5"/>
  <c r="AJ321" i="5"/>
  <c r="AF321" i="5"/>
  <c r="AC321" i="5"/>
  <c r="AB321" i="5"/>
  <c r="AA321" i="5"/>
  <c r="CM320" i="5"/>
  <c r="CL320" i="5"/>
  <c r="CK320" i="5"/>
  <c r="CJ320" i="5"/>
  <c r="CI320" i="5"/>
  <c r="CH320" i="5"/>
  <c r="CG320" i="5"/>
  <c r="CF320" i="5"/>
  <c r="CE320" i="5"/>
  <c r="CD320" i="5"/>
  <c r="CC320" i="5"/>
  <c r="CB320" i="5"/>
  <c r="CA320" i="5"/>
  <c r="BZ320" i="5"/>
  <c r="BY320" i="5"/>
  <c r="BX320" i="5"/>
  <c r="BW320" i="5"/>
  <c r="BV320" i="5"/>
  <c r="BU320" i="5"/>
  <c r="BT320" i="5"/>
  <c r="BS320" i="5"/>
  <c r="BQ320" i="5"/>
  <c r="BN320" i="5"/>
  <c r="BM320" i="5"/>
  <c r="BL320" i="5"/>
  <c r="BK320" i="5"/>
  <c r="BJ320" i="5"/>
  <c r="BI320" i="5"/>
  <c r="BH320" i="5"/>
  <c r="BG320" i="5"/>
  <c r="BF320" i="5"/>
  <c r="AW320" i="5"/>
  <c r="AV320" i="5"/>
  <c r="AU320" i="5"/>
  <c r="AT320" i="5"/>
  <c r="AS320" i="5"/>
  <c r="AR320" i="5"/>
  <c r="AQ320" i="5"/>
  <c r="AP320" i="5"/>
  <c r="AO320" i="5"/>
  <c r="AN320" i="5"/>
  <c r="AM320" i="5"/>
  <c r="AL320" i="5"/>
  <c r="AK320" i="5"/>
  <c r="AJ320" i="5"/>
  <c r="AF320" i="5"/>
  <c r="AC320" i="5"/>
  <c r="AB320" i="5"/>
  <c r="AA320" i="5"/>
  <c r="CM319" i="5"/>
  <c r="CL319" i="5"/>
  <c r="CK319" i="5"/>
  <c r="CJ319" i="5"/>
  <c r="CI319" i="5"/>
  <c r="CH319" i="5"/>
  <c r="CG319" i="5"/>
  <c r="CF319" i="5"/>
  <c r="CE319" i="5"/>
  <c r="CD319" i="5"/>
  <c r="CC319" i="5"/>
  <c r="CB319" i="5"/>
  <c r="CA319" i="5"/>
  <c r="BZ319" i="5"/>
  <c r="BY319" i="5"/>
  <c r="BX319" i="5"/>
  <c r="BW319" i="5"/>
  <c r="BV319" i="5"/>
  <c r="BU319" i="5"/>
  <c r="BT319" i="5"/>
  <c r="BS319" i="5"/>
  <c r="BQ319" i="5"/>
  <c r="BN319" i="5"/>
  <c r="BM319" i="5"/>
  <c r="BL319" i="5"/>
  <c r="BK319" i="5"/>
  <c r="BJ319" i="5"/>
  <c r="BI319" i="5"/>
  <c r="BH319" i="5"/>
  <c r="BG319" i="5"/>
  <c r="BF319" i="5"/>
  <c r="AW319" i="5"/>
  <c r="AV319" i="5"/>
  <c r="AU319" i="5"/>
  <c r="AT319" i="5"/>
  <c r="AS319" i="5"/>
  <c r="AR319" i="5"/>
  <c r="AQ319" i="5"/>
  <c r="AP319" i="5"/>
  <c r="AO319" i="5"/>
  <c r="AN319" i="5"/>
  <c r="AM319" i="5"/>
  <c r="AL319" i="5"/>
  <c r="AK319" i="5"/>
  <c r="AJ319" i="5"/>
  <c r="AF319" i="5"/>
  <c r="AC319" i="5"/>
  <c r="AB319" i="5"/>
  <c r="AA319" i="5"/>
  <c r="CM318" i="5"/>
  <c r="CL318" i="5"/>
  <c r="CK318" i="5"/>
  <c r="CJ318" i="5"/>
  <c r="CI318" i="5"/>
  <c r="CH318" i="5"/>
  <c r="CG318" i="5"/>
  <c r="CF318" i="5"/>
  <c r="CE318" i="5"/>
  <c r="CD318" i="5"/>
  <c r="CC318" i="5"/>
  <c r="CB318" i="5"/>
  <c r="CA318" i="5"/>
  <c r="BZ318" i="5"/>
  <c r="BY318" i="5"/>
  <c r="BX318" i="5"/>
  <c r="BW318" i="5"/>
  <c r="BV318" i="5"/>
  <c r="BU318" i="5"/>
  <c r="BT318" i="5"/>
  <c r="BS318" i="5"/>
  <c r="BQ318" i="5"/>
  <c r="BN318" i="5"/>
  <c r="BM318" i="5"/>
  <c r="BL318" i="5"/>
  <c r="BK318" i="5"/>
  <c r="BJ318" i="5"/>
  <c r="BI318" i="5"/>
  <c r="BH318" i="5"/>
  <c r="BG318" i="5"/>
  <c r="BF318" i="5"/>
  <c r="AW318" i="5"/>
  <c r="AV318" i="5"/>
  <c r="AU318" i="5"/>
  <c r="AT318" i="5"/>
  <c r="AS318" i="5"/>
  <c r="AR318" i="5"/>
  <c r="AQ318" i="5"/>
  <c r="AP318" i="5"/>
  <c r="AO318" i="5"/>
  <c r="AN318" i="5"/>
  <c r="AM318" i="5"/>
  <c r="AL318" i="5"/>
  <c r="AK318" i="5"/>
  <c r="AJ318" i="5"/>
  <c r="AF318" i="5"/>
  <c r="AC318" i="5"/>
  <c r="AB318" i="5"/>
  <c r="AA318" i="5"/>
  <c r="CM317" i="5"/>
  <c r="CL317" i="5"/>
  <c r="CK317" i="5"/>
  <c r="CJ317" i="5"/>
  <c r="CI317" i="5"/>
  <c r="CH317" i="5"/>
  <c r="CG317" i="5"/>
  <c r="CF317" i="5"/>
  <c r="CE317" i="5"/>
  <c r="CD317" i="5"/>
  <c r="CC317" i="5"/>
  <c r="CB317" i="5"/>
  <c r="CA317" i="5"/>
  <c r="BZ317" i="5"/>
  <c r="BY317" i="5"/>
  <c r="BX317" i="5"/>
  <c r="BW317" i="5"/>
  <c r="BV317" i="5"/>
  <c r="BU317" i="5"/>
  <c r="BT317" i="5"/>
  <c r="BS317" i="5"/>
  <c r="BQ317" i="5"/>
  <c r="BN317" i="5"/>
  <c r="BM317" i="5"/>
  <c r="BL317" i="5"/>
  <c r="BK317" i="5"/>
  <c r="BJ317" i="5"/>
  <c r="BI317" i="5"/>
  <c r="BH317" i="5"/>
  <c r="BG317" i="5"/>
  <c r="BF317" i="5"/>
  <c r="AW317" i="5"/>
  <c r="AV317" i="5"/>
  <c r="AU317" i="5"/>
  <c r="AT317" i="5"/>
  <c r="AS317" i="5"/>
  <c r="AR317" i="5"/>
  <c r="AQ317" i="5"/>
  <c r="AP317" i="5"/>
  <c r="AO317" i="5"/>
  <c r="AN317" i="5"/>
  <c r="AM317" i="5"/>
  <c r="AL317" i="5"/>
  <c r="AK317" i="5"/>
  <c r="AJ317" i="5"/>
  <c r="AF317" i="5"/>
  <c r="AC317" i="5"/>
  <c r="AB317" i="5"/>
  <c r="AA317" i="5"/>
  <c r="CM316" i="5"/>
  <c r="CL316" i="5"/>
  <c r="CK316" i="5"/>
  <c r="CJ316" i="5"/>
  <c r="CI316" i="5"/>
  <c r="CH316" i="5"/>
  <c r="CG316" i="5"/>
  <c r="CF316" i="5"/>
  <c r="CE316" i="5"/>
  <c r="CD316" i="5"/>
  <c r="CC316" i="5"/>
  <c r="CB316" i="5"/>
  <c r="CA316" i="5"/>
  <c r="BZ316" i="5"/>
  <c r="BY316" i="5"/>
  <c r="BX316" i="5"/>
  <c r="BW316" i="5"/>
  <c r="BV316" i="5"/>
  <c r="BU316" i="5"/>
  <c r="BT316" i="5"/>
  <c r="BS316" i="5"/>
  <c r="BQ316" i="5"/>
  <c r="BN316" i="5"/>
  <c r="BM316" i="5"/>
  <c r="BL316" i="5"/>
  <c r="BK316" i="5"/>
  <c r="BJ316" i="5"/>
  <c r="BI316" i="5"/>
  <c r="BH316" i="5"/>
  <c r="BG316" i="5"/>
  <c r="BF316" i="5"/>
  <c r="AW316" i="5"/>
  <c r="AV316" i="5"/>
  <c r="AU316" i="5"/>
  <c r="AT316" i="5"/>
  <c r="AS316" i="5"/>
  <c r="AR316" i="5"/>
  <c r="AQ316" i="5"/>
  <c r="AP316" i="5"/>
  <c r="AO316" i="5"/>
  <c r="AN316" i="5"/>
  <c r="AM316" i="5"/>
  <c r="AL316" i="5"/>
  <c r="AK316" i="5"/>
  <c r="AJ316" i="5"/>
  <c r="AF316" i="5"/>
  <c r="AC316" i="5"/>
  <c r="AB316" i="5"/>
  <c r="AA316" i="5"/>
  <c r="CM315" i="5"/>
  <c r="CL315" i="5"/>
  <c r="CK315" i="5"/>
  <c r="CJ315" i="5"/>
  <c r="CI315" i="5"/>
  <c r="CH315" i="5"/>
  <c r="CG315" i="5"/>
  <c r="CF315" i="5"/>
  <c r="CE315" i="5"/>
  <c r="CD315" i="5"/>
  <c r="CC315" i="5"/>
  <c r="CB315" i="5"/>
  <c r="CA315" i="5"/>
  <c r="BZ315" i="5"/>
  <c r="BY315" i="5"/>
  <c r="BX315" i="5"/>
  <c r="BW315" i="5"/>
  <c r="BV315" i="5"/>
  <c r="BU315" i="5"/>
  <c r="BT315" i="5"/>
  <c r="BS315" i="5"/>
  <c r="BQ315" i="5"/>
  <c r="BN315" i="5"/>
  <c r="BM315" i="5"/>
  <c r="BL315" i="5"/>
  <c r="BK315" i="5"/>
  <c r="BJ315" i="5"/>
  <c r="BI315" i="5"/>
  <c r="BH315" i="5"/>
  <c r="BG315" i="5"/>
  <c r="BF315" i="5"/>
  <c r="AW315" i="5"/>
  <c r="AV315" i="5"/>
  <c r="AU315" i="5"/>
  <c r="AT315" i="5"/>
  <c r="AS315" i="5"/>
  <c r="AR315" i="5"/>
  <c r="AQ315" i="5"/>
  <c r="AP315" i="5"/>
  <c r="AO315" i="5"/>
  <c r="AN315" i="5"/>
  <c r="AM315" i="5"/>
  <c r="AL315" i="5"/>
  <c r="AK315" i="5"/>
  <c r="AJ315" i="5"/>
  <c r="AF315" i="5"/>
  <c r="AC315" i="5"/>
  <c r="AB315" i="5"/>
  <c r="AA315" i="5"/>
  <c r="CM314" i="5"/>
  <c r="CL314" i="5"/>
  <c r="CK314" i="5"/>
  <c r="CJ314" i="5"/>
  <c r="CI314" i="5"/>
  <c r="CH314" i="5"/>
  <c r="CG314" i="5"/>
  <c r="CF314" i="5"/>
  <c r="CE314" i="5"/>
  <c r="CD314" i="5"/>
  <c r="CC314" i="5"/>
  <c r="CB314" i="5"/>
  <c r="CA314" i="5"/>
  <c r="BZ314" i="5"/>
  <c r="BY314" i="5"/>
  <c r="BX314" i="5"/>
  <c r="BW314" i="5"/>
  <c r="BV314" i="5"/>
  <c r="BU314" i="5"/>
  <c r="BT314" i="5"/>
  <c r="BS314" i="5"/>
  <c r="BQ314" i="5"/>
  <c r="BN314" i="5"/>
  <c r="BM314" i="5"/>
  <c r="BL314" i="5"/>
  <c r="BK314" i="5"/>
  <c r="BJ314" i="5"/>
  <c r="BI314" i="5"/>
  <c r="BH314" i="5"/>
  <c r="BG314" i="5"/>
  <c r="BF314" i="5"/>
  <c r="AW314" i="5"/>
  <c r="AV314" i="5"/>
  <c r="AU314" i="5"/>
  <c r="AT314" i="5"/>
  <c r="AS314" i="5"/>
  <c r="AR314" i="5"/>
  <c r="AQ314" i="5"/>
  <c r="AP314" i="5"/>
  <c r="AO314" i="5"/>
  <c r="AN314" i="5"/>
  <c r="AM314" i="5"/>
  <c r="AL314" i="5"/>
  <c r="AK314" i="5"/>
  <c r="AJ314" i="5"/>
  <c r="AF314" i="5"/>
  <c r="AC314" i="5"/>
  <c r="AB314" i="5"/>
  <c r="AA314" i="5"/>
  <c r="CM313" i="5"/>
  <c r="CL313" i="5"/>
  <c r="CK313" i="5"/>
  <c r="CJ313" i="5"/>
  <c r="CI313" i="5"/>
  <c r="CH313" i="5"/>
  <c r="CG313" i="5"/>
  <c r="CF313" i="5"/>
  <c r="CE313" i="5"/>
  <c r="CD313" i="5"/>
  <c r="CC313" i="5"/>
  <c r="CB313" i="5"/>
  <c r="CA313" i="5"/>
  <c r="BZ313" i="5"/>
  <c r="BY313" i="5"/>
  <c r="BX313" i="5"/>
  <c r="BW313" i="5"/>
  <c r="BV313" i="5"/>
  <c r="BU313" i="5"/>
  <c r="BT313" i="5"/>
  <c r="BS313" i="5"/>
  <c r="BQ313" i="5"/>
  <c r="BN313" i="5"/>
  <c r="BM313" i="5"/>
  <c r="BL313" i="5"/>
  <c r="BK313" i="5"/>
  <c r="BJ313" i="5"/>
  <c r="BI313" i="5"/>
  <c r="BH313" i="5"/>
  <c r="BG313" i="5"/>
  <c r="BF313" i="5"/>
  <c r="AW313" i="5"/>
  <c r="AV313" i="5"/>
  <c r="AU313" i="5"/>
  <c r="AT313" i="5"/>
  <c r="AS313" i="5"/>
  <c r="AR313" i="5"/>
  <c r="AQ313" i="5"/>
  <c r="AP313" i="5"/>
  <c r="AO313" i="5"/>
  <c r="AN313" i="5"/>
  <c r="AM313" i="5"/>
  <c r="AL313" i="5"/>
  <c r="AK313" i="5"/>
  <c r="AJ313" i="5"/>
  <c r="AF313" i="5"/>
  <c r="AC313" i="5"/>
  <c r="AB313" i="5"/>
  <c r="AA313" i="5"/>
  <c r="CM312" i="5"/>
  <c r="CL312" i="5"/>
  <c r="CK312" i="5"/>
  <c r="CJ312" i="5"/>
  <c r="CI312" i="5"/>
  <c r="CH312" i="5"/>
  <c r="CG312" i="5"/>
  <c r="CF312" i="5"/>
  <c r="CE312" i="5"/>
  <c r="CD312" i="5"/>
  <c r="CC312" i="5"/>
  <c r="CB312" i="5"/>
  <c r="CA312" i="5"/>
  <c r="BZ312" i="5"/>
  <c r="BY312" i="5"/>
  <c r="BX312" i="5"/>
  <c r="BW312" i="5"/>
  <c r="BV312" i="5"/>
  <c r="BU312" i="5"/>
  <c r="BT312" i="5"/>
  <c r="BS312" i="5"/>
  <c r="BQ312" i="5"/>
  <c r="BN312" i="5"/>
  <c r="BM312" i="5"/>
  <c r="BL312" i="5"/>
  <c r="BK312" i="5"/>
  <c r="BJ312" i="5"/>
  <c r="BI312" i="5"/>
  <c r="BH312" i="5"/>
  <c r="BG312" i="5"/>
  <c r="BF312" i="5"/>
  <c r="AW312" i="5"/>
  <c r="AV312" i="5"/>
  <c r="AU312" i="5"/>
  <c r="AT312" i="5"/>
  <c r="AS312" i="5"/>
  <c r="AR312" i="5"/>
  <c r="AQ312" i="5"/>
  <c r="AP312" i="5"/>
  <c r="AO312" i="5"/>
  <c r="AN312" i="5"/>
  <c r="AM312" i="5"/>
  <c r="AL312" i="5"/>
  <c r="AK312" i="5"/>
  <c r="AJ312" i="5"/>
  <c r="AF312" i="5"/>
  <c r="AC312" i="5"/>
  <c r="AB312" i="5"/>
  <c r="AA312" i="5"/>
  <c r="CM311" i="5"/>
  <c r="CL311" i="5"/>
  <c r="CK311" i="5"/>
  <c r="CJ311" i="5"/>
  <c r="CI311" i="5"/>
  <c r="CH311" i="5"/>
  <c r="CG311" i="5"/>
  <c r="CF311" i="5"/>
  <c r="CE311" i="5"/>
  <c r="CD311" i="5"/>
  <c r="CC311" i="5"/>
  <c r="CB311" i="5"/>
  <c r="CA311" i="5"/>
  <c r="BZ311" i="5"/>
  <c r="BY311" i="5"/>
  <c r="BX311" i="5"/>
  <c r="BW311" i="5"/>
  <c r="BV311" i="5"/>
  <c r="BU311" i="5"/>
  <c r="BT311" i="5"/>
  <c r="BS311" i="5"/>
  <c r="BQ311" i="5"/>
  <c r="BN311" i="5"/>
  <c r="BM311" i="5"/>
  <c r="BL311" i="5"/>
  <c r="BK311" i="5"/>
  <c r="BJ311" i="5"/>
  <c r="BI311" i="5"/>
  <c r="BH311" i="5"/>
  <c r="BG311" i="5"/>
  <c r="BF311" i="5"/>
  <c r="AW311" i="5"/>
  <c r="AV311" i="5"/>
  <c r="AU311" i="5"/>
  <c r="AT311" i="5"/>
  <c r="AS311" i="5"/>
  <c r="AR311" i="5"/>
  <c r="AQ311" i="5"/>
  <c r="AP311" i="5"/>
  <c r="AO311" i="5"/>
  <c r="AN311" i="5"/>
  <c r="AM311" i="5"/>
  <c r="AL311" i="5"/>
  <c r="AK311" i="5"/>
  <c r="AJ311" i="5"/>
  <c r="AF311" i="5"/>
  <c r="AC311" i="5"/>
  <c r="AB311" i="5"/>
  <c r="AA311" i="5"/>
  <c r="CM310" i="5"/>
  <c r="CL310" i="5"/>
  <c r="CK310" i="5"/>
  <c r="CJ310" i="5"/>
  <c r="CI310" i="5"/>
  <c r="CH310" i="5"/>
  <c r="CG310" i="5"/>
  <c r="CF310" i="5"/>
  <c r="CE310" i="5"/>
  <c r="CD310" i="5"/>
  <c r="CC310" i="5"/>
  <c r="CB310" i="5"/>
  <c r="CA310" i="5"/>
  <c r="BZ310" i="5"/>
  <c r="BY310" i="5"/>
  <c r="BX310" i="5"/>
  <c r="BW310" i="5"/>
  <c r="BV310" i="5"/>
  <c r="BU310" i="5"/>
  <c r="BT310" i="5"/>
  <c r="BS310" i="5"/>
  <c r="BQ310" i="5"/>
  <c r="BN310" i="5"/>
  <c r="BM310" i="5"/>
  <c r="BL310" i="5"/>
  <c r="BK310" i="5"/>
  <c r="BJ310" i="5"/>
  <c r="BI310" i="5"/>
  <c r="BH310" i="5"/>
  <c r="BG310" i="5"/>
  <c r="BF310" i="5"/>
  <c r="AW310" i="5"/>
  <c r="AV310" i="5"/>
  <c r="AU310" i="5"/>
  <c r="AT310" i="5"/>
  <c r="AS310" i="5"/>
  <c r="AR310" i="5"/>
  <c r="AQ310" i="5"/>
  <c r="AP310" i="5"/>
  <c r="AO310" i="5"/>
  <c r="AN310" i="5"/>
  <c r="AM310" i="5"/>
  <c r="AL310" i="5"/>
  <c r="AK310" i="5"/>
  <c r="AJ310" i="5"/>
  <c r="AF310" i="5"/>
  <c r="AC310" i="5"/>
  <c r="AB310" i="5"/>
  <c r="AA310" i="5"/>
  <c r="CM309" i="5"/>
  <c r="CL309" i="5"/>
  <c r="CK309" i="5"/>
  <c r="CJ309" i="5"/>
  <c r="CI309" i="5"/>
  <c r="CH309" i="5"/>
  <c r="CG309" i="5"/>
  <c r="CF309" i="5"/>
  <c r="CE309" i="5"/>
  <c r="CD309" i="5"/>
  <c r="CC309" i="5"/>
  <c r="CB309" i="5"/>
  <c r="CA309" i="5"/>
  <c r="BZ309" i="5"/>
  <c r="BY309" i="5"/>
  <c r="BX309" i="5"/>
  <c r="BW309" i="5"/>
  <c r="BV309" i="5"/>
  <c r="BU309" i="5"/>
  <c r="BT309" i="5"/>
  <c r="BS309" i="5"/>
  <c r="BQ309" i="5"/>
  <c r="BN309" i="5"/>
  <c r="BM309" i="5"/>
  <c r="BL309" i="5"/>
  <c r="BK309" i="5"/>
  <c r="BJ309" i="5"/>
  <c r="BI309" i="5"/>
  <c r="BH309" i="5"/>
  <c r="BG309" i="5"/>
  <c r="BF309" i="5"/>
  <c r="AW309" i="5"/>
  <c r="AV309" i="5"/>
  <c r="AU309" i="5"/>
  <c r="AT309" i="5"/>
  <c r="AS309" i="5"/>
  <c r="AR309" i="5"/>
  <c r="AQ309" i="5"/>
  <c r="AP309" i="5"/>
  <c r="AO309" i="5"/>
  <c r="AN309" i="5"/>
  <c r="AM309" i="5"/>
  <c r="AL309" i="5"/>
  <c r="AK309" i="5"/>
  <c r="AJ309" i="5"/>
  <c r="AF309" i="5"/>
  <c r="AC309" i="5"/>
  <c r="AB309" i="5"/>
  <c r="AA309" i="5"/>
  <c r="CM308" i="5"/>
  <c r="CL308" i="5"/>
  <c r="CK308" i="5"/>
  <c r="CJ308" i="5"/>
  <c r="CI308" i="5"/>
  <c r="CH308" i="5"/>
  <c r="CG308" i="5"/>
  <c r="CF308" i="5"/>
  <c r="CE308" i="5"/>
  <c r="CD308" i="5"/>
  <c r="CC308" i="5"/>
  <c r="CB308" i="5"/>
  <c r="CA308" i="5"/>
  <c r="BZ308" i="5"/>
  <c r="BY308" i="5"/>
  <c r="BX308" i="5"/>
  <c r="BW308" i="5"/>
  <c r="BV308" i="5"/>
  <c r="BU308" i="5"/>
  <c r="BT308" i="5"/>
  <c r="BS308" i="5"/>
  <c r="BQ308" i="5"/>
  <c r="BN308" i="5"/>
  <c r="BM308" i="5"/>
  <c r="BL308" i="5"/>
  <c r="BK308" i="5"/>
  <c r="BJ308" i="5"/>
  <c r="BI308" i="5"/>
  <c r="BH308" i="5"/>
  <c r="BG308" i="5"/>
  <c r="BF308" i="5"/>
  <c r="AW308" i="5"/>
  <c r="AV308" i="5"/>
  <c r="AU308" i="5"/>
  <c r="AT308" i="5"/>
  <c r="AS308" i="5"/>
  <c r="AR308" i="5"/>
  <c r="AQ308" i="5"/>
  <c r="AP308" i="5"/>
  <c r="AO308" i="5"/>
  <c r="AN308" i="5"/>
  <c r="AM308" i="5"/>
  <c r="AL308" i="5"/>
  <c r="AK308" i="5"/>
  <c r="AJ308" i="5"/>
  <c r="AF308" i="5"/>
  <c r="AC308" i="5"/>
  <c r="AB308" i="5"/>
  <c r="AA308" i="5"/>
  <c r="CM307" i="5"/>
  <c r="CL307" i="5"/>
  <c r="CK307" i="5"/>
  <c r="CJ307" i="5"/>
  <c r="CI307" i="5"/>
  <c r="CH307" i="5"/>
  <c r="CG307" i="5"/>
  <c r="CF307" i="5"/>
  <c r="CE307" i="5"/>
  <c r="CD307" i="5"/>
  <c r="CC307" i="5"/>
  <c r="CB307" i="5"/>
  <c r="CA307" i="5"/>
  <c r="BZ307" i="5"/>
  <c r="BY307" i="5"/>
  <c r="BX307" i="5"/>
  <c r="BW307" i="5"/>
  <c r="BV307" i="5"/>
  <c r="BU307" i="5"/>
  <c r="BT307" i="5"/>
  <c r="BS307" i="5"/>
  <c r="BQ307" i="5"/>
  <c r="BN307" i="5"/>
  <c r="BM307" i="5"/>
  <c r="BL307" i="5"/>
  <c r="BK307" i="5"/>
  <c r="BJ307" i="5"/>
  <c r="BI307" i="5"/>
  <c r="BH307" i="5"/>
  <c r="BG307" i="5"/>
  <c r="BF307" i="5"/>
  <c r="AW307" i="5"/>
  <c r="AV307" i="5"/>
  <c r="AU307" i="5"/>
  <c r="AT307" i="5"/>
  <c r="AS307" i="5"/>
  <c r="AR307" i="5"/>
  <c r="AQ307" i="5"/>
  <c r="AP307" i="5"/>
  <c r="AO307" i="5"/>
  <c r="AN307" i="5"/>
  <c r="AM307" i="5"/>
  <c r="AL307" i="5"/>
  <c r="AK307" i="5"/>
  <c r="AJ307" i="5"/>
  <c r="AF307" i="5"/>
  <c r="AC307" i="5"/>
  <c r="AB307" i="5"/>
  <c r="AA307" i="5"/>
  <c r="AF6" i="21" l="1"/>
  <c r="E40" i="11" s="1"/>
  <c r="AD6" i="21"/>
  <c r="D40" i="11" s="1"/>
  <c r="AB6" i="21"/>
  <c r="C40" i="11" s="1"/>
  <c r="O5" i="21"/>
  <c r="Q25" i="11"/>
  <c r="Q323" i="7"/>
  <c r="R320" i="12" s="1"/>
  <c r="Q319" i="7"/>
  <c r="R316" i="12" s="1"/>
  <c r="Q315" i="7"/>
  <c r="R312" i="12" s="1"/>
  <c r="Q311" i="7"/>
  <c r="R308" i="12" s="1"/>
  <c r="Q307" i="7"/>
  <c r="R304" i="12" s="1"/>
  <c r="Q303" i="7"/>
  <c r="Q299" i="7"/>
  <c r="R296" i="12" s="1"/>
  <c r="Q295" i="7"/>
  <c r="R292" i="12" s="1"/>
  <c r="Q291" i="7"/>
  <c r="R291" i="7" s="1"/>
  <c r="Q287" i="7"/>
  <c r="Q283" i="7"/>
  <c r="R280" i="12" s="1"/>
  <c r="Q279" i="7"/>
  <c r="Q275" i="7"/>
  <c r="R272" i="12" s="1"/>
  <c r="Q271" i="7"/>
  <c r="R268" i="12" s="1"/>
  <c r="Q267" i="7"/>
  <c r="R264" i="12" s="1"/>
  <c r="Q263" i="7"/>
  <c r="R260" i="12" s="1"/>
  <c r="Q259" i="7"/>
  <c r="R256" i="12" s="1"/>
  <c r="Q255" i="7"/>
  <c r="R252" i="12" s="1"/>
  <c r="Q251" i="7"/>
  <c r="Q247" i="7"/>
  <c r="R244" i="12" s="1"/>
  <c r="Q243" i="7"/>
  <c r="R240" i="12" s="1"/>
  <c r="Q239" i="7"/>
  <c r="R236" i="12" s="1"/>
  <c r="Q235" i="7"/>
  <c r="R232" i="12" s="1"/>
  <c r="Q231" i="7"/>
  <c r="R228" i="12" s="1"/>
  <c r="Q227" i="7"/>
  <c r="Q223" i="7"/>
  <c r="R220" i="12" s="1"/>
  <c r="Q219" i="7"/>
  <c r="R216" i="12" s="1"/>
  <c r="Q215" i="7"/>
  <c r="R212" i="12" s="1"/>
  <c r="Q211" i="7"/>
  <c r="R208" i="12" s="1"/>
  <c r="Q207" i="7"/>
  <c r="Q203" i="7"/>
  <c r="R200" i="12" s="1"/>
  <c r="Q199" i="7"/>
  <c r="R196" i="12" s="1"/>
  <c r="Q195" i="7"/>
  <c r="R192" i="12" s="1"/>
  <c r="Q191" i="7"/>
  <c r="R188" i="12" s="1"/>
  <c r="Q187" i="7"/>
  <c r="R184" i="12" s="1"/>
  <c r="Q183" i="7"/>
  <c r="R180" i="12" s="1"/>
  <c r="Q179" i="7"/>
  <c r="R176" i="12" s="1"/>
  <c r="Q175" i="7"/>
  <c r="R172" i="12" s="1"/>
  <c r="Q171" i="7"/>
  <c r="R168" i="12" s="1"/>
  <c r="Q167" i="7"/>
  <c r="R164" i="12" s="1"/>
  <c r="Q163" i="7"/>
  <c r="Q159" i="7"/>
  <c r="R156" i="12" s="1"/>
  <c r="Q155" i="7"/>
  <c r="R152" i="12" s="1"/>
  <c r="Q151" i="7"/>
  <c r="R148" i="12" s="1"/>
  <c r="Q147" i="7"/>
  <c r="R144" i="12" s="1"/>
  <c r="Q143" i="7"/>
  <c r="R140" i="12" s="1"/>
  <c r="Q139" i="7"/>
  <c r="R136" i="12" s="1"/>
  <c r="Q135" i="7"/>
  <c r="R132" i="12" s="1"/>
  <c r="Q131" i="7"/>
  <c r="R128" i="12" s="1"/>
  <c r="Q127" i="7"/>
  <c r="R124" i="12" s="1"/>
  <c r="Q123" i="7"/>
  <c r="R120" i="12" s="1"/>
  <c r="Q119" i="7"/>
  <c r="R116" i="12" s="1"/>
  <c r="Q115" i="7"/>
  <c r="R112" i="12" s="1"/>
  <c r="Q111" i="7"/>
  <c r="R108" i="12" s="1"/>
  <c r="Q107" i="7"/>
  <c r="R104" i="12" s="1"/>
  <c r="Q103" i="7"/>
  <c r="Q99" i="7"/>
  <c r="R96" i="12" s="1"/>
  <c r="Q95" i="7"/>
  <c r="R95" i="7" s="1"/>
  <c r="Q91" i="7"/>
  <c r="R88" i="12" s="1"/>
  <c r="Q87" i="7"/>
  <c r="R84" i="12" s="1"/>
  <c r="Q83" i="7"/>
  <c r="S83" i="7" s="1"/>
  <c r="Q79" i="7"/>
  <c r="R76" i="12" s="1"/>
  <c r="Q75" i="7"/>
  <c r="R72" i="12" s="1"/>
  <c r="Q71" i="7"/>
  <c r="R68" i="12" s="1"/>
  <c r="Q67" i="7"/>
  <c r="Q63" i="7"/>
  <c r="S63" i="7" s="1"/>
  <c r="Q59" i="7"/>
  <c r="R56" i="12" s="1"/>
  <c r="Q55" i="7"/>
  <c r="R52" i="12" s="1"/>
  <c r="Q51" i="7"/>
  <c r="R48" i="12" s="1"/>
  <c r="Q47" i="7"/>
  <c r="R44" i="12" s="1"/>
  <c r="Q43" i="7"/>
  <c r="R40" i="12" s="1"/>
  <c r="Q39" i="7"/>
  <c r="R36" i="12" s="1"/>
  <c r="Q35" i="7"/>
  <c r="R32" i="12" s="1"/>
  <c r="Q31" i="7"/>
  <c r="R28" i="12" s="1"/>
  <c r="Q27" i="7"/>
  <c r="R24" i="12" s="1"/>
  <c r="Q23" i="7"/>
  <c r="R20" i="12" s="1"/>
  <c r="Q19" i="7"/>
  <c r="R16" i="12" s="1"/>
  <c r="Q15" i="7"/>
  <c r="R12" i="12" s="1"/>
  <c r="Q11" i="7"/>
  <c r="Q7" i="7"/>
  <c r="Q324" i="7"/>
  <c r="R321" i="12" s="1"/>
  <c r="Q320" i="7"/>
  <c r="R317" i="12" s="1"/>
  <c r="Q316" i="7"/>
  <c r="R316" i="7" s="1"/>
  <c r="Q312" i="7"/>
  <c r="Q308" i="7"/>
  <c r="Q304" i="7"/>
  <c r="R301" i="12" s="1"/>
  <c r="Q300" i="7"/>
  <c r="Q296" i="7"/>
  <c r="R293" i="12" s="1"/>
  <c r="Q292" i="7"/>
  <c r="Q288" i="7"/>
  <c r="R285" i="12" s="1"/>
  <c r="Q284" i="7"/>
  <c r="Q280" i="7"/>
  <c r="Q276" i="7"/>
  <c r="R273" i="12" s="1"/>
  <c r="Q272" i="7"/>
  <c r="R269" i="12" s="1"/>
  <c r="Q268" i="7"/>
  <c r="R265" i="12" s="1"/>
  <c r="Q264" i="7"/>
  <c r="Q260" i="7"/>
  <c r="Q256" i="7"/>
  <c r="R253" i="12" s="1"/>
  <c r="Q252" i="7"/>
  <c r="R249" i="12" s="1"/>
  <c r="Q248" i="7"/>
  <c r="Q244" i="7"/>
  <c r="R241" i="12" s="1"/>
  <c r="Q240" i="7"/>
  <c r="R237" i="12" s="1"/>
  <c r="Q236" i="7"/>
  <c r="Q232" i="7"/>
  <c r="R229" i="12" s="1"/>
  <c r="Q228" i="7"/>
  <c r="R225" i="12" s="1"/>
  <c r="Q224" i="7"/>
  <c r="Q220" i="7"/>
  <c r="Q216" i="7"/>
  <c r="R213" i="12" s="1"/>
  <c r="Q212" i="7"/>
  <c r="R209" i="12" s="1"/>
  <c r="Q208" i="7"/>
  <c r="R205" i="12" s="1"/>
  <c r="Q204" i="7"/>
  <c r="R201" i="12" s="1"/>
  <c r="Q200" i="7"/>
  <c r="R197" i="12" s="1"/>
  <c r="Q196" i="7"/>
  <c r="R193" i="12" s="1"/>
  <c r="Q192" i="7"/>
  <c r="R189" i="12" s="1"/>
  <c r="Q188" i="7"/>
  <c r="R185" i="12" s="1"/>
  <c r="Q184" i="7"/>
  <c r="R181" i="12" s="1"/>
  <c r="Q180" i="7"/>
  <c r="R177" i="12" s="1"/>
  <c r="Q176" i="7"/>
  <c r="R173" i="12" s="1"/>
  <c r="Q172" i="7"/>
  <c r="R172" i="7" s="1"/>
  <c r="Q168" i="7"/>
  <c r="R165" i="12" s="1"/>
  <c r="Q164" i="7"/>
  <c r="Q160" i="7"/>
  <c r="R157" i="12" s="1"/>
  <c r="Q156" i="7"/>
  <c r="S156" i="7" s="1"/>
  <c r="Q152" i="7"/>
  <c r="R149" i="12" s="1"/>
  <c r="Q148" i="7"/>
  <c r="R145" i="12" s="1"/>
  <c r="Q144" i="7"/>
  <c r="R141" i="12" s="1"/>
  <c r="Q140" i="7"/>
  <c r="R137" i="12" s="1"/>
  <c r="Q136" i="7"/>
  <c r="R136" i="7" s="1"/>
  <c r="Q132" i="7"/>
  <c r="R129" i="12" s="1"/>
  <c r="Q128" i="7"/>
  <c r="R125" i="12" s="1"/>
  <c r="Q124" i="7"/>
  <c r="R121" i="12" s="1"/>
  <c r="Q120" i="7"/>
  <c r="R117" i="12" s="1"/>
  <c r="Q116" i="7"/>
  <c r="Q112" i="7"/>
  <c r="R109" i="12" s="1"/>
  <c r="Q108" i="7"/>
  <c r="R105" i="12" s="1"/>
  <c r="Q104" i="7"/>
  <c r="R101" i="12" s="1"/>
  <c r="Q100" i="7"/>
  <c r="R97" i="12" s="1"/>
  <c r="Q96" i="7"/>
  <c r="R93" i="12" s="1"/>
  <c r="Q92" i="7"/>
  <c r="R89" i="12" s="1"/>
  <c r="Q88" i="7"/>
  <c r="R85" i="12" s="1"/>
  <c r="Q84" i="7"/>
  <c r="R81" i="12" s="1"/>
  <c r="Q80" i="7"/>
  <c r="R77" i="12" s="1"/>
  <c r="Q76" i="7"/>
  <c r="R73" i="12" s="1"/>
  <c r="Q72" i="7"/>
  <c r="R69" i="12" s="1"/>
  <c r="Q68" i="7"/>
  <c r="R68" i="7" s="1"/>
  <c r="Q64" i="7"/>
  <c r="R61" i="12" s="1"/>
  <c r="Q60" i="7"/>
  <c r="R57" i="12" s="1"/>
  <c r="Q56" i="7"/>
  <c r="R53" i="12" s="1"/>
  <c r="Q52" i="7"/>
  <c r="R49" i="12" s="1"/>
  <c r="Q48" i="7"/>
  <c r="R45" i="12" s="1"/>
  <c r="Q44" i="7"/>
  <c r="R41" i="12" s="1"/>
  <c r="Q40" i="7"/>
  <c r="R37" i="12" s="1"/>
  <c r="Q36" i="7"/>
  <c r="R33" i="12" s="1"/>
  <c r="Q32" i="7"/>
  <c r="R29" i="12" s="1"/>
  <c r="Q28" i="7"/>
  <c r="Q24" i="7"/>
  <c r="R21" i="12" s="1"/>
  <c r="Q20" i="7"/>
  <c r="R17" i="12" s="1"/>
  <c r="Q16" i="7"/>
  <c r="R13" i="12" s="1"/>
  <c r="Q12" i="7"/>
  <c r="R9" i="12" s="1"/>
  <c r="Q8" i="7"/>
  <c r="R5" i="12" s="1"/>
  <c r="Q326" i="7"/>
  <c r="R323" i="12" s="1"/>
  <c r="Q321" i="7"/>
  <c r="R318" i="12" s="1"/>
  <c r="Q317" i="7"/>
  <c r="R314" i="12" s="1"/>
  <c r="Q313" i="7"/>
  <c r="R310" i="12" s="1"/>
  <c r="Q309" i="7"/>
  <c r="R309" i="7" s="1"/>
  <c r="Q305" i="7"/>
  <c r="R302" i="12" s="1"/>
  <c r="Q301" i="7"/>
  <c r="R298" i="12" s="1"/>
  <c r="Q297" i="7"/>
  <c r="R294" i="12" s="1"/>
  <c r="Q293" i="7"/>
  <c r="R290" i="12" s="1"/>
  <c r="Q289" i="7"/>
  <c r="R286" i="12" s="1"/>
  <c r="Q285" i="7"/>
  <c r="R282" i="12" s="1"/>
  <c r="Q281" i="7"/>
  <c r="R278" i="12" s="1"/>
  <c r="Q277" i="7"/>
  <c r="R274" i="12" s="1"/>
  <c r="Q273" i="7"/>
  <c r="R270" i="12" s="1"/>
  <c r="Q269" i="7"/>
  <c r="R266" i="12" s="1"/>
  <c r="Q265" i="7"/>
  <c r="Q261" i="7"/>
  <c r="R258" i="12" s="1"/>
  <c r="Q257" i="7"/>
  <c r="R254" i="12" s="1"/>
  <c r="Q253" i="7"/>
  <c r="R250" i="12" s="1"/>
  <c r="Q249" i="7"/>
  <c r="R246" i="12" s="1"/>
  <c r="Q245" i="7"/>
  <c r="R242" i="12" s="1"/>
  <c r="Q241" i="7"/>
  <c r="R238" i="12" s="1"/>
  <c r="Q237" i="7"/>
  <c r="R234" i="12" s="1"/>
  <c r="Q233" i="7"/>
  <c r="R230" i="12" s="1"/>
  <c r="Q229" i="7"/>
  <c r="R226" i="12" s="1"/>
  <c r="Q225" i="7"/>
  <c r="R222" i="12" s="1"/>
  <c r="Q221" i="7"/>
  <c r="R218" i="12" s="1"/>
  <c r="Q217" i="7"/>
  <c r="R214" i="12" s="1"/>
  <c r="Q213" i="7"/>
  <c r="R210" i="12" s="1"/>
  <c r="Q209" i="7"/>
  <c r="R206" i="12" s="1"/>
  <c r="Q205" i="7"/>
  <c r="Q201" i="7"/>
  <c r="R198" i="12" s="1"/>
  <c r="Q197" i="7"/>
  <c r="R194" i="12" s="1"/>
  <c r="Q193" i="7"/>
  <c r="R190" i="12" s="1"/>
  <c r="Q189" i="7"/>
  <c r="R186" i="12" s="1"/>
  <c r="Q185" i="7"/>
  <c r="R182" i="12" s="1"/>
  <c r="Q181" i="7"/>
  <c r="Q177" i="7"/>
  <c r="R174" i="12" s="1"/>
  <c r="Q173" i="7"/>
  <c r="R170" i="12" s="1"/>
  <c r="Q169" i="7"/>
  <c r="R166" i="12" s="1"/>
  <c r="Q165" i="7"/>
  <c r="R162" i="12" s="1"/>
  <c r="Q161" i="7"/>
  <c r="R158" i="12" s="1"/>
  <c r="Q157" i="7"/>
  <c r="Q153" i="7"/>
  <c r="R150" i="12" s="1"/>
  <c r="Q149" i="7"/>
  <c r="R146" i="12" s="1"/>
  <c r="Q145" i="7"/>
  <c r="R142" i="12" s="1"/>
  <c r="Q141" i="7"/>
  <c r="R138" i="12" s="1"/>
  <c r="Q137" i="7"/>
  <c r="R134" i="12" s="1"/>
  <c r="Q133" i="7"/>
  <c r="R130" i="12" s="1"/>
  <c r="Q129" i="7"/>
  <c r="R126" i="12" s="1"/>
  <c r="Q125" i="7"/>
  <c r="R122" i="12" s="1"/>
  <c r="Q121" i="7"/>
  <c r="R118" i="12" s="1"/>
  <c r="Q117" i="7"/>
  <c r="R114" i="12" s="1"/>
  <c r="Q113" i="7"/>
  <c r="R110" i="12" s="1"/>
  <c r="Q109" i="7"/>
  <c r="R106" i="12" s="1"/>
  <c r="Q105" i="7"/>
  <c r="R102" i="12" s="1"/>
  <c r="Q101" i="7"/>
  <c r="R98" i="12" s="1"/>
  <c r="Q97" i="7"/>
  <c r="R94" i="12" s="1"/>
  <c r="Q93" i="7"/>
  <c r="R90" i="12" s="1"/>
  <c r="Q89" i="7"/>
  <c r="R86" i="12" s="1"/>
  <c r="Q85" i="7"/>
  <c r="R82" i="12" s="1"/>
  <c r="Q81" i="7"/>
  <c r="R78" i="12" s="1"/>
  <c r="Q77" i="7"/>
  <c r="R74" i="12" s="1"/>
  <c r="Q73" i="7"/>
  <c r="R70" i="12" s="1"/>
  <c r="Q69" i="7"/>
  <c r="R66" i="12" s="1"/>
  <c r="Q65" i="7"/>
  <c r="R62" i="12" s="1"/>
  <c r="Q61" i="7"/>
  <c r="R58" i="12" s="1"/>
  <c r="Q57" i="7"/>
  <c r="R54" i="12" s="1"/>
  <c r="Q53" i="7"/>
  <c r="R50" i="12" s="1"/>
  <c r="Q49" i="7"/>
  <c r="R46" i="12" s="1"/>
  <c r="Q45" i="7"/>
  <c r="R42" i="12" s="1"/>
  <c r="Q41" i="7"/>
  <c r="R38" i="12" s="1"/>
  <c r="Q37" i="7"/>
  <c r="R34" i="12" s="1"/>
  <c r="Q33" i="7"/>
  <c r="R30" i="12" s="1"/>
  <c r="Q29" i="7"/>
  <c r="R26" i="12" s="1"/>
  <c r="Q25" i="7"/>
  <c r="Q21" i="7"/>
  <c r="R18" i="12" s="1"/>
  <c r="Q17" i="7"/>
  <c r="R14" i="12" s="1"/>
  <c r="Q13" i="7"/>
  <c r="R10" i="12" s="1"/>
  <c r="Q9" i="7"/>
  <c r="R6" i="12" s="1"/>
  <c r="Q322" i="7"/>
  <c r="R319" i="12" s="1"/>
  <c r="Q318" i="7"/>
  <c r="R315" i="12" s="1"/>
  <c r="Q314" i="7"/>
  <c r="R311" i="12" s="1"/>
  <c r="Q310" i="7"/>
  <c r="Q306" i="7"/>
  <c r="R303" i="12" s="1"/>
  <c r="Q302" i="7"/>
  <c r="R299" i="12" s="1"/>
  <c r="Q298" i="7"/>
  <c r="R295" i="12" s="1"/>
  <c r="Q294" i="7"/>
  <c r="R291" i="12" s="1"/>
  <c r="Q290" i="7"/>
  <c r="R287" i="12" s="1"/>
  <c r="Q286" i="7"/>
  <c r="R283" i="12" s="1"/>
  <c r="Q282" i="7"/>
  <c r="R279" i="12" s="1"/>
  <c r="Q278" i="7"/>
  <c r="R275" i="12" s="1"/>
  <c r="Q274" i="7"/>
  <c r="Q270" i="7"/>
  <c r="R267" i="12" s="1"/>
  <c r="Q266" i="7"/>
  <c r="R263" i="12" s="1"/>
  <c r="Q262" i="7"/>
  <c r="R259" i="12" s="1"/>
  <c r="Q258" i="7"/>
  <c r="R255" i="12" s="1"/>
  <c r="Q254" i="7"/>
  <c r="R251" i="12" s="1"/>
  <c r="Q250" i="7"/>
  <c r="R247" i="12" s="1"/>
  <c r="Q246" i="7"/>
  <c r="R243" i="12" s="1"/>
  <c r="Q242" i="7"/>
  <c r="R239" i="12" s="1"/>
  <c r="Q238" i="7"/>
  <c r="R235" i="12" s="1"/>
  <c r="Q234" i="7"/>
  <c r="R231" i="12" s="1"/>
  <c r="Q230" i="7"/>
  <c r="R227" i="12" s="1"/>
  <c r="Q226" i="7"/>
  <c r="R223" i="12" s="1"/>
  <c r="Q222" i="7"/>
  <c r="R219" i="12" s="1"/>
  <c r="Q218" i="7"/>
  <c r="R215" i="12" s="1"/>
  <c r="Q214" i="7"/>
  <c r="R214" i="7" s="1"/>
  <c r="Q210" i="7"/>
  <c r="R207" i="12" s="1"/>
  <c r="Q206" i="7"/>
  <c r="R203" i="12" s="1"/>
  <c r="Q202" i="7"/>
  <c r="R199" i="12" s="1"/>
  <c r="Q198" i="7"/>
  <c r="R195" i="12" s="1"/>
  <c r="Q194" i="7"/>
  <c r="R191" i="12" s="1"/>
  <c r="Q190" i="7"/>
  <c r="R187" i="12" s="1"/>
  <c r="Q186" i="7"/>
  <c r="R183" i="12" s="1"/>
  <c r="Q182" i="7"/>
  <c r="R179" i="12" s="1"/>
  <c r="Q178" i="7"/>
  <c r="Q174" i="7"/>
  <c r="R171" i="12" s="1"/>
  <c r="Q170" i="7"/>
  <c r="R167" i="12" s="1"/>
  <c r="Q166" i="7"/>
  <c r="R163" i="12" s="1"/>
  <c r="Q162" i="7"/>
  <c r="R159" i="12" s="1"/>
  <c r="Q158" i="7"/>
  <c r="R155" i="12" s="1"/>
  <c r="Q154" i="7"/>
  <c r="R151" i="12" s="1"/>
  <c r="Q150" i="7"/>
  <c r="R147" i="12" s="1"/>
  <c r="Q146" i="7"/>
  <c r="R143" i="12" s="1"/>
  <c r="Q142" i="7"/>
  <c r="Q138" i="7"/>
  <c r="R135" i="12" s="1"/>
  <c r="Q134" i="7"/>
  <c r="R131" i="12" s="1"/>
  <c r="Q130" i="7"/>
  <c r="R127" i="12" s="1"/>
  <c r="Q126" i="7"/>
  <c r="R123" i="12" s="1"/>
  <c r="Q122" i="7"/>
  <c r="R119" i="12" s="1"/>
  <c r="Q118" i="7"/>
  <c r="R115" i="12" s="1"/>
  <c r="Q114" i="7"/>
  <c r="Q110" i="7"/>
  <c r="R107" i="12" s="1"/>
  <c r="Q106" i="7"/>
  <c r="R106" i="7" s="1"/>
  <c r="Q102" i="7"/>
  <c r="Q98" i="7"/>
  <c r="R95" i="12" s="1"/>
  <c r="Q94" i="7"/>
  <c r="Q90" i="7"/>
  <c r="R87" i="12" s="1"/>
  <c r="Q86" i="7"/>
  <c r="R83" i="12" s="1"/>
  <c r="Q82" i="7"/>
  <c r="R79" i="12" s="1"/>
  <c r="Q78" i="7"/>
  <c r="R75" i="12" s="1"/>
  <c r="Q74" i="7"/>
  <c r="Q70" i="7"/>
  <c r="R67" i="12" s="1"/>
  <c r="Q66" i="7"/>
  <c r="R63" i="12" s="1"/>
  <c r="Q62" i="7"/>
  <c r="R59" i="12" s="1"/>
  <c r="Q58" i="7"/>
  <c r="R55" i="12" s="1"/>
  <c r="Q54" i="7"/>
  <c r="S54" i="7" s="1"/>
  <c r="Q50" i="7"/>
  <c r="R47" i="12" s="1"/>
  <c r="Q46" i="7"/>
  <c r="Q42" i="7"/>
  <c r="R39" i="12" s="1"/>
  <c r="Q38" i="7"/>
  <c r="R35" i="12" s="1"/>
  <c r="Q34" i="7"/>
  <c r="R34" i="7" s="1"/>
  <c r="Q30" i="7"/>
  <c r="R27" i="12" s="1"/>
  <c r="Q26" i="7"/>
  <c r="R23" i="12" s="1"/>
  <c r="Q22" i="7"/>
  <c r="R19" i="12" s="1"/>
  <c r="Q18" i="7"/>
  <c r="R15" i="12" s="1"/>
  <c r="Q14" i="7"/>
  <c r="R11" i="12" s="1"/>
  <c r="Q10" i="7"/>
  <c r="R7" i="12" s="1"/>
  <c r="H1" i="22"/>
  <c r="CM304" i="5"/>
  <c r="CL304" i="5"/>
  <c r="CK304" i="5"/>
  <c r="CJ304" i="5"/>
  <c r="CI304" i="5"/>
  <c r="CH304" i="5"/>
  <c r="CG304" i="5"/>
  <c r="CF304" i="5"/>
  <c r="CE304" i="5"/>
  <c r="CD304" i="5"/>
  <c r="CC304" i="5"/>
  <c r="CB304" i="5"/>
  <c r="CA304" i="5"/>
  <c r="BZ304" i="5"/>
  <c r="BY304" i="5"/>
  <c r="BX304" i="5"/>
  <c r="BW304" i="5"/>
  <c r="BV304" i="5"/>
  <c r="BU304" i="5"/>
  <c r="BT304" i="5"/>
  <c r="BS304" i="5"/>
  <c r="BQ304" i="5"/>
  <c r="BN304" i="5"/>
  <c r="BM304" i="5"/>
  <c r="BL304" i="5"/>
  <c r="BK304" i="5"/>
  <c r="BJ304" i="5"/>
  <c r="BI304" i="5"/>
  <c r="BH304" i="5"/>
  <c r="BG304" i="5"/>
  <c r="BF304" i="5"/>
  <c r="AW304" i="5"/>
  <c r="AV304" i="5"/>
  <c r="AU304" i="5"/>
  <c r="AT304" i="5"/>
  <c r="AS304" i="5"/>
  <c r="AR304" i="5"/>
  <c r="AQ304" i="5"/>
  <c r="AP304" i="5"/>
  <c r="AO304" i="5"/>
  <c r="AN304" i="5"/>
  <c r="AM304" i="5"/>
  <c r="AL304" i="5"/>
  <c r="AK304" i="5"/>
  <c r="AJ304" i="5"/>
  <c r="AF304" i="5"/>
  <c r="AC304" i="5"/>
  <c r="AB304" i="5"/>
  <c r="AA304" i="5"/>
  <c r="CM302" i="5"/>
  <c r="CL302" i="5"/>
  <c r="CK302" i="5"/>
  <c r="CJ302" i="5"/>
  <c r="CI302" i="5"/>
  <c r="CH302" i="5"/>
  <c r="CG302" i="5"/>
  <c r="CF302" i="5"/>
  <c r="CE302" i="5"/>
  <c r="CD302" i="5"/>
  <c r="CC302" i="5"/>
  <c r="CB302" i="5"/>
  <c r="CA302" i="5"/>
  <c r="BZ302" i="5"/>
  <c r="BY302" i="5"/>
  <c r="BX302" i="5"/>
  <c r="BW302" i="5"/>
  <c r="BV302" i="5"/>
  <c r="BU302" i="5"/>
  <c r="BT302" i="5"/>
  <c r="BS302" i="5"/>
  <c r="BQ302" i="5"/>
  <c r="BN302" i="5"/>
  <c r="BM302" i="5"/>
  <c r="BL302" i="5"/>
  <c r="BK302" i="5"/>
  <c r="BJ302" i="5"/>
  <c r="BI302" i="5"/>
  <c r="BH302" i="5"/>
  <c r="BG302" i="5"/>
  <c r="BF302" i="5"/>
  <c r="AW302" i="5"/>
  <c r="AV302" i="5"/>
  <c r="AU302" i="5"/>
  <c r="AT302" i="5"/>
  <c r="AS302" i="5"/>
  <c r="AR302" i="5"/>
  <c r="AQ302" i="5"/>
  <c r="AP302" i="5"/>
  <c r="AO302" i="5"/>
  <c r="AN302" i="5"/>
  <c r="AM302" i="5"/>
  <c r="AL302" i="5"/>
  <c r="AK302" i="5"/>
  <c r="AJ302" i="5"/>
  <c r="AF302" i="5"/>
  <c r="AC302" i="5"/>
  <c r="AB302" i="5"/>
  <c r="AA302" i="5"/>
  <c r="CM300" i="5"/>
  <c r="CL300" i="5"/>
  <c r="CK300" i="5"/>
  <c r="CJ300" i="5"/>
  <c r="CI300" i="5"/>
  <c r="CH300" i="5"/>
  <c r="CG300" i="5"/>
  <c r="CF300" i="5"/>
  <c r="CE300" i="5"/>
  <c r="CD300" i="5"/>
  <c r="CC300" i="5"/>
  <c r="CB300" i="5"/>
  <c r="CA300" i="5"/>
  <c r="BZ300" i="5"/>
  <c r="BY300" i="5"/>
  <c r="BX300" i="5"/>
  <c r="BW300" i="5"/>
  <c r="BV300" i="5"/>
  <c r="BU300" i="5"/>
  <c r="BT300" i="5"/>
  <c r="BS300" i="5"/>
  <c r="BQ300" i="5"/>
  <c r="BN300" i="5"/>
  <c r="BM300" i="5"/>
  <c r="BL300" i="5"/>
  <c r="BK300" i="5"/>
  <c r="BJ300" i="5"/>
  <c r="BI300" i="5"/>
  <c r="BH300" i="5"/>
  <c r="BG300" i="5"/>
  <c r="BF300" i="5"/>
  <c r="AW300" i="5"/>
  <c r="AV300" i="5"/>
  <c r="AU300" i="5"/>
  <c r="AT300" i="5"/>
  <c r="AS300" i="5"/>
  <c r="AR300" i="5"/>
  <c r="AQ300" i="5"/>
  <c r="AP300" i="5"/>
  <c r="AO300" i="5"/>
  <c r="AN300" i="5"/>
  <c r="AM300" i="5"/>
  <c r="AL300" i="5"/>
  <c r="AK300" i="5"/>
  <c r="AJ300" i="5"/>
  <c r="AF300" i="5"/>
  <c r="AC300" i="5"/>
  <c r="AB300" i="5"/>
  <c r="AA300" i="5"/>
  <c r="CM298" i="5"/>
  <c r="CL298" i="5"/>
  <c r="CK298" i="5"/>
  <c r="CJ298" i="5"/>
  <c r="CI298" i="5"/>
  <c r="CH298" i="5"/>
  <c r="CG298" i="5"/>
  <c r="CF298" i="5"/>
  <c r="CE298" i="5"/>
  <c r="CD298" i="5"/>
  <c r="CC298" i="5"/>
  <c r="CB298" i="5"/>
  <c r="CA298" i="5"/>
  <c r="BZ298" i="5"/>
  <c r="BY298" i="5"/>
  <c r="BX298" i="5"/>
  <c r="BW298" i="5"/>
  <c r="BV298" i="5"/>
  <c r="BU298" i="5"/>
  <c r="BT298" i="5"/>
  <c r="BS298" i="5"/>
  <c r="BQ298" i="5"/>
  <c r="BN298" i="5"/>
  <c r="BM298" i="5"/>
  <c r="BL298" i="5"/>
  <c r="BK298" i="5"/>
  <c r="BJ298" i="5"/>
  <c r="BI298" i="5"/>
  <c r="BH298" i="5"/>
  <c r="BG298" i="5"/>
  <c r="BF298" i="5"/>
  <c r="AW298" i="5"/>
  <c r="AV298" i="5"/>
  <c r="AU298" i="5"/>
  <c r="AT298" i="5"/>
  <c r="AS298" i="5"/>
  <c r="AR298" i="5"/>
  <c r="AQ298" i="5"/>
  <c r="AP298" i="5"/>
  <c r="AO298" i="5"/>
  <c r="AN298" i="5"/>
  <c r="AM298" i="5"/>
  <c r="AL298" i="5"/>
  <c r="AK298" i="5"/>
  <c r="AJ298" i="5"/>
  <c r="AF298" i="5"/>
  <c r="AC298" i="5"/>
  <c r="AB298" i="5"/>
  <c r="AA298" i="5"/>
  <c r="CM296" i="5"/>
  <c r="CL296" i="5"/>
  <c r="CK296" i="5"/>
  <c r="CJ296" i="5"/>
  <c r="CI296" i="5"/>
  <c r="CH296" i="5"/>
  <c r="CG296" i="5"/>
  <c r="CF296" i="5"/>
  <c r="CE296" i="5"/>
  <c r="CD296" i="5"/>
  <c r="CC296" i="5"/>
  <c r="CB296" i="5"/>
  <c r="CA296" i="5"/>
  <c r="BZ296" i="5"/>
  <c r="BY296" i="5"/>
  <c r="BX296" i="5"/>
  <c r="BW296" i="5"/>
  <c r="BV296" i="5"/>
  <c r="BU296" i="5"/>
  <c r="BT296" i="5"/>
  <c r="BS296" i="5"/>
  <c r="BQ296" i="5"/>
  <c r="BN296" i="5"/>
  <c r="BM296" i="5"/>
  <c r="BL296" i="5"/>
  <c r="BK296" i="5"/>
  <c r="BJ296" i="5"/>
  <c r="BI296" i="5"/>
  <c r="BH296" i="5"/>
  <c r="BG296" i="5"/>
  <c r="BF296" i="5"/>
  <c r="AW296" i="5"/>
  <c r="AV296" i="5"/>
  <c r="AU296" i="5"/>
  <c r="AT296" i="5"/>
  <c r="AS296" i="5"/>
  <c r="AR296" i="5"/>
  <c r="AQ296" i="5"/>
  <c r="AP296" i="5"/>
  <c r="AO296" i="5"/>
  <c r="AN296" i="5"/>
  <c r="AM296" i="5"/>
  <c r="AL296" i="5"/>
  <c r="AK296" i="5"/>
  <c r="AJ296" i="5"/>
  <c r="AF296" i="5"/>
  <c r="AC296" i="5"/>
  <c r="AB296" i="5"/>
  <c r="AA296" i="5"/>
  <c r="CM294" i="5"/>
  <c r="CL294" i="5"/>
  <c r="CK294" i="5"/>
  <c r="CJ294" i="5"/>
  <c r="CI294" i="5"/>
  <c r="CH294" i="5"/>
  <c r="CG294" i="5"/>
  <c r="CF294" i="5"/>
  <c r="CE294" i="5"/>
  <c r="CD294" i="5"/>
  <c r="CC294" i="5"/>
  <c r="CB294" i="5"/>
  <c r="CA294" i="5"/>
  <c r="BZ294" i="5"/>
  <c r="BY294" i="5"/>
  <c r="BX294" i="5"/>
  <c r="BW294" i="5"/>
  <c r="BV294" i="5"/>
  <c r="BU294" i="5"/>
  <c r="BT294" i="5"/>
  <c r="BS294" i="5"/>
  <c r="BQ294" i="5"/>
  <c r="BN294" i="5"/>
  <c r="BM294" i="5"/>
  <c r="BL294" i="5"/>
  <c r="BK294" i="5"/>
  <c r="BJ294" i="5"/>
  <c r="BI294" i="5"/>
  <c r="BH294" i="5"/>
  <c r="BG294" i="5"/>
  <c r="BF294" i="5"/>
  <c r="AW294" i="5"/>
  <c r="AV294" i="5"/>
  <c r="AU294" i="5"/>
  <c r="AT294" i="5"/>
  <c r="AS294" i="5"/>
  <c r="AR294" i="5"/>
  <c r="AQ294" i="5"/>
  <c r="AP294" i="5"/>
  <c r="AO294" i="5"/>
  <c r="AN294" i="5"/>
  <c r="AM294" i="5"/>
  <c r="AL294" i="5"/>
  <c r="AK294" i="5"/>
  <c r="AJ294" i="5"/>
  <c r="AF294" i="5"/>
  <c r="AC294" i="5"/>
  <c r="AB294" i="5"/>
  <c r="AA294" i="5"/>
  <c r="CM292" i="5"/>
  <c r="CL292" i="5"/>
  <c r="CK292" i="5"/>
  <c r="CJ292" i="5"/>
  <c r="CI292" i="5"/>
  <c r="CH292" i="5"/>
  <c r="CG292" i="5"/>
  <c r="CF292" i="5"/>
  <c r="CE292" i="5"/>
  <c r="CD292" i="5"/>
  <c r="CC292" i="5"/>
  <c r="CB292" i="5"/>
  <c r="CA292" i="5"/>
  <c r="BZ292" i="5"/>
  <c r="BY292" i="5"/>
  <c r="BX292" i="5"/>
  <c r="BW292" i="5"/>
  <c r="BV292" i="5"/>
  <c r="BU292" i="5"/>
  <c r="BT292" i="5"/>
  <c r="BS292" i="5"/>
  <c r="BQ292" i="5"/>
  <c r="BN292" i="5"/>
  <c r="BM292" i="5"/>
  <c r="BL292" i="5"/>
  <c r="BK292" i="5"/>
  <c r="BJ292" i="5"/>
  <c r="BI292" i="5"/>
  <c r="BH292" i="5"/>
  <c r="BG292" i="5"/>
  <c r="BF292" i="5"/>
  <c r="AW292" i="5"/>
  <c r="AV292" i="5"/>
  <c r="AU292" i="5"/>
  <c r="AT292" i="5"/>
  <c r="AS292" i="5"/>
  <c r="AR292" i="5"/>
  <c r="AQ292" i="5"/>
  <c r="AP292" i="5"/>
  <c r="AO292" i="5"/>
  <c r="AN292" i="5"/>
  <c r="AM292" i="5"/>
  <c r="AL292" i="5"/>
  <c r="AK292" i="5"/>
  <c r="AJ292" i="5"/>
  <c r="AF292" i="5"/>
  <c r="AC292" i="5"/>
  <c r="AB292" i="5"/>
  <c r="AA292" i="5"/>
  <c r="CM289" i="5"/>
  <c r="CL289" i="5"/>
  <c r="CK289" i="5"/>
  <c r="CJ289" i="5"/>
  <c r="CI289" i="5"/>
  <c r="CH289" i="5"/>
  <c r="CG289" i="5"/>
  <c r="CF289" i="5"/>
  <c r="CE289" i="5"/>
  <c r="CD289" i="5"/>
  <c r="CC289" i="5"/>
  <c r="CB289" i="5"/>
  <c r="CA289" i="5"/>
  <c r="BZ289" i="5"/>
  <c r="BY289" i="5"/>
  <c r="BX289" i="5"/>
  <c r="BW289" i="5"/>
  <c r="BV289" i="5"/>
  <c r="BU289" i="5"/>
  <c r="BT289" i="5"/>
  <c r="BS289" i="5"/>
  <c r="BQ289" i="5"/>
  <c r="BN289" i="5"/>
  <c r="BM289" i="5"/>
  <c r="BL289" i="5"/>
  <c r="BK289" i="5"/>
  <c r="BJ289" i="5"/>
  <c r="BI289" i="5"/>
  <c r="BH289" i="5"/>
  <c r="BG289" i="5"/>
  <c r="BF289" i="5"/>
  <c r="AW289" i="5"/>
  <c r="AV289" i="5"/>
  <c r="AU289" i="5"/>
  <c r="AT289" i="5"/>
  <c r="AS289" i="5"/>
  <c r="AR289" i="5"/>
  <c r="AQ289" i="5"/>
  <c r="AP289" i="5"/>
  <c r="AO289" i="5"/>
  <c r="AN289" i="5"/>
  <c r="AM289" i="5"/>
  <c r="AL289" i="5"/>
  <c r="AK289" i="5"/>
  <c r="AJ289" i="5"/>
  <c r="AF289" i="5"/>
  <c r="AC289" i="5"/>
  <c r="AB289" i="5"/>
  <c r="AA289" i="5"/>
  <c r="CM287" i="5"/>
  <c r="CL287" i="5"/>
  <c r="CK287" i="5"/>
  <c r="CJ287" i="5"/>
  <c r="CI287" i="5"/>
  <c r="CH287" i="5"/>
  <c r="CG287" i="5"/>
  <c r="CF287" i="5"/>
  <c r="CE287" i="5"/>
  <c r="CD287" i="5"/>
  <c r="CC287" i="5"/>
  <c r="CB287" i="5"/>
  <c r="CA287" i="5"/>
  <c r="BZ287" i="5"/>
  <c r="BY287" i="5"/>
  <c r="BX287" i="5"/>
  <c r="BW287" i="5"/>
  <c r="BV287" i="5"/>
  <c r="BU287" i="5"/>
  <c r="BT287" i="5"/>
  <c r="BS287" i="5"/>
  <c r="BQ287" i="5"/>
  <c r="BN287" i="5"/>
  <c r="BM287" i="5"/>
  <c r="BL287" i="5"/>
  <c r="BK287" i="5"/>
  <c r="BJ287" i="5"/>
  <c r="BI287" i="5"/>
  <c r="BH287" i="5"/>
  <c r="BG287" i="5"/>
  <c r="BF287" i="5"/>
  <c r="AW287" i="5"/>
  <c r="AV287" i="5"/>
  <c r="AU287" i="5"/>
  <c r="AT287" i="5"/>
  <c r="AS287" i="5"/>
  <c r="AR287" i="5"/>
  <c r="AQ287" i="5"/>
  <c r="AP287" i="5"/>
  <c r="AO287" i="5"/>
  <c r="AN287" i="5"/>
  <c r="AM287" i="5"/>
  <c r="AL287" i="5"/>
  <c r="AK287" i="5"/>
  <c r="AJ287" i="5"/>
  <c r="AF287" i="5"/>
  <c r="AC287" i="5"/>
  <c r="AB287" i="5"/>
  <c r="AA287" i="5"/>
  <c r="CM285" i="5"/>
  <c r="CL285" i="5"/>
  <c r="CK285" i="5"/>
  <c r="CJ285" i="5"/>
  <c r="CI285" i="5"/>
  <c r="CH285" i="5"/>
  <c r="CG285" i="5"/>
  <c r="CF285" i="5"/>
  <c r="CE285" i="5"/>
  <c r="CD285" i="5"/>
  <c r="CC285" i="5"/>
  <c r="CB285" i="5"/>
  <c r="CA285" i="5"/>
  <c r="BZ285" i="5"/>
  <c r="BY285" i="5"/>
  <c r="BX285" i="5"/>
  <c r="BW285" i="5"/>
  <c r="BV285" i="5"/>
  <c r="BU285" i="5"/>
  <c r="BT285" i="5"/>
  <c r="BS285" i="5"/>
  <c r="BQ285" i="5"/>
  <c r="BN285" i="5"/>
  <c r="BM285" i="5"/>
  <c r="BL285" i="5"/>
  <c r="BK285" i="5"/>
  <c r="BJ285" i="5"/>
  <c r="BI285" i="5"/>
  <c r="BH285" i="5"/>
  <c r="BG285" i="5"/>
  <c r="BF285" i="5"/>
  <c r="AW285" i="5"/>
  <c r="AV285" i="5"/>
  <c r="AU285" i="5"/>
  <c r="AT285" i="5"/>
  <c r="AS285" i="5"/>
  <c r="AR285" i="5"/>
  <c r="AQ285" i="5"/>
  <c r="AP285" i="5"/>
  <c r="AO285" i="5"/>
  <c r="AN285" i="5"/>
  <c r="AM285" i="5"/>
  <c r="AL285" i="5"/>
  <c r="AK285" i="5"/>
  <c r="AJ285" i="5"/>
  <c r="AF285" i="5"/>
  <c r="AC285" i="5"/>
  <c r="AB285" i="5"/>
  <c r="AA285" i="5"/>
  <c r="CM283" i="5"/>
  <c r="CL283" i="5"/>
  <c r="CK283" i="5"/>
  <c r="CJ283" i="5"/>
  <c r="CI283" i="5"/>
  <c r="CH283" i="5"/>
  <c r="CG283" i="5"/>
  <c r="CF283" i="5"/>
  <c r="CE283" i="5"/>
  <c r="CD283" i="5"/>
  <c r="CC283" i="5"/>
  <c r="CB283" i="5"/>
  <c r="CA283" i="5"/>
  <c r="BZ283" i="5"/>
  <c r="BY283" i="5"/>
  <c r="BX283" i="5"/>
  <c r="BW283" i="5"/>
  <c r="BV283" i="5"/>
  <c r="BU283" i="5"/>
  <c r="BT283" i="5"/>
  <c r="BS283" i="5"/>
  <c r="BQ283" i="5"/>
  <c r="BN283" i="5"/>
  <c r="BM283" i="5"/>
  <c r="BL283" i="5"/>
  <c r="BK283" i="5"/>
  <c r="BJ283" i="5"/>
  <c r="BI283" i="5"/>
  <c r="BH283" i="5"/>
  <c r="BG283" i="5"/>
  <c r="BF283" i="5"/>
  <c r="AW283" i="5"/>
  <c r="AV283" i="5"/>
  <c r="AU283" i="5"/>
  <c r="AT283" i="5"/>
  <c r="AS283" i="5"/>
  <c r="AR283" i="5"/>
  <c r="AQ283" i="5"/>
  <c r="AP283" i="5"/>
  <c r="AO283" i="5"/>
  <c r="AN283" i="5"/>
  <c r="AM283" i="5"/>
  <c r="AL283" i="5"/>
  <c r="AK283" i="5"/>
  <c r="AJ283" i="5"/>
  <c r="AF283" i="5"/>
  <c r="AC283" i="5"/>
  <c r="AB283" i="5"/>
  <c r="AA283" i="5"/>
  <c r="CM281" i="5"/>
  <c r="CL281" i="5"/>
  <c r="CK281" i="5"/>
  <c r="CJ281" i="5"/>
  <c r="CI281" i="5"/>
  <c r="CH281" i="5"/>
  <c r="CG281" i="5"/>
  <c r="CF281" i="5"/>
  <c r="CE281" i="5"/>
  <c r="CD281" i="5"/>
  <c r="CC281" i="5"/>
  <c r="CB281" i="5"/>
  <c r="CA281" i="5"/>
  <c r="BZ281" i="5"/>
  <c r="BY281" i="5"/>
  <c r="BX281" i="5"/>
  <c r="BW281" i="5"/>
  <c r="BV281" i="5"/>
  <c r="BU281" i="5"/>
  <c r="BT281" i="5"/>
  <c r="BS281" i="5"/>
  <c r="BQ281" i="5"/>
  <c r="BN281" i="5"/>
  <c r="BM281" i="5"/>
  <c r="BL281" i="5"/>
  <c r="BK281" i="5"/>
  <c r="BJ281" i="5"/>
  <c r="BI281" i="5"/>
  <c r="BH281" i="5"/>
  <c r="BG281" i="5"/>
  <c r="BF281" i="5"/>
  <c r="AW281" i="5"/>
  <c r="AV281" i="5"/>
  <c r="AU281" i="5"/>
  <c r="AT281" i="5"/>
  <c r="AS281" i="5"/>
  <c r="AR281" i="5"/>
  <c r="AQ281" i="5"/>
  <c r="AP281" i="5"/>
  <c r="AO281" i="5"/>
  <c r="AN281" i="5"/>
  <c r="AM281" i="5"/>
  <c r="AL281" i="5"/>
  <c r="AK281" i="5"/>
  <c r="AJ281" i="5"/>
  <c r="AF281" i="5"/>
  <c r="AC281" i="5"/>
  <c r="AB281" i="5"/>
  <c r="AA281" i="5"/>
  <c r="CM279" i="5"/>
  <c r="CL279" i="5"/>
  <c r="CK279" i="5"/>
  <c r="CJ279" i="5"/>
  <c r="CI279" i="5"/>
  <c r="CH279" i="5"/>
  <c r="CG279" i="5"/>
  <c r="CF279" i="5"/>
  <c r="CE279" i="5"/>
  <c r="CD279" i="5"/>
  <c r="CC279" i="5"/>
  <c r="CB279" i="5"/>
  <c r="CA279" i="5"/>
  <c r="BZ279" i="5"/>
  <c r="BY279" i="5"/>
  <c r="BX279" i="5"/>
  <c r="BW279" i="5"/>
  <c r="BV279" i="5"/>
  <c r="BU279" i="5"/>
  <c r="BT279" i="5"/>
  <c r="BS279" i="5"/>
  <c r="BQ279" i="5"/>
  <c r="BN279" i="5"/>
  <c r="BM279" i="5"/>
  <c r="BL279" i="5"/>
  <c r="BK279" i="5"/>
  <c r="BJ279" i="5"/>
  <c r="BI279" i="5"/>
  <c r="BH279" i="5"/>
  <c r="BG279" i="5"/>
  <c r="BF279" i="5"/>
  <c r="AW279" i="5"/>
  <c r="AV279" i="5"/>
  <c r="AU279" i="5"/>
  <c r="AT279" i="5"/>
  <c r="AS279" i="5"/>
  <c r="AR279" i="5"/>
  <c r="AQ279" i="5"/>
  <c r="AP279" i="5"/>
  <c r="AO279" i="5"/>
  <c r="AN279" i="5"/>
  <c r="AM279" i="5"/>
  <c r="AL279" i="5"/>
  <c r="AK279" i="5"/>
  <c r="AJ279" i="5"/>
  <c r="AF279" i="5"/>
  <c r="AC279" i="5"/>
  <c r="AB279" i="5"/>
  <c r="AA279" i="5"/>
  <c r="CM277" i="5"/>
  <c r="CL277" i="5"/>
  <c r="CK277" i="5"/>
  <c r="CJ277" i="5"/>
  <c r="CI277" i="5"/>
  <c r="CH277" i="5"/>
  <c r="CG277" i="5"/>
  <c r="CF277" i="5"/>
  <c r="CE277" i="5"/>
  <c r="CD277" i="5"/>
  <c r="CC277" i="5"/>
  <c r="CB277" i="5"/>
  <c r="CA277" i="5"/>
  <c r="BZ277" i="5"/>
  <c r="BY277" i="5"/>
  <c r="BX277" i="5"/>
  <c r="BW277" i="5"/>
  <c r="BV277" i="5"/>
  <c r="BU277" i="5"/>
  <c r="BT277" i="5"/>
  <c r="BS277" i="5"/>
  <c r="BQ277" i="5"/>
  <c r="BN277" i="5"/>
  <c r="BM277" i="5"/>
  <c r="BL277" i="5"/>
  <c r="BK277" i="5"/>
  <c r="BJ277" i="5"/>
  <c r="BI277" i="5"/>
  <c r="BH277" i="5"/>
  <c r="BG277" i="5"/>
  <c r="BF277" i="5"/>
  <c r="AW277" i="5"/>
  <c r="AV277" i="5"/>
  <c r="AU277" i="5"/>
  <c r="AT277" i="5"/>
  <c r="AS277" i="5"/>
  <c r="AR277" i="5"/>
  <c r="AQ277" i="5"/>
  <c r="AP277" i="5"/>
  <c r="AO277" i="5"/>
  <c r="AN277" i="5"/>
  <c r="AM277" i="5"/>
  <c r="AL277" i="5"/>
  <c r="AK277" i="5"/>
  <c r="AJ277" i="5"/>
  <c r="AF277" i="5"/>
  <c r="AC277" i="5"/>
  <c r="AB277" i="5"/>
  <c r="AA277" i="5"/>
  <c r="CM275" i="5"/>
  <c r="CL275" i="5"/>
  <c r="CK275" i="5"/>
  <c r="CJ275" i="5"/>
  <c r="CI275" i="5"/>
  <c r="CH275" i="5"/>
  <c r="CG275" i="5"/>
  <c r="CF275" i="5"/>
  <c r="CE275" i="5"/>
  <c r="CD275" i="5"/>
  <c r="CC275" i="5"/>
  <c r="CB275" i="5"/>
  <c r="CA275" i="5"/>
  <c r="BZ275" i="5"/>
  <c r="BY275" i="5"/>
  <c r="BX275" i="5"/>
  <c r="BW275" i="5"/>
  <c r="BV275" i="5"/>
  <c r="BU275" i="5"/>
  <c r="BT275" i="5"/>
  <c r="BS275" i="5"/>
  <c r="BQ275" i="5"/>
  <c r="BN275" i="5"/>
  <c r="BM275" i="5"/>
  <c r="BL275" i="5"/>
  <c r="BK275" i="5"/>
  <c r="BJ275" i="5"/>
  <c r="BI275" i="5"/>
  <c r="BH275" i="5"/>
  <c r="BG275" i="5"/>
  <c r="BF275" i="5"/>
  <c r="AW275" i="5"/>
  <c r="AV275" i="5"/>
  <c r="AU275" i="5"/>
  <c r="AT275" i="5"/>
  <c r="AS275" i="5"/>
  <c r="AR275" i="5"/>
  <c r="AQ275" i="5"/>
  <c r="AP275" i="5"/>
  <c r="AO275" i="5"/>
  <c r="AN275" i="5"/>
  <c r="AM275" i="5"/>
  <c r="AL275" i="5"/>
  <c r="AK275" i="5"/>
  <c r="AJ275" i="5"/>
  <c r="AF275" i="5"/>
  <c r="AC275" i="5"/>
  <c r="AB275" i="5"/>
  <c r="AA275" i="5"/>
  <c r="CM273" i="5"/>
  <c r="CL273" i="5"/>
  <c r="CK273" i="5"/>
  <c r="CJ273" i="5"/>
  <c r="CI273" i="5"/>
  <c r="CH273" i="5"/>
  <c r="CG273" i="5"/>
  <c r="CF273" i="5"/>
  <c r="CE273" i="5"/>
  <c r="CD273" i="5"/>
  <c r="CC273" i="5"/>
  <c r="CB273" i="5"/>
  <c r="CA273" i="5"/>
  <c r="BZ273" i="5"/>
  <c r="BY273" i="5"/>
  <c r="BX273" i="5"/>
  <c r="BW273" i="5"/>
  <c r="BV273" i="5"/>
  <c r="BU273" i="5"/>
  <c r="BT273" i="5"/>
  <c r="BS273" i="5"/>
  <c r="BQ273" i="5"/>
  <c r="BN273" i="5"/>
  <c r="BM273" i="5"/>
  <c r="BL273" i="5"/>
  <c r="BK273" i="5"/>
  <c r="BJ273" i="5"/>
  <c r="BI273" i="5"/>
  <c r="BH273" i="5"/>
  <c r="BG273" i="5"/>
  <c r="BF273" i="5"/>
  <c r="AW273" i="5"/>
  <c r="AV273" i="5"/>
  <c r="AU273" i="5"/>
  <c r="AT273" i="5"/>
  <c r="AS273" i="5"/>
  <c r="AR273" i="5"/>
  <c r="AQ273" i="5"/>
  <c r="AP273" i="5"/>
  <c r="AO273" i="5"/>
  <c r="AN273" i="5"/>
  <c r="AM273" i="5"/>
  <c r="AL273" i="5"/>
  <c r="AK273" i="5"/>
  <c r="AJ273" i="5"/>
  <c r="AF273" i="5"/>
  <c r="AC273" i="5"/>
  <c r="AB273" i="5"/>
  <c r="AA273" i="5"/>
  <c r="R318" i="7" l="1"/>
  <c r="S76" i="7"/>
  <c r="S234" i="7"/>
  <c r="R234" i="7"/>
  <c r="R315" i="7"/>
  <c r="S97" i="7"/>
  <c r="R147" i="7"/>
  <c r="S313" i="7"/>
  <c r="S294" i="7"/>
  <c r="R313" i="7"/>
  <c r="S318" i="7"/>
  <c r="S191" i="7"/>
  <c r="R97" i="7"/>
  <c r="S238" i="7"/>
  <c r="S244" i="7"/>
  <c r="R238" i="7"/>
  <c r="R20" i="7"/>
  <c r="R244" i="7"/>
  <c r="S20" i="7"/>
  <c r="S184" i="7"/>
  <c r="S315" i="7"/>
  <c r="S104" i="7"/>
  <c r="R231" i="7"/>
  <c r="R306" i="7"/>
  <c r="R191" i="7"/>
  <c r="S255" i="7"/>
  <c r="R104" i="7"/>
  <c r="S306" i="7"/>
  <c r="R255" i="7"/>
  <c r="S296" i="7"/>
  <c r="R296" i="7"/>
  <c r="R323" i="7"/>
  <c r="S304" i="7"/>
  <c r="S121" i="7"/>
  <c r="S323" i="7"/>
  <c r="R304" i="7"/>
  <c r="R184" i="7"/>
  <c r="S160" i="7"/>
  <c r="R35" i="7"/>
  <c r="R118" i="7"/>
  <c r="R160" i="7"/>
  <c r="S35" i="7"/>
  <c r="R208" i="7"/>
  <c r="S150" i="7"/>
  <c r="R150" i="7"/>
  <c r="S145" i="7"/>
  <c r="S154" i="7"/>
  <c r="R148" i="7"/>
  <c r="R154" i="7"/>
  <c r="R131" i="7"/>
  <c r="S148" i="7"/>
  <c r="S147" i="7"/>
  <c r="S131" i="7"/>
  <c r="R124" i="7"/>
  <c r="R121" i="7"/>
  <c r="S124" i="7"/>
  <c r="S118" i="7"/>
  <c r="S112" i="7"/>
  <c r="R112" i="7"/>
  <c r="S22" i="7"/>
  <c r="R22" i="7"/>
  <c r="S195" i="7"/>
  <c r="R23" i="7"/>
  <c r="S23" i="7"/>
  <c r="S128" i="7"/>
  <c r="R119" i="7"/>
  <c r="S231" i="7"/>
  <c r="S190" i="7"/>
  <c r="S119" i="7"/>
  <c r="R294" i="7"/>
  <c r="S25" i="7"/>
  <c r="R22" i="12"/>
  <c r="R264" i="7"/>
  <c r="R261" i="12"/>
  <c r="R265" i="7"/>
  <c r="R262" i="12"/>
  <c r="S310" i="7"/>
  <c r="R307" i="12"/>
  <c r="R28" i="7"/>
  <c r="R25" i="12"/>
  <c r="S71" i="7"/>
  <c r="S268" i="7"/>
  <c r="R51" i="7"/>
  <c r="R103" i="7"/>
  <c r="R100" i="12"/>
  <c r="R300" i="7"/>
  <c r="R297" i="12"/>
  <c r="R46" i="7"/>
  <c r="R43" i="12"/>
  <c r="R162" i="7"/>
  <c r="R190" i="7"/>
  <c r="S326" i="7"/>
  <c r="S196" i="7"/>
  <c r="R202" i="7"/>
  <c r="S169" i="7"/>
  <c r="S34" i="7"/>
  <c r="R31" i="12"/>
  <c r="S164" i="7"/>
  <c r="R161" i="12"/>
  <c r="S68" i="7"/>
  <c r="R65" i="12"/>
  <c r="S106" i="7"/>
  <c r="R103" i="12"/>
  <c r="S94" i="7"/>
  <c r="R91" i="12"/>
  <c r="R63" i="7"/>
  <c r="R60" i="12"/>
  <c r="R287" i="7"/>
  <c r="R284" i="12"/>
  <c r="R308" i="7"/>
  <c r="R305" i="12"/>
  <c r="R312" i="7"/>
  <c r="R309" i="12"/>
  <c r="R326" i="7"/>
  <c r="R196" i="7"/>
  <c r="R169" i="7"/>
  <c r="S172" i="7"/>
  <c r="R169" i="12"/>
  <c r="S251" i="7"/>
  <c r="R248" i="12"/>
  <c r="R292" i="7"/>
  <c r="R289" i="12"/>
  <c r="R163" i="7"/>
  <c r="R160" i="12"/>
  <c r="R74" i="7"/>
  <c r="R71" i="12"/>
  <c r="R156" i="7"/>
  <c r="R153" i="12"/>
  <c r="R224" i="7"/>
  <c r="R221" i="12"/>
  <c r="S248" i="7"/>
  <c r="R245" i="12"/>
  <c r="R220" i="7"/>
  <c r="R217" i="12"/>
  <c r="S179" i="7"/>
  <c r="R268" i="7"/>
  <c r="S316" i="7"/>
  <c r="R313" i="12"/>
  <c r="S193" i="7"/>
  <c r="S241" i="7"/>
  <c r="R157" i="7"/>
  <c r="R154" i="12"/>
  <c r="R274" i="7"/>
  <c r="R271" i="12"/>
  <c r="R54" i="7"/>
  <c r="R51" i="12"/>
  <c r="R303" i="7"/>
  <c r="R300" i="12"/>
  <c r="R71" i="7"/>
  <c r="S116" i="7"/>
  <c r="R113" i="12"/>
  <c r="S162" i="7"/>
  <c r="R195" i="7"/>
  <c r="R284" i="7"/>
  <c r="R281" i="12"/>
  <c r="S51" i="7"/>
  <c r="S102" i="7"/>
  <c r="R99" i="12"/>
  <c r="R193" i="7"/>
  <c r="R241" i="7"/>
  <c r="S280" i="7"/>
  <c r="R277" i="12"/>
  <c r="S142" i="7"/>
  <c r="R139" i="12"/>
  <c r="R179" i="7"/>
  <c r="S95" i="7"/>
  <c r="R92" i="12"/>
  <c r="S202" i="7"/>
  <c r="R142" i="7"/>
  <c r="S279" i="7"/>
  <c r="R276" i="12"/>
  <c r="R114" i="7"/>
  <c r="R111" i="12"/>
  <c r="S227" i="7"/>
  <c r="R224" i="12"/>
  <c r="R116" i="7"/>
  <c r="S262" i="7"/>
  <c r="S214" i="7"/>
  <c r="R211" i="12"/>
  <c r="S309" i="7"/>
  <c r="R306" i="12"/>
  <c r="R145" i="7"/>
  <c r="R205" i="7"/>
  <c r="R202" i="12"/>
  <c r="S136" i="7"/>
  <c r="R133" i="12"/>
  <c r="S178" i="7"/>
  <c r="R175" i="12"/>
  <c r="R260" i="7"/>
  <c r="R257" i="12"/>
  <c r="R236" i="7"/>
  <c r="R233" i="12"/>
  <c r="S207" i="7"/>
  <c r="R204" i="12"/>
  <c r="R181" i="7"/>
  <c r="R178" i="12"/>
  <c r="S67" i="7"/>
  <c r="R64" i="12"/>
  <c r="S291" i="7"/>
  <c r="R288" i="12"/>
  <c r="R83" i="7"/>
  <c r="R80" i="12"/>
  <c r="S284" i="7"/>
  <c r="S208" i="7"/>
  <c r="R76" i="7"/>
  <c r="R128" i="7"/>
  <c r="R262" i="7"/>
  <c r="S11" i="7"/>
  <c r="R8" i="12"/>
  <c r="R4" i="12"/>
  <c r="R67" i="7"/>
  <c r="R178" i="7"/>
  <c r="S303" i="7"/>
  <c r="S287" i="7"/>
  <c r="S224" i="7"/>
  <c r="S181" i="7"/>
  <c r="S236" i="7"/>
  <c r="S265" i="7"/>
  <c r="S220" i="7"/>
  <c r="S205" i="7"/>
  <c r="S212" i="7"/>
  <c r="R212" i="7"/>
  <c r="S114" i="7"/>
  <c r="R94" i="7"/>
  <c r="S260" i="7"/>
  <c r="S292" i="7"/>
  <c r="R279" i="7"/>
  <c r="S308" i="7"/>
  <c r="S300" i="7"/>
  <c r="R227" i="7"/>
  <c r="R251" i="7"/>
  <c r="R310" i="7"/>
  <c r="R25" i="7"/>
  <c r="S173" i="7"/>
  <c r="R173" i="7"/>
  <c r="R207" i="7"/>
  <c r="R102" i="7"/>
  <c r="S163" i="7"/>
  <c r="S74" i="7"/>
  <c r="R18" i="7"/>
  <c r="S18" i="7"/>
  <c r="S264" i="7"/>
  <c r="R280" i="7"/>
  <c r="R164" i="7"/>
  <c r="S28" i="7"/>
  <c r="S103" i="7"/>
  <c r="R11" i="7"/>
  <c r="S312" i="7"/>
  <c r="R248" i="7"/>
  <c r="S46" i="7"/>
  <c r="S157" i="7"/>
  <c r="S274" i="7"/>
  <c r="R48" i="7"/>
  <c r="S48" i="7"/>
  <c r="S47" i="7"/>
  <c r="R47" i="7"/>
  <c r="R109" i="7"/>
  <c r="S109" i="7"/>
  <c r="R58" i="7"/>
  <c r="S58" i="7"/>
  <c r="R146" i="7"/>
  <c r="S146" i="7"/>
  <c r="R283" i="7"/>
  <c r="S283" i="7"/>
  <c r="S15" i="7"/>
  <c r="R15" i="7"/>
  <c r="R105" i="7"/>
  <c r="S105" i="7"/>
  <c r="R60" i="7"/>
  <c r="S60" i="7"/>
  <c r="R127" i="7"/>
  <c r="S127" i="7"/>
  <c r="R66" i="7"/>
  <c r="S66" i="7"/>
  <c r="R93" i="7"/>
  <c r="S93" i="7"/>
  <c r="R7" i="7"/>
  <c r="S7" i="7"/>
  <c r="R281" i="7"/>
  <c r="S281" i="7"/>
  <c r="R175" i="7"/>
  <c r="S175" i="7"/>
  <c r="R122" i="7"/>
  <c r="S122" i="7"/>
  <c r="R134" i="7"/>
  <c r="S134" i="7"/>
  <c r="S307" i="7"/>
  <c r="R307" i="7"/>
  <c r="R144" i="7"/>
  <c r="S144" i="7"/>
  <c r="R206" i="7"/>
  <c r="S206" i="7"/>
  <c r="R267" i="7"/>
  <c r="S267" i="7"/>
  <c r="S80" i="7"/>
  <c r="R80" i="7"/>
  <c r="R49" i="7"/>
  <c r="S49" i="7"/>
  <c r="R237" i="7"/>
  <c r="S237" i="7"/>
  <c r="R159" i="7"/>
  <c r="S159" i="7"/>
  <c r="R72" i="7"/>
  <c r="S72" i="7"/>
  <c r="R101" i="7"/>
  <c r="S101" i="7"/>
  <c r="R33" i="7"/>
  <c r="S33" i="7"/>
  <c r="R180" i="7"/>
  <c r="S180" i="7"/>
  <c r="S77" i="7"/>
  <c r="R77" i="7"/>
  <c r="R111" i="7"/>
  <c r="S111" i="7"/>
  <c r="S176" i="7"/>
  <c r="R176" i="7"/>
  <c r="S311" i="7"/>
  <c r="R311" i="7"/>
  <c r="S167" i="7"/>
  <c r="R167" i="7"/>
  <c r="R233" i="7"/>
  <c r="S233" i="7"/>
  <c r="R21" i="7"/>
  <c r="S21" i="7"/>
  <c r="R151" i="7"/>
  <c r="S151" i="7"/>
  <c r="R17" i="7"/>
  <c r="S17" i="7"/>
  <c r="R198" i="7"/>
  <c r="S198" i="7"/>
  <c r="S285" i="7"/>
  <c r="R285" i="7"/>
  <c r="S217" i="7"/>
  <c r="R217" i="7"/>
  <c r="S275" i="7"/>
  <c r="R275" i="7"/>
  <c r="R14" i="7"/>
  <c r="S14" i="7"/>
  <c r="R91" i="7"/>
  <c r="S91" i="7"/>
  <c r="R57" i="7"/>
  <c r="S57" i="7"/>
  <c r="R273" i="7"/>
  <c r="S273" i="7"/>
  <c r="S257" i="7"/>
  <c r="R257" i="7"/>
  <c r="S42" i="7"/>
  <c r="R42" i="7"/>
  <c r="R183" i="7"/>
  <c r="S183" i="7"/>
  <c r="R259" i="7"/>
  <c r="S259" i="7"/>
  <c r="R9" i="7"/>
  <c r="S9" i="7"/>
  <c r="R271" i="7"/>
  <c r="S271" i="7"/>
  <c r="S32" i="7"/>
  <c r="R32" i="7"/>
  <c r="R204" i="7"/>
  <c r="S204" i="7"/>
  <c r="R254" i="7"/>
  <c r="S254" i="7"/>
  <c r="R27" i="7"/>
  <c r="S27" i="7"/>
  <c r="R246" i="7"/>
  <c r="S246" i="7"/>
  <c r="R133" i="7"/>
  <c r="S133" i="7"/>
  <c r="R240" i="7"/>
  <c r="S240" i="7"/>
  <c r="R298" i="7"/>
  <c r="S298" i="7"/>
  <c r="R53" i="7"/>
  <c r="S53" i="7"/>
  <c r="R117" i="7"/>
  <c r="S117" i="7"/>
  <c r="R194" i="7"/>
  <c r="S194" i="7"/>
  <c r="S209" i="7"/>
  <c r="R209" i="7"/>
  <c r="R62" i="7"/>
  <c r="S62" i="7"/>
  <c r="S297" i="7"/>
  <c r="R297" i="7"/>
  <c r="R216" i="7"/>
  <c r="S216" i="7"/>
  <c r="R100" i="7"/>
  <c r="S100" i="7"/>
  <c r="R276" i="7"/>
  <c r="S276" i="7"/>
  <c r="S215" i="7"/>
  <c r="R215" i="7"/>
  <c r="R277" i="7"/>
  <c r="S277" i="7"/>
  <c r="R141" i="7"/>
  <c r="S141" i="7"/>
  <c r="R229" i="7"/>
  <c r="S229" i="7"/>
  <c r="S250" i="7"/>
  <c r="R250" i="7"/>
  <c r="R266" i="7"/>
  <c r="S266" i="7"/>
  <c r="R314" i="7"/>
  <c r="S314" i="7"/>
  <c r="R132" i="7"/>
  <c r="S132" i="7"/>
  <c r="R79" i="7"/>
  <c r="S79" i="7"/>
  <c r="S299" i="7"/>
  <c r="R299" i="7"/>
  <c r="R189" i="7"/>
  <c r="S189" i="7"/>
  <c r="R293" i="7"/>
  <c r="S293" i="7"/>
  <c r="R78" i="7"/>
  <c r="S78" i="7"/>
  <c r="R19" i="7"/>
  <c r="S19" i="7"/>
  <c r="S221" i="7"/>
  <c r="R221" i="7"/>
  <c r="R289" i="7"/>
  <c r="S289" i="7"/>
  <c r="S263" i="7"/>
  <c r="R263" i="7"/>
  <c r="R286" i="7"/>
  <c r="S286" i="7"/>
  <c r="R256" i="7"/>
  <c r="S256" i="7"/>
  <c r="R149" i="7"/>
  <c r="S149" i="7"/>
  <c r="R139" i="7"/>
  <c r="S139" i="7"/>
  <c r="R89" i="7"/>
  <c r="S89" i="7"/>
  <c r="S44" i="7"/>
  <c r="R44" i="7"/>
  <c r="R317" i="7"/>
  <c r="S317" i="7"/>
  <c r="R87" i="7"/>
  <c r="S87" i="7"/>
  <c r="R40" i="7"/>
  <c r="S40" i="7"/>
  <c r="S269" i="7"/>
  <c r="R269" i="7"/>
  <c r="R82" i="7"/>
  <c r="S82" i="7"/>
  <c r="R26" i="7"/>
  <c r="S26" i="7"/>
  <c r="S272" i="7"/>
  <c r="R272" i="7"/>
  <c r="R295" i="7"/>
  <c r="S295" i="7"/>
  <c r="R8" i="7"/>
  <c r="S8" i="7"/>
  <c r="R270" i="7"/>
  <c r="S270" i="7"/>
  <c r="R197" i="7"/>
  <c r="S197" i="7"/>
  <c r="R165" i="7"/>
  <c r="S165" i="7"/>
  <c r="R137" i="7"/>
  <c r="S137" i="7"/>
  <c r="R120" i="7"/>
  <c r="S120" i="7"/>
  <c r="R16" i="7"/>
  <c r="S16" i="7"/>
  <c r="R201" i="7"/>
  <c r="S201" i="7"/>
  <c r="R55" i="7"/>
  <c r="S55" i="7"/>
  <c r="R56" i="7"/>
  <c r="S56" i="7"/>
  <c r="S186" i="7"/>
  <c r="R186" i="7"/>
  <c r="R182" i="7"/>
  <c r="S182" i="7"/>
  <c r="R322" i="7"/>
  <c r="S322" i="7"/>
  <c r="S245" i="7"/>
  <c r="R245" i="7"/>
  <c r="R219" i="7"/>
  <c r="S219" i="7"/>
  <c r="R187" i="7"/>
  <c r="S187" i="7"/>
  <c r="R153" i="7"/>
  <c r="S153" i="7"/>
  <c r="R86" i="7"/>
  <c r="S86" i="7"/>
  <c r="R45" i="7"/>
  <c r="S45" i="7"/>
  <c r="R85" i="7"/>
  <c r="S85" i="7"/>
  <c r="R230" i="7"/>
  <c r="S230" i="7"/>
  <c r="R115" i="7"/>
  <c r="S115" i="7"/>
  <c r="R108" i="7"/>
  <c r="S108" i="7"/>
  <c r="R96" i="7"/>
  <c r="S96" i="7"/>
  <c r="S239" i="7"/>
  <c r="R239" i="7"/>
  <c r="S321" i="7"/>
  <c r="R321" i="7"/>
  <c r="R123" i="7"/>
  <c r="S123" i="7"/>
  <c r="R320" i="7"/>
  <c r="S320" i="7"/>
  <c r="R192" i="7"/>
  <c r="S192" i="7"/>
  <c r="R75" i="7"/>
  <c r="S75" i="7"/>
  <c r="R213" i="7"/>
  <c r="S213" i="7"/>
  <c r="R168" i="7"/>
  <c r="S168" i="7"/>
  <c r="R90" i="7"/>
  <c r="S90" i="7"/>
  <c r="R199" i="7"/>
  <c r="S199" i="7"/>
  <c r="R88" i="7"/>
  <c r="S88" i="7"/>
  <c r="R261" i="7"/>
  <c r="S261" i="7"/>
  <c r="S143" i="7"/>
  <c r="R143" i="7"/>
  <c r="S125" i="7"/>
  <c r="R125" i="7"/>
  <c r="S203" i="7"/>
  <c r="R203" i="7"/>
  <c r="R70" i="7"/>
  <c r="S70" i="7"/>
  <c r="S253" i="7"/>
  <c r="R253" i="7"/>
  <c r="R140" i="7"/>
  <c r="S140" i="7"/>
  <c r="R177" i="7"/>
  <c r="S177" i="7"/>
  <c r="S243" i="7"/>
  <c r="R243" i="7"/>
  <c r="S39" i="7"/>
  <c r="R39" i="7"/>
  <c r="S73" i="7"/>
  <c r="R73" i="7"/>
  <c r="R81" i="7"/>
  <c r="S81" i="7"/>
  <c r="R36" i="7"/>
  <c r="S36" i="7"/>
  <c r="R228" i="7"/>
  <c r="S228" i="7"/>
  <c r="R290" i="7"/>
  <c r="S290" i="7"/>
  <c r="R110" i="7"/>
  <c r="S110" i="7"/>
  <c r="R211" i="7"/>
  <c r="S211" i="7"/>
  <c r="R13" i="7"/>
  <c r="S13" i="7"/>
  <c r="R43" i="7"/>
  <c r="S43" i="7"/>
  <c r="R235" i="7"/>
  <c r="S235" i="7"/>
  <c r="S305" i="7"/>
  <c r="R305" i="7"/>
  <c r="R12" i="7"/>
  <c r="S12" i="7"/>
  <c r="R126" i="7"/>
  <c r="S126" i="7"/>
  <c r="R218" i="7"/>
  <c r="S218" i="7"/>
  <c r="R130" i="7"/>
  <c r="S130" i="7"/>
  <c r="R188" i="7"/>
  <c r="S188" i="7"/>
  <c r="S138" i="7"/>
  <c r="R138" i="7"/>
  <c r="R210" i="7"/>
  <c r="S210" i="7"/>
  <c r="R170" i="7"/>
  <c r="S170" i="7"/>
  <c r="R225" i="7"/>
  <c r="S225" i="7"/>
  <c r="R64" i="7"/>
  <c r="S64" i="7"/>
  <c r="R69" i="7"/>
  <c r="S69" i="7"/>
  <c r="R50" i="7"/>
  <c r="S50" i="7"/>
  <c r="R24" i="7"/>
  <c r="S24" i="7"/>
  <c r="S65" i="7"/>
  <c r="R65" i="7"/>
  <c r="R135" i="7"/>
  <c r="S135" i="7"/>
  <c r="R222" i="7"/>
  <c r="S222" i="7"/>
  <c r="R171" i="7"/>
  <c r="S171" i="7"/>
  <c r="S29" i="7"/>
  <c r="R29" i="7"/>
  <c r="R152" i="7"/>
  <c r="S152" i="7"/>
  <c r="R158" i="7"/>
  <c r="S158" i="7"/>
  <c r="R242" i="7"/>
  <c r="S242" i="7"/>
  <c r="R223" i="7"/>
  <c r="S223" i="7"/>
  <c r="R232" i="7"/>
  <c r="S232" i="7"/>
  <c r="R61" i="7"/>
  <c r="S61" i="7"/>
  <c r="R302" i="7"/>
  <c r="S302" i="7"/>
  <c r="R166" i="7"/>
  <c r="S166" i="7"/>
  <c r="R226" i="7"/>
  <c r="S226" i="7"/>
  <c r="S161" i="7"/>
  <c r="R161" i="7"/>
  <c r="R288" i="7"/>
  <c r="S288" i="7"/>
  <c r="R41" i="7"/>
  <c r="S41" i="7"/>
  <c r="S319" i="7"/>
  <c r="R319" i="7"/>
  <c r="S107" i="7"/>
  <c r="R107" i="7"/>
  <c r="R185" i="7"/>
  <c r="S185" i="7"/>
  <c r="R37" i="7"/>
  <c r="S37" i="7"/>
  <c r="S92" i="7"/>
  <c r="R92" i="7"/>
  <c r="S282" i="7"/>
  <c r="R282" i="7"/>
  <c r="R30" i="7"/>
  <c r="S30" i="7"/>
  <c r="S59" i="7"/>
  <c r="R59" i="7"/>
  <c r="R301" i="7"/>
  <c r="S301" i="7"/>
  <c r="S10" i="7"/>
  <c r="R10" i="7"/>
  <c r="R84" i="7"/>
  <c r="S84" i="7"/>
  <c r="R98" i="7"/>
  <c r="S98" i="7"/>
  <c r="R31" i="7"/>
  <c r="S31" i="7"/>
  <c r="S113" i="7"/>
  <c r="R113" i="7"/>
  <c r="S155" i="7"/>
  <c r="R155" i="7"/>
  <c r="R252" i="7"/>
  <c r="S252" i="7"/>
  <c r="R200" i="7"/>
  <c r="S200" i="7"/>
  <c r="R38" i="7"/>
  <c r="S38" i="7"/>
  <c r="R174" i="7"/>
  <c r="S174" i="7"/>
  <c r="R249" i="7"/>
  <c r="S249" i="7"/>
  <c r="R247" i="7"/>
  <c r="S247" i="7"/>
  <c r="R258" i="7"/>
  <c r="S258" i="7"/>
  <c r="R52" i="7"/>
  <c r="S52" i="7"/>
  <c r="R278" i="7"/>
  <c r="S278" i="7"/>
  <c r="R324" i="7"/>
  <c r="S324" i="7"/>
  <c r="R129" i="7"/>
  <c r="S129" i="7"/>
  <c r="R99" i="7"/>
  <c r="S99" i="7"/>
  <c r="CM270" i="5"/>
  <c r="CL270" i="5"/>
  <c r="CK270" i="5"/>
  <c r="CJ270" i="5"/>
  <c r="CI270" i="5"/>
  <c r="CH270" i="5"/>
  <c r="CG270" i="5"/>
  <c r="CF270" i="5"/>
  <c r="CE270" i="5"/>
  <c r="CD270" i="5"/>
  <c r="CC270" i="5"/>
  <c r="CB270" i="5"/>
  <c r="CA270" i="5"/>
  <c r="BZ270" i="5"/>
  <c r="BY270" i="5"/>
  <c r="BX270" i="5"/>
  <c r="BW270" i="5"/>
  <c r="BV270" i="5"/>
  <c r="BU270" i="5"/>
  <c r="BT270" i="5"/>
  <c r="BS270" i="5"/>
  <c r="BQ270" i="5"/>
  <c r="BN270" i="5"/>
  <c r="BM270" i="5"/>
  <c r="BL270" i="5"/>
  <c r="BK270" i="5"/>
  <c r="BJ270" i="5"/>
  <c r="BI270" i="5"/>
  <c r="BH270" i="5"/>
  <c r="BG270" i="5"/>
  <c r="BF270" i="5"/>
  <c r="AW270" i="5"/>
  <c r="AV270" i="5"/>
  <c r="AU270" i="5"/>
  <c r="AT270" i="5"/>
  <c r="AS270" i="5"/>
  <c r="AR270" i="5"/>
  <c r="AQ270" i="5"/>
  <c r="AP270" i="5"/>
  <c r="AO270" i="5"/>
  <c r="AN270" i="5"/>
  <c r="AM270" i="5"/>
  <c r="AL270" i="5"/>
  <c r="AK270" i="5"/>
  <c r="AJ270" i="5"/>
  <c r="AF270" i="5"/>
  <c r="AC270" i="5"/>
  <c r="AB270" i="5"/>
  <c r="AA270" i="5"/>
  <c r="CM268" i="5"/>
  <c r="CL268" i="5"/>
  <c r="CK268" i="5"/>
  <c r="CJ268" i="5"/>
  <c r="CI268" i="5"/>
  <c r="CH268" i="5"/>
  <c r="CG268" i="5"/>
  <c r="CF268" i="5"/>
  <c r="CE268" i="5"/>
  <c r="CD268" i="5"/>
  <c r="CC268" i="5"/>
  <c r="CB268" i="5"/>
  <c r="CA268" i="5"/>
  <c r="BZ268" i="5"/>
  <c r="BY268" i="5"/>
  <c r="BX268" i="5"/>
  <c r="BW268" i="5"/>
  <c r="BV268" i="5"/>
  <c r="BU268" i="5"/>
  <c r="BT268" i="5"/>
  <c r="BS268" i="5"/>
  <c r="BQ268" i="5"/>
  <c r="BN268" i="5"/>
  <c r="BM268" i="5"/>
  <c r="BL268" i="5"/>
  <c r="BK268" i="5"/>
  <c r="BJ268" i="5"/>
  <c r="BI268" i="5"/>
  <c r="BH268" i="5"/>
  <c r="BG268" i="5"/>
  <c r="BF268" i="5"/>
  <c r="AW268" i="5"/>
  <c r="AV268" i="5"/>
  <c r="AU268" i="5"/>
  <c r="AT268" i="5"/>
  <c r="AS268" i="5"/>
  <c r="AR268" i="5"/>
  <c r="AQ268" i="5"/>
  <c r="AP268" i="5"/>
  <c r="AO268" i="5"/>
  <c r="AN268" i="5"/>
  <c r="AM268" i="5"/>
  <c r="AL268" i="5"/>
  <c r="AK268" i="5"/>
  <c r="AJ268" i="5"/>
  <c r="AF268" i="5"/>
  <c r="AC268" i="5"/>
  <c r="AB268" i="5"/>
  <c r="AA268" i="5"/>
  <c r="CM266" i="5"/>
  <c r="CL266" i="5"/>
  <c r="CK266" i="5"/>
  <c r="CJ266" i="5"/>
  <c r="CI266" i="5"/>
  <c r="CH266" i="5"/>
  <c r="CG266" i="5"/>
  <c r="CF266" i="5"/>
  <c r="CE266" i="5"/>
  <c r="CD266" i="5"/>
  <c r="CC266" i="5"/>
  <c r="CB266" i="5"/>
  <c r="CA266" i="5"/>
  <c r="BZ266" i="5"/>
  <c r="BY266" i="5"/>
  <c r="BX266" i="5"/>
  <c r="BW266" i="5"/>
  <c r="BV266" i="5"/>
  <c r="BU266" i="5"/>
  <c r="BT266" i="5"/>
  <c r="BS266" i="5"/>
  <c r="BQ266" i="5"/>
  <c r="BN266" i="5"/>
  <c r="BM266" i="5"/>
  <c r="BL266" i="5"/>
  <c r="BK266" i="5"/>
  <c r="BJ266" i="5"/>
  <c r="BI266" i="5"/>
  <c r="BH266" i="5"/>
  <c r="BG266" i="5"/>
  <c r="BF266" i="5"/>
  <c r="AW266" i="5"/>
  <c r="AV266" i="5"/>
  <c r="AU266" i="5"/>
  <c r="AT266" i="5"/>
  <c r="AS266" i="5"/>
  <c r="AR266" i="5"/>
  <c r="AQ266" i="5"/>
  <c r="AP266" i="5"/>
  <c r="AO266" i="5"/>
  <c r="AN266" i="5"/>
  <c r="AM266" i="5"/>
  <c r="AL266" i="5"/>
  <c r="AK266" i="5"/>
  <c r="AJ266" i="5"/>
  <c r="AF266" i="5"/>
  <c r="AC266" i="5"/>
  <c r="AB266" i="5"/>
  <c r="AA266" i="5"/>
  <c r="CM264" i="5"/>
  <c r="CL264" i="5"/>
  <c r="CK264" i="5"/>
  <c r="CJ264" i="5"/>
  <c r="CI264" i="5"/>
  <c r="CH264" i="5"/>
  <c r="CG264" i="5"/>
  <c r="CF264" i="5"/>
  <c r="CE264" i="5"/>
  <c r="CD264" i="5"/>
  <c r="CC264" i="5"/>
  <c r="CB264" i="5"/>
  <c r="CA264" i="5"/>
  <c r="BZ264" i="5"/>
  <c r="BY264" i="5"/>
  <c r="BX264" i="5"/>
  <c r="BW264" i="5"/>
  <c r="BV264" i="5"/>
  <c r="BU264" i="5"/>
  <c r="BT264" i="5"/>
  <c r="BS264" i="5"/>
  <c r="BQ264" i="5"/>
  <c r="BN264" i="5"/>
  <c r="BM264" i="5"/>
  <c r="BL264" i="5"/>
  <c r="BK264" i="5"/>
  <c r="BJ264" i="5"/>
  <c r="BI264" i="5"/>
  <c r="BH264" i="5"/>
  <c r="BG264" i="5"/>
  <c r="BF264" i="5"/>
  <c r="AW264" i="5"/>
  <c r="AV264" i="5"/>
  <c r="AU264" i="5"/>
  <c r="AT264" i="5"/>
  <c r="AS264" i="5"/>
  <c r="AR264" i="5"/>
  <c r="AQ264" i="5"/>
  <c r="AP264" i="5"/>
  <c r="AO264" i="5"/>
  <c r="AN264" i="5"/>
  <c r="AM264" i="5"/>
  <c r="AL264" i="5"/>
  <c r="AK264" i="5"/>
  <c r="AJ264" i="5"/>
  <c r="AF264" i="5"/>
  <c r="AC264" i="5"/>
  <c r="AB264" i="5"/>
  <c r="AA264" i="5"/>
  <c r="CM262" i="5"/>
  <c r="CL262" i="5"/>
  <c r="CK262" i="5"/>
  <c r="CJ262" i="5"/>
  <c r="CI262" i="5"/>
  <c r="CH262" i="5"/>
  <c r="CG262" i="5"/>
  <c r="CF262" i="5"/>
  <c r="CE262" i="5"/>
  <c r="CD262" i="5"/>
  <c r="CC262" i="5"/>
  <c r="CB262" i="5"/>
  <c r="CA262" i="5"/>
  <c r="BZ262" i="5"/>
  <c r="BY262" i="5"/>
  <c r="BX262" i="5"/>
  <c r="BW262" i="5"/>
  <c r="BV262" i="5"/>
  <c r="BU262" i="5"/>
  <c r="BT262" i="5"/>
  <c r="BS262" i="5"/>
  <c r="BQ262" i="5"/>
  <c r="BN262" i="5"/>
  <c r="BM262" i="5"/>
  <c r="BL262" i="5"/>
  <c r="BK262" i="5"/>
  <c r="BJ262" i="5"/>
  <c r="BI262" i="5"/>
  <c r="BH262" i="5"/>
  <c r="BG262" i="5"/>
  <c r="BF262" i="5"/>
  <c r="AW262" i="5"/>
  <c r="AV262" i="5"/>
  <c r="AU262" i="5"/>
  <c r="AT262" i="5"/>
  <c r="AS262" i="5"/>
  <c r="AR262" i="5"/>
  <c r="AQ262" i="5"/>
  <c r="AP262" i="5"/>
  <c r="AO262" i="5"/>
  <c r="AN262" i="5"/>
  <c r="AM262" i="5"/>
  <c r="AL262" i="5"/>
  <c r="AK262" i="5"/>
  <c r="AJ262" i="5"/>
  <c r="AF262" i="5"/>
  <c r="AC262" i="5"/>
  <c r="AB262" i="5"/>
  <c r="AA262" i="5"/>
  <c r="CM260" i="5"/>
  <c r="CL260" i="5"/>
  <c r="CK260" i="5"/>
  <c r="CJ260" i="5"/>
  <c r="CI260" i="5"/>
  <c r="CH260" i="5"/>
  <c r="CG260" i="5"/>
  <c r="CF260" i="5"/>
  <c r="CE260" i="5"/>
  <c r="CD260" i="5"/>
  <c r="CC260" i="5"/>
  <c r="CB260" i="5"/>
  <c r="CA260" i="5"/>
  <c r="BZ260" i="5"/>
  <c r="BY260" i="5"/>
  <c r="BX260" i="5"/>
  <c r="BW260" i="5"/>
  <c r="BV260" i="5"/>
  <c r="BU260" i="5"/>
  <c r="BT260" i="5"/>
  <c r="BS260" i="5"/>
  <c r="BQ260" i="5"/>
  <c r="BN260" i="5"/>
  <c r="BM260" i="5"/>
  <c r="BL260" i="5"/>
  <c r="BK260" i="5"/>
  <c r="BJ260" i="5"/>
  <c r="BI260" i="5"/>
  <c r="BH260" i="5"/>
  <c r="BG260" i="5"/>
  <c r="BF260" i="5"/>
  <c r="AW260" i="5"/>
  <c r="AV260" i="5"/>
  <c r="AU260" i="5"/>
  <c r="AT260" i="5"/>
  <c r="AS260" i="5"/>
  <c r="AR260" i="5"/>
  <c r="AQ260" i="5"/>
  <c r="AP260" i="5"/>
  <c r="AO260" i="5"/>
  <c r="AN260" i="5"/>
  <c r="AM260" i="5"/>
  <c r="AL260" i="5"/>
  <c r="AK260" i="5"/>
  <c r="AJ260" i="5"/>
  <c r="AF260" i="5"/>
  <c r="AC260" i="5"/>
  <c r="AB260" i="5"/>
  <c r="AA260" i="5"/>
  <c r="CM258" i="5"/>
  <c r="CL258" i="5"/>
  <c r="CK258" i="5"/>
  <c r="CJ258" i="5"/>
  <c r="CI258" i="5"/>
  <c r="CH258" i="5"/>
  <c r="CG258" i="5"/>
  <c r="CF258" i="5"/>
  <c r="CE258" i="5"/>
  <c r="CD258" i="5"/>
  <c r="CC258" i="5"/>
  <c r="CB258" i="5"/>
  <c r="CA258" i="5"/>
  <c r="BZ258" i="5"/>
  <c r="BY258" i="5"/>
  <c r="BX258" i="5"/>
  <c r="BW258" i="5"/>
  <c r="BV258" i="5"/>
  <c r="BU258" i="5"/>
  <c r="BT258" i="5"/>
  <c r="BS258" i="5"/>
  <c r="BQ258" i="5"/>
  <c r="BN258" i="5"/>
  <c r="BM258" i="5"/>
  <c r="BL258" i="5"/>
  <c r="BK258" i="5"/>
  <c r="BJ258" i="5"/>
  <c r="BI258" i="5"/>
  <c r="BH258" i="5"/>
  <c r="BG258" i="5"/>
  <c r="BF258" i="5"/>
  <c r="AW258" i="5"/>
  <c r="AV258" i="5"/>
  <c r="AU258" i="5"/>
  <c r="AT258" i="5"/>
  <c r="AS258" i="5"/>
  <c r="AR258" i="5"/>
  <c r="AQ258" i="5"/>
  <c r="AP258" i="5"/>
  <c r="AO258" i="5"/>
  <c r="AN258" i="5"/>
  <c r="AM258" i="5"/>
  <c r="AL258" i="5"/>
  <c r="AK258" i="5"/>
  <c r="AJ258" i="5"/>
  <c r="AF258" i="5"/>
  <c r="AC258" i="5"/>
  <c r="AB258" i="5"/>
  <c r="AA258" i="5"/>
  <c r="CM255" i="5"/>
  <c r="CL255" i="5"/>
  <c r="CK255" i="5"/>
  <c r="CJ255" i="5"/>
  <c r="CI255" i="5"/>
  <c r="CH255" i="5"/>
  <c r="CG255" i="5"/>
  <c r="CF255" i="5"/>
  <c r="CE255" i="5"/>
  <c r="CD255" i="5"/>
  <c r="CC255" i="5"/>
  <c r="CB255" i="5"/>
  <c r="CA255" i="5"/>
  <c r="BZ255" i="5"/>
  <c r="BY255" i="5"/>
  <c r="BX255" i="5"/>
  <c r="BW255" i="5"/>
  <c r="BV255" i="5"/>
  <c r="BU255" i="5"/>
  <c r="BT255" i="5"/>
  <c r="BS255" i="5"/>
  <c r="BQ255" i="5"/>
  <c r="BN255" i="5"/>
  <c r="BM255" i="5"/>
  <c r="BL255" i="5"/>
  <c r="BK255" i="5"/>
  <c r="BJ255" i="5"/>
  <c r="BI255" i="5"/>
  <c r="BH255" i="5"/>
  <c r="BG255" i="5"/>
  <c r="BF255" i="5"/>
  <c r="AW255" i="5"/>
  <c r="AV255" i="5"/>
  <c r="AU255" i="5"/>
  <c r="AT255" i="5"/>
  <c r="AS255" i="5"/>
  <c r="AR255" i="5"/>
  <c r="AQ255" i="5"/>
  <c r="AP255" i="5"/>
  <c r="AO255" i="5"/>
  <c r="AN255" i="5"/>
  <c r="AM255" i="5"/>
  <c r="AL255" i="5"/>
  <c r="AK255" i="5"/>
  <c r="AJ255" i="5"/>
  <c r="AF255" i="5"/>
  <c r="AC255" i="5"/>
  <c r="AB255" i="5"/>
  <c r="AA255" i="5"/>
  <c r="CM254" i="5"/>
  <c r="CL254" i="5"/>
  <c r="CK254" i="5"/>
  <c r="CJ254" i="5"/>
  <c r="CI254" i="5"/>
  <c r="CH254" i="5"/>
  <c r="CG254" i="5"/>
  <c r="CF254" i="5"/>
  <c r="CE254" i="5"/>
  <c r="CD254" i="5"/>
  <c r="CC254" i="5"/>
  <c r="CB254" i="5"/>
  <c r="CA254" i="5"/>
  <c r="BZ254" i="5"/>
  <c r="BY254" i="5"/>
  <c r="BX254" i="5"/>
  <c r="BW254" i="5"/>
  <c r="BV254" i="5"/>
  <c r="BU254" i="5"/>
  <c r="BT254" i="5"/>
  <c r="BS254" i="5"/>
  <c r="BQ254" i="5"/>
  <c r="BN254" i="5"/>
  <c r="BM254" i="5"/>
  <c r="BL254" i="5"/>
  <c r="BK254" i="5"/>
  <c r="BJ254" i="5"/>
  <c r="BI254" i="5"/>
  <c r="BH254" i="5"/>
  <c r="BG254" i="5"/>
  <c r="BF254" i="5"/>
  <c r="AW254" i="5"/>
  <c r="AV254" i="5"/>
  <c r="AU254" i="5"/>
  <c r="AT254" i="5"/>
  <c r="AS254" i="5"/>
  <c r="AR254" i="5"/>
  <c r="AQ254" i="5"/>
  <c r="AP254" i="5"/>
  <c r="AO254" i="5"/>
  <c r="AN254" i="5"/>
  <c r="AM254" i="5"/>
  <c r="AL254" i="5"/>
  <c r="AK254" i="5"/>
  <c r="AJ254" i="5"/>
  <c r="AF254" i="5"/>
  <c r="AC254" i="5"/>
  <c r="AB254" i="5"/>
  <c r="AA254" i="5"/>
  <c r="CM251" i="5"/>
  <c r="CL251" i="5"/>
  <c r="CK251" i="5"/>
  <c r="CJ251" i="5"/>
  <c r="CI251" i="5"/>
  <c r="CH251" i="5"/>
  <c r="CG251" i="5"/>
  <c r="CF251" i="5"/>
  <c r="CE251" i="5"/>
  <c r="CD251" i="5"/>
  <c r="CC251" i="5"/>
  <c r="CB251" i="5"/>
  <c r="CA251" i="5"/>
  <c r="BZ251" i="5"/>
  <c r="BY251" i="5"/>
  <c r="BX251" i="5"/>
  <c r="BW251" i="5"/>
  <c r="BV251" i="5"/>
  <c r="BU251" i="5"/>
  <c r="BT251" i="5"/>
  <c r="BS251" i="5"/>
  <c r="BQ251" i="5"/>
  <c r="BN251" i="5"/>
  <c r="BM251" i="5"/>
  <c r="BL251" i="5"/>
  <c r="BK251" i="5"/>
  <c r="BJ251" i="5"/>
  <c r="BI251" i="5"/>
  <c r="BH251" i="5"/>
  <c r="BG251" i="5"/>
  <c r="BF251" i="5"/>
  <c r="AW251" i="5"/>
  <c r="AV251" i="5"/>
  <c r="AU251" i="5"/>
  <c r="AT251" i="5"/>
  <c r="AS251" i="5"/>
  <c r="AR251" i="5"/>
  <c r="AQ251" i="5"/>
  <c r="AP251" i="5"/>
  <c r="AO251" i="5"/>
  <c r="AN251" i="5"/>
  <c r="AM251" i="5"/>
  <c r="AL251" i="5"/>
  <c r="AK251" i="5"/>
  <c r="AJ251" i="5"/>
  <c r="AF251" i="5"/>
  <c r="AC251" i="5"/>
  <c r="AB251" i="5"/>
  <c r="AA251" i="5"/>
  <c r="CM249" i="5"/>
  <c r="CL249" i="5"/>
  <c r="CK249" i="5"/>
  <c r="CJ249" i="5"/>
  <c r="CI249" i="5"/>
  <c r="CH249" i="5"/>
  <c r="CG249" i="5"/>
  <c r="CF249" i="5"/>
  <c r="CE249" i="5"/>
  <c r="CD249" i="5"/>
  <c r="CC249" i="5"/>
  <c r="CB249" i="5"/>
  <c r="CA249" i="5"/>
  <c r="BZ249" i="5"/>
  <c r="BY249" i="5"/>
  <c r="BX249" i="5"/>
  <c r="BW249" i="5"/>
  <c r="BV249" i="5"/>
  <c r="BU249" i="5"/>
  <c r="BT249" i="5"/>
  <c r="BS249" i="5"/>
  <c r="BQ249" i="5"/>
  <c r="BN249" i="5"/>
  <c r="BM249" i="5"/>
  <c r="BL249" i="5"/>
  <c r="BK249" i="5"/>
  <c r="BJ249" i="5"/>
  <c r="BI249" i="5"/>
  <c r="BH249" i="5"/>
  <c r="BG249" i="5"/>
  <c r="BF249" i="5"/>
  <c r="AW249" i="5"/>
  <c r="AV249" i="5"/>
  <c r="AU249" i="5"/>
  <c r="AT249" i="5"/>
  <c r="AS249" i="5"/>
  <c r="AR249" i="5"/>
  <c r="AQ249" i="5"/>
  <c r="AP249" i="5"/>
  <c r="AO249" i="5"/>
  <c r="AN249" i="5"/>
  <c r="AM249" i="5"/>
  <c r="AL249" i="5"/>
  <c r="AK249" i="5"/>
  <c r="AJ249" i="5"/>
  <c r="AF249" i="5"/>
  <c r="AC249" i="5"/>
  <c r="AB249" i="5"/>
  <c r="AA249" i="5"/>
  <c r="CM247" i="5"/>
  <c r="CL247" i="5"/>
  <c r="CK247" i="5"/>
  <c r="CJ247" i="5"/>
  <c r="CI247" i="5"/>
  <c r="CH247" i="5"/>
  <c r="CG247" i="5"/>
  <c r="CF247" i="5"/>
  <c r="CE247" i="5"/>
  <c r="CD247" i="5"/>
  <c r="CC247" i="5"/>
  <c r="CB247" i="5"/>
  <c r="CA247" i="5"/>
  <c r="BZ247" i="5"/>
  <c r="BY247" i="5"/>
  <c r="BX247" i="5"/>
  <c r="BW247" i="5"/>
  <c r="BV247" i="5"/>
  <c r="BU247" i="5"/>
  <c r="BT247" i="5"/>
  <c r="BS247" i="5"/>
  <c r="BQ247" i="5"/>
  <c r="BN247" i="5"/>
  <c r="BM247" i="5"/>
  <c r="BL247" i="5"/>
  <c r="BK247" i="5"/>
  <c r="BJ247" i="5"/>
  <c r="BI247" i="5"/>
  <c r="BH247" i="5"/>
  <c r="BG247" i="5"/>
  <c r="BF247" i="5"/>
  <c r="AW247" i="5"/>
  <c r="AV247" i="5"/>
  <c r="AU247" i="5"/>
  <c r="AT247" i="5"/>
  <c r="AS247" i="5"/>
  <c r="AR247" i="5"/>
  <c r="AQ247" i="5"/>
  <c r="AP247" i="5"/>
  <c r="AO247" i="5"/>
  <c r="AN247" i="5"/>
  <c r="AM247" i="5"/>
  <c r="AL247" i="5"/>
  <c r="AK247" i="5"/>
  <c r="AJ247" i="5"/>
  <c r="AF247" i="5"/>
  <c r="AC247" i="5"/>
  <c r="AB247" i="5"/>
  <c r="AA247" i="5"/>
  <c r="CM245" i="5"/>
  <c r="CL245" i="5"/>
  <c r="CK245" i="5"/>
  <c r="CJ245" i="5"/>
  <c r="CI245" i="5"/>
  <c r="CH245" i="5"/>
  <c r="CG245" i="5"/>
  <c r="CF245" i="5"/>
  <c r="CE245" i="5"/>
  <c r="CD245" i="5"/>
  <c r="CC245" i="5"/>
  <c r="CB245" i="5"/>
  <c r="CA245" i="5"/>
  <c r="BZ245" i="5"/>
  <c r="BY245" i="5"/>
  <c r="BX245" i="5"/>
  <c r="BW245" i="5"/>
  <c r="BV245" i="5"/>
  <c r="BU245" i="5"/>
  <c r="BT245" i="5"/>
  <c r="BS245" i="5"/>
  <c r="BQ245" i="5"/>
  <c r="BN245" i="5"/>
  <c r="BM245" i="5"/>
  <c r="BL245" i="5"/>
  <c r="BK245" i="5"/>
  <c r="BJ245" i="5"/>
  <c r="BI245" i="5"/>
  <c r="BH245" i="5"/>
  <c r="BG245" i="5"/>
  <c r="BF245" i="5"/>
  <c r="AW245" i="5"/>
  <c r="AV245" i="5"/>
  <c r="AU245" i="5"/>
  <c r="AT245" i="5"/>
  <c r="AS245" i="5"/>
  <c r="AR245" i="5"/>
  <c r="AQ245" i="5"/>
  <c r="AP245" i="5"/>
  <c r="AO245" i="5"/>
  <c r="AN245" i="5"/>
  <c r="AM245" i="5"/>
  <c r="AL245" i="5"/>
  <c r="AK245" i="5"/>
  <c r="AJ245" i="5"/>
  <c r="AF245" i="5"/>
  <c r="AC245" i="5"/>
  <c r="AB245" i="5"/>
  <c r="AA245" i="5"/>
  <c r="CM244" i="5"/>
  <c r="CL244" i="5"/>
  <c r="CK244" i="5"/>
  <c r="CJ244" i="5"/>
  <c r="CI244" i="5"/>
  <c r="CH244" i="5"/>
  <c r="CG244" i="5"/>
  <c r="CF244" i="5"/>
  <c r="CE244" i="5"/>
  <c r="CD244" i="5"/>
  <c r="CC244" i="5"/>
  <c r="CB244" i="5"/>
  <c r="CA244" i="5"/>
  <c r="BZ244" i="5"/>
  <c r="BY244" i="5"/>
  <c r="BX244" i="5"/>
  <c r="BW244" i="5"/>
  <c r="BV244" i="5"/>
  <c r="BU244" i="5"/>
  <c r="BT244" i="5"/>
  <c r="BS244" i="5"/>
  <c r="BQ244" i="5"/>
  <c r="BN244" i="5"/>
  <c r="BM244" i="5"/>
  <c r="BL244" i="5"/>
  <c r="BK244" i="5"/>
  <c r="BJ244" i="5"/>
  <c r="BI244" i="5"/>
  <c r="BH244" i="5"/>
  <c r="BG244" i="5"/>
  <c r="BF244" i="5"/>
  <c r="AW244" i="5"/>
  <c r="AV244" i="5"/>
  <c r="AU244" i="5"/>
  <c r="AT244" i="5"/>
  <c r="AS244" i="5"/>
  <c r="AR244" i="5"/>
  <c r="AQ244" i="5"/>
  <c r="AP244" i="5"/>
  <c r="AO244" i="5"/>
  <c r="AN244" i="5"/>
  <c r="AM244" i="5"/>
  <c r="AL244" i="5"/>
  <c r="AK244" i="5"/>
  <c r="AJ244" i="5"/>
  <c r="AF244" i="5"/>
  <c r="AC244" i="5"/>
  <c r="AB244" i="5"/>
  <c r="AA244" i="5"/>
  <c r="CM242" i="5"/>
  <c r="CL242" i="5"/>
  <c r="CK242" i="5"/>
  <c r="CJ242" i="5"/>
  <c r="CI242" i="5"/>
  <c r="CH242" i="5"/>
  <c r="CG242" i="5"/>
  <c r="CF242" i="5"/>
  <c r="CE242" i="5"/>
  <c r="CD242" i="5"/>
  <c r="CC242" i="5"/>
  <c r="CB242" i="5"/>
  <c r="CA242" i="5"/>
  <c r="BZ242" i="5"/>
  <c r="BY242" i="5"/>
  <c r="BX242" i="5"/>
  <c r="BW242" i="5"/>
  <c r="BV242" i="5"/>
  <c r="BU242" i="5"/>
  <c r="BT242" i="5"/>
  <c r="BS242" i="5"/>
  <c r="BQ242" i="5"/>
  <c r="BN242" i="5"/>
  <c r="BM242" i="5"/>
  <c r="BL242" i="5"/>
  <c r="BK242" i="5"/>
  <c r="BJ242" i="5"/>
  <c r="BI242" i="5"/>
  <c r="BH242" i="5"/>
  <c r="BG242" i="5"/>
  <c r="BF242" i="5"/>
  <c r="AW242" i="5"/>
  <c r="AV242" i="5"/>
  <c r="AU242" i="5"/>
  <c r="AT242" i="5"/>
  <c r="AS242" i="5"/>
  <c r="AR242" i="5"/>
  <c r="AQ242" i="5"/>
  <c r="AP242" i="5"/>
  <c r="AO242" i="5"/>
  <c r="AN242" i="5"/>
  <c r="AM242" i="5"/>
  <c r="AL242" i="5"/>
  <c r="AK242" i="5"/>
  <c r="AJ242" i="5"/>
  <c r="AF242" i="5"/>
  <c r="AC242" i="5"/>
  <c r="AB242" i="5"/>
  <c r="AA242" i="5"/>
  <c r="CM239" i="5"/>
  <c r="CL239" i="5"/>
  <c r="CK239" i="5"/>
  <c r="CJ239" i="5"/>
  <c r="CI239" i="5"/>
  <c r="CH239" i="5"/>
  <c r="CG239" i="5"/>
  <c r="CF239" i="5"/>
  <c r="CE239" i="5"/>
  <c r="CD239" i="5"/>
  <c r="CC239" i="5"/>
  <c r="CB239" i="5"/>
  <c r="CA239" i="5"/>
  <c r="BZ239" i="5"/>
  <c r="BY239" i="5"/>
  <c r="BX239" i="5"/>
  <c r="BW239" i="5"/>
  <c r="BV239" i="5"/>
  <c r="BU239" i="5"/>
  <c r="BT239" i="5"/>
  <c r="BS239" i="5"/>
  <c r="BQ239" i="5"/>
  <c r="BN239" i="5"/>
  <c r="BM239" i="5"/>
  <c r="BL239" i="5"/>
  <c r="BK239" i="5"/>
  <c r="BJ239" i="5"/>
  <c r="BI239" i="5"/>
  <c r="BH239" i="5"/>
  <c r="BG239" i="5"/>
  <c r="BF239" i="5"/>
  <c r="AW239" i="5"/>
  <c r="AV239" i="5"/>
  <c r="AU239" i="5"/>
  <c r="AT239" i="5"/>
  <c r="AS239" i="5"/>
  <c r="AR239" i="5"/>
  <c r="AQ239" i="5"/>
  <c r="AP239" i="5"/>
  <c r="AO239" i="5"/>
  <c r="AN239" i="5"/>
  <c r="AM239" i="5"/>
  <c r="AL239" i="5"/>
  <c r="AK239" i="5"/>
  <c r="AJ239" i="5"/>
  <c r="AF239" i="5"/>
  <c r="AC239" i="5"/>
  <c r="AB239" i="5"/>
  <c r="AA239" i="5"/>
  <c r="CM237" i="5"/>
  <c r="CL237" i="5"/>
  <c r="CK237" i="5"/>
  <c r="CJ237" i="5"/>
  <c r="CI237" i="5"/>
  <c r="CH237" i="5"/>
  <c r="CG237" i="5"/>
  <c r="CF237" i="5"/>
  <c r="CE237" i="5"/>
  <c r="CD237" i="5"/>
  <c r="CC237" i="5"/>
  <c r="CB237" i="5"/>
  <c r="CA237" i="5"/>
  <c r="BZ237" i="5"/>
  <c r="BY237" i="5"/>
  <c r="BX237" i="5"/>
  <c r="BW237" i="5"/>
  <c r="BV237" i="5"/>
  <c r="BU237" i="5"/>
  <c r="BT237" i="5"/>
  <c r="BS237" i="5"/>
  <c r="BQ237" i="5"/>
  <c r="BN237" i="5"/>
  <c r="BM237" i="5"/>
  <c r="BL237" i="5"/>
  <c r="BK237" i="5"/>
  <c r="BJ237" i="5"/>
  <c r="BI237" i="5"/>
  <c r="BH237" i="5"/>
  <c r="BG237" i="5"/>
  <c r="BF237" i="5"/>
  <c r="AW237" i="5"/>
  <c r="AV237" i="5"/>
  <c r="AU237" i="5"/>
  <c r="AT237" i="5"/>
  <c r="AS237" i="5"/>
  <c r="AR237" i="5"/>
  <c r="AQ237" i="5"/>
  <c r="AP237" i="5"/>
  <c r="AO237" i="5"/>
  <c r="AN237" i="5"/>
  <c r="AM237" i="5"/>
  <c r="AL237" i="5"/>
  <c r="AK237" i="5"/>
  <c r="AJ237" i="5"/>
  <c r="AF237" i="5"/>
  <c r="AC237" i="5"/>
  <c r="AB237" i="5"/>
  <c r="AA237" i="5"/>
  <c r="CM235" i="5"/>
  <c r="CL235" i="5"/>
  <c r="CK235" i="5"/>
  <c r="CJ235" i="5"/>
  <c r="CI235" i="5"/>
  <c r="CH235" i="5"/>
  <c r="CG235" i="5"/>
  <c r="CF235" i="5"/>
  <c r="CE235" i="5"/>
  <c r="CD235" i="5"/>
  <c r="CC235" i="5"/>
  <c r="CB235" i="5"/>
  <c r="CA235" i="5"/>
  <c r="BZ235" i="5"/>
  <c r="BY235" i="5"/>
  <c r="BX235" i="5"/>
  <c r="BW235" i="5"/>
  <c r="BV235" i="5"/>
  <c r="BU235" i="5"/>
  <c r="BT235" i="5"/>
  <c r="BS235" i="5"/>
  <c r="BQ235" i="5"/>
  <c r="BN235" i="5"/>
  <c r="BM235" i="5"/>
  <c r="BL235" i="5"/>
  <c r="BK235" i="5"/>
  <c r="BJ235" i="5"/>
  <c r="BI235" i="5"/>
  <c r="BH235" i="5"/>
  <c r="BG235" i="5"/>
  <c r="BF235" i="5"/>
  <c r="AW235" i="5"/>
  <c r="AV235" i="5"/>
  <c r="AU235" i="5"/>
  <c r="AT235" i="5"/>
  <c r="AS235" i="5"/>
  <c r="AR235" i="5"/>
  <c r="AQ235" i="5"/>
  <c r="AP235" i="5"/>
  <c r="AO235" i="5"/>
  <c r="AN235" i="5"/>
  <c r="AM235" i="5"/>
  <c r="AL235" i="5"/>
  <c r="AK235" i="5"/>
  <c r="AJ235" i="5"/>
  <c r="AF235" i="5"/>
  <c r="AC235" i="5"/>
  <c r="AB235" i="5"/>
  <c r="AA235" i="5"/>
  <c r="CM233" i="5"/>
  <c r="CL233" i="5"/>
  <c r="CK233" i="5"/>
  <c r="CJ233" i="5"/>
  <c r="CI233" i="5"/>
  <c r="CH233" i="5"/>
  <c r="CG233" i="5"/>
  <c r="CF233" i="5"/>
  <c r="CE233" i="5"/>
  <c r="CD233" i="5"/>
  <c r="CC233" i="5"/>
  <c r="CB233" i="5"/>
  <c r="CA233" i="5"/>
  <c r="BZ233" i="5"/>
  <c r="BY233" i="5"/>
  <c r="BX233" i="5"/>
  <c r="BW233" i="5"/>
  <c r="BV233" i="5"/>
  <c r="BU233" i="5"/>
  <c r="BT233" i="5"/>
  <c r="BS233" i="5"/>
  <c r="BQ233" i="5"/>
  <c r="BN233" i="5"/>
  <c r="BM233" i="5"/>
  <c r="BL233" i="5"/>
  <c r="BK233" i="5"/>
  <c r="BJ233" i="5"/>
  <c r="BI233" i="5"/>
  <c r="BH233" i="5"/>
  <c r="BG233" i="5"/>
  <c r="BF233" i="5"/>
  <c r="AW233" i="5"/>
  <c r="AV233" i="5"/>
  <c r="AU233" i="5"/>
  <c r="AT233" i="5"/>
  <c r="AS233" i="5"/>
  <c r="AR233" i="5"/>
  <c r="AQ233" i="5"/>
  <c r="AP233" i="5"/>
  <c r="AO233" i="5"/>
  <c r="AN233" i="5"/>
  <c r="AM233" i="5"/>
  <c r="AL233" i="5"/>
  <c r="AK233" i="5"/>
  <c r="AJ233" i="5"/>
  <c r="AF233" i="5"/>
  <c r="AC233" i="5"/>
  <c r="AB233" i="5"/>
  <c r="AA233" i="5"/>
  <c r="CM231" i="5"/>
  <c r="CL231" i="5"/>
  <c r="CK231" i="5"/>
  <c r="CJ231" i="5"/>
  <c r="CI231" i="5"/>
  <c r="CH231" i="5"/>
  <c r="CG231" i="5"/>
  <c r="CF231" i="5"/>
  <c r="CE231" i="5"/>
  <c r="CD231" i="5"/>
  <c r="CC231" i="5"/>
  <c r="CB231" i="5"/>
  <c r="CA231" i="5"/>
  <c r="BZ231" i="5"/>
  <c r="BY231" i="5"/>
  <c r="BX231" i="5"/>
  <c r="BW231" i="5"/>
  <c r="BV231" i="5"/>
  <c r="BU231" i="5"/>
  <c r="BT231" i="5"/>
  <c r="BS231" i="5"/>
  <c r="BQ231" i="5"/>
  <c r="BN231" i="5"/>
  <c r="BM231" i="5"/>
  <c r="BL231" i="5"/>
  <c r="BK231" i="5"/>
  <c r="BJ231" i="5"/>
  <c r="BI231" i="5"/>
  <c r="BH231" i="5"/>
  <c r="BG231" i="5"/>
  <c r="BF231" i="5"/>
  <c r="AW231" i="5"/>
  <c r="AV231" i="5"/>
  <c r="AU231" i="5"/>
  <c r="AT231" i="5"/>
  <c r="AS231" i="5"/>
  <c r="AR231" i="5"/>
  <c r="AQ231" i="5"/>
  <c r="AP231" i="5"/>
  <c r="AO231" i="5"/>
  <c r="AN231" i="5"/>
  <c r="AM231" i="5"/>
  <c r="AL231" i="5"/>
  <c r="AK231" i="5"/>
  <c r="AJ231" i="5"/>
  <c r="AF231" i="5"/>
  <c r="AC231" i="5"/>
  <c r="AB231" i="5"/>
  <c r="AA231" i="5"/>
  <c r="CM229" i="5"/>
  <c r="CL229" i="5"/>
  <c r="CK229" i="5"/>
  <c r="CJ229" i="5"/>
  <c r="CI229" i="5"/>
  <c r="CH229" i="5"/>
  <c r="CG229" i="5"/>
  <c r="CF229" i="5"/>
  <c r="CE229" i="5"/>
  <c r="CD229" i="5"/>
  <c r="CC229" i="5"/>
  <c r="CB229" i="5"/>
  <c r="CA229" i="5"/>
  <c r="BZ229" i="5"/>
  <c r="BY229" i="5"/>
  <c r="BX229" i="5"/>
  <c r="BW229" i="5"/>
  <c r="BV229" i="5"/>
  <c r="BU229" i="5"/>
  <c r="BT229" i="5"/>
  <c r="BS229" i="5"/>
  <c r="BQ229" i="5"/>
  <c r="BN229" i="5"/>
  <c r="BM229" i="5"/>
  <c r="BL229" i="5"/>
  <c r="BK229" i="5"/>
  <c r="BJ229" i="5"/>
  <c r="BI229" i="5"/>
  <c r="BH229" i="5"/>
  <c r="BG229" i="5"/>
  <c r="BF229" i="5"/>
  <c r="AW229" i="5"/>
  <c r="AV229" i="5"/>
  <c r="AU229" i="5"/>
  <c r="AT229" i="5"/>
  <c r="AS229" i="5"/>
  <c r="AR229" i="5"/>
  <c r="AQ229" i="5"/>
  <c r="AP229" i="5"/>
  <c r="AO229" i="5"/>
  <c r="AN229" i="5"/>
  <c r="AM229" i="5"/>
  <c r="AL229" i="5"/>
  <c r="AK229" i="5"/>
  <c r="AJ229" i="5"/>
  <c r="AF229" i="5"/>
  <c r="AC229" i="5"/>
  <c r="AB229" i="5"/>
  <c r="AA229" i="5"/>
  <c r="CM228" i="5"/>
  <c r="CL228" i="5"/>
  <c r="CK228" i="5"/>
  <c r="CJ228" i="5"/>
  <c r="CI228" i="5"/>
  <c r="CH228" i="5"/>
  <c r="CG228" i="5"/>
  <c r="CF228" i="5"/>
  <c r="CE228" i="5"/>
  <c r="CD228" i="5"/>
  <c r="CC228" i="5"/>
  <c r="CB228" i="5"/>
  <c r="CA228" i="5"/>
  <c r="BZ228" i="5"/>
  <c r="BY228" i="5"/>
  <c r="BX228" i="5"/>
  <c r="BW228" i="5"/>
  <c r="BV228" i="5"/>
  <c r="BU228" i="5"/>
  <c r="BT228" i="5"/>
  <c r="BS228" i="5"/>
  <c r="BQ228" i="5"/>
  <c r="BN228" i="5"/>
  <c r="BM228" i="5"/>
  <c r="BL228" i="5"/>
  <c r="BK228" i="5"/>
  <c r="BJ228" i="5"/>
  <c r="BI228" i="5"/>
  <c r="BH228" i="5"/>
  <c r="BG228" i="5"/>
  <c r="BF228" i="5"/>
  <c r="AW228" i="5"/>
  <c r="AV228" i="5"/>
  <c r="AU228" i="5"/>
  <c r="AT228" i="5"/>
  <c r="AS228" i="5"/>
  <c r="AR228" i="5"/>
  <c r="AQ228" i="5"/>
  <c r="AP228" i="5"/>
  <c r="AO228" i="5"/>
  <c r="AN228" i="5"/>
  <c r="AM228" i="5"/>
  <c r="AL228" i="5"/>
  <c r="AK228" i="5"/>
  <c r="AJ228" i="5"/>
  <c r="AF228" i="5"/>
  <c r="AC228" i="5"/>
  <c r="AB228" i="5"/>
  <c r="AA228" i="5"/>
  <c r="CM224" i="5" l="1"/>
  <c r="CL224" i="5"/>
  <c r="CK224" i="5"/>
  <c r="CJ224" i="5"/>
  <c r="CI224" i="5"/>
  <c r="CH224" i="5"/>
  <c r="CG224" i="5"/>
  <c r="CF224" i="5"/>
  <c r="CE224" i="5"/>
  <c r="CD224" i="5"/>
  <c r="CC224" i="5"/>
  <c r="CB224" i="5"/>
  <c r="CA224" i="5"/>
  <c r="BZ224" i="5"/>
  <c r="BY224" i="5"/>
  <c r="BX224" i="5"/>
  <c r="BW224" i="5"/>
  <c r="BV224" i="5"/>
  <c r="BU224" i="5"/>
  <c r="BT224" i="5"/>
  <c r="BS224" i="5"/>
  <c r="BQ224" i="5"/>
  <c r="BN224" i="5"/>
  <c r="BM224" i="5"/>
  <c r="BL224" i="5"/>
  <c r="BK224" i="5"/>
  <c r="BJ224" i="5"/>
  <c r="BI224" i="5"/>
  <c r="BH224" i="5"/>
  <c r="BG224" i="5"/>
  <c r="BF224" i="5"/>
  <c r="AW224" i="5"/>
  <c r="AV224" i="5"/>
  <c r="AU224" i="5"/>
  <c r="AT224" i="5"/>
  <c r="AS224" i="5"/>
  <c r="AR224" i="5"/>
  <c r="AQ224" i="5"/>
  <c r="AP224" i="5"/>
  <c r="AO224" i="5"/>
  <c r="AN224" i="5"/>
  <c r="AM224" i="5"/>
  <c r="AL224" i="5"/>
  <c r="AK224" i="5"/>
  <c r="AJ224" i="5"/>
  <c r="AF224" i="5"/>
  <c r="AC224" i="5"/>
  <c r="AB224" i="5"/>
  <c r="AA224" i="5"/>
  <c r="CM222" i="5"/>
  <c r="CL222" i="5"/>
  <c r="CK222" i="5"/>
  <c r="CJ222" i="5"/>
  <c r="CI222" i="5"/>
  <c r="CH222" i="5"/>
  <c r="CG222" i="5"/>
  <c r="CF222" i="5"/>
  <c r="CE222" i="5"/>
  <c r="CD222" i="5"/>
  <c r="CC222" i="5"/>
  <c r="CB222" i="5"/>
  <c r="CA222" i="5"/>
  <c r="BZ222" i="5"/>
  <c r="BY222" i="5"/>
  <c r="BX222" i="5"/>
  <c r="BW222" i="5"/>
  <c r="BV222" i="5"/>
  <c r="BU222" i="5"/>
  <c r="BT222" i="5"/>
  <c r="BS222" i="5"/>
  <c r="BQ222" i="5"/>
  <c r="BN222" i="5"/>
  <c r="BM222" i="5"/>
  <c r="BL222" i="5"/>
  <c r="BK222" i="5"/>
  <c r="BJ222" i="5"/>
  <c r="BI222" i="5"/>
  <c r="BH222" i="5"/>
  <c r="BG222" i="5"/>
  <c r="BF222" i="5"/>
  <c r="AW222" i="5"/>
  <c r="AV222" i="5"/>
  <c r="AU222" i="5"/>
  <c r="AT222" i="5"/>
  <c r="AS222" i="5"/>
  <c r="AR222" i="5"/>
  <c r="AQ222" i="5"/>
  <c r="AP222" i="5"/>
  <c r="AO222" i="5"/>
  <c r="AN222" i="5"/>
  <c r="AM222" i="5"/>
  <c r="AL222" i="5"/>
  <c r="AK222" i="5"/>
  <c r="AJ222" i="5"/>
  <c r="AF222" i="5"/>
  <c r="AC222" i="5"/>
  <c r="AB222" i="5"/>
  <c r="AA222" i="5"/>
  <c r="CM220" i="5"/>
  <c r="CL220" i="5"/>
  <c r="CK220" i="5"/>
  <c r="CJ220" i="5"/>
  <c r="CI220" i="5"/>
  <c r="CH220" i="5"/>
  <c r="CG220" i="5"/>
  <c r="CF220" i="5"/>
  <c r="CE220" i="5"/>
  <c r="CD220" i="5"/>
  <c r="CC220" i="5"/>
  <c r="CB220" i="5"/>
  <c r="CA220" i="5"/>
  <c r="BZ220" i="5"/>
  <c r="BY220" i="5"/>
  <c r="BX220" i="5"/>
  <c r="BW220" i="5"/>
  <c r="BV220" i="5"/>
  <c r="BU220" i="5"/>
  <c r="BT220" i="5"/>
  <c r="BS220" i="5"/>
  <c r="BQ220" i="5"/>
  <c r="BN220" i="5"/>
  <c r="BM220" i="5"/>
  <c r="BL220" i="5"/>
  <c r="BK220" i="5"/>
  <c r="BJ220" i="5"/>
  <c r="BI220" i="5"/>
  <c r="BH220" i="5"/>
  <c r="BG220" i="5"/>
  <c r="BF220" i="5"/>
  <c r="AW220" i="5"/>
  <c r="AV220" i="5"/>
  <c r="AU220" i="5"/>
  <c r="AT220" i="5"/>
  <c r="AS220" i="5"/>
  <c r="AR220" i="5"/>
  <c r="AQ220" i="5"/>
  <c r="AP220" i="5"/>
  <c r="AO220" i="5"/>
  <c r="AN220" i="5"/>
  <c r="AM220" i="5"/>
  <c r="AL220" i="5"/>
  <c r="AK220" i="5"/>
  <c r="AJ220" i="5"/>
  <c r="AF220" i="5"/>
  <c r="AC220" i="5"/>
  <c r="AB220" i="5"/>
  <c r="AA220" i="5"/>
  <c r="CM218" i="5"/>
  <c r="CL218" i="5"/>
  <c r="CK218" i="5"/>
  <c r="CJ218" i="5"/>
  <c r="CI218" i="5"/>
  <c r="CH218" i="5"/>
  <c r="CG218" i="5"/>
  <c r="CF218" i="5"/>
  <c r="CE218" i="5"/>
  <c r="CD218" i="5"/>
  <c r="CC218" i="5"/>
  <c r="CB218" i="5"/>
  <c r="CA218" i="5"/>
  <c r="BZ218" i="5"/>
  <c r="BY218" i="5"/>
  <c r="BX218" i="5"/>
  <c r="BW218" i="5"/>
  <c r="BV218" i="5"/>
  <c r="BU218" i="5"/>
  <c r="BT218" i="5"/>
  <c r="BS218" i="5"/>
  <c r="BQ218" i="5"/>
  <c r="BN218" i="5"/>
  <c r="BM218" i="5"/>
  <c r="BL218" i="5"/>
  <c r="BK218" i="5"/>
  <c r="BJ218" i="5"/>
  <c r="BI218" i="5"/>
  <c r="BH218" i="5"/>
  <c r="BG218" i="5"/>
  <c r="BF218" i="5"/>
  <c r="AW218" i="5"/>
  <c r="AV218" i="5"/>
  <c r="AU218" i="5"/>
  <c r="AT218" i="5"/>
  <c r="AS218" i="5"/>
  <c r="AR218" i="5"/>
  <c r="AQ218" i="5"/>
  <c r="AP218" i="5"/>
  <c r="AO218" i="5"/>
  <c r="AN218" i="5"/>
  <c r="AM218" i="5"/>
  <c r="AL218" i="5"/>
  <c r="AK218" i="5"/>
  <c r="AJ218" i="5"/>
  <c r="AF218" i="5"/>
  <c r="AC218" i="5"/>
  <c r="AB218" i="5"/>
  <c r="AA218" i="5"/>
  <c r="CM216" i="5"/>
  <c r="CL216" i="5"/>
  <c r="CK216" i="5"/>
  <c r="CJ216" i="5"/>
  <c r="CI216" i="5"/>
  <c r="CH216" i="5"/>
  <c r="CG216" i="5"/>
  <c r="CF216" i="5"/>
  <c r="CE216" i="5"/>
  <c r="CD216" i="5"/>
  <c r="CC216" i="5"/>
  <c r="CB216" i="5"/>
  <c r="CA216" i="5"/>
  <c r="BZ216" i="5"/>
  <c r="BY216" i="5"/>
  <c r="BX216" i="5"/>
  <c r="BW216" i="5"/>
  <c r="BV216" i="5"/>
  <c r="BU216" i="5"/>
  <c r="BT216" i="5"/>
  <c r="BS216" i="5"/>
  <c r="BQ216" i="5"/>
  <c r="BN216" i="5"/>
  <c r="BM216" i="5"/>
  <c r="BL216" i="5"/>
  <c r="BK216" i="5"/>
  <c r="BJ216" i="5"/>
  <c r="BI216" i="5"/>
  <c r="BH216" i="5"/>
  <c r="BG216" i="5"/>
  <c r="BF216" i="5"/>
  <c r="AW216" i="5"/>
  <c r="AV216" i="5"/>
  <c r="AU216" i="5"/>
  <c r="AT216" i="5"/>
  <c r="AS216" i="5"/>
  <c r="AR216" i="5"/>
  <c r="AQ216" i="5"/>
  <c r="AP216" i="5"/>
  <c r="AO216" i="5"/>
  <c r="AN216" i="5"/>
  <c r="AM216" i="5"/>
  <c r="AL216" i="5"/>
  <c r="AK216" i="5"/>
  <c r="AJ216" i="5"/>
  <c r="AF216" i="5"/>
  <c r="AC216" i="5"/>
  <c r="AB216" i="5"/>
  <c r="AA216" i="5"/>
  <c r="CM214" i="5"/>
  <c r="CL214" i="5"/>
  <c r="CK214" i="5"/>
  <c r="CJ214" i="5"/>
  <c r="CI214" i="5"/>
  <c r="CH214" i="5"/>
  <c r="CG214" i="5"/>
  <c r="CF214" i="5"/>
  <c r="CE214" i="5"/>
  <c r="CD214" i="5"/>
  <c r="CC214" i="5"/>
  <c r="CB214" i="5"/>
  <c r="CA214" i="5"/>
  <c r="BZ214" i="5"/>
  <c r="BY214" i="5"/>
  <c r="BX214" i="5"/>
  <c r="BW214" i="5"/>
  <c r="BV214" i="5"/>
  <c r="BU214" i="5"/>
  <c r="BT214" i="5"/>
  <c r="BS214" i="5"/>
  <c r="BQ214" i="5"/>
  <c r="BN214" i="5"/>
  <c r="BM214" i="5"/>
  <c r="BL214" i="5"/>
  <c r="BK214" i="5"/>
  <c r="BJ214" i="5"/>
  <c r="BI214" i="5"/>
  <c r="BH214" i="5"/>
  <c r="BG214" i="5"/>
  <c r="BF214" i="5"/>
  <c r="AW214" i="5"/>
  <c r="AV214" i="5"/>
  <c r="AU214" i="5"/>
  <c r="AT214" i="5"/>
  <c r="AS214" i="5"/>
  <c r="AR214" i="5"/>
  <c r="AQ214" i="5"/>
  <c r="AP214" i="5"/>
  <c r="AO214" i="5"/>
  <c r="AN214" i="5"/>
  <c r="AM214" i="5"/>
  <c r="AL214" i="5"/>
  <c r="AK214" i="5"/>
  <c r="AJ214" i="5"/>
  <c r="AF214" i="5"/>
  <c r="AC214" i="5"/>
  <c r="AB214" i="5"/>
  <c r="AA214" i="5"/>
  <c r="CM212" i="5"/>
  <c r="CL212" i="5"/>
  <c r="CK212" i="5"/>
  <c r="CJ212" i="5"/>
  <c r="CI212" i="5"/>
  <c r="CH212" i="5"/>
  <c r="CG212" i="5"/>
  <c r="CF212" i="5"/>
  <c r="CE212" i="5"/>
  <c r="CD212" i="5"/>
  <c r="CC212" i="5"/>
  <c r="CB212" i="5"/>
  <c r="CA212" i="5"/>
  <c r="BZ212" i="5"/>
  <c r="BY212" i="5"/>
  <c r="BX212" i="5"/>
  <c r="BW212" i="5"/>
  <c r="BV212" i="5"/>
  <c r="BU212" i="5"/>
  <c r="BT212" i="5"/>
  <c r="BS212" i="5"/>
  <c r="BQ212" i="5"/>
  <c r="BN212" i="5"/>
  <c r="BM212" i="5"/>
  <c r="BL212" i="5"/>
  <c r="BK212" i="5"/>
  <c r="BJ212" i="5"/>
  <c r="BI212" i="5"/>
  <c r="BH212" i="5"/>
  <c r="BG212" i="5"/>
  <c r="BF212" i="5"/>
  <c r="AW212" i="5"/>
  <c r="AV212" i="5"/>
  <c r="AU212" i="5"/>
  <c r="AT212" i="5"/>
  <c r="AS212" i="5"/>
  <c r="AR212" i="5"/>
  <c r="AQ212" i="5"/>
  <c r="AP212" i="5"/>
  <c r="AO212" i="5"/>
  <c r="AN212" i="5"/>
  <c r="AM212" i="5"/>
  <c r="AL212" i="5"/>
  <c r="AK212" i="5"/>
  <c r="AJ212" i="5"/>
  <c r="AF212" i="5"/>
  <c r="AC212" i="5"/>
  <c r="AB212" i="5"/>
  <c r="AA212" i="5"/>
  <c r="CM210" i="5"/>
  <c r="CL210" i="5"/>
  <c r="CK210" i="5"/>
  <c r="CJ210" i="5"/>
  <c r="CI210" i="5"/>
  <c r="CH210" i="5"/>
  <c r="CG210" i="5"/>
  <c r="CF210" i="5"/>
  <c r="CE210" i="5"/>
  <c r="CD210" i="5"/>
  <c r="CC210" i="5"/>
  <c r="CB210" i="5"/>
  <c r="CA210" i="5"/>
  <c r="BZ210" i="5"/>
  <c r="BY210" i="5"/>
  <c r="BX210" i="5"/>
  <c r="BW210" i="5"/>
  <c r="BV210" i="5"/>
  <c r="BU210" i="5"/>
  <c r="BT210" i="5"/>
  <c r="BS210" i="5"/>
  <c r="BQ210" i="5"/>
  <c r="BN210" i="5"/>
  <c r="BM210" i="5"/>
  <c r="BL210" i="5"/>
  <c r="BK210" i="5"/>
  <c r="BJ210" i="5"/>
  <c r="BI210" i="5"/>
  <c r="BH210" i="5"/>
  <c r="BG210" i="5"/>
  <c r="BF210" i="5"/>
  <c r="AW210" i="5"/>
  <c r="AV210" i="5"/>
  <c r="AU210" i="5"/>
  <c r="AT210" i="5"/>
  <c r="AS210" i="5"/>
  <c r="AR210" i="5"/>
  <c r="AQ210" i="5"/>
  <c r="AP210" i="5"/>
  <c r="AO210" i="5"/>
  <c r="AN210" i="5"/>
  <c r="AM210" i="5"/>
  <c r="AL210" i="5"/>
  <c r="AK210" i="5"/>
  <c r="AJ210" i="5"/>
  <c r="AF210" i="5"/>
  <c r="AC210" i="5"/>
  <c r="AB210" i="5"/>
  <c r="AA210" i="5"/>
  <c r="CM208" i="5"/>
  <c r="CL208" i="5"/>
  <c r="CK208" i="5"/>
  <c r="CJ208" i="5"/>
  <c r="CI208" i="5"/>
  <c r="CH208" i="5"/>
  <c r="CG208" i="5"/>
  <c r="CF208" i="5"/>
  <c r="CE208" i="5"/>
  <c r="CD208" i="5"/>
  <c r="CC208" i="5"/>
  <c r="CB208" i="5"/>
  <c r="CA208" i="5"/>
  <c r="BZ208" i="5"/>
  <c r="BY208" i="5"/>
  <c r="BX208" i="5"/>
  <c r="BW208" i="5"/>
  <c r="BV208" i="5"/>
  <c r="BU208" i="5"/>
  <c r="BT208" i="5"/>
  <c r="BS208" i="5"/>
  <c r="BQ208" i="5"/>
  <c r="BN208" i="5"/>
  <c r="BM208" i="5"/>
  <c r="BL208" i="5"/>
  <c r="BK208" i="5"/>
  <c r="BJ208" i="5"/>
  <c r="BI208" i="5"/>
  <c r="BH208" i="5"/>
  <c r="BG208" i="5"/>
  <c r="BF208" i="5"/>
  <c r="AW208" i="5"/>
  <c r="AV208" i="5"/>
  <c r="AU208" i="5"/>
  <c r="AT208" i="5"/>
  <c r="AS208" i="5"/>
  <c r="AR208" i="5"/>
  <c r="AQ208" i="5"/>
  <c r="AP208" i="5"/>
  <c r="AO208" i="5"/>
  <c r="AN208" i="5"/>
  <c r="AM208" i="5"/>
  <c r="AL208" i="5"/>
  <c r="AK208" i="5"/>
  <c r="AJ208" i="5"/>
  <c r="AF208" i="5"/>
  <c r="AC208" i="5"/>
  <c r="AB208" i="5"/>
  <c r="CM206" i="5"/>
  <c r="CL206" i="5"/>
  <c r="CK206" i="5"/>
  <c r="CJ206" i="5"/>
  <c r="CI206" i="5"/>
  <c r="CH206" i="5"/>
  <c r="CG206" i="5"/>
  <c r="CF206" i="5"/>
  <c r="CE206" i="5"/>
  <c r="CD206" i="5"/>
  <c r="CC206" i="5"/>
  <c r="CB206" i="5"/>
  <c r="CA206" i="5"/>
  <c r="BZ206" i="5"/>
  <c r="BY206" i="5"/>
  <c r="BX206" i="5"/>
  <c r="BW206" i="5"/>
  <c r="BV206" i="5"/>
  <c r="BU206" i="5"/>
  <c r="BT206" i="5"/>
  <c r="BS206" i="5"/>
  <c r="BQ206" i="5"/>
  <c r="BN206" i="5"/>
  <c r="BM206" i="5"/>
  <c r="BL206" i="5"/>
  <c r="BK206" i="5"/>
  <c r="BJ206" i="5"/>
  <c r="BI206" i="5"/>
  <c r="BH206" i="5"/>
  <c r="BG206" i="5"/>
  <c r="BF206" i="5"/>
  <c r="AW206" i="5"/>
  <c r="AV206" i="5"/>
  <c r="AU206" i="5"/>
  <c r="AT206" i="5"/>
  <c r="AS206" i="5"/>
  <c r="AR206" i="5"/>
  <c r="AQ206" i="5"/>
  <c r="AP206" i="5"/>
  <c r="AO206" i="5"/>
  <c r="AN206" i="5"/>
  <c r="AM206" i="5"/>
  <c r="AL206" i="5"/>
  <c r="AK206" i="5"/>
  <c r="AJ206" i="5"/>
  <c r="AF206" i="5"/>
  <c r="AC206" i="5"/>
  <c r="AB206" i="5"/>
  <c r="AA206" i="5"/>
  <c r="CM204" i="5"/>
  <c r="CL204" i="5"/>
  <c r="CK204" i="5"/>
  <c r="CJ204" i="5"/>
  <c r="CI204" i="5"/>
  <c r="CH204" i="5"/>
  <c r="CG204" i="5"/>
  <c r="CF204" i="5"/>
  <c r="CE204" i="5"/>
  <c r="CD204" i="5"/>
  <c r="CC204" i="5"/>
  <c r="CB204" i="5"/>
  <c r="CA204" i="5"/>
  <c r="BZ204" i="5"/>
  <c r="BY204" i="5"/>
  <c r="BX204" i="5"/>
  <c r="BW204" i="5"/>
  <c r="BV204" i="5"/>
  <c r="BU204" i="5"/>
  <c r="BT204" i="5"/>
  <c r="BS204" i="5"/>
  <c r="BQ204" i="5"/>
  <c r="BN204" i="5"/>
  <c r="BM204" i="5"/>
  <c r="BL204" i="5"/>
  <c r="BK204" i="5"/>
  <c r="BJ204" i="5"/>
  <c r="BI204" i="5"/>
  <c r="BH204" i="5"/>
  <c r="BG204" i="5"/>
  <c r="BF204" i="5"/>
  <c r="AW204" i="5"/>
  <c r="AV204" i="5"/>
  <c r="AU204" i="5"/>
  <c r="AT204" i="5"/>
  <c r="AS204" i="5"/>
  <c r="AR204" i="5"/>
  <c r="AQ204" i="5"/>
  <c r="AP204" i="5"/>
  <c r="AO204" i="5"/>
  <c r="AN204" i="5"/>
  <c r="AM204" i="5"/>
  <c r="AL204" i="5"/>
  <c r="AK204" i="5"/>
  <c r="AJ204" i="5"/>
  <c r="AF204" i="5"/>
  <c r="AC204" i="5"/>
  <c r="AB204" i="5"/>
  <c r="AA204" i="5"/>
  <c r="CM202" i="5"/>
  <c r="CL202" i="5"/>
  <c r="CK202" i="5"/>
  <c r="CJ202" i="5"/>
  <c r="CI202" i="5"/>
  <c r="CH202" i="5"/>
  <c r="CG202" i="5"/>
  <c r="CF202" i="5"/>
  <c r="CE202" i="5"/>
  <c r="CD202" i="5"/>
  <c r="CC202" i="5"/>
  <c r="CB202" i="5"/>
  <c r="CA202" i="5"/>
  <c r="BZ202" i="5"/>
  <c r="BY202" i="5"/>
  <c r="BX202" i="5"/>
  <c r="BW202" i="5"/>
  <c r="BV202" i="5"/>
  <c r="BU202" i="5"/>
  <c r="BT202" i="5"/>
  <c r="BS202" i="5"/>
  <c r="BQ202" i="5"/>
  <c r="BN202" i="5"/>
  <c r="BM202" i="5"/>
  <c r="BL202" i="5"/>
  <c r="BK202" i="5"/>
  <c r="BJ202" i="5"/>
  <c r="BI202" i="5"/>
  <c r="BH202" i="5"/>
  <c r="BG202" i="5"/>
  <c r="BF202" i="5"/>
  <c r="AW202" i="5"/>
  <c r="AV202" i="5"/>
  <c r="AU202" i="5"/>
  <c r="AT202" i="5"/>
  <c r="AS202" i="5"/>
  <c r="AR202" i="5"/>
  <c r="AQ202" i="5"/>
  <c r="AP202" i="5"/>
  <c r="AO202" i="5"/>
  <c r="AN202" i="5"/>
  <c r="AM202" i="5"/>
  <c r="AL202" i="5"/>
  <c r="AK202" i="5"/>
  <c r="AJ202" i="5"/>
  <c r="AF202" i="5"/>
  <c r="AC202" i="5"/>
  <c r="AB202" i="5"/>
  <c r="AA202" i="5"/>
  <c r="CM200" i="5"/>
  <c r="CL200" i="5"/>
  <c r="CK200" i="5"/>
  <c r="CJ200" i="5"/>
  <c r="CI200" i="5"/>
  <c r="CH200" i="5"/>
  <c r="CG200" i="5"/>
  <c r="CF200" i="5"/>
  <c r="CE200" i="5"/>
  <c r="CD200" i="5"/>
  <c r="CC200" i="5"/>
  <c r="CB200" i="5"/>
  <c r="CA200" i="5"/>
  <c r="BZ200" i="5"/>
  <c r="BY200" i="5"/>
  <c r="BX200" i="5"/>
  <c r="BW200" i="5"/>
  <c r="BV200" i="5"/>
  <c r="BU200" i="5"/>
  <c r="BT200" i="5"/>
  <c r="BS200" i="5"/>
  <c r="BQ200" i="5"/>
  <c r="BN200" i="5"/>
  <c r="BM200" i="5"/>
  <c r="BL200" i="5"/>
  <c r="BK200" i="5"/>
  <c r="BJ200" i="5"/>
  <c r="BI200" i="5"/>
  <c r="BH200" i="5"/>
  <c r="BG200" i="5"/>
  <c r="BF200" i="5"/>
  <c r="AW200" i="5"/>
  <c r="AV200" i="5"/>
  <c r="AU200" i="5"/>
  <c r="AT200" i="5"/>
  <c r="AS200" i="5"/>
  <c r="AR200" i="5"/>
  <c r="AQ200" i="5"/>
  <c r="AP200" i="5"/>
  <c r="AO200" i="5"/>
  <c r="AN200" i="5"/>
  <c r="AM200" i="5"/>
  <c r="AL200" i="5"/>
  <c r="AK200" i="5"/>
  <c r="AJ200" i="5"/>
  <c r="AF200" i="5"/>
  <c r="AC200" i="5"/>
  <c r="AB200" i="5"/>
  <c r="AA200" i="5"/>
  <c r="CM197" i="5"/>
  <c r="CL197" i="5"/>
  <c r="CK197" i="5"/>
  <c r="CJ197" i="5"/>
  <c r="CI197" i="5"/>
  <c r="CH197" i="5"/>
  <c r="CG197" i="5"/>
  <c r="CF197" i="5"/>
  <c r="CE197" i="5"/>
  <c r="CD197" i="5"/>
  <c r="CC197" i="5"/>
  <c r="CB197" i="5"/>
  <c r="CA197" i="5"/>
  <c r="BZ197" i="5"/>
  <c r="BY197" i="5"/>
  <c r="BX197" i="5"/>
  <c r="BW197" i="5"/>
  <c r="BV197" i="5"/>
  <c r="BU197" i="5"/>
  <c r="BT197" i="5"/>
  <c r="BS197" i="5"/>
  <c r="BQ197" i="5"/>
  <c r="BN197" i="5"/>
  <c r="BM197" i="5"/>
  <c r="BL197" i="5"/>
  <c r="BK197" i="5"/>
  <c r="BJ197" i="5"/>
  <c r="BI197" i="5"/>
  <c r="BH197" i="5"/>
  <c r="BG197" i="5"/>
  <c r="BF197" i="5"/>
  <c r="AW197" i="5"/>
  <c r="AV197" i="5"/>
  <c r="AU197" i="5"/>
  <c r="AT197" i="5"/>
  <c r="AS197" i="5"/>
  <c r="AR197" i="5"/>
  <c r="AQ197" i="5"/>
  <c r="AP197" i="5"/>
  <c r="AO197" i="5"/>
  <c r="AN197" i="5"/>
  <c r="AM197" i="5"/>
  <c r="AL197" i="5"/>
  <c r="AK197" i="5"/>
  <c r="AJ197" i="5"/>
  <c r="AF197" i="5"/>
  <c r="AC197" i="5"/>
  <c r="AB197" i="5"/>
  <c r="AA197" i="5"/>
  <c r="CM195" i="5"/>
  <c r="CL195" i="5"/>
  <c r="CK195" i="5"/>
  <c r="CJ195" i="5"/>
  <c r="CI195" i="5"/>
  <c r="CH195" i="5"/>
  <c r="CG195" i="5"/>
  <c r="CF195" i="5"/>
  <c r="CE195" i="5"/>
  <c r="CD195" i="5"/>
  <c r="CC195" i="5"/>
  <c r="CB195" i="5"/>
  <c r="CA195" i="5"/>
  <c r="BZ195" i="5"/>
  <c r="BY195" i="5"/>
  <c r="BX195" i="5"/>
  <c r="BW195" i="5"/>
  <c r="BV195" i="5"/>
  <c r="BU195" i="5"/>
  <c r="BT195" i="5"/>
  <c r="BS195" i="5"/>
  <c r="BQ195" i="5"/>
  <c r="BN195" i="5"/>
  <c r="BM195" i="5"/>
  <c r="BL195" i="5"/>
  <c r="BK195" i="5"/>
  <c r="BJ195" i="5"/>
  <c r="BI195" i="5"/>
  <c r="BH195" i="5"/>
  <c r="BG195" i="5"/>
  <c r="BF195" i="5"/>
  <c r="AW195" i="5"/>
  <c r="AV195" i="5"/>
  <c r="AU195" i="5"/>
  <c r="AT195" i="5"/>
  <c r="AS195" i="5"/>
  <c r="AR195" i="5"/>
  <c r="AQ195" i="5"/>
  <c r="AP195" i="5"/>
  <c r="AO195" i="5"/>
  <c r="AN195" i="5"/>
  <c r="AM195" i="5"/>
  <c r="AL195" i="5"/>
  <c r="AK195" i="5"/>
  <c r="AJ195" i="5"/>
  <c r="AF195" i="5"/>
  <c r="AC195" i="5"/>
  <c r="AB195" i="5"/>
  <c r="AA195" i="5"/>
  <c r="CM193" i="5"/>
  <c r="CL193" i="5"/>
  <c r="CK193" i="5"/>
  <c r="CJ193" i="5"/>
  <c r="CI193" i="5"/>
  <c r="CH193" i="5"/>
  <c r="CG193" i="5"/>
  <c r="CF193" i="5"/>
  <c r="CE193" i="5"/>
  <c r="CD193" i="5"/>
  <c r="CC193" i="5"/>
  <c r="CB193" i="5"/>
  <c r="CA193" i="5"/>
  <c r="BZ193" i="5"/>
  <c r="BY193" i="5"/>
  <c r="BX193" i="5"/>
  <c r="BW193" i="5"/>
  <c r="BV193" i="5"/>
  <c r="BU193" i="5"/>
  <c r="BT193" i="5"/>
  <c r="BS193" i="5"/>
  <c r="BQ193" i="5"/>
  <c r="BN193" i="5"/>
  <c r="BM193" i="5"/>
  <c r="BL193" i="5"/>
  <c r="BK193" i="5"/>
  <c r="BJ193" i="5"/>
  <c r="BI193" i="5"/>
  <c r="BH193" i="5"/>
  <c r="BG193" i="5"/>
  <c r="BF193" i="5"/>
  <c r="AW193" i="5"/>
  <c r="AV193" i="5"/>
  <c r="AU193" i="5"/>
  <c r="AT193" i="5"/>
  <c r="AS193" i="5"/>
  <c r="AR193" i="5"/>
  <c r="AQ193" i="5"/>
  <c r="AP193" i="5"/>
  <c r="AO193" i="5"/>
  <c r="AN193" i="5"/>
  <c r="AM193" i="5"/>
  <c r="AL193" i="5"/>
  <c r="AK193" i="5"/>
  <c r="AJ193" i="5"/>
  <c r="AF193" i="5"/>
  <c r="AC193" i="5"/>
  <c r="AB193" i="5"/>
  <c r="AA193" i="5"/>
  <c r="CM191" i="5"/>
  <c r="CL191" i="5"/>
  <c r="CK191" i="5"/>
  <c r="CJ191" i="5"/>
  <c r="CI191" i="5"/>
  <c r="CH191" i="5"/>
  <c r="CG191" i="5"/>
  <c r="CF191" i="5"/>
  <c r="CE191" i="5"/>
  <c r="CD191" i="5"/>
  <c r="CC191" i="5"/>
  <c r="CB191" i="5"/>
  <c r="CA191" i="5"/>
  <c r="BZ191" i="5"/>
  <c r="BY191" i="5"/>
  <c r="BX191" i="5"/>
  <c r="BW191" i="5"/>
  <c r="BV191" i="5"/>
  <c r="BU191" i="5"/>
  <c r="BT191" i="5"/>
  <c r="BS191" i="5"/>
  <c r="BQ191" i="5"/>
  <c r="BN191" i="5"/>
  <c r="BM191" i="5"/>
  <c r="BL191" i="5"/>
  <c r="BK191" i="5"/>
  <c r="BJ191" i="5"/>
  <c r="BI191" i="5"/>
  <c r="BH191" i="5"/>
  <c r="BG191" i="5"/>
  <c r="BF191" i="5"/>
  <c r="AW191" i="5"/>
  <c r="AV191" i="5"/>
  <c r="AU191" i="5"/>
  <c r="AT191" i="5"/>
  <c r="AS191" i="5"/>
  <c r="AR191" i="5"/>
  <c r="AQ191" i="5"/>
  <c r="AP191" i="5"/>
  <c r="AO191" i="5"/>
  <c r="AN191" i="5"/>
  <c r="AM191" i="5"/>
  <c r="AL191" i="5"/>
  <c r="AK191" i="5"/>
  <c r="AJ191" i="5"/>
  <c r="AF191" i="5"/>
  <c r="AC191" i="5"/>
  <c r="AB191" i="5"/>
  <c r="AA191" i="5"/>
  <c r="CM189" i="5"/>
  <c r="CL189" i="5"/>
  <c r="CK189" i="5"/>
  <c r="CJ189" i="5"/>
  <c r="CI189" i="5"/>
  <c r="CH189" i="5"/>
  <c r="CG189" i="5"/>
  <c r="CF189" i="5"/>
  <c r="CE189" i="5"/>
  <c r="CD189" i="5"/>
  <c r="CC189" i="5"/>
  <c r="CB189" i="5"/>
  <c r="CA189" i="5"/>
  <c r="BZ189" i="5"/>
  <c r="BY189" i="5"/>
  <c r="BX189" i="5"/>
  <c r="BW189" i="5"/>
  <c r="BV189" i="5"/>
  <c r="BU189" i="5"/>
  <c r="BT189" i="5"/>
  <c r="BS189" i="5"/>
  <c r="BQ189" i="5"/>
  <c r="BN189" i="5"/>
  <c r="BM189" i="5"/>
  <c r="BL189" i="5"/>
  <c r="BK189" i="5"/>
  <c r="BJ189" i="5"/>
  <c r="BI189" i="5"/>
  <c r="BH189" i="5"/>
  <c r="BG189" i="5"/>
  <c r="BF189" i="5"/>
  <c r="AW189" i="5"/>
  <c r="AV189" i="5"/>
  <c r="AU189" i="5"/>
  <c r="AT189" i="5"/>
  <c r="AS189" i="5"/>
  <c r="AR189" i="5"/>
  <c r="AQ189" i="5"/>
  <c r="AP189" i="5"/>
  <c r="AO189" i="5"/>
  <c r="AN189" i="5"/>
  <c r="AM189" i="5"/>
  <c r="AL189" i="5"/>
  <c r="AK189" i="5"/>
  <c r="AJ189" i="5"/>
  <c r="AF189" i="5"/>
  <c r="AC189" i="5"/>
  <c r="AB189" i="5"/>
  <c r="AA189" i="5"/>
  <c r="CM187" i="5"/>
  <c r="CL187" i="5"/>
  <c r="CK187" i="5"/>
  <c r="CJ187" i="5"/>
  <c r="CI187" i="5"/>
  <c r="CH187" i="5"/>
  <c r="CG187" i="5"/>
  <c r="CF187" i="5"/>
  <c r="CE187" i="5"/>
  <c r="CD187" i="5"/>
  <c r="CC187" i="5"/>
  <c r="CB187" i="5"/>
  <c r="CA187" i="5"/>
  <c r="BZ187" i="5"/>
  <c r="BY187" i="5"/>
  <c r="BX187" i="5"/>
  <c r="BW187" i="5"/>
  <c r="BV187" i="5"/>
  <c r="BU187" i="5"/>
  <c r="BT187" i="5"/>
  <c r="BS187" i="5"/>
  <c r="BQ187" i="5"/>
  <c r="BN187" i="5"/>
  <c r="BM187" i="5"/>
  <c r="BL187" i="5"/>
  <c r="BK187" i="5"/>
  <c r="BJ187" i="5"/>
  <c r="BI187" i="5"/>
  <c r="BH187" i="5"/>
  <c r="BG187" i="5"/>
  <c r="BF187" i="5"/>
  <c r="AW187" i="5"/>
  <c r="AV187" i="5"/>
  <c r="AU187" i="5"/>
  <c r="AT187" i="5"/>
  <c r="AS187" i="5"/>
  <c r="AR187" i="5"/>
  <c r="AQ187" i="5"/>
  <c r="AP187" i="5"/>
  <c r="AO187" i="5"/>
  <c r="AN187" i="5"/>
  <c r="AM187" i="5"/>
  <c r="AL187" i="5"/>
  <c r="AK187" i="5"/>
  <c r="AJ187" i="5"/>
  <c r="AF187" i="5"/>
  <c r="AC187" i="5"/>
  <c r="AB187" i="5"/>
  <c r="AA187" i="5"/>
  <c r="CM185" i="5"/>
  <c r="CL185" i="5"/>
  <c r="CK185" i="5"/>
  <c r="CJ185" i="5"/>
  <c r="CI185" i="5"/>
  <c r="CH185" i="5"/>
  <c r="CG185" i="5"/>
  <c r="CF185" i="5"/>
  <c r="CE185" i="5"/>
  <c r="CD185" i="5"/>
  <c r="CC185" i="5"/>
  <c r="CB185" i="5"/>
  <c r="CA185" i="5"/>
  <c r="BZ185" i="5"/>
  <c r="BY185" i="5"/>
  <c r="BX185" i="5"/>
  <c r="BW185" i="5"/>
  <c r="BV185" i="5"/>
  <c r="BU185" i="5"/>
  <c r="BT185" i="5"/>
  <c r="BS185" i="5"/>
  <c r="BQ185" i="5"/>
  <c r="BN185" i="5"/>
  <c r="BM185" i="5"/>
  <c r="BL185" i="5"/>
  <c r="BK185" i="5"/>
  <c r="BJ185" i="5"/>
  <c r="BI185" i="5"/>
  <c r="BH185" i="5"/>
  <c r="BG185" i="5"/>
  <c r="BF185" i="5"/>
  <c r="AW185" i="5"/>
  <c r="AV185" i="5"/>
  <c r="AU185" i="5"/>
  <c r="AT185" i="5"/>
  <c r="AS185" i="5"/>
  <c r="AR185" i="5"/>
  <c r="AQ185" i="5"/>
  <c r="AP185" i="5"/>
  <c r="AO185" i="5"/>
  <c r="AN185" i="5"/>
  <c r="AM185" i="5"/>
  <c r="AL185" i="5"/>
  <c r="AK185" i="5"/>
  <c r="AJ185" i="5"/>
  <c r="AF185" i="5"/>
  <c r="AC185" i="5"/>
  <c r="AB185" i="5"/>
  <c r="AA185" i="5"/>
  <c r="CM183" i="5"/>
  <c r="CL183" i="5"/>
  <c r="CK183" i="5"/>
  <c r="CJ183" i="5"/>
  <c r="CI183" i="5"/>
  <c r="CH183" i="5"/>
  <c r="CG183" i="5"/>
  <c r="CF183" i="5"/>
  <c r="CE183" i="5"/>
  <c r="CD183" i="5"/>
  <c r="CC183" i="5"/>
  <c r="CB183" i="5"/>
  <c r="CA183" i="5"/>
  <c r="BZ183" i="5"/>
  <c r="BY183" i="5"/>
  <c r="BX183" i="5"/>
  <c r="BW183" i="5"/>
  <c r="BV183" i="5"/>
  <c r="BU183" i="5"/>
  <c r="BT183" i="5"/>
  <c r="BS183" i="5"/>
  <c r="BQ183" i="5"/>
  <c r="BN183" i="5"/>
  <c r="BM183" i="5"/>
  <c r="BL183" i="5"/>
  <c r="BK183" i="5"/>
  <c r="BJ183" i="5"/>
  <c r="BI183" i="5"/>
  <c r="BH183" i="5"/>
  <c r="BG183" i="5"/>
  <c r="BF183" i="5"/>
  <c r="AW183" i="5"/>
  <c r="AV183" i="5"/>
  <c r="AU183" i="5"/>
  <c r="AT183" i="5"/>
  <c r="AS183" i="5"/>
  <c r="AR183" i="5"/>
  <c r="AQ183" i="5"/>
  <c r="AP183" i="5"/>
  <c r="AO183" i="5"/>
  <c r="AN183" i="5"/>
  <c r="AM183" i="5"/>
  <c r="AL183" i="5"/>
  <c r="AK183" i="5"/>
  <c r="AJ183" i="5"/>
  <c r="AF183" i="5"/>
  <c r="AC183" i="5"/>
  <c r="AB183" i="5"/>
  <c r="AA183" i="5"/>
  <c r="CM181" i="5"/>
  <c r="CL181" i="5"/>
  <c r="CK181" i="5"/>
  <c r="CJ181" i="5"/>
  <c r="CI181" i="5"/>
  <c r="CH181" i="5"/>
  <c r="CG181" i="5"/>
  <c r="CF181" i="5"/>
  <c r="CE181" i="5"/>
  <c r="CD181" i="5"/>
  <c r="CC181" i="5"/>
  <c r="CB181" i="5"/>
  <c r="CA181" i="5"/>
  <c r="BZ181" i="5"/>
  <c r="BY181" i="5"/>
  <c r="BX181" i="5"/>
  <c r="BW181" i="5"/>
  <c r="BV181" i="5"/>
  <c r="BU181" i="5"/>
  <c r="BT181" i="5"/>
  <c r="BS181" i="5"/>
  <c r="BQ181" i="5"/>
  <c r="BN181" i="5"/>
  <c r="BM181" i="5"/>
  <c r="BL181" i="5"/>
  <c r="BK181" i="5"/>
  <c r="BJ181" i="5"/>
  <c r="BI181" i="5"/>
  <c r="BH181" i="5"/>
  <c r="BG181" i="5"/>
  <c r="BF181" i="5"/>
  <c r="AW181" i="5"/>
  <c r="AV181" i="5"/>
  <c r="AU181" i="5"/>
  <c r="AT181" i="5"/>
  <c r="AS181" i="5"/>
  <c r="AR181" i="5"/>
  <c r="AQ181" i="5"/>
  <c r="AP181" i="5"/>
  <c r="AO181" i="5"/>
  <c r="AN181" i="5"/>
  <c r="AM181" i="5"/>
  <c r="AL181" i="5"/>
  <c r="AK181" i="5"/>
  <c r="AJ181" i="5"/>
  <c r="AF181" i="5"/>
  <c r="AC181" i="5"/>
  <c r="AB181" i="5"/>
  <c r="AA181" i="5"/>
  <c r="CM179" i="5"/>
  <c r="CL179" i="5"/>
  <c r="CK179" i="5"/>
  <c r="CJ179" i="5"/>
  <c r="CI179" i="5"/>
  <c r="CH179" i="5"/>
  <c r="CG179" i="5"/>
  <c r="CF179" i="5"/>
  <c r="CE179" i="5"/>
  <c r="CD179" i="5"/>
  <c r="CC179" i="5"/>
  <c r="CB179" i="5"/>
  <c r="CA179" i="5"/>
  <c r="BZ179" i="5"/>
  <c r="BY179" i="5"/>
  <c r="BX179" i="5"/>
  <c r="BW179" i="5"/>
  <c r="BV179" i="5"/>
  <c r="BU179" i="5"/>
  <c r="BT179" i="5"/>
  <c r="BS179" i="5"/>
  <c r="BQ179" i="5"/>
  <c r="BN179" i="5"/>
  <c r="BM179" i="5"/>
  <c r="BL179" i="5"/>
  <c r="BK179" i="5"/>
  <c r="BJ179" i="5"/>
  <c r="BI179" i="5"/>
  <c r="BH179" i="5"/>
  <c r="BG179" i="5"/>
  <c r="BF179" i="5"/>
  <c r="AW179" i="5"/>
  <c r="AV179" i="5"/>
  <c r="AU179" i="5"/>
  <c r="AT179" i="5"/>
  <c r="AS179" i="5"/>
  <c r="AR179" i="5"/>
  <c r="AQ179" i="5"/>
  <c r="AP179" i="5"/>
  <c r="AO179" i="5"/>
  <c r="AN179" i="5"/>
  <c r="AM179" i="5"/>
  <c r="AL179" i="5"/>
  <c r="AK179" i="5"/>
  <c r="AJ179" i="5"/>
  <c r="AF179" i="5"/>
  <c r="AC179" i="5"/>
  <c r="AB179" i="5"/>
  <c r="AA179" i="5"/>
  <c r="CM177" i="5"/>
  <c r="CL177" i="5"/>
  <c r="CK177" i="5"/>
  <c r="CJ177" i="5"/>
  <c r="CI177" i="5"/>
  <c r="CH177" i="5"/>
  <c r="CG177" i="5"/>
  <c r="CF177" i="5"/>
  <c r="CE177" i="5"/>
  <c r="CD177" i="5"/>
  <c r="CC177" i="5"/>
  <c r="CB177" i="5"/>
  <c r="CA177" i="5"/>
  <c r="BZ177" i="5"/>
  <c r="BY177" i="5"/>
  <c r="BX177" i="5"/>
  <c r="BW177" i="5"/>
  <c r="BV177" i="5"/>
  <c r="BU177" i="5"/>
  <c r="BT177" i="5"/>
  <c r="BS177" i="5"/>
  <c r="BQ177" i="5"/>
  <c r="BN177" i="5"/>
  <c r="BM177" i="5"/>
  <c r="BL177" i="5"/>
  <c r="BK177" i="5"/>
  <c r="BJ177" i="5"/>
  <c r="BI177" i="5"/>
  <c r="BH177" i="5"/>
  <c r="BG177" i="5"/>
  <c r="BF177" i="5"/>
  <c r="AW177" i="5"/>
  <c r="AV177" i="5"/>
  <c r="AU177" i="5"/>
  <c r="AT177" i="5"/>
  <c r="AS177" i="5"/>
  <c r="AR177" i="5"/>
  <c r="AQ177" i="5"/>
  <c r="AP177" i="5"/>
  <c r="AO177" i="5"/>
  <c r="AN177" i="5"/>
  <c r="AM177" i="5"/>
  <c r="AL177" i="5"/>
  <c r="AK177" i="5"/>
  <c r="AJ177" i="5"/>
  <c r="AF177" i="5"/>
  <c r="AC177" i="5"/>
  <c r="AB177" i="5"/>
  <c r="AA177" i="5"/>
  <c r="CM175" i="5"/>
  <c r="CL175" i="5"/>
  <c r="CK175" i="5"/>
  <c r="CJ175" i="5"/>
  <c r="CI175" i="5"/>
  <c r="CH175" i="5"/>
  <c r="CG175" i="5"/>
  <c r="CF175" i="5"/>
  <c r="CE175" i="5"/>
  <c r="CD175" i="5"/>
  <c r="CC175" i="5"/>
  <c r="CB175" i="5"/>
  <c r="CA175" i="5"/>
  <c r="BZ175" i="5"/>
  <c r="BY175" i="5"/>
  <c r="BX175" i="5"/>
  <c r="BW175" i="5"/>
  <c r="BV175" i="5"/>
  <c r="BU175" i="5"/>
  <c r="BT175" i="5"/>
  <c r="BS175" i="5"/>
  <c r="BQ175" i="5"/>
  <c r="BN175" i="5"/>
  <c r="BM175" i="5"/>
  <c r="BL175" i="5"/>
  <c r="BK175" i="5"/>
  <c r="BJ175" i="5"/>
  <c r="BI175" i="5"/>
  <c r="BH175" i="5"/>
  <c r="BG175" i="5"/>
  <c r="BF175" i="5"/>
  <c r="AW175" i="5"/>
  <c r="AV175" i="5"/>
  <c r="AU175" i="5"/>
  <c r="AT175" i="5"/>
  <c r="AS175" i="5"/>
  <c r="AR175" i="5"/>
  <c r="AQ175" i="5"/>
  <c r="AP175" i="5"/>
  <c r="AO175" i="5"/>
  <c r="AN175" i="5"/>
  <c r="AM175" i="5"/>
  <c r="AL175" i="5"/>
  <c r="AK175" i="5"/>
  <c r="AJ175" i="5"/>
  <c r="AF175" i="5"/>
  <c r="AC175" i="5"/>
  <c r="AB175" i="5"/>
  <c r="AA175" i="5"/>
  <c r="CM173" i="5"/>
  <c r="CL173" i="5"/>
  <c r="CK173" i="5"/>
  <c r="CJ173" i="5"/>
  <c r="CI173" i="5"/>
  <c r="CH173" i="5"/>
  <c r="CG173" i="5"/>
  <c r="CF173" i="5"/>
  <c r="CE173" i="5"/>
  <c r="CD173" i="5"/>
  <c r="CC173" i="5"/>
  <c r="CB173" i="5"/>
  <c r="CA173" i="5"/>
  <c r="BZ173" i="5"/>
  <c r="BY173" i="5"/>
  <c r="BX173" i="5"/>
  <c r="BW173" i="5"/>
  <c r="BV173" i="5"/>
  <c r="BU173" i="5"/>
  <c r="BT173" i="5"/>
  <c r="BS173" i="5"/>
  <c r="BQ173" i="5"/>
  <c r="BN173" i="5"/>
  <c r="BM173" i="5"/>
  <c r="BL173" i="5"/>
  <c r="BK173" i="5"/>
  <c r="BJ173" i="5"/>
  <c r="BI173" i="5"/>
  <c r="BH173" i="5"/>
  <c r="BG173" i="5"/>
  <c r="BF173" i="5"/>
  <c r="AW173" i="5"/>
  <c r="AV173" i="5"/>
  <c r="AU173" i="5"/>
  <c r="AT173" i="5"/>
  <c r="AS173" i="5"/>
  <c r="AR173" i="5"/>
  <c r="AQ173" i="5"/>
  <c r="AP173" i="5"/>
  <c r="AO173" i="5"/>
  <c r="AN173" i="5"/>
  <c r="AM173" i="5"/>
  <c r="AL173" i="5"/>
  <c r="AK173" i="5"/>
  <c r="AJ173" i="5"/>
  <c r="AF173" i="5"/>
  <c r="AC173" i="5"/>
  <c r="AB173" i="5"/>
  <c r="AA173" i="5"/>
  <c r="CM171" i="5"/>
  <c r="CL171" i="5"/>
  <c r="CK171" i="5"/>
  <c r="CJ171" i="5"/>
  <c r="CI171" i="5"/>
  <c r="CH171" i="5"/>
  <c r="CG171" i="5"/>
  <c r="CF171" i="5"/>
  <c r="CE171" i="5"/>
  <c r="CD171" i="5"/>
  <c r="CC171" i="5"/>
  <c r="CB171" i="5"/>
  <c r="CA171" i="5"/>
  <c r="BZ171" i="5"/>
  <c r="BY171" i="5"/>
  <c r="BX171" i="5"/>
  <c r="BW171" i="5"/>
  <c r="BV171" i="5"/>
  <c r="BU171" i="5"/>
  <c r="BT171" i="5"/>
  <c r="BS171" i="5"/>
  <c r="BQ171" i="5"/>
  <c r="BN171" i="5"/>
  <c r="BM171" i="5"/>
  <c r="BL171" i="5"/>
  <c r="BK171" i="5"/>
  <c r="BJ171" i="5"/>
  <c r="BI171" i="5"/>
  <c r="BH171" i="5"/>
  <c r="BG171" i="5"/>
  <c r="BF171" i="5"/>
  <c r="AW171" i="5"/>
  <c r="AV171" i="5"/>
  <c r="AU171" i="5"/>
  <c r="AT171" i="5"/>
  <c r="AS171" i="5"/>
  <c r="AR171" i="5"/>
  <c r="AQ171" i="5"/>
  <c r="AP171" i="5"/>
  <c r="AO171" i="5"/>
  <c r="AN171" i="5"/>
  <c r="AM171" i="5"/>
  <c r="AL171" i="5"/>
  <c r="AK171" i="5"/>
  <c r="AJ171" i="5"/>
  <c r="AF171" i="5"/>
  <c r="AC171" i="5"/>
  <c r="AB171" i="5"/>
  <c r="AA171" i="5"/>
  <c r="CM169" i="5"/>
  <c r="CL169" i="5"/>
  <c r="CK169" i="5"/>
  <c r="CJ169" i="5"/>
  <c r="CI169" i="5"/>
  <c r="CH169" i="5"/>
  <c r="CG169" i="5"/>
  <c r="CF169" i="5"/>
  <c r="CE169" i="5"/>
  <c r="CD169" i="5"/>
  <c r="CC169" i="5"/>
  <c r="CB169" i="5"/>
  <c r="CA169" i="5"/>
  <c r="BZ169" i="5"/>
  <c r="BY169" i="5"/>
  <c r="BX169" i="5"/>
  <c r="BW169" i="5"/>
  <c r="BV169" i="5"/>
  <c r="BU169" i="5"/>
  <c r="BT169" i="5"/>
  <c r="BS169" i="5"/>
  <c r="BQ169" i="5"/>
  <c r="BN169" i="5"/>
  <c r="BM169" i="5"/>
  <c r="BL169" i="5"/>
  <c r="BK169" i="5"/>
  <c r="BJ169" i="5"/>
  <c r="BI169" i="5"/>
  <c r="BH169" i="5"/>
  <c r="BG169" i="5"/>
  <c r="BF169" i="5"/>
  <c r="AW169" i="5"/>
  <c r="AV169" i="5"/>
  <c r="AU169" i="5"/>
  <c r="AT169" i="5"/>
  <c r="AS169" i="5"/>
  <c r="AR169" i="5"/>
  <c r="AQ169" i="5"/>
  <c r="AP169" i="5"/>
  <c r="AO169" i="5"/>
  <c r="AN169" i="5"/>
  <c r="AM169" i="5"/>
  <c r="AL169" i="5"/>
  <c r="AK169" i="5"/>
  <c r="AJ169" i="5"/>
  <c r="AF169" i="5"/>
  <c r="AC169" i="5"/>
  <c r="AB169" i="5"/>
  <c r="AA169" i="5"/>
  <c r="CM167" i="5"/>
  <c r="CL167" i="5"/>
  <c r="CK167" i="5"/>
  <c r="CJ167" i="5"/>
  <c r="CI167" i="5"/>
  <c r="CH167" i="5"/>
  <c r="CG167" i="5"/>
  <c r="CF167" i="5"/>
  <c r="CE167" i="5"/>
  <c r="CD167" i="5"/>
  <c r="CC167" i="5"/>
  <c r="CB167" i="5"/>
  <c r="CA167" i="5"/>
  <c r="BZ167" i="5"/>
  <c r="BY167" i="5"/>
  <c r="BX167" i="5"/>
  <c r="BW167" i="5"/>
  <c r="BV167" i="5"/>
  <c r="BU167" i="5"/>
  <c r="BT167" i="5"/>
  <c r="BS167" i="5"/>
  <c r="BQ167" i="5"/>
  <c r="BN167" i="5"/>
  <c r="BM167" i="5"/>
  <c r="BL167" i="5"/>
  <c r="BK167" i="5"/>
  <c r="BJ167" i="5"/>
  <c r="BI167" i="5"/>
  <c r="BH167" i="5"/>
  <c r="BG167" i="5"/>
  <c r="BF167" i="5"/>
  <c r="AW167" i="5"/>
  <c r="AV167" i="5"/>
  <c r="AU167" i="5"/>
  <c r="AT167" i="5"/>
  <c r="AS167" i="5"/>
  <c r="AR167" i="5"/>
  <c r="AQ167" i="5"/>
  <c r="AP167" i="5"/>
  <c r="AO167" i="5"/>
  <c r="AN167" i="5"/>
  <c r="AM167" i="5"/>
  <c r="AL167" i="5"/>
  <c r="AK167" i="5"/>
  <c r="AJ167" i="5"/>
  <c r="AF167" i="5"/>
  <c r="AC167" i="5"/>
  <c r="AB167" i="5"/>
  <c r="AA167" i="5"/>
  <c r="CM165" i="5"/>
  <c r="CL165" i="5"/>
  <c r="CK165" i="5"/>
  <c r="CJ165" i="5"/>
  <c r="CI165" i="5"/>
  <c r="CH165" i="5"/>
  <c r="CG165" i="5"/>
  <c r="CF165" i="5"/>
  <c r="CE165" i="5"/>
  <c r="CD165" i="5"/>
  <c r="CC165" i="5"/>
  <c r="CB165" i="5"/>
  <c r="CA165" i="5"/>
  <c r="BZ165" i="5"/>
  <c r="BY165" i="5"/>
  <c r="BX165" i="5"/>
  <c r="BW165" i="5"/>
  <c r="BV165" i="5"/>
  <c r="BU165" i="5"/>
  <c r="BT165" i="5"/>
  <c r="BS165" i="5"/>
  <c r="BQ165" i="5"/>
  <c r="BN165" i="5"/>
  <c r="BM165" i="5"/>
  <c r="BL165" i="5"/>
  <c r="BK165" i="5"/>
  <c r="BJ165" i="5"/>
  <c r="BI165" i="5"/>
  <c r="BH165" i="5"/>
  <c r="BG165" i="5"/>
  <c r="BF165" i="5"/>
  <c r="AW165" i="5"/>
  <c r="AV165" i="5"/>
  <c r="AU165" i="5"/>
  <c r="AT165" i="5"/>
  <c r="AS165" i="5"/>
  <c r="AR165" i="5"/>
  <c r="AQ165" i="5"/>
  <c r="AP165" i="5"/>
  <c r="AO165" i="5"/>
  <c r="AN165" i="5"/>
  <c r="AM165" i="5"/>
  <c r="AL165" i="5"/>
  <c r="AK165" i="5"/>
  <c r="AJ165" i="5"/>
  <c r="AF165" i="5"/>
  <c r="AC165" i="5"/>
  <c r="AB165" i="5"/>
  <c r="AA165" i="5"/>
  <c r="CM164" i="5"/>
  <c r="CL164" i="5"/>
  <c r="CK164" i="5"/>
  <c r="CJ164" i="5"/>
  <c r="CI164" i="5"/>
  <c r="CH164" i="5"/>
  <c r="CG164" i="5"/>
  <c r="CF164" i="5"/>
  <c r="CE164" i="5"/>
  <c r="CD164" i="5"/>
  <c r="CC164" i="5"/>
  <c r="CB164" i="5"/>
  <c r="CA164" i="5"/>
  <c r="BZ164" i="5"/>
  <c r="BY164" i="5"/>
  <c r="BX164" i="5"/>
  <c r="BW164" i="5"/>
  <c r="BV164" i="5"/>
  <c r="BU164" i="5"/>
  <c r="BT164" i="5"/>
  <c r="BS164" i="5"/>
  <c r="BQ164" i="5"/>
  <c r="BN164" i="5"/>
  <c r="BM164" i="5"/>
  <c r="BL164" i="5"/>
  <c r="BK164" i="5"/>
  <c r="BJ164" i="5"/>
  <c r="BI164" i="5"/>
  <c r="BH164" i="5"/>
  <c r="BG164" i="5"/>
  <c r="BF164" i="5"/>
  <c r="AW164" i="5"/>
  <c r="AV164" i="5"/>
  <c r="AU164" i="5"/>
  <c r="AT164" i="5"/>
  <c r="AS164" i="5"/>
  <c r="AR164" i="5"/>
  <c r="AQ164" i="5"/>
  <c r="AP164" i="5"/>
  <c r="AO164" i="5"/>
  <c r="AN164" i="5"/>
  <c r="AM164" i="5"/>
  <c r="AL164" i="5"/>
  <c r="AK164" i="5"/>
  <c r="AJ164" i="5"/>
  <c r="AF164" i="5"/>
  <c r="AC164" i="5"/>
  <c r="AB164" i="5"/>
  <c r="AA164" i="5"/>
  <c r="CM160" i="5"/>
  <c r="CL160" i="5"/>
  <c r="CK160" i="5"/>
  <c r="CJ160" i="5"/>
  <c r="CI160" i="5"/>
  <c r="CH160" i="5"/>
  <c r="CG160" i="5"/>
  <c r="CF160" i="5"/>
  <c r="CE160" i="5"/>
  <c r="CD160" i="5"/>
  <c r="CC160" i="5"/>
  <c r="CB160" i="5"/>
  <c r="CA160" i="5"/>
  <c r="BZ160" i="5"/>
  <c r="BY160" i="5"/>
  <c r="BX160" i="5"/>
  <c r="BW160" i="5"/>
  <c r="BV160" i="5"/>
  <c r="BU160" i="5"/>
  <c r="BT160" i="5"/>
  <c r="BS160" i="5"/>
  <c r="BQ160" i="5"/>
  <c r="BN160" i="5"/>
  <c r="BM160" i="5"/>
  <c r="BL160" i="5"/>
  <c r="BK160" i="5"/>
  <c r="BJ160" i="5"/>
  <c r="BI160" i="5"/>
  <c r="BH160" i="5"/>
  <c r="BG160" i="5"/>
  <c r="BF160" i="5"/>
  <c r="AW160" i="5"/>
  <c r="AV160" i="5"/>
  <c r="AU160" i="5"/>
  <c r="AT160" i="5"/>
  <c r="AS160" i="5"/>
  <c r="AR160" i="5"/>
  <c r="AQ160" i="5"/>
  <c r="AP160" i="5"/>
  <c r="AO160" i="5"/>
  <c r="AN160" i="5"/>
  <c r="AM160" i="5"/>
  <c r="AL160" i="5"/>
  <c r="AK160" i="5"/>
  <c r="AJ160" i="5"/>
  <c r="AF160" i="5"/>
  <c r="AC160" i="5"/>
  <c r="AB160" i="5"/>
  <c r="AA160" i="5"/>
  <c r="CM158" i="5"/>
  <c r="CL158" i="5"/>
  <c r="CK158" i="5"/>
  <c r="CJ158" i="5"/>
  <c r="CI158" i="5"/>
  <c r="CH158" i="5"/>
  <c r="CG158" i="5"/>
  <c r="CF158" i="5"/>
  <c r="CE158" i="5"/>
  <c r="CD158" i="5"/>
  <c r="CC158" i="5"/>
  <c r="CB158" i="5"/>
  <c r="CA158" i="5"/>
  <c r="BZ158" i="5"/>
  <c r="BY158" i="5"/>
  <c r="BX158" i="5"/>
  <c r="BW158" i="5"/>
  <c r="BV158" i="5"/>
  <c r="BU158" i="5"/>
  <c r="BT158" i="5"/>
  <c r="BS158" i="5"/>
  <c r="BQ158" i="5"/>
  <c r="BN158" i="5"/>
  <c r="BM158" i="5"/>
  <c r="BL158" i="5"/>
  <c r="BK158" i="5"/>
  <c r="BJ158" i="5"/>
  <c r="BI158" i="5"/>
  <c r="BH158" i="5"/>
  <c r="BG158" i="5"/>
  <c r="BF158" i="5"/>
  <c r="AW158" i="5"/>
  <c r="AV158" i="5"/>
  <c r="AU158" i="5"/>
  <c r="AT158" i="5"/>
  <c r="AS158" i="5"/>
  <c r="AR158" i="5"/>
  <c r="AQ158" i="5"/>
  <c r="AP158" i="5"/>
  <c r="AO158" i="5"/>
  <c r="AN158" i="5"/>
  <c r="AM158" i="5"/>
  <c r="AL158" i="5"/>
  <c r="AK158" i="5"/>
  <c r="AJ158" i="5"/>
  <c r="AF158" i="5"/>
  <c r="AC158" i="5"/>
  <c r="AB158" i="5"/>
  <c r="AA158" i="5"/>
  <c r="CM156" i="5"/>
  <c r="CL156" i="5"/>
  <c r="CK156" i="5"/>
  <c r="CJ156" i="5"/>
  <c r="CI156" i="5"/>
  <c r="CH156" i="5"/>
  <c r="CG156" i="5"/>
  <c r="CF156" i="5"/>
  <c r="CE156" i="5"/>
  <c r="CD156" i="5"/>
  <c r="CC156" i="5"/>
  <c r="CB156" i="5"/>
  <c r="CA156" i="5"/>
  <c r="BZ156" i="5"/>
  <c r="BY156" i="5"/>
  <c r="BX156" i="5"/>
  <c r="BW156" i="5"/>
  <c r="BV156" i="5"/>
  <c r="BU156" i="5"/>
  <c r="BT156" i="5"/>
  <c r="BS156" i="5"/>
  <c r="BQ156" i="5"/>
  <c r="BN156" i="5"/>
  <c r="BM156" i="5"/>
  <c r="BL156" i="5"/>
  <c r="BK156" i="5"/>
  <c r="BJ156" i="5"/>
  <c r="BI156" i="5"/>
  <c r="BH156" i="5"/>
  <c r="BG156" i="5"/>
  <c r="BF156" i="5"/>
  <c r="AW156" i="5"/>
  <c r="AV156" i="5"/>
  <c r="AU156" i="5"/>
  <c r="AT156" i="5"/>
  <c r="AS156" i="5"/>
  <c r="AR156" i="5"/>
  <c r="AQ156" i="5"/>
  <c r="AP156" i="5"/>
  <c r="AO156" i="5"/>
  <c r="AN156" i="5"/>
  <c r="AM156" i="5"/>
  <c r="AL156" i="5"/>
  <c r="AK156" i="5"/>
  <c r="AJ156" i="5"/>
  <c r="AF156" i="5"/>
  <c r="AC156" i="5"/>
  <c r="AB156" i="5"/>
  <c r="CM154" i="5"/>
  <c r="CL154" i="5"/>
  <c r="CK154" i="5"/>
  <c r="CJ154" i="5"/>
  <c r="CI154" i="5"/>
  <c r="CH154" i="5"/>
  <c r="CG154" i="5"/>
  <c r="CF154" i="5"/>
  <c r="CE154" i="5"/>
  <c r="CD154" i="5"/>
  <c r="CC154" i="5"/>
  <c r="CB154" i="5"/>
  <c r="CA154" i="5"/>
  <c r="BZ154" i="5"/>
  <c r="BY154" i="5"/>
  <c r="BX154" i="5"/>
  <c r="BW154" i="5"/>
  <c r="BV154" i="5"/>
  <c r="BU154" i="5"/>
  <c r="BT154" i="5"/>
  <c r="BS154" i="5"/>
  <c r="BQ154" i="5"/>
  <c r="BN154" i="5"/>
  <c r="BM154" i="5"/>
  <c r="BL154" i="5"/>
  <c r="BK154" i="5"/>
  <c r="BJ154" i="5"/>
  <c r="BI154" i="5"/>
  <c r="BH154" i="5"/>
  <c r="BG154" i="5"/>
  <c r="BF154" i="5"/>
  <c r="AW154" i="5"/>
  <c r="AV154" i="5"/>
  <c r="AU154" i="5"/>
  <c r="AT154" i="5"/>
  <c r="AS154" i="5"/>
  <c r="AR154" i="5"/>
  <c r="AQ154" i="5"/>
  <c r="AP154" i="5"/>
  <c r="AO154" i="5"/>
  <c r="AN154" i="5"/>
  <c r="AM154" i="5"/>
  <c r="AL154" i="5"/>
  <c r="AK154" i="5"/>
  <c r="AJ154" i="5"/>
  <c r="AF154" i="5"/>
  <c r="AC154" i="5"/>
  <c r="AB154" i="5"/>
  <c r="AA154" i="5"/>
  <c r="CM152" i="5"/>
  <c r="CL152" i="5"/>
  <c r="CK152" i="5"/>
  <c r="CJ152" i="5"/>
  <c r="CI152" i="5"/>
  <c r="CH152" i="5"/>
  <c r="CG152" i="5"/>
  <c r="CF152" i="5"/>
  <c r="CE152" i="5"/>
  <c r="CD152" i="5"/>
  <c r="CC152" i="5"/>
  <c r="CB152" i="5"/>
  <c r="CA152" i="5"/>
  <c r="BZ152" i="5"/>
  <c r="BY152" i="5"/>
  <c r="BX152" i="5"/>
  <c r="BW152" i="5"/>
  <c r="BV152" i="5"/>
  <c r="BU152" i="5"/>
  <c r="BT152" i="5"/>
  <c r="BS152" i="5"/>
  <c r="BQ152" i="5"/>
  <c r="BN152" i="5"/>
  <c r="BM152" i="5"/>
  <c r="BL152" i="5"/>
  <c r="BK152" i="5"/>
  <c r="BJ152" i="5"/>
  <c r="BI152" i="5"/>
  <c r="BH152" i="5"/>
  <c r="BG152" i="5"/>
  <c r="BF152" i="5"/>
  <c r="AW152" i="5"/>
  <c r="AV152" i="5"/>
  <c r="AU152" i="5"/>
  <c r="AT152" i="5"/>
  <c r="AS152" i="5"/>
  <c r="AR152" i="5"/>
  <c r="AQ152" i="5"/>
  <c r="AP152" i="5"/>
  <c r="AO152" i="5"/>
  <c r="AN152" i="5"/>
  <c r="AM152" i="5"/>
  <c r="AL152" i="5"/>
  <c r="AK152" i="5"/>
  <c r="AJ152" i="5"/>
  <c r="AF152" i="5"/>
  <c r="AC152" i="5"/>
  <c r="AB152" i="5"/>
  <c r="AA152" i="5"/>
  <c r="CM150" i="5"/>
  <c r="CL150" i="5"/>
  <c r="CK150" i="5"/>
  <c r="CJ150" i="5"/>
  <c r="CI150" i="5"/>
  <c r="CH150" i="5"/>
  <c r="CG150" i="5"/>
  <c r="CF150" i="5"/>
  <c r="CE150" i="5"/>
  <c r="CD150" i="5"/>
  <c r="CC150" i="5"/>
  <c r="CB150" i="5"/>
  <c r="CA150" i="5"/>
  <c r="BZ150" i="5"/>
  <c r="BY150" i="5"/>
  <c r="BX150" i="5"/>
  <c r="BW150" i="5"/>
  <c r="BV150" i="5"/>
  <c r="BU150" i="5"/>
  <c r="BT150" i="5"/>
  <c r="BS150" i="5"/>
  <c r="BQ150" i="5"/>
  <c r="BN150" i="5"/>
  <c r="BM150" i="5"/>
  <c r="BL150" i="5"/>
  <c r="BK150" i="5"/>
  <c r="BJ150" i="5"/>
  <c r="BI150" i="5"/>
  <c r="BH150" i="5"/>
  <c r="BG150" i="5"/>
  <c r="BF150" i="5"/>
  <c r="AW150" i="5"/>
  <c r="AV150" i="5"/>
  <c r="AU150" i="5"/>
  <c r="AT150" i="5"/>
  <c r="AS150" i="5"/>
  <c r="AR150" i="5"/>
  <c r="AQ150" i="5"/>
  <c r="AP150" i="5"/>
  <c r="AO150" i="5"/>
  <c r="AN150" i="5"/>
  <c r="AM150" i="5"/>
  <c r="AL150" i="5"/>
  <c r="AK150" i="5"/>
  <c r="AJ150" i="5"/>
  <c r="AF150" i="5"/>
  <c r="AC150" i="5"/>
  <c r="AB150" i="5"/>
  <c r="AA150" i="5"/>
  <c r="CM148" i="5"/>
  <c r="CL148" i="5"/>
  <c r="CK148" i="5"/>
  <c r="CJ148" i="5"/>
  <c r="CI148" i="5"/>
  <c r="CH148" i="5"/>
  <c r="CG148" i="5"/>
  <c r="CF148" i="5"/>
  <c r="CE148" i="5"/>
  <c r="CD148" i="5"/>
  <c r="CC148" i="5"/>
  <c r="CB148" i="5"/>
  <c r="CA148" i="5"/>
  <c r="BZ148" i="5"/>
  <c r="BY148" i="5"/>
  <c r="BX148" i="5"/>
  <c r="BW148" i="5"/>
  <c r="BV148" i="5"/>
  <c r="BU148" i="5"/>
  <c r="BT148" i="5"/>
  <c r="BS148" i="5"/>
  <c r="BQ148" i="5"/>
  <c r="BN148" i="5"/>
  <c r="BM148" i="5"/>
  <c r="BL148" i="5"/>
  <c r="BK148" i="5"/>
  <c r="BJ148" i="5"/>
  <c r="BI148" i="5"/>
  <c r="BH148" i="5"/>
  <c r="BG148" i="5"/>
  <c r="BF148" i="5"/>
  <c r="AW148" i="5"/>
  <c r="AV148" i="5"/>
  <c r="AU148" i="5"/>
  <c r="AT148" i="5"/>
  <c r="AS148" i="5"/>
  <c r="AR148" i="5"/>
  <c r="AQ148" i="5"/>
  <c r="AP148" i="5"/>
  <c r="AO148" i="5"/>
  <c r="AN148" i="5"/>
  <c r="AM148" i="5"/>
  <c r="AL148" i="5"/>
  <c r="AK148" i="5"/>
  <c r="AJ148" i="5"/>
  <c r="AF148" i="5"/>
  <c r="AC148" i="5"/>
  <c r="AB148" i="5"/>
  <c r="AA148" i="5"/>
  <c r="CM147" i="5"/>
  <c r="CL147" i="5"/>
  <c r="CK147" i="5"/>
  <c r="CJ147" i="5"/>
  <c r="CI147" i="5"/>
  <c r="CH147" i="5"/>
  <c r="CG147" i="5"/>
  <c r="CF147" i="5"/>
  <c r="CE147" i="5"/>
  <c r="CD147" i="5"/>
  <c r="CC147" i="5"/>
  <c r="CB147" i="5"/>
  <c r="CA147" i="5"/>
  <c r="BZ147" i="5"/>
  <c r="BY147" i="5"/>
  <c r="BX147" i="5"/>
  <c r="BW147" i="5"/>
  <c r="BV147" i="5"/>
  <c r="BU147" i="5"/>
  <c r="BT147" i="5"/>
  <c r="BS147" i="5"/>
  <c r="BQ147" i="5"/>
  <c r="BN147" i="5"/>
  <c r="BM147" i="5"/>
  <c r="BL147" i="5"/>
  <c r="BK147" i="5"/>
  <c r="BJ147" i="5"/>
  <c r="BI147" i="5"/>
  <c r="BH147" i="5"/>
  <c r="BG147" i="5"/>
  <c r="BF147" i="5"/>
  <c r="AW147" i="5"/>
  <c r="AV147" i="5"/>
  <c r="AU147" i="5"/>
  <c r="AT147" i="5"/>
  <c r="AS147" i="5"/>
  <c r="AR147" i="5"/>
  <c r="AQ147" i="5"/>
  <c r="AP147" i="5"/>
  <c r="AO147" i="5"/>
  <c r="AN147" i="5"/>
  <c r="AM147" i="5"/>
  <c r="AL147" i="5"/>
  <c r="AK147" i="5"/>
  <c r="AJ147" i="5"/>
  <c r="AF147" i="5"/>
  <c r="AC147" i="5"/>
  <c r="AB147" i="5"/>
  <c r="AA147" i="5"/>
  <c r="CM144" i="5"/>
  <c r="CL144" i="5"/>
  <c r="CK144" i="5"/>
  <c r="CJ144" i="5"/>
  <c r="CI144" i="5"/>
  <c r="CH144" i="5"/>
  <c r="CG144" i="5"/>
  <c r="CF144" i="5"/>
  <c r="CE144" i="5"/>
  <c r="CD144" i="5"/>
  <c r="CC144" i="5"/>
  <c r="CB144" i="5"/>
  <c r="CA144" i="5"/>
  <c r="BZ144" i="5"/>
  <c r="BY144" i="5"/>
  <c r="BX144" i="5"/>
  <c r="BW144" i="5"/>
  <c r="BV144" i="5"/>
  <c r="BU144" i="5"/>
  <c r="BT144" i="5"/>
  <c r="BS144" i="5"/>
  <c r="BQ144" i="5"/>
  <c r="BN144" i="5"/>
  <c r="BM144" i="5"/>
  <c r="BL144" i="5"/>
  <c r="BK144" i="5"/>
  <c r="BJ144" i="5"/>
  <c r="BI144" i="5"/>
  <c r="BH144" i="5"/>
  <c r="BG144" i="5"/>
  <c r="BF144" i="5"/>
  <c r="AW144" i="5"/>
  <c r="AV144" i="5"/>
  <c r="AU144" i="5"/>
  <c r="AT144" i="5"/>
  <c r="AS144" i="5"/>
  <c r="AR144" i="5"/>
  <c r="AQ144" i="5"/>
  <c r="AP144" i="5"/>
  <c r="AO144" i="5"/>
  <c r="AN144" i="5"/>
  <c r="AM144" i="5"/>
  <c r="AL144" i="5"/>
  <c r="AK144" i="5"/>
  <c r="AJ144" i="5"/>
  <c r="AF144" i="5"/>
  <c r="AC144" i="5"/>
  <c r="AB144" i="5"/>
  <c r="AA144" i="5"/>
  <c r="CM142" i="5"/>
  <c r="CL142" i="5"/>
  <c r="CK142" i="5"/>
  <c r="CJ142" i="5"/>
  <c r="CI142" i="5"/>
  <c r="CH142" i="5"/>
  <c r="CG142" i="5"/>
  <c r="CF142" i="5"/>
  <c r="CE142" i="5"/>
  <c r="CD142" i="5"/>
  <c r="CC142" i="5"/>
  <c r="CB142" i="5"/>
  <c r="CA142" i="5"/>
  <c r="BZ142" i="5"/>
  <c r="BY142" i="5"/>
  <c r="BX142" i="5"/>
  <c r="BW142" i="5"/>
  <c r="BV142" i="5"/>
  <c r="BU142" i="5"/>
  <c r="BT142" i="5"/>
  <c r="BS142" i="5"/>
  <c r="BQ142" i="5"/>
  <c r="BN142" i="5"/>
  <c r="BM142" i="5"/>
  <c r="BL142" i="5"/>
  <c r="BK142" i="5"/>
  <c r="BJ142" i="5"/>
  <c r="BI142" i="5"/>
  <c r="BH142" i="5"/>
  <c r="BG142" i="5"/>
  <c r="BF142" i="5"/>
  <c r="AW142" i="5"/>
  <c r="AV142" i="5"/>
  <c r="AU142" i="5"/>
  <c r="AT142" i="5"/>
  <c r="AS142" i="5"/>
  <c r="AR142" i="5"/>
  <c r="AQ142" i="5"/>
  <c r="AP142" i="5"/>
  <c r="AO142" i="5"/>
  <c r="AN142" i="5"/>
  <c r="AM142" i="5"/>
  <c r="AL142" i="5"/>
  <c r="AK142" i="5"/>
  <c r="AJ142" i="5"/>
  <c r="AF142" i="5"/>
  <c r="AC142" i="5"/>
  <c r="AB142" i="5"/>
  <c r="AA142" i="5"/>
  <c r="CM140" i="5"/>
  <c r="CL140" i="5"/>
  <c r="CK140" i="5"/>
  <c r="CJ140" i="5"/>
  <c r="CI140" i="5"/>
  <c r="CH140" i="5"/>
  <c r="CG140" i="5"/>
  <c r="CF140" i="5"/>
  <c r="CE140" i="5"/>
  <c r="CD140" i="5"/>
  <c r="CC140" i="5"/>
  <c r="CB140" i="5"/>
  <c r="CA140" i="5"/>
  <c r="BZ140" i="5"/>
  <c r="BY140" i="5"/>
  <c r="BX140" i="5"/>
  <c r="BW140" i="5"/>
  <c r="BV140" i="5"/>
  <c r="BU140" i="5"/>
  <c r="BT140" i="5"/>
  <c r="BS140" i="5"/>
  <c r="BQ140" i="5"/>
  <c r="BN140" i="5"/>
  <c r="BM140" i="5"/>
  <c r="BL140" i="5"/>
  <c r="BK140" i="5"/>
  <c r="BJ140" i="5"/>
  <c r="BI140" i="5"/>
  <c r="BH140" i="5"/>
  <c r="BG140" i="5"/>
  <c r="BF140" i="5"/>
  <c r="AW140" i="5"/>
  <c r="AV140" i="5"/>
  <c r="AU140" i="5"/>
  <c r="AT140" i="5"/>
  <c r="AS140" i="5"/>
  <c r="AR140" i="5"/>
  <c r="AQ140" i="5"/>
  <c r="AP140" i="5"/>
  <c r="AO140" i="5"/>
  <c r="AN140" i="5"/>
  <c r="AM140" i="5"/>
  <c r="AL140" i="5"/>
  <c r="AK140" i="5"/>
  <c r="AJ140" i="5"/>
  <c r="AF140" i="5"/>
  <c r="AC140" i="5"/>
  <c r="AB140" i="5"/>
  <c r="AA140" i="5"/>
  <c r="CM138" i="5"/>
  <c r="CL138" i="5"/>
  <c r="CK138" i="5"/>
  <c r="CJ138" i="5"/>
  <c r="CI138" i="5"/>
  <c r="CH138" i="5"/>
  <c r="CG138" i="5"/>
  <c r="CF138" i="5"/>
  <c r="CE138" i="5"/>
  <c r="CD138" i="5"/>
  <c r="CC138" i="5"/>
  <c r="CB138" i="5"/>
  <c r="CA138" i="5"/>
  <c r="BZ138" i="5"/>
  <c r="BY138" i="5"/>
  <c r="BX138" i="5"/>
  <c r="BW138" i="5"/>
  <c r="BV138" i="5"/>
  <c r="BU138" i="5"/>
  <c r="BT138" i="5"/>
  <c r="BS138" i="5"/>
  <c r="BQ138" i="5"/>
  <c r="BN138" i="5"/>
  <c r="BM138" i="5"/>
  <c r="BL138" i="5"/>
  <c r="BK138" i="5"/>
  <c r="BJ138" i="5"/>
  <c r="BI138" i="5"/>
  <c r="BH138" i="5"/>
  <c r="BG138" i="5"/>
  <c r="BF138" i="5"/>
  <c r="AW138" i="5"/>
  <c r="AV138" i="5"/>
  <c r="AU138" i="5"/>
  <c r="AT138" i="5"/>
  <c r="AS138" i="5"/>
  <c r="AR138" i="5"/>
  <c r="AQ138" i="5"/>
  <c r="AP138" i="5"/>
  <c r="AO138" i="5"/>
  <c r="AN138" i="5"/>
  <c r="AM138" i="5"/>
  <c r="AL138" i="5"/>
  <c r="AK138" i="5"/>
  <c r="AJ138" i="5"/>
  <c r="AF138" i="5"/>
  <c r="AC138" i="5"/>
  <c r="AB138" i="5"/>
  <c r="AA138" i="5"/>
  <c r="CM136" i="5"/>
  <c r="CL136" i="5"/>
  <c r="CK136" i="5"/>
  <c r="CJ136" i="5"/>
  <c r="CI136" i="5"/>
  <c r="CH136" i="5"/>
  <c r="CG136" i="5"/>
  <c r="CF136" i="5"/>
  <c r="CE136" i="5"/>
  <c r="CD136" i="5"/>
  <c r="CC136" i="5"/>
  <c r="CB136" i="5"/>
  <c r="CA136" i="5"/>
  <c r="BZ136" i="5"/>
  <c r="BY136" i="5"/>
  <c r="BX136" i="5"/>
  <c r="BW136" i="5"/>
  <c r="BV136" i="5"/>
  <c r="BU136" i="5"/>
  <c r="BT136" i="5"/>
  <c r="BS136" i="5"/>
  <c r="BQ136" i="5"/>
  <c r="BN136" i="5"/>
  <c r="BM136" i="5"/>
  <c r="BL136" i="5"/>
  <c r="BK136" i="5"/>
  <c r="BJ136" i="5"/>
  <c r="BI136" i="5"/>
  <c r="BH136" i="5"/>
  <c r="BG136" i="5"/>
  <c r="BF136" i="5"/>
  <c r="AW136" i="5"/>
  <c r="AV136" i="5"/>
  <c r="AU136" i="5"/>
  <c r="AT136" i="5"/>
  <c r="AS136" i="5"/>
  <c r="AR136" i="5"/>
  <c r="AQ136" i="5"/>
  <c r="AP136" i="5"/>
  <c r="AO136" i="5"/>
  <c r="AN136" i="5"/>
  <c r="AM136" i="5"/>
  <c r="AL136" i="5"/>
  <c r="AK136" i="5"/>
  <c r="AJ136" i="5"/>
  <c r="AF136" i="5"/>
  <c r="AC136" i="5"/>
  <c r="AB136" i="5"/>
  <c r="AA136" i="5"/>
  <c r="CM134" i="5"/>
  <c r="CL134" i="5"/>
  <c r="CK134" i="5"/>
  <c r="CJ134" i="5"/>
  <c r="CI134" i="5"/>
  <c r="CH134" i="5"/>
  <c r="CG134" i="5"/>
  <c r="CF134" i="5"/>
  <c r="CE134" i="5"/>
  <c r="CD134" i="5"/>
  <c r="CC134" i="5"/>
  <c r="CB134" i="5"/>
  <c r="CA134" i="5"/>
  <c r="BZ134" i="5"/>
  <c r="BY134" i="5"/>
  <c r="BX134" i="5"/>
  <c r="BW134" i="5"/>
  <c r="BV134" i="5"/>
  <c r="BU134" i="5"/>
  <c r="BT134" i="5"/>
  <c r="BS134" i="5"/>
  <c r="BQ134" i="5"/>
  <c r="BN134" i="5"/>
  <c r="BM134" i="5"/>
  <c r="BL134" i="5"/>
  <c r="BK134" i="5"/>
  <c r="BJ134" i="5"/>
  <c r="BI134" i="5"/>
  <c r="BH134" i="5"/>
  <c r="BG134" i="5"/>
  <c r="BF134" i="5"/>
  <c r="AW134" i="5"/>
  <c r="AV134" i="5"/>
  <c r="AU134" i="5"/>
  <c r="AT134" i="5"/>
  <c r="AS134" i="5"/>
  <c r="AR134" i="5"/>
  <c r="AQ134" i="5"/>
  <c r="AP134" i="5"/>
  <c r="AO134" i="5"/>
  <c r="AN134" i="5"/>
  <c r="AM134" i="5"/>
  <c r="AL134" i="5"/>
  <c r="AK134" i="5"/>
  <c r="AJ134" i="5"/>
  <c r="AF134" i="5"/>
  <c r="AC134" i="5"/>
  <c r="AB134" i="5"/>
  <c r="CM132" i="5"/>
  <c r="CL132" i="5"/>
  <c r="CK132" i="5"/>
  <c r="CJ132" i="5"/>
  <c r="CI132" i="5"/>
  <c r="CH132" i="5"/>
  <c r="CG132" i="5"/>
  <c r="CF132" i="5"/>
  <c r="CE132" i="5"/>
  <c r="CD132" i="5"/>
  <c r="CC132" i="5"/>
  <c r="CB132" i="5"/>
  <c r="CA132" i="5"/>
  <c r="BZ132" i="5"/>
  <c r="BY132" i="5"/>
  <c r="BX132" i="5"/>
  <c r="BW132" i="5"/>
  <c r="BV132" i="5"/>
  <c r="BU132" i="5"/>
  <c r="BT132" i="5"/>
  <c r="BS132" i="5"/>
  <c r="BQ132" i="5"/>
  <c r="BN132" i="5"/>
  <c r="BM132" i="5"/>
  <c r="BL132" i="5"/>
  <c r="BK132" i="5"/>
  <c r="BJ132" i="5"/>
  <c r="BI132" i="5"/>
  <c r="BH132" i="5"/>
  <c r="BG132" i="5"/>
  <c r="BF132" i="5"/>
  <c r="AW132" i="5"/>
  <c r="AV132" i="5"/>
  <c r="AU132" i="5"/>
  <c r="AT132" i="5"/>
  <c r="AS132" i="5"/>
  <c r="AR132" i="5"/>
  <c r="AQ132" i="5"/>
  <c r="AP132" i="5"/>
  <c r="AO132" i="5"/>
  <c r="AN132" i="5"/>
  <c r="AM132" i="5"/>
  <c r="AL132" i="5"/>
  <c r="AK132" i="5"/>
  <c r="AJ132" i="5"/>
  <c r="AF132" i="5"/>
  <c r="AC132" i="5"/>
  <c r="AB132" i="5"/>
  <c r="AA132" i="5"/>
  <c r="CM130" i="5"/>
  <c r="CL130" i="5"/>
  <c r="CK130" i="5"/>
  <c r="CJ130" i="5"/>
  <c r="CI130" i="5"/>
  <c r="CH130" i="5"/>
  <c r="CG130" i="5"/>
  <c r="CF130" i="5"/>
  <c r="CE130" i="5"/>
  <c r="CD130" i="5"/>
  <c r="CC130" i="5"/>
  <c r="CB130" i="5"/>
  <c r="CA130" i="5"/>
  <c r="BZ130" i="5"/>
  <c r="BY130" i="5"/>
  <c r="BX130" i="5"/>
  <c r="BW130" i="5"/>
  <c r="BV130" i="5"/>
  <c r="BU130" i="5"/>
  <c r="BT130" i="5"/>
  <c r="BS130" i="5"/>
  <c r="BQ130" i="5"/>
  <c r="BN130" i="5"/>
  <c r="BM130" i="5"/>
  <c r="BL130" i="5"/>
  <c r="BK130" i="5"/>
  <c r="BJ130" i="5"/>
  <c r="BI130" i="5"/>
  <c r="BH130" i="5"/>
  <c r="BG130" i="5"/>
  <c r="BF130" i="5"/>
  <c r="AW130" i="5"/>
  <c r="AV130" i="5"/>
  <c r="AU130" i="5"/>
  <c r="AT130" i="5"/>
  <c r="AS130" i="5"/>
  <c r="AR130" i="5"/>
  <c r="AQ130" i="5"/>
  <c r="AP130" i="5"/>
  <c r="AO130" i="5"/>
  <c r="AN130" i="5"/>
  <c r="AM130" i="5"/>
  <c r="AL130" i="5"/>
  <c r="AK130" i="5"/>
  <c r="AJ130" i="5"/>
  <c r="AF130" i="5"/>
  <c r="AC130" i="5"/>
  <c r="AB130" i="5"/>
  <c r="AA130" i="5"/>
  <c r="CM127" i="5"/>
  <c r="CL127" i="5"/>
  <c r="CK127" i="5"/>
  <c r="CJ127" i="5"/>
  <c r="CI127" i="5"/>
  <c r="CH127" i="5"/>
  <c r="CG127" i="5"/>
  <c r="CF127" i="5"/>
  <c r="CE127" i="5"/>
  <c r="CD127" i="5"/>
  <c r="CC127" i="5"/>
  <c r="CB127" i="5"/>
  <c r="CA127" i="5"/>
  <c r="BZ127" i="5"/>
  <c r="BY127" i="5"/>
  <c r="BX127" i="5"/>
  <c r="BW127" i="5"/>
  <c r="BV127" i="5"/>
  <c r="BU127" i="5"/>
  <c r="BT127" i="5"/>
  <c r="BS127" i="5"/>
  <c r="BQ127" i="5"/>
  <c r="BN127" i="5"/>
  <c r="BM127" i="5"/>
  <c r="BL127" i="5"/>
  <c r="BK127" i="5"/>
  <c r="BJ127" i="5"/>
  <c r="BI127" i="5"/>
  <c r="BH127" i="5"/>
  <c r="BG127" i="5"/>
  <c r="BF127" i="5"/>
  <c r="AW127" i="5"/>
  <c r="AV127" i="5"/>
  <c r="AU127" i="5"/>
  <c r="AT127" i="5"/>
  <c r="AS127" i="5"/>
  <c r="AR127" i="5"/>
  <c r="AQ127" i="5"/>
  <c r="AP127" i="5"/>
  <c r="AO127" i="5"/>
  <c r="AN127" i="5"/>
  <c r="AM127" i="5"/>
  <c r="AL127" i="5"/>
  <c r="AK127" i="5"/>
  <c r="AJ127" i="5"/>
  <c r="AF127" i="5"/>
  <c r="AC127" i="5"/>
  <c r="AB127" i="5"/>
  <c r="AA127" i="5"/>
  <c r="CM125" i="5"/>
  <c r="CL125" i="5"/>
  <c r="CK125" i="5"/>
  <c r="CJ125" i="5"/>
  <c r="CI125" i="5"/>
  <c r="CH125" i="5"/>
  <c r="CG125" i="5"/>
  <c r="CF125" i="5"/>
  <c r="CE125" i="5"/>
  <c r="CD125" i="5"/>
  <c r="CC125" i="5"/>
  <c r="CB125" i="5"/>
  <c r="CA125" i="5"/>
  <c r="BZ125" i="5"/>
  <c r="BY125" i="5"/>
  <c r="BX125" i="5"/>
  <c r="BW125" i="5"/>
  <c r="BV125" i="5"/>
  <c r="BU125" i="5"/>
  <c r="BT125" i="5"/>
  <c r="BS125" i="5"/>
  <c r="BQ125" i="5"/>
  <c r="BN125" i="5"/>
  <c r="BM125" i="5"/>
  <c r="BL125" i="5"/>
  <c r="BK125" i="5"/>
  <c r="BJ125" i="5"/>
  <c r="BI125" i="5"/>
  <c r="BH125" i="5"/>
  <c r="BG125" i="5"/>
  <c r="BF125" i="5"/>
  <c r="AW125" i="5"/>
  <c r="AV125" i="5"/>
  <c r="AU125" i="5"/>
  <c r="AT125" i="5"/>
  <c r="AS125" i="5"/>
  <c r="AR125" i="5"/>
  <c r="AQ125" i="5"/>
  <c r="AP125" i="5"/>
  <c r="AO125" i="5"/>
  <c r="AN125" i="5"/>
  <c r="AM125" i="5"/>
  <c r="AL125" i="5"/>
  <c r="AK125" i="5"/>
  <c r="AJ125" i="5"/>
  <c r="AF125" i="5"/>
  <c r="AC125" i="5"/>
  <c r="AB125" i="5"/>
  <c r="AA125" i="5"/>
  <c r="CM123" i="5"/>
  <c r="CL123" i="5"/>
  <c r="CK123" i="5"/>
  <c r="CJ123" i="5"/>
  <c r="CI123" i="5"/>
  <c r="CH123" i="5"/>
  <c r="CG123" i="5"/>
  <c r="CF123" i="5"/>
  <c r="CE123" i="5"/>
  <c r="CD123" i="5"/>
  <c r="CC123" i="5"/>
  <c r="CB123" i="5"/>
  <c r="CA123" i="5"/>
  <c r="BZ123" i="5"/>
  <c r="BY123" i="5"/>
  <c r="BX123" i="5"/>
  <c r="BW123" i="5"/>
  <c r="BV123" i="5"/>
  <c r="BU123" i="5"/>
  <c r="BT123" i="5"/>
  <c r="BS123" i="5"/>
  <c r="BQ123" i="5"/>
  <c r="BN123" i="5"/>
  <c r="BM123" i="5"/>
  <c r="BL123" i="5"/>
  <c r="BK123" i="5"/>
  <c r="BJ123" i="5"/>
  <c r="BI123" i="5"/>
  <c r="BH123" i="5"/>
  <c r="BG123" i="5"/>
  <c r="BF123" i="5"/>
  <c r="AW123" i="5"/>
  <c r="AV123" i="5"/>
  <c r="AU123" i="5"/>
  <c r="AT123" i="5"/>
  <c r="AS123" i="5"/>
  <c r="AR123" i="5"/>
  <c r="AQ123" i="5"/>
  <c r="AP123" i="5"/>
  <c r="AO123" i="5"/>
  <c r="AN123" i="5"/>
  <c r="AM123" i="5"/>
  <c r="AL123" i="5"/>
  <c r="AK123" i="5"/>
  <c r="AJ123" i="5"/>
  <c r="AF123" i="5"/>
  <c r="AC123" i="5"/>
  <c r="AB123" i="5"/>
  <c r="AA123" i="5"/>
  <c r="CM122" i="5"/>
  <c r="CL122" i="5"/>
  <c r="CK122" i="5"/>
  <c r="CJ122" i="5"/>
  <c r="CI122" i="5"/>
  <c r="CH122" i="5"/>
  <c r="CG122" i="5"/>
  <c r="CF122" i="5"/>
  <c r="CE122" i="5"/>
  <c r="CD122" i="5"/>
  <c r="CC122" i="5"/>
  <c r="CB122" i="5"/>
  <c r="CA122" i="5"/>
  <c r="BZ122" i="5"/>
  <c r="BY122" i="5"/>
  <c r="BX122" i="5"/>
  <c r="BW122" i="5"/>
  <c r="BV122" i="5"/>
  <c r="BU122" i="5"/>
  <c r="BT122" i="5"/>
  <c r="BS122" i="5"/>
  <c r="BQ122" i="5"/>
  <c r="BN122" i="5"/>
  <c r="BM122" i="5"/>
  <c r="BL122" i="5"/>
  <c r="BK122" i="5"/>
  <c r="BJ122" i="5"/>
  <c r="BI122" i="5"/>
  <c r="BH122" i="5"/>
  <c r="BG122" i="5"/>
  <c r="BF122" i="5"/>
  <c r="AW122" i="5"/>
  <c r="AV122" i="5"/>
  <c r="AU122" i="5"/>
  <c r="AT122" i="5"/>
  <c r="AS122" i="5"/>
  <c r="AR122" i="5"/>
  <c r="AQ122" i="5"/>
  <c r="AP122" i="5"/>
  <c r="AO122" i="5"/>
  <c r="AN122" i="5"/>
  <c r="AM122" i="5"/>
  <c r="AL122" i="5"/>
  <c r="AK122" i="5"/>
  <c r="AJ122" i="5"/>
  <c r="AF122" i="5"/>
  <c r="AC122" i="5"/>
  <c r="AB122" i="5"/>
  <c r="AA122" i="5"/>
  <c r="CM119" i="5"/>
  <c r="CL119" i="5"/>
  <c r="CK119" i="5"/>
  <c r="CJ119" i="5"/>
  <c r="CI119" i="5"/>
  <c r="CH119" i="5"/>
  <c r="CG119" i="5"/>
  <c r="CF119" i="5"/>
  <c r="CE119" i="5"/>
  <c r="CD119" i="5"/>
  <c r="CC119" i="5"/>
  <c r="CB119" i="5"/>
  <c r="CA119" i="5"/>
  <c r="BZ119" i="5"/>
  <c r="BY119" i="5"/>
  <c r="BX119" i="5"/>
  <c r="BW119" i="5"/>
  <c r="BV119" i="5"/>
  <c r="BU119" i="5"/>
  <c r="BT119" i="5"/>
  <c r="BS119" i="5"/>
  <c r="BQ119" i="5"/>
  <c r="BN119" i="5"/>
  <c r="BM119" i="5"/>
  <c r="BL119" i="5"/>
  <c r="BK119" i="5"/>
  <c r="BJ119" i="5"/>
  <c r="BI119" i="5"/>
  <c r="BH119" i="5"/>
  <c r="BG119" i="5"/>
  <c r="BF119" i="5"/>
  <c r="AW119" i="5"/>
  <c r="AV119" i="5"/>
  <c r="AU119" i="5"/>
  <c r="AT119" i="5"/>
  <c r="AS119" i="5"/>
  <c r="AR119" i="5"/>
  <c r="AQ119" i="5"/>
  <c r="AP119" i="5"/>
  <c r="AO119" i="5"/>
  <c r="AN119" i="5"/>
  <c r="AM119" i="5"/>
  <c r="AL119" i="5"/>
  <c r="AK119" i="5"/>
  <c r="AJ119" i="5"/>
  <c r="AF119" i="5"/>
  <c r="AC119" i="5"/>
  <c r="AB119" i="5"/>
  <c r="AA119" i="5"/>
  <c r="CM117" i="5"/>
  <c r="CL117" i="5"/>
  <c r="CK117" i="5"/>
  <c r="CJ117" i="5"/>
  <c r="CI117" i="5"/>
  <c r="CH117" i="5"/>
  <c r="CG117" i="5"/>
  <c r="CF117" i="5"/>
  <c r="CE117" i="5"/>
  <c r="CD117" i="5"/>
  <c r="CC117" i="5"/>
  <c r="CB117" i="5"/>
  <c r="CA117" i="5"/>
  <c r="BZ117" i="5"/>
  <c r="BY117" i="5"/>
  <c r="BX117" i="5"/>
  <c r="BW117" i="5"/>
  <c r="BV117" i="5"/>
  <c r="BU117" i="5"/>
  <c r="BT117" i="5"/>
  <c r="BS117" i="5"/>
  <c r="BQ117" i="5"/>
  <c r="BN117" i="5"/>
  <c r="BM117" i="5"/>
  <c r="BL117" i="5"/>
  <c r="BK117" i="5"/>
  <c r="BJ117" i="5"/>
  <c r="BI117" i="5"/>
  <c r="BH117" i="5"/>
  <c r="BG117" i="5"/>
  <c r="BF117" i="5"/>
  <c r="AW117" i="5"/>
  <c r="AV117" i="5"/>
  <c r="AU117" i="5"/>
  <c r="AT117" i="5"/>
  <c r="AS117" i="5"/>
  <c r="AR117" i="5"/>
  <c r="AQ117" i="5"/>
  <c r="AP117" i="5"/>
  <c r="AO117" i="5"/>
  <c r="AN117" i="5"/>
  <c r="AM117" i="5"/>
  <c r="AL117" i="5"/>
  <c r="AK117" i="5"/>
  <c r="AJ117" i="5"/>
  <c r="AF117" i="5"/>
  <c r="AC117" i="5"/>
  <c r="AB117" i="5"/>
  <c r="AA117" i="5"/>
  <c r="CM115" i="5"/>
  <c r="CL115" i="5"/>
  <c r="CK115" i="5"/>
  <c r="CJ115" i="5"/>
  <c r="CI115" i="5"/>
  <c r="CH115" i="5"/>
  <c r="CG115" i="5"/>
  <c r="CF115" i="5"/>
  <c r="CE115" i="5"/>
  <c r="CD115" i="5"/>
  <c r="CC115" i="5"/>
  <c r="CB115" i="5"/>
  <c r="CA115" i="5"/>
  <c r="BZ115" i="5"/>
  <c r="BY115" i="5"/>
  <c r="BX115" i="5"/>
  <c r="BW115" i="5"/>
  <c r="BV115" i="5"/>
  <c r="BU115" i="5"/>
  <c r="BT115" i="5"/>
  <c r="BS115" i="5"/>
  <c r="BQ115" i="5"/>
  <c r="BN115" i="5"/>
  <c r="BM115" i="5"/>
  <c r="BL115" i="5"/>
  <c r="BK115" i="5"/>
  <c r="BJ115" i="5"/>
  <c r="BI115" i="5"/>
  <c r="BH115" i="5"/>
  <c r="BG115" i="5"/>
  <c r="BF115" i="5"/>
  <c r="AW115" i="5"/>
  <c r="AV115" i="5"/>
  <c r="AU115" i="5"/>
  <c r="AT115" i="5"/>
  <c r="AS115" i="5"/>
  <c r="AR115" i="5"/>
  <c r="AQ115" i="5"/>
  <c r="AP115" i="5"/>
  <c r="AO115" i="5"/>
  <c r="AN115" i="5"/>
  <c r="AM115" i="5"/>
  <c r="AL115" i="5"/>
  <c r="AK115" i="5"/>
  <c r="AJ115" i="5"/>
  <c r="AF115" i="5"/>
  <c r="AC115" i="5"/>
  <c r="AB115" i="5"/>
  <c r="AA115" i="5"/>
  <c r="CM113" i="5"/>
  <c r="CL113" i="5"/>
  <c r="CK113" i="5"/>
  <c r="CJ113" i="5"/>
  <c r="CI113" i="5"/>
  <c r="CH113" i="5"/>
  <c r="CG113" i="5"/>
  <c r="CF113" i="5"/>
  <c r="CE113" i="5"/>
  <c r="CD113" i="5"/>
  <c r="CC113" i="5"/>
  <c r="CB113" i="5"/>
  <c r="CA113" i="5"/>
  <c r="BZ113" i="5"/>
  <c r="BY113" i="5"/>
  <c r="BX113" i="5"/>
  <c r="BW113" i="5"/>
  <c r="BV113" i="5"/>
  <c r="BU113" i="5"/>
  <c r="BT113" i="5"/>
  <c r="BS113" i="5"/>
  <c r="BQ113" i="5"/>
  <c r="BN113" i="5"/>
  <c r="BM113" i="5"/>
  <c r="BL113" i="5"/>
  <c r="BK113" i="5"/>
  <c r="BJ113" i="5"/>
  <c r="BI113" i="5"/>
  <c r="BH113" i="5"/>
  <c r="BG113" i="5"/>
  <c r="BF113" i="5"/>
  <c r="AW113" i="5"/>
  <c r="AV113" i="5"/>
  <c r="AU113" i="5"/>
  <c r="AT113" i="5"/>
  <c r="AS113" i="5"/>
  <c r="AR113" i="5"/>
  <c r="AQ113" i="5"/>
  <c r="AP113" i="5"/>
  <c r="AO113" i="5"/>
  <c r="AN113" i="5"/>
  <c r="AM113" i="5"/>
  <c r="AL113" i="5"/>
  <c r="AK113" i="5"/>
  <c r="AJ113" i="5"/>
  <c r="AF113" i="5"/>
  <c r="AC113" i="5"/>
  <c r="AB113" i="5"/>
  <c r="AA113" i="5"/>
  <c r="CM111" i="5"/>
  <c r="CL111" i="5"/>
  <c r="CK111" i="5"/>
  <c r="CJ111" i="5"/>
  <c r="CI111" i="5"/>
  <c r="CH111" i="5"/>
  <c r="CG111" i="5"/>
  <c r="CF111" i="5"/>
  <c r="CE111" i="5"/>
  <c r="CD111" i="5"/>
  <c r="CC111" i="5"/>
  <c r="CB111" i="5"/>
  <c r="CA111" i="5"/>
  <c r="BZ111" i="5"/>
  <c r="BY111" i="5"/>
  <c r="BX111" i="5"/>
  <c r="BW111" i="5"/>
  <c r="BV111" i="5"/>
  <c r="BU111" i="5"/>
  <c r="BT111" i="5"/>
  <c r="BS111" i="5"/>
  <c r="BQ111" i="5"/>
  <c r="BN111" i="5"/>
  <c r="BM111" i="5"/>
  <c r="BL111" i="5"/>
  <c r="BK111" i="5"/>
  <c r="BJ111" i="5"/>
  <c r="BI111" i="5"/>
  <c r="BH111" i="5"/>
  <c r="BG111" i="5"/>
  <c r="BF111" i="5"/>
  <c r="AW111" i="5"/>
  <c r="AV111" i="5"/>
  <c r="AU111" i="5"/>
  <c r="AT111" i="5"/>
  <c r="AS111" i="5"/>
  <c r="AR111" i="5"/>
  <c r="AQ111" i="5"/>
  <c r="AP111" i="5"/>
  <c r="AO111" i="5"/>
  <c r="AN111" i="5"/>
  <c r="AM111" i="5"/>
  <c r="AL111" i="5"/>
  <c r="AK111" i="5"/>
  <c r="AJ111" i="5"/>
  <c r="AF111" i="5"/>
  <c r="AC111" i="5"/>
  <c r="AB111" i="5"/>
  <c r="AA111" i="5"/>
  <c r="CM109" i="5"/>
  <c r="CL109" i="5"/>
  <c r="CK109" i="5"/>
  <c r="CJ109" i="5"/>
  <c r="CI109" i="5"/>
  <c r="CH109" i="5"/>
  <c r="CG109" i="5"/>
  <c r="CF109" i="5"/>
  <c r="CE109" i="5"/>
  <c r="CD109" i="5"/>
  <c r="CC109" i="5"/>
  <c r="CB109" i="5"/>
  <c r="CA109" i="5"/>
  <c r="BZ109" i="5"/>
  <c r="BY109" i="5"/>
  <c r="BX109" i="5"/>
  <c r="BW109" i="5"/>
  <c r="BV109" i="5"/>
  <c r="BU109" i="5"/>
  <c r="BT109" i="5"/>
  <c r="BS109" i="5"/>
  <c r="BQ109" i="5"/>
  <c r="BN109" i="5"/>
  <c r="BM109" i="5"/>
  <c r="BL109" i="5"/>
  <c r="BK109" i="5"/>
  <c r="BJ109" i="5"/>
  <c r="BI109" i="5"/>
  <c r="BH109" i="5"/>
  <c r="BG109" i="5"/>
  <c r="BF109" i="5"/>
  <c r="AW109" i="5"/>
  <c r="AV109" i="5"/>
  <c r="AU109" i="5"/>
  <c r="AT109" i="5"/>
  <c r="AS109" i="5"/>
  <c r="AR109" i="5"/>
  <c r="AQ109" i="5"/>
  <c r="AP109" i="5"/>
  <c r="AO109" i="5"/>
  <c r="AN109" i="5"/>
  <c r="AM109" i="5"/>
  <c r="AL109" i="5"/>
  <c r="AK109" i="5"/>
  <c r="AJ109" i="5"/>
  <c r="AF109" i="5"/>
  <c r="AC109" i="5"/>
  <c r="AB109" i="5"/>
  <c r="AA109" i="5"/>
  <c r="CM107" i="5"/>
  <c r="CL107" i="5"/>
  <c r="CK107" i="5"/>
  <c r="CJ107" i="5"/>
  <c r="CI107" i="5"/>
  <c r="CH107" i="5"/>
  <c r="CG107" i="5"/>
  <c r="CF107" i="5"/>
  <c r="CE107" i="5"/>
  <c r="CD107" i="5"/>
  <c r="CC107" i="5"/>
  <c r="CB107" i="5"/>
  <c r="CA107" i="5"/>
  <c r="BZ107" i="5"/>
  <c r="BY107" i="5"/>
  <c r="BX107" i="5"/>
  <c r="BW107" i="5"/>
  <c r="BV107" i="5"/>
  <c r="BU107" i="5"/>
  <c r="BT107" i="5"/>
  <c r="BS107" i="5"/>
  <c r="BQ107" i="5"/>
  <c r="BN107" i="5"/>
  <c r="BM107" i="5"/>
  <c r="BL107" i="5"/>
  <c r="BK107" i="5"/>
  <c r="BJ107" i="5"/>
  <c r="BI107" i="5"/>
  <c r="BH107" i="5"/>
  <c r="BG107" i="5"/>
  <c r="BF107" i="5"/>
  <c r="AW107" i="5"/>
  <c r="AV107" i="5"/>
  <c r="AU107" i="5"/>
  <c r="AT107" i="5"/>
  <c r="AS107" i="5"/>
  <c r="AR107" i="5"/>
  <c r="AQ107" i="5"/>
  <c r="AP107" i="5"/>
  <c r="AO107" i="5"/>
  <c r="AN107" i="5"/>
  <c r="AM107" i="5"/>
  <c r="AL107" i="5"/>
  <c r="AK107" i="5"/>
  <c r="AJ107" i="5"/>
  <c r="AF107" i="5"/>
  <c r="AC107" i="5"/>
  <c r="AB107" i="5"/>
  <c r="AA107" i="5"/>
  <c r="CM105" i="5"/>
  <c r="CL105" i="5"/>
  <c r="CK105" i="5"/>
  <c r="CJ105" i="5"/>
  <c r="CI105" i="5"/>
  <c r="CH105" i="5"/>
  <c r="CG105" i="5"/>
  <c r="CF105" i="5"/>
  <c r="CE105" i="5"/>
  <c r="CD105" i="5"/>
  <c r="CC105" i="5"/>
  <c r="CB105" i="5"/>
  <c r="CA105" i="5"/>
  <c r="BZ105" i="5"/>
  <c r="BY105" i="5"/>
  <c r="BX105" i="5"/>
  <c r="BW105" i="5"/>
  <c r="BV105" i="5"/>
  <c r="BU105" i="5"/>
  <c r="BT105" i="5"/>
  <c r="BS105" i="5"/>
  <c r="BQ105" i="5"/>
  <c r="BN105" i="5"/>
  <c r="BM105" i="5"/>
  <c r="BL105" i="5"/>
  <c r="BK105" i="5"/>
  <c r="BJ105" i="5"/>
  <c r="BI105" i="5"/>
  <c r="BH105" i="5"/>
  <c r="BG105" i="5"/>
  <c r="BF105" i="5"/>
  <c r="AW105" i="5"/>
  <c r="AV105" i="5"/>
  <c r="AU105" i="5"/>
  <c r="AT105" i="5"/>
  <c r="AS105" i="5"/>
  <c r="AR105" i="5"/>
  <c r="AQ105" i="5"/>
  <c r="AP105" i="5"/>
  <c r="AO105" i="5"/>
  <c r="AN105" i="5"/>
  <c r="AM105" i="5"/>
  <c r="AL105" i="5"/>
  <c r="AK105" i="5"/>
  <c r="AJ105" i="5"/>
  <c r="AF105" i="5"/>
  <c r="AC105" i="5"/>
  <c r="AB105" i="5"/>
  <c r="AA105" i="5"/>
  <c r="CM103" i="5"/>
  <c r="CL103" i="5"/>
  <c r="CK103" i="5"/>
  <c r="CJ103" i="5"/>
  <c r="CI103" i="5"/>
  <c r="CH103" i="5"/>
  <c r="CG103" i="5"/>
  <c r="CF103" i="5"/>
  <c r="CE103" i="5"/>
  <c r="CD103" i="5"/>
  <c r="CC103" i="5"/>
  <c r="CB103" i="5"/>
  <c r="CA103" i="5"/>
  <c r="BZ103" i="5"/>
  <c r="BY103" i="5"/>
  <c r="BX103" i="5"/>
  <c r="BW103" i="5"/>
  <c r="BV103" i="5"/>
  <c r="BU103" i="5"/>
  <c r="BT103" i="5"/>
  <c r="BS103" i="5"/>
  <c r="BQ103" i="5"/>
  <c r="BN103" i="5"/>
  <c r="BM103" i="5"/>
  <c r="BL103" i="5"/>
  <c r="BK103" i="5"/>
  <c r="BJ103" i="5"/>
  <c r="BI103" i="5"/>
  <c r="BH103" i="5"/>
  <c r="BG103" i="5"/>
  <c r="BF103" i="5"/>
  <c r="AW103" i="5"/>
  <c r="AV103" i="5"/>
  <c r="AU103" i="5"/>
  <c r="AT103" i="5"/>
  <c r="AS103" i="5"/>
  <c r="AR103" i="5"/>
  <c r="AQ103" i="5"/>
  <c r="AP103" i="5"/>
  <c r="AO103" i="5"/>
  <c r="AN103" i="5"/>
  <c r="AM103" i="5"/>
  <c r="AL103" i="5"/>
  <c r="AK103" i="5"/>
  <c r="AJ103" i="5"/>
  <c r="AF103" i="5"/>
  <c r="AC103" i="5"/>
  <c r="AB103" i="5"/>
  <c r="AA103" i="5"/>
  <c r="CM101" i="5"/>
  <c r="CL101" i="5"/>
  <c r="CK101" i="5"/>
  <c r="CJ101" i="5"/>
  <c r="CI101" i="5"/>
  <c r="CH101" i="5"/>
  <c r="CG101" i="5"/>
  <c r="CF101" i="5"/>
  <c r="CE101" i="5"/>
  <c r="CD101" i="5"/>
  <c r="CC101" i="5"/>
  <c r="CB101" i="5"/>
  <c r="CA101" i="5"/>
  <c r="BZ101" i="5"/>
  <c r="BY101" i="5"/>
  <c r="BX101" i="5"/>
  <c r="BW101" i="5"/>
  <c r="BV101" i="5"/>
  <c r="BU101" i="5"/>
  <c r="BT101" i="5"/>
  <c r="BS101" i="5"/>
  <c r="BQ101" i="5"/>
  <c r="BN101" i="5"/>
  <c r="BM101" i="5"/>
  <c r="BL101" i="5"/>
  <c r="BK101" i="5"/>
  <c r="BJ101" i="5"/>
  <c r="BI101" i="5"/>
  <c r="BH101" i="5"/>
  <c r="BG101" i="5"/>
  <c r="BF101" i="5"/>
  <c r="AW101" i="5"/>
  <c r="AV101" i="5"/>
  <c r="AU101" i="5"/>
  <c r="AT101" i="5"/>
  <c r="AS101" i="5"/>
  <c r="AR101" i="5"/>
  <c r="AQ101" i="5"/>
  <c r="AP101" i="5"/>
  <c r="AO101" i="5"/>
  <c r="AN101" i="5"/>
  <c r="AM101" i="5"/>
  <c r="AL101" i="5"/>
  <c r="AK101" i="5"/>
  <c r="AJ101" i="5"/>
  <c r="AF101" i="5"/>
  <c r="AC101" i="5"/>
  <c r="AB101" i="5"/>
  <c r="AA101" i="5"/>
  <c r="AA102" i="5"/>
  <c r="AB102" i="5"/>
  <c r="AC102" i="5"/>
  <c r="AF102" i="5"/>
  <c r="AJ102" i="5"/>
  <c r="AK102" i="5"/>
  <c r="AL102" i="5"/>
  <c r="AM102" i="5"/>
  <c r="AN102" i="5"/>
  <c r="AO102" i="5"/>
  <c r="AP102" i="5"/>
  <c r="AQ102" i="5"/>
  <c r="AR102" i="5"/>
  <c r="AS102" i="5"/>
  <c r="AT102" i="5"/>
  <c r="AU102" i="5"/>
  <c r="AV102" i="5"/>
  <c r="AW102" i="5"/>
  <c r="BF102" i="5"/>
  <c r="BG102" i="5"/>
  <c r="BH102" i="5"/>
  <c r="BI102" i="5"/>
  <c r="BJ102" i="5"/>
  <c r="BK102" i="5"/>
  <c r="BL102" i="5"/>
  <c r="BM102" i="5"/>
  <c r="BN102" i="5"/>
  <c r="BQ102" i="5"/>
  <c r="BS102" i="5"/>
  <c r="BT102" i="5"/>
  <c r="BU102" i="5"/>
  <c r="BV102" i="5"/>
  <c r="BW102" i="5"/>
  <c r="BX102" i="5"/>
  <c r="BY102" i="5"/>
  <c r="BZ102" i="5"/>
  <c r="CA102" i="5"/>
  <c r="CB102" i="5"/>
  <c r="CC102" i="5"/>
  <c r="CD102" i="5"/>
  <c r="CE102" i="5"/>
  <c r="CF102" i="5"/>
  <c r="CG102" i="5"/>
  <c r="CH102" i="5"/>
  <c r="CI102" i="5"/>
  <c r="CJ102" i="5"/>
  <c r="CK102" i="5"/>
  <c r="CL102" i="5"/>
  <c r="CM102" i="5"/>
  <c r="CM99" i="5"/>
  <c r="CL99" i="5"/>
  <c r="CK99" i="5"/>
  <c r="CJ99" i="5"/>
  <c r="CI99" i="5"/>
  <c r="CH99" i="5"/>
  <c r="CG99" i="5"/>
  <c r="CF99" i="5"/>
  <c r="CE99" i="5"/>
  <c r="CD99" i="5"/>
  <c r="CC99" i="5"/>
  <c r="CB99" i="5"/>
  <c r="CA99" i="5"/>
  <c r="BZ99" i="5"/>
  <c r="BY99" i="5"/>
  <c r="BX99" i="5"/>
  <c r="BW99" i="5"/>
  <c r="BV99" i="5"/>
  <c r="BU99" i="5"/>
  <c r="BT99" i="5"/>
  <c r="BS99" i="5"/>
  <c r="BQ99" i="5"/>
  <c r="BN99" i="5"/>
  <c r="BM99" i="5"/>
  <c r="BL99" i="5"/>
  <c r="BK99" i="5"/>
  <c r="BJ99" i="5"/>
  <c r="BI99" i="5"/>
  <c r="BH99" i="5"/>
  <c r="BG99" i="5"/>
  <c r="BF99" i="5"/>
  <c r="AW99" i="5"/>
  <c r="AV99" i="5"/>
  <c r="AU99" i="5"/>
  <c r="AT99" i="5"/>
  <c r="AS99" i="5"/>
  <c r="AR99" i="5"/>
  <c r="AQ99" i="5"/>
  <c r="AP99" i="5"/>
  <c r="AO99" i="5"/>
  <c r="AN99" i="5"/>
  <c r="AM99" i="5"/>
  <c r="AL99" i="5"/>
  <c r="AK99" i="5"/>
  <c r="AJ99" i="5"/>
  <c r="AF99" i="5"/>
  <c r="AC99" i="5"/>
  <c r="AB99" i="5"/>
  <c r="AA99" i="5"/>
  <c r="CM96" i="5"/>
  <c r="CL96" i="5"/>
  <c r="CK96" i="5"/>
  <c r="CJ96" i="5"/>
  <c r="CI96" i="5"/>
  <c r="CH96" i="5"/>
  <c r="CG96" i="5"/>
  <c r="CF96" i="5"/>
  <c r="CE96" i="5"/>
  <c r="CD96" i="5"/>
  <c r="CC96" i="5"/>
  <c r="CB96" i="5"/>
  <c r="CA96" i="5"/>
  <c r="BZ96" i="5"/>
  <c r="BY96" i="5"/>
  <c r="BX96" i="5"/>
  <c r="BW96" i="5"/>
  <c r="BV96" i="5"/>
  <c r="BU96" i="5"/>
  <c r="BT96" i="5"/>
  <c r="BS96" i="5"/>
  <c r="BQ96" i="5"/>
  <c r="BN96" i="5"/>
  <c r="BM96" i="5"/>
  <c r="BL96" i="5"/>
  <c r="BK96" i="5"/>
  <c r="BJ96" i="5"/>
  <c r="BI96" i="5"/>
  <c r="BH96" i="5"/>
  <c r="BG96" i="5"/>
  <c r="BF96" i="5"/>
  <c r="AW96" i="5"/>
  <c r="AV96" i="5"/>
  <c r="AU96" i="5"/>
  <c r="AT96" i="5"/>
  <c r="AS96" i="5"/>
  <c r="AR96" i="5"/>
  <c r="AQ96" i="5"/>
  <c r="AP96" i="5"/>
  <c r="AO96" i="5"/>
  <c r="AN96" i="5"/>
  <c r="AM96" i="5"/>
  <c r="AL96" i="5"/>
  <c r="AK96" i="5"/>
  <c r="AJ96" i="5"/>
  <c r="AF96" i="5"/>
  <c r="AC96" i="5"/>
  <c r="AB96" i="5"/>
  <c r="AA96" i="5"/>
  <c r="CM94" i="5"/>
  <c r="CL94" i="5"/>
  <c r="CK94" i="5"/>
  <c r="CJ94" i="5"/>
  <c r="CI94" i="5"/>
  <c r="CH94" i="5"/>
  <c r="CG94" i="5"/>
  <c r="CF94" i="5"/>
  <c r="CE94" i="5"/>
  <c r="CD94" i="5"/>
  <c r="CC94" i="5"/>
  <c r="CB94" i="5"/>
  <c r="CA94" i="5"/>
  <c r="BZ94" i="5"/>
  <c r="BY94" i="5"/>
  <c r="BX94" i="5"/>
  <c r="BW94" i="5"/>
  <c r="BV94" i="5"/>
  <c r="BU94" i="5"/>
  <c r="BT94" i="5"/>
  <c r="BS94" i="5"/>
  <c r="BQ94" i="5"/>
  <c r="BN94" i="5"/>
  <c r="BM94" i="5"/>
  <c r="BL94" i="5"/>
  <c r="BK94" i="5"/>
  <c r="BJ94" i="5"/>
  <c r="BI94" i="5"/>
  <c r="BH94" i="5"/>
  <c r="BG94" i="5"/>
  <c r="BF94" i="5"/>
  <c r="AW94" i="5"/>
  <c r="AV94" i="5"/>
  <c r="AU94" i="5"/>
  <c r="AT94" i="5"/>
  <c r="AS94" i="5"/>
  <c r="AR94" i="5"/>
  <c r="AQ94" i="5"/>
  <c r="AP94" i="5"/>
  <c r="AO94" i="5"/>
  <c r="AN94" i="5"/>
  <c r="AM94" i="5"/>
  <c r="AL94" i="5"/>
  <c r="AK94" i="5"/>
  <c r="AJ94" i="5"/>
  <c r="AF94" i="5"/>
  <c r="AC94" i="5"/>
  <c r="AB94" i="5"/>
  <c r="AA94" i="5"/>
  <c r="CM92" i="5"/>
  <c r="CL92" i="5"/>
  <c r="CK92" i="5"/>
  <c r="CJ92" i="5"/>
  <c r="CI92" i="5"/>
  <c r="CH92" i="5"/>
  <c r="CG92" i="5"/>
  <c r="CF92" i="5"/>
  <c r="CE92" i="5"/>
  <c r="CD92" i="5"/>
  <c r="CC92" i="5"/>
  <c r="CB92" i="5"/>
  <c r="CA92" i="5"/>
  <c r="BZ92" i="5"/>
  <c r="BY92" i="5"/>
  <c r="BX92" i="5"/>
  <c r="BW92" i="5"/>
  <c r="BV92" i="5"/>
  <c r="BU92" i="5"/>
  <c r="BT92" i="5"/>
  <c r="BS92" i="5"/>
  <c r="BQ92" i="5"/>
  <c r="BN92" i="5"/>
  <c r="BM92" i="5"/>
  <c r="BL92" i="5"/>
  <c r="BK92" i="5"/>
  <c r="BJ92" i="5"/>
  <c r="BI92" i="5"/>
  <c r="BH92" i="5"/>
  <c r="BG92" i="5"/>
  <c r="BF92" i="5"/>
  <c r="AW92" i="5"/>
  <c r="AV92" i="5"/>
  <c r="AU92" i="5"/>
  <c r="AT92" i="5"/>
  <c r="AS92" i="5"/>
  <c r="AR92" i="5"/>
  <c r="AQ92" i="5"/>
  <c r="AP92" i="5"/>
  <c r="AO92" i="5"/>
  <c r="AN92" i="5"/>
  <c r="AM92" i="5"/>
  <c r="AL92" i="5"/>
  <c r="AK92" i="5"/>
  <c r="AJ92" i="5"/>
  <c r="AF92" i="5"/>
  <c r="AC92" i="5"/>
  <c r="AB92" i="5"/>
  <c r="AA92" i="5"/>
  <c r="CM90" i="5"/>
  <c r="CL90" i="5"/>
  <c r="CK90" i="5"/>
  <c r="CJ90" i="5"/>
  <c r="CI90" i="5"/>
  <c r="CH90" i="5"/>
  <c r="CG90" i="5"/>
  <c r="CF90" i="5"/>
  <c r="CE90" i="5"/>
  <c r="CD90" i="5"/>
  <c r="CC90" i="5"/>
  <c r="CB90" i="5"/>
  <c r="CA90" i="5"/>
  <c r="BZ90" i="5"/>
  <c r="BY90" i="5"/>
  <c r="BX90" i="5"/>
  <c r="BW90" i="5"/>
  <c r="BV90" i="5"/>
  <c r="BU90" i="5"/>
  <c r="BT90" i="5"/>
  <c r="BS90" i="5"/>
  <c r="BQ90" i="5"/>
  <c r="BN90" i="5"/>
  <c r="BM90" i="5"/>
  <c r="BL90" i="5"/>
  <c r="BK90" i="5"/>
  <c r="BJ90" i="5"/>
  <c r="BI90" i="5"/>
  <c r="BH90" i="5"/>
  <c r="BG90" i="5"/>
  <c r="BF90" i="5"/>
  <c r="AW90" i="5"/>
  <c r="AV90" i="5"/>
  <c r="AU90" i="5"/>
  <c r="AT90" i="5"/>
  <c r="AS90" i="5"/>
  <c r="AR90" i="5"/>
  <c r="AQ90" i="5"/>
  <c r="AP90" i="5"/>
  <c r="AO90" i="5"/>
  <c r="AN90" i="5"/>
  <c r="AM90" i="5"/>
  <c r="AL90" i="5"/>
  <c r="AK90" i="5"/>
  <c r="AJ90" i="5"/>
  <c r="AF90" i="5"/>
  <c r="AC90" i="5"/>
  <c r="AB90" i="5"/>
  <c r="AA90" i="5"/>
  <c r="CM88" i="5"/>
  <c r="CL88" i="5"/>
  <c r="CK88" i="5"/>
  <c r="CJ88" i="5"/>
  <c r="CI88" i="5"/>
  <c r="CH88" i="5"/>
  <c r="CG88" i="5"/>
  <c r="CF88" i="5"/>
  <c r="CE88" i="5"/>
  <c r="CD88" i="5"/>
  <c r="CC88" i="5"/>
  <c r="CB88" i="5"/>
  <c r="CA88" i="5"/>
  <c r="BZ88" i="5"/>
  <c r="BY88" i="5"/>
  <c r="BX88" i="5"/>
  <c r="BW88" i="5"/>
  <c r="BV88" i="5"/>
  <c r="BU88" i="5"/>
  <c r="BT88" i="5"/>
  <c r="BS88" i="5"/>
  <c r="BQ88" i="5"/>
  <c r="BN88" i="5"/>
  <c r="BM88" i="5"/>
  <c r="BL88" i="5"/>
  <c r="BK88" i="5"/>
  <c r="BJ88" i="5"/>
  <c r="BI88" i="5"/>
  <c r="BH88" i="5"/>
  <c r="BG88" i="5"/>
  <c r="BF88" i="5"/>
  <c r="AW88" i="5"/>
  <c r="AV88" i="5"/>
  <c r="AU88" i="5"/>
  <c r="AT88" i="5"/>
  <c r="AS88" i="5"/>
  <c r="AR88" i="5"/>
  <c r="AQ88" i="5"/>
  <c r="AP88" i="5"/>
  <c r="AO88" i="5"/>
  <c r="AN88" i="5"/>
  <c r="AM88" i="5"/>
  <c r="AL88" i="5"/>
  <c r="AK88" i="5"/>
  <c r="AJ88" i="5"/>
  <c r="AF88" i="5"/>
  <c r="AC88" i="5"/>
  <c r="AB88" i="5"/>
  <c r="AA88" i="5"/>
  <c r="CM86" i="5"/>
  <c r="CL86" i="5"/>
  <c r="CK86" i="5"/>
  <c r="CJ86" i="5"/>
  <c r="CI86" i="5"/>
  <c r="CH86" i="5"/>
  <c r="CG86" i="5"/>
  <c r="CF86" i="5"/>
  <c r="CE86" i="5"/>
  <c r="CD86" i="5"/>
  <c r="CC86" i="5"/>
  <c r="CB86" i="5"/>
  <c r="CA86" i="5"/>
  <c r="BZ86" i="5"/>
  <c r="BY86" i="5"/>
  <c r="BX86" i="5"/>
  <c r="BW86" i="5"/>
  <c r="BV86" i="5"/>
  <c r="BU86" i="5"/>
  <c r="BT86" i="5"/>
  <c r="BS86" i="5"/>
  <c r="BQ86" i="5"/>
  <c r="BN86" i="5"/>
  <c r="BM86" i="5"/>
  <c r="BL86" i="5"/>
  <c r="BK86" i="5"/>
  <c r="BJ86" i="5"/>
  <c r="BI86" i="5"/>
  <c r="BH86" i="5"/>
  <c r="BG86" i="5"/>
  <c r="BF86" i="5"/>
  <c r="AW86" i="5"/>
  <c r="AV86" i="5"/>
  <c r="AU86" i="5"/>
  <c r="AT86" i="5"/>
  <c r="AS86" i="5"/>
  <c r="AR86" i="5"/>
  <c r="AQ86" i="5"/>
  <c r="AP86" i="5"/>
  <c r="AO86" i="5"/>
  <c r="AN86" i="5"/>
  <c r="AM86" i="5"/>
  <c r="AL86" i="5"/>
  <c r="AK86" i="5"/>
  <c r="AJ86" i="5"/>
  <c r="AF86" i="5"/>
  <c r="AC86" i="5"/>
  <c r="AB86" i="5"/>
  <c r="AA86" i="5"/>
  <c r="CM84" i="5"/>
  <c r="CL84" i="5"/>
  <c r="CK84" i="5"/>
  <c r="CJ84" i="5"/>
  <c r="CI84" i="5"/>
  <c r="CH84" i="5"/>
  <c r="CG84" i="5"/>
  <c r="CF84" i="5"/>
  <c r="CE84" i="5"/>
  <c r="CD84" i="5"/>
  <c r="CC84" i="5"/>
  <c r="CB84" i="5"/>
  <c r="CA84" i="5"/>
  <c r="BZ84" i="5"/>
  <c r="BY84" i="5"/>
  <c r="BX84" i="5"/>
  <c r="BW84" i="5"/>
  <c r="BV84" i="5"/>
  <c r="BU84" i="5"/>
  <c r="BT84" i="5"/>
  <c r="BS84" i="5"/>
  <c r="BQ84" i="5"/>
  <c r="BN84" i="5"/>
  <c r="BM84" i="5"/>
  <c r="BL84" i="5"/>
  <c r="BK84" i="5"/>
  <c r="BJ84" i="5"/>
  <c r="BI84" i="5"/>
  <c r="BH84" i="5"/>
  <c r="BG84" i="5"/>
  <c r="BF84" i="5"/>
  <c r="AW84" i="5"/>
  <c r="AV84" i="5"/>
  <c r="AU84" i="5"/>
  <c r="AT84" i="5"/>
  <c r="AS84" i="5"/>
  <c r="AR84" i="5"/>
  <c r="AQ84" i="5"/>
  <c r="AP84" i="5"/>
  <c r="AO84" i="5"/>
  <c r="AN84" i="5"/>
  <c r="AM84" i="5"/>
  <c r="AL84" i="5"/>
  <c r="AK84" i="5"/>
  <c r="AJ84" i="5"/>
  <c r="AF84" i="5"/>
  <c r="AC84" i="5"/>
  <c r="AB84" i="5"/>
  <c r="AA84" i="5"/>
  <c r="CM82" i="5"/>
  <c r="CL82" i="5"/>
  <c r="CK82" i="5"/>
  <c r="CJ82" i="5"/>
  <c r="CI82" i="5"/>
  <c r="CH82" i="5"/>
  <c r="CG82" i="5"/>
  <c r="CF82" i="5"/>
  <c r="CE82" i="5"/>
  <c r="CD82" i="5"/>
  <c r="CC82" i="5"/>
  <c r="CB82" i="5"/>
  <c r="CA82" i="5"/>
  <c r="BZ82" i="5"/>
  <c r="BY82" i="5"/>
  <c r="BX82" i="5"/>
  <c r="BW82" i="5"/>
  <c r="BV82" i="5"/>
  <c r="BU82" i="5"/>
  <c r="BT82" i="5"/>
  <c r="BS82" i="5"/>
  <c r="BQ82" i="5"/>
  <c r="BN82" i="5"/>
  <c r="BM82" i="5"/>
  <c r="BL82" i="5"/>
  <c r="BK82" i="5"/>
  <c r="BJ82" i="5"/>
  <c r="BI82" i="5"/>
  <c r="BH82" i="5"/>
  <c r="BG82" i="5"/>
  <c r="BF82" i="5"/>
  <c r="AW82" i="5"/>
  <c r="AV82" i="5"/>
  <c r="AU82" i="5"/>
  <c r="AT82" i="5"/>
  <c r="AS82" i="5"/>
  <c r="AR82" i="5"/>
  <c r="AQ82" i="5"/>
  <c r="AP82" i="5"/>
  <c r="AO82" i="5"/>
  <c r="AN82" i="5"/>
  <c r="AM82" i="5"/>
  <c r="AL82" i="5"/>
  <c r="AK82" i="5"/>
  <c r="AJ82" i="5"/>
  <c r="AF82" i="5"/>
  <c r="AC82" i="5"/>
  <c r="AB82" i="5"/>
  <c r="AA82" i="5"/>
  <c r="CM79" i="5"/>
  <c r="CL79" i="5"/>
  <c r="CK79" i="5"/>
  <c r="CJ79" i="5"/>
  <c r="CI79" i="5"/>
  <c r="CH79" i="5"/>
  <c r="CG79" i="5"/>
  <c r="CF79" i="5"/>
  <c r="CE79" i="5"/>
  <c r="CD79" i="5"/>
  <c r="CC79" i="5"/>
  <c r="CB79" i="5"/>
  <c r="CA79" i="5"/>
  <c r="BZ79" i="5"/>
  <c r="BY79" i="5"/>
  <c r="BX79" i="5"/>
  <c r="BW79" i="5"/>
  <c r="BV79" i="5"/>
  <c r="BU79" i="5"/>
  <c r="BT79" i="5"/>
  <c r="BS79" i="5"/>
  <c r="BQ79" i="5"/>
  <c r="BN79" i="5"/>
  <c r="BM79" i="5"/>
  <c r="BL79" i="5"/>
  <c r="BK79" i="5"/>
  <c r="BJ79" i="5"/>
  <c r="BI79" i="5"/>
  <c r="BH79" i="5"/>
  <c r="BG79" i="5"/>
  <c r="BF79" i="5"/>
  <c r="AW79" i="5"/>
  <c r="AV79" i="5"/>
  <c r="AU79" i="5"/>
  <c r="AT79" i="5"/>
  <c r="AS79" i="5"/>
  <c r="AR79" i="5"/>
  <c r="AQ79" i="5"/>
  <c r="AP79" i="5"/>
  <c r="AO79" i="5"/>
  <c r="AN79" i="5"/>
  <c r="AM79" i="5"/>
  <c r="AL79" i="5"/>
  <c r="AK79" i="5"/>
  <c r="AJ79" i="5"/>
  <c r="AF79" i="5"/>
  <c r="AC79" i="5"/>
  <c r="AB79" i="5"/>
  <c r="AA79" i="5"/>
  <c r="CM77" i="5"/>
  <c r="CL77" i="5"/>
  <c r="CK77" i="5"/>
  <c r="CJ77" i="5"/>
  <c r="CI77" i="5"/>
  <c r="CH77" i="5"/>
  <c r="CG77" i="5"/>
  <c r="CF77" i="5"/>
  <c r="CE77" i="5"/>
  <c r="CD77" i="5"/>
  <c r="CC77" i="5"/>
  <c r="CB77" i="5"/>
  <c r="CA77" i="5"/>
  <c r="BZ77" i="5"/>
  <c r="BY77" i="5"/>
  <c r="BX77" i="5"/>
  <c r="BW77" i="5"/>
  <c r="BV77" i="5"/>
  <c r="BU77" i="5"/>
  <c r="BT77" i="5"/>
  <c r="BS77" i="5"/>
  <c r="BQ77" i="5"/>
  <c r="BN77" i="5"/>
  <c r="BM77" i="5"/>
  <c r="BL77" i="5"/>
  <c r="BK77" i="5"/>
  <c r="BJ77" i="5"/>
  <c r="BI77" i="5"/>
  <c r="BH77" i="5"/>
  <c r="BG77" i="5"/>
  <c r="BF77" i="5"/>
  <c r="AW77" i="5"/>
  <c r="AV77" i="5"/>
  <c r="AU77" i="5"/>
  <c r="AT77" i="5"/>
  <c r="AS77" i="5"/>
  <c r="AR77" i="5"/>
  <c r="AQ77" i="5"/>
  <c r="AP77" i="5"/>
  <c r="AO77" i="5"/>
  <c r="AN77" i="5"/>
  <c r="AM77" i="5"/>
  <c r="AL77" i="5"/>
  <c r="AK77" i="5"/>
  <c r="AJ77" i="5"/>
  <c r="AF77" i="5"/>
  <c r="AC77" i="5"/>
  <c r="AB77" i="5"/>
  <c r="AA77" i="5"/>
  <c r="CM75" i="5"/>
  <c r="CL75" i="5"/>
  <c r="CK75" i="5"/>
  <c r="CJ75" i="5"/>
  <c r="CI75" i="5"/>
  <c r="CH75" i="5"/>
  <c r="CG75" i="5"/>
  <c r="CF75" i="5"/>
  <c r="CE75" i="5"/>
  <c r="CD75" i="5"/>
  <c r="CC75" i="5"/>
  <c r="CB75" i="5"/>
  <c r="CA75" i="5"/>
  <c r="BZ75" i="5"/>
  <c r="BY75" i="5"/>
  <c r="BX75" i="5"/>
  <c r="BW75" i="5"/>
  <c r="BV75" i="5"/>
  <c r="BU75" i="5"/>
  <c r="BT75" i="5"/>
  <c r="BS75" i="5"/>
  <c r="BQ75" i="5"/>
  <c r="BN75" i="5"/>
  <c r="BM75" i="5"/>
  <c r="BL75" i="5"/>
  <c r="BK75" i="5"/>
  <c r="BJ75" i="5"/>
  <c r="BI75" i="5"/>
  <c r="BH75" i="5"/>
  <c r="BG75" i="5"/>
  <c r="BF75" i="5"/>
  <c r="AW75" i="5"/>
  <c r="AV75" i="5"/>
  <c r="AU75" i="5"/>
  <c r="AT75" i="5"/>
  <c r="AS75" i="5"/>
  <c r="AR75" i="5"/>
  <c r="AQ75" i="5"/>
  <c r="AP75" i="5"/>
  <c r="AO75" i="5"/>
  <c r="AN75" i="5"/>
  <c r="AM75" i="5"/>
  <c r="AL75" i="5"/>
  <c r="AK75" i="5"/>
  <c r="AJ75" i="5"/>
  <c r="AF75" i="5"/>
  <c r="AC75" i="5"/>
  <c r="AB75" i="5"/>
  <c r="AA75" i="5"/>
  <c r="CM74" i="5"/>
  <c r="CL74" i="5"/>
  <c r="CK74" i="5"/>
  <c r="CJ74" i="5"/>
  <c r="CI74" i="5"/>
  <c r="CH74" i="5"/>
  <c r="CG74" i="5"/>
  <c r="CF74" i="5"/>
  <c r="CE74" i="5"/>
  <c r="CD74" i="5"/>
  <c r="CC74" i="5"/>
  <c r="CB74" i="5"/>
  <c r="CA74" i="5"/>
  <c r="BZ74" i="5"/>
  <c r="BY74" i="5"/>
  <c r="BX74" i="5"/>
  <c r="BW74" i="5"/>
  <c r="BV74" i="5"/>
  <c r="BU74" i="5"/>
  <c r="BT74" i="5"/>
  <c r="BS74" i="5"/>
  <c r="BQ74" i="5"/>
  <c r="BN74" i="5"/>
  <c r="BM74" i="5"/>
  <c r="BL74" i="5"/>
  <c r="BK74" i="5"/>
  <c r="BJ74" i="5"/>
  <c r="BI74" i="5"/>
  <c r="BH74" i="5"/>
  <c r="BG74" i="5"/>
  <c r="BF74" i="5"/>
  <c r="AW74" i="5"/>
  <c r="AV74" i="5"/>
  <c r="AU74" i="5"/>
  <c r="AT74" i="5"/>
  <c r="AS74" i="5"/>
  <c r="AR74" i="5"/>
  <c r="AQ74" i="5"/>
  <c r="AP74" i="5"/>
  <c r="AO74" i="5"/>
  <c r="AN74" i="5"/>
  <c r="AM74" i="5"/>
  <c r="AL74" i="5"/>
  <c r="AK74" i="5"/>
  <c r="AJ74" i="5"/>
  <c r="AF74" i="5"/>
  <c r="AC74" i="5"/>
  <c r="AB74" i="5"/>
  <c r="AA74" i="5"/>
  <c r="CM71" i="5"/>
  <c r="CL71" i="5"/>
  <c r="CK71" i="5"/>
  <c r="CJ71" i="5"/>
  <c r="CI71" i="5"/>
  <c r="CH71" i="5"/>
  <c r="CG71" i="5"/>
  <c r="CF71" i="5"/>
  <c r="CE71" i="5"/>
  <c r="CD71" i="5"/>
  <c r="CC71" i="5"/>
  <c r="CB71" i="5"/>
  <c r="CA71" i="5"/>
  <c r="BZ71" i="5"/>
  <c r="BY71" i="5"/>
  <c r="BX71" i="5"/>
  <c r="BW71" i="5"/>
  <c r="BV71" i="5"/>
  <c r="BU71" i="5"/>
  <c r="BT71" i="5"/>
  <c r="BS71" i="5"/>
  <c r="BQ71" i="5"/>
  <c r="BN71" i="5"/>
  <c r="BM71" i="5"/>
  <c r="BL71" i="5"/>
  <c r="BK71" i="5"/>
  <c r="BJ71" i="5"/>
  <c r="BI71" i="5"/>
  <c r="BH71" i="5"/>
  <c r="BG71" i="5"/>
  <c r="BF71" i="5"/>
  <c r="AW71" i="5"/>
  <c r="AV71" i="5"/>
  <c r="AU71" i="5"/>
  <c r="AT71" i="5"/>
  <c r="AS71" i="5"/>
  <c r="AR71" i="5"/>
  <c r="AQ71" i="5"/>
  <c r="AP71" i="5"/>
  <c r="AO71" i="5"/>
  <c r="AN71" i="5"/>
  <c r="AM71" i="5"/>
  <c r="AL71" i="5"/>
  <c r="AK71" i="5"/>
  <c r="AJ71" i="5"/>
  <c r="AF71" i="5"/>
  <c r="AC71" i="5"/>
  <c r="AB71" i="5"/>
  <c r="AA71" i="5"/>
  <c r="CM69" i="5"/>
  <c r="CL69" i="5"/>
  <c r="CK69" i="5"/>
  <c r="CJ69" i="5"/>
  <c r="CI69" i="5"/>
  <c r="CH69" i="5"/>
  <c r="CG69" i="5"/>
  <c r="CF69" i="5"/>
  <c r="CE69" i="5"/>
  <c r="CD69" i="5"/>
  <c r="CC69" i="5"/>
  <c r="CB69" i="5"/>
  <c r="CA69" i="5"/>
  <c r="BZ69" i="5"/>
  <c r="BY69" i="5"/>
  <c r="BX69" i="5"/>
  <c r="BW69" i="5"/>
  <c r="BV69" i="5"/>
  <c r="BU69" i="5"/>
  <c r="BT69" i="5"/>
  <c r="BS69" i="5"/>
  <c r="BQ69" i="5"/>
  <c r="BN69" i="5"/>
  <c r="BM69" i="5"/>
  <c r="BL69" i="5"/>
  <c r="BK69" i="5"/>
  <c r="BJ69" i="5"/>
  <c r="BI69" i="5"/>
  <c r="BH69" i="5"/>
  <c r="BG69" i="5"/>
  <c r="BF69" i="5"/>
  <c r="AW69" i="5"/>
  <c r="AV69" i="5"/>
  <c r="AU69" i="5"/>
  <c r="AT69" i="5"/>
  <c r="AS69" i="5"/>
  <c r="AR69" i="5"/>
  <c r="AQ69" i="5"/>
  <c r="AP69" i="5"/>
  <c r="AO69" i="5"/>
  <c r="AN69" i="5"/>
  <c r="AM69" i="5"/>
  <c r="AL69" i="5"/>
  <c r="AK69" i="5"/>
  <c r="AJ69" i="5"/>
  <c r="AF69" i="5"/>
  <c r="AC69" i="5"/>
  <c r="AB69" i="5"/>
  <c r="AA69" i="5"/>
  <c r="CM68" i="5"/>
  <c r="CL68" i="5"/>
  <c r="CK68" i="5"/>
  <c r="CJ68" i="5"/>
  <c r="CI68" i="5"/>
  <c r="CH68" i="5"/>
  <c r="CG68" i="5"/>
  <c r="CF68" i="5"/>
  <c r="CE68" i="5"/>
  <c r="CD68" i="5"/>
  <c r="CC68" i="5"/>
  <c r="CB68" i="5"/>
  <c r="CA68" i="5"/>
  <c r="BZ68" i="5"/>
  <c r="BY68" i="5"/>
  <c r="BX68" i="5"/>
  <c r="BW68" i="5"/>
  <c r="BV68" i="5"/>
  <c r="BU68" i="5"/>
  <c r="BT68" i="5"/>
  <c r="BS68" i="5"/>
  <c r="BQ68" i="5"/>
  <c r="BN68" i="5"/>
  <c r="BM68" i="5"/>
  <c r="BL68" i="5"/>
  <c r="BK68" i="5"/>
  <c r="BJ68" i="5"/>
  <c r="BI68" i="5"/>
  <c r="BH68" i="5"/>
  <c r="BG68" i="5"/>
  <c r="BF68" i="5"/>
  <c r="AW68" i="5"/>
  <c r="AV68" i="5"/>
  <c r="AU68" i="5"/>
  <c r="AT68" i="5"/>
  <c r="AS68" i="5"/>
  <c r="AR68" i="5"/>
  <c r="AQ68" i="5"/>
  <c r="AP68" i="5"/>
  <c r="AO68" i="5"/>
  <c r="AN68" i="5"/>
  <c r="AM68" i="5"/>
  <c r="AL68" i="5"/>
  <c r="AK68" i="5"/>
  <c r="AJ68" i="5"/>
  <c r="AF68" i="5"/>
  <c r="AC68" i="5"/>
  <c r="AB68" i="5"/>
  <c r="AA68" i="5"/>
  <c r="CM65" i="5"/>
  <c r="CL65" i="5"/>
  <c r="CK65" i="5"/>
  <c r="CJ65" i="5"/>
  <c r="CI65" i="5"/>
  <c r="CH65" i="5"/>
  <c r="CG65" i="5"/>
  <c r="CF65" i="5"/>
  <c r="CE65" i="5"/>
  <c r="CD65" i="5"/>
  <c r="CC65" i="5"/>
  <c r="CB65" i="5"/>
  <c r="CA65" i="5"/>
  <c r="BZ65" i="5"/>
  <c r="BY65" i="5"/>
  <c r="BX65" i="5"/>
  <c r="BW65" i="5"/>
  <c r="BV65" i="5"/>
  <c r="BU65" i="5"/>
  <c r="BT65" i="5"/>
  <c r="BS65" i="5"/>
  <c r="BQ65" i="5"/>
  <c r="BN65" i="5"/>
  <c r="BM65" i="5"/>
  <c r="BL65" i="5"/>
  <c r="BK65" i="5"/>
  <c r="BJ65" i="5"/>
  <c r="BI65" i="5"/>
  <c r="BH65" i="5"/>
  <c r="BG65" i="5"/>
  <c r="BF65" i="5"/>
  <c r="AW65" i="5"/>
  <c r="AV65" i="5"/>
  <c r="AU65" i="5"/>
  <c r="AT65" i="5"/>
  <c r="AS65" i="5"/>
  <c r="AR65" i="5"/>
  <c r="AQ65" i="5"/>
  <c r="AP65" i="5"/>
  <c r="AO65" i="5"/>
  <c r="AN65" i="5"/>
  <c r="AM65" i="5"/>
  <c r="AL65" i="5"/>
  <c r="AK65" i="5"/>
  <c r="AJ65" i="5"/>
  <c r="AF65" i="5"/>
  <c r="AC65" i="5"/>
  <c r="AB65" i="5"/>
  <c r="AA65" i="5"/>
  <c r="CM63" i="5"/>
  <c r="CL63" i="5"/>
  <c r="CK63" i="5"/>
  <c r="CJ63" i="5"/>
  <c r="CI63" i="5"/>
  <c r="CH63" i="5"/>
  <c r="CG63" i="5"/>
  <c r="CF63" i="5"/>
  <c r="CE63" i="5"/>
  <c r="CD63" i="5"/>
  <c r="CC63" i="5"/>
  <c r="CB63" i="5"/>
  <c r="CA63" i="5"/>
  <c r="BZ63" i="5"/>
  <c r="BY63" i="5"/>
  <c r="BX63" i="5"/>
  <c r="BW63" i="5"/>
  <c r="BV63" i="5"/>
  <c r="BU63" i="5"/>
  <c r="BT63" i="5"/>
  <c r="BS63" i="5"/>
  <c r="BQ63" i="5"/>
  <c r="BN63" i="5"/>
  <c r="BM63" i="5"/>
  <c r="BL63" i="5"/>
  <c r="BK63" i="5"/>
  <c r="BJ63" i="5"/>
  <c r="BI63" i="5"/>
  <c r="BH63" i="5"/>
  <c r="BG63" i="5"/>
  <c r="BF63" i="5"/>
  <c r="AW63" i="5"/>
  <c r="AV63" i="5"/>
  <c r="AU63" i="5"/>
  <c r="AT63" i="5"/>
  <c r="AS63" i="5"/>
  <c r="AR63" i="5"/>
  <c r="AQ63" i="5"/>
  <c r="AP63" i="5"/>
  <c r="AO63" i="5"/>
  <c r="AN63" i="5"/>
  <c r="AM63" i="5"/>
  <c r="AL63" i="5"/>
  <c r="AK63" i="5"/>
  <c r="AJ63" i="5"/>
  <c r="AF63" i="5"/>
  <c r="AC63" i="5"/>
  <c r="AB63" i="5"/>
  <c r="AA63" i="5"/>
  <c r="CM61" i="5"/>
  <c r="CL61" i="5"/>
  <c r="CK61" i="5"/>
  <c r="CJ61" i="5"/>
  <c r="CI61" i="5"/>
  <c r="CH61" i="5"/>
  <c r="CG61" i="5"/>
  <c r="CF61" i="5"/>
  <c r="CE61" i="5"/>
  <c r="CD61" i="5"/>
  <c r="CC61" i="5"/>
  <c r="CB61" i="5"/>
  <c r="CA61" i="5"/>
  <c r="BZ61" i="5"/>
  <c r="BY61" i="5"/>
  <c r="BX61" i="5"/>
  <c r="BW61" i="5"/>
  <c r="BV61" i="5"/>
  <c r="BU61" i="5"/>
  <c r="BT61" i="5"/>
  <c r="BS61" i="5"/>
  <c r="BQ61" i="5"/>
  <c r="BN61" i="5"/>
  <c r="BM61" i="5"/>
  <c r="BL61" i="5"/>
  <c r="BK61" i="5"/>
  <c r="BJ61" i="5"/>
  <c r="BI61" i="5"/>
  <c r="BH61" i="5"/>
  <c r="BG61" i="5"/>
  <c r="BF61" i="5"/>
  <c r="AW61" i="5"/>
  <c r="AV61" i="5"/>
  <c r="AU61" i="5"/>
  <c r="AT61" i="5"/>
  <c r="AS61" i="5"/>
  <c r="AR61" i="5"/>
  <c r="AQ61" i="5"/>
  <c r="AP61" i="5"/>
  <c r="AO61" i="5"/>
  <c r="AN61" i="5"/>
  <c r="AM61" i="5"/>
  <c r="AL61" i="5"/>
  <c r="AK61" i="5"/>
  <c r="AJ61" i="5"/>
  <c r="AF61" i="5"/>
  <c r="AC61" i="5"/>
  <c r="AB61" i="5"/>
  <c r="AA61" i="5"/>
  <c r="CM59" i="5"/>
  <c r="CL59" i="5"/>
  <c r="CK59" i="5"/>
  <c r="CJ59" i="5"/>
  <c r="CI59" i="5"/>
  <c r="CH59" i="5"/>
  <c r="CG59" i="5"/>
  <c r="CF59" i="5"/>
  <c r="CE59" i="5"/>
  <c r="CD59" i="5"/>
  <c r="CC59" i="5"/>
  <c r="CB59" i="5"/>
  <c r="CA59" i="5"/>
  <c r="BZ59" i="5"/>
  <c r="BY59" i="5"/>
  <c r="BX59" i="5"/>
  <c r="BW59" i="5"/>
  <c r="BV59" i="5"/>
  <c r="BU59" i="5"/>
  <c r="BT59" i="5"/>
  <c r="BS59" i="5"/>
  <c r="BQ59" i="5"/>
  <c r="BN59" i="5"/>
  <c r="BM59" i="5"/>
  <c r="BL59" i="5"/>
  <c r="BK59" i="5"/>
  <c r="BJ59" i="5"/>
  <c r="BI59" i="5"/>
  <c r="BH59" i="5"/>
  <c r="BG59" i="5"/>
  <c r="BF59" i="5"/>
  <c r="AW59" i="5"/>
  <c r="AV59" i="5"/>
  <c r="AU59" i="5"/>
  <c r="AT59" i="5"/>
  <c r="AS59" i="5"/>
  <c r="AR59" i="5"/>
  <c r="AQ59" i="5"/>
  <c r="AP59" i="5"/>
  <c r="AO59" i="5"/>
  <c r="AN59" i="5"/>
  <c r="AM59" i="5"/>
  <c r="AL59" i="5"/>
  <c r="AK59" i="5"/>
  <c r="AJ59" i="5"/>
  <c r="AF59" i="5"/>
  <c r="AC59" i="5"/>
  <c r="AB59" i="5"/>
  <c r="AA59" i="5"/>
  <c r="CM57" i="5"/>
  <c r="CL57" i="5"/>
  <c r="CK57" i="5"/>
  <c r="CJ57" i="5"/>
  <c r="CI57" i="5"/>
  <c r="CH57" i="5"/>
  <c r="CG57" i="5"/>
  <c r="CF57" i="5"/>
  <c r="CE57" i="5"/>
  <c r="CD57" i="5"/>
  <c r="CC57" i="5"/>
  <c r="CB57" i="5"/>
  <c r="CA57" i="5"/>
  <c r="BZ57" i="5"/>
  <c r="BY57" i="5"/>
  <c r="BX57" i="5"/>
  <c r="BW57" i="5"/>
  <c r="BV57" i="5"/>
  <c r="BU57" i="5"/>
  <c r="BT57" i="5"/>
  <c r="BS57" i="5"/>
  <c r="BQ57" i="5"/>
  <c r="BN57" i="5"/>
  <c r="BM57" i="5"/>
  <c r="BL57" i="5"/>
  <c r="BK57" i="5"/>
  <c r="BJ57" i="5"/>
  <c r="BI57" i="5"/>
  <c r="BH57" i="5"/>
  <c r="BG57" i="5"/>
  <c r="BF57" i="5"/>
  <c r="AW57" i="5"/>
  <c r="AV57" i="5"/>
  <c r="AU57" i="5"/>
  <c r="AT57" i="5"/>
  <c r="AS57" i="5"/>
  <c r="AR57" i="5"/>
  <c r="AQ57" i="5"/>
  <c r="AP57" i="5"/>
  <c r="AO57" i="5"/>
  <c r="AN57" i="5"/>
  <c r="AM57" i="5"/>
  <c r="AL57" i="5"/>
  <c r="AK57" i="5"/>
  <c r="AJ57" i="5"/>
  <c r="AF57" i="5"/>
  <c r="AC57" i="5"/>
  <c r="AB57" i="5"/>
  <c r="AA57" i="5"/>
  <c r="CM55" i="5"/>
  <c r="CL55" i="5"/>
  <c r="CK55" i="5"/>
  <c r="CJ55" i="5"/>
  <c r="CI55" i="5"/>
  <c r="CH55" i="5"/>
  <c r="CG55" i="5"/>
  <c r="CF55" i="5"/>
  <c r="CE55" i="5"/>
  <c r="CD55" i="5"/>
  <c r="CC55" i="5"/>
  <c r="CB55" i="5"/>
  <c r="CA55" i="5"/>
  <c r="BZ55" i="5"/>
  <c r="BY55" i="5"/>
  <c r="BX55" i="5"/>
  <c r="BW55" i="5"/>
  <c r="BV55" i="5"/>
  <c r="BU55" i="5"/>
  <c r="BT55" i="5"/>
  <c r="BS55" i="5"/>
  <c r="BQ55" i="5"/>
  <c r="BN55" i="5"/>
  <c r="BM55" i="5"/>
  <c r="BL55" i="5"/>
  <c r="BK55" i="5"/>
  <c r="BJ55" i="5"/>
  <c r="BI55" i="5"/>
  <c r="BH55" i="5"/>
  <c r="BG55" i="5"/>
  <c r="BF55" i="5"/>
  <c r="AW55" i="5"/>
  <c r="AV55" i="5"/>
  <c r="AU55" i="5"/>
  <c r="AT55" i="5"/>
  <c r="AS55" i="5"/>
  <c r="AR55" i="5"/>
  <c r="AQ55" i="5"/>
  <c r="AP55" i="5"/>
  <c r="AO55" i="5"/>
  <c r="AN55" i="5"/>
  <c r="AM55" i="5"/>
  <c r="AL55" i="5"/>
  <c r="AK55" i="5"/>
  <c r="AJ55" i="5"/>
  <c r="AF55" i="5"/>
  <c r="AC55" i="5"/>
  <c r="AB55" i="5"/>
  <c r="AA55" i="5"/>
  <c r="CM53" i="5"/>
  <c r="CL53" i="5"/>
  <c r="CK53" i="5"/>
  <c r="CJ53" i="5"/>
  <c r="CI53" i="5"/>
  <c r="CH53" i="5"/>
  <c r="CG53" i="5"/>
  <c r="CF53" i="5"/>
  <c r="CE53" i="5"/>
  <c r="CD53" i="5"/>
  <c r="CC53" i="5"/>
  <c r="CB53" i="5"/>
  <c r="CA53" i="5"/>
  <c r="BZ53" i="5"/>
  <c r="BY53" i="5"/>
  <c r="BX53" i="5"/>
  <c r="BW53" i="5"/>
  <c r="BV53" i="5"/>
  <c r="BU53" i="5"/>
  <c r="BT53" i="5"/>
  <c r="BS53" i="5"/>
  <c r="BQ53" i="5"/>
  <c r="BN53" i="5"/>
  <c r="BM53" i="5"/>
  <c r="BL53" i="5"/>
  <c r="BK53" i="5"/>
  <c r="BJ53" i="5"/>
  <c r="BI53" i="5"/>
  <c r="BH53" i="5"/>
  <c r="BG53" i="5"/>
  <c r="BF53" i="5"/>
  <c r="AW53" i="5"/>
  <c r="AV53" i="5"/>
  <c r="AU53" i="5"/>
  <c r="AT53" i="5"/>
  <c r="AS53" i="5"/>
  <c r="AR53" i="5"/>
  <c r="AQ53" i="5"/>
  <c r="AP53" i="5"/>
  <c r="AO53" i="5"/>
  <c r="AN53" i="5"/>
  <c r="AM53" i="5"/>
  <c r="AL53" i="5"/>
  <c r="AK53" i="5"/>
  <c r="AJ53" i="5"/>
  <c r="AF53" i="5"/>
  <c r="AC53" i="5"/>
  <c r="AB53" i="5"/>
  <c r="AA53" i="5"/>
  <c r="CM51" i="5"/>
  <c r="CL51" i="5"/>
  <c r="CK51" i="5"/>
  <c r="CJ51" i="5"/>
  <c r="CI51" i="5"/>
  <c r="CH51" i="5"/>
  <c r="CG51" i="5"/>
  <c r="CF51" i="5"/>
  <c r="CE51" i="5"/>
  <c r="CD51" i="5"/>
  <c r="CC51" i="5"/>
  <c r="CB51" i="5"/>
  <c r="CA51" i="5"/>
  <c r="BZ51" i="5"/>
  <c r="BY51" i="5"/>
  <c r="BX51" i="5"/>
  <c r="BW51" i="5"/>
  <c r="BV51" i="5"/>
  <c r="BU51" i="5"/>
  <c r="BT51" i="5"/>
  <c r="BS51" i="5"/>
  <c r="BQ51" i="5"/>
  <c r="BN51" i="5"/>
  <c r="BM51" i="5"/>
  <c r="BL51" i="5"/>
  <c r="BK51" i="5"/>
  <c r="BJ51" i="5"/>
  <c r="BI51" i="5"/>
  <c r="BH51" i="5"/>
  <c r="BG51" i="5"/>
  <c r="BF51" i="5"/>
  <c r="AW51" i="5"/>
  <c r="AV51" i="5"/>
  <c r="AU51" i="5"/>
  <c r="AT51" i="5"/>
  <c r="AS51" i="5"/>
  <c r="AR51" i="5"/>
  <c r="AQ51" i="5"/>
  <c r="AP51" i="5"/>
  <c r="AO51" i="5"/>
  <c r="AN51" i="5"/>
  <c r="AM51" i="5"/>
  <c r="AL51" i="5"/>
  <c r="AK51" i="5"/>
  <c r="AJ51" i="5"/>
  <c r="AF51" i="5"/>
  <c r="AC51" i="5"/>
  <c r="AB51" i="5"/>
  <c r="CM49" i="5"/>
  <c r="CL49" i="5"/>
  <c r="CK49" i="5"/>
  <c r="CJ49" i="5"/>
  <c r="CI49" i="5"/>
  <c r="CH49" i="5"/>
  <c r="CG49" i="5"/>
  <c r="CF49" i="5"/>
  <c r="CE49" i="5"/>
  <c r="CD49" i="5"/>
  <c r="CC49" i="5"/>
  <c r="CB49" i="5"/>
  <c r="CA49" i="5"/>
  <c r="BZ49" i="5"/>
  <c r="BY49" i="5"/>
  <c r="BX49" i="5"/>
  <c r="BW49" i="5"/>
  <c r="BV49" i="5"/>
  <c r="BU49" i="5"/>
  <c r="BT49" i="5"/>
  <c r="BS49" i="5"/>
  <c r="BQ49" i="5"/>
  <c r="BN49" i="5"/>
  <c r="BM49" i="5"/>
  <c r="BL49" i="5"/>
  <c r="BK49" i="5"/>
  <c r="BJ49" i="5"/>
  <c r="BI49" i="5"/>
  <c r="BH49" i="5"/>
  <c r="BG49" i="5"/>
  <c r="BF49" i="5"/>
  <c r="AW49" i="5"/>
  <c r="AV49" i="5"/>
  <c r="AU49" i="5"/>
  <c r="AT49" i="5"/>
  <c r="AS49" i="5"/>
  <c r="AR49" i="5"/>
  <c r="AQ49" i="5"/>
  <c r="AP49" i="5"/>
  <c r="AO49" i="5"/>
  <c r="AN49" i="5"/>
  <c r="AM49" i="5"/>
  <c r="AL49" i="5"/>
  <c r="AK49" i="5"/>
  <c r="AJ49" i="5"/>
  <c r="AF49" i="5"/>
  <c r="AC49" i="5"/>
  <c r="AB49" i="5"/>
  <c r="AA49" i="5"/>
  <c r="CM47" i="5"/>
  <c r="CL47" i="5"/>
  <c r="CK47" i="5"/>
  <c r="CJ47" i="5"/>
  <c r="CI47" i="5"/>
  <c r="CH47" i="5"/>
  <c r="CG47" i="5"/>
  <c r="CF47" i="5"/>
  <c r="CE47" i="5"/>
  <c r="CD47" i="5"/>
  <c r="CC47" i="5"/>
  <c r="CB47" i="5"/>
  <c r="CA47" i="5"/>
  <c r="BZ47" i="5"/>
  <c r="BY47" i="5"/>
  <c r="BX47" i="5"/>
  <c r="BW47" i="5"/>
  <c r="BV47" i="5"/>
  <c r="BU47" i="5"/>
  <c r="BT47" i="5"/>
  <c r="BS47" i="5"/>
  <c r="BQ47" i="5"/>
  <c r="BN47" i="5"/>
  <c r="BM47" i="5"/>
  <c r="BL47" i="5"/>
  <c r="BK47" i="5"/>
  <c r="BJ47" i="5"/>
  <c r="BI47" i="5"/>
  <c r="BH47" i="5"/>
  <c r="BG47" i="5"/>
  <c r="BF47" i="5"/>
  <c r="AW47" i="5"/>
  <c r="AV47" i="5"/>
  <c r="AU47" i="5"/>
  <c r="AT47" i="5"/>
  <c r="AS47" i="5"/>
  <c r="AR47" i="5"/>
  <c r="AQ47" i="5"/>
  <c r="AP47" i="5"/>
  <c r="AO47" i="5"/>
  <c r="AN47" i="5"/>
  <c r="AM47" i="5"/>
  <c r="AL47" i="5"/>
  <c r="AK47" i="5"/>
  <c r="AJ47" i="5"/>
  <c r="AF47" i="5"/>
  <c r="AC47" i="5"/>
  <c r="AB47" i="5"/>
  <c r="AA47" i="5"/>
  <c r="CM44" i="5"/>
  <c r="CL44" i="5"/>
  <c r="CK44" i="5"/>
  <c r="CJ44" i="5"/>
  <c r="CI44" i="5"/>
  <c r="CH44" i="5"/>
  <c r="CG44" i="5"/>
  <c r="CF44" i="5"/>
  <c r="CE44" i="5"/>
  <c r="CD44" i="5"/>
  <c r="CC44" i="5"/>
  <c r="CB44" i="5"/>
  <c r="CA44" i="5"/>
  <c r="BZ44" i="5"/>
  <c r="BY44" i="5"/>
  <c r="BX44" i="5"/>
  <c r="BW44" i="5"/>
  <c r="BV44" i="5"/>
  <c r="BU44" i="5"/>
  <c r="BT44" i="5"/>
  <c r="BS44" i="5"/>
  <c r="BQ44" i="5"/>
  <c r="BN44" i="5"/>
  <c r="BM44" i="5"/>
  <c r="BL44" i="5"/>
  <c r="BK44" i="5"/>
  <c r="BJ44" i="5"/>
  <c r="BI44" i="5"/>
  <c r="BH44" i="5"/>
  <c r="BG44" i="5"/>
  <c r="BF44" i="5"/>
  <c r="AW44" i="5"/>
  <c r="AV44" i="5"/>
  <c r="AU44" i="5"/>
  <c r="AT44" i="5"/>
  <c r="AS44" i="5"/>
  <c r="AR44" i="5"/>
  <c r="AQ44" i="5"/>
  <c r="AP44" i="5"/>
  <c r="AO44" i="5"/>
  <c r="AN44" i="5"/>
  <c r="AM44" i="5"/>
  <c r="AL44" i="5"/>
  <c r="AK44" i="5"/>
  <c r="AJ44" i="5"/>
  <c r="AF44" i="5"/>
  <c r="AC44" i="5"/>
  <c r="AB44" i="5"/>
  <c r="CM42" i="5"/>
  <c r="CL42" i="5"/>
  <c r="CK42" i="5"/>
  <c r="CJ42" i="5"/>
  <c r="CI42" i="5"/>
  <c r="CH42" i="5"/>
  <c r="CG42" i="5"/>
  <c r="CF42" i="5"/>
  <c r="CE42" i="5"/>
  <c r="CD42" i="5"/>
  <c r="CC42" i="5"/>
  <c r="CB42" i="5"/>
  <c r="CA42" i="5"/>
  <c r="BZ42" i="5"/>
  <c r="BY42" i="5"/>
  <c r="BX42" i="5"/>
  <c r="BW42" i="5"/>
  <c r="BV42" i="5"/>
  <c r="BU42" i="5"/>
  <c r="BT42" i="5"/>
  <c r="BS42" i="5"/>
  <c r="BQ42" i="5"/>
  <c r="BN42" i="5"/>
  <c r="BM42" i="5"/>
  <c r="BL42" i="5"/>
  <c r="BK42" i="5"/>
  <c r="BJ42" i="5"/>
  <c r="BI42" i="5"/>
  <c r="BH42" i="5"/>
  <c r="BG42" i="5"/>
  <c r="BF42" i="5"/>
  <c r="AW42" i="5"/>
  <c r="AV42" i="5"/>
  <c r="AU42" i="5"/>
  <c r="AT42" i="5"/>
  <c r="AS42" i="5"/>
  <c r="AR42" i="5"/>
  <c r="AQ42" i="5"/>
  <c r="AP42" i="5"/>
  <c r="AO42" i="5"/>
  <c r="AN42" i="5"/>
  <c r="AM42" i="5"/>
  <c r="AL42" i="5"/>
  <c r="AK42" i="5"/>
  <c r="AJ42" i="5"/>
  <c r="AF42" i="5"/>
  <c r="AC42" i="5"/>
  <c r="AB42" i="5"/>
  <c r="CM40" i="5"/>
  <c r="CL40" i="5"/>
  <c r="CK40" i="5"/>
  <c r="CJ40" i="5"/>
  <c r="CI40" i="5"/>
  <c r="CH40" i="5"/>
  <c r="CG40" i="5"/>
  <c r="CF40" i="5"/>
  <c r="CE40" i="5"/>
  <c r="CD40" i="5"/>
  <c r="CC40" i="5"/>
  <c r="CB40" i="5"/>
  <c r="CA40" i="5"/>
  <c r="BZ40" i="5"/>
  <c r="BY40" i="5"/>
  <c r="BX40" i="5"/>
  <c r="BW40" i="5"/>
  <c r="BV40" i="5"/>
  <c r="BU40" i="5"/>
  <c r="BT40" i="5"/>
  <c r="BS40" i="5"/>
  <c r="BQ40" i="5"/>
  <c r="BN40" i="5"/>
  <c r="BM40" i="5"/>
  <c r="BL40" i="5"/>
  <c r="BK40" i="5"/>
  <c r="BJ40" i="5"/>
  <c r="BI40" i="5"/>
  <c r="BH40" i="5"/>
  <c r="BG40" i="5"/>
  <c r="BF40" i="5"/>
  <c r="AW40" i="5"/>
  <c r="AV40" i="5"/>
  <c r="AU40" i="5"/>
  <c r="AT40" i="5"/>
  <c r="AS40" i="5"/>
  <c r="AR40" i="5"/>
  <c r="AQ40" i="5"/>
  <c r="AP40" i="5"/>
  <c r="AO40" i="5"/>
  <c r="AN40" i="5"/>
  <c r="AM40" i="5"/>
  <c r="AL40" i="5"/>
  <c r="AK40" i="5"/>
  <c r="AJ40" i="5"/>
  <c r="AF40" i="5"/>
  <c r="AC40" i="5"/>
  <c r="AB40" i="5"/>
  <c r="CM38" i="5"/>
  <c r="CL38" i="5"/>
  <c r="CK38" i="5"/>
  <c r="CJ38" i="5"/>
  <c r="CI38" i="5"/>
  <c r="CH38" i="5"/>
  <c r="CG38" i="5"/>
  <c r="CF38" i="5"/>
  <c r="CE38" i="5"/>
  <c r="CD38" i="5"/>
  <c r="CC38" i="5"/>
  <c r="CB38" i="5"/>
  <c r="CA38" i="5"/>
  <c r="BZ38" i="5"/>
  <c r="BY38" i="5"/>
  <c r="BX38" i="5"/>
  <c r="BW38" i="5"/>
  <c r="BV38" i="5"/>
  <c r="BU38" i="5"/>
  <c r="BT38" i="5"/>
  <c r="BS38" i="5"/>
  <c r="BQ38" i="5"/>
  <c r="BN38" i="5"/>
  <c r="BM38" i="5"/>
  <c r="BL38" i="5"/>
  <c r="BK38" i="5"/>
  <c r="BJ38" i="5"/>
  <c r="BI38" i="5"/>
  <c r="BH38" i="5"/>
  <c r="BG38" i="5"/>
  <c r="BF38" i="5"/>
  <c r="AW38" i="5"/>
  <c r="AV38" i="5"/>
  <c r="AU38" i="5"/>
  <c r="AT38" i="5"/>
  <c r="AS38" i="5"/>
  <c r="AR38" i="5"/>
  <c r="AQ38" i="5"/>
  <c r="AP38" i="5"/>
  <c r="AO38" i="5"/>
  <c r="AN38" i="5"/>
  <c r="AM38" i="5"/>
  <c r="AL38" i="5"/>
  <c r="AK38" i="5"/>
  <c r="AJ38" i="5"/>
  <c r="AF38" i="5"/>
  <c r="AC38" i="5"/>
  <c r="AB38" i="5"/>
  <c r="CM36" i="5"/>
  <c r="CL36" i="5"/>
  <c r="CK36" i="5"/>
  <c r="CJ36" i="5"/>
  <c r="CI36" i="5"/>
  <c r="CH36" i="5"/>
  <c r="CG36" i="5"/>
  <c r="CF36" i="5"/>
  <c r="CE36" i="5"/>
  <c r="CD36" i="5"/>
  <c r="CC36" i="5"/>
  <c r="CB36" i="5"/>
  <c r="CA36" i="5"/>
  <c r="BZ36" i="5"/>
  <c r="BY36" i="5"/>
  <c r="BX36" i="5"/>
  <c r="BW36" i="5"/>
  <c r="BV36" i="5"/>
  <c r="BU36" i="5"/>
  <c r="BT36" i="5"/>
  <c r="BS36" i="5"/>
  <c r="BQ36" i="5"/>
  <c r="BN36" i="5"/>
  <c r="BM36" i="5"/>
  <c r="BL36" i="5"/>
  <c r="BK36" i="5"/>
  <c r="BJ36" i="5"/>
  <c r="BI36" i="5"/>
  <c r="BH36" i="5"/>
  <c r="BG36" i="5"/>
  <c r="BF36" i="5"/>
  <c r="AW36" i="5"/>
  <c r="AV36" i="5"/>
  <c r="AU36" i="5"/>
  <c r="AT36" i="5"/>
  <c r="AS36" i="5"/>
  <c r="AR36" i="5"/>
  <c r="AQ36" i="5"/>
  <c r="AP36" i="5"/>
  <c r="AO36" i="5"/>
  <c r="AN36" i="5"/>
  <c r="AM36" i="5"/>
  <c r="AL36" i="5"/>
  <c r="AK36" i="5"/>
  <c r="AJ36" i="5"/>
  <c r="AF36" i="5"/>
  <c r="AC36" i="5"/>
  <c r="AB36" i="5"/>
  <c r="CM34" i="5"/>
  <c r="CL34" i="5"/>
  <c r="CK34" i="5"/>
  <c r="CJ34" i="5"/>
  <c r="CI34" i="5"/>
  <c r="CH34" i="5"/>
  <c r="CG34" i="5"/>
  <c r="CF34" i="5"/>
  <c r="CE34" i="5"/>
  <c r="CD34" i="5"/>
  <c r="CC34" i="5"/>
  <c r="CB34" i="5"/>
  <c r="CA34" i="5"/>
  <c r="BZ34" i="5"/>
  <c r="BY34" i="5"/>
  <c r="BX34" i="5"/>
  <c r="BW34" i="5"/>
  <c r="BV34" i="5"/>
  <c r="BU34" i="5"/>
  <c r="BT34" i="5"/>
  <c r="BS34" i="5"/>
  <c r="BQ34" i="5"/>
  <c r="BN34" i="5"/>
  <c r="BM34" i="5"/>
  <c r="BL34" i="5"/>
  <c r="BK34" i="5"/>
  <c r="BJ34" i="5"/>
  <c r="BI34" i="5"/>
  <c r="BH34" i="5"/>
  <c r="BG34" i="5"/>
  <c r="BF34" i="5"/>
  <c r="AW34" i="5"/>
  <c r="AV34" i="5"/>
  <c r="AU34" i="5"/>
  <c r="AT34" i="5"/>
  <c r="AS34" i="5"/>
  <c r="AR34" i="5"/>
  <c r="AQ34" i="5"/>
  <c r="AP34" i="5"/>
  <c r="AO34" i="5"/>
  <c r="AN34" i="5"/>
  <c r="AM34" i="5"/>
  <c r="AL34" i="5"/>
  <c r="AK34" i="5"/>
  <c r="AJ34" i="5"/>
  <c r="AF34" i="5"/>
  <c r="AC34" i="5"/>
  <c r="AB34" i="5"/>
  <c r="CM32" i="5"/>
  <c r="CL32" i="5"/>
  <c r="CK32" i="5"/>
  <c r="CJ32" i="5"/>
  <c r="CI32" i="5"/>
  <c r="CH32" i="5"/>
  <c r="CG32" i="5"/>
  <c r="CF32" i="5"/>
  <c r="CE32" i="5"/>
  <c r="CD32" i="5"/>
  <c r="CC32" i="5"/>
  <c r="CB32" i="5"/>
  <c r="CA32" i="5"/>
  <c r="BZ32" i="5"/>
  <c r="BY32" i="5"/>
  <c r="BX32" i="5"/>
  <c r="BW32" i="5"/>
  <c r="BV32" i="5"/>
  <c r="BU32" i="5"/>
  <c r="BT32" i="5"/>
  <c r="BS32" i="5"/>
  <c r="BQ32" i="5"/>
  <c r="BN32" i="5"/>
  <c r="BM32" i="5"/>
  <c r="BL32" i="5"/>
  <c r="BK32" i="5"/>
  <c r="BJ32" i="5"/>
  <c r="BI32" i="5"/>
  <c r="BH32" i="5"/>
  <c r="BG32" i="5"/>
  <c r="BF32" i="5"/>
  <c r="AW32" i="5"/>
  <c r="AV32" i="5"/>
  <c r="AU32" i="5"/>
  <c r="AT32" i="5"/>
  <c r="AS32" i="5"/>
  <c r="AR32" i="5"/>
  <c r="AQ32" i="5"/>
  <c r="AP32" i="5"/>
  <c r="AO32" i="5"/>
  <c r="AN32" i="5"/>
  <c r="AM32" i="5"/>
  <c r="AL32" i="5"/>
  <c r="AK32" i="5"/>
  <c r="AJ32" i="5"/>
  <c r="AF32" i="5"/>
  <c r="AC32" i="5"/>
  <c r="AB32" i="5"/>
  <c r="CM30" i="5"/>
  <c r="CL30" i="5"/>
  <c r="CK30" i="5"/>
  <c r="CJ30" i="5"/>
  <c r="CI30" i="5"/>
  <c r="CH30" i="5"/>
  <c r="CG30" i="5"/>
  <c r="CF30" i="5"/>
  <c r="CE30" i="5"/>
  <c r="CD30" i="5"/>
  <c r="CC30" i="5"/>
  <c r="CB30" i="5"/>
  <c r="CA30" i="5"/>
  <c r="BZ30" i="5"/>
  <c r="BY30" i="5"/>
  <c r="BX30" i="5"/>
  <c r="BW30" i="5"/>
  <c r="BV30" i="5"/>
  <c r="BU30" i="5"/>
  <c r="BT30" i="5"/>
  <c r="BS30" i="5"/>
  <c r="BQ30" i="5"/>
  <c r="BN30" i="5"/>
  <c r="BM30" i="5"/>
  <c r="BL30" i="5"/>
  <c r="BK30" i="5"/>
  <c r="BJ30" i="5"/>
  <c r="BI30" i="5"/>
  <c r="BH30" i="5"/>
  <c r="BG30" i="5"/>
  <c r="BF30" i="5"/>
  <c r="AW30" i="5"/>
  <c r="AV30" i="5"/>
  <c r="AU30" i="5"/>
  <c r="AT30" i="5"/>
  <c r="AS30" i="5"/>
  <c r="AR30" i="5"/>
  <c r="AQ30" i="5"/>
  <c r="AP30" i="5"/>
  <c r="AO30" i="5"/>
  <c r="AN30" i="5"/>
  <c r="AM30" i="5"/>
  <c r="AL30" i="5"/>
  <c r="AK30" i="5"/>
  <c r="AJ30" i="5"/>
  <c r="AF30" i="5"/>
  <c r="AC30" i="5"/>
  <c r="AB30" i="5"/>
  <c r="CM27" i="5"/>
  <c r="CL27" i="5"/>
  <c r="CK27" i="5"/>
  <c r="CJ27" i="5"/>
  <c r="CI27" i="5"/>
  <c r="CH27" i="5"/>
  <c r="CG27" i="5"/>
  <c r="CF27" i="5"/>
  <c r="CE27" i="5"/>
  <c r="CD27" i="5"/>
  <c r="CC27" i="5"/>
  <c r="CB27" i="5"/>
  <c r="CA27" i="5"/>
  <c r="BZ27" i="5"/>
  <c r="BY27" i="5"/>
  <c r="BX27" i="5"/>
  <c r="BW27" i="5"/>
  <c r="BV27" i="5"/>
  <c r="BU27" i="5"/>
  <c r="BT27" i="5"/>
  <c r="BS27" i="5"/>
  <c r="BQ27" i="5"/>
  <c r="BN27" i="5"/>
  <c r="BM27" i="5"/>
  <c r="BL27" i="5"/>
  <c r="BK27" i="5"/>
  <c r="BJ27" i="5"/>
  <c r="BI27" i="5"/>
  <c r="BH27" i="5"/>
  <c r="BG27" i="5"/>
  <c r="BF27" i="5"/>
  <c r="AW27" i="5"/>
  <c r="AV27" i="5"/>
  <c r="AU27" i="5"/>
  <c r="AT27" i="5"/>
  <c r="AS27" i="5"/>
  <c r="AR27" i="5"/>
  <c r="AQ27" i="5"/>
  <c r="AP27" i="5"/>
  <c r="AO27" i="5"/>
  <c r="AN27" i="5"/>
  <c r="AM27" i="5"/>
  <c r="AL27" i="5"/>
  <c r="AK27" i="5"/>
  <c r="AJ27" i="5"/>
  <c r="AI27" i="5"/>
  <c r="AF27" i="5"/>
  <c r="AC27" i="5"/>
  <c r="AB27" i="5"/>
  <c r="AA27" i="5"/>
  <c r="CM26" i="5"/>
  <c r="CL26" i="5"/>
  <c r="CK26" i="5"/>
  <c r="CJ26" i="5"/>
  <c r="CI26" i="5"/>
  <c r="CH26" i="5"/>
  <c r="CG26" i="5"/>
  <c r="CF26" i="5"/>
  <c r="CE26" i="5"/>
  <c r="CD26" i="5"/>
  <c r="CC26" i="5"/>
  <c r="CB26" i="5"/>
  <c r="CA26" i="5"/>
  <c r="BZ26" i="5"/>
  <c r="BY26" i="5"/>
  <c r="BX26" i="5"/>
  <c r="BW26" i="5"/>
  <c r="BV26" i="5"/>
  <c r="BU26" i="5"/>
  <c r="BT26" i="5"/>
  <c r="BS26" i="5"/>
  <c r="BQ26" i="5"/>
  <c r="BN26" i="5"/>
  <c r="BM26" i="5"/>
  <c r="BL26" i="5"/>
  <c r="BK26" i="5"/>
  <c r="BJ26" i="5"/>
  <c r="BI26" i="5"/>
  <c r="BH26" i="5"/>
  <c r="BG26" i="5"/>
  <c r="BF26" i="5"/>
  <c r="AW26" i="5"/>
  <c r="AV26" i="5"/>
  <c r="AU26" i="5"/>
  <c r="AT26" i="5"/>
  <c r="AS26" i="5"/>
  <c r="AR26" i="5"/>
  <c r="AQ26" i="5"/>
  <c r="AP26" i="5"/>
  <c r="AO26" i="5"/>
  <c r="AN26" i="5"/>
  <c r="AM26" i="5"/>
  <c r="AL26" i="5"/>
  <c r="AK26" i="5"/>
  <c r="AJ26" i="5"/>
  <c r="AI26" i="5"/>
  <c r="AF26" i="5"/>
  <c r="AC26" i="5"/>
  <c r="AB26" i="5"/>
  <c r="AA26" i="5"/>
  <c r="CM24" i="5"/>
  <c r="CL24" i="5"/>
  <c r="CK24" i="5"/>
  <c r="CJ24" i="5"/>
  <c r="CI24" i="5"/>
  <c r="CH24" i="5"/>
  <c r="CG24" i="5"/>
  <c r="CF24" i="5"/>
  <c r="CE24" i="5"/>
  <c r="CD24" i="5"/>
  <c r="CC24" i="5"/>
  <c r="CB24" i="5"/>
  <c r="CA24" i="5"/>
  <c r="BZ24" i="5"/>
  <c r="BY24" i="5"/>
  <c r="BX24" i="5"/>
  <c r="BW24" i="5"/>
  <c r="BV24" i="5"/>
  <c r="BU24" i="5"/>
  <c r="BT24" i="5"/>
  <c r="BS24" i="5"/>
  <c r="BQ24" i="5"/>
  <c r="BN24" i="5"/>
  <c r="BM24" i="5"/>
  <c r="BL24" i="5"/>
  <c r="BK24" i="5"/>
  <c r="BJ24" i="5"/>
  <c r="BI24" i="5"/>
  <c r="BH24" i="5"/>
  <c r="BG24" i="5"/>
  <c r="BF24" i="5"/>
  <c r="AW24" i="5"/>
  <c r="AV24" i="5"/>
  <c r="AU24" i="5"/>
  <c r="AT24" i="5"/>
  <c r="AS24" i="5"/>
  <c r="AR24" i="5"/>
  <c r="AQ24" i="5"/>
  <c r="AP24" i="5"/>
  <c r="AO24" i="5"/>
  <c r="AN24" i="5"/>
  <c r="AM24" i="5"/>
  <c r="AL24" i="5"/>
  <c r="AK24" i="5"/>
  <c r="AJ24" i="5"/>
  <c r="AI24" i="5"/>
  <c r="AF24" i="5"/>
  <c r="AC24" i="5"/>
  <c r="AB24" i="5"/>
  <c r="AA24" i="5"/>
  <c r="CM22" i="5"/>
  <c r="CL22" i="5"/>
  <c r="CK22" i="5"/>
  <c r="CJ22" i="5"/>
  <c r="CI22" i="5"/>
  <c r="CH22" i="5"/>
  <c r="CG22" i="5"/>
  <c r="CF22" i="5"/>
  <c r="CE22" i="5"/>
  <c r="CD22" i="5"/>
  <c r="CC22" i="5"/>
  <c r="CB22" i="5"/>
  <c r="CA22" i="5"/>
  <c r="BZ22" i="5"/>
  <c r="BY22" i="5"/>
  <c r="BX22" i="5"/>
  <c r="BW22" i="5"/>
  <c r="BV22" i="5"/>
  <c r="BU22" i="5"/>
  <c r="BT22" i="5"/>
  <c r="BS22" i="5"/>
  <c r="BQ22" i="5"/>
  <c r="BN22" i="5"/>
  <c r="BM22" i="5"/>
  <c r="BL22" i="5"/>
  <c r="BK22" i="5"/>
  <c r="BJ22" i="5"/>
  <c r="BI22" i="5"/>
  <c r="BH22" i="5"/>
  <c r="BG22" i="5"/>
  <c r="BF22" i="5"/>
  <c r="AW22" i="5"/>
  <c r="AV22" i="5"/>
  <c r="AU22" i="5"/>
  <c r="AT22" i="5"/>
  <c r="AS22" i="5"/>
  <c r="AR22" i="5"/>
  <c r="AQ22" i="5"/>
  <c r="AP22" i="5"/>
  <c r="AO22" i="5"/>
  <c r="AN22" i="5"/>
  <c r="AM22" i="5"/>
  <c r="AL22" i="5"/>
  <c r="AK22" i="5"/>
  <c r="AJ22" i="5"/>
  <c r="AI22" i="5"/>
  <c r="AF22" i="5"/>
  <c r="AC22" i="5"/>
  <c r="AB22" i="5"/>
  <c r="AA22" i="5"/>
  <c r="CM20" i="5"/>
  <c r="CL20" i="5"/>
  <c r="CK20" i="5"/>
  <c r="CJ20" i="5"/>
  <c r="CI20" i="5"/>
  <c r="CH20" i="5"/>
  <c r="CG20" i="5"/>
  <c r="CF20" i="5"/>
  <c r="CE20" i="5"/>
  <c r="CD20" i="5"/>
  <c r="CC20" i="5"/>
  <c r="CB20" i="5"/>
  <c r="CA20" i="5"/>
  <c r="BZ20" i="5"/>
  <c r="BY20" i="5"/>
  <c r="BX20" i="5"/>
  <c r="BW20" i="5"/>
  <c r="BV20" i="5"/>
  <c r="BU20" i="5"/>
  <c r="BT20" i="5"/>
  <c r="BS20" i="5"/>
  <c r="BQ20" i="5"/>
  <c r="BN20" i="5"/>
  <c r="BM20" i="5"/>
  <c r="BL20" i="5"/>
  <c r="BK20" i="5"/>
  <c r="BJ20" i="5"/>
  <c r="BI20" i="5"/>
  <c r="BH20" i="5"/>
  <c r="BG20" i="5"/>
  <c r="BF20" i="5"/>
  <c r="AW20" i="5"/>
  <c r="AV20" i="5"/>
  <c r="AU20" i="5"/>
  <c r="AT20" i="5"/>
  <c r="AS20" i="5"/>
  <c r="AR20" i="5"/>
  <c r="AQ20" i="5"/>
  <c r="AP20" i="5"/>
  <c r="AO20" i="5"/>
  <c r="AN20" i="5"/>
  <c r="AM20" i="5"/>
  <c r="AL20" i="5"/>
  <c r="AK20" i="5"/>
  <c r="AJ20" i="5"/>
  <c r="AI20" i="5"/>
  <c r="AF20" i="5"/>
  <c r="AC20" i="5"/>
  <c r="AA20" i="5"/>
  <c r="CM18" i="5"/>
  <c r="CL18" i="5"/>
  <c r="CK18" i="5"/>
  <c r="CJ18" i="5"/>
  <c r="CI18" i="5"/>
  <c r="CH18" i="5"/>
  <c r="CG18" i="5"/>
  <c r="CF18" i="5"/>
  <c r="CE18" i="5"/>
  <c r="CD18" i="5"/>
  <c r="CC18" i="5"/>
  <c r="CB18" i="5"/>
  <c r="CA18" i="5"/>
  <c r="BZ18" i="5"/>
  <c r="BY18" i="5"/>
  <c r="BX18" i="5"/>
  <c r="BW18" i="5"/>
  <c r="BV18" i="5"/>
  <c r="BU18" i="5"/>
  <c r="BT18" i="5"/>
  <c r="BS18" i="5"/>
  <c r="BQ18" i="5"/>
  <c r="BN18" i="5"/>
  <c r="BM18" i="5"/>
  <c r="BL18" i="5"/>
  <c r="BK18" i="5"/>
  <c r="BJ18" i="5"/>
  <c r="BI18" i="5"/>
  <c r="BH18" i="5"/>
  <c r="BG18" i="5"/>
  <c r="BF18" i="5"/>
  <c r="AW18" i="5"/>
  <c r="AV18" i="5"/>
  <c r="AU18" i="5"/>
  <c r="AT18" i="5"/>
  <c r="AS18" i="5"/>
  <c r="AR18" i="5"/>
  <c r="AQ18" i="5"/>
  <c r="AP18" i="5"/>
  <c r="AO18" i="5"/>
  <c r="AN18" i="5"/>
  <c r="AM18" i="5"/>
  <c r="AL18" i="5"/>
  <c r="AK18" i="5"/>
  <c r="AJ18" i="5"/>
  <c r="AI18" i="5"/>
  <c r="AF18" i="5"/>
  <c r="AC18" i="5"/>
  <c r="AB18" i="5"/>
  <c r="AA18" i="5"/>
  <c r="CM16" i="5"/>
  <c r="CL16" i="5"/>
  <c r="CK16" i="5"/>
  <c r="CJ16" i="5"/>
  <c r="CI16" i="5"/>
  <c r="CH16" i="5"/>
  <c r="CG16" i="5"/>
  <c r="CF16" i="5"/>
  <c r="CE16" i="5"/>
  <c r="CD16" i="5"/>
  <c r="CC16" i="5"/>
  <c r="CB16" i="5"/>
  <c r="CA16" i="5"/>
  <c r="BZ16" i="5"/>
  <c r="BY16" i="5"/>
  <c r="BX16" i="5"/>
  <c r="BW16" i="5"/>
  <c r="BV16" i="5"/>
  <c r="BU16" i="5"/>
  <c r="BT16" i="5"/>
  <c r="BS16" i="5"/>
  <c r="BQ16" i="5"/>
  <c r="BN16" i="5"/>
  <c r="BM16" i="5"/>
  <c r="BL16" i="5"/>
  <c r="BK16" i="5"/>
  <c r="BJ16" i="5"/>
  <c r="BI16" i="5"/>
  <c r="BH16" i="5"/>
  <c r="BG16" i="5"/>
  <c r="BF16" i="5"/>
  <c r="AW16" i="5"/>
  <c r="AV16" i="5"/>
  <c r="AU16" i="5"/>
  <c r="AT16" i="5"/>
  <c r="AS16" i="5"/>
  <c r="AR16" i="5"/>
  <c r="AQ16" i="5"/>
  <c r="AP16" i="5"/>
  <c r="AO16" i="5"/>
  <c r="AN16" i="5"/>
  <c r="AM16" i="5"/>
  <c r="AL16" i="5"/>
  <c r="AK16" i="5"/>
  <c r="AJ16" i="5"/>
  <c r="AI16" i="5"/>
  <c r="AF16" i="5"/>
  <c r="AC16" i="5"/>
  <c r="AB16" i="5"/>
  <c r="AA16" i="5"/>
  <c r="CM14" i="5"/>
  <c r="CL14" i="5"/>
  <c r="CK14" i="5"/>
  <c r="CJ14" i="5"/>
  <c r="CI14" i="5"/>
  <c r="CH14" i="5"/>
  <c r="CG14" i="5"/>
  <c r="CF14" i="5"/>
  <c r="CE14" i="5"/>
  <c r="CD14" i="5"/>
  <c r="CC14" i="5"/>
  <c r="CB14" i="5"/>
  <c r="CA14" i="5"/>
  <c r="BZ14" i="5"/>
  <c r="BY14" i="5"/>
  <c r="BX14" i="5"/>
  <c r="BW14" i="5"/>
  <c r="BV14" i="5"/>
  <c r="BU14" i="5"/>
  <c r="BT14" i="5"/>
  <c r="BS14" i="5"/>
  <c r="BQ14" i="5"/>
  <c r="BN14" i="5"/>
  <c r="BM14" i="5"/>
  <c r="BL14" i="5"/>
  <c r="BK14" i="5"/>
  <c r="BJ14" i="5"/>
  <c r="BI14" i="5"/>
  <c r="BH14" i="5"/>
  <c r="BG14" i="5"/>
  <c r="BF14" i="5"/>
  <c r="AW14" i="5"/>
  <c r="AV14" i="5"/>
  <c r="AU14" i="5"/>
  <c r="AT14" i="5"/>
  <c r="AS14" i="5"/>
  <c r="AR14" i="5"/>
  <c r="AQ14" i="5"/>
  <c r="AP14" i="5"/>
  <c r="AO14" i="5"/>
  <c r="AN14" i="5"/>
  <c r="AM14" i="5"/>
  <c r="AL14" i="5"/>
  <c r="AK14" i="5"/>
  <c r="AJ14" i="5"/>
  <c r="AF14" i="5"/>
  <c r="AC14" i="5"/>
  <c r="AB14" i="5"/>
  <c r="AA14" i="5"/>
  <c r="CM12" i="5"/>
  <c r="CL12" i="5"/>
  <c r="CK12" i="5"/>
  <c r="CJ12" i="5"/>
  <c r="CI12" i="5"/>
  <c r="CH12" i="5"/>
  <c r="CG12" i="5"/>
  <c r="CF12" i="5"/>
  <c r="CE12" i="5"/>
  <c r="CD12" i="5"/>
  <c r="CC12" i="5"/>
  <c r="CB12" i="5"/>
  <c r="CA12" i="5"/>
  <c r="BZ12" i="5"/>
  <c r="BY12" i="5"/>
  <c r="BX12" i="5"/>
  <c r="BW12" i="5"/>
  <c r="BV12" i="5"/>
  <c r="BU12" i="5"/>
  <c r="BT12" i="5"/>
  <c r="BS12" i="5"/>
  <c r="BQ12" i="5"/>
  <c r="BN12" i="5"/>
  <c r="BM12" i="5"/>
  <c r="BL12" i="5"/>
  <c r="BK12" i="5"/>
  <c r="BJ12" i="5"/>
  <c r="BI12" i="5"/>
  <c r="BH12" i="5"/>
  <c r="BG12" i="5"/>
  <c r="BF12" i="5"/>
  <c r="AW12" i="5"/>
  <c r="AV12" i="5"/>
  <c r="AU12" i="5"/>
  <c r="AT12" i="5"/>
  <c r="AS12" i="5"/>
  <c r="AR12" i="5"/>
  <c r="AQ12" i="5"/>
  <c r="AP12" i="5"/>
  <c r="AO12" i="5"/>
  <c r="AN12" i="5"/>
  <c r="AM12" i="5"/>
  <c r="AL12" i="5"/>
  <c r="AK12" i="5"/>
  <c r="AJ12" i="5"/>
  <c r="AF12" i="5"/>
  <c r="AC12" i="5"/>
  <c r="AB12" i="5"/>
  <c r="AA12" i="5"/>
  <c r="CM10" i="5"/>
  <c r="CL10" i="5"/>
  <c r="CK10" i="5"/>
  <c r="CJ10" i="5"/>
  <c r="CI10" i="5"/>
  <c r="CH10" i="5"/>
  <c r="CG10" i="5"/>
  <c r="CF10" i="5"/>
  <c r="CE10" i="5"/>
  <c r="CD10" i="5"/>
  <c r="CC10" i="5"/>
  <c r="CB10" i="5"/>
  <c r="CA10" i="5"/>
  <c r="BZ10" i="5"/>
  <c r="BY10" i="5"/>
  <c r="BX10" i="5"/>
  <c r="BW10" i="5"/>
  <c r="BV10" i="5"/>
  <c r="BU10" i="5"/>
  <c r="BT10" i="5"/>
  <c r="BS10" i="5"/>
  <c r="BQ10" i="5"/>
  <c r="BN10" i="5"/>
  <c r="BM10" i="5"/>
  <c r="BL10" i="5"/>
  <c r="BK10" i="5"/>
  <c r="BJ10" i="5"/>
  <c r="BI10" i="5"/>
  <c r="BH10" i="5"/>
  <c r="BG10" i="5"/>
  <c r="BF10" i="5"/>
  <c r="AW10" i="5"/>
  <c r="AV10" i="5"/>
  <c r="AU10" i="5"/>
  <c r="AT10" i="5"/>
  <c r="AS10" i="5"/>
  <c r="AR10" i="5"/>
  <c r="AQ10" i="5"/>
  <c r="AP10" i="5"/>
  <c r="AO10" i="5"/>
  <c r="AN10" i="5"/>
  <c r="AM10" i="5"/>
  <c r="AL10" i="5"/>
  <c r="AK10" i="5"/>
  <c r="AJ10" i="5"/>
  <c r="AF10" i="5"/>
  <c r="AC10" i="5"/>
  <c r="AB10" i="5"/>
  <c r="CM225" i="5"/>
  <c r="CL225" i="5"/>
  <c r="CK225" i="5"/>
  <c r="CJ225" i="5"/>
  <c r="CI225" i="5"/>
  <c r="CH225" i="5"/>
  <c r="CG225" i="5"/>
  <c r="CF225" i="5"/>
  <c r="CE225" i="5"/>
  <c r="CD225" i="5"/>
  <c r="CC225" i="5"/>
  <c r="CB225" i="5"/>
  <c r="CA225" i="5"/>
  <c r="BZ225" i="5"/>
  <c r="BY225" i="5"/>
  <c r="BX225" i="5"/>
  <c r="BW225" i="5"/>
  <c r="BV225" i="5"/>
  <c r="BU225" i="5"/>
  <c r="BT225" i="5"/>
  <c r="BS225" i="5"/>
  <c r="BQ225" i="5"/>
  <c r="BN225" i="5"/>
  <c r="BM225" i="5"/>
  <c r="BL225" i="5"/>
  <c r="BK225" i="5"/>
  <c r="BJ225" i="5"/>
  <c r="BI225" i="5"/>
  <c r="BH225" i="5"/>
  <c r="BG225" i="5"/>
  <c r="BF225" i="5"/>
  <c r="AW225" i="5"/>
  <c r="AV225" i="5"/>
  <c r="AU225" i="5"/>
  <c r="AT225" i="5"/>
  <c r="AS225" i="5"/>
  <c r="AR225" i="5"/>
  <c r="AQ225" i="5"/>
  <c r="AP225" i="5"/>
  <c r="AO225" i="5"/>
  <c r="AN225" i="5"/>
  <c r="AM225" i="5"/>
  <c r="AL225" i="5"/>
  <c r="AK225" i="5"/>
  <c r="AJ225" i="5"/>
  <c r="AF225" i="5"/>
  <c r="AC225" i="5"/>
  <c r="AB225" i="5"/>
  <c r="AA225" i="5"/>
  <c r="CM223" i="5"/>
  <c r="CL223" i="5"/>
  <c r="CK223" i="5"/>
  <c r="CJ223" i="5"/>
  <c r="CI223" i="5"/>
  <c r="CH223" i="5"/>
  <c r="CG223" i="5"/>
  <c r="CF223" i="5"/>
  <c r="CE223" i="5"/>
  <c r="CD223" i="5"/>
  <c r="CC223" i="5"/>
  <c r="CB223" i="5"/>
  <c r="CA223" i="5"/>
  <c r="BZ223" i="5"/>
  <c r="BY223" i="5"/>
  <c r="BX223" i="5"/>
  <c r="BW223" i="5"/>
  <c r="BV223" i="5"/>
  <c r="BU223" i="5"/>
  <c r="BT223" i="5"/>
  <c r="BS223" i="5"/>
  <c r="BQ223" i="5"/>
  <c r="BN223" i="5"/>
  <c r="BM223" i="5"/>
  <c r="BL223" i="5"/>
  <c r="BK223" i="5"/>
  <c r="BJ223" i="5"/>
  <c r="BI223" i="5"/>
  <c r="BH223" i="5"/>
  <c r="BG223" i="5"/>
  <c r="BF223" i="5"/>
  <c r="AW223" i="5"/>
  <c r="AV223" i="5"/>
  <c r="AU223" i="5"/>
  <c r="AT223" i="5"/>
  <c r="AS223" i="5"/>
  <c r="AR223" i="5"/>
  <c r="AQ223" i="5"/>
  <c r="AP223" i="5"/>
  <c r="AO223" i="5"/>
  <c r="AN223" i="5"/>
  <c r="AM223" i="5"/>
  <c r="AL223" i="5"/>
  <c r="AK223" i="5"/>
  <c r="AJ223" i="5"/>
  <c r="AF223" i="5"/>
  <c r="AC223" i="5"/>
  <c r="AB223" i="5"/>
  <c r="AA223" i="5"/>
  <c r="CM221" i="5"/>
  <c r="CL221" i="5"/>
  <c r="CK221" i="5"/>
  <c r="CJ221" i="5"/>
  <c r="CI221" i="5"/>
  <c r="CH221" i="5"/>
  <c r="CG221" i="5"/>
  <c r="CF221" i="5"/>
  <c r="CE221" i="5"/>
  <c r="CD221" i="5"/>
  <c r="CC221" i="5"/>
  <c r="CB221" i="5"/>
  <c r="CA221" i="5"/>
  <c r="BZ221" i="5"/>
  <c r="BY221" i="5"/>
  <c r="BX221" i="5"/>
  <c r="BW221" i="5"/>
  <c r="BV221" i="5"/>
  <c r="BU221" i="5"/>
  <c r="BT221" i="5"/>
  <c r="BS221" i="5"/>
  <c r="BQ221" i="5"/>
  <c r="BN221" i="5"/>
  <c r="BM221" i="5"/>
  <c r="BL221" i="5"/>
  <c r="BK221" i="5"/>
  <c r="BJ221" i="5"/>
  <c r="BI221" i="5"/>
  <c r="BH221" i="5"/>
  <c r="BG221" i="5"/>
  <c r="BF221" i="5"/>
  <c r="AW221" i="5"/>
  <c r="AV221" i="5"/>
  <c r="AU221" i="5"/>
  <c r="AT221" i="5"/>
  <c r="AS221" i="5"/>
  <c r="AR221" i="5"/>
  <c r="AQ221" i="5"/>
  <c r="AP221" i="5"/>
  <c r="AO221" i="5"/>
  <c r="AN221" i="5"/>
  <c r="AM221" i="5"/>
  <c r="AL221" i="5"/>
  <c r="AK221" i="5"/>
  <c r="AJ221" i="5"/>
  <c r="AF221" i="5"/>
  <c r="AC221" i="5"/>
  <c r="AB221" i="5"/>
  <c r="AA221" i="5"/>
  <c r="CM219" i="5"/>
  <c r="CL219" i="5"/>
  <c r="CK219" i="5"/>
  <c r="CJ219" i="5"/>
  <c r="CI219" i="5"/>
  <c r="CH219" i="5"/>
  <c r="CG219" i="5"/>
  <c r="CF219" i="5"/>
  <c r="CE219" i="5"/>
  <c r="CD219" i="5"/>
  <c r="CC219" i="5"/>
  <c r="CB219" i="5"/>
  <c r="CA219" i="5"/>
  <c r="BZ219" i="5"/>
  <c r="BY219" i="5"/>
  <c r="BX219" i="5"/>
  <c r="BW219" i="5"/>
  <c r="BV219" i="5"/>
  <c r="BU219" i="5"/>
  <c r="BT219" i="5"/>
  <c r="BS219" i="5"/>
  <c r="BQ219" i="5"/>
  <c r="BN219" i="5"/>
  <c r="BM219" i="5"/>
  <c r="BL219" i="5"/>
  <c r="BK219" i="5"/>
  <c r="BJ219" i="5"/>
  <c r="BI219" i="5"/>
  <c r="BH219" i="5"/>
  <c r="BG219" i="5"/>
  <c r="BF219" i="5"/>
  <c r="AW219" i="5"/>
  <c r="AV219" i="5"/>
  <c r="AU219" i="5"/>
  <c r="AT219" i="5"/>
  <c r="AS219" i="5"/>
  <c r="AR219" i="5"/>
  <c r="AQ219" i="5"/>
  <c r="AP219" i="5"/>
  <c r="AO219" i="5"/>
  <c r="AN219" i="5"/>
  <c r="AM219" i="5"/>
  <c r="AL219" i="5"/>
  <c r="AK219" i="5"/>
  <c r="AJ219" i="5"/>
  <c r="AF219" i="5"/>
  <c r="AC219" i="5"/>
  <c r="AB219" i="5"/>
  <c r="AA219" i="5"/>
  <c r="CM217" i="5"/>
  <c r="CL217" i="5"/>
  <c r="CK217" i="5"/>
  <c r="CJ217" i="5"/>
  <c r="CI217" i="5"/>
  <c r="CH217" i="5"/>
  <c r="CG217" i="5"/>
  <c r="CF217" i="5"/>
  <c r="CE217" i="5"/>
  <c r="CD217" i="5"/>
  <c r="CC217" i="5"/>
  <c r="CB217" i="5"/>
  <c r="CA217" i="5"/>
  <c r="BZ217" i="5"/>
  <c r="BY217" i="5"/>
  <c r="BX217" i="5"/>
  <c r="BW217" i="5"/>
  <c r="BV217" i="5"/>
  <c r="BU217" i="5"/>
  <c r="BT217" i="5"/>
  <c r="BS217" i="5"/>
  <c r="BQ217" i="5"/>
  <c r="BN217" i="5"/>
  <c r="BM217" i="5"/>
  <c r="BL217" i="5"/>
  <c r="BK217" i="5"/>
  <c r="BJ217" i="5"/>
  <c r="BI217" i="5"/>
  <c r="BH217" i="5"/>
  <c r="BG217" i="5"/>
  <c r="BF217" i="5"/>
  <c r="AW217" i="5"/>
  <c r="AV217" i="5"/>
  <c r="AU217" i="5"/>
  <c r="AT217" i="5"/>
  <c r="AS217" i="5"/>
  <c r="AR217" i="5"/>
  <c r="AQ217" i="5"/>
  <c r="AP217" i="5"/>
  <c r="AO217" i="5"/>
  <c r="AN217" i="5"/>
  <c r="AM217" i="5"/>
  <c r="AL217" i="5"/>
  <c r="AK217" i="5"/>
  <c r="AJ217" i="5"/>
  <c r="AF217" i="5"/>
  <c r="AC217" i="5"/>
  <c r="AB217" i="5"/>
  <c r="AA217" i="5"/>
  <c r="CM215" i="5"/>
  <c r="CL215" i="5"/>
  <c r="CK215" i="5"/>
  <c r="CJ215" i="5"/>
  <c r="CI215" i="5"/>
  <c r="CH215" i="5"/>
  <c r="CG215" i="5"/>
  <c r="CF215" i="5"/>
  <c r="CE215" i="5"/>
  <c r="CD215" i="5"/>
  <c r="CC215" i="5"/>
  <c r="CB215" i="5"/>
  <c r="CA215" i="5"/>
  <c r="BZ215" i="5"/>
  <c r="BY215" i="5"/>
  <c r="BX215" i="5"/>
  <c r="BW215" i="5"/>
  <c r="BV215" i="5"/>
  <c r="BU215" i="5"/>
  <c r="BT215" i="5"/>
  <c r="BS215" i="5"/>
  <c r="BQ215" i="5"/>
  <c r="BN215" i="5"/>
  <c r="BM215" i="5"/>
  <c r="BL215" i="5"/>
  <c r="BK215" i="5"/>
  <c r="BJ215" i="5"/>
  <c r="BI215" i="5"/>
  <c r="BH215" i="5"/>
  <c r="BG215" i="5"/>
  <c r="BF215" i="5"/>
  <c r="AW215" i="5"/>
  <c r="AV215" i="5"/>
  <c r="AU215" i="5"/>
  <c r="AT215" i="5"/>
  <c r="AS215" i="5"/>
  <c r="AR215" i="5"/>
  <c r="AQ215" i="5"/>
  <c r="AP215" i="5"/>
  <c r="AO215" i="5"/>
  <c r="AN215" i="5"/>
  <c r="AM215" i="5"/>
  <c r="AL215" i="5"/>
  <c r="AK215" i="5"/>
  <c r="AJ215" i="5"/>
  <c r="AF215" i="5"/>
  <c r="AC215" i="5"/>
  <c r="AB215" i="5"/>
  <c r="AA215" i="5"/>
  <c r="CM213" i="5"/>
  <c r="CL213" i="5"/>
  <c r="CK213" i="5"/>
  <c r="CJ213" i="5"/>
  <c r="CI213" i="5"/>
  <c r="CH213" i="5"/>
  <c r="CG213" i="5"/>
  <c r="CF213" i="5"/>
  <c r="CE213" i="5"/>
  <c r="CD213" i="5"/>
  <c r="CC213" i="5"/>
  <c r="CB213" i="5"/>
  <c r="CA213" i="5"/>
  <c r="BZ213" i="5"/>
  <c r="BY213" i="5"/>
  <c r="BX213" i="5"/>
  <c r="BW213" i="5"/>
  <c r="BV213" i="5"/>
  <c r="BU213" i="5"/>
  <c r="BT213" i="5"/>
  <c r="BS213" i="5"/>
  <c r="BQ213" i="5"/>
  <c r="BN213" i="5"/>
  <c r="BM213" i="5"/>
  <c r="BL213" i="5"/>
  <c r="BK213" i="5"/>
  <c r="BJ213" i="5"/>
  <c r="BI213" i="5"/>
  <c r="BH213" i="5"/>
  <c r="BG213" i="5"/>
  <c r="BF213" i="5"/>
  <c r="AW213" i="5"/>
  <c r="AV213" i="5"/>
  <c r="AU213" i="5"/>
  <c r="AT213" i="5"/>
  <c r="AS213" i="5"/>
  <c r="AR213" i="5"/>
  <c r="AQ213" i="5"/>
  <c r="AP213" i="5"/>
  <c r="AO213" i="5"/>
  <c r="AN213" i="5"/>
  <c r="AM213" i="5"/>
  <c r="AL213" i="5"/>
  <c r="AK213" i="5"/>
  <c r="AJ213" i="5"/>
  <c r="AF213" i="5"/>
  <c r="AC213" i="5"/>
  <c r="AB213" i="5"/>
  <c r="AA213" i="5"/>
  <c r="CM211" i="5"/>
  <c r="CL211" i="5"/>
  <c r="CK211" i="5"/>
  <c r="CJ211" i="5"/>
  <c r="CI211" i="5"/>
  <c r="CH211" i="5"/>
  <c r="CG211" i="5"/>
  <c r="CF211" i="5"/>
  <c r="CE211" i="5"/>
  <c r="CD211" i="5"/>
  <c r="CC211" i="5"/>
  <c r="CB211" i="5"/>
  <c r="CA211" i="5"/>
  <c r="BZ211" i="5"/>
  <c r="BY211" i="5"/>
  <c r="BX211" i="5"/>
  <c r="BW211" i="5"/>
  <c r="BV211" i="5"/>
  <c r="BU211" i="5"/>
  <c r="BT211" i="5"/>
  <c r="BS211" i="5"/>
  <c r="BQ211" i="5"/>
  <c r="BN211" i="5"/>
  <c r="BM211" i="5"/>
  <c r="BL211" i="5"/>
  <c r="BK211" i="5"/>
  <c r="BJ211" i="5"/>
  <c r="BI211" i="5"/>
  <c r="BH211" i="5"/>
  <c r="BG211" i="5"/>
  <c r="BF211" i="5"/>
  <c r="AW211" i="5"/>
  <c r="AV211" i="5"/>
  <c r="AU211" i="5"/>
  <c r="AT211" i="5"/>
  <c r="AS211" i="5"/>
  <c r="AR211" i="5"/>
  <c r="AQ211" i="5"/>
  <c r="AP211" i="5"/>
  <c r="AO211" i="5"/>
  <c r="AN211" i="5"/>
  <c r="AM211" i="5"/>
  <c r="AL211" i="5"/>
  <c r="AK211" i="5"/>
  <c r="AJ211" i="5"/>
  <c r="AF211" i="5"/>
  <c r="AC211" i="5"/>
  <c r="AB211" i="5"/>
  <c r="AA211" i="5"/>
  <c r="CM161" i="5"/>
  <c r="CL161" i="5"/>
  <c r="CK161" i="5"/>
  <c r="CJ161" i="5"/>
  <c r="CI161" i="5"/>
  <c r="CH161" i="5"/>
  <c r="CG161" i="5"/>
  <c r="CF161" i="5"/>
  <c r="CE161" i="5"/>
  <c r="CD161" i="5"/>
  <c r="CC161" i="5"/>
  <c r="CB161" i="5"/>
  <c r="CA161" i="5"/>
  <c r="BZ161" i="5"/>
  <c r="BY161" i="5"/>
  <c r="BX161" i="5"/>
  <c r="BW161" i="5"/>
  <c r="BV161" i="5"/>
  <c r="BU161" i="5"/>
  <c r="BT161" i="5"/>
  <c r="BS161" i="5"/>
  <c r="BQ161" i="5"/>
  <c r="BN161" i="5"/>
  <c r="BM161" i="5"/>
  <c r="BL161" i="5"/>
  <c r="BK161" i="5"/>
  <c r="BJ161" i="5"/>
  <c r="BI161" i="5"/>
  <c r="BH161" i="5"/>
  <c r="BG161" i="5"/>
  <c r="BF161" i="5"/>
  <c r="AW161" i="5"/>
  <c r="AV161" i="5"/>
  <c r="AU161" i="5"/>
  <c r="AT161" i="5"/>
  <c r="AS161" i="5"/>
  <c r="AR161" i="5"/>
  <c r="AQ161" i="5"/>
  <c r="AP161" i="5"/>
  <c r="AO161" i="5"/>
  <c r="AN161" i="5"/>
  <c r="AM161" i="5"/>
  <c r="AL161" i="5"/>
  <c r="AK161" i="5"/>
  <c r="AJ161" i="5"/>
  <c r="AF161" i="5"/>
  <c r="AC161" i="5"/>
  <c r="AB161" i="5"/>
  <c r="AA161" i="5"/>
  <c r="CM159" i="5"/>
  <c r="CL159" i="5"/>
  <c r="CK159" i="5"/>
  <c r="CJ159" i="5"/>
  <c r="CI159" i="5"/>
  <c r="CH159" i="5"/>
  <c r="CG159" i="5"/>
  <c r="CF159" i="5"/>
  <c r="CE159" i="5"/>
  <c r="CD159" i="5"/>
  <c r="CC159" i="5"/>
  <c r="CB159" i="5"/>
  <c r="CA159" i="5"/>
  <c r="BZ159" i="5"/>
  <c r="BY159" i="5"/>
  <c r="BX159" i="5"/>
  <c r="BW159" i="5"/>
  <c r="BV159" i="5"/>
  <c r="BU159" i="5"/>
  <c r="BT159" i="5"/>
  <c r="BS159" i="5"/>
  <c r="BQ159" i="5"/>
  <c r="BN159" i="5"/>
  <c r="BM159" i="5"/>
  <c r="BL159" i="5"/>
  <c r="BK159" i="5"/>
  <c r="BJ159" i="5"/>
  <c r="BI159" i="5"/>
  <c r="BH159" i="5"/>
  <c r="BG159" i="5"/>
  <c r="BF159" i="5"/>
  <c r="AW159" i="5"/>
  <c r="AV159" i="5"/>
  <c r="AU159" i="5"/>
  <c r="AT159" i="5"/>
  <c r="AS159" i="5"/>
  <c r="AR159" i="5"/>
  <c r="AQ159" i="5"/>
  <c r="AP159" i="5"/>
  <c r="AO159" i="5"/>
  <c r="AN159" i="5"/>
  <c r="AM159" i="5"/>
  <c r="AL159" i="5"/>
  <c r="AK159" i="5"/>
  <c r="AJ159" i="5"/>
  <c r="AF159" i="5"/>
  <c r="AC159" i="5"/>
  <c r="AB159" i="5"/>
  <c r="AA159" i="5"/>
  <c r="CM157" i="5"/>
  <c r="CL157" i="5"/>
  <c r="CK157" i="5"/>
  <c r="CJ157" i="5"/>
  <c r="CI157" i="5"/>
  <c r="CH157" i="5"/>
  <c r="CG157" i="5"/>
  <c r="CF157" i="5"/>
  <c r="CE157" i="5"/>
  <c r="CD157" i="5"/>
  <c r="CC157" i="5"/>
  <c r="CB157" i="5"/>
  <c r="CA157" i="5"/>
  <c r="BZ157" i="5"/>
  <c r="BY157" i="5"/>
  <c r="BX157" i="5"/>
  <c r="BW157" i="5"/>
  <c r="BV157" i="5"/>
  <c r="BU157" i="5"/>
  <c r="BT157" i="5"/>
  <c r="BS157" i="5"/>
  <c r="BQ157" i="5"/>
  <c r="BN157" i="5"/>
  <c r="BM157" i="5"/>
  <c r="BL157" i="5"/>
  <c r="BK157" i="5"/>
  <c r="BJ157" i="5"/>
  <c r="BI157" i="5"/>
  <c r="BH157" i="5"/>
  <c r="BG157" i="5"/>
  <c r="BF157" i="5"/>
  <c r="AW157" i="5"/>
  <c r="AV157" i="5"/>
  <c r="AU157" i="5"/>
  <c r="AT157" i="5"/>
  <c r="AS157" i="5"/>
  <c r="AR157" i="5"/>
  <c r="AQ157" i="5"/>
  <c r="AP157" i="5"/>
  <c r="AO157" i="5"/>
  <c r="AN157" i="5"/>
  <c r="AM157" i="5"/>
  <c r="AL157" i="5"/>
  <c r="AK157" i="5"/>
  <c r="AJ157" i="5"/>
  <c r="AF157" i="5"/>
  <c r="AC157" i="5"/>
  <c r="AB157" i="5"/>
  <c r="AA157" i="5"/>
  <c r="J3" i="12" l="1"/>
  <c r="AP9" i="5"/>
  <c r="AP11" i="5"/>
  <c r="AP13" i="5"/>
  <c r="AP15" i="5"/>
  <c r="AP17" i="5"/>
  <c r="AP19" i="5"/>
  <c r="AP21" i="5"/>
  <c r="AP23" i="5"/>
  <c r="AP25" i="5"/>
  <c r="AP28" i="5"/>
  <c r="AP31" i="5"/>
  <c r="AP33" i="5"/>
  <c r="AP35" i="5"/>
  <c r="AP37" i="5"/>
  <c r="AP39" i="5"/>
  <c r="AP41" i="5"/>
  <c r="AP43" i="5"/>
  <c r="AP45" i="5"/>
  <c r="AP48" i="5"/>
  <c r="AP50" i="5"/>
  <c r="AP52" i="5"/>
  <c r="AP54" i="5"/>
  <c r="AP56" i="5"/>
  <c r="AP58" i="5"/>
  <c r="AP60" i="5"/>
  <c r="AP62" i="5"/>
  <c r="AP64" i="5"/>
  <c r="AP66" i="5"/>
  <c r="AP67" i="5"/>
  <c r="AP70" i="5"/>
  <c r="AP72" i="5"/>
  <c r="AP73" i="5"/>
  <c r="AP76" i="5"/>
  <c r="AP78" i="5"/>
  <c r="AP80" i="5"/>
  <c r="AP83" i="5"/>
  <c r="AP85" i="5"/>
  <c r="AP87" i="5"/>
  <c r="AP89" i="5"/>
  <c r="AP91" i="5"/>
  <c r="AP93" i="5"/>
  <c r="AP95" i="5"/>
  <c r="AP97" i="5"/>
  <c r="AP100" i="5"/>
  <c r="AP104" i="5"/>
  <c r="AP106" i="5"/>
  <c r="AP108" i="5"/>
  <c r="AP110" i="5"/>
  <c r="AP112" i="5"/>
  <c r="AP114" i="5"/>
  <c r="AP116" i="5"/>
  <c r="AP118" i="5"/>
  <c r="AP120" i="5"/>
  <c r="AP121" i="5"/>
  <c r="AP124" i="5"/>
  <c r="AP126" i="5"/>
  <c r="AP128" i="5"/>
  <c r="AP131" i="5"/>
  <c r="AP133" i="5"/>
  <c r="AP135" i="5"/>
  <c r="AP137" i="5"/>
  <c r="AP139" i="5"/>
  <c r="AP141" i="5"/>
  <c r="AP143" i="5"/>
  <c r="AP145" i="5"/>
  <c r="AP146" i="5"/>
  <c r="AP149" i="5"/>
  <c r="AP151" i="5"/>
  <c r="AP153" i="5"/>
  <c r="AP155" i="5"/>
  <c r="AP163" i="5"/>
  <c r="AP166" i="5"/>
  <c r="AP168" i="5"/>
  <c r="AP170" i="5"/>
  <c r="AP172" i="5"/>
  <c r="AP174" i="5"/>
  <c r="AP176" i="5"/>
  <c r="AP178" i="5"/>
  <c r="AP180" i="5"/>
  <c r="AP182" i="5"/>
  <c r="AP184" i="5"/>
  <c r="AP186" i="5"/>
  <c r="AP188" i="5"/>
  <c r="AP190" i="5"/>
  <c r="AP192" i="5"/>
  <c r="AP194" i="5"/>
  <c r="AP196" i="5"/>
  <c r="AP198" i="5"/>
  <c r="AP201" i="5"/>
  <c r="AP203" i="5"/>
  <c r="AP205" i="5"/>
  <c r="AP207" i="5"/>
  <c r="AP209" i="5"/>
  <c r="AP227" i="5"/>
  <c r="AP230" i="5"/>
  <c r="AP232" i="5"/>
  <c r="AP234" i="5"/>
  <c r="AP236" i="5"/>
  <c r="AP238" i="5"/>
  <c r="AP240" i="5"/>
  <c r="AP241" i="5"/>
  <c r="AP243" i="5"/>
  <c r="AP246" i="5"/>
  <c r="AP248" i="5"/>
  <c r="AP250" i="5"/>
  <c r="AP252" i="5"/>
  <c r="AP253" i="5"/>
  <c r="AP256" i="5"/>
  <c r="AP259" i="5"/>
  <c r="AP261" i="5"/>
  <c r="AP263" i="5"/>
  <c r="AP265" i="5"/>
  <c r="AP267" i="5"/>
  <c r="AP269" i="5"/>
  <c r="AP271" i="5"/>
  <c r="AP274" i="5"/>
  <c r="AP276" i="5"/>
  <c r="AP278" i="5"/>
  <c r="AP280" i="5"/>
  <c r="AP282" i="5"/>
  <c r="AP284" i="5"/>
  <c r="AP286" i="5"/>
  <c r="AP288" i="5"/>
  <c r="AP290" i="5"/>
  <c r="AP293" i="5"/>
  <c r="AP295" i="5"/>
  <c r="AP297" i="5"/>
  <c r="AP299" i="5"/>
  <c r="AP301" i="5"/>
  <c r="AP303" i="5"/>
  <c r="AP305" i="5"/>
  <c r="AP329" i="5"/>
  <c r="AP331" i="5"/>
  <c r="AP333" i="5"/>
  <c r="AP335" i="5"/>
  <c r="AP337" i="5"/>
  <c r="AP339" i="5"/>
  <c r="AP341" i="5"/>
  <c r="AA11" i="5"/>
  <c r="AA13" i="5"/>
  <c r="AA15" i="5"/>
  <c r="AA17" i="5"/>
  <c r="AA19" i="5"/>
  <c r="AA21" i="5"/>
  <c r="AA23" i="5"/>
  <c r="AA25" i="5"/>
  <c r="AA48" i="5"/>
  <c r="AA52" i="5"/>
  <c r="AA54" i="5"/>
  <c r="AA56" i="5"/>
  <c r="AA58" i="5"/>
  <c r="AA60" i="5"/>
  <c r="AA62" i="5"/>
  <c r="AA64" i="5"/>
  <c r="AA66" i="5"/>
  <c r="AA70" i="5"/>
  <c r="AA72" i="5"/>
  <c r="AA73" i="5"/>
  <c r="AA76" i="5"/>
  <c r="AA78" i="5"/>
  <c r="AA83" i="5"/>
  <c r="AA85" i="5"/>
  <c r="AA87" i="5"/>
  <c r="AA89" i="5"/>
  <c r="AA91" i="5"/>
  <c r="AA93" i="5"/>
  <c r="AA97" i="5"/>
  <c r="AA100" i="5"/>
  <c r="AA104" i="5"/>
  <c r="AA106" i="5"/>
  <c r="AA108" i="5"/>
  <c r="AA110" i="5"/>
  <c r="AA112" i="5"/>
  <c r="AA114" i="5"/>
  <c r="AA116" i="5"/>
  <c r="AA118" i="5"/>
  <c r="AA120" i="5"/>
  <c r="AA121" i="5"/>
  <c r="AA124" i="5"/>
  <c r="AA126" i="5"/>
  <c r="AA128" i="5"/>
  <c r="AA131" i="5"/>
  <c r="AA133" i="5"/>
  <c r="AA135" i="5"/>
  <c r="AA137" i="5"/>
  <c r="AA139" i="5"/>
  <c r="AA141" i="5"/>
  <c r="AA143" i="5"/>
  <c r="AA145" i="5"/>
  <c r="AA146" i="5"/>
  <c r="AA149" i="5"/>
  <c r="AA151" i="5"/>
  <c r="AA153" i="5"/>
  <c r="AA155" i="5"/>
  <c r="AA163" i="5"/>
  <c r="AA168" i="5"/>
  <c r="AA170" i="5"/>
  <c r="AA172" i="5"/>
  <c r="AA174" i="5"/>
  <c r="AA176" i="5"/>
  <c r="AA178" i="5"/>
  <c r="AA180" i="5"/>
  <c r="AA182" i="5"/>
  <c r="AA184" i="5"/>
  <c r="AA186" i="5"/>
  <c r="AA188" i="5"/>
  <c r="AA190" i="5"/>
  <c r="AA192" i="5"/>
  <c r="AA194" i="5"/>
  <c r="AA196" i="5"/>
  <c r="AA198" i="5"/>
  <c r="AA201" i="5"/>
  <c r="AA203" i="5"/>
  <c r="AA205" i="5"/>
  <c r="AA207" i="5"/>
  <c r="AA209" i="5"/>
  <c r="AA227" i="5"/>
  <c r="AA230" i="5"/>
  <c r="AA234" i="5"/>
  <c r="AA236" i="5"/>
  <c r="AA238" i="5"/>
  <c r="AA240" i="5"/>
  <c r="AA241" i="5"/>
  <c r="AA243" i="5"/>
  <c r="AA246" i="5"/>
  <c r="AA248" i="5"/>
  <c r="AA250" i="5"/>
  <c r="AA252" i="5"/>
  <c r="AA253" i="5"/>
  <c r="AA256" i="5"/>
  <c r="AA259" i="5"/>
  <c r="AA261" i="5"/>
  <c r="AA263" i="5"/>
  <c r="AA265" i="5"/>
  <c r="AA267" i="5"/>
  <c r="AA269" i="5"/>
  <c r="AA271" i="5"/>
  <c r="AA274" i="5"/>
  <c r="AA276" i="5"/>
  <c r="AA278" i="5"/>
  <c r="AA280" i="5"/>
  <c r="AA282" i="5"/>
  <c r="AA284" i="5"/>
  <c r="AA286" i="5"/>
  <c r="AA288" i="5"/>
  <c r="AA290" i="5"/>
  <c r="AA293" i="5"/>
  <c r="AA295" i="5"/>
  <c r="AA297" i="5"/>
  <c r="AA299" i="5"/>
  <c r="AA301" i="5"/>
  <c r="AA303" i="5"/>
  <c r="AA305" i="5"/>
  <c r="AA329" i="5"/>
  <c r="AA341" i="5"/>
  <c r="AB9" i="5"/>
  <c r="AC9" i="5"/>
  <c r="AF9" i="5"/>
  <c r="AJ9" i="5"/>
  <c r="AK9" i="5"/>
  <c r="AL9" i="5"/>
  <c r="AM9" i="5"/>
  <c r="AN9" i="5"/>
  <c r="AO9" i="5"/>
  <c r="AQ9" i="5"/>
  <c r="AR9" i="5"/>
  <c r="AS9" i="5"/>
  <c r="AT9" i="5"/>
  <c r="AU9" i="5"/>
  <c r="AV9" i="5"/>
  <c r="AW9" i="5"/>
  <c r="BF9" i="5"/>
  <c r="BG9" i="5"/>
  <c r="BH9" i="5"/>
  <c r="BI9" i="5"/>
  <c r="BJ9" i="5"/>
  <c r="BK9" i="5"/>
  <c r="BL9" i="5"/>
  <c r="BM9" i="5"/>
  <c r="BN9" i="5"/>
  <c r="BQ9" i="5"/>
  <c r="BS9" i="5"/>
  <c r="BT9" i="5"/>
  <c r="BU9" i="5"/>
  <c r="BV9" i="5"/>
  <c r="BW9" i="5"/>
  <c r="BX9" i="5"/>
  <c r="BY9" i="5"/>
  <c r="BZ9" i="5"/>
  <c r="CA9" i="5"/>
  <c r="CB9" i="5"/>
  <c r="CC9" i="5"/>
  <c r="CD9" i="5"/>
  <c r="CE9" i="5"/>
  <c r="CF9" i="5"/>
  <c r="CG9" i="5"/>
  <c r="CH9" i="5"/>
  <c r="CI9" i="5"/>
  <c r="CJ9" i="5"/>
  <c r="CK9" i="5"/>
  <c r="CL9" i="5"/>
  <c r="CM9" i="5"/>
  <c r="AB11" i="5"/>
  <c r="AC11" i="5"/>
  <c r="AF11" i="5"/>
  <c r="AJ11" i="5"/>
  <c r="AK11" i="5"/>
  <c r="AL11" i="5"/>
  <c r="AM11" i="5"/>
  <c r="AN11" i="5"/>
  <c r="AO11" i="5"/>
  <c r="AQ11" i="5"/>
  <c r="AR11" i="5"/>
  <c r="AS11" i="5"/>
  <c r="AT11" i="5"/>
  <c r="AU11" i="5"/>
  <c r="AV11" i="5"/>
  <c r="AW11" i="5"/>
  <c r="BF11" i="5"/>
  <c r="BG11" i="5"/>
  <c r="BH11" i="5"/>
  <c r="BI11" i="5"/>
  <c r="BJ11" i="5"/>
  <c r="BK11" i="5"/>
  <c r="BL11" i="5"/>
  <c r="BM11" i="5"/>
  <c r="BN11" i="5"/>
  <c r="BQ11" i="5"/>
  <c r="BS11" i="5"/>
  <c r="BT11" i="5"/>
  <c r="BU11" i="5"/>
  <c r="BV11" i="5"/>
  <c r="BW11" i="5"/>
  <c r="BX11" i="5"/>
  <c r="BY11" i="5"/>
  <c r="BZ11" i="5"/>
  <c r="CA11" i="5"/>
  <c r="CB11" i="5"/>
  <c r="CC11" i="5"/>
  <c r="CD11" i="5"/>
  <c r="CE11" i="5"/>
  <c r="CF11" i="5"/>
  <c r="CG11" i="5"/>
  <c r="CH11" i="5"/>
  <c r="CI11" i="5"/>
  <c r="CJ11" i="5"/>
  <c r="CK11" i="5"/>
  <c r="CL11" i="5"/>
  <c r="CM11" i="5"/>
  <c r="AB13" i="5"/>
  <c r="AC13" i="5"/>
  <c r="AF13" i="5"/>
  <c r="AJ13" i="5"/>
  <c r="AK13" i="5"/>
  <c r="AL13" i="5"/>
  <c r="AM13" i="5"/>
  <c r="AN13" i="5"/>
  <c r="AO13" i="5"/>
  <c r="AQ13" i="5"/>
  <c r="AR13" i="5"/>
  <c r="AS13" i="5"/>
  <c r="AT13" i="5"/>
  <c r="AU13" i="5"/>
  <c r="AV13" i="5"/>
  <c r="AW13" i="5"/>
  <c r="BF13" i="5"/>
  <c r="BG13" i="5"/>
  <c r="BH13" i="5"/>
  <c r="BI13" i="5"/>
  <c r="BJ13" i="5"/>
  <c r="BK13" i="5"/>
  <c r="BL13" i="5"/>
  <c r="BM13" i="5"/>
  <c r="BN13" i="5"/>
  <c r="BQ13" i="5"/>
  <c r="BS13" i="5"/>
  <c r="BT13" i="5"/>
  <c r="BU13" i="5"/>
  <c r="BV13" i="5"/>
  <c r="BW13" i="5"/>
  <c r="BX13" i="5"/>
  <c r="BY13" i="5"/>
  <c r="BZ13" i="5"/>
  <c r="CA13" i="5"/>
  <c r="CB13" i="5"/>
  <c r="CC13" i="5"/>
  <c r="CD13" i="5"/>
  <c r="CE13" i="5"/>
  <c r="CF13" i="5"/>
  <c r="CG13" i="5"/>
  <c r="CH13" i="5"/>
  <c r="CI13" i="5"/>
  <c r="CJ13" i="5"/>
  <c r="CK13" i="5"/>
  <c r="CL13" i="5"/>
  <c r="CM13" i="5"/>
  <c r="AB15" i="5"/>
  <c r="AC15" i="5"/>
  <c r="AF15" i="5"/>
  <c r="AI15" i="5"/>
  <c r="AJ15" i="5"/>
  <c r="AK15" i="5"/>
  <c r="AL15" i="5"/>
  <c r="AM15" i="5"/>
  <c r="AN15" i="5"/>
  <c r="AO15" i="5"/>
  <c r="AQ15" i="5"/>
  <c r="AR15" i="5"/>
  <c r="AS15" i="5"/>
  <c r="AT15" i="5"/>
  <c r="AU15" i="5"/>
  <c r="AV15" i="5"/>
  <c r="AW15" i="5"/>
  <c r="BF15" i="5"/>
  <c r="BG15" i="5"/>
  <c r="BH15" i="5"/>
  <c r="BI15" i="5"/>
  <c r="BJ15" i="5"/>
  <c r="BK15" i="5"/>
  <c r="BL15" i="5"/>
  <c r="BM15" i="5"/>
  <c r="BN15" i="5"/>
  <c r="BQ15" i="5"/>
  <c r="BS15" i="5"/>
  <c r="BT15" i="5"/>
  <c r="BU15" i="5"/>
  <c r="BV15" i="5"/>
  <c r="BW15" i="5"/>
  <c r="BX15" i="5"/>
  <c r="BY15" i="5"/>
  <c r="BZ15" i="5"/>
  <c r="CA15" i="5"/>
  <c r="CB15" i="5"/>
  <c r="CC15" i="5"/>
  <c r="CD15" i="5"/>
  <c r="CE15" i="5"/>
  <c r="CF15" i="5"/>
  <c r="CG15" i="5"/>
  <c r="CH15" i="5"/>
  <c r="CI15" i="5"/>
  <c r="CJ15" i="5"/>
  <c r="CK15" i="5"/>
  <c r="CL15" i="5"/>
  <c r="CM15" i="5"/>
  <c r="AB17" i="5"/>
  <c r="AC17" i="5"/>
  <c r="AF17" i="5"/>
  <c r="AI17" i="5"/>
  <c r="AJ17" i="5"/>
  <c r="AK17" i="5"/>
  <c r="AL17" i="5"/>
  <c r="AM17" i="5"/>
  <c r="AN17" i="5"/>
  <c r="AO17" i="5"/>
  <c r="AQ17" i="5"/>
  <c r="AR17" i="5"/>
  <c r="AS17" i="5"/>
  <c r="AT17" i="5"/>
  <c r="AU17" i="5"/>
  <c r="AV17" i="5"/>
  <c r="AW17" i="5"/>
  <c r="BF17" i="5"/>
  <c r="BG17" i="5"/>
  <c r="BH17" i="5"/>
  <c r="BI17" i="5"/>
  <c r="BJ17" i="5"/>
  <c r="BK17" i="5"/>
  <c r="BL17" i="5"/>
  <c r="BM17" i="5"/>
  <c r="BN17" i="5"/>
  <c r="BQ17" i="5"/>
  <c r="BS17" i="5"/>
  <c r="BT17" i="5"/>
  <c r="BU17" i="5"/>
  <c r="BV17" i="5"/>
  <c r="BW17" i="5"/>
  <c r="BX17" i="5"/>
  <c r="BY17" i="5"/>
  <c r="BZ17" i="5"/>
  <c r="CA17" i="5"/>
  <c r="CB17" i="5"/>
  <c r="CC17" i="5"/>
  <c r="CD17" i="5"/>
  <c r="CE17" i="5"/>
  <c r="CF17" i="5"/>
  <c r="CG17" i="5"/>
  <c r="CH17" i="5"/>
  <c r="CI17" i="5"/>
  <c r="CJ17" i="5"/>
  <c r="CK17" i="5"/>
  <c r="CL17" i="5"/>
  <c r="CM17" i="5"/>
  <c r="AB19" i="5"/>
  <c r="AC19" i="5"/>
  <c r="AF19" i="5"/>
  <c r="AI19" i="5"/>
  <c r="AJ19" i="5"/>
  <c r="AK19" i="5"/>
  <c r="AL19" i="5"/>
  <c r="AM19" i="5"/>
  <c r="AN19" i="5"/>
  <c r="AO19" i="5"/>
  <c r="AQ19" i="5"/>
  <c r="AR19" i="5"/>
  <c r="AS19" i="5"/>
  <c r="AT19" i="5"/>
  <c r="AU19" i="5"/>
  <c r="AV19" i="5"/>
  <c r="AW19" i="5"/>
  <c r="BF19" i="5"/>
  <c r="BG19" i="5"/>
  <c r="BH19" i="5"/>
  <c r="BI19" i="5"/>
  <c r="BJ19" i="5"/>
  <c r="BK19" i="5"/>
  <c r="BL19" i="5"/>
  <c r="BM19" i="5"/>
  <c r="BN19" i="5"/>
  <c r="BQ19" i="5"/>
  <c r="BS19" i="5"/>
  <c r="BT19" i="5"/>
  <c r="BU19" i="5"/>
  <c r="BV19" i="5"/>
  <c r="BW19" i="5"/>
  <c r="BX19" i="5"/>
  <c r="BY19" i="5"/>
  <c r="BZ19" i="5"/>
  <c r="CA19" i="5"/>
  <c r="CB19" i="5"/>
  <c r="CC19" i="5"/>
  <c r="CD19" i="5"/>
  <c r="CE19" i="5"/>
  <c r="CF19" i="5"/>
  <c r="CG19" i="5"/>
  <c r="CH19" i="5"/>
  <c r="CI19" i="5"/>
  <c r="CJ19" i="5"/>
  <c r="CK19" i="5"/>
  <c r="CL19" i="5"/>
  <c r="CM19" i="5"/>
  <c r="AB21" i="5"/>
  <c r="AC21" i="5"/>
  <c r="AF21" i="5"/>
  <c r="AI21" i="5"/>
  <c r="AJ21" i="5"/>
  <c r="AK21" i="5"/>
  <c r="AL21" i="5"/>
  <c r="AM21" i="5"/>
  <c r="AN21" i="5"/>
  <c r="AO21" i="5"/>
  <c r="AQ21" i="5"/>
  <c r="AR21" i="5"/>
  <c r="AS21" i="5"/>
  <c r="AT21" i="5"/>
  <c r="AU21" i="5"/>
  <c r="AV21" i="5"/>
  <c r="AW21" i="5"/>
  <c r="BF21" i="5"/>
  <c r="BG21" i="5"/>
  <c r="BH21" i="5"/>
  <c r="BI21" i="5"/>
  <c r="BJ21" i="5"/>
  <c r="BK21" i="5"/>
  <c r="BL21" i="5"/>
  <c r="BM21" i="5"/>
  <c r="BN21" i="5"/>
  <c r="BQ21" i="5"/>
  <c r="BS21" i="5"/>
  <c r="BT21" i="5"/>
  <c r="BU21" i="5"/>
  <c r="BV21" i="5"/>
  <c r="BW21" i="5"/>
  <c r="BX21" i="5"/>
  <c r="BY21" i="5"/>
  <c r="BZ21" i="5"/>
  <c r="CA21" i="5"/>
  <c r="CB21" i="5"/>
  <c r="CC21" i="5"/>
  <c r="CD21" i="5"/>
  <c r="CE21" i="5"/>
  <c r="CF21" i="5"/>
  <c r="CG21" i="5"/>
  <c r="CH21" i="5"/>
  <c r="CI21" i="5"/>
  <c r="CJ21" i="5"/>
  <c r="CK21" i="5"/>
  <c r="CL21" i="5"/>
  <c r="CM21" i="5"/>
  <c r="AB23" i="5"/>
  <c r="AC23" i="5"/>
  <c r="AF23" i="5"/>
  <c r="AI23" i="5"/>
  <c r="AJ23" i="5"/>
  <c r="AK23" i="5"/>
  <c r="AL23" i="5"/>
  <c r="AM23" i="5"/>
  <c r="AN23" i="5"/>
  <c r="AO23" i="5"/>
  <c r="AQ23" i="5"/>
  <c r="AR23" i="5"/>
  <c r="AS23" i="5"/>
  <c r="AT23" i="5"/>
  <c r="AU23" i="5"/>
  <c r="AV23" i="5"/>
  <c r="AW23" i="5"/>
  <c r="BF23" i="5"/>
  <c r="BG23" i="5"/>
  <c r="BH23" i="5"/>
  <c r="BI23" i="5"/>
  <c r="BJ23" i="5"/>
  <c r="BK23" i="5"/>
  <c r="BL23" i="5"/>
  <c r="BM23" i="5"/>
  <c r="BN23" i="5"/>
  <c r="BQ23" i="5"/>
  <c r="BS23" i="5"/>
  <c r="BT23" i="5"/>
  <c r="BU23" i="5"/>
  <c r="BV23" i="5"/>
  <c r="BW23" i="5"/>
  <c r="BX23" i="5"/>
  <c r="BY23" i="5"/>
  <c r="BZ23" i="5"/>
  <c r="CA23" i="5"/>
  <c r="CB23" i="5"/>
  <c r="CC23" i="5"/>
  <c r="CD23" i="5"/>
  <c r="CE23" i="5"/>
  <c r="CF23" i="5"/>
  <c r="CG23" i="5"/>
  <c r="CH23" i="5"/>
  <c r="CI23" i="5"/>
  <c r="CJ23" i="5"/>
  <c r="CK23" i="5"/>
  <c r="CL23" i="5"/>
  <c r="CM23" i="5"/>
  <c r="AB25" i="5"/>
  <c r="AC25" i="5"/>
  <c r="AF25" i="5"/>
  <c r="AI25" i="5"/>
  <c r="AJ25" i="5"/>
  <c r="AK25" i="5"/>
  <c r="AL25" i="5"/>
  <c r="AM25" i="5"/>
  <c r="AN25" i="5"/>
  <c r="AO25" i="5"/>
  <c r="AQ25" i="5"/>
  <c r="AR25" i="5"/>
  <c r="AS25" i="5"/>
  <c r="AT25" i="5"/>
  <c r="AU25" i="5"/>
  <c r="AV25" i="5"/>
  <c r="AW25" i="5"/>
  <c r="BF25" i="5"/>
  <c r="BG25" i="5"/>
  <c r="BH25" i="5"/>
  <c r="BI25" i="5"/>
  <c r="BJ25" i="5"/>
  <c r="BK25" i="5"/>
  <c r="BL25" i="5"/>
  <c r="BM25" i="5"/>
  <c r="BN25" i="5"/>
  <c r="BQ25" i="5"/>
  <c r="BS25" i="5"/>
  <c r="BT25" i="5"/>
  <c r="BU25" i="5"/>
  <c r="BV25" i="5"/>
  <c r="BW25" i="5"/>
  <c r="BX25" i="5"/>
  <c r="BY25" i="5"/>
  <c r="BZ25" i="5"/>
  <c r="CA25" i="5"/>
  <c r="CB25" i="5"/>
  <c r="CC25" i="5"/>
  <c r="CD25" i="5"/>
  <c r="CE25" i="5"/>
  <c r="CF25" i="5"/>
  <c r="CG25" i="5"/>
  <c r="CH25" i="5"/>
  <c r="CI25" i="5"/>
  <c r="CJ25" i="5"/>
  <c r="CK25" i="5"/>
  <c r="CL25" i="5"/>
  <c r="CM25" i="5"/>
  <c r="AB28" i="5"/>
  <c r="AC28" i="5"/>
  <c r="AF28" i="5"/>
  <c r="AJ28" i="5"/>
  <c r="AK28" i="5"/>
  <c r="AL28" i="5"/>
  <c r="AM28" i="5"/>
  <c r="AN28" i="5"/>
  <c r="AO28" i="5"/>
  <c r="AQ28" i="5"/>
  <c r="AR28" i="5"/>
  <c r="AS28" i="5"/>
  <c r="AT28" i="5"/>
  <c r="AU28" i="5"/>
  <c r="AV28" i="5"/>
  <c r="AW28" i="5"/>
  <c r="BF28" i="5"/>
  <c r="BG28" i="5"/>
  <c r="BH28" i="5"/>
  <c r="BI28" i="5"/>
  <c r="BJ28" i="5"/>
  <c r="BK28" i="5"/>
  <c r="BL28" i="5"/>
  <c r="BM28" i="5"/>
  <c r="BN28" i="5"/>
  <c r="BQ28" i="5"/>
  <c r="BS28" i="5"/>
  <c r="BT28" i="5"/>
  <c r="BU28" i="5"/>
  <c r="BV28" i="5"/>
  <c r="BW28" i="5"/>
  <c r="BX28" i="5"/>
  <c r="BY28" i="5"/>
  <c r="BZ28" i="5"/>
  <c r="CA28" i="5"/>
  <c r="CB28" i="5"/>
  <c r="CC28" i="5"/>
  <c r="CD28" i="5"/>
  <c r="CE28" i="5"/>
  <c r="CF28" i="5"/>
  <c r="CG28" i="5"/>
  <c r="CH28" i="5"/>
  <c r="CI28" i="5"/>
  <c r="CJ28" i="5"/>
  <c r="CK28" i="5"/>
  <c r="CL28" i="5"/>
  <c r="CM28" i="5"/>
  <c r="BM29" i="5"/>
  <c r="BM31" i="5"/>
  <c r="BM33" i="5"/>
  <c r="BM35" i="5"/>
  <c r="BM37" i="5"/>
  <c r="BM39" i="5"/>
  <c r="BM41" i="5"/>
  <c r="BM43" i="5"/>
  <c r="BM45" i="5"/>
  <c r="BM46" i="5"/>
  <c r="BM48" i="5"/>
  <c r="BM50" i="5"/>
  <c r="BM52" i="5"/>
  <c r="BM54" i="5"/>
  <c r="BM56" i="5"/>
  <c r="BM58" i="5"/>
  <c r="BM60" i="5"/>
  <c r="BM62" i="5"/>
  <c r="BM64" i="5"/>
  <c r="BM66" i="5"/>
  <c r="BM67" i="5"/>
  <c r="BM70" i="5"/>
  <c r="BM72" i="5"/>
  <c r="BM73" i="5"/>
  <c r="BM76" i="5"/>
  <c r="BM78" i="5"/>
  <c r="BM80" i="5"/>
  <c r="BM81" i="5"/>
  <c r="BM83" i="5"/>
  <c r="BM85" i="5"/>
  <c r="BM87" i="5"/>
  <c r="BM89" i="5"/>
  <c r="BM91" i="5"/>
  <c r="BM93" i="5"/>
  <c r="BM95" i="5"/>
  <c r="BM97" i="5"/>
  <c r="BM98" i="5"/>
  <c r="BM100" i="5"/>
  <c r="BM104" i="5"/>
  <c r="BM106" i="5"/>
  <c r="BM108" i="5"/>
  <c r="BM110" i="5"/>
  <c r="BM112" i="5"/>
  <c r="BM114" i="5"/>
  <c r="BM116" i="5"/>
  <c r="BM118" i="5"/>
  <c r="BM120" i="5"/>
  <c r="BM121" i="5"/>
  <c r="BM124" i="5"/>
  <c r="BM126" i="5"/>
  <c r="BM128" i="5"/>
  <c r="BM129" i="5"/>
  <c r="BM131" i="5"/>
  <c r="BM133" i="5"/>
  <c r="BM135" i="5"/>
  <c r="BM137" i="5"/>
  <c r="BM139" i="5"/>
  <c r="BM141" i="5"/>
  <c r="BM143" i="5"/>
  <c r="BM145" i="5"/>
  <c r="BM146" i="5"/>
  <c r="BM149" i="5"/>
  <c r="BM151" i="5"/>
  <c r="BM153" i="5"/>
  <c r="BM155" i="5"/>
  <c r="BM162" i="5"/>
  <c r="BM163" i="5"/>
  <c r="BM166" i="5"/>
  <c r="BM168" i="5"/>
  <c r="BM170" i="5"/>
  <c r="BM172" i="5"/>
  <c r="BM174" i="5"/>
  <c r="BM176" i="5"/>
  <c r="BM178" i="5"/>
  <c r="BM180" i="5"/>
  <c r="BM182" i="5"/>
  <c r="BM184" i="5"/>
  <c r="BM186" i="5"/>
  <c r="BM188" i="5"/>
  <c r="BM190" i="5"/>
  <c r="BM192" i="5"/>
  <c r="BM194" i="5"/>
  <c r="BM196" i="5"/>
  <c r="BM198" i="5"/>
  <c r="BM199" i="5"/>
  <c r="BM201" i="5"/>
  <c r="BM203" i="5"/>
  <c r="BM205" i="5"/>
  <c r="BM207" i="5"/>
  <c r="BM209" i="5"/>
  <c r="BM226" i="5"/>
  <c r="BM227" i="5"/>
  <c r="BM230" i="5"/>
  <c r="BM232" i="5"/>
  <c r="BM234" i="5"/>
  <c r="BM236" i="5"/>
  <c r="BM238" i="5"/>
  <c r="BM240" i="5"/>
  <c r="BM241" i="5"/>
  <c r="BM243" i="5"/>
  <c r="BM246" i="5"/>
  <c r="BM248" i="5"/>
  <c r="BM250" i="5"/>
  <c r="BM252" i="5"/>
  <c r="BM253" i="5"/>
  <c r="BM256" i="5"/>
  <c r="BM257" i="5"/>
  <c r="BM259" i="5"/>
  <c r="BM261" i="5"/>
  <c r="BM263" i="5"/>
  <c r="BM265" i="5"/>
  <c r="BM267" i="5"/>
  <c r="BM269" i="5"/>
  <c r="BM271" i="5"/>
  <c r="BM272" i="5"/>
  <c r="BM274" i="5"/>
  <c r="BM276" i="5"/>
  <c r="BM278" i="5"/>
  <c r="BM280" i="5"/>
  <c r="BM282" i="5"/>
  <c r="BM284" i="5"/>
  <c r="BM286" i="5"/>
  <c r="BM288" i="5"/>
  <c r="BM290" i="5"/>
  <c r="BM291" i="5"/>
  <c r="BM293" i="5"/>
  <c r="BM295" i="5"/>
  <c r="BM297" i="5"/>
  <c r="BM299" i="5"/>
  <c r="BM301" i="5"/>
  <c r="BM303" i="5"/>
  <c r="BM305" i="5"/>
  <c r="BM327" i="5"/>
  <c r="BM329" i="5"/>
  <c r="BM341" i="5"/>
  <c r="CK29" i="5"/>
  <c r="CL29" i="5"/>
  <c r="CK31" i="5"/>
  <c r="CL31" i="5"/>
  <c r="CK33" i="5"/>
  <c r="CL33" i="5"/>
  <c r="CK35" i="5"/>
  <c r="CL35" i="5"/>
  <c r="CK37" i="5"/>
  <c r="CL37" i="5"/>
  <c r="CK39" i="5"/>
  <c r="CL39" i="5"/>
  <c r="CK41" i="5"/>
  <c r="CL41" i="5"/>
  <c r="CK43" i="5"/>
  <c r="CL43" i="5"/>
  <c r="CK45" i="5"/>
  <c r="CL45" i="5"/>
  <c r="CK46" i="5"/>
  <c r="CL46" i="5"/>
  <c r="CK48" i="5"/>
  <c r="CL48" i="5"/>
  <c r="CK50" i="5"/>
  <c r="CL50" i="5"/>
  <c r="CK52" i="5"/>
  <c r="CL52" i="5"/>
  <c r="CK54" i="5"/>
  <c r="CL54" i="5"/>
  <c r="CK56" i="5"/>
  <c r="CL56" i="5"/>
  <c r="CK58" i="5"/>
  <c r="CL58" i="5"/>
  <c r="CK60" i="5"/>
  <c r="CL60" i="5"/>
  <c r="CK62" i="5"/>
  <c r="CL62" i="5"/>
  <c r="CK64" i="5"/>
  <c r="CL64" i="5"/>
  <c r="CK66" i="5"/>
  <c r="CL66" i="5"/>
  <c r="CK67" i="5"/>
  <c r="CL67" i="5"/>
  <c r="CK70" i="5"/>
  <c r="CL70" i="5"/>
  <c r="CK72" i="5"/>
  <c r="CL72" i="5"/>
  <c r="CK73" i="5"/>
  <c r="CL73" i="5"/>
  <c r="CK76" i="5"/>
  <c r="CL76" i="5"/>
  <c r="CK78" i="5"/>
  <c r="CL78" i="5"/>
  <c r="CK80" i="5"/>
  <c r="CL80" i="5"/>
  <c r="CK81" i="5"/>
  <c r="CL81" i="5"/>
  <c r="CK83" i="5"/>
  <c r="CL83" i="5"/>
  <c r="CK85" i="5"/>
  <c r="CL85" i="5"/>
  <c r="CK87" i="5"/>
  <c r="CL87" i="5"/>
  <c r="CK89" i="5"/>
  <c r="CL89" i="5"/>
  <c r="CK91" i="5"/>
  <c r="CL91" i="5"/>
  <c r="CK93" i="5"/>
  <c r="CL93" i="5"/>
  <c r="CK95" i="5"/>
  <c r="CL95" i="5"/>
  <c r="CK97" i="5"/>
  <c r="CL97" i="5"/>
  <c r="CK98" i="5"/>
  <c r="CL98" i="5"/>
  <c r="CK100" i="5"/>
  <c r="CL100" i="5"/>
  <c r="CK104" i="5"/>
  <c r="CL104" i="5"/>
  <c r="CK106" i="5"/>
  <c r="CL106" i="5"/>
  <c r="CK108" i="5"/>
  <c r="CL108" i="5"/>
  <c r="CK110" i="5"/>
  <c r="CL110" i="5"/>
  <c r="CK112" i="5"/>
  <c r="CL112" i="5"/>
  <c r="CK114" i="5"/>
  <c r="CL114" i="5"/>
  <c r="CK116" i="5"/>
  <c r="CL116" i="5"/>
  <c r="CK118" i="5"/>
  <c r="CL118" i="5"/>
  <c r="CK120" i="5"/>
  <c r="CL120" i="5"/>
  <c r="CK121" i="5"/>
  <c r="CL121" i="5"/>
  <c r="CK124" i="5"/>
  <c r="CL124" i="5"/>
  <c r="CK126" i="5"/>
  <c r="CL126" i="5"/>
  <c r="CK128" i="5"/>
  <c r="CL128" i="5"/>
  <c r="CK129" i="5"/>
  <c r="CL129" i="5"/>
  <c r="CK131" i="5"/>
  <c r="CL131" i="5"/>
  <c r="CK133" i="5"/>
  <c r="CL133" i="5"/>
  <c r="CK135" i="5"/>
  <c r="CL135" i="5"/>
  <c r="CK137" i="5"/>
  <c r="CL137" i="5"/>
  <c r="CK139" i="5"/>
  <c r="CL139" i="5"/>
  <c r="CK141" i="5"/>
  <c r="CL141" i="5"/>
  <c r="CK143" i="5"/>
  <c r="CL143" i="5"/>
  <c r="CK145" i="5"/>
  <c r="CL145" i="5"/>
  <c r="CK146" i="5"/>
  <c r="CL146" i="5"/>
  <c r="CK149" i="5"/>
  <c r="CL149" i="5"/>
  <c r="CK151" i="5"/>
  <c r="CL151" i="5"/>
  <c r="CK153" i="5"/>
  <c r="CL153" i="5"/>
  <c r="CK155" i="5"/>
  <c r="CL155" i="5"/>
  <c r="CK162" i="5"/>
  <c r="CL162" i="5"/>
  <c r="CK163" i="5"/>
  <c r="CL163" i="5"/>
  <c r="CK166" i="5"/>
  <c r="CL166" i="5"/>
  <c r="CK168" i="5"/>
  <c r="CL168" i="5"/>
  <c r="CK170" i="5"/>
  <c r="CL170" i="5"/>
  <c r="CK172" i="5"/>
  <c r="CL172" i="5"/>
  <c r="CK174" i="5"/>
  <c r="CL174" i="5"/>
  <c r="CK176" i="5"/>
  <c r="CL176" i="5"/>
  <c r="CK178" i="5"/>
  <c r="CL178" i="5"/>
  <c r="CK180" i="5"/>
  <c r="CL180" i="5"/>
  <c r="CK182" i="5"/>
  <c r="CL182" i="5"/>
  <c r="CK184" i="5"/>
  <c r="CL184" i="5"/>
  <c r="CK186" i="5"/>
  <c r="CL186" i="5"/>
  <c r="CK188" i="5"/>
  <c r="CL188" i="5"/>
  <c r="CK190" i="5"/>
  <c r="CL190" i="5"/>
  <c r="CK192" i="5"/>
  <c r="CL192" i="5"/>
  <c r="CK194" i="5"/>
  <c r="CL194" i="5"/>
  <c r="CK196" i="5"/>
  <c r="CL196" i="5"/>
  <c r="CK198" i="5"/>
  <c r="CL198" i="5"/>
  <c r="CK199" i="5"/>
  <c r="CL199" i="5"/>
  <c r="CK201" i="5"/>
  <c r="CL201" i="5"/>
  <c r="CK203" i="5"/>
  <c r="CL203" i="5"/>
  <c r="CK205" i="5"/>
  <c r="CL205" i="5"/>
  <c r="CK207" i="5"/>
  <c r="CL207" i="5"/>
  <c r="CK209" i="5"/>
  <c r="CL209" i="5"/>
  <c r="CK226" i="5"/>
  <c r="CL226" i="5"/>
  <c r="CK227" i="5"/>
  <c r="CL227" i="5"/>
  <c r="CK230" i="5"/>
  <c r="CL230" i="5"/>
  <c r="CK232" i="5"/>
  <c r="CL232" i="5"/>
  <c r="CK234" i="5"/>
  <c r="CL234" i="5"/>
  <c r="CK236" i="5"/>
  <c r="CL236" i="5"/>
  <c r="CK238" i="5"/>
  <c r="CL238" i="5"/>
  <c r="CK240" i="5"/>
  <c r="CL240" i="5"/>
  <c r="CK241" i="5"/>
  <c r="CL241" i="5"/>
  <c r="CK243" i="5"/>
  <c r="CL243" i="5"/>
  <c r="CK246" i="5"/>
  <c r="CL246" i="5"/>
  <c r="CK248" i="5"/>
  <c r="CL248" i="5"/>
  <c r="CK250" i="5"/>
  <c r="CL250" i="5"/>
  <c r="CK252" i="5"/>
  <c r="CL252" i="5"/>
  <c r="CK253" i="5"/>
  <c r="CL253" i="5"/>
  <c r="CK256" i="5"/>
  <c r="CL256" i="5"/>
  <c r="CK257" i="5"/>
  <c r="CL257" i="5"/>
  <c r="CK259" i="5"/>
  <c r="CL259" i="5"/>
  <c r="CK261" i="5"/>
  <c r="CL261" i="5"/>
  <c r="CK263" i="5"/>
  <c r="CL263" i="5"/>
  <c r="CK265" i="5"/>
  <c r="CL265" i="5"/>
  <c r="CK267" i="5"/>
  <c r="CL267" i="5"/>
  <c r="CK269" i="5"/>
  <c r="CL269" i="5"/>
  <c r="CK271" i="5"/>
  <c r="CL271" i="5"/>
  <c r="CK272" i="5"/>
  <c r="CL272" i="5"/>
  <c r="CK274" i="5"/>
  <c r="CL274" i="5"/>
  <c r="CK276" i="5"/>
  <c r="CL276" i="5"/>
  <c r="CK278" i="5"/>
  <c r="CL278" i="5"/>
  <c r="CK280" i="5"/>
  <c r="CL280" i="5"/>
  <c r="CK282" i="5"/>
  <c r="CL282" i="5"/>
  <c r="CK284" i="5"/>
  <c r="CL284" i="5"/>
  <c r="CK286" i="5"/>
  <c r="CL286" i="5"/>
  <c r="CK288" i="5"/>
  <c r="CL288" i="5"/>
  <c r="CK290" i="5"/>
  <c r="CL290" i="5"/>
  <c r="CK291" i="5"/>
  <c r="CL291" i="5"/>
  <c r="CK293" i="5"/>
  <c r="CL293" i="5"/>
  <c r="CK295" i="5"/>
  <c r="CL295" i="5"/>
  <c r="CK297" i="5"/>
  <c r="CL297" i="5"/>
  <c r="CK299" i="5"/>
  <c r="CL299" i="5"/>
  <c r="CK301" i="5"/>
  <c r="CL301" i="5"/>
  <c r="CK303" i="5"/>
  <c r="CL303" i="5"/>
  <c r="CK305" i="5"/>
  <c r="CL305" i="5"/>
  <c r="CK327" i="5"/>
  <c r="CL327" i="5"/>
  <c r="CK329" i="5"/>
  <c r="CL329" i="5"/>
  <c r="CK341" i="5"/>
  <c r="CL341" i="5"/>
  <c r="L1" i="5" l="1"/>
  <c r="G16" i="11" s="1"/>
  <c r="G19" i="11" s="1"/>
  <c r="L3" i="5"/>
  <c r="S5" i="5"/>
  <c r="I25" i="11" s="1"/>
  <c r="BM5" i="5"/>
  <c r="J31" i="11" s="1"/>
  <c r="CL5" i="5"/>
  <c r="O37" i="11" s="1"/>
  <c r="CK5" i="5"/>
  <c r="N37" i="11" s="1"/>
  <c r="CG29" i="5"/>
  <c r="CH29" i="5"/>
  <c r="CI29" i="5"/>
  <c r="CJ29" i="5"/>
  <c r="CG31" i="5"/>
  <c r="CH31" i="5"/>
  <c r="CI31" i="5"/>
  <c r="CJ31" i="5"/>
  <c r="CG33" i="5"/>
  <c r="CH33" i="5"/>
  <c r="CI33" i="5"/>
  <c r="CJ33" i="5"/>
  <c r="CG35" i="5"/>
  <c r="CH35" i="5"/>
  <c r="CI35" i="5"/>
  <c r="CJ35" i="5"/>
  <c r="CG37" i="5"/>
  <c r="CH37" i="5"/>
  <c r="CI37" i="5"/>
  <c r="CJ37" i="5"/>
  <c r="CG39" i="5"/>
  <c r="CH39" i="5"/>
  <c r="CI39" i="5"/>
  <c r="CJ39" i="5"/>
  <c r="CG41" i="5"/>
  <c r="CH41" i="5"/>
  <c r="CI41" i="5"/>
  <c r="CJ41" i="5"/>
  <c r="CG43" i="5"/>
  <c r="CH43" i="5"/>
  <c r="CI43" i="5"/>
  <c r="CJ43" i="5"/>
  <c r="CG45" i="5"/>
  <c r="CH45" i="5"/>
  <c r="CI45" i="5"/>
  <c r="CJ45" i="5"/>
  <c r="CG46" i="5"/>
  <c r="CH46" i="5"/>
  <c r="CI46" i="5"/>
  <c r="CJ46" i="5"/>
  <c r="CG48" i="5"/>
  <c r="CH48" i="5"/>
  <c r="CI48" i="5"/>
  <c r="CJ48" i="5"/>
  <c r="CG50" i="5"/>
  <c r="CH50" i="5"/>
  <c r="CI50" i="5"/>
  <c r="CJ50" i="5"/>
  <c r="CG52" i="5"/>
  <c r="CH52" i="5"/>
  <c r="CI52" i="5"/>
  <c r="CJ52" i="5"/>
  <c r="CG54" i="5"/>
  <c r="CH54" i="5"/>
  <c r="CI54" i="5"/>
  <c r="CJ54" i="5"/>
  <c r="CG56" i="5"/>
  <c r="CH56" i="5"/>
  <c r="CI56" i="5"/>
  <c r="CJ56" i="5"/>
  <c r="CG58" i="5"/>
  <c r="CH58" i="5"/>
  <c r="CI58" i="5"/>
  <c r="CJ58" i="5"/>
  <c r="CG60" i="5"/>
  <c r="CH60" i="5"/>
  <c r="CI60" i="5"/>
  <c r="CJ60" i="5"/>
  <c r="CG62" i="5"/>
  <c r="CH62" i="5"/>
  <c r="CI62" i="5"/>
  <c r="CJ62" i="5"/>
  <c r="CG64" i="5"/>
  <c r="CH64" i="5"/>
  <c r="CI64" i="5"/>
  <c r="CJ64" i="5"/>
  <c r="CG66" i="5"/>
  <c r="CH66" i="5"/>
  <c r="CI66" i="5"/>
  <c r="CJ66" i="5"/>
  <c r="CG67" i="5"/>
  <c r="CH67" i="5"/>
  <c r="CI67" i="5"/>
  <c r="CJ67" i="5"/>
  <c r="CG70" i="5"/>
  <c r="CH70" i="5"/>
  <c r="CI70" i="5"/>
  <c r="CJ70" i="5"/>
  <c r="CG72" i="5"/>
  <c r="CH72" i="5"/>
  <c r="CI72" i="5"/>
  <c r="CJ72" i="5"/>
  <c r="CG73" i="5"/>
  <c r="CH73" i="5"/>
  <c r="CI73" i="5"/>
  <c r="CJ73" i="5"/>
  <c r="CG76" i="5"/>
  <c r="CH76" i="5"/>
  <c r="CI76" i="5"/>
  <c r="CJ76" i="5"/>
  <c r="CG78" i="5"/>
  <c r="CH78" i="5"/>
  <c r="CI78" i="5"/>
  <c r="CJ78" i="5"/>
  <c r="CG80" i="5"/>
  <c r="CH80" i="5"/>
  <c r="CI80" i="5"/>
  <c r="CJ80" i="5"/>
  <c r="CG81" i="5"/>
  <c r="CH81" i="5"/>
  <c r="CI81" i="5"/>
  <c r="CJ81" i="5"/>
  <c r="CG83" i="5"/>
  <c r="CH83" i="5"/>
  <c r="CI83" i="5"/>
  <c r="CJ83" i="5"/>
  <c r="CG85" i="5"/>
  <c r="CH85" i="5"/>
  <c r="CI85" i="5"/>
  <c r="CJ85" i="5"/>
  <c r="CG87" i="5"/>
  <c r="CH87" i="5"/>
  <c r="CI87" i="5"/>
  <c r="CJ87" i="5"/>
  <c r="CG89" i="5"/>
  <c r="CH89" i="5"/>
  <c r="CI89" i="5"/>
  <c r="CJ89" i="5"/>
  <c r="CG91" i="5"/>
  <c r="CH91" i="5"/>
  <c r="CI91" i="5"/>
  <c r="CJ91" i="5"/>
  <c r="CG93" i="5"/>
  <c r="CH93" i="5"/>
  <c r="CI93" i="5"/>
  <c r="CJ93" i="5"/>
  <c r="CG95" i="5"/>
  <c r="CH95" i="5"/>
  <c r="CI95" i="5"/>
  <c r="CJ95" i="5"/>
  <c r="CG97" i="5"/>
  <c r="CH97" i="5"/>
  <c r="CI97" i="5"/>
  <c r="CJ97" i="5"/>
  <c r="CG98" i="5"/>
  <c r="CH98" i="5"/>
  <c r="CI98" i="5"/>
  <c r="CJ98" i="5"/>
  <c r="CG100" i="5"/>
  <c r="CH100" i="5"/>
  <c r="CI100" i="5"/>
  <c r="CJ100" i="5"/>
  <c r="CG104" i="5"/>
  <c r="CH104" i="5"/>
  <c r="CI104" i="5"/>
  <c r="CJ104" i="5"/>
  <c r="CG106" i="5"/>
  <c r="CH106" i="5"/>
  <c r="CI106" i="5"/>
  <c r="CJ106" i="5"/>
  <c r="CG108" i="5"/>
  <c r="CH108" i="5"/>
  <c r="CI108" i="5"/>
  <c r="CJ108" i="5"/>
  <c r="CG110" i="5"/>
  <c r="CH110" i="5"/>
  <c r="CI110" i="5"/>
  <c r="CJ110" i="5"/>
  <c r="CG112" i="5"/>
  <c r="CH112" i="5"/>
  <c r="CI112" i="5"/>
  <c r="CJ112" i="5"/>
  <c r="CG114" i="5"/>
  <c r="CH114" i="5"/>
  <c r="CI114" i="5"/>
  <c r="CJ114" i="5"/>
  <c r="CG116" i="5"/>
  <c r="CH116" i="5"/>
  <c r="CI116" i="5"/>
  <c r="CJ116" i="5"/>
  <c r="CG118" i="5"/>
  <c r="CH118" i="5"/>
  <c r="CI118" i="5"/>
  <c r="CJ118" i="5"/>
  <c r="CG120" i="5"/>
  <c r="CH120" i="5"/>
  <c r="CI120" i="5"/>
  <c r="CJ120" i="5"/>
  <c r="CG121" i="5"/>
  <c r="CH121" i="5"/>
  <c r="CI121" i="5"/>
  <c r="CJ121" i="5"/>
  <c r="CG124" i="5"/>
  <c r="CH124" i="5"/>
  <c r="CI124" i="5"/>
  <c r="CJ124" i="5"/>
  <c r="CG126" i="5"/>
  <c r="CH126" i="5"/>
  <c r="CI126" i="5"/>
  <c r="CJ126" i="5"/>
  <c r="CG128" i="5"/>
  <c r="CH128" i="5"/>
  <c r="CI128" i="5"/>
  <c r="CJ128" i="5"/>
  <c r="CG129" i="5"/>
  <c r="CH129" i="5"/>
  <c r="CI129" i="5"/>
  <c r="CJ129" i="5"/>
  <c r="CG131" i="5"/>
  <c r="CH131" i="5"/>
  <c r="CI131" i="5"/>
  <c r="CJ131" i="5"/>
  <c r="CG133" i="5"/>
  <c r="CH133" i="5"/>
  <c r="CI133" i="5"/>
  <c r="CJ133" i="5"/>
  <c r="CG135" i="5"/>
  <c r="CH135" i="5"/>
  <c r="CI135" i="5"/>
  <c r="CJ135" i="5"/>
  <c r="CG137" i="5"/>
  <c r="CH137" i="5"/>
  <c r="CI137" i="5"/>
  <c r="CJ137" i="5"/>
  <c r="CG139" i="5"/>
  <c r="CH139" i="5"/>
  <c r="CI139" i="5"/>
  <c r="CJ139" i="5"/>
  <c r="CG141" i="5"/>
  <c r="CH141" i="5"/>
  <c r="CI141" i="5"/>
  <c r="CJ141" i="5"/>
  <c r="CG143" i="5"/>
  <c r="CH143" i="5"/>
  <c r="CI143" i="5"/>
  <c r="CJ143" i="5"/>
  <c r="CG145" i="5"/>
  <c r="CH145" i="5"/>
  <c r="CI145" i="5"/>
  <c r="CJ145" i="5"/>
  <c r="CG146" i="5"/>
  <c r="CH146" i="5"/>
  <c r="CI146" i="5"/>
  <c r="CJ146" i="5"/>
  <c r="CG149" i="5"/>
  <c r="CH149" i="5"/>
  <c r="CI149" i="5"/>
  <c r="CJ149" i="5"/>
  <c r="CG151" i="5"/>
  <c r="CH151" i="5"/>
  <c r="CI151" i="5"/>
  <c r="CJ151" i="5"/>
  <c r="CG153" i="5"/>
  <c r="CH153" i="5"/>
  <c r="CI153" i="5"/>
  <c r="CJ153" i="5"/>
  <c r="CG155" i="5"/>
  <c r="CH155" i="5"/>
  <c r="CI155" i="5"/>
  <c r="CJ155" i="5"/>
  <c r="CG162" i="5"/>
  <c r="CH162" i="5"/>
  <c r="CI162" i="5"/>
  <c r="CJ162" i="5"/>
  <c r="CG163" i="5"/>
  <c r="CH163" i="5"/>
  <c r="CI163" i="5"/>
  <c r="CJ163" i="5"/>
  <c r="CG166" i="5"/>
  <c r="CH166" i="5"/>
  <c r="CI166" i="5"/>
  <c r="CJ166" i="5"/>
  <c r="CG168" i="5"/>
  <c r="CH168" i="5"/>
  <c r="CI168" i="5"/>
  <c r="CJ168" i="5"/>
  <c r="CG170" i="5"/>
  <c r="CH170" i="5"/>
  <c r="CI170" i="5"/>
  <c r="CJ170" i="5"/>
  <c r="CG172" i="5"/>
  <c r="CH172" i="5"/>
  <c r="CI172" i="5"/>
  <c r="CJ172" i="5"/>
  <c r="CG174" i="5"/>
  <c r="CH174" i="5"/>
  <c r="CI174" i="5"/>
  <c r="CJ174" i="5"/>
  <c r="CG176" i="5"/>
  <c r="CH176" i="5"/>
  <c r="CI176" i="5"/>
  <c r="CJ176" i="5"/>
  <c r="CG178" i="5"/>
  <c r="CH178" i="5"/>
  <c r="CI178" i="5"/>
  <c r="CJ178" i="5"/>
  <c r="CG180" i="5"/>
  <c r="CH180" i="5"/>
  <c r="CI180" i="5"/>
  <c r="CJ180" i="5"/>
  <c r="CG182" i="5"/>
  <c r="CH182" i="5"/>
  <c r="CI182" i="5"/>
  <c r="CJ182" i="5"/>
  <c r="CG184" i="5"/>
  <c r="CH184" i="5"/>
  <c r="CI184" i="5"/>
  <c r="CJ184" i="5"/>
  <c r="CG186" i="5"/>
  <c r="CH186" i="5"/>
  <c r="CI186" i="5"/>
  <c r="CJ186" i="5"/>
  <c r="CG188" i="5"/>
  <c r="CH188" i="5"/>
  <c r="CI188" i="5"/>
  <c r="CJ188" i="5"/>
  <c r="CG190" i="5"/>
  <c r="CH190" i="5"/>
  <c r="CI190" i="5"/>
  <c r="CJ190" i="5"/>
  <c r="CG192" i="5"/>
  <c r="CH192" i="5"/>
  <c r="CI192" i="5"/>
  <c r="CJ192" i="5"/>
  <c r="CG194" i="5"/>
  <c r="CH194" i="5"/>
  <c r="CI194" i="5"/>
  <c r="CJ194" i="5"/>
  <c r="CG196" i="5"/>
  <c r="CH196" i="5"/>
  <c r="CI196" i="5"/>
  <c r="CJ196" i="5"/>
  <c r="CG198" i="5"/>
  <c r="CH198" i="5"/>
  <c r="CI198" i="5"/>
  <c r="CJ198" i="5"/>
  <c r="CG199" i="5"/>
  <c r="CH199" i="5"/>
  <c r="CI199" i="5"/>
  <c r="CJ199" i="5"/>
  <c r="CG201" i="5"/>
  <c r="CH201" i="5"/>
  <c r="CI201" i="5"/>
  <c r="CJ201" i="5"/>
  <c r="CG203" i="5"/>
  <c r="CH203" i="5"/>
  <c r="CI203" i="5"/>
  <c r="CJ203" i="5"/>
  <c r="CG205" i="5"/>
  <c r="CH205" i="5"/>
  <c r="CI205" i="5"/>
  <c r="CJ205" i="5"/>
  <c r="CG207" i="5"/>
  <c r="CH207" i="5"/>
  <c r="CI207" i="5"/>
  <c r="CJ207" i="5"/>
  <c r="CG209" i="5"/>
  <c r="CH209" i="5"/>
  <c r="CI209" i="5"/>
  <c r="CJ209" i="5"/>
  <c r="CG226" i="5"/>
  <c r="CH226" i="5"/>
  <c r="CI226" i="5"/>
  <c r="CJ226" i="5"/>
  <c r="CG227" i="5"/>
  <c r="CH227" i="5"/>
  <c r="CI227" i="5"/>
  <c r="CJ227" i="5"/>
  <c r="CG230" i="5"/>
  <c r="CH230" i="5"/>
  <c r="CI230" i="5"/>
  <c r="CJ230" i="5"/>
  <c r="CG232" i="5"/>
  <c r="CH232" i="5"/>
  <c r="CI232" i="5"/>
  <c r="CJ232" i="5"/>
  <c r="CG234" i="5"/>
  <c r="CH234" i="5"/>
  <c r="CI234" i="5"/>
  <c r="CJ234" i="5"/>
  <c r="CG236" i="5"/>
  <c r="CH236" i="5"/>
  <c r="CI236" i="5"/>
  <c r="CJ236" i="5"/>
  <c r="CG238" i="5"/>
  <c r="CH238" i="5"/>
  <c r="CI238" i="5"/>
  <c r="CJ238" i="5"/>
  <c r="CG240" i="5"/>
  <c r="CH240" i="5"/>
  <c r="CI240" i="5"/>
  <c r="CJ240" i="5"/>
  <c r="CG241" i="5"/>
  <c r="CH241" i="5"/>
  <c r="CI241" i="5"/>
  <c r="CJ241" i="5"/>
  <c r="CG243" i="5"/>
  <c r="CH243" i="5"/>
  <c r="CI243" i="5"/>
  <c r="CJ243" i="5"/>
  <c r="CG246" i="5"/>
  <c r="CH246" i="5"/>
  <c r="CI246" i="5"/>
  <c r="CJ246" i="5"/>
  <c r="CG248" i="5"/>
  <c r="CH248" i="5"/>
  <c r="CI248" i="5"/>
  <c r="CJ248" i="5"/>
  <c r="CG250" i="5"/>
  <c r="CH250" i="5"/>
  <c r="CI250" i="5"/>
  <c r="CJ250" i="5"/>
  <c r="CG252" i="5"/>
  <c r="CH252" i="5"/>
  <c r="CI252" i="5"/>
  <c r="CJ252" i="5"/>
  <c r="CG253" i="5"/>
  <c r="CH253" i="5"/>
  <c r="CI253" i="5"/>
  <c r="CJ253" i="5"/>
  <c r="CG256" i="5"/>
  <c r="CH256" i="5"/>
  <c r="CI256" i="5"/>
  <c r="CJ256" i="5"/>
  <c r="CG257" i="5"/>
  <c r="CH257" i="5"/>
  <c r="CI257" i="5"/>
  <c r="CJ257" i="5"/>
  <c r="CG259" i="5"/>
  <c r="CH259" i="5"/>
  <c r="CI259" i="5"/>
  <c r="CJ259" i="5"/>
  <c r="CG261" i="5"/>
  <c r="CH261" i="5"/>
  <c r="CI261" i="5"/>
  <c r="CJ261" i="5"/>
  <c r="CG263" i="5"/>
  <c r="CH263" i="5"/>
  <c r="CI263" i="5"/>
  <c r="CJ263" i="5"/>
  <c r="CG265" i="5"/>
  <c r="CH265" i="5"/>
  <c r="CI265" i="5"/>
  <c r="CJ265" i="5"/>
  <c r="CG267" i="5"/>
  <c r="CH267" i="5"/>
  <c r="CI267" i="5"/>
  <c r="CJ267" i="5"/>
  <c r="CG269" i="5"/>
  <c r="CH269" i="5"/>
  <c r="CI269" i="5"/>
  <c r="CJ269" i="5"/>
  <c r="CG271" i="5"/>
  <c r="CH271" i="5"/>
  <c r="CI271" i="5"/>
  <c r="CJ271" i="5"/>
  <c r="CG272" i="5"/>
  <c r="CH272" i="5"/>
  <c r="CI272" i="5"/>
  <c r="CJ272" i="5"/>
  <c r="CG274" i="5"/>
  <c r="CH274" i="5"/>
  <c r="CI274" i="5"/>
  <c r="CJ274" i="5"/>
  <c r="CG276" i="5"/>
  <c r="CH276" i="5"/>
  <c r="CI276" i="5"/>
  <c r="CJ276" i="5"/>
  <c r="CG278" i="5"/>
  <c r="CH278" i="5"/>
  <c r="CI278" i="5"/>
  <c r="CJ278" i="5"/>
  <c r="CG280" i="5"/>
  <c r="CH280" i="5"/>
  <c r="CI280" i="5"/>
  <c r="CJ280" i="5"/>
  <c r="CG282" i="5"/>
  <c r="CH282" i="5"/>
  <c r="CI282" i="5"/>
  <c r="CJ282" i="5"/>
  <c r="CG284" i="5"/>
  <c r="CH284" i="5"/>
  <c r="CI284" i="5"/>
  <c r="CJ284" i="5"/>
  <c r="CG286" i="5"/>
  <c r="CH286" i="5"/>
  <c r="CI286" i="5"/>
  <c r="CJ286" i="5"/>
  <c r="CG288" i="5"/>
  <c r="CH288" i="5"/>
  <c r="CI288" i="5"/>
  <c r="CJ288" i="5"/>
  <c r="CG290" i="5"/>
  <c r="CH290" i="5"/>
  <c r="CI290" i="5"/>
  <c r="CJ290" i="5"/>
  <c r="CG291" i="5"/>
  <c r="CH291" i="5"/>
  <c r="CI291" i="5"/>
  <c r="CJ291" i="5"/>
  <c r="CG293" i="5"/>
  <c r="CH293" i="5"/>
  <c r="CI293" i="5"/>
  <c r="CJ293" i="5"/>
  <c r="CG295" i="5"/>
  <c r="CH295" i="5"/>
  <c r="CI295" i="5"/>
  <c r="CJ295" i="5"/>
  <c r="CG297" i="5"/>
  <c r="CH297" i="5"/>
  <c r="CI297" i="5"/>
  <c r="CJ297" i="5"/>
  <c r="CG299" i="5"/>
  <c r="CH299" i="5"/>
  <c r="CI299" i="5"/>
  <c r="CJ299" i="5"/>
  <c r="CG301" i="5"/>
  <c r="CH301" i="5"/>
  <c r="CI301" i="5"/>
  <c r="CJ301" i="5"/>
  <c r="CG303" i="5"/>
  <c r="CH303" i="5"/>
  <c r="CI303" i="5"/>
  <c r="CJ303" i="5"/>
  <c r="CG305" i="5"/>
  <c r="CH305" i="5"/>
  <c r="CI305" i="5"/>
  <c r="CJ305" i="5"/>
  <c r="CG327" i="5"/>
  <c r="CH327" i="5"/>
  <c r="CI327" i="5"/>
  <c r="CJ327" i="5"/>
  <c r="CG329" i="5"/>
  <c r="CH329" i="5"/>
  <c r="CI329" i="5"/>
  <c r="CJ329" i="5"/>
  <c r="CG341" i="5"/>
  <c r="CH341" i="5"/>
  <c r="CI341" i="5"/>
  <c r="CJ341" i="5"/>
  <c r="G20" i="11" l="1"/>
  <c r="CH5" i="5"/>
  <c r="K37" i="11" s="1"/>
  <c r="CI5" i="5"/>
  <c r="L37" i="11" s="1"/>
  <c r="CJ5" i="5"/>
  <c r="M37" i="11" s="1"/>
  <c r="CG5" i="5"/>
  <c r="J37" i="11" s="1"/>
  <c r="BS29" i="5"/>
  <c r="BT29" i="5"/>
  <c r="BU29" i="5"/>
  <c r="BV29" i="5"/>
  <c r="BW29" i="5"/>
  <c r="BX29" i="5"/>
  <c r="BY29" i="5"/>
  <c r="BZ29" i="5"/>
  <c r="CA29" i="5"/>
  <c r="CB29" i="5"/>
  <c r="CC29" i="5"/>
  <c r="CD29" i="5"/>
  <c r="CE29" i="5"/>
  <c r="CF29" i="5"/>
  <c r="CM29" i="5"/>
  <c r="BS31" i="5"/>
  <c r="BT31" i="5"/>
  <c r="BU31" i="5"/>
  <c r="BV31" i="5"/>
  <c r="BW31" i="5"/>
  <c r="BX31" i="5"/>
  <c r="BY31" i="5"/>
  <c r="BZ31" i="5"/>
  <c r="CA31" i="5"/>
  <c r="CB31" i="5"/>
  <c r="CC31" i="5"/>
  <c r="CD31" i="5"/>
  <c r="CE31" i="5"/>
  <c r="CF31" i="5"/>
  <c r="CM31" i="5"/>
  <c r="BS33" i="5"/>
  <c r="BT33" i="5"/>
  <c r="BU33" i="5"/>
  <c r="BV33" i="5"/>
  <c r="BW33" i="5"/>
  <c r="BX33" i="5"/>
  <c r="BY33" i="5"/>
  <c r="BZ33" i="5"/>
  <c r="CA33" i="5"/>
  <c r="CB33" i="5"/>
  <c r="CC33" i="5"/>
  <c r="CD33" i="5"/>
  <c r="CE33" i="5"/>
  <c r="CF33" i="5"/>
  <c r="CM33" i="5"/>
  <c r="BS35" i="5"/>
  <c r="BT35" i="5"/>
  <c r="BU35" i="5"/>
  <c r="BV35" i="5"/>
  <c r="BW35" i="5"/>
  <c r="BX35" i="5"/>
  <c r="BY35" i="5"/>
  <c r="BZ35" i="5"/>
  <c r="CA35" i="5"/>
  <c r="CB35" i="5"/>
  <c r="CC35" i="5"/>
  <c r="CD35" i="5"/>
  <c r="CE35" i="5"/>
  <c r="CF35" i="5"/>
  <c r="CM35" i="5"/>
  <c r="BS37" i="5"/>
  <c r="BT37" i="5"/>
  <c r="BU37" i="5"/>
  <c r="BV37" i="5"/>
  <c r="BW37" i="5"/>
  <c r="BX37" i="5"/>
  <c r="BY37" i="5"/>
  <c r="BZ37" i="5"/>
  <c r="CA37" i="5"/>
  <c r="CB37" i="5"/>
  <c r="CC37" i="5"/>
  <c r="CD37" i="5"/>
  <c r="CE37" i="5"/>
  <c r="CF37" i="5"/>
  <c r="CM37" i="5"/>
  <c r="BS39" i="5"/>
  <c r="BT39" i="5"/>
  <c r="BU39" i="5"/>
  <c r="BV39" i="5"/>
  <c r="BW39" i="5"/>
  <c r="BX39" i="5"/>
  <c r="BY39" i="5"/>
  <c r="BZ39" i="5"/>
  <c r="CA39" i="5"/>
  <c r="CB39" i="5"/>
  <c r="CC39" i="5"/>
  <c r="CD39" i="5"/>
  <c r="CE39" i="5"/>
  <c r="CF39" i="5"/>
  <c r="CM39" i="5"/>
  <c r="BS41" i="5"/>
  <c r="BT41" i="5"/>
  <c r="BU41" i="5"/>
  <c r="BV41" i="5"/>
  <c r="BW41" i="5"/>
  <c r="BX41" i="5"/>
  <c r="BY41" i="5"/>
  <c r="BZ41" i="5"/>
  <c r="CA41" i="5"/>
  <c r="CB41" i="5"/>
  <c r="CC41" i="5"/>
  <c r="CD41" i="5"/>
  <c r="CE41" i="5"/>
  <c r="CF41" i="5"/>
  <c r="CM41" i="5"/>
  <c r="BS43" i="5"/>
  <c r="BT43" i="5"/>
  <c r="BU43" i="5"/>
  <c r="BV43" i="5"/>
  <c r="BW43" i="5"/>
  <c r="BX43" i="5"/>
  <c r="BY43" i="5"/>
  <c r="BZ43" i="5"/>
  <c r="CA43" i="5"/>
  <c r="CB43" i="5"/>
  <c r="CC43" i="5"/>
  <c r="CD43" i="5"/>
  <c r="CE43" i="5"/>
  <c r="CF43" i="5"/>
  <c r="CM43" i="5"/>
  <c r="BS45" i="5"/>
  <c r="BT45" i="5"/>
  <c r="BU45" i="5"/>
  <c r="BV45" i="5"/>
  <c r="BW45" i="5"/>
  <c r="BX45" i="5"/>
  <c r="BY45" i="5"/>
  <c r="BZ45" i="5"/>
  <c r="CA45" i="5"/>
  <c r="CB45" i="5"/>
  <c r="CC45" i="5"/>
  <c r="CD45" i="5"/>
  <c r="CE45" i="5"/>
  <c r="CF45" i="5"/>
  <c r="CM45" i="5"/>
  <c r="BS46" i="5"/>
  <c r="BT46" i="5"/>
  <c r="BU46" i="5"/>
  <c r="BV46" i="5"/>
  <c r="BW46" i="5"/>
  <c r="BX46" i="5"/>
  <c r="BY46" i="5"/>
  <c r="BZ46" i="5"/>
  <c r="CA46" i="5"/>
  <c r="CB46" i="5"/>
  <c r="CC46" i="5"/>
  <c r="CD46" i="5"/>
  <c r="CE46" i="5"/>
  <c r="CF46" i="5"/>
  <c r="CM46" i="5"/>
  <c r="BS48" i="5"/>
  <c r="BT48" i="5"/>
  <c r="BU48" i="5"/>
  <c r="BV48" i="5"/>
  <c r="BW48" i="5"/>
  <c r="BX48" i="5"/>
  <c r="BY48" i="5"/>
  <c r="BZ48" i="5"/>
  <c r="CA48" i="5"/>
  <c r="CB48" i="5"/>
  <c r="CC48" i="5"/>
  <c r="CD48" i="5"/>
  <c r="CE48" i="5"/>
  <c r="CF48" i="5"/>
  <c r="CM48" i="5"/>
  <c r="BS50" i="5"/>
  <c r="BT50" i="5"/>
  <c r="BU50" i="5"/>
  <c r="BV50" i="5"/>
  <c r="BW50" i="5"/>
  <c r="BX50" i="5"/>
  <c r="BY50" i="5"/>
  <c r="BZ50" i="5"/>
  <c r="CA50" i="5"/>
  <c r="CB50" i="5"/>
  <c r="CC50" i="5"/>
  <c r="CD50" i="5"/>
  <c r="CE50" i="5"/>
  <c r="CF50" i="5"/>
  <c r="CM50" i="5"/>
  <c r="BS52" i="5"/>
  <c r="BT52" i="5"/>
  <c r="BU52" i="5"/>
  <c r="BV52" i="5"/>
  <c r="BW52" i="5"/>
  <c r="BX52" i="5"/>
  <c r="BY52" i="5"/>
  <c r="BZ52" i="5"/>
  <c r="CA52" i="5"/>
  <c r="CB52" i="5"/>
  <c r="CC52" i="5"/>
  <c r="CD52" i="5"/>
  <c r="CE52" i="5"/>
  <c r="CF52" i="5"/>
  <c r="CM52" i="5"/>
  <c r="BS54" i="5"/>
  <c r="BT54" i="5"/>
  <c r="BU54" i="5"/>
  <c r="BV54" i="5"/>
  <c r="BW54" i="5"/>
  <c r="BX54" i="5"/>
  <c r="BY54" i="5"/>
  <c r="BZ54" i="5"/>
  <c r="CA54" i="5"/>
  <c r="CB54" i="5"/>
  <c r="CC54" i="5"/>
  <c r="CD54" i="5"/>
  <c r="CE54" i="5"/>
  <c r="CF54" i="5"/>
  <c r="CM54" i="5"/>
  <c r="BS56" i="5"/>
  <c r="BT56" i="5"/>
  <c r="BU56" i="5"/>
  <c r="BV56" i="5"/>
  <c r="BW56" i="5"/>
  <c r="BX56" i="5"/>
  <c r="BY56" i="5"/>
  <c r="BZ56" i="5"/>
  <c r="CA56" i="5"/>
  <c r="CB56" i="5"/>
  <c r="CC56" i="5"/>
  <c r="CD56" i="5"/>
  <c r="CE56" i="5"/>
  <c r="CF56" i="5"/>
  <c r="CM56" i="5"/>
  <c r="BS58" i="5"/>
  <c r="BT58" i="5"/>
  <c r="BU58" i="5"/>
  <c r="BV58" i="5"/>
  <c r="BW58" i="5"/>
  <c r="BX58" i="5"/>
  <c r="BY58" i="5"/>
  <c r="BZ58" i="5"/>
  <c r="CA58" i="5"/>
  <c r="CB58" i="5"/>
  <c r="CC58" i="5"/>
  <c r="CD58" i="5"/>
  <c r="CE58" i="5"/>
  <c r="CF58" i="5"/>
  <c r="CM58" i="5"/>
  <c r="BS60" i="5"/>
  <c r="BT60" i="5"/>
  <c r="BU60" i="5"/>
  <c r="BV60" i="5"/>
  <c r="BW60" i="5"/>
  <c r="BX60" i="5"/>
  <c r="BY60" i="5"/>
  <c r="BZ60" i="5"/>
  <c r="CA60" i="5"/>
  <c r="CB60" i="5"/>
  <c r="CC60" i="5"/>
  <c r="CD60" i="5"/>
  <c r="CE60" i="5"/>
  <c r="CF60" i="5"/>
  <c r="CM60" i="5"/>
  <c r="BS62" i="5"/>
  <c r="BT62" i="5"/>
  <c r="BU62" i="5"/>
  <c r="BV62" i="5"/>
  <c r="BW62" i="5"/>
  <c r="BX62" i="5"/>
  <c r="BY62" i="5"/>
  <c r="BZ62" i="5"/>
  <c r="CA62" i="5"/>
  <c r="CB62" i="5"/>
  <c r="CC62" i="5"/>
  <c r="CD62" i="5"/>
  <c r="CE62" i="5"/>
  <c r="CF62" i="5"/>
  <c r="CM62" i="5"/>
  <c r="BS64" i="5"/>
  <c r="BT64" i="5"/>
  <c r="BU64" i="5"/>
  <c r="BV64" i="5"/>
  <c r="BW64" i="5"/>
  <c r="BX64" i="5"/>
  <c r="BY64" i="5"/>
  <c r="BZ64" i="5"/>
  <c r="CA64" i="5"/>
  <c r="CB64" i="5"/>
  <c r="CC64" i="5"/>
  <c r="CD64" i="5"/>
  <c r="CE64" i="5"/>
  <c r="CF64" i="5"/>
  <c r="CM64" i="5"/>
  <c r="BS66" i="5"/>
  <c r="BT66" i="5"/>
  <c r="BU66" i="5"/>
  <c r="BV66" i="5"/>
  <c r="BW66" i="5"/>
  <c r="BX66" i="5"/>
  <c r="BY66" i="5"/>
  <c r="BZ66" i="5"/>
  <c r="CA66" i="5"/>
  <c r="CB66" i="5"/>
  <c r="CC66" i="5"/>
  <c r="CD66" i="5"/>
  <c r="CE66" i="5"/>
  <c r="CF66" i="5"/>
  <c r="CM66" i="5"/>
  <c r="BS67" i="5"/>
  <c r="BT67" i="5"/>
  <c r="BU67" i="5"/>
  <c r="BV67" i="5"/>
  <c r="BW67" i="5"/>
  <c r="BX67" i="5"/>
  <c r="BY67" i="5"/>
  <c r="BZ67" i="5"/>
  <c r="CA67" i="5"/>
  <c r="CB67" i="5"/>
  <c r="CC67" i="5"/>
  <c r="CD67" i="5"/>
  <c r="CE67" i="5"/>
  <c r="CF67" i="5"/>
  <c r="CM67" i="5"/>
  <c r="BS70" i="5"/>
  <c r="BT70" i="5"/>
  <c r="BU70" i="5"/>
  <c r="BV70" i="5"/>
  <c r="BW70" i="5"/>
  <c r="BX70" i="5"/>
  <c r="BY70" i="5"/>
  <c r="BZ70" i="5"/>
  <c r="CA70" i="5"/>
  <c r="CB70" i="5"/>
  <c r="CC70" i="5"/>
  <c r="CD70" i="5"/>
  <c r="CE70" i="5"/>
  <c r="CF70" i="5"/>
  <c r="CM70" i="5"/>
  <c r="BS72" i="5"/>
  <c r="BT72" i="5"/>
  <c r="BU72" i="5"/>
  <c r="BV72" i="5"/>
  <c r="BW72" i="5"/>
  <c r="BX72" i="5"/>
  <c r="BY72" i="5"/>
  <c r="BZ72" i="5"/>
  <c r="CA72" i="5"/>
  <c r="CB72" i="5"/>
  <c r="CC72" i="5"/>
  <c r="CD72" i="5"/>
  <c r="CE72" i="5"/>
  <c r="CF72" i="5"/>
  <c r="CM72" i="5"/>
  <c r="BS73" i="5"/>
  <c r="BT73" i="5"/>
  <c r="BU73" i="5"/>
  <c r="BV73" i="5"/>
  <c r="BW73" i="5"/>
  <c r="BX73" i="5"/>
  <c r="BY73" i="5"/>
  <c r="BZ73" i="5"/>
  <c r="CA73" i="5"/>
  <c r="CB73" i="5"/>
  <c r="CC73" i="5"/>
  <c r="CD73" i="5"/>
  <c r="CE73" i="5"/>
  <c r="CF73" i="5"/>
  <c r="CM73" i="5"/>
  <c r="BS76" i="5"/>
  <c r="BT76" i="5"/>
  <c r="BU76" i="5"/>
  <c r="BV76" i="5"/>
  <c r="BW76" i="5"/>
  <c r="BX76" i="5"/>
  <c r="BY76" i="5"/>
  <c r="BZ76" i="5"/>
  <c r="CA76" i="5"/>
  <c r="CB76" i="5"/>
  <c r="CC76" i="5"/>
  <c r="CD76" i="5"/>
  <c r="CE76" i="5"/>
  <c r="CF76" i="5"/>
  <c r="CM76" i="5"/>
  <c r="BS78" i="5"/>
  <c r="BT78" i="5"/>
  <c r="BU78" i="5"/>
  <c r="BV78" i="5"/>
  <c r="BW78" i="5"/>
  <c r="BX78" i="5"/>
  <c r="BY78" i="5"/>
  <c r="BZ78" i="5"/>
  <c r="CA78" i="5"/>
  <c r="CB78" i="5"/>
  <c r="CC78" i="5"/>
  <c r="CD78" i="5"/>
  <c r="CE78" i="5"/>
  <c r="CF78" i="5"/>
  <c r="CM78" i="5"/>
  <c r="BS80" i="5"/>
  <c r="BT80" i="5"/>
  <c r="BU80" i="5"/>
  <c r="BV80" i="5"/>
  <c r="BW80" i="5"/>
  <c r="BX80" i="5"/>
  <c r="BY80" i="5"/>
  <c r="BZ80" i="5"/>
  <c r="CA80" i="5"/>
  <c r="CB80" i="5"/>
  <c r="CC80" i="5"/>
  <c r="CD80" i="5"/>
  <c r="CE80" i="5"/>
  <c r="CF80" i="5"/>
  <c r="CM80" i="5"/>
  <c r="BS81" i="5"/>
  <c r="BT81" i="5"/>
  <c r="BU81" i="5"/>
  <c r="BV81" i="5"/>
  <c r="BW81" i="5"/>
  <c r="BX81" i="5"/>
  <c r="BY81" i="5"/>
  <c r="BZ81" i="5"/>
  <c r="CA81" i="5"/>
  <c r="CB81" i="5"/>
  <c r="CC81" i="5"/>
  <c r="CD81" i="5"/>
  <c r="CE81" i="5"/>
  <c r="CF81" i="5"/>
  <c r="CM81" i="5"/>
  <c r="BS83" i="5"/>
  <c r="BT83" i="5"/>
  <c r="BU83" i="5"/>
  <c r="BV83" i="5"/>
  <c r="BW83" i="5"/>
  <c r="BX83" i="5"/>
  <c r="BY83" i="5"/>
  <c r="BZ83" i="5"/>
  <c r="CA83" i="5"/>
  <c r="CB83" i="5"/>
  <c r="CC83" i="5"/>
  <c r="CD83" i="5"/>
  <c r="CE83" i="5"/>
  <c r="CF83" i="5"/>
  <c r="CM83" i="5"/>
  <c r="BS85" i="5"/>
  <c r="BT85" i="5"/>
  <c r="BU85" i="5"/>
  <c r="BV85" i="5"/>
  <c r="BW85" i="5"/>
  <c r="BX85" i="5"/>
  <c r="BY85" i="5"/>
  <c r="BZ85" i="5"/>
  <c r="CA85" i="5"/>
  <c r="CB85" i="5"/>
  <c r="CC85" i="5"/>
  <c r="CD85" i="5"/>
  <c r="CE85" i="5"/>
  <c r="CF85" i="5"/>
  <c r="CM85" i="5"/>
  <c r="BS87" i="5"/>
  <c r="BT87" i="5"/>
  <c r="BU87" i="5"/>
  <c r="BV87" i="5"/>
  <c r="BW87" i="5"/>
  <c r="BX87" i="5"/>
  <c r="BY87" i="5"/>
  <c r="BZ87" i="5"/>
  <c r="CA87" i="5"/>
  <c r="CB87" i="5"/>
  <c r="CC87" i="5"/>
  <c r="CD87" i="5"/>
  <c r="CE87" i="5"/>
  <c r="CF87" i="5"/>
  <c r="CM87" i="5"/>
  <c r="BS89" i="5"/>
  <c r="BT89" i="5"/>
  <c r="BU89" i="5"/>
  <c r="BV89" i="5"/>
  <c r="BW89" i="5"/>
  <c r="BX89" i="5"/>
  <c r="BY89" i="5"/>
  <c r="BZ89" i="5"/>
  <c r="CA89" i="5"/>
  <c r="CB89" i="5"/>
  <c r="CC89" i="5"/>
  <c r="CD89" i="5"/>
  <c r="CE89" i="5"/>
  <c r="CF89" i="5"/>
  <c r="CM89" i="5"/>
  <c r="BS91" i="5"/>
  <c r="BT91" i="5"/>
  <c r="BU91" i="5"/>
  <c r="BV91" i="5"/>
  <c r="BW91" i="5"/>
  <c r="BX91" i="5"/>
  <c r="BY91" i="5"/>
  <c r="BZ91" i="5"/>
  <c r="CA91" i="5"/>
  <c r="CB91" i="5"/>
  <c r="CC91" i="5"/>
  <c r="CD91" i="5"/>
  <c r="CE91" i="5"/>
  <c r="CF91" i="5"/>
  <c r="CM91" i="5"/>
  <c r="BS93" i="5"/>
  <c r="BT93" i="5"/>
  <c r="BU93" i="5"/>
  <c r="BV93" i="5"/>
  <c r="BW93" i="5"/>
  <c r="BX93" i="5"/>
  <c r="BY93" i="5"/>
  <c r="BZ93" i="5"/>
  <c r="CA93" i="5"/>
  <c r="CB93" i="5"/>
  <c r="CC93" i="5"/>
  <c r="CD93" i="5"/>
  <c r="CE93" i="5"/>
  <c r="CF93" i="5"/>
  <c r="CM93" i="5"/>
  <c r="BS95" i="5"/>
  <c r="BT95" i="5"/>
  <c r="BU95" i="5"/>
  <c r="BV95" i="5"/>
  <c r="BW95" i="5"/>
  <c r="BX95" i="5"/>
  <c r="BY95" i="5"/>
  <c r="BZ95" i="5"/>
  <c r="CA95" i="5"/>
  <c r="CB95" i="5"/>
  <c r="CC95" i="5"/>
  <c r="CD95" i="5"/>
  <c r="CE95" i="5"/>
  <c r="CF95" i="5"/>
  <c r="CM95" i="5"/>
  <c r="BS97" i="5"/>
  <c r="BT97" i="5"/>
  <c r="BU97" i="5"/>
  <c r="BV97" i="5"/>
  <c r="BW97" i="5"/>
  <c r="BX97" i="5"/>
  <c r="BY97" i="5"/>
  <c r="BZ97" i="5"/>
  <c r="CA97" i="5"/>
  <c r="CB97" i="5"/>
  <c r="CC97" i="5"/>
  <c r="CD97" i="5"/>
  <c r="CE97" i="5"/>
  <c r="CF97" i="5"/>
  <c r="CM97" i="5"/>
  <c r="BS98" i="5"/>
  <c r="BT98" i="5"/>
  <c r="BU98" i="5"/>
  <c r="BV98" i="5"/>
  <c r="BW98" i="5"/>
  <c r="BX98" i="5"/>
  <c r="BY98" i="5"/>
  <c r="BZ98" i="5"/>
  <c r="CA98" i="5"/>
  <c r="CB98" i="5"/>
  <c r="CC98" i="5"/>
  <c r="CD98" i="5"/>
  <c r="CE98" i="5"/>
  <c r="CF98" i="5"/>
  <c r="CM98" i="5"/>
  <c r="BS100" i="5"/>
  <c r="BT100" i="5"/>
  <c r="BU100" i="5"/>
  <c r="BV100" i="5"/>
  <c r="BW100" i="5"/>
  <c r="BX100" i="5"/>
  <c r="BY100" i="5"/>
  <c r="BZ100" i="5"/>
  <c r="CA100" i="5"/>
  <c r="CB100" i="5"/>
  <c r="CC100" i="5"/>
  <c r="CD100" i="5"/>
  <c r="CE100" i="5"/>
  <c r="CF100" i="5"/>
  <c r="CM100" i="5"/>
  <c r="BS104" i="5"/>
  <c r="BT104" i="5"/>
  <c r="BU104" i="5"/>
  <c r="BV104" i="5"/>
  <c r="BW104" i="5"/>
  <c r="BX104" i="5"/>
  <c r="BY104" i="5"/>
  <c r="BZ104" i="5"/>
  <c r="CA104" i="5"/>
  <c r="CB104" i="5"/>
  <c r="CC104" i="5"/>
  <c r="CD104" i="5"/>
  <c r="CE104" i="5"/>
  <c r="CF104" i="5"/>
  <c r="CM104" i="5"/>
  <c r="BS106" i="5"/>
  <c r="BT106" i="5"/>
  <c r="BU106" i="5"/>
  <c r="BV106" i="5"/>
  <c r="BW106" i="5"/>
  <c r="BX106" i="5"/>
  <c r="BY106" i="5"/>
  <c r="BZ106" i="5"/>
  <c r="CA106" i="5"/>
  <c r="CB106" i="5"/>
  <c r="CC106" i="5"/>
  <c r="CD106" i="5"/>
  <c r="CE106" i="5"/>
  <c r="CF106" i="5"/>
  <c r="CM106" i="5"/>
  <c r="BS108" i="5"/>
  <c r="BT108" i="5"/>
  <c r="BU108" i="5"/>
  <c r="BV108" i="5"/>
  <c r="BW108" i="5"/>
  <c r="BX108" i="5"/>
  <c r="BY108" i="5"/>
  <c r="BZ108" i="5"/>
  <c r="CA108" i="5"/>
  <c r="CB108" i="5"/>
  <c r="CC108" i="5"/>
  <c r="CD108" i="5"/>
  <c r="CE108" i="5"/>
  <c r="CF108" i="5"/>
  <c r="CM108" i="5"/>
  <c r="BS110" i="5"/>
  <c r="BT110" i="5"/>
  <c r="BU110" i="5"/>
  <c r="BV110" i="5"/>
  <c r="BW110" i="5"/>
  <c r="BX110" i="5"/>
  <c r="BY110" i="5"/>
  <c r="BZ110" i="5"/>
  <c r="CA110" i="5"/>
  <c r="CB110" i="5"/>
  <c r="CC110" i="5"/>
  <c r="CD110" i="5"/>
  <c r="CE110" i="5"/>
  <c r="CF110" i="5"/>
  <c r="CM110" i="5"/>
  <c r="BS112" i="5"/>
  <c r="BT112" i="5"/>
  <c r="BU112" i="5"/>
  <c r="BV112" i="5"/>
  <c r="BW112" i="5"/>
  <c r="BX112" i="5"/>
  <c r="BY112" i="5"/>
  <c r="BZ112" i="5"/>
  <c r="CA112" i="5"/>
  <c r="CB112" i="5"/>
  <c r="CC112" i="5"/>
  <c r="CD112" i="5"/>
  <c r="CE112" i="5"/>
  <c r="CF112" i="5"/>
  <c r="CM112" i="5"/>
  <c r="BS114" i="5"/>
  <c r="BT114" i="5"/>
  <c r="BU114" i="5"/>
  <c r="BV114" i="5"/>
  <c r="BW114" i="5"/>
  <c r="BX114" i="5"/>
  <c r="BY114" i="5"/>
  <c r="BZ114" i="5"/>
  <c r="CA114" i="5"/>
  <c r="CB114" i="5"/>
  <c r="CC114" i="5"/>
  <c r="CD114" i="5"/>
  <c r="CE114" i="5"/>
  <c r="CF114" i="5"/>
  <c r="CM114" i="5"/>
  <c r="BS116" i="5"/>
  <c r="BT116" i="5"/>
  <c r="BU116" i="5"/>
  <c r="BV116" i="5"/>
  <c r="BW116" i="5"/>
  <c r="BX116" i="5"/>
  <c r="BY116" i="5"/>
  <c r="BZ116" i="5"/>
  <c r="CA116" i="5"/>
  <c r="CB116" i="5"/>
  <c r="CC116" i="5"/>
  <c r="CD116" i="5"/>
  <c r="CE116" i="5"/>
  <c r="CF116" i="5"/>
  <c r="CM116" i="5"/>
  <c r="BS118" i="5"/>
  <c r="BT118" i="5"/>
  <c r="BU118" i="5"/>
  <c r="BV118" i="5"/>
  <c r="BW118" i="5"/>
  <c r="BX118" i="5"/>
  <c r="BY118" i="5"/>
  <c r="BZ118" i="5"/>
  <c r="CA118" i="5"/>
  <c r="CB118" i="5"/>
  <c r="CC118" i="5"/>
  <c r="CD118" i="5"/>
  <c r="CE118" i="5"/>
  <c r="CF118" i="5"/>
  <c r="CM118" i="5"/>
  <c r="BS120" i="5"/>
  <c r="BT120" i="5"/>
  <c r="BU120" i="5"/>
  <c r="BV120" i="5"/>
  <c r="BW120" i="5"/>
  <c r="BX120" i="5"/>
  <c r="BY120" i="5"/>
  <c r="BZ120" i="5"/>
  <c r="CA120" i="5"/>
  <c r="CB120" i="5"/>
  <c r="CC120" i="5"/>
  <c r="CD120" i="5"/>
  <c r="CE120" i="5"/>
  <c r="CF120" i="5"/>
  <c r="CM120" i="5"/>
  <c r="BS121" i="5"/>
  <c r="BT121" i="5"/>
  <c r="BU121" i="5"/>
  <c r="BV121" i="5"/>
  <c r="BW121" i="5"/>
  <c r="BX121" i="5"/>
  <c r="BY121" i="5"/>
  <c r="BZ121" i="5"/>
  <c r="CA121" i="5"/>
  <c r="CB121" i="5"/>
  <c r="CC121" i="5"/>
  <c r="CD121" i="5"/>
  <c r="CE121" i="5"/>
  <c r="CF121" i="5"/>
  <c r="CM121" i="5"/>
  <c r="BS124" i="5"/>
  <c r="BT124" i="5"/>
  <c r="BU124" i="5"/>
  <c r="BV124" i="5"/>
  <c r="BW124" i="5"/>
  <c r="BX124" i="5"/>
  <c r="BY124" i="5"/>
  <c r="BZ124" i="5"/>
  <c r="CA124" i="5"/>
  <c r="CB124" i="5"/>
  <c r="CC124" i="5"/>
  <c r="CD124" i="5"/>
  <c r="CE124" i="5"/>
  <c r="CF124" i="5"/>
  <c r="CM124" i="5"/>
  <c r="BS126" i="5"/>
  <c r="BT126" i="5"/>
  <c r="BU126" i="5"/>
  <c r="BV126" i="5"/>
  <c r="BW126" i="5"/>
  <c r="BX126" i="5"/>
  <c r="BY126" i="5"/>
  <c r="BZ126" i="5"/>
  <c r="CA126" i="5"/>
  <c r="CB126" i="5"/>
  <c r="CC126" i="5"/>
  <c r="CD126" i="5"/>
  <c r="CE126" i="5"/>
  <c r="CF126" i="5"/>
  <c r="CM126" i="5"/>
  <c r="BS128" i="5"/>
  <c r="BT128" i="5"/>
  <c r="BU128" i="5"/>
  <c r="BV128" i="5"/>
  <c r="BW128" i="5"/>
  <c r="BX128" i="5"/>
  <c r="BY128" i="5"/>
  <c r="BZ128" i="5"/>
  <c r="CA128" i="5"/>
  <c r="CB128" i="5"/>
  <c r="CC128" i="5"/>
  <c r="CD128" i="5"/>
  <c r="CE128" i="5"/>
  <c r="CF128" i="5"/>
  <c r="CM128" i="5"/>
  <c r="BS129" i="5"/>
  <c r="BT129" i="5"/>
  <c r="BU129" i="5"/>
  <c r="BV129" i="5"/>
  <c r="BW129" i="5"/>
  <c r="BX129" i="5"/>
  <c r="BY129" i="5"/>
  <c r="BZ129" i="5"/>
  <c r="CA129" i="5"/>
  <c r="CB129" i="5"/>
  <c r="CC129" i="5"/>
  <c r="CD129" i="5"/>
  <c r="CE129" i="5"/>
  <c r="CF129" i="5"/>
  <c r="CM129" i="5"/>
  <c r="BS131" i="5"/>
  <c r="BT131" i="5"/>
  <c r="BU131" i="5"/>
  <c r="BV131" i="5"/>
  <c r="BW131" i="5"/>
  <c r="BX131" i="5"/>
  <c r="BY131" i="5"/>
  <c r="BZ131" i="5"/>
  <c r="CA131" i="5"/>
  <c r="CB131" i="5"/>
  <c r="CC131" i="5"/>
  <c r="CD131" i="5"/>
  <c r="CE131" i="5"/>
  <c r="CF131" i="5"/>
  <c r="CM131" i="5"/>
  <c r="BS133" i="5"/>
  <c r="BT133" i="5"/>
  <c r="BU133" i="5"/>
  <c r="BV133" i="5"/>
  <c r="BW133" i="5"/>
  <c r="BX133" i="5"/>
  <c r="BY133" i="5"/>
  <c r="BZ133" i="5"/>
  <c r="CA133" i="5"/>
  <c r="CB133" i="5"/>
  <c r="CC133" i="5"/>
  <c r="CD133" i="5"/>
  <c r="CE133" i="5"/>
  <c r="CF133" i="5"/>
  <c r="CM133" i="5"/>
  <c r="BS135" i="5"/>
  <c r="BT135" i="5"/>
  <c r="BU135" i="5"/>
  <c r="BV135" i="5"/>
  <c r="BW135" i="5"/>
  <c r="BX135" i="5"/>
  <c r="BY135" i="5"/>
  <c r="BZ135" i="5"/>
  <c r="CA135" i="5"/>
  <c r="CB135" i="5"/>
  <c r="CC135" i="5"/>
  <c r="CD135" i="5"/>
  <c r="CE135" i="5"/>
  <c r="CF135" i="5"/>
  <c r="CM135" i="5"/>
  <c r="BS137" i="5"/>
  <c r="BT137" i="5"/>
  <c r="BU137" i="5"/>
  <c r="BV137" i="5"/>
  <c r="BW137" i="5"/>
  <c r="BX137" i="5"/>
  <c r="BY137" i="5"/>
  <c r="BZ137" i="5"/>
  <c r="CA137" i="5"/>
  <c r="CB137" i="5"/>
  <c r="CC137" i="5"/>
  <c r="CD137" i="5"/>
  <c r="CE137" i="5"/>
  <c r="CF137" i="5"/>
  <c r="CM137" i="5"/>
  <c r="BS139" i="5"/>
  <c r="BT139" i="5"/>
  <c r="BU139" i="5"/>
  <c r="BV139" i="5"/>
  <c r="BW139" i="5"/>
  <c r="BX139" i="5"/>
  <c r="BY139" i="5"/>
  <c r="BZ139" i="5"/>
  <c r="CA139" i="5"/>
  <c r="CB139" i="5"/>
  <c r="CC139" i="5"/>
  <c r="CD139" i="5"/>
  <c r="CE139" i="5"/>
  <c r="CF139" i="5"/>
  <c r="CM139" i="5"/>
  <c r="BS141" i="5"/>
  <c r="BT141" i="5"/>
  <c r="BU141" i="5"/>
  <c r="BV141" i="5"/>
  <c r="BW141" i="5"/>
  <c r="BX141" i="5"/>
  <c r="BY141" i="5"/>
  <c r="BZ141" i="5"/>
  <c r="CA141" i="5"/>
  <c r="CB141" i="5"/>
  <c r="CC141" i="5"/>
  <c r="CD141" i="5"/>
  <c r="CE141" i="5"/>
  <c r="CF141" i="5"/>
  <c r="CM141" i="5"/>
  <c r="BS143" i="5"/>
  <c r="BT143" i="5"/>
  <c r="BU143" i="5"/>
  <c r="BV143" i="5"/>
  <c r="BW143" i="5"/>
  <c r="BX143" i="5"/>
  <c r="BY143" i="5"/>
  <c r="BZ143" i="5"/>
  <c r="CA143" i="5"/>
  <c r="CB143" i="5"/>
  <c r="CC143" i="5"/>
  <c r="CD143" i="5"/>
  <c r="CE143" i="5"/>
  <c r="CF143" i="5"/>
  <c r="CM143" i="5"/>
  <c r="BS145" i="5"/>
  <c r="BT145" i="5"/>
  <c r="BU145" i="5"/>
  <c r="BV145" i="5"/>
  <c r="BW145" i="5"/>
  <c r="BX145" i="5"/>
  <c r="BY145" i="5"/>
  <c r="BZ145" i="5"/>
  <c r="CA145" i="5"/>
  <c r="CB145" i="5"/>
  <c r="CC145" i="5"/>
  <c r="CD145" i="5"/>
  <c r="CE145" i="5"/>
  <c r="CF145" i="5"/>
  <c r="CM145" i="5"/>
  <c r="BS146" i="5"/>
  <c r="BT146" i="5"/>
  <c r="BU146" i="5"/>
  <c r="BV146" i="5"/>
  <c r="BW146" i="5"/>
  <c r="BX146" i="5"/>
  <c r="BY146" i="5"/>
  <c r="BZ146" i="5"/>
  <c r="CA146" i="5"/>
  <c r="CB146" i="5"/>
  <c r="CC146" i="5"/>
  <c r="CD146" i="5"/>
  <c r="CE146" i="5"/>
  <c r="CF146" i="5"/>
  <c r="CM146" i="5"/>
  <c r="BS149" i="5"/>
  <c r="BT149" i="5"/>
  <c r="BU149" i="5"/>
  <c r="BV149" i="5"/>
  <c r="BW149" i="5"/>
  <c r="BX149" i="5"/>
  <c r="BY149" i="5"/>
  <c r="BZ149" i="5"/>
  <c r="CA149" i="5"/>
  <c r="CB149" i="5"/>
  <c r="CC149" i="5"/>
  <c r="CD149" i="5"/>
  <c r="CE149" i="5"/>
  <c r="CF149" i="5"/>
  <c r="CM149" i="5"/>
  <c r="BS151" i="5"/>
  <c r="BT151" i="5"/>
  <c r="BU151" i="5"/>
  <c r="BV151" i="5"/>
  <c r="BW151" i="5"/>
  <c r="BX151" i="5"/>
  <c r="BY151" i="5"/>
  <c r="BZ151" i="5"/>
  <c r="CA151" i="5"/>
  <c r="CB151" i="5"/>
  <c r="CC151" i="5"/>
  <c r="CD151" i="5"/>
  <c r="CE151" i="5"/>
  <c r="CF151" i="5"/>
  <c r="CM151" i="5"/>
  <c r="BS153" i="5"/>
  <c r="BT153" i="5"/>
  <c r="BU153" i="5"/>
  <c r="BV153" i="5"/>
  <c r="BW153" i="5"/>
  <c r="BX153" i="5"/>
  <c r="BY153" i="5"/>
  <c r="BZ153" i="5"/>
  <c r="CA153" i="5"/>
  <c r="CB153" i="5"/>
  <c r="CC153" i="5"/>
  <c r="CD153" i="5"/>
  <c r="CE153" i="5"/>
  <c r="CF153" i="5"/>
  <c r="CM153" i="5"/>
  <c r="BS155" i="5"/>
  <c r="BT155" i="5"/>
  <c r="BU155" i="5"/>
  <c r="BV155" i="5"/>
  <c r="BW155" i="5"/>
  <c r="BX155" i="5"/>
  <c r="BY155" i="5"/>
  <c r="BZ155" i="5"/>
  <c r="CA155" i="5"/>
  <c r="CB155" i="5"/>
  <c r="CC155" i="5"/>
  <c r="CD155" i="5"/>
  <c r="CE155" i="5"/>
  <c r="CF155" i="5"/>
  <c r="CM155" i="5"/>
  <c r="BS162" i="5"/>
  <c r="BT162" i="5"/>
  <c r="BU162" i="5"/>
  <c r="BV162" i="5"/>
  <c r="BW162" i="5"/>
  <c r="BX162" i="5"/>
  <c r="BY162" i="5"/>
  <c r="BZ162" i="5"/>
  <c r="CA162" i="5"/>
  <c r="CB162" i="5"/>
  <c r="CC162" i="5"/>
  <c r="CD162" i="5"/>
  <c r="CE162" i="5"/>
  <c r="CF162" i="5"/>
  <c r="CM162" i="5"/>
  <c r="BS163" i="5"/>
  <c r="BT163" i="5"/>
  <c r="BU163" i="5"/>
  <c r="BV163" i="5"/>
  <c r="BW163" i="5"/>
  <c r="BX163" i="5"/>
  <c r="BY163" i="5"/>
  <c r="BZ163" i="5"/>
  <c r="CA163" i="5"/>
  <c r="CB163" i="5"/>
  <c r="CC163" i="5"/>
  <c r="CD163" i="5"/>
  <c r="CE163" i="5"/>
  <c r="CF163" i="5"/>
  <c r="CM163" i="5"/>
  <c r="BS166" i="5"/>
  <c r="BT166" i="5"/>
  <c r="BU166" i="5"/>
  <c r="BV166" i="5"/>
  <c r="BW166" i="5"/>
  <c r="BX166" i="5"/>
  <c r="BY166" i="5"/>
  <c r="BZ166" i="5"/>
  <c r="CA166" i="5"/>
  <c r="CB166" i="5"/>
  <c r="CC166" i="5"/>
  <c r="CD166" i="5"/>
  <c r="CE166" i="5"/>
  <c r="CF166" i="5"/>
  <c r="CM166" i="5"/>
  <c r="BS168" i="5"/>
  <c r="BT168" i="5"/>
  <c r="BU168" i="5"/>
  <c r="BV168" i="5"/>
  <c r="BW168" i="5"/>
  <c r="BX168" i="5"/>
  <c r="BY168" i="5"/>
  <c r="BZ168" i="5"/>
  <c r="CA168" i="5"/>
  <c r="CB168" i="5"/>
  <c r="CC168" i="5"/>
  <c r="CD168" i="5"/>
  <c r="CE168" i="5"/>
  <c r="CF168" i="5"/>
  <c r="CM168" i="5"/>
  <c r="BS170" i="5"/>
  <c r="BT170" i="5"/>
  <c r="BU170" i="5"/>
  <c r="BV170" i="5"/>
  <c r="BW170" i="5"/>
  <c r="BX170" i="5"/>
  <c r="BY170" i="5"/>
  <c r="BZ170" i="5"/>
  <c r="CA170" i="5"/>
  <c r="CB170" i="5"/>
  <c r="CC170" i="5"/>
  <c r="CD170" i="5"/>
  <c r="CE170" i="5"/>
  <c r="CF170" i="5"/>
  <c r="CM170" i="5"/>
  <c r="BS172" i="5"/>
  <c r="BT172" i="5"/>
  <c r="BU172" i="5"/>
  <c r="BV172" i="5"/>
  <c r="BW172" i="5"/>
  <c r="BX172" i="5"/>
  <c r="BY172" i="5"/>
  <c r="BZ172" i="5"/>
  <c r="CA172" i="5"/>
  <c r="CB172" i="5"/>
  <c r="CC172" i="5"/>
  <c r="CD172" i="5"/>
  <c r="CE172" i="5"/>
  <c r="CF172" i="5"/>
  <c r="CM172" i="5"/>
  <c r="BS174" i="5"/>
  <c r="BT174" i="5"/>
  <c r="BU174" i="5"/>
  <c r="BV174" i="5"/>
  <c r="BW174" i="5"/>
  <c r="BX174" i="5"/>
  <c r="BY174" i="5"/>
  <c r="BZ174" i="5"/>
  <c r="CA174" i="5"/>
  <c r="CB174" i="5"/>
  <c r="CC174" i="5"/>
  <c r="CD174" i="5"/>
  <c r="CE174" i="5"/>
  <c r="CF174" i="5"/>
  <c r="CM174" i="5"/>
  <c r="BS176" i="5"/>
  <c r="BT176" i="5"/>
  <c r="BU176" i="5"/>
  <c r="BV176" i="5"/>
  <c r="BW176" i="5"/>
  <c r="BX176" i="5"/>
  <c r="BY176" i="5"/>
  <c r="BZ176" i="5"/>
  <c r="CA176" i="5"/>
  <c r="CB176" i="5"/>
  <c r="CC176" i="5"/>
  <c r="CD176" i="5"/>
  <c r="CE176" i="5"/>
  <c r="CF176" i="5"/>
  <c r="CM176" i="5"/>
  <c r="BS178" i="5"/>
  <c r="BT178" i="5"/>
  <c r="BU178" i="5"/>
  <c r="BV178" i="5"/>
  <c r="BW178" i="5"/>
  <c r="BX178" i="5"/>
  <c r="BY178" i="5"/>
  <c r="BZ178" i="5"/>
  <c r="CA178" i="5"/>
  <c r="CB178" i="5"/>
  <c r="CC178" i="5"/>
  <c r="CD178" i="5"/>
  <c r="CE178" i="5"/>
  <c r="CF178" i="5"/>
  <c r="CM178" i="5"/>
  <c r="BS180" i="5"/>
  <c r="BT180" i="5"/>
  <c r="BU180" i="5"/>
  <c r="BV180" i="5"/>
  <c r="BW180" i="5"/>
  <c r="BX180" i="5"/>
  <c r="BY180" i="5"/>
  <c r="BZ180" i="5"/>
  <c r="CA180" i="5"/>
  <c r="CB180" i="5"/>
  <c r="CC180" i="5"/>
  <c r="CD180" i="5"/>
  <c r="CE180" i="5"/>
  <c r="CF180" i="5"/>
  <c r="CM180" i="5"/>
  <c r="BS182" i="5"/>
  <c r="BT182" i="5"/>
  <c r="BU182" i="5"/>
  <c r="BV182" i="5"/>
  <c r="BW182" i="5"/>
  <c r="BX182" i="5"/>
  <c r="BY182" i="5"/>
  <c r="BZ182" i="5"/>
  <c r="CA182" i="5"/>
  <c r="CB182" i="5"/>
  <c r="CC182" i="5"/>
  <c r="CD182" i="5"/>
  <c r="CE182" i="5"/>
  <c r="CF182" i="5"/>
  <c r="CM182" i="5"/>
  <c r="BS184" i="5"/>
  <c r="BT184" i="5"/>
  <c r="BU184" i="5"/>
  <c r="BV184" i="5"/>
  <c r="BW184" i="5"/>
  <c r="BX184" i="5"/>
  <c r="BY184" i="5"/>
  <c r="BZ184" i="5"/>
  <c r="CA184" i="5"/>
  <c r="CB184" i="5"/>
  <c r="CC184" i="5"/>
  <c r="CD184" i="5"/>
  <c r="CE184" i="5"/>
  <c r="CF184" i="5"/>
  <c r="CM184" i="5"/>
  <c r="BS186" i="5"/>
  <c r="BT186" i="5"/>
  <c r="BU186" i="5"/>
  <c r="BV186" i="5"/>
  <c r="BW186" i="5"/>
  <c r="BX186" i="5"/>
  <c r="BY186" i="5"/>
  <c r="BZ186" i="5"/>
  <c r="CA186" i="5"/>
  <c r="CB186" i="5"/>
  <c r="CC186" i="5"/>
  <c r="CD186" i="5"/>
  <c r="CE186" i="5"/>
  <c r="CF186" i="5"/>
  <c r="CM186" i="5"/>
  <c r="BS188" i="5"/>
  <c r="BT188" i="5"/>
  <c r="BU188" i="5"/>
  <c r="BV188" i="5"/>
  <c r="BW188" i="5"/>
  <c r="BX188" i="5"/>
  <c r="BY188" i="5"/>
  <c r="BZ188" i="5"/>
  <c r="CA188" i="5"/>
  <c r="CB188" i="5"/>
  <c r="CC188" i="5"/>
  <c r="CD188" i="5"/>
  <c r="CE188" i="5"/>
  <c r="CF188" i="5"/>
  <c r="CM188" i="5"/>
  <c r="BS190" i="5"/>
  <c r="BT190" i="5"/>
  <c r="BU190" i="5"/>
  <c r="BV190" i="5"/>
  <c r="BW190" i="5"/>
  <c r="BX190" i="5"/>
  <c r="BY190" i="5"/>
  <c r="BZ190" i="5"/>
  <c r="CA190" i="5"/>
  <c r="CB190" i="5"/>
  <c r="CC190" i="5"/>
  <c r="CD190" i="5"/>
  <c r="CE190" i="5"/>
  <c r="CF190" i="5"/>
  <c r="CM190" i="5"/>
  <c r="BS192" i="5"/>
  <c r="BT192" i="5"/>
  <c r="BU192" i="5"/>
  <c r="BV192" i="5"/>
  <c r="BW192" i="5"/>
  <c r="BX192" i="5"/>
  <c r="BY192" i="5"/>
  <c r="BZ192" i="5"/>
  <c r="CA192" i="5"/>
  <c r="CB192" i="5"/>
  <c r="CC192" i="5"/>
  <c r="CD192" i="5"/>
  <c r="CE192" i="5"/>
  <c r="CF192" i="5"/>
  <c r="CM192" i="5"/>
  <c r="BS194" i="5"/>
  <c r="BT194" i="5"/>
  <c r="BU194" i="5"/>
  <c r="BV194" i="5"/>
  <c r="BW194" i="5"/>
  <c r="BX194" i="5"/>
  <c r="BY194" i="5"/>
  <c r="BZ194" i="5"/>
  <c r="CA194" i="5"/>
  <c r="CB194" i="5"/>
  <c r="CC194" i="5"/>
  <c r="CD194" i="5"/>
  <c r="CE194" i="5"/>
  <c r="CF194" i="5"/>
  <c r="CM194" i="5"/>
  <c r="BS196" i="5"/>
  <c r="BT196" i="5"/>
  <c r="BU196" i="5"/>
  <c r="BV196" i="5"/>
  <c r="BW196" i="5"/>
  <c r="BX196" i="5"/>
  <c r="BY196" i="5"/>
  <c r="BZ196" i="5"/>
  <c r="CA196" i="5"/>
  <c r="CB196" i="5"/>
  <c r="CC196" i="5"/>
  <c r="CD196" i="5"/>
  <c r="CE196" i="5"/>
  <c r="CF196" i="5"/>
  <c r="CM196" i="5"/>
  <c r="BS198" i="5"/>
  <c r="BT198" i="5"/>
  <c r="BU198" i="5"/>
  <c r="BV198" i="5"/>
  <c r="BW198" i="5"/>
  <c r="BX198" i="5"/>
  <c r="BY198" i="5"/>
  <c r="BZ198" i="5"/>
  <c r="CA198" i="5"/>
  <c r="CB198" i="5"/>
  <c r="CC198" i="5"/>
  <c r="CD198" i="5"/>
  <c r="CE198" i="5"/>
  <c r="CF198" i="5"/>
  <c r="CM198" i="5"/>
  <c r="BS199" i="5"/>
  <c r="BT199" i="5"/>
  <c r="BU199" i="5"/>
  <c r="BV199" i="5"/>
  <c r="BW199" i="5"/>
  <c r="BX199" i="5"/>
  <c r="BY199" i="5"/>
  <c r="BZ199" i="5"/>
  <c r="CA199" i="5"/>
  <c r="CB199" i="5"/>
  <c r="CC199" i="5"/>
  <c r="CD199" i="5"/>
  <c r="CE199" i="5"/>
  <c r="CF199" i="5"/>
  <c r="CM199" i="5"/>
  <c r="BS201" i="5"/>
  <c r="BT201" i="5"/>
  <c r="BU201" i="5"/>
  <c r="BV201" i="5"/>
  <c r="BW201" i="5"/>
  <c r="BX201" i="5"/>
  <c r="BY201" i="5"/>
  <c r="BZ201" i="5"/>
  <c r="CA201" i="5"/>
  <c r="CB201" i="5"/>
  <c r="CC201" i="5"/>
  <c r="CD201" i="5"/>
  <c r="CE201" i="5"/>
  <c r="CF201" i="5"/>
  <c r="CM201" i="5"/>
  <c r="BS203" i="5"/>
  <c r="BT203" i="5"/>
  <c r="BU203" i="5"/>
  <c r="BV203" i="5"/>
  <c r="BW203" i="5"/>
  <c r="BX203" i="5"/>
  <c r="BY203" i="5"/>
  <c r="BZ203" i="5"/>
  <c r="CA203" i="5"/>
  <c r="CB203" i="5"/>
  <c r="CC203" i="5"/>
  <c r="CD203" i="5"/>
  <c r="CE203" i="5"/>
  <c r="CF203" i="5"/>
  <c r="CM203" i="5"/>
  <c r="BS205" i="5"/>
  <c r="BT205" i="5"/>
  <c r="BU205" i="5"/>
  <c r="BV205" i="5"/>
  <c r="BW205" i="5"/>
  <c r="BX205" i="5"/>
  <c r="BY205" i="5"/>
  <c r="BZ205" i="5"/>
  <c r="CA205" i="5"/>
  <c r="CB205" i="5"/>
  <c r="CC205" i="5"/>
  <c r="CD205" i="5"/>
  <c r="CE205" i="5"/>
  <c r="CF205" i="5"/>
  <c r="CM205" i="5"/>
  <c r="BS207" i="5"/>
  <c r="BT207" i="5"/>
  <c r="BU207" i="5"/>
  <c r="BV207" i="5"/>
  <c r="BW207" i="5"/>
  <c r="BX207" i="5"/>
  <c r="BY207" i="5"/>
  <c r="BZ207" i="5"/>
  <c r="CA207" i="5"/>
  <c r="CB207" i="5"/>
  <c r="CC207" i="5"/>
  <c r="CD207" i="5"/>
  <c r="CE207" i="5"/>
  <c r="CF207" i="5"/>
  <c r="CM207" i="5"/>
  <c r="BS209" i="5"/>
  <c r="BT209" i="5"/>
  <c r="BU209" i="5"/>
  <c r="BV209" i="5"/>
  <c r="BW209" i="5"/>
  <c r="BX209" i="5"/>
  <c r="BY209" i="5"/>
  <c r="BZ209" i="5"/>
  <c r="CA209" i="5"/>
  <c r="CB209" i="5"/>
  <c r="CC209" i="5"/>
  <c r="CD209" i="5"/>
  <c r="CE209" i="5"/>
  <c r="CF209" i="5"/>
  <c r="CM209" i="5"/>
  <c r="BS226" i="5"/>
  <c r="BT226" i="5"/>
  <c r="BU226" i="5"/>
  <c r="BV226" i="5"/>
  <c r="BW226" i="5"/>
  <c r="BX226" i="5"/>
  <c r="BY226" i="5"/>
  <c r="BZ226" i="5"/>
  <c r="CA226" i="5"/>
  <c r="CB226" i="5"/>
  <c r="CC226" i="5"/>
  <c r="CD226" i="5"/>
  <c r="CE226" i="5"/>
  <c r="CF226" i="5"/>
  <c r="CM226" i="5"/>
  <c r="BS227" i="5"/>
  <c r="BT227" i="5"/>
  <c r="BU227" i="5"/>
  <c r="BV227" i="5"/>
  <c r="BW227" i="5"/>
  <c r="BX227" i="5"/>
  <c r="BY227" i="5"/>
  <c r="BZ227" i="5"/>
  <c r="CA227" i="5"/>
  <c r="CB227" i="5"/>
  <c r="CC227" i="5"/>
  <c r="CD227" i="5"/>
  <c r="CE227" i="5"/>
  <c r="CF227" i="5"/>
  <c r="CM227" i="5"/>
  <c r="BS230" i="5"/>
  <c r="BT230" i="5"/>
  <c r="BU230" i="5"/>
  <c r="BV230" i="5"/>
  <c r="BW230" i="5"/>
  <c r="BX230" i="5"/>
  <c r="BY230" i="5"/>
  <c r="BZ230" i="5"/>
  <c r="CA230" i="5"/>
  <c r="CB230" i="5"/>
  <c r="CC230" i="5"/>
  <c r="CD230" i="5"/>
  <c r="CE230" i="5"/>
  <c r="CF230" i="5"/>
  <c r="CM230" i="5"/>
  <c r="BS232" i="5"/>
  <c r="BT232" i="5"/>
  <c r="BU232" i="5"/>
  <c r="BV232" i="5"/>
  <c r="BW232" i="5"/>
  <c r="BX232" i="5"/>
  <c r="BY232" i="5"/>
  <c r="BZ232" i="5"/>
  <c r="CA232" i="5"/>
  <c r="CB232" i="5"/>
  <c r="CC232" i="5"/>
  <c r="CD232" i="5"/>
  <c r="CE232" i="5"/>
  <c r="CF232" i="5"/>
  <c r="CM232" i="5"/>
  <c r="BS234" i="5"/>
  <c r="BT234" i="5"/>
  <c r="BU234" i="5"/>
  <c r="BV234" i="5"/>
  <c r="BW234" i="5"/>
  <c r="BX234" i="5"/>
  <c r="BY234" i="5"/>
  <c r="BZ234" i="5"/>
  <c r="CA234" i="5"/>
  <c r="CB234" i="5"/>
  <c r="CC234" i="5"/>
  <c r="CD234" i="5"/>
  <c r="CE234" i="5"/>
  <c r="CF234" i="5"/>
  <c r="CM234" i="5"/>
  <c r="BS236" i="5"/>
  <c r="BT236" i="5"/>
  <c r="BU236" i="5"/>
  <c r="BV236" i="5"/>
  <c r="BW236" i="5"/>
  <c r="BX236" i="5"/>
  <c r="BY236" i="5"/>
  <c r="BZ236" i="5"/>
  <c r="CA236" i="5"/>
  <c r="CB236" i="5"/>
  <c r="CC236" i="5"/>
  <c r="CD236" i="5"/>
  <c r="CE236" i="5"/>
  <c r="CF236" i="5"/>
  <c r="CM236" i="5"/>
  <c r="BS238" i="5"/>
  <c r="BT238" i="5"/>
  <c r="BU238" i="5"/>
  <c r="BV238" i="5"/>
  <c r="BW238" i="5"/>
  <c r="BX238" i="5"/>
  <c r="BY238" i="5"/>
  <c r="BZ238" i="5"/>
  <c r="CA238" i="5"/>
  <c r="CB238" i="5"/>
  <c r="CC238" i="5"/>
  <c r="CD238" i="5"/>
  <c r="CE238" i="5"/>
  <c r="CF238" i="5"/>
  <c r="CM238" i="5"/>
  <c r="BS240" i="5"/>
  <c r="BT240" i="5"/>
  <c r="BU240" i="5"/>
  <c r="BV240" i="5"/>
  <c r="BW240" i="5"/>
  <c r="BX240" i="5"/>
  <c r="BY240" i="5"/>
  <c r="BZ240" i="5"/>
  <c r="CA240" i="5"/>
  <c r="CB240" i="5"/>
  <c r="CC240" i="5"/>
  <c r="CD240" i="5"/>
  <c r="CE240" i="5"/>
  <c r="CF240" i="5"/>
  <c r="CM240" i="5"/>
  <c r="BS241" i="5"/>
  <c r="BT241" i="5"/>
  <c r="BU241" i="5"/>
  <c r="BV241" i="5"/>
  <c r="BW241" i="5"/>
  <c r="BX241" i="5"/>
  <c r="BY241" i="5"/>
  <c r="BZ241" i="5"/>
  <c r="CA241" i="5"/>
  <c r="CB241" i="5"/>
  <c r="CC241" i="5"/>
  <c r="CD241" i="5"/>
  <c r="CE241" i="5"/>
  <c r="CF241" i="5"/>
  <c r="CM241" i="5"/>
  <c r="BS243" i="5"/>
  <c r="BT243" i="5"/>
  <c r="BU243" i="5"/>
  <c r="BV243" i="5"/>
  <c r="BW243" i="5"/>
  <c r="BX243" i="5"/>
  <c r="BY243" i="5"/>
  <c r="BZ243" i="5"/>
  <c r="CA243" i="5"/>
  <c r="CB243" i="5"/>
  <c r="CC243" i="5"/>
  <c r="CD243" i="5"/>
  <c r="CE243" i="5"/>
  <c r="CF243" i="5"/>
  <c r="CM243" i="5"/>
  <c r="BS246" i="5"/>
  <c r="BT246" i="5"/>
  <c r="BU246" i="5"/>
  <c r="BV246" i="5"/>
  <c r="BW246" i="5"/>
  <c r="BX246" i="5"/>
  <c r="BY246" i="5"/>
  <c r="BZ246" i="5"/>
  <c r="CA246" i="5"/>
  <c r="CB246" i="5"/>
  <c r="CC246" i="5"/>
  <c r="CD246" i="5"/>
  <c r="CE246" i="5"/>
  <c r="CF246" i="5"/>
  <c r="CM246" i="5"/>
  <c r="BS248" i="5"/>
  <c r="BT248" i="5"/>
  <c r="BU248" i="5"/>
  <c r="BV248" i="5"/>
  <c r="BW248" i="5"/>
  <c r="BX248" i="5"/>
  <c r="BY248" i="5"/>
  <c r="BZ248" i="5"/>
  <c r="CA248" i="5"/>
  <c r="CB248" i="5"/>
  <c r="CC248" i="5"/>
  <c r="CD248" i="5"/>
  <c r="CE248" i="5"/>
  <c r="CF248" i="5"/>
  <c r="CM248" i="5"/>
  <c r="BS250" i="5"/>
  <c r="BT250" i="5"/>
  <c r="BU250" i="5"/>
  <c r="BV250" i="5"/>
  <c r="BW250" i="5"/>
  <c r="BX250" i="5"/>
  <c r="BY250" i="5"/>
  <c r="BZ250" i="5"/>
  <c r="CA250" i="5"/>
  <c r="CB250" i="5"/>
  <c r="CC250" i="5"/>
  <c r="CD250" i="5"/>
  <c r="CE250" i="5"/>
  <c r="CF250" i="5"/>
  <c r="CM250" i="5"/>
  <c r="BS252" i="5"/>
  <c r="BT252" i="5"/>
  <c r="BU252" i="5"/>
  <c r="BV252" i="5"/>
  <c r="BW252" i="5"/>
  <c r="BX252" i="5"/>
  <c r="BY252" i="5"/>
  <c r="BZ252" i="5"/>
  <c r="CA252" i="5"/>
  <c r="CB252" i="5"/>
  <c r="CC252" i="5"/>
  <c r="CD252" i="5"/>
  <c r="CE252" i="5"/>
  <c r="CF252" i="5"/>
  <c r="CM252" i="5"/>
  <c r="BS253" i="5"/>
  <c r="BT253" i="5"/>
  <c r="BU253" i="5"/>
  <c r="BV253" i="5"/>
  <c r="BW253" i="5"/>
  <c r="BX253" i="5"/>
  <c r="BY253" i="5"/>
  <c r="BZ253" i="5"/>
  <c r="CA253" i="5"/>
  <c r="CB253" i="5"/>
  <c r="CC253" i="5"/>
  <c r="CD253" i="5"/>
  <c r="CE253" i="5"/>
  <c r="CF253" i="5"/>
  <c r="CM253" i="5"/>
  <c r="BS256" i="5"/>
  <c r="BT256" i="5"/>
  <c r="BU256" i="5"/>
  <c r="BV256" i="5"/>
  <c r="BW256" i="5"/>
  <c r="BX256" i="5"/>
  <c r="BY256" i="5"/>
  <c r="BZ256" i="5"/>
  <c r="CA256" i="5"/>
  <c r="CB256" i="5"/>
  <c r="CC256" i="5"/>
  <c r="CD256" i="5"/>
  <c r="CE256" i="5"/>
  <c r="CF256" i="5"/>
  <c r="CM256" i="5"/>
  <c r="BS257" i="5"/>
  <c r="BT257" i="5"/>
  <c r="BU257" i="5"/>
  <c r="BV257" i="5"/>
  <c r="BW257" i="5"/>
  <c r="BX257" i="5"/>
  <c r="BY257" i="5"/>
  <c r="BZ257" i="5"/>
  <c r="CA257" i="5"/>
  <c r="CB257" i="5"/>
  <c r="CC257" i="5"/>
  <c r="CD257" i="5"/>
  <c r="CE257" i="5"/>
  <c r="CF257" i="5"/>
  <c r="CM257" i="5"/>
  <c r="BS259" i="5"/>
  <c r="BT259" i="5"/>
  <c r="BU259" i="5"/>
  <c r="BV259" i="5"/>
  <c r="BW259" i="5"/>
  <c r="BX259" i="5"/>
  <c r="BY259" i="5"/>
  <c r="BZ259" i="5"/>
  <c r="CA259" i="5"/>
  <c r="CB259" i="5"/>
  <c r="CC259" i="5"/>
  <c r="CD259" i="5"/>
  <c r="CE259" i="5"/>
  <c r="CF259" i="5"/>
  <c r="CM259" i="5"/>
  <c r="BS261" i="5"/>
  <c r="BT261" i="5"/>
  <c r="BU261" i="5"/>
  <c r="BV261" i="5"/>
  <c r="BW261" i="5"/>
  <c r="BX261" i="5"/>
  <c r="BY261" i="5"/>
  <c r="BZ261" i="5"/>
  <c r="CA261" i="5"/>
  <c r="CB261" i="5"/>
  <c r="CC261" i="5"/>
  <c r="CD261" i="5"/>
  <c r="CE261" i="5"/>
  <c r="CF261" i="5"/>
  <c r="CM261" i="5"/>
  <c r="BS263" i="5"/>
  <c r="BT263" i="5"/>
  <c r="BU263" i="5"/>
  <c r="BV263" i="5"/>
  <c r="BW263" i="5"/>
  <c r="BX263" i="5"/>
  <c r="BY263" i="5"/>
  <c r="BZ263" i="5"/>
  <c r="CA263" i="5"/>
  <c r="CB263" i="5"/>
  <c r="CC263" i="5"/>
  <c r="CD263" i="5"/>
  <c r="CE263" i="5"/>
  <c r="CF263" i="5"/>
  <c r="CM263" i="5"/>
  <c r="BS265" i="5"/>
  <c r="BT265" i="5"/>
  <c r="BU265" i="5"/>
  <c r="BV265" i="5"/>
  <c r="BW265" i="5"/>
  <c r="BX265" i="5"/>
  <c r="BY265" i="5"/>
  <c r="BZ265" i="5"/>
  <c r="CA265" i="5"/>
  <c r="CB265" i="5"/>
  <c r="CC265" i="5"/>
  <c r="CD265" i="5"/>
  <c r="CE265" i="5"/>
  <c r="CF265" i="5"/>
  <c r="CM265" i="5"/>
  <c r="BS267" i="5"/>
  <c r="BT267" i="5"/>
  <c r="BU267" i="5"/>
  <c r="BV267" i="5"/>
  <c r="BW267" i="5"/>
  <c r="BX267" i="5"/>
  <c r="BY267" i="5"/>
  <c r="BZ267" i="5"/>
  <c r="CA267" i="5"/>
  <c r="CB267" i="5"/>
  <c r="CC267" i="5"/>
  <c r="CD267" i="5"/>
  <c r="CE267" i="5"/>
  <c r="CF267" i="5"/>
  <c r="CM267" i="5"/>
  <c r="BS269" i="5"/>
  <c r="BT269" i="5"/>
  <c r="BU269" i="5"/>
  <c r="BV269" i="5"/>
  <c r="BW269" i="5"/>
  <c r="BX269" i="5"/>
  <c r="BY269" i="5"/>
  <c r="BZ269" i="5"/>
  <c r="CA269" i="5"/>
  <c r="CB269" i="5"/>
  <c r="CC269" i="5"/>
  <c r="CD269" i="5"/>
  <c r="CE269" i="5"/>
  <c r="CF269" i="5"/>
  <c r="CM269" i="5"/>
  <c r="BS271" i="5"/>
  <c r="BT271" i="5"/>
  <c r="BU271" i="5"/>
  <c r="BV271" i="5"/>
  <c r="BW271" i="5"/>
  <c r="BX271" i="5"/>
  <c r="BY271" i="5"/>
  <c r="BZ271" i="5"/>
  <c r="CA271" i="5"/>
  <c r="CB271" i="5"/>
  <c r="CC271" i="5"/>
  <c r="CD271" i="5"/>
  <c r="CE271" i="5"/>
  <c r="CF271" i="5"/>
  <c r="CM271" i="5"/>
  <c r="BS272" i="5"/>
  <c r="BT272" i="5"/>
  <c r="BU272" i="5"/>
  <c r="BV272" i="5"/>
  <c r="BW272" i="5"/>
  <c r="BX272" i="5"/>
  <c r="BY272" i="5"/>
  <c r="BZ272" i="5"/>
  <c r="CA272" i="5"/>
  <c r="CB272" i="5"/>
  <c r="CC272" i="5"/>
  <c r="CD272" i="5"/>
  <c r="CE272" i="5"/>
  <c r="CF272" i="5"/>
  <c r="CM272" i="5"/>
  <c r="BS274" i="5"/>
  <c r="BT274" i="5"/>
  <c r="BU274" i="5"/>
  <c r="BV274" i="5"/>
  <c r="BW274" i="5"/>
  <c r="BX274" i="5"/>
  <c r="BY274" i="5"/>
  <c r="BZ274" i="5"/>
  <c r="CA274" i="5"/>
  <c r="CB274" i="5"/>
  <c r="CC274" i="5"/>
  <c r="CD274" i="5"/>
  <c r="CE274" i="5"/>
  <c r="CF274" i="5"/>
  <c r="CM274" i="5"/>
  <c r="BS276" i="5"/>
  <c r="BT276" i="5"/>
  <c r="BU276" i="5"/>
  <c r="BV276" i="5"/>
  <c r="BW276" i="5"/>
  <c r="BX276" i="5"/>
  <c r="BY276" i="5"/>
  <c r="BZ276" i="5"/>
  <c r="CA276" i="5"/>
  <c r="CB276" i="5"/>
  <c r="CC276" i="5"/>
  <c r="CD276" i="5"/>
  <c r="CE276" i="5"/>
  <c r="CF276" i="5"/>
  <c r="CM276" i="5"/>
  <c r="BS278" i="5"/>
  <c r="BT278" i="5"/>
  <c r="BU278" i="5"/>
  <c r="BV278" i="5"/>
  <c r="BW278" i="5"/>
  <c r="BX278" i="5"/>
  <c r="BY278" i="5"/>
  <c r="BZ278" i="5"/>
  <c r="CA278" i="5"/>
  <c r="CB278" i="5"/>
  <c r="CC278" i="5"/>
  <c r="CD278" i="5"/>
  <c r="CE278" i="5"/>
  <c r="CF278" i="5"/>
  <c r="CM278" i="5"/>
  <c r="BS280" i="5"/>
  <c r="BT280" i="5"/>
  <c r="BU280" i="5"/>
  <c r="BV280" i="5"/>
  <c r="BW280" i="5"/>
  <c r="BX280" i="5"/>
  <c r="BY280" i="5"/>
  <c r="BZ280" i="5"/>
  <c r="CA280" i="5"/>
  <c r="CB280" i="5"/>
  <c r="CC280" i="5"/>
  <c r="CD280" i="5"/>
  <c r="CE280" i="5"/>
  <c r="CF280" i="5"/>
  <c r="CM280" i="5"/>
  <c r="BS282" i="5"/>
  <c r="BT282" i="5"/>
  <c r="BU282" i="5"/>
  <c r="BV282" i="5"/>
  <c r="BW282" i="5"/>
  <c r="BX282" i="5"/>
  <c r="BY282" i="5"/>
  <c r="BZ282" i="5"/>
  <c r="CA282" i="5"/>
  <c r="CB282" i="5"/>
  <c r="CC282" i="5"/>
  <c r="CD282" i="5"/>
  <c r="CE282" i="5"/>
  <c r="CF282" i="5"/>
  <c r="CM282" i="5"/>
  <c r="BS284" i="5"/>
  <c r="BT284" i="5"/>
  <c r="BU284" i="5"/>
  <c r="BV284" i="5"/>
  <c r="BW284" i="5"/>
  <c r="BX284" i="5"/>
  <c r="BY284" i="5"/>
  <c r="BZ284" i="5"/>
  <c r="CA284" i="5"/>
  <c r="CB284" i="5"/>
  <c r="CC284" i="5"/>
  <c r="CD284" i="5"/>
  <c r="CE284" i="5"/>
  <c r="CF284" i="5"/>
  <c r="CM284" i="5"/>
  <c r="BS286" i="5"/>
  <c r="BT286" i="5"/>
  <c r="BU286" i="5"/>
  <c r="BV286" i="5"/>
  <c r="BW286" i="5"/>
  <c r="BX286" i="5"/>
  <c r="BY286" i="5"/>
  <c r="BZ286" i="5"/>
  <c r="CA286" i="5"/>
  <c r="CB286" i="5"/>
  <c r="CC286" i="5"/>
  <c r="CD286" i="5"/>
  <c r="CE286" i="5"/>
  <c r="CF286" i="5"/>
  <c r="CM286" i="5"/>
  <c r="BS288" i="5"/>
  <c r="BT288" i="5"/>
  <c r="BU288" i="5"/>
  <c r="BV288" i="5"/>
  <c r="BW288" i="5"/>
  <c r="BX288" i="5"/>
  <c r="BY288" i="5"/>
  <c r="BZ288" i="5"/>
  <c r="CA288" i="5"/>
  <c r="CB288" i="5"/>
  <c r="CC288" i="5"/>
  <c r="CD288" i="5"/>
  <c r="CE288" i="5"/>
  <c r="CF288" i="5"/>
  <c r="CM288" i="5"/>
  <c r="BS290" i="5"/>
  <c r="BT290" i="5"/>
  <c r="BU290" i="5"/>
  <c r="BV290" i="5"/>
  <c r="BW290" i="5"/>
  <c r="BX290" i="5"/>
  <c r="BY290" i="5"/>
  <c r="BZ290" i="5"/>
  <c r="CA290" i="5"/>
  <c r="CB290" i="5"/>
  <c r="CC290" i="5"/>
  <c r="CD290" i="5"/>
  <c r="CE290" i="5"/>
  <c r="CF290" i="5"/>
  <c r="CM290" i="5"/>
  <c r="BS291" i="5"/>
  <c r="BT291" i="5"/>
  <c r="BU291" i="5"/>
  <c r="BV291" i="5"/>
  <c r="BW291" i="5"/>
  <c r="BX291" i="5"/>
  <c r="BY291" i="5"/>
  <c r="BZ291" i="5"/>
  <c r="CA291" i="5"/>
  <c r="CB291" i="5"/>
  <c r="CC291" i="5"/>
  <c r="CD291" i="5"/>
  <c r="CE291" i="5"/>
  <c r="CF291" i="5"/>
  <c r="CM291" i="5"/>
  <c r="BS293" i="5"/>
  <c r="BT293" i="5"/>
  <c r="BU293" i="5"/>
  <c r="BV293" i="5"/>
  <c r="BW293" i="5"/>
  <c r="BX293" i="5"/>
  <c r="BY293" i="5"/>
  <c r="BZ293" i="5"/>
  <c r="CA293" i="5"/>
  <c r="CB293" i="5"/>
  <c r="CC293" i="5"/>
  <c r="CD293" i="5"/>
  <c r="CE293" i="5"/>
  <c r="CF293" i="5"/>
  <c r="CM293" i="5"/>
  <c r="BS295" i="5"/>
  <c r="BT295" i="5"/>
  <c r="BU295" i="5"/>
  <c r="BV295" i="5"/>
  <c r="BW295" i="5"/>
  <c r="BX295" i="5"/>
  <c r="BY295" i="5"/>
  <c r="BZ295" i="5"/>
  <c r="CA295" i="5"/>
  <c r="CB295" i="5"/>
  <c r="CC295" i="5"/>
  <c r="CD295" i="5"/>
  <c r="CE295" i="5"/>
  <c r="CF295" i="5"/>
  <c r="CM295" i="5"/>
  <c r="BS297" i="5"/>
  <c r="BT297" i="5"/>
  <c r="BU297" i="5"/>
  <c r="BV297" i="5"/>
  <c r="BW297" i="5"/>
  <c r="BX297" i="5"/>
  <c r="BY297" i="5"/>
  <c r="BZ297" i="5"/>
  <c r="CA297" i="5"/>
  <c r="CB297" i="5"/>
  <c r="CC297" i="5"/>
  <c r="CD297" i="5"/>
  <c r="CE297" i="5"/>
  <c r="CF297" i="5"/>
  <c r="CM297" i="5"/>
  <c r="BS299" i="5"/>
  <c r="BT299" i="5"/>
  <c r="BU299" i="5"/>
  <c r="BV299" i="5"/>
  <c r="BW299" i="5"/>
  <c r="BX299" i="5"/>
  <c r="BY299" i="5"/>
  <c r="BZ299" i="5"/>
  <c r="CA299" i="5"/>
  <c r="CB299" i="5"/>
  <c r="CC299" i="5"/>
  <c r="CD299" i="5"/>
  <c r="CE299" i="5"/>
  <c r="CF299" i="5"/>
  <c r="CM299" i="5"/>
  <c r="BS301" i="5"/>
  <c r="BT301" i="5"/>
  <c r="BU301" i="5"/>
  <c r="BV301" i="5"/>
  <c r="BW301" i="5"/>
  <c r="BX301" i="5"/>
  <c r="BY301" i="5"/>
  <c r="BZ301" i="5"/>
  <c r="CA301" i="5"/>
  <c r="CB301" i="5"/>
  <c r="CC301" i="5"/>
  <c r="CD301" i="5"/>
  <c r="CE301" i="5"/>
  <c r="CF301" i="5"/>
  <c r="CM301" i="5"/>
  <c r="BS303" i="5"/>
  <c r="BT303" i="5"/>
  <c r="BU303" i="5"/>
  <c r="BV303" i="5"/>
  <c r="BW303" i="5"/>
  <c r="BX303" i="5"/>
  <c r="BY303" i="5"/>
  <c r="BZ303" i="5"/>
  <c r="CA303" i="5"/>
  <c r="CB303" i="5"/>
  <c r="CC303" i="5"/>
  <c r="CD303" i="5"/>
  <c r="CE303" i="5"/>
  <c r="CF303" i="5"/>
  <c r="CM303" i="5"/>
  <c r="BS305" i="5"/>
  <c r="BT305" i="5"/>
  <c r="BU305" i="5"/>
  <c r="BV305" i="5"/>
  <c r="BW305" i="5"/>
  <c r="BX305" i="5"/>
  <c r="BY305" i="5"/>
  <c r="BZ305" i="5"/>
  <c r="CA305" i="5"/>
  <c r="CB305" i="5"/>
  <c r="CC305" i="5"/>
  <c r="CD305" i="5"/>
  <c r="CE305" i="5"/>
  <c r="CF305" i="5"/>
  <c r="CM305" i="5"/>
  <c r="BS327" i="5"/>
  <c r="BT327" i="5"/>
  <c r="BU327" i="5"/>
  <c r="BV327" i="5"/>
  <c r="BW327" i="5"/>
  <c r="BX327" i="5"/>
  <c r="BY327" i="5"/>
  <c r="BZ327" i="5"/>
  <c r="CA327" i="5"/>
  <c r="CB327" i="5"/>
  <c r="CC327" i="5"/>
  <c r="CD327" i="5"/>
  <c r="CE327" i="5"/>
  <c r="CF327" i="5"/>
  <c r="CM327" i="5"/>
  <c r="BS329" i="5"/>
  <c r="BT329" i="5"/>
  <c r="BU329" i="5"/>
  <c r="BV329" i="5"/>
  <c r="BW329" i="5"/>
  <c r="BX329" i="5"/>
  <c r="BY329" i="5"/>
  <c r="BZ329" i="5"/>
  <c r="CA329" i="5"/>
  <c r="CB329" i="5"/>
  <c r="CC329" i="5"/>
  <c r="CD329" i="5"/>
  <c r="CE329" i="5"/>
  <c r="CF329" i="5"/>
  <c r="CM329" i="5"/>
  <c r="BS341" i="5"/>
  <c r="BT341" i="5"/>
  <c r="BU341" i="5"/>
  <c r="BV341" i="5"/>
  <c r="BW341" i="5"/>
  <c r="BX341" i="5"/>
  <c r="BY341" i="5"/>
  <c r="BZ341" i="5"/>
  <c r="CA341" i="5"/>
  <c r="CB341" i="5"/>
  <c r="CC341" i="5"/>
  <c r="CD341" i="5"/>
  <c r="CE341" i="5"/>
  <c r="CF341" i="5"/>
  <c r="CM341" i="5"/>
  <c r="BJ341" i="5"/>
  <c r="BF29" i="5"/>
  <c r="BG29" i="5"/>
  <c r="BH29" i="5"/>
  <c r="BI29" i="5"/>
  <c r="BJ29" i="5"/>
  <c r="BK29" i="5"/>
  <c r="BL29" i="5"/>
  <c r="BN29" i="5"/>
  <c r="BF31" i="5"/>
  <c r="BG31" i="5"/>
  <c r="BH31" i="5"/>
  <c r="BI31" i="5"/>
  <c r="BJ31" i="5"/>
  <c r="BK31" i="5"/>
  <c r="BL31" i="5"/>
  <c r="BN31" i="5"/>
  <c r="BF33" i="5"/>
  <c r="BG33" i="5"/>
  <c r="BH33" i="5"/>
  <c r="BI33" i="5"/>
  <c r="BJ33" i="5"/>
  <c r="BK33" i="5"/>
  <c r="BL33" i="5"/>
  <c r="BN33" i="5"/>
  <c r="BF35" i="5"/>
  <c r="BG35" i="5"/>
  <c r="BH35" i="5"/>
  <c r="BI35" i="5"/>
  <c r="BJ35" i="5"/>
  <c r="BK35" i="5"/>
  <c r="BL35" i="5"/>
  <c r="BN35" i="5"/>
  <c r="BF37" i="5"/>
  <c r="BG37" i="5"/>
  <c r="BH37" i="5"/>
  <c r="BI37" i="5"/>
  <c r="BJ37" i="5"/>
  <c r="BK37" i="5"/>
  <c r="BL37" i="5"/>
  <c r="BN37" i="5"/>
  <c r="BF39" i="5"/>
  <c r="BG39" i="5"/>
  <c r="BH39" i="5"/>
  <c r="BI39" i="5"/>
  <c r="BJ39" i="5"/>
  <c r="BK39" i="5"/>
  <c r="BL39" i="5"/>
  <c r="BN39" i="5"/>
  <c r="BF41" i="5"/>
  <c r="BG41" i="5"/>
  <c r="BH41" i="5"/>
  <c r="BI41" i="5"/>
  <c r="BJ41" i="5"/>
  <c r="BK41" i="5"/>
  <c r="BL41" i="5"/>
  <c r="BN41" i="5"/>
  <c r="BF43" i="5"/>
  <c r="BG43" i="5"/>
  <c r="BH43" i="5"/>
  <c r="BI43" i="5"/>
  <c r="BJ43" i="5"/>
  <c r="BK43" i="5"/>
  <c r="BL43" i="5"/>
  <c r="BN43" i="5"/>
  <c r="BF45" i="5"/>
  <c r="BG45" i="5"/>
  <c r="BH45" i="5"/>
  <c r="BI45" i="5"/>
  <c r="BJ45" i="5"/>
  <c r="BK45" i="5"/>
  <c r="BL45" i="5"/>
  <c r="BN45" i="5"/>
  <c r="BF46" i="5"/>
  <c r="BG46" i="5"/>
  <c r="BH46" i="5"/>
  <c r="BI46" i="5"/>
  <c r="BJ46" i="5"/>
  <c r="BK46" i="5"/>
  <c r="BL46" i="5"/>
  <c r="BN46" i="5"/>
  <c r="BF48" i="5"/>
  <c r="BG48" i="5"/>
  <c r="BH48" i="5"/>
  <c r="BI48" i="5"/>
  <c r="BJ48" i="5"/>
  <c r="BK48" i="5"/>
  <c r="BL48" i="5"/>
  <c r="BN48" i="5"/>
  <c r="BF50" i="5"/>
  <c r="BG50" i="5"/>
  <c r="BH50" i="5"/>
  <c r="BI50" i="5"/>
  <c r="BJ50" i="5"/>
  <c r="BK50" i="5"/>
  <c r="BL50" i="5"/>
  <c r="BN50" i="5"/>
  <c r="BF52" i="5"/>
  <c r="BG52" i="5"/>
  <c r="BH52" i="5"/>
  <c r="BI52" i="5"/>
  <c r="BJ52" i="5"/>
  <c r="BK52" i="5"/>
  <c r="BL52" i="5"/>
  <c r="BN52" i="5"/>
  <c r="BF54" i="5"/>
  <c r="BG54" i="5"/>
  <c r="BH54" i="5"/>
  <c r="BI54" i="5"/>
  <c r="BJ54" i="5"/>
  <c r="BK54" i="5"/>
  <c r="BL54" i="5"/>
  <c r="BN54" i="5"/>
  <c r="BF56" i="5"/>
  <c r="BG56" i="5"/>
  <c r="BH56" i="5"/>
  <c r="BI56" i="5"/>
  <c r="BJ56" i="5"/>
  <c r="BK56" i="5"/>
  <c r="BL56" i="5"/>
  <c r="BN56" i="5"/>
  <c r="BF58" i="5"/>
  <c r="BG58" i="5"/>
  <c r="BH58" i="5"/>
  <c r="BI58" i="5"/>
  <c r="BJ58" i="5"/>
  <c r="BK58" i="5"/>
  <c r="BL58" i="5"/>
  <c r="BN58" i="5"/>
  <c r="BF60" i="5"/>
  <c r="BG60" i="5"/>
  <c r="BH60" i="5"/>
  <c r="BI60" i="5"/>
  <c r="BJ60" i="5"/>
  <c r="BK60" i="5"/>
  <c r="BL60" i="5"/>
  <c r="BN60" i="5"/>
  <c r="BF62" i="5"/>
  <c r="BG62" i="5"/>
  <c r="BH62" i="5"/>
  <c r="BI62" i="5"/>
  <c r="BJ62" i="5"/>
  <c r="BK62" i="5"/>
  <c r="BL62" i="5"/>
  <c r="BN62" i="5"/>
  <c r="BF64" i="5"/>
  <c r="BG64" i="5"/>
  <c r="BH64" i="5"/>
  <c r="BI64" i="5"/>
  <c r="BJ64" i="5"/>
  <c r="BK64" i="5"/>
  <c r="BL64" i="5"/>
  <c r="BN64" i="5"/>
  <c r="BF66" i="5"/>
  <c r="BG66" i="5"/>
  <c r="BH66" i="5"/>
  <c r="BI66" i="5"/>
  <c r="BJ66" i="5"/>
  <c r="BK66" i="5"/>
  <c r="BL66" i="5"/>
  <c r="BN66" i="5"/>
  <c r="BF67" i="5"/>
  <c r="BG67" i="5"/>
  <c r="BH67" i="5"/>
  <c r="BI67" i="5"/>
  <c r="BJ67" i="5"/>
  <c r="BK67" i="5"/>
  <c r="BL67" i="5"/>
  <c r="BN67" i="5"/>
  <c r="BF70" i="5"/>
  <c r="BG70" i="5"/>
  <c r="BH70" i="5"/>
  <c r="BI70" i="5"/>
  <c r="BJ70" i="5"/>
  <c r="BK70" i="5"/>
  <c r="BL70" i="5"/>
  <c r="BN70" i="5"/>
  <c r="BF72" i="5"/>
  <c r="BG72" i="5"/>
  <c r="BH72" i="5"/>
  <c r="BI72" i="5"/>
  <c r="BJ72" i="5"/>
  <c r="BK72" i="5"/>
  <c r="BL72" i="5"/>
  <c r="BN72" i="5"/>
  <c r="BF73" i="5"/>
  <c r="BG73" i="5"/>
  <c r="BH73" i="5"/>
  <c r="BI73" i="5"/>
  <c r="BJ73" i="5"/>
  <c r="BK73" i="5"/>
  <c r="BL73" i="5"/>
  <c r="BN73" i="5"/>
  <c r="BF76" i="5"/>
  <c r="BG76" i="5"/>
  <c r="BH76" i="5"/>
  <c r="BI76" i="5"/>
  <c r="BJ76" i="5"/>
  <c r="BK76" i="5"/>
  <c r="BL76" i="5"/>
  <c r="BN76" i="5"/>
  <c r="BF78" i="5"/>
  <c r="BG78" i="5"/>
  <c r="BH78" i="5"/>
  <c r="BI78" i="5"/>
  <c r="BJ78" i="5"/>
  <c r="BK78" i="5"/>
  <c r="BL78" i="5"/>
  <c r="BN78" i="5"/>
  <c r="BF80" i="5"/>
  <c r="BG80" i="5"/>
  <c r="BH80" i="5"/>
  <c r="BI80" i="5"/>
  <c r="BJ80" i="5"/>
  <c r="BK80" i="5"/>
  <c r="BL80" i="5"/>
  <c r="BN80" i="5"/>
  <c r="BF81" i="5"/>
  <c r="BG81" i="5"/>
  <c r="BH81" i="5"/>
  <c r="BI81" i="5"/>
  <c r="BJ81" i="5"/>
  <c r="BK81" i="5"/>
  <c r="BL81" i="5"/>
  <c r="BN81" i="5"/>
  <c r="BF83" i="5"/>
  <c r="BG83" i="5"/>
  <c r="BH83" i="5"/>
  <c r="BI83" i="5"/>
  <c r="BJ83" i="5"/>
  <c r="BK83" i="5"/>
  <c r="BL83" i="5"/>
  <c r="BN83" i="5"/>
  <c r="BF85" i="5"/>
  <c r="BG85" i="5"/>
  <c r="BH85" i="5"/>
  <c r="BI85" i="5"/>
  <c r="BJ85" i="5"/>
  <c r="BK85" i="5"/>
  <c r="BL85" i="5"/>
  <c r="BN85" i="5"/>
  <c r="BF87" i="5"/>
  <c r="BG87" i="5"/>
  <c r="BH87" i="5"/>
  <c r="BI87" i="5"/>
  <c r="BJ87" i="5"/>
  <c r="BK87" i="5"/>
  <c r="BL87" i="5"/>
  <c r="BN87" i="5"/>
  <c r="BF89" i="5"/>
  <c r="BG89" i="5"/>
  <c r="BH89" i="5"/>
  <c r="BI89" i="5"/>
  <c r="BJ89" i="5"/>
  <c r="BK89" i="5"/>
  <c r="BL89" i="5"/>
  <c r="BN89" i="5"/>
  <c r="BF91" i="5"/>
  <c r="BG91" i="5"/>
  <c r="BH91" i="5"/>
  <c r="BI91" i="5"/>
  <c r="BJ91" i="5"/>
  <c r="BK91" i="5"/>
  <c r="BL91" i="5"/>
  <c r="BN91" i="5"/>
  <c r="BF93" i="5"/>
  <c r="BG93" i="5"/>
  <c r="BH93" i="5"/>
  <c r="BI93" i="5"/>
  <c r="BJ93" i="5"/>
  <c r="BK93" i="5"/>
  <c r="BL93" i="5"/>
  <c r="BN93" i="5"/>
  <c r="BF95" i="5"/>
  <c r="BG95" i="5"/>
  <c r="BH95" i="5"/>
  <c r="BI95" i="5"/>
  <c r="BJ95" i="5"/>
  <c r="BK95" i="5"/>
  <c r="BL95" i="5"/>
  <c r="BN95" i="5"/>
  <c r="BF97" i="5"/>
  <c r="BG97" i="5"/>
  <c r="BH97" i="5"/>
  <c r="BI97" i="5"/>
  <c r="BJ97" i="5"/>
  <c r="BK97" i="5"/>
  <c r="BL97" i="5"/>
  <c r="BN97" i="5"/>
  <c r="BF98" i="5"/>
  <c r="BG98" i="5"/>
  <c r="BH98" i="5"/>
  <c r="BI98" i="5"/>
  <c r="BJ98" i="5"/>
  <c r="BK98" i="5"/>
  <c r="BL98" i="5"/>
  <c r="BN98" i="5"/>
  <c r="BF100" i="5"/>
  <c r="BG100" i="5"/>
  <c r="BH100" i="5"/>
  <c r="BI100" i="5"/>
  <c r="BJ100" i="5"/>
  <c r="BK100" i="5"/>
  <c r="BL100" i="5"/>
  <c r="BN100" i="5"/>
  <c r="BF104" i="5"/>
  <c r="BG104" i="5"/>
  <c r="BH104" i="5"/>
  <c r="BI104" i="5"/>
  <c r="BJ104" i="5"/>
  <c r="BK104" i="5"/>
  <c r="BL104" i="5"/>
  <c r="BN104" i="5"/>
  <c r="BF106" i="5"/>
  <c r="BG106" i="5"/>
  <c r="BH106" i="5"/>
  <c r="BI106" i="5"/>
  <c r="BJ106" i="5"/>
  <c r="BK106" i="5"/>
  <c r="BL106" i="5"/>
  <c r="BN106" i="5"/>
  <c r="BF108" i="5"/>
  <c r="BG108" i="5"/>
  <c r="BH108" i="5"/>
  <c r="BI108" i="5"/>
  <c r="BJ108" i="5"/>
  <c r="BK108" i="5"/>
  <c r="BL108" i="5"/>
  <c r="BN108" i="5"/>
  <c r="BF110" i="5"/>
  <c r="BG110" i="5"/>
  <c r="BH110" i="5"/>
  <c r="BI110" i="5"/>
  <c r="BJ110" i="5"/>
  <c r="BK110" i="5"/>
  <c r="BL110" i="5"/>
  <c r="BN110" i="5"/>
  <c r="BF112" i="5"/>
  <c r="BG112" i="5"/>
  <c r="BH112" i="5"/>
  <c r="BI112" i="5"/>
  <c r="BJ112" i="5"/>
  <c r="BK112" i="5"/>
  <c r="BL112" i="5"/>
  <c r="BN112" i="5"/>
  <c r="BF114" i="5"/>
  <c r="BG114" i="5"/>
  <c r="BH114" i="5"/>
  <c r="BI114" i="5"/>
  <c r="BJ114" i="5"/>
  <c r="BK114" i="5"/>
  <c r="BL114" i="5"/>
  <c r="BN114" i="5"/>
  <c r="BF116" i="5"/>
  <c r="BG116" i="5"/>
  <c r="BH116" i="5"/>
  <c r="BI116" i="5"/>
  <c r="BJ116" i="5"/>
  <c r="BK116" i="5"/>
  <c r="BL116" i="5"/>
  <c r="BN116" i="5"/>
  <c r="BF118" i="5"/>
  <c r="BG118" i="5"/>
  <c r="BH118" i="5"/>
  <c r="BI118" i="5"/>
  <c r="BJ118" i="5"/>
  <c r="BK118" i="5"/>
  <c r="BL118" i="5"/>
  <c r="BN118" i="5"/>
  <c r="BF120" i="5"/>
  <c r="BG120" i="5"/>
  <c r="BH120" i="5"/>
  <c r="BI120" i="5"/>
  <c r="BJ120" i="5"/>
  <c r="BK120" i="5"/>
  <c r="BL120" i="5"/>
  <c r="BN120" i="5"/>
  <c r="BF121" i="5"/>
  <c r="BG121" i="5"/>
  <c r="BH121" i="5"/>
  <c r="BI121" i="5"/>
  <c r="BJ121" i="5"/>
  <c r="BK121" i="5"/>
  <c r="BL121" i="5"/>
  <c r="BN121" i="5"/>
  <c r="BF124" i="5"/>
  <c r="BG124" i="5"/>
  <c r="BH124" i="5"/>
  <c r="BI124" i="5"/>
  <c r="BJ124" i="5"/>
  <c r="BK124" i="5"/>
  <c r="BL124" i="5"/>
  <c r="BN124" i="5"/>
  <c r="BF126" i="5"/>
  <c r="BG126" i="5"/>
  <c r="BH126" i="5"/>
  <c r="BI126" i="5"/>
  <c r="BJ126" i="5"/>
  <c r="BK126" i="5"/>
  <c r="BL126" i="5"/>
  <c r="BN126" i="5"/>
  <c r="BF128" i="5"/>
  <c r="BG128" i="5"/>
  <c r="BH128" i="5"/>
  <c r="BI128" i="5"/>
  <c r="BJ128" i="5"/>
  <c r="BK128" i="5"/>
  <c r="BL128" i="5"/>
  <c r="BN128" i="5"/>
  <c r="BF129" i="5"/>
  <c r="BG129" i="5"/>
  <c r="BH129" i="5"/>
  <c r="BI129" i="5"/>
  <c r="BJ129" i="5"/>
  <c r="BK129" i="5"/>
  <c r="BL129" i="5"/>
  <c r="BN129" i="5"/>
  <c r="BF131" i="5"/>
  <c r="BG131" i="5"/>
  <c r="BH131" i="5"/>
  <c r="BI131" i="5"/>
  <c r="BJ131" i="5"/>
  <c r="BK131" i="5"/>
  <c r="BL131" i="5"/>
  <c r="BN131" i="5"/>
  <c r="BF133" i="5"/>
  <c r="BG133" i="5"/>
  <c r="BH133" i="5"/>
  <c r="BI133" i="5"/>
  <c r="BJ133" i="5"/>
  <c r="BK133" i="5"/>
  <c r="BL133" i="5"/>
  <c r="BN133" i="5"/>
  <c r="BF135" i="5"/>
  <c r="BG135" i="5"/>
  <c r="BH135" i="5"/>
  <c r="BI135" i="5"/>
  <c r="BJ135" i="5"/>
  <c r="BK135" i="5"/>
  <c r="BL135" i="5"/>
  <c r="BN135" i="5"/>
  <c r="BF137" i="5"/>
  <c r="BG137" i="5"/>
  <c r="BH137" i="5"/>
  <c r="BI137" i="5"/>
  <c r="BJ137" i="5"/>
  <c r="BK137" i="5"/>
  <c r="BL137" i="5"/>
  <c r="BN137" i="5"/>
  <c r="BF139" i="5"/>
  <c r="BG139" i="5"/>
  <c r="BH139" i="5"/>
  <c r="BI139" i="5"/>
  <c r="BJ139" i="5"/>
  <c r="BK139" i="5"/>
  <c r="BL139" i="5"/>
  <c r="BN139" i="5"/>
  <c r="BF141" i="5"/>
  <c r="BG141" i="5"/>
  <c r="BH141" i="5"/>
  <c r="BI141" i="5"/>
  <c r="BJ141" i="5"/>
  <c r="BK141" i="5"/>
  <c r="BL141" i="5"/>
  <c r="BN141" i="5"/>
  <c r="BF143" i="5"/>
  <c r="BG143" i="5"/>
  <c r="BH143" i="5"/>
  <c r="BI143" i="5"/>
  <c r="BJ143" i="5"/>
  <c r="BK143" i="5"/>
  <c r="BL143" i="5"/>
  <c r="BN143" i="5"/>
  <c r="BF145" i="5"/>
  <c r="BG145" i="5"/>
  <c r="BH145" i="5"/>
  <c r="BI145" i="5"/>
  <c r="BJ145" i="5"/>
  <c r="BK145" i="5"/>
  <c r="BL145" i="5"/>
  <c r="BN145" i="5"/>
  <c r="BF146" i="5"/>
  <c r="BG146" i="5"/>
  <c r="BH146" i="5"/>
  <c r="BI146" i="5"/>
  <c r="BJ146" i="5"/>
  <c r="BK146" i="5"/>
  <c r="BL146" i="5"/>
  <c r="BN146" i="5"/>
  <c r="BF149" i="5"/>
  <c r="BG149" i="5"/>
  <c r="BH149" i="5"/>
  <c r="BI149" i="5"/>
  <c r="BJ149" i="5"/>
  <c r="BK149" i="5"/>
  <c r="BL149" i="5"/>
  <c r="BN149" i="5"/>
  <c r="BF151" i="5"/>
  <c r="BG151" i="5"/>
  <c r="BH151" i="5"/>
  <c r="BI151" i="5"/>
  <c r="BJ151" i="5"/>
  <c r="BK151" i="5"/>
  <c r="BL151" i="5"/>
  <c r="BN151" i="5"/>
  <c r="BF153" i="5"/>
  <c r="BG153" i="5"/>
  <c r="BH153" i="5"/>
  <c r="BI153" i="5"/>
  <c r="BJ153" i="5"/>
  <c r="BK153" i="5"/>
  <c r="BL153" i="5"/>
  <c r="BN153" i="5"/>
  <c r="BF155" i="5"/>
  <c r="BG155" i="5"/>
  <c r="BH155" i="5"/>
  <c r="BI155" i="5"/>
  <c r="BJ155" i="5"/>
  <c r="BK155" i="5"/>
  <c r="BL155" i="5"/>
  <c r="BN155" i="5"/>
  <c r="BF162" i="5"/>
  <c r="BG162" i="5"/>
  <c r="BH162" i="5"/>
  <c r="BI162" i="5"/>
  <c r="BJ162" i="5"/>
  <c r="BK162" i="5"/>
  <c r="BL162" i="5"/>
  <c r="BN162" i="5"/>
  <c r="BF163" i="5"/>
  <c r="BG163" i="5"/>
  <c r="BH163" i="5"/>
  <c r="BI163" i="5"/>
  <c r="BJ163" i="5"/>
  <c r="BK163" i="5"/>
  <c r="BL163" i="5"/>
  <c r="BN163" i="5"/>
  <c r="BF166" i="5"/>
  <c r="BG166" i="5"/>
  <c r="BH166" i="5"/>
  <c r="BI166" i="5"/>
  <c r="BJ166" i="5"/>
  <c r="BK166" i="5"/>
  <c r="BL166" i="5"/>
  <c r="BN166" i="5"/>
  <c r="BF168" i="5"/>
  <c r="BG168" i="5"/>
  <c r="BH168" i="5"/>
  <c r="BI168" i="5"/>
  <c r="BJ168" i="5"/>
  <c r="BK168" i="5"/>
  <c r="BL168" i="5"/>
  <c r="BN168" i="5"/>
  <c r="BF170" i="5"/>
  <c r="BG170" i="5"/>
  <c r="BH170" i="5"/>
  <c r="BI170" i="5"/>
  <c r="BJ170" i="5"/>
  <c r="BK170" i="5"/>
  <c r="BL170" i="5"/>
  <c r="BN170" i="5"/>
  <c r="BF172" i="5"/>
  <c r="BG172" i="5"/>
  <c r="BH172" i="5"/>
  <c r="BI172" i="5"/>
  <c r="BJ172" i="5"/>
  <c r="BK172" i="5"/>
  <c r="BL172" i="5"/>
  <c r="BN172" i="5"/>
  <c r="BF174" i="5"/>
  <c r="BG174" i="5"/>
  <c r="BH174" i="5"/>
  <c r="BI174" i="5"/>
  <c r="BJ174" i="5"/>
  <c r="BK174" i="5"/>
  <c r="BL174" i="5"/>
  <c r="BN174" i="5"/>
  <c r="BF176" i="5"/>
  <c r="BG176" i="5"/>
  <c r="BH176" i="5"/>
  <c r="BI176" i="5"/>
  <c r="BJ176" i="5"/>
  <c r="BK176" i="5"/>
  <c r="BL176" i="5"/>
  <c r="BN176" i="5"/>
  <c r="BF178" i="5"/>
  <c r="BG178" i="5"/>
  <c r="BH178" i="5"/>
  <c r="BI178" i="5"/>
  <c r="BJ178" i="5"/>
  <c r="BK178" i="5"/>
  <c r="BL178" i="5"/>
  <c r="BN178" i="5"/>
  <c r="BF180" i="5"/>
  <c r="BG180" i="5"/>
  <c r="BH180" i="5"/>
  <c r="BI180" i="5"/>
  <c r="BJ180" i="5"/>
  <c r="BK180" i="5"/>
  <c r="BL180" i="5"/>
  <c r="BN180" i="5"/>
  <c r="BF182" i="5"/>
  <c r="BG182" i="5"/>
  <c r="BH182" i="5"/>
  <c r="BI182" i="5"/>
  <c r="BJ182" i="5"/>
  <c r="BK182" i="5"/>
  <c r="BL182" i="5"/>
  <c r="BN182" i="5"/>
  <c r="BF184" i="5"/>
  <c r="BG184" i="5"/>
  <c r="BH184" i="5"/>
  <c r="BI184" i="5"/>
  <c r="BJ184" i="5"/>
  <c r="BK184" i="5"/>
  <c r="BL184" i="5"/>
  <c r="BN184" i="5"/>
  <c r="BF186" i="5"/>
  <c r="BG186" i="5"/>
  <c r="BH186" i="5"/>
  <c r="BI186" i="5"/>
  <c r="BJ186" i="5"/>
  <c r="BK186" i="5"/>
  <c r="BL186" i="5"/>
  <c r="BN186" i="5"/>
  <c r="BF188" i="5"/>
  <c r="BG188" i="5"/>
  <c r="BH188" i="5"/>
  <c r="BI188" i="5"/>
  <c r="BJ188" i="5"/>
  <c r="BK188" i="5"/>
  <c r="BL188" i="5"/>
  <c r="BN188" i="5"/>
  <c r="BF190" i="5"/>
  <c r="BG190" i="5"/>
  <c r="BH190" i="5"/>
  <c r="BI190" i="5"/>
  <c r="BJ190" i="5"/>
  <c r="BK190" i="5"/>
  <c r="BL190" i="5"/>
  <c r="BN190" i="5"/>
  <c r="BF192" i="5"/>
  <c r="BG192" i="5"/>
  <c r="BH192" i="5"/>
  <c r="BI192" i="5"/>
  <c r="BJ192" i="5"/>
  <c r="BK192" i="5"/>
  <c r="BL192" i="5"/>
  <c r="BN192" i="5"/>
  <c r="BF194" i="5"/>
  <c r="BG194" i="5"/>
  <c r="BH194" i="5"/>
  <c r="BI194" i="5"/>
  <c r="BJ194" i="5"/>
  <c r="BK194" i="5"/>
  <c r="BL194" i="5"/>
  <c r="BN194" i="5"/>
  <c r="BF196" i="5"/>
  <c r="BG196" i="5"/>
  <c r="BH196" i="5"/>
  <c r="BI196" i="5"/>
  <c r="BJ196" i="5"/>
  <c r="BK196" i="5"/>
  <c r="BL196" i="5"/>
  <c r="BN196" i="5"/>
  <c r="BF198" i="5"/>
  <c r="BG198" i="5"/>
  <c r="BH198" i="5"/>
  <c r="BI198" i="5"/>
  <c r="BJ198" i="5"/>
  <c r="BK198" i="5"/>
  <c r="BL198" i="5"/>
  <c r="BN198" i="5"/>
  <c r="BF199" i="5"/>
  <c r="BG199" i="5"/>
  <c r="BH199" i="5"/>
  <c r="BI199" i="5"/>
  <c r="BJ199" i="5"/>
  <c r="BK199" i="5"/>
  <c r="BL199" i="5"/>
  <c r="BN199" i="5"/>
  <c r="BF201" i="5"/>
  <c r="BG201" i="5"/>
  <c r="BH201" i="5"/>
  <c r="BI201" i="5"/>
  <c r="BJ201" i="5"/>
  <c r="BK201" i="5"/>
  <c r="BL201" i="5"/>
  <c r="BN201" i="5"/>
  <c r="BF203" i="5"/>
  <c r="BG203" i="5"/>
  <c r="BH203" i="5"/>
  <c r="BI203" i="5"/>
  <c r="BJ203" i="5"/>
  <c r="BK203" i="5"/>
  <c r="BL203" i="5"/>
  <c r="BN203" i="5"/>
  <c r="BF205" i="5"/>
  <c r="BG205" i="5"/>
  <c r="BH205" i="5"/>
  <c r="BI205" i="5"/>
  <c r="BJ205" i="5"/>
  <c r="BK205" i="5"/>
  <c r="BL205" i="5"/>
  <c r="BN205" i="5"/>
  <c r="BF207" i="5"/>
  <c r="BG207" i="5"/>
  <c r="BH207" i="5"/>
  <c r="BI207" i="5"/>
  <c r="BJ207" i="5"/>
  <c r="BK207" i="5"/>
  <c r="BL207" i="5"/>
  <c r="BN207" i="5"/>
  <c r="BF209" i="5"/>
  <c r="BG209" i="5"/>
  <c r="BH209" i="5"/>
  <c r="BI209" i="5"/>
  <c r="BJ209" i="5"/>
  <c r="BK209" i="5"/>
  <c r="BL209" i="5"/>
  <c r="BN209" i="5"/>
  <c r="BF226" i="5"/>
  <c r="BG226" i="5"/>
  <c r="BH226" i="5"/>
  <c r="BI226" i="5"/>
  <c r="BJ226" i="5"/>
  <c r="BK226" i="5"/>
  <c r="BL226" i="5"/>
  <c r="BN226" i="5"/>
  <c r="BF227" i="5"/>
  <c r="BG227" i="5"/>
  <c r="BH227" i="5"/>
  <c r="BI227" i="5"/>
  <c r="BJ227" i="5"/>
  <c r="BK227" i="5"/>
  <c r="BL227" i="5"/>
  <c r="BN227" i="5"/>
  <c r="BF230" i="5"/>
  <c r="BG230" i="5"/>
  <c r="BH230" i="5"/>
  <c r="BI230" i="5"/>
  <c r="BJ230" i="5"/>
  <c r="BK230" i="5"/>
  <c r="BL230" i="5"/>
  <c r="BN230" i="5"/>
  <c r="BF232" i="5"/>
  <c r="BG232" i="5"/>
  <c r="BH232" i="5"/>
  <c r="BI232" i="5"/>
  <c r="BJ232" i="5"/>
  <c r="BK232" i="5"/>
  <c r="BL232" i="5"/>
  <c r="BN232" i="5"/>
  <c r="BF234" i="5"/>
  <c r="BG234" i="5"/>
  <c r="BH234" i="5"/>
  <c r="BI234" i="5"/>
  <c r="BJ234" i="5"/>
  <c r="BK234" i="5"/>
  <c r="BL234" i="5"/>
  <c r="BN234" i="5"/>
  <c r="BF236" i="5"/>
  <c r="BG236" i="5"/>
  <c r="BH236" i="5"/>
  <c r="BI236" i="5"/>
  <c r="BJ236" i="5"/>
  <c r="BK236" i="5"/>
  <c r="BL236" i="5"/>
  <c r="BN236" i="5"/>
  <c r="BF238" i="5"/>
  <c r="BG238" i="5"/>
  <c r="BH238" i="5"/>
  <c r="BI238" i="5"/>
  <c r="BJ238" i="5"/>
  <c r="BK238" i="5"/>
  <c r="BL238" i="5"/>
  <c r="BN238" i="5"/>
  <c r="BF240" i="5"/>
  <c r="BG240" i="5"/>
  <c r="BH240" i="5"/>
  <c r="BI240" i="5"/>
  <c r="BJ240" i="5"/>
  <c r="BK240" i="5"/>
  <c r="BL240" i="5"/>
  <c r="BN240" i="5"/>
  <c r="BF241" i="5"/>
  <c r="BG241" i="5"/>
  <c r="BH241" i="5"/>
  <c r="BI241" i="5"/>
  <c r="BJ241" i="5"/>
  <c r="BK241" i="5"/>
  <c r="BL241" i="5"/>
  <c r="BN241" i="5"/>
  <c r="BF243" i="5"/>
  <c r="BG243" i="5"/>
  <c r="BH243" i="5"/>
  <c r="BI243" i="5"/>
  <c r="BJ243" i="5"/>
  <c r="BK243" i="5"/>
  <c r="BL243" i="5"/>
  <c r="BN243" i="5"/>
  <c r="BF246" i="5"/>
  <c r="BG246" i="5"/>
  <c r="BH246" i="5"/>
  <c r="BI246" i="5"/>
  <c r="BJ246" i="5"/>
  <c r="BK246" i="5"/>
  <c r="BL246" i="5"/>
  <c r="BN246" i="5"/>
  <c r="BF248" i="5"/>
  <c r="BG248" i="5"/>
  <c r="BH248" i="5"/>
  <c r="BI248" i="5"/>
  <c r="BJ248" i="5"/>
  <c r="BK248" i="5"/>
  <c r="BL248" i="5"/>
  <c r="BN248" i="5"/>
  <c r="BF250" i="5"/>
  <c r="BG250" i="5"/>
  <c r="BH250" i="5"/>
  <c r="BI250" i="5"/>
  <c r="BJ250" i="5"/>
  <c r="BK250" i="5"/>
  <c r="BL250" i="5"/>
  <c r="BN250" i="5"/>
  <c r="BF252" i="5"/>
  <c r="BG252" i="5"/>
  <c r="BH252" i="5"/>
  <c r="BI252" i="5"/>
  <c r="BJ252" i="5"/>
  <c r="BK252" i="5"/>
  <c r="BL252" i="5"/>
  <c r="BN252" i="5"/>
  <c r="BF253" i="5"/>
  <c r="BG253" i="5"/>
  <c r="BH253" i="5"/>
  <c r="BI253" i="5"/>
  <c r="BJ253" i="5"/>
  <c r="BK253" i="5"/>
  <c r="BL253" i="5"/>
  <c r="BN253" i="5"/>
  <c r="BF256" i="5"/>
  <c r="BG256" i="5"/>
  <c r="BH256" i="5"/>
  <c r="BI256" i="5"/>
  <c r="BJ256" i="5"/>
  <c r="BK256" i="5"/>
  <c r="BL256" i="5"/>
  <c r="BN256" i="5"/>
  <c r="BF257" i="5"/>
  <c r="BG257" i="5"/>
  <c r="BH257" i="5"/>
  <c r="BI257" i="5"/>
  <c r="BJ257" i="5"/>
  <c r="BK257" i="5"/>
  <c r="BL257" i="5"/>
  <c r="BN257" i="5"/>
  <c r="BF259" i="5"/>
  <c r="BG259" i="5"/>
  <c r="BH259" i="5"/>
  <c r="BI259" i="5"/>
  <c r="BJ259" i="5"/>
  <c r="BK259" i="5"/>
  <c r="BL259" i="5"/>
  <c r="BN259" i="5"/>
  <c r="BF261" i="5"/>
  <c r="BG261" i="5"/>
  <c r="BH261" i="5"/>
  <c r="BI261" i="5"/>
  <c r="BJ261" i="5"/>
  <c r="BK261" i="5"/>
  <c r="BL261" i="5"/>
  <c r="BN261" i="5"/>
  <c r="BF263" i="5"/>
  <c r="BG263" i="5"/>
  <c r="BH263" i="5"/>
  <c r="BI263" i="5"/>
  <c r="BJ263" i="5"/>
  <c r="BK263" i="5"/>
  <c r="BL263" i="5"/>
  <c r="BN263" i="5"/>
  <c r="BF265" i="5"/>
  <c r="BG265" i="5"/>
  <c r="BH265" i="5"/>
  <c r="BI265" i="5"/>
  <c r="BJ265" i="5"/>
  <c r="BK265" i="5"/>
  <c r="BL265" i="5"/>
  <c r="BN265" i="5"/>
  <c r="BF267" i="5"/>
  <c r="BG267" i="5"/>
  <c r="BH267" i="5"/>
  <c r="BI267" i="5"/>
  <c r="BJ267" i="5"/>
  <c r="BK267" i="5"/>
  <c r="BL267" i="5"/>
  <c r="BN267" i="5"/>
  <c r="BF269" i="5"/>
  <c r="BG269" i="5"/>
  <c r="BH269" i="5"/>
  <c r="BI269" i="5"/>
  <c r="BJ269" i="5"/>
  <c r="BK269" i="5"/>
  <c r="BL269" i="5"/>
  <c r="BN269" i="5"/>
  <c r="BF271" i="5"/>
  <c r="BG271" i="5"/>
  <c r="BH271" i="5"/>
  <c r="BI271" i="5"/>
  <c r="BJ271" i="5"/>
  <c r="BK271" i="5"/>
  <c r="BL271" i="5"/>
  <c r="BN271" i="5"/>
  <c r="BF272" i="5"/>
  <c r="BG272" i="5"/>
  <c r="BH272" i="5"/>
  <c r="BI272" i="5"/>
  <c r="BJ272" i="5"/>
  <c r="BK272" i="5"/>
  <c r="BL272" i="5"/>
  <c r="BN272" i="5"/>
  <c r="BF274" i="5"/>
  <c r="BG274" i="5"/>
  <c r="BH274" i="5"/>
  <c r="BI274" i="5"/>
  <c r="BJ274" i="5"/>
  <c r="BK274" i="5"/>
  <c r="BL274" i="5"/>
  <c r="BN274" i="5"/>
  <c r="BF276" i="5"/>
  <c r="BG276" i="5"/>
  <c r="BH276" i="5"/>
  <c r="BI276" i="5"/>
  <c r="BJ276" i="5"/>
  <c r="BK276" i="5"/>
  <c r="BL276" i="5"/>
  <c r="BN276" i="5"/>
  <c r="BF278" i="5"/>
  <c r="BG278" i="5"/>
  <c r="BH278" i="5"/>
  <c r="BI278" i="5"/>
  <c r="BJ278" i="5"/>
  <c r="BK278" i="5"/>
  <c r="BL278" i="5"/>
  <c r="BN278" i="5"/>
  <c r="BF280" i="5"/>
  <c r="BG280" i="5"/>
  <c r="BH280" i="5"/>
  <c r="BI280" i="5"/>
  <c r="BJ280" i="5"/>
  <c r="BK280" i="5"/>
  <c r="BL280" i="5"/>
  <c r="BN280" i="5"/>
  <c r="BF282" i="5"/>
  <c r="BG282" i="5"/>
  <c r="BH282" i="5"/>
  <c r="BI282" i="5"/>
  <c r="BJ282" i="5"/>
  <c r="BK282" i="5"/>
  <c r="BL282" i="5"/>
  <c r="BN282" i="5"/>
  <c r="BF284" i="5"/>
  <c r="BG284" i="5"/>
  <c r="BH284" i="5"/>
  <c r="BI284" i="5"/>
  <c r="BJ284" i="5"/>
  <c r="BK284" i="5"/>
  <c r="BL284" i="5"/>
  <c r="BN284" i="5"/>
  <c r="BF286" i="5"/>
  <c r="BG286" i="5"/>
  <c r="BH286" i="5"/>
  <c r="BI286" i="5"/>
  <c r="BJ286" i="5"/>
  <c r="BK286" i="5"/>
  <c r="BL286" i="5"/>
  <c r="BN286" i="5"/>
  <c r="BF288" i="5"/>
  <c r="BG288" i="5"/>
  <c r="BH288" i="5"/>
  <c r="BI288" i="5"/>
  <c r="BJ288" i="5"/>
  <c r="BK288" i="5"/>
  <c r="BL288" i="5"/>
  <c r="BN288" i="5"/>
  <c r="BF290" i="5"/>
  <c r="BG290" i="5"/>
  <c r="BH290" i="5"/>
  <c r="BI290" i="5"/>
  <c r="BJ290" i="5"/>
  <c r="BK290" i="5"/>
  <c r="BL290" i="5"/>
  <c r="BN290" i="5"/>
  <c r="BF291" i="5"/>
  <c r="BG291" i="5"/>
  <c r="BH291" i="5"/>
  <c r="BI291" i="5"/>
  <c r="BJ291" i="5"/>
  <c r="BK291" i="5"/>
  <c r="BL291" i="5"/>
  <c r="BN291" i="5"/>
  <c r="BF293" i="5"/>
  <c r="BG293" i="5"/>
  <c r="BH293" i="5"/>
  <c r="BI293" i="5"/>
  <c r="BJ293" i="5"/>
  <c r="BK293" i="5"/>
  <c r="BL293" i="5"/>
  <c r="BN293" i="5"/>
  <c r="BF295" i="5"/>
  <c r="BG295" i="5"/>
  <c r="BH295" i="5"/>
  <c r="BI295" i="5"/>
  <c r="BJ295" i="5"/>
  <c r="BK295" i="5"/>
  <c r="BL295" i="5"/>
  <c r="BN295" i="5"/>
  <c r="BF297" i="5"/>
  <c r="BG297" i="5"/>
  <c r="BH297" i="5"/>
  <c r="BI297" i="5"/>
  <c r="BJ297" i="5"/>
  <c r="BK297" i="5"/>
  <c r="BL297" i="5"/>
  <c r="BN297" i="5"/>
  <c r="BF299" i="5"/>
  <c r="BG299" i="5"/>
  <c r="BH299" i="5"/>
  <c r="BI299" i="5"/>
  <c r="BJ299" i="5"/>
  <c r="BK299" i="5"/>
  <c r="BL299" i="5"/>
  <c r="BN299" i="5"/>
  <c r="BF301" i="5"/>
  <c r="BG301" i="5"/>
  <c r="BH301" i="5"/>
  <c r="BI301" i="5"/>
  <c r="BJ301" i="5"/>
  <c r="BK301" i="5"/>
  <c r="BL301" i="5"/>
  <c r="BN301" i="5"/>
  <c r="BF303" i="5"/>
  <c r="BG303" i="5"/>
  <c r="BH303" i="5"/>
  <c r="BI303" i="5"/>
  <c r="BJ303" i="5"/>
  <c r="BK303" i="5"/>
  <c r="BL303" i="5"/>
  <c r="BN303" i="5"/>
  <c r="BF305" i="5"/>
  <c r="BG305" i="5"/>
  <c r="BH305" i="5"/>
  <c r="BI305" i="5"/>
  <c r="BJ305" i="5"/>
  <c r="BK305" i="5"/>
  <c r="BL305" i="5"/>
  <c r="BN305" i="5"/>
  <c r="BF327" i="5"/>
  <c r="BG327" i="5"/>
  <c r="BH327" i="5"/>
  <c r="BI327" i="5"/>
  <c r="BJ327" i="5"/>
  <c r="BK327" i="5"/>
  <c r="BL327" i="5"/>
  <c r="BN327" i="5"/>
  <c r="BF329" i="5"/>
  <c r="BG329" i="5"/>
  <c r="BH329" i="5"/>
  <c r="BI329" i="5"/>
  <c r="BJ329" i="5"/>
  <c r="BK329" i="5"/>
  <c r="BL329" i="5"/>
  <c r="BN329" i="5"/>
  <c r="BF341" i="5"/>
  <c r="BG341" i="5"/>
  <c r="BH341" i="5"/>
  <c r="BI341" i="5"/>
  <c r="BK341" i="5"/>
  <c r="BL341" i="5"/>
  <c r="BN341" i="5"/>
  <c r="BQ29" i="5"/>
  <c r="BQ31" i="5"/>
  <c r="BQ33" i="5"/>
  <c r="BQ35" i="5"/>
  <c r="BQ37" i="5"/>
  <c r="BQ39" i="5"/>
  <c r="BQ41" i="5"/>
  <c r="BQ43" i="5"/>
  <c r="BQ45" i="5"/>
  <c r="BQ46" i="5"/>
  <c r="BQ48" i="5"/>
  <c r="BQ50" i="5"/>
  <c r="BQ52" i="5"/>
  <c r="BQ54" i="5"/>
  <c r="BQ56" i="5"/>
  <c r="BQ58" i="5"/>
  <c r="BQ60" i="5"/>
  <c r="BQ62" i="5"/>
  <c r="BQ64" i="5"/>
  <c r="BQ66" i="5"/>
  <c r="BQ67" i="5"/>
  <c r="BQ70" i="5"/>
  <c r="BQ72" i="5"/>
  <c r="BQ73" i="5"/>
  <c r="BQ76" i="5"/>
  <c r="BQ78" i="5"/>
  <c r="BQ80" i="5"/>
  <c r="BQ81" i="5"/>
  <c r="BQ83" i="5"/>
  <c r="BQ85" i="5"/>
  <c r="BQ87" i="5"/>
  <c r="BQ89" i="5"/>
  <c r="BQ91" i="5"/>
  <c r="BQ93" i="5"/>
  <c r="BQ95" i="5"/>
  <c r="BQ97" i="5"/>
  <c r="BQ98" i="5"/>
  <c r="BQ100" i="5"/>
  <c r="BQ104" i="5"/>
  <c r="BQ106" i="5"/>
  <c r="BQ108" i="5"/>
  <c r="BQ110" i="5"/>
  <c r="BQ112" i="5"/>
  <c r="BQ114" i="5"/>
  <c r="BQ116" i="5"/>
  <c r="BQ118" i="5"/>
  <c r="BQ120" i="5"/>
  <c r="BQ121" i="5"/>
  <c r="BQ124" i="5"/>
  <c r="BQ126" i="5"/>
  <c r="BQ128" i="5"/>
  <c r="BQ129" i="5"/>
  <c r="BQ131" i="5"/>
  <c r="BQ133" i="5"/>
  <c r="BQ135" i="5"/>
  <c r="BQ137" i="5"/>
  <c r="BQ139" i="5"/>
  <c r="BQ141" i="5"/>
  <c r="BQ143" i="5"/>
  <c r="BQ145" i="5"/>
  <c r="BQ146" i="5"/>
  <c r="BQ149" i="5"/>
  <c r="BQ151" i="5"/>
  <c r="BQ153" i="5"/>
  <c r="BQ155" i="5"/>
  <c r="BQ162" i="5"/>
  <c r="BQ163" i="5"/>
  <c r="BQ166" i="5"/>
  <c r="BQ168" i="5"/>
  <c r="BQ170" i="5"/>
  <c r="BQ172" i="5"/>
  <c r="BQ174" i="5"/>
  <c r="BQ176" i="5"/>
  <c r="BQ178" i="5"/>
  <c r="BQ180" i="5"/>
  <c r="BQ182" i="5"/>
  <c r="BQ184" i="5"/>
  <c r="BQ186" i="5"/>
  <c r="BQ188" i="5"/>
  <c r="BQ190" i="5"/>
  <c r="BQ192" i="5"/>
  <c r="BQ194" i="5"/>
  <c r="BQ196" i="5"/>
  <c r="BQ198" i="5"/>
  <c r="BQ199" i="5"/>
  <c r="BQ201" i="5"/>
  <c r="BQ203" i="5"/>
  <c r="BQ205" i="5"/>
  <c r="BQ207" i="5"/>
  <c r="BQ209" i="5"/>
  <c r="BQ226" i="5"/>
  <c r="BQ227" i="5"/>
  <c r="BQ230" i="5"/>
  <c r="BQ232" i="5"/>
  <c r="BQ234" i="5"/>
  <c r="BQ236" i="5"/>
  <c r="BQ238" i="5"/>
  <c r="BQ240" i="5"/>
  <c r="BQ241" i="5"/>
  <c r="BQ243" i="5"/>
  <c r="BQ246" i="5"/>
  <c r="BQ248" i="5"/>
  <c r="BQ250" i="5"/>
  <c r="BQ252" i="5"/>
  <c r="BQ253" i="5"/>
  <c r="BQ256" i="5"/>
  <c r="BQ257" i="5"/>
  <c r="BQ259" i="5"/>
  <c r="BQ261" i="5"/>
  <c r="BQ263" i="5"/>
  <c r="BQ265" i="5"/>
  <c r="BQ267" i="5"/>
  <c r="BQ269" i="5"/>
  <c r="BQ271" i="5"/>
  <c r="BQ272" i="5"/>
  <c r="BQ274" i="5"/>
  <c r="BQ276" i="5"/>
  <c r="BQ278" i="5"/>
  <c r="BQ280" i="5"/>
  <c r="BQ282" i="5"/>
  <c r="BQ284" i="5"/>
  <c r="BQ286" i="5"/>
  <c r="BQ288" i="5"/>
  <c r="BQ290" i="5"/>
  <c r="BQ291" i="5"/>
  <c r="BQ293" i="5"/>
  <c r="BQ295" i="5"/>
  <c r="BQ297" i="5"/>
  <c r="BQ299" i="5"/>
  <c r="BQ301" i="5"/>
  <c r="BQ303" i="5"/>
  <c r="BQ305" i="5"/>
  <c r="BQ327" i="5"/>
  <c r="BQ329" i="5"/>
  <c r="BQ341" i="5"/>
  <c r="AJ31" i="5"/>
  <c r="AK31" i="5"/>
  <c r="AL31" i="5"/>
  <c r="AM31" i="5"/>
  <c r="AN31" i="5"/>
  <c r="AO31" i="5"/>
  <c r="AQ31" i="5"/>
  <c r="AR31" i="5"/>
  <c r="AS31" i="5"/>
  <c r="AT31" i="5"/>
  <c r="AU31" i="5"/>
  <c r="AV31" i="5"/>
  <c r="AW31" i="5"/>
  <c r="AJ33" i="5"/>
  <c r="AK33" i="5"/>
  <c r="AL33" i="5"/>
  <c r="AM33" i="5"/>
  <c r="AN33" i="5"/>
  <c r="AO33" i="5"/>
  <c r="AQ33" i="5"/>
  <c r="AR33" i="5"/>
  <c r="AS33" i="5"/>
  <c r="AT33" i="5"/>
  <c r="AU33" i="5"/>
  <c r="AV33" i="5"/>
  <c r="AW33" i="5"/>
  <c r="AJ35" i="5"/>
  <c r="AK35" i="5"/>
  <c r="AL35" i="5"/>
  <c r="AM35" i="5"/>
  <c r="AN35" i="5"/>
  <c r="AO35" i="5"/>
  <c r="AQ35" i="5"/>
  <c r="AR35" i="5"/>
  <c r="AS35" i="5"/>
  <c r="AT35" i="5"/>
  <c r="AU35" i="5"/>
  <c r="AV35" i="5"/>
  <c r="AW35" i="5"/>
  <c r="AJ37" i="5"/>
  <c r="AK37" i="5"/>
  <c r="AL37" i="5"/>
  <c r="AM37" i="5"/>
  <c r="AN37" i="5"/>
  <c r="AO37" i="5"/>
  <c r="AQ37" i="5"/>
  <c r="AR37" i="5"/>
  <c r="AS37" i="5"/>
  <c r="AT37" i="5"/>
  <c r="AU37" i="5"/>
  <c r="AV37" i="5"/>
  <c r="AW37" i="5"/>
  <c r="AJ39" i="5"/>
  <c r="AK39" i="5"/>
  <c r="AL39" i="5"/>
  <c r="AM39" i="5"/>
  <c r="AN39" i="5"/>
  <c r="AO39" i="5"/>
  <c r="AQ39" i="5"/>
  <c r="AR39" i="5"/>
  <c r="AS39" i="5"/>
  <c r="AT39" i="5"/>
  <c r="AU39" i="5"/>
  <c r="AV39" i="5"/>
  <c r="AW39" i="5"/>
  <c r="AJ41" i="5"/>
  <c r="AK41" i="5"/>
  <c r="AL41" i="5"/>
  <c r="AM41" i="5"/>
  <c r="AN41" i="5"/>
  <c r="AO41" i="5"/>
  <c r="AQ41" i="5"/>
  <c r="AR41" i="5"/>
  <c r="AS41" i="5"/>
  <c r="AT41" i="5"/>
  <c r="AU41" i="5"/>
  <c r="AV41" i="5"/>
  <c r="AW41" i="5"/>
  <c r="AJ43" i="5"/>
  <c r="AK43" i="5"/>
  <c r="AL43" i="5"/>
  <c r="AM43" i="5"/>
  <c r="AN43" i="5"/>
  <c r="AO43" i="5"/>
  <c r="AQ43" i="5"/>
  <c r="AR43" i="5"/>
  <c r="AS43" i="5"/>
  <c r="AT43" i="5"/>
  <c r="AU43" i="5"/>
  <c r="AV43" i="5"/>
  <c r="AW43" i="5"/>
  <c r="AJ45" i="5"/>
  <c r="AK45" i="5"/>
  <c r="AL45" i="5"/>
  <c r="AM45" i="5"/>
  <c r="AN45" i="5"/>
  <c r="AO45" i="5"/>
  <c r="AQ45" i="5"/>
  <c r="AR45" i="5"/>
  <c r="AS45" i="5"/>
  <c r="AT45" i="5"/>
  <c r="AU45" i="5"/>
  <c r="AV45" i="5"/>
  <c r="AW45" i="5"/>
  <c r="AJ48" i="5"/>
  <c r="AK48" i="5"/>
  <c r="AL48" i="5"/>
  <c r="AM48" i="5"/>
  <c r="AN48" i="5"/>
  <c r="AO48" i="5"/>
  <c r="AQ48" i="5"/>
  <c r="AR48" i="5"/>
  <c r="AS48" i="5"/>
  <c r="AT48" i="5"/>
  <c r="AU48" i="5"/>
  <c r="AV48" i="5"/>
  <c r="AW48" i="5"/>
  <c r="AJ50" i="5"/>
  <c r="AK50" i="5"/>
  <c r="AL50" i="5"/>
  <c r="AM50" i="5"/>
  <c r="AN50" i="5"/>
  <c r="AO50" i="5"/>
  <c r="AQ50" i="5"/>
  <c r="AR50" i="5"/>
  <c r="AS50" i="5"/>
  <c r="AT50" i="5"/>
  <c r="AU50" i="5"/>
  <c r="AV50" i="5"/>
  <c r="AW50" i="5"/>
  <c r="AJ52" i="5"/>
  <c r="AK52" i="5"/>
  <c r="AL52" i="5"/>
  <c r="AM52" i="5"/>
  <c r="AN52" i="5"/>
  <c r="AO52" i="5"/>
  <c r="AQ52" i="5"/>
  <c r="AR52" i="5"/>
  <c r="AS52" i="5"/>
  <c r="AT52" i="5"/>
  <c r="AU52" i="5"/>
  <c r="AV52" i="5"/>
  <c r="AW52" i="5"/>
  <c r="AJ54" i="5"/>
  <c r="AK54" i="5"/>
  <c r="AL54" i="5"/>
  <c r="AM54" i="5"/>
  <c r="AN54" i="5"/>
  <c r="AO54" i="5"/>
  <c r="AQ54" i="5"/>
  <c r="AR54" i="5"/>
  <c r="AS54" i="5"/>
  <c r="AT54" i="5"/>
  <c r="AU54" i="5"/>
  <c r="AV54" i="5"/>
  <c r="AW54" i="5"/>
  <c r="AJ56" i="5"/>
  <c r="AK56" i="5"/>
  <c r="AL56" i="5"/>
  <c r="AM56" i="5"/>
  <c r="AN56" i="5"/>
  <c r="AO56" i="5"/>
  <c r="AQ56" i="5"/>
  <c r="AR56" i="5"/>
  <c r="AS56" i="5"/>
  <c r="AT56" i="5"/>
  <c r="AU56" i="5"/>
  <c r="AV56" i="5"/>
  <c r="AW56" i="5"/>
  <c r="AJ58" i="5"/>
  <c r="AK58" i="5"/>
  <c r="AL58" i="5"/>
  <c r="AM58" i="5"/>
  <c r="AN58" i="5"/>
  <c r="AO58" i="5"/>
  <c r="AQ58" i="5"/>
  <c r="AR58" i="5"/>
  <c r="AS58" i="5"/>
  <c r="AT58" i="5"/>
  <c r="AU58" i="5"/>
  <c r="AV58" i="5"/>
  <c r="AW58" i="5"/>
  <c r="AJ60" i="5"/>
  <c r="AK60" i="5"/>
  <c r="AL60" i="5"/>
  <c r="AM60" i="5"/>
  <c r="AN60" i="5"/>
  <c r="AO60" i="5"/>
  <c r="AQ60" i="5"/>
  <c r="AR60" i="5"/>
  <c r="AS60" i="5"/>
  <c r="AT60" i="5"/>
  <c r="AU60" i="5"/>
  <c r="AV60" i="5"/>
  <c r="AW60" i="5"/>
  <c r="AJ62" i="5"/>
  <c r="AK62" i="5"/>
  <c r="AL62" i="5"/>
  <c r="AM62" i="5"/>
  <c r="AN62" i="5"/>
  <c r="AO62" i="5"/>
  <c r="AQ62" i="5"/>
  <c r="AR62" i="5"/>
  <c r="AS62" i="5"/>
  <c r="AT62" i="5"/>
  <c r="AU62" i="5"/>
  <c r="AV62" i="5"/>
  <c r="AW62" i="5"/>
  <c r="AJ64" i="5"/>
  <c r="AK64" i="5"/>
  <c r="AL64" i="5"/>
  <c r="AM64" i="5"/>
  <c r="AN64" i="5"/>
  <c r="AO64" i="5"/>
  <c r="AQ64" i="5"/>
  <c r="AR64" i="5"/>
  <c r="AS64" i="5"/>
  <c r="AT64" i="5"/>
  <c r="AU64" i="5"/>
  <c r="AV64" i="5"/>
  <c r="AW64" i="5"/>
  <c r="AJ66" i="5"/>
  <c r="AK66" i="5"/>
  <c r="AL66" i="5"/>
  <c r="AM66" i="5"/>
  <c r="AN66" i="5"/>
  <c r="AO66" i="5"/>
  <c r="AQ66" i="5"/>
  <c r="AR66" i="5"/>
  <c r="AS66" i="5"/>
  <c r="AT66" i="5"/>
  <c r="AU66" i="5"/>
  <c r="AV66" i="5"/>
  <c r="AW66" i="5"/>
  <c r="AJ67" i="5"/>
  <c r="AK67" i="5"/>
  <c r="AL67" i="5"/>
  <c r="AM67" i="5"/>
  <c r="AN67" i="5"/>
  <c r="AO67" i="5"/>
  <c r="AQ67" i="5"/>
  <c r="AR67" i="5"/>
  <c r="AS67" i="5"/>
  <c r="AT67" i="5"/>
  <c r="AU67" i="5"/>
  <c r="AV67" i="5"/>
  <c r="AW67" i="5"/>
  <c r="AJ70" i="5"/>
  <c r="AK70" i="5"/>
  <c r="AL70" i="5"/>
  <c r="AM70" i="5"/>
  <c r="AN70" i="5"/>
  <c r="AO70" i="5"/>
  <c r="AQ70" i="5"/>
  <c r="AR70" i="5"/>
  <c r="AS70" i="5"/>
  <c r="AT70" i="5"/>
  <c r="AU70" i="5"/>
  <c r="AV70" i="5"/>
  <c r="AW70" i="5"/>
  <c r="AJ72" i="5"/>
  <c r="AK72" i="5"/>
  <c r="AL72" i="5"/>
  <c r="AM72" i="5"/>
  <c r="AN72" i="5"/>
  <c r="AO72" i="5"/>
  <c r="AQ72" i="5"/>
  <c r="AR72" i="5"/>
  <c r="AS72" i="5"/>
  <c r="AT72" i="5"/>
  <c r="AU72" i="5"/>
  <c r="AV72" i="5"/>
  <c r="AW72" i="5"/>
  <c r="AJ73" i="5"/>
  <c r="AK73" i="5"/>
  <c r="AL73" i="5"/>
  <c r="AM73" i="5"/>
  <c r="AN73" i="5"/>
  <c r="AO73" i="5"/>
  <c r="AQ73" i="5"/>
  <c r="AR73" i="5"/>
  <c r="AS73" i="5"/>
  <c r="AT73" i="5"/>
  <c r="AU73" i="5"/>
  <c r="AV73" i="5"/>
  <c r="AW73" i="5"/>
  <c r="AJ76" i="5"/>
  <c r="AK76" i="5"/>
  <c r="AL76" i="5"/>
  <c r="AM76" i="5"/>
  <c r="AN76" i="5"/>
  <c r="AO76" i="5"/>
  <c r="AQ76" i="5"/>
  <c r="AR76" i="5"/>
  <c r="AS76" i="5"/>
  <c r="AT76" i="5"/>
  <c r="AU76" i="5"/>
  <c r="AV76" i="5"/>
  <c r="AW76" i="5"/>
  <c r="AJ78" i="5"/>
  <c r="AK78" i="5"/>
  <c r="AL78" i="5"/>
  <c r="AM78" i="5"/>
  <c r="AN78" i="5"/>
  <c r="AO78" i="5"/>
  <c r="AQ78" i="5"/>
  <c r="AR78" i="5"/>
  <c r="AS78" i="5"/>
  <c r="AT78" i="5"/>
  <c r="AU78" i="5"/>
  <c r="AV78" i="5"/>
  <c r="AW78" i="5"/>
  <c r="AJ80" i="5"/>
  <c r="AK80" i="5"/>
  <c r="AL80" i="5"/>
  <c r="AM80" i="5"/>
  <c r="AN80" i="5"/>
  <c r="AO80" i="5"/>
  <c r="AQ80" i="5"/>
  <c r="AR80" i="5"/>
  <c r="AS80" i="5"/>
  <c r="AT80" i="5"/>
  <c r="AU80" i="5"/>
  <c r="AV80" i="5"/>
  <c r="AW80" i="5"/>
  <c r="AJ83" i="5"/>
  <c r="AK83" i="5"/>
  <c r="AL83" i="5"/>
  <c r="AM83" i="5"/>
  <c r="AN83" i="5"/>
  <c r="AO83" i="5"/>
  <c r="AQ83" i="5"/>
  <c r="AR83" i="5"/>
  <c r="AS83" i="5"/>
  <c r="AT83" i="5"/>
  <c r="AU83" i="5"/>
  <c r="AV83" i="5"/>
  <c r="AW83" i="5"/>
  <c r="AJ85" i="5"/>
  <c r="AK85" i="5"/>
  <c r="AL85" i="5"/>
  <c r="AM85" i="5"/>
  <c r="AN85" i="5"/>
  <c r="AO85" i="5"/>
  <c r="AQ85" i="5"/>
  <c r="AR85" i="5"/>
  <c r="AS85" i="5"/>
  <c r="AT85" i="5"/>
  <c r="AU85" i="5"/>
  <c r="AV85" i="5"/>
  <c r="AW85" i="5"/>
  <c r="AJ87" i="5"/>
  <c r="AK87" i="5"/>
  <c r="AL87" i="5"/>
  <c r="AM87" i="5"/>
  <c r="AN87" i="5"/>
  <c r="AO87" i="5"/>
  <c r="AQ87" i="5"/>
  <c r="AR87" i="5"/>
  <c r="AS87" i="5"/>
  <c r="AT87" i="5"/>
  <c r="AU87" i="5"/>
  <c r="AV87" i="5"/>
  <c r="AW87" i="5"/>
  <c r="AJ89" i="5"/>
  <c r="AK89" i="5"/>
  <c r="AL89" i="5"/>
  <c r="AM89" i="5"/>
  <c r="AN89" i="5"/>
  <c r="AO89" i="5"/>
  <c r="AQ89" i="5"/>
  <c r="AR89" i="5"/>
  <c r="AS89" i="5"/>
  <c r="AT89" i="5"/>
  <c r="AU89" i="5"/>
  <c r="AV89" i="5"/>
  <c r="AW89" i="5"/>
  <c r="AJ91" i="5"/>
  <c r="AK91" i="5"/>
  <c r="AL91" i="5"/>
  <c r="AM91" i="5"/>
  <c r="AN91" i="5"/>
  <c r="AO91" i="5"/>
  <c r="AQ91" i="5"/>
  <c r="AR91" i="5"/>
  <c r="AS91" i="5"/>
  <c r="AT91" i="5"/>
  <c r="AU91" i="5"/>
  <c r="AV91" i="5"/>
  <c r="AW91" i="5"/>
  <c r="AJ93" i="5"/>
  <c r="AK93" i="5"/>
  <c r="AL93" i="5"/>
  <c r="AM93" i="5"/>
  <c r="AN93" i="5"/>
  <c r="AO93" i="5"/>
  <c r="AQ93" i="5"/>
  <c r="AR93" i="5"/>
  <c r="AS93" i="5"/>
  <c r="AT93" i="5"/>
  <c r="AU93" i="5"/>
  <c r="AV93" i="5"/>
  <c r="AW93" i="5"/>
  <c r="AJ95" i="5"/>
  <c r="AK95" i="5"/>
  <c r="AL95" i="5"/>
  <c r="AM95" i="5"/>
  <c r="AN95" i="5"/>
  <c r="AO95" i="5"/>
  <c r="AQ95" i="5"/>
  <c r="AR95" i="5"/>
  <c r="AS95" i="5"/>
  <c r="AT95" i="5"/>
  <c r="AU95" i="5"/>
  <c r="AV95" i="5"/>
  <c r="AW95" i="5"/>
  <c r="AJ97" i="5"/>
  <c r="AK97" i="5"/>
  <c r="AL97" i="5"/>
  <c r="AM97" i="5"/>
  <c r="AN97" i="5"/>
  <c r="AO97" i="5"/>
  <c r="AQ97" i="5"/>
  <c r="AR97" i="5"/>
  <c r="AS97" i="5"/>
  <c r="AT97" i="5"/>
  <c r="AU97" i="5"/>
  <c r="AV97" i="5"/>
  <c r="AW97" i="5"/>
  <c r="AJ100" i="5"/>
  <c r="AK100" i="5"/>
  <c r="AL100" i="5"/>
  <c r="AM100" i="5"/>
  <c r="AN100" i="5"/>
  <c r="AO100" i="5"/>
  <c r="AQ100" i="5"/>
  <c r="AR100" i="5"/>
  <c r="AS100" i="5"/>
  <c r="AT100" i="5"/>
  <c r="AU100" i="5"/>
  <c r="AV100" i="5"/>
  <c r="AW100" i="5"/>
  <c r="AJ104" i="5"/>
  <c r="AK104" i="5"/>
  <c r="AL104" i="5"/>
  <c r="AM104" i="5"/>
  <c r="AN104" i="5"/>
  <c r="AO104" i="5"/>
  <c r="AQ104" i="5"/>
  <c r="AR104" i="5"/>
  <c r="AS104" i="5"/>
  <c r="AT104" i="5"/>
  <c r="AU104" i="5"/>
  <c r="AV104" i="5"/>
  <c r="AW104" i="5"/>
  <c r="AJ106" i="5"/>
  <c r="AK106" i="5"/>
  <c r="AL106" i="5"/>
  <c r="AM106" i="5"/>
  <c r="AN106" i="5"/>
  <c r="AO106" i="5"/>
  <c r="AQ106" i="5"/>
  <c r="AR106" i="5"/>
  <c r="AS106" i="5"/>
  <c r="AT106" i="5"/>
  <c r="AU106" i="5"/>
  <c r="AV106" i="5"/>
  <c r="AW106" i="5"/>
  <c r="AJ108" i="5"/>
  <c r="AK108" i="5"/>
  <c r="AL108" i="5"/>
  <c r="AM108" i="5"/>
  <c r="AN108" i="5"/>
  <c r="AO108" i="5"/>
  <c r="AQ108" i="5"/>
  <c r="AR108" i="5"/>
  <c r="AS108" i="5"/>
  <c r="AT108" i="5"/>
  <c r="AU108" i="5"/>
  <c r="AV108" i="5"/>
  <c r="AW108" i="5"/>
  <c r="AJ110" i="5"/>
  <c r="AK110" i="5"/>
  <c r="AL110" i="5"/>
  <c r="AM110" i="5"/>
  <c r="AN110" i="5"/>
  <c r="AO110" i="5"/>
  <c r="AQ110" i="5"/>
  <c r="AR110" i="5"/>
  <c r="AS110" i="5"/>
  <c r="AT110" i="5"/>
  <c r="AU110" i="5"/>
  <c r="AV110" i="5"/>
  <c r="AW110" i="5"/>
  <c r="AJ112" i="5"/>
  <c r="AK112" i="5"/>
  <c r="AL112" i="5"/>
  <c r="AM112" i="5"/>
  <c r="AN112" i="5"/>
  <c r="AO112" i="5"/>
  <c r="AQ112" i="5"/>
  <c r="AR112" i="5"/>
  <c r="AS112" i="5"/>
  <c r="AT112" i="5"/>
  <c r="AU112" i="5"/>
  <c r="AV112" i="5"/>
  <c r="AW112" i="5"/>
  <c r="AJ114" i="5"/>
  <c r="AK114" i="5"/>
  <c r="AL114" i="5"/>
  <c r="AM114" i="5"/>
  <c r="AN114" i="5"/>
  <c r="AO114" i="5"/>
  <c r="AQ114" i="5"/>
  <c r="AR114" i="5"/>
  <c r="AS114" i="5"/>
  <c r="AT114" i="5"/>
  <c r="AU114" i="5"/>
  <c r="AV114" i="5"/>
  <c r="AW114" i="5"/>
  <c r="AJ116" i="5"/>
  <c r="AK116" i="5"/>
  <c r="AL116" i="5"/>
  <c r="AM116" i="5"/>
  <c r="AN116" i="5"/>
  <c r="AO116" i="5"/>
  <c r="AQ116" i="5"/>
  <c r="AR116" i="5"/>
  <c r="AS116" i="5"/>
  <c r="AT116" i="5"/>
  <c r="AU116" i="5"/>
  <c r="AV116" i="5"/>
  <c r="AW116" i="5"/>
  <c r="AJ118" i="5"/>
  <c r="AK118" i="5"/>
  <c r="AL118" i="5"/>
  <c r="AM118" i="5"/>
  <c r="AN118" i="5"/>
  <c r="AO118" i="5"/>
  <c r="AQ118" i="5"/>
  <c r="AR118" i="5"/>
  <c r="AS118" i="5"/>
  <c r="AT118" i="5"/>
  <c r="AU118" i="5"/>
  <c r="AV118" i="5"/>
  <c r="AW118" i="5"/>
  <c r="AJ120" i="5"/>
  <c r="AK120" i="5"/>
  <c r="AL120" i="5"/>
  <c r="AM120" i="5"/>
  <c r="AN120" i="5"/>
  <c r="AO120" i="5"/>
  <c r="AQ120" i="5"/>
  <c r="AR120" i="5"/>
  <c r="AS120" i="5"/>
  <c r="AT120" i="5"/>
  <c r="AU120" i="5"/>
  <c r="AV120" i="5"/>
  <c r="AW120" i="5"/>
  <c r="AJ121" i="5"/>
  <c r="AK121" i="5"/>
  <c r="AL121" i="5"/>
  <c r="AM121" i="5"/>
  <c r="AN121" i="5"/>
  <c r="AO121" i="5"/>
  <c r="AQ121" i="5"/>
  <c r="AR121" i="5"/>
  <c r="AS121" i="5"/>
  <c r="AT121" i="5"/>
  <c r="AU121" i="5"/>
  <c r="AV121" i="5"/>
  <c r="AW121" i="5"/>
  <c r="AJ124" i="5"/>
  <c r="AK124" i="5"/>
  <c r="AL124" i="5"/>
  <c r="AM124" i="5"/>
  <c r="AN124" i="5"/>
  <c r="AO124" i="5"/>
  <c r="AQ124" i="5"/>
  <c r="AR124" i="5"/>
  <c r="AS124" i="5"/>
  <c r="AT124" i="5"/>
  <c r="AU124" i="5"/>
  <c r="AV124" i="5"/>
  <c r="AW124" i="5"/>
  <c r="AJ126" i="5"/>
  <c r="AK126" i="5"/>
  <c r="AL126" i="5"/>
  <c r="AM126" i="5"/>
  <c r="AN126" i="5"/>
  <c r="AO126" i="5"/>
  <c r="AQ126" i="5"/>
  <c r="AR126" i="5"/>
  <c r="AS126" i="5"/>
  <c r="AT126" i="5"/>
  <c r="AU126" i="5"/>
  <c r="AV126" i="5"/>
  <c r="AW126" i="5"/>
  <c r="AJ128" i="5"/>
  <c r="AK128" i="5"/>
  <c r="AL128" i="5"/>
  <c r="AM128" i="5"/>
  <c r="AN128" i="5"/>
  <c r="AO128" i="5"/>
  <c r="AQ128" i="5"/>
  <c r="AR128" i="5"/>
  <c r="AS128" i="5"/>
  <c r="AT128" i="5"/>
  <c r="AU128" i="5"/>
  <c r="AV128" i="5"/>
  <c r="AW128" i="5"/>
  <c r="AJ131" i="5"/>
  <c r="AK131" i="5"/>
  <c r="AL131" i="5"/>
  <c r="AM131" i="5"/>
  <c r="AN131" i="5"/>
  <c r="AO131" i="5"/>
  <c r="AQ131" i="5"/>
  <c r="AR131" i="5"/>
  <c r="AS131" i="5"/>
  <c r="AT131" i="5"/>
  <c r="AU131" i="5"/>
  <c r="AV131" i="5"/>
  <c r="AW131" i="5"/>
  <c r="AJ133" i="5"/>
  <c r="AK133" i="5"/>
  <c r="AL133" i="5"/>
  <c r="AM133" i="5"/>
  <c r="AN133" i="5"/>
  <c r="AO133" i="5"/>
  <c r="AQ133" i="5"/>
  <c r="AR133" i="5"/>
  <c r="AS133" i="5"/>
  <c r="AT133" i="5"/>
  <c r="AU133" i="5"/>
  <c r="AV133" i="5"/>
  <c r="AW133" i="5"/>
  <c r="AJ135" i="5"/>
  <c r="AK135" i="5"/>
  <c r="AL135" i="5"/>
  <c r="AM135" i="5"/>
  <c r="AN135" i="5"/>
  <c r="AO135" i="5"/>
  <c r="AQ135" i="5"/>
  <c r="AR135" i="5"/>
  <c r="AS135" i="5"/>
  <c r="AT135" i="5"/>
  <c r="AU135" i="5"/>
  <c r="AV135" i="5"/>
  <c r="AW135" i="5"/>
  <c r="AJ137" i="5"/>
  <c r="AK137" i="5"/>
  <c r="AL137" i="5"/>
  <c r="AM137" i="5"/>
  <c r="AN137" i="5"/>
  <c r="AO137" i="5"/>
  <c r="AQ137" i="5"/>
  <c r="AR137" i="5"/>
  <c r="AS137" i="5"/>
  <c r="AT137" i="5"/>
  <c r="AU137" i="5"/>
  <c r="AV137" i="5"/>
  <c r="AW137" i="5"/>
  <c r="AJ139" i="5"/>
  <c r="AK139" i="5"/>
  <c r="AL139" i="5"/>
  <c r="AM139" i="5"/>
  <c r="AN139" i="5"/>
  <c r="AO139" i="5"/>
  <c r="AQ139" i="5"/>
  <c r="AR139" i="5"/>
  <c r="AS139" i="5"/>
  <c r="AT139" i="5"/>
  <c r="AU139" i="5"/>
  <c r="AV139" i="5"/>
  <c r="AW139" i="5"/>
  <c r="AJ141" i="5"/>
  <c r="AK141" i="5"/>
  <c r="AL141" i="5"/>
  <c r="AM141" i="5"/>
  <c r="AN141" i="5"/>
  <c r="AO141" i="5"/>
  <c r="AQ141" i="5"/>
  <c r="AR141" i="5"/>
  <c r="AS141" i="5"/>
  <c r="AT141" i="5"/>
  <c r="AU141" i="5"/>
  <c r="AV141" i="5"/>
  <c r="AW141" i="5"/>
  <c r="AJ143" i="5"/>
  <c r="AK143" i="5"/>
  <c r="AL143" i="5"/>
  <c r="AM143" i="5"/>
  <c r="AN143" i="5"/>
  <c r="AO143" i="5"/>
  <c r="AQ143" i="5"/>
  <c r="AR143" i="5"/>
  <c r="AS143" i="5"/>
  <c r="AT143" i="5"/>
  <c r="AU143" i="5"/>
  <c r="AV143" i="5"/>
  <c r="AW143" i="5"/>
  <c r="AJ145" i="5"/>
  <c r="AK145" i="5"/>
  <c r="AL145" i="5"/>
  <c r="AM145" i="5"/>
  <c r="AN145" i="5"/>
  <c r="AO145" i="5"/>
  <c r="AQ145" i="5"/>
  <c r="AR145" i="5"/>
  <c r="AS145" i="5"/>
  <c r="AT145" i="5"/>
  <c r="AU145" i="5"/>
  <c r="AV145" i="5"/>
  <c r="AW145" i="5"/>
  <c r="AJ146" i="5"/>
  <c r="AK146" i="5"/>
  <c r="AL146" i="5"/>
  <c r="AM146" i="5"/>
  <c r="AN146" i="5"/>
  <c r="AO146" i="5"/>
  <c r="AQ146" i="5"/>
  <c r="AR146" i="5"/>
  <c r="AS146" i="5"/>
  <c r="AT146" i="5"/>
  <c r="AU146" i="5"/>
  <c r="AV146" i="5"/>
  <c r="AW146" i="5"/>
  <c r="AJ149" i="5"/>
  <c r="AK149" i="5"/>
  <c r="AL149" i="5"/>
  <c r="AM149" i="5"/>
  <c r="AN149" i="5"/>
  <c r="AO149" i="5"/>
  <c r="AQ149" i="5"/>
  <c r="AR149" i="5"/>
  <c r="AS149" i="5"/>
  <c r="AT149" i="5"/>
  <c r="AU149" i="5"/>
  <c r="AV149" i="5"/>
  <c r="AW149" i="5"/>
  <c r="AJ151" i="5"/>
  <c r="AK151" i="5"/>
  <c r="AL151" i="5"/>
  <c r="AM151" i="5"/>
  <c r="AN151" i="5"/>
  <c r="AO151" i="5"/>
  <c r="AQ151" i="5"/>
  <c r="AR151" i="5"/>
  <c r="AS151" i="5"/>
  <c r="AT151" i="5"/>
  <c r="AU151" i="5"/>
  <c r="AV151" i="5"/>
  <c r="AW151" i="5"/>
  <c r="AJ153" i="5"/>
  <c r="AK153" i="5"/>
  <c r="AL153" i="5"/>
  <c r="AM153" i="5"/>
  <c r="AN153" i="5"/>
  <c r="AO153" i="5"/>
  <c r="AQ153" i="5"/>
  <c r="AR153" i="5"/>
  <c r="AS153" i="5"/>
  <c r="AT153" i="5"/>
  <c r="AU153" i="5"/>
  <c r="AV153" i="5"/>
  <c r="AW153" i="5"/>
  <c r="AJ155" i="5"/>
  <c r="AK155" i="5"/>
  <c r="AL155" i="5"/>
  <c r="AM155" i="5"/>
  <c r="AN155" i="5"/>
  <c r="AO155" i="5"/>
  <c r="AQ155" i="5"/>
  <c r="AR155" i="5"/>
  <c r="AS155" i="5"/>
  <c r="AT155" i="5"/>
  <c r="AU155" i="5"/>
  <c r="AV155" i="5"/>
  <c r="AW155" i="5"/>
  <c r="AJ163" i="5"/>
  <c r="AK163" i="5"/>
  <c r="AL163" i="5"/>
  <c r="AM163" i="5"/>
  <c r="AN163" i="5"/>
  <c r="AO163" i="5"/>
  <c r="AQ163" i="5"/>
  <c r="AR163" i="5"/>
  <c r="AS163" i="5"/>
  <c r="AT163" i="5"/>
  <c r="AU163" i="5"/>
  <c r="AV163" i="5"/>
  <c r="AW163" i="5"/>
  <c r="AJ166" i="5"/>
  <c r="AK166" i="5"/>
  <c r="AL166" i="5"/>
  <c r="AM166" i="5"/>
  <c r="AN166" i="5"/>
  <c r="AO166" i="5"/>
  <c r="AQ166" i="5"/>
  <c r="AR166" i="5"/>
  <c r="AS166" i="5"/>
  <c r="AT166" i="5"/>
  <c r="AU166" i="5"/>
  <c r="AV166" i="5"/>
  <c r="AW166" i="5"/>
  <c r="AJ168" i="5"/>
  <c r="AK168" i="5"/>
  <c r="AL168" i="5"/>
  <c r="AM168" i="5"/>
  <c r="AN168" i="5"/>
  <c r="AO168" i="5"/>
  <c r="AQ168" i="5"/>
  <c r="AR168" i="5"/>
  <c r="AS168" i="5"/>
  <c r="AT168" i="5"/>
  <c r="AU168" i="5"/>
  <c r="AV168" i="5"/>
  <c r="AW168" i="5"/>
  <c r="AJ170" i="5"/>
  <c r="AK170" i="5"/>
  <c r="AL170" i="5"/>
  <c r="AM170" i="5"/>
  <c r="AN170" i="5"/>
  <c r="AO170" i="5"/>
  <c r="AQ170" i="5"/>
  <c r="AR170" i="5"/>
  <c r="AS170" i="5"/>
  <c r="AT170" i="5"/>
  <c r="AU170" i="5"/>
  <c r="AV170" i="5"/>
  <c r="AW170" i="5"/>
  <c r="AJ172" i="5"/>
  <c r="AK172" i="5"/>
  <c r="AL172" i="5"/>
  <c r="AM172" i="5"/>
  <c r="AN172" i="5"/>
  <c r="AO172" i="5"/>
  <c r="AQ172" i="5"/>
  <c r="AR172" i="5"/>
  <c r="AS172" i="5"/>
  <c r="AT172" i="5"/>
  <c r="AU172" i="5"/>
  <c r="AV172" i="5"/>
  <c r="AW172" i="5"/>
  <c r="AJ174" i="5"/>
  <c r="AK174" i="5"/>
  <c r="AL174" i="5"/>
  <c r="AM174" i="5"/>
  <c r="AN174" i="5"/>
  <c r="AO174" i="5"/>
  <c r="AQ174" i="5"/>
  <c r="AR174" i="5"/>
  <c r="AS174" i="5"/>
  <c r="AT174" i="5"/>
  <c r="AU174" i="5"/>
  <c r="AV174" i="5"/>
  <c r="AW174" i="5"/>
  <c r="AJ176" i="5"/>
  <c r="AK176" i="5"/>
  <c r="AL176" i="5"/>
  <c r="AM176" i="5"/>
  <c r="AN176" i="5"/>
  <c r="AO176" i="5"/>
  <c r="AQ176" i="5"/>
  <c r="AR176" i="5"/>
  <c r="AS176" i="5"/>
  <c r="AT176" i="5"/>
  <c r="AU176" i="5"/>
  <c r="AV176" i="5"/>
  <c r="AW176" i="5"/>
  <c r="AJ178" i="5"/>
  <c r="AK178" i="5"/>
  <c r="AL178" i="5"/>
  <c r="AM178" i="5"/>
  <c r="AN178" i="5"/>
  <c r="AO178" i="5"/>
  <c r="AQ178" i="5"/>
  <c r="AR178" i="5"/>
  <c r="AS178" i="5"/>
  <c r="AT178" i="5"/>
  <c r="AU178" i="5"/>
  <c r="AV178" i="5"/>
  <c r="AW178" i="5"/>
  <c r="AJ180" i="5"/>
  <c r="AK180" i="5"/>
  <c r="AL180" i="5"/>
  <c r="AM180" i="5"/>
  <c r="AN180" i="5"/>
  <c r="AO180" i="5"/>
  <c r="AQ180" i="5"/>
  <c r="AR180" i="5"/>
  <c r="AS180" i="5"/>
  <c r="AT180" i="5"/>
  <c r="AU180" i="5"/>
  <c r="AV180" i="5"/>
  <c r="AW180" i="5"/>
  <c r="AJ182" i="5"/>
  <c r="AK182" i="5"/>
  <c r="AL182" i="5"/>
  <c r="AM182" i="5"/>
  <c r="AN182" i="5"/>
  <c r="AO182" i="5"/>
  <c r="AQ182" i="5"/>
  <c r="AR182" i="5"/>
  <c r="AS182" i="5"/>
  <c r="AT182" i="5"/>
  <c r="AU182" i="5"/>
  <c r="AV182" i="5"/>
  <c r="AW182" i="5"/>
  <c r="AJ184" i="5"/>
  <c r="AK184" i="5"/>
  <c r="AL184" i="5"/>
  <c r="AM184" i="5"/>
  <c r="AN184" i="5"/>
  <c r="AO184" i="5"/>
  <c r="AQ184" i="5"/>
  <c r="AR184" i="5"/>
  <c r="AS184" i="5"/>
  <c r="AT184" i="5"/>
  <c r="AU184" i="5"/>
  <c r="AV184" i="5"/>
  <c r="AW184" i="5"/>
  <c r="AJ186" i="5"/>
  <c r="AK186" i="5"/>
  <c r="AL186" i="5"/>
  <c r="AM186" i="5"/>
  <c r="AN186" i="5"/>
  <c r="AO186" i="5"/>
  <c r="AQ186" i="5"/>
  <c r="AR186" i="5"/>
  <c r="AS186" i="5"/>
  <c r="AT186" i="5"/>
  <c r="AU186" i="5"/>
  <c r="AV186" i="5"/>
  <c r="AW186" i="5"/>
  <c r="AJ188" i="5"/>
  <c r="AK188" i="5"/>
  <c r="AL188" i="5"/>
  <c r="AM188" i="5"/>
  <c r="AN188" i="5"/>
  <c r="AO188" i="5"/>
  <c r="AQ188" i="5"/>
  <c r="AR188" i="5"/>
  <c r="AS188" i="5"/>
  <c r="AT188" i="5"/>
  <c r="AU188" i="5"/>
  <c r="AV188" i="5"/>
  <c r="AW188" i="5"/>
  <c r="AJ190" i="5"/>
  <c r="AK190" i="5"/>
  <c r="AL190" i="5"/>
  <c r="AM190" i="5"/>
  <c r="AN190" i="5"/>
  <c r="AO190" i="5"/>
  <c r="AQ190" i="5"/>
  <c r="AR190" i="5"/>
  <c r="AS190" i="5"/>
  <c r="AT190" i="5"/>
  <c r="AU190" i="5"/>
  <c r="AV190" i="5"/>
  <c r="AW190" i="5"/>
  <c r="AJ192" i="5"/>
  <c r="AK192" i="5"/>
  <c r="AL192" i="5"/>
  <c r="AM192" i="5"/>
  <c r="AN192" i="5"/>
  <c r="AO192" i="5"/>
  <c r="AQ192" i="5"/>
  <c r="AR192" i="5"/>
  <c r="AS192" i="5"/>
  <c r="AT192" i="5"/>
  <c r="AU192" i="5"/>
  <c r="AV192" i="5"/>
  <c r="AW192" i="5"/>
  <c r="AJ194" i="5"/>
  <c r="AK194" i="5"/>
  <c r="AL194" i="5"/>
  <c r="AM194" i="5"/>
  <c r="AN194" i="5"/>
  <c r="AO194" i="5"/>
  <c r="AQ194" i="5"/>
  <c r="AR194" i="5"/>
  <c r="AS194" i="5"/>
  <c r="AT194" i="5"/>
  <c r="AU194" i="5"/>
  <c r="AV194" i="5"/>
  <c r="AW194" i="5"/>
  <c r="AJ196" i="5"/>
  <c r="AK196" i="5"/>
  <c r="AL196" i="5"/>
  <c r="AM196" i="5"/>
  <c r="AN196" i="5"/>
  <c r="AO196" i="5"/>
  <c r="AQ196" i="5"/>
  <c r="AR196" i="5"/>
  <c r="AS196" i="5"/>
  <c r="AT196" i="5"/>
  <c r="AU196" i="5"/>
  <c r="AV196" i="5"/>
  <c r="AW196" i="5"/>
  <c r="AJ198" i="5"/>
  <c r="AK198" i="5"/>
  <c r="AL198" i="5"/>
  <c r="AM198" i="5"/>
  <c r="AN198" i="5"/>
  <c r="AO198" i="5"/>
  <c r="AQ198" i="5"/>
  <c r="AR198" i="5"/>
  <c r="AS198" i="5"/>
  <c r="AT198" i="5"/>
  <c r="AU198" i="5"/>
  <c r="AV198" i="5"/>
  <c r="AW198" i="5"/>
  <c r="AJ201" i="5"/>
  <c r="AK201" i="5"/>
  <c r="AL201" i="5"/>
  <c r="AM201" i="5"/>
  <c r="AN201" i="5"/>
  <c r="AO201" i="5"/>
  <c r="AQ201" i="5"/>
  <c r="AR201" i="5"/>
  <c r="AS201" i="5"/>
  <c r="AT201" i="5"/>
  <c r="AU201" i="5"/>
  <c r="AV201" i="5"/>
  <c r="AW201" i="5"/>
  <c r="AJ203" i="5"/>
  <c r="AK203" i="5"/>
  <c r="AL203" i="5"/>
  <c r="AM203" i="5"/>
  <c r="AN203" i="5"/>
  <c r="AO203" i="5"/>
  <c r="AQ203" i="5"/>
  <c r="AR203" i="5"/>
  <c r="AS203" i="5"/>
  <c r="AT203" i="5"/>
  <c r="AU203" i="5"/>
  <c r="AV203" i="5"/>
  <c r="AW203" i="5"/>
  <c r="AJ205" i="5"/>
  <c r="AK205" i="5"/>
  <c r="AL205" i="5"/>
  <c r="AM205" i="5"/>
  <c r="AN205" i="5"/>
  <c r="AO205" i="5"/>
  <c r="AQ205" i="5"/>
  <c r="AR205" i="5"/>
  <c r="AS205" i="5"/>
  <c r="AT205" i="5"/>
  <c r="AU205" i="5"/>
  <c r="AV205" i="5"/>
  <c r="AW205" i="5"/>
  <c r="AJ207" i="5"/>
  <c r="AK207" i="5"/>
  <c r="AL207" i="5"/>
  <c r="AM207" i="5"/>
  <c r="AN207" i="5"/>
  <c r="AO207" i="5"/>
  <c r="AQ207" i="5"/>
  <c r="AR207" i="5"/>
  <c r="AS207" i="5"/>
  <c r="AT207" i="5"/>
  <c r="AU207" i="5"/>
  <c r="AV207" i="5"/>
  <c r="AW207" i="5"/>
  <c r="AJ209" i="5"/>
  <c r="AK209" i="5"/>
  <c r="AL209" i="5"/>
  <c r="AM209" i="5"/>
  <c r="AN209" i="5"/>
  <c r="AO209" i="5"/>
  <c r="AQ209" i="5"/>
  <c r="AR209" i="5"/>
  <c r="AS209" i="5"/>
  <c r="AT209" i="5"/>
  <c r="AU209" i="5"/>
  <c r="AV209" i="5"/>
  <c r="AW209" i="5"/>
  <c r="AJ227" i="5"/>
  <c r="AK227" i="5"/>
  <c r="AL227" i="5"/>
  <c r="AM227" i="5"/>
  <c r="AN227" i="5"/>
  <c r="AO227" i="5"/>
  <c r="AQ227" i="5"/>
  <c r="AR227" i="5"/>
  <c r="AS227" i="5"/>
  <c r="AT227" i="5"/>
  <c r="AU227" i="5"/>
  <c r="AV227" i="5"/>
  <c r="AW227" i="5"/>
  <c r="AJ230" i="5"/>
  <c r="AK230" i="5"/>
  <c r="AL230" i="5"/>
  <c r="AM230" i="5"/>
  <c r="AN230" i="5"/>
  <c r="AO230" i="5"/>
  <c r="AQ230" i="5"/>
  <c r="AR230" i="5"/>
  <c r="AS230" i="5"/>
  <c r="AT230" i="5"/>
  <c r="AU230" i="5"/>
  <c r="AV230" i="5"/>
  <c r="AW230" i="5"/>
  <c r="AJ232" i="5"/>
  <c r="AK232" i="5"/>
  <c r="AL232" i="5"/>
  <c r="AM232" i="5"/>
  <c r="AN232" i="5"/>
  <c r="AO232" i="5"/>
  <c r="AQ232" i="5"/>
  <c r="AR232" i="5"/>
  <c r="AS232" i="5"/>
  <c r="AT232" i="5"/>
  <c r="AU232" i="5"/>
  <c r="AV232" i="5"/>
  <c r="AW232" i="5"/>
  <c r="AJ234" i="5"/>
  <c r="AK234" i="5"/>
  <c r="AL234" i="5"/>
  <c r="AM234" i="5"/>
  <c r="AN234" i="5"/>
  <c r="AO234" i="5"/>
  <c r="AQ234" i="5"/>
  <c r="AR234" i="5"/>
  <c r="AS234" i="5"/>
  <c r="AT234" i="5"/>
  <c r="AU234" i="5"/>
  <c r="AV234" i="5"/>
  <c r="AW234" i="5"/>
  <c r="AJ236" i="5"/>
  <c r="AK236" i="5"/>
  <c r="AL236" i="5"/>
  <c r="AM236" i="5"/>
  <c r="AN236" i="5"/>
  <c r="AO236" i="5"/>
  <c r="AQ236" i="5"/>
  <c r="AR236" i="5"/>
  <c r="AS236" i="5"/>
  <c r="AT236" i="5"/>
  <c r="AU236" i="5"/>
  <c r="AV236" i="5"/>
  <c r="AW236" i="5"/>
  <c r="AJ238" i="5"/>
  <c r="AK238" i="5"/>
  <c r="AL238" i="5"/>
  <c r="AM238" i="5"/>
  <c r="AN238" i="5"/>
  <c r="AO238" i="5"/>
  <c r="AQ238" i="5"/>
  <c r="AR238" i="5"/>
  <c r="AS238" i="5"/>
  <c r="AT238" i="5"/>
  <c r="AU238" i="5"/>
  <c r="AV238" i="5"/>
  <c r="AW238" i="5"/>
  <c r="AJ240" i="5"/>
  <c r="AK240" i="5"/>
  <c r="AL240" i="5"/>
  <c r="AM240" i="5"/>
  <c r="AN240" i="5"/>
  <c r="AO240" i="5"/>
  <c r="AQ240" i="5"/>
  <c r="AR240" i="5"/>
  <c r="AS240" i="5"/>
  <c r="AT240" i="5"/>
  <c r="AU240" i="5"/>
  <c r="AV240" i="5"/>
  <c r="AW240" i="5"/>
  <c r="AJ241" i="5"/>
  <c r="AK241" i="5"/>
  <c r="AL241" i="5"/>
  <c r="AM241" i="5"/>
  <c r="AN241" i="5"/>
  <c r="AO241" i="5"/>
  <c r="AQ241" i="5"/>
  <c r="AR241" i="5"/>
  <c r="AS241" i="5"/>
  <c r="AT241" i="5"/>
  <c r="AU241" i="5"/>
  <c r="AV241" i="5"/>
  <c r="AW241" i="5"/>
  <c r="AJ243" i="5"/>
  <c r="AK243" i="5"/>
  <c r="AL243" i="5"/>
  <c r="AM243" i="5"/>
  <c r="AN243" i="5"/>
  <c r="AO243" i="5"/>
  <c r="AQ243" i="5"/>
  <c r="AR243" i="5"/>
  <c r="AS243" i="5"/>
  <c r="AT243" i="5"/>
  <c r="AU243" i="5"/>
  <c r="AV243" i="5"/>
  <c r="AW243" i="5"/>
  <c r="AJ246" i="5"/>
  <c r="AK246" i="5"/>
  <c r="AL246" i="5"/>
  <c r="AM246" i="5"/>
  <c r="AN246" i="5"/>
  <c r="AO246" i="5"/>
  <c r="AQ246" i="5"/>
  <c r="AR246" i="5"/>
  <c r="AS246" i="5"/>
  <c r="AT246" i="5"/>
  <c r="AU246" i="5"/>
  <c r="AV246" i="5"/>
  <c r="AW246" i="5"/>
  <c r="AJ248" i="5"/>
  <c r="AK248" i="5"/>
  <c r="AL248" i="5"/>
  <c r="AM248" i="5"/>
  <c r="AN248" i="5"/>
  <c r="AO248" i="5"/>
  <c r="AQ248" i="5"/>
  <c r="AR248" i="5"/>
  <c r="AS248" i="5"/>
  <c r="AT248" i="5"/>
  <c r="AU248" i="5"/>
  <c r="AV248" i="5"/>
  <c r="AW248" i="5"/>
  <c r="AJ250" i="5"/>
  <c r="AK250" i="5"/>
  <c r="AL250" i="5"/>
  <c r="AM250" i="5"/>
  <c r="AN250" i="5"/>
  <c r="AO250" i="5"/>
  <c r="AQ250" i="5"/>
  <c r="AR250" i="5"/>
  <c r="AS250" i="5"/>
  <c r="AT250" i="5"/>
  <c r="AU250" i="5"/>
  <c r="AV250" i="5"/>
  <c r="AW250" i="5"/>
  <c r="AJ252" i="5"/>
  <c r="AK252" i="5"/>
  <c r="AL252" i="5"/>
  <c r="AM252" i="5"/>
  <c r="AN252" i="5"/>
  <c r="AO252" i="5"/>
  <c r="AQ252" i="5"/>
  <c r="AR252" i="5"/>
  <c r="AS252" i="5"/>
  <c r="AT252" i="5"/>
  <c r="AU252" i="5"/>
  <c r="AV252" i="5"/>
  <c r="AW252" i="5"/>
  <c r="AJ253" i="5"/>
  <c r="AK253" i="5"/>
  <c r="AL253" i="5"/>
  <c r="AM253" i="5"/>
  <c r="AN253" i="5"/>
  <c r="AO253" i="5"/>
  <c r="AQ253" i="5"/>
  <c r="AR253" i="5"/>
  <c r="AS253" i="5"/>
  <c r="AT253" i="5"/>
  <c r="AU253" i="5"/>
  <c r="AV253" i="5"/>
  <c r="AW253" i="5"/>
  <c r="AJ256" i="5"/>
  <c r="AK256" i="5"/>
  <c r="AL256" i="5"/>
  <c r="AM256" i="5"/>
  <c r="AN256" i="5"/>
  <c r="AO256" i="5"/>
  <c r="AQ256" i="5"/>
  <c r="AR256" i="5"/>
  <c r="AS256" i="5"/>
  <c r="AT256" i="5"/>
  <c r="AU256" i="5"/>
  <c r="AV256" i="5"/>
  <c r="AW256" i="5"/>
  <c r="AJ259" i="5"/>
  <c r="AK259" i="5"/>
  <c r="AL259" i="5"/>
  <c r="AM259" i="5"/>
  <c r="AN259" i="5"/>
  <c r="AO259" i="5"/>
  <c r="AQ259" i="5"/>
  <c r="AR259" i="5"/>
  <c r="AS259" i="5"/>
  <c r="AT259" i="5"/>
  <c r="AU259" i="5"/>
  <c r="AV259" i="5"/>
  <c r="AW259" i="5"/>
  <c r="AJ261" i="5"/>
  <c r="AK261" i="5"/>
  <c r="AL261" i="5"/>
  <c r="AM261" i="5"/>
  <c r="AN261" i="5"/>
  <c r="AO261" i="5"/>
  <c r="AQ261" i="5"/>
  <c r="AR261" i="5"/>
  <c r="AS261" i="5"/>
  <c r="AT261" i="5"/>
  <c r="AU261" i="5"/>
  <c r="AV261" i="5"/>
  <c r="AW261" i="5"/>
  <c r="AJ263" i="5"/>
  <c r="AK263" i="5"/>
  <c r="AL263" i="5"/>
  <c r="AM263" i="5"/>
  <c r="AN263" i="5"/>
  <c r="AO263" i="5"/>
  <c r="AQ263" i="5"/>
  <c r="AR263" i="5"/>
  <c r="AS263" i="5"/>
  <c r="AT263" i="5"/>
  <c r="AU263" i="5"/>
  <c r="AV263" i="5"/>
  <c r="AW263" i="5"/>
  <c r="AJ265" i="5"/>
  <c r="AK265" i="5"/>
  <c r="AL265" i="5"/>
  <c r="AM265" i="5"/>
  <c r="AN265" i="5"/>
  <c r="AO265" i="5"/>
  <c r="AQ265" i="5"/>
  <c r="AR265" i="5"/>
  <c r="AS265" i="5"/>
  <c r="AT265" i="5"/>
  <c r="AU265" i="5"/>
  <c r="AV265" i="5"/>
  <c r="AW265" i="5"/>
  <c r="AJ267" i="5"/>
  <c r="AK267" i="5"/>
  <c r="AL267" i="5"/>
  <c r="AM267" i="5"/>
  <c r="AN267" i="5"/>
  <c r="AO267" i="5"/>
  <c r="AQ267" i="5"/>
  <c r="AR267" i="5"/>
  <c r="AS267" i="5"/>
  <c r="AT267" i="5"/>
  <c r="AU267" i="5"/>
  <c r="AV267" i="5"/>
  <c r="AW267" i="5"/>
  <c r="AJ269" i="5"/>
  <c r="AK269" i="5"/>
  <c r="AL269" i="5"/>
  <c r="AM269" i="5"/>
  <c r="AN269" i="5"/>
  <c r="AO269" i="5"/>
  <c r="AQ269" i="5"/>
  <c r="AR269" i="5"/>
  <c r="AS269" i="5"/>
  <c r="AT269" i="5"/>
  <c r="AU269" i="5"/>
  <c r="AV269" i="5"/>
  <c r="AW269" i="5"/>
  <c r="AJ271" i="5"/>
  <c r="AK271" i="5"/>
  <c r="AL271" i="5"/>
  <c r="AM271" i="5"/>
  <c r="AN271" i="5"/>
  <c r="AO271" i="5"/>
  <c r="AQ271" i="5"/>
  <c r="AR271" i="5"/>
  <c r="AS271" i="5"/>
  <c r="AT271" i="5"/>
  <c r="AU271" i="5"/>
  <c r="AV271" i="5"/>
  <c r="AW271" i="5"/>
  <c r="AJ274" i="5"/>
  <c r="AK274" i="5"/>
  <c r="AL274" i="5"/>
  <c r="AM274" i="5"/>
  <c r="AN274" i="5"/>
  <c r="AO274" i="5"/>
  <c r="AQ274" i="5"/>
  <c r="AR274" i="5"/>
  <c r="AS274" i="5"/>
  <c r="AT274" i="5"/>
  <c r="AU274" i="5"/>
  <c r="AV274" i="5"/>
  <c r="AW274" i="5"/>
  <c r="AJ276" i="5"/>
  <c r="AK276" i="5"/>
  <c r="AL276" i="5"/>
  <c r="AM276" i="5"/>
  <c r="AN276" i="5"/>
  <c r="AO276" i="5"/>
  <c r="AQ276" i="5"/>
  <c r="AR276" i="5"/>
  <c r="AS276" i="5"/>
  <c r="AT276" i="5"/>
  <c r="AU276" i="5"/>
  <c r="AV276" i="5"/>
  <c r="AW276" i="5"/>
  <c r="AJ278" i="5"/>
  <c r="AK278" i="5"/>
  <c r="AL278" i="5"/>
  <c r="AM278" i="5"/>
  <c r="AN278" i="5"/>
  <c r="AO278" i="5"/>
  <c r="AQ278" i="5"/>
  <c r="AR278" i="5"/>
  <c r="AS278" i="5"/>
  <c r="AT278" i="5"/>
  <c r="AU278" i="5"/>
  <c r="AV278" i="5"/>
  <c r="AW278" i="5"/>
  <c r="AJ280" i="5"/>
  <c r="AK280" i="5"/>
  <c r="AL280" i="5"/>
  <c r="AM280" i="5"/>
  <c r="AN280" i="5"/>
  <c r="AO280" i="5"/>
  <c r="AQ280" i="5"/>
  <c r="AR280" i="5"/>
  <c r="AS280" i="5"/>
  <c r="AT280" i="5"/>
  <c r="AU280" i="5"/>
  <c r="AV280" i="5"/>
  <c r="AW280" i="5"/>
  <c r="AJ282" i="5"/>
  <c r="AK282" i="5"/>
  <c r="AL282" i="5"/>
  <c r="AM282" i="5"/>
  <c r="AN282" i="5"/>
  <c r="AO282" i="5"/>
  <c r="AQ282" i="5"/>
  <c r="AR282" i="5"/>
  <c r="AS282" i="5"/>
  <c r="AT282" i="5"/>
  <c r="AU282" i="5"/>
  <c r="AV282" i="5"/>
  <c r="AW282" i="5"/>
  <c r="AJ284" i="5"/>
  <c r="AK284" i="5"/>
  <c r="AL284" i="5"/>
  <c r="AM284" i="5"/>
  <c r="AN284" i="5"/>
  <c r="AO284" i="5"/>
  <c r="AQ284" i="5"/>
  <c r="AR284" i="5"/>
  <c r="AS284" i="5"/>
  <c r="AT284" i="5"/>
  <c r="AU284" i="5"/>
  <c r="AV284" i="5"/>
  <c r="AW284" i="5"/>
  <c r="AJ286" i="5"/>
  <c r="AK286" i="5"/>
  <c r="AL286" i="5"/>
  <c r="AM286" i="5"/>
  <c r="AN286" i="5"/>
  <c r="AO286" i="5"/>
  <c r="AQ286" i="5"/>
  <c r="AR286" i="5"/>
  <c r="AS286" i="5"/>
  <c r="AT286" i="5"/>
  <c r="AU286" i="5"/>
  <c r="AV286" i="5"/>
  <c r="AW286" i="5"/>
  <c r="AJ288" i="5"/>
  <c r="AK288" i="5"/>
  <c r="AL288" i="5"/>
  <c r="AM288" i="5"/>
  <c r="AN288" i="5"/>
  <c r="AO288" i="5"/>
  <c r="AQ288" i="5"/>
  <c r="AR288" i="5"/>
  <c r="AS288" i="5"/>
  <c r="AT288" i="5"/>
  <c r="AU288" i="5"/>
  <c r="AV288" i="5"/>
  <c r="AW288" i="5"/>
  <c r="AJ290" i="5"/>
  <c r="AK290" i="5"/>
  <c r="AL290" i="5"/>
  <c r="AM290" i="5"/>
  <c r="AN290" i="5"/>
  <c r="AO290" i="5"/>
  <c r="AQ290" i="5"/>
  <c r="AR290" i="5"/>
  <c r="AS290" i="5"/>
  <c r="AT290" i="5"/>
  <c r="AU290" i="5"/>
  <c r="AV290" i="5"/>
  <c r="AW290" i="5"/>
  <c r="AJ293" i="5"/>
  <c r="AK293" i="5"/>
  <c r="AL293" i="5"/>
  <c r="AM293" i="5"/>
  <c r="AN293" i="5"/>
  <c r="AO293" i="5"/>
  <c r="AQ293" i="5"/>
  <c r="AR293" i="5"/>
  <c r="AS293" i="5"/>
  <c r="AT293" i="5"/>
  <c r="AU293" i="5"/>
  <c r="AV293" i="5"/>
  <c r="AW293" i="5"/>
  <c r="AJ295" i="5"/>
  <c r="AK295" i="5"/>
  <c r="AL295" i="5"/>
  <c r="AM295" i="5"/>
  <c r="AN295" i="5"/>
  <c r="AO295" i="5"/>
  <c r="AQ295" i="5"/>
  <c r="AR295" i="5"/>
  <c r="AS295" i="5"/>
  <c r="AT295" i="5"/>
  <c r="AU295" i="5"/>
  <c r="AV295" i="5"/>
  <c r="AW295" i="5"/>
  <c r="AJ297" i="5"/>
  <c r="AK297" i="5"/>
  <c r="AL297" i="5"/>
  <c r="AM297" i="5"/>
  <c r="AN297" i="5"/>
  <c r="AO297" i="5"/>
  <c r="AQ297" i="5"/>
  <c r="AR297" i="5"/>
  <c r="AS297" i="5"/>
  <c r="AT297" i="5"/>
  <c r="AU297" i="5"/>
  <c r="AV297" i="5"/>
  <c r="AW297" i="5"/>
  <c r="AJ299" i="5"/>
  <c r="AK299" i="5"/>
  <c r="AL299" i="5"/>
  <c r="AM299" i="5"/>
  <c r="AN299" i="5"/>
  <c r="AO299" i="5"/>
  <c r="AQ299" i="5"/>
  <c r="AR299" i="5"/>
  <c r="AS299" i="5"/>
  <c r="AT299" i="5"/>
  <c r="AU299" i="5"/>
  <c r="AV299" i="5"/>
  <c r="AW299" i="5"/>
  <c r="AJ301" i="5"/>
  <c r="AK301" i="5"/>
  <c r="AL301" i="5"/>
  <c r="AM301" i="5"/>
  <c r="AN301" i="5"/>
  <c r="AO301" i="5"/>
  <c r="AQ301" i="5"/>
  <c r="AR301" i="5"/>
  <c r="AS301" i="5"/>
  <c r="AT301" i="5"/>
  <c r="AU301" i="5"/>
  <c r="AV301" i="5"/>
  <c r="AW301" i="5"/>
  <c r="AJ303" i="5"/>
  <c r="AK303" i="5"/>
  <c r="AL303" i="5"/>
  <c r="AM303" i="5"/>
  <c r="AN303" i="5"/>
  <c r="AO303" i="5"/>
  <c r="AQ303" i="5"/>
  <c r="AR303" i="5"/>
  <c r="AS303" i="5"/>
  <c r="AT303" i="5"/>
  <c r="AU303" i="5"/>
  <c r="AV303" i="5"/>
  <c r="AW303" i="5"/>
  <c r="AJ305" i="5"/>
  <c r="AK305" i="5"/>
  <c r="AL305" i="5"/>
  <c r="AM305" i="5"/>
  <c r="AN305" i="5"/>
  <c r="AO305" i="5"/>
  <c r="AQ305" i="5"/>
  <c r="AR305" i="5"/>
  <c r="AS305" i="5"/>
  <c r="AT305" i="5"/>
  <c r="AU305" i="5"/>
  <c r="AV305" i="5"/>
  <c r="AW305" i="5"/>
  <c r="AJ329" i="5"/>
  <c r="AK329" i="5"/>
  <c r="AL329" i="5"/>
  <c r="AM329" i="5"/>
  <c r="AN329" i="5"/>
  <c r="AO329" i="5"/>
  <c r="AQ329" i="5"/>
  <c r="AR329" i="5"/>
  <c r="AS329" i="5"/>
  <c r="AT329" i="5"/>
  <c r="AU329" i="5"/>
  <c r="AV329" i="5"/>
  <c r="AW329" i="5"/>
  <c r="AK331" i="5"/>
  <c r="AL331" i="5"/>
  <c r="AM331" i="5"/>
  <c r="AN331" i="5"/>
  <c r="AO331" i="5"/>
  <c r="AQ331" i="5"/>
  <c r="AR331" i="5"/>
  <c r="AS331" i="5"/>
  <c r="AT331" i="5"/>
  <c r="AU331" i="5"/>
  <c r="AV331" i="5"/>
  <c r="AW331" i="5"/>
  <c r="AK333" i="5"/>
  <c r="AL333" i="5"/>
  <c r="AM333" i="5"/>
  <c r="AN333" i="5"/>
  <c r="AO333" i="5"/>
  <c r="AQ333" i="5"/>
  <c r="AR333" i="5"/>
  <c r="AS333" i="5"/>
  <c r="AT333" i="5"/>
  <c r="AU333" i="5"/>
  <c r="AV333" i="5"/>
  <c r="AW333" i="5"/>
  <c r="AK335" i="5"/>
  <c r="AL335" i="5"/>
  <c r="AM335" i="5"/>
  <c r="AN335" i="5"/>
  <c r="AO335" i="5"/>
  <c r="AQ335" i="5"/>
  <c r="AR335" i="5"/>
  <c r="AS335" i="5"/>
  <c r="AT335" i="5"/>
  <c r="AU335" i="5"/>
  <c r="AV335" i="5"/>
  <c r="AW335" i="5"/>
  <c r="AK337" i="5"/>
  <c r="AL337" i="5"/>
  <c r="AM337" i="5"/>
  <c r="AN337" i="5"/>
  <c r="AO337" i="5"/>
  <c r="AQ337" i="5"/>
  <c r="AR337" i="5"/>
  <c r="AS337" i="5"/>
  <c r="AT337" i="5"/>
  <c r="AU337" i="5"/>
  <c r="AV337" i="5"/>
  <c r="AW337" i="5"/>
  <c r="AJ339" i="5"/>
  <c r="AK339" i="5"/>
  <c r="AL339" i="5"/>
  <c r="AM339" i="5"/>
  <c r="AN339" i="5"/>
  <c r="AO339" i="5"/>
  <c r="AQ339" i="5"/>
  <c r="AR339" i="5"/>
  <c r="AS339" i="5"/>
  <c r="AT339" i="5"/>
  <c r="AU339" i="5"/>
  <c r="AV339" i="5"/>
  <c r="AW339" i="5"/>
  <c r="AJ341" i="5"/>
  <c r="AK341" i="5"/>
  <c r="AL341" i="5"/>
  <c r="AM341" i="5"/>
  <c r="AN341" i="5"/>
  <c r="AO341" i="5"/>
  <c r="AQ341" i="5"/>
  <c r="AR341" i="5"/>
  <c r="AS341" i="5"/>
  <c r="AT341" i="5"/>
  <c r="AU341" i="5"/>
  <c r="AV341" i="5"/>
  <c r="AW341" i="5"/>
  <c r="Z5" i="5" l="1"/>
  <c r="P25" i="11" s="1"/>
  <c r="Y5" i="5"/>
  <c r="O25" i="11" s="1"/>
  <c r="P5" i="5"/>
  <c r="F25" i="11" s="1"/>
  <c r="X5" i="5"/>
  <c r="N25" i="11" s="1"/>
  <c r="O5" i="5"/>
  <c r="E25" i="11" s="1"/>
  <c r="W5" i="5"/>
  <c r="M25" i="11" s="1"/>
  <c r="N5" i="5"/>
  <c r="D25" i="11" s="1"/>
  <c r="V5" i="5"/>
  <c r="L25" i="11" s="1"/>
  <c r="M5" i="5"/>
  <c r="C25" i="11" s="1"/>
  <c r="U5" i="5"/>
  <c r="K25" i="11" s="1"/>
  <c r="T5" i="5"/>
  <c r="J25" i="11" s="1"/>
  <c r="R5" i="5"/>
  <c r="H25" i="11" s="1"/>
  <c r="Q5" i="5"/>
  <c r="G25" i="11" s="1"/>
  <c r="F16" i="11"/>
  <c r="F19" i="11" s="1"/>
  <c r="BF5" i="5"/>
  <c r="C31" i="11" s="1"/>
  <c r="BL5" i="5"/>
  <c r="I31" i="11" s="1"/>
  <c r="CC5" i="5"/>
  <c r="BK5" i="5"/>
  <c r="H31" i="11" s="1"/>
  <c r="CB5" i="5"/>
  <c r="G37" i="11" s="1"/>
  <c r="BS5" i="5"/>
  <c r="CD5" i="5"/>
  <c r="BJ5" i="5"/>
  <c r="G31" i="11" s="1"/>
  <c r="CA5" i="5"/>
  <c r="BH5" i="5"/>
  <c r="E31" i="11" s="1"/>
  <c r="BY5" i="5"/>
  <c r="BG5" i="5"/>
  <c r="D31" i="11" s="1"/>
  <c r="BX5" i="5"/>
  <c r="E37" i="11" s="1"/>
  <c r="CE5" i="5"/>
  <c r="H37" i="11" s="1"/>
  <c r="BI5" i="5"/>
  <c r="F31" i="11" s="1"/>
  <c r="BQ5" i="5"/>
  <c r="D28" i="11" s="1"/>
  <c r="BW5" i="5"/>
  <c r="D37" i="11" s="1"/>
  <c r="CF5" i="5"/>
  <c r="I37" i="11" s="1"/>
  <c r="BZ5" i="5"/>
  <c r="F37" i="11" s="1"/>
  <c r="BP5" i="5"/>
  <c r="C28" i="11" s="1"/>
  <c r="BV5" i="5"/>
  <c r="C37" i="11" s="1"/>
  <c r="BT5" i="5"/>
  <c r="BN5" i="5"/>
  <c r="K31" i="11" s="1"/>
  <c r="CM5" i="5"/>
  <c r="S37" i="11" s="1"/>
  <c r="BU5" i="5"/>
  <c r="AA5" i="5" l="1"/>
  <c r="P1" i="7"/>
  <c r="AB274" i="5"/>
  <c r="AF341" i="5" l="1"/>
  <c r="AC341" i="5"/>
  <c r="AB341" i="5"/>
  <c r="AF333" i="5"/>
  <c r="AF329" i="5"/>
  <c r="AC329" i="5"/>
  <c r="AB329" i="5"/>
  <c r="O1" i="12"/>
  <c r="AF305" i="5" l="1"/>
  <c r="AC305" i="5"/>
  <c r="AB305" i="5"/>
  <c r="AF303" i="5"/>
  <c r="AC303" i="5"/>
  <c r="AB303" i="5"/>
  <c r="AF301" i="5"/>
  <c r="AC301" i="5"/>
  <c r="AB301" i="5"/>
  <c r="AF299" i="5"/>
  <c r="AC299" i="5"/>
  <c r="AB299" i="5"/>
  <c r="AF297" i="5"/>
  <c r="AC297" i="5"/>
  <c r="AB297" i="5"/>
  <c r="AF295" i="5"/>
  <c r="AC295" i="5"/>
  <c r="AB295" i="5"/>
  <c r="AF293" i="5"/>
  <c r="AC293" i="5"/>
  <c r="AB293" i="5"/>
  <c r="AF290" i="5" l="1"/>
  <c r="AC290" i="5"/>
  <c r="AB290" i="5"/>
  <c r="AF288" i="5"/>
  <c r="AC288" i="5"/>
  <c r="AB288" i="5"/>
  <c r="AF286" i="5"/>
  <c r="AC286" i="5"/>
  <c r="AB286" i="5"/>
  <c r="AF284" i="5"/>
  <c r="AC284" i="5"/>
  <c r="AB284" i="5"/>
  <c r="AF282" i="5"/>
  <c r="AC282" i="5"/>
  <c r="AB282" i="5"/>
  <c r="AF280" i="5"/>
  <c r="AC280" i="5"/>
  <c r="AB280" i="5"/>
  <c r="AF278" i="5"/>
  <c r="AC278" i="5"/>
  <c r="AB278" i="5"/>
  <c r="AF276" i="5"/>
  <c r="AC276" i="5"/>
  <c r="AB276" i="5"/>
  <c r="AF274" i="5"/>
  <c r="AC274" i="5"/>
  <c r="A14" i="19" l="1"/>
  <c r="AF95" i="5"/>
  <c r="AC95" i="5"/>
  <c r="AB194" i="5"/>
  <c r="AB146" i="5"/>
  <c r="AC146" i="5"/>
  <c r="AF146" i="5"/>
  <c r="AB151" i="5"/>
  <c r="AC151" i="5"/>
  <c r="AF151" i="5"/>
  <c r="K6283" i="19"/>
  <c r="K2604" i="19"/>
  <c r="K7244" i="19"/>
  <c r="K4868" i="19"/>
  <c r="K5439" i="19"/>
  <c r="K412" i="19"/>
  <c r="K720" i="19"/>
  <c r="K9367" i="19"/>
  <c r="K6883" i="19"/>
  <c r="K4847" i="19"/>
  <c r="K4300" i="19"/>
  <c r="K3905" i="19"/>
  <c r="K61" i="19"/>
  <c r="K334" i="19"/>
  <c r="K9410" i="19"/>
  <c r="K7459" i="19"/>
  <c r="K2351" i="19"/>
  <c r="K4581" i="19"/>
  <c r="K5702" i="19"/>
  <c r="K3704" i="19"/>
  <c r="K643" i="19"/>
  <c r="K3909" i="19"/>
  <c r="K9286" i="19"/>
  <c r="K2096" i="19"/>
  <c r="K2031" i="19"/>
  <c r="K7034" i="19"/>
  <c r="K2276" i="19"/>
  <c r="K7743" i="19"/>
  <c r="K1912" i="19"/>
  <c r="K6436" i="19"/>
  <c r="K202" i="19"/>
  <c r="K5934" i="19"/>
  <c r="K8463" i="19"/>
  <c r="K5471" i="19"/>
  <c r="K1422" i="19"/>
  <c r="K8677" i="19"/>
  <c r="K2192" i="19"/>
  <c r="K9447" i="19"/>
  <c r="K1545" i="19"/>
  <c r="K3258" i="19"/>
  <c r="K9127" i="19"/>
  <c r="K3667" i="19"/>
  <c r="K7369" i="19"/>
  <c r="K1378" i="19"/>
  <c r="K1267" i="19"/>
  <c r="K3171" i="19"/>
  <c r="K7605" i="19"/>
  <c r="K5713" i="19"/>
  <c r="K7506" i="19"/>
  <c r="K2941" i="19"/>
  <c r="K9258" i="19"/>
  <c r="K653" i="19"/>
  <c r="K2191" i="19"/>
  <c r="K1116" i="19"/>
  <c r="K1514" i="19"/>
  <c r="K1359" i="19"/>
  <c r="K3273" i="19"/>
  <c r="K7037" i="19"/>
  <c r="K1296" i="19"/>
  <c r="K7756" i="19"/>
  <c r="K4341" i="19"/>
  <c r="K2029" i="19"/>
  <c r="K9334" i="19"/>
  <c r="K1063" i="19"/>
  <c r="K4643" i="19"/>
  <c r="K7862" i="19"/>
  <c r="K4851" i="19"/>
  <c r="K2921" i="19"/>
  <c r="K7325" i="19"/>
  <c r="K8600" i="19"/>
  <c r="K7120" i="19"/>
  <c r="K7397" i="19"/>
  <c r="K2378" i="19"/>
  <c r="K5830" i="19"/>
  <c r="K5918" i="19"/>
  <c r="K1788" i="19"/>
  <c r="K9007" i="19"/>
  <c r="K3788" i="19"/>
  <c r="K6471" i="19"/>
  <c r="K3648" i="19"/>
  <c r="K3947" i="19"/>
  <c r="K6758" i="19"/>
  <c r="K5482" i="19"/>
  <c r="K7487" i="19"/>
  <c r="K5442" i="19"/>
  <c r="K6345" i="19"/>
  <c r="K75" i="19"/>
  <c r="K8561" i="19"/>
  <c r="K7826" i="19"/>
  <c r="K3404" i="19"/>
  <c r="K6104" i="19"/>
  <c r="K1575" i="19"/>
  <c r="K3886" i="19"/>
  <c r="K6179" i="19"/>
  <c r="K6435" i="19"/>
  <c r="K9175" i="19"/>
  <c r="K3605" i="19"/>
  <c r="K7878" i="19"/>
  <c r="K2904" i="19"/>
  <c r="K327" i="19"/>
  <c r="K6504" i="19"/>
  <c r="J7288" i="19"/>
  <c r="K8880" i="19"/>
  <c r="K756" i="19"/>
  <c r="K1691" i="19"/>
  <c r="K772" i="19"/>
  <c r="K4880" i="19"/>
  <c r="K76" i="19"/>
  <c r="K2184" i="19"/>
  <c r="K8385" i="19"/>
  <c r="K6125" i="19"/>
  <c r="K9340" i="19"/>
  <c r="K3314" i="19"/>
  <c r="K1204" i="19"/>
  <c r="K6182" i="19"/>
  <c r="K7064" i="19"/>
  <c r="K3765" i="19"/>
  <c r="K7111" i="19"/>
  <c r="K196" i="19"/>
  <c r="K5651" i="19"/>
  <c r="K927" i="19"/>
  <c r="K3093" i="19"/>
  <c r="K2594" i="19"/>
  <c r="K5764" i="19"/>
  <c r="K7692" i="19"/>
  <c r="K5633" i="19"/>
  <c r="K1554" i="19"/>
  <c r="K5628" i="19"/>
  <c r="K514" i="19"/>
  <c r="K5577" i="19"/>
  <c r="K1260" i="19"/>
  <c r="K3507" i="19"/>
  <c r="K2808" i="19"/>
  <c r="K6136" i="19"/>
  <c r="K833" i="19"/>
  <c r="K1946" i="19"/>
  <c r="K9548" i="19"/>
  <c r="K3249" i="19"/>
  <c r="K1372" i="19"/>
  <c r="K2041" i="19"/>
  <c r="K2369" i="19"/>
  <c r="K6317" i="19"/>
  <c r="K7074" i="19"/>
  <c r="K5798" i="19"/>
  <c r="K9283" i="19"/>
  <c r="K1790" i="19"/>
  <c r="K3764" i="19"/>
  <c r="K8714" i="19"/>
  <c r="K6017" i="19"/>
  <c r="K6756" i="19"/>
  <c r="K3066" i="19"/>
  <c r="K9238" i="19"/>
  <c r="K5945" i="19"/>
  <c r="K3228" i="19"/>
  <c r="K440" i="19"/>
  <c r="K1486" i="19"/>
  <c r="K6542" i="19"/>
  <c r="K2395" i="19"/>
  <c r="K6438" i="19"/>
  <c r="K7686" i="19"/>
  <c r="K8694" i="19"/>
  <c r="K740" i="19"/>
  <c r="K4702" i="19"/>
  <c r="K4538" i="19"/>
  <c r="K2167" i="19"/>
  <c r="K8939" i="19"/>
  <c r="K376" i="19"/>
  <c r="K7409" i="19"/>
  <c r="K8489" i="19"/>
  <c r="K6128" i="19"/>
  <c r="K3431" i="19"/>
  <c r="K4044" i="19"/>
  <c r="K7391" i="19"/>
  <c r="K4054" i="19"/>
  <c r="K3012" i="19"/>
  <c r="K2097" i="19"/>
  <c r="K3061" i="19"/>
  <c r="K493" i="19"/>
  <c r="K83" i="19"/>
  <c r="K5072" i="19"/>
  <c r="K8572" i="19"/>
  <c r="K4845" i="19"/>
  <c r="K5473" i="19"/>
  <c r="K5093" i="19"/>
  <c r="K7621" i="19"/>
  <c r="K4900" i="19"/>
  <c r="K3822" i="19"/>
  <c r="K1770" i="19"/>
  <c r="K6022" i="19"/>
  <c r="K4408" i="19"/>
  <c r="K4930" i="19"/>
  <c r="K7394" i="19"/>
  <c r="K7328" i="19"/>
  <c r="K7846" i="19"/>
  <c r="K2516" i="19"/>
  <c r="K1786" i="19"/>
  <c r="K8547" i="19"/>
  <c r="K7457" i="19"/>
  <c r="K3632" i="19"/>
  <c r="K333" i="19"/>
  <c r="K6716" i="19"/>
  <c r="K6008" i="19"/>
  <c r="K3976" i="19"/>
  <c r="K4062" i="19"/>
  <c r="K2944" i="19"/>
  <c r="K1265" i="19"/>
  <c r="K1533" i="19"/>
  <c r="K4110" i="19"/>
  <c r="K1496" i="19"/>
  <c r="K9063" i="19"/>
  <c r="K2036" i="19"/>
  <c r="K4783" i="19"/>
  <c r="K5485" i="19"/>
  <c r="K9280" i="19"/>
  <c r="K8476" i="19"/>
  <c r="K652" i="19"/>
  <c r="K8726" i="19"/>
  <c r="K4645" i="19"/>
  <c r="K3127" i="19"/>
  <c r="K2617" i="19"/>
  <c r="K2967" i="19"/>
  <c r="K92" i="19"/>
  <c r="J8581" i="19"/>
  <c r="K3435" i="19"/>
  <c r="K2658" i="19"/>
  <c r="K7637" i="19"/>
  <c r="K6930" i="19"/>
  <c r="K8430" i="19"/>
  <c r="K4404" i="19"/>
  <c r="K6839" i="19"/>
  <c r="K8853" i="19"/>
  <c r="K8379" i="19"/>
  <c r="K8627" i="19"/>
  <c r="K1904" i="19"/>
  <c r="K1996" i="19"/>
  <c r="K1924" i="19"/>
  <c r="K8746" i="19"/>
  <c r="K7643" i="19"/>
  <c r="K842" i="19"/>
  <c r="K4077" i="19"/>
  <c r="K8520" i="19"/>
  <c r="K4632" i="19"/>
  <c r="K5681" i="19"/>
  <c r="K1420" i="19"/>
  <c r="K6415" i="19"/>
  <c r="K4597" i="19"/>
  <c r="K1517" i="19"/>
  <c r="K3970" i="19"/>
  <c r="K7189" i="19"/>
  <c r="K2115" i="19"/>
  <c r="K4251" i="19"/>
  <c r="K940" i="19"/>
  <c r="K2814" i="19"/>
  <c r="J5805" i="19"/>
  <c r="J8400" i="19"/>
  <c r="K3280" i="19"/>
  <c r="K9437" i="19"/>
  <c r="K1417" i="19"/>
  <c r="K7068" i="19"/>
  <c r="K2888" i="19"/>
  <c r="K5479" i="19"/>
  <c r="K2107" i="19"/>
  <c r="K6587" i="19"/>
  <c r="K1500" i="19"/>
  <c r="K86" i="19"/>
  <c r="K7240" i="19"/>
  <c r="K3493" i="19"/>
  <c r="K3566" i="19"/>
  <c r="K115" i="19"/>
  <c r="K3510" i="19"/>
  <c r="K4544" i="19"/>
  <c r="K3522" i="19"/>
  <c r="K6074" i="19"/>
  <c r="K351" i="19"/>
  <c r="K1855" i="19"/>
  <c r="K8808" i="19"/>
  <c r="K4334" i="19"/>
  <c r="K3808" i="19"/>
  <c r="K7289" i="19"/>
  <c r="K705" i="19"/>
  <c r="K797" i="19"/>
  <c r="K596" i="19"/>
  <c r="K8000" i="19"/>
  <c r="K867" i="19"/>
  <c r="K7102" i="19"/>
  <c r="K1609" i="19"/>
  <c r="K6043" i="19"/>
  <c r="K926" i="19"/>
  <c r="K1001" i="19"/>
  <c r="K9208" i="19"/>
  <c r="K2557" i="19"/>
  <c r="K3248" i="19"/>
  <c r="K3128" i="19"/>
  <c r="K3575" i="19"/>
  <c r="K1964" i="19"/>
  <c r="K497" i="19"/>
  <c r="K8185" i="19"/>
  <c r="K8732" i="19"/>
  <c r="K9274" i="19"/>
  <c r="K2127" i="19"/>
  <c r="K2656" i="19"/>
  <c r="K2878" i="19"/>
  <c r="K7739" i="19"/>
  <c r="K4998" i="19"/>
  <c r="K7324" i="19"/>
  <c r="K824" i="19"/>
  <c r="K6860" i="19"/>
  <c r="K1205" i="19"/>
  <c r="K4924" i="19"/>
  <c r="K194" i="19"/>
  <c r="K9138" i="19"/>
  <c r="K5550" i="19"/>
  <c r="K6666" i="19"/>
  <c r="K604" i="19"/>
  <c r="K8891" i="19"/>
  <c r="K8991" i="19"/>
  <c r="K374" i="19"/>
  <c r="K2789" i="19"/>
  <c r="K2910" i="19"/>
  <c r="K2923" i="19"/>
  <c r="K2069" i="19"/>
  <c r="K1735" i="19"/>
  <c r="K1959" i="19"/>
  <c r="K1356" i="19"/>
  <c r="K8474" i="19"/>
  <c r="K963" i="19"/>
  <c r="K7989" i="19"/>
  <c r="K4764" i="19"/>
  <c r="K8181" i="19"/>
  <c r="K4492" i="19"/>
  <c r="K6984" i="19"/>
  <c r="I7337" i="19"/>
  <c r="K9483" i="19"/>
  <c r="K7050" i="19"/>
  <c r="K3284" i="19"/>
  <c r="K6602" i="19"/>
  <c r="K4723" i="19"/>
  <c r="K7283" i="19"/>
  <c r="K2821" i="19"/>
  <c r="K701" i="19"/>
  <c r="K2356" i="19"/>
  <c r="K3726" i="19"/>
  <c r="K3740" i="19"/>
  <c r="K372" i="19"/>
  <c r="K6442" i="19"/>
  <c r="K6424" i="19"/>
  <c r="K8297" i="19"/>
  <c r="K3954" i="19"/>
  <c r="K1249" i="19"/>
  <c r="K2394" i="19"/>
  <c r="K7512" i="19"/>
  <c r="K81" i="19"/>
  <c r="K9259" i="19"/>
  <c r="K2998" i="19"/>
  <c r="K7278" i="19"/>
  <c r="K796" i="19"/>
  <c r="K3274" i="19"/>
  <c r="K2778" i="19"/>
  <c r="K5656" i="19"/>
  <c r="K4875" i="19"/>
  <c r="K2554" i="19"/>
  <c r="K8409" i="19"/>
  <c r="K1903" i="19"/>
  <c r="K3724" i="19"/>
  <c r="K1638" i="19"/>
  <c r="K6973" i="19"/>
  <c r="K6330" i="19"/>
  <c r="K1508" i="19"/>
  <c r="K4636" i="19"/>
  <c r="K3749" i="19"/>
  <c r="K8250" i="19"/>
  <c r="K8069" i="19"/>
  <c r="K8647" i="19"/>
  <c r="K6124" i="19"/>
  <c r="K7703" i="19"/>
  <c r="K3994" i="19"/>
  <c r="K9305" i="19"/>
  <c r="K7095" i="19"/>
  <c r="K1449" i="19"/>
  <c r="K730" i="19"/>
  <c r="K5782" i="19"/>
  <c r="K8639" i="19"/>
  <c r="K4794" i="19"/>
  <c r="K4906" i="19"/>
  <c r="K5552" i="19"/>
  <c r="K450" i="19"/>
  <c r="K2856" i="19"/>
  <c r="K3260" i="19"/>
  <c r="K8623" i="19"/>
  <c r="K5642" i="19"/>
  <c r="I9530" i="19"/>
  <c r="K5024" i="19"/>
  <c r="K3717" i="19"/>
  <c r="K3503" i="19"/>
  <c r="K3033" i="19"/>
  <c r="K2064" i="19"/>
  <c r="K6213" i="19"/>
  <c r="K4717" i="19"/>
  <c r="K727" i="19"/>
  <c r="K2235" i="19"/>
  <c r="K8596" i="19"/>
  <c r="K5074" i="19"/>
  <c r="K9476" i="19"/>
  <c r="K8270" i="19"/>
  <c r="K4129" i="19"/>
  <c r="K691" i="19"/>
  <c r="K1303" i="19"/>
  <c r="K2785" i="19"/>
  <c r="K59" i="19"/>
  <c r="K8127" i="19"/>
  <c r="K5623" i="19"/>
  <c r="K3246" i="19"/>
  <c r="K36" i="19"/>
  <c r="J7055" i="19"/>
  <c r="K9090" i="19"/>
  <c r="K6606" i="19"/>
  <c r="K7090" i="19"/>
  <c r="K6468" i="19"/>
  <c r="K5423" i="19"/>
  <c r="K7020" i="19"/>
  <c r="K6095" i="19"/>
  <c r="K2820" i="19"/>
  <c r="K9038" i="19"/>
  <c r="K6192" i="19"/>
  <c r="K4210" i="19"/>
  <c r="K2163" i="19"/>
  <c r="K6736" i="19"/>
  <c r="K4294" i="19"/>
  <c r="K3407" i="19"/>
  <c r="K895" i="19"/>
  <c r="K8879" i="19"/>
  <c r="K7441" i="19"/>
  <c r="K8015" i="19"/>
  <c r="K8306" i="19"/>
  <c r="K6529" i="19"/>
  <c r="K8889" i="19"/>
  <c r="K8220" i="19"/>
  <c r="K1232" i="19"/>
  <c r="K7772" i="19"/>
  <c r="K1651" i="19"/>
  <c r="K8470" i="19"/>
  <c r="K7959" i="19"/>
  <c r="K2801" i="19"/>
  <c r="K7800" i="19"/>
  <c r="K7711" i="19"/>
  <c r="I7942" i="19"/>
  <c r="K8335" i="19"/>
  <c r="K7144" i="19"/>
  <c r="K1315" i="19"/>
  <c r="K1849" i="19"/>
  <c r="K5510" i="19"/>
  <c r="K1762" i="19"/>
  <c r="K7597" i="19"/>
  <c r="K1152" i="19"/>
  <c r="K914" i="19"/>
  <c r="K8148" i="19"/>
  <c r="K884" i="19"/>
  <c r="K9036" i="19"/>
  <c r="K3342" i="19"/>
  <c r="K3257" i="19"/>
  <c r="K3873" i="19"/>
  <c r="K3706" i="19"/>
  <c r="K4825" i="19"/>
  <c r="K7556" i="19"/>
  <c r="K136" i="19"/>
  <c r="K1463" i="19"/>
  <c r="K5753" i="19"/>
  <c r="K1434" i="19"/>
  <c r="K266" i="19"/>
  <c r="K8345" i="19"/>
  <c r="K9494" i="19"/>
  <c r="K2307" i="19"/>
  <c r="K2448" i="19"/>
  <c r="K301" i="19"/>
  <c r="K7735" i="19"/>
  <c r="K680" i="19"/>
  <c r="K9150" i="19"/>
  <c r="K7688" i="19"/>
  <c r="K1999" i="19"/>
  <c r="K2700" i="19"/>
  <c r="K620" i="19"/>
  <c r="K2228" i="19"/>
  <c r="K1339" i="19"/>
  <c r="K1468" i="19"/>
  <c r="K4358" i="19"/>
  <c r="K7661" i="19"/>
  <c r="K2817" i="19"/>
  <c r="K379" i="19"/>
  <c r="K1879" i="19"/>
  <c r="K1665" i="19"/>
  <c r="K5527" i="19"/>
  <c r="K8832" i="19"/>
  <c r="K3120" i="19"/>
  <c r="K5004" i="19"/>
  <c r="K6533" i="19"/>
  <c r="K1948" i="19"/>
  <c r="K1612" i="19"/>
  <c r="K1627" i="19"/>
  <c r="K5583" i="19"/>
  <c r="K8468" i="19"/>
  <c r="K6617" i="19"/>
  <c r="K3561" i="19"/>
  <c r="K3925" i="19"/>
  <c r="K6520" i="19"/>
  <c r="K6147" i="19"/>
  <c r="K2954" i="19"/>
  <c r="K6651" i="19"/>
  <c r="J8381" i="19"/>
  <c r="K120" i="19"/>
  <c r="K1379" i="19"/>
  <c r="K6638" i="19"/>
  <c r="K6101" i="19"/>
  <c r="K1346" i="19"/>
  <c r="K7934" i="19"/>
  <c r="K7808" i="19"/>
  <c r="K989" i="19"/>
  <c r="I6065" i="19"/>
  <c r="K3323" i="19"/>
  <c r="K332" i="19"/>
  <c r="K5701" i="19"/>
  <c r="K7526" i="19"/>
  <c r="K7517" i="19"/>
  <c r="K9093" i="19"/>
  <c r="K4200" i="19"/>
  <c r="K4016" i="19"/>
  <c r="K7415" i="19"/>
  <c r="K2293" i="19"/>
  <c r="K3298" i="19"/>
  <c r="K3570" i="19"/>
  <c r="K2704" i="19"/>
  <c r="K3581" i="19"/>
  <c r="K2372" i="19"/>
  <c r="K9176" i="19"/>
  <c r="K4114" i="19"/>
  <c r="K6232" i="19"/>
  <c r="K6762" i="19"/>
  <c r="K9456" i="19"/>
  <c r="K5476" i="19"/>
  <c r="K7738" i="19"/>
  <c r="K6819" i="19"/>
  <c r="K6847" i="19"/>
  <c r="K8814" i="19"/>
  <c r="K6732" i="19"/>
  <c r="K8213" i="19"/>
  <c r="K1355" i="19"/>
  <c r="K6917" i="19"/>
  <c r="K2411" i="19"/>
  <c r="K3312" i="19"/>
  <c r="K967" i="19"/>
  <c r="K1973" i="19"/>
  <c r="K4688" i="19"/>
  <c r="K6048" i="19"/>
  <c r="K1577" i="19"/>
  <c r="K4041" i="19"/>
  <c r="K1041" i="19"/>
  <c r="K213" i="19"/>
  <c r="K1664" i="19"/>
  <c r="K8711" i="19"/>
  <c r="K6658" i="19"/>
  <c r="K2894" i="19"/>
  <c r="K6059" i="19"/>
  <c r="K5913" i="19"/>
  <c r="K2926" i="19"/>
  <c r="K968" i="19"/>
  <c r="K7362" i="19"/>
  <c r="K8260" i="19"/>
  <c r="K7168" i="19"/>
  <c r="K1492" i="19"/>
  <c r="K791" i="19"/>
  <c r="K3956" i="19"/>
  <c r="K7907" i="19"/>
  <c r="K2321" i="19"/>
  <c r="K6557" i="19"/>
  <c r="K832" i="19"/>
  <c r="K2212" i="19"/>
  <c r="K490" i="19"/>
  <c r="K5549" i="19"/>
  <c r="K4511" i="19"/>
  <c r="K3787" i="19"/>
  <c r="K3327" i="19"/>
  <c r="K4718" i="19"/>
  <c r="K8239" i="19"/>
  <c r="K6007" i="19"/>
  <c r="K6294" i="19"/>
  <c r="K7035" i="19"/>
  <c r="K4625" i="19"/>
  <c r="K7307" i="19"/>
  <c r="K692" i="19"/>
  <c r="K6287" i="19"/>
  <c r="K7551" i="19"/>
  <c r="K2963" i="19"/>
  <c r="K6761" i="19"/>
  <c r="K2158" i="19"/>
  <c r="K1113" i="19"/>
  <c r="K7831" i="19"/>
  <c r="K6703" i="19"/>
  <c r="K7626" i="19"/>
  <c r="K1334" i="19"/>
  <c r="K2154" i="19"/>
  <c r="K9291" i="19"/>
  <c r="K2205" i="19"/>
  <c r="K7888" i="19"/>
  <c r="K4655" i="19"/>
  <c r="K7187" i="19"/>
  <c r="K2731" i="19"/>
  <c r="K5574" i="19"/>
  <c r="K4146" i="19"/>
  <c r="K1989" i="19"/>
  <c r="K7721" i="19"/>
  <c r="K3687" i="19"/>
  <c r="K6210" i="19"/>
  <c r="K3981" i="19"/>
  <c r="K4036" i="19"/>
  <c r="K6828" i="19"/>
  <c r="K4018" i="19"/>
  <c r="K6565" i="19"/>
  <c r="K1373" i="19"/>
  <c r="K8553" i="19"/>
  <c r="K5041" i="19"/>
  <c r="K5999" i="19"/>
  <c r="K6070" i="19"/>
  <c r="K4457" i="19"/>
  <c r="K9162" i="19"/>
  <c r="K2644" i="19"/>
  <c r="K2730" i="19"/>
  <c r="K806" i="19"/>
  <c r="K3049" i="19"/>
  <c r="K8492" i="19"/>
  <c r="K5738" i="19"/>
  <c r="K6874" i="19"/>
  <c r="K8570" i="19"/>
  <c r="K484" i="19"/>
  <c r="K5863" i="19"/>
  <c r="K93" i="19"/>
  <c r="K9541" i="19"/>
  <c r="K5414" i="19"/>
  <c r="K7158" i="19"/>
  <c r="K6301" i="19"/>
  <c r="K5436" i="19"/>
  <c r="K3921" i="19"/>
  <c r="K1896" i="19"/>
  <c r="K1644" i="19"/>
  <c r="K6188" i="19"/>
  <c r="K2711" i="19"/>
  <c r="K6832" i="19"/>
  <c r="K6956" i="19"/>
  <c r="K5696" i="19"/>
  <c r="K6684" i="19"/>
  <c r="K5932" i="19"/>
  <c r="K5492" i="19"/>
  <c r="K8339" i="19"/>
  <c r="K1618" i="19"/>
  <c r="K2932" i="19"/>
  <c r="K3942" i="19"/>
  <c r="K7374" i="19"/>
  <c r="K917" i="19"/>
  <c r="K6197" i="19"/>
  <c r="K1178" i="19"/>
  <c r="K4589" i="19"/>
  <c r="K7360" i="19"/>
  <c r="K7410" i="19"/>
  <c r="I5686" i="19"/>
  <c r="K3720" i="19"/>
  <c r="K2105" i="19"/>
  <c r="K9292" i="19"/>
  <c r="K7650" i="19"/>
  <c r="K8744" i="19"/>
  <c r="J7680" i="19"/>
  <c r="K3206" i="19"/>
  <c r="K7456" i="19"/>
  <c r="K7761" i="19"/>
  <c r="K1216" i="19"/>
  <c r="K3897" i="19"/>
  <c r="K3184" i="19"/>
  <c r="K4010" i="19"/>
  <c r="K1650" i="19"/>
  <c r="K3025" i="19"/>
  <c r="K5470" i="19"/>
  <c r="K1708" i="19"/>
  <c r="K915" i="19"/>
  <c r="K5522" i="19"/>
  <c r="K9116" i="19"/>
  <c r="K2416" i="19"/>
  <c r="K9183" i="19"/>
  <c r="K1703" i="19"/>
  <c r="K2210" i="19"/>
  <c r="K431" i="19"/>
  <c r="K4638" i="19"/>
  <c r="K6894" i="19"/>
  <c r="K9120" i="19"/>
  <c r="K6698" i="19"/>
  <c r="K6013" i="19"/>
  <c r="K2244" i="19"/>
  <c r="K1550" i="19"/>
  <c r="K8665" i="19"/>
  <c r="K8557" i="19"/>
  <c r="K4284" i="19"/>
  <c r="K1261" i="19"/>
  <c r="K3693" i="19"/>
  <c r="K6303" i="19"/>
  <c r="K3645" i="19"/>
  <c r="K569" i="19"/>
  <c r="K6282" i="19"/>
  <c r="K3739" i="19"/>
  <c r="K782" i="19"/>
  <c r="K5498" i="19"/>
  <c r="K3974" i="19"/>
  <c r="K5805" i="19"/>
  <c r="K9148" i="19"/>
  <c r="K4961" i="19"/>
  <c r="K7582" i="19"/>
  <c r="K6459" i="19"/>
  <c r="K4166" i="19"/>
  <c r="K2090" i="19"/>
  <c r="K6220" i="19"/>
  <c r="K2489" i="19"/>
  <c r="K5836" i="19"/>
  <c r="K745" i="19"/>
  <c r="K7922" i="19"/>
  <c r="K7579" i="19"/>
  <c r="K29" i="19"/>
  <c r="K3533" i="19"/>
  <c r="K2474" i="19"/>
  <c r="K2606" i="19"/>
  <c r="K1677" i="19"/>
  <c r="K1404" i="19"/>
  <c r="K7879" i="19"/>
  <c r="K1337" i="19"/>
  <c r="K8377" i="19"/>
  <c r="K1224" i="19"/>
  <c r="K2016" i="19"/>
  <c r="I5617" i="19"/>
  <c r="K5452" i="19"/>
  <c r="K1304" i="19"/>
  <c r="K8112" i="19"/>
  <c r="K3594" i="19"/>
  <c r="K1487" i="19"/>
  <c r="K3130" i="19"/>
  <c r="K6554" i="19"/>
  <c r="K9489" i="19"/>
  <c r="K7393" i="19"/>
  <c r="K2668" i="19"/>
  <c r="K1669" i="19"/>
  <c r="K9017" i="19"/>
  <c r="K1281" i="19"/>
  <c r="K2960" i="19"/>
  <c r="K4390" i="19"/>
  <c r="K9421" i="19"/>
  <c r="K3818" i="19"/>
  <c r="K9431" i="19"/>
  <c r="K2975" i="19"/>
  <c r="K4719" i="19"/>
  <c r="K4985" i="19"/>
  <c r="K8544" i="19"/>
  <c r="K2822" i="19"/>
  <c r="K2087" i="19"/>
  <c r="K6813" i="19"/>
  <c r="K888" i="19"/>
  <c r="K2678" i="19"/>
  <c r="K8495" i="19"/>
  <c r="K7142" i="19"/>
  <c r="K2567" i="19"/>
  <c r="K7072" i="19"/>
  <c r="K1385" i="19"/>
  <c r="K1673" i="19"/>
  <c r="K1906" i="19"/>
  <c r="K1916" i="19"/>
  <c r="K641" i="19"/>
  <c r="K7087" i="19"/>
  <c r="K7029" i="19"/>
  <c r="K2454" i="19"/>
  <c r="K3893" i="19"/>
  <c r="K1461" i="19"/>
  <c r="K5766" i="19"/>
  <c r="K5825" i="19"/>
  <c r="K6864" i="19"/>
  <c r="K6913" i="19"/>
  <c r="K7510" i="19"/>
  <c r="K3350" i="19"/>
  <c r="K4075" i="19"/>
  <c r="K4436" i="19"/>
  <c r="K2223" i="19"/>
  <c r="K4920" i="19"/>
  <c r="I8341" i="19"/>
  <c r="K6990" i="19"/>
  <c r="K159" i="19"/>
  <c r="K4862" i="19"/>
  <c r="K9096" i="19"/>
  <c r="K446" i="19"/>
  <c r="K8921" i="19"/>
  <c r="K9129" i="19"/>
  <c r="K8174" i="19"/>
  <c r="K7450" i="19"/>
  <c r="K7166" i="19"/>
  <c r="K6707" i="19"/>
  <c r="K4944" i="19"/>
  <c r="K4295" i="19"/>
  <c r="K5903" i="19"/>
  <c r="K9442" i="19"/>
  <c r="K8989" i="19"/>
  <c r="K4409" i="19"/>
  <c r="K6378" i="19"/>
  <c r="K8132" i="19"/>
  <c r="K8245" i="19"/>
  <c r="K7162" i="19"/>
  <c r="K530" i="19"/>
  <c r="K8157" i="19"/>
  <c r="K4026" i="19"/>
  <c r="K8844" i="19"/>
  <c r="K5909" i="19"/>
  <c r="K3601" i="19"/>
  <c r="K8035" i="19"/>
  <c r="K8180" i="19"/>
  <c r="K4047" i="19"/>
  <c r="K2797" i="19"/>
  <c r="K5609" i="19"/>
  <c r="K3290" i="19"/>
  <c r="K8145" i="19"/>
  <c r="K7932" i="19"/>
  <c r="K7386" i="19"/>
  <c r="K183" i="19"/>
  <c r="K3958" i="19"/>
  <c r="K7264" i="19"/>
  <c r="K4214" i="19"/>
  <c r="K7004" i="19"/>
  <c r="K4429" i="19"/>
  <c r="K4502" i="19"/>
  <c r="K4701" i="19"/>
  <c r="K7974" i="19"/>
  <c r="K104" i="19"/>
  <c r="K1105" i="19"/>
  <c r="K4137" i="19"/>
  <c r="K2484" i="19"/>
  <c r="K6744" i="19"/>
  <c r="K4964" i="19"/>
  <c r="K9329" i="19"/>
  <c r="K3855" i="19"/>
  <c r="K8923" i="19"/>
  <c r="K1888" i="19"/>
  <c r="K8616" i="19"/>
  <c r="K437" i="19"/>
  <c r="K4176" i="19"/>
  <c r="K4969" i="19"/>
  <c r="K3592" i="19"/>
  <c r="K3912" i="19"/>
  <c r="K8859" i="19"/>
  <c r="K7895" i="19"/>
  <c r="K1734" i="19"/>
  <c r="K5501" i="19"/>
  <c r="K4270" i="19"/>
  <c r="K529" i="19"/>
  <c r="K1739" i="19"/>
  <c r="K4453" i="19"/>
  <c r="K9512" i="19"/>
  <c r="K7892" i="19"/>
  <c r="K80" i="19"/>
  <c r="K3167" i="19"/>
  <c r="K240" i="19"/>
  <c r="K9526" i="19"/>
  <c r="K9496" i="19"/>
  <c r="K178" i="19"/>
  <c r="J9191" i="19"/>
  <c r="K494" i="19"/>
  <c r="K1191" i="19"/>
  <c r="K7170" i="19"/>
  <c r="K9534" i="19"/>
  <c r="K3744" i="19"/>
  <c r="K7302" i="19"/>
  <c r="K6683" i="19"/>
  <c r="K9446" i="19"/>
  <c r="K4139" i="19"/>
  <c r="K4187" i="19"/>
  <c r="K5637" i="19"/>
  <c r="K7557" i="19"/>
  <c r="K269" i="19"/>
  <c r="K293" i="19"/>
  <c r="K8796" i="19"/>
  <c r="K4529" i="19"/>
  <c r="K7100" i="19"/>
  <c r="K896" i="19"/>
  <c r="K1583" i="19"/>
  <c r="K2012" i="19"/>
  <c r="K2440" i="19"/>
  <c r="K5477" i="19"/>
  <c r="K6787" i="19"/>
  <c r="K4219" i="19"/>
  <c r="K7421" i="19"/>
  <c r="K1582" i="19"/>
  <c r="K7794" i="19"/>
  <c r="K6830" i="19"/>
  <c r="K4416" i="19"/>
  <c r="K8669" i="19"/>
  <c r="K1895" i="19"/>
  <c r="K5733" i="19"/>
  <c r="K1696" i="19"/>
  <c r="K2725" i="19"/>
  <c r="K237" i="19"/>
  <c r="K7562" i="19"/>
  <c r="K8947" i="19"/>
  <c r="K2997" i="19"/>
  <c r="K7233" i="19"/>
  <c r="K2962" i="19"/>
  <c r="K1212" i="19"/>
  <c r="K7629" i="19"/>
  <c r="K3955" i="19"/>
  <c r="K7007" i="19"/>
  <c r="K1210" i="19"/>
  <c r="K2683" i="19"/>
  <c r="K8948" i="19"/>
  <c r="K1003" i="19"/>
  <c r="K5431" i="19"/>
  <c r="K9307" i="19"/>
  <c r="K4867" i="19"/>
  <c r="K5026" i="19"/>
  <c r="K1780" i="19"/>
  <c r="K998" i="19"/>
  <c r="K2716" i="19"/>
  <c r="K8662" i="19"/>
  <c r="K7373" i="19"/>
  <c r="K9178" i="19"/>
  <c r="K1549" i="19"/>
  <c r="K9262" i="19"/>
  <c r="K808" i="19"/>
  <c r="K9097" i="19"/>
  <c r="K297" i="19"/>
  <c r="K5890" i="19"/>
  <c r="K2438" i="19"/>
  <c r="J7941" i="19"/>
  <c r="K2338" i="19"/>
  <c r="K5645" i="19"/>
  <c r="K2414" i="19"/>
  <c r="K4206" i="19"/>
  <c r="K1960" i="19"/>
  <c r="K1866" i="19"/>
  <c r="K7336" i="19"/>
  <c r="K8878" i="19"/>
  <c r="K2480" i="19"/>
  <c r="K2408" i="19"/>
  <c r="K955" i="19"/>
  <c r="K6970" i="19"/>
  <c r="K6942" i="19"/>
  <c r="K6995" i="19"/>
  <c r="K6582" i="19"/>
  <c r="K826" i="19"/>
  <c r="K6042" i="19"/>
  <c r="K4198" i="19"/>
  <c r="K7384" i="19"/>
  <c r="K6968" i="19"/>
  <c r="K9299" i="19"/>
  <c r="K5558" i="19"/>
  <c r="K9182" i="19"/>
  <c r="K3782" i="19"/>
  <c r="K6623" i="19"/>
  <c r="K627" i="19"/>
  <c r="K7143" i="19"/>
  <c r="K110" i="19"/>
  <c r="I6897" i="19"/>
  <c r="K1530" i="19"/>
  <c r="K2570" i="19"/>
  <c r="K7110" i="19"/>
  <c r="K2952" i="19"/>
  <c r="K6487" i="19"/>
  <c r="K2636" i="19"/>
  <c r="K8119" i="19"/>
  <c r="K87" i="19"/>
  <c r="K8664" i="19"/>
  <c r="K4698" i="19"/>
  <c r="K6379" i="19"/>
  <c r="K499" i="19"/>
  <c r="K1594" i="19"/>
  <c r="K1253" i="19"/>
  <c r="K7656" i="19"/>
  <c r="K2928" i="19"/>
  <c r="K1823" i="19"/>
  <c r="K4704" i="19"/>
  <c r="K4006" i="19"/>
  <c r="K5512" i="19"/>
  <c r="K1100" i="19"/>
  <c r="K3364" i="19"/>
  <c r="K4784" i="19"/>
  <c r="K6100" i="19"/>
  <c r="K7518" i="19"/>
  <c r="K5601" i="19"/>
  <c r="K3439" i="19"/>
  <c r="K5930" i="19"/>
  <c r="K6653" i="19"/>
  <c r="K4009" i="19"/>
  <c r="J7414" i="19"/>
  <c r="K8392" i="19"/>
  <c r="I6026" i="19"/>
  <c r="K1086" i="19"/>
  <c r="K5624" i="19"/>
  <c r="K5634" i="19"/>
  <c r="K9376" i="19"/>
  <c r="K4983" i="19"/>
  <c r="K4878" i="19"/>
  <c r="K139" i="19"/>
  <c r="K9314" i="19"/>
  <c r="K8170" i="19"/>
  <c r="K5967" i="19"/>
  <c r="K2836" i="19"/>
  <c r="K2939" i="19"/>
  <c r="K2869" i="19"/>
  <c r="K7377" i="19"/>
  <c r="K6494" i="19"/>
  <c r="K4585" i="19"/>
  <c r="K3997" i="19"/>
  <c r="K9436" i="19"/>
  <c r="K8494" i="19"/>
  <c r="K1775" i="19"/>
  <c r="K507" i="19"/>
  <c r="K5790" i="19"/>
  <c r="K3036" i="19"/>
  <c r="K8412" i="19"/>
  <c r="K3105" i="19"/>
  <c r="K3182" i="19"/>
  <c r="K2651" i="19"/>
  <c r="K9245" i="19"/>
  <c r="K1566" i="19"/>
  <c r="K8007" i="19"/>
  <c r="K8278" i="19"/>
  <c r="K7828" i="19"/>
  <c r="K7031" i="19"/>
  <c r="K2612" i="19"/>
  <c r="K6724" i="19"/>
  <c r="K8771" i="19"/>
  <c r="K7818" i="19"/>
  <c r="K6416" i="19"/>
  <c r="K8984" i="19"/>
  <c r="K267" i="19"/>
  <c r="K9272" i="19"/>
  <c r="K1445" i="19"/>
  <c r="K3492" i="19"/>
  <c r="K676" i="19"/>
  <c r="K2826" i="19"/>
  <c r="K177" i="19"/>
  <c r="K3359" i="19"/>
  <c r="K7850" i="19"/>
  <c r="K4842" i="19"/>
  <c r="K5627" i="19"/>
  <c r="K5759" i="19"/>
  <c r="K5062" i="19"/>
  <c r="K489" i="19"/>
  <c r="K8416" i="19"/>
  <c r="K3369" i="19"/>
  <c r="K8633" i="19"/>
  <c r="K1579" i="19"/>
  <c r="K8777" i="19"/>
  <c r="K4160" i="19"/>
  <c r="K6343" i="19"/>
  <c r="K3545" i="19"/>
  <c r="K5454" i="19"/>
  <c r="K9345" i="19"/>
  <c r="K8164" i="19"/>
  <c r="K2514" i="19"/>
  <c r="K3334" i="19"/>
  <c r="K242" i="19"/>
  <c r="K349" i="19"/>
  <c r="K8608" i="19"/>
  <c r="J8863" i="19"/>
  <c r="K5077" i="19"/>
  <c r="K1467" i="19"/>
  <c r="K4922" i="19"/>
  <c r="K8160" i="19"/>
  <c r="K3944" i="19"/>
  <c r="K8058" i="19"/>
  <c r="K1490" i="19"/>
  <c r="K8549" i="19"/>
  <c r="K4386" i="19"/>
  <c r="K2229" i="19"/>
  <c r="K820" i="19"/>
  <c r="K3034" i="19"/>
  <c r="K1641" i="19"/>
  <c r="K7475" i="19"/>
  <c r="K8680" i="19"/>
  <c r="K4000" i="19"/>
  <c r="K116" i="19"/>
  <c r="K4076" i="19"/>
  <c r="K88" i="19"/>
  <c r="K8320" i="19"/>
  <c r="K3319" i="19"/>
  <c r="K2400" i="19"/>
  <c r="I9323" i="19"/>
  <c r="K4475" i="19"/>
  <c r="K166" i="19"/>
  <c r="K8305" i="19"/>
  <c r="K8036" i="19"/>
  <c r="K8289" i="19"/>
  <c r="K4821" i="19"/>
  <c r="K3457" i="19"/>
  <c r="K8528" i="19"/>
  <c r="K8279" i="19"/>
  <c r="K4086" i="19"/>
  <c r="K8703" i="19"/>
  <c r="K4630" i="19"/>
  <c r="K3501" i="19"/>
  <c r="K49" i="19"/>
  <c r="K8899" i="19"/>
  <c r="K8429" i="19"/>
  <c r="K1515" i="19"/>
  <c r="K2446" i="19"/>
  <c r="K1555" i="19"/>
  <c r="K1478" i="19"/>
  <c r="K2955" i="19"/>
  <c r="K6934" i="19"/>
  <c r="K4958" i="19"/>
  <c r="K5976" i="19"/>
  <c r="K4242" i="19"/>
  <c r="K4252" i="19"/>
  <c r="K6148" i="19"/>
  <c r="K6842" i="19"/>
  <c r="K3504" i="19"/>
  <c r="K6866" i="19"/>
  <c r="K5632" i="19"/>
  <c r="K4518" i="19"/>
  <c r="K3786" i="19"/>
  <c r="K6061" i="19"/>
  <c r="K1974" i="19"/>
  <c r="K1295" i="19"/>
  <c r="K2596" i="19"/>
  <c r="K9415" i="19"/>
  <c r="K1559" i="19"/>
  <c r="K8081" i="19"/>
  <c r="K155" i="19"/>
  <c r="K7599" i="19"/>
  <c r="K2093" i="19"/>
  <c r="K1377" i="19"/>
  <c r="K7098" i="19"/>
  <c r="K1756" i="19"/>
  <c r="K6939" i="19"/>
  <c r="K6914" i="19"/>
  <c r="K6133" i="19"/>
  <c r="K8194" i="19"/>
  <c r="K4446" i="19"/>
  <c r="K3572" i="19"/>
  <c r="K97" i="19"/>
  <c r="K4167" i="19"/>
  <c r="K6453" i="19"/>
  <c r="K4327" i="19"/>
  <c r="K5461" i="19"/>
  <c r="K760" i="19"/>
  <c r="K4105" i="19"/>
  <c r="K1371" i="19"/>
  <c r="K1171" i="19"/>
  <c r="K8216" i="19"/>
  <c r="K1571" i="19"/>
  <c r="K3054" i="19"/>
  <c r="K9284" i="19"/>
  <c r="K8338" i="19"/>
  <c r="J8696" i="19"/>
  <c r="K4628" i="19"/>
  <c r="K4611" i="19"/>
  <c r="K9351" i="19"/>
  <c r="K8849" i="19"/>
  <c r="K8587" i="19"/>
  <c r="K4617" i="19"/>
  <c r="K7108" i="19"/>
  <c r="K5040" i="19"/>
  <c r="K5678" i="19"/>
  <c r="K1543" i="19"/>
  <c r="K6097" i="19"/>
  <c r="K1613" i="19"/>
  <c r="K229" i="19"/>
  <c r="K1493" i="19"/>
  <c r="K8262" i="19"/>
  <c r="K204" i="19"/>
  <c r="K4419" i="19"/>
  <c r="K9193" i="19"/>
  <c r="K9455" i="19"/>
  <c r="K8453" i="19"/>
  <c r="K3268" i="19"/>
  <c r="K8625" i="19"/>
  <c r="K4285" i="19"/>
  <c r="I8842" i="19"/>
  <c r="K8638" i="19"/>
  <c r="K8864" i="19"/>
  <c r="K3832" i="19"/>
  <c r="K3638" i="19"/>
  <c r="K4111" i="19"/>
  <c r="K330" i="19"/>
  <c r="K9140" i="19"/>
  <c r="K4516" i="19"/>
  <c r="K4344" i="19"/>
  <c r="K1149" i="19"/>
  <c r="K3633" i="19"/>
  <c r="K2877" i="19"/>
  <c r="I6491" i="19"/>
  <c r="K9440" i="19"/>
  <c r="K2173" i="19"/>
  <c r="K7897" i="19"/>
  <c r="K2705" i="19"/>
  <c r="K9474" i="19"/>
  <c r="K6392" i="19"/>
  <c r="K6109" i="19"/>
  <c r="K8063" i="19"/>
  <c r="K2742" i="19"/>
  <c r="K7914" i="19"/>
  <c r="K6031" i="19"/>
  <c r="K9462" i="19"/>
  <c r="K4546" i="19"/>
  <c r="K7560" i="19"/>
  <c r="J7997" i="19"/>
  <c r="K3783" i="19"/>
  <c r="K2860" i="19"/>
  <c r="K890" i="19"/>
  <c r="K4257" i="19"/>
  <c r="K6588" i="19"/>
  <c r="K3398" i="19"/>
  <c r="K8350" i="19"/>
  <c r="K6759" i="19"/>
  <c r="K5625" i="19"/>
  <c r="K3716" i="19"/>
  <c r="K5499" i="19"/>
  <c r="K1967" i="19"/>
  <c r="J6538" i="19"/>
  <c r="K9269" i="19"/>
  <c r="K4604" i="19"/>
  <c r="K5723" i="19"/>
  <c r="K3141" i="19"/>
  <c r="K180" i="19"/>
  <c r="K1785" i="19"/>
  <c r="K703" i="19"/>
  <c r="K3475" i="19"/>
  <c r="K4265" i="19"/>
  <c r="K3170" i="19"/>
  <c r="K4600" i="19"/>
  <c r="K2300" i="19"/>
  <c r="K6892" i="19"/>
  <c r="K6868" i="19"/>
  <c r="K133" i="19"/>
  <c r="K6349" i="19"/>
  <c r="K2880" i="19"/>
  <c r="K9081" i="19"/>
  <c r="K4380" i="19"/>
  <c r="K5933" i="19"/>
  <c r="K2918" i="19"/>
  <c r="K2661" i="19"/>
  <c r="K3747" i="19"/>
  <c r="K4261" i="19"/>
  <c r="K9348" i="19"/>
  <c r="K1441" i="19"/>
  <c r="K5707" i="19"/>
  <c r="K6530" i="19"/>
  <c r="I7475" i="19"/>
  <c r="K5659" i="19"/>
  <c r="K1421" i="19"/>
  <c r="K3707" i="19"/>
  <c r="K7051" i="19"/>
  <c r="K2609" i="19"/>
  <c r="K3458" i="19"/>
  <c r="K3377" i="19"/>
  <c r="K4734" i="19"/>
  <c r="K6083" i="19"/>
  <c r="K4789" i="19"/>
  <c r="K9490" i="19"/>
  <c r="K4243" i="19"/>
  <c r="K6708" i="19"/>
  <c r="K4710" i="19"/>
  <c r="K2848" i="19"/>
  <c r="K4950" i="19"/>
  <c r="K3562" i="19"/>
  <c r="K3436" i="19"/>
  <c r="K7001" i="19"/>
  <c r="K819" i="19"/>
  <c r="K6777" i="19"/>
  <c r="K3247" i="19"/>
  <c r="K2739" i="19"/>
  <c r="K1741" i="19"/>
  <c r="K5036" i="19"/>
  <c r="K8876" i="19"/>
  <c r="K8928" i="19"/>
  <c r="K356" i="19"/>
  <c r="K8331" i="19"/>
  <c r="K9354" i="19"/>
  <c r="K9487" i="19"/>
  <c r="I7638" i="19"/>
  <c r="I6215" i="19"/>
  <c r="K5561" i="19"/>
  <c r="K4280" i="19"/>
  <c r="K6695" i="19"/>
  <c r="K7671" i="19"/>
  <c r="K2746" i="19"/>
  <c r="K1513" i="19"/>
  <c r="K742" i="19"/>
  <c r="K4425" i="19"/>
  <c r="K3979" i="19"/>
  <c r="K8237" i="19"/>
  <c r="K3558" i="19"/>
  <c r="K8019" i="19"/>
  <c r="K3052" i="19"/>
  <c r="K754" i="19"/>
  <c r="K4100" i="19"/>
  <c r="K2846" i="19"/>
  <c r="K6670" i="19"/>
  <c r="K8398" i="19"/>
  <c r="K3538" i="19"/>
  <c r="K5665" i="19"/>
  <c r="K6236" i="19"/>
  <c r="K9513" i="19"/>
  <c r="K4415" i="19"/>
  <c r="K7091" i="19"/>
  <c r="K2360" i="19"/>
  <c r="K3421" i="19"/>
  <c r="J5499" i="19"/>
  <c r="K4874" i="19"/>
  <c r="K7439" i="19"/>
  <c r="K6172" i="19"/>
  <c r="K2727" i="19"/>
  <c r="K1088" i="19"/>
  <c r="K6369" i="19"/>
  <c r="J7217" i="19"/>
  <c r="K3669" i="19"/>
  <c r="K4855" i="19"/>
  <c r="K6975" i="19"/>
  <c r="K2217" i="19"/>
  <c r="K2951" i="19"/>
  <c r="K4277" i="19"/>
  <c r="K5098" i="19"/>
  <c r="K4520" i="19"/>
  <c r="K1931" i="19"/>
  <c r="K4564" i="19"/>
  <c r="K2743" i="19"/>
  <c r="K1784" i="19"/>
  <c r="K2055" i="19"/>
  <c r="K4317" i="19"/>
  <c r="K8552" i="19"/>
  <c r="K8325" i="19"/>
  <c r="K2569" i="19"/>
  <c r="K6812" i="19"/>
  <c r="K7419" i="19"/>
  <c r="K7951" i="19"/>
  <c r="K7603" i="19"/>
  <c r="K7434" i="19"/>
  <c r="K8502" i="19"/>
  <c r="K7478" i="19"/>
  <c r="K4008" i="19"/>
  <c r="K3422" i="19"/>
  <c r="K6552" i="19"/>
  <c r="K4174" i="19"/>
  <c r="K6881" i="19"/>
  <c r="J6071" i="19"/>
  <c r="K8585" i="19"/>
  <c r="K7900" i="19"/>
  <c r="K6821" i="19"/>
  <c r="K364" i="19"/>
  <c r="K1174" i="19"/>
  <c r="K885" i="19"/>
  <c r="K3370" i="19"/>
  <c r="K6590" i="19"/>
  <c r="K3543" i="19"/>
  <c r="K2800" i="19"/>
  <c r="K7853" i="19"/>
  <c r="K2327" i="19"/>
  <c r="K6370" i="19"/>
  <c r="K7381" i="19"/>
  <c r="K7768" i="19"/>
  <c r="K3482" i="19"/>
  <c r="K2723" i="19"/>
  <c r="K2254" i="19"/>
  <c r="K8296" i="19"/>
  <c r="K1480" i="19"/>
  <c r="K4241" i="19"/>
  <c r="K5515" i="19"/>
  <c r="K4672" i="19"/>
  <c r="K128" i="19"/>
  <c r="K8171" i="19"/>
  <c r="K3118" i="19"/>
  <c r="K5088" i="19"/>
  <c r="K291" i="19"/>
  <c r="K82" i="19"/>
  <c r="K3519" i="19"/>
  <c r="K686" i="19"/>
  <c r="J5629" i="19"/>
  <c r="K9434" i="19"/>
  <c r="K778" i="19"/>
  <c r="K3056" i="19"/>
  <c r="K6223" i="19"/>
  <c r="K1962" i="19"/>
  <c r="K2393" i="19"/>
  <c r="K4322" i="19"/>
  <c r="K843" i="19"/>
  <c r="K4266" i="19"/>
  <c r="K6583" i="19"/>
  <c r="K8366" i="19"/>
  <c r="K3222" i="19"/>
  <c r="K8534" i="19"/>
  <c r="K7043" i="19"/>
  <c r="K4116" i="19"/>
  <c r="K2624" i="19"/>
  <c r="K7521" i="19"/>
  <c r="K614" i="19"/>
  <c r="K4488" i="19"/>
  <c r="K9196" i="19"/>
  <c r="K4155" i="19"/>
  <c r="K7725" i="19"/>
  <c r="K244" i="19"/>
  <c r="K6687" i="19"/>
  <c r="K8446" i="19"/>
  <c r="K2579" i="19"/>
  <c r="K7682" i="19"/>
  <c r="K3336" i="19"/>
  <c r="K2959" i="19"/>
  <c r="K2219" i="19"/>
  <c r="K1659" i="19"/>
  <c r="K7094" i="19"/>
  <c r="K3498" i="19"/>
  <c r="K2232" i="19"/>
  <c r="K2511" i="19"/>
  <c r="K683" i="19"/>
  <c r="K7115" i="19"/>
  <c r="K5779" i="19"/>
  <c r="K352" i="19"/>
  <c r="K699" i="19"/>
  <c r="K2652" i="19"/>
  <c r="K403" i="19"/>
  <c r="K7503" i="19"/>
  <c r="K6713" i="19"/>
  <c r="K8767" i="19"/>
  <c r="K4553" i="19"/>
  <c r="K9113" i="19"/>
  <c r="K2263" i="19"/>
  <c r="K4627" i="19"/>
  <c r="K4149" i="19"/>
  <c r="K9407" i="19"/>
  <c r="K2760" i="19"/>
  <c r="K7285" i="19"/>
  <c r="K9082" i="19"/>
  <c r="K3731" i="19"/>
  <c r="K3541" i="19"/>
  <c r="K3189" i="19"/>
  <c r="K4157" i="19"/>
  <c r="K715" i="19"/>
  <c r="K3070" i="19"/>
  <c r="K776" i="19"/>
  <c r="K8263" i="19"/>
  <c r="K8113" i="19"/>
  <c r="K103" i="19"/>
  <c r="K1134" i="19"/>
  <c r="K8661" i="19"/>
  <c r="K6020" i="19"/>
  <c r="K581" i="19"/>
  <c r="K1198" i="19"/>
  <c r="K3487" i="19"/>
  <c r="K2680" i="19"/>
  <c r="K2927" i="19"/>
  <c r="K2622" i="19"/>
  <c r="K9293" i="19"/>
  <c r="K3746" i="19"/>
  <c r="K8825" i="19"/>
  <c r="K9018" i="19"/>
  <c r="K9210" i="19"/>
  <c r="K152" i="19"/>
  <c r="K4162" i="19"/>
  <c r="K4258" i="19"/>
  <c r="K6979" i="19"/>
  <c r="K8364" i="19"/>
  <c r="K2174" i="19"/>
  <c r="K8894" i="19"/>
  <c r="K649" i="19"/>
  <c r="K1273" i="19"/>
  <c r="K3920" i="19"/>
  <c r="K5856" i="19"/>
  <c r="I6213" i="19"/>
  <c r="K6228" i="19"/>
  <c r="K6081" i="19"/>
  <c r="K8881" i="19"/>
  <c r="K8248" i="19"/>
  <c r="J7092" i="19"/>
  <c r="K2426" i="19"/>
  <c r="K1876" i="19"/>
  <c r="K4787" i="19"/>
  <c r="K9435" i="19"/>
  <c r="K4222" i="19"/>
  <c r="K916" i="19"/>
  <c r="K632" i="19"/>
  <c r="K4163" i="19"/>
  <c r="K7910" i="19"/>
  <c r="K770" i="19"/>
  <c r="K7588" i="19"/>
  <c r="K6047" i="19"/>
  <c r="K7337" i="19"/>
  <c r="K1353" i="19"/>
  <c r="K226" i="19"/>
  <c r="K7191" i="19"/>
  <c r="K2091" i="19"/>
  <c r="K2806" i="19"/>
  <c r="K5712" i="19"/>
  <c r="K1616" i="19"/>
  <c r="K474" i="19"/>
  <c r="K54" i="19"/>
  <c r="K1661" i="19"/>
  <c r="K545" i="19"/>
  <c r="K6792" i="19"/>
  <c r="K487" i="19"/>
  <c r="K8757" i="19"/>
  <c r="K3992" i="19"/>
  <c r="K6734" i="19"/>
  <c r="K1332" i="19"/>
  <c r="K9278" i="19"/>
  <c r="K3064" i="19"/>
  <c r="K5086" i="19"/>
  <c r="K6904" i="19"/>
  <c r="K6347" i="19"/>
  <c r="K9203" i="19"/>
  <c r="K5749" i="19"/>
  <c r="K2311" i="19"/>
  <c r="K7957" i="19"/>
  <c r="K4208" i="19"/>
  <c r="K58" i="19"/>
  <c r="K7016" i="19"/>
  <c r="K2274" i="19"/>
  <c r="K7577" i="19"/>
  <c r="K7845" i="19"/>
  <c r="K8109" i="19"/>
  <c r="K6738" i="19"/>
  <c r="K2536" i="19"/>
  <c r="K7024" i="19"/>
  <c r="K3147" i="19"/>
  <c r="K355" i="19"/>
  <c r="K8512" i="19"/>
  <c r="K439" i="19"/>
  <c r="K5089" i="19"/>
  <c r="K3550" i="19"/>
  <c r="K2202" i="19"/>
  <c r="K4348" i="19"/>
  <c r="K2770" i="19"/>
  <c r="K2623" i="19"/>
  <c r="K2506" i="19"/>
  <c r="K7428" i="19"/>
  <c r="K1057" i="19"/>
  <c r="K1955" i="19"/>
  <c r="K7406" i="19"/>
  <c r="K523" i="19"/>
  <c r="K4389" i="19"/>
  <c r="K1073" i="19"/>
  <c r="K4667" i="19"/>
  <c r="K4576" i="19"/>
  <c r="K2533" i="19"/>
  <c r="K6740" i="19"/>
  <c r="K2459" i="19"/>
  <c r="K1136" i="19"/>
  <c r="K6723" i="19"/>
  <c r="K4889" i="19"/>
  <c r="K7728" i="19"/>
  <c r="K2844" i="19"/>
  <c r="K7470" i="19"/>
  <c r="K8953" i="19"/>
  <c r="K231" i="19"/>
  <c r="K2053" i="19"/>
  <c r="K1348" i="19"/>
  <c r="K1021" i="19"/>
  <c r="K7402" i="19"/>
  <c r="K3156" i="19"/>
  <c r="K498" i="19"/>
  <c r="K5674" i="19"/>
  <c r="K43" i="19"/>
  <c r="K1112" i="19"/>
  <c r="K9242" i="19"/>
  <c r="K5540" i="19"/>
  <c r="K4652" i="19"/>
  <c r="K5641" i="19"/>
  <c r="K2908" i="19"/>
  <c r="K9306" i="19"/>
  <c r="K1169" i="19"/>
  <c r="K1929" i="19"/>
  <c r="K406" i="19"/>
  <c r="K4547" i="19"/>
  <c r="K4223" i="19"/>
  <c r="K2246" i="19"/>
  <c r="K3554" i="19"/>
  <c r="K68" i="19"/>
  <c r="K4715" i="19"/>
  <c r="K575" i="19"/>
  <c r="K6627" i="19"/>
  <c r="K5996" i="19"/>
  <c r="K4330" i="19"/>
  <c r="K9533" i="19"/>
  <c r="K1818" i="19"/>
  <c r="K7511" i="19"/>
  <c r="K8565" i="19"/>
  <c r="K1049" i="19"/>
  <c r="K7572" i="19"/>
  <c r="K7238" i="19"/>
  <c r="K4499" i="19"/>
  <c r="K6629" i="19"/>
  <c r="K1754" i="19"/>
  <c r="K8541" i="19"/>
  <c r="K1165" i="19"/>
  <c r="K1354" i="19"/>
  <c r="K8513" i="19"/>
  <c r="K780" i="19"/>
  <c r="K4229" i="19"/>
  <c r="K4296" i="19"/>
  <c r="K1215" i="19"/>
  <c r="K7165" i="19"/>
  <c r="K2159" i="19"/>
  <c r="K8644" i="19"/>
  <c r="K2582" i="19"/>
  <c r="K9416" i="19"/>
  <c r="K9083" i="19"/>
  <c r="K2314" i="19"/>
  <c r="K1838" i="19"/>
  <c r="K250" i="19"/>
  <c r="K3372" i="19"/>
  <c r="K6173" i="19"/>
  <c r="K208" i="19"/>
  <c r="K6784" i="19"/>
  <c r="K53" i="19"/>
  <c r="K1963" i="19"/>
  <c r="K9233" i="19"/>
  <c r="K2375" i="19"/>
  <c r="K4103" i="19"/>
  <c r="K7533" i="19"/>
  <c r="K5789" i="19"/>
  <c r="K1654" i="19"/>
  <c r="K1157" i="19"/>
  <c r="K8592" i="19"/>
  <c r="K8617" i="19"/>
  <c r="K6457" i="19"/>
  <c r="K3366" i="19"/>
  <c r="K1758" i="19"/>
  <c r="K4798" i="19"/>
  <c r="K4102" i="19"/>
  <c r="K2168" i="19"/>
  <c r="K2104" i="19"/>
  <c r="K2383" i="19"/>
  <c r="K8837" i="19"/>
  <c r="K1394" i="19"/>
  <c r="K8545" i="19"/>
  <c r="K3949" i="19"/>
  <c r="K1156" i="19"/>
  <c r="K4070" i="19"/>
  <c r="J6318" i="19"/>
  <c r="K6920" i="19"/>
  <c r="K2450" i="19"/>
  <c r="K7025" i="19"/>
  <c r="K1175" i="19"/>
  <c r="K3208" i="19"/>
  <c r="K1631" i="19"/>
  <c r="K8313" i="19"/>
  <c r="K9232" i="19"/>
  <c r="K5622" i="19"/>
  <c r="K8075" i="19"/>
  <c r="K1470" i="19"/>
  <c r="K4816" i="19"/>
  <c r="K7309" i="19"/>
  <c r="K2590" i="19"/>
  <c r="K4846" i="19"/>
  <c r="K5014" i="19"/>
  <c r="K4297" i="19"/>
  <c r="K3419" i="19"/>
  <c r="K883" i="19"/>
  <c r="K7868" i="19"/>
  <c r="K1142" i="19"/>
  <c r="K358" i="19"/>
  <c r="K8747" i="19"/>
  <c r="K6201" i="19"/>
  <c r="K5756" i="19"/>
  <c r="K6505" i="19"/>
  <c r="K2905" i="19"/>
  <c r="K4382" i="19"/>
  <c r="K6786" i="19"/>
  <c r="K9542" i="19"/>
  <c r="K4831" i="19"/>
  <c r="K9303" i="19"/>
  <c r="K7553" i="19"/>
  <c r="K8781" i="19"/>
  <c r="K4245" i="19"/>
  <c r="K3412" i="19"/>
  <c r="K5848" i="19"/>
  <c r="K6260" i="19"/>
  <c r="K2638" i="19"/>
  <c r="K2792" i="19"/>
  <c r="K3495" i="19"/>
  <c r="K3155" i="19"/>
  <c r="K90" i="19"/>
  <c r="K5449" i="19"/>
  <c r="K7899" i="19"/>
  <c r="K9443" i="19"/>
  <c r="K8114" i="19"/>
  <c r="K9216" i="19"/>
  <c r="K8482" i="19"/>
  <c r="K4860" i="19"/>
  <c r="K821" i="19"/>
  <c r="K3378" i="19"/>
  <c r="K3386" i="19"/>
  <c r="K9428" i="19"/>
  <c r="K9336" i="19"/>
  <c r="K2447" i="19"/>
  <c r="K5977" i="19"/>
  <c r="K2341" i="19"/>
  <c r="J8292" i="19"/>
  <c r="K1055" i="19"/>
  <c r="K4414" i="19"/>
  <c r="K3775" i="19"/>
  <c r="K7149" i="19"/>
  <c r="K2146" i="19"/>
  <c r="K1213" i="19"/>
  <c r="K1444" i="19"/>
  <c r="K1671" i="19"/>
  <c r="K3518" i="19"/>
  <c r="K3548" i="19"/>
  <c r="K1848" i="19"/>
  <c r="K6885" i="19"/>
  <c r="K2409" i="19"/>
  <c r="K7734" i="19"/>
  <c r="K1572" i="19"/>
  <c r="K3452" i="19"/>
  <c r="K2695" i="19"/>
  <c r="K5814" i="19"/>
  <c r="K4089" i="19"/>
  <c r="K4079" i="19"/>
  <c r="K4656" i="19"/>
  <c r="K2153" i="19"/>
  <c r="K8779" i="19"/>
  <c r="K4634" i="19"/>
  <c r="K7962" i="19"/>
  <c r="K9211" i="19"/>
  <c r="K7160" i="19"/>
  <c r="K7379" i="19"/>
  <c r="K7860" i="19"/>
  <c r="K462" i="19"/>
  <c r="I6984" i="19"/>
  <c r="K2178" i="19"/>
  <c r="I9099" i="19"/>
  <c r="K89" i="19"/>
  <c r="K878" i="19"/>
  <c r="K2328" i="19"/>
  <c r="K6544" i="19"/>
  <c r="K4059" i="19"/>
  <c r="K3838" i="19"/>
  <c r="K4039" i="19"/>
  <c r="K4437" i="19"/>
  <c r="K3098" i="19"/>
  <c r="K515" i="19"/>
  <c r="K4360" i="19"/>
  <c r="K1803" i="19"/>
  <c r="K4321" i="19"/>
  <c r="K7612" i="19"/>
  <c r="K8564" i="19"/>
  <c r="K7687" i="19"/>
  <c r="K9481" i="19"/>
  <c r="K1869" i="19"/>
  <c r="K3874" i="19"/>
  <c r="K1899" i="19"/>
  <c r="K8824" i="19"/>
  <c r="K1751" i="19"/>
  <c r="K3621" i="19"/>
  <c r="K3999" i="19"/>
  <c r="K7836" i="19"/>
  <c r="K9304" i="19"/>
  <c r="K4452" i="19"/>
  <c r="K7084" i="19"/>
  <c r="K1822" i="19"/>
  <c r="K7266" i="19"/>
  <c r="K7436" i="19"/>
  <c r="I8014" i="19"/>
  <c r="K2404" i="19"/>
  <c r="K609" i="19"/>
  <c r="K7420" i="19"/>
  <c r="K8526" i="19"/>
  <c r="K2387" i="19"/>
  <c r="K7452" i="19"/>
  <c r="K8739" i="19"/>
  <c r="J8836" i="19"/>
  <c r="K2122" i="19"/>
  <c r="K7497" i="19"/>
  <c r="K2781" i="19"/>
  <c r="I9546" i="19"/>
  <c r="K2320" i="19"/>
  <c r="K6619" i="19"/>
  <c r="K1225" i="19"/>
  <c r="K732" i="19"/>
  <c r="K7777" i="19"/>
  <c r="K8235" i="19"/>
  <c r="K5822" i="19"/>
  <c r="K2399" i="19"/>
  <c r="K3718" i="19"/>
  <c r="K7400" i="19"/>
  <c r="K2597" i="19"/>
  <c r="K4927" i="19"/>
  <c r="K9412" i="19"/>
  <c r="K7916" i="19"/>
  <c r="K4038" i="19"/>
  <c r="K977" i="19"/>
  <c r="K9510" i="19"/>
  <c r="K6945" i="19"/>
  <c r="K7727" i="19"/>
  <c r="K3835" i="19"/>
  <c r="K2642" i="19"/>
  <c r="K5859" i="19"/>
  <c r="K3489" i="19"/>
  <c r="K8322" i="19"/>
  <c r="K879" i="19"/>
  <c r="K3646" i="19"/>
  <c r="K7092" i="19"/>
  <c r="K8546" i="19"/>
  <c r="K2947" i="19"/>
  <c r="K1771" i="19"/>
  <c r="K2769" i="19"/>
  <c r="K9420" i="19"/>
  <c r="K8199" i="19"/>
  <c r="K5518" i="19"/>
  <c r="K5912" i="19"/>
  <c r="K7690" i="19"/>
  <c r="K8850" i="19"/>
  <c r="K3239" i="19"/>
  <c r="K9254" i="19"/>
  <c r="K872" i="19"/>
  <c r="K2206" i="19"/>
  <c r="K8437" i="19"/>
  <c r="K2537" i="19"/>
  <c r="K5877" i="19"/>
  <c r="K6308" i="19"/>
  <c r="J7527" i="19"/>
  <c r="K9079" i="19"/>
  <c r="K2319" i="19"/>
  <c r="K1061" i="19"/>
  <c r="K8215" i="19"/>
  <c r="K5963" i="19"/>
  <c r="K3131" i="19"/>
  <c r="K9217" i="19"/>
  <c r="K423" i="19"/>
  <c r="K6697" i="19"/>
  <c r="K7952" i="19"/>
  <c r="K8147" i="19"/>
  <c r="K8741" i="19"/>
  <c r="K1141" i="19"/>
  <c r="K7203" i="19"/>
  <c r="K3828" i="19"/>
  <c r="K7696" i="19"/>
  <c r="K7623" i="19"/>
  <c r="K380" i="19"/>
  <c r="K7742" i="19"/>
  <c r="K1137" i="19"/>
  <c r="K7520" i="19"/>
  <c r="K6265" i="19"/>
  <c r="K7288" i="19"/>
  <c r="K8353" i="19"/>
  <c r="K1439" i="19"/>
  <c r="K6985" i="19"/>
  <c r="K4450" i="19"/>
  <c r="K7418" i="19"/>
  <c r="K5087" i="19"/>
  <c r="K4551" i="19"/>
  <c r="K9275" i="19"/>
  <c r="K4445" i="19"/>
  <c r="K749" i="19"/>
  <c r="K803" i="19"/>
  <c r="K129" i="19"/>
  <c r="K3508" i="19"/>
  <c r="K877" i="19"/>
  <c r="K8284" i="19"/>
  <c r="K6941" i="19"/>
  <c r="K7767" i="19"/>
  <c r="K6775" i="19"/>
  <c r="K7209" i="19"/>
  <c r="K4973" i="19"/>
  <c r="K3039" i="19"/>
  <c r="K2059" i="19"/>
  <c r="K6705" i="19"/>
  <c r="K901" i="19"/>
  <c r="K186" i="19"/>
  <c r="K5069" i="19"/>
  <c r="K6977" i="19"/>
  <c r="K8650" i="19"/>
  <c r="K8002" i="19"/>
  <c r="K7654" i="19"/>
  <c r="K6073" i="19"/>
  <c r="K402" i="19"/>
  <c r="K7636" i="19"/>
  <c r="K2216" i="19"/>
  <c r="K2478" i="19"/>
  <c r="K7466" i="19"/>
  <c r="K2685" i="19"/>
  <c r="K907" i="19"/>
  <c r="K8655" i="19"/>
  <c r="K3815" i="19"/>
  <c r="K5956" i="19"/>
  <c r="K8885" i="19"/>
  <c r="K1495" i="19"/>
  <c r="I9307" i="19"/>
  <c r="K6445" i="19"/>
  <c r="K7022" i="19"/>
  <c r="K4608" i="19"/>
  <c r="K8811" i="19"/>
  <c r="K3352" i="19"/>
  <c r="K1264" i="19"/>
  <c r="K5778" i="19"/>
  <c r="K6131" i="19"/>
  <c r="K2611" i="19"/>
  <c r="K3759" i="19"/>
  <c r="K7513" i="19"/>
  <c r="K2417" i="19"/>
  <c r="K6891" i="19"/>
  <c r="K197" i="19"/>
  <c r="K4782" i="19"/>
  <c r="K8671" i="19"/>
  <c r="K7736" i="19"/>
  <c r="K8196" i="19"/>
  <c r="K331" i="19"/>
  <c r="K2052" i="19"/>
  <c r="K5614" i="19"/>
  <c r="K8426" i="19"/>
  <c r="K8848" i="19"/>
  <c r="K8496" i="19"/>
  <c r="K1206" i="19"/>
  <c r="K8368" i="19"/>
  <c r="K4064" i="19"/>
  <c r="K7065" i="19"/>
  <c r="K1033" i="19"/>
  <c r="K1415" i="19"/>
  <c r="K4703" i="19"/>
  <c r="K7701" i="19"/>
  <c r="K2135" i="19"/>
  <c r="K8812" i="19"/>
  <c r="K5066" i="19"/>
  <c r="K2170" i="19"/>
  <c r="K2669" i="19"/>
  <c r="K9107" i="19"/>
  <c r="K616" i="19"/>
  <c r="K1173" i="19"/>
  <c r="K6794" i="19"/>
  <c r="K6224" i="19"/>
  <c r="K956" i="19"/>
  <c r="K2249" i="19"/>
  <c r="K3013" i="19"/>
  <c r="K6258" i="19"/>
  <c r="K9379" i="19"/>
  <c r="K3512" i="19"/>
  <c r="K4309" i="19"/>
  <c r="K580" i="19"/>
  <c r="K4828" i="19"/>
  <c r="K6480" i="19"/>
  <c r="K5554" i="19"/>
  <c r="K4347" i="19"/>
  <c r="K2449" i="19"/>
  <c r="K4046" i="19"/>
  <c r="K2046" i="19"/>
  <c r="K4058" i="19"/>
  <c r="K1509" i="19"/>
  <c r="K3559" i="19"/>
  <c r="K1219" i="19"/>
  <c r="K7482" i="19"/>
  <c r="K2018" i="19"/>
  <c r="K9339" i="19"/>
  <c r="K2382" i="19"/>
  <c r="K3885" i="19"/>
  <c r="K2653" i="19"/>
  <c r="K8579" i="19"/>
  <c r="K3157" i="19"/>
  <c r="K3410" i="19"/>
  <c r="K3395" i="19"/>
  <c r="K2747" i="19"/>
  <c r="K2242" i="19"/>
  <c r="K8064" i="19"/>
  <c r="K8488" i="19"/>
  <c r="K336" i="19"/>
  <c r="K41" i="19"/>
  <c r="K5768" i="19"/>
  <c r="K3778" i="19"/>
  <c r="K983" i="19"/>
  <c r="I6056" i="19"/>
  <c r="K4549" i="19"/>
  <c r="K4020" i="19"/>
  <c r="K3699" i="19"/>
  <c r="K6848" i="19"/>
  <c r="K2819" i="19"/>
  <c r="K4471" i="19"/>
  <c r="K3939" i="19"/>
  <c r="K8761" i="19"/>
  <c r="K5672" i="19"/>
  <c r="K9188" i="19"/>
  <c r="K5063" i="19"/>
  <c r="K1319" i="19"/>
  <c r="K8095" i="19"/>
  <c r="K6444" i="19"/>
  <c r="K3668" i="19"/>
  <c r="K6500" i="19"/>
  <c r="I9329" i="19"/>
  <c r="K9316" i="19"/>
  <c r="K6207" i="19"/>
  <c r="K9371" i="19"/>
  <c r="K9405" i="19"/>
  <c r="K6291" i="19"/>
  <c r="K3040" i="19"/>
  <c r="K8707" i="19"/>
  <c r="K6362" i="19"/>
  <c r="K419" i="19"/>
  <c r="K6080" i="19"/>
  <c r="K4951" i="19"/>
  <c r="K4908" i="19"/>
  <c r="K384" i="19"/>
  <c r="K6413" i="19"/>
  <c r="K2010" i="19"/>
  <c r="K8352" i="19"/>
  <c r="K4431" i="19"/>
  <c r="K4810" i="19"/>
  <c r="K2684" i="19"/>
  <c r="K6577" i="19"/>
  <c r="K4125" i="19"/>
  <c r="K1328" i="19"/>
  <c r="K4631" i="19"/>
  <c r="K4081" i="19"/>
  <c r="K6645" i="19"/>
  <c r="K4979" i="19"/>
  <c r="K4984" i="19"/>
  <c r="K4980" i="19"/>
  <c r="K235" i="19"/>
  <c r="K9055" i="19"/>
  <c r="K2548" i="19"/>
  <c r="K2251" i="19"/>
  <c r="I8265" i="19"/>
  <c r="K342" i="19"/>
  <c r="K3989" i="19"/>
  <c r="K215" i="19"/>
  <c r="K6352" i="19"/>
  <c r="K2033" i="19"/>
  <c r="K7047" i="19"/>
  <c r="K2773" i="19"/>
  <c r="K7059" i="19"/>
  <c r="K5020" i="19"/>
  <c r="K7848" i="19"/>
  <c r="K6696" i="19"/>
  <c r="K6614" i="19"/>
  <c r="K3153" i="19"/>
  <c r="K3477" i="19"/>
  <c r="K6239" i="19"/>
  <c r="K7268" i="19"/>
  <c r="K8083" i="19"/>
  <c r="K7039" i="19"/>
  <c r="K2100" i="19"/>
  <c r="K7184" i="19"/>
  <c r="K5489" i="19"/>
  <c r="K9037" i="19"/>
  <c r="K1976" i="19"/>
  <c r="K4697" i="19"/>
  <c r="K6925" i="19"/>
  <c r="K6937" i="19"/>
  <c r="K1587" i="19"/>
  <c r="K2974" i="19"/>
  <c r="K285" i="19"/>
  <c r="I8276" i="19"/>
  <c r="K1127" i="19"/>
  <c r="J6776" i="19"/>
  <c r="K3796" i="19"/>
  <c r="K5663" i="19"/>
  <c r="K7048" i="19"/>
  <c r="K3758" i="19"/>
  <c r="K7077" i="19"/>
  <c r="K2116" i="19"/>
  <c r="K2111" i="19"/>
  <c r="K1984" i="19"/>
  <c r="K4278" i="19"/>
  <c r="I7465" i="19"/>
  <c r="K7303" i="19"/>
  <c r="K4609" i="19"/>
  <c r="I7069" i="19"/>
  <c r="K1781" i="19"/>
  <c r="J5422" i="19"/>
  <c r="K4892" i="19"/>
  <c r="K8158" i="19"/>
  <c r="K9006" i="19"/>
  <c r="K1643" i="19"/>
  <c r="K9020" i="19"/>
  <c r="K4195" i="19"/>
  <c r="K5571" i="19"/>
  <c r="K8393" i="19"/>
  <c r="J6062" i="19"/>
  <c r="K6200" i="19"/>
  <c r="K4211" i="19"/>
  <c r="K3174" i="19"/>
  <c r="K4225" i="19"/>
  <c r="K6861" i="19"/>
  <c r="K4599" i="19"/>
  <c r="K6528" i="19"/>
  <c r="K8945" i="19"/>
  <c r="K2045" i="19"/>
  <c r="K4400" i="19"/>
  <c r="J7078" i="19"/>
  <c r="K9359" i="19"/>
  <c r="K5048" i="19"/>
  <c r="K455" i="19"/>
  <c r="K2649" i="19"/>
  <c r="K647" i="19"/>
  <c r="K8773" i="19"/>
  <c r="K188" i="19"/>
  <c r="K4760" i="19"/>
  <c r="K4057" i="19"/>
  <c r="J5585" i="19"/>
  <c r="K8503" i="19"/>
  <c r="K3924" i="19"/>
  <c r="K8241" i="19"/>
  <c r="K8016" i="19"/>
  <c r="K2755" i="19"/>
  <c r="J6365" i="19"/>
  <c r="K1562" i="19"/>
  <c r="K8091" i="19"/>
  <c r="K4378" i="19"/>
  <c r="K981" i="19"/>
  <c r="K1438" i="19"/>
  <c r="K6235" i="19"/>
  <c r="K7368" i="19"/>
  <c r="I5706" i="19"/>
  <c r="K629" i="19"/>
  <c r="J5472" i="19"/>
  <c r="K9209" i="19"/>
  <c r="J6721" i="19"/>
  <c r="K8941" i="19"/>
  <c r="K9439" i="19"/>
  <c r="K4779" i="19"/>
  <c r="K6850" i="19"/>
  <c r="K1272" i="19"/>
  <c r="K5018" i="19"/>
  <c r="K2248" i="19"/>
  <c r="K993" i="19"/>
  <c r="K7279" i="19"/>
  <c r="K337" i="19"/>
  <c r="K6426" i="19"/>
  <c r="K800" i="19"/>
  <c r="K4328" i="19"/>
  <c r="K3940" i="19"/>
  <c r="K8168" i="19"/>
  <c r="K9192" i="19"/>
  <c r="K6902" i="19"/>
  <c r="K1132" i="19"/>
  <c r="K1002" i="19"/>
  <c r="I9072" i="19"/>
  <c r="K2875" i="19"/>
  <c r="K6278" i="19"/>
  <c r="J6600" i="19"/>
  <c r="K1074" i="19"/>
  <c r="K3069" i="19"/>
  <c r="I7667" i="19"/>
  <c r="J6484" i="19"/>
  <c r="K524" i="19"/>
  <c r="K3932" i="19"/>
  <c r="K8343" i="19"/>
  <c r="K6447" i="19"/>
  <c r="K479" i="19"/>
  <c r="K537" i="19"/>
  <c r="J9310" i="19"/>
  <c r="K3677" i="19"/>
  <c r="K282" i="19"/>
  <c r="K4562" i="19"/>
  <c r="K6365" i="19"/>
  <c r="K3371" i="19"/>
  <c r="K1330" i="19"/>
  <c r="K2865" i="19"/>
  <c r="K381" i="19"/>
  <c r="K8733" i="19"/>
  <c r="K4303" i="19"/>
  <c r="K3335" i="19"/>
  <c r="K7127" i="19"/>
  <c r="K7212" i="19"/>
  <c r="K8065" i="19"/>
  <c r="K8451" i="19"/>
  <c r="K8359" i="19"/>
  <c r="K9255" i="19"/>
  <c r="K823" i="19"/>
  <c r="I5882" i="19"/>
  <c r="K4513" i="19"/>
  <c r="K6690" i="19"/>
  <c r="K8851" i="19"/>
  <c r="K6395" i="19"/>
  <c r="K3373" i="19"/>
  <c r="K5676" i="19"/>
  <c r="K2526" i="19"/>
  <c r="K3527" i="19"/>
  <c r="K9076" i="19"/>
  <c r="I6079" i="19"/>
  <c r="I8666" i="19"/>
  <c r="K1793" i="19"/>
  <c r="K4356" i="19"/>
  <c r="K9014" i="19"/>
  <c r="K6751" i="19"/>
  <c r="K2620" i="19"/>
  <c r="I5781" i="19"/>
  <c r="K8369" i="19"/>
  <c r="K4952" i="19"/>
  <c r="K7893" i="19"/>
  <c r="I9541" i="19"/>
  <c r="K3853" i="19"/>
  <c r="K7559" i="19"/>
  <c r="K9544" i="19"/>
  <c r="K2215" i="19"/>
  <c r="K7148" i="19"/>
  <c r="K3836" i="19"/>
  <c r="K6491" i="19"/>
  <c r="K735" i="19"/>
  <c r="K5919" i="19"/>
  <c r="K5586" i="19"/>
  <c r="K4315" i="19"/>
  <c r="K8763" i="19"/>
  <c r="J6977" i="19"/>
  <c r="K5720" i="19"/>
  <c r="K9224" i="19"/>
  <c r="K4714" i="19"/>
  <c r="K7049" i="19"/>
  <c r="K1039" i="19"/>
  <c r="K8092" i="19"/>
  <c r="K2085" i="19"/>
  <c r="K4566" i="19"/>
  <c r="K6774" i="19"/>
  <c r="K5426" i="19"/>
  <c r="K1538" i="19"/>
  <c r="K7311" i="19"/>
  <c r="K667" i="19"/>
  <c r="K8699" i="19"/>
  <c r="K2687" i="19"/>
  <c r="K1674" i="19"/>
  <c r="K5045" i="19"/>
  <c r="I6387" i="19"/>
  <c r="K3021" i="19"/>
  <c r="K2795" i="19"/>
  <c r="K347" i="19"/>
  <c r="K3826" i="19"/>
  <c r="K6363" i="19"/>
  <c r="J8434" i="19"/>
  <c r="K7554" i="19"/>
  <c r="K8341" i="19"/>
  <c r="K3762" i="19"/>
  <c r="K4030" i="19"/>
  <c r="K7885" i="19"/>
  <c r="K8122" i="19"/>
  <c r="K665" i="19"/>
  <c r="K7712" i="19"/>
  <c r="K5968" i="19"/>
  <c r="K8267" i="19"/>
  <c r="K4536" i="19"/>
  <c r="K1910" i="19"/>
  <c r="K312" i="19"/>
  <c r="K274" i="19"/>
  <c r="K9556" i="19"/>
  <c r="I9140" i="19"/>
  <c r="K2675" i="19"/>
  <c r="K2699" i="19"/>
  <c r="K602" i="19"/>
  <c r="K52" i="19"/>
  <c r="K8408" i="19"/>
  <c r="K7327" i="19"/>
  <c r="K3121" i="19"/>
  <c r="K1678" i="19"/>
  <c r="K1619" i="19"/>
  <c r="K2439" i="19"/>
  <c r="K9111" i="19"/>
  <c r="K619" i="19"/>
  <c r="K3010" i="19"/>
  <c r="I6623" i="19"/>
  <c r="K5023" i="19"/>
  <c r="K2430" i="19"/>
  <c r="K7130" i="19"/>
  <c r="I9086" i="19"/>
  <c r="K8793" i="19"/>
  <c r="K7813" i="19"/>
  <c r="K2560" i="19"/>
  <c r="K6735" i="19"/>
  <c r="J6205" i="19"/>
  <c r="K3165" i="19"/>
  <c r="K8813" i="19"/>
  <c r="K7700" i="19"/>
  <c r="K1586" i="19"/>
  <c r="K8852" i="19"/>
  <c r="K8804" i="19"/>
  <c r="K5607" i="19"/>
  <c r="K3549" i="19"/>
  <c r="K7046" i="19"/>
  <c r="K9285" i="19"/>
  <c r="K3745" i="19"/>
  <c r="K4128" i="19"/>
  <c r="K8319" i="19"/>
  <c r="K5832" i="19"/>
  <c r="K1410" i="19"/>
  <c r="K3910" i="19"/>
  <c r="K461" i="19"/>
  <c r="K7796" i="19"/>
  <c r="K9478" i="19"/>
  <c r="K4614" i="19"/>
  <c r="K400" i="19"/>
  <c r="K9132" i="19"/>
  <c r="I5743" i="19"/>
  <c r="K1949" i="19"/>
  <c r="K3957" i="19"/>
  <c r="K1412" i="19"/>
  <c r="K2839" i="19"/>
  <c r="K3945" i="19"/>
  <c r="K9277" i="19"/>
  <c r="K9256" i="19"/>
  <c r="K1804" i="19"/>
  <c r="K2559" i="19"/>
  <c r="K6354" i="19"/>
  <c r="K3795" i="19"/>
  <c r="K230" i="19"/>
  <c r="K8149" i="19"/>
  <c r="K6112" i="19"/>
  <c r="J9472" i="19"/>
  <c r="K5553" i="19"/>
  <c r="K5006" i="19"/>
  <c r="K8856" i="19"/>
  <c r="K3235" i="19"/>
  <c r="K4595" i="19"/>
  <c r="K8362" i="19"/>
  <c r="K9289" i="19"/>
  <c r="K3481" i="19"/>
  <c r="K3152" i="19"/>
  <c r="K7218" i="19"/>
  <c r="K4508" i="19"/>
  <c r="K7496" i="19"/>
  <c r="K3965" i="19"/>
  <c r="K3703" i="19"/>
  <c r="K8340" i="19"/>
  <c r="K2508" i="19"/>
  <c r="K8959" i="19"/>
  <c r="K3048" i="19"/>
  <c r="K7315" i="19"/>
  <c r="K5861" i="19"/>
  <c r="K4735" i="19"/>
  <c r="K4877" i="19"/>
  <c r="I9456" i="19"/>
  <c r="K8477" i="19"/>
  <c r="K8226" i="19"/>
  <c r="K9130" i="19"/>
  <c r="K2185" i="19"/>
  <c r="J8052" i="19"/>
  <c r="K5455" i="19"/>
  <c r="K3582" i="19"/>
  <c r="K6994" i="19"/>
  <c r="I5082" i="19"/>
  <c r="K5884" i="19"/>
  <c r="K9453" i="19"/>
  <c r="K628" i="19"/>
  <c r="K8539" i="19"/>
  <c r="K4037" i="19"/>
  <c r="K414" i="19"/>
  <c r="K557" i="19"/>
  <c r="K9227" i="19"/>
  <c r="K1725" i="19"/>
  <c r="J6281" i="19"/>
  <c r="K272" i="19"/>
  <c r="I9183" i="19"/>
  <c r="K4066" i="19"/>
  <c r="K6217" i="19"/>
  <c r="K9156" i="19"/>
  <c r="I8491" i="19"/>
  <c r="K7762" i="19"/>
  <c r="I8484" i="19"/>
  <c r="K3339" i="19"/>
  <c r="J9408" i="19"/>
  <c r="K4381" i="19"/>
  <c r="K8783" i="19"/>
  <c r="I5633" i="19"/>
  <c r="K2458" i="19"/>
  <c r="K2748" i="19"/>
  <c r="K835" i="19"/>
  <c r="K1336" i="19"/>
  <c r="K9438" i="19"/>
  <c r="K6374" i="19"/>
  <c r="K1284" i="19"/>
  <c r="K6957" i="19"/>
  <c r="K8772" i="19"/>
  <c r="J8152" i="19"/>
  <c r="K8917" i="19"/>
  <c r="K275" i="19"/>
  <c r="K8728" i="19"/>
  <c r="K2256" i="19"/>
  <c r="K9561" i="19"/>
  <c r="K5851" i="19"/>
  <c r="J6949" i="19"/>
  <c r="K7956" i="19"/>
  <c r="K6446" i="19"/>
  <c r="K8146" i="19"/>
  <c r="K8994" i="19"/>
  <c r="I7508" i="19"/>
  <c r="K8721" i="19"/>
  <c r="K2162" i="19"/>
  <c r="K8836" i="19"/>
  <c r="K9031" i="19"/>
  <c r="K847" i="19"/>
  <c r="K3279" i="19"/>
  <c r="K6381" i="19"/>
  <c r="K7568" i="19"/>
  <c r="K1131" i="19"/>
  <c r="K9004" i="19"/>
  <c r="J6442" i="19"/>
  <c r="K1987" i="19"/>
  <c r="K8862" i="19"/>
  <c r="K2066" i="19"/>
  <c r="K8653" i="19"/>
  <c r="K2437" i="19"/>
  <c r="J6516" i="19"/>
  <c r="I8886" i="19"/>
  <c r="K6028" i="19"/>
  <c r="K5030" i="19"/>
  <c r="J5962" i="19"/>
  <c r="J7818" i="19"/>
  <c r="K4448" i="19"/>
  <c r="K7159" i="19"/>
  <c r="K7675" i="19"/>
  <c r="K4948" i="19"/>
  <c r="K1106" i="19"/>
  <c r="K9219" i="19"/>
  <c r="K9026" i="19"/>
  <c r="K8827" i="19"/>
  <c r="K7871" i="19"/>
  <c r="K7086" i="19"/>
  <c r="K8156" i="19"/>
  <c r="K9034" i="19"/>
  <c r="K1923" i="19"/>
  <c r="K3973" i="19"/>
  <c r="K8913" i="19"/>
  <c r="J8238" i="19"/>
  <c r="I7079" i="19"/>
  <c r="K9257" i="19"/>
  <c r="K3236" i="19"/>
  <c r="K9069" i="19"/>
  <c r="K1958" i="19"/>
  <c r="I6070" i="19"/>
  <c r="K4262" i="19"/>
  <c r="K1655" i="19"/>
  <c r="J6408" i="19"/>
  <c r="J5992" i="19"/>
  <c r="J8324" i="19"/>
  <c r="K2355" i="19"/>
  <c r="K9470" i="19"/>
  <c r="K2872" i="19"/>
  <c r="I8910" i="19"/>
  <c r="K3289" i="19"/>
  <c r="K4709" i="19"/>
  <c r="K7869" i="19"/>
  <c r="I7792" i="19"/>
  <c r="K7206" i="19"/>
  <c r="K4772" i="19"/>
  <c r="K4288" i="19"/>
  <c r="K726" i="19"/>
  <c r="J8473" i="19"/>
  <c r="I8627" i="19"/>
  <c r="J6536" i="19"/>
  <c r="K7067" i="19"/>
  <c r="K37" i="19"/>
  <c r="I6959" i="19"/>
  <c r="K2585" i="19"/>
  <c r="K3466" i="19"/>
  <c r="K2961" i="19"/>
  <c r="K1686" i="19"/>
  <c r="K5490" i="19"/>
  <c r="K4260" i="19"/>
  <c r="K4967" i="19"/>
  <c r="K3866" i="19"/>
  <c r="K6129" i="19"/>
  <c r="I7840" i="19"/>
  <c r="K7017" i="19"/>
  <c r="K6325" i="19"/>
  <c r="I6856" i="19"/>
  <c r="J9160" i="19"/>
  <c r="I7901" i="19"/>
  <c r="K962" i="19"/>
  <c r="K1683" i="19"/>
  <c r="I7806" i="19"/>
  <c r="K3245" i="19"/>
  <c r="K3833" i="19"/>
  <c r="K6051" i="19"/>
  <c r="K8144" i="19"/>
  <c r="K8249" i="19"/>
  <c r="K2824" i="19"/>
  <c r="K3557" i="19"/>
  <c r="K8560" i="19"/>
  <c r="K7799" i="19"/>
  <c r="K219" i="19"/>
  <c r="K2049" i="19"/>
  <c r="K3861" i="19"/>
  <c r="K6300" i="19"/>
  <c r="K7227" i="19"/>
  <c r="K8483" i="19"/>
  <c r="K9381" i="19"/>
  <c r="K4173" i="19"/>
  <c r="K7308" i="19"/>
  <c r="K598" i="19"/>
  <c r="K988" i="19"/>
  <c r="K8874" i="19"/>
  <c r="K6527" i="19"/>
  <c r="K704" i="19"/>
  <c r="K1901" i="19"/>
  <c r="K3408" i="19"/>
  <c r="I8819" i="19"/>
  <c r="K4240" i="19"/>
  <c r="K1795" i="19"/>
  <c r="J9157" i="19"/>
  <c r="I8194" i="19"/>
  <c r="K677" i="19"/>
  <c r="K4954" i="19"/>
  <c r="K7322" i="19"/>
  <c r="K1764" i="19"/>
  <c r="K7855" i="19"/>
  <c r="K3779" i="19"/>
  <c r="K7455" i="19"/>
  <c r="I8602" i="19"/>
  <c r="K9058" i="19"/>
  <c r="K7499" i="19"/>
  <c r="I9157" i="19"/>
  <c r="K6823" i="19"/>
  <c r="K4274" i="19"/>
  <c r="K4095" i="19"/>
  <c r="K9128" i="19"/>
  <c r="K7044" i="19"/>
  <c r="K8576" i="19"/>
  <c r="K850" i="19"/>
  <c r="K845" i="19"/>
  <c r="K2075" i="19"/>
  <c r="K1830" i="19"/>
  <c r="K1668" i="19"/>
  <c r="K371" i="19"/>
  <c r="K7996" i="19"/>
  <c r="I6510" i="19"/>
  <c r="I6046" i="19"/>
  <c r="J7911" i="19"/>
  <c r="K8452" i="19"/>
  <c r="J6630" i="19"/>
  <c r="K2777" i="19"/>
  <c r="J6660" i="19"/>
  <c r="K1125" i="19"/>
  <c r="K8766" i="19"/>
  <c r="J9483" i="19"/>
  <c r="J9120" i="19"/>
  <c r="K7592" i="19"/>
  <c r="K2255" i="19"/>
  <c r="I8797" i="19"/>
  <c r="J8477" i="19"/>
  <c r="K3935" i="19"/>
  <c r="K2713" i="19"/>
  <c r="K4648" i="19"/>
  <c r="K4542" i="19"/>
  <c r="K8867" i="19"/>
  <c r="K7332" i="19"/>
  <c r="K5594" i="19"/>
  <c r="K5022" i="19"/>
  <c r="K8975" i="19"/>
  <c r="K3460" i="19"/>
  <c r="K7153" i="19"/>
  <c r="K8099" i="19"/>
  <c r="K8951" i="19"/>
  <c r="K540" i="19"/>
  <c r="K3962" i="19"/>
  <c r="K7330" i="19"/>
  <c r="K1700" i="19"/>
  <c r="K5496" i="19"/>
  <c r="K6863" i="19"/>
  <c r="J6513" i="19"/>
  <c r="I5887" i="19"/>
  <c r="K3661" i="19"/>
  <c r="K51" i="19"/>
  <c r="K6157" i="19"/>
  <c r="J6796" i="19"/>
  <c r="K4234" i="19"/>
  <c r="J6570" i="19"/>
  <c r="K6640" i="19"/>
  <c r="J9115" i="19"/>
  <c r="K618" i="19"/>
  <c r="J7011" i="19"/>
  <c r="K6616" i="19"/>
  <c r="K6859" i="19"/>
  <c r="K1398" i="19"/>
  <c r="K1454" i="19"/>
  <c r="K407" i="19"/>
  <c r="K6643" i="19"/>
  <c r="K698" i="19"/>
  <c r="K8935" i="19"/>
  <c r="K8491" i="19"/>
  <c r="J8941" i="19"/>
  <c r="K3368" i="19"/>
  <c r="K6853" i="19"/>
  <c r="K3473" i="19"/>
  <c r="K2863" i="19"/>
  <c r="J6985" i="19"/>
  <c r="K3106" i="19"/>
  <c r="K6655" i="19"/>
  <c r="K4817" i="19"/>
  <c r="K1620" i="19"/>
  <c r="K5059" i="19"/>
  <c r="K429" i="19"/>
  <c r="K8637" i="19"/>
  <c r="K5606" i="19"/>
  <c r="K2966" i="19"/>
  <c r="K7474" i="19"/>
  <c r="K1172" i="19"/>
  <c r="K8718" i="19"/>
  <c r="K7136" i="19"/>
  <c r="K7280" i="19"/>
  <c r="K2491" i="19"/>
  <c r="K7219" i="19"/>
  <c r="K8599" i="19"/>
  <c r="K8909" i="19"/>
  <c r="K7760" i="19"/>
  <c r="J9194" i="19"/>
  <c r="K6099" i="19"/>
  <c r="K9562" i="19"/>
  <c r="K5849" i="19"/>
  <c r="I7781" i="19"/>
  <c r="K2837" i="19"/>
  <c r="K151" i="19"/>
  <c r="K6750" i="19"/>
  <c r="K4099" i="19"/>
  <c r="K1324" i="19"/>
  <c r="K6252" i="19"/>
  <c r="K6903" i="19"/>
  <c r="K456" i="19"/>
  <c r="K597" i="19"/>
  <c r="K1779" i="19"/>
  <c r="K5974" i="19"/>
  <c r="K4561" i="19"/>
  <c r="K5925" i="19"/>
  <c r="K553" i="19"/>
  <c r="K4377" i="19"/>
  <c r="K5869" i="19"/>
  <c r="K2482" i="19"/>
  <c r="K573" i="19"/>
  <c r="J9269" i="19"/>
  <c r="K6257" i="19"/>
  <c r="K1528" i="19"/>
  <c r="K6876" i="19"/>
  <c r="K6596" i="19"/>
  <c r="K238" i="19"/>
  <c r="I5476" i="19"/>
  <c r="J6767" i="19"/>
  <c r="K8011" i="19"/>
  <c r="K39" i="19"/>
  <c r="K360" i="19"/>
  <c r="K3115" i="19"/>
  <c r="K711" i="19"/>
  <c r="I6089" i="19"/>
  <c r="K949" i="19"/>
  <c r="K4741" i="19"/>
  <c r="K921" i="19"/>
  <c r="K7631" i="19"/>
  <c r="K7489" i="19"/>
  <c r="K1714" i="19"/>
  <c r="K1352" i="19"/>
  <c r="K8769" i="19"/>
  <c r="K3047" i="19"/>
  <c r="K1406" i="19"/>
  <c r="K1435" i="19"/>
  <c r="K317" i="19"/>
  <c r="K4676" i="19"/>
  <c r="K4477" i="19"/>
  <c r="K8938" i="19"/>
  <c r="K1767" i="19"/>
  <c r="K8228" i="19"/>
  <c r="K428" i="19"/>
  <c r="K8106" i="19"/>
  <c r="I6048" i="19"/>
  <c r="K100" i="19"/>
  <c r="K3867" i="19"/>
  <c r="K7829" i="19"/>
  <c r="K2160" i="19"/>
  <c r="K1827" i="19"/>
  <c r="K3024" i="19"/>
  <c r="K5837" i="19"/>
  <c r="J5699" i="19"/>
  <c r="K7812" i="19"/>
  <c r="K5459" i="19"/>
  <c r="K8657" i="19"/>
  <c r="I9222" i="19"/>
  <c r="K5993" i="19"/>
  <c r="K7339" i="19"/>
  <c r="I8475" i="19"/>
  <c r="K1368" i="19"/>
  <c r="K8685" i="19"/>
  <c r="K3727" i="19"/>
  <c r="K5949" i="19"/>
  <c r="K5009" i="19"/>
  <c r="K5081" i="19"/>
  <c r="K4238" i="19"/>
  <c r="K6829" i="19"/>
  <c r="K1692" i="19"/>
  <c r="J6326" i="19"/>
  <c r="K72" i="19"/>
  <c r="K1488" i="19"/>
  <c r="K8435" i="19"/>
  <c r="K3770" i="19"/>
  <c r="K7950" i="19"/>
  <c r="K2892" i="19"/>
  <c r="K7437" i="19"/>
  <c r="K4700" i="19"/>
  <c r="J6402" i="19"/>
  <c r="K3710" i="19"/>
  <c r="K8521" i="19"/>
  <c r="J8475" i="19"/>
  <c r="K3794" i="19"/>
  <c r="K5758" i="19"/>
  <c r="K1709" i="19"/>
  <c r="K5029" i="19"/>
  <c r="K6671" i="19"/>
  <c r="K3685" i="19"/>
  <c r="J9362" i="19"/>
  <c r="K459" i="19"/>
  <c r="K5462" i="19"/>
  <c r="K6641" i="19"/>
  <c r="K4118" i="19"/>
  <c r="J6596" i="19"/>
  <c r="K8396" i="19"/>
  <c r="K1484" i="19"/>
  <c r="K4941" i="19"/>
  <c r="I8384" i="19"/>
  <c r="K7387" i="19"/>
  <c r="K7589" i="19"/>
  <c r="K1829" i="19"/>
  <c r="K481" i="19"/>
  <c r="K7023" i="19"/>
  <c r="J9344" i="19"/>
  <c r="K8643" i="19"/>
  <c r="K2434" i="19"/>
  <c r="K9160" i="19"/>
  <c r="K8893" i="19"/>
  <c r="K5003" i="19"/>
  <c r="K4588" i="19"/>
  <c r="I5673" i="19"/>
  <c r="K4405" i="19"/>
  <c r="I8160" i="19"/>
  <c r="K932" i="19"/>
  <c r="K7771" i="19"/>
  <c r="K4606" i="19"/>
  <c r="J7083" i="19"/>
  <c r="K8533" i="19"/>
  <c r="K9144" i="19"/>
  <c r="K7320" i="19"/>
  <c r="K3767" i="19"/>
  <c r="K887" i="19"/>
  <c r="K2035" i="19"/>
  <c r="I7845" i="19"/>
  <c r="K734" i="19"/>
  <c r="K2871" i="19"/>
  <c r="K9350" i="19"/>
  <c r="K1259" i="19"/>
  <c r="K7676" i="19"/>
  <c r="K2712" i="19"/>
  <c r="I6198" i="19"/>
  <c r="K9078" i="19"/>
  <c r="K1186" i="19"/>
  <c r="K1970" i="19"/>
  <c r="K8745" i="19"/>
  <c r="K1268" i="19"/>
  <c r="J8912" i="19"/>
  <c r="K7413" i="19"/>
  <c r="K4555" i="19"/>
  <c r="K2946" i="19"/>
  <c r="K4686" i="19"/>
  <c r="K1316" i="19"/>
  <c r="K8413" i="19"/>
  <c r="K8330" i="19"/>
  <c r="K3191" i="19"/>
  <c r="J9161" i="19"/>
  <c r="K6285" i="19"/>
  <c r="K3577" i="19"/>
  <c r="K3030" i="19"/>
  <c r="K8472" i="19"/>
  <c r="K8654" i="19"/>
  <c r="K465" i="19"/>
  <c r="I5749" i="19"/>
  <c r="K6746" i="19"/>
  <c r="K6673" i="19"/>
  <c r="K1603" i="19"/>
  <c r="K9287" i="19"/>
  <c r="K1166" i="19"/>
  <c r="K2354" i="19"/>
  <c r="K4204" i="19"/>
  <c r="K4133" i="19"/>
  <c r="K4444" i="19"/>
  <c r="K1553" i="19"/>
  <c r="K7737" i="19"/>
  <c r="K6241" i="19"/>
  <c r="K350" i="19"/>
  <c r="K3385" i="19"/>
  <c r="K7792" i="19"/>
  <c r="I9207" i="19"/>
  <c r="K9246" i="19"/>
  <c r="K8182" i="19"/>
  <c r="K7967" i="19"/>
  <c r="K6599" i="19"/>
  <c r="K8254" i="19"/>
  <c r="K7821" i="19"/>
  <c r="K2456" i="19"/>
  <c r="K3535" i="19"/>
  <c r="K996" i="19"/>
  <c r="K8108" i="19"/>
  <c r="K7508" i="19"/>
  <c r="K3389" i="19"/>
  <c r="K2317" i="19"/>
  <c r="K6880" i="19"/>
  <c r="K7197" i="19"/>
  <c r="K3330" i="19"/>
  <c r="K4454" i="19"/>
  <c r="K4526" i="19"/>
  <c r="K5728" i="19"/>
  <c r="K4872" i="19"/>
  <c r="K1541" i="19"/>
  <c r="I7354" i="19"/>
  <c r="K1991" i="19"/>
  <c r="K6579" i="19"/>
  <c r="K8630" i="19"/>
  <c r="K8676" i="19"/>
  <c r="K9161" i="19"/>
  <c r="K3922" i="19"/>
  <c r="K3210" i="19"/>
  <c r="K8659" i="19"/>
  <c r="K7055" i="19"/>
  <c r="K7539" i="19"/>
  <c r="K5448" i="19"/>
  <c r="K6745" i="19"/>
  <c r="K7429" i="19"/>
  <c r="K5055" i="19"/>
  <c r="K2710" i="19"/>
  <c r="I5532" i="19"/>
  <c r="K4124" i="19"/>
  <c r="K144" i="19"/>
  <c r="K2050" i="19"/>
  <c r="K6967" i="19"/>
  <c r="K4490" i="19"/>
  <c r="K478" i="19"/>
  <c r="K991" i="19"/>
  <c r="K504" i="19"/>
  <c r="K6803" i="19"/>
  <c r="K7847" i="19"/>
  <c r="K2662" i="19"/>
  <c r="K6096" i="19"/>
  <c r="K9423" i="19"/>
  <c r="K6768" i="19"/>
  <c r="K6726" i="19"/>
  <c r="K8603" i="19"/>
  <c r="I6528" i="19"/>
  <c r="K4332" i="19"/>
  <c r="K2334" i="19"/>
  <c r="K4253" i="19"/>
  <c r="K8280" i="19"/>
  <c r="K1507" i="19"/>
  <c r="I5430" i="19"/>
  <c r="K1192" i="19"/>
  <c r="K2392" i="19"/>
  <c r="I8961" i="19"/>
  <c r="K952" i="19"/>
  <c r="I7435" i="19"/>
  <c r="K1437" i="19"/>
  <c r="K7294" i="19"/>
  <c r="I7165" i="19"/>
  <c r="K2517" i="19"/>
  <c r="K8282" i="19"/>
  <c r="K4232" i="19"/>
  <c r="K9484" i="19"/>
  <c r="K6770" i="19"/>
  <c r="K6711" i="19"/>
  <c r="K111" i="19"/>
  <c r="K2245" i="19"/>
  <c r="K7358" i="19"/>
  <c r="K1485" i="19"/>
  <c r="K2566" i="19"/>
  <c r="K2970" i="19"/>
  <c r="K646" i="19"/>
  <c r="K7872" i="19"/>
  <c r="K5742" i="19"/>
  <c r="I5977" i="19"/>
  <c r="K9169" i="19"/>
  <c r="K2895" i="19"/>
  <c r="K9025" i="19"/>
  <c r="J9384" i="19"/>
  <c r="K9024" i="19"/>
  <c r="K3708" i="19"/>
  <c r="J8599" i="19"/>
  <c r="I6567" i="19"/>
  <c r="I8350" i="19"/>
  <c r="K2268" i="19"/>
  <c r="I6819" i="19"/>
  <c r="K6749" i="19"/>
  <c r="I8868" i="19"/>
  <c r="K9488" i="19"/>
  <c r="I8251" i="19"/>
  <c r="J9005" i="19"/>
  <c r="I5619" i="19"/>
  <c r="K801" i="19"/>
  <c r="K2164" i="19"/>
  <c r="I5985" i="19"/>
  <c r="K2783" i="19"/>
  <c r="K3865" i="19"/>
  <c r="K1241" i="19"/>
  <c r="K2148" i="19"/>
  <c r="J6083" i="19"/>
  <c r="K6809" i="19"/>
  <c r="K5900" i="19"/>
  <c r="K2239" i="19"/>
  <c r="K3332" i="19"/>
  <c r="K8186" i="19"/>
  <c r="I6193" i="19"/>
  <c r="K6978" i="19"/>
  <c r="I9484" i="19"/>
  <c r="K5567" i="19"/>
  <c r="K3499" i="19"/>
  <c r="K6955" i="19"/>
  <c r="K3379" i="19"/>
  <c r="K9253" i="19"/>
  <c r="K8730" i="19"/>
  <c r="K2466" i="19"/>
  <c r="K6691" i="19"/>
  <c r="K5892" i="19"/>
  <c r="I8146" i="19"/>
  <c r="K4621" i="19"/>
  <c r="K7211" i="19"/>
  <c r="K5013" i="19"/>
  <c r="I8946" i="19"/>
  <c r="J9237" i="19"/>
  <c r="J7776" i="19"/>
  <c r="I8557" i="19"/>
  <c r="K5741" i="19"/>
  <c r="K9378" i="19"/>
  <c r="K943" i="19"/>
  <c r="K5760" i="19"/>
  <c r="J8471" i="19"/>
  <c r="K8868" i="19"/>
  <c r="K8863" i="19"/>
  <c r="K8621" i="19"/>
  <c r="K1885" i="19"/>
  <c r="J6545" i="19"/>
  <c r="K5964" i="19"/>
  <c r="K7795" i="19"/>
  <c r="K2329" i="19"/>
  <c r="K8469" i="19"/>
  <c r="I5576" i="19"/>
  <c r="K3987" i="19"/>
  <c r="K6181" i="19"/>
  <c r="K7486" i="19"/>
  <c r="K5054" i="19"/>
  <c r="K1561" i="19"/>
  <c r="K2405" i="19"/>
  <c r="K4689" i="19"/>
  <c r="K3418" i="19"/>
  <c r="K2102" i="19"/>
  <c r="K5027" i="19"/>
  <c r="J6887" i="19"/>
  <c r="K2138" i="19"/>
  <c r="K4929" i="19"/>
  <c r="I6709" i="19"/>
  <c r="K5463" i="19"/>
  <c r="K7057" i="19"/>
  <c r="K8618" i="19"/>
  <c r="K1826" i="19"/>
  <c r="I6913" i="19"/>
  <c r="K8840" i="19"/>
  <c r="K1943" i="19"/>
  <c r="K5817" i="19"/>
  <c r="K9230" i="19"/>
  <c r="J6356" i="19"/>
  <c r="K8259" i="19"/>
  <c r="K145" i="19"/>
  <c r="K6418" i="19"/>
  <c r="K4539" i="19"/>
  <c r="K8873" i="19"/>
  <c r="K3750" i="19"/>
  <c r="K937" i="19"/>
  <c r="K3150" i="19"/>
  <c r="K9084" i="19"/>
  <c r="K1129" i="19"/>
  <c r="K6203" i="19"/>
  <c r="K9151" i="19"/>
  <c r="K1684" i="19"/>
  <c r="K1297" i="19"/>
  <c r="K2771" i="19"/>
  <c r="K9179" i="19"/>
  <c r="K1796" i="19"/>
  <c r="K5906" i="19"/>
  <c r="K60" i="19"/>
  <c r="K1292" i="19"/>
  <c r="K9288" i="19"/>
  <c r="K7220" i="19"/>
  <c r="J7182" i="19"/>
  <c r="K3963" i="19"/>
  <c r="K8407" i="19"/>
  <c r="K2665" i="19"/>
  <c r="K8351" i="19"/>
  <c r="K2563" i="19"/>
  <c r="K6108" i="19"/>
  <c r="K8155" i="19"/>
  <c r="K1558" i="19"/>
  <c r="K8381" i="19"/>
  <c r="K8230" i="19"/>
  <c r="K7234" i="19"/>
  <c r="K6974" i="19"/>
  <c r="K5051" i="19"/>
  <c r="K3847" i="19"/>
  <c r="K3802" i="19"/>
  <c r="K7806" i="19"/>
  <c r="K7399" i="19"/>
  <c r="K1119" i="19"/>
  <c r="K9260" i="19"/>
  <c r="I8954" i="19"/>
  <c r="K7528" i="19"/>
  <c r="K6353" i="19"/>
  <c r="I8186" i="19"/>
  <c r="K9075" i="19"/>
  <c r="K5465" i="19"/>
  <c r="K1921" i="19"/>
  <c r="K6496" i="19"/>
  <c r="K4807" i="19"/>
  <c r="K2971" i="19"/>
  <c r="K7609" i="19"/>
  <c r="K2509" i="19"/>
  <c r="K7425" i="19"/>
  <c r="J8404" i="19"/>
  <c r="K6306" i="19"/>
  <c r="K5784" i="19"/>
  <c r="J8859" i="19"/>
  <c r="K2172" i="19"/>
  <c r="K5646" i="19"/>
  <c r="J7939" i="19"/>
  <c r="K906" i="19"/>
  <c r="K4482" i="19"/>
  <c r="K262" i="19"/>
  <c r="K2673" i="19"/>
  <c r="K1676" i="19"/>
  <c r="K8705" i="19"/>
  <c r="K2610" i="19"/>
  <c r="K7766" i="19"/>
  <c r="K3517" i="19"/>
  <c r="J6627" i="19"/>
  <c r="K8344" i="19"/>
  <c r="K5694" i="19"/>
  <c r="K6079" i="19"/>
  <c r="K2933" i="19"/>
  <c r="K2982" i="19"/>
  <c r="K4939" i="19"/>
  <c r="K2965" i="19"/>
  <c r="K8524" i="19"/>
  <c r="K4646" i="19"/>
  <c r="J7778" i="19"/>
  <c r="J8934" i="19"/>
  <c r="I7616" i="19"/>
  <c r="K1320" i="19"/>
  <c r="K1298" i="19"/>
  <c r="K7287" i="19"/>
  <c r="K3593" i="19"/>
  <c r="K203" i="19"/>
  <c r="K2443" i="19"/>
  <c r="I5854" i="19"/>
  <c r="K3337" i="19"/>
  <c r="K1815" i="19"/>
  <c r="K6390" i="19"/>
  <c r="K1481" i="19"/>
  <c r="K8860" i="19"/>
  <c r="K4263" i="19"/>
  <c r="K1952" i="19"/>
  <c r="K6999" i="19"/>
  <c r="I9046" i="19"/>
  <c r="I9407" i="19"/>
  <c r="K4512" i="19"/>
  <c r="K8046" i="19"/>
  <c r="K4025" i="19"/>
  <c r="K1870" i="19"/>
  <c r="K8447" i="19"/>
  <c r="K8355" i="19"/>
  <c r="K3393" i="19"/>
  <c r="K1087" i="19"/>
  <c r="K1525" i="19"/>
  <c r="K5675" i="19"/>
  <c r="K4418" i="19"/>
  <c r="K4220" i="19"/>
  <c r="K8428" i="19"/>
  <c r="K2299" i="19"/>
  <c r="K6731" i="19"/>
  <c r="K8640" i="19"/>
  <c r="J5823" i="19"/>
  <c r="K862" i="19"/>
  <c r="K8508" i="19"/>
  <c r="K2827" i="19"/>
  <c r="J6461" i="19"/>
  <c r="K5084" i="19"/>
  <c r="K2429" i="19"/>
  <c r="I5886" i="19"/>
  <c r="I9091" i="19"/>
  <c r="K8656" i="19"/>
  <c r="K2564" i="19"/>
  <c r="K3715" i="19"/>
  <c r="K7928" i="19"/>
  <c r="K1653" i="19"/>
  <c r="K9032" i="19"/>
  <c r="K9067" i="19"/>
  <c r="K1816" i="19"/>
  <c r="K1240" i="19"/>
  <c r="K113" i="19"/>
  <c r="K4813" i="19"/>
  <c r="K1666" i="19"/>
  <c r="K6897" i="19"/>
  <c r="K9343" i="19"/>
  <c r="K3697" i="19"/>
  <c r="K4635" i="19"/>
  <c r="K96" i="19"/>
  <c r="K5997" i="19"/>
  <c r="K9518" i="19"/>
  <c r="K8595" i="19"/>
  <c r="K5495" i="19"/>
  <c r="K6177" i="19"/>
  <c r="K3338" i="19"/>
  <c r="K6344" i="19"/>
  <c r="K6568" i="19"/>
  <c r="K1824" i="19"/>
  <c r="K2281" i="19"/>
  <c r="K7146" i="19"/>
  <c r="K920" i="19"/>
  <c r="K4383" i="19"/>
  <c r="K7930" i="19"/>
  <c r="I9506" i="19"/>
  <c r="K8068" i="19"/>
  <c r="K7167" i="19"/>
  <c r="K8965" i="19"/>
  <c r="K3486" i="19"/>
  <c r="K7221" i="19"/>
  <c r="K2948" i="19"/>
  <c r="K4393" i="19"/>
  <c r="K5853" i="19"/>
  <c r="K593" i="19"/>
  <c r="K1054" i="19"/>
  <c r="K5418" i="19"/>
  <c r="K3728" i="19"/>
  <c r="K6334" i="19"/>
  <c r="K8831" i="19"/>
  <c r="K2056" i="19"/>
  <c r="K5876" i="19"/>
  <c r="K3267" i="19"/>
  <c r="K925" i="19"/>
  <c r="K6088" i="19"/>
  <c r="K1180" i="19"/>
  <c r="K2986" i="19"/>
  <c r="K8858" i="19"/>
  <c r="K7689" i="19"/>
  <c r="K5960" i="19"/>
  <c r="K5806" i="19"/>
  <c r="K571" i="19"/>
  <c r="K5649" i="19"/>
  <c r="K4371" i="19"/>
  <c r="K846" i="19"/>
  <c r="K3077" i="19"/>
  <c r="K6269" i="19"/>
  <c r="K9422" i="19"/>
  <c r="K4790" i="19"/>
  <c r="K4853" i="19"/>
  <c r="K7977" i="19"/>
  <c r="K5816" i="19"/>
  <c r="K1414" i="19"/>
  <c r="K9235" i="19"/>
  <c r="K6779" i="19"/>
  <c r="K8151" i="19"/>
  <c r="K9555" i="19"/>
  <c r="K1597" i="19"/>
  <c r="K3701" i="19"/>
  <c r="J8496" i="19"/>
  <c r="K5879" i="19"/>
  <c r="K2735" i="19"/>
  <c r="K4858" i="19"/>
  <c r="K8038" i="19"/>
  <c r="J7286" i="19"/>
  <c r="K7717" i="19"/>
  <c r="J7567" i="19"/>
  <c r="K5083" i="19"/>
  <c r="K6849" i="19"/>
  <c r="J8888" i="19"/>
  <c r="K4882" i="19"/>
  <c r="K4743" i="19"/>
  <c r="J8190" i="19"/>
  <c r="K3636" i="19"/>
  <c r="K2995" i="19"/>
  <c r="K4207" i="19"/>
  <c r="K1318" i="19"/>
  <c r="K2310" i="19"/>
  <c r="K1882" i="19"/>
  <c r="J6665" i="19"/>
  <c r="K1632" i="19"/>
  <c r="K6183" i="19"/>
  <c r="J8110" i="19"/>
  <c r="K3799" i="19"/>
  <c r="K1280" i="19"/>
  <c r="K5420" i="19"/>
  <c r="K1868" i="19"/>
  <c r="K950" i="19"/>
  <c r="I9184" i="19"/>
  <c r="K7681" i="19"/>
  <c r="K6594" i="19"/>
  <c r="K6869" i="19"/>
  <c r="K6030" i="19"/>
  <c r="K8820" i="19"/>
  <c r="K6312" i="19"/>
  <c r="K5068" i="19"/>
  <c r="K8326" i="19"/>
  <c r="I6080" i="19"/>
  <c r="K2237" i="19"/>
  <c r="K2733" i="19"/>
  <c r="K395" i="19"/>
  <c r="I7303" i="19"/>
  <c r="K6558" i="19"/>
  <c r="K326" i="19"/>
  <c r="K8620" i="19"/>
  <c r="K3689" i="19"/>
  <c r="I6451" i="19"/>
  <c r="I5712" i="19"/>
  <c r="K7691" i="19"/>
  <c r="K5775" i="19"/>
  <c r="K3043" i="19"/>
  <c r="K7491" i="19"/>
  <c r="K8269" i="19"/>
  <c r="K5746" i="19"/>
  <c r="K6161" i="19"/>
  <c r="K2840" i="19"/>
  <c r="K1679" i="19"/>
  <c r="K7540" i="19"/>
  <c r="K7185" i="19"/>
  <c r="K6003" i="19"/>
  <c r="K9320" i="19"/>
  <c r="K6414" i="19"/>
  <c r="K3074" i="19"/>
  <c r="K4713" i="19"/>
  <c r="K8729" i="19"/>
  <c r="I7119" i="19"/>
  <c r="I7221" i="19"/>
  <c r="K4843" i="19"/>
  <c r="K6729" i="19"/>
  <c r="K6387" i="19"/>
  <c r="K7008" i="19"/>
  <c r="K3777" i="19"/>
  <c r="K6383" i="19"/>
  <c r="K605" i="19"/>
  <c r="K7313" i="19"/>
  <c r="I8109" i="19"/>
  <c r="K6748" i="19"/>
  <c r="K1162" i="19"/>
  <c r="K2089" i="19"/>
  <c r="K9225" i="19"/>
  <c r="K2037" i="19"/>
  <c r="K2507" i="19"/>
  <c r="K6773" i="19"/>
  <c r="K7524" i="19"/>
  <c r="K2643" i="19"/>
  <c r="K8667" i="19"/>
  <c r="K565" i="19"/>
  <c r="K6332" i="19"/>
  <c r="K3080" i="19"/>
  <c r="K2007" i="19"/>
  <c r="K3300" i="19"/>
  <c r="K4426" i="19"/>
  <c r="I9127" i="19"/>
  <c r="I8876" i="19"/>
  <c r="K2976" i="19"/>
  <c r="K1469" i="19"/>
  <c r="K3529" i="19"/>
  <c r="K7745" i="19"/>
  <c r="J7747" i="19"/>
  <c r="K2979" i="19"/>
  <c r="K3966" i="19"/>
  <c r="K5644" i="19"/>
  <c r="K4061" i="19"/>
  <c r="K8021" i="19"/>
  <c r="K552" i="19"/>
  <c r="K6268" i="19"/>
  <c r="K600" i="19"/>
  <c r="K1294" i="19"/>
  <c r="K6001" i="19"/>
  <c r="K4090" i="19"/>
  <c r="K4065" i="19"/>
  <c r="K1667" i="19"/>
  <c r="K7040" i="19"/>
  <c r="K8871" i="19"/>
  <c r="K2988" i="19"/>
  <c r="K9010" i="19"/>
  <c r="K702" i="19"/>
  <c r="K3159" i="19"/>
  <c r="I5627" i="19"/>
  <c r="I5908" i="19"/>
  <c r="J8161" i="19"/>
  <c r="K1275" i="19"/>
  <c r="K7991" i="19"/>
  <c r="I7179" i="19"/>
  <c r="K5032" i="19"/>
  <c r="K8567" i="19"/>
  <c r="K1079" i="19"/>
  <c r="K4886" i="19"/>
  <c r="K1817" i="19"/>
  <c r="K6153" i="19"/>
  <c r="K738" i="19"/>
  <c r="K9537" i="19"/>
  <c r="K9347" i="19"/>
  <c r="K1069" i="19"/>
  <c r="K8956" i="19"/>
  <c r="K66" i="19"/>
  <c r="K4548" i="19"/>
  <c r="K4771" i="19"/>
  <c r="K5902" i="19"/>
  <c r="K6360" i="19"/>
  <c r="K7404" i="19"/>
  <c r="I5915" i="19"/>
  <c r="K50" i="19"/>
  <c r="K2413" i="19"/>
  <c r="J6901" i="19"/>
  <c r="K3683" i="19"/>
  <c r="K767" i="19"/>
  <c r="K6550" i="19"/>
  <c r="J8474" i="19"/>
  <c r="K2476" i="19"/>
  <c r="K4521" i="19"/>
  <c r="K1130" i="19"/>
  <c r="K7274" i="19"/>
  <c r="K1968" i="19"/>
  <c r="K1369" i="19"/>
  <c r="K2275" i="19"/>
  <c r="K2599" i="19"/>
  <c r="K7944" i="19"/>
  <c r="K1347" i="19"/>
  <c r="K592" i="19"/>
  <c r="K3099" i="19"/>
  <c r="K2110" i="19"/>
  <c r="K2728" i="19"/>
  <c r="K5855" i="19"/>
  <c r="K1026" i="19"/>
  <c r="K8686" i="19"/>
  <c r="K971" i="19"/>
  <c r="K5692" i="19"/>
  <c r="K3095" i="19"/>
  <c r="K9152" i="19"/>
  <c r="K4716" i="19"/>
  <c r="J7580" i="19"/>
  <c r="K7859" i="19"/>
  <c r="K2121" i="19"/>
  <c r="K2666" i="19"/>
  <c r="K621" i="19"/>
  <c r="K408" i="19"/>
  <c r="K3469" i="19"/>
  <c r="K7015" i="19"/>
  <c r="K2639" i="19"/>
  <c r="K844" i="19"/>
  <c r="K3624" i="19"/>
  <c r="K572" i="19"/>
  <c r="K3177" i="19"/>
  <c r="K6063" i="19"/>
  <c r="K9139" i="19"/>
  <c r="K3474" i="19"/>
  <c r="K4926" i="19"/>
  <c r="I8485" i="19"/>
  <c r="K7133" i="19"/>
  <c r="K6405" i="19"/>
  <c r="J8224" i="19"/>
  <c r="K7838" i="19"/>
  <c r="K1109" i="19"/>
  <c r="K3964" i="19"/>
  <c r="J8219" i="19"/>
  <c r="I8087" i="19"/>
  <c r="K4658" i="19"/>
  <c r="I5683" i="19"/>
  <c r="I9324" i="19"/>
  <c r="K2368" i="19"/>
  <c r="K2363" i="19"/>
  <c r="K4935" i="19"/>
  <c r="K972" i="19"/>
  <c r="K6111" i="19"/>
  <c r="K6725" i="19"/>
  <c r="I8953" i="19"/>
  <c r="K3896" i="19"/>
  <c r="K9429" i="19"/>
  <c r="K4158" i="19"/>
  <c r="K222" i="19"/>
  <c r="K3192" i="19"/>
  <c r="K8605" i="19"/>
  <c r="K2021" i="19"/>
  <c r="K9325" i="19"/>
  <c r="K892" i="19"/>
  <c r="K4313" i="19"/>
  <c r="K1873" i="19"/>
  <c r="K786" i="19"/>
  <c r="K6576" i="19"/>
  <c r="J7147" i="19"/>
  <c r="K1246" i="19"/>
  <c r="K3694" i="19"/>
  <c r="K8208" i="19"/>
  <c r="K6456" i="19"/>
  <c r="K6541" i="19"/>
  <c r="I7097" i="19"/>
  <c r="J8120" i="19"/>
  <c r="I8075" i="19"/>
  <c r="K8304" i="19"/>
  <c r="J6886" i="19"/>
  <c r="J8369" i="19"/>
  <c r="I7547" i="19"/>
  <c r="K1135" i="19"/>
  <c r="K1782" i="19"/>
  <c r="J7117" i="19"/>
  <c r="I9097" i="19"/>
  <c r="I6768" i="19"/>
  <c r="K7371" i="19"/>
  <c r="K4558" i="19"/>
  <c r="K9321" i="19"/>
  <c r="K3132" i="19"/>
  <c r="K1778" i="19"/>
  <c r="K3690" i="19"/>
  <c r="K8233" i="19"/>
  <c r="K4394" i="19"/>
  <c r="K7000" i="19"/>
  <c r="K3856" i="19"/>
  <c r="K1738" i="19"/>
  <c r="J6328" i="19"/>
  <c r="K886" i="19"/>
  <c r="K9369" i="19"/>
  <c r="K2423" i="19"/>
  <c r="K2332" i="19"/>
  <c r="K4968" i="19"/>
  <c r="K3574" i="19"/>
  <c r="K2333" i="19"/>
  <c r="K148" i="19"/>
  <c r="I6383" i="19"/>
  <c r="J6987" i="19"/>
  <c r="K2266" i="19"/>
  <c r="I5811" i="19"/>
  <c r="J6948" i="19"/>
  <c r="J7579" i="19"/>
  <c r="K7152" i="19"/>
  <c r="K2283" i="19"/>
  <c r="I5473" i="19"/>
  <c r="K2890" i="19"/>
  <c r="K2054" i="19"/>
  <c r="J8022" i="19"/>
  <c r="K1031" i="19"/>
  <c r="I7501" i="19"/>
  <c r="K2003" i="19"/>
  <c r="K7719" i="19"/>
  <c r="K2641" i="19"/>
  <c r="K9240" i="19"/>
  <c r="K2920" i="19"/>
  <c r="J8506" i="19"/>
  <c r="K8118" i="19"/>
  <c r="K7881" i="19"/>
  <c r="K7312" i="19"/>
  <c r="K7757" i="19"/>
  <c r="J7661" i="19"/>
  <c r="K6540" i="19"/>
  <c r="K5049" i="19"/>
  <c r="K6229" i="19"/>
  <c r="I7960" i="19"/>
  <c r="K3029" i="19"/>
  <c r="K2845" i="19"/>
  <c r="K7242" i="19"/>
  <c r="K6810" i="19"/>
  <c r="K4088" i="19"/>
  <c r="I7576" i="19"/>
  <c r="K807" i="19"/>
  <c r="K3346" i="19"/>
  <c r="K2179" i="19"/>
  <c r="K6889" i="19"/>
  <c r="K3390" i="19"/>
  <c r="K8577" i="19"/>
  <c r="K2812" i="19"/>
  <c r="K6198" i="19"/>
  <c r="K5038" i="19"/>
  <c r="K3881" i="19"/>
  <c r="I8372" i="19"/>
  <c r="K3864" i="19"/>
  <c r="K4884" i="19"/>
  <c r="J8295" i="19"/>
  <c r="K8504" i="19"/>
  <c r="K1314" i="19"/>
  <c r="K9029" i="19"/>
  <c r="K6739" i="19"/>
  <c r="K3104" i="19"/>
  <c r="I6818" i="19"/>
  <c r="K4269" i="19"/>
  <c r="K6320" i="19"/>
  <c r="K4974" i="19"/>
  <c r="K8014" i="19"/>
  <c r="K1148" i="19"/>
  <c r="K7468" i="19"/>
  <c r="K1936" i="19"/>
  <c r="K8649" i="19"/>
  <c r="I6555" i="19"/>
  <c r="K4720" i="19"/>
  <c r="K2866" i="19"/>
  <c r="K3178" i="19"/>
  <c r="K9341" i="19"/>
  <c r="K6290" i="19"/>
  <c r="K2621" i="19"/>
  <c r="K6255" i="19"/>
  <c r="K9146" i="19"/>
  <c r="K6256" i="19"/>
  <c r="I6060" i="19"/>
  <c r="I9011" i="19"/>
  <c r="K3019" i="19"/>
  <c r="K8395" i="19"/>
  <c r="K623" i="19"/>
  <c r="K5772" i="19"/>
  <c r="K8743" i="19"/>
  <c r="K84" i="19"/>
  <c r="K7820" i="19"/>
  <c r="K630" i="19"/>
  <c r="K7764" i="19"/>
  <c r="K4654" i="19"/>
  <c r="K4209" i="19"/>
  <c r="K8478" i="19"/>
  <c r="K8013" i="19"/>
  <c r="K3333" i="19"/>
  <c r="K2758" i="19"/>
  <c r="K9016" i="19"/>
  <c r="J5484" i="19"/>
  <c r="K5917" i="19"/>
  <c r="K6843" i="19"/>
  <c r="K4150" i="19"/>
  <c r="K5076" i="19"/>
  <c r="K8251" i="19"/>
  <c r="K6409" i="19"/>
  <c r="K5880" i="19"/>
  <c r="K192" i="19"/>
  <c r="K1886" i="19"/>
  <c r="K6988" i="19"/>
  <c r="K6351" i="19"/>
  <c r="J9046" i="19"/>
  <c r="J7440" i="19"/>
  <c r="K5799" i="19"/>
  <c r="K307" i="19"/>
  <c r="K4123" i="19"/>
  <c r="K5824" i="19"/>
  <c r="I9054" i="19"/>
  <c r="K1028" i="19"/>
  <c r="K2922" i="19"/>
  <c r="I6948" i="19"/>
  <c r="K6625" i="19"/>
  <c r="K8626" i="19"/>
  <c r="K4726" i="19"/>
  <c r="K3494" i="19"/>
  <c r="K7925" i="19"/>
  <c r="I8364" i="19"/>
  <c r="K6680" i="19"/>
  <c r="K9355" i="19"/>
  <c r="K6246" i="19"/>
  <c r="K8439" i="19"/>
  <c r="K7964" i="19"/>
  <c r="K8129" i="19"/>
  <c r="K4305" i="19"/>
  <c r="K3899" i="19"/>
  <c r="K5095" i="19"/>
  <c r="K8784" i="19"/>
  <c r="I6272" i="19"/>
  <c r="K865" i="19"/>
  <c r="K7896" i="19"/>
  <c r="J5078" i="19"/>
  <c r="K3596" i="19"/>
  <c r="K5648" i="19"/>
  <c r="K8679" i="19"/>
  <c r="I7424" i="19"/>
  <c r="K2060" i="19"/>
  <c r="I8248" i="19"/>
  <c r="K8692" i="19"/>
  <c r="J7248" i="19"/>
  <c r="K6242" i="19"/>
  <c r="K7169" i="19"/>
  <c r="I6597" i="19"/>
  <c r="K8663" i="19"/>
  <c r="K5685" i="19"/>
  <c r="K8184" i="19"/>
  <c r="J5872" i="19"/>
  <c r="K7837" i="19"/>
  <c r="J5079" i="19"/>
  <c r="K2291" i="19"/>
  <c r="K2492" i="19"/>
  <c r="K9108" i="19"/>
  <c r="K8258" i="19"/>
  <c r="K8187" i="19"/>
  <c r="K804" i="19"/>
  <c r="K7323" i="19"/>
  <c r="K2262" i="19"/>
  <c r="K2868" i="19"/>
  <c r="J8892" i="19"/>
  <c r="J8068" i="19"/>
  <c r="K8110" i="19"/>
  <c r="J6728" i="19"/>
  <c r="I8064" i="19"/>
  <c r="J6902" i="19"/>
  <c r="J6090" i="19"/>
  <c r="I9277" i="19"/>
  <c r="I8303" i="19"/>
  <c r="K2230" i="19"/>
  <c r="J8095" i="19"/>
  <c r="J5952" i="19"/>
  <c r="K3972" i="19"/>
  <c r="K3059" i="19"/>
  <c r="K9398" i="19"/>
  <c r="K8231" i="19"/>
  <c r="K7458" i="19"/>
  <c r="K1278" i="19"/>
  <c r="K119" i="19"/>
  <c r="K7861" i="19"/>
  <c r="K1247" i="19"/>
  <c r="K8166" i="19"/>
  <c r="K2076" i="19"/>
  <c r="K741" i="19"/>
  <c r="K7321" i="19"/>
  <c r="K1239" i="19"/>
  <c r="K4898" i="19"/>
  <c r="K6305" i="19"/>
  <c r="K9135" i="19"/>
  <c r="K9373" i="19"/>
  <c r="K4804" i="19"/>
  <c r="K9408" i="19"/>
  <c r="K830" i="19"/>
  <c r="K2732" i="19"/>
  <c r="K4484" i="19"/>
  <c r="K4869" i="19"/>
  <c r="K2150" i="19"/>
  <c r="K1915" i="19"/>
  <c r="K9532" i="19"/>
  <c r="K3264" i="19"/>
  <c r="K9491" i="19"/>
  <c r="K7547" i="19"/>
  <c r="K6660" i="19"/>
  <c r="K9118" i="19"/>
  <c r="I6789" i="19"/>
  <c r="K101" i="19"/>
  <c r="K7011" i="19"/>
  <c r="K3524" i="19"/>
  <c r="K648" i="19"/>
  <c r="K9558" i="19"/>
  <c r="K8709" i="19"/>
  <c r="K8566" i="19"/>
  <c r="K1865" i="19"/>
  <c r="K4579" i="19"/>
  <c r="K3894" i="19"/>
  <c r="I8852" i="19"/>
  <c r="K3296" i="19"/>
  <c r="K320" i="19"/>
  <c r="I8383" i="19"/>
  <c r="K2674" i="19"/>
  <c r="K7356" i="19"/>
  <c r="K7747" i="19"/>
  <c r="K1680" i="19"/>
  <c r="K8717" i="19"/>
  <c r="K3168" i="19"/>
  <c r="K6689" i="19"/>
  <c r="K8809" i="19"/>
  <c r="K335" i="19"/>
  <c r="K990" i="19"/>
  <c r="K3741" i="19"/>
  <c r="K7716" i="19"/>
  <c r="K5019" i="19"/>
  <c r="K8361" i="19"/>
  <c r="K7849" i="19"/>
  <c r="K8401" i="19"/>
  <c r="K9199" i="19"/>
  <c r="K9357" i="19"/>
  <c r="K3295" i="19"/>
  <c r="K7835" i="19"/>
  <c r="K6394" i="19"/>
  <c r="K6567" i="19"/>
  <c r="K8029" i="19"/>
  <c r="K4668" i="19"/>
  <c r="K40" i="19"/>
  <c r="J8623" i="19"/>
  <c r="K5057" i="19"/>
  <c r="K2831" i="19"/>
  <c r="K3790" i="19"/>
  <c r="K8890" i="19"/>
  <c r="I8283" i="19"/>
  <c r="K2825" i="19"/>
  <c r="K6315" i="19"/>
  <c r="K5603" i="19"/>
  <c r="K3076" i="19"/>
  <c r="K8124" i="19"/>
  <c r="K3863" i="19"/>
  <c r="K415" i="19"/>
  <c r="K1133" i="19"/>
  <c r="K2929" i="19"/>
  <c r="K5608" i="19"/>
  <c r="K55" i="19"/>
  <c r="K1070" i="19"/>
  <c r="K1925" i="19"/>
  <c r="K6675" i="19"/>
  <c r="K9342" i="19"/>
  <c r="I9515" i="19"/>
  <c r="K6824" i="19"/>
  <c r="K3078" i="19"/>
  <c r="K5797" i="19"/>
  <c r="K721" i="19"/>
  <c r="K3895" i="19"/>
  <c r="K7471" i="19"/>
  <c r="K2751" i="19"/>
  <c r="K2500" i="19"/>
  <c r="K4340" i="19"/>
  <c r="K7151" i="19"/>
  <c r="K7465" i="19"/>
  <c r="K3513" i="19"/>
  <c r="K7463" i="19"/>
  <c r="K5610" i="19"/>
  <c r="K4977" i="19"/>
  <c r="J6921" i="19"/>
  <c r="K3026" i="19"/>
  <c r="K3225" i="19"/>
  <c r="K2697" i="19"/>
  <c r="K2285" i="19"/>
  <c r="K496" i="19"/>
  <c r="K2857" i="19"/>
  <c r="K7205" i="19"/>
  <c r="K7407" i="19"/>
  <c r="K839" i="19"/>
  <c r="K3988" i="19"/>
  <c r="K4247" i="19"/>
  <c r="K2693" i="19"/>
  <c r="I8616" i="19"/>
  <c r="K1237" i="19"/>
  <c r="K9413" i="19"/>
  <c r="K3553" i="19"/>
  <c r="K815" i="19"/>
  <c r="K21" i="19"/>
  <c r="K813" i="19"/>
  <c r="K6910" i="19"/>
  <c r="K8264" i="19"/>
  <c r="K8485" i="19"/>
  <c r="K2854" i="19"/>
  <c r="J5941" i="19"/>
  <c r="K3579" i="19"/>
  <c r="K2879" i="19"/>
  <c r="K7625" i="19"/>
  <c r="K4642" i="19"/>
  <c r="K1327" i="19"/>
  <c r="K7940" i="19"/>
  <c r="K6958" i="19"/>
  <c r="K5893" i="19"/>
  <c r="K9333" i="19"/>
  <c r="K2134" i="19"/>
  <c r="K2659" i="19"/>
  <c r="K7075" i="19"/>
  <c r="K1158" i="19"/>
  <c r="K7765" i="19"/>
  <c r="K9551" i="19"/>
  <c r="K6441" i="19"/>
  <c r="J7832" i="19"/>
  <c r="K7099" i="19"/>
  <c r="K3878" i="19"/>
  <c r="K8130" i="19"/>
  <c r="K3402" i="19"/>
  <c r="K8402" i="19"/>
  <c r="K6368" i="19"/>
  <c r="K6898" i="19"/>
  <c r="K4032" i="19"/>
  <c r="K5535" i="19"/>
  <c r="J8041" i="19"/>
  <c r="K3591" i="19"/>
  <c r="J9000" i="19"/>
  <c r="K3664" i="19"/>
  <c r="K1460" i="19"/>
  <c r="K3528" i="19"/>
  <c r="K2367" i="19"/>
  <c r="K5416" i="19"/>
  <c r="K1610" i="19"/>
  <c r="I5670" i="19"/>
  <c r="K860" i="19"/>
  <c r="K3784" i="19"/>
  <c r="K7006" i="19"/>
  <c r="K6180" i="19"/>
  <c r="J9521" i="19"/>
  <c r="K4590" i="19"/>
  <c r="J5876" i="19"/>
  <c r="K5528" i="19"/>
  <c r="K2637" i="19"/>
  <c r="K9399" i="19"/>
  <c r="K4299" i="19"/>
  <c r="I8767" i="19"/>
  <c r="K4028" i="19"/>
  <c r="K7273" i="19"/>
  <c r="K8963" i="19"/>
  <c r="K5737" i="19"/>
  <c r="K404" i="19"/>
  <c r="K5994" i="19"/>
  <c r="K6262" i="19"/>
  <c r="K2936" i="19"/>
  <c r="K4840" i="19"/>
  <c r="K2768" i="19"/>
  <c r="K4462" i="19"/>
  <c r="J6923" i="19"/>
  <c r="K4962" i="19"/>
  <c r="K531" i="19"/>
  <c r="K4362" i="19"/>
  <c r="K7645" i="19"/>
  <c r="K587" i="19"/>
  <c r="K4384" i="19"/>
  <c r="K4460" i="19"/>
  <c r="I7527" i="19"/>
  <c r="K6324" i="19"/>
  <c r="K5761" i="19"/>
  <c r="K377" i="19"/>
  <c r="K5894" i="19"/>
  <c r="K7071" i="19"/>
  <c r="K579" i="19"/>
  <c r="K1307" i="19"/>
  <c r="K935" i="19"/>
  <c r="K6319" i="19"/>
  <c r="K8243" i="19"/>
  <c r="I6191" i="19"/>
  <c r="K108" i="19"/>
  <c r="K4312" i="19"/>
  <c r="K8537" i="19"/>
  <c r="K1878" i="19"/>
  <c r="K1005" i="19"/>
  <c r="K4053" i="19"/>
  <c r="K3459" i="19"/>
  <c r="K2646" i="19"/>
  <c r="K8845" i="19"/>
  <c r="K8944" i="19"/>
  <c r="K9003" i="19"/>
  <c r="K6209" i="19"/>
  <c r="K5422" i="19"/>
  <c r="K2460" i="19"/>
  <c r="K871" i="19"/>
  <c r="I7491" i="19"/>
  <c r="K1269" i="19"/>
  <c r="K5823" i="19"/>
  <c r="K7164" i="19"/>
  <c r="K6509" i="19"/>
  <c r="K5846" i="19"/>
  <c r="K8028" i="19"/>
  <c r="K7754" i="19"/>
  <c r="K7292" i="19"/>
  <c r="K1274" i="19"/>
  <c r="K3862" i="19"/>
  <c r="K4040" i="19"/>
  <c r="K8374" i="19"/>
  <c r="K368" i="19"/>
  <c r="K7622" i="19"/>
  <c r="K822" i="19"/>
  <c r="K7484" i="19"/>
  <c r="K4449" i="19"/>
  <c r="K4690" i="19"/>
  <c r="K591" i="19"/>
  <c r="K578" i="19"/>
  <c r="K7619" i="19"/>
  <c r="K3084" i="19"/>
  <c r="J7373" i="19"/>
  <c r="K1608" i="19"/>
  <c r="K6171" i="19"/>
  <c r="K5686" i="19"/>
  <c r="K1306" i="19"/>
  <c r="K3673" i="19"/>
  <c r="K6816" i="19"/>
  <c r="K4910" i="19"/>
  <c r="I5850" i="19"/>
  <c r="K1693" i="19"/>
  <c r="K541" i="19"/>
  <c r="K3879" i="19"/>
  <c r="K1195" i="19"/>
  <c r="J7803" i="19"/>
  <c r="K954" i="19"/>
  <c r="K6422" i="19"/>
  <c r="K4401" i="19"/>
  <c r="K8972" i="19"/>
  <c r="K9480" i="19"/>
  <c r="K3612" i="19"/>
  <c r="I7550" i="19"/>
  <c r="K5883" i="19"/>
  <c r="I7892" i="19"/>
  <c r="J9442" i="19"/>
  <c r="K2435" i="19"/>
  <c r="I9040" i="19"/>
  <c r="K284" i="19"/>
  <c r="K3176" i="19"/>
  <c r="K7565" i="19"/>
  <c r="K7306" i="19"/>
  <c r="I6055" i="19"/>
  <c r="K3037" i="19"/>
  <c r="K2913" i="19"/>
  <c r="J5901" i="19"/>
  <c r="K5870" i="19"/>
  <c r="K4351" i="19"/>
  <c r="I6801" i="19"/>
  <c r="K157" i="19"/>
  <c r="K1629" i="19"/>
  <c r="K2224" i="19"/>
  <c r="K1155" i="19"/>
  <c r="K8997" i="19"/>
  <c r="K1877" i="19"/>
  <c r="K6886" i="19"/>
  <c r="K4213" i="19"/>
  <c r="K7398" i="19"/>
  <c r="K4871" i="19"/>
  <c r="K3180" i="19"/>
  <c r="K511" i="19"/>
  <c r="K999" i="19"/>
  <c r="K26" i="19"/>
  <c r="K9414" i="19"/>
  <c r="K4864" i="19"/>
  <c r="K9492" i="19"/>
  <c r="K137" i="19"/>
  <c r="K3223" i="19"/>
  <c r="K4364" i="19"/>
  <c r="K9466" i="19"/>
  <c r="K9251" i="19"/>
  <c r="K7045" i="19"/>
  <c r="K2791" i="19"/>
  <c r="K9425" i="19"/>
  <c r="K8892" i="19"/>
  <c r="K2957" i="19"/>
  <c r="K7857" i="19"/>
  <c r="I6412" i="19"/>
  <c r="I7258" i="19"/>
  <c r="I6878" i="19"/>
  <c r="I7200" i="19"/>
  <c r="K6501" i="19"/>
  <c r="K8817" i="19"/>
  <c r="K6510" i="19"/>
  <c r="K8722" i="19"/>
  <c r="K7908" i="19"/>
  <c r="K7548" i="19"/>
  <c r="K6922" i="19"/>
  <c r="I8659" i="19"/>
  <c r="J6482" i="19"/>
  <c r="K8755" i="19"/>
  <c r="K1585" i="19"/>
  <c r="K1892" i="19"/>
  <c r="K3109" i="19"/>
  <c r="K4824" i="19"/>
  <c r="J5870" i="19"/>
  <c r="J7220" i="19"/>
  <c r="K1718" i="19"/>
  <c r="K6825" i="19"/>
  <c r="K4678" i="19"/>
  <c r="K8223" i="19"/>
  <c r="K5770" i="19"/>
  <c r="K4049" i="19"/>
  <c r="J7629" i="19"/>
  <c r="K9471" i="19"/>
  <c r="K4687" i="19"/>
  <c r="K9516" i="19"/>
  <c r="I9227" i="19"/>
  <c r="K1539" i="19"/>
  <c r="K5743" i="19"/>
  <c r="J9047" i="19"/>
  <c r="K249" i="19"/>
  <c r="K6517" i="19"/>
  <c r="K1279" i="19"/>
  <c r="I5961" i="19"/>
  <c r="K8138" i="19"/>
  <c r="K6062" i="19"/>
  <c r="I6338" i="19"/>
  <c r="K234" i="19"/>
  <c r="K6664" i="19"/>
  <c r="K5985" i="19"/>
  <c r="K1091" i="19"/>
  <c r="J8271" i="19"/>
  <c r="K633" i="19"/>
  <c r="K6222" i="19"/>
  <c r="K2316" i="19"/>
  <c r="K9044" i="19"/>
  <c r="K7870" i="19"/>
  <c r="K936" i="19"/>
  <c r="K2884" i="19"/>
  <c r="K4013" i="19"/>
  <c r="K8933" i="19"/>
  <c r="K5092" i="19"/>
  <c r="I6956" i="19"/>
  <c r="K8079" i="19"/>
  <c r="K7807" i="19"/>
  <c r="K5788" i="19"/>
  <c r="I7707" i="19"/>
  <c r="K8206" i="19"/>
  <c r="J7932" i="19"/>
  <c r="K8760" i="19"/>
  <c r="K2897" i="19"/>
  <c r="J8572" i="19"/>
  <c r="K9091" i="19"/>
  <c r="K5808" i="19"/>
  <c r="K3347" i="19"/>
  <c r="I7220" i="19"/>
  <c r="K7898" i="19"/>
  <c r="K9087" i="19"/>
  <c r="K9095" i="19"/>
  <c r="I6262" i="19"/>
  <c r="K1675" i="19"/>
  <c r="K4343" i="19"/>
  <c r="K9048" i="19"/>
  <c r="J7700" i="19"/>
  <c r="K9110" i="19"/>
  <c r="K45" i="19"/>
  <c r="K6878" i="19"/>
  <c r="K1743" i="19"/>
  <c r="K1581" i="19"/>
  <c r="K9560" i="19"/>
  <c r="J8935" i="19"/>
  <c r="K5053" i="19"/>
  <c r="K924" i="19"/>
  <c r="K2203" i="19"/>
  <c r="K1258" i="19"/>
  <c r="K6715" i="19"/>
  <c r="K7704" i="19"/>
  <c r="K6139" i="19"/>
  <c r="K8716" i="19"/>
  <c r="I9206" i="19"/>
  <c r="K3610" i="19"/>
  <c r="J9562" i="19"/>
  <c r="I8551" i="19"/>
  <c r="K3569" i="19"/>
  <c r="K2149" i="19"/>
  <c r="K3114" i="19"/>
  <c r="K3253" i="19"/>
  <c r="K3780" i="19"/>
  <c r="K8992" i="19"/>
  <c r="K8473" i="19"/>
  <c r="K4387" i="19"/>
  <c r="K3405" i="19"/>
  <c r="K6350" i="19"/>
  <c r="K2629" i="19"/>
  <c r="K2592" i="19"/>
  <c r="K3971" i="19"/>
  <c r="K261" i="19"/>
  <c r="K4407" i="19"/>
  <c r="K1988" i="19"/>
  <c r="J6915" i="19"/>
  <c r="K6996" i="19"/>
  <c r="K5618" i="19"/>
  <c r="K2058" i="19"/>
  <c r="J7334" i="19"/>
  <c r="K1051" i="19"/>
  <c r="K373" i="19"/>
  <c r="K6089" i="19"/>
  <c r="K4832" i="19"/>
  <c r="K1184" i="19"/>
  <c r="K4911" i="19"/>
  <c r="K6433" i="19"/>
  <c r="I6991" i="19"/>
  <c r="K5765" i="19"/>
  <c r="K6857" i="19"/>
  <c r="K3145" i="19"/>
  <c r="J9460" i="19"/>
  <c r="K8410" i="19"/>
  <c r="K4350" i="19"/>
  <c r="K7602" i="19"/>
  <c r="K449" i="19"/>
  <c r="K3583" i="19"/>
  <c r="K3980" i="19"/>
  <c r="I6881" i="19"/>
  <c r="K1400" i="19"/>
  <c r="K1872" i="19"/>
  <c r="K5724" i="19"/>
  <c r="K7937" i="19"/>
  <c r="K6110" i="19"/>
  <c r="K6094" i="19"/>
  <c r="K464" i="19"/>
  <c r="K1630" i="19"/>
  <c r="K7310" i="19"/>
  <c r="K6327" i="19"/>
  <c r="K2907" i="19"/>
  <c r="K292" i="19"/>
  <c r="K8523" i="19"/>
  <c r="K7363" i="19"/>
  <c r="K657" i="19"/>
  <c r="K1459" i="19"/>
  <c r="I8643" i="19"/>
  <c r="I6866" i="19"/>
  <c r="K5548" i="19"/>
  <c r="K7702" i="19"/>
  <c r="I7307" i="19"/>
  <c r="J6879" i="19"/>
  <c r="I8297" i="19"/>
  <c r="K2738" i="19"/>
  <c r="K311" i="19"/>
  <c r="J5600" i="19"/>
  <c r="J5441" i="19"/>
  <c r="K7473" i="19"/>
  <c r="K1358" i="19"/>
  <c r="K7083" i="19"/>
  <c r="K4925" i="19"/>
  <c r="K5640" i="19"/>
  <c r="K8828" i="19"/>
  <c r="K8049" i="19"/>
  <c r="K4233" i="19"/>
  <c r="K5560" i="19"/>
  <c r="K2802" i="19"/>
  <c r="K2195" i="19"/>
  <c r="K9497" i="19"/>
  <c r="K6569" i="19"/>
  <c r="K2899" i="19"/>
  <c r="J6934" i="19"/>
  <c r="K3003" i="19"/>
  <c r="K1828" i="19"/>
  <c r="K8386" i="19"/>
  <c r="K2578" i="19"/>
  <c r="K1723" i="19"/>
  <c r="K7210" i="19"/>
  <c r="J6749" i="19"/>
  <c r="I8649" i="19"/>
  <c r="J6747" i="19"/>
  <c r="K6800" i="19"/>
  <c r="K3950" i="19"/>
  <c r="I8719" i="19"/>
  <c r="I5463" i="19"/>
  <c r="K7019" i="19"/>
  <c r="K6385" i="19"/>
  <c r="K6545" i="19"/>
  <c r="K4786" i="19"/>
  <c r="K4808" i="19"/>
  <c r="K6570" i="19"/>
  <c r="K812" i="19"/>
  <c r="K8670" i="19"/>
  <c r="K794" i="19"/>
  <c r="I6414" i="19"/>
  <c r="K984" i="19"/>
  <c r="I7116" i="19"/>
  <c r="K9089" i="19"/>
  <c r="K7844" i="19"/>
  <c r="K5951" i="19"/>
  <c r="J9138" i="19"/>
  <c r="K2650" i="19"/>
  <c r="K3813" i="19"/>
  <c r="K6993" i="19"/>
  <c r="K6502" i="19"/>
  <c r="I5555" i="19"/>
  <c r="I7275" i="19"/>
  <c r="K2542" i="19"/>
  <c r="K5569" i="19"/>
  <c r="K4903" i="19"/>
  <c r="K6811" i="19"/>
  <c r="K2061" i="19"/>
  <c r="K2278" i="19"/>
  <c r="K1362" i="19"/>
  <c r="K656" i="19"/>
  <c r="K7010" i="19"/>
  <c r="K8904" i="19"/>
  <c r="K1726" i="19"/>
  <c r="K4624" i="19"/>
  <c r="K1842" i="19"/>
  <c r="K3271" i="19"/>
  <c r="K6654" i="19"/>
  <c r="K8543" i="19"/>
  <c r="K2385" i="19"/>
  <c r="K5888" i="19"/>
  <c r="K441" i="19"/>
  <c r="J8873" i="19"/>
  <c r="K8929" i="19"/>
  <c r="K7647" i="19"/>
  <c r="K1380" i="19"/>
  <c r="K5065" i="19"/>
  <c r="K7891" i="19"/>
  <c r="K2131" i="19"/>
  <c r="K8315" i="19"/>
  <c r="K1947" i="19"/>
  <c r="K9337" i="19"/>
  <c r="K9323" i="19"/>
  <c r="K3318" i="19"/>
  <c r="K1252" i="19"/>
  <c r="K1335" i="19"/>
  <c r="K7342" i="19"/>
  <c r="K1897" i="19"/>
  <c r="K6044" i="19"/>
  <c r="K3140" i="19"/>
  <c r="K3467" i="19"/>
  <c r="J8544" i="19"/>
  <c r="I8047" i="19"/>
  <c r="K3996" i="19"/>
  <c r="K9419" i="19"/>
  <c r="I6883" i="19"/>
  <c r="K905" i="19"/>
  <c r="K1168" i="19"/>
  <c r="K259" i="19"/>
  <c r="K1648" i="19"/>
  <c r="K7376" i="19"/>
  <c r="K2914" i="19"/>
  <c r="K1746" i="19"/>
  <c r="K1229" i="19"/>
  <c r="K1604" i="19"/>
  <c r="K4819" i="19"/>
  <c r="K8487" i="19"/>
  <c r="K8666" i="19"/>
  <c r="K2261" i="19"/>
  <c r="K4601" i="19"/>
  <c r="K8417" i="19"/>
  <c r="I8816" i="19"/>
  <c r="K1340" i="19"/>
  <c r="K4577" i="19"/>
  <c r="K7994" i="19"/>
  <c r="I6033" i="19"/>
  <c r="K7179" i="19"/>
  <c r="K4744" i="19"/>
  <c r="K3215" i="19"/>
  <c r="K8048" i="19"/>
  <c r="K5699" i="19"/>
  <c r="K8631" i="19"/>
  <c r="K5794" i="19"/>
  <c r="K2140" i="19"/>
  <c r="K2488" i="19"/>
  <c r="K5082" i="19"/>
  <c r="K8500" i="19"/>
  <c r="J8150" i="19"/>
  <c r="K436" i="19"/>
  <c r="K1698" i="19"/>
  <c r="K2911" i="19"/>
  <c r="K525" i="19"/>
  <c r="K8573" i="19"/>
  <c r="K9105" i="19"/>
  <c r="K2019" i="19"/>
  <c r="K4501" i="19"/>
  <c r="K3438" i="19"/>
  <c r="K2719" i="19"/>
  <c r="K4181" i="19"/>
  <c r="K420" i="19"/>
  <c r="K4736" i="19"/>
  <c r="K3934" i="19"/>
  <c r="K2081" i="19"/>
  <c r="K6595" i="19"/>
  <c r="K5771" i="19"/>
  <c r="K1685" i="19"/>
  <c r="K4267" i="19"/>
  <c r="K995" i="19"/>
  <c r="K4827" i="19"/>
  <c r="K5619" i="19"/>
  <c r="K1844" i="19"/>
  <c r="K2315" i="19"/>
  <c r="K8462" i="19"/>
  <c r="K2099" i="19"/>
  <c r="K5556" i="19"/>
  <c r="K2022" i="19"/>
  <c r="K802" i="19"/>
  <c r="K3045" i="19"/>
  <c r="K2218" i="19"/>
  <c r="K4033" i="19"/>
  <c r="J8529" i="19"/>
  <c r="K9205" i="19"/>
  <c r="K2540" i="19"/>
  <c r="K2094" i="19"/>
  <c r="K7839" i="19"/>
  <c r="K8287" i="19"/>
  <c r="I6464" i="19"/>
  <c r="K9449" i="19"/>
  <c r="K8724" i="19"/>
  <c r="K6274" i="19"/>
  <c r="K6377" i="19"/>
  <c r="K4856" i="19"/>
  <c r="K9517" i="19"/>
  <c r="K6264" i="19"/>
  <c r="K5926" i="19"/>
  <c r="K688" i="19"/>
  <c r="K3725" i="19"/>
  <c r="K613" i="19"/>
  <c r="K7150" i="19"/>
  <c r="I8667" i="19"/>
  <c r="K1289" i="19"/>
  <c r="K1520" i="19"/>
  <c r="K4607" i="19"/>
  <c r="I7737" i="19"/>
  <c r="K3403" i="19"/>
  <c r="K5468" i="19"/>
  <c r="K8419" i="19"/>
  <c r="K200" i="19"/>
  <c r="J5925" i="19"/>
  <c r="K1497" i="19"/>
  <c r="K6389" i="19"/>
  <c r="K7251" i="19"/>
  <c r="K9326" i="19"/>
  <c r="K7613" i="19"/>
  <c r="K7858" i="19"/>
  <c r="J6573" i="19"/>
  <c r="K7355" i="19"/>
  <c r="K5511" i="19"/>
  <c r="K6498" i="19"/>
  <c r="K1506" i="19"/>
  <c r="K1114" i="19"/>
  <c r="K1519" i="19"/>
  <c r="K2213" i="19"/>
  <c r="K15" i="19"/>
  <c r="K4001" i="19"/>
  <c r="J7520" i="19"/>
  <c r="K8153" i="19"/>
  <c r="K2379" i="19"/>
  <c r="J5818" i="19"/>
  <c r="K3889" i="19"/>
  <c r="K4774" i="19"/>
  <c r="K8311" i="19"/>
  <c r="K606" i="19"/>
  <c r="K2980" i="19"/>
  <c r="K4027" i="19"/>
  <c r="K1971" i="19"/>
  <c r="K25" i="19"/>
  <c r="K6741" i="19"/>
  <c r="K4101" i="19"/>
  <c r="K3444" i="19"/>
  <c r="K9451" i="19"/>
  <c r="K9377" i="19"/>
  <c r="K6376" i="19"/>
  <c r="K6571" i="19"/>
  <c r="K2226" i="19"/>
  <c r="K2485" i="19"/>
  <c r="K7389" i="19"/>
  <c r="K8865" i="19"/>
  <c r="K3288" i="19"/>
  <c r="K4273" i="19"/>
  <c r="K670" i="19"/>
  <c r="K2014" i="19"/>
  <c r="K7157" i="19"/>
  <c r="K4724" i="19"/>
  <c r="K563" i="19"/>
  <c r="K3292" i="19"/>
  <c r="I6157" i="19"/>
  <c r="K2002" i="19"/>
  <c r="K4838" i="19"/>
  <c r="K1418" i="19"/>
  <c r="K9349" i="19"/>
  <c r="J6006" i="19"/>
  <c r="K1859" i="19"/>
  <c r="K3229" i="19"/>
  <c r="K8179" i="19"/>
  <c r="K7453" i="19"/>
  <c r="K4345" i="19"/>
  <c r="K941" i="19"/>
  <c r="K5612" i="19"/>
  <c r="I9114" i="19"/>
  <c r="J6116" i="19"/>
  <c r="J5512" i="19"/>
  <c r="K5562" i="19"/>
  <c r="K7782" i="19"/>
  <c r="K8135" i="19"/>
  <c r="K6271" i="19"/>
  <c r="K9143" i="19"/>
  <c r="K1291" i="19"/>
  <c r="K3434" i="19"/>
  <c r="K7591" i="19"/>
  <c r="K5425" i="19"/>
  <c r="K8980" i="19"/>
  <c r="K9171" i="19"/>
  <c r="K939" i="19"/>
  <c r="K1861" i="19"/>
  <c r="K6636" i="19"/>
  <c r="I7209" i="19"/>
  <c r="K6783" i="19"/>
  <c r="K8154" i="19"/>
  <c r="K675" i="19"/>
  <c r="K3004" i="19"/>
  <c r="K2381" i="19"/>
  <c r="K7927" i="19"/>
  <c r="K5478" i="19"/>
  <c r="K4739" i="19"/>
  <c r="J7752" i="19"/>
  <c r="K3651" i="19"/>
  <c r="K411" i="19"/>
  <c r="K636" i="19"/>
  <c r="K7505" i="19"/>
  <c r="K502" i="19"/>
  <c r="K3985" i="19"/>
  <c r="K1840" i="19"/>
  <c r="K1853" i="19"/>
  <c r="K1977" i="19"/>
  <c r="K3995" i="19"/>
  <c r="K6657" i="19"/>
  <c r="I5758" i="19"/>
  <c r="K8121" i="19"/>
  <c r="K9330" i="19"/>
  <c r="K3211" i="19"/>
  <c r="K7698" i="19"/>
  <c r="K8681" i="19"/>
  <c r="K8919" i="19"/>
  <c r="K3821" i="19"/>
  <c r="K4523" i="19"/>
  <c r="K2026" i="19"/>
  <c r="K6333" i="19"/>
  <c r="K5842" i="19"/>
  <c r="K1233" i="19"/>
  <c r="K7300" i="19"/>
  <c r="K8481" i="19"/>
  <c r="K2451" i="19"/>
  <c r="K1889" i="19"/>
  <c r="K7481" i="19"/>
  <c r="J7622" i="19"/>
  <c r="K2186" i="19"/>
  <c r="I6490" i="19"/>
  <c r="J6563" i="19"/>
  <c r="K430" i="19"/>
  <c r="K4336" i="19"/>
  <c r="K5568" i="19"/>
  <c r="K193" i="19"/>
  <c r="K8612" i="19"/>
  <c r="K8507" i="19"/>
  <c r="K3567" i="19"/>
  <c r="K9236" i="19"/>
  <c r="K218" i="19"/>
  <c r="K9002" i="19"/>
  <c r="K8054" i="19"/>
  <c r="J5599" i="19"/>
  <c r="K5947" i="19"/>
  <c r="K2990" i="19"/>
  <c r="J9329" i="19"/>
  <c r="K248" i="19"/>
  <c r="K536" i="19"/>
  <c r="K8189" i="19"/>
  <c r="K4140" i="19"/>
  <c r="I5567" i="19"/>
  <c r="K2996" i="19"/>
  <c r="K4051" i="19"/>
  <c r="K3391" i="19"/>
  <c r="K8834" i="19"/>
  <c r="K3220" i="19"/>
  <c r="K2398" i="19"/>
  <c r="J6242" i="19"/>
  <c r="K1104" i="19"/>
  <c r="I5999" i="19"/>
  <c r="K6467" i="19"/>
  <c r="J6400" i="19"/>
  <c r="K7080" i="19"/>
  <c r="J8080" i="19"/>
  <c r="K6969" i="19"/>
  <c r="I8804" i="19"/>
  <c r="K3281" i="19"/>
  <c r="K5531" i="19"/>
  <c r="J6648" i="19"/>
  <c r="K8425" i="19"/>
  <c r="K8940" i="19"/>
  <c r="K9521" i="19"/>
  <c r="K8097" i="19"/>
  <c r="K482" i="19"/>
  <c r="K7509" i="19"/>
  <c r="K2581" i="19"/>
  <c r="K1670" i="19"/>
  <c r="K5980" i="19"/>
  <c r="K8748" i="19"/>
  <c r="K3960" i="19"/>
  <c r="K2786" i="19"/>
  <c r="K7694" i="19"/>
  <c r="K2103" i="19"/>
  <c r="K7293" i="19"/>
  <c r="K6704" i="19"/>
  <c r="K7887" i="19"/>
  <c r="K2030" i="19"/>
  <c r="K3450" i="19"/>
  <c r="K470" i="19"/>
  <c r="K4329" i="19"/>
  <c r="K5966" i="19"/>
  <c r="K9315" i="19"/>
  <c r="I6638" i="19"/>
  <c r="K2352" i="19"/>
  <c r="K6016" i="19"/>
  <c r="K5419" i="19"/>
  <c r="I5972" i="19"/>
  <c r="J6159" i="19"/>
  <c r="J6317" i="19"/>
  <c r="I8548" i="19"/>
  <c r="J9371" i="19"/>
  <c r="J8914" i="19"/>
  <c r="K713" i="19"/>
  <c r="I5767" i="19"/>
  <c r="K4369" i="19"/>
  <c r="I9142" i="19"/>
  <c r="I8210" i="19"/>
  <c r="K1512" i="19"/>
  <c r="K661" i="19"/>
  <c r="K942" i="19"/>
  <c r="K6867" i="19"/>
  <c r="K3951" i="19"/>
  <c r="K548" i="19"/>
  <c r="K1905" i="19"/>
  <c r="I9217" i="19"/>
  <c r="I6031" i="19"/>
  <c r="K6563" i="19"/>
  <c r="K5872" i="19"/>
  <c r="K3901" i="19"/>
  <c r="K5469" i="19"/>
  <c r="J7998" i="19"/>
  <c r="K3317" i="19"/>
  <c r="K7825" i="19"/>
  <c r="K4412" i="19"/>
  <c r="K8034" i="19"/>
  <c r="K2943" i="19"/>
  <c r="K23" i="19"/>
  <c r="K8316" i="19"/>
  <c r="K434" i="19"/>
  <c r="K8723" i="19"/>
  <c r="K7193" i="19"/>
  <c r="K8797" i="19"/>
  <c r="J8924" i="19"/>
  <c r="K3829" i="19"/>
  <c r="K6366" i="19"/>
  <c r="K4940" i="19"/>
  <c r="J9403" i="19"/>
  <c r="K4594" i="19"/>
  <c r="I5794" i="19"/>
  <c r="K3998" i="19"/>
  <c r="J6434" i="19"/>
  <c r="K4091" i="19"/>
  <c r="I5488" i="19"/>
  <c r="K7683" i="19"/>
  <c r="K7936" i="19"/>
  <c r="K1814" i="19"/>
  <c r="K389" i="19"/>
  <c r="K6472" i="19"/>
  <c r="K4376" i="19"/>
  <c r="K3639" i="19"/>
  <c r="K3830" i="19"/>
  <c r="K7502" i="19"/>
  <c r="K3587" i="19"/>
  <c r="K7593" i="19"/>
  <c r="K2486" i="19"/>
  <c r="K1990" i="19"/>
  <c r="K3092" i="19"/>
  <c r="K5050" i="19"/>
  <c r="K9248" i="19"/>
  <c r="K7192" i="19"/>
  <c r="K9332" i="19"/>
  <c r="K615" i="19"/>
  <c r="K9137" i="19"/>
  <c r="J6907" i="19"/>
  <c r="K4570" i="19"/>
  <c r="I7103" i="19"/>
  <c r="K8404" i="19"/>
  <c r="I7986" i="19"/>
  <c r="J7703" i="19"/>
  <c r="K7633" i="19"/>
  <c r="J8893" i="19"/>
  <c r="J5080" i="19"/>
  <c r="K1042" i="19"/>
  <c r="K7498" i="19"/>
  <c r="K1432" i="19"/>
  <c r="K650" i="19"/>
  <c r="K4196" i="19"/>
  <c r="K2362" i="19"/>
  <c r="I6068" i="19"/>
  <c r="J8916" i="19"/>
  <c r="K6710" i="19"/>
  <c r="K3068" i="19"/>
  <c r="K1529" i="19"/>
  <c r="K7443" i="19"/>
  <c r="K2126" i="19"/>
  <c r="K3792" i="19"/>
  <c r="K7141" i="19"/>
  <c r="J5604" i="19"/>
  <c r="K4420" i="19"/>
  <c r="K6240" i="19"/>
  <c r="K6951" i="19"/>
  <c r="I7944" i="19"/>
  <c r="J5533" i="19"/>
  <c r="J9341" i="19"/>
  <c r="K2241" i="19"/>
  <c r="J8708" i="19"/>
  <c r="K6194" i="19"/>
  <c r="I8595" i="19"/>
  <c r="K9065" i="19"/>
  <c r="J6673" i="19"/>
  <c r="K3676" i="19"/>
  <c r="I5526" i="19"/>
  <c r="J7228" i="19"/>
  <c r="K8900" i="19"/>
  <c r="K3547" i="19"/>
  <c r="I9210" i="19"/>
  <c r="K4757" i="19"/>
  <c r="K6781" i="19"/>
  <c r="J7041" i="19"/>
  <c r="K3539" i="19"/>
  <c r="K8303" i="19"/>
  <c r="K421" i="19"/>
  <c r="K2080" i="19"/>
  <c r="K9386" i="19"/>
  <c r="K1765" i="19"/>
  <c r="K795" i="19"/>
  <c r="K2157" i="19"/>
  <c r="K570" i="19"/>
  <c r="K3709" i="19"/>
  <c r="K5885" i="19"/>
  <c r="K953" i="19"/>
  <c r="K5721" i="19"/>
  <c r="K8225" i="19"/>
  <c r="K438" i="19"/>
  <c r="J7301" i="19"/>
  <c r="J7966" i="19"/>
  <c r="K9500" i="19"/>
  <c r="I8072" i="19"/>
  <c r="J7606" i="19"/>
  <c r="K7581" i="19"/>
  <c r="I7961" i="19"/>
  <c r="J9048" i="19"/>
  <c r="J8932" i="19"/>
  <c r="K1390" i="19"/>
  <c r="K700" i="19"/>
  <c r="K8071" i="19"/>
  <c r="K4767" i="19"/>
  <c r="K2741" i="19"/>
  <c r="K8372" i="19"/>
  <c r="K3846" i="19"/>
  <c r="K2133" i="19"/>
  <c r="K7873" i="19"/>
  <c r="K8222" i="19"/>
  <c r="K299" i="19"/>
  <c r="K3394" i="19"/>
  <c r="K3179" i="19"/>
  <c r="K3085" i="19"/>
  <c r="K7854" i="19"/>
  <c r="K9559" i="19"/>
  <c r="K6130" i="19"/>
  <c r="K8719" i="19"/>
  <c r="K1223" i="19"/>
  <c r="K5821" i="19"/>
  <c r="K7852" i="19"/>
  <c r="K1724" i="19"/>
  <c r="I8352" i="19"/>
  <c r="I8884" i="19"/>
  <c r="J5957" i="19"/>
  <c r="I7178" i="19"/>
  <c r="K5731" i="19"/>
  <c r="J6283" i="19"/>
  <c r="K6341" i="19"/>
  <c r="J9066" i="19"/>
  <c r="K9099" i="19"/>
  <c r="J6583" i="19"/>
  <c r="I6947" i="19"/>
  <c r="K1235" i="19"/>
  <c r="K6010" i="19"/>
  <c r="K903" i="19"/>
  <c r="K6027" i="19"/>
  <c r="K5740" i="19"/>
  <c r="K8431" i="19"/>
  <c r="K2481" i="19"/>
  <c r="K8142" i="19"/>
  <c r="K7555" i="19"/>
  <c r="K3872" i="19"/>
  <c r="K8125" i="19"/>
  <c r="K6358" i="19"/>
  <c r="K6555" i="19"/>
  <c r="K6168" i="19"/>
  <c r="K3560" i="19"/>
  <c r="K2023" i="19"/>
  <c r="K172" i="19"/>
  <c r="I7883" i="19"/>
  <c r="K6497" i="19"/>
  <c r="K7635" i="19"/>
  <c r="K4483" i="19"/>
  <c r="I8891" i="19"/>
  <c r="K3814" i="19"/>
  <c r="K1813" i="19"/>
  <c r="I7549" i="19"/>
  <c r="I8348" i="19"/>
  <c r="K6560" i="19"/>
  <c r="K8910" i="19"/>
  <c r="K5487" i="19"/>
  <c r="K9167" i="19"/>
  <c r="K5475" i="19"/>
  <c r="K7569" i="19"/>
  <c r="K4659" i="19"/>
  <c r="K8642" i="19"/>
  <c r="K8432" i="19"/>
  <c r="K1234" i="19"/>
  <c r="K8683" i="19"/>
  <c r="K6331" i="19"/>
  <c r="K9553" i="19"/>
  <c r="K5921" i="19"/>
  <c r="K4250" i="19"/>
  <c r="K7851" i="19"/>
  <c r="K394" i="19"/>
  <c r="K9550" i="19"/>
  <c r="K4227" i="19"/>
  <c r="K528" i="19"/>
  <c r="K1202" i="19"/>
  <c r="K2744" i="19"/>
  <c r="K3320" i="19"/>
  <c r="K4310" i="19"/>
  <c r="K8875" i="19"/>
  <c r="K4711" i="19"/>
  <c r="K3199" i="19"/>
  <c r="I7627" i="19"/>
  <c r="K2009" i="19"/>
  <c r="K2306" i="19"/>
  <c r="K107" i="19"/>
  <c r="K6632" i="19"/>
  <c r="J6435" i="19"/>
  <c r="K7611" i="19"/>
  <c r="I5798" i="19"/>
  <c r="I7359" i="19"/>
  <c r="K7448" i="19"/>
  <c r="J7240" i="19"/>
  <c r="K3203" i="19"/>
  <c r="K8232" i="19"/>
  <c r="J8403" i="19"/>
  <c r="K3218" i="19"/>
  <c r="K1524" i="19"/>
  <c r="K7720" i="19"/>
  <c r="K5920" i="19"/>
  <c r="K825" i="19"/>
  <c r="K7535" i="19"/>
  <c r="K3540" i="19"/>
  <c r="K2469" i="19"/>
  <c r="K8274" i="19"/>
  <c r="K5097" i="19"/>
  <c r="K3381" i="19"/>
  <c r="K4640" i="19"/>
  <c r="J8442" i="19"/>
  <c r="K5983" i="19"/>
  <c r="K1755" i="19"/>
  <c r="K8421" i="19"/>
  <c r="K5541" i="19"/>
  <c r="K7999" i="19"/>
  <c r="K1601" i="19"/>
  <c r="K5563" i="19"/>
  <c r="I5603" i="19"/>
  <c r="K8498" i="19"/>
  <c r="K2527" i="19"/>
  <c r="K6493" i="19"/>
  <c r="K5617" i="19"/>
  <c r="K3448" i="19"/>
  <c r="K363" i="19"/>
  <c r="K9115" i="19"/>
  <c r="K6299" i="19"/>
  <c r="K5717" i="19"/>
  <c r="K8100" i="19"/>
  <c r="K7877" i="19"/>
  <c r="K4844" i="19"/>
  <c r="K2891" i="19"/>
  <c r="K5953" i="19"/>
  <c r="K2349" i="19"/>
  <c r="K5557" i="19"/>
  <c r="K4271" i="19"/>
  <c r="K5524" i="19"/>
  <c r="K2772" i="19"/>
  <c r="K9402" i="19"/>
  <c r="K2264" i="19"/>
  <c r="K143" i="19"/>
  <c r="I7624" i="19"/>
  <c r="K1615" i="19"/>
  <c r="K9356" i="19"/>
  <c r="K3023" i="19"/>
  <c r="K1226" i="19"/>
  <c r="K5035" i="19"/>
  <c r="K6000" i="19"/>
  <c r="K6174" i="19"/>
  <c r="K7411" i="19"/>
  <c r="K4535" i="19"/>
  <c r="K4615" i="19"/>
  <c r="K1004" i="19"/>
  <c r="K829" i="19"/>
  <c r="K3139" i="19"/>
  <c r="K8030" i="19"/>
  <c r="K5533" i="19"/>
  <c r="K6167" i="19"/>
  <c r="K6718" i="19"/>
  <c r="K9228" i="19"/>
  <c r="K8175" i="19"/>
  <c r="K9460" i="19"/>
  <c r="K3769" i="19"/>
  <c r="K6244" i="19"/>
  <c r="K8684" i="19"/>
  <c r="K6297" i="19"/>
  <c r="K7948" i="19"/>
  <c r="K6856" i="19"/>
  <c r="J7524" i="19"/>
  <c r="K8053" i="19"/>
  <c r="K5620" i="19"/>
  <c r="K9362" i="19"/>
  <c r="K4291" i="19"/>
  <c r="J5597" i="19"/>
  <c r="J5467" i="19"/>
  <c r="K3233" i="19"/>
  <c r="K8336" i="19"/>
  <c r="K2532" i="19"/>
  <c r="K7277" i="19"/>
  <c r="K2109" i="19"/>
  <c r="I9271" i="19"/>
  <c r="K8660" i="19"/>
  <c r="K3302" i="19"/>
  <c r="J6026" i="19"/>
  <c r="K3251" i="19"/>
  <c r="K7604" i="19"/>
  <c r="K6322" i="19"/>
  <c r="K4746" i="19"/>
  <c r="J8969" i="19"/>
  <c r="K5739" i="19"/>
  <c r="J7904" i="19"/>
  <c r="K1282" i="19"/>
  <c r="J5727" i="19"/>
  <c r="I7546" i="19"/>
  <c r="K4060" i="19"/>
  <c r="K5413" i="19"/>
  <c r="K8906" i="19"/>
  <c r="K6806" i="19"/>
  <c r="K7961" i="19"/>
  <c r="K3129" i="19"/>
  <c r="K854" i="19"/>
  <c r="K5748" i="19"/>
  <c r="K1732" i="19"/>
  <c r="K7531" i="19"/>
  <c r="K8799" i="19"/>
  <c r="K6915" i="19"/>
  <c r="K5611" i="19"/>
  <c r="K9393" i="19"/>
  <c r="K6050" i="19"/>
  <c r="K2627" i="19"/>
  <c r="K2013" i="19"/>
  <c r="K468" i="19"/>
  <c r="K2707" i="19"/>
  <c r="K5070" i="19"/>
  <c r="K1791" i="19"/>
  <c r="K2903" i="19"/>
  <c r="K9157" i="19"/>
  <c r="K426" i="19"/>
  <c r="K5809" i="19"/>
  <c r="K5547" i="19"/>
  <c r="K279" i="19"/>
  <c r="K361" i="19"/>
  <c r="K4583" i="19"/>
  <c r="K6486" i="19"/>
  <c r="K1364" i="19"/>
  <c r="K7392" i="19"/>
  <c r="K4533" i="19"/>
  <c r="K5682" i="19"/>
  <c r="K6935" i="19"/>
  <c r="K6858" i="19"/>
  <c r="K5650" i="19"/>
  <c r="K3599" i="19"/>
  <c r="K2227" i="19"/>
  <c r="K2253" i="19"/>
  <c r="I5933" i="19"/>
  <c r="K9041" i="19"/>
  <c r="K1482" i="19"/>
  <c r="I7890" i="19"/>
  <c r="K7971" i="19"/>
  <c r="K1302" i="19"/>
  <c r="K1122" i="19"/>
  <c r="K1646" i="19"/>
  <c r="K1657" i="19"/>
  <c r="K3509" i="19"/>
  <c r="I7985" i="19"/>
  <c r="K114" i="19"/>
  <c r="K8531" i="19"/>
  <c r="J6874" i="19"/>
  <c r="K3164" i="19"/>
  <c r="K264" i="19"/>
  <c r="K7731" i="19"/>
  <c r="K8593" i="19"/>
  <c r="K8586" i="19"/>
  <c r="K752" i="19"/>
  <c r="K1164" i="19"/>
  <c r="K3451" i="19"/>
  <c r="K6309" i="19"/>
  <c r="K344" i="19"/>
  <c r="K7718" i="19"/>
  <c r="K6040" i="19"/>
  <c r="K409" i="19"/>
  <c r="K6434" i="19"/>
  <c r="J6982" i="19"/>
  <c r="K8974" i="19"/>
  <c r="K1794" i="19"/>
  <c r="K8089" i="19"/>
  <c r="K1360" i="19"/>
  <c r="K165" i="19"/>
  <c r="K3238" i="19"/>
  <c r="K2729" i="19"/>
  <c r="K3254" i="19"/>
  <c r="K5858" i="19"/>
  <c r="K4849" i="19"/>
  <c r="K4175" i="19"/>
  <c r="K6191" i="19"/>
  <c r="K729" i="19"/>
  <c r="K1058" i="19"/>
  <c r="K3521" i="19"/>
  <c r="K7483" i="19"/>
  <c r="K2065" i="19"/>
  <c r="K3328" i="19"/>
  <c r="K1645" i="19"/>
  <c r="K8444" i="19"/>
  <c r="I8238" i="19"/>
  <c r="K5751" i="19"/>
  <c r="K5901" i="19"/>
  <c r="K4109" i="19"/>
  <c r="K2323" i="19"/>
  <c r="K2072" i="19"/>
  <c r="K6801" i="19"/>
  <c r="K2553" i="19"/>
  <c r="K1808" i="19"/>
  <c r="K2776" i="19"/>
  <c r="K2696" i="19"/>
  <c r="K3631" i="19"/>
  <c r="K6712" i="19"/>
  <c r="K7073" i="19"/>
  <c r="K7291" i="19"/>
  <c r="K6292" i="19"/>
  <c r="K8674" i="19"/>
  <c r="K6693" i="19"/>
  <c r="K6029" i="19"/>
  <c r="K2028" i="19"/>
  <c r="K4780" i="19"/>
  <c r="K4178" i="19"/>
  <c r="K369" i="19"/>
  <c r="K4947" i="19"/>
  <c r="J6278" i="19"/>
  <c r="I8718" i="19"/>
  <c r="I8608" i="19"/>
  <c r="K7632" i="19"/>
  <c r="I8193" i="19"/>
  <c r="K9181" i="19"/>
  <c r="K4560" i="19"/>
  <c r="K3201" i="19"/>
  <c r="J5972" i="19"/>
  <c r="K6490" i="19"/>
  <c r="I9087" i="19"/>
  <c r="K755" i="19"/>
  <c r="K3712" i="19"/>
  <c r="K8006" i="19"/>
  <c r="K35" i="19"/>
  <c r="K34" i="19"/>
  <c r="K9019" i="19"/>
  <c r="K6033" i="19"/>
  <c r="K7741" i="19"/>
  <c r="K1357" i="19"/>
  <c r="K7114" i="19"/>
  <c r="K785" i="19"/>
  <c r="K5944" i="19"/>
  <c r="K8101" i="19"/>
  <c r="I5496" i="19"/>
  <c r="K7638" i="19"/>
  <c r="K1713" i="19"/>
  <c r="K4304" i="19"/>
  <c r="K1431" i="19"/>
  <c r="K2376" i="19"/>
  <c r="K8912" i="19"/>
  <c r="K1979" i="19"/>
  <c r="J9387" i="19"/>
  <c r="I6611" i="19"/>
  <c r="I6806" i="19"/>
  <c r="J8908" i="19"/>
  <c r="K4899" i="19"/>
  <c r="K2816" i="19"/>
  <c r="I8274" i="19"/>
  <c r="I5721" i="19"/>
  <c r="K1367" i="19"/>
  <c r="K6121" i="19"/>
  <c r="J6527" i="19"/>
  <c r="I8976" i="19"/>
  <c r="K6248" i="19"/>
  <c r="K2909" i="19"/>
  <c r="K6237" i="19"/>
  <c r="K9358" i="19"/>
  <c r="K1719" i="19"/>
  <c r="K4826" i="19"/>
  <c r="K1365" i="19"/>
  <c r="K6678" i="19"/>
  <c r="J8284" i="19"/>
  <c r="K2273" i="19"/>
  <c r="K9270" i="19"/>
  <c r="K8538" i="19"/>
  <c r="J6719" i="19"/>
  <c r="K7132" i="19"/>
  <c r="K4043" i="19"/>
  <c r="K4337" i="19"/>
  <c r="I6868" i="19"/>
  <c r="K669" i="19"/>
  <c r="K2575" i="19"/>
  <c r="K6778" i="19"/>
  <c r="J9504" i="19"/>
  <c r="J8703" i="19"/>
  <c r="I6364" i="19"/>
  <c r="K7493" i="19"/>
  <c r="J8937" i="19"/>
  <c r="K7112" i="19"/>
  <c r="I8025" i="19"/>
  <c r="K1407" i="19"/>
  <c r="I8408" i="19"/>
  <c r="K2902" i="19"/>
  <c r="J6623" i="19"/>
  <c r="K3406" i="19"/>
  <c r="K3432" i="19"/>
  <c r="K6512" i="19"/>
  <c r="I6783" i="19"/>
  <c r="K753" i="19"/>
  <c r="K225" i="19"/>
  <c r="I5899" i="19"/>
  <c r="K9458" i="19"/>
  <c r="K2601" i="19"/>
  <c r="J8881" i="19"/>
  <c r="K2067" i="19"/>
  <c r="K769" i="19"/>
  <c r="J5740" i="19"/>
  <c r="K5636" i="19"/>
  <c r="K6747" i="19"/>
  <c r="K6036" i="19"/>
  <c r="K488" i="19"/>
  <c r="K4395" i="19"/>
  <c r="K7239" i="19"/>
  <c r="K2471" i="19"/>
  <c r="K1427" i="19"/>
  <c r="J7067" i="19"/>
  <c r="K4467" i="19"/>
  <c r="K6605" i="19"/>
  <c r="I6852" i="19"/>
  <c r="K7171" i="19"/>
  <c r="K3110" i="19"/>
  <c r="K2851" i="19"/>
  <c r="J8838" i="19"/>
  <c r="I8286" i="19"/>
  <c r="K3589" i="19"/>
  <c r="K3837" i="19"/>
  <c r="J7287" i="19"/>
  <c r="K3075" i="19"/>
  <c r="K8708" i="19"/>
  <c r="K6289" i="19"/>
  <c r="K2843" i="19"/>
  <c r="K8433" i="19"/>
  <c r="K1147" i="19"/>
  <c r="K3670" i="19"/>
  <c r="K3776" i="19"/>
  <c r="J7530" i="19"/>
  <c r="K3126" i="19"/>
  <c r="K447" i="19"/>
  <c r="K7107" i="19"/>
  <c r="K944" i="19"/>
  <c r="K6154" i="19"/>
  <c r="K6882" i="19"/>
  <c r="K966" i="19"/>
  <c r="K9056" i="19"/>
  <c r="K8798" i="19"/>
  <c r="K2870" i="19"/>
  <c r="K1564" i="19"/>
  <c r="K118" i="19"/>
  <c r="K9008" i="19"/>
  <c r="K85" i="19"/>
  <c r="K7247" i="19"/>
  <c r="I7983" i="19"/>
  <c r="K9035" i="19"/>
  <c r="I9467" i="19"/>
  <c r="K624" i="19"/>
  <c r="K6102" i="19"/>
  <c r="I7370" i="19"/>
  <c r="K2190" i="19"/>
  <c r="J5723" i="19"/>
  <c r="I7762" i="19"/>
  <c r="K8466" i="19"/>
  <c r="I9094" i="19"/>
  <c r="I7822" i="19"/>
  <c r="I6431" i="19"/>
  <c r="I8410" i="19"/>
  <c r="K4286" i="19"/>
  <c r="I6309" i="19"/>
  <c r="K4699" i="19"/>
  <c r="K1341" i="19"/>
  <c r="K8787" i="19"/>
  <c r="K1806" i="19"/>
  <c r="K2513" i="19"/>
  <c r="K7810" i="19"/>
  <c r="K5815" i="19"/>
  <c r="K7199" i="19"/>
  <c r="K2568" i="19"/>
  <c r="K1707" i="19"/>
  <c r="K5043" i="19"/>
  <c r="K3857" i="19"/>
  <c r="K7830" i="19"/>
  <c r="K255" i="19"/>
  <c r="K1588" i="19"/>
  <c r="K5868" i="19"/>
  <c r="I7204" i="19"/>
  <c r="J6339" i="19"/>
  <c r="K6495" i="19"/>
  <c r="K3850" i="19"/>
  <c r="J8871" i="19"/>
  <c r="J7647" i="19"/>
  <c r="K325" i="19"/>
  <c r="I6067" i="19"/>
  <c r="K4510" i="19"/>
  <c r="J9545" i="19"/>
  <c r="K4403" i="19"/>
  <c r="I8100" i="19"/>
  <c r="K3891" i="19"/>
  <c r="K4368" i="19"/>
  <c r="K5802" i="19"/>
  <c r="K4573" i="19"/>
  <c r="K951" i="19"/>
  <c r="K9066" i="19"/>
  <c r="K4578" i="19"/>
  <c r="K6123" i="19"/>
  <c r="K31" i="19"/>
  <c r="K1085" i="19"/>
  <c r="K3221" i="19"/>
  <c r="K7713" i="19"/>
  <c r="K7032" i="19"/>
  <c r="K6393" i="19"/>
  <c r="K9241" i="19"/>
  <c r="K6622" i="19"/>
  <c r="K6326" i="19"/>
  <c r="K4534" i="19"/>
  <c r="K3616" i="19"/>
  <c r="I8170" i="19"/>
  <c r="I8861" i="19"/>
  <c r="J7643" i="19"/>
  <c r="I6258" i="19"/>
  <c r="K651" i="19"/>
  <c r="K679" i="19"/>
  <c r="J6859" i="19"/>
  <c r="K6421" i="19"/>
  <c r="K308" i="19"/>
  <c r="K2348" i="19"/>
  <c r="K1392" i="19"/>
  <c r="K2412" i="19"/>
  <c r="K393" i="19"/>
  <c r="K1939" i="19"/>
  <c r="K4995" i="19"/>
  <c r="K3027" i="19"/>
  <c r="I6946" i="19"/>
  <c r="K898" i="19"/>
  <c r="K8613" i="19"/>
  <c r="K1863" i="19"/>
  <c r="K5424" i="19"/>
  <c r="K8658" i="19"/>
  <c r="K5421" i="19"/>
  <c r="I8239" i="19"/>
  <c r="K4738" i="19"/>
  <c r="K1120" i="19"/>
  <c r="K764" i="19"/>
  <c r="K4355" i="19"/>
  <c r="K1146" i="19"/>
  <c r="K7462" i="19"/>
  <c r="I5867" i="19"/>
  <c r="K432" i="19"/>
  <c r="K1980" i="19"/>
  <c r="K2117" i="19"/>
  <c r="K4235" i="19"/>
  <c r="K4602" i="19"/>
  <c r="K9395" i="19"/>
  <c r="K6204" i="19"/>
  <c r="K8117" i="19"/>
  <c r="K8872" i="19"/>
  <c r="K1856" i="19"/>
  <c r="J6843" i="19"/>
  <c r="K495" i="19"/>
  <c r="K2676" i="19"/>
  <c r="K7154" i="19"/>
  <c r="K8009" i="19"/>
  <c r="K1812" i="19"/>
  <c r="K7750" i="19"/>
  <c r="K2534" i="19"/>
  <c r="K7658" i="19"/>
  <c r="K3834" i="19"/>
  <c r="K8324" i="19"/>
  <c r="K9106" i="19"/>
  <c r="K9123" i="19"/>
  <c r="K3773" i="19"/>
  <c r="J5081" i="19"/>
  <c r="K9051" i="19"/>
  <c r="J9030" i="19"/>
  <c r="K4904" i="19"/>
  <c r="K2452" i="19"/>
  <c r="K8272" i="19"/>
  <c r="K4647" i="19"/>
  <c r="K1081" i="19"/>
  <c r="K3275" i="19"/>
  <c r="J5439" i="19"/>
  <c r="K8252" i="19"/>
  <c r="K3532" i="19"/>
  <c r="K4612" i="19"/>
  <c r="J7878" i="19"/>
  <c r="K8020" i="19"/>
  <c r="K518" i="19"/>
  <c r="K5706" i="19"/>
  <c r="K3870" i="19"/>
  <c r="K8141" i="19"/>
  <c r="K7574" i="19"/>
  <c r="K817" i="19"/>
  <c r="K6186" i="19"/>
  <c r="K2682" i="19"/>
  <c r="K2359" i="19"/>
  <c r="K4662" i="19"/>
  <c r="K7058" i="19"/>
  <c r="K3875" i="19"/>
  <c r="K5058" i="19"/>
  <c r="K7062" i="19"/>
  <c r="K3417" i="19"/>
  <c r="K3446" i="19"/>
  <c r="K2189" i="19"/>
  <c r="K7451" i="19"/>
  <c r="K2365" i="19"/>
  <c r="K1115" i="19"/>
  <c r="K7790" i="19"/>
  <c r="K8084" i="19"/>
  <c r="K253" i="19"/>
  <c r="K198" i="19"/>
  <c r="K4048" i="19"/>
  <c r="K3193" i="19"/>
  <c r="K3363" i="19"/>
  <c r="J9131" i="19"/>
  <c r="K4651" i="19"/>
  <c r="K6176" i="19"/>
  <c r="I8960" i="19"/>
  <c r="K4876" i="19"/>
  <c r="K7201" i="19"/>
  <c r="K7672" i="19"/>
  <c r="K9149" i="19"/>
  <c r="K8648" i="19"/>
  <c r="K5874" i="19"/>
  <c r="K8238" i="19"/>
  <c r="K3902" i="19"/>
  <c r="K4596" i="19"/>
  <c r="K3877" i="19"/>
  <c r="K6562" i="19"/>
  <c r="K5757" i="19"/>
  <c r="K1329" i="19"/>
  <c r="K123" i="19"/>
  <c r="K8575" i="19"/>
  <c r="K5503" i="19"/>
  <c r="K3614" i="19"/>
  <c r="K6610" i="19"/>
  <c r="K2294" i="19"/>
  <c r="K3602" i="19"/>
  <c r="K2688" i="19"/>
  <c r="I7816" i="19"/>
  <c r="K8896" i="19"/>
  <c r="K4468" i="19"/>
  <c r="K5526" i="19"/>
  <c r="K64" i="19"/>
  <c r="K5450" i="19"/>
  <c r="K2654" i="19"/>
  <c r="K1951" i="19"/>
  <c r="K5725" i="19"/>
  <c r="K8107" i="19"/>
  <c r="K1757" i="19"/>
  <c r="K3848" i="19"/>
  <c r="K2422" i="19"/>
  <c r="K8448" i="19"/>
  <c r="K6785" i="19"/>
  <c r="K6316" i="19"/>
  <c r="K8706" i="19"/>
  <c r="K687" i="19"/>
  <c r="K710" i="19"/>
  <c r="I8817" i="19"/>
  <c r="K9086" i="19"/>
  <c r="K1636" i="19"/>
  <c r="K4152" i="19"/>
  <c r="J9298" i="19"/>
  <c r="K20" i="19"/>
  <c r="K5889" i="19"/>
  <c r="K1720" i="19"/>
  <c r="K4773" i="19"/>
  <c r="K7492" i="19"/>
  <c r="K4188" i="19"/>
  <c r="K182" i="19"/>
  <c r="K4428" i="19"/>
  <c r="K2861" i="19"/>
  <c r="K2850" i="19"/>
  <c r="K6266" i="19"/>
  <c r="K4292" i="19"/>
  <c r="K8172" i="19"/>
  <c r="K4478" i="19"/>
  <c r="K176" i="19"/>
  <c r="K314" i="19"/>
  <c r="K3479" i="19"/>
  <c r="K3961" i="19"/>
  <c r="K689" i="19"/>
  <c r="J9261" i="19"/>
  <c r="K3065" i="19"/>
  <c r="J7819" i="19"/>
  <c r="K7516" i="19"/>
  <c r="K3472" i="19"/>
  <c r="I7649" i="19"/>
  <c r="K7222" i="19"/>
  <c r="K2528" i="19"/>
  <c r="K2775" i="19"/>
  <c r="K5833" i="19"/>
  <c r="K3197" i="19"/>
  <c r="K6113" i="19"/>
  <c r="K9459" i="19"/>
  <c r="K1874" i="19"/>
  <c r="K6875" i="19"/>
  <c r="K6961" i="19"/>
  <c r="K3660" i="19"/>
  <c r="K5514" i="19"/>
  <c r="K4480" i="19"/>
  <c r="K6669" i="19"/>
  <c r="K6142" i="19"/>
  <c r="K5432" i="19"/>
  <c r="J6871" i="19"/>
  <c r="K382" i="19"/>
  <c r="K6854" i="19"/>
  <c r="K3112" i="19"/>
  <c r="K8042" i="19"/>
  <c r="K4572" i="19"/>
  <c r="K3144" i="19"/>
  <c r="K173" i="19"/>
  <c r="K3642" i="19"/>
  <c r="K205" i="19"/>
  <c r="J8417" i="19"/>
  <c r="J7509" i="19"/>
  <c r="J6677" i="19"/>
  <c r="K171" i="19"/>
  <c r="K4463" i="19"/>
  <c r="I5699" i="19"/>
  <c r="K6339" i="19"/>
  <c r="K6475" i="19"/>
  <c r="K8967" i="19"/>
  <c r="K8387" i="19"/>
  <c r="K4907" i="19"/>
  <c r="K6586" i="19"/>
  <c r="K8695" i="19"/>
  <c r="K397" i="19"/>
  <c r="K4104" i="19"/>
  <c r="K4563" i="19"/>
  <c r="K3259" i="19"/>
  <c r="K5991" i="19"/>
  <c r="J5450" i="19"/>
  <c r="K1516" i="19"/>
  <c r="I7587" i="19"/>
  <c r="K6700" i="19"/>
  <c r="K1593" i="19"/>
  <c r="K4684" i="19"/>
  <c r="K3146" i="19"/>
  <c r="K246" i="19"/>
  <c r="K6364" i="19"/>
  <c r="J8458" i="19"/>
  <c r="K6477" i="19"/>
  <c r="K1017" i="19"/>
  <c r="K8348" i="19"/>
  <c r="K5860" i="19"/>
  <c r="K7479" i="19"/>
  <c r="I7904" i="19"/>
  <c r="K3733" i="19"/>
  <c r="K3662" i="19"/>
  <c r="K1313" i="19"/>
  <c r="K880" i="19"/>
  <c r="K1621" i="19"/>
  <c r="K8835" i="19"/>
  <c r="K5864" i="19"/>
  <c r="K3629" i="19"/>
  <c r="K1286" i="19"/>
  <c r="K9102" i="19"/>
  <c r="J7433" i="19"/>
  <c r="J5944" i="19"/>
  <c r="J7234" i="19"/>
  <c r="K5545" i="19"/>
  <c r="K601" i="19"/>
  <c r="K6011" i="19"/>
  <c r="K7316" i="19"/>
  <c r="I7872" i="19"/>
  <c r="K3231" i="19"/>
  <c r="K7786" i="19"/>
  <c r="K4029" i="19"/>
  <c r="K4373" i="19"/>
  <c r="K2648" i="19"/>
  <c r="K2377" i="19"/>
  <c r="K5046" i="19"/>
  <c r="K8580" i="19"/>
  <c r="I6499" i="19"/>
  <c r="K8710" i="19"/>
  <c r="J8351" i="19"/>
  <c r="K8004" i="19"/>
  <c r="K4733" i="19"/>
  <c r="I7180" i="19"/>
  <c r="K71" i="19"/>
  <c r="K6909" i="19"/>
  <c r="K3789" i="19"/>
  <c r="K3819" i="19"/>
  <c r="K4921" i="19"/>
  <c r="K5488" i="19"/>
  <c r="K9173" i="19"/>
  <c r="K1193" i="19"/>
  <c r="I6939" i="19"/>
  <c r="K7706" i="19"/>
  <c r="I6660" i="19"/>
  <c r="K2428" i="19"/>
  <c r="K2156" i="19"/>
  <c r="K2603" i="19"/>
  <c r="K8574" i="19"/>
  <c r="K6525" i="19"/>
  <c r="K4005" i="19"/>
  <c r="I7211" i="19"/>
  <c r="K6227" i="19"/>
  <c r="K6888" i="19"/>
  <c r="I6097" i="19"/>
  <c r="K6149" i="19"/>
  <c r="J6068" i="19"/>
  <c r="K1312" i="19"/>
  <c r="K7225" i="19"/>
  <c r="K6452" i="19"/>
  <c r="K2211" i="19"/>
  <c r="K18" i="19"/>
  <c r="K7472" i="19"/>
  <c r="K7785" i="19"/>
  <c r="K8244" i="19"/>
  <c r="K2736" i="19"/>
  <c r="K1721" i="19"/>
  <c r="K8024" i="19"/>
  <c r="J8931" i="19"/>
  <c r="K6650" i="19"/>
  <c r="K315" i="19"/>
  <c r="I9295" i="19"/>
  <c r="K2935" i="19"/>
  <c r="K8903" i="19"/>
  <c r="K4681" i="19"/>
  <c r="K476" i="19"/>
  <c r="K3755" i="19"/>
  <c r="K6766" i="19"/>
  <c r="K1521" i="19"/>
  <c r="K7213" i="19"/>
  <c r="K1546" i="19"/>
  <c r="K5986" i="19"/>
  <c r="K2925" i="19"/>
  <c r="K9206" i="19"/>
  <c r="K1299" i="19"/>
  <c r="K5652" i="19"/>
  <c r="I8095" i="19"/>
  <c r="J9175" i="19"/>
  <c r="J9398" i="19"/>
  <c r="I5722" i="19"/>
  <c r="J8677" i="19"/>
  <c r="J8401" i="19"/>
  <c r="K7529" i="19"/>
  <c r="K8380" i="19"/>
  <c r="I6693" i="19"/>
  <c r="I6462" i="19"/>
  <c r="K2541" i="19"/>
  <c r="J6569" i="19"/>
  <c r="J8970" i="19"/>
  <c r="K3586" i="19"/>
  <c r="K1705" i="19"/>
  <c r="K6440" i="19"/>
  <c r="K5507" i="19"/>
  <c r="K7816" i="19"/>
  <c r="K3067" i="19"/>
  <c r="K4791" i="19"/>
  <c r="J6662" i="19"/>
  <c r="K5955" i="19"/>
  <c r="K4115" i="19"/>
  <c r="K603" i="19"/>
  <c r="J9534" i="19"/>
  <c r="K5801" i="19"/>
  <c r="K5677" i="19"/>
  <c r="K6205" i="19"/>
  <c r="K6114" i="19"/>
  <c r="K6046" i="19"/>
  <c r="K2613" i="19"/>
  <c r="K8830" i="19"/>
  <c r="K2344" i="19"/>
  <c r="J6343" i="19"/>
  <c r="I5714" i="19"/>
  <c r="I7308" i="19"/>
  <c r="K4283" i="19"/>
  <c r="K5631" i="19"/>
  <c r="K7913" i="19"/>
  <c r="K7780" i="19"/>
  <c r="J9112" i="19"/>
  <c r="K1283" i="19"/>
  <c r="K6649" i="19"/>
  <c r="K6420" i="19"/>
  <c r="K5044" i="19"/>
  <c r="K6476" i="19"/>
  <c r="K910" i="19"/>
  <c r="K8074" i="19"/>
  <c r="K294" i="19"/>
  <c r="I7663" i="19"/>
  <c r="K2807" i="19"/>
  <c r="K5525" i="19"/>
  <c r="K6547" i="19"/>
  <c r="K3413" i="19"/>
  <c r="K1995" i="19"/>
  <c r="K681" i="19"/>
  <c r="K6304" i="19"/>
  <c r="K2006" i="19"/>
  <c r="K5777" i="19"/>
  <c r="I5441" i="19"/>
  <c r="K8229" i="19"/>
  <c r="K9391" i="19"/>
  <c r="K947" i="19"/>
  <c r="K4893" i="19"/>
  <c r="K2521" i="19"/>
  <c r="J5799" i="19"/>
  <c r="K5843" i="19"/>
  <c r="K2522" i="19"/>
  <c r="K6066" i="19"/>
  <c r="J7057" i="19"/>
  <c r="I6601" i="19"/>
  <c r="K8806" i="19"/>
  <c r="K8918" i="19"/>
  <c r="J7396" i="19"/>
  <c r="I8698" i="19"/>
  <c r="K3695" i="19"/>
  <c r="J8614" i="19"/>
  <c r="K8958" i="19"/>
  <c r="K401" i="19"/>
  <c r="K1037" i="19"/>
  <c r="K645" i="19"/>
  <c r="K3842" i="19"/>
  <c r="K4814" i="19"/>
  <c r="K5763" i="19"/>
  <c r="J6655" i="19"/>
  <c r="K9563" i="19"/>
  <c r="K9312" i="19"/>
  <c r="K3464" i="19"/>
  <c r="K1656" i="19"/>
  <c r="K5539" i="19"/>
  <c r="I5662" i="19"/>
  <c r="K7823" i="19"/>
  <c r="K9508" i="19"/>
  <c r="K2842" i="19"/>
  <c r="K8198" i="19"/>
  <c r="K8422" i="19"/>
  <c r="K8780" i="19"/>
  <c r="K2901" i="19"/>
  <c r="K7523" i="19"/>
  <c r="K7424" i="19"/>
  <c r="K5793" i="19"/>
  <c r="K4959" i="19"/>
  <c r="K9145" i="19"/>
  <c r="K7733" i="19"/>
  <c r="K7326" i="19"/>
  <c r="J8573" i="19"/>
  <c r="K7263" i="19"/>
  <c r="J8304" i="19"/>
  <c r="K2477" i="19"/>
  <c r="K7570" i="19"/>
  <c r="K8759" i="19"/>
  <c r="K8998" i="19"/>
  <c r="K2555" i="19"/>
  <c r="J6191" i="19"/>
  <c r="K582" i="19"/>
  <c r="K2345" i="19"/>
  <c r="K809" i="19"/>
  <c r="K4487" i="19"/>
  <c r="I5610" i="19"/>
  <c r="K9207" i="19"/>
  <c r="K4987" i="19"/>
  <c r="K3183" i="19"/>
  <c r="K4754" i="19"/>
  <c r="K3969" i="19"/>
  <c r="K1381" i="19"/>
  <c r="K2151" i="19"/>
  <c r="K8475" i="19"/>
  <c r="K6219" i="19"/>
  <c r="I7956" i="19"/>
  <c r="K8610" i="19"/>
  <c r="K3918" i="19"/>
  <c r="K4275" i="19"/>
  <c r="K2576" i="19"/>
  <c r="K7805" i="19"/>
  <c r="I6771" i="19"/>
  <c r="K8908" i="19"/>
  <c r="K8455" i="19"/>
  <c r="K6912" i="19"/>
  <c r="J5415" i="19"/>
  <c r="K642" i="19"/>
  <c r="I9119" i="19"/>
  <c r="K1580" i="19"/>
  <c r="K7867" i="19"/>
  <c r="K969" i="19"/>
  <c r="K422" i="19"/>
  <c r="K7270" i="19"/>
  <c r="K1776" i="19"/>
  <c r="K3623" i="19"/>
  <c r="K1706" i="19"/>
  <c r="K9153" i="19"/>
  <c r="K1153" i="19"/>
  <c r="K2573" i="19"/>
  <c r="K2433" i="19"/>
  <c r="K6899" i="19"/>
  <c r="K1617" i="19"/>
  <c r="I6972" i="19"/>
  <c r="K8698" i="19"/>
  <c r="K6963" i="19"/>
  <c r="K5835" i="19"/>
  <c r="K558" i="19"/>
  <c r="K1038" i="19"/>
  <c r="K1544" i="19"/>
  <c r="I8963" i="19"/>
  <c r="K6039" i="19"/>
  <c r="K2114" i="19"/>
  <c r="K4650" i="19"/>
  <c r="K1957" i="19"/>
  <c r="K5971" i="19"/>
  <c r="K5715" i="19"/>
  <c r="K3943" i="19"/>
  <c r="K1476" i="19"/>
  <c r="K7866" i="19"/>
  <c r="K5005" i="19"/>
  <c r="K4433" i="19"/>
  <c r="K4323" i="19"/>
  <c r="K4605" i="19"/>
  <c r="K6503" i="19"/>
  <c r="K1660" i="19"/>
  <c r="K1308" i="19"/>
  <c r="K2403" i="19"/>
  <c r="K6919" i="19"/>
  <c r="K1121" i="19"/>
  <c r="K3294" i="19"/>
  <c r="K3649" i="19"/>
  <c r="I6091" i="19"/>
  <c r="K1825" i="19"/>
  <c r="K6659" i="19"/>
  <c r="K4696" i="19"/>
  <c r="K5653" i="19"/>
  <c r="I9412" i="19"/>
  <c r="I8993" i="19"/>
  <c r="K4749" i="19"/>
  <c r="K1880" i="19"/>
  <c r="K5660" i="19"/>
  <c r="K2044" i="19"/>
  <c r="K8050" i="19"/>
  <c r="K831" i="19"/>
  <c r="K9021" i="19"/>
  <c r="K7707" i="19"/>
  <c r="J6358" i="19"/>
  <c r="K1025" i="19"/>
  <c r="I7442" i="19"/>
  <c r="I8981" i="19"/>
  <c r="K9426" i="19"/>
  <c r="K8332" i="19"/>
  <c r="K9117" i="19"/>
  <c r="K8778" i="19"/>
  <c r="K1426" i="19"/>
  <c r="K5726" i="19"/>
  <c r="K5494" i="19"/>
  <c r="K9166" i="19"/>
  <c r="K4937" i="19"/>
  <c r="K8949" i="19"/>
  <c r="K2062" i="19"/>
  <c r="K2525" i="19"/>
  <c r="K8768" i="19"/>
  <c r="K121" i="19"/>
  <c r="K3634" i="19"/>
  <c r="K1710" i="19"/>
  <c r="K8673" i="19"/>
  <c r="K6250" i="19"/>
  <c r="I6312" i="19"/>
  <c r="K2057" i="19"/>
  <c r="K584" i="19"/>
  <c r="K1766" i="19"/>
  <c r="K2176" i="19"/>
  <c r="K7744" i="19"/>
  <c r="I7285" i="19"/>
  <c r="K8370" i="19"/>
  <c r="J6783" i="19"/>
  <c r="J7027" i="19"/>
  <c r="I9374" i="19"/>
  <c r="K8205" i="19"/>
  <c r="K8191" i="19"/>
  <c r="K3702" i="19"/>
  <c r="K4289" i="19"/>
  <c r="K3859" i="19"/>
  <c r="K8434" i="19"/>
  <c r="K3124" i="19"/>
  <c r="K7460" i="19"/>
  <c r="K7567" i="19"/>
  <c r="K4306" i="19"/>
  <c r="K2619" i="19"/>
  <c r="J7898" i="19"/>
  <c r="K4873" i="19"/>
  <c r="K7401" i="19"/>
  <c r="K201" i="19"/>
  <c r="K2465" i="19"/>
  <c r="K6355" i="19"/>
  <c r="K2978" i="19"/>
  <c r="K5911" i="19"/>
  <c r="K6460" i="19"/>
  <c r="K6137" i="19"/>
  <c r="K9482" i="19"/>
  <c r="K8568" i="19"/>
  <c r="K2234" i="19"/>
  <c r="K1419" i="19"/>
  <c r="K911" i="19"/>
  <c r="K7156" i="19"/>
  <c r="K5752" i="19"/>
  <c r="K2708" i="19"/>
  <c r="I8863" i="19"/>
  <c r="K6815" i="19"/>
  <c r="K146" i="19"/>
  <c r="K4799" i="19"/>
  <c r="K559" i="19"/>
  <c r="K475" i="19"/>
  <c r="K1769" i="19"/>
  <c r="K2182" i="19"/>
  <c r="K57" i="19"/>
  <c r="J6046" i="19"/>
  <c r="K8247" i="19"/>
  <c r="K3310" i="19"/>
  <c r="K6185" i="19"/>
  <c r="K8693" i="19"/>
  <c r="K3217" i="19"/>
  <c r="K8609" i="19"/>
  <c r="K9136" i="19"/>
  <c r="K534" i="19"/>
  <c r="K3938" i="19"/>
  <c r="K1222" i="19"/>
  <c r="K4775" i="19"/>
  <c r="K8139" i="19"/>
  <c r="K3585" i="19"/>
  <c r="K1287" i="19"/>
  <c r="K814" i="19"/>
  <c r="K4887" i="19"/>
  <c r="K8957" i="19"/>
  <c r="K9529" i="19"/>
  <c r="K8786" i="19"/>
  <c r="J9454" i="19"/>
  <c r="K3816" i="19"/>
  <c r="I5992" i="19"/>
  <c r="K1270" i="19"/>
  <c r="I6036" i="19"/>
  <c r="K5519" i="19"/>
  <c r="K1642" i="19"/>
  <c r="K9104" i="19"/>
  <c r="K8636" i="19"/>
  <c r="K9297" i="19"/>
  <c r="K8459" i="19"/>
  <c r="K3831" i="19"/>
  <c r="K9200" i="19"/>
  <c r="J6938" i="19"/>
  <c r="K1494" i="19"/>
  <c r="K6923" i="19"/>
  <c r="K5828" i="19"/>
  <c r="K1430" i="19"/>
  <c r="K7992" i="19"/>
  <c r="K1694" i="19"/>
  <c r="K2981" i="19"/>
  <c r="K610" i="19"/>
  <c r="K7388" i="19"/>
  <c r="K5605" i="19"/>
  <c r="K5972" i="19"/>
  <c r="K1293" i="19"/>
  <c r="K9046" i="19"/>
  <c r="K9552" i="19"/>
  <c r="K6226" i="19"/>
  <c r="J5662" i="19"/>
  <c r="K5521" i="19"/>
  <c r="K1376" i="19"/>
  <c r="K5916" i="19"/>
  <c r="K5875" i="19"/>
  <c r="K5795" i="19"/>
  <c r="K9070" i="19"/>
  <c r="K3083" i="19"/>
  <c r="K7003" i="19"/>
  <c r="K1821" i="19"/>
  <c r="K313" i="19"/>
  <c r="K816" i="19"/>
  <c r="K5929" i="19"/>
  <c r="K8061" i="19"/>
  <c r="K7596" i="19"/>
  <c r="K6473" i="19"/>
  <c r="K1606" i="19"/>
  <c r="K3345" i="19"/>
  <c r="K2818" i="19"/>
  <c r="K7229" i="19"/>
  <c r="K6465" i="19"/>
  <c r="K9201" i="19"/>
  <c r="K7348" i="19"/>
  <c r="K3428" i="19"/>
  <c r="K1065" i="19"/>
  <c r="J6290" i="19"/>
  <c r="I8113" i="19"/>
  <c r="K6337" i="19"/>
  <c r="I5755" i="19"/>
  <c r="K3644" i="19"/>
  <c r="K5532" i="19"/>
  <c r="K4763" i="19"/>
  <c r="K4338" i="19"/>
  <c r="K3798" i="19"/>
  <c r="K3073" i="19"/>
  <c r="J5959" i="19"/>
  <c r="K1787" i="19"/>
  <c r="K7918" i="19"/>
  <c r="K1020" i="19"/>
  <c r="K2221" i="19"/>
  <c r="K2572" i="19"/>
  <c r="K9198" i="19"/>
  <c r="I6656" i="19"/>
  <c r="I5874" i="19"/>
  <c r="K1397" i="19"/>
  <c r="K5987" i="19"/>
  <c r="K6082" i="19"/>
  <c r="K95" i="19"/>
  <c r="K1730" i="19"/>
  <c r="K2361" i="19"/>
  <c r="K7842" i="19"/>
  <c r="K4031" i="19"/>
  <c r="K6054" i="19"/>
  <c r="K4073" i="19"/>
  <c r="K3968" i="19"/>
  <c r="I7268" i="19"/>
  <c r="K1537" i="19"/>
  <c r="J9359" i="19"/>
  <c r="K6764" i="19"/>
  <c r="K6105" i="19"/>
  <c r="K9535" i="19"/>
  <c r="K2598" i="19"/>
  <c r="K4942" i="19"/>
  <c r="K4087" i="19"/>
  <c r="K5600" i="19"/>
  <c r="K6159" i="19"/>
  <c r="J6185" i="19"/>
  <c r="K4707" i="19"/>
  <c r="K6532" i="19"/>
  <c r="K328" i="19"/>
  <c r="K6947" i="19"/>
  <c r="K3063" i="19"/>
  <c r="J8432" i="19"/>
  <c r="I5520" i="19"/>
  <c r="K3640" i="19"/>
  <c r="K3916" i="19"/>
  <c r="I9291" i="19"/>
  <c r="K8737" i="19"/>
  <c r="K1011" i="19"/>
  <c r="K2364" i="19"/>
  <c r="K4298" i="19"/>
  <c r="K9346" i="19"/>
  <c r="K6037" i="19"/>
  <c r="K3470" i="19"/>
  <c r="K4829" i="19"/>
  <c r="K7207" i="19"/>
  <c r="K9319" i="19"/>
  <c r="K7349" i="19"/>
  <c r="J7127" i="19"/>
  <c r="K2125" i="19"/>
  <c r="K6962" i="19"/>
  <c r="K5866" i="19"/>
  <c r="K5573" i="19"/>
  <c r="K8988" i="19"/>
  <c r="I7572" i="19"/>
  <c r="K3637" i="19"/>
  <c r="K8818" i="19"/>
  <c r="K7912" i="19"/>
  <c r="J7058" i="19"/>
  <c r="K7361" i="19"/>
  <c r="K7208" i="19"/>
  <c r="K8200" i="19"/>
  <c r="K561" i="19"/>
  <c r="K5719" i="19"/>
  <c r="K574" i="19"/>
  <c r="K3307" i="19"/>
  <c r="K9103" i="19"/>
  <c r="K2558" i="19"/>
  <c r="K611" i="19"/>
  <c r="J8032" i="19"/>
  <c r="K8057" i="19"/>
  <c r="K6972" i="19"/>
  <c r="K227" i="19"/>
  <c r="K8505" i="19"/>
  <c r="J8988" i="19"/>
  <c r="K931" i="19"/>
  <c r="J7283" i="19"/>
  <c r="K2098" i="19"/>
  <c r="J8848" i="19"/>
  <c r="K8073" i="19"/>
  <c r="K5486" i="19"/>
  <c r="K7267" i="19"/>
  <c r="K7378" i="19"/>
  <c r="I5862" i="19"/>
  <c r="K9237" i="19"/>
  <c r="K1350" i="19"/>
  <c r="K2657" i="19"/>
  <c r="K385" i="19"/>
  <c r="K2740" i="19"/>
  <c r="I7688" i="19"/>
  <c r="K1413" i="19"/>
  <c r="K4248" i="19"/>
  <c r="K4622" i="19"/>
  <c r="K3082" i="19"/>
  <c r="K3119" i="19"/>
  <c r="K4557" i="19"/>
  <c r="K7435" i="19"/>
  <c r="K8442" i="19"/>
  <c r="K4503" i="19"/>
  <c r="K3917" i="19"/>
  <c r="K302" i="19"/>
  <c r="K3876" i="19"/>
  <c r="K7002" i="19"/>
  <c r="K4320" i="19"/>
  <c r="K2889" i="19"/>
  <c r="K365" i="19"/>
  <c r="K7919" i="19"/>
  <c r="K7161" i="19"/>
  <c r="K5012" i="19"/>
  <c r="I7038" i="19"/>
  <c r="K9365" i="19"/>
  <c r="K5703" i="19"/>
  <c r="J9510" i="19"/>
  <c r="K1183" i="19"/>
  <c r="K4279" i="19"/>
  <c r="K8932" i="19"/>
  <c r="K7585" i="19"/>
  <c r="K4671" i="19"/>
  <c r="K836" i="19"/>
  <c r="K3825" i="19"/>
  <c r="K4664" i="19"/>
  <c r="K2552" i="19"/>
  <c r="K4999" i="19"/>
  <c r="K4432" i="19"/>
  <c r="J9063" i="19"/>
  <c r="K4096" i="19"/>
  <c r="K7740" i="19"/>
  <c r="K3926" i="19"/>
  <c r="K5551" i="19"/>
  <c r="K319" i="19"/>
  <c r="K7549" i="19"/>
  <c r="K9417" i="19"/>
  <c r="K4837" i="19"/>
  <c r="K6178" i="19"/>
  <c r="K7729" i="19"/>
  <c r="K4970" i="19"/>
  <c r="K7319" i="19"/>
  <c r="K3079" i="19"/>
  <c r="K8857" i="19"/>
  <c r="K8163" i="19"/>
  <c r="K516" i="19"/>
  <c r="K5690" i="19"/>
  <c r="I8280" i="19"/>
  <c r="K169" i="19"/>
  <c r="K6072" i="19"/>
  <c r="K9042" i="19"/>
  <c r="I7745" i="19"/>
  <c r="K5010" i="19"/>
  <c r="I7284" i="19"/>
  <c r="K1230" i="19"/>
  <c r="K503" i="19"/>
  <c r="K9074" i="19"/>
  <c r="K8525" i="19"/>
  <c r="J6833" i="19"/>
  <c r="J8141" i="19"/>
  <c r="J7198" i="19"/>
  <c r="K6150" i="19"/>
  <c r="K768" i="19"/>
  <c r="I8733" i="19"/>
  <c r="K2313" i="19"/>
  <c r="K1489" i="19"/>
  <c r="K8895" i="19"/>
  <c r="I6550" i="19"/>
  <c r="K9467" i="19"/>
  <c r="K3445" i="19"/>
  <c r="K6916" i="19"/>
  <c r="K4740" i="19"/>
  <c r="K1499" i="19"/>
  <c r="K4541" i="19"/>
  <c r="I8268" i="19"/>
  <c r="K6633" i="19"/>
  <c r="I7273" i="19"/>
  <c r="K390" i="19"/>
  <c r="K8619" i="19"/>
  <c r="K2487" i="19"/>
  <c r="K6270" i="19"/>
  <c r="K9050" i="19"/>
  <c r="K1409" i="19"/>
  <c r="K3425" i="19"/>
  <c r="K9187" i="19"/>
  <c r="K5440" i="19"/>
  <c r="K1211" i="19"/>
  <c r="K7644" i="19"/>
  <c r="K1799" i="19"/>
  <c r="K3653" i="19"/>
  <c r="J8954" i="19"/>
  <c r="K6484" i="19"/>
  <c r="K9189" i="19"/>
  <c r="K4042" i="19"/>
  <c r="J5543" i="19"/>
  <c r="K359" i="19"/>
  <c r="K1633" i="19"/>
  <c r="K6152" i="19"/>
  <c r="K9503" i="19"/>
  <c r="J6564" i="19"/>
  <c r="J7337" i="19"/>
  <c r="K1772" i="19"/>
  <c r="K8382" i="19"/>
  <c r="K2129" i="19"/>
  <c r="K8976" i="19"/>
  <c r="K3686" i="19"/>
  <c r="K4272" i="19"/>
  <c r="K1023" i="19"/>
  <c r="K1108" i="19"/>
  <c r="K8443" i="19"/>
  <c r="I6482" i="19"/>
  <c r="K3928" i="19"/>
  <c r="K7933" i="19"/>
  <c r="K4565" i="19"/>
  <c r="K7824" i="19"/>
  <c r="K6221" i="19"/>
  <c r="K3523" i="19"/>
  <c r="K6466" i="19"/>
  <c r="K7138" i="19"/>
  <c r="K7924" i="19"/>
  <c r="K6313" i="19"/>
  <c r="K9092" i="19"/>
  <c r="K3723" i="19"/>
  <c r="K8628" i="19"/>
  <c r="I9180" i="19"/>
  <c r="K2950" i="19"/>
  <c r="K5871" i="19"/>
  <c r="K4411" i="19"/>
  <c r="I6021" i="19"/>
  <c r="K2670" i="19"/>
  <c r="K5483" i="19"/>
  <c r="K6578" i="19"/>
  <c r="K6342" i="19"/>
  <c r="J9266" i="19"/>
  <c r="K4857" i="19"/>
  <c r="K6398" i="19"/>
  <c r="K2535" i="19"/>
  <c r="K8044" i="19"/>
  <c r="K1338" i="19"/>
  <c r="K5543" i="19"/>
  <c r="K773" i="19"/>
  <c r="K1474" i="19"/>
  <c r="K9015" i="19"/>
  <c r="K7545" i="19"/>
  <c r="K2442" i="19"/>
  <c r="K1864" i="19"/>
  <c r="K3353" i="19"/>
  <c r="K1075" i="19"/>
  <c r="I8860" i="19"/>
  <c r="K5970" i="19"/>
  <c r="K1185" i="19"/>
  <c r="K2886" i="19"/>
  <c r="K6872" i="19"/>
  <c r="K8978" i="19"/>
  <c r="I8933" i="19"/>
  <c r="J5856" i="19"/>
  <c r="K7124" i="19"/>
  <c r="K7677" i="19"/>
  <c r="I7291" i="19"/>
  <c r="K8801" i="19"/>
  <c r="K2048" i="19"/>
  <c r="I7020" i="19"/>
  <c r="K5819" i="19"/>
  <c r="K7334" i="19"/>
  <c r="K7042" i="19"/>
  <c r="K2371" i="19"/>
  <c r="I6492" i="19"/>
  <c r="K3018" i="19"/>
  <c r="K6522" i="19"/>
  <c r="K7305" i="19"/>
  <c r="I5420" i="19"/>
  <c r="K4919" i="19"/>
  <c r="K9100" i="19"/>
  <c r="K2312" i="19"/>
  <c r="K2994" i="19"/>
  <c r="J9105" i="19"/>
  <c r="J7190" i="19"/>
  <c r="J9308" i="19"/>
  <c r="K757" i="19"/>
  <c r="K1375" i="19"/>
  <c r="K1907" i="19"/>
  <c r="K8367" i="19"/>
  <c r="K9133" i="19"/>
  <c r="K1208" i="19"/>
  <c r="K8033" i="19"/>
  <c r="K2082" i="19"/>
  <c r="K4835" i="19"/>
  <c r="I6614" i="19"/>
  <c r="I5864" i="19"/>
  <c r="K2885" i="19"/>
  <c r="I6731" i="19"/>
  <c r="I9216" i="19"/>
  <c r="I8906" i="19"/>
  <c r="K6254" i="19"/>
  <c r="K1908" i="19"/>
  <c r="J8038" i="19"/>
  <c r="I6328" i="19"/>
  <c r="J8790" i="19"/>
  <c r="K7600" i="19"/>
  <c r="K2681" i="19"/>
  <c r="K8993" i="19"/>
  <c r="K3530" i="19"/>
  <c r="K4836" i="19"/>
  <c r="K779" i="19"/>
  <c r="K4473" i="19"/>
  <c r="K7081" i="19"/>
  <c r="K4830" i="19"/>
  <c r="K5666" i="19"/>
  <c r="K9506" i="19"/>
  <c r="K8791" i="19"/>
  <c r="K4308" i="19"/>
  <c r="K8946" i="19"/>
  <c r="K7946" i="19"/>
  <c r="K2556" i="19"/>
  <c r="J6181" i="19"/>
  <c r="K2813" i="19"/>
  <c r="K3081" i="19"/>
  <c r="K1731" i="19"/>
  <c r="J9135" i="19"/>
  <c r="J8725" i="19"/>
  <c r="K7984" i="19"/>
  <c r="K6012" i="19"/>
  <c r="K7965" i="19"/>
  <c r="K1094" i="19"/>
  <c r="J9196" i="19"/>
  <c r="K4639" i="19"/>
  <c r="K538" i="19"/>
  <c r="J6321" i="19"/>
  <c r="J6724" i="19"/>
  <c r="K5517" i="19"/>
  <c r="J6793" i="19"/>
  <c r="K859" i="19"/>
  <c r="K3882" i="19"/>
  <c r="K4797" i="19"/>
  <c r="K6818" i="19"/>
  <c r="K3852" i="19"/>
  <c r="K4399" i="19"/>
  <c r="K1351" i="19"/>
  <c r="K1053" i="19"/>
  <c r="K6093" i="19"/>
  <c r="K2531" i="19"/>
  <c r="K9404" i="19"/>
  <c r="K1366" i="19"/>
  <c r="I6680" i="19"/>
  <c r="K9335" i="19"/>
  <c r="K3354" i="19"/>
  <c r="K8464" i="19"/>
  <c r="K4809" i="19"/>
  <c r="K9231" i="19"/>
  <c r="K1288" i="19"/>
  <c r="K8922" i="19"/>
  <c r="K2415" i="19"/>
  <c r="K3375" i="19"/>
  <c r="J8191" i="19"/>
  <c r="K6103" i="19"/>
  <c r="J8460" i="19"/>
  <c r="I7876" i="19"/>
  <c r="K7926" i="19"/>
  <c r="K3595" i="19"/>
  <c r="I6970" i="19"/>
  <c r="K6055" i="19"/>
  <c r="K4069" i="19"/>
  <c r="I6988" i="19"/>
  <c r="K3760" i="19"/>
  <c r="K4287" i="19"/>
  <c r="K6608" i="19"/>
  <c r="K9385" i="19"/>
  <c r="K2305" i="19"/>
  <c r="K7770" i="19"/>
  <c r="K980" i="19"/>
  <c r="K8602" i="19"/>
  <c r="K759" i="19"/>
  <c r="K4406" i="19"/>
  <c r="K425" i="19"/>
  <c r="K7449" i="19"/>
  <c r="K3537" i="19"/>
  <c r="K2759" i="19"/>
  <c r="K736" i="19"/>
  <c r="K1883" i="19"/>
  <c r="K8471" i="19"/>
  <c r="K777" i="19"/>
  <c r="K3766" i="19"/>
  <c r="I9304" i="19"/>
  <c r="K3772" i="19"/>
  <c r="K2004" i="19"/>
  <c r="K7105" i="19"/>
  <c r="I6713" i="19"/>
  <c r="J5750" i="19"/>
  <c r="I8900" i="19"/>
  <c r="K891" i="19"/>
  <c r="K3674" i="19"/>
  <c r="I8054" i="19"/>
  <c r="K7052" i="19"/>
  <c r="K6399" i="19"/>
  <c r="K1599" i="19"/>
  <c r="K8550" i="19"/>
  <c r="K3017" i="19"/>
  <c r="K7290" i="19"/>
  <c r="K8291" i="19"/>
  <c r="K7063" i="19"/>
  <c r="I6535" i="19"/>
  <c r="K8785" i="19"/>
  <c r="K8177" i="19"/>
  <c r="K1920" i="19"/>
  <c r="K8365" i="19"/>
  <c r="K7573" i="19"/>
  <c r="K8990" i="19"/>
  <c r="K2686" i="19"/>
  <c r="K6626" i="19"/>
  <c r="K3272" i="19"/>
  <c r="K7137" i="19"/>
  <c r="K8400" i="19"/>
  <c r="J5698" i="19"/>
  <c r="I8011" i="19"/>
  <c r="J6153" i="19"/>
  <c r="K174" i="19"/>
  <c r="I9268" i="19"/>
  <c r="K4994" i="19"/>
  <c r="J6918" i="19"/>
  <c r="J6824" i="19"/>
  <c r="I5545" i="19"/>
  <c r="I6071" i="19"/>
  <c r="K4522" i="19"/>
  <c r="J8669" i="19"/>
  <c r="I5787" i="19"/>
  <c r="J6971" i="19"/>
  <c r="K8082" i="19"/>
  <c r="K654" i="19"/>
  <c r="I7870" i="19"/>
  <c r="K1451" i="19"/>
  <c r="I7555" i="19"/>
  <c r="K2562" i="19"/>
  <c r="I7115" i="19"/>
  <c r="I7573" i="19"/>
  <c r="I5865" i="19"/>
  <c r="K4805" i="19"/>
  <c r="K546" i="19"/>
  <c r="K3785" i="19"/>
  <c r="K3443" i="19"/>
  <c r="K1071" i="19"/>
  <c r="K163" i="19"/>
  <c r="K3216" i="19"/>
  <c r="K7960" i="19"/>
  <c r="J8156" i="19"/>
  <c r="K1450" i="19"/>
  <c r="K5831" i="19"/>
  <c r="K2790" i="19"/>
  <c r="J6713" i="19"/>
  <c r="I5916" i="19"/>
  <c r="K6686" i="19"/>
  <c r="K1483" i="19"/>
  <c r="J5840" i="19"/>
  <c r="I7233" i="19"/>
  <c r="J8234" i="19"/>
  <c r="K4002" i="19"/>
  <c r="J7519" i="19"/>
  <c r="I5720" i="19"/>
  <c r="I7199" i="19"/>
  <c r="K3698" i="19"/>
  <c r="K8317" i="19"/>
  <c r="K8017" i="19"/>
  <c r="K6280" i="19"/>
  <c r="K4946" i="19"/>
  <c r="K1595" i="19"/>
  <c r="K4311" i="19"/>
  <c r="K6141" i="19"/>
  <c r="J5894" i="19"/>
  <c r="K6918" i="19"/>
  <c r="J9541" i="19"/>
  <c r="K5995" i="19"/>
  <c r="I7962" i="19"/>
  <c r="J6910" i="19"/>
  <c r="K739" i="19"/>
  <c r="I7487" i="19"/>
  <c r="K4620" i="19"/>
  <c r="J8331" i="19"/>
  <c r="I5759" i="19"/>
  <c r="I5776" i="19"/>
  <c r="K9463" i="19"/>
  <c r="K8086" i="19"/>
  <c r="K77" i="19"/>
  <c r="K4485" i="19"/>
  <c r="K4685" i="19"/>
  <c r="K5679" i="19"/>
  <c r="K793" i="19"/>
  <c r="K7575" i="19"/>
  <c r="K5862" i="19"/>
  <c r="K3883" i="19"/>
  <c r="K707" i="19"/>
  <c r="K5975" i="19"/>
  <c r="J8273" i="19"/>
  <c r="K8754" i="19"/>
  <c r="K8246" i="19"/>
  <c r="I8995" i="19"/>
  <c r="J6844" i="19"/>
  <c r="I6793" i="19"/>
  <c r="J8510" i="19"/>
  <c r="I7673" i="19"/>
  <c r="K8008" i="19"/>
  <c r="K6067" i="19"/>
  <c r="K3655" i="19"/>
  <c r="J7587" i="19"/>
  <c r="K3735" i="19"/>
  <c r="I6178" i="19"/>
  <c r="K7541" i="19"/>
  <c r="J5448" i="19"/>
  <c r="K5570" i="19"/>
  <c r="I8597" i="19"/>
  <c r="J9165" i="19"/>
  <c r="J8569" i="19"/>
  <c r="K5559" i="19"/>
  <c r="K8001" i="19"/>
  <c r="K6551" i="19"/>
  <c r="K1702" i="19"/>
  <c r="K7403" i="19"/>
  <c r="I5895" i="19"/>
  <c r="K9043" i="19"/>
  <c r="K8753" i="19"/>
  <c r="J5492" i="19"/>
  <c r="J6407" i="19"/>
  <c r="I6890" i="19"/>
  <c r="K2829" i="19"/>
  <c r="J9361" i="19"/>
  <c r="I6234" i="19"/>
  <c r="I8889" i="19"/>
  <c r="K2200" i="19"/>
  <c r="I8786" i="19"/>
  <c r="K410" i="19"/>
  <c r="K4147" i="19"/>
  <c r="K8283" i="19"/>
  <c r="I7367" i="19"/>
  <c r="K7642" i="19"/>
  <c r="K7902" i="19"/>
  <c r="J5508" i="19"/>
  <c r="J6102" i="19"/>
  <c r="K8887" i="19"/>
  <c r="K4802" i="19"/>
  <c r="J6865" i="19"/>
  <c r="I9200" i="19"/>
  <c r="J7972" i="19"/>
  <c r="J8121" i="19"/>
  <c r="I5078" i="19"/>
  <c r="I7497" i="19"/>
  <c r="I7031" i="19"/>
  <c r="K6084" i="19"/>
  <c r="I6435" i="19"/>
  <c r="K3919" i="19"/>
  <c r="J7684" i="19"/>
  <c r="K8376" i="19"/>
  <c r="K1471" i="19"/>
  <c r="K544" i="19"/>
  <c r="K635" i="19"/>
  <c r="K9430" i="19"/>
  <c r="K1919" i="19"/>
  <c r="I7796" i="19"/>
  <c r="K179" i="19"/>
  <c r="K3351" i="19"/>
  <c r="J8622" i="19"/>
  <c r="J9257" i="19"/>
  <c r="K4905" i="19"/>
  <c r="K1542" i="19"/>
  <c r="J8160" i="19"/>
  <c r="K5075" i="19"/>
  <c r="K3313" i="19"/>
  <c r="K3480" i="19"/>
  <c r="J5998" i="19"/>
  <c r="K7693" i="19"/>
  <c r="J9009" i="19"/>
  <c r="J7444" i="19"/>
  <c r="J6381" i="19"/>
  <c r="J5433" i="19"/>
  <c r="J8278" i="19"/>
  <c r="J8571" i="19"/>
  <c r="I8177" i="19"/>
  <c r="K6628" i="19"/>
  <c r="J7928" i="19"/>
  <c r="I9382" i="19"/>
  <c r="J8928" i="19"/>
  <c r="K7021" i="19"/>
  <c r="J6353" i="19"/>
  <c r="K577" i="19"/>
  <c r="K7705" i="19"/>
  <c r="I5885" i="19"/>
  <c r="K5927" i="19"/>
  <c r="I7265" i="19"/>
  <c r="K2165" i="19"/>
  <c r="I5694" i="19"/>
  <c r="I9298" i="19"/>
  <c r="J7795" i="19"/>
  <c r="K2147" i="19"/>
  <c r="I8724" i="19"/>
  <c r="J6129" i="19"/>
  <c r="K1699" i="19"/>
  <c r="K8210" i="19"/>
  <c r="K5727" i="19"/>
  <c r="K5732" i="19"/>
  <c r="K6753" i="19"/>
  <c r="I6110" i="19"/>
  <c r="K7617" i="19"/>
  <c r="K3291" i="19"/>
  <c r="K6940" i="19"/>
  <c r="K260" i="19"/>
  <c r="K1639" i="19"/>
  <c r="I5896" i="19"/>
  <c r="K4960" i="19"/>
  <c r="K2722" i="19"/>
  <c r="K1370" i="19"/>
  <c r="J8868" i="19"/>
  <c r="K2070" i="19"/>
  <c r="K2464" i="19"/>
  <c r="K8902" i="19"/>
  <c r="I7067" i="19"/>
  <c r="J5517" i="19"/>
  <c r="K4750" i="19"/>
  <c r="K8051" i="19"/>
  <c r="J6421" i="19"/>
  <c r="K5845" i="19"/>
  <c r="I5765" i="19"/>
  <c r="J6503" i="19"/>
  <c r="I8937" i="19"/>
  <c r="K2625" i="19"/>
  <c r="I8092" i="19"/>
  <c r="K3904" i="19"/>
  <c r="J7081" i="19"/>
  <c r="I8550" i="19"/>
  <c r="K4458" i="19"/>
  <c r="K9317" i="19"/>
  <c r="J7944" i="19"/>
  <c r="J7030" i="19"/>
  <c r="K3349" i="19"/>
  <c r="I5100" i="19"/>
  <c r="K9538" i="19"/>
  <c r="K7485" i="19"/>
  <c r="K1598" i="19"/>
  <c r="K3423" i="19"/>
  <c r="K2188" i="19"/>
  <c r="I6772" i="19"/>
  <c r="I9280" i="19"/>
  <c r="I6233" i="19"/>
  <c r="K8641" i="19"/>
  <c r="K2972" i="19"/>
  <c r="K6798" i="19"/>
  <c r="K1749" i="19"/>
  <c r="J7787" i="19"/>
  <c r="J9146" i="19"/>
  <c r="K1722" i="19"/>
  <c r="J7275" i="19"/>
  <c r="I9327" i="19"/>
  <c r="K6402" i="19"/>
  <c r="K4202" i="19"/>
  <c r="J6236" i="19"/>
  <c r="J6716" i="19"/>
  <c r="J8591" i="19"/>
  <c r="I6541" i="19"/>
  <c r="I8971" i="19"/>
  <c r="I6582" i="19"/>
  <c r="J5757" i="19"/>
  <c r="K8333" i="19"/>
  <c r="I6749" i="19"/>
  <c r="K6058" i="19"/>
  <c r="J7910" i="19"/>
  <c r="K9001" i="19"/>
  <c r="J7500" i="19"/>
  <c r="K1672" i="19"/>
  <c r="I8782" i="19"/>
  <c r="I7428" i="19"/>
  <c r="I6891" i="19"/>
  <c r="I6546" i="19"/>
  <c r="J8919" i="19"/>
  <c r="J8833" i="19"/>
  <c r="J8461" i="19"/>
  <c r="I6117" i="19"/>
  <c r="K3053" i="19"/>
  <c r="I8777" i="19"/>
  <c r="I8982" i="19"/>
  <c r="J8754" i="19"/>
  <c r="I8732" i="19"/>
  <c r="K7538" i="19"/>
  <c r="K1635" i="19"/>
  <c r="K1111" i="19"/>
  <c r="K345" i="19"/>
  <c r="K840" i="19"/>
  <c r="K897" i="19"/>
  <c r="K2187" i="19"/>
  <c r="K8026" i="19"/>
  <c r="K882" i="19"/>
  <c r="K8224" i="19"/>
  <c r="J7578" i="19"/>
  <c r="K7331" i="19"/>
  <c r="I7140" i="19"/>
  <c r="J8920" i="19"/>
  <c r="J6279" i="19"/>
  <c r="K899" i="19"/>
  <c r="J9080" i="19"/>
  <c r="K4982" i="19"/>
  <c r="K771" i="19"/>
  <c r="J8724" i="19"/>
  <c r="I7918" i="19"/>
  <c r="K1902" i="19"/>
  <c r="I5967" i="19"/>
  <c r="K3696" i="19"/>
  <c r="K2043" i="19"/>
  <c r="K8497" i="19"/>
  <c r="K3304" i="19"/>
  <c r="I6267" i="19"/>
  <c r="I7734" i="19"/>
  <c r="J6742" i="19"/>
  <c r="J8694" i="19"/>
  <c r="I6624" i="19"/>
  <c r="J8546" i="19"/>
  <c r="J7991" i="19"/>
  <c r="I8810" i="19"/>
  <c r="J5488" i="19"/>
  <c r="J8266" i="19"/>
  <c r="J6479" i="19"/>
  <c r="K4945" i="19"/>
  <c r="K7843" i="19"/>
  <c r="J7936" i="19"/>
  <c r="J6303" i="19"/>
  <c r="K7235" i="19"/>
  <c r="K6727" i="19"/>
  <c r="K2296" i="19"/>
  <c r="J6216" i="19"/>
  <c r="I8105" i="19"/>
  <c r="I6642" i="19"/>
  <c r="K1928" i="19"/>
  <c r="K3116" i="19"/>
  <c r="K8384" i="19"/>
  <c r="I5804" i="19"/>
  <c r="K4811" i="19"/>
  <c r="K3635" i="19"/>
  <c r="J7166" i="19"/>
  <c r="K7904" i="19"/>
  <c r="K4319" i="19"/>
  <c r="K9073" i="19"/>
  <c r="K6162" i="19"/>
  <c r="I8630" i="19"/>
  <c r="K7444" i="19"/>
  <c r="J6922" i="19"/>
  <c r="K9397" i="19"/>
  <c r="J6566" i="19"/>
  <c r="J6302" i="19"/>
  <c r="I8467" i="19"/>
  <c r="I9547" i="19"/>
  <c r="J8286" i="19"/>
  <c r="I8518" i="19"/>
  <c r="J9006" i="19"/>
  <c r="K6538" i="19"/>
  <c r="J5887" i="19"/>
  <c r="J8680" i="19"/>
  <c r="I5462" i="19"/>
  <c r="I8106" i="19"/>
  <c r="I5497" i="19"/>
  <c r="J7457" i="19"/>
  <c r="I7691" i="19"/>
  <c r="J8015" i="19"/>
  <c r="I7658" i="19"/>
  <c r="J9527" i="19"/>
  <c r="I5939" i="19"/>
  <c r="I7432" i="19"/>
  <c r="J8421" i="19"/>
  <c r="J5842" i="19"/>
  <c r="I9236" i="19"/>
  <c r="J9533" i="19"/>
  <c r="K4866" i="19"/>
  <c r="I8442" i="19"/>
  <c r="K1578" i="19"/>
  <c r="J6552" i="19"/>
  <c r="J8621" i="19"/>
  <c r="J5987" i="19"/>
  <c r="J7866" i="19"/>
  <c r="I6559" i="19"/>
  <c r="J7145" i="19"/>
  <c r="J7974" i="19"/>
  <c r="K928" i="19"/>
  <c r="I8048" i="19"/>
  <c r="J7412" i="19"/>
  <c r="J5420" i="19"/>
  <c r="K1809" i="19"/>
  <c r="K5042" i="19"/>
  <c r="K4901" i="19"/>
  <c r="K5896" i="19"/>
  <c r="K4165" i="19"/>
  <c r="K4423" i="19"/>
  <c r="K5736" i="19"/>
  <c r="K2493" i="19"/>
  <c r="I8781" i="19"/>
  <c r="I6966" i="19"/>
  <c r="I8246" i="19"/>
  <c r="K8802" i="19"/>
  <c r="K1013" i="19"/>
  <c r="J7442" i="19"/>
  <c r="K4863" i="19"/>
  <c r="I8636" i="19"/>
  <c r="J8113" i="19"/>
  <c r="K975" i="19"/>
  <c r="J5728" i="19"/>
  <c r="K3175" i="19"/>
  <c r="I8844" i="19"/>
  <c r="I5452" i="19"/>
  <c r="K1144" i="19"/>
  <c r="K4249" i="19"/>
  <c r="I6561" i="19"/>
  <c r="K6717" i="19"/>
  <c r="I7390" i="19"/>
  <c r="K324" i="19"/>
  <c r="K8981" i="19"/>
  <c r="J7342" i="19"/>
  <c r="K5429" i="19"/>
  <c r="K4012" i="19"/>
  <c r="I8619" i="19"/>
  <c r="K8962" i="19"/>
  <c r="I7333" i="19"/>
  <c r="K9464" i="19"/>
  <c r="K6295" i="19"/>
  <c r="K1681" i="19"/>
  <c r="K4151" i="19"/>
  <c r="I6877" i="19"/>
  <c r="K2883" i="19"/>
  <c r="K8646" i="19"/>
  <c r="I9067" i="19"/>
  <c r="J8143" i="19"/>
  <c r="K9441" i="19"/>
  <c r="I7039" i="19"/>
  <c r="I5716" i="19"/>
  <c r="K1383" i="19"/>
  <c r="I6674" i="19"/>
  <c r="K934" i="19"/>
  <c r="K435" i="19"/>
  <c r="K6019" i="19"/>
  <c r="I8069" i="19"/>
  <c r="I8079" i="19"/>
  <c r="J8132" i="19"/>
  <c r="J7124" i="19"/>
  <c r="K8594" i="19"/>
  <c r="K2706" i="19"/>
  <c r="I8752" i="19"/>
  <c r="K2749" i="19"/>
  <c r="K4747" i="19"/>
  <c r="J7767" i="19"/>
  <c r="J5419" i="19"/>
  <c r="K6143" i="19"/>
  <c r="J8293" i="19"/>
  <c r="I6873" i="19"/>
  <c r="K289" i="19"/>
  <c r="I6160" i="19"/>
  <c r="K56" i="19"/>
  <c r="K3250" i="19"/>
  <c r="K3234" i="19"/>
  <c r="I7516" i="19"/>
  <c r="I7871" i="19"/>
  <c r="J6462" i="19"/>
  <c r="I7518" i="19"/>
  <c r="J5747" i="19"/>
  <c r="I5764" i="19"/>
  <c r="J8202" i="19"/>
  <c r="I8611" i="19"/>
  <c r="J6769" i="19"/>
  <c r="I6684" i="19"/>
  <c r="J7834" i="19"/>
  <c r="I5607" i="19"/>
  <c r="K105" i="19"/>
  <c r="K3763" i="19"/>
  <c r="J8018" i="19"/>
  <c r="J9158" i="19"/>
  <c r="K3038" i="19"/>
  <c r="J6973" i="19"/>
  <c r="K7038" i="19"/>
  <c r="J6510" i="19"/>
  <c r="J5516" i="19"/>
  <c r="I5605" i="19"/>
  <c r="I8338" i="19"/>
  <c r="I6370" i="19"/>
  <c r="J5785" i="19"/>
  <c r="I8729" i="19"/>
  <c r="J7188" i="19"/>
  <c r="K5773" i="19"/>
  <c r="I8126" i="19"/>
  <c r="I6817" i="19"/>
  <c r="J5802" i="19"/>
  <c r="I7937" i="19"/>
  <c r="K8039" i="19"/>
  <c r="I5717" i="19"/>
  <c r="K4015" i="19"/>
  <c r="I5657" i="19"/>
  <c r="I7569" i="19"/>
  <c r="I6259" i="19"/>
  <c r="J7624" i="19"/>
  <c r="J7183" i="19"/>
  <c r="I7702" i="19"/>
  <c r="K4956" i="19"/>
  <c r="J8445" i="19"/>
  <c r="I7846" i="19"/>
  <c r="J9223" i="19"/>
  <c r="J5838" i="19"/>
  <c r="K6380" i="19"/>
  <c r="J6899" i="19"/>
  <c r="K3555" i="19"/>
  <c r="K7282" i="19"/>
  <c r="K6976" i="19"/>
  <c r="K8337" i="19"/>
  <c r="K7364" i="19"/>
  <c r="I7706" i="19"/>
  <c r="J8101" i="19"/>
  <c r="K9185" i="19"/>
  <c r="K6396" i="19"/>
  <c r="K7668" i="19"/>
  <c r="K1243" i="19"/>
  <c r="K8522" i="19"/>
  <c r="K4171" i="19"/>
  <c r="K5965" i="19"/>
  <c r="K1188" i="19"/>
  <c r="K8629" i="19"/>
  <c r="K277" i="19"/>
  <c r="J6643" i="19"/>
  <c r="K6772" i="19"/>
  <c r="K3771" i="19"/>
  <c r="I7405" i="19"/>
  <c r="I6842" i="19"/>
  <c r="K5735" i="19"/>
  <c r="K6788" i="19"/>
  <c r="I8252" i="19"/>
  <c r="J7003" i="19"/>
  <c r="I6273" i="19"/>
  <c r="J6319" i="19"/>
  <c r="J9067" i="19"/>
  <c r="J9554" i="19"/>
  <c r="K3753" i="19"/>
  <c r="K5025" i="19"/>
  <c r="J7136" i="19"/>
  <c r="K7941" i="19"/>
  <c r="K378" i="19"/>
  <c r="K922" i="19"/>
  <c r="K2199" i="19"/>
  <c r="K965" i="19"/>
  <c r="J5468" i="19"/>
  <c r="J6506" i="19"/>
  <c r="J5794" i="19"/>
  <c r="K1695" i="19"/>
  <c r="K2233" i="19"/>
  <c r="K9155" i="19"/>
  <c r="K1027" i="19"/>
  <c r="K4788" i="19"/>
  <c r="I6884" i="19"/>
  <c r="K9324" i="19"/>
  <c r="K63" i="19"/>
  <c r="K7514" i="19"/>
  <c r="J6467" i="19"/>
  <c r="K4666" i="19"/>
  <c r="K7341" i="19"/>
  <c r="K2407" i="19"/>
  <c r="K8299" i="19"/>
  <c r="K8025" i="19"/>
  <c r="K4268" i="19"/>
  <c r="J6715" i="19"/>
  <c r="J5482" i="19"/>
  <c r="I7743" i="19"/>
  <c r="J5871" i="19"/>
  <c r="J6585" i="19"/>
  <c r="I5481" i="19"/>
  <c r="K3506" i="19"/>
  <c r="I9259" i="19"/>
  <c r="I5734" i="19"/>
  <c r="I7786" i="19"/>
  <c r="J6010" i="19"/>
  <c r="K1102" i="19"/>
  <c r="K5978" i="19"/>
  <c r="I6401" i="19"/>
  <c r="I5534" i="19"/>
  <c r="K8227" i="19"/>
  <c r="J6775" i="19"/>
  <c r="J5451" i="19"/>
  <c r="K124" i="19"/>
  <c r="J8697" i="19"/>
  <c r="I6038" i="19"/>
  <c r="J6179" i="19"/>
  <c r="K638" i="19"/>
  <c r="K383" i="19"/>
  <c r="K3975" i="19"/>
  <c r="J8194" i="19"/>
  <c r="I6776" i="19"/>
  <c r="J5710" i="19"/>
  <c r="I6667" i="19"/>
  <c r="K2588" i="19"/>
  <c r="K2545" i="19"/>
  <c r="K4489" i="19"/>
  <c r="J7174" i="19"/>
  <c r="J8104" i="19"/>
  <c r="K9457" i="19"/>
  <c r="I6505" i="19"/>
  <c r="K6169" i="19"/>
  <c r="K4333" i="19"/>
  <c r="K7275" i="19"/>
  <c r="K4567" i="19"/>
  <c r="K4244" i="19"/>
  <c r="K2152" i="19"/>
  <c r="K2799" i="19"/>
  <c r="K9071" i="19"/>
  <c r="K6372" i="19"/>
  <c r="K4896" i="19"/>
  <c r="K4997" i="19"/>
  <c r="I9179" i="19"/>
  <c r="I8931" i="19"/>
  <c r="K8176" i="19"/>
  <c r="I7592" i="19"/>
  <c r="J9319" i="19"/>
  <c r="J8180" i="19"/>
  <c r="J5466" i="19"/>
  <c r="I9231" i="19"/>
  <c r="I7096" i="19"/>
  <c r="J7809" i="19"/>
  <c r="J7366" i="19"/>
  <c r="K3742" i="19"/>
  <c r="K8950" i="19"/>
  <c r="K2640" i="19"/>
  <c r="J9042" i="19"/>
  <c r="I7558" i="19"/>
  <c r="K6924" i="19"/>
  <c r="I7449" i="19"/>
  <c r="J5853" i="19"/>
  <c r="K1374" i="19"/>
  <c r="K4674" i="19"/>
  <c r="I6837" i="19"/>
  <c r="K7537" i="19"/>
  <c r="J5625" i="19"/>
  <c r="K7814" i="19"/>
  <c r="J9220" i="19"/>
  <c r="K5774" i="19"/>
  <c r="I8470" i="19"/>
  <c r="J9097" i="19"/>
  <c r="K5060" i="19"/>
  <c r="K2353" i="19"/>
  <c r="K505" i="19"/>
  <c r="K3158" i="19"/>
  <c r="J6925" i="19"/>
  <c r="K1940" i="19"/>
  <c r="I7588" i="19"/>
  <c r="K8271" i="19"/>
  <c r="K6584" i="19"/>
  <c r="J5831" i="19"/>
  <c r="K6417" i="19"/>
  <c r="J6554" i="19"/>
  <c r="I7760" i="19"/>
  <c r="K5537" i="19"/>
  <c r="K4949" i="19"/>
  <c r="K5989" i="19"/>
  <c r="J7312" i="19"/>
  <c r="I5580" i="19"/>
  <c r="K2402" i="19"/>
  <c r="K2470" i="19"/>
  <c r="K9344" i="19"/>
  <c r="K4050" i="19"/>
  <c r="J8382" i="19"/>
  <c r="K418" i="19"/>
  <c r="J5668" i="19"/>
  <c r="K1774" i="19"/>
  <c r="J7377" i="19"/>
  <c r="I6251" i="19"/>
  <c r="K6375" i="19"/>
  <c r="K7198" i="19"/>
  <c r="K2171" i="19"/>
  <c r="I6969" i="19"/>
  <c r="J6712" i="19"/>
  <c r="I5416" i="19"/>
  <c r="K5071" i="19"/>
  <c r="I6621" i="19"/>
  <c r="K5039" i="19"/>
  <c r="K1547" i="19"/>
  <c r="K3125" i="19"/>
  <c r="K2123" i="19"/>
  <c r="K784" i="19"/>
  <c r="J8548" i="19"/>
  <c r="K5523" i="19"/>
  <c r="K7012" i="19"/>
  <c r="J6615" i="19"/>
  <c r="I9489" i="19"/>
  <c r="K4839" i="19"/>
  <c r="K2499" i="19"/>
  <c r="I9042" i="19"/>
  <c r="K5100" i="19"/>
  <c r="K6838" i="19"/>
  <c r="K4815" i="19"/>
  <c r="K4822" i="19"/>
  <c r="K4314" i="19"/>
  <c r="K6981" i="19"/>
  <c r="J5580" i="19"/>
  <c r="K6845" i="19"/>
  <c r="K443" i="19"/>
  <c r="K5700" i="19"/>
  <c r="K6045" i="19"/>
  <c r="J8983" i="19"/>
  <c r="K6002" i="19"/>
  <c r="K9027" i="19"/>
  <c r="I5522" i="19"/>
  <c r="K6644" i="19"/>
  <c r="K6275" i="19"/>
  <c r="J8793" i="19"/>
  <c r="K1384" i="19"/>
  <c r="K622" i="19"/>
  <c r="K4963" i="19"/>
  <c r="J9040" i="19"/>
  <c r="K4543" i="19"/>
  <c r="K6820" i="19"/>
  <c r="K16" i="19"/>
  <c r="J6329" i="19"/>
  <c r="K396" i="19"/>
  <c r="K7594" i="19"/>
  <c r="K3692" i="19"/>
  <c r="K6714" i="19"/>
  <c r="K4134" i="19"/>
  <c r="K1993" i="19"/>
  <c r="J9026" i="19"/>
  <c r="I8155" i="19"/>
  <c r="K184" i="19"/>
  <c r="K5007" i="19"/>
  <c r="K2483" i="19"/>
  <c r="I6094" i="19"/>
  <c r="K1145" i="19"/>
  <c r="I8349" i="19"/>
  <c r="I5888" i="19"/>
  <c r="K9360" i="19"/>
  <c r="K2694" i="19"/>
  <c r="K8855" i="19"/>
  <c r="K6348" i="19"/>
  <c r="I5780" i="19"/>
  <c r="K4618" i="19"/>
  <c r="I6539" i="19"/>
  <c r="I6287" i="19"/>
  <c r="K5941" i="19"/>
  <c r="K9406" i="19"/>
  <c r="K4729" i="19"/>
  <c r="K2756" i="19"/>
  <c r="K2969" i="19"/>
  <c r="K3672" i="19"/>
  <c r="K9098" i="19"/>
  <c r="K251" i="19"/>
  <c r="K2297" i="19"/>
  <c r="K6893" i="19"/>
  <c r="I6530" i="19"/>
  <c r="J6714" i="19"/>
  <c r="I6663" i="19"/>
  <c r="K3011" i="19"/>
  <c r="I6974" i="19"/>
  <c r="I9310" i="19"/>
  <c r="K8688" i="19"/>
  <c r="J6092" i="19"/>
  <c r="I7839" i="19"/>
  <c r="K2130" i="19"/>
  <c r="I6882" i="19"/>
  <c r="J8675" i="19"/>
  <c r="K1138" i="19"/>
  <c r="K4575" i="19"/>
  <c r="K8548" i="19"/>
  <c r="J6342" i="19"/>
  <c r="I5817" i="19"/>
  <c r="I6917" i="19"/>
  <c r="K73" i="19"/>
  <c r="K6065" i="19"/>
  <c r="J6802" i="19"/>
  <c r="J7277" i="19"/>
  <c r="K243" i="19"/>
  <c r="J6182" i="19"/>
  <c r="I7189" i="19"/>
  <c r="I7687" i="19"/>
  <c r="K3355" i="19"/>
  <c r="K181" i="19"/>
  <c r="J6449" i="19"/>
  <c r="K2139" i="19"/>
  <c r="K1387" i="19"/>
  <c r="J6729" i="19"/>
  <c r="I7378" i="19"/>
  <c r="J5646" i="19"/>
  <c r="K5080" i="19"/>
  <c r="K9545" i="19"/>
  <c r="K8167" i="19"/>
  <c r="K564" i="19"/>
  <c r="K2286" i="19"/>
  <c r="J5931" i="19"/>
  <c r="I8250" i="19"/>
  <c r="J5667" i="19"/>
  <c r="J7180" i="19"/>
  <c r="K5716" i="19"/>
  <c r="I6121" i="19"/>
  <c r="K9229" i="19"/>
  <c r="K451" i="19"/>
  <c r="K8192" i="19"/>
  <c r="K7608" i="19"/>
  <c r="K1972" i="19"/>
  <c r="K4981" i="19"/>
  <c r="K3287" i="19"/>
  <c r="K6780" i="19"/>
  <c r="I8202" i="19"/>
  <c r="K2832" i="19"/>
  <c r="K458" i="19"/>
  <c r="K666" i="19"/>
  <c r="I7865" i="19"/>
  <c r="K8750" i="19"/>
  <c r="K6549" i="19"/>
  <c r="K4254" i="19"/>
  <c r="J7553" i="19"/>
  <c r="K7983" i="19"/>
  <c r="J6754" i="19"/>
  <c r="J7259" i="19"/>
  <c r="I6647" i="19"/>
  <c r="K1887" i="19"/>
  <c r="K5453" i="19"/>
  <c r="I9371" i="19"/>
  <c r="K4153" i="19"/>
  <c r="K6721" i="19"/>
  <c r="I6784" i="19"/>
  <c r="J7069" i="19"/>
  <c r="K8140" i="19"/>
  <c r="J9195" i="19"/>
  <c r="K2181" i="19"/>
  <c r="J7751" i="19"/>
  <c r="J5741" i="19"/>
  <c r="K1712" i="19"/>
  <c r="I7958" i="19"/>
  <c r="I9385" i="19"/>
  <c r="K3042" i="19"/>
  <c r="I5525" i="19"/>
  <c r="I6958" i="19"/>
  <c r="J8713" i="19"/>
  <c r="I6646" i="19"/>
  <c r="J5716" i="19"/>
  <c r="K3383" i="19"/>
  <c r="J6553" i="19"/>
  <c r="K3675" i="19"/>
  <c r="I6489" i="19"/>
  <c r="J6778" i="19"/>
  <c r="I9409" i="19"/>
  <c r="K2391" i="19"/>
  <c r="I5461" i="19"/>
  <c r="K5829" i="19"/>
  <c r="J7699" i="19"/>
  <c r="I7690" i="19"/>
  <c r="K9382" i="19"/>
  <c r="J5544" i="19"/>
  <c r="K46" i="19"/>
  <c r="K1014" i="19"/>
  <c r="I6619" i="19"/>
  <c r="J7805" i="19"/>
  <c r="J8646" i="19"/>
  <c r="J6045" i="19"/>
  <c r="I6843" i="19"/>
  <c r="K4990" i="19"/>
  <c r="I7479" i="19"/>
  <c r="K8569" i="19"/>
  <c r="K3324" i="19"/>
  <c r="K908" i="19"/>
  <c r="I7517" i="19"/>
  <c r="K1167" i="19"/>
  <c r="I7283" i="19"/>
  <c r="I8977" i="19"/>
  <c r="J9377" i="19"/>
  <c r="J9494" i="19"/>
  <c r="I6066" i="19"/>
  <c r="I7539" i="19"/>
  <c r="J5691" i="19"/>
  <c r="K6158" i="19"/>
  <c r="J8450" i="19"/>
  <c r="K211" i="19"/>
  <c r="I5680" i="19"/>
  <c r="K8678" i="19"/>
  <c r="J5896" i="19"/>
  <c r="I7575" i="19"/>
  <c r="J7018" i="19"/>
  <c r="I6316" i="19"/>
  <c r="J6897" i="19"/>
  <c r="I5793" i="19"/>
  <c r="K5661" i="19"/>
  <c r="K5451" i="19"/>
  <c r="J7448" i="19"/>
  <c r="I6718" i="19"/>
  <c r="K6458" i="19"/>
  <c r="J9020" i="19"/>
  <c r="I5969" i="19"/>
  <c r="J6025" i="19"/>
  <c r="K9403" i="19"/>
  <c r="K7889" i="19"/>
  <c r="K694" i="19"/>
  <c r="J6995" i="19"/>
  <c r="K6765" i="19"/>
  <c r="I8380" i="19"/>
  <c r="I8052" i="19"/>
  <c r="I8326" i="19"/>
  <c r="K6086" i="19"/>
  <c r="K9239" i="19"/>
  <c r="J6294" i="19"/>
  <c r="K9473" i="19"/>
  <c r="K8363" i="19"/>
  <c r="J7925" i="19"/>
  <c r="I8853" i="19"/>
  <c r="K512" i="19"/>
  <c r="K6840" i="19"/>
  <c r="K1625" i="19"/>
  <c r="I7930" i="19"/>
  <c r="J7710" i="19"/>
  <c r="I5480" i="19"/>
  <c r="K7257" i="19"/>
  <c r="K8405" i="19"/>
  <c r="K8087" i="19"/>
  <c r="J6894" i="19"/>
  <c r="K8301" i="19"/>
  <c r="K3173" i="19"/>
  <c r="K6518" i="19"/>
  <c r="K1945" i="19"/>
  <c r="K869" i="19"/>
  <c r="I9052" i="19"/>
  <c r="I6297" i="19"/>
  <c r="K7129" i="19"/>
  <c r="J9492" i="19"/>
  <c r="K2457" i="19"/>
  <c r="I5691" i="19"/>
  <c r="K2498" i="19"/>
  <c r="I9058" i="19"/>
  <c r="K127" i="19"/>
  <c r="I5429" i="19"/>
  <c r="J6539" i="19"/>
  <c r="J7322" i="19"/>
  <c r="J5692" i="19"/>
  <c r="J6013" i="19"/>
  <c r="I7192" i="19"/>
  <c r="K4455" i="19"/>
  <c r="J9478" i="19"/>
  <c r="J8438" i="19"/>
  <c r="K8995" i="19"/>
  <c r="J8287" i="19"/>
  <c r="J5917" i="19"/>
  <c r="J6629" i="19"/>
  <c r="K3551" i="19"/>
  <c r="I6039" i="19"/>
  <c r="J5641" i="19"/>
  <c r="K6507" i="19"/>
  <c r="I6569" i="19"/>
  <c r="J5923" i="19"/>
  <c r="J7885" i="19"/>
  <c r="J6633" i="19"/>
  <c r="K724" i="19"/>
  <c r="K5090" i="19"/>
  <c r="I6792" i="19"/>
  <c r="K2645" i="19"/>
  <c r="J6235" i="19"/>
  <c r="I7243" i="19"/>
  <c r="I8459" i="19"/>
  <c r="J6165" i="19"/>
  <c r="J6229" i="19"/>
  <c r="I9403" i="19"/>
  <c r="I5860" i="19"/>
  <c r="I9214" i="19"/>
  <c r="K6676" i="19"/>
  <c r="K4540" i="19"/>
  <c r="J6168" i="19"/>
  <c r="I8582" i="19"/>
  <c r="K8926" i="19"/>
  <c r="J9438" i="19"/>
  <c r="K1092" i="19"/>
  <c r="J9327" i="19"/>
  <c r="I8973" i="19"/>
  <c r="K1628" i="19"/>
  <c r="I9352" i="19"/>
  <c r="I7278" i="19"/>
  <c r="K7911" i="19"/>
  <c r="K9131" i="19"/>
  <c r="K141" i="19"/>
  <c r="J5606" i="19"/>
  <c r="J6991" i="19"/>
  <c r="I8693" i="19"/>
  <c r="I9353" i="19"/>
  <c r="J6534" i="19"/>
  <c r="J9028" i="19"/>
  <c r="I9220" i="19"/>
  <c r="K8424" i="19"/>
  <c r="K5781" i="19"/>
  <c r="I6554" i="19"/>
  <c r="J7631" i="19"/>
  <c r="I7302" i="19"/>
  <c r="I6278" i="19"/>
  <c r="K9279" i="19"/>
  <c r="K5691" i="19"/>
  <c r="I7253" i="19"/>
  <c r="K6694" i="19"/>
  <c r="I8366" i="19"/>
  <c r="J6532" i="19"/>
  <c r="J7919" i="19"/>
  <c r="K3242" i="19"/>
  <c r="K9328" i="19"/>
  <c r="K9047" i="19"/>
  <c r="J6576" i="19"/>
  <c r="K2973" i="19"/>
  <c r="I9146" i="19"/>
  <c r="J5556" i="19"/>
  <c r="I9315" i="19"/>
  <c r="J8527" i="19"/>
  <c r="I6227" i="19"/>
  <c r="J8264" i="19"/>
  <c r="I9041" i="19"/>
  <c r="I7965" i="19"/>
  <c r="K3050" i="19"/>
  <c r="I7854" i="19"/>
  <c r="I7605" i="19"/>
  <c r="K6929" i="19"/>
  <c r="I5509" i="19"/>
  <c r="K4629" i="19"/>
  <c r="K3046" i="19"/>
  <c r="K6852" i="19"/>
  <c r="K17" i="19"/>
  <c r="J5990" i="19"/>
  <c r="I6107" i="19"/>
  <c r="K7975" i="19"/>
  <c r="J6322" i="19"/>
  <c r="K4931" i="19"/>
  <c r="K7255" i="19"/>
  <c r="J9002" i="19"/>
  <c r="K6516" i="19"/>
  <c r="I7411" i="19"/>
  <c r="I5561" i="19"/>
  <c r="K6933" i="19"/>
  <c r="K4440" i="19"/>
  <c r="J8216" i="19"/>
  <c r="K7958" i="19"/>
  <c r="K8161" i="19"/>
  <c r="K5417" i="19"/>
  <c r="I9132" i="19"/>
  <c r="I6237" i="19"/>
  <c r="K8137" i="19"/>
  <c r="J5486" i="19"/>
  <c r="K7188" i="19"/>
  <c r="K5838" i="19"/>
  <c r="K7763" i="19"/>
  <c r="K6340" i="19"/>
  <c r="K8043" i="19"/>
  <c r="K6521" i="19"/>
  <c r="J8974" i="19"/>
  <c r="J6240" i="19"/>
  <c r="K5839" i="19"/>
  <c r="J8166" i="19"/>
  <c r="J7313" i="19"/>
  <c r="J9390" i="19"/>
  <c r="J8710" i="19"/>
  <c r="K1052" i="19"/>
  <c r="K4519" i="19"/>
  <c r="I5750" i="19"/>
  <c r="I9463" i="19"/>
  <c r="I9130" i="19"/>
  <c r="I9411" i="19"/>
  <c r="I5801" i="19"/>
  <c r="I9066" i="19"/>
  <c r="I6522" i="19"/>
  <c r="K5000" i="19"/>
  <c r="K7088" i="19"/>
  <c r="J8996" i="19"/>
  <c r="K9028" i="19"/>
  <c r="J8535" i="19"/>
  <c r="K2301" i="19"/>
  <c r="K5811" i="19"/>
  <c r="I7348" i="19"/>
  <c r="K6928" i="19"/>
  <c r="K8346" i="19"/>
  <c r="J5570" i="19"/>
  <c r="J7024" i="19"/>
  <c r="J8922" i="19"/>
  <c r="K4117" i="19"/>
  <c r="K6328" i="19"/>
  <c r="I6501" i="19"/>
  <c r="I9190" i="19"/>
  <c r="I5618" i="19"/>
  <c r="I7369" i="19"/>
  <c r="J7359" i="19"/>
  <c r="I7484" i="19"/>
  <c r="K3502" i="19"/>
  <c r="K4121" i="19"/>
  <c r="K714" i="19"/>
  <c r="J8727" i="19"/>
  <c r="K5895" i="19"/>
  <c r="K3430" i="19"/>
  <c r="K2277" i="19"/>
  <c r="I7030" i="19"/>
  <c r="J9484" i="19"/>
  <c r="I7833" i="19"/>
  <c r="K4552" i="19"/>
  <c r="J7846" i="19"/>
  <c r="K5447" i="19"/>
  <c r="K3282" i="19"/>
  <c r="I9469" i="19"/>
  <c r="J7529" i="19"/>
  <c r="K7252" i="19"/>
  <c r="I6671" i="19"/>
  <c r="I6850" i="19"/>
  <c r="K7970" i="19"/>
  <c r="K1736" i="19"/>
  <c r="J6760" i="19"/>
  <c r="K4649" i="19"/>
  <c r="J5549" i="19"/>
  <c r="K671" i="19"/>
  <c r="K7314" i="19"/>
  <c r="K3360" i="19"/>
  <c r="K3100" i="19"/>
  <c r="K5445" i="19"/>
  <c r="K5542" i="19"/>
  <c r="J7191" i="19"/>
  <c r="K483" i="19"/>
  <c r="J9537" i="19"/>
  <c r="K6006" i="19"/>
  <c r="K9170" i="19"/>
  <c r="J9464" i="19"/>
  <c r="I7144" i="19"/>
  <c r="J8576" i="19"/>
  <c r="K2220" i="19"/>
  <c r="I5505" i="19"/>
  <c r="K3542" i="19"/>
  <c r="K7811" i="19"/>
  <c r="J6846" i="19"/>
  <c r="I6304" i="19"/>
  <c r="J6131" i="19"/>
  <c r="I6591" i="19"/>
  <c r="K1922" i="19"/>
  <c r="K2898" i="19"/>
  <c r="K6511" i="19"/>
  <c r="K4427" i="19"/>
  <c r="K2197" i="19"/>
  <c r="K3365" i="19"/>
  <c r="K6699" i="19"/>
  <c r="K8479" i="19"/>
  <c r="K501" i="19"/>
  <c r="K3525" i="19"/>
  <c r="K7395" i="19"/>
  <c r="K5812" i="19"/>
  <c r="K2401" i="19"/>
  <c r="K3237" i="19"/>
  <c r="J8889" i="19"/>
  <c r="K3107" i="19"/>
  <c r="K7530" i="19"/>
  <c r="K239" i="19"/>
  <c r="K4971" i="19"/>
  <c r="K6546" i="19"/>
  <c r="J9502" i="19"/>
  <c r="I6216" i="19"/>
  <c r="K9501" i="19"/>
  <c r="I8579" i="19"/>
  <c r="J6453" i="19"/>
  <c r="J9439" i="19"/>
  <c r="K4481" i="19"/>
  <c r="K433" i="19"/>
  <c r="K109" i="19"/>
  <c r="I9188" i="19"/>
  <c r="K7426" i="19"/>
  <c r="I8590" i="19"/>
  <c r="K6822" i="19"/>
  <c r="K3803" i="19"/>
  <c r="K5915" i="19"/>
  <c r="K678" i="19"/>
  <c r="K7317" i="19"/>
  <c r="K6983" i="19"/>
  <c r="K8645" i="19"/>
  <c r="K8668" i="19"/>
  <c r="I8448" i="19"/>
  <c r="K2754" i="19"/>
  <c r="K8815" i="19"/>
  <c r="K751" i="19"/>
  <c r="K4363" i="19"/>
  <c r="K1227" i="19"/>
  <c r="K7618" i="19"/>
  <c r="K8327" i="19"/>
  <c r="K3490" i="19"/>
  <c r="J7196" i="19"/>
  <c r="J6233" i="19"/>
  <c r="K1652" i="19"/>
  <c r="J7987" i="19"/>
  <c r="K2964" i="19"/>
  <c r="K6288" i="19"/>
  <c r="K3008" i="19"/>
  <c r="J8365" i="19"/>
  <c r="K3515" i="19"/>
  <c r="J7598" i="19"/>
  <c r="J7481" i="19"/>
  <c r="K1716" i="19"/>
  <c r="K7030" i="19"/>
  <c r="K3461" i="19"/>
  <c r="K4933" i="19"/>
  <c r="K306" i="19"/>
  <c r="K9134" i="19"/>
  <c r="K8740" i="19"/>
  <c r="K170" i="19"/>
  <c r="K5599" i="19"/>
  <c r="K7145" i="19"/>
  <c r="K4011" i="19"/>
  <c r="K8032" i="19"/>
  <c r="K5697" i="19"/>
  <c r="I8600" i="19"/>
  <c r="K2279" i="19"/>
  <c r="J9360" i="19"/>
  <c r="K2397" i="19"/>
  <c r="K4063" i="19"/>
  <c r="K3090" i="19"/>
  <c r="K5481" i="19"/>
  <c r="J8747" i="19"/>
  <c r="K4365" i="19"/>
  <c r="K8966" i="19"/>
  <c r="K3620" i="19"/>
  <c r="I5464" i="19"/>
  <c r="I6986" i="19"/>
  <c r="K8356" i="19"/>
  <c r="I7510" i="19"/>
  <c r="K3556" i="19"/>
  <c r="K1832" i="19"/>
  <c r="I9425" i="19"/>
  <c r="J6521" i="19"/>
  <c r="K8870" i="19"/>
  <c r="K6024" i="19"/>
  <c r="K8373" i="19"/>
  <c r="K7256" i="19"/>
  <c r="K1343" i="19"/>
  <c r="K6793" i="19"/>
  <c r="K8727" i="19"/>
  <c r="K1072" i="19"/>
  <c r="K6932" i="19"/>
  <c r="I6920" i="19"/>
  <c r="J7653" i="19"/>
  <c r="K551" i="19"/>
  <c r="K9502" i="19"/>
  <c r="K798" i="19"/>
  <c r="J6387" i="19"/>
  <c r="K1395" i="19"/>
  <c r="K625" i="19"/>
  <c r="K5998" i="19"/>
  <c r="K7546" i="19"/>
  <c r="J9512" i="19"/>
  <c r="K1978" i="19"/>
  <c r="J6214" i="19"/>
  <c r="K1663" i="19"/>
  <c r="I5946" i="19"/>
  <c r="K960" i="19"/>
  <c r="K2718" i="19"/>
  <c r="K1040" i="19"/>
  <c r="J6443" i="19"/>
  <c r="K265" i="19"/>
  <c r="I7437" i="19"/>
  <c r="K6267" i="19"/>
  <c r="I7022" i="19"/>
  <c r="K6425" i="19"/>
  <c r="K2288" i="19"/>
  <c r="J7216" i="19"/>
  <c r="K7773" i="19"/>
  <c r="K5714" i="19"/>
  <c r="I6222" i="19"/>
  <c r="I5698" i="19"/>
  <c r="J6001" i="19"/>
  <c r="K3952" i="19"/>
  <c r="K3732" i="19"/>
  <c r="K2605" i="19"/>
  <c r="K8391" i="19"/>
  <c r="K4679" i="19"/>
  <c r="I6903" i="19"/>
  <c r="K2823" i="19"/>
  <c r="K7601" i="19"/>
  <c r="J9347" i="19"/>
  <c r="K7566" i="19"/>
  <c r="I8788" i="19"/>
  <c r="J9181" i="19"/>
  <c r="K2734" i="19"/>
  <c r="I6788" i="19"/>
  <c r="J5940" i="19"/>
  <c r="I7433" i="19"/>
  <c r="I7332" i="19"/>
  <c r="J9485" i="19"/>
  <c r="I5655" i="19"/>
  <c r="I5818" i="19"/>
  <c r="K6591" i="19"/>
  <c r="J7295" i="19"/>
  <c r="J7557" i="19"/>
  <c r="K8615" i="19"/>
  <c r="I7563" i="19"/>
  <c r="I7033" i="19"/>
  <c r="K5886" i="19"/>
  <c r="J8039" i="19"/>
  <c r="J7201" i="19"/>
  <c r="J7523" i="19"/>
  <c r="J8597" i="19"/>
  <c r="J7062" i="19"/>
  <c r="J7428" i="19"/>
  <c r="I6579" i="19"/>
  <c r="K7963" i="19"/>
  <c r="J7962" i="19"/>
  <c r="I8534" i="19"/>
  <c r="J8348" i="19"/>
  <c r="K3134" i="19"/>
  <c r="J7571" i="19"/>
  <c r="I8754" i="19"/>
  <c r="I7923" i="19"/>
  <c r="I5584" i="19"/>
  <c r="I6283" i="19"/>
  <c r="J8687" i="19"/>
  <c r="J5082" i="19"/>
  <c r="K7875" i="19"/>
  <c r="K9009" i="19"/>
  <c r="I9088" i="19"/>
  <c r="I5838" i="19"/>
  <c r="J6836" i="19"/>
  <c r="K8209" i="19"/>
  <c r="I5724" i="19"/>
  <c r="J7645" i="19"/>
  <c r="I8065" i="19"/>
  <c r="K1019" i="19"/>
  <c r="K1574" i="19"/>
  <c r="I8096" i="19"/>
  <c r="I8138" i="19"/>
  <c r="J9479" i="19"/>
  <c r="I7950" i="19"/>
  <c r="K4795" i="19"/>
  <c r="K5654" i="19"/>
  <c r="I7928" i="19"/>
  <c r="K5438" i="19"/>
  <c r="J9231" i="19"/>
  <c r="I5982" i="19"/>
  <c r="K3617" i="19"/>
  <c r="K3734" i="19"/>
  <c r="K9164" i="19"/>
  <c r="J9529" i="19"/>
  <c r="J8201" i="19"/>
  <c r="I8494" i="19"/>
  <c r="I5427" i="19"/>
  <c r="I9173" i="19"/>
  <c r="J9346" i="19"/>
  <c r="K4975" i="19"/>
  <c r="I7341" i="19"/>
  <c r="J8107" i="19"/>
  <c r="I5831" i="19"/>
  <c r="I5453" i="19"/>
  <c r="I5442" i="19"/>
  <c r="I6105" i="19"/>
  <c r="J6983" i="19"/>
  <c r="I9507" i="19"/>
  <c r="J6415" i="19"/>
  <c r="K5580" i="19"/>
  <c r="J8024" i="19"/>
  <c r="J7149" i="19"/>
  <c r="K94" i="19"/>
  <c r="K9505" i="19"/>
  <c r="K3948" i="19"/>
  <c r="J5635" i="19"/>
  <c r="K5037" i="19"/>
  <c r="I6226" i="19"/>
  <c r="I8049" i="19"/>
  <c r="J9024" i="19"/>
  <c r="I7753" i="19"/>
  <c r="I6950" i="19"/>
  <c r="I7380" i="19"/>
  <c r="J9517" i="19"/>
  <c r="K8090" i="19"/>
  <c r="K9308" i="19"/>
  <c r="J7504" i="19"/>
  <c r="I7208" i="19"/>
  <c r="J8777" i="19"/>
  <c r="K856" i="19"/>
  <c r="I7342" i="19"/>
  <c r="I7941" i="19"/>
  <c r="K6548" i="19"/>
  <c r="K8183" i="19"/>
  <c r="K6656" i="19"/>
  <c r="J8620" i="19"/>
  <c r="I6813" i="19"/>
  <c r="J8593" i="19"/>
  <c r="J7467" i="19"/>
  <c r="K3135" i="19"/>
  <c r="K7670" i="19"/>
  <c r="J6345" i="19"/>
  <c r="I7969" i="19"/>
  <c r="J8528" i="19"/>
  <c r="J9255" i="19"/>
  <c r="K2510" i="19"/>
  <c r="J7845" i="19"/>
  <c r="I6800" i="19"/>
  <c r="I8228" i="19"/>
  <c r="I7738" i="19"/>
  <c r="J8270" i="19"/>
  <c r="J8664" i="19"/>
  <c r="K4367" i="19"/>
  <c r="J7319" i="19"/>
  <c r="J5538" i="19"/>
  <c r="K4879" i="19"/>
  <c r="J8642" i="19"/>
  <c r="I7102" i="19"/>
  <c r="K2512" i="19"/>
  <c r="J7954" i="19"/>
  <c r="K3983" i="19"/>
  <c r="K6140" i="19"/>
  <c r="K8211" i="19"/>
  <c r="K7446" i="19"/>
  <c r="K3424" i="19"/>
  <c r="I9465" i="19"/>
  <c r="K4122" i="19"/>
  <c r="I7976" i="19"/>
  <c r="K7260" i="19"/>
  <c r="I7805" i="19"/>
  <c r="I5664" i="19"/>
  <c r="K416" i="19"/>
  <c r="K6960" i="19"/>
  <c r="J8825" i="19"/>
  <c r="I8082" i="19"/>
  <c r="K8480" i="19"/>
  <c r="K4331" i="19"/>
  <c r="K7005" i="19"/>
  <c r="J9016" i="19"/>
  <c r="I7525" i="19"/>
  <c r="K3484" i="19"/>
  <c r="K6574" i="19"/>
  <c r="K3437" i="19"/>
  <c r="I6734" i="19"/>
  <c r="K3654" i="19"/>
  <c r="K3362" i="19"/>
  <c r="K5800" i="19"/>
  <c r="K2298" i="19"/>
  <c r="K1036" i="19"/>
  <c r="K6612" i="19"/>
  <c r="I9035" i="19"/>
  <c r="I9139" i="19"/>
  <c r="K2956" i="19"/>
  <c r="K3263" i="19"/>
  <c r="J8554" i="19"/>
  <c r="K3959" i="19"/>
  <c r="J8930" i="19"/>
  <c r="I7656" i="19"/>
  <c r="J6059" i="19"/>
  <c r="I8614" i="19"/>
  <c r="K2455" i="19"/>
  <c r="I6775" i="19"/>
  <c r="K6905" i="19"/>
  <c r="K7254" i="19"/>
  <c r="J8980" i="19"/>
  <c r="I6602" i="19"/>
  <c r="J8820" i="19"/>
  <c r="K427" i="19"/>
  <c r="I8838" i="19"/>
  <c r="K2714" i="19"/>
  <c r="K5891" i="19"/>
  <c r="J7960" i="19"/>
  <c r="J7585" i="19"/>
  <c r="I6589" i="19"/>
  <c r="I8328" i="19"/>
  <c r="J6853" i="19"/>
  <c r="I8687" i="19"/>
  <c r="K1084" i="19"/>
  <c r="J6642" i="19"/>
  <c r="J8311" i="19"/>
  <c r="K48" i="19"/>
  <c r="J6811" i="19"/>
  <c r="K3331" i="19"/>
  <c r="K8515" i="19"/>
  <c r="J8240" i="19"/>
  <c r="I7481" i="19"/>
  <c r="I6615" i="19"/>
  <c r="I9218" i="19"/>
  <c r="I9472" i="19"/>
  <c r="I5757" i="19"/>
  <c r="J7695" i="19"/>
  <c r="K7639" i="19"/>
  <c r="K295" i="19"/>
  <c r="K4231" i="19"/>
  <c r="K2068" i="19"/>
  <c r="K7261" i="19"/>
  <c r="K9448" i="19"/>
  <c r="J6864" i="19"/>
  <c r="K1994" i="19"/>
  <c r="K228" i="19"/>
  <c r="K8931" i="19"/>
  <c r="K1839" i="19"/>
  <c r="K7988" i="19"/>
  <c r="J8188" i="19"/>
  <c r="J7724" i="19"/>
  <c r="J6169" i="19"/>
  <c r="K9375" i="19"/>
  <c r="J6392" i="19"/>
  <c r="K8197" i="19"/>
  <c r="K535" i="19"/>
  <c r="K2175" i="19"/>
  <c r="J7596" i="19"/>
  <c r="J8252" i="19"/>
  <c r="K1197" i="19"/>
  <c r="J6672" i="19"/>
  <c r="K9310" i="19"/>
  <c r="K348" i="19"/>
  <c r="K8735" i="19"/>
  <c r="K2931" i="19"/>
  <c r="K8762" i="19"/>
  <c r="J8547" i="19"/>
  <c r="K2347" i="19"/>
  <c r="K761" i="19"/>
  <c r="I7896" i="19"/>
  <c r="K789" i="19"/>
  <c r="K7987" i="19"/>
  <c r="J9051" i="19"/>
  <c r="K6075" i="19"/>
  <c r="I5984" i="19"/>
  <c r="J7413" i="19"/>
  <c r="K2915" i="19"/>
  <c r="K5783" i="19"/>
  <c r="I5523" i="19"/>
  <c r="J7181" i="19"/>
  <c r="K5078" i="19"/>
  <c r="K8764" i="19"/>
  <c r="I8517" i="19"/>
  <c r="J6274" i="19"/>
  <c r="J5820" i="19"/>
  <c r="K6980" i="19"/>
  <c r="I8536" i="19"/>
  <c r="K1425" i="19"/>
  <c r="K2615" i="19"/>
  <c r="I9117" i="19"/>
  <c r="J9114" i="19"/>
  <c r="I7349" i="19"/>
  <c r="K4665" i="19"/>
  <c r="K6966" i="19"/>
  <c r="I6389" i="19"/>
  <c r="J6679" i="19"/>
  <c r="I7726" i="19"/>
  <c r="K4988" i="19"/>
  <c r="I9020" i="19"/>
  <c r="J5524" i="19"/>
  <c r="I8792" i="19"/>
  <c r="J8263" i="19"/>
  <c r="I7910" i="19"/>
  <c r="J7114" i="19"/>
  <c r="K9250" i="19"/>
  <c r="K9012" i="19"/>
  <c r="K728" i="19"/>
  <c r="I7421" i="19"/>
  <c r="I8829" i="19"/>
  <c r="I8714" i="19"/>
  <c r="K3810" i="19"/>
  <c r="J9083" i="19"/>
  <c r="I7188" i="19"/>
  <c r="K7119" i="19"/>
  <c r="J8102" i="19"/>
  <c r="K7901" i="19"/>
  <c r="K6218" i="19"/>
  <c r="K4221" i="19"/>
  <c r="I6715" i="19"/>
  <c r="I8140" i="19"/>
  <c r="I9410" i="19"/>
  <c r="J7682" i="19"/>
  <c r="K70" i="19"/>
  <c r="K1851" i="19"/>
  <c r="I7589" i="19"/>
  <c r="K1932" i="19"/>
  <c r="K2445" i="19"/>
  <c r="K9053" i="19"/>
  <c r="K1760" i="19"/>
  <c r="K7101" i="19"/>
  <c r="J7525" i="19"/>
  <c r="J6790" i="19"/>
  <c r="K2020" i="19"/>
  <c r="J7418" i="19"/>
  <c r="J7405" i="19"/>
  <c r="J8787" i="19"/>
  <c r="K4897" i="19"/>
  <c r="K32" i="19"/>
  <c r="J9326" i="19"/>
  <c r="I5795" i="19"/>
  <c r="K4237" i="19"/>
  <c r="J6019" i="19"/>
  <c r="K1649" i="19"/>
  <c r="K5589" i="19"/>
  <c r="K6064" i="19"/>
  <c r="K8334" i="19"/>
  <c r="I8806" i="19"/>
  <c r="K5865" i="19"/>
  <c r="I8457" i="19"/>
  <c r="K7697" i="19"/>
  <c r="K6429" i="19"/>
  <c r="K7543" i="19"/>
  <c r="K3890" i="19"/>
  <c r="J6807" i="19"/>
  <c r="K2987" i="19"/>
  <c r="K3244" i="19"/>
  <c r="J7463" i="19"/>
  <c r="K8810" i="19"/>
  <c r="J9420" i="19"/>
  <c r="K3597" i="19"/>
  <c r="K1591" i="19"/>
  <c r="I9532" i="19"/>
  <c r="K6851" i="19"/>
  <c r="K7798" i="19"/>
  <c r="K4435" i="19"/>
  <c r="I8885" i="19"/>
  <c r="K6408" i="19"/>
  <c r="K7236" i="19"/>
  <c r="K241" i="19"/>
  <c r="J6055" i="19"/>
  <c r="K6144" i="19"/>
  <c r="I6910" i="19"/>
  <c r="K6791" i="19"/>
  <c r="J8356" i="19"/>
  <c r="K2632" i="19"/>
  <c r="I7551" i="19"/>
  <c r="I9004" i="19"/>
  <c r="K3622" i="19"/>
  <c r="I8336" i="19"/>
  <c r="K8088" i="19"/>
  <c r="I8342" i="19"/>
  <c r="K2336" i="19"/>
  <c r="K2308" i="19"/>
  <c r="K2350" i="19"/>
  <c r="K5948" i="19"/>
  <c r="K2587" i="19"/>
  <c r="J7172" i="19"/>
  <c r="K6461" i="19"/>
  <c r="K4756" i="19"/>
  <c r="J9447" i="19"/>
  <c r="J7031" i="19"/>
  <c r="K6212" i="19"/>
  <c r="I6470" i="19"/>
  <c r="K7494" i="19"/>
  <c r="I6925" i="19"/>
  <c r="I9153" i="19"/>
  <c r="K4619" i="19"/>
  <c r="K1447" i="19"/>
  <c r="K4447" i="19"/>
  <c r="K2444" i="19"/>
  <c r="K1311" i="19"/>
  <c r="J6481" i="19"/>
  <c r="I9064" i="19"/>
  <c r="K4217" i="19"/>
  <c r="K7595" i="19"/>
  <c r="K7352" i="19"/>
  <c r="K9215" i="19"/>
  <c r="K6462" i="19"/>
  <c r="K1875" i="19"/>
  <c r="J9306" i="19"/>
  <c r="K7616" i="19"/>
  <c r="J6221" i="19"/>
  <c r="K8622" i="19"/>
  <c r="I9432" i="19"/>
  <c r="K3166" i="19"/>
  <c r="J6020" i="19"/>
  <c r="K8790" i="19"/>
  <c r="K1393" i="19"/>
  <c r="J8071" i="19"/>
  <c r="J5845" i="19"/>
  <c r="K7982" i="19"/>
  <c r="I5840" i="19"/>
  <c r="J9176" i="19"/>
  <c r="K2325" i="19"/>
  <c r="I6106" i="19"/>
  <c r="J8695" i="19"/>
  <c r="K7993" i="19"/>
  <c r="K526" i="19"/>
  <c r="K1349" i="19"/>
  <c r="K2292" i="19"/>
  <c r="K6906" i="19"/>
  <c r="K3117" i="19"/>
  <c r="J6561" i="19"/>
  <c r="K2664" i="19"/>
  <c r="K1059" i="19"/>
  <c r="K2847" i="19"/>
  <c r="K5704" i="19"/>
  <c r="K8458" i="19"/>
  <c r="K696" i="19"/>
  <c r="K8979" i="19"/>
  <c r="I7295" i="19"/>
  <c r="K4883" i="19"/>
  <c r="K268" i="19"/>
  <c r="I7959" i="19"/>
  <c r="I6570" i="19"/>
  <c r="J8247" i="19"/>
  <c r="K9539" i="19"/>
  <c r="J7269" i="19"/>
  <c r="K5639" i="19"/>
  <c r="K4580" i="19"/>
  <c r="I9344" i="19"/>
  <c r="K958" i="19"/>
  <c r="K3278" i="19"/>
  <c r="K1457" i="19"/>
  <c r="K2934" i="19"/>
  <c r="K1893" i="19"/>
  <c r="K2358" i="19"/>
  <c r="K9159" i="19"/>
  <c r="I6403" i="19"/>
  <c r="I7899" i="19"/>
  <c r="I8903" i="19"/>
  <c r="K6733" i="19"/>
  <c r="K387" i="19"/>
  <c r="K7284" i="19"/>
  <c r="K453" i="19"/>
  <c r="K216" i="19"/>
  <c r="I6498" i="19"/>
  <c r="I8021" i="19"/>
  <c r="J6422" i="19"/>
  <c r="K4180" i="19"/>
  <c r="K717" i="19"/>
  <c r="K1179" i="19"/>
  <c r="K7182" i="19"/>
  <c r="I8223" i="19"/>
  <c r="K1044" i="19"/>
  <c r="J6932" i="19"/>
  <c r="K6722" i="19"/>
  <c r="K4644" i="19"/>
  <c r="J6855" i="19"/>
  <c r="I7045" i="19"/>
  <c r="K7624" i="19"/>
  <c r="K5596" i="19"/>
  <c r="J9499" i="19"/>
  <c r="J9463" i="19"/>
  <c r="K7953" i="19"/>
  <c r="K4179" i="19"/>
  <c r="K7797" i="19"/>
  <c r="J6395" i="19"/>
  <c r="K9177" i="19"/>
  <c r="K5786" i="19"/>
  <c r="K149" i="19"/>
  <c r="K3491" i="19"/>
  <c r="K4524" i="19"/>
  <c r="J7970" i="19"/>
  <c r="K4434" i="19"/>
  <c r="I7684" i="19"/>
  <c r="I9166" i="19"/>
  <c r="K1614" i="19"/>
  <c r="J8509" i="19"/>
  <c r="I5503" i="19"/>
  <c r="K560" i="19"/>
  <c r="J9446" i="19"/>
  <c r="K8094" i="19"/>
  <c r="K5534" i="19"/>
  <c r="K4022" i="19"/>
  <c r="K3341" i="19"/>
  <c r="J8427" i="19"/>
  <c r="K7659" i="19"/>
  <c r="K4374" i="19"/>
  <c r="K8150" i="19"/>
  <c r="I8306" i="19"/>
  <c r="J7409" i="19"/>
  <c r="K6523" i="19"/>
  <c r="K693" i="19"/>
  <c r="I8766" i="19"/>
  <c r="K1854" i="19"/>
  <c r="J7210" i="19"/>
  <c r="J6605" i="19"/>
  <c r="J7451" i="19"/>
  <c r="I7478" i="19"/>
  <c r="K811" i="19"/>
  <c r="J5670" i="19"/>
  <c r="K8357" i="19"/>
  <c r="K1196" i="19"/>
  <c r="K7947" i="19"/>
  <c r="K6249" i="19"/>
  <c r="J5963" i="19"/>
  <c r="I7271" i="19"/>
  <c r="K4375" i="19"/>
  <c r="K7587" i="19"/>
  <c r="I7026" i="19"/>
  <c r="K1930" i="19"/>
  <c r="K2374" i="19"/>
  <c r="I7911" i="19"/>
  <c r="K6391" i="19"/>
  <c r="K2503" i="19"/>
  <c r="K7748" i="19"/>
  <c r="K5604" i="19"/>
  <c r="J7139" i="19"/>
  <c r="I9397" i="19"/>
  <c r="K3007" i="19"/>
  <c r="K3743" i="19"/>
  <c r="K5673" i="19"/>
  <c r="K2169" i="19"/>
  <c r="K7746" i="19"/>
  <c r="K8829" i="19"/>
  <c r="K902" i="19"/>
  <c r="K9504" i="19"/>
  <c r="K5852" i="19"/>
  <c r="K9273" i="19"/>
  <c r="I6353" i="19"/>
  <c r="I6995" i="19"/>
  <c r="K5061" i="19"/>
  <c r="J7204" i="19"/>
  <c r="I6423" i="19"/>
  <c r="J9297" i="19"/>
  <c r="J6644" i="19"/>
  <c r="J6288" i="19"/>
  <c r="K5807" i="19"/>
  <c r="K4833" i="19"/>
  <c r="K8203" i="19"/>
  <c r="K1217" i="19"/>
  <c r="J6601" i="19"/>
  <c r="K5584" i="19"/>
  <c r="J6253" i="19"/>
  <c r="K2143" i="19"/>
  <c r="I8168" i="19"/>
  <c r="K3212" i="19"/>
  <c r="K2763" i="19"/>
  <c r="J7364" i="19"/>
  <c r="J7336" i="19"/>
  <c r="K1911" i="19"/>
  <c r="J7731" i="19"/>
  <c r="J8644" i="19"/>
  <c r="I8468" i="19"/>
  <c r="K9266" i="19"/>
  <c r="J5986" i="19"/>
  <c r="I7453" i="19"/>
  <c r="I8302" i="19"/>
  <c r="J7214" i="19"/>
  <c r="J7446" i="19"/>
  <c r="J6577" i="19"/>
  <c r="J7384" i="19"/>
  <c r="I8190" i="19"/>
  <c r="I6525" i="19"/>
  <c r="I6659" i="19"/>
  <c r="K7864" i="19"/>
  <c r="I8389" i="19"/>
  <c r="I7866" i="19"/>
  <c r="K2634" i="19"/>
  <c r="K3666" i="19"/>
  <c r="J7324" i="19"/>
  <c r="J8508" i="19"/>
  <c r="K1584" i="19"/>
  <c r="I7490" i="19"/>
  <c r="K7923" i="19"/>
  <c r="I5919" i="19"/>
  <c r="K7665" i="19"/>
  <c r="I9477" i="19"/>
  <c r="I9123" i="19"/>
  <c r="J5567" i="19"/>
  <c r="K8558" i="19"/>
  <c r="J7362" i="19"/>
  <c r="J8751" i="19"/>
  <c r="J7461" i="19"/>
  <c r="J5085" i="19"/>
  <c r="K4236" i="19"/>
  <c r="J5573" i="19"/>
  <c r="K3044" i="19"/>
  <c r="K3015" i="19"/>
  <c r="K7954" i="19"/>
  <c r="K1792" i="19"/>
  <c r="J7156" i="19"/>
  <c r="I6610" i="19"/>
  <c r="I6354" i="19"/>
  <c r="J7257" i="19"/>
  <c r="K6463" i="19"/>
  <c r="K2282" i="19"/>
  <c r="I8673" i="19"/>
  <c r="I6782" i="19"/>
  <c r="I9024" i="19"/>
  <c r="J6703" i="19"/>
  <c r="J7290" i="19"/>
  <c r="J6707" i="19"/>
  <c r="K1867" i="19"/>
  <c r="K5754" i="19"/>
  <c r="J5816" i="19"/>
  <c r="K1697" i="19"/>
  <c r="J9277" i="19"/>
  <c r="I8716" i="19"/>
  <c r="I8022" i="19"/>
  <c r="I5928" i="19"/>
  <c r="J5807" i="19"/>
  <c r="J9293" i="19"/>
  <c r="I6636" i="19"/>
  <c r="J8904" i="19"/>
  <c r="K8415" i="19"/>
  <c r="I8157" i="19"/>
  <c r="I6976" i="19"/>
  <c r="K7231" i="19"/>
  <c r="K3196" i="19"/>
  <c r="J9250" i="19"/>
  <c r="I6665" i="19"/>
  <c r="J5803" i="19"/>
  <c r="J7043" i="19"/>
  <c r="J5936" i="19"/>
  <c r="K6873" i="19"/>
  <c r="I7511" i="19"/>
  <c r="K5585" i="19"/>
  <c r="K6356" i="19"/>
  <c r="K5015" i="19"/>
  <c r="K8277" i="19"/>
  <c r="J9239" i="19"/>
  <c r="I6695" i="19"/>
  <c r="I6340" i="19"/>
  <c r="J6511" i="19"/>
  <c r="I6265" i="19"/>
  <c r="K6193" i="19"/>
  <c r="J5546" i="19"/>
  <c r="K6674" i="19"/>
  <c r="J5519" i="19"/>
  <c r="K4379" i="19"/>
  <c r="I8351" i="19"/>
  <c r="J5421" i="19"/>
  <c r="I8932" i="19"/>
  <c r="K38" i="19"/>
  <c r="K7856" i="19"/>
  <c r="I7085" i="19"/>
  <c r="K970" i="19"/>
  <c r="K2737" i="19"/>
  <c r="J8486" i="19"/>
  <c r="J7437" i="19"/>
  <c r="J7665" i="19"/>
  <c r="J6272" i="19"/>
  <c r="I7184" i="19"/>
  <c r="I5512" i="19"/>
  <c r="J6065" i="19"/>
  <c r="I6085" i="19"/>
  <c r="K388" i="19"/>
  <c r="I5599" i="19"/>
  <c r="K875" i="19"/>
  <c r="K6946" i="19"/>
  <c r="I8340" i="19"/>
  <c r="K5668" i="19"/>
  <c r="K102" i="19"/>
  <c r="I6573" i="19"/>
  <c r="J7758" i="19"/>
  <c r="K4515" i="19"/>
  <c r="K599" i="19"/>
  <c r="K2602" i="19"/>
  <c r="J7104" i="19"/>
  <c r="K2774" i="19"/>
  <c r="K799" i="19"/>
  <c r="K2750" i="19"/>
  <c r="I6494" i="19"/>
  <c r="I6471" i="19"/>
  <c r="I8492" i="19"/>
  <c r="I9053" i="19"/>
  <c r="K3224" i="19"/>
  <c r="J9491" i="19"/>
  <c r="J9315" i="19"/>
  <c r="K3072" i="19"/>
  <c r="I5515" i="19"/>
  <c r="K9370" i="19"/>
  <c r="K4992" i="19"/>
  <c r="I8939" i="19"/>
  <c r="I6628" i="19"/>
  <c r="I9365" i="19"/>
  <c r="J5701" i="19"/>
  <c r="I9023" i="19"/>
  <c r="K9267" i="19"/>
  <c r="J8997" i="19"/>
  <c r="K6817" i="19"/>
  <c r="J7551" i="19"/>
  <c r="I6135" i="19"/>
  <c r="J7411" i="19"/>
  <c r="I7987" i="19"/>
  <c r="J7723" i="19"/>
  <c r="J7262" i="19"/>
  <c r="K4456" i="19"/>
  <c r="K3700" i="19"/>
  <c r="K7787" i="19"/>
  <c r="I7149" i="19"/>
  <c r="K7666" i="19"/>
  <c r="J8951" i="19"/>
  <c r="J8942" i="19"/>
  <c r="I8042" i="19"/>
  <c r="J7940" i="19"/>
  <c r="K19" i="19"/>
  <c r="J7491" i="19"/>
  <c r="I8142" i="19"/>
  <c r="I6790" i="19"/>
  <c r="K7286" i="19"/>
  <c r="K3608" i="19"/>
  <c r="I7917" i="19"/>
  <c r="J9424" i="19"/>
  <c r="K305" i="19"/>
  <c r="K7480" i="19"/>
  <c r="I6960" i="19"/>
  <c r="J5520" i="19"/>
  <c r="K4556" i="19"/>
  <c r="K2702" i="19"/>
  <c r="K4255" i="19"/>
  <c r="I5595" i="19"/>
  <c r="I9355" i="19"/>
  <c r="I8433" i="19"/>
  <c r="I7222" i="19"/>
  <c r="K7522" i="19"/>
  <c r="K3840" i="19"/>
  <c r="K8846" i="19"/>
  <c r="K7248" i="19"/>
  <c r="J7838" i="19"/>
  <c r="K3505" i="19"/>
  <c r="J6515" i="19"/>
  <c r="K4670" i="19"/>
  <c r="I9502" i="19"/>
  <c r="K8134" i="19"/>
  <c r="K2335" i="19"/>
  <c r="I6742" i="19"/>
  <c r="I7652" i="19"/>
  <c r="K5099" i="19"/>
  <c r="J6429" i="19"/>
  <c r="I8124" i="19"/>
  <c r="I7779" i="19"/>
  <c r="K1890" i="19"/>
  <c r="K2270" i="19"/>
  <c r="K5444" i="19"/>
  <c r="J7379" i="19"/>
  <c r="I7556" i="19"/>
  <c r="J9084" i="19"/>
  <c r="I8625" i="19"/>
  <c r="J8097" i="19"/>
  <c r="I8974" i="19"/>
  <c r="I6774" i="19"/>
  <c r="I7804" i="19"/>
  <c r="K3230" i="19"/>
  <c r="I8648" i="19"/>
  <c r="I7143" i="19"/>
  <c r="K346" i="19"/>
  <c r="J7655" i="19"/>
  <c r="K2524" i="19"/>
  <c r="J8094" i="19"/>
  <c r="K3536" i="19"/>
  <c r="J8491" i="19"/>
  <c r="K2830" i="19"/>
  <c r="I5484" i="19"/>
  <c r="I8445" i="19"/>
  <c r="I6000" i="19"/>
  <c r="J6709" i="19"/>
  <c r="I9161" i="19"/>
  <c r="J8568" i="19"/>
  <c r="K588" i="19"/>
  <c r="J8067" i="19"/>
  <c r="J6325" i="19"/>
  <c r="J6107" i="19"/>
  <c r="K7929" i="19"/>
  <c r="K8800" i="19"/>
  <c r="I7655" i="19"/>
  <c r="I5689" i="19"/>
  <c r="J8690" i="19"/>
  <c r="I8452" i="19"/>
  <c r="I6741" i="19"/>
  <c r="J8512" i="19"/>
  <c r="K4932" i="19"/>
  <c r="I9528" i="19"/>
  <c r="J6454" i="19"/>
  <c r="J6430" i="19"/>
  <c r="J7370" i="19"/>
  <c r="I6675" i="19"/>
  <c r="J7037" i="19"/>
  <c r="I7964" i="19"/>
  <c r="I6045" i="19"/>
  <c r="J8637" i="19"/>
  <c r="K6122" i="19"/>
  <c r="J7633" i="19"/>
  <c r="K2896" i="19"/>
  <c r="K8102" i="19"/>
  <c r="K9261" i="19"/>
  <c r="K4215" i="19"/>
  <c r="K7976" i="19"/>
  <c r="I6264" i="19"/>
  <c r="K6199" i="19"/>
  <c r="J6764" i="19"/>
  <c r="J9421" i="19"/>
  <c r="K6273" i="19"/>
  <c r="J7065" i="19"/>
  <c r="I7996" i="19"/>
  <c r="I7261" i="19"/>
  <c r="K1985" i="19"/>
  <c r="K4430" i="19"/>
  <c r="K5882" i="19"/>
  <c r="K4677" i="19"/>
  <c r="K2717" i="19"/>
  <c r="K4092" i="19"/>
  <c r="K5946" i="19"/>
  <c r="K3453" i="19"/>
  <c r="K463" i="19"/>
  <c r="I5537" i="19"/>
  <c r="J8854" i="19"/>
  <c r="I8949" i="19"/>
  <c r="J8686" i="19"/>
  <c r="K2677" i="19"/>
  <c r="K8914" i="19"/>
  <c r="I5644" i="19"/>
  <c r="J8214" i="19"/>
  <c r="I7464" i="19"/>
  <c r="K5904" i="19"/>
  <c r="K2692" i="19"/>
  <c r="I8369" i="19"/>
  <c r="I5772" i="19"/>
  <c r="K2287" i="19"/>
  <c r="K709" i="19"/>
  <c r="K4591" i="19"/>
  <c r="J9435" i="19"/>
  <c r="I7110" i="19"/>
  <c r="K5579" i="19"/>
  <c r="K4293" i="19"/>
  <c r="K2859" i="19"/>
  <c r="J6685" i="19"/>
  <c r="K9165" i="19"/>
  <c r="K7774" i="19"/>
  <c r="K98" i="19"/>
  <c r="K4820" i="19"/>
  <c r="J8755" i="19"/>
  <c r="J6523" i="19"/>
  <c r="K3496" i="19"/>
  <c r="K4469" i="19"/>
  <c r="K3123" i="19"/>
  <c r="I6836" i="19"/>
  <c r="J8990" i="19"/>
  <c r="K6126" i="19"/>
  <c r="J5994" i="19"/>
  <c r="I7719" i="19"/>
  <c r="I6120" i="19"/>
  <c r="K7335" i="19"/>
  <c r="I7797" i="19"/>
  <c r="I5521" i="19"/>
  <c r="I5744" i="19"/>
  <c r="K3827" i="19"/>
  <c r="I7257" i="19"/>
  <c r="K4500" i="19"/>
  <c r="K2999" i="19"/>
  <c r="I6201" i="19"/>
  <c r="K4550" i="19"/>
  <c r="K5669" i="19"/>
  <c r="K4182" i="19"/>
  <c r="K5587" i="19"/>
  <c r="K7730" i="19"/>
  <c r="K117" i="19"/>
  <c r="K5899" i="19"/>
  <c r="K4661" i="19"/>
  <c r="K1189" i="19"/>
  <c r="J8534" i="19"/>
  <c r="K8411" i="19"/>
  <c r="I6825" i="19"/>
  <c r="K4915" i="19"/>
  <c r="I9124" i="19"/>
  <c r="I6170" i="19"/>
  <c r="K8742" i="19"/>
  <c r="K3880" i="19"/>
  <c r="I6225" i="19"/>
  <c r="I7223" i="19"/>
  <c r="I7953" i="19"/>
  <c r="J5679" i="19"/>
  <c r="K2467" i="19"/>
  <c r="K3031" i="19"/>
  <c r="K7724" i="19"/>
  <c r="K7791" i="19"/>
  <c r="K737" i="19"/>
  <c r="K1862" i="19"/>
  <c r="I9447" i="19"/>
  <c r="K2630" i="19"/>
  <c r="K2384" i="19"/>
  <c r="K5776" i="19"/>
  <c r="I8393" i="19"/>
  <c r="K8588" i="19"/>
  <c r="K4441" i="19"/>
  <c r="K6677" i="19"/>
  <c r="K9547" i="19"/>
  <c r="I8723" i="19"/>
  <c r="J8069" i="19"/>
  <c r="K340" i="19"/>
  <c r="K8897" i="19"/>
  <c r="K964" i="19"/>
  <c r="J8578" i="19"/>
  <c r="J8390" i="19"/>
  <c r="K5878" i="19"/>
  <c r="K5630" i="19"/>
  <c r="K5621" i="19"/>
  <c r="I6052" i="19"/>
  <c r="J5682" i="19"/>
  <c r="I8213" i="19"/>
  <c r="J7930" i="19"/>
  <c r="I7148" i="19"/>
  <c r="J9227" i="19"/>
  <c r="K8059" i="19"/>
  <c r="J9281" i="19"/>
  <c r="K9057" i="19"/>
  <c r="K386" i="19"/>
  <c r="I5703" i="19"/>
  <c r="K4193" i="19"/>
  <c r="K4106" i="19"/>
  <c r="K5747" i="19"/>
  <c r="J6604" i="19"/>
  <c r="K1047" i="19"/>
  <c r="J8896" i="19"/>
  <c r="I9493" i="19"/>
  <c r="K2243" i="19"/>
  <c r="I7512" i="19"/>
  <c r="I6692" i="19"/>
  <c r="K1251" i="19"/>
  <c r="J5504" i="19"/>
  <c r="K1747" i="19"/>
  <c r="K2193" i="19"/>
  <c r="K4918" i="19"/>
  <c r="K1285" i="19"/>
  <c r="J7620" i="19"/>
  <c r="J6285" i="19"/>
  <c r="J7047" i="19"/>
  <c r="K74" i="19"/>
  <c r="J5914" i="19"/>
  <c r="J8895" i="19"/>
  <c r="J5481" i="19"/>
  <c r="K4392" i="19"/>
  <c r="I9257" i="19"/>
  <c r="I8656" i="19"/>
  <c r="J6391" i="19"/>
  <c r="K608" i="19"/>
  <c r="K2250" i="19"/>
  <c r="I9392" i="19"/>
  <c r="I6268" i="19"/>
  <c r="J5777" i="19"/>
  <c r="K9186" i="19"/>
  <c r="K3713" i="19"/>
  <c r="J7854" i="19"/>
  <c r="J9351" i="19"/>
  <c r="I9418" i="19"/>
  <c r="I8506" i="19"/>
  <c r="I7231" i="19"/>
  <c r="K6041" i="19"/>
  <c r="J6785" i="19"/>
  <c r="K3071" i="19"/>
  <c r="I8605" i="19"/>
  <c r="K8486" i="19"/>
  <c r="I9373" i="19"/>
  <c r="K5506" i="19"/>
  <c r="I8267" i="19"/>
  <c r="K5635" i="19"/>
  <c r="K6419" i="19"/>
  <c r="J7017" i="19"/>
  <c r="I7182" i="19"/>
  <c r="K9493" i="19"/>
  <c r="J7790" i="19"/>
  <c r="J6694" i="19"/>
  <c r="I6358" i="19"/>
  <c r="K8093" i="19"/>
  <c r="K6938" i="19"/>
  <c r="K9011" i="19"/>
  <c r="K5820" i="19"/>
  <c r="K6531" i="19"/>
  <c r="I9390" i="19"/>
  <c r="I7521" i="19"/>
  <c r="J7983" i="19"/>
  <c r="K3133" i="19"/>
  <c r="J8326" i="19"/>
  <c r="J8606" i="19"/>
  <c r="K7804" i="19"/>
  <c r="J6860" i="19"/>
  <c r="K2550" i="19"/>
  <c r="K5992" i="19"/>
  <c r="I8930" i="19"/>
  <c r="K1624" i="19"/>
  <c r="K547" i="19"/>
  <c r="J7425" i="19"/>
  <c r="K639" i="19"/>
  <c r="K3820" i="19"/>
  <c r="I9524" i="19"/>
  <c r="K2862" i="19"/>
  <c r="K4112" i="19"/>
  <c r="K3647" i="19"/>
  <c r="K9444" i="19"/>
  <c r="K1982" i="19"/>
  <c r="K270" i="19"/>
  <c r="K2136" i="19"/>
  <c r="K5428" i="19"/>
  <c r="K8403" i="19"/>
  <c r="K8143" i="19"/>
  <c r="K3001" i="19"/>
  <c r="K4730" i="19"/>
  <c r="K7709" i="19"/>
  <c r="J5558" i="19"/>
  <c r="J8128" i="19"/>
  <c r="J8490" i="19"/>
  <c r="I9150" i="19"/>
  <c r="I5957" i="19"/>
  <c r="J9441" i="19"/>
  <c r="I8331" i="19"/>
  <c r="K7246" i="19"/>
  <c r="I6295" i="19"/>
  <c r="J5086" i="19"/>
  <c r="J6700" i="19"/>
  <c r="I8178" i="19"/>
  <c r="I6082" i="19"/>
  <c r="K5887" i="19"/>
  <c r="K3854" i="19"/>
  <c r="K8888" i="19"/>
  <c r="K3409" i="19"/>
  <c r="K4361" i="19"/>
  <c r="I7066" i="19"/>
  <c r="K175" i="19"/>
  <c r="K7078" i="19"/>
  <c r="K7318" i="19"/>
  <c r="K343" i="19"/>
  <c r="I6318" i="19"/>
  <c r="K3358" i="19"/>
  <c r="K6233" i="19"/>
  <c r="J6759" i="19"/>
  <c r="J8406" i="19"/>
  <c r="K3416" i="19"/>
  <c r="J9471" i="19"/>
  <c r="I9287" i="19"/>
  <c r="K4568" i="19"/>
  <c r="J8453" i="19"/>
  <c r="J6817" i="19"/>
  <c r="J5847" i="19"/>
  <c r="J7726" i="19"/>
  <c r="I7621" i="19"/>
  <c r="K1154" i="19"/>
  <c r="I7035" i="19"/>
  <c r="K1257" i="19"/>
  <c r="I7400" i="19"/>
  <c r="K6087" i="19"/>
  <c r="K1221" i="19"/>
  <c r="J8722" i="19"/>
  <c r="K1035" i="19"/>
  <c r="J8385" i="19"/>
  <c r="K8986" i="19"/>
  <c r="K1640" i="19"/>
  <c r="K7909" i="19"/>
  <c r="J6822" i="19"/>
  <c r="J6452" i="19"/>
  <c r="J5677" i="19"/>
  <c r="K866" i="19"/>
  <c r="I6562" i="19"/>
  <c r="K8383" i="19"/>
  <c r="J6476" i="19"/>
  <c r="I9445" i="19"/>
  <c r="J5614" i="19"/>
  <c r="I7955" i="19"/>
  <c r="J8301" i="19"/>
  <c r="K4768" i="19"/>
  <c r="J6963" i="19"/>
  <c r="I8980" i="19"/>
  <c r="J7243" i="19"/>
  <c r="K8942" i="19"/>
  <c r="K517" i="19"/>
  <c r="I5709" i="19"/>
  <c r="K1950" i="19"/>
  <c r="K6556" i="19"/>
  <c r="K2339" i="19"/>
  <c r="I8038" i="19"/>
  <c r="J8497" i="19"/>
  <c r="K3086" i="19"/>
  <c r="K9271" i="19"/>
  <c r="I9342" i="19"/>
  <c r="J8220" i="19"/>
  <c r="K6730" i="19"/>
  <c r="I9296" i="19"/>
  <c r="I8318" i="19"/>
  <c r="J5592" i="19"/>
  <c r="K4443" i="19"/>
  <c r="J8100" i="19"/>
  <c r="K3805" i="19"/>
  <c r="K6225" i="19"/>
  <c r="I9335" i="19"/>
  <c r="I8957" i="19"/>
  <c r="K7372" i="19"/>
  <c r="J6053" i="19"/>
  <c r="I8407" i="19"/>
  <c r="I5912" i="19"/>
  <c r="I9496" i="19"/>
  <c r="K4421" i="19"/>
  <c r="K5730" i="19"/>
  <c r="J7965" i="19"/>
  <c r="I6162" i="19"/>
  <c r="K5613" i="19"/>
  <c r="K4531" i="19"/>
  <c r="J9375" i="19"/>
  <c r="I6301" i="19"/>
  <c r="I9511" i="19"/>
  <c r="I8747" i="19"/>
  <c r="I7853" i="19"/>
  <c r="I6764" i="19"/>
  <c r="I5437" i="19"/>
  <c r="K3868" i="19"/>
  <c r="J9285" i="19"/>
  <c r="K8457" i="19"/>
  <c r="J5826" i="19"/>
  <c r="J6693" i="19"/>
  <c r="K7979" i="19"/>
  <c r="J6998" i="19"/>
  <c r="K3057" i="19"/>
  <c r="J9021" i="19"/>
  <c r="K9000" i="19"/>
  <c r="I8795" i="19"/>
  <c r="K3301" i="19"/>
  <c r="I7992" i="19"/>
  <c r="J7148" i="19"/>
  <c r="J6582" i="19"/>
  <c r="K4194" i="19"/>
  <c r="K190" i="19"/>
  <c r="I6432" i="19"/>
  <c r="K4691" i="19"/>
  <c r="K2838" i="19"/>
  <c r="J7603" i="19"/>
  <c r="K5750" i="19"/>
  <c r="J8835" i="19"/>
  <c r="K8072" i="19"/>
  <c r="K8394" i="19"/>
  <c r="J7406" i="19"/>
  <c r="K9109" i="19"/>
  <c r="K1150" i="19"/>
  <c r="I6211" i="19"/>
  <c r="I8132" i="19"/>
  <c r="J6101" i="19"/>
  <c r="K853" i="19"/>
  <c r="K4792" i="19"/>
  <c r="I7117" i="19"/>
  <c r="J5712" i="19"/>
  <c r="J5774" i="19"/>
  <c r="J8268" i="19"/>
  <c r="K894" i="19"/>
  <c r="K5443" i="19"/>
  <c r="J8168" i="19"/>
  <c r="J7658" i="19"/>
  <c r="I8588" i="19"/>
  <c r="I9464" i="19"/>
  <c r="J8705" i="19"/>
  <c r="J6075" i="19"/>
  <c r="I9244" i="19"/>
  <c r="J7576" i="19"/>
  <c r="K8427" i="19"/>
  <c r="I8865" i="19"/>
  <c r="K3303" i="19"/>
  <c r="K4201" i="19"/>
  <c r="K3908" i="19"/>
  <c r="J5822" i="19"/>
  <c r="I6092" i="19"/>
  <c r="K1310" i="19"/>
  <c r="K1078" i="19"/>
  <c r="K7894" i="19"/>
  <c r="K6592" i="19"/>
  <c r="K122" i="19"/>
  <c r="I7468" i="19"/>
  <c r="I7356" i="19"/>
  <c r="K9049" i="19"/>
  <c r="I8834" i="19"/>
  <c r="I6808" i="19"/>
  <c r="I9171" i="19"/>
  <c r="J9549" i="19"/>
  <c r="K5867" i="19"/>
  <c r="J6305" i="19"/>
  <c r="K3426" i="19"/>
  <c r="K5064" i="19"/>
  <c r="K6281" i="19"/>
  <c r="K4584" i="19"/>
  <c r="K554" i="19"/>
  <c r="J7785" i="19"/>
  <c r="K5671" i="19"/>
  <c r="J7360" i="19"/>
  <c r="I8406" i="19"/>
  <c r="J6048" i="19"/>
  <c r="K662" i="19"/>
  <c r="K2853" i="19"/>
  <c r="K2380" i="19"/>
  <c r="I8019" i="19"/>
  <c r="K7243" i="19"/>
  <c r="J9286" i="19"/>
  <c r="K521" i="19"/>
  <c r="I7900" i="19"/>
  <c r="I8509" i="19"/>
  <c r="K8634" i="19"/>
  <c r="K810" i="19"/>
  <c r="I8272" i="19"/>
  <c r="K4143" i="19"/>
  <c r="K4623" i="19"/>
  <c r="I9026" i="19"/>
  <c r="I8427" i="19"/>
  <c r="I5660" i="19"/>
  <c r="K1845" i="19"/>
  <c r="I5993" i="19"/>
  <c r="I7000" i="19"/>
  <c r="J5479" i="19"/>
  <c r="I8743" i="19"/>
  <c r="K206" i="19"/>
  <c r="K7580" i="19"/>
  <c r="J6581" i="19"/>
  <c r="K7036" i="19"/>
  <c r="K8290" i="19"/>
  <c r="K1534" i="19"/>
  <c r="I7993" i="19"/>
  <c r="I8911" i="19"/>
  <c r="I5766" i="19"/>
  <c r="K8518" i="19"/>
  <c r="I5735" i="19"/>
  <c r="J9242" i="19"/>
  <c r="J7518" i="19"/>
  <c r="J5755" i="19"/>
  <c r="K3356" i="19"/>
  <c r="J9427" i="19"/>
  <c r="I8604" i="19"/>
  <c r="J7541" i="19"/>
  <c r="J5782" i="19"/>
  <c r="K1443" i="19"/>
  <c r="K245" i="19"/>
  <c r="I6037" i="19"/>
  <c r="I7483" i="19"/>
  <c r="I9198" i="19"/>
  <c r="I9279" i="19"/>
  <c r="I6828" i="19"/>
  <c r="K4023" i="19"/>
  <c r="K1024" i="19"/>
  <c r="K3811" i="19"/>
  <c r="J8779" i="19"/>
  <c r="J5587" i="19"/>
  <c r="I6827" i="19"/>
  <c r="J6528" i="19"/>
  <c r="K722" i="19"/>
  <c r="I9516" i="19"/>
  <c r="J5965" i="19"/>
  <c r="K2236" i="19"/>
  <c r="K2635" i="19"/>
  <c r="J7110" i="19"/>
  <c r="J8869" i="19"/>
  <c r="J8116" i="19"/>
  <c r="K6384" i="19"/>
  <c r="K6038" i="19"/>
  <c r="I6404" i="19"/>
  <c r="K6841" i="19"/>
  <c r="K5598" i="19"/>
  <c r="J7773" i="19"/>
  <c r="K1151" i="19"/>
  <c r="I7251" i="19"/>
  <c r="I9468" i="19"/>
  <c r="J9086" i="19"/>
  <c r="J6043" i="19"/>
  <c r="K469" i="19"/>
  <c r="J7015" i="19"/>
  <c r="I7386" i="19"/>
  <c r="K7147" i="19"/>
  <c r="K9511" i="19"/>
  <c r="I9408" i="19"/>
  <c r="I6484" i="19"/>
  <c r="K7295" i="19"/>
  <c r="J6433" i="19"/>
  <c r="K7920" i="19"/>
  <c r="I7293" i="19"/>
  <c r="K8360" i="19"/>
  <c r="K3839" i="19"/>
  <c r="K1961" i="19"/>
  <c r="J5982" i="19"/>
  <c r="I9129" i="19"/>
  <c r="K1596" i="19"/>
  <c r="J6588" i="19"/>
  <c r="J9309" i="19"/>
  <c r="K3122" i="19"/>
  <c r="I7502" i="19"/>
  <c r="J7032" i="19"/>
  <c r="I8128" i="19"/>
  <c r="K8005" i="19"/>
  <c r="I6627" i="19"/>
  <c r="I8725" i="19"/>
  <c r="I7672" i="19"/>
  <c r="J7779" i="19"/>
  <c r="K7350" i="19"/>
  <c r="I6303" i="19"/>
  <c r="J9263" i="19"/>
  <c r="J9481" i="19"/>
  <c r="K6432" i="19"/>
  <c r="J5808" i="19"/>
  <c r="J5501" i="19"/>
  <c r="I6657" i="19"/>
  <c r="I8851" i="19"/>
  <c r="I8374" i="19"/>
  <c r="K2993" i="19"/>
  <c r="K6692" i="19"/>
  <c r="I8056" i="19"/>
  <c r="I5650" i="19"/>
  <c r="J6635" i="19"/>
  <c r="K6971" i="19"/>
  <c r="I6697" i="19"/>
  <c r="K2137" i="19"/>
  <c r="K168" i="19"/>
  <c r="K5722" i="19"/>
  <c r="K7586" i="19"/>
  <c r="K9112" i="19"/>
  <c r="K8924" i="19"/>
  <c r="K1531" i="19"/>
  <c r="K4895" i="19"/>
  <c r="K6572" i="19"/>
  <c r="I8991" i="19"/>
  <c r="K3684" i="19"/>
  <c r="J6040" i="19"/>
  <c r="K6090" i="19"/>
  <c r="K631" i="19"/>
  <c r="J9045" i="19"/>
  <c r="K6965" i="19"/>
  <c r="K9204" i="19"/>
  <c r="K8943" i="19"/>
  <c r="J7946" i="19"/>
  <c r="I5910" i="19"/>
  <c r="J6952" i="19"/>
  <c r="K460" i="19"/>
  <c r="I9168" i="19"/>
  <c r="K8436" i="19"/>
  <c r="J6097" i="19"/>
  <c r="J8013" i="19"/>
  <c r="I8709" i="19"/>
  <c r="I5951" i="19"/>
  <c r="K3807" i="19"/>
  <c r="J7727" i="19"/>
  <c r="I9281" i="19"/>
  <c r="K8375" i="19"/>
  <c r="K8261" i="19"/>
  <c r="K2119" i="19"/>
  <c r="K7214" i="19"/>
  <c r="K8450" i="19"/>
  <c r="K4693" i="19"/>
  <c r="K1810" i="19"/>
  <c r="K4398" i="19"/>
  <c r="K4641" i="19"/>
  <c r="K2497" i="19"/>
  <c r="J6606" i="19"/>
  <c r="K8562" i="19"/>
  <c r="K1801" i="19"/>
  <c r="K2461" i="19"/>
  <c r="J7452" i="19"/>
  <c r="I6077" i="19"/>
  <c r="K4120" i="19"/>
  <c r="K3552" i="19"/>
  <c r="K7297" i="19"/>
  <c r="K2005" i="19"/>
  <c r="K3154" i="19"/>
  <c r="I5436" i="19"/>
  <c r="K220" i="19"/>
  <c r="K6404" i="19"/>
  <c r="J8545" i="19"/>
  <c r="J6649" i="19"/>
  <c r="K2945" i="19"/>
  <c r="K5718" i="19"/>
  <c r="K1118" i="19"/>
  <c r="K1860" i="19"/>
  <c r="J5460" i="19"/>
  <c r="K7276" i="19"/>
  <c r="J8700" i="19"/>
  <c r="I7598" i="19"/>
  <c r="I8325" i="19"/>
  <c r="K3679" i="19"/>
  <c r="K7935" i="19"/>
  <c r="K4024" i="19"/>
  <c r="J8122" i="19"/>
  <c r="J8481" i="19"/>
  <c r="K655" i="19"/>
  <c r="K6742" i="19"/>
  <c r="I7397" i="19"/>
  <c r="J6911" i="19"/>
  <c r="K1942" i="19"/>
  <c r="J8501" i="19"/>
  <c r="K5505" i="19"/>
  <c r="K7695" i="19"/>
  <c r="K8055" i="19"/>
  <c r="K5597" i="19"/>
  <c r="K973" i="19"/>
  <c r="K1927" i="19"/>
  <c r="K2343" i="19"/>
  <c r="I8581" i="19"/>
  <c r="K4859" i="19"/>
  <c r="J8439" i="19"/>
  <c r="K1008" i="19"/>
  <c r="J8314" i="19"/>
  <c r="I8646" i="19"/>
  <c r="J9473" i="19"/>
  <c r="K4965" i="19"/>
  <c r="K6015" i="19"/>
  <c r="K6846" i="19"/>
  <c r="I9212" i="19"/>
  <c r="K566" i="19"/>
  <c r="I6485" i="19"/>
  <c r="K3544" i="19"/>
  <c r="K3824" i="19"/>
  <c r="J6220" i="19"/>
  <c r="J7632" i="19"/>
  <c r="K1473" i="19"/>
  <c r="I7312" i="19"/>
  <c r="K6163" i="19"/>
  <c r="K6986" i="19"/>
  <c r="J7688" i="19"/>
  <c r="K3871" i="19"/>
  <c r="K533" i="19"/>
  <c r="J9369" i="19"/>
  <c r="K933" i="19"/>
  <c r="K1458" i="19"/>
  <c r="J7163" i="19"/>
  <c r="J7306" i="19"/>
  <c r="J6572" i="19"/>
  <c r="I8481" i="19"/>
  <c r="I7407" i="19"/>
  <c r="K617" i="19"/>
  <c r="K959" i="19"/>
  <c r="I8936" i="19"/>
  <c r="J8470" i="19"/>
  <c r="I5574" i="19"/>
  <c r="I9492" i="19"/>
  <c r="J5973" i="19"/>
  <c r="K2388" i="19"/>
  <c r="I6305" i="19"/>
  <c r="J6671" i="19"/>
  <c r="K3478" i="19"/>
  <c r="K8907" i="19"/>
  <c r="K6230" i="19"/>
  <c r="I7722" i="19"/>
  <c r="I6257" i="19"/>
  <c r="K4442" i="19"/>
  <c r="K3009" i="19"/>
  <c r="K3266" i="19"/>
  <c r="K9141" i="19"/>
  <c r="K8725" i="19"/>
  <c r="K7343" i="19"/>
  <c r="K2698" i="19"/>
  <c r="I5702" i="19"/>
  <c r="I8031" i="19"/>
  <c r="J7503" i="19"/>
  <c r="K6931" i="19"/>
  <c r="K1181" i="19"/>
  <c r="J7165" i="19"/>
  <c r="K6138" i="19"/>
  <c r="K7998" i="19"/>
  <c r="J7762" i="19"/>
  <c r="K2269" i="19"/>
  <c r="I7639" i="19"/>
  <c r="J8798" i="19"/>
  <c r="J5911" i="19"/>
  <c r="K8606" i="19"/>
  <c r="J6537" i="19"/>
  <c r="I6188" i="19"/>
  <c r="J5449" i="19"/>
  <c r="K6593" i="19"/>
  <c r="I8422" i="19"/>
  <c r="I6829" i="19"/>
  <c r="I7100" i="19"/>
  <c r="K8821" i="19"/>
  <c r="K2515" i="19"/>
  <c r="J8849" i="19"/>
  <c r="K5710" i="19"/>
  <c r="K442" i="19"/>
  <c r="J8456" i="19"/>
  <c r="I8914" i="19"/>
  <c r="K2764" i="19"/>
  <c r="K8103" i="19"/>
  <c r="I7731" i="19"/>
  <c r="K413" i="19"/>
  <c r="K125" i="19"/>
  <c r="K5008" i="19"/>
  <c r="K7155" i="19"/>
  <c r="K4781" i="19"/>
  <c r="K6652" i="19"/>
  <c r="K2183" i="19"/>
  <c r="K912" i="19"/>
  <c r="K8624" i="19"/>
  <c r="K586" i="19"/>
  <c r="K6524" i="19"/>
  <c r="K2504" i="19"/>
  <c r="J8178" i="19"/>
  <c r="J7789" i="19"/>
  <c r="K5687" i="19"/>
  <c r="J7227" i="19"/>
  <c r="K792" i="19"/>
  <c r="I8002" i="19"/>
  <c r="K6211" i="19"/>
  <c r="K4505" i="19"/>
  <c r="J7597" i="19"/>
  <c r="J6657" i="19"/>
  <c r="K276" i="19"/>
  <c r="K8460" i="19"/>
  <c r="K467" i="19"/>
  <c r="K2779" i="19"/>
  <c r="K1345" i="19"/>
  <c r="K4865" i="19"/>
  <c r="K4357" i="19"/>
  <c r="K7354" i="19"/>
  <c r="K8559" i="19"/>
  <c r="K6808" i="19"/>
  <c r="K366" i="19"/>
  <c r="K3752" i="19"/>
  <c r="K8977" i="19"/>
  <c r="J6344" i="19"/>
  <c r="J9054" i="19"/>
  <c r="I5740" i="19"/>
  <c r="J7103" i="19"/>
  <c r="J7978" i="19"/>
  <c r="I8102" i="19"/>
  <c r="J6916" i="19"/>
  <c r="J7955" i="19"/>
  <c r="I7355" i="19"/>
  <c r="J8517" i="19"/>
  <c r="K6018" i="19"/>
  <c r="I8483" i="19"/>
  <c r="I9073" i="19"/>
  <c r="I9084" i="19"/>
  <c r="J8681" i="19"/>
  <c r="J6478" i="19"/>
  <c r="J9222" i="19"/>
  <c r="I5858" i="19"/>
  <c r="J6509" i="19"/>
  <c r="K6196" i="19"/>
  <c r="K3911" i="19"/>
  <c r="K263" i="19"/>
  <c r="K5592" i="19"/>
  <c r="K1322" i="19"/>
  <c r="K9119" i="19"/>
  <c r="K8397" i="19"/>
  <c r="K7641" i="19"/>
  <c r="K7272" i="19"/>
  <c r="K7216" i="19"/>
  <c r="J8127" i="19"/>
  <c r="J7341" i="19"/>
  <c r="K6247" i="19"/>
  <c r="K6797" i="19"/>
  <c r="J5623" i="19"/>
  <c r="I9512" i="19"/>
  <c r="J6122" i="19"/>
  <c r="J8103" i="19"/>
  <c r="I8530" i="19"/>
  <c r="J5730" i="19"/>
  <c r="K3500" i="19"/>
  <c r="J7568" i="19"/>
  <c r="J5686" i="19"/>
  <c r="I8540" i="19"/>
  <c r="I8362" i="19"/>
  <c r="K2793" i="19"/>
  <c r="K7258" i="19"/>
  <c r="I7238" i="19"/>
  <c r="I5448" i="19"/>
  <c r="K7490" i="19"/>
  <c r="K7202" i="19"/>
  <c r="K2565" i="19"/>
  <c r="K1201" i="19"/>
  <c r="J8709" i="19"/>
  <c r="K2196" i="19"/>
  <c r="I8943" i="19"/>
  <c r="J6072" i="19"/>
  <c r="J7994" i="19"/>
  <c r="I9039" i="19"/>
  <c r="K9318" i="19"/>
  <c r="J9426" i="19"/>
  <c r="K8128" i="19"/>
  <c r="K7262" i="19"/>
  <c r="I6098" i="19"/>
  <c r="I5489" i="19"/>
  <c r="I8585" i="19"/>
  <c r="I8217" i="19"/>
  <c r="J7474" i="19"/>
  <c r="I7012" i="19"/>
  <c r="K673" i="19"/>
  <c r="I6708" i="19"/>
  <c r="I7436" i="19"/>
  <c r="I7600" i="19"/>
  <c r="J7107" i="19"/>
  <c r="I5528" i="19"/>
  <c r="K6601" i="19"/>
  <c r="K4045" i="19"/>
  <c r="K3761" i="19"/>
  <c r="I6114" i="19"/>
  <c r="K2038" i="19"/>
  <c r="I9205" i="19"/>
  <c r="I7832" i="19"/>
  <c r="J9477" i="19"/>
  <c r="K126" i="19"/>
  <c r="I5658" i="19"/>
  <c r="J8276" i="19"/>
  <c r="I6453" i="19"/>
  <c r="I7087" i="19"/>
  <c r="I6847" i="19"/>
  <c r="I7063" i="19"/>
  <c r="I7319" i="19"/>
  <c r="I6581" i="19"/>
  <c r="K7109" i="19"/>
  <c r="I8607" i="19"/>
  <c r="K5908" i="19"/>
  <c r="J7395" i="19"/>
  <c r="K9549" i="19"/>
  <c r="J9394" i="19"/>
  <c r="J8229" i="19"/>
  <c r="I7357" i="19"/>
  <c r="I6798" i="19"/>
  <c r="J6263" i="19"/>
  <c r="I7053" i="19"/>
  <c r="I8488" i="19"/>
  <c r="I6342" i="19"/>
  <c r="I8162" i="19"/>
  <c r="J7495" i="19"/>
  <c r="I8397" i="19"/>
  <c r="J7311" i="19"/>
  <c r="K5480" i="19"/>
  <c r="K1056" i="19"/>
  <c r="K2798" i="19"/>
  <c r="K3055" i="19"/>
  <c r="I8289" i="19"/>
  <c r="I5835" i="19"/>
  <c r="K1750" i="19"/>
  <c r="J7372" i="19"/>
  <c r="I8046" i="19"/>
  <c r="K3588" i="19"/>
  <c r="I7247" i="19"/>
  <c r="I7452" i="19"/>
  <c r="K5593" i="19"/>
  <c r="K9368" i="19"/>
  <c r="K4072" i="19"/>
  <c r="K3162" i="19"/>
  <c r="K6681" i="19"/>
  <c r="I8012" i="19"/>
  <c r="K6752" i="19"/>
  <c r="I6487" i="19"/>
  <c r="K4812" i="19"/>
  <c r="K1768" i="19"/>
  <c r="K6483" i="19"/>
  <c r="J5643" i="19"/>
  <c r="J8462" i="19"/>
  <c r="K2040" i="19"/>
  <c r="I6296" i="19"/>
  <c r="I6721" i="19"/>
  <c r="K2810" i="19"/>
  <c r="I6184" i="19"/>
  <c r="J6893" i="19"/>
  <c r="J7343" i="19"/>
  <c r="I8524" i="19"/>
  <c r="J7812" i="19"/>
  <c r="K4732" i="19"/>
  <c r="I5901" i="19"/>
  <c r="J7712" i="19"/>
  <c r="K7662" i="19"/>
  <c r="K309" i="19"/>
  <c r="I8175" i="19"/>
  <c r="K417" i="19"/>
  <c r="J5651" i="19"/>
  <c r="K7715" i="19"/>
  <c r="K2290" i="19"/>
  <c r="J7134" i="19"/>
  <c r="K7385" i="19"/>
  <c r="I8125" i="19"/>
  <c r="J5603" i="19"/>
  <c r="K7432" i="19"/>
  <c r="J7540" i="19"/>
  <c r="K3714" i="19"/>
  <c r="J8446" i="19"/>
  <c r="K6481" i="19"/>
  <c r="J6544" i="19"/>
  <c r="I6576" i="19"/>
  <c r="K2721" i="19"/>
  <c r="I7584" i="19"/>
  <c r="J6726" i="19"/>
  <c r="I9350" i="19"/>
  <c r="J7215" i="19"/>
  <c r="K2701" i="19"/>
  <c r="I6736" i="19"/>
  <c r="I5569" i="19"/>
  <c r="K4183" i="19"/>
  <c r="I8357" i="19"/>
  <c r="I5891" i="19"/>
  <c r="I8638" i="19"/>
  <c r="J6167" i="19"/>
  <c r="K6116" i="19"/>
  <c r="I8434" i="19"/>
  <c r="K5578" i="19"/>
  <c r="K2063" i="19"/>
  <c r="K8704" i="19"/>
  <c r="K4683" i="19"/>
  <c r="K1701" i="19"/>
  <c r="K4494" i="19"/>
  <c r="J5810" i="19"/>
  <c r="K7749" i="19"/>
  <c r="J5503" i="19"/>
  <c r="K2539" i="19"/>
  <c r="K1034" i="19"/>
  <c r="J9559" i="19"/>
  <c r="K8499" i="19"/>
  <c r="J7840" i="19"/>
  <c r="J5435" i="19"/>
  <c r="J8418" i="19"/>
  <c r="J5709" i="19"/>
  <c r="K67" i="19"/>
  <c r="I7770" i="19"/>
  <c r="I7195" i="19"/>
  <c r="I7423" i="19"/>
  <c r="I6632" i="19"/>
  <c r="I7782" i="19"/>
  <c r="I9426" i="19"/>
  <c r="I8104" i="19"/>
  <c r="I8371" i="19"/>
  <c r="J9221" i="19"/>
  <c r="J6147" i="19"/>
  <c r="J6519" i="19"/>
  <c r="K555" i="19"/>
  <c r="K5011" i="19"/>
  <c r="I8790" i="19"/>
  <c r="J9381" i="19"/>
  <c r="K8598" i="19"/>
  <c r="J6857" i="19"/>
  <c r="J6845" i="19"/>
  <c r="I6330" i="19"/>
  <c r="K7564" i="19"/>
  <c r="I8696" i="19"/>
  <c r="J6852" i="19"/>
  <c r="I8070" i="19"/>
  <c r="K7571" i="19"/>
  <c r="I5713" i="19"/>
  <c r="I6758" i="19"/>
  <c r="K3578" i="19"/>
  <c r="I9016" i="19"/>
  <c r="I8514" i="19"/>
  <c r="J7137" i="19"/>
  <c r="J9303" i="19"/>
  <c r="I6888" i="19"/>
  <c r="I9007" i="19"/>
  <c r="K1126" i="19"/>
  <c r="J8246" i="19"/>
  <c r="K1103" i="19"/>
  <c r="K1914" i="19"/>
  <c r="J8806" i="19"/>
  <c r="J6330" i="19"/>
  <c r="K513" i="19"/>
  <c r="J9182" i="19"/>
  <c r="K1937" i="19"/>
  <c r="J5584" i="19"/>
  <c r="I8181" i="19"/>
  <c r="I8618" i="19"/>
  <c r="K3953" i="19"/>
  <c r="J6850" i="19"/>
  <c r="K1009" i="19"/>
  <c r="I6551" i="19"/>
  <c r="K7890" i="19"/>
  <c r="K257" i="19"/>
  <c r="I9303" i="19"/>
  <c r="K7801" i="19"/>
  <c r="K4108" i="19"/>
  <c r="J8632" i="19"/>
  <c r="I8712" i="19"/>
  <c r="K9296" i="19"/>
  <c r="K4660" i="19"/>
  <c r="K8120" i="19"/>
  <c r="K8309" i="19"/>
  <c r="I8394" i="19"/>
  <c r="I6143" i="19"/>
  <c r="J7537" i="19"/>
  <c r="J8670" i="19"/>
  <c r="K7416" i="19"/>
  <c r="K9226" i="19"/>
  <c r="K8604" i="19"/>
  <c r="J9336" i="19"/>
  <c r="I8396" i="19"/>
  <c r="J8345" i="19"/>
  <c r="I9068" i="19"/>
  <c r="I9233" i="19"/>
  <c r="J7082" i="19"/>
  <c r="I7943" i="19"/>
  <c r="J6914" i="19"/>
  <c r="K1983" i="19"/>
  <c r="I7537" i="19"/>
  <c r="J8200" i="19"/>
  <c r="K7840" i="19"/>
  <c r="J6315" i="19"/>
  <c r="I6452" i="19"/>
  <c r="K8445" i="19"/>
  <c r="K6464" i="19"/>
  <c r="J7851" i="19"/>
  <c r="I6705" i="19"/>
  <c r="J7001" i="19"/>
  <c r="K9061" i="19"/>
  <c r="J5927" i="19"/>
  <c r="I9427" i="19"/>
  <c r="K8253" i="19"/>
  <c r="I9343" i="19"/>
  <c r="J7267" i="19"/>
  <c r="I5827" i="19"/>
  <c r="J6628" i="19"/>
  <c r="I8416" i="19"/>
  <c r="K6508" i="19"/>
  <c r="K1408" i="19"/>
  <c r="J8203" i="19"/>
  <c r="I6288" i="19"/>
  <c r="K158" i="19"/>
  <c r="J6384" i="19"/>
  <c r="J7644" i="19"/>
  <c r="K6539" i="19"/>
  <c r="K7865" i="19"/>
  <c r="K4498" i="19"/>
  <c r="K9327" i="19"/>
  <c r="J7296" i="19"/>
  <c r="K7177" i="19"/>
  <c r="J7076" i="19"/>
  <c r="J8145" i="19"/>
  <c r="J6243" i="19"/>
  <c r="I7557" i="19"/>
  <c r="K5546" i="19"/>
  <c r="J6375" i="19"/>
  <c r="K3108" i="19"/>
  <c r="I8644" i="19"/>
  <c r="I8107" i="19"/>
  <c r="K5079" i="19"/>
  <c r="K4574" i="19"/>
  <c r="J6237" i="19"/>
  <c r="K4388" i="19"/>
  <c r="J8776" i="19"/>
  <c r="K9498" i="19"/>
  <c r="J7896" i="19"/>
  <c r="K7615" i="19"/>
  <c r="J6530" i="19"/>
  <c r="J8125" i="19"/>
  <c r="J5540" i="19"/>
  <c r="I8133" i="19"/>
  <c r="I8780" i="19"/>
  <c r="K4324" i="19"/>
  <c r="J6571" i="19"/>
  <c r="J6696" i="19"/>
  <c r="J5708" i="19"/>
  <c r="J7670" i="19"/>
  <c r="I5087" i="19"/>
  <c r="K1986" i="19"/>
  <c r="K1837" i="19"/>
  <c r="K8159" i="19"/>
  <c r="I5572" i="19"/>
  <c r="K9383" i="19"/>
  <c r="I6938" i="19"/>
  <c r="K6647" i="19"/>
  <c r="K6208" i="19"/>
  <c r="K8999" i="19"/>
  <c r="I8455" i="19"/>
  <c r="I6069" i="19"/>
  <c r="K2794" i="19"/>
  <c r="J7050" i="19"/>
  <c r="I7496" i="19"/>
  <c r="K567" i="19"/>
  <c r="K3991" i="19"/>
  <c r="I7352" i="19"/>
  <c r="K828" i="19"/>
  <c r="K2265" i="19"/>
  <c r="K9531" i="19"/>
  <c r="K2864" i="19"/>
  <c r="K4972" i="19"/>
  <c r="I9284" i="19"/>
  <c r="K2144" i="19"/>
  <c r="J7485" i="19"/>
  <c r="J6259" i="19"/>
  <c r="I5911" i="19"/>
  <c r="I8262" i="19"/>
  <c r="I8541" i="19"/>
  <c r="K1926" i="19"/>
  <c r="I7868" i="19"/>
  <c r="K6428" i="19"/>
  <c r="J7586" i="19"/>
  <c r="J6875" i="19"/>
  <c r="I5559" i="19"/>
  <c r="I7887" i="19"/>
  <c r="I7515" i="19"/>
  <c r="I5556" i="19"/>
  <c r="K4192" i="19"/>
  <c r="K7968" i="19"/>
  <c r="K7558" i="19"/>
  <c r="K3148" i="19"/>
  <c r="K5744" i="19"/>
  <c r="K8349" i="19"/>
  <c r="K6367" i="19"/>
  <c r="J5696" i="19"/>
  <c r="K8542" i="19"/>
  <c r="J6273" i="19"/>
  <c r="K4491" i="19"/>
  <c r="J5997" i="19"/>
  <c r="K9528" i="19"/>
  <c r="J6597" i="19"/>
  <c r="J9110" i="19"/>
  <c r="K7396" i="19"/>
  <c r="J5494" i="19"/>
  <c r="J8968" i="19"/>
  <c r="I6580" i="19"/>
  <c r="I7256" i="19"/>
  <c r="K7347" i="19"/>
  <c r="J6432" i="19"/>
  <c r="J6234" i="19"/>
  <c r="I8379" i="19"/>
  <c r="K2520" i="19"/>
  <c r="K9400" i="19"/>
  <c r="I6409" i="19"/>
  <c r="I9177" i="19"/>
  <c r="K471" i="19"/>
  <c r="K6534" i="19"/>
  <c r="I8771" i="19"/>
  <c r="K4466" i="19"/>
  <c r="K1290" i="19"/>
  <c r="J8533" i="19"/>
  <c r="J7347" i="19"/>
  <c r="J6978" i="19"/>
  <c r="K3476" i="19"/>
  <c r="K1917" i="19"/>
  <c r="K9005" i="19"/>
  <c r="K8440" i="19"/>
  <c r="K7217" i="19"/>
  <c r="K7431" i="19"/>
  <c r="K1018" i="19"/>
  <c r="I9252" i="19"/>
  <c r="J8925" i="19"/>
  <c r="I6115" i="19"/>
  <c r="K3214" i="19"/>
  <c r="K6004" i="19"/>
  <c r="K6662" i="19"/>
  <c r="I6134" i="19"/>
  <c r="K6515" i="19"/>
  <c r="K162" i="19"/>
  <c r="K3326" i="19"/>
  <c r="J9256" i="19"/>
  <c r="J6139" i="19"/>
  <c r="I7732" i="19"/>
  <c r="K8328" i="19"/>
  <c r="J6736" i="19"/>
  <c r="J8338" i="19"/>
  <c r="K6318" i="19"/>
  <c r="K3915" i="19"/>
  <c r="K3185" i="19"/>
  <c r="K6025" i="19"/>
  <c r="I9394" i="19"/>
  <c r="K708" i="19"/>
  <c r="K6451" i="19"/>
  <c r="K2538" i="19"/>
  <c r="K4259" i="19"/>
  <c r="K712" i="19"/>
  <c r="K273" i="19"/>
  <c r="K841" i="19"/>
  <c r="K214" i="19"/>
  <c r="K4080" i="19"/>
  <c r="K9514" i="19"/>
  <c r="K2787" i="19"/>
  <c r="K992" i="19"/>
  <c r="K9554" i="19"/>
  <c r="K7178" i="19"/>
  <c r="K6279" i="19"/>
  <c r="K9172" i="19"/>
  <c r="K9543" i="19"/>
  <c r="K3276" i="19"/>
  <c r="J8688" i="19"/>
  <c r="K837" i="19"/>
  <c r="K3270" i="19"/>
  <c r="I5941" i="19"/>
  <c r="J5908" i="19"/>
  <c r="I6631" i="19"/>
  <c r="I8918" i="19"/>
  <c r="J9302" i="19"/>
  <c r="I9431" i="19"/>
  <c r="J6024" i="19"/>
  <c r="K6259" i="19"/>
  <c r="J6204" i="19"/>
  <c r="I6904" i="19"/>
  <c r="I7844" i="19"/>
  <c r="K7442" i="19"/>
  <c r="K1811" i="19"/>
  <c r="K8310" i="19"/>
  <c r="K1475" i="19"/>
  <c r="K2304" i="19"/>
  <c r="K3463" i="19"/>
  <c r="K1187" i="19"/>
  <c r="K5516" i="19"/>
  <c r="K5961" i="19"/>
  <c r="J9236" i="19"/>
  <c r="K2919" i="19"/>
  <c r="I8713" i="19"/>
  <c r="J7864" i="19"/>
  <c r="K6782" i="19"/>
  <c r="K6382" i="19"/>
  <c r="K7634" i="19"/>
  <c r="J8902" i="19"/>
  <c r="I7823" i="19"/>
  <c r="K3376" i="19"/>
  <c r="J7004" i="19"/>
  <c r="I7522" i="19"/>
  <c r="J5858" i="19"/>
  <c r="K2039" i="19"/>
  <c r="J7161" i="19"/>
  <c r="K5591" i="19"/>
  <c r="J5924" i="19"/>
  <c r="K3415" i="19"/>
  <c r="J9270" i="19"/>
  <c r="K6672" i="19"/>
  <c r="K5922" i="19"/>
  <c r="I8841" i="19"/>
  <c r="K6911" i="19"/>
  <c r="J6981" i="19"/>
  <c r="J6702" i="19"/>
  <c r="I8110" i="19"/>
  <c r="K3194" i="19"/>
  <c r="K6611" i="19"/>
  <c r="I9297" i="19"/>
  <c r="J8472" i="19"/>
  <c r="J7121" i="19"/>
  <c r="K2120" i="19"/>
  <c r="J9311" i="19"/>
  <c r="J6771" i="19"/>
  <c r="K480" i="19"/>
  <c r="K9142" i="19"/>
  <c r="K2655" i="19"/>
  <c r="I8983" i="19"/>
  <c r="K1753" i="19"/>
  <c r="K5709" i="19"/>
  <c r="J8553" i="19"/>
  <c r="K834" i="19"/>
  <c r="J8978" i="19"/>
  <c r="K9525" i="19"/>
  <c r="I8145" i="19"/>
  <c r="J9055" i="19"/>
  <c r="J6268" i="19"/>
  <c r="K4593" i="19"/>
  <c r="J8323" i="19"/>
  <c r="K370" i="19"/>
  <c r="J7385" i="19"/>
  <c r="K2309" i="19"/>
  <c r="I9263" i="19"/>
  <c r="K3397" i="19"/>
  <c r="J7801" i="19"/>
  <c r="K2284" i="19"/>
  <c r="K3297" i="19"/>
  <c r="I8363" i="19"/>
  <c r="K3261" i="19"/>
  <c r="I7056" i="19"/>
  <c r="I6394" i="19"/>
  <c r="K3941" i="19"/>
  <c r="I6752" i="19"/>
  <c r="K4902" i="19"/>
  <c r="K4424" i="19"/>
  <c r="K4019" i="19"/>
  <c r="K42" i="19"/>
  <c r="K2876" i="19"/>
  <c r="J6156" i="19"/>
  <c r="K5705" i="19"/>
  <c r="J9301" i="19"/>
  <c r="J5942" i="19"/>
  <c r="J9190" i="19"/>
  <c r="I9286" i="19"/>
  <c r="K4370" i="19"/>
  <c r="K2938" i="19"/>
  <c r="K6302" i="19"/>
  <c r="K1448" i="19"/>
  <c r="K2295" i="19"/>
  <c r="K6795" i="19"/>
  <c r="I8758" i="19"/>
  <c r="I6835" i="19"/>
  <c r="K7945" i="19"/>
  <c r="K3860" i="19"/>
  <c r="K5096" i="19"/>
  <c r="K9202" i="19"/>
  <c r="J6770" i="19"/>
  <c r="J6541" i="19"/>
  <c r="I8768" i="19"/>
  <c r="K6005" i="19"/>
  <c r="K6386" i="19"/>
  <c r="I8185" i="19"/>
  <c r="J7119" i="19"/>
  <c r="J6286" i="19"/>
  <c r="I7817" i="19"/>
  <c r="J9501" i="19"/>
  <c r="I7360" i="19"/>
  <c r="I9050" i="19"/>
  <c r="K9121" i="19"/>
  <c r="J6296" i="19"/>
  <c r="J7857" i="19"/>
  <c r="I8545" i="19"/>
  <c r="J7786" i="19"/>
  <c r="K2809" i="19"/>
  <c r="I8301" i="19"/>
  <c r="K6251" i="19"/>
  <c r="I8912" i="19"/>
  <c r="J8531" i="19"/>
  <c r="J8413" i="19"/>
  <c r="I8848" i="19"/>
  <c r="K454" i="19"/>
  <c r="I8944" i="19"/>
  <c r="J8274" i="19"/>
  <c r="I9254" i="19"/>
  <c r="K585" i="19"/>
  <c r="J7305" i="19"/>
  <c r="J8657" i="19"/>
  <c r="K323" i="19"/>
  <c r="J7397" i="19"/>
  <c r="J5897" i="19"/>
  <c r="I7146" i="19"/>
  <c r="J8845" i="19"/>
  <c r="I9208" i="19"/>
  <c r="K5943" i="19"/>
  <c r="K8085" i="19"/>
  <c r="I6023" i="19"/>
  <c r="I7814" i="19"/>
  <c r="I7366" i="19"/>
  <c r="I7376" i="19"/>
  <c r="K8689" i="19"/>
  <c r="I7758" i="19"/>
  <c r="I7006" i="19"/>
  <c r="J8858" i="19"/>
  <c r="K2551" i="19"/>
  <c r="J8409" i="19"/>
  <c r="K4397" i="19"/>
  <c r="J6951" i="19"/>
  <c r="J8810" i="19"/>
  <c r="K8877" i="19"/>
  <c r="K8955" i="19"/>
  <c r="K3102" i="19"/>
  <c r="K9361" i="19"/>
  <c r="K2858" i="19"/>
  <c r="I7780" i="19"/>
  <c r="K7009" i="19"/>
  <c r="J8823" i="19"/>
  <c r="K8131" i="19"/>
  <c r="J5934" i="19"/>
  <c r="I7940" i="19"/>
  <c r="K8590" i="19"/>
  <c r="J6186" i="19"/>
  <c r="K6401" i="19"/>
  <c r="K7359" i="19"/>
  <c r="K9392" i="19"/>
  <c r="I7345" i="19"/>
  <c r="J6193" i="19"/>
  <c r="K78" i="19"/>
  <c r="K1744" i="19"/>
  <c r="I6168" i="19"/>
  <c r="K4497" i="19"/>
  <c r="K5575" i="19"/>
  <c r="K9243" i="19"/>
  <c r="K985" i="19"/>
  <c r="I6649" i="19"/>
  <c r="I7230" i="19"/>
  <c r="K9384" i="19"/>
  <c r="I9209" i="19"/>
  <c r="I6165" i="19"/>
  <c r="J9072" i="19"/>
  <c r="K4928" i="19"/>
  <c r="K4339" i="19"/>
  <c r="J7274" i="19"/>
  <c r="I6413" i="19"/>
  <c r="J8555" i="19"/>
  <c r="K6953" i="19"/>
  <c r="K3343" i="19"/>
  <c r="J7639" i="19"/>
  <c r="I6428" i="19"/>
  <c r="K5555" i="19"/>
  <c r="J7159" i="19"/>
  <c r="J5429" i="19"/>
  <c r="I5813" i="19"/>
  <c r="J7813" i="19"/>
  <c r="K9068" i="19"/>
  <c r="J9117" i="19"/>
  <c r="I6369" i="19"/>
  <c r="K2092" i="19"/>
  <c r="K8805" i="19"/>
  <c r="J6037" i="19"/>
  <c r="K765" i="19"/>
  <c r="I6294" i="19"/>
  <c r="J6640" i="19"/>
  <c r="I6155" i="19"/>
  <c r="I6803" i="19"/>
  <c r="I6934" i="19"/>
  <c r="K4493" i="19"/>
  <c r="K7905" i="19"/>
  <c r="J6578" i="19"/>
  <c r="I7912" i="19"/>
  <c r="K1881" i="19"/>
  <c r="I7654" i="19"/>
  <c r="K6519" i="19"/>
  <c r="J6056" i="19"/>
  <c r="K9445" i="19"/>
  <c r="J6005" i="19"/>
  <c r="J8074" i="19"/>
  <c r="I7135" i="19"/>
  <c r="J8394" i="19"/>
  <c r="I7948" i="19"/>
  <c r="K7175" i="19"/>
  <c r="J5531" i="19"/>
  <c r="J8281" i="19"/>
  <c r="K8866" i="19"/>
  <c r="K929" i="19"/>
  <c r="K9380" i="19"/>
  <c r="I9071" i="19"/>
  <c r="K1607" i="19"/>
  <c r="K7054" i="19"/>
  <c r="K2953" i="19"/>
  <c r="K8281" i="19"/>
  <c r="K3005" i="19"/>
  <c r="I6711" i="19"/>
  <c r="I9316" i="19"/>
  <c r="I6012" i="19"/>
  <c r="J6069" i="19"/>
  <c r="J8985" i="19"/>
  <c r="K6639" i="19"/>
  <c r="I6588" i="19"/>
  <c r="K1556" i="19"/>
  <c r="K6589" i="19"/>
  <c r="I5763" i="19"/>
  <c r="I5802" i="19"/>
  <c r="J9166" i="19"/>
  <c r="I6116" i="19"/>
  <c r="I9504" i="19"/>
  <c r="K7726" i="19"/>
  <c r="K7089" i="19"/>
  <c r="I8831" i="19"/>
  <c r="J7668" i="19"/>
  <c r="J9383" i="19"/>
  <c r="K9515" i="19"/>
  <c r="I7531" i="19"/>
  <c r="J5548" i="19"/>
  <c r="K1022" i="19"/>
  <c r="J6889" i="19"/>
  <c r="J8296" i="19"/>
  <c r="J7681" i="19"/>
  <c r="K2432" i="19"/>
  <c r="I9121" i="19"/>
  <c r="J7497" i="19"/>
  <c r="J8426" i="19"/>
  <c r="J6406" i="19"/>
  <c r="J9332" i="19"/>
  <c r="K4218" i="19"/>
  <c r="I7643" i="19"/>
  <c r="I9514" i="19"/>
  <c r="J9252" i="19"/>
  <c r="I6821" i="19"/>
  <c r="K2584" i="19"/>
  <c r="I8323" i="19"/>
  <c r="K6624" i="19"/>
  <c r="K7135" i="19"/>
  <c r="K3497" i="19"/>
  <c r="K1080" i="19"/>
  <c r="K7648" i="19"/>
  <c r="J7895" i="19"/>
  <c r="I9111" i="19"/>
  <c r="K5457" i="19"/>
  <c r="J6121" i="19"/>
  <c r="J9149" i="19"/>
  <c r="I8386" i="19"/>
  <c r="K8173" i="19"/>
  <c r="K6834" i="19"/>
  <c r="J8610" i="19"/>
  <c r="K4759" i="19"/>
  <c r="I7331" i="19"/>
  <c r="K8078" i="19"/>
  <c r="K130" i="19"/>
  <c r="K310" i="19"/>
  <c r="K2924" i="19"/>
  <c r="K7375" i="19"/>
  <c r="I7764" i="19"/>
  <c r="J6792" i="19"/>
  <c r="K2238" i="19"/>
  <c r="K2194" i="19"/>
  <c r="J6260" i="19"/>
  <c r="I7008" i="19"/>
  <c r="K9252" i="19"/>
  <c r="I8201" i="19"/>
  <c r="I6438" i="19"/>
  <c r="K6489" i="19"/>
  <c r="I7242" i="19"/>
  <c r="J6590" i="19"/>
  <c r="K2543" i="19"/>
  <c r="K2257" i="19"/>
  <c r="K2396" i="19"/>
  <c r="J7860" i="19"/>
  <c r="I7044" i="19"/>
  <c r="I8525" i="19"/>
  <c r="I7290" i="19"/>
  <c r="K4003" i="19"/>
  <c r="I7755" i="19"/>
  <c r="I6824" i="19"/>
  <c r="I6650" i="19"/>
  <c r="J5726" i="19"/>
  <c r="J8701" i="19"/>
  <c r="I9197" i="19"/>
  <c r="K6789" i="19"/>
  <c r="I9442" i="19"/>
  <c r="I6214" i="19"/>
  <c r="J9065" i="19"/>
  <c r="J7949" i="19"/>
  <c r="K4459" i="19"/>
  <c r="K2142" i="19"/>
  <c r="K4527" i="19"/>
  <c r="K3933" i="19"/>
  <c r="K5973" i="19"/>
  <c r="J8058" i="19"/>
  <c r="K2580" i="19"/>
  <c r="K1526" i="19"/>
  <c r="K9311" i="19"/>
  <c r="K7066" i="19"/>
  <c r="K3002" i="19"/>
  <c r="K8883" i="19"/>
  <c r="J7889" i="19"/>
  <c r="K7815" i="19"/>
  <c r="I6507" i="19"/>
  <c r="K8420" i="19"/>
  <c r="J7980" i="19"/>
  <c r="I6617" i="19"/>
  <c r="J6398" i="19"/>
  <c r="I5656" i="19"/>
  <c r="K7789" i="19"/>
  <c r="I5544" i="19"/>
  <c r="K2214" i="19"/>
  <c r="I6933" i="19"/>
  <c r="K3923" i="19"/>
  <c r="I7580" i="19"/>
  <c r="K4172" i="19"/>
  <c r="J5633" i="19"/>
  <c r="J5471" i="19"/>
  <c r="J6663" i="19"/>
  <c r="K568" i="19"/>
  <c r="K7228" i="19"/>
  <c r="K2766" i="19"/>
  <c r="I6181" i="19"/>
  <c r="K2088" i="19"/>
  <c r="K5437" i="19"/>
  <c r="K6216" i="19"/>
  <c r="J8612" i="19"/>
  <c r="K5500" i="19"/>
  <c r="K6526" i="19"/>
  <c r="I9221" i="19"/>
  <c r="I8347" i="19"/>
  <c r="K8441" i="19"/>
  <c r="I6707" i="19"/>
  <c r="J6471" i="19"/>
  <c r="J5830" i="19"/>
  <c r="K6604" i="19"/>
  <c r="J9007" i="19"/>
  <c r="K4834" i="19"/>
  <c r="K974" i="19"/>
  <c r="K1909" i="19"/>
  <c r="I9032" i="19"/>
  <c r="J6140" i="19"/>
  <c r="I6661" i="19"/>
  <c r="K2709" i="19"/>
  <c r="I7131" i="19"/>
  <c r="I8101" i="19"/>
  <c r="I9555" i="19"/>
  <c r="I7552" i="19"/>
  <c r="I9185" i="19"/>
  <c r="I8975" i="19"/>
  <c r="J8991" i="19"/>
  <c r="K4923" i="19"/>
  <c r="K4391" i="19"/>
  <c r="K8776" i="19"/>
  <c r="K2689" i="19"/>
  <c r="J8154" i="19"/>
  <c r="I9120" i="19"/>
  <c r="I6848" i="19"/>
  <c r="J5424" i="19"/>
  <c r="K3309" i="19"/>
  <c r="K3630" i="19"/>
  <c r="K3232" i="19"/>
  <c r="I6943" i="19"/>
  <c r="K7226" i="19"/>
  <c r="J9507" i="19"/>
  <c r="I7444" i="19"/>
  <c r="K3455" i="19"/>
  <c r="I9148" i="19"/>
  <c r="K8770" i="19"/>
  <c r="K9477" i="19"/>
  <c r="K2546" i="19"/>
  <c r="K6862" i="19"/>
  <c r="J7087" i="19"/>
  <c r="I8573" i="19"/>
  <c r="K7445" i="19"/>
  <c r="K9191" i="19"/>
  <c r="I8090" i="19"/>
  <c r="K4168" i="19"/>
  <c r="K1479" i="19"/>
  <c r="K626" i="19"/>
  <c r="I7685" i="19"/>
  <c r="J5542" i="19"/>
  <c r="I6051" i="19"/>
  <c r="K4127" i="19"/>
  <c r="K5769" i="19"/>
  <c r="K7461" i="19"/>
  <c r="K8927" i="19"/>
  <c r="K6796" i="19"/>
  <c r="J7492" i="19"/>
  <c r="K5937" i="19"/>
  <c r="K217" i="19"/>
  <c r="K1300" i="19"/>
  <c r="K3227" i="19"/>
  <c r="K8066" i="19"/>
  <c r="K4694" i="19"/>
  <c r="K2108" i="19"/>
  <c r="I7922" i="19"/>
  <c r="K5544" i="19"/>
  <c r="J6309" i="19"/>
  <c r="K304" i="19"/>
  <c r="I5524" i="19"/>
  <c r="J8078" i="19"/>
  <c r="K1761" i="19"/>
  <c r="K2628" i="19"/>
  <c r="J8772" i="19"/>
  <c r="I8598" i="19"/>
  <c r="J5457" i="19"/>
  <c r="J7777" i="19"/>
  <c r="J7326" i="19"/>
  <c r="I8847" i="19"/>
  <c r="K4976" i="19"/>
  <c r="K2001" i="19"/>
  <c r="J7254" i="19"/>
  <c r="J8208" i="19"/>
  <c r="K5638" i="19"/>
  <c r="K747" i="19"/>
  <c r="K3609" i="19"/>
  <c r="K7584" i="19"/>
  <c r="I9455" i="19"/>
  <c r="K1733" i="19"/>
  <c r="K4633" i="19"/>
  <c r="I8580" i="19"/>
  <c r="I8099" i="19"/>
  <c r="I7186" i="19"/>
  <c r="I8592" i="19"/>
  <c r="I9196" i="19"/>
  <c r="J7837" i="19"/>
  <c r="K8221" i="19"/>
  <c r="K4613" i="19"/>
  <c r="K7380" i="19"/>
  <c r="J9547" i="19"/>
  <c r="K1244" i="19"/>
  <c r="K207" i="19"/>
  <c r="I5640" i="19"/>
  <c r="I7133" i="19"/>
  <c r="K9184" i="19"/>
  <c r="J7209" i="19"/>
  <c r="J6593" i="19"/>
  <c r="K8116" i="19"/>
  <c r="K3207" i="19"/>
  <c r="I7861" i="19"/>
  <c r="I7544" i="19"/>
  <c r="I9520" i="19"/>
  <c r="K6069" i="19"/>
  <c r="I7363" i="19"/>
  <c r="I6373" i="19"/>
  <c r="I7306" i="19"/>
  <c r="K6620" i="19"/>
  <c r="K7663" i="19"/>
  <c r="K7495" i="19"/>
  <c r="I7016" i="19"/>
  <c r="K7215" i="19"/>
  <c r="I6654" i="19"/>
  <c r="K3400" i="19"/>
  <c r="I9038" i="19"/>
  <c r="J9179" i="19"/>
  <c r="K2912" i="19"/>
  <c r="I7034" i="19"/>
  <c r="K4191" i="19"/>
  <c r="K3468" i="19"/>
  <c r="J7539" i="19"/>
  <c r="K2479" i="19"/>
  <c r="J6035" i="19"/>
  <c r="K8342" i="19"/>
  <c r="I9495" i="19"/>
  <c r="J6848" i="19"/>
  <c r="K3088" i="19"/>
  <c r="I8555" i="19"/>
  <c r="I6831" i="19"/>
  <c r="J9388" i="19"/>
  <c r="I8904" i="19"/>
  <c r="K233" i="19"/>
  <c r="I8044" i="19"/>
  <c r="I6441" i="19"/>
  <c r="J5890" i="19"/>
  <c r="K1266" i="19"/>
  <c r="K7122" i="19"/>
  <c r="I7414" i="19"/>
  <c r="I9518" i="19"/>
  <c r="I8727" i="19"/>
  <c r="J6137" i="19"/>
  <c r="K7357" i="19"/>
  <c r="K4495" i="19"/>
  <c r="I9001" i="19"/>
  <c r="K2425" i="19"/>
  <c r="K6948" i="19"/>
  <c r="I6785" i="19"/>
  <c r="K3382" i="19"/>
  <c r="I7287" i="19"/>
  <c r="K3884" i="19"/>
  <c r="K957" i="19"/>
  <c r="K2519" i="19"/>
  <c r="I7864" i="19"/>
  <c r="K7230" i="19"/>
  <c r="K1262" i="19"/>
  <c r="K6253" i="19"/>
  <c r="K6132" i="19"/>
  <c r="J7420" i="19"/>
  <c r="J9076" i="19"/>
  <c r="K9154" i="19"/>
  <c r="K6056" i="19"/>
  <c r="I8417" i="19"/>
  <c r="J8541" i="19"/>
  <c r="I8482" i="19"/>
  <c r="K1194" i="19"/>
  <c r="K3892" i="19"/>
  <c r="K4731" i="19"/>
  <c r="I5701" i="19"/>
  <c r="K6805" i="19"/>
  <c r="I9270" i="19"/>
  <c r="K5954" i="19"/>
  <c r="J7648" i="19"/>
  <c r="K1527" i="19"/>
  <c r="K4302" i="19"/>
  <c r="K7876" i="19"/>
  <c r="K4067" i="19"/>
  <c r="I6351" i="19"/>
  <c r="J8630" i="19"/>
  <c r="J8665" i="19"/>
  <c r="K7259" i="19"/>
  <c r="J6123" i="19"/>
  <c r="I8089" i="19"/>
  <c r="I9494" i="19"/>
  <c r="K6284" i="19"/>
  <c r="I6027" i="19"/>
  <c r="J7431" i="19"/>
  <c r="I8359" i="19"/>
  <c r="I8850" i="19"/>
  <c r="I6040" i="19"/>
  <c r="I7347" i="19"/>
  <c r="K4189" i="19"/>
  <c r="I6171" i="19"/>
  <c r="J5993" i="19"/>
  <c r="K7096" i="19"/>
  <c r="K7578" i="19"/>
  <c r="J8211" i="19"/>
  <c r="K8795" i="19"/>
  <c r="I7264" i="19"/>
  <c r="J5974" i="19"/>
  <c r="J8299" i="19"/>
  <c r="K8752" i="19"/>
  <c r="K112" i="19"/>
  <c r="K8911" i="19"/>
  <c r="K7942" i="19"/>
  <c r="J6275" i="19"/>
  <c r="K2272" i="19"/>
  <c r="I8018" i="19"/>
  <c r="K3020" i="19"/>
  <c r="J6939" i="19"/>
  <c r="I7708" i="19"/>
  <c r="K4993" i="19"/>
  <c r="K1745" i="19"/>
  <c r="K4136" i="19"/>
  <c r="K1560" i="19"/>
  <c r="K3615" i="19"/>
  <c r="K79" i="19"/>
  <c r="K2930" i="19"/>
  <c r="K280" i="19"/>
  <c r="K1107" i="19"/>
  <c r="K8691" i="19"/>
  <c r="K3058" i="19"/>
  <c r="I7661" i="19"/>
  <c r="I8661" i="19"/>
  <c r="I8320" i="19"/>
  <c r="K8794" i="19"/>
  <c r="I7717" i="19"/>
  <c r="K4854" i="19"/>
  <c r="K827" i="19"/>
  <c r="K4470" i="19"/>
  <c r="J6496" i="19"/>
  <c r="K3321" i="19"/>
  <c r="J9098" i="19"/>
  <c r="K7196" i="19"/>
  <c r="K4230" i="19"/>
  <c r="K5844" i="19"/>
  <c r="I5455" i="19"/>
  <c r="K3768" i="19"/>
  <c r="K1535" i="19"/>
  <c r="I8769" i="19"/>
  <c r="J6104" i="19"/>
  <c r="I9560" i="19"/>
  <c r="I9491" i="19"/>
  <c r="I7974" i="19"/>
  <c r="K8819" i="19"/>
  <c r="I8737" i="19"/>
  <c r="I8735" i="19"/>
  <c r="J8627" i="19"/>
  <c r="I5710" i="19"/>
  <c r="J7843" i="19"/>
  <c r="I9487" i="19"/>
  <c r="K6373" i="19"/>
  <c r="K5897" i="19"/>
  <c r="I6812" i="19"/>
  <c r="K1570" i="19"/>
  <c r="I6054" i="19"/>
  <c r="I8635" i="19"/>
  <c r="I9116" i="19"/>
  <c r="J6883" i="19"/>
  <c r="K3041" i="19"/>
  <c r="K3205" i="19"/>
  <c r="J7205" i="19"/>
  <c r="J5666" i="19"/>
  <c r="K398" i="19"/>
  <c r="I5642" i="19"/>
  <c r="J6231" i="19"/>
  <c r="I7784" i="19"/>
  <c r="J7874" i="19"/>
  <c r="J7609" i="19"/>
  <c r="I6872" i="19"/>
  <c r="J8089" i="19"/>
  <c r="K4545" i="19"/>
  <c r="K1576" i="19"/>
  <c r="K4695" i="19"/>
  <c r="K1690" i="19"/>
  <c r="K1704" i="19"/>
  <c r="I8951" i="19"/>
  <c r="K3564" i="19"/>
  <c r="J7943" i="19"/>
  <c r="K2958" i="19"/>
  <c r="I6284" i="19"/>
  <c r="K873" i="19"/>
  <c r="K14" i="19"/>
  <c r="I5516" i="19"/>
  <c r="I8477" i="19"/>
  <c r="K2691" i="19"/>
  <c r="K7536" i="19"/>
  <c r="K6835" i="19"/>
  <c r="I7837" i="19"/>
  <c r="J9422" i="19"/>
  <c r="K2259" i="19"/>
  <c r="I9317" i="19"/>
  <c r="I7740" i="19"/>
  <c r="K9301" i="19"/>
  <c r="K8554" i="19"/>
  <c r="K8861" i="19"/>
  <c r="I6299" i="19"/>
  <c r="J8098" i="19"/>
  <c r="J6393" i="19"/>
  <c r="I7562" i="19"/>
  <c r="I7197" i="19"/>
  <c r="K5952" i="19"/>
  <c r="K576" i="19"/>
  <c r="K1067" i="19"/>
  <c r="K743" i="19"/>
  <c r="J7626" i="19"/>
  <c r="J7918" i="19"/>
  <c r="J5763" i="19"/>
  <c r="J8955" i="19"/>
  <c r="K1062" i="19"/>
  <c r="I6918" i="19"/>
  <c r="I8034" i="19"/>
  <c r="K1835" i="19"/>
  <c r="I6126" i="19"/>
  <c r="K7938" i="19"/>
  <c r="J9370" i="19"/>
  <c r="K7113" i="19"/>
  <c r="I8307" i="19"/>
  <c r="J8590" i="19"/>
  <c r="K7620" i="19"/>
  <c r="I8370" i="19"/>
  <c r="I7645" i="19"/>
  <c r="I6558" i="19"/>
  <c r="I6520" i="19"/>
  <c r="I6384" i="19"/>
  <c r="J9461" i="19"/>
  <c r="I7662" i="19"/>
  <c r="J5797" i="19"/>
  <c r="K3990" i="19"/>
  <c r="K6009" i="19"/>
  <c r="J9132" i="19"/>
  <c r="K6411" i="19"/>
  <c r="K6026" i="19"/>
  <c r="J8658" i="19"/>
  <c r="K5509" i="19"/>
  <c r="K24" i="19"/>
  <c r="J5475" i="19"/>
  <c r="K1177" i="19"/>
  <c r="K1242" i="19"/>
  <c r="I7867" i="19"/>
  <c r="J9032" i="19"/>
  <c r="K9454" i="19"/>
  <c r="I9093" i="19"/>
  <c r="J5417" i="19"/>
  <c r="I5978" i="19"/>
  <c r="J8898" i="19"/>
  <c r="K1789" i="19"/>
  <c r="I7155" i="19"/>
  <c r="K3483" i="19"/>
  <c r="I6167" i="19"/>
  <c r="I7907" i="19"/>
  <c r="K8256" i="19"/>
  <c r="J5844" i="19"/>
  <c r="K695" i="19"/>
  <c r="J5922" i="19"/>
  <c r="I5469" i="19"/>
  <c r="K2765" i="19"/>
  <c r="K4592" i="19"/>
  <c r="I9367" i="19"/>
  <c r="J5715" i="19"/>
  <c r="I7538" i="19"/>
  <c r="K1276" i="19"/>
  <c r="K3306" i="19"/>
  <c r="K1557" i="19"/>
  <c r="I6916" i="19"/>
  <c r="K4765" i="19"/>
  <c r="J9145" i="19"/>
  <c r="K2462" i="19"/>
  <c r="K4083" i="19"/>
  <c r="K8982" i="19"/>
  <c r="K7333" i="19"/>
  <c r="K1231" i="19"/>
  <c r="K8295" i="19"/>
  <c r="J6613" i="19"/>
  <c r="I6746" i="19"/>
  <c r="J6827" i="19"/>
  <c r="J7231" i="19"/>
  <c r="J8654" i="19"/>
  <c r="K6314" i="19"/>
  <c r="K8484" i="19"/>
  <c r="J9118" i="19"/>
  <c r="K3774" i="19"/>
  <c r="J7761" i="19"/>
  <c r="K8996" i="19"/>
  <c r="J9391" i="19"/>
  <c r="J7144" i="19"/>
  <c r="J6420" i="19"/>
  <c r="J7891" i="19"/>
  <c r="I6935" i="19"/>
  <c r="J6912" i="19"/>
  <c r="J9486" i="19"/>
  <c r="J5619" i="19"/>
  <c r="K9418" i="19"/>
  <c r="K2337" i="19"/>
  <c r="I5443" i="19"/>
  <c r="I8314" i="19"/>
  <c r="K44" i="19"/>
  <c r="J6559" i="19"/>
  <c r="I6997" i="19"/>
  <c r="I8740" i="19"/>
  <c r="K8601" i="19"/>
  <c r="I8654" i="19"/>
  <c r="J5961" i="19"/>
  <c r="I9422" i="19"/>
  <c r="I6754" i="19"/>
  <c r="K3449" i="19"/>
  <c r="J6439" i="19"/>
  <c r="I6871" i="19"/>
  <c r="K4359" i="19"/>
  <c r="K7353" i="19"/>
  <c r="J7291" i="19"/>
  <c r="J6891" i="19"/>
  <c r="K2473" i="19"/>
  <c r="K8288" i="19"/>
  <c r="K3269" i="19"/>
  <c r="K1163" i="19"/>
  <c r="J6723" i="19"/>
  <c r="I5956" i="19"/>
  <c r="J8489" i="19"/>
  <c r="I8097" i="19"/>
  <c r="I6640" i="19"/>
  <c r="J5458" i="19"/>
  <c r="I5955" i="19"/>
  <c r="I6909" i="19"/>
  <c r="K7440" i="19"/>
  <c r="K318" i="19"/>
  <c r="I7396" i="19"/>
  <c r="K6597" i="19"/>
  <c r="J8731" i="19"/>
  <c r="J5649" i="19"/>
  <c r="J5583" i="19"/>
  <c r="K2124" i="19"/>
  <c r="K1382" i="19"/>
  <c r="K7382" i="19"/>
  <c r="K2419" i="19"/>
  <c r="I6260" i="19"/>
  <c r="I8000" i="19"/>
  <c r="K3520" i="19"/>
  <c r="J6603" i="19"/>
  <c r="J8507" i="19"/>
  <c r="I8892" i="19"/>
  <c r="K5508" i="19"/>
  <c r="K5813" i="19"/>
  <c r="I8294" i="19"/>
  <c r="J9304" i="19"/>
  <c r="I9241" i="19"/>
  <c r="J7167" i="19"/>
  <c r="K746" i="19"/>
  <c r="K6243" i="19"/>
  <c r="J6920" i="19"/>
  <c r="J7014" i="19"/>
  <c r="J7984" i="19"/>
  <c r="I8259" i="19"/>
  <c r="I9534" i="19"/>
  <c r="J6218" i="19"/>
  <c r="I5424" i="19"/>
  <c r="K5982" i="19"/>
  <c r="I8094" i="19"/>
  <c r="I5450" i="19"/>
  <c r="K6077" i="19"/>
  <c r="J6493" i="19"/>
  <c r="K4141" i="19"/>
  <c r="K4745" i="19"/>
  <c r="K6895" i="19"/>
  <c r="K7241" i="19"/>
  <c r="J6451" i="19"/>
  <c r="J6089" i="19"/>
  <c r="I6142" i="19"/>
  <c r="I9505" i="19"/>
  <c r="K6837" i="19"/>
  <c r="I5621" i="19"/>
  <c r="I6443" i="19"/>
  <c r="J9244" i="19"/>
  <c r="I6344" i="19"/>
  <c r="I7514" i="19"/>
  <c r="K7972" i="19"/>
  <c r="I6719" i="19"/>
  <c r="K9124" i="19"/>
  <c r="J8882" i="19"/>
  <c r="I5878" i="19"/>
  <c r="J7033" i="19"/>
  <c r="I6923" i="19"/>
  <c r="I5856" i="19"/>
  <c r="I9285" i="19"/>
  <c r="K5708" i="19"/>
  <c r="I8500" i="19"/>
  <c r="K286" i="19"/>
  <c r="I9405" i="19"/>
  <c r="J8111" i="19"/>
  <c r="K4098" i="19"/>
  <c r="K1301" i="19"/>
  <c r="J6699" i="19"/>
  <c r="K6833" i="19"/>
  <c r="J6428" i="19"/>
  <c r="I8599" i="19"/>
  <c r="I6572" i="19"/>
  <c r="K4017" i="19"/>
  <c r="K6310" i="19"/>
  <c r="K1170" i="19"/>
  <c r="K583" i="19"/>
  <c r="K5729" i="19"/>
  <c r="K5001" i="19"/>
  <c r="I9393" i="19"/>
  <c r="K4197" i="19"/>
  <c r="K1891" i="19"/>
  <c r="J7979" i="19"/>
  <c r="I5501" i="19"/>
  <c r="J9247" i="19"/>
  <c r="K3757" i="19"/>
  <c r="J6483" i="19"/>
  <c r="I7064" i="19"/>
  <c r="J6200" i="19"/>
  <c r="I6137" i="19"/>
  <c r="J9245" i="19"/>
  <c r="I9060" i="19"/>
  <c r="I8757" i="19"/>
  <c r="J5859" i="19"/>
  <c r="J7356" i="19"/>
  <c r="J5817" i="19"/>
  <c r="J6163" i="19"/>
  <c r="I8220" i="19"/>
  <c r="I7891" i="19"/>
  <c r="I5550" i="19"/>
  <c r="J8441" i="19"/>
  <c r="I6990" i="19"/>
  <c r="K9223" i="19"/>
  <c r="I9539" i="19"/>
  <c r="I9406" i="19"/>
  <c r="I5513" i="19"/>
  <c r="I6130" i="19"/>
  <c r="J6943" i="19"/>
  <c r="K1117" i="19"/>
  <c r="K5827" i="19"/>
  <c r="K7232" i="19"/>
  <c r="I6049" i="19"/>
  <c r="K8047" i="19"/>
  <c r="K3204" i="19"/>
  <c r="I9558" i="19"/>
  <c r="J6361" i="19"/>
  <c r="I8388" i="19"/>
  <c r="K405" i="19"/>
  <c r="I5949" i="19"/>
  <c r="I6519" i="19"/>
  <c r="J8428" i="19"/>
  <c r="K7365" i="19"/>
  <c r="K28" i="19"/>
  <c r="J6124" i="19"/>
  <c r="K7649" i="19"/>
  <c r="K1016" i="19"/>
  <c r="K1933" i="19"/>
  <c r="J5910" i="19"/>
  <c r="K6298" i="19"/>
  <c r="I7894" i="19"/>
  <c r="I8312" i="19"/>
  <c r="K6566" i="19"/>
  <c r="I7095" i="19"/>
  <c r="K8077" i="19"/>
  <c r="J7251" i="19"/>
  <c r="K3441" i="19"/>
  <c r="K4346" i="19"/>
  <c r="J6042" i="19"/>
  <c r="I9215" i="19"/>
  <c r="I7107" i="19"/>
  <c r="K7125" i="19"/>
  <c r="K913" i="19"/>
  <c r="J7279" i="19"/>
  <c r="K4226" i="19"/>
  <c r="I6072" i="19"/>
  <c r="J8987" i="19"/>
  <c r="J7266" i="19"/>
  <c r="K8202" i="19"/>
  <c r="K1466" i="19"/>
  <c r="J7630" i="19"/>
  <c r="J9393" i="19"/>
  <c r="J8140" i="19"/>
  <c r="I7821" i="19"/>
  <c r="J8064" i="19"/>
  <c r="K4256" i="19"/>
  <c r="J7179" i="19"/>
  <c r="I7154" i="19"/>
  <c r="K7013" i="19"/>
  <c r="K7769" i="19"/>
  <c r="K7265" i="19"/>
  <c r="K3062" i="19"/>
  <c r="J6079" i="19"/>
  <c r="J5624" i="19"/>
  <c r="K258" i="19"/>
  <c r="K1326" i="19"/>
  <c r="K2258" i="19"/>
  <c r="J8079" i="19"/>
  <c r="J6446" i="19"/>
  <c r="K5780" i="19"/>
  <c r="I5649" i="19"/>
  <c r="I7317" i="19"/>
  <c r="K3869" i="19"/>
  <c r="J6645" i="19"/>
  <c r="K7652" i="19"/>
  <c r="K2529" i="19"/>
  <c r="J6426" i="19"/>
  <c r="K47" i="19"/>
  <c r="J7646" i="19"/>
  <c r="J8872" i="19"/>
  <c r="I8681" i="19"/>
  <c r="K8234" i="19"/>
  <c r="K8532" i="19"/>
  <c r="I6545" i="19"/>
  <c r="J6928" i="19"/>
  <c r="I5472" i="19"/>
  <c r="J6357" i="19"/>
  <c r="J5626" i="19"/>
  <c r="I8820" i="19"/>
  <c r="J5864" i="19"/>
  <c r="I8570" i="19"/>
  <c r="I7383" i="19"/>
  <c r="K8682" i="19"/>
  <c r="J7494" i="19"/>
  <c r="I7216" i="19"/>
  <c r="K8720" i="19"/>
  <c r="J5621" i="19"/>
  <c r="I5530" i="19"/>
  <c r="I5454" i="19"/>
  <c r="I6458" i="19"/>
  <c r="I6616" i="19"/>
  <c r="J7493" i="19"/>
  <c r="J6108" i="19"/>
  <c r="J6766" i="19"/>
  <c r="I7879" i="19"/>
  <c r="I7611" i="19"/>
  <c r="J7836" i="19"/>
  <c r="I8116" i="19"/>
  <c r="I7715" i="19"/>
  <c r="I8439" i="19"/>
  <c r="I6521" i="19"/>
  <c r="I9105" i="19"/>
  <c r="K9054" i="19"/>
  <c r="I7260" i="19"/>
  <c r="K7345" i="19"/>
  <c r="J8865" i="19"/>
  <c r="K4422" i="19"/>
  <c r="I7635" i="19"/>
  <c r="J8321" i="19"/>
  <c r="J6842" i="19"/>
  <c r="K6023" i="19"/>
  <c r="I5771" i="19"/>
  <c r="J9307" i="19"/>
  <c r="K4953" i="19"/>
  <c r="K4034" i="19"/>
  <c r="J8927" i="19"/>
  <c r="I6058" i="19"/>
  <c r="J9208" i="19"/>
  <c r="K5950" i="19"/>
  <c r="K978" i="19"/>
  <c r="K5979" i="19"/>
  <c r="K3240" i="19"/>
  <c r="J8523" i="19"/>
  <c r="I7025" i="19"/>
  <c r="K4504" i="19"/>
  <c r="I8950" i="19"/>
  <c r="K1309" i="19"/>
  <c r="K2502" i="19"/>
  <c r="J6103" i="19"/>
  <c r="K8607" i="19"/>
  <c r="J9407" i="19"/>
  <c r="J8781" i="19"/>
  <c r="I7048" i="19"/>
  <c r="K9409" i="19"/>
  <c r="J9557" i="19"/>
  <c r="I7980" i="19"/>
  <c r="J5932" i="19"/>
  <c r="I5684" i="19"/>
  <c r="I8425" i="19"/>
  <c r="I5805" i="19"/>
  <c r="J5843" i="19"/>
  <c r="K221" i="19"/>
  <c r="I5842" i="19"/>
  <c r="J8076" i="19"/>
  <c r="I7631" i="19"/>
  <c r="I5876" i="19"/>
  <c r="K7183" i="19"/>
  <c r="K3511" i="19"/>
  <c r="K6021" i="19"/>
  <c r="K287" i="19"/>
  <c r="K8329" i="19"/>
  <c r="I7409" i="19"/>
  <c r="J6130" i="19"/>
  <c r="K2547" i="19"/>
  <c r="J7634" i="19"/>
  <c r="J6687" i="19"/>
  <c r="J7697" i="19"/>
  <c r="J5809" i="19"/>
  <c r="K1913" i="19"/>
  <c r="K2015" i="19"/>
  <c r="I7301" i="19"/>
  <c r="J7354" i="19"/>
  <c r="K4706" i="19"/>
  <c r="I7746" i="19"/>
  <c r="I7542" i="19"/>
  <c r="J7276" i="19"/>
  <c r="J6413" i="19"/>
  <c r="I6197" i="19"/>
  <c r="K6769" i="19"/>
  <c r="I6331" i="19"/>
  <c r="J7811" i="19"/>
  <c r="J7971" i="19"/>
  <c r="I5824" i="19"/>
  <c r="I7752" i="19"/>
  <c r="J5771" i="19"/>
  <c r="K5850" i="19"/>
  <c r="K367" i="19"/>
  <c r="J6224" i="19"/>
  <c r="K5033" i="19"/>
  <c r="I8560" i="19"/>
  <c r="K7417" i="19"/>
  <c r="I6355" i="19"/>
  <c r="K8833" i="19"/>
  <c r="K7433" i="19"/>
  <c r="K607" i="19"/>
  <c r="J6247" i="19"/>
  <c r="J5900" i="19"/>
  <c r="J5815" i="19"/>
  <c r="K8193" i="19"/>
  <c r="I5485" i="19"/>
  <c r="K4035" i="19"/>
  <c r="K7833" i="19"/>
  <c r="I6980" i="19"/>
  <c r="J6779" i="19"/>
  <c r="I7244" i="19"/>
  <c r="K4438" i="19"/>
  <c r="I9446" i="19"/>
  <c r="K3797" i="19"/>
  <c r="K6443" i="19"/>
  <c r="J9204" i="19"/>
  <c r="K2271" i="19"/>
  <c r="K7678" i="19"/>
  <c r="K4318" i="19"/>
  <c r="I6725" i="19"/>
  <c r="K4705" i="19"/>
  <c r="I7408" i="19"/>
  <c r="I6643" i="19"/>
  <c r="K3576" i="19"/>
  <c r="K8388" i="19"/>
  <c r="I5659" i="19"/>
  <c r="K5791" i="19"/>
  <c r="J5733" i="19"/>
  <c r="J7282" i="19"/>
  <c r="I7674" i="19"/>
  <c r="I6242" i="19"/>
  <c r="I9550" i="19"/>
  <c r="J7010" i="19"/>
  <c r="J6733" i="19"/>
  <c r="J5928" i="19"/>
  <c r="I8603" i="19"/>
  <c r="J5502" i="19"/>
  <c r="I6206" i="19"/>
  <c r="J5732" i="19"/>
  <c r="I7578" i="19"/>
  <c r="J5950" i="19"/>
  <c r="J6311" i="19"/>
  <c r="K4052" i="19"/>
  <c r="I8387" i="19"/>
  <c r="K9094" i="19"/>
  <c r="J5835" i="19"/>
  <c r="I6348" i="19"/>
  <c r="I9510" i="19"/>
  <c r="I6672" i="19"/>
  <c r="I7318" i="19"/>
  <c r="I6112" i="19"/>
  <c r="I9340" i="19"/>
  <c r="I6502" i="19"/>
  <c r="I7175" i="19"/>
  <c r="I8284" i="19"/>
  <c r="J8972" i="19"/>
  <c r="I5579" i="19"/>
  <c r="J7486" i="19"/>
  <c r="J7733" i="19"/>
  <c r="I9559" i="19"/>
  <c r="I5731" i="19"/>
  <c r="K6585" i="19"/>
  <c r="I7482" i="19"/>
  <c r="K7710" i="19"/>
  <c r="K3738" i="19"/>
  <c r="K9468" i="19"/>
  <c r="J6738" i="19"/>
  <c r="I6395" i="19"/>
  <c r="I7259" i="19"/>
  <c r="J7098" i="19"/>
  <c r="I7714" i="19"/>
  <c r="I8309" i="19"/>
  <c r="J6379" i="19"/>
  <c r="I6210" i="19"/>
  <c r="K3411" i="19"/>
  <c r="J7757" i="19"/>
  <c r="J6976" i="19"/>
  <c r="I7509" i="19"/>
  <c r="J5772" i="19"/>
  <c r="I7274" i="19"/>
  <c r="I7785" i="19"/>
  <c r="I5836" i="19"/>
  <c r="I8710" i="19"/>
  <c r="I8304" i="19"/>
  <c r="J9164" i="19"/>
  <c r="I8487" i="19"/>
  <c r="J5446" i="19"/>
  <c r="I9274" i="19"/>
  <c r="I5529" i="19"/>
  <c r="J6061" i="19"/>
  <c r="K5446" i="19"/>
  <c r="I7810" i="19"/>
  <c r="I7132" i="19"/>
  <c r="I9338" i="19"/>
  <c r="K4991" i="19"/>
  <c r="J9316" i="19"/>
  <c r="J6881" i="19"/>
  <c r="K4793" i="19"/>
  <c r="J5610" i="19"/>
  <c r="I5822" i="19"/>
  <c r="K7884" i="19"/>
  <c r="K1405" i="19"/>
  <c r="K5530" i="19"/>
  <c r="J8656" i="19"/>
  <c r="K8788" i="19"/>
  <c r="J5547" i="19"/>
  <c r="I7101" i="19"/>
  <c r="I6712" i="19"/>
  <c r="J6602" i="19"/>
  <c r="I7676" i="19"/>
  <c r="I6199" i="19"/>
  <c r="I7073" i="19"/>
  <c r="I7553" i="19"/>
  <c r="J8864" i="19"/>
  <c r="J7112" i="19"/>
  <c r="I8728" i="19"/>
  <c r="I8717" i="19"/>
  <c r="I6239" i="19"/>
  <c r="J7387" i="19"/>
  <c r="K7427" i="19"/>
  <c r="J7533" i="19"/>
  <c r="J5707" i="19"/>
  <c r="K2745" i="19"/>
  <c r="I7500" i="19"/>
  <c r="J8227" i="19"/>
  <c r="K7253" i="19"/>
  <c r="I7309" i="19"/>
  <c r="J7956" i="19"/>
  <c r="I6547" i="19"/>
  <c r="K881" i="19"/>
  <c r="K1402" i="19"/>
  <c r="K2985" i="19"/>
  <c r="J5659" i="19"/>
  <c r="J5470" i="19"/>
  <c r="J9318" i="19"/>
  <c r="I8805" i="19"/>
  <c r="J8374" i="19"/>
  <c r="J8408" i="19"/>
  <c r="I6655" i="19"/>
  <c r="I7748" i="19"/>
  <c r="J6099" i="19"/>
  <c r="K3442" i="19"/>
  <c r="I7458" i="19"/>
  <c r="J8002" i="19"/>
  <c r="J6280" i="19"/>
  <c r="J8001" i="19"/>
  <c r="K6492" i="19"/>
  <c r="K2494" i="19"/>
  <c r="I8411" i="19"/>
  <c r="I6346" i="19"/>
  <c r="J5764" i="19"/>
  <c r="J6370" i="19"/>
  <c r="I7995" i="19"/>
  <c r="K1852" i="19"/>
  <c r="I9128" i="19"/>
  <c r="I6173" i="19"/>
  <c r="K247" i="19"/>
  <c r="I9544" i="19"/>
  <c r="K8236" i="19"/>
  <c r="J7903" i="19"/>
  <c r="J7357" i="19"/>
  <c r="I6371" i="19"/>
  <c r="I5635" i="19"/>
  <c r="I7886" i="19"/>
  <c r="J8917" i="19"/>
  <c r="J6947" i="19"/>
  <c r="K8536" i="19"/>
  <c r="J8831" i="19"/>
  <c r="K8925" i="19"/>
  <c r="J7912" i="19"/>
  <c r="I6841" i="19"/>
  <c r="J6960" i="19"/>
  <c r="J9212" i="19"/>
  <c r="K448" i="19"/>
  <c r="I9334" i="19"/>
  <c r="J5937" i="19"/>
  <c r="J6651" i="19"/>
  <c r="J7572" i="19"/>
  <c r="K7504" i="19"/>
  <c r="I9242" i="19"/>
  <c r="J7270" i="19"/>
  <c r="J6475" i="19"/>
  <c r="J8061" i="19"/>
  <c r="I5425" i="19"/>
  <c r="K6760" i="19"/>
  <c r="J8142" i="19"/>
  <c r="J8010" i="19"/>
  <c r="I7657" i="19"/>
  <c r="I8855" i="19"/>
  <c r="J8155" i="19"/>
  <c r="K5683" i="19"/>
  <c r="I8373" i="19"/>
  <c r="J7383" i="19"/>
  <c r="J5660" i="19"/>
  <c r="J9229" i="19"/>
  <c r="J9515" i="19"/>
  <c r="J7506" i="19"/>
  <c r="J9085" i="19"/>
  <c r="J5780" i="19"/>
  <c r="J6525" i="19"/>
  <c r="K2302" i="19"/>
  <c r="J6540" i="19"/>
  <c r="I8596" i="19"/>
  <c r="I5964" i="19"/>
  <c r="I6084" i="19"/>
  <c r="J9197" i="19"/>
  <c r="K6120" i="19"/>
  <c r="I7050" i="19"/>
  <c r="I6552" i="19"/>
  <c r="I6838" i="19"/>
  <c r="I7929" i="19"/>
  <c r="I8464" i="19"/>
  <c r="K1715" i="19"/>
  <c r="K161" i="19"/>
  <c r="I6349" i="19"/>
  <c r="I7945" i="19"/>
  <c r="I7385" i="19"/>
  <c r="I8345" i="19"/>
  <c r="K8826" i="19"/>
  <c r="K1966" i="19"/>
  <c r="K9475" i="19"/>
  <c r="K4978" i="19"/>
  <c r="J7232" i="19"/>
  <c r="I8677" i="19"/>
  <c r="I7617" i="19"/>
  <c r="I7648" i="19"/>
  <c r="J6888" i="19"/>
  <c r="J6480" i="19"/>
  <c r="J6550" i="19"/>
  <c r="I8801" i="19"/>
  <c r="J7693" i="19"/>
  <c r="I9470" i="19"/>
  <c r="I6381" i="19"/>
  <c r="I6928" i="19"/>
  <c r="J6377" i="19"/>
  <c r="J7169" i="19"/>
  <c r="J6088" i="19"/>
  <c r="I9031" i="19"/>
  <c r="I9201" i="19"/>
  <c r="J5929" i="19"/>
  <c r="I5923" i="19"/>
  <c r="K9101" i="19"/>
  <c r="I5575" i="19"/>
  <c r="K5566" i="19"/>
  <c r="K7886" i="19"/>
  <c r="K3361" i="19"/>
  <c r="I5728" i="19"/>
  <c r="J7617" i="19"/>
  <c r="I9479" i="19"/>
  <c r="K7060" i="19"/>
  <c r="J7464" i="19"/>
  <c r="J8359" i="19"/>
  <c r="K7467" i="19"/>
  <c r="I6136" i="19"/>
  <c r="J8267" i="19"/>
  <c r="J7876" i="19"/>
  <c r="I6476" i="19"/>
  <c r="J9043" i="19"/>
  <c r="K3851" i="19"/>
  <c r="I5742" i="19"/>
  <c r="J8504" i="19"/>
  <c r="J6468" i="19"/>
  <c r="I9428" i="19"/>
  <c r="J8706" i="19"/>
  <c r="I6620" i="19"/>
  <c r="I6204" i="19"/>
  <c r="J6028" i="19"/>
  <c r="K930" i="19"/>
  <c r="J8448" i="19"/>
  <c r="I6445" i="19"/>
  <c r="I7979" i="19"/>
  <c r="I6223" i="19"/>
  <c r="J7477" i="19"/>
  <c r="J7689" i="19"/>
  <c r="J9299" i="19"/>
  <c r="I7049" i="19"/>
  <c r="J8839" i="19"/>
  <c r="K3286" i="19"/>
  <c r="J7483" i="19"/>
  <c r="K4758" i="19"/>
  <c r="J6917" i="19"/>
  <c r="J6626" i="19"/>
  <c r="I6454" i="19"/>
  <c r="I8964" i="19"/>
  <c r="I7037" i="19"/>
  <c r="J6002" i="19"/>
  <c r="J6126" i="19"/>
  <c r="J6975" i="19"/>
  <c r="K1090" i="19"/>
  <c r="K2208" i="19"/>
  <c r="K8782" i="19"/>
  <c r="K1403" i="19"/>
  <c r="K4598" i="19"/>
  <c r="K8589" i="19"/>
  <c r="K4742" i="19"/>
  <c r="I8552" i="19"/>
  <c r="K8712" i="19"/>
  <c r="I8497" i="19"/>
  <c r="K6907" i="19"/>
  <c r="K7173" i="19"/>
  <c r="J6898" i="19"/>
  <c r="K9509" i="19"/>
  <c r="J9172" i="19"/>
  <c r="K4082" i="19"/>
  <c r="I9283" i="19"/>
  <c r="I9155" i="19"/>
  <c r="J8874" i="19"/>
  <c r="J7880" i="19"/>
  <c r="J5572" i="19"/>
  <c r="I6780" i="19"/>
  <c r="J5976" i="19"/>
  <c r="I6786" i="19"/>
  <c r="K5664" i="19"/>
  <c r="K4451" i="19"/>
  <c r="I9417" i="19"/>
  <c r="J6425" i="19"/>
  <c r="J9089" i="19"/>
  <c r="I8192" i="19"/>
  <c r="I7250" i="19"/>
  <c r="I8756" i="19"/>
  <c r="K5957" i="19"/>
  <c r="K2589" i="19"/>
  <c r="K1411" i="19"/>
  <c r="I6481" i="19"/>
  <c r="J7115" i="19"/>
  <c r="I8173" i="19"/>
  <c r="K5662" i="19"/>
  <c r="I9253" i="19"/>
  <c r="J9295" i="19"/>
  <c r="I5079" i="19"/>
  <c r="K3887" i="19"/>
  <c r="K4413" i="19"/>
  <c r="J8981" i="19"/>
  <c r="J5879" i="19"/>
  <c r="K9147" i="19"/>
  <c r="J7799" i="19"/>
  <c r="J7937" i="19"/>
  <c r="J7142" i="19"/>
  <c r="K864" i="19"/>
  <c r="K2591" i="19"/>
  <c r="K6263" i="19"/>
  <c r="I8967" i="19"/>
  <c r="K4616" i="19"/>
  <c r="K9499" i="19"/>
  <c r="K1518" i="19"/>
  <c r="I5893" i="19"/>
  <c r="K3748" i="19"/>
  <c r="K3936" i="19"/>
  <c r="J8619" i="19"/>
  <c r="J9167" i="19"/>
  <c r="I9158" i="19"/>
  <c r="K2083" i="19"/>
  <c r="I6095" i="19"/>
  <c r="I7171" i="19"/>
  <c r="K7980" i="19"/>
  <c r="K4239" i="19"/>
  <c r="I8887" i="19"/>
  <c r="I7166" i="19"/>
  <c r="I5852" i="19"/>
  <c r="I7877" i="19"/>
  <c r="K5616" i="19"/>
  <c r="I9002" i="19"/>
  <c r="K6437" i="19"/>
  <c r="K3454" i="19"/>
  <c r="J7664" i="19"/>
  <c r="J9235" i="19"/>
  <c r="I8240" i="19"/>
  <c r="J5948" i="19"/>
  <c r="K4396" i="19"/>
  <c r="J6834" i="19"/>
  <c r="I7153" i="19"/>
  <c r="J6119" i="19"/>
  <c r="J7964" i="19"/>
  <c r="J8641" i="19"/>
  <c r="K9507" i="19"/>
  <c r="J5786" i="19"/>
  <c r="K8255" i="19"/>
  <c r="K7028" i="19"/>
  <c r="J9476" i="19"/>
  <c r="J7574" i="19"/>
  <c r="J8960" i="19"/>
  <c r="J7022" i="19"/>
  <c r="K9077" i="19"/>
  <c r="I7963" i="19"/>
  <c r="K8465" i="19"/>
  <c r="K8514" i="19"/>
  <c r="J5752" i="19"/>
  <c r="J6246" i="19"/>
  <c r="I7137" i="19"/>
  <c r="J5418" i="19"/>
  <c r="K1511" i="19"/>
  <c r="K2703" i="19"/>
  <c r="I7725" i="19"/>
  <c r="K7104" i="19"/>
  <c r="J5478" i="19"/>
  <c r="I7855" i="19"/>
  <c r="J5617" i="19"/>
  <c r="I6172" i="19"/>
  <c r="K3255" i="19"/>
  <c r="I7177" i="19"/>
  <c r="J9104" i="19"/>
  <c r="K8126" i="19"/>
  <c r="K4199" i="19"/>
  <c r="I6634" i="19"/>
  <c r="J6522" i="19"/>
  <c r="J6718" i="19"/>
  <c r="K167" i="19"/>
  <c r="I6004" i="19"/>
  <c r="I8207" i="19"/>
  <c r="K706" i="19"/>
  <c r="K4753" i="19"/>
  <c r="K7832" i="19"/>
  <c r="I8615" i="19"/>
  <c r="K4402" i="19"/>
  <c r="K2726" i="19"/>
  <c r="J7822" i="19"/>
  <c r="I8285" i="19"/>
  <c r="J7922" i="19"/>
  <c r="J7131" i="19"/>
  <c r="I5669" i="19"/>
  <c r="I7294" i="19"/>
  <c r="I5790" i="19"/>
  <c r="K256" i="19"/>
  <c r="J9141" i="19"/>
  <c r="J7460" i="19"/>
  <c r="J8743" i="19"/>
  <c r="J7783" i="19"/>
  <c r="K6615" i="19"/>
  <c r="J5789" i="19"/>
  <c r="K8111" i="19"/>
  <c r="I7106" i="19"/>
  <c r="I6773" i="19"/>
  <c r="J7368" i="19"/>
  <c r="I7027" i="19"/>
  <c r="I7750" i="19"/>
  <c r="J8761" i="19"/>
  <c r="K8275" i="19"/>
  <c r="K6170" i="19"/>
  <c r="J7299" i="19"/>
  <c r="I9170" i="19"/>
  <c r="I6232" i="19"/>
  <c r="J9474" i="19"/>
  <c r="I5538" i="19"/>
  <c r="I5925" i="19"/>
  <c r="I5834" i="19"/>
  <c r="J9023" i="19"/>
  <c r="J5720" i="19"/>
  <c r="J8915" i="19"/>
  <c r="I9553" i="19"/>
  <c r="K7488" i="19"/>
  <c r="I8115" i="19"/>
  <c r="I7176" i="19"/>
  <c r="I8226" i="19"/>
  <c r="I9562" i="19"/>
  <c r="I7670" i="19"/>
  <c r="I5841" i="19"/>
  <c r="K5910" i="19"/>
  <c r="J6162" i="19"/>
  <c r="I8547" i="19"/>
  <c r="J6267" i="19"/>
  <c r="K6431" i="19"/>
  <c r="I9232" i="19"/>
  <c r="J6368" i="19"/>
  <c r="K2544" i="19"/>
  <c r="J9122" i="19"/>
  <c r="J9543" i="19"/>
  <c r="J6269" i="19"/>
  <c r="J7402" i="19"/>
  <c r="J7806" i="19"/>
  <c r="I9037" i="19"/>
  <c r="I6840" i="19"/>
  <c r="K3447" i="19"/>
  <c r="I6017" i="19"/>
  <c r="K2761" i="19"/>
  <c r="K3573" i="19"/>
  <c r="I8813" i="19"/>
  <c r="K9022" i="19"/>
  <c r="K8390" i="19"/>
  <c r="I6230" i="19"/>
  <c r="K3485" i="19"/>
  <c r="J7736" i="19"/>
  <c r="J6560" i="19"/>
  <c r="K8591" i="19"/>
  <c r="J6117" i="19"/>
  <c r="I7277" i="19"/>
  <c r="K3841" i="19"/>
  <c r="K7367" i="19"/>
  <c r="I8634" i="19"/>
  <c r="I7187" i="19"/>
  <c r="J8223" i="19"/>
  <c r="I9549" i="19"/>
  <c r="J6300" i="19"/>
  <c r="K6338" i="19"/>
  <c r="I6382" i="19"/>
  <c r="J8237" i="19"/>
  <c r="J6730" i="19"/>
  <c r="J8228" i="19"/>
  <c r="I9452" i="19"/>
  <c r="I7609" i="19"/>
  <c r="J8377" i="19"/>
  <c r="I6797" i="19"/>
  <c r="I6963" i="19"/>
  <c r="J7577" i="19"/>
  <c r="K5787" i="19"/>
  <c r="I8017" i="19"/>
  <c r="K9479" i="19"/>
  <c r="I7915" i="19"/>
  <c r="J8947" i="19"/>
  <c r="I7828" i="19"/>
  <c r="K8987" i="19"/>
  <c r="K3801" i="19"/>
  <c r="K3138" i="19"/>
  <c r="K857" i="19"/>
  <c r="I9182" i="19"/>
  <c r="I8080" i="19"/>
  <c r="K2077" i="19"/>
  <c r="I7712" i="19"/>
  <c r="I6018" i="19"/>
  <c r="I7381" i="19"/>
  <c r="I6578" i="19"/>
  <c r="I8702" i="19"/>
  <c r="I6682" i="19"/>
  <c r="I7445" i="19"/>
  <c r="K7598" i="19"/>
  <c r="I8658" i="19"/>
  <c r="J7687" i="19"/>
  <c r="K7809" i="19"/>
  <c r="I5507" i="19"/>
  <c r="J7307" i="19"/>
  <c r="J6866" i="19"/>
  <c r="I7255" i="19"/>
  <c r="K7527" i="19"/>
  <c r="J8452" i="19"/>
  <c r="I8403" i="19"/>
  <c r="K7180" i="19"/>
  <c r="K3440" i="19"/>
  <c r="J7101" i="19"/>
  <c r="J7707" i="19"/>
  <c r="K2079" i="19"/>
  <c r="J5591" i="19"/>
  <c r="J8034" i="19"/>
  <c r="I5825" i="19"/>
  <c r="I8392" i="19"/>
  <c r="K6479" i="19"/>
  <c r="J7051" i="19"/>
  <c r="J5800" i="19"/>
  <c r="K2607" i="19"/>
  <c r="J5465" i="19"/>
  <c r="I8196" i="19"/>
  <c r="K945" i="19"/>
  <c r="J9056" i="19"/>
  <c r="K6959" i="19"/>
  <c r="I6302" i="19"/>
  <c r="J8679" i="19"/>
  <c r="K1101" i="19"/>
  <c r="I8660" i="19"/>
  <c r="J6170" i="19"/>
  <c r="I6854" i="19"/>
  <c r="K2805" i="19"/>
  <c r="J5898" i="19"/>
  <c r="J6791" i="19"/>
  <c r="K8321" i="19"/>
  <c r="I7733" i="19"/>
  <c r="J8043" i="19"/>
  <c r="J5632" i="19"/>
  <c r="I5983" i="19"/>
  <c r="I8211" i="19"/>
  <c r="I9404" i="19"/>
  <c r="I8571" i="19"/>
  <c r="J6359" i="19"/>
  <c r="J7094" i="19"/>
  <c r="I7419" i="19"/>
  <c r="K4264" i="19"/>
  <c r="K4055" i="19"/>
  <c r="J6254" i="19"/>
  <c r="I7191" i="19"/>
  <c r="J6187" i="19"/>
  <c r="I7134" i="19"/>
  <c r="J6194" i="19"/>
  <c r="K6329" i="19"/>
  <c r="J6390" i="19"/>
  <c r="I8689" i="19"/>
  <c r="J9550" i="19"/>
  <c r="J5463" i="19"/>
  <c r="I5938" i="19"/>
  <c r="J8048" i="19"/>
  <c r="J6082" i="19"/>
  <c r="I6266" i="19"/>
  <c r="I9276" i="19"/>
  <c r="I5646" i="19"/>
  <c r="I6246" i="19"/>
  <c r="I6944" i="19"/>
  <c r="I8206" i="19"/>
  <c r="K733" i="19"/>
  <c r="I7228" i="19"/>
  <c r="I7613" i="19"/>
  <c r="I8432" i="19"/>
  <c r="J8492" i="19"/>
  <c r="K5796" i="19"/>
  <c r="J8019" i="19"/>
  <c r="K2530" i="19"/>
  <c r="I8243" i="19"/>
  <c r="J9059" i="19"/>
  <c r="I8924" i="19"/>
  <c r="K7550" i="19"/>
  <c r="J8423" i="19"/>
  <c r="J8595" i="19"/>
  <c r="I7061" i="19"/>
  <c r="K805" i="19"/>
  <c r="J5694" i="19"/>
  <c r="I6874" i="19"/>
  <c r="J7102" i="19"/>
  <c r="I9187" i="19"/>
  <c r="J8416" i="19"/>
  <c r="K485" i="19"/>
  <c r="I5848" i="19"/>
  <c r="K2893" i="19"/>
  <c r="I5696" i="19"/>
  <c r="I6147" i="19"/>
  <c r="J5946" i="19"/>
  <c r="J5495" i="19"/>
  <c r="K5052" i="19"/>
  <c r="J7034" i="19"/>
  <c r="K8449" i="19"/>
  <c r="J6751" i="19"/>
  <c r="K5441" i="19"/>
  <c r="K3456" i="19"/>
  <c r="K1938" i="19"/>
  <c r="I5871" i="19"/>
  <c r="I7577" i="19"/>
  <c r="J8123" i="19"/>
  <c r="I8258" i="19"/>
  <c r="K8493" i="19"/>
  <c r="K637" i="19"/>
  <c r="K5056" i="19"/>
  <c r="I6740" i="19"/>
  <c r="J8899" i="19"/>
  <c r="I9089" i="19"/>
  <c r="K6115" i="19"/>
  <c r="I5625" i="19"/>
  <c r="J6930" i="19"/>
  <c r="I8979" i="19"/>
  <c r="I8929" i="19"/>
  <c r="I5991" i="19"/>
  <c r="J5735" i="19"/>
  <c r="K8204" i="19"/>
  <c r="J8976" i="19"/>
  <c r="J9419" i="19"/>
  <c r="K6561" i="19"/>
  <c r="I7727" i="19"/>
  <c r="J5605" i="19"/>
  <c r="I6889" i="19"/>
  <c r="I6169" i="19"/>
  <c r="K8838" i="19"/>
  <c r="K7590" i="19"/>
  <c r="J6847" i="19"/>
  <c r="I8674" i="19"/>
  <c r="J6861" i="19"/>
  <c r="J5893" i="19"/>
  <c r="J5909" i="19"/>
  <c r="J6830" i="19"/>
  <c r="K8165" i="19"/>
  <c r="K3226" i="19"/>
  <c r="J7294" i="19"/>
  <c r="I6500" i="19"/>
  <c r="J6264" i="19"/>
  <c r="I7927" i="19"/>
  <c r="K8070" i="19"/>
  <c r="J5680" i="19"/>
  <c r="J5821" i="19"/>
  <c r="I7697" i="19"/>
  <c r="I7820" i="19"/>
  <c r="J5868" i="19"/>
  <c r="J7195" i="19"/>
  <c r="I9131" i="19"/>
  <c r="J9415" i="19"/>
  <c r="J8025" i="19"/>
  <c r="J5954" i="19"/>
  <c r="J6070" i="19"/>
  <c r="I7062" i="19"/>
  <c r="K2011" i="19"/>
  <c r="I7825" i="19"/>
  <c r="J7221" i="19"/>
  <c r="J8354" i="19"/>
  <c r="J7085" i="19"/>
  <c r="J7079" i="19"/>
  <c r="K3514" i="19"/>
  <c r="J6111" i="19"/>
  <c r="I8081" i="19"/>
  <c r="J8521" i="19"/>
  <c r="J8699" i="19"/>
  <c r="I6163" i="19"/>
  <c r="J8550" i="19"/>
  <c r="I6651" i="19"/>
  <c r="J7349" i="19"/>
  <c r="I6279" i="19"/>
  <c r="I6190" i="19"/>
  <c r="J9272" i="19"/>
  <c r="J8977" i="19"/>
  <c r="J6437" i="19"/>
  <c r="I8515" i="19"/>
  <c r="J6276" i="19"/>
  <c r="I9480" i="19"/>
  <c r="J8300" i="19"/>
  <c r="I7826" i="19"/>
  <c r="K7874" i="19"/>
  <c r="K1245" i="19"/>
  <c r="K1045" i="19"/>
  <c r="J8795" i="19"/>
  <c r="K9263" i="19"/>
  <c r="J8880" i="19"/>
  <c r="K4586" i="19"/>
  <c r="I9423" i="19"/>
  <c r="J6262" i="19"/>
  <c r="I6307" i="19"/>
  <c r="J5824" i="19"/>
  <c r="J8435" i="19"/>
  <c r="J9238" i="19"/>
  <c r="J8522" i="19"/>
  <c r="J5711" i="19"/>
  <c r="K7667" i="19"/>
  <c r="I7463" i="19"/>
  <c r="J6012" i="19"/>
  <c r="J8639" i="19"/>
  <c r="K1440" i="19"/>
  <c r="K1998" i="19"/>
  <c r="I7081" i="19"/>
  <c r="I8938" i="19"/>
  <c r="I8356" i="19"/>
  <c r="K2303" i="19"/>
  <c r="I8299" i="19"/>
  <c r="J6039" i="19"/>
  <c r="K3187" i="19"/>
  <c r="J8783" i="19"/>
  <c r="I9466" i="19"/>
  <c r="I5624" i="19"/>
  <c r="I6386" i="19"/>
  <c r="J8629" i="19"/>
  <c r="J9078" i="19"/>
  <c r="K6719" i="19"/>
  <c r="J5541" i="19"/>
  <c r="J8258" i="19"/>
  <c r="I5774" i="19"/>
  <c r="J6969" i="19"/>
  <c r="K3087" i="19"/>
  <c r="I8760" i="19"/>
  <c r="J6666" i="19"/>
  <c r="K4325" i="19"/>
  <c r="K6311" i="19"/>
  <c r="J6301" i="19"/>
  <c r="I6857" i="19"/>
  <c r="J7392" i="19"/>
  <c r="J6697" i="19"/>
  <c r="I7311" i="19"/>
  <c r="I6332" i="19"/>
  <c r="I7916" i="19"/>
  <c r="J5705" i="19"/>
  <c r="J9392" i="19"/>
  <c r="I5883" i="19"/>
  <c r="I6830" i="19"/>
  <c r="J8692" i="19"/>
  <c r="J7514" i="19"/>
  <c r="J8524" i="19"/>
  <c r="K6166" i="19"/>
  <c r="I7014" i="19"/>
  <c r="I6985" i="19"/>
  <c r="J7187" i="19"/>
  <c r="J8953" i="19"/>
  <c r="K7969" i="19"/>
  <c r="J8179" i="19"/>
  <c r="J7300" i="19"/>
  <c r="I6726" i="19"/>
  <c r="J9001" i="19"/>
  <c r="J7850" i="19"/>
  <c r="K2441" i="19"/>
  <c r="J6598" i="19"/>
  <c r="K4084" i="19"/>
  <c r="I8856" i="19"/>
  <c r="K1717" i="19"/>
  <c r="J8242" i="19"/>
  <c r="I7885" i="19"/>
  <c r="K7408" i="19"/>
  <c r="I5718" i="19"/>
  <c r="I9402" i="19"/>
  <c r="J5655" i="19"/>
  <c r="K236" i="19"/>
  <c r="K2949" i="19"/>
  <c r="I7289" i="19"/>
  <c r="K6053" i="19"/>
  <c r="I6894" i="19"/>
  <c r="J7130" i="19"/>
  <c r="J7957" i="19"/>
  <c r="J8514" i="19"/>
  <c r="J7471" i="19"/>
  <c r="I9059" i="19"/>
  <c r="J7242" i="19"/>
  <c r="J6114" i="19"/>
  <c r="I9306" i="19"/>
  <c r="I6192" i="19"/>
  <c r="K6814" i="19"/>
  <c r="K8022" i="19"/>
  <c r="I7952" i="19"/>
  <c r="I9349" i="19"/>
  <c r="K1110" i="19"/>
  <c r="K2463" i="19"/>
  <c r="K4474" i="19"/>
  <c r="K6685" i="19"/>
  <c r="I6791" i="19"/>
  <c r="J8693" i="19"/>
  <c r="I6396" i="19"/>
  <c r="J8551" i="19"/>
  <c r="I7486" i="19"/>
  <c r="J9033" i="19"/>
  <c r="I5968" i="19"/>
  <c r="I8575" i="19"/>
  <c r="J8773" i="19"/>
  <c r="J6972" i="19"/>
  <c r="I6677" i="19"/>
  <c r="J9113" i="19"/>
  <c r="I6607" i="19"/>
  <c r="K9114" i="19"/>
  <c r="I8147" i="19"/>
  <c r="I8219" i="19"/>
  <c r="K2887" i="19"/>
  <c r="K3793" i="19"/>
  <c r="I7763" i="19"/>
  <c r="J7829" i="19"/>
  <c r="J8759" i="19"/>
  <c r="K1502" i="19"/>
  <c r="K4093" i="19"/>
  <c r="J7450" i="19"/>
  <c r="I8378" i="19"/>
  <c r="J5907" i="19"/>
  <c r="K7627" i="19"/>
  <c r="J8035" i="19"/>
  <c r="K3663" i="19"/>
  <c r="J8502" i="19"/>
  <c r="J9457" i="19"/>
  <c r="I7098" i="19"/>
  <c r="I7072" i="19"/>
  <c r="J9373" i="19"/>
  <c r="I6180" i="19"/>
  <c r="K6049" i="19"/>
  <c r="J9300" i="19"/>
  <c r="J5589" i="19"/>
  <c r="K3751" i="19"/>
  <c r="I6108" i="19"/>
  <c r="J5721" i="19"/>
  <c r="K594" i="19"/>
  <c r="K3791" i="19"/>
  <c r="K7660" i="19"/>
  <c r="K6682" i="19"/>
  <c r="K8969" i="19"/>
  <c r="K3993" i="19"/>
  <c r="K4385" i="19"/>
  <c r="I8438" i="19"/>
  <c r="J8053" i="19"/>
  <c r="K781" i="19"/>
  <c r="K8854" i="19"/>
  <c r="K1401" i="19"/>
  <c r="K7753" i="19"/>
  <c r="K290" i="19"/>
  <c r="J6931" i="19"/>
  <c r="K6763" i="19"/>
  <c r="I7417" i="19"/>
  <c r="I7329" i="19"/>
  <c r="K938" i="19"/>
  <c r="K4870" i="19"/>
  <c r="K2833" i="19"/>
  <c r="I9439" i="19"/>
  <c r="K4727" i="19"/>
  <c r="J7219" i="19"/>
  <c r="K6921" i="19"/>
  <c r="J5975" i="19"/>
  <c r="K4637" i="19"/>
  <c r="K3705" i="19"/>
  <c r="K6630" i="19"/>
  <c r="J7613" i="19"/>
  <c r="I7368" i="19"/>
  <c r="K7061" i="19"/>
  <c r="K6618" i="19"/>
  <c r="K5427" i="19"/>
  <c r="K5497" i="19"/>
  <c r="I5736" i="19"/>
  <c r="J7915" i="19"/>
  <c r="I5704" i="19"/>
  <c r="I5826" i="19"/>
  <c r="I9152" i="19"/>
  <c r="K338" i="19"/>
  <c r="I8447" i="19"/>
  <c r="I9022" i="19"/>
  <c r="J7869" i="19"/>
  <c r="J7091" i="19"/>
  <c r="K1819" i="19"/>
  <c r="K8765" i="19"/>
  <c r="J6774" i="19"/>
  <c r="K4682" i="19"/>
  <c r="J8918" i="19"/>
  <c r="I8191" i="19"/>
  <c r="J7769" i="19"/>
  <c r="I7344" i="19"/>
  <c r="J8003" i="19"/>
  <c r="K2017" i="19"/>
  <c r="I5990" i="19"/>
  <c r="K4778" i="19"/>
  <c r="K3091" i="19"/>
  <c r="K3213" i="19"/>
  <c r="K4352" i="19"/>
  <c r="K4190" i="19"/>
  <c r="K354" i="19"/>
  <c r="I5080" i="19"/>
  <c r="K659" i="19"/>
  <c r="I6556" i="19"/>
  <c r="K9174" i="19"/>
  <c r="J6772" i="19"/>
  <c r="I7395" i="19"/>
  <c r="J5456" i="19"/>
  <c r="K3613" i="19"/>
  <c r="I8495" i="19"/>
  <c r="K1228" i="19"/>
  <c r="J6120" i="19"/>
  <c r="K2991" i="19"/>
  <c r="K7477" i="19"/>
  <c r="K2078" i="19"/>
  <c r="J8789" i="19"/>
  <c r="K3711" i="19"/>
  <c r="J5673" i="19"/>
  <c r="I6914" i="19"/>
  <c r="I7920" i="19"/>
  <c r="K7822" i="19"/>
  <c r="J7781" i="19"/>
  <c r="K2752" i="19"/>
  <c r="I5500" i="19"/>
  <c r="I6415" i="19"/>
  <c r="K7630" i="19"/>
  <c r="K1740" i="19"/>
  <c r="I6534" i="19"/>
  <c r="I9552" i="19"/>
  <c r="K5572" i="19"/>
  <c r="K4154" i="19"/>
  <c r="I7570" i="19"/>
  <c r="J6354" i="19"/>
  <c r="K8096" i="19"/>
  <c r="I9395" i="19"/>
  <c r="K8190" i="19"/>
  <c r="K3374" i="19"/>
  <c r="I8361" i="19"/>
  <c r="J8290" i="19"/>
  <c r="I7310" i="19"/>
  <c r="J9283" i="19"/>
  <c r="I6592" i="19"/>
  <c r="J8047" i="19"/>
  <c r="I6030" i="19"/>
  <c r="I7629" i="19"/>
  <c r="I7720" i="19"/>
  <c r="J8765" i="19"/>
  <c r="I8256" i="19"/>
  <c r="I5088" i="19"/>
  <c r="I8708" i="19"/>
  <c r="K252" i="19"/>
  <c r="J7877" i="19"/>
  <c r="K787" i="19"/>
  <c r="J8673" i="19"/>
  <c r="I6183" i="19"/>
  <c r="I8586" i="19"/>
  <c r="I9391" i="19"/>
  <c r="I7047" i="19"/>
  <c r="J5873" i="19"/>
  <c r="J8206" i="19"/>
  <c r="K7903" i="19"/>
  <c r="J8828" i="19"/>
  <c r="J6725" i="19"/>
  <c r="J7213" i="19"/>
  <c r="I6967" i="19"/>
  <c r="J9290" i="19"/>
  <c r="K4164" i="19"/>
  <c r="I8776" i="19"/>
  <c r="I5578" i="19"/>
  <c r="I9145" i="19"/>
  <c r="K6661" i="19"/>
  <c r="J9224" i="19"/>
  <c r="J9092" i="19"/>
  <c r="K3344" i="19"/>
  <c r="K2267" i="19"/>
  <c r="I6224" i="19"/>
  <c r="I9250" i="19"/>
  <c r="I8527" i="19"/>
  <c r="J6472" i="19"/>
  <c r="I9556" i="19"/>
  <c r="J7521" i="19"/>
  <c r="I5490" i="19"/>
  <c r="I8232" i="19"/>
  <c r="J7021" i="19"/>
  <c r="K5907" i="19"/>
  <c r="K6936" i="19"/>
  <c r="J5779" i="19"/>
  <c r="K4890" i="19"/>
  <c r="J9540" i="19"/>
  <c r="J6555" i="19"/>
  <c r="I6291" i="19"/>
  <c r="I6057" i="19"/>
  <c r="K8839" i="19"/>
  <c r="J6913" i="19"/>
  <c r="K9265" i="19"/>
  <c r="K6035" i="19"/>
  <c r="J9119" i="19"/>
  <c r="I5586" i="19"/>
  <c r="J7671" i="19"/>
  <c r="I8315" i="19"/>
  <c r="J9187" i="19"/>
  <c r="J8289" i="19"/>
  <c r="J7844" i="19"/>
  <c r="J5681" i="19"/>
  <c r="J6599" i="19"/>
  <c r="I7794" i="19"/>
  <c r="K7053" i="19"/>
  <c r="K500" i="19"/>
  <c r="K3089" i="19"/>
  <c r="K9495" i="19"/>
  <c r="I6461" i="19"/>
  <c r="I6906" i="19"/>
  <c r="J7439" i="19"/>
  <c r="I5741" i="19"/>
  <c r="J7614" i="19"/>
  <c r="J7794" i="19"/>
  <c r="I5432" i="19"/>
  <c r="I7314" i="19"/>
  <c r="K1820" i="19"/>
  <c r="J7138" i="19"/>
  <c r="I8613" i="19"/>
  <c r="K4342" i="19"/>
  <c r="I7254" i="19"/>
  <c r="I8554" i="19"/>
  <c r="J7389" i="19"/>
  <c r="J8245" i="19"/>
  <c r="K2667" i="19"/>
  <c r="I6410" i="19"/>
  <c r="J8126" i="19"/>
  <c r="J8391" i="19"/>
  <c r="J6091" i="19"/>
  <c r="I9368" i="19"/>
  <c r="I6311" i="19"/>
  <c r="J8231" i="19"/>
  <c r="I7607" i="19"/>
  <c r="K2141" i="19"/>
  <c r="I8784" i="19"/>
  <c r="I9030" i="19"/>
  <c r="I8879" i="19"/>
  <c r="J5811" i="19"/>
  <c r="J5510" i="19"/>
  <c r="J7652" i="19"/>
  <c r="I9080" i="19"/>
  <c r="I7193" i="19"/>
  <c r="J7808" i="19"/>
  <c r="J7260" i="19"/>
  <c r="K134" i="19"/>
  <c r="J5706" i="19"/>
  <c r="K3680" i="19"/>
  <c r="I7532" i="19"/>
  <c r="I8511" i="19"/>
  <c r="I7161" i="19"/>
  <c r="K4496" i="19"/>
  <c r="J6805" i="19"/>
  <c r="I8670" i="19"/>
  <c r="J6734" i="19"/>
  <c r="J8714" i="19"/>
  <c r="I5422" i="19"/>
  <c r="I7470" i="19"/>
  <c r="K5684" i="19"/>
  <c r="K7610" i="19"/>
  <c r="K2047" i="19"/>
  <c r="K690" i="19"/>
  <c r="I8672" i="19"/>
  <c r="K2811" i="19"/>
  <c r="I8035" i="19"/>
  <c r="J5742" i="19"/>
  <c r="I5606" i="19"/>
  <c r="K2346" i="19"/>
  <c r="J6620" i="19"/>
  <c r="K22" i="19"/>
  <c r="K7802" i="19"/>
  <c r="I8004" i="19"/>
  <c r="I6717" i="19"/>
  <c r="I8919" i="19"/>
  <c r="K142" i="19"/>
  <c r="J8843" i="19"/>
  <c r="I5456" i="19"/>
  <c r="J5827" i="19"/>
  <c r="J5945" i="19"/>
  <c r="J9265" i="19"/>
  <c r="J8698" i="19"/>
  <c r="J9519" i="19"/>
  <c r="K2436" i="19"/>
  <c r="J8479" i="19"/>
  <c r="J7967" i="19"/>
  <c r="J8939" i="19"/>
  <c r="I8526" i="19"/>
  <c r="J8171" i="19"/>
  <c r="J6226" i="19"/>
  <c r="J5854" i="19"/>
  <c r="J8241" i="19"/>
  <c r="J8596" i="19"/>
  <c r="I7202" i="19"/>
  <c r="J8056" i="19"/>
  <c r="I7803" i="19"/>
  <c r="I9033" i="19"/>
  <c r="K6165" i="19"/>
  <c r="I8923" i="19"/>
  <c r="K2475" i="19"/>
  <c r="I8225" i="19"/>
  <c r="J5455" i="19"/>
  <c r="I5926" i="19"/>
  <c r="I5693" i="19"/>
  <c r="K946" i="19"/>
  <c r="J7538" i="19"/>
  <c r="J7640" i="19"/>
  <c r="I7010" i="19"/>
  <c r="J5874" i="19"/>
  <c r="J6710" i="19"/>
  <c r="J8167" i="19"/>
  <c r="I6019" i="19"/>
  <c r="J8366" i="19"/>
  <c r="J9038" i="19"/>
  <c r="J6320" i="19"/>
  <c r="J7591" i="19"/>
  <c r="J7202" i="19"/>
  <c r="J9358" i="19"/>
  <c r="K4138" i="19"/>
  <c r="I7874" i="19"/>
  <c r="J7348" i="19"/>
  <c r="J8605" i="19"/>
  <c r="J8476" i="19"/>
  <c r="I7568" i="19"/>
  <c r="J8332" i="19"/>
  <c r="K6448" i="19"/>
  <c r="J8879" i="19"/>
  <c r="K8970" i="19"/>
  <c r="K4074" i="19"/>
  <c r="I7608" i="19"/>
  <c r="J7511" i="19"/>
  <c r="J9246" i="19"/>
  <c r="I8730" i="19"/>
  <c r="J8961" i="19"/>
  <c r="K527" i="19"/>
  <c r="J5739" i="19"/>
  <c r="J8832" i="19"/>
  <c r="J5852" i="19"/>
  <c r="J8239" i="19"/>
  <c r="I5950" i="19"/>
  <c r="J8926" i="19"/>
  <c r="J8503" i="19"/>
  <c r="K65" i="19"/>
  <c r="I9500" i="19"/>
  <c r="J8723" i="19"/>
  <c r="J6863" i="19"/>
  <c r="I8572" i="19"/>
  <c r="K8456" i="19"/>
  <c r="J6238" i="19"/>
  <c r="J5812" i="19"/>
  <c r="I8694" i="19"/>
  <c r="I5548" i="19"/>
  <c r="K4986" i="19"/>
  <c r="J8215" i="19"/>
  <c r="I7450" i="19"/>
  <c r="J5578" i="19"/>
  <c r="J9379" i="19"/>
  <c r="J6755" i="19"/>
  <c r="J7575" i="19"/>
  <c r="J9467" i="19"/>
  <c r="J7475" i="19"/>
  <c r="J7484" i="19"/>
  <c r="K9352" i="19"/>
  <c r="J9240" i="19"/>
  <c r="I6450" i="19"/>
  <c r="I5591" i="19"/>
  <c r="J9106" i="19"/>
  <c r="I7075" i="19"/>
  <c r="J6840" i="19"/>
  <c r="J8183" i="19"/>
  <c r="I8091" i="19"/>
  <c r="J9185" i="19"/>
  <c r="J5582" i="19"/>
  <c r="I9503" i="19"/>
  <c r="J7827" i="19"/>
  <c r="J8135" i="19"/>
  <c r="I6337" i="19"/>
  <c r="K1271" i="19"/>
  <c r="I7914" i="19"/>
  <c r="I7362" i="19"/>
  <c r="I9234" i="19"/>
  <c r="J6399" i="19"/>
  <c r="K2340" i="19"/>
  <c r="K8971" i="19"/>
  <c r="I6585" i="19"/>
  <c r="I5504" i="19"/>
  <c r="I6075" i="19"/>
  <c r="I8559" i="19"/>
  <c r="J6592" i="19"/>
  <c r="I9458" i="19"/>
  <c r="J6086" i="19"/>
  <c r="J8195" i="19"/>
  <c r="J6933" i="19"/>
  <c r="I5458" i="19"/>
  <c r="K3014" i="19"/>
  <c r="J8340" i="19"/>
  <c r="J7623" i="19"/>
  <c r="J5759" i="19"/>
  <c r="I8556" i="19"/>
  <c r="K3051" i="19"/>
  <c r="J5445" i="19"/>
  <c r="I6074" i="19"/>
  <c r="K8018" i="19"/>
  <c r="I7972" i="19"/>
  <c r="K6836" i="19"/>
  <c r="I6133" i="19"/>
  <c r="I6951" i="19"/>
  <c r="I8531" i="19"/>
  <c r="J9368" i="19"/>
  <c r="J7990" i="19"/>
  <c r="I5996" i="19"/>
  <c r="I6770" i="19"/>
  <c r="J8077" i="19"/>
  <c r="J6336" i="19"/>
  <c r="J5776" i="19"/>
  <c r="K6156" i="19"/>
  <c r="K3606" i="19"/>
  <c r="K1256" i="19"/>
  <c r="I5495" i="19"/>
  <c r="J8371" i="19"/>
  <c r="I5449" i="19"/>
  <c r="J8466" i="19"/>
  <c r="K1428" i="19"/>
  <c r="J9022" i="19"/>
  <c r="J9251" i="19"/>
  <c r="J9144" i="19"/>
  <c r="J6463" i="19"/>
  <c r="I6281" i="19"/>
  <c r="J8887" i="19"/>
  <c r="J9342" i="19"/>
  <c r="I7297" i="19"/>
  <c r="J7871" i="19"/>
  <c r="I9009" i="19"/>
  <c r="I8821" i="19"/>
  <c r="J7616" i="19"/>
  <c r="J9274" i="19"/>
  <c r="I8539" i="19"/>
  <c r="J7332" i="19"/>
  <c r="I7925" i="19"/>
  <c r="I5540" i="19"/>
  <c r="K2501" i="19"/>
  <c r="K2937" i="19"/>
  <c r="J7390" i="19"/>
  <c r="K5984" i="19"/>
  <c r="I8182" i="19"/>
  <c r="I9351" i="19"/>
  <c r="I9478" i="19"/>
  <c r="K3526" i="19"/>
  <c r="K1728" i="19"/>
  <c r="K6884" i="19"/>
  <c r="I8739" i="19"/>
  <c r="K3844" i="19"/>
  <c r="J7235" i="19"/>
  <c r="J7872" i="19"/>
  <c r="J8628" i="19"/>
  <c r="I8189" i="19"/>
  <c r="I7279" i="19"/>
  <c r="J5636" i="19"/>
  <c r="J9214" i="19"/>
  <c r="I5847" i="19"/>
  <c r="K2841" i="19"/>
  <c r="J7093" i="19"/>
  <c r="J8519" i="19"/>
  <c r="K1759" i="19"/>
  <c r="I8381" i="19"/>
  <c r="I5733" i="19"/>
  <c r="J7278" i="19"/>
  <c r="K1317" i="19"/>
  <c r="K3604" i="19"/>
  <c r="I6802" i="19"/>
  <c r="K9424" i="19"/>
  <c r="I9027" i="19"/>
  <c r="J8049" i="19"/>
  <c r="K9396" i="19"/>
  <c r="J7926" i="19"/>
  <c r="J6405" i="19"/>
  <c r="I7152" i="19"/>
  <c r="J6027" i="19"/>
  <c r="I6696" i="19"/>
  <c r="K6469" i="19"/>
  <c r="I7813" i="19"/>
  <c r="J6652" i="19"/>
  <c r="I8870" i="19"/>
  <c r="I6078" i="19"/>
  <c r="J7742" i="19"/>
  <c r="J9292" i="19"/>
  <c r="I5440" i="19"/>
  <c r="K3682" i="19"/>
  <c r="K4161" i="19"/>
  <c r="I7078" i="19"/>
  <c r="J7063" i="19"/>
  <c r="J8172" i="19"/>
  <c r="I6823" i="19"/>
  <c r="I8291" i="19"/>
  <c r="J9448" i="19"/>
  <c r="I6179" i="19"/>
  <c r="I6132" i="19"/>
  <c r="J8073" i="19"/>
  <c r="K3060" i="19"/>
  <c r="J7141" i="19"/>
  <c r="J8253" i="19"/>
  <c r="J9258" i="19"/>
  <c r="K5472" i="19"/>
  <c r="J9262" i="19"/>
  <c r="J9411" i="19"/>
  <c r="K3571" i="19"/>
  <c r="K223" i="19"/>
  <c r="J7113" i="19"/>
  <c r="K7679" i="19"/>
  <c r="K7281" i="19"/>
  <c r="J6109" i="19"/>
  <c r="J5688" i="19"/>
  <c r="I9490" i="19"/>
  <c r="K8822" i="19"/>
  <c r="J6457" i="19"/>
  <c r="K4004" i="19"/>
  <c r="I6681" i="19"/>
  <c r="J9018" i="19"/>
  <c r="K1858" i="19"/>
  <c r="K8937" i="19"/>
  <c r="K4353" i="19"/>
  <c r="I8430" i="19"/>
  <c r="I9078" i="19"/>
  <c r="J7086" i="19"/>
  <c r="J7059" i="19"/>
  <c r="K775" i="19"/>
  <c r="J9289" i="19"/>
  <c r="K5939" i="19"/>
  <c r="K298" i="19"/>
  <c r="I5837" i="19"/>
  <c r="I7413" i="19"/>
  <c r="I8902" i="19"/>
  <c r="I7895" i="19"/>
  <c r="K164" i="19"/>
  <c r="K5962" i="19"/>
  <c r="J7381" i="19"/>
  <c r="I6678" i="19"/>
  <c r="I7640" i="19"/>
  <c r="J9029" i="19"/>
  <c r="J6825" i="19"/>
  <c r="K1344" i="19"/>
  <c r="K7673" i="19"/>
  <c r="K6637" i="19"/>
  <c r="I8671" i="19"/>
  <c r="K2804" i="19"/>
  <c r="K8414" i="19"/>
  <c r="J7244" i="19"/>
  <c r="I8390" i="19"/>
  <c r="I7893" i="19"/>
  <c r="J6136" i="19"/>
  <c r="J7842" i="19"/>
  <c r="J7072" i="19"/>
  <c r="I5647" i="19"/>
  <c r="K6272" i="19"/>
  <c r="I9517" i="19"/>
  <c r="J7666" i="19"/>
  <c r="J7045" i="19"/>
  <c r="J7667" i="19"/>
  <c r="I6584" i="19"/>
  <c r="I7305" i="19"/>
  <c r="J8042" i="19"/>
  <c r="K6613" i="19"/>
  <c r="I7003" i="19"/>
  <c r="K982" i="19"/>
  <c r="K132" i="19"/>
  <c r="J7763" i="19"/>
  <c r="J8205" i="19"/>
  <c r="K1277" i="19"/>
  <c r="K7882" i="19"/>
  <c r="I5457" i="19"/>
  <c r="K5940" i="19"/>
  <c r="J6801" i="19"/>
  <c r="K3931" i="19"/>
  <c r="I8565" i="19"/>
  <c r="J8072" i="19"/>
  <c r="I6006" i="19"/>
  <c r="I6517" i="19"/>
  <c r="J8702" i="19"/>
  <c r="J8138" i="19"/>
  <c r="J6940" i="19"/>
  <c r="J5590" i="19"/>
  <c r="I7716" i="19"/>
  <c r="I6139" i="19"/>
  <c r="J6125" i="19"/>
  <c r="J9125" i="19"/>
  <c r="I6293" i="19"/>
  <c r="I6005" i="19"/>
  <c r="I7323" i="19"/>
  <c r="K6543" i="19"/>
  <c r="J6816" i="19"/>
  <c r="K191" i="19"/>
  <c r="J8995" i="19"/>
  <c r="J6944" i="19"/>
  <c r="I6013" i="19"/>
  <c r="I8808" i="19"/>
  <c r="J5678" i="19"/>
  <c r="I6527" i="19"/>
  <c r="J6512" i="19"/>
  <c r="K4148" i="19"/>
  <c r="I5423" i="19"/>
  <c r="K6371" i="19"/>
  <c r="J5916" i="19"/>
  <c r="J7122" i="19"/>
  <c r="I6235" i="19"/>
  <c r="K7949" i="19"/>
  <c r="I7507" i="19"/>
  <c r="I9047" i="19"/>
  <c r="K9013" i="19"/>
  <c r="I8986" i="19"/>
  <c r="J7721" i="19"/>
  <c r="K5016" i="19"/>
  <c r="K444" i="19"/>
  <c r="K2679" i="19"/>
  <c r="K1935" i="19"/>
  <c r="I8583" i="19"/>
  <c r="I7858" i="19"/>
  <c r="K1944" i="19"/>
  <c r="K9249" i="19"/>
  <c r="I7642" i="19"/>
  <c r="I5746" i="19"/>
  <c r="J6132" i="19"/>
  <c r="K9363" i="19"/>
  <c r="K3984" i="19"/>
  <c r="J6621" i="19"/>
  <c r="K8687" i="19"/>
  <c r="K8312" i="19"/>
  <c r="K3151" i="19"/>
  <c r="K9427" i="19"/>
  <c r="K2724" i="19"/>
  <c r="J7026" i="19"/>
  <c r="K3340" i="19"/>
  <c r="K7163" i="19"/>
  <c r="J6466" i="19"/>
  <c r="I8365" i="19"/>
  <c r="I9399" i="19"/>
  <c r="K2518" i="19"/>
  <c r="K2453" i="19"/>
  <c r="I7841" i="19"/>
  <c r="I9273" i="19"/>
  <c r="J5645" i="19"/>
  <c r="J8594" i="19"/>
  <c r="K1505" i="19"/>
  <c r="I6477" i="19"/>
  <c r="K1455" i="19"/>
  <c r="J8425" i="19"/>
  <c r="K5698" i="19"/>
  <c r="K672" i="19"/>
  <c r="K8807" i="19"/>
  <c r="I5965" i="19"/>
  <c r="J9335" i="19"/>
  <c r="J7365" i="19"/>
  <c r="I9363" i="19"/>
  <c r="I6536" i="19"/>
  <c r="I9174" i="19"/>
  <c r="I7136" i="19"/>
  <c r="I8026" i="19"/>
  <c r="J6551" i="19"/>
  <c r="J6829" i="19"/>
  <c r="I7111" i="19"/>
  <c r="K893" i="19"/>
  <c r="K8516" i="19"/>
  <c r="K5803" i="19"/>
  <c r="K1097" i="19"/>
  <c r="K3628" i="19"/>
  <c r="I6762" i="19"/>
  <c r="I7426" i="19"/>
  <c r="I8263" i="19"/>
  <c r="J6820" i="19"/>
  <c r="I8631" i="19"/>
  <c r="K7128" i="19"/>
  <c r="K1797" i="19"/>
  <c r="J7013" i="19"/>
  <c r="K7714" i="19"/>
  <c r="J8419" i="19"/>
  <c r="I7744" i="19"/>
  <c r="J8310" i="19"/>
  <c r="I6156" i="19"/>
  <c r="J7268" i="19"/>
  <c r="K7758" i="19"/>
  <c r="J7052" i="19"/>
  <c r="I7477" i="19"/>
  <c r="K3565" i="19"/>
  <c r="J5489" i="19"/>
  <c r="J5725" i="19"/>
  <c r="I9163" i="19"/>
  <c r="J7071" i="19"/>
  <c r="K7776" i="19"/>
  <c r="K6870" i="19"/>
  <c r="J7953" i="19"/>
  <c r="I6099" i="19"/>
  <c r="K3729" i="19"/>
  <c r="K6151" i="19"/>
  <c r="I6885" i="19"/>
  <c r="K1238" i="19"/>
  <c r="K1800" i="19"/>
  <c r="I7666" i="19"/>
  <c r="K532" i="19"/>
  <c r="J5734" i="19"/>
  <c r="I9260" i="19"/>
  <c r="K6470" i="19"/>
  <c r="K6927" i="19"/>
  <c r="J6419" i="19"/>
  <c r="J7000" i="19"/>
  <c r="J6044" i="19"/>
  <c r="I7224" i="19"/>
  <c r="J8580" i="19"/>
  <c r="K8578" i="19"/>
  <c r="J5775" i="19"/>
  <c r="I8770" i="19"/>
  <c r="K3169" i="19"/>
  <c r="J5745" i="19"/>
  <c r="J5902" i="19"/>
  <c r="K2660" i="19"/>
  <c r="I5756" i="19"/>
  <c r="K1433" i="19"/>
  <c r="J9437" i="19"/>
  <c r="J8733" i="19"/>
  <c r="K8023" i="19"/>
  <c r="K6831" i="19"/>
  <c r="K7237" i="19"/>
  <c r="I8166" i="19"/>
  <c r="J7814" i="19"/>
  <c r="K3843" i="19"/>
  <c r="K6635" i="19"/>
  <c r="K697" i="19"/>
  <c r="K2574" i="19"/>
  <c r="J6819" i="19"/>
  <c r="K7304" i="19"/>
  <c r="K1540" i="19"/>
  <c r="I8546" i="19"/>
  <c r="I7416" i="19"/>
  <c r="J6924" i="19"/>
  <c r="J8570" i="19"/>
  <c r="I6575" i="19"/>
  <c r="I6360" i="19"/>
  <c r="K3849" i="19"/>
  <c r="J8325" i="19"/>
  <c r="K4559" i="19"/>
  <c r="J9520" i="19"/>
  <c r="J8057" i="19"/>
  <c r="I5531" i="19"/>
  <c r="K790" i="19"/>
  <c r="I9354" i="19"/>
  <c r="I8774" i="19"/>
  <c r="I6851" i="19"/>
  <c r="J5718" i="19"/>
  <c r="K491" i="19"/>
  <c r="I7322" i="19"/>
  <c r="J7441" i="19"/>
  <c r="I8564" i="19"/>
  <c r="K1199" i="19"/>
  <c r="K7245" i="19"/>
  <c r="I8353" i="19"/>
  <c r="J5609" i="19"/>
  <c r="J6458" i="19"/>
  <c r="K1214" i="19"/>
  <c r="J7456" i="19"/>
  <c r="J6953" i="19"/>
  <c r="K7684" i="19"/>
  <c r="J8129" i="19"/>
  <c r="J6535" i="19"/>
  <c r="I7606" i="19"/>
  <c r="J6052" i="19"/>
  <c r="I9387" i="19"/>
  <c r="I7735" i="19"/>
  <c r="J5839" i="19"/>
  <c r="J9079" i="19"/>
  <c r="I7802" i="19"/>
  <c r="J6782" i="19"/>
  <c r="K3665" i="19"/>
  <c r="J7099" i="19"/>
  <c r="J7256" i="19"/>
  <c r="K1331" i="19"/>
  <c r="K8217" i="19"/>
  <c r="J8513" i="19"/>
  <c r="I9045" i="19"/>
  <c r="K8219" i="19"/>
  <c r="I8149" i="19"/>
  <c r="J8672" i="19"/>
  <c r="K1436" i="19"/>
  <c r="J8189" i="19"/>
  <c r="K8530" i="19"/>
  <c r="J7621" i="19"/>
  <c r="K1850" i="19"/>
  <c r="J8045" i="19"/>
  <c r="K8651" i="19"/>
  <c r="J6209" i="19"/>
  <c r="I7530" i="19"/>
  <c r="J6546" i="19"/>
  <c r="J9171" i="19"/>
  <c r="I6703" i="19"/>
  <c r="J7264" i="19"/>
  <c r="J9057" i="19"/>
  <c r="I9076" i="19"/>
  <c r="J8532" i="19"/>
  <c r="I6185" i="19"/>
  <c r="K5094" i="19"/>
  <c r="K3722" i="19"/>
  <c r="I7051" i="19"/>
  <c r="I8444" i="19"/>
  <c r="J7162" i="19"/>
  <c r="J6896" i="19"/>
  <c r="I7205" i="19"/>
  <c r="J5559" i="19"/>
  <c r="J8455" i="19"/>
  <c r="I8818" i="19"/>
  <c r="I6532" i="19"/>
  <c r="I6466" i="19"/>
  <c r="K7085" i="19"/>
  <c r="K1831" i="19"/>
  <c r="J8050" i="19"/>
  <c r="J8261" i="19"/>
  <c r="K6728" i="19"/>
  <c r="K4955" i="19"/>
  <c r="J6350" i="19"/>
  <c r="J8897" i="19"/>
  <c r="I6941" i="19"/>
  <c r="J6990" i="19"/>
  <c r="K1783" i="19"/>
  <c r="K5626" i="19"/>
  <c r="J6228" i="19"/>
  <c r="I7021" i="19"/>
  <c r="J9487" i="19"/>
  <c r="J5828" i="19"/>
  <c r="J6031" i="19"/>
  <c r="I9451" i="19"/>
  <c r="I8763" i="19"/>
  <c r="K1807" i="19"/>
  <c r="I9235" i="19"/>
  <c r="I8941" i="19"/>
  <c r="I7418" i="19"/>
  <c r="K2881" i="19"/>
  <c r="I5587" i="19"/>
  <c r="I6043" i="19"/>
  <c r="J6096" i="19"/>
  <c r="I6739" i="19"/>
  <c r="J8921" i="19"/>
  <c r="I6574" i="19"/>
  <c r="J8589" i="19"/>
  <c r="I5845" i="19"/>
  <c r="J8212" i="19"/>
  <c r="J7320" i="19"/>
  <c r="J9544" i="19"/>
  <c r="K3600" i="19"/>
  <c r="I6035" i="19"/>
  <c r="J7929" i="19"/>
  <c r="K8751" i="19"/>
  <c r="I8010" i="19"/>
  <c r="I5478" i="19"/>
  <c r="I5877" i="19"/>
  <c r="J6698" i="19"/>
  <c r="J8380" i="19"/>
  <c r="K4507" i="19"/>
  <c r="I8200" i="19"/>
  <c r="K2073" i="19"/>
  <c r="J6885" i="19"/>
  <c r="K4610" i="19"/>
  <c r="J8158" i="19"/>
  <c r="J6789" i="19"/>
  <c r="J7146" i="19"/>
  <c r="K9486" i="19"/>
  <c r="K9214" i="19"/>
  <c r="K147" i="19"/>
  <c r="K2977" i="19"/>
  <c r="I6989" i="19"/>
  <c r="I8437" i="19"/>
  <c r="J6041" i="19"/>
  <c r="K5435" i="19"/>
  <c r="K1969" i="19"/>
  <c r="K2008" i="19"/>
  <c r="J6333" i="19"/>
  <c r="K1465" i="19"/>
  <c r="K6146" i="19"/>
  <c r="J8051" i="19"/>
  <c r="J9075" i="19"/>
  <c r="J6203" i="19"/>
  <c r="K2427" i="19"/>
  <c r="I6936" i="19"/>
  <c r="J7154" i="19"/>
  <c r="I8726" i="19"/>
  <c r="J7335" i="19"/>
  <c r="I8794" i="19"/>
  <c r="K718" i="19"/>
  <c r="I5725" i="19"/>
  <c r="K1992" i="19"/>
  <c r="I5947" i="19"/>
  <c r="K1965" i="19"/>
  <c r="I9211" i="19"/>
  <c r="I8234" i="19"/>
  <c r="J9177" i="19"/>
  <c r="J8579" i="19"/>
  <c r="J7016" i="19"/>
  <c r="J8341" i="19"/>
  <c r="J8567" i="19"/>
  <c r="J5553" i="19"/>
  <c r="J7100" i="19"/>
  <c r="K7200" i="19"/>
  <c r="J9081" i="19"/>
  <c r="I8722" i="19"/>
  <c r="J7782" i="19"/>
  <c r="I7741" i="19"/>
  <c r="I5466" i="19"/>
  <c r="J7415" i="19"/>
  <c r="I6757" i="19"/>
  <c r="K2784" i="19"/>
  <c r="J8736" i="19"/>
  <c r="J8329" i="19"/>
  <c r="I8198" i="19"/>
  <c r="K8105" i="19"/>
  <c r="I5671" i="19"/>
  <c r="K3380" i="19"/>
  <c r="J5506" i="19"/>
  <c r="I9536" i="19"/>
  <c r="I8703" i="19"/>
  <c r="J8134" i="19"/>
  <c r="J8638" i="19"/>
  <c r="J8334" i="19"/>
  <c r="K4712" i="19"/>
  <c r="J6271" i="19"/>
  <c r="J7367" i="19"/>
  <c r="I7653" i="19"/>
  <c r="J7900" i="19"/>
  <c r="J8662" i="19"/>
  <c r="I8857" i="19"/>
  <c r="K7476" i="19"/>
  <c r="K8632" i="19"/>
  <c r="I6537" i="19"/>
  <c r="J6134" i="19"/>
  <c r="J6486" i="19"/>
  <c r="J7784" i="19"/>
  <c r="K8968" i="19"/>
  <c r="J6762" i="19"/>
  <c r="J5461" i="19"/>
  <c r="J8805" i="19"/>
  <c r="K3516" i="19"/>
  <c r="J8683" i="19"/>
  <c r="K9195" i="19"/>
  <c r="I6777" i="19"/>
  <c r="I5487" i="19"/>
  <c r="J6727" i="19"/>
  <c r="K4936" i="19"/>
  <c r="I9386" i="19"/>
  <c r="I7795" i="19"/>
  <c r="K7646" i="19"/>
  <c r="I5792" i="19"/>
  <c r="J7804" i="19"/>
  <c r="K4785" i="19"/>
  <c r="I7633" i="19"/>
  <c r="J8543" i="19"/>
  <c r="K1752" i="19"/>
  <c r="K9158" i="19"/>
  <c r="I9293" i="19"/>
  <c r="I8859" i="19"/>
  <c r="J6490" i="19"/>
  <c r="I6334" i="19"/>
  <c r="I6111" i="19"/>
  <c r="J9536" i="19"/>
  <c r="J7704" i="19"/>
  <c r="I5773" i="19"/>
  <c r="I5732" i="19"/>
  <c r="J7709" i="19"/>
  <c r="J9011" i="19"/>
  <c r="I8942" i="19"/>
  <c r="K874" i="19"/>
  <c r="J8070" i="19"/>
  <c r="I5541" i="19"/>
  <c r="I8183" i="19"/>
  <c r="J6362" i="19"/>
  <c r="K590" i="19"/>
  <c r="J8799" i="19"/>
  <c r="K8293" i="19"/>
  <c r="I8435" i="19"/>
  <c r="I6641" i="19"/>
  <c r="J7095" i="19"/>
  <c r="I6629" i="19"/>
  <c r="J8583" i="19"/>
  <c r="K7338" i="19"/>
  <c r="K4281" i="19"/>
  <c r="I7402" i="19"/>
  <c r="J8209" i="19"/>
  <c r="I8869" i="19"/>
  <c r="I8489" i="19"/>
  <c r="J8328" i="19"/>
  <c r="I9126" i="19"/>
  <c r="I7680" i="19"/>
  <c r="I7485" i="19"/>
  <c r="J5939" i="19"/>
  <c r="I6269" i="19"/>
  <c r="I6457" i="19"/>
  <c r="I5653" i="19"/>
  <c r="K7181" i="19"/>
  <c r="J6000" i="19"/>
  <c r="K8242" i="19"/>
  <c r="I8587" i="19"/>
  <c r="I5907" i="19"/>
  <c r="K595" i="19"/>
  <c r="J6307" i="19"/>
  <c r="J8883" i="19"/>
  <c r="I7237" i="19"/>
  <c r="I8465" i="19"/>
  <c r="J8017" i="19"/>
  <c r="K6078" i="19"/>
  <c r="I7009" i="19"/>
  <c r="J6464" i="19"/>
  <c r="I7060" i="19"/>
  <c r="J9410" i="19"/>
  <c r="I7789" i="19"/>
  <c r="J8860" i="19"/>
  <c r="K868" i="19"/>
  <c r="I9048" i="19"/>
  <c r="K8916" i="19"/>
  <c r="J7764" i="19"/>
  <c r="I5554" i="19"/>
  <c r="K6293" i="19"/>
  <c r="K2608" i="19"/>
  <c r="J9215" i="19"/>
  <c r="K9212" i="19"/>
  <c r="K4177" i="19"/>
  <c r="K2788" i="19"/>
  <c r="I8334" i="19"/>
  <c r="K2074" i="19"/>
  <c r="I6919" i="19"/>
  <c r="I6683" i="19"/>
  <c r="K1834" i="19"/>
  <c r="K1446" i="19"/>
  <c r="J5477" i="19"/>
  <c r="I6420" i="19"/>
  <c r="K9045" i="19"/>
  <c r="K1399" i="19"/>
  <c r="I7151" i="19"/>
  <c r="J6077" i="19"/>
  <c r="K7827" i="19"/>
  <c r="K5981" i="19"/>
  <c r="J5971" i="19"/>
  <c r="I7767" i="19"/>
  <c r="J7329" i="19"/>
  <c r="J6614" i="19"/>
  <c r="J5722" i="19"/>
  <c r="K1510" i="19"/>
  <c r="I5674" i="19"/>
  <c r="K7793" i="19"/>
  <c r="J6638" i="19"/>
  <c r="I6150" i="19"/>
  <c r="K7271" i="19"/>
  <c r="K3433" i="19"/>
  <c r="J8721" i="19"/>
  <c r="I9083" i="19"/>
  <c r="J6225" i="19"/>
  <c r="K3388" i="19"/>
  <c r="I6799" i="19"/>
  <c r="I6122" i="19"/>
  <c r="K5513" i="19"/>
  <c r="J5595" i="19"/>
  <c r="K3305" i="19"/>
  <c r="J8834" i="19"/>
  <c r="I7669" i="19"/>
  <c r="K3978" i="19"/>
  <c r="J7088" i="19"/>
  <c r="I8916" i="19"/>
  <c r="J8602" i="19"/>
  <c r="I6073" i="19"/>
  <c r="I8084" i="19"/>
  <c r="J7401" i="19"/>
  <c r="I7071" i="19"/>
  <c r="I7982" i="19"/>
  <c r="J9480" i="19"/>
  <c r="I6011" i="19"/>
  <c r="K195" i="19"/>
  <c r="I5597" i="19"/>
  <c r="K8756" i="19"/>
  <c r="I5474" i="19"/>
  <c r="J8344" i="19"/>
  <c r="K5914" i="19"/>
  <c r="J9180" i="19"/>
  <c r="K9540" i="19"/>
  <c r="K8582" i="19"/>
  <c r="J8250" i="19"/>
  <c r="J5665" i="19"/>
  <c r="K2490" i="19"/>
  <c r="K7026" i="19"/>
  <c r="J6098" i="19"/>
  <c r="K9247" i="19"/>
  <c r="J8704" i="19"/>
  <c r="K5905" i="19"/>
  <c r="I5913" i="19"/>
  <c r="K918" i="19"/>
  <c r="J9417" i="19"/>
  <c r="I9278" i="19"/>
  <c r="I6822" i="19"/>
  <c r="I9501" i="19"/>
  <c r="J5480" i="19"/>
  <c r="J8480" i="19"/>
  <c r="J7073" i="19"/>
  <c r="I6598" i="19"/>
  <c r="I7361" i="19"/>
  <c r="I8458" i="19"/>
  <c r="J7545" i="19"/>
  <c r="K1050" i="19"/>
  <c r="J7796" i="19"/>
  <c r="J6404" i="19"/>
  <c r="J7490" i="19"/>
  <c r="J6992" i="19"/>
  <c r="K9088" i="19"/>
  <c r="I6965" i="19"/>
  <c r="J6828" i="19"/>
  <c r="K7783" i="19"/>
  <c r="K7027" i="19"/>
  <c r="J9345" i="19"/>
  <c r="I7831" i="19"/>
  <c r="K8511" i="19"/>
  <c r="J5866" i="19"/>
  <c r="K9039" i="19"/>
  <c r="I8832" i="19"/>
  <c r="J6447" i="19"/>
  <c r="J9465" i="19"/>
  <c r="K6926" i="19"/>
  <c r="K5958" i="19"/>
  <c r="K9411" i="19"/>
  <c r="J8886" i="19"/>
  <c r="I9074" i="19"/>
  <c r="K3396" i="19"/>
  <c r="K7139" i="19"/>
  <c r="K6871" i="19"/>
  <c r="I5593" i="19"/>
  <c r="I7346" i="19"/>
  <c r="K6603" i="19"/>
  <c r="K6410" i="19"/>
  <c r="I7443" i="19"/>
  <c r="I7235" i="19"/>
  <c r="J9071" i="19"/>
  <c r="J7263" i="19"/>
  <c r="I8715" i="19"/>
  <c r="J7750" i="19"/>
  <c r="I8606" i="19"/>
  <c r="K6844" i="19"/>
  <c r="K1647" i="19"/>
  <c r="K2225" i="19"/>
  <c r="K8265" i="19"/>
  <c r="J8945" i="19"/>
  <c r="K4472" i="19"/>
  <c r="K5590" i="19"/>
  <c r="I5479" i="19"/>
  <c r="K7301" i="19"/>
  <c r="K1123" i="19"/>
  <c r="I8721" i="19"/>
  <c r="K2855" i="19"/>
  <c r="K1325" i="19"/>
  <c r="J5620" i="19"/>
  <c r="I7535" i="19"/>
  <c r="J6115" i="19"/>
  <c r="J8482" i="19"/>
  <c r="J7694" i="19"/>
  <c r="J6314" i="19"/>
  <c r="K7033" i="19"/>
  <c r="K1082" i="19"/>
  <c r="J5978" i="19"/>
  <c r="I8996" i="19"/>
  <c r="J9382" i="19"/>
  <c r="I5727" i="19"/>
  <c r="J9278" i="19"/>
  <c r="J9556" i="19"/>
  <c r="J8952" i="19"/>
  <c r="J6078" i="19"/>
  <c r="I7092" i="19"/>
  <c r="J6215" i="19"/>
  <c r="I6626" i="19"/>
  <c r="J8901" i="19"/>
  <c r="I6543" i="19"/>
  <c r="J7558" i="19"/>
  <c r="I8928" i="19"/>
  <c r="I7808" i="19"/>
  <c r="K8700" i="19"/>
  <c r="I6867" i="19"/>
  <c r="I7936" i="19"/>
  <c r="K8701" i="19"/>
  <c r="J8752" i="19"/>
  <c r="J8210" i="19"/>
  <c r="I7162" i="19"/>
  <c r="J5675" i="19"/>
  <c r="K7664" i="19"/>
  <c r="I5924" i="19"/>
  <c r="K9450" i="19"/>
  <c r="K6954" i="19"/>
  <c r="I7422" i="19"/>
  <c r="J8560" i="19"/>
  <c r="K1182" i="19"/>
  <c r="K1030" i="19"/>
  <c r="J6448" i="19"/>
  <c r="K7819" i="19"/>
  <c r="I8479" i="19"/>
  <c r="K8307" i="19"/>
  <c r="J5440" i="19"/>
  <c r="I7984" i="19"/>
  <c r="J9305" i="19"/>
  <c r="I5477" i="19"/>
  <c r="I8143" i="19"/>
  <c r="K7978" i="19"/>
  <c r="J8651" i="19"/>
  <c r="J6291" i="19"/>
  <c r="I9424" i="19"/>
  <c r="I6219" i="19"/>
  <c r="I6024" i="19"/>
  <c r="I8657" i="19"/>
  <c r="J5790" i="19"/>
  <c r="I5994" i="19"/>
  <c r="K3652" i="19"/>
  <c r="J7583" i="19"/>
  <c r="K3357" i="19"/>
  <c r="K3563" i="19"/>
  <c r="I7240" i="19"/>
  <c r="I9160" i="19"/>
  <c r="I8354" i="19"/>
  <c r="J8940" i="19"/>
  <c r="K1160" i="19"/>
  <c r="I6879" i="19"/>
  <c r="J5513" i="19"/>
  <c r="I6261" i="19"/>
  <c r="J9124" i="19"/>
  <c r="K4761" i="19"/>
  <c r="I8803" i="19"/>
  <c r="J7358" i="19"/>
  <c r="I9337" i="19"/>
  <c r="I6540" i="19"/>
  <c r="K4186" i="19"/>
  <c r="J8870" i="19"/>
  <c r="J9014" i="19"/>
  <c r="J8649" i="19"/>
  <c r="J8169" i="19"/>
  <c r="J5622" i="19"/>
  <c r="I9156" i="19"/>
  <c r="K140" i="19"/>
  <c r="K7542" i="19"/>
  <c r="K2128" i="19"/>
  <c r="J6609" i="19"/>
  <c r="J8853" i="19"/>
  <c r="J5880" i="19"/>
  <c r="J7555" i="19"/>
  <c r="J9139" i="19"/>
  <c r="J6474" i="19"/>
  <c r="K9313" i="19"/>
  <c r="I9527" i="19"/>
  <c r="J8992" i="19"/>
  <c r="I8118" i="19"/>
  <c r="I7214" i="19"/>
  <c r="J7289" i="19"/>
  <c r="J5554" i="19"/>
  <c r="I8418" i="19"/>
  <c r="K7921" i="19"/>
  <c r="K7412" i="19"/>
  <c r="K4169" i="19"/>
  <c r="J8740" i="19"/>
  <c r="I6313" i="19"/>
  <c r="K4354" i="19"/>
  <c r="J9199" i="19"/>
  <c r="K4185" i="19"/>
  <c r="I5890" i="19"/>
  <c r="K6900" i="19"/>
  <c r="K7269" i="19"/>
  <c r="I9551" i="19"/>
  <c r="J6146" i="19"/>
  <c r="J5498" i="19"/>
  <c r="J6249" i="19"/>
  <c r="I8621" i="19"/>
  <c r="J6980" i="19"/>
  <c r="J7171" i="19"/>
  <c r="I8985" i="19"/>
  <c r="I6666" i="19"/>
  <c r="I7614" i="19"/>
  <c r="I7939" i="19"/>
  <c r="K5434" i="19"/>
  <c r="I7276" i="19"/>
  <c r="I6515" i="19"/>
  <c r="K5689" i="19"/>
  <c r="J7374" i="19"/>
  <c r="J8756" i="19"/>
  <c r="K8201" i="19"/>
  <c r="I7693" i="19"/>
  <c r="J9140" i="19"/>
  <c r="I8237" i="19"/>
  <c r="I6794" i="19"/>
  <c r="J7985" i="19"/>
  <c r="K2916" i="19"/>
  <c r="J7989" i="19"/>
  <c r="K1321" i="19"/>
  <c r="K1000" i="19"/>
  <c r="J8357" i="19"/>
  <c r="J6054" i="19"/>
  <c r="I6612" i="19"/>
  <c r="I6368" i="19"/>
  <c r="I5421" i="19"/>
  <c r="I5821" i="19"/>
  <c r="J8574" i="19"/>
  <c r="I5652" i="19"/>
  <c r="J8950" i="19"/>
  <c r="K2828" i="19"/>
  <c r="K1532" i="19"/>
  <c r="I5518" i="19"/>
  <c r="K7990" i="19"/>
  <c r="J7488" i="19"/>
  <c r="I6034" i="19"/>
  <c r="J7375" i="19"/>
  <c r="I5609" i="19"/>
  <c r="I7330" i="19"/>
  <c r="I5577" i="19"/>
  <c r="I9346" i="19"/>
  <c r="I8476" i="19"/>
  <c r="I6326" i="19"/>
  <c r="J9372" i="19"/>
  <c r="I5869" i="19"/>
  <c r="K4943" i="19"/>
  <c r="J6141" i="19"/>
  <c r="I9151" i="19"/>
  <c r="J7443" i="19"/>
  <c r="J8542" i="19"/>
  <c r="I6153" i="19"/>
  <c r="K5493" i="19"/>
  <c r="I8159" i="19"/>
  <c r="I7269" i="19"/>
  <c r="J5088" i="19"/>
  <c r="J9184" i="19"/>
  <c r="K2663" i="19"/>
  <c r="I7686" i="19"/>
  <c r="J6996" i="19"/>
  <c r="I6755" i="19"/>
  <c r="I8426" i="19"/>
  <c r="I8066" i="19"/>
  <c r="K3101" i="19"/>
  <c r="I7949" i="19"/>
  <c r="J5795" i="19"/>
  <c r="J7293" i="19"/>
  <c r="I9483" i="19"/>
  <c r="I9359" i="19"/>
  <c r="J9357" i="19"/>
  <c r="I7938" i="19"/>
  <c r="I8001" i="19"/>
  <c r="I5514" i="19"/>
  <c r="J8353" i="19"/>
  <c r="K3000" i="19"/>
  <c r="K2571" i="19"/>
  <c r="J7132" i="19"/>
  <c r="K4228" i="19"/>
  <c r="I8121" i="19"/>
  <c r="I9015" i="19"/>
  <c r="J5825" i="19"/>
  <c r="J7863" i="19"/>
  <c r="J7042" i="19"/>
  <c r="K1342" i="19"/>
  <c r="I5816" i="19"/>
  <c r="J7458" i="19"/>
  <c r="K3671" i="19"/>
  <c r="K9401" i="19"/>
  <c r="J5883" i="19"/>
  <c r="I8966" i="19"/>
  <c r="J8837" i="19"/>
  <c r="I8063" i="19"/>
  <c r="I8642" i="19"/>
  <c r="J9376" i="19"/>
  <c r="K8749" i="19"/>
  <c r="I8137" i="19"/>
  <c r="K1190" i="19"/>
  <c r="I7388" i="19"/>
  <c r="I9237" i="19"/>
  <c r="I7472" i="19"/>
  <c r="J7478" i="19"/>
  <c r="K3906" i="19"/>
  <c r="J6313" i="19"/>
  <c r="J8410" i="19"/>
  <c r="J6882" i="19"/>
  <c r="K3032" i="19"/>
  <c r="K2767" i="19"/>
  <c r="I6053" i="19"/>
  <c r="J8648" i="19"/>
  <c r="I5438" i="19"/>
  <c r="I8233" i="19"/>
  <c r="J8575" i="19"/>
  <c r="K7176" i="19"/>
  <c r="I6248" i="19"/>
  <c r="I5884" i="19"/>
  <c r="J9287" i="19"/>
  <c r="K9030" i="19"/>
  <c r="J8011" i="19"/>
  <c r="J6765" i="19"/>
  <c r="I8368" i="19"/>
  <c r="I6367" i="19"/>
  <c r="K7784" i="19"/>
  <c r="I5872" i="19"/>
  <c r="J7549" i="19"/>
  <c r="I7574" i="19"/>
  <c r="J6143" i="19"/>
  <c r="I7838" i="19"/>
  <c r="K6701" i="19"/>
  <c r="K4912" i="19"/>
  <c r="I8926" i="19"/>
  <c r="J7469" i="19"/>
  <c r="K8517" i="19"/>
  <c r="J8562" i="19"/>
  <c r="I6902" i="19"/>
  <c r="K3721" i="19"/>
  <c r="I5493" i="19"/>
  <c r="I8461" i="19"/>
  <c r="J7969" i="19"/>
  <c r="K7370" i="19"/>
  <c r="I6061" i="19"/>
  <c r="J8655" i="19"/>
  <c r="J7890" i="19"/>
  <c r="J8307" i="19"/>
  <c r="I7076" i="19"/>
  <c r="I7843" i="19"/>
  <c r="J7331" i="19"/>
  <c r="K329" i="19"/>
  <c r="I9104" i="19"/>
  <c r="J6680" i="19"/>
  <c r="J8087" i="19"/>
  <c r="I5690" i="19"/>
  <c r="J9389" i="19"/>
  <c r="K7775" i="19"/>
  <c r="J8109" i="19"/>
  <c r="J7913" i="19"/>
  <c r="J8196" i="19"/>
  <c r="J8624" i="19"/>
  <c r="J6837" i="19"/>
  <c r="I7818" i="19"/>
  <c r="K3219" i="19"/>
  <c r="I8684" i="19"/>
  <c r="J9100" i="19"/>
  <c r="J14" i="19"/>
  <c r="J7675" i="19"/>
  <c r="K7204" i="19"/>
  <c r="K8884" i="19"/>
  <c r="I6277" i="19"/>
  <c r="J5837" i="19"/>
  <c r="J9153" i="19"/>
  <c r="I7052" i="19"/>
  <c r="I8908" i="19"/>
  <c r="J9027" i="19"/>
  <c r="I6998" i="19"/>
  <c r="K4203" i="19"/>
  <c r="J6993" i="19"/>
  <c r="J5647" i="19"/>
  <c r="I8787" i="19"/>
  <c r="I9414" i="19"/>
  <c r="J8557" i="19"/>
  <c r="I5753" i="19"/>
  <c r="J7698" i="19"/>
  <c r="K976" i="19"/>
  <c r="I7217" i="19"/>
  <c r="I6787" i="19"/>
  <c r="I9000" i="19"/>
  <c r="J7008" i="19"/>
  <c r="J7501" i="19"/>
  <c r="I6357" i="19"/>
  <c r="J8994" i="19"/>
  <c r="J8279" i="19"/>
  <c r="I8236" i="19"/>
  <c r="J8225" i="19"/>
  <c r="J7462" i="19"/>
  <c r="I7921" i="19"/>
  <c r="J7856" i="19"/>
  <c r="J8993" i="19"/>
  <c r="K4913" i="19"/>
  <c r="I6468" i="19"/>
  <c r="I9400" i="19"/>
  <c r="I8874" i="19"/>
  <c r="J6004" i="19"/>
  <c r="K6621" i="19"/>
  <c r="K3641" i="19"/>
  <c r="J5787" i="19"/>
  <c r="J8030" i="19"/>
  <c r="J5783" i="19"/>
  <c r="J5423" i="19"/>
  <c r="J7705" i="19"/>
  <c r="I6531" i="19"/>
  <c r="I5630" i="19"/>
  <c r="J8816" i="19"/>
  <c r="J7186" i="19"/>
  <c r="I7473" i="19"/>
  <c r="K9366" i="19"/>
  <c r="K8734" i="19"/>
  <c r="I5708" i="19"/>
  <c r="J7720" i="19"/>
  <c r="J8165" i="19"/>
  <c r="J8308" i="19"/>
  <c r="K473" i="19"/>
  <c r="J8430" i="19"/>
  <c r="J8294" i="19"/>
  <c r="J8322" i="19"/>
  <c r="I9460" i="19"/>
  <c r="I8669" i="19"/>
  <c r="I7109" i="19"/>
  <c r="I7113" i="19"/>
  <c r="J6152" i="19"/>
  <c r="J8402" i="19"/>
  <c r="J7345" i="19"/>
  <c r="J6138" i="19"/>
  <c r="J7831" i="19"/>
  <c r="J7548" i="19"/>
  <c r="J8830" i="19"/>
  <c r="I8959" i="19"/>
  <c r="K6513" i="19"/>
  <c r="I7358" i="19"/>
  <c r="K8273" i="19"/>
  <c r="I7387" i="19"/>
  <c r="I8205" i="19"/>
  <c r="J7933" i="19"/>
  <c r="I6979" i="19"/>
  <c r="I5692" i="19"/>
  <c r="J9314" i="19"/>
  <c r="I7203" i="19"/>
  <c r="J6664" i="19"/>
  <c r="I7977" i="19"/>
  <c r="I8761" i="19"/>
  <c r="J7314" i="19"/>
  <c r="J7498" i="19"/>
  <c r="K7781" i="19"/>
  <c r="I8431" i="19"/>
  <c r="I6102" i="19"/>
  <c r="J9380" i="19"/>
  <c r="J7905" i="19"/>
  <c r="I8549" i="19"/>
  <c r="K2207" i="19"/>
  <c r="J5637" i="19"/>
  <c r="K8519" i="19"/>
  <c r="J5702" i="19"/>
  <c r="K6943" i="19"/>
  <c r="I6994" i="19"/>
  <c r="J8774" i="19"/>
  <c r="J7791" i="19"/>
  <c r="J6499" i="19"/>
  <c r="I8449" i="19"/>
  <c r="J9526" i="19"/>
  <c r="I5598" i="19"/>
  <c r="K7507" i="19"/>
  <c r="K1089" i="19"/>
  <c r="K9163" i="19"/>
  <c r="K357" i="19"/>
  <c r="K684" i="19"/>
  <c r="K3656" i="19"/>
  <c r="K3946" i="19"/>
  <c r="I5510" i="19"/>
  <c r="K7657" i="19"/>
  <c r="I7819" i="19"/>
  <c r="I8997" i="19"/>
  <c r="K7583" i="19"/>
  <c r="I6187" i="19"/>
  <c r="K6307" i="19"/>
  <c r="J7517" i="19"/>
  <c r="K7194" i="19"/>
  <c r="J7592" i="19"/>
  <c r="K1093" i="19"/>
  <c r="J5857" i="19"/>
  <c r="K2201" i="19"/>
  <c r="J7133" i="19"/>
  <c r="J6450" i="19"/>
  <c r="I6308" i="19"/>
  <c r="K4465" i="19"/>
  <c r="J7158" i="19"/>
  <c r="J8989" i="19"/>
  <c r="K5047" i="19"/>
  <c r="J5638" i="19"/>
  <c r="K399" i="19"/>
  <c r="J6761" i="19"/>
  <c r="J6784" i="19"/>
  <c r="K5467" i="19"/>
  <c r="I6618" i="19"/>
  <c r="I5768" i="19"/>
  <c r="I5748" i="19"/>
  <c r="J8850" i="19"/>
  <c r="J5906" i="19"/>
  <c r="I8893" i="19"/>
  <c r="I7340" i="19"/>
  <c r="I7971" i="19"/>
  <c r="K106" i="19"/>
  <c r="J7080" i="19"/>
  <c r="I7398" i="19"/>
  <c r="I7543" i="19"/>
  <c r="I8504" i="19"/>
  <c r="I6908" i="19"/>
  <c r="K2424" i="19"/>
  <c r="J5594" i="19"/>
  <c r="K2523" i="19"/>
  <c r="K4130" i="19"/>
  <c r="I5434" i="19"/>
  <c r="J8364" i="19"/>
  <c r="K6679" i="19"/>
  <c r="K1203" i="19"/>
  <c r="K2390" i="19"/>
  <c r="K4957" i="19"/>
  <c r="K2260" i="19"/>
  <c r="I5819" i="19"/>
  <c r="K4113" i="19"/>
  <c r="K543" i="19"/>
  <c r="I9181" i="19"/>
  <c r="K2468" i="19"/>
  <c r="K4366" i="19"/>
  <c r="I6276" i="19"/>
  <c r="I9062" i="19"/>
  <c r="J7923" i="19"/>
  <c r="I9133" i="19"/>
  <c r="K62" i="19"/>
  <c r="K2025" i="19"/>
  <c r="K4131" i="19"/>
  <c r="J6293" i="19"/>
  <c r="K5647" i="19"/>
  <c r="J6586" i="19"/>
  <c r="K2561" i="19"/>
  <c r="J7189" i="19"/>
  <c r="I5467" i="19"/>
  <c r="J8117" i="19"/>
  <c r="I8413" i="19"/>
  <c r="I7807" i="19"/>
  <c r="K5520" i="19"/>
  <c r="K1472" i="19"/>
  <c r="J5560" i="19"/>
  <c r="J7802" i="19"/>
  <c r="I5761" i="19"/>
  <c r="I5560" i="19"/>
  <c r="J5563" i="19"/>
  <c r="I6978" i="19"/>
  <c r="J9466" i="19"/>
  <c r="K7414" i="19"/>
  <c r="J7924" i="19"/>
  <c r="K5565" i="19"/>
  <c r="K6827" i="19"/>
  <c r="J7109" i="19"/>
  <c r="K731" i="19"/>
  <c r="I8215" i="19"/>
  <c r="K3781" i="19"/>
  <c r="J6927" i="19"/>
  <c r="K6286" i="19"/>
  <c r="I8395" i="19"/>
  <c r="J5500" i="19"/>
  <c r="J6589" i="19"/>
  <c r="I9290" i="19"/>
  <c r="I9204" i="19"/>
  <c r="J8118" i="19"/>
  <c r="K4934" i="19"/>
  <c r="K1729" i="19"/>
  <c r="I7213" i="19"/>
  <c r="I5517" i="19"/>
  <c r="J8784" i="19"/>
  <c r="I5866" i="19"/>
  <c r="J9082" i="19"/>
  <c r="K3977" i="19"/>
  <c r="I8169" i="19"/>
  <c r="I9095" i="19"/>
  <c r="I8023" i="19"/>
  <c r="K8555" i="19"/>
  <c r="I9101" i="19"/>
  <c r="K7250" i="19"/>
  <c r="K858" i="19"/>
  <c r="J6720" i="19"/>
  <c r="K3399" i="19"/>
  <c r="K4216" i="19"/>
  <c r="K2631" i="19"/>
  <c r="K1453" i="19"/>
  <c r="I6876" i="19"/>
  <c r="J5427" i="19"/>
  <c r="K7669" i="19"/>
  <c r="I5803" i="19"/>
  <c r="J9168" i="19"/>
  <c r="I7080" i="19"/>
  <c r="J5981" i="19"/>
  <c r="I6437" i="19"/>
  <c r="I6444" i="19"/>
  <c r="I8254" i="19"/>
  <c r="I6050" i="19"/>
  <c r="J5509" i="19"/>
  <c r="J6806" i="19"/>
  <c r="I7226" i="19"/>
  <c r="I5688" i="19"/>
  <c r="K1846" i="19"/>
  <c r="J8153" i="19"/>
  <c r="J6222" i="19"/>
  <c r="J6270" i="19"/>
  <c r="K744" i="19"/>
  <c r="I6953" i="19"/>
  <c r="J7882" i="19"/>
  <c r="J5476" i="19"/>
  <c r="J6113" i="19"/>
  <c r="K4752" i="19"/>
  <c r="J7143" i="19"/>
  <c r="J6178" i="19"/>
  <c r="J7211" i="19"/>
  <c r="K2671" i="19"/>
  <c r="K321" i="19"/>
  <c r="I6516" i="19"/>
  <c r="I5678" i="19"/>
  <c r="I9294" i="19"/>
  <c r="J8437" i="19"/>
  <c r="K3384" i="19"/>
  <c r="K4205" i="19"/>
  <c r="K492" i="19"/>
  <c r="K8847" i="19"/>
  <c r="K1068" i="19"/>
  <c r="K8133" i="19"/>
  <c r="K1029" i="19"/>
  <c r="I8332" i="19"/>
  <c r="J7921" i="19"/>
  <c r="K5928" i="19"/>
  <c r="K8467" i="19"/>
  <c r="J5529" i="19"/>
  <c r="J8182" i="19"/>
  <c r="J8373" i="19"/>
  <c r="J5784" i="19"/>
  <c r="K4806" i="19"/>
  <c r="I9348" i="19"/>
  <c r="K5924" i="19"/>
  <c r="I9369" i="19"/>
  <c r="K3982" i="19"/>
  <c r="K3427" i="19"/>
  <c r="J6133" i="19"/>
  <c r="J8283" i="19"/>
  <c r="K562" i="19"/>
  <c r="J6161" i="19"/>
  <c r="K4335" i="19"/>
  <c r="K5854" i="19"/>
  <c r="K6412" i="19"/>
  <c r="K5847" i="19"/>
  <c r="K4803" i="19"/>
  <c r="J7355" i="19"/>
  <c r="K33" i="19"/>
  <c r="K8551" i="19"/>
  <c r="I6014" i="19"/>
  <c r="J6777" i="19"/>
  <c r="J7892" i="19"/>
  <c r="I5934" i="19"/>
  <c r="J6190" i="19"/>
  <c r="K9197" i="19"/>
  <c r="J8137" i="19"/>
  <c r="J7615" i="19"/>
  <c r="K1689" i="19"/>
  <c r="J7012" i="19"/>
  <c r="K6117" i="19"/>
  <c r="I8905" i="19"/>
  <c r="K5564" i="19"/>
  <c r="K948" i="19"/>
  <c r="J7224" i="19"/>
  <c r="I7859" i="19"/>
  <c r="K4989" i="19"/>
  <c r="I7623" i="19"/>
  <c r="J8376" i="19"/>
  <c r="J6654" i="19"/>
  <c r="J7200" i="19"/>
  <c r="K3186" i="19"/>
  <c r="K7093" i="19"/>
  <c r="I5651" i="19"/>
  <c r="J5693" i="19"/>
  <c r="J7976" i="19"/>
  <c r="I6514" i="19"/>
  <c r="J6501" i="19"/>
  <c r="J6327" i="19"/>
  <c r="K6175" i="19"/>
  <c r="J5762" i="19"/>
  <c r="K4796" i="19"/>
  <c r="K3262" i="19"/>
  <c r="K2289" i="19"/>
  <c r="K8696" i="19"/>
  <c r="K3929" i="19"/>
  <c r="J6717" i="19"/>
  <c r="K4801" i="19"/>
  <c r="K4680" i="19"/>
  <c r="K9353" i="19"/>
  <c r="J7449" i="19"/>
  <c r="K4938" i="19"/>
  <c r="I8617" i="19"/>
  <c r="J9548" i="19"/>
  <c r="K189" i="19"/>
  <c r="I6124" i="19"/>
  <c r="J8855" i="19"/>
  <c r="K8389" i="19"/>
  <c r="I5681" i="19"/>
  <c r="J6445" i="19"/>
  <c r="J7064" i="19"/>
  <c r="I6166" i="19"/>
  <c r="I5897" i="19"/>
  <c r="J7887" i="19"/>
  <c r="J7696" i="19"/>
  <c r="J7582" i="19"/>
  <c r="J9102" i="19"/>
  <c r="J5552" i="19"/>
  <c r="J6166" i="19"/>
  <c r="J8520" i="19"/>
  <c r="J7800" i="19"/>
  <c r="J7820" i="19"/>
  <c r="I8016" i="19"/>
  <c r="K5923" i="19"/>
  <c r="I7299" i="19"/>
  <c r="I8516" i="19"/>
  <c r="I9169" i="19"/>
  <c r="J8626" i="19"/>
  <c r="K852" i="19"/>
  <c r="I7791" i="19"/>
  <c r="J7173" i="19"/>
  <c r="K6663" i="19"/>
  <c r="K1551" i="19"/>
  <c r="K9244" i="19"/>
  <c r="K3812" i="19"/>
  <c r="J8174" i="19"/>
  <c r="K472" i="19"/>
  <c r="J8511" i="19"/>
  <c r="K7329" i="19"/>
  <c r="J6394" i="19"/>
  <c r="J6211" i="19"/>
  <c r="J8676" i="19"/>
  <c r="K5017" i="19"/>
  <c r="J8780" i="19"/>
  <c r="K8136" i="19"/>
  <c r="K4486" i="19"/>
  <c r="J6823" i="19"/>
  <c r="J9294" i="19"/>
  <c r="I9051" i="19"/>
  <c r="J6189" i="19"/>
  <c r="I8802" i="19"/>
  <c r="I7857" i="19"/>
  <c r="J8494" i="19"/>
  <c r="I8958" i="19"/>
  <c r="J7821" i="19"/>
  <c r="J7526" i="19"/>
  <c r="J9328" i="19"/>
  <c r="J8318" i="19"/>
  <c r="J7522" i="19"/>
  <c r="J8175" i="19"/>
  <c r="I8915" i="19"/>
  <c r="K3429" i="19"/>
  <c r="I6025" i="19"/>
  <c r="I7637" i="19"/>
  <c r="K4085" i="19"/>
  <c r="J8884" i="19"/>
  <c r="J6639" i="19"/>
  <c r="J7797" i="19"/>
  <c r="I5863" i="19"/>
  <c r="I5929" i="19"/>
  <c r="I7771" i="19"/>
  <c r="J7273" i="19"/>
  <c r="I6907" i="19"/>
  <c r="I5998" i="19"/>
  <c r="K3022" i="19"/>
  <c r="I6362" i="19"/>
  <c r="I5498" i="19"/>
  <c r="I5832" i="19"/>
  <c r="I8045" i="19"/>
  <c r="I8668" i="19"/>
  <c r="J6800" i="19"/>
  <c r="I9357" i="19"/>
  <c r="J7986" i="19"/>
  <c r="K4692" i="19"/>
  <c r="J5525" i="19"/>
  <c r="K4663" i="19"/>
  <c r="J7155" i="19"/>
  <c r="K6134" i="19"/>
  <c r="K1098" i="19"/>
  <c r="I7174" i="19"/>
  <c r="I8779" i="19"/>
  <c r="I9055" i="19"/>
  <c r="I9266" i="19"/>
  <c r="I8399" i="19"/>
  <c r="I8765" i="19"/>
  <c r="I8420" i="19"/>
  <c r="I6679" i="19"/>
  <c r="I9107" i="19"/>
  <c r="K3161" i="19"/>
  <c r="I7604" i="19"/>
  <c r="J5644" i="19"/>
  <c r="J8979" i="19"/>
  <c r="J7258" i="19"/>
  <c r="I7488" i="19"/>
  <c r="J6355" i="19"/>
  <c r="K7685" i="19"/>
  <c r="K99" i="19"/>
  <c r="J8478" i="19"/>
  <c r="K6359" i="19"/>
  <c r="J9356" i="19"/>
  <c r="J6876" i="19"/>
  <c r="K1452" i="19"/>
  <c r="I7130" i="19"/>
  <c r="J7330" i="19"/>
  <c r="K5456" i="19"/>
  <c r="J7934" i="19"/>
  <c r="J8259" i="19"/>
  <c r="J5496" i="19"/>
  <c r="K9520" i="19"/>
  <c r="I9110" i="19"/>
  <c r="J8342" i="19"/>
  <c r="K8041" i="19"/>
  <c r="J9123" i="19"/>
  <c r="J9260" i="19"/>
  <c r="I9523" i="19"/>
  <c r="I7150" i="19"/>
  <c r="I7046" i="19"/>
  <c r="J8933" i="19"/>
  <c r="I9499" i="19"/>
  <c r="I8114" i="19"/>
  <c r="I7860" i="19"/>
  <c r="I8103" i="19"/>
  <c r="I8584" i="19"/>
  <c r="J8275" i="19"/>
  <c r="J9333" i="19"/>
  <c r="K9524" i="19"/>
  <c r="J8936" i="19"/>
  <c r="J8313" i="19"/>
  <c r="J9200" i="19"/>
  <c r="K1605" i="19"/>
  <c r="J9440" i="19"/>
  <c r="K1010" i="19"/>
  <c r="I9305" i="19"/>
  <c r="J6520" i="19"/>
  <c r="J6832" i="19"/>
  <c r="K1423" i="19"/>
  <c r="J6310" i="19"/>
  <c r="J8684" i="19"/>
  <c r="I7646" i="19"/>
  <c r="K766" i="19"/>
  <c r="J8603" i="19"/>
  <c r="I8711" i="19"/>
  <c r="J8387" i="19"/>
  <c r="J8487" i="19"/>
  <c r="J8256" i="19"/>
  <c r="K6709" i="19"/>
  <c r="K1634" i="19"/>
  <c r="I7375" i="19"/>
  <c r="J5442" i="19"/>
  <c r="J8119" i="19"/>
  <c r="I9189" i="19"/>
  <c r="I6954" i="19"/>
  <c r="I8947" i="19"/>
  <c r="J7466" i="19"/>
  <c r="J7151" i="19"/>
  <c r="J8483" i="19"/>
  <c r="I7997" i="19"/>
  <c r="I8429" i="19"/>
  <c r="J5611" i="19"/>
  <c r="I6689" i="19"/>
  <c r="J6737" i="19"/>
  <c r="I7647" i="19"/>
  <c r="J5568" i="19"/>
  <c r="K640" i="19"/>
  <c r="J9425" i="19"/>
  <c r="K2027" i="19"/>
  <c r="J6017" i="19"/>
  <c r="I7622" i="19"/>
  <c r="I9321" i="19"/>
  <c r="J7654" i="19"/>
  <c r="K6767" i="19"/>
  <c r="J8420" i="19"/>
  <c r="J8563" i="19"/>
  <c r="K3619" i="19"/>
  <c r="I6495" i="19"/>
  <c r="J7066" i="19"/>
  <c r="I7528" i="19"/>
  <c r="I6218" i="19"/>
  <c r="J8809" i="19"/>
  <c r="J6502" i="19"/>
  <c r="I8214" i="19"/>
  <c r="K549" i="19"/>
  <c r="I6388" i="19"/>
  <c r="J6556" i="19"/>
  <c r="I6553" i="19"/>
  <c r="K1095" i="19"/>
  <c r="J5602" i="19"/>
  <c r="J8660" i="19"/>
  <c r="J6076" i="19"/>
  <c r="I7169" i="19"/>
  <c r="J7097" i="19"/>
  <c r="K2051" i="19"/>
  <c r="I6366" i="19"/>
  <c r="I8179" i="19"/>
  <c r="I8917" i="19"/>
  <c r="J9452" i="19"/>
  <c r="J7607" i="19"/>
  <c r="J7123" i="19"/>
  <c r="J7554" i="19"/>
  <c r="J5084" i="19"/>
  <c r="J7328" i="19"/>
  <c r="I6892" i="19"/>
  <c r="J9095" i="19"/>
  <c r="I5971" i="19"/>
  <c r="J6244" i="19"/>
  <c r="K7174" i="19"/>
  <c r="J8236" i="19"/>
  <c r="K849" i="19"/>
  <c r="I7286" i="19"/>
  <c r="J8792" i="19"/>
  <c r="I6737" i="19"/>
  <c r="K8115" i="19"/>
  <c r="I6982" i="19"/>
  <c r="I7905" i="19"/>
  <c r="J6389" i="19"/>
  <c r="J5550" i="19"/>
  <c r="I8136" i="19"/>
  <c r="K8308" i="19"/>
  <c r="J5947" i="19"/>
  <c r="I6101" i="19"/>
  <c r="J8768" i="19"/>
  <c r="I9376" i="19"/>
  <c r="J6979" i="19"/>
  <c r="K8510" i="19"/>
  <c r="K5643" i="19"/>
  <c r="J6331" i="19"/>
  <c r="K2757" i="19"/>
  <c r="K2647" i="19"/>
  <c r="J6812" i="19"/>
  <c r="J6611" i="19"/>
  <c r="K1737" i="19"/>
  <c r="I9175" i="19"/>
  <c r="I9096" i="19"/>
  <c r="J8948" i="19"/>
  <c r="I6158" i="19"/>
  <c r="J5743" i="19"/>
  <c r="K4841" i="19"/>
  <c r="J6206" i="19"/>
  <c r="J6668" i="19"/>
  <c r="K6564" i="19"/>
  <c r="J7888" i="19"/>
  <c r="I8688" i="19"/>
  <c r="I9457" i="19"/>
  <c r="I7399" i="19"/>
  <c r="J7512" i="19"/>
  <c r="I5604" i="19"/>
  <c r="I7765" i="19"/>
  <c r="I7875" i="19"/>
  <c r="J6567" i="19"/>
  <c r="I9540" i="19"/>
  <c r="J8650" i="19"/>
  <c r="I8086" i="19"/>
  <c r="J8800" i="19"/>
  <c r="J9096" i="19"/>
  <c r="I6240" i="19"/>
  <c r="J5561" i="19"/>
  <c r="K3252" i="19"/>
  <c r="J6735" i="19"/>
  <c r="J9174" i="19"/>
  <c r="J8616" i="19"/>
  <c r="J5850" i="19"/>
  <c r="J7036" i="19"/>
  <c r="I7601" i="19"/>
  <c r="I8962" i="19"/>
  <c r="I8822" i="19"/>
  <c r="I9433" i="19"/>
  <c r="K6771" i="19"/>
  <c r="K1611" i="19"/>
  <c r="I7681" i="19"/>
  <c r="J7619" i="19"/>
  <c r="K6057" i="19"/>
  <c r="K9062" i="19"/>
  <c r="J8718" i="19"/>
  <c r="K7607" i="19"/>
  <c r="J6469" i="19"/>
  <c r="I5527" i="19"/>
  <c r="J7855" i="19"/>
  <c r="K6514" i="19"/>
  <c r="I8562" i="19"/>
  <c r="J8106" i="19"/>
  <c r="K4078" i="19"/>
  <c r="K8901" i="19"/>
  <c r="I7227" i="19"/>
  <c r="J7713" i="19"/>
  <c r="I8153" i="19"/>
  <c r="K5576" i="19"/>
  <c r="K589" i="19"/>
  <c r="I9459" i="19"/>
  <c r="I8247" i="19"/>
  <c r="J8187" i="19"/>
  <c r="J5736" i="19"/>
  <c r="I5974" i="19"/>
  <c r="I5715" i="19"/>
  <c r="K1255" i="19"/>
  <c r="I5857" i="19"/>
  <c r="K1626" i="19"/>
  <c r="J7958" i="19"/>
  <c r="I8367" i="19"/>
  <c r="J8379" i="19"/>
  <c r="I8270" i="19"/>
  <c r="K9080" i="19"/>
  <c r="I5770" i="19"/>
  <c r="I8800" i="19"/>
  <c r="K3681" i="19"/>
  <c r="I9230" i="19"/>
  <c r="K8736" i="19"/>
  <c r="I6673" i="19"/>
  <c r="K27" i="19"/>
  <c r="I9538" i="19"/>
  <c r="I8641" i="19"/>
  <c r="K674" i="19"/>
  <c r="K8162" i="19"/>
  <c r="K4653" i="19"/>
  <c r="K91" i="19"/>
  <c r="J9069" i="19"/>
  <c r="J6251" i="19"/>
  <c r="J6869" i="19"/>
  <c r="I7766" i="19"/>
  <c r="J6594" i="19"/>
  <c r="K138" i="19"/>
  <c r="J7883" i="19"/>
  <c r="K762" i="19"/>
  <c r="K4861" i="19"/>
  <c r="J7445" i="19"/>
  <c r="K9033" i="19"/>
  <c r="K3329" i="19"/>
  <c r="J7635" i="19"/>
  <c r="K6106" i="19"/>
  <c r="K1236" i="19"/>
  <c r="K4532" i="19"/>
  <c r="K9433" i="19"/>
  <c r="J9061" i="19"/>
  <c r="K1623" i="19"/>
  <c r="I8122" i="19"/>
  <c r="I8629" i="19"/>
  <c r="K2231" i="19"/>
  <c r="K4097" i="19"/>
  <c r="J7429" i="19"/>
  <c r="I7296" i="19"/>
  <c r="I5726" i="19"/>
  <c r="J6239" i="19"/>
  <c r="I6685" i="19"/>
  <c r="J6347" i="19"/>
  <c r="K1498" i="19"/>
  <c r="K4056" i="19"/>
  <c r="K6896" i="19"/>
  <c r="I5602" i="19"/>
  <c r="J8938" i="19"/>
  <c r="I5962" i="19"/>
  <c r="I5959" i="19"/>
  <c r="J6444" i="19"/>
  <c r="J8876" i="19"/>
  <c r="K7454" i="19"/>
  <c r="I5626" i="19"/>
  <c r="J5551" i="19"/>
  <c r="K1589" i="19"/>
  <c r="K6488" i="19"/>
  <c r="I9537" i="19"/>
  <c r="J7241" i="19"/>
  <c r="J9395" i="19"/>
  <c r="I7142" i="19"/>
  <c r="K2410" i="19"/>
  <c r="J6128" i="19"/>
  <c r="J8894" i="19"/>
  <c r="J7417" i="19"/>
  <c r="I5719" i="19"/>
  <c r="K362" i="19"/>
  <c r="J8040" i="19"/>
  <c r="I5413" i="19"/>
  <c r="I6600" i="19"/>
  <c r="J7160" i="19"/>
  <c r="J8659" i="19"/>
  <c r="I7005" i="19"/>
  <c r="K2762" i="19"/>
  <c r="J8297" i="19"/>
  <c r="J5469" i="19"/>
  <c r="I7093" i="19"/>
  <c r="I8037" i="19"/>
  <c r="K1159" i="19"/>
  <c r="J7636" i="19"/>
  <c r="K7552" i="19"/>
  <c r="J6814" i="19"/>
  <c r="I9029" i="19"/>
  <c r="I6442" i="19"/>
  <c r="K682" i="19"/>
  <c r="I7699" i="19"/>
  <c r="K4769" i="19"/>
  <c r="K5595" i="19"/>
  <c r="I8108" i="19"/>
  <c r="K4916" i="19"/>
  <c r="J6558" i="19"/>
  <c r="I8249" i="19"/>
  <c r="K8276" i="19"/>
  <c r="J7641" i="19"/>
  <c r="J7879" i="19"/>
  <c r="K4007" i="19"/>
  <c r="I7088" i="19"/>
  <c r="K6098" i="19"/>
  <c r="I8241" i="19"/>
  <c r="J8499" i="19"/>
  <c r="J5768" i="19"/>
  <c r="K5755" i="19"/>
  <c r="I9118" i="19"/>
  <c r="K3643" i="19"/>
  <c r="I9325" i="19"/>
  <c r="K644" i="19"/>
  <c r="J7770" i="19"/>
  <c r="J7292" i="19"/>
  <c r="I6858" i="19"/>
  <c r="I7610" i="19"/>
  <c r="J7547" i="19"/>
  <c r="J8875" i="19"/>
  <c r="J9163" i="19"/>
  <c r="K2753" i="19"/>
  <c r="J7993" i="19"/>
  <c r="J7656" i="19"/>
  <c r="I8746" i="19"/>
  <c r="I8164" i="19"/>
  <c r="I9191" i="19"/>
  <c r="J7476" i="19"/>
  <c r="K8581" i="19"/>
  <c r="K4159" i="19"/>
  <c r="K2900" i="19"/>
  <c r="K1140" i="19"/>
  <c r="K1602" i="19"/>
  <c r="J5444" i="19"/>
  <c r="I9202" i="19"/>
  <c r="K8358" i="19"/>
  <c r="K8597" i="19"/>
  <c r="K7817" i="19"/>
  <c r="I8505" i="19"/>
  <c r="K9519" i="19"/>
  <c r="K5538" i="19"/>
  <c r="J6905" i="19"/>
  <c r="I9561" i="19"/>
  <c r="J5955" i="19"/>
  <c r="K7014" i="19"/>
  <c r="J6376" i="19"/>
  <c r="K8003" i="19"/>
  <c r="K5581" i="19"/>
  <c r="K7383" i="19"/>
  <c r="I7777" i="19"/>
  <c r="K1565" i="19"/>
  <c r="K6908" i="19"/>
  <c r="I7461" i="19"/>
  <c r="J7745" i="19"/>
  <c r="I5777" i="19"/>
  <c r="J8339" i="19"/>
  <c r="K8010" i="19"/>
  <c r="I7561" i="19"/>
  <c r="K3462" i="19"/>
  <c r="K8123" i="19"/>
  <c r="I5902" i="19"/>
  <c r="I6254" i="19"/>
  <c r="I9136" i="19"/>
  <c r="J6261" i="19"/>
  <c r="I8632" i="19"/>
  <c r="I9247" i="19"/>
  <c r="J7070" i="19"/>
  <c r="J7772" i="19"/>
  <c r="I6129" i="19"/>
  <c r="K3625" i="19"/>
  <c r="I6648" i="19"/>
  <c r="K3937" i="19"/>
  <c r="I8690" i="19"/>
  <c r="K3927" i="19"/>
  <c r="I7455" i="19"/>
  <c r="I6324" i="19"/>
  <c r="K7340" i="19"/>
  <c r="I9010" i="19"/>
  <c r="K1536" i="19"/>
  <c r="K9452" i="19"/>
  <c r="J9279" i="19"/>
  <c r="I7533" i="19"/>
  <c r="K1523" i="19"/>
  <c r="K1060" i="19"/>
  <c r="I5906" i="19"/>
  <c r="K1504" i="19"/>
  <c r="I8734" i="19"/>
  <c r="K6807" i="19"/>
  <c r="J8635" i="19"/>
  <c r="K2815" i="19"/>
  <c r="I5428" i="19"/>
  <c r="I5581" i="19"/>
  <c r="K658" i="19"/>
  <c r="I8058" i="19"/>
  <c r="K3658" i="19"/>
  <c r="J8096" i="19"/>
  <c r="J8131" i="19"/>
  <c r="J7465" i="19"/>
  <c r="J5535" i="19"/>
  <c r="I8952" i="19"/>
  <c r="K818" i="19"/>
  <c r="K4894" i="19"/>
  <c r="I7389" i="19"/>
  <c r="J9130" i="19"/>
  <c r="J6854" i="19"/>
  <c r="J6217" i="19"/>
  <c r="I6009" i="19"/>
  <c r="K445" i="19"/>
  <c r="J8055" i="19"/>
  <c r="K8040" i="19"/>
  <c r="J9108" i="19"/>
  <c r="I7245" i="19"/>
  <c r="I8538" i="19"/>
  <c r="I5700" i="19"/>
  <c r="K6581" i="19"/>
  <c r="J8269" i="19"/>
  <c r="K2583" i="19"/>
  <c r="K4119" i="19"/>
  <c r="K9394" i="19"/>
  <c r="I9034" i="19"/>
  <c r="I8298" i="19"/>
  <c r="J7048" i="19"/>
  <c r="I7042" i="19"/>
  <c r="J7692" i="19"/>
  <c r="I8639" i="19"/>
  <c r="K3618" i="19"/>
  <c r="I6862" i="19"/>
  <c r="I7029" i="19"/>
  <c r="I8699" i="19"/>
  <c r="I7954" i="19"/>
  <c r="I8612" i="19"/>
  <c r="J5953" i="19"/>
  <c r="J7550" i="19"/>
  <c r="J5829" i="19"/>
  <c r="I8872" i="19"/>
  <c r="K851" i="19"/>
  <c r="J6030" i="19"/>
  <c r="I8783" i="19"/>
  <c r="I7852" i="19"/>
  <c r="J9259" i="19"/>
  <c r="I9535" i="19"/>
  <c r="K8961" i="19"/>
  <c r="I6846" i="19"/>
  <c r="I7994" i="19"/>
  <c r="I7451" i="19"/>
  <c r="I6341" i="19"/>
  <c r="K6135" i="19"/>
  <c r="J5792" i="19"/>
  <c r="I7593" i="19"/>
  <c r="I6207" i="19"/>
  <c r="I6376" i="19"/>
  <c r="I5695" i="19"/>
  <c r="J8797" i="19"/>
  <c r="K1083" i="19"/>
  <c r="I7112" i="19"/>
  <c r="J5616" i="19"/>
  <c r="J7638" i="19"/>
  <c r="I5940" i="19"/>
  <c r="I7218" i="19"/>
  <c r="K7423" i="19"/>
  <c r="I7970" i="19"/>
  <c r="J9142" i="19"/>
  <c r="I9122" i="19"/>
  <c r="I8466" i="19"/>
  <c r="I6915" i="19"/>
  <c r="I7776" i="19"/>
  <c r="I9557" i="19"/>
  <c r="I6533" i="19"/>
  <c r="J6080" i="19"/>
  <c r="J5438" i="19"/>
  <c r="K6802" i="19"/>
  <c r="J8302" i="19"/>
  <c r="J6500" i="19"/>
  <c r="K7880" i="19"/>
  <c r="J7584" i="19"/>
  <c r="J9343" i="19"/>
  <c r="J9050" i="19"/>
  <c r="K4170" i="19"/>
  <c r="J5100" i="19"/>
  <c r="I5573" i="19"/>
  <c r="I9383" i="19"/>
  <c r="K7803" i="19"/>
  <c r="I6472" i="19"/>
  <c r="K4349" i="19"/>
  <c r="J6818" i="19"/>
  <c r="I5948" i="19"/>
  <c r="J6142" i="19"/>
  <c r="K1592" i="19"/>
  <c r="I7671" i="19"/>
  <c r="J9156" i="19"/>
  <c r="I7351" i="19"/>
  <c r="I8840" i="19"/>
  <c r="I7966" i="19"/>
  <c r="J9228" i="19"/>
  <c r="I6807" i="19"/>
  <c r="J8840" i="19"/>
  <c r="K1143" i="19"/>
  <c r="I7439" i="19"/>
  <c r="K4722" i="19"/>
  <c r="I6407" i="19"/>
  <c r="J7657" i="19"/>
  <c r="J8327" i="19"/>
  <c r="J7669" i="19"/>
  <c r="J6676" i="19"/>
  <c r="J6118" i="19"/>
  <c r="K6071" i="19"/>
  <c r="K5536" i="19"/>
  <c r="K4212" i="19"/>
  <c r="I9314" i="19"/>
  <c r="I7626" i="19"/>
  <c r="I7565" i="19"/>
  <c r="J6084" i="19"/>
  <c r="I5868" i="19"/>
  <c r="K7118" i="19"/>
  <c r="J6021" i="19"/>
  <c r="J6935" i="19"/>
  <c r="K4476" i="19"/>
  <c r="J8383" i="19"/>
  <c r="J9121" i="19"/>
  <c r="I8988" i="19"/>
  <c r="J5958" i="19"/>
  <c r="J8063" i="19"/>
  <c r="K2849" i="19"/>
  <c r="I6460" i="19"/>
  <c r="I6724" i="19"/>
  <c r="I7524" i="19"/>
  <c r="K1777" i="19"/>
  <c r="J8826" i="19"/>
  <c r="J8962" i="19"/>
  <c r="I8700" i="19"/>
  <c r="I7158" i="19"/>
  <c r="J6667" i="19"/>
  <c r="K1727" i="19"/>
  <c r="J7453" i="19"/>
  <c r="I8172" i="19"/>
  <c r="J6804" i="19"/>
  <c r="J7992" i="19"/>
  <c r="J5798" i="19"/>
  <c r="I8271" i="19"/>
  <c r="J6746" i="19"/>
  <c r="I6538" i="19"/>
  <c r="I8772" i="19"/>
  <c r="K9276" i="19"/>
  <c r="K979" i="19"/>
  <c r="K4537" i="19"/>
  <c r="K5792" i="19"/>
  <c r="J5714" i="19"/>
  <c r="K6648" i="19"/>
  <c r="I6119" i="19"/>
  <c r="J6505" i="19"/>
  <c r="K1742" i="19"/>
  <c r="J6174" i="19"/>
  <c r="J7315" i="19"/>
  <c r="J9456" i="19"/>
  <c r="K1442" i="19"/>
  <c r="K7519" i="19"/>
  <c r="J6184" i="19"/>
  <c r="K4316" i="19"/>
  <c r="K763" i="19"/>
  <c r="K4506" i="19"/>
  <c r="K3580" i="19"/>
  <c r="J7711" i="19"/>
  <c r="I7665" i="19"/>
  <c r="J5545" i="19"/>
  <c r="J8515" i="19"/>
  <c r="I8925" i="19"/>
  <c r="I6751" i="19"/>
  <c r="I7122" i="19"/>
  <c r="J6964" i="19"/>
  <c r="I7141" i="19"/>
  <c r="J8652" i="19"/>
  <c r="J9546" i="19"/>
  <c r="K4514" i="19"/>
  <c r="J6410" i="19"/>
  <c r="I7282" i="19"/>
  <c r="J8729" i="19"/>
  <c r="J9532" i="19"/>
  <c r="I8697" i="19"/>
  <c r="I8463" i="19"/>
  <c r="I5930" i="19"/>
  <c r="J8812" i="19"/>
  <c r="K3348" i="19"/>
  <c r="I7300" i="19"/>
  <c r="I9272" i="19"/>
  <c r="K3598" i="19"/>
  <c r="J7207" i="19"/>
  <c r="J8791" i="19"/>
  <c r="I8060" i="19"/>
  <c r="J8192" i="19"/>
  <c r="K3986" i="19"/>
  <c r="I7441" i="19"/>
  <c r="I8165" i="19"/>
  <c r="J6524" i="19"/>
  <c r="I9320" i="19"/>
  <c r="K3097" i="19"/>
  <c r="J9053" i="19"/>
  <c r="I7002" i="19"/>
  <c r="I5566" i="19"/>
  <c r="K663" i="19"/>
  <c r="I9542" i="19"/>
  <c r="J9322" i="19"/>
  <c r="I8028" i="19"/>
  <c r="J5473" i="19"/>
  <c r="J6180" i="19"/>
  <c r="K3898" i="19"/>
  <c r="K8406" i="19"/>
  <c r="I9251" i="19"/>
  <c r="I7147" i="19"/>
  <c r="K8076" i="19"/>
  <c r="I9256" i="19"/>
  <c r="I6518" i="19"/>
  <c r="I6007" i="19"/>
  <c r="K1548" i="19"/>
  <c r="J7454" i="19"/>
  <c r="I8862" i="19"/>
  <c r="I8759" i="19"/>
  <c r="I8968" i="19"/>
  <c r="I9017" i="19"/>
  <c r="I9178" i="19"/>
  <c r="J8372" i="19"/>
  <c r="J9203" i="19"/>
  <c r="K6482" i="19"/>
  <c r="I7007" i="19"/>
  <c r="J7996" i="19"/>
  <c r="K6668" i="19"/>
  <c r="K9523" i="19"/>
  <c r="I6244" i="19"/>
  <c r="J6756" i="19"/>
  <c r="J8587" i="19"/>
  <c r="J7233" i="19"/>
  <c r="J7951" i="19"/>
  <c r="J9049" i="19"/>
  <c r="J6895" i="19"/>
  <c r="J8397" i="19"/>
  <c r="J7049" i="19"/>
  <c r="K3142" i="19"/>
  <c r="I8731" i="19"/>
  <c r="J7084" i="19"/>
  <c r="K2549" i="19"/>
  <c r="J9230" i="19"/>
  <c r="K1200" i="19"/>
  <c r="K3754" i="19"/>
  <c r="J6858" i="19"/>
  <c r="K909" i="19"/>
  <c r="I9240" i="19"/>
  <c r="J7716" i="19"/>
  <c r="J8786" i="19"/>
  <c r="J7659" i="19"/>
  <c r="I7881" i="19"/>
  <c r="J5426" i="19"/>
  <c r="I9449" i="19"/>
  <c r="J7192" i="19"/>
  <c r="I6327" i="19"/>
  <c r="I9476" i="19"/>
  <c r="K2873" i="19"/>
  <c r="K3800" i="19"/>
  <c r="I8927" i="19"/>
  <c r="I8446" i="19"/>
  <c r="K8323" i="19"/>
  <c r="K5873" i="19"/>
  <c r="I8358" i="19"/>
  <c r="I5557" i="19"/>
  <c r="J5841" i="19"/>
  <c r="J7999" i="19"/>
  <c r="J7691" i="19"/>
  <c r="J7427" i="19"/>
  <c r="K9536" i="19"/>
  <c r="J7040" i="19"/>
  <c r="I7815" i="19"/>
  <c r="J7868" i="19"/>
  <c r="K9072" i="19"/>
  <c r="I5980" i="19"/>
  <c r="I7619" i="19"/>
  <c r="K6757" i="19"/>
  <c r="I9440" i="19"/>
  <c r="I7394" i="19"/>
  <c r="K539" i="19"/>
  <c r="K900" i="19"/>
  <c r="I8741" i="19"/>
  <c r="J6232" i="19"/>
  <c r="I6430" i="19"/>
  <c r="I8278" i="19"/>
  <c r="I7343" i="19"/>
  <c r="I5745" i="19"/>
  <c r="J7602" i="19"/>
  <c r="K8152" i="19"/>
  <c r="I5563" i="19"/>
  <c r="K341" i="19"/>
  <c r="J7637" i="19"/>
  <c r="I9243" i="19"/>
  <c r="I6639" i="19"/>
  <c r="K9295" i="19"/>
  <c r="K7883" i="19"/>
  <c r="K7985" i="19"/>
  <c r="I6508" i="19"/>
  <c r="I9092" i="19"/>
  <c r="I6189" i="19"/>
  <c r="K4751" i="19"/>
  <c r="K3283" i="19"/>
  <c r="K3401" i="19"/>
  <c r="I7469" i="19"/>
  <c r="K2209" i="19"/>
  <c r="J6378" i="19"/>
  <c r="I6356" i="19"/>
  <c r="I5953" i="19"/>
  <c r="I8161" i="19"/>
  <c r="J7075" i="19"/>
  <c r="J7534" i="19"/>
  <c r="K6553" i="19"/>
  <c r="I6488" i="19"/>
  <c r="I9377" i="19"/>
  <c r="J8956" i="19"/>
  <c r="K8218" i="19"/>
  <c r="K6559" i="19"/>
  <c r="I5870" i="19"/>
  <c r="J7028" i="19"/>
  <c r="J6346" i="19"/>
  <c r="K3241" i="19"/>
  <c r="K2626" i="19"/>
  <c r="K1569" i="19"/>
  <c r="J7532" i="19"/>
  <c r="J5523" i="19"/>
  <c r="K9390" i="19"/>
  <c r="I6104" i="19"/>
  <c r="J9241" i="19"/>
  <c r="J7316" i="19"/>
  <c r="K5988" i="19"/>
  <c r="J5490" i="19"/>
  <c r="J7950" i="19"/>
  <c r="K6737" i="19"/>
  <c r="J6612" i="19"/>
  <c r="I7316" i="19"/>
  <c r="K7986" i="19"/>
  <c r="J8986" i="19"/>
  <c r="K392" i="19"/>
  <c r="I6981" i="19"/>
  <c r="K1048" i="19"/>
  <c r="K1161" i="19"/>
  <c r="K6997" i="19"/>
  <c r="K719" i="19"/>
  <c r="K1363" i="19"/>
  <c r="J5806" i="19"/>
  <c r="K5810" i="19"/>
  <c r="K2882" i="19"/>
  <c r="J7432" i="19"/>
  <c r="K1884" i="19"/>
  <c r="I5614" i="19"/>
  <c r="I9545" i="19"/>
  <c r="I6845" i="19"/>
  <c r="K2373" i="19"/>
  <c r="J7849" i="19"/>
  <c r="I6728" i="19"/>
  <c r="K6118" i="19"/>
  <c r="K212" i="19"/>
  <c r="J5596" i="19"/>
  <c r="I7207" i="19"/>
  <c r="I7434" i="19"/>
  <c r="J5618" i="19"/>
  <c r="I8216" i="19"/>
  <c r="K9168" i="19"/>
  <c r="K5415" i="19"/>
  <c r="K4246" i="19"/>
  <c r="K7732" i="19"/>
  <c r="K6190" i="19"/>
  <c r="K3678" i="19"/>
  <c r="J7482" i="19"/>
  <c r="K7841" i="19"/>
  <c r="I6275" i="19"/>
  <c r="K7172" i="19"/>
  <c r="J6906" i="19"/>
  <c r="K5826" i="19"/>
  <c r="J7245" i="19"/>
  <c r="I7160" i="19"/>
  <c r="J9498" i="19"/>
  <c r="J7255" i="19"/>
  <c r="I8778" i="19"/>
  <c r="J5882" i="19"/>
  <c r="J7496" i="19"/>
  <c r="J6862" i="19"/>
  <c r="I8006" i="19"/>
  <c r="K1637" i="19"/>
  <c r="I8469" i="19"/>
  <c r="J5664" i="19"/>
  <c r="K4669" i="19"/>
  <c r="I8319" i="19"/>
  <c r="J7908" i="19"/>
  <c r="I5645" i="19"/>
  <c r="I7739" i="19"/>
  <c r="K8816" i="19"/>
  <c r="I8376" i="19"/>
  <c r="I5426" i="19"/>
  <c r="J5770" i="19"/>
  <c r="J7177" i="19"/>
  <c r="J9019" i="19"/>
  <c r="K5898" i="19"/>
  <c r="J6999" i="19"/>
  <c r="J7683" i="19"/>
  <c r="I9471" i="19"/>
  <c r="I5782" i="19"/>
  <c r="I6343" i="19"/>
  <c r="K9364" i="19"/>
  <c r="K2324" i="19"/>
  <c r="I7675" i="19"/>
  <c r="J8388" i="19"/>
  <c r="K2505" i="19"/>
  <c r="I8453" i="19"/>
  <c r="I9326" i="19"/>
  <c r="K6634" i="19"/>
  <c r="I8260" i="19"/>
  <c r="J6230" i="19"/>
  <c r="K8294" i="19"/>
  <c r="K2024" i="19"/>
  <c r="K3111" i="19"/>
  <c r="I6548" i="19"/>
  <c r="I6144" i="19"/>
  <c r="K6987" i="19"/>
  <c r="K7544" i="19"/>
  <c r="I6765" i="19"/>
  <c r="J7353" i="19"/>
  <c r="K6991" i="19"/>
  <c r="J6958" i="19"/>
  <c r="I5639" i="19"/>
  <c r="J8867" i="19"/>
  <c r="K5857" i="19"/>
  <c r="J7236" i="19"/>
  <c r="K5969" i="19"/>
  <c r="J6731" i="19"/>
  <c r="K6277" i="19"/>
  <c r="J9152" i="19"/>
  <c r="K6388" i="19"/>
  <c r="J8084" i="19"/>
  <c r="I5917" i="19"/>
  <c r="J7732" i="19"/>
  <c r="I5914" i="19"/>
  <c r="J9275" i="19"/>
  <c r="J7835" i="19"/>
  <c r="I7724" i="19"/>
  <c r="J7627" i="19"/>
  <c r="J6732" i="19"/>
  <c r="K5938" i="19"/>
  <c r="K8563" i="19"/>
  <c r="K4307" i="19"/>
  <c r="K7190" i="19"/>
  <c r="K4184" i="19"/>
  <c r="J6011" i="19"/>
  <c r="J6526" i="19"/>
  <c r="J7164" i="19"/>
  <c r="K2577" i="19"/>
  <c r="J8305" i="19"/>
  <c r="K4850" i="19"/>
  <c r="J6208" i="19"/>
  <c r="K4145" i="19"/>
  <c r="I7327" i="19"/>
  <c r="I6236" i="19"/>
  <c r="J8337" i="19"/>
  <c r="I7836" i="19"/>
  <c r="K8635" i="19"/>
  <c r="K5936" i="19"/>
  <c r="K8214" i="19"/>
  <c r="J8984" i="19"/>
  <c r="I6927" i="19"/>
  <c r="J8766" i="19"/>
  <c r="J5964" i="19"/>
  <c r="J6081" i="19"/>
  <c r="I6691" i="19"/>
  <c r="J8565" i="19"/>
  <c r="J9150" i="19"/>
  <c r="I8062" i="19"/>
  <c r="K8789" i="19"/>
  <c r="K4914" i="19"/>
  <c r="K8920" i="19"/>
  <c r="I9137" i="19"/>
  <c r="J6049" i="19"/>
  <c r="I6350" i="19"/>
  <c r="K3691" i="19"/>
  <c r="I5849" i="19"/>
  <c r="K8886" i="19"/>
  <c r="I6747" i="19"/>
  <c r="I7164" i="19"/>
  <c r="K224" i="19"/>
  <c r="I7480" i="19"/>
  <c r="K9040" i="19"/>
  <c r="J5851" i="19"/>
  <c r="I8305" i="19"/>
  <c r="I8282" i="19"/>
  <c r="I8913" i="19"/>
  <c r="I8141" i="19"/>
  <c r="J6803" i="19"/>
  <c r="K7655" i="19"/>
  <c r="J6112" i="19"/>
  <c r="J6799" i="19"/>
  <c r="K6397" i="19"/>
  <c r="I6280" i="19"/>
  <c r="K9432" i="19"/>
  <c r="J8312" i="19"/>
  <c r="J8732" i="19"/>
  <c r="K8952" i="19"/>
  <c r="K2406" i="19"/>
  <c r="I8428" i="19"/>
  <c r="I6029" i="19"/>
  <c r="J9070" i="19"/>
  <c r="J7899" i="19"/>
  <c r="K1064" i="19"/>
  <c r="K1688" i="19"/>
  <c r="K6702" i="19"/>
  <c r="K2318" i="19"/>
  <c r="I7689" i="19"/>
  <c r="J7321" i="19"/>
  <c r="I5786" i="19"/>
  <c r="K6877" i="19"/>
  <c r="K2690" i="19"/>
  <c r="K8690" i="19"/>
  <c r="K8803" i="19"/>
  <c r="J6255" i="19"/>
  <c r="I7751" i="19"/>
  <c r="J8943" i="19"/>
  <c r="J6908" i="19"/>
  <c r="I8704" i="19"/>
  <c r="K1015" i="19"/>
  <c r="I8339" i="19"/>
  <c r="K6091" i="19"/>
  <c r="K660" i="19"/>
  <c r="J8757" i="19"/>
  <c r="I8762" i="19"/>
  <c r="K9387" i="19"/>
  <c r="K4276" i="19"/>
  <c r="K1388" i="19"/>
  <c r="K5091" i="19"/>
  <c r="K904" i="19"/>
  <c r="I9239" i="19"/>
  <c r="J5511" i="19"/>
  <c r="J6176" i="19"/>
  <c r="K156" i="19"/>
  <c r="J8746" i="19"/>
  <c r="I7262" i="19"/>
  <c r="J7038" i="19"/>
  <c r="J6060" i="19"/>
  <c r="K6323" i="19"/>
  <c r="J8467" i="19"/>
  <c r="K7464" i="19"/>
  <c r="J8818" i="19"/>
  <c r="I8812" i="19"/>
  <c r="J5565" i="19"/>
  <c r="J5453" i="19"/>
  <c r="I5707" i="19"/>
  <c r="I8053" i="19"/>
  <c r="J8999" i="19"/>
  <c r="K3719" i="19"/>
  <c r="I7412" i="19"/>
  <c r="K6790" i="19"/>
  <c r="I6148" i="19"/>
  <c r="J5951" i="19"/>
  <c r="J9530" i="19"/>
  <c r="J8181" i="19"/>
  <c r="I6375" i="19"/>
  <c r="J9031" i="19"/>
  <c r="J5432" i="19"/>
  <c r="K7070" i="19"/>
  <c r="K6245" i="19"/>
  <c r="K7674" i="19"/>
  <c r="J9010" i="19"/>
  <c r="J7152" i="19"/>
  <c r="K2084" i="19"/>
  <c r="I8499" i="19"/>
  <c r="K748" i="19"/>
  <c r="K6743" i="19"/>
  <c r="I6405" i="19"/>
  <c r="J5689" i="19"/>
  <c r="I9077" i="19"/>
  <c r="J7594" i="19"/>
  <c r="J5886" i="19"/>
  <c r="J9488" i="19"/>
  <c r="I9372" i="19"/>
  <c r="I6669" i="19"/>
  <c r="I5568" i="19"/>
  <c r="J5819" i="19"/>
  <c r="K2906" i="19"/>
  <c r="I8663" i="19"/>
  <c r="I6635" i="19"/>
  <c r="J6813" i="19"/>
  <c r="K1396" i="19"/>
  <c r="J5724" i="19"/>
  <c r="I6613" i="19"/>
  <c r="K5655" i="19"/>
  <c r="J9039" i="19"/>
  <c r="J7719" i="19"/>
  <c r="I6427" i="19"/>
  <c r="I6320" i="19"/>
  <c r="J9354" i="19"/>
  <c r="I8956" i="19"/>
  <c r="J5627" i="19"/>
  <c r="I6010" i="19"/>
  <c r="I9269" i="19"/>
  <c r="I8845" i="19"/>
  <c r="J7074" i="19"/>
  <c r="J8235" i="19"/>
  <c r="I9229" i="19"/>
  <c r="I8229" i="19"/>
  <c r="J7873" i="19"/>
  <c r="K9023" i="19"/>
  <c r="I8814" i="19"/>
  <c r="K4657" i="19"/>
  <c r="I8866" i="19"/>
  <c r="J7009" i="19"/>
  <c r="I9162" i="19"/>
  <c r="J8748" i="19"/>
  <c r="J8029" i="19"/>
  <c r="I6205" i="19"/>
  <c r="J8090" i="19"/>
  <c r="I9112" i="19"/>
  <c r="K1894" i="19"/>
  <c r="J8389" i="19"/>
  <c r="I7730" i="19"/>
  <c r="I5494" i="19"/>
  <c r="I7326" i="19"/>
  <c r="J6674" i="19"/>
  <c r="I6809" i="19"/>
  <c r="I9444" i="19"/>
  <c r="I7505" i="19"/>
  <c r="J9025" i="19"/>
  <c r="J5846" i="19"/>
  <c r="I7599" i="19"/>
  <c r="I6152" i="19"/>
  <c r="J6750" i="19"/>
  <c r="I9328" i="19"/>
  <c r="I7157" i="19"/>
  <c r="J5087" i="19"/>
  <c r="K1622" i="19"/>
  <c r="I8561" i="19"/>
  <c r="K7723" i="19"/>
  <c r="J5650" i="19"/>
  <c r="J8549" i="19"/>
  <c r="I8785" i="19"/>
  <c r="J7754" i="19"/>
  <c r="I9149" i="19"/>
  <c r="K9122" i="19"/>
  <c r="J7170" i="19"/>
  <c r="I8440" i="19"/>
  <c r="K7405" i="19"/>
  <c r="I8208" i="19"/>
  <c r="J6488" i="19"/>
  <c r="I7682" i="19"/>
  <c r="J6810" i="19"/>
  <c r="J6284" i="19"/>
  <c r="J9525" i="19"/>
  <c r="K9309" i="19"/>
  <c r="J7371" i="19"/>
  <c r="J9091" i="19"/>
  <c r="K7299" i="19"/>
  <c r="K9180" i="19"/>
  <c r="J5566" i="19"/>
  <c r="K8302" i="19"/>
  <c r="K1099" i="19"/>
  <c r="I5815" i="19"/>
  <c r="I5958" i="19"/>
  <c r="I9069" i="19"/>
  <c r="I6714" i="19"/>
  <c r="J6595" i="19"/>
  <c r="I6323" i="19"/>
  <c r="K4461" i="19"/>
  <c r="J6617" i="19"/>
  <c r="K6998" i="19"/>
  <c r="J7729" i="19"/>
  <c r="K6361" i="19"/>
  <c r="I6864" i="19"/>
  <c r="J9363" i="19"/>
  <c r="K278" i="19"/>
  <c r="J5576" i="19"/>
  <c r="J6543" i="19"/>
  <c r="J6148" i="19"/>
  <c r="I6416" i="19"/>
  <c r="J7304" i="19"/>
  <c r="I8510" i="19"/>
  <c r="I6127" i="19"/>
  <c r="J7089" i="19"/>
  <c r="J7793" i="19"/>
  <c r="I6975" i="19"/>
  <c r="I7495" i="19"/>
  <c r="I8849" i="19"/>
  <c r="J6961" i="19"/>
  <c r="I6753" i="19"/>
  <c r="I8112" i="19"/>
  <c r="K7346" i="19"/>
  <c r="K6890" i="19"/>
  <c r="I5851" i="19"/>
  <c r="J9405" i="19"/>
  <c r="K7117" i="19"/>
  <c r="K8775" i="19"/>
  <c r="J6494" i="19"/>
  <c r="K3094" i="19"/>
  <c r="I6895" i="19"/>
  <c r="I5431" i="19"/>
  <c r="I5738" i="19"/>
  <c r="I8264" i="19"/>
  <c r="J8004" i="19"/>
  <c r="J7193" i="19"/>
  <c r="K3190" i="19"/>
  <c r="K322" i="19"/>
  <c r="K7640" i="19"/>
  <c r="I8695" i="19"/>
  <c r="K4528" i="19"/>
  <c r="J8963" i="19"/>
  <c r="I9526" i="19"/>
  <c r="I5932" i="19"/>
  <c r="K4479" i="19"/>
  <c r="J8909" i="19"/>
  <c r="J5919" i="19"/>
  <c r="I7506" i="19"/>
  <c r="K8964" i="19"/>
  <c r="I7219" i="19"/>
  <c r="J5663" i="19"/>
  <c r="J8386" i="19"/>
  <c r="I5506" i="19"/>
  <c r="I7313" i="19"/>
  <c r="I7272" i="19"/>
  <c r="J8965" i="19"/>
  <c r="J5431" i="19"/>
  <c r="J9217" i="19"/>
  <c r="K4755" i="19"/>
  <c r="J8082" i="19"/>
  <c r="I9098" i="19"/>
  <c r="I7028" i="19"/>
  <c r="J7706" i="19"/>
  <c r="K6646" i="19"/>
  <c r="I6870" i="19"/>
  <c r="J7858" i="19"/>
  <c r="J8827" i="19"/>
  <c r="K508" i="19"/>
  <c r="I8230" i="19"/>
  <c r="K3322" i="19"/>
  <c r="I7933" i="19"/>
  <c r="J6517" i="19"/>
  <c r="I8738" i="19"/>
  <c r="J7528" i="19"/>
  <c r="J7875" i="19"/>
  <c r="K3028" i="19"/>
  <c r="I9313" i="19"/>
  <c r="J9397" i="19"/>
  <c r="K1077" i="19"/>
  <c r="K2874" i="19"/>
  <c r="J7893" i="19"/>
  <c r="I8535" i="19"/>
  <c r="J8609" i="19"/>
  <c r="J9116" i="19"/>
  <c r="I8073" i="19"/>
  <c r="J6839" i="19"/>
  <c r="J5920" i="19"/>
  <c r="I7476" i="19"/>
  <c r="J5814" i="19"/>
  <c r="I7440" i="19"/>
  <c r="J8355" i="19"/>
  <c r="K4917" i="19"/>
  <c r="I8833" i="19"/>
  <c r="I8176" i="19"/>
  <c r="K281" i="19"/>
  <c r="K2940" i="19"/>
  <c r="J5912" i="19"/>
  <c r="I9249" i="19"/>
  <c r="J5695" i="19"/>
  <c r="I5549" i="19"/>
  <c r="J8316" i="19"/>
  <c r="K4766" i="19"/>
  <c r="J6015" i="19"/>
  <c r="J9449" i="19"/>
  <c r="J8108" i="19"/>
  <c r="J9320" i="19"/>
  <c r="K3195" i="19"/>
  <c r="K4071" i="19"/>
  <c r="K6423" i="19"/>
  <c r="I9143" i="19"/>
  <c r="J7399" i="19"/>
  <c r="K7779" i="19"/>
  <c r="J8230" i="19"/>
  <c r="K7680" i="19"/>
  <c r="I5945" i="19"/>
  <c r="J9154" i="19"/>
  <c r="J6956" i="19"/>
  <c r="I7902" i="19"/>
  <c r="K1477" i="19"/>
  <c r="I7678" i="19"/>
  <c r="J7423" i="19"/>
  <c r="J7168" i="19"/>
  <c r="I6924" i="19"/>
  <c r="I9554" i="19"/>
  <c r="J6873" i="19"/>
  <c r="J6149" i="19"/>
  <c r="I5620" i="19"/>
  <c r="K9322" i="19"/>
  <c r="I7128" i="19"/>
  <c r="I5892" i="19"/>
  <c r="J6173" i="19"/>
  <c r="K2942" i="19"/>
  <c r="I9159" i="19"/>
  <c r="I8591" i="19"/>
  <c r="I6047" i="19"/>
  <c r="I8451" i="19"/>
  <c r="K1076" i="19"/>
  <c r="J9443" i="19"/>
  <c r="J7894" i="19"/>
  <c r="I8498" i="19"/>
  <c r="K1805" i="19"/>
  <c r="I7196" i="19"/>
  <c r="J7982" i="19"/>
  <c r="K8268" i="19"/>
  <c r="K6119" i="19"/>
  <c r="J7722" i="19"/>
  <c r="I9018" i="19"/>
  <c r="K9059" i="19"/>
  <c r="K3188" i="19"/>
  <c r="I5663" i="19"/>
  <c r="I8135" i="19"/>
  <c r="J8618" i="19"/>
  <c r="J6701" i="19"/>
  <c r="K6642" i="19"/>
  <c r="I9508" i="19"/>
  <c r="J9136" i="19"/>
  <c r="I7951" i="19"/>
  <c r="K4142" i="19"/>
  <c r="K6964" i="19"/>
  <c r="I7266" i="19"/>
  <c r="J6781" i="19"/>
  <c r="K5067" i="19"/>
  <c r="J8444" i="19"/>
  <c r="I6317" i="19"/>
  <c r="J6175" i="19"/>
  <c r="K477" i="19"/>
  <c r="I8008" i="19"/>
  <c r="I8507" i="19"/>
  <c r="I6231" i="19"/>
  <c r="K2917" i="19"/>
  <c r="I7773" i="19"/>
  <c r="J7531" i="19"/>
  <c r="J8361" i="19"/>
  <c r="I8144" i="19"/>
  <c r="I8828" i="19"/>
  <c r="K353" i="19"/>
  <c r="J6373" i="19"/>
  <c r="I7457" i="19"/>
  <c r="I9356" i="19"/>
  <c r="K5658" i="19"/>
  <c r="K6155" i="19"/>
  <c r="J8530" i="19"/>
  <c r="J5428" i="19"/>
  <c r="J8794" i="19"/>
  <c r="J7690" i="19"/>
  <c r="J7407" i="19"/>
  <c r="J6549" i="19"/>
  <c r="J8320" i="19"/>
  <c r="J7378" i="19"/>
  <c r="I8324" i="19"/>
  <c r="I8253" i="19"/>
  <c r="I7013" i="19"/>
  <c r="J8291" i="19"/>
  <c r="J6427" i="19"/>
  <c r="I8490" i="19"/>
  <c r="I6109" i="19"/>
  <c r="I7924" i="19"/>
  <c r="I8279" i="19"/>
  <c r="J9459" i="19"/>
  <c r="I7692" i="19"/>
  <c r="I6676" i="19"/>
  <c r="I8398" i="19"/>
  <c r="J5464" i="19"/>
  <c r="J7513" i="19"/>
  <c r="J6758" i="19"/>
  <c r="J8440" i="19"/>
  <c r="I8680" i="19"/>
  <c r="K1975" i="19"/>
  <c r="K2180" i="19"/>
  <c r="I9154" i="19"/>
  <c r="K8292" i="19"/>
  <c r="K7751" i="19"/>
  <c r="K30" i="19"/>
  <c r="J8282" i="19"/>
  <c r="I9513" i="19"/>
  <c r="J5773" i="19"/>
  <c r="I6417" i="19"/>
  <c r="K2867" i="19"/>
  <c r="I7990" i="19"/>
  <c r="I6252" i="19"/>
  <c r="J6197" i="19"/>
  <c r="J8059" i="19"/>
  <c r="J9538" i="19"/>
  <c r="I8415" i="19"/>
  <c r="J8151" i="19"/>
  <c r="K6506" i="19"/>
  <c r="J5967" i="19"/>
  <c r="J8207" i="19"/>
  <c r="I8521" i="19"/>
  <c r="I7420" i="19"/>
  <c r="K6706" i="19"/>
  <c r="J8149" i="19"/>
  <c r="J7068" i="19"/>
  <c r="J6705" i="19"/>
  <c r="I7793" i="19"/>
  <c r="K4626" i="19"/>
  <c r="K7366" i="19"/>
  <c r="I9509" i="19"/>
  <c r="I5582" i="19"/>
  <c r="K8490" i="19"/>
  <c r="I8992" i="19"/>
  <c r="I6961" i="19"/>
  <c r="K3650" i="19"/>
  <c r="K8652" i="19"/>
  <c r="I8061" i="19"/>
  <c r="I6398" i="19"/>
  <c r="J6787" i="19"/>
  <c r="K9546" i="19"/>
  <c r="J8085" i="19"/>
  <c r="I7710" i="19"/>
  <c r="I7125" i="19"/>
  <c r="J7246" i="19"/>
  <c r="J8280" i="19"/>
  <c r="K9064" i="19"/>
  <c r="K6580" i="19"/>
  <c r="I5799" i="19"/>
  <c r="I7364" i="19"/>
  <c r="J7229" i="19"/>
  <c r="I6940" i="19"/>
  <c r="J7672" i="19"/>
  <c r="J8272" i="19"/>
  <c r="I8068" i="19"/>
  <c r="J9497" i="19"/>
  <c r="I6865" i="19"/>
  <c r="I6564" i="19"/>
  <c r="J7250" i="19"/>
  <c r="I8480" i="19"/>
  <c r="J8745" i="19"/>
  <c r="I8753" i="19"/>
  <c r="J5991" i="19"/>
  <c r="J5999" i="19"/>
  <c r="J7430" i="19"/>
  <c r="I8843" i="19"/>
  <c r="J9365" i="19"/>
  <c r="I5810" i="19"/>
  <c r="I8077" i="19"/>
  <c r="J8469" i="19"/>
  <c r="J7006" i="19"/>
  <c r="I8127" i="19"/>
  <c r="I6756" i="19"/>
  <c r="I5873" i="19"/>
  <c r="I9473" i="19"/>
  <c r="K1218" i="19"/>
  <c r="I5682" i="19"/>
  <c r="K3316" i="19"/>
  <c r="K5430" i="19"/>
  <c r="I6723" i="19"/>
  <c r="J8661" i="19"/>
  <c r="J6470" i="19"/>
  <c r="I8441" i="19"/>
  <c r="I6496" i="19"/>
  <c r="J8277" i="19"/>
  <c r="I8692" i="19"/>
  <c r="K542" i="19"/>
  <c r="J7090" i="19"/>
  <c r="I8391" i="19"/>
  <c r="I8139" i="19"/>
  <c r="J5863" i="19"/>
  <c r="J8485" i="19"/>
  <c r="J5452" i="19"/>
  <c r="J5526" i="19"/>
  <c r="I5623" i="19"/>
  <c r="K8758" i="19"/>
  <c r="K9461" i="19"/>
  <c r="I7799" i="19"/>
  <c r="J8782" i="19"/>
  <c r="I8377" i="19"/>
  <c r="J7340" i="19"/>
  <c r="J8905" i="19"/>
  <c r="K6535" i="19"/>
  <c r="J6411" i="19"/>
  <c r="J7678" i="19"/>
  <c r="K997" i="19"/>
  <c r="I9309" i="19"/>
  <c r="I5747" i="19"/>
  <c r="K3308" i="19"/>
  <c r="K7651" i="19"/>
  <c r="I9330" i="19"/>
  <c r="J7380" i="19"/>
  <c r="J6507" i="19"/>
  <c r="K2672" i="19"/>
  <c r="I7474" i="19"/>
  <c r="I8402" i="19"/>
  <c r="I7602" i="19"/>
  <c r="J8173" i="19"/>
  <c r="I8454" i="19"/>
  <c r="I6977" i="19"/>
  <c r="K9530" i="19"/>
  <c r="I5535" i="19"/>
  <c r="I8955" i="19"/>
  <c r="K8188" i="19"/>
  <c r="I6930" i="19"/>
  <c r="J8378" i="19"/>
  <c r="J6608" i="19"/>
  <c r="I7988" i="19"/>
  <c r="J5575" i="19"/>
  <c r="J8424" i="19"/>
  <c r="K1552" i="19"/>
  <c r="I8335" i="19"/>
  <c r="J7792" i="19"/>
  <c r="J8465" i="19"/>
  <c r="I6306" i="19"/>
  <c r="I9434" i="19"/>
  <c r="I9228" i="19"/>
  <c r="J5949" i="19"/>
  <c r="K9220" i="19"/>
  <c r="I7519" i="19"/>
  <c r="J8333" i="19"/>
  <c r="I8998" i="19"/>
  <c r="I7582" i="19"/>
  <c r="J8958" i="19"/>
  <c r="I7926" i="19"/>
  <c r="K316" i="19"/>
  <c r="J6768" i="19"/>
  <c r="K4603" i="19"/>
  <c r="I8749" i="19"/>
  <c r="J8674" i="19"/>
  <c r="I9533" i="19"/>
  <c r="I7018" i="19"/>
  <c r="I5775" i="19"/>
  <c r="I7074" i="19"/>
  <c r="J9468" i="19"/>
  <c r="J9232" i="19"/>
  <c r="J8285" i="19"/>
  <c r="I5612" i="19"/>
  <c r="J5918" i="19"/>
  <c r="I5086" i="19"/>
  <c r="I8187" i="19"/>
  <c r="J7249" i="19"/>
  <c r="I7774" i="19"/>
  <c r="I5615" i="19"/>
  <c r="I8742" i="19"/>
  <c r="K2984" i="19"/>
  <c r="J8315" i="19"/>
  <c r="J9170" i="19"/>
  <c r="I6964" i="19"/>
  <c r="I9522" i="19"/>
  <c r="J8760" i="19"/>
  <c r="J6460" i="19"/>
  <c r="K1096" i="19"/>
  <c r="J7766" i="19"/>
  <c r="K9302" i="19"/>
  <c r="J5447" i="19"/>
  <c r="J8488" i="19"/>
  <c r="J8317" i="19"/>
  <c r="I8854" i="19"/>
  <c r="K8354" i="19"/>
  <c r="I6271" i="19"/>
  <c r="J7025" i="19"/>
  <c r="I5632" i="19"/>
  <c r="J8625" i="19"/>
  <c r="I7566" i="19"/>
  <c r="K1711" i="19"/>
  <c r="K8869" i="19"/>
  <c r="I7427" i="19"/>
  <c r="I8839" i="19"/>
  <c r="K4848" i="19"/>
  <c r="J6748" i="19"/>
  <c r="K3367" i="19"/>
  <c r="I8288" i="19"/>
  <c r="I8827" i="19"/>
  <c r="J8750" i="19"/>
  <c r="I5889" i="19"/>
  <c r="J9147" i="19"/>
  <c r="J6145" i="19"/>
  <c r="I7830" i="19"/>
  <c r="I9396" i="19"/>
  <c r="J8198" i="19"/>
  <c r="I5564" i="19"/>
  <c r="I6816" i="19"/>
  <c r="J6575" i="19"/>
  <c r="K2614" i="19"/>
  <c r="J7867" i="19"/>
  <c r="J6150" i="19"/>
  <c r="I5471" i="19"/>
  <c r="K2177" i="19"/>
  <c r="J5443" i="19"/>
  <c r="I6093" i="19"/>
  <c r="I8609" i="19"/>
  <c r="K519" i="19"/>
  <c r="J9418" i="19"/>
  <c r="I7957" i="19"/>
  <c r="J7272" i="19"/>
  <c r="I6922" i="19"/>
  <c r="I6446" i="19"/>
  <c r="I9261" i="19"/>
  <c r="I7126" i="19"/>
  <c r="I8751" i="19"/>
  <c r="I7127" i="19"/>
  <c r="K6982" i="19"/>
  <c r="J7714" i="19"/>
  <c r="I5654" i="19"/>
  <c r="K8212" i="19"/>
  <c r="K232" i="19"/>
  <c r="I6805" i="19"/>
  <c r="I9339" i="19"/>
  <c r="I7086" i="19"/>
  <c r="I7695" i="19"/>
  <c r="K4728" i="19"/>
  <c r="K3198" i="19"/>
  <c r="J6740" i="19"/>
  <c r="I9360" i="19"/>
  <c r="I9109" i="19"/>
  <c r="I8901" i="19"/>
  <c r="I5931" i="19"/>
  <c r="I8174" i="19"/>
  <c r="J5861" i="19"/>
  <c r="K1043" i="19"/>
  <c r="J7194" i="19"/>
  <c r="I8894" i="19"/>
  <c r="K6575" i="19"/>
  <c r="J6678" i="19"/>
  <c r="I5634" i="19"/>
  <c r="J7774" i="19"/>
  <c r="I6463" i="19"/>
  <c r="J8037" i="19"/>
  <c r="J6456" i="19"/>
  <c r="I7664" i="19"/>
  <c r="J8157" i="19"/>
  <c r="I9381" i="19"/>
  <c r="K7755" i="19"/>
  <c r="I9543" i="19"/>
  <c r="J6256" i="19"/>
  <c r="J9243" i="19"/>
  <c r="I8040" i="19"/>
  <c r="J6741" i="19"/>
  <c r="I6164" i="19"/>
  <c r="K2326" i="19"/>
  <c r="K3103" i="19"/>
  <c r="I8706" i="19"/>
  <c r="K1462" i="19"/>
  <c r="J5744" i="19"/>
  <c r="I6174" i="19"/>
  <c r="I7935" i="19"/>
  <c r="J5687" i="19"/>
  <c r="J8796" i="19"/>
  <c r="I6899" i="19"/>
  <c r="J8804" i="19"/>
  <c r="J8254" i="19"/>
  <c r="J9493" i="19"/>
  <c r="I6378" i="19"/>
  <c r="I8989" i="19"/>
  <c r="I9519" i="19"/>
  <c r="K4410" i="19"/>
  <c r="J6653" i="19"/>
  <c r="I6274" i="19"/>
  <c r="I8436" i="19"/>
  <c r="J8851" i="19"/>
  <c r="J7310" i="19"/>
  <c r="J8829" i="19"/>
  <c r="J7206" i="19"/>
  <c r="I6421" i="19"/>
  <c r="I5083" i="19"/>
  <c r="J8558" i="19"/>
  <c r="J5574" i="19"/>
  <c r="K3202" i="19"/>
  <c r="J6157" i="19"/>
  <c r="I7660" i="19"/>
  <c r="J5657" i="19"/>
  <c r="I8462" i="19"/>
  <c r="K2000" i="19"/>
  <c r="K7863" i="19"/>
  <c r="J6160" i="19"/>
  <c r="I7768" i="19"/>
  <c r="I6208" i="19"/>
  <c r="J6308" i="19"/>
  <c r="J8613" i="19"/>
  <c r="J9470" i="19"/>
  <c r="J6258" i="19"/>
  <c r="I7603" i="19"/>
  <c r="J5766" i="19"/>
  <c r="J9433" i="19"/>
  <c r="I7625" i="19"/>
  <c r="I8744" i="19"/>
  <c r="J9249" i="19"/>
  <c r="K8300" i="19"/>
  <c r="J7447" i="19"/>
  <c r="J7884" i="19"/>
  <c r="K2983" i="19"/>
  <c r="J9183" i="19"/>
  <c r="J8243" i="19"/>
  <c r="I6202" i="19"/>
  <c r="K4891" i="19"/>
  <c r="J7543" i="19"/>
  <c r="J8163" i="19"/>
  <c r="J7339" i="19"/>
  <c r="J5813" i="19"/>
  <c r="I6314" i="19"/>
  <c r="I6377" i="19"/>
  <c r="K6052" i="19"/>
  <c r="J6968" i="19"/>
  <c r="K6485" i="19"/>
  <c r="K1006" i="19"/>
  <c r="I6929" i="19"/>
  <c r="I9485" i="19"/>
  <c r="K6455" i="19"/>
  <c r="K2720" i="19"/>
  <c r="I7019" i="19"/>
  <c r="J5746" i="19"/>
  <c r="K69" i="19"/>
  <c r="I7091" i="19"/>
  <c r="J8552" i="19"/>
  <c r="J6245" i="19"/>
  <c r="J7020" i="19"/>
  <c r="J6868" i="19"/>
  <c r="J7685" i="19"/>
  <c r="J7157" i="19"/>
  <c r="K7097" i="19"/>
  <c r="J5983" i="19"/>
  <c r="K6665" i="19"/>
  <c r="J5781" i="19"/>
  <c r="J5700" i="19"/>
  <c r="K612" i="19"/>
  <c r="J7096" i="19"/>
  <c r="I6256" i="19"/>
  <c r="K6032" i="19"/>
  <c r="I6292" i="19"/>
  <c r="J7611" i="19"/>
  <c r="K209" i="19"/>
  <c r="K339" i="19"/>
  <c r="J8866" i="19"/>
  <c r="K4675" i="19"/>
  <c r="I6557" i="19"/>
  <c r="J5985" i="19"/>
  <c r="I8030" i="19"/>
  <c r="I9378" i="19"/>
  <c r="K2118" i="19"/>
  <c r="J9126" i="19"/>
  <c r="K9194" i="19"/>
  <c r="J7663" i="19"/>
  <c r="J7701" i="19"/>
  <c r="K3392" i="19"/>
  <c r="J6316" i="19"/>
  <c r="K6536" i="19"/>
  <c r="K2357" i="19"/>
  <c r="J7019" i="19"/>
  <c r="I9167" i="19"/>
  <c r="I6760" i="19"/>
  <c r="J5586" i="19"/>
  <c r="J6312" i="19"/>
  <c r="I6732" i="19"/>
  <c r="J7285" i="19"/>
  <c r="K6573" i="19"/>
  <c r="I9147" i="19"/>
  <c r="K7525" i="19"/>
  <c r="K2389" i="19"/>
  <c r="J9423" i="19"/>
  <c r="K6195" i="19"/>
  <c r="J9137" i="19"/>
  <c r="I5499" i="19"/>
  <c r="J7435" i="19"/>
  <c r="I8152" i="19"/>
  <c r="K8298" i="19"/>
  <c r="J7116" i="19"/>
  <c r="J7768" i="19"/>
  <c r="J8682" i="19"/>
  <c r="J8640" i="19"/>
  <c r="J6409" i="19"/>
  <c r="I8620" i="19"/>
  <c r="I5588" i="19"/>
  <c r="I5830" i="19"/>
  <c r="J8130" i="19"/>
  <c r="I9361" i="19"/>
  <c r="J8824" i="19"/>
  <c r="J6164" i="19"/>
  <c r="I6479" i="19"/>
  <c r="J6815" i="19"/>
  <c r="J6682" i="19"/>
  <c r="K788" i="19"/>
  <c r="J8146" i="19"/>
  <c r="J8484" i="19"/>
  <c r="I6474" i="19"/>
  <c r="J7472" i="19"/>
  <c r="K1798" i="19"/>
  <c r="I6352" i="19"/>
  <c r="K4156" i="19"/>
  <c r="J7741" i="19"/>
  <c r="I5783" i="19"/>
  <c r="J6878" i="19"/>
  <c r="I6406" i="19"/>
  <c r="I8007" i="19"/>
  <c r="J8726" i="19"/>
  <c r="K6478" i="19"/>
  <c r="K1389" i="19"/>
  <c r="J8712" i="19"/>
  <c r="I5970" i="19"/>
  <c r="K4126" i="19"/>
  <c r="J6542" i="19"/>
  <c r="J8588" i="19"/>
  <c r="K5484" i="19"/>
  <c r="J7408" i="19"/>
  <c r="K3913" i="19"/>
  <c r="K1032" i="19"/>
  <c r="J9523" i="19"/>
  <c r="I5829" i="19"/>
  <c r="K6346" i="19"/>
  <c r="K9190" i="19"/>
  <c r="J9288" i="19"/>
  <c r="I7410" i="19"/>
  <c r="J8763" i="19"/>
  <c r="J5648" i="19"/>
  <c r="I7425" i="19"/>
  <c r="I7431" i="19"/>
  <c r="J9188" i="19"/>
  <c r="I6701" i="19"/>
  <c r="J7746" i="19"/>
  <c r="J8065" i="19"/>
  <c r="J8821" i="19"/>
  <c r="I7321" i="19"/>
  <c r="J5601" i="19"/>
  <c r="I7989" i="19"/>
  <c r="I8563" i="19"/>
  <c r="J6780" i="19"/>
  <c r="K3817" i="19"/>
  <c r="J9103" i="19"/>
  <c r="I5904" i="19"/>
  <c r="I8188" i="19"/>
  <c r="J6036" i="19"/>
  <c r="J7948" i="19"/>
  <c r="J6706" i="19"/>
  <c r="J9340" i="19"/>
  <c r="J6711" i="19"/>
  <c r="J5979" i="19"/>
  <c r="I5613" i="19"/>
  <c r="K3930" i="19"/>
  <c r="I5839" i="19"/>
  <c r="I6513" i="19"/>
  <c r="I9176" i="19"/>
  <c r="I8327" i="19"/>
  <c r="I7108" i="19"/>
  <c r="J8336" i="19"/>
  <c r="J6763" i="19"/>
  <c r="I7393" i="19"/>
  <c r="K8012" i="19"/>
  <c r="I7694" i="19"/>
  <c r="J8647" i="19"/>
  <c r="I7590" i="19"/>
  <c r="J7593" i="19"/>
  <c r="K889" i="19"/>
  <c r="I7471" i="19"/>
  <c r="J8615" i="19"/>
  <c r="J6988" i="19"/>
  <c r="J7628" i="19"/>
  <c r="K1424" i="19"/>
  <c r="J7564" i="19"/>
  <c r="I6448" i="19"/>
  <c r="I7534" i="19"/>
  <c r="J7686" i="19"/>
  <c r="J6367" i="19"/>
  <c r="J7226" i="19"/>
  <c r="J7749" i="19"/>
  <c r="J8807" i="19"/>
  <c r="J9280" i="19"/>
  <c r="J9561" i="19"/>
  <c r="K8318" i="19"/>
  <c r="I7172" i="19"/>
  <c r="J9225" i="19"/>
  <c r="J8815" i="19"/>
  <c r="J8343" i="19"/>
  <c r="I6833" i="19"/>
  <c r="J7650" i="19"/>
  <c r="K5667" i="19"/>
  <c r="I7384" i="19"/>
  <c r="K2370" i="19"/>
  <c r="J7600" i="19"/>
  <c r="I5553" i="19"/>
  <c r="J8362" i="19"/>
  <c r="J8643" i="19"/>
  <c r="I7406" i="19"/>
  <c r="I6710" i="19"/>
  <c r="K1066" i="19"/>
  <c r="J6441" i="19"/>
  <c r="I6289" i="19"/>
  <c r="K271" i="19"/>
  <c r="K3903" i="19"/>
  <c r="K986" i="19"/>
  <c r="K1956" i="19"/>
  <c r="I7084" i="19"/>
  <c r="K5734" i="19"/>
  <c r="J5414" i="19"/>
  <c r="I5737" i="19"/>
  <c r="J6151" i="19"/>
  <c r="I8224" i="19"/>
  <c r="J6795" i="19"/>
  <c r="K6427" i="19"/>
  <c r="J6695" i="19"/>
  <c r="I9085" i="19"/>
  <c r="I5451" i="19"/>
  <c r="J9087" i="19"/>
  <c r="I7252" i="19"/>
  <c r="I6603" i="19"/>
  <c r="I7270" i="19"/>
  <c r="J8885" i="19"/>
  <c r="J9017" i="19"/>
  <c r="I6159" i="19"/>
  <c r="I9082" i="19"/>
  <c r="K391" i="19"/>
  <c r="K3325" i="19"/>
  <c r="J9432" i="19"/>
  <c r="I6722" i="19"/>
  <c r="J8139" i="19"/>
  <c r="J9234" i="19"/>
  <c r="I7263" i="19"/>
  <c r="K4748" i="19"/>
  <c r="J7642" i="19"/>
  <c r="I9289" i="19"/>
  <c r="J9414" i="19"/>
  <c r="J6252" i="19"/>
  <c r="I7583" i="19"/>
  <c r="J7361" i="19"/>
  <c r="K9527" i="19"/>
  <c r="I9331" i="19"/>
  <c r="J6289" i="19"/>
  <c r="J9253" i="19"/>
  <c r="K9469" i="19"/>
  <c r="J7317" i="19"/>
  <c r="J6851" i="19"/>
  <c r="J5628" i="19"/>
  <c r="I6319" i="19"/>
  <c r="I7641" i="19"/>
  <c r="J9148" i="19"/>
  <c r="I6253" i="19"/>
  <c r="K8715" i="19"/>
  <c r="I9416" i="19"/>
  <c r="J8913" i="19"/>
  <c r="J8114" i="19"/>
  <c r="J7351" i="19"/>
  <c r="J6892" i="19"/>
  <c r="K6688" i="19"/>
  <c r="J8906" i="19"/>
  <c r="I6937" i="19"/>
  <c r="K3160" i="19"/>
  <c r="J9558" i="19"/>
  <c r="J9127" i="19"/>
  <c r="J6485" i="19"/>
  <c r="K1522" i="19"/>
  <c r="I8204" i="19"/>
  <c r="K9282" i="19"/>
  <c r="I8508" i="19"/>
  <c r="K187" i="19"/>
  <c r="I8791" i="19"/>
  <c r="J6773" i="19"/>
  <c r="K1501" i="19"/>
  <c r="I7229" i="19"/>
  <c r="J8737" i="19"/>
  <c r="K3200" i="19"/>
  <c r="I7973" i="19"/>
  <c r="I9264" i="19"/>
  <c r="I8566" i="19"/>
  <c r="J6798" i="19"/>
  <c r="K3243" i="19"/>
  <c r="J9248" i="19"/>
  <c r="I9448" i="19"/>
  <c r="J5713" i="19"/>
  <c r="I9219" i="19"/>
  <c r="K6407" i="19"/>
  <c r="J8973" i="19"/>
  <c r="J6403" i="19"/>
  <c r="J5737" i="19"/>
  <c r="I7467" i="19"/>
  <c r="I9036" i="19"/>
  <c r="K8842" i="19"/>
  <c r="K758" i="19"/>
  <c r="I5536" i="19"/>
  <c r="J7238" i="19"/>
  <c r="J5434" i="19"/>
  <c r="K510" i="19"/>
  <c r="J7870" i="19"/>
  <c r="K3311" i="19"/>
  <c r="I6154" i="19"/>
  <c r="K7966" i="19"/>
  <c r="J5672" i="19"/>
  <c r="K4818" i="19"/>
  <c r="K9374" i="19"/>
  <c r="I6759" i="19"/>
  <c r="I8720" i="19"/>
  <c r="I7371" i="19"/>
  <c r="K8506" i="19"/>
  <c r="K8399" i="19"/>
  <c r="I7757" i="19"/>
  <c r="I5921" i="19"/>
  <c r="K2420" i="19"/>
  <c r="I6706" i="19"/>
  <c r="I8558" i="19"/>
  <c r="I7138" i="19"/>
  <c r="J8115" i="19"/>
  <c r="I8330" i="19"/>
  <c r="J9339" i="19"/>
  <c r="J8778" i="19"/>
  <c r="J6473" i="19"/>
  <c r="J9313" i="19"/>
  <c r="J6248" i="19"/>
  <c r="J8008" i="19"/>
  <c r="I8637" i="19"/>
  <c r="I8935" i="19"/>
  <c r="K2095" i="19"/>
  <c r="I5446" i="19"/>
  <c r="J8711" i="19"/>
  <c r="I5616" i="19"/>
  <c r="K3657" i="19"/>
  <c r="J5915" i="19"/>
  <c r="J7212" i="19"/>
  <c r="J8248" i="19"/>
  <c r="I8736" i="19"/>
  <c r="J7005" i="19"/>
  <c r="J7459" i="19"/>
  <c r="I8825" i="19"/>
  <c r="I7913" i="19"/>
  <c r="K5881" i="19"/>
  <c r="I7334" i="19"/>
  <c r="K5034" i="19"/>
  <c r="I6566" i="19"/>
  <c r="J7468" i="19"/>
  <c r="K8080" i="19"/>
  <c r="I6425" i="19"/>
  <c r="J9436" i="19"/>
  <c r="I7004" i="19"/>
  <c r="J6038" i="19"/>
  <c r="K6206" i="19"/>
  <c r="I6820" i="19"/>
  <c r="J9416" i="19"/>
  <c r="I5903" i="19"/>
  <c r="I8528" i="19"/>
  <c r="J8124" i="19"/>
  <c r="I6118" i="19"/>
  <c r="J7810" i="19"/>
  <c r="I6449" i="19"/>
  <c r="K3584" i="19"/>
  <c r="I5846" i="19"/>
  <c r="I8076" i="19"/>
  <c r="I8036" i="19"/>
  <c r="K774" i="19"/>
  <c r="J5515" i="19"/>
  <c r="I9453" i="19"/>
  <c r="I6379" i="19"/>
  <c r="I7089" i="19"/>
  <c r="I9319" i="19"/>
  <c r="J8349" i="19"/>
  <c r="I8111" i="19"/>
  <c r="I8150" i="19"/>
  <c r="J8946" i="19"/>
  <c r="K4762" i="19"/>
  <c r="J6495" i="19"/>
  <c r="J7901" i="19"/>
  <c r="K1563" i="19"/>
  <c r="J7841" i="19"/>
  <c r="K668" i="19"/>
  <c r="I8085" i="19"/>
  <c r="K6439" i="19"/>
  <c r="K7628" i="19"/>
  <c r="I9090" i="19"/>
  <c r="I8450" i="19"/>
  <c r="I7975" i="19"/>
  <c r="I8003" i="19"/>
  <c r="J5631" i="19"/>
  <c r="I6243" i="19"/>
  <c r="J7239" i="19"/>
  <c r="J5674" i="19"/>
  <c r="K7653" i="19"/>
  <c r="J7118" i="19"/>
  <c r="J5642" i="19"/>
  <c r="J8319" i="19"/>
  <c r="J8457" i="19"/>
  <c r="K5767" i="19"/>
  <c r="I7595" i="19"/>
  <c r="I8537" i="19"/>
  <c r="J7222" i="19"/>
  <c r="J8518" i="19"/>
  <c r="J7140" i="19"/>
  <c r="I7968" i="19"/>
  <c r="I8296" i="19"/>
  <c r="J9522" i="19"/>
  <c r="I6062" i="19"/>
  <c r="J8964" i="19"/>
  <c r="K1934" i="19"/>
  <c r="K6799" i="19"/>
  <c r="I6255" i="19"/>
  <c r="I5631" i="19"/>
  <c r="J7817" i="19"/>
  <c r="J8033" i="19"/>
  <c r="K2342" i="19"/>
  <c r="I6560" i="19"/>
  <c r="K8509" i="19"/>
  <c r="K7447" i="19"/>
  <c r="K2593" i="19"/>
  <c r="J6085" i="19"/>
  <c r="J7825" i="19"/>
  <c r="I9282" i="19"/>
  <c r="J8861" i="19"/>
  <c r="I9134" i="19"/>
  <c r="J8288" i="19"/>
  <c r="K254" i="19"/>
  <c r="J6154" i="19"/>
  <c r="J8177" i="19"/>
  <c r="I6694" i="19"/>
  <c r="J8009" i="19"/>
  <c r="J9542" i="19"/>
  <c r="J6683" i="19"/>
  <c r="J9451" i="19"/>
  <c r="K8285" i="19"/>
  <c r="K961" i="19"/>
  <c r="K8960" i="19"/>
  <c r="K4554" i="19"/>
  <c r="I7756" i="19"/>
  <c r="I6434" i="19"/>
  <c r="J6337" i="19"/>
  <c r="I5966" i="19"/>
  <c r="K7722" i="19"/>
  <c r="J9008" i="19"/>
  <c r="J7833" i="19"/>
  <c r="I7849" i="19"/>
  <c r="I6687" i="19"/>
  <c r="I6315" i="19"/>
  <c r="J6351" i="19"/>
  <c r="J9015" i="19"/>
  <c r="I9358" i="19"/>
  <c r="I8645" i="19"/>
  <c r="K4144" i="19"/>
  <c r="J8739" i="19"/>
  <c r="J6073" i="19"/>
  <c r="J7725" i="19"/>
  <c r="J6385" i="19"/>
  <c r="J9060" i="19"/>
  <c r="J6266" i="19"/>
  <c r="I6778" i="19"/>
  <c r="J7743" i="19"/>
  <c r="I5711" i="19"/>
  <c r="K4439" i="19"/>
  <c r="I6606" i="19"/>
  <c r="J9226" i="19"/>
  <c r="I8171" i="19"/>
  <c r="J7225" i="19"/>
  <c r="J7755" i="19"/>
  <c r="J5748" i="19"/>
  <c r="K4737" i="19"/>
  <c r="J8233" i="19"/>
  <c r="I8533" i="19"/>
  <c r="K4881" i="19"/>
  <c r="I6590" i="19"/>
  <c r="J7391" i="19"/>
  <c r="K3172" i="19"/>
  <c r="J7421" i="19"/>
  <c r="J5833" i="19"/>
  <c r="I5519" i="19"/>
  <c r="K5582" i="19"/>
  <c r="J5413" i="19"/>
  <c r="J8537" i="19"/>
  <c r="J5685" i="19"/>
  <c r="I9488" i="19"/>
  <c r="I7713" i="19"/>
  <c r="I7742" i="19"/>
  <c r="I9019" i="19"/>
  <c r="I7615" i="19"/>
  <c r="J8785" i="19"/>
  <c r="I8569" i="19"/>
  <c r="I5533" i="19"/>
  <c r="K2322" i="19"/>
  <c r="D1" i="19" a="1"/>
  <c r="K6755" i="19"/>
  <c r="J8352" i="19"/>
  <c r="J8105" i="19"/>
  <c r="I6456" i="19"/>
  <c r="I8523" i="19"/>
  <c r="J6144" i="19"/>
  <c r="J5518" i="19"/>
  <c r="J7363" i="19"/>
  <c r="K1429" i="19"/>
  <c r="K9221" i="19"/>
  <c r="J6135" i="19"/>
  <c r="J7502" i="19"/>
  <c r="K723" i="19"/>
  <c r="J6870" i="19"/>
  <c r="I7668" i="19"/>
  <c r="J8822" i="19"/>
  <c r="K3035" i="19"/>
  <c r="J8586" i="19"/>
  <c r="J9284" i="19"/>
  <c r="I7280" i="19"/>
  <c r="K8378" i="19"/>
  <c r="I6599" i="19"/>
  <c r="J8653" i="19"/>
  <c r="I6128" i="19"/>
  <c r="K6234" i="19"/>
  <c r="J8000" i="19"/>
  <c r="I8987" i="19"/>
  <c r="J6659" i="19"/>
  <c r="J6388" i="19"/>
  <c r="K9389" i="19"/>
  <c r="J6872" i="19"/>
  <c r="J6966" i="19"/>
  <c r="J8257" i="19"/>
  <c r="J5564" i="19"/>
  <c r="J8900" i="19"/>
  <c r="I5879" i="19"/>
  <c r="I7889" i="19"/>
  <c r="J7398" i="19"/>
  <c r="K2204" i="19"/>
  <c r="K1847" i="19"/>
  <c r="I6855" i="19"/>
  <c r="J9218" i="19"/>
  <c r="J6282" i="19"/>
  <c r="J6340" i="19"/>
  <c r="J8966" i="19"/>
  <c r="J8405" i="19"/>
  <c r="I8750" i="19"/>
  <c r="J7563" i="19"/>
  <c r="J8561" i="19"/>
  <c r="K7561" i="19"/>
  <c r="J8715" i="19"/>
  <c r="K6667" i="19"/>
  <c r="I9138" i="19"/>
  <c r="K2252" i="19"/>
  <c r="J6743" i="19"/>
  <c r="J9404" i="19"/>
  <c r="I7492" i="19"/>
  <c r="I6849" i="19"/>
  <c r="K8556" i="19"/>
  <c r="J7566" i="19"/>
  <c r="I9025" i="19"/>
  <c r="I8568" i="19"/>
  <c r="K7116" i="19"/>
  <c r="J9282" i="19"/>
  <c r="I9225" i="19"/>
  <c r="J5704" i="19"/>
  <c r="J7788" i="19"/>
  <c r="I5542" i="19"/>
  <c r="J9101" i="19"/>
  <c r="J5416" i="19"/>
  <c r="I8486" i="19"/>
  <c r="K8672" i="19"/>
  <c r="J9193" i="19"/>
  <c r="K5073" i="19"/>
  <c r="J5793" i="19"/>
  <c r="I6325" i="19"/>
  <c r="I7811" i="19"/>
  <c r="J9374" i="19"/>
  <c r="K5688" i="19"/>
  <c r="J5791" i="19"/>
  <c r="K8098" i="19"/>
  <c r="I9203" i="19"/>
  <c r="K7106" i="19"/>
  <c r="J7344" i="19"/>
  <c r="I6826" i="19"/>
  <c r="K7614" i="19"/>
  <c r="I9441" i="19"/>
  <c r="J7318" i="19"/>
  <c r="I7499" i="19"/>
  <c r="I7065" i="19"/>
  <c r="J7945" i="19"/>
  <c r="I6503" i="19"/>
  <c r="I9413" i="19"/>
  <c r="K3568" i="19"/>
  <c r="K2161" i="19"/>
  <c r="K6092" i="19"/>
  <c r="J8399" i="19"/>
  <c r="J6946" i="19"/>
  <c r="I8653" i="19"/>
  <c r="I7194" i="19"/>
  <c r="I9498" i="19"/>
  <c r="K5458" i="19"/>
  <c r="I8244" i="19"/>
  <c r="J8021" i="19"/>
  <c r="K135" i="19"/>
  <c r="K2366" i="19"/>
  <c r="I8009" i="19"/>
  <c r="J6034" i="19"/>
  <c r="K5762" i="19"/>
  <c r="J6708" i="19"/>
  <c r="K1207" i="19"/>
  <c r="J5938" i="19"/>
  <c r="J6465" i="19"/>
  <c r="I9299" i="19"/>
  <c r="I7934" i="19"/>
  <c r="J8717" i="19"/>
  <c r="J7852" i="19"/>
  <c r="K9264" i="19"/>
  <c r="K131" i="19"/>
  <c r="I6887" i="19"/>
  <c r="K2586" i="19"/>
  <c r="I5565" i="19"/>
  <c r="K3293" i="19"/>
  <c r="K8936" i="19"/>
  <c r="I5608" i="19"/>
  <c r="K300" i="19"/>
  <c r="K8067" i="19"/>
  <c r="J5878" i="19"/>
  <c r="J9162" i="19"/>
  <c r="J6172" i="19"/>
  <c r="I6596" i="19"/>
  <c r="I9108" i="19"/>
  <c r="K685" i="19"/>
  <c r="I7636" i="19"/>
  <c r="K5804" i="19"/>
  <c r="J8982" i="19"/>
  <c r="I6447" i="19"/>
  <c r="K3907" i="19"/>
  <c r="J7426" i="19"/>
  <c r="K5990" i="19"/>
  <c r="I6113" i="19"/>
  <c r="K4587" i="19"/>
  <c r="J9205" i="19"/>
  <c r="K7041" i="19"/>
  <c r="K5942" i="19"/>
  <c r="J9350" i="19"/>
  <c r="K4571" i="19"/>
  <c r="J6962" i="19"/>
  <c r="I9475" i="19"/>
  <c r="I8180" i="19"/>
  <c r="J5968" i="19"/>
  <c r="K1953" i="19"/>
  <c r="I7651" i="19"/>
  <c r="K3756" i="19"/>
  <c r="J7765" i="19"/>
  <c r="I6228" i="19"/>
  <c r="K550" i="19"/>
  <c r="I6748" i="19"/>
  <c r="I5986" i="19"/>
  <c r="K8540" i="19"/>
  <c r="J5615" i="19"/>
  <c r="K8178" i="19"/>
  <c r="I8867" i="19"/>
  <c r="J7649" i="19"/>
  <c r="J9364" i="19"/>
  <c r="K9331" i="19"/>
  <c r="J7897" i="19"/>
  <c r="J9406" i="19"/>
  <c r="I9312" i="19"/>
  <c r="J9321" i="19"/>
  <c r="I8310" i="19"/>
  <c r="J6587" i="19"/>
  <c r="J6417" i="19"/>
  <c r="K2715" i="19"/>
  <c r="I8269" i="19"/>
  <c r="J9560" i="19"/>
  <c r="K9298" i="19"/>
  <c r="I9398" i="19"/>
  <c r="I6426" i="19"/>
  <c r="J6016" i="19"/>
  <c r="K1682" i="19"/>
  <c r="J5505" i="19"/>
  <c r="I6738" i="19"/>
  <c r="I6898" i="19"/>
  <c r="J6616" i="19"/>
  <c r="I9028" i="19"/>
  <c r="I9013" i="19"/>
  <c r="K8207" i="19"/>
  <c r="I5973" i="19"/>
  <c r="J5639" i="19"/>
  <c r="J8493" i="19"/>
  <c r="J7938" i="19"/>
  <c r="J7673" i="19"/>
  <c r="K1898" i="19"/>
  <c r="K3299" i="19"/>
  <c r="K4530" i="19"/>
  <c r="J9386" i="19"/>
  <c r="K2113" i="19"/>
  <c r="J6704" i="19"/>
  <c r="J9508" i="19"/>
  <c r="J8753" i="19"/>
  <c r="I5918" i="19"/>
  <c r="I5855" i="19"/>
  <c r="K9085" i="19"/>
  <c r="I6209" i="19"/>
  <c r="J6093" i="19"/>
  <c r="J6890" i="19"/>
  <c r="I7759" i="19"/>
  <c r="J6942" i="19"/>
  <c r="I9419" i="19"/>
  <c r="K8792" i="19"/>
  <c r="J9268" i="19"/>
  <c r="I7981" i="19"/>
  <c r="I8745" i="19"/>
  <c r="I6973" i="19"/>
  <c r="J8801" i="19"/>
  <c r="J7510" i="19"/>
  <c r="J8769" i="19"/>
  <c r="J6396" i="19"/>
  <c r="J8255" i="19"/>
  <c r="K6887" i="19"/>
  <c r="I8907" i="19"/>
  <c r="I6886" i="19"/>
  <c r="J8092" i="19"/>
  <c r="J5804" i="19"/>
  <c r="I8773" i="19"/>
  <c r="J6382" i="19"/>
  <c r="K6720" i="19"/>
  <c r="I7761" i="19"/>
  <c r="I6568" i="19"/>
  <c r="J8144" i="19"/>
  <c r="I6390" i="19"/>
  <c r="J6418" i="19"/>
  <c r="K2431" i="19"/>
  <c r="K4776" i="19"/>
  <c r="J7569" i="19"/>
  <c r="I6002" i="19"/>
  <c r="I8275" i="19"/>
  <c r="I8522" i="19"/>
  <c r="K3737" i="19"/>
  <c r="K2495" i="19"/>
  <c r="K4021" i="19"/>
  <c r="J6508" i="19"/>
  <c r="K6127" i="19"/>
  <c r="K9472" i="19"/>
  <c r="I7908" i="19"/>
  <c r="J6936" i="19"/>
  <c r="J7333" i="19"/>
  <c r="K5464" i="19"/>
  <c r="J9216" i="19"/>
  <c r="I9333" i="19"/>
  <c r="I9521" i="19"/>
  <c r="I5952" i="19"/>
  <c r="I9049" i="19"/>
  <c r="K7438" i="19"/>
  <c r="J5984" i="19"/>
  <c r="I8321" i="19"/>
  <c r="J9189" i="19"/>
  <c r="I6743" i="19"/>
  <c r="J5905" i="19"/>
  <c r="J8813" i="19"/>
  <c r="J9134" i="19"/>
  <c r="J9206" i="19"/>
  <c r="J9201" i="19"/>
  <c r="K2633" i="19"/>
  <c r="J9173" i="19"/>
  <c r="J9207" i="19"/>
  <c r="I5667" i="19"/>
  <c r="I5611" i="19"/>
  <c r="I5806" i="19"/>
  <c r="I6952" i="19"/>
  <c r="J5459" i="19"/>
  <c r="J9399" i="19"/>
  <c r="J6856" i="19"/>
  <c r="J8148" i="19"/>
  <c r="I8705" i="19"/>
  <c r="J8577" i="19"/>
  <c r="I6625" i="19"/>
  <c r="J6841" i="19"/>
  <c r="I5600" i="19"/>
  <c r="I7798" i="19"/>
  <c r="J6277" i="19"/>
  <c r="I8628" i="19"/>
  <c r="K6357" i="19"/>
  <c r="I8131" i="19"/>
  <c r="I7529" i="19"/>
  <c r="J5577" i="19"/>
  <c r="I6853" i="19"/>
  <c r="J6670" i="19"/>
  <c r="I7249" i="19"/>
  <c r="K457" i="19"/>
  <c r="I6422" i="19"/>
  <c r="I5751" i="19"/>
  <c r="K6609" i="19"/>
  <c r="I6469" i="19"/>
  <c r="I5861" i="19"/>
  <c r="I7298" i="19"/>
  <c r="J7150" i="19"/>
  <c r="I9172" i="19"/>
  <c r="I8877" i="19"/>
  <c r="I9003" i="19"/>
  <c r="I6149" i="19"/>
  <c r="J6066" i="19"/>
  <c r="I6763" i="19"/>
  <c r="J8949" i="19"/>
  <c r="K6107" i="19"/>
  <c r="I8405" i="19"/>
  <c r="I7379" i="19"/>
  <c r="I8015" i="19"/>
  <c r="I6962" i="19"/>
  <c r="J7828" i="19"/>
  <c r="J7589" i="19"/>
  <c r="I8873" i="19"/>
  <c r="K5695" i="19"/>
  <c r="I5668" i="19"/>
  <c r="J8538" i="19"/>
  <c r="I6563" i="19"/>
  <c r="I6100" i="19"/>
  <c r="I9199" i="19"/>
  <c r="I5638" i="19"/>
  <c r="J8633" i="19"/>
  <c r="J8910" i="19"/>
  <c r="J5532" i="19"/>
  <c r="I5927" i="19"/>
  <c r="K154" i="19"/>
  <c r="I6670" i="19"/>
  <c r="I6399" i="19"/>
  <c r="I6761" i="19"/>
  <c r="J9469" i="19"/>
  <c r="I8375" i="19"/>
  <c r="J6192" i="19"/>
  <c r="I8652" i="19"/>
  <c r="J5996" i="19"/>
  <c r="I7679" i="19"/>
  <c r="J6974" i="19"/>
  <c r="I8163" i="19"/>
  <c r="J5801" i="19"/>
  <c r="J8222" i="19"/>
  <c r="J6014" i="19"/>
  <c r="I6475" i="19"/>
  <c r="I9379" i="19"/>
  <c r="I7082" i="19"/>
  <c r="J7959" i="19"/>
  <c r="I9246" i="19"/>
  <c r="I5601" i="19"/>
  <c r="I8227" i="19"/>
  <c r="I8382" i="19"/>
  <c r="J9276" i="19"/>
  <c r="I5590" i="19"/>
  <c r="K5085" i="19"/>
  <c r="J5956" i="19"/>
  <c r="J8505" i="19"/>
  <c r="J5454" i="19"/>
  <c r="I8245" i="19"/>
  <c r="K8675" i="19"/>
  <c r="J8014" i="19"/>
  <c r="K4823" i="19"/>
  <c r="I6544" i="19"/>
  <c r="I5081" i="19"/>
  <c r="I7906" i="19"/>
  <c r="I5470" i="19"/>
  <c r="I8078" i="19"/>
  <c r="I8898" i="19"/>
  <c r="K7469" i="19"/>
  <c r="K6145" i="19"/>
  <c r="J7677" i="19"/>
  <c r="K4673" i="19"/>
  <c r="J8877" i="19"/>
  <c r="J8846" i="19"/>
  <c r="K3607" i="19"/>
  <c r="I5723" i="19"/>
  <c r="I9345" i="19"/>
  <c r="J6348" i="19"/>
  <c r="K5935" i="19"/>
  <c r="I6664" i="19"/>
  <c r="I5975" i="19"/>
  <c r="J7129" i="19"/>
  <c r="I6003" i="19"/>
  <c r="J8415" i="19"/>
  <c r="I7523" i="19"/>
  <c r="I9141" i="19"/>
  <c r="J8592" i="19"/>
  <c r="K2782" i="19"/>
  <c r="I6622" i="19"/>
  <c r="I5539" i="19"/>
  <c r="I9195" i="19"/>
  <c r="I7077" i="19"/>
  <c r="J8099" i="19"/>
  <c r="J8749" i="19"/>
  <c r="I8972" i="19"/>
  <c r="I7011" i="19"/>
  <c r="J8398" i="19"/>
  <c r="K3285" i="19"/>
  <c r="K7997" i="19"/>
  <c r="J7816" i="19"/>
  <c r="J6533" i="19"/>
  <c r="I6605" i="19"/>
  <c r="I7156" i="19"/>
  <c r="I7513" i="19"/>
  <c r="K5693" i="19"/>
  <c r="K1305" i="19"/>
  <c r="I5679" i="19"/>
  <c r="I6716" i="19"/>
  <c r="J7338" i="19"/>
  <c r="J7434" i="19"/>
  <c r="J5537" i="19"/>
  <c r="K3804" i="19"/>
  <c r="I5963" i="19"/>
  <c r="J6739" i="19"/>
  <c r="J6295" i="19"/>
  <c r="J5436" i="19"/>
  <c r="I8676" i="19"/>
  <c r="I5936" i="19"/>
  <c r="J8559" i="19"/>
  <c r="J5555" i="19"/>
  <c r="I8329" i="19"/>
  <c r="I8543" i="19"/>
  <c r="I8512" i="19"/>
  <c r="I8755" i="19"/>
  <c r="J7730" i="19"/>
  <c r="I8623" i="19"/>
  <c r="J9528" i="19"/>
  <c r="J5613" i="19"/>
  <c r="K923" i="19"/>
  <c r="I8203" i="19"/>
  <c r="K1464" i="19"/>
  <c r="J7780" i="19"/>
  <c r="J8028" i="19"/>
  <c r="I8883" i="19"/>
  <c r="I7415" i="19"/>
  <c r="I7339" i="19"/>
  <c r="K1012" i="19"/>
  <c r="J5834" i="19"/>
  <c r="I7201" i="19"/>
  <c r="J6292" i="19"/>
  <c r="J7886" i="19"/>
  <c r="J6431" i="19"/>
  <c r="K1416" i="19"/>
  <c r="J9034" i="19"/>
  <c r="K2600" i="19"/>
  <c r="I6194" i="19"/>
  <c r="I5779" i="19"/>
  <c r="J5536" i="19"/>
  <c r="I5705" i="19"/>
  <c r="J7230" i="19"/>
  <c r="I6196" i="19"/>
  <c r="J6424" i="19"/>
  <c r="K1128" i="19"/>
  <c r="I7494" i="19"/>
  <c r="J7126" i="19"/>
  <c r="K3736" i="19"/>
  <c r="J8844" i="19"/>
  <c r="I6103" i="19"/>
  <c r="K424" i="19"/>
  <c r="I6402" i="19"/>
  <c r="J6661" i="19"/>
  <c r="I6577" i="19"/>
  <c r="K522" i="19"/>
  <c r="J6306" i="19"/>
  <c r="I5944" i="19"/>
  <c r="K7955" i="19"/>
  <c r="J8020" i="19"/>
  <c r="I7704" i="19"/>
  <c r="J7560" i="19"/>
  <c r="J8771" i="19"/>
  <c r="I5439" i="19"/>
  <c r="I6931" i="19"/>
  <c r="I6041" i="19"/>
  <c r="J9331" i="19"/>
  <c r="K8240" i="19"/>
  <c r="J5683" i="19"/>
  <c r="I6146" i="19"/>
  <c r="K3534" i="19"/>
  <c r="K2852" i="19"/>
  <c r="J8645" i="19"/>
  <c r="I7234" i="19"/>
  <c r="I9311" i="19"/>
  <c r="K783" i="19"/>
  <c r="K1007" i="19"/>
  <c r="I8875" i="19"/>
  <c r="I8567" i="19"/>
  <c r="J7952" i="19"/>
  <c r="J8636" i="19"/>
  <c r="I8503" i="19"/>
  <c r="J7302" i="19"/>
  <c r="K3809" i="19"/>
  <c r="I8235" i="19"/>
  <c r="I6593" i="19"/>
  <c r="I5989" i="19"/>
  <c r="J6029" i="19"/>
  <c r="J9506" i="19"/>
  <c r="I6285" i="19"/>
  <c r="J5719" i="19"/>
  <c r="K8045" i="19"/>
  <c r="J7007" i="19"/>
  <c r="J9151" i="19"/>
  <c r="K4301" i="19"/>
  <c r="K716" i="19"/>
  <c r="J9475" i="19"/>
  <c r="K4282" i="19"/>
  <c r="J6007" i="19"/>
  <c r="J8392" i="19"/>
  <c r="J7590" i="19"/>
  <c r="I6583" i="19"/>
  <c r="J6491" i="19"/>
  <c r="I6810" i="19"/>
  <c r="J9264" i="19"/>
  <c r="I6957" i="19"/>
  <c r="J7961" i="19"/>
  <c r="J5989" i="19"/>
  <c r="K8697" i="19"/>
  <c r="J6929" i="19"/>
  <c r="J8891" i="19"/>
  <c r="I8934" i="19"/>
  <c r="K876" i="19"/>
  <c r="K2145" i="19"/>
  <c r="K9388" i="19"/>
  <c r="J8685" i="19"/>
  <c r="I6064" i="19"/>
  <c r="K3209" i="19"/>
  <c r="J6100" i="19"/>
  <c r="I5447" i="19"/>
  <c r="I8050" i="19"/>
  <c r="K7121" i="19"/>
  <c r="J8075" i="19"/>
  <c r="K6776" i="19"/>
  <c r="I7059" i="19"/>
  <c r="K3900" i="19"/>
  <c r="K7224" i="19"/>
  <c r="K2496" i="19"/>
  <c r="I7365" i="19"/>
  <c r="J7907" i="19"/>
  <c r="J8600" i="19"/>
  <c r="I7620" i="19"/>
  <c r="K2042" i="19"/>
  <c r="K4094" i="19"/>
  <c r="I8221" i="19"/>
  <c r="K5615" i="19"/>
  <c r="J6518" i="19"/>
  <c r="J6624" i="19"/>
  <c r="I7382" i="19"/>
  <c r="I6645" i="19"/>
  <c r="J8814" i="19"/>
  <c r="J6423" i="19"/>
  <c r="I6945" i="19"/>
  <c r="K3256" i="19"/>
  <c r="J6625" i="19"/>
  <c r="I5444" i="19"/>
  <c r="K1567" i="19"/>
  <c r="I6263" i="19"/>
  <c r="J9348" i="19"/>
  <c r="I5511" i="19"/>
  <c r="J6568" i="19"/>
  <c r="J5528" i="19"/>
  <c r="I6465" i="19"/>
  <c r="I7898" i="19"/>
  <c r="I5465" i="19"/>
  <c r="J6265" i="19"/>
  <c r="I7721" i="19"/>
  <c r="I6439" i="19"/>
  <c r="K1997" i="19"/>
  <c r="J7416" i="19"/>
  <c r="I9438" i="19"/>
  <c r="J8878" i="19"/>
  <c r="I5981" i="19"/>
  <c r="I8156" i="19"/>
  <c r="J7480" i="19"/>
  <c r="I7281" i="19"/>
  <c r="K5466" i="19"/>
  <c r="I7579" i="19"/>
  <c r="J6058" i="19"/>
  <c r="I7090" i="19"/>
  <c r="I6637" i="19"/>
  <c r="I7055" i="19"/>
  <c r="J7455" i="19"/>
  <c r="K1590" i="19"/>
  <c r="J5530" i="19"/>
  <c r="J7350" i="19"/>
  <c r="J5527" i="19"/>
  <c r="I7801" i="19"/>
  <c r="I6595" i="19"/>
  <c r="K9372" i="19"/>
  <c r="I6971" i="19"/>
  <c r="I8574" i="19"/>
  <c r="I9462" i="19"/>
  <c r="J6324" i="19"/>
  <c r="K3531" i="19"/>
  <c r="J6349" i="19"/>
  <c r="I6217" i="19"/>
  <c r="I7571" i="19"/>
  <c r="J8923" i="19"/>
  <c r="K3888" i="19"/>
  <c r="I9474" i="19"/>
  <c r="I8292" i="19"/>
  <c r="I7124" i="19"/>
  <c r="I6653" i="19"/>
  <c r="J6826" i="19"/>
  <c r="I7328" i="19"/>
  <c r="J7208" i="19"/>
  <c r="I9238" i="19"/>
  <c r="I5954" i="19"/>
  <c r="I5468" i="19"/>
  <c r="K2247" i="19"/>
  <c r="I8424" i="19"/>
  <c r="J6903" i="19"/>
  <c r="K2618" i="19"/>
  <c r="J6622" i="19"/>
  <c r="I9135" i="19"/>
  <c r="J6656" i="19"/>
  <c r="I8401" i="19"/>
  <c r="J6529" i="19"/>
  <c r="J9409" i="19"/>
  <c r="J6580" i="19"/>
  <c r="I9443" i="19"/>
  <c r="I5997" i="19"/>
  <c r="I7683" i="19"/>
  <c r="J5671" i="19"/>
  <c r="J7044" i="19"/>
  <c r="K5785" i="19"/>
  <c r="J6003" i="19"/>
  <c r="I7350" i="19"/>
  <c r="J7826" i="19"/>
  <c r="I8471" i="19"/>
  <c r="K8973" i="19"/>
  <c r="I7847" i="19"/>
  <c r="K3858" i="19"/>
  <c r="K7759" i="19"/>
  <c r="J9430" i="19"/>
  <c r="I9497" i="19"/>
  <c r="K8031" i="19"/>
  <c r="I8261" i="19"/>
  <c r="J9496" i="19"/>
  <c r="J5758" i="19"/>
  <c r="K2331" i="19"/>
  <c r="I7709" i="19"/>
  <c r="J5935" i="19"/>
  <c r="J8407" i="19"/>
  <c r="I5629" i="19"/>
  <c r="J6681" i="19"/>
  <c r="K8584" i="19"/>
  <c r="J7489" i="19"/>
  <c r="K283" i="19"/>
  <c r="I6145" i="19"/>
  <c r="J6414" i="19"/>
  <c r="J8842" i="19"/>
  <c r="I7597" i="19"/>
  <c r="J9367" i="19"/>
  <c r="I8826" i="19"/>
  <c r="I7446" i="19"/>
  <c r="J6986" i="19"/>
  <c r="K6215" i="19"/>
  <c r="J6360" i="19"/>
  <c r="I8815" i="19"/>
  <c r="I6424" i="19"/>
  <c r="I8041" i="19"/>
  <c r="J7303" i="19"/>
  <c r="J8251" i="19"/>
  <c r="I9223" i="19"/>
  <c r="I5433" i="19"/>
  <c r="K9465" i="19"/>
  <c r="K288" i="19"/>
  <c r="I6241" i="19"/>
  <c r="I5796" i="19"/>
  <c r="I7850" i="19"/>
  <c r="J9004" i="19"/>
  <c r="J6436" i="19"/>
  <c r="K3626" i="19"/>
  <c r="I7749" i="19"/>
  <c r="J8967" i="19"/>
  <c r="J7839" i="19"/>
  <c r="K8702" i="19"/>
  <c r="I6397" i="19"/>
  <c r="I8544" i="19"/>
  <c r="J6023" i="19"/>
  <c r="I7181" i="19"/>
  <c r="J6658" i="19"/>
  <c r="K7563" i="19"/>
  <c r="I9308" i="19"/>
  <c r="J9323" i="19"/>
  <c r="I5672" i="19"/>
  <c r="K2280" i="19"/>
  <c r="I7198" i="19"/>
  <c r="J7717" i="19"/>
  <c r="J5697" i="19"/>
  <c r="J5966" i="19"/>
  <c r="J8147" i="19"/>
  <c r="J6227" i="19"/>
  <c r="I6433" i="19"/>
  <c r="I7503" i="19"/>
  <c r="J8862" i="19"/>
  <c r="J7738" i="19"/>
  <c r="I6083" i="19"/>
  <c r="K7515" i="19"/>
  <c r="J8044" i="19"/>
  <c r="I5636" i="19"/>
  <c r="J9400" i="19"/>
  <c r="K4888" i="19"/>
  <c r="I8823" i="19"/>
  <c r="J5855" i="19"/>
  <c r="I7099" i="19"/>
  <c r="K5002" i="19"/>
  <c r="I8622" i="19"/>
  <c r="K6060" i="19"/>
  <c r="I7703" i="19"/>
  <c r="I6250" i="19"/>
  <c r="I6565" i="19"/>
  <c r="K199" i="19"/>
  <c r="I8055" i="19"/>
  <c r="J7601" i="19"/>
  <c r="I8496" i="19"/>
  <c r="K1209" i="19"/>
  <c r="K8056" i="19"/>
  <c r="I5551" i="19"/>
  <c r="I9388" i="19"/>
  <c r="I5415" i="19"/>
  <c r="I6586" i="19"/>
  <c r="J7561" i="19"/>
  <c r="K3845" i="19"/>
  <c r="I6380" i="19"/>
  <c r="J5754" i="19"/>
  <c r="I7696" i="19"/>
  <c r="K6600" i="19"/>
  <c r="K185" i="19"/>
  <c r="I5475" i="19"/>
  <c r="J6492" i="19"/>
  <c r="J6675" i="19"/>
  <c r="I7541" i="19"/>
  <c r="J9349" i="19"/>
  <c r="I6912" i="19"/>
  <c r="I6861" i="19"/>
  <c r="J6372" i="19"/>
  <c r="K6989" i="19"/>
  <c r="J7865" i="19"/>
  <c r="J7861" i="19"/>
  <c r="J7508" i="19"/>
  <c r="J5849" i="19"/>
  <c r="I9429" i="19"/>
  <c r="I5988" i="19"/>
  <c r="J8429" i="19"/>
  <c r="J6297" i="19"/>
  <c r="K8195" i="19"/>
  <c r="I6076" i="19"/>
  <c r="J8335" i="19"/>
  <c r="I5637" i="19"/>
  <c r="K8934" i="19"/>
  <c r="J7914" i="19"/>
  <c r="J7674" i="19"/>
  <c r="I6542" i="19"/>
  <c r="K9485" i="19"/>
  <c r="K3143" i="19"/>
  <c r="I7215" i="19"/>
  <c r="K1687" i="19"/>
  <c r="J9192" i="19"/>
  <c r="K7344" i="19"/>
  <c r="J7618" i="19"/>
  <c r="K375" i="19"/>
  <c r="I9192" i="19"/>
  <c r="I7391" i="19"/>
  <c r="K1573" i="19"/>
  <c r="I8846" i="19"/>
  <c r="I6571" i="19"/>
  <c r="K466" i="19"/>
  <c r="I7919" i="19"/>
  <c r="J8199" i="19"/>
  <c r="J9317" i="19"/>
  <c r="I6993" i="19"/>
  <c r="J8762" i="19"/>
  <c r="I6001" i="19"/>
  <c r="J8811" i="19"/>
  <c r="J7552" i="19"/>
  <c r="K3967" i="19"/>
  <c r="J6941" i="19"/>
  <c r="I9063" i="19"/>
  <c r="K9268" i="19"/>
  <c r="I9100" i="19"/>
  <c r="K4996" i="19"/>
  <c r="J7544" i="19"/>
  <c r="K6865" i="19"/>
  <c r="J7756" i="19"/>
  <c r="J6562" i="19"/>
  <c r="I8027" i="19"/>
  <c r="I7705" i="19"/>
  <c r="J7599" i="19"/>
  <c r="K5711" i="19"/>
  <c r="J9324" i="19"/>
  <c r="J6380" i="19"/>
  <c r="J8459" i="19"/>
  <c r="I9435" i="19"/>
  <c r="J8350" i="19"/>
  <c r="I7324" i="19"/>
  <c r="I8098" i="19"/>
  <c r="J9385" i="19"/>
  <c r="J7218" i="19"/>
  <c r="I7897" i="19"/>
  <c r="I5797" i="19"/>
  <c r="J8975" i="19"/>
  <c r="J7053" i="19"/>
  <c r="J7715" i="19"/>
  <c r="J7771" i="19"/>
  <c r="K9126" i="19"/>
  <c r="J6970" i="19"/>
  <c r="J8422" i="19"/>
  <c r="I6662" i="19"/>
  <c r="I6221" i="19"/>
  <c r="K8423" i="19"/>
  <c r="K4708" i="19"/>
  <c r="J7323" i="19"/>
  <c r="I8404" i="19"/>
  <c r="J9219" i="19"/>
  <c r="J6074" i="19"/>
  <c r="I6992" i="19"/>
  <c r="I5418" i="19"/>
  <c r="K8027" i="19"/>
  <c r="J6201" i="19"/>
  <c r="J6607" i="19"/>
  <c r="J5884" i="19"/>
  <c r="I6473" i="19"/>
  <c r="I9043" i="19"/>
  <c r="I8385" i="19"/>
  <c r="J7388" i="19"/>
  <c r="I9370" i="19"/>
  <c r="J5676" i="19"/>
  <c r="I6028" i="19"/>
  <c r="J6692" i="19"/>
  <c r="K6879" i="19"/>
  <c r="K5629" i="19"/>
  <c r="K8774" i="19"/>
  <c r="K7430" i="19"/>
  <c r="I7842" i="19"/>
  <c r="I8308" i="19"/>
  <c r="J7920" i="19"/>
  <c r="K6335" i="19"/>
  <c r="J8857" i="19"/>
  <c r="I8355" i="19"/>
  <c r="J7815" i="19"/>
  <c r="I7185" i="19"/>
  <c r="I6336" i="19"/>
  <c r="I9288" i="19"/>
  <c r="I8295" i="19"/>
  <c r="I8502" i="19"/>
  <c r="J6967" i="19"/>
  <c r="J6363" i="19"/>
  <c r="K1871" i="19"/>
  <c r="I5739" i="19"/>
  <c r="I8033" i="19"/>
  <c r="J6195" i="19"/>
  <c r="K160" i="19"/>
  <c r="J6177" i="19"/>
  <c r="J6064" i="19"/>
  <c r="K9234" i="19"/>
  <c r="J9516" i="19"/>
  <c r="J5437" i="19"/>
  <c r="I7023" i="19"/>
  <c r="I6245" i="19"/>
  <c r="J6646" i="19"/>
  <c r="I6238" i="19"/>
  <c r="I5459" i="19"/>
  <c r="I6088" i="19"/>
  <c r="I8553" i="19"/>
  <c r="J5778" i="19"/>
  <c r="K1323" i="19"/>
  <c r="J8249" i="19"/>
  <c r="I7429" i="19"/>
  <c r="K3627" i="19"/>
  <c r="J7559" i="19"/>
  <c r="I8317" i="19"/>
  <c r="I8837" i="19"/>
  <c r="I7559" i="19"/>
  <c r="D3" i="19"/>
  <c r="J8742" i="19"/>
  <c r="J9296" i="19"/>
  <c r="I9525" i="19"/>
  <c r="J7916" i="19"/>
  <c r="I8897" i="19"/>
  <c r="J8890" i="19"/>
  <c r="I5486" i="19"/>
  <c r="J6257" i="19"/>
  <c r="I5571" i="19"/>
  <c r="I7094" i="19"/>
  <c r="J6831" i="19"/>
  <c r="I5445" i="19"/>
  <c r="I8423" i="19"/>
  <c r="I6999" i="19"/>
  <c r="K1857" i="19"/>
  <c r="I5960" i="19"/>
  <c r="J5969" i="19"/>
  <c r="J7702" i="19"/>
  <c r="K4135" i="19"/>
  <c r="K8454" i="19"/>
  <c r="I6141" i="19"/>
  <c r="K6164" i="19"/>
  <c r="J8604" i="19"/>
  <c r="J5534" i="19"/>
  <c r="K6631" i="19"/>
  <c r="I7459" i="19"/>
  <c r="J6634" i="19"/>
  <c r="K7056" i="19"/>
  <c r="I7036" i="19"/>
  <c r="I9186" i="19"/>
  <c r="J7223" i="19"/>
  <c r="K7788" i="19"/>
  <c r="J8204" i="19"/>
  <c r="J9094" i="19"/>
  <c r="K7131" i="19"/>
  <c r="I6436" i="19"/>
  <c r="J7595" i="19"/>
  <c r="I7878" i="19"/>
  <c r="J7111" i="19"/>
  <c r="J8803" i="19"/>
  <c r="I8134" i="19"/>
  <c r="J6188" i="19"/>
  <c r="I9070" i="19"/>
  <c r="J6547" i="19"/>
  <c r="J8671" i="19"/>
  <c r="J9107" i="19"/>
  <c r="I7863" i="19"/>
  <c r="J7862" i="19"/>
  <c r="J8218" i="19"/>
  <c r="K8501" i="19"/>
  <c r="J9428" i="19"/>
  <c r="I9224" i="19"/>
  <c r="K1802" i="19"/>
  <c r="J7536" i="19"/>
  <c r="K4852" i="19"/>
  <c r="I6900" i="19"/>
  <c r="J8463" i="19"/>
  <c r="K8905" i="19"/>
  <c r="I9563" i="19"/>
  <c r="K8052" i="19"/>
  <c r="J8516" i="19"/>
  <c r="J7679" i="19"/>
  <c r="K7134" i="19"/>
  <c r="K870" i="19"/>
  <c r="K1386" i="19"/>
  <c r="J9352" i="19"/>
  <c r="K5680" i="19"/>
  <c r="I6419" i="19"/>
  <c r="I8922" i="19"/>
  <c r="I6059" i="19"/>
  <c r="I5665" i="19"/>
  <c r="K8529" i="19"/>
  <c r="I8313" i="19"/>
  <c r="I6385" i="19"/>
  <c r="K1833" i="19"/>
  <c r="I7267" i="19"/>
  <c r="I5730" i="19"/>
  <c r="I5937" i="19"/>
  <c r="K4224" i="19"/>
  <c r="I8665" i="19"/>
  <c r="K7069" i="19"/>
  <c r="J6298" i="19"/>
  <c r="J7046" i="19"/>
  <c r="I8167" i="19"/>
  <c r="I8701" i="19"/>
  <c r="I7787" i="19"/>
  <c r="J5862" i="19"/>
  <c r="I7775" i="19"/>
  <c r="I6393" i="19"/>
  <c r="J5980" i="19"/>
  <c r="J6955" i="19"/>
  <c r="J9211" i="19"/>
  <c r="K2222" i="19"/>
  <c r="I7634" i="19"/>
  <c r="J7029" i="19"/>
  <c r="I5417" i="19"/>
  <c r="K1748" i="19"/>
  <c r="K7223" i="19"/>
  <c r="I8421" i="19"/>
  <c r="K6231" i="19"/>
  <c r="J7535" i="19"/>
  <c r="I5881" i="19"/>
  <c r="J8309" i="19"/>
  <c r="I7068" i="19"/>
  <c r="I6524" i="19"/>
  <c r="J6745" i="19"/>
  <c r="K4290" i="19"/>
  <c r="I5543" i="19"/>
  <c r="K6068" i="19"/>
  <c r="J9431" i="19"/>
  <c r="J7077" i="19"/>
  <c r="I8456" i="19"/>
  <c r="J6650" i="19"/>
  <c r="J8447" i="19"/>
  <c r="J5875" i="19"/>
  <c r="I6229" i="19"/>
  <c r="J6636" i="19"/>
  <c r="J8540" i="19"/>
  <c r="K2155" i="19"/>
  <c r="I6200" i="19"/>
  <c r="I7880" i="19"/>
  <c r="K4885" i="19"/>
  <c r="I6529" i="19"/>
  <c r="I8664" i="19"/>
  <c r="I8409" i="19"/>
  <c r="J7473" i="19"/>
  <c r="I5760" i="19"/>
  <c r="J6994" i="19"/>
  <c r="I9006" i="19"/>
  <c r="J5581" i="19"/>
  <c r="J7775" i="19"/>
  <c r="J7404" i="19"/>
  <c r="J8026" i="19"/>
  <c r="I8020" i="19"/>
  <c r="J8083" i="19"/>
  <c r="I9450" i="19"/>
  <c r="K520" i="19"/>
  <c r="I9193" i="19"/>
  <c r="K7082" i="19"/>
  <c r="J9052" i="19"/>
  <c r="I7401" i="19"/>
  <c r="J6919" i="19"/>
  <c r="I8594" i="19"/>
  <c r="I6608" i="19"/>
  <c r="I7873" i="19"/>
  <c r="I7372" i="19"/>
  <c r="J8368" i="19"/>
  <c r="I8871" i="19"/>
  <c r="J7253" i="19"/>
  <c r="J8164" i="19"/>
  <c r="K4721" i="19"/>
  <c r="I6345" i="19"/>
  <c r="I8300" i="19"/>
  <c r="J8564" i="19"/>
  <c r="I7129" i="19"/>
  <c r="J8217" i="19"/>
  <c r="I6633" i="19"/>
  <c r="J6202" i="19"/>
  <c r="K8731" i="19"/>
  <c r="I6483" i="19"/>
  <c r="K1254" i="19"/>
  <c r="K2834" i="19"/>
  <c r="I8764" i="19"/>
  <c r="I6195" i="19"/>
  <c r="K3730" i="19"/>
  <c r="J9495" i="19"/>
  <c r="I8830" i="19"/>
  <c r="K987" i="19"/>
  <c r="J5588" i="19"/>
  <c r="K7501" i="19"/>
  <c r="J9355" i="19"/>
  <c r="J8808" i="19"/>
  <c r="I7677" i="19"/>
  <c r="I7754" i="19"/>
  <c r="I6081" i="19"/>
  <c r="J6332" i="19"/>
  <c r="I8360" i="19"/>
  <c r="J6477" i="19"/>
  <c r="I5622" i="19"/>
  <c r="J9455" i="19"/>
  <c r="I8290" i="19"/>
  <c r="I9421" i="19"/>
  <c r="J8944" i="19"/>
  <c r="I5585" i="19"/>
  <c r="I6339" i="19"/>
  <c r="I9081" i="19"/>
  <c r="J5598" i="19"/>
  <c r="I8686" i="19"/>
  <c r="J5977" i="19"/>
  <c r="J5889" i="19"/>
  <c r="J8770" i="19"/>
  <c r="J7327" i="19"/>
  <c r="I7288" i="19"/>
  <c r="K3688" i="19"/>
  <c r="J7281" i="19"/>
  <c r="J9552" i="19"/>
  <c r="K6449" i="19"/>
  <c r="K2034" i="19"/>
  <c r="I7404" i="19"/>
  <c r="I7338" i="19"/>
  <c r="I8578" i="19"/>
  <c r="J7935" i="19"/>
  <c r="K5491" i="19"/>
  <c r="J8330" i="19"/>
  <c r="I8129" i="19"/>
  <c r="J7676" i="19"/>
  <c r="J7394" i="19"/>
  <c r="K7606" i="19"/>
  <c r="I7800" i="19"/>
  <c r="I6086" i="19"/>
  <c r="J8436" i="19"/>
  <c r="I5762" i="19"/>
  <c r="K7834" i="19"/>
  <c r="K664" i="19"/>
  <c r="I8057" i="19"/>
  <c r="K486" i="19"/>
  <c r="J7909" i="19"/>
  <c r="J5796" i="19"/>
  <c r="J8176" i="19"/>
  <c r="J8735" i="19"/>
  <c r="J7708" i="19"/>
  <c r="I5483" i="19"/>
  <c r="I7540" i="19"/>
  <c r="J8358" i="19"/>
  <c r="I5909" i="19"/>
  <c r="I6921" i="19"/>
  <c r="J6950" i="19"/>
  <c r="J9503" i="19"/>
  <c r="I6365" i="19"/>
  <c r="I6745" i="19"/>
  <c r="J8738" i="19"/>
  <c r="J7393" i="19"/>
  <c r="J6364" i="19"/>
  <c r="I6686" i="19"/>
  <c r="J8054" i="19"/>
  <c r="K2418" i="19"/>
  <c r="I6811" i="19"/>
  <c r="I6700" i="19"/>
  <c r="J6690" i="19"/>
  <c r="J6374" i="19"/>
  <c r="J8971" i="19"/>
  <c r="J9518" i="19"/>
  <c r="I8577" i="19"/>
  <c r="I6796" i="19"/>
  <c r="I5788" i="19"/>
  <c r="I5808" i="19"/>
  <c r="J5483" i="19"/>
  <c r="J5988" i="19"/>
  <c r="K6076" i="19"/>
  <c r="J9254" i="19"/>
  <c r="J5926" i="19"/>
  <c r="J6487" i="19"/>
  <c r="J8363" i="19"/>
  <c r="I7017" i="19"/>
  <c r="J9090" i="19"/>
  <c r="I5820" i="19"/>
  <c r="J6459" i="19"/>
  <c r="J9013" i="19"/>
  <c r="J9062" i="19"/>
  <c r="I7163" i="19"/>
  <c r="K8371" i="19"/>
  <c r="J6904" i="19"/>
  <c r="J8193" i="19"/>
  <c r="J6183" i="19"/>
  <c r="I6942" i="19"/>
  <c r="I5675" i="19"/>
  <c r="I8231" i="19"/>
  <c r="I7736" i="19"/>
  <c r="J8929" i="19"/>
  <c r="K3603" i="19"/>
  <c r="I7778" i="19"/>
  <c r="J5425" i="19"/>
  <c r="I5547" i="19"/>
  <c r="K5460" i="19"/>
  <c r="I9301" i="19"/>
  <c r="J8112" i="19"/>
  <c r="I6203" i="19"/>
  <c r="J8262" i="19"/>
  <c r="K210" i="19"/>
  <c r="I7812" i="19"/>
  <c r="I6744" i="19"/>
  <c r="J8741" i="19"/>
  <c r="I8197" i="19"/>
  <c r="I7711" i="19"/>
  <c r="J6335" i="19"/>
  <c r="I8293" i="19"/>
  <c r="J5630" i="19"/>
  <c r="K8611" i="19"/>
  <c r="J8213" i="19"/>
  <c r="J7247" i="19"/>
  <c r="J8221" i="19"/>
  <c r="J5881" i="19"/>
  <c r="K8314" i="19"/>
  <c r="I9226" i="19"/>
  <c r="J8433" i="19"/>
  <c r="I8287" i="19"/>
  <c r="I7888" i="19"/>
  <c r="J8728" i="19"/>
  <c r="K6499" i="19"/>
  <c r="I5558" i="19"/>
  <c r="K9557" i="19"/>
  <c r="I5814" i="19"/>
  <c r="J7515" i="19"/>
  <c r="K4107" i="19"/>
  <c r="I9300" i="19"/>
  <c r="I7632" i="19"/>
  <c r="I9044" i="19"/>
  <c r="I9548" i="19"/>
  <c r="I9302" i="19"/>
  <c r="J5083" i="19"/>
  <c r="I6911" i="19"/>
  <c r="J7280" i="19"/>
  <c r="J8668" i="19"/>
  <c r="J7023" i="19"/>
  <c r="I6815" i="19"/>
  <c r="I5594" i="19"/>
  <c r="I9014" i="19"/>
  <c r="I8945" i="19"/>
  <c r="J5656" i="19"/>
  <c r="J8081" i="19"/>
  <c r="I9079" i="19"/>
  <c r="I6699" i="19"/>
  <c r="J7981" i="19"/>
  <c r="J7735" i="19"/>
  <c r="I6429" i="19"/>
  <c r="J9378" i="19"/>
  <c r="K6400" i="19"/>
  <c r="I7460" i="19"/>
  <c r="I8043" i="19"/>
  <c r="I6008" i="19"/>
  <c r="K6598" i="19"/>
  <c r="I6459" i="19"/>
  <c r="J8347" i="19"/>
  <c r="I7246" i="19"/>
  <c r="J6744" i="19"/>
  <c r="I6668" i="19"/>
  <c r="J6212" i="19"/>
  <c r="K6804" i="19"/>
  <c r="K5028" i="19"/>
  <c r="K2989" i="19"/>
  <c r="I7618" i="19"/>
  <c r="I5833" i="19"/>
  <c r="J9210" i="19"/>
  <c r="J8526" i="19"/>
  <c r="J8046" i="19"/>
  <c r="I9005" i="19"/>
  <c r="K3659" i="19"/>
  <c r="I9267" i="19"/>
  <c r="J5729" i="19"/>
  <c r="J8159" i="19"/>
  <c r="K2992" i="19"/>
  <c r="I5828" i="19"/>
  <c r="J9325" i="19"/>
  <c r="I8888" i="19"/>
  <c r="J9202" i="19"/>
  <c r="J6241" i="19"/>
  <c r="I7159" i="19"/>
  <c r="K8257" i="19"/>
  <c r="J5634" i="19"/>
  <c r="K3163" i="19"/>
  <c r="I6486" i="19"/>
  <c r="K509" i="19"/>
  <c r="J5593" i="19"/>
  <c r="I9012" i="19"/>
  <c r="I8809" i="19"/>
  <c r="I6604" i="19"/>
  <c r="I6480" i="19"/>
  <c r="J7178" i="19"/>
  <c r="K7140" i="19"/>
  <c r="J8170" i="19"/>
  <c r="J5888" i="19"/>
  <c r="I6138" i="19"/>
  <c r="I6140" i="19"/>
  <c r="I6247" i="19"/>
  <c r="I6526" i="19"/>
  <c r="J9186" i="19"/>
  <c r="I7145" i="19"/>
  <c r="I6730" i="19"/>
  <c r="J6937" i="19"/>
  <c r="I9436" i="19"/>
  <c r="J7422" i="19"/>
  <c r="I8059" i="19"/>
  <c r="J7175" i="19"/>
  <c r="I8151" i="19"/>
  <c r="J7060" i="19"/>
  <c r="J6397" i="19"/>
  <c r="K5031" i="19"/>
  <c r="J7184" i="19"/>
  <c r="J6884" i="19"/>
  <c r="I6391" i="19"/>
  <c r="J7830" i="19"/>
  <c r="J8260" i="19"/>
  <c r="K1361" i="19"/>
  <c r="I7377" i="19"/>
  <c r="I5687" i="19"/>
  <c r="I7628" i="19"/>
  <c r="K7973" i="19"/>
  <c r="J9334" i="19"/>
  <c r="I9401" i="19"/>
  <c r="I6361" i="19"/>
  <c r="I5435" i="19"/>
  <c r="I5491" i="19"/>
  <c r="K4417" i="19"/>
  <c r="I7121" i="19"/>
  <c r="J6009" i="19"/>
  <c r="J5832" i="19"/>
  <c r="K2780" i="19"/>
  <c r="K5959" i="19"/>
  <c r="J7660" i="19"/>
  <c r="I7567" i="19"/>
  <c r="J7798" i="19"/>
  <c r="J7325" i="19"/>
  <c r="J6722" i="19"/>
  <c r="I7456" i="19"/>
  <c r="K6454" i="19"/>
  <c r="K5021" i="19"/>
  <c r="J9233" i="19"/>
  <c r="J6619" i="19"/>
  <c r="K4509" i="19"/>
  <c r="K3806" i="19"/>
  <c r="J9434" i="19"/>
  <c r="K2240" i="19"/>
  <c r="I8209" i="19"/>
  <c r="K2101" i="19"/>
  <c r="J7573" i="19"/>
  <c r="I7862" i="19"/>
  <c r="I8640" i="19"/>
  <c r="I5979" i="19"/>
  <c r="J9489" i="19"/>
  <c r="I6087" i="19"/>
  <c r="I6123" i="19"/>
  <c r="K1918" i="19"/>
  <c r="I8880" i="19"/>
  <c r="I7701" i="19"/>
  <c r="K6901" i="19"/>
  <c r="K1600" i="19"/>
  <c r="J7737" i="19"/>
  <c r="K5529" i="19"/>
  <c r="J8443" i="19"/>
  <c r="J5885" i="19"/>
  <c r="J7252" i="19"/>
  <c r="K6184" i="19"/>
  <c r="J8360" i="19"/>
  <c r="J6531" i="19"/>
  <c r="J9035" i="19"/>
  <c r="K4132" i="19"/>
  <c r="I9258" i="19"/>
  <c r="I8796" i="19"/>
  <c r="I8864" i="19"/>
  <c r="I8419" i="19"/>
  <c r="K1841" i="19"/>
  <c r="J6127" i="19"/>
  <c r="J9453" i="19"/>
  <c r="K1503" i="19"/>
  <c r="I6949" i="19"/>
  <c r="K4966" i="19"/>
  <c r="J7759" i="19"/>
  <c r="J6198" i="19"/>
  <c r="J7604" i="19"/>
  <c r="J7748" i="19"/>
  <c r="I6151" i="19"/>
  <c r="J6867" i="19"/>
  <c r="I7827" i="19"/>
  <c r="K7103" i="19"/>
  <c r="I8013" i="19"/>
  <c r="K9222" i="19"/>
  <c r="J9159" i="19"/>
  <c r="J7651" i="19"/>
  <c r="K1491" i="19"/>
  <c r="J8184" i="19"/>
  <c r="J8431" i="19"/>
  <c r="K9060" i="19"/>
  <c r="J6032" i="19"/>
  <c r="J8451" i="19"/>
  <c r="K861" i="19"/>
  <c r="I7596" i="19"/>
  <c r="I9213" i="19"/>
  <c r="J6105" i="19"/>
  <c r="I6186" i="19"/>
  <c r="I6652" i="19"/>
  <c r="I5791" i="19"/>
  <c r="I7206" i="19"/>
  <c r="J8066" i="19"/>
  <c r="I9531" i="19"/>
  <c r="J6954" i="19"/>
  <c r="I7304" i="19"/>
  <c r="J7403" i="19"/>
  <c r="I7448" i="19"/>
  <c r="K3471" i="19"/>
  <c r="J8396" i="19"/>
  <c r="J6757" i="19"/>
  <c r="K3414" i="19"/>
  <c r="I9347" i="19"/>
  <c r="J9037" i="19"/>
  <c r="K6238" i="19"/>
  <c r="K2386" i="19"/>
  <c r="K6855" i="19"/>
  <c r="K4800" i="19"/>
  <c r="I8748" i="19"/>
  <c r="I5812" i="19"/>
  <c r="K8060" i="19"/>
  <c r="I7118" i="19"/>
  <c r="I8130" i="19"/>
  <c r="J6631" i="19"/>
  <c r="J6997" i="19"/>
  <c r="K7123" i="19"/>
  <c r="J9198" i="19"/>
  <c r="I7526" i="19"/>
  <c r="K3181" i="19"/>
  <c r="I8412" i="19"/>
  <c r="J6584" i="19"/>
  <c r="I8337" i="19"/>
  <c r="J9337" i="19"/>
  <c r="J7284" i="19"/>
  <c r="I6869" i="19"/>
  <c r="J9271" i="19"/>
  <c r="I6896" i="19"/>
  <c r="I6769" i="19"/>
  <c r="I9194" i="19"/>
  <c r="K4326" i="19"/>
  <c r="J8244" i="19"/>
  <c r="I5769" i="19"/>
  <c r="J8414" i="19"/>
  <c r="I7024" i="19"/>
  <c r="K8713" i="19"/>
  <c r="J6691" i="19"/>
  <c r="J7744" i="19"/>
  <c r="I7884" i="19"/>
  <c r="K1773" i="19"/>
  <c r="I7783" i="19"/>
  <c r="K6321" i="19"/>
  <c r="K6949" i="19"/>
  <c r="I8493" i="19"/>
  <c r="J8907" i="19"/>
  <c r="K6992" i="19"/>
  <c r="I7210" i="19"/>
  <c r="I6630" i="19"/>
  <c r="J6808" i="19"/>
  <c r="J5430" i="19"/>
  <c r="J9402" i="19"/>
  <c r="I7070" i="19"/>
  <c r="K9213" i="19"/>
  <c r="I9275" i="19"/>
  <c r="J7507" i="19"/>
  <c r="J6877" i="19"/>
  <c r="I8158" i="19"/>
  <c r="J5661" i="19"/>
  <c r="K6276" i="19"/>
  <c r="J6945" i="19"/>
  <c r="I7403" i="19"/>
  <c r="J7847" i="19"/>
  <c r="J9366" i="19"/>
  <c r="I8529" i="19"/>
  <c r="J8027" i="19"/>
  <c r="J8012" i="19"/>
  <c r="J7968" i="19"/>
  <c r="J5522" i="19"/>
  <c r="J9099" i="19"/>
  <c r="I9245" i="19"/>
  <c r="K3546" i="19"/>
  <c r="J9291" i="19"/>
  <c r="J8384" i="19"/>
  <c r="I6863" i="19"/>
  <c r="I7054" i="19"/>
  <c r="J5753" i="19"/>
  <c r="I9437" i="19"/>
  <c r="J6412" i="19"/>
  <c r="I9482" i="19"/>
  <c r="K9300" i="19"/>
  <c r="I7139" i="19"/>
  <c r="K303" i="19"/>
  <c r="J6548" i="19"/>
  <c r="I7239" i="19"/>
  <c r="I6335" i="19"/>
  <c r="J7505" i="19"/>
  <c r="K7778" i="19"/>
  <c r="I8322" i="19"/>
  <c r="I9454" i="19"/>
  <c r="J9003" i="19"/>
  <c r="J5769" i="19"/>
  <c r="I8807" i="19"/>
  <c r="J8716" i="19"/>
  <c r="J7546" i="19"/>
  <c r="K7981" i="19"/>
  <c r="I7659" i="19"/>
  <c r="J6369" i="19"/>
  <c r="I5596" i="19"/>
  <c r="I7241" i="19"/>
  <c r="K1250" i="19"/>
  <c r="I5648" i="19"/>
  <c r="I6329" i="19"/>
  <c r="J6965" i="19"/>
  <c r="K2421" i="19"/>
  <c r="J8086" i="19"/>
  <c r="K7351" i="19"/>
  <c r="I6996" i="19"/>
  <c r="I8593" i="19"/>
  <c r="I6467" i="19"/>
  <c r="J5760" i="19"/>
  <c r="I8626" i="19"/>
  <c r="I5661" i="19"/>
  <c r="I5643" i="19"/>
  <c r="I8675" i="19"/>
  <c r="J8005" i="19"/>
  <c r="K6607" i="19"/>
  <c r="K1456" i="19"/>
  <c r="I8662" i="19"/>
  <c r="J9513" i="19"/>
  <c r="I6905" i="19"/>
  <c r="I5592" i="19"/>
  <c r="J6008" i="19"/>
  <c r="J8607" i="19"/>
  <c r="J6618" i="19"/>
  <c r="I5800" i="19"/>
  <c r="J6171" i="19"/>
  <c r="J6287" i="19"/>
  <c r="I8970" i="19"/>
  <c r="I6270" i="19"/>
  <c r="J8133" i="19"/>
  <c r="J5684" i="19"/>
  <c r="J8617" i="19"/>
  <c r="I7248" i="19"/>
  <c r="I7824" i="19"/>
  <c r="J8601" i="19"/>
  <c r="I7170" i="19"/>
  <c r="I8311" i="19"/>
  <c r="I7931" i="19"/>
  <c r="I7336" i="19"/>
  <c r="K8738" i="19"/>
  <c r="I6016" i="19"/>
  <c r="J6416" i="19"/>
  <c r="K4525" i="19"/>
  <c r="K7076" i="19"/>
  <c r="I6497" i="19"/>
  <c r="J6753" i="19"/>
  <c r="J6610" i="19"/>
  <c r="J9143" i="19"/>
  <c r="J5654" i="19"/>
  <c r="J5865" i="19"/>
  <c r="J6401" i="19"/>
  <c r="I7447" i="19"/>
  <c r="I5546" i="19"/>
  <c r="J8852" i="19"/>
  <c r="K5745" i="19"/>
  <c r="I6161" i="19"/>
  <c r="I6523" i="19"/>
  <c r="I6310" i="19"/>
  <c r="K5504" i="19"/>
  <c r="J8495" i="19"/>
  <c r="I6750" i="19"/>
  <c r="I7173" i="19"/>
  <c r="J6957" i="19"/>
  <c r="I5807" i="19"/>
  <c r="J6849" i="19"/>
  <c r="J9450" i="19"/>
  <c r="J6371" i="19"/>
  <c r="I7594" i="19"/>
  <c r="J8197" i="19"/>
  <c r="K3465" i="19"/>
  <c r="I6347" i="19"/>
  <c r="J6155" i="19"/>
  <c r="J7739" i="19"/>
  <c r="I8969" i="19"/>
  <c r="J5462" i="19"/>
  <c r="I6032" i="19"/>
  <c r="I6804" i="19"/>
  <c r="J6989" i="19"/>
  <c r="J5497" i="19"/>
  <c r="K6187" i="19"/>
  <c r="I8679" i="19"/>
  <c r="I9318" i="19"/>
  <c r="K6160" i="19"/>
  <c r="K7699" i="19"/>
  <c r="K6826" i="19"/>
  <c r="K150" i="19"/>
  <c r="J8611" i="19"/>
  <c r="J9036" i="19"/>
  <c r="J7106" i="19"/>
  <c r="K7906" i="19"/>
  <c r="I8473" i="19"/>
  <c r="I5976" i="19"/>
  <c r="K8882" i="19"/>
  <c r="I8799" i="19"/>
  <c r="I7190" i="19"/>
  <c r="I9165" i="19"/>
  <c r="I5085" i="19"/>
  <c r="J6050" i="19"/>
  <c r="J9509" i="19"/>
  <c r="I5419" i="19"/>
  <c r="I5754" i="19"/>
  <c r="J8393" i="19"/>
  <c r="I7554" i="19"/>
  <c r="I6020" i="19"/>
  <c r="J9273" i="19"/>
  <c r="K855" i="19"/>
  <c r="J6095" i="19"/>
  <c r="K3136" i="19"/>
  <c r="J7902" i="19"/>
  <c r="J9500" i="19"/>
  <c r="I8400" i="19"/>
  <c r="J8093" i="19"/>
  <c r="J8007" i="19"/>
  <c r="I6859" i="19"/>
  <c r="K8461" i="19"/>
  <c r="J7410" i="19"/>
  <c r="J8911" i="19"/>
  <c r="I7978" i="19"/>
  <c r="I7374" i="19"/>
  <c r="K1763" i="19"/>
  <c r="I7466" i="19"/>
  <c r="J5913" i="19"/>
  <c r="I6298" i="19"/>
  <c r="I8266" i="19"/>
  <c r="K2835" i="19"/>
  <c r="J6438" i="19"/>
  <c r="I8920" i="19"/>
  <c r="I8836" i="19"/>
  <c r="J7203" i="19"/>
  <c r="I6478" i="19"/>
  <c r="I5942" i="19"/>
  <c r="J9133" i="19"/>
  <c r="I8895" i="19"/>
  <c r="K2132" i="19"/>
  <c r="K2086" i="19"/>
  <c r="I7320" i="19"/>
  <c r="I6322" i="19"/>
  <c r="J5930" i="19"/>
  <c r="K4569" i="19"/>
  <c r="J9553" i="19"/>
  <c r="I6411" i="19"/>
  <c r="I5995" i="19"/>
  <c r="I9430" i="19"/>
  <c r="I8242" i="19"/>
  <c r="I6688" i="19"/>
  <c r="I7057" i="19"/>
  <c r="J6352" i="19"/>
  <c r="J7271" i="19"/>
  <c r="I7585" i="19"/>
  <c r="J5521" i="19"/>
  <c r="J7487" i="19"/>
  <c r="I8501" i="19"/>
  <c r="I5920" i="19"/>
  <c r="K3016" i="19"/>
  <c r="I5562" i="19"/>
  <c r="K5834" i="19"/>
  <c r="I9021" i="19"/>
  <c r="I5844" i="19"/>
  <c r="J5848" i="19"/>
  <c r="I8273" i="19"/>
  <c r="J7153" i="19"/>
  <c r="J8016" i="19"/>
  <c r="K7079" i="19"/>
  <c r="I9057" i="19"/>
  <c r="I7809" i="19"/>
  <c r="K8823" i="19"/>
  <c r="J7298" i="19"/>
  <c r="J7931" i="19"/>
  <c r="J7848" i="19"/>
  <c r="I8513" i="19"/>
  <c r="J8819" i="19"/>
  <c r="J6199" i="19"/>
  <c r="I8650" i="19"/>
  <c r="I6321" i="19"/>
  <c r="I8789" i="19"/>
  <c r="J5749" i="19"/>
  <c r="I6968" i="19"/>
  <c r="I7058" i="19"/>
  <c r="I7225" i="19"/>
  <c r="K6952" i="19"/>
  <c r="K5818" i="19"/>
  <c r="J8691" i="19"/>
  <c r="I6300" i="19"/>
  <c r="J8525" i="19"/>
  <c r="I7168" i="19"/>
  <c r="I5666" i="19"/>
  <c r="I6044" i="19"/>
  <c r="J9058" i="19"/>
  <c r="K919" i="19"/>
  <c r="K8037" i="19"/>
  <c r="K7126" i="19"/>
  <c r="I8990" i="19"/>
  <c r="J6579" i="19"/>
  <c r="K863" i="19"/>
  <c r="J8744" i="19"/>
  <c r="I5894" i="19"/>
  <c r="I8088" i="19"/>
  <c r="K7915" i="19"/>
  <c r="J8582" i="19"/>
  <c r="K8898" i="19"/>
  <c r="I8218" i="19"/>
  <c r="I8532" i="19"/>
  <c r="I7040" i="19"/>
  <c r="K3590" i="19"/>
  <c r="K9052" i="19"/>
  <c r="J7516" i="19"/>
  <c r="K2106" i="19"/>
  <c r="I7353" i="19"/>
  <c r="K2330" i="19"/>
  <c r="K8983" i="19"/>
  <c r="J5903" i="19"/>
  <c r="I7932" i="19"/>
  <c r="J6669" i="19"/>
  <c r="I8520" i="19"/>
  <c r="I8909" i="19"/>
  <c r="J7424" i="19"/>
  <c r="I7504" i="19"/>
  <c r="I6015" i="19"/>
  <c r="J6909" i="19"/>
  <c r="I8999" i="19"/>
  <c r="K7422" i="19"/>
  <c r="J8598" i="19"/>
  <c r="I8460" i="19"/>
  <c r="K506" i="19"/>
  <c r="J6637" i="19"/>
  <c r="I9415" i="19"/>
  <c r="I6212" i="19"/>
  <c r="J7906" i="19"/>
  <c r="I7851" i="19"/>
  <c r="K8266" i="19"/>
  <c r="I6844" i="19"/>
  <c r="J8566" i="19"/>
  <c r="J5921" i="19"/>
  <c r="K1662" i="19"/>
  <c r="I6042" i="19"/>
  <c r="J7570" i="19"/>
  <c r="J9178" i="19"/>
  <c r="K556" i="19"/>
  <c r="I5508" i="19"/>
  <c r="J9330" i="19"/>
  <c r="K5588" i="19"/>
  <c r="K3006" i="19"/>
  <c r="J8468" i="19"/>
  <c r="J8608" i="19"/>
  <c r="I9262" i="19"/>
  <c r="K5931" i="19"/>
  <c r="J7470" i="19"/>
  <c r="K2616" i="19"/>
  <c r="J9155" i="19"/>
  <c r="J5669" i="19"/>
  <c r="I9336" i="19"/>
  <c r="K7018" i="19"/>
  <c r="I8984" i="19"/>
  <c r="I5778" i="19"/>
  <c r="K4725" i="19"/>
  <c r="J7002" i="19"/>
  <c r="I8921" i="19"/>
  <c r="J9524" i="19"/>
  <c r="K153" i="19"/>
  <c r="I7999" i="19"/>
  <c r="K6474" i="19"/>
  <c r="I8093" i="19"/>
  <c r="I7650" i="19"/>
  <c r="I8032" i="19"/>
  <c r="I7829" i="19"/>
  <c r="I6125" i="19"/>
  <c r="K8930" i="19"/>
  <c r="J9353" i="19"/>
  <c r="J8303" i="19"/>
  <c r="I7083" i="19"/>
  <c r="K3315" i="19"/>
  <c r="J5612" i="19"/>
  <c r="J7061" i="19"/>
  <c r="J6752" i="19"/>
  <c r="I7723" i="19"/>
  <c r="J6304" i="19"/>
  <c r="I7232" i="19"/>
  <c r="J7853" i="19"/>
  <c r="I8890" i="19"/>
  <c r="J7728" i="19"/>
  <c r="I5859" i="19"/>
  <c r="I6096" i="19"/>
  <c r="I8029" i="19"/>
  <c r="I6509" i="19"/>
  <c r="K7249" i="19"/>
  <c r="J7346" i="19"/>
  <c r="K6944" i="19"/>
  <c r="I7001" i="19"/>
  <c r="J7369" i="19"/>
  <c r="I6795" i="19"/>
  <c r="J5860" i="19"/>
  <c r="J5571" i="19"/>
  <c r="J6196" i="19"/>
  <c r="K7708" i="19"/>
  <c r="K6296" i="19"/>
  <c r="J8689" i="19"/>
  <c r="K750" i="19"/>
  <c r="I5943" i="19"/>
  <c r="K3137" i="19"/>
  <c r="I8074" i="19"/>
  <c r="K1333" i="19"/>
  <c r="I5084" i="19"/>
  <c r="I9384" i="19"/>
  <c r="K6430" i="19"/>
  <c r="I7120" i="19"/>
  <c r="K9522" i="19"/>
  <c r="K8535" i="19"/>
  <c r="J8802" i="19"/>
  <c r="I6658" i="19"/>
  <c r="I8624" i="19"/>
  <c r="J6821" i="19"/>
  <c r="J6158" i="19"/>
  <c r="I7548" i="19"/>
  <c r="J7612" i="19"/>
  <c r="I7869" i="19"/>
  <c r="I6987" i="19"/>
  <c r="J8959" i="19"/>
  <c r="J5569" i="19"/>
  <c r="J8584" i="19"/>
  <c r="I8655" i="19"/>
  <c r="J7562" i="19"/>
  <c r="J5869" i="19"/>
  <c r="I6781" i="19"/>
  <c r="J9093" i="19"/>
  <c r="J6213" i="19"/>
  <c r="J7973" i="19"/>
  <c r="K2803" i="19"/>
  <c r="I5789" i="19"/>
  <c r="I6511" i="19"/>
  <c r="J6051" i="19"/>
  <c r="K4068" i="19"/>
  <c r="I8576" i="19"/>
  <c r="K6537" i="19"/>
  <c r="J8730" i="19"/>
  <c r="I6175" i="19"/>
  <c r="J7309" i="19"/>
  <c r="J5970" i="19"/>
  <c r="K6336" i="19"/>
  <c r="J7039" i="19"/>
  <c r="K8527" i="19"/>
  <c r="K6202" i="19"/>
  <c r="I9481" i="19"/>
  <c r="J9396" i="19"/>
  <c r="I5823" i="19"/>
  <c r="K8418" i="19"/>
  <c r="I6644" i="19"/>
  <c r="J8091" i="19"/>
  <c r="J5731" i="19"/>
  <c r="I8039" i="19"/>
  <c r="I9529" i="19"/>
  <c r="I8601" i="19"/>
  <c r="I7454" i="19"/>
  <c r="I6704" i="19"/>
  <c r="I9366" i="19"/>
  <c r="I6594" i="19"/>
  <c r="I8858" i="19"/>
  <c r="K6403" i="19"/>
  <c r="J6504" i="19"/>
  <c r="K2071" i="19"/>
  <c r="I5784" i="19"/>
  <c r="J6219" i="19"/>
  <c r="I9292" i="19"/>
  <c r="J5539" i="19"/>
  <c r="I7998" i="19"/>
  <c r="J6455" i="19"/>
  <c r="I9061" i="19"/>
  <c r="I7581" i="19"/>
  <c r="I8083" i="19"/>
  <c r="K4770" i="19"/>
  <c r="I5676" i="19"/>
  <c r="I7392" i="19"/>
  <c r="I6779" i="19"/>
  <c r="J6900" i="19"/>
  <c r="K3149" i="19"/>
  <c r="I5460" i="19"/>
  <c r="K3420" i="19"/>
  <c r="I8051" i="19"/>
  <c r="I7909" i="19"/>
  <c r="J6809" i="19"/>
  <c r="I8994" i="19"/>
  <c r="I7882" i="19"/>
  <c r="K7390" i="19"/>
  <c r="I8071" i="19"/>
  <c r="J7605" i="19"/>
  <c r="J5877" i="19"/>
  <c r="I8343" i="19"/>
  <c r="J8454" i="19"/>
  <c r="J9511" i="19"/>
  <c r="I5905" i="19"/>
  <c r="I6690" i="19"/>
  <c r="J9128" i="19"/>
  <c r="I7728" i="19"/>
  <c r="K1124" i="19"/>
  <c r="J5836" i="19"/>
  <c r="I8222" i="19"/>
  <c r="J7438" i="19"/>
  <c r="I6767" i="19"/>
  <c r="J6366" i="19"/>
  <c r="I7747" i="19"/>
  <c r="J8847" i="19"/>
  <c r="J7352" i="19"/>
  <c r="K7186" i="19"/>
  <c r="J7297" i="19"/>
  <c r="I9008" i="19"/>
  <c r="J5904" i="19"/>
  <c r="I8683" i="19"/>
  <c r="I7123" i="19"/>
  <c r="J8464" i="19"/>
  <c r="J6338" i="19"/>
  <c r="I6983" i="19"/>
  <c r="J8370" i="19"/>
  <c r="I5843" i="19"/>
  <c r="I8896" i="19"/>
  <c r="J6797" i="19"/>
  <c r="K3277" i="19"/>
  <c r="I6609" i="19"/>
  <c r="K9338" i="19"/>
  <c r="J6838" i="19"/>
  <c r="I6131" i="19"/>
  <c r="J9044" i="19"/>
  <c r="J6794" i="19"/>
  <c r="J5767" i="19"/>
  <c r="K7576" i="19"/>
  <c r="K5670" i="19"/>
  <c r="J8903" i="19"/>
  <c r="J7542" i="19"/>
  <c r="I6220" i="19"/>
  <c r="I5552" i="19"/>
  <c r="J9531" i="19"/>
  <c r="J9064" i="19"/>
  <c r="I9255" i="19"/>
  <c r="J7807" i="19"/>
  <c r="I8793" i="19"/>
  <c r="J6684" i="19"/>
  <c r="J6223" i="19"/>
  <c r="J7120" i="19"/>
  <c r="J6926" i="19"/>
  <c r="I6893" i="19"/>
  <c r="I7043" i="19"/>
  <c r="J8367" i="19"/>
  <c r="I5697" i="19"/>
  <c r="I8443" i="19"/>
  <c r="J9444" i="19"/>
  <c r="J9429" i="19"/>
  <c r="J5895" i="19"/>
  <c r="I7700" i="19"/>
  <c r="K4777" i="19"/>
  <c r="J5607" i="19"/>
  <c r="I8414" i="19"/>
  <c r="I8257" i="19"/>
  <c r="I8478" i="19"/>
  <c r="I8333" i="19"/>
  <c r="J8088" i="19"/>
  <c r="K9290" i="19"/>
  <c r="J8720" i="19"/>
  <c r="J7995" i="19"/>
  <c r="I9113" i="19"/>
  <c r="I9248" i="19"/>
  <c r="J6063" i="19"/>
  <c r="J8346" i="19"/>
  <c r="I5935" i="19"/>
  <c r="I5414" i="19"/>
  <c r="J9111" i="19"/>
  <c r="I7729" i="19"/>
  <c r="K8583" i="19"/>
  <c r="I8589" i="19"/>
  <c r="K4014" i="19"/>
  <c r="I6493" i="19"/>
  <c r="J8060" i="19"/>
  <c r="J5899" i="19"/>
  <c r="I6735" i="19"/>
  <c r="I5729" i="19"/>
  <c r="J8062" i="19"/>
  <c r="I8117" i="19"/>
  <c r="K7532" i="19"/>
  <c r="J5579" i="19"/>
  <c r="I6063" i="19"/>
  <c r="J7125" i="19"/>
  <c r="J9213" i="19"/>
  <c r="I9125" i="19"/>
  <c r="I7536" i="19"/>
  <c r="I8691" i="19"/>
  <c r="J9535" i="19"/>
  <c r="J7977" i="19"/>
  <c r="I9364" i="19"/>
  <c r="J9555" i="19"/>
  <c r="I8633" i="19"/>
  <c r="I7489" i="19"/>
  <c r="J6835" i="19"/>
  <c r="K848" i="19"/>
  <c r="I7335" i="19"/>
  <c r="K7500" i="19"/>
  <c r="I7564" i="19"/>
  <c r="I8881" i="19"/>
  <c r="J5703" i="19"/>
  <c r="J6514" i="19"/>
  <c r="J6033" i="19"/>
  <c r="K8915" i="19"/>
  <c r="J7608" i="19"/>
  <c r="J7382" i="19"/>
  <c r="J9312" i="19"/>
  <c r="I6860" i="19"/>
  <c r="K2198" i="19"/>
  <c r="J9462" i="19"/>
  <c r="J7565" i="19"/>
  <c r="I8707" i="19"/>
  <c r="I9115" i="19"/>
  <c r="I9322" i="19"/>
  <c r="K9281" i="19"/>
  <c r="I8651" i="19"/>
  <c r="K2166" i="19"/>
  <c r="I6374" i="19"/>
  <c r="I6400" i="19"/>
  <c r="J6057" i="19"/>
  <c r="I6955" i="19"/>
  <c r="K296" i="19"/>
  <c r="I7545" i="19"/>
  <c r="J6087" i="19"/>
  <c r="K5840" i="19"/>
  <c r="J5788" i="19"/>
  <c r="I6440" i="19"/>
  <c r="J7436" i="19"/>
  <c r="I6720" i="19"/>
  <c r="K8985" i="19"/>
  <c r="J6880" i="19"/>
  <c r="I7834" i="19"/>
  <c r="K1836" i="19"/>
  <c r="K6950" i="19"/>
  <c r="J7176" i="19"/>
  <c r="I8281" i="19"/>
  <c r="J8678" i="19"/>
  <c r="I6249" i="19"/>
  <c r="J7479" i="19"/>
  <c r="I5641" i="19"/>
  <c r="J5514" i="19"/>
  <c r="J8449" i="19"/>
  <c r="K1900" i="19"/>
  <c r="J6299" i="19"/>
  <c r="K8841" i="19"/>
  <c r="J9077" i="19"/>
  <c r="I9389" i="19"/>
  <c r="J6686" i="19"/>
  <c r="J8841" i="19"/>
  <c r="K8954" i="19"/>
  <c r="J5892" i="19"/>
  <c r="J6557" i="19"/>
  <c r="J8036" i="19"/>
  <c r="J5756" i="19"/>
  <c r="I7586" i="19"/>
  <c r="I8678" i="19"/>
  <c r="K1981" i="19"/>
  <c r="I8344" i="19"/>
  <c r="J6110" i="19"/>
  <c r="K7931" i="19"/>
  <c r="J9490" i="19"/>
  <c r="J6788" i="19"/>
  <c r="I8542" i="19"/>
  <c r="I7790" i="19"/>
  <c r="I6814" i="19"/>
  <c r="I6549" i="19"/>
  <c r="J8185" i="19"/>
  <c r="I9103" i="19"/>
  <c r="K3823" i="19"/>
  <c r="K5474" i="19"/>
  <c r="J7753" i="19"/>
  <c r="I5987" i="19"/>
  <c r="I5875" i="19"/>
  <c r="J5751" i="19"/>
  <c r="I5809" i="19"/>
  <c r="J5493" i="19"/>
  <c r="I6901" i="19"/>
  <c r="J7588" i="19"/>
  <c r="J5474" i="19"/>
  <c r="J6786" i="19"/>
  <c r="I9106" i="19"/>
  <c r="I6587" i="19"/>
  <c r="J8498" i="19"/>
  <c r="I7644" i="19"/>
  <c r="J6067" i="19"/>
  <c r="K2595" i="19"/>
  <c r="J7237" i="19"/>
  <c r="J7740" i="19"/>
  <c r="J6591" i="19"/>
  <c r="I6408" i="19"/>
  <c r="J5562" i="19"/>
  <c r="K9294" i="19"/>
  <c r="J7556" i="19"/>
  <c r="J6022" i="19"/>
  <c r="K7195" i="19"/>
  <c r="I6875" i="19"/>
  <c r="K634" i="19"/>
  <c r="J5995" i="19"/>
  <c r="J9412" i="19"/>
  <c r="K1391" i="19"/>
  <c r="I8811" i="19"/>
  <c r="I5900" i="19"/>
  <c r="I6090" i="19"/>
  <c r="K5602" i="19"/>
  <c r="K6014" i="19"/>
  <c r="J6323" i="19"/>
  <c r="I7236" i="19"/>
  <c r="K1658" i="19"/>
  <c r="J8817" i="19"/>
  <c r="J8707" i="19"/>
  <c r="I5628" i="19"/>
  <c r="J7917" i="19"/>
  <c r="I7292" i="19"/>
  <c r="J7199" i="19"/>
  <c r="J7419" i="19"/>
  <c r="J6047" i="19"/>
  <c r="J6565" i="19"/>
  <c r="J9109" i="19"/>
  <c r="I9332" i="19"/>
  <c r="I8835" i="19"/>
  <c r="I9341" i="19"/>
  <c r="J9068" i="19"/>
  <c r="I6333" i="19"/>
  <c r="I8277" i="19"/>
  <c r="I8119" i="19"/>
  <c r="I9075" i="19"/>
  <c r="J6641" i="19"/>
  <c r="J8719" i="19"/>
  <c r="K3096" i="19"/>
  <c r="J8306" i="19"/>
  <c r="J7662" i="19"/>
  <c r="J8758" i="19"/>
  <c r="I5685" i="19"/>
  <c r="K4909" i="19"/>
  <c r="I8005" i="19"/>
  <c r="K8347" i="19"/>
  <c r="K725" i="19"/>
  <c r="I7114" i="19"/>
  <c r="I7493" i="19"/>
  <c r="J9169" i="19"/>
  <c r="I6182" i="19"/>
  <c r="K7943" i="19"/>
  <c r="K6214" i="19"/>
  <c r="J8775" i="19"/>
  <c r="I6727" i="19"/>
  <c r="K5657" i="19"/>
  <c r="K7296" i="19"/>
  <c r="J9129" i="19"/>
  <c r="J5943" i="19"/>
  <c r="J8667" i="19"/>
  <c r="I7212" i="19"/>
  <c r="I5785" i="19"/>
  <c r="J7963" i="19"/>
  <c r="K6261" i="19"/>
  <c r="I8899" i="19"/>
  <c r="J7035" i="19"/>
  <c r="J9505" i="19"/>
  <c r="I8798" i="19"/>
  <c r="J8556" i="19"/>
  <c r="J9267" i="19"/>
  <c r="I6834" i="19"/>
  <c r="J8411" i="19"/>
  <c r="J6440" i="19"/>
  <c r="K1568" i="19"/>
  <c r="I6839" i="19"/>
  <c r="I8184" i="19"/>
  <c r="K8286" i="19"/>
  <c r="J7881" i="19"/>
  <c r="J9338" i="19"/>
  <c r="I7630" i="19"/>
  <c r="K7298" i="19"/>
  <c r="I6733" i="19"/>
  <c r="I7183" i="19"/>
  <c r="K6450" i="19"/>
  <c r="J6647" i="19"/>
  <c r="J7859" i="19"/>
  <c r="K1954" i="19"/>
  <c r="I5752" i="19"/>
  <c r="I8024" i="19"/>
  <c r="I8148" i="19"/>
  <c r="I5853" i="19"/>
  <c r="I9265" i="19"/>
  <c r="K3611" i="19"/>
  <c r="J5933" i="19"/>
  <c r="J8539" i="19"/>
  <c r="I8212" i="19"/>
  <c r="J7308" i="19"/>
  <c r="I6880" i="19"/>
  <c r="J7718" i="19"/>
  <c r="J8856" i="19"/>
  <c r="I9144" i="19"/>
  <c r="I8682" i="19"/>
  <c r="J8265" i="19"/>
  <c r="J9482" i="19"/>
  <c r="K7939" i="19"/>
  <c r="J5640" i="19"/>
  <c r="J8023" i="19"/>
  <c r="J5690" i="19"/>
  <c r="I7167" i="19"/>
  <c r="I5589" i="19"/>
  <c r="I7498" i="19"/>
  <c r="I9102" i="19"/>
  <c r="I6512" i="19"/>
  <c r="J6497" i="19"/>
  <c r="I6702" i="19"/>
  <c r="K7995" i="19"/>
  <c r="I6418" i="19"/>
  <c r="K7917" i="19"/>
  <c r="K5841" i="19"/>
  <c r="J8186" i="19"/>
  <c r="I7325" i="19"/>
  <c r="I8647" i="19"/>
  <c r="K3265" i="19"/>
  <c r="I8978" i="19"/>
  <c r="J7108" i="19"/>
  <c r="J7261" i="19"/>
  <c r="K7534" i="19"/>
  <c r="I7718" i="19"/>
  <c r="I9362" i="19"/>
  <c r="J7947" i="19"/>
  <c r="K8571" i="19"/>
  <c r="J8585" i="19"/>
  <c r="I8120" i="19"/>
  <c r="J6250" i="19"/>
  <c r="K3488" i="19"/>
  <c r="I8255" i="19"/>
  <c r="K4372" i="19"/>
  <c r="J6018" i="19"/>
  <c r="I9486" i="19"/>
  <c r="J7265" i="19"/>
  <c r="J8788" i="19"/>
  <c r="I7438" i="19"/>
  <c r="I8685" i="19"/>
  <c r="I7769" i="19"/>
  <c r="J6341" i="19"/>
  <c r="I7315" i="19"/>
  <c r="I6022" i="19"/>
  <c r="K452" i="19"/>
  <c r="I9164" i="19"/>
  <c r="I6766" i="19"/>
  <c r="I6176" i="19"/>
  <c r="J5765" i="19"/>
  <c r="I7104" i="19"/>
  <c r="J8226" i="19"/>
  <c r="I8965" i="19"/>
  <c r="J5653" i="19"/>
  <c r="I6372" i="19"/>
  <c r="I7373" i="19"/>
  <c r="J7975" i="19"/>
  <c r="J9088" i="19"/>
  <c r="J7105" i="19"/>
  <c r="K1248" i="19"/>
  <c r="K4582" i="19"/>
  <c r="J5717" i="19"/>
  <c r="J5557" i="19"/>
  <c r="K4464" i="19"/>
  <c r="K6754" i="19"/>
  <c r="J8767" i="19"/>
  <c r="J6386" i="19"/>
  <c r="J8500" i="19"/>
  <c r="K3387" i="19"/>
  <c r="J7927" i="19"/>
  <c r="I8878" i="19"/>
  <c r="K2112" i="19"/>
  <c r="J5491" i="19"/>
  <c r="I5880" i="19"/>
  <c r="I5570" i="19"/>
  <c r="I7967" i="19"/>
  <c r="J7625" i="19"/>
  <c r="I6363" i="19"/>
  <c r="I8067" i="19"/>
  <c r="K2472" i="19"/>
  <c r="J5487" i="19"/>
  <c r="K3914" i="19"/>
  <c r="I6392" i="19"/>
  <c r="I6926" i="19"/>
  <c r="I7015" i="19"/>
  <c r="J9563" i="19"/>
  <c r="K2796" i="19"/>
  <c r="J5867" i="19"/>
  <c r="I7903" i="19"/>
  <c r="I7430" i="19"/>
  <c r="I8610" i="19"/>
  <c r="J5507" i="19"/>
  <c r="J6959" i="19"/>
  <c r="I6455" i="19"/>
  <c r="J6984" i="19"/>
  <c r="I7041" i="19"/>
  <c r="J8631" i="19"/>
  <c r="J7581" i="19"/>
  <c r="K1941" i="19"/>
  <c r="I8123" i="19"/>
  <c r="J7499" i="19"/>
  <c r="K4517" i="19"/>
  <c r="J8536" i="19"/>
  <c r="J7197" i="19"/>
  <c r="I7032" i="19"/>
  <c r="J6632" i="19"/>
  <c r="I8472" i="19"/>
  <c r="I7560" i="19"/>
  <c r="K8438" i="19"/>
  <c r="J8666" i="19"/>
  <c r="J9445" i="19"/>
  <c r="K5502" i="19"/>
  <c r="I6698" i="19"/>
  <c r="I8474" i="19"/>
  <c r="I6177" i="19"/>
  <c r="I5492" i="19"/>
  <c r="K994" i="19"/>
  <c r="J8395" i="19"/>
  <c r="J7988" i="19"/>
  <c r="K8843" i="19"/>
  <c r="J7054" i="19"/>
  <c r="K8614" i="19"/>
  <c r="J9401" i="19"/>
  <c r="J7386" i="19"/>
  <c r="K6085" i="19"/>
  <c r="J5652" i="19"/>
  <c r="I7772" i="19"/>
  <c r="J9074" i="19"/>
  <c r="J8298" i="19"/>
  <c r="I6504" i="19"/>
  <c r="I7698" i="19"/>
  <c r="I9461" i="19"/>
  <c r="J8136" i="19"/>
  <c r="K8062" i="19"/>
  <c r="I7462" i="19"/>
  <c r="K7752" i="19"/>
  <c r="K1046" i="19"/>
  <c r="J8764" i="19"/>
  <c r="I6359" i="19"/>
  <c r="I9420" i="19"/>
  <c r="J8375" i="19"/>
  <c r="J8006" i="19"/>
  <c r="I7520" i="19"/>
  <c r="J5891" i="19"/>
  <c r="I7591" i="19"/>
  <c r="J5738" i="19"/>
  <c r="I7856" i="19"/>
  <c r="I9375" i="19"/>
  <c r="J7135" i="19"/>
  <c r="J8162" i="19"/>
  <c r="I7947" i="19"/>
  <c r="J8957" i="19"/>
  <c r="J6688" i="19"/>
  <c r="J9012" i="19"/>
  <c r="J9041" i="19"/>
  <c r="I8154" i="19"/>
  <c r="J8634" i="19"/>
  <c r="K5433" i="19"/>
  <c r="J7610" i="19"/>
  <c r="I6282" i="19"/>
  <c r="I9380" i="19"/>
  <c r="I5677" i="19"/>
  <c r="J9539" i="19"/>
  <c r="J7734" i="19"/>
  <c r="I5583" i="19"/>
  <c r="I8948" i="19"/>
  <c r="I5482" i="19"/>
  <c r="J6489" i="19"/>
  <c r="J7128" i="19"/>
  <c r="I7946" i="19"/>
  <c r="I6286" i="19"/>
  <c r="J9514" i="19"/>
  <c r="J6498" i="19"/>
  <c r="J7823" i="19"/>
  <c r="K8104" i="19"/>
  <c r="I8346" i="19"/>
  <c r="K8169" i="19"/>
  <c r="I7848" i="19"/>
  <c r="K9125" i="19"/>
  <c r="J6574" i="19"/>
  <c r="J7760" i="19"/>
  <c r="I5898" i="19"/>
  <c r="J8734" i="19"/>
  <c r="I8940" i="19"/>
  <c r="J6383" i="19"/>
  <c r="K1843" i="19"/>
  <c r="I6729" i="19"/>
  <c r="K1220" i="19"/>
  <c r="K9218" i="19"/>
  <c r="I8882" i="19"/>
  <c r="I7105" i="19"/>
  <c r="J9458" i="19"/>
  <c r="K2032" i="19"/>
  <c r="K3113" i="19"/>
  <c r="J6334" i="19"/>
  <c r="I5502" i="19"/>
  <c r="I7612" i="19"/>
  <c r="K6034" i="19"/>
  <c r="I8824" i="19"/>
  <c r="I8519" i="19"/>
  <c r="J7400" i="19"/>
  <c r="J6094" i="19"/>
  <c r="I8775" i="19"/>
  <c r="K1139" i="19"/>
  <c r="K6406" i="19"/>
  <c r="I7788" i="19"/>
  <c r="J9073" i="19"/>
  <c r="I7991" i="19"/>
  <c r="J7942" i="19"/>
  <c r="J5761" i="19"/>
  <c r="K6189" i="19"/>
  <c r="J9413" i="19"/>
  <c r="K1176" i="19"/>
  <c r="I5922" i="19"/>
  <c r="J8031" i="19"/>
  <c r="J9209" i="19"/>
  <c r="I9056" i="19"/>
  <c r="I8199" i="19"/>
  <c r="I6932" i="19"/>
  <c r="J5608" i="19"/>
  <c r="I9065" i="19"/>
  <c r="K2968" i="19"/>
  <c r="J8232" i="19"/>
  <c r="I8195" i="19"/>
  <c r="J6210" i="19"/>
  <c r="J7376" i="19"/>
  <c r="J8412" i="19"/>
  <c r="J6106" i="19"/>
  <c r="I6506" i="19"/>
  <c r="I6290" i="19"/>
  <c r="J7056" i="19"/>
  <c r="J8663" i="19"/>
  <c r="J5485" i="19"/>
  <c r="J6689" i="19"/>
  <c r="J5960" i="19"/>
  <c r="K1263" i="19"/>
  <c r="K838" i="19"/>
  <c r="I7835" i="19"/>
  <c r="J9551" i="19"/>
  <c r="I8316" i="19"/>
  <c r="J7824" i="19"/>
  <c r="J8998" i="19"/>
  <c r="I6832" i="19"/>
  <c r="J6207" i="19"/>
  <c r="J7185" i="19"/>
  <c r="J5658" i="19"/>
  <c r="H6832" i="19" l="1"/>
  <c r="H8316" i="19"/>
  <c r="H7835" i="19"/>
  <c r="H6290" i="19"/>
  <c r="H6506" i="19"/>
  <c r="H8195" i="19"/>
  <c r="H9065" i="19"/>
  <c r="H6932" i="19"/>
  <c r="O6932" i="19" s="1"/>
  <c r="H8199" i="19"/>
  <c r="H9056" i="19"/>
  <c r="H5922" i="19"/>
  <c r="H7991" i="19"/>
  <c r="H7788" i="19"/>
  <c r="H8775" i="19"/>
  <c r="H8519" i="19"/>
  <c r="H8824" i="19"/>
  <c r="O8824" i="19" s="1"/>
  <c r="H7612" i="19"/>
  <c r="H5502" i="19"/>
  <c r="H7105" i="19"/>
  <c r="H8882" i="19"/>
  <c r="H6729" i="19"/>
  <c r="H8940" i="19"/>
  <c r="H5898" i="19"/>
  <c r="H7848" i="19"/>
  <c r="O7848" i="19" s="1"/>
  <c r="H8346" i="19"/>
  <c r="H6286" i="19"/>
  <c r="H7946" i="19"/>
  <c r="H5482" i="19"/>
  <c r="H8948" i="19"/>
  <c r="H5583" i="19"/>
  <c r="H5677" i="19"/>
  <c r="H9380" i="19"/>
  <c r="O9380" i="19" s="1"/>
  <c r="H6282" i="19"/>
  <c r="H8154" i="19"/>
  <c r="H7947" i="19"/>
  <c r="H9375" i="19"/>
  <c r="H7856" i="19"/>
  <c r="H7591" i="19"/>
  <c r="H7520" i="19"/>
  <c r="H9420" i="19"/>
  <c r="O9420" i="19" s="1"/>
  <c r="H6359" i="19"/>
  <c r="H7462" i="19"/>
  <c r="H9461" i="19"/>
  <c r="H7698" i="19"/>
  <c r="H6504" i="19"/>
  <c r="H7772" i="19"/>
  <c r="H5492" i="19"/>
  <c r="H6177" i="19"/>
  <c r="O6177" i="19" s="1"/>
  <c r="H8474" i="19"/>
  <c r="H6698" i="19"/>
  <c r="H7560" i="19"/>
  <c r="H8472" i="19"/>
  <c r="H7032" i="19"/>
  <c r="H8123" i="19"/>
  <c r="H7041" i="19"/>
  <c r="H6455" i="19"/>
  <c r="O6455" i="19" s="1"/>
  <c r="H8610" i="19"/>
  <c r="H7430" i="19"/>
  <c r="H7903" i="19"/>
  <c r="H7015" i="19"/>
  <c r="H6926" i="19"/>
  <c r="H6392" i="19"/>
  <c r="H8067" i="19"/>
  <c r="H6363" i="19"/>
  <c r="O6363" i="19" s="1"/>
  <c r="H7967" i="19"/>
  <c r="H5570" i="19"/>
  <c r="B5570" i="19" s="1"/>
  <c r="H5880" i="19"/>
  <c r="H8878" i="19"/>
  <c r="H7373" i="19"/>
  <c r="H6372" i="19"/>
  <c r="H8965" i="19"/>
  <c r="H7104" i="19"/>
  <c r="O7104" i="19" s="1"/>
  <c r="H6176" i="19"/>
  <c r="H6766" i="19"/>
  <c r="H9164" i="19"/>
  <c r="H6022" i="19"/>
  <c r="H7315" i="19"/>
  <c r="H7769" i="19"/>
  <c r="H8685" i="19"/>
  <c r="H7438" i="19"/>
  <c r="O7438" i="19" s="1"/>
  <c r="H9486" i="19"/>
  <c r="H8255" i="19"/>
  <c r="H8120" i="19"/>
  <c r="H9362" i="19"/>
  <c r="H7718" i="19"/>
  <c r="H8978" i="19"/>
  <c r="H8647" i="19"/>
  <c r="H7325" i="19"/>
  <c r="O7325" i="19" s="1"/>
  <c r="H6418" i="19"/>
  <c r="H6702" i="19"/>
  <c r="H6512" i="19"/>
  <c r="H9102" i="19"/>
  <c r="H7498" i="19"/>
  <c r="H5589" i="19"/>
  <c r="H7167" i="19"/>
  <c r="H8682" i="19"/>
  <c r="O8682" i="19" s="1"/>
  <c r="H9144" i="19"/>
  <c r="H6880" i="19"/>
  <c r="H8212" i="19"/>
  <c r="H9265" i="19"/>
  <c r="H5853" i="19"/>
  <c r="H8148" i="19"/>
  <c r="H8024" i="19"/>
  <c r="H5752" i="19"/>
  <c r="O5752" i="19" s="1"/>
  <c r="H7183" i="19"/>
  <c r="H6733" i="19"/>
  <c r="H7630" i="19"/>
  <c r="H8184" i="19"/>
  <c r="H6839" i="19"/>
  <c r="H6834" i="19"/>
  <c r="H8798" i="19"/>
  <c r="H8899" i="19"/>
  <c r="O8899" i="19" s="1"/>
  <c r="H5785" i="19"/>
  <c r="H7212" i="19"/>
  <c r="H6727" i="19"/>
  <c r="H6182" i="19"/>
  <c r="H7493" i="19"/>
  <c r="H7114" i="19"/>
  <c r="H8005" i="19"/>
  <c r="H5685" i="19"/>
  <c r="B5685" i="19" s="1"/>
  <c r="H9075" i="19"/>
  <c r="H8119" i="19"/>
  <c r="H8277" i="19"/>
  <c r="H6333" i="19"/>
  <c r="H9341" i="19"/>
  <c r="H8835" i="19"/>
  <c r="H9332" i="19"/>
  <c r="H7292" i="19"/>
  <c r="O7292" i="19" s="1"/>
  <c r="H5628" i="19"/>
  <c r="H7236" i="19"/>
  <c r="H6090" i="19"/>
  <c r="H5900" i="19"/>
  <c r="H8811" i="19"/>
  <c r="H6875" i="19"/>
  <c r="H6408" i="19"/>
  <c r="H7644" i="19"/>
  <c r="O7644" i="19" s="1"/>
  <c r="H6587" i="19"/>
  <c r="H9106" i="19"/>
  <c r="H6901" i="19"/>
  <c r="H5809" i="19"/>
  <c r="H5875" i="19"/>
  <c r="H5987" i="19"/>
  <c r="H9103" i="19"/>
  <c r="H6549" i="19"/>
  <c r="O6549" i="19" s="1"/>
  <c r="H6814" i="19"/>
  <c r="H7790" i="19"/>
  <c r="H8542" i="19"/>
  <c r="H8344" i="19"/>
  <c r="H8678" i="19"/>
  <c r="H7586" i="19"/>
  <c r="H9389" i="19"/>
  <c r="H5641" i="19"/>
  <c r="B5641" i="19" s="1"/>
  <c r="H6249" i="19"/>
  <c r="H8281" i="19"/>
  <c r="H7834" i="19"/>
  <c r="H6720" i="19"/>
  <c r="H6440" i="19"/>
  <c r="H7545" i="19"/>
  <c r="H6955" i="19"/>
  <c r="H6400" i="19"/>
  <c r="O6400" i="19" s="1"/>
  <c r="H6374" i="19"/>
  <c r="H8651" i="19"/>
  <c r="H9322" i="19"/>
  <c r="H9115" i="19"/>
  <c r="H8707" i="19"/>
  <c r="H6860" i="19"/>
  <c r="H8881" i="19"/>
  <c r="H7564" i="19"/>
  <c r="O7564" i="19" s="1"/>
  <c r="H7335" i="19"/>
  <c r="H7489" i="19"/>
  <c r="H8633" i="19"/>
  <c r="H9364" i="19"/>
  <c r="H8691" i="19"/>
  <c r="H7536" i="19"/>
  <c r="H9125" i="19"/>
  <c r="H6063" i="19"/>
  <c r="O6063" i="19" s="1"/>
  <c r="H8117" i="19"/>
  <c r="H5729" i="19"/>
  <c r="H6735" i="19"/>
  <c r="H6493" i="19"/>
  <c r="H8589" i="19"/>
  <c r="H7729" i="19"/>
  <c r="H5414" i="19"/>
  <c r="H5935" i="19"/>
  <c r="H9248" i="19"/>
  <c r="H9113" i="19"/>
  <c r="H8333" i="19"/>
  <c r="H8478" i="19"/>
  <c r="H8257" i="19"/>
  <c r="H8414" i="19"/>
  <c r="H7700" i="19"/>
  <c r="H8443" i="19"/>
  <c r="O8443" i="19" s="1"/>
  <c r="H5697" i="19"/>
  <c r="H7043" i="19"/>
  <c r="H6893" i="19"/>
  <c r="H8793" i="19"/>
  <c r="H9255" i="19"/>
  <c r="H5552" i="19"/>
  <c r="H6220" i="19"/>
  <c r="H6131" i="19"/>
  <c r="O6131" i="19" s="1"/>
  <c r="H6609" i="19"/>
  <c r="H8896" i="19"/>
  <c r="H5843" i="19"/>
  <c r="H6983" i="19"/>
  <c r="H7123" i="19"/>
  <c r="H8683" i="19"/>
  <c r="H9008" i="19"/>
  <c r="H7747" i="19"/>
  <c r="O7747" i="19" s="1"/>
  <c r="H6767" i="19"/>
  <c r="H8222" i="19"/>
  <c r="H7728" i="19"/>
  <c r="H6690" i="19"/>
  <c r="H5905" i="19"/>
  <c r="H8343" i="19"/>
  <c r="H8071" i="19"/>
  <c r="H7882" i="19"/>
  <c r="O7882" i="19" s="1"/>
  <c r="H8994" i="19"/>
  <c r="H7909" i="19"/>
  <c r="H8051" i="19"/>
  <c r="H5460" i="19"/>
  <c r="H6779" i="19"/>
  <c r="H7392" i="19"/>
  <c r="H5676" i="19"/>
  <c r="H8083" i="19"/>
  <c r="O8083" i="19" s="1"/>
  <c r="H7581" i="19"/>
  <c r="H9061" i="19"/>
  <c r="H7998" i="19"/>
  <c r="H9292" i="19"/>
  <c r="H5784" i="19"/>
  <c r="H8858" i="19"/>
  <c r="H6594" i="19"/>
  <c r="H9366" i="19"/>
  <c r="O9366" i="19" s="1"/>
  <c r="H6704" i="19"/>
  <c r="H7454" i="19"/>
  <c r="H8601" i="19"/>
  <c r="H9529" i="19"/>
  <c r="H8039" i="19"/>
  <c r="H6644" i="19"/>
  <c r="H5823" i="19"/>
  <c r="H9481" i="19"/>
  <c r="O9481" i="19" s="1"/>
  <c r="H6175" i="19"/>
  <c r="H8576" i="19"/>
  <c r="H6511" i="19"/>
  <c r="H5789" i="19"/>
  <c r="H6781" i="19"/>
  <c r="H8655" i="19"/>
  <c r="H6987" i="19"/>
  <c r="H7869" i="19"/>
  <c r="O7869" i="19" s="1"/>
  <c r="H7548" i="19"/>
  <c r="H8624" i="19"/>
  <c r="H6658" i="19"/>
  <c r="H7120" i="19"/>
  <c r="H9384" i="19"/>
  <c r="H5084" i="19"/>
  <c r="B5084" i="19" s="1"/>
  <c r="H8074" i="19"/>
  <c r="H5943" i="19"/>
  <c r="B5943" i="19" s="1"/>
  <c r="H6795" i="19"/>
  <c r="H7001" i="19"/>
  <c r="H6509" i="19"/>
  <c r="H8029" i="19"/>
  <c r="H6096" i="19"/>
  <c r="H5859" i="19"/>
  <c r="H8890" i="19"/>
  <c r="H7232" i="19"/>
  <c r="O7232" i="19" s="1"/>
  <c r="H7723" i="19"/>
  <c r="H7083" i="19"/>
  <c r="H6125" i="19"/>
  <c r="H7829" i="19"/>
  <c r="H8032" i="19"/>
  <c r="H7650" i="19"/>
  <c r="H8093" i="19"/>
  <c r="H7999" i="19"/>
  <c r="O7999" i="19" s="1"/>
  <c r="H8921" i="19"/>
  <c r="H5778" i="19"/>
  <c r="H8984" i="19"/>
  <c r="H9336" i="19"/>
  <c r="H9262" i="19"/>
  <c r="H5508" i="19"/>
  <c r="H6042" i="19"/>
  <c r="H6844" i="19"/>
  <c r="O6844" i="19" s="1"/>
  <c r="H7851" i="19"/>
  <c r="H6212" i="19"/>
  <c r="H9415" i="19"/>
  <c r="H8460" i="19"/>
  <c r="H8999" i="19"/>
  <c r="H6015" i="19"/>
  <c r="H7504" i="19"/>
  <c r="H8909" i="19"/>
  <c r="O8909" i="19" s="1"/>
  <c r="H8520" i="19"/>
  <c r="H7932" i="19"/>
  <c r="H7353" i="19"/>
  <c r="H7040" i="19"/>
  <c r="H8532" i="19"/>
  <c r="H8218" i="19"/>
  <c r="H8088" i="19"/>
  <c r="H5894" i="19"/>
  <c r="B5894" i="19" s="1"/>
  <c r="H8990" i="19"/>
  <c r="H6044" i="19"/>
  <c r="H5666" i="19"/>
  <c r="H7168" i="19"/>
  <c r="H6300" i="19"/>
  <c r="H7225" i="19"/>
  <c r="H7058" i="19"/>
  <c r="H6968" i="19"/>
  <c r="O6968" i="19" s="1"/>
  <c r="H8789" i="19"/>
  <c r="H6321" i="19"/>
  <c r="H8650" i="19"/>
  <c r="H8513" i="19"/>
  <c r="H7809" i="19"/>
  <c r="H9057" i="19"/>
  <c r="H8273" i="19"/>
  <c r="H5844" i="19"/>
  <c r="O5844" i="19" s="1"/>
  <c r="H9021" i="19"/>
  <c r="H5562" i="19"/>
  <c r="H5920" i="19"/>
  <c r="H8501" i="19"/>
  <c r="H7585" i="19"/>
  <c r="H7057" i="19"/>
  <c r="H6688" i="19"/>
  <c r="H8242" i="19"/>
  <c r="O8242" i="19" s="1"/>
  <c r="H9430" i="19"/>
  <c r="H5995" i="19"/>
  <c r="H6411" i="19"/>
  <c r="H6322" i="19"/>
  <c r="H7320" i="19"/>
  <c r="H8895" i="19"/>
  <c r="H5942" i="19"/>
  <c r="H6478" i="19"/>
  <c r="O6478" i="19" s="1"/>
  <c r="H8836" i="19"/>
  <c r="H8920" i="19"/>
  <c r="H8266" i="19"/>
  <c r="H6298" i="19"/>
  <c r="H7466" i="19"/>
  <c r="H7374" i="19"/>
  <c r="H7978" i="19"/>
  <c r="H6859" i="19"/>
  <c r="O6859" i="19" s="1"/>
  <c r="H8400" i="19"/>
  <c r="H6020" i="19"/>
  <c r="H7554" i="19"/>
  <c r="H5754" i="19"/>
  <c r="H5419" i="19"/>
  <c r="H5085" i="19"/>
  <c r="H9165" i="19"/>
  <c r="H7190" i="19"/>
  <c r="O7190" i="19" s="1"/>
  <c r="H8799" i="19"/>
  <c r="H5976" i="19"/>
  <c r="H8473" i="19"/>
  <c r="H9318" i="19"/>
  <c r="H8679" i="19"/>
  <c r="H6804" i="19"/>
  <c r="H6032" i="19"/>
  <c r="H8969" i="19"/>
  <c r="O8969" i="19" s="1"/>
  <c r="H6347" i="19"/>
  <c r="H7594" i="19"/>
  <c r="H5807" i="19"/>
  <c r="H7173" i="19"/>
  <c r="H6750" i="19"/>
  <c r="H6310" i="19"/>
  <c r="H6523" i="19"/>
  <c r="H6161" i="19"/>
  <c r="B6161" i="19" s="1"/>
  <c r="H5546" i="19"/>
  <c r="H7447" i="19"/>
  <c r="H6497" i="19"/>
  <c r="H6016" i="19"/>
  <c r="H7336" i="19"/>
  <c r="H7931" i="19"/>
  <c r="H8311" i="19"/>
  <c r="H7170" i="19"/>
  <c r="O7170" i="19" s="1"/>
  <c r="H7824" i="19"/>
  <c r="H7248" i="19"/>
  <c r="H6270" i="19"/>
  <c r="H8970" i="19"/>
  <c r="H5800" i="19"/>
  <c r="H5592" i="19"/>
  <c r="H6905" i="19"/>
  <c r="H8662" i="19"/>
  <c r="O8662" i="19" s="1"/>
  <c r="H8675" i="19"/>
  <c r="H5643" i="19"/>
  <c r="H5661" i="19"/>
  <c r="H8626" i="19"/>
  <c r="H6467" i="19"/>
  <c r="H8593" i="19"/>
  <c r="H6996" i="19"/>
  <c r="H6329" i="19"/>
  <c r="O6329" i="19" s="1"/>
  <c r="H5648" i="19"/>
  <c r="H7241" i="19"/>
  <c r="H5596" i="19"/>
  <c r="H7659" i="19"/>
  <c r="H8807" i="19"/>
  <c r="H9454" i="19"/>
  <c r="H8322" i="19"/>
  <c r="H6335" i="19"/>
  <c r="O6335" i="19" s="1"/>
  <c r="H7239" i="19"/>
  <c r="H7139" i="19"/>
  <c r="H9482" i="19"/>
  <c r="H9437" i="19"/>
  <c r="H7054" i="19"/>
  <c r="H6863" i="19"/>
  <c r="H9245" i="19"/>
  <c r="H8529" i="19"/>
  <c r="O8529" i="19" s="1"/>
  <c r="H7403" i="19"/>
  <c r="H8158" i="19"/>
  <c r="H9275" i="19"/>
  <c r="H7070" i="19"/>
  <c r="H6630" i="19"/>
  <c r="H7210" i="19"/>
  <c r="H8493" i="19"/>
  <c r="H7783" i="19"/>
  <c r="O7783" i="19" s="1"/>
  <c r="H7884" i="19"/>
  <c r="H7024" i="19"/>
  <c r="H5769" i="19"/>
  <c r="H9194" i="19"/>
  <c r="H6769" i="19"/>
  <c r="H6896" i="19"/>
  <c r="H6869" i="19"/>
  <c r="H8337" i="19"/>
  <c r="O8337" i="19" s="1"/>
  <c r="H8412" i="19"/>
  <c r="H7526" i="19"/>
  <c r="H8130" i="19"/>
  <c r="H7118" i="19"/>
  <c r="H5812" i="19"/>
  <c r="H8748" i="19"/>
  <c r="H9347" i="19"/>
  <c r="H7448" i="19"/>
  <c r="O7448" i="19" s="1"/>
  <c r="H7304" i="19"/>
  <c r="H9531" i="19"/>
  <c r="H7206" i="19"/>
  <c r="H5791" i="19"/>
  <c r="H6652" i="19"/>
  <c r="H6186" i="19"/>
  <c r="H9213" i="19"/>
  <c r="H7596" i="19"/>
  <c r="O7596" i="19" s="1"/>
  <c r="H8013" i="19"/>
  <c r="H7827" i="19"/>
  <c r="H6151" i="19"/>
  <c r="H6949" i="19"/>
  <c r="H8419" i="19"/>
  <c r="H8864" i="19"/>
  <c r="H8796" i="19"/>
  <c r="H9258" i="19"/>
  <c r="O9258" i="19" s="1"/>
  <c r="H7701" i="19"/>
  <c r="H8880" i="19"/>
  <c r="H6123" i="19"/>
  <c r="H6087" i="19"/>
  <c r="H5979" i="19"/>
  <c r="H8640" i="19"/>
  <c r="H7862" i="19"/>
  <c r="H8209" i="19"/>
  <c r="O8209" i="19" s="1"/>
  <c r="H7456" i="19"/>
  <c r="H7567" i="19"/>
  <c r="H7121" i="19"/>
  <c r="H5491" i="19"/>
  <c r="H5435" i="19"/>
  <c r="H6361" i="19"/>
  <c r="H9401" i="19"/>
  <c r="H7628" i="19"/>
  <c r="O7628" i="19" s="1"/>
  <c r="H5687" i="19"/>
  <c r="H7377" i="19"/>
  <c r="H6391" i="19"/>
  <c r="H8151" i="19"/>
  <c r="H8059" i="19"/>
  <c r="H9436" i="19"/>
  <c r="H6730" i="19"/>
  <c r="H7145" i="19"/>
  <c r="O7145" i="19" s="1"/>
  <c r="H6526" i="19"/>
  <c r="H6247" i="19"/>
  <c r="H6140" i="19"/>
  <c r="H6138" i="19"/>
  <c r="H6480" i="19"/>
  <c r="H6604" i="19"/>
  <c r="H8809" i="19"/>
  <c r="H9012" i="19"/>
  <c r="O9012" i="19" s="1"/>
  <c r="H6486" i="19"/>
  <c r="H7159" i="19"/>
  <c r="H8888" i="19"/>
  <c r="H5828" i="19"/>
  <c r="H9267" i="19"/>
  <c r="H9005" i="19"/>
  <c r="H5833" i="19"/>
  <c r="H7618" i="19"/>
  <c r="O7618" i="19" s="1"/>
  <c r="H6668" i="19"/>
  <c r="H7246" i="19"/>
  <c r="H6459" i="19"/>
  <c r="H6008" i="19"/>
  <c r="H8043" i="19"/>
  <c r="H7460" i="19"/>
  <c r="H6429" i="19"/>
  <c r="H6699" i="19"/>
  <c r="O6699" i="19" s="1"/>
  <c r="H9079" i="19"/>
  <c r="H8945" i="19"/>
  <c r="H9014" i="19"/>
  <c r="H5594" i="19"/>
  <c r="H6815" i="19"/>
  <c r="H6911" i="19"/>
  <c r="H9302" i="19"/>
  <c r="H9548" i="19"/>
  <c r="O9548" i="19" s="1"/>
  <c r="H9044" i="19"/>
  <c r="H7632" i="19"/>
  <c r="H9300" i="19"/>
  <c r="H5814" i="19"/>
  <c r="H5558" i="19"/>
  <c r="H7888" i="19"/>
  <c r="H8287" i="19"/>
  <c r="H9226" i="19"/>
  <c r="O9226" i="19" s="1"/>
  <c r="H8293" i="19"/>
  <c r="H7711" i="19"/>
  <c r="H8197" i="19"/>
  <c r="H6744" i="19"/>
  <c r="H7812" i="19"/>
  <c r="H6203" i="19"/>
  <c r="H9301" i="19"/>
  <c r="H5547" i="19"/>
  <c r="O5547" i="19" s="1"/>
  <c r="H7778" i="19"/>
  <c r="H7736" i="19"/>
  <c r="H8231" i="19"/>
  <c r="H5675" i="19"/>
  <c r="H6942" i="19"/>
  <c r="H7163" i="19"/>
  <c r="H5820" i="19"/>
  <c r="H7017" i="19"/>
  <c r="O7017" i="19" s="1"/>
  <c r="H5808" i="19"/>
  <c r="H5788" i="19"/>
  <c r="H6796" i="19"/>
  <c r="H8577" i="19"/>
  <c r="H6700" i="19"/>
  <c r="H6811" i="19"/>
  <c r="H6686" i="19"/>
  <c r="H6745" i="19"/>
  <c r="O6745" i="19" s="1"/>
  <c r="H6365" i="19"/>
  <c r="H6921" i="19"/>
  <c r="H5909" i="19"/>
  <c r="H7540" i="19"/>
  <c r="H5483" i="19"/>
  <c r="H8057" i="19"/>
  <c r="H5762" i="19"/>
  <c r="H6086" i="19"/>
  <c r="O6086" i="19" s="1"/>
  <c r="H7800" i="19"/>
  <c r="H8129" i="19"/>
  <c r="H8578" i="19"/>
  <c r="H7338" i="19"/>
  <c r="H7404" i="19"/>
  <c r="H7288" i="19"/>
  <c r="H8686" i="19"/>
  <c r="H9081" i="19"/>
  <c r="O9081" i="19" s="1"/>
  <c r="H6339" i="19"/>
  <c r="H5585" i="19"/>
  <c r="H9421" i="19"/>
  <c r="H8290" i="19"/>
  <c r="H5622" i="19"/>
  <c r="H8360" i="19"/>
  <c r="H6081" i="19"/>
  <c r="H7754" i="19"/>
  <c r="O7754" i="19" s="1"/>
  <c r="H7677" i="19"/>
  <c r="H8830" i="19"/>
  <c r="H6195" i="19"/>
  <c r="H8764" i="19"/>
  <c r="H6483" i="19"/>
  <c r="H6633" i="19"/>
  <c r="H7129" i="19"/>
  <c r="H8300" i="19"/>
  <c r="O8300" i="19" s="1"/>
  <c r="H6345" i="19"/>
  <c r="H8871" i="19"/>
  <c r="H7372" i="19"/>
  <c r="H7873" i="19"/>
  <c r="H6608" i="19"/>
  <c r="H8594" i="19"/>
  <c r="H7401" i="19"/>
  <c r="H9193" i="19"/>
  <c r="O9193" i="19" s="1"/>
  <c r="H9450" i="19"/>
  <c r="H8020" i="19"/>
  <c r="H9006" i="19"/>
  <c r="H5760" i="19"/>
  <c r="H8409" i="19"/>
  <c r="H8664" i="19"/>
  <c r="H6529" i="19"/>
  <c r="H7880" i="19"/>
  <c r="O7880" i="19" s="1"/>
  <c r="H6200" i="19"/>
  <c r="H6229" i="19"/>
  <c r="H8456" i="19"/>
  <c r="H5543" i="19"/>
  <c r="H6524" i="19"/>
  <c r="H7068" i="19"/>
  <c r="H5881" i="19"/>
  <c r="H8421" i="19"/>
  <c r="O8421" i="19" s="1"/>
  <c r="H5417" i="19"/>
  <c r="H7634" i="19"/>
  <c r="H6393" i="19"/>
  <c r="H7775" i="19"/>
  <c r="H7787" i="19"/>
  <c r="H8701" i="19"/>
  <c r="H8167" i="19"/>
  <c r="H8665" i="19"/>
  <c r="O8665" i="19" s="1"/>
  <c r="H5937" i="19"/>
  <c r="H5730" i="19"/>
  <c r="H7267" i="19"/>
  <c r="H6385" i="19"/>
  <c r="H8313" i="19"/>
  <c r="H5665" i="19"/>
  <c r="H6059" i="19"/>
  <c r="H8922" i="19"/>
  <c r="O8922" i="19" s="1"/>
  <c r="H6419" i="19"/>
  <c r="H9563" i="19"/>
  <c r="H6900" i="19"/>
  <c r="H9224" i="19"/>
  <c r="H7863" i="19"/>
  <c r="H9070" i="19"/>
  <c r="H8134" i="19"/>
  <c r="H7878" i="19"/>
  <c r="O7878" i="19" s="1"/>
  <c r="H6436" i="19"/>
  <c r="H9186" i="19"/>
  <c r="H7036" i="19"/>
  <c r="H7459" i="19"/>
  <c r="H6141" i="19"/>
  <c r="H5960" i="19"/>
  <c r="H6999" i="19"/>
  <c r="H8423" i="19"/>
  <c r="O8423" i="19" s="1"/>
  <c r="H5445" i="19"/>
  <c r="H7094" i="19"/>
  <c r="H5571" i="19"/>
  <c r="H5486" i="19"/>
  <c r="H8897" i="19"/>
  <c r="H9525" i="19"/>
  <c r="H7559" i="19"/>
  <c r="H8837" i="19"/>
  <c r="O8837" i="19" s="1"/>
  <c r="H8317" i="19"/>
  <c r="H7429" i="19"/>
  <c r="H8553" i="19"/>
  <c r="H6088" i="19"/>
  <c r="H5459" i="19"/>
  <c r="H6238" i="19"/>
  <c r="H6245" i="19"/>
  <c r="H7023" i="19"/>
  <c r="O7023" i="19" s="1"/>
  <c r="H8033" i="19"/>
  <c r="H5739" i="19"/>
  <c r="B5739" i="19" s="1"/>
  <c r="H8502" i="19"/>
  <c r="H8295" i="19"/>
  <c r="H9288" i="19"/>
  <c r="H6336" i="19"/>
  <c r="H7185" i="19"/>
  <c r="H8355" i="19"/>
  <c r="O8355" i="19" s="1"/>
  <c r="H8308" i="19"/>
  <c r="H7842" i="19"/>
  <c r="H6028" i="19"/>
  <c r="H9370" i="19"/>
  <c r="H8385" i="19"/>
  <c r="H9043" i="19"/>
  <c r="H6473" i="19"/>
  <c r="H5418" i="19"/>
  <c r="O5418" i="19" s="1"/>
  <c r="H6992" i="19"/>
  <c r="H8404" i="19"/>
  <c r="H6221" i="19"/>
  <c r="H6662" i="19"/>
  <c r="H5797" i="19"/>
  <c r="H7897" i="19"/>
  <c r="H8098" i="19"/>
  <c r="H7324" i="19"/>
  <c r="O7324" i="19" s="1"/>
  <c r="H9435" i="19"/>
  <c r="H7705" i="19"/>
  <c r="H8027" i="19"/>
  <c r="H9100" i="19"/>
  <c r="H9063" i="19"/>
  <c r="H6001" i="19"/>
  <c r="H6993" i="19"/>
  <c r="H7919" i="19"/>
  <c r="O7919" i="19" s="1"/>
  <c r="H6571" i="19"/>
  <c r="H8846" i="19"/>
  <c r="H7391" i="19"/>
  <c r="H9192" i="19"/>
  <c r="H7215" i="19"/>
  <c r="H6542" i="19"/>
  <c r="H5637" i="19"/>
  <c r="H6076" i="19"/>
  <c r="O6076" i="19" s="1"/>
  <c r="H5988" i="19"/>
  <c r="H9429" i="19"/>
  <c r="H6861" i="19"/>
  <c r="H6912" i="19"/>
  <c r="H7541" i="19"/>
  <c r="H5475" i="19"/>
  <c r="H7696" i="19"/>
  <c r="H6380" i="19"/>
  <c r="O6380" i="19" s="1"/>
  <c r="H6586" i="19"/>
  <c r="H5415" i="19"/>
  <c r="H9388" i="19"/>
  <c r="H5551" i="19"/>
  <c r="H8496" i="19"/>
  <c r="H8055" i="19"/>
  <c r="H6565" i="19"/>
  <c r="H6250" i="19"/>
  <c r="O6250" i="19" s="1"/>
  <c r="H7703" i="19"/>
  <c r="H8622" i="19"/>
  <c r="H7099" i="19"/>
  <c r="H8823" i="19"/>
  <c r="H5636" i="19"/>
  <c r="H6083" i="19"/>
  <c r="H7503" i="19"/>
  <c r="H6433" i="19"/>
  <c r="O6433" i="19" s="1"/>
  <c r="H7198" i="19"/>
  <c r="H5672" i="19"/>
  <c r="H9308" i="19"/>
  <c r="H7181" i="19"/>
  <c r="H8544" i="19"/>
  <c r="H6397" i="19"/>
  <c r="H7749" i="19"/>
  <c r="H7850" i="19"/>
  <c r="O7850" i="19" s="1"/>
  <c r="H5796" i="19"/>
  <c r="H6241" i="19"/>
  <c r="H5433" i="19"/>
  <c r="H9223" i="19"/>
  <c r="H8041" i="19"/>
  <c r="H6424" i="19"/>
  <c r="H8815" i="19"/>
  <c r="H7446" i="19"/>
  <c r="O7446" i="19" s="1"/>
  <c r="H8826" i="19"/>
  <c r="H7597" i="19"/>
  <c r="H6145" i="19"/>
  <c r="H5629" i="19"/>
  <c r="H7709" i="19"/>
  <c r="H8261" i="19"/>
  <c r="H9497" i="19"/>
  <c r="H7847" i="19"/>
  <c r="O7847" i="19" s="1"/>
  <c r="H8471" i="19"/>
  <c r="H7350" i="19"/>
  <c r="H7683" i="19"/>
  <c r="H5997" i="19"/>
  <c r="H9443" i="19"/>
  <c r="H8401" i="19"/>
  <c r="H9135" i="19"/>
  <c r="H8424" i="19"/>
  <c r="O8424" i="19" s="1"/>
  <c r="H5468" i="19"/>
  <c r="H5954" i="19"/>
  <c r="H9238" i="19"/>
  <c r="H7328" i="19"/>
  <c r="H6653" i="19"/>
  <c r="H7124" i="19"/>
  <c r="H8292" i="19"/>
  <c r="H9474" i="19"/>
  <c r="O9474" i="19" s="1"/>
  <c r="H7571" i="19"/>
  <c r="H6217" i="19"/>
  <c r="H9462" i="19"/>
  <c r="H8574" i="19"/>
  <c r="H6971" i="19"/>
  <c r="H6595" i="19"/>
  <c r="H7801" i="19"/>
  <c r="H7055" i="19"/>
  <c r="O7055" i="19" s="1"/>
  <c r="H6637" i="19"/>
  <c r="H7090" i="19"/>
  <c r="H7579" i="19"/>
  <c r="H7281" i="19"/>
  <c r="H8156" i="19"/>
  <c r="H5981" i="19"/>
  <c r="H9438" i="19"/>
  <c r="H6439" i="19"/>
  <c r="O6439" i="19" s="1"/>
  <c r="H7721" i="19"/>
  <c r="H5465" i="19"/>
  <c r="H7898" i="19"/>
  <c r="H6465" i="19"/>
  <c r="H5511" i="19"/>
  <c r="H6263" i="19"/>
  <c r="H5444" i="19"/>
  <c r="B5444" i="19" s="1"/>
  <c r="H6945" i="19"/>
  <c r="O6945" i="19" s="1"/>
  <c r="H6645" i="19"/>
  <c r="H7382" i="19"/>
  <c r="H8221" i="19"/>
  <c r="H7620" i="19"/>
  <c r="H7365" i="19"/>
  <c r="H7059" i="19"/>
  <c r="H8050" i="19"/>
  <c r="H5447" i="19"/>
  <c r="B5447" i="19" s="1"/>
  <c r="H6064" i="19"/>
  <c r="H8934" i="19"/>
  <c r="H6957" i="19"/>
  <c r="H6810" i="19"/>
  <c r="H6583" i="19"/>
  <c r="H6285" i="19"/>
  <c r="H5989" i="19"/>
  <c r="H6593" i="19"/>
  <c r="O6593" i="19" s="1"/>
  <c r="H8235" i="19"/>
  <c r="H8503" i="19"/>
  <c r="H8567" i="19"/>
  <c r="H8875" i="19"/>
  <c r="H9311" i="19"/>
  <c r="H7234" i="19"/>
  <c r="H6146" i="19"/>
  <c r="H6041" i="19"/>
  <c r="O6041" i="19" s="1"/>
  <c r="H6931" i="19"/>
  <c r="H5439" i="19"/>
  <c r="H7704" i="19"/>
  <c r="H5944" i="19"/>
  <c r="H6577" i="19"/>
  <c r="H6402" i="19"/>
  <c r="H6103" i="19"/>
  <c r="H7494" i="19"/>
  <c r="O7494" i="19" s="1"/>
  <c r="H6196" i="19"/>
  <c r="H5705" i="19"/>
  <c r="H5779" i="19"/>
  <c r="H6194" i="19"/>
  <c r="H7201" i="19"/>
  <c r="H7339" i="19"/>
  <c r="H7415" i="19"/>
  <c r="H8883" i="19"/>
  <c r="O8883" i="19" s="1"/>
  <c r="H8203" i="19"/>
  <c r="H8623" i="19"/>
  <c r="H8755" i="19"/>
  <c r="H8512" i="19"/>
  <c r="H8543" i="19"/>
  <c r="H8329" i="19"/>
  <c r="H5936" i="19"/>
  <c r="H8676" i="19"/>
  <c r="O8676" i="19" s="1"/>
  <c r="H5963" i="19"/>
  <c r="H6716" i="19"/>
  <c r="H5679" i="19"/>
  <c r="H7513" i="19"/>
  <c r="H7156" i="19"/>
  <c r="H6605" i="19"/>
  <c r="H7011" i="19"/>
  <c r="H8972" i="19"/>
  <c r="O8972" i="19" s="1"/>
  <c r="H7077" i="19"/>
  <c r="H9195" i="19"/>
  <c r="H5539" i="19"/>
  <c r="H6622" i="19"/>
  <c r="H9141" i="19"/>
  <c r="H7523" i="19"/>
  <c r="H6003" i="19"/>
  <c r="H5975" i="19"/>
  <c r="B5975" i="19" s="1"/>
  <c r="H6664" i="19"/>
  <c r="H9345" i="19"/>
  <c r="H5723" i="19"/>
  <c r="H8898" i="19"/>
  <c r="H8078" i="19"/>
  <c r="H5470" i="19"/>
  <c r="H7906" i="19"/>
  <c r="H5081" i="19"/>
  <c r="O5081" i="19" s="1"/>
  <c r="H6544" i="19"/>
  <c r="H8245" i="19"/>
  <c r="H5590" i="19"/>
  <c r="H8382" i="19"/>
  <c r="H8227" i="19"/>
  <c r="H5601" i="19"/>
  <c r="H9246" i="19"/>
  <c r="H7082" i="19"/>
  <c r="O7082" i="19" s="1"/>
  <c r="H9379" i="19"/>
  <c r="H6475" i="19"/>
  <c r="H8163" i="19"/>
  <c r="H7679" i="19"/>
  <c r="H8652" i="19"/>
  <c r="H8375" i="19"/>
  <c r="H6761" i="19"/>
  <c r="H6399" i="19"/>
  <c r="O6399" i="19" s="1"/>
  <c r="H6670" i="19"/>
  <c r="H5927" i="19"/>
  <c r="H5638" i="19"/>
  <c r="H9199" i="19"/>
  <c r="H6100" i="19"/>
  <c r="H6563" i="19"/>
  <c r="H5668" i="19"/>
  <c r="H8873" i="19"/>
  <c r="O8873" i="19" s="1"/>
  <c r="H6962" i="19"/>
  <c r="H8015" i="19"/>
  <c r="H7379" i="19"/>
  <c r="H8405" i="19"/>
  <c r="H6763" i="19"/>
  <c r="H6149" i="19"/>
  <c r="H9003" i="19"/>
  <c r="H8877" i="19"/>
  <c r="O8877" i="19" s="1"/>
  <c r="H9172" i="19"/>
  <c r="H7298" i="19"/>
  <c r="H5861" i="19"/>
  <c r="H6469" i="19"/>
  <c r="H5751" i="19"/>
  <c r="H6422" i="19"/>
  <c r="H7249" i="19"/>
  <c r="H6853" i="19"/>
  <c r="O6853" i="19" s="1"/>
  <c r="H7529" i="19"/>
  <c r="H8131" i="19"/>
  <c r="H8628" i="19"/>
  <c r="H7798" i="19"/>
  <c r="H5600" i="19"/>
  <c r="H6625" i="19"/>
  <c r="H8705" i="19"/>
  <c r="H6952" i="19"/>
  <c r="O6952" i="19" s="1"/>
  <c r="H5806" i="19"/>
  <c r="H5611" i="19"/>
  <c r="H5667" i="19"/>
  <c r="H6743" i="19"/>
  <c r="H8321" i="19"/>
  <c r="H9049" i="19"/>
  <c r="H5952" i="19"/>
  <c r="H9521" i="19"/>
  <c r="O9521" i="19" s="1"/>
  <c r="H9333" i="19"/>
  <c r="H7908" i="19"/>
  <c r="H8522" i="19"/>
  <c r="H8275" i="19"/>
  <c r="H6002" i="19"/>
  <c r="H6390" i="19"/>
  <c r="H6568" i="19"/>
  <c r="H7761" i="19"/>
  <c r="O7761" i="19" s="1"/>
  <c r="H8773" i="19"/>
  <c r="H6886" i="19"/>
  <c r="H8907" i="19"/>
  <c r="H6973" i="19"/>
  <c r="H8745" i="19"/>
  <c r="H7981" i="19"/>
  <c r="H9419" i="19"/>
  <c r="H7759" i="19"/>
  <c r="O7759" i="19" s="1"/>
  <c r="H6209" i="19"/>
  <c r="H5855" i="19"/>
  <c r="H5918" i="19"/>
  <c r="H5973" i="19"/>
  <c r="H9013" i="19"/>
  <c r="H9028" i="19"/>
  <c r="H6898" i="19"/>
  <c r="H6738" i="19"/>
  <c r="O6738" i="19" s="1"/>
  <c r="H6426" i="19"/>
  <c r="H9398" i="19"/>
  <c r="H8269" i="19"/>
  <c r="H8310" i="19"/>
  <c r="H9312" i="19"/>
  <c r="H8867" i="19"/>
  <c r="H5986" i="19"/>
  <c r="H6748" i="19"/>
  <c r="O6748" i="19" s="1"/>
  <c r="H6228" i="19"/>
  <c r="H7651" i="19"/>
  <c r="H8180" i="19"/>
  <c r="H9475" i="19"/>
  <c r="H6113" i="19"/>
  <c r="H6447" i="19"/>
  <c r="H7636" i="19"/>
  <c r="H9108" i="19"/>
  <c r="O9108" i="19" s="1"/>
  <c r="H6596" i="19"/>
  <c r="H5608" i="19"/>
  <c r="H5565" i="19"/>
  <c r="H6887" i="19"/>
  <c r="H7934" i="19"/>
  <c r="H9299" i="19"/>
  <c r="H8009" i="19"/>
  <c r="H8244" i="19"/>
  <c r="O8244" i="19" s="1"/>
  <c r="H9498" i="19"/>
  <c r="H7194" i="19"/>
  <c r="H8653" i="19"/>
  <c r="H9413" i="19"/>
  <c r="H6503" i="19"/>
  <c r="H7065" i="19"/>
  <c r="H7499" i="19"/>
  <c r="H9441" i="19"/>
  <c r="O9441" i="19" s="1"/>
  <c r="H6826" i="19"/>
  <c r="H9203" i="19"/>
  <c r="H7811" i="19"/>
  <c r="H6325" i="19"/>
  <c r="H8486" i="19"/>
  <c r="H5542" i="19"/>
  <c r="B5542" i="19" s="1"/>
  <c r="H9225" i="19"/>
  <c r="H8568" i="19"/>
  <c r="O8568" i="19" s="1"/>
  <c r="H9025" i="19"/>
  <c r="H6849" i="19"/>
  <c r="H7492" i="19"/>
  <c r="H9138" i="19"/>
  <c r="H8750" i="19"/>
  <c r="H6855" i="19"/>
  <c r="H7889" i="19"/>
  <c r="H5879" i="19"/>
  <c r="O5879" i="19" s="1"/>
  <c r="H8987" i="19"/>
  <c r="H6128" i="19"/>
  <c r="H6599" i="19"/>
  <c r="H7280" i="19"/>
  <c r="H7668" i="19"/>
  <c r="H8523" i="19"/>
  <c r="H6456" i="19"/>
  <c r="D1" i="19"/>
  <c r="H5533" i="19"/>
  <c r="H8569" i="19"/>
  <c r="H7615" i="19"/>
  <c r="H9019" i="19"/>
  <c r="H7742" i="19"/>
  <c r="H7713" i="19"/>
  <c r="H9488" i="19"/>
  <c r="H5519" i="19"/>
  <c r="O5519" i="19" s="1"/>
  <c r="H6590" i="19"/>
  <c r="H8533" i="19"/>
  <c r="H8171" i="19"/>
  <c r="H6606" i="19"/>
  <c r="H5711" i="19"/>
  <c r="H6778" i="19"/>
  <c r="H8645" i="19"/>
  <c r="H9358" i="19"/>
  <c r="O9358" i="19" s="1"/>
  <c r="H6315" i="19"/>
  <c r="H6687" i="19"/>
  <c r="H7849" i="19"/>
  <c r="H5966" i="19"/>
  <c r="H6434" i="19"/>
  <c r="H7756" i="19"/>
  <c r="H6694" i="19"/>
  <c r="H9134" i="19"/>
  <c r="O9134" i="19" s="1"/>
  <c r="H9282" i="19"/>
  <c r="H6560" i="19"/>
  <c r="H5631" i="19"/>
  <c r="H6255" i="19"/>
  <c r="H6062" i="19"/>
  <c r="H8296" i="19"/>
  <c r="H7968" i="19"/>
  <c r="H8537" i="19"/>
  <c r="O8537" i="19" s="1"/>
  <c r="H7595" i="19"/>
  <c r="H6243" i="19"/>
  <c r="H8003" i="19"/>
  <c r="H7975" i="19"/>
  <c r="H8450" i="19"/>
  <c r="H9090" i="19"/>
  <c r="H8085" i="19"/>
  <c r="H8150" i="19"/>
  <c r="O8150" i="19" s="1"/>
  <c r="H8111" i="19"/>
  <c r="H9319" i="19"/>
  <c r="H7089" i="19"/>
  <c r="H6379" i="19"/>
  <c r="H9453" i="19"/>
  <c r="H8036" i="19"/>
  <c r="H8076" i="19"/>
  <c r="H5846" i="19"/>
  <c r="O5846" i="19" s="1"/>
  <c r="H6449" i="19"/>
  <c r="H6118" i="19"/>
  <c r="H8528" i="19"/>
  <c r="H5903" i="19"/>
  <c r="H6820" i="19"/>
  <c r="H7004" i="19"/>
  <c r="H6425" i="19"/>
  <c r="H6566" i="19"/>
  <c r="O6566" i="19" s="1"/>
  <c r="H7334" i="19"/>
  <c r="H7913" i="19"/>
  <c r="H8825" i="19"/>
  <c r="H8736" i="19"/>
  <c r="H5616" i="19"/>
  <c r="H5446" i="19"/>
  <c r="H8935" i="19"/>
  <c r="H8637" i="19"/>
  <c r="O8637" i="19" s="1"/>
  <c r="H8330" i="19"/>
  <c r="H7138" i="19"/>
  <c r="H8558" i="19"/>
  <c r="H6706" i="19"/>
  <c r="H5921" i="19"/>
  <c r="H7757" i="19"/>
  <c r="H7371" i="19"/>
  <c r="H8720" i="19"/>
  <c r="O8720" i="19" s="1"/>
  <c r="H6759" i="19"/>
  <c r="H6154" i="19"/>
  <c r="H5536" i="19"/>
  <c r="H9036" i="19"/>
  <c r="H7467" i="19"/>
  <c r="H9219" i="19"/>
  <c r="H9448" i="19"/>
  <c r="H8566" i="19"/>
  <c r="O8566" i="19" s="1"/>
  <c r="H9264" i="19"/>
  <c r="H7973" i="19"/>
  <c r="H7229" i="19"/>
  <c r="H8791" i="19"/>
  <c r="H8508" i="19"/>
  <c r="H8204" i="19"/>
  <c r="H6937" i="19"/>
  <c r="H9416" i="19"/>
  <c r="O9416" i="19" s="1"/>
  <c r="H6253" i="19"/>
  <c r="H7641" i="19"/>
  <c r="H6319" i="19"/>
  <c r="H9331" i="19"/>
  <c r="H7583" i="19"/>
  <c r="H9289" i="19"/>
  <c r="H7263" i="19"/>
  <c r="H6722" i="19"/>
  <c r="O6722" i="19" s="1"/>
  <c r="H9082" i="19"/>
  <c r="H6159" i="19"/>
  <c r="H7270" i="19"/>
  <c r="H6603" i="19"/>
  <c r="H7252" i="19"/>
  <c r="H5451" i="19"/>
  <c r="H9085" i="19"/>
  <c r="H8224" i="19"/>
  <c r="O8224" i="19" s="1"/>
  <c r="H5737" i="19"/>
  <c r="H7084" i="19"/>
  <c r="H6289" i="19"/>
  <c r="H6710" i="19"/>
  <c r="H7406" i="19"/>
  <c r="H5553" i="19"/>
  <c r="H7384" i="19"/>
  <c r="H6833" i="19"/>
  <c r="O6833" i="19" s="1"/>
  <c r="H7172" i="19"/>
  <c r="H7534" i="19"/>
  <c r="H6448" i="19"/>
  <c r="H7471" i="19"/>
  <c r="H7590" i="19"/>
  <c r="H7694" i="19"/>
  <c r="H7393" i="19"/>
  <c r="H7108" i="19"/>
  <c r="O7108" i="19" s="1"/>
  <c r="H8327" i="19"/>
  <c r="H9176" i="19"/>
  <c r="H6513" i="19"/>
  <c r="H5839" i="19"/>
  <c r="H5613" i="19"/>
  <c r="H8188" i="19"/>
  <c r="H5904" i="19"/>
  <c r="H8563" i="19"/>
  <c r="O8563" i="19" s="1"/>
  <c r="H7989" i="19"/>
  <c r="H7321" i="19"/>
  <c r="H6701" i="19"/>
  <c r="H7431" i="19"/>
  <c r="H7425" i="19"/>
  <c r="H7410" i="19"/>
  <c r="H5829" i="19"/>
  <c r="H5970" i="19"/>
  <c r="O5970" i="19" s="1"/>
  <c r="H8007" i="19"/>
  <c r="H6406" i="19"/>
  <c r="H5783" i="19"/>
  <c r="H6352" i="19"/>
  <c r="H6474" i="19"/>
  <c r="H6479" i="19"/>
  <c r="H9361" i="19"/>
  <c r="H5830" i="19"/>
  <c r="O5830" i="19" s="1"/>
  <c r="H5588" i="19"/>
  <c r="H8620" i="19"/>
  <c r="H8152" i="19"/>
  <c r="H5499" i="19"/>
  <c r="H9147" i="19"/>
  <c r="H6732" i="19"/>
  <c r="H6760" i="19"/>
  <c r="H9167" i="19"/>
  <c r="O9167" i="19" s="1"/>
  <c r="H9378" i="19"/>
  <c r="H8030" i="19"/>
  <c r="H6557" i="19"/>
  <c r="H6292" i="19"/>
  <c r="H6256" i="19"/>
  <c r="H7091" i="19"/>
  <c r="H7019" i="19"/>
  <c r="H9485" i="19"/>
  <c r="O9485" i="19" s="1"/>
  <c r="H6929" i="19"/>
  <c r="H6377" i="19"/>
  <c r="H6314" i="19"/>
  <c r="H6202" i="19"/>
  <c r="H8744" i="19"/>
  <c r="H7625" i="19"/>
  <c r="H7603" i="19"/>
  <c r="H6208" i="19"/>
  <c r="O6208" i="19" s="1"/>
  <c r="H7768" i="19"/>
  <c r="H8462" i="19"/>
  <c r="H7660" i="19"/>
  <c r="H5083" i="19"/>
  <c r="H6421" i="19"/>
  <c r="H8436" i="19"/>
  <c r="H6274" i="19"/>
  <c r="H9519" i="19"/>
  <c r="O9519" i="19" s="1"/>
  <c r="H8989" i="19"/>
  <c r="H6378" i="19"/>
  <c r="H6899" i="19"/>
  <c r="H7935" i="19"/>
  <c r="H6174" i="19"/>
  <c r="H8706" i="19"/>
  <c r="H6164" i="19"/>
  <c r="H8040" i="19"/>
  <c r="O8040" i="19" s="1"/>
  <c r="H9543" i="19"/>
  <c r="H9381" i="19"/>
  <c r="H7664" i="19"/>
  <c r="H6463" i="19"/>
  <c r="H5634" i="19"/>
  <c r="H8894" i="19"/>
  <c r="H8174" i="19"/>
  <c r="H5931" i="19"/>
  <c r="O5931" i="19" s="1"/>
  <c r="H8901" i="19"/>
  <c r="H9109" i="19"/>
  <c r="H9360" i="19"/>
  <c r="H7695" i="19"/>
  <c r="H7086" i="19"/>
  <c r="H9339" i="19"/>
  <c r="H6805" i="19"/>
  <c r="H5654" i="19"/>
  <c r="O5654" i="19" s="1"/>
  <c r="H7127" i="19"/>
  <c r="H8751" i="19"/>
  <c r="H7126" i="19"/>
  <c r="H9261" i="19"/>
  <c r="H6446" i="19"/>
  <c r="H6922" i="19"/>
  <c r="H7957" i="19"/>
  <c r="H8609" i="19"/>
  <c r="O8609" i="19" s="1"/>
  <c r="H6093" i="19"/>
  <c r="H5471" i="19"/>
  <c r="H6816" i="19"/>
  <c r="H5564" i="19"/>
  <c r="H9396" i="19"/>
  <c r="H7830" i="19"/>
  <c r="H5889" i="19"/>
  <c r="H8827" i="19"/>
  <c r="O8827" i="19" s="1"/>
  <c r="H8288" i="19"/>
  <c r="H8839" i="19"/>
  <c r="H7427" i="19"/>
  <c r="H7566" i="19"/>
  <c r="H5632" i="19"/>
  <c r="H6271" i="19"/>
  <c r="H8854" i="19"/>
  <c r="H9522" i="19"/>
  <c r="O9522" i="19" s="1"/>
  <c r="H6964" i="19"/>
  <c r="H8742" i="19"/>
  <c r="H5615" i="19"/>
  <c r="H7774" i="19"/>
  <c r="H8187" i="19"/>
  <c r="H5086" i="19"/>
  <c r="H5612" i="19"/>
  <c r="H7074" i="19"/>
  <c r="O7074" i="19" s="1"/>
  <c r="H5775" i="19"/>
  <c r="H7018" i="19"/>
  <c r="H9533" i="19"/>
  <c r="H8749" i="19"/>
  <c r="H7926" i="19"/>
  <c r="H7582" i="19"/>
  <c r="H8998" i="19"/>
  <c r="H7519" i="19"/>
  <c r="O7519" i="19" s="1"/>
  <c r="H9228" i="19"/>
  <c r="H9434" i="19"/>
  <c r="H6306" i="19"/>
  <c r="H8335" i="19"/>
  <c r="H7988" i="19"/>
  <c r="H6930" i="19"/>
  <c r="H8955" i="19"/>
  <c r="H5535" i="19"/>
  <c r="B5535" i="19" s="1"/>
  <c r="H6977" i="19"/>
  <c r="H8454" i="19"/>
  <c r="H7602" i="19"/>
  <c r="H8402" i="19"/>
  <c r="H7474" i="19"/>
  <c r="H9330" i="19"/>
  <c r="H5747" i="19"/>
  <c r="H9309" i="19"/>
  <c r="O9309" i="19" s="1"/>
  <c r="H8377" i="19"/>
  <c r="H7799" i="19"/>
  <c r="H5623" i="19"/>
  <c r="H8139" i="19"/>
  <c r="H8391" i="19"/>
  <c r="H8692" i="19"/>
  <c r="H6496" i="19"/>
  <c r="H8441" i="19"/>
  <c r="O8441" i="19" s="1"/>
  <c r="H6723" i="19"/>
  <c r="H5682" i="19"/>
  <c r="H9473" i="19"/>
  <c r="H5873" i="19"/>
  <c r="H6756" i="19"/>
  <c r="H8127" i="19"/>
  <c r="H8077" i="19"/>
  <c r="H5810" i="19"/>
  <c r="O5810" i="19" s="1"/>
  <c r="H8843" i="19"/>
  <c r="H8753" i="19"/>
  <c r="H8480" i="19"/>
  <c r="H6564" i="19"/>
  <c r="H6865" i="19"/>
  <c r="H8068" i="19"/>
  <c r="H6940" i="19"/>
  <c r="H7364" i="19"/>
  <c r="O7364" i="19" s="1"/>
  <c r="H5799" i="19"/>
  <c r="H7125" i="19"/>
  <c r="H7710" i="19"/>
  <c r="H6398" i="19"/>
  <c r="H8061" i="19"/>
  <c r="H6961" i="19"/>
  <c r="H8992" i="19"/>
  <c r="H5582" i="19"/>
  <c r="H9509" i="19"/>
  <c r="H7793" i="19"/>
  <c r="H7420" i="19"/>
  <c r="H8521" i="19"/>
  <c r="H8415" i="19"/>
  <c r="H6252" i="19"/>
  <c r="H7990" i="19"/>
  <c r="H6417" i="19"/>
  <c r="O6417" i="19" s="1"/>
  <c r="H9513" i="19"/>
  <c r="H9154" i="19"/>
  <c r="H8680" i="19"/>
  <c r="H8398" i="19"/>
  <c r="H6676" i="19"/>
  <c r="H7692" i="19"/>
  <c r="H8279" i="19"/>
  <c r="H7924" i="19"/>
  <c r="O7924" i="19" s="1"/>
  <c r="H6109" i="19"/>
  <c r="H8490" i="19"/>
  <c r="H7013" i="19"/>
  <c r="H8253" i="19"/>
  <c r="H8324" i="19"/>
  <c r="H9356" i="19"/>
  <c r="H7457" i="19"/>
  <c r="H8828" i="19"/>
  <c r="O8828" i="19" s="1"/>
  <c r="H8144" i="19"/>
  <c r="H7773" i="19"/>
  <c r="H6231" i="19"/>
  <c r="H8507" i="19"/>
  <c r="H8008" i="19"/>
  <c r="H6317" i="19"/>
  <c r="H7266" i="19"/>
  <c r="H7951" i="19"/>
  <c r="O7951" i="19" s="1"/>
  <c r="H9508" i="19"/>
  <c r="H8135" i="19"/>
  <c r="H5663" i="19"/>
  <c r="B5663" i="19" s="1"/>
  <c r="H9018" i="19"/>
  <c r="H7196" i="19"/>
  <c r="H8498" i="19"/>
  <c r="H8451" i="19"/>
  <c r="H6047" i="19"/>
  <c r="O6047" i="19" s="1"/>
  <c r="H8591" i="19"/>
  <c r="H9159" i="19"/>
  <c r="H5892" i="19"/>
  <c r="H7128" i="19"/>
  <c r="H5620" i="19"/>
  <c r="H9554" i="19"/>
  <c r="H6924" i="19"/>
  <c r="H7678" i="19"/>
  <c r="O7678" i="19" s="1"/>
  <c r="H7902" i="19"/>
  <c r="H5945" i="19"/>
  <c r="H9143" i="19"/>
  <c r="H5549" i="19"/>
  <c r="H9249" i="19"/>
  <c r="H8176" i="19"/>
  <c r="H8833" i="19"/>
  <c r="H7440" i="19"/>
  <c r="O7440" i="19" s="1"/>
  <c r="H7476" i="19"/>
  <c r="H8073" i="19"/>
  <c r="H8535" i="19"/>
  <c r="H9313" i="19"/>
  <c r="H8738" i="19"/>
  <c r="H7933" i="19"/>
  <c r="H8230" i="19"/>
  <c r="H6870" i="19"/>
  <c r="O6870" i="19" s="1"/>
  <c r="H7028" i="19"/>
  <c r="H9098" i="19"/>
  <c r="H7272" i="19"/>
  <c r="H7313" i="19"/>
  <c r="H5506" i="19"/>
  <c r="H7219" i="19"/>
  <c r="H7506" i="19"/>
  <c r="H5932" i="19"/>
  <c r="O5932" i="19" s="1"/>
  <c r="H9526" i="19"/>
  <c r="H8695" i="19"/>
  <c r="H8264" i="19"/>
  <c r="H5738" i="19"/>
  <c r="H5431" i="19"/>
  <c r="H6895" i="19"/>
  <c r="H5851" i="19"/>
  <c r="H8112" i="19"/>
  <c r="O8112" i="19" s="1"/>
  <c r="H6753" i="19"/>
  <c r="H8849" i="19"/>
  <c r="H7495" i="19"/>
  <c r="H6975" i="19"/>
  <c r="H6127" i="19"/>
  <c r="H8510" i="19"/>
  <c r="H6416" i="19"/>
  <c r="H6864" i="19"/>
  <c r="O6864" i="19" s="1"/>
  <c r="H6323" i="19"/>
  <c r="H6714" i="19"/>
  <c r="H9069" i="19"/>
  <c r="H5958" i="19"/>
  <c r="H5815" i="19"/>
  <c r="H7682" i="19"/>
  <c r="H8208" i="19"/>
  <c r="H8440" i="19"/>
  <c r="O8440" i="19" s="1"/>
  <c r="H9149" i="19"/>
  <c r="H8785" i="19"/>
  <c r="H8561" i="19"/>
  <c r="H7157" i="19"/>
  <c r="H9328" i="19"/>
  <c r="H6152" i="19"/>
  <c r="H7599" i="19"/>
  <c r="H7505" i="19"/>
  <c r="O7505" i="19" s="1"/>
  <c r="H9444" i="19"/>
  <c r="H6809" i="19"/>
  <c r="H7326" i="19"/>
  <c r="H5494" i="19"/>
  <c r="H7730" i="19"/>
  <c r="H9112" i="19"/>
  <c r="H6205" i="19"/>
  <c r="H9162" i="19"/>
  <c r="O9162" i="19" s="1"/>
  <c r="H8866" i="19"/>
  <c r="H8814" i="19"/>
  <c r="H8229" i="19"/>
  <c r="H9229" i="19"/>
  <c r="H8845" i="19"/>
  <c r="H9269" i="19"/>
  <c r="H6010" i="19"/>
  <c r="H8956" i="19"/>
  <c r="O8956" i="19" s="1"/>
  <c r="H6320" i="19"/>
  <c r="H6427" i="19"/>
  <c r="H6613" i="19"/>
  <c r="H6635" i="19"/>
  <c r="H8663" i="19"/>
  <c r="H5568" i="19"/>
  <c r="H6669" i="19"/>
  <c r="H9372" i="19"/>
  <c r="O9372" i="19" s="1"/>
  <c r="H9077" i="19"/>
  <c r="H6405" i="19"/>
  <c r="H8499" i="19"/>
  <c r="H6375" i="19"/>
  <c r="H6148" i="19"/>
  <c r="H7412" i="19"/>
  <c r="H8053" i="19"/>
  <c r="H5707" i="19"/>
  <c r="O5707" i="19" s="1"/>
  <c r="H8812" i="19"/>
  <c r="H7262" i="19"/>
  <c r="H9239" i="19"/>
  <c r="H8762" i="19"/>
  <c r="H8339" i="19"/>
  <c r="H8704" i="19"/>
  <c r="H7751" i="19"/>
  <c r="H5786" i="19"/>
  <c r="B5786" i="19" s="1"/>
  <c r="H7689" i="19"/>
  <c r="H6029" i="19"/>
  <c r="H8428" i="19"/>
  <c r="H6280" i="19"/>
  <c r="H8141" i="19"/>
  <c r="H8913" i="19"/>
  <c r="H8282" i="19"/>
  <c r="H8305" i="19"/>
  <c r="O8305" i="19" s="1"/>
  <c r="H7480" i="19"/>
  <c r="H7164" i="19"/>
  <c r="H6747" i="19"/>
  <c r="H5849" i="19"/>
  <c r="H6350" i="19"/>
  <c r="H9137" i="19"/>
  <c r="H8062" i="19"/>
  <c r="H6691" i="19"/>
  <c r="O6691" i="19" s="1"/>
  <c r="H6927" i="19"/>
  <c r="H7836" i="19"/>
  <c r="H6236" i="19"/>
  <c r="H7327" i="19"/>
  <c r="H7724" i="19"/>
  <c r="H5914" i="19"/>
  <c r="H5917" i="19"/>
  <c r="H5639" i="19"/>
  <c r="O5639" i="19" s="1"/>
  <c r="H6765" i="19"/>
  <c r="H6144" i="19"/>
  <c r="H6548" i="19"/>
  <c r="H8260" i="19"/>
  <c r="H9326" i="19"/>
  <c r="H8453" i="19"/>
  <c r="H7675" i="19"/>
  <c r="H6343" i="19"/>
  <c r="O6343" i="19" s="1"/>
  <c r="H5782" i="19"/>
  <c r="H9471" i="19"/>
  <c r="H5426" i="19"/>
  <c r="B5426" i="19" s="1"/>
  <c r="H8376" i="19"/>
  <c r="H7739" i="19"/>
  <c r="H5645" i="19"/>
  <c r="H8319" i="19"/>
  <c r="H8469" i="19"/>
  <c r="O8469" i="19" s="1"/>
  <c r="H8006" i="19"/>
  <c r="H8778" i="19"/>
  <c r="H7160" i="19"/>
  <c r="H6275" i="19"/>
  <c r="H8216" i="19"/>
  <c r="H7434" i="19"/>
  <c r="H7207" i="19"/>
  <c r="H6728" i="19"/>
  <c r="O6728" i="19" s="1"/>
  <c r="H6845" i="19"/>
  <c r="H9545" i="19"/>
  <c r="H5614" i="19"/>
  <c r="H6981" i="19"/>
  <c r="H7316" i="19"/>
  <c r="H6104" i="19"/>
  <c r="H5870" i="19"/>
  <c r="H9377" i="19"/>
  <c r="O9377" i="19" s="1"/>
  <c r="H6488" i="19"/>
  <c r="H8161" i="19"/>
  <c r="H5953" i="19"/>
  <c r="H6356" i="19"/>
  <c r="H7469" i="19"/>
  <c r="H6189" i="19"/>
  <c r="H9092" i="19"/>
  <c r="H6508" i="19"/>
  <c r="O6508" i="19" s="1"/>
  <c r="H6639" i="19"/>
  <c r="H9243" i="19"/>
  <c r="H5563" i="19"/>
  <c r="H5745" i="19"/>
  <c r="H7343" i="19"/>
  <c r="H8278" i="19"/>
  <c r="H6430" i="19"/>
  <c r="H8741" i="19"/>
  <c r="O8741" i="19" s="1"/>
  <c r="H7394" i="19"/>
  <c r="H9440" i="19"/>
  <c r="H7619" i="19"/>
  <c r="H5980" i="19"/>
  <c r="H7815" i="19"/>
  <c r="H5557" i="19"/>
  <c r="H8358" i="19"/>
  <c r="H8446" i="19"/>
  <c r="O8446" i="19" s="1"/>
  <c r="H8927" i="19"/>
  <c r="H9476" i="19"/>
  <c r="H6327" i="19"/>
  <c r="H9449" i="19"/>
  <c r="H7881" i="19"/>
  <c r="H9240" i="19"/>
  <c r="H8731" i="19"/>
  <c r="H6244" i="19"/>
  <c r="O6244" i="19" s="1"/>
  <c r="H7007" i="19"/>
  <c r="H9178" i="19"/>
  <c r="H9017" i="19"/>
  <c r="H8968" i="19"/>
  <c r="H8759" i="19"/>
  <c r="H8862" i="19"/>
  <c r="H6007" i="19"/>
  <c r="H6518" i="19"/>
  <c r="O6518" i="19" s="1"/>
  <c r="H9256" i="19"/>
  <c r="H7147" i="19"/>
  <c r="H9251" i="19"/>
  <c r="H8028" i="19"/>
  <c r="H9542" i="19"/>
  <c r="H5566" i="19"/>
  <c r="H7002" i="19"/>
  <c r="H9320" i="19"/>
  <c r="O9320" i="19" s="1"/>
  <c r="H8165" i="19"/>
  <c r="H7441" i="19"/>
  <c r="H8060" i="19"/>
  <c r="H9272" i="19"/>
  <c r="H7300" i="19"/>
  <c r="H5930" i="19"/>
  <c r="H8463" i="19"/>
  <c r="H8697" i="19"/>
  <c r="O8697" i="19" s="1"/>
  <c r="H7282" i="19"/>
  <c r="H7141" i="19"/>
  <c r="H7122" i="19"/>
  <c r="H6751" i="19"/>
  <c r="H8925" i="19"/>
  <c r="H7665" i="19"/>
  <c r="H6119" i="19"/>
  <c r="H8772" i="19"/>
  <c r="O8772" i="19" s="1"/>
  <c r="H6538" i="19"/>
  <c r="H8271" i="19"/>
  <c r="H8172" i="19"/>
  <c r="H7158" i="19"/>
  <c r="H8700" i="19"/>
  <c r="H7524" i="19"/>
  <c r="H6724" i="19"/>
  <c r="H6460" i="19"/>
  <c r="O6460" i="19" s="1"/>
  <c r="H8988" i="19"/>
  <c r="H5868" i="19"/>
  <c r="H7565" i="19"/>
  <c r="H7626" i="19"/>
  <c r="H9314" i="19"/>
  <c r="H6407" i="19"/>
  <c r="H7439" i="19"/>
  <c r="H6807" i="19"/>
  <c r="O6807" i="19" s="1"/>
  <c r="H7966" i="19"/>
  <c r="H8840" i="19"/>
  <c r="H7351" i="19"/>
  <c r="H7671" i="19"/>
  <c r="H5948" i="19"/>
  <c r="H6472" i="19"/>
  <c r="H9383" i="19"/>
  <c r="H5573" i="19"/>
  <c r="B5573" i="19" s="1"/>
  <c r="H6533" i="19"/>
  <c r="H9557" i="19"/>
  <c r="H7776" i="19"/>
  <c r="H6915" i="19"/>
  <c r="H8466" i="19"/>
  <c r="H9122" i="19"/>
  <c r="H7970" i="19"/>
  <c r="H7218" i="19"/>
  <c r="O7218" i="19" s="1"/>
  <c r="H5940" i="19"/>
  <c r="H7112" i="19"/>
  <c r="H5695" i="19"/>
  <c r="B5695" i="19" s="1"/>
  <c r="H6376" i="19"/>
  <c r="H6207" i="19"/>
  <c r="H7593" i="19"/>
  <c r="H6341" i="19"/>
  <c r="H7451" i="19"/>
  <c r="O7451" i="19" s="1"/>
  <c r="H7994" i="19"/>
  <c r="H6846" i="19"/>
  <c r="H9535" i="19"/>
  <c r="H7852" i="19"/>
  <c r="H8783" i="19"/>
  <c r="H8872" i="19"/>
  <c r="H8612" i="19"/>
  <c r="H7954" i="19"/>
  <c r="O7954" i="19" s="1"/>
  <c r="H8699" i="19"/>
  <c r="H7029" i="19"/>
  <c r="H6862" i="19"/>
  <c r="H8639" i="19"/>
  <c r="H7042" i="19"/>
  <c r="H8298" i="19"/>
  <c r="H9034" i="19"/>
  <c r="H5700" i="19"/>
  <c r="B5700" i="19" s="1"/>
  <c r="H8538" i="19"/>
  <c r="H7245" i="19"/>
  <c r="H6009" i="19"/>
  <c r="H7389" i="19"/>
  <c r="H8952" i="19"/>
  <c r="H8058" i="19"/>
  <c r="H5581" i="19"/>
  <c r="H5428" i="19"/>
  <c r="O5428" i="19" s="1"/>
  <c r="H8734" i="19"/>
  <c r="H5906" i="19"/>
  <c r="H7533" i="19"/>
  <c r="H9010" i="19"/>
  <c r="H6324" i="19"/>
  <c r="H7455" i="19"/>
  <c r="H8690" i="19"/>
  <c r="H6648" i="19"/>
  <c r="O6648" i="19" s="1"/>
  <c r="H6129" i="19"/>
  <c r="H9247" i="19"/>
  <c r="H8632" i="19"/>
  <c r="H9136" i="19"/>
  <c r="H6254" i="19"/>
  <c r="H5902" i="19"/>
  <c r="H7561" i="19"/>
  <c r="H5777" i="19"/>
  <c r="B5777" i="19" s="1"/>
  <c r="H7461" i="19"/>
  <c r="H7777" i="19"/>
  <c r="H9561" i="19"/>
  <c r="H8505" i="19"/>
  <c r="H9202" i="19"/>
  <c r="H9191" i="19"/>
  <c r="H8164" i="19"/>
  <c r="H8746" i="19"/>
  <c r="O8746" i="19" s="1"/>
  <c r="H7610" i="19"/>
  <c r="H6858" i="19"/>
  <c r="H9325" i="19"/>
  <c r="H9118" i="19"/>
  <c r="H8241" i="19"/>
  <c r="H7088" i="19"/>
  <c r="H8249" i="19"/>
  <c r="H8108" i="19"/>
  <c r="O8108" i="19" s="1"/>
  <c r="H7699" i="19"/>
  <c r="H6442" i="19"/>
  <c r="H9029" i="19"/>
  <c r="H8037" i="19"/>
  <c r="H7093" i="19"/>
  <c r="H7005" i="19"/>
  <c r="H6600" i="19"/>
  <c r="H5413" i="19"/>
  <c r="B5413" i="19" s="1"/>
  <c r="H5719" i="19"/>
  <c r="B5719" i="19" s="1"/>
  <c r="H7142" i="19"/>
  <c r="H9537" i="19"/>
  <c r="H5626" i="19"/>
  <c r="H5959" i="19"/>
  <c r="H5962" i="19"/>
  <c r="H5602" i="19"/>
  <c r="H6685" i="19"/>
  <c r="O6685" i="19" s="1"/>
  <c r="H5726" i="19"/>
  <c r="H7296" i="19"/>
  <c r="H8629" i="19"/>
  <c r="H8122" i="19"/>
  <c r="H7766" i="19"/>
  <c r="H8641" i="19"/>
  <c r="H9538" i="19"/>
  <c r="H6673" i="19"/>
  <c r="O6673" i="19" s="1"/>
  <c r="H9230" i="19"/>
  <c r="H8800" i="19"/>
  <c r="H5770" i="19"/>
  <c r="H8270" i="19"/>
  <c r="H8367" i="19"/>
  <c r="H5857" i="19"/>
  <c r="H5715" i="19"/>
  <c r="H5974" i="19"/>
  <c r="B5974" i="19" s="1"/>
  <c r="H8247" i="19"/>
  <c r="H9459" i="19"/>
  <c r="H8153" i="19"/>
  <c r="H7227" i="19"/>
  <c r="H8562" i="19"/>
  <c r="H5527" i="19"/>
  <c r="H7681" i="19"/>
  <c r="H9433" i="19"/>
  <c r="O9433" i="19" s="1"/>
  <c r="H8822" i="19"/>
  <c r="H8962" i="19"/>
  <c r="H7601" i="19"/>
  <c r="H6240" i="19"/>
  <c r="H8086" i="19"/>
  <c r="H9540" i="19"/>
  <c r="H7875" i="19"/>
  <c r="H7765" i="19"/>
  <c r="O7765" i="19" s="1"/>
  <c r="H5604" i="19"/>
  <c r="H7399" i="19"/>
  <c r="H9457" i="19"/>
  <c r="H8688" i="19"/>
  <c r="H6158" i="19"/>
  <c r="H9096" i="19"/>
  <c r="H9175" i="19"/>
  <c r="H9376" i="19"/>
  <c r="O9376" i="19" s="1"/>
  <c r="H6101" i="19"/>
  <c r="H8136" i="19"/>
  <c r="H7905" i="19"/>
  <c r="H6982" i="19"/>
  <c r="H6737" i="19"/>
  <c r="H7286" i="19"/>
  <c r="H5971" i="19"/>
  <c r="H6892" i="19"/>
  <c r="O6892" i="19" s="1"/>
  <c r="H8917" i="19"/>
  <c r="H8179" i="19"/>
  <c r="H6366" i="19"/>
  <c r="H7169" i="19"/>
  <c r="H6553" i="19"/>
  <c r="H6388" i="19"/>
  <c r="H8214" i="19"/>
  <c r="H6218" i="19"/>
  <c r="O6218" i="19" s="1"/>
  <c r="H7528" i="19"/>
  <c r="H6495" i="19"/>
  <c r="H9321" i="19"/>
  <c r="H7622" i="19"/>
  <c r="H7647" i="19"/>
  <c r="H6689" i="19"/>
  <c r="H8429" i="19"/>
  <c r="H7997" i="19"/>
  <c r="O7997" i="19" s="1"/>
  <c r="H8947" i="19"/>
  <c r="H6954" i="19"/>
  <c r="H9189" i="19"/>
  <c r="H7375" i="19"/>
  <c r="H8711" i="19"/>
  <c r="H7646" i="19"/>
  <c r="H9305" i="19"/>
  <c r="H8584" i="19"/>
  <c r="O8584" i="19" s="1"/>
  <c r="H8103" i="19"/>
  <c r="H7860" i="19"/>
  <c r="H8114" i="19"/>
  <c r="H9499" i="19"/>
  <c r="H7046" i="19"/>
  <c r="H7150" i="19"/>
  <c r="H9523" i="19"/>
  <c r="H9110" i="19"/>
  <c r="O9110" i="19" s="1"/>
  <c r="H7130" i="19"/>
  <c r="H7488" i="19"/>
  <c r="H7604" i="19"/>
  <c r="H9107" i="19"/>
  <c r="H6679" i="19"/>
  <c r="H8420" i="19"/>
  <c r="H8765" i="19"/>
  <c r="H8399" i="19"/>
  <c r="O8399" i="19" s="1"/>
  <c r="H9266" i="19"/>
  <c r="H9055" i="19"/>
  <c r="H8779" i="19"/>
  <c r="H7174" i="19"/>
  <c r="H9357" i="19"/>
  <c r="H8668" i="19"/>
  <c r="H8045" i="19"/>
  <c r="H5832" i="19"/>
  <c r="B5832" i="19" s="1"/>
  <c r="H5498" i="19"/>
  <c r="H6362" i="19"/>
  <c r="H5998" i="19"/>
  <c r="H6907" i="19"/>
  <c r="H7771" i="19"/>
  <c r="H5929" i="19"/>
  <c r="H5863" i="19"/>
  <c r="H7637" i="19"/>
  <c r="O7637" i="19" s="1"/>
  <c r="H6025" i="19"/>
  <c r="H8915" i="19"/>
  <c r="H8958" i="19"/>
  <c r="H7857" i="19"/>
  <c r="H8802" i="19"/>
  <c r="H9051" i="19"/>
  <c r="H7791" i="19"/>
  <c r="H9169" i="19"/>
  <c r="O9169" i="19" s="1"/>
  <c r="H8516" i="19"/>
  <c r="H7299" i="19"/>
  <c r="H8016" i="19"/>
  <c r="H5897" i="19"/>
  <c r="H6166" i="19"/>
  <c r="H5681" i="19"/>
  <c r="H6124" i="19"/>
  <c r="H8617" i="19"/>
  <c r="O8617" i="19" s="1"/>
  <c r="H6514" i="19"/>
  <c r="H5651" i="19"/>
  <c r="H7623" i="19"/>
  <c r="H7859" i="19"/>
  <c r="H8905" i="19"/>
  <c r="H5934" i="19"/>
  <c r="H6014" i="19"/>
  <c r="H9369" i="19"/>
  <c r="O9369" i="19" s="1"/>
  <c r="H9348" i="19"/>
  <c r="H8332" i="19"/>
  <c r="H9294" i="19"/>
  <c r="H5678" i="19"/>
  <c r="H6516" i="19"/>
  <c r="H6953" i="19"/>
  <c r="H5688" i="19"/>
  <c r="H7226" i="19"/>
  <c r="O7226" i="19" s="1"/>
  <c r="H6050" i="19"/>
  <c r="H8254" i="19"/>
  <c r="H6444" i="19"/>
  <c r="H6437" i="19"/>
  <c r="H7080" i="19"/>
  <c r="H5803" i="19"/>
  <c r="H6876" i="19"/>
  <c r="H9101" i="19"/>
  <c r="O9101" i="19" s="1"/>
  <c r="H8023" i="19"/>
  <c r="H9095" i="19"/>
  <c r="H8169" i="19"/>
  <c r="H5866" i="19"/>
  <c r="H5517" i="19"/>
  <c r="H7213" i="19"/>
  <c r="H9204" i="19"/>
  <c r="H9290" i="19"/>
  <c r="O9290" i="19" s="1"/>
  <c r="H8395" i="19"/>
  <c r="H8215" i="19"/>
  <c r="H6978" i="19"/>
  <c r="H5560" i="19"/>
  <c r="B5560" i="19" s="1"/>
  <c r="H5761" i="19"/>
  <c r="H7807" i="19"/>
  <c r="H8413" i="19"/>
  <c r="H5467" i="19"/>
  <c r="B5467" i="19" s="1"/>
  <c r="H9133" i="19"/>
  <c r="H9062" i="19"/>
  <c r="H6276" i="19"/>
  <c r="H9181" i="19"/>
  <c r="H5819" i="19"/>
  <c r="H5434" i="19"/>
  <c r="H6908" i="19"/>
  <c r="H8504" i="19"/>
  <c r="O8504" i="19" s="1"/>
  <c r="H7543" i="19"/>
  <c r="H7398" i="19"/>
  <c r="H7971" i="19"/>
  <c r="H7340" i="19"/>
  <c r="H8893" i="19"/>
  <c r="H5748" i="19"/>
  <c r="H5768" i="19"/>
  <c r="H6618" i="19"/>
  <c r="O6618" i="19" s="1"/>
  <c r="H6308" i="19"/>
  <c r="H6187" i="19"/>
  <c r="H8997" i="19"/>
  <c r="H7819" i="19"/>
  <c r="H5510" i="19"/>
  <c r="H5598" i="19"/>
  <c r="H8449" i="19"/>
  <c r="H6994" i="19"/>
  <c r="O6994" i="19" s="1"/>
  <c r="H8549" i="19"/>
  <c r="H6102" i="19"/>
  <c r="H8431" i="19"/>
  <c r="H8761" i="19"/>
  <c r="H7977" i="19"/>
  <c r="H7203" i="19"/>
  <c r="H5692" i="19"/>
  <c r="H6979" i="19"/>
  <c r="O6979" i="19" s="1"/>
  <c r="H8205" i="19"/>
  <c r="H7387" i="19"/>
  <c r="H7358" i="19"/>
  <c r="H8959" i="19"/>
  <c r="H7113" i="19"/>
  <c r="H7109" i="19"/>
  <c r="H8669" i="19"/>
  <c r="H9460" i="19"/>
  <c r="O9460" i="19" s="1"/>
  <c r="H5708" i="19"/>
  <c r="H7473" i="19"/>
  <c r="H5630" i="19"/>
  <c r="H6531" i="19"/>
  <c r="H8874" i="19"/>
  <c r="H9400" i="19"/>
  <c r="H6468" i="19"/>
  <c r="H7921" i="19"/>
  <c r="O7921" i="19" s="1"/>
  <c r="H8236" i="19"/>
  <c r="H6357" i="19"/>
  <c r="H9000" i="19"/>
  <c r="H6787" i="19"/>
  <c r="H7217" i="19"/>
  <c r="H5753" i="19"/>
  <c r="B5753" i="19" s="1"/>
  <c r="H9414" i="19"/>
  <c r="H8787" i="19"/>
  <c r="O8787" i="19" s="1"/>
  <c r="H6998" i="19"/>
  <c r="H8908" i="19"/>
  <c r="H7052" i="19"/>
  <c r="H6277" i="19"/>
  <c r="H8684" i="19"/>
  <c r="H7818" i="19"/>
  <c r="H5690" i="19"/>
  <c r="H9104" i="19"/>
  <c r="O9104" i="19" s="1"/>
  <c r="H7843" i="19"/>
  <c r="H7076" i="19"/>
  <c r="H6061" i="19"/>
  <c r="H8461" i="19"/>
  <c r="H5493" i="19"/>
  <c r="H6902" i="19"/>
  <c r="H8926" i="19"/>
  <c r="H7838" i="19"/>
  <c r="O7838" i="19" s="1"/>
  <c r="H7574" i="19"/>
  <c r="H5872" i="19"/>
  <c r="H6367" i="19"/>
  <c r="H8368" i="19"/>
  <c r="H5884" i="19"/>
  <c r="H6248" i="19"/>
  <c r="H8233" i="19"/>
  <c r="H5438" i="19"/>
  <c r="O5438" i="19" s="1"/>
  <c r="H6053" i="19"/>
  <c r="H7472" i="19"/>
  <c r="H9237" i="19"/>
  <c r="H7388" i="19"/>
  <c r="H8137" i="19"/>
  <c r="H8642" i="19"/>
  <c r="H8063" i="19"/>
  <c r="H8966" i="19"/>
  <c r="O8966" i="19" s="1"/>
  <c r="H5816" i="19"/>
  <c r="H9015" i="19"/>
  <c r="H8121" i="19"/>
  <c r="H5514" i="19"/>
  <c r="H8001" i="19"/>
  <c r="H7938" i="19"/>
  <c r="H9359" i="19"/>
  <c r="H9483" i="19"/>
  <c r="O9483" i="19" s="1"/>
  <c r="H7949" i="19"/>
  <c r="H8066" i="19"/>
  <c r="H8426" i="19"/>
  <c r="H6755" i="19"/>
  <c r="H7686" i="19"/>
  <c r="H7269" i="19"/>
  <c r="H8159" i="19"/>
  <c r="H6153" i="19"/>
  <c r="O6153" i="19" s="1"/>
  <c r="H9151" i="19"/>
  <c r="H5869" i="19"/>
  <c r="H6326" i="19"/>
  <c r="H8476" i="19"/>
  <c r="H9346" i="19"/>
  <c r="H5577" i="19"/>
  <c r="H7330" i="19"/>
  <c r="H5609" i="19"/>
  <c r="B5609" i="19" s="1"/>
  <c r="H6034" i="19"/>
  <c r="H5518" i="19"/>
  <c r="H5652" i="19"/>
  <c r="H5821" i="19"/>
  <c r="H5421" i="19"/>
  <c r="H6368" i="19"/>
  <c r="H6612" i="19"/>
  <c r="H6794" i="19"/>
  <c r="O6794" i="19" s="1"/>
  <c r="H8237" i="19"/>
  <c r="H7693" i="19"/>
  <c r="H6515" i="19"/>
  <c r="H7276" i="19"/>
  <c r="H7939" i="19"/>
  <c r="H7614" i="19"/>
  <c r="H6666" i="19"/>
  <c r="H8985" i="19"/>
  <c r="O8985" i="19" s="1"/>
  <c r="H8621" i="19"/>
  <c r="H9551" i="19"/>
  <c r="H5890" i="19"/>
  <c r="H6313" i="19"/>
  <c r="H8418" i="19"/>
  <c r="H7214" i="19"/>
  <c r="H8118" i="19"/>
  <c r="H9527" i="19"/>
  <c r="O9527" i="19" s="1"/>
  <c r="H9156" i="19"/>
  <c r="H6540" i="19"/>
  <c r="H9337" i="19"/>
  <c r="H8803" i="19"/>
  <c r="H6261" i="19"/>
  <c r="H6879" i="19"/>
  <c r="H8354" i="19"/>
  <c r="H9160" i="19"/>
  <c r="O9160" i="19" s="1"/>
  <c r="H7240" i="19"/>
  <c r="H5994" i="19"/>
  <c r="H8657" i="19"/>
  <c r="H6024" i="19"/>
  <c r="H6219" i="19"/>
  <c r="H9424" i="19"/>
  <c r="H8143" i="19"/>
  <c r="H5477" i="19"/>
  <c r="B5477" i="19" s="1"/>
  <c r="H7984" i="19"/>
  <c r="H8479" i="19"/>
  <c r="H7422" i="19"/>
  <c r="H5924" i="19"/>
  <c r="H7162" i="19"/>
  <c r="H7936" i="19"/>
  <c r="H6867" i="19"/>
  <c r="H7808" i="19"/>
  <c r="O7808" i="19" s="1"/>
  <c r="H8928" i="19"/>
  <c r="H6543" i="19"/>
  <c r="H6626" i="19"/>
  <c r="H7092" i="19"/>
  <c r="H5727" i="19"/>
  <c r="H8996" i="19"/>
  <c r="H7535" i="19"/>
  <c r="H8721" i="19"/>
  <c r="O8721" i="19" s="1"/>
  <c r="H5479" i="19"/>
  <c r="H8606" i="19"/>
  <c r="H8715" i="19"/>
  <c r="H7235" i="19"/>
  <c r="H7443" i="19"/>
  <c r="H7346" i="19"/>
  <c r="H5593" i="19"/>
  <c r="B5593" i="19" s="1"/>
  <c r="H9074" i="19"/>
  <c r="O9074" i="19" s="1"/>
  <c r="H8832" i="19"/>
  <c r="H7831" i="19"/>
  <c r="H6965" i="19"/>
  <c r="H8458" i="19"/>
  <c r="H7361" i="19"/>
  <c r="H6598" i="19"/>
  <c r="H9501" i="19"/>
  <c r="H6822" i="19"/>
  <c r="O6822" i="19" s="1"/>
  <c r="H9278" i="19"/>
  <c r="H5913" i="19"/>
  <c r="H5474" i="19"/>
  <c r="H5597" i="19"/>
  <c r="H6011" i="19"/>
  <c r="H7982" i="19"/>
  <c r="H7071" i="19"/>
  <c r="H8084" i="19"/>
  <c r="O8084" i="19" s="1"/>
  <c r="H6073" i="19"/>
  <c r="H8916" i="19"/>
  <c r="H7669" i="19"/>
  <c r="H6122" i="19"/>
  <c r="H6799" i="19"/>
  <c r="H9083" i="19"/>
  <c r="H6150" i="19"/>
  <c r="H5674" i="19"/>
  <c r="O5674" i="19" s="1"/>
  <c r="H7767" i="19"/>
  <c r="H7151" i="19"/>
  <c r="H6420" i="19"/>
  <c r="H6683" i="19"/>
  <c r="H6919" i="19"/>
  <c r="H8334" i="19"/>
  <c r="H5554" i="19"/>
  <c r="H9048" i="19"/>
  <c r="O9048" i="19" s="1"/>
  <c r="H7789" i="19"/>
  <c r="H7060" i="19"/>
  <c r="H7009" i="19"/>
  <c r="H8465" i="19"/>
  <c r="H7237" i="19"/>
  <c r="H5907" i="19"/>
  <c r="H8587" i="19"/>
  <c r="H5653" i="19"/>
  <c r="O5653" i="19" s="1"/>
  <c r="H6457" i="19"/>
  <c r="H6269" i="19"/>
  <c r="H7485" i="19"/>
  <c r="H7680" i="19"/>
  <c r="H9126" i="19"/>
  <c r="H8489" i="19"/>
  <c r="H8869" i="19"/>
  <c r="H7402" i="19"/>
  <c r="O7402" i="19" s="1"/>
  <c r="H6629" i="19"/>
  <c r="H6641" i="19"/>
  <c r="H8435" i="19"/>
  <c r="H8183" i="19"/>
  <c r="H5541" i="19"/>
  <c r="H8942" i="19"/>
  <c r="H5732" i="19"/>
  <c r="B5732" i="19" s="1"/>
  <c r="H5773" i="19"/>
  <c r="O5773" i="19" s="1"/>
  <c r="H6111" i="19"/>
  <c r="H6334" i="19"/>
  <c r="H8859" i="19"/>
  <c r="H9293" i="19"/>
  <c r="H7633" i="19"/>
  <c r="H5792" i="19"/>
  <c r="H7795" i="19"/>
  <c r="H9386" i="19"/>
  <c r="O9386" i="19" s="1"/>
  <c r="H5487" i="19"/>
  <c r="B5487" i="19" s="1"/>
  <c r="H6777" i="19"/>
  <c r="H6537" i="19"/>
  <c r="H8857" i="19"/>
  <c r="H7653" i="19"/>
  <c r="H8703" i="19"/>
  <c r="H9536" i="19"/>
  <c r="H5671" i="19"/>
  <c r="O5671" i="19" s="1"/>
  <c r="H8198" i="19"/>
  <c r="H6757" i="19"/>
  <c r="H5466" i="19"/>
  <c r="H7741" i="19"/>
  <c r="H8722" i="19"/>
  <c r="H8234" i="19"/>
  <c r="H9211" i="19"/>
  <c r="H5947" i="19"/>
  <c r="B5947" i="19" s="1"/>
  <c r="H5725" i="19"/>
  <c r="H8794" i="19"/>
  <c r="H8726" i="19"/>
  <c r="H6936" i="19"/>
  <c r="H8437" i="19"/>
  <c r="H6989" i="19"/>
  <c r="H8200" i="19"/>
  <c r="H5877" i="19"/>
  <c r="O5877" i="19" s="1"/>
  <c r="H5478" i="19"/>
  <c r="H8010" i="19"/>
  <c r="H6035" i="19"/>
  <c r="H5845" i="19"/>
  <c r="H6574" i="19"/>
  <c r="H6739" i="19"/>
  <c r="H6043" i="19"/>
  <c r="H5587" i="19"/>
  <c r="B5587" i="19" s="1"/>
  <c r="H7418" i="19"/>
  <c r="H8941" i="19"/>
  <c r="H9235" i="19"/>
  <c r="H8763" i="19"/>
  <c r="H9451" i="19"/>
  <c r="H7021" i="19"/>
  <c r="H6941" i="19"/>
  <c r="H6466" i="19"/>
  <c r="O6466" i="19" s="1"/>
  <c r="H6532" i="19"/>
  <c r="H8818" i="19"/>
  <c r="H7205" i="19"/>
  <c r="H8444" i="19"/>
  <c r="H7051" i="19"/>
  <c r="H6185" i="19"/>
  <c r="H9076" i="19"/>
  <c r="H6703" i="19"/>
  <c r="O6703" i="19" s="1"/>
  <c r="H7530" i="19"/>
  <c r="H8149" i="19"/>
  <c r="H9045" i="19"/>
  <c r="H7802" i="19"/>
  <c r="H7735" i="19"/>
  <c r="H9387" i="19"/>
  <c r="H7606" i="19"/>
  <c r="H8353" i="19"/>
  <c r="O8353" i="19" s="1"/>
  <c r="H8564" i="19"/>
  <c r="H7322" i="19"/>
  <c r="H6851" i="19"/>
  <c r="H8774" i="19"/>
  <c r="H9354" i="19"/>
  <c r="H5531" i="19"/>
  <c r="H6360" i="19"/>
  <c r="H6575" i="19"/>
  <c r="O6575" i="19" s="1"/>
  <c r="H7416" i="19"/>
  <c r="H8546" i="19"/>
  <c r="H8166" i="19"/>
  <c r="H5756" i="19"/>
  <c r="H8770" i="19"/>
  <c r="H7224" i="19"/>
  <c r="H9260" i="19"/>
  <c r="H7666" i="19"/>
  <c r="O7666" i="19" s="1"/>
  <c r="H6885" i="19"/>
  <c r="H6099" i="19"/>
  <c r="H9163" i="19"/>
  <c r="H7477" i="19"/>
  <c r="H6156" i="19"/>
  <c r="H7744" i="19"/>
  <c r="H8631" i="19"/>
  <c r="H8263" i="19"/>
  <c r="O8263" i="19" s="1"/>
  <c r="H7426" i="19"/>
  <c r="H6762" i="19"/>
  <c r="H7111" i="19"/>
  <c r="H8026" i="19"/>
  <c r="H7136" i="19"/>
  <c r="H9174" i="19"/>
  <c r="H6536" i="19"/>
  <c r="H9363" i="19"/>
  <c r="O9363" i="19" s="1"/>
  <c r="H5965" i="19"/>
  <c r="H6477" i="19"/>
  <c r="H9273" i="19"/>
  <c r="H7841" i="19"/>
  <c r="H9399" i="19"/>
  <c r="H8365" i="19"/>
  <c r="H5746" i="19"/>
  <c r="H7642" i="19"/>
  <c r="O7642" i="19" s="1"/>
  <c r="H7858" i="19"/>
  <c r="H8583" i="19"/>
  <c r="H8986" i="19"/>
  <c r="H9047" i="19"/>
  <c r="H7507" i="19"/>
  <c r="H6235" i="19"/>
  <c r="H5423" i="19"/>
  <c r="H6527" i="19"/>
  <c r="O6527" i="19" s="1"/>
  <c r="H8808" i="19"/>
  <c r="H6013" i="19"/>
  <c r="H7323" i="19"/>
  <c r="H6005" i="19"/>
  <c r="H6293" i="19"/>
  <c r="H6139" i="19"/>
  <c r="H7716" i="19"/>
  <c r="H6517" i="19"/>
  <c r="O6517" i="19" s="1"/>
  <c r="H6006" i="19"/>
  <c r="H8565" i="19"/>
  <c r="H5457" i="19"/>
  <c r="H7003" i="19"/>
  <c r="H7305" i="19"/>
  <c r="H6584" i="19"/>
  <c r="H9517" i="19"/>
  <c r="H5647" i="19"/>
  <c r="O5647" i="19" s="1"/>
  <c r="H7893" i="19"/>
  <c r="H8390" i="19"/>
  <c r="H8671" i="19"/>
  <c r="H7640" i="19"/>
  <c r="H6678" i="19"/>
  <c r="H7895" i="19"/>
  <c r="H8902" i="19"/>
  <c r="H7413" i="19"/>
  <c r="O7413" i="19" s="1"/>
  <c r="H5837" i="19"/>
  <c r="H9078" i="19"/>
  <c r="H8430" i="19"/>
  <c r="H6681" i="19"/>
  <c r="H9490" i="19"/>
  <c r="H6132" i="19"/>
  <c r="H6179" i="19"/>
  <c r="H8291" i="19"/>
  <c r="O8291" i="19" s="1"/>
  <c r="H6823" i="19"/>
  <c r="H7078" i="19"/>
  <c r="H5440" i="19"/>
  <c r="H6078" i="19"/>
  <c r="H8870" i="19"/>
  <c r="H7813" i="19"/>
  <c r="H6696" i="19"/>
  <c r="H7152" i="19"/>
  <c r="O7152" i="19" s="1"/>
  <c r="H9027" i="19"/>
  <c r="H6802" i="19"/>
  <c r="H5733" i="19"/>
  <c r="H8381" i="19"/>
  <c r="H5847" i="19"/>
  <c r="H7279" i="19"/>
  <c r="H8189" i="19"/>
  <c r="H8739" i="19"/>
  <c r="O8739" i="19" s="1"/>
  <c r="H9478" i="19"/>
  <c r="H9351" i="19"/>
  <c r="H8182" i="19"/>
  <c r="H5540" i="19"/>
  <c r="H7925" i="19"/>
  <c r="H8539" i="19"/>
  <c r="H8821" i="19"/>
  <c r="H9009" i="19"/>
  <c r="O9009" i="19" s="1"/>
  <c r="H7297" i="19"/>
  <c r="H6281" i="19"/>
  <c r="H5449" i="19"/>
  <c r="H5495" i="19"/>
  <c r="H6770" i="19"/>
  <c r="H5996" i="19"/>
  <c r="H8531" i="19"/>
  <c r="H6951" i="19"/>
  <c r="O6951" i="19" s="1"/>
  <c r="H6133" i="19"/>
  <c r="H7972" i="19"/>
  <c r="H6074" i="19"/>
  <c r="H8556" i="19"/>
  <c r="H5458" i="19"/>
  <c r="H9458" i="19"/>
  <c r="H8559" i="19"/>
  <c r="H6075" i="19"/>
  <c r="B6075" i="19" s="1"/>
  <c r="H5504" i="19"/>
  <c r="H6585" i="19"/>
  <c r="H9234" i="19"/>
  <c r="H7362" i="19"/>
  <c r="H7914" i="19"/>
  <c r="H6337" i="19"/>
  <c r="H9503" i="19"/>
  <c r="H8091" i="19"/>
  <c r="O8091" i="19" s="1"/>
  <c r="H7075" i="19"/>
  <c r="H5591" i="19"/>
  <c r="H6450" i="19"/>
  <c r="H7450" i="19"/>
  <c r="H5548" i="19"/>
  <c r="H8694" i="19"/>
  <c r="H8572" i="19"/>
  <c r="H9500" i="19"/>
  <c r="O9500" i="19" s="1"/>
  <c r="H5950" i="19"/>
  <c r="H8730" i="19"/>
  <c r="H7608" i="19"/>
  <c r="H7568" i="19"/>
  <c r="H7874" i="19"/>
  <c r="H6019" i="19"/>
  <c r="H7010" i="19"/>
  <c r="H5693" i="19"/>
  <c r="H5926" i="19"/>
  <c r="H8225" i="19"/>
  <c r="H8923" i="19"/>
  <c r="H9033" i="19"/>
  <c r="H7803" i="19"/>
  <c r="H7202" i="19"/>
  <c r="H8526" i="19"/>
  <c r="H5456" i="19"/>
  <c r="B5456" i="19" s="1"/>
  <c r="H8919" i="19"/>
  <c r="H6717" i="19"/>
  <c r="H8004" i="19"/>
  <c r="H5606" i="19"/>
  <c r="H8035" i="19"/>
  <c r="H8672" i="19"/>
  <c r="H7470" i="19"/>
  <c r="H5422" i="19"/>
  <c r="B5422" i="19" s="1"/>
  <c r="H8670" i="19"/>
  <c r="H7161" i="19"/>
  <c r="H8511" i="19"/>
  <c r="H7532" i="19"/>
  <c r="H7193" i="19"/>
  <c r="H9080" i="19"/>
  <c r="H8879" i="19"/>
  <c r="H9030" i="19"/>
  <c r="O9030" i="19" s="1"/>
  <c r="H8784" i="19"/>
  <c r="H7607" i="19"/>
  <c r="H6311" i="19"/>
  <c r="H9368" i="19"/>
  <c r="H6410" i="19"/>
  <c r="H8554" i="19"/>
  <c r="H7254" i="19"/>
  <c r="H8613" i="19"/>
  <c r="O8613" i="19" s="1"/>
  <c r="H7314" i="19"/>
  <c r="H5432" i="19"/>
  <c r="B5432" i="19" s="1"/>
  <c r="H5741" i="19"/>
  <c r="H6906" i="19"/>
  <c r="H6461" i="19"/>
  <c r="H7794" i="19"/>
  <c r="H8315" i="19"/>
  <c r="H5586" i="19"/>
  <c r="O5586" i="19" s="1"/>
  <c r="H6057" i="19"/>
  <c r="H6291" i="19"/>
  <c r="H8232" i="19"/>
  <c r="H5490" i="19"/>
  <c r="H9556" i="19"/>
  <c r="H8527" i="19"/>
  <c r="H9250" i="19"/>
  <c r="H6224" i="19"/>
  <c r="O6224" i="19" s="1"/>
  <c r="H9145" i="19"/>
  <c r="H5578" i="19"/>
  <c r="H8776" i="19"/>
  <c r="H6967" i="19"/>
  <c r="H7047" i="19"/>
  <c r="H9391" i="19"/>
  <c r="H8586" i="19"/>
  <c r="O8586" i="19" s="1"/>
  <c r="H6183" i="19"/>
  <c r="O6183" i="19" s="1"/>
  <c r="H8708" i="19"/>
  <c r="H5088" i="19"/>
  <c r="B5088" i="19" s="1"/>
  <c r="H8256" i="19"/>
  <c r="H7720" i="19"/>
  <c r="H7629" i="19"/>
  <c r="H6030" i="19"/>
  <c r="H6592" i="19"/>
  <c r="H7310" i="19"/>
  <c r="O7310" i="19" s="1"/>
  <c r="H8361" i="19"/>
  <c r="H9395" i="19"/>
  <c r="H7570" i="19"/>
  <c r="H9552" i="19"/>
  <c r="H6534" i="19"/>
  <c r="H6415" i="19"/>
  <c r="H5500" i="19"/>
  <c r="H7920" i="19"/>
  <c r="O7920" i="19" s="1"/>
  <c r="H6914" i="19"/>
  <c r="H8495" i="19"/>
  <c r="H7395" i="19"/>
  <c r="H6556" i="19"/>
  <c r="H5080" i="19"/>
  <c r="H5990" i="19"/>
  <c r="H7344" i="19"/>
  <c r="H8191" i="19"/>
  <c r="O8191" i="19" s="1"/>
  <c r="H9022" i="19"/>
  <c r="H8447" i="19"/>
  <c r="H9152" i="19"/>
  <c r="H5826" i="19"/>
  <c r="H5704" i="19"/>
  <c r="H5736" i="19"/>
  <c r="H7368" i="19"/>
  <c r="H9439" i="19"/>
  <c r="O9439" i="19" s="1"/>
  <c r="H7329" i="19"/>
  <c r="H7417" i="19"/>
  <c r="H8438" i="19"/>
  <c r="H6108" i="19"/>
  <c r="H6180" i="19"/>
  <c r="H7072" i="19"/>
  <c r="H7098" i="19"/>
  <c r="H8378" i="19"/>
  <c r="O8378" i="19" s="1"/>
  <c r="H7763" i="19"/>
  <c r="H8219" i="19"/>
  <c r="H8147" i="19"/>
  <c r="H6607" i="19"/>
  <c r="H6677" i="19"/>
  <c r="H8575" i="19"/>
  <c r="H5968" i="19"/>
  <c r="H7486" i="19"/>
  <c r="O7486" i="19" s="1"/>
  <c r="H6396" i="19"/>
  <c r="H6791" i="19"/>
  <c r="H9349" i="19"/>
  <c r="H7952" i="19"/>
  <c r="H6192" i="19"/>
  <c r="H9306" i="19"/>
  <c r="H9059" i="19"/>
  <c r="H6894" i="19"/>
  <c r="O6894" i="19" s="1"/>
  <c r="H7289" i="19"/>
  <c r="H9402" i="19"/>
  <c r="H5718" i="19"/>
  <c r="B5718" i="19" s="1"/>
  <c r="H7885" i="19"/>
  <c r="H8856" i="19"/>
  <c r="H6726" i="19"/>
  <c r="H6985" i="19"/>
  <c r="H7014" i="19"/>
  <c r="O7014" i="19" s="1"/>
  <c r="H6830" i="19"/>
  <c r="H5883" i="19"/>
  <c r="H7916" i="19"/>
  <c r="H6332" i="19"/>
  <c r="H7311" i="19"/>
  <c r="H6857" i="19"/>
  <c r="H8760" i="19"/>
  <c r="H5774" i="19"/>
  <c r="O5774" i="19" s="1"/>
  <c r="H6386" i="19"/>
  <c r="H5624" i="19"/>
  <c r="H9466" i="19"/>
  <c r="H8299" i="19"/>
  <c r="H8356" i="19"/>
  <c r="H8938" i="19"/>
  <c r="H7081" i="19"/>
  <c r="H7463" i="19"/>
  <c r="O7463" i="19" s="1"/>
  <c r="H6307" i="19"/>
  <c r="H9423" i="19"/>
  <c r="H7826" i="19"/>
  <c r="H9480" i="19"/>
  <c r="H8515" i="19"/>
  <c r="H6190" i="19"/>
  <c r="H6279" i="19"/>
  <c r="H6651" i="19"/>
  <c r="O6651" i="19" s="1"/>
  <c r="H6163" i="19"/>
  <c r="H8081" i="19"/>
  <c r="H7825" i="19"/>
  <c r="H7062" i="19"/>
  <c r="H9131" i="19"/>
  <c r="H7820" i="19"/>
  <c r="H7697" i="19"/>
  <c r="H7927" i="19"/>
  <c r="O7927" i="19" s="1"/>
  <c r="H6500" i="19"/>
  <c r="H8674" i="19"/>
  <c r="H6169" i="19"/>
  <c r="H6889" i="19"/>
  <c r="H7727" i="19"/>
  <c r="H5991" i="19"/>
  <c r="H8929" i="19"/>
  <c r="H8979" i="19"/>
  <c r="O8979" i="19" s="1"/>
  <c r="H5625" i="19"/>
  <c r="H9089" i="19"/>
  <c r="H6740" i="19"/>
  <c r="H8258" i="19"/>
  <c r="H7577" i="19"/>
  <c r="H5871" i="19"/>
  <c r="H6147" i="19"/>
  <c r="H5696" i="19"/>
  <c r="O5696" i="19" s="1"/>
  <c r="H5848" i="19"/>
  <c r="H9187" i="19"/>
  <c r="H6874" i="19"/>
  <c r="H7061" i="19"/>
  <c r="H8924" i="19"/>
  <c r="H8243" i="19"/>
  <c r="H8432" i="19"/>
  <c r="H7613" i="19"/>
  <c r="O7613" i="19" s="1"/>
  <c r="H7228" i="19"/>
  <c r="H8206" i="19"/>
  <c r="H6944" i="19"/>
  <c r="H6246" i="19"/>
  <c r="H5646" i="19"/>
  <c r="H9276" i="19"/>
  <c r="H6266" i="19"/>
  <c r="O6266" i="19" s="1"/>
  <c r="H5938" i="19"/>
  <c r="O5938" i="19" s="1"/>
  <c r="H8689" i="19"/>
  <c r="H7134" i="19"/>
  <c r="H7191" i="19"/>
  <c r="H7419" i="19"/>
  <c r="H8571" i="19"/>
  <c r="H9404" i="19"/>
  <c r="H8211" i="19"/>
  <c r="H5983" i="19"/>
  <c r="O5983" i="19" s="1"/>
  <c r="H7733" i="19"/>
  <c r="H6854" i="19"/>
  <c r="H8660" i="19"/>
  <c r="H6302" i="19"/>
  <c r="H8196" i="19"/>
  <c r="H8392" i="19"/>
  <c r="H5825" i="19"/>
  <c r="H8403" i="19"/>
  <c r="O8403" i="19" s="1"/>
  <c r="H7255" i="19"/>
  <c r="H5507" i="19"/>
  <c r="H8658" i="19"/>
  <c r="H7445" i="19"/>
  <c r="H6682" i="19"/>
  <c r="H8702" i="19"/>
  <c r="H6578" i="19"/>
  <c r="H7381" i="19"/>
  <c r="O7381" i="19" s="1"/>
  <c r="H6018" i="19"/>
  <c r="H7712" i="19"/>
  <c r="H8080" i="19"/>
  <c r="H9182" i="19"/>
  <c r="H7828" i="19"/>
  <c r="H7915" i="19"/>
  <c r="H8017" i="19"/>
  <c r="H6963" i="19"/>
  <c r="O6963" i="19" s="1"/>
  <c r="H6797" i="19"/>
  <c r="H7609" i="19"/>
  <c r="H9452" i="19"/>
  <c r="H6382" i="19"/>
  <c r="H9549" i="19"/>
  <c r="H7187" i="19"/>
  <c r="H8634" i="19"/>
  <c r="H7277" i="19"/>
  <c r="O7277" i="19" s="1"/>
  <c r="H6230" i="19"/>
  <c r="H8813" i="19"/>
  <c r="H6017" i="19"/>
  <c r="H6840" i="19"/>
  <c r="H9037" i="19"/>
  <c r="H9232" i="19"/>
  <c r="H8547" i="19"/>
  <c r="H5841" i="19"/>
  <c r="B5841" i="19" s="1"/>
  <c r="H7670" i="19"/>
  <c r="H9562" i="19"/>
  <c r="H8226" i="19"/>
  <c r="H7176" i="19"/>
  <c r="H8115" i="19"/>
  <c r="H9553" i="19"/>
  <c r="H5834" i="19"/>
  <c r="H5925" i="19"/>
  <c r="B5925" i="19" s="1"/>
  <c r="H5538" i="19"/>
  <c r="H6232" i="19"/>
  <c r="H9170" i="19"/>
  <c r="H7750" i="19"/>
  <c r="H7027" i="19"/>
  <c r="H6773" i="19"/>
  <c r="H7106" i="19"/>
  <c r="H5790" i="19"/>
  <c r="B5790" i="19" s="1"/>
  <c r="H7294" i="19"/>
  <c r="H5669" i="19"/>
  <c r="H8285" i="19"/>
  <c r="H8615" i="19"/>
  <c r="H8207" i="19"/>
  <c r="H6004" i="19"/>
  <c r="H6634" i="19"/>
  <c r="H7177" i="19"/>
  <c r="O7177" i="19" s="1"/>
  <c r="H6172" i="19"/>
  <c r="H7855" i="19"/>
  <c r="H7725" i="19"/>
  <c r="H7137" i="19"/>
  <c r="H7963" i="19"/>
  <c r="H7153" i="19"/>
  <c r="H8240" i="19"/>
  <c r="H9002" i="19"/>
  <c r="O9002" i="19" s="1"/>
  <c r="H7877" i="19"/>
  <c r="H5852" i="19"/>
  <c r="H7166" i="19"/>
  <c r="H8887" i="19"/>
  <c r="H7171" i="19"/>
  <c r="H6095" i="19"/>
  <c r="H9158" i="19"/>
  <c r="H5893" i="19"/>
  <c r="O5893" i="19" s="1"/>
  <c r="H8967" i="19"/>
  <c r="H5079" i="19"/>
  <c r="H9253" i="19"/>
  <c r="H8173" i="19"/>
  <c r="H6481" i="19"/>
  <c r="H8756" i="19"/>
  <c r="H7250" i="19"/>
  <c r="H8192" i="19"/>
  <c r="O8192" i="19" s="1"/>
  <c r="H9417" i="19"/>
  <c r="H6786" i="19"/>
  <c r="H6780" i="19"/>
  <c r="H9155" i="19"/>
  <c r="H9283" i="19"/>
  <c r="H8497" i="19"/>
  <c r="H8552" i="19"/>
  <c r="H7037" i="19"/>
  <c r="O7037" i="19" s="1"/>
  <c r="H8964" i="19"/>
  <c r="H6454" i="19"/>
  <c r="H7049" i="19"/>
  <c r="H6223" i="19"/>
  <c r="H7979" i="19"/>
  <c r="H6445" i="19"/>
  <c r="H6204" i="19"/>
  <c r="H6620" i="19"/>
  <c r="O6620" i="19" s="1"/>
  <c r="H9428" i="19"/>
  <c r="H5742" i="19"/>
  <c r="H6476" i="19"/>
  <c r="H6136" i="19"/>
  <c r="H9479" i="19"/>
  <c r="H5728" i="19"/>
  <c r="H5575" i="19"/>
  <c r="H5923" i="19"/>
  <c r="O5923" i="19" s="1"/>
  <c r="H9201" i="19"/>
  <c r="H9031" i="19"/>
  <c r="H6928" i="19"/>
  <c r="H6381" i="19"/>
  <c r="H9470" i="19"/>
  <c r="H8801" i="19"/>
  <c r="H7648" i="19"/>
  <c r="H7617" i="19"/>
  <c r="O7617" i="19" s="1"/>
  <c r="H8677" i="19"/>
  <c r="H8345" i="19"/>
  <c r="H7385" i="19"/>
  <c r="H7945" i="19"/>
  <c r="H6349" i="19"/>
  <c r="H8464" i="19"/>
  <c r="H7929" i="19"/>
  <c r="O7929" i="19" s="1"/>
  <c r="H6838" i="19"/>
  <c r="O6838" i="19" s="1"/>
  <c r="H6552" i="19"/>
  <c r="H7050" i="19"/>
  <c r="H6084" i="19"/>
  <c r="H5964" i="19"/>
  <c r="H8596" i="19"/>
  <c r="H8373" i="19"/>
  <c r="H8855" i="19"/>
  <c r="H7657" i="19"/>
  <c r="O7657" i="19" s="1"/>
  <c r="H5425" i="19"/>
  <c r="H9242" i="19"/>
  <c r="H9334" i="19"/>
  <c r="H6841" i="19"/>
  <c r="H7886" i="19"/>
  <c r="H5635" i="19"/>
  <c r="H6371" i="19"/>
  <c r="H9544" i="19"/>
  <c r="O9544" i="19" s="1"/>
  <c r="H6173" i="19"/>
  <c r="H9128" i="19"/>
  <c r="H7995" i="19"/>
  <c r="H6346" i="19"/>
  <c r="H8411" i="19"/>
  <c r="H7458" i="19"/>
  <c r="H7748" i="19"/>
  <c r="H6655" i="19"/>
  <c r="O6655" i="19" s="1"/>
  <c r="H8805" i="19"/>
  <c r="H6547" i="19"/>
  <c r="H7309" i="19"/>
  <c r="H7500" i="19"/>
  <c r="H6239" i="19"/>
  <c r="H8717" i="19"/>
  <c r="H8728" i="19"/>
  <c r="O8728" i="19" s="1"/>
  <c r="H7553" i="19"/>
  <c r="O7553" i="19" s="1"/>
  <c r="H7073" i="19"/>
  <c r="H6199" i="19"/>
  <c r="H7676" i="19"/>
  <c r="H6712" i="19"/>
  <c r="H7101" i="19"/>
  <c r="H5822" i="19"/>
  <c r="H9338" i="19"/>
  <c r="H7132" i="19"/>
  <c r="O7132" i="19" s="1"/>
  <c r="H7810" i="19"/>
  <c r="H5529" i="19"/>
  <c r="H9274" i="19"/>
  <c r="H8487" i="19"/>
  <c r="H8304" i="19"/>
  <c r="H8710" i="19"/>
  <c r="H5836" i="19"/>
  <c r="H7785" i="19"/>
  <c r="O7785" i="19" s="1"/>
  <c r="H7274" i="19"/>
  <c r="H7509" i="19"/>
  <c r="H6210" i="19"/>
  <c r="H8309" i="19"/>
  <c r="H7714" i="19"/>
  <c r="H7259" i="19"/>
  <c r="H6395" i="19"/>
  <c r="H7482" i="19"/>
  <c r="O7482" i="19" s="1"/>
  <c r="H5731" i="19"/>
  <c r="H9559" i="19"/>
  <c r="H5579" i="19"/>
  <c r="H8284" i="19"/>
  <c r="H7175" i="19"/>
  <c r="H6502" i="19"/>
  <c r="H9340" i="19"/>
  <c r="H6112" i="19"/>
  <c r="O6112" i="19" s="1"/>
  <c r="H7318" i="19"/>
  <c r="H6672" i="19"/>
  <c r="H9510" i="19"/>
  <c r="H6348" i="19"/>
  <c r="H8387" i="19"/>
  <c r="H7578" i="19"/>
  <c r="H6206" i="19"/>
  <c r="H8603" i="19"/>
  <c r="O8603" i="19" s="1"/>
  <c r="H9550" i="19"/>
  <c r="H6242" i="19"/>
  <c r="H7674" i="19"/>
  <c r="H5659" i="19"/>
  <c r="H6643" i="19"/>
  <c r="H7408" i="19"/>
  <c r="H6725" i="19"/>
  <c r="H9446" i="19"/>
  <c r="O9446" i="19" s="1"/>
  <c r="H7244" i="19"/>
  <c r="H6980" i="19"/>
  <c r="H5485" i="19"/>
  <c r="H6355" i="19"/>
  <c r="H8560" i="19"/>
  <c r="H7752" i="19"/>
  <c r="H5824" i="19"/>
  <c r="H6331" i="19"/>
  <c r="O6331" i="19" s="1"/>
  <c r="H6197" i="19"/>
  <c r="H7542" i="19"/>
  <c r="H7746" i="19"/>
  <c r="H7301" i="19"/>
  <c r="H7409" i="19"/>
  <c r="H5876" i="19"/>
  <c r="H7631" i="19"/>
  <c r="H5842" i="19"/>
  <c r="H5805" i="19"/>
  <c r="H8425" i="19"/>
  <c r="H5684" i="19"/>
  <c r="H7980" i="19"/>
  <c r="H7048" i="19"/>
  <c r="H8950" i="19"/>
  <c r="H7025" i="19"/>
  <c r="H6058" i="19"/>
  <c r="O6058" i="19" s="1"/>
  <c r="H5771" i="19"/>
  <c r="H7635" i="19"/>
  <c r="H7260" i="19"/>
  <c r="H9105" i="19"/>
  <c r="H6521" i="19"/>
  <c r="H8439" i="19"/>
  <c r="H7715" i="19"/>
  <c r="H8116" i="19"/>
  <c r="O8116" i="19" s="1"/>
  <c r="H7611" i="19"/>
  <c r="H7879" i="19"/>
  <c r="H6616" i="19"/>
  <c r="H6458" i="19"/>
  <c r="H5454" i="19"/>
  <c r="H5530" i="19"/>
  <c r="H7216" i="19"/>
  <c r="H7383" i="19"/>
  <c r="O7383" i="19" s="1"/>
  <c r="H8570" i="19"/>
  <c r="H8820" i="19"/>
  <c r="H5472" i="19"/>
  <c r="H6545" i="19"/>
  <c r="H8681" i="19"/>
  <c r="H7317" i="19"/>
  <c r="H5649" i="19"/>
  <c r="H7154" i="19"/>
  <c r="O7154" i="19" s="1"/>
  <c r="H7821" i="19"/>
  <c r="H6072" i="19"/>
  <c r="H7107" i="19"/>
  <c r="H9215" i="19"/>
  <c r="H7095" i="19"/>
  <c r="H8312" i="19"/>
  <c r="H7894" i="19"/>
  <c r="H6519" i="19"/>
  <c r="O6519" i="19" s="1"/>
  <c r="H5949" i="19"/>
  <c r="H8388" i="19"/>
  <c r="H9558" i="19"/>
  <c r="H6049" i="19"/>
  <c r="H6130" i="19"/>
  <c r="H5513" i="19"/>
  <c r="B5513" i="19" s="1"/>
  <c r="H9406" i="19"/>
  <c r="O9406" i="19" s="1"/>
  <c r="H9539" i="19"/>
  <c r="O9539" i="19" s="1"/>
  <c r="H6990" i="19"/>
  <c r="H5550" i="19"/>
  <c r="H7891" i="19"/>
  <c r="H8220" i="19"/>
  <c r="H8757" i="19"/>
  <c r="H9060" i="19"/>
  <c r="H6137" i="19"/>
  <c r="H7064" i="19"/>
  <c r="O7064" i="19" s="1"/>
  <c r="H5501" i="19"/>
  <c r="H9393" i="19"/>
  <c r="H6572" i="19"/>
  <c r="H8599" i="19"/>
  <c r="H9405" i="19"/>
  <c r="H8500" i="19"/>
  <c r="H9285" i="19"/>
  <c r="H5856" i="19"/>
  <c r="B5856" i="19" s="1"/>
  <c r="H6923" i="19"/>
  <c r="H5878" i="19"/>
  <c r="H6719" i="19"/>
  <c r="H7514" i="19"/>
  <c r="H6344" i="19"/>
  <c r="H6443" i="19"/>
  <c r="H5621" i="19"/>
  <c r="H9505" i="19"/>
  <c r="O9505" i="19" s="1"/>
  <c r="H6142" i="19"/>
  <c r="H5450" i="19"/>
  <c r="H8094" i="19"/>
  <c r="H5424" i="19"/>
  <c r="H9534" i="19"/>
  <c r="H8259" i="19"/>
  <c r="H9241" i="19"/>
  <c r="H8294" i="19"/>
  <c r="O8294" i="19" s="1"/>
  <c r="H8892" i="19"/>
  <c r="H8000" i="19"/>
  <c r="H6260" i="19"/>
  <c r="H7396" i="19"/>
  <c r="H6909" i="19"/>
  <c r="H5955" i="19"/>
  <c r="H6640" i="19"/>
  <c r="H8097" i="19"/>
  <c r="O8097" i="19" s="1"/>
  <c r="H5956" i="19"/>
  <c r="H6871" i="19"/>
  <c r="H6754" i="19"/>
  <c r="H9422" i="19"/>
  <c r="H8654" i="19"/>
  <c r="H8740" i="19"/>
  <c r="H6997" i="19"/>
  <c r="H8314" i="19"/>
  <c r="O8314" i="19" s="1"/>
  <c r="H5443" i="19"/>
  <c r="H6935" i="19"/>
  <c r="H6746" i="19"/>
  <c r="H6916" i="19"/>
  <c r="H7538" i="19"/>
  <c r="H9367" i="19"/>
  <c r="H5469" i="19"/>
  <c r="H7907" i="19"/>
  <c r="O7907" i="19" s="1"/>
  <c r="H6167" i="19"/>
  <c r="H7155" i="19"/>
  <c r="H5978" i="19"/>
  <c r="H9093" i="19"/>
  <c r="H7867" i="19"/>
  <c r="H7662" i="19"/>
  <c r="H6384" i="19"/>
  <c r="O6384" i="19" s="1"/>
  <c r="H6520" i="19"/>
  <c r="O6520" i="19" s="1"/>
  <c r="H6558" i="19"/>
  <c r="H7645" i="19"/>
  <c r="H8370" i="19"/>
  <c r="H8307" i="19"/>
  <c r="H6126" i="19"/>
  <c r="H8034" i="19"/>
  <c r="H6918" i="19"/>
  <c r="O6918" i="19" s="1"/>
  <c r="H7197" i="19"/>
  <c r="O7197" i="19" s="1"/>
  <c r="H7562" i="19"/>
  <c r="H6299" i="19"/>
  <c r="H7740" i="19"/>
  <c r="H9317" i="19"/>
  <c r="H7837" i="19"/>
  <c r="H8477" i="19"/>
  <c r="H5516" i="19"/>
  <c r="H6284" i="19"/>
  <c r="O6284" i="19" s="1"/>
  <c r="H8951" i="19"/>
  <c r="H6872" i="19"/>
  <c r="H7784" i="19"/>
  <c r="H5642" i="19"/>
  <c r="H9116" i="19"/>
  <c r="H8635" i="19"/>
  <c r="H6054" i="19"/>
  <c r="O6054" i="19" s="1"/>
  <c r="H6812" i="19"/>
  <c r="O6812" i="19" s="1"/>
  <c r="H9487" i="19"/>
  <c r="H5710" i="19"/>
  <c r="H8735" i="19"/>
  <c r="H8737" i="19"/>
  <c r="H7974" i="19"/>
  <c r="H9491" i="19"/>
  <c r="H9560" i="19"/>
  <c r="H8769" i="19"/>
  <c r="O8769" i="19" s="1"/>
  <c r="H5455" i="19"/>
  <c r="H7717" i="19"/>
  <c r="H8320" i="19"/>
  <c r="H8661" i="19"/>
  <c r="H7661" i="19"/>
  <c r="H7708" i="19"/>
  <c r="H8018" i="19"/>
  <c r="H7264" i="19"/>
  <c r="O7264" i="19" s="1"/>
  <c r="H6171" i="19"/>
  <c r="H7347" i="19"/>
  <c r="H6040" i="19"/>
  <c r="H8850" i="19"/>
  <c r="H8359" i="19"/>
  <c r="H6027" i="19"/>
  <c r="H9494" i="19"/>
  <c r="H8089" i="19"/>
  <c r="O8089" i="19" s="1"/>
  <c r="H6351" i="19"/>
  <c r="H9270" i="19"/>
  <c r="H5701" i="19"/>
  <c r="H8482" i="19"/>
  <c r="H8417" i="19"/>
  <c r="H7864" i="19"/>
  <c r="H7287" i="19"/>
  <c r="H6785" i="19"/>
  <c r="O6785" i="19" s="1"/>
  <c r="H9001" i="19"/>
  <c r="H8727" i="19"/>
  <c r="H9518" i="19"/>
  <c r="H7414" i="19"/>
  <c r="H6441" i="19"/>
  <c r="H8044" i="19"/>
  <c r="H8904" i="19"/>
  <c r="H6831" i="19"/>
  <c r="O6831" i="19" s="1"/>
  <c r="H8555" i="19"/>
  <c r="H9495" i="19"/>
  <c r="H7034" i="19"/>
  <c r="H9038" i="19"/>
  <c r="H6654" i="19"/>
  <c r="H7016" i="19"/>
  <c r="H7306" i="19"/>
  <c r="H6373" i="19"/>
  <c r="O6373" i="19" s="1"/>
  <c r="H7363" i="19"/>
  <c r="H9520" i="19"/>
  <c r="H7544" i="19"/>
  <c r="H7861" i="19"/>
  <c r="H7133" i="19"/>
  <c r="H5640" i="19"/>
  <c r="H9196" i="19"/>
  <c r="H8592" i="19"/>
  <c r="O8592" i="19" s="1"/>
  <c r="H7186" i="19"/>
  <c r="H8099" i="19"/>
  <c r="H8580" i="19"/>
  <c r="H9455" i="19"/>
  <c r="H8847" i="19"/>
  <c r="H8598" i="19"/>
  <c r="H5524" i="19"/>
  <c r="H7922" i="19"/>
  <c r="O7922" i="19" s="1"/>
  <c r="H6051" i="19"/>
  <c r="H7685" i="19"/>
  <c r="H8090" i="19"/>
  <c r="H8573" i="19"/>
  <c r="H9148" i="19"/>
  <c r="H7444" i="19"/>
  <c r="H6943" i="19"/>
  <c r="H6848" i="19"/>
  <c r="O6848" i="19" s="1"/>
  <c r="H9120" i="19"/>
  <c r="H8975" i="19"/>
  <c r="H9185" i="19"/>
  <c r="H7552" i="19"/>
  <c r="H9555" i="19"/>
  <c r="H8101" i="19"/>
  <c r="H7131" i="19"/>
  <c r="H6661" i="19"/>
  <c r="O6661" i="19" s="1"/>
  <c r="H9032" i="19"/>
  <c r="H6707" i="19"/>
  <c r="H8347" i="19"/>
  <c r="H9221" i="19"/>
  <c r="H6181" i="19"/>
  <c r="H7580" i="19"/>
  <c r="H6933" i="19"/>
  <c r="O6933" i="19" s="1"/>
  <c r="H5544" i="19"/>
  <c r="H5656" i="19"/>
  <c r="H6617" i="19"/>
  <c r="H6507" i="19"/>
  <c r="H6214" i="19"/>
  <c r="H9442" i="19"/>
  <c r="H9197" i="19"/>
  <c r="H6650" i="19"/>
  <c r="H6824" i="19"/>
  <c r="O6824" i="19" s="1"/>
  <c r="H7755" i="19"/>
  <c r="H7290" i="19"/>
  <c r="H8525" i="19"/>
  <c r="H7044" i="19"/>
  <c r="H7242" i="19"/>
  <c r="H6438" i="19"/>
  <c r="H8201" i="19"/>
  <c r="H7008" i="19"/>
  <c r="O7008" i="19" s="1"/>
  <c r="H7764" i="19"/>
  <c r="H7331" i="19"/>
  <c r="H8386" i="19"/>
  <c r="H9111" i="19"/>
  <c r="H8323" i="19"/>
  <c r="H6821" i="19"/>
  <c r="H9514" i="19"/>
  <c r="H7643" i="19"/>
  <c r="O7643" i="19" s="1"/>
  <c r="H9121" i="19"/>
  <c r="H7531" i="19"/>
  <c r="H8831" i="19"/>
  <c r="H9504" i="19"/>
  <c r="H6116" i="19"/>
  <c r="H5802" i="19"/>
  <c r="H5763" i="19"/>
  <c r="H6588" i="19"/>
  <c r="O6588" i="19" s="1"/>
  <c r="H6012" i="19"/>
  <c r="H9316" i="19"/>
  <c r="H6711" i="19"/>
  <c r="H9071" i="19"/>
  <c r="H7948" i="19"/>
  <c r="H7135" i="19"/>
  <c r="H7654" i="19"/>
  <c r="H7912" i="19"/>
  <c r="O7912" i="19" s="1"/>
  <c r="H6934" i="19"/>
  <c r="H6803" i="19"/>
  <c r="H6155" i="19"/>
  <c r="H6294" i="19"/>
  <c r="H6369" i="19"/>
  <c r="H5813" i="19"/>
  <c r="H6428" i="19"/>
  <c r="H6413" i="19"/>
  <c r="O6413" i="19" s="1"/>
  <c r="H6165" i="19"/>
  <c r="H9209" i="19"/>
  <c r="H7230" i="19"/>
  <c r="H6649" i="19"/>
  <c r="H6168" i="19"/>
  <c r="H7345" i="19"/>
  <c r="H7940" i="19"/>
  <c r="H7780" i="19"/>
  <c r="O7780" i="19" s="1"/>
  <c r="H7006" i="19"/>
  <c r="H7758" i="19"/>
  <c r="H7376" i="19"/>
  <c r="H7366" i="19"/>
  <c r="H7814" i="19"/>
  <c r="H6023" i="19"/>
  <c r="H9208" i="19"/>
  <c r="H7146" i="19"/>
  <c r="O7146" i="19" s="1"/>
  <c r="H9254" i="19"/>
  <c r="H8944" i="19"/>
  <c r="H8848" i="19"/>
  <c r="H8912" i="19"/>
  <c r="H8301" i="19"/>
  <c r="H8545" i="19"/>
  <c r="H9050" i="19"/>
  <c r="H7360" i="19"/>
  <c r="O7360" i="19" s="1"/>
  <c r="H7817" i="19"/>
  <c r="H8185" i="19"/>
  <c r="H8768" i="19"/>
  <c r="H6835" i="19"/>
  <c r="H8758" i="19"/>
  <c r="H9286" i="19"/>
  <c r="H6752" i="19"/>
  <c r="H6394" i="19"/>
  <c r="O6394" i="19" s="1"/>
  <c r="H7056" i="19"/>
  <c r="H8363" i="19"/>
  <c r="H9263" i="19"/>
  <c r="H8145" i="19"/>
  <c r="H8983" i="19"/>
  <c r="H9297" i="19"/>
  <c r="H8110" i="19"/>
  <c r="H8841" i="19"/>
  <c r="O8841" i="19" s="1"/>
  <c r="H7522" i="19"/>
  <c r="H7823" i="19"/>
  <c r="H8713" i="19"/>
  <c r="H7844" i="19"/>
  <c r="H6904" i="19"/>
  <c r="H9431" i="19"/>
  <c r="H8918" i="19"/>
  <c r="H6631" i="19"/>
  <c r="O6631" i="19" s="1"/>
  <c r="H5941" i="19"/>
  <c r="H9394" i="19"/>
  <c r="H7732" i="19"/>
  <c r="H6134" i="19"/>
  <c r="H6115" i="19"/>
  <c r="H9252" i="19"/>
  <c r="H8771" i="19"/>
  <c r="H9177" i="19"/>
  <c r="O9177" i="19" s="1"/>
  <c r="H6409" i="19"/>
  <c r="H8379" i="19"/>
  <c r="H7256" i="19"/>
  <c r="H6580" i="19"/>
  <c r="H5556" i="19"/>
  <c r="H7515" i="19"/>
  <c r="H7887" i="19"/>
  <c r="H5559" i="19"/>
  <c r="O5559" i="19" s="1"/>
  <c r="H7868" i="19"/>
  <c r="H8541" i="19"/>
  <c r="H8262" i="19"/>
  <c r="H5911" i="19"/>
  <c r="H9284" i="19"/>
  <c r="H7352" i="19"/>
  <c r="H7496" i="19"/>
  <c r="O7496" i="19" s="1"/>
  <c r="H6069" i="19"/>
  <c r="O6069" i="19" s="1"/>
  <c r="H8455" i="19"/>
  <c r="H6938" i="19"/>
  <c r="H5572" i="19"/>
  <c r="H5087" i="19"/>
  <c r="H8780" i="19"/>
  <c r="H8133" i="19"/>
  <c r="H8107" i="19"/>
  <c r="H8644" i="19"/>
  <c r="O8644" i="19" s="1"/>
  <c r="H7557" i="19"/>
  <c r="H6288" i="19"/>
  <c r="H8416" i="19"/>
  <c r="H5827" i="19"/>
  <c r="H9343" i="19"/>
  <c r="H9427" i="19"/>
  <c r="H6705" i="19"/>
  <c r="H6452" i="19"/>
  <c r="O6452" i="19" s="1"/>
  <c r="H7537" i="19"/>
  <c r="H7943" i="19"/>
  <c r="H9233" i="19"/>
  <c r="H9068" i="19"/>
  <c r="H8396" i="19"/>
  <c r="H6143" i="19"/>
  <c r="H8394" i="19"/>
  <c r="H8712" i="19"/>
  <c r="O8712" i="19" s="1"/>
  <c r="H9303" i="19"/>
  <c r="H6551" i="19"/>
  <c r="H8618" i="19"/>
  <c r="H8181" i="19"/>
  <c r="H9007" i="19"/>
  <c r="H6888" i="19"/>
  <c r="H8514" i="19"/>
  <c r="H9016" i="19"/>
  <c r="O9016" i="19" s="1"/>
  <c r="H6758" i="19"/>
  <c r="H5713" i="19"/>
  <c r="H8070" i="19"/>
  <c r="H8696" i="19"/>
  <c r="H6330" i="19"/>
  <c r="H8790" i="19"/>
  <c r="H8371" i="19"/>
  <c r="O8371" i="19" s="1"/>
  <c r="H8104" i="19"/>
  <c r="O8104" i="19" s="1"/>
  <c r="H9426" i="19"/>
  <c r="H7782" i="19"/>
  <c r="H6632" i="19"/>
  <c r="H7423" i="19"/>
  <c r="H7195" i="19"/>
  <c r="H7770" i="19"/>
  <c r="H8434" i="19"/>
  <c r="H8638" i="19"/>
  <c r="O8638" i="19" s="1"/>
  <c r="H5891" i="19"/>
  <c r="H8357" i="19"/>
  <c r="H5569" i="19"/>
  <c r="H6736" i="19"/>
  <c r="H9350" i="19"/>
  <c r="H7584" i="19"/>
  <c r="H6576" i="19"/>
  <c r="H8125" i="19"/>
  <c r="O8125" i="19" s="1"/>
  <c r="H8175" i="19"/>
  <c r="H5901" i="19"/>
  <c r="H8524" i="19"/>
  <c r="H6184" i="19"/>
  <c r="H6721" i="19"/>
  <c r="H6296" i="19"/>
  <c r="H6487" i="19"/>
  <c r="H8012" i="19"/>
  <c r="O8012" i="19" s="1"/>
  <c r="H7452" i="19"/>
  <c r="H7247" i="19"/>
  <c r="H8046" i="19"/>
  <c r="H5835" i="19"/>
  <c r="H8289" i="19"/>
  <c r="H8397" i="19"/>
  <c r="H8162" i="19"/>
  <c r="H6342" i="19"/>
  <c r="O6342" i="19" s="1"/>
  <c r="H8488" i="19"/>
  <c r="H7053" i="19"/>
  <c r="H6798" i="19"/>
  <c r="H7357" i="19"/>
  <c r="H8607" i="19"/>
  <c r="H6581" i="19"/>
  <c r="H7319" i="19"/>
  <c r="O7319" i="19" s="1"/>
  <c r="H7063" i="19"/>
  <c r="O7063" i="19" s="1"/>
  <c r="H6847" i="19"/>
  <c r="H7087" i="19"/>
  <c r="H6453" i="19"/>
  <c r="H5658" i="19"/>
  <c r="H7832" i="19"/>
  <c r="H9205" i="19"/>
  <c r="H6114" i="19"/>
  <c r="H5528" i="19"/>
  <c r="O5528" i="19" s="1"/>
  <c r="H7600" i="19"/>
  <c r="H7436" i="19"/>
  <c r="H6708" i="19"/>
  <c r="H7012" i="19"/>
  <c r="H8217" i="19"/>
  <c r="H8585" i="19"/>
  <c r="H5489" i="19"/>
  <c r="H6098" i="19"/>
  <c r="O6098" i="19" s="1"/>
  <c r="H9039" i="19"/>
  <c r="H8943" i="19"/>
  <c r="H5448" i="19"/>
  <c r="B5448" i="19" s="1"/>
  <c r="H7238" i="19"/>
  <c r="H8362" i="19"/>
  <c r="H8540" i="19"/>
  <c r="H8530" i="19"/>
  <c r="H9512" i="19"/>
  <c r="O9512" i="19" s="1"/>
  <c r="H5858" i="19"/>
  <c r="H9084" i="19"/>
  <c r="H9073" i="19"/>
  <c r="H8483" i="19"/>
  <c r="H7355" i="19"/>
  <c r="H8102" i="19"/>
  <c r="H5740" i="19"/>
  <c r="H8002" i="19"/>
  <c r="O8002" i="19" s="1"/>
  <c r="H7731" i="19"/>
  <c r="H8914" i="19"/>
  <c r="H7100" i="19"/>
  <c r="H6829" i="19"/>
  <c r="H8422" i="19"/>
  <c r="H6188" i="19"/>
  <c r="H7639" i="19"/>
  <c r="H8031" i="19"/>
  <c r="O8031" i="19" s="1"/>
  <c r="H5702" i="19"/>
  <c r="B5702" i="19" s="1"/>
  <c r="H6257" i="19"/>
  <c r="H7722" i="19"/>
  <c r="H6305" i="19"/>
  <c r="H9492" i="19"/>
  <c r="H5574" i="19"/>
  <c r="H8936" i="19"/>
  <c r="O8936" i="19" s="1"/>
  <c r="H7407" i="19"/>
  <c r="O7407" i="19" s="1"/>
  <c r="H8481" i="19"/>
  <c r="H7312" i="19"/>
  <c r="H6485" i="19"/>
  <c r="H9212" i="19"/>
  <c r="H8646" i="19"/>
  <c r="H8581" i="19"/>
  <c r="H7397" i="19"/>
  <c r="H8325" i="19"/>
  <c r="O8325" i="19" s="1"/>
  <c r="H7598" i="19"/>
  <c r="H5436" i="19"/>
  <c r="H6077" i="19"/>
  <c r="H9281" i="19"/>
  <c r="H5951" i="19"/>
  <c r="H8709" i="19"/>
  <c r="H9168" i="19"/>
  <c r="H5910" i="19"/>
  <c r="O5910" i="19" s="1"/>
  <c r="H8991" i="19"/>
  <c r="H6697" i="19"/>
  <c r="H5650" i="19"/>
  <c r="H8056" i="19"/>
  <c r="H8374" i="19"/>
  <c r="H8851" i="19"/>
  <c r="H6657" i="19"/>
  <c r="H6303" i="19"/>
  <c r="O6303" i="19" s="1"/>
  <c r="H7672" i="19"/>
  <c r="H8725" i="19"/>
  <c r="H6627" i="19"/>
  <c r="H8128" i="19"/>
  <c r="H7502" i="19"/>
  <c r="H9129" i="19"/>
  <c r="H7293" i="19"/>
  <c r="O7293" i="19" s="1"/>
  <c r="H6484" i="19"/>
  <c r="O6484" i="19" s="1"/>
  <c r="H9408" i="19"/>
  <c r="H7386" i="19"/>
  <c r="H9468" i="19"/>
  <c r="H7251" i="19"/>
  <c r="H6404" i="19"/>
  <c r="H9516" i="19"/>
  <c r="H6827" i="19"/>
  <c r="H6828" i="19"/>
  <c r="O6828" i="19" s="1"/>
  <c r="H9279" i="19"/>
  <c r="H9198" i="19"/>
  <c r="H7483" i="19"/>
  <c r="H6037" i="19"/>
  <c r="H8604" i="19"/>
  <c r="H5735" i="19"/>
  <c r="H5766" i="19"/>
  <c r="H8911" i="19"/>
  <c r="O8911" i="19" s="1"/>
  <c r="H7993" i="19"/>
  <c r="H8743" i="19"/>
  <c r="H7000" i="19"/>
  <c r="H5993" i="19"/>
  <c r="H5660" i="19"/>
  <c r="H8427" i="19"/>
  <c r="H9026" i="19"/>
  <c r="H8272" i="19"/>
  <c r="O8272" i="19" s="1"/>
  <c r="H8509" i="19"/>
  <c r="H7900" i="19"/>
  <c r="H8019" i="19"/>
  <c r="H8406" i="19"/>
  <c r="H9171" i="19"/>
  <c r="H6808" i="19"/>
  <c r="H8834" i="19"/>
  <c r="H7356" i="19"/>
  <c r="O7356" i="19" s="1"/>
  <c r="H7468" i="19"/>
  <c r="H6092" i="19"/>
  <c r="H8865" i="19"/>
  <c r="H9244" i="19"/>
  <c r="H9464" i="19"/>
  <c r="H8588" i="19"/>
  <c r="H7117" i="19"/>
  <c r="H8132" i="19"/>
  <c r="O8132" i="19" s="1"/>
  <c r="H6211" i="19"/>
  <c r="H6432" i="19"/>
  <c r="H7992" i="19"/>
  <c r="H8795" i="19"/>
  <c r="H5437" i="19"/>
  <c r="H6764" i="19"/>
  <c r="H7853" i="19"/>
  <c r="H8747" i="19"/>
  <c r="O8747" i="19" s="1"/>
  <c r="H9511" i="19"/>
  <c r="H6301" i="19"/>
  <c r="H6162" i="19"/>
  <c r="H9496" i="19"/>
  <c r="H5912" i="19"/>
  <c r="H8407" i="19"/>
  <c r="H8957" i="19"/>
  <c r="H9335" i="19"/>
  <c r="O9335" i="19" s="1"/>
  <c r="H8318" i="19"/>
  <c r="H9296" i="19"/>
  <c r="H9342" i="19"/>
  <c r="H8038" i="19"/>
  <c r="H5709" i="19"/>
  <c r="B5709" i="19" s="1"/>
  <c r="H8980" i="19"/>
  <c r="H7955" i="19"/>
  <c r="O7955" i="19" s="1"/>
  <c r="H9445" i="19"/>
  <c r="O9445" i="19" s="1"/>
  <c r="H6562" i="19"/>
  <c r="H7400" i="19"/>
  <c r="H7035" i="19"/>
  <c r="H7621" i="19"/>
  <c r="H9287" i="19"/>
  <c r="H6318" i="19"/>
  <c r="H7066" i="19"/>
  <c r="H6082" i="19"/>
  <c r="B6082" i="19" s="1"/>
  <c r="H8178" i="19"/>
  <c r="H6295" i="19"/>
  <c r="H8331" i="19"/>
  <c r="H5957" i="19"/>
  <c r="H9150" i="19"/>
  <c r="H9524" i="19"/>
  <c r="H8930" i="19"/>
  <c r="H7521" i="19"/>
  <c r="O7521" i="19" s="1"/>
  <c r="H9390" i="19"/>
  <c r="H6358" i="19"/>
  <c r="H7182" i="19"/>
  <c r="H8267" i="19"/>
  <c r="H9373" i="19"/>
  <c r="H8605" i="19"/>
  <c r="H7231" i="19"/>
  <c r="H8506" i="19"/>
  <c r="O8506" i="19" s="1"/>
  <c r="H9418" i="19"/>
  <c r="H6268" i="19"/>
  <c r="H9392" i="19"/>
  <c r="H8656" i="19"/>
  <c r="H9257" i="19"/>
  <c r="H6692" i="19"/>
  <c r="H7512" i="19"/>
  <c r="H9493" i="19"/>
  <c r="O9493" i="19" s="1"/>
  <c r="H5703" i="19"/>
  <c r="H7148" i="19"/>
  <c r="H8213" i="19"/>
  <c r="H6052" i="19"/>
  <c r="H8723" i="19"/>
  <c r="H8393" i="19"/>
  <c r="H9447" i="19"/>
  <c r="H7953" i="19"/>
  <c r="O7953" i="19" s="1"/>
  <c r="H7223" i="19"/>
  <c r="H6225" i="19"/>
  <c r="H6170" i="19"/>
  <c r="H9124" i="19"/>
  <c r="H6825" i="19"/>
  <c r="H6201" i="19"/>
  <c r="H7257" i="19"/>
  <c r="H5744" i="19"/>
  <c r="O5744" i="19" s="1"/>
  <c r="H5521" i="19"/>
  <c r="H7797" i="19"/>
  <c r="H6120" i="19"/>
  <c r="H7719" i="19"/>
  <c r="H6836" i="19"/>
  <c r="H7110" i="19"/>
  <c r="H5772" i="19"/>
  <c r="H8369" i="19"/>
  <c r="O8369" i="19" s="1"/>
  <c r="H7464" i="19"/>
  <c r="H5644" i="19"/>
  <c r="H8949" i="19"/>
  <c r="H5537" i="19"/>
  <c r="H7261" i="19"/>
  <c r="H7996" i="19"/>
  <c r="H6264" i="19"/>
  <c r="H6045" i="19"/>
  <c r="O6045" i="19" s="1"/>
  <c r="H7964" i="19"/>
  <c r="H6675" i="19"/>
  <c r="H9528" i="19"/>
  <c r="H6741" i="19"/>
  <c r="H8452" i="19"/>
  <c r="H5689" i="19"/>
  <c r="H7655" i="19"/>
  <c r="H9161" i="19"/>
  <c r="O9161" i="19" s="1"/>
  <c r="H6000" i="19"/>
  <c r="H8445" i="19"/>
  <c r="H5484" i="19"/>
  <c r="H7143" i="19"/>
  <c r="H8648" i="19"/>
  <c r="H7804" i="19"/>
  <c r="H6774" i="19"/>
  <c r="O6774" i="19" s="1"/>
  <c r="H8974" i="19"/>
  <c r="O8974" i="19" s="1"/>
  <c r="H8625" i="19"/>
  <c r="H7556" i="19"/>
  <c r="H7779" i="19"/>
  <c r="H8124" i="19"/>
  <c r="H7652" i="19"/>
  <c r="H6742" i="19"/>
  <c r="H9502" i="19"/>
  <c r="O9502" i="19" s="1"/>
  <c r="H7222" i="19"/>
  <c r="O7222" i="19" s="1"/>
  <c r="H8433" i="19"/>
  <c r="H9355" i="19"/>
  <c r="H5595" i="19"/>
  <c r="H6960" i="19"/>
  <c r="H7917" i="19"/>
  <c r="H6790" i="19"/>
  <c r="H8142" i="19"/>
  <c r="H8042" i="19"/>
  <c r="O8042" i="19" s="1"/>
  <c r="H7149" i="19"/>
  <c r="H7987" i="19"/>
  <c r="H6135" i="19"/>
  <c r="H9023" i="19"/>
  <c r="O9023" i="19" s="1"/>
  <c r="H9365" i="19"/>
  <c r="H6628" i="19"/>
  <c r="H8939" i="19"/>
  <c r="H5515" i="19"/>
  <c r="B5515" i="19" s="1"/>
  <c r="H9053" i="19"/>
  <c r="H8492" i="19"/>
  <c r="H6471" i="19"/>
  <c r="H6494" i="19"/>
  <c r="H6573" i="19"/>
  <c r="H8340" i="19"/>
  <c r="H5599" i="19"/>
  <c r="H6085" i="19"/>
  <c r="O6085" i="19" s="1"/>
  <c r="H5512" i="19"/>
  <c r="H7184" i="19"/>
  <c r="H7085" i="19"/>
  <c r="H8932" i="19"/>
  <c r="O8932" i="19" s="1"/>
  <c r="H8351" i="19"/>
  <c r="H6265" i="19"/>
  <c r="H6340" i="19"/>
  <c r="H6695" i="19"/>
  <c r="O6695" i="19" s="1"/>
  <c r="H7511" i="19"/>
  <c r="H6665" i="19"/>
  <c r="H6976" i="19"/>
  <c r="H8157" i="19"/>
  <c r="H6636" i="19"/>
  <c r="H5928" i="19"/>
  <c r="H8022" i="19"/>
  <c r="H8716" i="19"/>
  <c r="O8716" i="19" s="1"/>
  <c r="H9024" i="19"/>
  <c r="H6782" i="19"/>
  <c r="H8673" i="19"/>
  <c r="H6354" i="19"/>
  <c r="H6610" i="19"/>
  <c r="H9123" i="19"/>
  <c r="H9477" i="19"/>
  <c r="O9477" i="19" s="1"/>
  <c r="H5919" i="19"/>
  <c r="O5919" i="19" s="1"/>
  <c r="H7490" i="19"/>
  <c r="H7866" i="19"/>
  <c r="H8389" i="19"/>
  <c r="H6659" i="19"/>
  <c r="H6525" i="19"/>
  <c r="H8190" i="19"/>
  <c r="H8302" i="19"/>
  <c r="H7453" i="19"/>
  <c r="O7453" i="19" s="1"/>
  <c r="H8468" i="19"/>
  <c r="H8168" i="19"/>
  <c r="H6423" i="19"/>
  <c r="H6995" i="19"/>
  <c r="O6995" i="19" s="1"/>
  <c r="H6353" i="19"/>
  <c r="H9397" i="19"/>
  <c r="H7911" i="19"/>
  <c r="O7911" i="19" s="1"/>
  <c r="H7026" i="19"/>
  <c r="O7026" i="19" s="1"/>
  <c r="H7271" i="19"/>
  <c r="H7478" i="19"/>
  <c r="H8766" i="19"/>
  <c r="H8306" i="19"/>
  <c r="H5503" i="19"/>
  <c r="H9166" i="19"/>
  <c r="H7684" i="19"/>
  <c r="O7684" i="19" s="1"/>
  <c r="H7045" i="19"/>
  <c r="O7045" i="19" s="1"/>
  <c r="H8223" i="19"/>
  <c r="H8021" i="19"/>
  <c r="H6498" i="19"/>
  <c r="H8903" i="19"/>
  <c r="H7899" i="19"/>
  <c r="H6403" i="19"/>
  <c r="H9344" i="19"/>
  <c r="H6570" i="19"/>
  <c r="O6570" i="19" s="1"/>
  <c r="H7959" i="19"/>
  <c r="H7295" i="19"/>
  <c r="H6106" i="19"/>
  <c r="H5840" i="19"/>
  <c r="H9432" i="19"/>
  <c r="H9064" i="19"/>
  <c r="H9153" i="19"/>
  <c r="H6925" i="19"/>
  <c r="O6925" i="19" s="1"/>
  <c r="H6470" i="19"/>
  <c r="H8342" i="19"/>
  <c r="H8336" i="19"/>
  <c r="H9004" i="19"/>
  <c r="H7551" i="19"/>
  <c r="H6910" i="19"/>
  <c r="H8885" i="19"/>
  <c r="O8885" i="19" s="1"/>
  <c r="H9532" i="19"/>
  <c r="O9532" i="19" s="1"/>
  <c r="H8457" i="19"/>
  <c r="H8806" i="19"/>
  <c r="H5795" i="19"/>
  <c r="H7589" i="19"/>
  <c r="O7589" i="19" s="1"/>
  <c r="H9410" i="19"/>
  <c r="H8140" i="19"/>
  <c r="H6715" i="19"/>
  <c r="H7188" i="19"/>
  <c r="O7188" i="19" s="1"/>
  <c r="H8714" i="19"/>
  <c r="H8829" i="19"/>
  <c r="H7421" i="19"/>
  <c r="H7910" i="19"/>
  <c r="H8792" i="19"/>
  <c r="H9020" i="19"/>
  <c r="H7726" i="19"/>
  <c r="H6389" i="19"/>
  <c r="O6389" i="19" s="1"/>
  <c r="H7349" i="19"/>
  <c r="H9117" i="19"/>
  <c r="H8536" i="19"/>
  <c r="H8517" i="19"/>
  <c r="H5523" i="19"/>
  <c r="H5984" i="19"/>
  <c r="H7896" i="19"/>
  <c r="H5757" i="19"/>
  <c r="B5757" i="19" s="1"/>
  <c r="H9472" i="19"/>
  <c r="H9218" i="19"/>
  <c r="H6615" i="19"/>
  <c r="H7481" i="19"/>
  <c r="H8687" i="19"/>
  <c r="H8328" i="19"/>
  <c r="H6589" i="19"/>
  <c r="H8838" i="19"/>
  <c r="O8838" i="19" s="1"/>
  <c r="H6602" i="19"/>
  <c r="H6775" i="19"/>
  <c r="H8614" i="19"/>
  <c r="H7656" i="19"/>
  <c r="H9139" i="19"/>
  <c r="H9035" i="19"/>
  <c r="H6734" i="19"/>
  <c r="H7525" i="19"/>
  <c r="O7525" i="19" s="1"/>
  <c r="H8082" i="19"/>
  <c r="H5664" i="19"/>
  <c r="H7805" i="19"/>
  <c r="H7976" i="19"/>
  <c r="H9465" i="19"/>
  <c r="H7102" i="19"/>
  <c r="H7738" i="19"/>
  <c r="H8228" i="19"/>
  <c r="O8228" i="19" s="1"/>
  <c r="H6800" i="19"/>
  <c r="H7969" i="19"/>
  <c r="H6813" i="19"/>
  <c r="H7941" i="19"/>
  <c r="H7342" i="19"/>
  <c r="H7208" i="19"/>
  <c r="H7380" i="19"/>
  <c r="H6950" i="19"/>
  <c r="O6950" i="19" s="1"/>
  <c r="H7753" i="19"/>
  <c r="H8049" i="19"/>
  <c r="H6226" i="19"/>
  <c r="H9507" i="19"/>
  <c r="O9507" i="19" s="1"/>
  <c r="H6105" i="19"/>
  <c r="H5442" i="19"/>
  <c r="H5453" i="19"/>
  <c r="H5831" i="19"/>
  <c r="O5831" i="19" s="1"/>
  <c r="H7341" i="19"/>
  <c r="H9173" i="19"/>
  <c r="H5427" i="19"/>
  <c r="H8494" i="19"/>
  <c r="H5982" i="19"/>
  <c r="H7928" i="19"/>
  <c r="H7950" i="19"/>
  <c r="H8138" i="19"/>
  <c r="O8138" i="19" s="1"/>
  <c r="H8096" i="19"/>
  <c r="H8065" i="19"/>
  <c r="H5724" i="19"/>
  <c r="H5838" i="19"/>
  <c r="H9088" i="19"/>
  <c r="H6283" i="19"/>
  <c r="H5584" i="19"/>
  <c r="H7923" i="19"/>
  <c r="O7923" i="19" s="1"/>
  <c r="H8754" i="19"/>
  <c r="H8534" i="19"/>
  <c r="H6579" i="19"/>
  <c r="H7033" i="19"/>
  <c r="H7563" i="19"/>
  <c r="H5818" i="19"/>
  <c r="H5655" i="19"/>
  <c r="H7332" i="19"/>
  <c r="O7332" i="19" s="1"/>
  <c r="H7433" i="19"/>
  <c r="H6788" i="19"/>
  <c r="H8788" i="19"/>
  <c r="H6903" i="19"/>
  <c r="H5698" i="19"/>
  <c r="H6222" i="19"/>
  <c r="H7022" i="19"/>
  <c r="H7437" i="19"/>
  <c r="O7437" i="19" s="1"/>
  <c r="H5946" i="19"/>
  <c r="H6920" i="19"/>
  <c r="H9425" i="19"/>
  <c r="H7510" i="19"/>
  <c r="O7510" i="19" s="1"/>
  <c r="H6986" i="19"/>
  <c r="H5464" i="19"/>
  <c r="B5464" i="19" s="1"/>
  <c r="H8600" i="19"/>
  <c r="H8448" i="19"/>
  <c r="O8448" i="19" s="1"/>
  <c r="H8590" i="19"/>
  <c r="H9188" i="19"/>
  <c r="H8579" i="19"/>
  <c r="H6216" i="19"/>
  <c r="H6591" i="19"/>
  <c r="H6304" i="19"/>
  <c r="H5505" i="19"/>
  <c r="H7144" i="19"/>
  <c r="O7144" i="19" s="1"/>
  <c r="H6850" i="19"/>
  <c r="H6671" i="19"/>
  <c r="H9469" i="19"/>
  <c r="H7833" i="19"/>
  <c r="O7833" i="19" s="1"/>
  <c r="H7030" i="19"/>
  <c r="H7484" i="19"/>
  <c r="H7369" i="19"/>
  <c r="O7369" i="19" s="1"/>
  <c r="H5618" i="19"/>
  <c r="B5618" i="19" s="1"/>
  <c r="H9190" i="19"/>
  <c r="H6501" i="19"/>
  <c r="H7348" i="19"/>
  <c r="H6522" i="19"/>
  <c r="H9066" i="19"/>
  <c r="H5801" i="19"/>
  <c r="H9411" i="19"/>
  <c r="H9130" i="19"/>
  <c r="O9130" i="19" s="1"/>
  <c r="H9463" i="19"/>
  <c r="H5750" i="19"/>
  <c r="H6237" i="19"/>
  <c r="H9132" i="19"/>
  <c r="H5561" i="19"/>
  <c r="H7411" i="19"/>
  <c r="H6107" i="19"/>
  <c r="H5509" i="19"/>
  <c r="O5509" i="19" s="1"/>
  <c r="H7605" i="19"/>
  <c r="H7854" i="19"/>
  <c r="H7965" i="19"/>
  <c r="H9041" i="19"/>
  <c r="H6227" i="19"/>
  <c r="H9315" i="19"/>
  <c r="H9146" i="19"/>
  <c r="H8366" i="19"/>
  <c r="O8366" i="19" s="1"/>
  <c r="H7253" i="19"/>
  <c r="H6278" i="19"/>
  <c r="H7302" i="19"/>
  <c r="H6554" i="19"/>
  <c r="H9220" i="19"/>
  <c r="H9353" i="19"/>
  <c r="H8693" i="19"/>
  <c r="H7278" i="19"/>
  <c r="O7278" i="19" s="1"/>
  <c r="H9352" i="19"/>
  <c r="H8973" i="19"/>
  <c r="H8582" i="19"/>
  <c r="H9214" i="19"/>
  <c r="H5860" i="19"/>
  <c r="H9403" i="19"/>
  <c r="H8459" i="19"/>
  <c r="H7243" i="19"/>
  <c r="O7243" i="19" s="1"/>
  <c r="H6792" i="19"/>
  <c r="H6569" i="19"/>
  <c r="H6039" i="19"/>
  <c r="H7192" i="19"/>
  <c r="H5429" i="19"/>
  <c r="H9058" i="19"/>
  <c r="H5691" i="19"/>
  <c r="H6297" i="19"/>
  <c r="O6297" i="19" s="1"/>
  <c r="H9052" i="19"/>
  <c r="H5480" i="19"/>
  <c r="H7930" i="19"/>
  <c r="H8853" i="19"/>
  <c r="H8326" i="19"/>
  <c r="H8052" i="19"/>
  <c r="H8380" i="19"/>
  <c r="H5969" i="19"/>
  <c r="B5969" i="19" s="1"/>
  <c r="H6718" i="19"/>
  <c r="H5793" i="19"/>
  <c r="H6316" i="19"/>
  <c r="H7575" i="19"/>
  <c r="H5680" i="19"/>
  <c r="H7539" i="19"/>
  <c r="H6066" i="19"/>
  <c r="O6066" i="19" s="1"/>
  <c r="H8977" i="19"/>
  <c r="O8977" i="19" s="1"/>
  <c r="H7283" i="19"/>
  <c r="H7517" i="19"/>
  <c r="H7479" i="19"/>
  <c r="H6843" i="19"/>
  <c r="O6843" i="19" s="1"/>
  <c r="H6619" i="19"/>
  <c r="H7690" i="19"/>
  <c r="H5461" i="19"/>
  <c r="H9409" i="19"/>
  <c r="O9409" i="19" s="1"/>
  <c r="H6489" i="19"/>
  <c r="H6646" i="19"/>
  <c r="H6958" i="19"/>
  <c r="H5525" i="19"/>
  <c r="B5525" i="19" s="1"/>
  <c r="H9385" i="19"/>
  <c r="H7958" i="19"/>
  <c r="H6784" i="19"/>
  <c r="O6784" i="19" s="1"/>
  <c r="H9371" i="19"/>
  <c r="O9371" i="19" s="1"/>
  <c r="H6647" i="19"/>
  <c r="H7865" i="19"/>
  <c r="H8202" i="19"/>
  <c r="H6121" i="19"/>
  <c r="H8250" i="19"/>
  <c r="H7378" i="19"/>
  <c r="H7687" i="19"/>
  <c r="H7189" i="19"/>
  <c r="O7189" i="19" s="1"/>
  <c r="H6917" i="19"/>
  <c r="H5817" i="19"/>
  <c r="H6882" i="19"/>
  <c r="H7839" i="19"/>
  <c r="H9310" i="19"/>
  <c r="H6974" i="19"/>
  <c r="H6663" i="19"/>
  <c r="H6530" i="19"/>
  <c r="O6530" i="19" s="1"/>
  <c r="H6287" i="19"/>
  <c r="H6539" i="19"/>
  <c r="H5780" i="19"/>
  <c r="H5888" i="19"/>
  <c r="H8349" i="19"/>
  <c r="H6094" i="19"/>
  <c r="H8155" i="19"/>
  <c r="H5522" i="19"/>
  <c r="B5522" i="19" s="1"/>
  <c r="H9042" i="19"/>
  <c r="H9489" i="19"/>
  <c r="H6621" i="19"/>
  <c r="H5416" i="19"/>
  <c r="H6969" i="19"/>
  <c r="H6251" i="19"/>
  <c r="H5580" i="19"/>
  <c r="O5580" i="19" s="1"/>
  <c r="H7760" i="19"/>
  <c r="O7760" i="19" s="1"/>
  <c r="H7588" i="19"/>
  <c r="H8470" i="19"/>
  <c r="H6837" i="19"/>
  <c r="H7449" i="19"/>
  <c r="H7558" i="19"/>
  <c r="H7096" i="19"/>
  <c r="H9231" i="19"/>
  <c r="H7592" i="19"/>
  <c r="O7592" i="19" s="1"/>
  <c r="H8931" i="19"/>
  <c r="H9179" i="19"/>
  <c r="H6505" i="19"/>
  <c r="H6667" i="19"/>
  <c r="H6776" i="19"/>
  <c r="H6038" i="19"/>
  <c r="H5534" i="19"/>
  <c r="H6401" i="19"/>
  <c r="O6401" i="19" s="1"/>
  <c r="H7786" i="19"/>
  <c r="H5734" i="19"/>
  <c r="H9259" i="19"/>
  <c r="H5481" i="19"/>
  <c r="O5481" i="19" s="1"/>
  <c r="H7743" i="19"/>
  <c r="H6884" i="19"/>
  <c r="H6273" i="19"/>
  <c r="O6273" i="19" s="1"/>
  <c r="H8252" i="19"/>
  <c r="O8252" i="19" s="1"/>
  <c r="H6842" i="19"/>
  <c r="H7405" i="19"/>
  <c r="H7706" i="19"/>
  <c r="H7846" i="19"/>
  <c r="H7702" i="19"/>
  <c r="H6259" i="19"/>
  <c r="H7569" i="19"/>
  <c r="H5657" i="19"/>
  <c r="O5657" i="19" s="1"/>
  <c r="H5717" i="19"/>
  <c r="H7937" i="19"/>
  <c r="H6817" i="19"/>
  <c r="H8126" i="19"/>
  <c r="O8126" i="19" s="1"/>
  <c r="H8729" i="19"/>
  <c r="H6370" i="19"/>
  <c r="H8338" i="19"/>
  <c r="H5605" i="19"/>
  <c r="B5605" i="19" s="1"/>
  <c r="H5607" i="19"/>
  <c r="B5607" i="19" s="1"/>
  <c r="H6684" i="19"/>
  <c r="H8611" i="19"/>
  <c r="H5764" i="19"/>
  <c r="H7518" i="19"/>
  <c r="H7871" i="19"/>
  <c r="H7516" i="19"/>
  <c r="H6160" i="19"/>
  <c r="B6160" i="19" s="1"/>
  <c r="H6873" i="19"/>
  <c r="H8752" i="19"/>
  <c r="H8079" i="19"/>
  <c r="H8069" i="19"/>
  <c r="H6674" i="19"/>
  <c r="H5716" i="19"/>
  <c r="H7039" i="19"/>
  <c r="H9067" i="19"/>
  <c r="O9067" i="19" s="1"/>
  <c r="H6877" i="19"/>
  <c r="H7333" i="19"/>
  <c r="H8619" i="19"/>
  <c r="H7390" i="19"/>
  <c r="H6561" i="19"/>
  <c r="H5452" i="19"/>
  <c r="H8844" i="19"/>
  <c r="H8636" i="19"/>
  <c r="O8636" i="19" s="1"/>
  <c r="H8246" i="19"/>
  <c r="H6966" i="19"/>
  <c r="H8781" i="19"/>
  <c r="H8048" i="19"/>
  <c r="H6559" i="19"/>
  <c r="H8442" i="19"/>
  <c r="H9236" i="19"/>
  <c r="H7432" i="19"/>
  <c r="O7432" i="19" s="1"/>
  <c r="H5939" i="19"/>
  <c r="H7658" i="19"/>
  <c r="H7691" i="19"/>
  <c r="H5497" i="19"/>
  <c r="O5497" i="19" s="1"/>
  <c r="H8106" i="19"/>
  <c r="H5462" i="19"/>
  <c r="H8518" i="19"/>
  <c r="O8518" i="19" s="1"/>
  <c r="H9547" i="19"/>
  <c r="O9547" i="19" s="1"/>
  <c r="H8467" i="19"/>
  <c r="H8630" i="19"/>
  <c r="H5804" i="19"/>
  <c r="H6642" i="19"/>
  <c r="H8105" i="19"/>
  <c r="H8810" i="19"/>
  <c r="H6624" i="19"/>
  <c r="H7734" i="19"/>
  <c r="O7734" i="19" s="1"/>
  <c r="H6267" i="19"/>
  <c r="H5967" i="19"/>
  <c r="H7918" i="19"/>
  <c r="H7140" i="19"/>
  <c r="H8732" i="19"/>
  <c r="H8982" i="19"/>
  <c r="H8777" i="19"/>
  <c r="H6117" i="19"/>
  <c r="B6117" i="19" s="1"/>
  <c r="H6546" i="19"/>
  <c r="H6891" i="19"/>
  <c r="H7428" i="19"/>
  <c r="H8782" i="19"/>
  <c r="H6749" i="19"/>
  <c r="H6582" i="19"/>
  <c r="H8971" i="19"/>
  <c r="H6541" i="19"/>
  <c r="O6541" i="19" s="1"/>
  <c r="H9327" i="19"/>
  <c r="H6233" i="19"/>
  <c r="H9280" i="19"/>
  <c r="H6772" i="19"/>
  <c r="H5100" i="19"/>
  <c r="H8550" i="19"/>
  <c r="H8092" i="19"/>
  <c r="H8937" i="19"/>
  <c r="O8937" i="19" s="1"/>
  <c r="H5765" i="19"/>
  <c r="H7067" i="19"/>
  <c r="H5896" i="19"/>
  <c r="H6110" i="19"/>
  <c r="O6110" i="19" s="1"/>
  <c r="H8724" i="19"/>
  <c r="H9298" i="19"/>
  <c r="H5694" i="19"/>
  <c r="H7265" i="19"/>
  <c r="O7265" i="19" s="1"/>
  <c r="H5885" i="19"/>
  <c r="H9382" i="19"/>
  <c r="H8177" i="19"/>
  <c r="H7796" i="19"/>
  <c r="H6435" i="19"/>
  <c r="H7031" i="19"/>
  <c r="H7497" i="19"/>
  <c r="O7497" i="19" s="1"/>
  <c r="H5078" i="19"/>
  <c r="B5078" i="19" s="1"/>
  <c r="H9200" i="19"/>
  <c r="H7367" i="19"/>
  <c r="H8786" i="19"/>
  <c r="H8889" i="19"/>
  <c r="H6234" i="19"/>
  <c r="H6890" i="19"/>
  <c r="H5895" i="19"/>
  <c r="H8597" i="19"/>
  <c r="O8597" i="19" s="1"/>
  <c r="H6178" i="19"/>
  <c r="H7673" i="19"/>
  <c r="H6793" i="19"/>
  <c r="H8995" i="19"/>
  <c r="H5776" i="19"/>
  <c r="H5759" i="19"/>
  <c r="H7487" i="19"/>
  <c r="O7487" i="19" s="1"/>
  <c r="H7962" i="19"/>
  <c r="O7962" i="19" s="1"/>
  <c r="H7199" i="19"/>
  <c r="H5720" i="19"/>
  <c r="H7233" i="19"/>
  <c r="H5916" i="19"/>
  <c r="H5865" i="19"/>
  <c r="H7573" i="19"/>
  <c r="H7115" i="19"/>
  <c r="H7555" i="19"/>
  <c r="O7555" i="19" s="1"/>
  <c r="H7870" i="19"/>
  <c r="H5787" i="19"/>
  <c r="H6071" i="19"/>
  <c r="H5545" i="19"/>
  <c r="H9268" i="19"/>
  <c r="H8011" i="19"/>
  <c r="H6535" i="19"/>
  <c r="O6535" i="19" s="1"/>
  <c r="H8054" i="19"/>
  <c r="O8054" i="19" s="1"/>
  <c r="H8900" i="19"/>
  <c r="H6713" i="19"/>
  <c r="H9304" i="19"/>
  <c r="H6988" i="19"/>
  <c r="H6970" i="19"/>
  <c r="H7876" i="19"/>
  <c r="H6680" i="19"/>
  <c r="H6328" i="19"/>
  <c r="O6328" i="19" s="1"/>
  <c r="H8906" i="19"/>
  <c r="H9216" i="19"/>
  <c r="H6731" i="19"/>
  <c r="H5864" i="19"/>
  <c r="H6614" i="19"/>
  <c r="H5420" i="19"/>
  <c r="H6492" i="19"/>
  <c r="O6492" i="19" s="1"/>
  <c r="H7020" i="19"/>
  <c r="O7020" i="19" s="1"/>
  <c r="H7291" i="19"/>
  <c r="H8933" i="19"/>
  <c r="H8860" i="19"/>
  <c r="H6021" i="19"/>
  <c r="O6021" i="19" s="1"/>
  <c r="H9180" i="19"/>
  <c r="H6482" i="19"/>
  <c r="H7273" i="19"/>
  <c r="H8268" i="19"/>
  <c r="O8268" i="19" s="1"/>
  <c r="H6550" i="19"/>
  <c r="H8733" i="19"/>
  <c r="H7284" i="19"/>
  <c r="H7745" i="19"/>
  <c r="H8280" i="19"/>
  <c r="H7038" i="19"/>
  <c r="H7688" i="19"/>
  <c r="H5862" i="19"/>
  <c r="O5862" i="19" s="1"/>
  <c r="H7572" i="19"/>
  <c r="H9291" i="19"/>
  <c r="H5520" i="19"/>
  <c r="H7268" i="19"/>
  <c r="O7268" i="19" s="1"/>
  <c r="H5874" i="19"/>
  <c r="H6656" i="19"/>
  <c r="H5755" i="19"/>
  <c r="H8113" i="19"/>
  <c r="O8113" i="19" s="1"/>
  <c r="H6036" i="19"/>
  <c r="H5992" i="19"/>
  <c r="H8863" i="19"/>
  <c r="H9374" i="19"/>
  <c r="H7285" i="19"/>
  <c r="H6312" i="19"/>
  <c r="H8981" i="19"/>
  <c r="H7442" i="19"/>
  <c r="O7442" i="19" s="1"/>
  <c r="H8993" i="19"/>
  <c r="H9412" i="19"/>
  <c r="H6091" i="19"/>
  <c r="H8963" i="19"/>
  <c r="O8963" i="19" s="1"/>
  <c r="H6972" i="19"/>
  <c r="H9119" i="19"/>
  <c r="H6771" i="19"/>
  <c r="H7956" i="19"/>
  <c r="O7956" i="19" s="1"/>
  <c r="H5610" i="19"/>
  <c r="H5662" i="19"/>
  <c r="H8698" i="19"/>
  <c r="H6601" i="19"/>
  <c r="H5441" i="19"/>
  <c r="H7663" i="19"/>
  <c r="H7308" i="19"/>
  <c r="H5714" i="19"/>
  <c r="B5714" i="19" s="1"/>
  <c r="H6462" i="19"/>
  <c r="H6693" i="19"/>
  <c r="H5722" i="19"/>
  <c r="H8095" i="19"/>
  <c r="H9295" i="19"/>
  <c r="H6097" i="19"/>
  <c r="H7211" i="19"/>
  <c r="H6660" i="19"/>
  <c r="O6660" i="19" s="1"/>
  <c r="H6939" i="19"/>
  <c r="H7180" i="19"/>
  <c r="H6499" i="19"/>
  <c r="H7872" i="19"/>
  <c r="H7904" i="19"/>
  <c r="H7587" i="19"/>
  <c r="H5699" i="19"/>
  <c r="H7649" i="19"/>
  <c r="O7649" i="19" s="1"/>
  <c r="H8817" i="19"/>
  <c r="H7816" i="19"/>
  <c r="H8960" i="19"/>
  <c r="H5867" i="19"/>
  <c r="H8239" i="19"/>
  <c r="H6946" i="19"/>
  <c r="H6258" i="19"/>
  <c r="H8861" i="19"/>
  <c r="O8861" i="19" s="1"/>
  <c r="H8170" i="19"/>
  <c r="H8100" i="19"/>
  <c r="H6067" i="19"/>
  <c r="H7204" i="19"/>
  <c r="H6309" i="19"/>
  <c r="H8410" i="19"/>
  <c r="H6431" i="19"/>
  <c r="O6431" i="19" s="1"/>
  <c r="H7822" i="19"/>
  <c r="O7822" i="19" s="1"/>
  <c r="H9094" i="19"/>
  <c r="H7762" i="19"/>
  <c r="H7370" i="19"/>
  <c r="H9467" i="19"/>
  <c r="H7983" i="19"/>
  <c r="H8286" i="19"/>
  <c r="H6852" i="19"/>
  <c r="O6852" i="19" s="1"/>
  <c r="H5899" i="19"/>
  <c r="O5899" i="19" s="1"/>
  <c r="H6783" i="19"/>
  <c r="H8408" i="19"/>
  <c r="H8025" i="19"/>
  <c r="H6364" i="19"/>
  <c r="H6868" i="19"/>
  <c r="H8976" i="19"/>
  <c r="H5721" i="19"/>
  <c r="O5721" i="19" s="1"/>
  <c r="H8274" i="19"/>
  <c r="O8274" i="19" s="1"/>
  <c r="H6806" i="19"/>
  <c r="H6611" i="19"/>
  <c r="H5496" i="19"/>
  <c r="H9087" i="19"/>
  <c r="O9087" i="19" s="1"/>
  <c r="H8193" i="19"/>
  <c r="H8608" i="19"/>
  <c r="H8718" i="19"/>
  <c r="H8238" i="19"/>
  <c r="O8238" i="19" s="1"/>
  <c r="H7985" i="19"/>
  <c r="H7890" i="19"/>
  <c r="H5933" i="19"/>
  <c r="H7546" i="19"/>
  <c r="H9271" i="19"/>
  <c r="H7624" i="19"/>
  <c r="O7624" i="19" s="1"/>
  <c r="H5603" i="19"/>
  <c r="H7359" i="19"/>
  <c r="O7359" i="19" s="1"/>
  <c r="H5798" i="19"/>
  <c r="H7627" i="19"/>
  <c r="H8348" i="19"/>
  <c r="H7549" i="19"/>
  <c r="O7549" i="19" s="1"/>
  <c r="H8891" i="19"/>
  <c r="H7883" i="19"/>
  <c r="O7883" i="19" s="1"/>
  <c r="H6947" i="19"/>
  <c r="O6947" i="19" s="1"/>
  <c r="H7178" i="19"/>
  <c r="O7178" i="19" s="1"/>
  <c r="H8884" i="19"/>
  <c r="H8352" i="19"/>
  <c r="H7961" i="19"/>
  <c r="H8072" i="19"/>
  <c r="H9210" i="19"/>
  <c r="H5526" i="19"/>
  <c r="H8595" i="19"/>
  <c r="H7944" i="19"/>
  <c r="O7944" i="19" s="1"/>
  <c r="H6068" i="19"/>
  <c r="H7986" i="19"/>
  <c r="H7103" i="19"/>
  <c r="H5488" i="19"/>
  <c r="H5794" i="19"/>
  <c r="H6031" i="19"/>
  <c r="O6031" i="19" s="1"/>
  <c r="H9217" i="19"/>
  <c r="H8210" i="19"/>
  <c r="O8210" i="19" s="1"/>
  <c r="H9142" i="19"/>
  <c r="H5767" i="19"/>
  <c r="H8548" i="19"/>
  <c r="H5972" i="19"/>
  <c r="H6638" i="19"/>
  <c r="H8804" i="19"/>
  <c r="H5999" i="19"/>
  <c r="H5567" i="19"/>
  <c r="O5567" i="19" s="1"/>
  <c r="H6490" i="19"/>
  <c r="H5758" i="19"/>
  <c r="H7209" i="19"/>
  <c r="H9114" i="19"/>
  <c r="O9114" i="19" s="1"/>
  <c r="H6157" i="19"/>
  <c r="H7737" i="19"/>
  <c r="H8667" i="19"/>
  <c r="H6464" i="19"/>
  <c r="O6464" i="19" s="1"/>
  <c r="H6033" i="19"/>
  <c r="H8816" i="19"/>
  <c r="H6883" i="19"/>
  <c r="H8047" i="19"/>
  <c r="O8047" i="19" s="1"/>
  <c r="H7275" i="19"/>
  <c r="H5555" i="19"/>
  <c r="O5555" i="19" s="1"/>
  <c r="H7116" i="19"/>
  <c r="O7116" i="19" s="1"/>
  <c r="H6414" i="19"/>
  <c r="O6414" i="19" s="1"/>
  <c r="H5463" i="19"/>
  <c r="H8719" i="19"/>
  <c r="H8649" i="19"/>
  <c r="H8297" i="19"/>
  <c r="H7307" i="19"/>
  <c r="H6866" i="19"/>
  <c r="O6866" i="19" s="1"/>
  <c r="H8643" i="19"/>
  <c r="H6881" i="19"/>
  <c r="O6881" i="19" s="1"/>
  <c r="H6991" i="19"/>
  <c r="H8551" i="19"/>
  <c r="H9206" i="19"/>
  <c r="H6262" i="19"/>
  <c r="H7220" i="19"/>
  <c r="H7707" i="19"/>
  <c r="H6956" i="19"/>
  <c r="H6338" i="19"/>
  <c r="O6338" i="19" s="1"/>
  <c r="H5961" i="19"/>
  <c r="H9227" i="19"/>
  <c r="H8659" i="19"/>
  <c r="H7200" i="19"/>
  <c r="H6878" i="19"/>
  <c r="H7258" i="19"/>
  <c r="H6412" i="19"/>
  <c r="H6801" i="19"/>
  <c r="O6801" i="19" s="1"/>
  <c r="H6055" i="19"/>
  <c r="H9040" i="19"/>
  <c r="H7892" i="19"/>
  <c r="H7550" i="19"/>
  <c r="O7550" i="19" s="1"/>
  <c r="H5850" i="19"/>
  <c r="H7491" i="19"/>
  <c r="H6191" i="19"/>
  <c r="H7527" i="19"/>
  <c r="O7527" i="19" s="1"/>
  <c r="H8767" i="19"/>
  <c r="H5670" i="19"/>
  <c r="H8616" i="19"/>
  <c r="H9515" i="19"/>
  <c r="O9515" i="19" s="1"/>
  <c r="H8283" i="19"/>
  <c r="H8383" i="19"/>
  <c r="H8852" i="19"/>
  <c r="O8852" i="19" s="1"/>
  <c r="H6789" i="19"/>
  <c r="O6789" i="19" s="1"/>
  <c r="H8303" i="19"/>
  <c r="H9277" i="19"/>
  <c r="H8064" i="19"/>
  <c r="H6597" i="19"/>
  <c r="H8248" i="19"/>
  <c r="H7424" i="19"/>
  <c r="H6272" i="19"/>
  <c r="H8364" i="19"/>
  <c r="O8364" i="19" s="1"/>
  <c r="H6948" i="19"/>
  <c r="H9054" i="19"/>
  <c r="H9011" i="19"/>
  <c r="H6060" i="19"/>
  <c r="H6555" i="19"/>
  <c r="H6818" i="19"/>
  <c r="H8372" i="19"/>
  <c r="H7576" i="19"/>
  <c r="O7576" i="19" s="1"/>
  <c r="H7960" i="19"/>
  <c r="H7501" i="19"/>
  <c r="H5473" i="19"/>
  <c r="H5811" i="19"/>
  <c r="H6383" i="19"/>
  <c r="H6768" i="19"/>
  <c r="H9097" i="19"/>
  <c r="H7547" i="19"/>
  <c r="O7547" i="19" s="1"/>
  <c r="H8075" i="19"/>
  <c r="H7097" i="19"/>
  <c r="H8953" i="19"/>
  <c r="H9324" i="19"/>
  <c r="O9324" i="19" s="1"/>
  <c r="H5683" i="19"/>
  <c r="H8087" i="19"/>
  <c r="H8485" i="19"/>
  <c r="H5915" i="19"/>
  <c r="O5915" i="19" s="1"/>
  <c r="H7179" i="19"/>
  <c r="H5908" i="19"/>
  <c r="H5627" i="19"/>
  <c r="H8876" i="19"/>
  <c r="H9127" i="19"/>
  <c r="H8109" i="19"/>
  <c r="O8109" i="19" s="1"/>
  <c r="H7221" i="19"/>
  <c r="H7119" i="19"/>
  <c r="O7119" i="19" s="1"/>
  <c r="H5712" i="19"/>
  <c r="H6451" i="19"/>
  <c r="H7303" i="19"/>
  <c r="H6080" i="19"/>
  <c r="H9184" i="19"/>
  <c r="H9506" i="19"/>
  <c r="H9091" i="19"/>
  <c r="O9091" i="19" s="1"/>
  <c r="H5886" i="19"/>
  <c r="B5886" i="19" s="1"/>
  <c r="H9407" i="19"/>
  <c r="H9046" i="19"/>
  <c r="H5854" i="19"/>
  <c r="H7616" i="19"/>
  <c r="H8186" i="19"/>
  <c r="H8954" i="19"/>
  <c r="H6913" i="19"/>
  <c r="H6709" i="19"/>
  <c r="O6709" i="19" s="1"/>
  <c r="H5576" i="19"/>
  <c r="H8557" i="19"/>
  <c r="H8946" i="19"/>
  <c r="H8146" i="19"/>
  <c r="H9484" i="19"/>
  <c r="H6193" i="19"/>
  <c r="H5985" i="19"/>
  <c r="H5619" i="19"/>
  <c r="O5619" i="19" s="1"/>
  <c r="H8251" i="19"/>
  <c r="H8868" i="19"/>
  <c r="H6819" i="19"/>
  <c r="H8350" i="19"/>
  <c r="H6567" i="19"/>
  <c r="H5977" i="19"/>
  <c r="H7165" i="19"/>
  <c r="H7435" i="19"/>
  <c r="O7435" i="19" s="1"/>
  <c r="H8961" i="19"/>
  <c r="H5430" i="19"/>
  <c r="H6528" i="19"/>
  <c r="H5532" i="19"/>
  <c r="O5532" i="19" s="1"/>
  <c r="H7354" i="19"/>
  <c r="H9207" i="19"/>
  <c r="H5749" i="19"/>
  <c r="H6198" i="19"/>
  <c r="O6198" i="19" s="1"/>
  <c r="H7845" i="19"/>
  <c r="H8160" i="19"/>
  <c r="H5673" i="19"/>
  <c r="H8384" i="19"/>
  <c r="H8475" i="19"/>
  <c r="H9222" i="19"/>
  <c r="H6048" i="19"/>
  <c r="O6048" i="19" s="1"/>
  <c r="H6089" i="19"/>
  <c r="O6089" i="19" s="1"/>
  <c r="H5476" i="19"/>
  <c r="H7781" i="19"/>
  <c r="H5887" i="19"/>
  <c r="H8797" i="19"/>
  <c r="H6046" i="19"/>
  <c r="H6510" i="19"/>
  <c r="H9157" i="19"/>
  <c r="H8602" i="19"/>
  <c r="O8602" i="19" s="1"/>
  <c r="H8194" i="19"/>
  <c r="H8819" i="19"/>
  <c r="H7806" i="19"/>
  <c r="H7901" i="19"/>
  <c r="H6856" i="19"/>
  <c r="H7840" i="19"/>
  <c r="O7840" i="19" s="1"/>
  <c r="H6959" i="19"/>
  <c r="H8627" i="19"/>
  <c r="O8627" i="19" s="1"/>
  <c r="H7792" i="19"/>
  <c r="H8910" i="19"/>
  <c r="H6070" i="19"/>
  <c r="H7079" i="19"/>
  <c r="H8886" i="19"/>
  <c r="H7508" i="19"/>
  <c r="H5633" i="19"/>
  <c r="H8484" i="19"/>
  <c r="O8484" i="19" s="1"/>
  <c r="H8491" i="19"/>
  <c r="H9183" i="19"/>
  <c r="H5082" i="19"/>
  <c r="H9456" i="19"/>
  <c r="H5743" i="19"/>
  <c r="H9086" i="19"/>
  <c r="H6623" i="19"/>
  <c r="O6623" i="19" s="1"/>
  <c r="H9140" i="19"/>
  <c r="O9140" i="19" s="1"/>
  <c r="H6387" i="19"/>
  <c r="H9541" i="19"/>
  <c r="H5781" i="19"/>
  <c r="H8666" i="19"/>
  <c r="H6079" i="19"/>
  <c r="H5882" i="19"/>
  <c r="O5882" i="19" s="1"/>
  <c r="H7667" i="19"/>
  <c r="H9072" i="19"/>
  <c r="O9072" i="19" s="1"/>
  <c r="H5706" i="19"/>
  <c r="H7069" i="19"/>
  <c r="H7465" i="19"/>
  <c r="H8276" i="19"/>
  <c r="O8276" i="19" s="1"/>
  <c r="H8265" i="19"/>
  <c r="H9329" i="19"/>
  <c r="O9329" i="19" s="1"/>
  <c r="H6056" i="19"/>
  <c r="O6056" i="19" s="1"/>
  <c r="H9307" i="19"/>
  <c r="O9307" i="19" s="1"/>
  <c r="H9546" i="19"/>
  <c r="H8014" i="19"/>
  <c r="H9099" i="19"/>
  <c r="H6984" i="19"/>
  <c r="O6984" i="19" s="1"/>
  <c r="H6213" i="19"/>
  <c r="H6215" i="19"/>
  <c r="H7638" i="19"/>
  <c r="O7638" i="19" s="1"/>
  <c r="H7475" i="19"/>
  <c r="O7475" i="19" s="1"/>
  <c r="H6491" i="19"/>
  <c r="H8842" i="19"/>
  <c r="H9323" i="19"/>
  <c r="H6026" i="19"/>
  <c r="O6026" i="19" s="1"/>
  <c r="H6897" i="19"/>
  <c r="H8341" i="19"/>
  <c r="O8341" i="19" s="1"/>
  <c r="H5617" i="19"/>
  <c r="O5617" i="19" s="1"/>
  <c r="H5686" i="19"/>
  <c r="B5686" i="19" s="1"/>
  <c r="H6065" i="19"/>
  <c r="H7942" i="19"/>
  <c r="H9530" i="19"/>
  <c r="H7337" i="19"/>
  <c r="O7337" i="19" s="1"/>
  <c r="O5992" i="19"/>
  <c r="P5992" i="19"/>
  <c r="O6065" i="19"/>
  <c r="P6065" i="19"/>
  <c r="O6491" i="19"/>
  <c r="P6491" i="19"/>
  <c r="O6215" i="19"/>
  <c r="P6215" i="19"/>
  <c r="P5886" i="19"/>
  <c r="O7275" i="19"/>
  <c r="P7275" i="19"/>
  <c r="O8960" i="19"/>
  <c r="P8960" i="19"/>
  <c r="O7816" i="19"/>
  <c r="P7816" i="19"/>
  <c r="O8475" i="19"/>
  <c r="P8475" i="19"/>
  <c r="O7303" i="19"/>
  <c r="P7303" i="19"/>
  <c r="O9323" i="19"/>
  <c r="P9323" i="19"/>
  <c r="O6213" i="19"/>
  <c r="P6213" i="19"/>
  <c r="O8014" i="19"/>
  <c r="P8014" i="19"/>
  <c r="O8891" i="19"/>
  <c r="P8891" i="19"/>
  <c r="O8383" i="19"/>
  <c r="P8383" i="19"/>
  <c r="O6656" i="19"/>
  <c r="P6656" i="19"/>
  <c r="P6984" i="19"/>
  <c r="O8265" i="19"/>
  <c r="P8265" i="19"/>
  <c r="P6414" i="19"/>
  <c r="O7627" i="19"/>
  <c r="P7627" i="19"/>
  <c r="O6883" i="19"/>
  <c r="P6883" i="19"/>
  <c r="O5603" i="19"/>
  <c r="P5603" i="19"/>
  <c r="O6079" i="19"/>
  <c r="P6079" i="19"/>
  <c r="O7209" i="19"/>
  <c r="P7209" i="19"/>
  <c r="O5755" i="19"/>
  <c r="P5755" i="19"/>
  <c r="O5476" i="19"/>
  <c r="P5476" i="19"/>
  <c r="O9184" i="19"/>
  <c r="P9184" i="19"/>
  <c r="O7845" i="19"/>
  <c r="P7845" i="19"/>
  <c r="O6451" i="19"/>
  <c r="P6451" i="19"/>
  <c r="P9329" i="19"/>
  <c r="O8348" i="19"/>
  <c r="P8348" i="19"/>
  <c r="O7667" i="19"/>
  <c r="P7667" i="19"/>
  <c r="O5874" i="19"/>
  <c r="P5874" i="19"/>
  <c r="P7268" i="19"/>
  <c r="P8109" i="19"/>
  <c r="O7904" i="19"/>
  <c r="P7904" i="19"/>
  <c r="O7179" i="19"/>
  <c r="P7179" i="19"/>
  <c r="P9114" i="19"/>
  <c r="O9530" i="19"/>
  <c r="P9530" i="19"/>
  <c r="O6897" i="19"/>
  <c r="P6897" i="19"/>
  <c r="O9546" i="19"/>
  <c r="P9546" i="19"/>
  <c r="O7465" i="19"/>
  <c r="P7465" i="19"/>
  <c r="O8863" i="19"/>
  <c r="P8863" i="19"/>
  <c r="O6036" i="19"/>
  <c r="P6036" i="19"/>
  <c r="O9099" i="19"/>
  <c r="P9099" i="19"/>
  <c r="O7069" i="19"/>
  <c r="P7069" i="19"/>
  <c r="O5706" i="19"/>
  <c r="P5706" i="19"/>
  <c r="O8283" i="19"/>
  <c r="P8283" i="19"/>
  <c r="P9515" i="19"/>
  <c r="P5882" i="19"/>
  <c r="O8842" i="19"/>
  <c r="P8842" i="19"/>
  <c r="O7942" i="19"/>
  <c r="P7942" i="19"/>
  <c r="P7883" i="19"/>
  <c r="O9506" i="19"/>
  <c r="P9506" i="19"/>
  <c r="O8816" i="19"/>
  <c r="P8816" i="19"/>
  <c r="P5555" i="19"/>
  <c r="O5781" i="19"/>
  <c r="P5781" i="19"/>
  <c r="O9541" i="19"/>
  <c r="P9541" i="19"/>
  <c r="O5520" i="19"/>
  <c r="P5520" i="19"/>
  <c r="O5670" i="19"/>
  <c r="P5670" i="19"/>
  <c r="O7985" i="19"/>
  <c r="P7985" i="19"/>
  <c r="O7038" i="19"/>
  <c r="P7038" i="19"/>
  <c r="O5758" i="19"/>
  <c r="P5758" i="19"/>
  <c r="O6528" i="19"/>
  <c r="P6528" i="19"/>
  <c r="O5430" i="19"/>
  <c r="P5430" i="19"/>
  <c r="P9087" i="19"/>
  <c r="O5496" i="19"/>
  <c r="P5496" i="19"/>
  <c r="O6567" i="19"/>
  <c r="P6567" i="19"/>
  <c r="O8868" i="19"/>
  <c r="P8868" i="19"/>
  <c r="O6878" i="19"/>
  <c r="P6878" i="19"/>
  <c r="O6482" i="19"/>
  <c r="P6482" i="19"/>
  <c r="O6364" i="19"/>
  <c r="P6364" i="19"/>
  <c r="P6031" i="19"/>
  <c r="O6956" i="19"/>
  <c r="P6956" i="19"/>
  <c r="O5420" i="19"/>
  <c r="P5420" i="19"/>
  <c r="P7840" i="19"/>
  <c r="O7901" i="19"/>
  <c r="P7901" i="19"/>
  <c r="O7370" i="19"/>
  <c r="P7370" i="19"/>
  <c r="O9054" i="19"/>
  <c r="P9054" i="19"/>
  <c r="O6091" i="19"/>
  <c r="P6091" i="19"/>
  <c r="P6866" i="19"/>
  <c r="O7961" i="19"/>
  <c r="P7961" i="19"/>
  <c r="O8797" i="19"/>
  <c r="P8797" i="19"/>
  <c r="O8352" i="19"/>
  <c r="P8352" i="19"/>
  <c r="O8064" i="19"/>
  <c r="P8064" i="19"/>
  <c r="O8107" i="19"/>
  <c r="P8107" i="19"/>
  <c r="O9221" i="19"/>
  <c r="P9221" i="19"/>
  <c r="P7589" i="19"/>
  <c r="O9032" i="19"/>
  <c r="P9032" i="19"/>
  <c r="O7464" i="19"/>
  <c r="P7464" i="19"/>
  <c r="O5951" i="19"/>
  <c r="P5951" i="19"/>
  <c r="O8975" i="19"/>
  <c r="P8975" i="19"/>
  <c r="O7110" i="19"/>
  <c r="P7110" i="19"/>
  <c r="O7115" i="19"/>
  <c r="P7115" i="19"/>
  <c r="O7444" i="19"/>
  <c r="P7444" i="19"/>
  <c r="O7743" i="19"/>
  <c r="P7743" i="19"/>
  <c r="O5734" i="19"/>
  <c r="P5734" i="19"/>
  <c r="P7833" i="19"/>
  <c r="O7551" i="19"/>
  <c r="P7551" i="19"/>
  <c r="O7397" i="19"/>
  <c r="P7397" i="19"/>
  <c r="O5776" i="19"/>
  <c r="P5776" i="19"/>
  <c r="O8771" i="19"/>
  <c r="P8771" i="19"/>
  <c r="O6591" i="19"/>
  <c r="P6591" i="19"/>
  <c r="O8099" i="19"/>
  <c r="P8099" i="19"/>
  <c r="O6115" i="19"/>
  <c r="P6115" i="19"/>
  <c r="P8597" i="19"/>
  <c r="O7544" i="19"/>
  <c r="P7544" i="19"/>
  <c r="O8889" i="19"/>
  <c r="P8889" i="19"/>
  <c r="O7959" i="19"/>
  <c r="P7959" i="19"/>
  <c r="O8555" i="19"/>
  <c r="P8555" i="19"/>
  <c r="O7899" i="19"/>
  <c r="P7899" i="19"/>
  <c r="O8044" i="19"/>
  <c r="P8044" i="19"/>
  <c r="O6498" i="19"/>
  <c r="P6498" i="19"/>
  <c r="O7844" i="19"/>
  <c r="P7844" i="19"/>
  <c r="O9373" i="19"/>
  <c r="P9373" i="19"/>
  <c r="O7182" i="19"/>
  <c r="P7182" i="19"/>
  <c r="O7522" i="19"/>
  <c r="P7522" i="19"/>
  <c r="P7510" i="19"/>
  <c r="P8841" i="19"/>
  <c r="O8724" i="19"/>
  <c r="P8724" i="19"/>
  <c r="P6110" i="19"/>
  <c r="O6040" i="19"/>
  <c r="P6040" i="19"/>
  <c r="O7355" i="19"/>
  <c r="P7355" i="19"/>
  <c r="O9073" i="19"/>
  <c r="P9073" i="19"/>
  <c r="O5765" i="19"/>
  <c r="P5765" i="19"/>
  <c r="O7066" i="19"/>
  <c r="P7066" i="19"/>
  <c r="O6318" i="19"/>
  <c r="P6318" i="19"/>
  <c r="O9287" i="19"/>
  <c r="P9287" i="19"/>
  <c r="P6995" i="19"/>
  <c r="O7433" i="19"/>
  <c r="P7433" i="19"/>
  <c r="O6917" i="19"/>
  <c r="P6917" i="19"/>
  <c r="O7563" i="19"/>
  <c r="P7563" i="19"/>
  <c r="O7817" i="19"/>
  <c r="P7817" i="19"/>
  <c r="O8468" i="19"/>
  <c r="P8468" i="19"/>
  <c r="O7428" i="19"/>
  <c r="P7428" i="19"/>
  <c r="P6812" i="19"/>
  <c r="O8982" i="19"/>
  <c r="P8982" i="19"/>
  <c r="O5642" i="19"/>
  <c r="P5642" i="19"/>
  <c r="O9296" i="19"/>
  <c r="P9296" i="19"/>
  <c r="O7366" i="19"/>
  <c r="P7366" i="19"/>
  <c r="O5912" i="19"/>
  <c r="P5912" i="19"/>
  <c r="O9173" i="19"/>
  <c r="P9173" i="19"/>
  <c r="O8162" i="19"/>
  <c r="P8162" i="19"/>
  <c r="O9317" i="19"/>
  <c r="P9317" i="19"/>
  <c r="O9385" i="19"/>
  <c r="P9385" i="19"/>
  <c r="P9507" i="19"/>
  <c r="P7197" i="19"/>
  <c r="O7452" i="19"/>
  <c r="P7452" i="19"/>
  <c r="O6168" i="19"/>
  <c r="P6168" i="19"/>
  <c r="O6126" i="19"/>
  <c r="P6126" i="19"/>
  <c r="O7283" i="19"/>
  <c r="P7283" i="19"/>
  <c r="P8932" i="19"/>
  <c r="O6155" i="19"/>
  <c r="P6155" i="19"/>
  <c r="O5978" i="19"/>
  <c r="P5978" i="19"/>
  <c r="O7155" i="19"/>
  <c r="P7155" i="19"/>
  <c r="O6736" i="19"/>
  <c r="P6736" i="19"/>
  <c r="O8357" i="19"/>
  <c r="P8357" i="19"/>
  <c r="O8052" i="19"/>
  <c r="P8052" i="19"/>
  <c r="O8082" i="19"/>
  <c r="P8082" i="19"/>
  <c r="O9053" i="19"/>
  <c r="P9053" i="19"/>
  <c r="O5480" i="19"/>
  <c r="P5480" i="19"/>
  <c r="O6628" i="19"/>
  <c r="P6628" i="19"/>
  <c r="P9023" i="19"/>
  <c r="P6297" i="19"/>
  <c r="O9426" i="19"/>
  <c r="P9426" i="19"/>
  <c r="P8371" i="19"/>
  <c r="O5993" i="19"/>
  <c r="P5993" i="19"/>
  <c r="P8314" i="19"/>
  <c r="O6330" i="19"/>
  <c r="P6330" i="19"/>
  <c r="O8328" i="19"/>
  <c r="P8328" i="19"/>
  <c r="O6754" i="19"/>
  <c r="P6754" i="19"/>
  <c r="P9067" i="19"/>
  <c r="O5716" i="19"/>
  <c r="P5716" i="19"/>
  <c r="O5595" i="19"/>
  <c r="P5595" i="19"/>
  <c r="O7483" i="19"/>
  <c r="P7483" i="19"/>
  <c r="O9279" i="19"/>
  <c r="P9279" i="19"/>
  <c r="O5860" i="19"/>
  <c r="P5860" i="19"/>
  <c r="O7516" i="19"/>
  <c r="P7516" i="19"/>
  <c r="O7518" i="19"/>
  <c r="P7518" i="19"/>
  <c r="O6143" i="19"/>
  <c r="P6143" i="19"/>
  <c r="O7290" i="19"/>
  <c r="P7290" i="19"/>
  <c r="O9534" i="19"/>
  <c r="P9534" i="19"/>
  <c r="O5484" i="19"/>
  <c r="P5484" i="19"/>
  <c r="O5450" i="19"/>
  <c r="P5450" i="19"/>
  <c r="O6142" i="19"/>
  <c r="P6142" i="19"/>
  <c r="O5689" i="19"/>
  <c r="P5689" i="19"/>
  <c r="O7965" i="19"/>
  <c r="P7965" i="19"/>
  <c r="O6344" i="19"/>
  <c r="P6344" i="19"/>
  <c r="O9528" i="19"/>
  <c r="P9528" i="19"/>
  <c r="O6288" i="19"/>
  <c r="P6288" i="19"/>
  <c r="P5544" i="19"/>
  <c r="O7411" i="19"/>
  <c r="P7411" i="19"/>
  <c r="O7952" i="19"/>
  <c r="P7952" i="19"/>
  <c r="O5563" i="19"/>
  <c r="P5563" i="19"/>
  <c r="O6639" i="19"/>
  <c r="P6639" i="19"/>
  <c r="O6189" i="19"/>
  <c r="P6189" i="19"/>
  <c r="P7064" i="19"/>
  <c r="O6780" i="19"/>
  <c r="P6780" i="19"/>
  <c r="O8757" i="19"/>
  <c r="P8757" i="19"/>
  <c r="O5837" i="19"/>
  <c r="P5837" i="19"/>
  <c r="O8902" i="19"/>
  <c r="P8902" i="19"/>
  <c r="P9406" i="19"/>
  <c r="O6122" i="19"/>
  <c r="P6122" i="19"/>
  <c r="O5079" i="19"/>
  <c r="P5079" i="19"/>
  <c r="O7893" i="19"/>
  <c r="P7893" i="19"/>
  <c r="O7316" i="19"/>
  <c r="P7316" i="19"/>
  <c r="O6908" i="19"/>
  <c r="P6908" i="19"/>
  <c r="O7095" i="19"/>
  <c r="P7095" i="19"/>
  <c r="O6845" i="19"/>
  <c r="P6845" i="19"/>
  <c r="O7107" i="19"/>
  <c r="P7107" i="19"/>
  <c r="O8629" i="19"/>
  <c r="P8629" i="19"/>
  <c r="O6072" i="19"/>
  <c r="P6072" i="19"/>
  <c r="O7821" i="19"/>
  <c r="P7821" i="19"/>
  <c r="O7807" i="19"/>
  <c r="P7807" i="19"/>
  <c r="O9022" i="19"/>
  <c r="P9022" i="19"/>
  <c r="O6978" i="19"/>
  <c r="P6978" i="19"/>
  <c r="O8006" i="19"/>
  <c r="P8006" i="19"/>
  <c r="O6235" i="19"/>
  <c r="P6235" i="19"/>
  <c r="O5645" i="19"/>
  <c r="P5645" i="19"/>
  <c r="O8376" i="19"/>
  <c r="P8376" i="19"/>
  <c r="O5593" i="19"/>
  <c r="P5593" i="19"/>
  <c r="O7093" i="19"/>
  <c r="P7093" i="19"/>
  <c r="O9471" i="19"/>
  <c r="P9471" i="19"/>
  <c r="O8715" i="19"/>
  <c r="P8715" i="19"/>
  <c r="O6442" i="19"/>
  <c r="P6442" i="19"/>
  <c r="O8615" i="19"/>
  <c r="P8615" i="19"/>
  <c r="O6876" i="19"/>
  <c r="P6876" i="19"/>
  <c r="O7088" i="19"/>
  <c r="P7088" i="19"/>
  <c r="O6534" i="19"/>
  <c r="P6534" i="19"/>
  <c r="O6444" i="19"/>
  <c r="P6444" i="19"/>
  <c r="O6050" i="19"/>
  <c r="P6050" i="19"/>
  <c r="O7027" i="19"/>
  <c r="P7027" i="19"/>
  <c r="O7635" i="19"/>
  <c r="P7635" i="19"/>
  <c r="O9170" i="19"/>
  <c r="P9170" i="19"/>
  <c r="O7629" i="19"/>
  <c r="P7629" i="19"/>
  <c r="P5925" i="19"/>
  <c r="O5678" i="19"/>
  <c r="P5678" i="19"/>
  <c r="P8586" i="19"/>
  <c r="O8631" i="19"/>
  <c r="P8631" i="19"/>
  <c r="O6236" i="19"/>
  <c r="P6236" i="19"/>
  <c r="O7980" i="19"/>
  <c r="P7980" i="19"/>
  <c r="O7777" i="19"/>
  <c r="P7777" i="19"/>
  <c r="P5842" i="19"/>
  <c r="O6017" i="19"/>
  <c r="P6017" i="19"/>
  <c r="O8813" i="19"/>
  <c r="P8813" i="19"/>
  <c r="O6230" i="19"/>
  <c r="P6230" i="19"/>
  <c r="O6350" i="19"/>
  <c r="P6350" i="19"/>
  <c r="O7240" i="19"/>
  <c r="P7240" i="19"/>
  <c r="O6291" i="19"/>
  <c r="P6291" i="19"/>
  <c r="O7542" i="19"/>
  <c r="P7542" i="19"/>
  <c r="O6197" i="19"/>
  <c r="P6197" i="19"/>
  <c r="O7533" i="19"/>
  <c r="P7533" i="19"/>
  <c r="O5906" i="19"/>
  <c r="P5906" i="19"/>
  <c r="O7915" i="19"/>
  <c r="P7915" i="19"/>
  <c r="O6355" i="19"/>
  <c r="P6355" i="19"/>
  <c r="O8080" i="19"/>
  <c r="P8080" i="19"/>
  <c r="O5485" i="19"/>
  <c r="P5485" i="19"/>
  <c r="P6575" i="19"/>
  <c r="O8418" i="19"/>
  <c r="P8418" i="19"/>
  <c r="O8339" i="19"/>
  <c r="P8339" i="19"/>
  <c r="O6311" i="19"/>
  <c r="P6311" i="19"/>
  <c r="O6725" i="19"/>
  <c r="P6725" i="19"/>
  <c r="O6643" i="19"/>
  <c r="P6643" i="19"/>
  <c r="O8621" i="19"/>
  <c r="P8621" i="19"/>
  <c r="O7614" i="19"/>
  <c r="P7614" i="19"/>
  <c r="O6515" i="19"/>
  <c r="P6515" i="19"/>
  <c r="O7161" i="19"/>
  <c r="P7161" i="19"/>
  <c r="O8670" i="19"/>
  <c r="P8670" i="19"/>
  <c r="O8237" i="19"/>
  <c r="P8237" i="19"/>
  <c r="O7791" i="19"/>
  <c r="P7791" i="19"/>
  <c r="O6672" i="19"/>
  <c r="P6672" i="19"/>
  <c r="O7733" i="19"/>
  <c r="P7733" i="19"/>
  <c r="O5606" i="19"/>
  <c r="P5606" i="19"/>
  <c r="O6207" i="19"/>
  <c r="P6207" i="19"/>
  <c r="O8499" i="19"/>
  <c r="P8499" i="19"/>
  <c r="O6405" i="19"/>
  <c r="P6405" i="19"/>
  <c r="O7191" i="19"/>
  <c r="P7191" i="19"/>
  <c r="O7970" i="19"/>
  <c r="P7970" i="19"/>
  <c r="O6669" i="19"/>
  <c r="P6669" i="19"/>
  <c r="O6915" i="19"/>
  <c r="P6915" i="19"/>
  <c r="O8526" i="19"/>
  <c r="P8526" i="19"/>
  <c r="O8206" i="19"/>
  <c r="P8206" i="19"/>
  <c r="O6320" i="19"/>
  <c r="P6320" i="19"/>
  <c r="O6010" i="19"/>
  <c r="P6010" i="19"/>
  <c r="O6472" i="19"/>
  <c r="P6472" i="19"/>
  <c r="O7949" i="19"/>
  <c r="P7949" i="19"/>
  <c r="O8814" i="19"/>
  <c r="P8814" i="19"/>
  <c r="O8866" i="19"/>
  <c r="P8866" i="19"/>
  <c r="P6807" i="19"/>
  <c r="O7174" i="19"/>
  <c r="P7174" i="19"/>
  <c r="O9015" i="19"/>
  <c r="P9015" i="19"/>
  <c r="O6043" i="19"/>
  <c r="P6043" i="19"/>
  <c r="O8420" i="19"/>
  <c r="P8420" i="19"/>
  <c r="O9444" i="19"/>
  <c r="P9444" i="19"/>
  <c r="P8728" i="19"/>
  <c r="O7577" i="19"/>
  <c r="P7577" i="19"/>
  <c r="O8258" i="19"/>
  <c r="P8258" i="19"/>
  <c r="O7130" i="19"/>
  <c r="P7130" i="19"/>
  <c r="P9110" i="19"/>
  <c r="O5548" i="19"/>
  <c r="P5548" i="19"/>
  <c r="O7450" i="19"/>
  <c r="P7450" i="19"/>
  <c r="O7458" i="19"/>
  <c r="P7458" i="19"/>
  <c r="O6538" i="19"/>
  <c r="P6538" i="19"/>
  <c r="O6346" i="19"/>
  <c r="P6346" i="19"/>
  <c r="O6500" i="19"/>
  <c r="P6500" i="19"/>
  <c r="O6173" i="19"/>
  <c r="P6173" i="19"/>
  <c r="O9503" i="19"/>
  <c r="P9503" i="19"/>
  <c r="O5493" i="19"/>
  <c r="P5493" i="19"/>
  <c r="O7362" i="19"/>
  <c r="P7362" i="19"/>
  <c r="O6127" i="19"/>
  <c r="P6127" i="19"/>
  <c r="O6975" i="19"/>
  <c r="P6975" i="19"/>
  <c r="O8849" i="19"/>
  <c r="P8849" i="19"/>
  <c r="O5466" i="19"/>
  <c r="P5466" i="19"/>
  <c r="O5851" i="19"/>
  <c r="P5851" i="19"/>
  <c r="P8697" i="19"/>
  <c r="O7818" i="19"/>
  <c r="P7818" i="19"/>
  <c r="O5738" i="19"/>
  <c r="P5738" i="19"/>
  <c r="O9272" i="19"/>
  <c r="P9272" i="19"/>
  <c r="O6277" i="19"/>
  <c r="P6277" i="19"/>
  <c r="O6770" i="19"/>
  <c r="P6770" i="19"/>
  <c r="O6307" i="19"/>
  <c r="P6307" i="19"/>
  <c r="O8214" i="19"/>
  <c r="P8214" i="19"/>
  <c r="O7313" i="19"/>
  <c r="P7313" i="19"/>
  <c r="P7929" i="19"/>
  <c r="O6357" i="19"/>
  <c r="P6357" i="19"/>
  <c r="O7297" i="19"/>
  <c r="P7297" i="19"/>
  <c r="O6366" i="19"/>
  <c r="P6366" i="19"/>
  <c r="O8917" i="19"/>
  <c r="P8917" i="19"/>
  <c r="O9466" i="19"/>
  <c r="P9466" i="19"/>
  <c r="P7617" i="19"/>
  <c r="O6111" i="19"/>
  <c r="P6111" i="19"/>
  <c r="O5630" i="19"/>
  <c r="P5630" i="19"/>
  <c r="O7473" i="19"/>
  <c r="P7473" i="19"/>
  <c r="O7279" i="19"/>
  <c r="P7279" i="19"/>
  <c r="O6830" i="19"/>
  <c r="P6830" i="19"/>
  <c r="O8669" i="19"/>
  <c r="P8669" i="19"/>
  <c r="O7881" i="19"/>
  <c r="P7881" i="19"/>
  <c r="O9027" i="19"/>
  <c r="P9027" i="19"/>
  <c r="O6726" i="19"/>
  <c r="P6726" i="19"/>
  <c r="O7358" i="19"/>
  <c r="P7358" i="19"/>
  <c r="O8856" i="19"/>
  <c r="P8856" i="19"/>
  <c r="O8587" i="19"/>
  <c r="P8587" i="19"/>
  <c r="O6445" i="19"/>
  <c r="P6445" i="19"/>
  <c r="O5440" i="19"/>
  <c r="P5440" i="19"/>
  <c r="O7815" i="19"/>
  <c r="P7815" i="19"/>
  <c r="O6924" i="19"/>
  <c r="P6924" i="19"/>
  <c r="O6102" i="19"/>
  <c r="P6102" i="19"/>
  <c r="O8549" i="19"/>
  <c r="P8549" i="19"/>
  <c r="O8591" i="19"/>
  <c r="P8591" i="19"/>
  <c r="O6993" i="19"/>
  <c r="P6993" i="19"/>
  <c r="O6001" i="19"/>
  <c r="P6001" i="19"/>
  <c r="O8898" i="19"/>
  <c r="P8898" i="19"/>
  <c r="O8645" i="19"/>
  <c r="P8645" i="19"/>
  <c r="O8895" i="19"/>
  <c r="P8895" i="19"/>
  <c r="O6292" i="19"/>
  <c r="P6292" i="19"/>
  <c r="O7705" i="19"/>
  <c r="P7705" i="19"/>
  <c r="O6411" i="19"/>
  <c r="P6411" i="19"/>
  <c r="O9430" i="19"/>
  <c r="P9430" i="19"/>
  <c r="O8344" i="19"/>
  <c r="P8344" i="19"/>
  <c r="O5539" i="19"/>
  <c r="P5539" i="19"/>
  <c r="O6459" i="19"/>
  <c r="P6459" i="19"/>
  <c r="O8008" i="19"/>
  <c r="P8008" i="19"/>
  <c r="O5562" i="19"/>
  <c r="P5562" i="19"/>
  <c r="O6662" i="19"/>
  <c r="P6662" i="19"/>
  <c r="O8273" i="19"/>
  <c r="P8273" i="19"/>
  <c r="O9147" i="19"/>
  <c r="P9147" i="19"/>
  <c r="O9356" i="19"/>
  <c r="P9356" i="19"/>
  <c r="O5533" i="19"/>
  <c r="P5533" i="19"/>
  <c r="O5963" i="19"/>
  <c r="P5963" i="19"/>
  <c r="O8523" i="19"/>
  <c r="P8523" i="19"/>
  <c r="O9370" i="19"/>
  <c r="P9370" i="19"/>
  <c r="O6028" i="19"/>
  <c r="P6028" i="19"/>
  <c r="O9361" i="19"/>
  <c r="P9361" i="19"/>
  <c r="O8623" i="19"/>
  <c r="P8623" i="19"/>
  <c r="O8308" i="19"/>
  <c r="P8308" i="19"/>
  <c r="O7280" i="19"/>
  <c r="P7280" i="19"/>
  <c r="O7185" i="19"/>
  <c r="P7185" i="19"/>
  <c r="O6128" i="19"/>
  <c r="P6128" i="19"/>
  <c r="O6730" i="19"/>
  <c r="P6730" i="19"/>
  <c r="O6406" i="19"/>
  <c r="P6406" i="19"/>
  <c r="O8151" i="19"/>
  <c r="P8151" i="19"/>
  <c r="O6252" i="19"/>
  <c r="P6252" i="19"/>
  <c r="O9341" i="19"/>
  <c r="P9341" i="19"/>
  <c r="O5829" i="19"/>
  <c r="P5829" i="19"/>
  <c r="O6103" i="19"/>
  <c r="P6103" i="19"/>
  <c r="O7429" i="19"/>
  <c r="P7429" i="19"/>
  <c r="O7431" i="19"/>
  <c r="P7431" i="19"/>
  <c r="O9509" i="19"/>
  <c r="P9509" i="19"/>
  <c r="O8992" i="19"/>
  <c r="P8992" i="19"/>
  <c r="O6182" i="19"/>
  <c r="P6182" i="19"/>
  <c r="O9025" i="19"/>
  <c r="P9025" i="19"/>
  <c r="O5571" i="19"/>
  <c r="P5571" i="19"/>
  <c r="O7125" i="19"/>
  <c r="P7125" i="19"/>
  <c r="O5785" i="19"/>
  <c r="P5785" i="19"/>
  <c r="O5613" i="19"/>
  <c r="P5613" i="19"/>
  <c r="O8798" i="19"/>
  <c r="P8798" i="19"/>
  <c r="O8068" i="19"/>
  <c r="P8068" i="19"/>
  <c r="O6564" i="19"/>
  <c r="P6564" i="19"/>
  <c r="O7701" i="19"/>
  <c r="P7701" i="19"/>
  <c r="O8753" i="19"/>
  <c r="P8753" i="19"/>
  <c r="O8843" i="19"/>
  <c r="P8843" i="19"/>
  <c r="O6436" i="19"/>
  <c r="P6436" i="19"/>
  <c r="O8127" i="19"/>
  <c r="P8127" i="19"/>
  <c r="O8796" i="19"/>
  <c r="P8796" i="19"/>
  <c r="O9070" i="19"/>
  <c r="P9070" i="19"/>
  <c r="O7083" i="19"/>
  <c r="P7083" i="19"/>
  <c r="O7172" i="19"/>
  <c r="P7172" i="19"/>
  <c r="O7827" i="19"/>
  <c r="P7827" i="19"/>
  <c r="O8029" i="19"/>
  <c r="P8029" i="19"/>
  <c r="O7167" i="19"/>
  <c r="P7167" i="19"/>
  <c r="O6887" i="19"/>
  <c r="P6887" i="19"/>
  <c r="O8377" i="19"/>
  <c r="P8377" i="19"/>
  <c r="O9213" i="19"/>
  <c r="P9213" i="19"/>
  <c r="O8074" i="19"/>
  <c r="P8074" i="19"/>
  <c r="O9531" i="19"/>
  <c r="P9531" i="19"/>
  <c r="O6645" i="19"/>
  <c r="P6645" i="19"/>
  <c r="O6447" i="19"/>
  <c r="P6447" i="19"/>
  <c r="O6603" i="19"/>
  <c r="P6603" i="19"/>
  <c r="O9347" i="19"/>
  <c r="P9347" i="19"/>
  <c r="O6393" i="19"/>
  <c r="P6393" i="19"/>
  <c r="O8748" i="19"/>
  <c r="P8748" i="19"/>
  <c r="O8130" i="19"/>
  <c r="P8130" i="19"/>
  <c r="O5881" i="19"/>
  <c r="P5881" i="19"/>
  <c r="O6176" i="19"/>
  <c r="P6176" i="19"/>
  <c r="P8337" i="19"/>
  <c r="O7579" i="19"/>
  <c r="P7579" i="19"/>
  <c r="O7373" i="19"/>
  <c r="P7373" i="19"/>
  <c r="O6319" i="19"/>
  <c r="P6319" i="19"/>
  <c r="O7024" i="19"/>
  <c r="P7024" i="19"/>
  <c r="O8269" i="19"/>
  <c r="P8269" i="19"/>
  <c r="O8574" i="19"/>
  <c r="P8574" i="19"/>
  <c r="O6937" i="19"/>
  <c r="P6937" i="19"/>
  <c r="O5760" i="19"/>
  <c r="P5760" i="19"/>
  <c r="O6898" i="19"/>
  <c r="P6898" i="19"/>
  <c r="O7774" i="19"/>
  <c r="P7774" i="19"/>
  <c r="O7070" i="19"/>
  <c r="P7070" i="19"/>
  <c r="O6392" i="19"/>
  <c r="P6392" i="19"/>
  <c r="O7998" i="19"/>
  <c r="P7998" i="19"/>
  <c r="O7581" i="19"/>
  <c r="P7581" i="19"/>
  <c r="O7873" i="19"/>
  <c r="P7873" i="19"/>
  <c r="O9448" i="19"/>
  <c r="P9448" i="19"/>
  <c r="O9219" i="19"/>
  <c r="P9219" i="19"/>
  <c r="O8051" i="19"/>
  <c r="P8051" i="19"/>
  <c r="O8123" i="19"/>
  <c r="P8123" i="19"/>
  <c r="O8839" i="19"/>
  <c r="P8839" i="19"/>
  <c r="O9437" i="19"/>
  <c r="P9437" i="19"/>
  <c r="O8472" i="19"/>
  <c r="P8472" i="19"/>
  <c r="O6195" i="19"/>
  <c r="P6195" i="19"/>
  <c r="O8773" i="19"/>
  <c r="P8773" i="19"/>
  <c r="O8807" i="19"/>
  <c r="P8807" i="19"/>
  <c r="O6390" i="19"/>
  <c r="P6390" i="19"/>
  <c r="O6002" i="19"/>
  <c r="P6002" i="19"/>
  <c r="O5585" i="19"/>
  <c r="P5585" i="19"/>
  <c r="O8826" i="19"/>
  <c r="P8826" i="19"/>
  <c r="O8686" i="19"/>
  <c r="P8686" i="19"/>
  <c r="O5446" i="19"/>
  <c r="P5446" i="19"/>
  <c r="O8041" i="19"/>
  <c r="P8041" i="19"/>
  <c r="O6805" i="19"/>
  <c r="P6805" i="19"/>
  <c r="O7086" i="19"/>
  <c r="P7086" i="19"/>
  <c r="O7338" i="19"/>
  <c r="P7338" i="19"/>
  <c r="P7850" i="19"/>
  <c r="O7334" i="19"/>
  <c r="P7334" i="19"/>
  <c r="O9255" i="19"/>
  <c r="P9255" i="19"/>
  <c r="O8970" i="19"/>
  <c r="P8970" i="19"/>
  <c r="O7181" i="19"/>
  <c r="P7181" i="19"/>
  <c r="O8057" i="19"/>
  <c r="P8057" i="19"/>
  <c r="O5697" i="19"/>
  <c r="P5697" i="19"/>
  <c r="O8311" i="19"/>
  <c r="P8311" i="19"/>
  <c r="O7336" i="19"/>
  <c r="P7336" i="19"/>
  <c r="O6016" i="19"/>
  <c r="P6016" i="19"/>
  <c r="O6286" i="19"/>
  <c r="P6286" i="19"/>
  <c r="O8333" i="19"/>
  <c r="P8333" i="19"/>
  <c r="O6083" i="19"/>
  <c r="P6083" i="19"/>
  <c r="O8111" i="19"/>
  <c r="P8111" i="19"/>
  <c r="O7935" i="19"/>
  <c r="P7935" i="19"/>
  <c r="O5414" i="19"/>
  <c r="P5414" i="19"/>
  <c r="O7729" i="19"/>
  <c r="P7729" i="19"/>
  <c r="O8085" i="19"/>
  <c r="P8085" i="19"/>
  <c r="O5788" i="19"/>
  <c r="P5788" i="19"/>
  <c r="O6274" i="19"/>
  <c r="P6274" i="19"/>
  <c r="O8117" i="19"/>
  <c r="P8117" i="19"/>
  <c r="O6586" i="19"/>
  <c r="P6586" i="19"/>
  <c r="P6380" i="19"/>
  <c r="O6804" i="19"/>
  <c r="P6804" i="19"/>
  <c r="O5475" i="19"/>
  <c r="P5475" i="19"/>
  <c r="O9318" i="19"/>
  <c r="P9318" i="19"/>
  <c r="O7335" i="19"/>
  <c r="P7335" i="19"/>
  <c r="O5927" i="19"/>
  <c r="P5927" i="19"/>
  <c r="O8744" i="19"/>
  <c r="P8744" i="19"/>
  <c r="O8652" i="19"/>
  <c r="P8652" i="19"/>
  <c r="O9115" i="19"/>
  <c r="P9115" i="19"/>
  <c r="O6290" i="19"/>
  <c r="P6290" i="19"/>
  <c r="P7082" i="19"/>
  <c r="O5601" i="19"/>
  <c r="P5601" i="19"/>
  <c r="O6440" i="19"/>
  <c r="P6440" i="19"/>
  <c r="O8245" i="19"/>
  <c r="P8245" i="19"/>
  <c r="P7550" i="19"/>
  <c r="O8608" i="19"/>
  <c r="P8608" i="19"/>
  <c r="O6055" i="19"/>
  <c r="P6055" i="19"/>
  <c r="O8804" i="19"/>
  <c r="P8804" i="19"/>
  <c r="P7547" i="19"/>
  <c r="O8976" i="19"/>
  <c r="P8976" i="19"/>
  <c r="O6193" i="19"/>
  <c r="P6193" i="19"/>
  <c r="O9180" i="19"/>
  <c r="P9180" i="19"/>
  <c r="O9227" i="19"/>
  <c r="P9227" i="19"/>
  <c r="O8557" i="19"/>
  <c r="P8557" i="19"/>
  <c r="O5662" i="19"/>
  <c r="P5662" i="19"/>
  <c r="O5794" i="19"/>
  <c r="P5794" i="19"/>
  <c r="O6262" i="19"/>
  <c r="P6262" i="19"/>
  <c r="O6614" i="19"/>
  <c r="P6614" i="19"/>
  <c r="O9206" i="19"/>
  <c r="P9206" i="19"/>
  <c r="O6060" i="19"/>
  <c r="P6060" i="19"/>
  <c r="O8410" i="19"/>
  <c r="P8410" i="19"/>
  <c r="O8819" i="19"/>
  <c r="P8819" i="19"/>
  <c r="O9210" i="19"/>
  <c r="P9210" i="19"/>
  <c r="O6680" i="19"/>
  <c r="P6680" i="19"/>
  <c r="O8170" i="19"/>
  <c r="P8170" i="19"/>
  <c r="O8297" i="19"/>
  <c r="P8297" i="19"/>
  <c r="O5854" i="19"/>
  <c r="P5854" i="19"/>
  <c r="O9304" i="19"/>
  <c r="P9304" i="19"/>
  <c r="O6713" i="19"/>
  <c r="P6713" i="19"/>
  <c r="O8140" i="19"/>
  <c r="P8140" i="19"/>
  <c r="O9268" i="19"/>
  <c r="P9268" i="19"/>
  <c r="O8101" i="19"/>
  <c r="P8101" i="19"/>
  <c r="O7552" i="19"/>
  <c r="P7552" i="19"/>
  <c r="O5787" i="19"/>
  <c r="P5787" i="19"/>
  <c r="O8455" i="19"/>
  <c r="P8455" i="19"/>
  <c r="O6077" i="19"/>
  <c r="P6077" i="19"/>
  <c r="O6120" i="19"/>
  <c r="P6120" i="19"/>
  <c r="O7030" i="19"/>
  <c r="P7030" i="19"/>
  <c r="O6910" i="19"/>
  <c r="P6910" i="19"/>
  <c r="O9469" i="19"/>
  <c r="P9469" i="19"/>
  <c r="O6776" i="19"/>
  <c r="P6776" i="19"/>
  <c r="O6225" i="19"/>
  <c r="P6225" i="19"/>
  <c r="O6505" i="19"/>
  <c r="P6505" i="19"/>
  <c r="O8646" i="19"/>
  <c r="P8646" i="19"/>
  <c r="O8393" i="19"/>
  <c r="P8393" i="19"/>
  <c r="O9455" i="19"/>
  <c r="P9455" i="19"/>
  <c r="O7673" i="19"/>
  <c r="P7673" i="19"/>
  <c r="O6178" i="19"/>
  <c r="P6178" i="19"/>
  <c r="O7148" i="19"/>
  <c r="P7148" i="19"/>
  <c r="O7732" i="19"/>
  <c r="P7732" i="19"/>
  <c r="O8470" i="19"/>
  <c r="P8470" i="19"/>
  <c r="O9394" i="19"/>
  <c r="P9394" i="19"/>
  <c r="O7588" i="19"/>
  <c r="P7588" i="19"/>
  <c r="O9038" i="19"/>
  <c r="P9038" i="19"/>
  <c r="P7497" i="19"/>
  <c r="O6268" i="19"/>
  <c r="P6268" i="19"/>
  <c r="O6188" i="19"/>
  <c r="P6188" i="19"/>
  <c r="O9518" i="19"/>
  <c r="P9518" i="19"/>
  <c r="O8914" i="19"/>
  <c r="P8914" i="19"/>
  <c r="O8713" i="19"/>
  <c r="P8713" i="19"/>
  <c r="O9390" i="19"/>
  <c r="P9390" i="19"/>
  <c r="P7684" i="19"/>
  <c r="O9270" i="19"/>
  <c r="P9270" i="19"/>
  <c r="O9524" i="19"/>
  <c r="P9524" i="19"/>
  <c r="O6027" i="19"/>
  <c r="P6027" i="19"/>
  <c r="O5896" i="19"/>
  <c r="P5896" i="19"/>
  <c r="O8145" i="19"/>
  <c r="P8145" i="19"/>
  <c r="O7067" i="19"/>
  <c r="P7067" i="19"/>
  <c r="O9263" i="19"/>
  <c r="P9263" i="19"/>
  <c r="P7911" i="19"/>
  <c r="O6663" i="19"/>
  <c r="P6663" i="19"/>
  <c r="O8788" i="19"/>
  <c r="P8788" i="19"/>
  <c r="O8661" i="19"/>
  <c r="P8661" i="19"/>
  <c r="O7621" i="19"/>
  <c r="P7621" i="19"/>
  <c r="O5655" i="19"/>
  <c r="P5655" i="19"/>
  <c r="O5455" i="19"/>
  <c r="P5455" i="19"/>
  <c r="O7974" i="19"/>
  <c r="P7974" i="19"/>
  <c r="O9050" i="19"/>
  <c r="P9050" i="19"/>
  <c r="O8754" i="19"/>
  <c r="P8754" i="19"/>
  <c r="O6546" i="19"/>
  <c r="P6546" i="19"/>
  <c r="O6525" i="19"/>
  <c r="P6525" i="19"/>
  <c r="O5838" i="19"/>
  <c r="P5838" i="19"/>
  <c r="O9342" i="19"/>
  <c r="P9342" i="19"/>
  <c r="O5658" i="19"/>
  <c r="P5658" i="19"/>
  <c r="O6453" i="19"/>
  <c r="P6453" i="19"/>
  <c r="O6023" i="19"/>
  <c r="P6023" i="19"/>
  <c r="O8951" i="19"/>
  <c r="P8951" i="19"/>
  <c r="O7006" i="19"/>
  <c r="P7006" i="19"/>
  <c r="O8494" i="19"/>
  <c r="P8494" i="19"/>
  <c r="O6354" i="19"/>
  <c r="P6354" i="19"/>
  <c r="O8673" i="19"/>
  <c r="P8673" i="19"/>
  <c r="P7734" i="19"/>
  <c r="O5442" i="19"/>
  <c r="P5442" i="19"/>
  <c r="O6299" i="19"/>
  <c r="P6299" i="19"/>
  <c r="P9409" i="19"/>
  <c r="O7753" i="19"/>
  <c r="P7753" i="19"/>
  <c r="O6642" i="19"/>
  <c r="P6642" i="19"/>
  <c r="O6665" i="19"/>
  <c r="P6665" i="19"/>
  <c r="O7342" i="19"/>
  <c r="P7342" i="19"/>
  <c r="O7645" i="19"/>
  <c r="P7645" i="19"/>
  <c r="O7517" i="19"/>
  <c r="P7517" i="19"/>
  <c r="O7969" i="19"/>
  <c r="P7969" i="19"/>
  <c r="O8588" i="19"/>
  <c r="P8588" i="19"/>
  <c r="O7085" i="19"/>
  <c r="P7085" i="19"/>
  <c r="O6316" i="19"/>
  <c r="P6316" i="19"/>
  <c r="O5939" i="19"/>
  <c r="P5939" i="19"/>
  <c r="O6718" i="19"/>
  <c r="P6718" i="19"/>
  <c r="O7948" i="19"/>
  <c r="P7948" i="19"/>
  <c r="O5664" i="19"/>
  <c r="P5664" i="19"/>
  <c r="O9071" i="19"/>
  <c r="P9071" i="19"/>
  <c r="O6711" i="19"/>
  <c r="P6711" i="19"/>
  <c r="O6966" i="19"/>
  <c r="P6966" i="19"/>
  <c r="O9035" i="19"/>
  <c r="P9035" i="19"/>
  <c r="O8509" i="19"/>
  <c r="P8509" i="19"/>
  <c r="O8831" i="19"/>
  <c r="P8831" i="19"/>
  <c r="O6935" i="19"/>
  <c r="P6935" i="19"/>
  <c r="O5429" i="19"/>
  <c r="P5429" i="19"/>
  <c r="O8619" i="19"/>
  <c r="P8619" i="19"/>
  <c r="O8740" i="19"/>
  <c r="P8740" i="19"/>
  <c r="O6790" i="19"/>
  <c r="P6790" i="19"/>
  <c r="O8687" i="19"/>
  <c r="P8687" i="19"/>
  <c r="O6871" i="19"/>
  <c r="P6871" i="19"/>
  <c r="O8604" i="19"/>
  <c r="P8604" i="19"/>
  <c r="O9111" i="19"/>
  <c r="P9111" i="19"/>
  <c r="O5956" i="19"/>
  <c r="P5956" i="19"/>
  <c r="O8386" i="19"/>
  <c r="P8386" i="19"/>
  <c r="O6909" i="19"/>
  <c r="P6909" i="19"/>
  <c r="O8582" i="19"/>
  <c r="P8582" i="19"/>
  <c r="O9303" i="19"/>
  <c r="P9303" i="19"/>
  <c r="O7556" i="19"/>
  <c r="P7556" i="19"/>
  <c r="O8611" i="19"/>
  <c r="P8611" i="19"/>
  <c r="O9241" i="19"/>
  <c r="P9241" i="19"/>
  <c r="O6554" i="19"/>
  <c r="P6554" i="19"/>
  <c r="O6278" i="19"/>
  <c r="P6278" i="19"/>
  <c r="O7943" i="19"/>
  <c r="P7943" i="19"/>
  <c r="P7293" i="19"/>
  <c r="O6370" i="19"/>
  <c r="P6370" i="19"/>
  <c r="O6817" i="19"/>
  <c r="P6817" i="19"/>
  <c r="O5621" i="19"/>
  <c r="P5621" i="19"/>
  <c r="O9117" i="19"/>
  <c r="P9117" i="19"/>
  <c r="O7854" i="19"/>
  <c r="P7854" i="19"/>
  <c r="O5878" i="19"/>
  <c r="P5878" i="19"/>
  <c r="O7910" i="19"/>
  <c r="P7910" i="19"/>
  <c r="O7421" i="19"/>
  <c r="P7421" i="19"/>
  <c r="O8822" i="19"/>
  <c r="P8822" i="19"/>
  <c r="O7681" i="19"/>
  <c r="P7681" i="19"/>
  <c r="O8497" i="19"/>
  <c r="P8497" i="19"/>
  <c r="O5968" i="19"/>
  <c r="P5968" i="19"/>
  <c r="O8562" i="19"/>
  <c r="P8562" i="19"/>
  <c r="O7469" i="19"/>
  <c r="P7469" i="19"/>
  <c r="O8147" i="19"/>
  <c r="P8147" i="19"/>
  <c r="O6786" i="19"/>
  <c r="P6786" i="19"/>
  <c r="O6488" i="19"/>
  <c r="P6488" i="19"/>
  <c r="O6150" i="19"/>
  <c r="P6150" i="19"/>
  <c r="O5857" i="19"/>
  <c r="P5857" i="19"/>
  <c r="O6481" i="19"/>
  <c r="P6481" i="19"/>
  <c r="O7098" i="19"/>
  <c r="P7098" i="19"/>
  <c r="O6180" i="19"/>
  <c r="P6180" i="19"/>
  <c r="O8893" i="19"/>
  <c r="P8893" i="19"/>
  <c r="O7971" i="19"/>
  <c r="P7971" i="19"/>
  <c r="O8967" i="19"/>
  <c r="P8967" i="19"/>
  <c r="O7305" i="19"/>
  <c r="P7305" i="19"/>
  <c r="O6095" i="19"/>
  <c r="P6095" i="19"/>
  <c r="O5457" i="19"/>
  <c r="P5457" i="19"/>
  <c r="O5852" i="19"/>
  <c r="P5852" i="19"/>
  <c r="P9002" i="19"/>
  <c r="O7716" i="19"/>
  <c r="P7716" i="19"/>
  <c r="O5736" i="19"/>
  <c r="P5736" i="19"/>
  <c r="O5962" i="19"/>
  <c r="P5962" i="19"/>
  <c r="O6965" i="19"/>
  <c r="P6965" i="19"/>
  <c r="O8778" i="19"/>
  <c r="P8778" i="19"/>
  <c r="O8215" i="19"/>
  <c r="P8215" i="19"/>
  <c r="O8395" i="19"/>
  <c r="P8395" i="19"/>
  <c r="O7443" i="19"/>
  <c r="P7443" i="19"/>
  <c r="O6004" i="19"/>
  <c r="P6004" i="19"/>
  <c r="O7675" i="19"/>
  <c r="P7675" i="19"/>
  <c r="O9326" i="19"/>
  <c r="P9326" i="19"/>
  <c r="O5479" i="19"/>
  <c r="P5479" i="19"/>
  <c r="O6548" i="19"/>
  <c r="P6548" i="19"/>
  <c r="O7879" i="19"/>
  <c r="P7879" i="19"/>
  <c r="O9273" i="19"/>
  <c r="P9273" i="19"/>
  <c r="O9118" i="19"/>
  <c r="P9118" i="19"/>
  <c r="O9325" i="19"/>
  <c r="P9325" i="19"/>
  <c r="O5727" i="19"/>
  <c r="P5727" i="19"/>
  <c r="P7310" i="19"/>
  <c r="O9174" i="19"/>
  <c r="P9174" i="19"/>
  <c r="O8026" i="19"/>
  <c r="P8026" i="19"/>
  <c r="O9191" i="19"/>
  <c r="P9191" i="19"/>
  <c r="O8708" i="19"/>
  <c r="P8708" i="19"/>
  <c r="O7025" i="19"/>
  <c r="P7025" i="19"/>
  <c r="O7048" i="19"/>
  <c r="P7048" i="19"/>
  <c r="O8776" i="19"/>
  <c r="P8776" i="19"/>
  <c r="O6927" i="19"/>
  <c r="P6927" i="19"/>
  <c r="O6840" i="19"/>
  <c r="P6840" i="19"/>
  <c r="P6224" i="19"/>
  <c r="O6099" i="19"/>
  <c r="P6099" i="19"/>
  <c r="O5490" i="19"/>
  <c r="P5490" i="19"/>
  <c r="O7164" i="19"/>
  <c r="P7164" i="19"/>
  <c r="O9549" i="19"/>
  <c r="P9549" i="19"/>
  <c r="O6324" i="19"/>
  <c r="P6324" i="19"/>
  <c r="O8315" i="19"/>
  <c r="P8315" i="19"/>
  <c r="O6280" i="19"/>
  <c r="P6280" i="19"/>
  <c r="O7794" i="19"/>
  <c r="P7794" i="19"/>
  <c r="O8166" i="19"/>
  <c r="P8166" i="19"/>
  <c r="O5651" i="19"/>
  <c r="P5651" i="19"/>
  <c r="O7314" i="19"/>
  <c r="P7314" i="19"/>
  <c r="O6018" i="19"/>
  <c r="P6018" i="19"/>
  <c r="O7389" i="19"/>
  <c r="P7389" i="19"/>
  <c r="O7244" i="19"/>
  <c r="P7244" i="19"/>
  <c r="O5531" i="19"/>
  <c r="P5531" i="19"/>
  <c r="O8774" i="19"/>
  <c r="P8774" i="19"/>
  <c r="O7607" i="19"/>
  <c r="P7607" i="19"/>
  <c r="P9030" i="19"/>
  <c r="O6166" i="19"/>
  <c r="P6166" i="19"/>
  <c r="O7262" i="19"/>
  <c r="P7262" i="19"/>
  <c r="O9550" i="19"/>
  <c r="P9550" i="19"/>
  <c r="P7954" i="19"/>
  <c r="O8016" i="19"/>
  <c r="P8016" i="19"/>
  <c r="O7693" i="19"/>
  <c r="P7693" i="19"/>
  <c r="O7852" i="19"/>
  <c r="P7852" i="19"/>
  <c r="O8672" i="19"/>
  <c r="P8672" i="19"/>
  <c r="O8035" i="19"/>
  <c r="P8035" i="19"/>
  <c r="O5421" i="19"/>
  <c r="P5421" i="19"/>
  <c r="O9404" i="19"/>
  <c r="P9404" i="19"/>
  <c r="O6717" i="19"/>
  <c r="P6717" i="19"/>
  <c r="O7530" i="19"/>
  <c r="P7530" i="19"/>
  <c r="O5577" i="19"/>
  <c r="P5577" i="19"/>
  <c r="O7259" i="19"/>
  <c r="P7259" i="19"/>
  <c r="O7714" i="19"/>
  <c r="P7714" i="19"/>
  <c r="O7051" i="19"/>
  <c r="P7051" i="19"/>
  <c r="O9276" i="19"/>
  <c r="P9276" i="19"/>
  <c r="O6246" i="19"/>
  <c r="P6246" i="19"/>
  <c r="O7803" i="19"/>
  <c r="P7803" i="19"/>
  <c r="O8710" i="19"/>
  <c r="P8710" i="19"/>
  <c r="O8432" i="19"/>
  <c r="P8432" i="19"/>
  <c r="O6755" i="19"/>
  <c r="P6755" i="19"/>
  <c r="O8845" i="19"/>
  <c r="P8845" i="19"/>
  <c r="O5498" i="19"/>
  <c r="P5498" i="19"/>
  <c r="O7010" i="19"/>
  <c r="P7010" i="19"/>
  <c r="O7061" i="19"/>
  <c r="P7061" i="19"/>
  <c r="O8001" i="19"/>
  <c r="P8001" i="19"/>
  <c r="O9187" i="19"/>
  <c r="P9187" i="19"/>
  <c r="O9112" i="19"/>
  <c r="P9112" i="19"/>
  <c r="O9055" i="19"/>
  <c r="P9055" i="19"/>
  <c r="O6199" i="19"/>
  <c r="P6199" i="19"/>
  <c r="P7553" i="19"/>
  <c r="O8730" i="19"/>
  <c r="P8730" i="19"/>
  <c r="O7157" i="19"/>
  <c r="P7157" i="19"/>
  <c r="O7388" i="19"/>
  <c r="P7388" i="19"/>
  <c r="O8785" i="19"/>
  <c r="P8785" i="19"/>
  <c r="O6724" i="19"/>
  <c r="P6724" i="19"/>
  <c r="O8208" i="19"/>
  <c r="P8208" i="19"/>
  <c r="O8233" i="19"/>
  <c r="P8233" i="19"/>
  <c r="O8437" i="19"/>
  <c r="P8437" i="19"/>
  <c r="O9499" i="19"/>
  <c r="P9499" i="19"/>
  <c r="O6367" i="19"/>
  <c r="P6367" i="19"/>
  <c r="O6450" i="19"/>
  <c r="P6450" i="19"/>
  <c r="O7075" i="19"/>
  <c r="P7075" i="19"/>
  <c r="O5635" i="19"/>
  <c r="P5635" i="19"/>
  <c r="O6416" i="19"/>
  <c r="P6416" i="19"/>
  <c r="O7825" i="19"/>
  <c r="P7825" i="19"/>
  <c r="P9104" i="19"/>
  <c r="O6954" i="19"/>
  <c r="P6954" i="19"/>
  <c r="O9242" i="19"/>
  <c r="P9242" i="19"/>
  <c r="O5425" i="19"/>
  <c r="P5425" i="19"/>
  <c r="O5930" i="19"/>
  <c r="P5930" i="19"/>
  <c r="O9480" i="19"/>
  <c r="P9480" i="19"/>
  <c r="O9321" i="19"/>
  <c r="P9321" i="19"/>
  <c r="O8908" i="19"/>
  <c r="P8908" i="19"/>
  <c r="O9423" i="19"/>
  <c r="P9423" i="19"/>
  <c r="O9542" i="19"/>
  <c r="P9542" i="19"/>
  <c r="O6552" i="19"/>
  <c r="P6552" i="19"/>
  <c r="O9000" i="19"/>
  <c r="P9000" i="19"/>
  <c r="O7169" i="19"/>
  <c r="P7169" i="19"/>
  <c r="O6007" i="19"/>
  <c r="P6007" i="19"/>
  <c r="O9017" i="19"/>
  <c r="P9017" i="19"/>
  <c r="O6386" i="19"/>
  <c r="P6386" i="19"/>
  <c r="O8859" i="19"/>
  <c r="P8859" i="19"/>
  <c r="O7286" i="19"/>
  <c r="P7286" i="19"/>
  <c r="O8535" i="19"/>
  <c r="P8535" i="19"/>
  <c r="O8073" i="19"/>
  <c r="P8073" i="19"/>
  <c r="O5708" i="19"/>
  <c r="P5708" i="19"/>
  <c r="O5847" i="19"/>
  <c r="P5847" i="19"/>
  <c r="O8176" i="19"/>
  <c r="P8176" i="19"/>
  <c r="O7109" i="19"/>
  <c r="P7109" i="19"/>
  <c r="O5549" i="19"/>
  <c r="P5549" i="19"/>
  <c r="O9096" i="19"/>
  <c r="P9096" i="19"/>
  <c r="O7485" i="19"/>
  <c r="P7485" i="19"/>
  <c r="P8446" i="19"/>
  <c r="O7813" i="19"/>
  <c r="P7813" i="19"/>
  <c r="O5604" i="19"/>
  <c r="P5604" i="19"/>
  <c r="O7875" i="19"/>
  <c r="P7875" i="19"/>
  <c r="O6240" i="19"/>
  <c r="P6240" i="19"/>
  <c r="O6454" i="19"/>
  <c r="P6454" i="19"/>
  <c r="O9306" i="19"/>
  <c r="P9306" i="19"/>
  <c r="O7091" i="19"/>
  <c r="P7091" i="19"/>
  <c r="O7849" i="19"/>
  <c r="P7849" i="19"/>
  <c r="O7632" i="19"/>
  <c r="P7632" i="19"/>
  <c r="O9063" i="19"/>
  <c r="P9063" i="19"/>
  <c r="O6256" i="19"/>
  <c r="P6256" i="19"/>
  <c r="O8945" i="19"/>
  <c r="P8945" i="19"/>
  <c r="O5711" i="19"/>
  <c r="P5711" i="19"/>
  <c r="O6557" i="19"/>
  <c r="P6557" i="19"/>
  <c r="O8678" i="19"/>
  <c r="P8678" i="19"/>
  <c r="O7266" i="19"/>
  <c r="P7266" i="19"/>
  <c r="O6008" i="19"/>
  <c r="P6008" i="19"/>
  <c r="O8542" i="19"/>
  <c r="P8542" i="19"/>
  <c r="O9103" i="19"/>
  <c r="P9103" i="19"/>
  <c r="O5875" i="19"/>
  <c r="P5875" i="19"/>
  <c r="O7742" i="19"/>
  <c r="P7742" i="19"/>
  <c r="O7615" i="19"/>
  <c r="P7615" i="19"/>
  <c r="P6968" i="19"/>
  <c r="O6486" i="19"/>
  <c r="P6486" i="19"/>
  <c r="O8755" i="19"/>
  <c r="P8755" i="19"/>
  <c r="O6604" i="19"/>
  <c r="P6604" i="19"/>
  <c r="O5666" i="19"/>
  <c r="P5666" i="19"/>
  <c r="O6247" i="19"/>
  <c r="P6247" i="19"/>
  <c r="O7339" i="19"/>
  <c r="P7339" i="19"/>
  <c r="P5894" i="19"/>
  <c r="O8007" i="19"/>
  <c r="P8007" i="19"/>
  <c r="O8532" i="19"/>
  <c r="P8532" i="19"/>
  <c r="O6196" i="19"/>
  <c r="P6196" i="19"/>
  <c r="O6238" i="19"/>
  <c r="P6238" i="19"/>
  <c r="O6088" i="19"/>
  <c r="P6088" i="19"/>
  <c r="O8750" i="19"/>
  <c r="P8750" i="19"/>
  <c r="O5435" i="19"/>
  <c r="P5435" i="19"/>
  <c r="O8317" i="19"/>
  <c r="P8317" i="19"/>
  <c r="O6701" i="19"/>
  <c r="P6701" i="19"/>
  <c r="O7492" i="19"/>
  <c r="P7492" i="19"/>
  <c r="O5439" i="19"/>
  <c r="P5439" i="19"/>
  <c r="O5904" i="19"/>
  <c r="P5904" i="19"/>
  <c r="O5445" i="19"/>
  <c r="P5445" i="19"/>
  <c r="O9311" i="19"/>
  <c r="P9311" i="19"/>
  <c r="O8875" i="19"/>
  <c r="P8875" i="19"/>
  <c r="O6513" i="19"/>
  <c r="P6513" i="19"/>
  <c r="O8327" i="19"/>
  <c r="P8327" i="19"/>
  <c r="P6593" i="19"/>
  <c r="O6839" i="19"/>
  <c r="P6839" i="19"/>
  <c r="O6826" i="19"/>
  <c r="P6826" i="19"/>
  <c r="O7471" i="19"/>
  <c r="P7471" i="19"/>
  <c r="O8077" i="19"/>
  <c r="P8077" i="19"/>
  <c r="O6448" i="19"/>
  <c r="P6448" i="19"/>
  <c r="O6125" i="19"/>
  <c r="P6125" i="19"/>
  <c r="O8419" i="19"/>
  <c r="P8419" i="19"/>
  <c r="O9498" i="19"/>
  <c r="P9498" i="19"/>
  <c r="O7723" i="19"/>
  <c r="P7723" i="19"/>
  <c r="O9144" i="19"/>
  <c r="P9144" i="19"/>
  <c r="O5859" i="19"/>
  <c r="P5859" i="19"/>
  <c r="O9299" i="19"/>
  <c r="P9299" i="19"/>
  <c r="O5589" i="19"/>
  <c r="P5589" i="19"/>
  <c r="O7059" i="19"/>
  <c r="P7059" i="19"/>
  <c r="O6419" i="19"/>
  <c r="P6419" i="19"/>
  <c r="O5665" i="19"/>
  <c r="P5665" i="19"/>
  <c r="O6385" i="19"/>
  <c r="P6385" i="19"/>
  <c r="O5747" i="19"/>
  <c r="P5747" i="19"/>
  <c r="O5084" i="19"/>
  <c r="P5084" i="19"/>
  <c r="P8665" i="19"/>
  <c r="O7474" i="19"/>
  <c r="P7474" i="19"/>
  <c r="O8701" i="19"/>
  <c r="P8701" i="19"/>
  <c r="O8454" i="19"/>
  <c r="P8454" i="19"/>
  <c r="P5535" i="19"/>
  <c r="O6930" i="19"/>
  <c r="P6930" i="19"/>
  <c r="O8180" i="19"/>
  <c r="P8180" i="19"/>
  <c r="O7769" i="19"/>
  <c r="P7769" i="19"/>
  <c r="O6022" i="19"/>
  <c r="P6022" i="19"/>
  <c r="O6766" i="19"/>
  <c r="P6766" i="19"/>
  <c r="O9434" i="19"/>
  <c r="P9434" i="19"/>
  <c r="O5543" i="19"/>
  <c r="P5543" i="19"/>
  <c r="O7582" i="19"/>
  <c r="P7582" i="19"/>
  <c r="O7641" i="19"/>
  <c r="P7641" i="19"/>
  <c r="O6200" i="19"/>
  <c r="P6200" i="19"/>
  <c r="O9398" i="19"/>
  <c r="P9398" i="19"/>
  <c r="O8409" i="19"/>
  <c r="P8409" i="19"/>
  <c r="O7454" i="19"/>
  <c r="P7454" i="19"/>
  <c r="O9006" i="19"/>
  <c r="P9006" i="19"/>
  <c r="O8204" i="19"/>
  <c r="P8204" i="19"/>
  <c r="O8742" i="19"/>
  <c r="P8742" i="19"/>
  <c r="O8791" i="19"/>
  <c r="P8791" i="19"/>
  <c r="P9522" i="19"/>
  <c r="O7015" i="19"/>
  <c r="P7015" i="19"/>
  <c r="O5676" i="19"/>
  <c r="P5676" i="19"/>
  <c r="O5918" i="19"/>
  <c r="P5918" i="19"/>
  <c r="O6209" i="19"/>
  <c r="P6209" i="19"/>
  <c r="O7566" i="19"/>
  <c r="P7566" i="19"/>
  <c r="O9036" i="19"/>
  <c r="P9036" i="19"/>
  <c r="O6633" i="19"/>
  <c r="P6633" i="19"/>
  <c r="O7032" i="19"/>
  <c r="P7032" i="19"/>
  <c r="O5905" i="19"/>
  <c r="P5905" i="19"/>
  <c r="O7728" i="19"/>
  <c r="P7728" i="19"/>
  <c r="O5564" i="19"/>
  <c r="P5564" i="19"/>
  <c r="O9454" i="19"/>
  <c r="P9454" i="19"/>
  <c r="O8360" i="19"/>
  <c r="P8360" i="19"/>
  <c r="O5596" i="19"/>
  <c r="P5596" i="19"/>
  <c r="O9421" i="19"/>
  <c r="P9421" i="19"/>
  <c r="P9081" i="19"/>
  <c r="O8896" i="19"/>
  <c r="P8896" i="19"/>
  <c r="O7908" i="19"/>
  <c r="P7908" i="19"/>
  <c r="O7288" i="19"/>
  <c r="P7288" i="19"/>
  <c r="O9333" i="19"/>
  <c r="P9333" i="19"/>
  <c r="O8736" i="19"/>
  <c r="P8736" i="19"/>
  <c r="O6905" i="19"/>
  <c r="P6905" i="19"/>
  <c r="O6743" i="19"/>
  <c r="P6743" i="19"/>
  <c r="O8174" i="19"/>
  <c r="P8174" i="19"/>
  <c r="O8154" i="19"/>
  <c r="P8154" i="19"/>
  <c r="O6893" i="19"/>
  <c r="P6893" i="19"/>
  <c r="O7248" i="19"/>
  <c r="P7248" i="19"/>
  <c r="O5677" i="19"/>
  <c r="P5677" i="19"/>
  <c r="O5583" i="19"/>
  <c r="P5583" i="19"/>
  <c r="O7700" i="19"/>
  <c r="P7700" i="19"/>
  <c r="O8076" i="19"/>
  <c r="P8076" i="19"/>
  <c r="O6164" i="19"/>
  <c r="P6164" i="19"/>
  <c r="P6853" i="19"/>
  <c r="O7249" i="19"/>
  <c r="P7249" i="19"/>
  <c r="O6899" i="19"/>
  <c r="P6899" i="19"/>
  <c r="O6469" i="19"/>
  <c r="P6469" i="19"/>
  <c r="O7298" i="19"/>
  <c r="P7298" i="19"/>
  <c r="O9172" i="19"/>
  <c r="P9172" i="19"/>
  <c r="O7105" i="19"/>
  <c r="P7105" i="19"/>
  <c r="O7975" i="19"/>
  <c r="P7975" i="19"/>
  <c r="O6243" i="19"/>
  <c r="P6243" i="19"/>
  <c r="O6421" i="19"/>
  <c r="P6421" i="19"/>
  <c r="O8691" i="19"/>
  <c r="P8691" i="19"/>
  <c r="P8537" i="19"/>
  <c r="O8633" i="19"/>
  <c r="P8633" i="19"/>
  <c r="O7768" i="19"/>
  <c r="P7768" i="19"/>
  <c r="O6062" i="19"/>
  <c r="P6062" i="19"/>
  <c r="O8881" i="19"/>
  <c r="P8881" i="19"/>
  <c r="O8199" i="19"/>
  <c r="P8199" i="19"/>
  <c r="O8375" i="19"/>
  <c r="P8375" i="19"/>
  <c r="O6203" i="19"/>
  <c r="P6203" i="19"/>
  <c r="O7812" i="19"/>
  <c r="P7812" i="19"/>
  <c r="O6202" i="19"/>
  <c r="P6202" i="19"/>
  <c r="O6475" i="19"/>
  <c r="P6475" i="19"/>
  <c r="O6374" i="19"/>
  <c r="P6374" i="19"/>
  <c r="O6955" i="19"/>
  <c r="P6955" i="19"/>
  <c r="O8316" i="19"/>
  <c r="P8316" i="19"/>
  <c r="O7888" i="19"/>
  <c r="P7888" i="19"/>
  <c r="O6571" i="19"/>
  <c r="P6571" i="19"/>
  <c r="O8666" i="19"/>
  <c r="P8666" i="19"/>
  <c r="O8384" i="19"/>
  <c r="P8384" i="19"/>
  <c r="O5673" i="19"/>
  <c r="P5673" i="19"/>
  <c r="O9127" i="19"/>
  <c r="P9127" i="19"/>
  <c r="O5749" i="19"/>
  <c r="P5749" i="19"/>
  <c r="O7890" i="19"/>
  <c r="P7890" i="19"/>
  <c r="O9207" i="19"/>
  <c r="P9207" i="19"/>
  <c r="O5850" i="19"/>
  <c r="P5850" i="19"/>
  <c r="O9456" i="19"/>
  <c r="P9456" i="19"/>
  <c r="O5722" i="19"/>
  <c r="P5722" i="19"/>
  <c r="O5082" i="19"/>
  <c r="P5082" i="19"/>
  <c r="O8953" i="19"/>
  <c r="P8953" i="19"/>
  <c r="O5977" i="19"/>
  <c r="P5977" i="19"/>
  <c r="O6806" i="19"/>
  <c r="P6806" i="19"/>
  <c r="O6768" i="19"/>
  <c r="P6768" i="19"/>
  <c r="O5441" i="19"/>
  <c r="P5441" i="19"/>
  <c r="O5811" i="19"/>
  <c r="P5811" i="19"/>
  <c r="O5767" i="19"/>
  <c r="P5767" i="19"/>
  <c r="O7501" i="19"/>
  <c r="P7501" i="19"/>
  <c r="O8860" i="19"/>
  <c r="P8860" i="19"/>
  <c r="P6852" i="19"/>
  <c r="P8627" i="19"/>
  <c r="O5864" i="19"/>
  <c r="P5864" i="19"/>
  <c r="O7103" i="19"/>
  <c r="P7103" i="19"/>
  <c r="O6068" i="19"/>
  <c r="P6068" i="19"/>
  <c r="O7204" i="19"/>
  <c r="P7204" i="19"/>
  <c r="O9412" i="19"/>
  <c r="P9412" i="19"/>
  <c r="O8072" i="19"/>
  <c r="P8072" i="19"/>
  <c r="O6597" i="19"/>
  <c r="P6597" i="19"/>
  <c r="O8884" i="19"/>
  <c r="P8884" i="19"/>
  <c r="O9374" i="19"/>
  <c r="P9374" i="19"/>
  <c r="O8714" i="19"/>
  <c r="P8714" i="19"/>
  <c r="O9132" i="19"/>
  <c r="P9132" i="19"/>
  <c r="O8347" i="19"/>
  <c r="P8347" i="19"/>
  <c r="O5537" i="19"/>
  <c r="P5537" i="19"/>
  <c r="O9168" i="19"/>
  <c r="P9168" i="19"/>
  <c r="O5545" i="19"/>
  <c r="P5545" i="19"/>
  <c r="O9411" i="19"/>
  <c r="P9411" i="19"/>
  <c r="O9066" i="19"/>
  <c r="P9066" i="19"/>
  <c r="O7573" i="19"/>
  <c r="P7573" i="19"/>
  <c r="O6501" i="19"/>
  <c r="P6501" i="19"/>
  <c r="O5911" i="19"/>
  <c r="P5911" i="19"/>
  <c r="O8541" i="19"/>
  <c r="P8541" i="19"/>
  <c r="O5521" i="19"/>
  <c r="P5521" i="19"/>
  <c r="O7887" i="19"/>
  <c r="P7887" i="19"/>
  <c r="O6201" i="19"/>
  <c r="P6201" i="19"/>
  <c r="O9004" i="19"/>
  <c r="P9004" i="19"/>
  <c r="O6825" i="19"/>
  <c r="P6825" i="19"/>
  <c r="O5524" i="19"/>
  <c r="P5524" i="19"/>
  <c r="O6470" i="19"/>
  <c r="P6470" i="19"/>
  <c r="O6409" i="19"/>
  <c r="P6409" i="19"/>
  <c r="O9212" i="19"/>
  <c r="P9212" i="19"/>
  <c r="O8995" i="19"/>
  <c r="P8995" i="19"/>
  <c r="O7096" i="19"/>
  <c r="P7096" i="19"/>
  <c r="O6052" i="19"/>
  <c r="P6052" i="19"/>
  <c r="O5640" i="19"/>
  <c r="P5640" i="19"/>
  <c r="O5703" i="19"/>
  <c r="P5703" i="19"/>
  <c r="O8579" i="19"/>
  <c r="P8579" i="19"/>
  <c r="O7306" i="19"/>
  <c r="P7306" i="19"/>
  <c r="O8590" i="19"/>
  <c r="P8590" i="19"/>
  <c r="O9344" i="19"/>
  <c r="P9344" i="19"/>
  <c r="O7639" i="19"/>
  <c r="P7639" i="19"/>
  <c r="O9431" i="19"/>
  <c r="P9431" i="19"/>
  <c r="O6829" i="19"/>
  <c r="P6829" i="19"/>
  <c r="O6621" i="19"/>
  <c r="P6621" i="19"/>
  <c r="O8267" i="19"/>
  <c r="P8267" i="19"/>
  <c r="O9042" i="19"/>
  <c r="P9042" i="19"/>
  <c r="P7521" i="19"/>
  <c r="O9297" i="19"/>
  <c r="P9297" i="19"/>
  <c r="O8766" i="19"/>
  <c r="P8766" i="19"/>
  <c r="O8102" i="19"/>
  <c r="P8102" i="19"/>
  <c r="O5888" i="19"/>
  <c r="P5888" i="19"/>
  <c r="O9084" i="19"/>
  <c r="P9084" i="19"/>
  <c r="O6287" i="19"/>
  <c r="P6287" i="19"/>
  <c r="O5698" i="19"/>
  <c r="P5698" i="19"/>
  <c r="O5100" i="19"/>
  <c r="P5100" i="19"/>
  <c r="O6353" i="19"/>
  <c r="P6353" i="19"/>
  <c r="O9280" i="19"/>
  <c r="P9280" i="19"/>
  <c r="O8540" i="19"/>
  <c r="P8540" i="19"/>
  <c r="O6835" i="19"/>
  <c r="P6835" i="19"/>
  <c r="P7189" i="19"/>
  <c r="O8185" i="19"/>
  <c r="P8185" i="19"/>
  <c r="O6562" i="19"/>
  <c r="P6562" i="19"/>
  <c r="O8735" i="19"/>
  <c r="P8735" i="19"/>
  <c r="O8585" i="19"/>
  <c r="P8585" i="19"/>
  <c r="O7012" i="19"/>
  <c r="P7012" i="19"/>
  <c r="O5584" i="19"/>
  <c r="P5584" i="19"/>
  <c r="O7600" i="19"/>
  <c r="P7600" i="19"/>
  <c r="O8848" i="19"/>
  <c r="P8848" i="19"/>
  <c r="O8038" i="19"/>
  <c r="P8038" i="19"/>
  <c r="O7832" i="19"/>
  <c r="P7832" i="19"/>
  <c r="O8096" i="19"/>
  <c r="P8096" i="19"/>
  <c r="O9123" i="19"/>
  <c r="P9123" i="19"/>
  <c r="O7928" i="19"/>
  <c r="P7928" i="19"/>
  <c r="O8607" i="19"/>
  <c r="P8607" i="19"/>
  <c r="O6798" i="19"/>
  <c r="P6798" i="19"/>
  <c r="O7053" i="19"/>
  <c r="P7053" i="19"/>
  <c r="O9511" i="19"/>
  <c r="P9511" i="19"/>
  <c r="O7958" i="19"/>
  <c r="P7958" i="19"/>
  <c r="O6764" i="19"/>
  <c r="P6764" i="19"/>
  <c r="O8289" i="19"/>
  <c r="P8289" i="19"/>
  <c r="O8046" i="19"/>
  <c r="P8046" i="19"/>
  <c r="O8795" i="19"/>
  <c r="P8795" i="19"/>
  <c r="O8157" i="19"/>
  <c r="P8157" i="19"/>
  <c r="O7380" i="19"/>
  <c r="P7380" i="19"/>
  <c r="O5804" i="19"/>
  <c r="P5804" i="19"/>
  <c r="O7511" i="19"/>
  <c r="P7511" i="19"/>
  <c r="O6184" i="19"/>
  <c r="P6184" i="19"/>
  <c r="O6813" i="19"/>
  <c r="P6813" i="19"/>
  <c r="O6265" i="19"/>
  <c r="P6265" i="19"/>
  <c r="P8518" i="19"/>
  <c r="O5462" i="19"/>
  <c r="P5462" i="19"/>
  <c r="O6803" i="19"/>
  <c r="P6803" i="19"/>
  <c r="O6092" i="19"/>
  <c r="P6092" i="19"/>
  <c r="O5599" i="19"/>
  <c r="P5599" i="19"/>
  <c r="O5569" i="19"/>
  <c r="P5569" i="19"/>
  <c r="O6559" i="19"/>
  <c r="P6559" i="19"/>
  <c r="O9171" i="19"/>
  <c r="P9171" i="19"/>
  <c r="O6916" i="19"/>
  <c r="P6916" i="19"/>
  <c r="O7930" i="19"/>
  <c r="P7930" i="19"/>
  <c r="O9365" i="19"/>
  <c r="P9365" i="19"/>
  <c r="O7770" i="19"/>
  <c r="P7770" i="19"/>
  <c r="O6632" i="19"/>
  <c r="P6632" i="19"/>
  <c r="O9026" i="19"/>
  <c r="P9026" i="19"/>
  <c r="O6561" i="19"/>
  <c r="P6561" i="19"/>
  <c r="O7000" i="19"/>
  <c r="P7000" i="19"/>
  <c r="O7192" i="19"/>
  <c r="P7192" i="19"/>
  <c r="O7993" i="19"/>
  <c r="P7993" i="19"/>
  <c r="O5766" i="19"/>
  <c r="P5766" i="19"/>
  <c r="O5735" i="19"/>
  <c r="P5735" i="19"/>
  <c r="O6888" i="19"/>
  <c r="P6888" i="19"/>
  <c r="O9218" i="19"/>
  <c r="P9218" i="19"/>
  <c r="O8079" i="19"/>
  <c r="P8079" i="19"/>
  <c r="O9214" i="19"/>
  <c r="P9214" i="19"/>
  <c r="O9516" i="19"/>
  <c r="P9516" i="19"/>
  <c r="O8973" i="19"/>
  <c r="P8973" i="19"/>
  <c r="O7242" i="19"/>
  <c r="P7242" i="19"/>
  <c r="O9353" i="19"/>
  <c r="P9353" i="19"/>
  <c r="O9220" i="19"/>
  <c r="P9220" i="19"/>
  <c r="O7143" i="19"/>
  <c r="P7143" i="19"/>
  <c r="O7896" i="19"/>
  <c r="P7896" i="19"/>
  <c r="O7253" i="19"/>
  <c r="P7253" i="19"/>
  <c r="O7537" i="19"/>
  <c r="P7537" i="19"/>
  <c r="O6000" i="19"/>
  <c r="P6000" i="19"/>
  <c r="O9146" i="19"/>
  <c r="P9146" i="19"/>
  <c r="O5717" i="19"/>
  <c r="P5717" i="19"/>
  <c r="O8452" i="19"/>
  <c r="P8452" i="19"/>
  <c r="O7349" i="19"/>
  <c r="P7349" i="19"/>
  <c r="O6719" i="19"/>
  <c r="P6719" i="19"/>
  <c r="O6675" i="19"/>
  <c r="P6675" i="19"/>
  <c r="O6107" i="19"/>
  <c r="P6107" i="19"/>
  <c r="O8500" i="19"/>
  <c r="P8500" i="19"/>
  <c r="O5561" i="19"/>
  <c r="P5561" i="19"/>
  <c r="O5745" i="19"/>
  <c r="P5745" i="19"/>
  <c r="O8334" i="19"/>
  <c r="P8334" i="19"/>
  <c r="O6396" i="19"/>
  <c r="P6396" i="19"/>
  <c r="O6420" i="19"/>
  <c r="P6420" i="19"/>
  <c r="O9283" i="19"/>
  <c r="P9283" i="19"/>
  <c r="O6607" i="19"/>
  <c r="P6607" i="19"/>
  <c r="O7767" i="19"/>
  <c r="P7767" i="19"/>
  <c r="O8161" i="19"/>
  <c r="P8161" i="19"/>
  <c r="O8220" i="19"/>
  <c r="P8220" i="19"/>
  <c r="O6308" i="19"/>
  <c r="P6308" i="19"/>
  <c r="O6990" i="19"/>
  <c r="P6990" i="19"/>
  <c r="O7640" i="19"/>
  <c r="P7640" i="19"/>
  <c r="O5770" i="19"/>
  <c r="P5770" i="19"/>
  <c r="O8671" i="19"/>
  <c r="P8671" i="19"/>
  <c r="O9558" i="19"/>
  <c r="P9558" i="19"/>
  <c r="O8641" i="19"/>
  <c r="P8641" i="19"/>
  <c r="O6011" i="19"/>
  <c r="P6011" i="19"/>
  <c r="O5474" i="19"/>
  <c r="P5474" i="19"/>
  <c r="O7417" i="19"/>
  <c r="P7417" i="19"/>
  <c r="O9181" i="19"/>
  <c r="P9181" i="19"/>
  <c r="O6276" i="19"/>
  <c r="P6276" i="19"/>
  <c r="O6006" i="19"/>
  <c r="P6006" i="19"/>
  <c r="O7296" i="19"/>
  <c r="P7296" i="19"/>
  <c r="O6139" i="19"/>
  <c r="P6139" i="19"/>
  <c r="O6293" i="19"/>
  <c r="P6293" i="19"/>
  <c r="O6275" i="19"/>
  <c r="P6275" i="19"/>
  <c r="O5761" i="19"/>
  <c r="P5761" i="19"/>
  <c r="O8832" i="19"/>
  <c r="P8832" i="19"/>
  <c r="O5719" i="19"/>
  <c r="P5719" i="19"/>
  <c r="P5413" i="19"/>
  <c r="O5426" i="19"/>
  <c r="P5426" i="19"/>
  <c r="O7346" i="19"/>
  <c r="P7346" i="19"/>
  <c r="O5517" i="19"/>
  <c r="P5517" i="19"/>
  <c r="O5866" i="19"/>
  <c r="P5866" i="19"/>
  <c r="O8169" i="19"/>
  <c r="P8169" i="19"/>
  <c r="O8249" i="19"/>
  <c r="P8249" i="19"/>
  <c r="O7294" i="19"/>
  <c r="P7294" i="19"/>
  <c r="O5803" i="19"/>
  <c r="P5803" i="19"/>
  <c r="O7080" i="19"/>
  <c r="P7080" i="19"/>
  <c r="P5639" i="19"/>
  <c r="O7106" i="19"/>
  <c r="P7106" i="19"/>
  <c r="O5688" i="19"/>
  <c r="P5688" i="19"/>
  <c r="O6953" i="19"/>
  <c r="P6953" i="19"/>
  <c r="O6867" i="19"/>
  <c r="P6867" i="19"/>
  <c r="O7176" i="19"/>
  <c r="P7176" i="19"/>
  <c r="O7162" i="19"/>
  <c r="P7162" i="19"/>
  <c r="O5924" i="19"/>
  <c r="P5924" i="19"/>
  <c r="O7744" i="19"/>
  <c r="P7744" i="19"/>
  <c r="O8479" i="19"/>
  <c r="P8479" i="19"/>
  <c r="O5805" i="19"/>
  <c r="P5805" i="19"/>
  <c r="O9163" i="19"/>
  <c r="P9163" i="19"/>
  <c r="O5876" i="19"/>
  <c r="P5876" i="19"/>
  <c r="O6219" i="19"/>
  <c r="P6219" i="19"/>
  <c r="O6885" i="19"/>
  <c r="P6885" i="19"/>
  <c r="O8632" i="19"/>
  <c r="P8632" i="19"/>
  <c r="O7301" i="19"/>
  <c r="P7301" i="19"/>
  <c r="O7224" i="19"/>
  <c r="P7224" i="19"/>
  <c r="O8141" i="19"/>
  <c r="P8141" i="19"/>
  <c r="O9337" i="19"/>
  <c r="P9337" i="19"/>
  <c r="O5756" i="19"/>
  <c r="P5756" i="19"/>
  <c r="O7623" i="19"/>
  <c r="P7623" i="19"/>
  <c r="O8560" i="19"/>
  <c r="P8560" i="19"/>
  <c r="O5741" i="19"/>
  <c r="P5741" i="19"/>
  <c r="P5786" i="19"/>
  <c r="O6980" i="19"/>
  <c r="P6980" i="19"/>
  <c r="O7445" i="19"/>
  <c r="P7445" i="19"/>
  <c r="O6313" i="19"/>
  <c r="P6313" i="19"/>
  <c r="O8538" i="19"/>
  <c r="P8538" i="19"/>
  <c r="O6124" i="19"/>
  <c r="P6124" i="19"/>
  <c r="O5681" i="19"/>
  <c r="P5681" i="19"/>
  <c r="O8298" i="19"/>
  <c r="P8298" i="19"/>
  <c r="O7674" i="19"/>
  <c r="P7674" i="19"/>
  <c r="O7939" i="19"/>
  <c r="P7939" i="19"/>
  <c r="O6206" i="19"/>
  <c r="P6206" i="19"/>
  <c r="O8516" i="19"/>
  <c r="P8516" i="19"/>
  <c r="O6148" i="19"/>
  <c r="P6148" i="19"/>
  <c r="O7994" i="19"/>
  <c r="P7994" i="19"/>
  <c r="O6612" i="19"/>
  <c r="P6612" i="19"/>
  <c r="O7175" i="19"/>
  <c r="P7175" i="19"/>
  <c r="O5652" i="19"/>
  <c r="P5652" i="19"/>
  <c r="O9559" i="19"/>
  <c r="P9559" i="19"/>
  <c r="O8476" i="19"/>
  <c r="P8476" i="19"/>
  <c r="O7776" i="19"/>
  <c r="P7776" i="19"/>
  <c r="O6533" i="19"/>
  <c r="P6533" i="19"/>
  <c r="O7205" i="19"/>
  <c r="P7205" i="19"/>
  <c r="O7202" i="19"/>
  <c r="P7202" i="19"/>
  <c r="O6532" i="19"/>
  <c r="P6532" i="19"/>
  <c r="O7228" i="19"/>
  <c r="P7228" i="19"/>
  <c r="O7686" i="19"/>
  <c r="P7686" i="19"/>
  <c r="O6907" i="19"/>
  <c r="P6907" i="19"/>
  <c r="O5529" i="19"/>
  <c r="P5529" i="19"/>
  <c r="O5948" i="19"/>
  <c r="P5948" i="19"/>
  <c r="O8045" i="19"/>
  <c r="P8045" i="19"/>
  <c r="O7021" i="19"/>
  <c r="P7021" i="19"/>
  <c r="O7966" i="19"/>
  <c r="P7966" i="19"/>
  <c r="O8763" i="19"/>
  <c r="P8763" i="19"/>
  <c r="O7874" i="19"/>
  <c r="P7874" i="19"/>
  <c r="O7101" i="19"/>
  <c r="P7101" i="19"/>
  <c r="O5494" i="19"/>
  <c r="P5494" i="19"/>
  <c r="O5816" i="19"/>
  <c r="P5816" i="19"/>
  <c r="O7565" i="19"/>
  <c r="P7565" i="19"/>
  <c r="O8063" i="19"/>
  <c r="P8063" i="19"/>
  <c r="O8010" i="19"/>
  <c r="P8010" i="19"/>
  <c r="O5950" i="19"/>
  <c r="P5950" i="19"/>
  <c r="O5625" i="19"/>
  <c r="P5625" i="19"/>
  <c r="O8929" i="19"/>
  <c r="P8929" i="19"/>
  <c r="O8700" i="19"/>
  <c r="P8700" i="19"/>
  <c r="O7727" i="19"/>
  <c r="P7727" i="19"/>
  <c r="O6248" i="19"/>
  <c r="P6248" i="19"/>
  <c r="O8114" i="19"/>
  <c r="P8114" i="19"/>
  <c r="O9069" i="19"/>
  <c r="P9069" i="19"/>
  <c r="P7838" i="19"/>
  <c r="O8794" i="19"/>
  <c r="P8794" i="19"/>
  <c r="O7820" i="19"/>
  <c r="P7820" i="19"/>
  <c r="O9131" i="19"/>
  <c r="P9131" i="19"/>
  <c r="O9234" i="19"/>
  <c r="P9234" i="19"/>
  <c r="O6585" i="19"/>
  <c r="P6585" i="19"/>
  <c r="O7375" i="19"/>
  <c r="P7375" i="19"/>
  <c r="O9334" i="19"/>
  <c r="P9334" i="19"/>
  <c r="P8112" i="19"/>
  <c r="O6163" i="19"/>
  <c r="P6163" i="19"/>
  <c r="O6279" i="19"/>
  <c r="P6279" i="19"/>
  <c r="O6895" i="19"/>
  <c r="P6895" i="19"/>
  <c r="O8703" i="19"/>
  <c r="P8703" i="19"/>
  <c r="O6133" i="19"/>
  <c r="P6133" i="19"/>
  <c r="O8060" i="19"/>
  <c r="P8060" i="19"/>
  <c r="O8165" i="19"/>
  <c r="P8165" i="19"/>
  <c r="O6537" i="19"/>
  <c r="P6537" i="19"/>
  <c r="O5566" i="19"/>
  <c r="P5566" i="19"/>
  <c r="O5449" i="19"/>
  <c r="P5449" i="19"/>
  <c r="O7217" i="19"/>
  <c r="P7217" i="19"/>
  <c r="O8464" i="19"/>
  <c r="P8464" i="19"/>
  <c r="O6349" i="19"/>
  <c r="P6349" i="19"/>
  <c r="O8345" i="19"/>
  <c r="P8345" i="19"/>
  <c r="P7921" i="19"/>
  <c r="O8230" i="19"/>
  <c r="P8230" i="19"/>
  <c r="O5540" i="19"/>
  <c r="P5540" i="19"/>
  <c r="O8738" i="19"/>
  <c r="P8738" i="19"/>
  <c r="O9351" i="19"/>
  <c r="P9351" i="19"/>
  <c r="O6928" i="19"/>
  <c r="P6928" i="19"/>
  <c r="O8942" i="19"/>
  <c r="P8942" i="19"/>
  <c r="O5541" i="19"/>
  <c r="P5541" i="19"/>
  <c r="O8731" i="19"/>
  <c r="P8731" i="19"/>
  <c r="O8435" i="19"/>
  <c r="P8435" i="19"/>
  <c r="O9479" i="19"/>
  <c r="P9479" i="19"/>
  <c r="O9249" i="19"/>
  <c r="P9249" i="19"/>
  <c r="O6802" i="19"/>
  <c r="P6802" i="19"/>
  <c r="O9126" i="19"/>
  <c r="P9126" i="19"/>
  <c r="O8959" i="19"/>
  <c r="P8959" i="19"/>
  <c r="O6696" i="19"/>
  <c r="P6696" i="19"/>
  <c r="O8205" i="19"/>
  <c r="P8205" i="19"/>
  <c r="O7399" i="19"/>
  <c r="P7399" i="19"/>
  <c r="O7979" i="19"/>
  <c r="P7979" i="19"/>
  <c r="O7902" i="19"/>
  <c r="P7902" i="19"/>
  <c r="O7078" i="19"/>
  <c r="P7078" i="19"/>
  <c r="O6823" i="19"/>
  <c r="P6823" i="19"/>
  <c r="O9440" i="19"/>
  <c r="P9440" i="19"/>
  <c r="O9059" i="19"/>
  <c r="P9059" i="19"/>
  <c r="O6430" i="19"/>
  <c r="P6430" i="19"/>
  <c r="O5814" i="19"/>
  <c r="P5814" i="19"/>
  <c r="O7906" i="19"/>
  <c r="P7906" i="19"/>
  <c r="O8266" i="19"/>
  <c r="P8266" i="19"/>
  <c r="O9302" i="19"/>
  <c r="P9302" i="19"/>
  <c r="O6911" i="19"/>
  <c r="P6911" i="19"/>
  <c r="O5723" i="19"/>
  <c r="P5723" i="19"/>
  <c r="O7320" i="19"/>
  <c r="P7320" i="19"/>
  <c r="P5975" i="19"/>
  <c r="O5995" i="19"/>
  <c r="P5995" i="19"/>
  <c r="O8030" i="19"/>
  <c r="P8030" i="19"/>
  <c r="O8533" i="19"/>
  <c r="P8533" i="19"/>
  <c r="O6590" i="19"/>
  <c r="P6590" i="19"/>
  <c r="O5920" i="19"/>
  <c r="P5920" i="19"/>
  <c r="O5987" i="19"/>
  <c r="P5987" i="19"/>
  <c r="O7457" i="19"/>
  <c r="P7457" i="19"/>
  <c r="O5679" i="19"/>
  <c r="P5679" i="19"/>
  <c r="O9106" i="19"/>
  <c r="P9106" i="19"/>
  <c r="O8888" i="19"/>
  <c r="P8888" i="19"/>
  <c r="O8385" i="19"/>
  <c r="P8385" i="19"/>
  <c r="O6408" i="19"/>
  <c r="P6408" i="19"/>
  <c r="O7225" i="19"/>
  <c r="P7225" i="19"/>
  <c r="O6479" i="19"/>
  <c r="P6479" i="19"/>
  <c r="O6676" i="19"/>
  <c r="P6676" i="19"/>
  <c r="O6138" i="19"/>
  <c r="P6138" i="19"/>
  <c r="O8990" i="19"/>
  <c r="P8990" i="19"/>
  <c r="O9288" i="19"/>
  <c r="P9288" i="19"/>
  <c r="O5783" i="19"/>
  <c r="P5783" i="19"/>
  <c r="O5739" i="19"/>
  <c r="P5739" i="19"/>
  <c r="O9332" i="19"/>
  <c r="P9332" i="19"/>
  <c r="O7377" i="19"/>
  <c r="P7377" i="19"/>
  <c r="O9401" i="19"/>
  <c r="P9401" i="19"/>
  <c r="O6577" i="19"/>
  <c r="P6577" i="19"/>
  <c r="O7121" i="19"/>
  <c r="P7121" i="19"/>
  <c r="O7559" i="19"/>
  <c r="P7559" i="19"/>
  <c r="O6212" i="19"/>
  <c r="P6212" i="19"/>
  <c r="O7851" i="19"/>
  <c r="P7851" i="19"/>
  <c r="P6844" i="19"/>
  <c r="O9225" i="19"/>
  <c r="P9225" i="19"/>
  <c r="O5542" i="19"/>
  <c r="P5542" i="19"/>
  <c r="O8486" i="19"/>
  <c r="P8486" i="19"/>
  <c r="O8567" i="19"/>
  <c r="P8567" i="19"/>
  <c r="O6325" i="19"/>
  <c r="P6325" i="19"/>
  <c r="O6087" i="19"/>
  <c r="P6087" i="19"/>
  <c r="O7459" i="19"/>
  <c r="P7459" i="19"/>
  <c r="O8480" i="19"/>
  <c r="P8480" i="19"/>
  <c r="O6285" i="19"/>
  <c r="P6285" i="19"/>
  <c r="O7499" i="19"/>
  <c r="P7499" i="19"/>
  <c r="O6503" i="19"/>
  <c r="P6503" i="19"/>
  <c r="P9258" i="19"/>
  <c r="O8024" i="19"/>
  <c r="P8024" i="19"/>
  <c r="O5853" i="19"/>
  <c r="P5853" i="19"/>
  <c r="O6957" i="19"/>
  <c r="P6957" i="19"/>
  <c r="O6880" i="19"/>
  <c r="P6880" i="19"/>
  <c r="O8692" i="19"/>
  <c r="P8692" i="19"/>
  <c r="O8391" i="19"/>
  <c r="P8391" i="19"/>
  <c r="O9563" i="19"/>
  <c r="P9563" i="19"/>
  <c r="O5623" i="19"/>
  <c r="P5623" i="19"/>
  <c r="O6795" i="19"/>
  <c r="P6795" i="19"/>
  <c r="O7365" i="19"/>
  <c r="P7365" i="19"/>
  <c r="O7084" i="19"/>
  <c r="P7084" i="19"/>
  <c r="O5791" i="19"/>
  <c r="P5791" i="19"/>
  <c r="O6596" i="19"/>
  <c r="P6596" i="19"/>
  <c r="O5937" i="19"/>
  <c r="P5937" i="19"/>
  <c r="O7120" i="19"/>
  <c r="P7120" i="19"/>
  <c r="P6945" i="19"/>
  <c r="O8624" i="19"/>
  <c r="P8624" i="19"/>
  <c r="O6977" i="19"/>
  <c r="P6977" i="19"/>
  <c r="O9082" i="19"/>
  <c r="P9082" i="19"/>
  <c r="O6465" i="19"/>
  <c r="P6465" i="19"/>
  <c r="O5465" i="19"/>
  <c r="P5465" i="19"/>
  <c r="O7263" i="19"/>
  <c r="P7263" i="19"/>
  <c r="O8335" i="19"/>
  <c r="P8335" i="19"/>
  <c r="O6306" i="19"/>
  <c r="P6306" i="19"/>
  <c r="O5986" i="19"/>
  <c r="P5986" i="19"/>
  <c r="O9331" i="19"/>
  <c r="P9331" i="19"/>
  <c r="O6869" i="19"/>
  <c r="P6869" i="19"/>
  <c r="O6637" i="19"/>
  <c r="P6637" i="19"/>
  <c r="O9312" i="19"/>
  <c r="P9312" i="19"/>
  <c r="O5775" i="19"/>
  <c r="P5775" i="19"/>
  <c r="O9462" i="19"/>
  <c r="P9462" i="19"/>
  <c r="O9529" i="19"/>
  <c r="P9529" i="19"/>
  <c r="O5086" i="19"/>
  <c r="P5086" i="19"/>
  <c r="O7210" i="19"/>
  <c r="P7210" i="19"/>
  <c r="O9028" i="19"/>
  <c r="P9028" i="19"/>
  <c r="O8508" i="19"/>
  <c r="P8508" i="19"/>
  <c r="O5784" i="19"/>
  <c r="P5784" i="19"/>
  <c r="O7229" i="19"/>
  <c r="P7229" i="19"/>
  <c r="O5468" i="19"/>
  <c r="P5468" i="19"/>
  <c r="O8594" i="19"/>
  <c r="P8594" i="19"/>
  <c r="O8610" i="19"/>
  <c r="P8610" i="19"/>
  <c r="O6779" i="19"/>
  <c r="P6779" i="19"/>
  <c r="O5460" i="19"/>
  <c r="P5460" i="19"/>
  <c r="O9419" i="19"/>
  <c r="P9419" i="19"/>
  <c r="O7054" i="19"/>
  <c r="P7054" i="19"/>
  <c r="O6973" i="19"/>
  <c r="P6973" i="19"/>
  <c r="O7560" i="19"/>
  <c r="P7560" i="19"/>
  <c r="O6690" i="19"/>
  <c r="P6690" i="19"/>
  <c r="O6698" i="19"/>
  <c r="P6698" i="19"/>
  <c r="P8720" i="19"/>
  <c r="O6767" i="19"/>
  <c r="P6767" i="19"/>
  <c r="O5921" i="19"/>
  <c r="P5921" i="19"/>
  <c r="O8558" i="19"/>
  <c r="P8558" i="19"/>
  <c r="O8330" i="19"/>
  <c r="P8330" i="19"/>
  <c r="O7123" i="19"/>
  <c r="P7123" i="19"/>
  <c r="O6504" i="19"/>
  <c r="P6504" i="19"/>
  <c r="O9461" i="19"/>
  <c r="P9461" i="19"/>
  <c r="O8751" i="19"/>
  <c r="P8751" i="19"/>
  <c r="O8815" i="19"/>
  <c r="P8815" i="19"/>
  <c r="O8626" i="19"/>
  <c r="P8626" i="19"/>
  <c r="O9223" i="19"/>
  <c r="P9223" i="19"/>
  <c r="O5952" i="19"/>
  <c r="P5952" i="19"/>
  <c r="O8825" i="19"/>
  <c r="P8825" i="19"/>
  <c r="O6220" i="19"/>
  <c r="P6220" i="19"/>
  <c r="O8901" i="19"/>
  <c r="P8901" i="19"/>
  <c r="O5800" i="19"/>
  <c r="P5800" i="19"/>
  <c r="O8894" i="19"/>
  <c r="P8894" i="19"/>
  <c r="O5634" i="19"/>
  <c r="P5634" i="19"/>
  <c r="O8528" i="19"/>
  <c r="P8528" i="19"/>
  <c r="O7198" i="19"/>
  <c r="P7198" i="19"/>
  <c r="O5482" i="19"/>
  <c r="P5482" i="19"/>
  <c r="O8414" i="19"/>
  <c r="P8414" i="19"/>
  <c r="O7798" i="19"/>
  <c r="P7798" i="19"/>
  <c r="O9453" i="19"/>
  <c r="P9453" i="19"/>
  <c r="O8346" i="19"/>
  <c r="P8346" i="19"/>
  <c r="O5636" i="19"/>
  <c r="P5636" i="19"/>
  <c r="O5546" i="19"/>
  <c r="P5546" i="19"/>
  <c r="O5751" i="19"/>
  <c r="P5751" i="19"/>
  <c r="O8622" i="19"/>
  <c r="P8622" i="19"/>
  <c r="O7703" i="19"/>
  <c r="P7703" i="19"/>
  <c r="O6565" i="19"/>
  <c r="P6565" i="19"/>
  <c r="O8450" i="19"/>
  <c r="P8450" i="19"/>
  <c r="O6149" i="19"/>
  <c r="P6149" i="19"/>
  <c r="O7594" i="19"/>
  <c r="P7594" i="19"/>
  <c r="O7379" i="19"/>
  <c r="P7379" i="19"/>
  <c r="O8519" i="19"/>
  <c r="P8519" i="19"/>
  <c r="O8775" i="19"/>
  <c r="P8775" i="19"/>
  <c r="O5668" i="19"/>
  <c r="P5668" i="19"/>
  <c r="O7991" i="19"/>
  <c r="P7991" i="19"/>
  <c r="O8296" i="19"/>
  <c r="P8296" i="19"/>
  <c r="O6912" i="19"/>
  <c r="P6912" i="19"/>
  <c r="O7603" i="19"/>
  <c r="P7603" i="19"/>
  <c r="O6761" i="19"/>
  <c r="P6761" i="19"/>
  <c r="O9429" i="19"/>
  <c r="P9429" i="19"/>
  <c r="O8163" i="19"/>
  <c r="P8163" i="19"/>
  <c r="O8197" i="19"/>
  <c r="P8197" i="19"/>
  <c r="O7554" i="19"/>
  <c r="P7554" i="19"/>
  <c r="O8227" i="19"/>
  <c r="P8227" i="19"/>
  <c r="O6929" i="19"/>
  <c r="P6929" i="19"/>
  <c r="O6832" i="19"/>
  <c r="P6832" i="19"/>
  <c r="O5558" i="19"/>
  <c r="P5558" i="19"/>
  <c r="O8667" i="19"/>
  <c r="P8667" i="19"/>
  <c r="O9291" i="19"/>
  <c r="P9291" i="19"/>
  <c r="O8876" i="19"/>
  <c r="P8876" i="19"/>
  <c r="O5627" i="19"/>
  <c r="P5627" i="19"/>
  <c r="O6499" i="19"/>
  <c r="P6499" i="19"/>
  <c r="O5743" i="19"/>
  <c r="P5743" i="19"/>
  <c r="O9295" i="19"/>
  <c r="P9295" i="19"/>
  <c r="O7892" i="19"/>
  <c r="P7892" i="19"/>
  <c r="O8087" i="19"/>
  <c r="P8087" i="19"/>
  <c r="O5999" i="19"/>
  <c r="P5999" i="19"/>
  <c r="O7308" i="19"/>
  <c r="P7308" i="19"/>
  <c r="O8251" i="19"/>
  <c r="P8251" i="19"/>
  <c r="O7200" i="19"/>
  <c r="P7200" i="19"/>
  <c r="O9484" i="19"/>
  <c r="P9484" i="19"/>
  <c r="O8548" i="19"/>
  <c r="P8548" i="19"/>
  <c r="O8408" i="19"/>
  <c r="P8408" i="19"/>
  <c r="O5961" i="19"/>
  <c r="P5961" i="19"/>
  <c r="O7079" i="19"/>
  <c r="P7079" i="19"/>
  <c r="O7291" i="19"/>
  <c r="P7291" i="19"/>
  <c r="O7792" i="19"/>
  <c r="P7792" i="19"/>
  <c r="O5610" i="19"/>
  <c r="P5610" i="19"/>
  <c r="O6856" i="19"/>
  <c r="P6856" i="19"/>
  <c r="O9467" i="19"/>
  <c r="P9467" i="19"/>
  <c r="O9011" i="19"/>
  <c r="P9011" i="19"/>
  <c r="O6309" i="19"/>
  <c r="P6309" i="19"/>
  <c r="O6991" i="19"/>
  <c r="P6991" i="19"/>
  <c r="O8100" i="19"/>
  <c r="P8100" i="19"/>
  <c r="O8993" i="19"/>
  <c r="P8993" i="19"/>
  <c r="O7424" i="19"/>
  <c r="P7424" i="19"/>
  <c r="O6946" i="19"/>
  <c r="P6946" i="19"/>
  <c r="O5867" i="19"/>
  <c r="P5867" i="19"/>
  <c r="O8900" i="19"/>
  <c r="P8900" i="19"/>
  <c r="O6264" i="19"/>
  <c r="P6264" i="19"/>
  <c r="O7996" i="19"/>
  <c r="P7996" i="19"/>
  <c r="O7405" i="19"/>
  <c r="P7405" i="19"/>
  <c r="O8133" i="19"/>
  <c r="P8133" i="19"/>
  <c r="O9463" i="19"/>
  <c r="P9463" i="19"/>
  <c r="O5795" i="19"/>
  <c r="P5795" i="19"/>
  <c r="O7348" i="19"/>
  <c r="P7348" i="19"/>
  <c r="O9284" i="19"/>
  <c r="P9284" i="19"/>
  <c r="O7484" i="19"/>
  <c r="P7484" i="19"/>
  <c r="O8573" i="19"/>
  <c r="P8573" i="19"/>
  <c r="O8090" i="19"/>
  <c r="P8090" i="19"/>
  <c r="O7685" i="19"/>
  <c r="P7685" i="19"/>
  <c r="O5556" i="19"/>
  <c r="P5556" i="19"/>
  <c r="O6038" i="19"/>
  <c r="P6038" i="19"/>
  <c r="P7962" i="19"/>
  <c r="O7223" i="19"/>
  <c r="P7223" i="19"/>
  <c r="O8581" i="19"/>
  <c r="P8581" i="19"/>
  <c r="O8847" i="19"/>
  <c r="P8847" i="19"/>
  <c r="O9179" i="19"/>
  <c r="P9179" i="19"/>
  <c r="O8723" i="19"/>
  <c r="P8723" i="19"/>
  <c r="O7186" i="19"/>
  <c r="P7186" i="19"/>
  <c r="O7558" i="19"/>
  <c r="P7558" i="19"/>
  <c r="O8481" i="19"/>
  <c r="P8481" i="19"/>
  <c r="O6216" i="19"/>
  <c r="P6216" i="19"/>
  <c r="O9520" i="19"/>
  <c r="P9520" i="19"/>
  <c r="O9188" i="19"/>
  <c r="P9188" i="19"/>
  <c r="O6257" i="19"/>
  <c r="P6257" i="19"/>
  <c r="O7367" i="19"/>
  <c r="P7367" i="19"/>
  <c r="O9200" i="19"/>
  <c r="P9200" i="19"/>
  <c r="O5941" i="19"/>
  <c r="P5941" i="19"/>
  <c r="O8904" i="19"/>
  <c r="P8904" i="19"/>
  <c r="O6441" i="19"/>
  <c r="P6441" i="19"/>
  <c r="O6904" i="19"/>
  <c r="P6904" i="19"/>
  <c r="O8727" i="19"/>
  <c r="P8727" i="19"/>
  <c r="P6785" i="19"/>
  <c r="O8600" i="19"/>
  <c r="P8600" i="19"/>
  <c r="O8417" i="19"/>
  <c r="P8417" i="19"/>
  <c r="O5503" i="19"/>
  <c r="P5503" i="19"/>
  <c r="O6351" i="19"/>
  <c r="P6351" i="19"/>
  <c r="O8983" i="19"/>
  <c r="P8983" i="19"/>
  <c r="O7347" i="19"/>
  <c r="P7347" i="19"/>
  <c r="O9150" i="19"/>
  <c r="P9150" i="19"/>
  <c r="O8363" i="19"/>
  <c r="P8363" i="19"/>
  <c r="O7708" i="19"/>
  <c r="P7708" i="19"/>
  <c r="O6974" i="19"/>
  <c r="P6974" i="19"/>
  <c r="O8530" i="19"/>
  <c r="P8530" i="19"/>
  <c r="O8320" i="19"/>
  <c r="P8320" i="19"/>
  <c r="P7332" i="19"/>
  <c r="O5818" i="19"/>
  <c r="P5818" i="19"/>
  <c r="O7033" i="19"/>
  <c r="P7033" i="19"/>
  <c r="O8971" i="19"/>
  <c r="P8971" i="19"/>
  <c r="O6749" i="19"/>
  <c r="P6749" i="19"/>
  <c r="O8302" i="19"/>
  <c r="P8302" i="19"/>
  <c r="O6891" i="19"/>
  <c r="P6891" i="19"/>
  <c r="O6708" i="19"/>
  <c r="P6708" i="19"/>
  <c r="O8635" i="19"/>
  <c r="P8635" i="19"/>
  <c r="O8389" i="19"/>
  <c r="P8389" i="19"/>
  <c r="O6114" i="19"/>
  <c r="P6114" i="19"/>
  <c r="O8202" i="19"/>
  <c r="P8202" i="19"/>
  <c r="O8318" i="19"/>
  <c r="P8318" i="19"/>
  <c r="O7087" i="19"/>
  <c r="P7087" i="19"/>
  <c r="O7376" i="19"/>
  <c r="P7376" i="19"/>
  <c r="O8477" i="19"/>
  <c r="P8477" i="19"/>
  <c r="O8488" i="19"/>
  <c r="P8488" i="19"/>
  <c r="O6267" i="19"/>
  <c r="P6267" i="19"/>
  <c r="O5453" i="19"/>
  <c r="P5453" i="19"/>
  <c r="O6105" i="19"/>
  <c r="P6105" i="19"/>
  <c r="O7940" i="19"/>
  <c r="P7940" i="19"/>
  <c r="O8022" i="19"/>
  <c r="P8022" i="19"/>
  <c r="O6226" i="19"/>
  <c r="P6226" i="19"/>
  <c r="O8105" i="19"/>
  <c r="P8105" i="19"/>
  <c r="O8034" i="19"/>
  <c r="P8034" i="19"/>
  <c r="O6619" i="19"/>
  <c r="P6619" i="19"/>
  <c r="O6296" i="19"/>
  <c r="P6296" i="19"/>
  <c r="O6558" i="19"/>
  <c r="P6558" i="19"/>
  <c r="O7117" i="19"/>
  <c r="P7117" i="19"/>
  <c r="O7539" i="19"/>
  <c r="P7539" i="19"/>
  <c r="O5680" i="19"/>
  <c r="P5680" i="19"/>
  <c r="O6294" i="19"/>
  <c r="P6294" i="19"/>
  <c r="O9093" i="19"/>
  <c r="P9093" i="19"/>
  <c r="O7102" i="19"/>
  <c r="P7102" i="19"/>
  <c r="O9236" i="19"/>
  <c r="P9236" i="19"/>
  <c r="O9350" i="19"/>
  <c r="P9350" i="19"/>
  <c r="O7135" i="19"/>
  <c r="P7135" i="19"/>
  <c r="O8380" i="19"/>
  <c r="P8380" i="19"/>
  <c r="O6494" i="19"/>
  <c r="P6494" i="19"/>
  <c r="O8406" i="19"/>
  <c r="P8406" i="19"/>
  <c r="O6746" i="19"/>
  <c r="P6746" i="19"/>
  <c r="O5763" i="19"/>
  <c r="P5763" i="19"/>
  <c r="O7195" i="19"/>
  <c r="P7195" i="19"/>
  <c r="O8844" i="19"/>
  <c r="P8844" i="19"/>
  <c r="O5660" i="19"/>
  <c r="P5660" i="19"/>
  <c r="O6602" i="19"/>
  <c r="P6602" i="19"/>
  <c r="P8838" i="19"/>
  <c r="O8696" i="19"/>
  <c r="P8696" i="19"/>
  <c r="O8070" i="19"/>
  <c r="P8070" i="19"/>
  <c r="O5713" i="19"/>
  <c r="P5713" i="19"/>
  <c r="O8323" i="19"/>
  <c r="P8323" i="19"/>
  <c r="O6674" i="19"/>
  <c r="P6674" i="19"/>
  <c r="O9355" i="19"/>
  <c r="P9355" i="19"/>
  <c r="P6828" i="19"/>
  <c r="O8181" i="19"/>
  <c r="P8181" i="19"/>
  <c r="O6551" i="19"/>
  <c r="P6551" i="19"/>
  <c r="O8124" i="19"/>
  <c r="P8124" i="19"/>
  <c r="O8000" i="19"/>
  <c r="P8000" i="19"/>
  <c r="O8892" i="19"/>
  <c r="P8892" i="19"/>
  <c r="O7251" i="19"/>
  <c r="P7251" i="19"/>
  <c r="O7804" i="19"/>
  <c r="P7804" i="19"/>
  <c r="O7386" i="19"/>
  <c r="P7386" i="19"/>
  <c r="O9408" i="19"/>
  <c r="P9408" i="19"/>
  <c r="O9197" i="19"/>
  <c r="P9197" i="19"/>
  <c r="O9442" i="19"/>
  <c r="P9442" i="19"/>
  <c r="O8729" i="19"/>
  <c r="P8729" i="19"/>
  <c r="O8517" i="19"/>
  <c r="P8517" i="19"/>
  <c r="O6227" i="19"/>
  <c r="P6227" i="19"/>
  <c r="O9041" i="19"/>
  <c r="P9041" i="19"/>
  <c r="O8725" i="19"/>
  <c r="P8725" i="19"/>
  <c r="O7514" i="19"/>
  <c r="P7514" i="19"/>
  <c r="O5656" i="19"/>
  <c r="P5656" i="19"/>
  <c r="O8792" i="19"/>
  <c r="P8792" i="19"/>
  <c r="O7580" i="19"/>
  <c r="P7580" i="19"/>
  <c r="O8829" i="19"/>
  <c r="P8829" i="19"/>
  <c r="O8599" i="19"/>
  <c r="P8599" i="19"/>
  <c r="O5598" i="19"/>
  <c r="P5598" i="19"/>
  <c r="O6683" i="19"/>
  <c r="P6683" i="19"/>
  <c r="O9092" i="19"/>
  <c r="P9092" i="19"/>
  <c r="O7151" i="19"/>
  <c r="P7151" i="19"/>
  <c r="O8430" i="19"/>
  <c r="P8430" i="19"/>
  <c r="O8153" i="19"/>
  <c r="P8153" i="19"/>
  <c r="O9459" i="19"/>
  <c r="P9459" i="19"/>
  <c r="O5715" i="19"/>
  <c r="P5715" i="19"/>
  <c r="O5870" i="19"/>
  <c r="P5870" i="19"/>
  <c r="O5513" i="19"/>
  <c r="P5513" i="19"/>
  <c r="O9253" i="19"/>
  <c r="P9253" i="19"/>
  <c r="O5748" i="19"/>
  <c r="P5748" i="19"/>
  <c r="O8390" i="19"/>
  <c r="P8390" i="19"/>
  <c r="O8388" i="19"/>
  <c r="P8388" i="19"/>
  <c r="O7071" i="19"/>
  <c r="P7071" i="19"/>
  <c r="O6981" i="19"/>
  <c r="P6981" i="19"/>
  <c r="O5434" i="19"/>
  <c r="P5434" i="19"/>
  <c r="O5819" i="19"/>
  <c r="P5819" i="19"/>
  <c r="O8887" i="19"/>
  <c r="P8887" i="19"/>
  <c r="O8122" i="19"/>
  <c r="P8122" i="19"/>
  <c r="O9133" i="19"/>
  <c r="P9133" i="19"/>
  <c r="O9501" i="19"/>
  <c r="P9501" i="19"/>
  <c r="O6598" i="19"/>
  <c r="P6598" i="19"/>
  <c r="O5602" i="19"/>
  <c r="P5602" i="19"/>
  <c r="O5826" i="19"/>
  <c r="P5826" i="19"/>
  <c r="O5626" i="19"/>
  <c r="P5626" i="19"/>
  <c r="O9537" i="19"/>
  <c r="P9537" i="19"/>
  <c r="P8469" i="19"/>
  <c r="O8319" i="19"/>
  <c r="P8319" i="19"/>
  <c r="O7739" i="19"/>
  <c r="P7739" i="19"/>
  <c r="O6172" i="19"/>
  <c r="P6172" i="19"/>
  <c r="O6556" i="19"/>
  <c r="P6556" i="19"/>
  <c r="O8037" i="19"/>
  <c r="P8037" i="19"/>
  <c r="O5782" i="19"/>
  <c r="P5782" i="19"/>
  <c r="O9029" i="19"/>
  <c r="P9029" i="19"/>
  <c r="O8023" i="19"/>
  <c r="P8023" i="19"/>
  <c r="O8260" i="19"/>
  <c r="P8260" i="19"/>
  <c r="O6458" i="19"/>
  <c r="P6458" i="19"/>
  <c r="O5500" i="19"/>
  <c r="P5500" i="19"/>
  <c r="O7611" i="19"/>
  <c r="P7611" i="19"/>
  <c r="O6521" i="19"/>
  <c r="P6521" i="19"/>
  <c r="O7260" i="19"/>
  <c r="P7260" i="19"/>
  <c r="O6858" i="19"/>
  <c r="P6858" i="19"/>
  <c r="O5917" i="19"/>
  <c r="P5917" i="19"/>
  <c r="O5914" i="19"/>
  <c r="P5914" i="19"/>
  <c r="O5538" i="19"/>
  <c r="P5538" i="19"/>
  <c r="O5834" i="19"/>
  <c r="P5834" i="19"/>
  <c r="O9553" i="19"/>
  <c r="P9553" i="19"/>
  <c r="O8950" i="19"/>
  <c r="P8950" i="19"/>
  <c r="O8505" i="19"/>
  <c r="P8505" i="19"/>
  <c r="O8332" i="19"/>
  <c r="P8332" i="19"/>
  <c r="O5684" i="19"/>
  <c r="P5684" i="19"/>
  <c r="O7984" i="19"/>
  <c r="P7984" i="19"/>
  <c r="O8143" i="19"/>
  <c r="P8143" i="19"/>
  <c r="O9250" i="19"/>
  <c r="P9250" i="19"/>
  <c r="O9556" i="19"/>
  <c r="P9556" i="19"/>
  <c r="O6254" i="19"/>
  <c r="P6254" i="19"/>
  <c r="O5849" i="19"/>
  <c r="P5849" i="19"/>
  <c r="O6129" i="19"/>
  <c r="P6129" i="19"/>
  <c r="O7187" i="19"/>
  <c r="P7187" i="19"/>
  <c r="O8282" i="19"/>
  <c r="P8282" i="19"/>
  <c r="O6382" i="19"/>
  <c r="P6382" i="19"/>
  <c r="O5824" i="19"/>
  <c r="P5824" i="19"/>
  <c r="O8734" i="19"/>
  <c r="P8734" i="19"/>
  <c r="O6461" i="19"/>
  <c r="P6461" i="19"/>
  <c r="O8058" i="19"/>
  <c r="P8058" i="19"/>
  <c r="O8546" i="19"/>
  <c r="P8546" i="19"/>
  <c r="O8118" i="19"/>
  <c r="P8118" i="19"/>
  <c r="O8702" i="19"/>
  <c r="P8702" i="19"/>
  <c r="O6009" i="19"/>
  <c r="P6009" i="19"/>
  <c r="O5507" i="19"/>
  <c r="P5507" i="19"/>
  <c r="O8762" i="19"/>
  <c r="P8762" i="19"/>
  <c r="O7408" i="19"/>
  <c r="P7408" i="19"/>
  <c r="O8879" i="19"/>
  <c r="P8879" i="19"/>
  <c r="O5825" i="19"/>
  <c r="P5825" i="19"/>
  <c r="O6862" i="19"/>
  <c r="P6862" i="19"/>
  <c r="O8511" i="19"/>
  <c r="P8511" i="19"/>
  <c r="O9387" i="19"/>
  <c r="P9387" i="19"/>
  <c r="O8872" i="19"/>
  <c r="P8872" i="19"/>
  <c r="O8783" i="19"/>
  <c r="P8783" i="19"/>
  <c r="O6854" i="19"/>
  <c r="P6854" i="19"/>
  <c r="O6375" i="19"/>
  <c r="P6375" i="19"/>
  <c r="O6341" i="19"/>
  <c r="P6341" i="19"/>
  <c r="P5983" i="19"/>
  <c r="O6376" i="19"/>
  <c r="P6376" i="19"/>
  <c r="O7419" i="19"/>
  <c r="P7419" i="19"/>
  <c r="P5609" i="19"/>
  <c r="O6395" i="19"/>
  <c r="P6395" i="19"/>
  <c r="O8466" i="19"/>
  <c r="P8466" i="19"/>
  <c r="O8309" i="19"/>
  <c r="P8309" i="19"/>
  <c r="O6635" i="19"/>
  <c r="P6635" i="19"/>
  <c r="O6025" i="19"/>
  <c r="P6025" i="19"/>
  <c r="O7274" i="19"/>
  <c r="P7274" i="19"/>
  <c r="O7269" i="19"/>
  <c r="P7269" i="19"/>
  <c r="O5863" i="19"/>
  <c r="P5863" i="19"/>
  <c r="O7771" i="19"/>
  <c r="P7771" i="19"/>
  <c r="O9269" i="19"/>
  <c r="P9269" i="19"/>
  <c r="O9229" i="19"/>
  <c r="P9229" i="19"/>
  <c r="O9338" i="19"/>
  <c r="P9338" i="19"/>
  <c r="O9357" i="19"/>
  <c r="P9357" i="19"/>
  <c r="O6874" i="19"/>
  <c r="P6874" i="19"/>
  <c r="O6205" i="19"/>
  <c r="P6205" i="19"/>
  <c r="O7418" i="19"/>
  <c r="P7418" i="19"/>
  <c r="O6147" i="19"/>
  <c r="P6147" i="19"/>
  <c r="O7568" i="19"/>
  <c r="P7568" i="19"/>
  <c r="O6679" i="19"/>
  <c r="P6679" i="19"/>
  <c r="O5845" i="19"/>
  <c r="P5845" i="19"/>
  <c r="O7599" i="19"/>
  <c r="P7599" i="19"/>
  <c r="O7488" i="19"/>
  <c r="P7488" i="19"/>
  <c r="O8137" i="19"/>
  <c r="P8137" i="19"/>
  <c r="O9237" i="19"/>
  <c r="P9237" i="19"/>
  <c r="O8200" i="19"/>
  <c r="P8200" i="19"/>
  <c r="O7524" i="19"/>
  <c r="P7524" i="19"/>
  <c r="O8805" i="19"/>
  <c r="P8805" i="19"/>
  <c r="O7150" i="19"/>
  <c r="P7150" i="19"/>
  <c r="O8271" i="19"/>
  <c r="P8271" i="19"/>
  <c r="P8772" i="19"/>
  <c r="O5591" i="19"/>
  <c r="P5591" i="19"/>
  <c r="O6323" i="19"/>
  <c r="P6323" i="19"/>
  <c r="O8926" i="19"/>
  <c r="P8926" i="19"/>
  <c r="P5947" i="19"/>
  <c r="O8234" i="19"/>
  <c r="P8234" i="19"/>
  <c r="O6061" i="19"/>
  <c r="P6061" i="19"/>
  <c r="O7076" i="19"/>
  <c r="P7076" i="19"/>
  <c r="O6751" i="19"/>
  <c r="P6751" i="19"/>
  <c r="O9458" i="19"/>
  <c r="P9458" i="19"/>
  <c r="O8081" i="19"/>
  <c r="P8081" i="19"/>
  <c r="O7282" i="19"/>
  <c r="P7282" i="19"/>
  <c r="O8556" i="19"/>
  <c r="P8556" i="19"/>
  <c r="O7647" i="19"/>
  <c r="P7647" i="19"/>
  <c r="O7300" i="19"/>
  <c r="P7300" i="19"/>
  <c r="O8373" i="19"/>
  <c r="P8373" i="19"/>
  <c r="O8695" i="19"/>
  <c r="P8695" i="19"/>
  <c r="O9526" i="19"/>
  <c r="P9526" i="19"/>
  <c r="O7528" i="19"/>
  <c r="P7528" i="19"/>
  <c r="O5964" i="19"/>
  <c r="P5964" i="19"/>
  <c r="O5753" i="19"/>
  <c r="P5753" i="19"/>
  <c r="O6553" i="19"/>
  <c r="P6553" i="19"/>
  <c r="O6777" i="19"/>
  <c r="P6777" i="19"/>
  <c r="O7081" i="19"/>
  <c r="P7081" i="19"/>
  <c r="O7028" i="19"/>
  <c r="P7028" i="19"/>
  <c r="O8862" i="19"/>
  <c r="P8862" i="19"/>
  <c r="O8677" i="19"/>
  <c r="P8677" i="19"/>
  <c r="O9400" i="19"/>
  <c r="P9400" i="19"/>
  <c r="O5971" i="19"/>
  <c r="P5971" i="19"/>
  <c r="O9313" i="19"/>
  <c r="P9313" i="19"/>
  <c r="O8760" i="19"/>
  <c r="P8760" i="19"/>
  <c r="O6982" i="19"/>
  <c r="P6982" i="19"/>
  <c r="O7476" i="19"/>
  <c r="P7476" i="19"/>
  <c r="O6629" i="19"/>
  <c r="P6629" i="19"/>
  <c r="O8869" i="19"/>
  <c r="P8869" i="19"/>
  <c r="O6327" i="19"/>
  <c r="P6327" i="19"/>
  <c r="P7152" i="19"/>
  <c r="O8688" i="19"/>
  <c r="P8688" i="19"/>
  <c r="O7885" i="19"/>
  <c r="P7885" i="19"/>
  <c r="O5718" i="19"/>
  <c r="P5718" i="19"/>
  <c r="O7237" i="19"/>
  <c r="P7237" i="19"/>
  <c r="O7049" i="19"/>
  <c r="P7049" i="19"/>
  <c r="O8431" i="19"/>
  <c r="P8431" i="19"/>
  <c r="O6179" i="19"/>
  <c r="P6179" i="19"/>
  <c r="O7128" i="19"/>
  <c r="P7128" i="19"/>
  <c r="O6192" i="19"/>
  <c r="P6192" i="19"/>
  <c r="O9300" i="19"/>
  <c r="P9300" i="19"/>
  <c r="O6315" i="19"/>
  <c r="P6315" i="19"/>
  <c r="O8920" i="19"/>
  <c r="P8920" i="19"/>
  <c r="O5594" i="19"/>
  <c r="P5594" i="19"/>
  <c r="O8135" i="19"/>
  <c r="P8135" i="19"/>
  <c r="O9079" i="19"/>
  <c r="P9079" i="19"/>
  <c r="O7586" i="19"/>
  <c r="P7586" i="19"/>
  <c r="O9141" i="19"/>
  <c r="P9141" i="19"/>
  <c r="O7460" i="19"/>
  <c r="P7460" i="19"/>
  <c r="O9195" i="19"/>
  <c r="P9195" i="19"/>
  <c r="O5797" i="19"/>
  <c r="P5797" i="19"/>
  <c r="P6549" i="19"/>
  <c r="O8144" i="19"/>
  <c r="P8144" i="19"/>
  <c r="O9488" i="19"/>
  <c r="P9488" i="19"/>
  <c r="O9019" i="19"/>
  <c r="P9019" i="19"/>
  <c r="O7809" i="19"/>
  <c r="P7809" i="19"/>
  <c r="O5499" i="19"/>
  <c r="P5499" i="19"/>
  <c r="O6473" i="19"/>
  <c r="P6473" i="19"/>
  <c r="O7159" i="19"/>
  <c r="P7159" i="19"/>
  <c r="O7013" i="19"/>
  <c r="P7013" i="19"/>
  <c r="O7668" i="19"/>
  <c r="P7668" i="19"/>
  <c r="O6044" i="19"/>
  <c r="P6044" i="19"/>
  <c r="O6090" i="19"/>
  <c r="P6090" i="19"/>
  <c r="O8680" i="19"/>
  <c r="P8680" i="19"/>
  <c r="O7236" i="19"/>
  <c r="P7236" i="19"/>
  <c r="O8987" i="19"/>
  <c r="P8987" i="19"/>
  <c r="O8059" i="19"/>
  <c r="P8059" i="19"/>
  <c r="O7040" i="19"/>
  <c r="P7040" i="19"/>
  <c r="O7889" i="19"/>
  <c r="P7889" i="19"/>
  <c r="O8415" i="19"/>
  <c r="P8415" i="19"/>
  <c r="O7932" i="19"/>
  <c r="P7932" i="19"/>
  <c r="O8520" i="19"/>
  <c r="P8520" i="19"/>
  <c r="O7504" i="19"/>
  <c r="P7504" i="19"/>
  <c r="O5491" i="19"/>
  <c r="P5491" i="19"/>
  <c r="O8005" i="19"/>
  <c r="P8005" i="19"/>
  <c r="O6961" i="19"/>
  <c r="P6961" i="19"/>
  <c r="O7989" i="19"/>
  <c r="P7989" i="19"/>
  <c r="O6398" i="19"/>
  <c r="P6398" i="19"/>
  <c r="O6146" i="19"/>
  <c r="P6146" i="19"/>
  <c r="P8423" i="19"/>
  <c r="O5960" i="19"/>
  <c r="P5960" i="19"/>
  <c r="O7862" i="19"/>
  <c r="P7862" i="19"/>
  <c r="O6141" i="19"/>
  <c r="P6141" i="19"/>
  <c r="O6834" i="19"/>
  <c r="P6834" i="19"/>
  <c r="O8880" i="19"/>
  <c r="P8880" i="19"/>
  <c r="O8984" i="19"/>
  <c r="P8984" i="19"/>
  <c r="O9186" i="19"/>
  <c r="P9186" i="19"/>
  <c r="O6733" i="19"/>
  <c r="P6733" i="19"/>
  <c r="O8093" i="19"/>
  <c r="P8093" i="19"/>
  <c r="O7829" i="19"/>
  <c r="P7829" i="19"/>
  <c r="O5873" i="19"/>
  <c r="P5873" i="19"/>
  <c r="O8653" i="19"/>
  <c r="P8653" i="19"/>
  <c r="O7863" i="19"/>
  <c r="P7863" i="19"/>
  <c r="O7384" i="19"/>
  <c r="P7384" i="19"/>
  <c r="O6509" i="19"/>
  <c r="P6509" i="19"/>
  <c r="O7406" i="19"/>
  <c r="P7406" i="19"/>
  <c r="O6512" i="19"/>
  <c r="P6512" i="19"/>
  <c r="P8922" i="19"/>
  <c r="O7620" i="19"/>
  <c r="P7620" i="19"/>
  <c r="O8647" i="19"/>
  <c r="P8647" i="19"/>
  <c r="O7267" i="19"/>
  <c r="P7267" i="19"/>
  <c r="O9384" i="19"/>
  <c r="P9384" i="19"/>
  <c r="O7718" i="19"/>
  <c r="P7718" i="19"/>
  <c r="O8402" i="19"/>
  <c r="P8402" i="19"/>
  <c r="O8120" i="19"/>
  <c r="P8120" i="19"/>
  <c r="O6263" i="19"/>
  <c r="P6263" i="19"/>
  <c r="O5511" i="19"/>
  <c r="P5511" i="19"/>
  <c r="O5812" i="19"/>
  <c r="P5812" i="19"/>
  <c r="O7118" i="19"/>
  <c r="P7118" i="19"/>
  <c r="O7721" i="19"/>
  <c r="P7721" i="19"/>
  <c r="O9289" i="19"/>
  <c r="P9289" i="19"/>
  <c r="O7583" i="19"/>
  <c r="P7583" i="19"/>
  <c r="O8156" i="19"/>
  <c r="P8156" i="19"/>
  <c r="O7281" i="19"/>
  <c r="P7281" i="19"/>
  <c r="O6372" i="19"/>
  <c r="P6372" i="19"/>
  <c r="O6769" i="19"/>
  <c r="P6769" i="19"/>
  <c r="O5769" i="19"/>
  <c r="P5769" i="19"/>
  <c r="O7801" i="19"/>
  <c r="P7801" i="19"/>
  <c r="O6971" i="19"/>
  <c r="P6971" i="19"/>
  <c r="O6529" i="19"/>
  <c r="P6529" i="19"/>
  <c r="O8878" i="19"/>
  <c r="P8878" i="19"/>
  <c r="P6738" i="19"/>
  <c r="O7124" i="19"/>
  <c r="P7124" i="19"/>
  <c r="O7328" i="19"/>
  <c r="P7328" i="19"/>
  <c r="O9238" i="19"/>
  <c r="P9238" i="19"/>
  <c r="O7973" i="19"/>
  <c r="P7973" i="19"/>
  <c r="O7403" i="19"/>
  <c r="P7403" i="19"/>
  <c r="O9135" i="19"/>
  <c r="P9135" i="19"/>
  <c r="O5855" i="19"/>
  <c r="P5855" i="19"/>
  <c r="O7041" i="19"/>
  <c r="P7041" i="19"/>
  <c r="O5997" i="19"/>
  <c r="P5997" i="19"/>
  <c r="O7129" i="19"/>
  <c r="P7129" i="19"/>
  <c r="O5536" i="19"/>
  <c r="P5536" i="19"/>
  <c r="O6483" i="19"/>
  <c r="P6483" i="19"/>
  <c r="O7239" i="19"/>
  <c r="P7239" i="19"/>
  <c r="O9396" i="19"/>
  <c r="P9396" i="19"/>
  <c r="O8322" i="19"/>
  <c r="P8322" i="19"/>
  <c r="O7709" i="19"/>
  <c r="P7709" i="19"/>
  <c r="O6568" i="19"/>
  <c r="P6568" i="19"/>
  <c r="O7659" i="19"/>
  <c r="P7659" i="19"/>
  <c r="O6145" i="19"/>
  <c r="P6145" i="19"/>
  <c r="O7957" i="19"/>
  <c r="P7957" i="19"/>
  <c r="O6922" i="19"/>
  <c r="P6922" i="19"/>
  <c r="O9261" i="19"/>
  <c r="P9261" i="19"/>
  <c r="O8935" i="19"/>
  <c r="P8935" i="19"/>
  <c r="O6467" i="19"/>
  <c r="P6467" i="19"/>
  <c r="O6359" i="19"/>
  <c r="P6359" i="19"/>
  <c r="O8675" i="19"/>
  <c r="P8675" i="19"/>
  <c r="O7695" i="19"/>
  <c r="P7695" i="19"/>
  <c r="O5796" i="19"/>
  <c r="P5796" i="19"/>
  <c r="O9375" i="19"/>
  <c r="P9375" i="19"/>
  <c r="O8129" i="19"/>
  <c r="P8129" i="19"/>
  <c r="O8793" i="19"/>
  <c r="P8793" i="19"/>
  <c r="O7004" i="19"/>
  <c r="P7004" i="19"/>
  <c r="O6820" i="19"/>
  <c r="P6820" i="19"/>
  <c r="O6463" i="19"/>
  <c r="P6463" i="19"/>
  <c r="O7931" i="19"/>
  <c r="P7931" i="19"/>
  <c r="O5483" i="19"/>
  <c r="P5483" i="19"/>
  <c r="O7946" i="19"/>
  <c r="P7946" i="19"/>
  <c r="O8628" i="19"/>
  <c r="P8628" i="19"/>
  <c r="O8706" i="19"/>
  <c r="P8706" i="19"/>
  <c r="O9248" i="19"/>
  <c r="P9248" i="19"/>
  <c r="O8823" i="19"/>
  <c r="P8823" i="19"/>
  <c r="O7099" i="19"/>
  <c r="P7099" i="19"/>
  <c r="O6310" i="19"/>
  <c r="P6310" i="19"/>
  <c r="O8989" i="19"/>
  <c r="P8989" i="19"/>
  <c r="O6796" i="19"/>
  <c r="P6796" i="19"/>
  <c r="O9003" i="19"/>
  <c r="P9003" i="19"/>
  <c r="O5729" i="19"/>
  <c r="P5729" i="19"/>
  <c r="O5502" i="19"/>
  <c r="P5502" i="19"/>
  <c r="O5415" i="19"/>
  <c r="P5415" i="19"/>
  <c r="O6962" i="19"/>
  <c r="P6962" i="19"/>
  <c r="P8873" i="19"/>
  <c r="O7163" i="19"/>
  <c r="P7163" i="19"/>
  <c r="O6100" i="19"/>
  <c r="P6100" i="19"/>
  <c r="O5638" i="19"/>
  <c r="P5638" i="19"/>
  <c r="O8231" i="19"/>
  <c r="P8231" i="19"/>
  <c r="O6255" i="19"/>
  <c r="P6255" i="19"/>
  <c r="O9301" i="19"/>
  <c r="P9301" i="19"/>
  <c r="O6860" i="19"/>
  <c r="P6860" i="19"/>
  <c r="O6744" i="19"/>
  <c r="P6744" i="19"/>
  <c r="O5754" i="19"/>
  <c r="P5754" i="19"/>
  <c r="O8651" i="19"/>
  <c r="P8651" i="19"/>
  <c r="O6314" i="19"/>
  <c r="P6314" i="19"/>
  <c r="O8382" i="19"/>
  <c r="P8382" i="19"/>
  <c r="O9192" i="19"/>
  <c r="P9192" i="19"/>
  <c r="O7756" i="19"/>
  <c r="P7756" i="19"/>
  <c r="O7978" i="19"/>
  <c r="P7978" i="19"/>
  <c r="O8817" i="19"/>
  <c r="P8817" i="19"/>
  <c r="O6080" i="19"/>
  <c r="P6080" i="19"/>
  <c r="O5712" i="19"/>
  <c r="P5712" i="19"/>
  <c r="P7119" i="19"/>
  <c r="O8160" i="19"/>
  <c r="P8160" i="19"/>
  <c r="O7587" i="19"/>
  <c r="P7587" i="19"/>
  <c r="O5908" i="19"/>
  <c r="P5908" i="19"/>
  <c r="O9086" i="19"/>
  <c r="P9086" i="19"/>
  <c r="O7180" i="19"/>
  <c r="P7180" i="19"/>
  <c r="O7354" i="19"/>
  <c r="P7354" i="19"/>
  <c r="O8280" i="19"/>
  <c r="P8280" i="19"/>
  <c r="O6490" i="19"/>
  <c r="P6490" i="19"/>
  <c r="O8193" i="19"/>
  <c r="P8193" i="19"/>
  <c r="O6693" i="19"/>
  <c r="P6693" i="19"/>
  <c r="O7273" i="19"/>
  <c r="P7273" i="19"/>
  <c r="O5633" i="19"/>
  <c r="P5633" i="19"/>
  <c r="O8350" i="19"/>
  <c r="P8350" i="19"/>
  <c r="O6412" i="19"/>
  <c r="P6412" i="19"/>
  <c r="O5985" i="19"/>
  <c r="P5985" i="19"/>
  <c r="O6868" i="19"/>
  <c r="P6868" i="19"/>
  <c r="O8146" i="19"/>
  <c r="P8146" i="19"/>
  <c r="O8946" i="19"/>
  <c r="P8946" i="19"/>
  <c r="O6783" i="19"/>
  <c r="P6783" i="19"/>
  <c r="O5576" i="19"/>
  <c r="P5576" i="19"/>
  <c r="O7707" i="19"/>
  <c r="P7707" i="19"/>
  <c r="O6913" i="19"/>
  <c r="P6913" i="19"/>
  <c r="O6959" i="19"/>
  <c r="P6959" i="19"/>
  <c r="O7983" i="19"/>
  <c r="P7983" i="19"/>
  <c r="O8906" i="19"/>
  <c r="P8906" i="19"/>
  <c r="O9119" i="19"/>
  <c r="P9119" i="19"/>
  <c r="O6972" i="19"/>
  <c r="P6972" i="19"/>
  <c r="O8595" i="19"/>
  <c r="P8595" i="19"/>
  <c r="O6948" i="19"/>
  <c r="P6948" i="19"/>
  <c r="O6510" i="19"/>
  <c r="P6510" i="19"/>
  <c r="O7307" i="19"/>
  <c r="P7307" i="19"/>
  <c r="O8981" i="19"/>
  <c r="P8981" i="19"/>
  <c r="O9046" i="19"/>
  <c r="P9046" i="19"/>
  <c r="O7285" i="19"/>
  <c r="P7285" i="19"/>
  <c r="O9277" i="19"/>
  <c r="P9277" i="19"/>
  <c r="O7557" i="19"/>
  <c r="P7557" i="19"/>
  <c r="O6237" i="19"/>
  <c r="P6237" i="19"/>
  <c r="O9410" i="19"/>
  <c r="P9410" i="19"/>
  <c r="O8780" i="19"/>
  <c r="P8780" i="19"/>
  <c r="O5644" i="19"/>
  <c r="P5644" i="19"/>
  <c r="O8709" i="19"/>
  <c r="P8709" i="19"/>
  <c r="O5572" i="19"/>
  <c r="P5572" i="19"/>
  <c r="O9281" i="19"/>
  <c r="P9281" i="19"/>
  <c r="O9120" i="19"/>
  <c r="P9120" i="19"/>
  <c r="O8457" i="19"/>
  <c r="P8457" i="19"/>
  <c r="O9148" i="19"/>
  <c r="P9148" i="19"/>
  <c r="O5916" i="19"/>
  <c r="P5916" i="19"/>
  <c r="O7786" i="19"/>
  <c r="P7786" i="19"/>
  <c r="O6051" i="19"/>
  <c r="P6051" i="19"/>
  <c r="O8336" i="19"/>
  <c r="P8336" i="19"/>
  <c r="O6667" i="19"/>
  <c r="P6667" i="19"/>
  <c r="O6580" i="19"/>
  <c r="P6580" i="19"/>
  <c r="O9447" i="19"/>
  <c r="P9447" i="19"/>
  <c r="O8931" i="19"/>
  <c r="P8931" i="19"/>
  <c r="O6793" i="19"/>
  <c r="P6793" i="19"/>
  <c r="O9432" i="19"/>
  <c r="P9432" i="19"/>
  <c r="O8213" i="19"/>
  <c r="P8213" i="19"/>
  <c r="O7133" i="19"/>
  <c r="P7133" i="19"/>
  <c r="O5574" i="19"/>
  <c r="P5574" i="19"/>
  <c r="O6305" i="19"/>
  <c r="P6305" i="19"/>
  <c r="O7512" i="19"/>
  <c r="P7512" i="19"/>
  <c r="O7016" i="19"/>
  <c r="P7016" i="19"/>
  <c r="O9257" i="19"/>
  <c r="P9257" i="19"/>
  <c r="P6831" i="19"/>
  <c r="O6435" i="19"/>
  <c r="P6435" i="19"/>
  <c r="O6969" i="19"/>
  <c r="P6969" i="19"/>
  <c r="O7414" i="19"/>
  <c r="P7414" i="19"/>
  <c r="O7796" i="19"/>
  <c r="P7796" i="19"/>
  <c r="O7731" i="19"/>
  <c r="P7731" i="19"/>
  <c r="O7864" i="19"/>
  <c r="P7864" i="19"/>
  <c r="O9382" i="19"/>
  <c r="P9382" i="19"/>
  <c r="O9166" i="19"/>
  <c r="P9166" i="19"/>
  <c r="O8930" i="19"/>
  <c r="P8930" i="19"/>
  <c r="O6920" i="19"/>
  <c r="P6920" i="19"/>
  <c r="O8155" i="19"/>
  <c r="P8155" i="19"/>
  <c r="O6094" i="19"/>
  <c r="P6094" i="19"/>
  <c r="O5946" i="19"/>
  <c r="P5946" i="19"/>
  <c r="O5780" i="19"/>
  <c r="P5780" i="19"/>
  <c r="O8178" i="19"/>
  <c r="P8178" i="19"/>
  <c r="O8018" i="19"/>
  <c r="P8018" i="19"/>
  <c r="O8550" i="19"/>
  <c r="P8550" i="19"/>
  <c r="O6903" i="19"/>
  <c r="P6903" i="19"/>
  <c r="O9286" i="19"/>
  <c r="P9286" i="19"/>
  <c r="O6233" i="19"/>
  <c r="P6233" i="19"/>
  <c r="O8362" i="19"/>
  <c r="P8362" i="19"/>
  <c r="O7400" i="19"/>
  <c r="P7400" i="19"/>
  <c r="O8768" i="19"/>
  <c r="P8768" i="19"/>
  <c r="O9560" i="19"/>
  <c r="P9560" i="19"/>
  <c r="O7378" i="19"/>
  <c r="P7378" i="19"/>
  <c r="O8217" i="19"/>
  <c r="P8217" i="19"/>
  <c r="O8250" i="19"/>
  <c r="P8250" i="19"/>
  <c r="O6283" i="19"/>
  <c r="P6283" i="19"/>
  <c r="O6121" i="19"/>
  <c r="P6121" i="19"/>
  <c r="O8777" i="19"/>
  <c r="P8777" i="19"/>
  <c r="O9254" i="19"/>
  <c r="P9254" i="19"/>
  <c r="O8065" i="19"/>
  <c r="P8065" i="19"/>
  <c r="O9208" i="19"/>
  <c r="P9208" i="19"/>
  <c r="O6581" i="19"/>
  <c r="P6581" i="19"/>
  <c r="O6647" i="19"/>
  <c r="P6647" i="19"/>
  <c r="O9496" i="19"/>
  <c r="P9496" i="19"/>
  <c r="O5427" i="19"/>
  <c r="P5427" i="19"/>
  <c r="P6342" i="19"/>
  <c r="O9024" i="19"/>
  <c r="P9024" i="19"/>
  <c r="O5437" i="19"/>
  <c r="P5437" i="19"/>
  <c r="O8810" i="19"/>
  <c r="P8810" i="19"/>
  <c r="O6489" i="19"/>
  <c r="P6489" i="19"/>
  <c r="O6636" i="19"/>
  <c r="P6636" i="19"/>
  <c r="O7690" i="19"/>
  <c r="P7690" i="19"/>
  <c r="O6432" i="19"/>
  <c r="P6432" i="19"/>
  <c r="O9209" i="19"/>
  <c r="P9209" i="19"/>
  <c r="O7941" i="19"/>
  <c r="P7941" i="19"/>
  <c r="O8630" i="19"/>
  <c r="P8630" i="19"/>
  <c r="O8524" i="19"/>
  <c r="P8524" i="19"/>
  <c r="O5901" i="19"/>
  <c r="P5901" i="19"/>
  <c r="O8175" i="19"/>
  <c r="P8175" i="19"/>
  <c r="O7867" i="19"/>
  <c r="P7867" i="19"/>
  <c r="O7658" i="19"/>
  <c r="P7658" i="19"/>
  <c r="O7184" i="19"/>
  <c r="P7184" i="19"/>
  <c r="O8442" i="19"/>
  <c r="P8442" i="19"/>
  <c r="O5469" i="19"/>
  <c r="P5469" i="19"/>
  <c r="O7805" i="19"/>
  <c r="P7805" i="19"/>
  <c r="O8326" i="19"/>
  <c r="P8326" i="19"/>
  <c r="O8853" i="19"/>
  <c r="P8853" i="19"/>
  <c r="O9316" i="19"/>
  <c r="P9316" i="19"/>
  <c r="O8246" i="19"/>
  <c r="P8246" i="19"/>
  <c r="O6116" i="19"/>
  <c r="P6116" i="19"/>
  <c r="O7782" i="19"/>
  <c r="P7782" i="19"/>
  <c r="O5691" i="19"/>
  <c r="P5691" i="19"/>
  <c r="O9058" i="19"/>
  <c r="P9058" i="19"/>
  <c r="O7149" i="19"/>
  <c r="P7149" i="19"/>
  <c r="O9121" i="19"/>
  <c r="P9121" i="19"/>
  <c r="O8654" i="19"/>
  <c r="P8654" i="19"/>
  <c r="O6039" i="19"/>
  <c r="P6039" i="19"/>
  <c r="O6569" i="19"/>
  <c r="P6569" i="19"/>
  <c r="O9007" i="19"/>
  <c r="P9007" i="19"/>
  <c r="O6037" i="19"/>
  <c r="P6037" i="19"/>
  <c r="P5757" i="19"/>
  <c r="O6640" i="19"/>
  <c r="P6640" i="19"/>
  <c r="O7331" i="19"/>
  <c r="P7331" i="19"/>
  <c r="O6873" i="19"/>
  <c r="P6873" i="19"/>
  <c r="O9352" i="19"/>
  <c r="P9352" i="19"/>
  <c r="O7871" i="19"/>
  <c r="P7871" i="19"/>
  <c r="O5764" i="19"/>
  <c r="P5764" i="19"/>
  <c r="O7044" i="19"/>
  <c r="P7044" i="19"/>
  <c r="O8396" i="19"/>
  <c r="P8396" i="19"/>
  <c r="O9233" i="19"/>
  <c r="P9233" i="19"/>
  <c r="O5424" i="19"/>
  <c r="P5424" i="19"/>
  <c r="O8094" i="19"/>
  <c r="P8094" i="19"/>
  <c r="O5523" i="19"/>
  <c r="P5523" i="19"/>
  <c r="O6705" i="19"/>
  <c r="P6705" i="19"/>
  <c r="O8536" i="19"/>
  <c r="P8536" i="19"/>
  <c r="O6627" i="19"/>
  <c r="P6627" i="19"/>
  <c r="O6259" i="19"/>
  <c r="P6259" i="19"/>
  <c r="O7605" i="19"/>
  <c r="P7605" i="19"/>
  <c r="O9020" i="19"/>
  <c r="P9020" i="19"/>
  <c r="O8056" i="19"/>
  <c r="P8056" i="19"/>
  <c r="O6697" i="19"/>
  <c r="P6697" i="19"/>
  <c r="O9349" i="19"/>
  <c r="P9349" i="19"/>
  <c r="O8552" i="19"/>
  <c r="P8552" i="19"/>
  <c r="O9393" i="19"/>
  <c r="P9393" i="19"/>
  <c r="O5501" i="19"/>
  <c r="P5501" i="19"/>
  <c r="O7819" i="19"/>
  <c r="P7819" i="19"/>
  <c r="O6187" i="19"/>
  <c r="P6187" i="19"/>
  <c r="O6356" i="19"/>
  <c r="P6356" i="19"/>
  <c r="O7763" i="19"/>
  <c r="P7763" i="19"/>
  <c r="P5974" i="19"/>
  <c r="O5550" i="19"/>
  <c r="P5550" i="19"/>
  <c r="O9083" i="19"/>
  <c r="P9083" i="19"/>
  <c r="O6799" i="19"/>
  <c r="P6799" i="19"/>
  <c r="O7072" i="19"/>
  <c r="P7072" i="19"/>
  <c r="O9230" i="19"/>
  <c r="P9230" i="19"/>
  <c r="O8916" i="19"/>
  <c r="P8916" i="19"/>
  <c r="O6073" i="19"/>
  <c r="P6073" i="19"/>
  <c r="O7543" i="19"/>
  <c r="P7543" i="19"/>
  <c r="O7766" i="19"/>
  <c r="P7766" i="19"/>
  <c r="O7894" i="19"/>
  <c r="P7894" i="19"/>
  <c r="O5614" i="19"/>
  <c r="P5614" i="19"/>
  <c r="O9215" i="19"/>
  <c r="P9215" i="19"/>
  <c r="O7877" i="19"/>
  <c r="P7877" i="19"/>
  <c r="O7207" i="19"/>
  <c r="P7207" i="19"/>
  <c r="O5726" i="19"/>
  <c r="P5726" i="19"/>
  <c r="O7361" i="19"/>
  <c r="P7361" i="19"/>
  <c r="O6005" i="19"/>
  <c r="P6005" i="19"/>
  <c r="O5959" i="19"/>
  <c r="P5959" i="19"/>
  <c r="O7160" i="19"/>
  <c r="P7160" i="19"/>
  <c r="O7963" i="19"/>
  <c r="P7963" i="19"/>
  <c r="O5649" i="19"/>
  <c r="P5649" i="19"/>
  <c r="O5990" i="19"/>
  <c r="P5990" i="19"/>
  <c r="O8986" i="19"/>
  <c r="P8986" i="19"/>
  <c r="O9204" i="19"/>
  <c r="P9204" i="19"/>
  <c r="O8583" i="19"/>
  <c r="P8583" i="19"/>
  <c r="O5472" i="19"/>
  <c r="P5472" i="19"/>
  <c r="O5746" i="19"/>
  <c r="P5746" i="19"/>
  <c r="O8570" i="19"/>
  <c r="P8570" i="19"/>
  <c r="O7699" i="19"/>
  <c r="P7699" i="19"/>
  <c r="O5530" i="19"/>
  <c r="P5530" i="19"/>
  <c r="O6616" i="19"/>
  <c r="P6616" i="19"/>
  <c r="O9399" i="19"/>
  <c r="P9399" i="19"/>
  <c r="O7841" i="19"/>
  <c r="P7841" i="19"/>
  <c r="O9552" i="19"/>
  <c r="P9552" i="19"/>
  <c r="O7570" i="19"/>
  <c r="P7570" i="19"/>
  <c r="O6773" i="19"/>
  <c r="P6773" i="19"/>
  <c r="O7750" i="19"/>
  <c r="P7750" i="19"/>
  <c r="O6592" i="19"/>
  <c r="P6592" i="19"/>
  <c r="O6232" i="19"/>
  <c r="P6232" i="19"/>
  <c r="O7720" i="19"/>
  <c r="P7720" i="19"/>
  <c r="O8256" i="19"/>
  <c r="P8256" i="19"/>
  <c r="O7936" i="19"/>
  <c r="P7936" i="19"/>
  <c r="O7426" i="19"/>
  <c r="P7426" i="19"/>
  <c r="O9562" i="19"/>
  <c r="P9562" i="19"/>
  <c r="O8547" i="19"/>
  <c r="P8547" i="19"/>
  <c r="O9232" i="19"/>
  <c r="P9232" i="19"/>
  <c r="O5578" i="19"/>
  <c r="P5578" i="19"/>
  <c r="O9037" i="19"/>
  <c r="P9037" i="19"/>
  <c r="O8062" i="19"/>
  <c r="P8062" i="19"/>
  <c r="O6024" i="19"/>
  <c r="P6024" i="19"/>
  <c r="O7409" i="19"/>
  <c r="P7409" i="19"/>
  <c r="O9247" i="19"/>
  <c r="P9247" i="19"/>
  <c r="O8354" i="19"/>
  <c r="P8354" i="19"/>
  <c r="O6057" i="19"/>
  <c r="P6057" i="19"/>
  <c r="O7746" i="19"/>
  <c r="P7746" i="19"/>
  <c r="O9452" i="19"/>
  <c r="P9452" i="19"/>
  <c r="O6797" i="19"/>
  <c r="P6797" i="19"/>
  <c r="O8017" i="19"/>
  <c r="P8017" i="19"/>
  <c r="O6514" i="19"/>
  <c r="P6514" i="19"/>
  <c r="P7381" i="19"/>
  <c r="O8554" i="19"/>
  <c r="P8554" i="19"/>
  <c r="O8704" i="19"/>
  <c r="P8704" i="19"/>
  <c r="O9368" i="19"/>
  <c r="P9368" i="19"/>
  <c r="O7255" i="19"/>
  <c r="P7255" i="19"/>
  <c r="O8564" i="19"/>
  <c r="P8564" i="19"/>
  <c r="O5897" i="19"/>
  <c r="P5897" i="19"/>
  <c r="O6666" i="19"/>
  <c r="P6666" i="19"/>
  <c r="O7029" i="19"/>
  <c r="P7029" i="19"/>
  <c r="O7606" i="19"/>
  <c r="P7606" i="19"/>
  <c r="O7735" i="19"/>
  <c r="P7735" i="19"/>
  <c r="O8053" i="19"/>
  <c r="P8053" i="19"/>
  <c r="O7412" i="19"/>
  <c r="P7412" i="19"/>
  <c r="O9535" i="19"/>
  <c r="P9535" i="19"/>
  <c r="O7318" i="19"/>
  <c r="P7318" i="19"/>
  <c r="O9340" i="19"/>
  <c r="P9340" i="19"/>
  <c r="O5821" i="19"/>
  <c r="P5821" i="19"/>
  <c r="O5579" i="19"/>
  <c r="P5579" i="19"/>
  <c r="O8919" i="19"/>
  <c r="P8919" i="19"/>
  <c r="O6034" i="19"/>
  <c r="P6034" i="19"/>
  <c r="O8802" i="19"/>
  <c r="P8802" i="19"/>
  <c r="O9076" i="19"/>
  <c r="P9076" i="19"/>
  <c r="O5568" i="19"/>
  <c r="P5568" i="19"/>
  <c r="O5869" i="19"/>
  <c r="P5869" i="19"/>
  <c r="O6210" i="19"/>
  <c r="P6210" i="19"/>
  <c r="O6613" i="19"/>
  <c r="P6613" i="19"/>
  <c r="O6944" i="19"/>
  <c r="P6944" i="19"/>
  <c r="O6427" i="19"/>
  <c r="P6427" i="19"/>
  <c r="O8304" i="19"/>
  <c r="P8304" i="19"/>
  <c r="O9274" i="19"/>
  <c r="P9274" i="19"/>
  <c r="O8066" i="19"/>
  <c r="P8066" i="19"/>
  <c r="O7810" i="19"/>
  <c r="P7810" i="19"/>
  <c r="O7351" i="19"/>
  <c r="P7351" i="19"/>
  <c r="O5514" i="19"/>
  <c r="P5514" i="19"/>
  <c r="O9235" i="19"/>
  <c r="P9235" i="19"/>
  <c r="O8121" i="19"/>
  <c r="P8121" i="19"/>
  <c r="O8765" i="19"/>
  <c r="P8765" i="19"/>
  <c r="O6809" i="19"/>
  <c r="P6809" i="19"/>
  <c r="O7604" i="19"/>
  <c r="P7604" i="19"/>
  <c r="O8717" i="19"/>
  <c r="P8717" i="19"/>
  <c r="O5868" i="19"/>
  <c r="P5868" i="19"/>
  <c r="O5478" i="19"/>
  <c r="P5478" i="19"/>
  <c r="O8988" i="19"/>
  <c r="P8988" i="19"/>
  <c r="O6547" i="19"/>
  <c r="P6547" i="19"/>
  <c r="O5991" i="19"/>
  <c r="P5991" i="19"/>
  <c r="O8694" i="19"/>
  <c r="P8694" i="19"/>
  <c r="O6989" i="19"/>
  <c r="P6989" i="19"/>
  <c r="O8172" i="19"/>
  <c r="P8172" i="19"/>
  <c r="O8674" i="19"/>
  <c r="P8674" i="19"/>
  <c r="O5815" i="19"/>
  <c r="P5815" i="19"/>
  <c r="O7574" i="19"/>
  <c r="P7574" i="19"/>
  <c r="O8726" i="19"/>
  <c r="P8726" i="19"/>
  <c r="O9305" i="19"/>
  <c r="P9305" i="19"/>
  <c r="O6902" i="19"/>
  <c r="P6902" i="19"/>
  <c r="O8461" i="19"/>
  <c r="P8461" i="19"/>
  <c r="O8711" i="19"/>
  <c r="P8711" i="19"/>
  <c r="O6841" i="19"/>
  <c r="P6841" i="19"/>
  <c r="O7495" i="19"/>
  <c r="P7495" i="19"/>
  <c r="O7741" i="19"/>
  <c r="P7741" i="19"/>
  <c r="O5690" i="19"/>
  <c r="P5690" i="19"/>
  <c r="P7997" i="19"/>
  <c r="O5431" i="19"/>
  <c r="P5431" i="19"/>
  <c r="O8264" i="19"/>
  <c r="P8264" i="19"/>
  <c r="P6951" i="19"/>
  <c r="O7653" i="19"/>
  <c r="P7653" i="19"/>
  <c r="O8857" i="19"/>
  <c r="P8857" i="19"/>
  <c r="O5495" i="19"/>
  <c r="P5495" i="19"/>
  <c r="O6388" i="19"/>
  <c r="P6388" i="19"/>
  <c r="O7272" i="19"/>
  <c r="P7272" i="19"/>
  <c r="O9251" i="19"/>
  <c r="P9251" i="19"/>
  <c r="O9256" i="19"/>
  <c r="P9256" i="19"/>
  <c r="O7385" i="19"/>
  <c r="P7385" i="19"/>
  <c r="O8179" i="19"/>
  <c r="P8179" i="19"/>
  <c r="O8759" i="19"/>
  <c r="P8759" i="19"/>
  <c r="O5624" i="19"/>
  <c r="P5624" i="19"/>
  <c r="O7933" i="19"/>
  <c r="P7933" i="19"/>
  <c r="O7007" i="19"/>
  <c r="P7007" i="19"/>
  <c r="O9470" i="19"/>
  <c r="P9470" i="19"/>
  <c r="O5732" i="19"/>
  <c r="P5732" i="19"/>
  <c r="O9031" i="19"/>
  <c r="P9031" i="19"/>
  <c r="O8189" i="19"/>
  <c r="P8189" i="19"/>
  <c r="O5575" i="19"/>
  <c r="P5575" i="19"/>
  <c r="O5728" i="19"/>
  <c r="P5728" i="19"/>
  <c r="O8381" i="19"/>
  <c r="P8381" i="19"/>
  <c r="O8489" i="19"/>
  <c r="P8489" i="19"/>
  <c r="O7680" i="19"/>
  <c r="P7680" i="19"/>
  <c r="O6269" i="19"/>
  <c r="P6269" i="19"/>
  <c r="O9143" i="19"/>
  <c r="P9143" i="19"/>
  <c r="O8358" i="19"/>
  <c r="P8358" i="19"/>
  <c r="O6078" i="19"/>
  <c r="P6078" i="19"/>
  <c r="O7203" i="19"/>
  <c r="P7203" i="19"/>
  <c r="O7977" i="19"/>
  <c r="P7977" i="19"/>
  <c r="O7289" i="19"/>
  <c r="P7289" i="19"/>
  <c r="O7619" i="19"/>
  <c r="P7619" i="19"/>
  <c r="O7789" i="19"/>
  <c r="P7789" i="19"/>
  <c r="O8964" i="19"/>
  <c r="P8964" i="19"/>
  <c r="O5554" i="19"/>
  <c r="P5554" i="19"/>
  <c r="O6544" i="19"/>
  <c r="P6544" i="19"/>
  <c r="O6298" i="19"/>
  <c r="P6298" i="19"/>
  <c r="O8078" i="19"/>
  <c r="P8078" i="19"/>
  <c r="O9100" i="19"/>
  <c r="P9100" i="19"/>
  <c r="O9389" i="19"/>
  <c r="P9389" i="19"/>
  <c r="O6778" i="19"/>
  <c r="P6778" i="19"/>
  <c r="P7951" i="19"/>
  <c r="O9435" i="19"/>
  <c r="P9435" i="19"/>
  <c r="O7057" i="19"/>
  <c r="P7057" i="19"/>
  <c r="O7585" i="19"/>
  <c r="P7585" i="19"/>
  <c r="O7790" i="19"/>
  <c r="P7790" i="19"/>
  <c r="O8507" i="19"/>
  <c r="P8507" i="19"/>
  <c r="O7773" i="19"/>
  <c r="P7773" i="19"/>
  <c r="O6732" i="19"/>
  <c r="P6732" i="19"/>
  <c r="O7156" i="19"/>
  <c r="P7156" i="19"/>
  <c r="O8404" i="19"/>
  <c r="P8404" i="19"/>
  <c r="O6716" i="19"/>
  <c r="P6716" i="19"/>
  <c r="O6587" i="19"/>
  <c r="P6587" i="19"/>
  <c r="O8650" i="19"/>
  <c r="P8650" i="19"/>
  <c r="O8789" i="19"/>
  <c r="P8789" i="19"/>
  <c r="O8620" i="19"/>
  <c r="P8620" i="19"/>
  <c r="O8543" i="19"/>
  <c r="P8543" i="19"/>
  <c r="O8809" i="19"/>
  <c r="P8809" i="19"/>
  <c r="O7842" i="19"/>
  <c r="P7842" i="19"/>
  <c r="O8398" i="19"/>
  <c r="P8398" i="19"/>
  <c r="O6474" i="19"/>
  <c r="P6474" i="19"/>
  <c r="O7415" i="19"/>
  <c r="P7415" i="19"/>
  <c r="O8295" i="19"/>
  <c r="P8295" i="19"/>
  <c r="O7201" i="19"/>
  <c r="P7201" i="19"/>
  <c r="O6194" i="19"/>
  <c r="P6194" i="19"/>
  <c r="O5705" i="19"/>
  <c r="P5705" i="19"/>
  <c r="O6245" i="19"/>
  <c r="P6245" i="19"/>
  <c r="O8119" i="19"/>
  <c r="P8119" i="19"/>
  <c r="O8521" i="19"/>
  <c r="P8521" i="19"/>
  <c r="O7410" i="19"/>
  <c r="P7410" i="19"/>
  <c r="O8999" i="19"/>
  <c r="P8999" i="19"/>
  <c r="O9138" i="19"/>
  <c r="P9138" i="19"/>
  <c r="O7114" i="19"/>
  <c r="P7114" i="19"/>
  <c r="O7321" i="19"/>
  <c r="P7321" i="19"/>
  <c r="O6931" i="19"/>
  <c r="P6931" i="19"/>
  <c r="O7094" i="19"/>
  <c r="P7094" i="19"/>
  <c r="O7212" i="19"/>
  <c r="P7212" i="19"/>
  <c r="O6940" i="19"/>
  <c r="P6940" i="19"/>
  <c r="O5979" i="19"/>
  <c r="P5979" i="19"/>
  <c r="O9336" i="19"/>
  <c r="P9336" i="19"/>
  <c r="O8184" i="19"/>
  <c r="P8184" i="19"/>
  <c r="O7590" i="19"/>
  <c r="P7590" i="19"/>
  <c r="O7065" i="19"/>
  <c r="P7065" i="19"/>
  <c r="O9413" i="19"/>
  <c r="P9413" i="19"/>
  <c r="O6583" i="19"/>
  <c r="P6583" i="19"/>
  <c r="O6810" i="19"/>
  <c r="P6810" i="19"/>
  <c r="O6723" i="19"/>
  <c r="P6723" i="19"/>
  <c r="O6496" i="19"/>
  <c r="P6496" i="19"/>
  <c r="O6151" i="19"/>
  <c r="P6151" i="19"/>
  <c r="O6064" i="19"/>
  <c r="P6064" i="19"/>
  <c r="O5553" i="19"/>
  <c r="P5553" i="19"/>
  <c r="O7001" i="19"/>
  <c r="P7001" i="19"/>
  <c r="O7799" i="19"/>
  <c r="P7799" i="19"/>
  <c r="O6186" i="19"/>
  <c r="P6186" i="19"/>
  <c r="O8978" i="19"/>
  <c r="P8978" i="19"/>
  <c r="O9330" i="19"/>
  <c r="P9330" i="19"/>
  <c r="O9085" i="19"/>
  <c r="P9085" i="19"/>
  <c r="O7252" i="19"/>
  <c r="P7252" i="19"/>
  <c r="O7270" i="19"/>
  <c r="P7270" i="19"/>
  <c r="O7775" i="19"/>
  <c r="P7775" i="19"/>
  <c r="O8655" i="19"/>
  <c r="P8655" i="19"/>
  <c r="O7651" i="19"/>
  <c r="P7651" i="19"/>
  <c r="O6228" i="19"/>
  <c r="P6228" i="19"/>
  <c r="O7068" i="19"/>
  <c r="P7068" i="19"/>
  <c r="O8576" i="19"/>
  <c r="P8576" i="19"/>
  <c r="O8998" i="19"/>
  <c r="P8998" i="19"/>
  <c r="O6253" i="19"/>
  <c r="P6253" i="19"/>
  <c r="O9533" i="19"/>
  <c r="P9533" i="19"/>
  <c r="O5612" i="19"/>
  <c r="P5612" i="19"/>
  <c r="O7571" i="19"/>
  <c r="P7571" i="19"/>
  <c r="O5570" i="19"/>
  <c r="P5570" i="19"/>
  <c r="O8858" i="19"/>
  <c r="P8858" i="19"/>
  <c r="O8067" i="19"/>
  <c r="P8067" i="19"/>
  <c r="O9450" i="19"/>
  <c r="P9450" i="19"/>
  <c r="O7401" i="19"/>
  <c r="P7401" i="19"/>
  <c r="P8083" i="19"/>
  <c r="O7372" i="19"/>
  <c r="P7372" i="19"/>
  <c r="O8401" i="19"/>
  <c r="P8401" i="19"/>
  <c r="O5632" i="19"/>
  <c r="P5632" i="19"/>
  <c r="P8300" i="19"/>
  <c r="O8994" i="19"/>
  <c r="P8994" i="19"/>
  <c r="O7981" i="19"/>
  <c r="P7981" i="19"/>
  <c r="O8288" i="19"/>
  <c r="P8288" i="19"/>
  <c r="O8764" i="19"/>
  <c r="P8764" i="19"/>
  <c r="O7830" i="19"/>
  <c r="P7830" i="19"/>
  <c r="O6886" i="19"/>
  <c r="P6886" i="19"/>
  <c r="O8222" i="19"/>
  <c r="P8222" i="19"/>
  <c r="O7677" i="19"/>
  <c r="P7677" i="19"/>
  <c r="O6081" i="19"/>
  <c r="P6081" i="19"/>
  <c r="O6093" i="19"/>
  <c r="P6093" i="19"/>
  <c r="O8290" i="19"/>
  <c r="P8290" i="19"/>
  <c r="O8275" i="19"/>
  <c r="P8275" i="19"/>
  <c r="O6339" i="19"/>
  <c r="P6339" i="19"/>
  <c r="O6996" i="19"/>
  <c r="P6996" i="19"/>
  <c r="O6609" i="19"/>
  <c r="P6609" i="19"/>
  <c r="O5661" i="19"/>
  <c r="P5661" i="19"/>
  <c r="O9339" i="19"/>
  <c r="P9339" i="19"/>
  <c r="O9049" i="19"/>
  <c r="P9049" i="19"/>
  <c r="O8578" i="19"/>
  <c r="P8578" i="19"/>
  <c r="O9360" i="19"/>
  <c r="P9360" i="19"/>
  <c r="O7947" i="19"/>
  <c r="P7947" i="19"/>
  <c r="O6425" i="19"/>
  <c r="P6425" i="19"/>
  <c r="O8544" i="19"/>
  <c r="P8544" i="19"/>
  <c r="O5611" i="19"/>
  <c r="P5611" i="19"/>
  <c r="O5903" i="19"/>
  <c r="P5903" i="19"/>
  <c r="O5672" i="19"/>
  <c r="P5672" i="19"/>
  <c r="O8948" i="19"/>
  <c r="P8948" i="19"/>
  <c r="O9543" i="19"/>
  <c r="P9543" i="19"/>
  <c r="O8036" i="19"/>
  <c r="P8036" i="19"/>
  <c r="O6921" i="19"/>
  <c r="P6921" i="19"/>
  <c r="O6379" i="19"/>
  <c r="P6379" i="19"/>
  <c r="O9319" i="19"/>
  <c r="P9319" i="19"/>
  <c r="O6174" i="19"/>
  <c r="P6174" i="19"/>
  <c r="O6700" i="19"/>
  <c r="P6700" i="19"/>
  <c r="O5861" i="19"/>
  <c r="P5861" i="19"/>
  <c r="O7173" i="19"/>
  <c r="P7173" i="19"/>
  <c r="O8055" i="19"/>
  <c r="P8055" i="19"/>
  <c r="O8436" i="19"/>
  <c r="P8436" i="19"/>
  <c r="O5551" i="19"/>
  <c r="P5551" i="19"/>
  <c r="O6347" i="19"/>
  <c r="P6347" i="19"/>
  <c r="O9125" i="19"/>
  <c r="P9125" i="19"/>
  <c r="O6032" i="19"/>
  <c r="P6032" i="19"/>
  <c r="O9364" i="19"/>
  <c r="P9364" i="19"/>
  <c r="O8679" i="19"/>
  <c r="P8679" i="19"/>
  <c r="O7541" i="19"/>
  <c r="P7541" i="19"/>
  <c r="O6861" i="19"/>
  <c r="P6861" i="19"/>
  <c r="O6670" i="19"/>
  <c r="P6670" i="19"/>
  <c r="O8473" i="19"/>
  <c r="P8473" i="19"/>
  <c r="O9065" i="19"/>
  <c r="P9065" i="19"/>
  <c r="O9165" i="19"/>
  <c r="P9165" i="19"/>
  <c r="O8707" i="19"/>
  <c r="P8707" i="19"/>
  <c r="O9322" i="19"/>
  <c r="P9322" i="19"/>
  <c r="O9379" i="19"/>
  <c r="P9379" i="19"/>
  <c r="O6694" i="19"/>
  <c r="P6694" i="19"/>
  <c r="O7545" i="19"/>
  <c r="P7545" i="19"/>
  <c r="O8846" i="19"/>
  <c r="P8846" i="19"/>
  <c r="O5966" i="19"/>
  <c r="P5966" i="19"/>
  <c r="O7781" i="19"/>
  <c r="P7781" i="19"/>
  <c r="O5798" i="19"/>
  <c r="P5798" i="19"/>
  <c r="O6033" i="19"/>
  <c r="P6033" i="19"/>
  <c r="O9222" i="19"/>
  <c r="P9222" i="19"/>
  <c r="O8616" i="19"/>
  <c r="P8616" i="19"/>
  <c r="O7221" i="19"/>
  <c r="P7221" i="19"/>
  <c r="O7546" i="19"/>
  <c r="P7546" i="19"/>
  <c r="O7572" i="19"/>
  <c r="P7572" i="19"/>
  <c r="O7872" i="19"/>
  <c r="P7872" i="19"/>
  <c r="O7211" i="19"/>
  <c r="P7211" i="19"/>
  <c r="O7745" i="19"/>
  <c r="P7745" i="19"/>
  <c r="O8095" i="19"/>
  <c r="P8095" i="19"/>
  <c r="O8961" i="19"/>
  <c r="P8961" i="19"/>
  <c r="O6462" i="19"/>
  <c r="P6462" i="19"/>
  <c r="O9183" i="19"/>
  <c r="P9183" i="19"/>
  <c r="O7097" i="19"/>
  <c r="P7097" i="19"/>
  <c r="O8075" i="19"/>
  <c r="P8075" i="19"/>
  <c r="O7258" i="19"/>
  <c r="P7258" i="19"/>
  <c r="O7663" i="19"/>
  <c r="P7663" i="19"/>
  <c r="O6638" i="19"/>
  <c r="P6638" i="19"/>
  <c r="O6601" i="19"/>
  <c r="P6601" i="19"/>
  <c r="O5473" i="19"/>
  <c r="P5473" i="19"/>
  <c r="O7960" i="19"/>
  <c r="P7960" i="19"/>
  <c r="O8372" i="19"/>
  <c r="P8372" i="19"/>
  <c r="O6818" i="19"/>
  <c r="P6818" i="19"/>
  <c r="O6731" i="19"/>
  <c r="P6731" i="19"/>
  <c r="O7986" i="19"/>
  <c r="P7986" i="19"/>
  <c r="O7762" i="19"/>
  <c r="P7762" i="19"/>
  <c r="O8954" i="19"/>
  <c r="P8954" i="19"/>
  <c r="O8194" i="19"/>
  <c r="P8194" i="19"/>
  <c r="O6046" i="19"/>
  <c r="P6046" i="19"/>
  <c r="O6258" i="19"/>
  <c r="P6258" i="19"/>
  <c r="O6970" i="19"/>
  <c r="P6970" i="19"/>
  <c r="O9407" i="19"/>
  <c r="P9407" i="19"/>
  <c r="O5887" i="19"/>
  <c r="P5887" i="19"/>
  <c r="O8719" i="19"/>
  <c r="P8719" i="19"/>
  <c r="O6181" i="19"/>
  <c r="P6181" i="19"/>
  <c r="O7261" i="19"/>
  <c r="P7261" i="19"/>
  <c r="O6842" i="19"/>
  <c r="P6842" i="19"/>
  <c r="O8011" i="19"/>
  <c r="P8011" i="19"/>
  <c r="O5087" i="19"/>
  <c r="P5087" i="19"/>
  <c r="O9555" i="19"/>
  <c r="P9555" i="19"/>
  <c r="O9185" i="19"/>
  <c r="P9185" i="19"/>
  <c r="O6938" i="19"/>
  <c r="P6938" i="19"/>
  <c r="O6884" i="19"/>
  <c r="P6884" i="19"/>
  <c r="O5865" i="19"/>
  <c r="P5865" i="19"/>
  <c r="O9190" i="19"/>
  <c r="P9190" i="19"/>
  <c r="O7719" i="19"/>
  <c r="P7719" i="19"/>
  <c r="O9259" i="19"/>
  <c r="P9259" i="19"/>
  <c r="O7515" i="19"/>
  <c r="P7515" i="19"/>
  <c r="O7199" i="19"/>
  <c r="P7199" i="19"/>
  <c r="O6671" i="19"/>
  <c r="P6671" i="19"/>
  <c r="O9124" i="19"/>
  <c r="P9124" i="19"/>
  <c r="O5759" i="19"/>
  <c r="P5759" i="19"/>
  <c r="O8598" i="19"/>
  <c r="P8598" i="19"/>
  <c r="P9177" i="19"/>
  <c r="O6304" i="19"/>
  <c r="P6304" i="19"/>
  <c r="O8580" i="19"/>
  <c r="P8580" i="19"/>
  <c r="O7449" i="19"/>
  <c r="P7449" i="19"/>
  <c r="O6106" i="19"/>
  <c r="P6106" i="19"/>
  <c r="O7861" i="19"/>
  <c r="P7861" i="19"/>
  <c r="O7363" i="19"/>
  <c r="P7363" i="19"/>
  <c r="O6234" i="19"/>
  <c r="P6234" i="19"/>
  <c r="O7295" i="19"/>
  <c r="P7295" i="19"/>
  <c r="O7034" i="19"/>
  <c r="P7034" i="19"/>
  <c r="O9495" i="19"/>
  <c r="P9495" i="19"/>
  <c r="O7031" i="19"/>
  <c r="P7031" i="19"/>
  <c r="O6251" i="19"/>
  <c r="P6251" i="19"/>
  <c r="O9418" i="19"/>
  <c r="P9418" i="19"/>
  <c r="O8021" i="19"/>
  <c r="P8021" i="19"/>
  <c r="O8605" i="19"/>
  <c r="P8605" i="19"/>
  <c r="O7287" i="19"/>
  <c r="P7287" i="19"/>
  <c r="O6358" i="19"/>
  <c r="P6358" i="19"/>
  <c r="O5464" i="19"/>
  <c r="P5464" i="19"/>
  <c r="O5701" i="19"/>
  <c r="P5701" i="19"/>
  <c r="O5694" i="19"/>
  <c r="P5694" i="19"/>
  <c r="O8306" i="19"/>
  <c r="P8306" i="19"/>
  <c r="O5740" i="19"/>
  <c r="P5740" i="19"/>
  <c r="O7478" i="19"/>
  <c r="P7478" i="19"/>
  <c r="O5957" i="19"/>
  <c r="P5957" i="19"/>
  <c r="O7271" i="19"/>
  <c r="P7271" i="19"/>
  <c r="O5858" i="19"/>
  <c r="P5858" i="19"/>
  <c r="O8092" i="19"/>
  <c r="P8092" i="19"/>
  <c r="O9397" i="19"/>
  <c r="P9397" i="19"/>
  <c r="O9310" i="19"/>
  <c r="P9310" i="19"/>
  <c r="O7661" i="19"/>
  <c r="P7661" i="19"/>
  <c r="O6788" i="19"/>
  <c r="P6788" i="19"/>
  <c r="O5817" i="19"/>
  <c r="P5817" i="19"/>
  <c r="O7238" i="19"/>
  <c r="P7238" i="19"/>
  <c r="O7687" i="19"/>
  <c r="P7687" i="19"/>
  <c r="O6582" i="19"/>
  <c r="P6582" i="19"/>
  <c r="O6579" i="19"/>
  <c r="P6579" i="19"/>
  <c r="O8534" i="19"/>
  <c r="P8534" i="19"/>
  <c r="O8545" i="19"/>
  <c r="P8545" i="19"/>
  <c r="P7923" i="19"/>
  <c r="O8190" i="19"/>
  <c r="P8190" i="19"/>
  <c r="O6659" i="19"/>
  <c r="P6659" i="19"/>
  <c r="O9088" i="19"/>
  <c r="P9088" i="19"/>
  <c r="O8732" i="19"/>
  <c r="P8732" i="19"/>
  <c r="O7490" i="19"/>
  <c r="P7490" i="19"/>
  <c r="O6872" i="19"/>
  <c r="P6872" i="19"/>
  <c r="O7950" i="19"/>
  <c r="P7950" i="19"/>
  <c r="O7814" i="19"/>
  <c r="P7814" i="19"/>
  <c r="O5982" i="19"/>
  <c r="P5982" i="19"/>
  <c r="O7357" i="19"/>
  <c r="P7357" i="19"/>
  <c r="O6610" i="19"/>
  <c r="P6610" i="19"/>
  <c r="O7837" i="19"/>
  <c r="P7837" i="19"/>
  <c r="O6782" i="19"/>
  <c r="P6782" i="19"/>
  <c r="O7853" i="19"/>
  <c r="P7853" i="19"/>
  <c r="O6624" i="19"/>
  <c r="P6624" i="19"/>
  <c r="O6646" i="19"/>
  <c r="P6646" i="19"/>
  <c r="O5928" i="19"/>
  <c r="P5928" i="19"/>
  <c r="O5461" i="19"/>
  <c r="P5461" i="19"/>
  <c r="O6487" i="19"/>
  <c r="P6487" i="19"/>
  <c r="O7208" i="19"/>
  <c r="P7208" i="19"/>
  <c r="O6721" i="19"/>
  <c r="P6721" i="19"/>
  <c r="O6211" i="19"/>
  <c r="P6211" i="19"/>
  <c r="O6340" i="19"/>
  <c r="P6340" i="19"/>
  <c r="O8467" i="19"/>
  <c r="P8467" i="19"/>
  <c r="O8351" i="19"/>
  <c r="P8351" i="19"/>
  <c r="O9464" i="19"/>
  <c r="P9464" i="19"/>
  <c r="O7575" i="19"/>
  <c r="P7575" i="19"/>
  <c r="O8865" i="19"/>
  <c r="P8865" i="19"/>
  <c r="O5512" i="19"/>
  <c r="P5512" i="19"/>
  <c r="O7584" i="19"/>
  <c r="P7584" i="19"/>
  <c r="O9465" i="19"/>
  <c r="P9465" i="19"/>
  <c r="O7976" i="19"/>
  <c r="P7976" i="19"/>
  <c r="O6808" i="19"/>
  <c r="P6808" i="19"/>
  <c r="O7538" i="19"/>
  <c r="P7538" i="19"/>
  <c r="O6471" i="19"/>
  <c r="P6471" i="19"/>
  <c r="O6734" i="19"/>
  <c r="P6734" i="19"/>
  <c r="O8019" i="19"/>
  <c r="P8019" i="19"/>
  <c r="O9139" i="19"/>
  <c r="P9139" i="19"/>
  <c r="O9052" i="19"/>
  <c r="P9052" i="19"/>
  <c r="O5452" i="19"/>
  <c r="P5452" i="19"/>
  <c r="O8614" i="19"/>
  <c r="P8614" i="19"/>
  <c r="O6775" i="19"/>
  <c r="P6775" i="19"/>
  <c r="O8743" i="19"/>
  <c r="P8743" i="19"/>
  <c r="O6589" i="19"/>
  <c r="P6589" i="19"/>
  <c r="O9422" i="19"/>
  <c r="P9422" i="19"/>
  <c r="O7917" i="19"/>
  <c r="P7917" i="19"/>
  <c r="O8514" i="19"/>
  <c r="P8514" i="19"/>
  <c r="O7481" i="19"/>
  <c r="P7481" i="19"/>
  <c r="O8069" i="19"/>
  <c r="P8069" i="19"/>
  <c r="P7222" i="19"/>
  <c r="O9403" i="19"/>
  <c r="P9403" i="19"/>
  <c r="O8618" i="19"/>
  <c r="P8618" i="19"/>
  <c r="O6742" i="19"/>
  <c r="P6742" i="19"/>
  <c r="O7779" i="19"/>
  <c r="P7779" i="19"/>
  <c r="O8201" i="19"/>
  <c r="P8201" i="19"/>
  <c r="O8394" i="19"/>
  <c r="P8394" i="19"/>
  <c r="O5607" i="19"/>
  <c r="P5607" i="19"/>
  <c r="O7755" i="19"/>
  <c r="P7755" i="19"/>
  <c r="O6650" i="19"/>
  <c r="P6650" i="19"/>
  <c r="O8338" i="19"/>
  <c r="P8338" i="19"/>
  <c r="O7937" i="19"/>
  <c r="P7937" i="19"/>
  <c r="O7655" i="19"/>
  <c r="P7655" i="19"/>
  <c r="O9343" i="19"/>
  <c r="P9343" i="19"/>
  <c r="O6741" i="19"/>
  <c r="P6741" i="19"/>
  <c r="O8416" i="19"/>
  <c r="P8416" i="19"/>
  <c r="O6617" i="19"/>
  <c r="P6617" i="19"/>
  <c r="O6923" i="19"/>
  <c r="P6923" i="19"/>
  <c r="O8851" i="19"/>
  <c r="P8851" i="19"/>
  <c r="O9405" i="19"/>
  <c r="P9405" i="19"/>
  <c r="P9433" i="19"/>
  <c r="O6791" i="19"/>
  <c r="P6791" i="19"/>
  <c r="O9490" i="19"/>
  <c r="P9490" i="19"/>
  <c r="O8575" i="19"/>
  <c r="P8575" i="19"/>
  <c r="O9155" i="19"/>
  <c r="P9155" i="19"/>
  <c r="O7227" i="19"/>
  <c r="P7227" i="19"/>
  <c r="O9060" i="19"/>
  <c r="P9060" i="19"/>
  <c r="O8247" i="19"/>
  <c r="P8247" i="19"/>
  <c r="P9377" i="19"/>
  <c r="O7250" i="19"/>
  <c r="P7250" i="19"/>
  <c r="O8270" i="19"/>
  <c r="P8270" i="19"/>
  <c r="P6618" i="19"/>
  <c r="O6104" i="19"/>
  <c r="P6104" i="19"/>
  <c r="O7340" i="19"/>
  <c r="P7340" i="19"/>
  <c r="O7982" i="19"/>
  <c r="P7982" i="19"/>
  <c r="O8438" i="19"/>
  <c r="P8438" i="19"/>
  <c r="O7003" i="19"/>
  <c r="P7003" i="19"/>
  <c r="O7171" i="19"/>
  <c r="P7171" i="19"/>
  <c r="O7166" i="19"/>
  <c r="P7166" i="19"/>
  <c r="O8565" i="19"/>
  <c r="P8565" i="19"/>
  <c r="O8216" i="19"/>
  <c r="P8216" i="19"/>
  <c r="O7153" i="19"/>
  <c r="P7153" i="19"/>
  <c r="O8413" i="19"/>
  <c r="P8413" i="19"/>
  <c r="O6013" i="19"/>
  <c r="P6013" i="19"/>
  <c r="O7831" i="19"/>
  <c r="P7831" i="19"/>
  <c r="O7137" i="19"/>
  <c r="P7137" i="19"/>
  <c r="O7507" i="19"/>
  <c r="P7507" i="19"/>
  <c r="O7005" i="19"/>
  <c r="P7005" i="19"/>
  <c r="O6545" i="19"/>
  <c r="P6545" i="19"/>
  <c r="O6634" i="19"/>
  <c r="P6634" i="19"/>
  <c r="O8207" i="19"/>
  <c r="P8207" i="19"/>
  <c r="O6914" i="19"/>
  <c r="P6914" i="19"/>
  <c r="O5669" i="19"/>
  <c r="P5669" i="19"/>
  <c r="O6144" i="19"/>
  <c r="P6144" i="19"/>
  <c r="O7535" i="19"/>
  <c r="P7535" i="19"/>
  <c r="O7715" i="19"/>
  <c r="P7715" i="19"/>
  <c r="O6477" i="19"/>
  <c r="P6477" i="19"/>
  <c r="O9395" i="19"/>
  <c r="P9395" i="19"/>
  <c r="O8361" i="19"/>
  <c r="P8361" i="19"/>
  <c r="O6536" i="19"/>
  <c r="P6536" i="19"/>
  <c r="O6030" i="19"/>
  <c r="P6030" i="19"/>
  <c r="O6543" i="19"/>
  <c r="P6543" i="19"/>
  <c r="O7111" i="19"/>
  <c r="P7111" i="19"/>
  <c r="O6516" i="19"/>
  <c r="P6516" i="19"/>
  <c r="O9294" i="19"/>
  <c r="P9294" i="19"/>
  <c r="O9391" i="19"/>
  <c r="P9391" i="19"/>
  <c r="O7422" i="19"/>
  <c r="P7422" i="19"/>
  <c r="O6967" i="19"/>
  <c r="P6967" i="19"/>
  <c r="O8425" i="19"/>
  <c r="P8425" i="19"/>
  <c r="P5477" i="19"/>
  <c r="O8527" i="19"/>
  <c r="P8527" i="19"/>
  <c r="O8657" i="19"/>
  <c r="P8657" i="19"/>
  <c r="O8232" i="19"/>
  <c r="P8232" i="19"/>
  <c r="O6747" i="19"/>
  <c r="P6747" i="19"/>
  <c r="O6014" i="19"/>
  <c r="P6014" i="19"/>
  <c r="O6879" i="19"/>
  <c r="P6879" i="19"/>
  <c r="O6261" i="19"/>
  <c r="P6261" i="19"/>
  <c r="O8770" i="19"/>
  <c r="P8770" i="19"/>
  <c r="O6540" i="19"/>
  <c r="P6540" i="19"/>
  <c r="O7752" i="19"/>
  <c r="P7752" i="19"/>
  <c r="O9156" i="19"/>
  <c r="P9156" i="19"/>
  <c r="O7828" i="19"/>
  <c r="P7828" i="19"/>
  <c r="O7689" i="19"/>
  <c r="P7689" i="19"/>
  <c r="O7712" i="19"/>
  <c r="P7712" i="19"/>
  <c r="O7214" i="19"/>
  <c r="P7214" i="19"/>
  <c r="O6360" i="19"/>
  <c r="P6360" i="19"/>
  <c r="O9354" i="19"/>
  <c r="P9354" i="19"/>
  <c r="O6851" i="19"/>
  <c r="P6851" i="19"/>
  <c r="O8784" i="19"/>
  <c r="P8784" i="19"/>
  <c r="O9239" i="19"/>
  <c r="P9239" i="19"/>
  <c r="O9080" i="19"/>
  <c r="P9080" i="19"/>
  <c r="O8639" i="19"/>
  <c r="P8639" i="19"/>
  <c r="O7276" i="19"/>
  <c r="P7276" i="19"/>
  <c r="O8612" i="19"/>
  <c r="P8612" i="19"/>
  <c r="O7299" i="19"/>
  <c r="P7299" i="19"/>
  <c r="O6302" i="19"/>
  <c r="P6302" i="19"/>
  <c r="O8387" i="19"/>
  <c r="P8387" i="19"/>
  <c r="O6348" i="19"/>
  <c r="P6348" i="19"/>
  <c r="O9045" i="19"/>
  <c r="P9045" i="19"/>
  <c r="O8149" i="19"/>
  <c r="P8149" i="19"/>
  <c r="O7593" i="19"/>
  <c r="P7593" i="19"/>
  <c r="O8571" i="19"/>
  <c r="P8571" i="19"/>
  <c r="O5518" i="19"/>
  <c r="P5518" i="19"/>
  <c r="O9051" i="19"/>
  <c r="P9051" i="19"/>
  <c r="O7134" i="19"/>
  <c r="P7134" i="19"/>
  <c r="O9346" i="19"/>
  <c r="P9346" i="19"/>
  <c r="O8689" i="19"/>
  <c r="P8689" i="19"/>
  <c r="O9557" i="19"/>
  <c r="P9557" i="19"/>
  <c r="O8444" i="19"/>
  <c r="P8444" i="19"/>
  <c r="O7509" i="19"/>
  <c r="P7509" i="19"/>
  <c r="O8818" i="19"/>
  <c r="P8818" i="19"/>
  <c r="O5836" i="19"/>
  <c r="P5836" i="19"/>
  <c r="O8487" i="19"/>
  <c r="P8487" i="19"/>
  <c r="O5926" i="19"/>
  <c r="P5926" i="19"/>
  <c r="O8243" i="19"/>
  <c r="P8243" i="19"/>
  <c r="O8924" i="19"/>
  <c r="P8924" i="19"/>
  <c r="O8668" i="19"/>
  <c r="P8668" i="19"/>
  <c r="O6019" i="19"/>
  <c r="P6019" i="19"/>
  <c r="P9162" i="19"/>
  <c r="O7439" i="19"/>
  <c r="P7439" i="19"/>
  <c r="O8779" i="19"/>
  <c r="P8779" i="19"/>
  <c r="O9266" i="19"/>
  <c r="P9266" i="19"/>
  <c r="O7326" i="19"/>
  <c r="P7326" i="19"/>
  <c r="O7073" i="19"/>
  <c r="P7073" i="19"/>
  <c r="O9314" i="19"/>
  <c r="P9314" i="19"/>
  <c r="O5871" i="19"/>
  <c r="P5871" i="19"/>
  <c r="O6035" i="19"/>
  <c r="P6035" i="19"/>
  <c r="O8561" i="19"/>
  <c r="P8561" i="19"/>
  <c r="O9089" i="19"/>
  <c r="P9089" i="19"/>
  <c r="O8572" i="19"/>
  <c r="P8572" i="19"/>
  <c r="O9523" i="19"/>
  <c r="P9523" i="19"/>
  <c r="O6169" i="19"/>
  <c r="P6169" i="19"/>
  <c r="O7860" i="19"/>
  <c r="P7860" i="19"/>
  <c r="O8411" i="19"/>
  <c r="P8411" i="19"/>
  <c r="O6714" i="19"/>
  <c r="P6714" i="19"/>
  <c r="O6119" i="19"/>
  <c r="P6119" i="19"/>
  <c r="P9544" i="19"/>
  <c r="O6371" i="19"/>
  <c r="P6371" i="19"/>
  <c r="O7646" i="19"/>
  <c r="P7646" i="19"/>
  <c r="O8510" i="19"/>
  <c r="P8510" i="19"/>
  <c r="O5504" i="19"/>
  <c r="P5504" i="19"/>
  <c r="O8559" i="19"/>
  <c r="P8559" i="19"/>
  <c r="O9189" i="19"/>
  <c r="P9189" i="19"/>
  <c r="O8947" i="19"/>
  <c r="P8947" i="19"/>
  <c r="P6651" i="19"/>
  <c r="O6689" i="19"/>
  <c r="P6689" i="19"/>
  <c r="O6074" i="19"/>
  <c r="P6074" i="19"/>
  <c r="O8855" i="19"/>
  <c r="P8855" i="19"/>
  <c r="O7622" i="19"/>
  <c r="P7622" i="19"/>
  <c r="O5996" i="19"/>
  <c r="P5996" i="19"/>
  <c r="O7002" i="19"/>
  <c r="P7002" i="19"/>
  <c r="O9414" i="19"/>
  <c r="P9414" i="19"/>
  <c r="O8028" i="19"/>
  <c r="P8028" i="19"/>
  <c r="O6281" i="19"/>
  <c r="P6281" i="19"/>
  <c r="O9098" i="19"/>
  <c r="P9098" i="19"/>
  <c r="O8356" i="19"/>
  <c r="P8356" i="19"/>
  <c r="O8299" i="19"/>
  <c r="P8299" i="19"/>
  <c r="O8539" i="19"/>
  <c r="P8539" i="19"/>
  <c r="O7925" i="19"/>
  <c r="P7925" i="19"/>
  <c r="O7648" i="19"/>
  <c r="P7648" i="19"/>
  <c r="O6334" i="19"/>
  <c r="P6334" i="19"/>
  <c r="O9478" i="19"/>
  <c r="P9478" i="19"/>
  <c r="O6531" i="19"/>
  <c r="P6531" i="19"/>
  <c r="O7905" i="19"/>
  <c r="P7905" i="19"/>
  <c r="O8183" i="19"/>
  <c r="P8183" i="19"/>
  <c r="O6332" i="19"/>
  <c r="P6332" i="19"/>
  <c r="O5883" i="19"/>
  <c r="P5883" i="19"/>
  <c r="O7113" i="19"/>
  <c r="P7113" i="19"/>
  <c r="O9175" i="19"/>
  <c r="P9175" i="19"/>
  <c r="O6158" i="19"/>
  <c r="P6158" i="19"/>
  <c r="O8927" i="19"/>
  <c r="P8927" i="19"/>
  <c r="O9457" i="19"/>
  <c r="P9457" i="19"/>
  <c r="O5907" i="19"/>
  <c r="P5907" i="19"/>
  <c r="O8465" i="19"/>
  <c r="P8465" i="19"/>
  <c r="O8086" i="19"/>
  <c r="P8086" i="19"/>
  <c r="O9554" i="19"/>
  <c r="P9554" i="19"/>
  <c r="O7394" i="19"/>
  <c r="P7394" i="19"/>
  <c r="O7601" i="19"/>
  <c r="P7601" i="19"/>
  <c r="O7466" i="19"/>
  <c r="P7466" i="19"/>
  <c r="O8281" i="19"/>
  <c r="P8281" i="19"/>
  <c r="O9044" i="19"/>
  <c r="P9044" i="19"/>
  <c r="O7196" i="19"/>
  <c r="P7196" i="19"/>
  <c r="O5942" i="19"/>
  <c r="P5942" i="19"/>
  <c r="O9345" i="19"/>
  <c r="P9345" i="19"/>
  <c r="O8027" i="19"/>
  <c r="P8027" i="19"/>
  <c r="O9508" i="19"/>
  <c r="P9508" i="19"/>
  <c r="O8171" i="19"/>
  <c r="P8171" i="19"/>
  <c r="O6622" i="19"/>
  <c r="P6622" i="19"/>
  <c r="O6317" i="19"/>
  <c r="P6317" i="19"/>
  <c r="O7246" i="19"/>
  <c r="P7246" i="19"/>
  <c r="O7011" i="19"/>
  <c r="P7011" i="19"/>
  <c r="O6760" i="19"/>
  <c r="P6760" i="19"/>
  <c r="O6605" i="19"/>
  <c r="P6605" i="19"/>
  <c r="O7713" i="19"/>
  <c r="P7713" i="19"/>
  <c r="O9005" i="19"/>
  <c r="P9005" i="19"/>
  <c r="O9267" i="19"/>
  <c r="P9267" i="19"/>
  <c r="O5828" i="19"/>
  <c r="P5828" i="19"/>
  <c r="O6456" i="19"/>
  <c r="P6456" i="19"/>
  <c r="O8324" i="19"/>
  <c r="P8324" i="19"/>
  <c r="O7058" i="19"/>
  <c r="P7058" i="19"/>
  <c r="O8490" i="19"/>
  <c r="P8490" i="19"/>
  <c r="O6300" i="19"/>
  <c r="P6300" i="19"/>
  <c r="O6480" i="19"/>
  <c r="P6480" i="19"/>
  <c r="O8203" i="19"/>
  <c r="P8203" i="19"/>
  <c r="O6140" i="19"/>
  <c r="P6140" i="19"/>
  <c r="O6336" i="19"/>
  <c r="P6336" i="19"/>
  <c r="O8088" i="19"/>
  <c r="P8088" i="19"/>
  <c r="O9513" i="19"/>
  <c r="P9513" i="19"/>
  <c r="O7990" i="19"/>
  <c r="P7990" i="19"/>
  <c r="O8835" i="19"/>
  <c r="P8835" i="19"/>
  <c r="O6333" i="19"/>
  <c r="P6333" i="19"/>
  <c r="O5459" i="19"/>
  <c r="P5459" i="19"/>
  <c r="O8553" i="19"/>
  <c r="P8553" i="19"/>
  <c r="O6402" i="19"/>
  <c r="P6402" i="19"/>
  <c r="O5944" i="19"/>
  <c r="P5944" i="19"/>
  <c r="O7704" i="19"/>
  <c r="P7704" i="19"/>
  <c r="O6849" i="19"/>
  <c r="P6849" i="19"/>
  <c r="O8897" i="19"/>
  <c r="P8897" i="19"/>
  <c r="O5486" i="19"/>
  <c r="P5486" i="19"/>
  <c r="O6042" i="19"/>
  <c r="P6042" i="19"/>
  <c r="O7234" i="19"/>
  <c r="P7234" i="19"/>
  <c r="O5799" i="19"/>
  <c r="P5799" i="19"/>
  <c r="O5839" i="19"/>
  <c r="P5839" i="19"/>
  <c r="O9176" i="19"/>
  <c r="P9176" i="19"/>
  <c r="O6123" i="19"/>
  <c r="P6123" i="19"/>
  <c r="O7393" i="19"/>
  <c r="P7393" i="19"/>
  <c r="O7694" i="19"/>
  <c r="P7694" i="19"/>
  <c r="P9441" i="19"/>
  <c r="O6756" i="19"/>
  <c r="P6756" i="19"/>
  <c r="O8864" i="19"/>
  <c r="P8864" i="19"/>
  <c r="O9265" i="19"/>
  <c r="P9265" i="19"/>
  <c r="O8009" i="19"/>
  <c r="P8009" i="19"/>
  <c r="O8890" i="19"/>
  <c r="P8890" i="19"/>
  <c r="O6096" i="19"/>
  <c r="P6096" i="19"/>
  <c r="O7934" i="19"/>
  <c r="P7934" i="19"/>
  <c r="O7498" i="19"/>
  <c r="P7498" i="19"/>
  <c r="O6289" i="19"/>
  <c r="P6289" i="19"/>
  <c r="O6418" i="19"/>
  <c r="P6418" i="19"/>
  <c r="O8313" i="19"/>
  <c r="P8313" i="19"/>
  <c r="O5737" i="19"/>
  <c r="P5737" i="19"/>
  <c r="P8224" i="19"/>
  <c r="O7636" i="19"/>
  <c r="P7636" i="19"/>
  <c r="O8167" i="19"/>
  <c r="P8167" i="19"/>
  <c r="O6113" i="19"/>
  <c r="P6113" i="19"/>
  <c r="O7548" i="19"/>
  <c r="P7548" i="19"/>
  <c r="O8955" i="19"/>
  <c r="P8955" i="19"/>
  <c r="O9475" i="19"/>
  <c r="P9475" i="19"/>
  <c r="O8685" i="19"/>
  <c r="P8685" i="19"/>
  <c r="O9438" i="19"/>
  <c r="P9438" i="19"/>
  <c r="O5981" i="19"/>
  <c r="P5981" i="19"/>
  <c r="O6511" i="19"/>
  <c r="P6511" i="19"/>
  <c r="O8965" i="19"/>
  <c r="P8965" i="19"/>
  <c r="O7090" i="19"/>
  <c r="P7090" i="19"/>
  <c r="O8456" i="19"/>
  <c r="P8456" i="19"/>
  <c r="O8310" i="19"/>
  <c r="P8310" i="19"/>
  <c r="O6595" i="19"/>
  <c r="P6595" i="19"/>
  <c r="O7884" i="19"/>
  <c r="P7884" i="19"/>
  <c r="O6426" i="19"/>
  <c r="P6426" i="19"/>
  <c r="O8493" i="19"/>
  <c r="P8493" i="19"/>
  <c r="O6704" i="19"/>
  <c r="P6704" i="19"/>
  <c r="O6630" i="19"/>
  <c r="P6630" i="19"/>
  <c r="O5615" i="19"/>
  <c r="P5615" i="19"/>
  <c r="O5973" i="19"/>
  <c r="P5973" i="19"/>
  <c r="O9275" i="19"/>
  <c r="P9275" i="19"/>
  <c r="O6926" i="19"/>
  <c r="P6926" i="19"/>
  <c r="O9061" i="19"/>
  <c r="P9061" i="19"/>
  <c r="O7903" i="19"/>
  <c r="P7903" i="19"/>
  <c r="O8871" i="19"/>
  <c r="P8871" i="19"/>
  <c r="O9443" i="19"/>
  <c r="P9443" i="19"/>
  <c r="O7909" i="19"/>
  <c r="P7909" i="19"/>
  <c r="O7427" i="19"/>
  <c r="P7427" i="19"/>
  <c r="O8071" i="19"/>
  <c r="P8071" i="19"/>
  <c r="O8471" i="19"/>
  <c r="P8471" i="19"/>
  <c r="O7139" i="19"/>
  <c r="P7139" i="19"/>
  <c r="O8907" i="19"/>
  <c r="P8907" i="19"/>
  <c r="O8474" i="19"/>
  <c r="P8474" i="19"/>
  <c r="O5492" i="19"/>
  <c r="P5492" i="19"/>
  <c r="O7757" i="19"/>
  <c r="P7757" i="19"/>
  <c r="O5471" i="19"/>
  <c r="P5471" i="19"/>
  <c r="O7138" i="19"/>
  <c r="P7138" i="19"/>
  <c r="O7241" i="19"/>
  <c r="P7241" i="19"/>
  <c r="O5648" i="19"/>
  <c r="P5648" i="19"/>
  <c r="O6983" i="19"/>
  <c r="P6983" i="19"/>
  <c r="O5843" i="19"/>
  <c r="P5843" i="19"/>
  <c r="O7462" i="19"/>
  <c r="P7462" i="19"/>
  <c r="O6424" i="19"/>
  <c r="P6424" i="19"/>
  <c r="O7404" i="19"/>
  <c r="P7404" i="19"/>
  <c r="O7856" i="19"/>
  <c r="P7856" i="19"/>
  <c r="O5592" i="19"/>
  <c r="P5592" i="19"/>
  <c r="O7800" i="19"/>
  <c r="P7800" i="19"/>
  <c r="O6270" i="19"/>
  <c r="P6270" i="19"/>
  <c r="O7043" i="19"/>
  <c r="P7043" i="19"/>
  <c r="O9381" i="19"/>
  <c r="P9381" i="19"/>
  <c r="O5600" i="19"/>
  <c r="P5600" i="19"/>
  <c r="O8478" i="19"/>
  <c r="P8478" i="19"/>
  <c r="O6365" i="19"/>
  <c r="P6365" i="19"/>
  <c r="O7529" i="19"/>
  <c r="P7529" i="19"/>
  <c r="O5898" i="19"/>
  <c r="P5898" i="19"/>
  <c r="P6161" i="19"/>
  <c r="O8589" i="19"/>
  <c r="P8589" i="19"/>
  <c r="O8577" i="19"/>
  <c r="P8577" i="19"/>
  <c r="O8882" i="19"/>
  <c r="P8882" i="19"/>
  <c r="O5808" i="19"/>
  <c r="P5808" i="19"/>
  <c r="O8003" i="19"/>
  <c r="P8003" i="19"/>
  <c r="O7612" i="19"/>
  <c r="P7612" i="19"/>
  <c r="O5820" i="19"/>
  <c r="P5820" i="19"/>
  <c r="O7660" i="19"/>
  <c r="P7660" i="19"/>
  <c r="O7788" i="19"/>
  <c r="P7788" i="19"/>
  <c r="O7489" i="19"/>
  <c r="P7489" i="19"/>
  <c r="O6942" i="19"/>
  <c r="P6942" i="19"/>
  <c r="O7736" i="19"/>
  <c r="P7736" i="19"/>
  <c r="O7778" i="19"/>
  <c r="P7778" i="19"/>
  <c r="O6560" i="19"/>
  <c r="P6560" i="19"/>
  <c r="O8195" i="19"/>
  <c r="P8195" i="19"/>
  <c r="O9282" i="19"/>
  <c r="P9282" i="19"/>
  <c r="O6506" i="19"/>
  <c r="P6506" i="19"/>
  <c r="O6542" i="19"/>
  <c r="P6542" i="19"/>
  <c r="O9246" i="19"/>
  <c r="P9246" i="19"/>
  <c r="O7835" i="19"/>
  <c r="P7835" i="19"/>
  <c r="O7391" i="19"/>
  <c r="P7391" i="19"/>
  <c r="O6720" i="19"/>
  <c r="P6720" i="19"/>
  <c r="O9271" i="19"/>
  <c r="P9271" i="19"/>
  <c r="O5699" i="19"/>
  <c r="P5699" i="19"/>
  <c r="P6198" i="19"/>
  <c r="O6157" i="19"/>
  <c r="P6157" i="19"/>
  <c r="O7688" i="19"/>
  <c r="P7688" i="19"/>
  <c r="O7491" i="19"/>
  <c r="P7491" i="19"/>
  <c r="O6097" i="19"/>
  <c r="P6097" i="19"/>
  <c r="O8485" i="19"/>
  <c r="P8485" i="19"/>
  <c r="O9040" i="19"/>
  <c r="P9040" i="19"/>
  <c r="O5683" i="19"/>
  <c r="P5683" i="19"/>
  <c r="O6550" i="19"/>
  <c r="P6550" i="19"/>
  <c r="O6611" i="19"/>
  <c r="P6611" i="19"/>
  <c r="O6819" i="19"/>
  <c r="P6819" i="19"/>
  <c r="P5619" i="19"/>
  <c r="O7508" i="19"/>
  <c r="P7508" i="19"/>
  <c r="O6383" i="19"/>
  <c r="P6383" i="19"/>
  <c r="O8886" i="19"/>
  <c r="P8886" i="19"/>
  <c r="O8698" i="19"/>
  <c r="P8698" i="19"/>
  <c r="O6070" i="19"/>
  <c r="P6070" i="19"/>
  <c r="O8286" i="19"/>
  <c r="P8286" i="19"/>
  <c r="O7220" i="19"/>
  <c r="P7220" i="19"/>
  <c r="O6771" i="19"/>
  <c r="P6771" i="19"/>
  <c r="O7806" i="19"/>
  <c r="P7806" i="19"/>
  <c r="O9094" i="19"/>
  <c r="P9094" i="19"/>
  <c r="O5526" i="19"/>
  <c r="P5526" i="19"/>
  <c r="O9157" i="19"/>
  <c r="P9157" i="19"/>
  <c r="O6272" i="19"/>
  <c r="P6272" i="19"/>
  <c r="O7876" i="19"/>
  <c r="P7876" i="19"/>
  <c r="O8248" i="19"/>
  <c r="P8248" i="19"/>
  <c r="O8239" i="19"/>
  <c r="P8239" i="19"/>
  <c r="O8649" i="19"/>
  <c r="P8649" i="19"/>
  <c r="O8303" i="19"/>
  <c r="P8303" i="19"/>
  <c r="O6715" i="19"/>
  <c r="P6715" i="19"/>
  <c r="O6707" i="19"/>
  <c r="P6707" i="19"/>
  <c r="O8949" i="19"/>
  <c r="P8949" i="19"/>
  <c r="O7131" i="19"/>
  <c r="P7131" i="19"/>
  <c r="O6071" i="19"/>
  <c r="P6071" i="19"/>
  <c r="O5801" i="19"/>
  <c r="P5801" i="19"/>
  <c r="O6522" i="19"/>
  <c r="P6522" i="19"/>
  <c r="O8806" i="19"/>
  <c r="P8806" i="19"/>
  <c r="O7352" i="19"/>
  <c r="P7352" i="19"/>
  <c r="O6836" i="19"/>
  <c r="P6836" i="19"/>
  <c r="O5436" i="19"/>
  <c r="P5436" i="19"/>
  <c r="O7797" i="19"/>
  <c r="P7797" i="19"/>
  <c r="O7233" i="19"/>
  <c r="P7233" i="19"/>
  <c r="O5720" i="19"/>
  <c r="P5720" i="19"/>
  <c r="O7598" i="19"/>
  <c r="P7598" i="19"/>
  <c r="O6850" i="19"/>
  <c r="P6850" i="19"/>
  <c r="P7953" i="19"/>
  <c r="O9153" i="19"/>
  <c r="P9153" i="19"/>
  <c r="O5505" i="19"/>
  <c r="P5505" i="19"/>
  <c r="O6485" i="19"/>
  <c r="P6485" i="19"/>
  <c r="O9231" i="19"/>
  <c r="P9231" i="19"/>
  <c r="O9196" i="19"/>
  <c r="P9196" i="19"/>
  <c r="O5840" i="19"/>
  <c r="P5840" i="19"/>
  <c r="O5895" i="19"/>
  <c r="P5895" i="19"/>
  <c r="O6692" i="19"/>
  <c r="P6692" i="19"/>
  <c r="O8786" i="19"/>
  <c r="P8786" i="19"/>
  <c r="O5702" i="19"/>
  <c r="P5702" i="19"/>
  <c r="O8656" i="19"/>
  <c r="P8656" i="19"/>
  <c r="O6403" i="19"/>
  <c r="P6403" i="19"/>
  <c r="O8903" i="19"/>
  <c r="P8903" i="19"/>
  <c r="O8422" i="19"/>
  <c r="P8422" i="19"/>
  <c r="O7231" i="19"/>
  <c r="P7231" i="19"/>
  <c r="O9001" i="19"/>
  <c r="P9001" i="19"/>
  <c r="O9489" i="19"/>
  <c r="P9489" i="19"/>
  <c r="O7823" i="19"/>
  <c r="P7823" i="19"/>
  <c r="O8482" i="19"/>
  <c r="P8482" i="19"/>
  <c r="O5885" i="19"/>
  <c r="P5885" i="19"/>
  <c r="O9298" i="19"/>
  <c r="P9298" i="19"/>
  <c r="P8089" i="19"/>
  <c r="O8359" i="19"/>
  <c r="P8359" i="19"/>
  <c r="O6171" i="19"/>
  <c r="P6171" i="19"/>
  <c r="O8483" i="19"/>
  <c r="P8483" i="19"/>
  <c r="O6295" i="19"/>
  <c r="P6295" i="19"/>
  <c r="O7022" i="19"/>
  <c r="P7022" i="19"/>
  <c r="O7056" i="19"/>
  <c r="P7056" i="19"/>
  <c r="O6752" i="19"/>
  <c r="P6752" i="19"/>
  <c r="P9512" i="19"/>
  <c r="O6772" i="19"/>
  <c r="P6772" i="19"/>
  <c r="O6423" i="19"/>
  <c r="P6423" i="19"/>
  <c r="O7035" i="19"/>
  <c r="P7035" i="19"/>
  <c r="O5448" i="19"/>
  <c r="P5448" i="19"/>
  <c r="O8168" i="19"/>
  <c r="P8168" i="19"/>
  <c r="O9039" i="19"/>
  <c r="P9039" i="19"/>
  <c r="O5489" i="19"/>
  <c r="P5489" i="19"/>
  <c r="O9487" i="19"/>
  <c r="P9487" i="19"/>
  <c r="O8980" i="19"/>
  <c r="P8980" i="19"/>
  <c r="O7436" i="19"/>
  <c r="P7436" i="19"/>
  <c r="O5709" i="19"/>
  <c r="P5709" i="19"/>
  <c r="O7866" i="19"/>
  <c r="P7866" i="19"/>
  <c r="O5724" i="19"/>
  <c r="P5724" i="19"/>
  <c r="O7784" i="19"/>
  <c r="P7784" i="19"/>
  <c r="O7865" i="19"/>
  <c r="P7865" i="19"/>
  <c r="O6847" i="19"/>
  <c r="P6847" i="19"/>
  <c r="O7140" i="19"/>
  <c r="P7140" i="19"/>
  <c r="O8407" i="19"/>
  <c r="P8407" i="19"/>
  <c r="O5516" i="19"/>
  <c r="P5516" i="19"/>
  <c r="O6162" i="19"/>
  <c r="P6162" i="19"/>
  <c r="O7341" i="19"/>
  <c r="P7341" i="19"/>
  <c r="P7780" i="19"/>
  <c r="O5525" i="19"/>
  <c r="P5525" i="19"/>
  <c r="O5835" i="19"/>
  <c r="P5835" i="19"/>
  <c r="O7247" i="19"/>
  <c r="P7247" i="19"/>
  <c r="O8049" i="19"/>
  <c r="P8049" i="19"/>
  <c r="O6976" i="19"/>
  <c r="P6976" i="19"/>
  <c r="O6649" i="19"/>
  <c r="P6649" i="19"/>
  <c r="O6165" i="19"/>
  <c r="P6165" i="19"/>
  <c r="O8370" i="19"/>
  <c r="P8370" i="19"/>
  <c r="O6428" i="19"/>
  <c r="P6428" i="19"/>
  <c r="O6369" i="19"/>
  <c r="P6369" i="19"/>
  <c r="O8106" i="19"/>
  <c r="P8106" i="19"/>
  <c r="O9244" i="19"/>
  <c r="P9244" i="19"/>
  <c r="O6934" i="19"/>
  <c r="P6934" i="19"/>
  <c r="O6576" i="19"/>
  <c r="P6576" i="19"/>
  <c r="O7654" i="19"/>
  <c r="P7654" i="19"/>
  <c r="O8340" i="19"/>
  <c r="P8340" i="19"/>
  <c r="O6573" i="19"/>
  <c r="P6573" i="19"/>
  <c r="O5891" i="19"/>
  <c r="P5891" i="19"/>
  <c r="O8048" i="19"/>
  <c r="P8048" i="19"/>
  <c r="O6012" i="19"/>
  <c r="P6012" i="19"/>
  <c r="P6588" i="19"/>
  <c r="O7900" i="19"/>
  <c r="P7900" i="19"/>
  <c r="O7423" i="19"/>
  <c r="P7423" i="19"/>
  <c r="O7656" i="19"/>
  <c r="P7656" i="19"/>
  <c r="O7987" i="19"/>
  <c r="P7987" i="19"/>
  <c r="O7531" i="19"/>
  <c r="P7531" i="19"/>
  <c r="O8790" i="19"/>
  <c r="P8790" i="19"/>
  <c r="O6997" i="19"/>
  <c r="P6997" i="19"/>
  <c r="O8142" i="19"/>
  <c r="P8142" i="19"/>
  <c r="O6877" i="19"/>
  <c r="P6877" i="19"/>
  <c r="O6758" i="19"/>
  <c r="P6758" i="19"/>
  <c r="O7039" i="19"/>
  <c r="P7039" i="19"/>
  <c r="O6792" i="19"/>
  <c r="P6792" i="19"/>
  <c r="O9472" i="19"/>
  <c r="P9472" i="19"/>
  <c r="O9198" i="19"/>
  <c r="P9198" i="19"/>
  <c r="O5955" i="19"/>
  <c r="P5955" i="19"/>
  <c r="O6827" i="19"/>
  <c r="P6827" i="19"/>
  <c r="O7764" i="19"/>
  <c r="P7764" i="19"/>
  <c r="O6404" i="19"/>
  <c r="P6404" i="19"/>
  <c r="O8693" i="19"/>
  <c r="P8693" i="19"/>
  <c r="O9468" i="19"/>
  <c r="P9468" i="19"/>
  <c r="O8525" i="19"/>
  <c r="P8525" i="19"/>
  <c r="O7302" i="19"/>
  <c r="P7302" i="19"/>
  <c r="O8259" i="19"/>
  <c r="P8259" i="19"/>
  <c r="O8445" i="19"/>
  <c r="P8445" i="19"/>
  <c r="O9315" i="19"/>
  <c r="P9315" i="19"/>
  <c r="O8128" i="19"/>
  <c r="P8128" i="19"/>
  <c r="O6443" i="19"/>
  <c r="P6443" i="19"/>
  <c r="O7672" i="19"/>
  <c r="P7672" i="19"/>
  <c r="O6507" i="19"/>
  <c r="P6507" i="19"/>
  <c r="O7846" i="19"/>
  <c r="P7846" i="19"/>
  <c r="O7964" i="19"/>
  <c r="P7964" i="19"/>
  <c r="O9285" i="19"/>
  <c r="P9285" i="19"/>
  <c r="O5650" i="19"/>
  <c r="P5650" i="19"/>
  <c r="O8962" i="19"/>
  <c r="P8962" i="19"/>
  <c r="O6572" i="19"/>
  <c r="P6572" i="19"/>
  <c r="O9243" i="19"/>
  <c r="P9243" i="19"/>
  <c r="P7486" i="19"/>
  <c r="O6681" i="19"/>
  <c r="P6681" i="19"/>
  <c r="O6677" i="19"/>
  <c r="P6677" i="19"/>
  <c r="O6137" i="19"/>
  <c r="P6137" i="19"/>
  <c r="O8219" i="19"/>
  <c r="P8219" i="19"/>
  <c r="O9417" i="19"/>
  <c r="P9417" i="19"/>
  <c r="O7891" i="19"/>
  <c r="P7891" i="19"/>
  <c r="O7895" i="19"/>
  <c r="P7895" i="19"/>
  <c r="O6678" i="19"/>
  <c r="P6678" i="19"/>
  <c r="O6130" i="19"/>
  <c r="P6130" i="19"/>
  <c r="O8800" i="19"/>
  <c r="P8800" i="19"/>
  <c r="O6049" i="19"/>
  <c r="P6049" i="19"/>
  <c r="O9538" i="19"/>
  <c r="P9538" i="19"/>
  <c r="O5949" i="19"/>
  <c r="P5949" i="19"/>
  <c r="O5597" i="19"/>
  <c r="P5597" i="19"/>
  <c r="O8312" i="19"/>
  <c r="P8312" i="19"/>
  <c r="O7329" i="19"/>
  <c r="P7329" i="19"/>
  <c r="O5913" i="19"/>
  <c r="P5913" i="19"/>
  <c r="O9278" i="19"/>
  <c r="P9278" i="19"/>
  <c r="O8240" i="19"/>
  <c r="P8240" i="19"/>
  <c r="O8458" i="19"/>
  <c r="P8458" i="19"/>
  <c r="O5704" i="19"/>
  <c r="P5704" i="19"/>
  <c r="O9152" i="19"/>
  <c r="P9152" i="19"/>
  <c r="O5560" i="19"/>
  <c r="P5560" i="19"/>
  <c r="O5423" i="19"/>
  <c r="P5423" i="19"/>
  <c r="O7344" i="19"/>
  <c r="P7344" i="19"/>
  <c r="O7725" i="19"/>
  <c r="P7725" i="19"/>
  <c r="O6600" i="19"/>
  <c r="P6600" i="19"/>
  <c r="O8681" i="19"/>
  <c r="P8681" i="19"/>
  <c r="O7858" i="19"/>
  <c r="P7858" i="19"/>
  <c r="O7395" i="19"/>
  <c r="P7395" i="19"/>
  <c r="O8820" i="19"/>
  <c r="P8820" i="19"/>
  <c r="O8606" i="19"/>
  <c r="P8606" i="19"/>
  <c r="O8453" i="19"/>
  <c r="P8453" i="19"/>
  <c r="O5454" i="19"/>
  <c r="P5454" i="19"/>
  <c r="O8365" i="19"/>
  <c r="P8365" i="19"/>
  <c r="O8241" i="19"/>
  <c r="P8241" i="19"/>
  <c r="O6437" i="19"/>
  <c r="P6437" i="19"/>
  <c r="O8254" i="19"/>
  <c r="P8254" i="19"/>
  <c r="O8996" i="19"/>
  <c r="P8996" i="19"/>
  <c r="O5965" i="19"/>
  <c r="P5965" i="19"/>
  <c r="O7092" i="19"/>
  <c r="P7092" i="19"/>
  <c r="O7136" i="19"/>
  <c r="P7136" i="19"/>
  <c r="O8164" i="19"/>
  <c r="P8164" i="19"/>
  <c r="O8928" i="19"/>
  <c r="P8928" i="19"/>
  <c r="O8115" i="19"/>
  <c r="P8115" i="19"/>
  <c r="O9202" i="19"/>
  <c r="P9202" i="19"/>
  <c r="O7670" i="19"/>
  <c r="P7670" i="19"/>
  <c r="O7327" i="19"/>
  <c r="P7327" i="19"/>
  <c r="O7836" i="19"/>
  <c r="P7836" i="19"/>
  <c r="O9145" i="19"/>
  <c r="P9145" i="19"/>
  <c r="O9348" i="19"/>
  <c r="P9348" i="19"/>
  <c r="O9424" i="19"/>
  <c r="P9424" i="19"/>
  <c r="O5902" i="19"/>
  <c r="P5902" i="19"/>
  <c r="O5994" i="19"/>
  <c r="P5994" i="19"/>
  <c r="O7480" i="19"/>
  <c r="P7480" i="19"/>
  <c r="O5934" i="19"/>
  <c r="P5934" i="19"/>
  <c r="O7455" i="19"/>
  <c r="P7455" i="19"/>
  <c r="O8803" i="19"/>
  <c r="P8803" i="19"/>
  <c r="O8905" i="19"/>
  <c r="P8905" i="19"/>
  <c r="O8428" i="19"/>
  <c r="P8428" i="19"/>
  <c r="O6906" i="19"/>
  <c r="P6906" i="19"/>
  <c r="O9182" i="19"/>
  <c r="P9182" i="19"/>
  <c r="O7416" i="19"/>
  <c r="P7416" i="19"/>
  <c r="O6578" i="19"/>
  <c r="P6578" i="19"/>
  <c r="O7751" i="19"/>
  <c r="P7751" i="19"/>
  <c r="O8658" i="19"/>
  <c r="P8658" i="19"/>
  <c r="O5890" i="19"/>
  <c r="P5890" i="19"/>
  <c r="O7322" i="19"/>
  <c r="P7322" i="19"/>
  <c r="O9034" i="19"/>
  <c r="P9034" i="19"/>
  <c r="O7042" i="19"/>
  <c r="P7042" i="19"/>
  <c r="O6242" i="19"/>
  <c r="P6242" i="19"/>
  <c r="O8699" i="19"/>
  <c r="P8699" i="19"/>
  <c r="O8812" i="19"/>
  <c r="P8812" i="19"/>
  <c r="O8660" i="19"/>
  <c r="P8660" i="19"/>
  <c r="O9510" i="19"/>
  <c r="P9510" i="19"/>
  <c r="O6368" i="19"/>
  <c r="P6368" i="19"/>
  <c r="O8284" i="19"/>
  <c r="P8284" i="19"/>
  <c r="O5695" i="19"/>
  <c r="P5695" i="19"/>
  <c r="O7112" i="19"/>
  <c r="P7112" i="19"/>
  <c r="O5940" i="19"/>
  <c r="P5940" i="19"/>
  <c r="O7330" i="19"/>
  <c r="P7330" i="19"/>
  <c r="O8958" i="19"/>
  <c r="P8958" i="19"/>
  <c r="O6185" i="19"/>
  <c r="P6185" i="19"/>
  <c r="O8663" i="19"/>
  <c r="P8663" i="19"/>
  <c r="O9151" i="19"/>
  <c r="P9151" i="19"/>
  <c r="O5646" i="19"/>
  <c r="P5646" i="19"/>
  <c r="O8159" i="19"/>
  <c r="P8159" i="19"/>
  <c r="O9033" i="19"/>
  <c r="P9033" i="19"/>
  <c r="O8923" i="19"/>
  <c r="P8923" i="19"/>
  <c r="O8225" i="19"/>
  <c r="P8225" i="19"/>
  <c r="O8426" i="19"/>
  <c r="P8426" i="19"/>
  <c r="O6362" i="19"/>
  <c r="P6362" i="19"/>
  <c r="O7671" i="19"/>
  <c r="P7671" i="19"/>
  <c r="O7938" i="19"/>
  <c r="P7938" i="19"/>
  <c r="O5822" i="19"/>
  <c r="P5822" i="19"/>
  <c r="O5848" i="19"/>
  <c r="P5848" i="19"/>
  <c r="O6407" i="19"/>
  <c r="P6407" i="19"/>
  <c r="O7730" i="19"/>
  <c r="P7730" i="19"/>
  <c r="O7676" i="19"/>
  <c r="P7676" i="19"/>
  <c r="O6574" i="19"/>
  <c r="P6574" i="19"/>
  <c r="O7608" i="19"/>
  <c r="P7608" i="19"/>
  <c r="O6152" i="19"/>
  <c r="P6152" i="19"/>
  <c r="O8642" i="19"/>
  <c r="P8642" i="19"/>
  <c r="O7500" i="19"/>
  <c r="P7500" i="19"/>
  <c r="O7472" i="19"/>
  <c r="P7472" i="19"/>
  <c r="O7158" i="19"/>
  <c r="P7158" i="19"/>
  <c r="O7748" i="19"/>
  <c r="P7748" i="19"/>
  <c r="O5884" i="19"/>
  <c r="P5884" i="19"/>
  <c r="O8368" i="19"/>
  <c r="P8368" i="19"/>
  <c r="O5872" i="19"/>
  <c r="P5872" i="19"/>
  <c r="O6936" i="19"/>
  <c r="P6936" i="19"/>
  <c r="O9128" i="19"/>
  <c r="P9128" i="19"/>
  <c r="O5725" i="19"/>
  <c r="P5725" i="19"/>
  <c r="O6337" i="19"/>
  <c r="P6337" i="19"/>
  <c r="O7886" i="19"/>
  <c r="P7886" i="19"/>
  <c r="O7062" i="19"/>
  <c r="P7062" i="19"/>
  <c r="O7843" i="19"/>
  <c r="P7843" i="19"/>
  <c r="O8722" i="19"/>
  <c r="P8722" i="19"/>
  <c r="O7141" i="19"/>
  <c r="P7141" i="19"/>
  <c r="O6757" i="19"/>
  <c r="P6757" i="19"/>
  <c r="O8198" i="19"/>
  <c r="P8198" i="19"/>
  <c r="O8463" i="19"/>
  <c r="P8463" i="19"/>
  <c r="O9536" i="19"/>
  <c r="P9536" i="19"/>
  <c r="O8515" i="19"/>
  <c r="P8515" i="19"/>
  <c r="O7826" i="19"/>
  <c r="P7826" i="19"/>
  <c r="O7052" i="19"/>
  <c r="P7052" i="19"/>
  <c r="O6998" i="19"/>
  <c r="P6998" i="19"/>
  <c r="O7506" i="19"/>
  <c r="P7506" i="19"/>
  <c r="O7219" i="19"/>
  <c r="P7219" i="19"/>
  <c r="O5506" i="19"/>
  <c r="P5506" i="19"/>
  <c r="P7463" i="19"/>
  <c r="O5487" i="19"/>
  <c r="P5487" i="19"/>
  <c r="O7945" i="19"/>
  <c r="P7945" i="19"/>
  <c r="O7795" i="19"/>
  <c r="P7795" i="19"/>
  <c r="O8821" i="19"/>
  <c r="P8821" i="19"/>
  <c r="O7633" i="19"/>
  <c r="P7633" i="19"/>
  <c r="O6468" i="19"/>
  <c r="P6468" i="19"/>
  <c r="O9293" i="19"/>
  <c r="P9293" i="19"/>
  <c r="O8801" i="19"/>
  <c r="P8801" i="19"/>
  <c r="O6737" i="19"/>
  <c r="P6737" i="19"/>
  <c r="O9201" i="19"/>
  <c r="P9201" i="19"/>
  <c r="O8136" i="19"/>
  <c r="P8136" i="19"/>
  <c r="O7916" i="19"/>
  <c r="P7916" i="19"/>
  <c r="O6641" i="19"/>
  <c r="P6641" i="19"/>
  <c r="O9240" i="19"/>
  <c r="P9240" i="19"/>
  <c r="O6136" i="19"/>
  <c r="P6136" i="19"/>
  <c r="O9449" i="19"/>
  <c r="P9449" i="19"/>
  <c r="O9476" i="19"/>
  <c r="P9476" i="19"/>
  <c r="O9428" i="19"/>
  <c r="P9428" i="19"/>
  <c r="O7387" i="19"/>
  <c r="P7387" i="19"/>
  <c r="O5557" i="19"/>
  <c r="P5557" i="19"/>
  <c r="O5692" i="19"/>
  <c r="P5692" i="19"/>
  <c r="O6223" i="19"/>
  <c r="P6223" i="19"/>
  <c r="O8761" i="19"/>
  <c r="P8761" i="19"/>
  <c r="O7009" i="19"/>
  <c r="P7009" i="19"/>
  <c r="O5620" i="19"/>
  <c r="P5620" i="19"/>
  <c r="P8741" i="19"/>
  <c r="O8278" i="19"/>
  <c r="P8278" i="19"/>
  <c r="O8451" i="19"/>
  <c r="P8451" i="19"/>
  <c r="O6687" i="19"/>
  <c r="P6687" i="19"/>
  <c r="O6249" i="19"/>
  <c r="P6249" i="19"/>
  <c r="O9018" i="19"/>
  <c r="P9018" i="19"/>
  <c r="O9014" i="19"/>
  <c r="P9014" i="19"/>
  <c r="O6322" i="19"/>
  <c r="P6322" i="19"/>
  <c r="O6606" i="19"/>
  <c r="P6606" i="19"/>
  <c r="O7523" i="19"/>
  <c r="P7523" i="19"/>
  <c r="O9378" i="19"/>
  <c r="P9378" i="19"/>
  <c r="O8098" i="19"/>
  <c r="P8098" i="19"/>
  <c r="O7077" i="19"/>
  <c r="P7077" i="19"/>
  <c r="O8501" i="19"/>
  <c r="P8501" i="19"/>
  <c r="O6668" i="19"/>
  <c r="P6668" i="19"/>
  <c r="O9021" i="19"/>
  <c r="P9021" i="19"/>
  <c r="O6221" i="19"/>
  <c r="P6221" i="19"/>
  <c r="O7513" i="19"/>
  <c r="P7513" i="19"/>
  <c r="O9057" i="19"/>
  <c r="P9057" i="19"/>
  <c r="O8569" i="19"/>
  <c r="P8569" i="19"/>
  <c r="O8513" i="19"/>
  <c r="P8513" i="19"/>
  <c r="O9043" i="19"/>
  <c r="P9043" i="19"/>
  <c r="O5936" i="19"/>
  <c r="P5936" i="19"/>
  <c r="O5588" i="19"/>
  <c r="P5588" i="19"/>
  <c r="O8512" i="19"/>
  <c r="P8512" i="19"/>
  <c r="O6875" i="19"/>
  <c r="P6875" i="19"/>
  <c r="O7168" i="19"/>
  <c r="P7168" i="19"/>
  <c r="O8811" i="19"/>
  <c r="P8811" i="19"/>
  <c r="O6599" i="19"/>
  <c r="P6599" i="19"/>
  <c r="O6526" i="19"/>
  <c r="P6526" i="19"/>
  <c r="O9154" i="19"/>
  <c r="P9154" i="19"/>
  <c r="O9436" i="19"/>
  <c r="P9436" i="19"/>
  <c r="O8033" i="19"/>
  <c r="P8033" i="19"/>
  <c r="O6391" i="19"/>
  <c r="P6391" i="19"/>
  <c r="O6855" i="19"/>
  <c r="P6855" i="19"/>
  <c r="O5687" i="19"/>
  <c r="P5687" i="19"/>
  <c r="O6361" i="19"/>
  <c r="P6361" i="19"/>
  <c r="O7793" i="19"/>
  <c r="P7793" i="19"/>
  <c r="O9415" i="19"/>
  <c r="P9415" i="19"/>
  <c r="O9525" i="19"/>
  <c r="P9525" i="19"/>
  <c r="O8061" i="19"/>
  <c r="P8061" i="19"/>
  <c r="O7456" i="19"/>
  <c r="P7456" i="19"/>
  <c r="O7710" i="19"/>
  <c r="P7710" i="19"/>
  <c r="O6999" i="19"/>
  <c r="P6999" i="19"/>
  <c r="P8899" i="19"/>
  <c r="O8640" i="19"/>
  <c r="P8640" i="19"/>
  <c r="O7811" i="19"/>
  <c r="P7811" i="19"/>
  <c r="O6865" i="19"/>
  <c r="P6865" i="19"/>
  <c r="O9203" i="19"/>
  <c r="P9203" i="19"/>
  <c r="O7036" i="19"/>
  <c r="P7036" i="19"/>
  <c r="O8921" i="19"/>
  <c r="P8921" i="19"/>
  <c r="O7183" i="19"/>
  <c r="P7183" i="19"/>
  <c r="O7650" i="19"/>
  <c r="P7650" i="19"/>
  <c r="O7534" i="19"/>
  <c r="P7534" i="19"/>
  <c r="O8148" i="19"/>
  <c r="P8148" i="19"/>
  <c r="O5682" i="19"/>
  <c r="P5682" i="19"/>
  <c r="O6949" i="19"/>
  <c r="P6949" i="19"/>
  <c r="O8934" i="19"/>
  <c r="P8934" i="19"/>
  <c r="O8139" i="19"/>
  <c r="P8139" i="19"/>
  <c r="P5447" i="19"/>
  <c r="O6710" i="19"/>
  <c r="P6710" i="19"/>
  <c r="O5565" i="19"/>
  <c r="P5565" i="19"/>
  <c r="O5608" i="19"/>
  <c r="P5608" i="19"/>
  <c r="O6652" i="19"/>
  <c r="P6652" i="19"/>
  <c r="O8221" i="19"/>
  <c r="P8221" i="19"/>
  <c r="O7382" i="19"/>
  <c r="P7382" i="19"/>
  <c r="O9362" i="19"/>
  <c r="P9362" i="19"/>
  <c r="O6658" i="19"/>
  <c r="P6658" i="19"/>
  <c r="O5444" i="19"/>
  <c r="P5444" i="19"/>
  <c r="O8255" i="19"/>
  <c r="P8255" i="19"/>
  <c r="O6987" i="19"/>
  <c r="P6987" i="19"/>
  <c r="O7898" i="19"/>
  <c r="P7898" i="19"/>
  <c r="O7988" i="19"/>
  <c r="P7988" i="19"/>
  <c r="O6781" i="19"/>
  <c r="P6781" i="19"/>
  <c r="O7526" i="19"/>
  <c r="P7526" i="19"/>
  <c r="O8412" i="19"/>
  <c r="P8412" i="19"/>
  <c r="O9228" i="19"/>
  <c r="P9228" i="19"/>
  <c r="O6896" i="19"/>
  <c r="P6896" i="19"/>
  <c r="O9194" i="19"/>
  <c r="P9194" i="19"/>
  <c r="O6229" i="19"/>
  <c r="P6229" i="19"/>
  <c r="O5823" i="19"/>
  <c r="P5823" i="19"/>
  <c r="O6644" i="19"/>
  <c r="P6644" i="19"/>
  <c r="O8664" i="19"/>
  <c r="P8664" i="19"/>
  <c r="O8601" i="19"/>
  <c r="P8601" i="19"/>
  <c r="O5880" i="19"/>
  <c r="P5880" i="19"/>
  <c r="O6594" i="19"/>
  <c r="P6594" i="19"/>
  <c r="O9013" i="19"/>
  <c r="P9013" i="19"/>
  <c r="O6653" i="19"/>
  <c r="P6653" i="19"/>
  <c r="O6964" i="19"/>
  <c r="P6964" i="19"/>
  <c r="O5954" i="19"/>
  <c r="P5954" i="19"/>
  <c r="O9264" i="19"/>
  <c r="P9264" i="19"/>
  <c r="O6608" i="19"/>
  <c r="P6608" i="19"/>
  <c r="O7392" i="19"/>
  <c r="P7392" i="19"/>
  <c r="P6455" i="19"/>
  <c r="O6345" i="19"/>
  <c r="P6345" i="19"/>
  <c r="O7467" i="19"/>
  <c r="P7467" i="19"/>
  <c r="O6863" i="19"/>
  <c r="P6863" i="19"/>
  <c r="O8745" i="19"/>
  <c r="P8745" i="19"/>
  <c r="O9482" i="19"/>
  <c r="P9482" i="19"/>
  <c r="O5889" i="19"/>
  <c r="P5889" i="19"/>
  <c r="O9497" i="19"/>
  <c r="P9497" i="19"/>
  <c r="O6759" i="19"/>
  <c r="P6759" i="19"/>
  <c r="O6816" i="19"/>
  <c r="P6816" i="19"/>
  <c r="O5629" i="19"/>
  <c r="P5629" i="19"/>
  <c r="O5622" i="19"/>
  <c r="P5622" i="19"/>
  <c r="O8683" i="19"/>
  <c r="P8683" i="19"/>
  <c r="O8522" i="19"/>
  <c r="P8522" i="19"/>
  <c r="O7698" i="19"/>
  <c r="P7698" i="19"/>
  <c r="O7126" i="19"/>
  <c r="P7126" i="19"/>
  <c r="O7127" i="19"/>
  <c r="P7127" i="19"/>
  <c r="O5433" i="19"/>
  <c r="P5433" i="19"/>
  <c r="O7591" i="19"/>
  <c r="P7591" i="19"/>
  <c r="O7913" i="19"/>
  <c r="P7913" i="19"/>
  <c r="O5552" i="19"/>
  <c r="P5552" i="19"/>
  <c r="P6566" i="19"/>
  <c r="O6397" i="19"/>
  <c r="P6397" i="19"/>
  <c r="O5762" i="19"/>
  <c r="P5762" i="19"/>
  <c r="O6282" i="19"/>
  <c r="P6282" i="19"/>
  <c r="O9308" i="19"/>
  <c r="P9308" i="19"/>
  <c r="O7664" i="19"/>
  <c r="P7664" i="19"/>
  <c r="O6449" i="19"/>
  <c r="P6449" i="19"/>
  <c r="O6625" i="19"/>
  <c r="P6625" i="19"/>
  <c r="O5909" i="19"/>
  <c r="P5909" i="19"/>
  <c r="O7503" i="19"/>
  <c r="P7503" i="19"/>
  <c r="O7089" i="19"/>
  <c r="P7089" i="19"/>
  <c r="O9113" i="19"/>
  <c r="P9113" i="19"/>
  <c r="O6686" i="19"/>
  <c r="P6686" i="19"/>
  <c r="O6422" i="19"/>
  <c r="P6422" i="19"/>
  <c r="O8940" i="19"/>
  <c r="P8940" i="19"/>
  <c r="O6729" i="19"/>
  <c r="P6729" i="19"/>
  <c r="O6750" i="19"/>
  <c r="P6750" i="19"/>
  <c r="O9090" i="19"/>
  <c r="P9090" i="19"/>
  <c r="O5807" i="19"/>
  <c r="P5807" i="19"/>
  <c r="O8496" i="19"/>
  <c r="P8496" i="19"/>
  <c r="O8405" i="19"/>
  <c r="P8405" i="19"/>
  <c r="O5083" i="19"/>
  <c r="P5083" i="19"/>
  <c r="O7595" i="19"/>
  <c r="P7595" i="19"/>
  <c r="O8462" i="19"/>
  <c r="P8462" i="19"/>
  <c r="O7968" i="19"/>
  <c r="P7968" i="19"/>
  <c r="O9056" i="19"/>
  <c r="P9056" i="19"/>
  <c r="O7625" i="19"/>
  <c r="P7625" i="19"/>
  <c r="O5988" i="19"/>
  <c r="P5988" i="19"/>
  <c r="O7679" i="19"/>
  <c r="P7679" i="19"/>
  <c r="O5637" i="19"/>
  <c r="P5637" i="19"/>
  <c r="O8293" i="19"/>
  <c r="P8293" i="19"/>
  <c r="O7215" i="19"/>
  <c r="P7215" i="19"/>
  <c r="O8400" i="19"/>
  <c r="P8400" i="19"/>
  <c r="O8287" i="19"/>
  <c r="P8287" i="19"/>
  <c r="O7019" i="19"/>
  <c r="P7019" i="19"/>
  <c r="O7374" i="19"/>
  <c r="P7374" i="19"/>
  <c r="O7737" i="19"/>
  <c r="P7737" i="19"/>
  <c r="O6387" i="19"/>
  <c r="P6387" i="19"/>
  <c r="O8767" i="19"/>
  <c r="P8767" i="19"/>
  <c r="O5933" i="19"/>
  <c r="P5933" i="19"/>
  <c r="O6191" i="19"/>
  <c r="P6191" i="19"/>
  <c r="O6939" i="19"/>
  <c r="P6939" i="19"/>
  <c r="O7284" i="19"/>
  <c r="P7284" i="19"/>
  <c r="O8718" i="19"/>
  <c r="P8718" i="19"/>
  <c r="O8733" i="19"/>
  <c r="P8733" i="19"/>
  <c r="O7165" i="19"/>
  <c r="P7165" i="19"/>
  <c r="O8491" i="19"/>
  <c r="P8491" i="19"/>
  <c r="P5714" i="19"/>
  <c r="O9097" i="19"/>
  <c r="P9097" i="19"/>
  <c r="O8659" i="19"/>
  <c r="P8659" i="19"/>
  <c r="O5972" i="19"/>
  <c r="P5972" i="19"/>
  <c r="O8025" i="19"/>
  <c r="P8025" i="19"/>
  <c r="O9142" i="19"/>
  <c r="P9142" i="19"/>
  <c r="O9217" i="19"/>
  <c r="P9217" i="19"/>
  <c r="O8933" i="19"/>
  <c r="P8933" i="19"/>
  <c r="O8910" i="19"/>
  <c r="P8910" i="19"/>
  <c r="O5488" i="19"/>
  <c r="P5488" i="19"/>
  <c r="O6555" i="19"/>
  <c r="P6555" i="19"/>
  <c r="O9216" i="19"/>
  <c r="P9216" i="19"/>
  <c r="O8551" i="19"/>
  <c r="P8551" i="19"/>
  <c r="O8186" i="19"/>
  <c r="P8186" i="19"/>
  <c r="O6067" i="19"/>
  <c r="P6067" i="19"/>
  <c r="O8643" i="19"/>
  <c r="P8643" i="19"/>
  <c r="O7616" i="19"/>
  <c r="P7616" i="19"/>
  <c r="O6988" i="19"/>
  <c r="P6988" i="19"/>
  <c r="O6312" i="19"/>
  <c r="P6312" i="19"/>
  <c r="O5463" i="19"/>
  <c r="P5463" i="19"/>
  <c r="P8644" i="19"/>
  <c r="O8991" i="19"/>
  <c r="P8991" i="19"/>
  <c r="O5750" i="19"/>
  <c r="P5750" i="19"/>
  <c r="O5772" i="19"/>
  <c r="P5772" i="19"/>
  <c r="O7870" i="19"/>
  <c r="P7870" i="19"/>
  <c r="P6848" i="19"/>
  <c r="O6943" i="19"/>
  <c r="P6943" i="19"/>
  <c r="O8262" i="19"/>
  <c r="P8262" i="19"/>
  <c r="O7868" i="19"/>
  <c r="P7868" i="19"/>
  <c r="O7257" i="19"/>
  <c r="P7257" i="19"/>
  <c r="O5534" i="19"/>
  <c r="P5534" i="19"/>
  <c r="O8342" i="19"/>
  <c r="P8342" i="19"/>
  <c r="O6170" i="19"/>
  <c r="P6170" i="19"/>
  <c r="O7256" i="19"/>
  <c r="P7256" i="19"/>
  <c r="O8379" i="19"/>
  <c r="P8379" i="19"/>
  <c r="O9064" i="19"/>
  <c r="P9064" i="19"/>
  <c r="O7312" i="19"/>
  <c r="P7312" i="19"/>
  <c r="O9252" i="19"/>
  <c r="P9252" i="19"/>
  <c r="O6134" i="19"/>
  <c r="P6134" i="19"/>
  <c r="O6837" i="19"/>
  <c r="P6837" i="19"/>
  <c r="O9492" i="19"/>
  <c r="P9492" i="19"/>
  <c r="O6890" i="19"/>
  <c r="P6890" i="19"/>
  <c r="O7722" i="19"/>
  <c r="P7722" i="19"/>
  <c r="O6654" i="19"/>
  <c r="P6654" i="19"/>
  <c r="O9392" i="19"/>
  <c r="P9392" i="19"/>
  <c r="O8918" i="19"/>
  <c r="P8918" i="19"/>
  <c r="O5416" i="19"/>
  <c r="P5416" i="19"/>
  <c r="O7100" i="19"/>
  <c r="P7100" i="19"/>
  <c r="O8223" i="19"/>
  <c r="P8223" i="19"/>
  <c r="O8177" i="19"/>
  <c r="P8177" i="19"/>
  <c r="O6986" i="19"/>
  <c r="P6986" i="19"/>
  <c r="O9425" i="19"/>
  <c r="P9425" i="19"/>
  <c r="O8110" i="19"/>
  <c r="P8110" i="19"/>
  <c r="O9494" i="19"/>
  <c r="P9494" i="19"/>
  <c r="O8850" i="19"/>
  <c r="P8850" i="19"/>
  <c r="O8349" i="19"/>
  <c r="P8349" i="19"/>
  <c r="O8331" i="19"/>
  <c r="P8331" i="19"/>
  <c r="O6539" i="19"/>
  <c r="P6539" i="19"/>
  <c r="O6222" i="19"/>
  <c r="P6222" i="19"/>
  <c r="O7839" i="19"/>
  <c r="P7839" i="19"/>
  <c r="O6882" i="19"/>
  <c r="P6882" i="19"/>
  <c r="O7717" i="19"/>
  <c r="P7717" i="19"/>
  <c r="O8758" i="19"/>
  <c r="P8758" i="19"/>
  <c r="O9327" i="19"/>
  <c r="P9327" i="19"/>
  <c r="O8943" i="19"/>
  <c r="P8943" i="19"/>
  <c r="O9491" i="19"/>
  <c r="P9491" i="19"/>
  <c r="O8737" i="19"/>
  <c r="P8737" i="19"/>
  <c r="O5710" i="19"/>
  <c r="P5710" i="19"/>
  <c r="O8782" i="19"/>
  <c r="P8782" i="19"/>
  <c r="O8301" i="19"/>
  <c r="P8301" i="19"/>
  <c r="O8912" i="19"/>
  <c r="P8912" i="19"/>
  <c r="O9116" i="19"/>
  <c r="P9116" i="19"/>
  <c r="O8944" i="19"/>
  <c r="P8944" i="19"/>
  <c r="O9205" i="19"/>
  <c r="P9205" i="19"/>
  <c r="O8957" i="19"/>
  <c r="P8957" i="19"/>
  <c r="O7758" i="19"/>
  <c r="P7758" i="19"/>
  <c r="O7918" i="19"/>
  <c r="P7918" i="19"/>
  <c r="O5967" i="19"/>
  <c r="P5967" i="19"/>
  <c r="O6301" i="19"/>
  <c r="P6301" i="19"/>
  <c r="O8397" i="19"/>
  <c r="P8397" i="19"/>
  <c r="O7740" i="19"/>
  <c r="P7740" i="19"/>
  <c r="O6958" i="19"/>
  <c r="P6958" i="19"/>
  <c r="O7562" i="19"/>
  <c r="P7562" i="19"/>
  <c r="O7345" i="19"/>
  <c r="P7345" i="19"/>
  <c r="O7992" i="19"/>
  <c r="P7992" i="19"/>
  <c r="O7230" i="19"/>
  <c r="P7230" i="19"/>
  <c r="O8307" i="19"/>
  <c r="P8307" i="19"/>
  <c r="O7479" i="19"/>
  <c r="P7479" i="19"/>
  <c r="O7662" i="19"/>
  <c r="P7662" i="19"/>
  <c r="O5813" i="19"/>
  <c r="P5813" i="19"/>
  <c r="O6800" i="19"/>
  <c r="P6800" i="19"/>
  <c r="O7738" i="19"/>
  <c r="P7738" i="19"/>
  <c r="O7691" i="19"/>
  <c r="P7691" i="19"/>
  <c r="O5793" i="19"/>
  <c r="P5793" i="19"/>
  <c r="O6167" i="19"/>
  <c r="P6167" i="19"/>
  <c r="O7468" i="19"/>
  <c r="P7468" i="19"/>
  <c r="O8834" i="19"/>
  <c r="P8834" i="19"/>
  <c r="O9367" i="19"/>
  <c r="P9367" i="19"/>
  <c r="O8434" i="19"/>
  <c r="P8434" i="19"/>
  <c r="O8492" i="19"/>
  <c r="P8492" i="19"/>
  <c r="O8781" i="19"/>
  <c r="P8781" i="19"/>
  <c r="O8939" i="19"/>
  <c r="P8939" i="19"/>
  <c r="O5802" i="19"/>
  <c r="P5802" i="19"/>
  <c r="O9504" i="19"/>
  <c r="P9504" i="19"/>
  <c r="O6135" i="19"/>
  <c r="P6135" i="19"/>
  <c r="O8427" i="19"/>
  <c r="P8427" i="19"/>
  <c r="O7390" i="19"/>
  <c r="P7390" i="19"/>
  <c r="O5443" i="19"/>
  <c r="P5443" i="19"/>
  <c r="O7333" i="19"/>
  <c r="P7333" i="19"/>
  <c r="O9514" i="19"/>
  <c r="P9514" i="19"/>
  <c r="O6821" i="19"/>
  <c r="P6821" i="19"/>
  <c r="O6960" i="19"/>
  <c r="P6960" i="19"/>
  <c r="O6615" i="19"/>
  <c r="P6615" i="19"/>
  <c r="O8433" i="19"/>
  <c r="P8433" i="19"/>
  <c r="O8459" i="19"/>
  <c r="P8459" i="19"/>
  <c r="O8752" i="19"/>
  <c r="P8752" i="19"/>
  <c r="O7396" i="19"/>
  <c r="P7396" i="19"/>
  <c r="O7652" i="19"/>
  <c r="P7652" i="19"/>
  <c r="O6260" i="19"/>
  <c r="P6260" i="19"/>
  <c r="O6438" i="19"/>
  <c r="P6438" i="19"/>
  <c r="O8625" i="19"/>
  <c r="P8625" i="19"/>
  <c r="O6684" i="19"/>
  <c r="P6684" i="19"/>
  <c r="O8648" i="19"/>
  <c r="P8648" i="19"/>
  <c r="O9068" i="19"/>
  <c r="P9068" i="19"/>
  <c r="O5984" i="19"/>
  <c r="P5984" i="19"/>
  <c r="O6214" i="19"/>
  <c r="P6214" i="19"/>
  <c r="O9129" i="19"/>
  <c r="P9129" i="19"/>
  <c r="O7502" i="19"/>
  <c r="P7502" i="19"/>
  <c r="O9427" i="19"/>
  <c r="P9427" i="19"/>
  <c r="O7569" i="19"/>
  <c r="P7569" i="19"/>
  <c r="O5827" i="19"/>
  <c r="P5827" i="19"/>
  <c r="O7702" i="19"/>
  <c r="P7702" i="19"/>
  <c r="O7726" i="19"/>
  <c r="P7726" i="19"/>
  <c r="O6657" i="19"/>
  <c r="P6657" i="19"/>
  <c r="O8374" i="19"/>
  <c r="P8374" i="19"/>
  <c r="O7706" i="19"/>
  <c r="P7706" i="19"/>
  <c r="O7343" i="19"/>
  <c r="P7343" i="19"/>
  <c r="O8449" i="19"/>
  <c r="P8449" i="19"/>
  <c r="O6919" i="19"/>
  <c r="P6919" i="19"/>
  <c r="O5527" i="19"/>
  <c r="P5527" i="19"/>
  <c r="O5510" i="19"/>
  <c r="P5510" i="19"/>
  <c r="O8997" i="19"/>
  <c r="P8997" i="19"/>
  <c r="O9078" i="19"/>
  <c r="P9078" i="19"/>
  <c r="O5953" i="19"/>
  <c r="P5953" i="19"/>
  <c r="P8192" i="19"/>
  <c r="O8756" i="19"/>
  <c r="P8756" i="19"/>
  <c r="O8367" i="19"/>
  <c r="P8367" i="19"/>
  <c r="O8173" i="19"/>
  <c r="P8173" i="19"/>
  <c r="O5768" i="19"/>
  <c r="P5768" i="19"/>
  <c r="O7669" i="19"/>
  <c r="P7669" i="19"/>
  <c r="O6108" i="19"/>
  <c r="P6108" i="19"/>
  <c r="O7398" i="19"/>
  <c r="P7398" i="19"/>
  <c r="O9517" i="19"/>
  <c r="P9517" i="19"/>
  <c r="O6584" i="19"/>
  <c r="P6584" i="19"/>
  <c r="O9158" i="19"/>
  <c r="P9158" i="19"/>
  <c r="O9545" i="19"/>
  <c r="P9545" i="19"/>
  <c r="P6728" i="19"/>
  <c r="O9062" i="19"/>
  <c r="P9062" i="19"/>
  <c r="O7434" i="19"/>
  <c r="P7434" i="19"/>
  <c r="O7368" i="19"/>
  <c r="P7368" i="19"/>
  <c r="P5467" i="19"/>
  <c r="O7323" i="19"/>
  <c r="P7323" i="19"/>
  <c r="O8447" i="19"/>
  <c r="P8447" i="19"/>
  <c r="O8808" i="19"/>
  <c r="P8808" i="19"/>
  <c r="O7142" i="19"/>
  <c r="P7142" i="19"/>
  <c r="O7317" i="19"/>
  <c r="P7317" i="19"/>
  <c r="O9047" i="19"/>
  <c r="P9047" i="19"/>
  <c r="O7855" i="19"/>
  <c r="P7855" i="19"/>
  <c r="O5080" i="19"/>
  <c r="P5080" i="19"/>
  <c r="O7213" i="19"/>
  <c r="P7213" i="19"/>
  <c r="O7235" i="19"/>
  <c r="P7235" i="19"/>
  <c r="O8495" i="19"/>
  <c r="P8495" i="19"/>
  <c r="O9095" i="19"/>
  <c r="P9095" i="19"/>
  <c r="O7216" i="19"/>
  <c r="P7216" i="19"/>
  <c r="O8285" i="19"/>
  <c r="P8285" i="19"/>
  <c r="O6415" i="19"/>
  <c r="P6415" i="19"/>
  <c r="O6765" i="19"/>
  <c r="P6765" i="19"/>
  <c r="O8439" i="19"/>
  <c r="P8439" i="19"/>
  <c r="O9105" i="19"/>
  <c r="P9105" i="19"/>
  <c r="P7226" i="19"/>
  <c r="O7610" i="19"/>
  <c r="P7610" i="19"/>
  <c r="O5771" i="19"/>
  <c r="P5771" i="19"/>
  <c r="O6626" i="19"/>
  <c r="P6626" i="19"/>
  <c r="O7724" i="19"/>
  <c r="P7724" i="19"/>
  <c r="O5088" i="19"/>
  <c r="P5088" i="19"/>
  <c r="O6762" i="19"/>
  <c r="P6762" i="19"/>
  <c r="O8226" i="19"/>
  <c r="P8226" i="19"/>
  <c r="O7047" i="19"/>
  <c r="P7047" i="19"/>
  <c r="O9561" i="19"/>
  <c r="P9561" i="19"/>
  <c r="O6156" i="19"/>
  <c r="P6156" i="19"/>
  <c r="O7477" i="19"/>
  <c r="P7477" i="19"/>
  <c r="O7461" i="19"/>
  <c r="P7461" i="19"/>
  <c r="O7631" i="19"/>
  <c r="P7631" i="19"/>
  <c r="O7561" i="19"/>
  <c r="P7561" i="19"/>
  <c r="O9137" i="19"/>
  <c r="P9137" i="19"/>
  <c r="O9136" i="19"/>
  <c r="P9136" i="19"/>
  <c r="O9260" i="19"/>
  <c r="P9260" i="19"/>
  <c r="O8634" i="19"/>
  <c r="P8634" i="19"/>
  <c r="O8690" i="19"/>
  <c r="P8690" i="19"/>
  <c r="O8913" i="19"/>
  <c r="P8913" i="19"/>
  <c r="O9010" i="19"/>
  <c r="P9010" i="19"/>
  <c r="O7609" i="19"/>
  <c r="P7609" i="19"/>
  <c r="O7859" i="19"/>
  <c r="P7859" i="19"/>
  <c r="O6029" i="19"/>
  <c r="P6029" i="19"/>
  <c r="O5581" i="19"/>
  <c r="P5581" i="19"/>
  <c r="O5432" i="19"/>
  <c r="P5432" i="19"/>
  <c r="O8952" i="19"/>
  <c r="P8952" i="19"/>
  <c r="O7254" i="19"/>
  <c r="P7254" i="19"/>
  <c r="O6682" i="19"/>
  <c r="P6682" i="19"/>
  <c r="O6410" i="19"/>
  <c r="P6410" i="19"/>
  <c r="O7245" i="19"/>
  <c r="P7245" i="19"/>
  <c r="P5700" i="19"/>
  <c r="O9551" i="19"/>
  <c r="P9551" i="19"/>
  <c r="O5659" i="19"/>
  <c r="P5659" i="19"/>
  <c r="O7193" i="19"/>
  <c r="P7193" i="19"/>
  <c r="O8392" i="19"/>
  <c r="P8392" i="19"/>
  <c r="O7532" i="19"/>
  <c r="P7532" i="19"/>
  <c r="O8196" i="19"/>
  <c r="P8196" i="19"/>
  <c r="O7578" i="19"/>
  <c r="P7578" i="19"/>
  <c r="O7802" i="19"/>
  <c r="P7802" i="19"/>
  <c r="O7470" i="19"/>
  <c r="P7470" i="19"/>
  <c r="O6846" i="19"/>
  <c r="P6846" i="19"/>
  <c r="O6502" i="19"/>
  <c r="P6502" i="19"/>
  <c r="O8211" i="19"/>
  <c r="P8211" i="19"/>
  <c r="O8004" i="19"/>
  <c r="P8004" i="19"/>
  <c r="O5731" i="19"/>
  <c r="P5731" i="19"/>
  <c r="O9077" i="19"/>
  <c r="P9077" i="19"/>
  <c r="O7857" i="19"/>
  <c r="P7857" i="19"/>
  <c r="O9122" i="19"/>
  <c r="P9122" i="19"/>
  <c r="O6326" i="19"/>
  <c r="P6326" i="19"/>
  <c r="P5938" i="19"/>
  <c r="O8915" i="19"/>
  <c r="P8915" i="19"/>
  <c r="P6466" i="19"/>
  <c r="O5929" i="19"/>
  <c r="P5929" i="19"/>
  <c r="O9383" i="19"/>
  <c r="P9383" i="19"/>
  <c r="O5998" i="19"/>
  <c r="P5998" i="19"/>
  <c r="O6941" i="19"/>
  <c r="P6941" i="19"/>
  <c r="O8229" i="19"/>
  <c r="P8229" i="19"/>
  <c r="O9359" i="19"/>
  <c r="P9359" i="19"/>
  <c r="O8840" i="19"/>
  <c r="P8840" i="19"/>
  <c r="O9451" i="19"/>
  <c r="P9451" i="19"/>
  <c r="O8941" i="19"/>
  <c r="P8941" i="19"/>
  <c r="O6712" i="19"/>
  <c r="P6712" i="19"/>
  <c r="O6739" i="19"/>
  <c r="P6739" i="19"/>
  <c r="O9107" i="19"/>
  <c r="P9107" i="19"/>
  <c r="O7626" i="19"/>
  <c r="P7626" i="19"/>
  <c r="O6239" i="19"/>
  <c r="P6239" i="19"/>
  <c r="O9328" i="19"/>
  <c r="P9328" i="19"/>
  <c r="O6740" i="19"/>
  <c r="P6740" i="19"/>
  <c r="O7309" i="19"/>
  <c r="P7309" i="19"/>
  <c r="O9149" i="19"/>
  <c r="P9149" i="19"/>
  <c r="O6053" i="19"/>
  <c r="P6053" i="19"/>
  <c r="O7682" i="19"/>
  <c r="P7682" i="19"/>
  <c r="O6889" i="19"/>
  <c r="P6889" i="19"/>
  <c r="O7046" i="19"/>
  <c r="P7046" i="19"/>
  <c r="O8103" i="19"/>
  <c r="P8103" i="19"/>
  <c r="O5958" i="19"/>
  <c r="P5958" i="19"/>
  <c r="O7995" i="19"/>
  <c r="P7995" i="19"/>
  <c r="O7697" i="19"/>
  <c r="P7697" i="19"/>
  <c r="O9211" i="19"/>
  <c r="P9211" i="19"/>
  <c r="O7914" i="19"/>
  <c r="P7914" i="19"/>
  <c r="O7665" i="19"/>
  <c r="P7665" i="19"/>
  <c r="O8925" i="19"/>
  <c r="P8925" i="19"/>
  <c r="O7122" i="19"/>
  <c r="P7122" i="19"/>
  <c r="O6753" i="19"/>
  <c r="P6753" i="19"/>
  <c r="O5458" i="19"/>
  <c r="P5458" i="19"/>
  <c r="O8429" i="19"/>
  <c r="P8429" i="19"/>
  <c r="O6190" i="19"/>
  <c r="P6190" i="19"/>
  <c r="O8684" i="19"/>
  <c r="P8684" i="19"/>
  <c r="O7972" i="19"/>
  <c r="P7972" i="19"/>
  <c r="O8531" i="19"/>
  <c r="P8531" i="19"/>
  <c r="O7441" i="19"/>
  <c r="P7441" i="19"/>
  <c r="O6495" i="19"/>
  <c r="P6495" i="19"/>
  <c r="O8596" i="19"/>
  <c r="P8596" i="19"/>
  <c r="O6084" i="19"/>
  <c r="P6084" i="19"/>
  <c r="O7050" i="19"/>
  <c r="P7050" i="19"/>
  <c r="O6787" i="19"/>
  <c r="P6787" i="19"/>
  <c r="O7147" i="19"/>
  <c r="P7147" i="19"/>
  <c r="O8938" i="19"/>
  <c r="P8938" i="19"/>
  <c r="O8236" i="19"/>
  <c r="P8236" i="19"/>
  <c r="O5792" i="19"/>
  <c r="P5792" i="19"/>
  <c r="O8968" i="19"/>
  <c r="P8968" i="19"/>
  <c r="O9178" i="19"/>
  <c r="P9178" i="19"/>
  <c r="O8874" i="19"/>
  <c r="P8874" i="19"/>
  <c r="O8182" i="19"/>
  <c r="P8182" i="19"/>
  <c r="O6381" i="19"/>
  <c r="P6381" i="19"/>
  <c r="P8739" i="19"/>
  <c r="O6857" i="19"/>
  <c r="P6857" i="19"/>
  <c r="O7311" i="19"/>
  <c r="P7311" i="19"/>
  <c r="O6101" i="19"/>
  <c r="P6101" i="19"/>
  <c r="O8833" i="19"/>
  <c r="P8833" i="19"/>
  <c r="O5733" i="19"/>
  <c r="P5733" i="19"/>
  <c r="O6985" i="19"/>
  <c r="P6985" i="19"/>
  <c r="O6476" i="19"/>
  <c r="P6476" i="19"/>
  <c r="O5742" i="19"/>
  <c r="P5742" i="19"/>
  <c r="O6457" i="19"/>
  <c r="P6457" i="19"/>
  <c r="O6204" i="19"/>
  <c r="P6204" i="19"/>
  <c r="O8870" i="19"/>
  <c r="P8870" i="19"/>
  <c r="O5945" i="19"/>
  <c r="P5945" i="19"/>
  <c r="O9402" i="19"/>
  <c r="P9402" i="19"/>
  <c r="O9540" i="19"/>
  <c r="P9540" i="19"/>
  <c r="O5980" i="19"/>
  <c r="P5980" i="19"/>
  <c r="O7060" i="19"/>
  <c r="P7060" i="19"/>
  <c r="O6132" i="19"/>
  <c r="P6132" i="19"/>
  <c r="O5892" i="19"/>
  <c r="P5892" i="19"/>
  <c r="O9159" i="19"/>
  <c r="P9159" i="19"/>
  <c r="P5081" i="19"/>
  <c r="O5470" i="19"/>
  <c r="P5470" i="19"/>
  <c r="O8498" i="19"/>
  <c r="P8498" i="19"/>
  <c r="O8836" i="19"/>
  <c r="P8836" i="19"/>
  <c r="O6815" i="19"/>
  <c r="P6815" i="19"/>
  <c r="O5663" i="19"/>
  <c r="P5663" i="19"/>
  <c r="O6664" i="19"/>
  <c r="P6664" i="19"/>
  <c r="O6003" i="19"/>
  <c r="P6003" i="19"/>
  <c r="O6429" i="19"/>
  <c r="P6429" i="19"/>
  <c r="O6688" i="19"/>
  <c r="P6688" i="19"/>
  <c r="O8043" i="19"/>
  <c r="P8043" i="19"/>
  <c r="O7897" i="19"/>
  <c r="P7897" i="19"/>
  <c r="O6814" i="19"/>
  <c r="P6814" i="19"/>
  <c r="O6231" i="19"/>
  <c r="P6231" i="19"/>
  <c r="O5833" i="19"/>
  <c r="P5833" i="19"/>
  <c r="O5809" i="19"/>
  <c r="P5809" i="19"/>
  <c r="O6901" i="19"/>
  <c r="P6901" i="19"/>
  <c r="O6992" i="19"/>
  <c r="P6992" i="19"/>
  <c r="O8152" i="19"/>
  <c r="P8152" i="19"/>
  <c r="O6321" i="19"/>
  <c r="P6321" i="19"/>
  <c r="O8253" i="19"/>
  <c r="P8253" i="19"/>
  <c r="O8329" i="19"/>
  <c r="P8329" i="19"/>
  <c r="O6109" i="19"/>
  <c r="P6109" i="19"/>
  <c r="O8279" i="19"/>
  <c r="P8279" i="19"/>
  <c r="O7692" i="19"/>
  <c r="P7692" i="19"/>
  <c r="O5900" i="19"/>
  <c r="P5900" i="19"/>
  <c r="O6352" i="19"/>
  <c r="P6352" i="19"/>
  <c r="O8502" i="19"/>
  <c r="P8502" i="19"/>
  <c r="O5628" i="19"/>
  <c r="P5628" i="19"/>
  <c r="O8218" i="19"/>
  <c r="P8218" i="19"/>
  <c r="O5779" i="19"/>
  <c r="P5779" i="19"/>
  <c r="O7353" i="19"/>
  <c r="P7353" i="19"/>
  <c r="O8277" i="19"/>
  <c r="P8277" i="19"/>
  <c r="O9075" i="19"/>
  <c r="P9075" i="19"/>
  <c r="O7420" i="19"/>
  <c r="P7420" i="19"/>
  <c r="O6015" i="19"/>
  <c r="P6015" i="19"/>
  <c r="O7425" i="19"/>
  <c r="P7425" i="19"/>
  <c r="O8460" i="19"/>
  <c r="P8460" i="19"/>
  <c r="O7493" i="19"/>
  <c r="P7493" i="19"/>
  <c r="O7567" i="19"/>
  <c r="P7567" i="19"/>
  <c r="O6727" i="19"/>
  <c r="P6727" i="19"/>
  <c r="O8188" i="19"/>
  <c r="P8188" i="19"/>
  <c r="O5508" i="19"/>
  <c r="P5508" i="19"/>
  <c r="O9262" i="19"/>
  <c r="P9262" i="19"/>
  <c r="O8503" i="19"/>
  <c r="P8503" i="19"/>
  <c r="O8235" i="19"/>
  <c r="P8235" i="19"/>
  <c r="O5989" i="19"/>
  <c r="P5989" i="19"/>
  <c r="O5778" i="19"/>
  <c r="P5778" i="19"/>
  <c r="O7630" i="19"/>
  <c r="P7630" i="19"/>
  <c r="O8032" i="19"/>
  <c r="P8032" i="19"/>
  <c r="O8134" i="19"/>
  <c r="P8134" i="19"/>
  <c r="O9473" i="19"/>
  <c r="P9473" i="19"/>
  <c r="O7194" i="19"/>
  <c r="P7194" i="19"/>
  <c r="O8212" i="19"/>
  <c r="P8212" i="19"/>
  <c r="O9224" i="19"/>
  <c r="P9224" i="19"/>
  <c r="O6900" i="19"/>
  <c r="P6900" i="19"/>
  <c r="O8013" i="19"/>
  <c r="P8013" i="19"/>
  <c r="O8050" i="19"/>
  <c r="P8050" i="19"/>
  <c r="O9102" i="19"/>
  <c r="P9102" i="19"/>
  <c r="O6702" i="19"/>
  <c r="P6702" i="19"/>
  <c r="O6059" i="19"/>
  <c r="P6059" i="19"/>
  <c r="O7206" i="19"/>
  <c r="P7206" i="19"/>
  <c r="O5730" i="19"/>
  <c r="P5730" i="19"/>
  <c r="O7304" i="19"/>
  <c r="P7304" i="19"/>
  <c r="O5451" i="19"/>
  <c r="P5451" i="19"/>
  <c r="O7602" i="19"/>
  <c r="P7602" i="19"/>
  <c r="O7787" i="19"/>
  <c r="P7787" i="19"/>
  <c r="O6159" i="19"/>
  <c r="P6159" i="19"/>
  <c r="O9486" i="19"/>
  <c r="P9486" i="19"/>
  <c r="O7634" i="19"/>
  <c r="P7634" i="19"/>
  <c r="O5417" i="19"/>
  <c r="P5417" i="19"/>
  <c r="O7315" i="19"/>
  <c r="P7315" i="19"/>
  <c r="O9164" i="19"/>
  <c r="P9164" i="19"/>
  <c r="O5789" i="19"/>
  <c r="P5789" i="19"/>
  <c r="O6524" i="19"/>
  <c r="P6524" i="19"/>
  <c r="O8867" i="19"/>
  <c r="P8867" i="19"/>
  <c r="O6175" i="19"/>
  <c r="P6175" i="19"/>
  <c r="O7926" i="19"/>
  <c r="P7926" i="19"/>
  <c r="O8749" i="19"/>
  <c r="P8749" i="19"/>
  <c r="O7018" i="19"/>
  <c r="P7018" i="19"/>
  <c r="O8039" i="19"/>
  <c r="P8039" i="19"/>
  <c r="O6217" i="19"/>
  <c r="P6217" i="19"/>
  <c r="O8187" i="19"/>
  <c r="P8187" i="19"/>
  <c r="O7967" i="19"/>
  <c r="P7967" i="19"/>
  <c r="O8292" i="19"/>
  <c r="P8292" i="19"/>
  <c r="O8020" i="19"/>
  <c r="P8020" i="19"/>
  <c r="O9292" i="19"/>
  <c r="P9292" i="19"/>
  <c r="O8158" i="19"/>
  <c r="P8158" i="19"/>
  <c r="O7430" i="19"/>
  <c r="P7430" i="19"/>
  <c r="O8854" i="19"/>
  <c r="P8854" i="19"/>
  <c r="O6271" i="19"/>
  <c r="P6271" i="19"/>
  <c r="O9245" i="19"/>
  <c r="P9245" i="19"/>
  <c r="O7683" i="19"/>
  <c r="P7683" i="19"/>
  <c r="O7350" i="19"/>
  <c r="P7350" i="19"/>
  <c r="O8343" i="19"/>
  <c r="P8343" i="19"/>
  <c r="O6154" i="19"/>
  <c r="P6154" i="19"/>
  <c r="O8830" i="19"/>
  <c r="P8830" i="19"/>
  <c r="O8261" i="19"/>
  <c r="P8261" i="19"/>
  <c r="O7371" i="19"/>
  <c r="P7371" i="19"/>
  <c r="P7754" i="19"/>
  <c r="O6706" i="19"/>
  <c r="P6706" i="19"/>
  <c r="O9008" i="19"/>
  <c r="P9008" i="19"/>
  <c r="O7772" i="19"/>
  <c r="P7772" i="19"/>
  <c r="O7597" i="19"/>
  <c r="P7597" i="19"/>
  <c r="O6446" i="19"/>
  <c r="P6446" i="19"/>
  <c r="O8593" i="19"/>
  <c r="P8593" i="19"/>
  <c r="O5616" i="19"/>
  <c r="P5616" i="19"/>
  <c r="O5643" i="19"/>
  <c r="P5643" i="19"/>
  <c r="O7520" i="19"/>
  <c r="P7520" i="19"/>
  <c r="O6241" i="19"/>
  <c r="P6241" i="19"/>
  <c r="O8321" i="19"/>
  <c r="P8321" i="19"/>
  <c r="O9109" i="19"/>
  <c r="P9109" i="19"/>
  <c r="O7749" i="19"/>
  <c r="P7749" i="19"/>
  <c r="O5667" i="19"/>
  <c r="P5667" i="19"/>
  <c r="O5806" i="19"/>
  <c r="P5806" i="19"/>
  <c r="O7824" i="19"/>
  <c r="P7824" i="19"/>
  <c r="O6118" i="19"/>
  <c r="P6118" i="19"/>
  <c r="O8705" i="19"/>
  <c r="P8705" i="19"/>
  <c r="O7540" i="19"/>
  <c r="P7540" i="19"/>
  <c r="O8257" i="19"/>
  <c r="P8257" i="19"/>
  <c r="O6497" i="19"/>
  <c r="P6497" i="19"/>
  <c r="O8131" i="19"/>
  <c r="P8131" i="19"/>
  <c r="O7447" i="19"/>
  <c r="P7447" i="19"/>
  <c r="O6811" i="19"/>
  <c r="P6811" i="19"/>
  <c r="O6523" i="19"/>
  <c r="P6523" i="19"/>
  <c r="O6378" i="19"/>
  <c r="P6378" i="19"/>
  <c r="O6493" i="19"/>
  <c r="P6493" i="19"/>
  <c r="O6735" i="19"/>
  <c r="P6735" i="19"/>
  <c r="O6763" i="19"/>
  <c r="P6763" i="19"/>
  <c r="O9388" i="19"/>
  <c r="P9388" i="19"/>
  <c r="O8015" i="19"/>
  <c r="P8015" i="19"/>
  <c r="O7536" i="19"/>
  <c r="P7536" i="19"/>
  <c r="O7696" i="19"/>
  <c r="P7696" i="19"/>
  <c r="O6563" i="19"/>
  <c r="P6563" i="19"/>
  <c r="O9199" i="19"/>
  <c r="P9199" i="19"/>
  <c r="O5675" i="19"/>
  <c r="P5675" i="19"/>
  <c r="O5922" i="19"/>
  <c r="P5922" i="19"/>
  <c r="O5631" i="19"/>
  <c r="P5631" i="19"/>
  <c r="O5976" i="19"/>
  <c r="P5976" i="19"/>
  <c r="O8799" i="19"/>
  <c r="P8799" i="19"/>
  <c r="O5085" i="19"/>
  <c r="P5085" i="19"/>
  <c r="O5419" i="19"/>
  <c r="P5419" i="19"/>
  <c r="O7711" i="19"/>
  <c r="P7711" i="19"/>
  <c r="O6020" i="19"/>
  <c r="P6020" i="19"/>
  <c r="O6377" i="19"/>
  <c r="P6377" i="19"/>
  <c r="O5590" i="19"/>
  <c r="P5590" i="19"/>
  <c r="O6434" i="19"/>
  <c r="P6434" i="19"/>
  <c r="O7834" i="19"/>
  <c r="P7834" i="19"/>
  <c r="B5486" i="19"/>
  <c r="B5630" i="19"/>
  <c r="B6026" i="19"/>
  <c r="B5992" i="19"/>
  <c r="B5874" i="19"/>
  <c r="B6055" i="19"/>
  <c r="B6060" i="19"/>
  <c r="B6077" i="19"/>
  <c r="B6027" i="19"/>
  <c r="B5838" i="19"/>
  <c r="B6023" i="19"/>
  <c r="B5939" i="19"/>
  <c r="B5956" i="19"/>
  <c r="B5878" i="19"/>
  <c r="B6150" i="19"/>
  <c r="B6095" i="19"/>
  <c r="B5852" i="19"/>
  <c r="B5962" i="19"/>
  <c r="B6018" i="19"/>
  <c r="B5930" i="19"/>
  <c r="B6007" i="19"/>
  <c r="B6008" i="19"/>
  <c r="B5875" i="19"/>
  <c r="B6028" i="19"/>
  <c r="B6128" i="19"/>
  <c r="B6103" i="19"/>
  <c r="B5881" i="19"/>
  <c r="B5760" i="19"/>
  <c r="B6002" i="19"/>
  <c r="B6016" i="19"/>
  <c r="B6083" i="19"/>
  <c r="B5788" i="19"/>
  <c r="B6063" i="19"/>
  <c r="B5927" i="19"/>
  <c r="B6048" i="19"/>
  <c r="B5850" i="19"/>
  <c r="B5977" i="19"/>
  <c r="B5811" i="19"/>
  <c r="B5767" i="19"/>
  <c r="B5864" i="19"/>
  <c r="B6068" i="19"/>
  <c r="B5911" i="19"/>
  <c r="B6052" i="19"/>
  <c r="B5888" i="19"/>
  <c r="B5804" i="19"/>
  <c r="B6092" i="19"/>
  <c r="B6000" i="19"/>
  <c r="B6107" i="19"/>
  <c r="B5770" i="19"/>
  <c r="B6006" i="19"/>
  <c r="B5866" i="19"/>
  <c r="B5924" i="19"/>
  <c r="B5805" i="19"/>
  <c r="B5876" i="19"/>
  <c r="B6124" i="19"/>
  <c r="B6148" i="19"/>
  <c r="B5816" i="19"/>
  <c r="B5950" i="19"/>
  <c r="B6133" i="19"/>
  <c r="B5814" i="19"/>
  <c r="B5995" i="19"/>
  <c r="B5920" i="19"/>
  <c r="B5987" i="19"/>
  <c r="B6088" i="19"/>
  <c r="B6041" i="19"/>
  <c r="B6125" i="19"/>
  <c r="B5859" i="19"/>
  <c r="B6022" i="19"/>
  <c r="B5918" i="19"/>
  <c r="B5905" i="19"/>
  <c r="B5882" i="19"/>
  <c r="B5961" i="19"/>
  <c r="B5867" i="19"/>
  <c r="B5795" i="19"/>
  <c r="B5941" i="19"/>
  <c r="B5818" i="19"/>
  <c r="B6114" i="19"/>
  <c r="B6105" i="19"/>
  <c r="B5763" i="19"/>
  <c r="B5870" i="19"/>
  <c r="B5819" i="19"/>
  <c r="B5826" i="19"/>
  <c r="B5782" i="19"/>
  <c r="B5917" i="19"/>
  <c r="B5914" i="19"/>
  <c r="B6129" i="19"/>
  <c r="B5824" i="19"/>
  <c r="B5825" i="19"/>
  <c r="B5983" i="19"/>
  <c r="B6025" i="19"/>
  <c r="B5863" i="19"/>
  <c r="B6147" i="19"/>
  <c r="B5845" i="19"/>
  <c r="B6061" i="19"/>
  <c r="B5964" i="19"/>
  <c r="B5971" i="19"/>
  <c r="B5797" i="19"/>
  <c r="B6138" i="19"/>
  <c r="B5783" i="19"/>
  <c r="B6087" i="19"/>
  <c r="B5853" i="19"/>
  <c r="B5791" i="19"/>
  <c r="B5937" i="19"/>
  <c r="B5986" i="19"/>
  <c r="B5775" i="19"/>
  <c r="B5784" i="19"/>
  <c r="B5921" i="19"/>
  <c r="B5952" i="19"/>
  <c r="B6149" i="19"/>
  <c r="B5908" i="19"/>
  <c r="B5985" i="19"/>
  <c r="B5916" i="19"/>
  <c r="B6051" i="19"/>
  <c r="B6094" i="19"/>
  <c r="B5946" i="19"/>
  <c r="B5780" i="19"/>
  <c r="B5901" i="19"/>
  <c r="B6085" i="19"/>
  <c r="B6116" i="19"/>
  <c r="B6039" i="19"/>
  <c r="B6037" i="19"/>
  <c r="B5764" i="19"/>
  <c r="B6073" i="19"/>
  <c r="B6005" i="19"/>
  <c r="B5959" i="19"/>
  <c r="B5990" i="19"/>
  <c r="B6024" i="19"/>
  <c r="B6057" i="19"/>
  <c r="B5897" i="19"/>
  <c r="B5821" i="19"/>
  <c r="B6034" i="19"/>
  <c r="B5869" i="19"/>
  <c r="B5868" i="19"/>
  <c r="B5991" i="19"/>
  <c r="B5815" i="19"/>
  <c r="B6078" i="19"/>
  <c r="B6044" i="19"/>
  <c r="B6090" i="19"/>
  <c r="B6146" i="19"/>
  <c r="B6141" i="19"/>
  <c r="B5873" i="19"/>
  <c r="B5812" i="19"/>
  <c r="B5769" i="19"/>
  <c r="B5855" i="19"/>
  <c r="B5997" i="19"/>
  <c r="B6145" i="19"/>
  <c r="B5796" i="19"/>
  <c r="B6100" i="19"/>
  <c r="B6065" i="19"/>
  <c r="B5798" i="19"/>
  <c r="B6033" i="19"/>
  <c r="B6046" i="19"/>
  <c r="B5887" i="19"/>
  <c r="B5865" i="19"/>
  <c r="B5759" i="19"/>
  <c r="B6106" i="19"/>
  <c r="B5858" i="19"/>
  <c r="B5817" i="19"/>
  <c r="B5982" i="19"/>
  <c r="B5928" i="19"/>
  <c r="B6104" i="19"/>
  <c r="B6013" i="19"/>
  <c r="B6144" i="19"/>
  <c r="B6014" i="19"/>
  <c r="B5836" i="19"/>
  <c r="B6019" i="19"/>
  <c r="B5871" i="19"/>
  <c r="B6035" i="19"/>
  <c r="B6074" i="19"/>
  <c r="B5996" i="19"/>
  <c r="B5932" i="19"/>
  <c r="B6158" i="19"/>
  <c r="B5907" i="19"/>
  <c r="B5942" i="19"/>
  <c r="B6064" i="19"/>
  <c r="B6081" i="19"/>
  <c r="B6093" i="19"/>
  <c r="B5903" i="19"/>
  <c r="B5935" i="19"/>
  <c r="B5861" i="19"/>
  <c r="B6032" i="19"/>
  <c r="B5966" i="19"/>
  <c r="B5781" i="19"/>
  <c r="B6097" i="19"/>
  <c r="B5840" i="19"/>
  <c r="B5895" i="19"/>
  <c r="B5885" i="19"/>
  <c r="B5835" i="19"/>
  <c r="B5891" i="19"/>
  <c r="B6012" i="19"/>
  <c r="B5955" i="19"/>
  <c r="B6130" i="19"/>
  <c r="B6049" i="19"/>
  <c r="B5949" i="19"/>
  <c r="B5913" i="19"/>
  <c r="B5965" i="19"/>
  <c r="B5902" i="19"/>
  <c r="B5994" i="19"/>
  <c r="B5934" i="19"/>
  <c r="B5890" i="19"/>
  <c r="B5940" i="19"/>
  <c r="B5822" i="19"/>
  <c r="B6152" i="19"/>
  <c r="B5884" i="19"/>
  <c r="B6140" i="19"/>
  <c r="B5944" i="19"/>
  <c r="B6042" i="19"/>
  <c r="B5799" i="19"/>
  <c r="B5839" i="19"/>
  <c r="B6113" i="19"/>
  <c r="B5981" i="19"/>
  <c r="B5973" i="19"/>
  <c r="B5843" i="19"/>
  <c r="B5846" i="19"/>
  <c r="B5898" i="19"/>
  <c r="B5820" i="19"/>
  <c r="B5972" i="19"/>
  <c r="B5772" i="19"/>
  <c r="B5919" i="19"/>
  <c r="B5967" i="19"/>
  <c r="B5813" i="19"/>
  <c r="B5793" i="19"/>
  <c r="B5802" i="19"/>
  <c r="B6135" i="19"/>
  <c r="B5984" i="19"/>
  <c r="B5827" i="19"/>
  <c r="B5953" i="19"/>
  <c r="B5768" i="19"/>
  <c r="B6108" i="19"/>
  <c r="B5771" i="19"/>
  <c r="B6156" i="19"/>
  <c r="B6029" i="19"/>
  <c r="B6153" i="19"/>
  <c r="B5929" i="19"/>
  <c r="B5998" i="19"/>
  <c r="B6053" i="19"/>
  <c r="B5958" i="19"/>
  <c r="B6084" i="19"/>
  <c r="B5792" i="19"/>
  <c r="B5945" i="19"/>
  <c r="B5980" i="19"/>
  <c r="B6132" i="19"/>
  <c r="B5892" i="19"/>
  <c r="B6003" i="19"/>
  <c r="B5833" i="19"/>
  <c r="B5936" i="19"/>
  <c r="B5823" i="19"/>
  <c r="B5954" i="19"/>
  <c r="B5889" i="19"/>
  <c r="B5762" i="19"/>
  <c r="B5909" i="19"/>
  <c r="B5807" i="19"/>
  <c r="B5988" i="19"/>
  <c r="B6079" i="19"/>
  <c r="B6021" i="19"/>
  <c r="B6031" i="19"/>
  <c r="B6091" i="19"/>
  <c r="B5951" i="19"/>
  <c r="B5776" i="19"/>
  <c r="B6115" i="19"/>
  <c r="B6040" i="19"/>
  <c r="B5765" i="19"/>
  <c r="B6054" i="19"/>
  <c r="B5912" i="19"/>
  <c r="B6126" i="19"/>
  <c r="B6066" i="19"/>
  <c r="B6155" i="19"/>
  <c r="B5860" i="19"/>
  <c r="B6143" i="19"/>
  <c r="B6142" i="19"/>
  <c r="B5837" i="19"/>
  <c r="B6122" i="19"/>
  <c r="B6072" i="19"/>
  <c r="B6050" i="19"/>
  <c r="B5842" i="19"/>
  <c r="B6017" i="19"/>
  <c r="B5906" i="19"/>
  <c r="B6010" i="19"/>
  <c r="B6043" i="19"/>
  <c r="B5851" i="19"/>
  <c r="B6111" i="19"/>
  <c r="B5773" i="19"/>
  <c r="B6102" i="19"/>
  <c r="B6001" i="19"/>
  <c r="B6109" i="19"/>
  <c r="B5900" i="19"/>
  <c r="B5779" i="19"/>
  <c r="B6015" i="19"/>
  <c r="B5989" i="19"/>
  <c r="B5778" i="19"/>
  <c r="B6059" i="19"/>
  <c r="B6159" i="19"/>
  <c r="B5789" i="19"/>
  <c r="B6154" i="19"/>
  <c r="B5806" i="19"/>
  <c r="B6118" i="19"/>
  <c r="B5922" i="19"/>
  <c r="B5976" i="19"/>
  <c r="B6020" i="19"/>
  <c r="B5532" i="19"/>
  <c r="B5580" i="19"/>
  <c r="B5479" i="19"/>
  <c r="B5727" i="19"/>
  <c r="B5651" i="19"/>
  <c r="B5635" i="19"/>
  <c r="B5708" i="19"/>
  <c r="B5549" i="19"/>
  <c r="B5585" i="19"/>
  <c r="B5697" i="19"/>
  <c r="B5601" i="19"/>
  <c r="B5521" i="19"/>
  <c r="B5584" i="19"/>
  <c r="B5735" i="19"/>
  <c r="B5717" i="19"/>
  <c r="B5756" i="19"/>
  <c r="B5681" i="19"/>
  <c r="B5652" i="19"/>
  <c r="B5529" i="19"/>
  <c r="B5583" i="19"/>
  <c r="B5610" i="19"/>
  <c r="B5556" i="19"/>
  <c r="B5633" i="19"/>
  <c r="B5572" i="19"/>
  <c r="B5614" i="19"/>
  <c r="B5726" i="19"/>
  <c r="B5514" i="19"/>
  <c r="B5431" i="19"/>
  <c r="B5415" i="19"/>
  <c r="B5701" i="19"/>
  <c r="B5512" i="19"/>
  <c r="B5632" i="19"/>
  <c r="B5619" i="19"/>
  <c r="B5489" i="19"/>
  <c r="B5454" i="19"/>
  <c r="B5692" i="19"/>
  <c r="B5492" i="19"/>
  <c r="B5488" i="19"/>
  <c r="B5534" i="19"/>
  <c r="B5451" i="19"/>
  <c r="B5453" i="19"/>
  <c r="B5680" i="19"/>
  <c r="B5520" i="19"/>
  <c r="B5420" i="19"/>
  <c r="B5496" i="19"/>
  <c r="B5755" i="19"/>
  <c r="B5741" i="19"/>
  <c r="B5100" i="19"/>
  <c r="B5794" i="19"/>
  <c r="B5854" i="19"/>
  <c r="B5787" i="19"/>
  <c r="B6120" i="19"/>
  <c r="B5896" i="19"/>
  <c r="B5968" i="19"/>
  <c r="B5857" i="19"/>
  <c r="B6004" i="19"/>
  <c r="B6099" i="19"/>
  <c r="B5847" i="19"/>
  <c r="B5963" i="19"/>
  <c r="B5829" i="19"/>
  <c r="B5785" i="19"/>
  <c r="B6036" i="19"/>
  <c r="B5766" i="19"/>
  <c r="B6011" i="19"/>
  <c r="B6139" i="19"/>
  <c r="B5761" i="19"/>
  <c r="B5803" i="19"/>
  <c r="B5948" i="19"/>
  <c r="B5904" i="19"/>
  <c r="B6062" i="19"/>
  <c r="B5862" i="19"/>
  <c r="B5999" i="19"/>
  <c r="B6038" i="19"/>
  <c r="B5834" i="19"/>
  <c r="B5849" i="19"/>
  <c r="B6009" i="19"/>
  <c r="B5800" i="19"/>
  <c r="B5537" i="19"/>
  <c r="B6080" i="19"/>
  <c r="B6121" i="19"/>
  <c r="B5960" i="19"/>
  <c r="B5957" i="19"/>
  <c r="B6030" i="19"/>
  <c r="B5926" i="19"/>
  <c r="B6119" i="19"/>
  <c r="B5883" i="19"/>
  <c r="B5979" i="19"/>
  <c r="B6151" i="19"/>
  <c r="B6056" i="19"/>
  <c r="B6157" i="19"/>
  <c r="B6070" i="19"/>
  <c r="B6071" i="19"/>
  <c r="B5801" i="19"/>
  <c r="B6137" i="19"/>
  <c r="B5848" i="19"/>
  <c r="B5872" i="19"/>
  <c r="B6136" i="19"/>
  <c r="B5828" i="19"/>
  <c r="B6123" i="19"/>
  <c r="B6096" i="19"/>
  <c r="B5808" i="19"/>
  <c r="B5933" i="19"/>
  <c r="B6067" i="19"/>
  <c r="B6134" i="19"/>
  <c r="B6101" i="19"/>
  <c r="B5809" i="19"/>
  <c r="B5880" i="19"/>
  <c r="B6110" i="19"/>
  <c r="B5978" i="19"/>
  <c r="B5993" i="19"/>
  <c r="B6127" i="19"/>
  <c r="B5699" i="19"/>
  <c r="B5476" i="19"/>
  <c r="B5662" i="19"/>
  <c r="B5655" i="19"/>
  <c r="B5455" i="19"/>
  <c r="B5658" i="19"/>
  <c r="B5442" i="19"/>
  <c r="B5664" i="19"/>
  <c r="B5429" i="19"/>
  <c r="B5621" i="19"/>
  <c r="B5457" i="19"/>
  <c r="B5736" i="19"/>
  <c r="B5490" i="19"/>
  <c r="B5531" i="19"/>
  <c r="B5421" i="19"/>
  <c r="B5577" i="19"/>
  <c r="B5498" i="19"/>
  <c r="B5425" i="19"/>
  <c r="B5604" i="19"/>
  <c r="B5711" i="19"/>
  <c r="B5571" i="19"/>
  <c r="B5613" i="19"/>
  <c r="B5446" i="19"/>
  <c r="B5414" i="19"/>
  <c r="B5475" i="19"/>
  <c r="B5673" i="19"/>
  <c r="B5749" i="19"/>
  <c r="B5722" i="19"/>
  <c r="B5082" i="19"/>
  <c r="B5721" i="19"/>
  <c r="B5441" i="19"/>
  <c r="B5545" i="19"/>
  <c r="B5524" i="19"/>
  <c r="B5640" i="19"/>
  <c r="B5703" i="19"/>
  <c r="B5698" i="19"/>
  <c r="B5462" i="19"/>
  <c r="B5599" i="19"/>
  <c r="B5569" i="19"/>
  <c r="B5561" i="19"/>
  <c r="B5745" i="19"/>
  <c r="B5474" i="19"/>
  <c r="B5517" i="19"/>
  <c r="B5639" i="19"/>
  <c r="B5688" i="19"/>
  <c r="B5494" i="19"/>
  <c r="B5625" i="19"/>
  <c r="B5566" i="19"/>
  <c r="B5449" i="19"/>
  <c r="B5540" i="19"/>
  <c r="B5541" i="19"/>
  <c r="B5723" i="19"/>
  <c r="B5679" i="19"/>
  <c r="B5666" i="19"/>
  <c r="B5435" i="19"/>
  <c r="B5439" i="19"/>
  <c r="B5445" i="19"/>
  <c r="B5589" i="19"/>
  <c r="B5665" i="19"/>
  <c r="B5747" i="19"/>
  <c r="B5543" i="19"/>
  <c r="B5676" i="19"/>
  <c r="B5564" i="19"/>
  <c r="B5596" i="19"/>
  <c r="B5677" i="19"/>
  <c r="B5706" i="19"/>
  <c r="B5627" i="19"/>
  <c r="B5743" i="19"/>
  <c r="B5503" i="19"/>
  <c r="B5660" i="19"/>
  <c r="B5713" i="19"/>
  <c r="B5656" i="19"/>
  <c r="B5598" i="19"/>
  <c r="B5715" i="19"/>
  <c r="B5748" i="19"/>
  <c r="B5434" i="19"/>
  <c r="B5602" i="19"/>
  <c r="B5626" i="19"/>
  <c r="B5500" i="19"/>
  <c r="B5538" i="19"/>
  <c r="B5684" i="19"/>
  <c r="B5507" i="19"/>
  <c r="B5591" i="19"/>
  <c r="B5594" i="19"/>
  <c r="B5499" i="19"/>
  <c r="B5623" i="19"/>
  <c r="B5465" i="19"/>
  <c r="B5086" i="19"/>
  <c r="B5468" i="19"/>
  <c r="B5460" i="19"/>
  <c r="B5634" i="19"/>
  <c r="B5482" i="19"/>
  <c r="B5636" i="19"/>
  <c r="B5546" i="19"/>
  <c r="B5751" i="19"/>
  <c r="B5668" i="19"/>
  <c r="B5558" i="19"/>
  <c r="B5712" i="19"/>
  <c r="B5576" i="19"/>
  <c r="B5644" i="19"/>
  <c r="B5574" i="19"/>
  <c r="B5427" i="19"/>
  <c r="B5437" i="19"/>
  <c r="B5469" i="19"/>
  <c r="B5691" i="19"/>
  <c r="B5424" i="19"/>
  <c r="B5523" i="19"/>
  <c r="B5501" i="19"/>
  <c r="B5550" i="19"/>
  <c r="B5649" i="19"/>
  <c r="B5472" i="19"/>
  <c r="B5746" i="19"/>
  <c r="B5530" i="19"/>
  <c r="B5578" i="19"/>
  <c r="B5579" i="19"/>
  <c r="B5568" i="19"/>
  <c r="B5478" i="19"/>
  <c r="B5690" i="19"/>
  <c r="B5495" i="19"/>
  <c r="B5624" i="19"/>
  <c r="B5575" i="19"/>
  <c r="B5728" i="19"/>
  <c r="B5554" i="19"/>
  <c r="B5491" i="19"/>
  <c r="B5511" i="19"/>
  <c r="B5536" i="19"/>
  <c r="B5483" i="19"/>
  <c r="B5729" i="19"/>
  <c r="B5502" i="19"/>
  <c r="B5638" i="19"/>
  <c r="B5754" i="19"/>
  <c r="B5617" i="19"/>
  <c r="B5555" i="19"/>
  <c r="B5473" i="19"/>
  <c r="B5087" i="19"/>
  <c r="B5694" i="19"/>
  <c r="B5740" i="19"/>
  <c r="B5461" i="19"/>
  <c r="B5452" i="19"/>
  <c r="B5669" i="19"/>
  <c r="B5518" i="19"/>
  <c r="B5504" i="19"/>
  <c r="B5705" i="19"/>
  <c r="B5553" i="19"/>
  <c r="B5612" i="19"/>
  <c r="B5661" i="19"/>
  <c r="B5611" i="19"/>
  <c r="B5672" i="19"/>
  <c r="B5551" i="19"/>
  <c r="B5683" i="19"/>
  <c r="B5526" i="19"/>
  <c r="B5436" i="19"/>
  <c r="B5720" i="19"/>
  <c r="B5505" i="19"/>
  <c r="B5724" i="19"/>
  <c r="B5516" i="19"/>
  <c r="B5650" i="19"/>
  <c r="B5597" i="19"/>
  <c r="B5704" i="19"/>
  <c r="B5423" i="19"/>
  <c r="B5646" i="19"/>
  <c r="B5725" i="19"/>
  <c r="B5506" i="19"/>
  <c r="B5557" i="19"/>
  <c r="B5620" i="19"/>
  <c r="B5459" i="19"/>
  <c r="B5737" i="19"/>
  <c r="B5615" i="19"/>
  <c r="B5471" i="19"/>
  <c r="B5648" i="19"/>
  <c r="B5592" i="19"/>
  <c r="B5600" i="19"/>
  <c r="B5463" i="19"/>
  <c r="B5750" i="19"/>
  <c r="B5416" i="19"/>
  <c r="B5710" i="19"/>
  <c r="B5443" i="19"/>
  <c r="B5527" i="19"/>
  <c r="B5510" i="19"/>
  <c r="B5674" i="19"/>
  <c r="B5080" i="19"/>
  <c r="B5581" i="19"/>
  <c r="B5659" i="19"/>
  <c r="B5731" i="19"/>
  <c r="B5458" i="19"/>
  <c r="B5733" i="19"/>
  <c r="B5742" i="19"/>
  <c r="B5470" i="19"/>
  <c r="B5588" i="19"/>
  <c r="B5687" i="19"/>
  <c r="B5682" i="19"/>
  <c r="B5565" i="19"/>
  <c r="B5608" i="19"/>
  <c r="B5629" i="19"/>
  <c r="B5622" i="19"/>
  <c r="B5433" i="19"/>
  <c r="B5552" i="19"/>
  <c r="B5083" i="19"/>
  <c r="B5637" i="19"/>
  <c r="B5603" i="19"/>
  <c r="B5670" i="19"/>
  <c r="B5758" i="19"/>
  <c r="B5430" i="19"/>
  <c r="B5481" i="19"/>
  <c r="B5734" i="19"/>
  <c r="B5642" i="19"/>
  <c r="B5497" i="19"/>
  <c r="B5480" i="19"/>
  <c r="B5716" i="19"/>
  <c r="B5595" i="19"/>
  <c r="B5484" i="19"/>
  <c r="B5450" i="19"/>
  <c r="B5689" i="19"/>
  <c r="B5563" i="19"/>
  <c r="B5079" i="19"/>
  <c r="B5645" i="19"/>
  <c r="B5678" i="19"/>
  <c r="B5485" i="19"/>
  <c r="B5606" i="19"/>
  <c r="B5548" i="19"/>
  <c r="B5493" i="19"/>
  <c r="B5466" i="19"/>
  <c r="B5738" i="19"/>
  <c r="B5440" i="19"/>
  <c r="B5539" i="19"/>
  <c r="B5562" i="19"/>
  <c r="B5533" i="19"/>
  <c r="B5628" i="19"/>
  <c r="B5508" i="19"/>
  <c r="B5730" i="19"/>
  <c r="B5417" i="19"/>
  <c r="B5616" i="19"/>
  <c r="B5643" i="19"/>
  <c r="B5667" i="19"/>
  <c r="B5675" i="19"/>
  <c r="B5631" i="19"/>
  <c r="B5085" i="19"/>
  <c r="B5419" i="19"/>
  <c r="B5590" i="19"/>
  <c r="L3" i="12"/>
  <c r="AF45" i="5"/>
  <c r="AF31" i="5"/>
  <c r="AF33" i="5"/>
  <c r="AF35" i="5"/>
  <c r="AF37" i="5"/>
  <c r="AF39" i="5"/>
  <c r="AF41" i="5"/>
  <c r="AF43" i="5"/>
  <c r="AF80" i="5"/>
  <c r="AF48" i="5"/>
  <c r="AF50" i="5"/>
  <c r="AF52" i="5"/>
  <c r="AF54" i="5"/>
  <c r="AF56" i="5"/>
  <c r="AF58" i="5"/>
  <c r="AF60" i="5"/>
  <c r="AF62" i="5"/>
  <c r="AF64" i="5"/>
  <c r="AF66" i="5"/>
  <c r="AF67" i="5"/>
  <c r="AF70" i="5"/>
  <c r="AF72" i="5"/>
  <c r="AF73" i="5"/>
  <c r="AF76" i="5"/>
  <c r="AF78" i="5"/>
  <c r="AF97" i="5"/>
  <c r="AF83" i="5"/>
  <c r="AF85" i="5"/>
  <c r="AF87" i="5"/>
  <c r="AF89" i="5"/>
  <c r="AF91" i="5"/>
  <c r="AF93" i="5"/>
  <c r="AF121" i="5"/>
  <c r="AF124" i="5"/>
  <c r="AF126" i="5"/>
  <c r="AF128" i="5"/>
  <c r="AF118" i="5"/>
  <c r="AF120" i="5"/>
  <c r="AF100" i="5"/>
  <c r="AF104" i="5"/>
  <c r="AF106" i="5"/>
  <c r="AF108" i="5"/>
  <c r="AF110" i="5"/>
  <c r="AF112" i="5"/>
  <c r="AF114" i="5"/>
  <c r="AF116" i="5"/>
  <c r="AF153" i="5"/>
  <c r="AF155" i="5"/>
  <c r="AF131" i="5"/>
  <c r="AF133" i="5"/>
  <c r="AF135" i="5"/>
  <c r="AF149" i="5"/>
  <c r="AF137" i="5"/>
  <c r="AF139" i="5"/>
  <c r="AF141" i="5"/>
  <c r="AF143" i="5"/>
  <c r="AF145" i="5"/>
  <c r="AF198" i="5"/>
  <c r="AF163" i="5"/>
  <c r="AF166" i="5"/>
  <c r="AF168" i="5"/>
  <c r="AF170" i="5"/>
  <c r="AF172" i="5"/>
  <c r="AF174" i="5"/>
  <c r="AF176" i="5"/>
  <c r="AF178" i="5"/>
  <c r="AF180" i="5"/>
  <c r="AF182" i="5"/>
  <c r="AF184" i="5"/>
  <c r="AF186" i="5"/>
  <c r="AF188" i="5"/>
  <c r="AF190" i="5"/>
  <c r="AF192" i="5"/>
  <c r="AF194" i="5"/>
  <c r="AF196" i="5"/>
  <c r="AF201" i="5"/>
  <c r="AF203" i="5"/>
  <c r="AF205" i="5"/>
  <c r="AF207" i="5"/>
  <c r="AF209" i="5"/>
  <c r="AF256" i="5"/>
  <c r="AF227" i="5"/>
  <c r="AF230" i="5"/>
  <c r="AF232" i="5"/>
  <c r="AF234" i="5"/>
  <c r="AF236" i="5"/>
  <c r="AF238" i="5"/>
  <c r="AF240" i="5"/>
  <c r="AF241" i="5"/>
  <c r="AF243" i="5"/>
  <c r="AF246" i="5"/>
  <c r="AF248" i="5"/>
  <c r="AF250" i="5"/>
  <c r="AF252" i="5"/>
  <c r="AF253" i="5"/>
  <c r="AF269" i="5"/>
  <c r="AF271" i="5"/>
  <c r="AF259" i="5"/>
  <c r="AF261" i="5"/>
  <c r="AF263" i="5"/>
  <c r="AF265" i="5"/>
  <c r="AF267" i="5"/>
  <c r="E6059" i="19"/>
  <c r="E5957" i="19"/>
  <c r="E6050" i="19"/>
  <c r="E5861" i="19"/>
  <c r="E6017" i="19"/>
  <c r="E5420" i="19"/>
  <c r="E5669" i="19"/>
  <c r="E5678" i="19"/>
  <c r="E5677" i="19"/>
  <c r="E5670" i="19"/>
  <c r="E5480" i="19"/>
  <c r="E5758" i="19"/>
  <c r="E5676" i="19"/>
  <c r="E5966" i="19"/>
  <c r="E5978" i="19"/>
  <c r="E5904" i="19"/>
  <c r="E5452" i="19"/>
  <c r="E6008" i="19"/>
  <c r="E6032" i="19"/>
  <c r="E5604" i="19"/>
  <c r="E5425" i="19"/>
  <c r="E5473" i="19"/>
  <c r="E5493" i="19"/>
  <c r="E5551" i="19"/>
  <c r="E6065" i="19"/>
  <c r="E5464" i="19"/>
  <c r="E5708" i="19"/>
  <c r="E5860" i="19"/>
  <c r="E5716" i="19"/>
  <c r="E5445" i="19"/>
  <c r="E5993" i="19"/>
  <c r="E6040" i="19"/>
  <c r="E5645" i="19"/>
  <c r="E5747" i="19"/>
  <c r="E5865" i="19"/>
  <c r="E5512" i="19"/>
  <c r="E5595" i="19"/>
  <c r="E5562" i="19"/>
  <c r="E5466" i="19"/>
  <c r="E5608" i="19"/>
  <c r="E5082" i="19"/>
  <c r="E6115" i="19"/>
  <c r="E5887" i="19"/>
  <c r="E5951" i="19"/>
  <c r="E5484" i="19"/>
  <c r="E5738" i="19"/>
  <c r="E5759" i="19"/>
  <c r="E5539" i="19"/>
  <c r="E5847" i="19"/>
  <c r="E5499" i="19"/>
  <c r="E5084" i="19"/>
  <c r="E5711" i="19"/>
  <c r="E6091" i="19"/>
  <c r="E6007" i="19"/>
  <c r="E5548" i="19"/>
  <c r="E5565" i="19"/>
  <c r="E5620" i="19"/>
  <c r="E6143" i="19"/>
  <c r="E5765" i="19"/>
  <c r="E6079" i="19"/>
  <c r="E6046" i="19"/>
  <c r="E5858" i="19"/>
  <c r="E5874" i="19"/>
  <c r="E5912" i="19"/>
  <c r="E5694" i="19"/>
  <c r="E5496" i="19"/>
  <c r="E5549" i="19"/>
  <c r="E5740" i="19"/>
  <c r="E5533" i="19"/>
  <c r="E5476" i="19"/>
  <c r="E5689" i="19"/>
  <c r="E5982" i="19"/>
  <c r="E5491" i="19"/>
  <c r="E5564" i="19"/>
  <c r="E6122" i="19"/>
  <c r="E5928" i="19"/>
  <c r="E5461" i="19"/>
  <c r="E5596" i="19"/>
  <c r="E5603" i="19"/>
  <c r="E5798" i="19"/>
  <c r="E5837" i="19"/>
  <c r="E5776" i="19"/>
  <c r="E6106" i="19"/>
  <c r="E5817" i="19"/>
  <c r="E5875" i="19"/>
  <c r="E6043" i="19"/>
  <c r="E5589" i="19"/>
  <c r="E5416" i="19"/>
  <c r="E5591" i="19"/>
  <c r="E5673" i="19"/>
  <c r="E5485" i="19"/>
  <c r="E6142" i="19"/>
  <c r="E5687" i="19"/>
  <c r="E6072" i="19"/>
  <c r="E5906" i="19"/>
  <c r="E5642" i="19"/>
  <c r="E5930" i="19"/>
  <c r="E6155" i="19"/>
  <c r="E5593" i="19"/>
  <c r="E5087" i="19"/>
  <c r="E6126" i="19"/>
  <c r="E5607" i="19"/>
  <c r="E5563" i="19"/>
  <c r="E5079" i="19"/>
  <c r="E5594" i="19"/>
  <c r="E6033" i="19"/>
  <c r="E5755" i="19"/>
  <c r="E5706" i="19"/>
  <c r="E5781" i="19"/>
  <c r="E5430" i="19"/>
  <c r="E5666" i="19"/>
  <c r="E5665" i="19"/>
  <c r="E5588" i="19"/>
  <c r="E6110" i="19"/>
  <c r="E6036" i="19"/>
  <c r="E5450" i="19"/>
  <c r="E6031" i="19"/>
  <c r="E5555" i="19"/>
  <c r="E5882" i="19"/>
  <c r="E5992" i="19"/>
  <c r="E5734" i="19"/>
  <c r="E5435" i="19"/>
  <c r="E5439" i="19"/>
  <c r="E5520" i="19"/>
  <c r="E5543" i="19"/>
  <c r="E5701" i="19"/>
  <c r="E5606" i="19"/>
  <c r="E5630" i="19"/>
  <c r="B5970" i="19" l="1"/>
  <c r="O5700" i="19"/>
  <c r="O5467" i="19"/>
  <c r="O5714" i="19"/>
  <c r="O5447" i="19"/>
  <c r="O6161" i="19"/>
  <c r="O5477" i="19"/>
  <c r="O5974" i="19"/>
  <c r="O5757" i="19"/>
  <c r="O5947" i="19"/>
  <c r="O5609" i="19"/>
  <c r="O5975" i="19"/>
  <c r="O5786" i="19"/>
  <c r="O5413" i="19"/>
  <c r="O5535" i="19"/>
  <c r="O5894" i="19"/>
  <c r="O5842" i="19"/>
  <c r="O5925" i="19"/>
  <c r="O5544" i="19"/>
  <c r="O5886" i="19"/>
  <c r="B5428" i="19"/>
  <c r="B5647" i="19"/>
  <c r="B5938" i="19"/>
  <c r="B5559" i="19"/>
  <c r="B5696" i="19"/>
  <c r="B5567" i="19"/>
  <c r="B5752" i="19"/>
  <c r="B5586" i="19"/>
  <c r="B5653" i="19"/>
  <c r="B5509" i="19"/>
  <c r="B5810" i="19"/>
  <c r="B6047" i="19"/>
  <c r="B6086" i="19"/>
  <c r="B6112" i="19"/>
  <c r="B6131" i="19"/>
  <c r="B5899" i="19"/>
  <c r="B6098" i="19"/>
  <c r="B5879" i="19"/>
  <c r="B6058" i="19"/>
  <c r="P6859" i="19"/>
  <c r="P8877" i="19"/>
  <c r="P6086" i="19"/>
  <c r="P8424" i="19"/>
  <c r="P8883" i="19"/>
  <c r="P7927" i="19"/>
  <c r="P7785" i="19"/>
  <c r="P6112" i="19"/>
  <c r="P8721" i="19"/>
  <c r="P5674" i="19"/>
  <c r="P8132" i="19"/>
  <c r="P8012" i="19"/>
  <c r="P7063" i="19"/>
  <c r="P6082" i="19"/>
  <c r="P5078" i="19"/>
  <c r="P8325" i="19"/>
  <c r="P5910" i="19"/>
  <c r="P7564" i="19"/>
  <c r="P9420" i="19"/>
  <c r="P7519" i="19"/>
  <c r="P5832" i="19"/>
  <c r="P7277" i="19"/>
  <c r="P5777" i="19"/>
  <c r="P6452" i="19"/>
  <c r="P9547" i="19"/>
  <c r="P8747" i="19"/>
  <c r="P7360" i="19"/>
  <c r="P7407" i="19"/>
  <c r="P7922" i="19"/>
  <c r="P6932" i="19"/>
  <c r="P8824" i="19"/>
  <c r="P7170" i="19"/>
  <c r="P9500" i="19"/>
  <c r="P6343" i="19"/>
  <c r="P9074" i="19"/>
  <c r="P8084" i="19"/>
  <c r="P6994" i="19"/>
  <c r="P5605" i="19"/>
  <c r="P8974" i="19"/>
  <c r="P6950" i="19"/>
  <c r="P8592" i="19"/>
  <c r="P6338" i="19"/>
  <c r="P7527" i="19"/>
  <c r="P7649" i="19"/>
  <c r="P9485" i="19"/>
  <c r="P5935" i="19"/>
  <c r="P7783" i="19"/>
  <c r="P7055" i="19"/>
  <c r="P6748" i="19"/>
  <c r="P6722" i="19"/>
  <c r="P9309" i="19"/>
  <c r="P5752" i="19"/>
  <c r="P8568" i="19"/>
  <c r="P7292" i="19"/>
  <c r="P6699" i="19"/>
  <c r="P5641" i="19"/>
  <c r="P6218" i="19"/>
  <c r="P5587" i="19"/>
  <c r="P9527" i="19"/>
  <c r="P6389" i="19"/>
  <c r="P8294" i="19"/>
  <c r="P7643" i="19"/>
  <c r="P8636" i="19"/>
  <c r="P6085" i="19"/>
  <c r="P8228" i="19"/>
  <c r="P6925" i="19"/>
  <c r="P9532" i="19"/>
  <c r="P7847" i="19"/>
  <c r="P6833" i="19"/>
  <c r="P5582" i="19"/>
  <c r="P7924" i="19"/>
  <c r="P6478" i="19"/>
  <c r="P6047" i="19"/>
  <c r="P9376" i="19"/>
  <c r="P5693" i="19"/>
  <c r="P5456" i="19"/>
  <c r="P7413" i="19"/>
  <c r="P7243" i="19"/>
  <c r="P6695" i="19"/>
  <c r="P9335" i="19"/>
  <c r="P5522" i="19"/>
  <c r="P7555" i="19"/>
  <c r="P6661" i="19"/>
  <c r="P5862" i="19"/>
  <c r="P9380" i="19"/>
  <c r="P7023" i="19"/>
  <c r="P9167" i="19"/>
  <c r="P7324" i="19"/>
  <c r="P7505" i="19"/>
  <c r="P9372" i="19"/>
  <c r="P8603" i="19"/>
  <c r="P9160" i="19"/>
  <c r="P9363" i="19"/>
  <c r="P8108" i="19"/>
  <c r="P5515" i="19"/>
  <c r="P7432" i="19"/>
  <c r="P6284" i="19"/>
  <c r="P6570" i="19"/>
  <c r="P6328" i="19"/>
  <c r="P6492" i="19"/>
  <c r="P5721" i="19"/>
  <c r="P6660" i="19"/>
  <c r="P6745" i="19"/>
  <c r="P6329" i="19"/>
  <c r="P7747" i="19"/>
  <c r="P9481" i="19"/>
  <c r="P7104" i="19"/>
  <c r="P5879" i="19"/>
  <c r="P8676" i="19"/>
  <c r="P8972" i="19"/>
  <c r="P9386" i="19"/>
  <c r="P6075" i="19"/>
  <c r="P6864" i="19"/>
  <c r="P7218" i="19"/>
  <c r="P5422" i="19"/>
  <c r="P7666" i="19"/>
  <c r="P5841" i="19"/>
  <c r="P7177" i="19"/>
  <c r="P8191" i="19"/>
  <c r="P5856" i="19"/>
  <c r="P7278" i="19"/>
  <c r="P8272" i="19"/>
  <c r="P7356" i="19"/>
  <c r="P8977" i="19"/>
  <c r="P8716" i="19"/>
  <c r="P6394" i="19"/>
  <c r="P8885" i="19"/>
  <c r="P7496" i="19"/>
  <c r="P6535" i="19"/>
  <c r="P7576" i="19"/>
  <c r="P6363" i="19"/>
  <c r="P7438" i="19"/>
  <c r="P7232" i="19"/>
  <c r="P7440" i="19"/>
  <c r="P5773" i="19"/>
  <c r="P8979" i="19"/>
  <c r="P8985" i="19"/>
  <c r="P8305" i="19"/>
  <c r="P6685" i="19"/>
  <c r="P6774" i="19"/>
  <c r="P6160" i="19"/>
  <c r="P7907" i="19"/>
  <c r="P5497" i="19"/>
  <c r="P6384" i="19"/>
  <c r="P6918" i="19"/>
  <c r="P7319" i="19"/>
  <c r="P8769" i="19"/>
  <c r="P9493" i="19"/>
  <c r="P7144" i="19"/>
  <c r="P5481" i="19"/>
  <c r="P8054" i="19"/>
  <c r="P8963" i="19"/>
  <c r="P6623" i="19"/>
  <c r="P6789" i="19"/>
  <c r="P5686" i="19"/>
  <c r="P8113" i="19"/>
  <c r="P7475" i="19"/>
  <c r="P5617" i="19"/>
  <c r="P9307" i="19"/>
  <c r="B5544" i="19"/>
  <c r="B5931" i="19"/>
  <c r="B5582" i="19"/>
  <c r="B5671" i="19"/>
  <c r="B5528" i="19"/>
  <c r="B5877" i="19"/>
  <c r="B5910" i="19"/>
  <c r="O6082" i="19"/>
  <c r="O5078" i="19"/>
  <c r="O5832" i="19"/>
  <c r="O5777" i="19"/>
  <c r="O5605" i="19"/>
  <c r="O5935" i="19"/>
  <c r="O5641" i="19"/>
  <c r="O5587" i="19"/>
  <c r="O5582" i="19"/>
  <c r="O5693" i="19"/>
  <c r="O5456" i="19"/>
  <c r="O5522" i="19"/>
  <c r="O5515" i="19"/>
  <c r="O6075" i="19"/>
  <c r="O5422" i="19"/>
  <c r="O5841" i="19"/>
  <c r="O5856" i="19"/>
  <c r="O6160" i="19"/>
  <c r="O5686" i="19"/>
  <c r="B5418" i="19"/>
  <c r="B5693" i="19"/>
  <c r="B6045" i="19"/>
  <c r="B5893" i="19"/>
  <c r="B5844" i="19"/>
  <c r="B5915" i="19"/>
  <c r="B5830" i="19"/>
  <c r="B5774" i="19"/>
  <c r="P8637" i="19"/>
  <c r="P7074" i="19"/>
  <c r="P5943" i="19"/>
  <c r="P7364" i="19"/>
  <c r="P8563" i="19"/>
  <c r="P5844" i="19"/>
  <c r="P5696" i="19"/>
  <c r="P6153" i="19"/>
  <c r="P6484" i="19"/>
  <c r="P8911" i="19"/>
  <c r="P7912" i="19"/>
  <c r="P8138" i="19"/>
  <c r="P8448" i="19"/>
  <c r="P5618" i="19"/>
  <c r="P8252" i="19"/>
  <c r="P7178" i="19"/>
  <c r="P7822" i="19"/>
  <c r="P8238" i="19"/>
  <c r="P6208" i="19"/>
  <c r="P8969" i="19"/>
  <c r="P5654" i="19"/>
  <c r="P7761" i="19"/>
  <c r="P9108" i="19"/>
  <c r="P8682" i="19"/>
  <c r="P8909" i="19"/>
  <c r="P5970" i="19"/>
  <c r="P8291" i="19"/>
  <c r="P8440" i="19"/>
  <c r="P9169" i="19"/>
  <c r="P5790" i="19"/>
  <c r="P9439" i="19"/>
  <c r="P8504" i="19"/>
  <c r="P7008" i="19"/>
  <c r="P7525" i="19"/>
  <c r="P7188" i="19"/>
  <c r="P8150" i="19"/>
  <c r="P6952" i="19"/>
  <c r="P5931" i="19"/>
  <c r="P9521" i="19"/>
  <c r="P7448" i="19"/>
  <c r="P8244" i="19"/>
  <c r="P7878" i="19"/>
  <c r="P5685" i="19"/>
  <c r="P9048" i="19"/>
  <c r="P6620" i="19"/>
  <c r="P6838" i="19"/>
  <c r="P5932" i="19"/>
  <c r="P9446" i="19"/>
  <c r="P7154" i="19"/>
  <c r="P6517" i="19"/>
  <c r="P9539" i="19"/>
  <c r="P6250" i="19"/>
  <c r="P7446" i="19"/>
  <c r="P9193" i="19"/>
  <c r="P7880" i="19"/>
  <c r="P7869" i="19"/>
  <c r="P8209" i="19"/>
  <c r="P7402" i="19"/>
  <c r="P9483" i="19"/>
  <c r="P5573" i="19"/>
  <c r="P7146" i="19"/>
  <c r="P6098" i="19"/>
  <c r="P7760" i="19"/>
  <c r="P6401" i="19"/>
  <c r="P5547" i="19"/>
  <c r="P6433" i="19"/>
  <c r="P8443" i="19"/>
  <c r="P9474" i="19"/>
  <c r="P8441" i="19"/>
  <c r="P5830" i="19"/>
  <c r="P8353" i="19"/>
  <c r="P6183" i="19"/>
  <c r="P5509" i="19"/>
  <c r="P8638" i="19"/>
  <c r="P7026" i="19"/>
  <c r="P8861" i="19"/>
  <c r="P8268" i="19"/>
  <c r="P6400" i="19"/>
  <c r="P7190" i="19"/>
  <c r="P9416" i="19"/>
  <c r="P6518" i="19"/>
  <c r="P8584" i="19"/>
  <c r="P6703" i="19"/>
  <c r="P6794" i="19"/>
  <c r="P6058" i="19"/>
  <c r="P7383" i="19"/>
  <c r="P8712" i="19"/>
  <c r="P8097" i="19"/>
  <c r="P9016" i="19"/>
  <c r="P7265" i="19"/>
  <c r="P6631" i="19"/>
  <c r="P8602" i="19"/>
  <c r="P7017" i="19"/>
  <c r="P8662" i="19"/>
  <c r="P8827" i="19"/>
  <c r="P8566" i="19"/>
  <c r="P7644" i="19"/>
  <c r="P6894" i="19"/>
  <c r="P6979" i="19"/>
  <c r="P8787" i="19"/>
  <c r="P8091" i="19"/>
  <c r="P8399" i="19"/>
  <c r="P8263" i="19"/>
  <c r="P9290" i="19"/>
  <c r="P6519" i="19"/>
  <c r="P5969" i="19"/>
  <c r="P6541" i="19"/>
  <c r="P6947" i="19"/>
  <c r="P8484" i="19"/>
  <c r="P9226" i="19"/>
  <c r="P6399" i="19"/>
  <c r="P6063" i="19"/>
  <c r="P9519" i="19"/>
  <c r="P8609" i="19"/>
  <c r="P6177" i="19"/>
  <c r="P7325" i="19"/>
  <c r="P7494" i="19"/>
  <c r="P7037" i="19"/>
  <c r="P9320" i="19"/>
  <c r="P7637" i="19"/>
  <c r="P7920" i="19"/>
  <c r="P6508" i="19"/>
  <c r="P9502" i="19"/>
  <c r="P6413" i="19"/>
  <c r="P6784" i="19"/>
  <c r="P9477" i="19"/>
  <c r="P6117" i="19"/>
  <c r="P7453" i="19"/>
  <c r="P7437" i="19"/>
  <c r="P8031" i="19"/>
  <c r="P6431" i="19"/>
  <c r="P8210" i="19"/>
  <c r="P9140" i="19"/>
  <c r="P6464" i="19"/>
  <c r="P7638" i="19"/>
  <c r="P6048" i="19"/>
  <c r="P9072" i="19"/>
  <c r="P9091" i="19"/>
  <c r="P8852" i="19"/>
  <c r="P6056" i="19"/>
  <c r="B5547" i="19"/>
  <c r="B5654" i="19"/>
  <c r="B5438" i="19"/>
  <c r="B5831" i="19"/>
  <c r="B5519" i="19"/>
  <c r="B6069" i="19"/>
  <c r="B6089" i="19"/>
  <c r="O5943" i="19"/>
  <c r="O5618" i="19"/>
  <c r="O5790" i="19"/>
  <c r="O5685" i="19"/>
  <c r="O5573" i="19"/>
  <c r="O5969" i="19"/>
  <c r="O6117" i="19"/>
  <c r="B5081" i="19"/>
  <c r="B5744" i="19"/>
  <c r="B5657" i="19"/>
  <c r="B6076" i="19"/>
  <c r="P7848" i="19"/>
  <c r="P7882" i="19"/>
  <c r="P5810" i="19"/>
  <c r="P5919" i="19"/>
  <c r="P6530" i="19"/>
  <c r="P7045" i="19"/>
  <c r="P7592" i="19"/>
  <c r="P9130" i="19"/>
  <c r="P8364" i="19"/>
  <c r="P8274" i="19"/>
  <c r="P9134" i="19"/>
  <c r="P8837" i="19"/>
  <c r="P9358" i="19"/>
  <c r="P6244" i="19"/>
  <c r="P6460" i="19"/>
  <c r="P7451" i="19"/>
  <c r="P5707" i="19"/>
  <c r="P8617" i="19"/>
  <c r="P6963" i="19"/>
  <c r="P8366" i="19"/>
  <c r="P6520" i="19"/>
  <c r="P6373" i="19"/>
  <c r="P7944" i="19"/>
  <c r="P7956" i="19"/>
  <c r="P5899" i="19"/>
  <c r="P5567" i="19"/>
  <c r="P7919" i="19"/>
  <c r="P5846" i="19"/>
  <c r="P6131" i="19"/>
  <c r="P8529" i="19"/>
  <c r="P6439" i="19"/>
  <c r="P7999" i="19"/>
  <c r="P7145" i="19"/>
  <c r="P8242" i="19"/>
  <c r="P7765" i="19"/>
  <c r="P9460" i="19"/>
  <c r="P5438" i="19"/>
  <c r="P7613" i="19"/>
  <c r="P9369" i="19"/>
  <c r="P9101" i="19"/>
  <c r="P9161" i="19"/>
  <c r="P8042" i="19"/>
  <c r="P5744" i="19"/>
  <c r="P6881" i="19"/>
  <c r="P7020" i="19"/>
  <c r="P5915" i="19"/>
  <c r="P7596" i="19"/>
  <c r="P7108" i="19"/>
  <c r="P5671" i="19"/>
  <c r="P8403" i="19"/>
  <c r="P5428" i="19"/>
  <c r="P5586" i="19"/>
  <c r="P6691" i="19"/>
  <c r="P6045" i="19"/>
  <c r="P5831" i="19"/>
  <c r="P9366" i="19"/>
  <c r="P5519" i="19"/>
  <c r="P5653" i="19"/>
  <c r="P7014" i="19"/>
  <c r="P5923" i="19"/>
  <c r="P9009" i="19"/>
  <c r="P6655" i="19"/>
  <c r="P6331" i="19"/>
  <c r="P8116" i="19"/>
  <c r="P8104" i="19"/>
  <c r="P9371" i="19"/>
  <c r="P9445" i="19"/>
  <c r="P7264" i="19"/>
  <c r="P8369" i="19"/>
  <c r="P7435" i="19"/>
  <c r="P7759" i="19"/>
  <c r="P7628" i="19"/>
  <c r="P6417" i="19"/>
  <c r="P9012" i="19"/>
  <c r="P8828" i="19"/>
  <c r="P7482" i="19"/>
  <c r="P8613" i="19"/>
  <c r="P8746" i="19"/>
  <c r="P6527" i="19"/>
  <c r="P5647" i="19"/>
  <c r="P5657" i="19"/>
  <c r="P8125" i="19"/>
  <c r="P8937" i="19"/>
  <c r="P8002" i="19"/>
  <c r="P6069" i="19"/>
  <c r="P7442" i="19"/>
  <c r="P8040" i="19"/>
  <c r="P6041" i="19"/>
  <c r="P8355" i="19"/>
  <c r="P5418" i="19"/>
  <c r="P7618" i="19"/>
  <c r="P9548" i="19"/>
  <c r="P7678" i="19"/>
  <c r="P5774" i="19"/>
  <c r="P6870" i="19"/>
  <c r="P7657" i="19"/>
  <c r="P8966" i="19"/>
  <c r="P6648" i="19"/>
  <c r="P7642" i="19"/>
  <c r="P6822" i="19"/>
  <c r="P6303" i="19"/>
  <c r="P9505" i="19"/>
  <c r="P5528" i="19"/>
  <c r="P7955" i="19"/>
  <c r="P8506" i="19"/>
  <c r="P5580" i="19"/>
  <c r="P7369" i="19"/>
  <c r="P6273" i="19"/>
  <c r="P6801" i="19"/>
  <c r="P5532" i="19"/>
  <c r="P6076" i="19"/>
  <c r="P6335" i="19"/>
  <c r="P8421" i="19"/>
  <c r="P6892" i="19"/>
  <c r="P5877" i="19"/>
  <c r="P7132" i="19"/>
  <c r="P8956" i="19"/>
  <c r="P6266" i="19"/>
  <c r="P7808" i="19"/>
  <c r="P5893" i="19"/>
  <c r="P6673" i="19"/>
  <c r="P8378" i="19"/>
  <c r="P6933" i="19"/>
  <c r="P8126" i="19"/>
  <c r="P6824" i="19"/>
  <c r="P6066" i="19"/>
  <c r="P6843" i="19"/>
  <c r="P6054" i="19"/>
  <c r="P8936" i="19"/>
  <c r="P7487" i="19"/>
  <c r="P5559" i="19"/>
  <c r="P6709" i="19"/>
  <c r="P6021" i="19"/>
  <c r="P9324" i="19"/>
  <c r="P7116" i="19"/>
  <c r="P8047" i="19"/>
  <c r="P8276" i="19"/>
  <c r="P6089" i="19"/>
  <c r="P6026" i="19"/>
  <c r="P7624" i="19"/>
  <c r="P7549" i="19"/>
  <c r="P7337" i="19"/>
  <c r="P7359" i="19"/>
  <c r="P8341" i="19"/>
  <c r="B5707" i="19"/>
  <c r="B5923" i="19"/>
  <c r="AF5" i="5"/>
  <c r="AC2" i="5" s="1"/>
  <c r="I16" i="11" s="1"/>
  <c r="I19" i="11" s="1"/>
  <c r="D3" i="12"/>
  <c r="E5580" i="19"/>
  <c r="E6023" i="19"/>
  <c r="E5878" i="19"/>
  <c r="E5736" i="19"/>
  <c r="E5651" i="19"/>
  <c r="E6000" i="19"/>
  <c r="E6011" i="19"/>
  <c r="E5517" i="19"/>
  <c r="E5876" i="19"/>
  <c r="E5529" i="19"/>
  <c r="E5449" i="19"/>
  <c r="E5987" i="19"/>
  <c r="E5623" i="19"/>
  <c r="E5468" i="19"/>
  <c r="E5558" i="19"/>
  <c r="E5680" i="19"/>
  <c r="E5574" i="19"/>
  <c r="E6039" i="19"/>
  <c r="E6073" i="19"/>
  <c r="E5979" i="19"/>
  <c r="E6081" i="19"/>
  <c r="E6161" i="19"/>
  <c r="E5619" i="19"/>
  <c r="E5505" i="19"/>
  <c r="E5724" i="19"/>
  <c r="E6137" i="19"/>
  <c r="E5423" i="19"/>
  <c r="E5646" i="19"/>
  <c r="E5919" i="19"/>
  <c r="E5827" i="19"/>
  <c r="E5080" i="19"/>
  <c r="E5659" i="19"/>
  <c r="E6053" i="19"/>
  <c r="E5945" i="19"/>
  <c r="E5809" i="19"/>
  <c r="E5616" i="19"/>
  <c r="E5521" i="19"/>
  <c r="E5826" i="19"/>
  <c r="E6129" i="19"/>
  <c r="E5845" i="19"/>
  <c r="E6047" i="19"/>
  <c r="E6141" i="19"/>
  <c r="E5415" i="19"/>
  <c r="E5576" i="19"/>
  <c r="E5469" i="19"/>
  <c r="E5877" i="19"/>
  <c r="E5963" i="19"/>
  <c r="E5881" i="19"/>
  <c r="E5414" i="19"/>
  <c r="E6055" i="19"/>
  <c r="E5722" i="19"/>
  <c r="E6069" i="19"/>
  <c r="E5795" i="19"/>
  <c r="E5713" i="19"/>
  <c r="E6009" i="19"/>
  <c r="E5869" i="19"/>
  <c r="E6092" i="19"/>
  <c r="E5800" i="19"/>
  <c r="E5991" i="19"/>
  <c r="E5575" i="19"/>
  <c r="E5836" i="19"/>
  <c r="E5996" i="19"/>
  <c r="E5459" i="19"/>
  <c r="E6096" i="19"/>
  <c r="E5648" i="19"/>
  <c r="E5822" i="19"/>
  <c r="E5682" i="19"/>
  <c r="E5654" i="19"/>
  <c r="E5637" i="19"/>
  <c r="E5750" i="19"/>
  <c r="E5900" i="19"/>
  <c r="E6154" i="19"/>
  <c r="E6107" i="19"/>
  <c r="E6139" i="19"/>
  <c r="E5639" i="19"/>
  <c r="E5786" i="19"/>
  <c r="E5783" i="19"/>
  <c r="E5610" i="19"/>
  <c r="E5523" i="19"/>
  <c r="E6064" i="19"/>
  <c r="E5526" i="19"/>
  <c r="E5965" i="19"/>
  <c r="E5953" i="19"/>
  <c r="E6084" i="19"/>
  <c r="E5675" i="19"/>
  <c r="E5698" i="19"/>
  <c r="E5964" i="19"/>
  <c r="E5769" i="19"/>
  <c r="E5622" i="19"/>
  <c r="E5829" i="19"/>
  <c r="E5859" i="19"/>
  <c r="E5818" i="19"/>
  <c r="E6060" i="19"/>
  <c r="E5671" i="19"/>
  <c r="E5871" i="19"/>
  <c r="E5486" i="19"/>
  <c r="E5981" i="19"/>
  <c r="E5872" i="19"/>
  <c r="E5762" i="19"/>
  <c r="E5778" i="19"/>
  <c r="E6118" i="19"/>
  <c r="E5457" i="19"/>
  <c r="E6148" i="19"/>
  <c r="E5086" i="19"/>
  <c r="E6024" i="19"/>
  <c r="E5683" i="19"/>
  <c r="E6082" i="19"/>
  <c r="E6003" i="19"/>
  <c r="E5684" i="19"/>
  <c r="E5908" i="19"/>
  <c r="E6016" i="19"/>
  <c r="E5763" i="19"/>
  <c r="E5868" i="19"/>
  <c r="E5839" i="19"/>
  <c r="E5889" i="19"/>
  <c r="E6020" i="19"/>
  <c r="E5744" i="19"/>
  <c r="E5635" i="19"/>
  <c r="E5853" i="19"/>
  <c r="E5754" i="19"/>
  <c r="E6057" i="19"/>
  <c r="E5898" i="19"/>
  <c r="E5695" i="19"/>
  <c r="E5700" i="19"/>
  <c r="E5844" i="19"/>
  <c r="E5545" i="19"/>
  <c r="E5718" i="19"/>
  <c r="E6098" i="19"/>
  <c r="E5613" i="19"/>
  <c r="E5867" i="19"/>
  <c r="E5952" i="19"/>
  <c r="E6014" i="19"/>
  <c r="E5832" i="19"/>
  <c r="E5910" i="19"/>
  <c r="E6027" i="19"/>
  <c r="E5442" i="19"/>
  <c r="E5856" i="19"/>
  <c r="E5962" i="19"/>
  <c r="E6018" i="19"/>
  <c r="E5717" i="19"/>
  <c r="E5474" i="19"/>
  <c r="E5866" i="19"/>
  <c r="E5756" i="19"/>
  <c r="E5948" i="19"/>
  <c r="E5540" i="19"/>
  <c r="E5679" i="19"/>
  <c r="E5791" i="19"/>
  <c r="E5460" i="19"/>
  <c r="E5627" i="19"/>
  <c r="E5746" i="19"/>
  <c r="E6121" i="19"/>
  <c r="E5757" i="19"/>
  <c r="E5614" i="19"/>
  <c r="E5428" i="19"/>
  <c r="E6093" i="19"/>
  <c r="E5518" i="19"/>
  <c r="E5808" i="19"/>
  <c r="E5899" i="19"/>
  <c r="E5840" i="19"/>
  <c r="E5516" i="19"/>
  <c r="E6130" i="19"/>
  <c r="E5454" i="19"/>
  <c r="E5848" i="19"/>
  <c r="E5967" i="19"/>
  <c r="E5527" i="19"/>
  <c r="E5771" i="19"/>
  <c r="E6112" i="19"/>
  <c r="E5958" i="19"/>
  <c r="E6132" i="19"/>
  <c r="E6109" i="19"/>
  <c r="E5643" i="19"/>
  <c r="E6052" i="19"/>
  <c r="E5626" i="19"/>
  <c r="E5824" i="19"/>
  <c r="E5947" i="19"/>
  <c r="E5797" i="19"/>
  <c r="E5873" i="19"/>
  <c r="E6100" i="19"/>
  <c r="E5644" i="19"/>
  <c r="E5579" i="19"/>
  <c r="E6127" i="19"/>
  <c r="E6028" i="19"/>
  <c r="E5760" i="19"/>
  <c r="E5788" i="19"/>
  <c r="E6088" i="19"/>
  <c r="E5977" i="19"/>
  <c r="E5911" i="19"/>
  <c r="E5556" i="19"/>
  <c r="E5656" i="19"/>
  <c r="E5985" i="19"/>
  <c r="E5662" i="19"/>
  <c r="E5599" i="19"/>
  <c r="E6149" i="19"/>
  <c r="E5815" i="19"/>
  <c r="E5728" i="19"/>
  <c r="E5926" i="19"/>
  <c r="E5932" i="19"/>
  <c r="E5737" i="19"/>
  <c r="E5843" i="19"/>
  <c r="E6152" i="19"/>
  <c r="E5447" i="19"/>
  <c r="E5433" i="19"/>
  <c r="E5933" i="19"/>
  <c r="E5772" i="19"/>
  <c r="E6015" i="19"/>
  <c r="E6086" i="19"/>
  <c r="E5814" i="19"/>
  <c r="E5482" i="19"/>
  <c r="E5536" i="19"/>
  <c r="E5649" i="19"/>
  <c r="E5592" i="19"/>
  <c r="E5702" i="19"/>
  <c r="E5949" i="19"/>
  <c r="E5793" i="19"/>
  <c r="E5938" i="19"/>
  <c r="E5081" i="19"/>
  <c r="E5500" i="19"/>
  <c r="E5830" i="19"/>
  <c r="E5916" i="19"/>
  <c r="E6111" i="19"/>
  <c r="E5475" i="19"/>
  <c r="E5640" i="19"/>
  <c r="E6085" i="19"/>
  <c r="E5999" i="19"/>
  <c r="E5413" i="19"/>
  <c r="E5600" i="19"/>
  <c r="E6108" i="19"/>
  <c r="E5748" i="19"/>
  <c r="E6145" i="19"/>
  <c r="E5785" i="19"/>
  <c r="E5538" i="19"/>
  <c r="E5828" i="19"/>
  <c r="E5463" i="19"/>
  <c r="E5709" i="19"/>
  <c r="E5849" i="19"/>
  <c r="E5532" i="19"/>
  <c r="E5834" i="19"/>
  <c r="E6123" i="19"/>
  <c r="E5629" i="19"/>
  <c r="E5896" i="19"/>
  <c r="E5939" i="19"/>
  <c r="E5968" i="19"/>
  <c r="E6004" i="19"/>
  <c r="E5531" i="19"/>
  <c r="E5657" i="19"/>
  <c r="E6006" i="19"/>
  <c r="E5803" i="19"/>
  <c r="E5741" i="19"/>
  <c r="E5494" i="19"/>
  <c r="E5541" i="19"/>
  <c r="E6138" i="19"/>
  <c r="E5937" i="19"/>
  <c r="E5634" i="19"/>
  <c r="E5743" i="19"/>
  <c r="E5511" i="19"/>
  <c r="E5427" i="19"/>
  <c r="E5424" i="19"/>
  <c r="E5726" i="19"/>
  <c r="E5897" i="19"/>
  <c r="E6151" i="19"/>
  <c r="E5661" i="19"/>
  <c r="E5504" i="19"/>
  <c r="E5820" i="19"/>
  <c r="E6070" i="19"/>
  <c r="E5895" i="19"/>
  <c r="E5525" i="19"/>
  <c r="E6049" i="19"/>
  <c r="E5790" i="19"/>
  <c r="E5725" i="19"/>
  <c r="E5813" i="19"/>
  <c r="E5510" i="19"/>
  <c r="E5088" i="19"/>
  <c r="E5731" i="19"/>
  <c r="E5458" i="19"/>
  <c r="E5892" i="19"/>
  <c r="E5628" i="19"/>
  <c r="E5667" i="19"/>
  <c r="E6125" i="19"/>
  <c r="E5888" i="19"/>
  <c r="E5782" i="19"/>
  <c r="E5507" i="19"/>
  <c r="E6061" i="19"/>
  <c r="E5519" i="19"/>
  <c r="E5812" i="19"/>
  <c r="E5638" i="19"/>
  <c r="E5572" i="19"/>
  <c r="E5568" i="19"/>
  <c r="E5851" i="19"/>
  <c r="E6128" i="19"/>
  <c r="E6002" i="19"/>
  <c r="E6063" i="19"/>
  <c r="E6041" i="19"/>
  <c r="E5441" i="19"/>
  <c r="E5524" i="19"/>
  <c r="E6038" i="19"/>
  <c r="E5598" i="19"/>
  <c r="E5946" i="19"/>
  <c r="E5794" i="19"/>
  <c r="E5569" i="19"/>
  <c r="E5690" i="19"/>
  <c r="E6078" i="19"/>
  <c r="E6019" i="19"/>
  <c r="E5883" i="19"/>
  <c r="E5944" i="19"/>
  <c r="E6113" i="19"/>
  <c r="E6131" i="19"/>
  <c r="E5884" i="19"/>
  <c r="E5444" i="19"/>
  <c r="E5552" i="19"/>
  <c r="E5714" i="19"/>
  <c r="E5618" i="19"/>
  <c r="E5989" i="19"/>
  <c r="E5806" i="19"/>
  <c r="E5479" i="19"/>
  <c r="E5816" i="19"/>
  <c r="E5465" i="19"/>
  <c r="E5821" i="19"/>
  <c r="E5611" i="19"/>
  <c r="E5699" i="19"/>
  <c r="E5835" i="19"/>
  <c r="E5506" i="19"/>
  <c r="E6156" i="19"/>
  <c r="E5779" i="19"/>
  <c r="E6022" i="19"/>
  <c r="E5825" i="19"/>
  <c r="E5547" i="19"/>
  <c r="E5585" i="19"/>
  <c r="E5811" i="19"/>
  <c r="E5715" i="19"/>
  <c r="E5515" i="19"/>
  <c r="E5554" i="19"/>
  <c r="E6158" i="19"/>
  <c r="E5902" i="19"/>
  <c r="E5823" i="19"/>
  <c r="E5972" i="19"/>
  <c r="E5534" i="19"/>
  <c r="E5838" i="19"/>
  <c r="E6099" i="19"/>
  <c r="E6133" i="19"/>
  <c r="E5503" i="19"/>
  <c r="E5514" i="19"/>
  <c r="E5489" i="19"/>
  <c r="E5432" i="19"/>
  <c r="E5419" i="19"/>
  <c r="E6146" i="19"/>
  <c r="E6102" i="19"/>
  <c r="E6068" i="19"/>
  <c r="E5804" i="19"/>
  <c r="E6030" i="19"/>
  <c r="E5940" i="19"/>
  <c r="E5980" i="19"/>
  <c r="E5621" i="19"/>
  <c r="E6144" i="19"/>
  <c r="E5467" i="19"/>
  <c r="E5417" i="19"/>
  <c r="E5960" i="19"/>
  <c r="E6001" i="19"/>
  <c r="E5537" i="19"/>
  <c r="E5462" i="19"/>
  <c r="E6074" i="19"/>
  <c r="E5970" i="19"/>
  <c r="E5789" i="19"/>
  <c r="E5886" i="19"/>
  <c r="E5655" i="19"/>
  <c r="E6150" i="19"/>
  <c r="E5617" i="19"/>
  <c r="E5455" i="19"/>
  <c r="E5664" i="19"/>
  <c r="E5857" i="19"/>
  <c r="E5727" i="19"/>
  <c r="E5421" i="19"/>
  <c r="E5561" i="19"/>
  <c r="E5761" i="19"/>
  <c r="E5688" i="19"/>
  <c r="E6124" i="19"/>
  <c r="E5950" i="19"/>
  <c r="E5723" i="19"/>
  <c r="E5739" i="19"/>
  <c r="E5986" i="19"/>
  <c r="E5636" i="19"/>
  <c r="E5941" i="19"/>
  <c r="E5483" i="19"/>
  <c r="E5437" i="19"/>
  <c r="E5990" i="19"/>
  <c r="E6034" i="19"/>
  <c r="E5553" i="19"/>
  <c r="E5903" i="19"/>
  <c r="E5931" i="19"/>
  <c r="E6157" i="19"/>
  <c r="E6071" i="19"/>
  <c r="E5885" i="19"/>
  <c r="E5891" i="19"/>
  <c r="E5597" i="19"/>
  <c r="E5777" i="19"/>
  <c r="E5487" i="19"/>
  <c r="E5802" i="19"/>
  <c r="E5674" i="19"/>
  <c r="E6029" i="19"/>
  <c r="E6153" i="19"/>
  <c r="E5792" i="19"/>
  <c r="E5470" i="19"/>
  <c r="E5508" i="19"/>
  <c r="E5631" i="19"/>
  <c r="E5918" i="19"/>
  <c r="E5509" i="19"/>
  <c r="E5917" i="19"/>
  <c r="E5983" i="19"/>
  <c r="E5753" i="19"/>
  <c r="E6044" i="19"/>
  <c r="E5855" i="19"/>
  <c r="E6080" i="19"/>
  <c r="E6051" i="19"/>
  <c r="E5959" i="19"/>
  <c r="E5773" i="19"/>
  <c r="E6103" i="19"/>
  <c r="E5446" i="19"/>
  <c r="E5927" i="19"/>
  <c r="E5583" i="19"/>
  <c r="E5767" i="19"/>
  <c r="E5703" i="19"/>
  <c r="E6114" i="19"/>
  <c r="E5513" i="19"/>
  <c r="E6037" i="19"/>
  <c r="E5854" i="19"/>
  <c r="E5766" i="19"/>
  <c r="E5961" i="19"/>
  <c r="E5431" i="19"/>
  <c r="E6035" i="19"/>
  <c r="E5907" i="19"/>
  <c r="E6042" i="19"/>
  <c r="E5615" i="19"/>
  <c r="E5934" i="19"/>
  <c r="E6136" i="19"/>
  <c r="E5880" i="19"/>
  <c r="E5909" i="19"/>
  <c r="E5488" i="19"/>
  <c r="E6134" i="19"/>
  <c r="E5810" i="19"/>
  <c r="E5922" i="19"/>
  <c r="E5870" i="19"/>
  <c r="E5971" i="19"/>
  <c r="E5997" i="19"/>
  <c r="E6094" i="19"/>
  <c r="E5440" i="19"/>
  <c r="E5697" i="19"/>
  <c r="E6062" i="19"/>
  <c r="E5100" i="19"/>
  <c r="E5764" i="19"/>
  <c r="E5735" i="19"/>
  <c r="E5495" i="19"/>
  <c r="E6013" i="19"/>
  <c r="E5942" i="19"/>
  <c r="E5799" i="19"/>
  <c r="E5890" i="19"/>
  <c r="E5954" i="19"/>
  <c r="E6067" i="19"/>
  <c r="E5976" i="19"/>
  <c r="E6054" i="19"/>
  <c r="E5774" i="19"/>
  <c r="E6077" i="19"/>
  <c r="E5770" i="19"/>
  <c r="E5995" i="19"/>
  <c r="E5751" i="19"/>
  <c r="E6116" i="19"/>
  <c r="E5570" i="19"/>
  <c r="E5436" i="19"/>
  <c r="E5704" i="19"/>
  <c r="E5443" i="19"/>
  <c r="E5733" i="19"/>
  <c r="E5923" i="19"/>
  <c r="E5925" i="19"/>
  <c r="E5601" i="19"/>
  <c r="E5584" i="19"/>
  <c r="E5921" i="19"/>
  <c r="E6119" i="19"/>
  <c r="E5936" i="19"/>
  <c r="E6159" i="19"/>
  <c r="E5605" i="19"/>
  <c r="E5658" i="19"/>
  <c r="E5490" i="19"/>
  <c r="E5426" i="19"/>
  <c r="E5566" i="19"/>
  <c r="E5784" i="19"/>
  <c r="E5453" i="19"/>
  <c r="E5550" i="19"/>
  <c r="E5632" i="19"/>
  <c r="E5720" i="19"/>
  <c r="E5650" i="19"/>
  <c r="E5710" i="19"/>
  <c r="E5696" i="19"/>
  <c r="E5590" i="19"/>
  <c r="E5796" i="19"/>
  <c r="E6010" i="19"/>
  <c r="E5850" i="19"/>
  <c r="E5530" i="19"/>
  <c r="E6140" i="19"/>
  <c r="E5988" i="19"/>
  <c r="E6048" i="19"/>
  <c r="E5787" i="19"/>
  <c r="E5429" i="19"/>
  <c r="E6095" i="19"/>
  <c r="E5577" i="19"/>
  <c r="E5745" i="19"/>
  <c r="E5719" i="19"/>
  <c r="E6058" i="19"/>
  <c r="E5681" i="19"/>
  <c r="E5625" i="19"/>
  <c r="E5975" i="19"/>
  <c r="E5542" i="19"/>
  <c r="E5775" i="19"/>
  <c r="E5546" i="19"/>
  <c r="E5522" i="19"/>
  <c r="E5729" i="19"/>
  <c r="E5901" i="19"/>
  <c r="E5501" i="19"/>
  <c r="E5578" i="19"/>
  <c r="E5612" i="19"/>
  <c r="E5672" i="19"/>
  <c r="E5846" i="19"/>
  <c r="E6097" i="19"/>
  <c r="E5801" i="19"/>
  <c r="E5448" i="19"/>
  <c r="E6012" i="19"/>
  <c r="E5913" i="19"/>
  <c r="E5994" i="19"/>
  <c r="E5557" i="19"/>
  <c r="E6135" i="19"/>
  <c r="E5768" i="19"/>
  <c r="E5581" i="19"/>
  <c r="E5929" i="19"/>
  <c r="E6101" i="19"/>
  <c r="E5663" i="19"/>
  <c r="E5730" i="19"/>
  <c r="E5085" i="19"/>
  <c r="E5905" i="19"/>
  <c r="E5914" i="19"/>
  <c r="E6025" i="19"/>
  <c r="E6090" i="19"/>
  <c r="E5712" i="19"/>
  <c r="E5893" i="19"/>
  <c r="E5571" i="19"/>
  <c r="E5864" i="19"/>
  <c r="E6105" i="19"/>
  <c r="E5434" i="19"/>
  <c r="E5819" i="19"/>
  <c r="E5587" i="19"/>
  <c r="E5438" i="19"/>
  <c r="E5973" i="19"/>
  <c r="E5692" i="19"/>
  <c r="E5807" i="19"/>
  <c r="E5078" i="19"/>
  <c r="E6021" i="19"/>
  <c r="E5472" i="19"/>
  <c r="E5956" i="19"/>
  <c r="E5498" i="19"/>
  <c r="E5924" i="19"/>
  <c r="E6087" i="19"/>
  <c r="E5502" i="19"/>
  <c r="E6104" i="19"/>
  <c r="E5955" i="19"/>
  <c r="E5707" i="19"/>
  <c r="E5998" i="19"/>
  <c r="E5451" i="19"/>
  <c r="E5863" i="19"/>
  <c r="E5780" i="19"/>
  <c r="E5749" i="19"/>
  <c r="E6005" i="19"/>
  <c r="E5624" i="19"/>
  <c r="E5492" i="19"/>
  <c r="E5083" i="19"/>
  <c r="E6026" i="19"/>
  <c r="E6120" i="19"/>
  <c r="E5852" i="19"/>
  <c r="E5647" i="19"/>
  <c r="E5805" i="19"/>
  <c r="E5652" i="19"/>
  <c r="E5920" i="19"/>
  <c r="E5668" i="19"/>
  <c r="E5691" i="19"/>
  <c r="E5705" i="19"/>
  <c r="E5567" i="19"/>
  <c r="E5560" i="19"/>
  <c r="E5984" i="19"/>
  <c r="E5742" i="19"/>
  <c r="E5602" i="19"/>
  <c r="E6147" i="19"/>
  <c r="E5633" i="19"/>
  <c r="E6083" i="19"/>
  <c r="E5660" i="19"/>
  <c r="E5478" i="19"/>
  <c r="E5732" i="19"/>
  <c r="E5471" i="19"/>
  <c r="E5833" i="19"/>
  <c r="E5686" i="19"/>
  <c r="E6117" i="19"/>
  <c r="E5586" i="19"/>
  <c r="E5935" i="19"/>
  <c r="E5481" i="19"/>
  <c r="E5831" i="19"/>
  <c r="E5528" i="19"/>
  <c r="E5609" i="19"/>
  <c r="E5544" i="19"/>
  <c r="E5752" i="19"/>
  <c r="E5456" i="19"/>
  <c r="E5862" i="19"/>
  <c r="E5879" i="19"/>
  <c r="E6075" i="19"/>
  <c r="E5943" i="19"/>
  <c r="E5685" i="19"/>
  <c r="E5969" i="19"/>
  <c r="E5721" i="19"/>
  <c r="E5841" i="19"/>
  <c r="E6160" i="19"/>
  <c r="E5641" i="19"/>
  <c r="E5422" i="19"/>
  <c r="E5573" i="19"/>
  <c r="E6056" i="19"/>
  <c r="E5915" i="19"/>
  <c r="E6045" i="19"/>
  <c r="E6066" i="19"/>
  <c r="E6076" i="19"/>
  <c r="E5497" i="19"/>
  <c r="E5582" i="19"/>
  <c r="E5693" i="19"/>
  <c r="E5974" i="19"/>
  <c r="E5653" i="19"/>
  <c r="E5418" i="19"/>
  <c r="E6089" i="19"/>
  <c r="E5559" i="19"/>
  <c r="E5477" i="19"/>
  <c r="E5535" i="19"/>
  <c r="E5894" i="19"/>
  <c r="E5842" i="19"/>
  <c r="AB121" i="5" l="1"/>
  <c r="AC128" i="5"/>
  <c r="AB128" i="5"/>
  <c r="AC126" i="5"/>
  <c r="AB126" i="5"/>
  <c r="AC124" i="5"/>
  <c r="AB124" i="5"/>
  <c r="AC121" i="5"/>
  <c r="AB45" i="5"/>
  <c r="AB31" i="5"/>
  <c r="AB33" i="5"/>
  <c r="AB35" i="5"/>
  <c r="AB37" i="5"/>
  <c r="AB39" i="5"/>
  <c r="AB41" i="5"/>
  <c r="AB43" i="5"/>
  <c r="AB80" i="5"/>
  <c r="AB48" i="5"/>
  <c r="AB50" i="5"/>
  <c r="AB52" i="5"/>
  <c r="AB54" i="5"/>
  <c r="AB56" i="5"/>
  <c r="AB58" i="5"/>
  <c r="AB60" i="5"/>
  <c r="AB62" i="5"/>
  <c r="AB64" i="5"/>
  <c r="AB66" i="5"/>
  <c r="AB67" i="5"/>
  <c r="AB70" i="5"/>
  <c r="AB72" i="5"/>
  <c r="AB73" i="5"/>
  <c r="AB76" i="5"/>
  <c r="AB78" i="5"/>
  <c r="AB97" i="5"/>
  <c r="AB83" i="5"/>
  <c r="AB85" i="5"/>
  <c r="AB87" i="5"/>
  <c r="AB89" i="5"/>
  <c r="AB91" i="5"/>
  <c r="AB93" i="5"/>
  <c r="AB95" i="5"/>
  <c r="AB118" i="5"/>
  <c r="AB120" i="5"/>
  <c r="AB100" i="5"/>
  <c r="AB104" i="5"/>
  <c r="AB106" i="5"/>
  <c r="AB108" i="5"/>
  <c r="AB110" i="5"/>
  <c r="AB112" i="5"/>
  <c r="AB114" i="5"/>
  <c r="AB116" i="5"/>
  <c r="AB153" i="5"/>
  <c r="AB155" i="5"/>
  <c r="AB131" i="5"/>
  <c r="AB133" i="5"/>
  <c r="AB135" i="5"/>
  <c r="AB149" i="5"/>
  <c r="AB137" i="5"/>
  <c r="AB139" i="5"/>
  <c r="AB141" i="5"/>
  <c r="AB143" i="5"/>
  <c r="AB145" i="5"/>
  <c r="AB198" i="5"/>
  <c r="AB163" i="5"/>
  <c r="AB166" i="5"/>
  <c r="AB168" i="5"/>
  <c r="AB170" i="5"/>
  <c r="AB172" i="5"/>
  <c r="AB174" i="5"/>
  <c r="AB176" i="5"/>
  <c r="AB178" i="5"/>
  <c r="AB180" i="5"/>
  <c r="AB182" i="5"/>
  <c r="AB184" i="5"/>
  <c r="AB186" i="5"/>
  <c r="AB188" i="5"/>
  <c r="AB190" i="5"/>
  <c r="AB192" i="5"/>
  <c r="AB196" i="5"/>
  <c r="AB201" i="5"/>
  <c r="AB203" i="5"/>
  <c r="AB205" i="5"/>
  <c r="AB207" i="5"/>
  <c r="AB209" i="5"/>
  <c r="AB256" i="5"/>
  <c r="AB227" i="5"/>
  <c r="AB230" i="5"/>
  <c r="AB232" i="5"/>
  <c r="AB234" i="5"/>
  <c r="AB236" i="5"/>
  <c r="AB238" i="5"/>
  <c r="AB240" i="5"/>
  <c r="AB241" i="5"/>
  <c r="AB243" i="5"/>
  <c r="AB246" i="5"/>
  <c r="AB248" i="5"/>
  <c r="AB250" i="5"/>
  <c r="AB252" i="5"/>
  <c r="AB253" i="5"/>
  <c r="AB269" i="5"/>
  <c r="AB271" i="5"/>
  <c r="AB259" i="5"/>
  <c r="AB261" i="5"/>
  <c r="AB263" i="5"/>
  <c r="AB265" i="5"/>
  <c r="AB267" i="5"/>
  <c r="A1" i="12"/>
  <c r="P3" i="12"/>
  <c r="Q3" i="12"/>
  <c r="AC31" i="5" l="1"/>
  <c r="AC33" i="5"/>
  <c r="AC35" i="5"/>
  <c r="AC37" i="5"/>
  <c r="AC39" i="5"/>
  <c r="AC41" i="5"/>
  <c r="AC43" i="5"/>
  <c r="AC45" i="5"/>
  <c r="AC48" i="5"/>
  <c r="AC50" i="5"/>
  <c r="AC52" i="5"/>
  <c r="AC54" i="5"/>
  <c r="AC56" i="5"/>
  <c r="AC58" i="5"/>
  <c r="AC60" i="5"/>
  <c r="AC62" i="5"/>
  <c r="AC64" i="5"/>
  <c r="AC66" i="5"/>
  <c r="AC67" i="5"/>
  <c r="AC70" i="5"/>
  <c r="AC72" i="5"/>
  <c r="AC73" i="5"/>
  <c r="AC76" i="5"/>
  <c r="AC78" i="5"/>
  <c r="AC80" i="5"/>
  <c r="AC83" i="5"/>
  <c r="AC85" i="5"/>
  <c r="AC87" i="5"/>
  <c r="AC89" i="5"/>
  <c r="AC91" i="5"/>
  <c r="AC93" i="5"/>
  <c r="AC97" i="5"/>
  <c r="AC100" i="5"/>
  <c r="AC104" i="5"/>
  <c r="AC106" i="5"/>
  <c r="AC108" i="5"/>
  <c r="AC110" i="5"/>
  <c r="AC112" i="5"/>
  <c r="AC114" i="5"/>
  <c r="AC116" i="5"/>
  <c r="AC118" i="5"/>
  <c r="AC120" i="5"/>
  <c r="AC131" i="5"/>
  <c r="AC133" i="5"/>
  <c r="AC135" i="5"/>
  <c r="AC149" i="5"/>
  <c r="AC137" i="5"/>
  <c r="AC139" i="5"/>
  <c r="AC141" i="5"/>
  <c r="AC143" i="5"/>
  <c r="AC145" i="5"/>
  <c r="AC153" i="5"/>
  <c r="AC155" i="5"/>
  <c r="AC163" i="5"/>
  <c r="AC166" i="5"/>
  <c r="AC168" i="5"/>
  <c r="AC170" i="5"/>
  <c r="AC172" i="5"/>
  <c r="AC174" i="5"/>
  <c r="AC176" i="5"/>
  <c r="AC178" i="5"/>
  <c r="AC180" i="5"/>
  <c r="AC182" i="5"/>
  <c r="AC184" i="5"/>
  <c r="AC186" i="5"/>
  <c r="AC188" i="5"/>
  <c r="AC190" i="5"/>
  <c r="AC192" i="5"/>
  <c r="AC194" i="5"/>
  <c r="AC196" i="5"/>
  <c r="AC198" i="5"/>
  <c r="AC201" i="5"/>
  <c r="AC203" i="5"/>
  <c r="AC205" i="5"/>
  <c r="AC207" i="5"/>
  <c r="AC209" i="5"/>
  <c r="AC227" i="5"/>
  <c r="AC230" i="5"/>
  <c r="AC232" i="5"/>
  <c r="AC234" i="5"/>
  <c r="AC236" i="5"/>
  <c r="AC238" i="5"/>
  <c r="AC240" i="5"/>
  <c r="AC241" i="5"/>
  <c r="AC243" i="5"/>
  <c r="AC246" i="5"/>
  <c r="AC248" i="5"/>
  <c r="AC250" i="5"/>
  <c r="AC252" i="5"/>
  <c r="AC253" i="5"/>
  <c r="AC256" i="5"/>
  <c r="AC259" i="5"/>
  <c r="AC261" i="5"/>
  <c r="AC263" i="5"/>
  <c r="AC265" i="5"/>
  <c r="AC267" i="5"/>
  <c r="AC269" i="5"/>
  <c r="AC271" i="5"/>
  <c r="I2455" i="19"/>
  <c r="J2989" i="19"/>
  <c r="J149" i="19"/>
  <c r="I1915" i="19"/>
  <c r="J5066" i="19"/>
  <c r="J943" i="19"/>
  <c r="J1644" i="19"/>
  <c r="I4359" i="19"/>
  <c r="I4625" i="19"/>
  <c r="I3363" i="19"/>
  <c r="I2505" i="19"/>
  <c r="J5094" i="19"/>
  <c r="J1786" i="19"/>
  <c r="I2225" i="19"/>
  <c r="I2988" i="19"/>
  <c r="J3285" i="19"/>
  <c r="I4640" i="19"/>
  <c r="J1909" i="19"/>
  <c r="I736" i="19"/>
  <c r="J4873" i="19"/>
  <c r="J3352" i="19"/>
  <c r="J1707" i="19"/>
  <c r="J4158" i="19"/>
  <c r="J2479" i="19"/>
  <c r="I3388" i="19"/>
  <c r="I3761" i="19"/>
  <c r="I2189" i="19"/>
  <c r="I4894" i="19"/>
  <c r="J132" i="19"/>
  <c r="J1524" i="19"/>
  <c r="I4522" i="19"/>
  <c r="J3896" i="19"/>
  <c r="J1694" i="19"/>
  <c r="J2478" i="19"/>
  <c r="J1291" i="19"/>
  <c r="J3805" i="19"/>
  <c r="I2091" i="19"/>
  <c r="I2537" i="19"/>
  <c r="J5098" i="19"/>
  <c r="I2640" i="19"/>
  <c r="I2141" i="19"/>
  <c r="J2444" i="19"/>
  <c r="I3494" i="19"/>
  <c r="J4190" i="19"/>
  <c r="I295" i="19"/>
  <c r="I2408" i="19"/>
  <c r="J2614" i="19"/>
  <c r="J1857" i="19"/>
  <c r="J232" i="19"/>
  <c r="J1363" i="19"/>
  <c r="I5072" i="19"/>
  <c r="I2595" i="19"/>
  <c r="I4812" i="19"/>
  <c r="I4218" i="19"/>
  <c r="I2139" i="19"/>
  <c r="I1992" i="19"/>
  <c r="J1077" i="19"/>
  <c r="J3391" i="19"/>
  <c r="I3026" i="19"/>
  <c r="J1290" i="19"/>
  <c r="I4104" i="19"/>
  <c r="J3947" i="19"/>
  <c r="I4209" i="19"/>
  <c r="J1850" i="19"/>
  <c r="J1825" i="19"/>
  <c r="J1853" i="19"/>
  <c r="J1868" i="19"/>
  <c r="J4552" i="19"/>
  <c r="I247" i="19"/>
  <c r="J4608" i="19"/>
  <c r="J1224" i="19"/>
  <c r="J2741" i="19"/>
  <c r="J3721" i="19"/>
  <c r="I2447" i="19"/>
  <c r="I2463" i="19"/>
  <c r="I1041" i="19"/>
  <c r="J1731" i="19"/>
  <c r="J3070" i="19"/>
  <c r="I2261" i="19"/>
  <c r="J2117" i="19"/>
  <c r="J4237" i="19"/>
  <c r="I752" i="19"/>
  <c r="J4343" i="19"/>
  <c r="J2391" i="19"/>
  <c r="J1678" i="19"/>
  <c r="I655" i="19"/>
  <c r="J3040" i="19"/>
  <c r="I2210" i="19"/>
  <c r="I1270" i="19"/>
  <c r="I1132" i="19"/>
  <c r="J4450" i="19"/>
  <c r="I1905" i="19"/>
  <c r="I4968" i="19"/>
  <c r="I3418" i="19"/>
  <c r="J4147" i="19"/>
  <c r="I2470" i="19"/>
  <c r="J2987" i="19"/>
  <c r="I2124" i="19"/>
  <c r="I3514" i="19"/>
  <c r="I308" i="19"/>
  <c r="I1226" i="19"/>
  <c r="I3079" i="19"/>
  <c r="I4099" i="19"/>
  <c r="I3058" i="19"/>
  <c r="I3824" i="19"/>
  <c r="I2851" i="19"/>
  <c r="I260" i="19"/>
  <c r="J2602" i="19"/>
  <c r="I464" i="19"/>
  <c r="J3820" i="19"/>
  <c r="I3336" i="19"/>
  <c r="J268" i="19"/>
  <c r="I4211" i="19"/>
  <c r="J1343" i="19"/>
  <c r="I3904" i="19"/>
  <c r="I3200" i="19"/>
  <c r="I3573" i="19"/>
  <c r="J1630" i="19"/>
  <c r="J5046" i="19"/>
  <c r="J5077" i="19"/>
  <c r="J747" i="19"/>
  <c r="J2977" i="19"/>
  <c r="I2948" i="19"/>
  <c r="J3474" i="19"/>
  <c r="I3609" i="19"/>
  <c r="J4993" i="19"/>
  <c r="J169" i="19"/>
  <c r="I4584" i="19"/>
  <c r="J2430" i="19"/>
  <c r="I2329" i="19"/>
  <c r="J777" i="19"/>
  <c r="J5076" i="19"/>
  <c r="I766" i="19"/>
  <c r="J4414" i="19"/>
  <c r="I4100" i="19"/>
  <c r="I4516" i="19"/>
  <c r="J1872" i="19"/>
  <c r="I3802" i="19"/>
  <c r="I2074" i="19"/>
  <c r="J2057" i="19"/>
  <c r="I2646" i="19"/>
  <c r="J2034" i="19"/>
  <c r="J3402" i="19"/>
  <c r="J2146" i="19"/>
  <c r="J2933" i="19"/>
  <c r="J1571" i="19"/>
  <c r="I4041" i="19"/>
  <c r="I2996" i="19"/>
  <c r="J2985" i="19"/>
  <c r="J2087" i="19"/>
  <c r="J1834" i="19"/>
  <c r="J3616" i="19"/>
  <c r="J119" i="19"/>
  <c r="I3834" i="19"/>
  <c r="I450" i="19"/>
  <c r="J2791" i="19"/>
  <c r="I1913" i="19"/>
  <c r="I4085" i="19"/>
  <c r="I3899" i="19"/>
  <c r="J4666" i="19"/>
  <c r="J3925" i="19"/>
  <c r="I2689" i="19"/>
  <c r="J2732" i="19"/>
  <c r="J1235" i="19"/>
  <c r="I3145" i="19"/>
  <c r="I2262" i="19"/>
  <c r="J2781" i="19"/>
  <c r="J3139" i="19"/>
  <c r="I3531" i="19"/>
  <c r="I1848" i="19"/>
  <c r="I519" i="19"/>
  <c r="I4503" i="19"/>
  <c r="J100" i="19"/>
  <c r="J3623" i="19"/>
  <c r="J2023" i="19"/>
  <c r="J4288" i="19"/>
  <c r="I524" i="19"/>
  <c r="I439" i="19"/>
  <c r="J2944" i="19"/>
  <c r="I3532" i="19"/>
  <c r="J2862" i="19"/>
  <c r="J2691" i="19"/>
  <c r="J1496" i="19"/>
  <c r="I4151" i="19"/>
  <c r="I1827" i="19"/>
  <c r="I2701" i="19"/>
  <c r="I1920" i="19"/>
  <c r="I1006" i="19"/>
  <c r="J4329" i="19"/>
  <c r="I2773" i="19"/>
  <c r="J4819" i="19"/>
  <c r="I2063" i="19"/>
  <c r="J877" i="19"/>
  <c r="I4134" i="19"/>
  <c r="I1208" i="19"/>
  <c r="J2616" i="19"/>
  <c r="J3707" i="19"/>
  <c r="J1585" i="19"/>
  <c r="I4879" i="19"/>
  <c r="I4023" i="19"/>
  <c r="I4709" i="19"/>
  <c r="I2671" i="19"/>
  <c r="I4877" i="19"/>
  <c r="J247" i="19"/>
  <c r="J2658" i="19"/>
  <c r="I3954" i="19"/>
  <c r="I3466" i="19"/>
  <c r="J3000" i="19"/>
  <c r="I1582" i="19"/>
  <c r="I710" i="19"/>
  <c r="J4939" i="19"/>
  <c r="I4402" i="19"/>
  <c r="I1844" i="19"/>
  <c r="I657" i="19"/>
  <c r="I1739" i="19"/>
  <c r="I3385" i="19"/>
  <c r="I2017" i="19"/>
  <c r="I4113" i="19"/>
  <c r="I3779" i="19"/>
  <c r="J355" i="19"/>
  <c r="I1988" i="19"/>
  <c r="J785" i="19"/>
  <c r="J3773" i="19"/>
  <c r="I2341" i="19"/>
  <c r="I1074" i="19"/>
  <c r="J3957" i="19"/>
  <c r="I4300" i="19"/>
  <c r="J1670" i="19"/>
  <c r="I1663" i="19"/>
  <c r="J2412" i="19"/>
  <c r="I4125" i="19"/>
  <c r="J1566" i="19"/>
  <c r="J3633" i="19"/>
  <c r="J3222" i="19"/>
  <c r="I718" i="19"/>
  <c r="I2559" i="19"/>
  <c r="I4471" i="19"/>
  <c r="I842" i="19"/>
  <c r="J4894" i="19"/>
  <c r="J4195" i="19"/>
  <c r="I880" i="19"/>
  <c r="J1514" i="19"/>
  <c r="I1319" i="19"/>
  <c r="J4179" i="19"/>
  <c r="I1255" i="19"/>
  <c r="J3522" i="19"/>
  <c r="J1339" i="19"/>
  <c r="I4985" i="19"/>
  <c r="J4695" i="19"/>
  <c r="I3482" i="19"/>
  <c r="I5013" i="19"/>
  <c r="I4401" i="19"/>
  <c r="J4916" i="19"/>
  <c r="J1715" i="19"/>
  <c r="J3962" i="19"/>
  <c r="J1583" i="19"/>
  <c r="I3875" i="19"/>
  <c r="J1507" i="19"/>
  <c r="I1071" i="19"/>
  <c r="I1425" i="19"/>
  <c r="J2161" i="19"/>
  <c r="I962" i="19"/>
  <c r="I2808" i="19"/>
  <c r="J4645" i="19"/>
  <c r="I2853" i="19"/>
  <c r="J1978" i="19"/>
  <c r="J1520" i="19"/>
  <c r="I2151" i="19"/>
  <c r="I988" i="19"/>
  <c r="I1184" i="19"/>
  <c r="I1337" i="19"/>
  <c r="J295" i="19"/>
  <c r="J1635" i="19"/>
  <c r="J4523" i="19"/>
  <c r="J254" i="19"/>
  <c r="I533" i="19"/>
  <c r="I1249" i="19"/>
  <c r="I3542" i="19"/>
  <c r="I4204" i="19"/>
  <c r="I4120" i="19"/>
  <c r="I5068" i="19"/>
  <c r="J4044" i="19"/>
  <c r="J1487" i="19"/>
  <c r="I4417" i="19"/>
  <c r="I4681" i="19"/>
  <c r="J39" i="19"/>
  <c r="J2201" i="19"/>
  <c r="J4970" i="19"/>
  <c r="I1880" i="19"/>
  <c r="J2835" i="19"/>
  <c r="J407" i="19"/>
  <c r="I879" i="19"/>
  <c r="I96" i="19"/>
  <c r="I932" i="19"/>
  <c r="I1821" i="19"/>
  <c r="J396" i="19"/>
  <c r="I3094" i="19"/>
  <c r="I3007" i="19"/>
  <c r="J3663" i="19"/>
  <c r="I3218" i="19"/>
  <c r="J2547" i="19"/>
  <c r="I2718" i="19"/>
  <c r="I2881" i="19"/>
  <c r="J2315" i="19"/>
  <c r="J4493" i="19"/>
  <c r="J2646" i="19"/>
  <c r="J4387" i="19"/>
  <c r="J1530" i="19"/>
  <c r="I1333" i="19"/>
  <c r="J803" i="19"/>
  <c r="I4140" i="19"/>
  <c r="I931" i="19"/>
  <c r="J1880" i="19"/>
  <c r="J2171" i="19"/>
  <c r="J4121" i="19"/>
  <c r="I4344" i="19"/>
  <c r="J3532" i="19"/>
  <c r="J2774" i="19"/>
  <c r="J2673" i="19"/>
  <c r="I2191" i="19"/>
  <c r="I773" i="19"/>
  <c r="J1451" i="19"/>
  <c r="J1973" i="19"/>
  <c r="I2939" i="19"/>
  <c r="I858" i="19"/>
  <c r="I4553" i="19"/>
  <c r="J742" i="19"/>
  <c r="J2649" i="19"/>
  <c r="I747" i="19"/>
  <c r="J3922" i="19"/>
  <c r="J304" i="19"/>
  <c r="I712" i="19"/>
  <c r="I671" i="19"/>
  <c r="J4313" i="19"/>
  <c r="J4018" i="19"/>
  <c r="I1717" i="19"/>
  <c r="I3359" i="19"/>
  <c r="J4537" i="19"/>
  <c r="J790" i="19"/>
  <c r="J310" i="19"/>
  <c r="J1918" i="19"/>
  <c r="J2454" i="19"/>
  <c r="I1509" i="19"/>
  <c r="I4014" i="19"/>
  <c r="J538" i="19"/>
  <c r="I4708" i="19"/>
  <c r="J221" i="19"/>
  <c r="I4375" i="19"/>
  <c r="I3900" i="19"/>
  <c r="J2936" i="19"/>
  <c r="I2193" i="19"/>
  <c r="J2095" i="19"/>
  <c r="J843" i="19"/>
  <c r="I2828" i="19"/>
  <c r="I4157" i="19"/>
  <c r="J70" i="19"/>
  <c r="I3232" i="19"/>
  <c r="J4412" i="19"/>
  <c r="I556" i="19"/>
  <c r="J3441" i="19"/>
  <c r="I3859" i="19"/>
  <c r="J1365" i="19"/>
  <c r="J2466" i="19"/>
  <c r="I3299" i="19"/>
  <c r="J1674" i="19"/>
  <c r="J1645" i="19"/>
  <c r="I1957" i="19"/>
  <c r="J1367" i="19"/>
  <c r="I2306" i="19"/>
  <c r="I3320" i="19"/>
  <c r="I3804" i="19"/>
  <c r="I28" i="19"/>
  <c r="J4691" i="19"/>
  <c r="J470" i="19"/>
  <c r="J3543" i="19"/>
  <c r="J2207" i="19"/>
  <c r="J1756" i="19"/>
  <c r="J4359" i="19"/>
  <c r="I688" i="19"/>
  <c r="I4433" i="19"/>
  <c r="I3495" i="19"/>
  <c r="I4171" i="19"/>
  <c r="I4834" i="19"/>
  <c r="I3317" i="19"/>
  <c r="I2296" i="19"/>
  <c r="J428" i="19"/>
  <c r="J586" i="19"/>
  <c r="J2622" i="19"/>
  <c r="J5022" i="19"/>
  <c r="I4355" i="19"/>
  <c r="J3258" i="19"/>
  <c r="I967" i="19"/>
  <c r="I2648" i="19"/>
  <c r="J1629" i="19"/>
  <c r="I1835" i="19"/>
  <c r="I660" i="19"/>
  <c r="J4729" i="19"/>
  <c r="J2347" i="19"/>
  <c r="I3975" i="19"/>
  <c r="J3196" i="19"/>
  <c r="I1693" i="19"/>
  <c r="J1407" i="19"/>
  <c r="J3975" i="19"/>
  <c r="I119" i="19"/>
  <c r="J3135" i="19"/>
  <c r="I1276" i="19"/>
  <c r="J66" i="19"/>
  <c r="I4038" i="19"/>
  <c r="J891" i="19"/>
  <c r="J4317" i="19"/>
  <c r="J2336" i="19"/>
  <c r="I4228" i="19"/>
  <c r="I711" i="19"/>
  <c r="I1375" i="19"/>
  <c r="I4532" i="19"/>
  <c r="I2555" i="19"/>
  <c r="I4043" i="19"/>
  <c r="I2554" i="19"/>
  <c r="J1004" i="19"/>
  <c r="J4821" i="19"/>
  <c r="J2460" i="19"/>
  <c r="I4321" i="19"/>
  <c r="J4331" i="19"/>
  <c r="I1550" i="19"/>
  <c r="I4975" i="19"/>
  <c r="I4390" i="19"/>
  <c r="I3887" i="19"/>
  <c r="I3822" i="19"/>
  <c r="J874" i="19"/>
  <c r="I2382" i="19"/>
  <c r="J1378" i="19"/>
  <c r="J2853" i="19"/>
  <c r="I4653" i="19"/>
  <c r="J562" i="19"/>
  <c r="I499" i="19"/>
  <c r="J3063" i="19"/>
  <c r="J3131" i="19"/>
  <c r="I1723" i="19"/>
  <c r="J1147" i="19"/>
  <c r="I3795" i="19"/>
  <c r="J1691" i="19"/>
  <c r="I2487" i="19"/>
  <c r="I543" i="19"/>
  <c r="J2551" i="19"/>
  <c r="J2969" i="19"/>
  <c r="J2727" i="19"/>
  <c r="J3614" i="19"/>
  <c r="I1619" i="19"/>
  <c r="J3620" i="19"/>
  <c r="J4156" i="19"/>
  <c r="I2714" i="19"/>
  <c r="J1620" i="19"/>
  <c r="J1450" i="19"/>
  <c r="J4058" i="19"/>
  <c r="J3342" i="19"/>
  <c r="J2350" i="19"/>
  <c r="J1922" i="19"/>
  <c r="I4671" i="19"/>
  <c r="I1397" i="19"/>
  <c r="I4803" i="19"/>
  <c r="I189" i="19"/>
  <c r="J153" i="19"/>
  <c r="J4368" i="19"/>
  <c r="J1999" i="19"/>
  <c r="I4805" i="19"/>
  <c r="J4800" i="19"/>
  <c r="J752" i="19"/>
  <c r="I3130" i="19"/>
  <c r="I2652" i="19"/>
  <c r="I3091" i="19"/>
  <c r="I1224" i="19"/>
  <c r="J1541" i="19"/>
  <c r="I106" i="19"/>
  <c r="J2261" i="19"/>
  <c r="J2468" i="19"/>
  <c r="I4898" i="19"/>
  <c r="J1873" i="19"/>
  <c r="J2033" i="19"/>
  <c r="I1517" i="19"/>
  <c r="I1099" i="19"/>
  <c r="J711" i="19"/>
  <c r="I4603" i="19"/>
  <c r="I4469" i="19"/>
  <c r="J750" i="19"/>
  <c r="J4950" i="19"/>
  <c r="I2020" i="19"/>
  <c r="I3025" i="19"/>
  <c r="I1119" i="19"/>
  <c r="J4719" i="19"/>
  <c r="I2188" i="19"/>
  <c r="I2484" i="19"/>
  <c r="I3727" i="19"/>
  <c r="J2141" i="19"/>
  <c r="J2866" i="19"/>
  <c r="I184" i="19"/>
  <c r="J1903" i="19"/>
  <c r="I1769" i="19"/>
  <c r="I2650" i="19"/>
  <c r="J2055" i="19"/>
  <c r="J92" i="19"/>
  <c r="J4756" i="19"/>
  <c r="J3079" i="19"/>
  <c r="I1314" i="19"/>
  <c r="I3041" i="19"/>
  <c r="J451" i="19"/>
  <c r="I4906" i="19"/>
  <c r="J358" i="19"/>
  <c r="I638" i="19"/>
  <c r="J2531" i="19"/>
  <c r="I497" i="19"/>
  <c r="J3245" i="19"/>
  <c r="I3841" i="19"/>
  <c r="J3718" i="19"/>
  <c r="J3811" i="19"/>
  <c r="I1819" i="19"/>
  <c r="J1440" i="19"/>
  <c r="I3364" i="19"/>
  <c r="J397" i="19"/>
  <c r="I2937" i="19"/>
  <c r="I2060" i="19"/>
  <c r="J4385" i="19"/>
  <c r="J3187" i="19"/>
  <c r="J263" i="19"/>
  <c r="I4905" i="19"/>
  <c r="J2037" i="19"/>
  <c r="I3664" i="19"/>
  <c r="J813" i="19"/>
  <c r="I3285" i="19"/>
  <c r="I2389" i="19"/>
  <c r="I382" i="19"/>
  <c r="I784" i="19"/>
  <c r="I4275" i="19"/>
  <c r="I4361" i="19"/>
  <c r="J188" i="19"/>
  <c r="I2754" i="19"/>
  <c r="I889" i="19"/>
  <c r="I487" i="19"/>
  <c r="J1990" i="19"/>
  <c r="I562" i="19"/>
  <c r="J120" i="19"/>
  <c r="I4267" i="19"/>
  <c r="I4993" i="19"/>
  <c r="I3746" i="19"/>
  <c r="I3579" i="19"/>
  <c r="I4078" i="19"/>
  <c r="J4184" i="19"/>
  <c r="I1579" i="19"/>
  <c r="I3999" i="19"/>
  <c r="J2202" i="19"/>
  <c r="I2190" i="19"/>
  <c r="I2805" i="19"/>
  <c r="J3428" i="19"/>
  <c r="J533" i="19"/>
  <c r="J1632" i="19"/>
  <c r="I3518" i="19"/>
  <c r="I2168" i="19"/>
  <c r="I3372" i="19"/>
  <c r="J2275" i="19"/>
  <c r="I3241" i="19"/>
  <c r="I1816" i="19"/>
  <c r="I1603" i="19"/>
  <c r="I1477" i="19"/>
  <c r="I2608" i="19"/>
  <c r="I4500" i="19"/>
  <c r="I1777" i="19"/>
  <c r="J4518" i="19"/>
  <c r="J2046" i="19"/>
  <c r="I58" i="19"/>
  <c r="I4658" i="19"/>
  <c r="J4169" i="19"/>
  <c r="I82" i="19"/>
  <c r="I266" i="19"/>
  <c r="I620" i="19"/>
  <c r="J4144" i="19"/>
  <c r="J577" i="19"/>
  <c r="J3472" i="19"/>
  <c r="I4548" i="19"/>
  <c r="I1416" i="19"/>
  <c r="I2397" i="19"/>
  <c r="J2270" i="19"/>
  <c r="I4978" i="19"/>
  <c r="J1033" i="19"/>
  <c r="I2137" i="19"/>
  <c r="I1986" i="19"/>
  <c r="J4790" i="19"/>
  <c r="J4958" i="19"/>
  <c r="I1177" i="19"/>
  <c r="I4489" i="19"/>
  <c r="J3856" i="19"/>
  <c r="I3202" i="19"/>
  <c r="J640" i="19"/>
  <c r="I2623" i="19"/>
  <c r="I56" i="19"/>
  <c r="J2604" i="19"/>
  <c r="J4870" i="19"/>
  <c r="J436" i="19"/>
  <c r="I2167" i="19"/>
  <c r="J3652" i="19"/>
  <c r="J3625" i="19"/>
  <c r="I4710" i="19"/>
  <c r="J4474" i="19"/>
  <c r="I4518" i="19"/>
  <c r="J4996" i="19"/>
  <c r="J4738" i="19"/>
  <c r="J2143" i="19"/>
  <c r="I1984" i="19"/>
  <c r="J1334" i="19"/>
  <c r="I378" i="19"/>
  <c r="J2498" i="19"/>
  <c r="J1417" i="19"/>
  <c r="J3069" i="19"/>
  <c r="J4759" i="19"/>
  <c r="J2595" i="19"/>
  <c r="J3200" i="19"/>
  <c r="I4054" i="19"/>
  <c r="J642" i="19"/>
  <c r="I4651" i="19"/>
  <c r="I3837" i="19"/>
  <c r="J4680" i="19"/>
  <c r="J31" i="19"/>
  <c r="I1096" i="19"/>
  <c r="I4737" i="19"/>
  <c r="J2670" i="19"/>
  <c r="J3840" i="19"/>
  <c r="J1894" i="19"/>
  <c r="I2268" i="19"/>
  <c r="I1364" i="19"/>
  <c r="I188" i="19"/>
  <c r="J3307" i="19"/>
  <c r="I46" i="19"/>
  <c r="J2611" i="19"/>
  <c r="J1397" i="19"/>
  <c r="I836" i="19"/>
  <c r="I3940" i="19"/>
  <c r="I2272" i="19"/>
  <c r="J4307" i="19"/>
  <c r="I673" i="19"/>
  <c r="I3869" i="19"/>
  <c r="J1228" i="19"/>
  <c r="J3233" i="19"/>
  <c r="J3321" i="19"/>
  <c r="I2417" i="19"/>
  <c r="I3612" i="19"/>
  <c r="J540" i="19"/>
  <c r="I2535" i="19"/>
  <c r="I4133" i="19"/>
  <c r="J739" i="19"/>
  <c r="J4424" i="19"/>
  <c r="I2873" i="19"/>
  <c r="J1651" i="19"/>
  <c r="I2333" i="19"/>
  <c r="I430" i="19"/>
  <c r="I4967" i="19"/>
  <c r="I4370" i="19"/>
  <c r="J2535" i="19"/>
  <c r="I2016" i="19"/>
  <c r="I1856" i="19"/>
  <c r="I481" i="19"/>
  <c r="I2675" i="19"/>
  <c r="I446" i="19"/>
  <c r="J1537" i="19"/>
  <c r="I503" i="19"/>
  <c r="I2644" i="19"/>
  <c r="I1594" i="19"/>
  <c r="J98" i="19"/>
  <c r="I1708" i="19"/>
  <c r="J3932" i="19"/>
  <c r="I3541" i="19"/>
  <c r="J923" i="19"/>
  <c r="J3333" i="19"/>
  <c r="J2615" i="19"/>
  <c r="J1793" i="19"/>
  <c r="J2683" i="19"/>
  <c r="I3735" i="19"/>
  <c r="J1448" i="19"/>
  <c r="I2691" i="19"/>
  <c r="J4075" i="19"/>
  <c r="I3505" i="19"/>
  <c r="I2429" i="19"/>
  <c r="J4835" i="19"/>
  <c r="I1389" i="19"/>
  <c r="I1927" i="19"/>
  <c r="I4718" i="19"/>
  <c r="I2166" i="19"/>
  <c r="I4006" i="19"/>
  <c r="J1123" i="19"/>
  <c r="I1088" i="19"/>
  <c r="I1998" i="19"/>
  <c r="I304" i="19"/>
  <c r="J3591" i="19"/>
  <c r="J3855" i="19"/>
  <c r="J3235" i="19"/>
  <c r="J829" i="19"/>
  <c r="J4100" i="19"/>
  <c r="J2888" i="19"/>
  <c r="J869" i="19"/>
  <c r="I1598" i="19"/>
  <c r="I4735" i="19"/>
  <c r="I2122" i="19"/>
  <c r="I4902" i="19"/>
  <c r="I373" i="19"/>
  <c r="I1555" i="19"/>
  <c r="I3108" i="19"/>
  <c r="I4778" i="19"/>
  <c r="I4657" i="19"/>
  <c r="J1536" i="19"/>
  <c r="I1169" i="19"/>
  <c r="I2666" i="19"/>
  <c r="J1812" i="19"/>
  <c r="I2878" i="19"/>
  <c r="I2231" i="19"/>
  <c r="J285" i="19"/>
  <c r="J4055" i="19"/>
  <c r="J1947" i="19"/>
  <c r="J5023" i="19"/>
  <c r="J1795" i="19"/>
  <c r="I1424" i="19"/>
  <c r="I3572" i="19"/>
  <c r="J351" i="19"/>
  <c r="J3141" i="19"/>
  <c r="I3654" i="19"/>
  <c r="I4505" i="19"/>
  <c r="I2488" i="19"/>
  <c r="J1827" i="19"/>
  <c r="I3917" i="19"/>
  <c r="J186" i="19"/>
  <c r="I3237" i="19"/>
  <c r="J1820" i="19"/>
  <c r="J881" i="19"/>
  <c r="J1775" i="19"/>
  <c r="J3582" i="19"/>
  <c r="I1309" i="19"/>
  <c r="I4319" i="19"/>
  <c r="J2137" i="19"/>
  <c r="J2607" i="19"/>
  <c r="I1168" i="19"/>
  <c r="I4837" i="19"/>
  <c r="I2130" i="19"/>
  <c r="I1993" i="19"/>
  <c r="J1579" i="19"/>
  <c r="J1996" i="19"/>
  <c r="J3081" i="19"/>
  <c r="J1131" i="19"/>
  <c r="I2068" i="19"/>
  <c r="I930" i="19"/>
  <c r="I2140" i="19"/>
  <c r="I1566" i="19"/>
  <c r="J2667" i="19"/>
  <c r="I3164" i="19"/>
  <c r="I730" i="19"/>
  <c r="J1776" i="19"/>
  <c r="I1447" i="19"/>
  <c r="I2884" i="19"/>
  <c r="I1952" i="19"/>
  <c r="I4896" i="19"/>
  <c r="I4343" i="19"/>
  <c r="J581" i="19"/>
  <c r="I851" i="19"/>
  <c r="I3938" i="19"/>
  <c r="I1287" i="19"/>
  <c r="J1262" i="19"/>
  <c r="J1965" i="19"/>
  <c r="I1174" i="19"/>
  <c r="J2298" i="19"/>
  <c r="J3965" i="19"/>
  <c r="I3149" i="19"/>
  <c r="I4867" i="19"/>
  <c r="I2047" i="19"/>
  <c r="J1718" i="19"/>
  <c r="I4485" i="19"/>
  <c r="J977" i="19"/>
  <c r="I2713" i="19"/>
  <c r="I2396" i="19"/>
  <c r="J1001" i="19"/>
  <c r="J64" i="19"/>
  <c r="J3048" i="19"/>
  <c r="I971" i="19"/>
  <c r="J911" i="19"/>
  <c r="J4772" i="19"/>
  <c r="I253" i="19"/>
  <c r="J4954" i="19"/>
  <c r="J4328" i="19"/>
  <c r="J4706" i="19"/>
  <c r="J2758" i="19"/>
  <c r="I3326" i="19"/>
  <c r="I2430" i="19"/>
  <c r="I916" i="19"/>
  <c r="J1597" i="19"/>
  <c r="I2308" i="19"/>
  <c r="J4675" i="19"/>
  <c r="J2278" i="19"/>
  <c r="J3037" i="19"/>
  <c r="I2342" i="19"/>
  <c r="J2795" i="19"/>
  <c r="I4635" i="19"/>
  <c r="I3375" i="19"/>
  <c r="J463" i="19"/>
  <c r="I3870" i="19"/>
  <c r="I978" i="19"/>
  <c r="J3759" i="19"/>
  <c r="I3271" i="19"/>
  <c r="J5050" i="19"/>
  <c r="I4719" i="19"/>
  <c r="I4454" i="19"/>
  <c r="J142" i="19"/>
  <c r="J3863" i="19"/>
  <c r="J1126" i="19"/>
  <c r="I3755" i="19"/>
  <c r="I1588" i="19"/>
  <c r="I751" i="19"/>
  <c r="I1556" i="19"/>
  <c r="J1911" i="19"/>
  <c r="J524" i="19"/>
  <c r="I157" i="19"/>
  <c r="J3782" i="19"/>
  <c r="I3561" i="19"/>
  <c r="I1834" i="19"/>
  <c r="I4620" i="19"/>
  <c r="J253" i="19"/>
  <c r="I3123" i="19"/>
  <c r="J4197" i="19"/>
  <c r="I4178" i="19"/>
  <c r="I3476" i="19"/>
  <c r="I3461" i="19"/>
  <c r="J3105" i="19"/>
  <c r="I1808" i="19"/>
  <c r="J1310" i="19"/>
  <c r="J922" i="19"/>
  <c r="J1945" i="19"/>
  <c r="I3550" i="19"/>
  <c r="J4771" i="19"/>
  <c r="I4383" i="19"/>
  <c r="J278" i="19"/>
  <c r="I84" i="19"/>
  <c r="J1846" i="19"/>
  <c r="J4269" i="19"/>
  <c r="J3669" i="19"/>
  <c r="I863" i="19"/>
  <c r="J4068" i="19"/>
  <c r="J3310" i="19"/>
  <c r="I3395" i="19"/>
  <c r="J2110" i="19"/>
  <c r="J5026" i="19"/>
  <c r="I191" i="19"/>
  <c r="I616" i="19"/>
  <c r="I2804" i="19"/>
  <c r="I4610" i="19"/>
  <c r="J3751" i="19"/>
  <c r="J206" i="19"/>
  <c r="I4258" i="19"/>
  <c r="I316" i="19"/>
  <c r="I928" i="19"/>
  <c r="J787" i="19"/>
  <c r="I1134" i="19"/>
  <c r="J3734" i="19"/>
  <c r="I3231" i="19"/>
  <c r="J222" i="19"/>
  <c r="J3175" i="19"/>
  <c r="I3690" i="19"/>
  <c r="J4299" i="19"/>
  <c r="I5034" i="19"/>
  <c r="I129" i="19"/>
  <c r="I4784" i="19"/>
  <c r="J465" i="19"/>
  <c r="I3623" i="19"/>
  <c r="J4673" i="19"/>
  <c r="I4047" i="19"/>
  <c r="J17" i="19"/>
  <c r="I2416" i="19"/>
  <c r="J235" i="19"/>
  <c r="J425" i="19"/>
  <c r="I2868" i="19"/>
  <c r="I2304" i="19"/>
  <c r="J4604" i="19"/>
  <c r="J1098" i="19"/>
  <c r="I4273" i="19"/>
  <c r="J1114" i="19"/>
  <c r="J1312" i="19"/>
  <c r="I3144" i="19"/>
  <c r="I787" i="19"/>
  <c r="I4944" i="19"/>
  <c r="I1700" i="19"/>
  <c r="J1278" i="19"/>
  <c r="I847" i="19"/>
  <c r="J3346" i="19"/>
  <c r="I775" i="19"/>
  <c r="I4358" i="19"/>
  <c r="J2194" i="19"/>
  <c r="I2288" i="19"/>
  <c r="J1819" i="19"/>
  <c r="I470" i="19"/>
  <c r="J418" i="19"/>
  <c r="J1396" i="19"/>
  <c r="J2294" i="19"/>
  <c r="I720" i="19"/>
  <c r="I2466" i="19"/>
  <c r="J4500" i="19"/>
  <c r="I2734" i="19"/>
  <c r="I3697" i="19"/>
  <c r="I4285" i="19"/>
  <c r="J3999" i="19"/>
  <c r="I335" i="19"/>
  <c r="J2163" i="19"/>
  <c r="J1337" i="19"/>
  <c r="J300" i="19"/>
  <c r="I2011" i="19"/>
  <c r="J2452" i="19"/>
  <c r="J4776" i="19"/>
  <c r="J3032" i="19"/>
  <c r="J3521" i="19"/>
  <c r="I2422" i="19"/>
  <c r="I4841" i="19"/>
  <c r="I4920" i="19"/>
  <c r="J4806" i="19"/>
  <c r="J2717" i="19"/>
  <c r="I4937" i="19"/>
  <c r="I1813" i="19"/>
  <c r="J2346" i="19"/>
  <c r="J916" i="19"/>
  <c r="I2049" i="19"/>
  <c r="I3014" i="19"/>
  <c r="J3578" i="19"/>
  <c r="I4039" i="19"/>
  <c r="I2598" i="19"/>
  <c r="I1930" i="19"/>
  <c r="I3186" i="19"/>
  <c r="J532" i="19"/>
  <c r="J1792" i="19"/>
  <c r="I348" i="19"/>
  <c r="I501" i="19"/>
  <c r="J2139" i="19"/>
  <c r="I3118" i="19"/>
  <c r="J2582" i="19"/>
  <c r="I3433" i="19"/>
  <c r="J1599" i="19"/>
  <c r="J4097" i="19"/>
  <c r="I2896" i="19"/>
  <c r="J2801" i="19"/>
  <c r="I1187" i="19"/>
  <c r="J1614" i="19"/>
  <c r="I1325" i="19"/>
  <c r="I577" i="19"/>
  <c r="I603" i="19"/>
  <c r="J4301" i="19"/>
  <c r="J3792" i="19"/>
  <c r="I4421" i="19"/>
  <c r="J2301" i="19"/>
  <c r="J3796" i="19"/>
  <c r="J861" i="19"/>
  <c r="I3567" i="19"/>
  <c r="J2271" i="19"/>
  <c r="I2232" i="19"/>
  <c r="I4308" i="19"/>
  <c r="J2331" i="19"/>
  <c r="I4995" i="19"/>
  <c r="I3222" i="19"/>
  <c r="J2605" i="19"/>
  <c r="J1172" i="19"/>
  <c r="J1116" i="19"/>
  <c r="I1082" i="19"/>
  <c r="J5065" i="19"/>
  <c r="I1852" i="19"/>
  <c r="I4929" i="19"/>
  <c r="J2751" i="19"/>
  <c r="I3296" i="19"/>
  <c r="I296" i="19"/>
  <c r="I4488" i="19"/>
  <c r="J2062" i="19"/>
  <c r="I2507" i="19"/>
  <c r="I215" i="19"/>
  <c r="I2858" i="19"/>
  <c r="J2704" i="19"/>
  <c r="I3249" i="19"/>
  <c r="J1689" i="19"/>
  <c r="J2254" i="19"/>
  <c r="J4696" i="19"/>
  <c r="I3700" i="19"/>
  <c r="I2414" i="19"/>
  <c r="J2578" i="19"/>
  <c r="J3417" i="19"/>
  <c r="I4701" i="19"/>
  <c r="J1687" i="19"/>
  <c r="J695" i="19"/>
  <c r="J2976" i="19"/>
  <c r="J4292" i="19"/>
  <c r="I1701" i="19"/>
  <c r="I571" i="19"/>
  <c r="I1442" i="19"/>
  <c r="I3330" i="19"/>
  <c r="I3752" i="19"/>
  <c r="I2498" i="19"/>
  <c r="I4695" i="19"/>
  <c r="I4021" i="19"/>
  <c r="J1280" i="19"/>
  <c r="I3888" i="19"/>
  <c r="I3668" i="19"/>
  <c r="I3035" i="19"/>
  <c r="J1015" i="19"/>
  <c r="I312" i="19"/>
  <c r="I2570" i="19"/>
  <c r="J624" i="19"/>
  <c r="J1658" i="19"/>
  <c r="I1327" i="19"/>
  <c r="J1854" i="19"/>
  <c r="J2228" i="19"/>
  <c r="J4569" i="19"/>
  <c r="I4254" i="19"/>
  <c r="I4519" i="19"/>
  <c r="J4839" i="19"/>
  <c r="J214" i="19"/>
  <c r="J2563" i="19"/>
  <c r="I2348" i="19"/>
  <c r="I834" i="19"/>
  <c r="J791" i="19"/>
  <c r="I4870" i="19"/>
  <c r="J1129" i="19"/>
  <c r="J630" i="19"/>
  <c r="J2713" i="19"/>
  <c r="I3580" i="19"/>
  <c r="J229" i="19"/>
  <c r="I3855" i="19"/>
  <c r="I1896" i="19"/>
  <c r="J2665" i="19"/>
  <c r="I1725" i="19"/>
  <c r="I4845" i="19"/>
  <c r="I544" i="19"/>
  <c r="J1205" i="19"/>
  <c r="I2103" i="19"/>
  <c r="I2760" i="19"/>
  <c r="I2237" i="19"/>
  <c r="J3155" i="19"/>
  <c r="I2664" i="19"/>
  <c r="I3209" i="19"/>
  <c r="J3701" i="19"/>
  <c r="I1441" i="19"/>
  <c r="J3035" i="19"/>
  <c r="J2808" i="19"/>
  <c r="I2065" i="19"/>
  <c r="J3478" i="19"/>
  <c r="I626" i="19"/>
  <c r="J4792" i="19"/>
  <c r="J3234" i="19"/>
  <c r="J659" i="19"/>
  <c r="J1851" i="19"/>
  <c r="J643" i="19"/>
  <c r="I3128" i="19"/>
  <c r="J1549" i="19"/>
  <c r="I5040" i="19"/>
  <c r="I4299" i="19"/>
  <c r="I272" i="19"/>
  <c r="I2510" i="19"/>
  <c r="J2369" i="19"/>
  <c r="J3296" i="19"/>
  <c r="I4117" i="19"/>
  <c r="J1836" i="19"/>
  <c r="J4783" i="19"/>
  <c r="I3451" i="19"/>
  <c r="I540" i="19"/>
  <c r="I4427" i="19"/>
  <c r="I3675" i="19"/>
  <c r="J384" i="19"/>
  <c r="I1549" i="19"/>
  <c r="J3454" i="19"/>
  <c r="J4444" i="19"/>
  <c r="I3489" i="19"/>
  <c r="J5072" i="19"/>
  <c r="I708" i="19"/>
  <c r="J2233" i="19"/>
  <c r="I2803" i="19"/>
  <c r="I4862" i="19"/>
  <c r="J3422" i="19"/>
  <c r="I177" i="19"/>
  <c r="I3393" i="19"/>
  <c r="J1198" i="19"/>
  <c r="I310" i="19"/>
  <c r="I2890" i="19"/>
  <c r="I1404" i="19"/>
  <c r="I3962" i="19"/>
  <c r="I3753" i="19"/>
  <c r="J868" i="19"/>
  <c r="I3272" i="19"/>
  <c r="I3857" i="19"/>
  <c r="I136" i="19"/>
  <c r="I4144" i="19"/>
  <c r="I3585" i="19"/>
  <c r="I42" i="19"/>
  <c r="I4350" i="19"/>
  <c r="I535" i="19"/>
  <c r="I4169" i="19"/>
  <c r="J2625" i="19"/>
  <c r="I2158" i="19"/>
  <c r="J2507" i="19"/>
  <c r="I656" i="19"/>
  <c r="I2941" i="19"/>
  <c r="I2953" i="19"/>
  <c r="J3254" i="19"/>
  <c r="I2004" i="19"/>
  <c r="I2313" i="19"/>
  <c r="I4770" i="19"/>
  <c r="J4913" i="19"/>
  <c r="I3835" i="19"/>
  <c r="J1995" i="19"/>
  <c r="I853" i="19"/>
  <c r="J2178" i="19"/>
  <c r="J2726" i="19"/>
  <c r="I909" i="19"/>
  <c r="J4711" i="19"/>
  <c r="J3126" i="19"/>
  <c r="J2164" i="19"/>
  <c r="I492" i="19"/>
  <c r="J5043" i="19"/>
  <c r="I1359" i="19"/>
  <c r="J3573" i="19"/>
  <c r="I714" i="19"/>
  <c r="J4409" i="19"/>
  <c r="I1660" i="19"/>
  <c r="J2884" i="19"/>
  <c r="I102" i="19"/>
  <c r="J3223" i="19"/>
  <c r="I4976" i="19"/>
  <c r="I1571" i="19"/>
  <c r="I1013" i="19"/>
  <c r="J4917" i="19"/>
  <c r="J2028" i="19"/>
  <c r="I1737" i="19"/>
  <c r="J2510" i="19"/>
  <c r="J4631" i="19"/>
  <c r="J2474" i="19"/>
  <c r="I4040" i="19"/>
  <c r="I2963" i="19"/>
  <c r="J432" i="19"/>
  <c r="J1932" i="19"/>
  <c r="I2165" i="19"/>
  <c r="J2277" i="19"/>
  <c r="I3556" i="19"/>
  <c r="I4513" i="19"/>
  <c r="I4462" i="19"/>
  <c r="I2088" i="19"/>
  <c r="J2212" i="19"/>
  <c r="I663" i="19"/>
  <c r="J84" i="19"/>
  <c r="J5040" i="19"/>
  <c r="J3183" i="19"/>
  <c r="I170" i="19"/>
  <c r="I3077" i="19"/>
  <c r="J664" i="19"/>
  <c r="J2511" i="19"/>
  <c r="J898" i="19"/>
  <c r="I2495" i="19"/>
  <c r="I3102" i="19"/>
  <c r="I1648" i="19"/>
  <c r="I2699" i="19"/>
  <c r="J3062" i="19"/>
  <c r="J3883" i="19"/>
  <c r="J1698" i="19"/>
  <c r="I3173" i="19"/>
  <c r="I2587" i="19"/>
  <c r="I1577" i="19"/>
  <c r="J3919" i="19"/>
  <c r="I951" i="19"/>
  <c r="I4037" i="19"/>
  <c r="J1405" i="19"/>
  <c r="J3377" i="19"/>
  <c r="J1010" i="19"/>
  <c r="J920" i="19"/>
  <c r="J1132" i="19"/>
  <c r="J3595" i="19"/>
  <c r="I1895" i="19"/>
  <c r="I3666" i="19"/>
  <c r="I2925" i="19"/>
  <c r="I1770" i="19"/>
  <c r="I1623" i="19"/>
  <c r="J2695" i="19"/>
  <c r="J4694" i="19"/>
  <c r="I3411" i="19"/>
  <c r="J1097" i="19"/>
  <c r="J2081" i="19"/>
  <c r="J5010" i="19"/>
  <c r="I997" i="19"/>
  <c r="J3489" i="19"/>
  <c r="J1354" i="19"/>
  <c r="J4364" i="19"/>
  <c r="I4455" i="19"/>
  <c r="I2393" i="19"/>
  <c r="J3010" i="19"/>
  <c r="J2520" i="19"/>
  <c r="I257" i="19"/>
  <c r="J4471" i="19"/>
  <c r="I1796" i="19"/>
  <c r="J1928" i="19"/>
  <c r="I2914" i="19"/>
  <c r="J2770" i="19"/>
  <c r="J1303" i="19"/>
  <c r="I1496" i="19"/>
  <c r="I4785" i="19"/>
  <c r="J1711" i="19"/>
  <c r="J1982" i="19"/>
  <c r="J4457" i="19"/>
  <c r="I1034" i="19"/>
  <c r="J4208" i="19"/>
  <c r="J2568" i="19"/>
  <c r="I2199" i="19"/>
  <c r="I3872" i="19"/>
  <c r="J2871" i="19"/>
  <c r="I3441" i="19"/>
  <c r="J379" i="19"/>
  <c r="J2861" i="19"/>
  <c r="J2204" i="19"/>
  <c r="J2729" i="19"/>
  <c r="J4161" i="19"/>
  <c r="J805" i="19"/>
  <c r="I53" i="19"/>
  <c r="J3133" i="19"/>
  <c r="J1703" i="19"/>
  <c r="J2809" i="19"/>
  <c r="I3332" i="19"/>
  <c r="I4061" i="19"/>
  <c r="I4229" i="19"/>
  <c r="J2105" i="19"/>
  <c r="J3821" i="19"/>
  <c r="J3099" i="19"/>
  <c r="J4316" i="19"/>
  <c r="I894" i="19"/>
  <c r="J3396" i="19"/>
  <c r="J4988" i="19"/>
  <c r="I4298" i="19"/>
  <c r="J2818" i="19"/>
  <c r="I1768" i="19"/>
  <c r="I1232" i="19"/>
  <c r="J3910" i="19"/>
  <c r="I4003" i="19"/>
  <c r="J609" i="19"/>
  <c r="J806" i="19"/>
  <c r="J3955" i="19"/>
  <c r="I786" i="19"/>
  <c r="I496" i="19"/>
  <c r="I4874" i="19"/>
  <c r="J2245" i="19"/>
  <c r="I837" i="19"/>
  <c r="J431" i="19"/>
  <c r="J4620" i="19"/>
  <c r="J3500" i="19"/>
  <c r="I923" i="19"/>
  <c r="I4777" i="19"/>
  <c r="I2100" i="19"/>
  <c r="I4748" i="19"/>
  <c r="I3957" i="19"/>
  <c r="I138" i="19"/>
  <c r="I3166" i="19"/>
  <c r="J3249" i="19"/>
  <c r="J3101" i="19"/>
  <c r="J2116" i="19"/>
  <c r="I4885" i="19"/>
  <c r="I4992" i="19"/>
  <c r="I4631" i="19"/>
  <c r="J3830" i="19"/>
  <c r="I1882" i="19"/>
  <c r="I1908" i="19"/>
  <c r="I1595" i="19"/>
  <c r="J239" i="19"/>
  <c r="I3245" i="19"/>
  <c r="I873" i="19"/>
  <c r="J3814" i="19"/>
  <c r="I4208" i="19"/>
  <c r="I4064" i="19"/>
  <c r="I589" i="19"/>
  <c r="I1692" i="19"/>
  <c r="I900" i="19"/>
  <c r="I984" i="19"/>
  <c r="J179" i="19"/>
  <c r="J2834" i="19"/>
  <c r="J1420" i="19"/>
  <c r="I4004" i="19"/>
  <c r="I2021" i="19"/>
  <c r="I4876" i="19"/>
  <c r="J3494" i="19"/>
  <c r="I1622" i="19"/>
  <c r="J1022" i="19"/>
  <c r="J54" i="19"/>
  <c r="I2574" i="19"/>
  <c r="I1502" i="19"/>
  <c r="I4639" i="19"/>
  <c r="J115" i="19"/>
  <c r="I1444" i="19"/>
  <c r="I1065" i="19"/>
  <c r="J4692" i="19"/>
  <c r="J4279" i="19"/>
  <c r="I968" i="19"/>
  <c r="I380" i="19"/>
  <c r="J1778" i="19"/>
  <c r="I3064" i="19"/>
  <c r="J109" i="19"/>
  <c r="J4576" i="19"/>
  <c r="J2555" i="19"/>
  <c r="I350" i="19"/>
  <c r="I569" i="19"/>
  <c r="I949" i="19"/>
  <c r="J2885" i="19"/>
  <c r="I866" i="19"/>
  <c r="I1163" i="19"/>
  <c r="I1892" i="19"/>
  <c r="I4278" i="19"/>
  <c r="J836" i="19"/>
  <c r="I2825" i="19"/>
  <c r="I2491" i="19"/>
  <c r="J2900" i="19"/>
  <c r="I4437" i="19"/>
  <c r="J3490" i="19"/>
  <c r="J2720" i="19"/>
  <c r="J3276" i="19"/>
  <c r="I4262" i="19"/>
  <c r="J1285" i="19"/>
  <c r="I3095" i="19"/>
  <c r="I1230" i="19"/>
  <c r="I4325" i="19"/>
  <c r="I2372" i="19"/>
  <c r="I2194" i="19"/>
  <c r="J1311" i="19"/>
  <c r="I1434" i="19"/>
  <c r="J2266" i="19"/>
  <c r="I4729" i="19"/>
  <c r="J3790" i="19"/>
  <c r="J4724" i="19"/>
  <c r="J3867" i="19"/>
  <c r="I309" i="19"/>
  <c r="I200" i="19"/>
  <c r="J707" i="19"/>
  <c r="I3540" i="19"/>
  <c r="J2473" i="19"/>
  <c r="J929" i="19"/>
  <c r="J1298" i="19"/>
  <c r="I3639" i="19"/>
  <c r="I1621" i="19"/>
  <c r="J3481" i="19"/>
  <c r="J2839" i="19"/>
  <c r="J1176" i="19"/>
  <c r="I2610" i="19"/>
  <c r="I2427" i="19"/>
  <c r="I1066" i="19"/>
  <c r="I508" i="19"/>
  <c r="J3696" i="19"/>
  <c r="I4576" i="19"/>
  <c r="J2413" i="19"/>
  <c r="J4975" i="19"/>
  <c r="J1730" i="19"/>
  <c r="I1298" i="19"/>
  <c r="J3924" i="19"/>
  <c r="J1076" i="19"/>
  <c r="J3588" i="19"/>
  <c r="I4450" i="19"/>
  <c r="I4295" i="19"/>
  <c r="J398" i="19"/>
  <c r="I2824" i="19"/>
  <c r="I2508" i="19"/>
  <c r="I3322" i="19"/>
  <c r="J2733" i="19"/>
  <c r="J3702" i="19"/>
  <c r="J3984" i="19"/>
  <c r="I3339" i="19"/>
  <c r="I4619" i="19"/>
  <c r="I4045" i="19"/>
  <c r="J4872" i="19"/>
  <c r="J1457" i="19"/>
  <c r="J468" i="19"/>
  <c r="J245" i="19"/>
  <c r="I2244" i="19"/>
  <c r="J3031" i="19"/>
  <c r="J3359" i="19"/>
  <c r="J2610" i="19"/>
  <c r="I4456" i="19"/>
  <c r="J1673" i="19"/>
  <c r="I1305" i="19"/>
  <c r="I3279" i="19"/>
  <c r="J3331" i="19"/>
  <c r="J673" i="19"/>
  <c r="I665" i="19"/>
  <c r="J4968" i="19"/>
  <c r="J4764" i="19"/>
  <c r="I633" i="19"/>
  <c r="I4466" i="19"/>
  <c r="I1234" i="19"/>
  <c r="J4816" i="19"/>
  <c r="I2932" i="19"/>
  <c r="J4589" i="19"/>
  <c r="I1877" i="19"/>
  <c r="I1341" i="19"/>
  <c r="J3697" i="19"/>
  <c r="J3766" i="19"/>
  <c r="I5069" i="19"/>
  <c r="I3036" i="19"/>
  <c r="I3647" i="19"/>
  <c r="J1007" i="19"/>
  <c r="J481" i="19"/>
  <c r="J875" i="19"/>
  <c r="J4286" i="19"/>
  <c r="J122" i="19"/>
  <c r="J2459" i="19"/>
  <c r="I2658" i="19"/>
  <c r="J4209" i="19"/>
  <c r="J1896" i="19"/>
  <c r="J1664" i="19"/>
  <c r="I2912" i="19"/>
  <c r="J4153" i="19"/>
  <c r="I4416" i="19"/>
  <c r="I201" i="19"/>
  <c r="J1946" i="19"/>
  <c r="J1054" i="19"/>
  <c r="I3912" i="19"/>
  <c r="I386" i="19"/>
  <c r="J3937" i="19"/>
  <c r="I4354" i="19"/>
  <c r="D2" i="19"/>
  <c r="I1094" i="19"/>
  <c r="I4074" i="19"/>
  <c r="I1382" i="19"/>
  <c r="J2455" i="19"/>
  <c r="I2636" i="19"/>
  <c r="I5000" i="19"/>
  <c r="J1523" i="19"/>
  <c r="J522" i="19"/>
  <c r="J2696" i="19"/>
  <c r="J1317" i="19"/>
  <c r="I2203" i="19"/>
  <c r="J1685" i="19"/>
  <c r="I1911" i="19"/>
  <c r="I1823" i="19"/>
  <c r="J3322" i="19"/>
  <c r="J518" i="19"/>
  <c r="I354" i="19"/>
  <c r="I2443" i="19"/>
  <c r="I2464" i="19"/>
  <c r="J1588" i="19"/>
  <c r="J3816" i="19"/>
  <c r="J4643" i="19"/>
  <c r="J4090" i="19"/>
  <c r="I2108" i="19"/>
  <c r="I1051" i="19"/>
  <c r="I3584" i="19"/>
  <c r="I3662" i="19"/>
  <c r="I4224" i="19"/>
  <c r="I2126" i="19"/>
  <c r="J2048" i="19"/>
  <c r="I5055" i="19"/>
  <c r="J1675" i="19"/>
  <c r="I3315" i="19"/>
  <c r="J950" i="19"/>
  <c r="J475" i="19"/>
  <c r="I2220" i="19"/>
  <c r="J3865" i="19"/>
  <c r="I3740" i="19"/>
  <c r="J1510" i="19"/>
  <c r="I1193" i="19"/>
  <c r="J1842" i="19"/>
  <c r="I4988" i="19"/>
  <c r="I2929" i="19"/>
  <c r="J1917" i="19"/>
  <c r="J4619" i="19"/>
  <c r="I3966" i="19"/>
  <c r="J1646" i="19"/>
  <c r="I1866" i="19"/>
  <c r="J143" i="19"/>
  <c r="J4912" i="19"/>
  <c r="I2975" i="19"/>
  <c r="I1278" i="19"/>
  <c r="J3952" i="19"/>
  <c r="I1559" i="19"/>
  <c r="I597" i="19"/>
  <c r="I903" i="19"/>
  <c r="J4540" i="19"/>
  <c r="J2443" i="19"/>
  <c r="I2633" i="19"/>
  <c r="I2460" i="19"/>
  <c r="I2530" i="19"/>
  <c r="I4461" i="19"/>
  <c r="I1461" i="19"/>
  <c r="J25" i="19"/>
  <c r="J4124" i="19"/>
  <c r="I4348" i="19"/>
  <c r="J3548" i="19"/>
  <c r="I4294" i="19"/>
  <c r="I4941" i="19"/>
  <c r="I3484" i="19"/>
  <c r="I332" i="19"/>
  <c r="I3503" i="19"/>
  <c r="I778" i="19"/>
  <c r="J177" i="19"/>
  <c r="J672" i="19"/>
  <c r="I328" i="19"/>
  <c r="I33" i="19"/>
  <c r="J2684" i="19"/>
  <c r="J1719" i="19"/>
  <c r="J3758" i="19"/>
  <c r="I934" i="19"/>
  <c r="J823" i="19"/>
  <c r="I1847" i="19"/>
  <c r="I1543" i="19"/>
  <c r="I1092" i="19"/>
  <c r="J4551" i="19"/>
  <c r="I4007" i="19"/>
  <c r="J2463" i="19"/>
  <c r="I3362" i="19"/>
  <c r="J3329" i="19"/>
  <c r="J1308" i="19"/>
  <c r="I351" i="19"/>
  <c r="I1532" i="19"/>
  <c r="I344" i="19"/>
  <c r="J258" i="19"/>
  <c r="J4201" i="19"/>
  <c r="I1810" i="19"/>
  <c r="J4966" i="19"/>
  <c r="I4842" i="19"/>
  <c r="J244" i="19"/>
  <c r="I3810" i="19"/>
  <c r="J523" i="19"/>
  <c r="J4791" i="19"/>
  <c r="J4232" i="19"/>
  <c r="I2082" i="19"/>
  <c r="I627" i="19"/>
  <c r="J3828" i="19"/>
  <c r="J1250" i="19"/>
  <c r="I729" i="19"/>
  <c r="J341" i="19"/>
  <c r="J450" i="19"/>
  <c r="J2512" i="19"/>
  <c r="J4812" i="19"/>
  <c r="I1561" i="19"/>
  <c r="I2845" i="19"/>
  <c r="I4883" i="19"/>
  <c r="I1443" i="19"/>
  <c r="I1705" i="19"/>
  <c r="I3392" i="19"/>
  <c r="J4789" i="19"/>
  <c r="I521" i="19"/>
  <c r="J1568" i="19"/>
  <c r="I907" i="19"/>
  <c r="J3908" i="19"/>
  <c r="I1001" i="19"/>
  <c r="I1774" i="19"/>
  <c r="I3423" i="19"/>
  <c r="I4231" i="19"/>
  <c r="J4297" i="19"/>
  <c r="I925" i="19"/>
  <c r="I2042" i="19"/>
  <c r="I734" i="19"/>
  <c r="I1526" i="19"/>
  <c r="J1908" i="19"/>
  <c r="J1856" i="19"/>
  <c r="I954" i="19"/>
  <c r="J2398" i="19"/>
  <c r="I4091" i="19"/>
  <c r="I1379" i="19"/>
  <c r="I769" i="19"/>
  <c r="J224" i="19"/>
  <c r="J705" i="19"/>
  <c r="J975" i="19"/>
  <c r="J5059" i="19"/>
  <c r="J1142" i="19"/>
  <c r="J1768" i="19"/>
  <c r="J913" i="19"/>
  <c r="J2515" i="19"/>
  <c r="I3883" i="19"/>
  <c r="J2482" i="19"/>
  <c r="J1561" i="19"/>
  <c r="J2725" i="19"/>
  <c r="J1712" i="19"/>
  <c r="J713" i="19"/>
  <c r="I918" i="19"/>
  <c r="I4251" i="19"/>
  <c r="I1479" i="19"/>
  <c r="I454" i="19"/>
  <c r="I2676" i="19"/>
  <c r="I1240" i="19"/>
  <c r="J2843" i="19"/>
  <c r="J900" i="19"/>
  <c r="I2286" i="19"/>
  <c r="I1662" i="19"/>
  <c r="I2525" i="19"/>
  <c r="J4639" i="19"/>
  <c r="I2943" i="19"/>
  <c r="J4658" i="19"/>
  <c r="I4999" i="19"/>
  <c r="J2576" i="19"/>
  <c r="J1581" i="19"/>
  <c r="J2574" i="19"/>
  <c r="J700" i="19"/>
  <c r="I4998" i="19"/>
  <c r="I3774" i="19"/>
  <c r="J1924" i="19"/>
  <c r="J4320" i="19"/>
  <c r="J3943" i="19"/>
  <c r="I1369" i="19"/>
  <c r="J887" i="19"/>
  <c r="I4149" i="19"/>
  <c r="I248" i="19"/>
  <c r="I3216" i="19"/>
  <c r="I2742" i="19"/>
  <c r="I797" i="19"/>
  <c r="J3290" i="19"/>
  <c r="J1714" i="19"/>
  <c r="J241" i="19"/>
  <c r="J298" i="19"/>
  <c r="I2903" i="19"/>
  <c r="I2634" i="19"/>
  <c r="I4368" i="19"/>
  <c r="J4165" i="19"/>
  <c r="I2260" i="19"/>
  <c r="J4705" i="19"/>
  <c r="J257" i="19"/>
  <c r="J1666" i="19"/>
  <c r="J765" i="19"/>
  <c r="I2080" i="19"/>
  <c r="I2549" i="19"/>
  <c r="J4568" i="19"/>
  <c r="I2548" i="19"/>
  <c r="I4864" i="19"/>
  <c r="I3747" i="19"/>
  <c r="I530" i="19"/>
  <c r="J289" i="19"/>
  <c r="I1765" i="19"/>
  <c r="I3452" i="19"/>
  <c r="J3060" i="19"/>
  <c r="J757" i="19"/>
  <c r="J3104" i="19"/>
  <c r="I2772" i="19"/>
  <c r="J2423" i="19"/>
  <c r="I1960" i="19"/>
  <c r="I3032" i="19"/>
  <c r="I4476" i="19"/>
  <c r="J2652" i="19"/>
  <c r="I3205" i="19"/>
  <c r="J3890" i="19"/>
  <c r="I241" i="19"/>
  <c r="J667" i="19"/>
  <c r="I2976" i="19"/>
  <c r="I2589" i="19"/>
  <c r="J3324" i="19"/>
  <c r="I4155" i="19"/>
  <c r="J716" i="19"/>
  <c r="J2832" i="19"/>
  <c r="I1415" i="19"/>
  <c r="J400" i="19"/>
  <c r="I3568" i="19"/>
  <c r="J2647" i="19"/>
  <c r="I1815" i="19"/>
  <c r="J4130" i="19"/>
  <c r="I347" i="19"/>
  <c r="I3772" i="19"/>
  <c r="I2300" i="19"/>
  <c r="J2416" i="19"/>
  <c r="J4225" i="19"/>
  <c r="J1162" i="19"/>
  <c r="I4142" i="19"/>
  <c r="J5025" i="19"/>
  <c r="I4814" i="19"/>
  <c r="I4536" i="19"/>
  <c r="J4411" i="19"/>
  <c r="I884" i="19"/>
  <c r="I258" i="19"/>
  <c r="J1328" i="19"/>
  <c r="I1003" i="19"/>
  <c r="I2706" i="19"/>
  <c r="J4765" i="19"/>
  <c r="J1656" i="19"/>
  <c r="J1152" i="19"/>
  <c r="J1777" i="19"/>
  <c r="J5002" i="19"/>
  <c r="I3896" i="19"/>
  <c r="I3797" i="19"/>
  <c r="I141" i="19"/>
  <c r="I3656" i="19"/>
  <c r="I2958" i="19"/>
  <c r="I410" i="19"/>
  <c r="J2687" i="19"/>
  <c r="J3741" i="19"/>
  <c r="J4325" i="19"/>
  <c r="J4065" i="19"/>
  <c r="I667" i="19"/>
  <c r="J2675" i="19"/>
  <c r="I3341" i="19"/>
  <c r="I3072" i="19"/>
  <c r="I1788" i="19"/>
  <c r="I2558" i="19"/>
  <c r="J3677" i="19"/>
  <c r="I3574" i="19"/>
  <c r="I3010" i="19"/>
  <c r="J2783" i="19"/>
  <c r="I4916" i="19"/>
  <c r="J3835" i="19"/>
  <c r="J1781" i="19"/>
  <c r="I1050" i="19"/>
  <c r="J1787" i="19"/>
  <c r="I5022" i="19"/>
  <c r="I1529" i="19"/>
  <c r="J2846" i="19"/>
  <c r="J1196" i="19"/>
  <c r="I2697" i="19"/>
  <c r="I1104" i="19"/>
  <c r="J4682" i="19"/>
  <c r="I3165" i="19"/>
  <c r="I1413" i="19"/>
  <c r="J1799" i="19"/>
  <c r="J749" i="19"/>
  <c r="I1107" i="19"/>
  <c r="I999" i="19"/>
  <c r="I5016" i="19"/>
  <c r="J4828" i="19"/>
  <c r="I281" i="19"/>
  <c r="I3319" i="19"/>
  <c r="J1547" i="19"/>
  <c r="J4056" i="19"/>
  <c r="J2142" i="19"/>
  <c r="J15" i="19"/>
  <c r="I3471" i="19"/>
  <c r="J2518" i="19"/>
  <c r="I3743" i="19"/>
  <c r="J2824" i="19"/>
  <c r="J3695" i="19"/>
  <c r="I60" i="19"/>
  <c r="I2283" i="19"/>
  <c r="J4748" i="19"/>
  <c r="J1696" i="19"/>
  <c r="J851" i="19"/>
  <c r="I2211" i="19"/>
  <c r="I4600" i="19"/>
  <c r="J3463" i="19"/>
  <c r="J4400" i="19"/>
  <c r="J2872" i="19"/>
  <c r="I1624" i="19"/>
  <c r="I1220" i="19"/>
  <c r="J4038" i="19"/>
  <c r="J1081" i="19"/>
  <c r="I2222" i="19"/>
  <c r="I1792" i="19"/>
  <c r="I3224" i="19"/>
  <c r="I1261" i="19"/>
  <c r="J558" i="19"/>
  <c r="J3475" i="19"/>
  <c r="J4524" i="19"/>
  <c r="I1236" i="19"/>
  <c r="J3535" i="19"/>
  <c r="J1495" i="19"/>
  <c r="J1801" i="19"/>
  <c r="J3886" i="19"/>
  <c r="I585" i="19"/>
  <c r="J995" i="19"/>
  <c r="J4795" i="19"/>
  <c r="I1873" i="19"/>
  <c r="J1832" i="19"/>
  <c r="J1307" i="19"/>
  <c r="J2193" i="19"/>
  <c r="J4340" i="19"/>
  <c r="I95" i="19"/>
  <c r="J4897" i="19"/>
  <c r="J184" i="19"/>
  <c r="J866" i="19"/>
  <c r="J2826" i="19"/>
  <c r="J531" i="19"/>
  <c r="I767" i="19"/>
  <c r="I162" i="19"/>
  <c r="J2065" i="19"/>
  <c r="J4974" i="19"/>
  <c r="J1839" i="19"/>
  <c r="I2433" i="19"/>
  <c r="J80" i="19"/>
  <c r="I127" i="19"/>
  <c r="I2983" i="19"/>
  <c r="J4104" i="19"/>
  <c r="I659" i="19"/>
  <c r="J1757" i="19"/>
  <c r="I748" i="19"/>
  <c r="J4131" i="19"/>
  <c r="I2037" i="19"/>
  <c r="I1859" i="19"/>
  <c r="J3327" i="19"/>
  <c r="I2367" i="19"/>
  <c r="I4601" i="19"/>
  <c r="J1160" i="19"/>
  <c r="J3028" i="19"/>
  <c r="J1330" i="19"/>
  <c r="I2835" i="19"/>
  <c r="I2201" i="19"/>
  <c r="I2599" i="19"/>
  <c r="I4728" i="19"/>
  <c r="J4859" i="19"/>
  <c r="J4590" i="19"/>
  <c r="J374" i="19"/>
  <c r="J4842" i="19"/>
  <c r="I62" i="19"/>
  <c r="J3980" i="19"/>
  <c r="J816" i="19"/>
  <c r="I4740" i="19"/>
  <c r="I2933" i="19"/>
  <c r="I2959" i="19"/>
  <c r="I1546" i="19"/>
  <c r="I4426" i="19"/>
  <c r="I1138" i="19"/>
  <c r="I1086" i="19"/>
  <c r="I5062" i="19"/>
  <c r="I427" i="19"/>
  <c r="I4918" i="19"/>
  <c r="J1807" i="19"/>
  <c r="I3278" i="19"/>
  <c r="J1476" i="19"/>
  <c r="J3931" i="19"/>
  <c r="J3832" i="19"/>
  <c r="I1649" i="19"/>
  <c r="J1292" i="19"/>
  <c r="I2077" i="19"/>
  <c r="I2876" i="19"/>
  <c r="J4207" i="19"/>
  <c r="J3857" i="19"/>
  <c r="J3110" i="19"/>
  <c r="I383" i="19"/>
  <c r="I3039" i="19"/>
  <c r="J2598" i="19"/>
  <c r="J231" i="19"/>
  <c r="J4911" i="19"/>
  <c r="I175" i="19"/>
  <c r="J3941" i="19"/>
  <c r="I1909" i="19"/>
  <c r="I3328" i="19"/>
  <c r="J1446" i="19"/>
  <c r="J3027" i="19"/>
  <c r="J394" i="19"/>
  <c r="I4063" i="19"/>
  <c r="I4537" i="19"/>
  <c r="I221" i="19"/>
  <c r="I2078" i="19"/>
  <c r="I1087" i="19"/>
  <c r="I2700" i="19"/>
  <c r="J329" i="19"/>
  <c r="J2238" i="19"/>
  <c r="I3763" i="19"/>
  <c r="I2208" i="19"/>
  <c r="J320" i="19"/>
  <c r="J1102" i="19"/>
  <c r="J61" i="19"/>
  <c r="J3420" i="19"/>
  <c r="I781" i="19"/>
  <c r="J2396" i="19"/>
  <c r="I2451" i="19"/>
  <c r="J2389" i="19"/>
  <c r="J3381" i="19"/>
  <c r="J112" i="19"/>
  <c r="J2005" i="19"/>
  <c r="I1299" i="19"/>
  <c r="J3332" i="19"/>
  <c r="I334" i="19"/>
  <c r="J1320" i="19"/>
  <c r="I1569" i="19"/>
  <c r="J3735" i="19"/>
  <c r="I2716" i="19"/>
  <c r="I208" i="19"/>
  <c r="J3944" i="19"/>
  <c r="I2110" i="19"/>
  <c r="J4460" i="19"/>
  <c r="I2562" i="19"/>
  <c r="I3757" i="19"/>
  <c r="I4477" i="19"/>
  <c r="I3477" i="19"/>
  <c r="J3711" i="19"/>
  <c r="I1279" i="19"/>
  <c r="J589" i="19"/>
  <c r="I1759" i="19"/>
  <c r="I3606" i="19"/>
  <c r="I2216" i="19"/>
  <c r="I3069" i="19"/>
  <c r="I4316" i="19"/>
  <c r="J2390" i="19"/>
  <c r="J4678" i="19"/>
  <c r="I1953" i="19"/>
  <c r="J3431" i="19"/>
  <c r="J932" i="19"/>
  <c r="J338" i="19"/>
  <c r="J1467" i="19"/>
  <c r="I4963" i="19"/>
  <c r="I363" i="19"/>
  <c r="I4724" i="19"/>
  <c r="I3415" i="19"/>
  <c r="J438" i="19"/>
  <c r="J2709" i="19"/>
  <c r="J3762" i="19"/>
  <c r="J893" i="19"/>
  <c r="I2785" i="19"/>
  <c r="J4447" i="19"/>
  <c r="J3797" i="19"/>
  <c r="I1056" i="19"/>
  <c r="J4488" i="19"/>
  <c r="I2604" i="19"/>
  <c r="J906" i="19"/>
  <c r="J4843" i="19"/>
  <c r="I2757" i="19"/>
  <c r="I1977" i="19"/>
  <c r="I1939" i="19"/>
  <c r="J3181" i="19"/>
  <c r="I772" i="19"/>
  <c r="I2031" i="19"/>
  <c r="I2312" i="19"/>
  <c r="I4482" i="19"/>
  <c r="I4764" i="19"/>
  <c r="J1220" i="19"/>
  <c r="I2180" i="19"/>
  <c r="I4467" i="19"/>
  <c r="J4740" i="19"/>
  <c r="I2856" i="19"/>
  <c r="J114" i="19"/>
  <c r="J3850" i="19"/>
  <c r="J1639" i="19"/>
  <c r="J2029" i="19"/>
  <c r="J1167" i="19"/>
  <c r="J453" i="19"/>
  <c r="I1987" i="19"/>
  <c r="I2105" i="19"/>
  <c r="I3073" i="19"/>
  <c r="I2909" i="19"/>
  <c r="I4490" i="19"/>
  <c r="I2945" i="19"/>
  <c r="I1491" i="19"/>
  <c r="J3020" i="19"/>
  <c r="I1616" i="19"/>
  <c r="I3204" i="19"/>
  <c r="I1849" i="19"/>
  <c r="I4366" i="19"/>
  <c r="I2483" i="19"/>
  <c r="J3390" i="19"/>
  <c r="I3076" i="19"/>
  <c r="I3886" i="19"/>
  <c r="J4492" i="19"/>
  <c r="J82" i="19"/>
  <c r="J3593" i="19"/>
  <c r="J2074" i="19"/>
  <c r="J1287" i="19"/>
  <c r="J3777" i="19"/>
  <c r="J971" i="19"/>
  <c r="J4676" i="19"/>
  <c r="I3616" i="19"/>
  <c r="J549" i="19"/>
  <c r="I4800" i="19"/>
  <c r="I926" i="19"/>
  <c r="J3166" i="19"/>
  <c r="I2761" i="19"/>
  <c r="J751" i="19"/>
  <c r="I290" i="19"/>
  <c r="I5056" i="19"/>
  <c r="I3981" i="19"/>
  <c r="J1485" i="19"/>
  <c r="J4686" i="19"/>
  <c r="J296" i="19"/>
  <c r="I2614" i="19"/>
  <c r="J1191" i="19"/>
  <c r="I2722" i="19"/>
  <c r="I2601" i="19"/>
  <c r="J3724" i="19"/>
  <c r="J377" i="19"/>
  <c r="I3571" i="19"/>
  <c r="J1668" i="19"/>
  <c r="I1419" i="19"/>
  <c r="I4745" i="19"/>
  <c r="J647" i="19"/>
  <c r="I365" i="19"/>
  <c r="J3798" i="19"/>
  <c r="J3737" i="19"/>
  <c r="I4796" i="19"/>
  <c r="I4590" i="19"/>
  <c r="J1443" i="19"/>
  <c r="J2782" i="19"/>
  <c r="J3654" i="19"/>
  <c r="J3849" i="19"/>
  <c r="I3937" i="19"/>
  <c r="I31" i="19"/>
  <c r="J281" i="19"/>
  <c r="J633" i="19"/>
  <c r="J3583" i="19"/>
  <c r="I2528" i="19"/>
  <c r="J466" i="19"/>
  <c r="J1822" i="19"/>
  <c r="J2189" i="19"/>
  <c r="J4592" i="19"/>
  <c r="I4261" i="19"/>
  <c r="I3982" i="19"/>
  <c r="I4912" i="19"/>
  <c r="I393" i="19"/>
  <c r="J3512" i="19"/>
  <c r="J2959" i="19"/>
  <c r="I2709" i="19"/>
  <c r="J4202" i="19"/>
  <c r="J2516" i="19"/>
  <c r="J56" i="19"/>
  <c r="J2637" i="19"/>
  <c r="J4267" i="19"/>
  <c r="I3838" i="19"/>
  <c r="J4216" i="19"/>
  <c r="J966" i="19"/>
  <c r="I4888" i="19"/>
  <c r="J2004" i="19"/>
  <c r="I1646" i="19"/>
  <c r="I590" i="19"/>
  <c r="J1430" i="19"/>
  <c r="J4527" i="19"/>
  <c r="I2919" i="19"/>
  <c r="J3699" i="19"/>
  <c r="J220" i="19"/>
  <c r="J4016" i="19"/>
  <c r="I4858" i="19"/>
  <c r="I4712" i="19"/>
  <c r="J3719" i="19"/>
  <c r="J2986" i="19"/>
  <c r="J1038" i="19"/>
  <c r="J240" i="19"/>
  <c r="I4381" i="19"/>
  <c r="J4796" i="19"/>
  <c r="I149" i="19"/>
  <c r="J1008" i="19"/>
  <c r="J1193" i="19"/>
  <c r="I3911" i="19"/>
  <c r="I1296" i="19"/>
  <c r="I1542" i="19"/>
  <c r="J2488" i="19"/>
  <c r="J4063" i="19"/>
  <c r="I2679" i="19"/>
  <c r="I1633" i="19"/>
  <c r="I146" i="19"/>
  <c r="J4438" i="19"/>
  <c r="I1054" i="19"/>
  <c r="I4435" i="19"/>
  <c r="I3427" i="19"/>
  <c r="J4049" i="19"/>
  <c r="I1946" i="19"/>
  <c r="I1841" i="19"/>
  <c r="I815" i="19"/>
  <c r="I4447" i="19"/>
  <c r="J2379" i="19"/>
  <c r="I105" i="19"/>
  <c r="J4180" i="19"/>
  <c r="J2465" i="19"/>
  <c r="J2231" i="19"/>
  <c r="I2156" i="19"/>
  <c r="J3050" i="19"/>
  <c r="I3921" i="19"/>
  <c r="I125" i="19"/>
  <c r="J4782" i="19"/>
  <c r="I1213" i="19"/>
  <c r="J2040" i="19"/>
  <c r="J4542" i="19"/>
  <c r="J18" i="19"/>
  <c r="J1335" i="19"/>
  <c r="I36" i="19"/>
  <c r="I987" i="19"/>
  <c r="I852" i="19"/>
  <c r="I3262" i="19"/>
  <c r="J4435" i="19"/>
  <c r="I1746" i="19"/>
  <c r="I1625" i="19"/>
  <c r="J4311" i="19"/>
  <c r="I2174" i="19"/>
  <c r="J3499" i="19"/>
  <c r="I3153" i="19"/>
  <c r="J1539" i="19"/>
  <c r="I2318" i="19"/>
  <c r="J637" i="19"/>
  <c r="J3122" i="19"/>
  <c r="J4780" i="19"/>
  <c r="I1610" i="19"/>
  <c r="J3023" i="19"/>
  <c r="I267" i="19"/>
  <c r="J3314" i="19"/>
  <c r="J4233" i="19"/>
  <c r="I3292" i="19"/>
  <c r="J1316" i="19"/>
  <c r="J1180" i="19"/>
  <c r="J550" i="19"/>
  <c r="J34" i="19"/>
  <c r="J4266" i="19"/>
  <c r="I1269" i="19"/>
  <c r="J1874" i="19"/>
  <c r="I3040" i="19"/>
  <c r="I1091" i="19"/>
  <c r="J2666" i="19"/>
  <c r="J292" i="19"/>
  <c r="I4618" i="19"/>
  <c r="J3555" i="19"/>
  <c r="I4866" i="19"/>
  <c r="J701" i="19"/>
  <c r="I2812" i="19"/>
  <c r="I789" i="19"/>
  <c r="J3202" i="19"/>
  <c r="J1051" i="19"/>
  <c r="I1833" i="19"/>
  <c r="I612" i="19"/>
  <c r="J1663" i="19"/>
  <c r="J4175" i="19"/>
  <c r="I4597" i="19"/>
  <c r="I477" i="19"/>
  <c r="J1538" i="19"/>
  <c r="I2516" i="19"/>
  <c r="J4583" i="19"/>
  <c r="J2282" i="19"/>
  <c r="I3147" i="19"/>
  <c r="J1747" i="19"/>
  <c r="I1214" i="19"/>
  <c r="I3952" i="19"/>
  <c r="J3783" i="19"/>
  <c r="I2877" i="19"/>
  <c r="I2294" i="19"/>
  <c r="I1271" i="19"/>
  <c r="J3421" i="19"/>
  <c r="J4766" i="19"/>
  <c r="I2950" i="19"/>
  <c r="J715" i="19"/>
  <c r="I4475" i="19"/>
  <c r="J2788" i="19"/>
  <c r="J2327" i="19"/>
  <c r="I2971" i="19"/>
  <c r="J4304" i="19"/>
  <c r="I1484" i="19"/>
  <c r="I2251" i="19"/>
  <c r="I3112" i="19"/>
  <c r="J3750" i="19"/>
  <c r="J4085" i="19"/>
  <c r="I3197" i="19"/>
  <c r="J1067" i="19"/>
  <c r="I1042" i="19"/>
  <c r="J1229" i="19"/>
  <c r="J78" i="19"/>
  <c r="J392" i="19"/>
  <c r="J3915" i="19"/>
  <c r="J349" i="19"/>
  <c r="J1349" i="19"/>
  <c r="I2707" i="19"/>
  <c r="I1672" i="19"/>
  <c r="J936" i="19"/>
  <c r="I142" i="19"/>
  <c r="J1445" i="19"/>
  <c r="I1485" i="19"/>
  <c r="I2921" i="19"/>
  <c r="J2837" i="19"/>
  <c r="J2223" i="19"/>
  <c r="I4686" i="19"/>
  <c r="J1667" i="19"/>
  <c r="J3309" i="19"/>
  <c r="J552" i="19"/>
  <c r="J1387" i="19"/>
  <c r="J3550" i="19"/>
  <c r="J2280" i="19"/>
  <c r="J1094" i="19"/>
  <c r="I4101" i="19"/>
  <c r="I2578" i="19"/>
  <c r="J4243" i="19"/>
  <c r="J5015" i="19"/>
  <c r="I2036" i="19"/>
  <c r="I1919" i="19"/>
  <c r="J3253" i="19"/>
  <c r="J1590" i="19"/>
  <c r="I3474" i="19"/>
  <c r="J762" i="19"/>
  <c r="I3329" i="19"/>
  <c r="I4323" i="19"/>
  <c r="I692" i="19"/>
  <c r="J1462" i="19"/>
  <c r="J1425" i="19"/>
  <c r="J29" i="19"/>
  <c r="I4952" i="19"/>
  <c r="I1311" i="19"/>
  <c r="J1522" i="19"/>
  <c r="J3247" i="19"/>
  <c r="J3033" i="19"/>
  <c r="J2103" i="19"/>
  <c r="I1889" i="19"/>
  <c r="J1412" i="19"/>
  <c r="J1346" i="19"/>
  <c r="J3976" i="19"/>
  <c r="J4990" i="19"/>
  <c r="I3239" i="19"/>
  <c r="J4389" i="19"/>
  <c r="I1722" i="19"/>
  <c r="J1997" i="19"/>
  <c r="I178" i="19"/>
  <c r="J4027" i="19"/>
  <c r="I3736" i="19"/>
  <c r="J2082" i="19"/>
  <c r="J2360" i="19"/>
  <c r="I2918" i="19"/>
  <c r="I1699" i="19"/>
  <c r="J4801" i="19"/>
  <c r="J1313" i="19"/>
  <c r="I2448" i="19"/>
  <c r="J395" i="19"/>
  <c r="I1329" i="19"/>
  <c r="J2302" i="19"/>
  <c r="I412" i="19"/>
  <c r="I4828" i="19"/>
  <c r="I2322" i="19"/>
  <c r="I2266" i="19"/>
  <c r="J1140" i="19"/>
  <c r="I3692" i="19"/>
  <c r="J3464" i="19"/>
  <c r="I161" i="19"/>
  <c r="I1008" i="19"/>
  <c r="J1006" i="19"/>
  <c r="J2343" i="19"/>
  <c r="I1258" i="19"/>
  <c r="I3376" i="19"/>
  <c r="I1554" i="19"/>
  <c r="I505" i="19"/>
  <c r="I811" i="19"/>
  <c r="J918" i="19"/>
  <c r="J5099" i="19"/>
  <c r="J487" i="19"/>
  <c r="I4028" i="19"/>
  <c r="I124" i="19"/>
  <c r="J694" i="19"/>
  <c r="I3968" i="19"/>
  <c r="I2058" i="19"/>
  <c r="J1013" i="19"/>
  <c r="J1705" i="19"/>
  <c r="I4555" i="19"/>
  <c r="I927" i="19"/>
  <c r="J2676" i="19"/>
  <c r="I133" i="19"/>
  <c r="I2597" i="19"/>
  <c r="I3909" i="19"/>
  <c r="J1219" i="19"/>
  <c r="I4027" i="19"/>
  <c r="J2385" i="19"/>
  <c r="J3191" i="19"/>
  <c r="J4466" i="19"/>
  <c r="J1943" i="19"/>
  <c r="J3564" i="19"/>
  <c r="I2334" i="19"/>
  <c r="I2740" i="19"/>
  <c r="J4981" i="19"/>
  <c r="J4476" i="19"/>
  <c r="I1126" i="19"/>
  <c r="J5091" i="19"/>
  <c r="J479" i="19"/>
  <c r="J1543" i="19"/>
  <c r="I1414" i="19"/>
  <c r="J2168" i="19"/>
  <c r="J4272" i="19"/>
  <c r="I649" i="19"/>
  <c r="J2129" i="19"/>
  <c r="I2817" i="19"/>
  <c r="I3159" i="19"/>
  <c r="I1989" i="19"/>
  <c r="I2136" i="19"/>
  <c r="J3458" i="19"/>
  <c r="I591" i="19"/>
  <c r="I368" i="19"/>
  <c r="J833" i="19"/>
  <c r="I193" i="19"/>
  <c r="I636" i="19"/>
  <c r="J1877" i="19"/>
  <c r="J3858" i="19"/>
  <c r="I4360" i="19"/>
  <c r="J1026" i="19"/>
  <c r="J2593" i="19"/>
  <c r="I1289" i="19"/>
  <c r="J981" i="19"/>
  <c r="J4379" i="19"/>
  <c r="J1372" i="19"/>
  <c r="J772" i="19"/>
  <c r="I3124" i="19"/>
  <c r="J189" i="19"/>
  <c r="J3678" i="19"/>
  <c r="J3185" i="19"/>
  <c r="J2458" i="19"/>
  <c r="I1016" i="19"/>
  <c r="I3555" i="19"/>
  <c r="J2928" i="19"/>
  <c r="I101" i="19"/>
  <c r="J4464" i="19"/>
  <c r="J2552" i="19"/>
  <c r="I3221" i="19"/>
  <c r="I780" i="19"/>
  <c r="J3493" i="19"/>
  <c r="J1603" i="19"/>
  <c r="J1961" i="19"/>
  <c r="I3860" i="19"/>
  <c r="I2748" i="19"/>
  <c r="J193" i="19"/>
  <c r="J3130" i="19"/>
  <c r="I1488" i="19"/>
  <c r="I1078" i="19"/>
  <c r="I1380" i="19"/>
  <c r="J1436" i="19"/>
  <c r="I1738" i="19"/>
  <c r="I4797" i="19"/>
  <c r="J4726" i="19"/>
  <c r="J2983" i="19"/>
  <c r="J3536" i="19"/>
  <c r="I3528" i="19"/>
  <c r="J490" i="19"/>
  <c r="J3731" i="19"/>
  <c r="J4182" i="19"/>
  <c r="I3277" i="19"/>
  <c r="J2529" i="19"/>
  <c r="I1110" i="19"/>
  <c r="J3260" i="19"/>
  <c r="J4808" i="19"/>
  <c r="J3911" i="19"/>
  <c r="I1500" i="19"/>
  <c r="I3681" i="19"/>
  <c r="J1028" i="19"/>
  <c r="I3004" i="19"/>
  <c r="I362" i="19"/>
  <c r="I1178" i="19"/>
  <c r="I1707" i="19"/>
  <c r="J4951" i="19"/>
  <c r="J2618" i="19"/>
  <c r="I23" i="19"/>
  <c r="J1484" i="19"/>
  <c r="I1191" i="19"/>
  <c r="J4890" i="19"/>
  <c r="J2686" i="19"/>
  <c r="J507" i="19"/>
  <c r="J2660" i="19"/>
  <c r="J3873" i="19"/>
  <c r="J4999" i="19"/>
  <c r="I4373" i="19"/>
  <c r="J1906" i="19"/>
  <c r="J2469" i="19"/>
  <c r="I4216" i="19"/>
  <c r="I1470" i="19"/>
  <c r="J456" i="19"/>
  <c r="I4818" i="19"/>
  <c r="I1164" i="19"/>
  <c r="J405" i="19"/>
  <c r="J2698" i="19"/>
  <c r="J2963" i="19"/>
  <c r="I1618" i="19"/>
  <c r="I3178" i="19"/>
  <c r="J1301" i="19"/>
  <c r="J5044" i="19"/>
  <c r="J2572" i="19"/>
  <c r="J951" i="19"/>
  <c r="I5037" i="19"/>
  <c r="I1697" i="19"/>
  <c r="I318" i="19"/>
  <c r="J2383" i="19"/>
  <c r="I1683" i="19"/>
  <c r="J1000" i="19"/>
  <c r="I333" i="19"/>
  <c r="J2056" i="19"/>
  <c r="I4458" i="19"/>
  <c r="J2804" i="19"/>
  <c r="J984" i="19"/>
  <c r="I800" i="19"/>
  <c r="I3879" i="19"/>
  <c r="I4363" i="19"/>
  <c r="J1925" i="19"/>
  <c r="J2425" i="19"/>
  <c r="I4068" i="19"/>
  <c r="I1655" i="19"/>
  <c r="I2331" i="19"/>
  <c r="J2906" i="19"/>
  <c r="J960" i="19"/>
  <c r="I1658" i="19"/>
  <c r="I1189" i="19"/>
  <c r="I3990" i="19"/>
  <c r="J4278" i="19"/>
  <c r="J903" i="19"/>
  <c r="I2214" i="19"/>
  <c r="J632" i="19"/>
  <c r="J4690" i="19"/>
  <c r="I2736" i="19"/>
  <c r="J1606" i="19"/>
  <c r="J4586" i="19"/>
  <c r="J1498" i="19"/>
  <c r="J3065" i="19"/>
  <c r="I1680" i="19"/>
  <c r="I2227" i="19"/>
  <c r="J2358" i="19"/>
  <c r="I1049" i="19"/>
  <c r="I4573" i="19"/>
  <c r="J3495" i="19"/>
  <c r="J4045" i="19"/>
  <c r="J720" i="19"/>
  <c r="I2660" i="19"/>
  <c r="J4434" i="19"/>
  <c r="J3488" i="19"/>
  <c r="J4804" i="19"/>
  <c r="I3201" i="19"/>
  <c r="J2457" i="19"/>
  <c r="I5061" i="19"/>
  <c r="J1763" i="19"/>
  <c r="I1966" i="19"/>
  <c r="I3933" i="19"/>
  <c r="J3215" i="19"/>
  <c r="I2339" i="19"/>
  <c r="J2674" i="19"/>
  <c r="J4432" i="19"/>
  <c r="J386" i="19"/>
  <c r="I3593" i="19"/>
  <c r="J4550" i="19"/>
  <c r="I4102" i="19"/>
  <c r="I3946" i="19"/>
  <c r="J4341" i="19"/>
  <c r="J4554" i="19"/>
  <c r="I4982" i="19"/>
  <c r="I3698" i="19"/>
  <c r="J4183" i="19"/>
  <c r="I1400" i="19"/>
  <c r="J4295" i="19"/>
  <c r="J1954" i="19"/>
  <c r="J2873" i="19"/>
  <c r="I4767" i="19"/>
  <c r="J4577" i="19"/>
  <c r="I1116" i="19"/>
  <c r="J3739" i="19"/>
  <c r="I4972" i="19"/>
  <c r="J1031" i="19"/>
  <c r="I306" i="19"/>
  <c r="J3829" i="19"/>
  <c r="J4005" i="19"/>
  <c r="J3674" i="19"/>
  <c r="J4445" i="19"/>
  <c r="J3525" i="19"/>
  <c r="I4246" i="19"/>
  <c r="I990" i="19"/>
  <c r="J3940" i="19"/>
  <c r="J5042" i="19"/>
  <c r="J4289" i="19"/>
  <c r="I297" i="19"/>
  <c r="J1752" i="19"/>
  <c r="I3812" i="19"/>
  <c r="I4685" i="19"/>
  <c r="I2834" i="19"/>
  <c r="J4069" i="19"/>
  <c r="I2481" i="19"/>
  <c r="J4475" i="19"/>
  <c r="I3730" i="19"/>
  <c r="J944" i="19"/>
  <c r="I2659" i="19"/>
  <c r="I584" i="19"/>
  <c r="J1815" i="19"/>
  <c r="I998" i="19"/>
  <c r="I4320" i="19"/>
  <c r="I2153" i="19"/>
  <c r="I2521" i="19"/>
  <c r="J3552" i="19"/>
  <c r="J2767" i="19"/>
  <c r="J1505" i="19"/>
  <c r="I2118" i="19"/>
  <c r="I4768" i="19"/>
  <c r="J3118" i="19"/>
  <c r="I509" i="19"/>
  <c r="J2827" i="19"/>
  <c r="J2235" i="19"/>
  <c r="I2711" i="19"/>
  <c r="I1285" i="19"/>
  <c r="J2440" i="19"/>
  <c r="J3394" i="19"/>
  <c r="I804" i="19"/>
  <c r="J4684" i="19"/>
  <c r="I3792" i="19"/>
  <c r="J474" i="19"/>
  <c r="I2418" i="19"/>
  <c r="I547" i="19"/>
  <c r="I2683" i="19"/>
  <c r="J699" i="19"/>
  <c r="I3228" i="19"/>
  <c r="I1734" i="19"/>
  <c r="J2410" i="19"/>
  <c r="I1781" i="19"/>
  <c r="I3161" i="19"/>
  <c r="I1098" i="19"/>
  <c r="I4562" i="19"/>
  <c r="I2852" i="19"/>
  <c r="I2424" i="19"/>
  <c r="I3453" i="19"/>
  <c r="J148" i="19"/>
  <c r="J102" i="19"/>
  <c r="J1155" i="19"/>
  <c r="J1616" i="19"/>
  <c r="I1519" i="19"/>
  <c r="I1884" i="19"/>
  <c r="I2965" i="19"/>
  <c r="I4875" i="19"/>
  <c r="J3903" i="19"/>
  <c r="I2902" i="19"/>
  <c r="J3112" i="19"/>
  <c r="J1930" i="19"/>
  <c r="J1309" i="19"/>
  <c r="I1923" i="19"/>
  <c r="I2101" i="19"/>
  <c r="I3563" i="19"/>
  <c r="J1125" i="19"/>
  <c r="I2832" i="19"/>
  <c r="I4329" i="19"/>
  <c r="J3192" i="19"/>
  <c r="I1675" i="19"/>
  <c r="J1796" i="19"/>
  <c r="I1775" i="19"/>
  <c r="J5031" i="19"/>
  <c r="J1508" i="19"/>
  <c r="I4084" i="19"/>
  <c r="I3024" i="19"/>
  <c r="J4654" i="19"/>
  <c r="J287" i="19"/>
  <c r="I4683" i="19"/>
  <c r="I3784" i="19"/>
  <c r="I2383" i="19"/>
  <c r="I4636" i="19"/>
  <c r="J63" i="19"/>
  <c r="I3732" i="19"/>
  <c r="J58" i="19"/>
  <c r="I1166" i="19"/>
  <c r="I2332" i="19"/>
  <c r="J935" i="19"/>
  <c r="J878" i="19"/>
  <c r="I2028" i="19"/>
  <c r="I4106" i="19"/>
  <c r="J2639" i="19"/>
  <c r="I5066" i="19"/>
  <c r="J1473" i="19"/>
  <c r="I1392" i="19"/>
  <c r="J210" i="19"/>
  <c r="J2585" i="19"/>
  <c r="I3925" i="19"/>
  <c r="J620" i="19"/>
  <c r="J2679" i="19"/>
  <c r="I3068" i="19"/>
  <c r="J3771" i="19"/>
  <c r="I635" i="19"/>
  <c r="I825" i="19"/>
  <c r="I4077" i="19"/>
  <c r="J3220" i="19"/>
  <c r="J2825" i="19"/>
  <c r="I1535" i="19"/>
  <c r="J3610" i="19"/>
  <c r="I2898" i="19"/>
  <c r="I2632" i="19"/>
  <c r="J1214" i="19"/>
  <c r="I2880" i="19"/>
  <c r="J1794" i="19"/>
  <c r="J4230" i="19"/>
  <c r="I4899" i="19"/>
  <c r="I4781" i="19"/>
  <c r="I2904" i="19"/>
  <c r="I415" i="19"/>
  <c r="J2550" i="19"/>
  <c r="I2002" i="19"/>
  <c r="J1572" i="19"/>
  <c r="I3844" i="19"/>
  <c r="J5030" i="19"/>
  <c r="J2071" i="19"/>
  <c r="I3244" i="19"/>
  <c r="I1650" i="19"/>
  <c r="J4253" i="19"/>
  <c r="J959" i="19"/>
  <c r="J4961" i="19"/>
  <c r="J1780" i="19"/>
  <c r="J2130" i="19"/>
  <c r="I770" i="19"/>
  <c r="J4585" i="19"/>
  <c r="J3586" i="19"/>
  <c r="J350" i="19"/>
  <c r="J1403" i="19"/>
  <c r="J593" i="19"/>
  <c r="I2960" i="19"/>
  <c r="I4830" i="19"/>
  <c r="I792" i="19"/>
  <c r="I3714" i="19"/>
  <c r="J2718" i="19"/>
  <c r="I35" i="19"/>
  <c r="J283" i="19"/>
  <c r="I4786" i="19"/>
  <c r="I872" i="19"/>
  <c r="I2776" i="19"/>
  <c r="I1373" i="19"/>
  <c r="J1258" i="19"/>
  <c r="J2084" i="19"/>
  <c r="J2359" i="19"/>
  <c r="I397" i="19"/>
  <c r="J623" i="19"/>
  <c r="I2369" i="19"/>
  <c r="J2480" i="19"/>
  <c r="J2387" i="19"/>
  <c r="I803" i="19"/>
  <c r="I2908" i="19"/>
  <c r="J1570" i="19"/>
  <c r="J1904" i="19"/>
  <c r="J3400" i="19"/>
  <c r="J599" i="19"/>
  <c r="J57" i="19"/>
  <c r="J1423" i="19"/>
  <c r="I484" i="19"/>
  <c r="J5027" i="19"/>
  <c r="I1465" i="19"/>
  <c r="J2307" i="19"/>
  <c r="I385" i="19"/>
  <c r="I3485" i="19"/>
  <c r="J1344" i="19"/>
  <c r="I4911" i="19"/>
  <c r="I4574" i="19"/>
  <c r="J4223" i="19"/>
  <c r="I4367" i="19"/>
  <c r="J3066" i="19"/>
  <c r="J314" i="19"/>
  <c r="J2114" i="19"/>
  <c r="J2764" i="19"/>
  <c r="J768" i="19"/>
  <c r="I3100" i="19"/>
  <c r="I4313" i="19"/>
  <c r="J1593" i="19"/>
  <c r="I5015" i="19"/>
  <c r="J2220" i="19"/>
  <c r="J4282" i="19"/>
  <c r="I1742" i="19"/>
  <c r="I2661" i="19"/>
  <c r="J795" i="19"/>
  <c r="I3408" i="19"/>
  <c r="I560" i="19"/>
  <c r="J2451" i="19"/>
  <c r="I2552" i="19"/>
  <c r="I5091" i="19"/>
  <c r="I2500" i="19"/>
  <c r="J3030" i="19"/>
  <c r="J3097" i="19"/>
  <c r="I3583" i="19"/>
  <c r="J461" i="19"/>
  <c r="I2705" i="19"/>
  <c r="I2739" i="19"/>
  <c r="I4292" i="19"/>
  <c r="J4638" i="19"/>
  <c r="J4154" i="19"/>
  <c r="J4103" i="19"/>
  <c r="I1085" i="19"/>
  <c r="I1749" i="19"/>
  <c r="J1383" i="19"/>
  <c r="I3327" i="19"/>
  <c r="I2795" i="19"/>
  <c r="J1087" i="19"/>
  <c r="I3309" i="19"/>
  <c r="I4507" i="19"/>
  <c r="I117" i="19"/>
  <c r="I1026" i="19"/>
  <c r="J671" i="19"/>
  <c r="J4159" i="19"/>
  <c r="I456" i="19"/>
  <c r="I2310" i="19"/>
  <c r="J4067" i="19"/>
  <c r="I2254" i="19"/>
  <c r="I1421" i="19"/>
  <c r="I284" i="19"/>
  <c r="I3684" i="19"/>
  <c r="I3657" i="19"/>
  <c r="I1503" i="19"/>
  <c r="I1321" i="19"/>
  <c r="I5006" i="19"/>
  <c r="J2860" i="19"/>
  <c r="J3266" i="19"/>
  <c r="I3111" i="19"/>
  <c r="I552" i="19"/>
  <c r="I1438" i="19"/>
  <c r="I4122" i="19"/>
  <c r="I2534" i="19"/>
  <c r="I868" i="19"/>
  <c r="J2288" i="19"/>
  <c r="J3667" i="19"/>
  <c r="I2923" i="19"/>
  <c r="J683" i="19"/>
  <c r="I3512" i="19"/>
  <c r="I2609" i="19"/>
  <c r="J1628" i="19"/>
  <c r="I1486" i="19"/>
  <c r="I4239" i="19"/>
  <c r="I798" i="19"/>
  <c r="I121" i="19"/>
  <c r="J3491" i="19"/>
  <c r="J2566" i="19"/>
  <c r="I1294" i="19"/>
  <c r="I2942" i="19"/>
  <c r="I3491" i="19"/>
  <c r="I437" i="19"/>
  <c r="J3450" i="19"/>
  <c r="J1465" i="19"/>
  <c r="J1750" i="19"/>
  <c r="J4491" i="19"/>
  <c r="I1009" i="19"/>
  <c r="I45" i="19"/>
  <c r="I835" i="19"/>
  <c r="I2442" i="19"/>
  <c r="I1215" i="19"/>
  <c r="J3461" i="19"/>
  <c r="I2403" i="19"/>
  <c r="I1302" i="19"/>
  <c r="I4679" i="19"/>
  <c r="I3726" i="19"/>
  <c r="J1686" i="19"/>
  <c r="J850" i="19"/>
  <c r="I3449" i="19"/>
  <c r="I1804" i="19"/>
  <c r="J573" i="19"/>
  <c r="J789" i="19"/>
  <c r="I2990" i="19"/>
  <c r="J3180" i="19"/>
  <c r="I4221" i="19"/>
  <c r="J2887" i="19"/>
  <c r="I3951" i="19"/>
  <c r="I1533" i="19"/>
  <c r="I4302" i="19"/>
  <c r="I67" i="19"/>
  <c r="J4105" i="19"/>
  <c r="I1047" i="19"/>
  <c r="J4326" i="19"/>
  <c r="J2919" i="19"/>
  <c r="J2949" i="19"/>
  <c r="J1271" i="19"/>
  <c r="J1065" i="19"/>
  <c r="I4872" i="19"/>
  <c r="J105" i="19"/>
  <c r="J4403" i="19"/>
  <c r="I3708" i="19"/>
  <c r="J4892" i="19"/>
  <c r="J3467" i="19"/>
  <c r="J2786" i="19"/>
  <c r="I4980" i="19"/>
  <c r="I4430" i="19"/>
  <c r="J811" i="19"/>
  <c r="J3948" i="19"/>
  <c r="J3426" i="19"/>
  <c r="J3328" i="19"/>
  <c r="I974" i="19"/>
  <c r="I1280" i="19"/>
  <c r="I3589" i="19"/>
  <c r="J411" i="19"/>
  <c r="J4029" i="19"/>
  <c r="J1050" i="19"/>
  <c r="J1178" i="19"/>
  <c r="I4585" i="19"/>
  <c r="I43" i="19"/>
  <c r="I2743" i="19"/>
  <c r="I69" i="19"/>
  <c r="J2645" i="19"/>
  <c r="J4185" i="19"/>
  <c r="I1947" i="19"/>
  <c r="I678" i="19"/>
  <c r="J4107" i="19"/>
  <c r="J4128" i="19"/>
  <c r="I827" i="19"/>
  <c r="J2487" i="19"/>
  <c r="I2340" i="19"/>
  <c r="J3769" i="19"/>
  <c r="J3162" i="19"/>
  <c r="J1992" i="19"/>
  <c r="J4315" i="19"/>
  <c r="J2197" i="19"/>
  <c r="I2358" i="19"/>
  <c r="J1195" i="19"/>
  <c r="I1885" i="19"/>
  <c r="I2456" i="19"/>
  <c r="J4012" i="19"/>
  <c r="J48" i="19"/>
  <c r="I794" i="19"/>
  <c r="I4974" i="19"/>
  <c r="I2850" i="19"/>
  <c r="I3720" i="19"/>
  <c r="J4498" i="19"/>
  <c r="I2267" i="19"/>
  <c r="I3148" i="19"/>
  <c r="I1135" i="19"/>
  <c r="I3470" i="19"/>
  <c r="I1727" i="19"/>
  <c r="I1044" i="19"/>
  <c r="J1095" i="19"/>
  <c r="J3268" i="19"/>
  <c r="I3373" i="19"/>
  <c r="I4538" i="19"/>
  <c r="I5096" i="19"/>
  <c r="I1247" i="19"/>
  <c r="I4608" i="19"/>
  <c r="J260" i="19"/>
  <c r="J3527" i="19"/>
  <c r="I2553" i="19"/>
  <c r="J1824" i="19"/>
  <c r="J4428" i="19"/>
  <c r="J4149" i="19"/>
  <c r="I4744" i="19"/>
  <c r="I1121" i="19"/>
  <c r="J2763" i="19"/>
  <c r="J499" i="19"/>
  <c r="I3162" i="19"/>
  <c r="J1920" i="19"/>
  <c r="J3096" i="19"/>
  <c r="J4212" i="19"/>
  <c r="J3484" i="19"/>
  <c r="I183" i="19"/>
  <c r="I3054" i="19"/>
  <c r="I2695" i="19"/>
  <c r="J4349" i="19"/>
  <c r="J4637" i="19"/>
  <c r="J542" i="19"/>
  <c r="I4092" i="19"/>
  <c r="J3319" i="19"/>
  <c r="J1878" i="19"/>
  <c r="I1664" i="19"/>
  <c r="I3826" i="19"/>
  <c r="J1431" i="19"/>
  <c r="I808" i="19"/>
  <c r="I38" i="19"/>
  <c r="J4615" i="19"/>
  <c r="J2938" i="19"/>
  <c r="J568" i="19"/>
  <c r="J1608" i="19"/>
  <c r="I1575" i="19"/>
  <c r="J173" i="19"/>
  <c r="I413" i="19"/>
  <c r="J578" i="19"/>
  <c r="J4227" i="19"/>
  <c r="I2480" i="19"/>
  <c r="I93" i="19"/>
  <c r="J3579" i="19"/>
  <c r="I1850" i="19"/>
  <c r="J5039" i="19"/>
  <c r="I4480" i="19"/>
  <c r="I4491" i="19"/>
  <c r="J779" i="19"/>
  <c r="I4617" i="19"/>
  <c r="I2603" i="19"/>
  <c r="I3790" i="19"/>
  <c r="I758" i="19"/>
  <c r="J1201" i="19"/>
  <c r="I2520" i="19"/>
  <c r="J3740" i="19"/>
  <c r="J3144" i="19"/>
  <c r="I891" i="19"/>
  <c r="J4621" i="19"/>
  <c r="I1783" i="19"/>
  <c r="J421" i="19"/>
  <c r="I1283" i="19"/>
  <c r="J2584" i="19"/>
  <c r="J3813" i="19"/>
  <c r="I4913" i="19"/>
  <c r="J290" i="19"/>
  <c r="J340" i="19"/>
  <c r="I2285" i="19"/>
  <c r="I3158" i="19"/>
  <c r="I2765" i="19"/>
  <c r="I4595" i="19"/>
  <c r="I2129" i="19"/>
  <c r="I153" i="19"/>
  <c r="J3199" i="19"/>
  <c r="J2776" i="19"/>
  <c r="I1053" i="19"/>
  <c r="I514" i="19"/>
  <c r="J484" i="19"/>
  <c r="I1115" i="19"/>
  <c r="I2899" i="19"/>
  <c r="J4468" i="19"/>
  <c r="J2536" i="19"/>
  <c r="I223" i="19"/>
  <c r="I4001" i="19"/>
  <c r="I3181" i="19"/>
  <c r="I1971" i="19"/>
  <c r="J1218" i="19"/>
  <c r="J1341" i="19"/>
  <c r="J889" i="19"/>
  <c r="J4285" i="19"/>
  <c r="J933" i="19"/>
  <c r="I264" i="19"/>
  <c r="I1851" i="19"/>
  <c r="J1080" i="19"/>
  <c r="I4451" i="19"/>
  <c r="J969" i="19"/>
  <c r="I2561" i="19"/>
  <c r="I3442" i="19"/>
  <c r="I3856" i="19"/>
  <c r="I3801" i="19"/>
  <c r="I2098" i="19"/>
  <c r="I4556" i="19"/>
  <c r="J901" i="19"/>
  <c r="J2089" i="19"/>
  <c r="I3995" i="19"/>
  <c r="I1531" i="19"/>
  <c r="J1270" i="19"/>
  <c r="I2916" i="19"/>
  <c r="I862" i="19"/>
  <c r="I1842" i="19"/>
  <c r="J2913" i="19"/>
  <c r="J150" i="19"/>
  <c r="J4672" i="19"/>
  <c r="I938" i="19"/>
  <c r="I2864" i="19"/>
  <c r="I2594" i="19"/>
  <c r="I4811" i="19"/>
  <c r="J4120" i="19"/>
  <c r="J2640" i="19"/>
  <c r="J4660" i="19"/>
  <c r="J2198" i="19"/>
  <c r="I3307" i="19"/>
  <c r="I2865" i="19"/>
  <c r="J2830" i="19"/>
  <c r="J3875" i="19"/>
  <c r="I3057" i="19"/>
  <c r="J4533" i="19"/>
  <c r="J1381" i="19"/>
  <c r="J2609" i="19"/>
  <c r="J3451" i="19"/>
  <c r="I2984" i="19"/>
  <c r="I1674" i="19"/>
  <c r="I2766" i="19"/>
  <c r="J1511" i="19"/>
  <c r="J4213" i="19"/>
  <c r="J4601" i="19"/>
  <c r="I3301" i="19"/>
  <c r="I322" i="19"/>
  <c r="I2330" i="19"/>
  <c r="I913" i="19"/>
  <c r="I4919" i="19"/>
  <c r="I4756" i="19"/>
  <c r="J4486" i="19"/>
  <c r="J999" i="19"/>
  <c r="I2922" i="19"/>
  <c r="I3167" i="19"/>
  <c r="J4844" i="19"/>
  <c r="I4072" i="19"/>
  <c r="I3397" i="19"/>
  <c r="I2026" i="19"/>
  <c r="I398" i="19"/>
  <c r="I3318" i="19"/>
  <c r="J2148" i="19"/>
  <c r="J3178" i="19"/>
  <c r="J2431" i="19"/>
  <c r="I2197" i="19"/>
  <c r="J4884" i="19"/>
  <c r="J1253" i="19"/>
  <c r="I1976" i="19"/>
  <c r="I4977" i="19"/>
  <c r="J1638" i="19"/>
  <c r="J3511" i="19"/>
  <c r="J594" i="19"/>
  <c r="J574" i="19"/>
  <c r="J657" i="19"/>
  <c r="I4288" i="19"/>
  <c r="J4508" i="19"/>
  <c r="J4857" i="19"/>
  <c r="J1506" i="19"/>
  <c r="I4324" i="19"/>
  <c r="J118" i="19"/>
  <c r="J251" i="19"/>
  <c r="I2979" i="19"/>
  <c r="I2052" i="19"/>
  <c r="I2353" i="19"/>
  <c r="J2633" i="19"/>
  <c r="J1453" i="19"/>
  <c r="J335" i="19"/>
  <c r="I3438" i="19"/>
  <c r="J666" i="19"/>
  <c r="J408" i="19"/>
  <c r="I1069" i="19"/>
  <c r="J2663" i="19"/>
  <c r="I3789" i="19"/>
  <c r="I3934" i="19"/>
  <c r="J2225" i="19"/>
  <c r="I695" i="19"/>
  <c r="I623" i="19"/>
  <c r="J4503" i="19"/>
  <c r="I103" i="19"/>
  <c r="I2366" i="19"/>
  <c r="J3621" i="19"/>
  <c r="I275" i="19"/>
  <c r="I2159" i="19"/>
  <c r="J4405" i="19"/>
  <c r="J3951" i="19"/>
  <c r="J2165" i="19"/>
  <c r="I646" i="19"/>
  <c r="J769" i="19"/>
  <c r="J3966" i="19"/>
  <c r="I5026" i="19"/>
  <c r="I1525" i="19"/>
  <c r="J1398" i="19"/>
  <c r="J953" i="19"/>
  <c r="J4073" i="19"/>
  <c r="J1466" i="19"/>
  <c r="I3017" i="19"/>
  <c r="J1921" i="19"/>
  <c r="J4848" i="19"/>
  <c r="I2221" i="19"/>
  <c r="J3379" i="19"/>
  <c r="I3481" i="19"/>
  <c r="J1532" i="19"/>
  <c r="J3953" i="19"/>
  <c r="J2122" i="19"/>
  <c r="J4622" i="19"/>
  <c r="J1395" i="19"/>
  <c r="I994" i="19"/>
  <c r="J3425" i="19"/>
  <c r="I861" i="19"/>
  <c r="J4777" i="19"/>
  <c r="J1934" i="19"/>
  <c r="J2184" i="19"/>
  <c r="I2479" i="19"/>
  <c r="I2938" i="19"/>
  <c r="J3895" i="19"/>
  <c r="I4271" i="19"/>
  <c r="J1377" i="19"/>
  <c r="I2674" i="19"/>
  <c r="J3398" i="19"/>
  <c r="I176" i="19"/>
  <c r="I3354" i="19"/>
  <c r="I1472" i="19"/>
  <c r="J4226" i="19"/>
  <c r="J2243" i="19"/>
  <c r="I3467" i="19"/>
  <c r="I2395" i="19"/>
  <c r="J1594" i="19"/>
  <c r="J4688" i="19"/>
  <c r="J4348" i="19"/>
  <c r="I4159" i="19"/>
  <c r="J1788" i="19"/>
  <c r="I4108" i="19"/>
  <c r="J427" i="19"/>
  <c r="I2243" i="19"/>
  <c r="I2345" i="19"/>
  <c r="J3485" i="19"/>
  <c r="J4757" i="19"/>
  <c r="I2314" i="19"/>
  <c r="J1272" i="19"/>
  <c r="I4168" i="19"/>
  <c r="J2923" i="19"/>
  <c r="I1027" i="19"/>
  <c r="J3444" i="19"/>
  <c r="J4964" i="19"/>
  <c r="J691" i="19"/>
  <c r="J2044" i="19"/>
  <c r="J610" i="19"/>
  <c r="J2490" i="19"/>
  <c r="J744" i="19"/>
  <c r="J271" i="19"/>
  <c r="I3536" i="19"/>
  <c r="I331" i="19"/>
  <c r="J764" i="19"/>
  <c r="I3360" i="19"/>
  <c r="I2974" i="19"/>
  <c r="I2018" i="19"/>
  <c r="J2947" i="19"/>
  <c r="I3314" i="19"/>
  <c r="I4291" i="19"/>
  <c r="I3963" i="19"/>
  <c r="I1480" i="19"/>
  <c r="J4478" i="19"/>
  <c r="J376" i="19"/>
  <c r="J2375" i="19"/>
  <c r="I3029" i="19"/>
  <c r="J1481" i="19"/>
  <c r="J3871" i="19"/>
  <c r="J4298" i="19"/>
  <c r="I2465" i="19"/>
  <c r="J2538" i="19"/>
  <c r="I4249" i="19"/>
  <c r="I4717" i="19"/>
  <c r="J3746" i="19"/>
  <c r="I3749" i="19"/>
  <c r="I2467" i="19"/>
  <c r="I1710" i="19"/>
  <c r="J3839" i="19"/>
  <c r="J4436" i="19"/>
  <c r="J1213" i="19"/>
  <c r="J870" i="19"/>
  <c r="I4060" i="19"/>
  <c r="J551" i="19"/>
  <c r="I3756" i="19"/>
  <c r="I4105" i="19"/>
  <c r="J174" i="19"/>
  <c r="I1064" i="19"/>
  <c r="J1252" i="19"/>
  <c r="I1179" i="19"/>
  <c r="J2553" i="19"/>
  <c r="J318" i="19"/>
  <c r="J2314" i="19"/>
  <c r="J447" i="19"/>
  <c r="I3686" i="19"/>
  <c r="J180" i="19"/>
  <c r="J195" i="19"/>
  <c r="I2420" i="19"/>
  <c r="J2760" i="19"/>
  <c r="J2045" i="19"/>
  <c r="I3852" i="19"/>
  <c r="J2134" i="19"/>
  <c r="J3083" i="19"/>
  <c r="J4646" i="19"/>
  <c r="J3634" i="19"/>
  <c r="J3071" i="19"/>
  <c r="I904" i="19"/>
  <c r="J1025" i="19"/>
  <c r="J1410" i="19"/>
  <c r="J1573" i="19"/>
  <c r="I1627" i="19"/>
  <c r="J410" i="19"/>
  <c r="J3636" i="19"/>
  <c r="J4078" i="19"/>
  <c r="I229" i="19"/>
  <c r="J1527" i="19"/>
  <c r="I2592" i="19"/>
  <c r="J1803" i="19"/>
  <c r="I588" i="19"/>
  <c r="I4746" i="19"/>
  <c r="J529" i="19"/>
  <c r="I4930" i="19"/>
  <c r="I4079" i="19"/>
  <c r="J924" i="19"/>
  <c r="J1385" i="19"/>
  <c r="J1099" i="19"/>
  <c r="I4200" i="19"/>
  <c r="I4923" i="19"/>
  <c r="I216" i="19"/>
  <c r="J4205" i="19"/>
  <c r="J3854" i="19"/>
  <c r="J5095" i="19"/>
  <c r="J3647" i="19"/>
  <c r="J391" i="19"/>
  <c r="J3017" i="19"/>
  <c r="J3518" i="19"/>
  <c r="J4463" i="19"/>
  <c r="I2425" i="19"/>
  <c r="J3768" i="19"/>
  <c r="J4181" i="19"/>
  <c r="I601" i="19"/>
  <c r="J2075" i="19"/>
  <c r="I3136" i="19"/>
  <c r="I3096" i="19"/>
  <c r="I299" i="19"/>
  <c r="I4352" i="19"/>
  <c r="I321" i="19"/>
  <c r="J4853" i="19"/>
  <c r="I2725" i="19"/>
  <c r="I3881" i="19"/>
  <c r="I3488" i="19"/>
  <c r="I1356" i="19"/>
  <c r="I575" i="19"/>
  <c r="I4384" i="19"/>
  <c r="J1813" i="19"/>
  <c r="J2229" i="19"/>
  <c r="J2745" i="19"/>
  <c r="I3661" i="19"/>
  <c r="J3089" i="19"/>
  <c r="I1037" i="19"/>
  <c r="I1190" i="19"/>
  <c r="J1938" i="19"/>
  <c r="J1893" i="19"/>
  <c r="I4971" i="19"/>
  <c r="J2805" i="19"/>
  <c r="I2029" i="19"/>
  <c r="J1845" i="19"/>
  <c r="J4581" i="19"/>
  <c r="J2070" i="19"/>
  <c r="J1575" i="19"/>
  <c r="I1136" i="19"/>
  <c r="I1845" i="19"/>
  <c r="J3004" i="19"/>
  <c r="J4194" i="19"/>
  <c r="I4337" i="19"/>
  <c r="I4613" i="19"/>
  <c r="I4392" i="19"/>
  <c r="I2879" i="19"/>
  <c r="I4779" i="19"/>
  <c r="I3011" i="19"/>
  <c r="I479" i="19"/>
  <c r="J315" i="19"/>
  <c r="J1617" i="19"/>
  <c r="I3885" i="19"/>
  <c r="I3854" i="19"/>
  <c r="J4760" i="19"/>
  <c r="J4614" i="19"/>
  <c r="I1868" i="19"/>
  <c r="I1199" i="19"/>
  <c r="J3261" i="19"/>
  <c r="J3716" i="19"/>
  <c r="J3730" i="19"/>
  <c r="I2499" i="19"/>
  <c r="J1657" i="19"/>
  <c r="J3670" i="19"/>
  <c r="I1985" i="19"/>
  <c r="J1829" i="19"/>
  <c r="J2031" i="19"/>
  <c r="J3363" i="19"/>
  <c r="I4938" i="19"/>
  <c r="I4804" i="19"/>
  <c r="I617" i="19"/>
  <c r="I2794" i="19"/>
  <c r="I2927" i="19"/>
  <c r="I240" i="19"/>
  <c r="J2917" i="19"/>
  <c r="J3846" i="19"/>
  <c r="J3213" i="19"/>
  <c r="I3862" i="19"/>
  <c r="I2684" i="19"/>
  <c r="I546" i="19"/>
  <c r="J215" i="19"/>
  <c r="I1198" i="19"/>
  <c r="J2155" i="19"/>
  <c r="I452" i="19"/>
  <c r="J1483" i="19"/>
  <c r="I445" i="19"/>
  <c r="J2842" i="19"/>
  <c r="I305" i="19"/>
  <c r="J4330" i="19"/>
  <c r="J110" i="19"/>
  <c r="J3826" i="19"/>
  <c r="J2769" i="19"/>
  <c r="I4281" i="19"/>
  <c r="I4774" i="19"/>
  <c r="I3456" i="19"/>
  <c r="J1059" i="19"/>
  <c r="I2829" i="19"/>
  <c r="J1210" i="19"/>
  <c r="I66" i="19"/>
  <c r="J1181" i="19"/>
  <c r="J2958" i="19"/>
  <c r="I2160" i="19"/>
  <c r="J4899" i="19"/>
  <c r="J1974" i="19"/>
  <c r="J4382" i="19"/>
  <c r="I2152" i="19"/>
  <c r="I2150" i="19"/>
  <c r="J3929" i="19"/>
  <c r="I3122" i="19"/>
  <c r="J4598" i="19"/>
  <c r="I3865" i="19"/>
  <c r="I4612" i="19"/>
  <c r="J1380" i="19"/>
  <c r="J2304" i="19"/>
  <c r="I2584" i="19"/>
  <c r="J2061" i="19"/>
  <c r="J4204" i="19"/>
  <c r="J4591" i="19"/>
  <c r="I753" i="19"/>
  <c r="J3029" i="19"/>
  <c r="J1552" i="19"/>
  <c r="I1904" i="19"/>
  <c r="J4319" i="19"/>
  <c r="J3546" i="19"/>
  <c r="J262" i="19"/>
  <c r="I3229" i="19"/>
  <c r="J3226" i="19"/>
  <c r="I1440" i="19"/>
  <c r="I2818" i="19"/>
  <c r="I754" i="19"/>
  <c r="J181" i="19"/>
  <c r="J676" i="19"/>
  <c r="J4172" i="19"/>
  <c r="I602" i="19"/>
  <c r="I3236" i="19"/>
  <c r="J2638" i="19"/>
  <c r="I3047" i="19"/>
  <c r="J1442" i="19"/>
  <c r="I242" i="19"/>
  <c r="I3195" i="19"/>
  <c r="J2162" i="19"/>
  <c r="I4835" i="19"/>
  <c r="J994" i="19"/>
  <c r="J2556" i="19"/>
  <c r="J203" i="19"/>
  <c r="J3713" i="19"/>
  <c r="I4432" i="19"/>
  <c r="J3945" i="19"/>
  <c r="I1040" i="19"/>
  <c r="I1129" i="19"/>
  <c r="I2120" i="19"/>
  <c r="J3982" i="19"/>
  <c r="J3687" i="19"/>
  <c r="I4286" i="19"/>
  <c r="J4413" i="19"/>
  <c r="J1699" i="19"/>
  <c r="I1100" i="19"/>
  <c r="I3688" i="19"/>
  <c r="J1241" i="19"/>
  <c r="I1772" i="19"/>
  <c r="I2911" i="19"/>
  <c r="I507" i="19"/>
  <c r="I239" i="19"/>
  <c r="I54" i="19"/>
  <c r="J2397" i="19"/>
  <c r="J3804" i="19"/>
  <c r="J2470" i="19"/>
  <c r="I1656" i="19"/>
  <c r="I1457" i="19"/>
  <c r="I1562" i="19"/>
  <c r="J4657" i="19"/>
  <c r="J1130" i="19"/>
  <c r="I1541" i="19"/>
  <c r="J4578" i="19"/>
  <c r="J306" i="19"/>
  <c r="I1975" i="19"/>
  <c r="J2054" i="19"/>
  <c r="I4915" i="19"/>
  <c r="J873" i="19"/>
  <c r="J1005" i="19"/>
  <c r="J2190" i="19"/>
  <c r="I701" i="19"/>
  <c r="J580" i="19"/>
  <c r="I3003" i="19"/>
  <c r="J4710" i="19"/>
  <c r="J1045" i="19"/>
  <c r="I4255" i="19"/>
  <c r="J3350" i="19"/>
  <c r="I605" i="19"/>
  <c r="I4170" i="19"/>
  <c r="I3734" i="19"/>
  <c r="I1318" i="19"/>
  <c r="I693" i="19"/>
  <c r="J147" i="19"/>
  <c r="J4418" i="19"/>
  <c r="J613" i="19"/>
  <c r="I131" i="19"/>
  <c r="J3795" i="19"/>
  <c r="I1721" i="19"/>
  <c r="J321" i="19"/>
  <c r="I3098" i="19"/>
  <c r="I1760" i="19"/>
  <c r="I2987" i="19"/>
  <c r="I3516" i="19"/>
  <c r="J4741" i="19"/>
  <c r="I2799" i="19"/>
  <c r="I4707" i="19"/>
  <c r="I3646" i="19"/>
  <c r="J488" i="19"/>
  <c r="J2187" i="19"/>
  <c r="I1537" i="19"/>
  <c r="J3576" i="19"/>
  <c r="J2559" i="19"/>
  <c r="I268" i="19"/>
  <c r="J4353" i="19"/>
  <c r="J2428" i="19"/>
  <c r="J2439" i="19"/>
  <c r="I1183" i="19"/>
  <c r="J389" i="19"/>
  <c r="J3607" i="19"/>
  <c r="I723" i="19"/>
  <c r="I2680" i="19"/>
  <c r="J4923" i="19"/>
  <c r="J2136" i="19"/>
  <c r="J498" i="19"/>
  <c r="J137" i="19"/>
  <c r="I2565" i="19"/>
  <c r="J2176" i="19"/>
  <c r="I3836" i="19"/>
  <c r="J3817" i="19"/>
  <c r="I3599" i="19"/>
  <c r="I3780" i="19"/>
  <c r="I598" i="19"/>
  <c r="J3559" i="19"/>
  <c r="I3230" i="19"/>
  <c r="J4893" i="19"/>
  <c r="I2128" i="19"/>
  <c r="J2950" i="19"/>
  <c r="I366" i="19"/>
  <c r="I491" i="19"/>
  <c r="J2810" i="19"/>
  <c r="J4865" i="19"/>
  <c r="I4093" i="19"/>
  <c r="I4726" i="19"/>
  <c r="I3250" i="19"/>
  <c r="J4998" i="19"/>
  <c r="J4596" i="19"/>
  <c r="I4838" i="19"/>
  <c r="I4823" i="19"/>
  <c r="J4171" i="19"/>
  <c r="J2526" i="19"/>
  <c r="J2716" i="19"/>
  <c r="I2290" i="19"/>
  <c r="J3884" i="19"/>
  <c r="J3912" i="19"/>
  <c r="I4659" i="19"/>
  <c r="I991" i="19"/>
  <c r="I156" i="19"/>
  <c r="I952" i="19"/>
  <c r="J1738" i="19"/>
  <c r="I3038" i="19"/>
  <c r="J1864" i="19"/>
  <c r="J2179" i="19"/>
  <c r="I2034" i="19"/>
  <c r="I126" i="19"/>
  <c r="J3524" i="19"/>
  <c r="I225" i="19"/>
  <c r="I4479" i="19"/>
  <c r="I2409" i="19"/>
  <c r="I1102" i="19"/>
  <c r="J687" i="19"/>
  <c r="J50" i="19"/>
  <c r="J703" i="19"/>
  <c r="J1858" i="19"/>
  <c r="I3632" i="19"/>
  <c r="I3827" i="19"/>
  <c r="I2982" i="19"/>
  <c r="I4627" i="19"/>
  <c r="I1865" i="19"/>
  <c r="I3117" i="19"/>
  <c r="I4581" i="19"/>
  <c r="I5001" i="19"/>
  <c r="I606" i="19"/>
  <c r="I2926" i="19"/>
  <c r="J1052" i="19"/>
  <c r="J4784" i="19"/>
  <c r="J3064" i="19"/>
  <c r="I3496" i="19"/>
  <c r="J2330" i="19"/>
  <c r="I3864" i="19"/>
  <c r="J3188" i="19"/>
  <c r="J3502" i="19"/>
  <c r="J3848" i="19"/>
  <c r="J5021" i="19"/>
  <c r="I2863" i="19"/>
  <c r="I1763" i="19"/>
  <c r="I1391" i="19"/>
  <c r="I3266" i="19"/>
  <c r="I953" i="19"/>
  <c r="J4716" i="19"/>
  <c r="J3057" i="19"/>
  <c r="I725" i="19"/>
  <c r="J62" i="19"/>
  <c r="I1864" i="19"/>
  <c r="J543" i="19"/>
  <c r="I3469" i="19"/>
  <c r="I1670" i="19"/>
  <c r="J1361" i="19"/>
  <c r="J2138" i="19"/>
  <c r="I4825" i="19"/>
  <c r="J2506" i="19"/>
  <c r="J2060" i="19"/>
  <c r="J2027" i="19"/>
  <c r="J3003" i="19"/>
  <c r="I3636" i="19"/>
  <c r="I219" i="19"/>
  <c r="I4033" i="19"/>
  <c r="I1437" i="19"/>
  <c r="J2414" i="19"/>
  <c r="J4099" i="19"/>
  <c r="I4090" i="19"/>
  <c r="I3553" i="19"/>
  <c r="I3334" i="19"/>
  <c r="J4084" i="19"/>
  <c r="I287" i="19"/>
  <c r="I4422" i="19"/>
  <c r="J4773" i="19"/>
  <c r="I3682" i="19"/>
  <c r="I3416" i="19"/>
  <c r="I3157" i="19"/>
  <c r="J1876" i="19"/>
  <c r="J347" i="19"/>
  <c r="I1353" i="19"/>
  <c r="J4152" i="19"/>
  <c r="J2700" i="19"/>
  <c r="J2723" i="19"/>
  <c r="I169" i="19"/>
  <c r="J1194" i="19"/>
  <c r="J3203" i="19"/>
  <c r="J1245" i="19"/>
  <c r="I3710" i="19"/>
  <c r="I16" i="19"/>
  <c r="J3823" i="19"/>
  <c r="I3549" i="19"/>
  <c r="I4189" i="19"/>
  <c r="J4271" i="19"/>
  <c r="J3876" i="19"/>
  <c r="J4134" i="19"/>
  <c r="I791" i="19"/>
  <c r="J3841" i="19"/>
  <c r="J955" i="19"/>
  <c r="J4609" i="19"/>
  <c r="J4616" i="19"/>
  <c r="J3271" i="19"/>
  <c r="J3482" i="19"/>
  <c r="I615" i="19"/>
  <c r="J1399" i="19"/>
  <c r="I4955" i="19"/>
  <c r="I1217" i="19"/>
  <c r="J2292" i="19"/>
  <c r="J467" i="19"/>
  <c r="J74" i="19"/>
  <c r="J4139" i="19"/>
  <c r="I3120" i="19"/>
  <c r="I370" i="19"/>
  <c r="I979" i="19"/>
  <c r="J4650" i="19"/>
  <c r="J71" i="19"/>
  <c r="J1615" i="19"/>
  <c r="J3784" i="19"/>
  <c r="J4538" i="19"/>
  <c r="J4015" i="19"/>
  <c r="I3191" i="19"/>
  <c r="I3445" i="19"/>
  <c r="I2720" i="19"/>
  <c r="J3907" i="19"/>
  <c r="J4556" i="19"/>
  <c r="I1127" i="19"/>
  <c r="I148" i="19"/>
  <c r="J3756" i="19"/>
  <c r="J4820" i="19"/>
  <c r="J3372" i="19"/>
  <c r="I1158" i="19"/>
  <c r="I4022" i="19"/>
  <c r="J4241" i="19"/>
  <c r="J261" i="19"/>
  <c r="I3588" i="19"/>
  <c r="J3644" i="19"/>
  <c r="J3881" i="19"/>
  <c r="J3074" i="19"/>
  <c r="I740" i="19"/>
  <c r="I2704" i="19"/>
  <c r="J1988" i="19"/>
  <c r="J1154" i="19"/>
  <c r="J4257" i="19"/>
  <c r="I4694" i="19"/>
  <c r="J2562" i="19"/>
  <c r="I2245" i="19"/>
  <c r="J1282" i="19"/>
  <c r="I2529" i="19"/>
  <c r="I330" i="19"/>
  <c r="I4887" i="19"/>
  <c r="I116" i="19"/>
  <c r="I2582" i="19"/>
  <c r="J1680" i="19"/>
  <c r="I1464" i="19"/>
  <c r="I1687" i="19"/>
  <c r="I4761" i="19"/>
  <c r="I1641" i="19"/>
  <c r="I2278" i="19"/>
  <c r="J1609" i="19"/>
  <c r="J4199" i="19"/>
  <c r="I1303" i="19"/>
  <c r="I4473" i="19"/>
  <c r="I4094" i="19"/>
  <c r="I2746" i="19"/>
  <c r="I2281" i="19"/>
  <c r="I2453" i="19"/>
  <c r="I1323" i="19"/>
  <c r="J625" i="19"/>
  <c r="I3959" i="19"/>
  <c r="J4882" i="19"/>
  <c r="I1370" i="19"/>
  <c r="J3916" i="19"/>
  <c r="J3419" i="19"/>
  <c r="I4439" i="19"/>
  <c r="I4666" i="19"/>
  <c r="I2807" i="19"/>
  <c r="I1678" i="19"/>
  <c r="I230" i="19"/>
  <c r="J4393" i="19"/>
  <c r="I2213" i="19"/>
  <c r="I4470" i="19"/>
  <c r="I3578" i="19"/>
  <c r="J2013" i="19"/>
  <c r="J2123" i="19"/>
  <c r="J1161" i="19"/>
  <c r="J1295" i="19"/>
  <c r="J482" i="19"/>
  <c r="J2008" i="19"/>
  <c r="J26" i="19"/>
  <c r="J2342" i="19"/>
  <c r="J4284" i="19"/>
  <c r="J2730" i="19"/>
  <c r="J4114" i="19"/>
  <c r="I600" i="19"/>
  <c r="I2086" i="19"/>
  <c r="J1915" i="19"/>
  <c r="J4355" i="19"/>
  <c r="J3287" i="19"/>
  <c r="J1927" i="19"/>
  <c r="J3668" i="19"/>
  <c r="I4568" i="19"/>
  <c r="J3529" i="19"/>
  <c r="J2766" i="19"/>
  <c r="J4296" i="19"/>
  <c r="I619" i="19"/>
  <c r="I4591" i="19"/>
  <c r="I4792" i="19"/>
  <c r="I24" i="19"/>
  <c r="I4389" i="19"/>
  <c r="J1086" i="19"/>
  <c r="I4529" i="19"/>
  <c r="J1424" i="19"/>
  <c r="I2206" i="19"/>
  <c r="I1773" i="19"/>
  <c r="J4627" i="19"/>
  <c r="I2801" i="19"/>
  <c r="J5049" i="19"/>
  <c r="I5030" i="19"/>
  <c r="I929" i="19"/>
  <c r="J4276" i="19"/>
  <c r="J2121" i="19"/>
  <c r="I4571" i="19"/>
  <c r="I3053" i="19"/>
  <c r="J867" i="19"/>
  <c r="I3723" i="19"/>
  <c r="J3046" i="19"/>
  <c r="I716" i="19"/>
  <c r="I2751" i="19"/>
  <c r="J53" i="19"/>
  <c r="I4396" i="19"/>
  <c r="I228" i="19"/>
  <c r="I976" i="19"/>
  <c r="J1492" i="19"/>
  <c r="J945" i="19"/>
  <c r="I1950" i="19"/>
  <c r="I4750" i="19"/>
  <c r="I147" i="19"/>
  <c r="J3807" i="19"/>
  <c r="I3275" i="19"/>
  <c r="I504" i="19"/>
  <c r="J3528" i="19"/>
  <c r="I4901" i="19"/>
  <c r="I5025" i="19"/>
  <c r="I3713" i="19"/>
  <c r="I1123" i="19"/>
  <c r="J1118" i="19"/>
  <c r="I4317" i="19"/>
  <c r="I1478" i="19"/>
  <c r="J3938" i="19"/>
  <c r="I1334" i="19"/>
  <c r="J1835" i="19"/>
  <c r="I3163" i="19"/>
  <c r="J2273" i="19"/>
  <c r="J2014" i="19"/>
  <c r="I3770" i="19"/>
  <c r="I233" i="19"/>
  <c r="J2090" i="19"/>
  <c r="J733" i="19"/>
  <c r="J3946" i="19"/>
  <c r="I2649" i="19"/>
  <c r="I558" i="19"/>
  <c r="J4788" i="19"/>
  <c r="J2735" i="19"/>
  <c r="I1133" i="19"/>
  <c r="I374" i="19"/>
  <c r="J2424" i="19"/>
  <c r="J2712" i="19"/>
  <c r="I1063" i="19"/>
  <c r="J2539" i="19"/>
  <c r="I3110" i="19"/>
  <c r="I4044" i="19"/>
  <c r="I500" i="19"/>
  <c r="J4327" i="19"/>
  <c r="I4928" i="19"/>
  <c r="I1363" i="19"/>
  <c r="J2851" i="19"/>
  <c r="J4919" i="19"/>
  <c r="I2631" i="19"/>
  <c r="I1965" i="19"/>
  <c r="I4692" i="19"/>
  <c r="J433" i="19"/>
  <c r="I4153" i="19"/>
  <c r="J2893" i="19"/>
  <c r="J60" i="19"/>
  <c r="I796" i="19"/>
  <c r="I340" i="19"/>
  <c r="I2489" i="19"/>
  <c r="J4852" i="19"/>
  <c r="I1336" i="19"/>
  <c r="J2697" i="19"/>
  <c r="J1660" i="19"/>
  <c r="I2875" i="19"/>
  <c r="I3868" i="19"/>
  <c r="I2282" i="19"/>
  <c r="J1761" i="19"/>
  <c r="J4408" i="19"/>
  <c r="I844" i="19"/>
  <c r="J2710" i="19"/>
  <c r="J1411" i="19"/>
  <c r="I3949" i="19"/>
  <c r="J2932" i="19"/>
  <c r="J4869" i="19"/>
  <c r="I1617" i="19"/>
  <c r="I897" i="19"/>
  <c r="I3695" i="19"/>
  <c r="I342" i="19"/>
  <c r="J2195" i="19"/>
  <c r="J2289" i="19"/>
  <c r="I4730" i="19"/>
  <c r="I4865" i="19"/>
  <c r="J4238" i="19"/>
  <c r="I3179" i="19"/>
  <c r="I4703" i="19"/>
  <c r="I4282" i="19"/>
  <c r="J2542" i="19"/>
  <c r="I1180" i="19"/>
  <c r="J4167" i="19"/>
  <c r="I3127" i="19"/>
  <c r="J3673" i="19"/>
  <c r="J3053" i="19"/>
  <c r="I302" i="19"/>
  <c r="I1686" i="19"/>
  <c r="J793" i="19"/>
  <c r="J3232" i="19"/>
  <c r="J4989" i="19"/>
  <c r="I662" i="19"/>
  <c r="J3106" i="19"/>
  <c r="J1187" i="19"/>
  <c r="I436" i="19"/>
  <c r="I5039" i="19"/>
  <c r="J4663" i="19"/>
  <c r="J2715" i="19"/>
  <c r="J2777" i="19"/>
  <c r="I2656" i="19"/>
  <c r="I263" i="19"/>
  <c r="I3939" i="19"/>
  <c r="J1875" i="19"/>
  <c r="J4499" i="19"/>
  <c r="I4009" i="19"/>
  <c r="I1362" i="19"/>
  <c r="I2698" i="19"/>
  <c r="I29" i="19"/>
  <c r="I4925" i="19"/>
  <c r="J1376" i="19"/>
  <c r="I4399" i="19"/>
  <c r="I120" i="19"/>
  <c r="I4158" i="19"/>
  <c r="J1035" i="19"/>
  <c r="I227" i="19"/>
  <c r="I356" i="19"/>
  <c r="J1459" i="19"/>
  <c r="J825" i="19"/>
  <c r="I945" i="19"/>
  <c r="I651" i="19"/>
  <c r="J211" i="19"/>
  <c r="I3300" i="19"/>
  <c r="J5090" i="19"/>
  <c r="I3533" i="19"/>
  <c r="I700" i="19"/>
  <c r="J1281" i="19"/>
  <c r="J4071" i="19"/>
  <c r="J2050" i="19"/>
  <c r="I2862" i="19"/>
  <c r="J2586" i="19"/>
  <c r="I995" i="19"/>
  <c r="J4707" i="19"/>
  <c r="J962" i="19"/>
  <c r="I3234" i="19"/>
  <c r="I3075" i="19"/>
  <c r="I1762" i="19"/>
  <c r="I3515" i="19"/>
  <c r="I4245" i="19"/>
  <c r="I3219" i="19"/>
  <c r="I4115" i="19"/>
  <c r="I4702" i="19"/>
  <c r="J2669" i="19"/>
  <c r="J2170" i="19"/>
  <c r="I3602" i="19"/>
  <c r="J634" i="19"/>
  <c r="J4723" i="19"/>
  <c r="J3061" i="19"/>
  <c r="J2125" i="19"/>
  <c r="I674" i="19"/>
  <c r="J3628" i="19"/>
  <c r="I414" i="19"/>
  <c r="J2007" i="19"/>
  <c r="I3878" i="19"/>
  <c r="J3612" i="19"/>
  <c r="J797" i="19"/>
  <c r="J1773" i="19"/>
  <c r="J3689" i="19"/>
  <c r="I4649" i="19"/>
  <c r="I2012" i="19"/>
  <c r="J3386" i="19"/>
  <c r="J225" i="19"/>
  <c r="I4771" i="19"/>
  <c r="I3352" i="19"/>
  <c r="J4495" i="19"/>
  <c r="I3521" i="19"/>
  <c r="J2172" i="19"/>
  <c r="I722" i="19"/>
  <c r="I2284" i="19"/>
  <c r="J2627" i="19"/>
  <c r="J3631" i="19"/>
  <c r="J4701" i="19"/>
  <c r="I4550" i="19"/>
  <c r="I1250" i="19"/>
  <c r="I3748" i="19"/>
  <c r="I2436" i="19"/>
  <c r="I1795" i="19"/>
  <c r="I3137" i="19"/>
  <c r="I2775" i="19"/>
  <c r="J2855" i="19"/>
  <c r="I645" i="19"/>
  <c r="I1277" i="19"/>
  <c r="J4407" i="19"/>
  <c r="I1606" i="19"/>
  <c r="J4247" i="19"/>
  <c r="J2337" i="19"/>
  <c r="I771" i="19"/>
  <c r="J420" i="19"/>
  <c r="J718" i="19"/>
  <c r="J1580" i="19"/>
  <c r="J4644" i="19"/>
  <c r="I5063" i="19"/>
  <c r="I4535" i="19"/>
  <c r="I4629" i="19"/>
  <c r="I717" i="19"/>
  <c r="I4660" i="19"/>
  <c r="I3897" i="19"/>
  <c r="J2973" i="19"/>
  <c r="J2079" i="19"/>
  <c r="J3496" i="19"/>
  <c r="I838" i="19"/>
  <c r="I115" i="19"/>
  <c r="I3706" i="19"/>
  <c r="I550" i="19"/>
  <c r="I3436" i="19"/>
  <c r="I4025" i="19"/>
  <c r="I4738" i="19"/>
  <c r="I830" i="19"/>
  <c r="I1937" i="19"/>
  <c r="J2897" i="19"/>
  <c r="I2696" i="19"/>
  <c r="J3325" i="19"/>
  <c r="J1248" i="19"/>
  <c r="I3545" i="19"/>
  <c r="J601" i="19"/>
  <c r="J1647" i="19"/>
  <c r="J4641" i="19"/>
  <c r="I4752" i="19"/>
  <c r="I4365" i="19"/>
  <c r="I4922" i="19"/>
  <c r="J3167" i="19"/>
  <c r="J2953" i="19"/>
  <c r="I4924" i="19"/>
  <c r="I5012" i="19"/>
  <c r="I2287" i="19"/>
  <c r="I3409" i="19"/>
  <c r="I5064" i="19"/>
  <c r="I5054" i="19"/>
  <c r="J3581" i="19"/>
  <c r="J3968" i="19"/>
  <c r="I3594" i="19"/>
  <c r="I168" i="19"/>
  <c r="J2792" i="19"/>
  <c r="I283" i="19"/>
  <c r="J2799" i="19"/>
  <c r="I3093" i="19"/>
  <c r="I1513" i="19"/>
  <c r="J4374" i="19"/>
  <c r="J125" i="19"/>
  <c r="J2283" i="19"/>
  <c r="J209" i="19"/>
  <c r="J4011" i="19"/>
  <c r="J834" i="19"/>
  <c r="J1021" i="19"/>
  <c r="I2175" i="19"/>
  <c r="I4177" i="19"/>
  <c r="J674" i="19"/>
  <c r="J4125" i="19"/>
  <c r="I3233" i="19"/>
  <c r="J2975" i="19"/>
  <c r="I2887" i="19"/>
  <c r="I1010" i="19"/>
  <c r="I320" i="19"/>
  <c r="J478" i="19"/>
  <c r="I1857" i="19"/>
  <c r="J1039" i="19"/>
  <c r="I2837" i="19"/>
  <c r="I222" i="19"/>
  <c r="I2187" i="19"/>
  <c r="J3366" i="19"/>
  <c r="I1782" i="19"/>
  <c r="I3463" i="19"/>
  <c r="I3693" i="19"/>
  <c r="J3016" i="19"/>
  <c r="J1733" i="19"/>
  <c r="I553" i="19"/>
  <c r="J434" i="19"/>
  <c r="J4170" i="19"/>
  <c r="I857" i="19"/>
  <c r="J4871" i="19"/>
  <c r="J1227" i="19"/>
  <c r="J4381" i="19"/>
  <c r="J2300" i="19"/>
  <c r="I3156" i="19"/>
  <c r="J584" i="19"/>
  <c r="I3458" i="19"/>
  <c r="I4268" i="19"/>
  <c r="J1319" i="19"/>
  <c r="I2183" i="19"/>
  <c r="I2335" i="19"/>
  <c r="I1251" i="19"/>
  <c r="J4737" i="19"/>
  <c r="I3055" i="19"/>
  <c r="J1762" i="19"/>
  <c r="J4879" i="19"/>
  <c r="I4114" i="19"/>
  <c r="J761" i="19"/>
  <c r="J3602" i="19"/>
  <c r="I4533" i="19"/>
  <c r="I820" i="19"/>
  <c r="J3727" i="19"/>
  <c r="I2627" i="19"/>
  <c r="J1887" i="19"/>
  <c r="J2601" i="19"/>
  <c r="I4345" i="19"/>
  <c r="I4583" i="19"/>
  <c r="J1416" i="19"/>
  <c r="J2874" i="19"/>
  <c r="I4026" i="19"/>
  <c r="J2583" i="19"/>
  <c r="I1272" i="19"/>
  <c r="I699" i="19"/>
  <c r="I4005" i="19"/>
  <c r="J616" i="19"/>
  <c r="J2049" i="19"/>
  <c r="J4727" i="19"/>
  <c r="J2742" i="19"/>
  <c r="I1306" i="19"/>
  <c r="I859" i="19"/>
  <c r="J3698" i="19"/>
  <c r="J2910" i="19"/>
  <c r="I2566" i="19"/>
  <c r="J141" i="19"/>
  <c r="I4333" i="19"/>
  <c r="J704" i="19"/>
  <c r="I4395" i="19"/>
  <c r="I4121" i="19"/>
  <c r="J3822" i="19"/>
  <c r="I4444" i="19"/>
  <c r="I2338" i="19"/>
  <c r="I4493" i="19"/>
  <c r="I2411" i="19"/>
  <c r="I3121" i="19"/>
  <c r="I2625" i="19"/>
  <c r="I1139" i="19"/>
  <c r="J1014" i="19"/>
  <c r="J566" i="19"/>
  <c r="I3084" i="19"/>
  <c r="I764" i="19"/>
  <c r="I2045" i="19"/>
  <c r="J2222" i="19"/>
  <c r="J2680" i="19"/>
  <c r="I4680" i="19"/>
  <c r="J997" i="19"/>
  <c r="J4883" i="19"/>
  <c r="J2446" i="19"/>
  <c r="I1789" i="19"/>
  <c r="J4191" i="19"/>
  <c r="J4976" i="19"/>
  <c r="I2947" i="19"/>
  <c r="J1949" i="19"/>
  <c r="I3840" i="19"/>
  <c r="J1027" i="19"/>
  <c r="J1419" i="19"/>
  <c r="J2864" i="19"/>
  <c r="J3927" i="19"/>
  <c r="I353" i="19"/>
  <c r="I647" i="19"/>
  <c r="J3988" i="19"/>
  <c r="J242" i="19"/>
  <c r="J2719" i="19"/>
  <c r="I3255" i="19"/>
  <c r="J3745" i="19"/>
  <c r="J2284" i="19"/>
  <c r="I4526" i="19"/>
  <c r="J2522" i="19"/>
  <c r="J714" i="19"/>
  <c r="J1966" i="19"/>
  <c r="J2253" i="19"/>
  <c r="I85" i="19"/>
  <c r="I1423" i="19"/>
  <c r="J4222" i="19"/>
  <c r="J1723" i="19"/>
  <c r="I4071" i="19"/>
  <c r="J655" i="19"/>
  <c r="I1275" i="19"/>
  <c r="I2350" i="19"/>
  <c r="J3492" i="19"/>
  <c r="I2248" i="19"/>
  <c r="J2022" i="19"/>
  <c r="I4647" i="19"/>
  <c r="I1402" i="19"/>
  <c r="J1260" i="19"/>
  <c r="J817" i="19"/>
  <c r="J1215" i="19"/>
  <c r="J2088" i="19"/>
  <c r="I570" i="19"/>
  <c r="J3036" i="19"/>
  <c r="I4328" i="19"/>
  <c r="I254" i="19"/>
  <c r="I551" i="19"/>
  <c r="J1075" i="19"/>
  <c r="I4264" i="19"/>
  <c r="J106" i="19"/>
  <c r="I4429" i="19"/>
  <c r="I1754" i="19"/>
  <c r="I604" i="19"/>
  <c r="J4747" i="19"/>
  <c r="J3715" i="19"/>
  <c r="I3566" i="19"/>
  <c r="I4956" i="19"/>
  <c r="I2580" i="19"/>
  <c r="J3639" i="19"/>
  <c r="J2002" i="19"/>
  <c r="J4506" i="19"/>
  <c r="I4127" i="19"/>
  <c r="J3466" i="19"/>
  <c r="I4698" i="19"/>
  <c r="I4856" i="19"/>
  <c r="I1398" i="19"/>
  <c r="I5094" i="19"/>
  <c r="I1185" i="19"/>
  <c r="I4512" i="19"/>
  <c r="J1595" i="19"/>
  <c r="J469" i="19"/>
  <c r="J4953" i="19"/>
  <c r="I4989" i="19"/>
  <c r="J4391" i="19"/>
  <c r="I3806" i="19"/>
  <c r="J1084" i="19"/>
  <c r="J4050" i="19"/>
  <c r="I205" i="19"/>
  <c r="I4677" i="19"/>
  <c r="J2321" i="19"/>
  <c r="J1447" i="19"/>
  <c r="I1254" i="19"/>
  <c r="J2140" i="19"/>
  <c r="I4734" i="19"/>
  <c r="I2326" i="19"/>
  <c r="I2362" i="19"/>
  <c r="I517" i="19"/>
  <c r="J4618" i="19"/>
  <c r="I4762" i="19"/>
  <c r="J3326" i="19"/>
  <c r="I4243" i="19"/>
  <c r="J2692" i="19"/>
  <c r="J3799" i="19"/>
  <c r="J1659" i="19"/>
  <c r="J2549" i="19"/>
  <c r="I1591" i="19"/>
  <c r="J771" i="19"/>
  <c r="I3754" i="19"/>
  <c r="J175" i="19"/>
  <c r="J4567" i="19"/>
  <c r="I1408" i="19"/>
  <c r="J3956" i="19"/>
  <c r="I4097" i="19"/>
  <c r="I2628" i="19"/>
  <c r="J4137" i="19"/>
  <c r="I4411" i="19"/>
  <c r="J2508" i="19"/>
  <c r="J455" i="19"/>
  <c r="I2586" i="19"/>
  <c r="J1226" i="19"/>
  <c r="J4465" i="19"/>
  <c r="I4575" i="19"/>
  <c r="I3537" i="19"/>
  <c r="J1324" i="19"/>
  <c r="J1340" i="19"/>
  <c r="I3817" i="19"/>
  <c r="J1706" i="19"/>
  <c r="J65" i="19"/>
  <c r="J2086" i="19"/>
  <c r="J435" i="19"/>
  <c r="I1015" i="19"/>
  <c r="J4607" i="19"/>
  <c r="I3598" i="19"/>
  <c r="I4846" i="19"/>
  <c r="J607" i="19"/>
  <c r="J2012" i="19"/>
  <c r="I829" i="19"/>
  <c r="I4119" i="19"/>
  <c r="J1036" i="19"/>
  <c r="J3810" i="19"/>
  <c r="I2647" i="19"/>
  <c r="J2345" i="19"/>
  <c r="J4956" i="19"/>
  <c r="J4906" i="19"/>
  <c r="J2427" i="19"/>
  <c r="J3665" i="19"/>
  <c r="I4596" i="19"/>
  <c r="J4496" i="19"/>
  <c r="J3571" i="19"/>
  <c r="I1140" i="19"/>
  <c r="I3741" i="19"/>
  <c r="J4746" i="19"/>
  <c r="I432" i="19"/>
  <c r="J1017" i="19"/>
  <c r="J628" i="19"/>
  <c r="J917" i="19"/>
  <c r="I1982" i="19"/>
  <c r="I282" i="19"/>
  <c r="J4924" i="19"/>
  <c r="J756" i="19"/>
  <c r="I512" i="19"/>
  <c r="J2196" i="19"/>
  <c r="J3217" i="19"/>
  <c r="I3303" i="19"/>
  <c r="J2948" i="19"/>
  <c r="J3459" i="19"/>
  <c r="I4182" i="19"/>
  <c r="J860" i="19"/>
  <c r="J2594" i="19"/>
  <c r="J130" i="19"/>
  <c r="I580" i="19"/>
  <c r="J1784" i="19"/>
  <c r="J4246" i="19"/>
  <c r="I596" i="19"/>
  <c r="J3382" i="19"/>
  <c r="J767" i="19"/>
  <c r="I2056" i="19"/>
  <c r="J4742" i="19"/>
  <c r="I4351" i="19"/>
  <c r="J1734" i="19"/>
  <c r="I3311" i="19"/>
  <c r="J4979" i="19"/>
  <c r="I1474" i="19"/>
  <c r="I1105" i="19"/>
  <c r="J2186" i="19"/>
  <c r="I1152" i="19"/>
  <c r="J2579" i="19"/>
  <c r="J1239" i="19"/>
  <c r="I3766" i="19"/>
  <c r="J4415" i="19"/>
  <c r="J2098" i="19"/>
  <c r="I1631" i="19"/>
  <c r="I3217" i="19"/>
  <c r="I2906" i="19"/>
  <c r="I3252" i="19"/>
  <c r="I1515" i="19"/>
  <c r="J651" i="19"/>
  <c r="J45" i="19"/>
  <c r="J3264" i="19"/>
  <c r="J1650" i="19"/>
  <c r="I1209" i="19"/>
  <c r="J1379" i="19"/>
  <c r="J3974" i="19"/>
  <c r="I4605" i="19"/>
  <c r="I269" i="19"/>
  <c r="J1544" i="19"/>
  <c r="I372" i="19"/>
  <c r="J1771" i="19"/>
  <c r="I1593" i="19"/>
  <c r="J1991" i="19"/>
  <c r="J510" i="19"/>
  <c r="J42" i="19"/>
  <c r="I790" i="19"/>
  <c r="I1175" i="19"/>
  <c r="J233" i="19"/>
  <c r="J1725" i="19"/>
  <c r="I4223" i="19"/>
  <c r="J724" i="19"/>
  <c r="J3852" i="19"/>
  <c r="I2271" i="19"/>
  <c r="I2719" i="19"/>
  <c r="I4696" i="19"/>
  <c r="I2717" i="19"/>
  <c r="J152" i="19"/>
  <c r="J1497" i="19"/>
  <c r="I1148" i="19"/>
  <c r="J2020" i="19"/>
  <c r="J4559" i="19"/>
  <c r="I3140" i="19"/>
  <c r="J3691" i="19"/>
  <c r="J2743" i="19"/>
  <c r="J1641" i="19"/>
  <c r="I2915" i="19"/>
  <c r="J3138" i="19"/>
  <c r="J134" i="19"/>
  <c r="J1774" i="19"/>
  <c r="J4849" i="19"/>
  <c r="I2867" i="19"/>
  <c r="J2889" i="19"/>
  <c r="I3659" i="19"/>
  <c r="J4925" i="19"/>
  <c r="I1698" i="19"/>
  <c r="J4755" i="19"/>
  <c r="I807" i="19"/>
  <c r="J650" i="19"/>
  <c r="I1647" i="19"/>
  <c r="I579" i="19"/>
  <c r="J2025" i="19"/>
  <c r="J1391" i="19"/>
  <c r="J3653" i="19"/>
  <c r="J3351" i="19"/>
  <c r="I2405" i="19"/>
  <c r="I3778" i="19"/>
  <c r="J4126" i="19"/>
  <c r="I2003" i="19"/>
  <c r="I4423" i="19"/>
  <c r="I2219" i="19"/>
  <c r="J3430" i="19"/>
  <c r="J339" i="19"/>
  <c r="I261" i="19"/>
  <c r="I1994" i="19"/>
  <c r="I2212" i="19"/>
  <c r="J3316" i="19"/>
  <c r="J183" i="19"/>
  <c r="I3000" i="19"/>
  <c r="I3246" i="19"/>
  <c r="J4245" i="19"/>
  <c r="J2706" i="19"/>
  <c r="I2250" i="19"/>
  <c r="J3981" i="19"/>
  <c r="J590" i="19"/>
  <c r="J2505" i="19"/>
  <c r="I438" i="19"/>
  <c r="I744" i="19"/>
  <c r="J4377" i="19"/>
  <c r="J3184" i="19"/>
  <c r="I4757" i="19"/>
  <c r="I2782" i="19"/>
  <c r="J3851" i="19"/>
  <c r="J1518" i="19"/>
  <c r="J426" i="19"/>
  <c r="J3194" i="19"/>
  <c r="J1479" i="19"/>
  <c r="J2188" i="19"/>
  <c r="I2901" i="19"/>
  <c r="I195" i="19"/>
  <c r="J5014" i="19"/>
  <c r="I3667" i="19"/>
  <c r="J1553" i="19"/>
  <c r="J3780" i="19"/>
  <c r="I3805" i="19"/>
  <c r="J3622" i="19"/>
  <c r="I1165" i="19"/>
  <c r="J2961" i="19"/>
  <c r="I2626" i="19"/>
  <c r="J2409" i="19"/>
  <c r="I2833" i="19"/>
  <c r="J3054" i="19"/>
  <c r="I3270" i="19"/>
  <c r="J2274" i="19"/>
  <c r="I935" i="19"/>
  <c r="J2544" i="19"/>
  <c r="J83" i="19"/>
  <c r="J2272" i="19"/>
  <c r="J3404" i="19"/>
  <c r="J4775" i="19"/>
  <c r="I300" i="19"/>
  <c r="J4984" i="19"/>
  <c r="I1246" i="19"/>
  <c r="I3832" i="19"/>
  <c r="I40" i="19"/>
  <c r="J4155" i="19"/>
  <c r="J2580" i="19"/>
  <c r="I3065" i="19"/>
  <c r="I3677" i="19"/>
  <c r="J458" i="19"/>
  <c r="I4309" i="19"/>
  <c r="J1390" i="19"/>
  <c r="J3134" i="19"/>
  <c r="J702" i="19"/>
  <c r="J1985" i="19"/>
  <c r="J641" i="19"/>
  <c r="I1045" i="19"/>
  <c r="J1962" i="19"/>
  <c r="J2419" i="19"/>
  <c r="I2788" i="19"/>
  <c r="J1971" i="19"/>
  <c r="I2672" i="19"/>
  <c r="J530" i="19"/>
  <c r="I4981" i="19"/>
  <c r="I1564" i="19"/>
  <c r="I1803" i="19"/>
  <c r="I2924" i="19"/>
  <c r="J3127" i="19"/>
  <c r="J3725" i="19"/>
  <c r="J2244" i="19"/>
  <c r="J525" i="19"/>
  <c r="I460" i="19"/>
  <c r="J1558" i="19"/>
  <c r="I1322" i="19"/>
  <c r="J1860" i="19"/>
  <c r="I4727" i="19"/>
  <c r="I3504" i="19"/>
  <c r="J588" i="19"/>
  <c r="J3433" i="19"/>
  <c r="I2624" i="19"/>
  <c r="I3819" i="19"/>
  <c r="J2812" i="19"/>
  <c r="I1747" i="19"/>
  <c r="J4186" i="19"/>
  <c r="I1156" i="19"/>
  <c r="I3374" i="19"/>
  <c r="J3906" i="19"/>
  <c r="J4787" i="19"/>
  <c r="I1089" i="19"/>
  <c r="J483" i="19"/>
  <c r="I3289" i="19"/>
  <c r="I4183" i="19"/>
  <c r="J3661" i="19"/>
  <c r="I1428" i="19"/>
  <c r="I4241" i="19"/>
  <c r="I658" i="19"/>
  <c r="J583" i="19"/>
  <c r="J4969" i="19"/>
  <c r="J4302" i="19"/>
  <c r="J4000" i="19"/>
  <c r="J1994" i="19"/>
  <c r="I4252" i="19"/>
  <c r="J989" i="19"/>
  <c r="J1900" i="19"/>
  <c r="I4138" i="19"/>
  <c r="I2001" i="19"/>
  <c r="J3882" i="19"/>
  <c r="J324" i="19"/>
  <c r="I2793" i="19"/>
  <c r="J4083" i="19"/>
  <c r="J1247" i="19"/>
  <c r="I3544" i="19"/>
  <c r="I81" i="19"/>
  <c r="I482" i="19"/>
  <c r="I694" i="19"/>
  <c r="I3347" i="19"/>
  <c r="I4808" i="19"/>
  <c r="J3114" i="19"/>
  <c r="J228" i="19"/>
  <c r="I2394" i="19"/>
  <c r="J4345" i="19"/>
  <c r="I4552" i="19"/>
  <c r="I2184" i="19"/>
  <c r="J194" i="19"/>
  <c r="I231" i="19"/>
  <c r="I5089" i="19"/>
  <c r="J4709" i="19"/>
  <c r="I3605" i="19"/>
  <c r="J547" i="19"/>
  <c r="J3651" i="19"/>
  <c r="I1949" i="19"/>
  <c r="I1300" i="19"/>
  <c r="J3001" i="19"/>
  <c r="I1786" i="19"/>
  <c r="J1963" i="19"/>
  <c r="I2209" i="19"/>
  <c r="J4361" i="19"/>
  <c r="J46" i="19"/>
  <c r="J3542" i="19"/>
  <c r="J857" i="19"/>
  <c r="J4145" i="19"/>
  <c r="J3313" i="19"/>
  <c r="I4453" i="19"/>
  <c r="I1244" i="19"/>
  <c r="I1343" i="19"/>
  <c r="J828" i="19"/>
  <c r="I1202" i="19"/>
  <c r="J236" i="19"/>
  <c r="I4673" i="19"/>
  <c r="I34" i="19"/>
  <c r="J1336" i="19"/>
  <c r="J886" i="19"/>
  <c r="I2459" i="19"/>
  <c r="I1709" i="19"/>
  <c r="J4505" i="19"/>
  <c r="J2793" i="19"/>
  <c r="J1153" i="19"/>
  <c r="I3570" i="19"/>
  <c r="I2423" i="19"/>
  <c r="I4442" i="19"/>
  <c r="I618" i="19"/>
  <c r="J2484" i="19"/>
  <c r="I4386" i="19"/>
  <c r="J5000" i="19"/>
  <c r="J2856" i="19"/>
  <c r="I1028" i="19"/>
  <c r="J4514" i="19"/>
  <c r="I4714" i="19"/>
  <c r="I4787" i="19"/>
  <c r="J555" i="19"/>
  <c r="I840" i="19"/>
  <c r="I1307" i="19"/>
  <c r="J1604" i="19"/>
  <c r="I2931" i="19"/>
  <c r="J2144" i="19"/>
  <c r="I1753" i="19"/>
  <c r="I4652" i="19"/>
  <c r="J3121" i="19"/>
  <c r="J2293" i="19"/>
  <c r="J4887" i="19"/>
  <c r="J2006" i="19"/>
  <c r="J598" i="19"/>
  <c r="I237" i="19"/>
  <c r="I5023" i="19"/>
  <c r="J1642" i="19"/>
  <c r="I966" i="19"/>
  <c r="I698" i="19"/>
  <c r="J1490" i="19"/>
  <c r="I687" i="19"/>
  <c r="I4524" i="19"/>
  <c r="I2476" i="19"/>
  <c r="J1489" i="19"/>
  <c r="J1238" i="19"/>
  <c r="J3163" i="19"/>
  <c r="J325" i="19"/>
  <c r="I3709" i="19"/>
  <c r="J3009" i="19"/>
  <c r="I1695" i="19"/>
  <c r="J1115" i="19"/>
  <c r="I4565" i="19"/>
  <c r="J2823" i="19"/>
  <c r="I4543" i="19"/>
  <c r="I288" i="19"/>
  <c r="I1072" i="19"/>
  <c r="I4542" i="19"/>
  <c r="J4265" i="19"/>
  <c r="J3554" i="19"/>
  <c r="I1439" i="19"/>
  <c r="J2085" i="19"/>
  <c r="J4390" i="19"/>
  <c r="I352" i="19"/>
  <c r="J3293" i="19"/>
  <c r="I4986" i="19"/>
  <c r="J564" i="19"/>
  <c r="I883" i="19"/>
  <c r="I135" i="19"/>
  <c r="J3819" i="19"/>
  <c r="I172" i="19"/>
  <c r="I3943" i="19"/>
  <c r="I608" i="19"/>
  <c r="I2840" i="19"/>
  <c r="I4758" i="19"/>
  <c r="J1984" i="19"/>
  <c r="I1495" i="19"/>
  <c r="I3012" i="19"/>
  <c r="I4069" i="19"/>
  <c r="I1310" i="19"/>
  <c r="I1900" i="19"/>
  <c r="J4401" i="19"/>
  <c r="I2860" i="19"/>
  <c r="J1458" i="19"/>
  <c r="J124" i="19"/>
  <c r="I3454" i="19"/>
  <c r="J4674" i="19"/>
  <c r="I1157" i="19"/>
  <c r="I204" i="19"/>
  <c r="J1728" i="19"/>
  <c r="I3890" i="19"/>
  <c r="I3389" i="19"/>
  <c r="I2473" i="19"/>
  <c r="J506" i="19"/>
  <c r="I3722" i="19"/>
  <c r="J2242" i="19"/>
  <c r="J3847" i="19"/>
  <c r="I3276" i="19"/>
  <c r="J1503" i="19"/>
  <c r="I2544" i="19"/>
  <c r="J4102" i="19"/>
  <c r="I3807" i="19"/>
  <c r="J2685" i="19"/>
  <c r="I4523" i="19"/>
  <c r="I824" i="19"/>
  <c r="J1032" i="19"/>
  <c r="J95" i="19"/>
  <c r="I3965" i="19"/>
  <c r="I4164" i="19"/>
  <c r="I4015" i="19"/>
  <c r="J2946" i="19"/>
  <c r="J4093" i="19"/>
  <c r="I2097" i="19"/>
  <c r="J622" i="19"/>
  <c r="I1501" i="19"/>
  <c r="I4795" i="19"/>
  <c r="J412" i="19"/>
  <c r="J3128" i="19"/>
  <c r="I1352" i="19"/>
  <c r="J4306" i="19"/>
  <c r="J1414" i="19"/>
  <c r="I4388" i="19"/>
  <c r="I2619" i="19"/>
  <c r="J1899" i="19"/>
  <c r="I2759" i="19"/>
  <c r="J1151" i="19"/>
  <c r="J3361" i="19"/>
  <c r="J1221" i="19"/>
  <c r="J2353" i="19"/>
  <c r="J93" i="19"/>
  <c r="I4793" i="19"/>
  <c r="J4718" i="19"/>
  <c r="I4780" i="19"/>
  <c r="I1676" i="19"/>
  <c r="J927" i="19"/>
  <c r="I525" i="19"/>
  <c r="J2765" i="19"/>
  <c r="I2585" i="19"/>
  <c r="I3298" i="19"/>
  <c r="I582" i="19"/>
  <c r="I4459" i="19"/>
  <c r="J801" i="19"/>
  <c r="I2200" i="19"/>
  <c r="J3950" i="19"/>
  <c r="I3067" i="19"/>
  <c r="I5002" i="19"/>
  <c r="I1032" i="19"/>
  <c r="J4034" i="19"/>
  <c r="J1203" i="19"/>
  <c r="I4438" i="19"/>
  <c r="J3917" i="19"/>
  <c r="J890" i="19"/>
  <c r="J4122" i="19"/>
  <c r="J2904" i="19"/>
  <c r="J3044" i="19"/>
  <c r="J1461" i="19"/>
  <c r="I1113" i="19"/>
  <c r="I1828" i="19"/>
  <c r="I2434" i="19"/>
  <c r="I675" i="19"/>
  <c r="J3626" i="19"/>
  <c r="J312" i="19"/>
  <c r="J2153" i="19"/>
  <c r="I3562" i="19"/>
  <c r="I1870" i="19"/>
  <c r="J1800" i="19"/>
  <c r="J1277" i="19"/>
  <c r="I3814" i="19"/>
  <c r="J3656" i="19"/>
  <c r="I595" i="19"/>
  <c r="J740" i="19"/>
  <c r="J2485" i="19"/>
  <c r="I3633" i="19"/>
  <c r="J842" i="19"/>
  <c r="I1673" i="19"/>
  <c r="I3421" i="19"/>
  <c r="J1652" i="19"/>
  <c r="J1165" i="19"/>
  <c r="I3443" i="19"/>
  <c r="J1072" i="19"/>
  <c r="I4504" i="19"/>
  <c r="I3750" i="19"/>
  <c r="J1234" i="19"/>
  <c r="I639" i="19"/>
  <c r="I1077" i="19"/>
  <c r="I3227" i="19"/>
  <c r="I2533" i="19"/>
  <c r="I4220" i="19"/>
  <c r="I1195" i="19"/>
  <c r="J2865" i="19"/>
  <c r="J1987" i="19"/>
  <c r="J4258" i="19"/>
  <c r="J1222" i="19"/>
  <c r="I3037" i="19"/>
  <c r="J2066" i="19"/>
  <c r="I2551" i="19"/>
  <c r="I2303" i="19"/>
  <c r="I865" i="19"/>
  <c r="J5006" i="19"/>
  <c r="J1622" i="19"/>
  <c r="I1118" i="19"/>
  <c r="I1897" i="19"/>
  <c r="I3297" i="19"/>
  <c r="J1767" i="19"/>
  <c r="J1695" i="19"/>
  <c r="I774" i="19"/>
  <c r="J914" i="19"/>
  <c r="J2322" i="19"/>
  <c r="J1574" i="19"/>
  <c r="I2822" i="19"/>
  <c r="I2316" i="19"/>
  <c r="J259" i="19"/>
  <c r="J546" i="19"/>
  <c r="J3143" i="19"/>
  <c r="J385" i="19"/>
  <c r="I1304" i="19"/>
  <c r="I3782" i="19"/>
  <c r="J372" i="19"/>
  <c r="J1708" i="19"/>
  <c r="J2817" i="19"/>
  <c r="J1360" i="19"/>
  <c r="I2861" i="19"/>
  <c r="J600" i="19"/>
  <c r="I3979" i="19"/>
  <c r="J4360" i="19"/>
  <c r="J1826" i="19"/>
  <c r="I2764" i="19"/>
  <c r="J4421" i="19"/>
  <c r="I4668" i="19"/>
  <c r="J3277" i="19"/>
  <c r="I637" i="19"/>
  <c r="I3591" i="19"/>
  <c r="I286" i="19"/>
  <c r="I1417" i="19"/>
  <c r="J4875" i="19"/>
  <c r="I1124" i="19"/>
  <c r="J1905" i="19"/>
  <c r="I5045" i="19"/>
  <c r="I3582" i="19"/>
  <c r="J2183" i="19"/>
  <c r="I985" i="19"/>
  <c r="I742" i="19"/>
  <c r="J514" i="19"/>
  <c r="I1942" i="19"/>
  <c r="J3344" i="19"/>
  <c r="I2871" i="19"/>
  <c r="I1587" i="19"/>
  <c r="I1233" i="19"/>
  <c r="J3371" i="19"/>
  <c r="J3415" i="19"/>
  <c r="J462" i="19"/>
  <c r="I211" i="19"/>
  <c r="J3251" i="19"/>
  <c r="J4905" i="19"/>
  <c r="I587" i="19"/>
  <c r="I3460" i="19"/>
  <c r="J4220" i="19"/>
  <c r="I2972" i="19"/>
  <c r="I3290" i="19"/>
  <c r="I2790" i="19"/>
  <c r="J2400" i="19"/>
  <c r="J4584" i="19"/>
  <c r="J4087" i="19"/>
  <c r="J4920" i="19"/>
  <c r="I3529" i="19"/>
  <c r="J3005" i="19"/>
  <c r="J3538" i="19"/>
  <c r="I5020" i="19"/>
  <c r="I4408" i="19"/>
  <c r="I1482" i="19"/>
  <c r="J4840" i="19"/>
  <c r="I1958" i="19"/>
  <c r="I3402" i="19"/>
  <c r="J3891" i="19"/>
  <c r="J4250" i="19"/>
  <c r="J1504" i="19"/>
  <c r="J4312" i="19"/>
  <c r="I3955" i="19"/>
  <c r="J937" i="19"/>
  <c r="I3247" i="19"/>
  <c r="I2813" i="19"/>
  <c r="J3479" i="19"/>
  <c r="J1743" i="19"/>
  <c r="J3399" i="19"/>
  <c r="J3686" i="19"/>
  <c r="J3779" i="19"/>
  <c r="J2041" i="19"/>
  <c r="I4643" i="19"/>
  <c r="I3131" i="19"/>
  <c r="I554" i="19"/>
  <c r="J1225" i="19"/>
  <c r="I1634" i="19"/>
  <c r="I3941" i="19"/>
  <c r="I4626" i="19"/>
  <c r="J383" i="19"/>
  <c r="J3662" i="19"/>
  <c r="J2481" i="19"/>
  <c r="J199" i="19"/>
  <c r="I696" i="19"/>
  <c r="I1410" i="19"/>
  <c r="J2326" i="19"/>
  <c r="I249" i="19"/>
  <c r="J3182" i="19"/>
  <c r="I4167" i="19"/>
  <c r="J2606" i="19"/>
  <c r="J4339" i="19"/>
  <c r="J4337" i="19"/>
  <c r="J2600" i="19"/>
  <c r="I483" i="19"/>
  <c r="I4926" i="19"/>
  <c r="J712" i="19"/>
  <c r="I4098" i="19"/>
  <c r="J4430" i="19"/>
  <c r="J1892" i="19"/>
  <c r="I4478" i="19"/>
  <c r="I1887" i="19"/>
  <c r="J2571" i="19"/>
  <c r="I3184" i="19"/>
  <c r="I3988" i="19"/>
  <c r="I728" i="19"/>
  <c r="J1898" i="19"/>
  <c r="I1592" i="19"/>
  <c r="J910" i="19"/>
  <c r="J631" i="19"/>
  <c r="J316" i="19"/>
  <c r="I4843" i="19"/>
  <c r="I3312" i="19"/>
  <c r="I629" i="19"/>
  <c r="J274" i="19"/>
  <c r="I4349" i="19"/>
  <c r="J3923" i="19"/>
  <c r="J334" i="19"/>
  <c r="J1249" i="19"/>
  <c r="I2053" i="19"/>
  <c r="I2591" i="19"/>
  <c r="J2628" i="19"/>
  <c r="J5032" i="19"/>
  <c r="I4412" i="19"/>
  <c r="I1846" i="19"/>
  <c r="J2922" i="19"/>
  <c r="J2192" i="19"/>
  <c r="I3426" i="19"/>
  <c r="J2589" i="19"/>
  <c r="I4688" i="19"/>
  <c r="I3731" i="19"/>
  <c r="J201" i="19"/>
  <c r="I1677" i="19"/>
  <c r="I2767" i="19"/>
  <c r="J1429" i="19"/>
  <c r="J4051" i="19"/>
  <c r="I2509" i="19"/>
  <c r="I1371" i="19"/>
  <c r="J4898" i="19"/>
  <c r="I1274" i="19"/>
  <c r="J926" i="19"/>
  <c r="I706" i="19"/>
  <c r="I4763" i="19"/>
  <c r="I3082" i="19"/>
  <c r="I4369" i="19"/>
  <c r="I3492" i="19"/>
  <c r="J2483" i="19"/>
  <c r="J4229" i="19"/>
  <c r="I1128" i="19"/>
  <c r="J681" i="19"/>
  <c r="I2022" i="19"/>
  <c r="I1203" i="19"/>
  <c r="J617" i="19"/>
  <c r="J348" i="19"/>
  <c r="J2875" i="19"/>
  <c r="J2588" i="19"/>
  <c r="I1290" i="19"/>
  <c r="J3456" i="19"/>
  <c r="J1043" i="19"/>
  <c r="I32" i="19"/>
  <c r="I4145" i="19"/>
  <c r="J3845" i="19"/>
  <c r="J1437" i="19"/>
  <c r="J2476" i="19"/>
  <c r="J4252" i="19"/>
  <c r="J1267" i="19"/>
  <c r="I3648" i="19"/>
  <c r="I5071" i="19"/>
  <c r="I4147" i="19"/>
  <c r="J3256" i="19"/>
  <c r="I164" i="19"/>
  <c r="I3273" i="19"/>
  <c r="I2347" i="19"/>
  <c r="J2575" i="19"/>
  <c r="J3712" i="19"/>
  <c r="I3154" i="19"/>
  <c r="I50" i="19"/>
  <c r="J1955" i="19"/>
  <c r="J3954" i="19"/>
  <c r="J3034" i="19"/>
  <c r="J3119" i="19"/>
  <c r="J3732" i="19"/>
  <c r="J2378" i="19"/>
  <c r="J3514" i="19"/>
  <c r="I1829" i="19"/>
  <c r="J4164" i="19"/>
  <c r="J3358" i="19"/>
  <c r="I4587" i="19"/>
  <c r="I3546" i="19"/>
  <c r="J4215" i="19"/>
  <c r="I3268" i="19"/>
  <c r="I4589" i="19"/>
  <c r="J2916" i="19"/>
  <c r="J2258" i="19"/>
  <c r="J317" i="19"/>
  <c r="I810" i="19"/>
  <c r="J3102" i="19"/>
  <c r="I4559" i="19"/>
  <c r="I2236" i="19"/>
  <c r="J880" i="19"/>
  <c r="I1613" i="19"/>
  <c r="J2240" i="19"/>
  <c r="I2770" i="19"/>
  <c r="I1712" i="19"/>
  <c r="J734" i="19"/>
  <c r="J2931" i="19"/>
  <c r="J1023" i="19"/>
  <c r="I5047" i="19"/>
  <c r="J1092" i="19"/>
  <c r="I3468" i="19"/>
  <c r="J419" i="19"/>
  <c r="J146" i="19"/>
  <c r="I679" i="19"/>
  <c r="J4877" i="19"/>
  <c r="J952" i="19"/>
  <c r="J2689" i="19"/>
  <c r="J1789" i="19"/>
  <c r="I459" i="19"/>
  <c r="J4259" i="19"/>
  <c r="J1883" i="19"/>
  <c r="I996" i="19"/>
  <c r="I2797" i="19"/>
  <c r="J4019" i="19"/>
  <c r="I2084" i="19"/>
  <c r="I421" i="19"/>
  <c r="I2809" i="19"/>
  <c r="I2319" i="19"/>
  <c r="I4403" i="19"/>
  <c r="I846" i="19"/>
  <c r="J1183" i="19"/>
  <c r="J3150" i="19"/>
  <c r="I1173" i="19"/>
  <c r="I4942" i="19"/>
  <c r="J1452" i="19"/>
  <c r="J3934" i="19"/>
  <c r="I2009" i="19"/>
  <c r="I4276" i="19"/>
  <c r="J1951" i="19"/>
  <c r="J2995" i="19"/>
  <c r="I4256" i="19"/>
  <c r="I4194" i="19"/>
  <c r="J990" i="19"/>
  <c r="I1744" i="19"/>
  <c r="I3877" i="19"/>
  <c r="I2218" i="19"/>
  <c r="I1248" i="19"/>
  <c r="J1548" i="19"/>
  <c r="I2402" i="19"/>
  <c r="J3338" i="19"/>
  <c r="J3292" i="19"/>
  <c r="I5008" i="19"/>
  <c r="I3728" i="19"/>
  <c r="J3671" i="19"/>
  <c r="J511" i="19"/>
  <c r="I292" i="19"/>
  <c r="I944" i="19"/>
  <c r="J2816" i="19"/>
  <c r="I1455" i="19"/>
  <c r="I4676" i="19"/>
  <c r="I1029" i="19"/>
  <c r="J1158" i="19"/>
  <c r="I1809" i="19"/>
  <c r="J1338" i="19"/>
  <c r="I4175" i="19"/>
  <c r="J1264" i="19"/>
  <c r="I4721" i="19"/>
  <c r="J1957" i="19"/>
  <c r="I4632" i="19"/>
  <c r="I2062" i="19"/>
  <c r="J1948" i="19"/>
  <c r="I1292" i="19"/>
  <c r="J2501" i="19"/>
  <c r="I1580" i="19"/>
  <c r="J2690" i="19"/>
  <c r="J892" i="19"/>
  <c r="I3660" i="19"/>
  <c r="I4809" i="19"/>
  <c r="J4891" i="19"/>
  <c r="J4679" i="19"/>
  <c r="I779" i="19"/>
  <c r="J1088" i="19"/>
  <c r="J1901" i="19"/>
  <c r="J213" i="19"/>
  <c r="I4884" i="19"/>
  <c r="J1265" i="19"/>
  <c r="J1964" i="19"/>
  <c r="J3627" i="19"/>
  <c r="J3305" i="19"/>
  <c r="J3836" i="19"/>
  <c r="I1407" i="19"/>
  <c r="I4356" i="19"/>
  <c r="I755" i="19"/>
  <c r="J3733" i="19"/>
  <c r="I3457" i="19"/>
  <c r="I5010" i="19"/>
  <c r="I1688" i="19"/>
  <c r="I1767" i="19"/>
  <c r="J3043" i="19"/>
  <c r="J736" i="19"/>
  <c r="I2162" i="19"/>
  <c r="I4413" i="19"/>
  <c r="J2051" i="19"/>
  <c r="I21" i="19"/>
  <c r="J1863" i="19"/>
  <c r="J820" i="19"/>
  <c r="I4965" i="19"/>
  <c r="J615" i="19"/>
  <c r="I2690" i="19"/>
  <c r="J2099" i="19"/>
  <c r="I1342" i="19"/>
  <c r="I1669" i="19"/>
  <c r="J2802" i="19"/>
  <c r="J3006" i="19"/>
  <c r="I3655" i="19"/>
  <c r="J3018" i="19"/>
  <c r="I2195" i="19"/>
  <c r="I2471" i="19"/>
  <c r="I2678" i="19"/>
  <c r="J4942" i="19"/>
  <c r="I2752" i="19"/>
  <c r="I3944" i="19"/>
  <c r="J1596" i="19"/>
  <c r="J4904" i="19"/>
  <c r="J3806" i="19"/>
  <c r="J4535" i="19"/>
  <c r="J753" i="19"/>
  <c r="J2182" i="19"/>
  <c r="J2319" i="19"/>
  <c r="J413" i="19"/>
  <c r="J4697" i="19"/>
  <c r="J5070" i="19"/>
  <c r="I1538" i="19"/>
  <c r="I2702" i="19"/>
  <c r="I3139" i="19"/>
  <c r="I2895" i="19"/>
  <c r="J24" i="19"/>
  <c r="J3587" i="19"/>
  <c r="J863" i="19"/>
  <c r="I4996" i="19"/>
  <c r="I4452" i="19"/>
  <c r="I515" i="19"/>
  <c r="J73" i="19"/>
  <c r="J4426" i="19"/>
  <c r="I3557" i="19"/>
  <c r="I3696" i="19"/>
  <c r="I3907" i="19"/>
  <c r="I3783" i="19"/>
  <c r="I1730" i="19"/>
  <c r="I4112" i="19"/>
  <c r="I1694" i="19"/>
  <c r="I1780" i="19"/>
  <c r="J1435" i="19"/>
  <c r="I2602" i="19"/>
  <c r="J2208" i="19"/>
  <c r="J1953" i="19"/>
  <c r="I741" i="19"/>
  <c r="J1542" i="19"/>
  <c r="J4517" i="19"/>
  <c r="J4605" i="19"/>
  <c r="I71" i="19"/>
  <c r="I319" i="19"/>
  <c r="I1265" i="19"/>
  <c r="I92" i="19"/>
  <c r="J5071" i="19"/>
  <c r="I839" i="19"/>
  <c r="I1130" i="19"/>
  <c r="J1409" i="19"/>
  <c r="I3769" i="19"/>
  <c r="I3349" i="19"/>
  <c r="I3493" i="19"/>
  <c r="J4834" i="19"/>
  <c r="I1073" i="19"/>
  <c r="J2166" i="19"/>
  <c r="I4725" i="19"/>
  <c r="J4547" i="19"/>
  <c r="I2855" i="19"/>
  <c r="I4813" i="19"/>
  <c r="J902" i="19"/>
  <c r="I434" i="19"/>
  <c r="J1578" i="19"/>
  <c r="J3537" i="19"/>
  <c r="J1242" i="19"/>
  <c r="I4966" i="19"/>
  <c r="J976" i="19"/>
  <c r="J3124" i="19"/>
  <c r="J4901" i="19"/>
  <c r="J763" i="19"/>
  <c r="I3534" i="19"/>
  <c r="J1369" i="19"/>
  <c r="I128" i="19"/>
  <c r="I3170" i="19"/>
  <c r="I1245" i="19"/>
  <c r="J4332" i="19"/>
  <c r="I2364" i="19"/>
  <c r="I1471" i="19"/>
  <c r="I3670" i="19"/>
  <c r="I4065" i="19"/>
  <c r="I3719" i="19"/>
  <c r="I4082" i="19"/>
  <c r="I2800" i="19"/>
  <c r="I5048" i="19"/>
  <c r="I1661" i="19"/>
  <c r="J226" i="19"/>
  <c r="I466" i="19"/>
  <c r="J4098" i="19"/>
  <c r="I2571" i="19"/>
  <c r="J2011" i="19"/>
  <c r="I4699" i="19"/>
  <c r="I1454" i="19"/>
  <c r="I3417" i="19"/>
  <c r="I1764" i="19"/>
  <c r="J4066" i="19"/>
  <c r="I3989" i="19"/>
  <c r="J1960" i="19"/>
  <c r="I3141" i="19"/>
  <c r="I1970" i="19"/>
  <c r="I3825" i="19"/>
  <c r="J4398" i="19"/>
  <c r="I61" i="19"/>
  <c r="I4303" i="19"/>
  <c r="J1865" i="19"/>
  <c r="I5018" i="19"/>
  <c r="J2019" i="19"/>
  <c r="J4758" i="19"/>
  <c r="J2859" i="19"/>
  <c r="I841" i="19"/>
  <c r="I4687" i="19"/>
  <c r="J1739" i="19"/>
  <c r="I980" i="19"/>
  <c r="J243" i="19"/>
  <c r="I3116" i="19"/>
  <c r="J4070" i="19"/>
  <c r="J4632" i="19"/>
  <c r="J3767" i="19"/>
  <c r="J3170" i="19"/>
  <c r="I1563" i="19"/>
  <c r="J1975" i="19"/>
  <c r="I4973" i="19"/>
  <c r="J2951" i="19"/>
  <c r="J675" i="19"/>
  <c r="I4424" i="19"/>
  <c r="J3026" i="19"/>
  <c r="I599" i="19"/>
  <c r="I941" i="19"/>
  <c r="I2273" i="19"/>
  <c r="J1709" i="19"/>
  <c r="I4630" i="19"/>
  <c r="J4652" i="19"/>
  <c r="J313" i="19"/>
  <c r="J1231" i="19"/>
  <c r="I2438" i="19"/>
  <c r="I860" i="19"/>
  <c r="I3129" i="19"/>
  <c r="I869" i="19"/>
  <c r="J3681" i="19"/>
  <c r="J591" i="19"/>
  <c r="J3159" i="19"/>
  <c r="J3774" i="19"/>
  <c r="I1018" i="19"/>
  <c r="I4126" i="19"/>
  <c r="J1321" i="19"/>
  <c r="I2527" i="19"/>
  <c r="I2547" i="19"/>
  <c r="J1758" i="19"/>
  <c r="J4061" i="19"/>
  <c r="J516" i="19"/>
  <c r="J55" i="19"/>
  <c r="J854" i="19"/>
  <c r="J2445" i="19"/>
  <c r="J357" i="19"/>
  <c r="J2372" i="19"/>
  <c r="J4687" i="19"/>
  <c r="I2849" i="19"/>
  <c r="I4307" i="19"/>
  <c r="J3214" i="19"/>
  <c r="J2426" i="19"/>
  <c r="J938" i="19"/>
  <c r="I2745" i="19"/>
  <c r="I3425" i="19"/>
  <c r="J3967" i="19"/>
  <c r="J2377" i="19"/>
  <c r="J3201" i="19"/>
  <c r="I3910" i="19"/>
  <c r="I3109" i="19"/>
  <c r="J4059" i="19"/>
  <c r="I902" i="19"/>
  <c r="J783" i="19"/>
  <c r="I1147" i="19"/>
  <c r="I2897" i="19"/>
  <c r="I3880" i="19"/>
  <c r="I2642" i="19"/>
  <c r="J603" i="19"/>
  <c r="I4706" i="19"/>
  <c r="J4785" i="19"/>
  <c r="J2362" i="19"/>
  <c r="J1613" i="19"/>
  <c r="J3540" i="19"/>
  <c r="J3024" i="19"/>
  <c r="I4672" i="19"/>
  <c r="J4091" i="19"/>
  <c r="I4722" i="19"/>
  <c r="J4910" i="19"/>
  <c r="J2206" i="19"/>
  <c r="I2325" i="19"/>
  <c r="I2848" i="19"/>
  <c r="J3019" i="19"/>
  <c r="I236" i="19"/>
  <c r="I4628" i="19"/>
  <c r="J3648" i="19"/>
  <c r="J4482" i="19"/>
  <c r="I2588" i="19"/>
  <c r="J3744" i="19"/>
  <c r="I474" i="19"/>
  <c r="I3107" i="19"/>
  <c r="J1980" i="19"/>
  <c r="J3337" i="19"/>
  <c r="I4484" i="19"/>
  <c r="I2643" i="19"/>
  <c r="J3238" i="19"/>
  <c r="J1716" i="19"/>
  <c r="I2399" i="19"/>
  <c r="J3545" i="19"/>
  <c r="J1499" i="19"/>
  <c r="I3323" i="19"/>
  <c r="I4322" i="19"/>
  <c r="J495" i="19"/>
  <c r="J949" i="19"/>
  <c r="J111" i="19"/>
  <c r="I1711" i="19"/>
  <c r="I5043" i="19"/>
  <c r="J4980" i="19"/>
  <c r="J4560" i="19"/>
  <c r="J4587" i="19"/>
  <c r="J3429" i="19"/>
  <c r="I4160" i="19"/>
  <c r="I812" i="19"/>
  <c r="I2381" i="19"/>
  <c r="J759" i="19"/>
  <c r="I1860" i="19"/>
  <c r="J1389" i="19"/>
  <c r="J1470" i="19"/>
  <c r="I1921" i="19"/>
  <c r="I3340" i="19"/>
  <c r="I1544" i="19"/>
  <c r="J4649" i="19"/>
  <c r="J665" i="19"/>
  <c r="I2744" i="19"/>
  <c r="J3789" i="19"/>
  <c r="I3850" i="19"/>
  <c r="J3259" i="19"/>
  <c r="I3851" i="19"/>
  <c r="I2907" i="19"/>
  <c r="I3171" i="19"/>
  <c r="J5054" i="19"/>
  <c r="J3145" i="19"/>
  <c r="I2866" i="19"/>
  <c r="J364" i="19"/>
  <c r="I768" i="19"/>
  <c r="J2981" i="19"/>
  <c r="J596" i="19"/>
  <c r="I4983" i="19"/>
  <c r="J4633" i="19"/>
  <c r="I855" i="19"/>
  <c r="I2612" i="19"/>
  <c r="J883" i="19"/>
  <c r="J4973" i="19"/>
  <c r="I3679" i="19"/>
  <c r="I3030" i="19"/>
  <c r="I1467" i="19"/>
  <c r="J2978" i="19"/>
  <c r="J51" i="19"/>
  <c r="J2255" i="19"/>
  <c r="J515" i="19"/>
  <c r="I4560" i="19"/>
  <c r="J2216" i="19"/>
  <c r="J2525" i="19"/>
  <c r="I2557" i="19"/>
  <c r="J4880" i="19"/>
  <c r="J2456" i="19"/>
  <c r="J4082" i="19"/>
  <c r="I4326" i="19"/>
  <c r="J494" i="19"/>
  <c r="I4570" i="19"/>
  <c r="I2269" i="19"/>
  <c r="I1645" i="19"/>
  <c r="I2352" i="19"/>
  <c r="J1700" i="19"/>
  <c r="I3867" i="19"/>
  <c r="J2497" i="19"/>
  <c r="I513" i="19"/>
  <c r="I4076" i="19"/>
  <c r="I2055" i="19"/>
  <c r="J3860" i="19"/>
  <c r="I2265" i="19"/>
  <c r="J1444" i="19"/>
  <c r="J822" i="19"/>
  <c r="J1621" i="19"/>
  <c r="I4340" i="19"/>
  <c r="J2954" i="19"/>
  <c r="I1080" i="19"/>
  <c r="I279" i="19"/>
  <c r="J858" i="19"/>
  <c r="J2111" i="19"/>
  <c r="I3135" i="19"/>
  <c r="I255" i="19"/>
  <c r="I1345" i="19"/>
  <c r="J2701" i="19"/>
  <c r="J4416" i="19"/>
  <c r="I1259" i="19"/>
  <c r="J3749" i="19"/>
  <c r="J4062" i="19"/>
  <c r="J2158" i="19"/>
  <c r="J946" i="19"/>
  <c r="J2200" i="19"/>
  <c r="J1526" i="19"/>
  <c r="I3987" i="19"/>
  <c r="J1384" i="19"/>
  <c r="J3393" i="19"/>
  <c r="I5033" i="19"/>
  <c r="J1607" i="19"/>
  <c r="J5004" i="19"/>
  <c r="J303" i="19"/>
  <c r="J3504" i="19"/>
  <c r="I2048" i="19"/>
  <c r="J309" i="19"/>
  <c r="I1239" i="19"/>
  <c r="J993" i="19"/>
  <c r="I986" i="19"/>
  <c r="J1998" i="19"/>
  <c r="J103" i="19"/>
  <c r="J708" i="19"/>
  <c r="J197" i="19"/>
  <c r="J4365" i="19"/>
  <c r="I2145" i="19"/>
  <c r="J2224" i="19"/>
  <c r="J3117" i="19"/>
  <c r="I2568" i="19"/>
  <c r="I1350" i="19"/>
  <c r="I4940" i="19"/>
  <c r="J2332" i="19"/>
  <c r="I661" i="19"/>
  <c r="J4014" i="19"/>
  <c r="I3575" i="19"/>
  <c r="J5024" i="19"/>
  <c r="J273" i="19"/>
  <c r="J1512" i="19"/>
  <c r="J3497" i="19"/>
  <c r="J3282" i="19"/>
  <c r="J2664" i="19"/>
  <c r="I2275" i="19"/>
  <c r="J2199" i="19"/>
  <c r="I3502" i="19"/>
  <c r="I1313" i="19"/>
  <c r="I4957" i="19"/>
  <c r="J2728" i="19"/>
  <c r="I4760" i="19"/>
  <c r="I3431" i="19"/>
  <c r="I1540" i="19"/>
  <c r="J3997" i="19"/>
  <c r="J4386" i="19"/>
  <c r="I1431" i="19"/>
  <c r="I2249" i="19"/>
  <c r="J1166" i="19"/>
  <c r="J1256" i="19"/>
  <c r="I3771" i="19"/>
  <c r="J1584" i="19"/>
  <c r="J658" i="19"/>
  <c r="I207" i="19"/>
  <c r="I3305" i="19"/>
  <c r="I39" i="19"/>
  <c r="J726" i="19"/>
  <c r="I2181" i="19"/>
  <c r="J2371" i="19"/>
  <c r="I4234" i="19"/>
  <c r="I750" i="19"/>
  <c r="J1169" i="19"/>
  <c r="I2839" i="19"/>
  <c r="I113" i="19"/>
  <c r="I664" i="19"/>
  <c r="I2827" i="19"/>
  <c r="I3848" i="19"/>
  <c r="J766" i="19"/>
  <c r="J3469" i="19"/>
  <c r="J781" i="19"/>
  <c r="J1109" i="19"/>
  <c r="J2351" i="19"/>
  <c r="J1066" i="19"/>
  <c r="I1980" i="19"/>
  <c r="J311" i="19"/>
  <c r="J1105" i="19"/>
  <c r="J3939" i="19"/>
  <c r="I1268" i="19"/>
  <c r="I4172" i="19"/>
  <c r="I251" i="19"/>
  <c r="J145" i="19"/>
  <c r="I3637" i="19"/>
  <c r="J4837" i="19"/>
  <c r="I89" i="19"/>
  <c r="I1518" i="19"/>
  <c r="I3717" i="19"/>
  <c r="J3866" i="19"/>
  <c r="I1273" i="19"/>
  <c r="I3016" i="19"/>
  <c r="J3544" i="19"/>
  <c r="I4772" i="19"/>
  <c r="I2309" i="19"/>
  <c r="I3059" i="19"/>
  <c r="J4036" i="19"/>
  <c r="J2357" i="19"/>
  <c r="J3157" i="19"/>
  <c r="I442" i="19"/>
  <c r="I2264" i="19"/>
  <c r="J1261" i="19"/>
  <c r="J3837" i="19"/>
  <c r="J3498" i="19"/>
  <c r="J2256" i="19"/>
  <c r="J1266" i="19"/>
  <c r="I2375" i="19"/>
  <c r="J1926" i="19"/>
  <c r="I4406" i="19"/>
  <c r="I1682" i="19"/>
  <c r="J1357" i="19"/>
  <c r="I1756" i="19"/>
  <c r="I4035" i="19"/>
  <c r="J4004" i="19"/>
  <c r="J1592" i="19"/>
  <c r="J3959" i="19"/>
  <c r="I453" i="19"/>
  <c r="I3630" i="19"/>
  <c r="I4739" i="19"/>
  <c r="J669" i="19"/>
  <c r="J2100" i="19"/>
  <c r="I5009" i="19"/>
  <c r="J697" i="19"/>
  <c r="I881" i="19"/>
  <c r="I3876" i="19"/>
  <c r="J3889" i="19"/>
  <c r="I1453" i="19"/>
  <c r="J853" i="19"/>
  <c r="J4135" i="19"/>
  <c r="J4699" i="19"/>
  <c r="I3970" i="19"/>
  <c r="J4825" i="19"/>
  <c r="I2762" i="19"/>
  <c r="J821" i="19"/>
  <c r="I3208" i="19"/>
  <c r="I3809" i="19"/>
  <c r="J1456" i="19"/>
  <c r="I212" i="19"/>
  <c r="J2303" i="19"/>
  <c r="J3754" i="19"/>
  <c r="J1748" i="19"/>
  <c r="J1972" i="19"/>
  <c r="J4725" i="19"/>
  <c r="I278" i="19"/>
  <c r="I683" i="19"/>
  <c r="I4073" i="19"/>
  <c r="J2115" i="19"/>
  <c r="I4997" i="19"/>
  <c r="J3242" i="19"/>
  <c r="J4293" i="19"/>
  <c r="J1589" i="19"/>
  <c r="J1133" i="19"/>
  <c r="J286" i="19"/>
  <c r="J1138" i="19"/>
  <c r="J123" i="19"/>
  <c r="J136" i="19"/>
  <c r="I652" i="19"/>
  <c r="J1870" i="19"/>
  <c r="I3212" i="19"/>
  <c r="I1055" i="19"/>
  <c r="I1492" i="19"/>
  <c r="I4854" i="19"/>
  <c r="I489" i="19"/>
  <c r="I74" i="19"/>
  <c r="I3610" i="19"/>
  <c r="I3773" i="19"/>
  <c r="J1386" i="19"/>
  <c r="J3827" i="19"/>
  <c r="J1600" i="19"/>
  <c r="J301" i="19"/>
  <c r="J107" i="19"/>
  <c r="I4190" i="19"/>
  <c r="I4753" i="19"/>
  <c r="I4289" i="19"/>
  <c r="J4375" i="19"/>
  <c r="I1351" i="19"/>
  <c r="J1871" i="19"/>
  <c r="J4753" i="19"/>
  <c r="I4387" i="19"/>
  <c r="J4344" i="19"/>
  <c r="J1433" i="19"/>
  <c r="I3194" i="19"/>
  <c r="J2185" i="19"/>
  <c r="I3972" i="19"/>
  <c r="J3987" i="19"/>
  <c r="J3380" i="19"/>
  <c r="I4602" i="19"/>
  <c r="I3486" i="19"/>
  <c r="I433" i="19"/>
  <c r="J743" i="19"/>
  <c r="J998" i="19"/>
  <c r="I108" i="19"/>
  <c r="I2163" i="19"/>
  <c r="I4880" i="19"/>
  <c r="J1302" i="19"/>
  <c r="I4050" i="19"/>
  <c r="J3373" i="19"/>
  <c r="J4356" i="19"/>
  <c r="I458" i="19"/>
  <c r="I4732" i="19"/>
  <c r="J1472" i="19"/>
  <c r="J157" i="19"/>
  <c r="J1983" i="19"/>
  <c r="J2486" i="19"/>
  <c r="J1073" i="19"/>
  <c r="I4315" i="19"/>
  <c r="I4139" i="19"/>
  <c r="I3799" i="19"/>
  <c r="J1550" i="19"/>
  <c r="J1986" i="19"/>
  <c r="J3367" i="19"/>
  <c r="I2059" i="19"/>
  <c r="I2146" i="19"/>
  <c r="J1209" i="19"/>
  <c r="J1912" i="19"/>
  <c r="J1624" i="19"/>
  <c r="J3515" i="19"/>
  <c r="J2814" i="19"/>
  <c r="I2575" i="19"/>
  <c r="J1356" i="19"/>
  <c r="J1847" i="19"/>
  <c r="J2504" i="19"/>
  <c r="J3887" i="19"/>
  <c r="I107" i="19"/>
  <c r="J2597" i="19"/>
  <c r="J2101" i="19"/>
  <c r="I4257" i="19"/>
  <c r="J2905" i="19"/>
  <c r="I435" i="19"/>
  <c r="J2120" i="19"/>
  <c r="J5029" i="19"/>
  <c r="J685" i="19"/>
  <c r="I2977" i="19"/>
  <c r="J961" i="19"/>
  <c r="I4765" i="19"/>
  <c r="J2956" i="19"/>
  <c r="I1894" i="19"/>
  <c r="J788" i="19"/>
  <c r="I4266" i="19"/>
  <c r="J4967" i="19"/>
  <c r="J677" i="19"/>
  <c r="J2209" i="19"/>
  <c r="J3384" i="19"/>
  <c r="I2613" i="19"/>
  <c r="I1358" i="19"/>
  <c r="I536" i="19"/>
  <c r="I3906" i="19"/>
  <c r="I3313" i="19"/>
  <c r="I1931" i="19"/>
  <c r="J4751" i="19"/>
  <c r="I2518" i="19"/>
  <c r="J3335" i="19"/>
  <c r="I2302" i="19"/>
  <c r="I4269" i="19"/>
  <c r="J171" i="19"/>
  <c r="J2659" i="19"/>
  <c r="J4021" i="19"/>
  <c r="J178" i="19"/>
  <c r="J1676" i="19"/>
  <c r="I1409" i="19"/>
  <c r="J3684" i="19"/>
  <c r="I1935" i="19"/>
  <c r="J4625" i="19"/>
  <c r="J1101" i="19"/>
  <c r="J3370" i="19"/>
  <c r="J3914" i="19"/>
  <c r="I4798" i="19"/>
  <c r="I4174" i="19"/>
  <c r="I2132" i="19"/>
  <c r="J1897" i="19"/>
  <c r="I2892" i="19"/>
  <c r="I1602" i="19"/>
  <c r="I2415" i="19"/>
  <c r="J4653" i="19"/>
  <c r="I3889" i="19"/>
  <c r="I3403" i="19"/>
  <c r="I1790" i="19"/>
  <c r="I2823" i="19"/>
  <c r="J885" i="19"/>
  <c r="I946" i="19"/>
  <c r="J895" i="19"/>
  <c r="J1802" i="19"/>
  <c r="J2655" i="19"/>
  <c r="J2521" i="19"/>
  <c r="I375" i="19"/>
  <c r="I2142" i="19"/>
  <c r="I4066" i="19"/>
  <c r="I457" i="19"/>
  <c r="J986" i="19"/>
  <c r="I1312" i="19"/>
  <c r="J442" i="19"/>
  <c r="J3288" i="19"/>
  <c r="I3394" i="19"/>
  <c r="J3357" i="19"/>
  <c r="J2053" i="19"/>
  <c r="J4546" i="19"/>
  <c r="J2964" i="19"/>
  <c r="J1618" i="19"/>
  <c r="J2984" i="19"/>
  <c r="I2240" i="19"/>
  <c r="J4730" i="19"/>
  <c r="I2703" i="19"/>
  <c r="I2854" i="19"/>
  <c r="J238" i="19"/>
  <c r="I4378" i="19"/>
  <c r="J2794" i="19"/>
  <c r="J1463" i="19"/>
  <c r="J4115" i="19"/>
  <c r="I890" i="19"/>
  <c r="J2546" i="19"/>
  <c r="I3560" i="19"/>
  <c r="J2629" i="19"/>
  <c r="I2550" i="19"/>
  <c r="J3611" i="19"/>
  <c r="J907" i="19"/>
  <c r="J4623" i="19"/>
  <c r="I2182" i="19"/>
  <c r="I245" i="19"/>
  <c r="I5070" i="19"/>
  <c r="I301" i="19"/>
  <c r="J1141" i="19"/>
  <c r="I707" i="19"/>
  <c r="I3192" i="19"/>
  <c r="I864" i="19"/>
  <c r="I4410" i="19"/>
  <c r="J3341" i="19"/>
  <c r="J4991" i="19"/>
  <c r="J3243" i="19"/>
  <c r="I2572" i="19"/>
  <c r="J572" i="19"/>
  <c r="I416" i="19"/>
  <c r="J4509" i="19"/>
  <c r="I4609" i="19"/>
  <c r="I4991" i="19"/>
  <c r="J3818" i="19"/>
  <c r="I2997" i="19"/>
  <c r="J4733" i="19"/>
  <c r="J2756" i="19"/>
  <c r="I950" i="19"/>
  <c r="I3092" i="19"/>
  <c r="J2154" i="19"/>
  <c r="J165" i="19"/>
  <c r="J2157" i="19"/>
  <c r="J1170" i="19"/>
  <c r="J256" i="19"/>
  <c r="J835" i="19"/>
  <c r="I3018" i="19"/>
  <c r="J595" i="19"/>
  <c r="I4247" i="19"/>
  <c r="J5069" i="19"/>
  <c r="I4824" i="19"/>
  <c r="I2545" i="19"/>
  <c r="J3800" i="19"/>
  <c r="I3737" i="19"/>
  <c r="I337" i="19"/>
  <c r="J3244" i="19"/>
  <c r="J845" i="19"/>
  <c r="I4180" i="19"/>
  <c r="I922" i="19"/>
  <c r="I3991" i="19"/>
  <c r="J4895" i="19"/>
  <c r="I1691" i="19"/>
  <c r="I1903" i="19"/>
  <c r="I3576" i="19"/>
  <c r="J3173" i="19"/>
  <c r="I4604" i="19"/>
  <c r="I1990" i="19"/>
  <c r="I2531" i="19"/>
  <c r="J2180" i="19"/>
  <c r="I4984" i="19"/>
  <c r="I2905" i="19"/>
  <c r="I4150" i="19"/>
  <c r="J2030" i="19"/>
  <c r="I1483" i="19"/>
  <c r="I315" i="19"/>
  <c r="I4886" i="19"/>
  <c r="J1704" i="19"/>
  <c r="I3027" i="19"/>
  <c r="J5056" i="19"/>
  <c r="I63" i="19"/>
  <c r="J4908" i="19"/>
  <c r="I3132" i="19"/>
  <c r="I4238" i="19"/>
  <c r="J1331" i="19"/>
  <c r="I666" i="19"/>
  <c r="I3738" i="19"/>
  <c r="I1347" i="19"/>
  <c r="I2044" i="19"/>
  <c r="I1267" i="19"/>
  <c r="I1941" i="19"/>
  <c r="I3283" i="19"/>
  <c r="I4499" i="19"/>
  <c r="I4236" i="19"/>
  <c r="I3019" i="19"/>
  <c r="J3225" i="19"/>
  <c r="J4446" i="19"/>
  <c r="J3298" i="19"/>
  <c r="J606" i="19"/>
  <c r="J3885" i="19"/>
  <c r="J2702" i="19"/>
  <c r="J2118" i="19"/>
  <c r="I2298" i="19"/>
  <c r="J1653" i="19"/>
  <c r="I4951" i="19"/>
  <c r="J1374" i="19"/>
  <c r="I180" i="19"/>
  <c r="I2054" i="19"/>
  <c r="I3600" i="19"/>
  <c r="J28" i="19"/>
  <c r="I1893" i="19"/>
  <c r="I27" i="19"/>
  <c r="J2366" i="19"/>
  <c r="I1376" i="19"/>
  <c r="I1745" i="19"/>
  <c r="J3273" i="19"/>
  <c r="I3649" i="19"/>
  <c r="J3700" i="19"/>
  <c r="I4567" i="19"/>
  <c r="J1128" i="19"/>
  <c r="I2556" i="19"/>
  <c r="J1766" i="19"/>
  <c r="J3291" i="19"/>
  <c r="I3435" i="19"/>
  <c r="I2033" i="19"/>
  <c r="J3416" i="19"/>
  <c r="J1009" i="19"/>
  <c r="I4156" i="19"/>
  <c r="I3964" i="19"/>
  <c r="I3398" i="19"/>
  <c r="J2654" i="19"/>
  <c r="I2131" i="19"/>
  <c r="I3554" i="19"/>
  <c r="J3694" i="19"/>
  <c r="J3901" i="19"/>
  <c r="I1093" i="19"/>
  <c r="J561" i="19"/>
  <c r="I2778" i="19"/>
  <c r="J255" i="19"/>
  <c r="J3604" i="19"/>
  <c r="J4931" i="19"/>
  <c r="J4177" i="19"/>
  <c r="J1941" i="19"/>
  <c r="J1772" i="19"/>
  <c r="J3250" i="19"/>
  <c r="J2711" i="19"/>
  <c r="I1090" i="19"/>
  <c r="I4137" i="19"/>
  <c r="J129" i="19"/>
  <c r="J4324" i="19"/>
  <c r="I4816" i="19"/>
  <c r="J1742" i="19"/>
  <c r="J4717" i="19"/>
  <c r="J2634" i="19"/>
  <c r="I274" i="19"/>
  <c r="J1736" i="19"/>
  <c r="I4331" i="19"/>
  <c r="I1881" i="19"/>
  <c r="I4173" i="19"/>
  <c r="I2721" i="19"/>
  <c r="J4081" i="19"/>
  <c r="I776" i="19"/>
  <c r="I3479" i="19"/>
  <c r="J612" i="19"/>
  <c r="J4668" i="19"/>
  <c r="I4551" i="19"/>
  <c r="I2468" i="19"/>
  <c r="J521" i="19"/>
  <c r="I4398" i="19"/>
  <c r="J1862" i="19"/>
  <c r="I777" i="19"/>
  <c r="I3378" i="19"/>
  <c r="I97" i="19"/>
  <c r="J3994" i="19"/>
  <c r="I1449" i="19"/>
  <c r="I1963" i="19"/>
  <c r="I1243" i="19"/>
  <c r="I5099" i="19"/>
  <c r="J1273" i="19"/>
  <c r="J1669" i="19"/>
  <c r="J2787" i="19"/>
  <c r="I583" i="19"/>
  <c r="I49" i="19"/>
  <c r="I1912" i="19"/>
  <c r="J1929" i="19"/>
  <c r="J1469" i="19"/>
  <c r="I1839" i="19"/>
  <c r="I4487" i="19"/>
  <c r="I919" i="19"/>
  <c r="J2394" i="19"/>
  <c r="J1969" i="19"/>
  <c r="J4562" i="19"/>
  <c r="J3084" i="19"/>
  <c r="I100" i="19"/>
  <c r="J162" i="19"/>
  <c r="I110" i="19"/>
  <c r="J4909" i="19"/>
  <c r="J4824" i="19"/>
  <c r="I329" i="19"/>
  <c r="I1225" i="19"/>
  <c r="J4714" i="19"/>
  <c r="J96" i="19"/>
  <c r="I592" i="19"/>
  <c r="I3787" i="19"/>
  <c r="J1223" i="19"/>
  <c r="I1238" i="19"/>
  <c r="J4322" i="19"/>
  <c r="I1499" i="19"/>
  <c r="J1637" i="19"/>
  <c r="J1163" i="19"/>
  <c r="J2841" i="19"/>
  <c r="J4235" i="19"/>
  <c r="J3098" i="19"/>
  <c r="I48" i="19"/>
  <c r="I3548" i="19"/>
  <c r="J2854" i="19"/>
  <c r="J4017" i="19"/>
  <c r="J477" i="19"/>
  <c r="J4656" i="19"/>
  <c r="I2328" i="19"/>
  <c r="J2248" i="19"/>
  <c r="J3369" i="19"/>
  <c r="I4704" i="19"/>
  <c r="I3551" i="19"/>
  <c r="J44" i="19"/>
  <c r="J1956" i="19"/>
  <c r="J4994" i="19"/>
  <c r="I3419" i="19"/>
  <c r="J2276" i="19"/>
  <c r="I224" i="19"/>
  <c r="J2891" i="19"/>
  <c r="J3609" i="19"/>
  <c r="J1024" i="19"/>
  <c r="I448" i="19"/>
  <c r="J972" i="19"/>
  <c r="I4648" i="19"/>
  <c r="J417" i="19"/>
  <c r="I3185" i="19"/>
  <c r="J1944" i="19"/>
  <c r="I3715" i="19"/>
  <c r="I145" i="19"/>
  <c r="J4239" i="19"/>
  <c r="J904" i="19"/>
  <c r="J2705" i="19"/>
  <c r="I654" i="19"/>
  <c r="J104" i="19"/>
  <c r="I4431" i="19"/>
  <c r="I4240" i="19"/>
  <c r="J4106" i="19"/>
  <c r="I2995" i="19"/>
  <c r="I2384" i="19"/>
  <c r="I2728" i="19"/>
  <c r="J1112" i="19"/>
  <c r="J653" i="19"/>
  <c r="J748" i="19"/>
  <c r="J4943" i="19"/>
  <c r="J852" i="19"/>
  <c r="I1161" i="19"/>
  <c r="J709" i="19"/>
  <c r="I4544" i="19"/>
  <c r="I2811" i="19"/>
  <c r="J4270" i="19"/>
  <c r="J3002" i="19"/>
  <c r="I1806" i="19"/>
  <c r="J97" i="19"/>
  <c r="J2990" i="19"/>
  <c r="J5033" i="19"/>
  <c r="J4659" i="19"/>
  <c r="J452" i="19"/>
  <c r="I3781" i="19"/>
  <c r="J2226" i="19"/>
  <c r="I4633" i="19"/>
  <c r="J1701" i="19"/>
  <c r="J4703" i="19"/>
  <c r="I581" i="19"/>
  <c r="J1791" i="19"/>
  <c r="J2731" i="19"/>
  <c r="I4586" i="19"/>
  <c r="I1030" i="19"/>
  <c r="I2519" i="19"/>
  <c r="I1284" i="19"/>
  <c r="I1084" i="19"/>
  <c r="J3072" i="19"/>
  <c r="I132" i="19"/>
  <c r="J2641" i="19"/>
  <c r="I3220" i="19"/>
  <c r="J1037" i="19"/>
  <c r="J4089" i="19"/>
  <c r="I2685" i="19"/>
  <c r="J284" i="19"/>
  <c r="J3468" i="19"/>
  <c r="J2232" i="19"/>
  <c r="I4836" i="19"/>
  <c r="I3519" i="19"/>
  <c r="J4334" i="19"/>
  <c r="I563" i="19"/>
  <c r="I2889" i="19"/>
  <c r="I4371" i="19"/>
  <c r="I4445" i="19"/>
  <c r="J1852" i="19"/>
  <c r="I809" i="19"/>
  <c r="J2316" i="19"/>
  <c r="J4555" i="19"/>
  <c r="J3460" i="19"/>
  <c r="I1039" i="19"/>
  <c r="J264" i="19"/>
  <c r="I4297" i="19"/>
  <c r="J1797" i="19"/>
  <c r="I2485" i="19"/>
  <c r="I2724" i="19"/>
  <c r="I3821" i="19"/>
  <c r="I3997" i="19"/>
  <c r="I856" i="19"/>
  <c r="J537" i="19"/>
  <c r="I384" i="19"/>
  <c r="I2235" i="19"/>
  <c r="J4024" i="19"/>
  <c r="I3818" i="19"/>
  <c r="J908" i="19"/>
  <c r="J4511" i="19"/>
  <c r="I1291" i="19"/>
  <c r="J2813" i="19"/>
  <c r="J3825" i="19"/>
  <c r="J40" i="19"/>
  <c r="I2857" i="19"/>
  <c r="I5076" i="19"/>
  <c r="J776" i="19"/>
  <c r="J1598" i="19"/>
  <c r="I1854" i="19"/>
  <c r="I1506" i="19"/>
  <c r="J2021" i="19"/>
  <c r="J1486" i="19"/>
  <c r="J680" i="19"/>
  <c r="J3706" i="19"/>
  <c r="I4191" i="19"/>
  <c r="I593" i="19"/>
  <c r="I3672" i="19"/>
  <c r="J663" i="19"/>
  <c r="J1055" i="19"/>
  <c r="J879" i="19"/>
  <c r="J1233" i="19"/>
  <c r="I2439" i="19"/>
  <c r="I2234" i="19"/>
  <c r="J4451" i="19"/>
  <c r="J1968" i="19"/>
  <c r="I2050" i="19"/>
  <c r="J2267" i="19"/>
  <c r="I2171" i="19"/>
  <c r="J1914" i="19"/>
  <c r="J160" i="19"/>
  <c r="J3077" i="19"/>
  <c r="I3898" i="19"/>
  <c r="I1696" i="19"/>
  <c r="I3060" i="19"/>
  <c r="J1091" i="19"/>
  <c r="J1269" i="19"/>
  <c r="I2670" i="19"/>
  <c r="J1289" i="19"/>
  <c r="I2841" i="19"/>
  <c r="I5036" i="19"/>
  <c r="J968" i="19"/>
  <c r="I1611" i="19"/>
  <c r="J1737" i="19"/>
  <c r="J3738" i="19"/>
  <c r="I733" i="19"/>
  <c r="J1251" i="19"/>
  <c r="I1216" i="19"/>
  <c r="I939" i="19"/>
  <c r="J2912" i="19"/>
  <c r="I2774" i="19"/>
  <c r="I1853" i="19"/>
  <c r="I1210" i="19"/>
  <c r="J2159" i="19"/>
  <c r="I899" i="19"/>
  <c r="J4188" i="19"/>
  <c r="J4473" i="19"/>
  <c r="I4253" i="19"/>
  <c r="J1679" i="19"/>
  <c r="J4352" i="19"/>
  <c r="I3193" i="19"/>
  <c r="J2420" i="19"/>
  <c r="J4310" i="19"/>
  <c r="I2952" i="19"/>
  <c r="J2503" i="19"/>
  <c r="I3083" i="19"/>
  <c r="I2299" i="19"/>
  <c r="J3991" i="19"/>
  <c r="I1805" i="19"/>
  <c r="I70" i="19"/>
  <c r="J3864" i="19"/>
  <c r="I369" i="19"/>
  <c r="J2901" i="19"/>
  <c r="J5047" i="19"/>
  <c r="J1103" i="19"/>
  <c r="J2514" i="19"/>
  <c r="I3198" i="19"/>
  <c r="I983" i="19"/>
  <c r="I4146" i="19"/>
  <c r="J1150" i="19"/>
  <c r="J3049" i="19"/>
  <c r="J4519" i="19"/>
  <c r="I921" i="19"/>
  <c r="I1204" i="19"/>
  <c r="J3714" i="19"/>
  <c r="J327" i="19"/>
  <c r="I1131" i="19"/>
  <c r="J3442" i="19"/>
  <c r="I1286" i="19"/>
  <c r="I2920" i="19"/>
  <c r="J3831" i="19"/>
  <c r="I3062" i="19"/>
  <c r="J4459" i="19"/>
  <c r="I78" i="19"/>
  <c r="I270" i="19"/>
  <c r="I2992" i="19"/>
  <c r="I3853" i="19"/>
  <c r="J2960" i="19"/>
  <c r="J5068" i="19"/>
  <c r="I1755" i="19"/>
  <c r="I545" i="19"/>
  <c r="J2462" i="19"/>
  <c r="J2898" i="19"/>
  <c r="I691" i="19"/>
  <c r="I5041" i="19"/>
  <c r="J3703" i="19"/>
  <c r="J1494" i="19"/>
  <c r="J1976" i="19"/>
  <c r="I314" i="19"/>
  <c r="J815" i="19"/>
  <c r="I3882" i="19"/>
  <c r="J4561" i="19"/>
  <c r="I2936" i="19"/>
  <c r="J2203" i="19"/>
  <c r="I3643" i="19"/>
  <c r="I194" i="19"/>
  <c r="J2257" i="19"/>
  <c r="I4042" i="19"/>
  <c r="J3295" i="19"/>
  <c r="I3188" i="19"/>
  <c r="J4564" i="19"/>
  <c r="I2970" i="19"/>
  <c r="I559" i="19"/>
  <c r="I3006" i="19"/>
  <c r="J4028" i="19"/>
  <c r="J3340" i="19"/>
  <c r="I624" i="19"/>
  <c r="J780" i="19"/>
  <c r="I4116" i="19"/>
  <c r="I271" i="19"/>
  <c r="I3558" i="19"/>
  <c r="I4202" i="19"/>
  <c r="J404" i="19"/>
  <c r="J3312" i="19"/>
  <c r="J4704" i="19"/>
  <c r="I3581" i="19"/>
  <c r="I3022" i="19"/>
  <c r="I440" i="19"/>
  <c r="I2079" i="19"/>
  <c r="J5041" i="19"/>
  <c r="I4081" i="19"/>
  <c r="I2041" i="19"/>
  <c r="I4578" i="19"/>
  <c r="J1441" i="19"/>
  <c r="I2230" i="19"/>
  <c r="J1502" i="19"/>
  <c r="J1681" i="19"/>
  <c r="I1820" i="19"/>
  <c r="J354" i="19"/>
  <c r="I2917" i="19"/>
  <c r="J4206" i="19"/>
  <c r="I3176" i="19"/>
  <c r="I4492" i="19"/>
  <c r="I628" i="19"/>
  <c r="I1366" i="19"/>
  <c r="I2564" i="19"/>
  <c r="J1751" i="19"/>
  <c r="J2073" i="19"/>
  <c r="I4943" i="19"/>
  <c r="J4109" i="19"/>
  <c r="I5098" i="19"/>
  <c r="J2752" i="19"/>
  <c r="J1732" i="19"/>
  <c r="J2965" i="19"/>
  <c r="I1995" i="19"/>
  <c r="I1793" i="19"/>
  <c r="J47" i="19"/>
  <c r="I3813" i="19"/>
  <c r="J4283" i="19"/>
  <c r="J1662" i="19"/>
  <c r="I1652" i="19"/>
  <c r="J1936" i="19"/>
  <c r="J3224" i="19"/>
  <c r="I3524" i="19"/>
  <c r="I25" i="19"/>
  <c r="I181" i="19"/>
  <c r="J2714" i="19"/>
  <c r="I2337" i="19"/>
  <c r="I1058" i="19"/>
  <c r="I291" i="19"/>
  <c r="J2026" i="19"/>
  <c r="J4333" i="19"/>
  <c r="I1825" i="19"/>
  <c r="J3645" i="19"/>
  <c r="J1175" i="19"/>
  <c r="I4418" i="19"/>
  <c r="I1297" i="19"/>
  <c r="J689" i="19"/>
  <c r="J4914" i="19"/>
  <c r="J5019" i="19"/>
  <c r="I5065" i="19"/>
  <c r="I3187" i="19"/>
  <c r="I1665" i="19"/>
  <c r="J4373" i="19"/>
  <c r="I377" i="19"/>
  <c r="I4723" i="19"/>
  <c r="I3831" i="19"/>
  <c r="I4839" i="19"/>
  <c r="I57" i="19"/>
  <c r="J4945" i="19"/>
  <c r="I3196" i="19"/>
  <c r="I1510" i="19"/>
  <c r="J884" i="19"/>
  <c r="J536" i="19"/>
  <c r="I549" i="19"/>
  <c r="I2426" i="19"/>
  <c r="J1684" i="19"/>
  <c r="J3432" i="19"/>
  <c r="I4664" i="19"/>
  <c r="I4195" i="19"/>
  <c r="J3584" i="19"/>
  <c r="I341" i="19"/>
  <c r="J2755" i="19"/>
  <c r="J859" i="19"/>
  <c r="I538" i="19"/>
  <c r="J3643" i="19"/>
  <c r="I1468" i="19"/>
  <c r="I1638" i="19"/>
  <c r="J2262" i="19"/>
  <c r="I2073" i="19"/>
  <c r="I2323" i="19"/>
  <c r="J1326" i="19"/>
  <c r="I4572" i="19"/>
  <c r="J3204" i="19"/>
  <c r="I3603" i="19"/>
  <c r="I2651" i="19"/>
  <c r="J4462" i="19"/>
  <c r="J1713" i="19"/>
  <c r="J3014" i="19"/>
  <c r="I669" i="19"/>
  <c r="J4077" i="19"/>
  <c r="I4878" i="19"/>
  <c r="J2264" i="19"/>
  <c r="J662" i="19"/>
  <c r="J4370" i="19"/>
  <c r="I3066" i="19"/>
  <c r="I1771" i="19"/>
  <c r="J3958" i="19"/>
  <c r="I4510" i="19"/>
  <c r="J1869" i="19"/>
  <c r="I2432" i="19"/>
  <c r="I1120" i="19"/>
  <c r="J668" i="19"/>
  <c r="I4615" i="19"/>
  <c r="I111" i="19"/>
  <c r="J1764" i="19"/>
  <c r="J446" i="19"/>
  <c r="I4235" i="19"/>
  <c r="J754" i="19"/>
  <c r="I4176" i="19"/>
  <c r="I2435" i="19"/>
  <c r="J4487" i="19"/>
  <c r="J4963" i="19"/>
  <c r="J2869" i="19"/>
  <c r="I3785" i="19"/>
  <c r="J87" i="19"/>
  <c r="I2410" i="19"/>
  <c r="I4193" i="19"/>
  <c r="J1744" i="19"/>
  <c r="J4786" i="19"/>
  <c r="J2591" i="19"/>
  <c r="J1402" i="19"/>
  <c r="J1981" i="19"/>
  <c r="J728" i="19"/>
  <c r="I4290" i="19"/>
  <c r="J4630" i="19"/>
  <c r="J1710" i="19"/>
  <c r="J3457" i="19"/>
  <c r="J4832" i="19"/>
  <c r="J3147" i="19"/>
  <c r="I761" i="19"/>
  <c r="J37" i="19"/>
  <c r="J3257" i="19"/>
  <c r="I1954" i="19"/>
  <c r="J4693" i="19"/>
  <c r="J5045" i="19"/>
  <c r="J4558" i="19"/>
  <c r="J16" i="19"/>
  <c r="I4012" i="19"/>
  <c r="J3280" i="19"/>
  <c r="J2772" i="19"/>
  <c r="I3097" i="19"/>
  <c r="I1609" i="19"/>
  <c r="J223" i="19"/>
  <c r="J2979" i="19"/>
  <c r="J4662" i="19"/>
  <c r="I2081" i="19"/>
  <c r="J337" i="19"/>
  <c r="J3973" i="19"/>
  <c r="I2622" i="19"/>
  <c r="J2132" i="19"/>
  <c r="I843" i="19"/>
  <c r="J1810" i="19"/>
  <c r="I4531" i="19"/>
  <c r="I3815" i="19"/>
  <c r="J33" i="19"/>
  <c r="I1608" i="19"/>
  <c r="J3657" i="19"/>
  <c r="I3337" i="19"/>
  <c r="J3308" i="19"/>
  <c r="J3058" i="19"/>
  <c r="J1286" i="19"/>
  <c r="J2097" i="19"/>
  <c r="I2768" i="19"/>
  <c r="I3034" i="19"/>
  <c r="J2907" i="19"/>
  <c r="I4154" i="19"/>
  <c r="I5058" i="19"/>
  <c r="J3448" i="19"/>
  <c r="I1740" i="19"/>
  <c r="J1294" i="19"/>
  <c r="J2393" i="19"/>
  <c r="J1782" i="19"/>
  <c r="J4745" i="19"/>
  <c r="I2819" i="19"/>
  <c r="I317" i="19"/>
  <c r="J3354" i="19"/>
  <c r="I527" i="19"/>
  <c r="J5075" i="19"/>
  <c r="I1766" i="19"/>
  <c r="I1601" i="19"/>
  <c r="J1323" i="19"/>
  <c r="J414" i="19"/>
  <c r="I2957" i="19"/>
  <c r="I4520" i="19"/>
  <c r="J4921" i="19"/>
  <c r="J1327" i="19"/>
  <c r="J3246" i="19"/>
  <c r="J4010" i="19"/>
  <c r="I1812" i="19"/>
  <c r="I3160" i="19"/>
  <c r="I346" i="19"/>
  <c r="I1785" i="19"/>
  <c r="I2692" i="19"/>
  <c r="I4742" i="19"/>
  <c r="J1950" i="19"/>
  <c r="I2085" i="19"/>
  <c r="J3190" i="19"/>
  <c r="I955" i="19"/>
  <c r="I4654" i="19"/>
  <c r="I1875" i="19"/>
  <c r="J635" i="19"/>
  <c r="J2619" i="19"/>
  <c r="J297" i="19"/>
  <c r="J3877" i="19"/>
  <c r="I942" i="19"/>
  <c r="I3507" i="19"/>
  <c r="J1199" i="19"/>
  <c r="J2952" i="19"/>
  <c r="I3539" i="19"/>
  <c r="I1390" i="19"/>
  <c r="I2663" i="19"/>
  <c r="I3543" i="19"/>
  <c r="J2335" i="19"/>
  <c r="J1754" i="19"/>
  <c r="I4166" i="19"/>
  <c r="J3748" i="19"/>
  <c r="J4198" i="19"/>
  <c r="J2694" i="19"/>
  <c r="I1713" i="19"/>
  <c r="I2173" i="19"/>
  <c r="J500" i="19"/>
  <c r="I1573" i="19"/>
  <c r="J492" i="19"/>
  <c r="J280" i="19"/>
  <c r="J4799" i="19"/>
  <c r="I743" i="19"/>
  <c r="J1919" i="19"/>
  <c r="J2467" i="19"/>
  <c r="I4644" i="19"/>
  <c r="J812" i="19"/>
  <c r="I2099" i="19"/>
  <c r="J3336" i="19"/>
  <c r="I3071" i="19"/>
  <c r="I2121" i="19"/>
  <c r="J3218" i="19"/>
  <c r="J2151" i="19"/>
  <c r="I1858" i="19"/>
  <c r="J3936" i="19"/>
  <c r="J3870" i="19"/>
  <c r="J190" i="19"/>
  <c r="I3407" i="19"/>
  <c r="J2374" i="19"/>
  <c r="J810" i="19"/>
  <c r="I294" i="19"/>
  <c r="J939" i="19"/>
  <c r="I940" i="19"/>
  <c r="I4301" i="19"/>
  <c r="J302" i="19"/>
  <c r="J2523" i="19"/>
  <c r="I4700" i="19"/>
  <c r="J234" i="19"/>
  <c r="I1494" i="19"/>
  <c r="J4797" i="19"/>
  <c r="I2406" i="19"/>
  <c r="I139" i="19"/>
  <c r="J4594" i="19"/>
  <c r="J1491" i="19"/>
  <c r="J4052" i="19"/>
  <c r="J1619" i="19"/>
  <c r="J1633" i="19"/>
  <c r="I4907" i="19"/>
  <c r="I2989" i="19"/>
  <c r="J872" i="19"/>
  <c r="J1770" i="19"/>
  <c r="I2392" i="19"/>
  <c r="J1255" i="19"/>
  <c r="J378" i="19"/>
  <c r="I4953" i="19"/>
  <c r="J4862" i="19"/>
  <c r="J3844" i="19"/>
  <c r="I1504" i="19"/>
  <c r="J2175" i="19"/>
  <c r="J3624" i="19"/>
  <c r="J2352" i="19"/>
  <c r="I3280" i="19"/>
  <c r="J1882" i="19"/>
  <c r="J4338" i="19"/>
  <c r="I1122" i="19"/>
  <c r="I1964" i="19"/>
  <c r="J3082" i="19"/>
  <c r="J3913" i="19"/>
  <c r="J4736" i="19"/>
  <c r="I4058" i="19"/>
  <c r="J544" i="19"/>
  <c r="I4161" i="19"/>
  <c r="I1241" i="19"/>
  <c r="I4010" i="19"/>
  <c r="I1460" i="19"/>
  <c r="I1436" i="19"/>
  <c r="I5051" i="19"/>
  <c r="I463" i="19"/>
  <c r="I3472" i="19"/>
  <c r="I59" i="19"/>
  <c r="J3455" i="19"/>
  <c r="J5074" i="19"/>
  <c r="I2935" i="19"/>
  <c r="I4034" i="19"/>
  <c r="J638" i="19"/>
  <c r="I1463" i="19"/>
  <c r="J698" i="19"/>
  <c r="J1434" i="19"/>
  <c r="I4029" i="19"/>
  <c r="I394" i="19"/>
  <c r="I4179" i="19"/>
  <c r="J4054" i="19"/>
  <c r="I1951" i="19"/>
  <c r="J4928" i="19"/>
  <c r="J4433" i="19"/>
  <c r="I3971" i="19"/>
  <c r="I5059" i="19"/>
  <c r="I2482" i="19"/>
  <c r="J249" i="19"/>
  <c r="I2654" i="19"/>
  <c r="J3993" i="19"/>
  <c r="J4110" i="19"/>
  <c r="I2177" i="19"/>
  <c r="I2796" i="19"/>
  <c r="I4892" i="19"/>
  <c r="J4595" i="19"/>
  <c r="I933" i="19"/>
  <c r="I3008" i="19"/>
  <c r="I443" i="19"/>
  <c r="J3666" i="19"/>
  <c r="I4661" i="19"/>
  <c r="I4181" i="19"/>
  <c r="I828" i="19"/>
  <c r="I280" i="19"/>
  <c r="I4987" i="19"/>
  <c r="I4118" i="19"/>
  <c r="I1194" i="19"/>
  <c r="J3598" i="19"/>
  <c r="J164" i="19"/>
  <c r="I785" i="19"/>
  <c r="J3650" i="19"/>
  <c r="I1522" i="19"/>
  <c r="I3689" i="19"/>
  <c r="I4332" i="19"/>
  <c r="I1807" i="19"/>
  <c r="J2784" i="19"/>
  <c r="J2656" i="19"/>
  <c r="J4480" i="19"/>
  <c r="J2858" i="19"/>
  <c r="I1916" i="19"/>
  <c r="I816" i="19"/>
  <c r="J840" i="19"/>
  <c r="I3669" i="19"/>
  <c r="J326" i="19"/>
  <c r="I2391" i="19"/>
  <c r="J1831" i="19"/>
  <c r="I2667" i="19"/>
  <c r="I1201" i="19"/>
  <c r="I72" i="19"/>
  <c r="I4528" i="19"/>
  <c r="J2822" i="19"/>
  <c r="J686" i="19"/>
  <c r="I1534" i="19"/>
  <c r="J352" i="19"/>
  <c r="J3708" i="19"/>
  <c r="J4032" i="19"/>
  <c r="J4448" i="19"/>
  <c r="J3209" i="19"/>
  <c r="I541" i="19"/>
  <c r="J2972" i="19"/>
  <c r="J808" i="19"/>
  <c r="J4221" i="19"/>
  <c r="J3011" i="19"/>
  <c r="J2341" i="19"/>
  <c r="I4219" i="19"/>
  <c r="I2620" i="19"/>
  <c r="J1625" i="19"/>
  <c r="I802" i="19"/>
  <c r="J2150" i="19"/>
  <c r="I4782" i="19"/>
  <c r="J75" i="19"/>
  <c r="J4781" i="19"/>
  <c r="I4280" i="19"/>
  <c r="I3225" i="19"/>
  <c r="J3073" i="19"/>
  <c r="J480" i="19"/>
  <c r="I5024" i="19"/>
  <c r="J934" i="19"/>
  <c r="J3123" i="19"/>
  <c r="I4342" i="19"/>
  <c r="I4212" i="19"/>
  <c r="J921" i="19"/>
  <c r="J693" i="19"/>
  <c r="J4249" i="19"/>
  <c r="J288" i="19"/>
  <c r="I682" i="19"/>
  <c r="I964" i="19"/>
  <c r="I709" i="19"/>
  <c r="I1257" i="19"/>
  <c r="J4039" i="19"/>
  <c r="I238" i="19"/>
  <c r="J648" i="19"/>
  <c r="J4858" i="19"/>
  <c r="I4016" i="19"/>
  <c r="J2565" i="19"/>
  <c r="I4136" i="19"/>
  <c r="J3672" i="19"/>
  <c r="I2360" i="19"/>
  <c r="J905" i="19"/>
  <c r="J4713" i="19"/>
  <c r="J2263" i="19"/>
  <c r="I1076" i="19"/>
  <c r="J2937" i="19"/>
  <c r="J1003" i="19"/>
  <c r="I1801" i="19"/>
  <c r="J4095" i="19"/>
  <c r="I705" i="19"/>
  <c r="I2143" i="19"/>
  <c r="I4802" i="19"/>
  <c r="I3046" i="19"/>
  <c r="I3324" i="19"/>
  <c r="I1418" i="19"/>
  <c r="J4774" i="19"/>
  <c r="J3642" i="19"/>
  <c r="I886" i="19"/>
  <c r="I3569" i="19"/>
  <c r="I3650" i="19"/>
  <c r="J4927" i="19"/>
  <c r="J1254" i="19"/>
  <c r="J1074" i="19"/>
  <c r="I2134" i="19"/>
  <c r="J1236" i="19"/>
  <c r="I22" i="19"/>
  <c r="J1211" i="19"/>
  <c r="I1144" i="19"/>
  <c r="J4763" i="19"/>
  <c r="J2939" i="19"/>
  <c r="I86" i="19"/>
  <c r="I4414" i="19"/>
  <c r="J2174" i="19"/>
  <c r="J291" i="19"/>
  <c r="J4722" i="19"/>
  <c r="I1630" i="19"/>
  <c r="J3154" i="19"/>
  <c r="I179" i="19"/>
  <c r="I326" i="19"/>
  <c r="I4495" i="19"/>
  <c r="J1525" i="19"/>
  <c r="I3915" i="19"/>
  <c r="J4534" i="19"/>
  <c r="J375" i="19"/>
  <c r="J41" i="19"/>
  <c r="I1452" i="19"/>
  <c r="J3878" i="19"/>
  <c r="J3572" i="19"/>
  <c r="I2843" i="19"/>
  <c r="J3928" i="19"/>
  <c r="J502" i="19"/>
  <c r="I1031" i="19"/>
  <c r="I30" i="19"/>
  <c r="J1200" i="19"/>
  <c r="J1605" i="19"/>
  <c r="J2653" i="19"/>
  <c r="J3375" i="19"/>
  <c r="I3400" i="19"/>
  <c r="I465" i="19"/>
  <c r="I3776" i="19"/>
  <c r="J4176" i="19"/>
  <c r="I572" i="19"/>
  <c r="I3980" i="19"/>
  <c r="J3933" i="19"/>
  <c r="I472" i="19"/>
  <c r="J3872" i="19"/>
  <c r="I1067" i="19"/>
  <c r="J1041" i="19"/>
  <c r="I3884" i="19"/>
  <c r="J3407" i="19"/>
  <c r="J559" i="19"/>
  <c r="I2934" i="19"/>
  <c r="J3236" i="19"/>
  <c r="I1349" i="19"/>
  <c r="J399" i="19"/>
  <c r="I52" i="19"/>
  <c r="I2576" i="19"/>
  <c r="J117" i="19"/>
  <c r="I3302" i="19"/>
  <c r="J517" i="19"/>
  <c r="J856" i="19"/>
  <c r="J3152" i="19"/>
  <c r="J2499" i="19"/>
  <c r="J2312" i="19"/>
  <c r="J4425" i="19"/>
  <c r="J2624" i="19"/>
  <c r="I1979" i="19"/>
  <c r="I4075" i="19"/>
  <c r="I3105" i="19"/>
  <c r="I1125" i="19"/>
  <c r="I1981" i="19"/>
  <c r="I381" i="19"/>
  <c r="J4985" i="19"/>
  <c r="I4306" i="19"/>
  <c r="I2874" i="19"/>
  <c r="J3971" i="19"/>
  <c r="J1439" i="19"/>
  <c r="I3983" i="19"/>
  <c r="I303" i="19"/>
  <c r="I4380" i="19"/>
  <c r="J2886" i="19"/>
  <c r="J1809" i="19"/>
  <c r="J1070" i="19"/>
  <c r="J3507" i="19"/>
  <c r="I1511" i="19"/>
  <c r="I3703" i="19"/>
  <c r="J2442" i="19"/>
  <c r="J3176" i="19"/>
  <c r="I2814" i="19"/>
  <c r="J2177" i="19"/>
  <c r="J1697" i="19"/>
  <c r="J113" i="19"/>
  <c r="I2205" i="19"/>
  <c r="J644" i="19"/>
  <c r="J3723" i="19"/>
  <c r="J844" i="19"/>
  <c r="I4961" i="19"/>
  <c r="I3358" i="19"/>
  <c r="J3972" i="19"/>
  <c r="I1146" i="19"/>
  <c r="J4664" i="19"/>
  <c r="I5005" i="19"/>
  <c r="I265" i="19"/>
  <c r="J2127" i="19"/>
  <c r="I3873" i="19"/>
  <c r="I1200" i="19"/>
  <c r="J4647" i="19"/>
  <c r="J2217" i="19"/>
  <c r="J1279" i="19"/>
  <c r="J940" i="19"/>
  <c r="I4226" i="19"/>
  <c r="J2749" i="19"/>
  <c r="J1042" i="19"/>
  <c r="I3793" i="19"/>
  <c r="I2731" i="19"/>
  <c r="J3630" i="19"/>
  <c r="J5016" i="19"/>
  <c r="I1704" i="19"/>
  <c r="I4197" i="19"/>
  <c r="J4720" i="19"/>
  <c r="J864" i="19"/>
  <c r="J4941" i="19"/>
  <c r="I1799" i="19"/>
  <c r="I4790" i="19"/>
  <c r="I1070" i="19"/>
  <c r="I3267" i="19"/>
  <c r="J1373" i="19"/>
  <c r="I2798" i="19"/>
  <c r="I2600" i="19"/>
  <c r="J416" i="19"/>
  <c r="J126" i="19"/>
  <c r="I3745" i="19"/>
  <c r="I1861" i="19"/>
  <c r="I1974" i="19"/>
  <c r="J4217" i="19"/>
  <c r="J2570" i="19"/>
  <c r="I3348" i="19"/>
  <c r="J1078" i="19"/>
  <c r="J2908" i="19"/>
  <c r="J4749" i="19"/>
  <c r="I4377" i="19"/>
  <c r="I4409" i="19"/>
  <c r="I2753" i="19"/>
  <c r="I243" i="19"/>
  <c r="I4897" i="19"/>
  <c r="J154" i="19"/>
  <c r="J1861" i="19"/>
  <c r="I963" i="19"/>
  <c r="J4861" i="19"/>
  <c r="I3587" i="19"/>
  <c r="J496" i="19"/>
  <c r="J2870" i="19"/>
  <c r="I609" i="19"/>
  <c r="J2167" i="19"/>
  <c r="J3613" i="19"/>
  <c r="I1412" i="19"/>
  <c r="J4563" i="19"/>
  <c r="J3920" i="19"/>
  <c r="J3408" i="19"/>
  <c r="J1741" i="19"/>
  <c r="I2226" i="19"/>
  <c r="J382" i="19"/>
  <c r="J3761" i="19"/>
  <c r="I594" i="19"/>
  <c r="J2677" i="19"/>
  <c r="I424" i="19"/>
  <c r="J826" i="19"/>
  <c r="I1335" i="19"/>
  <c r="J2227" i="19"/>
  <c r="I2412" i="19"/>
  <c r="I2229" i="19"/>
  <c r="J1259" i="19"/>
  <c r="I1654" i="19"/>
  <c r="I1462" i="19"/>
  <c r="I1188" i="19"/>
  <c r="J170" i="19"/>
  <c r="I3021" i="19"/>
  <c r="J2820" i="19"/>
  <c r="I4900" i="19"/>
  <c r="I3430" i="19"/>
  <c r="I4446" i="19"/>
  <c r="J1830" i="19"/>
  <c r="J2724" i="19"/>
  <c r="J2968" i="19"/>
  <c r="J1879" i="19"/>
  <c r="I17" i="19"/>
  <c r="I1339" i="19"/>
  <c r="J2325" i="19"/>
  <c r="I3333" i="19"/>
  <c r="I1837" i="19"/>
  <c r="I3526" i="19"/>
  <c r="I2882" i="19"/>
  <c r="I3383" i="19"/>
  <c r="J4648" i="19"/>
  <c r="I1715" i="19"/>
  <c r="I1628" i="19"/>
  <c r="I1530" i="19"/>
  <c r="J1672" i="19"/>
  <c r="J1002" i="19"/>
  <c r="I3387" i="19"/>
  <c r="J3230" i="19"/>
  <c r="J3229" i="19"/>
  <c r="I130" i="19"/>
  <c r="I1057" i="19"/>
  <c r="J582" i="19"/>
  <c r="J3193" i="19"/>
  <c r="J1358" i="19"/>
  <c r="I3919" i="19"/>
  <c r="I1956" i="19"/>
  <c r="I2092" i="19"/>
  <c r="I2944" i="19"/>
  <c r="J5073" i="19"/>
  <c r="I4494" i="19"/>
  <c r="J4863" i="19"/>
  <c r="I1637" i="19"/>
  <c r="J3219" i="19"/>
  <c r="J1146" i="19"/>
  <c r="I3169" i="19"/>
  <c r="J2545" i="19"/>
  <c r="I1022" i="19"/>
  <c r="I3651" i="19"/>
  <c r="I4259" i="19"/>
  <c r="J1120" i="19"/>
  <c r="I2178" i="19"/>
  <c r="I4511" i="19"/>
  <c r="I3631" i="19"/>
  <c r="J2806" i="19"/>
  <c r="I1450" i="19"/>
  <c r="I4070" i="19"/>
  <c r="I1235" i="19"/>
  <c r="J1475" i="19"/>
  <c r="I3992" i="19"/>
  <c r="I160" i="19"/>
  <c r="J3100" i="19"/>
  <c r="J520" i="19"/>
  <c r="J2160" i="19"/>
  <c r="J3838" i="19"/>
  <c r="I5052" i="19"/>
  <c r="I158" i="19"/>
  <c r="I1729" i="19"/>
  <c r="I1758" i="19"/>
  <c r="I3942" i="19"/>
  <c r="I1357" i="19"/>
  <c r="I2502" i="19"/>
  <c r="I1955" i="19"/>
  <c r="J2868" i="19"/>
  <c r="I1388" i="19"/>
  <c r="I1869" i="19"/>
  <c r="I2966" i="19"/>
  <c r="I2172" i="19"/>
  <c r="I732" i="19"/>
  <c r="J4136" i="19"/>
  <c r="J4731" i="19"/>
  <c r="J3447" i="19"/>
  <c r="I1149" i="19"/>
  <c r="J3289" i="19"/>
  <c r="J3565" i="19"/>
  <c r="I2419" i="19"/>
  <c r="J1935" i="19"/>
  <c r="J2626" i="19"/>
  <c r="I1219" i="19"/>
  <c r="J5013" i="19"/>
  <c r="I874" i="19"/>
  <c r="J1555" i="19"/>
  <c r="I2472" i="19"/>
  <c r="J2000" i="19"/>
  <c r="I4914" i="19"/>
  <c r="J330" i="19"/>
  <c r="I4394" i="19"/>
  <c r="J3409" i="19"/>
  <c r="J3252" i="19"/>
  <c r="J4907" i="19"/>
  <c r="J4922" i="19"/>
  <c r="J176" i="19"/>
  <c r="I3733" i="19"/>
  <c r="J3568" i="19"/>
  <c r="I4743" i="19"/>
  <c r="J848" i="19"/>
  <c r="J2106" i="19"/>
  <c r="I680" i="19"/>
  <c r="J1636" i="19"/>
  <c r="I4832" i="19"/>
  <c r="I3678" i="19"/>
  <c r="I1048" i="19"/>
  <c r="J3788" i="19"/>
  <c r="J871" i="19"/>
  <c r="J618" i="19"/>
  <c r="J4419" i="19"/>
  <c r="J1202" i="19"/>
  <c r="J719" i="19"/>
  <c r="J2789" i="19"/>
  <c r="I818" i="19"/>
  <c r="J38" i="19"/>
  <c r="J661" i="19"/>
  <c r="I1684" i="19"/>
  <c r="I2891" i="19"/>
  <c r="I4362" i="19"/>
  <c r="I2962" i="19"/>
  <c r="J155" i="19"/>
  <c r="I3652" i="19"/>
  <c r="I2886" i="19"/>
  <c r="I896" i="19"/>
  <c r="I4546" i="19"/>
  <c r="J4470" i="19"/>
  <c r="I975" i="19"/>
  <c r="I1344" i="19"/>
  <c r="J964" i="19"/>
  <c r="J2672" i="19"/>
  <c r="I2637" i="19"/>
  <c r="I4946" i="19"/>
  <c r="J3080" i="19"/>
  <c r="I576" i="19"/>
  <c r="J2849" i="19"/>
  <c r="J362" i="19"/>
  <c r="I4233" i="19"/>
  <c r="I1021" i="19"/>
  <c r="J2370" i="19"/>
  <c r="I118" i="19"/>
  <c r="J3726" i="19"/>
  <c r="J4818" i="19"/>
  <c r="J4802" i="19"/>
  <c r="J3505" i="19"/>
  <c r="J4211" i="19"/>
  <c r="I4132" i="19"/>
  <c r="I2109" i="19"/>
  <c r="I1568" i="19"/>
  <c r="J512" i="19"/>
  <c r="I4087" i="19"/>
  <c r="I2223" i="19"/>
  <c r="I3306" i="19"/>
  <c r="I313" i="19"/>
  <c r="J2534" i="19"/>
  <c r="J2590" i="19"/>
  <c r="I3902" i="19"/>
  <c r="J493" i="19"/>
  <c r="J4778" i="19"/>
  <c r="I4773" i="19"/>
  <c r="I3559" i="19"/>
  <c r="J3153" i="19"/>
  <c r="I611" i="19"/>
  <c r="I3996" i="19"/>
  <c r="J3088" i="19"/>
  <c r="I3432" i="19"/>
  <c r="I3830" i="19"/>
  <c r="J3508" i="19"/>
  <c r="J3108" i="19"/>
  <c r="J4429" i="19"/>
  <c r="I2297" i="19"/>
  <c r="J1016" i="19"/>
  <c r="I2204" i="19"/>
  <c r="J1353" i="19"/>
  <c r="I721" i="19"/>
  <c r="I877" i="19"/>
  <c r="J2338" i="19"/>
  <c r="I4674" i="19"/>
  <c r="J1427" i="19"/>
  <c r="J3094" i="19"/>
  <c r="J602" i="19"/>
  <c r="J1916" i="19"/>
  <c r="J3992" i="19"/>
  <c r="I5035" i="19"/>
  <c r="I3764" i="19"/>
  <c r="I3729" i="19"/>
  <c r="J3116" i="19"/>
  <c r="I480" i="19"/>
  <c r="J2650" i="19"/>
  <c r="I531" i="19"/>
  <c r="J4841" i="19"/>
  <c r="J2494" i="19"/>
  <c r="I2125" i="19"/>
  <c r="J3320" i="19"/>
  <c r="J3383" i="19"/>
  <c r="J2422" i="19"/>
  <c r="J3720" i="19"/>
  <c r="J4617" i="19"/>
  <c r="J1322" i="19"/>
  <c r="I90" i="19"/>
  <c r="J2043" i="19"/>
  <c r="J332" i="19"/>
  <c r="I3641" i="19"/>
  <c r="J2599" i="19"/>
  <c r="I2454" i="19"/>
  <c r="J3556" i="19"/>
  <c r="J527" i="19"/>
  <c r="I1558" i="19"/>
  <c r="I5093" i="19"/>
  <c r="I1097" i="19"/>
  <c r="I64" i="19"/>
  <c r="J86" i="19"/>
  <c r="I2961" i="19"/>
  <c r="I44" i="19"/>
  <c r="J1493" i="19"/>
  <c r="I2440" i="19"/>
  <c r="I3214" i="19"/>
  <c r="I3956" i="19"/>
  <c r="I4954" i="19"/>
  <c r="I3405" i="19"/>
  <c r="J448" i="19"/>
  <c r="I3293" i="19"/>
  <c r="I4059" i="19"/>
  <c r="I3794" i="19"/>
  <c r="I4186" i="19"/>
  <c r="J76" i="19"/>
  <c r="I3045" i="19"/>
  <c r="I2404" i="19"/>
  <c r="J3693" i="19"/>
  <c r="I4341" i="19"/>
  <c r="J1093" i="19"/>
  <c r="I213" i="19"/>
  <c r="J2402" i="19"/>
  <c r="J1049" i="19"/>
  <c r="I893" i="19"/>
  <c r="J1188" i="19"/>
  <c r="J967" i="19"/>
  <c r="I4904" i="19"/>
  <c r="J3397" i="19"/>
  <c r="J1818" i="19"/>
  <c r="I1776" i="19"/>
  <c r="I1843" i="19"/>
  <c r="I2186" i="19"/>
  <c r="I4871" i="19"/>
  <c r="I3031" i="19"/>
  <c r="J4477" i="19"/>
  <c r="I4577" i="19"/>
  <c r="I26" i="19"/>
  <c r="I3861" i="19"/>
  <c r="J4140" i="19"/>
  <c r="I833" i="19"/>
  <c r="I4821" i="19"/>
  <c r="I878" i="19"/>
  <c r="J1677" i="19"/>
  <c r="J4300" i="19"/>
  <c r="I4594" i="19"/>
  <c r="I3498" i="19"/>
  <c r="I3355" i="19"/>
  <c r="I3744" i="19"/>
  <c r="I982" i="19"/>
  <c r="I4274" i="19"/>
  <c r="J3985" i="19"/>
  <c r="J4388" i="19"/>
  <c r="J855" i="19"/>
  <c r="J775" i="19"/>
  <c r="J2838" i="19"/>
  <c r="J3311" i="19"/>
  <c r="J1428" i="19"/>
  <c r="I3891" i="19"/>
  <c r="I409" i="19"/>
  <c r="I788" i="19"/>
  <c r="J2880" i="19"/>
  <c r="I3401" i="19"/>
  <c r="I724" i="19"/>
  <c r="I3685" i="19"/>
  <c r="J369" i="19"/>
  <c r="J4043" i="19"/>
  <c r="I4903" i="19"/>
  <c r="I3707" i="19"/>
  <c r="I3286" i="19"/>
  <c r="J1325" i="19"/>
  <c r="J4667" i="19"/>
  <c r="J519" i="19"/>
  <c r="J1848" i="19"/>
  <c r="J2381" i="19"/>
  <c r="J381" i="19"/>
  <c r="I3263" i="19"/>
  <c r="I4067" i="19"/>
  <c r="J2925" i="19"/>
  <c r="I2241" i="19"/>
  <c r="I3663" i="19"/>
  <c r="J1275" i="19"/>
  <c r="J1388" i="19"/>
  <c r="I4508" i="19"/>
  <c r="J4146" i="19"/>
  <c r="J778" i="19"/>
  <c r="J505" i="19"/>
  <c r="J23" i="19"/>
  <c r="I520" i="19"/>
  <c r="I423" i="19"/>
  <c r="I406" i="19"/>
  <c r="J3410" i="19"/>
  <c r="I806" i="19"/>
  <c r="J4452" i="19"/>
  <c r="J388" i="19"/>
  <c r="J2930" i="19"/>
  <c r="J4815" i="19"/>
  <c r="I4616" i="19"/>
  <c r="J2108" i="19"/>
  <c r="I2621" i="19"/>
  <c r="I122" i="19"/>
  <c r="J1274" i="19"/>
  <c r="J2009" i="19"/>
  <c r="I246" i="19"/>
  <c r="I4932" i="19"/>
  <c r="J2845" i="19"/>
  <c r="J1477" i="19"/>
  <c r="J4116" i="19"/>
  <c r="I2170" i="19"/>
  <c r="J4037" i="19"/>
  <c r="I364" i="19"/>
  <c r="I2253" i="19"/>
  <c r="I1476" i="19"/>
  <c r="I3182" i="19"/>
  <c r="J3274" i="19"/>
  <c r="I632" i="19"/>
  <c r="J2247" i="19"/>
  <c r="J3090" i="19"/>
  <c r="J1121" i="19"/>
  <c r="J2348" i="19"/>
  <c r="J4681" i="19"/>
  <c r="J1100" i="19"/>
  <c r="J4040" i="19"/>
  <c r="J1071" i="19"/>
  <c r="J4366" i="19"/>
  <c r="J2554" i="19"/>
  <c r="J2239" i="19"/>
  <c r="J2382" i="19"/>
  <c r="J94" i="19"/>
  <c r="J4008" i="19"/>
  <c r="I813" i="19"/>
  <c r="I1901" i="19"/>
  <c r="J2778" i="19"/>
  <c r="I1429" i="19"/>
  <c r="J4189" i="19"/>
  <c r="J660" i="19"/>
  <c r="J3660" i="19"/>
  <c r="I2956" i="19"/>
  <c r="I3264" i="19"/>
  <c r="I1186" i="19"/>
  <c r="J722" i="19"/>
  <c r="J1867" i="19"/>
  <c r="J3445" i="19"/>
  <c r="I1743" i="19"/>
  <c r="J3692" i="19"/>
  <c r="I2317" i="19"/>
  <c r="J2093" i="19"/>
  <c r="I1978" i="19"/>
  <c r="I187" i="19"/>
  <c r="I1256" i="19"/>
  <c r="I4284" i="19"/>
  <c r="I2504" i="19"/>
  <c r="J4358" i="19"/>
  <c r="I3282" i="19"/>
  <c r="J2517" i="19"/>
  <c r="J2069" i="19"/>
  <c r="I4545" i="19"/>
  <c r="J4868" i="19"/>
  <c r="I882" i="19"/>
  <c r="J656" i="19"/>
  <c r="I3511" i="19"/>
  <c r="I4959" i="19"/>
  <c r="J1208" i="19"/>
  <c r="I2838" i="19"/>
  <c r="J2790" i="19"/>
  <c r="I4557" i="19"/>
  <c r="I3142" i="19"/>
  <c r="J3770" i="19"/>
  <c r="I19" i="19"/>
  <c r="J3658" i="19"/>
  <c r="J328" i="19"/>
  <c r="J3801" i="19"/>
  <c r="J862" i="19"/>
  <c r="J2191" i="19"/>
  <c r="I4715" i="19"/>
  <c r="J1821" i="19"/>
  <c r="J1288" i="19"/>
  <c r="I895" i="19"/>
  <c r="I4425" i="19"/>
  <c r="I1779" i="19"/>
  <c r="I2639" i="19"/>
  <c r="I4457" i="19"/>
  <c r="I3513" i="19"/>
  <c r="J4962" i="19"/>
  <c r="J3007" i="19"/>
  <c r="J4342" i="19"/>
  <c r="J1654" i="19"/>
  <c r="J2541" i="19"/>
  <c r="I4357" i="19"/>
  <c r="J409" i="19"/>
  <c r="I564" i="19"/>
  <c r="J1382" i="19"/>
  <c r="I4806" i="19"/>
  <c r="J1881" i="19"/>
  <c r="J3198" i="19"/>
  <c r="I2355" i="19"/>
  <c r="I2413" i="19"/>
  <c r="J4256" i="19"/>
  <c r="J3095" i="19"/>
  <c r="J3283" i="19"/>
  <c r="J4490" i="19"/>
  <c r="J3211" i="19"/>
  <c r="I3901" i="19"/>
  <c r="I989" i="19"/>
  <c r="J4580" i="19"/>
  <c r="I3254" i="19"/>
  <c r="J3562" i="19"/>
  <c r="J3453" i="19"/>
  <c r="J161" i="19"/>
  <c r="I981" i="19"/>
  <c r="I2583" i="19"/>
  <c r="I1822" i="19"/>
  <c r="I817" i="19"/>
  <c r="J2878" i="19"/>
  <c r="J3996" i="19"/>
  <c r="I1017" i="19"/>
  <c r="I1154" i="19"/>
  <c r="I4128" i="19"/>
  <c r="I405" i="19"/>
  <c r="I68" i="19"/>
  <c r="I473" i="19"/>
  <c r="J1171" i="19"/>
  <c r="I4935" i="19"/>
  <c r="I1367" i="19"/>
  <c r="I2715" i="19"/>
  <c r="I2749" i="19"/>
  <c r="I3446" i="19"/>
  <c r="J2903" i="19"/>
  <c r="J2221" i="19"/>
  <c r="J2603" i="19"/>
  <c r="J4309" i="19"/>
  <c r="I3371" i="19"/>
  <c r="I4794" i="19"/>
  <c r="I3658" i="19"/>
  <c r="I795" i="19"/>
  <c r="I468" i="19"/>
  <c r="J3904" i="19"/>
  <c r="J2287" i="19"/>
  <c r="J4251" i="19"/>
  <c r="I109" i="19"/>
  <c r="I3370" i="19"/>
  <c r="I3930" i="19"/>
  <c r="I2046" i="19"/>
  <c r="I4588" i="19"/>
  <c r="J269" i="19"/>
  <c r="I3380" i="19"/>
  <c r="J2657" i="19"/>
  <c r="I4936" i="19"/>
  <c r="J4671" i="19"/>
  <c r="I2543" i="19"/>
  <c r="I3043" i="19"/>
  <c r="J1577" i="19"/>
  <c r="J1113" i="19"/>
  <c r="J1546" i="19"/>
  <c r="J3165" i="19"/>
  <c r="I4225" i="19"/>
  <c r="J3169" i="19"/>
  <c r="J3605" i="19"/>
  <c r="I396" i="19"/>
  <c r="I4217" i="19"/>
  <c r="I3595" i="19"/>
  <c r="J798" i="19"/>
  <c r="J3577" i="19"/>
  <c r="J1034" i="19"/>
  <c r="J1144" i="19"/>
  <c r="J4088" i="19"/>
  <c r="J2537" i="19"/>
  <c r="J1735" i="19"/>
  <c r="J3963" i="19"/>
  <c r="I490" i="19"/>
  <c r="J1937" i="19"/>
  <c r="I1871" i="19"/>
  <c r="I3042" i="19"/>
  <c r="J2404" i="19"/>
  <c r="I2457" i="19"/>
  <c r="I3177" i="19"/>
  <c r="I1667" i="19"/>
  <c r="I3101" i="19"/>
  <c r="J89" i="19"/>
  <c r="I4052" i="19"/>
  <c r="J1655" i="19"/>
  <c r="I630" i="19"/>
  <c r="I3611" i="19"/>
  <c r="I2662" i="19"/>
  <c r="J3861" i="19"/>
  <c r="I4716" i="19"/>
  <c r="J2708" i="19"/>
  <c r="J4076" i="19"/>
  <c r="I2870" i="19"/>
  <c r="I1253" i="19"/>
  <c r="J2403" i="19"/>
  <c r="I4859" i="19"/>
  <c r="I1643" i="19"/>
  <c r="I390" i="19"/>
  <c r="J1790" i="19"/>
  <c r="J2648" i="19"/>
  <c r="J2564" i="19"/>
  <c r="J4902" i="19"/>
  <c r="I2954" i="19"/>
  <c r="I476" i="19"/>
  <c r="J219" i="19"/>
  <c r="J1740" i="19"/>
  <c r="I4693" i="19"/>
  <c r="I4733" i="19"/>
  <c r="J3362" i="19"/>
  <c r="J1729" i="19"/>
  <c r="I1182" i="19"/>
  <c r="J2211" i="19"/>
  <c r="I441" i="19"/>
  <c r="J2068" i="19"/>
  <c r="J3833" i="19"/>
  <c r="I1004" i="19"/>
  <c r="J4624" i="19"/>
  <c r="J4878" i="19"/>
  <c r="I2733" i="19"/>
  <c r="I622" i="19"/>
  <c r="J4651" i="19"/>
  <c r="I1403" i="19"/>
  <c r="I1433" i="19"/>
  <c r="J79" i="19"/>
  <c r="J3680" i="19"/>
  <c r="J5008" i="19"/>
  <c r="J3197" i="19"/>
  <c r="I1690" i="19"/>
  <c r="I2276" i="19"/>
  <c r="J1058" i="19"/>
  <c r="J2281" i="19"/>
  <c r="J1355" i="19"/>
  <c r="I2469" i="19"/>
  <c r="I1527" i="19"/>
  <c r="I1252" i="19"/>
  <c r="I1925" i="19"/>
  <c r="I3089" i="19"/>
  <c r="I1475" i="19"/>
  <c r="J3897" i="19"/>
  <c r="I4441" i="19"/>
  <c r="I3597" i="19"/>
  <c r="J216" i="19"/>
  <c r="J1263" i="19"/>
  <c r="I3905" i="19"/>
  <c r="I2474" i="19"/>
  <c r="J1979" i="19"/>
  <c r="I1473" i="19"/>
  <c r="I1036" i="19"/>
  <c r="J3284" i="19"/>
  <c r="J690" i="19"/>
  <c r="I2593" i="19"/>
  <c r="I1038" i="19"/>
  <c r="I4335" i="19"/>
  <c r="I4855" i="19"/>
  <c r="I561" i="19"/>
  <c r="J135" i="19"/>
  <c r="J1315" i="19"/>
  <c r="J1907" i="19"/>
  <c r="J3051" i="19"/>
  <c r="J3986" i="19"/>
  <c r="J3015" i="19"/>
  <c r="I2573" i="19"/>
  <c r="J4240" i="19"/>
  <c r="I516" i="19"/>
  <c r="J4351" i="19"/>
  <c r="I4203" i="19"/>
  <c r="I1023" i="19"/>
  <c r="J4997" i="19"/>
  <c r="J3085" i="19"/>
  <c r="J2018" i="19"/>
  <c r="I4270" i="19"/>
  <c r="I2277" i="19"/>
  <c r="J3629" i="19"/>
  <c r="J437" i="19"/>
  <c r="J1394" i="19"/>
  <c r="I276" i="19"/>
  <c r="J1886" i="19"/>
  <c r="J2107" i="19"/>
  <c r="I1083" i="19"/>
  <c r="J3330" i="19"/>
  <c r="I1150" i="19"/>
  <c r="I20" i="19"/>
  <c r="I1293" i="19"/>
  <c r="I159" i="19"/>
  <c r="I523" i="19"/>
  <c r="I681" i="19"/>
  <c r="I3256" i="19"/>
  <c r="I2967" i="19"/>
  <c r="J90" i="19"/>
  <c r="J4151" i="19"/>
  <c r="I1062" i="19"/>
  <c r="J168" i="19"/>
  <c r="J2883" i="19"/>
  <c r="I822" i="19"/>
  <c r="I4766" i="19"/>
  <c r="J172" i="19"/>
  <c r="I2359" i="19"/>
  <c r="J4889" i="19"/>
  <c r="J2246" i="19"/>
  <c r="J735" i="19"/>
  <c r="J5058" i="19"/>
  <c r="I4143" i="19"/>
  <c r="I4890" i="19"/>
  <c r="I3473" i="19"/>
  <c r="J4080" i="19"/>
  <c r="J3078" i="19"/>
  <c r="J2408" i="19"/>
  <c r="I2305" i="19"/>
  <c r="J2489" i="19"/>
  <c r="I3908" i="19"/>
  <c r="J1190" i="19"/>
  <c r="J3286" i="19"/>
  <c r="J1569" i="19"/>
  <c r="I702" i="19"/>
  <c r="J457" i="19"/>
  <c r="J2435" i="19"/>
  <c r="J2991" i="19"/>
  <c r="J1958" i="19"/>
  <c r="I4895" i="19"/>
  <c r="J3477" i="19"/>
  <c r="I965" i="19"/>
  <c r="J1942" i="19"/>
  <c r="I3829" i="19"/>
  <c r="I4130" i="19"/>
  <c r="I2270" i="19"/>
  <c r="J227" i="19"/>
  <c r="J3935" i="19"/>
  <c r="J4453" i="19"/>
  <c r="J4123" i="19"/>
  <c r="I2986" i="19"/>
  <c r="J678" i="19"/>
  <c r="I1229" i="19"/>
  <c r="J299" i="19"/>
  <c r="I494" i="19"/>
  <c r="J1721" i="19"/>
  <c r="J983" i="19"/>
  <c r="I4436" i="19"/>
  <c r="I2061" i="19"/>
  <c r="I3085" i="19"/>
  <c r="I3866" i="19"/>
  <c r="J3978" i="19"/>
  <c r="J4634" i="19"/>
  <c r="I220" i="19"/>
  <c r="J1085" i="19"/>
  <c r="I4434" i="19"/>
  <c r="J784" i="19"/>
  <c r="J2642" i="19"/>
  <c r="I5077" i="19"/>
  <c r="I3146" i="19"/>
  <c r="J2753" i="19"/>
  <c r="J4948" i="19"/>
  <c r="J5089" i="19"/>
  <c r="J3140" i="19"/>
  <c r="I793" i="19"/>
  <c r="J3265" i="19"/>
  <c r="I1547" i="19"/>
  <c r="J449" i="19"/>
  <c r="I3592" i="19"/>
  <c r="J1760" i="19"/>
  <c r="I2242" i="19"/>
  <c r="I2503" i="19"/>
  <c r="I1295" i="19"/>
  <c r="I419" i="19"/>
  <c r="J2927" i="19"/>
  <c r="J208" i="19"/>
  <c r="J3446" i="19"/>
  <c r="I3242" i="19"/>
  <c r="I3527" i="19"/>
  <c r="J3136" i="19"/>
  <c r="I3342" i="19"/>
  <c r="J3815" i="19"/>
  <c r="I2830" i="19"/>
  <c r="I4312" i="19"/>
  <c r="J1989" i="19"/>
  <c r="J3808" i="19"/>
  <c r="I400" i="19"/>
  <c r="J2436" i="19"/>
  <c r="J1933" i="19"/>
  <c r="I2669" i="19"/>
  <c r="I3361" i="19"/>
  <c r="J4023" i="19"/>
  <c r="I1024" i="19"/>
  <c r="I3798" i="19"/>
  <c r="I2024" i="19"/>
  <c r="I2820" i="19"/>
  <c r="J1257" i="19"/>
  <c r="I2771" i="19"/>
  <c r="J3132" i="19"/>
  <c r="I3478" i="19"/>
  <c r="J2417" i="19"/>
  <c r="J2429" i="19"/>
  <c r="I3928" i="19"/>
  <c r="J3172" i="19"/>
  <c r="J2926" i="19"/>
  <c r="J346" i="19"/>
  <c r="J3600" i="19"/>
  <c r="I1891" i="19"/>
  <c r="I1585" i="19"/>
  <c r="J4112" i="19"/>
  <c r="J5035" i="19"/>
  <c r="I1902" i="19"/>
  <c r="I3238" i="19"/>
  <c r="J4721" i="19"/>
  <c r="J3388" i="19"/>
  <c r="J597" i="19"/>
  <c r="I4443" i="19"/>
  <c r="I888" i="19"/>
  <c r="J4369" i="19"/>
  <c r="J4013" i="19"/>
  <c r="J865" i="19"/>
  <c r="I402" i="19"/>
  <c r="I4667" i="19"/>
  <c r="I3483" i="19"/>
  <c r="J4565" i="19"/>
  <c r="I298" i="19"/>
  <c r="I4338" i="19"/>
  <c r="I1262" i="19"/>
  <c r="I3701" i="19"/>
  <c r="J2213" i="19"/>
  <c r="J4354" i="19"/>
  <c r="I273" i="19"/>
  <c r="J3899" i="19"/>
  <c r="J1156" i="19"/>
  <c r="J3574" i="19"/>
  <c r="J1501" i="19"/>
  <c r="J2296" i="19"/>
  <c r="J2757" i="19"/>
  <c r="I2116" i="19"/>
  <c r="J2761" i="19"/>
  <c r="J3207" i="19"/>
  <c r="I210" i="19"/>
  <c r="I4579" i="19"/>
  <c r="I4089" i="19"/>
  <c r="J1184" i="19"/>
  <c r="J571" i="19"/>
  <c r="J2156" i="19"/>
  <c r="J4548" i="19"/>
  <c r="J4260" i="19"/>
  <c r="J4174" i="19"/>
  <c r="J1314" i="19"/>
  <c r="J2744" i="19"/>
  <c r="I3762" i="19"/>
  <c r="J1529" i="19"/>
  <c r="I2386" i="19"/>
  <c r="J5053" i="19"/>
  <c r="J4423" i="19"/>
  <c r="J21" i="19"/>
  <c r="I506" i="19"/>
  <c r="I1671" i="19"/>
  <c r="I1406" i="19"/>
  <c r="I4711" i="19"/>
  <c r="J847" i="19"/>
  <c r="J1090" i="19"/>
  <c r="I4517" i="19"/>
  <c r="I2155" i="19"/>
  <c r="I1340" i="19"/>
  <c r="J4336" i="19"/>
  <c r="J2406" i="19"/>
  <c r="I4131" i="19"/>
  <c r="J3909" i="19"/>
  <c r="I3842" i="19"/>
  <c r="J4228" i="19"/>
  <c r="J1283" i="19"/>
  <c r="J3585" i="19"/>
  <c r="I3816" i="19"/>
  <c r="J849" i="19"/>
  <c r="I5074" i="19"/>
  <c r="I1155" i="19"/>
  <c r="I539" i="19"/>
  <c r="J3567" i="19"/>
  <c r="J4127" i="19"/>
  <c r="I4483" i="19"/>
  <c r="J3255" i="19"/>
  <c r="J3161" i="19"/>
  <c r="I1876" i="19"/>
  <c r="I3338" i="19"/>
  <c r="J4046" i="19"/>
  <c r="J1890" i="19"/>
  <c r="J2236" i="19"/>
  <c r="I4534" i="19"/>
  <c r="J4597" i="19"/>
  <c r="J528" i="19"/>
  <c r="I4031" i="19"/>
  <c r="J4291" i="19"/>
  <c r="J4521" i="19"/>
  <c r="I3525" i="19"/>
  <c r="J167" i="19"/>
  <c r="I2357" i="19"/>
  <c r="J4543" i="19"/>
  <c r="J3208" i="19"/>
  <c r="J3427" i="19"/>
  <c r="I4051" i="19"/>
  <c r="J706" i="19"/>
  <c r="J91" i="19"/>
  <c r="J2395" i="19"/>
  <c r="J367" i="19"/>
  <c r="J3603" i="19"/>
  <c r="I3960" i="19"/>
  <c r="I4415" i="19"/>
  <c r="J1551" i="19"/>
  <c r="I548" i="19"/>
  <c r="J5063" i="19"/>
  <c r="I4697" i="19"/>
  <c r="I2238" i="19"/>
  <c r="J4003" i="19"/>
  <c r="J2519" i="19"/>
  <c r="J2914" i="19"/>
  <c r="J4264" i="19"/>
  <c r="I3288" i="19"/>
  <c r="I3480" i="19"/>
  <c r="I151" i="19"/>
  <c r="I4374" i="19"/>
  <c r="I4440" i="19"/>
  <c r="J4613" i="19"/>
  <c r="I3133" i="19"/>
  <c r="J3206" i="19"/>
  <c r="J205" i="19"/>
  <c r="I2228" i="19"/>
  <c r="J1557" i="19"/>
  <c r="J3294" i="19"/>
  <c r="J4007" i="19"/>
  <c r="I1590" i="19"/>
  <c r="J4117" i="19"/>
  <c r="I4599" i="19"/>
  <c r="I4638" i="19"/>
  <c r="J4610" i="19"/>
  <c r="J4504" i="19"/>
  <c r="I3499" i="19"/>
  <c r="J20" i="19"/>
  <c r="I1231" i="19"/>
  <c r="J440" i="19"/>
  <c r="I2560" i="19"/>
  <c r="J3892" i="19"/>
  <c r="J4635" i="19"/>
  <c r="I4822" i="19"/>
  <c r="I4293" i="19"/>
  <c r="J1304" i="19"/>
  <c r="I2779" i="19"/>
  <c r="I1536" i="19"/>
  <c r="J2432" i="19"/>
  <c r="J2587" i="19"/>
  <c r="J3443" i="19"/>
  <c r="J459" i="19"/>
  <c r="J824" i="19"/>
  <c r="J4242" i="19"/>
  <c r="J5055" i="19"/>
  <c r="I973" i="19"/>
  <c r="I2780" i="19"/>
  <c r="I1714" i="19"/>
  <c r="J1044" i="19"/>
  <c r="I2737" i="19"/>
  <c r="J151" i="19"/>
  <c r="I586" i="19"/>
  <c r="I1831" i="19"/>
  <c r="J4148" i="19"/>
  <c r="I3614" i="19"/>
  <c r="J1351" i="19"/>
  <c r="I3056" i="19"/>
  <c r="I557" i="19"/>
  <c r="J3148" i="19"/>
  <c r="I826" i="19"/>
  <c r="J1011" i="19"/>
  <c r="J2915" i="19"/>
  <c r="J3682" i="19"/>
  <c r="J4670" i="19"/>
  <c r="I4364" i="19"/>
  <c r="I1703" i="19"/>
  <c r="I993" i="19"/>
  <c r="J3483" i="19"/>
  <c r="J5048" i="19"/>
  <c r="J2249" i="19"/>
  <c r="J1111" i="19"/>
  <c r="I2693" i="19"/>
  <c r="J2102" i="19"/>
  <c r="I3345" i="19"/>
  <c r="I3175" i="19"/>
  <c r="I83" i="19"/>
  <c r="J3059" i="19"/>
  <c r="I2756" i="19"/>
  <c r="J991" i="19"/>
  <c r="I4464" i="19"/>
  <c r="J2067" i="19"/>
  <c r="J1488" i="19"/>
  <c r="J2210" i="19"/>
  <c r="J218" i="19"/>
  <c r="I1741" i="19"/>
  <c r="I1348" i="19"/>
  <c r="I4641" i="19"/>
  <c r="I327" i="19"/>
  <c r="I4851" i="19"/>
  <c r="I3993" i="19"/>
  <c r="I3448" i="19"/>
  <c r="J1563" i="19"/>
  <c r="J4501" i="19"/>
  <c r="J4987" i="19"/>
  <c r="I2094" i="19"/>
  <c r="I2532" i="19"/>
  <c r="I486" i="19"/>
  <c r="I4869" i="19"/>
  <c r="J72" i="19"/>
  <c r="I3994" i="19"/>
  <c r="I1338" i="19"/>
  <c r="I917" i="19"/>
  <c r="J2800" i="19"/>
  <c r="J3299" i="19"/>
  <c r="I3284" i="19"/>
  <c r="J1535" i="19"/>
  <c r="I871" i="19"/>
  <c r="I1374" i="19"/>
  <c r="J3228" i="19"/>
  <c r="I3702" i="19"/>
  <c r="I1934" i="19"/>
  <c r="I3487" i="19"/>
  <c r="J3300" i="19"/>
  <c r="I1516" i="19"/>
  <c r="J3787" i="19"/>
  <c r="J3156" i="19"/>
  <c r="J4507" i="19"/>
  <c r="I1967" i="19"/>
  <c r="I3450" i="19"/>
  <c r="I4970" i="19"/>
  <c r="I325" i="19"/>
  <c r="I1867" i="19"/>
  <c r="I1197" i="19"/>
  <c r="I2379" i="19"/>
  <c r="I4405" i="19"/>
  <c r="J3961" i="19"/>
  <c r="I3845" i="19"/>
  <c r="J3356" i="19"/>
  <c r="J2113" i="19"/>
  <c r="I2336" i="19"/>
  <c r="J308" i="19"/>
  <c r="I77" i="19"/>
  <c r="I5014" i="19"/>
  <c r="J2453" i="19"/>
  <c r="I2255" i="19"/>
  <c r="J1840" i="19"/>
  <c r="J1061" i="19"/>
  <c r="I143" i="19"/>
  <c r="J3862" i="19"/>
  <c r="I3490" i="19"/>
  <c r="J1083" i="19"/>
  <c r="I3535" i="19"/>
  <c r="I1448" i="19"/>
  <c r="I3871" i="19"/>
  <c r="J4367" i="19"/>
  <c r="J2152" i="19"/>
  <c r="I3676" i="19"/>
  <c r="J4173" i="19"/>
  <c r="J773" i="19"/>
  <c r="I1583" i="19"/>
  <c r="J3655" i="19"/>
  <c r="I426" i="19"/>
  <c r="J3263" i="19"/>
  <c r="I1212" i="19"/>
  <c r="I875" i="19"/>
  <c r="J1329" i="19"/>
  <c r="J2967" i="19"/>
  <c r="J608" i="19"/>
  <c r="J545" i="19"/>
  <c r="J541" i="19"/>
  <c r="I2781" i="19"/>
  <c r="J4406" i="19"/>
  <c r="J3318" i="19"/>
  <c r="I3607" i="19"/>
  <c r="I4314" i="19"/>
  <c r="J3355" i="19"/>
  <c r="I4318" i="19"/>
  <c r="I2398" i="19"/>
  <c r="J931" i="19"/>
  <c r="I3379" i="19"/>
  <c r="I4379" i="19"/>
  <c r="J1345" i="19"/>
  <c r="I1612" i="19"/>
  <c r="I4948" i="19"/>
  <c r="J4318" i="19"/>
  <c r="I529" i="19"/>
  <c r="I726" i="19"/>
  <c r="J3067" i="19"/>
  <c r="J2527" i="19"/>
  <c r="I338" i="19"/>
  <c r="J3960" i="19"/>
  <c r="I1657" i="19"/>
  <c r="J3146" i="19"/>
  <c r="J19" i="19"/>
  <c r="J2681" i="19"/>
  <c r="I2291" i="19"/>
  <c r="I1176" i="19"/>
  <c r="J4132" i="19"/>
  <c r="I2758" i="19"/>
  <c r="J430" i="19"/>
  <c r="J4111" i="19"/>
  <c r="I4327" i="19"/>
  <c r="J2920" i="19"/>
  <c r="J2661" i="19"/>
  <c r="J4035" i="19"/>
  <c r="J2035" i="19"/>
  <c r="J557" i="19"/>
  <c r="J727" i="19"/>
  <c r="J646" i="19"/>
  <c r="I449" i="19"/>
  <c r="J3269" i="19"/>
  <c r="J370" i="19"/>
  <c r="J4810" i="19"/>
  <c r="I1378" i="19"/>
  <c r="J3075" i="19"/>
  <c r="I704" i="19"/>
  <c r="I150" i="19"/>
  <c r="I4232" i="19"/>
  <c r="I3070" i="19"/>
  <c r="J2759" i="19"/>
  <c r="J1246" i="19"/>
  <c r="I3180" i="19"/>
  <c r="I4192" i="19"/>
  <c r="J3764" i="19"/>
  <c r="I4783" i="19"/>
  <c r="J2971" i="19"/>
  <c r="I4881" i="19"/>
  <c r="I4376" i="19"/>
  <c r="J402" i="19"/>
  <c r="I960" i="19"/>
  <c r="I2274" i="19"/>
  <c r="J1474" i="19"/>
  <c r="I2590" i="19"/>
  <c r="I906" i="19"/>
  <c r="I3644" i="19"/>
  <c r="I2388" i="19"/>
  <c r="I2064" i="19"/>
  <c r="I4801" i="19"/>
  <c r="I2955" i="19"/>
  <c r="J1173" i="19"/>
  <c r="I1574" i="19"/>
  <c r="J2092" i="19"/>
  <c r="I3977" i="19"/>
  <c r="J2909" i="19"/>
  <c r="I2750" i="19"/>
  <c r="I4096" i="19"/>
  <c r="I3914" i="19"/>
  <c r="I783" i="19"/>
  <c r="J3531" i="19"/>
  <c r="I2104" i="19"/>
  <c r="I1159" i="19"/>
  <c r="J1759" i="19"/>
  <c r="J1783" i="19"/>
  <c r="J1468" i="19"/>
  <c r="J2016" i="19"/>
  <c r="J2833" i="19"/>
  <c r="J1517" i="19"/>
  <c r="J2993" i="19"/>
  <c r="I1572" i="19"/>
  <c r="I3760" i="19"/>
  <c r="I2540" i="19"/>
  <c r="J207" i="19"/>
  <c r="I1451" i="19"/>
  <c r="I5038" i="19"/>
  <c r="J3803" i="19"/>
  <c r="J5096" i="19"/>
  <c r="I3087" i="19"/>
  <c r="I3945" i="19"/>
  <c r="I3223" i="19"/>
  <c r="J1012" i="19"/>
  <c r="I5090" i="19"/>
  <c r="I1615" i="19"/>
  <c r="I4206" i="19"/>
  <c r="I4891" i="19"/>
  <c r="I1972" i="19"/>
  <c r="I379" i="19"/>
  <c r="I3020" i="19"/>
  <c r="J4864" i="19"/>
  <c r="J473" i="19"/>
  <c r="I3823" i="19"/>
  <c r="J4402" i="19"/>
  <c r="J1230" i="19"/>
  <c r="J2361" i="19"/>
  <c r="J832" i="19"/>
  <c r="J2376" i="19"/>
  <c r="I4749" i="19"/>
  <c r="I4201" i="19"/>
  <c r="I4404" i="19"/>
  <c r="J270" i="19"/>
  <c r="J3601" i="19"/>
  <c r="I3125" i="19"/>
  <c r="I3759" i="19"/>
  <c r="I4582" i="19"/>
  <c r="J342" i="19"/>
  <c r="J4982" i="19"/>
  <c r="J390" i="19"/>
  <c r="J2941" i="19"/>
  <c r="I2452" i="19"/>
  <c r="J2746" i="19"/>
  <c r="I4566" i="19"/>
  <c r="I1360" i="19"/>
  <c r="J2363" i="19"/>
  <c r="J1268" i="19"/>
  <c r="I3351" i="19"/>
  <c r="I4665" i="19"/>
  <c r="J3834" i="19"/>
  <c r="J4549" i="19"/>
  <c r="I422" i="19"/>
  <c r="J3348" i="19"/>
  <c r="J156" i="19"/>
  <c r="I3331" i="19"/>
  <c r="I2940" i="19"/>
  <c r="I1361" i="19"/>
  <c r="I4611" i="19"/>
  <c r="I2198" i="19"/>
  <c r="I289" i="19"/>
  <c r="I4829" i="19"/>
  <c r="J1726" i="19"/>
  <c r="I3033" i="19"/>
  <c r="I429" i="19"/>
  <c r="J2831" i="19"/>
  <c r="I1736" i="19"/>
  <c r="I4947" i="19"/>
  <c r="J2036" i="19"/>
  <c r="I2066" i="19"/>
  <c r="J3345" i="19"/>
  <c r="I4650" i="19"/>
  <c r="I1726" i="19"/>
  <c r="I3357" i="19"/>
  <c r="I3335" i="19"/>
  <c r="I4945" i="19"/>
  <c r="J2399" i="19"/>
  <c r="I727" i="19"/>
  <c r="J2214" i="19"/>
  <c r="I1735" i="19"/>
  <c r="I3874" i="19"/>
  <c r="J1048" i="19"/>
  <c r="I1207" i="19"/>
  <c r="I677" i="19"/>
  <c r="J897" i="19"/>
  <c r="J4516" i="19"/>
  <c r="J3149" i="19"/>
  <c r="I1874" i="19"/>
  <c r="I323" i="19"/>
  <c r="J4335" i="19"/>
  <c r="J569" i="19"/>
  <c r="I1052" i="19"/>
  <c r="I3683" i="19"/>
  <c r="J1179" i="19"/>
  <c r="I4990" i="19"/>
  <c r="J2620" i="19"/>
  <c r="J1516" i="19"/>
  <c r="J2803" i="19"/>
  <c r="I1326" i="19"/>
  <c r="J1727" i="19"/>
  <c r="I2006" i="19"/>
  <c r="I4339" i="19"/>
  <c r="I3259" i="19"/>
  <c r="I642" i="19"/>
  <c r="I3916" i="19"/>
  <c r="I2067" i="19"/>
  <c r="J4655" i="19"/>
  <c r="I3638" i="19"/>
  <c r="J970" i="19"/>
  <c r="J1124" i="19"/>
  <c r="I3287" i="19"/>
  <c r="J336" i="19"/>
  <c r="J2924" i="19"/>
  <c r="J3685" i="19"/>
  <c r="I2729" i="19"/>
  <c r="J2796" i="19"/>
  <c r="I1604" i="19"/>
  <c r="J1560" i="19"/>
  <c r="J2339" i="19"/>
  <c r="J2063" i="19"/>
  <c r="I3522" i="19"/>
  <c r="J2001" i="19"/>
  <c r="J807" i="19"/>
  <c r="J1107" i="19"/>
  <c r="I1046" i="19"/>
  <c r="J4611" i="19"/>
  <c r="J2492" i="19"/>
  <c r="J1143" i="19"/>
  <c r="I3090" i="19"/>
  <c r="I2682" i="19"/>
  <c r="I1242" i="19"/>
  <c r="J4273" i="19"/>
  <c r="I3500" i="19"/>
  <c r="J3434" i="19"/>
  <c r="J746" i="19"/>
  <c r="J185" i="19"/>
  <c r="J2877" i="19"/>
  <c r="I1728" i="19"/>
  <c r="J4392" i="19"/>
  <c r="I163" i="19"/>
  <c r="J2996" i="19"/>
  <c r="J3736" i="19"/>
  <c r="I3344" i="19"/>
  <c r="J246" i="19"/>
  <c r="J212" i="19"/>
  <c r="I1061" i="19"/>
  <c r="J49" i="19"/>
  <c r="I339" i="19"/>
  <c r="I18" i="19"/>
  <c r="J237" i="19"/>
  <c r="I924" i="19"/>
  <c r="I4419" i="19"/>
  <c r="J2299" i="19"/>
  <c r="J3473" i="19"/>
  <c r="I2539" i="19"/>
  <c r="I1237" i="19"/>
  <c r="I510" i="19"/>
  <c r="J2295" i="19"/>
  <c r="J2324" i="19"/>
  <c r="I2461" i="19"/>
  <c r="I1651" i="19"/>
  <c r="J4850" i="19"/>
  <c r="I498" i="19"/>
  <c r="J108" i="19"/>
  <c r="J1623" i="19"/>
  <c r="J4867" i="19"/>
  <c r="I2295" i="19"/>
  <c r="I2169" i="19"/>
  <c r="I977" i="19"/>
  <c r="I256" i="19"/>
  <c r="J827" i="19"/>
  <c r="I4848" i="19"/>
  <c r="I392" i="19"/>
  <c r="J4244" i="19"/>
  <c r="I1724" i="19"/>
  <c r="J2109" i="19"/>
  <c r="I1922" i="19"/>
  <c r="J3423" i="19"/>
  <c r="J2133" i="19"/>
  <c r="I4501" i="19"/>
  <c r="I2523" i="19"/>
  <c r="J3553" i="19"/>
  <c r="J4965" i="19"/>
  <c r="J745" i="19"/>
  <c r="J4399" i="19"/>
  <c r="J4959" i="19"/>
  <c r="I3152" i="19"/>
  <c r="J954" i="19"/>
  <c r="I948" i="19"/>
  <c r="J1648" i="19"/>
  <c r="I4861" i="19"/>
  <c r="I892" i="19"/>
  <c r="J1859" i="19"/>
  <c r="J2181" i="19"/>
  <c r="I3343" i="19"/>
  <c r="J567" i="19"/>
  <c r="J2548" i="19"/>
  <c r="I3459" i="19"/>
  <c r="J1631" i="19"/>
  <c r="I4017" i="19"/>
  <c r="I3321" i="19"/>
  <c r="I2475" i="19"/>
  <c r="J3412" i="19"/>
  <c r="I3967" i="19"/>
  <c r="I3103" i="19"/>
  <c r="I1600" i="19"/>
  <c r="J587" i="19"/>
  <c r="J2636" i="19"/>
  <c r="J52" i="19"/>
  <c r="J4685" i="19"/>
  <c r="J4193" i="19"/>
  <c r="I4873" i="19"/>
  <c r="I2263" i="19"/>
  <c r="J4874" i="19"/>
  <c r="I4530" i="19"/>
  <c r="I388" i="19"/>
  <c r="J4698" i="19"/>
  <c r="J2894" i="19"/>
  <c r="I2374" i="19"/>
  <c r="I2095" i="19"/>
  <c r="J4866" i="19"/>
  <c r="J1332" i="19"/>
  <c r="J4940" i="19"/>
  <c r="J2532" i="19"/>
  <c r="I2458" i="19"/>
  <c r="I2450" i="19"/>
  <c r="J2354" i="19"/>
  <c r="I1095" i="19"/>
  <c r="J343" i="19"/>
  <c r="J3859" i="19"/>
  <c r="I532" i="19"/>
  <c r="I5057" i="19"/>
  <c r="I4222" i="19"/>
  <c r="J2310" i="19"/>
  <c r="J1533" i="19"/>
  <c r="I2563" i="19"/>
  <c r="J371" i="19"/>
  <c r="J3179" i="19"/>
  <c r="I3634" i="19"/>
  <c r="I4927" i="19"/>
  <c r="J144" i="19"/>
  <c r="I2327" i="19"/>
  <c r="J818" i="19"/>
  <c r="I3705" i="19"/>
  <c r="J116" i="19"/>
  <c r="I4237" i="19"/>
  <c r="J1460" i="19"/>
  <c r="I493" i="19"/>
  <c r="I3671" i="19"/>
  <c r="I165" i="19"/>
  <c r="J4262" i="19"/>
  <c r="I1914" i="19"/>
  <c r="J809" i="19"/>
  <c r="I2377" i="19"/>
  <c r="I4124" i="19"/>
  <c r="I1141" i="19"/>
  <c r="I1075" i="19"/>
  <c r="I2321" i="19"/>
  <c r="I1629" i="19"/>
  <c r="I1385" i="19"/>
  <c r="I4933" i="19"/>
  <c r="I4645" i="19"/>
  <c r="J3619" i="19"/>
  <c r="J4798" i="19"/>
  <c r="I1545" i="19"/>
  <c r="J4086" i="19"/>
  <c r="J3990" i="19"/>
  <c r="J682" i="19"/>
  <c r="J2364" i="19"/>
  <c r="I961" i="19"/>
  <c r="I3808" i="19"/>
  <c r="J2042" i="19"/>
  <c r="I359" i="19"/>
  <c r="J4582" i="19"/>
  <c r="I3260" i="19"/>
  <c r="J3353" i="19"/>
  <c r="I4962" i="19"/>
  <c r="I4950" i="19"/>
  <c r="I3207" i="19"/>
  <c r="J279" i="19"/>
  <c r="J1362" i="19"/>
  <c r="J980" i="19"/>
  <c r="J1785" i="19"/>
  <c r="J4263" i="19"/>
  <c r="I4310" i="19"/>
  <c r="J2039" i="19"/>
  <c r="I3653" i="19"/>
  <c r="J837" i="19"/>
  <c r="I522" i="19"/>
  <c r="I3506" i="19"/>
  <c r="J3435" i="19"/>
  <c r="J3056" i="19"/>
  <c r="I2735" i="19"/>
  <c r="I3718" i="19"/>
  <c r="J443" i="19"/>
  <c r="J3343" i="19"/>
  <c r="J1833" i="19"/>
  <c r="J1232" i="19"/>
  <c r="I5095" i="19"/>
  <c r="I3174" i="19"/>
  <c r="J2896" i="19"/>
  <c r="J294" i="19"/>
  <c r="I1151" i="19"/>
  <c r="I2712" i="19"/>
  <c r="I1218" i="19"/>
  <c r="J4214" i="19"/>
  <c r="J3405" i="19"/>
  <c r="J3516" i="19"/>
  <c r="I1567" i="19"/>
  <c r="I566" i="19"/>
  <c r="J2721" i="19"/>
  <c r="I4934" i="19"/>
  <c r="I1143" i="19"/>
  <c r="I2038" i="19"/>
  <c r="I277" i="19"/>
  <c r="I2844" i="19"/>
  <c r="J3195" i="19"/>
  <c r="I1748" i="19"/>
  <c r="J841" i="19"/>
  <c r="I3382" i="19"/>
  <c r="I2449" i="19"/>
  <c r="J4860" i="19"/>
  <c r="I2526" i="19"/>
  <c r="I3462" i="19"/>
  <c r="J1634" i="19"/>
  <c r="I845" i="19"/>
  <c r="I4833" i="19"/>
  <c r="J725" i="19"/>
  <c r="J4002" i="19"/>
  <c r="J4762" i="19"/>
  <c r="J4404" i="19"/>
  <c r="I4819" i="19"/>
  <c r="J2415" i="19"/>
  <c r="J1237" i="19"/>
  <c r="I324" i="19"/>
  <c r="I5042" i="19"/>
  <c r="J3231" i="19"/>
  <c r="I1969" i="19"/>
  <c r="J1769" i="19"/>
  <c r="J424" i="19"/>
  <c r="I3742" i="19"/>
  <c r="J3486" i="19"/>
  <c r="J2942" i="19"/>
  <c r="I4018" i="19"/>
  <c r="I1898" i="19"/>
  <c r="J996" i="19"/>
  <c r="J2308" i="19"/>
  <c r="J3042" i="19"/>
  <c r="J1145" i="19"/>
  <c r="J3411" i="19"/>
  <c r="J774" i="19"/>
  <c r="I307" i="19"/>
  <c r="J796" i="19"/>
  <c r="I15" i="19"/>
  <c r="J1305" i="19"/>
  <c r="I3028" i="19"/>
  <c r="J1534" i="19"/>
  <c r="J36" i="19"/>
  <c r="I4826" i="19"/>
  <c r="J2643" i="19"/>
  <c r="J5034" i="19"/>
  <c r="J4323" i="19"/>
  <c r="J1690" i="19"/>
  <c r="J140" i="19"/>
  <c r="J138" i="19"/>
  <c r="I41" i="19"/>
  <c r="I1368" i="19"/>
  <c r="I226" i="19"/>
  <c r="J3617" i="19"/>
  <c r="I2784" i="19"/>
  <c r="J3462" i="19"/>
  <c r="J3722" i="19"/>
  <c r="J2094" i="19"/>
  <c r="J1611" i="19"/>
  <c r="I2477" i="19"/>
  <c r="I2239" i="19"/>
  <c r="J2365" i="19"/>
  <c r="I4019" i="19"/>
  <c r="J3303" i="19"/>
  <c r="I2847" i="19"/>
  <c r="I4720" i="19"/>
  <c r="I4747" i="19"/>
  <c r="I2135" i="19"/>
  <c r="I4844" i="19"/>
  <c r="I3863" i="19"/>
  <c r="I2492" i="19"/>
  <c r="I746" i="19"/>
  <c r="I1560" i="19"/>
  <c r="J3921" i="19"/>
  <c r="J2840" i="19"/>
  <c r="J4378" i="19"/>
  <c r="I4055" i="19"/>
  <c r="I2493" i="19"/>
  <c r="J802" i="19"/>
  <c r="J3998" i="19"/>
  <c r="I4250" i="19"/>
  <c r="I2075" i="19"/>
  <c r="J963" i="19"/>
  <c r="I854" i="19"/>
  <c r="I3206" i="19"/>
  <c r="J1137" i="19"/>
  <c r="J2464" i="19"/>
  <c r="I2769" i="19"/>
  <c r="J1053" i="19"/>
  <c r="I2999" i="19"/>
  <c r="J4885" i="19"/>
  <c r="J387" i="19"/>
  <c r="J4362" i="19"/>
  <c r="I2437" i="19"/>
  <c r="J2491" i="19"/>
  <c r="I2148" i="19"/>
  <c r="I4646" i="19"/>
  <c r="J3590" i="19"/>
  <c r="I4788" i="19"/>
  <c r="J1967" i="19"/>
  <c r="I3001" i="19"/>
  <c r="J4767" i="19"/>
  <c r="I2356" i="19"/>
  <c r="I1103" i="19"/>
  <c r="I1681" i="19"/>
  <c r="J760" i="19"/>
  <c r="I2008" i="19"/>
  <c r="I3316" i="19"/>
  <c r="I3106" i="19"/>
  <c r="I3613" i="19"/>
  <c r="J1207" i="19"/>
  <c r="J3649" i="19"/>
  <c r="J4531" i="19"/>
  <c r="J3520" i="19"/>
  <c r="J585" i="19"/>
  <c r="J5097" i="19"/>
  <c r="I1281" i="19"/>
  <c r="J2797" i="19"/>
  <c r="J1352" i="19"/>
  <c r="I455" i="19"/>
  <c r="I4868" i="19"/>
  <c r="J2662" i="19"/>
  <c r="I1830" i="19"/>
  <c r="J2080" i="19"/>
  <c r="I2441" i="19"/>
  <c r="J4814" i="19"/>
  <c r="J1817" i="19"/>
  <c r="I51" i="19"/>
  <c r="J230" i="19"/>
  <c r="J2577" i="19"/>
  <c r="J3888" i="19"/>
  <c r="I821" i="19"/>
  <c r="J2334" i="19"/>
  <c r="J846" i="19"/>
  <c r="I1653" i="19"/>
  <c r="I914" i="19"/>
  <c r="J4957" i="19"/>
  <c r="J4752" i="19"/>
  <c r="I956" i="19"/>
  <c r="I3464" i="19"/>
  <c r="I650" i="19"/>
  <c r="I2023" i="19"/>
  <c r="I3894" i="19"/>
  <c r="J3781" i="19"/>
  <c r="I3410" i="19"/>
  <c r="J2173" i="19"/>
  <c r="J4454" i="19"/>
  <c r="I4642" i="19"/>
  <c r="J2509" i="19"/>
  <c r="J948" i="19"/>
  <c r="I4539" i="19"/>
  <c r="I3365" i="19"/>
  <c r="I4776" i="19"/>
  <c r="I2635" i="19"/>
  <c r="J4497" i="19"/>
  <c r="J3599" i="19"/>
  <c r="J121" i="19"/>
  <c r="I4283" i="19"/>
  <c r="I3811" i="19"/>
  <c r="I4540" i="19"/>
  <c r="J2612" i="19"/>
  <c r="I4048" i="19"/>
  <c r="I2894" i="19"/>
  <c r="J2707" i="19"/>
  <c r="I3680" i="19"/>
  <c r="I4129" i="19"/>
  <c r="I2994" i="19"/>
  <c r="J3038" i="19"/>
  <c r="I2215" i="19"/>
  <c r="J4700" i="19"/>
  <c r="J3151" i="19"/>
  <c r="J1136" i="19"/>
  <c r="I2324" i="19"/>
  <c r="I631" i="19"/>
  <c r="J4119" i="19"/>
  <c r="I2407" i="19"/>
  <c r="I3619" i="19"/>
  <c r="I360" i="19"/>
  <c r="I4593" i="19"/>
  <c r="J4665" i="19"/>
  <c r="I4791" i="19"/>
  <c r="I1002" i="19"/>
  <c r="J627" i="19"/>
  <c r="J27" i="19"/>
  <c r="J786" i="19"/>
  <c r="I5032" i="19"/>
  <c r="J1567" i="19"/>
  <c r="J2388" i="19"/>
  <c r="J4944" i="19"/>
  <c r="I4606" i="19"/>
  <c r="J1401" i="19"/>
  <c r="I1906" i="19"/>
  <c r="J1040" i="19"/>
  <c r="J509" i="19"/>
  <c r="J2471" i="19"/>
  <c r="I3895" i="19"/>
  <c r="J353" i="19"/>
  <c r="I2217" i="19"/>
  <c r="I4525" i="19"/>
  <c r="J548" i="19"/>
  <c r="J4187" i="19"/>
  <c r="I5027" i="19"/>
  <c r="J4532" i="19"/>
  <c r="J3983" i="19"/>
  <c r="J4512" i="19"/>
  <c r="I217" i="19"/>
  <c r="J4234" i="19"/>
  <c r="J363" i="19"/>
  <c r="I3367" i="19"/>
  <c r="I3210" i="19"/>
  <c r="J2867" i="19"/>
  <c r="I1469" i="19"/>
  <c r="J3297" i="19"/>
  <c r="I1666" i="19"/>
  <c r="I2280" i="19"/>
  <c r="I3447" i="19"/>
  <c r="I555" i="19"/>
  <c r="I3618" i="19"/>
  <c r="J2974" i="19"/>
  <c r="I3113" i="19"/>
  <c r="I3803" i="19"/>
  <c r="I511" i="19"/>
  <c r="I3051" i="19"/>
  <c r="J360" i="19"/>
  <c r="I2176" i="19"/>
  <c r="J3869" i="19"/>
  <c r="I3620" i="19"/>
  <c r="J942" i="19"/>
  <c r="I4623" i="19"/>
  <c r="I1328" i="19"/>
  <c r="J1082" i="19"/>
  <c r="J3022" i="19"/>
  <c r="I1668" i="19"/>
  <c r="I1620" i="19"/>
  <c r="J1212" i="19"/>
  <c r="I3151" i="19"/>
  <c r="J1030" i="19"/>
  <c r="J1587" i="19"/>
  <c r="I3694" i="19"/>
  <c r="J1299" i="19"/>
  <c r="I1524" i="19"/>
  <c r="I3936" i="19"/>
  <c r="J476" i="19"/>
  <c r="I1983" i="19"/>
  <c r="J4809" i="19"/>
  <c r="I5003" i="19"/>
  <c r="I1824" i="19"/>
  <c r="J3534" i="19"/>
  <c r="J139" i="19"/>
  <c r="I3078" i="19"/>
  <c r="I1498" i="19"/>
  <c r="I3081" i="19"/>
  <c r="I199" i="19"/>
  <c r="I737" i="19"/>
  <c r="I451" i="19"/>
  <c r="I1282" i="19"/>
  <c r="I1365" i="19"/>
  <c r="J35" i="19"/>
  <c r="I4549" i="19"/>
  <c r="I832" i="19"/>
  <c r="I625" i="19"/>
  <c r="I87" i="19"/>
  <c r="J250" i="19"/>
  <c r="J3401" i="19"/>
  <c r="J4200" i="19"/>
  <c r="J899" i="19"/>
  <c r="J3237" i="19"/>
  <c r="J4669" i="19"/>
  <c r="I4311" i="19"/>
  <c r="I4163" i="19"/>
  <c r="J2530" i="19"/>
  <c r="I3509" i="19"/>
  <c r="J611" i="19"/>
  <c r="J4196" i="19"/>
  <c r="J4485" i="19"/>
  <c r="J323" i="19"/>
  <c r="I2826" i="19"/>
  <c r="J4150" i="19"/>
  <c r="J4972" i="19"/>
  <c r="I1639" i="19"/>
  <c r="J4456" i="19"/>
  <c r="I1787" i="19"/>
  <c r="I713" i="19"/>
  <c r="I2645" i="19"/>
  <c r="J4218" i="19"/>
  <c r="I2390" i="19"/>
  <c r="I4731" i="19"/>
  <c r="I5060" i="19"/>
  <c r="J4314" i="19"/>
  <c r="J614" i="19"/>
  <c r="J331" i="19"/>
  <c r="I3390" i="19"/>
  <c r="I3777" i="19"/>
  <c r="J4732" i="19"/>
  <c r="J464" i="19"/>
  <c r="I4820" i="19"/>
  <c r="J3791" i="19"/>
  <c r="J1855" i="19"/>
  <c r="J3594" i="19"/>
  <c r="I2512" i="19"/>
  <c r="I4184" i="19"/>
  <c r="I349" i="19"/>
  <c r="I4188" i="19"/>
  <c r="J710" i="19"/>
  <c r="I1456" i="19"/>
  <c r="J275" i="19"/>
  <c r="I3005" i="19"/>
  <c r="I2616" i="19"/>
  <c r="J2401" i="19"/>
  <c r="I3523" i="19"/>
  <c r="I3586" i="19"/>
  <c r="J2798" i="19"/>
  <c r="J454" i="19"/>
  <c r="I4272" i="19"/>
  <c r="J985" i="19"/>
  <c r="I1936" i="19"/>
  <c r="I759" i="19"/>
  <c r="I1932" i="19"/>
  <c r="J2493" i="19"/>
  <c r="I3412" i="19"/>
  <c r="J4995" i="19"/>
  <c r="J4636" i="19"/>
  <c r="J3275" i="19"/>
  <c r="I3640" i="19"/>
  <c r="I849" i="19"/>
  <c r="J1649" i="19"/>
  <c r="I1528" i="19"/>
  <c r="J1940" i="19"/>
  <c r="I745" i="19"/>
  <c r="J3979" i="19"/>
  <c r="J2064" i="19"/>
  <c r="I2605" i="19"/>
  <c r="J919" i="19"/>
  <c r="J4442" i="19"/>
  <c r="J393" i="19"/>
  <c r="J4768" i="19"/>
  <c r="I2872" i="19"/>
  <c r="J1296" i="19"/>
  <c r="I1826" i="19"/>
  <c r="I3577" i="19"/>
  <c r="J4876" i="19"/>
  <c r="I3931" i="19"/>
  <c r="J1454" i="19"/>
  <c r="J4305" i="19"/>
  <c r="I4558" i="19"/>
  <c r="J3942" i="19"/>
  <c r="I4705" i="19"/>
  <c r="J2441" i="19"/>
  <c r="J2693" i="19"/>
  <c r="I762" i="19"/>
  <c r="I3846" i="19"/>
  <c r="J2421" i="19"/>
  <c r="J3742" i="19"/>
  <c r="I5019" i="19"/>
  <c r="J3142" i="19"/>
  <c r="I1466" i="19"/>
  <c r="J4489" i="19"/>
  <c r="J3317" i="19"/>
  <c r="J2573" i="19"/>
  <c r="I4474" i="19"/>
  <c r="J2734" i="19"/>
  <c r="I1320" i="19"/>
  <c r="J4522" i="19"/>
  <c r="I4889" i="19"/>
  <c r="I5073" i="19"/>
  <c r="I3625" i="19"/>
  <c r="I2816" i="19"/>
  <c r="J3440" i="19"/>
  <c r="J619" i="19"/>
  <c r="J2333" i="19"/>
  <c r="J1422" i="19"/>
  <c r="I1962" i="19"/>
  <c r="J501" i="19"/>
  <c r="J4728" i="19"/>
  <c r="I4614" i="19"/>
  <c r="I3674" i="19"/>
  <c r="J4041" i="19"/>
  <c r="I4277" i="19"/>
  <c r="J4141" i="19"/>
  <c r="I4198" i="19"/>
  <c r="I1576" i="19"/>
  <c r="I641" i="19"/>
  <c r="J3115" i="19"/>
  <c r="J2500" i="19"/>
  <c r="J804" i="19"/>
  <c r="I2289" i="19"/>
  <c r="I4607" i="19"/>
  <c r="J4661" i="19"/>
  <c r="I2741" i="19"/>
  <c r="I3138" i="19"/>
  <c r="I1459" i="19"/>
  <c r="J4579" i="19"/>
  <c r="J3349" i="19"/>
  <c r="J1020" i="19"/>
  <c r="I1926" i="19"/>
  <c r="I1228" i="19"/>
  <c r="J101" i="19"/>
  <c r="J1565" i="19"/>
  <c r="I2387" i="19"/>
  <c r="J2083" i="19"/>
  <c r="J4449" i="19"/>
  <c r="I14" i="19"/>
  <c r="J2543" i="19"/>
  <c r="I1426" i="19"/>
  <c r="J252" i="19"/>
  <c r="I1422" i="19"/>
  <c r="J4918" i="19"/>
  <c r="I1081" i="19"/>
  <c r="J2112" i="19"/>
  <c r="J770" i="19"/>
  <c r="I137" i="19"/>
  <c r="I2351" i="19"/>
  <c r="J4210" i="19"/>
  <c r="J3395" i="19"/>
  <c r="I1167" i="19"/>
  <c r="I2747" i="19"/>
  <c r="I88" i="19"/>
  <c r="I209" i="19"/>
  <c r="I2196" i="19"/>
  <c r="J3843" i="19"/>
  <c r="I1840" i="19"/>
  <c r="I1497" i="19"/>
  <c r="J2219" i="19"/>
  <c r="I1596" i="19"/>
  <c r="J3879" i="19"/>
  <c r="I495" i="19"/>
  <c r="J947" i="19"/>
  <c r="I1137" i="19"/>
  <c r="J3281" i="19"/>
  <c r="J4715" i="19"/>
  <c r="J4629" i="19"/>
  <c r="I2732" i="19"/>
  <c r="J128" i="19"/>
  <c r="J187" i="19"/>
  <c r="J1122" i="19"/>
  <c r="I2641" i="19"/>
  <c r="I4215" i="19"/>
  <c r="I1079" i="19"/>
  <c r="I2787" i="19"/>
  <c r="J3216" i="19"/>
  <c r="J3510" i="19"/>
  <c r="J5067" i="19"/>
  <c r="J3068" i="19"/>
  <c r="I4637" i="19"/>
  <c r="J1640" i="19"/>
  <c r="I4541" i="19"/>
  <c r="I4691" i="19"/>
  <c r="J2847" i="19"/>
  <c r="J3589" i="19"/>
  <c r="I947" i="19"/>
  <c r="J1293" i="19"/>
  <c r="I3281" i="19"/>
  <c r="I3063" i="19"/>
  <c r="I3565" i="19"/>
  <c r="I1060" i="19"/>
  <c r="I2027" i="19"/>
  <c r="J2736" i="19"/>
  <c r="J277" i="19"/>
  <c r="J2997" i="19"/>
  <c r="I1481" i="19"/>
  <c r="J4074" i="19"/>
  <c r="I2320" i="19"/>
  <c r="I252" i="19"/>
  <c r="J305" i="19"/>
  <c r="I4088" i="19"/>
  <c r="J1426" i="19"/>
  <c r="I3310" i="19"/>
  <c r="I4032" i="19"/>
  <c r="J2558" i="19"/>
  <c r="J4817" i="19"/>
  <c r="I3950" i="19"/>
  <c r="I1223" i="19"/>
  <c r="J4830" i="19"/>
  <c r="I915" i="19"/>
  <c r="I3353" i="19"/>
  <c r="I565" i="19"/>
  <c r="I4799" i="19"/>
  <c r="I1719" i="19"/>
  <c r="I4853" i="19"/>
  <c r="I404" i="19"/>
  <c r="I3261" i="19"/>
  <c r="J3566" i="19"/>
  <c r="J3640" i="19"/>
  <c r="J2104" i="19"/>
  <c r="I1553" i="19"/>
  <c r="I3368" i="19"/>
  <c r="I1636" i="19"/>
  <c r="J2852" i="19"/>
  <c r="I1206" i="19"/>
  <c r="J4321" i="19"/>
  <c r="J2828" i="19"/>
  <c r="I1997" i="19"/>
  <c r="J1185" i="19"/>
  <c r="I1288" i="19"/>
  <c r="J4541" i="19"/>
  <c r="I1490" i="19"/>
  <c r="J2561" i="19"/>
  <c r="J730" i="19"/>
  <c r="J2126" i="19"/>
  <c r="I5097" i="19"/>
  <c r="J1591" i="19"/>
  <c r="I4598" i="19"/>
  <c r="I2615" i="19"/>
  <c r="I4509" i="19"/>
  <c r="I4741" i="19"/>
  <c r="I1605" i="19"/>
  <c r="J4702" i="19"/>
  <c r="J1849" i="19"/>
  <c r="J3760" i="19"/>
  <c r="J5036" i="19"/>
  <c r="I1961" i="19"/>
  <c r="J1509" i="19"/>
  <c r="J5064" i="19"/>
  <c r="I4810" i="19"/>
  <c r="I1458" i="19"/>
  <c r="J1627" i="19"/>
  <c r="I959" i="19"/>
  <c r="I2445" i="19"/>
  <c r="J267" i="19"/>
  <c r="I1324" i="19"/>
  <c r="I387" i="19"/>
  <c r="I4857" i="19"/>
  <c r="I182" i="19"/>
  <c r="I4227" i="19"/>
  <c r="J4744" i="19"/>
  <c r="I2030" i="19"/>
  <c r="I4030" i="19"/>
  <c r="I2515" i="19"/>
  <c r="I5046" i="19"/>
  <c r="I905" i="19"/>
  <c r="I4713" i="19"/>
  <c r="I3711" i="19"/>
  <c r="J4955" i="19"/>
  <c r="I757" i="19"/>
  <c r="J2169" i="19"/>
  <c r="I4036" i="19"/>
  <c r="J3679" i="19"/>
  <c r="I2978" i="19"/>
  <c r="J4823" i="19"/>
  <c r="J2448" i="19"/>
  <c r="I3948" i="19"/>
  <c r="J1717" i="19"/>
  <c r="J4455" i="19"/>
  <c r="J3436" i="19"/>
  <c r="I1928" i="19"/>
  <c r="J198" i="19"/>
  <c r="I2789" i="19"/>
  <c r="I2949" i="19"/>
  <c r="J1186" i="19"/>
  <c r="I2032" i="19"/>
  <c r="I47" i="19"/>
  <c r="I1635" i="19"/>
  <c r="I2083" i="19"/>
  <c r="I3420" i="19"/>
  <c r="J3977" i="19"/>
  <c r="I4949" i="19"/>
  <c r="J2943" i="19"/>
  <c r="I3923" i="19"/>
  <c r="J915" i="19"/>
  <c r="J1779" i="19"/>
  <c r="I850" i="19"/>
  <c r="J4855" i="19"/>
  <c r="I814" i="19"/>
  <c r="J5062" i="19"/>
  <c r="I1430" i="19"/>
  <c r="J4851" i="19"/>
  <c r="J3452" i="19"/>
  <c r="J3575" i="19"/>
  <c r="J2739" i="19"/>
  <c r="I3203" i="19"/>
  <c r="J2569" i="19"/>
  <c r="I2444" i="19"/>
  <c r="J5003" i="19"/>
  <c r="I444" i="19"/>
  <c r="J4712" i="19"/>
  <c r="J3389" i="19"/>
  <c r="J4838" i="19"/>
  <c r="J1117" i="19"/>
  <c r="J605" i="19"/>
  <c r="I104" i="19"/>
  <c r="I3828" i="19"/>
  <c r="J4057" i="19"/>
  <c r="J1297" i="19"/>
  <c r="J4845" i="19"/>
  <c r="I735" i="19"/>
  <c r="I3935" i="19"/>
  <c r="I134" i="19"/>
  <c r="I478" i="19"/>
  <c r="I1435" i="19"/>
  <c r="I2040" i="19"/>
  <c r="J3093" i="19"/>
  <c r="J4977" i="19"/>
  <c r="I2400" i="19"/>
  <c r="I467" i="19"/>
  <c r="J1816" i="19"/>
  <c r="I3635" i="19"/>
  <c r="J988" i="19"/>
  <c r="J4846" i="19"/>
  <c r="I719" i="19"/>
  <c r="J272" i="19"/>
  <c r="I244" i="19"/>
  <c r="J1342" i="19"/>
  <c r="J4072" i="19"/>
  <c r="I2127" i="19"/>
  <c r="I1731" i="19"/>
  <c r="J3047" i="19"/>
  <c r="J636" i="19"/>
  <c r="J2259" i="19"/>
  <c r="I3052" i="19"/>
  <c r="I3356" i="19"/>
  <c r="J4384" i="19"/>
  <c r="I186" i="19"/>
  <c r="I3119" i="19"/>
  <c r="I3189" i="19"/>
  <c r="J554" i="19"/>
  <c r="I568" i="19"/>
  <c r="J3347" i="19"/>
  <c r="I518" i="19"/>
  <c r="J4376" i="19"/>
  <c r="I937" i="19"/>
  <c r="I2202" i="19"/>
  <c r="I3691" i="19"/>
  <c r="I1377" i="19"/>
  <c r="I152" i="19"/>
  <c r="I5050" i="19"/>
  <c r="I4893" i="19"/>
  <c r="J1047" i="19"/>
  <c r="I610" i="19"/>
  <c r="I3391" i="19"/>
  <c r="I5044" i="19"/>
  <c r="J2631" i="19"/>
  <c r="J3470" i="19"/>
  <c r="J4006" i="19"/>
  <c r="J539" i="19"/>
  <c r="J2699" i="19"/>
  <c r="I4670" i="19"/>
  <c r="J2461" i="19"/>
  <c r="I2007" i="19"/>
  <c r="I2354" i="19"/>
  <c r="I3517" i="19"/>
  <c r="J182" i="19"/>
  <c r="I4775" i="19"/>
  <c r="I2019" i="19"/>
  <c r="I1838" i="19"/>
  <c r="I475" i="19"/>
  <c r="I4755" i="19"/>
  <c r="J3414" i="19"/>
  <c r="I573" i="19"/>
  <c r="I3240" i="19"/>
  <c r="I3552" i="19"/>
  <c r="J5037" i="19"/>
  <c r="J4383" i="19"/>
  <c r="I3839" i="19"/>
  <c r="I1557" i="19"/>
  <c r="I4498" i="19"/>
  <c r="I1346" i="19"/>
  <c r="J4761" i="19"/>
  <c r="I648" i="19"/>
  <c r="J2344" i="19"/>
  <c r="I4062" i="19"/>
  <c r="J3842" i="19"/>
  <c r="I567" i="19"/>
  <c r="J2373" i="19"/>
  <c r="I1033" i="19"/>
  <c r="J2780" i="19"/>
  <c r="J3168" i="19"/>
  <c r="J3949" i="19"/>
  <c r="J1683" i="19"/>
  <c r="J4268" i="19"/>
  <c r="I1918" i="19"/>
  <c r="I3257" i="19"/>
  <c r="I4863" i="19"/>
  <c r="J1368" i="19"/>
  <c r="J3995" i="19"/>
  <c r="I1811" i="19"/>
  <c r="I1607" i="19"/>
  <c r="I2859" i="19"/>
  <c r="I1264" i="19"/>
  <c r="I3893" i="19"/>
  <c r="I425" i="19"/>
  <c r="J2003" i="19"/>
  <c r="I3847" i="19"/>
  <c r="J930" i="19"/>
  <c r="J3137" i="19"/>
  <c r="J3728" i="19"/>
  <c r="I2363" i="19"/>
  <c r="I3044" i="19"/>
  <c r="I2577" i="19"/>
  <c r="J3301" i="19"/>
  <c r="I3758" i="19"/>
  <c r="J4048" i="19"/>
  <c r="J1471" i="19"/>
  <c r="J166" i="19"/>
  <c r="J159" i="19"/>
  <c r="J3025" i="19"/>
  <c r="I4449" i="19"/>
  <c r="I2224" i="19"/>
  <c r="J5038" i="19"/>
  <c r="J1885" i="19"/>
  <c r="J2785" i="19"/>
  <c r="I1751" i="19"/>
  <c r="J639" i="19"/>
  <c r="I5029" i="19"/>
  <c r="J2581" i="19"/>
  <c r="I1578" i="19"/>
  <c r="J2438" i="19"/>
  <c r="I2106" i="19"/>
  <c r="J2437" i="19"/>
  <c r="J3868" i="19"/>
  <c r="I1551" i="19"/>
  <c r="J2921" i="19"/>
  <c r="J2015" i="19"/>
  <c r="I3716" i="19"/>
  <c r="J737" i="19"/>
  <c r="I2968" i="19"/>
  <c r="I2117" i="19"/>
  <c r="J4502" i="19"/>
  <c r="I970" i="19"/>
  <c r="J1521" i="19"/>
  <c r="J2058" i="19"/>
  <c r="J68" i="19"/>
  <c r="I3143" i="19"/>
  <c r="J692" i="19"/>
  <c r="J3898" i="19"/>
  <c r="J1626" i="19"/>
  <c r="J1029" i="19"/>
  <c r="J3092" i="19"/>
  <c r="J4574" i="19"/>
  <c r="I1142" i="19"/>
  <c r="J4371" i="19"/>
  <c r="I3434" i="19"/>
  <c r="J941" i="19"/>
  <c r="J4606" i="19"/>
  <c r="I2090" i="19"/>
  <c r="J3765" i="19"/>
  <c r="I4187" i="19"/>
  <c r="J3013" i="19"/>
  <c r="J965" i="19"/>
  <c r="J2560" i="19"/>
  <c r="J3087" i="19"/>
  <c r="J4481" i="19"/>
  <c r="J2966" i="19"/>
  <c r="J1959" i="19"/>
  <c r="I2376" i="19"/>
  <c r="I2677" i="19"/>
  <c r="J2285" i="19"/>
  <c r="I2688" i="19"/>
  <c r="J5092" i="19"/>
  <c r="I2517" i="19"/>
  <c r="I1948" i="19"/>
  <c r="J5061" i="19"/>
  <c r="I1943" i="19"/>
  <c r="J1392" i="19"/>
  <c r="I4123" i="19"/>
  <c r="J4031" i="19"/>
  <c r="I2157" i="19"/>
  <c r="J2407" i="19"/>
  <c r="J4255" i="19"/>
  <c r="I4372" i="19"/>
  <c r="I4428" i="19"/>
  <c r="J2091" i="19"/>
  <c r="I80" i="19"/>
  <c r="I3497" i="19"/>
  <c r="I2618" i="19"/>
  <c r="I2370" i="19"/>
  <c r="J3683" i="19"/>
  <c r="I1317" i="19"/>
  <c r="I196" i="19"/>
  <c r="J4079" i="19"/>
  <c r="J830" i="19"/>
  <c r="J1838" i="19"/>
  <c r="J2433" i="19"/>
  <c r="J3608" i="19"/>
  <c r="J2038" i="19"/>
  <c r="I2673" i="19"/>
  <c r="I2969" i="19"/>
  <c r="J4566" i="19"/>
  <c r="I3088" i="19"/>
  <c r="J2329" i="19"/>
  <c r="J3339" i="19"/>
  <c r="J4395" i="19"/>
  <c r="I3475" i="19"/>
  <c r="J3476" i="19"/>
  <c r="J565" i="19"/>
  <c r="I1405" i="19"/>
  <c r="J1902" i="19"/>
  <c r="I4011" i="19"/>
  <c r="J1602" i="19"/>
  <c r="I676" i="19"/>
  <c r="J4833" i="19"/>
  <c r="J2205" i="19"/>
  <c r="I2991" i="19"/>
  <c r="J3785" i="19"/>
  <c r="I4305" i="19"/>
  <c r="J2367" i="19"/>
  <c r="I686" i="19"/>
  <c r="I739" i="19"/>
  <c r="I4148" i="19"/>
  <c r="J4129" i="19"/>
  <c r="I3926" i="19"/>
  <c r="I2964" i="19"/>
  <c r="I3924" i="19"/>
  <c r="I1872" i="19"/>
  <c r="I614" i="19"/>
  <c r="I2522" i="19"/>
  <c r="J4886" i="19"/>
  <c r="J2754" i="19"/>
  <c r="J1665" i="19"/>
  <c r="J3641" i="19"/>
  <c r="I408" i="19"/>
  <c r="I4684" i="19"/>
  <c r="J1177" i="19"/>
  <c r="J2644" i="19"/>
  <c r="I3922" i="19"/>
  <c r="J3008" i="19"/>
  <c r="J276" i="19"/>
  <c r="J2340" i="19"/>
  <c r="J3164" i="19"/>
  <c r="I123" i="19"/>
  <c r="J1939" i="19"/>
  <c r="J4544" i="19"/>
  <c r="I1862" i="19"/>
  <c r="I3155" i="19"/>
  <c r="J1168" i="19"/>
  <c r="J460" i="19"/>
  <c r="I5031" i="19"/>
  <c r="I1170" i="19"/>
  <c r="I1266" i="19"/>
  <c r="J133" i="19"/>
  <c r="I2119" i="19"/>
  <c r="I2147" i="19"/>
  <c r="J2635" i="19"/>
  <c r="J1432" i="19"/>
  <c r="J3763" i="19"/>
  <c r="I689" i="19"/>
  <c r="J645" i="19"/>
  <c r="I2727" i="19"/>
  <c r="J4472" i="19"/>
  <c r="I4400" i="19"/>
  <c r="I3013" i="19"/>
  <c r="I3986" i="19"/>
  <c r="J535" i="19"/>
  <c r="I2233" i="19"/>
  <c r="I1614" i="19"/>
  <c r="I1393" i="19"/>
  <c r="J1755" i="19"/>
  <c r="I4656" i="19"/>
  <c r="I3627" i="19"/>
  <c r="I2802" i="19"/>
  <c r="I3437" i="19"/>
  <c r="J4030" i="19"/>
  <c r="I3920" i="19"/>
  <c r="J1610" i="19"/>
  <c r="I2806" i="19"/>
  <c r="I4860" i="19"/>
  <c r="I697" i="19"/>
  <c r="I3015" i="19"/>
  <c r="J4769" i="19"/>
  <c r="I1836" i="19"/>
  <c r="J2857" i="19"/>
  <c r="J4020" i="19"/>
  <c r="J1019" i="19"/>
  <c r="I502" i="19"/>
  <c r="J3387" i="19"/>
  <c r="J4932" i="19"/>
  <c r="I4622" i="19"/>
  <c r="J1243" i="19"/>
  <c r="J3315" i="19"/>
  <c r="I1117" i="19"/>
  <c r="I4678" i="19"/>
  <c r="I823" i="19"/>
  <c r="J2149" i="19"/>
  <c r="J3880" i="19"/>
  <c r="I250" i="19"/>
  <c r="J3262" i="19"/>
  <c r="J896" i="19"/>
  <c r="I4391" i="19"/>
  <c r="J3918" i="19"/>
  <c r="J2982" i="19"/>
  <c r="J4588" i="19"/>
  <c r="I1399" i="19"/>
  <c r="I2486" i="19"/>
  <c r="I1411" i="19"/>
  <c r="I3429" i="19"/>
  <c r="J4983" i="19"/>
  <c r="I2993" i="19"/>
  <c r="J1844" i="19"/>
  <c r="I634" i="19"/>
  <c r="I4527" i="19"/>
  <c r="J1276" i="19"/>
  <c r="J838" i="19"/>
  <c r="J2260" i="19"/>
  <c r="I190" i="19"/>
  <c r="I3009" i="19"/>
  <c r="J2265" i="19"/>
  <c r="J1204" i="19"/>
  <c r="J3523" i="19"/>
  <c r="I2307" i="19"/>
  <c r="J592" i="19"/>
  <c r="J361" i="19"/>
  <c r="I2114" i="19"/>
  <c r="J1805" i="19"/>
  <c r="J3809" i="19"/>
  <c r="I2928" i="19"/>
  <c r="I1308" i="19"/>
  <c r="J2309" i="19"/>
  <c r="J2771" i="19"/>
  <c r="J4420" i="19"/>
  <c r="I1520" i="19"/>
  <c r="J4930" i="19"/>
  <c r="J2392" i="19"/>
  <c r="J3743" i="19"/>
  <c r="I578" i="19"/>
  <c r="J3705" i="19"/>
  <c r="I640" i="19"/>
  <c r="J4022" i="19"/>
  <c r="J1421" i="19"/>
  <c r="I4669" i="19"/>
  <c r="I1354" i="19"/>
  <c r="I4020" i="19"/>
  <c r="J2318" i="19"/>
  <c r="I957" i="19"/>
  <c r="J4829" i="19"/>
  <c r="J1096" i="19"/>
  <c r="J3107" i="19"/>
  <c r="I154" i="19"/>
  <c r="J3752" i="19"/>
  <c r="I293" i="19"/>
  <c r="J2811" i="19"/>
  <c r="I2421" i="19"/>
  <c r="J925" i="19"/>
  <c r="J3267" i="19"/>
  <c r="I4969" i="19"/>
  <c r="I643" i="19"/>
  <c r="J2251" i="19"/>
  <c r="J1064" i="19"/>
  <c r="I1863" i="19"/>
  <c r="J4934" i="19"/>
  <c r="J2291" i="19"/>
  <c r="I3932" i="19"/>
  <c r="J2998" i="19"/>
  <c r="J5018" i="19"/>
  <c r="I3564" i="19"/>
  <c r="J2368" i="19"/>
  <c r="I5017" i="19"/>
  <c r="J556" i="19"/>
  <c r="J1545" i="19"/>
  <c r="J1370" i="19"/>
  <c r="J1556" i="19"/>
  <c r="J3596" i="19"/>
  <c r="I526" i="19"/>
  <c r="J4530" i="19"/>
  <c r="J652" i="19"/>
  <c r="I1720" i="19"/>
  <c r="J4900" i="19"/>
  <c r="J3177" i="19"/>
  <c r="I471" i="19"/>
  <c r="J4248" i="19"/>
  <c r="J2017" i="19"/>
  <c r="I672" i="19"/>
  <c r="J1814" i="19"/>
  <c r="J974" i="19"/>
  <c r="J4971" i="19"/>
  <c r="I3061" i="19"/>
  <c r="I2506" i="19"/>
  <c r="I912" i="19"/>
  <c r="I3538" i="19"/>
  <c r="J928" i="19"/>
  <c r="I2738" i="19"/>
  <c r="J1540" i="19"/>
  <c r="I3308" i="19"/>
  <c r="I357" i="19"/>
  <c r="J1692" i="19"/>
  <c r="J5028" i="19"/>
  <c r="J2533" i="19"/>
  <c r="I2836" i="19"/>
  <c r="J3439" i="19"/>
  <c r="J4935" i="19"/>
  <c r="J415" i="19"/>
  <c r="I4736" i="19"/>
  <c r="J3824" i="19"/>
  <c r="I4196" i="19"/>
  <c r="I3501" i="19"/>
  <c r="I4279" i="19"/>
  <c r="J1753" i="19"/>
  <c r="J344" i="19"/>
  <c r="I3235" i="19"/>
  <c r="I144" i="19"/>
  <c r="I3775" i="19"/>
  <c r="I4111" i="19"/>
  <c r="J4047" i="19"/>
  <c r="J4572" i="19"/>
  <c r="J755" i="19"/>
  <c r="I4000" i="19"/>
  <c r="J3970" i="19"/>
  <c r="I4152" i="19"/>
  <c r="J2621" i="19"/>
  <c r="I1818" i="19"/>
  <c r="J5007" i="19"/>
  <c r="I1644" i="19"/>
  <c r="I4393" i="19"/>
  <c r="J1724" i="19"/>
  <c r="J1895" i="19"/>
  <c r="I2111" i="19"/>
  <c r="I3126" i="19"/>
  <c r="I2138" i="19"/>
  <c r="J4118" i="19"/>
  <c r="I4496" i="19"/>
  <c r="I2259" i="19"/>
  <c r="I2514" i="19"/>
  <c r="I731" i="19"/>
  <c r="I2792" i="19"/>
  <c r="I2910" i="19"/>
  <c r="I1162" i="19"/>
  <c r="I1316" i="19"/>
  <c r="I389" i="19"/>
  <c r="I2883" i="19"/>
  <c r="I4248" i="19"/>
  <c r="J1866" i="19"/>
  <c r="I2930" i="19"/>
  <c r="J3675" i="19"/>
  <c r="I4385" i="19"/>
  <c r="I407" i="19"/>
  <c r="I4908" i="19"/>
  <c r="J1688" i="19"/>
  <c r="I715" i="19"/>
  <c r="J4437" i="19"/>
  <c r="I5007" i="19"/>
  <c r="J2279" i="19"/>
  <c r="I3913" i="19"/>
  <c r="J4064" i="19"/>
  <c r="J2434" i="19"/>
  <c r="I218" i="19"/>
  <c r="I3892" i="19"/>
  <c r="J266" i="19"/>
  <c r="J513" i="19"/>
  <c r="I5092" i="19"/>
  <c r="I3251" i="19"/>
  <c r="J4394" i="19"/>
  <c r="I3104" i="19"/>
  <c r="J3659" i="19"/>
  <c r="I2946" i="19"/>
  <c r="J3306" i="19"/>
  <c r="J4033" i="19"/>
  <c r="J3853" i="19"/>
  <c r="I2763" i="19"/>
  <c r="I1933" i="19"/>
  <c r="J2918" i="19"/>
  <c r="I1160" i="19"/>
  <c r="I1752" i="19"/>
  <c r="J3558" i="19"/>
  <c r="J3055" i="19"/>
  <c r="J4280" i="19"/>
  <c r="J1746" i="19"/>
  <c r="I285" i="19"/>
  <c r="I2014" i="19"/>
  <c r="J3174" i="19"/>
  <c r="J1408" i="19"/>
  <c r="I1005" i="19"/>
  <c r="J2513" i="19"/>
  <c r="I2581" i="19"/>
  <c r="I3739" i="19"/>
  <c r="I3628" i="19"/>
  <c r="I376" i="19"/>
  <c r="J2475" i="19"/>
  <c r="I1802" i="19"/>
  <c r="J3513" i="19"/>
  <c r="I1227" i="19"/>
  <c r="J380" i="19"/>
  <c r="I1101" i="19"/>
  <c r="J2078" i="19"/>
  <c r="I1221" i="19"/>
  <c r="I2365" i="19"/>
  <c r="I3258" i="19"/>
  <c r="J912" i="19"/>
  <c r="I3199" i="19"/>
  <c r="J1562" i="19"/>
  <c r="J5009" i="19"/>
  <c r="I3366" i="19"/>
  <c r="J2775" i="19"/>
  <c r="J3606" i="19"/>
  <c r="J4303" i="19"/>
  <c r="I431" i="19"/>
  <c r="I2000" i="19"/>
  <c r="I3969" i="19"/>
  <c r="I4107" i="19"/>
  <c r="I4448" i="19"/>
  <c r="J4836" i="19"/>
  <c r="J333" i="19"/>
  <c r="I4624" i="19"/>
  <c r="I4334" i="19"/>
  <c r="J81" i="19"/>
  <c r="I4109" i="19"/>
  <c r="I2380" i="19"/>
  <c r="J3517" i="19"/>
  <c r="I542" i="19"/>
  <c r="I876" i="19"/>
  <c r="I4815" i="19"/>
  <c r="J4254" i="19"/>
  <c r="J3772" i="19"/>
  <c r="I488" i="19"/>
  <c r="I428" i="19"/>
  <c r="J4443" i="19"/>
  <c r="J2313" i="19"/>
  <c r="J217" i="19"/>
  <c r="I3998" i="19"/>
  <c r="I4397" i="19"/>
  <c r="J2477" i="19"/>
  <c r="J5060" i="19"/>
  <c r="J2386" i="19"/>
  <c r="J3239" i="19"/>
  <c r="J2124" i="19"/>
  <c r="I2247" i="19"/>
  <c r="I1750" i="19"/>
  <c r="I2973" i="19"/>
  <c r="J2356" i="19"/>
  <c r="I235" i="19"/>
  <c r="J2596" i="19"/>
  <c r="J2418" i="19"/>
  <c r="I2096" i="19"/>
  <c r="J563" i="19"/>
  <c r="J1531" i="19"/>
  <c r="J3618" i="19"/>
  <c r="I2087" i="19"/>
  <c r="J1108" i="19"/>
  <c r="J3171" i="19"/>
  <c r="J1582" i="19"/>
  <c r="I4162" i="19"/>
  <c r="J4219" i="19"/>
  <c r="J3989" i="19"/>
  <c r="I2010" i="19"/>
  <c r="I4827" i="19"/>
  <c r="J403" i="19"/>
  <c r="I2368" i="19"/>
  <c r="I1043" i="19"/>
  <c r="J1400" i="19"/>
  <c r="J3160" i="19"/>
  <c r="J4743" i="19"/>
  <c r="J2032" i="19"/>
  <c r="I3274" i="19"/>
  <c r="J2895" i="19"/>
  <c r="I1172" i="19"/>
  <c r="I4296" i="19"/>
  <c r="J2355" i="19"/>
  <c r="J1837" i="19"/>
  <c r="I1446" i="19"/>
  <c r="I1910" i="19"/>
  <c r="I1938" i="19"/>
  <c r="I2497" i="19"/>
  <c r="J497" i="19"/>
  <c r="J979" i="19"/>
  <c r="I2546" i="19"/>
  <c r="I3406" i="19"/>
  <c r="I749" i="19"/>
  <c r="J3569" i="19"/>
  <c r="J2980" i="19"/>
  <c r="I4207" i="19"/>
  <c r="I2536" i="19"/>
  <c r="I3510" i="19"/>
  <c r="I3751" i="19"/>
  <c r="I1642" i="19"/>
  <c r="I2821" i="19"/>
  <c r="I2655" i="19"/>
  <c r="J2215" i="19"/>
  <c r="J2096" i="19"/>
  <c r="I1996" i="19"/>
  <c r="I1539" i="19"/>
  <c r="I2524" i="19"/>
  <c r="J732" i="19"/>
  <c r="J3526" i="19"/>
  <c r="J4440" i="19"/>
  <c r="I3642" i="19"/>
  <c r="J4510" i="19"/>
  <c r="J1359" i="19"/>
  <c r="J3709" i="19"/>
  <c r="I3428" i="19"/>
  <c r="J1079" i="19"/>
  <c r="I943" i="19"/>
  <c r="I1059" i="19"/>
  <c r="I1523" i="19"/>
  <c r="I2025" i="19"/>
  <c r="J5051" i="19"/>
  <c r="I4690" i="19"/>
  <c r="J1164" i="19"/>
  <c r="J4096" i="19"/>
  <c r="J1063" i="19"/>
  <c r="J4157" i="19"/>
  <c r="J2955" i="19"/>
  <c r="I1387" i="19"/>
  <c r="J2237" i="19"/>
  <c r="I4353" i="19"/>
  <c r="I2998" i="19"/>
  <c r="J4926" i="19"/>
  <c r="J4494" i="19"/>
  <c r="I1797" i="19"/>
  <c r="I1791" i="19"/>
  <c r="J3560" i="19"/>
  <c r="I234" i="19"/>
  <c r="J2311" i="19"/>
  <c r="J3365" i="19"/>
  <c r="I4463" i="19"/>
  <c r="I3099" i="19"/>
  <c r="J2323" i="19"/>
  <c r="J3637" i="19"/>
  <c r="J654" i="19"/>
  <c r="I2343" i="19"/>
  <c r="J575" i="19"/>
  <c r="J3449" i="19"/>
  <c r="J4162" i="19"/>
  <c r="J782" i="19"/>
  <c r="J5052" i="19"/>
  <c r="I4336" i="19"/>
  <c r="I3985" i="19"/>
  <c r="I2344" i="19"/>
  <c r="I1432" i="19"/>
  <c r="I1489" i="19"/>
  <c r="I3190" i="19"/>
  <c r="I4008" i="19"/>
  <c r="I4347" i="19"/>
  <c r="I76" i="19"/>
  <c r="I1301" i="19"/>
  <c r="J1808" i="19"/>
  <c r="J4372" i="19"/>
  <c r="J1018" i="19"/>
  <c r="I2371" i="19"/>
  <c r="J1206" i="19"/>
  <c r="I3984" i="19"/>
  <c r="I3213" i="19"/>
  <c r="J957" i="19"/>
  <c r="J4734" i="19"/>
  <c r="I1153" i="19"/>
  <c r="J4363" i="19"/>
  <c r="J4683" i="19"/>
  <c r="J4779" i="19"/>
  <c r="J670" i="19"/>
  <c r="I2980" i="19"/>
  <c r="J3227" i="19"/>
  <c r="I2005" i="19"/>
  <c r="I262" i="19"/>
  <c r="J2630" i="19"/>
  <c r="I3849" i="19"/>
  <c r="J4896" i="19"/>
  <c r="I4852" i="19"/>
  <c r="I2076" i="19"/>
  <c r="I462" i="19"/>
  <c r="J2047" i="19"/>
  <c r="I2431" i="19"/>
  <c r="J4599" i="19"/>
  <c r="J4642" i="19"/>
  <c r="J3111" i="19"/>
  <c r="J2890" i="19"/>
  <c r="J4938" i="19"/>
  <c r="J1702" i="19"/>
  <c r="J3549" i="19"/>
  <c r="I4655" i="19"/>
  <c r="I4682" i="19"/>
  <c r="J4593" i="19"/>
  <c r="J191" i="19"/>
  <c r="J3533" i="19"/>
  <c r="J3557" i="19"/>
  <c r="J1192" i="19"/>
  <c r="I3645" i="19"/>
  <c r="J4515" i="19"/>
  <c r="J3413" i="19"/>
  <c r="J4380" i="19"/>
  <c r="J3506" i="19"/>
  <c r="I1855" i="19"/>
  <c r="J1393" i="19"/>
  <c r="J99" i="19"/>
  <c r="J4677" i="19"/>
  <c r="J2762" i="19"/>
  <c r="J3570" i="19"/>
  <c r="I4759" i="19"/>
  <c r="J758" i="19"/>
  <c r="J3592" i="19"/>
  <c r="J2668" i="19"/>
  <c r="I3788" i="19"/>
  <c r="I2258" i="19"/>
  <c r="J4960" i="19"/>
  <c r="J1806" i="19"/>
  <c r="J1913" i="19"/>
  <c r="I1332" i="19"/>
  <c r="J649" i="19"/>
  <c r="I1626" i="19"/>
  <c r="J1174" i="19"/>
  <c r="I3687" i="19"/>
  <c r="J1216" i="19"/>
  <c r="J439" i="19"/>
  <c r="J1046" i="19"/>
  <c r="I4561" i="19"/>
  <c r="I4481" i="19"/>
  <c r="J2740" i="19"/>
  <c r="I140" i="19"/>
  <c r="J2076" i="19"/>
  <c r="I4135" i="19"/>
  <c r="I4346" i="19"/>
  <c r="J3964" i="19"/>
  <c r="I343" i="19"/>
  <c r="J1720" i="19"/>
  <c r="I2496" i="19"/>
  <c r="J5057" i="19"/>
  <c r="J4628" i="19"/>
  <c r="I799" i="19"/>
  <c r="J2135" i="19"/>
  <c r="I3508" i="19"/>
  <c r="J1528" i="19"/>
  <c r="J4410" i="19"/>
  <c r="I2579" i="19"/>
  <c r="J3272" i="19"/>
  <c r="J688" i="19"/>
  <c r="J1843" i="19"/>
  <c r="I4592" i="19"/>
  <c r="I3294" i="19"/>
  <c r="I2043" i="19"/>
  <c r="J265" i="19"/>
  <c r="J526" i="19"/>
  <c r="J4441" i="19"/>
  <c r="I3114" i="19"/>
  <c r="I2567" i="19"/>
  <c r="I3172" i="19"/>
  <c r="I4465" i="19"/>
  <c r="J373" i="19"/>
  <c r="J2306" i="19"/>
  <c r="J3729" i="19"/>
  <c r="J4612" i="19"/>
  <c r="I185" i="19"/>
  <c r="I3048" i="19"/>
  <c r="J3615" i="19"/>
  <c r="J3794" i="19"/>
  <c r="I3086" i="19"/>
  <c r="J4277" i="19"/>
  <c r="J3900" i="19"/>
  <c r="I936" i="19"/>
  <c r="J2472" i="19"/>
  <c r="I1706" i="19"/>
  <c r="I4407" i="19"/>
  <c r="I2985" i="19"/>
  <c r="J2688" i="19"/>
  <c r="J196" i="19"/>
  <c r="J2380" i="19"/>
  <c r="I3767" i="19"/>
  <c r="J1364" i="19"/>
  <c r="J4573" i="19"/>
  <c r="J3045" i="19"/>
  <c r="J1513" i="19"/>
  <c r="J1415" i="19"/>
  <c r="J4826" i="19"/>
  <c r="I1702" i="19"/>
  <c r="I1111" i="19"/>
  <c r="J4575" i="19"/>
  <c r="J4308" i="19"/>
  <c r="I2185" i="19"/>
  <c r="J626" i="19"/>
  <c r="I3520" i="19"/>
  <c r="I417" i="19"/>
  <c r="I2385" i="19"/>
  <c r="J1970" i="19"/>
  <c r="J4060" i="19"/>
  <c r="I3269" i="19"/>
  <c r="J2911" i="19"/>
  <c r="J359" i="19"/>
  <c r="I1355" i="19"/>
  <c r="J4163" i="19"/>
  <c r="J3519" i="19"/>
  <c r="J4236" i="19"/>
  <c r="J1189" i="19"/>
  <c r="I391" i="19"/>
  <c r="I1020" i="19"/>
  <c r="J2899" i="19"/>
  <c r="J958" i="19"/>
  <c r="I2607" i="19"/>
  <c r="I1632" i="19"/>
  <c r="J1828" i="19"/>
  <c r="I4569" i="19"/>
  <c r="J1765" i="19"/>
  <c r="J441" i="19"/>
  <c r="J3109" i="19"/>
  <c r="J1554" i="19"/>
  <c r="J2252" i="19"/>
  <c r="I3590" i="19"/>
  <c r="J1749" i="19"/>
  <c r="I537" i="19"/>
  <c r="I1716" i="19"/>
  <c r="I1640" i="19"/>
  <c r="I3350" i="19"/>
  <c r="J248" i="19"/>
  <c r="I2686" i="19"/>
  <c r="J3775" i="19"/>
  <c r="I4921" i="19"/>
  <c r="I1012" i="19"/>
  <c r="J2737" i="19"/>
  <c r="I3050" i="19"/>
  <c r="I756" i="19"/>
  <c r="I171" i="19"/>
  <c r="I4960" i="19"/>
  <c r="I3820" i="19"/>
  <c r="J4026" i="19"/>
  <c r="J1823" i="19"/>
  <c r="I2346" i="19"/>
  <c r="I3023" i="19"/>
  <c r="I5011" i="19"/>
  <c r="J4346" i="19"/>
  <c r="J4025" i="19"/>
  <c r="I898" i="19"/>
  <c r="I4964" i="19"/>
  <c r="J3753" i="19"/>
  <c r="J3125" i="19"/>
  <c r="J2557" i="19"/>
  <c r="I3226" i="19"/>
  <c r="I2538" i="19"/>
  <c r="I345" i="19"/>
  <c r="I2638" i="19"/>
  <c r="J1056" i="19"/>
  <c r="J4203" i="19"/>
  <c r="I311" i="19"/>
  <c r="J3376" i="19"/>
  <c r="I2694" i="19"/>
  <c r="J32" i="19"/>
  <c r="I1331" i="19"/>
  <c r="J77" i="19"/>
  <c r="I4515" i="19"/>
  <c r="I5075" i="19"/>
  <c r="J2703" i="19"/>
  <c r="J2682" i="19"/>
  <c r="J422" i="19"/>
  <c r="J1576" i="19"/>
  <c r="J4903" i="19"/>
  <c r="J2992" i="19"/>
  <c r="J4133" i="19"/>
  <c r="I870" i="19"/>
  <c r="I1586" i="19"/>
  <c r="I3927" i="19"/>
  <c r="J800" i="19"/>
  <c r="I910" i="19"/>
  <c r="J4888" i="19"/>
  <c r="J2059" i="19"/>
  <c r="I5053" i="19"/>
  <c r="J560" i="19"/>
  <c r="I65" i="19"/>
  <c r="J3418" i="19"/>
  <c r="I1493" i="19"/>
  <c r="I3115" i="19"/>
  <c r="J3688" i="19"/>
  <c r="I232" i="19"/>
  <c r="I1384" i="19"/>
  <c r="J3039" i="19"/>
  <c r="I653" i="19"/>
  <c r="I911" i="19"/>
  <c r="J3487" i="19"/>
  <c r="J909" i="19"/>
  <c r="J4469" i="19"/>
  <c r="J2449" i="19"/>
  <c r="J4042" i="19"/>
  <c r="I1263" i="19"/>
  <c r="I5028" i="19"/>
  <c r="J741" i="19"/>
  <c r="J4513" i="19"/>
  <c r="J1884" i="19"/>
  <c r="J2540" i="19"/>
  <c r="J4422" i="19"/>
  <c r="I4263" i="19"/>
  <c r="J3323" i="19"/>
  <c r="J1217" i="19"/>
  <c r="J819" i="19"/>
  <c r="I3134" i="19"/>
  <c r="J1464" i="19"/>
  <c r="I3976" i="19"/>
  <c r="J2072" i="19"/>
  <c r="I2513" i="19"/>
  <c r="J356" i="19"/>
  <c r="J4805" i="19"/>
  <c r="I2293" i="19"/>
  <c r="I5049" i="19"/>
  <c r="J3786" i="19"/>
  <c r="I1944" i="19"/>
  <c r="J204" i="19"/>
  <c r="J2269" i="19"/>
  <c r="I206" i="19"/>
  <c r="I2115" i="19"/>
  <c r="I2478" i="19"/>
  <c r="J1149" i="19"/>
  <c r="J1993" i="19"/>
  <c r="J4952" i="19"/>
  <c r="J1413" i="19"/>
  <c r="J3270" i="19"/>
  <c r="J1104" i="19"/>
  <c r="I2501" i="19"/>
  <c r="I4789" i="19"/>
  <c r="J839" i="19"/>
  <c r="I4689" i="19"/>
  <c r="I969" i="19"/>
  <c r="I801" i="19"/>
  <c r="I3439" i="19"/>
  <c r="I2072" i="19"/>
  <c r="I4979" i="19"/>
  <c r="I1315" i="19"/>
  <c r="I2292" i="19"/>
  <c r="J2290" i="19"/>
  <c r="J4526" i="19"/>
  <c r="I613" i="19"/>
  <c r="I99" i="19"/>
  <c r="J3638" i="19"/>
  <c r="J4143" i="19"/>
  <c r="J3012" i="19"/>
  <c r="I1007" i="19"/>
  <c r="J3930" i="19"/>
  <c r="J4224" i="19"/>
  <c r="I173" i="19"/>
  <c r="I3665" i="19"/>
  <c r="J956" i="19"/>
  <c r="I1890" i="19"/>
  <c r="J3894" i="19"/>
  <c r="I4514" i="19"/>
  <c r="J2632" i="19"/>
  <c r="I2815" i="19"/>
  <c r="J4600" i="19"/>
  <c r="I684" i="19"/>
  <c r="I1945" i="19"/>
  <c r="I2039" i="19"/>
  <c r="I2831" i="19"/>
  <c r="I1733" i="19"/>
  <c r="J3480" i="19"/>
  <c r="I3947" i="19"/>
  <c r="I2349" i="19"/>
  <c r="I1761" i="19"/>
  <c r="I418" i="19"/>
  <c r="I2102" i="19"/>
  <c r="J2317" i="19"/>
  <c r="J4484" i="19"/>
  <c r="J3690" i="19"/>
  <c r="I37" i="19"/>
  <c r="I2786" i="19"/>
  <c r="I4564" i="19"/>
  <c r="I411" i="19"/>
  <c r="J1480" i="19"/>
  <c r="J4807" i="19"/>
  <c r="J1612" i="19"/>
  <c r="J4602" i="19"/>
  <c r="J4978" i="19"/>
  <c r="I1106" i="19"/>
  <c r="I399" i="19"/>
  <c r="J3091" i="19"/>
  <c r="I367" i="19"/>
  <c r="J1069" i="19"/>
  <c r="I4049" i="19"/>
  <c r="I1832" i="19"/>
  <c r="J4915" i="19"/>
  <c r="I4663" i="19"/>
  <c r="I1565" i="19"/>
  <c r="J4350" i="19"/>
  <c r="I3243" i="19"/>
  <c r="J2863" i="19"/>
  <c r="J792" i="19"/>
  <c r="J3541" i="19"/>
  <c r="J1119" i="19"/>
  <c r="J322" i="19"/>
  <c r="J2988" i="19"/>
  <c r="J2935" i="19"/>
  <c r="I2301" i="19"/>
  <c r="J2844" i="19"/>
  <c r="I4554" i="19"/>
  <c r="I355" i="19"/>
  <c r="J2738" i="19"/>
  <c r="J3597" i="19"/>
  <c r="J3248" i="19"/>
  <c r="I4080" i="19"/>
  <c r="J1068" i="19"/>
  <c r="I3422" i="19"/>
  <c r="J2892" i="19"/>
  <c r="I4057" i="19"/>
  <c r="J3646" i="19"/>
  <c r="I3211" i="19"/>
  <c r="I2888" i="19"/>
  <c r="J4294" i="19"/>
  <c r="J1306" i="19"/>
  <c r="J158" i="19"/>
  <c r="J2128" i="19"/>
  <c r="J4947" i="19"/>
  <c r="I114" i="19"/>
  <c r="I1508" i="19"/>
  <c r="J1333" i="19"/>
  <c r="J4001" i="19"/>
  <c r="I3346" i="19"/>
  <c r="J2929" i="19"/>
  <c r="I3080" i="19"/>
  <c r="J1500" i="19"/>
  <c r="J282" i="19"/>
  <c r="I192" i="19"/>
  <c r="J4739" i="19"/>
  <c r="J3304" i="19"/>
  <c r="J4750" i="19"/>
  <c r="I4817" i="19"/>
  <c r="I782" i="19"/>
  <c r="J2940" i="19"/>
  <c r="I992" i="19"/>
  <c r="I1427" i="19"/>
  <c r="I4086" i="19"/>
  <c r="J888" i="19"/>
  <c r="J1661" i="19"/>
  <c r="I2373" i="19"/>
  <c r="J3041" i="19"/>
  <c r="I3786" i="19"/>
  <c r="I805" i="19"/>
  <c r="I1659" i="19"/>
  <c r="I763" i="19"/>
  <c r="I155" i="19"/>
  <c r="I1068" i="19"/>
  <c r="J423" i="19"/>
  <c r="I1959" i="19"/>
  <c r="I3547" i="19"/>
  <c r="J4396" i="19"/>
  <c r="J4274" i="19"/>
  <c r="I738" i="19"/>
  <c r="J3509" i="19"/>
  <c r="I202" i="19"/>
  <c r="J3812" i="19"/>
  <c r="I3704" i="19"/>
  <c r="I4497" i="19"/>
  <c r="I1732" i="19"/>
  <c r="J4571" i="19"/>
  <c r="I336" i="19"/>
  <c r="J4009" i="19"/>
  <c r="J1891" i="19"/>
  <c r="I2164" i="19"/>
  <c r="I4214" i="19"/>
  <c r="J3241" i="19"/>
  <c r="J3776" i="19"/>
  <c r="J3501" i="19"/>
  <c r="J978" i="19"/>
  <c r="I4304" i="19"/>
  <c r="J4813" i="19"/>
  <c r="I4847" i="19"/>
  <c r="J3129" i="19"/>
  <c r="I2149" i="19"/>
  <c r="J200" i="19"/>
  <c r="I2071" i="19"/>
  <c r="J604" i="19"/>
  <c r="I4939" i="19"/>
  <c r="J67" i="19"/>
  <c r="I4103" i="19"/>
  <c r="J2957" i="19"/>
  <c r="I4958" i="19"/>
  <c r="I3377" i="19"/>
  <c r="I3601" i="19"/>
  <c r="J2747" i="19"/>
  <c r="I1014" i="19"/>
  <c r="I1757" i="19"/>
  <c r="I1973" i="19"/>
  <c r="I5021" i="19"/>
  <c r="J4094" i="19"/>
  <c r="J4929" i="19"/>
  <c r="I1685" i="19"/>
  <c r="I4769" i="19"/>
  <c r="J365" i="19"/>
  <c r="J2768" i="19"/>
  <c r="J3757" i="19"/>
  <c r="I765" i="19"/>
  <c r="I2981" i="19"/>
  <c r="J85" i="19"/>
  <c r="I3918" i="19"/>
  <c r="I94" i="19"/>
  <c r="J4092" i="19"/>
  <c r="I1112" i="19"/>
  <c r="I1800" i="19"/>
  <c r="I1109" i="19"/>
  <c r="J2495" i="19"/>
  <c r="I4210" i="19"/>
  <c r="I3424" i="19"/>
  <c r="J444" i="19"/>
  <c r="J192" i="19"/>
  <c r="J3747" i="19"/>
  <c r="J366" i="19"/>
  <c r="I2428" i="19"/>
  <c r="J3580" i="19"/>
  <c r="I668" i="19"/>
  <c r="I3413" i="19"/>
  <c r="I1386" i="19"/>
  <c r="I2315" i="19"/>
  <c r="J3905" i="19"/>
  <c r="I867" i="19"/>
  <c r="J3530" i="19"/>
  <c r="J621" i="19"/>
  <c r="J3969" i="19"/>
  <c r="I2161" i="19"/>
  <c r="I3843" i="19"/>
  <c r="J2994" i="19"/>
  <c r="J2145" i="19"/>
  <c r="I2730" i="19"/>
  <c r="I1396" i="19"/>
  <c r="I901" i="19"/>
  <c r="I1372" i="19"/>
  <c r="I3384" i="19"/>
  <c r="I91" i="19"/>
  <c r="J1482" i="19"/>
  <c r="I3974" i="19"/>
  <c r="J491" i="19"/>
  <c r="J3547" i="19"/>
  <c r="J3802" i="19"/>
  <c r="I3725" i="19"/>
  <c r="I1145" i="19"/>
  <c r="J4479" i="19"/>
  <c r="I469" i="19"/>
  <c r="J2934" i="19"/>
  <c r="I1192" i="19"/>
  <c r="I3465" i="19"/>
  <c r="J2447" i="19"/>
  <c r="J1284" i="19"/>
  <c r="I534" i="19"/>
  <c r="I3381" i="19"/>
  <c r="I2681" i="19"/>
  <c r="I4199" i="19"/>
  <c r="J43" i="19"/>
  <c r="J2881" i="19"/>
  <c r="I3530" i="19"/>
  <c r="J2405" i="19"/>
  <c r="I1597" i="19"/>
  <c r="J4949" i="19"/>
  <c r="I2107" i="19"/>
  <c r="I2179" i="19"/>
  <c r="J4803" i="19"/>
  <c r="I395" i="19"/>
  <c r="I371" i="19"/>
  <c r="J1135" i="19"/>
  <c r="J2286" i="19"/>
  <c r="I2252" i="19"/>
  <c r="I2726" i="19"/>
  <c r="I4563" i="19"/>
  <c r="J723" i="19"/>
  <c r="I3265" i="19"/>
  <c r="I4002" i="19"/>
  <c r="J1910" i="19"/>
  <c r="I4547" i="19"/>
  <c r="J4431" i="19"/>
  <c r="J738" i="19"/>
  <c r="I174" i="19"/>
  <c r="I3615" i="19"/>
  <c r="I1968" i="19"/>
  <c r="I4056" i="19"/>
  <c r="J1586" i="19"/>
  <c r="I607" i="19"/>
  <c r="J2218" i="19"/>
  <c r="J1197" i="19"/>
  <c r="J553" i="19"/>
  <c r="J2268" i="19"/>
  <c r="J2651" i="19"/>
  <c r="I4468" i="19"/>
  <c r="I2490" i="19"/>
  <c r="I4931" i="19"/>
  <c r="J4854" i="19"/>
  <c r="J3279" i="19"/>
  <c r="J2815" i="19"/>
  <c r="I2951" i="19"/>
  <c r="J4138" i="19"/>
  <c r="I3444" i="19"/>
  <c r="I112" i="19"/>
  <c r="J4770" i="19"/>
  <c r="J2052" i="19"/>
  <c r="J1438" i="19"/>
  <c r="I1205" i="19"/>
  <c r="I3721" i="19"/>
  <c r="I920" i="19"/>
  <c r="I4013" i="19"/>
  <c r="I4141" i="19"/>
  <c r="J4101" i="19"/>
  <c r="J2750" i="19"/>
  <c r="J4427" i="19"/>
  <c r="J3424" i="19"/>
  <c r="I2668" i="19"/>
  <c r="I3414" i="19"/>
  <c r="J4287" i="19"/>
  <c r="I1521" i="19"/>
  <c r="I2192" i="19"/>
  <c r="I2596" i="19"/>
  <c r="I3626" i="19"/>
  <c r="J489" i="19"/>
  <c r="J4689" i="19"/>
  <c r="J1455" i="19"/>
  <c r="I4110" i="19"/>
  <c r="I644" i="19"/>
  <c r="J534" i="19"/>
  <c r="I760" i="19"/>
  <c r="J5005" i="19"/>
  <c r="J2613" i="19"/>
  <c r="I2113" i="19"/>
  <c r="J307" i="19"/>
  <c r="I4287" i="19"/>
  <c r="J3334" i="19"/>
  <c r="J4557" i="19"/>
  <c r="I2885" i="19"/>
  <c r="I4095" i="19"/>
  <c r="J485" i="19"/>
  <c r="I1445" i="19"/>
  <c r="I3455" i="19"/>
  <c r="J2999" i="19"/>
  <c r="J1182" i="19"/>
  <c r="I2710" i="19"/>
  <c r="J2671" i="19"/>
  <c r="J2773" i="19"/>
  <c r="I3765" i="19"/>
  <c r="I1011" i="19"/>
  <c r="J2384" i="19"/>
  <c r="J1931" i="19"/>
  <c r="J4142" i="19"/>
  <c r="J472" i="19"/>
  <c r="I3621" i="19"/>
  <c r="I4265" i="19"/>
  <c r="I73" i="19"/>
  <c r="I2257" i="19"/>
  <c r="J4603" i="19"/>
  <c r="I4882" i="19"/>
  <c r="I1570" i="19"/>
  <c r="J973" i="19"/>
  <c r="J4525" i="19"/>
  <c r="I2112" i="19"/>
  <c r="I1552" i="19"/>
  <c r="I3183" i="19"/>
  <c r="J1745" i="19"/>
  <c r="J3539" i="19"/>
  <c r="J4794" i="19"/>
  <c r="I3304" i="19"/>
  <c r="J894" i="19"/>
  <c r="I3961" i="19"/>
  <c r="I3629" i="19"/>
  <c r="I79" i="19"/>
  <c r="J729" i="19"/>
  <c r="I1778" i="19"/>
  <c r="I3253" i="19"/>
  <c r="J3471" i="19"/>
  <c r="J1062" i="19"/>
  <c r="I4260" i="19"/>
  <c r="J1449" i="19"/>
  <c r="J4160" i="19"/>
  <c r="J163" i="19"/>
  <c r="I574" i="19"/>
  <c r="I4046" i="19"/>
  <c r="I3712" i="19"/>
  <c r="I1584" i="19"/>
  <c r="I3624" i="19"/>
  <c r="I4850" i="19"/>
  <c r="J319" i="19"/>
  <c r="I3800" i="19"/>
  <c r="J4626" i="19"/>
  <c r="I3150" i="19"/>
  <c r="I885" i="19"/>
  <c r="I3596" i="19"/>
  <c r="J1347" i="19"/>
  <c r="J1888" i="19"/>
  <c r="I4754" i="19"/>
  <c r="J3212" i="19"/>
  <c r="J1515" i="19"/>
  <c r="J814" i="19"/>
  <c r="J2250" i="19"/>
  <c r="I4205" i="19"/>
  <c r="I2653" i="19"/>
  <c r="I4831" i="19"/>
  <c r="J4529" i="19"/>
  <c r="J368" i="19"/>
  <c r="I2810" i="19"/>
  <c r="I4909" i="19"/>
  <c r="I2057" i="19"/>
  <c r="I690" i="19"/>
  <c r="I703" i="19"/>
  <c r="J3103" i="19"/>
  <c r="J4937" i="19"/>
  <c r="J503" i="19"/>
  <c r="J2241" i="19"/>
  <c r="J508" i="19"/>
  <c r="J679" i="19"/>
  <c r="J4357" i="19"/>
  <c r="J3403" i="19"/>
  <c r="J3205" i="19"/>
  <c r="J3210" i="19"/>
  <c r="J2678" i="19"/>
  <c r="J4483" i="19"/>
  <c r="I361" i="19"/>
  <c r="J3120" i="19"/>
  <c r="J2119" i="19"/>
  <c r="I1879" i="19"/>
  <c r="J799" i="19"/>
  <c r="I1395" i="19"/>
  <c r="J4811" i="19"/>
  <c r="J3021" i="19"/>
  <c r="J1110" i="19"/>
  <c r="J4461" i="19"/>
  <c r="J88" i="19"/>
  <c r="I1000" i="19"/>
  <c r="I3768" i="19"/>
  <c r="J1682" i="19"/>
  <c r="J2623" i="19"/>
  <c r="J4827" i="19"/>
  <c r="J4986" i="19"/>
  <c r="J579" i="19"/>
  <c r="I2665" i="19"/>
  <c r="I4420" i="19"/>
  <c r="J1134" i="19"/>
  <c r="J5017" i="19"/>
  <c r="J576" i="19"/>
  <c r="I1108" i="19"/>
  <c r="J4290" i="19"/>
  <c r="I485" i="19"/>
  <c r="J721" i="19"/>
  <c r="J2722" i="19"/>
  <c r="J5011" i="19"/>
  <c r="I197" i="19"/>
  <c r="I1798" i="19"/>
  <c r="J3392" i="19"/>
  <c r="I259" i="19"/>
  <c r="J3186" i="19"/>
  <c r="I1512" i="19"/>
  <c r="J22" i="19"/>
  <c r="J2496" i="19"/>
  <c r="J3926" i="19"/>
  <c r="J4178" i="19"/>
  <c r="I685" i="19"/>
  <c r="J2502" i="19"/>
  <c r="J2567" i="19"/>
  <c r="I1548" i="19"/>
  <c r="I2893" i="19"/>
  <c r="J4847" i="19"/>
  <c r="J406" i="19"/>
  <c r="I3074" i="19"/>
  <c r="J4231" i="19"/>
  <c r="J4933" i="19"/>
  <c r="I819" i="19"/>
  <c r="J3374" i="19"/>
  <c r="I2070" i="19"/>
  <c r="I1171" i="19"/>
  <c r="I2842" i="19"/>
  <c r="J3385" i="19"/>
  <c r="J1478" i="19"/>
  <c r="J2305" i="19"/>
  <c r="I3833" i="19"/>
  <c r="J4520" i="19"/>
  <c r="I3929" i="19"/>
  <c r="I2035" i="19"/>
  <c r="J3465" i="19"/>
  <c r="I2279" i="19"/>
  <c r="I4460" i="19"/>
  <c r="J4458" i="19"/>
  <c r="I2051" i="19"/>
  <c r="I3295" i="19"/>
  <c r="J3503" i="19"/>
  <c r="J992" i="19"/>
  <c r="J127" i="19"/>
  <c r="I1589" i="19"/>
  <c r="I670" i="19"/>
  <c r="J2876" i="19"/>
  <c r="I3291" i="19"/>
  <c r="I401" i="19"/>
  <c r="J131" i="19"/>
  <c r="J3076" i="19"/>
  <c r="J2528" i="19"/>
  <c r="I1383" i="19"/>
  <c r="J4793" i="19"/>
  <c r="J5012" i="19"/>
  <c r="I2606" i="19"/>
  <c r="J429" i="19"/>
  <c r="J3364" i="19"/>
  <c r="I3796" i="19"/>
  <c r="I3622" i="19"/>
  <c r="J4545" i="19"/>
  <c r="J1375" i="19"/>
  <c r="J1889" i="19"/>
  <c r="J2819" i="19"/>
  <c r="I1679" i="19"/>
  <c r="I2144" i="19"/>
  <c r="J1977" i="19"/>
  <c r="J2147" i="19"/>
  <c r="J4166" i="19"/>
  <c r="J4053" i="19"/>
  <c r="I1991" i="19"/>
  <c r="J3632" i="19"/>
  <c r="J2902" i="19"/>
  <c r="J30" i="19"/>
  <c r="I1794" i="19"/>
  <c r="I1330" i="19"/>
  <c r="I3396" i="19"/>
  <c r="J2829" i="19"/>
  <c r="I2846" i="19"/>
  <c r="I3369" i="19"/>
  <c r="J69" i="19"/>
  <c r="I2630" i="19"/>
  <c r="J1148" i="19"/>
  <c r="I3440" i="19"/>
  <c r="I958" i="19"/>
  <c r="J2779" i="19"/>
  <c r="I887" i="19"/>
  <c r="I2687" i="19"/>
  <c r="J4822" i="19"/>
  <c r="J2349" i="19"/>
  <c r="I198" i="19"/>
  <c r="I2401" i="19"/>
  <c r="I75" i="19"/>
  <c r="I4917" i="19"/>
  <c r="J2320" i="19"/>
  <c r="I1883" i="19"/>
  <c r="I2069" i="19"/>
  <c r="J5020" i="19"/>
  <c r="I4053" i="19"/>
  <c r="I1019" i="19"/>
  <c r="I2541" i="19"/>
  <c r="J831" i="19"/>
  <c r="I2133" i="19"/>
  <c r="J3874" i="19"/>
  <c r="J4397" i="19"/>
  <c r="I461" i="19"/>
  <c r="J4640" i="19"/>
  <c r="I4840" i="19"/>
  <c r="J3710" i="19"/>
  <c r="J4856" i="19"/>
  <c r="J2608" i="19"/>
  <c r="J1643" i="19"/>
  <c r="I2256" i="19"/>
  <c r="J3717" i="19"/>
  <c r="J3437" i="19"/>
  <c r="I2657" i="19"/>
  <c r="J1519" i="19"/>
  <c r="I4662" i="19"/>
  <c r="J882" i="19"/>
  <c r="J1564" i="19"/>
  <c r="I4083" i="19"/>
  <c r="J2524" i="19"/>
  <c r="I4330" i="19"/>
  <c r="J1804" i="19"/>
  <c r="J1300" i="19"/>
  <c r="J4754" i="19"/>
  <c r="J3893" i="19"/>
  <c r="I1394" i="19"/>
  <c r="I2569" i="19"/>
  <c r="J1671" i="19"/>
  <c r="I166" i="19"/>
  <c r="I1035" i="19"/>
  <c r="I1878" i="19"/>
  <c r="I2446" i="19"/>
  <c r="J1157" i="19"/>
  <c r="I848" i="19"/>
  <c r="I4242" i="19"/>
  <c r="I3168" i="19"/>
  <c r="I5067" i="19"/>
  <c r="J1106" i="19"/>
  <c r="I1784" i="19"/>
  <c r="J3664" i="19"/>
  <c r="I4910" i="19"/>
  <c r="J3635" i="19"/>
  <c r="I3399" i="19"/>
  <c r="J2807" i="19"/>
  <c r="J4946" i="19"/>
  <c r="I1886" i="19"/>
  <c r="J1923" i="19"/>
  <c r="J4570" i="19"/>
  <c r="I98" i="19"/>
  <c r="I1487" i="19"/>
  <c r="J731" i="19"/>
  <c r="J2328" i="19"/>
  <c r="I3049" i="19"/>
  <c r="I4213" i="19"/>
  <c r="J3676" i="19"/>
  <c r="J4192" i="19"/>
  <c r="J2821" i="19"/>
  <c r="J1240" i="19"/>
  <c r="I1505" i="19"/>
  <c r="J1089" i="19"/>
  <c r="I1196" i="19"/>
  <c r="J3902" i="19"/>
  <c r="J5093" i="19"/>
  <c r="I1381" i="19"/>
  <c r="I3325" i="19"/>
  <c r="J3221" i="19"/>
  <c r="I4807" i="19"/>
  <c r="J2450" i="19"/>
  <c r="J2024" i="19"/>
  <c r="J4467" i="19"/>
  <c r="J1060" i="19"/>
  <c r="J3189" i="19"/>
  <c r="I420" i="19"/>
  <c r="J1159" i="19"/>
  <c r="I1940" i="19"/>
  <c r="I4675" i="19"/>
  <c r="I3404" i="19"/>
  <c r="I2783" i="19"/>
  <c r="I621" i="19"/>
  <c r="J629" i="19"/>
  <c r="J4439" i="19"/>
  <c r="I3973" i="19"/>
  <c r="I1924" i="19"/>
  <c r="I2311" i="19"/>
  <c r="I358" i="19"/>
  <c r="I2494" i="19"/>
  <c r="J202" i="19"/>
  <c r="I2611" i="19"/>
  <c r="J2850" i="19"/>
  <c r="I4244" i="19"/>
  <c r="I4521" i="19"/>
  <c r="I3978" i="19"/>
  <c r="I2542" i="19"/>
  <c r="I1114" i="19"/>
  <c r="I972" i="19"/>
  <c r="J2836" i="19"/>
  <c r="I2378" i="19"/>
  <c r="J876" i="19"/>
  <c r="J4281" i="19"/>
  <c r="I1507" i="19"/>
  <c r="J4261" i="19"/>
  <c r="I3617" i="19"/>
  <c r="I3215" i="19"/>
  <c r="J445" i="19"/>
  <c r="J1350" i="19"/>
  <c r="J1811" i="19"/>
  <c r="I4382" i="19"/>
  <c r="J3278" i="19"/>
  <c r="I4472" i="19"/>
  <c r="I55" i="19"/>
  <c r="I3903" i="19"/>
  <c r="I1025" i="19"/>
  <c r="J1057" i="19"/>
  <c r="I3608" i="19"/>
  <c r="I1929" i="19"/>
  <c r="I1999" i="19"/>
  <c r="I2791" i="19"/>
  <c r="J2010" i="19"/>
  <c r="J293" i="19"/>
  <c r="J4275" i="19"/>
  <c r="I2207" i="19"/>
  <c r="J2592" i="19"/>
  <c r="J2230" i="19"/>
  <c r="J3561" i="19"/>
  <c r="I1581" i="19"/>
  <c r="J3406" i="19"/>
  <c r="I3858" i="19"/>
  <c r="I2123" i="19"/>
  <c r="J3158" i="19"/>
  <c r="J2411" i="19"/>
  <c r="I4024" i="19"/>
  <c r="I3386" i="19"/>
  <c r="I1211" i="19"/>
  <c r="I1888" i="19"/>
  <c r="I214" i="19"/>
  <c r="I1817" i="19"/>
  <c r="J3240" i="19"/>
  <c r="I2723" i="19"/>
  <c r="J3563" i="19"/>
  <c r="I1260" i="19"/>
  <c r="I5004" i="19"/>
  <c r="J1406" i="19"/>
  <c r="J1348" i="19"/>
  <c r="J4539" i="19"/>
  <c r="J5001" i="19"/>
  <c r="J4553" i="19"/>
  <c r="I3604" i="19"/>
  <c r="J1559" i="19"/>
  <c r="J3052" i="19"/>
  <c r="I1917" i="19"/>
  <c r="J4936" i="19"/>
  <c r="I1599" i="19"/>
  <c r="J1798" i="19"/>
  <c r="I2015" i="19"/>
  <c r="J3793" i="19"/>
  <c r="J717" i="19"/>
  <c r="J4992" i="19"/>
  <c r="I4230" i="19"/>
  <c r="J4881" i="19"/>
  <c r="I2869" i="19"/>
  <c r="I1689" i="19"/>
  <c r="J59" i="19"/>
  <c r="I203" i="19"/>
  <c r="J3086" i="19"/>
  <c r="J1127" i="19"/>
  <c r="J696" i="19"/>
  <c r="I831" i="19"/>
  <c r="J4113" i="19"/>
  <c r="I4185" i="19"/>
  <c r="J3778" i="19"/>
  <c r="J3302" i="19"/>
  <c r="J3704" i="19"/>
  <c r="I4580" i="19"/>
  <c r="I2511" i="19"/>
  <c r="J4708" i="19"/>
  <c r="J2748" i="19"/>
  <c r="J4168" i="19"/>
  <c r="I3002" i="19"/>
  <c r="J794" i="19"/>
  <c r="J4536" i="19"/>
  <c r="I2617" i="19"/>
  <c r="I3673" i="19"/>
  <c r="J1693" i="19"/>
  <c r="J345" i="19"/>
  <c r="J570" i="19"/>
  <c r="J1139" i="19"/>
  <c r="J401" i="19"/>
  <c r="I3248" i="19"/>
  <c r="J471" i="19"/>
  <c r="I1814" i="19"/>
  <c r="J4735" i="19"/>
  <c r="J2882" i="19"/>
  <c r="J1841" i="19"/>
  <c r="I2246" i="19"/>
  <c r="J3551" i="19"/>
  <c r="J2879" i="19"/>
  <c r="I1181" i="19"/>
  <c r="I1907" i="19"/>
  <c r="J1418" i="19"/>
  <c r="I4621" i="19"/>
  <c r="J2962" i="19"/>
  <c r="I447" i="19"/>
  <c r="I167" i="19"/>
  <c r="I2154" i="19"/>
  <c r="I1718" i="19"/>
  <c r="I4502" i="19"/>
  <c r="I3699" i="19"/>
  <c r="I2708" i="19"/>
  <c r="I1222" i="19"/>
  <c r="J1404" i="19"/>
  <c r="J4528" i="19"/>
  <c r="J486" i="19"/>
  <c r="I2755" i="19"/>
  <c r="I2629" i="19"/>
  <c r="I2093" i="19"/>
  <c r="I1401" i="19"/>
  <c r="J3378" i="19"/>
  <c r="J504" i="19"/>
  <c r="I2361" i="19"/>
  <c r="I1514" i="19"/>
  <c r="I2462" i="19"/>
  <c r="J684" i="19"/>
  <c r="J1244" i="19"/>
  <c r="I4994" i="19"/>
  <c r="I3953" i="19"/>
  <c r="I3724" i="19"/>
  <c r="I4486" i="19"/>
  <c r="I4506" i="19"/>
  <c r="I2900" i="19"/>
  <c r="J3368" i="19"/>
  <c r="J2617" i="19"/>
  <c r="I3791" i="19"/>
  <c r="J2131" i="19"/>
  <c r="J1366" i="19"/>
  <c r="J4347" i="19"/>
  <c r="I4634" i="19"/>
  <c r="I1899" i="19"/>
  <c r="I1420" i="19"/>
  <c r="J1952" i="19"/>
  <c r="J2848" i="19"/>
  <c r="J1371" i="19"/>
  <c r="I908" i="19"/>
  <c r="J4108" i="19"/>
  <c r="I2913" i="19"/>
  <c r="J2970" i="19"/>
  <c r="I528" i="19"/>
  <c r="J3438" i="19"/>
  <c r="I3958" i="19"/>
  <c r="I4849" i="19"/>
  <c r="J1601" i="19"/>
  <c r="J4417" i="19"/>
  <c r="J1722" i="19"/>
  <c r="J2234" i="19"/>
  <c r="I2777" i="19"/>
  <c r="J987" i="19"/>
  <c r="I4751" i="19"/>
  <c r="J2297" i="19"/>
  <c r="I2013" i="19"/>
  <c r="J982" i="19"/>
  <c r="J2077" i="19"/>
  <c r="J2945" i="19"/>
  <c r="I4165" i="19"/>
  <c r="I403" i="19"/>
  <c r="J1318" i="19"/>
  <c r="J4831" i="19"/>
  <c r="J3755" i="19"/>
  <c r="J3360" i="19"/>
  <c r="J3113" i="19"/>
  <c r="I2089" i="19"/>
  <c r="H2089" i="19" l="1"/>
  <c r="B2089" i="19" s="1"/>
  <c r="H403" i="19"/>
  <c r="B403" i="19" s="1"/>
  <c r="H4165" i="19"/>
  <c r="B4165" i="19" s="1"/>
  <c r="H2013" i="19"/>
  <c r="B2013" i="19" s="1"/>
  <c r="H4751" i="19"/>
  <c r="B4751" i="19" s="1"/>
  <c r="H2777" i="19"/>
  <c r="B2777" i="19" s="1"/>
  <c r="H4849" i="19"/>
  <c r="B4849" i="19" s="1"/>
  <c r="H3958" i="19"/>
  <c r="B3958" i="19" s="1"/>
  <c r="H528" i="19"/>
  <c r="B528" i="19" s="1"/>
  <c r="H2913" i="19"/>
  <c r="B2913" i="19" s="1"/>
  <c r="H908" i="19"/>
  <c r="B908" i="19" s="1"/>
  <c r="H1420" i="19"/>
  <c r="B1420" i="19" s="1"/>
  <c r="H1899" i="19"/>
  <c r="B1899" i="19" s="1"/>
  <c r="H4634" i="19"/>
  <c r="B4634" i="19" s="1"/>
  <c r="H3791" i="19"/>
  <c r="B3791" i="19" s="1"/>
  <c r="H2900" i="19"/>
  <c r="B2900" i="19" s="1"/>
  <c r="H4506" i="19"/>
  <c r="B4506" i="19" s="1"/>
  <c r="H4486" i="19"/>
  <c r="B4486" i="19" s="1"/>
  <c r="H3724" i="19"/>
  <c r="B3724" i="19" s="1"/>
  <c r="H3953" i="19"/>
  <c r="H4994" i="19"/>
  <c r="B4994" i="19" s="1"/>
  <c r="H2462" i="19"/>
  <c r="B2462" i="19" s="1"/>
  <c r="H1514" i="19"/>
  <c r="B1514" i="19" s="1"/>
  <c r="H2361" i="19"/>
  <c r="H1401" i="19"/>
  <c r="B1401" i="19" s="1"/>
  <c r="H2093" i="19"/>
  <c r="B2093" i="19" s="1"/>
  <c r="H2629" i="19"/>
  <c r="B2629" i="19" s="1"/>
  <c r="H2755" i="19"/>
  <c r="B2755" i="19" s="1"/>
  <c r="H1222" i="19"/>
  <c r="B1222" i="19" s="1"/>
  <c r="H2708" i="19"/>
  <c r="B2708" i="19" s="1"/>
  <c r="H3699" i="19"/>
  <c r="B3699" i="19" s="1"/>
  <c r="H4502" i="19"/>
  <c r="B4502" i="19" s="1"/>
  <c r="H1718" i="19"/>
  <c r="B1718" i="19" s="1"/>
  <c r="H2154" i="19"/>
  <c r="B2154" i="19" s="1"/>
  <c r="H167" i="19"/>
  <c r="B167" i="19" s="1"/>
  <c r="H447" i="19"/>
  <c r="B447" i="19" s="1"/>
  <c r="H4621" i="19"/>
  <c r="B4621" i="19" s="1"/>
  <c r="H1907" i="19"/>
  <c r="B1907" i="19" s="1"/>
  <c r="H1181" i="19"/>
  <c r="B1181" i="19" s="1"/>
  <c r="H2246" i="19"/>
  <c r="B2246" i="19" s="1"/>
  <c r="H1814" i="19"/>
  <c r="H3248" i="19"/>
  <c r="B3248" i="19" s="1"/>
  <c r="H3673" i="19"/>
  <c r="B3673" i="19" s="1"/>
  <c r="H2617" i="19"/>
  <c r="B2617" i="19" s="1"/>
  <c r="H3002" i="19"/>
  <c r="H2511" i="19"/>
  <c r="B2511" i="19" s="1"/>
  <c r="H4580" i="19"/>
  <c r="B4580" i="19" s="1"/>
  <c r="H4185" i="19"/>
  <c r="H831" i="19"/>
  <c r="B831" i="19" s="1"/>
  <c r="H203" i="19"/>
  <c r="B203" i="19" s="1"/>
  <c r="H1689" i="19"/>
  <c r="B1689" i="19" s="1"/>
  <c r="H2869" i="19"/>
  <c r="B2869" i="19" s="1"/>
  <c r="H4230" i="19"/>
  <c r="B4230" i="19" s="1"/>
  <c r="H2015" i="19"/>
  <c r="B2015" i="19" s="1"/>
  <c r="H1599" i="19"/>
  <c r="B1599" i="19" s="1"/>
  <c r="H1917" i="19"/>
  <c r="B1917" i="19" s="1"/>
  <c r="H3604" i="19"/>
  <c r="B3604" i="19" s="1"/>
  <c r="H5004" i="19"/>
  <c r="B5004" i="19" s="1"/>
  <c r="H1260" i="19"/>
  <c r="B1260" i="19" s="1"/>
  <c r="H2723" i="19"/>
  <c r="B2723" i="19" s="1"/>
  <c r="H1817" i="19"/>
  <c r="H214" i="19"/>
  <c r="B214" i="19" s="1"/>
  <c r="H1888" i="19"/>
  <c r="B1888" i="19" s="1"/>
  <c r="H1211" i="19"/>
  <c r="B1211" i="19" s="1"/>
  <c r="H3386" i="19"/>
  <c r="B3386" i="19" s="1"/>
  <c r="H4024" i="19"/>
  <c r="H2123" i="19"/>
  <c r="B2123" i="19" s="1"/>
  <c r="H3858" i="19"/>
  <c r="B3858" i="19" s="1"/>
  <c r="H1581" i="19"/>
  <c r="B1581" i="19" s="1"/>
  <c r="H2207" i="19"/>
  <c r="B2207" i="19" s="1"/>
  <c r="H2791" i="19"/>
  <c r="B2791" i="19" s="1"/>
  <c r="H1999" i="19"/>
  <c r="B1999" i="19" s="1"/>
  <c r="H1929" i="19"/>
  <c r="B1929" i="19" s="1"/>
  <c r="H3608" i="19"/>
  <c r="B3608" i="19" s="1"/>
  <c r="H1025" i="19"/>
  <c r="H3903" i="19"/>
  <c r="B3903" i="19" s="1"/>
  <c r="H55" i="19"/>
  <c r="H4472" i="19"/>
  <c r="H4382" i="19"/>
  <c r="B4382" i="19" s="1"/>
  <c r="H3215" i="19"/>
  <c r="B3215" i="19" s="1"/>
  <c r="H3617" i="19"/>
  <c r="B3617" i="19" s="1"/>
  <c r="H1507" i="19"/>
  <c r="B1507" i="19" s="1"/>
  <c r="H2378" i="19"/>
  <c r="B2378" i="19" s="1"/>
  <c r="H972" i="19"/>
  <c r="B972" i="19" s="1"/>
  <c r="H1114" i="19"/>
  <c r="B1114" i="19" s="1"/>
  <c r="H2542" i="19"/>
  <c r="B2542" i="19" s="1"/>
  <c r="H3978" i="19"/>
  <c r="B3978" i="19" s="1"/>
  <c r="H4521" i="19"/>
  <c r="B4521" i="19" s="1"/>
  <c r="H4244" i="19"/>
  <c r="B4244" i="19" s="1"/>
  <c r="H2611" i="19"/>
  <c r="B2611" i="19" s="1"/>
  <c r="H2494" i="19"/>
  <c r="B2494" i="19" s="1"/>
  <c r="H358" i="19"/>
  <c r="B358" i="19" s="1"/>
  <c r="H2311" i="19"/>
  <c r="B2311" i="19" s="1"/>
  <c r="H1924" i="19"/>
  <c r="B1924" i="19" s="1"/>
  <c r="H3973" i="19"/>
  <c r="B3973" i="19" s="1"/>
  <c r="H621" i="19"/>
  <c r="B621" i="19" s="1"/>
  <c r="H2783" i="19"/>
  <c r="B2783" i="19" s="1"/>
  <c r="H3404" i="19"/>
  <c r="B3404" i="19" s="1"/>
  <c r="H4675" i="19"/>
  <c r="B4675" i="19" s="1"/>
  <c r="H1940" i="19"/>
  <c r="B1940" i="19" s="1"/>
  <c r="H420" i="19"/>
  <c r="B420" i="19" s="1"/>
  <c r="H4807" i="19"/>
  <c r="B4807" i="19" s="1"/>
  <c r="H3325" i="19"/>
  <c r="B3325" i="19" s="1"/>
  <c r="H1381" i="19"/>
  <c r="B1381" i="19" s="1"/>
  <c r="H1196" i="19"/>
  <c r="B1196" i="19" s="1"/>
  <c r="H1505" i="19"/>
  <c r="B1505" i="19" s="1"/>
  <c r="H4213" i="19"/>
  <c r="B4213" i="19" s="1"/>
  <c r="H3049" i="19"/>
  <c r="H1487" i="19"/>
  <c r="B1487" i="19" s="1"/>
  <c r="H98" i="19"/>
  <c r="B98" i="19" s="1"/>
  <c r="H1886" i="19"/>
  <c r="B1886" i="19" s="1"/>
  <c r="H3399" i="19"/>
  <c r="B3399" i="19" s="1"/>
  <c r="H4910" i="19"/>
  <c r="B4910" i="19" s="1"/>
  <c r="H1784" i="19"/>
  <c r="B1784" i="19" s="1"/>
  <c r="H5067" i="19"/>
  <c r="B5067" i="19" s="1"/>
  <c r="H3168" i="19"/>
  <c r="B3168" i="19" s="1"/>
  <c r="H4242" i="19"/>
  <c r="H848" i="19"/>
  <c r="B848" i="19" s="1"/>
  <c r="H2446" i="19"/>
  <c r="B2446" i="19" s="1"/>
  <c r="H1878" i="19"/>
  <c r="B1878" i="19" s="1"/>
  <c r="H1035" i="19"/>
  <c r="B1035" i="19" s="1"/>
  <c r="H166" i="19"/>
  <c r="B166" i="19" s="1"/>
  <c r="H2569" i="19"/>
  <c r="B2569" i="19" s="1"/>
  <c r="H1394" i="19"/>
  <c r="H4330" i="19"/>
  <c r="B4330" i="19" s="1"/>
  <c r="H4083" i="19"/>
  <c r="B4083" i="19" s="1"/>
  <c r="H4662" i="19"/>
  <c r="H2657" i="19"/>
  <c r="B2657" i="19" s="1"/>
  <c r="H2256" i="19"/>
  <c r="B2256" i="19" s="1"/>
  <c r="H4840" i="19"/>
  <c r="H461" i="19"/>
  <c r="B461" i="19" s="1"/>
  <c r="H2133" i="19"/>
  <c r="B2133" i="19" s="1"/>
  <c r="H2541" i="19"/>
  <c r="B2541" i="19" s="1"/>
  <c r="H1019" i="19"/>
  <c r="B1019" i="19" s="1"/>
  <c r="H4053" i="19"/>
  <c r="H2069" i="19"/>
  <c r="B2069" i="19" s="1"/>
  <c r="H1883" i="19"/>
  <c r="B1883" i="19" s="1"/>
  <c r="H4917" i="19"/>
  <c r="H75" i="19"/>
  <c r="H2401" i="19"/>
  <c r="B2401" i="19" s="1"/>
  <c r="H198" i="19"/>
  <c r="B198" i="19" s="1"/>
  <c r="H2687" i="19"/>
  <c r="B2687" i="19" s="1"/>
  <c r="H887" i="19"/>
  <c r="H958" i="19"/>
  <c r="H3440" i="19"/>
  <c r="B3440" i="19" s="1"/>
  <c r="H2630" i="19"/>
  <c r="B2630" i="19" s="1"/>
  <c r="H3369" i="19"/>
  <c r="B3369" i="19" s="1"/>
  <c r="H2846" i="19"/>
  <c r="H3396" i="19"/>
  <c r="H1330" i="19"/>
  <c r="B1330" i="19" s="1"/>
  <c r="H1794" i="19"/>
  <c r="B1794" i="19" s="1"/>
  <c r="H1991" i="19"/>
  <c r="H2144" i="19"/>
  <c r="B2144" i="19" s="1"/>
  <c r="H1679" i="19"/>
  <c r="B1679" i="19" s="1"/>
  <c r="H3622" i="19"/>
  <c r="B3622" i="19" s="1"/>
  <c r="H3796" i="19"/>
  <c r="H2606" i="19"/>
  <c r="H1383" i="19"/>
  <c r="B1383" i="19" s="1"/>
  <c r="H401" i="19"/>
  <c r="B401" i="19" s="1"/>
  <c r="H3291" i="19"/>
  <c r="B3291" i="19" s="1"/>
  <c r="H670" i="19"/>
  <c r="B670" i="19" s="1"/>
  <c r="H1589" i="19"/>
  <c r="B1589" i="19" s="1"/>
  <c r="H3295" i="19"/>
  <c r="B3295" i="19" s="1"/>
  <c r="H2051" i="19"/>
  <c r="B2051" i="19" s="1"/>
  <c r="H4460" i="19"/>
  <c r="B4460" i="19" s="1"/>
  <c r="H2279" i="19"/>
  <c r="B2279" i="19" s="1"/>
  <c r="H2035" i="19"/>
  <c r="B2035" i="19" s="1"/>
  <c r="H3929" i="19"/>
  <c r="B3929" i="19" s="1"/>
  <c r="H3833" i="19"/>
  <c r="B3833" i="19" s="1"/>
  <c r="H2842" i="19"/>
  <c r="H1171" i="19"/>
  <c r="B1171" i="19" s="1"/>
  <c r="H2070" i="19"/>
  <c r="B2070" i="19" s="1"/>
  <c r="H819" i="19"/>
  <c r="B819" i="19" s="1"/>
  <c r="H3074" i="19"/>
  <c r="B3074" i="19" s="1"/>
  <c r="H2893" i="19"/>
  <c r="B2893" i="19" s="1"/>
  <c r="H1548" i="19"/>
  <c r="B1548" i="19" s="1"/>
  <c r="H685" i="19"/>
  <c r="B685" i="19" s="1"/>
  <c r="H1512" i="19"/>
  <c r="H259" i="19"/>
  <c r="B259" i="19" s="1"/>
  <c r="H1798" i="19"/>
  <c r="H197" i="19"/>
  <c r="B197" i="19" s="1"/>
  <c r="H485" i="19"/>
  <c r="B485" i="19" s="1"/>
  <c r="H1108" i="19"/>
  <c r="B1108" i="19" s="1"/>
  <c r="H4420" i="19"/>
  <c r="B4420" i="19" s="1"/>
  <c r="H2665" i="19"/>
  <c r="B2665" i="19" s="1"/>
  <c r="H3768" i="19"/>
  <c r="B3768" i="19" s="1"/>
  <c r="H1000" i="19"/>
  <c r="B1000" i="19" s="1"/>
  <c r="H1395" i="19"/>
  <c r="B1395" i="19" s="1"/>
  <c r="H1879" i="19"/>
  <c r="H361" i="19"/>
  <c r="B361" i="19" s="1"/>
  <c r="H703" i="19"/>
  <c r="B703" i="19" s="1"/>
  <c r="H690" i="19"/>
  <c r="B690" i="19" s="1"/>
  <c r="H2057" i="19"/>
  <c r="B2057" i="19" s="1"/>
  <c r="H4909" i="19"/>
  <c r="B4909" i="19" s="1"/>
  <c r="H2810" i="19"/>
  <c r="B2810" i="19" s="1"/>
  <c r="H4831" i="19"/>
  <c r="B4831" i="19" s="1"/>
  <c r="H2653" i="19"/>
  <c r="H4205" i="19"/>
  <c r="B4205" i="19" s="1"/>
  <c r="H4754" i="19"/>
  <c r="B4754" i="19" s="1"/>
  <c r="H3596" i="19"/>
  <c r="H885" i="19"/>
  <c r="B885" i="19" s="1"/>
  <c r="H3150" i="19"/>
  <c r="B3150" i="19" s="1"/>
  <c r="H3800" i="19"/>
  <c r="B3800" i="19" s="1"/>
  <c r="H4850" i="19"/>
  <c r="B4850" i="19" s="1"/>
  <c r="H3624" i="19"/>
  <c r="B3624" i="19" s="1"/>
  <c r="H1584" i="19"/>
  <c r="B1584" i="19" s="1"/>
  <c r="H3712" i="19"/>
  <c r="B3712" i="19" s="1"/>
  <c r="H4046" i="19"/>
  <c r="B4046" i="19" s="1"/>
  <c r="H574" i="19"/>
  <c r="B574" i="19" s="1"/>
  <c r="H4260" i="19"/>
  <c r="B4260" i="19" s="1"/>
  <c r="H3253" i="19"/>
  <c r="B3253" i="19" s="1"/>
  <c r="H1778" i="19"/>
  <c r="B1778" i="19" s="1"/>
  <c r="H79" i="19"/>
  <c r="H3629" i="19"/>
  <c r="B3629" i="19" s="1"/>
  <c r="H3961" i="19"/>
  <c r="B3961" i="19" s="1"/>
  <c r="H3304" i="19"/>
  <c r="B3304" i="19" s="1"/>
  <c r="H3183" i="19"/>
  <c r="B3183" i="19" s="1"/>
  <c r="H1552" i="19"/>
  <c r="B1552" i="19" s="1"/>
  <c r="H2112" i="19"/>
  <c r="B2112" i="19" s="1"/>
  <c r="H1570" i="19"/>
  <c r="B1570" i="19" s="1"/>
  <c r="H4882" i="19"/>
  <c r="B4882" i="19" s="1"/>
  <c r="H2257" i="19"/>
  <c r="B2257" i="19" s="1"/>
  <c r="H73" i="19"/>
  <c r="B73" i="19" s="1"/>
  <c r="H4265" i="19"/>
  <c r="B4265" i="19" s="1"/>
  <c r="H3621" i="19"/>
  <c r="B3621" i="19" s="1"/>
  <c r="H1011" i="19"/>
  <c r="B1011" i="19" s="1"/>
  <c r="H3765" i="19"/>
  <c r="B3765" i="19" s="1"/>
  <c r="H2710" i="19"/>
  <c r="B2710" i="19" s="1"/>
  <c r="H3455" i="19"/>
  <c r="B3455" i="19" s="1"/>
  <c r="H1445" i="19"/>
  <c r="B1445" i="19" s="1"/>
  <c r="H4095" i="19"/>
  <c r="B4095" i="19" s="1"/>
  <c r="H2885" i="19"/>
  <c r="B2885" i="19" s="1"/>
  <c r="H4287" i="19"/>
  <c r="B4287" i="19" s="1"/>
  <c r="H2113" i="19"/>
  <c r="H760" i="19"/>
  <c r="B760" i="19" s="1"/>
  <c r="H644" i="19"/>
  <c r="B644" i="19" s="1"/>
  <c r="H4110" i="19"/>
  <c r="B4110" i="19" s="1"/>
  <c r="H3626" i="19"/>
  <c r="B3626" i="19" s="1"/>
  <c r="H2596" i="19"/>
  <c r="B2596" i="19" s="1"/>
  <c r="H2192" i="19"/>
  <c r="B2192" i="19" s="1"/>
  <c r="H1521" i="19"/>
  <c r="H3414" i="19"/>
  <c r="B3414" i="19" s="1"/>
  <c r="H2668" i="19"/>
  <c r="B2668" i="19" s="1"/>
  <c r="H4141" i="19"/>
  <c r="B4141" i="19" s="1"/>
  <c r="H4013" i="19"/>
  <c r="B4013" i="19" s="1"/>
  <c r="H920" i="19"/>
  <c r="B920" i="19" s="1"/>
  <c r="H3721" i="19"/>
  <c r="B3721" i="19" s="1"/>
  <c r="H1205" i="19"/>
  <c r="B1205" i="19" s="1"/>
  <c r="H112" i="19"/>
  <c r="B112" i="19" s="1"/>
  <c r="H3444" i="19"/>
  <c r="B3444" i="19" s="1"/>
  <c r="H2951" i="19"/>
  <c r="B2951" i="19" s="1"/>
  <c r="H4931" i="19"/>
  <c r="B4931" i="19" s="1"/>
  <c r="H2490" i="19"/>
  <c r="B2490" i="19" s="1"/>
  <c r="H4468" i="19"/>
  <c r="B4468" i="19" s="1"/>
  <c r="H607" i="19"/>
  <c r="B607" i="19" s="1"/>
  <c r="H4056" i="19"/>
  <c r="B4056" i="19" s="1"/>
  <c r="H1968" i="19"/>
  <c r="B1968" i="19" s="1"/>
  <c r="H3615" i="19"/>
  <c r="B3615" i="19" s="1"/>
  <c r="H174" i="19"/>
  <c r="B174" i="19" s="1"/>
  <c r="H4547" i="19"/>
  <c r="H4002" i="19"/>
  <c r="B4002" i="19" s="1"/>
  <c r="H3265" i="19"/>
  <c r="B3265" i="19" s="1"/>
  <c r="H4563" i="19"/>
  <c r="B4563" i="19" s="1"/>
  <c r="H2726" i="19"/>
  <c r="B2726" i="19" s="1"/>
  <c r="H2252" i="19"/>
  <c r="B2252" i="19" s="1"/>
  <c r="H371" i="19"/>
  <c r="H395" i="19"/>
  <c r="B395" i="19" s="1"/>
  <c r="H2179" i="19"/>
  <c r="B2179" i="19" s="1"/>
  <c r="H2107" i="19"/>
  <c r="B2107" i="19" s="1"/>
  <c r="H1597" i="19"/>
  <c r="B1597" i="19" s="1"/>
  <c r="H3530" i="19"/>
  <c r="B3530" i="19" s="1"/>
  <c r="H4199" i="19"/>
  <c r="B4199" i="19" s="1"/>
  <c r="H2681" i="19"/>
  <c r="B2681" i="19" s="1"/>
  <c r="H3381" i="19"/>
  <c r="B3381" i="19" s="1"/>
  <c r="H534" i="19"/>
  <c r="B534" i="19" s="1"/>
  <c r="H3465" i="19"/>
  <c r="B3465" i="19" s="1"/>
  <c r="H1192" i="19"/>
  <c r="B1192" i="19" s="1"/>
  <c r="H469" i="19"/>
  <c r="B469" i="19" s="1"/>
  <c r="H1145" i="19"/>
  <c r="B1145" i="19" s="1"/>
  <c r="H3725" i="19"/>
  <c r="B3725" i="19" s="1"/>
  <c r="H3974" i="19"/>
  <c r="H91" i="19"/>
  <c r="B91" i="19" s="1"/>
  <c r="H3384" i="19"/>
  <c r="B3384" i="19" s="1"/>
  <c r="H1372" i="19"/>
  <c r="H901" i="19"/>
  <c r="B901" i="19" s="1"/>
  <c r="H1396" i="19"/>
  <c r="B1396" i="19" s="1"/>
  <c r="H2730" i="19"/>
  <c r="H3843" i="19"/>
  <c r="B3843" i="19" s="1"/>
  <c r="H2161" i="19"/>
  <c r="B2161" i="19" s="1"/>
  <c r="H867" i="19"/>
  <c r="B867" i="19" s="1"/>
  <c r="H2315" i="19"/>
  <c r="B2315" i="19" s="1"/>
  <c r="H1386" i="19"/>
  <c r="B1386" i="19" s="1"/>
  <c r="H3413" i="19"/>
  <c r="B3413" i="19" s="1"/>
  <c r="H668" i="19"/>
  <c r="B668" i="19" s="1"/>
  <c r="H2428" i="19"/>
  <c r="B2428" i="19" s="1"/>
  <c r="H3424" i="19"/>
  <c r="B3424" i="19" s="1"/>
  <c r="H4210" i="19"/>
  <c r="B4210" i="19" s="1"/>
  <c r="H1109" i="19"/>
  <c r="B1109" i="19" s="1"/>
  <c r="H1800" i="19"/>
  <c r="B1800" i="19" s="1"/>
  <c r="H1112" i="19"/>
  <c r="B1112" i="19" s="1"/>
  <c r="H94" i="19"/>
  <c r="B94" i="19" s="1"/>
  <c r="H3918" i="19"/>
  <c r="B3918" i="19" s="1"/>
  <c r="H2981" i="19"/>
  <c r="B2981" i="19" s="1"/>
  <c r="H765" i="19"/>
  <c r="B765" i="19" s="1"/>
  <c r="H4769" i="19"/>
  <c r="B4769" i="19" s="1"/>
  <c r="H1685" i="19"/>
  <c r="B1685" i="19" s="1"/>
  <c r="H5021" i="19"/>
  <c r="B5021" i="19" s="1"/>
  <c r="H1973" i="19"/>
  <c r="B1973" i="19" s="1"/>
  <c r="H1757" i="19"/>
  <c r="B1757" i="19" s="1"/>
  <c r="H1014" i="19"/>
  <c r="B1014" i="19" s="1"/>
  <c r="H3601" i="19"/>
  <c r="B3601" i="19" s="1"/>
  <c r="H3377" i="19"/>
  <c r="B3377" i="19" s="1"/>
  <c r="H4958" i="19"/>
  <c r="B4958" i="19" s="1"/>
  <c r="H4103" i="19"/>
  <c r="B4103" i="19" s="1"/>
  <c r="H4939" i="19"/>
  <c r="B4939" i="19" s="1"/>
  <c r="H2071" i="19"/>
  <c r="B2071" i="19" s="1"/>
  <c r="H2149" i="19"/>
  <c r="H4847" i="19"/>
  <c r="B4847" i="19" s="1"/>
  <c r="H4304" i="19"/>
  <c r="B4304" i="19" s="1"/>
  <c r="H4214" i="19"/>
  <c r="B4214" i="19" s="1"/>
  <c r="H2164" i="19"/>
  <c r="H336" i="19"/>
  <c r="B336" i="19" s="1"/>
  <c r="H1732" i="19"/>
  <c r="B1732" i="19" s="1"/>
  <c r="H4497" i="19"/>
  <c r="B4497" i="19" s="1"/>
  <c r="H3704" i="19"/>
  <c r="B3704" i="19" s="1"/>
  <c r="H202" i="19"/>
  <c r="B202" i="19" s="1"/>
  <c r="H738" i="19"/>
  <c r="B738" i="19" s="1"/>
  <c r="H3547" i="19"/>
  <c r="B3547" i="19" s="1"/>
  <c r="H1959" i="19"/>
  <c r="B1959" i="19" s="1"/>
  <c r="H1068" i="19"/>
  <c r="B1068" i="19" s="1"/>
  <c r="H155" i="19"/>
  <c r="H763" i="19"/>
  <c r="B763" i="19" s="1"/>
  <c r="H1659" i="19"/>
  <c r="B1659" i="19" s="1"/>
  <c r="H805" i="19"/>
  <c r="B805" i="19" s="1"/>
  <c r="H3786" i="19"/>
  <c r="B3786" i="19" s="1"/>
  <c r="H2373" i="19"/>
  <c r="B2373" i="19" s="1"/>
  <c r="H4086" i="19"/>
  <c r="B4086" i="19" s="1"/>
  <c r="H1427" i="19"/>
  <c r="B1427" i="19" s="1"/>
  <c r="H992" i="19"/>
  <c r="B992" i="19" s="1"/>
  <c r="H782" i="19"/>
  <c r="B782" i="19" s="1"/>
  <c r="H4817" i="19"/>
  <c r="B4817" i="19" s="1"/>
  <c r="H192" i="19"/>
  <c r="B192" i="19" s="1"/>
  <c r="H3080" i="19"/>
  <c r="B3080" i="19" s="1"/>
  <c r="H3346" i="19"/>
  <c r="B3346" i="19" s="1"/>
  <c r="H1508" i="19"/>
  <c r="B1508" i="19" s="1"/>
  <c r="H114" i="19"/>
  <c r="H2888" i="19"/>
  <c r="H3211" i="19"/>
  <c r="B3211" i="19" s="1"/>
  <c r="H4057" i="19"/>
  <c r="B4057" i="19" s="1"/>
  <c r="H3422" i="19"/>
  <c r="B3422" i="19" s="1"/>
  <c r="H4080" i="19"/>
  <c r="B4080" i="19" s="1"/>
  <c r="H355" i="19"/>
  <c r="B355" i="19" s="1"/>
  <c r="H4554" i="19"/>
  <c r="B4554" i="19" s="1"/>
  <c r="H2301" i="19"/>
  <c r="H3243" i="19"/>
  <c r="B3243" i="19" s="1"/>
  <c r="H1565" i="19"/>
  <c r="B1565" i="19" s="1"/>
  <c r="H4663" i="19"/>
  <c r="H1832" i="19"/>
  <c r="B1832" i="19" s="1"/>
  <c r="H4049" i="19"/>
  <c r="H367" i="19"/>
  <c r="B367" i="19" s="1"/>
  <c r="H399" i="19"/>
  <c r="B399" i="19" s="1"/>
  <c r="H1106" i="19"/>
  <c r="B1106" i="19" s="1"/>
  <c r="H411" i="19"/>
  <c r="B411" i="19" s="1"/>
  <c r="H4564" i="19"/>
  <c r="H2786" i="19"/>
  <c r="B2786" i="19" s="1"/>
  <c r="H37" i="19"/>
  <c r="B37" i="19" s="1"/>
  <c r="H2102" i="19"/>
  <c r="B2102" i="19" s="1"/>
  <c r="H418" i="19"/>
  <c r="B418" i="19" s="1"/>
  <c r="H1761" i="19"/>
  <c r="B1761" i="19" s="1"/>
  <c r="H2349" i="19"/>
  <c r="B2349" i="19" s="1"/>
  <c r="H3947" i="19"/>
  <c r="B3947" i="19" s="1"/>
  <c r="H1733" i="19"/>
  <c r="B1733" i="19" s="1"/>
  <c r="H2831" i="19"/>
  <c r="B2831" i="19" s="1"/>
  <c r="H2039" i="19"/>
  <c r="B2039" i="19" s="1"/>
  <c r="H1945" i="19"/>
  <c r="B1945" i="19" s="1"/>
  <c r="H684" i="19"/>
  <c r="B684" i="19" s="1"/>
  <c r="H2815" i="19"/>
  <c r="B2815" i="19" s="1"/>
  <c r="H4514" i="19"/>
  <c r="B4514" i="19" s="1"/>
  <c r="H1890" i="19"/>
  <c r="B1890" i="19" s="1"/>
  <c r="H3665" i="19"/>
  <c r="B3665" i="19" s="1"/>
  <c r="H173" i="19"/>
  <c r="H1007" i="19"/>
  <c r="B1007" i="19" s="1"/>
  <c r="H99" i="19"/>
  <c r="B99" i="19" s="1"/>
  <c r="H613" i="19"/>
  <c r="B613" i="19" s="1"/>
  <c r="H2292" i="19"/>
  <c r="B2292" i="19" s="1"/>
  <c r="H1315" i="19"/>
  <c r="B1315" i="19" s="1"/>
  <c r="H4979" i="19"/>
  <c r="B4979" i="19" s="1"/>
  <c r="H2072" i="19"/>
  <c r="B2072" i="19" s="1"/>
  <c r="H3439" i="19"/>
  <c r="B3439" i="19" s="1"/>
  <c r="H801" i="19"/>
  <c r="H969" i="19"/>
  <c r="B969" i="19" s="1"/>
  <c r="H4689" i="19"/>
  <c r="H4789" i="19"/>
  <c r="H2501" i="19"/>
  <c r="B2501" i="19" s="1"/>
  <c r="H2478" i="19"/>
  <c r="B2478" i="19" s="1"/>
  <c r="H2115" i="19"/>
  <c r="B2115" i="19" s="1"/>
  <c r="H206" i="19"/>
  <c r="B206" i="19" s="1"/>
  <c r="H1944" i="19"/>
  <c r="B1944" i="19" s="1"/>
  <c r="H5049" i="19"/>
  <c r="B5049" i="19" s="1"/>
  <c r="H2293" i="19"/>
  <c r="B2293" i="19" s="1"/>
  <c r="H2513" i="19"/>
  <c r="B2513" i="19" s="1"/>
  <c r="H3976" i="19"/>
  <c r="H3134" i="19"/>
  <c r="H4263" i="19"/>
  <c r="B4263" i="19" s="1"/>
  <c r="H5028" i="19"/>
  <c r="H1263" i="19"/>
  <c r="B1263" i="19" s="1"/>
  <c r="H911" i="19"/>
  <c r="B911" i="19" s="1"/>
  <c r="H653" i="19"/>
  <c r="B653" i="19" s="1"/>
  <c r="H1384" i="19"/>
  <c r="B1384" i="19" s="1"/>
  <c r="H232" i="19"/>
  <c r="B232" i="19" s="1"/>
  <c r="H3115" i="19"/>
  <c r="B3115" i="19" s="1"/>
  <c r="H1493" i="19"/>
  <c r="H65" i="19"/>
  <c r="B65" i="19" s="1"/>
  <c r="H5053" i="19"/>
  <c r="B5053" i="19" s="1"/>
  <c r="H910" i="19"/>
  <c r="B910" i="19" s="1"/>
  <c r="H3927" i="19"/>
  <c r="B3927" i="19" s="1"/>
  <c r="H1586" i="19"/>
  <c r="B1586" i="19" s="1"/>
  <c r="H870" i="19"/>
  <c r="B870" i="19" s="1"/>
  <c r="H5075" i="19"/>
  <c r="B5075" i="19" s="1"/>
  <c r="H4515" i="19"/>
  <c r="B4515" i="19" s="1"/>
  <c r="H1331" i="19"/>
  <c r="B1331" i="19" s="1"/>
  <c r="H2694" i="19"/>
  <c r="B2694" i="19" s="1"/>
  <c r="H311" i="19"/>
  <c r="B311" i="19" s="1"/>
  <c r="H2638" i="19"/>
  <c r="B2638" i="19" s="1"/>
  <c r="H345" i="19"/>
  <c r="H2538" i="19"/>
  <c r="B2538" i="19" s="1"/>
  <c r="H3226" i="19"/>
  <c r="B3226" i="19" s="1"/>
  <c r="H4964" i="19"/>
  <c r="B4964" i="19" s="1"/>
  <c r="H898" i="19"/>
  <c r="H5011" i="19"/>
  <c r="B5011" i="19" s="1"/>
  <c r="H3023" i="19"/>
  <c r="H2346" i="19"/>
  <c r="B2346" i="19" s="1"/>
  <c r="H3820" i="19"/>
  <c r="B3820" i="19" s="1"/>
  <c r="H4960" i="19"/>
  <c r="H171" i="19"/>
  <c r="B171" i="19" s="1"/>
  <c r="H756" i="19"/>
  <c r="B756" i="19" s="1"/>
  <c r="H3050" i="19"/>
  <c r="B3050" i="19" s="1"/>
  <c r="H1012" i="19"/>
  <c r="B1012" i="19" s="1"/>
  <c r="H4921" i="19"/>
  <c r="B4921" i="19" s="1"/>
  <c r="H2686" i="19"/>
  <c r="B2686" i="19" s="1"/>
  <c r="H3350" i="19"/>
  <c r="B3350" i="19" s="1"/>
  <c r="H1640" i="19"/>
  <c r="B1640" i="19" s="1"/>
  <c r="H1716" i="19"/>
  <c r="B1716" i="19" s="1"/>
  <c r="H537" i="19"/>
  <c r="B537" i="19" s="1"/>
  <c r="H3590" i="19"/>
  <c r="B3590" i="19" s="1"/>
  <c r="H4569" i="19"/>
  <c r="B4569" i="19" s="1"/>
  <c r="H1632" i="19"/>
  <c r="B1632" i="19" s="1"/>
  <c r="H2607" i="19"/>
  <c r="H1020" i="19"/>
  <c r="B1020" i="19" s="1"/>
  <c r="H391" i="19"/>
  <c r="B391" i="19" s="1"/>
  <c r="H1355" i="19"/>
  <c r="B1355" i="19" s="1"/>
  <c r="H3269" i="19"/>
  <c r="B3269" i="19" s="1"/>
  <c r="H2385" i="19"/>
  <c r="B2385" i="19" s="1"/>
  <c r="H417" i="19"/>
  <c r="H3520" i="19"/>
  <c r="B3520" i="19" s="1"/>
  <c r="H2185" i="19"/>
  <c r="B2185" i="19" s="1"/>
  <c r="H1111" i="19"/>
  <c r="B1111" i="19" s="1"/>
  <c r="H1702" i="19"/>
  <c r="H3767" i="19"/>
  <c r="B3767" i="19" s="1"/>
  <c r="H2985" i="19"/>
  <c r="B2985" i="19" s="1"/>
  <c r="H4407" i="19"/>
  <c r="B4407" i="19" s="1"/>
  <c r="H1706" i="19"/>
  <c r="B1706" i="19" s="1"/>
  <c r="H936" i="19"/>
  <c r="B936" i="19" s="1"/>
  <c r="H3086" i="19"/>
  <c r="H3048" i="19"/>
  <c r="B3048" i="19" s="1"/>
  <c r="H185" i="19"/>
  <c r="B185" i="19" s="1"/>
  <c r="H4465" i="19"/>
  <c r="B4465" i="19" s="1"/>
  <c r="H3172" i="19"/>
  <c r="B3172" i="19" s="1"/>
  <c r="H2567" i="19"/>
  <c r="B2567" i="19" s="1"/>
  <c r="H3114" i="19"/>
  <c r="B3114" i="19" s="1"/>
  <c r="H2043" i="19"/>
  <c r="B2043" i="19" s="1"/>
  <c r="H3294" i="19"/>
  <c r="B3294" i="19" s="1"/>
  <c r="H4592" i="19"/>
  <c r="H2579" i="19"/>
  <c r="B2579" i="19" s="1"/>
  <c r="H3508" i="19"/>
  <c r="B3508" i="19" s="1"/>
  <c r="H799" i="19"/>
  <c r="B799" i="19" s="1"/>
  <c r="H2496" i="19"/>
  <c r="H343" i="19"/>
  <c r="B343" i="19" s="1"/>
  <c r="H4346" i="19"/>
  <c r="B4346" i="19" s="1"/>
  <c r="H4135" i="19"/>
  <c r="H140" i="19"/>
  <c r="B140" i="19" s="1"/>
  <c r="H4481" i="19"/>
  <c r="B4481" i="19" s="1"/>
  <c r="H4561" i="19"/>
  <c r="B4561" i="19" s="1"/>
  <c r="H3687" i="19"/>
  <c r="B3687" i="19" s="1"/>
  <c r="H1626" i="19"/>
  <c r="B1626" i="19" s="1"/>
  <c r="H1332" i="19"/>
  <c r="B1332" i="19" s="1"/>
  <c r="H2258" i="19"/>
  <c r="B2258" i="19" s="1"/>
  <c r="H3788" i="19"/>
  <c r="B3788" i="19" s="1"/>
  <c r="H4759" i="19"/>
  <c r="B4759" i="19" s="1"/>
  <c r="H1855" i="19"/>
  <c r="H3645" i="19"/>
  <c r="B3645" i="19" s="1"/>
  <c r="H4682" i="19"/>
  <c r="B4682" i="19" s="1"/>
  <c r="H4655" i="19"/>
  <c r="B4655" i="19" s="1"/>
  <c r="H2431" i="19"/>
  <c r="B2431" i="19" s="1"/>
  <c r="H462" i="19"/>
  <c r="B462" i="19" s="1"/>
  <c r="H2076" i="19"/>
  <c r="B2076" i="19" s="1"/>
  <c r="H4852" i="19"/>
  <c r="B4852" i="19" s="1"/>
  <c r="H3849" i="19"/>
  <c r="H262" i="19"/>
  <c r="B262" i="19" s="1"/>
  <c r="H2005" i="19"/>
  <c r="B2005" i="19" s="1"/>
  <c r="H2980" i="19"/>
  <c r="B2980" i="19" s="1"/>
  <c r="H1153" i="19"/>
  <c r="B1153" i="19" s="1"/>
  <c r="H3213" i="19"/>
  <c r="B3213" i="19" s="1"/>
  <c r="H3984" i="19"/>
  <c r="B3984" i="19" s="1"/>
  <c r="H2371" i="19"/>
  <c r="B2371" i="19" s="1"/>
  <c r="H1301" i="19"/>
  <c r="H76" i="19"/>
  <c r="B76" i="19" s="1"/>
  <c r="H4347" i="19"/>
  <c r="B4347" i="19" s="1"/>
  <c r="H4008" i="19"/>
  <c r="B4008" i="19" s="1"/>
  <c r="H3190" i="19"/>
  <c r="B3190" i="19" s="1"/>
  <c r="H1489" i="19"/>
  <c r="B1489" i="19" s="1"/>
  <c r="H1432" i="19"/>
  <c r="B1432" i="19" s="1"/>
  <c r="H2344" i="19"/>
  <c r="B2344" i="19" s="1"/>
  <c r="H3985" i="19"/>
  <c r="B3985" i="19" s="1"/>
  <c r="H4336" i="19"/>
  <c r="B4336" i="19" s="1"/>
  <c r="H2343" i="19"/>
  <c r="B2343" i="19" s="1"/>
  <c r="H3099" i="19"/>
  <c r="B3099" i="19" s="1"/>
  <c r="H4463" i="19"/>
  <c r="B4463" i="19" s="1"/>
  <c r="H234" i="19"/>
  <c r="B234" i="19" s="1"/>
  <c r="H1791" i="19"/>
  <c r="H1797" i="19"/>
  <c r="B1797" i="19" s="1"/>
  <c r="H2998" i="19"/>
  <c r="B2998" i="19" s="1"/>
  <c r="H4353" i="19"/>
  <c r="B4353" i="19" s="1"/>
  <c r="H1387" i="19"/>
  <c r="B1387" i="19" s="1"/>
  <c r="H4690" i="19"/>
  <c r="B4690" i="19" s="1"/>
  <c r="H2025" i="19"/>
  <c r="B2025" i="19" s="1"/>
  <c r="H1523" i="19"/>
  <c r="B1523" i="19" s="1"/>
  <c r="H1059" i="19"/>
  <c r="B1059" i="19" s="1"/>
  <c r="H943" i="19"/>
  <c r="B943" i="19" s="1"/>
  <c r="H3428" i="19"/>
  <c r="B3428" i="19" s="1"/>
  <c r="H3642" i="19"/>
  <c r="B3642" i="19" s="1"/>
  <c r="H2524" i="19"/>
  <c r="B2524" i="19" s="1"/>
  <c r="H1539" i="19"/>
  <c r="B1539" i="19" s="1"/>
  <c r="H1996" i="19"/>
  <c r="B1996" i="19" s="1"/>
  <c r="H2655" i="19"/>
  <c r="B2655" i="19" s="1"/>
  <c r="H2821" i="19"/>
  <c r="B2821" i="19" s="1"/>
  <c r="H1642" i="19"/>
  <c r="B1642" i="19" s="1"/>
  <c r="H3751" i="19"/>
  <c r="B3751" i="19" s="1"/>
  <c r="H3510" i="19"/>
  <c r="B3510" i="19" s="1"/>
  <c r="H2536" i="19"/>
  <c r="H4207" i="19"/>
  <c r="B4207" i="19" s="1"/>
  <c r="H749" i="19"/>
  <c r="B749" i="19" s="1"/>
  <c r="H3406" i="19"/>
  <c r="B3406" i="19" s="1"/>
  <c r="H2546" i="19"/>
  <c r="B2546" i="19" s="1"/>
  <c r="H2497" i="19"/>
  <c r="H1938" i="19"/>
  <c r="B1938" i="19" s="1"/>
  <c r="H1910" i="19"/>
  <c r="B1910" i="19" s="1"/>
  <c r="H1446" i="19"/>
  <c r="B1446" i="19" s="1"/>
  <c r="H4296" i="19"/>
  <c r="B4296" i="19" s="1"/>
  <c r="H1172" i="19"/>
  <c r="B1172" i="19" s="1"/>
  <c r="H3274" i="19"/>
  <c r="B3274" i="19" s="1"/>
  <c r="H1043" i="19"/>
  <c r="H2368" i="19"/>
  <c r="B2368" i="19" s="1"/>
  <c r="H4827" i="19"/>
  <c r="B4827" i="19" s="1"/>
  <c r="H2010" i="19"/>
  <c r="H4162" i="19"/>
  <c r="B4162" i="19" s="1"/>
  <c r="H2087" i="19"/>
  <c r="B2087" i="19" s="1"/>
  <c r="H2096" i="19"/>
  <c r="B2096" i="19" s="1"/>
  <c r="H235" i="19"/>
  <c r="B235" i="19" s="1"/>
  <c r="H2973" i="19"/>
  <c r="H1750" i="19"/>
  <c r="B1750" i="19" s="1"/>
  <c r="H2247" i="19"/>
  <c r="B2247" i="19" s="1"/>
  <c r="H4397" i="19"/>
  <c r="B4397" i="19" s="1"/>
  <c r="H3998" i="19"/>
  <c r="B3998" i="19" s="1"/>
  <c r="H428" i="19"/>
  <c r="B428" i="19" s="1"/>
  <c r="H488" i="19"/>
  <c r="B488" i="19" s="1"/>
  <c r="H4815" i="19"/>
  <c r="B4815" i="19" s="1"/>
  <c r="H876" i="19"/>
  <c r="B876" i="19" s="1"/>
  <c r="H542" i="19"/>
  <c r="B542" i="19" s="1"/>
  <c r="H2380" i="19"/>
  <c r="H4109" i="19"/>
  <c r="B4109" i="19" s="1"/>
  <c r="H4334" i="19"/>
  <c r="B4334" i="19" s="1"/>
  <c r="H4624" i="19"/>
  <c r="B4624" i="19" s="1"/>
  <c r="H4448" i="19"/>
  <c r="B4448" i="19" s="1"/>
  <c r="H4107" i="19"/>
  <c r="B4107" i="19" s="1"/>
  <c r="H3969" i="19"/>
  <c r="B3969" i="19" s="1"/>
  <c r="H2000" i="19"/>
  <c r="H431" i="19"/>
  <c r="B431" i="19" s="1"/>
  <c r="H3366" i="19"/>
  <c r="B3366" i="19" s="1"/>
  <c r="H3199" i="19"/>
  <c r="B3199" i="19" s="1"/>
  <c r="H3258" i="19"/>
  <c r="H2365" i="19"/>
  <c r="B2365" i="19" s="1"/>
  <c r="H1221" i="19"/>
  <c r="B1221" i="19" s="1"/>
  <c r="H1101" i="19"/>
  <c r="B1101" i="19" s="1"/>
  <c r="H1227" i="19"/>
  <c r="B1227" i="19" s="1"/>
  <c r="H1802" i="19"/>
  <c r="H376" i="19"/>
  <c r="B376" i="19" s="1"/>
  <c r="H3628" i="19"/>
  <c r="B3628" i="19" s="1"/>
  <c r="H3739" i="19"/>
  <c r="B3739" i="19" s="1"/>
  <c r="H2581" i="19"/>
  <c r="B2581" i="19" s="1"/>
  <c r="H1005" i="19"/>
  <c r="B1005" i="19" s="1"/>
  <c r="H2014" i="19"/>
  <c r="B2014" i="19" s="1"/>
  <c r="H285" i="19"/>
  <c r="B285" i="19" s="1"/>
  <c r="H1752" i="19"/>
  <c r="B1752" i="19" s="1"/>
  <c r="H1160" i="19"/>
  <c r="H1933" i="19"/>
  <c r="B1933" i="19" s="1"/>
  <c r="H2763" i="19"/>
  <c r="B2763" i="19" s="1"/>
  <c r="H2946" i="19"/>
  <c r="B2946" i="19" s="1"/>
  <c r="H3104" i="19"/>
  <c r="H3251" i="19"/>
  <c r="B3251" i="19" s="1"/>
  <c r="H5092" i="19"/>
  <c r="B5092" i="19" s="1"/>
  <c r="H3892" i="19"/>
  <c r="B3892" i="19" s="1"/>
  <c r="H218" i="19"/>
  <c r="B218" i="19" s="1"/>
  <c r="H3913" i="19"/>
  <c r="H5007" i="19"/>
  <c r="B5007" i="19" s="1"/>
  <c r="H715" i="19"/>
  <c r="B715" i="19" s="1"/>
  <c r="H4908" i="19"/>
  <c r="B4908" i="19" s="1"/>
  <c r="H407" i="19"/>
  <c r="B407" i="19" s="1"/>
  <c r="H4385" i="19"/>
  <c r="B4385" i="19" s="1"/>
  <c r="H2930" i="19"/>
  <c r="B2930" i="19" s="1"/>
  <c r="H4248" i="19"/>
  <c r="B4248" i="19" s="1"/>
  <c r="H2883" i="19"/>
  <c r="B2883" i="19" s="1"/>
  <c r="H389" i="19"/>
  <c r="B389" i="19" s="1"/>
  <c r="H1316" i="19"/>
  <c r="B1316" i="19" s="1"/>
  <c r="H1162" i="19"/>
  <c r="B1162" i="19" s="1"/>
  <c r="H2910" i="19"/>
  <c r="B2910" i="19" s="1"/>
  <c r="H2792" i="19"/>
  <c r="B2792" i="19" s="1"/>
  <c r="H731" i="19"/>
  <c r="B731" i="19" s="1"/>
  <c r="H2514" i="19"/>
  <c r="H2259" i="19"/>
  <c r="B2259" i="19" s="1"/>
  <c r="H4496" i="19"/>
  <c r="B4496" i="19" s="1"/>
  <c r="H2138" i="19"/>
  <c r="B2138" i="19" s="1"/>
  <c r="H3126" i="19"/>
  <c r="B3126" i="19" s="1"/>
  <c r="H2111" i="19"/>
  <c r="B2111" i="19" s="1"/>
  <c r="H4393" i="19"/>
  <c r="B4393" i="19" s="1"/>
  <c r="H1644" i="19"/>
  <c r="B1644" i="19" s="1"/>
  <c r="H1818" i="19"/>
  <c r="B1818" i="19" s="1"/>
  <c r="H4152" i="19"/>
  <c r="B4152" i="19" s="1"/>
  <c r="H4000" i="19"/>
  <c r="B4000" i="19" s="1"/>
  <c r="H4111" i="19"/>
  <c r="B4111" i="19" s="1"/>
  <c r="H3775" i="19"/>
  <c r="H144" i="19"/>
  <c r="B144" i="19" s="1"/>
  <c r="H3235" i="19"/>
  <c r="B3235" i="19" s="1"/>
  <c r="H4279" i="19"/>
  <c r="B4279" i="19" s="1"/>
  <c r="H3501" i="19"/>
  <c r="B3501" i="19" s="1"/>
  <c r="H4196" i="19"/>
  <c r="B4196" i="19" s="1"/>
  <c r="H4736" i="19"/>
  <c r="B4736" i="19" s="1"/>
  <c r="H2836" i="19"/>
  <c r="B2836" i="19" s="1"/>
  <c r="H357" i="19"/>
  <c r="B357" i="19" s="1"/>
  <c r="H3308" i="19"/>
  <c r="B3308" i="19" s="1"/>
  <c r="H2738" i="19"/>
  <c r="B2738" i="19" s="1"/>
  <c r="H3538" i="19"/>
  <c r="B3538" i="19" s="1"/>
  <c r="H912" i="19"/>
  <c r="H2506" i="19"/>
  <c r="B2506" i="19" s="1"/>
  <c r="H3061" i="19"/>
  <c r="B3061" i="19" s="1"/>
  <c r="H672" i="19"/>
  <c r="H471" i="19"/>
  <c r="B471" i="19" s="1"/>
  <c r="H1720" i="19"/>
  <c r="B1720" i="19" s="1"/>
  <c r="H526" i="19"/>
  <c r="B526" i="19" s="1"/>
  <c r="H5017" i="19"/>
  <c r="B5017" i="19" s="1"/>
  <c r="H3564" i="19"/>
  <c r="B3564" i="19" s="1"/>
  <c r="H3932" i="19"/>
  <c r="B3932" i="19" s="1"/>
  <c r="H1863" i="19"/>
  <c r="H643" i="19"/>
  <c r="H4969" i="19"/>
  <c r="B4969" i="19" s="1"/>
  <c r="H2421" i="19"/>
  <c r="B2421" i="19" s="1"/>
  <c r="H293" i="19"/>
  <c r="B293" i="19" s="1"/>
  <c r="H154" i="19"/>
  <c r="B154" i="19" s="1"/>
  <c r="H957" i="19"/>
  <c r="B957" i="19" s="1"/>
  <c r="H4020" i="19"/>
  <c r="B4020" i="19" s="1"/>
  <c r="H1354" i="19"/>
  <c r="B1354" i="19" s="1"/>
  <c r="H4669" i="19"/>
  <c r="B4669" i="19" s="1"/>
  <c r="H640" i="19"/>
  <c r="B640" i="19" s="1"/>
  <c r="H578" i="19"/>
  <c r="B578" i="19" s="1"/>
  <c r="H1520" i="19"/>
  <c r="H1308" i="19"/>
  <c r="B1308" i="19" s="1"/>
  <c r="H2928" i="19"/>
  <c r="B2928" i="19" s="1"/>
  <c r="H2114" i="19"/>
  <c r="B2114" i="19" s="1"/>
  <c r="H2307" i="19"/>
  <c r="B2307" i="19" s="1"/>
  <c r="H3009" i="19"/>
  <c r="B3009" i="19" s="1"/>
  <c r="H190" i="19"/>
  <c r="B190" i="19" s="1"/>
  <c r="H4527" i="19"/>
  <c r="B4527" i="19" s="1"/>
  <c r="H634" i="19"/>
  <c r="B634" i="19" s="1"/>
  <c r="H2993" i="19"/>
  <c r="B2993" i="19" s="1"/>
  <c r="H3429" i="19"/>
  <c r="B3429" i="19" s="1"/>
  <c r="H1411" i="19"/>
  <c r="B1411" i="19" s="1"/>
  <c r="H2486" i="19"/>
  <c r="B2486" i="19" s="1"/>
  <c r="H1399" i="19"/>
  <c r="B1399" i="19" s="1"/>
  <c r="H4391" i="19"/>
  <c r="B4391" i="19" s="1"/>
  <c r="H250" i="19"/>
  <c r="B250" i="19" s="1"/>
  <c r="H823" i="19"/>
  <c r="B823" i="19" s="1"/>
  <c r="H4678" i="19"/>
  <c r="B4678" i="19" s="1"/>
  <c r="H1117" i="19"/>
  <c r="B1117" i="19" s="1"/>
  <c r="H4622" i="19"/>
  <c r="B4622" i="19" s="1"/>
  <c r="H502" i="19"/>
  <c r="B502" i="19" s="1"/>
  <c r="H1836" i="19"/>
  <c r="H3015" i="19"/>
  <c r="B3015" i="19" s="1"/>
  <c r="H697" i="19"/>
  <c r="B697" i="19" s="1"/>
  <c r="H4860" i="19"/>
  <c r="B4860" i="19" s="1"/>
  <c r="H2806" i="19"/>
  <c r="B2806" i="19" s="1"/>
  <c r="H3920" i="19"/>
  <c r="B3920" i="19" s="1"/>
  <c r="H3437" i="19"/>
  <c r="H2802" i="19"/>
  <c r="B2802" i="19" s="1"/>
  <c r="H3627" i="19"/>
  <c r="B3627" i="19" s="1"/>
  <c r="H4656" i="19"/>
  <c r="B4656" i="19" s="1"/>
  <c r="H1393" i="19"/>
  <c r="B1393" i="19" s="1"/>
  <c r="H1614" i="19"/>
  <c r="B1614" i="19" s="1"/>
  <c r="H2233" i="19"/>
  <c r="B2233" i="19" s="1"/>
  <c r="H3986" i="19"/>
  <c r="B3986" i="19" s="1"/>
  <c r="H3013" i="19"/>
  <c r="B3013" i="19" s="1"/>
  <c r="H4400" i="19"/>
  <c r="B4400" i="19" s="1"/>
  <c r="H2727" i="19"/>
  <c r="B2727" i="19" s="1"/>
  <c r="H689" i="19"/>
  <c r="B689" i="19" s="1"/>
  <c r="H2147" i="19"/>
  <c r="B2147" i="19" s="1"/>
  <c r="H2119" i="19"/>
  <c r="H1266" i="19"/>
  <c r="B1266" i="19" s="1"/>
  <c r="H1170" i="19"/>
  <c r="H5031" i="19"/>
  <c r="B5031" i="19" s="1"/>
  <c r="H3155" i="19"/>
  <c r="B3155" i="19" s="1"/>
  <c r="H1862" i="19"/>
  <c r="B1862" i="19" s="1"/>
  <c r="H123" i="19"/>
  <c r="H3922" i="19"/>
  <c r="B3922" i="19" s="1"/>
  <c r="H4684" i="19"/>
  <c r="H408" i="19"/>
  <c r="B408" i="19" s="1"/>
  <c r="H2522" i="19"/>
  <c r="B2522" i="19" s="1"/>
  <c r="H614" i="19"/>
  <c r="B614" i="19" s="1"/>
  <c r="H1872" i="19"/>
  <c r="B1872" i="19" s="1"/>
  <c r="H3924" i="19"/>
  <c r="B3924" i="19" s="1"/>
  <c r="H2964" i="19"/>
  <c r="B2964" i="19" s="1"/>
  <c r="H3926" i="19"/>
  <c r="B3926" i="19" s="1"/>
  <c r="H4148" i="19"/>
  <c r="H739" i="19"/>
  <c r="B739" i="19" s="1"/>
  <c r="H686" i="19"/>
  <c r="B686" i="19" s="1"/>
  <c r="H4305" i="19"/>
  <c r="H2991" i="19"/>
  <c r="B2991" i="19" s="1"/>
  <c r="H676" i="19"/>
  <c r="H4011" i="19"/>
  <c r="H1405" i="19"/>
  <c r="B1405" i="19" s="1"/>
  <c r="H3475" i="19"/>
  <c r="B3475" i="19" s="1"/>
  <c r="H3088" i="19"/>
  <c r="B3088" i="19" s="1"/>
  <c r="H2969" i="19"/>
  <c r="B2969" i="19" s="1"/>
  <c r="H2673" i="19"/>
  <c r="B2673" i="19" s="1"/>
  <c r="H196" i="19"/>
  <c r="B196" i="19" s="1"/>
  <c r="H1317" i="19"/>
  <c r="B1317" i="19" s="1"/>
  <c r="H2370" i="19"/>
  <c r="B2370" i="19" s="1"/>
  <c r="H2618" i="19"/>
  <c r="B2618" i="19" s="1"/>
  <c r="H3497" i="19"/>
  <c r="H80" i="19"/>
  <c r="B80" i="19" s="1"/>
  <c r="H4428" i="19"/>
  <c r="B4428" i="19" s="1"/>
  <c r="H4372" i="19"/>
  <c r="B4372" i="19" s="1"/>
  <c r="H2157" i="19"/>
  <c r="B2157" i="19" s="1"/>
  <c r="H4123" i="19"/>
  <c r="B4123" i="19" s="1"/>
  <c r="H1943" i="19"/>
  <c r="B1943" i="19" s="1"/>
  <c r="H1948" i="19"/>
  <c r="B1948" i="19" s="1"/>
  <c r="H2517" i="19"/>
  <c r="B2517" i="19" s="1"/>
  <c r="H2688" i="19"/>
  <c r="B2688" i="19" s="1"/>
  <c r="H2677" i="19"/>
  <c r="B2677" i="19" s="1"/>
  <c r="H2376" i="19"/>
  <c r="B2376" i="19" s="1"/>
  <c r="H4187" i="19"/>
  <c r="B4187" i="19" s="1"/>
  <c r="H2090" i="19"/>
  <c r="B2090" i="19" s="1"/>
  <c r="H3434" i="19"/>
  <c r="B3434" i="19" s="1"/>
  <c r="H1142" i="19"/>
  <c r="B1142" i="19" s="1"/>
  <c r="H3143" i="19"/>
  <c r="B3143" i="19" s="1"/>
  <c r="H970" i="19"/>
  <c r="B970" i="19" s="1"/>
  <c r="H2117" i="19"/>
  <c r="B2117" i="19" s="1"/>
  <c r="H2968" i="19"/>
  <c r="B2968" i="19" s="1"/>
  <c r="H3716" i="19"/>
  <c r="B3716" i="19" s="1"/>
  <c r="H1551" i="19"/>
  <c r="B1551" i="19" s="1"/>
  <c r="H2106" i="19"/>
  <c r="B2106" i="19" s="1"/>
  <c r="H1578" i="19"/>
  <c r="B1578" i="19" s="1"/>
  <c r="H5029" i="19"/>
  <c r="B5029" i="19" s="1"/>
  <c r="H1751" i="19"/>
  <c r="B1751" i="19" s="1"/>
  <c r="H2224" i="19"/>
  <c r="B2224" i="19" s="1"/>
  <c r="H4449" i="19"/>
  <c r="B4449" i="19" s="1"/>
  <c r="H3758" i="19"/>
  <c r="B3758" i="19" s="1"/>
  <c r="H2577" i="19"/>
  <c r="B2577" i="19" s="1"/>
  <c r="H3044" i="19"/>
  <c r="B3044" i="19" s="1"/>
  <c r="H2363" i="19"/>
  <c r="B2363" i="19" s="1"/>
  <c r="H3847" i="19"/>
  <c r="B3847" i="19" s="1"/>
  <c r="H425" i="19"/>
  <c r="B425" i="19" s="1"/>
  <c r="H3893" i="19"/>
  <c r="B3893" i="19" s="1"/>
  <c r="H1264" i="19"/>
  <c r="H2859" i="19"/>
  <c r="B2859" i="19" s="1"/>
  <c r="H1607" i="19"/>
  <c r="B1607" i="19" s="1"/>
  <c r="H1811" i="19"/>
  <c r="B1811" i="19" s="1"/>
  <c r="H4863" i="19"/>
  <c r="B4863" i="19" s="1"/>
  <c r="H3257" i="19"/>
  <c r="B3257" i="19" s="1"/>
  <c r="H1918" i="19"/>
  <c r="B1918" i="19" s="1"/>
  <c r="H1033" i="19"/>
  <c r="H567" i="19"/>
  <c r="B567" i="19" s="1"/>
  <c r="H4062" i="19"/>
  <c r="B4062" i="19" s="1"/>
  <c r="H648" i="19"/>
  <c r="B648" i="19" s="1"/>
  <c r="H1346" i="19"/>
  <c r="B1346" i="19" s="1"/>
  <c r="H4498" i="19"/>
  <c r="B4498" i="19" s="1"/>
  <c r="H1557" i="19"/>
  <c r="B1557" i="19" s="1"/>
  <c r="H3839" i="19"/>
  <c r="B3839" i="19" s="1"/>
  <c r="H3552" i="19"/>
  <c r="B3552" i="19" s="1"/>
  <c r="H3240" i="19"/>
  <c r="B3240" i="19" s="1"/>
  <c r="H573" i="19"/>
  <c r="B573" i="19" s="1"/>
  <c r="H4755" i="19"/>
  <c r="B4755" i="19" s="1"/>
  <c r="H475" i="19"/>
  <c r="B475" i="19" s="1"/>
  <c r="H1838" i="19"/>
  <c r="H2019" i="19"/>
  <c r="B2019" i="19" s="1"/>
  <c r="H4775" i="19"/>
  <c r="B4775" i="19" s="1"/>
  <c r="H3517" i="19"/>
  <c r="B3517" i="19" s="1"/>
  <c r="H2354" i="19"/>
  <c r="B2354" i="19" s="1"/>
  <c r="H2007" i="19"/>
  <c r="B2007" i="19" s="1"/>
  <c r="H4670" i="19"/>
  <c r="B4670" i="19" s="1"/>
  <c r="H5044" i="19"/>
  <c r="B5044" i="19" s="1"/>
  <c r="H3391" i="19"/>
  <c r="B3391" i="19" s="1"/>
  <c r="H610" i="19"/>
  <c r="B610" i="19" s="1"/>
  <c r="H4893" i="19"/>
  <c r="B4893" i="19" s="1"/>
  <c r="H5050" i="19"/>
  <c r="B5050" i="19" s="1"/>
  <c r="H152" i="19"/>
  <c r="B152" i="19" s="1"/>
  <c r="H1377" i="19"/>
  <c r="B1377" i="19" s="1"/>
  <c r="H3691" i="19"/>
  <c r="B3691" i="19" s="1"/>
  <c r="H2202" i="19"/>
  <c r="B2202" i="19" s="1"/>
  <c r="H937" i="19"/>
  <c r="B937" i="19" s="1"/>
  <c r="H518" i="19"/>
  <c r="B518" i="19" s="1"/>
  <c r="H568" i="19"/>
  <c r="B568" i="19" s="1"/>
  <c r="H3189" i="19"/>
  <c r="B3189" i="19" s="1"/>
  <c r="H3119" i="19"/>
  <c r="B3119" i="19" s="1"/>
  <c r="H186" i="19"/>
  <c r="B186" i="19" s="1"/>
  <c r="H3356" i="19"/>
  <c r="H3052" i="19"/>
  <c r="B3052" i="19" s="1"/>
  <c r="H1731" i="19"/>
  <c r="B1731" i="19" s="1"/>
  <c r="H2127" i="19"/>
  <c r="B2127" i="19" s="1"/>
  <c r="H244" i="19"/>
  <c r="B244" i="19" s="1"/>
  <c r="H719" i="19"/>
  <c r="B719" i="19" s="1"/>
  <c r="H3635" i="19"/>
  <c r="B3635" i="19" s="1"/>
  <c r="H467" i="19"/>
  <c r="B467" i="19" s="1"/>
  <c r="H2400" i="19"/>
  <c r="B2400" i="19" s="1"/>
  <c r="H2040" i="19"/>
  <c r="B2040" i="19" s="1"/>
  <c r="H1435" i="19"/>
  <c r="B1435" i="19" s="1"/>
  <c r="H478" i="19"/>
  <c r="B478" i="19" s="1"/>
  <c r="H134" i="19"/>
  <c r="H3935" i="19"/>
  <c r="B3935" i="19" s="1"/>
  <c r="H735" i="19"/>
  <c r="B735" i="19" s="1"/>
  <c r="H3828" i="19"/>
  <c r="H104" i="19"/>
  <c r="B104" i="19" s="1"/>
  <c r="H444" i="19"/>
  <c r="B444" i="19" s="1"/>
  <c r="H2444" i="19"/>
  <c r="B2444" i="19" s="1"/>
  <c r="H3203" i="19"/>
  <c r="H1430" i="19"/>
  <c r="B1430" i="19" s="1"/>
  <c r="H814" i="19"/>
  <c r="B814" i="19" s="1"/>
  <c r="H850" i="19"/>
  <c r="B850" i="19" s="1"/>
  <c r="H3923" i="19"/>
  <c r="B3923" i="19" s="1"/>
  <c r="H4949" i="19"/>
  <c r="B4949" i="19" s="1"/>
  <c r="H3420" i="19"/>
  <c r="H2083" i="19"/>
  <c r="B2083" i="19" s="1"/>
  <c r="H1635" i="19"/>
  <c r="H47" i="19"/>
  <c r="B47" i="19" s="1"/>
  <c r="H2032" i="19"/>
  <c r="B2032" i="19" s="1"/>
  <c r="H2949" i="19"/>
  <c r="B2949" i="19" s="1"/>
  <c r="H2789" i="19"/>
  <c r="B2789" i="19" s="1"/>
  <c r="H1928" i="19"/>
  <c r="B1928" i="19" s="1"/>
  <c r="H3948" i="19"/>
  <c r="B3948" i="19" s="1"/>
  <c r="H2978" i="19"/>
  <c r="B2978" i="19" s="1"/>
  <c r="H4036" i="19"/>
  <c r="B4036" i="19" s="1"/>
  <c r="H757" i="19"/>
  <c r="H3711" i="19"/>
  <c r="B3711" i="19" s="1"/>
  <c r="H4713" i="19"/>
  <c r="B4713" i="19" s="1"/>
  <c r="H905" i="19"/>
  <c r="B905" i="19" s="1"/>
  <c r="H5046" i="19"/>
  <c r="B5046" i="19" s="1"/>
  <c r="H2515" i="19"/>
  <c r="B2515" i="19" s="1"/>
  <c r="H4030" i="19"/>
  <c r="B4030" i="19" s="1"/>
  <c r="H2030" i="19"/>
  <c r="B2030" i="19" s="1"/>
  <c r="H4227" i="19"/>
  <c r="B4227" i="19" s="1"/>
  <c r="H182" i="19"/>
  <c r="B182" i="19" s="1"/>
  <c r="H4857" i="19"/>
  <c r="H387" i="19"/>
  <c r="H1324" i="19"/>
  <c r="B1324" i="19" s="1"/>
  <c r="H2445" i="19"/>
  <c r="B2445" i="19" s="1"/>
  <c r="H959" i="19"/>
  <c r="B959" i="19" s="1"/>
  <c r="H1458" i="19"/>
  <c r="B1458" i="19" s="1"/>
  <c r="H4810" i="19"/>
  <c r="B4810" i="19" s="1"/>
  <c r="H1961" i="19"/>
  <c r="B1961" i="19" s="1"/>
  <c r="H1605" i="19"/>
  <c r="B1605" i="19" s="1"/>
  <c r="H4741" i="19"/>
  <c r="B4741" i="19" s="1"/>
  <c r="H4509" i="19"/>
  <c r="B4509" i="19" s="1"/>
  <c r="H2615" i="19"/>
  <c r="B2615" i="19" s="1"/>
  <c r="H4598" i="19"/>
  <c r="B4598" i="19" s="1"/>
  <c r="H5097" i="19"/>
  <c r="B5097" i="19" s="1"/>
  <c r="H1490" i="19"/>
  <c r="B1490" i="19" s="1"/>
  <c r="H1288" i="19"/>
  <c r="B1288" i="19" s="1"/>
  <c r="H1997" i="19"/>
  <c r="B1997" i="19" s="1"/>
  <c r="H1206" i="19"/>
  <c r="B1206" i="19" s="1"/>
  <c r="H1636" i="19"/>
  <c r="B1636" i="19" s="1"/>
  <c r="H3368" i="19"/>
  <c r="B3368" i="19" s="1"/>
  <c r="H1553" i="19"/>
  <c r="H3261" i="19"/>
  <c r="B3261" i="19" s="1"/>
  <c r="H404" i="19"/>
  <c r="H4853" i="19"/>
  <c r="B4853" i="19" s="1"/>
  <c r="H1719" i="19"/>
  <c r="B1719" i="19" s="1"/>
  <c r="H4799" i="19"/>
  <c r="B4799" i="19" s="1"/>
  <c r="H565" i="19"/>
  <c r="B565" i="19" s="1"/>
  <c r="H3353" i="19"/>
  <c r="B3353" i="19" s="1"/>
  <c r="H915" i="19"/>
  <c r="B915" i="19" s="1"/>
  <c r="H1223" i="19"/>
  <c r="B1223" i="19" s="1"/>
  <c r="H3950" i="19"/>
  <c r="B3950" i="19" s="1"/>
  <c r="H4032" i="19"/>
  <c r="H3310" i="19"/>
  <c r="B3310" i="19" s="1"/>
  <c r="H4088" i="19"/>
  <c r="B4088" i="19" s="1"/>
  <c r="H252" i="19"/>
  <c r="B252" i="19" s="1"/>
  <c r="H2320" i="19"/>
  <c r="B2320" i="19" s="1"/>
  <c r="H1481" i="19"/>
  <c r="B1481" i="19" s="1"/>
  <c r="H2027" i="19"/>
  <c r="B2027" i="19" s="1"/>
  <c r="H1060" i="19"/>
  <c r="B1060" i="19" s="1"/>
  <c r="H3565" i="19"/>
  <c r="H3063" i="19"/>
  <c r="B3063" i="19" s="1"/>
  <c r="H3281" i="19"/>
  <c r="H947" i="19"/>
  <c r="B947" i="19" s="1"/>
  <c r="H4691" i="19"/>
  <c r="B4691" i="19" s="1"/>
  <c r="H4541" i="19"/>
  <c r="B4541" i="19" s="1"/>
  <c r="H4637" i="19"/>
  <c r="B4637" i="19" s="1"/>
  <c r="H2787" i="19"/>
  <c r="B2787" i="19" s="1"/>
  <c r="H1079" i="19"/>
  <c r="B1079" i="19" s="1"/>
  <c r="H4215" i="19"/>
  <c r="B4215" i="19" s="1"/>
  <c r="H2641" i="19"/>
  <c r="B2641" i="19" s="1"/>
  <c r="H2732" i="19"/>
  <c r="B2732" i="19" s="1"/>
  <c r="H1137" i="19"/>
  <c r="B1137" i="19" s="1"/>
  <c r="H495" i="19"/>
  <c r="B495" i="19" s="1"/>
  <c r="H1596" i="19"/>
  <c r="B1596" i="19" s="1"/>
  <c r="H1497" i="19"/>
  <c r="B1497" i="19" s="1"/>
  <c r="H1840" i="19"/>
  <c r="B1840" i="19" s="1"/>
  <c r="H2196" i="19"/>
  <c r="B2196" i="19" s="1"/>
  <c r="H209" i="19"/>
  <c r="H88" i="19"/>
  <c r="H2747" i="19"/>
  <c r="B2747" i="19" s="1"/>
  <c r="H1167" i="19"/>
  <c r="B1167" i="19" s="1"/>
  <c r="H2351" i="19"/>
  <c r="B2351" i="19" s="1"/>
  <c r="H137" i="19"/>
  <c r="B137" i="19" s="1"/>
  <c r="H1081" i="19"/>
  <c r="B1081" i="19" s="1"/>
  <c r="H1422" i="19"/>
  <c r="B1422" i="19" s="1"/>
  <c r="H1426" i="19"/>
  <c r="H14" i="19"/>
  <c r="H2387" i="19"/>
  <c r="B2387" i="19" s="1"/>
  <c r="H1228" i="19"/>
  <c r="B1228" i="19" s="1"/>
  <c r="H1926" i="19"/>
  <c r="H1459" i="19"/>
  <c r="B1459" i="19" s="1"/>
  <c r="H3138" i="19"/>
  <c r="B3138" i="19" s="1"/>
  <c r="H2741" i="19"/>
  <c r="B2741" i="19" s="1"/>
  <c r="H4607" i="19"/>
  <c r="B4607" i="19" s="1"/>
  <c r="H2289" i="19"/>
  <c r="B2289" i="19" s="1"/>
  <c r="H641" i="19"/>
  <c r="B641" i="19" s="1"/>
  <c r="H1576" i="19"/>
  <c r="B1576" i="19" s="1"/>
  <c r="H4198" i="19"/>
  <c r="H4277" i="19"/>
  <c r="B4277" i="19" s="1"/>
  <c r="H3674" i="19"/>
  <c r="B3674" i="19" s="1"/>
  <c r="H4614" i="19"/>
  <c r="B4614" i="19" s="1"/>
  <c r="H1962" i="19"/>
  <c r="B1962" i="19" s="1"/>
  <c r="H2816" i="19"/>
  <c r="B2816" i="19" s="1"/>
  <c r="H3625" i="19"/>
  <c r="B3625" i="19" s="1"/>
  <c r="H5073" i="19"/>
  <c r="B5073" i="19" s="1"/>
  <c r="H4889" i="19"/>
  <c r="B4889" i="19" s="1"/>
  <c r="H1320" i="19"/>
  <c r="B1320" i="19" s="1"/>
  <c r="H4474" i="19"/>
  <c r="B4474" i="19" s="1"/>
  <c r="H1466" i="19"/>
  <c r="B1466" i="19" s="1"/>
  <c r="H5019" i="19"/>
  <c r="H3846" i="19"/>
  <c r="B3846" i="19" s="1"/>
  <c r="H762" i="19"/>
  <c r="B762" i="19" s="1"/>
  <c r="H4705" i="19"/>
  <c r="B4705" i="19" s="1"/>
  <c r="H4558" i="19"/>
  <c r="B4558" i="19" s="1"/>
  <c r="H3931" i="19"/>
  <c r="B3931" i="19" s="1"/>
  <c r="H3577" i="19"/>
  <c r="B3577" i="19" s="1"/>
  <c r="H1826" i="19"/>
  <c r="B1826" i="19" s="1"/>
  <c r="H2872" i="19"/>
  <c r="B2872" i="19" s="1"/>
  <c r="H2605" i="19"/>
  <c r="B2605" i="19" s="1"/>
  <c r="H745" i="19"/>
  <c r="B745" i="19" s="1"/>
  <c r="H1528" i="19"/>
  <c r="B1528" i="19" s="1"/>
  <c r="H849" i="19"/>
  <c r="B849" i="19" s="1"/>
  <c r="H3640" i="19"/>
  <c r="B3640" i="19" s="1"/>
  <c r="H3412" i="19"/>
  <c r="B3412" i="19" s="1"/>
  <c r="H1932" i="19"/>
  <c r="B1932" i="19" s="1"/>
  <c r="H759" i="19"/>
  <c r="B759" i="19" s="1"/>
  <c r="H1936" i="19"/>
  <c r="B1936" i="19" s="1"/>
  <c r="H4272" i="19"/>
  <c r="H3586" i="19"/>
  <c r="B3586" i="19" s="1"/>
  <c r="H3523" i="19"/>
  <c r="B3523" i="19" s="1"/>
  <c r="H2616" i="19"/>
  <c r="B2616" i="19" s="1"/>
  <c r="H3005" i="19"/>
  <c r="B3005" i="19" s="1"/>
  <c r="H1456" i="19"/>
  <c r="B1456" i="19" s="1"/>
  <c r="H4188" i="19"/>
  <c r="H349" i="19"/>
  <c r="B349" i="19" s="1"/>
  <c r="H4184" i="19"/>
  <c r="H2512" i="19"/>
  <c r="B2512" i="19" s="1"/>
  <c r="H4820" i="19"/>
  <c r="B4820" i="19" s="1"/>
  <c r="H3777" i="19"/>
  <c r="B3777" i="19" s="1"/>
  <c r="H3390" i="19"/>
  <c r="B3390" i="19" s="1"/>
  <c r="H5060" i="19"/>
  <c r="H4731" i="19"/>
  <c r="B4731" i="19" s="1"/>
  <c r="H2390" i="19"/>
  <c r="H2645" i="19"/>
  <c r="B2645" i="19" s="1"/>
  <c r="H713" i="19"/>
  <c r="B713" i="19" s="1"/>
  <c r="H1787" i="19"/>
  <c r="B1787" i="19" s="1"/>
  <c r="H1639" i="19"/>
  <c r="B1639" i="19" s="1"/>
  <c r="H2826" i="19"/>
  <c r="B2826" i="19" s="1"/>
  <c r="H3509" i="19"/>
  <c r="B3509" i="19" s="1"/>
  <c r="H4163" i="19"/>
  <c r="B4163" i="19" s="1"/>
  <c r="H4311" i="19"/>
  <c r="B4311" i="19" s="1"/>
  <c r="H87" i="19"/>
  <c r="H625" i="19"/>
  <c r="B625" i="19" s="1"/>
  <c r="H832" i="19"/>
  <c r="B832" i="19" s="1"/>
  <c r="H4549" i="19"/>
  <c r="B4549" i="19" s="1"/>
  <c r="H1365" i="19"/>
  <c r="B1365" i="19" s="1"/>
  <c r="H1282" i="19"/>
  <c r="H451" i="19"/>
  <c r="B451" i="19" s="1"/>
  <c r="H737" i="19"/>
  <c r="B737" i="19" s="1"/>
  <c r="H199" i="19"/>
  <c r="B199" i="19" s="1"/>
  <c r="H3081" i="19"/>
  <c r="B3081" i="19" s="1"/>
  <c r="H1498" i="19"/>
  <c r="H3078" i="19"/>
  <c r="H1824" i="19"/>
  <c r="B1824" i="19" s="1"/>
  <c r="H5003" i="19"/>
  <c r="B5003" i="19" s="1"/>
  <c r="H1983" i="19"/>
  <c r="B1983" i="19" s="1"/>
  <c r="H3936" i="19"/>
  <c r="H1524" i="19"/>
  <c r="B1524" i="19" s="1"/>
  <c r="H3694" i="19"/>
  <c r="B3694" i="19" s="1"/>
  <c r="H3151" i="19"/>
  <c r="B3151" i="19" s="1"/>
  <c r="H1620" i="19"/>
  <c r="B1620" i="19" s="1"/>
  <c r="H1668" i="19"/>
  <c r="B1668" i="19" s="1"/>
  <c r="H1328" i="19"/>
  <c r="B1328" i="19" s="1"/>
  <c r="H4623" i="19"/>
  <c r="B4623" i="19" s="1"/>
  <c r="H3620" i="19"/>
  <c r="B3620" i="19" s="1"/>
  <c r="H2176" i="19"/>
  <c r="B2176" i="19" s="1"/>
  <c r="H3051" i="19"/>
  <c r="B3051" i="19" s="1"/>
  <c r="H511" i="19"/>
  <c r="B511" i="19" s="1"/>
  <c r="H3803" i="19"/>
  <c r="B3803" i="19" s="1"/>
  <c r="H3113" i="19"/>
  <c r="B3113" i="19" s="1"/>
  <c r="H3618" i="19"/>
  <c r="B3618" i="19" s="1"/>
  <c r="H555" i="19"/>
  <c r="B555" i="19" s="1"/>
  <c r="H3447" i="19"/>
  <c r="B3447" i="19" s="1"/>
  <c r="H2280" i="19"/>
  <c r="B2280" i="19" s="1"/>
  <c r="H1666" i="19"/>
  <c r="B1666" i="19" s="1"/>
  <c r="H1469" i="19"/>
  <c r="B1469" i="19" s="1"/>
  <c r="H3210" i="19"/>
  <c r="B3210" i="19" s="1"/>
  <c r="H3367" i="19"/>
  <c r="B3367" i="19" s="1"/>
  <c r="H217" i="19"/>
  <c r="B217" i="19" s="1"/>
  <c r="H5027" i="19"/>
  <c r="B5027" i="19" s="1"/>
  <c r="H4525" i="19"/>
  <c r="B4525" i="19" s="1"/>
  <c r="H2217" i="19"/>
  <c r="B2217" i="19" s="1"/>
  <c r="H3895" i="19"/>
  <c r="B3895" i="19" s="1"/>
  <c r="H1906" i="19"/>
  <c r="B1906" i="19" s="1"/>
  <c r="H4606" i="19"/>
  <c r="B4606" i="19" s="1"/>
  <c r="H5032" i="19"/>
  <c r="B5032" i="19" s="1"/>
  <c r="H1002" i="19"/>
  <c r="B1002" i="19" s="1"/>
  <c r="H4791" i="19"/>
  <c r="H4593" i="19"/>
  <c r="B4593" i="19" s="1"/>
  <c r="H360" i="19"/>
  <c r="B360" i="19" s="1"/>
  <c r="H3619" i="19"/>
  <c r="H2407" i="19"/>
  <c r="B2407" i="19" s="1"/>
  <c r="H631" i="19"/>
  <c r="B631" i="19" s="1"/>
  <c r="H2324" i="19"/>
  <c r="B2324" i="19" s="1"/>
  <c r="H2215" i="19"/>
  <c r="H2994" i="19"/>
  <c r="B2994" i="19" s="1"/>
  <c r="H4129" i="19"/>
  <c r="B4129" i="19" s="1"/>
  <c r="H3680" i="19"/>
  <c r="B3680" i="19" s="1"/>
  <c r="H2894" i="19"/>
  <c r="B2894" i="19" s="1"/>
  <c r="H4048" i="19"/>
  <c r="B4048" i="19" s="1"/>
  <c r="H4540" i="19"/>
  <c r="B4540" i="19" s="1"/>
  <c r="H3811" i="19"/>
  <c r="H4283" i="19"/>
  <c r="B4283" i="19" s="1"/>
  <c r="H2635" i="19"/>
  <c r="B2635" i="19" s="1"/>
  <c r="H4776" i="19"/>
  <c r="B4776" i="19" s="1"/>
  <c r="H3365" i="19"/>
  <c r="B3365" i="19" s="1"/>
  <c r="H4539" i="19"/>
  <c r="B4539" i="19" s="1"/>
  <c r="H4642" i="19"/>
  <c r="B4642" i="19" s="1"/>
  <c r="H3410" i="19"/>
  <c r="B3410" i="19" s="1"/>
  <c r="H3894" i="19"/>
  <c r="B3894" i="19" s="1"/>
  <c r="H2023" i="19"/>
  <c r="B2023" i="19" s="1"/>
  <c r="H650" i="19"/>
  <c r="H3464" i="19"/>
  <c r="B3464" i="19" s="1"/>
  <c r="H956" i="19"/>
  <c r="B956" i="19" s="1"/>
  <c r="H914" i="19"/>
  <c r="B914" i="19" s="1"/>
  <c r="H1653" i="19"/>
  <c r="B1653" i="19" s="1"/>
  <c r="H821" i="19"/>
  <c r="B821" i="19" s="1"/>
  <c r="H51" i="19"/>
  <c r="B51" i="19" s="1"/>
  <c r="H2441" i="19"/>
  <c r="B2441" i="19" s="1"/>
  <c r="H1830" i="19"/>
  <c r="B1830" i="19" s="1"/>
  <c r="H4868" i="19"/>
  <c r="B4868" i="19" s="1"/>
  <c r="H455" i="19"/>
  <c r="H1281" i="19"/>
  <c r="B1281" i="19" s="1"/>
  <c r="H3613" i="19"/>
  <c r="H3106" i="19"/>
  <c r="B3106" i="19" s="1"/>
  <c r="H3316" i="19"/>
  <c r="B3316" i="19" s="1"/>
  <c r="H2008" i="19"/>
  <c r="B2008" i="19" s="1"/>
  <c r="H1681" i="19"/>
  <c r="B1681" i="19" s="1"/>
  <c r="H1103" i="19"/>
  <c r="B1103" i="19" s="1"/>
  <c r="H2356" i="19"/>
  <c r="H3001" i="19"/>
  <c r="B3001" i="19" s="1"/>
  <c r="H4788" i="19"/>
  <c r="B4788" i="19" s="1"/>
  <c r="H4646" i="19"/>
  <c r="B4646" i="19" s="1"/>
  <c r="H2148" i="19"/>
  <c r="B2148" i="19" s="1"/>
  <c r="H2437" i="19"/>
  <c r="B2437" i="19" s="1"/>
  <c r="H2999" i="19"/>
  <c r="B2999" i="19" s="1"/>
  <c r="H2769" i="19"/>
  <c r="B2769" i="19" s="1"/>
  <c r="H3206" i="19"/>
  <c r="B3206" i="19" s="1"/>
  <c r="H854" i="19"/>
  <c r="B854" i="19" s="1"/>
  <c r="H2075" i="19"/>
  <c r="B2075" i="19" s="1"/>
  <c r="H4250" i="19"/>
  <c r="H2493" i="19"/>
  <c r="B2493" i="19" s="1"/>
  <c r="H4055" i="19"/>
  <c r="B4055" i="19" s="1"/>
  <c r="H1560" i="19"/>
  <c r="B1560" i="19" s="1"/>
  <c r="H746" i="19"/>
  <c r="B746" i="19" s="1"/>
  <c r="H2492" i="19"/>
  <c r="B2492" i="19" s="1"/>
  <c r="H3863" i="19"/>
  <c r="B3863" i="19" s="1"/>
  <c r="H4844" i="19"/>
  <c r="B4844" i="19" s="1"/>
  <c r="H2135" i="19"/>
  <c r="B2135" i="19" s="1"/>
  <c r="H4747" i="19"/>
  <c r="B4747" i="19" s="1"/>
  <c r="H4720" i="19"/>
  <c r="H2847" i="19"/>
  <c r="B2847" i="19" s="1"/>
  <c r="H4019" i="19"/>
  <c r="B4019" i="19" s="1"/>
  <c r="H2239" i="19"/>
  <c r="B2239" i="19" s="1"/>
  <c r="H2477" i="19"/>
  <c r="B2477" i="19" s="1"/>
  <c r="H2784" i="19"/>
  <c r="B2784" i="19" s="1"/>
  <c r="H226" i="19"/>
  <c r="B226" i="19" s="1"/>
  <c r="H1368" i="19"/>
  <c r="B1368" i="19" s="1"/>
  <c r="H41" i="19"/>
  <c r="B41" i="19" s="1"/>
  <c r="H4826" i="19"/>
  <c r="B4826" i="19" s="1"/>
  <c r="H3028" i="19"/>
  <c r="B3028" i="19" s="1"/>
  <c r="H15" i="19"/>
  <c r="B15" i="19" s="1"/>
  <c r="H307" i="19"/>
  <c r="B307" i="19" s="1"/>
  <c r="H1898" i="19"/>
  <c r="B1898" i="19" s="1"/>
  <c r="H4018" i="19"/>
  <c r="B4018" i="19" s="1"/>
  <c r="H3742" i="19"/>
  <c r="B3742" i="19" s="1"/>
  <c r="H1969" i="19"/>
  <c r="B1969" i="19" s="1"/>
  <c r="H5042" i="19"/>
  <c r="B5042" i="19" s="1"/>
  <c r="H324" i="19"/>
  <c r="H4819" i="19"/>
  <c r="B4819" i="19" s="1"/>
  <c r="H4833" i="19"/>
  <c r="H845" i="19"/>
  <c r="B845" i="19" s="1"/>
  <c r="H3462" i="19"/>
  <c r="B3462" i="19" s="1"/>
  <c r="H2526" i="19"/>
  <c r="B2526" i="19" s="1"/>
  <c r="H2449" i="19"/>
  <c r="B2449" i="19" s="1"/>
  <c r="H3382" i="19"/>
  <c r="B3382" i="19" s="1"/>
  <c r="H1748" i="19"/>
  <c r="H2844" i="19"/>
  <c r="H277" i="19"/>
  <c r="B277" i="19" s="1"/>
  <c r="H2038" i="19"/>
  <c r="B2038" i="19" s="1"/>
  <c r="H1143" i="19"/>
  <c r="B1143" i="19" s="1"/>
  <c r="H4934" i="19"/>
  <c r="B4934" i="19" s="1"/>
  <c r="H566" i="19"/>
  <c r="H1567" i="19"/>
  <c r="B1567" i="19" s="1"/>
  <c r="H1218" i="19"/>
  <c r="B1218" i="19" s="1"/>
  <c r="H2712" i="19"/>
  <c r="B2712" i="19" s="1"/>
  <c r="H1151" i="19"/>
  <c r="B1151" i="19" s="1"/>
  <c r="H3174" i="19"/>
  <c r="H5095" i="19"/>
  <c r="B5095" i="19" s="1"/>
  <c r="H3718" i="19"/>
  <c r="B3718" i="19" s="1"/>
  <c r="H2735" i="19"/>
  <c r="B2735" i="19" s="1"/>
  <c r="H3506" i="19"/>
  <c r="B3506" i="19" s="1"/>
  <c r="H522" i="19"/>
  <c r="B522" i="19" s="1"/>
  <c r="H3653" i="19"/>
  <c r="H4310" i="19"/>
  <c r="B4310" i="19" s="1"/>
  <c r="H3207" i="19"/>
  <c r="B3207" i="19" s="1"/>
  <c r="H4950" i="19"/>
  <c r="B4950" i="19" s="1"/>
  <c r="H4962" i="19"/>
  <c r="B4962" i="19" s="1"/>
  <c r="H3260" i="19"/>
  <c r="B3260" i="19" s="1"/>
  <c r="H359" i="19"/>
  <c r="B359" i="19" s="1"/>
  <c r="H3808" i="19"/>
  <c r="B3808" i="19" s="1"/>
  <c r="H961" i="19"/>
  <c r="B961" i="19" s="1"/>
  <c r="H1545" i="19"/>
  <c r="B1545" i="19" s="1"/>
  <c r="H4645" i="19"/>
  <c r="B4645" i="19" s="1"/>
  <c r="H4933" i="19"/>
  <c r="B4933" i="19" s="1"/>
  <c r="H1385" i="19"/>
  <c r="B1385" i="19" s="1"/>
  <c r="H1629" i="19"/>
  <c r="B1629" i="19" s="1"/>
  <c r="H2321" i="19"/>
  <c r="H1075" i="19"/>
  <c r="B1075" i="19" s="1"/>
  <c r="H1141" i="19"/>
  <c r="B1141" i="19" s="1"/>
  <c r="H4124" i="19"/>
  <c r="B4124" i="19" s="1"/>
  <c r="H2377" i="19"/>
  <c r="B2377" i="19" s="1"/>
  <c r="H1914" i="19"/>
  <c r="B1914" i="19" s="1"/>
  <c r="H165" i="19"/>
  <c r="H3671" i="19"/>
  <c r="B3671" i="19" s="1"/>
  <c r="H493" i="19"/>
  <c r="B493" i="19" s="1"/>
  <c r="H4237" i="19"/>
  <c r="B4237" i="19" s="1"/>
  <c r="H3705" i="19"/>
  <c r="B3705" i="19" s="1"/>
  <c r="H2327" i="19"/>
  <c r="H4927" i="19"/>
  <c r="B4927" i="19" s="1"/>
  <c r="H3634" i="19"/>
  <c r="B3634" i="19" s="1"/>
  <c r="H2563" i="19"/>
  <c r="B2563" i="19" s="1"/>
  <c r="H4222" i="19"/>
  <c r="H5057" i="19"/>
  <c r="B5057" i="19" s="1"/>
  <c r="H532" i="19"/>
  <c r="B532" i="19" s="1"/>
  <c r="H1095" i="19"/>
  <c r="B1095" i="19" s="1"/>
  <c r="H2450" i="19"/>
  <c r="B2450" i="19" s="1"/>
  <c r="H2458" i="19"/>
  <c r="B2458" i="19" s="1"/>
  <c r="H2095" i="19"/>
  <c r="B2095" i="19" s="1"/>
  <c r="H2374" i="19"/>
  <c r="B2374" i="19" s="1"/>
  <c r="H388" i="19"/>
  <c r="B388" i="19" s="1"/>
  <c r="H4530" i="19"/>
  <c r="H2263" i="19"/>
  <c r="B2263" i="19" s="1"/>
  <c r="H4873" i="19"/>
  <c r="B4873" i="19" s="1"/>
  <c r="H1600" i="19"/>
  <c r="B1600" i="19" s="1"/>
  <c r="H3103" i="19"/>
  <c r="B3103" i="19" s="1"/>
  <c r="H3967" i="19"/>
  <c r="B3967" i="19" s="1"/>
  <c r="H2475" i="19"/>
  <c r="H3321" i="19"/>
  <c r="B3321" i="19" s="1"/>
  <c r="H4017" i="19"/>
  <c r="B4017" i="19" s="1"/>
  <c r="H3459" i="19"/>
  <c r="H3343" i="19"/>
  <c r="B3343" i="19" s="1"/>
  <c r="H892" i="19"/>
  <c r="B892" i="19" s="1"/>
  <c r="H4861" i="19"/>
  <c r="B4861" i="19" s="1"/>
  <c r="H948" i="19"/>
  <c r="B948" i="19" s="1"/>
  <c r="H3152" i="19"/>
  <c r="B3152" i="19" s="1"/>
  <c r="H2523" i="19"/>
  <c r="B2523" i="19" s="1"/>
  <c r="H4501" i="19"/>
  <c r="B4501" i="19" s="1"/>
  <c r="H1922" i="19"/>
  <c r="B1922" i="19" s="1"/>
  <c r="H1724" i="19"/>
  <c r="B1724" i="19" s="1"/>
  <c r="H392" i="19"/>
  <c r="B392" i="19" s="1"/>
  <c r="H4848" i="19"/>
  <c r="B4848" i="19" s="1"/>
  <c r="H256" i="19"/>
  <c r="B256" i="19" s="1"/>
  <c r="H977" i="19"/>
  <c r="B977" i="19" s="1"/>
  <c r="H2169" i="19"/>
  <c r="B2169" i="19" s="1"/>
  <c r="H2295" i="19"/>
  <c r="H498" i="19"/>
  <c r="B498" i="19" s="1"/>
  <c r="H1651" i="19"/>
  <c r="B1651" i="19" s="1"/>
  <c r="H2461" i="19"/>
  <c r="B2461" i="19" s="1"/>
  <c r="H510" i="19"/>
  <c r="B510" i="19" s="1"/>
  <c r="H1237" i="19"/>
  <c r="B1237" i="19" s="1"/>
  <c r="H2539" i="19"/>
  <c r="B2539" i="19" s="1"/>
  <c r="H4419" i="19"/>
  <c r="B4419" i="19" s="1"/>
  <c r="H924" i="19"/>
  <c r="B924" i="19" s="1"/>
  <c r="H18" i="19"/>
  <c r="B18" i="19" s="1"/>
  <c r="H339" i="19"/>
  <c r="B339" i="19" s="1"/>
  <c r="H1061" i="19"/>
  <c r="B1061" i="19" s="1"/>
  <c r="H3344" i="19"/>
  <c r="B3344" i="19" s="1"/>
  <c r="H163" i="19"/>
  <c r="H1728" i="19"/>
  <c r="B1728" i="19" s="1"/>
  <c r="H3500" i="19"/>
  <c r="B3500" i="19" s="1"/>
  <c r="H1242" i="19"/>
  <c r="H2682" i="19"/>
  <c r="B2682" i="19" s="1"/>
  <c r="H3090" i="19"/>
  <c r="B3090" i="19" s="1"/>
  <c r="H1046" i="19"/>
  <c r="B1046" i="19" s="1"/>
  <c r="H3522" i="19"/>
  <c r="B3522" i="19" s="1"/>
  <c r="H1604" i="19"/>
  <c r="B1604" i="19" s="1"/>
  <c r="H2729" i="19"/>
  <c r="B2729" i="19" s="1"/>
  <c r="H3287" i="19"/>
  <c r="B3287" i="19" s="1"/>
  <c r="H3638" i="19"/>
  <c r="B3638" i="19" s="1"/>
  <c r="H2067" i="19"/>
  <c r="B2067" i="19" s="1"/>
  <c r="H3916" i="19"/>
  <c r="B3916" i="19" s="1"/>
  <c r="H642" i="19"/>
  <c r="B642" i="19" s="1"/>
  <c r="H3259" i="19"/>
  <c r="H4339" i="19"/>
  <c r="B4339" i="19" s="1"/>
  <c r="H2006" i="19"/>
  <c r="B2006" i="19" s="1"/>
  <c r="H1326" i="19"/>
  <c r="B1326" i="19" s="1"/>
  <c r="H4990" i="19"/>
  <c r="B4990" i="19" s="1"/>
  <c r="H3683" i="19"/>
  <c r="B3683" i="19" s="1"/>
  <c r="H1052" i="19"/>
  <c r="B1052" i="19" s="1"/>
  <c r="H323" i="19"/>
  <c r="B323" i="19" s="1"/>
  <c r="H1874" i="19"/>
  <c r="B1874" i="19" s="1"/>
  <c r="H677" i="19"/>
  <c r="B677" i="19" s="1"/>
  <c r="H1207" i="19"/>
  <c r="B1207" i="19" s="1"/>
  <c r="H3874" i="19"/>
  <c r="B3874" i="19" s="1"/>
  <c r="H1735" i="19"/>
  <c r="B1735" i="19" s="1"/>
  <c r="H727" i="19"/>
  <c r="H4945" i="19"/>
  <c r="B4945" i="19" s="1"/>
  <c r="H3335" i="19"/>
  <c r="B3335" i="19" s="1"/>
  <c r="H3357" i="19"/>
  <c r="B3357" i="19" s="1"/>
  <c r="H1726" i="19"/>
  <c r="B1726" i="19" s="1"/>
  <c r="H4650" i="19"/>
  <c r="B4650" i="19" s="1"/>
  <c r="H2066" i="19"/>
  <c r="B2066" i="19" s="1"/>
  <c r="H4947" i="19"/>
  <c r="B4947" i="19" s="1"/>
  <c r="H1736" i="19"/>
  <c r="H429" i="19"/>
  <c r="B429" i="19" s="1"/>
  <c r="H3033" i="19"/>
  <c r="H4829" i="19"/>
  <c r="B4829" i="19" s="1"/>
  <c r="H289" i="19"/>
  <c r="B289" i="19" s="1"/>
  <c r="H2198" i="19"/>
  <c r="B2198" i="19" s="1"/>
  <c r="H4611" i="19"/>
  <c r="B4611" i="19" s="1"/>
  <c r="H1361" i="19"/>
  <c r="B1361" i="19" s="1"/>
  <c r="H2940" i="19"/>
  <c r="B2940" i="19" s="1"/>
  <c r="H3331" i="19"/>
  <c r="H422" i="19"/>
  <c r="B422" i="19" s="1"/>
  <c r="H4665" i="19"/>
  <c r="B4665" i="19" s="1"/>
  <c r="H3351" i="19"/>
  <c r="B3351" i="19" s="1"/>
  <c r="H1360" i="19"/>
  <c r="B1360" i="19" s="1"/>
  <c r="H4566" i="19"/>
  <c r="B4566" i="19" s="1"/>
  <c r="H2452" i="19"/>
  <c r="B2452" i="19" s="1"/>
  <c r="H4582" i="19"/>
  <c r="B4582" i="19" s="1"/>
  <c r="H3759" i="19"/>
  <c r="B3759" i="19" s="1"/>
  <c r="H3125" i="19"/>
  <c r="B3125" i="19" s="1"/>
  <c r="H4404" i="19"/>
  <c r="B4404" i="19" s="1"/>
  <c r="H4201" i="19"/>
  <c r="B4201" i="19" s="1"/>
  <c r="H4749" i="19"/>
  <c r="B4749" i="19" s="1"/>
  <c r="H3823" i="19"/>
  <c r="B3823" i="19" s="1"/>
  <c r="H3020" i="19"/>
  <c r="B3020" i="19" s="1"/>
  <c r="H379" i="19"/>
  <c r="B379" i="19" s="1"/>
  <c r="H1972" i="19"/>
  <c r="B1972" i="19" s="1"/>
  <c r="H4891" i="19"/>
  <c r="B4891" i="19" s="1"/>
  <c r="H4206" i="19"/>
  <c r="B4206" i="19" s="1"/>
  <c r="H1615" i="19"/>
  <c r="H5090" i="19"/>
  <c r="B5090" i="19" s="1"/>
  <c r="H3223" i="19"/>
  <c r="B3223" i="19" s="1"/>
  <c r="H3945" i="19"/>
  <c r="B3945" i="19" s="1"/>
  <c r="H3087" i="19"/>
  <c r="B3087" i="19" s="1"/>
  <c r="H5038" i="19"/>
  <c r="B5038" i="19" s="1"/>
  <c r="H1451" i="19"/>
  <c r="B1451" i="19" s="1"/>
  <c r="H2540" i="19"/>
  <c r="B2540" i="19" s="1"/>
  <c r="H3760" i="19"/>
  <c r="B3760" i="19" s="1"/>
  <c r="H1572" i="19"/>
  <c r="B1572" i="19" s="1"/>
  <c r="H1159" i="19"/>
  <c r="B1159" i="19" s="1"/>
  <c r="H2104" i="19"/>
  <c r="H783" i="19"/>
  <c r="B783" i="19" s="1"/>
  <c r="H3914" i="19"/>
  <c r="H4096" i="19"/>
  <c r="B4096" i="19" s="1"/>
  <c r="H2750" i="19"/>
  <c r="H3977" i="19"/>
  <c r="B3977" i="19" s="1"/>
  <c r="H1574" i="19"/>
  <c r="B1574" i="19" s="1"/>
  <c r="H2955" i="19"/>
  <c r="B2955" i="19" s="1"/>
  <c r="H4801" i="19"/>
  <c r="H2064" i="19"/>
  <c r="B2064" i="19" s="1"/>
  <c r="H2388" i="19"/>
  <c r="B2388" i="19" s="1"/>
  <c r="H3644" i="19"/>
  <c r="B3644" i="19" s="1"/>
  <c r="H906" i="19"/>
  <c r="B906" i="19" s="1"/>
  <c r="H2590" i="19"/>
  <c r="B2590" i="19" s="1"/>
  <c r="H2274" i="19"/>
  <c r="B2274" i="19" s="1"/>
  <c r="H960" i="19"/>
  <c r="B960" i="19" s="1"/>
  <c r="H4376" i="19"/>
  <c r="B4376" i="19" s="1"/>
  <c r="H4881" i="19"/>
  <c r="B4881" i="19" s="1"/>
  <c r="H4783" i="19"/>
  <c r="B4783" i="19" s="1"/>
  <c r="H4192" i="19"/>
  <c r="B4192" i="19" s="1"/>
  <c r="H3180" i="19"/>
  <c r="B3180" i="19" s="1"/>
  <c r="H3070" i="19"/>
  <c r="B3070" i="19" s="1"/>
  <c r="H4232" i="19"/>
  <c r="B4232" i="19" s="1"/>
  <c r="H150" i="19"/>
  <c r="H704" i="19"/>
  <c r="H1378" i="19"/>
  <c r="H449" i="19"/>
  <c r="B449" i="19" s="1"/>
  <c r="H4327" i="19"/>
  <c r="B4327" i="19" s="1"/>
  <c r="H2758" i="19"/>
  <c r="B2758" i="19" s="1"/>
  <c r="H1176" i="19"/>
  <c r="B1176" i="19" s="1"/>
  <c r="H2291" i="19"/>
  <c r="B2291" i="19" s="1"/>
  <c r="H1657" i="19"/>
  <c r="B1657" i="19" s="1"/>
  <c r="H338" i="19"/>
  <c r="H726" i="19"/>
  <c r="B726" i="19" s="1"/>
  <c r="H529" i="19"/>
  <c r="H4948" i="19"/>
  <c r="B4948" i="19" s="1"/>
  <c r="H1612" i="19"/>
  <c r="B1612" i="19" s="1"/>
  <c r="H4379" i="19"/>
  <c r="B4379" i="19" s="1"/>
  <c r="H3379" i="19"/>
  <c r="B3379" i="19" s="1"/>
  <c r="H2398" i="19"/>
  <c r="B2398" i="19" s="1"/>
  <c r="H4318" i="19"/>
  <c r="H4314" i="19"/>
  <c r="B4314" i="19" s="1"/>
  <c r="H3607" i="19"/>
  <c r="B3607" i="19" s="1"/>
  <c r="H2781" i="19"/>
  <c r="H875" i="19"/>
  <c r="B875" i="19" s="1"/>
  <c r="H1212" i="19"/>
  <c r="B1212" i="19" s="1"/>
  <c r="H426" i="19"/>
  <c r="H1583" i="19"/>
  <c r="H3676" i="19"/>
  <c r="B3676" i="19" s="1"/>
  <c r="H3871" i="19"/>
  <c r="H1448" i="19"/>
  <c r="H3535" i="19"/>
  <c r="B3535" i="19" s="1"/>
  <c r="H3490" i="19"/>
  <c r="B3490" i="19" s="1"/>
  <c r="H143" i="19"/>
  <c r="B143" i="19" s="1"/>
  <c r="H2255" i="19"/>
  <c r="B2255" i="19" s="1"/>
  <c r="H5014" i="19"/>
  <c r="H77" i="19"/>
  <c r="B77" i="19" s="1"/>
  <c r="H2336" i="19"/>
  <c r="H3845" i="19"/>
  <c r="B3845" i="19" s="1"/>
  <c r="H4405" i="19"/>
  <c r="B4405" i="19" s="1"/>
  <c r="H2379" i="19"/>
  <c r="B2379" i="19" s="1"/>
  <c r="H1197" i="19"/>
  <c r="B1197" i="19" s="1"/>
  <c r="H1867" i="19"/>
  <c r="H325" i="19"/>
  <c r="B325" i="19" s="1"/>
  <c r="H4970" i="19"/>
  <c r="B4970" i="19" s="1"/>
  <c r="H3450" i="19"/>
  <c r="H1967" i="19"/>
  <c r="B1967" i="19" s="1"/>
  <c r="H1516" i="19"/>
  <c r="H3487" i="19"/>
  <c r="B3487" i="19" s="1"/>
  <c r="H1934" i="19"/>
  <c r="H3702" i="19"/>
  <c r="B3702" i="19" s="1"/>
  <c r="H1374" i="19"/>
  <c r="H871" i="19"/>
  <c r="B871" i="19" s="1"/>
  <c r="H3284" i="19"/>
  <c r="B3284" i="19" s="1"/>
  <c r="H917" i="19"/>
  <c r="H1338" i="19"/>
  <c r="B1338" i="19" s="1"/>
  <c r="H3994" i="19"/>
  <c r="B3994" i="19" s="1"/>
  <c r="H4869" i="19"/>
  <c r="H486" i="19"/>
  <c r="B486" i="19" s="1"/>
  <c r="H2532" i="19"/>
  <c r="B2532" i="19" s="1"/>
  <c r="H2094" i="19"/>
  <c r="B2094" i="19" s="1"/>
  <c r="H3448" i="19"/>
  <c r="B3448" i="19" s="1"/>
  <c r="H3993" i="19"/>
  <c r="B3993" i="19" s="1"/>
  <c r="H4851" i="19"/>
  <c r="B4851" i="19" s="1"/>
  <c r="H327" i="19"/>
  <c r="B327" i="19" s="1"/>
  <c r="H4641" i="19"/>
  <c r="B4641" i="19" s="1"/>
  <c r="H1348" i="19"/>
  <c r="H1741" i="19"/>
  <c r="B1741" i="19" s="1"/>
  <c r="H4464" i="19"/>
  <c r="B4464" i="19" s="1"/>
  <c r="H2756" i="19"/>
  <c r="B2756" i="19" s="1"/>
  <c r="H83" i="19"/>
  <c r="H3175" i="19"/>
  <c r="H3345" i="19"/>
  <c r="B3345" i="19" s="1"/>
  <c r="H2693" i="19"/>
  <c r="B2693" i="19" s="1"/>
  <c r="H993" i="19"/>
  <c r="B993" i="19" s="1"/>
  <c r="H1703" i="19"/>
  <c r="B1703" i="19" s="1"/>
  <c r="H4364" i="19"/>
  <c r="B4364" i="19" s="1"/>
  <c r="H826" i="19"/>
  <c r="B826" i="19" s="1"/>
  <c r="H557" i="19"/>
  <c r="B557" i="19" s="1"/>
  <c r="H3056" i="19"/>
  <c r="B3056" i="19" s="1"/>
  <c r="H3614" i="19"/>
  <c r="B3614" i="19" s="1"/>
  <c r="H1831" i="19"/>
  <c r="B1831" i="19" s="1"/>
  <c r="H586" i="19"/>
  <c r="B586" i="19" s="1"/>
  <c r="H2737" i="19"/>
  <c r="H1714" i="19"/>
  <c r="B1714" i="19" s="1"/>
  <c r="H2780" i="19"/>
  <c r="B2780" i="19" s="1"/>
  <c r="H973" i="19"/>
  <c r="B973" i="19" s="1"/>
  <c r="H1536" i="19"/>
  <c r="B1536" i="19" s="1"/>
  <c r="H2779" i="19"/>
  <c r="B2779" i="19" s="1"/>
  <c r="H4293" i="19"/>
  <c r="B4293" i="19" s="1"/>
  <c r="H4822" i="19"/>
  <c r="B4822" i="19" s="1"/>
  <c r="H2560" i="19"/>
  <c r="B2560" i="19" s="1"/>
  <c r="H1231" i="19"/>
  <c r="B1231" i="19" s="1"/>
  <c r="H3499" i="19"/>
  <c r="B3499" i="19" s="1"/>
  <c r="H4638" i="19"/>
  <c r="B4638" i="19" s="1"/>
  <c r="H4599" i="19"/>
  <c r="B4599" i="19" s="1"/>
  <c r="H1590" i="19"/>
  <c r="B1590" i="19" s="1"/>
  <c r="H2228" i="19"/>
  <c r="B2228" i="19" s="1"/>
  <c r="H3133" i="19"/>
  <c r="B3133" i="19" s="1"/>
  <c r="H4440" i="19"/>
  <c r="B4440" i="19" s="1"/>
  <c r="H4374" i="19"/>
  <c r="B4374" i="19" s="1"/>
  <c r="H151" i="19"/>
  <c r="B151" i="19" s="1"/>
  <c r="H3480" i="19"/>
  <c r="B3480" i="19" s="1"/>
  <c r="H3288" i="19"/>
  <c r="H2238" i="19"/>
  <c r="B2238" i="19" s="1"/>
  <c r="H4697" i="19"/>
  <c r="B4697" i="19" s="1"/>
  <c r="H548" i="19"/>
  <c r="B548" i="19" s="1"/>
  <c r="H4415" i="19"/>
  <c r="B4415" i="19" s="1"/>
  <c r="H3960" i="19"/>
  <c r="B3960" i="19" s="1"/>
  <c r="H4051" i="19"/>
  <c r="B4051" i="19" s="1"/>
  <c r="H2357" i="19"/>
  <c r="H3525" i="19"/>
  <c r="B3525" i="19" s="1"/>
  <c r="H4031" i="19"/>
  <c r="H4534" i="19"/>
  <c r="B4534" i="19" s="1"/>
  <c r="H3338" i="19"/>
  <c r="B3338" i="19" s="1"/>
  <c r="H1876" i="19"/>
  <c r="H4483" i="19"/>
  <c r="B4483" i="19" s="1"/>
  <c r="H539" i="19"/>
  <c r="B539" i="19" s="1"/>
  <c r="H1155" i="19"/>
  <c r="H5074" i="19"/>
  <c r="B5074" i="19" s="1"/>
  <c r="H3816" i="19"/>
  <c r="B3816" i="19" s="1"/>
  <c r="H3842" i="19"/>
  <c r="B3842" i="19" s="1"/>
  <c r="H4131" i="19"/>
  <c r="B4131" i="19" s="1"/>
  <c r="H1340" i="19"/>
  <c r="B1340" i="19" s="1"/>
  <c r="H2155" i="19"/>
  <c r="H4517" i="19"/>
  <c r="B4517" i="19" s="1"/>
  <c r="H4711" i="19"/>
  <c r="H1406" i="19"/>
  <c r="B1406" i="19" s="1"/>
  <c r="H1671" i="19"/>
  <c r="B1671" i="19" s="1"/>
  <c r="H506" i="19"/>
  <c r="B506" i="19" s="1"/>
  <c r="H2386" i="19"/>
  <c r="B2386" i="19" s="1"/>
  <c r="H3762" i="19"/>
  <c r="H4089" i="19"/>
  <c r="B4089" i="19" s="1"/>
  <c r="H4579" i="19"/>
  <c r="B4579" i="19" s="1"/>
  <c r="H210" i="19"/>
  <c r="B210" i="19" s="1"/>
  <c r="H2116" i="19"/>
  <c r="B2116" i="19" s="1"/>
  <c r="H273" i="19"/>
  <c r="B273" i="19" s="1"/>
  <c r="H3701" i="19"/>
  <c r="B3701" i="19" s="1"/>
  <c r="H1262" i="19"/>
  <c r="B1262" i="19" s="1"/>
  <c r="H4338" i="19"/>
  <c r="B4338" i="19" s="1"/>
  <c r="H298" i="19"/>
  <c r="B298" i="19" s="1"/>
  <c r="H3483" i="19"/>
  <c r="B3483" i="19" s="1"/>
  <c r="H4667" i="19"/>
  <c r="B4667" i="19" s="1"/>
  <c r="H402" i="19"/>
  <c r="B402" i="19" s="1"/>
  <c r="H888" i="19"/>
  <c r="B888" i="19" s="1"/>
  <c r="H4443" i="19"/>
  <c r="B4443" i="19" s="1"/>
  <c r="H3238" i="19"/>
  <c r="B3238" i="19" s="1"/>
  <c r="H1902" i="19"/>
  <c r="H1585" i="19"/>
  <c r="B1585" i="19" s="1"/>
  <c r="H1891" i="19"/>
  <c r="B1891" i="19" s="1"/>
  <c r="H3928" i="19"/>
  <c r="B3928" i="19" s="1"/>
  <c r="H3478" i="19"/>
  <c r="B3478" i="19" s="1"/>
  <c r="H2771" i="19"/>
  <c r="B2771" i="19" s="1"/>
  <c r="H2820" i="19"/>
  <c r="B2820" i="19" s="1"/>
  <c r="H2024" i="19"/>
  <c r="B2024" i="19" s="1"/>
  <c r="H3798" i="19"/>
  <c r="B3798" i="19" s="1"/>
  <c r="H1024" i="19"/>
  <c r="B1024" i="19" s="1"/>
  <c r="H3361" i="19"/>
  <c r="B3361" i="19" s="1"/>
  <c r="H2669" i="19"/>
  <c r="B2669" i="19" s="1"/>
  <c r="H400" i="19"/>
  <c r="H4312" i="19"/>
  <c r="H2830" i="19"/>
  <c r="B2830" i="19" s="1"/>
  <c r="H3342" i="19"/>
  <c r="B3342" i="19" s="1"/>
  <c r="H3527" i="19"/>
  <c r="B3527" i="19" s="1"/>
  <c r="H3242" i="19"/>
  <c r="B3242" i="19" s="1"/>
  <c r="H419" i="19"/>
  <c r="B419" i="19" s="1"/>
  <c r="H1295" i="19"/>
  <c r="B1295" i="19" s="1"/>
  <c r="H2503" i="19"/>
  <c r="B2503" i="19" s="1"/>
  <c r="H2242" i="19"/>
  <c r="B2242" i="19" s="1"/>
  <c r="H3592" i="19"/>
  <c r="B3592" i="19" s="1"/>
  <c r="H1547" i="19"/>
  <c r="B1547" i="19" s="1"/>
  <c r="H793" i="19"/>
  <c r="B793" i="19" s="1"/>
  <c r="H3146" i="19"/>
  <c r="B3146" i="19" s="1"/>
  <c r="H5077" i="19"/>
  <c r="B5077" i="19" s="1"/>
  <c r="H4434" i="19"/>
  <c r="B4434" i="19" s="1"/>
  <c r="H220" i="19"/>
  <c r="H3866" i="19"/>
  <c r="B3866" i="19" s="1"/>
  <c r="H3085" i="19"/>
  <c r="H2061" i="19"/>
  <c r="B2061" i="19" s="1"/>
  <c r="H4436" i="19"/>
  <c r="B4436" i="19" s="1"/>
  <c r="H494" i="19"/>
  <c r="B494" i="19" s="1"/>
  <c r="H1229" i="19"/>
  <c r="H2986" i="19"/>
  <c r="B2986" i="19" s="1"/>
  <c r="H2270" i="19"/>
  <c r="H4130" i="19"/>
  <c r="B4130" i="19" s="1"/>
  <c r="H3829" i="19"/>
  <c r="B3829" i="19" s="1"/>
  <c r="H965" i="19"/>
  <c r="B965" i="19" s="1"/>
  <c r="H4895" i="19"/>
  <c r="B4895" i="19" s="1"/>
  <c r="H702" i="19"/>
  <c r="B702" i="19" s="1"/>
  <c r="H3908" i="19"/>
  <c r="H2305" i="19"/>
  <c r="B2305" i="19" s="1"/>
  <c r="H3473" i="19"/>
  <c r="B3473" i="19" s="1"/>
  <c r="H4890" i="19"/>
  <c r="B4890" i="19" s="1"/>
  <c r="H4143" i="19"/>
  <c r="B4143" i="19" s="1"/>
  <c r="H2359" i="19"/>
  <c r="B2359" i="19" s="1"/>
  <c r="H4766" i="19"/>
  <c r="B4766" i="19" s="1"/>
  <c r="H822" i="19"/>
  <c r="B822" i="19" s="1"/>
  <c r="H1062" i="19"/>
  <c r="H2967" i="19"/>
  <c r="H3256" i="19"/>
  <c r="B3256" i="19" s="1"/>
  <c r="H681" i="19"/>
  <c r="B681" i="19" s="1"/>
  <c r="H523" i="19"/>
  <c r="B523" i="19" s="1"/>
  <c r="H159" i="19"/>
  <c r="B159" i="19" s="1"/>
  <c r="H1293" i="19"/>
  <c r="B1293" i="19" s="1"/>
  <c r="H20" i="19"/>
  <c r="B20" i="19" s="1"/>
  <c r="H1150" i="19"/>
  <c r="B1150" i="19" s="1"/>
  <c r="H1083" i="19"/>
  <c r="B1083" i="19" s="1"/>
  <c r="H276" i="19"/>
  <c r="B276" i="19" s="1"/>
  <c r="H2277" i="19"/>
  <c r="B2277" i="19" s="1"/>
  <c r="H4270" i="19"/>
  <c r="B4270" i="19" s="1"/>
  <c r="H1023" i="19"/>
  <c r="B1023" i="19" s="1"/>
  <c r="H4203" i="19"/>
  <c r="B4203" i="19" s="1"/>
  <c r="H516" i="19"/>
  <c r="B516" i="19" s="1"/>
  <c r="H2573" i="19"/>
  <c r="B2573" i="19" s="1"/>
  <c r="H561" i="19"/>
  <c r="B561" i="19" s="1"/>
  <c r="H4855" i="19"/>
  <c r="B4855" i="19" s="1"/>
  <c r="H4335" i="19"/>
  <c r="B4335" i="19" s="1"/>
  <c r="H1038" i="19"/>
  <c r="B1038" i="19" s="1"/>
  <c r="H2593" i="19"/>
  <c r="B2593" i="19" s="1"/>
  <c r="H1036" i="19"/>
  <c r="B1036" i="19" s="1"/>
  <c r="H1473" i="19"/>
  <c r="H2474" i="19"/>
  <c r="B2474" i="19" s="1"/>
  <c r="H3905" i="19"/>
  <c r="B3905" i="19" s="1"/>
  <c r="H3597" i="19"/>
  <c r="B3597" i="19" s="1"/>
  <c r="H4441" i="19"/>
  <c r="B4441" i="19" s="1"/>
  <c r="H1475" i="19"/>
  <c r="B1475" i="19" s="1"/>
  <c r="H3089" i="19"/>
  <c r="B3089" i="19" s="1"/>
  <c r="H1925" i="19"/>
  <c r="H1252" i="19"/>
  <c r="B1252" i="19" s="1"/>
  <c r="H1527" i="19"/>
  <c r="B1527" i="19" s="1"/>
  <c r="H2469" i="19"/>
  <c r="H2276" i="19"/>
  <c r="B2276" i="19" s="1"/>
  <c r="H1690" i="19"/>
  <c r="B1690" i="19" s="1"/>
  <c r="H1433" i="19"/>
  <c r="B1433" i="19" s="1"/>
  <c r="H1403" i="19"/>
  <c r="H622" i="19"/>
  <c r="H2733" i="19"/>
  <c r="B2733" i="19" s="1"/>
  <c r="H1004" i="19"/>
  <c r="B1004" i="19" s="1"/>
  <c r="H441" i="19"/>
  <c r="H1182" i="19"/>
  <c r="B1182" i="19" s="1"/>
  <c r="H4733" i="19"/>
  <c r="B4733" i="19" s="1"/>
  <c r="H4693" i="19"/>
  <c r="B4693" i="19" s="1"/>
  <c r="H476" i="19"/>
  <c r="B476" i="19" s="1"/>
  <c r="H2954" i="19"/>
  <c r="B2954" i="19" s="1"/>
  <c r="H390" i="19"/>
  <c r="B390" i="19" s="1"/>
  <c r="H1643" i="19"/>
  <c r="B1643" i="19" s="1"/>
  <c r="H4859" i="19"/>
  <c r="B4859" i="19" s="1"/>
  <c r="H1253" i="19"/>
  <c r="B1253" i="19" s="1"/>
  <c r="H2870" i="19"/>
  <c r="B2870" i="19" s="1"/>
  <c r="H4716" i="19"/>
  <c r="H2662" i="19"/>
  <c r="B2662" i="19" s="1"/>
  <c r="H3611" i="19"/>
  <c r="B3611" i="19" s="1"/>
  <c r="H630" i="19"/>
  <c r="B630" i="19" s="1"/>
  <c r="H4052" i="19"/>
  <c r="B4052" i="19" s="1"/>
  <c r="H3101" i="19"/>
  <c r="B3101" i="19" s="1"/>
  <c r="H1667" i="19"/>
  <c r="B1667" i="19" s="1"/>
  <c r="H3177" i="19"/>
  <c r="B3177" i="19" s="1"/>
  <c r="H2457" i="19"/>
  <c r="B2457" i="19" s="1"/>
  <c r="H3042" i="19"/>
  <c r="B3042" i="19" s="1"/>
  <c r="H1871" i="19"/>
  <c r="B1871" i="19" s="1"/>
  <c r="H490" i="19"/>
  <c r="B490" i="19" s="1"/>
  <c r="H3595" i="19"/>
  <c r="B3595" i="19" s="1"/>
  <c r="H4217" i="19"/>
  <c r="B4217" i="19" s="1"/>
  <c r="H396" i="19"/>
  <c r="B396" i="19" s="1"/>
  <c r="H4225" i="19"/>
  <c r="B4225" i="19" s="1"/>
  <c r="H3043" i="19"/>
  <c r="B3043" i="19" s="1"/>
  <c r="H2543" i="19"/>
  <c r="B2543" i="19" s="1"/>
  <c r="H4936" i="19"/>
  <c r="H3380" i="19"/>
  <c r="B3380" i="19" s="1"/>
  <c r="H4588" i="19"/>
  <c r="B4588" i="19" s="1"/>
  <c r="H2046" i="19"/>
  <c r="B2046" i="19" s="1"/>
  <c r="H3930" i="19"/>
  <c r="H3370" i="19"/>
  <c r="B3370" i="19" s="1"/>
  <c r="H109" i="19"/>
  <c r="B109" i="19" s="1"/>
  <c r="H468" i="19"/>
  <c r="B468" i="19" s="1"/>
  <c r="H795" i="19"/>
  <c r="H3658" i="19"/>
  <c r="B3658" i="19" s="1"/>
  <c r="H4794" i="19"/>
  <c r="B4794" i="19" s="1"/>
  <c r="H3371" i="19"/>
  <c r="B3371" i="19" s="1"/>
  <c r="H3446" i="19"/>
  <c r="B3446" i="19" s="1"/>
  <c r="H2749" i="19"/>
  <c r="H2715" i="19"/>
  <c r="B2715" i="19" s="1"/>
  <c r="H1367" i="19"/>
  <c r="H4935" i="19"/>
  <c r="H473" i="19"/>
  <c r="H68" i="19"/>
  <c r="B68" i="19" s="1"/>
  <c r="H405" i="19"/>
  <c r="B405" i="19" s="1"/>
  <c r="H4128" i="19"/>
  <c r="B4128" i="19" s="1"/>
  <c r="H1154" i="19"/>
  <c r="B1154" i="19" s="1"/>
  <c r="H1017" i="19"/>
  <c r="B1017" i="19" s="1"/>
  <c r="H817" i="19"/>
  <c r="B817" i="19" s="1"/>
  <c r="H1822" i="19"/>
  <c r="B1822" i="19" s="1"/>
  <c r="H2583" i="19"/>
  <c r="H981" i="19"/>
  <c r="B981" i="19" s="1"/>
  <c r="H3254" i="19"/>
  <c r="H989" i="19"/>
  <c r="B989" i="19" s="1"/>
  <c r="H3901" i="19"/>
  <c r="B3901" i="19" s="1"/>
  <c r="H2413" i="19"/>
  <c r="B2413" i="19" s="1"/>
  <c r="H2355" i="19"/>
  <c r="B2355" i="19" s="1"/>
  <c r="H4806" i="19"/>
  <c r="B4806" i="19" s="1"/>
  <c r="H564" i="19"/>
  <c r="B564" i="19" s="1"/>
  <c r="H4357" i="19"/>
  <c r="B4357" i="19" s="1"/>
  <c r="H3513" i="19"/>
  <c r="H4457" i="19"/>
  <c r="B4457" i="19" s="1"/>
  <c r="H2639" i="19"/>
  <c r="B2639" i="19" s="1"/>
  <c r="H1779" i="19"/>
  <c r="B1779" i="19" s="1"/>
  <c r="H4425" i="19"/>
  <c r="B4425" i="19" s="1"/>
  <c r="H895" i="19"/>
  <c r="H4715" i="19"/>
  <c r="B4715" i="19" s="1"/>
  <c r="H19" i="19"/>
  <c r="H3142" i="19"/>
  <c r="B3142" i="19" s="1"/>
  <c r="H4557" i="19"/>
  <c r="B4557" i="19" s="1"/>
  <c r="H2838" i="19"/>
  <c r="B2838" i="19" s="1"/>
  <c r="H4959" i="19"/>
  <c r="B4959" i="19" s="1"/>
  <c r="H3511" i="19"/>
  <c r="B3511" i="19" s="1"/>
  <c r="H882" i="19"/>
  <c r="B882" i="19" s="1"/>
  <c r="H4545" i="19"/>
  <c r="H3282" i="19"/>
  <c r="B3282" i="19" s="1"/>
  <c r="H2504" i="19"/>
  <c r="B2504" i="19" s="1"/>
  <c r="H4284" i="19"/>
  <c r="H1256" i="19"/>
  <c r="B1256" i="19" s="1"/>
  <c r="H187" i="19"/>
  <c r="B187" i="19" s="1"/>
  <c r="H1978" i="19"/>
  <c r="H2317" i="19"/>
  <c r="B2317" i="19" s="1"/>
  <c r="H1743" i="19"/>
  <c r="H1186" i="19"/>
  <c r="H3264" i="19"/>
  <c r="B3264" i="19" s="1"/>
  <c r="H2956" i="19"/>
  <c r="B2956" i="19" s="1"/>
  <c r="H1429" i="19"/>
  <c r="H1901" i="19"/>
  <c r="B1901" i="19" s="1"/>
  <c r="H813" i="19"/>
  <c r="B813" i="19" s="1"/>
  <c r="H632" i="19"/>
  <c r="B632" i="19" s="1"/>
  <c r="H3182" i="19"/>
  <c r="B3182" i="19" s="1"/>
  <c r="H1476" i="19"/>
  <c r="B1476" i="19" s="1"/>
  <c r="H2253" i="19"/>
  <c r="B2253" i="19" s="1"/>
  <c r="H364" i="19"/>
  <c r="B364" i="19" s="1"/>
  <c r="H2170" i="19"/>
  <c r="B2170" i="19" s="1"/>
  <c r="H4932" i="19"/>
  <c r="H246" i="19"/>
  <c r="H122" i="19"/>
  <c r="H2621" i="19"/>
  <c r="H4616" i="19"/>
  <c r="B4616" i="19" s="1"/>
  <c r="H806" i="19"/>
  <c r="B806" i="19" s="1"/>
  <c r="H406" i="19"/>
  <c r="B406" i="19" s="1"/>
  <c r="H423" i="19"/>
  <c r="B423" i="19" s="1"/>
  <c r="H520" i="19"/>
  <c r="B520" i="19" s="1"/>
  <c r="H4508" i="19"/>
  <c r="B4508" i="19" s="1"/>
  <c r="H3663" i="19"/>
  <c r="B3663" i="19" s="1"/>
  <c r="H2241" i="19"/>
  <c r="B2241" i="19" s="1"/>
  <c r="H4067" i="19"/>
  <c r="B4067" i="19" s="1"/>
  <c r="H3263" i="19"/>
  <c r="H3286" i="19"/>
  <c r="B3286" i="19" s="1"/>
  <c r="H3707" i="19"/>
  <c r="B3707" i="19" s="1"/>
  <c r="H4903" i="19"/>
  <c r="B4903" i="19" s="1"/>
  <c r="H3685" i="19"/>
  <c r="B3685" i="19" s="1"/>
  <c r="H724" i="19"/>
  <c r="B724" i="19" s="1"/>
  <c r="H3401" i="19"/>
  <c r="B3401" i="19" s="1"/>
  <c r="H788" i="19"/>
  <c r="H409" i="19"/>
  <c r="B409" i="19" s="1"/>
  <c r="H3891" i="19"/>
  <c r="B3891" i="19" s="1"/>
  <c r="H4274" i="19"/>
  <c r="B4274" i="19" s="1"/>
  <c r="H982" i="19"/>
  <c r="B982" i="19" s="1"/>
  <c r="H3744" i="19"/>
  <c r="B3744" i="19" s="1"/>
  <c r="H3355" i="19"/>
  <c r="B3355" i="19" s="1"/>
  <c r="H3498" i="19"/>
  <c r="B3498" i="19" s="1"/>
  <c r="H4594" i="19"/>
  <c r="B4594" i="19" s="1"/>
  <c r="H878" i="19"/>
  <c r="B878" i="19" s="1"/>
  <c r="H4821" i="19"/>
  <c r="B4821" i="19" s="1"/>
  <c r="H833" i="19"/>
  <c r="B833" i="19" s="1"/>
  <c r="H3861" i="19"/>
  <c r="B3861" i="19" s="1"/>
  <c r="H26" i="19"/>
  <c r="B26" i="19" s="1"/>
  <c r="H4577" i="19"/>
  <c r="B4577" i="19" s="1"/>
  <c r="H3031" i="19"/>
  <c r="B3031" i="19" s="1"/>
  <c r="H4871" i="19"/>
  <c r="H2186" i="19"/>
  <c r="B2186" i="19" s="1"/>
  <c r="H1843" i="19"/>
  <c r="B1843" i="19" s="1"/>
  <c r="H1776" i="19"/>
  <c r="B1776" i="19" s="1"/>
  <c r="H4904" i="19"/>
  <c r="B4904" i="19" s="1"/>
  <c r="H893" i="19"/>
  <c r="B893" i="19" s="1"/>
  <c r="H213" i="19"/>
  <c r="B213" i="19" s="1"/>
  <c r="H4341" i="19"/>
  <c r="B4341" i="19" s="1"/>
  <c r="H2404" i="19"/>
  <c r="B2404" i="19" s="1"/>
  <c r="H3045" i="19"/>
  <c r="B3045" i="19" s="1"/>
  <c r="H4186" i="19"/>
  <c r="B4186" i="19" s="1"/>
  <c r="H3794" i="19"/>
  <c r="B3794" i="19" s="1"/>
  <c r="H4059" i="19"/>
  <c r="H3293" i="19"/>
  <c r="B3293" i="19" s="1"/>
  <c r="H3405" i="19"/>
  <c r="H4954" i="19"/>
  <c r="B4954" i="19" s="1"/>
  <c r="H3956" i="19"/>
  <c r="H3214" i="19"/>
  <c r="H2440" i="19"/>
  <c r="B2440" i="19" s="1"/>
  <c r="H44" i="19"/>
  <c r="B44" i="19" s="1"/>
  <c r="H2961" i="19"/>
  <c r="H64" i="19"/>
  <c r="H1097" i="19"/>
  <c r="B1097" i="19" s="1"/>
  <c r="H5093" i="19"/>
  <c r="B5093" i="19" s="1"/>
  <c r="H1558" i="19"/>
  <c r="B1558" i="19" s="1"/>
  <c r="H2454" i="19"/>
  <c r="B2454" i="19" s="1"/>
  <c r="H3641" i="19"/>
  <c r="B3641" i="19" s="1"/>
  <c r="H90" i="19"/>
  <c r="B90" i="19" s="1"/>
  <c r="H2125" i="19"/>
  <c r="B2125" i="19" s="1"/>
  <c r="H531" i="19"/>
  <c r="H480" i="19"/>
  <c r="B480" i="19" s="1"/>
  <c r="H3729" i="19"/>
  <c r="B3729" i="19" s="1"/>
  <c r="H3764" i="19"/>
  <c r="B3764" i="19" s="1"/>
  <c r="H5035" i="19"/>
  <c r="B5035" i="19" s="1"/>
  <c r="H4674" i="19"/>
  <c r="B4674" i="19" s="1"/>
  <c r="H877" i="19"/>
  <c r="B877" i="19" s="1"/>
  <c r="H721" i="19"/>
  <c r="B721" i="19" s="1"/>
  <c r="H2204" i="19"/>
  <c r="B2204" i="19" s="1"/>
  <c r="H2297" i="19"/>
  <c r="B2297" i="19" s="1"/>
  <c r="H3830" i="19"/>
  <c r="B3830" i="19" s="1"/>
  <c r="H3432" i="19"/>
  <c r="B3432" i="19" s="1"/>
  <c r="H3996" i="19"/>
  <c r="B3996" i="19" s="1"/>
  <c r="H611" i="19"/>
  <c r="B611" i="19" s="1"/>
  <c r="H3559" i="19"/>
  <c r="B3559" i="19" s="1"/>
  <c r="H4773" i="19"/>
  <c r="B4773" i="19" s="1"/>
  <c r="H3902" i="19"/>
  <c r="B3902" i="19" s="1"/>
  <c r="H313" i="19"/>
  <c r="B313" i="19" s="1"/>
  <c r="H3306" i="19"/>
  <c r="H2223" i="19"/>
  <c r="B2223" i="19" s="1"/>
  <c r="H4087" i="19"/>
  <c r="H1568" i="19"/>
  <c r="H2109" i="19"/>
  <c r="B2109" i="19" s="1"/>
  <c r="H4132" i="19"/>
  <c r="B4132" i="19" s="1"/>
  <c r="H118" i="19"/>
  <c r="H1021" i="19"/>
  <c r="B1021" i="19" s="1"/>
  <c r="H4233" i="19"/>
  <c r="B4233" i="19" s="1"/>
  <c r="H576" i="19"/>
  <c r="B576" i="19" s="1"/>
  <c r="H4946" i="19"/>
  <c r="B4946" i="19" s="1"/>
  <c r="H2637" i="19"/>
  <c r="B2637" i="19" s="1"/>
  <c r="H1344" i="19"/>
  <c r="B1344" i="19" s="1"/>
  <c r="H975" i="19"/>
  <c r="B975" i="19" s="1"/>
  <c r="H4546" i="19"/>
  <c r="B4546" i="19" s="1"/>
  <c r="H896" i="19"/>
  <c r="B896" i="19" s="1"/>
  <c r="H2886" i="19"/>
  <c r="B2886" i="19" s="1"/>
  <c r="H3652" i="19"/>
  <c r="B3652" i="19" s="1"/>
  <c r="H2962" i="19"/>
  <c r="B2962" i="19" s="1"/>
  <c r="H4362" i="19"/>
  <c r="B4362" i="19" s="1"/>
  <c r="H2891" i="19"/>
  <c r="B2891" i="19" s="1"/>
  <c r="H1684" i="19"/>
  <c r="B1684" i="19" s="1"/>
  <c r="H818" i="19"/>
  <c r="B818" i="19" s="1"/>
  <c r="H1048" i="19"/>
  <c r="B1048" i="19" s="1"/>
  <c r="H3678" i="19"/>
  <c r="B3678" i="19" s="1"/>
  <c r="H4832" i="19"/>
  <c r="B4832" i="19" s="1"/>
  <c r="H680" i="19"/>
  <c r="B680" i="19" s="1"/>
  <c r="H4743" i="19"/>
  <c r="H3733" i="19"/>
  <c r="B3733" i="19" s="1"/>
  <c r="H4394" i="19"/>
  <c r="B4394" i="19" s="1"/>
  <c r="H4914" i="19"/>
  <c r="H2472" i="19"/>
  <c r="B2472" i="19" s="1"/>
  <c r="H874" i="19"/>
  <c r="B874" i="19" s="1"/>
  <c r="H1219" i="19"/>
  <c r="B1219" i="19" s="1"/>
  <c r="H2419" i="19"/>
  <c r="B2419" i="19" s="1"/>
  <c r="H1149" i="19"/>
  <c r="B1149" i="19" s="1"/>
  <c r="H732" i="19"/>
  <c r="B732" i="19" s="1"/>
  <c r="H2172" i="19"/>
  <c r="B2172" i="19" s="1"/>
  <c r="H2966" i="19"/>
  <c r="H1869" i="19"/>
  <c r="B1869" i="19" s="1"/>
  <c r="H1388" i="19"/>
  <c r="B1388" i="19" s="1"/>
  <c r="H1955" i="19"/>
  <c r="B1955" i="19" s="1"/>
  <c r="H2502" i="19"/>
  <c r="B2502" i="19" s="1"/>
  <c r="H1357" i="19"/>
  <c r="B1357" i="19" s="1"/>
  <c r="H3942" i="19"/>
  <c r="B3942" i="19" s="1"/>
  <c r="H1758" i="19"/>
  <c r="B1758" i="19" s="1"/>
  <c r="H1729" i="19"/>
  <c r="B1729" i="19" s="1"/>
  <c r="H158" i="19"/>
  <c r="B158" i="19" s="1"/>
  <c r="H5052" i="19"/>
  <c r="B5052" i="19" s="1"/>
  <c r="H160" i="19"/>
  <c r="B160" i="19" s="1"/>
  <c r="H3992" i="19"/>
  <c r="B3992" i="19" s="1"/>
  <c r="H1235" i="19"/>
  <c r="B1235" i="19" s="1"/>
  <c r="H4070" i="19"/>
  <c r="B4070" i="19" s="1"/>
  <c r="H1450" i="19"/>
  <c r="B1450" i="19" s="1"/>
  <c r="H3631" i="19"/>
  <c r="B3631" i="19" s="1"/>
  <c r="H4511" i="19"/>
  <c r="B4511" i="19" s="1"/>
  <c r="H2178" i="19"/>
  <c r="H4259" i="19"/>
  <c r="B4259" i="19" s="1"/>
  <c r="H3651" i="19"/>
  <c r="B3651" i="19" s="1"/>
  <c r="H1022" i="19"/>
  <c r="B1022" i="19" s="1"/>
  <c r="H3169" i="19"/>
  <c r="B3169" i="19" s="1"/>
  <c r="H1637" i="19"/>
  <c r="B1637" i="19" s="1"/>
  <c r="H4494" i="19"/>
  <c r="B4494" i="19" s="1"/>
  <c r="H2944" i="19"/>
  <c r="B2944" i="19" s="1"/>
  <c r="H2092" i="19"/>
  <c r="H1956" i="19"/>
  <c r="H3919" i="19"/>
  <c r="B3919" i="19" s="1"/>
  <c r="H1057" i="19"/>
  <c r="B1057" i="19" s="1"/>
  <c r="H130" i="19"/>
  <c r="B130" i="19" s="1"/>
  <c r="H3387" i="19"/>
  <c r="H1530" i="19"/>
  <c r="H1628" i="19"/>
  <c r="B1628" i="19" s="1"/>
  <c r="H1715" i="19"/>
  <c r="B1715" i="19" s="1"/>
  <c r="H3383" i="19"/>
  <c r="H2882" i="19"/>
  <c r="B2882" i="19" s="1"/>
  <c r="H3526" i="19"/>
  <c r="B3526" i="19" s="1"/>
  <c r="H1837" i="19"/>
  <c r="B1837" i="19" s="1"/>
  <c r="H3333" i="19"/>
  <c r="H1339" i="19"/>
  <c r="B1339" i="19" s="1"/>
  <c r="H17" i="19"/>
  <c r="B17" i="19" s="1"/>
  <c r="H4446" i="19"/>
  <c r="B4446" i="19" s="1"/>
  <c r="H3430" i="19"/>
  <c r="B3430" i="19" s="1"/>
  <c r="H4900" i="19"/>
  <c r="B4900" i="19" s="1"/>
  <c r="H3021" i="19"/>
  <c r="B3021" i="19" s="1"/>
  <c r="H1188" i="19"/>
  <c r="B1188" i="19" s="1"/>
  <c r="H1462" i="19"/>
  <c r="B1462" i="19" s="1"/>
  <c r="H1654" i="19"/>
  <c r="B1654" i="19" s="1"/>
  <c r="H2229" i="19"/>
  <c r="H2412" i="19"/>
  <c r="B2412" i="19" s="1"/>
  <c r="H1335" i="19"/>
  <c r="B1335" i="19" s="1"/>
  <c r="H424" i="19"/>
  <c r="B424" i="19" s="1"/>
  <c r="H594" i="19"/>
  <c r="B594" i="19" s="1"/>
  <c r="H2226" i="19"/>
  <c r="B2226" i="19" s="1"/>
  <c r="H1412" i="19"/>
  <c r="B1412" i="19" s="1"/>
  <c r="H609" i="19"/>
  <c r="B609" i="19" s="1"/>
  <c r="H3587" i="19"/>
  <c r="B3587" i="19" s="1"/>
  <c r="H963" i="19"/>
  <c r="B963" i="19" s="1"/>
  <c r="H4897" i="19"/>
  <c r="B4897" i="19" s="1"/>
  <c r="H243" i="19"/>
  <c r="B243" i="19" s="1"/>
  <c r="H2753" i="19"/>
  <c r="B2753" i="19" s="1"/>
  <c r="H4409" i="19"/>
  <c r="B4409" i="19" s="1"/>
  <c r="H4377" i="19"/>
  <c r="H3348" i="19"/>
  <c r="H1974" i="19"/>
  <c r="B1974" i="19" s="1"/>
  <c r="H1861" i="19"/>
  <c r="B1861" i="19" s="1"/>
  <c r="H3745" i="19"/>
  <c r="B3745" i="19" s="1"/>
  <c r="H2600" i="19"/>
  <c r="B2600" i="19" s="1"/>
  <c r="H2798" i="19"/>
  <c r="B2798" i="19" s="1"/>
  <c r="H3267" i="19"/>
  <c r="H1070" i="19"/>
  <c r="B1070" i="19" s="1"/>
  <c r="H4790" i="19"/>
  <c r="B4790" i="19" s="1"/>
  <c r="H1799" i="19"/>
  <c r="B1799" i="19" s="1"/>
  <c r="H4197" i="19"/>
  <c r="B4197" i="19" s="1"/>
  <c r="H1704" i="19"/>
  <c r="H2731" i="19"/>
  <c r="H3793" i="19"/>
  <c r="B3793" i="19" s="1"/>
  <c r="H4226" i="19"/>
  <c r="H1200" i="19"/>
  <c r="B1200" i="19" s="1"/>
  <c r="H3873" i="19"/>
  <c r="B3873" i="19" s="1"/>
  <c r="H265" i="19"/>
  <c r="B265" i="19" s="1"/>
  <c r="H5005" i="19"/>
  <c r="B5005" i="19" s="1"/>
  <c r="H1146" i="19"/>
  <c r="B1146" i="19" s="1"/>
  <c r="H3358" i="19"/>
  <c r="H4961" i="19"/>
  <c r="B4961" i="19" s="1"/>
  <c r="H2205" i="19"/>
  <c r="B2205" i="19" s="1"/>
  <c r="H2814" i="19"/>
  <c r="H3703" i="19"/>
  <c r="B3703" i="19" s="1"/>
  <c r="H1511" i="19"/>
  <c r="B1511" i="19" s="1"/>
  <c r="H4380" i="19"/>
  <c r="B4380" i="19" s="1"/>
  <c r="H303" i="19"/>
  <c r="B303" i="19" s="1"/>
  <c r="H3983" i="19"/>
  <c r="B3983" i="19" s="1"/>
  <c r="H2874" i="19"/>
  <c r="H4306" i="19"/>
  <c r="B4306" i="19" s="1"/>
  <c r="H381" i="19"/>
  <c r="B381" i="19" s="1"/>
  <c r="H1981" i="19"/>
  <c r="B1981" i="19" s="1"/>
  <c r="H1125" i="19"/>
  <c r="H3105" i="19"/>
  <c r="B3105" i="19" s="1"/>
  <c r="H4075" i="19"/>
  <c r="B4075" i="19" s="1"/>
  <c r="H1979" i="19"/>
  <c r="H3302" i="19"/>
  <c r="B3302" i="19" s="1"/>
  <c r="H2576" i="19"/>
  <c r="B2576" i="19" s="1"/>
  <c r="H52" i="19"/>
  <c r="B52" i="19" s="1"/>
  <c r="H1349" i="19"/>
  <c r="H2934" i="19"/>
  <c r="B2934" i="19" s="1"/>
  <c r="H3884" i="19"/>
  <c r="B3884" i="19" s="1"/>
  <c r="H1067" i="19"/>
  <c r="B1067" i="19" s="1"/>
  <c r="H472" i="19"/>
  <c r="B472" i="19" s="1"/>
  <c r="H3980" i="19"/>
  <c r="B3980" i="19" s="1"/>
  <c r="H572" i="19"/>
  <c r="B572" i="19" s="1"/>
  <c r="H3776" i="19"/>
  <c r="B3776" i="19" s="1"/>
  <c r="H465" i="19"/>
  <c r="B465" i="19" s="1"/>
  <c r="H3400" i="19"/>
  <c r="B3400" i="19" s="1"/>
  <c r="H30" i="19"/>
  <c r="B30" i="19" s="1"/>
  <c r="H1031" i="19"/>
  <c r="B1031" i="19" s="1"/>
  <c r="H2843" i="19"/>
  <c r="B2843" i="19" s="1"/>
  <c r="H1452" i="19"/>
  <c r="H3915" i="19"/>
  <c r="B3915" i="19" s="1"/>
  <c r="H4495" i="19"/>
  <c r="B4495" i="19" s="1"/>
  <c r="H326" i="19"/>
  <c r="B326" i="19" s="1"/>
  <c r="H179" i="19"/>
  <c r="B179" i="19" s="1"/>
  <c r="H1630" i="19"/>
  <c r="B1630" i="19" s="1"/>
  <c r="H4414" i="19"/>
  <c r="H86" i="19"/>
  <c r="B86" i="19" s="1"/>
  <c r="H1144" i="19"/>
  <c r="B1144" i="19" s="1"/>
  <c r="H22" i="19"/>
  <c r="B22" i="19" s="1"/>
  <c r="H2134" i="19"/>
  <c r="B2134" i="19" s="1"/>
  <c r="H3650" i="19"/>
  <c r="B3650" i="19" s="1"/>
  <c r="H3569" i="19"/>
  <c r="B3569" i="19" s="1"/>
  <c r="H886" i="19"/>
  <c r="B886" i="19" s="1"/>
  <c r="H1418" i="19"/>
  <c r="B1418" i="19" s="1"/>
  <c r="H3324" i="19"/>
  <c r="B3324" i="19" s="1"/>
  <c r="H3046" i="19"/>
  <c r="B3046" i="19" s="1"/>
  <c r="H4802" i="19"/>
  <c r="B4802" i="19" s="1"/>
  <c r="H2143" i="19"/>
  <c r="H705" i="19"/>
  <c r="B705" i="19" s="1"/>
  <c r="H1801" i="19"/>
  <c r="B1801" i="19" s="1"/>
  <c r="H1076" i="19"/>
  <c r="B1076" i="19" s="1"/>
  <c r="H2360" i="19"/>
  <c r="B2360" i="19" s="1"/>
  <c r="H4136" i="19"/>
  <c r="B4136" i="19" s="1"/>
  <c r="H4016" i="19"/>
  <c r="B4016" i="19" s="1"/>
  <c r="H238" i="19"/>
  <c r="B238" i="19" s="1"/>
  <c r="H1257" i="19"/>
  <c r="B1257" i="19" s="1"/>
  <c r="H709" i="19"/>
  <c r="B709" i="19" s="1"/>
  <c r="H964" i="19"/>
  <c r="B964" i="19" s="1"/>
  <c r="H682" i="19"/>
  <c r="B682" i="19" s="1"/>
  <c r="H4212" i="19"/>
  <c r="H4342" i="19"/>
  <c r="B4342" i="19" s="1"/>
  <c r="H5024" i="19"/>
  <c r="H3225" i="19"/>
  <c r="B3225" i="19" s="1"/>
  <c r="H4280" i="19"/>
  <c r="B4280" i="19" s="1"/>
  <c r="H4782" i="19"/>
  <c r="B4782" i="19" s="1"/>
  <c r="H802" i="19"/>
  <c r="B802" i="19" s="1"/>
  <c r="H2620" i="19"/>
  <c r="B2620" i="19" s="1"/>
  <c r="H4219" i="19"/>
  <c r="B4219" i="19" s="1"/>
  <c r="H541" i="19"/>
  <c r="B541" i="19" s="1"/>
  <c r="H1534" i="19"/>
  <c r="B1534" i="19" s="1"/>
  <c r="H4528" i="19"/>
  <c r="B4528" i="19" s="1"/>
  <c r="H72" i="19"/>
  <c r="B72" i="19" s="1"/>
  <c r="H1201" i="19"/>
  <c r="B1201" i="19" s="1"/>
  <c r="H2667" i="19"/>
  <c r="H2391" i="19"/>
  <c r="H3669" i="19"/>
  <c r="B3669" i="19" s="1"/>
  <c r="H816" i="19"/>
  <c r="B816" i="19" s="1"/>
  <c r="H1916" i="19"/>
  <c r="B1916" i="19" s="1"/>
  <c r="H1807" i="19"/>
  <c r="B1807" i="19" s="1"/>
  <c r="H4332" i="19"/>
  <c r="B4332" i="19" s="1"/>
  <c r="H3689" i="19"/>
  <c r="B3689" i="19" s="1"/>
  <c r="H1522" i="19"/>
  <c r="H785" i="19"/>
  <c r="B785" i="19" s="1"/>
  <c r="H1194" i="19"/>
  <c r="B1194" i="19" s="1"/>
  <c r="H4118" i="19"/>
  <c r="B4118" i="19" s="1"/>
  <c r="H4987" i="19"/>
  <c r="B4987" i="19" s="1"/>
  <c r="H280" i="19"/>
  <c r="B280" i="19" s="1"/>
  <c r="H828" i="19"/>
  <c r="B828" i="19" s="1"/>
  <c r="H4181" i="19"/>
  <c r="H4661" i="19"/>
  <c r="H443" i="19"/>
  <c r="H3008" i="19"/>
  <c r="H933" i="19"/>
  <c r="B933" i="19" s="1"/>
  <c r="H4892" i="19"/>
  <c r="B4892" i="19" s="1"/>
  <c r="H2796" i="19"/>
  <c r="H2177" i="19"/>
  <c r="B2177" i="19" s="1"/>
  <c r="H2654" i="19"/>
  <c r="B2654" i="19" s="1"/>
  <c r="H2482" i="19"/>
  <c r="B2482" i="19" s="1"/>
  <c r="H5059" i="19"/>
  <c r="B5059" i="19" s="1"/>
  <c r="H3971" i="19"/>
  <c r="B3971" i="19" s="1"/>
  <c r="H1951" i="19"/>
  <c r="B1951" i="19" s="1"/>
  <c r="H4179" i="19"/>
  <c r="B4179" i="19" s="1"/>
  <c r="H394" i="19"/>
  <c r="B394" i="19" s="1"/>
  <c r="H4029" i="19"/>
  <c r="B4029" i="19" s="1"/>
  <c r="H1463" i="19"/>
  <c r="B1463" i="19" s="1"/>
  <c r="H4034" i="19"/>
  <c r="B4034" i="19" s="1"/>
  <c r="H2935" i="19"/>
  <c r="B2935" i="19" s="1"/>
  <c r="H59" i="19"/>
  <c r="B59" i="19" s="1"/>
  <c r="H3472" i="19"/>
  <c r="B3472" i="19" s="1"/>
  <c r="H463" i="19"/>
  <c r="B463" i="19" s="1"/>
  <c r="H5051" i="19"/>
  <c r="H1436" i="19"/>
  <c r="B1436" i="19" s="1"/>
  <c r="H1460" i="19"/>
  <c r="H4010" i="19"/>
  <c r="B4010" i="19" s="1"/>
  <c r="H1241" i="19"/>
  <c r="B1241" i="19" s="1"/>
  <c r="H4161" i="19"/>
  <c r="H4058" i="19"/>
  <c r="B4058" i="19" s="1"/>
  <c r="H1964" i="19"/>
  <c r="B1964" i="19" s="1"/>
  <c r="H1122" i="19"/>
  <c r="B1122" i="19" s="1"/>
  <c r="H3280" i="19"/>
  <c r="B3280" i="19" s="1"/>
  <c r="H1504" i="19"/>
  <c r="B1504" i="19" s="1"/>
  <c r="H4953" i="19"/>
  <c r="B4953" i="19" s="1"/>
  <c r="H2392" i="19"/>
  <c r="B2392" i="19" s="1"/>
  <c r="H2989" i="19"/>
  <c r="B2989" i="19" s="1"/>
  <c r="H4907" i="19"/>
  <c r="B4907" i="19" s="1"/>
  <c r="H139" i="19"/>
  <c r="B139" i="19" s="1"/>
  <c r="H2406" i="19"/>
  <c r="B2406" i="19" s="1"/>
  <c r="H1494" i="19"/>
  <c r="H4700" i="19"/>
  <c r="B4700" i="19" s="1"/>
  <c r="H4301" i="19"/>
  <c r="B4301" i="19" s="1"/>
  <c r="H940" i="19"/>
  <c r="B940" i="19" s="1"/>
  <c r="H294" i="19"/>
  <c r="B294" i="19" s="1"/>
  <c r="H3407" i="19"/>
  <c r="H1858" i="19"/>
  <c r="B1858" i="19" s="1"/>
  <c r="H2121" i="19"/>
  <c r="B2121" i="19" s="1"/>
  <c r="H3071" i="19"/>
  <c r="B3071" i="19" s="1"/>
  <c r="H2099" i="19"/>
  <c r="B2099" i="19" s="1"/>
  <c r="H4644" i="19"/>
  <c r="B4644" i="19" s="1"/>
  <c r="H743" i="19"/>
  <c r="B743" i="19" s="1"/>
  <c r="H1573" i="19"/>
  <c r="B1573" i="19" s="1"/>
  <c r="H2173" i="19"/>
  <c r="B2173" i="19" s="1"/>
  <c r="H1713" i="19"/>
  <c r="B1713" i="19" s="1"/>
  <c r="H4166" i="19"/>
  <c r="H3543" i="19"/>
  <c r="B3543" i="19" s="1"/>
  <c r="H2663" i="19"/>
  <c r="B2663" i="19" s="1"/>
  <c r="H1390" i="19"/>
  <c r="B1390" i="19" s="1"/>
  <c r="H3539" i="19"/>
  <c r="B3539" i="19" s="1"/>
  <c r="H3507" i="19"/>
  <c r="B3507" i="19" s="1"/>
  <c r="H942" i="19"/>
  <c r="B942" i="19" s="1"/>
  <c r="H1875" i="19"/>
  <c r="B1875" i="19" s="1"/>
  <c r="H4654" i="19"/>
  <c r="B4654" i="19" s="1"/>
  <c r="H955" i="19"/>
  <c r="B955" i="19" s="1"/>
  <c r="H2085" i="19"/>
  <c r="B2085" i="19" s="1"/>
  <c r="H4742" i="19"/>
  <c r="B4742" i="19" s="1"/>
  <c r="H2692" i="19"/>
  <c r="B2692" i="19" s="1"/>
  <c r="H1785" i="19"/>
  <c r="B1785" i="19" s="1"/>
  <c r="H346" i="19"/>
  <c r="B346" i="19" s="1"/>
  <c r="H3160" i="19"/>
  <c r="B3160" i="19" s="1"/>
  <c r="H1812" i="19"/>
  <c r="B1812" i="19" s="1"/>
  <c r="H4520" i="19"/>
  <c r="H2957" i="19"/>
  <c r="H1601" i="19"/>
  <c r="B1601" i="19" s="1"/>
  <c r="H1766" i="19"/>
  <c r="B1766" i="19" s="1"/>
  <c r="H527" i="19"/>
  <c r="B527" i="19" s="1"/>
  <c r="H317" i="19"/>
  <c r="B317" i="19" s="1"/>
  <c r="H2819" i="19"/>
  <c r="B2819" i="19" s="1"/>
  <c r="H1740" i="19"/>
  <c r="B1740" i="19" s="1"/>
  <c r="H5058" i="19"/>
  <c r="B5058" i="19" s="1"/>
  <c r="H4154" i="19"/>
  <c r="B4154" i="19" s="1"/>
  <c r="H3034" i="19"/>
  <c r="B3034" i="19" s="1"/>
  <c r="H2768" i="19"/>
  <c r="B2768" i="19" s="1"/>
  <c r="H3337" i="19"/>
  <c r="B3337" i="19" s="1"/>
  <c r="H1608" i="19"/>
  <c r="H3815" i="19"/>
  <c r="B3815" i="19" s="1"/>
  <c r="H4531" i="19"/>
  <c r="B4531" i="19" s="1"/>
  <c r="H843" i="19"/>
  <c r="B843" i="19" s="1"/>
  <c r="H2622" i="19"/>
  <c r="B2622" i="19" s="1"/>
  <c r="H2081" i="19"/>
  <c r="B2081" i="19" s="1"/>
  <c r="H1609" i="19"/>
  <c r="H3097" i="19"/>
  <c r="B3097" i="19" s="1"/>
  <c r="H4012" i="19"/>
  <c r="B4012" i="19" s="1"/>
  <c r="H1954" i="19"/>
  <c r="B1954" i="19" s="1"/>
  <c r="H761" i="19"/>
  <c r="B761" i="19" s="1"/>
  <c r="H4290" i="19"/>
  <c r="B4290" i="19" s="1"/>
  <c r="H4193" i="19"/>
  <c r="B4193" i="19" s="1"/>
  <c r="H2410" i="19"/>
  <c r="B2410" i="19" s="1"/>
  <c r="H3785" i="19"/>
  <c r="H2435" i="19"/>
  <c r="H4176" i="19"/>
  <c r="B4176" i="19" s="1"/>
  <c r="H4235" i="19"/>
  <c r="B4235" i="19" s="1"/>
  <c r="H111" i="19"/>
  <c r="H4615" i="19"/>
  <c r="B4615" i="19" s="1"/>
  <c r="H1120" i="19"/>
  <c r="B1120" i="19" s="1"/>
  <c r="H2432" i="19"/>
  <c r="H4510" i="19"/>
  <c r="B4510" i="19" s="1"/>
  <c r="H1771" i="19"/>
  <c r="H3066" i="19"/>
  <c r="B3066" i="19" s="1"/>
  <c r="H4878" i="19"/>
  <c r="B4878" i="19" s="1"/>
  <c r="H669" i="19"/>
  <c r="B669" i="19" s="1"/>
  <c r="H2651" i="19"/>
  <c r="B2651" i="19" s="1"/>
  <c r="H3603" i="19"/>
  <c r="B3603" i="19" s="1"/>
  <c r="H4572" i="19"/>
  <c r="B4572" i="19" s="1"/>
  <c r="H2323" i="19"/>
  <c r="B2323" i="19" s="1"/>
  <c r="H2073" i="19"/>
  <c r="B2073" i="19" s="1"/>
  <c r="H1638" i="19"/>
  <c r="B1638" i="19" s="1"/>
  <c r="H1468" i="19"/>
  <c r="B1468" i="19" s="1"/>
  <c r="H538" i="19"/>
  <c r="B538" i="19" s="1"/>
  <c r="H341" i="19"/>
  <c r="B341" i="19" s="1"/>
  <c r="H4195" i="19"/>
  <c r="H4664" i="19"/>
  <c r="B4664" i="19" s="1"/>
  <c r="H2426" i="19"/>
  <c r="B2426" i="19" s="1"/>
  <c r="H549" i="19"/>
  <c r="B549" i="19" s="1"/>
  <c r="H1510" i="19"/>
  <c r="H3196" i="19"/>
  <c r="B3196" i="19" s="1"/>
  <c r="H57" i="19"/>
  <c r="B57" i="19" s="1"/>
  <c r="H4839" i="19"/>
  <c r="H3831" i="19"/>
  <c r="H4723" i="19"/>
  <c r="B4723" i="19" s="1"/>
  <c r="H377" i="19"/>
  <c r="B377" i="19" s="1"/>
  <c r="H1665" i="19"/>
  <c r="B1665" i="19" s="1"/>
  <c r="H3187" i="19"/>
  <c r="B3187" i="19" s="1"/>
  <c r="H5065" i="19"/>
  <c r="B5065" i="19" s="1"/>
  <c r="H1297" i="19"/>
  <c r="B1297" i="19" s="1"/>
  <c r="H4418" i="19"/>
  <c r="B4418" i="19" s="1"/>
  <c r="H1825" i="19"/>
  <c r="B1825" i="19" s="1"/>
  <c r="H291" i="19"/>
  <c r="B291" i="19" s="1"/>
  <c r="H1058" i="19"/>
  <c r="H2337" i="19"/>
  <c r="H181" i="19"/>
  <c r="B181" i="19" s="1"/>
  <c r="H25" i="19"/>
  <c r="B25" i="19" s="1"/>
  <c r="H3524" i="19"/>
  <c r="H1652" i="19"/>
  <c r="B1652" i="19" s="1"/>
  <c r="H3813" i="19"/>
  <c r="B3813" i="19" s="1"/>
  <c r="H1793" i="19"/>
  <c r="B1793" i="19" s="1"/>
  <c r="H1995" i="19"/>
  <c r="B1995" i="19" s="1"/>
  <c r="H5098" i="19"/>
  <c r="B5098" i="19" s="1"/>
  <c r="H4943" i="19"/>
  <c r="B4943" i="19" s="1"/>
  <c r="H2564" i="19"/>
  <c r="B2564" i="19" s="1"/>
  <c r="H1366" i="19"/>
  <c r="B1366" i="19" s="1"/>
  <c r="H628" i="19"/>
  <c r="B628" i="19" s="1"/>
  <c r="H4492" i="19"/>
  <c r="B4492" i="19" s="1"/>
  <c r="H3176" i="19"/>
  <c r="B3176" i="19" s="1"/>
  <c r="H2917" i="19"/>
  <c r="B2917" i="19" s="1"/>
  <c r="H1820" i="19"/>
  <c r="H2230" i="19"/>
  <c r="B2230" i="19" s="1"/>
  <c r="H4578" i="19"/>
  <c r="B4578" i="19" s="1"/>
  <c r="H2041" i="19"/>
  <c r="B2041" i="19" s="1"/>
  <c r="H4081" i="19"/>
  <c r="H2079" i="19"/>
  <c r="B2079" i="19" s="1"/>
  <c r="H440" i="19"/>
  <c r="B440" i="19" s="1"/>
  <c r="H3022" i="19"/>
  <c r="B3022" i="19" s="1"/>
  <c r="H3581" i="19"/>
  <c r="H4202" i="19"/>
  <c r="H3558" i="19"/>
  <c r="B3558" i="19" s="1"/>
  <c r="H271" i="19"/>
  <c r="B271" i="19" s="1"/>
  <c r="H4116" i="19"/>
  <c r="B4116" i="19" s="1"/>
  <c r="H624" i="19"/>
  <c r="B624" i="19" s="1"/>
  <c r="H3006" i="19"/>
  <c r="B3006" i="19" s="1"/>
  <c r="H559" i="19"/>
  <c r="B559" i="19" s="1"/>
  <c r="H2970" i="19"/>
  <c r="B2970" i="19" s="1"/>
  <c r="H3188" i="19"/>
  <c r="B3188" i="19" s="1"/>
  <c r="H4042" i="19"/>
  <c r="B4042" i="19" s="1"/>
  <c r="H194" i="19"/>
  <c r="H3643" i="19"/>
  <c r="B3643" i="19" s="1"/>
  <c r="H2936" i="19"/>
  <c r="B2936" i="19" s="1"/>
  <c r="H3882" i="19"/>
  <c r="B3882" i="19" s="1"/>
  <c r="H314" i="19"/>
  <c r="B314" i="19" s="1"/>
  <c r="H5041" i="19"/>
  <c r="B5041" i="19" s="1"/>
  <c r="H691" i="19"/>
  <c r="B691" i="19" s="1"/>
  <c r="H545" i="19"/>
  <c r="H1755" i="19"/>
  <c r="B1755" i="19" s="1"/>
  <c r="H3853" i="19"/>
  <c r="B3853" i="19" s="1"/>
  <c r="H2992" i="19"/>
  <c r="B2992" i="19" s="1"/>
  <c r="H270" i="19"/>
  <c r="B270" i="19" s="1"/>
  <c r="H78" i="19"/>
  <c r="B78" i="19" s="1"/>
  <c r="H3062" i="19"/>
  <c r="B3062" i="19" s="1"/>
  <c r="H2920" i="19"/>
  <c r="B2920" i="19" s="1"/>
  <c r="H1286" i="19"/>
  <c r="B1286" i="19" s="1"/>
  <c r="H1131" i="19"/>
  <c r="H1204" i="19"/>
  <c r="H921" i="19"/>
  <c r="H4146" i="19"/>
  <c r="B4146" i="19" s="1"/>
  <c r="H983" i="19"/>
  <c r="B983" i="19" s="1"/>
  <c r="H3198" i="19"/>
  <c r="B3198" i="19" s="1"/>
  <c r="H369" i="19"/>
  <c r="B369" i="19" s="1"/>
  <c r="H70" i="19"/>
  <c r="B70" i="19" s="1"/>
  <c r="H1805" i="19"/>
  <c r="B1805" i="19" s="1"/>
  <c r="H2299" i="19"/>
  <c r="B2299" i="19" s="1"/>
  <c r="H3083" i="19"/>
  <c r="B3083" i="19" s="1"/>
  <c r="H2952" i="19"/>
  <c r="B2952" i="19" s="1"/>
  <c r="H3193" i="19"/>
  <c r="B3193" i="19" s="1"/>
  <c r="H4253" i="19"/>
  <c r="B4253" i="19" s="1"/>
  <c r="H899" i="19"/>
  <c r="B899" i="19" s="1"/>
  <c r="H1210" i="19"/>
  <c r="B1210" i="19" s="1"/>
  <c r="H1853" i="19"/>
  <c r="B1853" i="19" s="1"/>
  <c r="H2774" i="19"/>
  <c r="B2774" i="19" s="1"/>
  <c r="H939" i="19"/>
  <c r="B939" i="19" s="1"/>
  <c r="H1216" i="19"/>
  <c r="B1216" i="19" s="1"/>
  <c r="H733" i="19"/>
  <c r="B733" i="19" s="1"/>
  <c r="H1611" i="19"/>
  <c r="B1611" i="19" s="1"/>
  <c r="H5036" i="19"/>
  <c r="B5036" i="19" s="1"/>
  <c r="H2841" i="19"/>
  <c r="B2841" i="19" s="1"/>
  <c r="H2670" i="19"/>
  <c r="H3060" i="19"/>
  <c r="B3060" i="19" s="1"/>
  <c r="H1696" i="19"/>
  <c r="B1696" i="19" s="1"/>
  <c r="H3898" i="19"/>
  <c r="B3898" i="19" s="1"/>
  <c r="H2171" i="19"/>
  <c r="B2171" i="19" s="1"/>
  <c r="H2050" i="19"/>
  <c r="B2050" i="19" s="1"/>
  <c r="H2234" i="19"/>
  <c r="H2439" i="19"/>
  <c r="B2439" i="19" s="1"/>
  <c r="H3672" i="19"/>
  <c r="B3672" i="19" s="1"/>
  <c r="H593" i="19"/>
  <c r="B593" i="19" s="1"/>
  <c r="H4191" i="19"/>
  <c r="B4191" i="19" s="1"/>
  <c r="H1506" i="19"/>
  <c r="H1854" i="19"/>
  <c r="H5076" i="19"/>
  <c r="B5076" i="19" s="1"/>
  <c r="H2857" i="19"/>
  <c r="B2857" i="19" s="1"/>
  <c r="H1291" i="19"/>
  <c r="B1291" i="19" s="1"/>
  <c r="H3818" i="19"/>
  <c r="B3818" i="19" s="1"/>
  <c r="H2235" i="19"/>
  <c r="B2235" i="19" s="1"/>
  <c r="H384" i="19"/>
  <c r="B384" i="19" s="1"/>
  <c r="H856" i="19"/>
  <c r="B856" i="19" s="1"/>
  <c r="H3997" i="19"/>
  <c r="B3997" i="19" s="1"/>
  <c r="H3821" i="19"/>
  <c r="B3821" i="19" s="1"/>
  <c r="H2724" i="19"/>
  <c r="B2724" i="19" s="1"/>
  <c r="H2485" i="19"/>
  <c r="B2485" i="19" s="1"/>
  <c r="H4297" i="19"/>
  <c r="H1039" i="19"/>
  <c r="H809" i="19"/>
  <c r="B809" i="19" s="1"/>
  <c r="H4445" i="19"/>
  <c r="B4445" i="19" s="1"/>
  <c r="H4371" i="19"/>
  <c r="B4371" i="19" s="1"/>
  <c r="H2889" i="19"/>
  <c r="B2889" i="19" s="1"/>
  <c r="H563" i="19"/>
  <c r="B563" i="19" s="1"/>
  <c r="H3519" i="19"/>
  <c r="B3519" i="19" s="1"/>
  <c r="H4836" i="19"/>
  <c r="B4836" i="19" s="1"/>
  <c r="H2685" i="19"/>
  <c r="B2685" i="19" s="1"/>
  <c r="H3220" i="19"/>
  <c r="B3220" i="19" s="1"/>
  <c r="H132" i="19"/>
  <c r="H1084" i="19"/>
  <c r="B1084" i="19" s="1"/>
  <c r="H1284" i="19"/>
  <c r="B1284" i="19" s="1"/>
  <c r="H2519" i="19"/>
  <c r="B2519" i="19" s="1"/>
  <c r="H1030" i="19"/>
  <c r="B1030" i="19" s="1"/>
  <c r="H4586" i="19"/>
  <c r="B4586" i="19" s="1"/>
  <c r="H581" i="19"/>
  <c r="B581" i="19" s="1"/>
  <c r="H4633" i="19"/>
  <c r="B4633" i="19" s="1"/>
  <c r="H3781" i="19"/>
  <c r="B3781" i="19" s="1"/>
  <c r="H1806" i="19"/>
  <c r="B1806" i="19" s="1"/>
  <c r="H2811" i="19"/>
  <c r="H4544" i="19"/>
  <c r="B4544" i="19" s="1"/>
  <c r="H1161" i="19"/>
  <c r="B1161" i="19" s="1"/>
  <c r="H2728" i="19"/>
  <c r="H2384" i="19"/>
  <c r="B2384" i="19" s="1"/>
  <c r="H2995" i="19"/>
  <c r="B2995" i="19" s="1"/>
  <c r="H4240" i="19"/>
  <c r="B4240" i="19" s="1"/>
  <c r="H4431" i="19"/>
  <c r="H654" i="19"/>
  <c r="B654" i="19" s="1"/>
  <c r="H145" i="19"/>
  <c r="B145" i="19" s="1"/>
  <c r="H3715" i="19"/>
  <c r="B3715" i="19" s="1"/>
  <c r="H3185" i="19"/>
  <c r="B3185" i="19" s="1"/>
  <c r="H4648" i="19"/>
  <c r="B4648" i="19" s="1"/>
  <c r="H448" i="19"/>
  <c r="H224" i="19"/>
  <c r="B224" i="19" s="1"/>
  <c r="H3419" i="19"/>
  <c r="H3551" i="19"/>
  <c r="H4704" i="19"/>
  <c r="B4704" i="19" s="1"/>
  <c r="H2328" i="19"/>
  <c r="B2328" i="19" s="1"/>
  <c r="H3548" i="19"/>
  <c r="B3548" i="19" s="1"/>
  <c r="H48" i="19"/>
  <c r="B48" i="19" s="1"/>
  <c r="H1499" i="19"/>
  <c r="B1499" i="19" s="1"/>
  <c r="H1238" i="19"/>
  <c r="B1238" i="19" s="1"/>
  <c r="H3787" i="19"/>
  <c r="B3787" i="19" s="1"/>
  <c r="H592" i="19"/>
  <c r="B592" i="19" s="1"/>
  <c r="H1225" i="19"/>
  <c r="B1225" i="19" s="1"/>
  <c r="H329" i="19"/>
  <c r="B329" i="19" s="1"/>
  <c r="H110" i="19"/>
  <c r="B110" i="19" s="1"/>
  <c r="H100" i="19"/>
  <c r="B100" i="19" s="1"/>
  <c r="H919" i="19"/>
  <c r="B919" i="19" s="1"/>
  <c r="H4487" i="19"/>
  <c r="B4487" i="19" s="1"/>
  <c r="H1839" i="19"/>
  <c r="B1839" i="19" s="1"/>
  <c r="H1912" i="19"/>
  <c r="H49" i="19"/>
  <c r="B49" i="19" s="1"/>
  <c r="H583" i="19"/>
  <c r="B583" i="19" s="1"/>
  <c r="H5099" i="19"/>
  <c r="B5099" i="19" s="1"/>
  <c r="H1243" i="19"/>
  <c r="B1243" i="19" s="1"/>
  <c r="H1963" i="19"/>
  <c r="B1963" i="19" s="1"/>
  <c r="H1449" i="19"/>
  <c r="B1449" i="19" s="1"/>
  <c r="H97" i="19"/>
  <c r="B97" i="19" s="1"/>
  <c r="H3378" i="19"/>
  <c r="H777" i="19"/>
  <c r="B777" i="19" s="1"/>
  <c r="H4398" i="19"/>
  <c r="B4398" i="19" s="1"/>
  <c r="H2468" i="19"/>
  <c r="B2468" i="19" s="1"/>
  <c r="H4551" i="19"/>
  <c r="B4551" i="19" s="1"/>
  <c r="H3479" i="19"/>
  <c r="B3479" i="19" s="1"/>
  <c r="H776" i="19"/>
  <c r="B776" i="19" s="1"/>
  <c r="H2721" i="19"/>
  <c r="B2721" i="19" s="1"/>
  <c r="H4173" i="19"/>
  <c r="B4173" i="19" s="1"/>
  <c r="H1881" i="19"/>
  <c r="B1881" i="19" s="1"/>
  <c r="H4331" i="19"/>
  <c r="B4331" i="19" s="1"/>
  <c r="H274" i="19"/>
  <c r="H4816" i="19"/>
  <c r="B4816" i="19" s="1"/>
  <c r="H4137" i="19"/>
  <c r="B4137" i="19" s="1"/>
  <c r="H1090" i="19"/>
  <c r="B1090" i="19" s="1"/>
  <c r="H2778" i="19"/>
  <c r="B2778" i="19" s="1"/>
  <c r="H1093" i="19"/>
  <c r="B1093" i="19" s="1"/>
  <c r="H3554" i="19"/>
  <c r="B3554" i="19" s="1"/>
  <c r="H2131" i="19"/>
  <c r="B2131" i="19" s="1"/>
  <c r="H3398" i="19"/>
  <c r="B3398" i="19" s="1"/>
  <c r="H3964" i="19"/>
  <c r="B3964" i="19" s="1"/>
  <c r="H4156" i="19"/>
  <c r="B4156" i="19" s="1"/>
  <c r="H2033" i="19"/>
  <c r="B2033" i="19" s="1"/>
  <c r="H3435" i="19"/>
  <c r="B3435" i="19" s="1"/>
  <c r="H2556" i="19"/>
  <c r="B2556" i="19" s="1"/>
  <c r="H4567" i="19"/>
  <c r="B4567" i="19" s="1"/>
  <c r="H3649" i="19"/>
  <c r="B3649" i="19" s="1"/>
  <c r="H1745" i="19"/>
  <c r="B1745" i="19" s="1"/>
  <c r="H1376" i="19"/>
  <c r="B1376" i="19" s="1"/>
  <c r="H27" i="19"/>
  <c r="H1893" i="19"/>
  <c r="H3600" i="19"/>
  <c r="B3600" i="19" s="1"/>
  <c r="H2054" i="19"/>
  <c r="B2054" i="19" s="1"/>
  <c r="H180" i="19"/>
  <c r="B180" i="19" s="1"/>
  <c r="H4951" i="19"/>
  <c r="H2298" i="19"/>
  <c r="B2298" i="19" s="1"/>
  <c r="H3019" i="19"/>
  <c r="B3019" i="19" s="1"/>
  <c r="H4236" i="19"/>
  <c r="B4236" i="19" s="1"/>
  <c r="H4499" i="19"/>
  <c r="B4499" i="19" s="1"/>
  <c r="H3283" i="19"/>
  <c r="B3283" i="19" s="1"/>
  <c r="H1941" i="19"/>
  <c r="B1941" i="19" s="1"/>
  <c r="H1267" i="19"/>
  <c r="B1267" i="19" s="1"/>
  <c r="H2044" i="19"/>
  <c r="B2044" i="19" s="1"/>
  <c r="H1347" i="19"/>
  <c r="B1347" i="19" s="1"/>
  <c r="H3738" i="19"/>
  <c r="B3738" i="19" s="1"/>
  <c r="H666" i="19"/>
  <c r="B666" i="19" s="1"/>
  <c r="H4238" i="19"/>
  <c r="B4238" i="19" s="1"/>
  <c r="H3132" i="19"/>
  <c r="B3132" i="19" s="1"/>
  <c r="H63" i="19"/>
  <c r="B63" i="19" s="1"/>
  <c r="H3027" i="19"/>
  <c r="B3027" i="19" s="1"/>
  <c r="H4886" i="19"/>
  <c r="B4886" i="19" s="1"/>
  <c r="H315" i="19"/>
  <c r="B315" i="19" s="1"/>
  <c r="H1483" i="19"/>
  <c r="B1483" i="19" s="1"/>
  <c r="H4150" i="19"/>
  <c r="B4150" i="19" s="1"/>
  <c r="H2905" i="19"/>
  <c r="B2905" i="19" s="1"/>
  <c r="H4984" i="19"/>
  <c r="H2531" i="19"/>
  <c r="B2531" i="19" s="1"/>
  <c r="H1990" i="19"/>
  <c r="B1990" i="19" s="1"/>
  <c r="H4604" i="19"/>
  <c r="H3576" i="19"/>
  <c r="B3576" i="19" s="1"/>
  <c r="H1903" i="19"/>
  <c r="B1903" i="19" s="1"/>
  <c r="H1691" i="19"/>
  <c r="B1691" i="19" s="1"/>
  <c r="H3991" i="19"/>
  <c r="B3991" i="19" s="1"/>
  <c r="H922" i="19"/>
  <c r="B922" i="19" s="1"/>
  <c r="H4180" i="19"/>
  <c r="H337" i="19"/>
  <c r="B337" i="19" s="1"/>
  <c r="H3737" i="19"/>
  <c r="H2545" i="19"/>
  <c r="B2545" i="19" s="1"/>
  <c r="H4824" i="19"/>
  <c r="B4824" i="19" s="1"/>
  <c r="H4247" i="19"/>
  <c r="H3018" i="19"/>
  <c r="B3018" i="19" s="1"/>
  <c r="H3092" i="19"/>
  <c r="B3092" i="19" s="1"/>
  <c r="H950" i="19"/>
  <c r="B950" i="19" s="1"/>
  <c r="H2997" i="19"/>
  <c r="B2997" i="19" s="1"/>
  <c r="H4991" i="19"/>
  <c r="B4991" i="19" s="1"/>
  <c r="H4609" i="19"/>
  <c r="B4609" i="19" s="1"/>
  <c r="H416" i="19"/>
  <c r="B416" i="19" s="1"/>
  <c r="H2572" i="19"/>
  <c r="B2572" i="19" s="1"/>
  <c r="H4410" i="19"/>
  <c r="H864" i="19"/>
  <c r="B864" i="19" s="1"/>
  <c r="H3192" i="19"/>
  <c r="B3192" i="19" s="1"/>
  <c r="H707" i="19"/>
  <c r="B707" i="19" s="1"/>
  <c r="H301" i="19"/>
  <c r="B301" i="19" s="1"/>
  <c r="H5070" i="19"/>
  <c r="B5070" i="19" s="1"/>
  <c r="H245" i="19"/>
  <c r="H2182" i="19"/>
  <c r="B2182" i="19" s="1"/>
  <c r="H2550" i="19"/>
  <c r="B2550" i="19" s="1"/>
  <c r="H3560" i="19"/>
  <c r="B3560" i="19" s="1"/>
  <c r="H890" i="19"/>
  <c r="B890" i="19" s="1"/>
  <c r="H4378" i="19"/>
  <c r="H2854" i="19"/>
  <c r="B2854" i="19" s="1"/>
  <c r="H2703" i="19"/>
  <c r="B2703" i="19" s="1"/>
  <c r="H2240" i="19"/>
  <c r="B2240" i="19" s="1"/>
  <c r="H3394" i="19"/>
  <c r="H1312" i="19"/>
  <c r="B1312" i="19" s="1"/>
  <c r="H457" i="19"/>
  <c r="B457" i="19" s="1"/>
  <c r="H4066" i="19"/>
  <c r="B4066" i="19" s="1"/>
  <c r="H2142" i="19"/>
  <c r="H375" i="19"/>
  <c r="B375" i="19" s="1"/>
  <c r="H946" i="19"/>
  <c r="B946" i="19" s="1"/>
  <c r="H2823" i="19"/>
  <c r="B2823" i="19" s="1"/>
  <c r="H1790" i="19"/>
  <c r="B1790" i="19" s="1"/>
  <c r="H3403" i="19"/>
  <c r="B3403" i="19" s="1"/>
  <c r="H3889" i="19"/>
  <c r="H2415" i="19"/>
  <c r="B2415" i="19" s="1"/>
  <c r="H1602" i="19"/>
  <c r="H2892" i="19"/>
  <c r="B2892" i="19" s="1"/>
  <c r="H2132" i="19"/>
  <c r="B2132" i="19" s="1"/>
  <c r="H4174" i="19"/>
  <c r="H4798" i="19"/>
  <c r="B4798" i="19" s="1"/>
  <c r="H1935" i="19"/>
  <c r="B1935" i="19" s="1"/>
  <c r="H1409" i="19"/>
  <c r="B1409" i="19" s="1"/>
  <c r="H4269" i="19"/>
  <c r="B4269" i="19" s="1"/>
  <c r="H2302" i="19"/>
  <c r="B2302" i="19" s="1"/>
  <c r="H2518" i="19"/>
  <c r="B2518" i="19" s="1"/>
  <c r="H1931" i="19"/>
  <c r="B1931" i="19" s="1"/>
  <c r="H3313" i="19"/>
  <c r="B3313" i="19" s="1"/>
  <c r="H3906" i="19"/>
  <c r="B3906" i="19" s="1"/>
  <c r="H536" i="19"/>
  <c r="B536" i="19" s="1"/>
  <c r="H1358" i="19"/>
  <c r="H2613" i="19"/>
  <c r="B2613" i="19" s="1"/>
  <c r="H4266" i="19"/>
  <c r="B4266" i="19" s="1"/>
  <c r="H1894" i="19"/>
  <c r="B1894" i="19" s="1"/>
  <c r="H4765" i="19"/>
  <c r="B4765" i="19" s="1"/>
  <c r="H2977" i="19"/>
  <c r="B2977" i="19" s="1"/>
  <c r="H435" i="19"/>
  <c r="B435" i="19" s="1"/>
  <c r="H4257" i="19"/>
  <c r="H107" i="19"/>
  <c r="B107" i="19" s="1"/>
  <c r="H2575" i="19"/>
  <c r="B2575" i="19" s="1"/>
  <c r="H2146" i="19"/>
  <c r="B2146" i="19" s="1"/>
  <c r="H2059" i="19"/>
  <c r="H3799" i="19"/>
  <c r="H4139" i="19"/>
  <c r="B4139" i="19" s="1"/>
  <c r="H4315" i="19"/>
  <c r="B4315" i="19" s="1"/>
  <c r="H4732" i="19"/>
  <c r="B4732" i="19" s="1"/>
  <c r="H458" i="19"/>
  <c r="B458" i="19" s="1"/>
  <c r="H4050" i="19"/>
  <c r="B4050" i="19" s="1"/>
  <c r="H4880" i="19"/>
  <c r="B4880" i="19" s="1"/>
  <c r="H2163" i="19"/>
  <c r="B2163" i="19" s="1"/>
  <c r="H108" i="19"/>
  <c r="B108" i="19" s="1"/>
  <c r="H433" i="19"/>
  <c r="B433" i="19" s="1"/>
  <c r="H3486" i="19"/>
  <c r="B3486" i="19" s="1"/>
  <c r="H4602" i="19"/>
  <c r="B4602" i="19" s="1"/>
  <c r="H3972" i="19"/>
  <c r="H3194" i="19"/>
  <c r="B3194" i="19" s="1"/>
  <c r="H4387" i="19"/>
  <c r="B4387" i="19" s="1"/>
  <c r="H1351" i="19"/>
  <c r="B1351" i="19" s="1"/>
  <c r="H4289" i="19"/>
  <c r="B4289" i="19" s="1"/>
  <c r="H4753" i="19"/>
  <c r="B4753" i="19" s="1"/>
  <c r="H4190" i="19"/>
  <c r="B4190" i="19" s="1"/>
  <c r="H3773" i="19"/>
  <c r="B3773" i="19" s="1"/>
  <c r="H3610" i="19"/>
  <c r="B3610" i="19" s="1"/>
  <c r="H74" i="19"/>
  <c r="H489" i="19"/>
  <c r="B489" i="19" s="1"/>
  <c r="H4854" i="19"/>
  <c r="B4854" i="19" s="1"/>
  <c r="H1492" i="19"/>
  <c r="B1492" i="19" s="1"/>
  <c r="H1055" i="19"/>
  <c r="B1055" i="19" s="1"/>
  <c r="H3212" i="19"/>
  <c r="H652" i="19"/>
  <c r="B652" i="19" s="1"/>
  <c r="H4997" i="19"/>
  <c r="H4073" i="19"/>
  <c r="B4073" i="19" s="1"/>
  <c r="H683" i="19"/>
  <c r="B683" i="19" s="1"/>
  <c r="H278" i="19"/>
  <c r="B278" i="19" s="1"/>
  <c r="H212" i="19"/>
  <c r="B212" i="19" s="1"/>
  <c r="H3809" i="19"/>
  <c r="H3208" i="19"/>
  <c r="B3208" i="19" s="1"/>
  <c r="H2762" i="19"/>
  <c r="B2762" i="19" s="1"/>
  <c r="H3970" i="19"/>
  <c r="H1453" i="19"/>
  <c r="B1453" i="19" s="1"/>
  <c r="H3876" i="19"/>
  <c r="B3876" i="19" s="1"/>
  <c r="H881" i="19"/>
  <c r="B881" i="19" s="1"/>
  <c r="H5009" i="19"/>
  <c r="B5009" i="19" s="1"/>
  <c r="H4739" i="19"/>
  <c r="B4739" i="19" s="1"/>
  <c r="H3630" i="19"/>
  <c r="H453" i="19"/>
  <c r="B453" i="19" s="1"/>
  <c r="H4035" i="19"/>
  <c r="B4035" i="19" s="1"/>
  <c r="H1756" i="19"/>
  <c r="B1756" i="19" s="1"/>
  <c r="H1682" i="19"/>
  <c r="B1682" i="19" s="1"/>
  <c r="H4406" i="19"/>
  <c r="B4406" i="19" s="1"/>
  <c r="H2375" i="19"/>
  <c r="B2375" i="19" s="1"/>
  <c r="H2264" i="19"/>
  <c r="B2264" i="19" s="1"/>
  <c r="H442" i="19"/>
  <c r="B442" i="19" s="1"/>
  <c r="H3059" i="19"/>
  <c r="H2309" i="19"/>
  <c r="H4772" i="19"/>
  <c r="B4772" i="19" s="1"/>
  <c r="H3016" i="19"/>
  <c r="B3016" i="19" s="1"/>
  <c r="H1273" i="19"/>
  <c r="H3717" i="19"/>
  <c r="B3717" i="19" s="1"/>
  <c r="H1518" i="19"/>
  <c r="B1518" i="19" s="1"/>
  <c r="H89" i="19"/>
  <c r="B89" i="19" s="1"/>
  <c r="H3637" i="19"/>
  <c r="B3637" i="19" s="1"/>
  <c r="H251" i="19"/>
  <c r="B251" i="19" s="1"/>
  <c r="H4172" i="19"/>
  <c r="B4172" i="19" s="1"/>
  <c r="H1268" i="19"/>
  <c r="B1268" i="19" s="1"/>
  <c r="H1980" i="19"/>
  <c r="H3848" i="19"/>
  <c r="B3848" i="19" s="1"/>
  <c r="H2827" i="19"/>
  <c r="B2827" i="19" s="1"/>
  <c r="H664" i="19"/>
  <c r="B664" i="19" s="1"/>
  <c r="H113" i="19"/>
  <c r="B113" i="19" s="1"/>
  <c r="H2839" i="19"/>
  <c r="B2839" i="19" s="1"/>
  <c r="H750" i="19"/>
  <c r="B750" i="19" s="1"/>
  <c r="H4234" i="19"/>
  <c r="H2181" i="19"/>
  <c r="B2181" i="19" s="1"/>
  <c r="H39" i="19"/>
  <c r="B39" i="19" s="1"/>
  <c r="H3305" i="19"/>
  <c r="B3305" i="19" s="1"/>
  <c r="H207" i="19"/>
  <c r="B207" i="19" s="1"/>
  <c r="H3771" i="19"/>
  <c r="B3771" i="19" s="1"/>
  <c r="H2249" i="19"/>
  <c r="H1431" i="19"/>
  <c r="B1431" i="19" s="1"/>
  <c r="H1540" i="19"/>
  <c r="B1540" i="19" s="1"/>
  <c r="H3431" i="19"/>
  <c r="B3431" i="19" s="1"/>
  <c r="H4760" i="19"/>
  <c r="B4760" i="19" s="1"/>
  <c r="H4957" i="19"/>
  <c r="B4957" i="19" s="1"/>
  <c r="H1313" i="19"/>
  <c r="B1313" i="19" s="1"/>
  <c r="H3502" i="19"/>
  <c r="B3502" i="19" s="1"/>
  <c r="H2275" i="19"/>
  <c r="B2275" i="19" s="1"/>
  <c r="H3575" i="19"/>
  <c r="B3575" i="19" s="1"/>
  <c r="H661" i="19"/>
  <c r="B661" i="19" s="1"/>
  <c r="H4940" i="19"/>
  <c r="B4940" i="19" s="1"/>
  <c r="H1350" i="19"/>
  <c r="B1350" i="19" s="1"/>
  <c r="H2568" i="19"/>
  <c r="B2568" i="19" s="1"/>
  <c r="H2145" i="19"/>
  <c r="B2145" i="19" s="1"/>
  <c r="H986" i="19"/>
  <c r="B986" i="19" s="1"/>
  <c r="H1239" i="19"/>
  <c r="B1239" i="19" s="1"/>
  <c r="H2048" i="19"/>
  <c r="B2048" i="19" s="1"/>
  <c r="H5033" i="19"/>
  <c r="B5033" i="19" s="1"/>
  <c r="H3987" i="19"/>
  <c r="B3987" i="19" s="1"/>
  <c r="H1259" i="19"/>
  <c r="B1259" i="19" s="1"/>
  <c r="H1345" i="19"/>
  <c r="B1345" i="19" s="1"/>
  <c r="H255" i="19"/>
  <c r="B255" i="19" s="1"/>
  <c r="H3135" i="19"/>
  <c r="B3135" i="19" s="1"/>
  <c r="H279" i="19"/>
  <c r="H1080" i="19"/>
  <c r="B1080" i="19" s="1"/>
  <c r="H4340" i="19"/>
  <c r="B4340" i="19" s="1"/>
  <c r="H2265" i="19"/>
  <c r="B2265" i="19" s="1"/>
  <c r="H2055" i="19"/>
  <c r="B2055" i="19" s="1"/>
  <c r="H4076" i="19"/>
  <c r="H513" i="19"/>
  <c r="B513" i="19" s="1"/>
  <c r="H3867" i="19"/>
  <c r="B3867" i="19" s="1"/>
  <c r="H2352" i="19"/>
  <c r="B2352" i="19" s="1"/>
  <c r="H1645" i="19"/>
  <c r="H2269" i="19"/>
  <c r="H4570" i="19"/>
  <c r="B4570" i="19" s="1"/>
  <c r="H4326" i="19"/>
  <c r="B4326" i="19" s="1"/>
  <c r="H2557" i="19"/>
  <c r="B2557" i="19" s="1"/>
  <c r="H4560" i="19"/>
  <c r="B4560" i="19" s="1"/>
  <c r="H1467" i="19"/>
  <c r="B1467" i="19" s="1"/>
  <c r="H3030" i="19"/>
  <c r="B3030" i="19" s="1"/>
  <c r="H3679" i="19"/>
  <c r="B3679" i="19" s="1"/>
  <c r="H2612" i="19"/>
  <c r="B2612" i="19" s="1"/>
  <c r="H855" i="19"/>
  <c r="B855" i="19" s="1"/>
  <c r="H4983" i="19"/>
  <c r="B4983" i="19" s="1"/>
  <c r="H768" i="19"/>
  <c r="B768" i="19" s="1"/>
  <c r="H2866" i="19"/>
  <c r="B2866" i="19" s="1"/>
  <c r="H3171" i="19"/>
  <c r="B3171" i="19" s="1"/>
  <c r="H2907" i="19"/>
  <c r="B2907" i="19" s="1"/>
  <c r="H3851" i="19"/>
  <c r="B3851" i="19" s="1"/>
  <c r="H3850" i="19"/>
  <c r="B3850" i="19" s="1"/>
  <c r="H2744" i="19"/>
  <c r="H1544" i="19"/>
  <c r="B1544" i="19" s="1"/>
  <c r="H3340" i="19"/>
  <c r="B3340" i="19" s="1"/>
  <c r="H1921" i="19"/>
  <c r="B1921" i="19" s="1"/>
  <c r="H1860" i="19"/>
  <c r="B1860" i="19" s="1"/>
  <c r="H2381" i="19"/>
  <c r="B2381" i="19" s="1"/>
  <c r="H812" i="19"/>
  <c r="H4160" i="19"/>
  <c r="B4160" i="19" s="1"/>
  <c r="H5043" i="19"/>
  <c r="B5043" i="19" s="1"/>
  <c r="H1711" i="19"/>
  <c r="B1711" i="19" s="1"/>
  <c r="H4322" i="19"/>
  <c r="B4322" i="19" s="1"/>
  <c r="H3323" i="19"/>
  <c r="H2399" i="19"/>
  <c r="B2399" i="19" s="1"/>
  <c r="H2643" i="19"/>
  <c r="B2643" i="19" s="1"/>
  <c r="H4484" i="19"/>
  <c r="B4484" i="19" s="1"/>
  <c r="H3107" i="19"/>
  <c r="B3107" i="19" s="1"/>
  <c r="H474" i="19"/>
  <c r="B474" i="19" s="1"/>
  <c r="H2588" i="19"/>
  <c r="B2588" i="19" s="1"/>
  <c r="H4628" i="19"/>
  <c r="B4628" i="19" s="1"/>
  <c r="H236" i="19"/>
  <c r="B236" i="19" s="1"/>
  <c r="H2848" i="19"/>
  <c r="H2325" i="19"/>
  <c r="B2325" i="19" s="1"/>
  <c r="H4722" i="19"/>
  <c r="B4722" i="19" s="1"/>
  <c r="H4672" i="19"/>
  <c r="B4672" i="19" s="1"/>
  <c r="H4706" i="19"/>
  <c r="B4706" i="19" s="1"/>
  <c r="H2642" i="19"/>
  <c r="B2642" i="19" s="1"/>
  <c r="H3880" i="19"/>
  <c r="B3880" i="19" s="1"/>
  <c r="H2897" i="19"/>
  <c r="B2897" i="19" s="1"/>
  <c r="H1147" i="19"/>
  <c r="B1147" i="19" s="1"/>
  <c r="H902" i="19"/>
  <c r="B902" i="19" s="1"/>
  <c r="H3109" i="19"/>
  <c r="B3109" i="19" s="1"/>
  <c r="H3910" i="19"/>
  <c r="B3910" i="19" s="1"/>
  <c r="H3425" i="19"/>
  <c r="B3425" i="19" s="1"/>
  <c r="H2745" i="19"/>
  <c r="B2745" i="19" s="1"/>
  <c r="H4307" i="19"/>
  <c r="B4307" i="19" s="1"/>
  <c r="H2849" i="19"/>
  <c r="B2849" i="19" s="1"/>
  <c r="H2547" i="19"/>
  <c r="H2527" i="19"/>
  <c r="B2527" i="19" s="1"/>
  <c r="H4126" i="19"/>
  <c r="B4126" i="19" s="1"/>
  <c r="H1018" i="19"/>
  <c r="B1018" i="19" s="1"/>
  <c r="H869" i="19"/>
  <c r="B869" i="19" s="1"/>
  <c r="H3129" i="19"/>
  <c r="B3129" i="19" s="1"/>
  <c r="H860" i="19"/>
  <c r="B860" i="19" s="1"/>
  <c r="H2438" i="19"/>
  <c r="H4630" i="19"/>
  <c r="B4630" i="19" s="1"/>
  <c r="H2273" i="19"/>
  <c r="B2273" i="19" s="1"/>
  <c r="H941" i="19"/>
  <c r="B941" i="19" s="1"/>
  <c r="H599" i="19"/>
  <c r="B599" i="19" s="1"/>
  <c r="H4424" i="19"/>
  <c r="B4424" i="19" s="1"/>
  <c r="H4973" i="19"/>
  <c r="B4973" i="19" s="1"/>
  <c r="H1563" i="19"/>
  <c r="B1563" i="19" s="1"/>
  <c r="H3116" i="19"/>
  <c r="B3116" i="19" s="1"/>
  <c r="H980" i="19"/>
  <c r="H4687" i="19"/>
  <c r="B4687" i="19" s="1"/>
  <c r="H841" i="19"/>
  <c r="B841" i="19" s="1"/>
  <c r="H5018" i="19"/>
  <c r="H4303" i="19"/>
  <c r="B4303" i="19" s="1"/>
  <c r="H61" i="19"/>
  <c r="B61" i="19" s="1"/>
  <c r="H3825" i="19"/>
  <c r="B3825" i="19" s="1"/>
  <c r="H1970" i="19"/>
  <c r="B1970" i="19" s="1"/>
  <c r="H3141" i="19"/>
  <c r="H3989" i="19"/>
  <c r="B3989" i="19" s="1"/>
  <c r="H1764" i="19"/>
  <c r="H3417" i="19"/>
  <c r="B3417" i="19" s="1"/>
  <c r="H1454" i="19"/>
  <c r="B1454" i="19" s="1"/>
  <c r="H4699" i="19"/>
  <c r="B4699" i="19" s="1"/>
  <c r="H2571" i="19"/>
  <c r="B2571" i="19" s="1"/>
  <c r="H466" i="19"/>
  <c r="B466" i="19" s="1"/>
  <c r="H1661" i="19"/>
  <c r="B1661" i="19" s="1"/>
  <c r="H5048" i="19"/>
  <c r="B5048" i="19" s="1"/>
  <c r="H2800" i="19"/>
  <c r="B2800" i="19" s="1"/>
  <c r="H4082" i="19"/>
  <c r="B4082" i="19" s="1"/>
  <c r="H3719" i="19"/>
  <c r="B3719" i="19" s="1"/>
  <c r="H4065" i="19"/>
  <c r="B4065" i="19" s="1"/>
  <c r="H3670" i="19"/>
  <c r="B3670" i="19" s="1"/>
  <c r="H1471" i="19"/>
  <c r="B1471" i="19" s="1"/>
  <c r="H2364" i="19"/>
  <c r="B2364" i="19" s="1"/>
  <c r="H1245" i="19"/>
  <c r="B1245" i="19" s="1"/>
  <c r="H3170" i="19"/>
  <c r="B3170" i="19" s="1"/>
  <c r="H128" i="19"/>
  <c r="B128" i="19" s="1"/>
  <c r="H3534" i="19"/>
  <c r="B3534" i="19" s="1"/>
  <c r="H4966" i="19"/>
  <c r="B4966" i="19" s="1"/>
  <c r="H434" i="19"/>
  <c r="H4813" i="19"/>
  <c r="B4813" i="19" s="1"/>
  <c r="H2855" i="19"/>
  <c r="B2855" i="19" s="1"/>
  <c r="H4725" i="19"/>
  <c r="B4725" i="19" s="1"/>
  <c r="H1073" i="19"/>
  <c r="B1073" i="19" s="1"/>
  <c r="H3493" i="19"/>
  <c r="B3493" i="19" s="1"/>
  <c r="H3349" i="19"/>
  <c r="B3349" i="19" s="1"/>
  <c r="H3769" i="19"/>
  <c r="B3769" i="19" s="1"/>
  <c r="H1130" i="19"/>
  <c r="H839" i="19"/>
  <c r="B839" i="19" s="1"/>
  <c r="H92" i="19"/>
  <c r="B92" i="19" s="1"/>
  <c r="H1265" i="19"/>
  <c r="B1265" i="19" s="1"/>
  <c r="H319" i="19"/>
  <c r="B319" i="19" s="1"/>
  <c r="H71" i="19"/>
  <c r="H741" i="19"/>
  <c r="B741" i="19" s="1"/>
  <c r="H2602" i="19"/>
  <c r="B2602" i="19" s="1"/>
  <c r="H1780" i="19"/>
  <c r="B1780" i="19" s="1"/>
  <c r="H1694" i="19"/>
  <c r="B1694" i="19" s="1"/>
  <c r="H4112" i="19"/>
  <c r="B4112" i="19" s="1"/>
  <c r="H1730" i="19"/>
  <c r="B1730" i="19" s="1"/>
  <c r="H3783" i="19"/>
  <c r="B3783" i="19" s="1"/>
  <c r="H3907" i="19"/>
  <c r="B3907" i="19" s="1"/>
  <c r="H3696" i="19"/>
  <c r="B3696" i="19" s="1"/>
  <c r="H3557" i="19"/>
  <c r="B3557" i="19" s="1"/>
  <c r="H515" i="19"/>
  <c r="B515" i="19" s="1"/>
  <c r="H4452" i="19"/>
  <c r="H4996" i="19"/>
  <c r="B4996" i="19" s="1"/>
  <c r="H2895" i="19"/>
  <c r="B2895" i="19" s="1"/>
  <c r="H3139" i="19"/>
  <c r="B3139" i="19" s="1"/>
  <c r="H2702" i="19"/>
  <c r="B2702" i="19" s="1"/>
  <c r="H1538" i="19"/>
  <c r="B1538" i="19" s="1"/>
  <c r="H3944" i="19"/>
  <c r="H2752" i="19"/>
  <c r="B2752" i="19" s="1"/>
  <c r="H2678" i="19"/>
  <c r="B2678" i="19" s="1"/>
  <c r="H2471" i="19"/>
  <c r="B2471" i="19" s="1"/>
  <c r="H2195" i="19"/>
  <c r="B2195" i="19" s="1"/>
  <c r="H3655" i="19"/>
  <c r="B3655" i="19" s="1"/>
  <c r="H1669" i="19"/>
  <c r="B1669" i="19" s="1"/>
  <c r="H1342" i="19"/>
  <c r="B1342" i="19" s="1"/>
  <c r="H2690" i="19"/>
  <c r="B2690" i="19" s="1"/>
  <c r="H4965" i="19"/>
  <c r="B4965" i="19" s="1"/>
  <c r="H21" i="19"/>
  <c r="B21" i="19" s="1"/>
  <c r="H4413" i="19"/>
  <c r="B4413" i="19" s="1"/>
  <c r="H2162" i="19"/>
  <c r="B2162" i="19" s="1"/>
  <c r="H1767" i="19"/>
  <c r="B1767" i="19" s="1"/>
  <c r="H1688" i="19"/>
  <c r="B1688" i="19" s="1"/>
  <c r="H5010" i="19"/>
  <c r="B5010" i="19" s="1"/>
  <c r="H3457" i="19"/>
  <c r="B3457" i="19" s="1"/>
  <c r="H755" i="19"/>
  <c r="B755" i="19" s="1"/>
  <c r="H4356" i="19"/>
  <c r="H1407" i="19"/>
  <c r="H4884" i="19"/>
  <c r="B4884" i="19" s="1"/>
  <c r="H779" i="19"/>
  <c r="B779" i="19" s="1"/>
  <c r="H4809" i="19"/>
  <c r="B4809" i="19" s="1"/>
  <c r="H3660" i="19"/>
  <c r="H1580" i="19"/>
  <c r="B1580" i="19" s="1"/>
  <c r="H1292" i="19"/>
  <c r="B1292" i="19" s="1"/>
  <c r="H2062" i="19"/>
  <c r="B2062" i="19" s="1"/>
  <c r="H4632" i="19"/>
  <c r="B4632" i="19" s="1"/>
  <c r="H4721" i="19"/>
  <c r="B4721" i="19" s="1"/>
  <c r="H4175" i="19"/>
  <c r="B4175" i="19" s="1"/>
  <c r="H1809" i="19"/>
  <c r="B1809" i="19" s="1"/>
  <c r="H1029" i="19"/>
  <c r="B1029" i="19" s="1"/>
  <c r="H4676" i="19"/>
  <c r="B4676" i="19" s="1"/>
  <c r="H1455" i="19"/>
  <c r="B1455" i="19" s="1"/>
  <c r="H944" i="19"/>
  <c r="B944" i="19" s="1"/>
  <c r="H292" i="19"/>
  <c r="B292" i="19" s="1"/>
  <c r="H3728" i="19"/>
  <c r="B3728" i="19" s="1"/>
  <c r="H5008" i="19"/>
  <c r="B5008" i="19" s="1"/>
  <c r="H2402" i="19"/>
  <c r="B2402" i="19" s="1"/>
  <c r="H1248" i="19"/>
  <c r="H2218" i="19"/>
  <c r="B2218" i="19" s="1"/>
  <c r="H3877" i="19"/>
  <c r="B3877" i="19" s="1"/>
  <c r="H1744" i="19"/>
  <c r="B1744" i="19" s="1"/>
  <c r="H4194" i="19"/>
  <c r="H4256" i="19"/>
  <c r="B4256" i="19" s="1"/>
  <c r="H4276" i="19"/>
  <c r="B4276" i="19" s="1"/>
  <c r="H2009" i="19"/>
  <c r="B2009" i="19" s="1"/>
  <c r="H4942" i="19"/>
  <c r="H1173" i="19"/>
  <c r="B1173" i="19" s="1"/>
  <c r="H846" i="19"/>
  <c r="B846" i="19" s="1"/>
  <c r="H4403" i="19"/>
  <c r="B4403" i="19" s="1"/>
  <c r="H2319" i="19"/>
  <c r="B2319" i="19" s="1"/>
  <c r="H2809" i="19"/>
  <c r="B2809" i="19" s="1"/>
  <c r="H421" i="19"/>
  <c r="B421" i="19" s="1"/>
  <c r="H2084" i="19"/>
  <c r="B2084" i="19" s="1"/>
  <c r="H2797" i="19"/>
  <c r="B2797" i="19" s="1"/>
  <c r="H996" i="19"/>
  <c r="B996" i="19" s="1"/>
  <c r="H459" i="19"/>
  <c r="B459" i="19" s="1"/>
  <c r="H679" i="19"/>
  <c r="B679" i="19" s="1"/>
  <c r="H3468" i="19"/>
  <c r="B3468" i="19" s="1"/>
  <c r="H5047" i="19"/>
  <c r="B5047" i="19" s="1"/>
  <c r="H1712" i="19"/>
  <c r="B1712" i="19" s="1"/>
  <c r="H2770" i="19"/>
  <c r="B2770" i="19" s="1"/>
  <c r="H1613" i="19"/>
  <c r="B1613" i="19" s="1"/>
  <c r="H2236" i="19"/>
  <c r="B2236" i="19" s="1"/>
  <c r="H4559" i="19"/>
  <c r="B4559" i="19" s="1"/>
  <c r="H810" i="19"/>
  <c r="B810" i="19" s="1"/>
  <c r="H4589" i="19"/>
  <c r="H3268" i="19"/>
  <c r="B3268" i="19" s="1"/>
  <c r="H3546" i="19"/>
  <c r="B3546" i="19" s="1"/>
  <c r="H4587" i="19"/>
  <c r="B4587" i="19" s="1"/>
  <c r="H1829" i="19"/>
  <c r="B1829" i="19" s="1"/>
  <c r="H50" i="19"/>
  <c r="B50" i="19" s="1"/>
  <c r="H3154" i="19"/>
  <c r="B3154" i="19" s="1"/>
  <c r="H2347" i="19"/>
  <c r="B2347" i="19" s="1"/>
  <c r="H3273" i="19"/>
  <c r="B3273" i="19" s="1"/>
  <c r="H164" i="19"/>
  <c r="H4147" i="19"/>
  <c r="B4147" i="19" s="1"/>
  <c r="H5071" i="19"/>
  <c r="H3648" i="19"/>
  <c r="B3648" i="19" s="1"/>
  <c r="H4145" i="19"/>
  <c r="B4145" i="19" s="1"/>
  <c r="H32" i="19"/>
  <c r="H1290" i="19"/>
  <c r="B1290" i="19" s="1"/>
  <c r="H1203" i="19"/>
  <c r="B1203" i="19" s="1"/>
  <c r="H2022" i="19"/>
  <c r="B2022" i="19" s="1"/>
  <c r="H1128" i="19"/>
  <c r="B1128" i="19" s="1"/>
  <c r="H3492" i="19"/>
  <c r="B3492" i="19" s="1"/>
  <c r="H4369" i="19"/>
  <c r="H3082" i="19"/>
  <c r="H4763" i="19"/>
  <c r="B4763" i="19" s="1"/>
  <c r="H706" i="19"/>
  <c r="B706" i="19" s="1"/>
  <c r="H1274" i="19"/>
  <c r="B1274" i="19" s="1"/>
  <c r="H1371" i="19"/>
  <c r="H2509" i="19"/>
  <c r="B2509" i="19" s="1"/>
  <c r="H2767" i="19"/>
  <c r="B2767" i="19" s="1"/>
  <c r="H1677" i="19"/>
  <c r="B1677" i="19" s="1"/>
  <c r="H3731" i="19"/>
  <c r="B3731" i="19" s="1"/>
  <c r="H4688" i="19"/>
  <c r="B4688" i="19" s="1"/>
  <c r="H3426" i="19"/>
  <c r="B3426" i="19" s="1"/>
  <c r="H1846" i="19"/>
  <c r="B1846" i="19" s="1"/>
  <c r="H4412" i="19"/>
  <c r="B4412" i="19" s="1"/>
  <c r="H2591" i="19"/>
  <c r="B2591" i="19" s="1"/>
  <c r="H2053" i="19"/>
  <c r="B2053" i="19" s="1"/>
  <c r="H4349" i="19"/>
  <c r="B4349" i="19" s="1"/>
  <c r="H629" i="19"/>
  <c r="B629" i="19" s="1"/>
  <c r="H3312" i="19"/>
  <c r="H4843" i="19"/>
  <c r="B4843" i="19" s="1"/>
  <c r="H1592" i="19"/>
  <c r="B1592" i="19" s="1"/>
  <c r="H728" i="19"/>
  <c r="B728" i="19" s="1"/>
  <c r="H3988" i="19"/>
  <c r="B3988" i="19" s="1"/>
  <c r="H3184" i="19"/>
  <c r="B3184" i="19" s="1"/>
  <c r="H1887" i="19"/>
  <c r="B1887" i="19" s="1"/>
  <c r="H4478" i="19"/>
  <c r="B4478" i="19" s="1"/>
  <c r="H4098" i="19"/>
  <c r="B4098" i="19" s="1"/>
  <c r="H4926" i="19"/>
  <c r="H483" i="19"/>
  <c r="B483" i="19" s="1"/>
  <c r="H4167" i="19"/>
  <c r="B4167" i="19" s="1"/>
  <c r="H249" i="19"/>
  <c r="B249" i="19" s="1"/>
  <c r="H1410" i="19"/>
  <c r="B1410" i="19" s="1"/>
  <c r="H696" i="19"/>
  <c r="B696" i="19" s="1"/>
  <c r="H4626" i="19"/>
  <c r="B4626" i="19" s="1"/>
  <c r="H3941" i="19"/>
  <c r="B3941" i="19" s="1"/>
  <c r="H1634" i="19"/>
  <c r="B1634" i="19" s="1"/>
  <c r="H554" i="19"/>
  <c r="B554" i="19" s="1"/>
  <c r="H3131" i="19"/>
  <c r="B3131" i="19" s="1"/>
  <c r="H4643" i="19"/>
  <c r="B4643" i="19" s="1"/>
  <c r="H2813" i="19"/>
  <c r="B2813" i="19" s="1"/>
  <c r="H3247" i="19"/>
  <c r="B3247" i="19" s="1"/>
  <c r="H3955" i="19"/>
  <c r="B3955" i="19" s="1"/>
  <c r="H3402" i="19"/>
  <c r="B3402" i="19" s="1"/>
  <c r="H1958" i="19"/>
  <c r="B1958" i="19" s="1"/>
  <c r="H1482" i="19"/>
  <c r="B1482" i="19" s="1"/>
  <c r="H4408" i="19"/>
  <c r="B4408" i="19" s="1"/>
  <c r="H5020" i="19"/>
  <c r="B5020" i="19" s="1"/>
  <c r="H3529" i="19"/>
  <c r="B3529" i="19" s="1"/>
  <c r="H2790" i="19"/>
  <c r="B2790" i="19" s="1"/>
  <c r="H3290" i="19"/>
  <c r="H2972" i="19"/>
  <c r="B2972" i="19" s="1"/>
  <c r="H3460" i="19"/>
  <c r="B3460" i="19" s="1"/>
  <c r="H587" i="19"/>
  <c r="B587" i="19" s="1"/>
  <c r="H211" i="19"/>
  <c r="B211" i="19" s="1"/>
  <c r="H1233" i="19"/>
  <c r="B1233" i="19" s="1"/>
  <c r="H1587" i="19"/>
  <c r="B1587" i="19" s="1"/>
  <c r="H2871" i="19"/>
  <c r="B2871" i="19" s="1"/>
  <c r="H1942" i="19"/>
  <c r="B1942" i="19" s="1"/>
  <c r="H742" i="19"/>
  <c r="B742" i="19" s="1"/>
  <c r="H985" i="19"/>
  <c r="B985" i="19" s="1"/>
  <c r="H3582" i="19"/>
  <c r="H5045" i="19"/>
  <c r="B5045" i="19" s="1"/>
  <c r="H1124" i="19"/>
  <c r="B1124" i="19" s="1"/>
  <c r="H1417" i="19"/>
  <c r="B1417" i="19" s="1"/>
  <c r="H286" i="19"/>
  <c r="B286" i="19" s="1"/>
  <c r="H3591" i="19"/>
  <c r="B3591" i="19" s="1"/>
  <c r="H637" i="19"/>
  <c r="B637" i="19" s="1"/>
  <c r="H4668" i="19"/>
  <c r="B4668" i="19" s="1"/>
  <c r="H2764" i="19"/>
  <c r="B2764" i="19" s="1"/>
  <c r="H3979" i="19"/>
  <c r="H2861" i="19"/>
  <c r="B2861" i="19" s="1"/>
  <c r="H3782" i="19"/>
  <c r="H1304" i="19"/>
  <c r="B1304" i="19" s="1"/>
  <c r="H2316" i="19"/>
  <c r="B2316" i="19" s="1"/>
  <c r="H2822" i="19"/>
  <c r="B2822" i="19" s="1"/>
  <c r="H774" i="19"/>
  <c r="B774" i="19" s="1"/>
  <c r="H3297" i="19"/>
  <c r="B3297" i="19" s="1"/>
  <c r="H1897" i="19"/>
  <c r="B1897" i="19" s="1"/>
  <c r="H1118" i="19"/>
  <c r="B1118" i="19" s="1"/>
  <c r="H865" i="19"/>
  <c r="H2303" i="19"/>
  <c r="B2303" i="19" s="1"/>
  <c r="H2551" i="19"/>
  <c r="B2551" i="19" s="1"/>
  <c r="H3037" i="19"/>
  <c r="B3037" i="19" s="1"/>
  <c r="H1195" i="19"/>
  <c r="B1195" i="19" s="1"/>
  <c r="H4220" i="19"/>
  <c r="B4220" i="19" s="1"/>
  <c r="H2533" i="19"/>
  <c r="B2533" i="19" s="1"/>
  <c r="H3227" i="19"/>
  <c r="B3227" i="19" s="1"/>
  <c r="H1077" i="19"/>
  <c r="B1077" i="19" s="1"/>
  <c r="H639" i="19"/>
  <c r="B639" i="19" s="1"/>
  <c r="H3750" i="19"/>
  <c r="B3750" i="19" s="1"/>
  <c r="H4504" i="19"/>
  <c r="B4504" i="19" s="1"/>
  <c r="H3443" i="19"/>
  <c r="H3421" i="19"/>
  <c r="B3421" i="19" s="1"/>
  <c r="H1673" i="19"/>
  <c r="H3633" i="19"/>
  <c r="B3633" i="19" s="1"/>
  <c r="H595" i="19"/>
  <c r="B595" i="19" s="1"/>
  <c r="H3814" i="19"/>
  <c r="B3814" i="19" s="1"/>
  <c r="H1870" i="19"/>
  <c r="B1870" i="19" s="1"/>
  <c r="H3562" i="19"/>
  <c r="B3562" i="19" s="1"/>
  <c r="H675" i="19"/>
  <c r="B675" i="19" s="1"/>
  <c r="H2434" i="19"/>
  <c r="B2434" i="19" s="1"/>
  <c r="H1828" i="19"/>
  <c r="B1828" i="19" s="1"/>
  <c r="H1113" i="19"/>
  <c r="B1113" i="19" s="1"/>
  <c r="H4438" i="19"/>
  <c r="B4438" i="19" s="1"/>
  <c r="H1032" i="19"/>
  <c r="B1032" i="19" s="1"/>
  <c r="H5002" i="19"/>
  <c r="B5002" i="19" s="1"/>
  <c r="H3067" i="19"/>
  <c r="B3067" i="19" s="1"/>
  <c r="H2200" i="19"/>
  <c r="B2200" i="19" s="1"/>
  <c r="H4459" i="19"/>
  <c r="H582" i="19"/>
  <c r="B582" i="19" s="1"/>
  <c r="H3298" i="19"/>
  <c r="B3298" i="19" s="1"/>
  <c r="H2585" i="19"/>
  <c r="H525" i="19"/>
  <c r="B525" i="19" s="1"/>
  <c r="H1676" i="19"/>
  <c r="B1676" i="19" s="1"/>
  <c r="H4780" i="19"/>
  <c r="B4780" i="19" s="1"/>
  <c r="H4793" i="19"/>
  <c r="B4793" i="19" s="1"/>
  <c r="H2759" i="19"/>
  <c r="H2619" i="19"/>
  <c r="B2619" i="19" s="1"/>
  <c r="H4388" i="19"/>
  <c r="B4388" i="19" s="1"/>
  <c r="H1352" i="19"/>
  <c r="H4795" i="19"/>
  <c r="B4795" i="19" s="1"/>
  <c r="H1501" i="19"/>
  <c r="H2097" i="19"/>
  <c r="B2097" i="19" s="1"/>
  <c r="H4015" i="19"/>
  <c r="B4015" i="19" s="1"/>
  <c r="H4164" i="19"/>
  <c r="B4164" i="19" s="1"/>
  <c r="H3965" i="19"/>
  <c r="H824" i="19"/>
  <c r="B824" i="19" s="1"/>
  <c r="H4523" i="19"/>
  <c r="B4523" i="19" s="1"/>
  <c r="H3807" i="19"/>
  <c r="B3807" i="19" s="1"/>
  <c r="H2544" i="19"/>
  <c r="B2544" i="19" s="1"/>
  <c r="H3276" i="19"/>
  <c r="B3276" i="19" s="1"/>
  <c r="H3722" i="19"/>
  <c r="B3722" i="19" s="1"/>
  <c r="H2473" i="19"/>
  <c r="B2473" i="19" s="1"/>
  <c r="H3389" i="19"/>
  <c r="B3389" i="19" s="1"/>
  <c r="H3890" i="19"/>
  <c r="H204" i="19"/>
  <c r="B204" i="19" s="1"/>
  <c r="H1157" i="19"/>
  <c r="B1157" i="19" s="1"/>
  <c r="H3454" i="19"/>
  <c r="B3454" i="19" s="1"/>
  <c r="H2860" i="19"/>
  <c r="B2860" i="19" s="1"/>
  <c r="H1900" i="19"/>
  <c r="B1900" i="19" s="1"/>
  <c r="H1310" i="19"/>
  <c r="B1310" i="19" s="1"/>
  <c r="H4069" i="19"/>
  <c r="B4069" i="19" s="1"/>
  <c r="H3012" i="19"/>
  <c r="H1495" i="19"/>
  <c r="B1495" i="19" s="1"/>
  <c r="H4758" i="19"/>
  <c r="B4758" i="19" s="1"/>
  <c r="H2840" i="19"/>
  <c r="H608" i="19"/>
  <c r="B608" i="19" s="1"/>
  <c r="H3943" i="19"/>
  <c r="H172" i="19"/>
  <c r="B172" i="19" s="1"/>
  <c r="H135" i="19"/>
  <c r="B135" i="19" s="1"/>
  <c r="H883" i="19"/>
  <c r="B883" i="19" s="1"/>
  <c r="H4986" i="19"/>
  <c r="B4986" i="19" s="1"/>
  <c r="H352" i="19"/>
  <c r="B352" i="19" s="1"/>
  <c r="H1439" i="19"/>
  <c r="B1439" i="19" s="1"/>
  <c r="H4542" i="19"/>
  <c r="B4542" i="19" s="1"/>
  <c r="H1072" i="19"/>
  <c r="B1072" i="19" s="1"/>
  <c r="H288" i="19"/>
  <c r="B288" i="19" s="1"/>
  <c r="H4543" i="19"/>
  <c r="B4543" i="19" s="1"/>
  <c r="H4565" i="19"/>
  <c r="B4565" i="19" s="1"/>
  <c r="H1695" i="19"/>
  <c r="B1695" i="19" s="1"/>
  <c r="H3709" i="19"/>
  <c r="B3709" i="19" s="1"/>
  <c r="H2476" i="19"/>
  <c r="B2476" i="19" s="1"/>
  <c r="H4524" i="19"/>
  <c r="H687" i="19"/>
  <c r="B687" i="19" s="1"/>
  <c r="H698" i="19"/>
  <c r="B698" i="19" s="1"/>
  <c r="H966" i="19"/>
  <c r="B966" i="19" s="1"/>
  <c r="H5023" i="19"/>
  <c r="B5023" i="19" s="1"/>
  <c r="H237" i="19"/>
  <c r="B237" i="19" s="1"/>
  <c r="H4652" i="19"/>
  <c r="B4652" i="19" s="1"/>
  <c r="H1753" i="19"/>
  <c r="B1753" i="19" s="1"/>
  <c r="H2931" i="19"/>
  <c r="B2931" i="19" s="1"/>
  <c r="H1307" i="19"/>
  <c r="B1307" i="19" s="1"/>
  <c r="H840" i="19"/>
  <c r="B840" i="19" s="1"/>
  <c r="H4787" i="19"/>
  <c r="B4787" i="19" s="1"/>
  <c r="H4714" i="19"/>
  <c r="B4714" i="19" s="1"/>
  <c r="H1028" i="19"/>
  <c r="B1028" i="19" s="1"/>
  <c r="H4386" i="19"/>
  <c r="B4386" i="19" s="1"/>
  <c r="H618" i="19"/>
  <c r="B618" i="19" s="1"/>
  <c r="H4442" i="19"/>
  <c r="H2423" i="19"/>
  <c r="B2423" i="19" s="1"/>
  <c r="H3570" i="19"/>
  <c r="H1709" i="19"/>
  <c r="B1709" i="19" s="1"/>
  <c r="H2459" i="19"/>
  <c r="B2459" i="19" s="1"/>
  <c r="H34" i="19"/>
  <c r="B34" i="19" s="1"/>
  <c r="H4673" i="19"/>
  <c r="B4673" i="19" s="1"/>
  <c r="H1202" i="19"/>
  <c r="B1202" i="19" s="1"/>
  <c r="H1343" i="19"/>
  <c r="B1343" i="19" s="1"/>
  <c r="H1244" i="19"/>
  <c r="B1244" i="19" s="1"/>
  <c r="H4453" i="19"/>
  <c r="B4453" i="19" s="1"/>
  <c r="H2209" i="19"/>
  <c r="B2209" i="19" s="1"/>
  <c r="H1786" i="19"/>
  <c r="B1786" i="19" s="1"/>
  <c r="H1300" i="19"/>
  <c r="B1300" i="19" s="1"/>
  <c r="H1949" i="19"/>
  <c r="B1949" i="19" s="1"/>
  <c r="H3605" i="19"/>
  <c r="B3605" i="19" s="1"/>
  <c r="H5089" i="19"/>
  <c r="B5089" i="19" s="1"/>
  <c r="H231" i="19"/>
  <c r="B231" i="19" s="1"/>
  <c r="H2184" i="19"/>
  <c r="B2184" i="19" s="1"/>
  <c r="H4552" i="19"/>
  <c r="B4552" i="19" s="1"/>
  <c r="H2394" i="19"/>
  <c r="B2394" i="19" s="1"/>
  <c r="H4808" i="19"/>
  <c r="B4808" i="19" s="1"/>
  <c r="H3347" i="19"/>
  <c r="B3347" i="19" s="1"/>
  <c r="H694" i="19"/>
  <c r="B694" i="19" s="1"/>
  <c r="H482" i="19"/>
  <c r="B482" i="19" s="1"/>
  <c r="H81" i="19"/>
  <c r="B81" i="19" s="1"/>
  <c r="H3544" i="19"/>
  <c r="B3544" i="19" s="1"/>
  <c r="H2793" i="19"/>
  <c r="B2793" i="19" s="1"/>
  <c r="H2001" i="19"/>
  <c r="B2001" i="19" s="1"/>
  <c r="H4138" i="19"/>
  <c r="H4252" i="19"/>
  <c r="B4252" i="19" s="1"/>
  <c r="H658" i="19"/>
  <c r="B658" i="19" s="1"/>
  <c r="H4241" i="19"/>
  <c r="B4241" i="19" s="1"/>
  <c r="H1428" i="19"/>
  <c r="B1428" i="19" s="1"/>
  <c r="H4183" i="19"/>
  <c r="B4183" i="19" s="1"/>
  <c r="H3289" i="19"/>
  <c r="B3289" i="19" s="1"/>
  <c r="H1089" i="19"/>
  <c r="B1089" i="19" s="1"/>
  <c r="H3374" i="19"/>
  <c r="H1156" i="19"/>
  <c r="B1156" i="19" s="1"/>
  <c r="H1747" i="19"/>
  <c r="B1747" i="19" s="1"/>
  <c r="H3819" i="19"/>
  <c r="B3819" i="19" s="1"/>
  <c r="H2624" i="19"/>
  <c r="B2624" i="19" s="1"/>
  <c r="H3504" i="19"/>
  <c r="B3504" i="19" s="1"/>
  <c r="H4727" i="19"/>
  <c r="B4727" i="19" s="1"/>
  <c r="H1322" i="19"/>
  <c r="H460" i="19"/>
  <c r="H2924" i="19"/>
  <c r="B2924" i="19" s="1"/>
  <c r="H1803" i="19"/>
  <c r="B1803" i="19" s="1"/>
  <c r="H1564" i="19"/>
  <c r="B1564" i="19" s="1"/>
  <c r="H4981" i="19"/>
  <c r="B4981" i="19" s="1"/>
  <c r="H2672" i="19"/>
  <c r="B2672" i="19" s="1"/>
  <c r="H2788" i="19"/>
  <c r="B2788" i="19" s="1"/>
  <c r="H1045" i="19"/>
  <c r="B1045" i="19" s="1"/>
  <c r="H4309" i="19"/>
  <c r="H3677" i="19"/>
  <c r="B3677" i="19" s="1"/>
  <c r="H3065" i="19"/>
  <c r="B3065" i="19" s="1"/>
  <c r="H40" i="19"/>
  <c r="B40" i="19" s="1"/>
  <c r="H3832" i="19"/>
  <c r="H1246" i="19"/>
  <c r="H300" i="19"/>
  <c r="B300" i="19" s="1"/>
  <c r="H935" i="19"/>
  <c r="B935" i="19" s="1"/>
  <c r="H3270" i="19"/>
  <c r="B3270" i="19" s="1"/>
  <c r="H2833" i="19"/>
  <c r="B2833" i="19" s="1"/>
  <c r="H2626" i="19"/>
  <c r="B2626" i="19" s="1"/>
  <c r="H1165" i="19"/>
  <c r="B1165" i="19" s="1"/>
  <c r="H3805" i="19"/>
  <c r="B3805" i="19" s="1"/>
  <c r="H3667" i="19"/>
  <c r="B3667" i="19" s="1"/>
  <c r="H195" i="19"/>
  <c r="B195" i="19" s="1"/>
  <c r="H2901" i="19"/>
  <c r="B2901" i="19" s="1"/>
  <c r="H2782" i="19"/>
  <c r="B2782" i="19" s="1"/>
  <c r="H4757" i="19"/>
  <c r="H744" i="19"/>
  <c r="B744" i="19" s="1"/>
  <c r="H438" i="19"/>
  <c r="B438" i="19" s="1"/>
  <c r="H2250" i="19"/>
  <c r="B2250" i="19" s="1"/>
  <c r="H3246" i="19"/>
  <c r="B3246" i="19" s="1"/>
  <c r="H3000" i="19"/>
  <c r="H2212" i="19"/>
  <c r="B2212" i="19" s="1"/>
  <c r="H1994" i="19"/>
  <c r="B1994" i="19" s="1"/>
  <c r="H261" i="19"/>
  <c r="B261" i="19" s="1"/>
  <c r="H2219" i="19"/>
  <c r="H4423" i="19"/>
  <c r="B4423" i="19" s="1"/>
  <c r="H2003" i="19"/>
  <c r="B2003" i="19" s="1"/>
  <c r="H3778" i="19"/>
  <c r="B3778" i="19" s="1"/>
  <c r="H2405" i="19"/>
  <c r="H579" i="19"/>
  <c r="B579" i="19" s="1"/>
  <c r="H1647" i="19"/>
  <c r="B1647" i="19" s="1"/>
  <c r="H807" i="19"/>
  <c r="B807" i="19" s="1"/>
  <c r="H1698" i="19"/>
  <c r="B1698" i="19" s="1"/>
  <c r="H3659" i="19"/>
  <c r="B3659" i="19" s="1"/>
  <c r="H2867" i="19"/>
  <c r="B2867" i="19" s="1"/>
  <c r="H2915" i="19"/>
  <c r="B2915" i="19" s="1"/>
  <c r="H3140" i="19"/>
  <c r="B3140" i="19" s="1"/>
  <c r="H1148" i="19"/>
  <c r="B1148" i="19" s="1"/>
  <c r="H2717" i="19"/>
  <c r="B2717" i="19" s="1"/>
  <c r="H4696" i="19"/>
  <c r="B4696" i="19" s="1"/>
  <c r="H2719" i="19"/>
  <c r="B2719" i="19" s="1"/>
  <c r="H2271" i="19"/>
  <c r="B2271" i="19" s="1"/>
  <c r="H4223" i="19"/>
  <c r="B4223" i="19" s="1"/>
  <c r="H1175" i="19"/>
  <c r="B1175" i="19" s="1"/>
  <c r="H790" i="19"/>
  <c r="B790" i="19" s="1"/>
  <c r="H1593" i="19"/>
  <c r="B1593" i="19" s="1"/>
  <c r="H372" i="19"/>
  <c r="B372" i="19" s="1"/>
  <c r="H269" i="19"/>
  <c r="B269" i="19" s="1"/>
  <c r="H4605" i="19"/>
  <c r="B4605" i="19" s="1"/>
  <c r="H1209" i="19"/>
  <c r="H1515" i="19"/>
  <c r="B1515" i="19" s="1"/>
  <c r="H3252" i="19"/>
  <c r="B3252" i="19" s="1"/>
  <c r="H2906" i="19"/>
  <c r="B2906" i="19" s="1"/>
  <c r="H3217" i="19"/>
  <c r="B3217" i="19" s="1"/>
  <c r="H1631" i="19"/>
  <c r="B1631" i="19" s="1"/>
  <c r="H3766" i="19"/>
  <c r="B3766" i="19" s="1"/>
  <c r="H1152" i="19"/>
  <c r="B1152" i="19" s="1"/>
  <c r="H1105" i="19"/>
  <c r="B1105" i="19" s="1"/>
  <c r="H1474" i="19"/>
  <c r="B1474" i="19" s="1"/>
  <c r="H3311" i="19"/>
  <c r="B3311" i="19" s="1"/>
  <c r="H4351" i="19"/>
  <c r="B4351" i="19" s="1"/>
  <c r="H2056" i="19"/>
  <c r="B2056" i="19" s="1"/>
  <c r="H596" i="19"/>
  <c r="B596" i="19" s="1"/>
  <c r="H580" i="19"/>
  <c r="B580" i="19" s="1"/>
  <c r="H4182" i="19"/>
  <c r="H3303" i="19"/>
  <c r="B3303" i="19" s="1"/>
  <c r="H512" i="19"/>
  <c r="H282" i="19"/>
  <c r="B282" i="19" s="1"/>
  <c r="H1982" i="19"/>
  <c r="B1982" i="19" s="1"/>
  <c r="H432" i="19"/>
  <c r="H3741" i="19"/>
  <c r="H1140" i="19"/>
  <c r="B1140" i="19" s="1"/>
  <c r="H4596" i="19"/>
  <c r="B4596" i="19" s="1"/>
  <c r="H2647" i="19"/>
  <c r="B2647" i="19" s="1"/>
  <c r="H4119" i="19"/>
  <c r="B4119" i="19" s="1"/>
  <c r="H829" i="19"/>
  <c r="H4846" i="19"/>
  <c r="B4846" i="19" s="1"/>
  <c r="H3598" i="19"/>
  <c r="H1015" i="19"/>
  <c r="B1015" i="19" s="1"/>
  <c r="H3817" i="19"/>
  <c r="B3817" i="19" s="1"/>
  <c r="H3537" i="19"/>
  <c r="B3537" i="19" s="1"/>
  <c r="H4575" i="19"/>
  <c r="B4575" i="19" s="1"/>
  <c r="H2586" i="19"/>
  <c r="B2586" i="19" s="1"/>
  <c r="H4411" i="19"/>
  <c r="B4411" i="19" s="1"/>
  <c r="H2628" i="19"/>
  <c r="H4097" i="19"/>
  <c r="B4097" i="19" s="1"/>
  <c r="H1408" i="19"/>
  <c r="H3754" i="19"/>
  <c r="H1591" i="19"/>
  <c r="B1591" i="19" s="1"/>
  <c r="H4243" i="19"/>
  <c r="B4243" i="19" s="1"/>
  <c r="H4762" i="19"/>
  <c r="B4762" i="19" s="1"/>
  <c r="H517" i="19"/>
  <c r="B517" i="19" s="1"/>
  <c r="H2362" i="19"/>
  <c r="B2362" i="19" s="1"/>
  <c r="H2326" i="19"/>
  <c r="H4734" i="19"/>
  <c r="B4734" i="19" s="1"/>
  <c r="H1254" i="19"/>
  <c r="H4677" i="19"/>
  <c r="B4677" i="19" s="1"/>
  <c r="H205" i="19"/>
  <c r="B205" i="19" s="1"/>
  <c r="H3806" i="19"/>
  <c r="B3806" i="19" s="1"/>
  <c r="H4989" i="19"/>
  <c r="B4989" i="19" s="1"/>
  <c r="H4512" i="19"/>
  <c r="B4512" i="19" s="1"/>
  <c r="H1185" i="19"/>
  <c r="H5094" i="19"/>
  <c r="B5094" i="19" s="1"/>
  <c r="H1398" i="19"/>
  <c r="B1398" i="19" s="1"/>
  <c r="H4856" i="19"/>
  <c r="B4856" i="19" s="1"/>
  <c r="H4698" i="19"/>
  <c r="B4698" i="19" s="1"/>
  <c r="H4127" i="19"/>
  <c r="B4127" i="19" s="1"/>
  <c r="H2580" i="19"/>
  <c r="B2580" i="19" s="1"/>
  <c r="H4956" i="19"/>
  <c r="B4956" i="19" s="1"/>
  <c r="H3566" i="19"/>
  <c r="B3566" i="19" s="1"/>
  <c r="H604" i="19"/>
  <c r="B604" i="19" s="1"/>
  <c r="H1754" i="19"/>
  <c r="B1754" i="19" s="1"/>
  <c r="H4429" i="19"/>
  <c r="B4429" i="19" s="1"/>
  <c r="H4264" i="19"/>
  <c r="B4264" i="19" s="1"/>
  <c r="H551" i="19"/>
  <c r="B551" i="19" s="1"/>
  <c r="H254" i="19"/>
  <c r="B254" i="19" s="1"/>
  <c r="H4328" i="19"/>
  <c r="B4328" i="19" s="1"/>
  <c r="H570" i="19"/>
  <c r="B570" i="19" s="1"/>
  <c r="H1402" i="19"/>
  <c r="B1402" i="19" s="1"/>
  <c r="H4647" i="19"/>
  <c r="B4647" i="19" s="1"/>
  <c r="H2248" i="19"/>
  <c r="B2248" i="19" s="1"/>
  <c r="H2350" i="19"/>
  <c r="B2350" i="19" s="1"/>
  <c r="H1275" i="19"/>
  <c r="B1275" i="19" s="1"/>
  <c r="H4071" i="19"/>
  <c r="B4071" i="19" s="1"/>
  <c r="H1423" i="19"/>
  <c r="B1423" i="19" s="1"/>
  <c r="H85" i="19"/>
  <c r="H4526" i="19"/>
  <c r="B4526" i="19" s="1"/>
  <c r="H3255" i="19"/>
  <c r="B3255" i="19" s="1"/>
  <c r="H647" i="19"/>
  <c r="H353" i="19"/>
  <c r="B353" i="19" s="1"/>
  <c r="H3840" i="19"/>
  <c r="B3840" i="19" s="1"/>
  <c r="H2947" i="19"/>
  <c r="B2947" i="19" s="1"/>
  <c r="H1789" i="19"/>
  <c r="B1789" i="19" s="1"/>
  <c r="H4680" i="19"/>
  <c r="B4680" i="19" s="1"/>
  <c r="H2045" i="19"/>
  <c r="B2045" i="19" s="1"/>
  <c r="H764" i="19"/>
  <c r="B764" i="19" s="1"/>
  <c r="H3084" i="19"/>
  <c r="H1139" i="19"/>
  <c r="B1139" i="19" s="1"/>
  <c r="H2625" i="19"/>
  <c r="B2625" i="19" s="1"/>
  <c r="H3121" i="19"/>
  <c r="B3121" i="19" s="1"/>
  <c r="H2411" i="19"/>
  <c r="B2411" i="19" s="1"/>
  <c r="H4493" i="19"/>
  <c r="B4493" i="19" s="1"/>
  <c r="H2338" i="19"/>
  <c r="B2338" i="19" s="1"/>
  <c r="H4444" i="19"/>
  <c r="B4444" i="19" s="1"/>
  <c r="H4121" i="19"/>
  <c r="B4121" i="19" s="1"/>
  <c r="H4395" i="19"/>
  <c r="B4395" i="19" s="1"/>
  <c r="H4333" i="19"/>
  <c r="B4333" i="19" s="1"/>
  <c r="H2566" i="19"/>
  <c r="B2566" i="19" s="1"/>
  <c r="H859" i="19"/>
  <c r="B859" i="19" s="1"/>
  <c r="H1306" i="19"/>
  <c r="B1306" i="19" s="1"/>
  <c r="H4005" i="19"/>
  <c r="B4005" i="19" s="1"/>
  <c r="H699" i="19"/>
  <c r="B699" i="19" s="1"/>
  <c r="H1272" i="19"/>
  <c r="B1272" i="19" s="1"/>
  <c r="H4026" i="19"/>
  <c r="H4583" i="19"/>
  <c r="B4583" i="19" s="1"/>
  <c r="H4345" i="19"/>
  <c r="B4345" i="19" s="1"/>
  <c r="H2627" i="19"/>
  <c r="H820" i="19"/>
  <c r="B820" i="19" s="1"/>
  <c r="H4533" i="19"/>
  <c r="H4114" i="19"/>
  <c r="B4114" i="19" s="1"/>
  <c r="H3055" i="19"/>
  <c r="B3055" i="19" s="1"/>
  <c r="H1251" i="19"/>
  <c r="B1251" i="19" s="1"/>
  <c r="H2335" i="19"/>
  <c r="H2183" i="19"/>
  <c r="B2183" i="19" s="1"/>
  <c r="H4268" i="19"/>
  <c r="B4268" i="19" s="1"/>
  <c r="H3458" i="19"/>
  <c r="B3458" i="19" s="1"/>
  <c r="H3156" i="19"/>
  <c r="B3156" i="19" s="1"/>
  <c r="H857" i="19"/>
  <c r="H553" i="19"/>
  <c r="B553" i="19" s="1"/>
  <c r="H3693" i="19"/>
  <c r="H3463" i="19"/>
  <c r="B3463" i="19" s="1"/>
  <c r="H1782" i="19"/>
  <c r="H2187" i="19"/>
  <c r="B2187" i="19" s="1"/>
  <c r="H222" i="19"/>
  <c r="B222" i="19" s="1"/>
  <c r="H2837" i="19"/>
  <c r="B2837" i="19" s="1"/>
  <c r="H1857" i="19"/>
  <c r="B1857" i="19" s="1"/>
  <c r="H320" i="19"/>
  <c r="H1010" i="19"/>
  <c r="B1010" i="19" s="1"/>
  <c r="H2887" i="19"/>
  <c r="B2887" i="19" s="1"/>
  <c r="H3233" i="19"/>
  <c r="B3233" i="19" s="1"/>
  <c r="H4177" i="19"/>
  <c r="B4177" i="19" s="1"/>
  <c r="H2175" i="19"/>
  <c r="B2175" i="19" s="1"/>
  <c r="H1513" i="19"/>
  <c r="H3093" i="19"/>
  <c r="H283" i="19"/>
  <c r="B283" i="19" s="1"/>
  <c r="H168" i="19"/>
  <c r="B168" i="19" s="1"/>
  <c r="H3594" i="19"/>
  <c r="B3594" i="19" s="1"/>
  <c r="H5054" i="19"/>
  <c r="B5054" i="19" s="1"/>
  <c r="H5064" i="19"/>
  <c r="B5064" i="19" s="1"/>
  <c r="H3409" i="19"/>
  <c r="B3409" i="19" s="1"/>
  <c r="H2287" i="19"/>
  <c r="B2287" i="19" s="1"/>
  <c r="H5012" i="19"/>
  <c r="B5012" i="19" s="1"/>
  <c r="H4924" i="19"/>
  <c r="B4924" i="19" s="1"/>
  <c r="H4922" i="19"/>
  <c r="B4922" i="19" s="1"/>
  <c r="H4365" i="19"/>
  <c r="B4365" i="19" s="1"/>
  <c r="H4752" i="19"/>
  <c r="H3545" i="19"/>
  <c r="B3545" i="19" s="1"/>
  <c r="H2696" i="19"/>
  <c r="B2696" i="19" s="1"/>
  <c r="H1937" i="19"/>
  <c r="B1937" i="19" s="1"/>
  <c r="H830" i="19"/>
  <c r="B830" i="19" s="1"/>
  <c r="H4738" i="19"/>
  <c r="B4738" i="19" s="1"/>
  <c r="H4025" i="19"/>
  <c r="B4025" i="19" s="1"/>
  <c r="H3436" i="19"/>
  <c r="H550" i="19"/>
  <c r="H3706" i="19"/>
  <c r="B3706" i="19" s="1"/>
  <c r="H115" i="19"/>
  <c r="H838" i="19"/>
  <c r="B838" i="19" s="1"/>
  <c r="H3897" i="19"/>
  <c r="B3897" i="19" s="1"/>
  <c r="H4660" i="19"/>
  <c r="B4660" i="19" s="1"/>
  <c r="H717" i="19"/>
  <c r="B717" i="19" s="1"/>
  <c r="H4629" i="19"/>
  <c r="B4629" i="19" s="1"/>
  <c r="H4535" i="19"/>
  <c r="B4535" i="19" s="1"/>
  <c r="H5063" i="19"/>
  <c r="B5063" i="19" s="1"/>
  <c r="H771" i="19"/>
  <c r="B771" i="19" s="1"/>
  <c r="H1606" i="19"/>
  <c r="B1606" i="19" s="1"/>
  <c r="H1277" i="19"/>
  <c r="B1277" i="19" s="1"/>
  <c r="H645" i="19"/>
  <c r="B645" i="19" s="1"/>
  <c r="H2775" i="19"/>
  <c r="P2775" i="19" s="1"/>
  <c r="H3137" i="19"/>
  <c r="B3137" i="19" s="1"/>
  <c r="H1795" i="19"/>
  <c r="B1795" i="19" s="1"/>
  <c r="H2436" i="19"/>
  <c r="B2436" i="19" s="1"/>
  <c r="H3748" i="19"/>
  <c r="B3748" i="19" s="1"/>
  <c r="H1250" i="19"/>
  <c r="B1250" i="19" s="1"/>
  <c r="H4550" i="19"/>
  <c r="B4550" i="19" s="1"/>
  <c r="H2284" i="19"/>
  <c r="B2284" i="19" s="1"/>
  <c r="H722" i="19"/>
  <c r="B722" i="19" s="1"/>
  <c r="H3521" i="19"/>
  <c r="B3521" i="19" s="1"/>
  <c r="H3352" i="19"/>
  <c r="H4771" i="19"/>
  <c r="B4771" i="19" s="1"/>
  <c r="H2012" i="19"/>
  <c r="B2012" i="19" s="1"/>
  <c r="H4649" i="19"/>
  <c r="B4649" i="19" s="1"/>
  <c r="H3878" i="19"/>
  <c r="H414" i="19"/>
  <c r="H674" i="19"/>
  <c r="H3602" i="19"/>
  <c r="H4702" i="19"/>
  <c r="B4702" i="19" s="1"/>
  <c r="H4115" i="19"/>
  <c r="B4115" i="19" s="1"/>
  <c r="H3219" i="19"/>
  <c r="B3219" i="19" s="1"/>
  <c r="H4245" i="19"/>
  <c r="B4245" i="19" s="1"/>
  <c r="H3515" i="19"/>
  <c r="B3515" i="19" s="1"/>
  <c r="H1762" i="19"/>
  <c r="H3075" i="19"/>
  <c r="B3075" i="19" s="1"/>
  <c r="H3234" i="19"/>
  <c r="B3234" i="19" s="1"/>
  <c r="H995" i="19"/>
  <c r="H2862" i="19"/>
  <c r="H700" i="19"/>
  <c r="B700" i="19" s="1"/>
  <c r="H3533" i="19"/>
  <c r="B3533" i="19" s="1"/>
  <c r="H3300" i="19"/>
  <c r="B3300" i="19" s="1"/>
  <c r="H651" i="19"/>
  <c r="B651" i="19" s="1"/>
  <c r="H945" i="19"/>
  <c r="B945" i="19" s="1"/>
  <c r="H356" i="19"/>
  <c r="B356" i="19" s="1"/>
  <c r="H227" i="19"/>
  <c r="B227" i="19" s="1"/>
  <c r="H4158" i="19"/>
  <c r="B4158" i="19" s="1"/>
  <c r="H120" i="19"/>
  <c r="B120" i="19" s="1"/>
  <c r="H4399" i="19"/>
  <c r="B4399" i="19" s="1"/>
  <c r="H4925" i="19"/>
  <c r="B4925" i="19" s="1"/>
  <c r="H29" i="19"/>
  <c r="B29" i="19" s="1"/>
  <c r="H2698" i="19"/>
  <c r="H1362" i="19"/>
  <c r="B1362" i="19" s="1"/>
  <c r="H4009" i="19"/>
  <c r="H3939" i="19"/>
  <c r="B3939" i="19" s="1"/>
  <c r="H263" i="19"/>
  <c r="H2656" i="19"/>
  <c r="B2656" i="19" s="1"/>
  <c r="H5039" i="19"/>
  <c r="B5039" i="19" s="1"/>
  <c r="H436" i="19"/>
  <c r="B436" i="19" s="1"/>
  <c r="H662" i="19"/>
  <c r="B662" i="19" s="1"/>
  <c r="H1686" i="19"/>
  <c r="B1686" i="19" s="1"/>
  <c r="H302" i="19"/>
  <c r="B302" i="19" s="1"/>
  <c r="H3127" i="19"/>
  <c r="H1180" i="19"/>
  <c r="B1180" i="19" s="1"/>
  <c r="H4282" i="19"/>
  <c r="B4282" i="19" s="1"/>
  <c r="H4703" i="19"/>
  <c r="H3179" i="19"/>
  <c r="H4865" i="19"/>
  <c r="B4865" i="19" s="1"/>
  <c r="H4730" i="19"/>
  <c r="B4730" i="19" s="1"/>
  <c r="H342" i="19"/>
  <c r="B342" i="19" s="1"/>
  <c r="H3695" i="19"/>
  <c r="B3695" i="19" s="1"/>
  <c r="H897" i="19"/>
  <c r="B897" i="19" s="1"/>
  <c r="H1617" i="19"/>
  <c r="B1617" i="19" s="1"/>
  <c r="H3949" i="19"/>
  <c r="B3949" i="19" s="1"/>
  <c r="H844" i="19"/>
  <c r="B844" i="19" s="1"/>
  <c r="H2282" i="19"/>
  <c r="B2282" i="19" s="1"/>
  <c r="H3868" i="19"/>
  <c r="B3868" i="19" s="1"/>
  <c r="H2875" i="19"/>
  <c r="B2875" i="19" s="1"/>
  <c r="H1336" i="19"/>
  <c r="B1336" i="19" s="1"/>
  <c r="H2489" i="19"/>
  <c r="B2489" i="19" s="1"/>
  <c r="H340" i="19"/>
  <c r="B340" i="19" s="1"/>
  <c r="H796" i="19"/>
  <c r="B796" i="19" s="1"/>
  <c r="H4153" i="19"/>
  <c r="H4692" i="19"/>
  <c r="B4692" i="19" s="1"/>
  <c r="H1965" i="19"/>
  <c r="B1965" i="19" s="1"/>
  <c r="H2631" i="19"/>
  <c r="B2631" i="19" s="1"/>
  <c r="H1363" i="19"/>
  <c r="H4928" i="19"/>
  <c r="H500" i="19"/>
  <c r="B500" i="19" s="1"/>
  <c r="H4044" i="19"/>
  <c r="B4044" i="19" s="1"/>
  <c r="H3110" i="19"/>
  <c r="B3110" i="19" s="1"/>
  <c r="H1063" i="19"/>
  <c r="H374" i="19"/>
  <c r="H1133" i="19"/>
  <c r="B1133" i="19" s="1"/>
  <c r="H558" i="19"/>
  <c r="H2649" i="19"/>
  <c r="B2649" i="19" s="1"/>
  <c r="H233" i="19"/>
  <c r="H3770" i="19"/>
  <c r="B3770" i="19" s="1"/>
  <c r="H3163" i="19"/>
  <c r="B3163" i="19" s="1"/>
  <c r="H1334" i="19"/>
  <c r="B1334" i="19" s="1"/>
  <c r="H1478" i="19"/>
  <c r="B1478" i="19" s="1"/>
  <c r="H4317" i="19"/>
  <c r="H1123" i="19"/>
  <c r="B1123" i="19" s="1"/>
  <c r="H3713" i="19"/>
  <c r="B3713" i="19" s="1"/>
  <c r="H5025" i="19"/>
  <c r="B5025" i="19" s="1"/>
  <c r="H4901" i="19"/>
  <c r="B4901" i="19" s="1"/>
  <c r="H504" i="19"/>
  <c r="H3275" i="19"/>
  <c r="B3275" i="19" s="1"/>
  <c r="H147" i="19"/>
  <c r="H4750" i="19"/>
  <c r="B4750" i="19" s="1"/>
  <c r="H1950" i="19"/>
  <c r="B1950" i="19" s="1"/>
  <c r="H976" i="19"/>
  <c r="B976" i="19" s="1"/>
  <c r="H228" i="19"/>
  <c r="B228" i="19" s="1"/>
  <c r="H4396" i="19"/>
  <c r="B4396" i="19" s="1"/>
  <c r="H2751" i="19"/>
  <c r="B2751" i="19" s="1"/>
  <c r="H716" i="19"/>
  <c r="B716" i="19" s="1"/>
  <c r="H3723" i="19"/>
  <c r="B3723" i="19" s="1"/>
  <c r="H3053" i="19"/>
  <c r="B3053" i="19" s="1"/>
  <c r="H4571" i="19"/>
  <c r="B4571" i="19" s="1"/>
  <c r="H929" i="19"/>
  <c r="B929" i="19" s="1"/>
  <c r="H5030" i="19"/>
  <c r="B5030" i="19" s="1"/>
  <c r="H2801" i="19"/>
  <c r="B2801" i="19" s="1"/>
  <c r="H1773" i="19"/>
  <c r="B1773" i="19" s="1"/>
  <c r="H2206" i="19"/>
  <c r="B2206" i="19" s="1"/>
  <c r="H4529" i="19"/>
  <c r="B4529" i="19" s="1"/>
  <c r="H4389" i="19"/>
  <c r="B4389" i="19" s="1"/>
  <c r="H24" i="19"/>
  <c r="B24" i="19" s="1"/>
  <c r="H4792" i="19"/>
  <c r="B4792" i="19" s="1"/>
  <c r="H4591" i="19"/>
  <c r="H619" i="19"/>
  <c r="P619" i="19" s="1"/>
  <c r="H4568" i="19"/>
  <c r="B4568" i="19" s="1"/>
  <c r="H2086" i="19"/>
  <c r="B2086" i="19" s="1"/>
  <c r="H600" i="19"/>
  <c r="B600" i="19" s="1"/>
  <c r="H3578" i="19"/>
  <c r="B3578" i="19" s="1"/>
  <c r="H4470" i="19"/>
  <c r="B4470" i="19" s="1"/>
  <c r="H2213" i="19"/>
  <c r="H230" i="19"/>
  <c r="H1678" i="19"/>
  <c r="H2807" i="19"/>
  <c r="B2807" i="19" s="1"/>
  <c r="H4666" i="19"/>
  <c r="B4666" i="19" s="1"/>
  <c r="H4439" i="19"/>
  <c r="B4439" i="19" s="1"/>
  <c r="H1370" i="19"/>
  <c r="H3959" i="19"/>
  <c r="H1323" i="19"/>
  <c r="B1323" i="19" s="1"/>
  <c r="H2453" i="19"/>
  <c r="B2453" i="19" s="1"/>
  <c r="H2281" i="19"/>
  <c r="B2281" i="19" s="1"/>
  <c r="H2746" i="19"/>
  <c r="B2746" i="19" s="1"/>
  <c r="H4094" i="19"/>
  <c r="B4094" i="19" s="1"/>
  <c r="H4473" i="19"/>
  <c r="B4473" i="19" s="1"/>
  <c r="H1303" i="19"/>
  <c r="B1303" i="19" s="1"/>
  <c r="H2278" i="19"/>
  <c r="B2278" i="19" s="1"/>
  <c r="H1641" i="19"/>
  <c r="B1641" i="19" s="1"/>
  <c r="H4761" i="19"/>
  <c r="B4761" i="19" s="1"/>
  <c r="H1687" i="19"/>
  <c r="H1464" i="19"/>
  <c r="B1464" i="19" s="1"/>
  <c r="H2582" i="19"/>
  <c r="B2582" i="19" s="1"/>
  <c r="H116" i="19"/>
  <c r="B116" i="19" s="1"/>
  <c r="H4887" i="19"/>
  <c r="B4887" i="19" s="1"/>
  <c r="H330" i="19"/>
  <c r="B330" i="19" s="1"/>
  <c r="H2529" i="19"/>
  <c r="B2529" i="19" s="1"/>
  <c r="H2245" i="19"/>
  <c r="B2245" i="19" s="1"/>
  <c r="H4694" i="19"/>
  <c r="B4694" i="19" s="1"/>
  <c r="H2704" i="19"/>
  <c r="B2704" i="19" s="1"/>
  <c r="H740" i="19"/>
  <c r="B740" i="19" s="1"/>
  <c r="H3588" i="19"/>
  <c r="H4022" i="19"/>
  <c r="B4022" i="19" s="1"/>
  <c r="H1158" i="19"/>
  <c r="B1158" i="19" s="1"/>
  <c r="H148" i="19"/>
  <c r="B148" i="19" s="1"/>
  <c r="H1127" i="19"/>
  <c r="B1127" i="19" s="1"/>
  <c r="H2720" i="19"/>
  <c r="B2720" i="19" s="1"/>
  <c r="H3445" i="19"/>
  <c r="B3445" i="19" s="1"/>
  <c r="H3191" i="19"/>
  <c r="B3191" i="19" s="1"/>
  <c r="H979" i="19"/>
  <c r="B979" i="19" s="1"/>
  <c r="H370" i="19"/>
  <c r="B370" i="19" s="1"/>
  <c r="H3120" i="19"/>
  <c r="H1217" i="19"/>
  <c r="H4955" i="19"/>
  <c r="B4955" i="19" s="1"/>
  <c r="H615" i="19"/>
  <c r="B615" i="19" s="1"/>
  <c r="H791" i="19"/>
  <c r="B791" i="19" s="1"/>
  <c r="H4189" i="19"/>
  <c r="B4189" i="19" s="1"/>
  <c r="H3549" i="19"/>
  <c r="B3549" i="19" s="1"/>
  <c r="H16" i="19"/>
  <c r="H3710" i="19"/>
  <c r="H169" i="19"/>
  <c r="B169" i="19" s="1"/>
  <c r="H1353" i="19"/>
  <c r="H3157" i="19"/>
  <c r="B3157" i="19" s="1"/>
  <c r="H3416" i="19"/>
  <c r="H3682" i="19"/>
  <c r="H4422" i="19"/>
  <c r="B4422" i="19" s="1"/>
  <c r="H287" i="19"/>
  <c r="B287" i="19" s="1"/>
  <c r="H3334" i="19"/>
  <c r="H3553" i="19"/>
  <c r="B3553" i="19" s="1"/>
  <c r="H4090" i="19"/>
  <c r="B4090" i="19" s="1"/>
  <c r="H1437" i="19"/>
  <c r="B1437" i="19" s="1"/>
  <c r="H4033" i="19"/>
  <c r="H219" i="19"/>
  <c r="B219" i="19" s="1"/>
  <c r="H3636" i="19"/>
  <c r="B3636" i="19" s="1"/>
  <c r="H4825" i="19"/>
  <c r="H1670" i="19"/>
  <c r="H3469" i="19"/>
  <c r="B3469" i="19" s="1"/>
  <c r="H1864" i="19"/>
  <c r="H725" i="19"/>
  <c r="B725" i="19" s="1"/>
  <c r="H953" i="19"/>
  <c r="B953" i="19" s="1"/>
  <c r="H3266" i="19"/>
  <c r="B3266" i="19" s="1"/>
  <c r="H1391" i="19"/>
  <c r="B1391" i="19" s="1"/>
  <c r="H1763" i="19"/>
  <c r="B1763" i="19" s="1"/>
  <c r="H2863" i="19"/>
  <c r="B2863" i="19" s="1"/>
  <c r="H3864" i="19"/>
  <c r="B3864" i="19" s="1"/>
  <c r="H3496" i="19"/>
  <c r="B3496" i="19" s="1"/>
  <c r="H2926" i="19"/>
  <c r="B2926" i="19" s="1"/>
  <c r="H606" i="19"/>
  <c r="B606" i="19" s="1"/>
  <c r="H5001" i="19"/>
  <c r="B5001" i="19" s="1"/>
  <c r="H4581" i="19"/>
  <c r="B4581" i="19" s="1"/>
  <c r="H3117" i="19"/>
  <c r="B3117" i="19" s="1"/>
  <c r="H1865" i="19"/>
  <c r="B1865" i="19" s="1"/>
  <c r="H4627" i="19"/>
  <c r="B4627" i="19" s="1"/>
  <c r="H2982" i="19"/>
  <c r="B2982" i="19" s="1"/>
  <c r="H3827" i="19"/>
  <c r="B3827" i="19" s="1"/>
  <c r="H3632" i="19"/>
  <c r="B3632" i="19" s="1"/>
  <c r="H1102" i="19"/>
  <c r="B1102" i="19" s="1"/>
  <c r="H2409" i="19"/>
  <c r="B2409" i="19" s="1"/>
  <c r="H4479" i="19"/>
  <c r="H225" i="19"/>
  <c r="H126" i="19"/>
  <c r="B126" i="19" s="1"/>
  <c r="H2034" i="19"/>
  <c r="B2034" i="19" s="1"/>
  <c r="H3038" i="19"/>
  <c r="H952" i="19"/>
  <c r="B952" i="19" s="1"/>
  <c r="H156" i="19"/>
  <c r="B156" i="19" s="1"/>
  <c r="H991" i="19"/>
  <c r="B991" i="19" s="1"/>
  <c r="H4659" i="19"/>
  <c r="B4659" i="19" s="1"/>
  <c r="H2290" i="19"/>
  <c r="B2290" i="19" s="1"/>
  <c r="H4823" i="19"/>
  <c r="B4823" i="19" s="1"/>
  <c r="H4838" i="19"/>
  <c r="H3250" i="19"/>
  <c r="B3250" i="19" s="1"/>
  <c r="H4726" i="19"/>
  <c r="H4093" i="19"/>
  <c r="B4093" i="19" s="1"/>
  <c r="H491" i="19"/>
  <c r="B491" i="19" s="1"/>
  <c r="H366" i="19"/>
  <c r="B366" i="19" s="1"/>
  <c r="H2128" i="19"/>
  <c r="B2128" i="19" s="1"/>
  <c r="H3230" i="19"/>
  <c r="B3230" i="19" s="1"/>
  <c r="H598" i="19"/>
  <c r="B598" i="19" s="1"/>
  <c r="H3780" i="19"/>
  <c r="H3599" i="19"/>
  <c r="B3599" i="19" s="1"/>
  <c r="H3836" i="19"/>
  <c r="B3836" i="19" s="1"/>
  <c r="H2565" i="19"/>
  <c r="B2565" i="19" s="1"/>
  <c r="H2680" i="19"/>
  <c r="B2680" i="19" s="1"/>
  <c r="H723" i="19"/>
  <c r="B723" i="19" s="1"/>
  <c r="H1183" i="19"/>
  <c r="H268" i="19"/>
  <c r="B268" i="19" s="1"/>
  <c r="H1537" i="19"/>
  <c r="B1537" i="19" s="1"/>
  <c r="H3646" i="19"/>
  <c r="B3646" i="19" s="1"/>
  <c r="H4707" i="19"/>
  <c r="B4707" i="19" s="1"/>
  <c r="H2799" i="19"/>
  <c r="B2799" i="19" s="1"/>
  <c r="H3516" i="19"/>
  <c r="B3516" i="19" s="1"/>
  <c r="H2987" i="19"/>
  <c r="B2987" i="19" s="1"/>
  <c r="H1760" i="19"/>
  <c r="B1760" i="19" s="1"/>
  <c r="H3098" i="19"/>
  <c r="B3098" i="19" s="1"/>
  <c r="H1721" i="19"/>
  <c r="B1721" i="19" s="1"/>
  <c r="H131" i="19"/>
  <c r="B131" i="19" s="1"/>
  <c r="H693" i="19"/>
  <c r="H1318" i="19"/>
  <c r="B1318" i="19" s="1"/>
  <c r="H3734" i="19"/>
  <c r="B3734" i="19" s="1"/>
  <c r="H4170" i="19"/>
  <c r="B4170" i="19" s="1"/>
  <c r="H605" i="19"/>
  <c r="B605" i="19" s="1"/>
  <c r="H4255" i="19"/>
  <c r="B4255" i="19" s="1"/>
  <c r="H3003" i="19"/>
  <c r="H701" i="19"/>
  <c r="B701" i="19" s="1"/>
  <c r="H4915" i="19"/>
  <c r="B4915" i="19" s="1"/>
  <c r="H1975" i="19"/>
  <c r="B1975" i="19" s="1"/>
  <c r="H1541" i="19"/>
  <c r="B1541" i="19" s="1"/>
  <c r="H1562" i="19"/>
  <c r="B1562" i="19" s="1"/>
  <c r="H1457" i="19"/>
  <c r="B1457" i="19" s="1"/>
  <c r="H1656" i="19"/>
  <c r="B1656" i="19" s="1"/>
  <c r="H54" i="19"/>
  <c r="H239" i="19"/>
  <c r="H507" i="19"/>
  <c r="H2911" i="19"/>
  <c r="H1772" i="19"/>
  <c r="B1772" i="19" s="1"/>
  <c r="H3688" i="19"/>
  <c r="B3688" i="19" s="1"/>
  <c r="H1100" i="19"/>
  <c r="B1100" i="19" s="1"/>
  <c r="H4286" i="19"/>
  <c r="B4286" i="19" s="1"/>
  <c r="H2120" i="19"/>
  <c r="B2120" i="19" s="1"/>
  <c r="H1129" i="19"/>
  <c r="B1129" i="19" s="1"/>
  <c r="H1040" i="19"/>
  <c r="B1040" i="19" s="1"/>
  <c r="H4432" i="19"/>
  <c r="H4835" i="19"/>
  <c r="B4835" i="19" s="1"/>
  <c r="H3195" i="19"/>
  <c r="H242" i="19"/>
  <c r="B242" i="19" s="1"/>
  <c r="H3047" i="19"/>
  <c r="H3236" i="19"/>
  <c r="B3236" i="19" s="1"/>
  <c r="H602" i="19"/>
  <c r="B602" i="19" s="1"/>
  <c r="H754" i="19"/>
  <c r="B754" i="19" s="1"/>
  <c r="H2818" i="19"/>
  <c r="B2818" i="19" s="1"/>
  <c r="H1440" i="19"/>
  <c r="B1440" i="19" s="1"/>
  <c r="H3229" i="19"/>
  <c r="B3229" i="19" s="1"/>
  <c r="H1904" i="19"/>
  <c r="H753" i="19"/>
  <c r="B753" i="19" s="1"/>
  <c r="H2584" i="19"/>
  <c r="B2584" i="19" s="1"/>
  <c r="H4612" i="19"/>
  <c r="H3865" i="19"/>
  <c r="B3865" i="19" s="1"/>
  <c r="H3122" i="19"/>
  <c r="B3122" i="19" s="1"/>
  <c r="H2150" i="19"/>
  <c r="B2150" i="19" s="1"/>
  <c r="H2152" i="19"/>
  <c r="B2152" i="19" s="1"/>
  <c r="H2160" i="19"/>
  <c r="B2160" i="19" s="1"/>
  <c r="H66" i="19"/>
  <c r="H2829" i="19"/>
  <c r="B2829" i="19" s="1"/>
  <c r="H3456" i="19"/>
  <c r="H4774" i="19"/>
  <c r="H4281" i="19"/>
  <c r="B4281" i="19" s="1"/>
  <c r="H305" i="19"/>
  <c r="B305" i="19" s="1"/>
  <c r="H445" i="19"/>
  <c r="B445" i="19" s="1"/>
  <c r="H452" i="19"/>
  <c r="H1198" i="19"/>
  <c r="P1198" i="19" s="1"/>
  <c r="H546" i="19"/>
  <c r="B546" i="19" s="1"/>
  <c r="H2684" i="19"/>
  <c r="B2684" i="19" s="1"/>
  <c r="H3862" i="19"/>
  <c r="B3862" i="19" s="1"/>
  <c r="H240" i="19"/>
  <c r="H2927" i="19"/>
  <c r="B2927" i="19" s="1"/>
  <c r="H2794" i="19"/>
  <c r="B2794" i="19" s="1"/>
  <c r="H617" i="19"/>
  <c r="H4804" i="19"/>
  <c r="B4804" i="19" s="1"/>
  <c r="H4938" i="19"/>
  <c r="B4938" i="19" s="1"/>
  <c r="H1985" i="19"/>
  <c r="B1985" i="19" s="1"/>
  <c r="H2499" i="19"/>
  <c r="B2499" i="19" s="1"/>
  <c r="H1199" i="19"/>
  <c r="B1199" i="19" s="1"/>
  <c r="H1868" i="19"/>
  <c r="B1868" i="19" s="1"/>
  <c r="H3854" i="19"/>
  <c r="B3854" i="19" s="1"/>
  <c r="H3885" i="19"/>
  <c r="B3885" i="19" s="1"/>
  <c r="H479" i="19"/>
  <c r="B479" i="19" s="1"/>
  <c r="H3011" i="19"/>
  <c r="B3011" i="19" s="1"/>
  <c r="H4779" i="19"/>
  <c r="B4779" i="19" s="1"/>
  <c r="H2879" i="19"/>
  <c r="B2879" i="19" s="1"/>
  <c r="H4392" i="19"/>
  <c r="H4613" i="19"/>
  <c r="H4337" i="19"/>
  <c r="H1845" i="19"/>
  <c r="B1845" i="19" s="1"/>
  <c r="H1136" i="19"/>
  <c r="B1136" i="19" s="1"/>
  <c r="H2029" i="19"/>
  <c r="B2029" i="19" s="1"/>
  <c r="H4971" i="19"/>
  <c r="B4971" i="19" s="1"/>
  <c r="H1190" i="19"/>
  <c r="B1190" i="19" s="1"/>
  <c r="H1037" i="19"/>
  <c r="B1037" i="19" s="1"/>
  <c r="H3661" i="19"/>
  <c r="B3661" i="19" s="1"/>
  <c r="H4384" i="19"/>
  <c r="H575" i="19"/>
  <c r="H1356" i="19"/>
  <c r="H3488" i="19"/>
  <c r="B3488" i="19" s="1"/>
  <c r="H3881" i="19"/>
  <c r="B3881" i="19" s="1"/>
  <c r="H2725" i="19"/>
  <c r="B2725" i="19" s="1"/>
  <c r="H321" i="19"/>
  <c r="B321" i="19" s="1"/>
  <c r="H4352" i="19"/>
  <c r="B4352" i="19" s="1"/>
  <c r="H299" i="19"/>
  <c r="H3096" i="19"/>
  <c r="B3096" i="19" s="1"/>
  <c r="H3136" i="19"/>
  <c r="H601" i="19"/>
  <c r="B601" i="19" s="1"/>
  <c r="H2425" i="19"/>
  <c r="B2425" i="19" s="1"/>
  <c r="H216" i="19"/>
  <c r="H4923" i="19"/>
  <c r="B4923" i="19" s="1"/>
  <c r="H4200" i="19"/>
  <c r="H4079" i="19"/>
  <c r="B4079" i="19" s="1"/>
  <c r="H4930" i="19"/>
  <c r="B4930" i="19" s="1"/>
  <c r="H4746" i="19"/>
  <c r="H588" i="19"/>
  <c r="B588" i="19" s="1"/>
  <c r="H2592" i="19"/>
  <c r="B2592" i="19" s="1"/>
  <c r="H229" i="19"/>
  <c r="B229" i="19" s="1"/>
  <c r="H1627" i="19"/>
  <c r="B1627" i="19" s="1"/>
  <c r="H904" i="19"/>
  <c r="B904" i="19" s="1"/>
  <c r="H3852" i="19"/>
  <c r="B3852" i="19" s="1"/>
  <c r="H2420" i="19"/>
  <c r="B2420" i="19" s="1"/>
  <c r="H3686" i="19"/>
  <c r="P3686" i="19" s="1"/>
  <c r="H1179" i="19"/>
  <c r="B1179" i="19" s="1"/>
  <c r="H1064" i="19"/>
  <c r="B1064" i="19" s="1"/>
  <c r="H4105" i="19"/>
  <c r="B4105" i="19" s="1"/>
  <c r="H3756" i="19"/>
  <c r="B3756" i="19" s="1"/>
  <c r="H4060" i="19"/>
  <c r="H1710" i="19"/>
  <c r="B1710" i="19" s="1"/>
  <c r="H2467" i="19"/>
  <c r="H3749" i="19"/>
  <c r="P3749" i="19" s="1"/>
  <c r="H4717" i="19"/>
  <c r="B4717" i="19" s="1"/>
  <c r="H4249" i="19"/>
  <c r="B4249" i="19" s="1"/>
  <c r="H2465" i="19"/>
  <c r="B2465" i="19" s="1"/>
  <c r="H3029" i="19"/>
  <c r="B3029" i="19" s="1"/>
  <c r="H1480" i="19"/>
  <c r="B1480" i="19" s="1"/>
  <c r="H3963" i="19"/>
  <c r="B3963" i="19" s="1"/>
  <c r="H4291" i="19"/>
  <c r="H3314" i="19"/>
  <c r="B3314" i="19" s="1"/>
  <c r="H2018" i="19"/>
  <c r="B2018" i="19" s="1"/>
  <c r="H2974" i="19"/>
  <c r="B2974" i="19" s="1"/>
  <c r="H3360" i="19"/>
  <c r="B3360" i="19" s="1"/>
  <c r="H331" i="19"/>
  <c r="B331" i="19" s="1"/>
  <c r="H3536" i="19"/>
  <c r="B3536" i="19" s="1"/>
  <c r="H1027" i="19"/>
  <c r="H4168" i="19"/>
  <c r="B4168" i="19" s="1"/>
  <c r="H2314" i="19"/>
  <c r="H2345" i="19"/>
  <c r="B2345" i="19" s="1"/>
  <c r="H2243" i="19"/>
  <c r="B2243" i="19" s="1"/>
  <c r="H4108" i="19"/>
  <c r="B4108" i="19" s="1"/>
  <c r="H4159" i="19"/>
  <c r="H2395" i="19"/>
  <c r="B2395" i="19" s="1"/>
  <c r="H3467" i="19"/>
  <c r="B3467" i="19" s="1"/>
  <c r="H1472" i="19"/>
  <c r="B1472" i="19" s="1"/>
  <c r="H3354" i="19"/>
  <c r="H176" i="19"/>
  <c r="H2674" i="19"/>
  <c r="B2674" i="19" s="1"/>
  <c r="H4271" i="19"/>
  <c r="B4271" i="19" s="1"/>
  <c r="H2938" i="19"/>
  <c r="B2938" i="19" s="1"/>
  <c r="H2479" i="19"/>
  <c r="B2479" i="19" s="1"/>
  <c r="H861" i="19"/>
  <c r="B861" i="19" s="1"/>
  <c r="H994" i="19"/>
  <c r="B994" i="19" s="1"/>
  <c r="H3481" i="19"/>
  <c r="B3481" i="19" s="1"/>
  <c r="H2221" i="19"/>
  <c r="H3017" i="19"/>
  <c r="H1525" i="19"/>
  <c r="B1525" i="19" s="1"/>
  <c r="H5026" i="19"/>
  <c r="H646" i="19"/>
  <c r="B646" i="19" s="1"/>
  <c r="H2159" i="19"/>
  <c r="B2159" i="19" s="1"/>
  <c r="H275" i="19"/>
  <c r="B275" i="19" s="1"/>
  <c r="H2366" i="19"/>
  <c r="B2366" i="19" s="1"/>
  <c r="H103" i="19"/>
  <c r="B103" i="19" s="1"/>
  <c r="H623" i="19"/>
  <c r="B623" i="19" s="1"/>
  <c r="H695" i="19"/>
  <c r="B695" i="19" s="1"/>
  <c r="H3934" i="19"/>
  <c r="B3934" i="19" s="1"/>
  <c r="H3789" i="19"/>
  <c r="B3789" i="19" s="1"/>
  <c r="H1069" i="19"/>
  <c r="H3438" i="19"/>
  <c r="H2353" i="19"/>
  <c r="B2353" i="19" s="1"/>
  <c r="H2052" i="19"/>
  <c r="H2979" i="19"/>
  <c r="B2979" i="19" s="1"/>
  <c r="H4324" i="19"/>
  <c r="B4324" i="19" s="1"/>
  <c r="H4288" i="19"/>
  <c r="B4288" i="19" s="1"/>
  <c r="H4977" i="19"/>
  <c r="B4977" i="19" s="1"/>
  <c r="H1976" i="19"/>
  <c r="B1976" i="19" s="1"/>
  <c r="H2197" i="19"/>
  <c r="B2197" i="19" s="1"/>
  <c r="H3318" i="19"/>
  <c r="B3318" i="19" s="1"/>
  <c r="H398" i="19"/>
  <c r="B398" i="19" s="1"/>
  <c r="H2026" i="19"/>
  <c r="B2026" i="19" s="1"/>
  <c r="H3397" i="19"/>
  <c r="B3397" i="19" s="1"/>
  <c r="H4072" i="19"/>
  <c r="B4072" i="19" s="1"/>
  <c r="H3167" i="19"/>
  <c r="B3167" i="19" s="1"/>
  <c r="H2922" i="19"/>
  <c r="B2922" i="19" s="1"/>
  <c r="H4756" i="19"/>
  <c r="B4756" i="19" s="1"/>
  <c r="H4919" i="19"/>
  <c r="B4919" i="19" s="1"/>
  <c r="H913" i="19"/>
  <c r="B913" i="19" s="1"/>
  <c r="H2330" i="19"/>
  <c r="B2330" i="19" s="1"/>
  <c r="H322" i="19"/>
  <c r="B322" i="19" s="1"/>
  <c r="H3301" i="19"/>
  <c r="B3301" i="19" s="1"/>
  <c r="H2766" i="19"/>
  <c r="B2766" i="19" s="1"/>
  <c r="H1674" i="19"/>
  <c r="H2984" i="19"/>
  <c r="B2984" i="19" s="1"/>
  <c r="H3057" i="19"/>
  <c r="B3057" i="19" s="1"/>
  <c r="H2865" i="19"/>
  <c r="B2865" i="19" s="1"/>
  <c r="H3307" i="19"/>
  <c r="H4811" i="19"/>
  <c r="H2594" i="19"/>
  <c r="B2594" i="19" s="1"/>
  <c r="H2864" i="19"/>
  <c r="B2864" i="19" s="1"/>
  <c r="H938" i="19"/>
  <c r="B938" i="19" s="1"/>
  <c r="H1842" i="19"/>
  <c r="B1842" i="19" s="1"/>
  <c r="H862" i="19"/>
  <c r="H2916" i="19"/>
  <c r="B2916" i="19" s="1"/>
  <c r="H1531" i="19"/>
  <c r="B1531" i="19" s="1"/>
  <c r="H3995" i="19"/>
  <c r="B3995" i="19" s="1"/>
  <c r="H4556" i="19"/>
  <c r="H2098" i="19"/>
  <c r="B2098" i="19" s="1"/>
  <c r="H3801" i="19"/>
  <c r="B3801" i="19" s="1"/>
  <c r="H3856" i="19"/>
  <c r="H3442" i="19"/>
  <c r="H2561" i="19"/>
  <c r="B2561" i="19" s="1"/>
  <c r="H4451" i="19"/>
  <c r="B4451" i="19" s="1"/>
  <c r="H1851" i="19"/>
  <c r="B1851" i="19" s="1"/>
  <c r="H264" i="19"/>
  <c r="B264" i="19" s="1"/>
  <c r="H1971" i="19"/>
  <c r="B1971" i="19" s="1"/>
  <c r="H3181" i="19"/>
  <c r="H4001" i="19"/>
  <c r="H223" i="19"/>
  <c r="B223" i="19" s="1"/>
  <c r="H2899" i="19"/>
  <c r="B2899" i="19" s="1"/>
  <c r="H1115" i="19"/>
  <c r="B1115" i="19" s="1"/>
  <c r="H514" i="19"/>
  <c r="B514" i="19" s="1"/>
  <c r="H1053" i="19"/>
  <c r="B1053" i="19" s="1"/>
  <c r="H153" i="19"/>
  <c r="H2129" i="19"/>
  <c r="B2129" i="19" s="1"/>
  <c r="H4595" i="19"/>
  <c r="H2765" i="19"/>
  <c r="B2765" i="19" s="1"/>
  <c r="H3158" i="19"/>
  <c r="B3158" i="19" s="1"/>
  <c r="H2285" i="19"/>
  <c r="H4913" i="19"/>
  <c r="B4913" i="19" s="1"/>
  <c r="H1283" i="19"/>
  <c r="B1283" i="19" s="1"/>
  <c r="H1783" i="19"/>
  <c r="B1783" i="19" s="1"/>
  <c r="H891" i="19"/>
  <c r="B891" i="19" s="1"/>
  <c r="H2520" i="19"/>
  <c r="B2520" i="19" s="1"/>
  <c r="H758" i="19"/>
  <c r="B758" i="19" s="1"/>
  <c r="H3790" i="19"/>
  <c r="B3790" i="19" s="1"/>
  <c r="H2603" i="19"/>
  <c r="B2603" i="19" s="1"/>
  <c r="H4617" i="19"/>
  <c r="H4491" i="19"/>
  <c r="B4491" i="19" s="1"/>
  <c r="H4480" i="19"/>
  <c r="B4480" i="19" s="1"/>
  <c r="H1850" i="19"/>
  <c r="B1850" i="19" s="1"/>
  <c r="H93" i="19"/>
  <c r="B93" i="19" s="1"/>
  <c r="H2480" i="19"/>
  <c r="H413" i="19"/>
  <c r="B413" i="19" s="1"/>
  <c r="H1575" i="19"/>
  <c r="B1575" i="19" s="1"/>
  <c r="H38" i="19"/>
  <c r="B38" i="19" s="1"/>
  <c r="H808" i="19"/>
  <c r="B808" i="19" s="1"/>
  <c r="H3826" i="19"/>
  <c r="B3826" i="19" s="1"/>
  <c r="H1664" i="19"/>
  <c r="H4092" i="19"/>
  <c r="H2695" i="19"/>
  <c r="B2695" i="19" s="1"/>
  <c r="H3054" i="19"/>
  <c r="B3054" i="19" s="1"/>
  <c r="H183" i="19"/>
  <c r="B183" i="19" s="1"/>
  <c r="H3162" i="19"/>
  <c r="H1121" i="19"/>
  <c r="H4744" i="19"/>
  <c r="B4744" i="19" s="1"/>
  <c r="H2553" i="19"/>
  <c r="H4608" i="19"/>
  <c r="B4608" i="19" s="1"/>
  <c r="H1247" i="19"/>
  <c r="B1247" i="19" s="1"/>
  <c r="H5096" i="19"/>
  <c r="H4538" i="19"/>
  <c r="B4538" i="19" s="1"/>
  <c r="H3373" i="19"/>
  <c r="B3373" i="19" s="1"/>
  <c r="H1044" i="19"/>
  <c r="B1044" i="19" s="1"/>
  <c r="H1727" i="19"/>
  <c r="B1727" i="19" s="1"/>
  <c r="H3470" i="19"/>
  <c r="B3470" i="19" s="1"/>
  <c r="H1135" i="19"/>
  <c r="B1135" i="19" s="1"/>
  <c r="H3148" i="19"/>
  <c r="B3148" i="19" s="1"/>
  <c r="H2267" i="19"/>
  <c r="B2267" i="19" s="1"/>
  <c r="H3720" i="19"/>
  <c r="B3720" i="19" s="1"/>
  <c r="H2850" i="19"/>
  <c r="H4974" i="19"/>
  <c r="B4974" i="19" s="1"/>
  <c r="H794" i="19"/>
  <c r="B794" i="19" s="1"/>
  <c r="H2456" i="19"/>
  <c r="B2456" i="19" s="1"/>
  <c r="H1885" i="19"/>
  <c r="B1885" i="19" s="1"/>
  <c r="H2358" i="19"/>
  <c r="B2358" i="19" s="1"/>
  <c r="H2340" i="19"/>
  <c r="B2340" i="19" s="1"/>
  <c r="H827" i="19"/>
  <c r="B827" i="19" s="1"/>
  <c r="H678" i="19"/>
  <c r="B678" i="19" s="1"/>
  <c r="H1947" i="19"/>
  <c r="B1947" i="19" s="1"/>
  <c r="H69" i="19"/>
  <c r="B69" i="19" s="1"/>
  <c r="H2743" i="19"/>
  <c r="H43" i="19"/>
  <c r="B43" i="19" s="1"/>
  <c r="H4585" i="19"/>
  <c r="H3589" i="19"/>
  <c r="B3589" i="19" s="1"/>
  <c r="H1280" i="19"/>
  <c r="B1280" i="19" s="1"/>
  <c r="H974" i="19"/>
  <c r="B974" i="19" s="1"/>
  <c r="H4430" i="19"/>
  <c r="B4430" i="19" s="1"/>
  <c r="H4980" i="19"/>
  <c r="B4980" i="19" s="1"/>
  <c r="H3708" i="19"/>
  <c r="P3708" i="19" s="1"/>
  <c r="H4872" i="19"/>
  <c r="B4872" i="19" s="1"/>
  <c r="H1047" i="19"/>
  <c r="B1047" i="19" s="1"/>
  <c r="H67" i="19"/>
  <c r="B67" i="19" s="1"/>
  <c r="H4302" i="19"/>
  <c r="B4302" i="19" s="1"/>
  <c r="H1533" i="19"/>
  <c r="B1533" i="19" s="1"/>
  <c r="H3951" i="19"/>
  <c r="B3951" i="19" s="1"/>
  <c r="H4221" i="19"/>
  <c r="B4221" i="19" s="1"/>
  <c r="H2990" i="19"/>
  <c r="B2990" i="19" s="1"/>
  <c r="H1804" i="19"/>
  <c r="B1804" i="19" s="1"/>
  <c r="H3449" i="19"/>
  <c r="B3449" i="19" s="1"/>
  <c r="H3726" i="19"/>
  <c r="H4679" i="19"/>
  <c r="H1302" i="19"/>
  <c r="B1302" i="19" s="1"/>
  <c r="H2403" i="19"/>
  <c r="P2403" i="19" s="1"/>
  <c r="H1215" i="19"/>
  <c r="P1215" i="19" s="1"/>
  <c r="H2442" i="19"/>
  <c r="B2442" i="19" s="1"/>
  <c r="H835" i="19"/>
  <c r="B835" i="19" s="1"/>
  <c r="H45" i="19"/>
  <c r="B45" i="19" s="1"/>
  <c r="H1009" i="19"/>
  <c r="B1009" i="19" s="1"/>
  <c r="H437" i="19"/>
  <c r="B437" i="19" s="1"/>
  <c r="H3491" i="19"/>
  <c r="B3491" i="19" s="1"/>
  <c r="H2942" i="19"/>
  <c r="B2942" i="19" s="1"/>
  <c r="H1294" i="19"/>
  <c r="B1294" i="19" s="1"/>
  <c r="H121" i="19"/>
  <c r="B121" i="19" s="1"/>
  <c r="H798" i="19"/>
  <c r="B798" i="19" s="1"/>
  <c r="H4239" i="19"/>
  <c r="B4239" i="19" s="1"/>
  <c r="H1486" i="19"/>
  <c r="B1486" i="19" s="1"/>
  <c r="H2609" i="19"/>
  <c r="H3512" i="19"/>
  <c r="H2923" i="19"/>
  <c r="B2923" i="19" s="1"/>
  <c r="H868" i="19"/>
  <c r="B868" i="19" s="1"/>
  <c r="H2534" i="19"/>
  <c r="B2534" i="19" s="1"/>
  <c r="H4122" i="19"/>
  <c r="B4122" i="19" s="1"/>
  <c r="H1438" i="19"/>
  <c r="H552" i="19"/>
  <c r="H3111" i="19"/>
  <c r="B3111" i="19" s="1"/>
  <c r="H5006" i="19"/>
  <c r="B5006" i="19" s="1"/>
  <c r="H1321" i="19"/>
  <c r="B1321" i="19" s="1"/>
  <c r="H1503" i="19"/>
  <c r="B1503" i="19" s="1"/>
  <c r="H3657" i="19"/>
  <c r="B3657" i="19" s="1"/>
  <c r="H3684" i="19"/>
  <c r="B3684" i="19" s="1"/>
  <c r="H284" i="19"/>
  <c r="B284" i="19" s="1"/>
  <c r="H1421" i="19"/>
  <c r="B1421" i="19" s="1"/>
  <c r="H2254" i="19"/>
  <c r="B2254" i="19" s="1"/>
  <c r="H2310" i="19"/>
  <c r="B2310" i="19" s="1"/>
  <c r="H456" i="19"/>
  <c r="B456" i="19" s="1"/>
  <c r="H1026" i="19"/>
  <c r="B1026" i="19" s="1"/>
  <c r="H117" i="19"/>
  <c r="B117" i="19" s="1"/>
  <c r="H4507" i="19"/>
  <c r="B4507" i="19" s="1"/>
  <c r="H3309" i="19"/>
  <c r="B3309" i="19" s="1"/>
  <c r="H2795" i="19"/>
  <c r="P2795" i="19" s="1"/>
  <c r="H3327" i="19"/>
  <c r="B3327" i="19" s="1"/>
  <c r="H1749" i="19"/>
  <c r="B1749" i="19" s="1"/>
  <c r="H1085" i="19"/>
  <c r="B1085" i="19" s="1"/>
  <c r="H4292" i="19"/>
  <c r="B4292" i="19" s="1"/>
  <c r="H2739" i="19"/>
  <c r="B2739" i="19" s="1"/>
  <c r="H2705" i="19"/>
  <c r="H3583" i="19"/>
  <c r="P3583" i="19" s="1"/>
  <c r="H2500" i="19"/>
  <c r="B2500" i="19" s="1"/>
  <c r="H5091" i="19"/>
  <c r="B5091" i="19" s="1"/>
  <c r="H2552" i="19"/>
  <c r="H560" i="19"/>
  <c r="B560" i="19" s="1"/>
  <c r="H3408" i="19"/>
  <c r="B3408" i="19" s="1"/>
  <c r="H2661" i="19"/>
  <c r="H1742" i="19"/>
  <c r="B1742" i="19" s="1"/>
  <c r="H5015" i="19"/>
  <c r="B5015" i="19" s="1"/>
  <c r="H4313" i="19"/>
  <c r="B4313" i="19" s="1"/>
  <c r="H3100" i="19"/>
  <c r="B3100" i="19" s="1"/>
  <c r="H4367" i="19"/>
  <c r="B4367" i="19" s="1"/>
  <c r="H4574" i="19"/>
  <c r="H4911" i="19"/>
  <c r="B4911" i="19" s="1"/>
  <c r="H3485" i="19"/>
  <c r="B3485" i="19" s="1"/>
  <c r="H385" i="19"/>
  <c r="B385" i="19" s="1"/>
  <c r="H1465" i="19"/>
  <c r="B1465" i="19" s="1"/>
  <c r="H484" i="19"/>
  <c r="B484" i="19" s="1"/>
  <c r="H2908" i="19"/>
  <c r="H803" i="19"/>
  <c r="H2369" i="19"/>
  <c r="B2369" i="19" s="1"/>
  <c r="H397" i="19"/>
  <c r="B397" i="19" s="1"/>
  <c r="H1373" i="19"/>
  <c r="B1373" i="19" s="1"/>
  <c r="H2776" i="19"/>
  <c r="B2776" i="19" s="1"/>
  <c r="H872" i="19"/>
  <c r="B872" i="19" s="1"/>
  <c r="H4786" i="19"/>
  <c r="B4786" i="19" s="1"/>
  <c r="H35" i="19"/>
  <c r="B35" i="19" s="1"/>
  <c r="H3714" i="19"/>
  <c r="B3714" i="19" s="1"/>
  <c r="H792" i="19"/>
  <c r="B792" i="19" s="1"/>
  <c r="H4830" i="19"/>
  <c r="B4830" i="19" s="1"/>
  <c r="H2960" i="19"/>
  <c r="B2960" i="19" s="1"/>
  <c r="H770" i="19"/>
  <c r="B770" i="19" s="1"/>
  <c r="H1650" i="19"/>
  <c r="B1650" i="19" s="1"/>
  <c r="H3244" i="19"/>
  <c r="B3244" i="19" s="1"/>
  <c r="H3844" i="19"/>
  <c r="B3844" i="19" s="1"/>
  <c r="H2002" i="19"/>
  <c r="H415" i="19"/>
  <c r="H2904" i="19"/>
  <c r="H4781" i="19"/>
  <c r="B4781" i="19" s="1"/>
  <c r="H4899" i="19"/>
  <c r="B4899" i="19" s="1"/>
  <c r="H2880" i="19"/>
  <c r="B2880" i="19" s="1"/>
  <c r="H2632" i="19"/>
  <c r="H2898" i="19"/>
  <c r="H1535" i="19"/>
  <c r="H4077" i="19"/>
  <c r="H825" i="19"/>
  <c r="H635" i="19"/>
  <c r="H3068" i="19"/>
  <c r="B3068" i="19" s="1"/>
  <c r="H3925" i="19"/>
  <c r="B3925" i="19" s="1"/>
  <c r="H1392" i="19"/>
  <c r="B1392" i="19" s="1"/>
  <c r="H5066" i="19"/>
  <c r="B5066" i="19" s="1"/>
  <c r="H4106" i="19"/>
  <c r="B4106" i="19" s="1"/>
  <c r="H2028" i="19"/>
  <c r="B2028" i="19" s="1"/>
  <c r="H2332" i="19"/>
  <c r="H1166" i="19"/>
  <c r="H3732" i="19"/>
  <c r="B3732" i="19" s="1"/>
  <c r="H4636" i="19"/>
  <c r="B4636" i="19" s="1"/>
  <c r="H2383" i="19"/>
  <c r="B2383" i="19" s="1"/>
  <c r="H3784" i="19"/>
  <c r="B3784" i="19" s="1"/>
  <c r="H4683" i="19"/>
  <c r="B4683" i="19" s="1"/>
  <c r="H3024" i="19"/>
  <c r="B3024" i="19" s="1"/>
  <c r="H4084" i="19"/>
  <c r="B4084" i="19" s="1"/>
  <c r="H1775" i="19"/>
  <c r="B1775" i="19" s="1"/>
  <c r="H1675" i="19"/>
  <c r="B1675" i="19" s="1"/>
  <c r="H4329" i="19"/>
  <c r="B4329" i="19" s="1"/>
  <c r="H2832" i="19"/>
  <c r="B2832" i="19" s="1"/>
  <c r="H3563" i="19"/>
  <c r="H2101" i="19"/>
  <c r="B2101" i="19" s="1"/>
  <c r="H1923" i="19"/>
  <c r="H2902" i="19"/>
  <c r="H4875" i="19"/>
  <c r="B4875" i="19" s="1"/>
  <c r="H2965" i="19"/>
  <c r="B2965" i="19" s="1"/>
  <c r="H1884" i="19"/>
  <c r="H1519" i="19"/>
  <c r="B1519" i="19" s="1"/>
  <c r="H3453" i="19"/>
  <c r="H2424" i="19"/>
  <c r="B2424" i="19" s="1"/>
  <c r="H2852" i="19"/>
  <c r="B2852" i="19" s="1"/>
  <c r="H4562" i="19"/>
  <c r="B4562" i="19" s="1"/>
  <c r="H1098" i="19"/>
  <c r="B1098" i="19" s="1"/>
  <c r="H3161" i="19"/>
  <c r="B3161" i="19" s="1"/>
  <c r="H1781" i="19"/>
  <c r="B1781" i="19" s="1"/>
  <c r="H1734" i="19"/>
  <c r="B1734" i="19" s="1"/>
  <c r="H3228" i="19"/>
  <c r="B3228" i="19" s="1"/>
  <c r="H2683" i="19"/>
  <c r="B2683" i="19" s="1"/>
  <c r="H547" i="19"/>
  <c r="H2418" i="19"/>
  <c r="B2418" i="19" s="1"/>
  <c r="H3792" i="19"/>
  <c r="B3792" i="19" s="1"/>
  <c r="H804" i="19"/>
  <c r="B804" i="19" s="1"/>
  <c r="H1285" i="19"/>
  <c r="B1285" i="19" s="1"/>
  <c r="H2711" i="19"/>
  <c r="B2711" i="19" s="1"/>
  <c r="H509" i="19"/>
  <c r="B509" i="19" s="1"/>
  <c r="H4768" i="19"/>
  <c r="B4768" i="19" s="1"/>
  <c r="H2118" i="19"/>
  <c r="H2521" i="19"/>
  <c r="B2521" i="19" s="1"/>
  <c r="H2153" i="19"/>
  <c r="B2153" i="19" s="1"/>
  <c r="H4320" i="19"/>
  <c r="B4320" i="19" s="1"/>
  <c r="H998" i="19"/>
  <c r="B998" i="19" s="1"/>
  <c r="H584" i="19"/>
  <c r="B584" i="19" s="1"/>
  <c r="H2659" i="19"/>
  <c r="H3730" i="19"/>
  <c r="B3730" i="19" s="1"/>
  <c r="H2481" i="19"/>
  <c r="B2481" i="19" s="1"/>
  <c r="H2834" i="19"/>
  <c r="B2834" i="19" s="1"/>
  <c r="H4685" i="19"/>
  <c r="H3812" i="19"/>
  <c r="B3812" i="19" s="1"/>
  <c r="H297" i="19"/>
  <c r="H990" i="19"/>
  <c r="B990" i="19" s="1"/>
  <c r="H4246" i="19"/>
  <c r="B4246" i="19" s="1"/>
  <c r="H306" i="19"/>
  <c r="B306" i="19" s="1"/>
  <c r="H4972" i="19"/>
  <c r="H1116" i="19"/>
  <c r="B1116" i="19" s="1"/>
  <c r="H4767" i="19"/>
  <c r="B4767" i="19" s="1"/>
  <c r="H1400" i="19"/>
  <c r="B1400" i="19" s="1"/>
  <c r="H3698" i="19"/>
  <c r="H4982" i="19"/>
  <c r="B4982" i="19" s="1"/>
  <c r="H3946" i="19"/>
  <c r="B3946" i="19" s="1"/>
  <c r="H4102" i="19"/>
  <c r="B4102" i="19" s="1"/>
  <c r="H3593" i="19"/>
  <c r="B3593" i="19" s="1"/>
  <c r="H2339" i="19"/>
  <c r="B2339" i="19" s="1"/>
  <c r="H3933" i="19"/>
  <c r="B3933" i="19" s="1"/>
  <c r="H1966" i="19"/>
  <c r="B1966" i="19" s="1"/>
  <c r="H5061" i="19"/>
  <c r="B5061" i="19" s="1"/>
  <c r="H3201" i="19"/>
  <c r="B3201" i="19" s="1"/>
  <c r="H2660" i="19"/>
  <c r="B2660" i="19" s="1"/>
  <c r="H4573" i="19"/>
  <c r="B4573" i="19" s="1"/>
  <c r="H1049" i="19"/>
  <c r="B1049" i="19" s="1"/>
  <c r="H2227" i="19"/>
  <c r="B2227" i="19" s="1"/>
  <c r="H1680" i="19"/>
  <c r="H2736" i="19"/>
  <c r="H2214" i="19"/>
  <c r="H3990" i="19"/>
  <c r="B3990" i="19" s="1"/>
  <c r="H1189" i="19"/>
  <c r="H1658" i="19"/>
  <c r="B1658" i="19" s="1"/>
  <c r="H2331" i="19"/>
  <c r="B2331" i="19" s="1"/>
  <c r="H1655" i="19"/>
  <c r="B1655" i="19" s="1"/>
  <c r="H4068" i="19"/>
  <c r="B4068" i="19" s="1"/>
  <c r="H4363" i="19"/>
  <c r="B4363" i="19" s="1"/>
  <c r="H3879" i="19"/>
  <c r="B3879" i="19" s="1"/>
  <c r="H800" i="19"/>
  <c r="B800" i="19" s="1"/>
  <c r="H4458" i="19"/>
  <c r="B4458" i="19" s="1"/>
  <c r="H333" i="19"/>
  <c r="H1683" i="19"/>
  <c r="B1683" i="19" s="1"/>
  <c r="H318" i="19"/>
  <c r="B318" i="19" s="1"/>
  <c r="H1697" i="19"/>
  <c r="B1697" i="19" s="1"/>
  <c r="H5037" i="19"/>
  <c r="H3178" i="19"/>
  <c r="B3178" i="19" s="1"/>
  <c r="H1618" i="19"/>
  <c r="B1618" i="19" s="1"/>
  <c r="H1164" i="19"/>
  <c r="B1164" i="19" s="1"/>
  <c r="H4818" i="19"/>
  <c r="B4818" i="19" s="1"/>
  <c r="H1470" i="19"/>
  <c r="B1470" i="19" s="1"/>
  <c r="H4216" i="19"/>
  <c r="B4216" i="19" s="1"/>
  <c r="H4373" i="19"/>
  <c r="B4373" i="19" s="1"/>
  <c r="H1191" i="19"/>
  <c r="H23" i="19"/>
  <c r="B23" i="19" s="1"/>
  <c r="H1707" i="19"/>
  <c r="B1707" i="19" s="1"/>
  <c r="H1178" i="19"/>
  <c r="B1178" i="19" s="1"/>
  <c r="H362" i="19"/>
  <c r="B362" i="19" s="1"/>
  <c r="H3004" i="19"/>
  <c r="B3004" i="19" s="1"/>
  <c r="H3681" i="19"/>
  <c r="B3681" i="19" s="1"/>
  <c r="H1500" i="19"/>
  <c r="H1110" i="19"/>
  <c r="B1110" i="19" s="1"/>
  <c r="H3277" i="19"/>
  <c r="B3277" i="19" s="1"/>
  <c r="H3528" i="19"/>
  <c r="B3528" i="19" s="1"/>
  <c r="H4797" i="19"/>
  <c r="B4797" i="19" s="1"/>
  <c r="H1738" i="19"/>
  <c r="B1738" i="19" s="1"/>
  <c r="H1380" i="19"/>
  <c r="B1380" i="19" s="1"/>
  <c r="H1078" i="19"/>
  <c r="B1078" i="19" s="1"/>
  <c r="H1488" i="19"/>
  <c r="B1488" i="19" s="1"/>
  <c r="H2748" i="19"/>
  <c r="B2748" i="19" s="1"/>
  <c r="H3860" i="19"/>
  <c r="B3860" i="19" s="1"/>
  <c r="H780" i="19"/>
  <c r="B780" i="19" s="1"/>
  <c r="H3221" i="19"/>
  <c r="B3221" i="19" s="1"/>
  <c r="H101" i="19"/>
  <c r="B101" i="19" s="1"/>
  <c r="H3555" i="19"/>
  <c r="B3555" i="19" s="1"/>
  <c r="H1016" i="19"/>
  <c r="B1016" i="19" s="1"/>
  <c r="H3124" i="19"/>
  <c r="B3124" i="19" s="1"/>
  <c r="H1289" i="19"/>
  <c r="B1289" i="19" s="1"/>
  <c r="H4360" i="19"/>
  <c r="B4360" i="19" s="1"/>
  <c r="H636" i="19"/>
  <c r="B636" i="19" s="1"/>
  <c r="H193" i="19"/>
  <c r="B193" i="19" s="1"/>
  <c r="H368" i="19"/>
  <c r="B368" i="19" s="1"/>
  <c r="H591" i="19"/>
  <c r="B591" i="19" s="1"/>
  <c r="H2136" i="19"/>
  <c r="B2136" i="19" s="1"/>
  <c r="H1989" i="19"/>
  <c r="H3159" i="19"/>
  <c r="B3159" i="19" s="1"/>
  <c r="H2817" i="19"/>
  <c r="B2817" i="19" s="1"/>
  <c r="H649" i="19"/>
  <c r="B649" i="19" s="1"/>
  <c r="H1414" i="19"/>
  <c r="B1414" i="19" s="1"/>
  <c r="H1126" i="19"/>
  <c r="B1126" i="19" s="1"/>
  <c r="H2740" i="19"/>
  <c r="B2740" i="19" s="1"/>
  <c r="H2334" i="19"/>
  <c r="B2334" i="19" s="1"/>
  <c r="H4027" i="19"/>
  <c r="B4027" i="19" s="1"/>
  <c r="H3909" i="19"/>
  <c r="H2597" i="19"/>
  <c r="B2597" i="19" s="1"/>
  <c r="H133" i="19"/>
  <c r="B133" i="19" s="1"/>
  <c r="H927" i="19"/>
  <c r="B927" i="19" s="1"/>
  <c r="H4555" i="19"/>
  <c r="B4555" i="19" s="1"/>
  <c r="H2058" i="19"/>
  <c r="B2058" i="19" s="1"/>
  <c r="H3968" i="19"/>
  <c r="B3968" i="19" s="1"/>
  <c r="H124" i="19"/>
  <c r="B124" i="19" s="1"/>
  <c r="H4028" i="19"/>
  <c r="H811" i="19"/>
  <c r="B811" i="19" s="1"/>
  <c r="H505" i="19"/>
  <c r="H1554" i="19"/>
  <c r="H3376" i="19"/>
  <c r="H1258" i="19"/>
  <c r="B1258" i="19" s="1"/>
  <c r="H1008" i="19"/>
  <c r="B1008" i="19" s="1"/>
  <c r="H161" i="19"/>
  <c r="B161" i="19" s="1"/>
  <c r="H3692" i="19"/>
  <c r="B3692" i="19" s="1"/>
  <c r="H2266" i="19"/>
  <c r="B2266" i="19" s="1"/>
  <c r="H2322" i="19"/>
  <c r="B2322" i="19" s="1"/>
  <c r="H4828" i="19"/>
  <c r="H412" i="19"/>
  <c r="B412" i="19" s="1"/>
  <c r="H1329" i="19"/>
  <c r="P1329" i="19" s="1"/>
  <c r="H2448" i="19"/>
  <c r="B2448" i="19" s="1"/>
  <c r="H1699" i="19"/>
  <c r="B1699" i="19" s="1"/>
  <c r="H2918" i="19"/>
  <c r="H3736" i="19"/>
  <c r="B3736" i="19" s="1"/>
  <c r="H178" i="19"/>
  <c r="B178" i="19" s="1"/>
  <c r="H1722" i="19"/>
  <c r="B1722" i="19" s="1"/>
  <c r="H3239" i="19"/>
  <c r="B3239" i="19" s="1"/>
  <c r="H1889" i="19"/>
  <c r="B1889" i="19" s="1"/>
  <c r="H1311" i="19"/>
  <c r="B1311" i="19" s="1"/>
  <c r="H4952" i="19"/>
  <c r="B4952" i="19" s="1"/>
  <c r="H692" i="19"/>
  <c r="B692" i="19" s="1"/>
  <c r="H4323" i="19"/>
  <c r="B4323" i="19" s="1"/>
  <c r="H3329" i="19"/>
  <c r="B3329" i="19" s="1"/>
  <c r="H3474" i="19"/>
  <c r="B3474" i="19" s="1"/>
  <c r="H1919" i="19"/>
  <c r="B1919" i="19" s="1"/>
  <c r="H2036" i="19"/>
  <c r="B2036" i="19" s="1"/>
  <c r="H2578" i="19"/>
  <c r="H4101" i="19"/>
  <c r="B4101" i="19" s="1"/>
  <c r="H4686" i="19"/>
  <c r="B4686" i="19" s="1"/>
  <c r="H2921" i="19"/>
  <c r="B2921" i="19" s="1"/>
  <c r="H1485" i="19"/>
  <c r="H142" i="19"/>
  <c r="B142" i="19" s="1"/>
  <c r="H1672" i="19"/>
  <c r="H2707" i="19"/>
  <c r="B2707" i="19" s="1"/>
  <c r="H1042" i="19"/>
  <c r="B1042" i="19" s="1"/>
  <c r="H3197" i="19"/>
  <c r="B3197" i="19" s="1"/>
  <c r="H3112" i="19"/>
  <c r="H2251" i="19"/>
  <c r="B2251" i="19" s="1"/>
  <c r="H1484" i="19"/>
  <c r="H2971" i="19"/>
  <c r="H4475" i="19"/>
  <c r="P4475" i="19" s="1"/>
  <c r="H2950" i="19"/>
  <c r="H1271" i="19"/>
  <c r="B1271" i="19" s="1"/>
  <c r="H2294" i="19"/>
  <c r="H2877" i="19"/>
  <c r="B2877" i="19" s="1"/>
  <c r="H3952" i="19"/>
  <c r="B3952" i="19" s="1"/>
  <c r="H1214" i="19"/>
  <c r="H3147" i="19"/>
  <c r="B3147" i="19" s="1"/>
  <c r="H2516" i="19"/>
  <c r="B2516" i="19" s="1"/>
  <c r="H477" i="19"/>
  <c r="B477" i="19" s="1"/>
  <c r="H4597" i="19"/>
  <c r="B4597" i="19" s="1"/>
  <c r="H612" i="19"/>
  <c r="H1833" i="19"/>
  <c r="B1833" i="19" s="1"/>
  <c r="H789" i="19"/>
  <c r="B789" i="19" s="1"/>
  <c r="H2812" i="19"/>
  <c r="B2812" i="19" s="1"/>
  <c r="H4866" i="19"/>
  <c r="B4866" i="19" s="1"/>
  <c r="H4618" i="19"/>
  <c r="H1091" i="19"/>
  <c r="B1091" i="19" s="1"/>
  <c r="H3040" i="19"/>
  <c r="H1269" i="19"/>
  <c r="H3292" i="19"/>
  <c r="B3292" i="19" s="1"/>
  <c r="H267" i="19"/>
  <c r="H1610" i="19"/>
  <c r="B1610" i="19" s="1"/>
  <c r="H2318" i="19"/>
  <c r="B2318" i="19" s="1"/>
  <c r="H3153" i="19"/>
  <c r="H2174" i="19"/>
  <c r="B2174" i="19" s="1"/>
  <c r="H1625" i="19"/>
  <c r="B1625" i="19" s="1"/>
  <c r="H1746" i="19"/>
  <c r="B1746" i="19" s="1"/>
  <c r="H3262" i="19"/>
  <c r="B3262" i="19" s="1"/>
  <c r="H852" i="19"/>
  <c r="B852" i="19" s="1"/>
  <c r="H987" i="19"/>
  <c r="B987" i="19" s="1"/>
  <c r="H36" i="19"/>
  <c r="B36" i="19" s="1"/>
  <c r="H1213" i="19"/>
  <c r="B1213" i="19" s="1"/>
  <c r="H125" i="19"/>
  <c r="B125" i="19" s="1"/>
  <c r="H3921" i="19"/>
  <c r="H2156" i="19"/>
  <c r="B2156" i="19" s="1"/>
  <c r="H105" i="19"/>
  <c r="H4447" i="19"/>
  <c r="B4447" i="19" s="1"/>
  <c r="H815" i="19"/>
  <c r="B815" i="19" s="1"/>
  <c r="H1841" i="19"/>
  <c r="H1946" i="19"/>
  <c r="H3427" i="19"/>
  <c r="B3427" i="19" s="1"/>
  <c r="H4435" i="19"/>
  <c r="B4435" i="19" s="1"/>
  <c r="H1054" i="19"/>
  <c r="B1054" i="19" s="1"/>
  <c r="H146" i="19"/>
  <c r="B146" i="19" s="1"/>
  <c r="H1633" i="19"/>
  <c r="B1633" i="19" s="1"/>
  <c r="H2679" i="19"/>
  <c r="B2679" i="19" s="1"/>
  <c r="H1542" i="19"/>
  <c r="B1542" i="19" s="1"/>
  <c r="H1296" i="19"/>
  <c r="B1296" i="19" s="1"/>
  <c r="H3911" i="19"/>
  <c r="B3911" i="19" s="1"/>
  <c r="H149" i="19"/>
  <c r="B149" i="19" s="1"/>
  <c r="H4381" i="19"/>
  <c r="B4381" i="19" s="1"/>
  <c r="H4712" i="19"/>
  <c r="H4858" i="19"/>
  <c r="B4858" i="19" s="1"/>
  <c r="H2919" i="19"/>
  <c r="B2919" i="19" s="1"/>
  <c r="H590" i="19"/>
  <c r="B590" i="19" s="1"/>
  <c r="H1646" i="19"/>
  <c r="B1646" i="19" s="1"/>
  <c r="H4888" i="19"/>
  <c r="B4888" i="19" s="1"/>
  <c r="H3838" i="19"/>
  <c r="B3838" i="19" s="1"/>
  <c r="H2709" i="19"/>
  <c r="B2709" i="19" s="1"/>
  <c r="H393" i="19"/>
  <c r="B393" i="19" s="1"/>
  <c r="H4912" i="19"/>
  <c r="B4912" i="19" s="1"/>
  <c r="H3982" i="19"/>
  <c r="B3982" i="19" s="1"/>
  <c r="H4261" i="19"/>
  <c r="B4261" i="19" s="1"/>
  <c r="H2528" i="19"/>
  <c r="H31" i="19"/>
  <c r="B31" i="19" s="1"/>
  <c r="H3937" i="19"/>
  <c r="B3937" i="19" s="1"/>
  <c r="H4590" i="19"/>
  <c r="H4796" i="19"/>
  <c r="B4796" i="19" s="1"/>
  <c r="H365" i="19"/>
  <c r="B365" i="19" s="1"/>
  <c r="H4745" i="19"/>
  <c r="H1419" i="19"/>
  <c r="H3571" i="19"/>
  <c r="B3571" i="19" s="1"/>
  <c r="H2601" i="19"/>
  <c r="B2601" i="19" s="1"/>
  <c r="H2722" i="19"/>
  <c r="H2614" i="19"/>
  <c r="B2614" i="19" s="1"/>
  <c r="H3981" i="19"/>
  <c r="H5056" i="19"/>
  <c r="B5056" i="19" s="1"/>
  <c r="H290" i="19"/>
  <c r="B290" i="19" s="1"/>
  <c r="H2761" i="19"/>
  <c r="B2761" i="19" s="1"/>
  <c r="H926" i="19"/>
  <c r="B926" i="19" s="1"/>
  <c r="H4800" i="19"/>
  <c r="B4800" i="19" s="1"/>
  <c r="H3616" i="19"/>
  <c r="H3886" i="19"/>
  <c r="B3886" i="19" s="1"/>
  <c r="H3076" i="19"/>
  <c r="B3076" i="19" s="1"/>
  <c r="H2483" i="19"/>
  <c r="B2483" i="19" s="1"/>
  <c r="H4366" i="19"/>
  <c r="B4366" i="19" s="1"/>
  <c r="H1849" i="19"/>
  <c r="B1849" i="19" s="1"/>
  <c r="H3204" i="19"/>
  <c r="B3204" i="19" s="1"/>
  <c r="H1616" i="19"/>
  <c r="H1491" i="19"/>
  <c r="B1491" i="19" s="1"/>
  <c r="H2945" i="19"/>
  <c r="B2945" i="19" s="1"/>
  <c r="H4490" i="19"/>
  <c r="B4490" i="19" s="1"/>
  <c r="H2909" i="19"/>
  <c r="B2909" i="19" s="1"/>
  <c r="H3073" i="19"/>
  <c r="B3073" i="19" s="1"/>
  <c r="H2105" i="19"/>
  <c r="B2105" i="19" s="1"/>
  <c r="H1987" i="19"/>
  <c r="B1987" i="19" s="1"/>
  <c r="H2856" i="19"/>
  <c r="B2856" i="19" s="1"/>
  <c r="H4467" i="19"/>
  <c r="H2180" i="19"/>
  <c r="B2180" i="19" s="1"/>
  <c r="H4764" i="19"/>
  <c r="B4764" i="19" s="1"/>
  <c r="H4482" i="19"/>
  <c r="H2312" i="19"/>
  <c r="B2312" i="19" s="1"/>
  <c r="H2031" i="19"/>
  <c r="B2031" i="19" s="1"/>
  <c r="H772" i="19"/>
  <c r="B772" i="19" s="1"/>
  <c r="H1939" i="19"/>
  <c r="B1939" i="19" s="1"/>
  <c r="H1977" i="19"/>
  <c r="B1977" i="19" s="1"/>
  <c r="H2757" i="19"/>
  <c r="B2757" i="19" s="1"/>
  <c r="H2604" i="19"/>
  <c r="H1056" i="19"/>
  <c r="B1056" i="19" s="1"/>
  <c r="H2785" i="19"/>
  <c r="B2785" i="19" s="1"/>
  <c r="H3415" i="19"/>
  <c r="H4724" i="19"/>
  <c r="B4724" i="19" s="1"/>
  <c r="H363" i="19"/>
  <c r="H4963" i="19"/>
  <c r="B4963" i="19" s="1"/>
  <c r="H1953" i="19"/>
  <c r="B1953" i="19" s="1"/>
  <c r="H4316" i="19"/>
  <c r="B4316" i="19" s="1"/>
  <c r="H3069" i="19"/>
  <c r="B3069" i="19" s="1"/>
  <c r="H2216" i="19"/>
  <c r="B2216" i="19" s="1"/>
  <c r="H3606" i="19"/>
  <c r="B3606" i="19" s="1"/>
  <c r="H1759" i="19"/>
  <c r="B1759" i="19" s="1"/>
  <c r="H1279" i="19"/>
  <c r="B1279" i="19" s="1"/>
  <c r="H3477" i="19"/>
  <c r="B3477" i="19" s="1"/>
  <c r="H4477" i="19"/>
  <c r="B4477" i="19" s="1"/>
  <c r="H3757" i="19"/>
  <c r="B3757" i="19" s="1"/>
  <c r="H2562" i="19"/>
  <c r="B2562" i="19" s="1"/>
  <c r="H2110" i="19"/>
  <c r="H208" i="19"/>
  <c r="B208" i="19" s="1"/>
  <c r="H2716" i="19"/>
  <c r="H1569" i="19"/>
  <c r="B1569" i="19" s="1"/>
  <c r="H334" i="19"/>
  <c r="B334" i="19" s="1"/>
  <c r="H1299" i="19"/>
  <c r="B1299" i="19" s="1"/>
  <c r="H2451" i="19"/>
  <c r="B2451" i="19" s="1"/>
  <c r="H781" i="19"/>
  <c r="B781" i="19" s="1"/>
  <c r="H2208" i="19"/>
  <c r="B2208" i="19" s="1"/>
  <c r="H3763" i="19"/>
  <c r="B3763" i="19" s="1"/>
  <c r="H2700" i="19"/>
  <c r="H1087" i="19"/>
  <c r="H2078" i="19"/>
  <c r="B2078" i="19" s="1"/>
  <c r="H221" i="19"/>
  <c r="B221" i="19" s="1"/>
  <c r="H4537" i="19"/>
  <c r="B4537" i="19" s="1"/>
  <c r="H4063" i="19"/>
  <c r="B4063" i="19" s="1"/>
  <c r="H3328" i="19"/>
  <c r="B3328" i="19" s="1"/>
  <c r="H1909" i="19"/>
  <c r="B1909" i="19" s="1"/>
  <c r="H175" i="19"/>
  <c r="H3039" i="19"/>
  <c r="B3039" i="19" s="1"/>
  <c r="H383" i="19"/>
  <c r="B383" i="19" s="1"/>
  <c r="H2876" i="19"/>
  <c r="B2876" i="19" s="1"/>
  <c r="H2077" i="19"/>
  <c r="B2077" i="19" s="1"/>
  <c r="H1649" i="19"/>
  <c r="B1649" i="19" s="1"/>
  <c r="H3278" i="19"/>
  <c r="B3278" i="19" s="1"/>
  <c r="H4918" i="19"/>
  <c r="B4918" i="19" s="1"/>
  <c r="H427" i="19"/>
  <c r="B427" i="19" s="1"/>
  <c r="H5062" i="19"/>
  <c r="B5062" i="19" s="1"/>
  <c r="H1086" i="19"/>
  <c r="H1138" i="19"/>
  <c r="B1138" i="19" s="1"/>
  <c r="H4426" i="19"/>
  <c r="B4426" i="19" s="1"/>
  <c r="H1546" i="19"/>
  <c r="B1546" i="19" s="1"/>
  <c r="H2959" i="19"/>
  <c r="B2959" i="19" s="1"/>
  <c r="H2933" i="19"/>
  <c r="B2933" i="19" s="1"/>
  <c r="H4740" i="19"/>
  <c r="B4740" i="19" s="1"/>
  <c r="H62" i="19"/>
  <c r="B62" i="19" s="1"/>
  <c r="H4728" i="19"/>
  <c r="B4728" i="19" s="1"/>
  <c r="H2599" i="19"/>
  <c r="B2599" i="19" s="1"/>
  <c r="H2201" i="19"/>
  <c r="H2835" i="19"/>
  <c r="B2835" i="19" s="1"/>
  <c r="H4601" i="19"/>
  <c r="B4601" i="19" s="1"/>
  <c r="H2367" i="19"/>
  <c r="H1859" i="19"/>
  <c r="B1859" i="19" s="1"/>
  <c r="H2037" i="19"/>
  <c r="B2037" i="19" s="1"/>
  <c r="H748" i="19"/>
  <c r="B748" i="19" s="1"/>
  <c r="H659" i="19"/>
  <c r="H2983" i="19"/>
  <c r="B2983" i="19" s="1"/>
  <c r="H127" i="19"/>
  <c r="B127" i="19" s="1"/>
  <c r="H2433" i="19"/>
  <c r="B2433" i="19" s="1"/>
  <c r="H162" i="19"/>
  <c r="B162" i="19" s="1"/>
  <c r="H767" i="19"/>
  <c r="B767" i="19" s="1"/>
  <c r="H95" i="19"/>
  <c r="B95" i="19" s="1"/>
  <c r="H1873" i="19"/>
  <c r="B1873" i="19" s="1"/>
  <c r="H585" i="19"/>
  <c r="B585" i="19" s="1"/>
  <c r="H1236" i="19"/>
  <c r="B1236" i="19" s="1"/>
  <c r="H1261" i="19"/>
  <c r="B1261" i="19" s="1"/>
  <c r="H3224" i="19"/>
  <c r="B3224" i="19" s="1"/>
  <c r="H1792" i="19"/>
  <c r="H2222" i="19"/>
  <c r="H1220" i="19"/>
  <c r="B1220" i="19" s="1"/>
  <c r="H1624" i="19"/>
  <c r="B1624" i="19" s="1"/>
  <c r="H4600" i="19"/>
  <c r="B4600" i="19" s="1"/>
  <c r="H2211" i="19"/>
  <c r="B2211" i="19" s="1"/>
  <c r="H2283" i="19"/>
  <c r="B2283" i="19" s="1"/>
  <c r="H60" i="19"/>
  <c r="B60" i="19" s="1"/>
  <c r="H3743" i="19"/>
  <c r="B3743" i="19" s="1"/>
  <c r="H3471" i="19"/>
  <c r="B3471" i="19" s="1"/>
  <c r="H3319" i="19"/>
  <c r="B3319" i="19" s="1"/>
  <c r="H281" i="19"/>
  <c r="H5016" i="19"/>
  <c r="H999" i="19"/>
  <c r="B999" i="19" s="1"/>
  <c r="H1107" i="19"/>
  <c r="B1107" i="19" s="1"/>
  <c r="H1413" i="19"/>
  <c r="H3165" i="19"/>
  <c r="B3165" i="19" s="1"/>
  <c r="H1104" i="19"/>
  <c r="B1104" i="19" s="1"/>
  <c r="H2697" i="19"/>
  <c r="B2697" i="19" s="1"/>
  <c r="H1529" i="19"/>
  <c r="B1529" i="19" s="1"/>
  <c r="H5022" i="19"/>
  <c r="B5022" i="19" s="1"/>
  <c r="H1050" i="19"/>
  <c r="H4916" i="19"/>
  <c r="B4916" i="19" s="1"/>
  <c r="H3010" i="19"/>
  <c r="B3010" i="19" s="1"/>
  <c r="H3574" i="19"/>
  <c r="B3574" i="19" s="1"/>
  <c r="H2558" i="19"/>
  <c r="B2558" i="19" s="1"/>
  <c r="H1788" i="19"/>
  <c r="P1788" i="19" s="1"/>
  <c r="H3072" i="19"/>
  <c r="B3072" i="19" s="1"/>
  <c r="H3341" i="19"/>
  <c r="B3341" i="19" s="1"/>
  <c r="H667" i="19"/>
  <c r="B667" i="19" s="1"/>
  <c r="H410" i="19"/>
  <c r="B410" i="19" s="1"/>
  <c r="H2958" i="19"/>
  <c r="H3656" i="19"/>
  <c r="B3656" i="19" s="1"/>
  <c r="H141" i="19"/>
  <c r="B141" i="19" s="1"/>
  <c r="H3797" i="19"/>
  <c r="B3797" i="19" s="1"/>
  <c r="H3896" i="19"/>
  <c r="B3896" i="19" s="1"/>
  <c r="H2706" i="19"/>
  <c r="B2706" i="19" s="1"/>
  <c r="H1003" i="19"/>
  <c r="B1003" i="19" s="1"/>
  <c r="H258" i="19"/>
  <c r="B258" i="19" s="1"/>
  <c r="H884" i="19"/>
  <c r="B884" i="19" s="1"/>
  <c r="H4536" i="19"/>
  <c r="B4536" i="19" s="1"/>
  <c r="H4814" i="19"/>
  <c r="B4814" i="19" s="1"/>
  <c r="H4142" i="19"/>
  <c r="H2300" i="19"/>
  <c r="B2300" i="19" s="1"/>
  <c r="H3772" i="19"/>
  <c r="B3772" i="19" s="1"/>
  <c r="H347" i="19"/>
  <c r="B347" i="19" s="1"/>
  <c r="H1815" i="19"/>
  <c r="B1815" i="19" s="1"/>
  <c r="H3568" i="19"/>
  <c r="B3568" i="19" s="1"/>
  <c r="H1415" i="19"/>
  <c r="B1415" i="19" s="1"/>
  <c r="H4155" i="19"/>
  <c r="B4155" i="19" s="1"/>
  <c r="H2589" i="19"/>
  <c r="P2589" i="19" s="1"/>
  <c r="H2976" i="19"/>
  <c r="H241" i="19"/>
  <c r="B241" i="19" s="1"/>
  <c r="H3205" i="19"/>
  <c r="B3205" i="19" s="1"/>
  <c r="H4476" i="19"/>
  <c r="H3032" i="19"/>
  <c r="H1960" i="19"/>
  <c r="H2772" i="19"/>
  <c r="B2772" i="19" s="1"/>
  <c r="H3452" i="19"/>
  <c r="B3452" i="19" s="1"/>
  <c r="H1765" i="19"/>
  <c r="B1765" i="19" s="1"/>
  <c r="H530" i="19"/>
  <c r="B530" i="19" s="1"/>
  <c r="H3747" i="19"/>
  <c r="B3747" i="19" s="1"/>
  <c r="H4864" i="19"/>
  <c r="B4864" i="19" s="1"/>
  <c r="H2548" i="19"/>
  <c r="H2549" i="19"/>
  <c r="H2080" i="19"/>
  <c r="H2260" i="19"/>
  <c r="B2260" i="19" s="1"/>
  <c r="H4368" i="19"/>
  <c r="B4368" i="19" s="1"/>
  <c r="H2634" i="19"/>
  <c r="H2903" i="19"/>
  <c r="B2903" i="19" s="1"/>
  <c r="H797" i="19"/>
  <c r="B797" i="19" s="1"/>
  <c r="H2742" i="19"/>
  <c r="B2742" i="19" s="1"/>
  <c r="H3216" i="19"/>
  <c r="B3216" i="19" s="1"/>
  <c r="H248" i="19"/>
  <c r="B248" i="19" s="1"/>
  <c r="H4149" i="19"/>
  <c r="B4149" i="19" s="1"/>
  <c r="H1369" i="19"/>
  <c r="B1369" i="19" s="1"/>
  <c r="H3774" i="19"/>
  <c r="B3774" i="19" s="1"/>
  <c r="H4998" i="19"/>
  <c r="B4998" i="19" s="1"/>
  <c r="H4999" i="19"/>
  <c r="B4999" i="19" s="1"/>
  <c r="H2943" i="19"/>
  <c r="B2943" i="19" s="1"/>
  <c r="H2525" i="19"/>
  <c r="B2525" i="19" s="1"/>
  <c r="H1662" i="19"/>
  <c r="B1662" i="19" s="1"/>
  <c r="H2286" i="19"/>
  <c r="B2286" i="19" s="1"/>
  <c r="H1240" i="19"/>
  <c r="B1240" i="19" s="1"/>
  <c r="H2676" i="19"/>
  <c r="H454" i="19"/>
  <c r="B454" i="19" s="1"/>
  <c r="H1479" i="19"/>
  <c r="B1479" i="19" s="1"/>
  <c r="H4251" i="19"/>
  <c r="B4251" i="19" s="1"/>
  <c r="H918" i="19"/>
  <c r="H3883" i="19"/>
  <c r="B3883" i="19" s="1"/>
  <c r="H769" i="19"/>
  <c r="H1379" i="19"/>
  <c r="H4091" i="19"/>
  <c r="B4091" i="19" s="1"/>
  <c r="H954" i="19"/>
  <c r="B954" i="19" s="1"/>
  <c r="H1526" i="19"/>
  <c r="B1526" i="19" s="1"/>
  <c r="H734" i="19"/>
  <c r="H2042" i="19"/>
  <c r="B2042" i="19" s="1"/>
  <c r="H925" i="19"/>
  <c r="B925" i="19" s="1"/>
  <c r="H4231" i="19"/>
  <c r="H3423" i="19"/>
  <c r="B3423" i="19" s="1"/>
  <c r="H1774" i="19"/>
  <c r="B1774" i="19" s="1"/>
  <c r="H1001" i="19"/>
  <c r="B1001" i="19" s="1"/>
  <c r="H907" i="19"/>
  <c r="H521" i="19"/>
  <c r="B521" i="19" s="1"/>
  <c r="H3392" i="19"/>
  <c r="B3392" i="19" s="1"/>
  <c r="H1705" i="19"/>
  <c r="B1705" i="19" s="1"/>
  <c r="H1443" i="19"/>
  <c r="H4883" i="19"/>
  <c r="B4883" i="19" s="1"/>
  <c r="H2845" i="19"/>
  <c r="B2845" i="19" s="1"/>
  <c r="H1561" i="19"/>
  <c r="H729" i="19"/>
  <c r="B729" i="19" s="1"/>
  <c r="H627" i="19"/>
  <c r="B627" i="19" s="1"/>
  <c r="H2082" i="19"/>
  <c r="B2082" i="19" s="1"/>
  <c r="H3810" i="19"/>
  <c r="B3810" i="19" s="1"/>
  <c r="H4842" i="19"/>
  <c r="B4842" i="19" s="1"/>
  <c r="H1810" i="19"/>
  <c r="B1810" i="19" s="1"/>
  <c r="H344" i="19"/>
  <c r="H1532" i="19"/>
  <c r="B1532" i="19" s="1"/>
  <c r="H351" i="19"/>
  <c r="H3362" i="19"/>
  <c r="H4007" i="19"/>
  <c r="B4007" i="19" s="1"/>
  <c r="H1092" i="19"/>
  <c r="H1543" i="19"/>
  <c r="B1543" i="19" s="1"/>
  <c r="H1847" i="19"/>
  <c r="B1847" i="19" s="1"/>
  <c r="H934" i="19"/>
  <c r="B934" i="19" s="1"/>
  <c r="H33" i="19"/>
  <c r="B33" i="19" s="1"/>
  <c r="H328" i="19"/>
  <c r="H778" i="19"/>
  <c r="B778" i="19" s="1"/>
  <c r="H3503" i="19"/>
  <c r="B3503" i="19" s="1"/>
  <c r="H332" i="19"/>
  <c r="H3484" i="19"/>
  <c r="B3484" i="19" s="1"/>
  <c r="H4941" i="19"/>
  <c r="B4941" i="19" s="1"/>
  <c r="H4294" i="19"/>
  <c r="B4294" i="19" s="1"/>
  <c r="H4348" i="19"/>
  <c r="B4348" i="19" s="1"/>
  <c r="H1461" i="19"/>
  <c r="H4461" i="19"/>
  <c r="B4461" i="19" s="1"/>
  <c r="H2530" i="19"/>
  <c r="H2460" i="19"/>
  <c r="H2633" i="19"/>
  <c r="B2633" i="19" s="1"/>
  <c r="H903" i="19"/>
  <c r="H597" i="19"/>
  <c r="H1559" i="19"/>
  <c r="B1559" i="19" s="1"/>
  <c r="H1278" i="19"/>
  <c r="B1278" i="19" s="1"/>
  <c r="H2975" i="19"/>
  <c r="B2975" i="19" s="1"/>
  <c r="H1866" i="19"/>
  <c r="B1866" i="19" s="1"/>
  <c r="H3966" i="19"/>
  <c r="B3966" i="19" s="1"/>
  <c r="H2929" i="19"/>
  <c r="B2929" i="19" s="1"/>
  <c r="H4988" i="19"/>
  <c r="B4988" i="19" s="1"/>
  <c r="H1193" i="19"/>
  <c r="B1193" i="19" s="1"/>
  <c r="H3740" i="19"/>
  <c r="B3740" i="19" s="1"/>
  <c r="H2220" i="19"/>
  <c r="H3315" i="19"/>
  <c r="B3315" i="19" s="1"/>
  <c r="H5055" i="19"/>
  <c r="B5055" i="19" s="1"/>
  <c r="H2126" i="19"/>
  <c r="B2126" i="19" s="1"/>
  <c r="H4224" i="19"/>
  <c r="H3662" i="19"/>
  <c r="B3662" i="19" s="1"/>
  <c r="H3584" i="19"/>
  <c r="B3584" i="19" s="1"/>
  <c r="H1051" i="19"/>
  <c r="B1051" i="19" s="1"/>
  <c r="H2108" i="19"/>
  <c r="H2464" i="19"/>
  <c r="B2464" i="19" s="1"/>
  <c r="H2443" i="19"/>
  <c r="H354" i="19"/>
  <c r="B354" i="19" s="1"/>
  <c r="H1823" i="19"/>
  <c r="B1823" i="19" s="1"/>
  <c r="H1911" i="19"/>
  <c r="B1911" i="19" s="1"/>
  <c r="H2203" i="19"/>
  <c r="H5000" i="19"/>
  <c r="H2636" i="19"/>
  <c r="B2636" i="19" s="1"/>
  <c r="H1382" i="19"/>
  <c r="H4074" i="19"/>
  <c r="B4074" i="19" s="1"/>
  <c r="H1094" i="19"/>
  <c r="H4354" i="19"/>
  <c r="B4354" i="19" s="1"/>
  <c r="H386" i="19"/>
  <c r="B386" i="19" s="1"/>
  <c r="H3912" i="19"/>
  <c r="H201" i="19"/>
  <c r="H4416" i="19"/>
  <c r="B4416" i="19" s="1"/>
  <c r="H2912" i="19"/>
  <c r="B2912" i="19" s="1"/>
  <c r="H2658" i="19"/>
  <c r="B2658" i="19" s="1"/>
  <c r="H3647" i="19"/>
  <c r="B3647" i="19" s="1"/>
  <c r="H3036" i="19"/>
  <c r="H5069" i="19"/>
  <c r="B5069" i="19" s="1"/>
  <c r="H1341" i="19"/>
  <c r="H1877" i="19"/>
  <c r="B1877" i="19" s="1"/>
  <c r="H2932" i="19"/>
  <c r="B2932" i="19" s="1"/>
  <c r="H1234" i="19"/>
  <c r="B1234" i="19" s="1"/>
  <c r="H4466" i="19"/>
  <c r="B4466" i="19" s="1"/>
  <c r="H633" i="19"/>
  <c r="B633" i="19" s="1"/>
  <c r="H665" i="19"/>
  <c r="B665" i="19" s="1"/>
  <c r="H3279" i="19"/>
  <c r="B3279" i="19" s="1"/>
  <c r="H1305" i="19"/>
  <c r="B1305" i="19" s="1"/>
  <c r="H4456" i="19"/>
  <c r="B4456" i="19" s="1"/>
  <c r="H2244" i="19"/>
  <c r="B2244" i="19" s="1"/>
  <c r="H4045" i="19"/>
  <c r="H4619" i="19"/>
  <c r="B4619" i="19" s="1"/>
  <c r="H3339" i="19"/>
  <c r="B3339" i="19" s="1"/>
  <c r="H3322" i="19"/>
  <c r="B3322" i="19" s="1"/>
  <c r="H2508" i="19"/>
  <c r="B2508" i="19" s="1"/>
  <c r="H2824" i="19"/>
  <c r="H4295" i="19"/>
  <c r="B4295" i="19" s="1"/>
  <c r="H4450" i="19"/>
  <c r="H1298" i="19"/>
  <c r="B1298" i="19" s="1"/>
  <c r="H4576" i="19"/>
  <c r="H508" i="19"/>
  <c r="B508" i="19" s="1"/>
  <c r="H1066" i="19"/>
  <c r="B1066" i="19" s="1"/>
  <c r="H2427" i="19"/>
  <c r="B2427" i="19" s="1"/>
  <c r="H2610" i="19"/>
  <c r="B2610" i="19" s="1"/>
  <c r="H1621" i="19"/>
  <c r="B1621" i="19" s="1"/>
  <c r="H3639" i="19"/>
  <c r="B3639" i="19" s="1"/>
  <c r="H3540" i="19"/>
  <c r="B3540" i="19" s="1"/>
  <c r="H200" i="19"/>
  <c r="B200" i="19" s="1"/>
  <c r="H309" i="19"/>
  <c r="B309" i="19" s="1"/>
  <c r="H4729" i="19"/>
  <c r="B4729" i="19" s="1"/>
  <c r="H1434" i="19"/>
  <c r="B1434" i="19" s="1"/>
  <c r="H2194" i="19"/>
  <c r="B2194" i="19" s="1"/>
  <c r="H2372" i="19"/>
  <c r="H4325" i="19"/>
  <c r="B4325" i="19" s="1"/>
  <c r="H1230" i="19"/>
  <c r="H3095" i="19"/>
  <c r="H4262" i="19"/>
  <c r="B4262" i="19" s="1"/>
  <c r="H4437" i="19"/>
  <c r="B4437" i="19" s="1"/>
  <c r="H2491" i="19"/>
  <c r="B2491" i="19" s="1"/>
  <c r="H2825" i="19"/>
  <c r="B2825" i="19" s="1"/>
  <c r="H4278" i="19"/>
  <c r="B4278" i="19" s="1"/>
  <c r="H1892" i="19"/>
  <c r="B1892" i="19" s="1"/>
  <c r="H1163" i="19"/>
  <c r="H866" i="19"/>
  <c r="B866" i="19" s="1"/>
  <c r="H949" i="19"/>
  <c r="B949" i="19" s="1"/>
  <c r="H569" i="19"/>
  <c r="B569" i="19" s="1"/>
  <c r="H350" i="19"/>
  <c r="B350" i="19" s="1"/>
  <c r="H3064" i="19"/>
  <c r="B3064" i="19" s="1"/>
  <c r="H380" i="19"/>
  <c r="B380" i="19" s="1"/>
  <c r="H968" i="19"/>
  <c r="B968" i="19" s="1"/>
  <c r="H1065" i="19"/>
  <c r="B1065" i="19" s="1"/>
  <c r="H1444" i="19"/>
  <c r="B1444" i="19" s="1"/>
  <c r="H4639" i="19"/>
  <c r="H1502" i="19"/>
  <c r="B1502" i="19" s="1"/>
  <c r="H2574" i="19"/>
  <c r="B2574" i="19" s="1"/>
  <c r="H1622" i="19"/>
  <c r="B1622" i="19" s="1"/>
  <c r="H4876" i="19"/>
  <c r="B4876" i="19" s="1"/>
  <c r="H2021" i="19"/>
  <c r="B2021" i="19" s="1"/>
  <c r="H4004" i="19"/>
  <c r="B4004" i="19" s="1"/>
  <c r="H984" i="19"/>
  <c r="B984" i="19" s="1"/>
  <c r="H900" i="19"/>
  <c r="B900" i="19" s="1"/>
  <c r="H1692" i="19"/>
  <c r="B1692" i="19" s="1"/>
  <c r="H589" i="19"/>
  <c r="B589" i="19" s="1"/>
  <c r="H4064" i="19"/>
  <c r="B4064" i="19" s="1"/>
  <c r="H4208" i="19"/>
  <c r="B4208" i="19" s="1"/>
  <c r="H873" i="19"/>
  <c r="B873" i="19" s="1"/>
  <c r="H3245" i="19"/>
  <c r="B3245" i="19" s="1"/>
  <c r="H1595" i="19"/>
  <c r="B1595" i="19" s="1"/>
  <c r="H1908" i="19"/>
  <c r="B1908" i="19" s="1"/>
  <c r="H1882" i="19"/>
  <c r="B1882" i="19" s="1"/>
  <c r="H4631" i="19"/>
  <c r="H4992" i="19"/>
  <c r="B4992" i="19" s="1"/>
  <c r="H4885" i="19"/>
  <c r="B4885" i="19" s="1"/>
  <c r="H3166" i="19"/>
  <c r="B3166" i="19" s="1"/>
  <c r="H138" i="19"/>
  <c r="B138" i="19" s="1"/>
  <c r="H3957" i="19"/>
  <c r="B3957" i="19" s="1"/>
  <c r="H4748" i="19"/>
  <c r="B4748" i="19" s="1"/>
  <c r="H2100" i="19"/>
  <c r="B2100" i="19" s="1"/>
  <c r="H4777" i="19"/>
  <c r="B4777" i="19" s="1"/>
  <c r="H923" i="19"/>
  <c r="B923" i="19" s="1"/>
  <c r="H837" i="19"/>
  <c r="B837" i="19" s="1"/>
  <c r="H4874" i="19"/>
  <c r="B4874" i="19" s="1"/>
  <c r="H496" i="19"/>
  <c r="B496" i="19" s="1"/>
  <c r="H786" i="19"/>
  <c r="H4003" i="19"/>
  <c r="H1232" i="19"/>
  <c r="B1232" i="19" s="1"/>
  <c r="H1768" i="19"/>
  <c r="B1768" i="19" s="1"/>
  <c r="H4298" i="19"/>
  <c r="B4298" i="19" s="1"/>
  <c r="H894" i="19"/>
  <c r="B894" i="19" s="1"/>
  <c r="H4229" i="19"/>
  <c r="B4229" i="19" s="1"/>
  <c r="H4061" i="19"/>
  <c r="B4061" i="19" s="1"/>
  <c r="H3332" i="19"/>
  <c r="B3332" i="19" s="1"/>
  <c r="H53" i="19"/>
  <c r="B53" i="19" s="1"/>
  <c r="H3441" i="19"/>
  <c r="B3441" i="19" s="1"/>
  <c r="H3872" i="19"/>
  <c r="B3872" i="19" s="1"/>
  <c r="H2199" i="19"/>
  <c r="B2199" i="19" s="1"/>
  <c r="H1034" i="19"/>
  <c r="H4785" i="19"/>
  <c r="B4785" i="19" s="1"/>
  <c r="H1496" i="19"/>
  <c r="B1496" i="19" s="1"/>
  <c r="H2914" i="19"/>
  <c r="B2914" i="19" s="1"/>
  <c r="H1796" i="19"/>
  <c r="B1796" i="19" s="1"/>
  <c r="H257" i="19"/>
  <c r="B257" i="19" s="1"/>
  <c r="H2393" i="19"/>
  <c r="H4455" i="19"/>
  <c r="B4455" i="19" s="1"/>
  <c r="H997" i="19"/>
  <c r="B997" i="19" s="1"/>
  <c r="H3411" i="19"/>
  <c r="H1623" i="19"/>
  <c r="B1623" i="19" s="1"/>
  <c r="H1770" i="19"/>
  <c r="B1770" i="19" s="1"/>
  <c r="H2925" i="19"/>
  <c r="B2925" i="19" s="1"/>
  <c r="H3666" i="19"/>
  <c r="B3666" i="19" s="1"/>
  <c r="H1895" i="19"/>
  <c r="B1895" i="19" s="1"/>
  <c r="H4037" i="19"/>
  <c r="B4037" i="19" s="1"/>
  <c r="H951" i="19"/>
  <c r="B951" i="19" s="1"/>
  <c r="H1577" i="19"/>
  <c r="B1577" i="19" s="1"/>
  <c r="H2587" i="19"/>
  <c r="B2587" i="19" s="1"/>
  <c r="H3173" i="19"/>
  <c r="B3173" i="19" s="1"/>
  <c r="H2699" i="19"/>
  <c r="B2699" i="19" s="1"/>
  <c r="H1648" i="19"/>
  <c r="B1648" i="19" s="1"/>
  <c r="H3102" i="19"/>
  <c r="B3102" i="19" s="1"/>
  <c r="H2495" i="19"/>
  <c r="B2495" i="19" s="1"/>
  <c r="H3077" i="19"/>
  <c r="B3077" i="19" s="1"/>
  <c r="H170" i="19"/>
  <c r="B170" i="19" s="1"/>
  <c r="H663" i="19"/>
  <c r="B663" i="19" s="1"/>
  <c r="H2088" i="19"/>
  <c r="B2088" i="19" s="1"/>
  <c r="H4462" i="19"/>
  <c r="B4462" i="19" s="1"/>
  <c r="H4513" i="19"/>
  <c r="B4513" i="19" s="1"/>
  <c r="H3556" i="19"/>
  <c r="B3556" i="19" s="1"/>
  <c r="H2165" i="19"/>
  <c r="H2963" i="19"/>
  <c r="B2963" i="19" s="1"/>
  <c r="H4040" i="19"/>
  <c r="B4040" i="19" s="1"/>
  <c r="H1737" i="19"/>
  <c r="H1013" i="19"/>
  <c r="H1571" i="19"/>
  <c r="B1571" i="19" s="1"/>
  <c r="H4976" i="19"/>
  <c r="B4976" i="19" s="1"/>
  <c r="H102" i="19"/>
  <c r="H1660" i="19"/>
  <c r="B1660" i="19" s="1"/>
  <c r="H714" i="19"/>
  <c r="B714" i="19" s="1"/>
  <c r="H1359" i="19"/>
  <c r="B1359" i="19" s="1"/>
  <c r="H492" i="19"/>
  <c r="B492" i="19" s="1"/>
  <c r="H909" i="19"/>
  <c r="H853" i="19"/>
  <c r="B853" i="19" s="1"/>
  <c r="H3835" i="19"/>
  <c r="B3835" i="19" s="1"/>
  <c r="H4770" i="19"/>
  <c r="B4770" i="19" s="1"/>
  <c r="H2313" i="19"/>
  <c r="B2313" i="19" s="1"/>
  <c r="H2004" i="19"/>
  <c r="B2004" i="19" s="1"/>
  <c r="H2953" i="19"/>
  <c r="H2941" i="19"/>
  <c r="B2941" i="19" s="1"/>
  <c r="H656" i="19"/>
  <c r="B656" i="19" s="1"/>
  <c r="H2158" i="19"/>
  <c r="B2158" i="19" s="1"/>
  <c r="H4169" i="19"/>
  <c r="B4169" i="19" s="1"/>
  <c r="H535" i="19"/>
  <c r="B535" i="19" s="1"/>
  <c r="H4350" i="19"/>
  <c r="H42" i="19"/>
  <c r="B42" i="19" s="1"/>
  <c r="H3585" i="19"/>
  <c r="B3585" i="19" s="1"/>
  <c r="H4144" i="19"/>
  <c r="B4144" i="19" s="1"/>
  <c r="H136" i="19"/>
  <c r="H3857" i="19"/>
  <c r="B3857" i="19" s="1"/>
  <c r="H3272" i="19"/>
  <c r="B3272" i="19" s="1"/>
  <c r="H3753" i="19"/>
  <c r="B3753" i="19" s="1"/>
  <c r="H3962" i="19"/>
  <c r="B3962" i="19" s="1"/>
  <c r="H1404" i="19"/>
  <c r="B1404" i="19" s="1"/>
  <c r="H2890" i="19"/>
  <c r="P2890" i="19" s="1"/>
  <c r="H310" i="19"/>
  <c r="B310" i="19" s="1"/>
  <c r="H3393" i="19"/>
  <c r="P3393" i="19" s="1"/>
  <c r="H177" i="19"/>
  <c r="P177" i="19" s="1"/>
  <c r="H4862" i="19"/>
  <c r="B4862" i="19" s="1"/>
  <c r="H2803" i="19"/>
  <c r="H708" i="19"/>
  <c r="B708" i="19" s="1"/>
  <c r="H3489" i="19"/>
  <c r="H1549" i="19"/>
  <c r="B1549" i="19" s="1"/>
  <c r="H3675" i="19"/>
  <c r="B3675" i="19" s="1"/>
  <c r="H4427" i="19"/>
  <c r="B4427" i="19" s="1"/>
  <c r="H540" i="19"/>
  <c r="B540" i="19" s="1"/>
  <c r="H3451" i="19"/>
  <c r="P3451" i="19" s="1"/>
  <c r="H4117" i="19"/>
  <c r="B4117" i="19" s="1"/>
  <c r="H2510" i="19"/>
  <c r="H272" i="19"/>
  <c r="B272" i="19" s="1"/>
  <c r="H4299" i="19"/>
  <c r="B4299" i="19" s="1"/>
  <c r="H5040" i="19"/>
  <c r="B5040" i="19" s="1"/>
  <c r="H3128" i="19"/>
  <c r="B3128" i="19" s="1"/>
  <c r="H626" i="19"/>
  <c r="B626" i="19" s="1"/>
  <c r="H2065" i="19"/>
  <c r="B2065" i="19" s="1"/>
  <c r="H1441" i="19"/>
  <c r="P1441" i="19" s="1"/>
  <c r="H3209" i="19"/>
  <c r="B3209" i="19" s="1"/>
  <c r="H2664" i="19"/>
  <c r="B2664" i="19" s="1"/>
  <c r="H2237" i="19"/>
  <c r="B2237" i="19" s="1"/>
  <c r="H2760" i="19"/>
  <c r="B2760" i="19" s="1"/>
  <c r="H2103" i="19"/>
  <c r="B2103" i="19" s="1"/>
  <c r="H544" i="19"/>
  <c r="H4845" i="19"/>
  <c r="B4845" i="19" s="1"/>
  <c r="H1725" i="19"/>
  <c r="B1725" i="19" s="1"/>
  <c r="H1896" i="19"/>
  <c r="B1896" i="19" s="1"/>
  <c r="H3855" i="19"/>
  <c r="B3855" i="19" s="1"/>
  <c r="H3580" i="19"/>
  <c r="H4870" i="19"/>
  <c r="H834" i="19"/>
  <c r="B834" i="19" s="1"/>
  <c r="H2348" i="19"/>
  <c r="B2348" i="19" s="1"/>
  <c r="H4519" i="19"/>
  <c r="B4519" i="19" s="1"/>
  <c r="H4254" i="19"/>
  <c r="H1327" i="19"/>
  <c r="B1327" i="19" s="1"/>
  <c r="H2570" i="19"/>
  <c r="B2570" i="19" s="1"/>
  <c r="H312" i="19"/>
  <c r="B312" i="19" s="1"/>
  <c r="H3035" i="19"/>
  <c r="H3668" i="19"/>
  <c r="H3888" i="19"/>
  <c r="B3888" i="19" s="1"/>
  <c r="H4021" i="19"/>
  <c r="B4021" i="19" s="1"/>
  <c r="H4695" i="19"/>
  <c r="H2498" i="19"/>
  <c r="B2498" i="19" s="1"/>
  <c r="H3752" i="19"/>
  <c r="H3330" i="19"/>
  <c r="B3330" i="19" s="1"/>
  <c r="H1442" i="19"/>
  <c r="B1442" i="19" s="1"/>
  <c r="H571" i="19"/>
  <c r="B571" i="19" s="1"/>
  <c r="H1701" i="19"/>
  <c r="B1701" i="19" s="1"/>
  <c r="H4701" i="19"/>
  <c r="H2414" i="19"/>
  <c r="B2414" i="19" s="1"/>
  <c r="H3700" i="19"/>
  <c r="B3700" i="19" s="1"/>
  <c r="H3249" i="19"/>
  <c r="B3249" i="19" s="1"/>
  <c r="H2858" i="19"/>
  <c r="B2858" i="19" s="1"/>
  <c r="H215" i="19"/>
  <c r="B215" i="19" s="1"/>
  <c r="H2507" i="19"/>
  <c r="B2507" i="19" s="1"/>
  <c r="H4488" i="19"/>
  <c r="H296" i="19"/>
  <c r="H3296" i="19"/>
  <c r="B3296" i="19" s="1"/>
  <c r="H4929" i="19"/>
  <c r="B4929" i="19" s="1"/>
  <c r="H1852" i="19"/>
  <c r="B1852" i="19" s="1"/>
  <c r="H1082" i="19"/>
  <c r="B1082" i="19" s="1"/>
  <c r="H3222" i="19"/>
  <c r="B3222" i="19" s="1"/>
  <c r="H4995" i="19"/>
  <c r="B4995" i="19" s="1"/>
  <c r="H4308" i="19"/>
  <c r="B4308" i="19" s="1"/>
  <c r="H2232" i="19"/>
  <c r="B2232" i="19" s="1"/>
  <c r="H3567" i="19"/>
  <c r="B3567" i="19" s="1"/>
  <c r="H4421" i="19"/>
  <c r="B4421" i="19" s="1"/>
  <c r="H603" i="19"/>
  <c r="B603" i="19" s="1"/>
  <c r="H577" i="19"/>
  <c r="B577" i="19" s="1"/>
  <c r="H1325" i="19"/>
  <c r="B1325" i="19" s="1"/>
  <c r="H1187" i="19"/>
  <c r="B1187" i="19" s="1"/>
  <c r="H2896" i="19"/>
  <c r="B2896" i="19" s="1"/>
  <c r="H3433" i="19"/>
  <c r="B3433" i="19" s="1"/>
  <c r="H3118" i="19"/>
  <c r="B3118" i="19" s="1"/>
  <c r="H501" i="19"/>
  <c r="B501" i="19" s="1"/>
  <c r="H348" i="19"/>
  <c r="B348" i="19" s="1"/>
  <c r="H3186" i="19"/>
  <c r="B3186" i="19" s="1"/>
  <c r="H1930" i="19"/>
  <c r="B1930" i="19" s="1"/>
  <c r="H2598" i="19"/>
  <c r="B2598" i="19" s="1"/>
  <c r="H4039" i="19"/>
  <c r="B4039" i="19" s="1"/>
  <c r="H3014" i="19"/>
  <c r="B3014" i="19" s="1"/>
  <c r="H2049" i="19"/>
  <c r="H1813" i="19"/>
  <c r="B1813" i="19" s="1"/>
  <c r="H4937" i="19"/>
  <c r="B4937" i="19" s="1"/>
  <c r="H4920" i="19"/>
  <c r="B4920" i="19" s="1"/>
  <c r="H4841" i="19"/>
  <c r="B4841" i="19" s="1"/>
  <c r="H2422" i="19"/>
  <c r="B2422" i="19" s="1"/>
  <c r="H2011" i="19"/>
  <c r="B2011" i="19" s="1"/>
  <c r="H335" i="19"/>
  <c r="B335" i="19" s="1"/>
  <c r="H4285" i="19"/>
  <c r="B4285" i="19" s="1"/>
  <c r="H3697" i="19"/>
  <c r="H2734" i="19"/>
  <c r="B2734" i="19" s="1"/>
  <c r="H2466" i="19"/>
  <c r="B2466" i="19" s="1"/>
  <c r="H720" i="19"/>
  <c r="B720" i="19" s="1"/>
  <c r="H470" i="19"/>
  <c r="B470" i="19" s="1"/>
  <c r="H2288" i="19"/>
  <c r="B2288" i="19" s="1"/>
  <c r="H4358" i="19"/>
  <c r="B4358" i="19" s="1"/>
  <c r="H775" i="19"/>
  <c r="B775" i="19" s="1"/>
  <c r="H847" i="19"/>
  <c r="B847" i="19" s="1"/>
  <c r="H1700" i="19"/>
  <c r="B1700" i="19" s="1"/>
  <c r="H4944" i="19"/>
  <c r="H787" i="19"/>
  <c r="B787" i="19" s="1"/>
  <c r="H3144" i="19"/>
  <c r="B3144" i="19" s="1"/>
  <c r="H4273" i="19"/>
  <c r="H2304" i="19"/>
  <c r="B2304" i="19" s="1"/>
  <c r="H2868" i="19"/>
  <c r="B2868" i="19" s="1"/>
  <c r="H2416" i="19"/>
  <c r="B2416" i="19" s="1"/>
  <c r="H4047" i="19"/>
  <c r="B4047" i="19" s="1"/>
  <c r="H3623" i="19"/>
  <c r="B3623" i="19" s="1"/>
  <c r="H4784" i="19"/>
  <c r="B4784" i="19" s="1"/>
  <c r="H129" i="19"/>
  <c r="H5034" i="19"/>
  <c r="H3690" i="19"/>
  <c r="B3690" i="19" s="1"/>
  <c r="H3231" i="19"/>
  <c r="B3231" i="19" s="1"/>
  <c r="H1134" i="19"/>
  <c r="B1134" i="19" s="1"/>
  <c r="H928" i="19"/>
  <c r="B928" i="19" s="1"/>
  <c r="H316" i="19"/>
  <c r="B316" i="19" s="1"/>
  <c r="H4258" i="19"/>
  <c r="B4258" i="19" s="1"/>
  <c r="H4610" i="19"/>
  <c r="B4610" i="19" s="1"/>
  <c r="H2804" i="19"/>
  <c r="H616" i="19"/>
  <c r="B616" i="19" s="1"/>
  <c r="H191" i="19"/>
  <c r="B191" i="19" s="1"/>
  <c r="H3395" i="19"/>
  <c r="H863" i="19"/>
  <c r="H84" i="19"/>
  <c r="H4383" i="19"/>
  <c r="B4383" i="19" s="1"/>
  <c r="H3550" i="19"/>
  <c r="B3550" i="19" s="1"/>
  <c r="H1808" i="19"/>
  <c r="H3461" i="19"/>
  <c r="B3461" i="19" s="1"/>
  <c r="H3476" i="19"/>
  <c r="B3476" i="19" s="1"/>
  <c r="H4178" i="19"/>
  <c r="B4178" i="19" s="1"/>
  <c r="H3123" i="19"/>
  <c r="B3123" i="19" s="1"/>
  <c r="H4620" i="19"/>
  <c r="H1834" i="19"/>
  <c r="B1834" i="19" s="1"/>
  <c r="H3561" i="19"/>
  <c r="H157" i="19"/>
  <c r="H1556" i="19"/>
  <c r="B1556" i="19" s="1"/>
  <c r="H751" i="19"/>
  <c r="B751" i="19" s="1"/>
  <c r="H1588" i="19"/>
  <c r="B1588" i="19" s="1"/>
  <c r="H3755" i="19"/>
  <c r="B3755" i="19" s="1"/>
  <c r="H4454" i="19"/>
  <c r="B4454" i="19" s="1"/>
  <c r="H4719" i="19"/>
  <c r="H3271" i="19"/>
  <c r="B3271" i="19" s="1"/>
  <c r="H978" i="19"/>
  <c r="B978" i="19" s="1"/>
  <c r="H3870" i="19"/>
  <c r="B3870" i="19" s="1"/>
  <c r="H3375" i="19"/>
  <c r="H4635" i="19"/>
  <c r="B4635" i="19" s="1"/>
  <c r="H2342" i="19"/>
  <c r="B2342" i="19" s="1"/>
  <c r="H2308" i="19"/>
  <c r="B2308" i="19" s="1"/>
  <c r="H916" i="19"/>
  <c r="B916" i="19" s="1"/>
  <c r="H2430" i="19"/>
  <c r="B2430" i="19" s="1"/>
  <c r="H3326" i="19"/>
  <c r="B3326" i="19" s="1"/>
  <c r="H253" i="19"/>
  <c r="B253" i="19" s="1"/>
  <c r="H971" i="19"/>
  <c r="H2396" i="19"/>
  <c r="H2713" i="19"/>
  <c r="H4485" i="19"/>
  <c r="B4485" i="19" s="1"/>
  <c r="H2047" i="19"/>
  <c r="B2047" i="19" s="1"/>
  <c r="H4867" i="19"/>
  <c r="B4867" i="19" s="1"/>
  <c r="H3149" i="19"/>
  <c r="B3149" i="19" s="1"/>
  <c r="H1174" i="19"/>
  <c r="B1174" i="19" s="1"/>
  <c r="H1287" i="19"/>
  <c r="B1287" i="19" s="1"/>
  <c r="H3938" i="19"/>
  <c r="B3938" i="19" s="1"/>
  <c r="H851" i="19"/>
  <c r="B851" i="19" s="1"/>
  <c r="H4343" i="19"/>
  <c r="B4343" i="19" s="1"/>
  <c r="H4896" i="19"/>
  <c r="B4896" i="19" s="1"/>
  <c r="H1952" i="19"/>
  <c r="B1952" i="19" s="1"/>
  <c r="H2884" i="19"/>
  <c r="B2884" i="19" s="1"/>
  <c r="H1447" i="19"/>
  <c r="B1447" i="19" s="1"/>
  <c r="H730" i="19"/>
  <c r="B730" i="19" s="1"/>
  <c r="H3164" i="19"/>
  <c r="H1566" i="19"/>
  <c r="B1566" i="19" s="1"/>
  <c r="H2140" i="19"/>
  <c r="B2140" i="19" s="1"/>
  <c r="H930" i="19"/>
  <c r="B930" i="19" s="1"/>
  <c r="H2068" i="19"/>
  <c r="B2068" i="19" s="1"/>
  <c r="H1993" i="19"/>
  <c r="B1993" i="19" s="1"/>
  <c r="H2130" i="19"/>
  <c r="B2130" i="19" s="1"/>
  <c r="H4837" i="19"/>
  <c r="B4837" i="19" s="1"/>
  <c r="H1168" i="19"/>
  <c r="B1168" i="19" s="1"/>
  <c r="H4319" i="19"/>
  <c r="B4319" i="19" s="1"/>
  <c r="H1309" i="19"/>
  <c r="H3237" i="19"/>
  <c r="B3237" i="19" s="1"/>
  <c r="H3917" i="19"/>
  <c r="B3917" i="19" s="1"/>
  <c r="H2488" i="19"/>
  <c r="H4505" i="19"/>
  <c r="B4505" i="19" s="1"/>
  <c r="H3654" i="19"/>
  <c r="B3654" i="19" s="1"/>
  <c r="H3572" i="19"/>
  <c r="H1424" i="19"/>
  <c r="B1424" i="19" s="1"/>
  <c r="H2231" i="19"/>
  <c r="B2231" i="19" s="1"/>
  <c r="H2878" i="19"/>
  <c r="B2878" i="19" s="1"/>
  <c r="H2666" i="19"/>
  <c r="H1169" i="19"/>
  <c r="B1169" i="19" s="1"/>
  <c r="H4657" i="19"/>
  <c r="B4657" i="19" s="1"/>
  <c r="H4778" i="19"/>
  <c r="P4778" i="19" s="1"/>
  <c r="H3108" i="19"/>
  <c r="B3108" i="19" s="1"/>
  <c r="H1555" i="19"/>
  <c r="H373" i="19"/>
  <c r="B373" i="19" s="1"/>
  <c r="H4902" i="19"/>
  <c r="B4902" i="19" s="1"/>
  <c r="H2122" i="19"/>
  <c r="H4735" i="19"/>
  <c r="B4735" i="19" s="1"/>
  <c r="H1598" i="19"/>
  <c r="B1598" i="19" s="1"/>
  <c r="H304" i="19"/>
  <c r="B304" i="19" s="1"/>
  <c r="H1998" i="19"/>
  <c r="B1998" i="19" s="1"/>
  <c r="H1088" i="19"/>
  <c r="B1088" i="19" s="1"/>
  <c r="H4006" i="19"/>
  <c r="B4006" i="19" s="1"/>
  <c r="H2166" i="19"/>
  <c r="B2166" i="19" s="1"/>
  <c r="H4718" i="19"/>
  <c r="B4718" i="19" s="1"/>
  <c r="H1927" i="19"/>
  <c r="B1927" i="19" s="1"/>
  <c r="H1389" i="19"/>
  <c r="H2429" i="19"/>
  <c r="B2429" i="19" s="1"/>
  <c r="H3505" i="19"/>
  <c r="B3505" i="19" s="1"/>
  <c r="H2691" i="19"/>
  <c r="H3735" i="19"/>
  <c r="H3541" i="19"/>
  <c r="H1708" i="19"/>
  <c r="B1708" i="19" s="1"/>
  <c r="H1594" i="19"/>
  <c r="B1594" i="19" s="1"/>
  <c r="H2644" i="19"/>
  <c r="H503" i="19"/>
  <c r="B503" i="19" s="1"/>
  <c r="H446" i="19"/>
  <c r="P446" i="19" s="1"/>
  <c r="H2675" i="19"/>
  <c r="B2675" i="19" s="1"/>
  <c r="H481" i="19"/>
  <c r="H1856" i="19"/>
  <c r="B1856" i="19" s="1"/>
  <c r="H2016" i="19"/>
  <c r="H4370" i="19"/>
  <c r="B4370" i="19" s="1"/>
  <c r="H4967" i="19"/>
  <c r="H430" i="19"/>
  <c r="B430" i="19" s="1"/>
  <c r="H2333" i="19"/>
  <c r="B2333" i="19" s="1"/>
  <c r="H2873" i="19"/>
  <c r="H4133" i="19"/>
  <c r="B4133" i="19" s="1"/>
  <c r="H2535" i="19"/>
  <c r="B2535" i="19" s="1"/>
  <c r="H3612" i="19"/>
  <c r="B3612" i="19" s="1"/>
  <c r="H2417" i="19"/>
  <c r="B2417" i="19" s="1"/>
  <c r="H3869" i="19"/>
  <c r="B3869" i="19" s="1"/>
  <c r="H673" i="19"/>
  <c r="H2272" i="19"/>
  <c r="B2272" i="19" s="1"/>
  <c r="H3940" i="19"/>
  <c r="B3940" i="19" s="1"/>
  <c r="H836" i="19"/>
  <c r="B836" i="19" s="1"/>
  <c r="H46" i="19"/>
  <c r="H188" i="19"/>
  <c r="B188" i="19" s="1"/>
  <c r="H1364" i="19"/>
  <c r="B1364" i="19" s="1"/>
  <c r="H2268" i="19"/>
  <c r="B2268" i="19" s="1"/>
  <c r="H4737" i="19"/>
  <c r="B4737" i="19" s="1"/>
  <c r="H1096" i="19"/>
  <c r="B1096" i="19" s="1"/>
  <c r="H3837" i="19"/>
  <c r="H4651" i="19"/>
  <c r="B4651" i="19" s="1"/>
  <c r="H4054" i="19"/>
  <c r="B4054" i="19" s="1"/>
  <c r="H378" i="19"/>
  <c r="B378" i="19" s="1"/>
  <c r="H1984" i="19"/>
  <c r="B1984" i="19" s="1"/>
  <c r="H4518" i="19"/>
  <c r="P4518" i="19" s="1"/>
  <c r="H4710" i="19"/>
  <c r="B4710" i="19" s="1"/>
  <c r="H2167" i="19"/>
  <c r="H56" i="19"/>
  <c r="B56" i="19" s="1"/>
  <c r="H2623" i="19"/>
  <c r="B2623" i="19" s="1"/>
  <c r="H3202" i="19"/>
  <c r="B3202" i="19" s="1"/>
  <c r="H4489" i="19"/>
  <c r="B4489" i="19" s="1"/>
  <c r="H1177" i="19"/>
  <c r="B1177" i="19" s="1"/>
  <c r="H1986" i="19"/>
  <c r="B1986" i="19" s="1"/>
  <c r="H2137" i="19"/>
  <c r="B2137" i="19" s="1"/>
  <c r="H4978" i="19"/>
  <c r="B4978" i="19" s="1"/>
  <c r="H2397" i="19"/>
  <c r="H1416" i="19"/>
  <c r="B1416" i="19" s="1"/>
  <c r="H4548" i="19"/>
  <c r="B4548" i="19" s="1"/>
  <c r="H620" i="19"/>
  <c r="B620" i="19" s="1"/>
  <c r="H266" i="19"/>
  <c r="H82" i="19"/>
  <c r="B82" i="19" s="1"/>
  <c r="H4658" i="19"/>
  <c r="B4658" i="19" s="1"/>
  <c r="H58" i="19"/>
  <c r="B58" i="19" s="1"/>
  <c r="H1777" i="19"/>
  <c r="B1777" i="19" s="1"/>
  <c r="H4500" i="19"/>
  <c r="B4500" i="19" s="1"/>
  <c r="H2608" i="19"/>
  <c r="B2608" i="19" s="1"/>
  <c r="H1477" i="19"/>
  <c r="B1477" i="19" s="1"/>
  <c r="H1603" i="19"/>
  <c r="B1603" i="19" s="1"/>
  <c r="H1816" i="19"/>
  <c r="B1816" i="19" s="1"/>
  <c r="H3241" i="19"/>
  <c r="B3241" i="19" s="1"/>
  <c r="H3372" i="19"/>
  <c r="H2168" i="19"/>
  <c r="B2168" i="19" s="1"/>
  <c r="H3518" i="19"/>
  <c r="H2805" i="19"/>
  <c r="B2805" i="19" s="1"/>
  <c r="H2190" i="19"/>
  <c r="H3999" i="19"/>
  <c r="H1579" i="19"/>
  <c r="B1579" i="19" s="1"/>
  <c r="H4078" i="19"/>
  <c r="H3579" i="19"/>
  <c r="B3579" i="19" s="1"/>
  <c r="H3746" i="19"/>
  <c r="B3746" i="19" s="1"/>
  <c r="H4993" i="19"/>
  <c r="B4993" i="19" s="1"/>
  <c r="H4267" i="19"/>
  <c r="B4267" i="19" s="1"/>
  <c r="H562" i="19"/>
  <c r="B562" i="19" s="1"/>
  <c r="H487" i="19"/>
  <c r="B487" i="19" s="1"/>
  <c r="H889" i="19"/>
  <c r="P889" i="19" s="1"/>
  <c r="H2754" i="19"/>
  <c r="B2754" i="19" s="1"/>
  <c r="H4361" i="19"/>
  <c r="B4361" i="19" s="1"/>
  <c r="H4275" i="19"/>
  <c r="B4275" i="19" s="1"/>
  <c r="H784" i="19"/>
  <c r="B784" i="19" s="1"/>
  <c r="H382" i="19"/>
  <c r="B382" i="19" s="1"/>
  <c r="H2389" i="19"/>
  <c r="B2389" i="19" s="1"/>
  <c r="H3285" i="19"/>
  <c r="B3285" i="19" s="1"/>
  <c r="H3664" i="19"/>
  <c r="H4905" i="19"/>
  <c r="B4905" i="19" s="1"/>
  <c r="H2060" i="19"/>
  <c r="B2060" i="19" s="1"/>
  <c r="H2937" i="19"/>
  <c r="B2937" i="19" s="1"/>
  <c r="H3364" i="19"/>
  <c r="B3364" i="19" s="1"/>
  <c r="H1819" i="19"/>
  <c r="B1819" i="19" s="1"/>
  <c r="H3841" i="19"/>
  <c r="B3841" i="19" s="1"/>
  <c r="H497" i="19"/>
  <c r="B497" i="19" s="1"/>
  <c r="H638" i="19"/>
  <c r="B638" i="19" s="1"/>
  <c r="H4906" i="19"/>
  <c r="B4906" i="19" s="1"/>
  <c r="H3041" i="19"/>
  <c r="B3041" i="19" s="1"/>
  <c r="H1314" i="19"/>
  <c r="B1314" i="19" s="1"/>
  <c r="H2650" i="19"/>
  <c r="B2650" i="19" s="1"/>
  <c r="H1769" i="19"/>
  <c r="B1769" i="19" s="1"/>
  <c r="H184" i="19"/>
  <c r="B184" i="19" s="1"/>
  <c r="H3727" i="19"/>
  <c r="B3727" i="19" s="1"/>
  <c r="H2484" i="19"/>
  <c r="B2484" i="19" s="1"/>
  <c r="H2188" i="19"/>
  <c r="B2188" i="19" s="1"/>
  <c r="H1119" i="19"/>
  <c r="B1119" i="19" s="1"/>
  <c r="H3025" i="19"/>
  <c r="B3025" i="19" s="1"/>
  <c r="H2020" i="19"/>
  <c r="B2020" i="19" s="1"/>
  <c r="H4469" i="19"/>
  <c r="B4469" i="19" s="1"/>
  <c r="H4603" i="19"/>
  <c r="H1099" i="19"/>
  <c r="B1099" i="19" s="1"/>
  <c r="H1517" i="19"/>
  <c r="B1517" i="19" s="1"/>
  <c r="H4898" i="19"/>
  <c r="H106" i="19"/>
  <c r="B106" i="19" s="1"/>
  <c r="H1224" i="19"/>
  <c r="B1224" i="19" s="1"/>
  <c r="H3091" i="19"/>
  <c r="B3091" i="19" s="1"/>
  <c r="H2652" i="19"/>
  <c r="B2652" i="19" s="1"/>
  <c r="H3130" i="19"/>
  <c r="B3130" i="19" s="1"/>
  <c r="H4805" i="19"/>
  <c r="B4805" i="19" s="1"/>
  <c r="H189" i="19"/>
  <c r="B189" i="19" s="1"/>
  <c r="H4803" i="19"/>
  <c r="B4803" i="19" s="1"/>
  <c r="H1397" i="19"/>
  <c r="B1397" i="19" s="1"/>
  <c r="H4671" i="19"/>
  <c r="B4671" i="19" s="1"/>
  <c r="H2714" i="19"/>
  <c r="B2714" i="19" s="1"/>
  <c r="H1619" i="19"/>
  <c r="B1619" i="19" s="1"/>
  <c r="H543" i="19"/>
  <c r="B543" i="19" s="1"/>
  <c r="H2487" i="19"/>
  <c r="B2487" i="19" s="1"/>
  <c r="H3795" i="19"/>
  <c r="H1723" i="19"/>
  <c r="B1723" i="19" s="1"/>
  <c r="H499" i="19"/>
  <c r="B499" i="19" s="1"/>
  <c r="H4653" i="19"/>
  <c r="B4653" i="19" s="1"/>
  <c r="H2382" i="19"/>
  <c r="B2382" i="19" s="1"/>
  <c r="H3822" i="19"/>
  <c r="B3822" i="19" s="1"/>
  <c r="H3887" i="19"/>
  <c r="B3887" i="19" s="1"/>
  <c r="H4390" i="19"/>
  <c r="B4390" i="19" s="1"/>
  <c r="H4975" i="19"/>
  <c r="H1550" i="19"/>
  <c r="B1550" i="19" s="1"/>
  <c r="H4321" i="19"/>
  <c r="B4321" i="19" s="1"/>
  <c r="H2554" i="19"/>
  <c r="H4043" i="19"/>
  <c r="B4043" i="19" s="1"/>
  <c r="H2555" i="19"/>
  <c r="B2555" i="19" s="1"/>
  <c r="H4532" i="19"/>
  <c r="B4532" i="19" s="1"/>
  <c r="H1375" i="19"/>
  <c r="H711" i="19"/>
  <c r="H4228" i="19"/>
  <c r="B4228" i="19" s="1"/>
  <c r="H4038" i="19"/>
  <c r="H1276" i="19"/>
  <c r="H119" i="19"/>
  <c r="B119" i="19" s="1"/>
  <c r="H1693" i="19"/>
  <c r="B1693" i="19" s="1"/>
  <c r="H3975" i="19"/>
  <c r="B3975" i="19" s="1"/>
  <c r="H660" i="19"/>
  <c r="B660" i="19" s="1"/>
  <c r="H1835" i="19"/>
  <c r="B1835" i="19" s="1"/>
  <c r="H2648" i="19"/>
  <c r="B2648" i="19" s="1"/>
  <c r="H967" i="19"/>
  <c r="B967" i="19" s="1"/>
  <c r="H4355" i="19"/>
  <c r="H2296" i="19"/>
  <c r="H3317" i="19"/>
  <c r="H4834" i="19"/>
  <c r="H4171" i="19"/>
  <c r="B4171" i="19" s="1"/>
  <c r="H3495" i="19"/>
  <c r="B3495" i="19" s="1"/>
  <c r="H4433" i="19"/>
  <c r="B4433" i="19" s="1"/>
  <c r="H688" i="19"/>
  <c r="B688" i="19" s="1"/>
  <c r="H28" i="19"/>
  <c r="B28" i="19" s="1"/>
  <c r="H3804" i="19"/>
  <c r="B3804" i="19" s="1"/>
  <c r="H3320" i="19"/>
  <c r="B3320" i="19" s="1"/>
  <c r="H2306" i="19"/>
  <c r="B2306" i="19" s="1"/>
  <c r="H1957" i="19"/>
  <c r="B1957" i="19" s="1"/>
  <c r="H3299" i="19"/>
  <c r="H3859" i="19"/>
  <c r="B3859" i="19" s="1"/>
  <c r="H556" i="19"/>
  <c r="B556" i="19" s="1"/>
  <c r="H3232" i="19"/>
  <c r="B3232" i="19" s="1"/>
  <c r="H4157" i="19"/>
  <c r="H2828" i="19"/>
  <c r="H2193" i="19"/>
  <c r="B2193" i="19" s="1"/>
  <c r="H3900" i="19"/>
  <c r="B3900" i="19" s="1"/>
  <c r="H4375" i="19"/>
  <c r="B4375" i="19" s="1"/>
  <c r="H4708" i="19"/>
  <c r="B4708" i="19" s="1"/>
  <c r="H4014" i="19"/>
  <c r="B4014" i="19" s="1"/>
  <c r="H1509" i="19"/>
  <c r="B1509" i="19" s="1"/>
  <c r="H3359" i="19"/>
  <c r="B3359" i="19" s="1"/>
  <c r="H1717" i="19"/>
  <c r="H671" i="19"/>
  <c r="B671" i="19" s="1"/>
  <c r="H712" i="19"/>
  <c r="H747" i="19"/>
  <c r="B747" i="19" s="1"/>
  <c r="H4553" i="19"/>
  <c r="B4553" i="19" s="1"/>
  <c r="H858" i="19"/>
  <c r="B858" i="19" s="1"/>
  <c r="H2939" i="19"/>
  <c r="H773" i="19"/>
  <c r="B773" i="19" s="1"/>
  <c r="H2191" i="19"/>
  <c r="H4344" i="19"/>
  <c r="B4344" i="19" s="1"/>
  <c r="H931" i="19"/>
  <c r="B931" i="19" s="1"/>
  <c r="H4140" i="19"/>
  <c r="H1333" i="19"/>
  <c r="B1333" i="19" s="1"/>
  <c r="H2881" i="19"/>
  <c r="B2881" i="19" s="1"/>
  <c r="H2718" i="19"/>
  <c r="B2718" i="19" s="1"/>
  <c r="H3218" i="19"/>
  <c r="B3218" i="19" s="1"/>
  <c r="H3007" i="19"/>
  <c r="H3094" i="19"/>
  <c r="B3094" i="19" s="1"/>
  <c r="H1821" i="19"/>
  <c r="H932" i="19"/>
  <c r="B932" i="19" s="1"/>
  <c r="H96" i="19"/>
  <c r="H879" i="19"/>
  <c r="H1880" i="19"/>
  <c r="B1880" i="19" s="1"/>
  <c r="H4681" i="19"/>
  <c r="B4681" i="19" s="1"/>
  <c r="H4417" i="19"/>
  <c r="B4417" i="19" s="1"/>
  <c r="H5068" i="19"/>
  <c r="B5068" i="19" s="1"/>
  <c r="H4120" i="19"/>
  <c r="B4120" i="19" s="1"/>
  <c r="H4204" i="19"/>
  <c r="B4204" i="19" s="1"/>
  <c r="H3542" i="19"/>
  <c r="B3542" i="19" s="1"/>
  <c r="H1249" i="19"/>
  <c r="B1249" i="19" s="1"/>
  <c r="H533" i="19"/>
  <c r="H1337" i="19"/>
  <c r="B1337" i="19" s="1"/>
  <c r="H1184" i="19"/>
  <c r="B1184" i="19" s="1"/>
  <c r="H988" i="19"/>
  <c r="B988" i="19" s="1"/>
  <c r="H2151" i="19"/>
  <c r="B2151" i="19" s="1"/>
  <c r="H2853" i="19"/>
  <c r="B2853" i="19" s="1"/>
  <c r="H2808" i="19"/>
  <c r="B2808" i="19" s="1"/>
  <c r="H962" i="19"/>
  <c r="B962" i="19" s="1"/>
  <c r="H1425" i="19"/>
  <c r="B1425" i="19" s="1"/>
  <c r="H1071" i="19"/>
  <c r="B1071" i="19" s="1"/>
  <c r="H3875" i="19"/>
  <c r="B3875" i="19" s="1"/>
  <c r="H4401" i="19"/>
  <c r="B4401" i="19" s="1"/>
  <c r="H5013" i="19"/>
  <c r="B5013" i="19" s="1"/>
  <c r="H3482" i="19"/>
  <c r="H4985" i="19"/>
  <c r="B4985" i="19" s="1"/>
  <c r="H1255" i="19"/>
  <c r="B1255" i="19" s="1"/>
  <c r="H1319" i="19"/>
  <c r="B1319" i="19" s="1"/>
  <c r="H880" i="19"/>
  <c r="B880" i="19" s="1"/>
  <c r="H842" i="19"/>
  <c r="B842" i="19" s="1"/>
  <c r="H4471" i="19"/>
  <c r="B4471" i="19" s="1"/>
  <c r="H2559" i="19"/>
  <c r="B2559" i="19" s="1"/>
  <c r="H718" i="19"/>
  <c r="H4125" i="19"/>
  <c r="B4125" i="19" s="1"/>
  <c r="H1663" i="19"/>
  <c r="B1663" i="19" s="1"/>
  <c r="H4300" i="19"/>
  <c r="H1074" i="19"/>
  <c r="B1074" i="19" s="1"/>
  <c r="H2341" i="19"/>
  <c r="H1988" i="19"/>
  <c r="P1988" i="19" s="1"/>
  <c r="H3779" i="19"/>
  <c r="B3779" i="19" s="1"/>
  <c r="H4113" i="19"/>
  <c r="H2017" i="19"/>
  <c r="H3385" i="19"/>
  <c r="B3385" i="19" s="1"/>
  <c r="H1739" i="19"/>
  <c r="B1739" i="19" s="1"/>
  <c r="H657" i="19"/>
  <c r="B657" i="19" s="1"/>
  <c r="H1844" i="19"/>
  <c r="B1844" i="19" s="1"/>
  <c r="H4402" i="19"/>
  <c r="H710" i="19"/>
  <c r="B710" i="19" s="1"/>
  <c r="H1582" i="19"/>
  <c r="B1582" i="19" s="1"/>
  <c r="H3466" i="19"/>
  <c r="H3954" i="19"/>
  <c r="B3954" i="19" s="1"/>
  <c r="H4877" i="19"/>
  <c r="B4877" i="19" s="1"/>
  <c r="H2671" i="19"/>
  <c r="B2671" i="19" s="1"/>
  <c r="H4709" i="19"/>
  <c r="H4023" i="19"/>
  <c r="B4023" i="19" s="1"/>
  <c r="H4879" i="19"/>
  <c r="H1208" i="19"/>
  <c r="B1208" i="19" s="1"/>
  <c r="H4134" i="19"/>
  <c r="B4134" i="19" s="1"/>
  <c r="H2063" i="19"/>
  <c r="B2063" i="19" s="1"/>
  <c r="H2773" i="19"/>
  <c r="B2773" i="19" s="1"/>
  <c r="H1006" i="19"/>
  <c r="B1006" i="19" s="1"/>
  <c r="H1920" i="19"/>
  <c r="H2701" i="19"/>
  <c r="B2701" i="19" s="1"/>
  <c r="H1827" i="19"/>
  <c r="B1827" i="19" s="1"/>
  <c r="H4151" i="19"/>
  <c r="B4151" i="19" s="1"/>
  <c r="H3532" i="19"/>
  <c r="B3532" i="19" s="1"/>
  <c r="H439" i="19"/>
  <c r="B439" i="19" s="1"/>
  <c r="H524" i="19"/>
  <c r="B524" i="19" s="1"/>
  <c r="H4503" i="19"/>
  <c r="B4503" i="19" s="1"/>
  <c r="H519" i="19"/>
  <c r="H1848" i="19"/>
  <c r="B1848" i="19" s="1"/>
  <c r="H3531" i="19"/>
  <c r="B3531" i="19" s="1"/>
  <c r="H2262" i="19"/>
  <c r="B2262" i="19" s="1"/>
  <c r="H3145" i="19"/>
  <c r="B3145" i="19" s="1"/>
  <c r="H2689" i="19"/>
  <c r="B2689" i="19" s="1"/>
  <c r="H3899" i="19"/>
  <c r="B3899" i="19" s="1"/>
  <c r="H4085" i="19"/>
  <c r="B4085" i="19" s="1"/>
  <c r="H1913" i="19"/>
  <c r="B1913" i="19" s="1"/>
  <c r="H450" i="19"/>
  <c r="H3834" i="19"/>
  <c r="P3834" i="19" s="1"/>
  <c r="H2996" i="19"/>
  <c r="B2996" i="19" s="1"/>
  <c r="H4041" i="19"/>
  <c r="B4041" i="19" s="1"/>
  <c r="H2646" i="19"/>
  <c r="H2074" i="19"/>
  <c r="B2074" i="19" s="1"/>
  <c r="H3802" i="19"/>
  <c r="B3802" i="19" s="1"/>
  <c r="H4516" i="19"/>
  <c r="B4516" i="19" s="1"/>
  <c r="H4100" i="19"/>
  <c r="B4100" i="19" s="1"/>
  <c r="H766" i="19"/>
  <c r="H2329" i="19"/>
  <c r="B2329" i="19" s="1"/>
  <c r="H4584" i="19"/>
  <c r="H3609" i="19"/>
  <c r="B3609" i="19" s="1"/>
  <c r="H2948" i="19"/>
  <c r="B2948" i="19" s="1"/>
  <c r="H3573" i="19"/>
  <c r="B3573" i="19" s="1"/>
  <c r="H3200" i="19"/>
  <c r="B3200" i="19" s="1"/>
  <c r="H3904" i="19"/>
  <c r="B3904" i="19" s="1"/>
  <c r="H4211" i="19"/>
  <c r="H3336" i="19"/>
  <c r="B3336" i="19" s="1"/>
  <c r="H464" i="19"/>
  <c r="H260" i="19"/>
  <c r="B260" i="19" s="1"/>
  <c r="H2851" i="19"/>
  <c r="B2851" i="19" s="1"/>
  <c r="H3824" i="19"/>
  <c r="B3824" i="19" s="1"/>
  <c r="H3058" i="19"/>
  <c r="B3058" i="19" s="1"/>
  <c r="H4099" i="19"/>
  <c r="B4099" i="19" s="1"/>
  <c r="H3079" i="19"/>
  <c r="H1226" i="19"/>
  <c r="B1226" i="19" s="1"/>
  <c r="H308" i="19"/>
  <c r="B308" i="19" s="1"/>
  <c r="H3514" i="19"/>
  <c r="B3514" i="19" s="1"/>
  <c r="H2124" i="19"/>
  <c r="B2124" i="19" s="1"/>
  <c r="H2470" i="19"/>
  <c r="H3418" i="19"/>
  <c r="B3418" i="19" s="1"/>
  <c r="H4968" i="19"/>
  <c r="B4968" i="19" s="1"/>
  <c r="H1905" i="19"/>
  <c r="H1132" i="19"/>
  <c r="B1132" i="19" s="1"/>
  <c r="H1270" i="19"/>
  <c r="B1270" i="19" s="1"/>
  <c r="H2210" i="19"/>
  <c r="B2210" i="19" s="1"/>
  <c r="H655" i="19"/>
  <c r="B655" i="19" s="1"/>
  <c r="H752" i="19"/>
  <c r="B752" i="19" s="1"/>
  <c r="H2261" i="19"/>
  <c r="B2261" i="19" s="1"/>
  <c r="H1041" i="19"/>
  <c r="B1041" i="19" s="1"/>
  <c r="H2463" i="19"/>
  <c r="B2463" i="19" s="1"/>
  <c r="H2447" i="19"/>
  <c r="H247" i="19"/>
  <c r="B247" i="19" s="1"/>
  <c r="H4209" i="19"/>
  <c r="B4209" i="19" s="1"/>
  <c r="H4104" i="19"/>
  <c r="B4104" i="19" s="1"/>
  <c r="H3026" i="19"/>
  <c r="B3026" i="19" s="1"/>
  <c r="H1992" i="19"/>
  <c r="H2139" i="19"/>
  <c r="H4218" i="19"/>
  <c r="H4812" i="19"/>
  <c r="H2595" i="19"/>
  <c r="B2595" i="19" s="1"/>
  <c r="H5072" i="19"/>
  <c r="B5072" i="19" s="1"/>
  <c r="H2408" i="19"/>
  <c r="B2408" i="19" s="1"/>
  <c r="H295" i="19"/>
  <c r="B295" i="19" s="1"/>
  <c r="H3494" i="19"/>
  <c r="B3494" i="19" s="1"/>
  <c r="H2141" i="19"/>
  <c r="B2141" i="19" s="1"/>
  <c r="H2640" i="19"/>
  <c r="B2640" i="19" s="1"/>
  <c r="H2537" i="19"/>
  <c r="B2537" i="19" s="1"/>
  <c r="H2091" i="19"/>
  <c r="B2091" i="19" s="1"/>
  <c r="H4522" i="19"/>
  <c r="B4522" i="19" s="1"/>
  <c r="H4894" i="19"/>
  <c r="B4894" i="19" s="1"/>
  <c r="H2189" i="19"/>
  <c r="B2189" i="19" s="1"/>
  <c r="H3761" i="19"/>
  <c r="B3761" i="19" s="1"/>
  <c r="H3388" i="19"/>
  <c r="H736" i="19"/>
  <c r="B736" i="19" s="1"/>
  <c r="H4640" i="19"/>
  <c r="B4640" i="19" s="1"/>
  <c r="H2988" i="19"/>
  <c r="B2988" i="19" s="1"/>
  <c r="H2225" i="19"/>
  <c r="B2225" i="19" s="1"/>
  <c r="H2505" i="19"/>
  <c r="B2505" i="19" s="1"/>
  <c r="H3363" i="19"/>
  <c r="B3363" i="19" s="1"/>
  <c r="H4625" i="19"/>
  <c r="B4625" i="19" s="1"/>
  <c r="H4359" i="19"/>
  <c r="B4359" i="19" s="1"/>
  <c r="H1915" i="19"/>
  <c r="B1915" i="19" s="1"/>
  <c r="H2455" i="19"/>
  <c r="B3834" i="19"/>
  <c r="P1309" i="19"/>
  <c r="B1309" i="19"/>
  <c r="B3583" i="19"/>
  <c r="O1543" i="19"/>
  <c r="P1543" i="19"/>
  <c r="O331" i="19"/>
  <c r="P331" i="19"/>
  <c r="O3360" i="19"/>
  <c r="P3360" i="19"/>
  <c r="O825" i="19"/>
  <c r="P825" i="19"/>
  <c r="O351" i="19"/>
  <c r="P351" i="19"/>
  <c r="O2505" i="19"/>
  <c r="P2505" i="19"/>
  <c r="O1633" i="19"/>
  <c r="P1633" i="19"/>
  <c r="O4640" i="19"/>
  <c r="P4640" i="19"/>
  <c r="O4435" i="19"/>
  <c r="P4435" i="19"/>
  <c r="O4361" i="19"/>
  <c r="P4361" i="19"/>
  <c r="O4717" i="19"/>
  <c r="P4717" i="19"/>
  <c r="O2189" i="19"/>
  <c r="P2189" i="19"/>
  <c r="O4792" i="19"/>
  <c r="P4792" i="19"/>
  <c r="O4993" i="19"/>
  <c r="P4993" i="19"/>
  <c r="O3579" i="19"/>
  <c r="P3579" i="19"/>
  <c r="O770" i="19"/>
  <c r="P770" i="19"/>
  <c r="O521" i="19"/>
  <c r="P521" i="19"/>
  <c r="O929" i="19"/>
  <c r="P929" i="19"/>
  <c r="O1774" i="19"/>
  <c r="P1774" i="19"/>
  <c r="O3372" i="19"/>
  <c r="P3372" i="19"/>
  <c r="O3241" i="19"/>
  <c r="P3241" i="19"/>
  <c r="O2751" i="19"/>
  <c r="P2751" i="19"/>
  <c r="O4812" i="19"/>
  <c r="P4812" i="19"/>
  <c r="O904" i="19"/>
  <c r="P904" i="19"/>
  <c r="O2369" i="19"/>
  <c r="P2369" i="19"/>
  <c r="O3275" i="19"/>
  <c r="P3275" i="19"/>
  <c r="O3292" i="19"/>
  <c r="P3292" i="19"/>
  <c r="O4350" i="19"/>
  <c r="P4350" i="19"/>
  <c r="O4169" i="19"/>
  <c r="P4169" i="19"/>
  <c r="O4746" i="19"/>
  <c r="P4746" i="19"/>
  <c r="O1334" i="19"/>
  <c r="P1334" i="19"/>
  <c r="O385" i="19"/>
  <c r="P385" i="19"/>
  <c r="O454" i="19"/>
  <c r="P454" i="19"/>
  <c r="O3770" i="19"/>
  <c r="P3770" i="19"/>
  <c r="O216" i="19"/>
  <c r="P216" i="19"/>
  <c r="O853" i="19"/>
  <c r="P853" i="19"/>
  <c r="O612" i="19"/>
  <c r="P612" i="19"/>
  <c r="O4597" i="19"/>
  <c r="P4597" i="19"/>
  <c r="O1270" i="19"/>
  <c r="P1270" i="19"/>
  <c r="O4998" i="19"/>
  <c r="P4998" i="19"/>
  <c r="O3136" i="19"/>
  <c r="P3136" i="19"/>
  <c r="O3408" i="19"/>
  <c r="P3408" i="19"/>
  <c r="O102" i="19"/>
  <c r="P102" i="19"/>
  <c r="O4976" i="19"/>
  <c r="P4976" i="19"/>
  <c r="O1271" i="19"/>
  <c r="P1271" i="19"/>
  <c r="O1965" i="19"/>
  <c r="P1965" i="19"/>
  <c r="O260" i="19"/>
  <c r="P260" i="19"/>
  <c r="O2634" i="19"/>
  <c r="P2634" i="19"/>
  <c r="O1085" i="19"/>
  <c r="P1085" i="19"/>
  <c r="O1749" i="19"/>
  <c r="P1749" i="19"/>
  <c r="O1364" i="19"/>
  <c r="P1364" i="19"/>
  <c r="O4507" i="19"/>
  <c r="P4507" i="19"/>
  <c r="O1136" i="19"/>
  <c r="P1136" i="19"/>
  <c r="O2948" i="19"/>
  <c r="P2948" i="19"/>
  <c r="O4337" i="19"/>
  <c r="P4337" i="19"/>
  <c r="O142" i="19"/>
  <c r="P142" i="19"/>
  <c r="O342" i="19"/>
  <c r="P342" i="19"/>
  <c r="O2921" i="19"/>
  <c r="P2921" i="19"/>
  <c r="O2417" i="19"/>
  <c r="P2417" i="19"/>
  <c r="O766" i="19"/>
  <c r="P766" i="19"/>
  <c r="O4100" i="19"/>
  <c r="P4100" i="19"/>
  <c r="O552" i="19"/>
  <c r="P552" i="19"/>
  <c r="O4122" i="19"/>
  <c r="P4122" i="19"/>
  <c r="O2499" i="19"/>
  <c r="P2499" i="19"/>
  <c r="O1919" i="19"/>
  <c r="P1919" i="19"/>
  <c r="O3666" i="19"/>
  <c r="P3666" i="19"/>
  <c r="O4804" i="19"/>
  <c r="P4804" i="19"/>
  <c r="O2644" i="19"/>
  <c r="P2644" i="19"/>
  <c r="O3491" i="19"/>
  <c r="P3491" i="19"/>
  <c r="O3939" i="19"/>
  <c r="P3939" i="19"/>
  <c r="O4009" i="19"/>
  <c r="P4009" i="19"/>
  <c r="O4925" i="19"/>
  <c r="P4925" i="19"/>
  <c r="O1389" i="19"/>
  <c r="P1389" i="19"/>
  <c r="O4503" i="19"/>
  <c r="P4503" i="19"/>
  <c r="O4281" i="19"/>
  <c r="P4281" i="19"/>
  <c r="O3456" i="19"/>
  <c r="P3456" i="19"/>
  <c r="O410" i="19"/>
  <c r="P410" i="19"/>
  <c r="O3533" i="19"/>
  <c r="P3533" i="19"/>
  <c r="O4302" i="19"/>
  <c r="P4302" i="19"/>
  <c r="O1047" i="19"/>
  <c r="P1047" i="19"/>
  <c r="O3234" i="19"/>
  <c r="P3234" i="19"/>
  <c r="O3865" i="19"/>
  <c r="P3865" i="19"/>
  <c r="O4061" i="19"/>
  <c r="P4061" i="19"/>
  <c r="O2878" i="19"/>
  <c r="P2878" i="19"/>
  <c r="O894" i="19"/>
  <c r="P894" i="19"/>
  <c r="O4298" i="19"/>
  <c r="P4298" i="19"/>
  <c r="O3968" i="19"/>
  <c r="P3968" i="19"/>
  <c r="O1280" i="19"/>
  <c r="P1280" i="19"/>
  <c r="O2818" i="19"/>
  <c r="P2818" i="19"/>
  <c r="O4402" i="19"/>
  <c r="P4402" i="19"/>
  <c r="O4649" i="19"/>
  <c r="P4649" i="19"/>
  <c r="O1739" i="19"/>
  <c r="P1739" i="19"/>
  <c r="O2017" i="19"/>
  <c r="P2017" i="19"/>
  <c r="O3779" i="19"/>
  <c r="P3779" i="19"/>
  <c r="O2334" i="19"/>
  <c r="P2334" i="19"/>
  <c r="O1168" i="19"/>
  <c r="P1168" i="19"/>
  <c r="O1126" i="19"/>
  <c r="P1126" i="19"/>
  <c r="O1040" i="19"/>
  <c r="P1040" i="19"/>
  <c r="O2120" i="19"/>
  <c r="P2120" i="19"/>
  <c r="O1882" i="19"/>
  <c r="P1882" i="19"/>
  <c r="O1595" i="19"/>
  <c r="P1595" i="19"/>
  <c r="O1989" i="19"/>
  <c r="P1989" i="19"/>
  <c r="O2850" i="19"/>
  <c r="P2850" i="19"/>
  <c r="O2911" i="19"/>
  <c r="P2911" i="19"/>
  <c r="O1952" i="19"/>
  <c r="P1952" i="19"/>
  <c r="O1135" i="19"/>
  <c r="P1135" i="19"/>
  <c r="O1727" i="19"/>
  <c r="P1727" i="19"/>
  <c r="O4360" i="19"/>
  <c r="P4360" i="19"/>
  <c r="O1562" i="19"/>
  <c r="P1562" i="19"/>
  <c r="O1873" i="19"/>
  <c r="P1873" i="19"/>
  <c r="O4535" i="19"/>
  <c r="P4535" i="19"/>
  <c r="O3875" i="19"/>
  <c r="P3875" i="19"/>
  <c r="O4485" i="19"/>
  <c r="P4485" i="19"/>
  <c r="O962" i="19"/>
  <c r="P962" i="19"/>
  <c r="O1065" i="19"/>
  <c r="P1065" i="19"/>
  <c r="O971" i="19"/>
  <c r="P971" i="19"/>
  <c r="O780" i="19"/>
  <c r="P780" i="19"/>
  <c r="O183" i="19"/>
  <c r="P183" i="19"/>
  <c r="O3860" i="19"/>
  <c r="P3860" i="19"/>
  <c r="O3326" i="19"/>
  <c r="P3326" i="19"/>
  <c r="O4092" i="19"/>
  <c r="P4092" i="19"/>
  <c r="O2308" i="19"/>
  <c r="P2308" i="19"/>
  <c r="O1721" i="19"/>
  <c r="P1721" i="19"/>
  <c r="O4601" i="19"/>
  <c r="P4601" i="19"/>
  <c r="O2491" i="19"/>
  <c r="P2491" i="19"/>
  <c r="O3375" i="19"/>
  <c r="P3375" i="19"/>
  <c r="O2599" i="19"/>
  <c r="P2599" i="19"/>
  <c r="O3277" i="19"/>
  <c r="P3277" i="19"/>
  <c r="O1230" i="19"/>
  <c r="P1230" i="19"/>
  <c r="O2372" i="19"/>
  <c r="P2372" i="19"/>
  <c r="O3681" i="19"/>
  <c r="P3681" i="19"/>
  <c r="O3007" i="19"/>
  <c r="P3007" i="19"/>
  <c r="O4729" i="19"/>
  <c r="P4729" i="19"/>
  <c r="O1178" i="19"/>
  <c r="P1178" i="19"/>
  <c r="O1086" i="19"/>
  <c r="P1086" i="19"/>
  <c r="O200" i="19"/>
  <c r="P200" i="19"/>
  <c r="O3540" i="19"/>
  <c r="P3540" i="19"/>
  <c r="O3123" i="19"/>
  <c r="P3123" i="19"/>
  <c r="O1783" i="19"/>
  <c r="P1783" i="19"/>
  <c r="O2077" i="19"/>
  <c r="P2077" i="19"/>
  <c r="O3230" i="19"/>
  <c r="P3230" i="19"/>
  <c r="O2128" i="19"/>
  <c r="P2128" i="19"/>
  <c r="O366" i="19"/>
  <c r="P366" i="19"/>
  <c r="O4383" i="19"/>
  <c r="P4383" i="19"/>
  <c r="O326" i="19"/>
  <c r="P326" i="19"/>
  <c r="O3178" i="19"/>
  <c r="P3178" i="19"/>
  <c r="O514" i="19"/>
  <c r="P514" i="19"/>
  <c r="O5037" i="19"/>
  <c r="P5037" i="19"/>
  <c r="O712" i="19"/>
  <c r="P712" i="19"/>
  <c r="O2078" i="19"/>
  <c r="P2078" i="19"/>
  <c r="O2700" i="19"/>
  <c r="P2700" i="19"/>
  <c r="O3660" i="19"/>
  <c r="P3660" i="19"/>
  <c r="O156" i="19"/>
  <c r="P156" i="19"/>
  <c r="O3038" i="19"/>
  <c r="P3038" i="19"/>
  <c r="O5089" i="19"/>
  <c r="P5089" i="19"/>
  <c r="O126" i="19"/>
  <c r="P126" i="19"/>
  <c r="O3915" i="19"/>
  <c r="P3915" i="19"/>
  <c r="O3900" i="19"/>
  <c r="P3900" i="19"/>
  <c r="O3436" i="19"/>
  <c r="P3436" i="19"/>
  <c r="O1189" i="19"/>
  <c r="P1189" i="19"/>
  <c r="O665" i="19"/>
  <c r="P665" i="19"/>
  <c r="O3232" i="19"/>
  <c r="P3232" i="19"/>
  <c r="O208" i="19"/>
  <c r="P208" i="19"/>
  <c r="O3605" i="19"/>
  <c r="P3605" i="19"/>
  <c r="O4581" i="19"/>
  <c r="P4581" i="19"/>
  <c r="O1341" i="19"/>
  <c r="P1341" i="19"/>
  <c r="O938" i="19"/>
  <c r="P938" i="19"/>
  <c r="O3144" i="19"/>
  <c r="P3144" i="19"/>
  <c r="O3647" i="19"/>
  <c r="P3647" i="19"/>
  <c r="O2216" i="19"/>
  <c r="P2216" i="19"/>
  <c r="O2865" i="19"/>
  <c r="P2865" i="19"/>
  <c r="O1763" i="19"/>
  <c r="P1763" i="19"/>
  <c r="O953" i="19"/>
  <c r="P953" i="19"/>
  <c r="O4963" i="19"/>
  <c r="P4963" i="19"/>
  <c r="O1937" i="19"/>
  <c r="P1937" i="19"/>
  <c r="O720" i="19"/>
  <c r="P720" i="19"/>
  <c r="O3198" i="19"/>
  <c r="P3198" i="19"/>
  <c r="O4285" i="19"/>
  <c r="P4285" i="19"/>
  <c r="O2330" i="19"/>
  <c r="P2330" i="19"/>
  <c r="O1056" i="19"/>
  <c r="P1056" i="19"/>
  <c r="O3698" i="19"/>
  <c r="P3698" i="19"/>
  <c r="O1400" i="19"/>
  <c r="P1400" i="19"/>
  <c r="O1437" i="19"/>
  <c r="P1437" i="19"/>
  <c r="O4884" i="19"/>
  <c r="P4884" i="19"/>
  <c r="O2031" i="19"/>
  <c r="P2031" i="19"/>
  <c r="O3334" i="19"/>
  <c r="P3334" i="19"/>
  <c r="O287" i="19"/>
  <c r="P287" i="19"/>
  <c r="O1786" i="19"/>
  <c r="P1786" i="19"/>
  <c r="O3014" i="19"/>
  <c r="P3014" i="19"/>
  <c r="O3282" i="19"/>
  <c r="P3282" i="19"/>
  <c r="O2108" i="19"/>
  <c r="P2108" i="19"/>
  <c r="O1987" i="19"/>
  <c r="P1987" i="19"/>
  <c r="O2105" i="19"/>
  <c r="P2105" i="19"/>
  <c r="O5055" i="19"/>
  <c r="P5055" i="19"/>
  <c r="O3545" i="19"/>
  <c r="P3545" i="19"/>
  <c r="O3549" i="19"/>
  <c r="P3549" i="19"/>
  <c r="O2896" i="19"/>
  <c r="P2896" i="19"/>
  <c r="O3822" i="19"/>
  <c r="P3822" i="19"/>
  <c r="O2382" i="19"/>
  <c r="P2382" i="19"/>
  <c r="O603" i="19"/>
  <c r="P603" i="19"/>
  <c r="O433" i="19"/>
  <c r="P433" i="19"/>
  <c r="O615" i="19"/>
  <c r="P615" i="19"/>
  <c r="O3567" i="19"/>
  <c r="P3567" i="19"/>
  <c r="O103" i="19"/>
  <c r="P103" i="19"/>
  <c r="O2711" i="19"/>
  <c r="P2711" i="19"/>
  <c r="O597" i="19"/>
  <c r="P597" i="19"/>
  <c r="O290" i="19"/>
  <c r="P290" i="19"/>
  <c r="O3981" i="19"/>
  <c r="P3981" i="19"/>
  <c r="O5026" i="19"/>
  <c r="P5026" i="19"/>
  <c r="O3445" i="19"/>
  <c r="P3445" i="19"/>
  <c r="O1734" i="19"/>
  <c r="P1734" i="19"/>
  <c r="O3017" i="19"/>
  <c r="P3017" i="19"/>
  <c r="O2858" i="19"/>
  <c r="P2858" i="19"/>
  <c r="O3249" i="19"/>
  <c r="P3249" i="19"/>
  <c r="O3481" i="19"/>
  <c r="P3481" i="19"/>
  <c r="O3700" i="19"/>
  <c r="P3700" i="19"/>
  <c r="O3511" i="19"/>
  <c r="P3511" i="19"/>
  <c r="O4922" i="19"/>
  <c r="P4922" i="19"/>
  <c r="O106" i="19"/>
  <c r="P106" i="19"/>
  <c r="O31" i="19"/>
  <c r="P31" i="19"/>
  <c r="O3457" i="19"/>
  <c r="P3457" i="19"/>
  <c r="O3752" i="19"/>
  <c r="P3752" i="19"/>
  <c r="O2529" i="19"/>
  <c r="P2529" i="19"/>
  <c r="O2920" i="19"/>
  <c r="P2920" i="19"/>
  <c r="O3354" i="19"/>
  <c r="P3354" i="19"/>
  <c r="O1343" i="19"/>
  <c r="P1343" i="19"/>
  <c r="O1464" i="19"/>
  <c r="P1464" i="19"/>
  <c r="O312" i="19"/>
  <c r="P312" i="19"/>
  <c r="O3062" i="19"/>
  <c r="P3062" i="19"/>
  <c r="O586" i="19"/>
  <c r="P586" i="19"/>
  <c r="O4683" i="19"/>
  <c r="P4683" i="19"/>
  <c r="O4254" i="19"/>
  <c r="P4254" i="19"/>
  <c r="O4636" i="19"/>
  <c r="P4636" i="19"/>
  <c r="O3732" i="19"/>
  <c r="P3732" i="19"/>
  <c r="O1166" i="19"/>
  <c r="P1166" i="19"/>
  <c r="O1314" i="19"/>
  <c r="P1314" i="19"/>
  <c r="O34" i="19"/>
  <c r="P34" i="19"/>
  <c r="O4666" i="19"/>
  <c r="P4666" i="19"/>
  <c r="O3855" i="19"/>
  <c r="P3855" i="19"/>
  <c r="O3596" i="19"/>
  <c r="P3596" i="19"/>
  <c r="O1755" i="19"/>
  <c r="P1755" i="19"/>
  <c r="O3799" i="19"/>
  <c r="P3799" i="19"/>
  <c r="O895" i="19"/>
  <c r="P895" i="19"/>
  <c r="O1669" i="19"/>
  <c r="P1669" i="19"/>
  <c r="O4457" i="19"/>
  <c r="P4457" i="19"/>
  <c r="O4498" i="19"/>
  <c r="P4498" i="19"/>
  <c r="O4714" i="19"/>
  <c r="P4714" i="19"/>
  <c r="O3233" i="19"/>
  <c r="P3233" i="19"/>
  <c r="O4075" i="19"/>
  <c r="P4075" i="19"/>
  <c r="O3188" i="19"/>
  <c r="P3188" i="19"/>
  <c r="O2355" i="19"/>
  <c r="P2355" i="19"/>
  <c r="O3006" i="19"/>
  <c r="P3006" i="19"/>
  <c r="O1538" i="19"/>
  <c r="P1538" i="19"/>
  <c r="O3139" i="19"/>
  <c r="P3139" i="19"/>
  <c r="O2895" i="19"/>
  <c r="P2895" i="19"/>
  <c r="O4202" i="19"/>
  <c r="P4202" i="19"/>
  <c r="O687" i="19"/>
  <c r="P687" i="19"/>
  <c r="O981" i="19"/>
  <c r="P981" i="19"/>
  <c r="O440" i="19"/>
  <c r="P440" i="19"/>
  <c r="O3696" i="19"/>
  <c r="P3696" i="19"/>
  <c r="O3783" i="19"/>
  <c r="P3783" i="19"/>
  <c r="O2205" i="19"/>
  <c r="P2205" i="19"/>
  <c r="O1694" i="19"/>
  <c r="P1694" i="19"/>
  <c r="O2302" i="19"/>
  <c r="P2302" i="19"/>
  <c r="O3358" i="19"/>
  <c r="P3358" i="19"/>
  <c r="O1367" i="19"/>
  <c r="P1367" i="19"/>
  <c r="O2749" i="19"/>
  <c r="P2749" i="19"/>
  <c r="O628" i="19"/>
  <c r="P628" i="19"/>
  <c r="O826" i="19"/>
  <c r="P826" i="19"/>
  <c r="O4986" i="19"/>
  <c r="P4986" i="19"/>
  <c r="O1130" i="19"/>
  <c r="P1130" i="19"/>
  <c r="O4205" i="19"/>
  <c r="P4205" i="19"/>
  <c r="O3943" i="19"/>
  <c r="P3943" i="19"/>
  <c r="O1793" i="19"/>
  <c r="P1793" i="19"/>
  <c r="O4758" i="19"/>
  <c r="P4758" i="19"/>
  <c r="O2046" i="19"/>
  <c r="P2046" i="19"/>
  <c r="O2855" i="19"/>
  <c r="P2855" i="19"/>
  <c r="O1310" i="19"/>
  <c r="P1310" i="19"/>
  <c r="O25" i="19"/>
  <c r="P25" i="19"/>
  <c r="O3043" i="19"/>
  <c r="P3043" i="19"/>
  <c r="O1058" i="19"/>
  <c r="P1058" i="19"/>
  <c r="O204" i="19"/>
  <c r="P204" i="19"/>
  <c r="O1033" i="19"/>
  <c r="P1033" i="19"/>
  <c r="O128" i="19"/>
  <c r="P128" i="19"/>
  <c r="O1245" i="19"/>
  <c r="P1245" i="19"/>
  <c r="O2364" i="19"/>
  <c r="P2364" i="19"/>
  <c r="O2625" i="19"/>
  <c r="P2625" i="19"/>
  <c r="O2753" i="19"/>
  <c r="P2753" i="19"/>
  <c r="O4897" i="19"/>
  <c r="P4897" i="19"/>
  <c r="O764" i="19"/>
  <c r="P764" i="19"/>
  <c r="O963" i="19"/>
  <c r="P963" i="19"/>
  <c r="O3965" i="19"/>
  <c r="P3965" i="19"/>
  <c r="O4015" i="19"/>
  <c r="P4015" i="19"/>
  <c r="O1703" i="19"/>
  <c r="P1703" i="19"/>
  <c r="O1412" i="19"/>
  <c r="P1412" i="19"/>
  <c r="O4795" i="19"/>
  <c r="P4795" i="19"/>
  <c r="O1970" i="19"/>
  <c r="P1970" i="19"/>
  <c r="O993" i="19"/>
  <c r="P993" i="19"/>
  <c r="O4303" i="19"/>
  <c r="P4303" i="19"/>
  <c r="O2087" i="19"/>
  <c r="P2087" i="19"/>
  <c r="O4859" i="19"/>
  <c r="P4859" i="19"/>
  <c r="O390" i="19"/>
  <c r="P390" i="19"/>
  <c r="O2572" i="19"/>
  <c r="P2572" i="19"/>
  <c r="O1188" i="19"/>
  <c r="P1188" i="19"/>
  <c r="O4609" i="19"/>
  <c r="P4609" i="19"/>
  <c r="O4693" i="19"/>
  <c r="P4693" i="19"/>
  <c r="O4446" i="19"/>
  <c r="P4446" i="19"/>
  <c r="O1182" i="19"/>
  <c r="P1182" i="19"/>
  <c r="O4424" i="19"/>
  <c r="P4424" i="19"/>
  <c r="O599" i="19"/>
  <c r="P599" i="19"/>
  <c r="O3257" i="19"/>
  <c r="P3257" i="19"/>
  <c r="O2733" i="19"/>
  <c r="P2733" i="19"/>
  <c r="O447" i="19"/>
  <c r="P447" i="19"/>
  <c r="O388" i="19"/>
  <c r="P388" i="19"/>
  <c r="O254" i="19"/>
  <c r="P254" i="19"/>
  <c r="O2501" i="19"/>
  <c r="P2501" i="19"/>
  <c r="O2276" i="19"/>
  <c r="P2276" i="19"/>
  <c r="O130" i="19"/>
  <c r="P130" i="19"/>
  <c r="O3785" i="19"/>
  <c r="P3785" i="19"/>
  <c r="O1252" i="19"/>
  <c r="P1252" i="19"/>
  <c r="O1925" i="19"/>
  <c r="P1925" i="19"/>
  <c r="O1475" i="19"/>
  <c r="P1475" i="19"/>
  <c r="O4494" i="19"/>
  <c r="P4494" i="19"/>
  <c r="O3633" i="19"/>
  <c r="P3633" i="19"/>
  <c r="O1483" i="19"/>
  <c r="P1483" i="19"/>
  <c r="O2374" i="19"/>
  <c r="P2374" i="19"/>
  <c r="O3651" i="19"/>
  <c r="P3651" i="19"/>
  <c r="O4689" i="19"/>
  <c r="P4689" i="19"/>
  <c r="O3750" i="19"/>
  <c r="P3750" i="19"/>
  <c r="O3806" i="19"/>
  <c r="P3806" i="19"/>
  <c r="O3227" i="19"/>
  <c r="P3227" i="19"/>
  <c r="O3738" i="19"/>
  <c r="P3738" i="19"/>
  <c r="O1195" i="19"/>
  <c r="P1195" i="19"/>
  <c r="O1254" i="19"/>
  <c r="P1254" i="19"/>
  <c r="O2642" i="19"/>
  <c r="P2642" i="19"/>
  <c r="O2362" i="19"/>
  <c r="P2362" i="19"/>
  <c r="O1023" i="19"/>
  <c r="P1023" i="19"/>
  <c r="O1718" i="19"/>
  <c r="P1718" i="19"/>
  <c r="O4531" i="19"/>
  <c r="P4531" i="19"/>
  <c r="O4722" i="19"/>
  <c r="P4722" i="19"/>
  <c r="O1869" i="19"/>
  <c r="P1869" i="19"/>
  <c r="O2848" i="19"/>
  <c r="P2848" i="19"/>
  <c r="O3600" i="19"/>
  <c r="P3600" i="19"/>
  <c r="O1893" i="19"/>
  <c r="P1893" i="19"/>
  <c r="O1293" i="19"/>
  <c r="P1293" i="19"/>
  <c r="O4502" i="19"/>
  <c r="P4502" i="19"/>
  <c r="O3107" i="19"/>
  <c r="P3107" i="19"/>
  <c r="O1219" i="19"/>
  <c r="P1219" i="19"/>
  <c r="O4575" i="19"/>
  <c r="P4575" i="19"/>
  <c r="O317" i="19"/>
  <c r="P317" i="19"/>
  <c r="O3817" i="19"/>
  <c r="P3817" i="19"/>
  <c r="O1766" i="19"/>
  <c r="P1766" i="19"/>
  <c r="O3699" i="19"/>
  <c r="P3699" i="19"/>
  <c r="O2131" i="19"/>
  <c r="P2131" i="19"/>
  <c r="O3473" i="19"/>
  <c r="P3473" i="19"/>
  <c r="O4119" i="19"/>
  <c r="P4119" i="19"/>
  <c r="O3160" i="19"/>
  <c r="P3160" i="19"/>
  <c r="O3678" i="19"/>
  <c r="P3678" i="19"/>
  <c r="O702" i="19"/>
  <c r="P702" i="19"/>
  <c r="O1544" i="19"/>
  <c r="P1544" i="19"/>
  <c r="O1875" i="19"/>
  <c r="P1875" i="19"/>
  <c r="O3850" i="19"/>
  <c r="P3850" i="19"/>
  <c r="O942" i="19"/>
  <c r="P942" i="19"/>
  <c r="O587" i="19"/>
  <c r="P587" i="19"/>
  <c r="O3539" i="19"/>
  <c r="P3539" i="19"/>
  <c r="O4173" i="19"/>
  <c r="P4173" i="19"/>
  <c r="O3543" i="19"/>
  <c r="P3543" i="19"/>
  <c r="O4983" i="19"/>
  <c r="P4983" i="19"/>
  <c r="O4182" i="19"/>
  <c r="P4182" i="19"/>
  <c r="O4946" i="19"/>
  <c r="P4946" i="19"/>
  <c r="O3679" i="19"/>
  <c r="P3679" i="19"/>
  <c r="O1573" i="19"/>
  <c r="P1573" i="19"/>
  <c r="O532" i="19"/>
  <c r="P532" i="19"/>
  <c r="O3044" i="19"/>
  <c r="P3044" i="19"/>
  <c r="O4644" i="19"/>
  <c r="P4644" i="19"/>
  <c r="O4641" i="19"/>
  <c r="P4641" i="19"/>
  <c r="O1474" i="19"/>
  <c r="P1474" i="19"/>
  <c r="O1568" i="19"/>
  <c r="P1568" i="19"/>
  <c r="O1395" i="19"/>
  <c r="P1395" i="19"/>
  <c r="O327" i="19"/>
  <c r="P327" i="19"/>
  <c r="O919" i="19"/>
  <c r="P919" i="19"/>
  <c r="O3902" i="19"/>
  <c r="P3902" i="19"/>
  <c r="O3941" i="19"/>
  <c r="P3941" i="19"/>
  <c r="O1515" i="19"/>
  <c r="P1515" i="19"/>
  <c r="O3527" i="19"/>
  <c r="P3527" i="19"/>
  <c r="O1446" i="19"/>
  <c r="P1446" i="19"/>
  <c r="O3830" i="19"/>
  <c r="P3830" i="19"/>
  <c r="O592" i="19"/>
  <c r="P592" i="19"/>
  <c r="O372" i="19"/>
  <c r="P372" i="19"/>
  <c r="O1499" i="19"/>
  <c r="P1499" i="19"/>
  <c r="O877" i="19"/>
  <c r="P877" i="19"/>
  <c r="O2563" i="19"/>
  <c r="P2563" i="19"/>
  <c r="O3548" i="19"/>
  <c r="P3548" i="19"/>
  <c r="O5035" i="19"/>
  <c r="P5035" i="19"/>
  <c r="O2328" i="19"/>
  <c r="P2328" i="19"/>
  <c r="O4704" i="19"/>
  <c r="P4704" i="19"/>
  <c r="O2048" i="19"/>
  <c r="P2048" i="19"/>
  <c r="O629" i="19"/>
  <c r="P629" i="19"/>
  <c r="O4058" i="19"/>
  <c r="P4058" i="19"/>
  <c r="O1241" i="19"/>
  <c r="P1241" i="19"/>
  <c r="O1460" i="19"/>
  <c r="P1460" i="19"/>
  <c r="O3185" i="19"/>
  <c r="P3185" i="19"/>
  <c r="O3715" i="19"/>
  <c r="P3715" i="19"/>
  <c r="O3768" i="19"/>
  <c r="P3768" i="19"/>
  <c r="O2094" i="19"/>
  <c r="P2094" i="19"/>
  <c r="O3575" i="19"/>
  <c r="P3575" i="19"/>
  <c r="O1677" i="19"/>
  <c r="P1677" i="19"/>
  <c r="O44" i="19"/>
  <c r="P44" i="19"/>
  <c r="O2509" i="19"/>
  <c r="P2509" i="19"/>
  <c r="O2728" i="19"/>
  <c r="P2728" i="19"/>
  <c r="O1951" i="19"/>
  <c r="P1951" i="19"/>
  <c r="O4957" i="19"/>
  <c r="P4957" i="19"/>
  <c r="O1161" i="19"/>
  <c r="P1161" i="19"/>
  <c r="O4186" i="19"/>
  <c r="P4186" i="19"/>
  <c r="O2212" i="19"/>
  <c r="P2212" i="19"/>
  <c r="O1128" i="19"/>
  <c r="P1128" i="19"/>
  <c r="O4514" i="19"/>
  <c r="P4514" i="19"/>
  <c r="O3771" i="19"/>
  <c r="P3771" i="19"/>
  <c r="O443" i="19"/>
  <c r="P443" i="19"/>
  <c r="O4904" i="19"/>
  <c r="P4904" i="19"/>
  <c r="O4145" i="19"/>
  <c r="P4145" i="19"/>
  <c r="O3705" i="19"/>
  <c r="P3705" i="19"/>
  <c r="O4871" i="19"/>
  <c r="P4871" i="19"/>
  <c r="O4711" i="19"/>
  <c r="P4711" i="19"/>
  <c r="O2827" i="19"/>
  <c r="P2827" i="19"/>
  <c r="O3994" i="19"/>
  <c r="P3994" i="19"/>
  <c r="O833" i="19"/>
  <c r="P833" i="19"/>
  <c r="O3667" i="19"/>
  <c r="P3667" i="19"/>
  <c r="O3154" i="19"/>
  <c r="P3154" i="19"/>
  <c r="O1165" i="19"/>
  <c r="P1165" i="19"/>
  <c r="O3519" i="19"/>
  <c r="P3519" i="19"/>
  <c r="O251" i="19"/>
  <c r="P251" i="19"/>
  <c r="O3270" i="19"/>
  <c r="P3270" i="19"/>
  <c r="O1201" i="19"/>
  <c r="P1201" i="19"/>
  <c r="O4483" i="19"/>
  <c r="P4483" i="19"/>
  <c r="O1273" i="19"/>
  <c r="P1273" i="19"/>
  <c r="O788" i="19"/>
  <c r="P788" i="19"/>
  <c r="O2309" i="19"/>
  <c r="P2309" i="19"/>
  <c r="O759" i="19"/>
  <c r="P759" i="19"/>
  <c r="O3997" i="19"/>
  <c r="P3997" i="19"/>
  <c r="O3707" i="19"/>
  <c r="P3707" i="19"/>
  <c r="O4309" i="19"/>
  <c r="P4309" i="19"/>
  <c r="O1712" i="19"/>
  <c r="P1712" i="19"/>
  <c r="O4782" i="19"/>
  <c r="P4782" i="19"/>
  <c r="O1682" i="19"/>
  <c r="P1682" i="19"/>
  <c r="O2857" i="19"/>
  <c r="P2857" i="19"/>
  <c r="O2821" i="19"/>
  <c r="P2821" i="19"/>
  <c r="O1564" i="19"/>
  <c r="P1564" i="19"/>
  <c r="O459" i="19"/>
  <c r="P459" i="19"/>
  <c r="O2106" i="19"/>
  <c r="P2106" i="19"/>
  <c r="O460" i="19"/>
  <c r="P460" i="19"/>
  <c r="O3288" i="19"/>
  <c r="P3288" i="19"/>
  <c r="O1453" i="19"/>
  <c r="P1453" i="19"/>
  <c r="O4403" i="19"/>
  <c r="P4403" i="19"/>
  <c r="O2621" i="19"/>
  <c r="P2621" i="19"/>
  <c r="O1173" i="19"/>
  <c r="P1173" i="19"/>
  <c r="O3208" i="19"/>
  <c r="P3208" i="19"/>
  <c r="O3374" i="19"/>
  <c r="P3374" i="19"/>
  <c r="O2170" i="19"/>
  <c r="P2170" i="19"/>
  <c r="O3289" i="19"/>
  <c r="P3289" i="19"/>
  <c r="O1476" i="19"/>
  <c r="P1476" i="19"/>
  <c r="O2218" i="19"/>
  <c r="P2218" i="19"/>
  <c r="O5036" i="19"/>
  <c r="P5036" i="19"/>
  <c r="O2402" i="19"/>
  <c r="P2402" i="19"/>
  <c r="O5008" i="19"/>
  <c r="P5008" i="19"/>
  <c r="O3569" i="19"/>
  <c r="P3569" i="19"/>
  <c r="O4138" i="19"/>
  <c r="P4138" i="19"/>
  <c r="O3212" i="19"/>
  <c r="P3212" i="19"/>
  <c r="O1029" i="19"/>
  <c r="P1029" i="19"/>
  <c r="O489" i="19"/>
  <c r="P489" i="19"/>
  <c r="O2780" i="19"/>
  <c r="P2780" i="19"/>
  <c r="O1798" i="19"/>
  <c r="P1798" i="19"/>
  <c r="O2014" i="19"/>
  <c r="P2014" i="19"/>
  <c r="O2786" i="19"/>
  <c r="P2786" i="19"/>
  <c r="O411" i="19"/>
  <c r="P411" i="19"/>
  <c r="O943" i="19"/>
  <c r="P943" i="19"/>
  <c r="O1523" i="19"/>
  <c r="P1523" i="19"/>
  <c r="O1826" i="19"/>
  <c r="P1826" i="19"/>
  <c r="O367" i="19"/>
  <c r="P367" i="19"/>
  <c r="O2336" i="19"/>
  <c r="P2336" i="19"/>
  <c r="O77" i="19"/>
  <c r="P77" i="19"/>
  <c r="O1565" i="19"/>
  <c r="P1565" i="19"/>
  <c r="O2998" i="19"/>
  <c r="P2998" i="19"/>
  <c r="O143" i="19"/>
  <c r="P143" i="19"/>
  <c r="O3929" i="19"/>
  <c r="P3929" i="19"/>
  <c r="O2301" i="19"/>
  <c r="P2301" i="19"/>
  <c r="O4554" i="19"/>
  <c r="P4554" i="19"/>
  <c r="O2735" i="19"/>
  <c r="P2735" i="19"/>
  <c r="O1583" i="19"/>
  <c r="P1583" i="19"/>
  <c r="O3625" i="19"/>
  <c r="P3625" i="19"/>
  <c r="O5095" i="19"/>
  <c r="P5095" i="19"/>
  <c r="O510" i="19"/>
  <c r="P510" i="19"/>
  <c r="O1962" i="19"/>
  <c r="P1962" i="19"/>
  <c r="O1218" i="19"/>
  <c r="P1218" i="19"/>
  <c r="O3497" i="19"/>
  <c r="P3497" i="19"/>
  <c r="O1567" i="19"/>
  <c r="P1567" i="19"/>
  <c r="O4198" i="19"/>
  <c r="P4198" i="19"/>
  <c r="O3346" i="19"/>
  <c r="P3346" i="19"/>
  <c r="O3379" i="19"/>
  <c r="P3379" i="19"/>
  <c r="O2289" i="19"/>
  <c r="P2289" i="19"/>
  <c r="O4948" i="19"/>
  <c r="P4948" i="19"/>
  <c r="O3138" i="19"/>
  <c r="P3138" i="19"/>
  <c r="O2526" i="19"/>
  <c r="P2526" i="19"/>
  <c r="O1427" i="19"/>
  <c r="P1427" i="19"/>
  <c r="O4833" i="19"/>
  <c r="P4833" i="19"/>
  <c r="O2373" i="19"/>
  <c r="P2373" i="19"/>
  <c r="O2846" i="19"/>
  <c r="P2846" i="19"/>
  <c r="O462" i="19"/>
  <c r="P462" i="19"/>
  <c r="O2431" i="19"/>
  <c r="P2431" i="19"/>
  <c r="O958" i="19"/>
  <c r="P958" i="19"/>
  <c r="O518" i="19"/>
  <c r="P518" i="19"/>
  <c r="O738" i="19"/>
  <c r="P738" i="19"/>
  <c r="O4682" i="19"/>
  <c r="P4682" i="19"/>
  <c r="O1552" i="19"/>
  <c r="P1552" i="19"/>
  <c r="O88" i="19"/>
  <c r="P88" i="19"/>
  <c r="O2069" i="19"/>
  <c r="P2069" i="19"/>
  <c r="O307" i="19"/>
  <c r="P307" i="19"/>
  <c r="O3183" i="19"/>
  <c r="P3183" i="19"/>
  <c r="O2133" i="19"/>
  <c r="P2133" i="19"/>
  <c r="O4826" i="19"/>
  <c r="P4826" i="19"/>
  <c r="O4881" i="19"/>
  <c r="P4881" i="19"/>
  <c r="O3788" i="19"/>
  <c r="P3788" i="19"/>
  <c r="O1368" i="19"/>
  <c r="P1368" i="19"/>
  <c r="O2657" i="19"/>
  <c r="P2657" i="19"/>
  <c r="O2787" i="19"/>
  <c r="P2787" i="19"/>
  <c r="O1266" i="19"/>
  <c r="P1266" i="19"/>
  <c r="O3687" i="19"/>
  <c r="P3687" i="19"/>
  <c r="O2239" i="19"/>
  <c r="P2239" i="19"/>
  <c r="O4691" i="19"/>
  <c r="P4691" i="19"/>
  <c r="O2847" i="19"/>
  <c r="P2847" i="19"/>
  <c r="O2569" i="19"/>
  <c r="P2569" i="19"/>
  <c r="O4400" i="19"/>
  <c r="P4400" i="19"/>
  <c r="O1035" i="19"/>
  <c r="P1035" i="19"/>
  <c r="O2492" i="19"/>
  <c r="P2492" i="19"/>
  <c r="O2981" i="19"/>
  <c r="P2981" i="19"/>
  <c r="O3918" i="19"/>
  <c r="P3918" i="19"/>
  <c r="O5067" i="19"/>
  <c r="P5067" i="19"/>
  <c r="O3508" i="19"/>
  <c r="P3508" i="19"/>
  <c r="O3760" i="19"/>
  <c r="P3760" i="19"/>
  <c r="O431" i="19"/>
  <c r="P431" i="19"/>
  <c r="O5038" i="19"/>
  <c r="P5038" i="19"/>
  <c r="O1886" i="19"/>
  <c r="P1886" i="19"/>
  <c r="O2428" i="19"/>
  <c r="P2428" i="19"/>
  <c r="O668" i="19"/>
  <c r="P668" i="19"/>
  <c r="O3114" i="19"/>
  <c r="P3114" i="19"/>
  <c r="O3049" i="19"/>
  <c r="P3049" i="19"/>
  <c r="O1719" i="19"/>
  <c r="P1719" i="19"/>
  <c r="O2148" i="19"/>
  <c r="P2148" i="19"/>
  <c r="O2161" i="19"/>
  <c r="P2161" i="19"/>
  <c r="O3823" i="19"/>
  <c r="P3823" i="19"/>
  <c r="O3368" i="19"/>
  <c r="P3368" i="19"/>
  <c r="O1103" i="19"/>
  <c r="P1103" i="19"/>
  <c r="O4391" i="19"/>
  <c r="P4391" i="19"/>
  <c r="O1384" i="19"/>
  <c r="P1384" i="19"/>
  <c r="O3613" i="19"/>
  <c r="P3613" i="19"/>
  <c r="O1490" i="19"/>
  <c r="P1490" i="19"/>
  <c r="O1145" i="19"/>
  <c r="P1145" i="19"/>
  <c r="O1281" i="19"/>
  <c r="P1281" i="19"/>
  <c r="O2615" i="19"/>
  <c r="P2615" i="19"/>
  <c r="O4868" i="19"/>
  <c r="P4868" i="19"/>
  <c r="O534" i="19"/>
  <c r="P534" i="19"/>
  <c r="O2681" i="19"/>
  <c r="P2681" i="19"/>
  <c r="O1922" i="19"/>
  <c r="P1922" i="19"/>
  <c r="O3530" i="19"/>
  <c r="P3530" i="19"/>
  <c r="O3331" i="19"/>
  <c r="P3331" i="19"/>
  <c r="O2542" i="19"/>
  <c r="P2542" i="19"/>
  <c r="O1308" i="19"/>
  <c r="P1308" i="19"/>
  <c r="O1324" i="19"/>
  <c r="P1324" i="19"/>
  <c r="O3033" i="19"/>
  <c r="P3033" i="19"/>
  <c r="O391" i="19"/>
  <c r="P391" i="19"/>
  <c r="O2023" i="19"/>
  <c r="P2023" i="19"/>
  <c r="O3265" i="19"/>
  <c r="P3265" i="19"/>
  <c r="O3410" i="19"/>
  <c r="P3410" i="19"/>
  <c r="O4713" i="19"/>
  <c r="P4713" i="19"/>
  <c r="O4472" i="19"/>
  <c r="P4472" i="19"/>
  <c r="O3903" i="19"/>
  <c r="P3903" i="19"/>
  <c r="O3365" i="19"/>
  <c r="P3365" i="19"/>
  <c r="O2978" i="19"/>
  <c r="P2978" i="19"/>
  <c r="O3874" i="19"/>
  <c r="P3874" i="19"/>
  <c r="O4283" i="19"/>
  <c r="P4283" i="19"/>
  <c r="O1928" i="19"/>
  <c r="P1928" i="19"/>
  <c r="O1874" i="19"/>
  <c r="P1874" i="19"/>
  <c r="O1581" i="19"/>
  <c r="P1581" i="19"/>
  <c r="O3858" i="19"/>
  <c r="P3858" i="19"/>
  <c r="O3683" i="19"/>
  <c r="P3683" i="19"/>
  <c r="O171" i="19"/>
  <c r="P171" i="19"/>
  <c r="O4949" i="19"/>
  <c r="P4949" i="19"/>
  <c r="O1888" i="19"/>
  <c r="P1888" i="19"/>
  <c r="O451" i="19"/>
  <c r="P451" i="19"/>
  <c r="O4339" i="19"/>
  <c r="P4339" i="19"/>
  <c r="O2346" i="19"/>
  <c r="P2346" i="19"/>
  <c r="O5004" i="19"/>
  <c r="P5004" i="19"/>
  <c r="O5011" i="19"/>
  <c r="P5011" i="19"/>
  <c r="O2138" i="19"/>
  <c r="P2138" i="19"/>
  <c r="O2596" i="19"/>
  <c r="P2596" i="19"/>
  <c r="O1365" i="19"/>
  <c r="P1365" i="19"/>
  <c r="O3152" i="19"/>
  <c r="P3152" i="19"/>
  <c r="O2514" i="19"/>
  <c r="P2514" i="19"/>
  <c r="O731" i="19"/>
  <c r="P731" i="19"/>
  <c r="O4525" i="19"/>
  <c r="P4525" i="19"/>
  <c r="O1584" i="19"/>
  <c r="P1584" i="19"/>
  <c r="O203" i="19"/>
  <c r="P203" i="19"/>
  <c r="O1316" i="19"/>
  <c r="P1316" i="19"/>
  <c r="O217" i="19"/>
  <c r="P217" i="19"/>
  <c r="O4185" i="19"/>
  <c r="P4185" i="19"/>
  <c r="O2710" i="19"/>
  <c r="P2710" i="19"/>
  <c r="O2930" i="19"/>
  <c r="P2930" i="19"/>
  <c r="O1011" i="19"/>
  <c r="P1011" i="19"/>
  <c r="O407" i="19"/>
  <c r="P407" i="19"/>
  <c r="O3618" i="19"/>
  <c r="P3618" i="19"/>
  <c r="O3621" i="19"/>
  <c r="P3621" i="19"/>
  <c r="O924" i="19"/>
  <c r="P924" i="19"/>
  <c r="O18" i="19"/>
  <c r="P18" i="19"/>
  <c r="O3925" i="19"/>
  <c r="P3925" i="19"/>
  <c r="O3578" i="19"/>
  <c r="P3578" i="19"/>
  <c r="O3364" i="19"/>
  <c r="P3364" i="19"/>
  <c r="O2018" i="19"/>
  <c r="P2018" i="19"/>
  <c r="O3911" i="19"/>
  <c r="P3911" i="19"/>
  <c r="O3209" i="19"/>
  <c r="P3209" i="19"/>
  <c r="O2898" i="19"/>
  <c r="P2898" i="19"/>
  <c r="O600" i="19"/>
  <c r="P600" i="19"/>
  <c r="O3285" i="19"/>
  <c r="P3285" i="19"/>
  <c r="O4899" i="19"/>
  <c r="P4899" i="19"/>
  <c r="O2082" i="19"/>
  <c r="P2082" i="19"/>
  <c r="O2754" i="19"/>
  <c r="P2754" i="19"/>
  <c r="O3761" i="19"/>
  <c r="P3761" i="19"/>
  <c r="O4299" i="19"/>
  <c r="P4299" i="19"/>
  <c r="O2510" i="19"/>
  <c r="P2510" i="19"/>
  <c r="O1561" i="19"/>
  <c r="P1561" i="19"/>
  <c r="O4883" i="19"/>
  <c r="P4883" i="19"/>
  <c r="O1705" i="19"/>
  <c r="P1705" i="19"/>
  <c r="O2091" i="19"/>
  <c r="P2091" i="19"/>
  <c r="O2190" i="19"/>
  <c r="P2190" i="19"/>
  <c r="O2141" i="19"/>
  <c r="P2141" i="19"/>
  <c r="O852" i="19"/>
  <c r="P852" i="19"/>
  <c r="O3053" i="19"/>
  <c r="P3053" i="19"/>
  <c r="O1746" i="19"/>
  <c r="P1746" i="19"/>
  <c r="O4862" i="19"/>
  <c r="P4862" i="19"/>
  <c r="O1603" i="19"/>
  <c r="P1603" i="19"/>
  <c r="O3153" i="19"/>
  <c r="P3153" i="19"/>
  <c r="O4500" i="19"/>
  <c r="P4500" i="19"/>
  <c r="O2139" i="19"/>
  <c r="P2139" i="19"/>
  <c r="O1950" i="19"/>
  <c r="P1950" i="19"/>
  <c r="O147" i="19"/>
  <c r="P147" i="19"/>
  <c r="O4104" i="19"/>
  <c r="P4104" i="19"/>
  <c r="O2908" i="19"/>
  <c r="P2908" i="19"/>
  <c r="O3713" i="19"/>
  <c r="P3713" i="19"/>
  <c r="O2397" i="19"/>
  <c r="P2397" i="19"/>
  <c r="O1478" i="19"/>
  <c r="P1478" i="19"/>
  <c r="O2137" i="19"/>
  <c r="P2137" i="19"/>
  <c r="O3163" i="19"/>
  <c r="P3163" i="19"/>
  <c r="O1041" i="19"/>
  <c r="P1041" i="19"/>
  <c r="O4489" i="19"/>
  <c r="P4489" i="19"/>
  <c r="O2261" i="19"/>
  <c r="P2261" i="19"/>
  <c r="O1662" i="19"/>
  <c r="P1662" i="19"/>
  <c r="O909" i="19"/>
  <c r="P909" i="19"/>
  <c r="O4313" i="19"/>
  <c r="P4313" i="19"/>
  <c r="O4710" i="19"/>
  <c r="P4710" i="19"/>
  <c r="O1742" i="19"/>
  <c r="P1742" i="19"/>
  <c r="O4044" i="19"/>
  <c r="P4044" i="19"/>
  <c r="O299" i="19"/>
  <c r="P299" i="19"/>
  <c r="O1369" i="19"/>
  <c r="P1369" i="19"/>
  <c r="O4149" i="19"/>
  <c r="P4149" i="19"/>
  <c r="O2500" i="19"/>
  <c r="P2500" i="19"/>
  <c r="O1226" i="19"/>
  <c r="P1226" i="19"/>
  <c r="O575" i="19"/>
  <c r="P575" i="19"/>
  <c r="O2705" i="19"/>
  <c r="P2705" i="19"/>
  <c r="O3837" i="19"/>
  <c r="P3837" i="19"/>
  <c r="O2489" i="19"/>
  <c r="P2489" i="19"/>
  <c r="O1190" i="19"/>
  <c r="P1190" i="19"/>
  <c r="O4211" i="19"/>
  <c r="P4211" i="19"/>
  <c r="O3868" i="19"/>
  <c r="P3868" i="19"/>
  <c r="O2088" i="19"/>
  <c r="P2088" i="19"/>
  <c r="O663" i="19"/>
  <c r="P663" i="19"/>
  <c r="O3747" i="19"/>
  <c r="P3747" i="19"/>
  <c r="O3940" i="19"/>
  <c r="P3940" i="19"/>
  <c r="O1617" i="19"/>
  <c r="P1617" i="19"/>
  <c r="O1421" i="19"/>
  <c r="P1421" i="19"/>
  <c r="O4584" i="19"/>
  <c r="P4584" i="19"/>
  <c r="O3657" i="19"/>
  <c r="P3657" i="19"/>
  <c r="O1960" i="19"/>
  <c r="P1960" i="19"/>
  <c r="O4476" i="19"/>
  <c r="P4476" i="19"/>
  <c r="O4133" i="19"/>
  <c r="P4133" i="19"/>
  <c r="O241" i="19"/>
  <c r="P241" i="19"/>
  <c r="O1199" i="19"/>
  <c r="P1199" i="19"/>
  <c r="O4101" i="19"/>
  <c r="P4101" i="19"/>
  <c r="O302" i="19"/>
  <c r="P302" i="19"/>
  <c r="O3512" i="19"/>
  <c r="P3512" i="19"/>
  <c r="O3568" i="19"/>
  <c r="P3568" i="19"/>
  <c r="O1770" i="19"/>
  <c r="P1770" i="19"/>
  <c r="O436" i="19"/>
  <c r="P436" i="19"/>
  <c r="O3772" i="19"/>
  <c r="P3772" i="19"/>
  <c r="O1294" i="19"/>
  <c r="P1294" i="19"/>
  <c r="O263" i="19"/>
  <c r="P263" i="19"/>
  <c r="O4085" i="19"/>
  <c r="P4085" i="19"/>
  <c r="O4455" i="19"/>
  <c r="P4455" i="19"/>
  <c r="O2698" i="19"/>
  <c r="P2698" i="19"/>
  <c r="O3145" i="19"/>
  <c r="P3145" i="19"/>
  <c r="O445" i="19"/>
  <c r="P445" i="19"/>
  <c r="O305" i="19"/>
  <c r="P305" i="19"/>
  <c r="O4679" i="19"/>
  <c r="P4679" i="19"/>
  <c r="O4718" i="19"/>
  <c r="P4718" i="19"/>
  <c r="O4006" i="19"/>
  <c r="P4006" i="19"/>
  <c r="O651" i="19"/>
  <c r="P651" i="19"/>
  <c r="O1699" i="19"/>
  <c r="P1699" i="19"/>
  <c r="O3532" i="19"/>
  <c r="P3532" i="19"/>
  <c r="O3951" i="19"/>
  <c r="P3951" i="19"/>
  <c r="O2862" i="19"/>
  <c r="P2862" i="19"/>
  <c r="O2322" i="19"/>
  <c r="P2322" i="19"/>
  <c r="O2150" i="19"/>
  <c r="P2150" i="19"/>
  <c r="O2773" i="19"/>
  <c r="P2773" i="19"/>
  <c r="O1762" i="19"/>
  <c r="P1762" i="19"/>
  <c r="O4872" i="19"/>
  <c r="P4872" i="19"/>
  <c r="O1050" i="19"/>
  <c r="P1050" i="19"/>
  <c r="O4702" i="19"/>
  <c r="P4702" i="19"/>
  <c r="O811" i="19"/>
  <c r="P811" i="19"/>
  <c r="O2697" i="19"/>
  <c r="P2697" i="19"/>
  <c r="O3165" i="19"/>
  <c r="P3165" i="19"/>
  <c r="O974" i="19"/>
  <c r="P974" i="19"/>
  <c r="O1107" i="19"/>
  <c r="P1107" i="19"/>
  <c r="O710" i="19"/>
  <c r="P710" i="19"/>
  <c r="O2488" i="19"/>
  <c r="P2488" i="19"/>
  <c r="O657" i="19"/>
  <c r="P657" i="19"/>
  <c r="O4874" i="19"/>
  <c r="P4874" i="19"/>
  <c r="O837" i="19"/>
  <c r="P837" i="19"/>
  <c r="O1947" i="19"/>
  <c r="P1947" i="19"/>
  <c r="O923" i="19"/>
  <c r="P923" i="19"/>
  <c r="O827" i="19"/>
  <c r="P827" i="19"/>
  <c r="O3957" i="19"/>
  <c r="P3957" i="19"/>
  <c r="O4432" i="19"/>
  <c r="P4432" i="19"/>
  <c r="O3748" i="19"/>
  <c r="P3748" i="19"/>
  <c r="O1795" i="19"/>
  <c r="P1795" i="19"/>
  <c r="O930" i="19"/>
  <c r="P930" i="19"/>
  <c r="O645" i="19"/>
  <c r="P645" i="19"/>
  <c r="O2222" i="19"/>
  <c r="P2222" i="19"/>
  <c r="O4974" i="19"/>
  <c r="P4974" i="19"/>
  <c r="O873" i="19"/>
  <c r="P873" i="19"/>
  <c r="O771" i="19"/>
  <c r="P771" i="19"/>
  <c r="O4064" i="19"/>
  <c r="P4064" i="19"/>
  <c r="O54" i="19"/>
  <c r="P54" i="19"/>
  <c r="O5063" i="19"/>
  <c r="P5063" i="19"/>
  <c r="O1656" i="19"/>
  <c r="P1656" i="19"/>
  <c r="O5013" i="19"/>
  <c r="P5013" i="19"/>
  <c r="O5096" i="19"/>
  <c r="P5096" i="19"/>
  <c r="O3149" i="19"/>
  <c r="P3149" i="19"/>
  <c r="O2047" i="19"/>
  <c r="P2047" i="19"/>
  <c r="O1502" i="19"/>
  <c r="P1502" i="19"/>
  <c r="O2396" i="19"/>
  <c r="P2396" i="19"/>
  <c r="O767" i="19"/>
  <c r="P767" i="19"/>
  <c r="O968" i="19"/>
  <c r="P968" i="19"/>
  <c r="O988" i="19"/>
  <c r="P988" i="19"/>
  <c r="O4170" i="19"/>
  <c r="P4170" i="19"/>
  <c r="O2695" i="19"/>
  <c r="P2695" i="19"/>
  <c r="O569" i="19"/>
  <c r="P569" i="19"/>
  <c r="O1249" i="19"/>
  <c r="P1249" i="19"/>
  <c r="O1163" i="19"/>
  <c r="P1163" i="19"/>
  <c r="O4120" i="19"/>
  <c r="P4120" i="19"/>
  <c r="O4797" i="19"/>
  <c r="P4797" i="19"/>
  <c r="O38" i="19"/>
  <c r="P38" i="19"/>
  <c r="O4437" i="19"/>
  <c r="P4437" i="19"/>
  <c r="O4707" i="19"/>
  <c r="P4707" i="19"/>
  <c r="O3271" i="19"/>
  <c r="P3271" i="19"/>
  <c r="O3264" i="19"/>
  <c r="P3264" i="19"/>
  <c r="O93" i="19"/>
  <c r="P93" i="19"/>
  <c r="O1850" i="19"/>
  <c r="P1850" i="19"/>
  <c r="O1588" i="19"/>
  <c r="P1588" i="19"/>
  <c r="O1546" i="19"/>
  <c r="P1546" i="19"/>
  <c r="O1186" i="19"/>
  <c r="P1186" i="19"/>
  <c r="O2603" i="19"/>
  <c r="P2603" i="19"/>
  <c r="O427" i="19"/>
  <c r="P427" i="19"/>
  <c r="O1191" i="19"/>
  <c r="P1191" i="19"/>
  <c r="O891" i="19"/>
  <c r="P891" i="19"/>
  <c r="O3599" i="19"/>
  <c r="P3599" i="19"/>
  <c r="O4373" i="19"/>
  <c r="P4373" i="19"/>
  <c r="O179" i="19"/>
  <c r="P179" i="19"/>
  <c r="O508" i="19"/>
  <c r="P508" i="19"/>
  <c r="O2184" i="19"/>
  <c r="P2184" i="19"/>
  <c r="O2765" i="19"/>
  <c r="P2765" i="19"/>
  <c r="O2939" i="19"/>
  <c r="P2939" i="19"/>
  <c r="O3250" i="19"/>
  <c r="P3250" i="19"/>
  <c r="O4838" i="19"/>
  <c r="P4838" i="19"/>
  <c r="O1115" i="19"/>
  <c r="P1115" i="19"/>
  <c r="O2508" i="19"/>
  <c r="P2508" i="19"/>
  <c r="O2290" i="19"/>
  <c r="P2290" i="19"/>
  <c r="O4001" i="19"/>
  <c r="P4001" i="19"/>
  <c r="O3359" i="19"/>
  <c r="P3359" i="19"/>
  <c r="O4258" i="19"/>
  <c r="P4258" i="19"/>
  <c r="O3552" i="19"/>
  <c r="P3552" i="19"/>
  <c r="O4014" i="19"/>
  <c r="P4014" i="19"/>
  <c r="O4708" i="19"/>
  <c r="P4708" i="19"/>
  <c r="O4375" i="19"/>
  <c r="P4375" i="19"/>
  <c r="O3442" i="19"/>
  <c r="P3442" i="19"/>
  <c r="O2193" i="19"/>
  <c r="P2193" i="19"/>
  <c r="O2098" i="19"/>
  <c r="P2098" i="19"/>
  <c r="O4157" i="19"/>
  <c r="P4157" i="19"/>
  <c r="O633" i="19"/>
  <c r="P633" i="19"/>
  <c r="O4627" i="19"/>
  <c r="P4627" i="19"/>
  <c r="O2110" i="19"/>
  <c r="P2110" i="19"/>
  <c r="O2304" i="19"/>
  <c r="P2304" i="19"/>
  <c r="O4477" i="19"/>
  <c r="P4477" i="19"/>
  <c r="O2864" i="19"/>
  <c r="P2864" i="19"/>
  <c r="O3036" i="19"/>
  <c r="P3036" i="19"/>
  <c r="O1759" i="19"/>
  <c r="P1759" i="19"/>
  <c r="O28" i="19"/>
  <c r="P28" i="19"/>
  <c r="O830" i="19"/>
  <c r="P830" i="19"/>
  <c r="O3057" i="19"/>
  <c r="P3057" i="19"/>
  <c r="O1452" i="19"/>
  <c r="P1452" i="19"/>
  <c r="O3933" i="19"/>
  <c r="P3933" i="19"/>
  <c r="O4834" i="19"/>
  <c r="P4834" i="19"/>
  <c r="O3415" i="19"/>
  <c r="P3415" i="19"/>
  <c r="O2734" i="19"/>
  <c r="P2734" i="19"/>
  <c r="O4354" i="19"/>
  <c r="P4354" i="19"/>
  <c r="O4825" i="19"/>
  <c r="P4825" i="19"/>
  <c r="O4919" i="19"/>
  <c r="P4919" i="19"/>
  <c r="O983" i="19"/>
  <c r="P983" i="19"/>
  <c r="O2922" i="19"/>
  <c r="P2922" i="19"/>
  <c r="O2696" i="19"/>
  <c r="P2696" i="19"/>
  <c r="O1693" i="19"/>
  <c r="P1693" i="19"/>
  <c r="O1116" i="19"/>
  <c r="P1116" i="19"/>
  <c r="O2843" i="19"/>
  <c r="P2843" i="19"/>
  <c r="O1276" i="19"/>
  <c r="P1276" i="19"/>
  <c r="O4038" i="19"/>
  <c r="P4038" i="19"/>
  <c r="O2856" i="19"/>
  <c r="P2856" i="19"/>
  <c r="O711" i="19"/>
  <c r="P711" i="19"/>
  <c r="O4532" i="19"/>
  <c r="P4532" i="19"/>
  <c r="O297" i="19"/>
  <c r="P297" i="19"/>
  <c r="O501" i="19"/>
  <c r="P501" i="19"/>
  <c r="O4490" i="19"/>
  <c r="P4490" i="19"/>
  <c r="O3433" i="19"/>
  <c r="P3433" i="19"/>
  <c r="O4975" i="19"/>
  <c r="P4975" i="19"/>
  <c r="O2220" i="19"/>
  <c r="P2220" i="19"/>
  <c r="O1187" i="19"/>
  <c r="P1187" i="19"/>
  <c r="O1325" i="19"/>
  <c r="P1325" i="19"/>
  <c r="O4988" i="19"/>
  <c r="P4988" i="19"/>
  <c r="O921" i="19"/>
  <c r="P921" i="19"/>
  <c r="O4545" i="19"/>
  <c r="P4545" i="19"/>
  <c r="O623" i="19"/>
  <c r="P623" i="19"/>
  <c r="O2487" i="19"/>
  <c r="P2487" i="19"/>
  <c r="O4995" i="19"/>
  <c r="P4995" i="19"/>
  <c r="O2159" i="19"/>
  <c r="P2159" i="19"/>
  <c r="O1407" i="19"/>
  <c r="P1407" i="19"/>
  <c r="O2714" i="19"/>
  <c r="P2714" i="19"/>
  <c r="O882" i="19"/>
  <c r="P882" i="19"/>
  <c r="O4752" i="19"/>
  <c r="P4752" i="19"/>
  <c r="O4356" i="19"/>
  <c r="P4356" i="19"/>
  <c r="O1127" i="19"/>
  <c r="P1127" i="19"/>
  <c r="O3484" i="19"/>
  <c r="P3484" i="19"/>
  <c r="O3503" i="19"/>
  <c r="P3503" i="19"/>
  <c r="O1158" i="19"/>
  <c r="P1158" i="19"/>
  <c r="O328" i="19"/>
  <c r="P328" i="19"/>
  <c r="O2652" i="19"/>
  <c r="P2652" i="19"/>
  <c r="O1224" i="19"/>
  <c r="P1224" i="19"/>
  <c r="O1847" i="19"/>
  <c r="P1847" i="19"/>
  <c r="O2479" i="19"/>
  <c r="P2479" i="19"/>
  <c r="O3330" i="19"/>
  <c r="P3330" i="19"/>
  <c r="O2528" i="19"/>
  <c r="P2528" i="19"/>
  <c r="O1244" i="19"/>
  <c r="P1244" i="19"/>
  <c r="O2832" i="19"/>
  <c r="P2832" i="19"/>
  <c r="O116" i="19"/>
  <c r="P116" i="19"/>
  <c r="O3668" i="19"/>
  <c r="P3668" i="19"/>
  <c r="O3025" i="19"/>
  <c r="P3025" i="19"/>
  <c r="O5012" i="19"/>
  <c r="P5012" i="19"/>
  <c r="O2709" i="19"/>
  <c r="P2709" i="19"/>
  <c r="O3727" i="19"/>
  <c r="P3727" i="19"/>
  <c r="O4108" i="19"/>
  <c r="P4108" i="19"/>
  <c r="O3409" i="19"/>
  <c r="P3409" i="19"/>
  <c r="O2345" i="19"/>
  <c r="P2345" i="19"/>
  <c r="O1323" i="19"/>
  <c r="P1323" i="19"/>
  <c r="O3959" i="19"/>
  <c r="P3959" i="19"/>
  <c r="O19" i="19"/>
  <c r="P19" i="19"/>
  <c r="O4413" i="19"/>
  <c r="P4413" i="19"/>
  <c r="O638" i="19"/>
  <c r="P638" i="19"/>
  <c r="O3853" i="19"/>
  <c r="P3853" i="19"/>
  <c r="O3594" i="19"/>
  <c r="P3594" i="19"/>
  <c r="O1831" i="19"/>
  <c r="P1831" i="19"/>
  <c r="O2934" i="19"/>
  <c r="P2934" i="19"/>
  <c r="O1513" i="19"/>
  <c r="P1513" i="19"/>
  <c r="O2059" i="19"/>
  <c r="P2059" i="19"/>
  <c r="O4386" i="19"/>
  <c r="P4386" i="19"/>
  <c r="O1028" i="19"/>
  <c r="P1028" i="19"/>
  <c r="O4787" i="19"/>
  <c r="P4787" i="19"/>
  <c r="O840" i="19"/>
  <c r="P840" i="19"/>
  <c r="O4311" i="19"/>
  <c r="P4311" i="19"/>
  <c r="O1125" i="19"/>
  <c r="P1125" i="19"/>
  <c r="O4754" i="19"/>
  <c r="P4754" i="19"/>
  <c r="O4306" i="19"/>
  <c r="P4306" i="19"/>
  <c r="O2977" i="19"/>
  <c r="P2977" i="19"/>
  <c r="O4765" i="19"/>
  <c r="P4765" i="19"/>
  <c r="O271" i="19"/>
  <c r="P271" i="19"/>
  <c r="O3254" i="19"/>
  <c r="P3254" i="19"/>
  <c r="O4452" i="19"/>
  <c r="P4452" i="19"/>
  <c r="O1750" i="19"/>
  <c r="P1750" i="19"/>
  <c r="O1822" i="19"/>
  <c r="P1822" i="19"/>
  <c r="O536" i="19"/>
  <c r="P536" i="19"/>
  <c r="O3313" i="19"/>
  <c r="P3313" i="19"/>
  <c r="O1154" i="19"/>
  <c r="P1154" i="19"/>
  <c r="O2518" i="19"/>
  <c r="P2518" i="19"/>
  <c r="O4961" i="19"/>
  <c r="P4961" i="19"/>
  <c r="O1251" i="19"/>
  <c r="P1251" i="19"/>
  <c r="O3055" i="19"/>
  <c r="P3055" i="19"/>
  <c r="O4492" i="19"/>
  <c r="P4492" i="19"/>
  <c r="O71" i="19"/>
  <c r="P71" i="19"/>
  <c r="O4533" i="19"/>
  <c r="P4533" i="19"/>
  <c r="O4943" i="19"/>
  <c r="P4943" i="19"/>
  <c r="O4798" i="19"/>
  <c r="P4798" i="19"/>
  <c r="O4345" i="19"/>
  <c r="P4345" i="19"/>
  <c r="O3493" i="19"/>
  <c r="P3493" i="19"/>
  <c r="O109" i="19"/>
  <c r="P109" i="19"/>
  <c r="O3813" i="19"/>
  <c r="P3813" i="19"/>
  <c r="O699" i="19"/>
  <c r="P699" i="19"/>
  <c r="O1790" i="19"/>
  <c r="P1790" i="19"/>
  <c r="O1799" i="19"/>
  <c r="P1799" i="19"/>
  <c r="O1070" i="19"/>
  <c r="P1070" i="19"/>
  <c r="O206" i="19"/>
  <c r="P206" i="19"/>
  <c r="O2600" i="19"/>
  <c r="P2600" i="19"/>
  <c r="O457" i="19"/>
  <c r="P457" i="19"/>
  <c r="O4395" i="19"/>
  <c r="P4395" i="19"/>
  <c r="O396" i="19"/>
  <c r="P396" i="19"/>
  <c r="O3394" i="19"/>
  <c r="P3394" i="19"/>
  <c r="O2411" i="19"/>
  <c r="P2411" i="19"/>
  <c r="O4065" i="19"/>
  <c r="P4065" i="19"/>
  <c r="O2478" i="19"/>
  <c r="P2478" i="19"/>
  <c r="O1181" i="19"/>
  <c r="P1181" i="19"/>
  <c r="O4523" i="19"/>
  <c r="P4523" i="19"/>
  <c r="O1871" i="19"/>
  <c r="P1871" i="19"/>
  <c r="O2571" i="19"/>
  <c r="P2571" i="19"/>
  <c r="O4699" i="19"/>
  <c r="P4699" i="19"/>
  <c r="O1789" i="19"/>
  <c r="P1789" i="19"/>
  <c r="O4052" i="19"/>
  <c r="P4052" i="19"/>
  <c r="O4664" i="19"/>
  <c r="P4664" i="19"/>
  <c r="O2182" i="19"/>
  <c r="P2182" i="19"/>
  <c r="O5070" i="19"/>
  <c r="P5070" i="19"/>
  <c r="O538" i="19"/>
  <c r="P538" i="19"/>
  <c r="O5018" i="19"/>
  <c r="P5018" i="19"/>
  <c r="O2057" i="19"/>
  <c r="P2057" i="19"/>
  <c r="O841" i="19"/>
  <c r="P841" i="19"/>
  <c r="O4572" i="19"/>
  <c r="P4572" i="19"/>
  <c r="O2954" i="19"/>
  <c r="P2954" i="19"/>
  <c r="O3021" i="19"/>
  <c r="P3021" i="19"/>
  <c r="O2997" i="19"/>
  <c r="P2997" i="19"/>
  <c r="O1918" i="19"/>
  <c r="P1918" i="19"/>
  <c r="O1275" i="19"/>
  <c r="P1275" i="19"/>
  <c r="O3066" i="19"/>
  <c r="P3066" i="19"/>
  <c r="O1004" i="19"/>
  <c r="P1004" i="19"/>
  <c r="O1402" i="19"/>
  <c r="P1402" i="19"/>
  <c r="O4630" i="19"/>
  <c r="P4630" i="19"/>
  <c r="O4615" i="19"/>
  <c r="P4615" i="19"/>
  <c r="O2438" i="19"/>
  <c r="P2438" i="19"/>
  <c r="O3129" i="19"/>
  <c r="P3129" i="19"/>
  <c r="O1113" i="19"/>
  <c r="P1113" i="19"/>
  <c r="O3892" i="19"/>
  <c r="P3892" i="19"/>
  <c r="O1754" i="19"/>
  <c r="P1754" i="19"/>
  <c r="O2469" i="19"/>
  <c r="P2469" i="19"/>
  <c r="O4789" i="19"/>
  <c r="P4789" i="19"/>
  <c r="O4956" i="19"/>
  <c r="P4956" i="19"/>
  <c r="O3814" i="19"/>
  <c r="P3814" i="19"/>
  <c r="O3597" i="19"/>
  <c r="P3597" i="19"/>
  <c r="O4150" i="19"/>
  <c r="P4150" i="19"/>
  <c r="O3169" i="19"/>
  <c r="P3169" i="19"/>
  <c r="O1185" i="19"/>
  <c r="P1185" i="19"/>
  <c r="O1811" i="19"/>
  <c r="P1811" i="19"/>
  <c r="O4504" i="19"/>
  <c r="P4504" i="19"/>
  <c r="O4511" i="19"/>
  <c r="P4511" i="19"/>
  <c r="O639" i="19"/>
  <c r="P639" i="19"/>
  <c r="O3109" i="19"/>
  <c r="P3109" i="19"/>
  <c r="O1235" i="19"/>
  <c r="P1235" i="19"/>
  <c r="O2044" i="19"/>
  <c r="P2044" i="19"/>
  <c r="O2897" i="19"/>
  <c r="P2897" i="19"/>
  <c r="O4499" i="19"/>
  <c r="P4499" i="19"/>
  <c r="O4706" i="19"/>
  <c r="P4706" i="19"/>
  <c r="O801" i="19"/>
  <c r="P801" i="19"/>
  <c r="O843" i="19"/>
  <c r="P843" i="19"/>
  <c r="O2502" i="19"/>
  <c r="P2502" i="19"/>
  <c r="O2298" i="19"/>
  <c r="P2298" i="19"/>
  <c r="O276" i="19"/>
  <c r="P276" i="19"/>
  <c r="O180" i="19"/>
  <c r="P180" i="19"/>
  <c r="O3390" i="19"/>
  <c r="P3390" i="19"/>
  <c r="O2768" i="19"/>
  <c r="P2768" i="19"/>
  <c r="O2072" i="19"/>
  <c r="P2072" i="19"/>
  <c r="O4411" i="19"/>
  <c r="P4411" i="19"/>
  <c r="O3256" i="19"/>
  <c r="P3256" i="19"/>
  <c r="O425" i="19"/>
  <c r="P425" i="19"/>
  <c r="O2556" i="19"/>
  <c r="P2556" i="19"/>
  <c r="O822" i="19"/>
  <c r="P822" i="19"/>
  <c r="O2033" i="19"/>
  <c r="P2033" i="19"/>
  <c r="O4156" i="19"/>
  <c r="P4156" i="19"/>
  <c r="O637" i="19"/>
  <c r="P637" i="19"/>
  <c r="O4520" i="19"/>
  <c r="P4520" i="19"/>
  <c r="O1417" i="19"/>
  <c r="P1417" i="19"/>
  <c r="O4160" i="19"/>
  <c r="P4160" i="19"/>
  <c r="O3582" i="19"/>
  <c r="P3582" i="19"/>
  <c r="O985" i="19"/>
  <c r="P985" i="19"/>
  <c r="O1942" i="19"/>
  <c r="P1942" i="19"/>
  <c r="O955" i="19"/>
  <c r="P955" i="19"/>
  <c r="O4895" i="19"/>
  <c r="P4895" i="19"/>
  <c r="O4816" i="19"/>
  <c r="P4816" i="19"/>
  <c r="O2891" i="19"/>
  <c r="P2891" i="19"/>
  <c r="O3171" i="19"/>
  <c r="P3171" i="19"/>
  <c r="O3652" i="19"/>
  <c r="P3652" i="19"/>
  <c r="O2663" i="19"/>
  <c r="P2663" i="19"/>
  <c r="O4546" i="19"/>
  <c r="P4546" i="19"/>
  <c r="O3479" i="19"/>
  <c r="P3479" i="19"/>
  <c r="O2612" i="19"/>
  <c r="P2612" i="19"/>
  <c r="O2061" i="19"/>
  <c r="P2061" i="19"/>
  <c r="O4398" i="19"/>
  <c r="P4398" i="19"/>
  <c r="O1467" i="19"/>
  <c r="P1467" i="19"/>
  <c r="O596" i="19"/>
  <c r="P596" i="19"/>
  <c r="O1449" i="19"/>
  <c r="P1449" i="19"/>
  <c r="O5077" i="19"/>
  <c r="P5077" i="19"/>
  <c r="O3311" i="19"/>
  <c r="P3311" i="19"/>
  <c r="O583" i="19"/>
  <c r="P583" i="19"/>
  <c r="O793" i="19"/>
  <c r="P793" i="19"/>
  <c r="O2269" i="19"/>
  <c r="P2269" i="19"/>
  <c r="O3766" i="19"/>
  <c r="P3766" i="19"/>
  <c r="O3407" i="19"/>
  <c r="P3407" i="19"/>
  <c r="O1295" i="19"/>
  <c r="P1295" i="19"/>
  <c r="O4076" i="19"/>
  <c r="P4076" i="19"/>
  <c r="O4301" i="19"/>
  <c r="P4301" i="19"/>
  <c r="O4188" i="19"/>
  <c r="P4188" i="19"/>
  <c r="O1209" i="19"/>
  <c r="P1209" i="19"/>
  <c r="O2830" i="19"/>
  <c r="P2830" i="19"/>
  <c r="O139" i="19"/>
  <c r="P139" i="19"/>
  <c r="O3135" i="19"/>
  <c r="P3135" i="19"/>
  <c r="O2669" i="19"/>
  <c r="P2669" i="19"/>
  <c r="O1259" i="19"/>
  <c r="P1259" i="19"/>
  <c r="O1175" i="19"/>
  <c r="P1175" i="19"/>
  <c r="O1938" i="19"/>
  <c r="P1938" i="19"/>
  <c r="O3478" i="19"/>
  <c r="P3478" i="19"/>
  <c r="O3729" i="19"/>
  <c r="P3729" i="19"/>
  <c r="O3280" i="19"/>
  <c r="P3280" i="19"/>
  <c r="O1122" i="19"/>
  <c r="P1122" i="19"/>
  <c r="O1239" i="19"/>
  <c r="P1239" i="19"/>
  <c r="O3238" i="19"/>
  <c r="P3238" i="19"/>
  <c r="O90" i="19"/>
  <c r="P90" i="19"/>
  <c r="O888" i="19"/>
  <c r="P888" i="19"/>
  <c r="O5051" i="19"/>
  <c r="P5051" i="19"/>
  <c r="O3472" i="19"/>
  <c r="P3472" i="19"/>
  <c r="O3426" i="19"/>
  <c r="P3426" i="19"/>
  <c r="O4688" i="19"/>
  <c r="P4688" i="19"/>
  <c r="O654" i="19"/>
  <c r="P654" i="19"/>
  <c r="O4431" i="19"/>
  <c r="P4431" i="19"/>
  <c r="O1890" i="19"/>
  <c r="P1890" i="19"/>
  <c r="O2384" i="19"/>
  <c r="P2384" i="19"/>
  <c r="O4179" i="19"/>
  <c r="P4179" i="19"/>
  <c r="O3405" i="19"/>
  <c r="P3405" i="19"/>
  <c r="O3293" i="19"/>
  <c r="P3293" i="19"/>
  <c r="O5059" i="19"/>
  <c r="P5059" i="19"/>
  <c r="O486" i="19"/>
  <c r="P486" i="19"/>
  <c r="O2811" i="19"/>
  <c r="P2811" i="19"/>
  <c r="O1431" i="19"/>
  <c r="P1431" i="19"/>
  <c r="O3246" i="19"/>
  <c r="P3246" i="19"/>
  <c r="O4869" i="19"/>
  <c r="P4869" i="19"/>
  <c r="O1290" i="19"/>
  <c r="P1290" i="19"/>
  <c r="O744" i="19"/>
  <c r="P744" i="19"/>
  <c r="O581" i="19"/>
  <c r="P581" i="19"/>
  <c r="O2782" i="19"/>
  <c r="P2782" i="19"/>
  <c r="O1671" i="19"/>
  <c r="P1671" i="19"/>
  <c r="O2815" i="19"/>
  <c r="P2815" i="19"/>
  <c r="O1084" i="19"/>
  <c r="P1084" i="19"/>
  <c r="O2901" i="19"/>
  <c r="P2901" i="19"/>
  <c r="O1340" i="19"/>
  <c r="P1340" i="19"/>
  <c r="O2347" i="19"/>
  <c r="P2347" i="19"/>
  <c r="O1980" i="19"/>
  <c r="P1980" i="19"/>
  <c r="O816" i="19"/>
  <c r="P816" i="19"/>
  <c r="O3669" i="19"/>
  <c r="P3669" i="19"/>
  <c r="O563" i="19"/>
  <c r="P563" i="19"/>
  <c r="O3637" i="19"/>
  <c r="P3637" i="19"/>
  <c r="O917" i="19"/>
  <c r="P917" i="19"/>
  <c r="O1936" i="19"/>
  <c r="P1936" i="19"/>
  <c r="O1534" i="19"/>
  <c r="P1534" i="19"/>
  <c r="O3338" i="19"/>
  <c r="P3338" i="19"/>
  <c r="O724" i="19"/>
  <c r="P724" i="19"/>
  <c r="O40" i="19"/>
  <c r="P40" i="19"/>
  <c r="O4903" i="19"/>
  <c r="P4903" i="19"/>
  <c r="O3677" i="19"/>
  <c r="P3677" i="19"/>
  <c r="O2235" i="19"/>
  <c r="P2235" i="19"/>
  <c r="O3818" i="19"/>
  <c r="P3818" i="19"/>
  <c r="O3263" i="19"/>
  <c r="P3263" i="19"/>
  <c r="O3284" i="19"/>
  <c r="P3284" i="19"/>
  <c r="O3225" i="19"/>
  <c r="P3225" i="19"/>
  <c r="O5024" i="19"/>
  <c r="P5024" i="19"/>
  <c r="O453" i="19"/>
  <c r="P453" i="19"/>
  <c r="O4739" i="19"/>
  <c r="P4739" i="19"/>
  <c r="O996" i="19"/>
  <c r="P996" i="19"/>
  <c r="O881" i="19"/>
  <c r="P881" i="19"/>
  <c r="O1514" i="19"/>
  <c r="P1514" i="19"/>
  <c r="O1257" i="19"/>
  <c r="P1257" i="19"/>
  <c r="O2439" i="19"/>
  <c r="P2439" i="19"/>
  <c r="O3133" i="19"/>
  <c r="P3133" i="19"/>
  <c r="O2762" i="19"/>
  <c r="P2762" i="19"/>
  <c r="O2171" i="19"/>
  <c r="P2171" i="19"/>
  <c r="O4276" i="19"/>
  <c r="P4276" i="19"/>
  <c r="O4599" i="19"/>
  <c r="P4599" i="19"/>
  <c r="O1801" i="19"/>
  <c r="P1801" i="19"/>
  <c r="O3499" i="19"/>
  <c r="P3499" i="19"/>
  <c r="O4073" i="19"/>
  <c r="P4073" i="19"/>
  <c r="O4802" i="19"/>
  <c r="P4802" i="19"/>
  <c r="O1611" i="19"/>
  <c r="P1611" i="19"/>
  <c r="O733" i="19"/>
  <c r="P733" i="19"/>
  <c r="O2779" i="19"/>
  <c r="P2779" i="19"/>
  <c r="O944" i="19"/>
  <c r="P944" i="19"/>
  <c r="O1210" i="19"/>
  <c r="P1210" i="19"/>
  <c r="O1492" i="19"/>
  <c r="P1492" i="19"/>
  <c r="O1144" i="19"/>
  <c r="P1144" i="19"/>
  <c r="O197" i="19"/>
  <c r="P197" i="19"/>
  <c r="O285" i="19"/>
  <c r="P285" i="19"/>
  <c r="O1385" i="19"/>
  <c r="P1385" i="19"/>
  <c r="O1512" i="19"/>
  <c r="P1512" i="19"/>
  <c r="O3450" i="19"/>
  <c r="P3450" i="19"/>
  <c r="O685" i="19"/>
  <c r="P685" i="19"/>
  <c r="O2379" i="19"/>
  <c r="P2379" i="19"/>
  <c r="O399" i="19"/>
  <c r="P399" i="19"/>
  <c r="O359" i="19"/>
  <c r="P359" i="19"/>
  <c r="O3260" i="19"/>
  <c r="P3260" i="19"/>
  <c r="O4962" i="19"/>
  <c r="P4962" i="19"/>
  <c r="O2070" i="19"/>
  <c r="P2070" i="19"/>
  <c r="O3243" i="19"/>
  <c r="P3243" i="19"/>
  <c r="O1797" i="19"/>
  <c r="P1797" i="19"/>
  <c r="O1802" i="19"/>
  <c r="P1802" i="19"/>
  <c r="O3871" i="19"/>
  <c r="P3871" i="19"/>
  <c r="O4460" i="19"/>
  <c r="P4460" i="19"/>
  <c r="O1320" i="19"/>
  <c r="P1320" i="19"/>
  <c r="O4889" i="19"/>
  <c r="P4889" i="19"/>
  <c r="O3422" i="19"/>
  <c r="P3422" i="19"/>
  <c r="O4057" i="19"/>
  <c r="P4057" i="19"/>
  <c r="O3985" i="19"/>
  <c r="P3985" i="19"/>
  <c r="O4372" i="19"/>
  <c r="P4372" i="19"/>
  <c r="O3190" i="19"/>
  <c r="P3190" i="19"/>
  <c r="O4347" i="19"/>
  <c r="P4347" i="19"/>
  <c r="O4277" i="19"/>
  <c r="P4277" i="19"/>
  <c r="O1317" i="19"/>
  <c r="P1317" i="19"/>
  <c r="O3622" i="19"/>
  <c r="P3622" i="19"/>
  <c r="O277" i="19"/>
  <c r="P277" i="19"/>
  <c r="O192" i="19"/>
  <c r="P192" i="19"/>
  <c r="O2673" i="19"/>
  <c r="P2673" i="19"/>
  <c r="O4817" i="19"/>
  <c r="P4817" i="19"/>
  <c r="O1991" i="19"/>
  <c r="P1991" i="19"/>
  <c r="O568" i="19"/>
  <c r="P568" i="19"/>
  <c r="O1228" i="19"/>
  <c r="P1228" i="19"/>
  <c r="O3396" i="19"/>
  <c r="P3396" i="19"/>
  <c r="O3927" i="19"/>
  <c r="P3927" i="19"/>
  <c r="O1659" i="19"/>
  <c r="P1659" i="19"/>
  <c r="O155" i="19"/>
  <c r="P155" i="19"/>
  <c r="O2112" i="19"/>
  <c r="P2112" i="19"/>
  <c r="O686" i="19"/>
  <c r="P686" i="19"/>
  <c r="O1668" i="19"/>
  <c r="P1668" i="19"/>
  <c r="O202" i="19"/>
  <c r="P202" i="19"/>
  <c r="O1167" i="19"/>
  <c r="P1167" i="19"/>
  <c r="O614" i="19"/>
  <c r="P614" i="19"/>
  <c r="O1620" i="19"/>
  <c r="P1620" i="19"/>
  <c r="O1840" i="19"/>
  <c r="P1840" i="19"/>
  <c r="O3070" i="19"/>
  <c r="P3070" i="19"/>
  <c r="O3028" i="19"/>
  <c r="P3028" i="19"/>
  <c r="O1137" i="19"/>
  <c r="P1137" i="19"/>
  <c r="O3691" i="19"/>
  <c r="P3691" i="19"/>
  <c r="O2071" i="19"/>
  <c r="P2071" i="19"/>
  <c r="O2641" i="19"/>
  <c r="P2641" i="19"/>
  <c r="O1377" i="19"/>
  <c r="P1377" i="19"/>
  <c r="O5031" i="19"/>
  <c r="P5031" i="19"/>
  <c r="O1626" i="19"/>
  <c r="P1626" i="19"/>
  <c r="O152" i="19"/>
  <c r="P152" i="19"/>
  <c r="O1757" i="19"/>
  <c r="P1757" i="19"/>
  <c r="O4561" i="19"/>
  <c r="P4561" i="19"/>
  <c r="O1394" i="19"/>
  <c r="P1394" i="19"/>
  <c r="O3958" i="19"/>
  <c r="P3958" i="19"/>
  <c r="O4135" i="19"/>
  <c r="P4135" i="19"/>
  <c r="O2104" i="19"/>
  <c r="P2104" i="19"/>
  <c r="O1060" i="19"/>
  <c r="P1060" i="19"/>
  <c r="O3304" i="19"/>
  <c r="P3304" i="19"/>
  <c r="O4242" i="19"/>
  <c r="P4242" i="19"/>
  <c r="O1524" i="19"/>
  <c r="P1524" i="19"/>
  <c r="O1800" i="19"/>
  <c r="P1800" i="19"/>
  <c r="O4910" i="19"/>
  <c r="P4910" i="19"/>
  <c r="O2075" i="19"/>
  <c r="P2075" i="19"/>
  <c r="O854" i="19"/>
  <c r="P854" i="19"/>
  <c r="O3936" i="19"/>
  <c r="P3936" i="19"/>
  <c r="O2000" i="19"/>
  <c r="P2000" i="19"/>
  <c r="O1487" i="19"/>
  <c r="P1487" i="19"/>
  <c r="O1386" i="19"/>
  <c r="P1386" i="19"/>
  <c r="O3629" i="19"/>
  <c r="P3629" i="19"/>
  <c r="O4465" i="19"/>
  <c r="P4465" i="19"/>
  <c r="O404" i="19"/>
  <c r="P404" i="19"/>
  <c r="O1505" i="19"/>
  <c r="P1505" i="19"/>
  <c r="O823" i="19"/>
  <c r="P823" i="19"/>
  <c r="O2730" i="19"/>
  <c r="P2730" i="19"/>
  <c r="O901" i="19"/>
  <c r="P901" i="19"/>
  <c r="O936" i="19"/>
  <c r="P936" i="19"/>
  <c r="O4404" i="19"/>
  <c r="P4404" i="19"/>
  <c r="O1288" i="19"/>
  <c r="P1288" i="19"/>
  <c r="O1411" i="19"/>
  <c r="P1411" i="19"/>
  <c r="O1940" i="19"/>
  <c r="P1940" i="19"/>
  <c r="O634" i="19"/>
  <c r="P634" i="19"/>
  <c r="O3465" i="19"/>
  <c r="P3465" i="19"/>
  <c r="O4741" i="19"/>
  <c r="P4741" i="19"/>
  <c r="O1924" i="19"/>
  <c r="P1924" i="19"/>
  <c r="O358" i="19"/>
  <c r="P358" i="19"/>
  <c r="O1961" i="19"/>
  <c r="P1961" i="19"/>
  <c r="O911" i="19"/>
  <c r="P911" i="19"/>
  <c r="O1458" i="19"/>
  <c r="P1458" i="19"/>
  <c r="O1361" i="19"/>
  <c r="P1361" i="19"/>
  <c r="O972" i="19"/>
  <c r="P972" i="19"/>
  <c r="O371" i="19"/>
  <c r="P371" i="19"/>
  <c r="O956" i="19"/>
  <c r="P956" i="19"/>
  <c r="O2726" i="19"/>
  <c r="P2726" i="19"/>
  <c r="O2030" i="19"/>
  <c r="P2030" i="19"/>
  <c r="O4109" i="19"/>
  <c r="P4109" i="19"/>
  <c r="O5046" i="19"/>
  <c r="P5046" i="19"/>
  <c r="O4669" i="19"/>
  <c r="P4669" i="19"/>
  <c r="O3357" i="19"/>
  <c r="P3357" i="19"/>
  <c r="O2380" i="19"/>
  <c r="P2380" i="19"/>
  <c r="O4036" i="19"/>
  <c r="P4036" i="19"/>
  <c r="O607" i="19"/>
  <c r="P607" i="19"/>
  <c r="O1716" i="19"/>
  <c r="P1716" i="19"/>
  <c r="O3350" i="19"/>
  <c r="P3350" i="19"/>
  <c r="O2686" i="19"/>
  <c r="P2686" i="19"/>
  <c r="O2894" i="19"/>
  <c r="P2894" i="19"/>
  <c r="O542" i="19"/>
  <c r="P542" i="19"/>
  <c r="O1263" i="19"/>
  <c r="P1263" i="19"/>
  <c r="O1635" i="19"/>
  <c r="P1635" i="19"/>
  <c r="O112" i="19"/>
  <c r="P112" i="19"/>
  <c r="O3564" i="19"/>
  <c r="P3564" i="19"/>
  <c r="O876" i="19"/>
  <c r="P876" i="19"/>
  <c r="O4393" i="19"/>
  <c r="P4393" i="19"/>
  <c r="O3619" i="19"/>
  <c r="P3619" i="19"/>
  <c r="O642" i="19"/>
  <c r="P642" i="19"/>
  <c r="O4815" i="19"/>
  <c r="P4815" i="19"/>
  <c r="O2668" i="19"/>
  <c r="P2668" i="19"/>
  <c r="O1521" i="19"/>
  <c r="P1521" i="19"/>
  <c r="O2444" i="19"/>
  <c r="P2444" i="19"/>
  <c r="O2729" i="19"/>
  <c r="P2729" i="19"/>
  <c r="O1604" i="19"/>
  <c r="P1604" i="19"/>
  <c r="O912" i="19"/>
  <c r="P912" i="19"/>
  <c r="O3828" i="19"/>
  <c r="P3828" i="19"/>
  <c r="O2538" i="19"/>
  <c r="P2538" i="19"/>
  <c r="O735" i="19"/>
  <c r="P735" i="19"/>
  <c r="O475" i="19"/>
  <c r="P475" i="19"/>
  <c r="O4095" i="19"/>
  <c r="P4095" i="19"/>
  <c r="O2040" i="19"/>
  <c r="P2040" i="19"/>
  <c r="O428" i="19"/>
  <c r="P428" i="19"/>
  <c r="O4755" i="19"/>
  <c r="P4755" i="19"/>
  <c r="O4580" i="19"/>
  <c r="P4580" i="19"/>
  <c r="O163" i="19"/>
  <c r="P163" i="19"/>
  <c r="O4850" i="19"/>
  <c r="P4850" i="19"/>
  <c r="O3775" i="19"/>
  <c r="P3775" i="19"/>
  <c r="O2617" i="19"/>
  <c r="P2617" i="19"/>
  <c r="O892" i="19"/>
  <c r="P892" i="19"/>
  <c r="O4419" i="19"/>
  <c r="P4419" i="19"/>
  <c r="O2213" i="19"/>
  <c r="P2213" i="19"/>
  <c r="O1915" i="19"/>
  <c r="P1915" i="19"/>
  <c r="O2103" i="19"/>
  <c r="P2103" i="19"/>
  <c r="O4359" i="19"/>
  <c r="P4359" i="19"/>
  <c r="O3314" i="19"/>
  <c r="P3314" i="19"/>
  <c r="O344" i="19"/>
  <c r="P344" i="19"/>
  <c r="O2225" i="19"/>
  <c r="P2225" i="19"/>
  <c r="O2065" i="19"/>
  <c r="P2065" i="19"/>
  <c r="O2389" i="19"/>
  <c r="P2389" i="19"/>
  <c r="O784" i="19"/>
  <c r="P784" i="19"/>
  <c r="O1946" i="19"/>
  <c r="P1946" i="19"/>
  <c r="O3128" i="19"/>
  <c r="P3128" i="19"/>
  <c r="O487" i="19"/>
  <c r="P487" i="19"/>
  <c r="O105" i="19"/>
  <c r="P105" i="19"/>
  <c r="O3244" i="19"/>
  <c r="P3244" i="19"/>
  <c r="O2156" i="19"/>
  <c r="P2156" i="19"/>
  <c r="O3921" i="19"/>
  <c r="P3921" i="19"/>
  <c r="O4105" i="19"/>
  <c r="P4105" i="19"/>
  <c r="O3999" i="19"/>
  <c r="P3999" i="19"/>
  <c r="O1179" i="19"/>
  <c r="P1179" i="19"/>
  <c r="O36" i="19"/>
  <c r="P36" i="19"/>
  <c r="O4830" i="19"/>
  <c r="P4830" i="19"/>
  <c r="O295" i="19"/>
  <c r="P295" i="19"/>
  <c r="O3723" i="19"/>
  <c r="P3723" i="19"/>
  <c r="O2042" i="19"/>
  <c r="P2042" i="19"/>
  <c r="O2776" i="19"/>
  <c r="P2776" i="19"/>
  <c r="O310" i="19"/>
  <c r="P310" i="19"/>
  <c r="O1404" i="19"/>
  <c r="P1404" i="19"/>
  <c r="O58" i="19"/>
  <c r="P58" i="19"/>
  <c r="O3026" i="19"/>
  <c r="P3026" i="19"/>
  <c r="O266" i="19"/>
  <c r="P266" i="19"/>
  <c r="O4209" i="19"/>
  <c r="P4209" i="19"/>
  <c r="O4548" i="19"/>
  <c r="P4548" i="19"/>
  <c r="O1269" i="19"/>
  <c r="P1269" i="19"/>
  <c r="O4978" i="19"/>
  <c r="P4978" i="19"/>
  <c r="O2941" i="19"/>
  <c r="P2941" i="19"/>
  <c r="O2447" i="19"/>
  <c r="P2447" i="19"/>
  <c r="O1177" i="19"/>
  <c r="P1177" i="19"/>
  <c r="O4770" i="19"/>
  <c r="P4770" i="19"/>
  <c r="O3202" i="19"/>
  <c r="P3202" i="19"/>
  <c r="O2649" i="19"/>
  <c r="P2649" i="19"/>
  <c r="O2943" i="19"/>
  <c r="P2943" i="19"/>
  <c r="O374" i="19"/>
  <c r="P374" i="19"/>
  <c r="O2516" i="19"/>
  <c r="P2516" i="19"/>
  <c r="O3110" i="19"/>
  <c r="P3110" i="19"/>
  <c r="O4968" i="19"/>
  <c r="P4968" i="19"/>
  <c r="O1984" i="19"/>
  <c r="P1984" i="19"/>
  <c r="O321" i="19"/>
  <c r="P321" i="19"/>
  <c r="O2294" i="19"/>
  <c r="P2294" i="19"/>
  <c r="O3881" i="19"/>
  <c r="P3881" i="19"/>
  <c r="O2742" i="19"/>
  <c r="P2742" i="19"/>
  <c r="O4099" i="19"/>
  <c r="P4099" i="19"/>
  <c r="O3824" i="19"/>
  <c r="P3824" i="19"/>
  <c r="O4040" i="19"/>
  <c r="P4040" i="19"/>
  <c r="O464" i="19"/>
  <c r="P464" i="19"/>
  <c r="O1336" i="19"/>
  <c r="P1336" i="19"/>
  <c r="O3556" i="19"/>
  <c r="P3556" i="19"/>
  <c r="O3904" i="19"/>
  <c r="P3904" i="19"/>
  <c r="O2080" i="19"/>
  <c r="P2080" i="19"/>
  <c r="O117" i="19"/>
  <c r="P117" i="19"/>
  <c r="O1845" i="19"/>
  <c r="P1845" i="19"/>
  <c r="O3077" i="19"/>
  <c r="P3077" i="19"/>
  <c r="O3609" i="19"/>
  <c r="P3609" i="19"/>
  <c r="O4392" i="19"/>
  <c r="P4392" i="19"/>
  <c r="O3102" i="19"/>
  <c r="P3102" i="19"/>
  <c r="O3011" i="19"/>
  <c r="P3011" i="19"/>
  <c r="O1321" i="19"/>
  <c r="P1321" i="19"/>
  <c r="O3885" i="19"/>
  <c r="P3885" i="19"/>
  <c r="O2587" i="19"/>
  <c r="P2587" i="19"/>
  <c r="O1438" i="19"/>
  <c r="P1438" i="19"/>
  <c r="O2074" i="19"/>
  <c r="P2074" i="19"/>
  <c r="O868" i="19"/>
  <c r="P868" i="19"/>
  <c r="O4370" i="19"/>
  <c r="P4370" i="19"/>
  <c r="O1985" i="19"/>
  <c r="P1985" i="19"/>
  <c r="O662" i="19"/>
  <c r="P662" i="19"/>
  <c r="O1815" i="19"/>
  <c r="P1815" i="19"/>
  <c r="O503" i="19"/>
  <c r="P503" i="19"/>
  <c r="O692" i="19"/>
  <c r="P692" i="19"/>
  <c r="O240" i="19"/>
  <c r="P240" i="19"/>
  <c r="O1913" i="19"/>
  <c r="P1913" i="19"/>
  <c r="O3862" i="19"/>
  <c r="P3862" i="19"/>
  <c r="O1362" i="19"/>
  <c r="P1362" i="19"/>
  <c r="O3735" i="19"/>
  <c r="P3735" i="19"/>
  <c r="O2691" i="19"/>
  <c r="P2691" i="19"/>
  <c r="O4399" i="19"/>
  <c r="P4399" i="19"/>
  <c r="O4158" i="19"/>
  <c r="P4158" i="19"/>
  <c r="O227" i="19"/>
  <c r="P227" i="19"/>
  <c r="O1496" i="19"/>
  <c r="P1496" i="19"/>
  <c r="O141" i="19"/>
  <c r="P141" i="19"/>
  <c r="O1088" i="19"/>
  <c r="P1088" i="19"/>
  <c r="O2829" i="19"/>
  <c r="P2829" i="19"/>
  <c r="O2199" i="19"/>
  <c r="P2199" i="19"/>
  <c r="O2160" i="19"/>
  <c r="P2160" i="19"/>
  <c r="O1827" i="19"/>
  <c r="P1827" i="19"/>
  <c r="O2152" i="19"/>
  <c r="P2152" i="19"/>
  <c r="O1006" i="19"/>
  <c r="P1006" i="19"/>
  <c r="O373" i="19"/>
  <c r="P373" i="19"/>
  <c r="O2063" i="19"/>
  <c r="P2063" i="19"/>
  <c r="O4245" i="19"/>
  <c r="P4245" i="19"/>
  <c r="O1258" i="19"/>
  <c r="P1258" i="19"/>
  <c r="O2666" i="19"/>
  <c r="P2666" i="19"/>
  <c r="O753" i="19"/>
  <c r="P753" i="19"/>
  <c r="O4430" i="19"/>
  <c r="P4430" i="19"/>
  <c r="O124" i="19"/>
  <c r="P124" i="19"/>
  <c r="O3229" i="19"/>
  <c r="P3229" i="19"/>
  <c r="O3589" i="19"/>
  <c r="P3589" i="19"/>
  <c r="O3654" i="19"/>
  <c r="P3654" i="19"/>
  <c r="O281" i="19"/>
  <c r="P281" i="19"/>
  <c r="O3917" i="19"/>
  <c r="P3917" i="19"/>
  <c r="O3909" i="19"/>
  <c r="P3909" i="19"/>
  <c r="O4027" i="19"/>
  <c r="P4027" i="19"/>
  <c r="O242" i="19"/>
  <c r="P242" i="19"/>
  <c r="O4319" i="19"/>
  <c r="P4319" i="19"/>
  <c r="O2284" i="19"/>
  <c r="P2284" i="19"/>
  <c r="O2340" i="19"/>
  <c r="P2340" i="19"/>
  <c r="O4550" i="19"/>
  <c r="P4550" i="19"/>
  <c r="O1129" i="19"/>
  <c r="P1129" i="19"/>
  <c r="O4992" i="19"/>
  <c r="P4992" i="19"/>
  <c r="O1220" i="19"/>
  <c r="P1220" i="19"/>
  <c r="O2559" i="19"/>
  <c r="P2559" i="19"/>
  <c r="O3159" i="19"/>
  <c r="P3159" i="19"/>
  <c r="O3688" i="19"/>
  <c r="P3688" i="19"/>
  <c r="O1261" i="19"/>
  <c r="P1261" i="19"/>
  <c r="O2884" i="19"/>
  <c r="P2884" i="19"/>
  <c r="O3148" i="19"/>
  <c r="P3148" i="19"/>
  <c r="O1255" i="19"/>
  <c r="P1255" i="19"/>
  <c r="O851" i="19"/>
  <c r="P851" i="19"/>
  <c r="O1287" i="19"/>
  <c r="P1287" i="19"/>
  <c r="O4004" i="19"/>
  <c r="P4004" i="19"/>
  <c r="O1429" i="19"/>
  <c r="P1429" i="19"/>
  <c r="O1622" i="19"/>
  <c r="P1622" i="19"/>
  <c r="O95" i="19"/>
  <c r="P95" i="19"/>
  <c r="O86" i="19"/>
  <c r="P86" i="19"/>
  <c r="O1444" i="19"/>
  <c r="P1444" i="19"/>
  <c r="O3347" i="19"/>
  <c r="P3347" i="19"/>
  <c r="O380" i="19"/>
  <c r="P380" i="19"/>
  <c r="O253" i="19"/>
  <c r="P253" i="19"/>
  <c r="O717" i="19"/>
  <c r="P717" i="19"/>
  <c r="O1318" i="19"/>
  <c r="P1318" i="19"/>
  <c r="O2430" i="19"/>
  <c r="P2430" i="19"/>
  <c r="O866" i="19"/>
  <c r="P866" i="19"/>
  <c r="O1859" i="19"/>
  <c r="P1859" i="19"/>
  <c r="O4278" i="19"/>
  <c r="P4278" i="19"/>
  <c r="O3098" i="19"/>
  <c r="P3098" i="19"/>
  <c r="O2987" i="19"/>
  <c r="P2987" i="19"/>
  <c r="O2835" i="19"/>
  <c r="P2835" i="19"/>
  <c r="O978" i="19"/>
  <c r="P978" i="19"/>
  <c r="O413" i="19"/>
  <c r="P413" i="19"/>
  <c r="O96" i="19"/>
  <c r="P96" i="19"/>
  <c r="O268" i="19"/>
  <c r="P268" i="19"/>
  <c r="O1292" i="19"/>
  <c r="P1292" i="19"/>
  <c r="O2959" i="19"/>
  <c r="P2959" i="19"/>
  <c r="O362" i="19"/>
  <c r="P362" i="19"/>
  <c r="O1138" i="19"/>
  <c r="P1138" i="19"/>
  <c r="O2680" i="19"/>
  <c r="P2680" i="19"/>
  <c r="O23" i="19"/>
  <c r="P23" i="19"/>
  <c r="O2520" i="19"/>
  <c r="P2520" i="19"/>
  <c r="O3836" i="19"/>
  <c r="P3836" i="19"/>
  <c r="O4552" i="19"/>
  <c r="P4552" i="19"/>
  <c r="O1283" i="19"/>
  <c r="P1283" i="19"/>
  <c r="O4344" i="19"/>
  <c r="P4344" i="19"/>
  <c r="O383" i="19"/>
  <c r="P383" i="19"/>
  <c r="O2191" i="19"/>
  <c r="P2191" i="19"/>
  <c r="O4595" i="19"/>
  <c r="P4595" i="19"/>
  <c r="O1298" i="19"/>
  <c r="P1298" i="19"/>
  <c r="O4553" i="19"/>
  <c r="P4553" i="19"/>
  <c r="O747" i="19"/>
  <c r="P747" i="19"/>
  <c r="O70" i="19"/>
  <c r="P70" i="19"/>
  <c r="O221" i="19"/>
  <c r="P221" i="19"/>
  <c r="O616" i="19"/>
  <c r="P616" i="19"/>
  <c r="O231" i="19"/>
  <c r="P231" i="19"/>
  <c r="O3339" i="19"/>
  <c r="P3339" i="19"/>
  <c r="O4045" i="19"/>
  <c r="P4045" i="19"/>
  <c r="O3879" i="19"/>
  <c r="P3879" i="19"/>
  <c r="O2244" i="19"/>
  <c r="P2244" i="19"/>
  <c r="O2451" i="19"/>
  <c r="P2451" i="19"/>
  <c r="O3690" i="19"/>
  <c r="P3690" i="19"/>
  <c r="O2409" i="19"/>
  <c r="P2409" i="19"/>
  <c r="O129" i="19"/>
  <c r="P129" i="19"/>
  <c r="O334" i="19"/>
  <c r="P334" i="19"/>
  <c r="O1569" i="19"/>
  <c r="P1569" i="19"/>
  <c r="O2716" i="19"/>
  <c r="P2716" i="19"/>
  <c r="O4025" i="19"/>
  <c r="P4025" i="19"/>
  <c r="O862" i="19"/>
  <c r="P862" i="19"/>
  <c r="O2562" i="19"/>
  <c r="P2562" i="19"/>
  <c r="O1680" i="19"/>
  <c r="P1680" i="19"/>
  <c r="O4738" i="19"/>
  <c r="P4738" i="19"/>
  <c r="O4573" i="19"/>
  <c r="P4573" i="19"/>
  <c r="O3320" i="19"/>
  <c r="P3320" i="19"/>
  <c r="O3069" i="19"/>
  <c r="P3069" i="19"/>
  <c r="O775" i="19"/>
  <c r="P775" i="19"/>
  <c r="O1391" i="19"/>
  <c r="P1391" i="19"/>
  <c r="O4433" i="19"/>
  <c r="P4433" i="19"/>
  <c r="O2737" i="19"/>
  <c r="P2737" i="19"/>
  <c r="O201" i="19"/>
  <c r="P201" i="19"/>
  <c r="O2766" i="19"/>
  <c r="P2766" i="19"/>
  <c r="O386" i="19"/>
  <c r="P386" i="19"/>
  <c r="O2785" i="19"/>
  <c r="P2785" i="19"/>
  <c r="O335" i="19"/>
  <c r="P335" i="19"/>
  <c r="O2648" i="19"/>
  <c r="P2648" i="19"/>
  <c r="O1835" i="19"/>
  <c r="P1835" i="19"/>
  <c r="O219" i="19"/>
  <c r="P219" i="19"/>
  <c r="O3975" i="19"/>
  <c r="P3975" i="19"/>
  <c r="O4841" i="19"/>
  <c r="P4841" i="19"/>
  <c r="O398" i="19"/>
  <c r="P398" i="19"/>
  <c r="O119" i="19"/>
  <c r="P119" i="19"/>
  <c r="O1813" i="19"/>
  <c r="P1813" i="19"/>
  <c r="O2443" i="19"/>
  <c r="P2443" i="19"/>
  <c r="O1976" i="19"/>
  <c r="P1976" i="19"/>
  <c r="O2598" i="19"/>
  <c r="P2598" i="19"/>
  <c r="O3186" i="19"/>
  <c r="P3186" i="19"/>
  <c r="O4288" i="19"/>
  <c r="P4288" i="19"/>
  <c r="O2126" i="19"/>
  <c r="P2126" i="19"/>
  <c r="O2834" i="19"/>
  <c r="P2834" i="19"/>
  <c r="O3315" i="19"/>
  <c r="P3315" i="19"/>
  <c r="O1616" i="19"/>
  <c r="P1616" i="19"/>
  <c r="O3204" i="19"/>
  <c r="P3204" i="19"/>
  <c r="O3740" i="19"/>
  <c r="P3740" i="19"/>
  <c r="O1193" i="19"/>
  <c r="P1193" i="19"/>
  <c r="O3886" i="19"/>
  <c r="P3886" i="19"/>
  <c r="O499" i="19"/>
  <c r="P499" i="19"/>
  <c r="O2118" i="19"/>
  <c r="P2118" i="19"/>
  <c r="O1217" i="19"/>
  <c r="P1217" i="19"/>
  <c r="O4308" i="19"/>
  <c r="P4308" i="19"/>
  <c r="O1559" i="19"/>
  <c r="P1559" i="19"/>
  <c r="O370" i="19"/>
  <c r="P370" i="19"/>
  <c r="O1082" i="19"/>
  <c r="P1082" i="19"/>
  <c r="O1852" i="19"/>
  <c r="P1852" i="19"/>
  <c r="O1461" i="19"/>
  <c r="P1461" i="19"/>
  <c r="O296" i="19"/>
  <c r="P296" i="19"/>
  <c r="O2601" i="19"/>
  <c r="P2601" i="19"/>
  <c r="O1397" i="19"/>
  <c r="P1397" i="19"/>
  <c r="O3571" i="19"/>
  <c r="P3571" i="19"/>
  <c r="O1419" i="19"/>
  <c r="P1419" i="19"/>
  <c r="O3453" i="19"/>
  <c r="P3453" i="19"/>
  <c r="O1131" i="19"/>
  <c r="P1131" i="19"/>
  <c r="O4590" i="19"/>
  <c r="P4590" i="19"/>
  <c r="O934" i="19"/>
  <c r="P934" i="19"/>
  <c r="O4880" i="19"/>
  <c r="P4880" i="19"/>
  <c r="O4898" i="19"/>
  <c r="P4898" i="19"/>
  <c r="O1286" i="19"/>
  <c r="P1286" i="19"/>
  <c r="O2101" i="19"/>
  <c r="P2101" i="19"/>
  <c r="O4695" i="19"/>
  <c r="P4695" i="19"/>
  <c r="O176" i="19"/>
  <c r="P176" i="19"/>
  <c r="O885" i="19"/>
  <c r="P885" i="19"/>
  <c r="O1688" i="19"/>
  <c r="P1688" i="19"/>
  <c r="O393" i="19"/>
  <c r="P393" i="19"/>
  <c r="O2395" i="19"/>
  <c r="P2395" i="19"/>
  <c r="O4084" i="19"/>
  <c r="P4084" i="19"/>
  <c r="O1327" i="19"/>
  <c r="P1327" i="19"/>
  <c r="O4473" i="19"/>
  <c r="P4473" i="19"/>
  <c r="O3838" i="19"/>
  <c r="P3838" i="19"/>
  <c r="O2281" i="19"/>
  <c r="P2281" i="19"/>
  <c r="O5064" i="19"/>
  <c r="P5064" i="19"/>
  <c r="O834" i="19"/>
  <c r="P834" i="19"/>
  <c r="O1370" i="19"/>
  <c r="P1370" i="19"/>
  <c r="O2919" i="19"/>
  <c r="P2919" i="19"/>
  <c r="O3580" i="19"/>
  <c r="P3580" i="19"/>
  <c r="O4712" i="19"/>
  <c r="P4712" i="19"/>
  <c r="O2459" i="19"/>
  <c r="P2459" i="19"/>
  <c r="O4965" i="19"/>
  <c r="P4965" i="19"/>
  <c r="O2690" i="19"/>
  <c r="P2690" i="19"/>
  <c r="O2423" i="19"/>
  <c r="P2423" i="19"/>
  <c r="O52" i="19"/>
  <c r="P52" i="19"/>
  <c r="O3655" i="19"/>
  <c r="P3655" i="19"/>
  <c r="O2471" i="19"/>
  <c r="P2471" i="19"/>
  <c r="O2752" i="19"/>
  <c r="P2752" i="19"/>
  <c r="O1979" i="19"/>
  <c r="P1979" i="19"/>
  <c r="O2887" i="19"/>
  <c r="P2887" i="19"/>
  <c r="O320" i="19"/>
  <c r="P320" i="19"/>
  <c r="O1857" i="19"/>
  <c r="P1857" i="19"/>
  <c r="O2837" i="19"/>
  <c r="P2837" i="19"/>
  <c r="O624" i="19"/>
  <c r="P624" i="19"/>
  <c r="O4116" i="19"/>
  <c r="P4116" i="19"/>
  <c r="O4380" i="19"/>
  <c r="P4380" i="19"/>
  <c r="O3056" i="19"/>
  <c r="P3056" i="19"/>
  <c r="O1511" i="19"/>
  <c r="P1511" i="19"/>
  <c r="O857" i="19"/>
  <c r="P857" i="19"/>
  <c r="O3557" i="19"/>
  <c r="P3557" i="19"/>
  <c r="O557" i="19"/>
  <c r="P557" i="19"/>
  <c r="O2041" i="19"/>
  <c r="P2041" i="19"/>
  <c r="O3458" i="19"/>
  <c r="P3458" i="19"/>
  <c r="O2230" i="19"/>
  <c r="P2230" i="19"/>
  <c r="O473" i="19"/>
  <c r="P473" i="19"/>
  <c r="O288" i="19"/>
  <c r="P288" i="19"/>
  <c r="O4542" i="19"/>
  <c r="P4542" i="19"/>
  <c r="O265" i="19"/>
  <c r="P265" i="19"/>
  <c r="O1366" i="19"/>
  <c r="P1366" i="19"/>
  <c r="O352" i="19"/>
  <c r="P352" i="19"/>
  <c r="O4794" i="19"/>
  <c r="P4794" i="19"/>
  <c r="O5098" i="19"/>
  <c r="P5098" i="19"/>
  <c r="O3769" i="19"/>
  <c r="P3769" i="19"/>
  <c r="O2892" i="19"/>
  <c r="P2892" i="19"/>
  <c r="O4026" i="19"/>
  <c r="P4026" i="19"/>
  <c r="O1704" i="19"/>
  <c r="P1704" i="19"/>
  <c r="O1495" i="19"/>
  <c r="P1495" i="19"/>
  <c r="O1652" i="19"/>
  <c r="P1652" i="19"/>
  <c r="O1900" i="19"/>
  <c r="P1900" i="19"/>
  <c r="O1306" i="19"/>
  <c r="P1306" i="19"/>
  <c r="O4966" i="19"/>
  <c r="P4966" i="19"/>
  <c r="O2566" i="19"/>
  <c r="P2566" i="19"/>
  <c r="O3745" i="19"/>
  <c r="P3745" i="19"/>
  <c r="O3890" i="19"/>
  <c r="P3890" i="19"/>
  <c r="O2115" i="19"/>
  <c r="P2115" i="19"/>
  <c r="O1297" i="19"/>
  <c r="P1297" i="19"/>
  <c r="O1471" i="19"/>
  <c r="P1471" i="19"/>
  <c r="O3187" i="19"/>
  <c r="P3187" i="19"/>
  <c r="O4082" i="19"/>
  <c r="P4082" i="19"/>
  <c r="O3084" i="19"/>
  <c r="P3084" i="19"/>
  <c r="O1661" i="19"/>
  <c r="P1661" i="19"/>
  <c r="O466" i="19"/>
  <c r="P466" i="19"/>
  <c r="O3196" i="19"/>
  <c r="P3196" i="19"/>
  <c r="O890" i="19"/>
  <c r="P890" i="19"/>
  <c r="O3417" i="19"/>
  <c r="P3417" i="19"/>
  <c r="O1639" i="19"/>
  <c r="P1639" i="19"/>
  <c r="O3611" i="19"/>
  <c r="P3611" i="19"/>
  <c r="O2226" i="19"/>
  <c r="P2226" i="19"/>
  <c r="O4873" i="19"/>
  <c r="P4873" i="19"/>
  <c r="O2870" i="19"/>
  <c r="P2870" i="19"/>
  <c r="O3192" i="19"/>
  <c r="P3192" i="19"/>
  <c r="O4410" i="19"/>
  <c r="P4410" i="19"/>
  <c r="O2323" i="19"/>
  <c r="P2323" i="19"/>
  <c r="O1654" i="19"/>
  <c r="P1654" i="19"/>
  <c r="O4780" i="19"/>
  <c r="P4780" i="19"/>
  <c r="O218" i="19"/>
  <c r="P218" i="19"/>
  <c r="O669" i="19"/>
  <c r="P669" i="19"/>
  <c r="O4071" i="19"/>
  <c r="P4071" i="19"/>
  <c r="O4459" i="19"/>
  <c r="P4459" i="19"/>
  <c r="O17" i="19"/>
  <c r="P17" i="19"/>
  <c r="O2645" i="19"/>
  <c r="P2645" i="19"/>
  <c r="O1032" i="19"/>
  <c r="P1032" i="19"/>
  <c r="O1120" i="19"/>
  <c r="P1120" i="19"/>
  <c r="O1403" i="19"/>
  <c r="P1403" i="19"/>
  <c r="O2545" i="19"/>
  <c r="P2545" i="19"/>
  <c r="O3737" i="19"/>
  <c r="P3737" i="19"/>
  <c r="O4176" i="19"/>
  <c r="P4176" i="19"/>
  <c r="O2434" i="19"/>
  <c r="P2434" i="19"/>
  <c r="O1018" i="19"/>
  <c r="P1018" i="19"/>
  <c r="O1691" i="19"/>
  <c r="P1691" i="19"/>
  <c r="O3566" i="19"/>
  <c r="P3566" i="19"/>
  <c r="O1956" i="19"/>
  <c r="P1956" i="19"/>
  <c r="O1990" i="19"/>
  <c r="P1990" i="19"/>
  <c r="O4127" i="19"/>
  <c r="P4127" i="19"/>
  <c r="O3905" i="19"/>
  <c r="P3905" i="19"/>
  <c r="O3345" i="19"/>
  <c r="P3345" i="19"/>
  <c r="O4886" i="19"/>
  <c r="P4886" i="19"/>
  <c r="O3443" i="19"/>
  <c r="P3443" i="19"/>
  <c r="O3425" i="19"/>
  <c r="P3425" i="19"/>
  <c r="O4335" i="19"/>
  <c r="P4335" i="19"/>
  <c r="O4238" i="19"/>
  <c r="P4238" i="19"/>
  <c r="O666" i="19"/>
  <c r="P666" i="19"/>
  <c r="O4827" i="19"/>
  <c r="P4827" i="19"/>
  <c r="O3097" i="19"/>
  <c r="P3097" i="19"/>
  <c r="O1941" i="19"/>
  <c r="P1941" i="19"/>
  <c r="O516" i="19"/>
  <c r="P516" i="19"/>
  <c r="O3019" i="19"/>
  <c r="P3019" i="19"/>
  <c r="O2303" i="19"/>
  <c r="P2303" i="19"/>
  <c r="O3942" i="19"/>
  <c r="P3942" i="19"/>
  <c r="O2277" i="19"/>
  <c r="P2277" i="19"/>
  <c r="O2368" i="19"/>
  <c r="P2368" i="19"/>
  <c r="O774" i="19"/>
  <c r="P774" i="19"/>
  <c r="O2172" i="19"/>
  <c r="P2172" i="19"/>
  <c r="O1408" i="19"/>
  <c r="P1408" i="19"/>
  <c r="O20" i="19"/>
  <c r="P20" i="19"/>
  <c r="O2628" i="19"/>
  <c r="P2628" i="19"/>
  <c r="O474" i="19"/>
  <c r="P474" i="19"/>
  <c r="O3782" i="19"/>
  <c r="P3782" i="19"/>
  <c r="O4484" i="19"/>
  <c r="P4484" i="19"/>
  <c r="O3537" i="19"/>
  <c r="P3537" i="19"/>
  <c r="O4464" i="19"/>
  <c r="P4464" i="19"/>
  <c r="O527" i="19"/>
  <c r="P527" i="19"/>
  <c r="O1601" i="19"/>
  <c r="P1601" i="19"/>
  <c r="O1711" i="19"/>
  <c r="P1711" i="19"/>
  <c r="O3733" i="19"/>
  <c r="P3733" i="19"/>
  <c r="O4743" i="19"/>
  <c r="P4743" i="19"/>
  <c r="O1812" i="19"/>
  <c r="P1812" i="19"/>
  <c r="O2381" i="19"/>
  <c r="P2381" i="19"/>
  <c r="O1860" i="19"/>
  <c r="P1860" i="19"/>
  <c r="O1921" i="19"/>
  <c r="P1921" i="19"/>
  <c r="O2708" i="19"/>
  <c r="P2708" i="19"/>
  <c r="O1095" i="19"/>
  <c r="P1095" i="19"/>
  <c r="O3274" i="19"/>
  <c r="P3274" i="19"/>
  <c r="O4130" i="19"/>
  <c r="P4130" i="19"/>
  <c r="O274" i="19"/>
  <c r="P274" i="19"/>
  <c r="O2972" i="19"/>
  <c r="P2972" i="19"/>
  <c r="O896" i="19"/>
  <c r="P896" i="19"/>
  <c r="O613" i="19"/>
  <c r="P613" i="19"/>
  <c r="O4166" i="19"/>
  <c r="P4166" i="19"/>
  <c r="O4551" i="19"/>
  <c r="P4551" i="19"/>
  <c r="O1172" i="19"/>
  <c r="P1172" i="19"/>
  <c r="O576" i="19"/>
  <c r="P576" i="19"/>
  <c r="O777" i="19"/>
  <c r="P777" i="19"/>
  <c r="O3402" i="19"/>
  <c r="P3402" i="19"/>
  <c r="O118" i="19"/>
  <c r="P118" i="19"/>
  <c r="O4351" i="19"/>
  <c r="P4351" i="19"/>
  <c r="O3247" i="19"/>
  <c r="P3247" i="19"/>
  <c r="O2121" i="19"/>
  <c r="P2121" i="19"/>
  <c r="O1912" i="19"/>
  <c r="P1912" i="19"/>
  <c r="O2223" i="19"/>
  <c r="P2223" i="19"/>
  <c r="O4643" i="19"/>
  <c r="P4643" i="19"/>
  <c r="O2242" i="19"/>
  <c r="P2242" i="19"/>
  <c r="O3217" i="19"/>
  <c r="P3217" i="19"/>
  <c r="O3252" i="19"/>
  <c r="P3252" i="19"/>
  <c r="O3559" i="19"/>
  <c r="P3559" i="19"/>
  <c r="O4700" i="19"/>
  <c r="P4700" i="19"/>
  <c r="O1410" i="19"/>
  <c r="P1410" i="19"/>
  <c r="O249" i="19"/>
  <c r="P249" i="19"/>
  <c r="O3993" i="19"/>
  <c r="P3993" i="19"/>
  <c r="O1238" i="19"/>
  <c r="P1238" i="19"/>
  <c r="O483" i="19"/>
  <c r="P483" i="19"/>
  <c r="O1024" i="19"/>
  <c r="P1024" i="19"/>
  <c r="O2392" i="19"/>
  <c r="P2392" i="19"/>
  <c r="O4223" i="19"/>
  <c r="P4223" i="19"/>
  <c r="O2271" i="19"/>
  <c r="P2271" i="19"/>
  <c r="O4696" i="19"/>
  <c r="P4696" i="19"/>
  <c r="O2497" i="19"/>
  <c r="P2497" i="19"/>
  <c r="O1891" i="19"/>
  <c r="P1891" i="19"/>
  <c r="O3419" i="19"/>
  <c r="P3419" i="19"/>
  <c r="O2915" i="19"/>
  <c r="P2915" i="19"/>
  <c r="O2755" i="19"/>
  <c r="P2755" i="19"/>
  <c r="O3634" i="19"/>
  <c r="P3634" i="19"/>
  <c r="O3659" i="19"/>
  <c r="P3659" i="19"/>
  <c r="O402" i="19"/>
  <c r="P402" i="19"/>
  <c r="O1558" i="19"/>
  <c r="P1558" i="19"/>
  <c r="O2935" i="19"/>
  <c r="P2935" i="19"/>
  <c r="O4034" i="19"/>
  <c r="P4034" i="19"/>
  <c r="O1463" i="19"/>
  <c r="P1463" i="19"/>
  <c r="O2995" i="19"/>
  <c r="P2995" i="19"/>
  <c r="O394" i="19"/>
  <c r="P394" i="19"/>
  <c r="O3956" i="19"/>
  <c r="P3956" i="19"/>
  <c r="O2224" i="19"/>
  <c r="P2224" i="19"/>
  <c r="O4763" i="19"/>
  <c r="P4763" i="19"/>
  <c r="O3794" i="19"/>
  <c r="P3794" i="19"/>
  <c r="O1994" i="19"/>
  <c r="P1994" i="19"/>
  <c r="O2654" i="19"/>
  <c r="P2654" i="19"/>
  <c r="O749" i="19"/>
  <c r="P749" i="19"/>
  <c r="O2022" i="19"/>
  <c r="P2022" i="19"/>
  <c r="O2250" i="19"/>
  <c r="P2250" i="19"/>
  <c r="O3305" i="19"/>
  <c r="P3305" i="19"/>
  <c r="O4181" i="19"/>
  <c r="P4181" i="19"/>
  <c r="O280" i="19"/>
  <c r="P280" i="19"/>
  <c r="O750" i="19"/>
  <c r="P750" i="19"/>
  <c r="O2839" i="19"/>
  <c r="P2839" i="19"/>
  <c r="O3648" i="19"/>
  <c r="P3648" i="19"/>
  <c r="O26" i="19"/>
  <c r="P26" i="19"/>
  <c r="O132" i="19"/>
  <c r="P132" i="19"/>
  <c r="O4272" i="19"/>
  <c r="P4272" i="19"/>
  <c r="O878" i="19"/>
  <c r="P878" i="19"/>
  <c r="O4594" i="19"/>
  <c r="P4594" i="19"/>
  <c r="O3355" i="19"/>
  <c r="P3355" i="19"/>
  <c r="O982" i="19"/>
  <c r="P982" i="19"/>
  <c r="O2391" i="19"/>
  <c r="P2391" i="19"/>
  <c r="O4371" i="19"/>
  <c r="P4371" i="19"/>
  <c r="O935" i="19"/>
  <c r="P935" i="19"/>
  <c r="O4587" i="19"/>
  <c r="P4587" i="19"/>
  <c r="O409" i="19"/>
  <c r="P409" i="19"/>
  <c r="O300" i="19"/>
  <c r="P300" i="19"/>
  <c r="O493" i="19"/>
  <c r="P493" i="19"/>
  <c r="O810" i="19"/>
  <c r="P810" i="19"/>
  <c r="O4031" i="19"/>
  <c r="P4031" i="19"/>
  <c r="O2264" i="19"/>
  <c r="P2264" i="19"/>
  <c r="O4219" i="19"/>
  <c r="P4219" i="19"/>
  <c r="O1578" i="19"/>
  <c r="P1578" i="19"/>
  <c r="O4051" i="19"/>
  <c r="P4051" i="19"/>
  <c r="O3468" i="19"/>
  <c r="P3468" i="19"/>
  <c r="O3663" i="19"/>
  <c r="P3663" i="19"/>
  <c r="O4508" i="19"/>
  <c r="P4508" i="19"/>
  <c r="O1506" i="19"/>
  <c r="P1506" i="19"/>
  <c r="O4212" i="19"/>
  <c r="P4212" i="19"/>
  <c r="O5009" i="19"/>
  <c r="P5009" i="19"/>
  <c r="O3672" i="19"/>
  <c r="P3672" i="19"/>
  <c r="O1322" i="19"/>
  <c r="P1322" i="19"/>
  <c r="O151" i="19"/>
  <c r="P151" i="19"/>
  <c r="O238" i="19"/>
  <c r="P238" i="19"/>
  <c r="O3947" i="19"/>
  <c r="P3947" i="19"/>
  <c r="O2050" i="19"/>
  <c r="P2050" i="19"/>
  <c r="O246" i="19"/>
  <c r="P246" i="19"/>
  <c r="O212" i="19"/>
  <c r="P212" i="19"/>
  <c r="O1089" i="19"/>
  <c r="P1089" i="19"/>
  <c r="O2253" i="19"/>
  <c r="P2253" i="19"/>
  <c r="O3877" i="19"/>
  <c r="P3877" i="19"/>
  <c r="O2841" i="19"/>
  <c r="P2841" i="19"/>
  <c r="O632" i="19"/>
  <c r="P632" i="19"/>
  <c r="O3324" i="19"/>
  <c r="P3324" i="19"/>
  <c r="O4293" i="19"/>
  <c r="P4293" i="19"/>
  <c r="O1539" i="19"/>
  <c r="P1539" i="19"/>
  <c r="O652" i="19"/>
  <c r="P652" i="19"/>
  <c r="O2134" i="19"/>
  <c r="P2134" i="19"/>
  <c r="O899" i="19"/>
  <c r="P899" i="19"/>
  <c r="O1901" i="19"/>
  <c r="P1901" i="19"/>
  <c r="O81" i="19"/>
  <c r="P81" i="19"/>
  <c r="O2321" i="19"/>
  <c r="P2321" i="19"/>
  <c r="O745" i="19"/>
  <c r="P745" i="19"/>
  <c r="O4645" i="19"/>
  <c r="P4645" i="19"/>
  <c r="O3428" i="19"/>
  <c r="P3428" i="19"/>
  <c r="O2257" i="19"/>
  <c r="P2257" i="19"/>
  <c r="O2025" i="19"/>
  <c r="P2025" i="19"/>
  <c r="O2893" i="19"/>
  <c r="P2893" i="19"/>
  <c r="O3931" i="19"/>
  <c r="P3931" i="19"/>
  <c r="O3434" i="19"/>
  <c r="P3434" i="19"/>
  <c r="O1387" i="19"/>
  <c r="P1387" i="19"/>
  <c r="O3628" i="19"/>
  <c r="P3628" i="19"/>
  <c r="O2842" i="19"/>
  <c r="P2842" i="19"/>
  <c r="O1791" i="19"/>
  <c r="P1791" i="19"/>
  <c r="O3535" i="19"/>
  <c r="P3535" i="19"/>
  <c r="O522" i="19"/>
  <c r="P522" i="19"/>
  <c r="O4474" i="19"/>
  <c r="P4474" i="19"/>
  <c r="O2517" i="19"/>
  <c r="P2517" i="19"/>
  <c r="O4080" i="19"/>
  <c r="P4080" i="19"/>
  <c r="O1589" i="19"/>
  <c r="P1589" i="19"/>
  <c r="O4882" i="19"/>
  <c r="P4882" i="19"/>
  <c r="O3211" i="19"/>
  <c r="P3211" i="19"/>
  <c r="O1432" i="19"/>
  <c r="P1432" i="19"/>
  <c r="O1383" i="19"/>
  <c r="P1383" i="19"/>
  <c r="O1420" i="19"/>
  <c r="P1420" i="19"/>
  <c r="O2370" i="19"/>
  <c r="P2370" i="19"/>
  <c r="O3796" i="19"/>
  <c r="P3796" i="19"/>
  <c r="O2398" i="19"/>
  <c r="P2398" i="19"/>
  <c r="O3984" i="19"/>
  <c r="P3984" i="19"/>
  <c r="O1679" i="19"/>
  <c r="P1679" i="19"/>
  <c r="O1153" i="19"/>
  <c r="P1153" i="19"/>
  <c r="O2461" i="19"/>
  <c r="P2461" i="19"/>
  <c r="O2365" i="19"/>
  <c r="P2365" i="19"/>
  <c r="O845" i="19"/>
  <c r="P845" i="19"/>
  <c r="O262" i="19"/>
  <c r="P262" i="19"/>
  <c r="O2387" i="19"/>
  <c r="P2387" i="19"/>
  <c r="O1176" i="19"/>
  <c r="P1176" i="19"/>
  <c r="O908" i="19"/>
  <c r="P908" i="19"/>
  <c r="O5042" i="19"/>
  <c r="P5042" i="19"/>
  <c r="O1969" i="19"/>
  <c r="P1969" i="19"/>
  <c r="O2687" i="19"/>
  <c r="P2687" i="19"/>
  <c r="O2351" i="19"/>
  <c r="P2351" i="19"/>
  <c r="O2401" i="19"/>
  <c r="P2401" i="19"/>
  <c r="O3924" i="19"/>
  <c r="P3924" i="19"/>
  <c r="O1732" i="19"/>
  <c r="P1732" i="19"/>
  <c r="O2196" i="19"/>
  <c r="P2196" i="19"/>
  <c r="O1019" i="19"/>
  <c r="P1019" i="19"/>
  <c r="O15" i="19"/>
  <c r="P15" i="19"/>
  <c r="O3180" i="19"/>
  <c r="P3180" i="19"/>
  <c r="O4304" i="19"/>
  <c r="P4304" i="19"/>
  <c r="O4376" i="19"/>
  <c r="P4376" i="19"/>
  <c r="O2256" i="19"/>
  <c r="P2256" i="19"/>
  <c r="O3155" i="19"/>
  <c r="P3155" i="19"/>
  <c r="O906" i="19"/>
  <c r="P906" i="19"/>
  <c r="O1332" i="19"/>
  <c r="P1332" i="19"/>
  <c r="O3377" i="19"/>
  <c r="P3377" i="19"/>
  <c r="O2477" i="19"/>
  <c r="P2477" i="19"/>
  <c r="O2169" i="19"/>
  <c r="P2169" i="19"/>
  <c r="O5021" i="19"/>
  <c r="P5021" i="19"/>
  <c r="O4096" i="19"/>
  <c r="P4096" i="19"/>
  <c r="O3914" i="19"/>
  <c r="P3914" i="19"/>
  <c r="O166" i="19"/>
  <c r="P166" i="19"/>
  <c r="O3863" i="19"/>
  <c r="P3863" i="19"/>
  <c r="O343" i="19"/>
  <c r="P343" i="19"/>
  <c r="O1560" i="19"/>
  <c r="P1560" i="19"/>
  <c r="O94" i="19"/>
  <c r="P94" i="19"/>
  <c r="O4055" i="19"/>
  <c r="P4055" i="19"/>
  <c r="O1784" i="19"/>
  <c r="P1784" i="19"/>
  <c r="O2540" i="19"/>
  <c r="P2540" i="19"/>
  <c r="O3424" i="19"/>
  <c r="P3424" i="19"/>
  <c r="O4032" i="19"/>
  <c r="P4032" i="19"/>
  <c r="O3015" i="19"/>
  <c r="P3015" i="19"/>
  <c r="O3945" i="19"/>
  <c r="P3945" i="19"/>
  <c r="O4848" i="19"/>
  <c r="P4848" i="19"/>
  <c r="O3391" i="19"/>
  <c r="P3391" i="19"/>
  <c r="O4206" i="19"/>
  <c r="P4206" i="19"/>
  <c r="O867" i="19"/>
  <c r="P867" i="19"/>
  <c r="O392" i="19"/>
  <c r="P392" i="19"/>
  <c r="O232" i="19"/>
  <c r="P232" i="19"/>
  <c r="O3048" i="19"/>
  <c r="P3048" i="19"/>
  <c r="O2356" i="19"/>
  <c r="P2356" i="19"/>
  <c r="O3325" i="19"/>
  <c r="P3325" i="19"/>
  <c r="O3384" i="19"/>
  <c r="P3384" i="19"/>
  <c r="O3316" i="19"/>
  <c r="P3316" i="19"/>
  <c r="O1399" i="19"/>
  <c r="P1399" i="19"/>
  <c r="O420" i="19"/>
  <c r="P420" i="19"/>
  <c r="O2993" i="19"/>
  <c r="P2993" i="19"/>
  <c r="O2783" i="19"/>
  <c r="P2783" i="19"/>
  <c r="O4751" i="19"/>
  <c r="P4751" i="19"/>
  <c r="O1702" i="19"/>
  <c r="P1702" i="19"/>
  <c r="O3253" i="19"/>
  <c r="P3253" i="19"/>
  <c r="O4624" i="19"/>
  <c r="P4624" i="19"/>
  <c r="O2307" i="19"/>
  <c r="P2307" i="19"/>
  <c r="O2385" i="19"/>
  <c r="P2385" i="19"/>
  <c r="O3978" i="19"/>
  <c r="P3978" i="19"/>
  <c r="O959" i="19"/>
  <c r="P959" i="19"/>
  <c r="O2198" i="19"/>
  <c r="P2198" i="19"/>
  <c r="O2378" i="19"/>
  <c r="P2378" i="19"/>
  <c r="O182" i="19"/>
  <c r="P182" i="19"/>
  <c r="O3078" i="19"/>
  <c r="P3078" i="19"/>
  <c r="O578" i="19"/>
  <c r="P578" i="19"/>
  <c r="O2515" i="19"/>
  <c r="P2515" i="19"/>
  <c r="O1632" i="19"/>
  <c r="P1632" i="19"/>
  <c r="O4569" i="19"/>
  <c r="P4569" i="19"/>
  <c r="O4020" i="19"/>
  <c r="P4020" i="19"/>
  <c r="O4945" i="19"/>
  <c r="P4945" i="19"/>
  <c r="O4056" i="19"/>
  <c r="P4056" i="19"/>
  <c r="O1929" i="19"/>
  <c r="P1929" i="19"/>
  <c r="O2791" i="19"/>
  <c r="P2791" i="19"/>
  <c r="O677" i="19"/>
  <c r="P677" i="19"/>
  <c r="O2490" i="19"/>
  <c r="P2490" i="19"/>
  <c r="O2789" i="19"/>
  <c r="P2789" i="19"/>
  <c r="O3680" i="19"/>
  <c r="P3680" i="19"/>
  <c r="O1052" i="19"/>
  <c r="P1052" i="19"/>
  <c r="O1818" i="19"/>
  <c r="P1818" i="19"/>
  <c r="O4990" i="19"/>
  <c r="P4990" i="19"/>
  <c r="O3820" i="19"/>
  <c r="P3820" i="19"/>
  <c r="O1326" i="19"/>
  <c r="P1326" i="19"/>
  <c r="O920" i="19"/>
  <c r="P920" i="19"/>
  <c r="O850" i="19"/>
  <c r="P850" i="19"/>
  <c r="O4593" i="19"/>
  <c r="P4593" i="19"/>
  <c r="O2067" i="19"/>
  <c r="P2067" i="19"/>
  <c r="O4775" i="19"/>
  <c r="P4775" i="19"/>
  <c r="O3287" i="19"/>
  <c r="P3287" i="19"/>
  <c r="O898" i="19"/>
  <c r="P898" i="19"/>
  <c r="O4606" i="19"/>
  <c r="P4606" i="19"/>
  <c r="O1906" i="19"/>
  <c r="P1906" i="19"/>
  <c r="O760" i="19"/>
  <c r="P760" i="19"/>
  <c r="O3226" i="19"/>
  <c r="P3226" i="19"/>
  <c r="O2869" i="19"/>
  <c r="P2869" i="19"/>
  <c r="O357" i="19"/>
  <c r="P357" i="19"/>
  <c r="O134" i="19"/>
  <c r="P134" i="19"/>
  <c r="O2682" i="19"/>
  <c r="P2682" i="19"/>
  <c r="O1445" i="19"/>
  <c r="P1445" i="19"/>
  <c r="O3367" i="19"/>
  <c r="P3367" i="19"/>
  <c r="O4196" i="19"/>
  <c r="P4196" i="19"/>
  <c r="O4263" i="19"/>
  <c r="P4263" i="19"/>
  <c r="O2280" i="19"/>
  <c r="P2280" i="19"/>
  <c r="O555" i="19"/>
  <c r="P555" i="19"/>
  <c r="O4908" i="19"/>
  <c r="P4908" i="19"/>
  <c r="O2089" i="19"/>
  <c r="P2089" i="19"/>
  <c r="O339" i="19"/>
  <c r="P339" i="19"/>
  <c r="O5007" i="19"/>
  <c r="P5007" i="19"/>
  <c r="O1725" i="19"/>
  <c r="P1725" i="19"/>
  <c r="O1819" i="19"/>
  <c r="P1819" i="19"/>
  <c r="O3362" i="19"/>
  <c r="P3362" i="19"/>
  <c r="O2937" i="19"/>
  <c r="P2937" i="19"/>
  <c r="O3363" i="19"/>
  <c r="P3363" i="19"/>
  <c r="O1542" i="19"/>
  <c r="P1542" i="19"/>
  <c r="O1810" i="19"/>
  <c r="P1810" i="19"/>
  <c r="O4842" i="19"/>
  <c r="P4842" i="19"/>
  <c r="O626" i="19"/>
  <c r="P626" i="19"/>
  <c r="O3427" i="19"/>
  <c r="P3427" i="19"/>
  <c r="O415" i="19"/>
  <c r="P415" i="19"/>
  <c r="O815" i="19"/>
  <c r="P815" i="19"/>
  <c r="O5040" i="19"/>
  <c r="P5040" i="19"/>
  <c r="O1710" i="19"/>
  <c r="P1710" i="19"/>
  <c r="O24" i="19"/>
  <c r="P24" i="19"/>
  <c r="O3746" i="19"/>
  <c r="P3746" i="19"/>
  <c r="O4078" i="19"/>
  <c r="P4078" i="19"/>
  <c r="O1773" i="19"/>
  <c r="P1773" i="19"/>
  <c r="O4427" i="19"/>
  <c r="P4427" i="19"/>
  <c r="O5030" i="19"/>
  <c r="P5030" i="19"/>
  <c r="O1001" i="19"/>
  <c r="P1001" i="19"/>
  <c r="O4571" i="19"/>
  <c r="P4571" i="19"/>
  <c r="O2168" i="19"/>
  <c r="P2168" i="19"/>
  <c r="O2803" i="19"/>
  <c r="P2803" i="19"/>
  <c r="O716" i="19"/>
  <c r="P716" i="19"/>
  <c r="O1526" i="19"/>
  <c r="P1526" i="19"/>
  <c r="O4396" i="19"/>
  <c r="P4396" i="19"/>
  <c r="O954" i="19"/>
  <c r="P954" i="19"/>
  <c r="O4091" i="19"/>
  <c r="P4091" i="19"/>
  <c r="O3753" i="19"/>
  <c r="P3753" i="19"/>
  <c r="O3272" i="19"/>
  <c r="P3272" i="19"/>
  <c r="O136" i="19"/>
  <c r="P136" i="19"/>
  <c r="O3585" i="19"/>
  <c r="P3585" i="19"/>
  <c r="O535" i="19"/>
  <c r="P535" i="19"/>
  <c r="O588" i="19"/>
  <c r="P588" i="19"/>
  <c r="O3040" i="19"/>
  <c r="P3040" i="19"/>
  <c r="O918" i="19"/>
  <c r="P918" i="19"/>
  <c r="O1479" i="19"/>
  <c r="P1479" i="19"/>
  <c r="O2313" i="19"/>
  <c r="P2313" i="19"/>
  <c r="O1240" i="19"/>
  <c r="P1240" i="19"/>
  <c r="O3835" i="19"/>
  <c r="P3835" i="19"/>
  <c r="O752" i="19"/>
  <c r="P752" i="19"/>
  <c r="O3100" i="19"/>
  <c r="P3100" i="19"/>
  <c r="O477" i="19"/>
  <c r="P477" i="19"/>
  <c r="O1063" i="19"/>
  <c r="P1063" i="19"/>
  <c r="O1905" i="19"/>
  <c r="P1905" i="19"/>
  <c r="O3096" i="19"/>
  <c r="P3096" i="19"/>
  <c r="O3952" i="19"/>
  <c r="P3952" i="19"/>
  <c r="O1363" i="19"/>
  <c r="P1363" i="19"/>
  <c r="O5091" i="19"/>
  <c r="P5091" i="19"/>
  <c r="O2631" i="19"/>
  <c r="P2631" i="19"/>
  <c r="O1356" i="19"/>
  <c r="P1356" i="19"/>
  <c r="O1737" i="19"/>
  <c r="P1737" i="19"/>
  <c r="O2739" i="19"/>
  <c r="P2739" i="19"/>
  <c r="O2903" i="19"/>
  <c r="P2903" i="19"/>
  <c r="O4368" i="19"/>
  <c r="P4368" i="19"/>
  <c r="O3336" i="19"/>
  <c r="P3336" i="19"/>
  <c r="O3327" i="19"/>
  <c r="P3327" i="19"/>
  <c r="O2268" i="19"/>
  <c r="P2268" i="19"/>
  <c r="O1042" i="19"/>
  <c r="P1042" i="19"/>
  <c r="O844" i="19"/>
  <c r="P844" i="19"/>
  <c r="O3949" i="19"/>
  <c r="P3949" i="19"/>
  <c r="O2707" i="19"/>
  <c r="P2707" i="19"/>
  <c r="O3452" i="19"/>
  <c r="P3452" i="19"/>
  <c r="O3695" i="19"/>
  <c r="P3695" i="19"/>
  <c r="O1485" i="19"/>
  <c r="P1485" i="19"/>
  <c r="O2329" i="19"/>
  <c r="P2329" i="19"/>
  <c r="O4865" i="19"/>
  <c r="P4865" i="19"/>
  <c r="O3179" i="19"/>
  <c r="P3179" i="19"/>
  <c r="O3205" i="19"/>
  <c r="P3205" i="19"/>
  <c r="O1868" i="19"/>
  <c r="P1868" i="19"/>
  <c r="O4037" i="19"/>
  <c r="P4037" i="19"/>
  <c r="O2646" i="19"/>
  <c r="P2646" i="19"/>
  <c r="O2923" i="19"/>
  <c r="P2923" i="19"/>
  <c r="O1856" i="19"/>
  <c r="P1856" i="19"/>
  <c r="O2996" i="19"/>
  <c r="P2996" i="19"/>
  <c r="O4239" i="19"/>
  <c r="P4239" i="19"/>
  <c r="O347" i="19"/>
  <c r="P347" i="19"/>
  <c r="O2794" i="19"/>
  <c r="P2794" i="19"/>
  <c r="O450" i="19"/>
  <c r="P450" i="19"/>
  <c r="O3541" i="19"/>
  <c r="P3541" i="19"/>
  <c r="O3899" i="19"/>
  <c r="P3899" i="19"/>
  <c r="O2689" i="19"/>
  <c r="P2689" i="19"/>
  <c r="O258" i="19"/>
  <c r="P258" i="19"/>
  <c r="O257" i="19"/>
  <c r="P257" i="19"/>
  <c r="O3505" i="19"/>
  <c r="P3505" i="19"/>
  <c r="O3531" i="19"/>
  <c r="P3531" i="19"/>
  <c r="O519" i="19"/>
  <c r="P519" i="19"/>
  <c r="O3896" i="19"/>
  <c r="P3896" i="19"/>
  <c r="O3449" i="19"/>
  <c r="P3449" i="19"/>
  <c r="O2958" i="19"/>
  <c r="P2958" i="19"/>
  <c r="O3300" i="19"/>
  <c r="P3300" i="19"/>
  <c r="O2448" i="19"/>
  <c r="P2448" i="19"/>
  <c r="O3441" i="19"/>
  <c r="P3441" i="19"/>
  <c r="O3072" i="19"/>
  <c r="P3072" i="19"/>
  <c r="O995" i="19"/>
  <c r="P995" i="19"/>
  <c r="O2122" i="19"/>
  <c r="P2122" i="19"/>
  <c r="O53" i="19"/>
  <c r="P53" i="19"/>
  <c r="O3108" i="19"/>
  <c r="P3108" i="19"/>
  <c r="O4134" i="19"/>
  <c r="P4134" i="19"/>
  <c r="O2584" i="19"/>
  <c r="P2584" i="19"/>
  <c r="O5022" i="19"/>
  <c r="P5022" i="19"/>
  <c r="O3602" i="19"/>
  <c r="P3602" i="19"/>
  <c r="O2671" i="19"/>
  <c r="P2671" i="19"/>
  <c r="O674" i="19"/>
  <c r="P674" i="19"/>
  <c r="O414" i="19"/>
  <c r="P414" i="19"/>
  <c r="O1440" i="19"/>
  <c r="P1440" i="19"/>
  <c r="O5016" i="19"/>
  <c r="P5016" i="19"/>
  <c r="O1844" i="19"/>
  <c r="P1844" i="19"/>
  <c r="O496" i="19"/>
  <c r="P496" i="19"/>
  <c r="O2743" i="19"/>
  <c r="P2743" i="19"/>
  <c r="O3047" i="19"/>
  <c r="P3047" i="19"/>
  <c r="O3743" i="19"/>
  <c r="P3743" i="19"/>
  <c r="O4777" i="19"/>
  <c r="P4777" i="19"/>
  <c r="O2341" i="19"/>
  <c r="P2341" i="19"/>
  <c r="O4837" i="19"/>
  <c r="P4837" i="19"/>
  <c r="O1993" i="19"/>
  <c r="P1993" i="19"/>
  <c r="O2436" i="19"/>
  <c r="P2436" i="19"/>
  <c r="O3137" i="19"/>
  <c r="P3137" i="19"/>
  <c r="O649" i="19"/>
  <c r="P649" i="19"/>
  <c r="O1566" i="19"/>
  <c r="P1566" i="19"/>
  <c r="O794" i="19"/>
  <c r="P794" i="19"/>
  <c r="O1606" i="19"/>
  <c r="P1606" i="19"/>
  <c r="O3720" i="19"/>
  <c r="P3720" i="19"/>
  <c r="O4208" i="19"/>
  <c r="P4208" i="19"/>
  <c r="O239" i="19"/>
  <c r="P239" i="19"/>
  <c r="O4343" i="19"/>
  <c r="P4343" i="19"/>
  <c r="O984" i="19"/>
  <c r="P984" i="19"/>
  <c r="O585" i="19"/>
  <c r="P585" i="19"/>
  <c r="O1289" i="19"/>
  <c r="P1289" i="19"/>
  <c r="O4876" i="19"/>
  <c r="P4876" i="19"/>
  <c r="O694" i="19"/>
  <c r="P694" i="19"/>
  <c r="O2553" i="19"/>
  <c r="P2553" i="19"/>
  <c r="O1425" i="19"/>
  <c r="P1425" i="19"/>
  <c r="O3555" i="19"/>
  <c r="P3555" i="19"/>
  <c r="O162" i="19"/>
  <c r="P162" i="19"/>
  <c r="O3221" i="19"/>
  <c r="P3221" i="19"/>
  <c r="O3064" i="19"/>
  <c r="P3064" i="19"/>
  <c r="O1337" i="19"/>
  <c r="P1337" i="19"/>
  <c r="O4632" i="19"/>
  <c r="P4632" i="19"/>
  <c r="O949" i="19"/>
  <c r="P949" i="19"/>
  <c r="O2037" i="19"/>
  <c r="P2037" i="19"/>
  <c r="O1380" i="19"/>
  <c r="P1380" i="19"/>
  <c r="O2367" i="19"/>
  <c r="P2367" i="19"/>
  <c r="O2342" i="19"/>
  <c r="P2342" i="19"/>
  <c r="O4417" i="19"/>
  <c r="P4417" i="19"/>
  <c r="O3528" i="19"/>
  <c r="P3528" i="19"/>
  <c r="O4728" i="19"/>
  <c r="P4728" i="19"/>
  <c r="O3095" i="19"/>
  <c r="P3095" i="19"/>
  <c r="O4454" i="19"/>
  <c r="P4454" i="19"/>
  <c r="O1821" i="19"/>
  <c r="P1821" i="19"/>
  <c r="O3094" i="19"/>
  <c r="P3094" i="19"/>
  <c r="O3004" i="19"/>
  <c r="P3004" i="19"/>
  <c r="O4491" i="19"/>
  <c r="P4491" i="19"/>
  <c r="O1707" i="19"/>
  <c r="P1707" i="19"/>
  <c r="O2881" i="19"/>
  <c r="P2881" i="19"/>
  <c r="O758" i="19"/>
  <c r="P758" i="19"/>
  <c r="O2299" i="19"/>
  <c r="P2299" i="19"/>
  <c r="O3639" i="19"/>
  <c r="P3639" i="19"/>
  <c r="O931" i="19"/>
  <c r="P931" i="19"/>
  <c r="O598" i="19"/>
  <c r="P598" i="19"/>
  <c r="O2427" i="19"/>
  <c r="P2427" i="19"/>
  <c r="O838" i="19"/>
  <c r="P838" i="19"/>
  <c r="O4576" i="19"/>
  <c r="P4576" i="19"/>
  <c r="O1805" i="19"/>
  <c r="P1805" i="19"/>
  <c r="O1618" i="19"/>
  <c r="P1618" i="19"/>
  <c r="O3328" i="19"/>
  <c r="P3328" i="19"/>
  <c r="O4295" i="19"/>
  <c r="P4295" i="19"/>
  <c r="O2824" i="19"/>
  <c r="P2824" i="19"/>
  <c r="O318" i="19"/>
  <c r="P318" i="19"/>
  <c r="O1087" i="19"/>
  <c r="P1087" i="19"/>
  <c r="O1717" i="19"/>
  <c r="P1717" i="19"/>
  <c r="O1971" i="19"/>
  <c r="P1971" i="19"/>
  <c r="O2208" i="19"/>
  <c r="P2208" i="19"/>
  <c r="O550" i="19"/>
  <c r="P550" i="19"/>
  <c r="O781" i="19"/>
  <c r="P781" i="19"/>
  <c r="O4068" i="19"/>
  <c r="P4068" i="19"/>
  <c r="O4456" i="19"/>
  <c r="P4456" i="19"/>
  <c r="O3998" i="19"/>
  <c r="P3998" i="19"/>
  <c r="O3279" i="19"/>
  <c r="P3279" i="19"/>
  <c r="O3990" i="19"/>
  <c r="P3990" i="19"/>
  <c r="O3632" i="19"/>
  <c r="P3632" i="19"/>
  <c r="O1531" i="19"/>
  <c r="P1531" i="19"/>
  <c r="O556" i="19"/>
  <c r="P556" i="19"/>
  <c r="O3117" i="19"/>
  <c r="P3117" i="19"/>
  <c r="O5001" i="19"/>
  <c r="P5001" i="19"/>
  <c r="O2926" i="19"/>
  <c r="P2926" i="19"/>
  <c r="O1957" i="19"/>
  <c r="P1957" i="19"/>
  <c r="O4811" i="19"/>
  <c r="P4811" i="19"/>
  <c r="O4944" i="19"/>
  <c r="P4944" i="19"/>
  <c r="O2660" i="19"/>
  <c r="P2660" i="19"/>
  <c r="O2863" i="19"/>
  <c r="P2863" i="19"/>
  <c r="O3194" i="19"/>
  <c r="P3194" i="19"/>
  <c r="O470" i="19"/>
  <c r="P470" i="19"/>
  <c r="O4171" i="19"/>
  <c r="P4171" i="19"/>
  <c r="O4724" i="19"/>
  <c r="P4724" i="19"/>
  <c r="O1864" i="19"/>
  <c r="P1864" i="19"/>
  <c r="O3593" i="19"/>
  <c r="P3593" i="19"/>
  <c r="O4102" i="19"/>
  <c r="P4102" i="19"/>
  <c r="O1094" i="19"/>
  <c r="P1094" i="19"/>
  <c r="O1382" i="19"/>
  <c r="P1382" i="19"/>
  <c r="O2011" i="19"/>
  <c r="P2011" i="19"/>
  <c r="O2504" i="19"/>
  <c r="P2504" i="19"/>
  <c r="O1939" i="19"/>
  <c r="P1939" i="19"/>
  <c r="O2203" i="19"/>
  <c r="P2203" i="19"/>
  <c r="O3553" i="19"/>
  <c r="P3553" i="19"/>
  <c r="O1823" i="19"/>
  <c r="P1823" i="19"/>
  <c r="O306" i="19"/>
  <c r="P306" i="19"/>
  <c r="O4467" i="19"/>
  <c r="P4467" i="19"/>
  <c r="O3157" i="19"/>
  <c r="P3157" i="19"/>
  <c r="O990" i="19"/>
  <c r="P990" i="19"/>
  <c r="O1051" i="19"/>
  <c r="P1051" i="19"/>
  <c r="O169" i="19"/>
  <c r="P169" i="19"/>
  <c r="O3073" i="19"/>
  <c r="P3073" i="19"/>
  <c r="O4324" i="19"/>
  <c r="P4324" i="19"/>
  <c r="O1491" i="19"/>
  <c r="P1491" i="19"/>
  <c r="O3730" i="19"/>
  <c r="P3730" i="19"/>
  <c r="O2353" i="19"/>
  <c r="P2353" i="19"/>
  <c r="O4366" i="19"/>
  <c r="P4366" i="19"/>
  <c r="O998" i="19"/>
  <c r="P998" i="19"/>
  <c r="O2153" i="19"/>
  <c r="P2153" i="19"/>
  <c r="O4421" i="19"/>
  <c r="P4421" i="19"/>
  <c r="O1723" i="19"/>
  <c r="P1723" i="19"/>
  <c r="O3795" i="19"/>
  <c r="P3795" i="19"/>
  <c r="O1278" i="19"/>
  <c r="P1278" i="19"/>
  <c r="O926" i="19"/>
  <c r="P926" i="19"/>
  <c r="O903" i="19"/>
  <c r="P903" i="19"/>
  <c r="O2633" i="19"/>
  <c r="P2633" i="19"/>
  <c r="O2530" i="19"/>
  <c r="P2530" i="19"/>
  <c r="O2683" i="19"/>
  <c r="P2683" i="19"/>
  <c r="O3228" i="19"/>
  <c r="P3228" i="19"/>
  <c r="O108" i="19"/>
  <c r="P108" i="19"/>
  <c r="O215" i="19"/>
  <c r="P215" i="19"/>
  <c r="O1098" i="19"/>
  <c r="P1098" i="19"/>
  <c r="O2852" i="19"/>
  <c r="P2852" i="19"/>
  <c r="O4022" i="19"/>
  <c r="P4022" i="19"/>
  <c r="O2414" i="19"/>
  <c r="P2414" i="19"/>
  <c r="O1519" i="19"/>
  <c r="P1519" i="19"/>
  <c r="O2965" i="19"/>
  <c r="P2965" i="19"/>
  <c r="O3937" i="19"/>
  <c r="P3937" i="19"/>
  <c r="O571" i="19"/>
  <c r="P571" i="19"/>
  <c r="O1923" i="19"/>
  <c r="P1923" i="19"/>
  <c r="O3976" i="19"/>
  <c r="P3976" i="19"/>
  <c r="O5010" i="19"/>
  <c r="P5010" i="19"/>
  <c r="O4887" i="19"/>
  <c r="P4887" i="19"/>
  <c r="O3888" i="19"/>
  <c r="P3888" i="19"/>
  <c r="O3982" i="19"/>
  <c r="P3982" i="19"/>
  <c r="O1775" i="19"/>
  <c r="P1775" i="19"/>
  <c r="O4761" i="19"/>
  <c r="P4761" i="19"/>
  <c r="O2278" i="19"/>
  <c r="P2278" i="19"/>
  <c r="O2287" i="19"/>
  <c r="P2287" i="19"/>
  <c r="O3980" i="19"/>
  <c r="P3980" i="19"/>
  <c r="O2383" i="19"/>
  <c r="P2383" i="19"/>
  <c r="O4732" i="19"/>
  <c r="P4732" i="19"/>
  <c r="O2314" i="19"/>
  <c r="P2314" i="19"/>
  <c r="O270" i="19"/>
  <c r="P270" i="19"/>
  <c r="O3839" i="19"/>
  <c r="P3839" i="19"/>
  <c r="O2028" i="19"/>
  <c r="P2028" i="19"/>
  <c r="O5066" i="19"/>
  <c r="P5066" i="19"/>
  <c r="O1392" i="19"/>
  <c r="P1392" i="19"/>
  <c r="O3884" i="19"/>
  <c r="P3884" i="19"/>
  <c r="O4139" i="19"/>
  <c r="P4139" i="19"/>
  <c r="O1557" i="19"/>
  <c r="P1557" i="19"/>
  <c r="O1342" i="19"/>
  <c r="P1342" i="19"/>
  <c r="O1779" i="19"/>
  <c r="P1779" i="19"/>
  <c r="O314" i="19"/>
  <c r="P314" i="19"/>
  <c r="O2175" i="19"/>
  <c r="P2175" i="19"/>
  <c r="O3643" i="19"/>
  <c r="P3643" i="19"/>
  <c r="O564" i="19"/>
  <c r="P564" i="19"/>
  <c r="O3105" i="19"/>
  <c r="P3105" i="19"/>
  <c r="O4257" i="19"/>
  <c r="P4257" i="19"/>
  <c r="O4652" i="19"/>
  <c r="P4652" i="19"/>
  <c r="O2874" i="19"/>
  <c r="P2874" i="19"/>
  <c r="O2702" i="19"/>
  <c r="P2702" i="19"/>
  <c r="O303" i="19"/>
  <c r="P303" i="19"/>
  <c r="O989" i="19"/>
  <c r="P989" i="19"/>
  <c r="O698" i="19"/>
  <c r="P698" i="19"/>
  <c r="O648" i="19"/>
  <c r="P648" i="19"/>
  <c r="O2476" i="19"/>
  <c r="P2476" i="19"/>
  <c r="O1358" i="19"/>
  <c r="P1358" i="19"/>
  <c r="O3907" i="19"/>
  <c r="P3907" i="19"/>
  <c r="O1017" i="19"/>
  <c r="P1017" i="19"/>
  <c r="O1695" i="19"/>
  <c r="P1695" i="19"/>
  <c r="O405" i="19"/>
  <c r="P405" i="19"/>
  <c r="O2335" i="19"/>
  <c r="P2335" i="19"/>
  <c r="O4935" i="19"/>
  <c r="P4935" i="19"/>
  <c r="O741" i="19"/>
  <c r="P741" i="19"/>
  <c r="O3446" i="19"/>
  <c r="P3446" i="19"/>
  <c r="O3873" i="19"/>
  <c r="P3873" i="19"/>
  <c r="O1265" i="19"/>
  <c r="P1265" i="19"/>
  <c r="O2627" i="19"/>
  <c r="P2627" i="19"/>
  <c r="O4226" i="19"/>
  <c r="P4226" i="19"/>
  <c r="O2132" i="19"/>
  <c r="P2132" i="19"/>
  <c r="O1995" i="19"/>
  <c r="P1995" i="19"/>
  <c r="O2840" i="19"/>
  <c r="P2840" i="19"/>
  <c r="O3930" i="19"/>
  <c r="P3930" i="19"/>
  <c r="O3403" i="19"/>
  <c r="P3403" i="19"/>
  <c r="O2246" i="19"/>
  <c r="P2246" i="19"/>
  <c r="O434" i="19"/>
  <c r="P434" i="19"/>
  <c r="O2860" i="19"/>
  <c r="P2860" i="19"/>
  <c r="O2337" i="19"/>
  <c r="P2337" i="19"/>
  <c r="O2142" i="19"/>
  <c r="P2142" i="19"/>
  <c r="O4225" i="19"/>
  <c r="P4225" i="19"/>
  <c r="O1312" i="19"/>
  <c r="P1312" i="19"/>
  <c r="O2473" i="19"/>
  <c r="P2473" i="19"/>
  <c r="O3348" i="19"/>
  <c r="P3348" i="19"/>
  <c r="O3121" i="19"/>
  <c r="P3121" i="19"/>
  <c r="O4409" i="19"/>
  <c r="P4409" i="19"/>
  <c r="O2240" i="19"/>
  <c r="P2240" i="19"/>
  <c r="O5048" i="19"/>
  <c r="P5048" i="19"/>
  <c r="O2854" i="19"/>
  <c r="P2854" i="19"/>
  <c r="O4378" i="19"/>
  <c r="P4378" i="19"/>
  <c r="O2457" i="19"/>
  <c r="P2457" i="19"/>
  <c r="O609" i="19"/>
  <c r="P609" i="19"/>
  <c r="O3560" i="19"/>
  <c r="P3560" i="19"/>
  <c r="O2550" i="19"/>
  <c r="P2550" i="19"/>
  <c r="O3840" i="19"/>
  <c r="P3840" i="19"/>
  <c r="O1352" i="19"/>
  <c r="P1352" i="19"/>
  <c r="O61" i="19"/>
  <c r="P61" i="19"/>
  <c r="O647" i="19"/>
  <c r="P647" i="19"/>
  <c r="O1468" i="19"/>
  <c r="P1468" i="19"/>
  <c r="O1643" i="19"/>
  <c r="P1643" i="19"/>
  <c r="O2229" i="19"/>
  <c r="P2229" i="19"/>
  <c r="O4793" i="19"/>
  <c r="P4793" i="19"/>
  <c r="O3116" i="19"/>
  <c r="P3116" i="19"/>
  <c r="O85" i="19"/>
  <c r="P85" i="19"/>
  <c r="O3430" i="19"/>
  <c r="P3430" i="19"/>
  <c r="O3298" i="19"/>
  <c r="P3298" i="19"/>
  <c r="O3092" i="19"/>
  <c r="P3092" i="19"/>
  <c r="O2248" i="19"/>
  <c r="P2248" i="19"/>
  <c r="O4647" i="19"/>
  <c r="P4647" i="19"/>
  <c r="O2273" i="19"/>
  <c r="P2273" i="19"/>
  <c r="O2882" i="19"/>
  <c r="P2882" i="19"/>
  <c r="O570" i="19"/>
  <c r="P570" i="19"/>
  <c r="O1628" i="19"/>
  <c r="P1628" i="19"/>
  <c r="O4235" i="19"/>
  <c r="P4235" i="19"/>
  <c r="O3387" i="19"/>
  <c r="P3387" i="19"/>
  <c r="O4180" i="19"/>
  <c r="P4180" i="19"/>
  <c r="O3991" i="19"/>
  <c r="P3991" i="19"/>
  <c r="O1527" i="19"/>
  <c r="P1527" i="19"/>
  <c r="O1870" i="19"/>
  <c r="P1870" i="19"/>
  <c r="O3089" i="19"/>
  <c r="P3089" i="19"/>
  <c r="O2944" i="19"/>
  <c r="P2944" i="19"/>
  <c r="O4984" i="19"/>
  <c r="P4984" i="19"/>
  <c r="O4856" i="19"/>
  <c r="P4856" i="19"/>
  <c r="O5094" i="19"/>
  <c r="P5094" i="19"/>
  <c r="O1022" i="19"/>
  <c r="P1022" i="19"/>
  <c r="O3027" i="19"/>
  <c r="P3027" i="19"/>
  <c r="O63" i="19"/>
  <c r="P63" i="19"/>
  <c r="O2154" i="19"/>
  <c r="P2154" i="19"/>
  <c r="O561" i="19"/>
  <c r="P561" i="19"/>
  <c r="O4012" i="19"/>
  <c r="P4012" i="19"/>
  <c r="O4677" i="19"/>
  <c r="P4677" i="19"/>
  <c r="O3992" i="19"/>
  <c r="P3992" i="19"/>
  <c r="O2573" i="19"/>
  <c r="P2573" i="19"/>
  <c r="O2326" i="19"/>
  <c r="P2326" i="19"/>
  <c r="O5052" i="19"/>
  <c r="P5052" i="19"/>
  <c r="O2622" i="19"/>
  <c r="P2622" i="19"/>
  <c r="O4243" i="19"/>
  <c r="P4243" i="19"/>
  <c r="O1897" i="19"/>
  <c r="P1897" i="19"/>
  <c r="O1608" i="19"/>
  <c r="P1608" i="19"/>
  <c r="O2325" i="19"/>
  <c r="P2325" i="19"/>
  <c r="O2756" i="19"/>
  <c r="P2756" i="19"/>
  <c r="O2822" i="19"/>
  <c r="P2822" i="19"/>
  <c r="O1043" i="19"/>
  <c r="P1043" i="19"/>
  <c r="O2588" i="19"/>
  <c r="P2588" i="19"/>
  <c r="O1745" i="19"/>
  <c r="P1745" i="19"/>
  <c r="O3649" i="19"/>
  <c r="P3649" i="19"/>
  <c r="O4567" i="19"/>
  <c r="P4567" i="19"/>
  <c r="O2861" i="19"/>
  <c r="P2861" i="19"/>
  <c r="O3979" i="19"/>
  <c r="P3979" i="19"/>
  <c r="O3323" i="19"/>
  <c r="P3323" i="19"/>
  <c r="O1315" i="19"/>
  <c r="P1315" i="19"/>
  <c r="O2957" i="19"/>
  <c r="P2957" i="19"/>
  <c r="O4890" i="19"/>
  <c r="P4890" i="19"/>
  <c r="O3847" i="19"/>
  <c r="P3847" i="19"/>
  <c r="O680" i="19"/>
  <c r="P680" i="19"/>
  <c r="O346" i="19"/>
  <c r="P346" i="19"/>
  <c r="O2692" i="19"/>
  <c r="P2692" i="19"/>
  <c r="O2085" i="19"/>
  <c r="P2085" i="19"/>
  <c r="O1587" i="19"/>
  <c r="P1587" i="19"/>
  <c r="O1140" i="19"/>
  <c r="P1140" i="19"/>
  <c r="O432" i="19"/>
  <c r="P432" i="19"/>
  <c r="O2907" i="19"/>
  <c r="P2907" i="19"/>
  <c r="O2962" i="19"/>
  <c r="P2962" i="19"/>
  <c r="O2866" i="19"/>
  <c r="P2866" i="19"/>
  <c r="O2986" i="19"/>
  <c r="P2986" i="19"/>
  <c r="O1229" i="19"/>
  <c r="P1229" i="19"/>
  <c r="O1344" i="19"/>
  <c r="P1344" i="19"/>
  <c r="O2637" i="19"/>
  <c r="P2637" i="19"/>
  <c r="O5020" i="19"/>
  <c r="P5020" i="19"/>
  <c r="O3866" i="19"/>
  <c r="P3866" i="19"/>
  <c r="O1348" i="19"/>
  <c r="P1348" i="19"/>
  <c r="O97" i="19"/>
  <c r="P97" i="19"/>
  <c r="O4296" i="19"/>
  <c r="P4296" i="19"/>
  <c r="O3955" i="19"/>
  <c r="P3955" i="19"/>
  <c r="O5057" i="19"/>
  <c r="P5057" i="19"/>
  <c r="O2109" i="19"/>
  <c r="P2109" i="19"/>
  <c r="O1152" i="19"/>
  <c r="P1152" i="19"/>
  <c r="O2946" i="19"/>
  <c r="P2946" i="19"/>
  <c r="O2352" i="19"/>
  <c r="P2352" i="19"/>
  <c r="O349" i="19"/>
  <c r="P349" i="19"/>
  <c r="O1634" i="19"/>
  <c r="P1634" i="19"/>
  <c r="O4626" i="19"/>
  <c r="P4626" i="19"/>
  <c r="O4851" i="19"/>
  <c r="P4851" i="19"/>
  <c r="O3996" i="19"/>
  <c r="P3996" i="19"/>
  <c r="O4340" i="19"/>
  <c r="P4340" i="19"/>
  <c r="O1080" i="19"/>
  <c r="P1080" i="19"/>
  <c r="O269" i="19"/>
  <c r="P269" i="19"/>
  <c r="O255" i="19"/>
  <c r="P255" i="19"/>
  <c r="O4907" i="19"/>
  <c r="P4907" i="19"/>
  <c r="O3448" i="19"/>
  <c r="P3448" i="19"/>
  <c r="O2024" i="19"/>
  <c r="P2024" i="19"/>
  <c r="O1887" i="19"/>
  <c r="P1887" i="19"/>
  <c r="O3988" i="19"/>
  <c r="P3988" i="19"/>
  <c r="O5033" i="19"/>
  <c r="P5033" i="19"/>
  <c r="O3551" i="19"/>
  <c r="P3551" i="19"/>
  <c r="O3312" i="19"/>
  <c r="P3312" i="19"/>
  <c r="O3005" i="19"/>
  <c r="P3005" i="19"/>
  <c r="O3665" i="19"/>
  <c r="P3665" i="19"/>
  <c r="O2591" i="19"/>
  <c r="P2591" i="19"/>
  <c r="O2867" i="19"/>
  <c r="P2867" i="19"/>
  <c r="O1846" i="19"/>
  <c r="P1846" i="19"/>
  <c r="O1698" i="19"/>
  <c r="P1698" i="19"/>
  <c r="O3483" i="19"/>
  <c r="P3483" i="19"/>
  <c r="O1097" i="19"/>
  <c r="P1097" i="19"/>
  <c r="O64" i="19"/>
  <c r="P64" i="19"/>
  <c r="O2961" i="19"/>
  <c r="P2961" i="19"/>
  <c r="O4029" i="19"/>
  <c r="P4029" i="19"/>
  <c r="O3214" i="19"/>
  <c r="P3214" i="19"/>
  <c r="O4954" i="19"/>
  <c r="P4954" i="19"/>
  <c r="O4423" i="19"/>
  <c r="P4423" i="19"/>
  <c r="O3971" i="19"/>
  <c r="P3971" i="19"/>
  <c r="O2093" i="19"/>
  <c r="P2093" i="19"/>
  <c r="O3492" i="19"/>
  <c r="P3492" i="19"/>
  <c r="O3045" i="19"/>
  <c r="P3045" i="19"/>
  <c r="O3000" i="19"/>
  <c r="P3000" i="19"/>
  <c r="O2796" i="19"/>
  <c r="P2796" i="19"/>
  <c r="O933" i="19"/>
  <c r="P933" i="19"/>
  <c r="O3762" i="19"/>
  <c r="P3762" i="19"/>
  <c r="O2386" i="19"/>
  <c r="P2386" i="19"/>
  <c r="O1776" i="19"/>
  <c r="P1776" i="19"/>
  <c r="O4118" i="19"/>
  <c r="P4118" i="19"/>
  <c r="O1030" i="19"/>
  <c r="P1030" i="19"/>
  <c r="O664" i="19"/>
  <c r="P664" i="19"/>
  <c r="O4147" i="19"/>
  <c r="P4147" i="19"/>
  <c r="O3689" i="19"/>
  <c r="P3689" i="19"/>
  <c r="O3273" i="19"/>
  <c r="P3273" i="19"/>
  <c r="O4207" i="19"/>
  <c r="P4207" i="19"/>
  <c r="O3842" i="19"/>
  <c r="P3842" i="19"/>
  <c r="O4237" i="19"/>
  <c r="P4237" i="19"/>
  <c r="O3816" i="19"/>
  <c r="P3816" i="19"/>
  <c r="O5074" i="19"/>
  <c r="P5074" i="19"/>
  <c r="O2667" i="19"/>
  <c r="P2667" i="19"/>
  <c r="O89" i="19"/>
  <c r="P89" i="19"/>
  <c r="O3717" i="19"/>
  <c r="P3717" i="19"/>
  <c r="O1876" i="19"/>
  <c r="P1876" i="19"/>
  <c r="O4589" i="19"/>
  <c r="P4589" i="19"/>
  <c r="O3832" i="19"/>
  <c r="P3832" i="19"/>
  <c r="O2724" i="19"/>
  <c r="P2724" i="19"/>
  <c r="O2039" i="19"/>
  <c r="P2039" i="19"/>
  <c r="O3286" i="19"/>
  <c r="P3286" i="19"/>
  <c r="O3671" i="19"/>
  <c r="P3671" i="19"/>
  <c r="O802" i="19"/>
  <c r="P802" i="19"/>
  <c r="O1045" i="19"/>
  <c r="P1045" i="19"/>
  <c r="O4280" i="19"/>
  <c r="P4280" i="19"/>
  <c r="O4035" i="19"/>
  <c r="P4035" i="19"/>
  <c r="O4415" i="19"/>
  <c r="P4415" i="19"/>
  <c r="O548" i="19"/>
  <c r="P548" i="19"/>
  <c r="O4697" i="19"/>
  <c r="P4697" i="19"/>
  <c r="O4191" i="19"/>
  <c r="P4191" i="19"/>
  <c r="O682" i="19"/>
  <c r="P682" i="19"/>
  <c r="O421" i="19"/>
  <c r="P421" i="19"/>
  <c r="O1914" i="19"/>
  <c r="P1914" i="19"/>
  <c r="O4616" i="19"/>
  <c r="P4616" i="19"/>
  <c r="O2624" i="19"/>
  <c r="P2624" i="19"/>
  <c r="O4942" i="19"/>
  <c r="P4942" i="19"/>
  <c r="O3809" i="19"/>
  <c r="P3809" i="19"/>
  <c r="O1590" i="19"/>
  <c r="P1590" i="19"/>
  <c r="O4256" i="19"/>
  <c r="P4256" i="19"/>
  <c r="O2377" i="19"/>
  <c r="P2377" i="19"/>
  <c r="O683" i="19"/>
  <c r="P683" i="19"/>
  <c r="O2143" i="19"/>
  <c r="P2143" i="19"/>
  <c r="O1761" i="19"/>
  <c r="P1761" i="19"/>
  <c r="O2462" i="19"/>
  <c r="P2462" i="19"/>
  <c r="O3640" i="19"/>
  <c r="P3640" i="19"/>
  <c r="O939" i="19"/>
  <c r="P939" i="19"/>
  <c r="O2774" i="19"/>
  <c r="P2774" i="19"/>
  <c r="O1141" i="19"/>
  <c r="P1141" i="19"/>
  <c r="O22" i="19"/>
  <c r="P22" i="19"/>
  <c r="O973" i="19"/>
  <c r="P973" i="19"/>
  <c r="O4175" i="19"/>
  <c r="P4175" i="19"/>
  <c r="O1528" i="19"/>
  <c r="P1528" i="19"/>
  <c r="O2117" i="19"/>
  <c r="P2117" i="19"/>
  <c r="O970" i="19"/>
  <c r="P970" i="19"/>
  <c r="O4970" i="19"/>
  <c r="P4970" i="19"/>
  <c r="O1867" i="19"/>
  <c r="P1867" i="19"/>
  <c r="O1106" i="19"/>
  <c r="P1106" i="19"/>
  <c r="O3808" i="19"/>
  <c r="P3808" i="19"/>
  <c r="O1142" i="19"/>
  <c r="P1142" i="19"/>
  <c r="O1832" i="19"/>
  <c r="P1832" i="19"/>
  <c r="O4663" i="19"/>
  <c r="P4663" i="19"/>
  <c r="O3207" i="19"/>
  <c r="P3207" i="19"/>
  <c r="O376" i="19"/>
  <c r="P376" i="19"/>
  <c r="O3833" i="19"/>
  <c r="P3833" i="19"/>
  <c r="O3653" i="19"/>
  <c r="P3653" i="19"/>
  <c r="O2677" i="19"/>
  <c r="P2677" i="19"/>
  <c r="O2688" i="19"/>
  <c r="P2688" i="19"/>
  <c r="O3295" i="19"/>
  <c r="P3295" i="19"/>
  <c r="O1227" i="19"/>
  <c r="P1227" i="19"/>
  <c r="O2816" i="19"/>
  <c r="P2816" i="19"/>
  <c r="O875" i="19"/>
  <c r="P875" i="19"/>
  <c r="O401" i="19"/>
  <c r="P401" i="19"/>
  <c r="O3119" i="19"/>
  <c r="P3119" i="19"/>
  <c r="O2781" i="19"/>
  <c r="P2781" i="19"/>
  <c r="O2618" i="19"/>
  <c r="P2618" i="19"/>
  <c r="O1301" i="19"/>
  <c r="P1301" i="19"/>
  <c r="O3189" i="19"/>
  <c r="P3189" i="19"/>
  <c r="O1143" i="19"/>
  <c r="P1143" i="19"/>
  <c r="O4623" i="19"/>
  <c r="P4623" i="19"/>
  <c r="O870" i="19"/>
  <c r="P870" i="19"/>
  <c r="O3382" i="19"/>
  <c r="P3382" i="19"/>
  <c r="O726" i="19"/>
  <c r="P726" i="19"/>
  <c r="O3462" i="19"/>
  <c r="P3462" i="19"/>
  <c r="O1926" i="19"/>
  <c r="P1926" i="19"/>
  <c r="O1794" i="19"/>
  <c r="P1794" i="19"/>
  <c r="O3258" i="19"/>
  <c r="P3258" i="19"/>
  <c r="O4819" i="19"/>
  <c r="P4819" i="19"/>
  <c r="O2758" i="19"/>
  <c r="P2758" i="19"/>
  <c r="O2991" i="19"/>
  <c r="P2991" i="19"/>
  <c r="O4305" i="19"/>
  <c r="P4305" i="19"/>
  <c r="O3742" i="19"/>
  <c r="P3742" i="19"/>
  <c r="O4655" i="19"/>
  <c r="P4655" i="19"/>
  <c r="O910" i="19"/>
  <c r="P910" i="19"/>
  <c r="O3704" i="19"/>
  <c r="P3704" i="19"/>
  <c r="O1883" i="19"/>
  <c r="P1883" i="19"/>
  <c r="O3645" i="19"/>
  <c r="P3645" i="19"/>
  <c r="O937" i="19"/>
  <c r="P937" i="19"/>
  <c r="O408" i="19"/>
  <c r="P408" i="19"/>
  <c r="O495" i="19"/>
  <c r="P495" i="19"/>
  <c r="O4783" i="19"/>
  <c r="P4783" i="19"/>
  <c r="O2732" i="19"/>
  <c r="P2732" i="19"/>
  <c r="O528" i="19"/>
  <c r="P528" i="19"/>
  <c r="O4939" i="19"/>
  <c r="P4939" i="19"/>
  <c r="O1079" i="19"/>
  <c r="P1079" i="19"/>
  <c r="O4662" i="19"/>
  <c r="P4662" i="19"/>
  <c r="O4801" i="19"/>
  <c r="P4801" i="19"/>
  <c r="O4637" i="19"/>
  <c r="P4637" i="19"/>
  <c r="O4541" i="19"/>
  <c r="P4541" i="19"/>
  <c r="O5050" i="19"/>
  <c r="P5050" i="19"/>
  <c r="O4720" i="19"/>
  <c r="P4720" i="19"/>
  <c r="O4747" i="19"/>
  <c r="P4747" i="19"/>
  <c r="O977" i="19"/>
  <c r="P977" i="19"/>
  <c r="O3565" i="19"/>
  <c r="P3565" i="19"/>
  <c r="O765" i="19"/>
  <c r="P765" i="19"/>
  <c r="O1614" i="19"/>
  <c r="P1614" i="19"/>
  <c r="O3168" i="19"/>
  <c r="P3168" i="19"/>
  <c r="O3627" i="19"/>
  <c r="P3627" i="19"/>
  <c r="O1493" i="19"/>
  <c r="P1493" i="19"/>
  <c r="O4250" i="19"/>
  <c r="P4250" i="19"/>
  <c r="O3399" i="19"/>
  <c r="P3399" i="19"/>
  <c r="O4860" i="19"/>
  <c r="P4860" i="19"/>
  <c r="O3294" i="19"/>
  <c r="P3294" i="19"/>
  <c r="O2769" i="19"/>
  <c r="P2769" i="19"/>
  <c r="O2999" i="19"/>
  <c r="P2999" i="19"/>
  <c r="O1615" i="19"/>
  <c r="P1615" i="19"/>
  <c r="O4799" i="19"/>
  <c r="P4799" i="19"/>
  <c r="O3969" i="19"/>
  <c r="P3969" i="19"/>
  <c r="O3020" i="19"/>
  <c r="P3020" i="19"/>
  <c r="O4788" i="19"/>
  <c r="P4788" i="19"/>
  <c r="O1196" i="19"/>
  <c r="P1196" i="19"/>
  <c r="O1636" i="19"/>
  <c r="P1636" i="19"/>
  <c r="O1681" i="19"/>
  <c r="P1681" i="19"/>
  <c r="O4807" i="19"/>
  <c r="P4807" i="19"/>
  <c r="O1997" i="19"/>
  <c r="P1997" i="19"/>
  <c r="O2985" i="19"/>
  <c r="P2985" i="19"/>
  <c r="O4582" i="19"/>
  <c r="P4582" i="19"/>
  <c r="O4675" i="19"/>
  <c r="P4675" i="19"/>
  <c r="O2452" i="19"/>
  <c r="P2452" i="19"/>
  <c r="O4566" i="19"/>
  <c r="P4566" i="19"/>
  <c r="O3973" i="19"/>
  <c r="P3973" i="19"/>
  <c r="O1830" i="19"/>
  <c r="P1830" i="19"/>
  <c r="O4665" i="19"/>
  <c r="P4665" i="19"/>
  <c r="O3520" i="19"/>
  <c r="P3520" i="19"/>
  <c r="O4244" i="19"/>
  <c r="P4244" i="19"/>
  <c r="O4334" i="19"/>
  <c r="P4334" i="19"/>
  <c r="O2928" i="19"/>
  <c r="P2928" i="19"/>
  <c r="O1653" i="19"/>
  <c r="P1653" i="19"/>
  <c r="O2013" i="19"/>
  <c r="P2013" i="19"/>
  <c r="O2252" i="19"/>
  <c r="P2252" i="19"/>
  <c r="O650" i="19"/>
  <c r="P650" i="19"/>
  <c r="O3215" i="19"/>
  <c r="P3215" i="19"/>
  <c r="O640" i="19"/>
  <c r="P640" i="19"/>
  <c r="O905" i="19"/>
  <c r="P905" i="19"/>
  <c r="O1498" i="19"/>
  <c r="P1498" i="19"/>
  <c r="O174" i="19"/>
  <c r="P174" i="19"/>
  <c r="O4539" i="19"/>
  <c r="P4539" i="19"/>
  <c r="O727" i="19"/>
  <c r="P727" i="19"/>
  <c r="O1735" i="19"/>
  <c r="P1735" i="19"/>
  <c r="O2007" i="19"/>
  <c r="P2007" i="19"/>
  <c r="O3811" i="19"/>
  <c r="P3811" i="19"/>
  <c r="O199" i="19"/>
  <c r="P199" i="19"/>
  <c r="O643" i="19"/>
  <c r="P643" i="19"/>
  <c r="O4129" i="19"/>
  <c r="P4129" i="19"/>
  <c r="O2994" i="19"/>
  <c r="P2994" i="19"/>
  <c r="O3444" i="19"/>
  <c r="P3444" i="19"/>
  <c r="O3420" i="19"/>
  <c r="P3420" i="19"/>
  <c r="O1211" i="19"/>
  <c r="P1211" i="19"/>
  <c r="O631" i="19"/>
  <c r="P631" i="19"/>
  <c r="O1817" i="19"/>
  <c r="P1817" i="19"/>
  <c r="O4141" i="19"/>
  <c r="P4141" i="19"/>
  <c r="O814" i="19"/>
  <c r="P814" i="19"/>
  <c r="O4791" i="19"/>
  <c r="P4791" i="19"/>
  <c r="O3638" i="19"/>
  <c r="P3638" i="19"/>
  <c r="O5032" i="19"/>
  <c r="P5032" i="19"/>
  <c r="O3626" i="19"/>
  <c r="P3626" i="19"/>
  <c r="O444" i="19"/>
  <c r="P444" i="19"/>
  <c r="O4110" i="19"/>
  <c r="P4110" i="19"/>
  <c r="O1838" i="19"/>
  <c r="P1838" i="19"/>
  <c r="O4230" i="19"/>
  <c r="P4230" i="19"/>
  <c r="O1046" i="19"/>
  <c r="P1046" i="19"/>
  <c r="O345" i="19"/>
  <c r="P345" i="19"/>
  <c r="O2638" i="19"/>
  <c r="P2638" i="19"/>
  <c r="O1435" i="19"/>
  <c r="P1435" i="19"/>
  <c r="O831" i="19"/>
  <c r="P831" i="19"/>
  <c r="O2400" i="19"/>
  <c r="P2400" i="19"/>
  <c r="O311" i="19"/>
  <c r="P311" i="19"/>
  <c r="O1728" i="19"/>
  <c r="P1728" i="19"/>
  <c r="O719" i="19"/>
  <c r="P719" i="19"/>
  <c r="O244" i="19"/>
  <c r="P244" i="19"/>
  <c r="O625" i="19"/>
  <c r="P625" i="19"/>
  <c r="O1061" i="19"/>
  <c r="P1061" i="19"/>
  <c r="O511" i="19"/>
  <c r="P511" i="19"/>
  <c r="O4265" i="19"/>
  <c r="P4265" i="19"/>
  <c r="B1960" i="19"/>
  <c r="O1092" i="19"/>
  <c r="P1092" i="19"/>
  <c r="O544" i="19"/>
  <c r="P544" i="19"/>
  <c r="O149" i="19"/>
  <c r="P149" i="19"/>
  <c r="O2237" i="19"/>
  <c r="P2237" i="19"/>
  <c r="O2664" i="19"/>
  <c r="P2664" i="19"/>
  <c r="O1535" i="19"/>
  <c r="P1535" i="19"/>
  <c r="O2679" i="19"/>
  <c r="P2679" i="19"/>
  <c r="O146" i="19"/>
  <c r="P146" i="19"/>
  <c r="O3810" i="19"/>
  <c r="P3810" i="19"/>
  <c r="O4781" i="19"/>
  <c r="P4781" i="19"/>
  <c r="O4249" i="19"/>
  <c r="P4249" i="19"/>
  <c r="O2002" i="19"/>
  <c r="P2002" i="19"/>
  <c r="O729" i="19"/>
  <c r="P729" i="19"/>
  <c r="O4591" i="19"/>
  <c r="P4591" i="19"/>
  <c r="O4267" i="19"/>
  <c r="P4267" i="19"/>
  <c r="O4117" i="19"/>
  <c r="P4117" i="19"/>
  <c r="O1443" i="19"/>
  <c r="P1443" i="19"/>
  <c r="O1579" i="19"/>
  <c r="P1579" i="19"/>
  <c r="O1064" i="19"/>
  <c r="P1064" i="19"/>
  <c r="O2640" i="19"/>
  <c r="P2640" i="19"/>
  <c r="O987" i="19"/>
  <c r="P987" i="19"/>
  <c r="O3518" i="19"/>
  <c r="P3518" i="19"/>
  <c r="O708" i="19"/>
  <c r="P708" i="19"/>
  <c r="O925" i="19"/>
  <c r="P925" i="19"/>
  <c r="O1816" i="19"/>
  <c r="P1816" i="19"/>
  <c r="O872" i="19"/>
  <c r="P872" i="19"/>
  <c r="O2595" i="19"/>
  <c r="P2595" i="19"/>
  <c r="O2318" i="19"/>
  <c r="P2318" i="19"/>
  <c r="O1992" i="19"/>
  <c r="P1992" i="19"/>
  <c r="O769" i="19"/>
  <c r="P769" i="19"/>
  <c r="O267" i="19"/>
  <c r="P267" i="19"/>
  <c r="O803" i="19"/>
  <c r="P803" i="19"/>
  <c r="O4901" i="19"/>
  <c r="P4901" i="19"/>
  <c r="O3883" i="19"/>
  <c r="P3883" i="19"/>
  <c r="O4317" i="19"/>
  <c r="P4317" i="19"/>
  <c r="O656" i="19"/>
  <c r="P656" i="19"/>
  <c r="O4079" i="19"/>
  <c r="P4079" i="19"/>
  <c r="O4618" i="19"/>
  <c r="P4618" i="19"/>
  <c r="O2676" i="19"/>
  <c r="P2676" i="19"/>
  <c r="O4574" i="19"/>
  <c r="P4574" i="19"/>
  <c r="O789" i="19"/>
  <c r="P789" i="19"/>
  <c r="O56" i="19"/>
  <c r="P56" i="19"/>
  <c r="O1133" i="19"/>
  <c r="P1133" i="19"/>
  <c r="O2425" i="19"/>
  <c r="P2425" i="19"/>
  <c r="O1132" i="19"/>
  <c r="P1132" i="19"/>
  <c r="O714" i="19"/>
  <c r="P714" i="19"/>
  <c r="O500" i="19"/>
  <c r="P500" i="19"/>
  <c r="O560" i="19"/>
  <c r="P560" i="19"/>
  <c r="O378" i="19"/>
  <c r="P378" i="19"/>
  <c r="O2725" i="19"/>
  <c r="P2725" i="19"/>
  <c r="O308" i="19"/>
  <c r="P308" i="19"/>
  <c r="O4692" i="19"/>
  <c r="P4692" i="19"/>
  <c r="O4384" i="19"/>
  <c r="P4384" i="19"/>
  <c r="O2851" i="19"/>
  <c r="P2851" i="19"/>
  <c r="O2971" i="19"/>
  <c r="P2971" i="19"/>
  <c r="O1484" i="19"/>
  <c r="P1484" i="19"/>
  <c r="O4737" i="19"/>
  <c r="P4737" i="19"/>
  <c r="O4971" i="19"/>
  <c r="P4971" i="19"/>
  <c r="O4462" i="19"/>
  <c r="P4462" i="19"/>
  <c r="O3309" i="19"/>
  <c r="P3309" i="19"/>
  <c r="O46" i="19"/>
  <c r="P46" i="19"/>
  <c r="O836" i="19"/>
  <c r="P836" i="19"/>
  <c r="O2310" i="19"/>
  <c r="P2310" i="19"/>
  <c r="O2254" i="19"/>
  <c r="P2254" i="19"/>
  <c r="O3869" i="19"/>
  <c r="P3869" i="19"/>
  <c r="O3684" i="19"/>
  <c r="P3684" i="19"/>
  <c r="O2699" i="19"/>
  <c r="P2699" i="19"/>
  <c r="O3612" i="19"/>
  <c r="P3612" i="19"/>
  <c r="O2535" i="19"/>
  <c r="P2535" i="19"/>
  <c r="O3111" i="19"/>
  <c r="P3111" i="19"/>
  <c r="O1180" i="19"/>
  <c r="P1180" i="19"/>
  <c r="O2976" i="19"/>
  <c r="P2976" i="19"/>
  <c r="O430" i="19"/>
  <c r="P430" i="19"/>
  <c r="O1686" i="19"/>
  <c r="P1686" i="19"/>
  <c r="O1895" i="19"/>
  <c r="P1895" i="19"/>
  <c r="O2675" i="19"/>
  <c r="P2675" i="19"/>
  <c r="O4938" i="19"/>
  <c r="P4938" i="19"/>
  <c r="O4323" i="19"/>
  <c r="P4323" i="19"/>
  <c r="O1594" i="19"/>
  <c r="P1594" i="19"/>
  <c r="O1708" i="19"/>
  <c r="P1708" i="19"/>
  <c r="O997" i="19"/>
  <c r="P997" i="19"/>
  <c r="O4814" i="19"/>
  <c r="P4814" i="19"/>
  <c r="O2393" i="19"/>
  <c r="P2393" i="19"/>
  <c r="O45" i="19"/>
  <c r="P45" i="19"/>
  <c r="O1003" i="19"/>
  <c r="P1003" i="19"/>
  <c r="O1796" i="19"/>
  <c r="P1796" i="19"/>
  <c r="O2914" i="19"/>
  <c r="P2914" i="19"/>
  <c r="O1927" i="19"/>
  <c r="P1927" i="19"/>
  <c r="O2166" i="19"/>
  <c r="P2166" i="19"/>
  <c r="O4774" i="19"/>
  <c r="P4774" i="19"/>
  <c r="O2918" i="19"/>
  <c r="P2918" i="19"/>
  <c r="O439" i="19"/>
  <c r="P439" i="19"/>
  <c r="O4221" i="19"/>
  <c r="P4221" i="19"/>
  <c r="O1533" i="19"/>
  <c r="P1533" i="19"/>
  <c r="O4828" i="19"/>
  <c r="P4828" i="19"/>
  <c r="O1920" i="19"/>
  <c r="P1920" i="19"/>
  <c r="O4902" i="19"/>
  <c r="P4902" i="19"/>
  <c r="O3010" i="19"/>
  <c r="P3010" i="19"/>
  <c r="O4916" i="19"/>
  <c r="P4916" i="19"/>
  <c r="O4657" i="19"/>
  <c r="P4657" i="19"/>
  <c r="O4115" i="19"/>
  <c r="P4115" i="19"/>
  <c r="O1554" i="19"/>
  <c r="P1554" i="19"/>
  <c r="O4023" i="19"/>
  <c r="P4023" i="19"/>
  <c r="O1104" i="19"/>
  <c r="P1104" i="19"/>
  <c r="O1413" i="19"/>
  <c r="P1413" i="19"/>
  <c r="O3466" i="19"/>
  <c r="P3466" i="19"/>
  <c r="O3878" i="19"/>
  <c r="P3878" i="19"/>
  <c r="O4555" i="19"/>
  <c r="P4555" i="19"/>
  <c r="O786" i="19"/>
  <c r="P786" i="19"/>
  <c r="O2597" i="19"/>
  <c r="P2597" i="19"/>
  <c r="O3236" i="19"/>
  <c r="P3236" i="19"/>
  <c r="O4771" i="19"/>
  <c r="P4771" i="19"/>
  <c r="O678" i="19"/>
  <c r="P678" i="19"/>
  <c r="O4835" i="19"/>
  <c r="P4835" i="19"/>
  <c r="O4748" i="19"/>
  <c r="P4748" i="19"/>
  <c r="O138" i="19"/>
  <c r="P138" i="19"/>
  <c r="O2211" i="19"/>
  <c r="P2211" i="19"/>
  <c r="O4125" i="19"/>
  <c r="P4125" i="19"/>
  <c r="O2068" i="19"/>
  <c r="P2068" i="19"/>
  <c r="O2456" i="19"/>
  <c r="P2456" i="19"/>
  <c r="O1908" i="19"/>
  <c r="P1908" i="19"/>
  <c r="O1100" i="19"/>
  <c r="P1100" i="19"/>
  <c r="O730" i="19"/>
  <c r="P730" i="19"/>
  <c r="O1772" i="19"/>
  <c r="P1772" i="19"/>
  <c r="O368" i="19"/>
  <c r="P368" i="19"/>
  <c r="O4896" i="19"/>
  <c r="P4896" i="19"/>
  <c r="O1692" i="19"/>
  <c r="P1692" i="19"/>
  <c r="O1044" i="19"/>
  <c r="P1044" i="19"/>
  <c r="O1457" i="19"/>
  <c r="P1457" i="19"/>
  <c r="O4538" i="19"/>
  <c r="P4538" i="19"/>
  <c r="O1247" i="19"/>
  <c r="P1247" i="19"/>
  <c r="O4867" i="19"/>
  <c r="P4867" i="19"/>
  <c r="O2574" i="19"/>
  <c r="P2574" i="19"/>
  <c r="O4639" i="19"/>
  <c r="P4639" i="19"/>
  <c r="O1121" i="19"/>
  <c r="P1121" i="19"/>
  <c r="O101" i="19"/>
  <c r="P101" i="19"/>
  <c r="O4255" i="19"/>
  <c r="P4255" i="19"/>
  <c r="O605" i="19"/>
  <c r="P605" i="19"/>
  <c r="O2983" i="19"/>
  <c r="P2983" i="19"/>
  <c r="O350" i="19"/>
  <c r="P350" i="19"/>
  <c r="O748" i="19"/>
  <c r="P748" i="19"/>
  <c r="O1078" i="19"/>
  <c r="P1078" i="19"/>
  <c r="O4660" i="19"/>
  <c r="P4660" i="19"/>
  <c r="O1738" i="19"/>
  <c r="P1738" i="19"/>
  <c r="O2825" i="19"/>
  <c r="P2825" i="19"/>
  <c r="O4635" i="19"/>
  <c r="P4635" i="19"/>
  <c r="O2201" i="19"/>
  <c r="P2201" i="19"/>
  <c r="O1575" i="19"/>
  <c r="P1575" i="19"/>
  <c r="O1110" i="19"/>
  <c r="P1110" i="19"/>
  <c r="O4325" i="19"/>
  <c r="P4325" i="19"/>
  <c r="O2194" i="19"/>
  <c r="P2194" i="19"/>
  <c r="O3755" i="19"/>
  <c r="P3755" i="19"/>
  <c r="O4480" i="19"/>
  <c r="P4480" i="19"/>
  <c r="O1630" i="19"/>
  <c r="P1630" i="19"/>
  <c r="O4617" i="19"/>
  <c r="P4617" i="19"/>
  <c r="O157" i="19"/>
  <c r="P157" i="19"/>
  <c r="O3561" i="19"/>
  <c r="P3561" i="19"/>
  <c r="O4620" i="19"/>
  <c r="P4620" i="19"/>
  <c r="O4140" i="19"/>
  <c r="P4140" i="19"/>
  <c r="O3476" i="19"/>
  <c r="P3476" i="19"/>
  <c r="O4289" i="19"/>
  <c r="P4289" i="19"/>
  <c r="O4216" i="19"/>
  <c r="P4216" i="19"/>
  <c r="O3550" i="19"/>
  <c r="P3550" i="19"/>
  <c r="O1164" i="19"/>
  <c r="P1164" i="19"/>
  <c r="O84" i="19"/>
  <c r="P84" i="19"/>
  <c r="O153" i="19"/>
  <c r="P153" i="19"/>
  <c r="O115" i="19"/>
  <c r="P115" i="19"/>
  <c r="O4823" i="19"/>
  <c r="P4823" i="19"/>
  <c r="O4537" i="19"/>
  <c r="P4537" i="19"/>
  <c r="O1743" i="19"/>
  <c r="P1743" i="19"/>
  <c r="O1683" i="19"/>
  <c r="P1683" i="19"/>
  <c r="O4610" i="19"/>
  <c r="P4610" i="19"/>
  <c r="O991" i="19"/>
  <c r="P991" i="19"/>
  <c r="O952" i="19"/>
  <c r="P952" i="19"/>
  <c r="O1509" i="19"/>
  <c r="P1509" i="19"/>
  <c r="O1851" i="19"/>
  <c r="P1851" i="19"/>
  <c r="O4451" i="19"/>
  <c r="P4451" i="19"/>
  <c r="O2331" i="19"/>
  <c r="P2331" i="19"/>
  <c r="O5034" i="19"/>
  <c r="P5034" i="19"/>
  <c r="O1299" i="19"/>
  <c r="P1299" i="19"/>
  <c r="O4556" i="19"/>
  <c r="P4556" i="19"/>
  <c r="O4047" i="19"/>
  <c r="P4047" i="19"/>
  <c r="O2982" i="19"/>
  <c r="P2982" i="19"/>
  <c r="O1234" i="19"/>
  <c r="P1234" i="19"/>
  <c r="O3859" i="19"/>
  <c r="P3859" i="19"/>
  <c r="O1877" i="19"/>
  <c r="P1877" i="19"/>
  <c r="O1978" i="19"/>
  <c r="P1978" i="19"/>
  <c r="O5069" i="19"/>
  <c r="P5069" i="19"/>
  <c r="O3496" i="19"/>
  <c r="P3496" i="19"/>
  <c r="O3606" i="19"/>
  <c r="P3606" i="19"/>
  <c r="O187" i="19"/>
  <c r="P187" i="19"/>
  <c r="O4358" i="19"/>
  <c r="P4358" i="19"/>
  <c r="O2288" i="19"/>
  <c r="P2288" i="19"/>
  <c r="O2912" i="19"/>
  <c r="P2912" i="19"/>
  <c r="O4416" i="19"/>
  <c r="P4416" i="19"/>
  <c r="O2339" i="19"/>
  <c r="P2339" i="19"/>
  <c r="O2296" i="19"/>
  <c r="P2296" i="19"/>
  <c r="O1670" i="19"/>
  <c r="P1670" i="19"/>
  <c r="O322" i="19"/>
  <c r="P322" i="19"/>
  <c r="O913" i="19"/>
  <c r="P913" i="19"/>
  <c r="O4982" i="19"/>
  <c r="P4982" i="19"/>
  <c r="O2636" i="19"/>
  <c r="P2636" i="19"/>
  <c r="O2757" i="19"/>
  <c r="P2757" i="19"/>
  <c r="O4072" i="19"/>
  <c r="P4072" i="19"/>
  <c r="O772" i="19"/>
  <c r="P772" i="19"/>
  <c r="O4146" i="19"/>
  <c r="P4146" i="19"/>
  <c r="O4482" i="19"/>
  <c r="P4482" i="19"/>
  <c r="O4422" i="19"/>
  <c r="P4422" i="19"/>
  <c r="O3682" i="19"/>
  <c r="P3682" i="19"/>
  <c r="O4977" i="19"/>
  <c r="P4977" i="19"/>
  <c r="O1353" i="19"/>
  <c r="P1353" i="19"/>
  <c r="O2555" i="19"/>
  <c r="P2555" i="19"/>
  <c r="O4602" i="19"/>
  <c r="P4602" i="19"/>
  <c r="O3812" i="19"/>
  <c r="P3812" i="19"/>
  <c r="O3710" i="19"/>
  <c r="P3710" i="19"/>
  <c r="O2481" i="19"/>
  <c r="P2481" i="19"/>
  <c r="O2052" i="19"/>
  <c r="P2052" i="19"/>
  <c r="O3887" i="19"/>
  <c r="P3887" i="19"/>
  <c r="O584" i="19"/>
  <c r="P584" i="19"/>
  <c r="O3438" i="19"/>
  <c r="P3438" i="19"/>
  <c r="O4653" i="19"/>
  <c r="P4653" i="19"/>
  <c r="O3789" i="19"/>
  <c r="P3789" i="19"/>
  <c r="O1866" i="19"/>
  <c r="P1866" i="19"/>
  <c r="O509" i="19"/>
  <c r="P509" i="19"/>
  <c r="O2366" i="19"/>
  <c r="P2366" i="19"/>
  <c r="O1285" i="19"/>
  <c r="P1285" i="19"/>
  <c r="O2761" i="19"/>
  <c r="P2761" i="19"/>
  <c r="O5056" i="19"/>
  <c r="P5056" i="19"/>
  <c r="O2418" i="19"/>
  <c r="P2418" i="19"/>
  <c r="O1525" i="19"/>
  <c r="P1525" i="19"/>
  <c r="O2720" i="19"/>
  <c r="P2720" i="19"/>
  <c r="O4671" i="19"/>
  <c r="P4671" i="19"/>
  <c r="O4941" i="19"/>
  <c r="P4941" i="19"/>
  <c r="O189" i="19"/>
  <c r="P189" i="19"/>
  <c r="O4365" i="19"/>
  <c r="P4365" i="19"/>
  <c r="O755" i="19"/>
  <c r="P755" i="19"/>
  <c r="O33" i="19"/>
  <c r="P33" i="19"/>
  <c r="O994" i="19"/>
  <c r="P994" i="19"/>
  <c r="O861" i="19"/>
  <c r="P861" i="19"/>
  <c r="O2902" i="19"/>
  <c r="P2902" i="19"/>
  <c r="O2938" i="19"/>
  <c r="P2938" i="19"/>
  <c r="O4271" i="19"/>
  <c r="P4271" i="19"/>
  <c r="O1099" i="19"/>
  <c r="P1099" i="19"/>
  <c r="O330" i="19"/>
  <c r="P330" i="19"/>
  <c r="O3776" i="19"/>
  <c r="P3776" i="19"/>
  <c r="O4924" i="19"/>
  <c r="P4924" i="19"/>
  <c r="O1675" i="19"/>
  <c r="P1675" i="19"/>
  <c r="O3467" i="19"/>
  <c r="P3467" i="19"/>
  <c r="O2570" i="19"/>
  <c r="P2570" i="19"/>
  <c r="O572" i="19"/>
  <c r="P572" i="19"/>
  <c r="O4159" i="19"/>
  <c r="P4159" i="19"/>
  <c r="O184" i="19"/>
  <c r="P184" i="19"/>
  <c r="O2243" i="19"/>
  <c r="P2243" i="19"/>
  <c r="O2650" i="19"/>
  <c r="P2650" i="19"/>
  <c r="O4673" i="19"/>
  <c r="P4673" i="19"/>
  <c r="O590" i="19"/>
  <c r="P590" i="19"/>
  <c r="O3041" i="19"/>
  <c r="P3041" i="19"/>
  <c r="O4906" i="19"/>
  <c r="P4906" i="19"/>
  <c r="O2807" i="19"/>
  <c r="P2807" i="19"/>
  <c r="O230" i="19"/>
  <c r="P230" i="19"/>
  <c r="O3356" i="19"/>
  <c r="P3356" i="19"/>
  <c r="O545" i="19"/>
  <c r="P545" i="19"/>
  <c r="O3093" i="19"/>
  <c r="P3093" i="19"/>
  <c r="O5041" i="19"/>
  <c r="P5041" i="19"/>
  <c r="O618" i="19"/>
  <c r="P618" i="19"/>
  <c r="O3302" i="19"/>
  <c r="P3302" i="19"/>
  <c r="O2678" i="19"/>
  <c r="P2678" i="19"/>
  <c r="O4357" i="19"/>
  <c r="P4357" i="19"/>
  <c r="O4017" i="19"/>
  <c r="P4017" i="19"/>
  <c r="O4806" i="19"/>
  <c r="P4806" i="19"/>
  <c r="O1981" i="19"/>
  <c r="P1981" i="19"/>
  <c r="O435" i="19"/>
  <c r="P435" i="19"/>
  <c r="O3321" i="19"/>
  <c r="P3321" i="19"/>
  <c r="O3983" i="19"/>
  <c r="P3983" i="19"/>
  <c r="O3901" i="19"/>
  <c r="P3901" i="19"/>
  <c r="O3693" i="19"/>
  <c r="P3693" i="19"/>
  <c r="O4266" i="19"/>
  <c r="P4266" i="19"/>
  <c r="O4524" i="19"/>
  <c r="P4524" i="19"/>
  <c r="O3022" i="19"/>
  <c r="P3022" i="19"/>
  <c r="O2079" i="19"/>
  <c r="P2079" i="19"/>
  <c r="O3906" i="19"/>
  <c r="P3906" i="19"/>
  <c r="O3509" i="19"/>
  <c r="P3509" i="19"/>
  <c r="O4112" i="19"/>
  <c r="P4112" i="19"/>
  <c r="O4565" i="19"/>
  <c r="P4565" i="19"/>
  <c r="O4543" i="19"/>
  <c r="P4543" i="19"/>
  <c r="O3967" i="19"/>
  <c r="P3967" i="19"/>
  <c r="O2715" i="19"/>
  <c r="P2715" i="19"/>
  <c r="O1944" i="19"/>
  <c r="P1944" i="19"/>
  <c r="O319" i="19"/>
  <c r="P319" i="19"/>
  <c r="O3103" i="19"/>
  <c r="P3103" i="19"/>
  <c r="O839" i="19"/>
  <c r="P839" i="19"/>
  <c r="O795" i="19"/>
  <c r="P795" i="19"/>
  <c r="O4583" i="19"/>
  <c r="P4583" i="19"/>
  <c r="O2731" i="19"/>
  <c r="P2731" i="19"/>
  <c r="O1073" i="19"/>
  <c r="P1073" i="19"/>
  <c r="O1272" i="19"/>
  <c r="P1272" i="19"/>
  <c r="O4588" i="19"/>
  <c r="P4588" i="19"/>
  <c r="O4069" i="19"/>
  <c r="P4069" i="19"/>
  <c r="O946" i="19"/>
  <c r="P946" i="19"/>
  <c r="O181" i="19"/>
  <c r="P181" i="19"/>
  <c r="O2798" i="19"/>
  <c r="P2798" i="19"/>
  <c r="O291" i="19"/>
  <c r="P291" i="19"/>
  <c r="O2826" i="19"/>
  <c r="P2826" i="19"/>
  <c r="O1974" i="19"/>
  <c r="P1974" i="19"/>
  <c r="O3170" i="19"/>
  <c r="P3170" i="19"/>
  <c r="O3595" i="19"/>
  <c r="P3595" i="19"/>
  <c r="O3276" i="19"/>
  <c r="P3276" i="19"/>
  <c r="O1139" i="19"/>
  <c r="P1139" i="19"/>
  <c r="O243" i="19"/>
  <c r="P243" i="19"/>
  <c r="O2703" i="19"/>
  <c r="P2703" i="19"/>
  <c r="O3831" i="19"/>
  <c r="P3831" i="19"/>
  <c r="O57" i="19"/>
  <c r="P57" i="19"/>
  <c r="O4164" i="19"/>
  <c r="P4164" i="19"/>
  <c r="O1667" i="19"/>
  <c r="P1667" i="19"/>
  <c r="O549" i="19"/>
  <c r="P549" i="19"/>
  <c r="O2947" i="19"/>
  <c r="P2947" i="19"/>
  <c r="O3141" i="19"/>
  <c r="P3141" i="19"/>
  <c r="O3825" i="19"/>
  <c r="P3825" i="19"/>
  <c r="O301" i="19"/>
  <c r="P301" i="19"/>
  <c r="O2619" i="19"/>
  <c r="P2619" i="19"/>
  <c r="O2759" i="19"/>
  <c r="P2759" i="19"/>
  <c r="O4621" i="19"/>
  <c r="P4621" i="19"/>
  <c r="O2263" i="19"/>
  <c r="P2263" i="19"/>
  <c r="O980" i="19"/>
  <c r="P980" i="19"/>
  <c r="O2651" i="19"/>
  <c r="P2651" i="19"/>
  <c r="O4991" i="19"/>
  <c r="P4991" i="19"/>
  <c r="O4733" i="19"/>
  <c r="P4733" i="19"/>
  <c r="O4878" i="19"/>
  <c r="P4878" i="19"/>
  <c r="O703" i="19"/>
  <c r="P703" i="19"/>
  <c r="O1771" i="19"/>
  <c r="P1771" i="19"/>
  <c r="O5002" i="19"/>
  <c r="P5002" i="19"/>
  <c r="O1837" i="19"/>
  <c r="P1837" i="19"/>
  <c r="O622" i="19"/>
  <c r="P622" i="19"/>
  <c r="O4824" i="19"/>
  <c r="P4824" i="19"/>
  <c r="O4328" i="19"/>
  <c r="P4328" i="19"/>
  <c r="O4162" i="19"/>
  <c r="P4162" i="19"/>
  <c r="O1690" i="19"/>
  <c r="P1690" i="19"/>
  <c r="O2693" i="19"/>
  <c r="P2693" i="19"/>
  <c r="O1057" i="19"/>
  <c r="P1057" i="19"/>
  <c r="O3562" i="19"/>
  <c r="P3562" i="19"/>
  <c r="O2547" i="19"/>
  <c r="P2547" i="19"/>
  <c r="O167" i="19"/>
  <c r="P167" i="19"/>
  <c r="O2531" i="19"/>
  <c r="P2531" i="19"/>
  <c r="O2905" i="19"/>
  <c r="P2905" i="19"/>
  <c r="O2474" i="19"/>
  <c r="P2474" i="19"/>
  <c r="O3421" i="19"/>
  <c r="P3421" i="19"/>
  <c r="O1036" i="19"/>
  <c r="P1036" i="19"/>
  <c r="O4259" i="19"/>
  <c r="P4259" i="19"/>
  <c r="O1954" i="19"/>
  <c r="P1954" i="19"/>
  <c r="O3132" i="19"/>
  <c r="P3132" i="19"/>
  <c r="O2095" i="19"/>
  <c r="P2095" i="19"/>
  <c r="O4070" i="19"/>
  <c r="P4070" i="19"/>
  <c r="O4220" i="19"/>
  <c r="P4220" i="19"/>
  <c r="O1147" i="19"/>
  <c r="P1147" i="19"/>
  <c r="O83" i="19"/>
  <c r="P83" i="19"/>
  <c r="O3037" i="19"/>
  <c r="P3037" i="19"/>
  <c r="O4203" i="19"/>
  <c r="P4203" i="19"/>
  <c r="O1729" i="19"/>
  <c r="P1729" i="19"/>
  <c r="O1357" i="19"/>
  <c r="P1357" i="19"/>
  <c r="O3815" i="19"/>
  <c r="P3815" i="19"/>
  <c r="O1388" i="19"/>
  <c r="P1388" i="19"/>
  <c r="O3337" i="19"/>
  <c r="P3337" i="19"/>
  <c r="O2054" i="19"/>
  <c r="P2054" i="19"/>
  <c r="O4628" i="19"/>
  <c r="P4628" i="19"/>
  <c r="O4097" i="19"/>
  <c r="P4097" i="19"/>
  <c r="O159" i="19"/>
  <c r="P159" i="19"/>
  <c r="O5058" i="19"/>
  <c r="P5058" i="19"/>
  <c r="O1740" i="19"/>
  <c r="P1740" i="19"/>
  <c r="O2643" i="19"/>
  <c r="P2643" i="19"/>
  <c r="O2819" i="19"/>
  <c r="P2819" i="19"/>
  <c r="O3435" i="19"/>
  <c r="P3435" i="19"/>
  <c r="O4394" i="19"/>
  <c r="P4394" i="19"/>
  <c r="O4668" i="19"/>
  <c r="P4668" i="19"/>
  <c r="O4143" i="19"/>
  <c r="P4143" i="19"/>
  <c r="O2450" i="19"/>
  <c r="P2450" i="19"/>
  <c r="O829" i="19"/>
  <c r="P829" i="19"/>
  <c r="O2305" i="19"/>
  <c r="P2305" i="19"/>
  <c r="O4832" i="19"/>
  <c r="P4832" i="19"/>
  <c r="O1048" i="19"/>
  <c r="P1048" i="19"/>
  <c r="O3340" i="19"/>
  <c r="P3340" i="19"/>
  <c r="O1090" i="19"/>
  <c r="P1090" i="19"/>
  <c r="O2744" i="19"/>
  <c r="P2744" i="19"/>
  <c r="O211" i="19"/>
  <c r="P211" i="19"/>
  <c r="O3507" i="19"/>
  <c r="P3507" i="19"/>
  <c r="O1982" i="19"/>
  <c r="P1982" i="19"/>
  <c r="O1881" i="19"/>
  <c r="P1881" i="19"/>
  <c r="O512" i="19"/>
  <c r="P512" i="19"/>
  <c r="O776" i="19"/>
  <c r="P776" i="19"/>
  <c r="O494" i="19"/>
  <c r="P494" i="19"/>
  <c r="O4436" i="19"/>
  <c r="P4436" i="19"/>
  <c r="O2173" i="19"/>
  <c r="P2173" i="19"/>
  <c r="O1879" i="19"/>
  <c r="P1879" i="19"/>
  <c r="O1958" i="19"/>
  <c r="P1958" i="19"/>
  <c r="O1021" i="19"/>
  <c r="P1021" i="19"/>
  <c r="O2056" i="19"/>
  <c r="P2056" i="19"/>
  <c r="O5099" i="19"/>
  <c r="P5099" i="19"/>
  <c r="O2813" i="19"/>
  <c r="P2813" i="19"/>
  <c r="O2577" i="19"/>
  <c r="P2577" i="19"/>
  <c r="O4570" i="19"/>
  <c r="P4570" i="19"/>
  <c r="O1645" i="19"/>
  <c r="P1645" i="19"/>
  <c r="O4487" i="19"/>
  <c r="P4487" i="19"/>
  <c r="O554" i="19"/>
  <c r="P554" i="19"/>
  <c r="O513" i="19"/>
  <c r="P513" i="19"/>
  <c r="O2055" i="19"/>
  <c r="P2055" i="19"/>
  <c r="O2265" i="19"/>
  <c r="P2265" i="19"/>
  <c r="O3758" i="19"/>
  <c r="P3758" i="19"/>
  <c r="O1225" i="19"/>
  <c r="P1225" i="19"/>
  <c r="O2406" i="19"/>
  <c r="P2406" i="19"/>
  <c r="O4167" i="19"/>
  <c r="P4167" i="19"/>
  <c r="O2204" i="19"/>
  <c r="P2204" i="19"/>
  <c r="O721" i="19"/>
  <c r="P721" i="19"/>
  <c r="O790" i="19"/>
  <c r="P790" i="19"/>
  <c r="O1456" i="19"/>
  <c r="P1456" i="19"/>
  <c r="O4953" i="19"/>
  <c r="P4953" i="19"/>
  <c r="O1504" i="19"/>
  <c r="P1504" i="19"/>
  <c r="O3928" i="19"/>
  <c r="P3928" i="19"/>
  <c r="O531" i="19"/>
  <c r="P531" i="19"/>
  <c r="O1964" i="19"/>
  <c r="P1964" i="19"/>
  <c r="O4349" i="19"/>
  <c r="P4349" i="19"/>
  <c r="O4161" i="19"/>
  <c r="P4161" i="19"/>
  <c r="O4010" i="19"/>
  <c r="P4010" i="19"/>
  <c r="O1436" i="19"/>
  <c r="P1436" i="19"/>
  <c r="O2568" i="19"/>
  <c r="P2568" i="19"/>
  <c r="O4940" i="19"/>
  <c r="P4940" i="19"/>
  <c r="O2763" i="19"/>
  <c r="P2763" i="19"/>
  <c r="O298" i="19"/>
  <c r="P298" i="19"/>
  <c r="O4338" i="19"/>
  <c r="P4338" i="19"/>
  <c r="O3701" i="19"/>
  <c r="P3701" i="19"/>
  <c r="O2440" i="19"/>
  <c r="P2440" i="19"/>
  <c r="O2532" i="19"/>
  <c r="P2532" i="19"/>
  <c r="O3523" i="19"/>
  <c r="P3523" i="19"/>
  <c r="O1313" i="19"/>
  <c r="P1313" i="19"/>
  <c r="O4059" i="19"/>
  <c r="P4059" i="19"/>
  <c r="O261" i="19"/>
  <c r="P261" i="19"/>
  <c r="O1540" i="19"/>
  <c r="P1540" i="19"/>
  <c r="O4579" i="19"/>
  <c r="P4579" i="19"/>
  <c r="O2249" i="19"/>
  <c r="P2249" i="19"/>
  <c r="O1203" i="19"/>
  <c r="P1203" i="19"/>
  <c r="O3008" i="19"/>
  <c r="P3008" i="19"/>
  <c r="O438" i="19"/>
  <c r="P438" i="19"/>
  <c r="O32" i="19"/>
  <c r="P32" i="19"/>
  <c r="O4757" i="19"/>
  <c r="P4757" i="19"/>
  <c r="O2186" i="19"/>
  <c r="P2186" i="19"/>
  <c r="O3031" i="19"/>
  <c r="P3031" i="19"/>
  <c r="O1284" i="19"/>
  <c r="P1284" i="19"/>
  <c r="O3848" i="19"/>
  <c r="P3848" i="19"/>
  <c r="O2155" i="19"/>
  <c r="P2155" i="19"/>
  <c r="O3220" i="19"/>
  <c r="P3220" i="19"/>
  <c r="O4131" i="19"/>
  <c r="P4131" i="19"/>
  <c r="O50" i="19"/>
  <c r="P50" i="19"/>
  <c r="O4836" i="19"/>
  <c r="P4836" i="19"/>
  <c r="O4172" i="19"/>
  <c r="P4172" i="19"/>
  <c r="O684" i="19"/>
  <c r="P684" i="19"/>
  <c r="O539" i="19"/>
  <c r="P539" i="19"/>
  <c r="O72" i="19"/>
  <c r="P72" i="19"/>
  <c r="O5029" i="19"/>
  <c r="P5029" i="19"/>
  <c r="O1945" i="19"/>
  <c r="P1945" i="19"/>
  <c r="O4772" i="19"/>
  <c r="P4772" i="19"/>
  <c r="O3059" i="19"/>
  <c r="P3059" i="19"/>
  <c r="O541" i="19"/>
  <c r="P541" i="19"/>
  <c r="O3065" i="19"/>
  <c r="P3065" i="19"/>
  <c r="O1752" i="19"/>
  <c r="P1752" i="19"/>
  <c r="O2770" i="19"/>
  <c r="P2770" i="19"/>
  <c r="O1642" i="19"/>
  <c r="P1642" i="19"/>
  <c r="O5047" i="19"/>
  <c r="P5047" i="19"/>
  <c r="O2241" i="19"/>
  <c r="P2241" i="19"/>
  <c r="O5076" i="19"/>
  <c r="P5076" i="19"/>
  <c r="O1733" i="19"/>
  <c r="P1733" i="19"/>
  <c r="O1803" i="19"/>
  <c r="P1803" i="19"/>
  <c r="O520" i="19"/>
  <c r="P520" i="19"/>
  <c r="O406" i="19"/>
  <c r="P406" i="19"/>
  <c r="O806" i="19"/>
  <c r="P806" i="19"/>
  <c r="O709" i="19"/>
  <c r="P709" i="19"/>
  <c r="O4727" i="19"/>
  <c r="P4727" i="19"/>
  <c r="O4440" i="19"/>
  <c r="P4440" i="19"/>
  <c r="O4016" i="19"/>
  <c r="P4016" i="19"/>
  <c r="O4136" i="19"/>
  <c r="P4136" i="19"/>
  <c r="O2360" i="19"/>
  <c r="P2360" i="19"/>
  <c r="O3898" i="19"/>
  <c r="P3898" i="19"/>
  <c r="O3060" i="19"/>
  <c r="P3060" i="19"/>
  <c r="O4183" i="19"/>
  <c r="P4183" i="19"/>
  <c r="O705" i="19"/>
  <c r="P705" i="19"/>
  <c r="O1231" i="19"/>
  <c r="P1231" i="19"/>
  <c r="O658" i="19"/>
  <c r="P658" i="19"/>
  <c r="O1418" i="19"/>
  <c r="P1418" i="19"/>
  <c r="O3728" i="19"/>
  <c r="P3728" i="19"/>
  <c r="O3650" i="19"/>
  <c r="P3650" i="19"/>
  <c r="O2001" i="19"/>
  <c r="P2001" i="19"/>
  <c r="O4676" i="19"/>
  <c r="P4676" i="19"/>
  <c r="O4854" i="19"/>
  <c r="P4854" i="19"/>
  <c r="O2102" i="19"/>
  <c r="P2102" i="19"/>
  <c r="O3610" i="19"/>
  <c r="P3610" i="19"/>
  <c r="O1516" i="19"/>
  <c r="P1516" i="19"/>
  <c r="O3642" i="19"/>
  <c r="P3642" i="19"/>
  <c r="O4564" i="19"/>
  <c r="P4564" i="19"/>
  <c r="O1545" i="19"/>
  <c r="P1545" i="19"/>
  <c r="O1059" i="19"/>
  <c r="P1059" i="19"/>
  <c r="O1548" i="19"/>
  <c r="P1548" i="19"/>
  <c r="O3577" i="19"/>
  <c r="P3577" i="19"/>
  <c r="O3074" i="19"/>
  <c r="P3074" i="19"/>
  <c r="O2900" i="19"/>
  <c r="P2900" i="19"/>
  <c r="O5014" i="19"/>
  <c r="P5014" i="19"/>
  <c r="O4353" i="19"/>
  <c r="P4353" i="19"/>
  <c r="O762" i="19"/>
  <c r="P762" i="19"/>
  <c r="O3490" i="19"/>
  <c r="P3490" i="19"/>
  <c r="O1466" i="19"/>
  <c r="P1466" i="19"/>
  <c r="O4463" i="19"/>
  <c r="P4463" i="19"/>
  <c r="O355" i="19"/>
  <c r="P355" i="19"/>
  <c r="O1237" i="19"/>
  <c r="P1237" i="19"/>
  <c r="O5073" i="19"/>
  <c r="P5073" i="19"/>
  <c r="O4123" i="19"/>
  <c r="P4123" i="19"/>
  <c r="O3174" i="19"/>
  <c r="P3174" i="19"/>
  <c r="O2344" i="19"/>
  <c r="P2344" i="19"/>
  <c r="O2712" i="19"/>
  <c r="P2712" i="19"/>
  <c r="O4614" i="19"/>
  <c r="P4614" i="19"/>
  <c r="O76" i="19"/>
  <c r="P76" i="19"/>
  <c r="O1508" i="19"/>
  <c r="P1508" i="19"/>
  <c r="O4318" i="19"/>
  <c r="P4318" i="19"/>
  <c r="O641" i="19"/>
  <c r="P641" i="19"/>
  <c r="O4379" i="19"/>
  <c r="P4379" i="19"/>
  <c r="O1612" i="19"/>
  <c r="P1612" i="19"/>
  <c r="O2741" i="19"/>
  <c r="P2741" i="19"/>
  <c r="O1459" i="19"/>
  <c r="P1459" i="19"/>
  <c r="O2980" i="19"/>
  <c r="P2980" i="19"/>
  <c r="O3475" i="19"/>
  <c r="P3475" i="19"/>
  <c r="O1651" i="19"/>
  <c r="P1651" i="19"/>
  <c r="O2291" i="19"/>
  <c r="P2291" i="19"/>
  <c r="O2076" i="19"/>
  <c r="P2076" i="19"/>
  <c r="O763" i="19"/>
  <c r="P763" i="19"/>
  <c r="O1068" i="19"/>
  <c r="P1068" i="19"/>
  <c r="O1959" i="19"/>
  <c r="P1959" i="19"/>
  <c r="O739" i="19"/>
  <c r="P739" i="19"/>
  <c r="O198" i="19"/>
  <c r="P198" i="19"/>
  <c r="O449" i="19"/>
  <c r="P449" i="19"/>
  <c r="O4917" i="19"/>
  <c r="P4917" i="19"/>
  <c r="O2913" i="19"/>
  <c r="P2913" i="19"/>
  <c r="O336" i="19"/>
  <c r="P336" i="19"/>
  <c r="O4232" i="19"/>
  <c r="P4232" i="19"/>
  <c r="O4214" i="19"/>
  <c r="P4214" i="19"/>
  <c r="O2202" i="19"/>
  <c r="P2202" i="19"/>
  <c r="O4840" i="19"/>
  <c r="P4840" i="19"/>
  <c r="O123" i="19"/>
  <c r="P123" i="19"/>
  <c r="O2274" i="19"/>
  <c r="P2274" i="19"/>
  <c r="O3366" i="19"/>
  <c r="P3366" i="19"/>
  <c r="O4103" i="19"/>
  <c r="P4103" i="19"/>
  <c r="O2388" i="19"/>
  <c r="P2388" i="19"/>
  <c r="O3601" i="19"/>
  <c r="P3601" i="19"/>
  <c r="O2147" i="19"/>
  <c r="P2147" i="19"/>
  <c r="O1973" i="19"/>
  <c r="P1973" i="19"/>
  <c r="O689" i="19"/>
  <c r="P689" i="19"/>
  <c r="O947" i="19"/>
  <c r="P947" i="19"/>
  <c r="O4769" i="19"/>
  <c r="P4769" i="19"/>
  <c r="O4844" i="19"/>
  <c r="P4844" i="19"/>
  <c r="O3986" i="19"/>
  <c r="P3986" i="19"/>
  <c r="O2446" i="19"/>
  <c r="P2446" i="19"/>
  <c r="O2496" i="19"/>
  <c r="P2496" i="19"/>
  <c r="O256" i="19"/>
  <c r="P256" i="19"/>
  <c r="O1112" i="19"/>
  <c r="P1112" i="19"/>
  <c r="O1572" i="19"/>
  <c r="P1572" i="19"/>
  <c r="O4088" i="19"/>
  <c r="P4088" i="19"/>
  <c r="O1451" i="19"/>
  <c r="P1451" i="19"/>
  <c r="O610" i="19"/>
  <c r="P610" i="19"/>
  <c r="O3961" i="19"/>
  <c r="P3961" i="19"/>
  <c r="O1223" i="19"/>
  <c r="P1223" i="19"/>
  <c r="O915" i="19"/>
  <c r="P915" i="19"/>
  <c r="O565" i="19"/>
  <c r="P565" i="19"/>
  <c r="O3172" i="19"/>
  <c r="P3172" i="19"/>
  <c r="O1972" i="19"/>
  <c r="P1972" i="19"/>
  <c r="O4646" i="19"/>
  <c r="P4646" i="19"/>
  <c r="O4678" i="19"/>
  <c r="P4678" i="19"/>
  <c r="O1983" i="19"/>
  <c r="P1983" i="19"/>
  <c r="O250" i="19"/>
  <c r="P250" i="19"/>
  <c r="O1206" i="19"/>
  <c r="P1206" i="19"/>
  <c r="O2777" i="19"/>
  <c r="P2777" i="19"/>
  <c r="O1706" i="19"/>
  <c r="P1706" i="19"/>
  <c r="O1724" i="19"/>
  <c r="P1724" i="19"/>
  <c r="O3429" i="19"/>
  <c r="P3429" i="19"/>
  <c r="O5003" i="19"/>
  <c r="P5003" i="19"/>
  <c r="O4598" i="19"/>
  <c r="P4598" i="19"/>
  <c r="O455" i="19"/>
  <c r="P455" i="19"/>
  <c r="O653" i="19"/>
  <c r="P653" i="19"/>
  <c r="O3009" i="19"/>
  <c r="P3009" i="19"/>
  <c r="O2441" i="19"/>
  <c r="P2441" i="19"/>
  <c r="O2611" i="19"/>
  <c r="P2611" i="19"/>
  <c r="O4810" i="19"/>
  <c r="P4810" i="19"/>
  <c r="O2940" i="19"/>
  <c r="P2940" i="19"/>
  <c r="O2179" i="19"/>
  <c r="P2179" i="19"/>
  <c r="O1355" i="19"/>
  <c r="P1355" i="19"/>
  <c r="O4829" i="19"/>
  <c r="P4829" i="19"/>
  <c r="O1507" i="19"/>
  <c r="P1507" i="19"/>
  <c r="O1020" i="19"/>
  <c r="P1020" i="19"/>
  <c r="O4670" i="19"/>
  <c r="P4670" i="19"/>
  <c r="O2607" i="19"/>
  <c r="P2607" i="19"/>
  <c r="O4547" i="19"/>
  <c r="P4547" i="19"/>
  <c r="O1726" i="19"/>
  <c r="P1726" i="19"/>
  <c r="O55" i="19"/>
  <c r="P55" i="19"/>
  <c r="O957" i="19"/>
  <c r="P957" i="19"/>
  <c r="O4776" i="19"/>
  <c r="P4776" i="19"/>
  <c r="O154" i="19"/>
  <c r="P154" i="19"/>
  <c r="O3948" i="19"/>
  <c r="P3948" i="19"/>
  <c r="O2421" i="19"/>
  <c r="P2421" i="19"/>
  <c r="O4048" i="19"/>
  <c r="P4048" i="19"/>
  <c r="O4921" i="19"/>
  <c r="P4921" i="19"/>
  <c r="O2032" i="19"/>
  <c r="P2032" i="19"/>
  <c r="O47" i="19"/>
  <c r="P47" i="19"/>
  <c r="O3517" i="19"/>
  <c r="P3517" i="19"/>
  <c r="O4960" i="19"/>
  <c r="P4960" i="19"/>
  <c r="O5028" i="19"/>
  <c r="P5028" i="19"/>
  <c r="O3923" i="19"/>
  <c r="P3923" i="19"/>
  <c r="O2006" i="19"/>
  <c r="P2006" i="19"/>
  <c r="O2723" i="19"/>
  <c r="P2723" i="19"/>
  <c r="O1260" i="19"/>
  <c r="P1260" i="19"/>
  <c r="O1430" i="19"/>
  <c r="P1430" i="19"/>
  <c r="O1720" i="19"/>
  <c r="P1720" i="19"/>
  <c r="O3203" i="19"/>
  <c r="P3203" i="19"/>
  <c r="O2019" i="19"/>
  <c r="P2019" i="19"/>
  <c r="O4964" i="19"/>
  <c r="P4964" i="19"/>
  <c r="O3061" i="19"/>
  <c r="P3061" i="19"/>
  <c r="O3522" i="19"/>
  <c r="P3522" i="19"/>
  <c r="O2217" i="19"/>
  <c r="P2217" i="19"/>
  <c r="O3308" i="19"/>
  <c r="P3308" i="19"/>
  <c r="O488" i="19"/>
  <c r="P488" i="19"/>
  <c r="O2885" i="19"/>
  <c r="P2885" i="19"/>
  <c r="O2836" i="19"/>
  <c r="P2836" i="19"/>
  <c r="O2883" i="19"/>
  <c r="P2883" i="19"/>
  <c r="O4736" i="19"/>
  <c r="P4736" i="19"/>
  <c r="O832" i="19"/>
  <c r="P832" i="19"/>
  <c r="O4279" i="19"/>
  <c r="P4279" i="19"/>
  <c r="O4385" i="19"/>
  <c r="P4385" i="19"/>
  <c r="O144" i="19"/>
  <c r="P144" i="19"/>
  <c r="O4111" i="19"/>
  <c r="P4111" i="19"/>
  <c r="O3803" i="19"/>
  <c r="P3803" i="19"/>
  <c r="O4000" i="19"/>
  <c r="P4000" i="19"/>
  <c r="O3051" i="19"/>
  <c r="P3051" i="19"/>
  <c r="O3536" i="19"/>
  <c r="P3536" i="19"/>
  <c r="O4007" i="19"/>
  <c r="P4007" i="19"/>
  <c r="O635" i="19"/>
  <c r="P635" i="19"/>
  <c r="O4077" i="19"/>
  <c r="P4077" i="19"/>
  <c r="O1532" i="19"/>
  <c r="P1532" i="19"/>
  <c r="O3963" i="19"/>
  <c r="P3963" i="19"/>
  <c r="O2632" i="19"/>
  <c r="P2632" i="19"/>
  <c r="O2880" i="19"/>
  <c r="P2880" i="19"/>
  <c r="O1054" i="19"/>
  <c r="P1054" i="19"/>
  <c r="O2465" i="19"/>
  <c r="P2465" i="19"/>
  <c r="O4568" i="19"/>
  <c r="P4568" i="19"/>
  <c r="O3388" i="19"/>
  <c r="P3388" i="19"/>
  <c r="O3844" i="19"/>
  <c r="P3844" i="19"/>
  <c r="O4894" i="19"/>
  <c r="P4894" i="19"/>
  <c r="O1650" i="19"/>
  <c r="P1650" i="19"/>
  <c r="O2845" i="19"/>
  <c r="P2845" i="19"/>
  <c r="O125" i="19"/>
  <c r="P125" i="19"/>
  <c r="O540" i="19"/>
  <c r="P540" i="19"/>
  <c r="O2801" i="19"/>
  <c r="P2801" i="19"/>
  <c r="O2805" i="19"/>
  <c r="P2805" i="19"/>
  <c r="O2960" i="19"/>
  <c r="P2960" i="19"/>
  <c r="O3423" i="19"/>
  <c r="P3423" i="19"/>
  <c r="O4231" i="19"/>
  <c r="P4231" i="19"/>
  <c r="O1625" i="19"/>
  <c r="P1625" i="19"/>
  <c r="O734" i="19"/>
  <c r="P734" i="19"/>
  <c r="O3852" i="19"/>
  <c r="P3852" i="19"/>
  <c r="O2608" i="19"/>
  <c r="P2608" i="19"/>
  <c r="O976" i="19"/>
  <c r="P976" i="19"/>
  <c r="O3962" i="19"/>
  <c r="P3962" i="19"/>
  <c r="O1610" i="19"/>
  <c r="P1610" i="19"/>
  <c r="O82" i="19"/>
  <c r="P82" i="19"/>
  <c r="O504" i="19"/>
  <c r="P504" i="19"/>
  <c r="O42" i="19"/>
  <c r="P42" i="19"/>
  <c r="O2592" i="19"/>
  <c r="P2592" i="19"/>
  <c r="O247" i="19"/>
  <c r="P247" i="19"/>
  <c r="O1091" i="19"/>
  <c r="P1091" i="19"/>
  <c r="O1986" i="19"/>
  <c r="P1986" i="19"/>
  <c r="O3485" i="19"/>
  <c r="P3485" i="19"/>
  <c r="O4866" i="19"/>
  <c r="P4866" i="19"/>
  <c r="O4923" i="19"/>
  <c r="P4923" i="19"/>
  <c r="O4367" i="19"/>
  <c r="P4367" i="19"/>
  <c r="O2525" i="19"/>
  <c r="P2525" i="19"/>
  <c r="O655" i="19"/>
  <c r="P655" i="19"/>
  <c r="O2210" i="19"/>
  <c r="P2210" i="19"/>
  <c r="O1359" i="19"/>
  <c r="P1359" i="19"/>
  <c r="O3774" i="19"/>
  <c r="P3774" i="19"/>
  <c r="O3418" i="19"/>
  <c r="P3418" i="19"/>
  <c r="O4352" i="19"/>
  <c r="P4352" i="19"/>
  <c r="O2877" i="19"/>
  <c r="P2877" i="19"/>
  <c r="O3514" i="19"/>
  <c r="P3514" i="19"/>
  <c r="O1013" i="19"/>
  <c r="P1013" i="19"/>
  <c r="O3079" i="19"/>
  <c r="P3079" i="19"/>
  <c r="O4153" i="19"/>
  <c r="P4153" i="19"/>
  <c r="O4651" i="19"/>
  <c r="P4651" i="19"/>
  <c r="O3661" i="19"/>
  <c r="P3661" i="19"/>
  <c r="O1037" i="19"/>
  <c r="P1037" i="19"/>
  <c r="O2165" i="19"/>
  <c r="P2165" i="19"/>
  <c r="O2875" i="19"/>
  <c r="P2875" i="19"/>
  <c r="O2029" i="19"/>
  <c r="P2029" i="19"/>
  <c r="O3573" i="19"/>
  <c r="P3573" i="19"/>
  <c r="O2548" i="19"/>
  <c r="P2548" i="19"/>
  <c r="O170" i="19"/>
  <c r="P170" i="19"/>
  <c r="O2272" i="19"/>
  <c r="P2272" i="19"/>
  <c r="O4613" i="19"/>
  <c r="P4613" i="19"/>
  <c r="O2495" i="19"/>
  <c r="P2495" i="19"/>
  <c r="O4779" i="19"/>
  <c r="P4779" i="19"/>
  <c r="O1503" i="19"/>
  <c r="P1503" i="19"/>
  <c r="O3032" i="19"/>
  <c r="P3032" i="19"/>
  <c r="O3173" i="19"/>
  <c r="P3173" i="19"/>
  <c r="O4282" i="19"/>
  <c r="P4282" i="19"/>
  <c r="O3802" i="19"/>
  <c r="P3802" i="19"/>
  <c r="O2534" i="19"/>
  <c r="P2534" i="19"/>
  <c r="O2578" i="19"/>
  <c r="P2578" i="19"/>
  <c r="O2036" i="19"/>
  <c r="P2036" i="19"/>
  <c r="O2609" i="19"/>
  <c r="P2609" i="19"/>
  <c r="O2925" i="19"/>
  <c r="P2925" i="19"/>
  <c r="O1623" i="19"/>
  <c r="P1623" i="19"/>
  <c r="O121" i="19"/>
  <c r="P121" i="19"/>
  <c r="O3411" i="19"/>
  <c r="P3411" i="19"/>
  <c r="O2942" i="19"/>
  <c r="P2942" i="19"/>
  <c r="O4142" i="19"/>
  <c r="P4142" i="19"/>
  <c r="O2684" i="19"/>
  <c r="P2684" i="19"/>
  <c r="O884" i="19"/>
  <c r="P884" i="19"/>
  <c r="O29" i="19"/>
  <c r="P29" i="19"/>
  <c r="O2442" i="19"/>
  <c r="P2442" i="19"/>
  <c r="O3239" i="19"/>
  <c r="P3239" i="19"/>
  <c r="O1722" i="19"/>
  <c r="P1722" i="19"/>
  <c r="O178" i="19"/>
  <c r="P178" i="19"/>
  <c r="O4785" i="19"/>
  <c r="P4785" i="19"/>
  <c r="O945" i="19"/>
  <c r="P945" i="19"/>
  <c r="O524" i="19"/>
  <c r="P524" i="19"/>
  <c r="O304" i="19"/>
  <c r="P304" i="19"/>
  <c r="O700" i="19"/>
  <c r="P700" i="19"/>
  <c r="O4151" i="19"/>
  <c r="P4151" i="19"/>
  <c r="O67" i="19"/>
  <c r="P67" i="19"/>
  <c r="O4735" i="19"/>
  <c r="P4735" i="19"/>
  <c r="O3574" i="19"/>
  <c r="P3574" i="19"/>
  <c r="O3075" i="19"/>
  <c r="P3075" i="19"/>
  <c r="O1008" i="19"/>
  <c r="P1008" i="19"/>
  <c r="O3332" i="19"/>
  <c r="P3332" i="19"/>
  <c r="O1169" i="19"/>
  <c r="P1169" i="19"/>
  <c r="O1529" i="19"/>
  <c r="P1529" i="19"/>
  <c r="O2231" i="19"/>
  <c r="P2231" i="19"/>
  <c r="O1904" i="19"/>
  <c r="P1904" i="19"/>
  <c r="O3954" i="19"/>
  <c r="P3954" i="19"/>
  <c r="O3572" i="19"/>
  <c r="P3572" i="19"/>
  <c r="O1582" i="19"/>
  <c r="P1582" i="19"/>
  <c r="O754" i="19"/>
  <c r="P754" i="19"/>
  <c r="O3319" i="19"/>
  <c r="P3319" i="19"/>
  <c r="O43" i="19"/>
  <c r="P43" i="19"/>
  <c r="O3385" i="19"/>
  <c r="P3385" i="19"/>
  <c r="O4113" i="19"/>
  <c r="P4113" i="19"/>
  <c r="O3195" i="19"/>
  <c r="P3195" i="19"/>
  <c r="O722" i="19"/>
  <c r="P722" i="19"/>
  <c r="O2283" i="19"/>
  <c r="P2283" i="19"/>
  <c r="O4300" i="19"/>
  <c r="P4300" i="19"/>
  <c r="O1250" i="19"/>
  <c r="P1250" i="19"/>
  <c r="O4885" i="19"/>
  <c r="P4885" i="19"/>
  <c r="O4631" i="19"/>
  <c r="P4631" i="19"/>
  <c r="O4286" i="19"/>
  <c r="P4286" i="19"/>
  <c r="O2817" i="19"/>
  <c r="P2817" i="19"/>
  <c r="O842" i="19"/>
  <c r="P842" i="19"/>
  <c r="O3245" i="19"/>
  <c r="P3245" i="19"/>
  <c r="O880" i="19"/>
  <c r="P880" i="19"/>
  <c r="O2267" i="19"/>
  <c r="P2267" i="19"/>
  <c r="O589" i="19"/>
  <c r="P589" i="19"/>
  <c r="O636" i="19"/>
  <c r="P636" i="19"/>
  <c r="O482" i="19"/>
  <c r="P482" i="19"/>
  <c r="O3773" i="19"/>
  <c r="P3773" i="19"/>
  <c r="O4401" i="19"/>
  <c r="P4401" i="19"/>
  <c r="O1541" i="19"/>
  <c r="P1541" i="19"/>
  <c r="O3124" i="19"/>
  <c r="P3124" i="19"/>
  <c r="O4915" i="19"/>
  <c r="P4915" i="19"/>
  <c r="O2713" i="19"/>
  <c r="P2713" i="19"/>
  <c r="O701" i="19"/>
  <c r="P701" i="19"/>
  <c r="O3003" i="19"/>
  <c r="P3003" i="19"/>
  <c r="O4414" i="19"/>
  <c r="P4414" i="19"/>
  <c r="O87" i="19"/>
  <c r="P87" i="19"/>
  <c r="O3054" i="19"/>
  <c r="P3054" i="19"/>
  <c r="O659" i="19"/>
  <c r="P659" i="19"/>
  <c r="O533" i="19"/>
  <c r="P533" i="19"/>
  <c r="O131" i="19"/>
  <c r="P131" i="19"/>
  <c r="O4204" i="19"/>
  <c r="P4204" i="19"/>
  <c r="O3826" i="19"/>
  <c r="P3826" i="19"/>
  <c r="O808" i="19"/>
  <c r="P808" i="19"/>
  <c r="O3516" i="19"/>
  <c r="P3516" i="19"/>
  <c r="O2799" i="19"/>
  <c r="P2799" i="19"/>
  <c r="O3646" i="19"/>
  <c r="P3646" i="19"/>
  <c r="O1537" i="19"/>
  <c r="P1537" i="19"/>
  <c r="O62" i="19"/>
  <c r="P62" i="19"/>
  <c r="O1500" i="19"/>
  <c r="P1500" i="19"/>
  <c r="O1434" i="19"/>
  <c r="P1434" i="19"/>
  <c r="O1183" i="19"/>
  <c r="P1183" i="19"/>
  <c r="O3218" i="19"/>
  <c r="P3218" i="19"/>
  <c r="O723" i="19"/>
  <c r="P723" i="19"/>
  <c r="O309" i="19"/>
  <c r="P309" i="19"/>
  <c r="O4918" i="19"/>
  <c r="P4918" i="19"/>
  <c r="O3278" i="19"/>
  <c r="P3278" i="19"/>
  <c r="O4178" i="19"/>
  <c r="P4178" i="19"/>
  <c r="O3780" i="19"/>
  <c r="P3780" i="19"/>
  <c r="O2876" i="19"/>
  <c r="P2876" i="19"/>
  <c r="O4913" i="19"/>
  <c r="P4913" i="19"/>
  <c r="O3039" i="19"/>
  <c r="P3039" i="19"/>
  <c r="O3158" i="19"/>
  <c r="P3158" i="19"/>
  <c r="O175" i="19"/>
  <c r="P175" i="19"/>
  <c r="O4726" i="19"/>
  <c r="P4726" i="19"/>
  <c r="O863" i="19"/>
  <c r="P863" i="19"/>
  <c r="O1351" i="19"/>
  <c r="P1351" i="19"/>
  <c r="O1697" i="19"/>
  <c r="P1697" i="19"/>
  <c r="O671" i="19"/>
  <c r="P671" i="19"/>
  <c r="O223" i="19"/>
  <c r="P223" i="19"/>
  <c r="O333" i="19"/>
  <c r="P333" i="19"/>
  <c r="O4619" i="19"/>
  <c r="P4619" i="19"/>
  <c r="O316" i="19"/>
  <c r="P316" i="19"/>
  <c r="O1134" i="19"/>
  <c r="P1134" i="19"/>
  <c r="O2034" i="19"/>
  <c r="P2034" i="19"/>
  <c r="O369" i="19"/>
  <c r="P369" i="19"/>
  <c r="O2561" i="19"/>
  <c r="P2561" i="19"/>
  <c r="O1305" i="19"/>
  <c r="P1305" i="19"/>
  <c r="O1658" i="19"/>
  <c r="P1658" i="19"/>
  <c r="O4387" i="19"/>
  <c r="P4387" i="19"/>
  <c r="O2214" i="19"/>
  <c r="P2214" i="19"/>
  <c r="O3134" i="19"/>
  <c r="P3134" i="19"/>
  <c r="O2736" i="19"/>
  <c r="P2736" i="19"/>
  <c r="O2868" i="19"/>
  <c r="P2868" i="19"/>
  <c r="O3757" i="19"/>
  <c r="P3757" i="19"/>
  <c r="O4273" i="19"/>
  <c r="P4273" i="19"/>
  <c r="O1279" i="19"/>
  <c r="P1279" i="19"/>
  <c r="O779" i="19"/>
  <c r="P779" i="19"/>
  <c r="O3864" i="19"/>
  <c r="P3864" i="19"/>
  <c r="O847" i="19"/>
  <c r="P847" i="19"/>
  <c r="O2658" i="19"/>
  <c r="P2658" i="19"/>
  <c r="O5061" i="19"/>
  <c r="P5061" i="19"/>
  <c r="O1966" i="19"/>
  <c r="P1966" i="19"/>
  <c r="O363" i="19"/>
  <c r="P363" i="19"/>
  <c r="O1674" i="19"/>
  <c r="P1674" i="19"/>
  <c r="O2466" i="19"/>
  <c r="P2466" i="19"/>
  <c r="O3697" i="19"/>
  <c r="P3697" i="19"/>
  <c r="O3343" i="19"/>
  <c r="P3343" i="19"/>
  <c r="O1300" i="19"/>
  <c r="P1300" i="19"/>
  <c r="O4756" i="19"/>
  <c r="P4756" i="19"/>
  <c r="O3636" i="19"/>
  <c r="P3636" i="19"/>
  <c r="O3167" i="19"/>
  <c r="P3167" i="19"/>
  <c r="O2422" i="19"/>
  <c r="P2422" i="19"/>
  <c r="O2026" i="19"/>
  <c r="P2026" i="19"/>
  <c r="O1911" i="19"/>
  <c r="P1911" i="19"/>
  <c r="O4972" i="19"/>
  <c r="P4972" i="19"/>
  <c r="O354" i="19"/>
  <c r="P354" i="19"/>
  <c r="O2049" i="19"/>
  <c r="P2049" i="19"/>
  <c r="O4228" i="19"/>
  <c r="P4228" i="19"/>
  <c r="O4397" i="19"/>
  <c r="P4397" i="19"/>
  <c r="O3584" i="19"/>
  <c r="P3584" i="19"/>
  <c r="O2554" i="19"/>
  <c r="P2554" i="19"/>
  <c r="O2909" i="19"/>
  <c r="P2909" i="19"/>
  <c r="O4321" i="19"/>
  <c r="P4321" i="19"/>
  <c r="O2209" i="19"/>
  <c r="P2209" i="19"/>
  <c r="O4189" i="19"/>
  <c r="P4189" i="19"/>
  <c r="O1849" i="19"/>
  <c r="P1849" i="19"/>
  <c r="O2483" i="19"/>
  <c r="P2483" i="19"/>
  <c r="O577" i="19"/>
  <c r="P577" i="19"/>
  <c r="O2929" i="19"/>
  <c r="P2929" i="19"/>
  <c r="O30" i="19"/>
  <c r="P30" i="19"/>
  <c r="O4768" i="19"/>
  <c r="P4768" i="19"/>
  <c r="O2232" i="19"/>
  <c r="P2232" i="19"/>
  <c r="O1204" i="19"/>
  <c r="P1204" i="19"/>
  <c r="O275" i="19"/>
  <c r="P275" i="19"/>
  <c r="O979" i="19"/>
  <c r="P979" i="19"/>
  <c r="O3792" i="19"/>
  <c r="P3792" i="19"/>
  <c r="O4929" i="19"/>
  <c r="P4929" i="19"/>
  <c r="O3191" i="19"/>
  <c r="P3191" i="19"/>
  <c r="O4488" i="19"/>
  <c r="P4488" i="19"/>
  <c r="O2507" i="19"/>
  <c r="P2507" i="19"/>
  <c r="O3161" i="19"/>
  <c r="P3161" i="19"/>
  <c r="O332" i="19"/>
  <c r="P332" i="19"/>
  <c r="O778" i="19"/>
  <c r="P778" i="19"/>
  <c r="O4805" i="19"/>
  <c r="P4805" i="19"/>
  <c r="O3588" i="19"/>
  <c r="P3588" i="19"/>
  <c r="O3091" i="19"/>
  <c r="P3091" i="19"/>
  <c r="O740" i="19"/>
  <c r="P740" i="19"/>
  <c r="O3400" i="19"/>
  <c r="P3400" i="19"/>
  <c r="O4694" i="19"/>
  <c r="P4694" i="19"/>
  <c r="O2245" i="19"/>
  <c r="P2245" i="19"/>
  <c r="O2498" i="19"/>
  <c r="P2498" i="19"/>
  <c r="O4050" i="19"/>
  <c r="P4050" i="19"/>
  <c r="O4469" i="19"/>
  <c r="P4469" i="19"/>
  <c r="O4261" i="19"/>
  <c r="P4261" i="19"/>
  <c r="O2020" i="19"/>
  <c r="P2020" i="19"/>
  <c r="O1687" i="19"/>
  <c r="P1687" i="19"/>
  <c r="O1767" i="19"/>
  <c r="P1767" i="19"/>
  <c r="O2484" i="19"/>
  <c r="P2484" i="19"/>
  <c r="O1202" i="19"/>
  <c r="P1202" i="19"/>
  <c r="O3142" i="19"/>
  <c r="P3142" i="19"/>
  <c r="O2746" i="19"/>
  <c r="P2746" i="19"/>
  <c r="O78" i="19"/>
  <c r="P78" i="19"/>
  <c r="O2348" i="19"/>
  <c r="P2348" i="19"/>
  <c r="O2332" i="19"/>
  <c r="P2332" i="19"/>
  <c r="O4870" i="19"/>
  <c r="P4870" i="19"/>
  <c r="O2992" i="19"/>
  <c r="P2992" i="19"/>
  <c r="O4858" i="19"/>
  <c r="P4858" i="19"/>
  <c r="O1067" i="19"/>
  <c r="P1067" i="19"/>
  <c r="O168" i="19"/>
  <c r="P168" i="19"/>
  <c r="O4715" i="19"/>
  <c r="P4715" i="19"/>
  <c r="O3570" i="19"/>
  <c r="P3570" i="19"/>
  <c r="O4425" i="19"/>
  <c r="P4425" i="19"/>
  <c r="O2146" i="19"/>
  <c r="P2146" i="19"/>
  <c r="O3513" i="19"/>
  <c r="P3513" i="19"/>
  <c r="O2575" i="19"/>
  <c r="P2575" i="19"/>
  <c r="O3944" i="19"/>
  <c r="P3944" i="19"/>
  <c r="O1307" i="19"/>
  <c r="P1307" i="19"/>
  <c r="O1346" i="19"/>
  <c r="P1346" i="19"/>
  <c r="O1753" i="19"/>
  <c r="P1753" i="19"/>
  <c r="O559" i="19"/>
  <c r="P559" i="19"/>
  <c r="O222" i="19"/>
  <c r="P222" i="19"/>
  <c r="O2247" i="19"/>
  <c r="P2247" i="19"/>
  <c r="O2293" i="19"/>
  <c r="P2293" i="19"/>
  <c r="O1894" i="19"/>
  <c r="P1894" i="19"/>
  <c r="O2475" i="19"/>
  <c r="P2475" i="19"/>
  <c r="O515" i="19"/>
  <c r="P515" i="19"/>
  <c r="O2583" i="19"/>
  <c r="P2583" i="19"/>
  <c r="O2814" i="19"/>
  <c r="P2814" i="19"/>
  <c r="O4081" i="19"/>
  <c r="P4081" i="19"/>
  <c r="O1730" i="19"/>
  <c r="P1730" i="19"/>
  <c r="O4128" i="19"/>
  <c r="P4128" i="19"/>
  <c r="O1780" i="19"/>
  <c r="P1780" i="19"/>
  <c r="O2602" i="19"/>
  <c r="P2602" i="19"/>
  <c r="O1072" i="19"/>
  <c r="P1072" i="19"/>
  <c r="O4062" i="19"/>
  <c r="P4062" i="19"/>
  <c r="O4114" i="19"/>
  <c r="P4114" i="19"/>
  <c r="O1935" i="19"/>
  <c r="P1935" i="19"/>
  <c r="O820" i="19"/>
  <c r="P820" i="19"/>
  <c r="O3658" i="19"/>
  <c r="P3658" i="19"/>
  <c r="O135" i="19"/>
  <c r="P135" i="19"/>
  <c r="O172" i="19"/>
  <c r="P172" i="19"/>
  <c r="O1600" i="19"/>
  <c r="P1600" i="19"/>
  <c r="O2415" i="19"/>
  <c r="P2415" i="19"/>
  <c r="O4725" i="19"/>
  <c r="P4725" i="19"/>
  <c r="O2653" i="19"/>
  <c r="P2653" i="19"/>
  <c r="O4813" i="19"/>
  <c r="P4813" i="19"/>
  <c r="O3524" i="19"/>
  <c r="P3524" i="19"/>
  <c r="O3267" i="19"/>
  <c r="P3267" i="19"/>
  <c r="O4831" i="19"/>
  <c r="P4831" i="19"/>
  <c r="O1157" i="19"/>
  <c r="P1157" i="19"/>
  <c r="O3534" i="19"/>
  <c r="P3534" i="19"/>
  <c r="O2096" i="19"/>
  <c r="P2096" i="19"/>
  <c r="O4418" i="19"/>
  <c r="P4418" i="19"/>
  <c r="O2338" i="19"/>
  <c r="P2338" i="19"/>
  <c r="O3670" i="19"/>
  <c r="P3670" i="19"/>
  <c r="O2544" i="19"/>
  <c r="P2544" i="19"/>
  <c r="O3807" i="19"/>
  <c r="P3807" i="19"/>
  <c r="O4723" i="19"/>
  <c r="P4723" i="19"/>
  <c r="O2045" i="19"/>
  <c r="P2045" i="19"/>
  <c r="O3042" i="19"/>
  <c r="P3042" i="19"/>
  <c r="O1510" i="19"/>
  <c r="P1510" i="19"/>
  <c r="O1907" i="19"/>
  <c r="P1907" i="19"/>
  <c r="O2097" i="19"/>
  <c r="P2097" i="19"/>
  <c r="O1501" i="19"/>
  <c r="P1501" i="19"/>
  <c r="O4195" i="19"/>
  <c r="P4195" i="19"/>
  <c r="O245" i="19"/>
  <c r="P245" i="19"/>
  <c r="O594" i="19"/>
  <c r="P594" i="19"/>
  <c r="O707" i="19"/>
  <c r="P707" i="19"/>
  <c r="O864" i="19"/>
  <c r="P864" i="19"/>
  <c r="O3255" i="19"/>
  <c r="P3255" i="19"/>
  <c r="O4687" i="19"/>
  <c r="P4687" i="19"/>
  <c r="O1462" i="19"/>
  <c r="P1462" i="19"/>
  <c r="O476" i="19"/>
  <c r="P476" i="19"/>
  <c r="O1423" i="19"/>
  <c r="P1423" i="19"/>
  <c r="O713" i="19"/>
  <c r="P713" i="19"/>
  <c r="O582" i="19"/>
  <c r="P582" i="19"/>
  <c r="O2350" i="19"/>
  <c r="P2350" i="19"/>
  <c r="O1339" i="19"/>
  <c r="P1339" i="19"/>
  <c r="O941" i="19"/>
  <c r="P941" i="19"/>
  <c r="O3018" i="19"/>
  <c r="P3018" i="19"/>
  <c r="O4438" i="19"/>
  <c r="P4438" i="19"/>
  <c r="O111" i="19"/>
  <c r="P111" i="19"/>
  <c r="O860" i="19"/>
  <c r="P860" i="19"/>
  <c r="O551" i="19"/>
  <c r="P551" i="19"/>
  <c r="O4264" i="19"/>
  <c r="P4264" i="19"/>
  <c r="O4429" i="19"/>
  <c r="P4429" i="19"/>
  <c r="O2390" i="19"/>
  <c r="P2390" i="19"/>
  <c r="O2527" i="19"/>
  <c r="P2527" i="19"/>
  <c r="O3576" i="19"/>
  <c r="P3576" i="19"/>
  <c r="O2580" i="19"/>
  <c r="P2580" i="19"/>
  <c r="O4441" i="19"/>
  <c r="P4441" i="19"/>
  <c r="O4290" i="19"/>
  <c r="P4290" i="19"/>
  <c r="O1398" i="19"/>
  <c r="P1398" i="19"/>
  <c r="O4307" i="19"/>
  <c r="P4307" i="19"/>
  <c r="O5060" i="19"/>
  <c r="P5060" i="19"/>
  <c r="O2010" i="19"/>
  <c r="P2010" i="19"/>
  <c r="O2178" i="19"/>
  <c r="P2178" i="19"/>
  <c r="O3631" i="19"/>
  <c r="P3631" i="19"/>
  <c r="O1077" i="19"/>
  <c r="P1077" i="19"/>
  <c r="O1607" i="19"/>
  <c r="P1607" i="19"/>
  <c r="O902" i="19"/>
  <c r="P902" i="19"/>
  <c r="O1267" i="19"/>
  <c r="P1267" i="19"/>
  <c r="O3880" i="19"/>
  <c r="P3880" i="19"/>
  <c r="O4236" i="19"/>
  <c r="P4236" i="19"/>
  <c r="O517" i="19"/>
  <c r="P517" i="19"/>
  <c r="O4762" i="19"/>
  <c r="P4762" i="19"/>
  <c r="O4270" i="19"/>
  <c r="P4270" i="19"/>
  <c r="O1955" i="19"/>
  <c r="P1955" i="19"/>
  <c r="O3439" i="19"/>
  <c r="P3439" i="19"/>
  <c r="O2966" i="19"/>
  <c r="P2966" i="19"/>
  <c r="O732" i="19"/>
  <c r="P732" i="19"/>
  <c r="O1150" i="19"/>
  <c r="P1150" i="19"/>
  <c r="O27" i="19"/>
  <c r="P27" i="19"/>
  <c r="O1376" i="19"/>
  <c r="P1376" i="19"/>
  <c r="O2419" i="19"/>
  <c r="P2419" i="19"/>
  <c r="O2967" i="19"/>
  <c r="P2967" i="19"/>
  <c r="O874" i="19"/>
  <c r="P874" i="19"/>
  <c r="O2472" i="19"/>
  <c r="P2472" i="19"/>
  <c r="O4914" i="19"/>
  <c r="P4914" i="19"/>
  <c r="O2359" i="19"/>
  <c r="P2359" i="19"/>
  <c r="O3964" i="19"/>
  <c r="P3964" i="19"/>
  <c r="O3598" i="19"/>
  <c r="P3598" i="19"/>
  <c r="O4846" i="19"/>
  <c r="P4846" i="19"/>
  <c r="O1124" i="19"/>
  <c r="P1124" i="19"/>
  <c r="O5045" i="19"/>
  <c r="P5045" i="19"/>
  <c r="O3908" i="19"/>
  <c r="P3908" i="19"/>
  <c r="O4820" i="19"/>
  <c r="P4820" i="19"/>
  <c r="O361" i="19"/>
  <c r="P361" i="19"/>
  <c r="O4654" i="19"/>
  <c r="P4654" i="19"/>
  <c r="O818" i="19"/>
  <c r="P818" i="19"/>
  <c r="O1684" i="19"/>
  <c r="P1684" i="19"/>
  <c r="O4362" i="19"/>
  <c r="P4362" i="19"/>
  <c r="O3460" i="19"/>
  <c r="P3460" i="19"/>
  <c r="O1390" i="19"/>
  <c r="P1390" i="19"/>
  <c r="O2790" i="19"/>
  <c r="P2790" i="19"/>
  <c r="O975" i="19"/>
  <c r="P975" i="19"/>
  <c r="O1741" i="19"/>
  <c r="P1741" i="19"/>
  <c r="O2363" i="19"/>
  <c r="P2363" i="19"/>
  <c r="O3085" i="19"/>
  <c r="P3085" i="19"/>
  <c r="O580" i="19"/>
  <c r="P580" i="19"/>
  <c r="O3378" i="19"/>
  <c r="P3378" i="19"/>
  <c r="O2512" i="19"/>
  <c r="P2512" i="19"/>
  <c r="O4560" i="19"/>
  <c r="P4560" i="19"/>
  <c r="O3146" i="19"/>
  <c r="P3146" i="19"/>
  <c r="O3071" i="19"/>
  <c r="P3071" i="19"/>
  <c r="O1105" i="19"/>
  <c r="P1105" i="19"/>
  <c r="O1858" i="19"/>
  <c r="P1858" i="19"/>
  <c r="O1839" i="19"/>
  <c r="P1839" i="19"/>
  <c r="O313" i="19"/>
  <c r="P313" i="19"/>
  <c r="O3867" i="19"/>
  <c r="P3867" i="19"/>
  <c r="O294" i="19"/>
  <c r="P294" i="19"/>
  <c r="O100" i="19"/>
  <c r="P100" i="19"/>
  <c r="O110" i="19"/>
  <c r="P110" i="19"/>
  <c r="O696" i="19"/>
  <c r="P696" i="19"/>
  <c r="O1494" i="19"/>
  <c r="P1494" i="19"/>
  <c r="O4312" i="19"/>
  <c r="P4312" i="19"/>
  <c r="O3787" i="19"/>
  <c r="P3787" i="19"/>
  <c r="O1910" i="19"/>
  <c r="P1910" i="19"/>
  <c r="O3361" i="19"/>
  <c r="P3361" i="19"/>
  <c r="O4098" i="19"/>
  <c r="P4098" i="19"/>
  <c r="O48" i="19"/>
  <c r="P48" i="19"/>
  <c r="O2771" i="19"/>
  <c r="P2771" i="19"/>
  <c r="O3764" i="19"/>
  <c r="P3764" i="19"/>
  <c r="O2717" i="19"/>
  <c r="P2717" i="19"/>
  <c r="O173" i="19"/>
  <c r="P173" i="19"/>
  <c r="O2125" i="19"/>
  <c r="P2125" i="19"/>
  <c r="O986" i="19"/>
  <c r="P986" i="19"/>
  <c r="O1000" i="19"/>
  <c r="P1000" i="19"/>
  <c r="O4443" i="19"/>
  <c r="P4443" i="19"/>
  <c r="O3641" i="19"/>
  <c r="P3641" i="19"/>
  <c r="O463" i="19"/>
  <c r="P463" i="19"/>
  <c r="O145" i="19"/>
  <c r="P145" i="19"/>
  <c r="O807" i="19"/>
  <c r="P807" i="19"/>
  <c r="O4927" i="19"/>
  <c r="P4927" i="19"/>
  <c r="O579" i="19"/>
  <c r="P579" i="19"/>
  <c r="O2546" i="19"/>
  <c r="P2546" i="19"/>
  <c r="O273" i="19"/>
  <c r="P273" i="19"/>
  <c r="O3778" i="19"/>
  <c r="P3778" i="19"/>
  <c r="O2003" i="19"/>
  <c r="P2003" i="19"/>
  <c r="O3406" i="19"/>
  <c r="P3406" i="19"/>
  <c r="O2116" i="19"/>
  <c r="P2116" i="19"/>
  <c r="O4369" i="19"/>
  <c r="P4369" i="19"/>
  <c r="O4544" i="19"/>
  <c r="P4544" i="19"/>
  <c r="O3586" i="19"/>
  <c r="P3586" i="19"/>
  <c r="O1806" i="19"/>
  <c r="P1806" i="19"/>
  <c r="O4892" i="19"/>
  <c r="P4892" i="19"/>
  <c r="O893" i="19"/>
  <c r="P893" i="19"/>
  <c r="O39" i="19"/>
  <c r="P39" i="19"/>
  <c r="O2181" i="19"/>
  <c r="P2181" i="19"/>
  <c r="O4234" i="19"/>
  <c r="P4234" i="19"/>
  <c r="O506" i="19"/>
  <c r="P506" i="19"/>
  <c r="O1406" i="19"/>
  <c r="P1406" i="19"/>
  <c r="O785" i="19"/>
  <c r="P785" i="19"/>
  <c r="O1522" i="19"/>
  <c r="P1522" i="19"/>
  <c r="O195" i="19"/>
  <c r="P195" i="19"/>
  <c r="O1807" i="19"/>
  <c r="P1807" i="19"/>
  <c r="O2685" i="19"/>
  <c r="P2685" i="19"/>
  <c r="O1916" i="19"/>
  <c r="P1916" i="19"/>
  <c r="O3744" i="19"/>
  <c r="P3744" i="19"/>
  <c r="O4274" i="19"/>
  <c r="P4274" i="19"/>
  <c r="O2889" i="19"/>
  <c r="P2889" i="19"/>
  <c r="O1160" i="19"/>
  <c r="P1160" i="19"/>
  <c r="O1518" i="19"/>
  <c r="P1518" i="19"/>
  <c r="O3546" i="19"/>
  <c r="P3546" i="19"/>
  <c r="O3268" i="19"/>
  <c r="P3268" i="19"/>
  <c r="O4297" i="19"/>
  <c r="P4297" i="19"/>
  <c r="O2485" i="19"/>
  <c r="P2485" i="19"/>
  <c r="O3821" i="19"/>
  <c r="P3821" i="19"/>
  <c r="O2236" i="19"/>
  <c r="P2236" i="19"/>
  <c r="O1613" i="19"/>
  <c r="P1613" i="19"/>
  <c r="O2620" i="19"/>
  <c r="P2620" i="19"/>
  <c r="O2375" i="19"/>
  <c r="P2375" i="19"/>
  <c r="O4406" i="19"/>
  <c r="P4406" i="19"/>
  <c r="O165" i="19"/>
  <c r="P165" i="19"/>
  <c r="O2672" i="19"/>
  <c r="P2672" i="19"/>
  <c r="O4981" i="19"/>
  <c r="P4981" i="19"/>
  <c r="O3630" i="19"/>
  <c r="P3630" i="19"/>
  <c r="O2238" i="19"/>
  <c r="P2238" i="19"/>
  <c r="O2655" i="19"/>
  <c r="P2655" i="19"/>
  <c r="O2084" i="19"/>
  <c r="P2084" i="19"/>
  <c r="O3480" i="19"/>
  <c r="P3480" i="19"/>
  <c r="O2319" i="19"/>
  <c r="P2319" i="19"/>
  <c r="O846" i="19"/>
  <c r="P846" i="19"/>
  <c r="O122" i="19"/>
  <c r="P122" i="19"/>
  <c r="O2228" i="19"/>
  <c r="P2228" i="19"/>
  <c r="O4932" i="19"/>
  <c r="P4932" i="19"/>
  <c r="O2349" i="19"/>
  <c r="P2349" i="19"/>
  <c r="O4638" i="19"/>
  <c r="P4638" i="19"/>
  <c r="O1744" i="19"/>
  <c r="P1744" i="19"/>
  <c r="O3182" i="19"/>
  <c r="P3182" i="19"/>
  <c r="O1996" i="19"/>
  <c r="P1996" i="19"/>
  <c r="O4997" i="19"/>
  <c r="P4997" i="19"/>
  <c r="O3702" i="19"/>
  <c r="P3702" i="19"/>
  <c r="O886" i="19"/>
  <c r="P886" i="19"/>
  <c r="O1536" i="19"/>
  <c r="P1536" i="19"/>
  <c r="O1853" i="19"/>
  <c r="P1853" i="19"/>
  <c r="O1055" i="19"/>
  <c r="P1055" i="19"/>
  <c r="O813" i="19"/>
  <c r="P813" i="19"/>
  <c r="O3544" i="19"/>
  <c r="P3544" i="19"/>
  <c r="O3487" i="19"/>
  <c r="P3487" i="19"/>
  <c r="O1629" i="19"/>
  <c r="P1629" i="19"/>
  <c r="O37" i="19"/>
  <c r="P37" i="19"/>
  <c r="O3953" i="19"/>
  <c r="P3953" i="19"/>
  <c r="O3724" i="19"/>
  <c r="P3724" i="19"/>
  <c r="O1005" i="19"/>
  <c r="P1005" i="19"/>
  <c r="O4486" i="19"/>
  <c r="P4486" i="19"/>
  <c r="O4690" i="19"/>
  <c r="P4690" i="19"/>
  <c r="O4506" i="19"/>
  <c r="P4506" i="19"/>
  <c r="O4558" i="19"/>
  <c r="P4558" i="19"/>
  <c r="O4950" i="19"/>
  <c r="P4950" i="19"/>
  <c r="O1171" i="19"/>
  <c r="P1171" i="19"/>
  <c r="O3791" i="19"/>
  <c r="P3791" i="19"/>
  <c r="O4310" i="19"/>
  <c r="P4310" i="19"/>
  <c r="O2035" i="19"/>
  <c r="P2035" i="19"/>
  <c r="O2279" i="19"/>
  <c r="P2279" i="19"/>
  <c r="O186" i="19"/>
  <c r="P186" i="19"/>
  <c r="O3718" i="19"/>
  <c r="P3718" i="19"/>
  <c r="O1943" i="19"/>
  <c r="P1943" i="19"/>
  <c r="O670" i="19"/>
  <c r="P670" i="19"/>
  <c r="O2157" i="19"/>
  <c r="P2157" i="19"/>
  <c r="O2888" i="19"/>
  <c r="P2888" i="19"/>
  <c r="O4428" i="19"/>
  <c r="P4428" i="19"/>
  <c r="O80" i="19"/>
  <c r="P80" i="19"/>
  <c r="O114" i="19"/>
  <c r="P114" i="19"/>
  <c r="O4314" i="19"/>
  <c r="P4314" i="19"/>
  <c r="O4934" i="19"/>
  <c r="P4934" i="19"/>
  <c r="O2371" i="19"/>
  <c r="P2371" i="19"/>
  <c r="O2844" i="19"/>
  <c r="P2844" i="19"/>
  <c r="O1748" i="19"/>
  <c r="P1748" i="19"/>
  <c r="O2969" i="19"/>
  <c r="P2969" i="19"/>
  <c r="O3088" i="19"/>
  <c r="P3088" i="19"/>
  <c r="O992" i="19"/>
  <c r="P992" i="19"/>
  <c r="O2005" i="19"/>
  <c r="P2005" i="19"/>
  <c r="O1330" i="19"/>
  <c r="P1330" i="19"/>
  <c r="O4011" i="19"/>
  <c r="P4011" i="19"/>
  <c r="O805" i="19"/>
  <c r="P805" i="19"/>
  <c r="O2630" i="19"/>
  <c r="P2630" i="19"/>
  <c r="O3440" i="19"/>
  <c r="P3440" i="19"/>
  <c r="O1081" i="19"/>
  <c r="P1081" i="19"/>
  <c r="O498" i="19"/>
  <c r="P498" i="19"/>
  <c r="O3199" i="19"/>
  <c r="P3199" i="19"/>
  <c r="O1898" i="19"/>
  <c r="P1898" i="19"/>
  <c r="O2747" i="19"/>
  <c r="P2747" i="19"/>
  <c r="O1378" i="19"/>
  <c r="P1378" i="19"/>
  <c r="O704" i="19"/>
  <c r="P704" i="19"/>
  <c r="O1497" i="19"/>
  <c r="P1497" i="19"/>
  <c r="O1596" i="19"/>
  <c r="P1596" i="19"/>
  <c r="O4192" i="19"/>
  <c r="P4192" i="19"/>
  <c r="O3151" i="19"/>
  <c r="P3151" i="19"/>
  <c r="O2149" i="19"/>
  <c r="P2149" i="19"/>
  <c r="O41" i="19"/>
  <c r="P41" i="19"/>
  <c r="O2590" i="19"/>
  <c r="P2590" i="19"/>
  <c r="O2295" i="19"/>
  <c r="P2295" i="19"/>
  <c r="O1170" i="19"/>
  <c r="P1170" i="19"/>
  <c r="O4083" i="19"/>
  <c r="P4083" i="19"/>
  <c r="O1014" i="19"/>
  <c r="P1014" i="19"/>
  <c r="O3694" i="19"/>
  <c r="P3694" i="19"/>
  <c r="O4481" i="19"/>
  <c r="P4481" i="19"/>
  <c r="O2727" i="19"/>
  <c r="P2727" i="19"/>
  <c r="O783" i="19"/>
  <c r="P783" i="19"/>
  <c r="O3063" i="19"/>
  <c r="P3063" i="19"/>
  <c r="O1878" i="19"/>
  <c r="P1878" i="19"/>
  <c r="O746" i="19"/>
  <c r="P746" i="19"/>
  <c r="O848" i="19"/>
  <c r="P848" i="19"/>
  <c r="O1481" i="19"/>
  <c r="P1481" i="19"/>
  <c r="O2493" i="19"/>
  <c r="P2493" i="19"/>
  <c r="O252" i="19"/>
  <c r="P252" i="19"/>
  <c r="O3920" i="19"/>
  <c r="P3920" i="19"/>
  <c r="O3310" i="19"/>
  <c r="P3310" i="19"/>
  <c r="O3206" i="19"/>
  <c r="P3206" i="19"/>
  <c r="O3087" i="19"/>
  <c r="P3087" i="19"/>
  <c r="O1836" i="19"/>
  <c r="P1836" i="19"/>
  <c r="O3413" i="19"/>
  <c r="P3413" i="19"/>
  <c r="O502" i="19"/>
  <c r="P502" i="19"/>
  <c r="O4213" i="19"/>
  <c r="P4213" i="19"/>
  <c r="O4853" i="19"/>
  <c r="P4853" i="19"/>
  <c r="O3261" i="19"/>
  <c r="P3261" i="19"/>
  <c r="O185" i="19"/>
  <c r="P185" i="19"/>
  <c r="O3001" i="19"/>
  <c r="P3001" i="19"/>
  <c r="O3086" i="19"/>
  <c r="P3086" i="19"/>
  <c r="O1372" i="19"/>
  <c r="P1372" i="19"/>
  <c r="O4201" i="19"/>
  <c r="P4201" i="19"/>
  <c r="O3106" i="19"/>
  <c r="P3106" i="19"/>
  <c r="O3125" i="19"/>
  <c r="P3125" i="19"/>
  <c r="O3725" i="19"/>
  <c r="P3725" i="19"/>
  <c r="O5097" i="19"/>
  <c r="P5097" i="19"/>
  <c r="O4527" i="19"/>
  <c r="P4527" i="19"/>
  <c r="O4509" i="19"/>
  <c r="P4509" i="19"/>
  <c r="O1605" i="19"/>
  <c r="P1605" i="19"/>
  <c r="O3381" i="19"/>
  <c r="P3381" i="19"/>
  <c r="O2185" i="19"/>
  <c r="P2185" i="19"/>
  <c r="O422" i="19"/>
  <c r="P422" i="19"/>
  <c r="O2114" i="19"/>
  <c r="P2114" i="19"/>
  <c r="O821" i="19"/>
  <c r="P821" i="19"/>
  <c r="O1114" i="19"/>
  <c r="P1114" i="19"/>
  <c r="O395" i="19"/>
  <c r="P395" i="19"/>
  <c r="O387" i="19"/>
  <c r="P387" i="19"/>
  <c r="O429" i="19"/>
  <c r="P429" i="19"/>
  <c r="O4563" i="19"/>
  <c r="P4563" i="19"/>
  <c r="O4947" i="19"/>
  <c r="P4947" i="19"/>
  <c r="O4002" i="19"/>
  <c r="P4002" i="19"/>
  <c r="O4382" i="19"/>
  <c r="P4382" i="19"/>
  <c r="O4642" i="19"/>
  <c r="P4642" i="19"/>
  <c r="O3335" i="19"/>
  <c r="P3335" i="19"/>
  <c r="O1968" i="19"/>
  <c r="P1968" i="19"/>
  <c r="O3590" i="19"/>
  <c r="P3590" i="19"/>
  <c r="O537" i="19"/>
  <c r="P537" i="19"/>
  <c r="O293" i="19"/>
  <c r="P293" i="19"/>
  <c r="O4540" i="19"/>
  <c r="P4540" i="19"/>
  <c r="O4969" i="19"/>
  <c r="P4969" i="19"/>
  <c r="O323" i="19"/>
  <c r="P323" i="19"/>
  <c r="O1863" i="19"/>
  <c r="P1863" i="19"/>
  <c r="O756" i="19"/>
  <c r="P756" i="19"/>
  <c r="O2215" i="19"/>
  <c r="P2215" i="19"/>
  <c r="O4024" i="19"/>
  <c r="P4024" i="19"/>
  <c r="O2324" i="19"/>
  <c r="P2324" i="19"/>
  <c r="O5017" i="19"/>
  <c r="P5017" i="19"/>
  <c r="O2407" i="19"/>
  <c r="P2407" i="19"/>
  <c r="O403" i="19"/>
  <c r="P403" i="19"/>
  <c r="O3916" i="19"/>
  <c r="P3916" i="19"/>
  <c r="O2111" i="19"/>
  <c r="P2111" i="19"/>
  <c r="O3126" i="19"/>
  <c r="P3126" i="19"/>
  <c r="O471" i="19"/>
  <c r="P471" i="19"/>
  <c r="O672" i="19"/>
  <c r="P672" i="19"/>
  <c r="O3712" i="19"/>
  <c r="P3712" i="19"/>
  <c r="O644" i="19"/>
  <c r="P644" i="19"/>
  <c r="O3895" i="19"/>
  <c r="P3895" i="19"/>
  <c r="O2738" i="19"/>
  <c r="P2738" i="19"/>
  <c r="O2910" i="19"/>
  <c r="P2910" i="19"/>
  <c r="O5027" i="19"/>
  <c r="P5027" i="19"/>
  <c r="O948" i="19"/>
  <c r="P948" i="19"/>
  <c r="O389" i="19"/>
  <c r="P389" i="19"/>
  <c r="O3455" i="19"/>
  <c r="P3455" i="19"/>
  <c r="O4248" i="19"/>
  <c r="P4248" i="19"/>
  <c r="O1469" i="19"/>
  <c r="P1469" i="19"/>
  <c r="O3765" i="19"/>
  <c r="P3765" i="19"/>
  <c r="O4861" i="19"/>
  <c r="P4861" i="19"/>
  <c r="O2694" i="19"/>
  <c r="P2694" i="19"/>
  <c r="O3913" i="19"/>
  <c r="P3913" i="19"/>
  <c r="O1731" i="19"/>
  <c r="P1731" i="19"/>
  <c r="O1331" i="19"/>
  <c r="P1331" i="19"/>
  <c r="O3052" i="19"/>
  <c r="P3052" i="19"/>
  <c r="O2455" i="19"/>
  <c r="P2455" i="19"/>
  <c r="O4470" i="19"/>
  <c r="P4470" i="19"/>
  <c r="O4381" i="19"/>
  <c r="P4381" i="19"/>
  <c r="O2974" i="19"/>
  <c r="P2974" i="19"/>
  <c r="O4625" i="19"/>
  <c r="P4625" i="19"/>
  <c r="O1296" i="19"/>
  <c r="P1296" i="19"/>
  <c r="O1480" i="19"/>
  <c r="P1480" i="19"/>
  <c r="O2988" i="19"/>
  <c r="P2988" i="19"/>
  <c r="O3029" i="19"/>
  <c r="P3029" i="19"/>
  <c r="O736" i="19"/>
  <c r="P736" i="19"/>
  <c r="O4275" i="19"/>
  <c r="P4275" i="19"/>
  <c r="O627" i="19"/>
  <c r="P627" i="19"/>
  <c r="O2467" i="19"/>
  <c r="P2467" i="19"/>
  <c r="O562" i="19"/>
  <c r="P562" i="19"/>
  <c r="O4389" i="19"/>
  <c r="P4389" i="19"/>
  <c r="O4060" i="19"/>
  <c r="P4060" i="19"/>
  <c r="O3756" i="19"/>
  <c r="P3756" i="19"/>
  <c r="O3392" i="19"/>
  <c r="P3392" i="19"/>
  <c r="O2537" i="19"/>
  <c r="P2537" i="19"/>
  <c r="O1549" i="19"/>
  <c r="P1549" i="19"/>
  <c r="O3494" i="19"/>
  <c r="P3494" i="19"/>
  <c r="O3262" i="19"/>
  <c r="P3262" i="19"/>
  <c r="O3714" i="19"/>
  <c r="P3714" i="19"/>
  <c r="O35" i="19"/>
  <c r="P35" i="19"/>
  <c r="O2174" i="19"/>
  <c r="P2174" i="19"/>
  <c r="O5072" i="19"/>
  <c r="P5072" i="19"/>
  <c r="O1373" i="19"/>
  <c r="P1373" i="19"/>
  <c r="O4218" i="19"/>
  <c r="P4218" i="19"/>
  <c r="O1379" i="19"/>
  <c r="P1379" i="19"/>
  <c r="O4750" i="19"/>
  <c r="P4750" i="19"/>
  <c r="O3857" i="19"/>
  <c r="P3857" i="19"/>
  <c r="O620" i="19"/>
  <c r="P620" i="19"/>
  <c r="O229" i="19"/>
  <c r="P229" i="19"/>
  <c r="O1123" i="19"/>
  <c r="P1123" i="19"/>
  <c r="O2158" i="19"/>
  <c r="P2158" i="19"/>
  <c r="O1465" i="19"/>
  <c r="P1465" i="19"/>
  <c r="O2953" i="19"/>
  <c r="P2953" i="19"/>
  <c r="O2463" i="19"/>
  <c r="P2463" i="19"/>
  <c r="O4911" i="19"/>
  <c r="P4911" i="19"/>
  <c r="O233" i="19"/>
  <c r="P233" i="19"/>
  <c r="O2286" i="19"/>
  <c r="P2286" i="19"/>
  <c r="O1833" i="19"/>
  <c r="P1833" i="19"/>
  <c r="O2167" i="19"/>
  <c r="P2167" i="19"/>
  <c r="O492" i="19"/>
  <c r="P492" i="19"/>
  <c r="O601" i="19"/>
  <c r="P601" i="19"/>
  <c r="O3147" i="19"/>
  <c r="P3147" i="19"/>
  <c r="O1660" i="19"/>
  <c r="P1660" i="19"/>
  <c r="O4928" i="19"/>
  <c r="P4928" i="19"/>
  <c r="O2552" i="19"/>
  <c r="P2552" i="19"/>
  <c r="O1571" i="19"/>
  <c r="P1571" i="19"/>
  <c r="O3216" i="19"/>
  <c r="P3216" i="19"/>
  <c r="O797" i="19"/>
  <c r="P797" i="19"/>
  <c r="O3058" i="19"/>
  <c r="P3058" i="19"/>
  <c r="O4292" i="19"/>
  <c r="P4292" i="19"/>
  <c r="O340" i="19"/>
  <c r="P340" i="19"/>
  <c r="O1096" i="19"/>
  <c r="P1096" i="19"/>
  <c r="O2260" i="19"/>
  <c r="P2260" i="19"/>
  <c r="O4513" i="19"/>
  <c r="P4513" i="19"/>
  <c r="O2282" i="19"/>
  <c r="P2282" i="19"/>
  <c r="O188" i="19"/>
  <c r="P188" i="19"/>
  <c r="O1026" i="19"/>
  <c r="P1026" i="19"/>
  <c r="O530" i="19"/>
  <c r="P530" i="19"/>
  <c r="O1765" i="19"/>
  <c r="P1765" i="19"/>
  <c r="O897" i="19"/>
  <c r="P897" i="19"/>
  <c r="O284" i="19"/>
  <c r="P284" i="19"/>
  <c r="O1648" i="19"/>
  <c r="P1648" i="19"/>
  <c r="O479" i="19"/>
  <c r="P479" i="19"/>
  <c r="O4686" i="19"/>
  <c r="P4686" i="19"/>
  <c r="O3854" i="19"/>
  <c r="P3854" i="19"/>
  <c r="O4516" i="19"/>
  <c r="P4516" i="19"/>
  <c r="O2873" i="19"/>
  <c r="P2873" i="19"/>
  <c r="O3127" i="19"/>
  <c r="P3127" i="19"/>
  <c r="O4967" i="19"/>
  <c r="P4967" i="19"/>
  <c r="O2016" i="19"/>
  <c r="P2016" i="19"/>
  <c r="O4041" i="19"/>
  <c r="P4041" i="19"/>
  <c r="O3474" i="19"/>
  <c r="P3474" i="19"/>
  <c r="O3329" i="19"/>
  <c r="P3329" i="19"/>
  <c r="O617" i="19"/>
  <c r="P617" i="19"/>
  <c r="O2300" i="19"/>
  <c r="P2300" i="19"/>
  <c r="O2656" i="19"/>
  <c r="P2656" i="19"/>
  <c r="O1311" i="19"/>
  <c r="P1311" i="19"/>
  <c r="O4536" i="19"/>
  <c r="P4536" i="19"/>
  <c r="O1889" i="19"/>
  <c r="P1889" i="19"/>
  <c r="O835" i="19"/>
  <c r="P835" i="19"/>
  <c r="O2262" i="19"/>
  <c r="P2262" i="19"/>
  <c r="O120" i="19"/>
  <c r="P120" i="19"/>
  <c r="O1302" i="19"/>
  <c r="P1302" i="19"/>
  <c r="O3726" i="19"/>
  <c r="P3726" i="19"/>
  <c r="O3797" i="19"/>
  <c r="P3797" i="19"/>
  <c r="O3656" i="19"/>
  <c r="P3656" i="19"/>
  <c r="O1998" i="19"/>
  <c r="P1998" i="19"/>
  <c r="O2990" i="19"/>
  <c r="P2990" i="19"/>
  <c r="O3872" i="19"/>
  <c r="P3872" i="19"/>
  <c r="O3341" i="19"/>
  <c r="P3341" i="19"/>
  <c r="O2701" i="19"/>
  <c r="P2701" i="19"/>
  <c r="O2558" i="19"/>
  <c r="P2558" i="19"/>
  <c r="O3692" i="19"/>
  <c r="P3692" i="19"/>
  <c r="O1555" i="19"/>
  <c r="P1555" i="19"/>
  <c r="O4612" i="19"/>
  <c r="P4612" i="19"/>
  <c r="O3219" i="19"/>
  <c r="P3219" i="19"/>
  <c r="O4229" i="19"/>
  <c r="P4229" i="19"/>
  <c r="O505" i="19"/>
  <c r="P505" i="19"/>
  <c r="O4980" i="19"/>
  <c r="P4980" i="19"/>
  <c r="O4877" i="19"/>
  <c r="P4877" i="19"/>
  <c r="O1424" i="19"/>
  <c r="P1424" i="19"/>
  <c r="O1232" i="19"/>
  <c r="P1232" i="19"/>
  <c r="O4003" i="19"/>
  <c r="P4003" i="19"/>
  <c r="O4505" i="19"/>
  <c r="P4505" i="19"/>
  <c r="O133" i="19"/>
  <c r="P133" i="19"/>
  <c r="O602" i="19"/>
  <c r="P602" i="19"/>
  <c r="O3237" i="19"/>
  <c r="P3237" i="19"/>
  <c r="O3471" i="19"/>
  <c r="P3471" i="19"/>
  <c r="O3521" i="19"/>
  <c r="P3521" i="19"/>
  <c r="O2100" i="19"/>
  <c r="P2100" i="19"/>
  <c r="O2740" i="19"/>
  <c r="P2740" i="19"/>
  <c r="O2130" i="19"/>
  <c r="P2130" i="19"/>
  <c r="O1663" i="19"/>
  <c r="P1663" i="19"/>
  <c r="O1414" i="19"/>
  <c r="P1414" i="19"/>
  <c r="O1624" i="19"/>
  <c r="P1624" i="19"/>
  <c r="O718" i="19"/>
  <c r="P718" i="19"/>
  <c r="O1277" i="19"/>
  <c r="P1277" i="19"/>
  <c r="O3164" i="19"/>
  <c r="P3164" i="19"/>
  <c r="O3224" i="19"/>
  <c r="P3224" i="19"/>
  <c r="O1447" i="19"/>
  <c r="P1447" i="19"/>
  <c r="O507" i="19"/>
  <c r="P507" i="19"/>
  <c r="O1236" i="19"/>
  <c r="P1236" i="19"/>
  <c r="O3470" i="19"/>
  <c r="P3470" i="19"/>
  <c r="O4985" i="19"/>
  <c r="P4985" i="19"/>
  <c r="O3482" i="19"/>
  <c r="P3482" i="19"/>
  <c r="O1174" i="19"/>
  <c r="P1174" i="19"/>
  <c r="O1714" i="19"/>
  <c r="P1714" i="19"/>
  <c r="O1975" i="19"/>
  <c r="P1975" i="19"/>
  <c r="O3193" i="19"/>
  <c r="P3193" i="19"/>
  <c r="O1016" i="19"/>
  <c r="P1016" i="19"/>
  <c r="O4629" i="19"/>
  <c r="P4629" i="19"/>
  <c r="O2853" i="19"/>
  <c r="P2853" i="19"/>
  <c r="O2151" i="19"/>
  <c r="P2151" i="19"/>
  <c r="O1184" i="19"/>
  <c r="P1184" i="19"/>
  <c r="O3734" i="19"/>
  <c r="P3734" i="19"/>
  <c r="O2748" i="19"/>
  <c r="P2748" i="19"/>
  <c r="O916" i="19"/>
  <c r="P916" i="19"/>
  <c r="O3240" i="19"/>
  <c r="P3240" i="19"/>
  <c r="O1892" i="19"/>
  <c r="P1892" i="19"/>
  <c r="O2062" i="19"/>
  <c r="P2062" i="19"/>
  <c r="O1760" i="19"/>
  <c r="P1760" i="19"/>
  <c r="O2956" i="19"/>
  <c r="P2956" i="19"/>
  <c r="O3897" i="19"/>
  <c r="P3897" i="19"/>
  <c r="O1880" i="19"/>
  <c r="P1880" i="19"/>
  <c r="O879" i="19"/>
  <c r="P879" i="19"/>
  <c r="O2480" i="19"/>
  <c r="P2480" i="19"/>
  <c r="O2394" i="19"/>
  <c r="P2394" i="19"/>
  <c r="O2933" i="19"/>
  <c r="P2933" i="19"/>
  <c r="O3083" i="19"/>
  <c r="P3083" i="19"/>
  <c r="O1556" i="19"/>
  <c r="P1556" i="19"/>
  <c r="O3800" i="19"/>
  <c r="P3800" i="19"/>
  <c r="O5062" i="19"/>
  <c r="P5062" i="19"/>
  <c r="O4753" i="19"/>
  <c r="P4753" i="19"/>
  <c r="O2565" i="19"/>
  <c r="P2565" i="19"/>
  <c r="O1621" i="19"/>
  <c r="P1621" i="19"/>
  <c r="O1580" i="19"/>
  <c r="P1580" i="19"/>
  <c r="O1808" i="19"/>
  <c r="P1808" i="19"/>
  <c r="O1066" i="19"/>
  <c r="P1066" i="19"/>
  <c r="O4818" i="19"/>
  <c r="P4818" i="19"/>
  <c r="O491" i="19"/>
  <c r="P491" i="19"/>
  <c r="O2129" i="19"/>
  <c r="P2129" i="19"/>
  <c r="O858" i="19"/>
  <c r="P858" i="19"/>
  <c r="O1053" i="19"/>
  <c r="P1053" i="19"/>
  <c r="O3395" i="19"/>
  <c r="P3395" i="19"/>
  <c r="O2899" i="19"/>
  <c r="P2899" i="19"/>
  <c r="O191" i="19"/>
  <c r="P191" i="19"/>
  <c r="O3706" i="19"/>
  <c r="P3706" i="19"/>
  <c r="O3181" i="19"/>
  <c r="P3181" i="19"/>
  <c r="O3763" i="19"/>
  <c r="P3763" i="19"/>
  <c r="O928" i="19"/>
  <c r="P928" i="19"/>
  <c r="O4363" i="19"/>
  <c r="P4363" i="19"/>
  <c r="O4809" i="19"/>
  <c r="P4809" i="19"/>
  <c r="O1655" i="19"/>
  <c r="P1655" i="19"/>
  <c r="O4479" i="19"/>
  <c r="P4479" i="19"/>
  <c r="O3856" i="19"/>
  <c r="P3856" i="19"/>
  <c r="O3801" i="19"/>
  <c r="P3801" i="19"/>
  <c r="O2828" i="19"/>
  <c r="P2828" i="19"/>
  <c r="O3995" i="19"/>
  <c r="P3995" i="19"/>
  <c r="O2416" i="19"/>
  <c r="P2416" i="19"/>
  <c r="O2916" i="19"/>
  <c r="P2916" i="19"/>
  <c r="O2932" i="19"/>
  <c r="P2932" i="19"/>
  <c r="O606" i="19"/>
  <c r="P606" i="19"/>
  <c r="O3477" i="19"/>
  <c r="P3477" i="19"/>
  <c r="O1049" i="19"/>
  <c r="P1049" i="19"/>
  <c r="O2306" i="19"/>
  <c r="P2306" i="19"/>
  <c r="O3804" i="19"/>
  <c r="P3804" i="19"/>
  <c r="O4316" i="19"/>
  <c r="P4316" i="19"/>
  <c r="O1953" i="19"/>
  <c r="P1953" i="19"/>
  <c r="O3266" i="19"/>
  <c r="P3266" i="19"/>
  <c r="O1256" i="19"/>
  <c r="P1256" i="19"/>
  <c r="O2984" i="19"/>
  <c r="P2984" i="19"/>
  <c r="O1949" i="19"/>
  <c r="P1949" i="19"/>
  <c r="O3912" i="19"/>
  <c r="P3912" i="19"/>
  <c r="O3301" i="19"/>
  <c r="P3301" i="19"/>
  <c r="O4355" i="19"/>
  <c r="P4355" i="19"/>
  <c r="O967" i="19"/>
  <c r="P967" i="19"/>
  <c r="O3972" i="19"/>
  <c r="P3972" i="19"/>
  <c r="O660" i="19"/>
  <c r="P660" i="19"/>
  <c r="O4033" i="19"/>
  <c r="P4033" i="19"/>
  <c r="O4767" i="19"/>
  <c r="P4767" i="19"/>
  <c r="O4090" i="19"/>
  <c r="P4090" i="19"/>
  <c r="O2312" i="19"/>
  <c r="P2312" i="19"/>
  <c r="O4937" i="19"/>
  <c r="P4937" i="19"/>
  <c r="O2180" i="19"/>
  <c r="P2180" i="19"/>
  <c r="O2464" i="19"/>
  <c r="P2464" i="19"/>
  <c r="O4039" i="19"/>
  <c r="P4039" i="19"/>
  <c r="O1375" i="19"/>
  <c r="P1375" i="19"/>
  <c r="O4043" i="19"/>
  <c r="P4043" i="19"/>
  <c r="O348" i="19"/>
  <c r="P348" i="19"/>
  <c r="O4685" i="19"/>
  <c r="P4685" i="19"/>
  <c r="O2945" i="19"/>
  <c r="P2945" i="19"/>
  <c r="O1550" i="19"/>
  <c r="P1550" i="19"/>
  <c r="O3486" i="19"/>
  <c r="P3486" i="19"/>
  <c r="O2659" i="19"/>
  <c r="P2659" i="19"/>
  <c r="O791" i="19"/>
  <c r="P791" i="19"/>
  <c r="O3076" i="19"/>
  <c r="P3076" i="19"/>
  <c r="O2521" i="19"/>
  <c r="P2521" i="19"/>
  <c r="O3966" i="19"/>
  <c r="P3966" i="19"/>
  <c r="O695" i="19"/>
  <c r="P695" i="19"/>
  <c r="O2975" i="19"/>
  <c r="P2975" i="19"/>
  <c r="O543" i="19"/>
  <c r="P543" i="19"/>
  <c r="O3120" i="19"/>
  <c r="P3120" i="19"/>
  <c r="O804" i="19"/>
  <c r="P804" i="19"/>
  <c r="O646" i="19"/>
  <c r="P646" i="19"/>
  <c r="O4461" i="19"/>
  <c r="P4461" i="19"/>
  <c r="O3296" i="19"/>
  <c r="P3296" i="19"/>
  <c r="O4348" i="19"/>
  <c r="P4348" i="19"/>
  <c r="O4294" i="19"/>
  <c r="P4294" i="19"/>
  <c r="O148" i="19"/>
  <c r="P148" i="19"/>
  <c r="O4562" i="19"/>
  <c r="P4562" i="19"/>
  <c r="O4745" i="19"/>
  <c r="P4745" i="19"/>
  <c r="O365" i="19"/>
  <c r="P365" i="19"/>
  <c r="O3130" i="19"/>
  <c r="P3130" i="19"/>
  <c r="O4701" i="19"/>
  <c r="P4701" i="19"/>
  <c r="O4875" i="19"/>
  <c r="P4875" i="19"/>
  <c r="O1701" i="19"/>
  <c r="P1701" i="19"/>
  <c r="O4453" i="19"/>
  <c r="P4453" i="19"/>
  <c r="O465" i="19"/>
  <c r="P465" i="19"/>
  <c r="O3563" i="19"/>
  <c r="P3563" i="19"/>
  <c r="O4603" i="19"/>
  <c r="P4603" i="19"/>
  <c r="O2838" i="19"/>
  <c r="P2838" i="19"/>
  <c r="O1472" i="19"/>
  <c r="P1472" i="19"/>
  <c r="O3035" i="19"/>
  <c r="P3035" i="19"/>
  <c r="O73" i="19"/>
  <c r="P73" i="19"/>
  <c r="O1641" i="19"/>
  <c r="P1641" i="19"/>
  <c r="O4557" i="19"/>
  <c r="P4557" i="19"/>
  <c r="O1303" i="19"/>
  <c r="P1303" i="19"/>
  <c r="O3784" i="19"/>
  <c r="P3784" i="19"/>
  <c r="O1769" i="19"/>
  <c r="P1769" i="19"/>
  <c r="O2453" i="19"/>
  <c r="P2453" i="19"/>
  <c r="O2162" i="19"/>
  <c r="P2162" i="19"/>
  <c r="O4168" i="19"/>
  <c r="P4168" i="19"/>
  <c r="O5054" i="19"/>
  <c r="P5054" i="19"/>
  <c r="O4106" i="19"/>
  <c r="P4106" i="19"/>
  <c r="O1678" i="19"/>
  <c r="P1678" i="19"/>
  <c r="O1896" i="19"/>
  <c r="P1896" i="19"/>
  <c r="O1709" i="19"/>
  <c r="P1709" i="19"/>
  <c r="O3459" i="19"/>
  <c r="P3459" i="19"/>
  <c r="O691" i="19"/>
  <c r="P691" i="19"/>
  <c r="O2513" i="19"/>
  <c r="P2513" i="19"/>
  <c r="O2576" i="19"/>
  <c r="P2576" i="19"/>
  <c r="O2195" i="19"/>
  <c r="P2195" i="19"/>
  <c r="O2936" i="19"/>
  <c r="P2936" i="19"/>
  <c r="O194" i="19"/>
  <c r="P194" i="19"/>
  <c r="O107" i="19"/>
  <c r="P107" i="19"/>
  <c r="O1010" i="19"/>
  <c r="P1010" i="19"/>
  <c r="O2970" i="19"/>
  <c r="P2970" i="19"/>
  <c r="O2413" i="19"/>
  <c r="P2413" i="19"/>
  <c r="O4163" i="19"/>
  <c r="P4163" i="19"/>
  <c r="O1782" i="19"/>
  <c r="P1782" i="19"/>
  <c r="O3463" i="19"/>
  <c r="P3463" i="19"/>
  <c r="O3558" i="19"/>
  <c r="P3558" i="19"/>
  <c r="O553" i="19"/>
  <c r="P553" i="19"/>
  <c r="O3581" i="19"/>
  <c r="P3581" i="19"/>
  <c r="O5049" i="19"/>
  <c r="P5049" i="19"/>
  <c r="O817" i="19"/>
  <c r="P817" i="19"/>
  <c r="O3156" i="19"/>
  <c r="P3156" i="19"/>
  <c r="O1931" i="19"/>
  <c r="P1931" i="19"/>
  <c r="O2973" i="19"/>
  <c r="P2973" i="19"/>
  <c r="O68" i="19"/>
  <c r="P68" i="19"/>
  <c r="O4269" i="19"/>
  <c r="P4269" i="19"/>
  <c r="O2917" i="19"/>
  <c r="P2917" i="19"/>
  <c r="O3176" i="19"/>
  <c r="P3176" i="19"/>
  <c r="O1439" i="19"/>
  <c r="P1439" i="19"/>
  <c r="O2564" i="19"/>
  <c r="P2564" i="19"/>
  <c r="O92" i="19"/>
  <c r="P92" i="19"/>
  <c r="O235" i="19"/>
  <c r="P235" i="19"/>
  <c r="O4174" i="19"/>
  <c r="P4174" i="19"/>
  <c r="O3349" i="19"/>
  <c r="P3349" i="19"/>
  <c r="O608" i="19"/>
  <c r="P608" i="19"/>
  <c r="O3370" i="19"/>
  <c r="P3370" i="19"/>
  <c r="O3889" i="19"/>
  <c r="P3889" i="19"/>
  <c r="O4005" i="19"/>
  <c r="P4005" i="19"/>
  <c r="O2823" i="19"/>
  <c r="P2823" i="19"/>
  <c r="O4790" i="19"/>
  <c r="P4790" i="19"/>
  <c r="O2543" i="19"/>
  <c r="P2543" i="19"/>
  <c r="O3454" i="19"/>
  <c r="P3454" i="19"/>
  <c r="O4066" i="19"/>
  <c r="P4066" i="19"/>
  <c r="O1825" i="19"/>
  <c r="P1825" i="19"/>
  <c r="O4121" i="19"/>
  <c r="P4121" i="19"/>
  <c r="O4217" i="19"/>
  <c r="P4217" i="19"/>
  <c r="O3722" i="19"/>
  <c r="P3722" i="19"/>
  <c r="O5065" i="19"/>
  <c r="P5065" i="19"/>
  <c r="O3719" i="19"/>
  <c r="P3719" i="19"/>
  <c r="O2800" i="19"/>
  <c r="P2800" i="19"/>
  <c r="O490" i="19"/>
  <c r="P490" i="19"/>
  <c r="O824" i="19"/>
  <c r="P824" i="19"/>
  <c r="O3587" i="19"/>
  <c r="P3587" i="19"/>
  <c r="O3177" i="19"/>
  <c r="P3177" i="19"/>
  <c r="O1454" i="19"/>
  <c r="P1454" i="19"/>
  <c r="O1764" i="19"/>
  <c r="P1764" i="19"/>
  <c r="O3989" i="19"/>
  <c r="P3989" i="19"/>
  <c r="O2662" i="19"/>
  <c r="P2662" i="19"/>
  <c r="O341" i="19"/>
  <c r="P341" i="19"/>
  <c r="O353" i="19"/>
  <c r="P353" i="19"/>
  <c r="O424" i="19"/>
  <c r="P424" i="19"/>
  <c r="O1638" i="19"/>
  <c r="P1638" i="19"/>
  <c r="O2073" i="19"/>
  <c r="P2073" i="19"/>
  <c r="O1787" i="19"/>
  <c r="P1787" i="19"/>
  <c r="O416" i="19"/>
  <c r="P416" i="19"/>
  <c r="O690" i="19"/>
  <c r="P690" i="19"/>
  <c r="O525" i="19"/>
  <c r="P525" i="19"/>
  <c r="O2585" i="19"/>
  <c r="P2585" i="19"/>
  <c r="O4973" i="19"/>
  <c r="P4973" i="19"/>
  <c r="O441" i="19"/>
  <c r="P441" i="19"/>
  <c r="O4530" i="19"/>
  <c r="P4530" i="19"/>
  <c r="O4510" i="19"/>
  <c r="P4510" i="19"/>
  <c r="O2432" i="19"/>
  <c r="P2432" i="19"/>
  <c r="O4247" i="19"/>
  <c r="P4247" i="19"/>
  <c r="O1715" i="19"/>
  <c r="P1715" i="19"/>
  <c r="O1530" i="19"/>
  <c r="P1530" i="19"/>
  <c r="O869" i="19"/>
  <c r="P869" i="19"/>
  <c r="O1828" i="19"/>
  <c r="P1828" i="19"/>
  <c r="O675" i="19"/>
  <c r="P675" i="19"/>
  <c r="O604" i="19"/>
  <c r="P604" i="19"/>
  <c r="O1903" i="19"/>
  <c r="P1903" i="19"/>
  <c r="O4193" i="19"/>
  <c r="P4193" i="19"/>
  <c r="O4604" i="19"/>
  <c r="P4604" i="19"/>
  <c r="O4731" i="19"/>
  <c r="P4731" i="19"/>
  <c r="O1637" i="19"/>
  <c r="P1637" i="19"/>
  <c r="O1673" i="19"/>
  <c r="P1673" i="19"/>
  <c r="O315" i="19"/>
  <c r="P315" i="19"/>
  <c r="O4512" i="19"/>
  <c r="P4512" i="19"/>
  <c r="O2745" i="19"/>
  <c r="P2745" i="19"/>
  <c r="O1038" i="19"/>
  <c r="P1038" i="19"/>
  <c r="O4855" i="19"/>
  <c r="P4855" i="19"/>
  <c r="O3910" i="19"/>
  <c r="P3910" i="19"/>
  <c r="O205" i="19"/>
  <c r="P205" i="19"/>
  <c r="O1347" i="19"/>
  <c r="P1347" i="19"/>
  <c r="O1609" i="19"/>
  <c r="P1609" i="19"/>
  <c r="O3283" i="19"/>
  <c r="P3283" i="19"/>
  <c r="O2081" i="19"/>
  <c r="P2081" i="19"/>
  <c r="O2551" i="19"/>
  <c r="P2551" i="19"/>
  <c r="O865" i="19"/>
  <c r="P865" i="19"/>
  <c r="O1118" i="19"/>
  <c r="P1118" i="19"/>
  <c r="O1264" i="19"/>
  <c r="P1264" i="19"/>
  <c r="O1591" i="19"/>
  <c r="P1591" i="19"/>
  <c r="O5092" i="19"/>
  <c r="P5092" i="19"/>
  <c r="O1083" i="19"/>
  <c r="P1083" i="19"/>
  <c r="O3893" i="19"/>
  <c r="P3893" i="19"/>
  <c r="O3034" i="19"/>
  <c r="P3034" i="19"/>
  <c r="O4154" i="19"/>
  <c r="P4154" i="19"/>
  <c r="O681" i="19"/>
  <c r="P681" i="19"/>
  <c r="O3777" i="19"/>
  <c r="P3777" i="19"/>
  <c r="O1062" i="19"/>
  <c r="P1062" i="19"/>
  <c r="O3251" i="19"/>
  <c r="P3251" i="19"/>
  <c r="O4766" i="19"/>
  <c r="P4766" i="19"/>
  <c r="O2764" i="19"/>
  <c r="P2764" i="19"/>
  <c r="O1015" i="19"/>
  <c r="P1015" i="19"/>
  <c r="O3591" i="19"/>
  <c r="P3591" i="19"/>
  <c r="O286" i="19"/>
  <c r="P286" i="19"/>
  <c r="O1093" i="19"/>
  <c r="P1093" i="19"/>
  <c r="O812" i="19"/>
  <c r="P812" i="19"/>
  <c r="O2647" i="19"/>
  <c r="P2647" i="19"/>
  <c r="O742" i="19"/>
  <c r="P742" i="19"/>
  <c r="O4596" i="19"/>
  <c r="P4596" i="19"/>
  <c r="O1233" i="19"/>
  <c r="P1233" i="19"/>
  <c r="O3741" i="19"/>
  <c r="P3741" i="19"/>
  <c r="O3829" i="19"/>
  <c r="P3829" i="19"/>
  <c r="O2270" i="19"/>
  <c r="P2270" i="19"/>
  <c r="O282" i="19"/>
  <c r="P282" i="19"/>
  <c r="O2886" i="19"/>
  <c r="P2886" i="19"/>
  <c r="O768" i="19"/>
  <c r="P768" i="19"/>
  <c r="O1222" i="19"/>
  <c r="P1222" i="19"/>
  <c r="O3529" i="19"/>
  <c r="P3529" i="19"/>
  <c r="O2468" i="19"/>
  <c r="P2468" i="19"/>
  <c r="O99" i="19"/>
  <c r="P99" i="19"/>
  <c r="O1482" i="19"/>
  <c r="P1482" i="19"/>
  <c r="O4233" i="19"/>
  <c r="P4233" i="19"/>
  <c r="O743" i="19"/>
  <c r="P743" i="19"/>
  <c r="O1963" i="19"/>
  <c r="P1963" i="19"/>
  <c r="O2557" i="19"/>
  <c r="P2557" i="19"/>
  <c r="O4132" i="19"/>
  <c r="P4132" i="19"/>
  <c r="O4326" i="19"/>
  <c r="P4326" i="19"/>
  <c r="O4087" i="19"/>
  <c r="P4087" i="19"/>
  <c r="O3306" i="19"/>
  <c r="P3306" i="19"/>
  <c r="O4222" i="19"/>
  <c r="P4222" i="19"/>
  <c r="O2503" i="19"/>
  <c r="P2503" i="19"/>
  <c r="O419" i="19"/>
  <c r="P419" i="19"/>
  <c r="O940" i="19"/>
  <c r="P940" i="19"/>
  <c r="O3242" i="19"/>
  <c r="P3242" i="19"/>
  <c r="O329" i="19"/>
  <c r="P329" i="19"/>
  <c r="O3432" i="19"/>
  <c r="P3432" i="19"/>
  <c r="O4605" i="19"/>
  <c r="P4605" i="19"/>
  <c r="O2297" i="19"/>
  <c r="P2297" i="19"/>
  <c r="O1593" i="19"/>
  <c r="P1593" i="19"/>
  <c r="O4926" i="19"/>
  <c r="P4926" i="19"/>
  <c r="O4674" i="19"/>
  <c r="P4674" i="19"/>
  <c r="O2820" i="19"/>
  <c r="P2820" i="19"/>
  <c r="O3184" i="19"/>
  <c r="P3184" i="19"/>
  <c r="O2719" i="19"/>
  <c r="P2719" i="19"/>
  <c r="O1592" i="19"/>
  <c r="P1592" i="19"/>
  <c r="O1148" i="19"/>
  <c r="P1148" i="19"/>
  <c r="O1585" i="19"/>
  <c r="P1585" i="19"/>
  <c r="O224" i="19"/>
  <c r="P224" i="19"/>
  <c r="O2053" i="19"/>
  <c r="P2053" i="19"/>
  <c r="O2145" i="19"/>
  <c r="P2145" i="19"/>
  <c r="O2616" i="19"/>
  <c r="P2616" i="19"/>
  <c r="O2454" i="19"/>
  <c r="P2454" i="19"/>
  <c r="O59" i="19"/>
  <c r="P59" i="19"/>
  <c r="O661" i="19"/>
  <c r="P661" i="19"/>
  <c r="O1647" i="19"/>
  <c r="P1647" i="19"/>
  <c r="O1262" i="19"/>
  <c r="P1262" i="19"/>
  <c r="O2767" i="19"/>
  <c r="P2767" i="19"/>
  <c r="O2629" i="19"/>
  <c r="P2629" i="19"/>
  <c r="O1371" i="19"/>
  <c r="P1371" i="19"/>
  <c r="O1274" i="19"/>
  <c r="P1274" i="19"/>
  <c r="O2219" i="19"/>
  <c r="P2219" i="19"/>
  <c r="O3082" i="19"/>
  <c r="P3082" i="19"/>
  <c r="O3431" i="19"/>
  <c r="P3431" i="19"/>
  <c r="O210" i="19"/>
  <c r="P210" i="19"/>
  <c r="O2404" i="19"/>
  <c r="P2404" i="19"/>
  <c r="O2177" i="19"/>
  <c r="P2177" i="19"/>
  <c r="O213" i="19"/>
  <c r="P213" i="19"/>
  <c r="O207" i="19"/>
  <c r="P207" i="19"/>
  <c r="O4633" i="19"/>
  <c r="P4633" i="19"/>
  <c r="O828" i="19"/>
  <c r="P828" i="19"/>
  <c r="O4987" i="19"/>
  <c r="P4987" i="19"/>
  <c r="O4586" i="19"/>
  <c r="P4586" i="19"/>
  <c r="O113" i="19"/>
  <c r="P113" i="19"/>
  <c r="O4577" i="19"/>
  <c r="P4577" i="19"/>
  <c r="O3861" i="19"/>
  <c r="P3861" i="19"/>
  <c r="O164" i="19"/>
  <c r="P164" i="19"/>
  <c r="O4821" i="19"/>
  <c r="P4821" i="19"/>
  <c r="O2665" i="19"/>
  <c r="P2665" i="19"/>
  <c r="O3498" i="19"/>
  <c r="P3498" i="19"/>
  <c r="O2626" i="19"/>
  <c r="P2626" i="19"/>
  <c r="O2536" i="19"/>
  <c r="P2536" i="19"/>
  <c r="O1155" i="19"/>
  <c r="P1155" i="19"/>
  <c r="O1829" i="19"/>
  <c r="P1829" i="19"/>
  <c r="O809" i="19"/>
  <c r="P809" i="19"/>
  <c r="O3891" i="19"/>
  <c r="P3891" i="19"/>
  <c r="O3016" i="19"/>
  <c r="P3016" i="19"/>
  <c r="O3401" i="19"/>
  <c r="P3401" i="19"/>
  <c r="O3685" i="19"/>
  <c r="P3685" i="19"/>
  <c r="O3751" i="19"/>
  <c r="P3751" i="19"/>
  <c r="O442" i="19"/>
  <c r="P442" i="19"/>
  <c r="O384" i="19"/>
  <c r="P384" i="19"/>
  <c r="O2357" i="19"/>
  <c r="P2357" i="19"/>
  <c r="O2831" i="19"/>
  <c r="P2831" i="19"/>
  <c r="O4067" i="19"/>
  <c r="P4067" i="19"/>
  <c r="O2788" i="19"/>
  <c r="P2788" i="19"/>
  <c r="O679" i="19"/>
  <c r="P679" i="19"/>
  <c r="O1854" i="19"/>
  <c r="P1854" i="19"/>
  <c r="O4342" i="19"/>
  <c r="P4342" i="19"/>
  <c r="O3412" i="19"/>
  <c r="P3412" i="19"/>
  <c r="O2797" i="19"/>
  <c r="P2797" i="19"/>
  <c r="O3876" i="19"/>
  <c r="P3876" i="19"/>
  <c r="O871" i="19"/>
  <c r="P871" i="19"/>
  <c r="O4374" i="19"/>
  <c r="P4374" i="19"/>
  <c r="O2234" i="19"/>
  <c r="P2234" i="19"/>
  <c r="O485" i="19"/>
  <c r="P485" i="19"/>
  <c r="O1374" i="19"/>
  <c r="P1374" i="19"/>
  <c r="O1156" i="19"/>
  <c r="P1156" i="19"/>
  <c r="O1696" i="19"/>
  <c r="P1696" i="19"/>
  <c r="O4194" i="19"/>
  <c r="P4194" i="19"/>
  <c r="O278" i="19"/>
  <c r="P278" i="19"/>
  <c r="O1551" i="19"/>
  <c r="P1551" i="19"/>
  <c r="O4241" i="19"/>
  <c r="P4241" i="19"/>
  <c r="O3046" i="19"/>
  <c r="P3046" i="19"/>
  <c r="O4822" i="19"/>
  <c r="P4822" i="19"/>
  <c r="O4252" i="19"/>
  <c r="P4252" i="19"/>
  <c r="O418" i="19"/>
  <c r="P418" i="19"/>
  <c r="O1934" i="19"/>
  <c r="P1934" i="19"/>
  <c r="O849" i="19"/>
  <c r="P849" i="19"/>
  <c r="O2524" i="19"/>
  <c r="P2524" i="19"/>
  <c r="O74" i="19"/>
  <c r="P74" i="19"/>
  <c r="O1075" i="19"/>
  <c r="P1075" i="19"/>
  <c r="O2968" i="19"/>
  <c r="P2968" i="19"/>
  <c r="O4994" i="19"/>
  <c r="P4994" i="19"/>
  <c r="O1967" i="19"/>
  <c r="P1967" i="19"/>
  <c r="O325" i="19"/>
  <c r="P325" i="19"/>
  <c r="O1197" i="19"/>
  <c r="P1197" i="19"/>
  <c r="O4405" i="19"/>
  <c r="P4405" i="19"/>
  <c r="O2176" i="19"/>
  <c r="P2176" i="19"/>
  <c r="O4049" i="19"/>
  <c r="P4049" i="19"/>
  <c r="O819" i="19"/>
  <c r="P819" i="19"/>
  <c r="O4705" i="19"/>
  <c r="P4705" i="19"/>
  <c r="O2255" i="19"/>
  <c r="P2255" i="19"/>
  <c r="O3846" i="19"/>
  <c r="P3846" i="19"/>
  <c r="O5019" i="19"/>
  <c r="P5019" i="19"/>
  <c r="O1448" i="19"/>
  <c r="P1448" i="19"/>
  <c r="O3506" i="19"/>
  <c r="P3506" i="19"/>
  <c r="O3676" i="19"/>
  <c r="P3676" i="19"/>
  <c r="O1948" i="19"/>
  <c r="P1948" i="19"/>
  <c r="O4634" i="19"/>
  <c r="P4634" i="19"/>
  <c r="O3620" i="19"/>
  <c r="P3620" i="19"/>
  <c r="O4336" i="19"/>
  <c r="P4336" i="19"/>
  <c r="O1899" i="19"/>
  <c r="P1899" i="19"/>
  <c r="O1489" i="19"/>
  <c r="P1489" i="19"/>
  <c r="O4008" i="19"/>
  <c r="P4008" i="19"/>
  <c r="O2606" i="19"/>
  <c r="P2606" i="19"/>
  <c r="O566" i="19"/>
  <c r="P566" i="19"/>
  <c r="O1576" i="19"/>
  <c r="P1576" i="19"/>
  <c r="O2038" i="19"/>
  <c r="P2038" i="19"/>
  <c r="O3213" i="19"/>
  <c r="P3213" i="19"/>
  <c r="O4607" i="19"/>
  <c r="P4607" i="19"/>
  <c r="O529" i="19"/>
  <c r="P529" i="19"/>
  <c r="O782" i="19"/>
  <c r="P782" i="19"/>
  <c r="O1586" i="19"/>
  <c r="P1586" i="19"/>
  <c r="O4086" i="19"/>
  <c r="P4086" i="19"/>
  <c r="O1405" i="19"/>
  <c r="P1405" i="19"/>
  <c r="O4852" i="19"/>
  <c r="P4852" i="19"/>
  <c r="O3369" i="19"/>
  <c r="P3369" i="19"/>
  <c r="O324" i="19"/>
  <c r="P324" i="19"/>
  <c r="O4327" i="19"/>
  <c r="P4327" i="19"/>
  <c r="O3547" i="19"/>
  <c r="P3547" i="19"/>
  <c r="O137" i="19"/>
  <c r="P137" i="19"/>
  <c r="O4018" i="19"/>
  <c r="P4018" i="19"/>
  <c r="O2964" i="19"/>
  <c r="P2964" i="19"/>
  <c r="O1872" i="19"/>
  <c r="P1872" i="19"/>
  <c r="O209" i="19"/>
  <c r="P209" i="19"/>
  <c r="O4053" i="19"/>
  <c r="P4053" i="19"/>
  <c r="O2164" i="19"/>
  <c r="P2164" i="19"/>
  <c r="O4684" i="19"/>
  <c r="P4684" i="19"/>
  <c r="O3922" i="19"/>
  <c r="P3922" i="19"/>
  <c r="O4759" i="19"/>
  <c r="P4759" i="19"/>
  <c r="O5053" i="19"/>
  <c r="P5053" i="19"/>
  <c r="O1862" i="19"/>
  <c r="P1862" i="19"/>
  <c r="O226" i="19"/>
  <c r="P226" i="19"/>
  <c r="O3644" i="19"/>
  <c r="P3644" i="19"/>
  <c r="O4958" i="19"/>
  <c r="P4958" i="19"/>
  <c r="O2955" i="19"/>
  <c r="P2955" i="19"/>
  <c r="O4330" i="19"/>
  <c r="P4330" i="19"/>
  <c r="O3977" i="19"/>
  <c r="P3977" i="19"/>
  <c r="O65" i="19"/>
  <c r="P65" i="19"/>
  <c r="O140" i="19"/>
  <c r="P140" i="19"/>
  <c r="O2135" i="19"/>
  <c r="P2135" i="19"/>
  <c r="O3013" i="19"/>
  <c r="P3013" i="19"/>
  <c r="O4893" i="19"/>
  <c r="P4893" i="19"/>
  <c r="O2027" i="19"/>
  <c r="P2027" i="19"/>
  <c r="O4849" i="19"/>
  <c r="P4849" i="19"/>
  <c r="O4656" i="19"/>
  <c r="P4656" i="19"/>
  <c r="O2320" i="19"/>
  <c r="P2320" i="19"/>
  <c r="O3437" i="19"/>
  <c r="P3437" i="19"/>
  <c r="O2579" i="19"/>
  <c r="P2579" i="19"/>
  <c r="O2806" i="19"/>
  <c r="P2806" i="19"/>
  <c r="O697" i="19"/>
  <c r="P697" i="19"/>
  <c r="O3950" i="19"/>
  <c r="P3950" i="19"/>
  <c r="O98" i="19"/>
  <c r="P98" i="19"/>
  <c r="O5090" i="19"/>
  <c r="P5090" i="19"/>
  <c r="O2567" i="19"/>
  <c r="P2567" i="19"/>
  <c r="O4891" i="19"/>
  <c r="P4891" i="19"/>
  <c r="O4622" i="19"/>
  <c r="P4622" i="19"/>
  <c r="O79" i="19"/>
  <c r="P79" i="19"/>
  <c r="O3843" i="19"/>
  <c r="P3843" i="19"/>
  <c r="O1553" i="19"/>
  <c r="P1553" i="19"/>
  <c r="O1396" i="19"/>
  <c r="P1396" i="19"/>
  <c r="O4448" i="19"/>
  <c r="P4448" i="19"/>
  <c r="O2008" i="19"/>
  <c r="P2008" i="19"/>
  <c r="O4407" i="19"/>
  <c r="P4407" i="19"/>
  <c r="O2486" i="19"/>
  <c r="P2486" i="19"/>
  <c r="O1778" i="19"/>
  <c r="P1778" i="19"/>
  <c r="O469" i="19"/>
  <c r="P469" i="19"/>
  <c r="O1192" i="19"/>
  <c r="P1192" i="19"/>
  <c r="O1824" i="19"/>
  <c r="P1824" i="19"/>
  <c r="O190" i="19"/>
  <c r="P190" i="19"/>
  <c r="O2311" i="19"/>
  <c r="P2311" i="19"/>
  <c r="O4199" i="19"/>
  <c r="P4199" i="19"/>
  <c r="O51" i="19"/>
  <c r="P51" i="19"/>
  <c r="O1597" i="19"/>
  <c r="P1597" i="19"/>
  <c r="O3269" i="19"/>
  <c r="P3269" i="19"/>
  <c r="O4611" i="19"/>
  <c r="P4611" i="19"/>
  <c r="O289" i="19"/>
  <c r="P289" i="19"/>
  <c r="O4857" i="19"/>
  <c r="P4857" i="19"/>
  <c r="O3464" i="19"/>
  <c r="P3464" i="19"/>
  <c r="O3617" i="19"/>
  <c r="P3617" i="19"/>
  <c r="O3894" i="19"/>
  <c r="P3894" i="19"/>
  <c r="O4501" i="19"/>
  <c r="P4501" i="19"/>
  <c r="O4260" i="19"/>
  <c r="P4260" i="19"/>
  <c r="O3711" i="19"/>
  <c r="P3711" i="19"/>
  <c r="O757" i="19"/>
  <c r="P757" i="19"/>
  <c r="O1025" i="19"/>
  <c r="P1025" i="19"/>
  <c r="O3608" i="19"/>
  <c r="P3608" i="19"/>
  <c r="O1999" i="19"/>
  <c r="P1999" i="19"/>
  <c r="O1640" i="19"/>
  <c r="P1640" i="19"/>
  <c r="O4468" i="19"/>
  <c r="P4468" i="19"/>
  <c r="O4931" i="19"/>
  <c r="P4931" i="19"/>
  <c r="O2949" i="19"/>
  <c r="P2949" i="19"/>
  <c r="O3050" i="19"/>
  <c r="P3050" i="19"/>
  <c r="O2123" i="19"/>
  <c r="P2123" i="19"/>
  <c r="O2083" i="19"/>
  <c r="P2083" i="19"/>
  <c r="O4165" i="19"/>
  <c r="P4165" i="19"/>
  <c r="O1644" i="19"/>
  <c r="P1644" i="19"/>
  <c r="O3721" i="19"/>
  <c r="P3721" i="19"/>
  <c r="O4013" i="19"/>
  <c r="P4013" i="19"/>
  <c r="O3259" i="19"/>
  <c r="P3259" i="19"/>
  <c r="O526" i="19"/>
  <c r="P526" i="19"/>
  <c r="O1282" i="19"/>
  <c r="P1282" i="19"/>
  <c r="O3414" i="19"/>
  <c r="P3414" i="19"/>
  <c r="O2192" i="19"/>
  <c r="P2192" i="19"/>
  <c r="O4496" i="19"/>
  <c r="P4496" i="19"/>
  <c r="O2259" i="19"/>
  <c r="P2259" i="19"/>
  <c r="O2015" i="19"/>
  <c r="P2015" i="19"/>
  <c r="O104" i="19"/>
  <c r="P104" i="19"/>
  <c r="O2792" i="19"/>
  <c r="P2792" i="19"/>
  <c r="O4287" i="19"/>
  <c r="P4287" i="19"/>
  <c r="O3935" i="19"/>
  <c r="P3935" i="19"/>
  <c r="O3090" i="19"/>
  <c r="P3090" i="19"/>
  <c r="O4549" i="19"/>
  <c r="P4549" i="19"/>
  <c r="O3624" i="19"/>
  <c r="P3624" i="19"/>
  <c r="O3210" i="19"/>
  <c r="P3210" i="19"/>
  <c r="O3635" i="19"/>
  <c r="P3635" i="19"/>
  <c r="O2511" i="19"/>
  <c r="P2511" i="19"/>
  <c r="O3447" i="19"/>
  <c r="P3447" i="19"/>
  <c r="O3002" i="19"/>
  <c r="P3002" i="19"/>
  <c r="O3113" i="19"/>
  <c r="P3113" i="19"/>
  <c r="O715" i="19"/>
  <c r="P715" i="19"/>
  <c r="O4515" i="19"/>
  <c r="P4515" i="19"/>
  <c r="O4152" i="19"/>
  <c r="P4152" i="19"/>
  <c r="O3841" i="19"/>
  <c r="P3841" i="19"/>
  <c r="O4845" i="19"/>
  <c r="P4845" i="19"/>
  <c r="O3068" i="19"/>
  <c r="P3068" i="19"/>
  <c r="O2760" i="19"/>
  <c r="P2760" i="19"/>
  <c r="O2060" i="19"/>
  <c r="P2060" i="19"/>
  <c r="O4291" i="19"/>
  <c r="P4291" i="19"/>
  <c r="O4905" i="19"/>
  <c r="P4905" i="19"/>
  <c r="O3664" i="19"/>
  <c r="P3664" i="19"/>
  <c r="O2086" i="19"/>
  <c r="P2086" i="19"/>
  <c r="O382" i="19"/>
  <c r="P382" i="19"/>
  <c r="O2904" i="19"/>
  <c r="P2904" i="19"/>
  <c r="O1841" i="19"/>
  <c r="P1841" i="19"/>
  <c r="O4447" i="19"/>
  <c r="P4447" i="19"/>
  <c r="O272" i="19"/>
  <c r="P272" i="19"/>
  <c r="O4522" i="19"/>
  <c r="P4522" i="19"/>
  <c r="O4529" i="19"/>
  <c r="P4529" i="19"/>
  <c r="O2206" i="19"/>
  <c r="P2206" i="19"/>
  <c r="O1213" i="19"/>
  <c r="P1213" i="19"/>
  <c r="O3675" i="19"/>
  <c r="P3675" i="19"/>
  <c r="O907" i="19"/>
  <c r="P907" i="19"/>
  <c r="O3489" i="19"/>
  <c r="P3489" i="19"/>
  <c r="O792" i="19"/>
  <c r="P792" i="19"/>
  <c r="O2408" i="19"/>
  <c r="P2408" i="19"/>
  <c r="O2420" i="19"/>
  <c r="P2420" i="19"/>
  <c r="O4786" i="19"/>
  <c r="P4786" i="19"/>
  <c r="O1477" i="19"/>
  <c r="P1477" i="19"/>
  <c r="O228" i="19"/>
  <c r="P228" i="19"/>
  <c r="O1777" i="19"/>
  <c r="P1777" i="19"/>
  <c r="O397" i="19"/>
  <c r="P397" i="19"/>
  <c r="O4658" i="19"/>
  <c r="P4658" i="19"/>
  <c r="O1627" i="19"/>
  <c r="P1627" i="19"/>
  <c r="O4144" i="19"/>
  <c r="P4144" i="19"/>
  <c r="O5025" i="19"/>
  <c r="P5025" i="19"/>
  <c r="O1416" i="19"/>
  <c r="P1416" i="19"/>
  <c r="O484" i="19"/>
  <c r="P484" i="19"/>
  <c r="O4930" i="19"/>
  <c r="P4930" i="19"/>
  <c r="O4251" i="19"/>
  <c r="P4251" i="19"/>
  <c r="O2004" i="19"/>
  <c r="P2004" i="19"/>
  <c r="O4200" i="19"/>
  <c r="P4200" i="19"/>
  <c r="O2812" i="19"/>
  <c r="P2812" i="19"/>
  <c r="O2623" i="19"/>
  <c r="P2623" i="19"/>
  <c r="O558" i="19"/>
  <c r="P558" i="19"/>
  <c r="O4999" i="19"/>
  <c r="P4999" i="19"/>
  <c r="O5015" i="19"/>
  <c r="P5015" i="19"/>
  <c r="O2661" i="19"/>
  <c r="P2661" i="19"/>
  <c r="O1214" i="19"/>
  <c r="P1214" i="19"/>
  <c r="O2470" i="19"/>
  <c r="P2470" i="19"/>
  <c r="O2124" i="19"/>
  <c r="P2124" i="19"/>
  <c r="O248" i="19"/>
  <c r="P248" i="19"/>
  <c r="O3488" i="19"/>
  <c r="P3488" i="19"/>
  <c r="O2950" i="19"/>
  <c r="P2950" i="19"/>
  <c r="O4054" i="19"/>
  <c r="P4054" i="19"/>
  <c r="O796" i="19"/>
  <c r="P796" i="19"/>
  <c r="O2963" i="19"/>
  <c r="P2963" i="19"/>
  <c r="O2251" i="19"/>
  <c r="P2251" i="19"/>
  <c r="O3112" i="19"/>
  <c r="P3112" i="19"/>
  <c r="O3197" i="19"/>
  <c r="P3197" i="19"/>
  <c r="O3200" i="19"/>
  <c r="P3200" i="19"/>
  <c r="O2549" i="19"/>
  <c r="P2549" i="19"/>
  <c r="O4864" i="19"/>
  <c r="P4864" i="19"/>
  <c r="O456" i="19"/>
  <c r="P456" i="19"/>
  <c r="O1672" i="19"/>
  <c r="P1672" i="19"/>
  <c r="O673" i="19"/>
  <c r="P673" i="19"/>
  <c r="O2879" i="19"/>
  <c r="P2879" i="19"/>
  <c r="O2772" i="19"/>
  <c r="P2772" i="19"/>
  <c r="O4730" i="19"/>
  <c r="P4730" i="19"/>
  <c r="O5006" i="19"/>
  <c r="P5006" i="19"/>
  <c r="O4703" i="19"/>
  <c r="P4703" i="19"/>
  <c r="O1577" i="19"/>
  <c r="P1577" i="19"/>
  <c r="O951" i="19"/>
  <c r="P951" i="19"/>
  <c r="O2333" i="19"/>
  <c r="P2333" i="19"/>
  <c r="O4155" i="19"/>
  <c r="P4155" i="19"/>
  <c r="O1415" i="19"/>
  <c r="P1415" i="19"/>
  <c r="O481" i="19"/>
  <c r="P481" i="19"/>
  <c r="O1486" i="19"/>
  <c r="P1486" i="19"/>
  <c r="O798" i="19"/>
  <c r="P798" i="19"/>
  <c r="O5039" i="19"/>
  <c r="P5039" i="19"/>
  <c r="O2927" i="19"/>
  <c r="P2927" i="19"/>
  <c r="O4952" i="19"/>
  <c r="P4952" i="19"/>
  <c r="O437" i="19"/>
  <c r="P437" i="19"/>
  <c r="O546" i="19"/>
  <c r="P546" i="19"/>
  <c r="O1009" i="19"/>
  <c r="P1009" i="19"/>
  <c r="O452" i="19"/>
  <c r="P452" i="19"/>
  <c r="O2706" i="19"/>
  <c r="P2706" i="19"/>
  <c r="O2429" i="19"/>
  <c r="P2429" i="19"/>
  <c r="O1848" i="19"/>
  <c r="P1848" i="19"/>
  <c r="O356" i="19"/>
  <c r="P356" i="19"/>
  <c r="O3736" i="19"/>
  <c r="P3736" i="19"/>
  <c r="O1804" i="19"/>
  <c r="P1804" i="19"/>
  <c r="O1034" i="19"/>
  <c r="P1034" i="19"/>
  <c r="O66" i="19"/>
  <c r="P66" i="19"/>
  <c r="O667" i="19"/>
  <c r="P667" i="19"/>
  <c r="O412" i="19"/>
  <c r="P412" i="19"/>
  <c r="O1598" i="19"/>
  <c r="P1598" i="19"/>
  <c r="O2266" i="19"/>
  <c r="P2266" i="19"/>
  <c r="O3122" i="19"/>
  <c r="P3122" i="19"/>
  <c r="O161" i="19"/>
  <c r="P161" i="19"/>
  <c r="O3515" i="19"/>
  <c r="P3515" i="19"/>
  <c r="O1208" i="19"/>
  <c r="P1208" i="19"/>
  <c r="O3376" i="19"/>
  <c r="P3376" i="19"/>
  <c r="O4879" i="19"/>
  <c r="P4879" i="19"/>
  <c r="O4709" i="19"/>
  <c r="P4709" i="19"/>
  <c r="O4028" i="19"/>
  <c r="P4028" i="19"/>
  <c r="O1768" i="19"/>
  <c r="P1768" i="19"/>
  <c r="O2058" i="19"/>
  <c r="P2058" i="19"/>
  <c r="O999" i="19"/>
  <c r="P999" i="19"/>
  <c r="O927" i="19"/>
  <c r="P927" i="19"/>
  <c r="O4585" i="19"/>
  <c r="P4585" i="19"/>
  <c r="O2012" i="19"/>
  <c r="P2012" i="19"/>
  <c r="O69" i="19"/>
  <c r="P69" i="19"/>
  <c r="O3352" i="19"/>
  <c r="P3352" i="19"/>
  <c r="O60" i="19"/>
  <c r="P60" i="19"/>
  <c r="O1074" i="19"/>
  <c r="P1074" i="19"/>
  <c r="O3166" i="19"/>
  <c r="P3166" i="19"/>
  <c r="O4600" i="19"/>
  <c r="P4600" i="19"/>
  <c r="O2358" i="19"/>
  <c r="P2358" i="19"/>
  <c r="O1885" i="19"/>
  <c r="P1885" i="19"/>
  <c r="O2140" i="19"/>
  <c r="P2140" i="19"/>
  <c r="O4471" i="19"/>
  <c r="P4471" i="19"/>
  <c r="O1792" i="19"/>
  <c r="P1792" i="19"/>
  <c r="O2136" i="19"/>
  <c r="P2136" i="19"/>
  <c r="O591" i="19"/>
  <c r="P591" i="19"/>
  <c r="O1319" i="19"/>
  <c r="P1319" i="19"/>
  <c r="O193" i="19"/>
  <c r="P193" i="19"/>
  <c r="O900" i="19"/>
  <c r="P900" i="19"/>
  <c r="O3938" i="19"/>
  <c r="P3938" i="19"/>
  <c r="O3373" i="19"/>
  <c r="P3373" i="19"/>
  <c r="O2021" i="19"/>
  <c r="P2021" i="19"/>
  <c r="O4608" i="19"/>
  <c r="P4608" i="19"/>
  <c r="O4721" i="19"/>
  <c r="P4721" i="19"/>
  <c r="O1071" i="19"/>
  <c r="P1071" i="19"/>
  <c r="O4744" i="19"/>
  <c r="P4744" i="19"/>
  <c r="O2808" i="19"/>
  <c r="P2808" i="19"/>
  <c r="O3162" i="19"/>
  <c r="P3162" i="19"/>
  <c r="O2433" i="19"/>
  <c r="P2433" i="19"/>
  <c r="O127" i="19"/>
  <c r="P127" i="19"/>
  <c r="O4808" i="19"/>
  <c r="P4808" i="19"/>
  <c r="O693" i="19"/>
  <c r="P693" i="19"/>
  <c r="O1488" i="19"/>
  <c r="P1488" i="19"/>
  <c r="O3542" i="19"/>
  <c r="P3542" i="19"/>
  <c r="O1664" i="19"/>
  <c r="P1664" i="19"/>
  <c r="O5068" i="19"/>
  <c r="P5068" i="19"/>
  <c r="O2952" i="19"/>
  <c r="P2952" i="19"/>
  <c r="O4681" i="19"/>
  <c r="P4681" i="19"/>
  <c r="O3870" i="19"/>
  <c r="P3870" i="19"/>
  <c r="O4262" i="19"/>
  <c r="P4262" i="19"/>
  <c r="O4719" i="19"/>
  <c r="P4719" i="19"/>
  <c r="O932" i="19"/>
  <c r="P932" i="19"/>
  <c r="O4740" i="19"/>
  <c r="P4740" i="19"/>
  <c r="O4190" i="19"/>
  <c r="P4190" i="19"/>
  <c r="O751" i="19"/>
  <c r="P751" i="19"/>
  <c r="O4426" i="19"/>
  <c r="P4426" i="19"/>
  <c r="O2718" i="19"/>
  <c r="P2718" i="19"/>
  <c r="O3790" i="19"/>
  <c r="P3790" i="19"/>
  <c r="O1834" i="19"/>
  <c r="P1834" i="19"/>
  <c r="O1333" i="19"/>
  <c r="P1333" i="19"/>
  <c r="O1649" i="19"/>
  <c r="P1649" i="19"/>
  <c r="O3461" i="19"/>
  <c r="P3461" i="19"/>
  <c r="O2610" i="19"/>
  <c r="P2610" i="19"/>
  <c r="O1470" i="19"/>
  <c r="P1470" i="19"/>
  <c r="O2285" i="19"/>
  <c r="P2285" i="19"/>
  <c r="O773" i="19"/>
  <c r="P773" i="19"/>
  <c r="O4093" i="19"/>
  <c r="P4093" i="19"/>
  <c r="O1909" i="19"/>
  <c r="P1909" i="19"/>
  <c r="O4450" i="19"/>
  <c r="P4450" i="19"/>
  <c r="O4063" i="19"/>
  <c r="P4063" i="19"/>
  <c r="O4495" i="19"/>
  <c r="P4495" i="19"/>
  <c r="O3322" i="19"/>
  <c r="P3322" i="19"/>
  <c r="O2804" i="19"/>
  <c r="P2804" i="19"/>
  <c r="O4659" i="19"/>
  <c r="P4659" i="19"/>
  <c r="O4458" i="19"/>
  <c r="P4458" i="19"/>
  <c r="O800" i="19"/>
  <c r="P800" i="19"/>
  <c r="O264" i="19"/>
  <c r="P264" i="19"/>
  <c r="O3231" i="19"/>
  <c r="P3231" i="19"/>
  <c r="O225" i="19"/>
  <c r="P225" i="19"/>
  <c r="O2317" i="19"/>
  <c r="P2317" i="19"/>
  <c r="O1102" i="19"/>
  <c r="P1102" i="19"/>
  <c r="O4784" i="19"/>
  <c r="P4784" i="19"/>
  <c r="O3623" i="19"/>
  <c r="P3623" i="19"/>
  <c r="O3827" i="19"/>
  <c r="P3827" i="19"/>
  <c r="O4466" i="19"/>
  <c r="P4466" i="19"/>
  <c r="O1865" i="19"/>
  <c r="P1865" i="19"/>
  <c r="O1842" i="19"/>
  <c r="P1842" i="19"/>
  <c r="O3299" i="19"/>
  <c r="P3299" i="19"/>
  <c r="O2227" i="19"/>
  <c r="P2227" i="19"/>
  <c r="O2594" i="19"/>
  <c r="P2594" i="19"/>
  <c r="O787" i="19"/>
  <c r="P787" i="19"/>
  <c r="O1700" i="19"/>
  <c r="P1700" i="19"/>
  <c r="O3307" i="19"/>
  <c r="P3307" i="19"/>
  <c r="O3201" i="19"/>
  <c r="P3201" i="19"/>
  <c r="O688" i="19"/>
  <c r="P688" i="19"/>
  <c r="O3495" i="19"/>
  <c r="P3495" i="19"/>
  <c r="O725" i="19"/>
  <c r="P725" i="19"/>
  <c r="O3317" i="19"/>
  <c r="P3317" i="19"/>
  <c r="O3469" i="19"/>
  <c r="P3469" i="19"/>
  <c r="O4284" i="19"/>
  <c r="P4284" i="19"/>
  <c r="O3946" i="19"/>
  <c r="P3946" i="19"/>
  <c r="O4074" i="19"/>
  <c r="P4074" i="19"/>
  <c r="O2604" i="19"/>
  <c r="P2604" i="19"/>
  <c r="O5000" i="19"/>
  <c r="P5000" i="19"/>
  <c r="O1977" i="19"/>
  <c r="P1977" i="19"/>
  <c r="O3397" i="19"/>
  <c r="P3397" i="19"/>
  <c r="O4920" i="19"/>
  <c r="P4920" i="19"/>
  <c r="O3318" i="19"/>
  <c r="P3318" i="19"/>
  <c r="O4764" i="19"/>
  <c r="P4764" i="19"/>
  <c r="O2197" i="19"/>
  <c r="P2197" i="19"/>
  <c r="O3416" i="19"/>
  <c r="P3416" i="19"/>
  <c r="O4246" i="19"/>
  <c r="P4246" i="19"/>
  <c r="O1930" i="19"/>
  <c r="P1930" i="19"/>
  <c r="O3662" i="19"/>
  <c r="P3662" i="19"/>
  <c r="O4224" i="19"/>
  <c r="P4224" i="19"/>
  <c r="O3118" i="19"/>
  <c r="P3118" i="19"/>
  <c r="O16" i="19"/>
  <c r="P16" i="19"/>
  <c r="O2979" i="19"/>
  <c r="P2979" i="19"/>
  <c r="O4390" i="19"/>
  <c r="P4390" i="19"/>
  <c r="O1031" i="19"/>
  <c r="P1031" i="19"/>
  <c r="O3150" i="19"/>
  <c r="P3150" i="19"/>
  <c r="O4320" i="19"/>
  <c r="P4320" i="19"/>
  <c r="O1069" i="19"/>
  <c r="P1069" i="19"/>
  <c r="O3934" i="19"/>
  <c r="P3934" i="19"/>
  <c r="O4955" i="19"/>
  <c r="P4955" i="19"/>
  <c r="O3616" i="19"/>
  <c r="P3616" i="19"/>
  <c r="O4800" i="19"/>
  <c r="P4800" i="19"/>
  <c r="O3222" i="19"/>
  <c r="P3222" i="19"/>
  <c r="O1619" i="19"/>
  <c r="P1619" i="19"/>
  <c r="O2460" i="19"/>
  <c r="P2460" i="19"/>
  <c r="O547" i="19"/>
  <c r="P547" i="19"/>
  <c r="O2614" i="19"/>
  <c r="P2614" i="19"/>
  <c r="O2722" i="19"/>
  <c r="P2722" i="19"/>
  <c r="O1781" i="19"/>
  <c r="P1781" i="19"/>
  <c r="O4803" i="19"/>
  <c r="P4803" i="19"/>
  <c r="O2221" i="19"/>
  <c r="P2221" i="19"/>
  <c r="O2424" i="19"/>
  <c r="P2424" i="19"/>
  <c r="O2163" i="19"/>
  <c r="P2163" i="19"/>
  <c r="O4796" i="19"/>
  <c r="P4796" i="19"/>
  <c r="O1884" i="19"/>
  <c r="P1884" i="19"/>
  <c r="O2704" i="19"/>
  <c r="P2704" i="19"/>
  <c r="O4959" i="19"/>
  <c r="P4959" i="19"/>
  <c r="O1442" i="19"/>
  <c r="P1442" i="19"/>
  <c r="O1517" i="19"/>
  <c r="P1517" i="19"/>
  <c r="O2674" i="19"/>
  <c r="P2674" i="19"/>
  <c r="O4021" i="19"/>
  <c r="P4021" i="19"/>
  <c r="O4329" i="19"/>
  <c r="P4329" i="19"/>
  <c r="O2582" i="19"/>
  <c r="P2582" i="19"/>
  <c r="O4912" i="19"/>
  <c r="P4912" i="19"/>
  <c r="O1119" i="19"/>
  <c r="P1119" i="19"/>
  <c r="O2188" i="19"/>
  <c r="P2188" i="19"/>
  <c r="O3024" i="19"/>
  <c r="P3024" i="19"/>
  <c r="O458" i="19"/>
  <c r="P458" i="19"/>
  <c r="O4094" i="19"/>
  <c r="P4094" i="19"/>
  <c r="O4519" i="19"/>
  <c r="P4519" i="19"/>
  <c r="O4888" i="19"/>
  <c r="P4888" i="19"/>
  <c r="O1646" i="19"/>
  <c r="P1646" i="19"/>
  <c r="O472" i="19"/>
  <c r="P472" i="19"/>
  <c r="O1027" i="19"/>
  <c r="P1027" i="19"/>
  <c r="O4439" i="19"/>
  <c r="P4439" i="19"/>
  <c r="O497" i="19"/>
  <c r="P497" i="19"/>
  <c r="O21" i="19"/>
  <c r="P21" i="19"/>
  <c r="O4315" i="19"/>
  <c r="P4315" i="19"/>
  <c r="O283" i="19"/>
  <c r="P283" i="19"/>
  <c r="O1349" i="19"/>
  <c r="P1349" i="19"/>
  <c r="O4442" i="19"/>
  <c r="P4442" i="19"/>
  <c r="O2639" i="19"/>
  <c r="P2639" i="19"/>
  <c r="O3882" i="19"/>
  <c r="P3882" i="19"/>
  <c r="O4177" i="19"/>
  <c r="P4177" i="19"/>
  <c r="O3614" i="19"/>
  <c r="P3614" i="19"/>
  <c r="O4042" i="19"/>
  <c r="P4042" i="19"/>
  <c r="O2931" i="19"/>
  <c r="P2931" i="19"/>
  <c r="O381" i="19"/>
  <c r="P381" i="19"/>
  <c r="O3248" i="19"/>
  <c r="P3248" i="19"/>
  <c r="O2187" i="19"/>
  <c r="P2187" i="19"/>
  <c r="O237" i="19"/>
  <c r="P237" i="19"/>
  <c r="O5023" i="19"/>
  <c r="P5023" i="19"/>
  <c r="O966" i="19"/>
  <c r="P966" i="19"/>
  <c r="O4996" i="19"/>
  <c r="P4996" i="19"/>
  <c r="O3703" i="19"/>
  <c r="P3703" i="19"/>
  <c r="O2613" i="19"/>
  <c r="P2613" i="19"/>
  <c r="O1814" i="19"/>
  <c r="P1814" i="19"/>
  <c r="O3709" i="19"/>
  <c r="P3709" i="19"/>
  <c r="O4578" i="19"/>
  <c r="P4578" i="19"/>
  <c r="O4268" i="19"/>
  <c r="P4268" i="19"/>
  <c r="O2183" i="19"/>
  <c r="P2183" i="19"/>
  <c r="O1820" i="19"/>
  <c r="P1820" i="19"/>
  <c r="O1146" i="19"/>
  <c r="P1146" i="19"/>
  <c r="O5005" i="19"/>
  <c r="P5005" i="19"/>
  <c r="O1409" i="19"/>
  <c r="P1409" i="19"/>
  <c r="O1200" i="19"/>
  <c r="P1200" i="19"/>
  <c r="O3371" i="19"/>
  <c r="P3371" i="19"/>
  <c r="O883" i="19"/>
  <c r="P883" i="19"/>
  <c r="O468" i="19"/>
  <c r="P468" i="19"/>
  <c r="O3793" i="19"/>
  <c r="P3793" i="19"/>
  <c r="O1602" i="19"/>
  <c r="P1602" i="19"/>
  <c r="O567" i="19"/>
  <c r="P567" i="19"/>
  <c r="O4197" i="19"/>
  <c r="P4197" i="19"/>
  <c r="O3012" i="19"/>
  <c r="P3012" i="19"/>
  <c r="O3380" i="19"/>
  <c r="P3380" i="19"/>
  <c r="O4936" i="19"/>
  <c r="P4936" i="19"/>
  <c r="O859" i="19"/>
  <c r="P859" i="19"/>
  <c r="O375" i="19"/>
  <c r="P375" i="19"/>
  <c r="O4333" i="19"/>
  <c r="P4333" i="19"/>
  <c r="O1861" i="19"/>
  <c r="P1861" i="19"/>
  <c r="O3389" i="19"/>
  <c r="P3389" i="19"/>
  <c r="O4444" i="19"/>
  <c r="P4444" i="19"/>
  <c r="O4493" i="19"/>
  <c r="P4493" i="19"/>
  <c r="O4377" i="19"/>
  <c r="P4377" i="19"/>
  <c r="O1665" i="19"/>
  <c r="P1665" i="19"/>
  <c r="O377" i="19"/>
  <c r="P377" i="19"/>
  <c r="O4364" i="19"/>
  <c r="P4364" i="19"/>
  <c r="O4839" i="19"/>
  <c r="P4839" i="19"/>
  <c r="O4680" i="19"/>
  <c r="P4680" i="19"/>
  <c r="O2810" i="19"/>
  <c r="P2810" i="19"/>
  <c r="O3101" i="19"/>
  <c r="P3101" i="19"/>
  <c r="O2426" i="19"/>
  <c r="P2426" i="19"/>
  <c r="O630" i="19"/>
  <c r="P630" i="19"/>
  <c r="O4909" i="19"/>
  <c r="P4909" i="19"/>
  <c r="O4716" i="19"/>
  <c r="P4716" i="19"/>
  <c r="O4388" i="19"/>
  <c r="P4388" i="19"/>
  <c r="O1253" i="19"/>
  <c r="P1253" i="19"/>
  <c r="O1335" i="19"/>
  <c r="P1335" i="19"/>
  <c r="O2412" i="19"/>
  <c r="P2412" i="19"/>
  <c r="O4526" i="19"/>
  <c r="P4526" i="19"/>
  <c r="O3603" i="19"/>
  <c r="P3603" i="19"/>
  <c r="O1676" i="19"/>
  <c r="P1676" i="19"/>
  <c r="O4900" i="19"/>
  <c r="P4900" i="19"/>
  <c r="O1563" i="19"/>
  <c r="P1563" i="19"/>
  <c r="O950" i="19"/>
  <c r="P950" i="19"/>
  <c r="O2200" i="19"/>
  <c r="P2200" i="19"/>
  <c r="O3067" i="19"/>
  <c r="P3067" i="19"/>
  <c r="O3333" i="19"/>
  <c r="P3333" i="19"/>
  <c r="O3526" i="19"/>
  <c r="P3526" i="19"/>
  <c r="O3383" i="19"/>
  <c r="P3383" i="19"/>
  <c r="O1433" i="19"/>
  <c r="P1433" i="19"/>
  <c r="O4863" i="19"/>
  <c r="P4863" i="19"/>
  <c r="O337" i="19"/>
  <c r="P337" i="19"/>
  <c r="O2435" i="19"/>
  <c r="P2435" i="19"/>
  <c r="O922" i="19"/>
  <c r="P922" i="19"/>
  <c r="O4126" i="19"/>
  <c r="P4126" i="19"/>
  <c r="O2410" i="19"/>
  <c r="P2410" i="19"/>
  <c r="O3919" i="19"/>
  <c r="P3919" i="19"/>
  <c r="O2092" i="19"/>
  <c r="P2092" i="19"/>
  <c r="O595" i="19"/>
  <c r="P595" i="19"/>
  <c r="O4698" i="19"/>
  <c r="P4698" i="19"/>
  <c r="O2849" i="19"/>
  <c r="P2849" i="19"/>
  <c r="O1473" i="19"/>
  <c r="P1473" i="19"/>
  <c r="O761" i="19"/>
  <c r="P761" i="19"/>
  <c r="O2593" i="19"/>
  <c r="P2593" i="19"/>
  <c r="O4989" i="19"/>
  <c r="P4989" i="19"/>
  <c r="O3175" i="19"/>
  <c r="P3175" i="19"/>
  <c r="O1450" i="19"/>
  <c r="P1450" i="19"/>
  <c r="O2533" i="19"/>
  <c r="P2533" i="19"/>
  <c r="O969" i="19"/>
  <c r="P969" i="19"/>
  <c r="O160" i="19"/>
  <c r="P160" i="19"/>
  <c r="O4734" i="19"/>
  <c r="P4734" i="19"/>
  <c r="O2859" i="19"/>
  <c r="P2859" i="19"/>
  <c r="O158" i="19"/>
  <c r="P158" i="19"/>
  <c r="O1758" i="19"/>
  <c r="P1758" i="19"/>
  <c r="O4672" i="19"/>
  <c r="P4672" i="19"/>
  <c r="O3297" i="19"/>
  <c r="P3297" i="19"/>
  <c r="O4951" i="19"/>
  <c r="P4951" i="19"/>
  <c r="O3754" i="19"/>
  <c r="P3754" i="19"/>
  <c r="O236" i="19"/>
  <c r="P236" i="19"/>
  <c r="O2316" i="19"/>
  <c r="P2316" i="19"/>
  <c r="O1149" i="19"/>
  <c r="P1149" i="19"/>
  <c r="O523" i="19"/>
  <c r="P523" i="19"/>
  <c r="O1304" i="19"/>
  <c r="P1304" i="19"/>
  <c r="O2586" i="19"/>
  <c r="P2586" i="19"/>
  <c r="O4979" i="19"/>
  <c r="P4979" i="19"/>
  <c r="O2399" i="19"/>
  <c r="P2399" i="19"/>
  <c r="O2458" i="19"/>
  <c r="P2458" i="19"/>
  <c r="O4322" i="19"/>
  <c r="P4322" i="19"/>
  <c r="O3398" i="19"/>
  <c r="P3398" i="19"/>
  <c r="O5043" i="19"/>
  <c r="P5043" i="19"/>
  <c r="O3554" i="19"/>
  <c r="P3554" i="19"/>
  <c r="O2292" i="19"/>
  <c r="P2292" i="19"/>
  <c r="O2778" i="19"/>
  <c r="P2778" i="19"/>
  <c r="O1785" i="19"/>
  <c r="P1785" i="19"/>
  <c r="O4742" i="19"/>
  <c r="P4742" i="19"/>
  <c r="O2871" i="19"/>
  <c r="P2871" i="19"/>
  <c r="O4137" i="19"/>
  <c r="P4137" i="19"/>
  <c r="O965" i="19"/>
  <c r="P965" i="19"/>
  <c r="O3851" i="19"/>
  <c r="P3851" i="19"/>
  <c r="O3104" i="19"/>
  <c r="P3104" i="19"/>
  <c r="O4331" i="19"/>
  <c r="P4331" i="19"/>
  <c r="O3290" i="19"/>
  <c r="P3290" i="19"/>
  <c r="O2721" i="19"/>
  <c r="P2721" i="19"/>
  <c r="O3303" i="19"/>
  <c r="P3303" i="19"/>
  <c r="O855" i="19"/>
  <c r="P855" i="19"/>
  <c r="O1713" i="19"/>
  <c r="P1713" i="19"/>
  <c r="O4408" i="19"/>
  <c r="P4408" i="19"/>
  <c r="O3030" i="19"/>
  <c r="P3030" i="19"/>
  <c r="O220" i="19"/>
  <c r="P220" i="19"/>
  <c r="O4434" i="19"/>
  <c r="P4434" i="19"/>
  <c r="O1243" i="19"/>
  <c r="P1243" i="19"/>
  <c r="O2099" i="19"/>
  <c r="P2099" i="19"/>
  <c r="O4184" i="19"/>
  <c r="P4184" i="19"/>
  <c r="O49" i="19"/>
  <c r="P49" i="19"/>
  <c r="O1547" i="19"/>
  <c r="P1547" i="19"/>
  <c r="O3592" i="19"/>
  <c r="P3592" i="19"/>
  <c r="O3131" i="19"/>
  <c r="P3131" i="19"/>
  <c r="O1631" i="19"/>
  <c r="P1631" i="19"/>
  <c r="O2906" i="19"/>
  <c r="P2906" i="19"/>
  <c r="O4773" i="19"/>
  <c r="P4773" i="19"/>
  <c r="O611" i="19"/>
  <c r="P611" i="19"/>
  <c r="O3342" i="19"/>
  <c r="P3342" i="19"/>
  <c r="O1007" i="19"/>
  <c r="P1007" i="19"/>
  <c r="O279" i="19"/>
  <c r="P279" i="19"/>
  <c r="O400" i="19"/>
  <c r="P400" i="19"/>
  <c r="O1345" i="19"/>
  <c r="P1345" i="19"/>
  <c r="O2989" i="19"/>
  <c r="P2989" i="19"/>
  <c r="O3798" i="19"/>
  <c r="P3798" i="19"/>
  <c r="O4478" i="19"/>
  <c r="P4478" i="19"/>
  <c r="O3987" i="19"/>
  <c r="P3987" i="19"/>
  <c r="O728" i="19"/>
  <c r="P728" i="19"/>
  <c r="O480" i="19"/>
  <c r="P480" i="19"/>
  <c r="O4843" i="19"/>
  <c r="P4843" i="19"/>
  <c r="O3140" i="19"/>
  <c r="P3140" i="19"/>
  <c r="O1902" i="19"/>
  <c r="P1902" i="19"/>
  <c r="O448" i="19"/>
  <c r="P448" i="19"/>
  <c r="O4648" i="19"/>
  <c r="P4648" i="19"/>
  <c r="O4412" i="19"/>
  <c r="P4412" i="19"/>
  <c r="O1350" i="19"/>
  <c r="P1350" i="19"/>
  <c r="O4667" i="19"/>
  <c r="P4667" i="19"/>
  <c r="O5093" i="19"/>
  <c r="P5093" i="19"/>
  <c r="O3731" i="19"/>
  <c r="P3731" i="19"/>
  <c r="O4449" i="19"/>
  <c r="P4449" i="19"/>
  <c r="O4240" i="19"/>
  <c r="P4240" i="19"/>
  <c r="O2405" i="19"/>
  <c r="P2405" i="19"/>
  <c r="O2275" i="19"/>
  <c r="P2275" i="19"/>
  <c r="O3502" i="19"/>
  <c r="P3502" i="19"/>
  <c r="O706" i="19"/>
  <c r="P706" i="19"/>
  <c r="O4760" i="19"/>
  <c r="P4760" i="19"/>
  <c r="O2482" i="19"/>
  <c r="P2482" i="19"/>
  <c r="O2327" i="19"/>
  <c r="P2327" i="19"/>
  <c r="O4089" i="19"/>
  <c r="P4089" i="19"/>
  <c r="O4341" i="19"/>
  <c r="P4341" i="19"/>
  <c r="O1933" i="19"/>
  <c r="P1933" i="19"/>
  <c r="O3781" i="19"/>
  <c r="P3781" i="19"/>
  <c r="O4661" i="19"/>
  <c r="P4661" i="19"/>
  <c r="O1401" i="19"/>
  <c r="P1401" i="19"/>
  <c r="O1843" i="19"/>
  <c r="P1843" i="19"/>
  <c r="O1194" i="19"/>
  <c r="P1194" i="19"/>
  <c r="O2519" i="19"/>
  <c r="P2519" i="19"/>
  <c r="O5071" i="19"/>
  <c r="P5071" i="19"/>
  <c r="O4517" i="19"/>
  <c r="P4517" i="19"/>
  <c r="O4332" i="19"/>
  <c r="P4332" i="19"/>
  <c r="O1751" i="19"/>
  <c r="P1751" i="19"/>
  <c r="O3805" i="19"/>
  <c r="P3805" i="19"/>
  <c r="O1338" i="19"/>
  <c r="P1338" i="19"/>
  <c r="O1268" i="19"/>
  <c r="P1268" i="19"/>
  <c r="O2833" i="19"/>
  <c r="P2833" i="19"/>
  <c r="O4420" i="19"/>
  <c r="P4420" i="19"/>
  <c r="O4445" i="19"/>
  <c r="P4445" i="19"/>
  <c r="O4528" i="19"/>
  <c r="P4528" i="19"/>
  <c r="O3510" i="19"/>
  <c r="P3510" i="19"/>
  <c r="O1039" i="19"/>
  <c r="P1039" i="19"/>
  <c r="O1246" i="19"/>
  <c r="P1246" i="19"/>
  <c r="O4534" i="19"/>
  <c r="P4534" i="19"/>
  <c r="O4559" i="19"/>
  <c r="P4559" i="19"/>
  <c r="O856" i="19"/>
  <c r="P856" i="19"/>
  <c r="O3525" i="19"/>
  <c r="P3525" i="19"/>
  <c r="O1932" i="19"/>
  <c r="P1932" i="19"/>
  <c r="O1291" i="19"/>
  <c r="P1291" i="19"/>
  <c r="O2361" i="19"/>
  <c r="P2361" i="19"/>
  <c r="O1756" i="19"/>
  <c r="P1756" i="19"/>
  <c r="O3960" i="19"/>
  <c r="P3960" i="19"/>
  <c r="O1108" i="19"/>
  <c r="P1108" i="19"/>
  <c r="O2924" i="19"/>
  <c r="P2924" i="19"/>
  <c r="O423" i="19"/>
  <c r="P423" i="19"/>
  <c r="O593" i="19"/>
  <c r="P593" i="19"/>
  <c r="O964" i="19"/>
  <c r="P964" i="19"/>
  <c r="O2809" i="19"/>
  <c r="P2809" i="19"/>
  <c r="O3504" i="19"/>
  <c r="P3504" i="19"/>
  <c r="O3970" i="19"/>
  <c r="P3970" i="19"/>
  <c r="O3819" i="19"/>
  <c r="P3819" i="19"/>
  <c r="O1747" i="19"/>
  <c r="P1747" i="19"/>
  <c r="O2009" i="19"/>
  <c r="P2009" i="19"/>
  <c r="O1076" i="19"/>
  <c r="P1076" i="19"/>
  <c r="O364" i="19"/>
  <c r="P364" i="19"/>
  <c r="O2670" i="19"/>
  <c r="P2670" i="19"/>
  <c r="O1428" i="19"/>
  <c r="P1428" i="19"/>
  <c r="O1248" i="19"/>
  <c r="P1248" i="19"/>
  <c r="O2560" i="19"/>
  <c r="P2560" i="19"/>
  <c r="O4124" i="19"/>
  <c r="P4124" i="19"/>
  <c r="O1216" i="19"/>
  <c r="P1216" i="19"/>
  <c r="O292" i="19"/>
  <c r="P292" i="19"/>
  <c r="O1455" i="19"/>
  <c r="P1455" i="19"/>
  <c r="O2793" i="19"/>
  <c r="P2793" i="19"/>
  <c r="O1809" i="19"/>
  <c r="P1809" i="19"/>
  <c r="O4253" i="19"/>
  <c r="P4253" i="19"/>
  <c r="O3716" i="19"/>
  <c r="P3716" i="19"/>
  <c r="O259" i="19"/>
  <c r="P259" i="19"/>
  <c r="O4933" i="19"/>
  <c r="P4933" i="19"/>
  <c r="O2605" i="19"/>
  <c r="P2605" i="19"/>
  <c r="O3143" i="19"/>
  <c r="P3143" i="19"/>
  <c r="O2872" i="19"/>
  <c r="P2872" i="19"/>
  <c r="O961" i="19"/>
  <c r="P961" i="19"/>
  <c r="O3845" i="19"/>
  <c r="P3845" i="19"/>
  <c r="O2581" i="19"/>
  <c r="P2581" i="19"/>
  <c r="O3739" i="19"/>
  <c r="P3739" i="19"/>
  <c r="O2090" i="19"/>
  <c r="P2090" i="19"/>
  <c r="O4187" i="19"/>
  <c r="P4187" i="19"/>
  <c r="O2539" i="19"/>
  <c r="P2539" i="19"/>
  <c r="O234" i="19"/>
  <c r="P234" i="19"/>
  <c r="O2376" i="19"/>
  <c r="P2376" i="19"/>
  <c r="O3099" i="19"/>
  <c r="P3099" i="19"/>
  <c r="O2051" i="19"/>
  <c r="P2051" i="19"/>
  <c r="O2343" i="19"/>
  <c r="P2343" i="19"/>
  <c r="O426" i="19"/>
  <c r="P426" i="19"/>
  <c r="O1212" i="19"/>
  <c r="P1212" i="19"/>
  <c r="O3291" i="19"/>
  <c r="P3291" i="19"/>
  <c r="O1151" i="19"/>
  <c r="P1151" i="19"/>
  <c r="O1101" i="19"/>
  <c r="P1101" i="19"/>
  <c r="O3674" i="19"/>
  <c r="P3674" i="19"/>
  <c r="O3607" i="19"/>
  <c r="P3607" i="19"/>
  <c r="O1570" i="19"/>
  <c r="P1570" i="19"/>
  <c r="O196" i="19"/>
  <c r="P196" i="19"/>
  <c r="O3080" i="19"/>
  <c r="P3080" i="19"/>
  <c r="O1221" i="19"/>
  <c r="P1221" i="19"/>
  <c r="O2144" i="19"/>
  <c r="P2144" i="19"/>
  <c r="O2449" i="19"/>
  <c r="P2449" i="19"/>
  <c r="O1328" i="19"/>
  <c r="P1328" i="19"/>
  <c r="O338" i="19"/>
  <c r="P338" i="19"/>
  <c r="O1657" i="19"/>
  <c r="P1657" i="19"/>
  <c r="O3849" i="19"/>
  <c r="P3849" i="19"/>
  <c r="O3786" i="19"/>
  <c r="P3786" i="19"/>
  <c r="O676" i="19"/>
  <c r="P676" i="19"/>
  <c r="O1426" i="19"/>
  <c r="P1426" i="19"/>
  <c r="O1422" i="19"/>
  <c r="P1422" i="19"/>
  <c r="O887" i="19"/>
  <c r="P887" i="19"/>
  <c r="O4148" i="19"/>
  <c r="P4148" i="19"/>
  <c r="O3926" i="19"/>
  <c r="P3926" i="19"/>
  <c r="O75" i="19"/>
  <c r="P75" i="19"/>
  <c r="O4497" i="19"/>
  <c r="P4497" i="19"/>
  <c r="O2522" i="19"/>
  <c r="P2522" i="19"/>
  <c r="O150" i="19"/>
  <c r="P150" i="19"/>
  <c r="O2541" i="19"/>
  <c r="P2541" i="19"/>
  <c r="O1855" i="19"/>
  <c r="P1855" i="19"/>
  <c r="O461" i="19"/>
  <c r="P461" i="19"/>
  <c r="O4847" i="19"/>
  <c r="P4847" i="19"/>
  <c r="O960" i="19"/>
  <c r="P960" i="19"/>
  <c r="O2258" i="19"/>
  <c r="P2258" i="19"/>
  <c r="O4215" i="19"/>
  <c r="P4215" i="19"/>
  <c r="O2784" i="19"/>
  <c r="P2784" i="19"/>
  <c r="O2064" i="19"/>
  <c r="P2064" i="19"/>
  <c r="O2119" i="19"/>
  <c r="P2119" i="19"/>
  <c r="O1574" i="19"/>
  <c r="P1574" i="19"/>
  <c r="O4019" i="19"/>
  <c r="P4019" i="19"/>
  <c r="O2750" i="19"/>
  <c r="P2750" i="19"/>
  <c r="O1685" i="19"/>
  <c r="P1685" i="19"/>
  <c r="O3281" i="19"/>
  <c r="P3281" i="19"/>
  <c r="O4346" i="19"/>
  <c r="P4346" i="19"/>
  <c r="O1159" i="19"/>
  <c r="P1159" i="19"/>
  <c r="O2233" i="19"/>
  <c r="P2233" i="19"/>
  <c r="O1393" i="19"/>
  <c r="P1393" i="19"/>
  <c r="O799" i="19"/>
  <c r="P799" i="19"/>
  <c r="O2802" i="19"/>
  <c r="P2802" i="19"/>
  <c r="O1109" i="19"/>
  <c r="P1109" i="19"/>
  <c r="O4210" i="19"/>
  <c r="P4210" i="19"/>
  <c r="O3115" i="19"/>
  <c r="P3115" i="19"/>
  <c r="O4592" i="19"/>
  <c r="P4592" i="19"/>
  <c r="O2043" i="19"/>
  <c r="P2043" i="19"/>
  <c r="O3223" i="19"/>
  <c r="P3223" i="19"/>
  <c r="O3353" i="19"/>
  <c r="P3353" i="19"/>
  <c r="O2315" i="19"/>
  <c r="P2315" i="19"/>
  <c r="O2437" i="19"/>
  <c r="P2437" i="19"/>
  <c r="O379" i="19"/>
  <c r="P379" i="19"/>
  <c r="O1117" i="19"/>
  <c r="P1117" i="19"/>
  <c r="O4107" i="19"/>
  <c r="P4107" i="19"/>
  <c r="O5044" i="19"/>
  <c r="P5044" i="19"/>
  <c r="O1381" i="19"/>
  <c r="P1381" i="19"/>
  <c r="O4749" i="19"/>
  <c r="P4749" i="19"/>
  <c r="O91" i="19"/>
  <c r="P91" i="19"/>
  <c r="O3974" i="19"/>
  <c r="P3974" i="19"/>
  <c r="O3759" i="19"/>
  <c r="P3759" i="19"/>
  <c r="O3767" i="19"/>
  <c r="P3767" i="19"/>
  <c r="O3404" i="19"/>
  <c r="P3404" i="19"/>
  <c r="O621" i="19"/>
  <c r="P621" i="19"/>
  <c r="O1360" i="19"/>
  <c r="P1360" i="19"/>
  <c r="O1111" i="19"/>
  <c r="P1111" i="19"/>
  <c r="O3351" i="19"/>
  <c r="P3351" i="19"/>
  <c r="O2494" i="19"/>
  <c r="P2494" i="19"/>
  <c r="O417" i="19"/>
  <c r="P417" i="19"/>
  <c r="O4521" i="19"/>
  <c r="P4521" i="19"/>
  <c r="O2107" i="19"/>
  <c r="P2107" i="19"/>
  <c r="O2445" i="19"/>
  <c r="P2445" i="19"/>
  <c r="O914" i="19"/>
  <c r="P914" i="19"/>
  <c r="O1520" i="19"/>
  <c r="P1520" i="19"/>
  <c r="O4227" i="19"/>
  <c r="P4227" i="19"/>
  <c r="O1736" i="19"/>
  <c r="P1736" i="19"/>
  <c r="O4030" i="19"/>
  <c r="P4030" i="19"/>
  <c r="O2066" i="19"/>
  <c r="P2066" i="19"/>
  <c r="O4650" i="19"/>
  <c r="P4650" i="19"/>
  <c r="O1354" i="19"/>
  <c r="P1354" i="19"/>
  <c r="O3615" i="19"/>
  <c r="P3615" i="19"/>
  <c r="O2523" i="19"/>
  <c r="P2523" i="19"/>
  <c r="O2635" i="19"/>
  <c r="P2635" i="19"/>
  <c r="O3081" i="19"/>
  <c r="P3081" i="19"/>
  <c r="O1207" i="19"/>
  <c r="P1207" i="19"/>
  <c r="O2207" i="19"/>
  <c r="P2207" i="19"/>
  <c r="O2354" i="19"/>
  <c r="P2354" i="19"/>
  <c r="O1012" i="19"/>
  <c r="P1012" i="19"/>
  <c r="O2951" i="19"/>
  <c r="P2951" i="19"/>
  <c r="O737" i="19"/>
  <c r="P737" i="19"/>
  <c r="O3932" i="19"/>
  <c r="P3932" i="19"/>
  <c r="O3386" i="19"/>
  <c r="P3386" i="19"/>
  <c r="O1205" i="19"/>
  <c r="P1205" i="19"/>
  <c r="O214" i="19"/>
  <c r="P214" i="19"/>
  <c r="O574" i="19"/>
  <c r="P574" i="19"/>
  <c r="O360" i="19"/>
  <c r="P360" i="19"/>
  <c r="O3023" i="19"/>
  <c r="P3023" i="19"/>
  <c r="O1002" i="19"/>
  <c r="P1002" i="19"/>
  <c r="O4046" i="19"/>
  <c r="P4046" i="19"/>
  <c r="O3604" i="19"/>
  <c r="P3604" i="19"/>
  <c r="O1917" i="19"/>
  <c r="P1917" i="19"/>
  <c r="O1599" i="19"/>
  <c r="P1599" i="19"/>
  <c r="O2506" i="19"/>
  <c r="P2506" i="19"/>
  <c r="O3538" i="19"/>
  <c r="P3538" i="19"/>
  <c r="O2113" i="19"/>
  <c r="P2113" i="19"/>
  <c r="O1689" i="19"/>
  <c r="P1689" i="19"/>
  <c r="O1162" i="19"/>
  <c r="P1162" i="19"/>
  <c r="O478" i="19"/>
  <c r="P478" i="19"/>
  <c r="O1242" i="19"/>
  <c r="P1242" i="19"/>
  <c r="O3500" i="19"/>
  <c r="P3500" i="19"/>
  <c r="O467" i="19"/>
  <c r="P467" i="19"/>
  <c r="O3501" i="19"/>
  <c r="P3501" i="19"/>
  <c r="O1666" i="19"/>
  <c r="P1666" i="19"/>
  <c r="O3235" i="19"/>
  <c r="P3235" i="19"/>
  <c r="O3344" i="19"/>
  <c r="P3344" i="19"/>
  <c r="O2127" i="19"/>
  <c r="P2127" i="19"/>
  <c r="O3673" i="19"/>
  <c r="P3673" i="19"/>
  <c r="O573" i="19"/>
  <c r="P573" i="19"/>
  <c r="O5075" i="19"/>
  <c r="P5075" i="19"/>
  <c r="B2510" i="19"/>
  <c r="B1441" i="19"/>
  <c r="O1441" i="19"/>
  <c r="B3749" i="19"/>
  <c r="O3749" i="19"/>
  <c r="O3451" i="19"/>
  <c r="B3686" i="19"/>
  <c r="O3686" i="19"/>
  <c r="O3393" i="19"/>
  <c r="B2890" i="19"/>
  <c r="O2890" i="19"/>
  <c r="O3583" i="19"/>
  <c r="B4475" i="19"/>
  <c r="O4475" i="19"/>
  <c r="B2795" i="19"/>
  <c r="O2795" i="19"/>
  <c r="O2589" i="19"/>
  <c r="B446" i="19"/>
  <c r="O446" i="19"/>
  <c r="O3834" i="19"/>
  <c r="O1198" i="19"/>
  <c r="B1215" i="19"/>
  <c r="O1215" i="19"/>
  <c r="B2403" i="19"/>
  <c r="O2403" i="19"/>
  <c r="B1329" i="19"/>
  <c r="O1329" i="19"/>
  <c r="B1788" i="19"/>
  <c r="O1788" i="19"/>
  <c r="B4778" i="19"/>
  <c r="O4778" i="19"/>
  <c r="B3708" i="19"/>
  <c r="O3708" i="19"/>
  <c r="O1309" i="19"/>
  <c r="B2775" i="19"/>
  <c r="O2775" i="19"/>
  <c r="B177" i="19"/>
  <c r="O177" i="19"/>
  <c r="B3388" i="19"/>
  <c r="B803" i="19"/>
  <c r="B889" i="19"/>
  <c r="O889" i="19"/>
  <c r="B619" i="19"/>
  <c r="O619" i="19"/>
  <c r="B4518" i="19"/>
  <c r="O4518" i="19"/>
  <c r="B1988" i="19"/>
  <c r="O1988" i="19"/>
  <c r="B4337" i="19"/>
  <c r="B1989" i="19"/>
  <c r="B3393" i="19"/>
  <c r="B3372" i="19"/>
  <c r="G4" i="19"/>
  <c r="J4" i="19" s="1"/>
  <c r="B32" i="19"/>
  <c r="B1925" i="19"/>
  <c r="B4226" i="19"/>
  <c r="B1485" i="19"/>
  <c r="B2455" i="19"/>
  <c r="B3415" i="19"/>
  <c r="B2296" i="19"/>
  <c r="B1664" i="19"/>
  <c r="B2017" i="19"/>
  <c r="B3095" i="19"/>
  <c r="B2713" i="19"/>
  <c r="B3040" i="19"/>
  <c r="B3551" i="19"/>
  <c r="B4709" i="19"/>
  <c r="B971" i="19"/>
  <c r="B1407" i="19"/>
  <c r="B5037" i="19"/>
  <c r="B1535" i="19"/>
  <c r="B2824" i="19"/>
  <c r="B1413" i="19"/>
  <c r="B2632" i="19"/>
  <c r="B659" i="19"/>
  <c r="B4482" i="19"/>
  <c r="B1276" i="19"/>
  <c r="B3195" i="19"/>
  <c r="B711" i="19"/>
  <c r="B3943" i="19"/>
  <c r="B1363" i="19"/>
  <c r="B4300" i="19"/>
  <c r="B519" i="19"/>
  <c r="B3697" i="19"/>
  <c r="B153" i="19"/>
  <c r="B2396" i="19"/>
  <c r="B505" i="19"/>
  <c r="B825" i="19"/>
  <c r="B801" i="19"/>
  <c r="B4450" i="19"/>
  <c r="B3162" i="19"/>
  <c r="B2976" i="19"/>
  <c r="B2898" i="19"/>
  <c r="B87" i="19"/>
  <c r="B3878" i="19"/>
  <c r="B865" i="19"/>
  <c r="B2609" i="19"/>
  <c r="B4402" i="19"/>
  <c r="B3981" i="19"/>
  <c r="B3416" i="19"/>
  <c r="B2530" i="19"/>
  <c r="B1214" i="19"/>
  <c r="B299" i="19"/>
  <c r="B4166" i="19"/>
  <c r="B1443" i="19"/>
  <c r="B4719" i="19"/>
  <c r="B2950" i="19"/>
  <c r="B2372" i="19"/>
  <c r="B1821" i="19"/>
  <c r="B4384" i="19"/>
  <c r="B2052" i="19"/>
  <c r="B1680" i="19"/>
  <c r="B1484" i="19"/>
  <c r="B1086" i="19"/>
  <c r="B4317" i="19"/>
  <c r="B4284" i="19"/>
  <c r="B4077" i="19"/>
  <c r="B4479" i="19"/>
  <c r="B452" i="19"/>
  <c r="B4726" i="19"/>
  <c r="B4291" i="19"/>
  <c r="B3181" i="19"/>
  <c r="B4467" i="19"/>
  <c r="B3451" i="19"/>
  <c r="B2840" i="19"/>
  <c r="B1670" i="19"/>
  <c r="B4639" i="19"/>
  <c r="B3003" i="19"/>
  <c r="B3466" i="19"/>
  <c r="B3411" i="19"/>
  <c r="B2294" i="19"/>
  <c r="B3999" i="19"/>
  <c r="B1050" i="19"/>
  <c r="B2589" i="19"/>
  <c r="B3660" i="19"/>
  <c r="B1198" i="19"/>
  <c r="B2222" i="19"/>
  <c r="B544" i="19"/>
  <c r="B1269" i="19"/>
  <c r="B2666" i="19"/>
  <c r="B4746" i="19"/>
  <c r="B4703" i="19"/>
  <c r="B351" i="19"/>
  <c r="B1382" i="19"/>
  <c r="B3698" i="19"/>
  <c r="B4414" i="19"/>
  <c r="B3038" i="19"/>
  <c r="B3909" i="19"/>
  <c r="B4038" i="19"/>
  <c r="B450" i="19"/>
  <c r="B5034" i="19"/>
  <c r="B2201" i="19"/>
  <c r="B102" i="19"/>
  <c r="B4009" i="19"/>
  <c r="B4556" i="19"/>
  <c r="B4224" i="19"/>
  <c r="B1230" i="19"/>
  <c r="B4685" i="19"/>
  <c r="B16" i="19"/>
  <c r="B1500" i="19"/>
  <c r="B3489" i="19"/>
  <c r="B718" i="19"/>
  <c r="B1186" i="19"/>
  <c r="B4273" i="19"/>
  <c r="B2911" i="19"/>
  <c r="B2118" i="19"/>
  <c r="B46" i="19"/>
  <c r="B1513" i="19"/>
  <c r="B1672" i="19"/>
  <c r="B4356" i="19"/>
  <c r="B441" i="19"/>
  <c r="B387" i="19"/>
  <c r="B1893" i="19"/>
  <c r="B1403" i="19"/>
  <c r="B3387" i="19"/>
  <c r="B3976" i="19"/>
  <c r="B4789" i="19"/>
  <c r="B4076" i="19"/>
  <c r="B4059" i="19"/>
  <c r="B2628" i="19"/>
  <c r="B1125" i="19"/>
  <c r="B3254" i="19"/>
  <c r="B2918" i="19"/>
  <c r="B734" i="19"/>
  <c r="B995" i="19"/>
  <c r="B266" i="19"/>
  <c r="B2908" i="19"/>
  <c r="B1062" i="19"/>
  <c r="B4914" i="19"/>
  <c r="B1956" i="19"/>
  <c r="B3084" i="19"/>
  <c r="B1460" i="19"/>
  <c r="B1530" i="19"/>
  <c r="B320" i="19"/>
  <c r="B4944" i="19"/>
  <c r="B3890" i="19"/>
  <c r="B3913" i="19"/>
  <c r="B1204" i="19"/>
  <c r="B3378" i="19"/>
  <c r="B3588" i="19"/>
  <c r="B1264" i="19"/>
  <c r="B1608" i="19"/>
  <c r="B1493" i="19"/>
  <c r="B4701" i="19"/>
  <c r="B3456" i="19"/>
  <c r="B921" i="19"/>
  <c r="B4182" i="19"/>
  <c r="B1349" i="19"/>
  <c r="B4140" i="19"/>
  <c r="B895" i="19"/>
  <c r="B769" i="19"/>
  <c r="B4752" i="19"/>
  <c r="B136" i="19"/>
  <c r="B504" i="19"/>
  <c r="B4584" i="19"/>
  <c r="B3085" i="19"/>
  <c r="B2966" i="19"/>
  <c r="B3754" i="19"/>
  <c r="B1771" i="19"/>
  <c r="B3524" i="19"/>
  <c r="B1408" i="19"/>
  <c r="B1043" i="19"/>
  <c r="B328" i="19"/>
  <c r="B4857" i="19"/>
  <c r="B1033" i="19"/>
  <c r="B1568" i="19"/>
  <c r="B3394" i="19"/>
  <c r="B3348" i="19"/>
  <c r="B3306" i="19"/>
  <c r="B2728" i="19"/>
  <c r="B4377" i="19"/>
  <c r="B2469" i="19"/>
  <c r="B4369" i="19"/>
  <c r="B2327" i="19"/>
  <c r="B4984" i="19"/>
  <c r="B2973" i="19"/>
  <c r="B1367" i="19"/>
  <c r="B1254" i="19"/>
  <c r="B2536" i="19"/>
  <c r="B4148" i="19"/>
  <c r="B1836" i="19"/>
  <c r="B88" i="19"/>
  <c r="B2888" i="19"/>
  <c r="B2309" i="19"/>
  <c r="B3832" i="19"/>
  <c r="B4661" i="19"/>
  <c r="B2335" i="19"/>
  <c r="B1820" i="19"/>
  <c r="B3598" i="19"/>
  <c r="B1764" i="19"/>
  <c r="B1926" i="19"/>
  <c r="B3668" i="19"/>
  <c r="B3035" i="19"/>
  <c r="B3581" i="19"/>
  <c r="B2796" i="19"/>
  <c r="B3443" i="19"/>
  <c r="B3358" i="19"/>
  <c r="B4194" i="19"/>
  <c r="B83" i="19"/>
  <c r="B164" i="19"/>
  <c r="B1394" i="19"/>
  <c r="B2356" i="19"/>
  <c r="B4720" i="19"/>
  <c r="B2842" i="19"/>
  <c r="B1635" i="19"/>
  <c r="B4662" i="19"/>
  <c r="B1854" i="19"/>
  <c r="B4049" i="19"/>
  <c r="B3023" i="19"/>
  <c r="B1855" i="19"/>
  <c r="B3203" i="19"/>
  <c r="B2606" i="19"/>
  <c r="B2621" i="19"/>
  <c r="B74" i="19"/>
  <c r="B2361" i="19"/>
  <c r="B3267" i="19"/>
  <c r="B4574" i="19"/>
  <c r="P14" i="19"/>
  <c r="B14" i="19"/>
  <c r="B533" i="19"/>
  <c r="B2743" i="19"/>
  <c r="B1602" i="19"/>
  <c r="O14" i="19"/>
  <c r="B3979" i="19"/>
  <c r="B3653" i="19"/>
  <c r="B4838" i="19"/>
  <c r="B3972" i="19"/>
  <c r="B3438" i="19"/>
  <c r="B550" i="19"/>
  <c r="B1561" i="19"/>
  <c r="B1063" i="19"/>
  <c r="B786" i="19"/>
  <c r="B2939" i="19"/>
  <c r="B2604" i="19"/>
  <c r="B3079" i="19"/>
  <c r="B5026" i="19"/>
  <c r="B795" i="19"/>
  <c r="B3334" i="19"/>
  <c r="B4972" i="19"/>
  <c r="B2698" i="19"/>
  <c r="B4142" i="19"/>
  <c r="B455" i="19"/>
  <c r="B3828" i="19"/>
  <c r="B2321" i="19"/>
  <c r="B1884" i="19"/>
  <c r="B2957" i="19"/>
  <c r="B2391" i="19"/>
  <c r="B1092" i="19"/>
  <c r="B175" i="19"/>
  <c r="B1554" i="19"/>
  <c r="B4825" i="19"/>
  <c r="B2953" i="19"/>
  <c r="B216" i="19"/>
  <c r="B1717" i="19"/>
  <c r="B2203" i="19"/>
  <c r="B4045" i="19"/>
  <c r="B2460" i="19"/>
  <c r="B2367" i="19"/>
  <c r="B2467" i="19"/>
  <c r="B263" i="19"/>
  <c r="B2108" i="19"/>
  <c r="B4060" i="19"/>
  <c r="B2393" i="19"/>
  <c r="B1013" i="19"/>
  <c r="B3710" i="19"/>
  <c r="B2736" i="19"/>
  <c r="B2659" i="19"/>
  <c r="B1461" i="19"/>
  <c r="B3112" i="19"/>
  <c r="B3036" i="19"/>
  <c r="B246" i="19"/>
  <c r="B1379" i="19"/>
  <c r="B1920" i="19"/>
  <c r="B296" i="19"/>
  <c r="B2737" i="19"/>
  <c r="B1674" i="19"/>
  <c r="B4951" i="19"/>
  <c r="B3809" i="19"/>
  <c r="B220" i="19"/>
  <c r="B1419" i="19"/>
  <c r="B27" i="19"/>
  <c r="B111" i="19"/>
  <c r="B1426" i="19"/>
  <c r="B3437" i="19"/>
  <c r="B4431" i="19"/>
  <c r="B2902" i="19"/>
  <c r="B2874" i="19"/>
  <c r="B3956" i="19"/>
  <c r="B3323" i="19"/>
  <c r="B2528" i="19"/>
  <c r="B3563" i="19"/>
  <c r="B176" i="19"/>
  <c r="B3354" i="19"/>
  <c r="B4520" i="19"/>
  <c r="B4188" i="19"/>
  <c r="B2583" i="19"/>
  <c r="B958" i="19"/>
  <c r="B650" i="19"/>
  <c r="B3908" i="19"/>
  <c r="B1448" i="19"/>
  <c r="B443" i="19"/>
  <c r="B4689" i="19"/>
  <c r="B2301" i="19"/>
  <c r="B4935" i="19"/>
  <c r="B2749" i="19"/>
  <c r="B2759" i="19"/>
  <c r="B5071" i="19"/>
  <c r="B1522" i="19"/>
  <c r="B2326" i="19"/>
  <c r="B230" i="19"/>
  <c r="B3936" i="19"/>
  <c r="B4547" i="19"/>
  <c r="B75" i="19"/>
  <c r="B426" i="19"/>
  <c r="B3049" i="19"/>
  <c r="B2234" i="19"/>
  <c r="B4053" i="19"/>
  <c r="B3059" i="19"/>
  <c r="B3811" i="19"/>
  <c r="B4031" i="19"/>
  <c r="B3849" i="19"/>
  <c r="B566" i="19"/>
  <c r="B2149" i="19"/>
  <c r="B2215" i="19"/>
  <c r="B4960" i="19"/>
  <c r="B4564" i="19"/>
  <c r="B529" i="19"/>
  <c r="B5024" i="19"/>
  <c r="B3259" i="19"/>
  <c r="B3331" i="19"/>
  <c r="B55" i="19"/>
  <c r="B1678" i="19"/>
  <c r="B3796" i="19"/>
  <c r="B2846" i="19"/>
  <c r="B3374" i="19"/>
  <c r="B1864" i="19"/>
  <c r="B635" i="19"/>
  <c r="B1438" i="19"/>
  <c r="B4618" i="19"/>
  <c r="B4028" i="19"/>
  <c r="B5000" i="19"/>
  <c r="B4033" i="19"/>
  <c r="B2804" i="19"/>
  <c r="B333" i="19"/>
  <c r="B1229" i="19"/>
  <c r="B2488" i="19"/>
  <c r="B1946" i="19"/>
  <c r="B240" i="19"/>
  <c r="B225" i="19"/>
  <c r="B3375" i="19"/>
  <c r="B3436" i="19"/>
  <c r="B1189" i="19"/>
  <c r="B297" i="19"/>
  <c r="B4157" i="19"/>
  <c r="B3799" i="19"/>
  <c r="B2716" i="19"/>
  <c r="B3419" i="19"/>
  <c r="B907" i="19"/>
  <c r="B1616" i="19"/>
  <c r="B3837" i="19"/>
  <c r="B2634" i="19"/>
  <c r="B1978" i="19"/>
  <c r="B3164" i="19"/>
  <c r="B157" i="19"/>
  <c r="B2958" i="19"/>
  <c r="B3561" i="19"/>
  <c r="B3570" i="19"/>
  <c r="B66" i="19"/>
  <c r="B4218" i="19"/>
  <c r="B2548" i="19"/>
  <c r="B2862" i="19"/>
  <c r="B1902" i="19"/>
  <c r="B1808" i="19"/>
  <c r="B1429" i="19"/>
  <c r="B903" i="19"/>
  <c r="B3889" i="19"/>
  <c r="B448" i="19"/>
  <c r="B4530" i="19"/>
  <c r="B332" i="19"/>
  <c r="B3453" i="19"/>
  <c r="B64" i="19"/>
  <c r="B4257" i="19"/>
  <c r="B4180" i="19"/>
  <c r="B2113" i="19"/>
  <c r="B1923" i="19"/>
  <c r="B4604" i="19"/>
  <c r="B4250" i="19"/>
  <c r="B4452" i="19"/>
  <c r="B3078" i="19"/>
  <c r="B1814" i="19"/>
  <c r="B279" i="19"/>
  <c r="B4159" i="19"/>
  <c r="B400" i="19"/>
  <c r="B2010" i="19"/>
  <c r="B3141" i="19"/>
  <c r="B473" i="19"/>
  <c r="B3175" i="19"/>
  <c r="B3871" i="19"/>
  <c r="B4871" i="19"/>
  <c r="B432" i="19"/>
  <c r="B71" i="19"/>
  <c r="B3104" i="19"/>
  <c r="B132" i="19"/>
  <c r="B2627" i="19"/>
  <c r="B2000" i="19"/>
  <c r="B917" i="19"/>
  <c r="B2380" i="19"/>
  <c r="B1378" i="19"/>
  <c r="B3174" i="19"/>
  <c r="B150" i="19"/>
  <c r="B163" i="19"/>
  <c r="B2781" i="19"/>
  <c r="B2496" i="19"/>
  <c r="B3086" i="19"/>
  <c r="B3396" i="19"/>
  <c r="B3914" i="19"/>
  <c r="B1516" i="19"/>
  <c r="B3263" i="19"/>
  <c r="B1512" i="19"/>
  <c r="B2295" i="19"/>
  <c r="B4011" i="19"/>
  <c r="B1867" i="19"/>
  <c r="B1506" i="19"/>
  <c r="B417" i="19"/>
  <c r="B1282" i="19"/>
  <c r="B4378" i="19"/>
  <c r="B2191" i="19"/>
  <c r="B2213" i="19"/>
  <c r="B84" i="19"/>
  <c r="B4476" i="19"/>
  <c r="B1121" i="19"/>
  <c r="B552" i="19"/>
  <c r="B3395" i="19"/>
  <c r="B2676" i="19"/>
  <c r="B4967" i="19"/>
  <c r="B2700" i="19"/>
  <c r="B3512" i="19"/>
  <c r="B612" i="19"/>
  <c r="B2904" i="19"/>
  <c r="B374" i="19"/>
  <c r="B2002" i="19"/>
  <c r="B4113" i="19"/>
  <c r="B2661" i="19"/>
  <c r="B1353" i="19"/>
  <c r="B2341" i="19"/>
  <c r="B2828" i="19"/>
  <c r="B879" i="19"/>
  <c r="B2480" i="19"/>
  <c r="B2705" i="19"/>
  <c r="B4679" i="19"/>
  <c r="B3518" i="19"/>
  <c r="B4026" i="19"/>
  <c r="B2165" i="19"/>
  <c r="B4211" i="19"/>
  <c r="B1191" i="19"/>
  <c r="B4812" i="19"/>
  <c r="B371" i="19"/>
  <c r="B1838" i="19"/>
  <c r="B3780" i="19"/>
  <c r="B147" i="19"/>
  <c r="B3930" i="19"/>
  <c r="B3120" i="19"/>
  <c r="B1555" i="19"/>
  <c r="B4442" i="19"/>
  <c r="B3012" i="19"/>
  <c r="B3017" i="19"/>
  <c r="B434" i="19"/>
  <c r="B3333" i="19"/>
  <c r="B118" i="19"/>
  <c r="B4247" i="19"/>
  <c r="B324" i="19"/>
  <c r="B2967" i="19"/>
  <c r="B5019" i="19"/>
  <c r="B1912" i="19"/>
  <c r="B3033" i="19"/>
  <c r="B2405" i="19"/>
  <c r="B1371" i="19"/>
  <c r="B3407" i="19"/>
  <c r="B1782" i="19"/>
  <c r="B2219" i="19"/>
  <c r="B4695" i="19"/>
  <c r="B2092" i="19"/>
  <c r="B1802" i="19"/>
  <c r="B2811" i="19"/>
  <c r="B857" i="19"/>
  <c r="B1494" i="19"/>
  <c r="B812" i="19"/>
  <c r="B4081" i="19"/>
  <c r="B5060" i="19"/>
  <c r="B4195" i="19"/>
  <c r="B1352" i="19"/>
  <c r="B4757" i="19"/>
  <c r="B1166" i="19"/>
  <c r="B19" i="19"/>
  <c r="B1027" i="19"/>
  <c r="B1609" i="19"/>
  <c r="B274" i="19"/>
  <c r="B4032" i="19"/>
  <c r="B980" i="19"/>
  <c r="B4592" i="19"/>
  <c r="B4833" i="19"/>
  <c r="B2143" i="19"/>
  <c r="B4472" i="19"/>
  <c r="B757" i="19"/>
  <c r="B1025" i="19"/>
  <c r="B1876" i="19"/>
  <c r="B704" i="19"/>
  <c r="B404" i="19"/>
  <c r="B79" i="19"/>
  <c r="B4684" i="19"/>
  <c r="B1553" i="19"/>
  <c r="B114" i="19"/>
  <c r="B643" i="19"/>
  <c r="B4198" i="19"/>
  <c r="B2357" i="19"/>
  <c r="B3613" i="19"/>
  <c r="B1748" i="19"/>
  <c r="B5028" i="19"/>
  <c r="B3281" i="19"/>
  <c r="B1817" i="19"/>
  <c r="B1702" i="19"/>
  <c r="B1034" i="19"/>
  <c r="B3383" i="19"/>
  <c r="B1520" i="19"/>
  <c r="B676" i="19"/>
  <c r="B3630" i="19"/>
  <c r="B4612" i="19"/>
  <c r="B4595" i="19"/>
  <c r="B766" i="19"/>
  <c r="B4879" i="19"/>
  <c r="B4174" i="19"/>
  <c r="B1904" i="19"/>
  <c r="B1743" i="19"/>
  <c r="B4001" i="19"/>
  <c r="B5016" i="19"/>
  <c r="B4585" i="19"/>
  <c r="B912" i="19"/>
  <c r="B2049" i="19"/>
  <c r="B1905" i="19"/>
  <c r="B3442" i="19"/>
  <c r="B3459" i="19"/>
  <c r="B2731" i="19"/>
  <c r="B862" i="19"/>
  <c r="B464" i="19"/>
  <c r="B54" i="19"/>
  <c r="B4828" i="19"/>
  <c r="B673" i="19"/>
  <c r="B3782" i="19"/>
  <c r="B4603" i="19"/>
  <c r="B2332" i="19"/>
  <c r="B460" i="19"/>
  <c r="B3082" i="19"/>
  <c r="B4545" i="19"/>
  <c r="B3450" i="19"/>
  <c r="B3032" i="19"/>
  <c r="B2553" i="19"/>
  <c r="B2497" i="19"/>
  <c r="B3376" i="19"/>
  <c r="B4355" i="19"/>
  <c r="B918" i="19"/>
  <c r="B173" i="19"/>
  <c r="B674" i="19"/>
  <c r="B414" i="19"/>
  <c r="B2016" i="19"/>
  <c r="B558" i="19"/>
  <c r="B281" i="19"/>
  <c r="B415" i="19"/>
  <c r="B3682" i="19"/>
  <c r="B105" i="19"/>
  <c r="B3541" i="19"/>
  <c r="B1375" i="19"/>
  <c r="B4928" i="19"/>
  <c r="B2552" i="19"/>
  <c r="B3735" i="19"/>
  <c r="B2214" i="19"/>
  <c r="B2190" i="19"/>
  <c r="B4153" i="19"/>
  <c r="B4975" i="19"/>
  <c r="B1183" i="19"/>
  <c r="B1341" i="19"/>
  <c r="B4774" i="19"/>
  <c r="B3153" i="19"/>
  <c r="B1992" i="19"/>
  <c r="B3482" i="19"/>
  <c r="B2122" i="19"/>
  <c r="B597" i="19"/>
  <c r="B201" i="19"/>
  <c r="B2059" i="19"/>
  <c r="B1348" i="19"/>
  <c r="B2221" i="19"/>
  <c r="B4745" i="19"/>
  <c r="B2337" i="19"/>
  <c r="B194" i="19"/>
  <c r="B4663" i="19"/>
  <c r="B4590" i="19"/>
  <c r="B3737" i="19"/>
  <c r="B2104" i="19"/>
  <c r="B2269" i="19"/>
  <c r="B3214" i="19"/>
  <c r="B2390" i="19"/>
  <c r="B3752" i="19"/>
  <c r="B4839" i="19"/>
  <c r="B829" i="19"/>
  <c r="B4312" i="19"/>
  <c r="B4869" i="19"/>
  <c r="B3008" i="19"/>
  <c r="B5014" i="19"/>
  <c r="B1736" i="19"/>
  <c r="B245" i="19"/>
  <c r="B4234" i="19"/>
  <c r="B3959" i="19"/>
  <c r="B5018" i="19"/>
  <c r="B4711" i="19"/>
  <c r="B2270" i="19"/>
  <c r="B2229" i="19"/>
  <c r="B3290" i="19"/>
  <c r="B2607" i="19"/>
  <c r="B2670" i="19"/>
  <c r="B2667" i="19"/>
  <c r="B1248" i="19"/>
  <c r="B4185" i="19"/>
  <c r="B1615" i="19"/>
  <c r="B727" i="19"/>
  <c r="B4589" i="19"/>
  <c r="B2164" i="19"/>
  <c r="B2750" i="19"/>
  <c r="B3212" i="19"/>
  <c r="B2730" i="19"/>
  <c r="B1301" i="19"/>
  <c r="B4309" i="19"/>
  <c r="B1521" i="19"/>
  <c r="B1798" i="19"/>
  <c r="B3974" i="19"/>
  <c r="B3420" i="19"/>
  <c r="B3258" i="19"/>
  <c r="B165" i="19"/>
  <c r="B1170" i="19"/>
  <c r="B4801" i="19"/>
  <c r="B2119" i="19"/>
  <c r="B2336" i="19"/>
  <c r="B338" i="19"/>
  <c r="B617" i="19"/>
  <c r="B4576" i="19"/>
  <c r="B1374" i="19"/>
  <c r="B2397" i="19"/>
  <c r="B3362" i="19"/>
  <c r="B1094" i="19"/>
  <c r="B531" i="19"/>
  <c r="B2447" i="19"/>
  <c r="B344" i="19"/>
  <c r="B712" i="19"/>
  <c r="B233" i="19"/>
  <c r="B3664" i="19"/>
  <c r="B3356" i="19"/>
  <c r="B693" i="19"/>
  <c r="B2167" i="19"/>
  <c r="B1841" i="19"/>
  <c r="B2443" i="19"/>
  <c r="B3352" i="19"/>
  <c r="B3136" i="19"/>
  <c r="B545" i="19"/>
  <c r="B129" i="19"/>
  <c r="B3921" i="19"/>
  <c r="B2554" i="19"/>
  <c r="B4432" i="19"/>
  <c r="B2691" i="19"/>
  <c r="B575" i="19"/>
  <c r="B547" i="19"/>
  <c r="B4631" i="19"/>
  <c r="B2220" i="19"/>
  <c r="B2971" i="19"/>
  <c r="B3299" i="19"/>
  <c r="B4617" i="19"/>
  <c r="B2803" i="19"/>
  <c r="B2850" i="19"/>
  <c r="B4811" i="19"/>
  <c r="B1069" i="19"/>
  <c r="B4620" i="19"/>
  <c r="B2080" i="19"/>
  <c r="B2549" i="19"/>
  <c r="B2139" i="19"/>
  <c r="B1217" i="19"/>
  <c r="B3616" i="19"/>
  <c r="B267" i="19"/>
  <c r="B5096" i="19"/>
  <c r="B4392" i="19"/>
  <c r="B1762" i="19"/>
  <c r="B4459" i="19"/>
  <c r="B4161" i="19"/>
  <c r="B2848" i="19"/>
  <c r="B4936" i="19"/>
  <c r="B5051" i="19"/>
  <c r="B2432" i="19"/>
  <c r="B622" i="19"/>
  <c r="B2142" i="19"/>
  <c r="B1979" i="19"/>
  <c r="B2438" i="19"/>
  <c r="B4184" i="19"/>
  <c r="B2961" i="19"/>
  <c r="B4087" i="19"/>
  <c r="B1645" i="19"/>
  <c r="B4222" i="19"/>
  <c r="B3405" i="19"/>
  <c r="B3965" i="19"/>
  <c r="B1510" i="19"/>
  <c r="B1673" i="19"/>
  <c r="B1473" i="19"/>
  <c r="B4305" i="19"/>
  <c r="B3762" i="19"/>
  <c r="B2178" i="19"/>
  <c r="B4926" i="19"/>
  <c r="B345" i="19"/>
  <c r="B647" i="19"/>
  <c r="B4870" i="19"/>
  <c r="B4410" i="19"/>
  <c r="B4533" i="19"/>
  <c r="B2155" i="19"/>
  <c r="B4712" i="19"/>
  <c r="B134" i="19"/>
  <c r="B672" i="19"/>
  <c r="B1160" i="19"/>
  <c r="B1583" i="19"/>
  <c r="B4917" i="19"/>
  <c r="B1273" i="19"/>
  <c r="B788" i="19"/>
  <c r="B4297" i="19"/>
  <c r="B3970" i="19"/>
  <c r="B3497" i="19"/>
  <c r="B4840" i="19"/>
  <c r="B4318" i="19"/>
  <c r="B123" i="19"/>
  <c r="B4242" i="19"/>
  <c r="B3953" i="19"/>
  <c r="B3002" i="19"/>
  <c r="B4942" i="19"/>
  <c r="B3775" i="19"/>
  <c r="B4791" i="19"/>
  <c r="B1389" i="19"/>
  <c r="B4024" i="19"/>
  <c r="B1356" i="19"/>
  <c r="B2744" i="19"/>
  <c r="B85" i="19"/>
  <c r="B4350" i="19"/>
  <c r="B3912" i="19"/>
  <c r="B512" i="19"/>
  <c r="B3179" i="19"/>
  <c r="B863" i="19"/>
  <c r="B2873" i="19"/>
  <c r="B3127" i="19"/>
  <c r="B2578" i="19"/>
  <c r="B3572" i="19"/>
  <c r="B4003" i="19"/>
  <c r="B481" i="19"/>
  <c r="B4092" i="19"/>
  <c r="B1163" i="19"/>
  <c r="B2644" i="19"/>
  <c r="B3047" i="19"/>
  <c r="B4591" i="19"/>
  <c r="B3312" i="19"/>
  <c r="B3856" i="19"/>
  <c r="B2470" i="19"/>
  <c r="B4078" i="19"/>
  <c r="B96" i="19"/>
  <c r="B1737" i="19"/>
  <c r="B2110" i="19"/>
  <c r="B3007" i="19"/>
  <c r="B3726" i="19"/>
  <c r="B4231" i="19"/>
  <c r="B1792" i="19"/>
  <c r="B2585" i="19"/>
  <c r="B3093" i="19"/>
  <c r="B239" i="19"/>
  <c r="B3795" i="19"/>
  <c r="B1704" i="19"/>
  <c r="B4613" i="19"/>
  <c r="B4834" i="19"/>
  <c r="B2722" i="19"/>
  <c r="B1879" i="19"/>
  <c r="B3513" i="19"/>
  <c r="B4932" i="19"/>
  <c r="B1791" i="19"/>
  <c r="B1131" i="19"/>
  <c r="B155" i="19"/>
  <c r="B2435" i="19"/>
  <c r="B4898" i="19"/>
  <c r="B3785" i="19"/>
  <c r="B898" i="19"/>
  <c r="B2547" i="19"/>
  <c r="B4202" i="19"/>
  <c r="B3831" i="19"/>
  <c r="B4743" i="19"/>
  <c r="B3000" i="19"/>
  <c r="B2814" i="19"/>
  <c r="B3582" i="19"/>
  <c r="B1185" i="19"/>
  <c r="B1501" i="19"/>
  <c r="B4254" i="19"/>
  <c r="B4181" i="19"/>
  <c r="B4716" i="19"/>
  <c r="B2314" i="19"/>
  <c r="B3741" i="19"/>
  <c r="B1370" i="19"/>
  <c r="B887" i="19"/>
  <c r="B3580" i="19"/>
  <c r="B4272" i="19"/>
  <c r="B1130" i="19"/>
  <c r="B1155" i="19"/>
  <c r="B1242" i="19"/>
  <c r="B1498" i="19"/>
  <c r="B4997" i="19"/>
  <c r="B209" i="19"/>
  <c r="B1039" i="19"/>
  <c r="B1246" i="19"/>
  <c r="B4138" i="19"/>
  <c r="B1934" i="19"/>
  <c r="B1372" i="19"/>
  <c r="B1863" i="19"/>
  <c r="B122" i="19"/>
  <c r="B2844" i="19"/>
  <c r="B3288" i="19"/>
  <c r="B1322" i="19"/>
  <c r="B1991" i="19"/>
  <c r="B4135" i="19"/>
  <c r="B3619" i="19"/>
  <c r="B2514" i="19"/>
  <c r="B4212" i="19"/>
  <c r="B4524" i="19"/>
  <c r="B3602" i="19"/>
  <c r="B909" i="19"/>
  <c r="B1358" i="19"/>
  <c r="B3693" i="19"/>
  <c r="B507" i="19"/>
  <c r="B1058" i="19"/>
  <c r="B2653" i="19"/>
  <c r="B1980" i="19"/>
  <c r="B363" i="19"/>
  <c r="B1452" i="19"/>
  <c r="B115" i="19"/>
  <c r="B2646" i="19"/>
  <c r="B2285" i="19"/>
  <c r="B3307" i="19"/>
  <c r="B1209" i="19"/>
  <c r="B3134" i="19"/>
  <c r="B1687" i="19"/>
  <c r="B4488" i="19"/>
  <c r="B1087" i="19"/>
  <c r="B2475" i="19"/>
  <c r="B2249" i="19"/>
  <c r="B3565" i="19"/>
  <c r="B3944" i="19"/>
  <c r="B4200" i="19"/>
  <c r="B3596" i="19"/>
  <c r="B3317" i="19"/>
  <c r="K88" i="9"/>
  <c r="K87" i="9"/>
  <c r="C5" i="9"/>
  <c r="D5" i="9"/>
  <c r="E5" i="9"/>
  <c r="F5" i="9"/>
  <c r="I5" i="9" s="1"/>
  <c r="G5" i="9"/>
  <c r="J5" i="9"/>
  <c r="C6" i="9"/>
  <c r="D6" i="9"/>
  <c r="E6" i="9"/>
  <c r="F6" i="9"/>
  <c r="G6" i="9"/>
  <c r="J6" i="9"/>
  <c r="C7" i="9"/>
  <c r="D7" i="9"/>
  <c r="E7" i="9"/>
  <c r="F7" i="9"/>
  <c r="H7" i="9" s="1"/>
  <c r="G7" i="9"/>
  <c r="J7" i="9"/>
  <c r="B8" i="9"/>
  <c r="D8" i="9"/>
  <c r="E8" i="9"/>
  <c r="F8" i="9"/>
  <c r="H8" i="9" s="1"/>
  <c r="G8" i="9"/>
  <c r="J8" i="9"/>
  <c r="B9" i="9"/>
  <c r="D9" i="9"/>
  <c r="E9" i="9"/>
  <c r="F9" i="9"/>
  <c r="I9" i="9" s="1"/>
  <c r="G9" i="9"/>
  <c r="J9" i="9"/>
  <c r="B10" i="9"/>
  <c r="D10" i="9"/>
  <c r="E10" i="9"/>
  <c r="F10" i="9"/>
  <c r="I10" i="9" s="1"/>
  <c r="G10" i="9"/>
  <c r="J10" i="9"/>
  <c r="B11" i="9"/>
  <c r="D11" i="9"/>
  <c r="E11" i="9"/>
  <c r="F11" i="9"/>
  <c r="G11" i="9"/>
  <c r="J11" i="9"/>
  <c r="B12" i="9"/>
  <c r="D12" i="9"/>
  <c r="E12" i="9"/>
  <c r="F12" i="9"/>
  <c r="G12" i="9"/>
  <c r="J12" i="9"/>
  <c r="D13" i="9"/>
  <c r="E13" i="9"/>
  <c r="F13" i="9"/>
  <c r="I13" i="9" s="1"/>
  <c r="G13" i="9"/>
  <c r="J13" i="9"/>
  <c r="C14" i="9"/>
  <c r="D14" i="9"/>
  <c r="E14" i="9"/>
  <c r="F14" i="9"/>
  <c r="I14" i="9" s="1"/>
  <c r="G14" i="9"/>
  <c r="J14" i="9"/>
  <c r="C15" i="9"/>
  <c r="D15" i="9"/>
  <c r="E15" i="9"/>
  <c r="F15" i="9"/>
  <c r="I15" i="9" s="1"/>
  <c r="G15" i="9"/>
  <c r="J15" i="9"/>
  <c r="C16" i="9"/>
  <c r="D16" i="9"/>
  <c r="E16" i="9"/>
  <c r="F16" i="9"/>
  <c r="H16" i="9" s="1"/>
  <c r="G16" i="9"/>
  <c r="J16" i="9"/>
  <c r="B17" i="9"/>
  <c r="D17" i="9"/>
  <c r="E17" i="9"/>
  <c r="F17" i="9"/>
  <c r="I17" i="9" s="1"/>
  <c r="G17" i="9"/>
  <c r="J17" i="9"/>
  <c r="B18" i="9"/>
  <c r="D18" i="9"/>
  <c r="E18" i="9"/>
  <c r="F18" i="9"/>
  <c r="H18" i="9" s="1"/>
  <c r="G18" i="9"/>
  <c r="J18" i="9"/>
  <c r="B19" i="9"/>
  <c r="D19" i="9"/>
  <c r="E19" i="9"/>
  <c r="F19" i="9"/>
  <c r="I19" i="9" s="1"/>
  <c r="G19" i="9"/>
  <c r="J19" i="9"/>
  <c r="B20" i="9"/>
  <c r="D20" i="9"/>
  <c r="E20" i="9"/>
  <c r="F20" i="9"/>
  <c r="H20" i="9" s="1"/>
  <c r="G20" i="9"/>
  <c r="J20" i="9"/>
  <c r="D21" i="9"/>
  <c r="E21" i="9"/>
  <c r="F21" i="9"/>
  <c r="G21" i="9"/>
  <c r="J21" i="9"/>
  <c r="C22" i="9"/>
  <c r="D22" i="9"/>
  <c r="E22" i="9"/>
  <c r="F22" i="9"/>
  <c r="I22" i="9" s="1"/>
  <c r="G22" i="9"/>
  <c r="J22" i="9"/>
  <c r="C23" i="9"/>
  <c r="D23" i="9"/>
  <c r="E23" i="9"/>
  <c r="F23" i="9"/>
  <c r="H23" i="9" s="1"/>
  <c r="G23" i="9"/>
  <c r="J23" i="9"/>
  <c r="B24" i="9"/>
  <c r="D24" i="9"/>
  <c r="E24" i="9"/>
  <c r="F24" i="9"/>
  <c r="H24" i="9" s="1"/>
  <c r="G24" i="9"/>
  <c r="J24" i="9"/>
  <c r="B25" i="9"/>
  <c r="D25" i="9"/>
  <c r="E25" i="9"/>
  <c r="F25" i="9"/>
  <c r="I25" i="9" s="1"/>
  <c r="G25" i="9"/>
  <c r="J25" i="9"/>
  <c r="B26" i="9"/>
  <c r="D26" i="9"/>
  <c r="E26" i="9"/>
  <c r="F26" i="9"/>
  <c r="G26" i="9"/>
  <c r="J26" i="9"/>
  <c r="B27" i="9"/>
  <c r="D27" i="9"/>
  <c r="E27" i="9"/>
  <c r="F27" i="9"/>
  <c r="H27" i="9" s="1"/>
  <c r="G27" i="9"/>
  <c r="J27" i="9"/>
  <c r="B28" i="9"/>
  <c r="D28" i="9"/>
  <c r="E28" i="9"/>
  <c r="F28" i="9"/>
  <c r="H28" i="9" s="1"/>
  <c r="G28" i="9"/>
  <c r="J28" i="9"/>
  <c r="B29" i="9"/>
  <c r="C29" i="9"/>
  <c r="D29" i="9"/>
  <c r="E29" i="9"/>
  <c r="F29" i="9"/>
  <c r="I29" i="9" s="1"/>
  <c r="G29" i="9"/>
  <c r="J29" i="9"/>
  <c r="B30" i="9"/>
  <c r="C30" i="9"/>
  <c r="D30" i="9"/>
  <c r="E30" i="9"/>
  <c r="F30" i="9"/>
  <c r="I30" i="9" s="1"/>
  <c r="G30" i="9"/>
  <c r="J30" i="9"/>
  <c r="B31" i="9"/>
  <c r="C31" i="9"/>
  <c r="D31" i="9"/>
  <c r="E31" i="9"/>
  <c r="F31" i="9"/>
  <c r="G31" i="9"/>
  <c r="J31" i="9"/>
  <c r="B32" i="9"/>
  <c r="C32" i="9"/>
  <c r="D32" i="9"/>
  <c r="E32" i="9"/>
  <c r="F32" i="9"/>
  <c r="H32" i="9" s="1"/>
  <c r="G32" i="9"/>
  <c r="J32" i="9"/>
  <c r="B33" i="9"/>
  <c r="C33" i="9"/>
  <c r="D33" i="9"/>
  <c r="E33" i="9"/>
  <c r="F33" i="9"/>
  <c r="G33" i="9"/>
  <c r="J33" i="9"/>
  <c r="B34" i="9"/>
  <c r="C34" i="9"/>
  <c r="D34" i="9"/>
  <c r="E34" i="9"/>
  <c r="F34" i="9"/>
  <c r="H34" i="9" s="1"/>
  <c r="G34" i="9"/>
  <c r="J34" i="9"/>
  <c r="B35" i="9"/>
  <c r="C35" i="9"/>
  <c r="D35" i="9"/>
  <c r="E35" i="9"/>
  <c r="F35" i="9"/>
  <c r="H35" i="9" s="1"/>
  <c r="G35" i="9"/>
  <c r="J35" i="9"/>
  <c r="B36" i="9"/>
  <c r="C36" i="9"/>
  <c r="D36" i="9"/>
  <c r="E36" i="9"/>
  <c r="F36" i="9"/>
  <c r="H36" i="9" s="1"/>
  <c r="G36" i="9"/>
  <c r="J36" i="9"/>
  <c r="B37" i="9"/>
  <c r="C37" i="9"/>
  <c r="D37" i="9"/>
  <c r="E37" i="9"/>
  <c r="F37" i="9"/>
  <c r="I37" i="9" s="1"/>
  <c r="G37" i="9"/>
  <c r="J37" i="9"/>
  <c r="D38" i="9"/>
  <c r="E38" i="9"/>
  <c r="F38" i="9"/>
  <c r="H38" i="9" s="1"/>
  <c r="G38" i="9"/>
  <c r="J38" i="9"/>
  <c r="B39" i="9"/>
  <c r="D39" i="9"/>
  <c r="E39" i="9"/>
  <c r="F39" i="9"/>
  <c r="H39" i="9" s="1"/>
  <c r="G39" i="9"/>
  <c r="J39" i="9"/>
  <c r="B40" i="9"/>
  <c r="D40" i="9"/>
  <c r="E40" i="9"/>
  <c r="F40" i="9"/>
  <c r="H40" i="9" s="1"/>
  <c r="G40" i="9"/>
  <c r="J40" i="9"/>
  <c r="B41" i="9"/>
  <c r="D41" i="9"/>
  <c r="E41" i="9"/>
  <c r="F41" i="9"/>
  <c r="I41" i="9" s="1"/>
  <c r="G41" i="9"/>
  <c r="J41" i="9"/>
  <c r="B42" i="9"/>
  <c r="D42" i="9"/>
  <c r="E42" i="9"/>
  <c r="F42" i="9"/>
  <c r="H42" i="9" s="1"/>
  <c r="G42" i="9"/>
  <c r="J42" i="9"/>
  <c r="B43" i="9"/>
  <c r="D43" i="9"/>
  <c r="E43" i="9"/>
  <c r="F43" i="9"/>
  <c r="G43" i="9"/>
  <c r="J43" i="9"/>
  <c r="B44" i="9"/>
  <c r="C44" i="9"/>
  <c r="D44" i="9"/>
  <c r="E44" i="9"/>
  <c r="F44" i="9"/>
  <c r="H44" i="9" s="1"/>
  <c r="G44" i="9"/>
  <c r="J44" i="9"/>
  <c r="B45" i="9"/>
  <c r="D45" i="9"/>
  <c r="E45" i="9"/>
  <c r="F45" i="9"/>
  <c r="I45" i="9" s="1"/>
  <c r="G45" i="9"/>
  <c r="J45" i="9"/>
  <c r="B46" i="9"/>
  <c r="D46" i="9"/>
  <c r="E46" i="9"/>
  <c r="F46" i="9"/>
  <c r="H46" i="9" s="1"/>
  <c r="G46" i="9"/>
  <c r="J46" i="9"/>
  <c r="B47" i="9"/>
  <c r="C47" i="9"/>
  <c r="D47" i="9"/>
  <c r="E47" i="9"/>
  <c r="F47" i="9"/>
  <c r="H47" i="9" s="1"/>
  <c r="G47" i="9"/>
  <c r="J47" i="9"/>
  <c r="B48" i="9"/>
  <c r="C48" i="9"/>
  <c r="D48" i="9"/>
  <c r="E48" i="9"/>
  <c r="F48" i="9"/>
  <c r="G48" i="9"/>
  <c r="J48" i="9"/>
  <c r="B49" i="9"/>
  <c r="C49" i="9"/>
  <c r="D49" i="9"/>
  <c r="E49" i="9"/>
  <c r="F49" i="9"/>
  <c r="I49" i="9" s="1"/>
  <c r="G49" i="9"/>
  <c r="J49" i="9"/>
  <c r="B50" i="9"/>
  <c r="C50" i="9"/>
  <c r="D50" i="9"/>
  <c r="E50" i="9"/>
  <c r="F50" i="9"/>
  <c r="H50" i="9" s="1"/>
  <c r="G50" i="9"/>
  <c r="J50" i="9"/>
  <c r="B51" i="9"/>
  <c r="D51" i="9"/>
  <c r="E51" i="9"/>
  <c r="F51" i="9"/>
  <c r="H51" i="9" s="1"/>
  <c r="G51" i="9"/>
  <c r="J51" i="9"/>
  <c r="B52" i="9"/>
  <c r="D52" i="9"/>
  <c r="E52" i="9"/>
  <c r="F52" i="9"/>
  <c r="H52" i="9" s="1"/>
  <c r="G52" i="9"/>
  <c r="J52" i="9"/>
  <c r="D53" i="9"/>
  <c r="E53" i="9"/>
  <c r="F53" i="9"/>
  <c r="I53" i="9" s="1"/>
  <c r="G53" i="9"/>
  <c r="J53" i="9"/>
  <c r="B54" i="9"/>
  <c r="C54" i="9"/>
  <c r="D54" i="9"/>
  <c r="E54" i="9"/>
  <c r="F54" i="9"/>
  <c r="G54" i="9"/>
  <c r="J54" i="9"/>
  <c r="B55" i="9"/>
  <c r="C55" i="9"/>
  <c r="D55" i="9"/>
  <c r="E55" i="9"/>
  <c r="F55" i="9"/>
  <c r="H55" i="9" s="1"/>
  <c r="G55" i="9"/>
  <c r="J55" i="9"/>
  <c r="B56" i="9"/>
  <c r="C56" i="9"/>
  <c r="D56" i="9"/>
  <c r="E56" i="9"/>
  <c r="F56" i="9"/>
  <c r="H56" i="9" s="1"/>
  <c r="G56" i="9"/>
  <c r="J56" i="9"/>
  <c r="B57" i="9"/>
  <c r="C57" i="9"/>
  <c r="D57" i="9"/>
  <c r="E57" i="9"/>
  <c r="F57" i="9"/>
  <c r="I57" i="9" s="1"/>
  <c r="G57" i="9"/>
  <c r="J57" i="9"/>
  <c r="B58" i="9"/>
  <c r="C58" i="9"/>
  <c r="D58" i="9"/>
  <c r="E58" i="9"/>
  <c r="F58" i="9"/>
  <c r="G58" i="9"/>
  <c r="J58" i="9"/>
  <c r="B59" i="9"/>
  <c r="C59" i="9"/>
  <c r="D59" i="9"/>
  <c r="E59" i="9"/>
  <c r="F59" i="9"/>
  <c r="H59" i="9" s="1"/>
  <c r="G59" i="9"/>
  <c r="J59" i="9"/>
  <c r="B60" i="9"/>
  <c r="C60" i="9"/>
  <c r="D60" i="9"/>
  <c r="E60" i="9"/>
  <c r="F60" i="9"/>
  <c r="H60" i="9" s="1"/>
  <c r="G60" i="9"/>
  <c r="J60" i="9"/>
  <c r="B61" i="9"/>
  <c r="C61" i="9"/>
  <c r="D61" i="9"/>
  <c r="E61" i="9"/>
  <c r="F61" i="9"/>
  <c r="I61" i="9" s="1"/>
  <c r="G61" i="9"/>
  <c r="J61" i="9"/>
  <c r="B62" i="9"/>
  <c r="C62" i="9"/>
  <c r="D62" i="9"/>
  <c r="E62" i="9"/>
  <c r="F62" i="9"/>
  <c r="H62" i="9" s="1"/>
  <c r="G62" i="9"/>
  <c r="J62" i="9"/>
  <c r="D63" i="9"/>
  <c r="E63" i="9"/>
  <c r="F63" i="9"/>
  <c r="H63" i="9" s="1"/>
  <c r="G63" i="9"/>
  <c r="J63" i="9"/>
  <c r="B64" i="9"/>
  <c r="C64" i="9"/>
  <c r="E64" i="9"/>
  <c r="F64" i="9"/>
  <c r="G64" i="9"/>
  <c r="J64" i="9"/>
  <c r="B65" i="9"/>
  <c r="C65" i="9"/>
  <c r="E65" i="9"/>
  <c r="F65" i="9"/>
  <c r="I65" i="9" s="1"/>
  <c r="G65" i="9"/>
  <c r="J65" i="9"/>
  <c r="B66" i="9"/>
  <c r="C66" i="9"/>
  <c r="E66" i="9"/>
  <c r="F66" i="9"/>
  <c r="H66" i="9" s="1"/>
  <c r="G66" i="9"/>
  <c r="J66" i="9"/>
  <c r="B67" i="9"/>
  <c r="C67" i="9"/>
  <c r="E67" i="9"/>
  <c r="F67" i="9"/>
  <c r="H67" i="9" s="1"/>
  <c r="G67" i="9"/>
  <c r="J67" i="9"/>
  <c r="B68" i="9"/>
  <c r="C68" i="9"/>
  <c r="E68" i="9"/>
  <c r="F68" i="9"/>
  <c r="H68" i="9" s="1"/>
  <c r="G68" i="9"/>
  <c r="J68" i="9"/>
  <c r="B69" i="9"/>
  <c r="C69" i="9"/>
  <c r="E69" i="9"/>
  <c r="F69" i="9"/>
  <c r="G69" i="9"/>
  <c r="J69" i="9"/>
  <c r="B70" i="9"/>
  <c r="C70" i="9"/>
  <c r="E70" i="9"/>
  <c r="F70" i="9"/>
  <c r="H70" i="9" s="1"/>
  <c r="G70" i="9"/>
  <c r="J70" i="9"/>
  <c r="B71" i="9"/>
  <c r="C71" i="9"/>
  <c r="E71" i="9"/>
  <c r="F71" i="9"/>
  <c r="I71" i="9" s="1"/>
  <c r="G71" i="9"/>
  <c r="J71" i="9"/>
  <c r="B72" i="9"/>
  <c r="C72" i="9"/>
  <c r="E72" i="9"/>
  <c r="F72" i="9"/>
  <c r="H72" i="9" s="1"/>
  <c r="G72" i="9"/>
  <c r="J72" i="9"/>
  <c r="B73" i="9"/>
  <c r="C73" i="9"/>
  <c r="E73" i="9"/>
  <c r="F73" i="9"/>
  <c r="I73" i="9" s="1"/>
  <c r="G73" i="9"/>
  <c r="J73" i="9"/>
  <c r="B74" i="9"/>
  <c r="C74" i="9"/>
  <c r="E74" i="9"/>
  <c r="F74" i="9"/>
  <c r="H74" i="9" s="1"/>
  <c r="G74" i="9"/>
  <c r="J74" i="9"/>
  <c r="B75" i="9"/>
  <c r="C75" i="9"/>
  <c r="E75" i="9"/>
  <c r="F75" i="9"/>
  <c r="H75" i="9" s="1"/>
  <c r="G75" i="9"/>
  <c r="J75" i="9"/>
  <c r="C76" i="9"/>
  <c r="D76" i="9"/>
  <c r="E76" i="9"/>
  <c r="F76" i="9"/>
  <c r="H76" i="9" s="1"/>
  <c r="G76" i="9"/>
  <c r="J76" i="9"/>
  <c r="C77" i="9"/>
  <c r="D77" i="9"/>
  <c r="E77" i="9"/>
  <c r="F77" i="9"/>
  <c r="G77" i="9"/>
  <c r="J77" i="9"/>
  <c r="C78" i="9"/>
  <c r="D78" i="9"/>
  <c r="E78" i="9"/>
  <c r="F78" i="9"/>
  <c r="G78" i="9"/>
  <c r="J78" i="9"/>
  <c r="B79" i="9"/>
  <c r="D79" i="9"/>
  <c r="E79" i="9"/>
  <c r="F79" i="9"/>
  <c r="H79" i="9" s="1"/>
  <c r="G79" i="9"/>
  <c r="J79" i="9"/>
  <c r="B80" i="9"/>
  <c r="D80" i="9"/>
  <c r="E80" i="9"/>
  <c r="F80" i="9"/>
  <c r="H80" i="9" s="1"/>
  <c r="G80" i="9"/>
  <c r="J80" i="9"/>
  <c r="B81" i="9"/>
  <c r="D81" i="9"/>
  <c r="E81" i="9"/>
  <c r="F81" i="9"/>
  <c r="I81" i="9" s="1"/>
  <c r="G81" i="9"/>
  <c r="J81" i="9"/>
  <c r="B82" i="9"/>
  <c r="C82" i="9"/>
  <c r="D82" i="9"/>
  <c r="E82" i="9"/>
  <c r="F82" i="9"/>
  <c r="H82" i="9" s="1"/>
  <c r="G82" i="9"/>
  <c r="J82" i="9"/>
  <c r="B83" i="9"/>
  <c r="C83" i="9"/>
  <c r="D83" i="9"/>
  <c r="E83" i="9"/>
  <c r="F83" i="9"/>
  <c r="H83" i="9" s="1"/>
  <c r="G83" i="9"/>
  <c r="J83" i="9"/>
  <c r="B84" i="9"/>
  <c r="C84" i="9"/>
  <c r="D84" i="9"/>
  <c r="E84" i="9"/>
  <c r="F84" i="9"/>
  <c r="H84" i="9" s="1"/>
  <c r="G84" i="9"/>
  <c r="J84" i="9"/>
  <c r="B85" i="9"/>
  <c r="C85" i="9"/>
  <c r="D85" i="9"/>
  <c r="E85" i="9"/>
  <c r="F85" i="9"/>
  <c r="I85" i="9" s="1"/>
  <c r="G85" i="9"/>
  <c r="J85" i="9"/>
  <c r="B86" i="9"/>
  <c r="C86" i="9"/>
  <c r="D86" i="9"/>
  <c r="E86" i="9"/>
  <c r="F86" i="9"/>
  <c r="H86" i="9" s="1"/>
  <c r="G86" i="9"/>
  <c r="J86" i="9"/>
  <c r="B87" i="9"/>
  <c r="C87" i="9"/>
  <c r="D87" i="9"/>
  <c r="E87" i="9"/>
  <c r="F87" i="9"/>
  <c r="H87" i="9" s="1"/>
  <c r="G87" i="9"/>
  <c r="J87" i="9"/>
  <c r="B88" i="9"/>
  <c r="C88" i="9"/>
  <c r="D88" i="9"/>
  <c r="E88" i="9"/>
  <c r="F88" i="9"/>
  <c r="H88" i="9" s="1"/>
  <c r="G88" i="9"/>
  <c r="J88" i="9"/>
  <c r="B89" i="9"/>
  <c r="C89" i="9"/>
  <c r="D89" i="9"/>
  <c r="E89" i="9"/>
  <c r="F89" i="9"/>
  <c r="I89" i="9" s="1"/>
  <c r="G89" i="9"/>
  <c r="J89" i="9"/>
  <c r="B90" i="9"/>
  <c r="C90" i="9"/>
  <c r="D90" i="9"/>
  <c r="E90" i="9"/>
  <c r="F90" i="9"/>
  <c r="H90" i="9" s="1"/>
  <c r="G90" i="9"/>
  <c r="J90" i="9"/>
  <c r="B91" i="9"/>
  <c r="C91" i="9"/>
  <c r="D91" i="9"/>
  <c r="E91" i="9"/>
  <c r="F91" i="9"/>
  <c r="G91" i="9"/>
  <c r="J91" i="9"/>
  <c r="B92" i="9"/>
  <c r="C92" i="9"/>
  <c r="D92" i="9"/>
  <c r="E92" i="9"/>
  <c r="F92" i="9"/>
  <c r="I92" i="9" s="1"/>
  <c r="G92" i="9"/>
  <c r="J92" i="9"/>
  <c r="B93" i="9"/>
  <c r="C93" i="9"/>
  <c r="E93" i="9"/>
  <c r="F93" i="9"/>
  <c r="I93" i="9" s="1"/>
  <c r="G93" i="9"/>
  <c r="J93" i="9"/>
  <c r="B94" i="9"/>
  <c r="C94" i="9"/>
  <c r="E94" i="9"/>
  <c r="F94" i="9"/>
  <c r="H94" i="9" s="1"/>
  <c r="G94" i="9"/>
  <c r="J94" i="9"/>
  <c r="B95" i="9"/>
  <c r="C95" i="9"/>
  <c r="E95" i="9"/>
  <c r="F95" i="9"/>
  <c r="H95" i="9" s="1"/>
  <c r="G95" i="9"/>
  <c r="J95" i="9"/>
  <c r="B96" i="9"/>
  <c r="C96" i="9"/>
  <c r="E96" i="9"/>
  <c r="F96" i="9"/>
  <c r="H96" i="9" s="1"/>
  <c r="G96" i="9"/>
  <c r="J96" i="9"/>
  <c r="B97" i="9"/>
  <c r="C97" i="9"/>
  <c r="E97" i="9"/>
  <c r="F97" i="9"/>
  <c r="G97" i="9"/>
  <c r="J97" i="9"/>
  <c r="B98" i="9"/>
  <c r="C98" i="9"/>
  <c r="E98" i="9"/>
  <c r="F98" i="9"/>
  <c r="G98" i="9"/>
  <c r="J98" i="9"/>
  <c r="B99" i="9"/>
  <c r="C99" i="9"/>
  <c r="D99" i="9"/>
  <c r="E99" i="9"/>
  <c r="F99" i="9"/>
  <c r="H99" i="9" s="1"/>
  <c r="G99" i="9"/>
  <c r="J99" i="9"/>
  <c r="B100" i="9"/>
  <c r="C100" i="9"/>
  <c r="D100" i="9"/>
  <c r="E100" i="9"/>
  <c r="F100" i="9"/>
  <c r="G100" i="9"/>
  <c r="J100" i="9"/>
  <c r="B101" i="9"/>
  <c r="C101" i="9"/>
  <c r="D101" i="9"/>
  <c r="E101" i="9"/>
  <c r="F101" i="9"/>
  <c r="I101" i="9" s="1"/>
  <c r="G101" i="9"/>
  <c r="J101" i="9"/>
  <c r="B102" i="9"/>
  <c r="C102" i="9"/>
  <c r="D102" i="9"/>
  <c r="E102" i="9"/>
  <c r="F102" i="9"/>
  <c r="H102" i="9" s="1"/>
  <c r="G102" i="9"/>
  <c r="J102" i="9"/>
  <c r="B103" i="9"/>
  <c r="C103" i="9"/>
  <c r="D103" i="9"/>
  <c r="E103" i="9"/>
  <c r="F103" i="9"/>
  <c r="H103" i="9" s="1"/>
  <c r="G103" i="9"/>
  <c r="J103" i="9"/>
  <c r="B104" i="9"/>
  <c r="C104" i="9"/>
  <c r="D104" i="9"/>
  <c r="E104" i="9"/>
  <c r="F104" i="9"/>
  <c r="H104" i="9" s="1"/>
  <c r="G104" i="9"/>
  <c r="J104" i="9"/>
  <c r="B105" i="9"/>
  <c r="C105" i="9"/>
  <c r="D105" i="9"/>
  <c r="E105" i="9"/>
  <c r="F105" i="9"/>
  <c r="I105" i="9" s="1"/>
  <c r="G105" i="9"/>
  <c r="J105" i="9"/>
  <c r="B106" i="9"/>
  <c r="C106" i="9"/>
  <c r="D106" i="9"/>
  <c r="E106" i="9"/>
  <c r="F106" i="9"/>
  <c r="H106" i="9" s="1"/>
  <c r="G106" i="9"/>
  <c r="J106" i="9"/>
  <c r="B107" i="9"/>
  <c r="C107" i="9"/>
  <c r="D107" i="9"/>
  <c r="E107" i="9"/>
  <c r="F107" i="9"/>
  <c r="H107" i="9" s="1"/>
  <c r="G107" i="9"/>
  <c r="J107" i="9"/>
  <c r="B108" i="9"/>
  <c r="C108" i="9"/>
  <c r="D108" i="9"/>
  <c r="E108" i="9"/>
  <c r="F108" i="9"/>
  <c r="G108" i="9"/>
  <c r="J108" i="9"/>
  <c r="B109" i="9"/>
  <c r="C109" i="9"/>
  <c r="D109" i="9"/>
  <c r="E109" i="9"/>
  <c r="F109" i="9"/>
  <c r="I109" i="9" s="1"/>
  <c r="G109" i="9"/>
  <c r="J109" i="9"/>
  <c r="B110" i="9"/>
  <c r="C110" i="9"/>
  <c r="D110" i="9"/>
  <c r="E110" i="9"/>
  <c r="F110" i="9"/>
  <c r="H110" i="9" s="1"/>
  <c r="G110" i="9"/>
  <c r="J110" i="9"/>
  <c r="B111" i="9"/>
  <c r="C111" i="9"/>
  <c r="D111" i="9"/>
  <c r="E111" i="9"/>
  <c r="F111" i="9"/>
  <c r="H111" i="9" s="1"/>
  <c r="G111" i="9"/>
  <c r="J111" i="9"/>
  <c r="B112" i="9"/>
  <c r="C112" i="9"/>
  <c r="D112" i="9"/>
  <c r="E112" i="9"/>
  <c r="F112" i="9"/>
  <c r="H112" i="9" s="1"/>
  <c r="G112" i="9"/>
  <c r="J112" i="9"/>
  <c r="B113" i="9"/>
  <c r="C113" i="9"/>
  <c r="D113" i="9"/>
  <c r="E113" i="9"/>
  <c r="F113" i="9"/>
  <c r="I113" i="9" s="1"/>
  <c r="G113" i="9"/>
  <c r="J113" i="9"/>
  <c r="B114" i="9"/>
  <c r="C114" i="9"/>
  <c r="D114" i="9"/>
  <c r="E114" i="9"/>
  <c r="F114" i="9"/>
  <c r="G114" i="9"/>
  <c r="J114" i="9"/>
  <c r="B115" i="9"/>
  <c r="C115" i="9"/>
  <c r="D115" i="9"/>
  <c r="E115" i="9"/>
  <c r="F115" i="9"/>
  <c r="H115" i="9" s="1"/>
  <c r="G115" i="9"/>
  <c r="J115" i="9"/>
  <c r="B116" i="9"/>
  <c r="C116" i="9"/>
  <c r="D116" i="9"/>
  <c r="E116" i="9"/>
  <c r="F116" i="9"/>
  <c r="H116" i="9" s="1"/>
  <c r="G116" i="9"/>
  <c r="J116" i="9"/>
  <c r="B117" i="9"/>
  <c r="C117" i="9"/>
  <c r="D117" i="9"/>
  <c r="E117" i="9"/>
  <c r="F117" i="9"/>
  <c r="I117" i="9" s="1"/>
  <c r="G117" i="9"/>
  <c r="J117" i="9"/>
  <c r="B118" i="9"/>
  <c r="C118" i="9"/>
  <c r="D118" i="9"/>
  <c r="E118" i="9"/>
  <c r="F118" i="9"/>
  <c r="H118" i="9" s="1"/>
  <c r="G118" i="9"/>
  <c r="J118" i="9"/>
  <c r="B119" i="9"/>
  <c r="C119" i="9"/>
  <c r="D119" i="9"/>
  <c r="E119" i="9"/>
  <c r="F119" i="9"/>
  <c r="H119" i="9" s="1"/>
  <c r="G119" i="9"/>
  <c r="J119" i="9"/>
  <c r="B120" i="9"/>
  <c r="C120" i="9"/>
  <c r="E120" i="9"/>
  <c r="F120" i="9"/>
  <c r="H120" i="9" s="1"/>
  <c r="G120" i="9"/>
  <c r="J120" i="9"/>
  <c r="B121" i="9"/>
  <c r="C121" i="9"/>
  <c r="D121" i="9"/>
  <c r="E121" i="9"/>
  <c r="F121" i="9"/>
  <c r="I121" i="9" s="1"/>
  <c r="G121" i="9"/>
  <c r="J121" i="9"/>
  <c r="B122" i="9"/>
  <c r="C122" i="9"/>
  <c r="D122" i="9"/>
  <c r="E122" i="9"/>
  <c r="F122" i="9"/>
  <c r="H122" i="9" s="1"/>
  <c r="G122" i="9"/>
  <c r="J122" i="9"/>
  <c r="B123" i="9"/>
  <c r="C123" i="9"/>
  <c r="D123" i="9"/>
  <c r="E123" i="9"/>
  <c r="F123" i="9"/>
  <c r="H123" i="9" s="1"/>
  <c r="G123" i="9"/>
  <c r="J123" i="9"/>
  <c r="B124" i="9"/>
  <c r="C124" i="9"/>
  <c r="D124" i="9"/>
  <c r="E124" i="9"/>
  <c r="F124" i="9"/>
  <c r="H124" i="9" s="1"/>
  <c r="G124" i="9"/>
  <c r="J124" i="9"/>
  <c r="B125" i="9"/>
  <c r="C125" i="9"/>
  <c r="D125" i="9"/>
  <c r="E125" i="9"/>
  <c r="F125" i="9"/>
  <c r="I125" i="9" s="1"/>
  <c r="G125" i="9"/>
  <c r="J125" i="9"/>
  <c r="B126" i="9"/>
  <c r="C126" i="9"/>
  <c r="D126" i="9"/>
  <c r="E126" i="9"/>
  <c r="F126" i="9"/>
  <c r="H126" i="9" s="1"/>
  <c r="G126" i="9"/>
  <c r="J126" i="9"/>
  <c r="K126" i="9"/>
  <c r="B127" i="9"/>
  <c r="C127" i="9"/>
  <c r="D127" i="9"/>
  <c r="E127" i="9"/>
  <c r="F127" i="9"/>
  <c r="I127" i="9" s="1"/>
  <c r="G127" i="9"/>
  <c r="J127" i="9"/>
  <c r="K127" i="9"/>
  <c r="B128" i="9"/>
  <c r="C128" i="9"/>
  <c r="D128" i="9"/>
  <c r="E128" i="9"/>
  <c r="F128" i="9"/>
  <c r="H128" i="9" s="1"/>
  <c r="G128" i="9"/>
  <c r="J128" i="9"/>
  <c r="K128" i="9"/>
  <c r="B129" i="9"/>
  <c r="C129" i="9"/>
  <c r="D129" i="9"/>
  <c r="E129" i="9"/>
  <c r="F129" i="9"/>
  <c r="H129" i="9" s="1"/>
  <c r="G129" i="9"/>
  <c r="J129" i="9"/>
  <c r="K129" i="9"/>
  <c r="A130" i="9"/>
  <c r="B130" i="9"/>
  <c r="C130" i="9"/>
  <c r="D130" i="9"/>
  <c r="E130" i="9"/>
  <c r="F130" i="9"/>
  <c r="I130" i="9" s="1"/>
  <c r="G130" i="9"/>
  <c r="J130" i="9"/>
  <c r="K130" i="9"/>
  <c r="A131" i="9"/>
  <c r="B131" i="9"/>
  <c r="C131" i="9"/>
  <c r="D131" i="9"/>
  <c r="E131" i="9"/>
  <c r="F131" i="9"/>
  <c r="G131" i="9"/>
  <c r="J131" i="9"/>
  <c r="K131" i="9"/>
  <c r="A132" i="9"/>
  <c r="B132" i="9"/>
  <c r="C132" i="9"/>
  <c r="D132" i="9"/>
  <c r="E132" i="9"/>
  <c r="F132" i="9"/>
  <c r="I132" i="9" s="1"/>
  <c r="G132" i="9"/>
  <c r="J132" i="9"/>
  <c r="K132" i="9"/>
  <c r="A133" i="9"/>
  <c r="B133" i="9"/>
  <c r="C133" i="9"/>
  <c r="D133" i="9"/>
  <c r="E133" i="9"/>
  <c r="F133" i="9"/>
  <c r="H133" i="9" s="1"/>
  <c r="G133" i="9"/>
  <c r="J133" i="9"/>
  <c r="K133" i="9"/>
  <c r="A134" i="9"/>
  <c r="B134" i="9"/>
  <c r="C134" i="9"/>
  <c r="D134" i="9"/>
  <c r="E134" i="9"/>
  <c r="F134" i="9"/>
  <c r="H134" i="9" s="1"/>
  <c r="G134" i="9"/>
  <c r="J134" i="9"/>
  <c r="K134" i="9"/>
  <c r="A135" i="9"/>
  <c r="B135" i="9"/>
  <c r="C135" i="9"/>
  <c r="D135" i="9"/>
  <c r="E135" i="9"/>
  <c r="F135" i="9"/>
  <c r="I135" i="9" s="1"/>
  <c r="G135" i="9"/>
  <c r="J135" i="9"/>
  <c r="K135" i="9"/>
  <c r="A136" i="9"/>
  <c r="B136" i="9"/>
  <c r="C136" i="9"/>
  <c r="D136" i="9"/>
  <c r="E136" i="9"/>
  <c r="F136" i="9"/>
  <c r="I136" i="9" s="1"/>
  <c r="G136" i="9"/>
  <c r="J136" i="9"/>
  <c r="K136" i="9"/>
  <c r="A137" i="9"/>
  <c r="B137" i="9"/>
  <c r="C137" i="9"/>
  <c r="D137" i="9"/>
  <c r="E137" i="9"/>
  <c r="F137" i="9"/>
  <c r="I137" i="9" s="1"/>
  <c r="G137" i="9"/>
  <c r="J137" i="9"/>
  <c r="K137" i="9"/>
  <c r="A138" i="9"/>
  <c r="B138" i="9"/>
  <c r="C138" i="9"/>
  <c r="D138" i="9"/>
  <c r="E138" i="9"/>
  <c r="F138" i="9"/>
  <c r="I138" i="9" s="1"/>
  <c r="G138" i="9"/>
  <c r="J138" i="9"/>
  <c r="K138" i="9"/>
  <c r="A139" i="9"/>
  <c r="B139" i="9"/>
  <c r="C139" i="9"/>
  <c r="D139" i="9"/>
  <c r="E139" i="9"/>
  <c r="F139" i="9"/>
  <c r="H139" i="9" s="1"/>
  <c r="G139" i="9"/>
  <c r="J139" i="9"/>
  <c r="K139" i="9"/>
  <c r="A140" i="9"/>
  <c r="B140" i="9"/>
  <c r="C140" i="9"/>
  <c r="D140" i="9"/>
  <c r="E140" i="9"/>
  <c r="F140" i="9"/>
  <c r="H140" i="9" s="1"/>
  <c r="G140" i="9"/>
  <c r="J140" i="9"/>
  <c r="K140" i="9"/>
  <c r="A141" i="9"/>
  <c r="B141" i="9"/>
  <c r="C141" i="9"/>
  <c r="D141" i="9"/>
  <c r="E141" i="9"/>
  <c r="F141" i="9"/>
  <c r="H141" i="9" s="1"/>
  <c r="G141" i="9"/>
  <c r="J141" i="9"/>
  <c r="K141" i="9"/>
  <c r="A142" i="9"/>
  <c r="B142" i="9"/>
  <c r="C142" i="9"/>
  <c r="D142" i="9"/>
  <c r="E142" i="9"/>
  <c r="F142" i="9"/>
  <c r="G142" i="9"/>
  <c r="J142" i="9"/>
  <c r="K142" i="9"/>
  <c r="A47" i="9"/>
  <c r="A127" i="9"/>
  <c r="A128" i="9"/>
  <c r="A129" i="9"/>
  <c r="K37" i="9"/>
  <c r="K36" i="9"/>
  <c r="K35" i="9"/>
  <c r="K34" i="9"/>
  <c r="K33" i="9"/>
  <c r="K92" i="9"/>
  <c r="K91" i="9"/>
  <c r="K90" i="9"/>
  <c r="K89" i="9"/>
  <c r="K31" i="9"/>
  <c r="C6" i="7"/>
  <c r="A6" i="7"/>
  <c r="C3" i="12"/>
  <c r="E3" i="12"/>
  <c r="F3" i="12"/>
  <c r="G3" i="12"/>
  <c r="H3" i="12"/>
  <c r="I3" i="12"/>
  <c r="K3" i="12"/>
  <c r="M3" i="12"/>
  <c r="N3" i="12"/>
  <c r="O3" i="12"/>
  <c r="J143" i="9"/>
  <c r="J144" i="9"/>
  <c r="J145" i="9"/>
  <c r="J146" i="9"/>
  <c r="J147" i="9"/>
  <c r="J148" i="9"/>
  <c r="J149" i="9"/>
  <c r="J150" i="9"/>
  <c r="J151" i="9"/>
  <c r="J152" i="9"/>
  <c r="J153" i="9"/>
  <c r="J154" i="9"/>
  <c r="J155" i="9"/>
  <c r="J156" i="9"/>
  <c r="J157" i="9"/>
  <c r="J158" i="9"/>
  <c r="J159" i="9"/>
  <c r="J160" i="9"/>
  <c r="J161" i="9"/>
  <c r="J162" i="9"/>
  <c r="J163" i="9"/>
  <c r="J164" i="9"/>
  <c r="J165" i="9"/>
  <c r="J166" i="9"/>
  <c r="J167" i="9"/>
  <c r="J168" i="9"/>
  <c r="J169" i="9"/>
  <c r="J170" i="9"/>
  <c r="J171" i="9"/>
  <c r="J172" i="9"/>
  <c r="J173" i="9"/>
  <c r="J174" i="9"/>
  <c r="J175" i="9"/>
  <c r="J176" i="9"/>
  <c r="J177" i="9"/>
  <c r="J178" i="9"/>
  <c r="J179" i="9"/>
  <c r="J180" i="9"/>
  <c r="J181" i="9"/>
  <c r="J182" i="9"/>
  <c r="J183" i="9"/>
  <c r="J184" i="9"/>
  <c r="J185" i="9"/>
  <c r="J186" i="9"/>
  <c r="J187" i="9"/>
  <c r="J188" i="9"/>
  <c r="J189" i="9"/>
  <c r="J190" i="9"/>
  <c r="J191" i="9"/>
  <c r="J192" i="9"/>
  <c r="J193" i="9"/>
  <c r="J194" i="9"/>
  <c r="J195" i="9"/>
  <c r="J196" i="9"/>
  <c r="J197" i="9"/>
  <c r="J198" i="9"/>
  <c r="J199" i="9"/>
  <c r="J200" i="9"/>
  <c r="J201" i="9"/>
  <c r="J202" i="9"/>
  <c r="J203" i="9"/>
  <c r="J204" i="9"/>
  <c r="J205" i="9"/>
  <c r="J206" i="9"/>
  <c r="J207" i="9"/>
  <c r="J208" i="9"/>
  <c r="J209" i="9"/>
  <c r="J210" i="9"/>
  <c r="J211" i="9"/>
  <c r="J212" i="9"/>
  <c r="J213" i="9"/>
  <c r="J214" i="9"/>
  <c r="J215" i="9"/>
  <c r="J216" i="9"/>
  <c r="J217" i="9"/>
  <c r="J218" i="9"/>
  <c r="J219" i="9"/>
  <c r="J220" i="9"/>
  <c r="J221" i="9"/>
  <c r="J222" i="9"/>
  <c r="J223" i="9"/>
  <c r="J224" i="9"/>
  <c r="J225" i="9"/>
  <c r="J226" i="9"/>
  <c r="J227" i="9"/>
  <c r="J228" i="9"/>
  <c r="J229" i="9"/>
  <c r="J230" i="9"/>
  <c r="J231" i="9"/>
  <c r="J232" i="9"/>
  <c r="J233" i="9"/>
  <c r="J234" i="9"/>
  <c r="J235" i="9"/>
  <c r="J236" i="9"/>
  <c r="J237" i="9"/>
  <c r="J238" i="9"/>
  <c r="J239" i="9"/>
  <c r="J240" i="9"/>
  <c r="J241" i="9"/>
  <c r="J242" i="9"/>
  <c r="J243" i="9"/>
  <c r="J244" i="9"/>
  <c r="J245" i="9"/>
  <c r="J246" i="9"/>
  <c r="J247" i="9"/>
  <c r="J248" i="9"/>
  <c r="J249" i="9"/>
  <c r="J250" i="9"/>
  <c r="J251" i="9"/>
  <c r="J252" i="9"/>
  <c r="J253" i="9"/>
  <c r="J254" i="9"/>
  <c r="J255" i="9"/>
  <c r="J256" i="9"/>
  <c r="J257" i="9"/>
  <c r="J258" i="9"/>
  <c r="J259" i="9"/>
  <c r="J260" i="9"/>
  <c r="J261" i="9"/>
  <c r="J262" i="9"/>
  <c r="J263" i="9"/>
  <c r="J264" i="9"/>
  <c r="J265" i="9"/>
  <c r="J266" i="9"/>
  <c r="J267" i="9"/>
  <c r="J268" i="9"/>
  <c r="J269" i="9"/>
  <c r="J270" i="9"/>
  <c r="J271" i="9"/>
  <c r="J272" i="9"/>
  <c r="J273" i="9"/>
  <c r="J274" i="9"/>
  <c r="J275" i="9"/>
  <c r="J276" i="9"/>
  <c r="J277" i="9"/>
  <c r="J278" i="9"/>
  <c r="J279" i="9"/>
  <c r="J280" i="9"/>
  <c r="J281" i="9"/>
  <c r="J282" i="9"/>
  <c r="J283" i="9"/>
  <c r="J284" i="9"/>
  <c r="J285" i="9"/>
  <c r="J286" i="9"/>
  <c r="J287" i="9"/>
  <c r="J288" i="9"/>
  <c r="J289" i="9"/>
  <c r="J290" i="9"/>
  <c r="J291" i="9"/>
  <c r="J292" i="9"/>
  <c r="J293" i="9"/>
  <c r="J294" i="9"/>
  <c r="J295" i="9"/>
  <c r="J296" i="9"/>
  <c r="J297" i="9"/>
  <c r="J298" i="9"/>
  <c r="J299" i="9"/>
  <c r="J300" i="9"/>
  <c r="J301" i="9"/>
  <c r="J302" i="9"/>
  <c r="J303" i="9"/>
  <c r="J304" i="9"/>
  <c r="J305" i="9"/>
  <c r="J306" i="9"/>
  <c r="J307" i="9"/>
  <c r="J308" i="9"/>
  <c r="J309" i="9"/>
  <c r="J310" i="9"/>
  <c r="J311" i="9"/>
  <c r="J312" i="9"/>
  <c r="J313" i="9"/>
  <c r="J314" i="9"/>
  <c r="J315" i="9"/>
  <c r="J316" i="9"/>
  <c r="J317" i="9"/>
  <c r="J318" i="9"/>
  <c r="J319" i="9"/>
  <c r="J320" i="9"/>
  <c r="J321" i="9"/>
  <c r="J322" i="9"/>
  <c r="J323" i="9"/>
  <c r="J324" i="9"/>
  <c r="J325" i="9"/>
  <c r="J326" i="9"/>
  <c r="J327" i="9"/>
  <c r="J328" i="9"/>
  <c r="J329" i="9"/>
  <c r="J330" i="9"/>
  <c r="J331" i="9"/>
  <c r="J332" i="9"/>
  <c r="J333" i="9"/>
  <c r="J334" i="9"/>
  <c r="J335" i="9"/>
  <c r="J336" i="9"/>
  <c r="J337" i="9"/>
  <c r="J338" i="9"/>
  <c r="J339" i="9"/>
  <c r="J340" i="9"/>
  <c r="J341" i="9"/>
  <c r="J342" i="9"/>
  <c r="J343" i="9"/>
  <c r="J344" i="9"/>
  <c r="J345" i="9"/>
  <c r="J346" i="9"/>
  <c r="J347" i="9"/>
  <c r="J348" i="9"/>
  <c r="J349" i="9"/>
  <c r="J350" i="9"/>
  <c r="J351" i="9"/>
  <c r="J352" i="9"/>
  <c r="J353" i="9"/>
  <c r="J354" i="9"/>
  <c r="J355" i="9"/>
  <c r="J356" i="9"/>
  <c r="J357" i="9"/>
  <c r="J358" i="9"/>
  <c r="J359" i="9"/>
  <c r="J360" i="9"/>
  <c r="J361" i="9"/>
  <c r="J362" i="9"/>
  <c r="J363" i="9"/>
  <c r="J364" i="9"/>
  <c r="J365" i="9"/>
  <c r="J366" i="9"/>
  <c r="J367" i="9"/>
  <c r="J368" i="9"/>
  <c r="J369" i="9"/>
  <c r="J370" i="9"/>
  <c r="J371" i="9"/>
  <c r="J372" i="9"/>
  <c r="J373" i="9"/>
  <c r="J374" i="9"/>
  <c r="J375" i="9"/>
  <c r="J376" i="9"/>
  <c r="J377" i="9"/>
  <c r="J378" i="9"/>
  <c r="J379" i="9"/>
  <c r="J380" i="9"/>
  <c r="J381" i="9"/>
  <c r="J382" i="9"/>
  <c r="J383" i="9"/>
  <c r="J384" i="9"/>
  <c r="J385" i="9"/>
  <c r="J386" i="9"/>
  <c r="J387" i="9"/>
  <c r="J388" i="9"/>
  <c r="J389" i="9"/>
  <c r="J390" i="9"/>
  <c r="J391" i="9"/>
  <c r="J392" i="9"/>
  <c r="J393" i="9"/>
  <c r="J394" i="9"/>
  <c r="J395" i="9"/>
  <c r="J396" i="9"/>
  <c r="J397" i="9"/>
  <c r="J398" i="9"/>
  <c r="J399" i="9"/>
  <c r="J400" i="9"/>
  <c r="J401" i="9"/>
  <c r="J402" i="9"/>
  <c r="J403" i="9"/>
  <c r="J404" i="9"/>
  <c r="J405" i="9"/>
  <c r="J406" i="9"/>
  <c r="J407" i="9"/>
  <c r="J408" i="9"/>
  <c r="J409" i="9"/>
  <c r="J410" i="9"/>
  <c r="J411" i="9"/>
  <c r="J412" i="9"/>
  <c r="J413" i="9"/>
  <c r="J414" i="9"/>
  <c r="J415" i="9"/>
  <c r="J416" i="9"/>
  <c r="J417" i="9"/>
  <c r="J418" i="9"/>
  <c r="J419" i="9"/>
  <c r="J420" i="9"/>
  <c r="J421" i="9"/>
  <c r="J422" i="9"/>
  <c r="J423" i="9"/>
  <c r="J424" i="9"/>
  <c r="J425" i="9"/>
  <c r="J426" i="9"/>
  <c r="J427" i="9"/>
  <c r="J428" i="9"/>
  <c r="J429" i="9"/>
  <c r="J430" i="9"/>
  <c r="J431" i="9"/>
  <c r="J432" i="9"/>
  <c r="J433" i="9"/>
  <c r="J434" i="9"/>
  <c r="J435" i="9"/>
  <c r="J436" i="9"/>
  <c r="J437" i="9"/>
  <c r="J438" i="9"/>
  <c r="J439" i="9"/>
  <c r="J440" i="9"/>
  <c r="J441" i="9"/>
  <c r="J442" i="9"/>
  <c r="J443" i="9"/>
  <c r="J444" i="9"/>
  <c r="J445" i="9"/>
  <c r="J446" i="9"/>
  <c r="J447" i="9"/>
  <c r="J448" i="9"/>
  <c r="J449" i="9"/>
  <c r="J450" i="9"/>
  <c r="J451" i="9"/>
  <c r="J452" i="9"/>
  <c r="J4" i="9"/>
  <c r="B143" i="9"/>
  <c r="C143" i="9"/>
  <c r="D143" i="9"/>
  <c r="E143" i="9"/>
  <c r="F143" i="9"/>
  <c r="I143" i="9" s="1"/>
  <c r="G143" i="9"/>
  <c r="K143" i="9"/>
  <c r="B144" i="9"/>
  <c r="C144" i="9"/>
  <c r="D144" i="9"/>
  <c r="E144" i="9"/>
  <c r="F144" i="9"/>
  <c r="I144" i="9" s="1"/>
  <c r="G144" i="9"/>
  <c r="K144" i="9"/>
  <c r="B145" i="9"/>
  <c r="C145" i="9"/>
  <c r="D145" i="9"/>
  <c r="E145" i="9"/>
  <c r="F145" i="9"/>
  <c r="H145" i="9" s="1"/>
  <c r="G145" i="9"/>
  <c r="K145" i="9"/>
  <c r="B146" i="9"/>
  <c r="C146" i="9"/>
  <c r="D146" i="9"/>
  <c r="E146" i="9"/>
  <c r="F146" i="9"/>
  <c r="I146" i="9" s="1"/>
  <c r="G146" i="9"/>
  <c r="K146" i="9"/>
  <c r="B147" i="9"/>
  <c r="C147" i="9"/>
  <c r="D147" i="9"/>
  <c r="E147" i="9"/>
  <c r="F147" i="9"/>
  <c r="I147" i="9" s="1"/>
  <c r="G147" i="9"/>
  <c r="K147" i="9"/>
  <c r="B148" i="9"/>
  <c r="C148" i="9"/>
  <c r="D148" i="9"/>
  <c r="E148" i="9"/>
  <c r="F148" i="9"/>
  <c r="I148" i="9" s="1"/>
  <c r="G148" i="9"/>
  <c r="K148" i="9"/>
  <c r="B149" i="9"/>
  <c r="C149" i="9"/>
  <c r="D149" i="9"/>
  <c r="E149" i="9"/>
  <c r="F149" i="9"/>
  <c r="H149" i="9" s="1"/>
  <c r="G149" i="9"/>
  <c r="K149" i="9"/>
  <c r="B150" i="9"/>
  <c r="C150" i="9"/>
  <c r="D150" i="9"/>
  <c r="E150" i="9"/>
  <c r="F150" i="9"/>
  <c r="H150" i="9" s="1"/>
  <c r="G150" i="9"/>
  <c r="K150" i="9"/>
  <c r="B151" i="9"/>
  <c r="C151" i="9"/>
  <c r="D151" i="9"/>
  <c r="E151" i="9"/>
  <c r="F151" i="9"/>
  <c r="I151" i="9" s="1"/>
  <c r="G151" i="9"/>
  <c r="K151" i="9"/>
  <c r="B152" i="9"/>
  <c r="C152" i="9"/>
  <c r="D152" i="9"/>
  <c r="E152" i="9"/>
  <c r="F152" i="9"/>
  <c r="I152" i="9" s="1"/>
  <c r="G152" i="9"/>
  <c r="K152" i="9"/>
  <c r="B153" i="9"/>
  <c r="C153" i="9"/>
  <c r="D153" i="9"/>
  <c r="E153" i="9"/>
  <c r="F153" i="9"/>
  <c r="H153" i="9" s="1"/>
  <c r="G153" i="9"/>
  <c r="K153" i="9"/>
  <c r="B154" i="9"/>
  <c r="C154" i="9"/>
  <c r="D154" i="9"/>
  <c r="E154" i="9"/>
  <c r="F154" i="9"/>
  <c r="I154" i="9" s="1"/>
  <c r="G154" i="9"/>
  <c r="K154" i="9"/>
  <c r="B155" i="9"/>
  <c r="C155" i="9"/>
  <c r="D155" i="9"/>
  <c r="E155" i="9"/>
  <c r="F155" i="9"/>
  <c r="I155" i="9" s="1"/>
  <c r="G155" i="9"/>
  <c r="K155" i="9"/>
  <c r="B156" i="9"/>
  <c r="C156" i="9"/>
  <c r="D156" i="9"/>
  <c r="E156" i="9"/>
  <c r="F156" i="9"/>
  <c r="I156" i="9" s="1"/>
  <c r="G156" i="9"/>
  <c r="K156" i="9"/>
  <c r="B157" i="9"/>
  <c r="C157" i="9"/>
  <c r="D157" i="9"/>
  <c r="E157" i="9"/>
  <c r="F157" i="9"/>
  <c r="H157" i="9" s="1"/>
  <c r="G157" i="9"/>
  <c r="K157" i="9"/>
  <c r="B158" i="9"/>
  <c r="C158" i="9"/>
  <c r="D158" i="9"/>
  <c r="E158" i="9"/>
  <c r="F158" i="9"/>
  <c r="I158" i="9" s="1"/>
  <c r="G158" i="9"/>
  <c r="K158" i="9"/>
  <c r="B159" i="9"/>
  <c r="C159" i="9"/>
  <c r="D159" i="9"/>
  <c r="E159" i="9"/>
  <c r="F159" i="9"/>
  <c r="H159" i="9" s="1"/>
  <c r="G159" i="9"/>
  <c r="K159" i="9"/>
  <c r="B160" i="9"/>
  <c r="C160" i="9"/>
  <c r="D160" i="9"/>
  <c r="E160" i="9"/>
  <c r="F160" i="9"/>
  <c r="H160" i="9" s="1"/>
  <c r="G160" i="9"/>
  <c r="K160" i="9"/>
  <c r="B161" i="9"/>
  <c r="C161" i="9"/>
  <c r="D161" i="9"/>
  <c r="E161" i="9"/>
  <c r="F161" i="9"/>
  <c r="H161" i="9" s="1"/>
  <c r="G161" i="9"/>
  <c r="K161" i="9"/>
  <c r="B162" i="9"/>
  <c r="C162" i="9"/>
  <c r="D162" i="9"/>
  <c r="E162" i="9"/>
  <c r="F162" i="9"/>
  <c r="I162" i="9" s="1"/>
  <c r="G162" i="9"/>
  <c r="K162" i="9"/>
  <c r="B163" i="9"/>
  <c r="C163" i="9"/>
  <c r="D163" i="9"/>
  <c r="E163" i="9"/>
  <c r="F163" i="9"/>
  <c r="I163" i="9" s="1"/>
  <c r="G163" i="9"/>
  <c r="K163" i="9"/>
  <c r="B164" i="9"/>
  <c r="C164" i="9"/>
  <c r="D164" i="9"/>
  <c r="E164" i="9"/>
  <c r="F164" i="9"/>
  <c r="H164" i="9" s="1"/>
  <c r="G164" i="9"/>
  <c r="K164" i="9"/>
  <c r="B165" i="9"/>
  <c r="C165" i="9"/>
  <c r="D165" i="9"/>
  <c r="E165" i="9"/>
  <c r="F165" i="9"/>
  <c r="G165" i="9"/>
  <c r="K165" i="9"/>
  <c r="B166" i="9"/>
  <c r="C166" i="9"/>
  <c r="D166" i="9"/>
  <c r="E166" i="9"/>
  <c r="F166" i="9"/>
  <c r="I166" i="9" s="1"/>
  <c r="G166" i="9"/>
  <c r="K166" i="9"/>
  <c r="B167" i="9"/>
  <c r="C167" i="9"/>
  <c r="D167" i="9"/>
  <c r="E167" i="9"/>
  <c r="F167" i="9"/>
  <c r="H167" i="9" s="1"/>
  <c r="G167" i="9"/>
  <c r="K167" i="9"/>
  <c r="B168" i="9"/>
  <c r="C168" i="9"/>
  <c r="D168" i="9"/>
  <c r="E168" i="9"/>
  <c r="F168" i="9"/>
  <c r="I168" i="9" s="1"/>
  <c r="G168" i="9"/>
  <c r="K168" i="9"/>
  <c r="B169" i="9"/>
  <c r="C169" i="9"/>
  <c r="D169" i="9"/>
  <c r="E169" i="9"/>
  <c r="F169" i="9"/>
  <c r="H169" i="9" s="1"/>
  <c r="G169" i="9"/>
  <c r="K169" i="9"/>
  <c r="B170" i="9"/>
  <c r="C170" i="9"/>
  <c r="D170" i="9"/>
  <c r="E170" i="9"/>
  <c r="F170" i="9"/>
  <c r="I170" i="9" s="1"/>
  <c r="G170" i="9"/>
  <c r="K170" i="9"/>
  <c r="B171" i="9"/>
  <c r="C171" i="9"/>
  <c r="D171" i="9"/>
  <c r="E171" i="9"/>
  <c r="F171" i="9"/>
  <c r="I171" i="9" s="1"/>
  <c r="G171" i="9"/>
  <c r="K171" i="9"/>
  <c r="B172" i="9"/>
  <c r="C172" i="9"/>
  <c r="D172" i="9"/>
  <c r="E172" i="9"/>
  <c r="F172" i="9"/>
  <c r="I172" i="9" s="1"/>
  <c r="G172" i="9"/>
  <c r="K172" i="9"/>
  <c r="B173" i="9"/>
  <c r="C173" i="9"/>
  <c r="D173" i="9"/>
  <c r="E173" i="9"/>
  <c r="F173" i="9"/>
  <c r="H173" i="9" s="1"/>
  <c r="G173" i="9"/>
  <c r="K173" i="9"/>
  <c r="B174" i="9"/>
  <c r="C174" i="9"/>
  <c r="D174" i="9"/>
  <c r="E174" i="9"/>
  <c r="F174" i="9"/>
  <c r="I174" i="9" s="1"/>
  <c r="G174" i="9"/>
  <c r="K174" i="9"/>
  <c r="B175" i="9"/>
  <c r="C175" i="9"/>
  <c r="D175" i="9"/>
  <c r="E175" i="9"/>
  <c r="F175" i="9"/>
  <c r="I175" i="9" s="1"/>
  <c r="G175" i="9"/>
  <c r="K175" i="9"/>
  <c r="B176" i="9"/>
  <c r="C176" i="9"/>
  <c r="D176" i="9"/>
  <c r="E176" i="9"/>
  <c r="F176" i="9"/>
  <c r="I176" i="9" s="1"/>
  <c r="G176" i="9"/>
  <c r="K176" i="9"/>
  <c r="B177" i="9"/>
  <c r="C177" i="9"/>
  <c r="D177" i="9"/>
  <c r="E177" i="9"/>
  <c r="F177" i="9"/>
  <c r="I177" i="9" s="1"/>
  <c r="G177" i="9"/>
  <c r="K177" i="9"/>
  <c r="B178" i="9"/>
  <c r="C178" i="9"/>
  <c r="D178" i="9"/>
  <c r="E178" i="9"/>
  <c r="F178" i="9"/>
  <c r="H178" i="9" s="1"/>
  <c r="G178" i="9"/>
  <c r="K178" i="9"/>
  <c r="B179" i="9"/>
  <c r="C179" i="9"/>
  <c r="D179" i="9"/>
  <c r="E179" i="9"/>
  <c r="F179" i="9"/>
  <c r="I179" i="9" s="1"/>
  <c r="G179" i="9"/>
  <c r="K179" i="9"/>
  <c r="B180" i="9"/>
  <c r="C180" i="9"/>
  <c r="D180" i="9"/>
  <c r="E180" i="9"/>
  <c r="F180" i="9"/>
  <c r="H180" i="9" s="1"/>
  <c r="G180" i="9"/>
  <c r="K180" i="9"/>
  <c r="B181" i="9"/>
  <c r="C181" i="9"/>
  <c r="D181" i="9"/>
  <c r="E181" i="9"/>
  <c r="F181" i="9"/>
  <c r="H181" i="9" s="1"/>
  <c r="G181" i="9"/>
  <c r="K181" i="9"/>
  <c r="B182" i="9"/>
  <c r="C182" i="9"/>
  <c r="D182" i="9"/>
  <c r="E182" i="9"/>
  <c r="F182" i="9"/>
  <c r="H182" i="9" s="1"/>
  <c r="G182" i="9"/>
  <c r="K182" i="9"/>
  <c r="B183" i="9"/>
  <c r="C183" i="9"/>
  <c r="D183" i="9"/>
  <c r="E183" i="9"/>
  <c r="F183" i="9"/>
  <c r="H183" i="9" s="1"/>
  <c r="G183" i="9"/>
  <c r="K183" i="9"/>
  <c r="B184" i="9"/>
  <c r="C184" i="9"/>
  <c r="D184" i="9"/>
  <c r="E184" i="9"/>
  <c r="F184" i="9"/>
  <c r="H184" i="9" s="1"/>
  <c r="G184" i="9"/>
  <c r="K184" i="9"/>
  <c r="B185" i="9"/>
  <c r="C185" i="9"/>
  <c r="D185" i="9"/>
  <c r="E185" i="9"/>
  <c r="F185" i="9"/>
  <c r="H185" i="9" s="1"/>
  <c r="G185" i="9"/>
  <c r="K185" i="9"/>
  <c r="B186" i="9"/>
  <c r="C186" i="9"/>
  <c r="D186" i="9"/>
  <c r="E186" i="9"/>
  <c r="F186" i="9"/>
  <c r="G186" i="9"/>
  <c r="K186" i="9"/>
  <c r="B187" i="9"/>
  <c r="C187" i="9"/>
  <c r="D187" i="9"/>
  <c r="E187" i="9"/>
  <c r="F187" i="9"/>
  <c r="I187" i="9" s="1"/>
  <c r="G187" i="9"/>
  <c r="K187" i="9"/>
  <c r="B188" i="9"/>
  <c r="C188" i="9"/>
  <c r="D188" i="9"/>
  <c r="E188" i="9"/>
  <c r="F188" i="9"/>
  <c r="H188" i="9" s="1"/>
  <c r="G188" i="9"/>
  <c r="K188" i="9"/>
  <c r="B189" i="9"/>
  <c r="C189" i="9"/>
  <c r="D189" i="9"/>
  <c r="E189" i="9"/>
  <c r="F189" i="9"/>
  <c r="H189" i="9" s="1"/>
  <c r="G189" i="9"/>
  <c r="K189" i="9"/>
  <c r="B190" i="9"/>
  <c r="C190" i="9"/>
  <c r="D190" i="9"/>
  <c r="E190" i="9"/>
  <c r="F190" i="9"/>
  <c r="H190" i="9" s="1"/>
  <c r="G190" i="9"/>
  <c r="K190" i="9"/>
  <c r="B191" i="9"/>
  <c r="C191" i="9"/>
  <c r="D191" i="9"/>
  <c r="E191" i="9"/>
  <c r="F191" i="9"/>
  <c r="I191" i="9" s="1"/>
  <c r="G191" i="9"/>
  <c r="K191" i="9"/>
  <c r="B192" i="9"/>
  <c r="C192" i="9"/>
  <c r="D192" i="9"/>
  <c r="E192" i="9"/>
  <c r="F192" i="9"/>
  <c r="H192" i="9" s="1"/>
  <c r="G192" i="9"/>
  <c r="K192" i="9"/>
  <c r="B193" i="9"/>
  <c r="C193" i="9"/>
  <c r="D193" i="9"/>
  <c r="E193" i="9"/>
  <c r="F193" i="9"/>
  <c r="H193" i="9" s="1"/>
  <c r="G193" i="9"/>
  <c r="K193" i="9"/>
  <c r="B194" i="9"/>
  <c r="C194" i="9"/>
  <c r="D194" i="9"/>
  <c r="E194" i="9"/>
  <c r="F194" i="9"/>
  <c r="H194" i="9" s="1"/>
  <c r="G194" i="9"/>
  <c r="K194" i="9"/>
  <c r="B195" i="9"/>
  <c r="C195" i="9"/>
  <c r="D195" i="9"/>
  <c r="E195" i="9"/>
  <c r="F195" i="9"/>
  <c r="H195" i="9" s="1"/>
  <c r="G195" i="9"/>
  <c r="K195" i="9"/>
  <c r="B196" i="9"/>
  <c r="C196" i="9"/>
  <c r="D196" i="9"/>
  <c r="E196" i="9"/>
  <c r="F196" i="9"/>
  <c r="H196" i="9" s="1"/>
  <c r="G196" i="9"/>
  <c r="K196" i="9"/>
  <c r="B197" i="9"/>
  <c r="C197" i="9"/>
  <c r="D197" i="9"/>
  <c r="E197" i="9"/>
  <c r="F197" i="9"/>
  <c r="G197" i="9"/>
  <c r="K197" i="9"/>
  <c r="B198" i="9"/>
  <c r="C198" i="9"/>
  <c r="D198" i="9"/>
  <c r="E198" i="9"/>
  <c r="F198" i="9"/>
  <c r="H198" i="9" s="1"/>
  <c r="G198" i="9"/>
  <c r="K198" i="9"/>
  <c r="B199" i="9"/>
  <c r="C199" i="9"/>
  <c r="D199" i="9"/>
  <c r="E199" i="9"/>
  <c r="F199" i="9"/>
  <c r="H199" i="9" s="1"/>
  <c r="G199" i="9"/>
  <c r="K199" i="9"/>
  <c r="B200" i="9"/>
  <c r="C200" i="9"/>
  <c r="D200" i="9"/>
  <c r="E200" i="9"/>
  <c r="F200" i="9"/>
  <c r="H200" i="9" s="1"/>
  <c r="G200" i="9"/>
  <c r="K200" i="9"/>
  <c r="B201" i="9"/>
  <c r="C201" i="9"/>
  <c r="D201" i="9"/>
  <c r="E201" i="9"/>
  <c r="F201" i="9"/>
  <c r="H201" i="9" s="1"/>
  <c r="G201" i="9"/>
  <c r="K201" i="9"/>
  <c r="B202" i="9"/>
  <c r="C202" i="9"/>
  <c r="D202" i="9"/>
  <c r="E202" i="9"/>
  <c r="F202" i="9"/>
  <c r="G202" i="9"/>
  <c r="K202" i="9"/>
  <c r="B203" i="9"/>
  <c r="C203" i="9"/>
  <c r="D203" i="9"/>
  <c r="E203" i="9"/>
  <c r="F203" i="9"/>
  <c r="H203" i="9" s="1"/>
  <c r="G203" i="9"/>
  <c r="K203" i="9"/>
  <c r="B204" i="9"/>
  <c r="C204" i="9"/>
  <c r="D204" i="9"/>
  <c r="E204" i="9"/>
  <c r="F204" i="9"/>
  <c r="H204" i="9" s="1"/>
  <c r="G204" i="9"/>
  <c r="K204" i="9"/>
  <c r="B205" i="9"/>
  <c r="C205" i="9"/>
  <c r="D205" i="9"/>
  <c r="E205" i="9"/>
  <c r="F205" i="9"/>
  <c r="G205" i="9"/>
  <c r="K205" i="9"/>
  <c r="B206" i="9"/>
  <c r="C206" i="9"/>
  <c r="D206" i="9"/>
  <c r="E206" i="9"/>
  <c r="F206" i="9"/>
  <c r="H206" i="9" s="1"/>
  <c r="G206" i="9"/>
  <c r="K206" i="9"/>
  <c r="B207" i="9"/>
  <c r="C207" i="9"/>
  <c r="D207" i="9"/>
  <c r="E207" i="9"/>
  <c r="F207" i="9"/>
  <c r="G207" i="9"/>
  <c r="K207" i="9"/>
  <c r="B208" i="9"/>
  <c r="C208" i="9"/>
  <c r="D208" i="9"/>
  <c r="E208" i="9"/>
  <c r="F208" i="9"/>
  <c r="H208" i="9" s="1"/>
  <c r="G208" i="9"/>
  <c r="K208" i="9"/>
  <c r="B209" i="9"/>
  <c r="C209" i="9"/>
  <c r="D209" i="9"/>
  <c r="E209" i="9"/>
  <c r="F209" i="9"/>
  <c r="G209" i="9"/>
  <c r="K209" i="9"/>
  <c r="B210" i="9"/>
  <c r="C210" i="9"/>
  <c r="D210" i="9"/>
  <c r="E210" i="9"/>
  <c r="F210" i="9"/>
  <c r="H210" i="9" s="1"/>
  <c r="G210" i="9"/>
  <c r="K210" i="9"/>
  <c r="B211" i="9"/>
  <c r="C211" i="9"/>
  <c r="D211" i="9"/>
  <c r="E211" i="9"/>
  <c r="F211" i="9"/>
  <c r="H211" i="9" s="1"/>
  <c r="G211" i="9"/>
  <c r="K211" i="9"/>
  <c r="B212" i="9"/>
  <c r="C212" i="9"/>
  <c r="D212" i="9"/>
  <c r="E212" i="9"/>
  <c r="F212" i="9"/>
  <c r="I212" i="9" s="1"/>
  <c r="G212" i="9"/>
  <c r="K212" i="9"/>
  <c r="B213" i="9"/>
  <c r="C213" i="9"/>
  <c r="D213" i="9"/>
  <c r="E213" i="9"/>
  <c r="F213" i="9"/>
  <c r="I213" i="9" s="1"/>
  <c r="G213" i="9"/>
  <c r="K213" i="9"/>
  <c r="B214" i="9"/>
  <c r="C214" i="9"/>
  <c r="D214" i="9"/>
  <c r="E214" i="9"/>
  <c r="F214" i="9"/>
  <c r="I214" i="9" s="1"/>
  <c r="G214" i="9"/>
  <c r="K214" i="9"/>
  <c r="B215" i="9"/>
  <c r="C215" i="9"/>
  <c r="D215" i="9"/>
  <c r="E215" i="9"/>
  <c r="F215" i="9"/>
  <c r="I215" i="9" s="1"/>
  <c r="G215" i="9"/>
  <c r="K215" i="9"/>
  <c r="B216" i="9"/>
  <c r="C216" i="9"/>
  <c r="D216" i="9"/>
  <c r="E216" i="9"/>
  <c r="F216" i="9"/>
  <c r="I216" i="9" s="1"/>
  <c r="G216" i="9"/>
  <c r="K216" i="9"/>
  <c r="B217" i="9"/>
  <c r="C217" i="9"/>
  <c r="D217" i="9"/>
  <c r="E217" i="9"/>
  <c r="F217" i="9"/>
  <c r="G217" i="9"/>
  <c r="K217" i="9"/>
  <c r="B218" i="9"/>
  <c r="C218" i="9"/>
  <c r="D218" i="9"/>
  <c r="E218" i="9"/>
  <c r="F218" i="9"/>
  <c r="H218" i="9" s="1"/>
  <c r="G218" i="9"/>
  <c r="K218" i="9"/>
  <c r="B219" i="9"/>
  <c r="C219" i="9"/>
  <c r="D219" i="9"/>
  <c r="E219" i="9"/>
  <c r="F219" i="9"/>
  <c r="G219" i="9"/>
  <c r="K219" i="9"/>
  <c r="B220" i="9"/>
  <c r="C220" i="9"/>
  <c r="D220" i="9"/>
  <c r="E220" i="9"/>
  <c r="F220" i="9"/>
  <c r="H220" i="9" s="1"/>
  <c r="G220" i="9"/>
  <c r="K220" i="9"/>
  <c r="B221" i="9"/>
  <c r="C221" i="9"/>
  <c r="D221" i="9"/>
  <c r="E221" i="9"/>
  <c r="F221" i="9"/>
  <c r="G221" i="9"/>
  <c r="K221" i="9"/>
  <c r="B222" i="9"/>
  <c r="C222" i="9"/>
  <c r="D222" i="9"/>
  <c r="E222" i="9"/>
  <c r="F222" i="9"/>
  <c r="H222" i="9" s="1"/>
  <c r="G222" i="9"/>
  <c r="K222" i="9"/>
  <c r="B223" i="9"/>
  <c r="C223" i="9"/>
  <c r="D223" i="9"/>
  <c r="E223" i="9"/>
  <c r="F223" i="9"/>
  <c r="I223" i="9" s="1"/>
  <c r="G223" i="9"/>
  <c r="K223" i="9"/>
  <c r="B224" i="9"/>
  <c r="C224" i="9"/>
  <c r="D224" i="9"/>
  <c r="E224" i="9"/>
  <c r="F224" i="9"/>
  <c r="H224" i="9" s="1"/>
  <c r="G224" i="9"/>
  <c r="K224" i="9"/>
  <c r="B225" i="9"/>
  <c r="C225" i="9"/>
  <c r="D225" i="9"/>
  <c r="E225" i="9"/>
  <c r="F225" i="9"/>
  <c r="H225" i="9" s="1"/>
  <c r="G225" i="9"/>
  <c r="K225" i="9"/>
  <c r="B226" i="9"/>
  <c r="C226" i="9"/>
  <c r="D226" i="9"/>
  <c r="E226" i="9"/>
  <c r="F226" i="9"/>
  <c r="H226" i="9" s="1"/>
  <c r="G226" i="9"/>
  <c r="K226" i="9"/>
  <c r="B227" i="9"/>
  <c r="C227" i="9"/>
  <c r="D227" i="9"/>
  <c r="E227" i="9"/>
  <c r="F227" i="9"/>
  <c r="H227" i="9" s="1"/>
  <c r="G227" i="9"/>
  <c r="K227" i="9"/>
  <c r="B228" i="9"/>
  <c r="C228" i="9"/>
  <c r="D228" i="9"/>
  <c r="E228" i="9"/>
  <c r="F228" i="9"/>
  <c r="H228" i="9" s="1"/>
  <c r="G228" i="9"/>
  <c r="K228" i="9"/>
  <c r="B229" i="9"/>
  <c r="C229" i="9"/>
  <c r="D229" i="9"/>
  <c r="E229" i="9"/>
  <c r="F229" i="9"/>
  <c r="H229" i="9" s="1"/>
  <c r="G229" i="9"/>
  <c r="K229" i="9"/>
  <c r="B230" i="9"/>
  <c r="C230" i="9"/>
  <c r="D230" i="9"/>
  <c r="E230" i="9"/>
  <c r="F230" i="9"/>
  <c r="H230" i="9" s="1"/>
  <c r="G230" i="9"/>
  <c r="K230" i="9"/>
  <c r="B231" i="9"/>
  <c r="C231" i="9"/>
  <c r="D231" i="9"/>
  <c r="E231" i="9"/>
  <c r="F231" i="9"/>
  <c r="I231" i="9" s="1"/>
  <c r="G231" i="9"/>
  <c r="K231" i="9"/>
  <c r="B232" i="9"/>
  <c r="C232" i="9"/>
  <c r="D232" i="9"/>
  <c r="E232" i="9"/>
  <c r="F232" i="9"/>
  <c r="I232" i="9" s="1"/>
  <c r="G232" i="9"/>
  <c r="K232" i="9"/>
  <c r="B233" i="9"/>
  <c r="C233" i="9"/>
  <c r="D233" i="9"/>
  <c r="E233" i="9"/>
  <c r="F233" i="9"/>
  <c r="G233" i="9"/>
  <c r="K233" i="9"/>
  <c r="B234" i="9"/>
  <c r="C234" i="9"/>
  <c r="D234" i="9"/>
  <c r="E234" i="9"/>
  <c r="F234" i="9"/>
  <c r="H234" i="9" s="1"/>
  <c r="G234" i="9"/>
  <c r="K234" i="9"/>
  <c r="B235" i="9"/>
  <c r="C235" i="9"/>
  <c r="D235" i="9"/>
  <c r="E235" i="9"/>
  <c r="F235" i="9"/>
  <c r="H235" i="9" s="1"/>
  <c r="G235" i="9"/>
  <c r="K235" i="9"/>
  <c r="B236" i="9"/>
  <c r="C236" i="9"/>
  <c r="D236" i="9"/>
  <c r="E236" i="9"/>
  <c r="F236" i="9"/>
  <c r="H236" i="9" s="1"/>
  <c r="G236" i="9"/>
  <c r="K236" i="9"/>
  <c r="B237" i="9"/>
  <c r="C237" i="9"/>
  <c r="D237" i="9"/>
  <c r="E237" i="9"/>
  <c r="F237" i="9"/>
  <c r="H237" i="9" s="1"/>
  <c r="G237" i="9"/>
  <c r="K237" i="9"/>
  <c r="B238" i="9"/>
  <c r="C238" i="9"/>
  <c r="D238" i="9"/>
  <c r="E238" i="9"/>
  <c r="F238" i="9"/>
  <c r="H238" i="9" s="1"/>
  <c r="G238" i="9"/>
  <c r="K238" i="9"/>
  <c r="B239" i="9"/>
  <c r="C239" i="9"/>
  <c r="D239" i="9"/>
  <c r="E239" i="9"/>
  <c r="F239" i="9"/>
  <c r="I239" i="9" s="1"/>
  <c r="G239" i="9"/>
  <c r="K239" i="9"/>
  <c r="B240" i="9"/>
  <c r="C240" i="9"/>
  <c r="D240" i="9"/>
  <c r="E240" i="9"/>
  <c r="F240" i="9"/>
  <c r="H240" i="9" s="1"/>
  <c r="G240" i="9"/>
  <c r="K240" i="9"/>
  <c r="B241" i="9"/>
  <c r="C241" i="9"/>
  <c r="D241" i="9"/>
  <c r="E241" i="9"/>
  <c r="F241" i="9"/>
  <c r="H241" i="9" s="1"/>
  <c r="G241" i="9"/>
  <c r="K241" i="9"/>
  <c r="B242" i="9"/>
  <c r="C242" i="9"/>
  <c r="D242" i="9"/>
  <c r="E242" i="9"/>
  <c r="F242" i="9"/>
  <c r="H242" i="9" s="1"/>
  <c r="G242" i="9"/>
  <c r="K242" i="9"/>
  <c r="B243" i="9"/>
  <c r="C243" i="9"/>
  <c r="D243" i="9"/>
  <c r="E243" i="9"/>
  <c r="F243" i="9"/>
  <c r="H243" i="9" s="1"/>
  <c r="G243" i="9"/>
  <c r="K243" i="9"/>
  <c r="B244" i="9"/>
  <c r="C244" i="9"/>
  <c r="D244" i="9"/>
  <c r="E244" i="9"/>
  <c r="F244" i="9"/>
  <c r="H244" i="9" s="1"/>
  <c r="G244" i="9"/>
  <c r="K244" i="9"/>
  <c r="B245" i="9"/>
  <c r="C245" i="9"/>
  <c r="D245" i="9"/>
  <c r="E245" i="9"/>
  <c r="F245" i="9"/>
  <c r="I245" i="9" s="1"/>
  <c r="G245" i="9"/>
  <c r="K245" i="9"/>
  <c r="B246" i="9"/>
  <c r="C246" i="9"/>
  <c r="D246" i="9"/>
  <c r="E246" i="9"/>
  <c r="F246" i="9"/>
  <c r="H246" i="9" s="1"/>
  <c r="G246" i="9"/>
  <c r="K246" i="9"/>
  <c r="B247" i="9"/>
  <c r="C247" i="9"/>
  <c r="D247" i="9"/>
  <c r="E247" i="9"/>
  <c r="F247" i="9"/>
  <c r="I247" i="9" s="1"/>
  <c r="G247" i="9"/>
  <c r="K247" i="9"/>
  <c r="B248" i="9"/>
  <c r="C248" i="9"/>
  <c r="D248" i="9"/>
  <c r="E248" i="9"/>
  <c r="F248" i="9"/>
  <c r="H248" i="9" s="1"/>
  <c r="G248" i="9"/>
  <c r="K248" i="9"/>
  <c r="B249" i="9"/>
  <c r="C249" i="9"/>
  <c r="D249" i="9"/>
  <c r="E249" i="9"/>
  <c r="F249" i="9"/>
  <c r="H249" i="9" s="1"/>
  <c r="G249" i="9"/>
  <c r="K249" i="9"/>
  <c r="B250" i="9"/>
  <c r="C250" i="9"/>
  <c r="D250" i="9"/>
  <c r="E250" i="9"/>
  <c r="F250" i="9"/>
  <c r="H250" i="9" s="1"/>
  <c r="G250" i="9"/>
  <c r="K250" i="9"/>
  <c r="B251" i="9"/>
  <c r="C251" i="9"/>
  <c r="D251" i="9"/>
  <c r="E251" i="9"/>
  <c r="F251" i="9"/>
  <c r="H251" i="9" s="1"/>
  <c r="G251" i="9"/>
  <c r="K251" i="9"/>
  <c r="B252" i="9"/>
  <c r="C252" i="9"/>
  <c r="D252" i="9"/>
  <c r="E252" i="9"/>
  <c r="F252" i="9"/>
  <c r="H252" i="9" s="1"/>
  <c r="G252" i="9"/>
  <c r="K252" i="9"/>
  <c r="B253" i="9"/>
  <c r="C253" i="9"/>
  <c r="D253" i="9"/>
  <c r="E253" i="9"/>
  <c r="F253" i="9"/>
  <c r="H253" i="9" s="1"/>
  <c r="G253" i="9"/>
  <c r="K253" i="9"/>
  <c r="B254" i="9"/>
  <c r="C254" i="9"/>
  <c r="D254" i="9"/>
  <c r="E254" i="9"/>
  <c r="F254" i="9"/>
  <c r="H254" i="9" s="1"/>
  <c r="G254" i="9"/>
  <c r="K254" i="9"/>
  <c r="B255" i="9"/>
  <c r="C255" i="9"/>
  <c r="D255" i="9"/>
  <c r="E255" i="9"/>
  <c r="F255" i="9"/>
  <c r="H255" i="9" s="1"/>
  <c r="G255" i="9"/>
  <c r="K255" i="9"/>
  <c r="B256" i="9"/>
  <c r="C256" i="9"/>
  <c r="D256" i="9"/>
  <c r="E256" i="9"/>
  <c r="F256" i="9"/>
  <c r="H256" i="9" s="1"/>
  <c r="G256" i="9"/>
  <c r="K256" i="9"/>
  <c r="B257" i="9"/>
  <c r="C257" i="9"/>
  <c r="D257" i="9"/>
  <c r="E257" i="9"/>
  <c r="F257" i="9"/>
  <c r="H257" i="9" s="1"/>
  <c r="G257" i="9"/>
  <c r="K257" i="9"/>
  <c r="B258" i="9"/>
  <c r="C258" i="9"/>
  <c r="D258" i="9"/>
  <c r="E258" i="9"/>
  <c r="F258" i="9"/>
  <c r="H258" i="9" s="1"/>
  <c r="G258" i="9"/>
  <c r="K258" i="9"/>
  <c r="B259" i="9"/>
  <c r="C259" i="9"/>
  <c r="D259" i="9"/>
  <c r="E259" i="9"/>
  <c r="F259" i="9"/>
  <c r="I259" i="9" s="1"/>
  <c r="G259" i="9"/>
  <c r="K259" i="9"/>
  <c r="B260" i="9"/>
  <c r="C260" i="9"/>
  <c r="D260" i="9"/>
  <c r="E260" i="9"/>
  <c r="F260" i="9"/>
  <c r="H260" i="9" s="1"/>
  <c r="G260" i="9"/>
  <c r="K260" i="9"/>
  <c r="B261" i="9"/>
  <c r="C261" i="9"/>
  <c r="D261" i="9"/>
  <c r="E261" i="9"/>
  <c r="F261" i="9"/>
  <c r="I261" i="9" s="1"/>
  <c r="G261" i="9"/>
  <c r="K261" i="9"/>
  <c r="B262" i="9"/>
  <c r="C262" i="9"/>
  <c r="D262" i="9"/>
  <c r="E262" i="9"/>
  <c r="F262" i="9"/>
  <c r="H262" i="9" s="1"/>
  <c r="G262" i="9"/>
  <c r="K262" i="9"/>
  <c r="B263" i="9"/>
  <c r="C263" i="9"/>
  <c r="D263" i="9"/>
  <c r="E263" i="9"/>
  <c r="F263" i="9"/>
  <c r="I263" i="9" s="1"/>
  <c r="G263" i="9"/>
  <c r="K263" i="9"/>
  <c r="B264" i="9"/>
  <c r="C264" i="9"/>
  <c r="D264" i="9"/>
  <c r="E264" i="9"/>
  <c r="F264" i="9"/>
  <c r="H264" i="9" s="1"/>
  <c r="G264" i="9"/>
  <c r="K264" i="9"/>
  <c r="B265" i="9"/>
  <c r="C265" i="9"/>
  <c r="D265" i="9"/>
  <c r="E265" i="9"/>
  <c r="F265" i="9"/>
  <c r="H265" i="9" s="1"/>
  <c r="G265" i="9"/>
  <c r="K265" i="9"/>
  <c r="B266" i="9"/>
  <c r="C266" i="9"/>
  <c r="D266" i="9"/>
  <c r="E266" i="9"/>
  <c r="F266" i="9"/>
  <c r="H266" i="9" s="1"/>
  <c r="G266" i="9"/>
  <c r="K266" i="9"/>
  <c r="B267" i="9"/>
  <c r="C267" i="9"/>
  <c r="D267" i="9"/>
  <c r="E267" i="9"/>
  <c r="F267" i="9"/>
  <c r="H267" i="9" s="1"/>
  <c r="G267" i="9"/>
  <c r="K267" i="9"/>
  <c r="B268" i="9"/>
  <c r="C268" i="9"/>
  <c r="D268" i="9"/>
  <c r="E268" i="9"/>
  <c r="F268" i="9"/>
  <c r="H268" i="9" s="1"/>
  <c r="G268" i="9"/>
  <c r="K268" i="9"/>
  <c r="B269" i="9"/>
  <c r="C269" i="9"/>
  <c r="D269" i="9"/>
  <c r="E269" i="9"/>
  <c r="F269" i="9"/>
  <c r="H269" i="9" s="1"/>
  <c r="G269" i="9"/>
  <c r="K269" i="9"/>
  <c r="B270" i="9"/>
  <c r="C270" i="9"/>
  <c r="D270" i="9"/>
  <c r="E270" i="9"/>
  <c r="F270" i="9"/>
  <c r="H270" i="9" s="1"/>
  <c r="G270" i="9"/>
  <c r="K270" i="9"/>
  <c r="B271" i="9"/>
  <c r="C271" i="9"/>
  <c r="D271" i="9"/>
  <c r="E271" i="9"/>
  <c r="F271" i="9"/>
  <c r="H271" i="9" s="1"/>
  <c r="G271" i="9"/>
  <c r="K271" i="9"/>
  <c r="B272" i="9"/>
  <c r="C272" i="9"/>
  <c r="D272" i="9"/>
  <c r="E272" i="9"/>
  <c r="F272" i="9"/>
  <c r="H272" i="9" s="1"/>
  <c r="G272" i="9"/>
  <c r="K272" i="9"/>
  <c r="B273" i="9"/>
  <c r="C273" i="9"/>
  <c r="D273" i="9"/>
  <c r="E273" i="9"/>
  <c r="F273" i="9"/>
  <c r="H273" i="9" s="1"/>
  <c r="G273" i="9"/>
  <c r="K273" i="9"/>
  <c r="B274" i="9"/>
  <c r="C274" i="9"/>
  <c r="D274" i="9"/>
  <c r="E274" i="9"/>
  <c r="F274" i="9"/>
  <c r="H274" i="9" s="1"/>
  <c r="G274" i="9"/>
  <c r="K274" i="9"/>
  <c r="B275" i="9"/>
  <c r="C275" i="9"/>
  <c r="D275" i="9"/>
  <c r="E275" i="9"/>
  <c r="F275" i="9"/>
  <c r="H275" i="9" s="1"/>
  <c r="G275" i="9"/>
  <c r="K275" i="9"/>
  <c r="B276" i="9"/>
  <c r="C276" i="9"/>
  <c r="D276" i="9"/>
  <c r="E276" i="9"/>
  <c r="F276" i="9"/>
  <c r="H276" i="9" s="1"/>
  <c r="G276" i="9"/>
  <c r="K276" i="9"/>
  <c r="B277" i="9"/>
  <c r="C277" i="9"/>
  <c r="D277" i="9"/>
  <c r="E277" i="9"/>
  <c r="F277" i="9"/>
  <c r="I277" i="9" s="1"/>
  <c r="G277" i="9"/>
  <c r="K277" i="9"/>
  <c r="B278" i="9"/>
  <c r="C278" i="9"/>
  <c r="D278" i="9"/>
  <c r="E278" i="9"/>
  <c r="F278" i="9"/>
  <c r="H278" i="9" s="1"/>
  <c r="G278" i="9"/>
  <c r="K278" i="9"/>
  <c r="B279" i="9"/>
  <c r="C279" i="9"/>
  <c r="D279" i="9"/>
  <c r="E279" i="9"/>
  <c r="F279" i="9"/>
  <c r="I279" i="9" s="1"/>
  <c r="G279" i="9"/>
  <c r="K279" i="9"/>
  <c r="B280" i="9"/>
  <c r="C280" i="9"/>
  <c r="D280" i="9"/>
  <c r="E280" i="9"/>
  <c r="F280" i="9"/>
  <c r="G280" i="9"/>
  <c r="K280" i="9"/>
  <c r="B281" i="9"/>
  <c r="C281" i="9"/>
  <c r="D281" i="9"/>
  <c r="E281" i="9"/>
  <c r="F281" i="9"/>
  <c r="H281" i="9" s="1"/>
  <c r="G281" i="9"/>
  <c r="K281" i="9"/>
  <c r="B282" i="9"/>
  <c r="C282" i="9"/>
  <c r="D282" i="9"/>
  <c r="E282" i="9"/>
  <c r="F282" i="9"/>
  <c r="H282" i="9" s="1"/>
  <c r="G282" i="9"/>
  <c r="K282" i="9"/>
  <c r="B283" i="9"/>
  <c r="C283" i="9"/>
  <c r="D283" i="9"/>
  <c r="E283" i="9"/>
  <c r="F283" i="9"/>
  <c r="H283" i="9" s="1"/>
  <c r="G283" i="9"/>
  <c r="K283" i="9"/>
  <c r="B284" i="9"/>
  <c r="C284" i="9"/>
  <c r="D284" i="9"/>
  <c r="E284" i="9"/>
  <c r="F284" i="9"/>
  <c r="H284" i="9" s="1"/>
  <c r="G284" i="9"/>
  <c r="K284" i="9"/>
  <c r="B285" i="9"/>
  <c r="C285" i="9"/>
  <c r="D285" i="9"/>
  <c r="E285" i="9"/>
  <c r="F285" i="9"/>
  <c r="H285" i="9" s="1"/>
  <c r="G285" i="9"/>
  <c r="K285" i="9"/>
  <c r="B286" i="9"/>
  <c r="C286" i="9"/>
  <c r="D286" i="9"/>
  <c r="E286" i="9"/>
  <c r="F286" i="9"/>
  <c r="H286" i="9" s="1"/>
  <c r="G286" i="9"/>
  <c r="K286" i="9"/>
  <c r="B287" i="9"/>
  <c r="C287" i="9"/>
  <c r="D287" i="9"/>
  <c r="E287" i="9"/>
  <c r="F287" i="9"/>
  <c r="H287" i="9" s="1"/>
  <c r="G287" i="9"/>
  <c r="K287" i="9"/>
  <c r="B288" i="9"/>
  <c r="C288" i="9"/>
  <c r="D288" i="9"/>
  <c r="E288" i="9"/>
  <c r="F288" i="9"/>
  <c r="H288" i="9" s="1"/>
  <c r="G288" i="9"/>
  <c r="K288" i="9"/>
  <c r="B289" i="9"/>
  <c r="C289" i="9"/>
  <c r="D289" i="9"/>
  <c r="E289" i="9"/>
  <c r="F289" i="9"/>
  <c r="I289" i="9" s="1"/>
  <c r="G289" i="9"/>
  <c r="K289" i="9"/>
  <c r="B290" i="9"/>
  <c r="C290" i="9"/>
  <c r="D290" i="9"/>
  <c r="E290" i="9"/>
  <c r="F290" i="9"/>
  <c r="I290" i="9" s="1"/>
  <c r="G290" i="9"/>
  <c r="K290" i="9"/>
  <c r="B291" i="9"/>
  <c r="C291" i="9"/>
  <c r="D291" i="9"/>
  <c r="E291" i="9"/>
  <c r="F291" i="9"/>
  <c r="H291" i="9" s="1"/>
  <c r="G291" i="9"/>
  <c r="K291" i="9"/>
  <c r="B292" i="9"/>
  <c r="C292" i="9"/>
  <c r="D292" i="9"/>
  <c r="E292" i="9"/>
  <c r="F292" i="9"/>
  <c r="I292" i="9" s="1"/>
  <c r="G292" i="9"/>
  <c r="K292" i="9"/>
  <c r="B293" i="9"/>
  <c r="C293" i="9"/>
  <c r="D293" i="9"/>
  <c r="E293" i="9"/>
  <c r="F293" i="9"/>
  <c r="I293" i="9" s="1"/>
  <c r="G293" i="9"/>
  <c r="K293" i="9"/>
  <c r="B294" i="9"/>
  <c r="C294" i="9"/>
  <c r="D294" i="9"/>
  <c r="E294" i="9"/>
  <c r="F294" i="9"/>
  <c r="I294" i="9" s="1"/>
  <c r="G294" i="9"/>
  <c r="K294" i="9"/>
  <c r="B295" i="9"/>
  <c r="C295" i="9"/>
  <c r="D295" i="9"/>
  <c r="E295" i="9"/>
  <c r="F295" i="9"/>
  <c r="I295" i="9" s="1"/>
  <c r="G295" i="9"/>
  <c r="K295" i="9"/>
  <c r="B296" i="9"/>
  <c r="C296" i="9"/>
  <c r="D296" i="9"/>
  <c r="E296" i="9"/>
  <c r="F296" i="9"/>
  <c r="I296" i="9" s="1"/>
  <c r="G296" i="9"/>
  <c r="K296" i="9"/>
  <c r="B297" i="9"/>
  <c r="C297" i="9"/>
  <c r="D297" i="9"/>
  <c r="E297" i="9"/>
  <c r="F297" i="9"/>
  <c r="I297" i="9" s="1"/>
  <c r="G297" i="9"/>
  <c r="K297" i="9"/>
  <c r="B298" i="9"/>
  <c r="C298" i="9"/>
  <c r="D298" i="9"/>
  <c r="E298" i="9"/>
  <c r="F298" i="9"/>
  <c r="I298" i="9" s="1"/>
  <c r="G298" i="9"/>
  <c r="K298" i="9"/>
  <c r="B299" i="9"/>
  <c r="C299" i="9"/>
  <c r="D299" i="9"/>
  <c r="E299" i="9"/>
  <c r="F299" i="9"/>
  <c r="H299" i="9" s="1"/>
  <c r="G299" i="9"/>
  <c r="K299" i="9"/>
  <c r="B300" i="9"/>
  <c r="C300" i="9"/>
  <c r="D300" i="9"/>
  <c r="E300" i="9"/>
  <c r="F300" i="9"/>
  <c r="I300" i="9" s="1"/>
  <c r="G300" i="9"/>
  <c r="K300" i="9"/>
  <c r="B301" i="9"/>
  <c r="C301" i="9"/>
  <c r="D301" i="9"/>
  <c r="E301" i="9"/>
  <c r="F301" i="9"/>
  <c r="I301" i="9" s="1"/>
  <c r="G301" i="9"/>
  <c r="K301" i="9"/>
  <c r="B302" i="9"/>
  <c r="C302" i="9"/>
  <c r="D302" i="9"/>
  <c r="E302" i="9"/>
  <c r="F302" i="9"/>
  <c r="I302" i="9" s="1"/>
  <c r="G302" i="9"/>
  <c r="K302" i="9"/>
  <c r="B303" i="9"/>
  <c r="C303" i="9"/>
  <c r="D303" i="9"/>
  <c r="E303" i="9"/>
  <c r="F303" i="9"/>
  <c r="I303" i="9" s="1"/>
  <c r="G303" i="9"/>
  <c r="K303" i="9"/>
  <c r="B304" i="9"/>
  <c r="C304" i="9"/>
  <c r="D304" i="9"/>
  <c r="E304" i="9"/>
  <c r="F304" i="9"/>
  <c r="I304" i="9" s="1"/>
  <c r="G304" i="9"/>
  <c r="K304" i="9"/>
  <c r="B305" i="9"/>
  <c r="C305" i="9"/>
  <c r="D305" i="9"/>
  <c r="E305" i="9"/>
  <c r="F305" i="9"/>
  <c r="I305" i="9" s="1"/>
  <c r="G305" i="9"/>
  <c r="K305" i="9"/>
  <c r="B306" i="9"/>
  <c r="C306" i="9"/>
  <c r="D306" i="9"/>
  <c r="E306" i="9"/>
  <c r="F306" i="9"/>
  <c r="I306" i="9" s="1"/>
  <c r="G306" i="9"/>
  <c r="K306" i="9"/>
  <c r="B307" i="9"/>
  <c r="C307" i="9"/>
  <c r="D307" i="9"/>
  <c r="E307" i="9"/>
  <c r="F307" i="9"/>
  <c r="H307" i="9" s="1"/>
  <c r="G307" i="9"/>
  <c r="K307" i="9"/>
  <c r="B308" i="9"/>
  <c r="C308" i="9"/>
  <c r="D308" i="9"/>
  <c r="E308" i="9"/>
  <c r="F308" i="9"/>
  <c r="I308" i="9" s="1"/>
  <c r="G308" i="9"/>
  <c r="K308" i="9"/>
  <c r="B309" i="9"/>
  <c r="C309" i="9"/>
  <c r="D309" i="9"/>
  <c r="E309" i="9"/>
  <c r="F309" i="9"/>
  <c r="I309" i="9" s="1"/>
  <c r="G309" i="9"/>
  <c r="K309" i="9"/>
  <c r="B310" i="9"/>
  <c r="C310" i="9"/>
  <c r="D310" i="9"/>
  <c r="E310" i="9"/>
  <c r="F310" i="9"/>
  <c r="G310" i="9"/>
  <c r="K310" i="9"/>
  <c r="B311" i="9"/>
  <c r="C311" i="9"/>
  <c r="D311" i="9"/>
  <c r="E311" i="9"/>
  <c r="F311" i="9"/>
  <c r="I311" i="9" s="1"/>
  <c r="G311" i="9"/>
  <c r="K311" i="9"/>
  <c r="B312" i="9"/>
  <c r="C312" i="9"/>
  <c r="D312" i="9"/>
  <c r="E312" i="9"/>
  <c r="F312" i="9"/>
  <c r="G312" i="9"/>
  <c r="K312" i="9"/>
  <c r="B313" i="9"/>
  <c r="C313" i="9"/>
  <c r="D313" i="9"/>
  <c r="E313" i="9"/>
  <c r="F313" i="9"/>
  <c r="G313" i="9"/>
  <c r="K313" i="9"/>
  <c r="B314" i="9"/>
  <c r="C314" i="9"/>
  <c r="D314" i="9"/>
  <c r="E314" i="9"/>
  <c r="F314" i="9"/>
  <c r="I314" i="9" s="1"/>
  <c r="G314" i="9"/>
  <c r="K314" i="9"/>
  <c r="B315" i="9"/>
  <c r="C315" i="9"/>
  <c r="D315" i="9"/>
  <c r="E315" i="9"/>
  <c r="F315" i="9"/>
  <c r="H315" i="9" s="1"/>
  <c r="G315" i="9"/>
  <c r="K315" i="9"/>
  <c r="B316" i="9"/>
  <c r="C316" i="9"/>
  <c r="D316" i="9"/>
  <c r="E316" i="9"/>
  <c r="F316" i="9"/>
  <c r="I316" i="9" s="1"/>
  <c r="G316" i="9"/>
  <c r="K316" i="9"/>
  <c r="B317" i="9"/>
  <c r="C317" i="9"/>
  <c r="D317" i="9"/>
  <c r="E317" i="9"/>
  <c r="F317" i="9"/>
  <c r="I317" i="9" s="1"/>
  <c r="G317" i="9"/>
  <c r="K317" i="9"/>
  <c r="B318" i="9"/>
  <c r="C318" i="9"/>
  <c r="D318" i="9"/>
  <c r="E318" i="9"/>
  <c r="F318" i="9"/>
  <c r="I318" i="9" s="1"/>
  <c r="G318" i="9"/>
  <c r="K318" i="9"/>
  <c r="B319" i="9"/>
  <c r="C319" i="9"/>
  <c r="D319" i="9"/>
  <c r="E319" i="9"/>
  <c r="F319" i="9"/>
  <c r="I319" i="9" s="1"/>
  <c r="G319" i="9"/>
  <c r="K319" i="9"/>
  <c r="B320" i="9"/>
  <c r="C320" i="9"/>
  <c r="D320" i="9"/>
  <c r="E320" i="9"/>
  <c r="F320" i="9"/>
  <c r="H320" i="9" s="1"/>
  <c r="G320" i="9"/>
  <c r="K320" i="9"/>
  <c r="B321" i="9"/>
  <c r="C321" i="9"/>
  <c r="D321" i="9"/>
  <c r="E321" i="9"/>
  <c r="F321" i="9"/>
  <c r="I321" i="9" s="1"/>
  <c r="G321" i="9"/>
  <c r="K321" i="9"/>
  <c r="B322" i="9"/>
  <c r="C322" i="9"/>
  <c r="D322" i="9"/>
  <c r="E322" i="9"/>
  <c r="F322" i="9"/>
  <c r="I322" i="9" s="1"/>
  <c r="G322" i="9"/>
  <c r="K322" i="9"/>
  <c r="B323" i="9"/>
  <c r="C323" i="9"/>
  <c r="D323" i="9"/>
  <c r="E323" i="9"/>
  <c r="F323" i="9"/>
  <c r="H323" i="9" s="1"/>
  <c r="G323" i="9"/>
  <c r="K323" i="9"/>
  <c r="B324" i="9"/>
  <c r="C324" i="9"/>
  <c r="D324" i="9"/>
  <c r="E324" i="9"/>
  <c r="F324" i="9"/>
  <c r="I324" i="9" s="1"/>
  <c r="G324" i="9"/>
  <c r="K324" i="9"/>
  <c r="B325" i="9"/>
  <c r="C325" i="9"/>
  <c r="D325" i="9"/>
  <c r="E325" i="9"/>
  <c r="F325" i="9"/>
  <c r="I325" i="9" s="1"/>
  <c r="G325" i="9"/>
  <c r="K325" i="9"/>
  <c r="B326" i="9"/>
  <c r="C326" i="9"/>
  <c r="D326" i="9"/>
  <c r="E326" i="9"/>
  <c r="F326" i="9"/>
  <c r="I326" i="9" s="1"/>
  <c r="G326" i="9"/>
  <c r="K326" i="9"/>
  <c r="B327" i="9"/>
  <c r="C327" i="9"/>
  <c r="D327" i="9"/>
  <c r="E327" i="9"/>
  <c r="F327" i="9"/>
  <c r="I327" i="9" s="1"/>
  <c r="G327" i="9"/>
  <c r="K327" i="9"/>
  <c r="B328" i="9"/>
  <c r="C328" i="9"/>
  <c r="D328" i="9"/>
  <c r="E328" i="9"/>
  <c r="F328" i="9"/>
  <c r="I328" i="9" s="1"/>
  <c r="G328" i="9"/>
  <c r="K328" i="9"/>
  <c r="B329" i="9"/>
  <c r="C329" i="9"/>
  <c r="D329" i="9"/>
  <c r="E329" i="9"/>
  <c r="F329" i="9"/>
  <c r="I329" i="9" s="1"/>
  <c r="G329" i="9"/>
  <c r="K329" i="9"/>
  <c r="B330" i="9"/>
  <c r="C330" i="9"/>
  <c r="D330" i="9"/>
  <c r="E330" i="9"/>
  <c r="F330" i="9"/>
  <c r="I330" i="9" s="1"/>
  <c r="G330" i="9"/>
  <c r="K330" i="9"/>
  <c r="B331" i="9"/>
  <c r="C331" i="9"/>
  <c r="D331" i="9"/>
  <c r="E331" i="9"/>
  <c r="F331" i="9"/>
  <c r="H331" i="9" s="1"/>
  <c r="G331" i="9"/>
  <c r="K331" i="9"/>
  <c r="B332" i="9"/>
  <c r="C332" i="9"/>
  <c r="D332" i="9"/>
  <c r="E332" i="9"/>
  <c r="F332" i="9"/>
  <c r="I332" i="9" s="1"/>
  <c r="G332" i="9"/>
  <c r="K332" i="9"/>
  <c r="B333" i="9"/>
  <c r="C333" i="9"/>
  <c r="D333" i="9"/>
  <c r="E333" i="9"/>
  <c r="F333" i="9"/>
  <c r="I333" i="9" s="1"/>
  <c r="G333" i="9"/>
  <c r="K333" i="9"/>
  <c r="B334" i="9"/>
  <c r="C334" i="9"/>
  <c r="D334" i="9"/>
  <c r="E334" i="9"/>
  <c r="F334" i="9"/>
  <c r="I334" i="9" s="1"/>
  <c r="G334" i="9"/>
  <c r="K334" i="9"/>
  <c r="B335" i="9"/>
  <c r="C335" i="9"/>
  <c r="D335" i="9"/>
  <c r="E335" i="9"/>
  <c r="F335" i="9"/>
  <c r="I335" i="9" s="1"/>
  <c r="G335" i="9"/>
  <c r="K335" i="9"/>
  <c r="B336" i="9"/>
  <c r="C336" i="9"/>
  <c r="D336" i="9"/>
  <c r="E336" i="9"/>
  <c r="F336" i="9"/>
  <c r="I336" i="9" s="1"/>
  <c r="G336" i="9"/>
  <c r="K336" i="9"/>
  <c r="B337" i="9"/>
  <c r="C337" i="9"/>
  <c r="D337" i="9"/>
  <c r="E337" i="9"/>
  <c r="F337" i="9"/>
  <c r="I337" i="9" s="1"/>
  <c r="G337" i="9"/>
  <c r="K337" i="9"/>
  <c r="B338" i="9"/>
  <c r="C338" i="9"/>
  <c r="D338" i="9"/>
  <c r="E338" i="9"/>
  <c r="F338" i="9"/>
  <c r="H338" i="9" s="1"/>
  <c r="G338" i="9"/>
  <c r="K338" i="9"/>
  <c r="B339" i="9"/>
  <c r="C339" i="9"/>
  <c r="D339" i="9"/>
  <c r="E339" i="9"/>
  <c r="F339" i="9"/>
  <c r="G339" i="9"/>
  <c r="K339" i="9"/>
  <c r="B340" i="9"/>
  <c r="C340" i="9"/>
  <c r="D340" i="9"/>
  <c r="E340" i="9"/>
  <c r="F340" i="9"/>
  <c r="H340" i="9" s="1"/>
  <c r="G340" i="9"/>
  <c r="K340" i="9"/>
  <c r="B341" i="9"/>
  <c r="C341" i="9"/>
  <c r="D341" i="9"/>
  <c r="E341" i="9"/>
  <c r="F341" i="9"/>
  <c r="I341" i="9" s="1"/>
  <c r="G341" i="9"/>
  <c r="K341" i="9"/>
  <c r="B342" i="9"/>
  <c r="C342" i="9"/>
  <c r="D342" i="9"/>
  <c r="E342" i="9"/>
  <c r="F342" i="9"/>
  <c r="I342" i="9" s="1"/>
  <c r="G342" i="9"/>
  <c r="K342" i="9"/>
  <c r="B343" i="9"/>
  <c r="C343" i="9"/>
  <c r="D343" i="9"/>
  <c r="E343" i="9"/>
  <c r="F343" i="9"/>
  <c r="I343" i="9" s="1"/>
  <c r="G343" i="9"/>
  <c r="K343" i="9"/>
  <c r="B344" i="9"/>
  <c r="C344" i="9"/>
  <c r="D344" i="9"/>
  <c r="E344" i="9"/>
  <c r="F344" i="9"/>
  <c r="I344" i="9" s="1"/>
  <c r="G344" i="9"/>
  <c r="K344" i="9"/>
  <c r="B345" i="9"/>
  <c r="C345" i="9"/>
  <c r="D345" i="9"/>
  <c r="E345" i="9"/>
  <c r="F345" i="9"/>
  <c r="I345" i="9" s="1"/>
  <c r="G345" i="9"/>
  <c r="K345" i="9"/>
  <c r="B346" i="9"/>
  <c r="C346" i="9"/>
  <c r="D346" i="9"/>
  <c r="E346" i="9"/>
  <c r="F346" i="9"/>
  <c r="I346" i="9" s="1"/>
  <c r="G346" i="9"/>
  <c r="K346" i="9"/>
  <c r="B347" i="9"/>
  <c r="C347" i="9"/>
  <c r="D347" i="9"/>
  <c r="E347" i="9"/>
  <c r="F347" i="9"/>
  <c r="I347" i="9" s="1"/>
  <c r="G347" i="9"/>
  <c r="K347" i="9"/>
  <c r="B348" i="9"/>
  <c r="C348" i="9"/>
  <c r="D348" i="9"/>
  <c r="E348" i="9"/>
  <c r="F348" i="9"/>
  <c r="I348" i="9" s="1"/>
  <c r="G348" i="9"/>
  <c r="K348" i="9"/>
  <c r="B349" i="9"/>
  <c r="C349" i="9"/>
  <c r="D349" i="9"/>
  <c r="E349" i="9"/>
  <c r="F349" i="9"/>
  <c r="H349" i="9" s="1"/>
  <c r="G349" i="9"/>
  <c r="K349" i="9"/>
  <c r="B350" i="9"/>
  <c r="C350" i="9"/>
  <c r="D350" i="9"/>
  <c r="E350" i="9"/>
  <c r="F350" i="9"/>
  <c r="H350" i="9" s="1"/>
  <c r="G350" i="9"/>
  <c r="K350" i="9"/>
  <c r="B351" i="9"/>
  <c r="C351" i="9"/>
  <c r="D351" i="9"/>
  <c r="E351" i="9"/>
  <c r="F351" i="9"/>
  <c r="I351" i="9" s="1"/>
  <c r="G351" i="9"/>
  <c r="K351" i="9"/>
  <c r="B352" i="9"/>
  <c r="C352" i="9"/>
  <c r="D352" i="9"/>
  <c r="E352" i="9"/>
  <c r="F352" i="9"/>
  <c r="I352" i="9" s="1"/>
  <c r="G352" i="9"/>
  <c r="K352" i="9"/>
  <c r="B353" i="9"/>
  <c r="C353" i="9"/>
  <c r="D353" i="9"/>
  <c r="E353" i="9"/>
  <c r="F353" i="9"/>
  <c r="H353" i="9" s="1"/>
  <c r="G353" i="9"/>
  <c r="K353" i="9"/>
  <c r="B354" i="9"/>
  <c r="C354" i="9"/>
  <c r="D354" i="9"/>
  <c r="E354" i="9"/>
  <c r="F354" i="9"/>
  <c r="H354" i="9" s="1"/>
  <c r="G354" i="9"/>
  <c r="K354" i="9"/>
  <c r="B355" i="9"/>
  <c r="C355" i="9"/>
  <c r="D355" i="9"/>
  <c r="E355" i="9"/>
  <c r="F355" i="9"/>
  <c r="I355" i="9" s="1"/>
  <c r="G355" i="9"/>
  <c r="K355" i="9"/>
  <c r="B356" i="9"/>
  <c r="C356" i="9"/>
  <c r="D356" i="9"/>
  <c r="E356" i="9"/>
  <c r="F356" i="9"/>
  <c r="I356" i="9" s="1"/>
  <c r="G356" i="9"/>
  <c r="K356" i="9"/>
  <c r="B357" i="9"/>
  <c r="C357" i="9"/>
  <c r="D357" i="9"/>
  <c r="E357" i="9"/>
  <c r="F357" i="9"/>
  <c r="H357" i="9" s="1"/>
  <c r="G357" i="9"/>
  <c r="K357" i="9"/>
  <c r="B358" i="9"/>
  <c r="C358" i="9"/>
  <c r="D358" i="9"/>
  <c r="E358" i="9"/>
  <c r="F358" i="9"/>
  <c r="H358" i="9" s="1"/>
  <c r="G358" i="9"/>
  <c r="K358" i="9"/>
  <c r="B359" i="9"/>
  <c r="C359" i="9"/>
  <c r="D359" i="9"/>
  <c r="E359" i="9"/>
  <c r="F359" i="9"/>
  <c r="I359" i="9" s="1"/>
  <c r="G359" i="9"/>
  <c r="K359" i="9"/>
  <c r="B360" i="9"/>
  <c r="C360" i="9"/>
  <c r="D360" i="9"/>
  <c r="E360" i="9"/>
  <c r="F360" i="9"/>
  <c r="I360" i="9" s="1"/>
  <c r="G360" i="9"/>
  <c r="K360" i="9"/>
  <c r="B361" i="9"/>
  <c r="C361" i="9"/>
  <c r="D361" i="9"/>
  <c r="E361" i="9"/>
  <c r="F361" i="9"/>
  <c r="H361" i="9" s="1"/>
  <c r="G361" i="9"/>
  <c r="K361" i="9"/>
  <c r="B362" i="9"/>
  <c r="C362" i="9"/>
  <c r="D362" i="9"/>
  <c r="E362" i="9"/>
  <c r="F362" i="9"/>
  <c r="I362" i="9" s="1"/>
  <c r="G362" i="9"/>
  <c r="K362" i="9"/>
  <c r="B363" i="9"/>
  <c r="C363" i="9"/>
  <c r="D363" i="9"/>
  <c r="E363" i="9"/>
  <c r="F363" i="9"/>
  <c r="I363" i="9" s="1"/>
  <c r="G363" i="9"/>
  <c r="K363" i="9"/>
  <c r="B364" i="9"/>
  <c r="C364" i="9"/>
  <c r="D364" i="9"/>
  <c r="E364" i="9"/>
  <c r="F364" i="9"/>
  <c r="I364" i="9" s="1"/>
  <c r="G364" i="9"/>
  <c r="K364" i="9"/>
  <c r="B365" i="9"/>
  <c r="C365" i="9"/>
  <c r="D365" i="9"/>
  <c r="E365" i="9"/>
  <c r="F365" i="9"/>
  <c r="H365" i="9" s="1"/>
  <c r="G365" i="9"/>
  <c r="K365" i="9"/>
  <c r="B366" i="9"/>
  <c r="C366" i="9"/>
  <c r="D366" i="9"/>
  <c r="E366" i="9"/>
  <c r="F366" i="9"/>
  <c r="H366" i="9" s="1"/>
  <c r="G366" i="9"/>
  <c r="K366" i="9"/>
  <c r="B367" i="9"/>
  <c r="C367" i="9"/>
  <c r="D367" i="9"/>
  <c r="E367" i="9"/>
  <c r="F367" i="9"/>
  <c r="I367" i="9" s="1"/>
  <c r="G367" i="9"/>
  <c r="K367" i="9"/>
  <c r="B368" i="9"/>
  <c r="C368" i="9"/>
  <c r="D368" i="9"/>
  <c r="E368" i="9"/>
  <c r="F368" i="9"/>
  <c r="I368" i="9" s="1"/>
  <c r="G368" i="9"/>
  <c r="K368" i="9"/>
  <c r="B369" i="9"/>
  <c r="C369" i="9"/>
  <c r="D369" i="9"/>
  <c r="E369" i="9"/>
  <c r="F369" i="9"/>
  <c r="G369" i="9"/>
  <c r="K369" i="9"/>
  <c r="B370" i="9"/>
  <c r="C370" i="9"/>
  <c r="D370" i="9"/>
  <c r="E370" i="9"/>
  <c r="F370" i="9"/>
  <c r="H370" i="9" s="1"/>
  <c r="G370" i="9"/>
  <c r="K370" i="9"/>
  <c r="B371" i="9"/>
  <c r="C371" i="9"/>
  <c r="D371" i="9"/>
  <c r="E371" i="9"/>
  <c r="F371" i="9"/>
  <c r="I371" i="9" s="1"/>
  <c r="G371" i="9"/>
  <c r="K371" i="9"/>
  <c r="B372" i="9"/>
  <c r="C372" i="9"/>
  <c r="D372" i="9"/>
  <c r="E372" i="9"/>
  <c r="F372" i="9"/>
  <c r="I372" i="9" s="1"/>
  <c r="G372" i="9"/>
  <c r="K372" i="9"/>
  <c r="B373" i="9"/>
  <c r="C373" i="9"/>
  <c r="D373" i="9"/>
  <c r="E373" i="9"/>
  <c r="F373" i="9"/>
  <c r="H373" i="9" s="1"/>
  <c r="G373" i="9"/>
  <c r="K373" i="9"/>
  <c r="B374" i="9"/>
  <c r="C374" i="9"/>
  <c r="D374" i="9"/>
  <c r="E374" i="9"/>
  <c r="F374" i="9"/>
  <c r="H374" i="9" s="1"/>
  <c r="G374" i="9"/>
  <c r="K374" i="9"/>
  <c r="B375" i="9"/>
  <c r="C375" i="9"/>
  <c r="D375" i="9"/>
  <c r="E375" i="9"/>
  <c r="F375" i="9"/>
  <c r="I375" i="9" s="1"/>
  <c r="G375" i="9"/>
  <c r="K375" i="9"/>
  <c r="B376" i="9"/>
  <c r="C376" i="9"/>
  <c r="D376" i="9"/>
  <c r="E376" i="9"/>
  <c r="F376" i="9"/>
  <c r="H376" i="9" s="1"/>
  <c r="G376" i="9"/>
  <c r="K376" i="9"/>
  <c r="B377" i="9"/>
  <c r="C377" i="9"/>
  <c r="D377" i="9"/>
  <c r="E377" i="9"/>
  <c r="F377" i="9"/>
  <c r="H377" i="9" s="1"/>
  <c r="G377" i="9"/>
  <c r="K377" i="9"/>
  <c r="B378" i="9"/>
  <c r="C378" i="9"/>
  <c r="D378" i="9"/>
  <c r="E378" i="9"/>
  <c r="F378" i="9"/>
  <c r="H378" i="9" s="1"/>
  <c r="G378" i="9"/>
  <c r="K378" i="9"/>
  <c r="B379" i="9"/>
  <c r="C379" i="9"/>
  <c r="D379" i="9"/>
  <c r="E379" i="9"/>
  <c r="F379" i="9"/>
  <c r="I379" i="9" s="1"/>
  <c r="G379" i="9"/>
  <c r="K379" i="9"/>
  <c r="B380" i="9"/>
  <c r="C380" i="9"/>
  <c r="D380" i="9"/>
  <c r="E380" i="9"/>
  <c r="F380" i="9"/>
  <c r="I380" i="9" s="1"/>
  <c r="G380" i="9"/>
  <c r="K380" i="9"/>
  <c r="B381" i="9"/>
  <c r="C381" i="9"/>
  <c r="D381" i="9"/>
  <c r="E381" i="9"/>
  <c r="F381" i="9"/>
  <c r="I381" i="9" s="1"/>
  <c r="G381" i="9"/>
  <c r="K381" i="9"/>
  <c r="B382" i="9"/>
  <c r="C382" i="9"/>
  <c r="D382" i="9"/>
  <c r="E382" i="9"/>
  <c r="F382" i="9"/>
  <c r="I382" i="9" s="1"/>
  <c r="G382" i="9"/>
  <c r="K382" i="9"/>
  <c r="B383" i="9"/>
  <c r="C383" i="9"/>
  <c r="D383" i="9"/>
  <c r="E383" i="9"/>
  <c r="F383" i="9"/>
  <c r="H383" i="9" s="1"/>
  <c r="G383" i="9"/>
  <c r="K383" i="9"/>
  <c r="B384" i="9"/>
  <c r="C384" i="9"/>
  <c r="D384" i="9"/>
  <c r="E384" i="9"/>
  <c r="F384" i="9"/>
  <c r="H384" i="9" s="1"/>
  <c r="G384" i="9"/>
  <c r="K384" i="9"/>
  <c r="B385" i="9"/>
  <c r="C385" i="9"/>
  <c r="D385" i="9"/>
  <c r="E385" i="9"/>
  <c r="F385" i="9"/>
  <c r="I385" i="9" s="1"/>
  <c r="G385" i="9"/>
  <c r="K385" i="9"/>
  <c r="B386" i="9"/>
  <c r="C386" i="9"/>
  <c r="D386" i="9"/>
  <c r="E386" i="9"/>
  <c r="F386" i="9"/>
  <c r="I386" i="9" s="1"/>
  <c r="G386" i="9"/>
  <c r="K386" i="9"/>
  <c r="B387" i="9"/>
  <c r="C387" i="9"/>
  <c r="D387" i="9"/>
  <c r="E387" i="9"/>
  <c r="F387" i="9"/>
  <c r="I387" i="9" s="1"/>
  <c r="G387" i="9"/>
  <c r="K387" i="9"/>
  <c r="B388" i="9"/>
  <c r="C388" i="9"/>
  <c r="D388" i="9"/>
  <c r="E388" i="9"/>
  <c r="F388" i="9"/>
  <c r="H388" i="9" s="1"/>
  <c r="G388" i="9"/>
  <c r="K388" i="9"/>
  <c r="B389" i="9"/>
  <c r="C389" i="9"/>
  <c r="D389" i="9"/>
  <c r="E389" i="9"/>
  <c r="F389" i="9"/>
  <c r="I389" i="9" s="1"/>
  <c r="G389" i="9"/>
  <c r="K389" i="9"/>
  <c r="B390" i="9"/>
  <c r="C390" i="9"/>
  <c r="D390" i="9"/>
  <c r="E390" i="9"/>
  <c r="F390" i="9"/>
  <c r="H390" i="9" s="1"/>
  <c r="G390" i="9"/>
  <c r="K390" i="9"/>
  <c r="B391" i="9"/>
  <c r="C391" i="9"/>
  <c r="D391" i="9"/>
  <c r="E391" i="9"/>
  <c r="F391" i="9"/>
  <c r="I391" i="9" s="1"/>
  <c r="G391" i="9"/>
  <c r="K391" i="9"/>
  <c r="B392" i="9"/>
  <c r="C392" i="9"/>
  <c r="D392" i="9"/>
  <c r="E392" i="9"/>
  <c r="F392" i="9"/>
  <c r="G392" i="9"/>
  <c r="K392" i="9"/>
  <c r="B393" i="9"/>
  <c r="C393" i="9"/>
  <c r="D393" i="9"/>
  <c r="E393" i="9"/>
  <c r="F393" i="9"/>
  <c r="H393" i="9" s="1"/>
  <c r="G393" i="9"/>
  <c r="K393" i="9"/>
  <c r="B394" i="9"/>
  <c r="C394" i="9"/>
  <c r="D394" i="9"/>
  <c r="E394" i="9"/>
  <c r="F394" i="9"/>
  <c r="H394" i="9" s="1"/>
  <c r="G394" i="9"/>
  <c r="K394" i="9"/>
  <c r="B395" i="9"/>
  <c r="C395" i="9"/>
  <c r="D395" i="9"/>
  <c r="E395" i="9"/>
  <c r="F395" i="9"/>
  <c r="I395" i="9" s="1"/>
  <c r="G395" i="9"/>
  <c r="K395" i="9"/>
  <c r="B396" i="9"/>
  <c r="C396" i="9"/>
  <c r="D396" i="9"/>
  <c r="E396" i="9"/>
  <c r="F396" i="9"/>
  <c r="I396" i="9" s="1"/>
  <c r="G396" i="9"/>
  <c r="K396" i="9"/>
  <c r="B397" i="9"/>
  <c r="C397" i="9"/>
  <c r="D397" i="9"/>
  <c r="E397" i="9"/>
  <c r="F397" i="9"/>
  <c r="H397" i="9" s="1"/>
  <c r="G397" i="9"/>
  <c r="K397" i="9"/>
  <c r="B398" i="9"/>
  <c r="C398" i="9"/>
  <c r="D398" i="9"/>
  <c r="E398" i="9"/>
  <c r="F398" i="9"/>
  <c r="G398" i="9"/>
  <c r="K398" i="9"/>
  <c r="B399" i="9"/>
  <c r="C399" i="9"/>
  <c r="D399" i="9"/>
  <c r="E399" i="9"/>
  <c r="F399" i="9"/>
  <c r="I399" i="9" s="1"/>
  <c r="G399" i="9"/>
  <c r="K399" i="9"/>
  <c r="B400" i="9"/>
  <c r="C400" i="9"/>
  <c r="D400" i="9"/>
  <c r="E400" i="9"/>
  <c r="F400" i="9"/>
  <c r="I400" i="9" s="1"/>
  <c r="G400" i="9"/>
  <c r="K400" i="9"/>
  <c r="B401" i="9"/>
  <c r="C401" i="9"/>
  <c r="D401" i="9"/>
  <c r="E401" i="9"/>
  <c r="F401" i="9"/>
  <c r="H401" i="9" s="1"/>
  <c r="G401" i="9"/>
  <c r="K401" i="9"/>
  <c r="B402" i="9"/>
  <c r="C402" i="9"/>
  <c r="D402" i="9"/>
  <c r="E402" i="9"/>
  <c r="F402" i="9"/>
  <c r="I402" i="9" s="1"/>
  <c r="G402" i="9"/>
  <c r="K402" i="9"/>
  <c r="B403" i="9"/>
  <c r="C403" i="9"/>
  <c r="D403" i="9"/>
  <c r="E403" i="9"/>
  <c r="F403" i="9"/>
  <c r="I403" i="9" s="1"/>
  <c r="G403" i="9"/>
  <c r="K403" i="9"/>
  <c r="B404" i="9"/>
  <c r="C404" i="9"/>
  <c r="D404" i="9"/>
  <c r="E404" i="9"/>
  <c r="F404" i="9"/>
  <c r="I404" i="9" s="1"/>
  <c r="G404" i="9"/>
  <c r="K404" i="9"/>
  <c r="B405" i="9"/>
  <c r="C405" i="9"/>
  <c r="D405" i="9"/>
  <c r="E405" i="9"/>
  <c r="F405" i="9"/>
  <c r="I405" i="9" s="1"/>
  <c r="G405" i="9"/>
  <c r="K405" i="9"/>
  <c r="B406" i="9"/>
  <c r="C406" i="9"/>
  <c r="D406" i="9"/>
  <c r="E406" i="9"/>
  <c r="F406" i="9"/>
  <c r="H406" i="9" s="1"/>
  <c r="G406" i="9"/>
  <c r="K406" i="9"/>
  <c r="B407" i="9"/>
  <c r="C407" i="9"/>
  <c r="D407" i="9"/>
  <c r="E407" i="9"/>
  <c r="F407" i="9"/>
  <c r="I407" i="9" s="1"/>
  <c r="G407" i="9"/>
  <c r="K407" i="9"/>
  <c r="B408" i="9"/>
  <c r="C408" i="9"/>
  <c r="D408" i="9"/>
  <c r="E408" i="9"/>
  <c r="F408" i="9"/>
  <c r="H408" i="9" s="1"/>
  <c r="G408" i="9"/>
  <c r="K408" i="9"/>
  <c r="B409" i="9"/>
  <c r="C409" i="9"/>
  <c r="D409" i="9"/>
  <c r="E409" i="9"/>
  <c r="F409" i="9"/>
  <c r="H409" i="9" s="1"/>
  <c r="G409" i="9"/>
  <c r="K409" i="9"/>
  <c r="B410" i="9"/>
  <c r="C410" i="9"/>
  <c r="D410" i="9"/>
  <c r="E410" i="9"/>
  <c r="F410" i="9"/>
  <c r="I410" i="9" s="1"/>
  <c r="G410" i="9"/>
  <c r="K410" i="9"/>
  <c r="B411" i="9"/>
  <c r="C411" i="9"/>
  <c r="D411" i="9"/>
  <c r="E411" i="9"/>
  <c r="F411" i="9"/>
  <c r="H411" i="9" s="1"/>
  <c r="G411" i="9"/>
  <c r="K411" i="9"/>
  <c r="B412" i="9"/>
  <c r="C412" i="9"/>
  <c r="D412" i="9"/>
  <c r="E412" i="9"/>
  <c r="F412" i="9"/>
  <c r="H412" i="9" s="1"/>
  <c r="G412" i="9"/>
  <c r="K412" i="9"/>
  <c r="B413" i="9"/>
  <c r="C413" i="9"/>
  <c r="D413" i="9"/>
  <c r="E413" i="9"/>
  <c r="F413" i="9"/>
  <c r="G413" i="9"/>
  <c r="K413" i="9"/>
  <c r="B414" i="9"/>
  <c r="C414" i="9"/>
  <c r="D414" i="9"/>
  <c r="E414" i="9"/>
  <c r="F414" i="9"/>
  <c r="G414" i="9"/>
  <c r="K414" i="9"/>
  <c r="B415" i="9"/>
  <c r="C415" i="9"/>
  <c r="D415" i="9"/>
  <c r="E415" i="9"/>
  <c r="F415" i="9"/>
  <c r="G415" i="9"/>
  <c r="K415" i="9"/>
  <c r="B416" i="9"/>
  <c r="C416" i="9"/>
  <c r="D416" i="9"/>
  <c r="E416" i="9"/>
  <c r="F416" i="9"/>
  <c r="G416" i="9"/>
  <c r="K416" i="9"/>
  <c r="B417" i="9"/>
  <c r="C417" i="9"/>
  <c r="D417" i="9"/>
  <c r="E417" i="9"/>
  <c r="F417" i="9"/>
  <c r="G417" i="9"/>
  <c r="K417" i="9"/>
  <c r="B418" i="9"/>
  <c r="C418" i="9"/>
  <c r="D418" i="9"/>
  <c r="E418" i="9"/>
  <c r="F418" i="9"/>
  <c r="H418" i="9" s="1"/>
  <c r="G418" i="9"/>
  <c r="K418" i="9"/>
  <c r="B419" i="9"/>
  <c r="C419" i="9"/>
  <c r="D419" i="9"/>
  <c r="E419" i="9"/>
  <c r="F419" i="9"/>
  <c r="H419" i="9" s="1"/>
  <c r="G419" i="9"/>
  <c r="K419" i="9"/>
  <c r="B420" i="9"/>
  <c r="C420" i="9"/>
  <c r="D420" i="9"/>
  <c r="E420" i="9"/>
  <c r="F420" i="9"/>
  <c r="I420" i="9" s="1"/>
  <c r="G420" i="9"/>
  <c r="K420" i="9"/>
  <c r="B421" i="9"/>
  <c r="C421" i="9"/>
  <c r="D421" i="9"/>
  <c r="E421" i="9"/>
  <c r="F421" i="9"/>
  <c r="H421" i="9" s="1"/>
  <c r="G421" i="9"/>
  <c r="K421" i="9"/>
  <c r="B422" i="9"/>
  <c r="C422" i="9"/>
  <c r="D422" i="9"/>
  <c r="E422" i="9"/>
  <c r="F422" i="9"/>
  <c r="I422" i="9" s="1"/>
  <c r="G422" i="9"/>
  <c r="K422" i="9"/>
  <c r="B423" i="9"/>
  <c r="C423" i="9"/>
  <c r="D423" i="9"/>
  <c r="E423" i="9"/>
  <c r="F423" i="9"/>
  <c r="I423" i="9" s="1"/>
  <c r="G423" i="9"/>
  <c r="K423" i="9"/>
  <c r="B424" i="9"/>
  <c r="C424" i="9"/>
  <c r="D424" i="9"/>
  <c r="E424" i="9"/>
  <c r="F424" i="9"/>
  <c r="H424" i="9" s="1"/>
  <c r="G424" i="9"/>
  <c r="K424" i="9"/>
  <c r="B425" i="9"/>
  <c r="C425" i="9"/>
  <c r="D425" i="9"/>
  <c r="E425" i="9"/>
  <c r="F425" i="9"/>
  <c r="I425" i="9" s="1"/>
  <c r="G425" i="9"/>
  <c r="K425" i="9"/>
  <c r="B426" i="9"/>
  <c r="C426" i="9"/>
  <c r="D426" i="9"/>
  <c r="E426" i="9"/>
  <c r="F426" i="9"/>
  <c r="G426" i="9"/>
  <c r="K426" i="9"/>
  <c r="B427" i="9"/>
  <c r="C427" i="9"/>
  <c r="D427" i="9"/>
  <c r="E427" i="9"/>
  <c r="F427" i="9"/>
  <c r="H427" i="9" s="1"/>
  <c r="G427" i="9"/>
  <c r="K427" i="9"/>
  <c r="B428" i="9"/>
  <c r="C428" i="9"/>
  <c r="D428" i="9"/>
  <c r="E428" i="9"/>
  <c r="F428" i="9"/>
  <c r="I428" i="9" s="1"/>
  <c r="G428" i="9"/>
  <c r="K428" i="9"/>
  <c r="B429" i="9"/>
  <c r="C429" i="9"/>
  <c r="D429" i="9"/>
  <c r="E429" i="9"/>
  <c r="F429" i="9"/>
  <c r="H429" i="9" s="1"/>
  <c r="G429" i="9"/>
  <c r="K429" i="9"/>
  <c r="B430" i="9"/>
  <c r="C430" i="9"/>
  <c r="D430" i="9"/>
  <c r="E430" i="9"/>
  <c r="F430" i="9"/>
  <c r="H430" i="9" s="1"/>
  <c r="G430" i="9"/>
  <c r="K430" i="9"/>
  <c r="B431" i="9"/>
  <c r="C431" i="9"/>
  <c r="D431" i="9"/>
  <c r="E431" i="9"/>
  <c r="F431" i="9"/>
  <c r="H431" i="9" s="1"/>
  <c r="G431" i="9"/>
  <c r="K431" i="9"/>
  <c r="B432" i="9"/>
  <c r="C432" i="9"/>
  <c r="D432" i="9"/>
  <c r="E432" i="9"/>
  <c r="F432" i="9"/>
  <c r="I432" i="9" s="1"/>
  <c r="G432" i="9"/>
  <c r="K432" i="9"/>
  <c r="B433" i="9"/>
  <c r="C433" i="9"/>
  <c r="D433" i="9"/>
  <c r="E433" i="9"/>
  <c r="F433" i="9"/>
  <c r="I433" i="9" s="1"/>
  <c r="G433" i="9"/>
  <c r="K433" i="9"/>
  <c r="B434" i="9"/>
  <c r="C434" i="9"/>
  <c r="D434" i="9"/>
  <c r="E434" i="9"/>
  <c r="F434" i="9"/>
  <c r="I434" i="9" s="1"/>
  <c r="G434" i="9"/>
  <c r="K434" i="9"/>
  <c r="B435" i="9"/>
  <c r="C435" i="9"/>
  <c r="D435" i="9"/>
  <c r="E435" i="9"/>
  <c r="F435" i="9"/>
  <c r="I435" i="9" s="1"/>
  <c r="G435" i="9"/>
  <c r="K435" i="9"/>
  <c r="B436" i="9"/>
  <c r="C436" i="9"/>
  <c r="D436" i="9"/>
  <c r="E436" i="9"/>
  <c r="F436" i="9"/>
  <c r="H436" i="9" s="1"/>
  <c r="G436" i="9"/>
  <c r="K436" i="9"/>
  <c r="B437" i="9"/>
  <c r="C437" i="9"/>
  <c r="D437" i="9"/>
  <c r="E437" i="9"/>
  <c r="F437" i="9"/>
  <c r="H437" i="9" s="1"/>
  <c r="G437" i="9"/>
  <c r="K437" i="9"/>
  <c r="B438" i="9"/>
  <c r="C438" i="9"/>
  <c r="D438" i="9"/>
  <c r="E438" i="9"/>
  <c r="F438" i="9"/>
  <c r="H438" i="9" s="1"/>
  <c r="G438" i="9"/>
  <c r="K438" i="9"/>
  <c r="B439" i="9"/>
  <c r="C439" i="9"/>
  <c r="D439" i="9"/>
  <c r="E439" i="9"/>
  <c r="F439" i="9"/>
  <c r="I439" i="9" s="1"/>
  <c r="G439" i="9"/>
  <c r="K439" i="9"/>
  <c r="B440" i="9"/>
  <c r="C440" i="9"/>
  <c r="D440" i="9"/>
  <c r="E440" i="9"/>
  <c r="F440" i="9"/>
  <c r="H440" i="9" s="1"/>
  <c r="G440" i="9"/>
  <c r="K440" i="9"/>
  <c r="B441" i="9"/>
  <c r="C441" i="9"/>
  <c r="D441" i="9"/>
  <c r="E441" i="9"/>
  <c r="F441" i="9"/>
  <c r="H441" i="9" s="1"/>
  <c r="G441" i="9"/>
  <c r="K441" i="9"/>
  <c r="B442" i="9"/>
  <c r="C442" i="9"/>
  <c r="D442" i="9"/>
  <c r="E442" i="9"/>
  <c r="F442" i="9"/>
  <c r="H442" i="9" s="1"/>
  <c r="G442" i="9"/>
  <c r="K442" i="9"/>
  <c r="B443" i="9"/>
  <c r="C443" i="9"/>
  <c r="D443" i="9"/>
  <c r="E443" i="9"/>
  <c r="F443" i="9"/>
  <c r="H443" i="9" s="1"/>
  <c r="G443" i="9"/>
  <c r="K443" i="9"/>
  <c r="B444" i="9"/>
  <c r="C444" i="9"/>
  <c r="D444" i="9"/>
  <c r="E444" i="9"/>
  <c r="F444" i="9"/>
  <c r="H444" i="9" s="1"/>
  <c r="G444" i="9"/>
  <c r="K444" i="9"/>
  <c r="B445" i="9"/>
  <c r="C445" i="9"/>
  <c r="D445" i="9"/>
  <c r="E445" i="9"/>
  <c r="F445" i="9"/>
  <c r="I445" i="9" s="1"/>
  <c r="G445" i="9"/>
  <c r="K445" i="9"/>
  <c r="B446" i="9"/>
  <c r="C446" i="9"/>
  <c r="D446" i="9"/>
  <c r="E446" i="9"/>
  <c r="F446" i="9"/>
  <c r="I446" i="9" s="1"/>
  <c r="G446" i="9"/>
  <c r="K446" i="9"/>
  <c r="B447" i="9"/>
  <c r="C447" i="9"/>
  <c r="D447" i="9"/>
  <c r="E447" i="9"/>
  <c r="F447" i="9"/>
  <c r="I447" i="9" s="1"/>
  <c r="G447" i="9"/>
  <c r="K447" i="9"/>
  <c r="B448" i="9"/>
  <c r="C448" i="9"/>
  <c r="D448" i="9"/>
  <c r="E448" i="9"/>
  <c r="F448" i="9"/>
  <c r="H448" i="9" s="1"/>
  <c r="G448" i="9"/>
  <c r="K448" i="9"/>
  <c r="B449" i="9"/>
  <c r="C449" i="9"/>
  <c r="D449" i="9"/>
  <c r="E449" i="9"/>
  <c r="F449" i="9"/>
  <c r="H449" i="9" s="1"/>
  <c r="G449" i="9"/>
  <c r="K449" i="9"/>
  <c r="B450" i="9"/>
  <c r="C450" i="9"/>
  <c r="D450" i="9"/>
  <c r="E450" i="9"/>
  <c r="F450" i="9"/>
  <c r="H450" i="9" s="1"/>
  <c r="G450" i="9"/>
  <c r="K450" i="9"/>
  <c r="B451" i="9"/>
  <c r="C451" i="9"/>
  <c r="D451" i="9"/>
  <c r="E451" i="9"/>
  <c r="F451" i="9"/>
  <c r="H451" i="9" s="1"/>
  <c r="G451" i="9"/>
  <c r="K451" i="9"/>
  <c r="B452" i="9"/>
  <c r="C452" i="9"/>
  <c r="D452" i="9"/>
  <c r="E452" i="9"/>
  <c r="F452" i="9"/>
  <c r="H452" i="9" s="1"/>
  <c r="G452" i="9"/>
  <c r="K452" i="9"/>
  <c r="K81" i="9"/>
  <c r="K5" i="9"/>
  <c r="K6" i="9"/>
  <c r="K7" i="9"/>
  <c r="K8" i="9"/>
  <c r="K9" i="9"/>
  <c r="K10" i="9"/>
  <c r="K11" i="9"/>
  <c r="K12" i="9"/>
  <c r="K13" i="9"/>
  <c r="K14" i="9"/>
  <c r="K15" i="9"/>
  <c r="K16" i="9"/>
  <c r="K17" i="9"/>
  <c r="K18" i="9"/>
  <c r="K19" i="9"/>
  <c r="K20" i="9"/>
  <c r="K21" i="9"/>
  <c r="K22" i="9"/>
  <c r="K23" i="9"/>
  <c r="K24" i="9"/>
  <c r="K25" i="9"/>
  <c r="K26" i="9"/>
  <c r="K27" i="9"/>
  <c r="K28" i="9"/>
  <c r="K29" i="9"/>
  <c r="K30" i="9"/>
  <c r="K32" i="9"/>
  <c r="K38" i="9"/>
  <c r="K39" i="9"/>
  <c r="K40" i="9"/>
  <c r="K41" i="9"/>
  <c r="K42" i="9"/>
  <c r="K43" i="9"/>
  <c r="K44" i="9"/>
  <c r="K45" i="9"/>
  <c r="K46" i="9"/>
  <c r="K47" i="9"/>
  <c r="K48" i="9"/>
  <c r="K49" i="9"/>
  <c r="K50" i="9"/>
  <c r="K51" i="9"/>
  <c r="K52" i="9"/>
  <c r="K53" i="9"/>
  <c r="K54" i="9"/>
  <c r="K55" i="9"/>
  <c r="K56" i="9"/>
  <c r="K57" i="9"/>
  <c r="K58" i="9"/>
  <c r="K59" i="9"/>
  <c r="K60" i="9"/>
  <c r="K61" i="9"/>
  <c r="K62" i="9"/>
  <c r="K63" i="9"/>
  <c r="K64" i="9"/>
  <c r="K65" i="9"/>
  <c r="K66" i="9"/>
  <c r="K67" i="9"/>
  <c r="K68" i="9"/>
  <c r="K69" i="9"/>
  <c r="K70" i="9"/>
  <c r="K71" i="9"/>
  <c r="K72" i="9"/>
  <c r="K73" i="9"/>
  <c r="K74" i="9"/>
  <c r="K75" i="9"/>
  <c r="K76" i="9"/>
  <c r="K77" i="9"/>
  <c r="K78" i="9"/>
  <c r="K79" i="9"/>
  <c r="K80" i="9"/>
  <c r="K82" i="9"/>
  <c r="K83" i="9"/>
  <c r="K84" i="9"/>
  <c r="K85" i="9"/>
  <c r="K86" i="9"/>
  <c r="K93" i="9"/>
  <c r="K94" i="9"/>
  <c r="K95" i="9"/>
  <c r="K96" i="9"/>
  <c r="K97" i="9"/>
  <c r="K98" i="9"/>
  <c r="K99" i="9"/>
  <c r="K100" i="9"/>
  <c r="K101" i="9"/>
  <c r="K102" i="9"/>
  <c r="K103" i="9"/>
  <c r="K104" i="9"/>
  <c r="K105" i="9"/>
  <c r="K106" i="9"/>
  <c r="K107" i="9"/>
  <c r="K108" i="9"/>
  <c r="K109" i="9"/>
  <c r="K110" i="9"/>
  <c r="K111" i="9"/>
  <c r="K112" i="9"/>
  <c r="K113" i="9"/>
  <c r="K114" i="9"/>
  <c r="K115" i="9"/>
  <c r="K116" i="9"/>
  <c r="K117" i="9"/>
  <c r="K118" i="9"/>
  <c r="K119" i="9"/>
  <c r="K120" i="9"/>
  <c r="K121" i="9"/>
  <c r="K122" i="9"/>
  <c r="K123" i="9"/>
  <c r="K124" i="9"/>
  <c r="K125" i="9"/>
  <c r="D120" i="9"/>
  <c r="D74" i="9"/>
  <c r="B5" i="9"/>
  <c r="B6" i="9"/>
  <c r="B7" i="9"/>
  <c r="C8" i="9"/>
  <c r="C9" i="9"/>
  <c r="C10" i="9"/>
  <c r="C11" i="9"/>
  <c r="C12" i="9"/>
  <c r="B13" i="9"/>
  <c r="C13" i="9"/>
  <c r="B14" i="9"/>
  <c r="B15" i="9"/>
  <c r="B16" i="9"/>
  <c r="C17" i="9"/>
  <c r="C18" i="9"/>
  <c r="C19" i="9"/>
  <c r="C20" i="9"/>
  <c r="B21" i="9"/>
  <c r="C21" i="9"/>
  <c r="B22" i="9"/>
  <c r="B23" i="9"/>
  <c r="C24" i="9"/>
  <c r="C25" i="9"/>
  <c r="C26" i="9"/>
  <c r="C27" i="9"/>
  <c r="C28" i="9"/>
  <c r="B38" i="9"/>
  <c r="C38" i="9"/>
  <c r="C39" i="9"/>
  <c r="C40" i="9"/>
  <c r="C41" i="9"/>
  <c r="C42" i="9"/>
  <c r="C43" i="9"/>
  <c r="C45" i="9"/>
  <c r="C46" i="9"/>
  <c r="C51" i="9"/>
  <c r="C52" i="9"/>
  <c r="B53" i="9"/>
  <c r="C53" i="9"/>
  <c r="B63" i="9"/>
  <c r="C63" i="9"/>
  <c r="D64" i="9"/>
  <c r="D65" i="9"/>
  <c r="D66" i="9"/>
  <c r="D67" i="9"/>
  <c r="D68" i="9"/>
  <c r="D69" i="9"/>
  <c r="D70" i="9"/>
  <c r="D71" i="9"/>
  <c r="D72" i="9"/>
  <c r="D73" i="9"/>
  <c r="D75" i="9"/>
  <c r="B76" i="9"/>
  <c r="B77" i="9"/>
  <c r="B78" i="9"/>
  <c r="C79" i="9"/>
  <c r="C80" i="9"/>
  <c r="C81" i="9"/>
  <c r="D93" i="9"/>
  <c r="D94" i="9"/>
  <c r="D95" i="9"/>
  <c r="D96" i="9"/>
  <c r="D97" i="9"/>
  <c r="D98" i="9"/>
  <c r="D4" i="9"/>
  <c r="K4" i="9"/>
  <c r="E4" i="9"/>
  <c r="B4" i="9"/>
  <c r="D20" i="11"/>
  <c r="F4" i="9"/>
  <c r="I4" i="9" s="1"/>
  <c r="B2" i="9"/>
  <c r="C2" i="9"/>
  <c r="C4" i="9"/>
  <c r="D2" i="9"/>
  <c r="G4" i="9"/>
  <c r="E4317" i="19"/>
  <c r="E2676" i="19"/>
  <c r="E308" i="19"/>
  <c r="E4462" i="19"/>
  <c r="E2699" i="19"/>
  <c r="E3393" i="19"/>
  <c r="E2589" i="19"/>
  <c r="E2403" i="19"/>
  <c r="E3708" i="19"/>
  <c r="E2505" i="19"/>
  <c r="E4361" i="19"/>
  <c r="E2751" i="19"/>
  <c r="E3275" i="19"/>
  <c r="E4746" i="19"/>
  <c r="E1749" i="19"/>
  <c r="E3533" i="19"/>
  <c r="E3779" i="19"/>
  <c r="E1040" i="19"/>
  <c r="E962" i="19"/>
  <c r="E3178" i="19"/>
  <c r="E3822" i="19"/>
  <c r="E615" i="19"/>
  <c r="E3445" i="19"/>
  <c r="E1343" i="19"/>
  <c r="E3188" i="19"/>
  <c r="E2364" i="19"/>
  <c r="E390" i="19"/>
  <c r="E4693" i="19"/>
  <c r="E388" i="19"/>
  <c r="E1475" i="19"/>
  <c r="E2374" i="19"/>
  <c r="E1254" i="19"/>
  <c r="E4502" i="19"/>
  <c r="E317" i="19"/>
  <c r="E2131" i="19"/>
  <c r="E3850" i="19"/>
  <c r="E4173" i="19"/>
  <c r="E3044" i="19"/>
  <c r="E1201" i="19"/>
  <c r="E4309" i="19"/>
  <c r="E2218" i="19"/>
  <c r="E2786" i="19"/>
  <c r="E1266" i="19"/>
  <c r="E2138" i="19"/>
  <c r="E2908" i="19"/>
  <c r="E2150" i="19"/>
  <c r="E4432" i="19"/>
  <c r="E645" i="19"/>
  <c r="E771" i="19"/>
  <c r="E3271" i="19"/>
  <c r="E2110" i="19"/>
  <c r="E3999" i="19"/>
  <c r="E310" i="19"/>
  <c r="E266" i="19"/>
  <c r="E4978" i="19"/>
  <c r="E2742" i="19"/>
  <c r="E632" i="19"/>
  <c r="E3444" i="19"/>
  <c r="E4110" i="19"/>
  <c r="E4265" i="19"/>
  <c r="E1309" i="19"/>
  <c r="E889" i="19"/>
  <c r="E4117" i="19"/>
  <c r="E925" i="19"/>
  <c r="E2318" i="19"/>
  <c r="E3309" i="19"/>
  <c r="E3612" i="19"/>
  <c r="E1927" i="19"/>
  <c r="E439" i="19"/>
  <c r="E4555" i="19"/>
  <c r="E4771" i="19"/>
  <c r="E138" i="19"/>
  <c r="E101" i="19"/>
  <c r="E3755" i="19"/>
  <c r="E184" i="19"/>
  <c r="E590" i="19"/>
  <c r="E5041" i="19"/>
  <c r="E3513" i="19"/>
  <c r="E1346" i="19"/>
  <c r="E2247" i="19"/>
  <c r="E1730" i="19"/>
  <c r="E4813" i="19"/>
  <c r="E4429" i="19"/>
  <c r="E2580" i="19"/>
  <c r="E4307" i="19"/>
  <c r="E3631" i="19"/>
  <c r="E4762" i="19"/>
  <c r="E2966" i="19"/>
  <c r="E1376" i="19"/>
  <c r="E818" i="19"/>
  <c r="E2771" i="19"/>
  <c r="E3641" i="19"/>
  <c r="E3778" i="19"/>
  <c r="E4369" i="19"/>
  <c r="E4892" i="19"/>
  <c r="E1441" i="19"/>
  <c r="E2890" i="19"/>
  <c r="E446" i="19"/>
  <c r="E1329" i="19"/>
  <c r="E14" i="19"/>
  <c r="E4717" i="19"/>
  <c r="E4009" i="19"/>
  <c r="E4535" i="19"/>
  <c r="E1086" i="19"/>
  <c r="E1783" i="19"/>
  <c r="E2529" i="19"/>
  <c r="E3855" i="19"/>
  <c r="E895" i="19"/>
  <c r="E1694" i="19"/>
  <c r="E2749" i="19"/>
  <c r="E4644" i="19"/>
  <c r="E3941" i="19"/>
  <c r="E877" i="19"/>
  <c r="E2328" i="19"/>
  <c r="E1951" i="19"/>
  <c r="E759" i="19"/>
  <c r="E2526" i="19"/>
  <c r="E2981" i="19"/>
  <c r="E3760" i="19"/>
  <c r="E3613" i="19"/>
  <c r="E1308" i="19"/>
  <c r="E3578" i="19"/>
  <c r="E3209" i="19"/>
  <c r="E4899" i="19"/>
  <c r="E4299" i="19"/>
  <c r="E1705" i="19"/>
  <c r="E1603" i="19"/>
  <c r="E445" i="19"/>
  <c r="E4006" i="19"/>
  <c r="E657" i="19"/>
  <c r="E5013" i="19"/>
  <c r="E1502" i="19"/>
  <c r="E179" i="19"/>
  <c r="E2508" i="19"/>
  <c r="E4157" i="19"/>
  <c r="E1759" i="19"/>
  <c r="E501" i="19"/>
  <c r="E2220" i="19"/>
  <c r="E4359" i="19"/>
  <c r="E1404" i="19"/>
  <c r="E2516" i="19"/>
  <c r="E1336" i="19"/>
  <c r="E3885" i="19"/>
  <c r="E868" i="19"/>
  <c r="E3648" i="19"/>
  <c r="E878" i="19"/>
  <c r="E1506" i="19"/>
  <c r="E1322" i="19"/>
  <c r="E2050" i="19"/>
  <c r="E1735" i="19"/>
  <c r="E4141" i="19"/>
  <c r="E2638" i="19"/>
  <c r="E3583" i="19"/>
  <c r="E3834" i="19"/>
  <c r="E2775" i="19"/>
  <c r="E619" i="19"/>
  <c r="E2211" i="19"/>
  <c r="E1908" i="19"/>
  <c r="E368" i="19"/>
  <c r="E1457" i="19"/>
  <c r="E4255" i="19"/>
  <c r="E748" i="19"/>
  <c r="E2570" i="19"/>
  <c r="E2243" i="19"/>
  <c r="E3041" i="19"/>
  <c r="E778" i="19"/>
  <c r="E2498" i="19"/>
  <c r="E1202" i="19"/>
  <c r="E2348" i="19"/>
  <c r="E2293" i="19"/>
  <c r="E4128" i="19"/>
  <c r="E3658" i="19"/>
  <c r="E2415" i="19"/>
  <c r="E2097" i="19"/>
  <c r="E594" i="19"/>
  <c r="E4687" i="19"/>
  <c r="E1077" i="19"/>
  <c r="E4270" i="19"/>
  <c r="E2419" i="19"/>
  <c r="E4846" i="19"/>
  <c r="E2790" i="19"/>
  <c r="E294" i="19"/>
  <c r="E463" i="19"/>
  <c r="E4544" i="19"/>
  <c r="E3749" i="19"/>
  <c r="E1198" i="19"/>
  <c r="E1788" i="19"/>
  <c r="E3372" i="19"/>
  <c r="E904" i="19"/>
  <c r="E2634" i="19"/>
  <c r="E4507" i="19"/>
  <c r="E2644" i="19"/>
  <c r="E3456" i="19"/>
  <c r="E1280" i="19"/>
  <c r="E1168" i="19"/>
  <c r="E1882" i="19"/>
  <c r="E3660" i="19"/>
  <c r="E1763" i="19"/>
  <c r="E4884" i="19"/>
  <c r="E1786" i="19"/>
  <c r="E3549" i="19"/>
  <c r="E103" i="19"/>
  <c r="E3981" i="19"/>
  <c r="E3017" i="19"/>
  <c r="E3233" i="19"/>
  <c r="E3006" i="19"/>
  <c r="E628" i="19"/>
  <c r="E3965" i="19"/>
  <c r="E4795" i="19"/>
  <c r="E2087" i="19"/>
  <c r="E2733" i="19"/>
  <c r="E2501" i="19"/>
  <c r="E4689" i="19"/>
  <c r="E4722" i="19"/>
  <c r="E1219" i="19"/>
  <c r="E1544" i="19"/>
  <c r="E587" i="19"/>
  <c r="E4983" i="19"/>
  <c r="E1573" i="19"/>
  <c r="E4641" i="19"/>
  <c r="E1241" i="19"/>
  <c r="E1128" i="19"/>
  <c r="E4904" i="19"/>
  <c r="E3997" i="19"/>
  <c r="E4782" i="19"/>
  <c r="E1798" i="19"/>
  <c r="E462" i="19"/>
  <c r="E2069" i="19"/>
  <c r="E4826" i="19"/>
  <c r="E2239" i="19"/>
  <c r="E1103" i="19"/>
  <c r="E3265" i="19"/>
  <c r="E4283" i="19"/>
  <c r="E1041" i="19"/>
  <c r="E4044" i="19"/>
  <c r="E891" i="19"/>
  <c r="E2843" i="19"/>
  <c r="E2213" i="19"/>
  <c r="E36" i="19"/>
  <c r="E2042" i="19"/>
  <c r="E58" i="19"/>
  <c r="E2649" i="19"/>
  <c r="E2294" i="19"/>
  <c r="E3824" i="19"/>
  <c r="E4370" i="19"/>
  <c r="E4399" i="19"/>
  <c r="E2007" i="19"/>
  <c r="E814" i="19"/>
  <c r="E3626" i="19"/>
  <c r="E1435" i="19"/>
  <c r="E1728" i="19"/>
  <c r="E3451" i="19"/>
  <c r="E4475" i="19"/>
  <c r="E177" i="19"/>
  <c r="E4518" i="19"/>
  <c r="E1215" i="19"/>
  <c r="E4778" i="19"/>
  <c r="E1543" i="19"/>
  <c r="E612" i="19"/>
  <c r="E1389" i="19"/>
  <c r="E1952" i="19"/>
  <c r="E4092" i="19"/>
  <c r="E1230" i="19"/>
  <c r="E665" i="19"/>
  <c r="E3698" i="19"/>
  <c r="E3014" i="19"/>
  <c r="E4457" i="19"/>
  <c r="E687" i="19"/>
  <c r="E3783" i="19"/>
  <c r="E3943" i="19"/>
  <c r="E1058" i="19"/>
  <c r="E3548" i="19"/>
  <c r="E534" i="19"/>
  <c r="E1584" i="19"/>
  <c r="E2489" i="19"/>
  <c r="E1199" i="19"/>
  <c r="E3568" i="19"/>
  <c r="E1294" i="19"/>
  <c r="E1699" i="19"/>
  <c r="E2697" i="19"/>
  <c r="E2184" i="19"/>
  <c r="E2444" i="19"/>
  <c r="E1915" i="19"/>
  <c r="E784" i="19"/>
  <c r="E2943" i="19"/>
  <c r="E3077" i="19"/>
  <c r="E3011" i="19"/>
  <c r="E1438" i="19"/>
  <c r="E212" i="19"/>
  <c r="E1539" i="19"/>
  <c r="E1901" i="19"/>
  <c r="E3811" i="19"/>
  <c r="E2994" i="19"/>
  <c r="E4791" i="19"/>
  <c r="E444" i="19"/>
  <c r="E831" i="19"/>
  <c r="E719" i="19"/>
  <c r="E3686" i="19"/>
  <c r="E1988" i="19"/>
  <c r="Q6" i="7" l="1"/>
  <c r="Q4" i="7" s="1"/>
  <c r="H92" i="9"/>
  <c r="I139" i="9"/>
  <c r="I24" i="9"/>
  <c r="I102" i="9"/>
  <c r="I118" i="9"/>
  <c r="I66" i="9"/>
  <c r="I167" i="9"/>
  <c r="H81" i="9"/>
  <c r="A91" i="9"/>
  <c r="A44" i="9"/>
  <c r="A40" i="9"/>
  <c r="A32" i="9"/>
  <c r="A28" i="9"/>
  <c r="A24" i="9"/>
  <c r="A20" i="9"/>
  <c r="A12" i="9"/>
  <c r="A79" i="9"/>
  <c r="A67" i="9"/>
  <c r="A118" i="9"/>
  <c r="A110" i="9"/>
  <c r="A106" i="9"/>
  <c r="A102" i="9"/>
  <c r="A98" i="9"/>
  <c r="A94" i="9"/>
  <c r="A90" i="9"/>
  <c r="A86" i="9"/>
  <c r="A78" i="9"/>
  <c r="A74" i="9"/>
  <c r="A70" i="9"/>
  <c r="A66" i="9"/>
  <c r="A62" i="9"/>
  <c r="A58" i="9"/>
  <c r="A54" i="9"/>
  <c r="A50" i="9"/>
  <c r="A115" i="9"/>
  <c r="A111" i="9"/>
  <c r="A103" i="9"/>
  <c r="A99" i="9"/>
  <c r="A75" i="9"/>
  <c r="A55" i="9"/>
  <c r="A43" i="9"/>
  <c r="A39" i="9"/>
  <c r="A35" i="9"/>
  <c r="A31" i="9"/>
  <c r="A27" i="9"/>
  <c r="A19" i="9"/>
  <c r="A15" i="9"/>
  <c r="A11" i="9"/>
  <c r="A7" i="9"/>
  <c r="A95" i="9"/>
  <c r="A87" i="9"/>
  <c r="A125" i="9"/>
  <c r="A121" i="9"/>
  <c r="A117" i="9"/>
  <c r="A113" i="9"/>
  <c r="A109" i="9"/>
  <c r="A105" i="9"/>
  <c r="A97" i="9"/>
  <c r="A93" i="9"/>
  <c r="A89" i="9"/>
  <c r="A85" i="9"/>
  <c r="A81" i="9"/>
  <c r="A73" i="9"/>
  <c r="A69" i="9"/>
  <c r="A65" i="9"/>
  <c r="A61" i="9"/>
  <c r="A57" i="9"/>
  <c r="A53" i="9"/>
  <c r="A49" i="9"/>
  <c r="A83" i="9"/>
  <c r="A4" i="9"/>
  <c r="A42" i="9"/>
  <c r="A38" i="9"/>
  <c r="A34" i="9"/>
  <c r="A30" i="9"/>
  <c r="A26" i="9"/>
  <c r="A22" i="9"/>
  <c r="A14" i="9"/>
  <c r="A10" i="9"/>
  <c r="A6" i="9"/>
  <c r="A123" i="9"/>
  <c r="A59" i="9"/>
  <c r="A124" i="9"/>
  <c r="A120" i="9"/>
  <c r="A116" i="9"/>
  <c r="A108" i="9"/>
  <c r="A104" i="9"/>
  <c r="A100" i="9"/>
  <c r="A96" i="9"/>
  <c r="A92" i="9"/>
  <c r="A84" i="9"/>
  <c r="A80" i="9"/>
  <c r="A76" i="9"/>
  <c r="A72" i="9"/>
  <c r="A68" i="9"/>
  <c r="A64" i="9"/>
  <c r="A60" i="9"/>
  <c r="A52" i="9"/>
  <c r="A45" i="9"/>
  <c r="A41" i="9"/>
  <c r="A37" i="9"/>
  <c r="A33" i="9"/>
  <c r="A29" i="9"/>
  <c r="A25" i="9"/>
  <c r="A21" i="9"/>
  <c r="A17" i="9"/>
  <c r="A13" i="9"/>
  <c r="A9" i="9"/>
  <c r="A5" i="9"/>
  <c r="H65" i="9"/>
  <c r="I8" i="9"/>
  <c r="I44" i="9"/>
  <c r="I35" i="9"/>
  <c r="I82" i="9"/>
  <c r="I20" i="9"/>
  <c r="H101" i="9"/>
  <c r="I126" i="9"/>
  <c r="I51" i="9"/>
  <c r="H13" i="9"/>
  <c r="I169" i="9"/>
  <c r="I56" i="9"/>
  <c r="H37" i="9"/>
  <c r="I128" i="9"/>
  <c r="H232" i="9"/>
  <c r="H17" i="9"/>
  <c r="H29" i="9"/>
  <c r="H45" i="9"/>
  <c r="I84" i="9"/>
  <c r="I96" i="9"/>
  <c r="I36" i="9"/>
  <c r="H125" i="9"/>
  <c r="H144" i="9"/>
  <c r="H9" i="9"/>
  <c r="H168" i="9"/>
  <c r="I40" i="9"/>
  <c r="I110" i="9"/>
  <c r="I28" i="9"/>
  <c r="H5" i="9"/>
  <c r="H434" i="9"/>
  <c r="H154" i="9"/>
  <c r="I122" i="9"/>
  <c r="I88" i="9"/>
  <c r="I438" i="9"/>
  <c r="I430" i="9"/>
  <c r="H71" i="9"/>
  <c r="H321" i="9"/>
  <c r="I442" i="9"/>
  <c r="I450" i="9"/>
  <c r="I120" i="9"/>
  <c r="H113" i="9"/>
  <c r="H14" i="9"/>
  <c r="I226" i="9"/>
  <c r="H105" i="9"/>
  <c r="H170" i="9"/>
  <c r="I250" i="9"/>
  <c r="H162" i="9"/>
  <c r="H402" i="9"/>
  <c r="I180" i="9"/>
  <c r="I376" i="9"/>
  <c r="I251" i="9"/>
  <c r="H336" i="9"/>
  <c r="H292" i="9"/>
  <c r="H300" i="9"/>
  <c r="I452" i="9"/>
  <c r="I288" i="9"/>
  <c r="I59" i="9"/>
  <c r="I252" i="9"/>
  <c r="H364" i="9"/>
  <c r="I436" i="9"/>
  <c r="I228" i="9"/>
  <c r="H263" i="9"/>
  <c r="H85" i="9"/>
  <c r="I67" i="9"/>
  <c r="H93" i="9"/>
  <c r="I153" i="9"/>
  <c r="H329" i="9"/>
  <c r="I104" i="9"/>
  <c r="I75" i="9"/>
  <c r="H41" i="9"/>
  <c r="I401" i="9"/>
  <c r="I112" i="9"/>
  <c r="I63" i="9"/>
  <c r="H57" i="9"/>
  <c r="H171" i="9"/>
  <c r="H435" i="9"/>
  <c r="I235" i="9"/>
  <c r="H25" i="9"/>
  <c r="H30" i="9"/>
  <c r="I79" i="9"/>
  <c r="I291" i="9"/>
  <c r="H396" i="9"/>
  <c r="H324" i="9"/>
  <c r="H356" i="9"/>
  <c r="H363" i="9"/>
  <c r="I340" i="9"/>
  <c r="H372" i="9"/>
  <c r="H371" i="9"/>
  <c r="I267" i="9"/>
  <c r="I195" i="9"/>
  <c r="I244" i="9"/>
  <c r="I188" i="9"/>
  <c r="H316" i="9"/>
  <c r="I299" i="9"/>
  <c r="I211" i="9"/>
  <c r="H308" i="9"/>
  <c r="I451" i="9"/>
  <c r="I196" i="9"/>
  <c r="I331" i="9"/>
  <c r="I275" i="9"/>
  <c r="I260" i="9"/>
  <c r="H404" i="9"/>
  <c r="H395" i="9"/>
  <c r="I204" i="9"/>
  <c r="H347" i="9"/>
  <c r="I236" i="9"/>
  <c r="I283" i="9"/>
  <c r="H259" i="9"/>
  <c r="H403" i="9"/>
  <c r="I227" i="9"/>
  <c r="I38" i="9"/>
  <c r="I307" i="9"/>
  <c r="I220" i="9"/>
  <c r="I243" i="9"/>
  <c r="I412" i="9"/>
  <c r="I276" i="9"/>
  <c r="H179" i="9"/>
  <c r="I203" i="9"/>
  <c r="I323" i="9"/>
  <c r="I87" i="9"/>
  <c r="H355" i="9"/>
  <c r="H187" i="9"/>
  <c r="H22" i="9"/>
  <c r="I149" i="9"/>
  <c r="H191" i="9"/>
  <c r="H400" i="9"/>
  <c r="H61" i="9"/>
  <c r="B143" i="12"/>
  <c r="A143" i="12" s="1"/>
  <c r="B128" i="12"/>
  <c r="A128" i="12" s="1"/>
  <c r="B113" i="12"/>
  <c r="A113" i="12" s="1"/>
  <c r="B106" i="12"/>
  <c r="A106" i="12" s="1"/>
  <c r="B104" i="12"/>
  <c r="A104" i="12" s="1"/>
  <c r="B96" i="12"/>
  <c r="A96" i="12" s="1"/>
  <c r="B94" i="12"/>
  <c r="A94" i="12" s="1"/>
  <c r="B85" i="12"/>
  <c r="A85" i="12" s="1"/>
  <c r="B63" i="12"/>
  <c r="A63" i="12" s="1"/>
  <c r="B57" i="12"/>
  <c r="A57" i="12" s="1"/>
  <c r="B36" i="12"/>
  <c r="A36" i="12" s="1"/>
  <c r="B23" i="12"/>
  <c r="A23" i="12" s="1"/>
  <c r="B9" i="12"/>
  <c r="A9" i="12" s="1"/>
  <c r="H326" i="9"/>
  <c r="H328" i="9"/>
  <c r="H158" i="9"/>
  <c r="H109" i="9"/>
  <c r="H302" i="9"/>
  <c r="H166" i="9"/>
  <c r="H407" i="9"/>
  <c r="H352" i="9"/>
  <c r="I190" i="9"/>
  <c r="H177" i="9"/>
  <c r="H117" i="9"/>
  <c r="I124" i="9"/>
  <c r="H360" i="9"/>
  <c r="H368" i="9"/>
  <c r="H73" i="9"/>
  <c r="I253" i="9"/>
  <c r="H245" i="9"/>
  <c r="H156" i="9"/>
  <c r="H439" i="9"/>
  <c r="I421" i="9"/>
  <c r="H146" i="9"/>
  <c r="H293" i="9"/>
  <c r="I181" i="9"/>
  <c r="H247" i="9"/>
  <c r="H239" i="9"/>
  <c r="H317" i="9"/>
  <c r="I95" i="9"/>
  <c r="I164" i="9"/>
  <c r="H172" i="9"/>
  <c r="I255" i="9"/>
  <c r="I199" i="9"/>
  <c r="H301" i="9"/>
  <c r="I237" i="9"/>
  <c r="H405" i="9"/>
  <c r="I183" i="9"/>
  <c r="H223" i="9"/>
  <c r="H335" i="9"/>
  <c r="H261" i="9"/>
  <c r="I189" i="9"/>
  <c r="H148" i="9"/>
  <c r="H359" i="9"/>
  <c r="H351" i="9"/>
  <c r="I285" i="9"/>
  <c r="H279" i="9"/>
  <c r="H309" i="9"/>
  <c r="H343" i="9"/>
  <c r="I145" i="9"/>
  <c r="H375" i="9"/>
  <c r="H147" i="9"/>
  <c r="H327" i="9"/>
  <c r="H367" i="9"/>
  <c r="I269" i="9"/>
  <c r="H399" i="9"/>
  <c r="I150" i="9"/>
  <c r="H325" i="9"/>
  <c r="I229" i="9"/>
  <c r="H277" i="9"/>
  <c r="B95" i="12"/>
  <c r="A95" i="12" s="1"/>
  <c r="B86" i="12"/>
  <c r="A86" i="12" s="1"/>
  <c r="B68" i="12"/>
  <c r="A68" i="12" s="1"/>
  <c r="B64" i="12"/>
  <c r="A64" i="12" s="1"/>
  <c r="B54" i="12"/>
  <c r="A54" i="12" s="1"/>
  <c r="B52" i="12"/>
  <c r="A52" i="12" s="1"/>
  <c r="B7" i="12"/>
  <c r="A7" i="12" s="1"/>
  <c r="I192" i="9"/>
  <c r="I222" i="9"/>
  <c r="H304" i="9"/>
  <c r="I437" i="9"/>
  <c r="I264" i="9"/>
  <c r="I18" i="9"/>
  <c r="B115" i="12"/>
  <c r="A115" i="12" s="1"/>
  <c r="I246" i="9"/>
  <c r="I370" i="9"/>
  <c r="I254" i="9"/>
  <c r="I408" i="9"/>
  <c r="I134" i="9"/>
  <c r="I238" i="9"/>
  <c r="H447" i="9"/>
  <c r="I200" i="9"/>
  <c r="I230" i="9"/>
  <c r="I262" i="9"/>
  <c r="I248" i="9"/>
  <c r="I286" i="9"/>
  <c r="I157" i="9"/>
  <c r="H433" i="9"/>
  <c r="H432" i="9"/>
  <c r="I431" i="9"/>
  <c r="I429" i="9"/>
  <c r="H428" i="9"/>
  <c r="I427" i="9"/>
  <c r="I123" i="9"/>
  <c r="I60" i="9"/>
  <c r="I198" i="9"/>
  <c r="I182" i="9"/>
  <c r="I224" i="9"/>
  <c r="H296" i="9"/>
  <c r="I406" i="9"/>
  <c r="I270" i="9"/>
  <c r="I320" i="9"/>
  <c r="I256" i="9"/>
  <c r="H362" i="9"/>
  <c r="H330" i="9"/>
  <c r="H332" i="9"/>
  <c r="I184" i="9"/>
  <c r="I206" i="9"/>
  <c r="I240" i="9"/>
  <c r="I394" i="9"/>
  <c r="I338" i="9"/>
  <c r="I90" i="9"/>
  <c r="H346" i="9"/>
  <c r="I208" i="9"/>
  <c r="H348" i="9"/>
  <c r="I354" i="9"/>
  <c r="H175" i="9"/>
  <c r="I159" i="9"/>
  <c r="I106" i="9"/>
  <c r="I116" i="9"/>
  <c r="I349" i="9"/>
  <c r="H155" i="9"/>
  <c r="I440" i="9"/>
  <c r="I258" i="9"/>
  <c r="I86" i="9"/>
  <c r="I47" i="9"/>
  <c r="I32" i="9"/>
  <c r="I99" i="9"/>
  <c r="I94" i="9"/>
  <c r="H89" i="9"/>
  <c r="I68" i="9"/>
  <c r="I218" i="9"/>
  <c r="I274" i="9"/>
  <c r="H297" i="9"/>
  <c r="I193" i="9"/>
  <c r="I107" i="9"/>
  <c r="B41" i="12"/>
  <c r="A41" i="12" s="1"/>
  <c r="I242" i="9"/>
  <c r="I194" i="9"/>
  <c r="I234" i="9"/>
  <c r="H143" i="9"/>
  <c r="I178" i="9"/>
  <c r="I273" i="9"/>
  <c r="I282" i="9"/>
  <c r="I241" i="9"/>
  <c r="B3" i="12"/>
  <c r="A3" i="12" s="1"/>
  <c r="I115" i="9"/>
  <c r="I46" i="9"/>
  <c r="I210" i="9"/>
  <c r="I266" i="9"/>
  <c r="I249" i="9"/>
  <c r="I409" i="9"/>
  <c r="H322" i="9"/>
  <c r="I257" i="9"/>
  <c r="H305" i="9"/>
  <c r="H176" i="9"/>
  <c r="I265" i="9"/>
  <c r="I72" i="9"/>
  <c r="I76" i="9"/>
  <c r="H10" i="9"/>
  <c r="H289" i="9"/>
  <c r="I374" i="9"/>
  <c r="H290" i="9"/>
  <c r="I281" i="9"/>
  <c r="I80" i="9"/>
  <c r="I42" i="9"/>
  <c r="I52" i="9"/>
  <c r="H121" i="9"/>
  <c r="H410" i="9"/>
  <c r="I441" i="9"/>
  <c r="H319" i="9"/>
  <c r="I449" i="9"/>
  <c r="I185" i="9"/>
  <c r="I23" i="9"/>
  <c r="H127" i="9"/>
  <c r="I350" i="9"/>
  <c r="I160" i="9"/>
  <c r="I74" i="9"/>
  <c r="H136" i="9"/>
  <c r="H19" i="9"/>
  <c r="I83" i="9"/>
  <c r="I62" i="9"/>
  <c r="I111" i="9"/>
  <c r="H174" i="9"/>
  <c r="H295" i="9"/>
  <c r="I358" i="9"/>
  <c r="H303" i="9"/>
  <c r="I201" i="9"/>
  <c r="I70" i="9"/>
  <c r="H49" i="9"/>
  <c r="I103" i="9"/>
  <c r="B47" i="12"/>
  <c r="A47" i="12" s="1"/>
  <c r="I418" i="9"/>
  <c r="I27" i="9"/>
  <c r="I7" i="9"/>
  <c r="I39" i="9"/>
  <c r="H151" i="9"/>
  <c r="I366" i="9"/>
  <c r="I287" i="9"/>
  <c r="I161" i="9"/>
  <c r="I34" i="9"/>
  <c r="I271" i="9"/>
  <c r="I119" i="9"/>
  <c r="H15" i="9"/>
  <c r="A77" i="9"/>
  <c r="I443" i="9"/>
  <c r="I444" i="9"/>
  <c r="H306" i="9"/>
  <c r="H446" i="9"/>
  <c r="I357" i="9"/>
  <c r="H4" i="9"/>
  <c r="I393" i="9"/>
  <c r="I173" i="9"/>
  <c r="H445" i="9"/>
  <c r="I373" i="9"/>
  <c r="H298" i="9"/>
  <c r="H337" i="9"/>
  <c r="H334" i="9"/>
  <c r="B142" i="12"/>
  <c r="A142" i="12" s="1"/>
  <c r="B141" i="12"/>
  <c r="A141" i="12" s="1"/>
  <c r="B140" i="12"/>
  <c r="A140" i="12" s="1"/>
  <c r="B138" i="12"/>
  <c r="A138" i="12" s="1"/>
  <c r="B137" i="12"/>
  <c r="A137" i="12" s="1"/>
  <c r="B136" i="12"/>
  <c r="A136" i="12" s="1"/>
  <c r="B135" i="12"/>
  <c r="A135" i="12" s="1"/>
  <c r="I397" i="9"/>
  <c r="I448" i="9"/>
  <c r="I272" i="9"/>
  <c r="I365" i="9"/>
  <c r="I268" i="9"/>
  <c r="B134" i="12"/>
  <c r="A134" i="12" s="1"/>
  <c r="B133" i="12"/>
  <c r="A133" i="12" s="1"/>
  <c r="B132" i="12"/>
  <c r="A132" i="12" s="1"/>
  <c r="B131" i="12"/>
  <c r="A131" i="12" s="1"/>
  <c r="B130" i="12"/>
  <c r="A130" i="12" s="1"/>
  <c r="B129" i="12"/>
  <c r="A129" i="12" s="1"/>
  <c r="B127" i="12"/>
  <c r="A127" i="12" s="1"/>
  <c r="B126" i="12"/>
  <c r="A126" i="12" s="1"/>
  <c r="B125" i="12"/>
  <c r="A125" i="12" s="1"/>
  <c r="B124" i="12"/>
  <c r="A124" i="12" s="1"/>
  <c r="B122" i="12"/>
  <c r="A122" i="12" s="1"/>
  <c r="B121" i="12"/>
  <c r="A121" i="12" s="1"/>
  <c r="B120" i="12"/>
  <c r="A120" i="12" s="1"/>
  <c r="B119" i="12"/>
  <c r="A119" i="12" s="1"/>
  <c r="B118" i="12"/>
  <c r="A118" i="12" s="1"/>
  <c r="B117" i="12"/>
  <c r="A117" i="12" s="1"/>
  <c r="B116" i="12"/>
  <c r="A116" i="12" s="1"/>
  <c r="B112" i="12"/>
  <c r="A112" i="12" s="1"/>
  <c r="B111" i="12"/>
  <c r="A111" i="12" s="1"/>
  <c r="B109" i="12"/>
  <c r="A109" i="12" s="1"/>
  <c r="B107" i="12"/>
  <c r="A107" i="12" s="1"/>
  <c r="B105" i="12"/>
  <c r="A105" i="12" s="1"/>
  <c r="B103" i="12"/>
  <c r="A103" i="12" s="1"/>
  <c r="B102" i="12"/>
  <c r="A102" i="12" s="1"/>
  <c r="B101" i="12"/>
  <c r="A101" i="12" s="1"/>
  <c r="B100" i="12"/>
  <c r="A100" i="12" s="1"/>
  <c r="B99" i="12"/>
  <c r="A99" i="12" s="1"/>
  <c r="B98" i="12"/>
  <c r="A98" i="12" s="1"/>
  <c r="B97" i="12"/>
  <c r="A97" i="12" s="1"/>
  <c r="B93" i="12"/>
  <c r="A93" i="12" s="1"/>
  <c r="B92" i="12"/>
  <c r="A92" i="12" s="1"/>
  <c r="B84" i="12"/>
  <c r="A84" i="12" s="1"/>
  <c r="B83" i="12"/>
  <c r="A83" i="12" s="1"/>
  <c r="B82" i="12"/>
  <c r="A82" i="12" s="1"/>
  <c r="B78" i="12"/>
  <c r="A78" i="12" s="1"/>
  <c r="B77" i="12"/>
  <c r="A77" i="12" s="1"/>
  <c r="B76" i="12"/>
  <c r="A76" i="12" s="1"/>
  <c r="B75" i="12"/>
  <c r="A75" i="12" s="1"/>
  <c r="B67" i="12"/>
  <c r="A67" i="12" s="1"/>
  <c r="B66" i="12"/>
  <c r="A66" i="12" s="1"/>
  <c r="B65" i="12"/>
  <c r="A65" i="12" s="1"/>
  <c r="B62" i="12"/>
  <c r="A62" i="12" s="1"/>
  <c r="B61" i="12"/>
  <c r="A61" i="12" s="1"/>
  <c r="B60" i="12"/>
  <c r="A60" i="12" s="1"/>
  <c r="B59" i="12"/>
  <c r="A59" i="12" s="1"/>
  <c r="B56" i="12"/>
  <c r="A56" i="12" s="1"/>
  <c r="B53" i="12"/>
  <c r="A53" i="12" s="1"/>
  <c r="B51" i="12"/>
  <c r="A51" i="12" s="1"/>
  <c r="B50" i="12"/>
  <c r="A50" i="12" s="1"/>
  <c r="B48" i="12"/>
  <c r="A48" i="12" s="1"/>
  <c r="B45" i="12"/>
  <c r="A45" i="12" s="1"/>
  <c r="B44" i="12"/>
  <c r="A44" i="12" s="1"/>
  <c r="B43" i="12"/>
  <c r="A43" i="12" s="1"/>
  <c r="B42" i="12"/>
  <c r="A42" i="12" s="1"/>
  <c r="B40" i="12"/>
  <c r="A40" i="12" s="1"/>
  <c r="B39" i="12"/>
  <c r="A39" i="12" s="1"/>
  <c r="B38" i="12"/>
  <c r="A38" i="12" s="1"/>
  <c r="B37" i="12"/>
  <c r="A37" i="12" s="1"/>
  <c r="B35" i="12"/>
  <c r="A35" i="12" s="1"/>
  <c r="B34" i="12"/>
  <c r="A34" i="12" s="1"/>
  <c r="B33" i="12"/>
  <c r="A33" i="12" s="1"/>
  <c r="B32" i="12"/>
  <c r="A32" i="12" s="1"/>
  <c r="B30" i="12"/>
  <c r="A30" i="12" s="1"/>
  <c r="B29" i="12"/>
  <c r="A29" i="12" s="1"/>
  <c r="B28" i="12"/>
  <c r="A28" i="12" s="1"/>
  <c r="B27" i="12"/>
  <c r="A27" i="12" s="1"/>
  <c r="B26" i="12"/>
  <c r="A26" i="12" s="1"/>
  <c r="B25" i="12"/>
  <c r="A25" i="12" s="1"/>
  <c r="B24" i="12"/>
  <c r="A24" i="12" s="1"/>
  <c r="B19" i="12"/>
  <c r="A19" i="12" s="1"/>
  <c r="B17" i="12"/>
  <c r="A17" i="12" s="1"/>
  <c r="B15" i="12"/>
  <c r="A15" i="12" s="1"/>
  <c r="B13" i="12"/>
  <c r="A13" i="12" s="1"/>
  <c r="B11" i="12"/>
  <c r="A11" i="12" s="1"/>
  <c r="B5" i="12"/>
  <c r="A5" i="12" s="1"/>
  <c r="H130" i="9"/>
  <c r="J3" i="9"/>
  <c r="G3" i="9"/>
  <c r="I312" i="9"/>
  <c r="H312" i="9"/>
  <c r="H221" i="9"/>
  <c r="I221" i="9"/>
  <c r="H197" i="9"/>
  <c r="I197" i="9"/>
  <c r="H186" i="9"/>
  <c r="I186" i="9"/>
  <c r="H233" i="9"/>
  <c r="I233" i="9"/>
  <c r="A122" i="9"/>
  <c r="H48" i="9"/>
  <c r="I48" i="9"/>
  <c r="I33" i="9"/>
  <c r="H33" i="9"/>
  <c r="I313" i="9"/>
  <c r="H313" i="9"/>
  <c r="B108" i="12"/>
  <c r="A108" i="12" s="1"/>
  <c r="H91" i="9"/>
  <c r="I91" i="9"/>
  <c r="I77" i="9"/>
  <c r="H77" i="9"/>
  <c r="A18" i="9"/>
  <c r="I131" i="9"/>
  <c r="H131" i="9"/>
  <c r="H97" i="9"/>
  <c r="I97" i="9"/>
  <c r="H339" i="9"/>
  <c r="I339" i="9"/>
  <c r="H280" i="9"/>
  <c r="I280" i="9"/>
  <c r="I55" i="9"/>
  <c r="A56" i="9"/>
  <c r="I78" i="9"/>
  <c r="H78" i="9"/>
  <c r="I69" i="9"/>
  <c r="H69" i="9"/>
  <c r="H64" i="9"/>
  <c r="I64" i="9"/>
  <c r="I58" i="9"/>
  <c r="H58" i="9"/>
  <c r="I12" i="9"/>
  <c r="H12" i="9"/>
  <c r="A8" i="9"/>
  <c r="H53" i="9"/>
  <c r="A82" i="9"/>
  <c r="A36" i="9"/>
  <c r="E3" i="9"/>
  <c r="H11" i="9"/>
  <c r="I11" i="9"/>
  <c r="H163" i="9"/>
  <c r="H314" i="9"/>
  <c r="H165" i="9"/>
  <c r="I165" i="9"/>
  <c r="A51" i="9"/>
  <c r="A23" i="9"/>
  <c r="H311" i="9"/>
  <c r="C3" i="9"/>
  <c r="I225" i="9"/>
  <c r="I98" i="9"/>
  <c r="H98" i="9"/>
  <c r="I21" i="9"/>
  <c r="H21" i="9"/>
  <c r="H152" i="9"/>
  <c r="I315" i="9"/>
  <c r="I278" i="9"/>
  <c r="H294" i="9"/>
  <c r="I310" i="9"/>
  <c r="H310" i="9"/>
  <c r="I219" i="9"/>
  <c r="H219" i="9"/>
  <c r="I50" i="9"/>
  <c r="A112" i="9"/>
  <c r="A71" i="9"/>
  <c r="H142" i="9"/>
  <c r="I142" i="9"/>
  <c r="H31" i="9"/>
  <c r="I31" i="9"/>
  <c r="H6" i="9"/>
  <c r="I6" i="9"/>
  <c r="B55" i="12"/>
  <c r="A55" i="12" s="1"/>
  <c r="B46" i="12"/>
  <c r="A46" i="12" s="1"/>
  <c r="H54" i="9"/>
  <c r="I54" i="9"/>
  <c r="H43" i="9"/>
  <c r="I43" i="9"/>
  <c r="D3" i="9"/>
  <c r="A63" i="9"/>
  <c r="H108" i="9"/>
  <c r="I108" i="9"/>
  <c r="H100" i="9"/>
  <c r="I100" i="9"/>
  <c r="I26" i="9"/>
  <c r="H26" i="9"/>
  <c r="H135" i="9"/>
  <c r="H138" i="9"/>
  <c r="I284" i="9"/>
  <c r="H231" i="9"/>
  <c r="H216" i="9"/>
  <c r="H215" i="9"/>
  <c r="H214" i="9"/>
  <c r="H213" i="9"/>
  <c r="H212" i="9"/>
  <c r="I133" i="9"/>
  <c r="H342" i="9"/>
  <c r="H392" i="9"/>
  <c r="I392" i="9"/>
  <c r="H369" i="9"/>
  <c r="I369" i="9"/>
  <c r="I361" i="9"/>
  <c r="I388" i="9"/>
  <c r="H389" i="9"/>
  <c r="B3" i="9"/>
  <c r="H413" i="9"/>
  <c r="I413" i="9"/>
  <c r="I207" i="9"/>
  <c r="H207" i="9"/>
  <c r="H426" i="9"/>
  <c r="I426" i="9"/>
  <c r="A88" i="9"/>
  <c r="A46" i="9"/>
  <c r="A16" i="9"/>
  <c r="H114" i="9"/>
  <c r="I114" i="9"/>
  <c r="F3" i="9"/>
  <c r="H391" i="9"/>
  <c r="H345" i="9"/>
  <c r="H423" i="9"/>
  <c r="H318" i="9"/>
  <c r="H414" i="9"/>
  <c r="I414" i="9"/>
  <c r="H205" i="9"/>
  <c r="I205" i="9"/>
  <c r="I415" i="9"/>
  <c r="H415" i="9"/>
  <c r="H209" i="9"/>
  <c r="I209" i="9"/>
  <c r="I378" i="9"/>
  <c r="H379" i="9"/>
  <c r="I419" i="9"/>
  <c r="I353" i="9"/>
  <c r="I424" i="9"/>
  <c r="H387" i="9"/>
  <c r="H416" i="9"/>
  <c r="I416" i="9"/>
  <c r="H217" i="9"/>
  <c r="I217" i="9"/>
  <c r="H202" i="9"/>
  <c r="I202" i="9"/>
  <c r="H341" i="9"/>
  <c r="H417" i="9"/>
  <c r="I417" i="9"/>
  <c r="I411" i="9"/>
  <c r="H333" i="9"/>
  <c r="H425" i="9"/>
  <c r="H422" i="9"/>
  <c r="H420" i="9"/>
  <c r="I398" i="9"/>
  <c r="H398" i="9"/>
  <c r="I390" i="9"/>
  <c r="H386" i="9"/>
  <c r="H385" i="9"/>
  <c r="I384" i="9"/>
  <c r="I383" i="9"/>
  <c r="H382" i="9"/>
  <c r="H381" i="9"/>
  <c r="H380" i="9"/>
  <c r="I377" i="9"/>
  <c r="H344" i="9"/>
  <c r="A107" i="9"/>
  <c r="A119" i="9"/>
  <c r="A114" i="9"/>
  <c r="K3" i="9"/>
  <c r="A101" i="9"/>
  <c r="I16" i="9"/>
  <c r="A126" i="9"/>
  <c r="I141" i="9"/>
  <c r="H132" i="9"/>
  <c r="I129" i="9"/>
  <c r="I140" i="9"/>
  <c r="H137" i="9"/>
  <c r="A48" i="9"/>
  <c r="E3355" i="19"/>
  <c r="E4362" i="19"/>
  <c r="E582" i="19"/>
  <c r="E1067" i="19"/>
  <c r="E1100" i="19"/>
  <c r="E678" i="19"/>
  <c r="E987" i="19"/>
  <c r="E3244" i="19"/>
  <c r="E3460" i="19"/>
  <c r="E4831" i="19"/>
  <c r="E2746" i="19"/>
  <c r="E4916" i="19"/>
  <c r="E351" i="19"/>
  <c r="E2120" i="19"/>
  <c r="E514" i="19"/>
  <c r="E3511" i="19"/>
  <c r="E4897" i="19"/>
  <c r="E3715" i="19"/>
  <c r="E409" i="19"/>
  <c r="E836" i="19"/>
  <c r="E4356" i="19"/>
  <c r="E1125" i="19"/>
  <c r="E1790" i="19"/>
  <c r="E1113" i="19"/>
  <c r="E3390" i="19"/>
  <c r="E4816" i="19"/>
  <c r="E1449" i="19"/>
  <c r="E1259" i="19"/>
  <c r="E5059" i="19"/>
  <c r="E1340" i="19"/>
  <c r="E4903" i="19"/>
  <c r="E2779" i="19"/>
  <c r="E1802" i="19"/>
  <c r="E3927" i="19"/>
  <c r="E1757" i="19"/>
  <c r="E1505" i="19"/>
  <c r="E1361" i="19"/>
  <c r="E1263" i="19"/>
  <c r="E4548" i="19"/>
  <c r="E2587" i="19"/>
  <c r="E3468" i="19"/>
  <c r="E2640" i="19"/>
  <c r="E3236" i="19"/>
  <c r="E4645" i="19"/>
  <c r="E1589" i="19"/>
  <c r="E2687" i="19"/>
  <c r="E5021" i="19"/>
  <c r="E3945" i="19"/>
  <c r="E3253" i="19"/>
  <c r="E1838" i="19"/>
  <c r="E769" i="19"/>
  <c r="E740" i="19"/>
  <c r="E4480" i="19"/>
  <c r="E991" i="19"/>
  <c r="E187" i="19"/>
  <c r="E2757" i="19"/>
  <c r="E584" i="19"/>
  <c r="E2720" i="19"/>
  <c r="E1099" i="19"/>
  <c r="E4357" i="19"/>
  <c r="E245" i="19"/>
  <c r="E1406" i="19"/>
  <c r="E1518" i="19"/>
  <c r="E3086" i="19"/>
  <c r="E1605" i="19"/>
  <c r="E4947" i="19"/>
  <c r="E4540" i="19"/>
  <c r="E3916" i="19"/>
  <c r="E5027" i="19"/>
  <c r="E1331" i="19"/>
  <c r="E3029" i="19"/>
  <c r="E3494" i="19"/>
  <c r="E229" i="19"/>
  <c r="E3216" i="19"/>
  <c r="E284" i="19"/>
  <c r="E2300" i="19"/>
  <c r="E505" i="19"/>
  <c r="E3470" i="19"/>
  <c r="E5062" i="19"/>
  <c r="E1049" i="19"/>
  <c r="E3966" i="19"/>
  <c r="E1472" i="19"/>
  <c r="E2513" i="19"/>
  <c r="E1931" i="19"/>
  <c r="E3910" i="19"/>
  <c r="E2523" i="19"/>
  <c r="E3932" i="19"/>
  <c r="E3604" i="19"/>
  <c r="E3500" i="19"/>
  <c r="E3292" i="19"/>
  <c r="E3277" i="19"/>
  <c r="E5026" i="19"/>
  <c r="E1310" i="19"/>
  <c r="E4186" i="19"/>
  <c r="E4833" i="19"/>
  <c r="E2754" i="19"/>
  <c r="E4627" i="19"/>
  <c r="E487" i="19"/>
  <c r="E240" i="19"/>
  <c r="E4337" i="19"/>
  <c r="E2128" i="19"/>
  <c r="E953" i="19"/>
  <c r="E3062" i="19"/>
  <c r="E1252" i="19"/>
  <c r="E4711" i="19"/>
  <c r="E3410" i="19"/>
  <c r="E909" i="19"/>
  <c r="E1795" i="19"/>
  <c r="E3433" i="19"/>
  <c r="E3881" i="19"/>
  <c r="E643" i="19"/>
  <c r="E1104" i="19"/>
  <c r="E4654" i="19"/>
  <c r="E2369" i="19"/>
  <c r="E3408" i="19"/>
  <c r="E2921" i="19"/>
  <c r="E3491" i="19"/>
  <c r="E2753" i="19"/>
  <c r="E489" i="19"/>
  <c r="E2193" i="19"/>
  <c r="E1514" i="19"/>
  <c r="E1817" i="19"/>
  <c r="E2366" i="19"/>
  <c r="E1205" i="19"/>
  <c r="E373" i="19"/>
  <c r="E3589" i="19"/>
  <c r="E1220" i="19"/>
  <c r="E1429" i="19"/>
  <c r="E2430" i="19"/>
  <c r="E96" i="19"/>
  <c r="E2520" i="19"/>
  <c r="E3879" i="19"/>
  <c r="E862" i="19"/>
  <c r="E2737" i="19"/>
  <c r="E2834" i="19"/>
  <c r="E4308" i="19"/>
  <c r="E2101" i="19"/>
  <c r="E2459" i="19"/>
  <c r="E2887" i="19"/>
  <c r="E2230" i="19"/>
  <c r="E1306" i="19"/>
  <c r="E466" i="19"/>
  <c r="E4410" i="19"/>
  <c r="E1032" i="19"/>
  <c r="E1990" i="19"/>
  <c r="E3097" i="19"/>
  <c r="E20" i="19"/>
  <c r="E3733" i="19"/>
  <c r="E896" i="19"/>
  <c r="E4643" i="19"/>
  <c r="E1891" i="19"/>
  <c r="E2995" i="19"/>
  <c r="E2839" i="19"/>
  <c r="E1772" i="19"/>
  <c r="E3906" i="19"/>
  <c r="E3170" i="19"/>
  <c r="E703" i="19"/>
  <c r="E4220" i="19"/>
  <c r="E1225" i="19"/>
  <c r="E2561" i="19"/>
  <c r="E2658" i="19"/>
  <c r="E2422" i="19"/>
  <c r="E4321" i="19"/>
  <c r="E979" i="19"/>
  <c r="E2812" i="19"/>
  <c r="E4054" i="19"/>
  <c r="E4864" i="19"/>
  <c r="E951" i="19"/>
  <c r="E4952" i="19"/>
  <c r="E356" i="19"/>
  <c r="E3122" i="19"/>
  <c r="E927" i="19"/>
  <c r="E2750" i="19"/>
  <c r="E2802" i="19"/>
  <c r="E2437" i="19"/>
  <c r="E3759" i="19"/>
  <c r="E417" i="19"/>
  <c r="E2372" i="19"/>
  <c r="E451" i="19"/>
  <c r="E4956" i="19"/>
  <c r="E4755" i="19"/>
  <c r="E56" i="19"/>
  <c r="E3887" i="19"/>
  <c r="E389" i="19"/>
  <c r="E4985" i="19"/>
  <c r="E2402" i="19"/>
  <c r="E3940" i="19"/>
  <c r="E3814" i="19"/>
  <c r="E4404" i="19"/>
  <c r="E199" i="19"/>
  <c r="E2020" i="19"/>
  <c r="E3257" i="19"/>
  <c r="E2336" i="19"/>
  <c r="E3599" i="19"/>
  <c r="E4546" i="19"/>
  <c r="E81" i="19"/>
  <c r="E4982" i="19"/>
  <c r="E3744" i="19"/>
  <c r="E2878" i="19"/>
  <c r="E2563" i="19"/>
  <c r="E1369" i="19"/>
  <c r="E1084" i="19"/>
  <c r="E4591" i="19"/>
  <c r="E4325" i="19"/>
  <c r="E4597" i="19"/>
  <c r="E1562" i="19"/>
  <c r="E4758" i="19"/>
  <c r="E963" i="19"/>
  <c r="E1766" i="19"/>
  <c r="E459" i="19"/>
  <c r="E1368" i="19"/>
  <c r="E3049" i="19"/>
  <c r="E1316" i="19"/>
  <c r="E4862" i="19"/>
  <c r="E305" i="19"/>
  <c r="E2695" i="19"/>
  <c r="E830" i="19"/>
  <c r="E2714" i="19"/>
  <c r="E4754" i="19"/>
  <c r="E1402" i="19"/>
  <c r="E2901" i="19"/>
  <c r="E4347" i="19"/>
  <c r="E2380" i="19"/>
  <c r="E851" i="19"/>
  <c r="E3186" i="19"/>
  <c r="E265" i="19"/>
  <c r="E4335" i="19"/>
  <c r="E26" i="19"/>
  <c r="E3535" i="19"/>
  <c r="E1632" i="19"/>
  <c r="E2418" i="19"/>
  <c r="E579" i="19"/>
  <c r="E4572" i="19"/>
  <c r="E4411" i="19"/>
  <c r="E816" i="19"/>
  <c r="E1626" i="19"/>
  <c r="E2686" i="19"/>
  <c r="E4552" i="19"/>
  <c r="E934" i="19"/>
  <c r="E2323" i="19"/>
  <c r="E4587" i="19"/>
  <c r="E3863" i="19"/>
  <c r="E2555" i="19"/>
  <c r="E1929" i="19"/>
  <c r="E4990" i="19"/>
  <c r="E3287" i="19"/>
  <c r="E2682" i="19"/>
  <c r="E2089" i="19"/>
  <c r="E1810" i="19"/>
  <c r="E24" i="19"/>
  <c r="E2168" i="19"/>
  <c r="E3272" i="19"/>
  <c r="E2313" i="19"/>
  <c r="E3096" i="19"/>
  <c r="E4368" i="19"/>
  <c r="E3452" i="19"/>
  <c r="E2646" i="19"/>
  <c r="E2689" i="19"/>
  <c r="E2958" i="19"/>
  <c r="E4134" i="19"/>
  <c r="E2743" i="19"/>
  <c r="E649" i="19"/>
  <c r="E585" i="19"/>
  <c r="E3221" i="19"/>
  <c r="E4417" i="19"/>
  <c r="E1707" i="19"/>
  <c r="E838" i="19"/>
  <c r="E1087" i="19"/>
  <c r="E3998" i="19"/>
  <c r="E2926" i="19"/>
  <c r="E4171" i="19"/>
  <c r="E1939" i="19"/>
  <c r="E169" i="19"/>
  <c r="E2153" i="19"/>
  <c r="E2530" i="19"/>
  <c r="E2414" i="19"/>
  <c r="E3888" i="19"/>
  <c r="E4732" i="19"/>
  <c r="E1557" i="19"/>
  <c r="E4257" i="19"/>
  <c r="E2476" i="19"/>
  <c r="E741" i="19"/>
  <c r="E2840" i="19"/>
  <c r="E2473" i="19"/>
  <c r="E2457" i="19"/>
  <c r="E1643" i="19"/>
  <c r="E4647" i="19"/>
  <c r="E1870" i="19"/>
  <c r="E63" i="19"/>
  <c r="E5052" i="19"/>
  <c r="E1043" i="19"/>
  <c r="E2957" i="19"/>
  <c r="E1140" i="19"/>
  <c r="E2637" i="19"/>
  <c r="E1152" i="19"/>
  <c r="E4340" i="19"/>
  <c r="E3988" i="19"/>
  <c r="E1846" i="19"/>
  <c r="E4423" i="19"/>
  <c r="E2386" i="19"/>
  <c r="E4207" i="19"/>
  <c r="E2039" i="19"/>
  <c r="E548" i="19"/>
  <c r="E4942" i="19"/>
  <c r="E3640" i="19"/>
  <c r="E2117" i="19"/>
  <c r="E3207" i="19"/>
  <c r="E2816" i="19"/>
  <c r="E1143" i="19"/>
  <c r="E3258" i="19"/>
  <c r="E1883" i="19"/>
  <c r="E4939" i="19"/>
  <c r="E4747" i="19"/>
  <c r="E4250" i="19"/>
  <c r="E3969" i="19"/>
  <c r="E2985" i="19"/>
  <c r="E3520" i="19"/>
  <c r="E640" i="19"/>
  <c r="E4072" i="19"/>
  <c r="E1780" i="19"/>
  <c r="E4365" i="19"/>
  <c r="E4906" i="19"/>
  <c r="E3901" i="19"/>
  <c r="E3967" i="19"/>
  <c r="E4069" i="19"/>
  <c r="E57" i="19"/>
  <c r="E2651" i="19"/>
  <c r="E2693" i="19"/>
  <c r="E1954" i="19"/>
  <c r="E1357" i="19"/>
  <c r="E1740" i="19"/>
  <c r="E4832" i="19"/>
  <c r="E776" i="19"/>
  <c r="E4570" i="19"/>
  <c r="E4167" i="19"/>
  <c r="E4349" i="19"/>
  <c r="E2440" i="19"/>
  <c r="E32" i="19"/>
  <c r="E4836" i="19"/>
  <c r="E3059" i="19"/>
  <c r="E5076" i="19"/>
  <c r="E4440" i="19"/>
  <c r="E1231" i="19"/>
  <c r="E2102" i="19"/>
  <c r="E3577" i="19"/>
  <c r="E4463" i="19"/>
  <c r="E4614" i="19"/>
  <c r="E1459" i="19"/>
  <c r="E1959" i="19"/>
  <c r="E2202" i="19"/>
  <c r="E2147" i="19"/>
  <c r="E2496" i="19"/>
  <c r="E1223" i="19"/>
  <c r="E250" i="19"/>
  <c r="E455" i="19"/>
  <c r="E1355" i="19"/>
  <c r="E957" i="19"/>
  <c r="E47" i="19"/>
  <c r="E1430" i="19"/>
  <c r="E3308" i="19"/>
  <c r="E4385" i="19"/>
  <c r="E635" i="19"/>
  <c r="E4568" i="19"/>
  <c r="E2801" i="19"/>
  <c r="E2608" i="19"/>
  <c r="E1091" i="19"/>
  <c r="E2210" i="19"/>
  <c r="E3079" i="19"/>
  <c r="E170" i="19"/>
  <c r="E4282" i="19"/>
  <c r="E3411" i="19"/>
  <c r="E1722" i="19"/>
  <c r="E67" i="19"/>
  <c r="E2231" i="19"/>
  <c r="E3385" i="19"/>
  <c r="E4286" i="19"/>
  <c r="E482" i="19"/>
  <c r="E3003" i="19"/>
  <c r="E3826" i="19"/>
  <c r="E1183" i="19"/>
  <c r="E2876" i="19"/>
  <c r="E671" i="19"/>
  <c r="E2483" i="19"/>
  <c r="E1267" i="19"/>
  <c r="E986" i="19"/>
  <c r="E165" i="19"/>
  <c r="E2319" i="19"/>
  <c r="E3182" i="19"/>
  <c r="E813" i="19"/>
  <c r="E4486" i="19"/>
  <c r="E2035" i="19"/>
  <c r="E80" i="19"/>
  <c r="E3088" i="19"/>
  <c r="E1081" i="19"/>
  <c r="E1596" i="19"/>
  <c r="E4083" i="19"/>
  <c r="E746" i="19"/>
  <c r="E3087" i="19"/>
  <c r="E3913" i="19"/>
  <c r="E2158" i="19"/>
  <c r="E3474" i="19"/>
  <c r="E120" i="19"/>
  <c r="E4980" i="19"/>
  <c r="E2740" i="19"/>
  <c r="E4629" i="19"/>
  <c r="E2956" i="19"/>
  <c r="E4753" i="19"/>
  <c r="E3763" i="19"/>
  <c r="E2416" i="19"/>
  <c r="E1949" i="19"/>
  <c r="E2180" i="19"/>
  <c r="E695" i="19"/>
  <c r="E4562" i="19"/>
  <c r="E2162" i="19"/>
  <c r="E3463" i="19"/>
  <c r="E2564" i="19"/>
  <c r="E3454" i="19"/>
  <c r="E2800" i="19"/>
  <c r="E2662" i="19"/>
  <c r="E525" i="19"/>
  <c r="E604" i="19"/>
  <c r="E4512" i="19"/>
  <c r="E1118" i="19"/>
  <c r="E681" i="19"/>
  <c r="E1093" i="19"/>
  <c r="E768" i="19"/>
  <c r="E4132" i="19"/>
  <c r="E4605" i="19"/>
  <c r="E1148" i="19"/>
  <c r="E661" i="19"/>
  <c r="E39" i="19"/>
  <c r="E1124" i="19"/>
  <c r="E1462" i="19"/>
  <c r="E4050" i="19"/>
  <c r="E3010" i="19"/>
  <c r="E786" i="19"/>
  <c r="E4051" i="19"/>
  <c r="E1806" i="19"/>
  <c r="E3964" i="19"/>
  <c r="E2653" i="19"/>
  <c r="E4469" i="19"/>
  <c r="E1594" i="19"/>
  <c r="E4792" i="19"/>
  <c r="E2850" i="19"/>
  <c r="E156" i="19"/>
  <c r="E31" i="19"/>
  <c r="E4303" i="19"/>
  <c r="E3575" i="19"/>
  <c r="E2264" i="19"/>
  <c r="E430" i="19"/>
  <c r="E1127" i="19"/>
  <c r="E4765" i="19"/>
  <c r="E1070" i="19"/>
  <c r="E1811" i="19"/>
  <c r="E2768" i="19"/>
  <c r="E3652" i="19"/>
  <c r="E5077" i="19"/>
  <c r="E3280" i="19"/>
  <c r="E486" i="19"/>
  <c r="E2347" i="19"/>
  <c r="E3263" i="19"/>
  <c r="E1144" i="19"/>
  <c r="E4889" i="19"/>
  <c r="E2112" i="19"/>
  <c r="E4135" i="19"/>
  <c r="E823" i="19"/>
  <c r="E956" i="19"/>
  <c r="E3564" i="19"/>
  <c r="E2941" i="19"/>
  <c r="E662" i="19"/>
  <c r="E4212" i="19"/>
  <c r="E3518" i="19"/>
  <c r="E1247" i="19"/>
  <c r="E3428" i="19"/>
  <c r="E1383" i="19"/>
  <c r="E1732" i="19"/>
  <c r="E4096" i="19"/>
  <c r="E4206" i="19"/>
  <c r="E4624" i="19"/>
  <c r="E311" i="19"/>
  <c r="E378" i="19"/>
  <c r="E4715" i="19"/>
  <c r="E4140" i="19"/>
  <c r="E952" i="19"/>
  <c r="E4358" i="19"/>
  <c r="E772" i="19"/>
  <c r="E3438" i="19"/>
  <c r="E4671" i="19"/>
  <c r="E330" i="19"/>
  <c r="E4017" i="19"/>
  <c r="E5045" i="19"/>
  <c r="E195" i="19"/>
  <c r="E3546" i="19"/>
  <c r="E1372" i="19"/>
  <c r="E422" i="19"/>
  <c r="E4382" i="19"/>
  <c r="E323" i="19"/>
  <c r="E2111" i="19"/>
  <c r="E948" i="19"/>
  <c r="E3052" i="19"/>
  <c r="E736" i="19"/>
  <c r="E3262" i="19"/>
  <c r="E1465" i="19"/>
  <c r="E3058" i="19"/>
  <c r="E479" i="19"/>
  <c r="E3726" i="19"/>
  <c r="E4003" i="19"/>
  <c r="E1714" i="19"/>
  <c r="E2565" i="19"/>
  <c r="E3266" i="19"/>
  <c r="E804" i="19"/>
  <c r="E3035" i="19"/>
  <c r="E2576" i="19"/>
  <c r="E2917" i="19"/>
  <c r="E205" i="19"/>
  <c r="E3081" i="19"/>
  <c r="E3386" i="19"/>
  <c r="E1917" i="19"/>
  <c r="E467" i="19"/>
  <c r="E4169" i="19"/>
  <c r="E3007" i="19"/>
  <c r="E106" i="19"/>
  <c r="E993" i="19"/>
  <c r="E3667" i="19"/>
  <c r="E2846" i="19"/>
  <c r="E852" i="19"/>
  <c r="E1276" i="19"/>
  <c r="E2156" i="19"/>
  <c r="E1362" i="19"/>
  <c r="E4649" i="19"/>
  <c r="E326" i="19"/>
  <c r="E1937" i="19"/>
  <c r="E3139" i="19"/>
  <c r="E3633" i="19"/>
  <c r="E3288" i="19"/>
  <c r="E5011" i="19"/>
  <c r="E3868" i="19"/>
  <c r="E54" i="19"/>
  <c r="E912" i="19"/>
  <c r="E3609" i="19"/>
  <c r="E2002" i="19"/>
  <c r="E4748" i="19"/>
  <c r="E4560" i="19"/>
  <c r="E1334" i="19"/>
  <c r="E4976" i="19"/>
  <c r="E2417" i="19"/>
  <c r="E3939" i="19"/>
  <c r="E1703" i="19"/>
  <c r="E4391" i="19"/>
  <c r="E1028" i="19"/>
  <c r="E2171" i="19"/>
  <c r="E345" i="19"/>
  <c r="E1907" i="19"/>
  <c r="E3235" i="19"/>
  <c r="E2063" i="19"/>
  <c r="E281" i="19"/>
  <c r="E2559" i="19"/>
  <c r="E1622" i="19"/>
  <c r="E866" i="19"/>
  <c r="E268" i="19"/>
  <c r="E1283" i="19"/>
  <c r="E2244" i="19"/>
  <c r="E2562" i="19"/>
  <c r="E201" i="19"/>
  <c r="E3315" i="19"/>
  <c r="E1559" i="19"/>
  <c r="E885" i="19"/>
  <c r="E2690" i="19"/>
  <c r="E320" i="19"/>
  <c r="E473" i="19"/>
  <c r="E3745" i="19"/>
  <c r="E3196" i="19"/>
  <c r="E1654" i="19"/>
  <c r="E1120" i="19"/>
  <c r="E4127" i="19"/>
  <c r="E1941" i="19"/>
  <c r="E2628" i="19"/>
  <c r="E1812" i="19"/>
  <c r="E613" i="19"/>
  <c r="E2242" i="19"/>
  <c r="E3419" i="19"/>
  <c r="E3956" i="19"/>
  <c r="E2025" i="19"/>
  <c r="E1738" i="19"/>
  <c r="E319" i="19"/>
  <c r="E243" i="19"/>
  <c r="E1837" i="19"/>
  <c r="E83" i="19"/>
  <c r="E721" i="19"/>
  <c r="E1658" i="19"/>
  <c r="E5061" i="19"/>
  <c r="E2026" i="19"/>
  <c r="E2209" i="19"/>
  <c r="E3792" i="19"/>
  <c r="E2623" i="19"/>
  <c r="E796" i="19"/>
  <c r="E456" i="19"/>
  <c r="E2333" i="19"/>
  <c r="E437" i="19"/>
  <c r="E3736" i="19"/>
  <c r="E161" i="19"/>
  <c r="E2012" i="19"/>
  <c r="E1685" i="19"/>
  <c r="E1109" i="19"/>
  <c r="E1117" i="19"/>
  <c r="E3767" i="19"/>
  <c r="E4521" i="19"/>
  <c r="E3915" i="19"/>
  <c r="E2190" i="19"/>
  <c r="E639" i="19"/>
  <c r="E2103" i="19"/>
  <c r="E560" i="19"/>
  <c r="E1894" i="19"/>
  <c r="E2694" i="19"/>
  <c r="E2899" i="19"/>
  <c r="E943" i="19"/>
  <c r="E4679" i="19"/>
  <c r="E4156" i="19"/>
  <c r="E1521" i="19"/>
  <c r="E1046" i="19"/>
  <c r="E1935" i="19"/>
  <c r="E130" i="19"/>
  <c r="E1922" i="19"/>
  <c r="E2304" i="19"/>
  <c r="E1938" i="19"/>
  <c r="E4882" i="19"/>
  <c r="E1866" i="19"/>
  <c r="E5097" i="19"/>
  <c r="E3038" i="19"/>
  <c r="E2780" i="19"/>
  <c r="E1421" i="19"/>
  <c r="E944" i="19"/>
  <c r="E803" i="19"/>
  <c r="E2331" i="19"/>
  <c r="E142" i="19"/>
  <c r="E1873" i="19"/>
  <c r="E2046" i="19"/>
  <c r="E4609" i="19"/>
  <c r="E3678" i="19"/>
  <c r="E5008" i="19"/>
  <c r="E3687" i="19"/>
  <c r="E391" i="19"/>
  <c r="E2710" i="19"/>
  <c r="E2139" i="19"/>
  <c r="E3165" i="19"/>
  <c r="E1163" i="19"/>
  <c r="E1452" i="19"/>
  <c r="E1847" i="19"/>
  <c r="E271" i="19"/>
  <c r="E3169" i="19"/>
  <c r="E3669" i="19"/>
  <c r="E1659" i="19"/>
  <c r="E607" i="19"/>
  <c r="E3836" i="19"/>
  <c r="E2126" i="19"/>
  <c r="E5098" i="19"/>
  <c r="E3537" i="19"/>
  <c r="E810" i="19"/>
  <c r="E4080" i="19"/>
  <c r="E4056" i="19"/>
  <c r="E1966" i="19"/>
  <c r="E4664" i="19"/>
  <c r="E2954" i="19"/>
  <c r="E3582" i="19"/>
  <c r="E3818" i="19"/>
  <c r="E1394" i="19"/>
  <c r="E1635" i="19"/>
  <c r="E383" i="19"/>
  <c r="E393" i="19"/>
  <c r="E3425" i="19"/>
  <c r="E3663" i="19"/>
  <c r="E4032" i="19"/>
  <c r="E1305" i="19"/>
  <c r="E2791" i="19"/>
  <c r="E3820" i="19"/>
  <c r="E898" i="19"/>
  <c r="E1445" i="19"/>
  <c r="E339" i="19"/>
  <c r="E4842" i="19"/>
  <c r="E3746" i="19"/>
  <c r="E2803" i="19"/>
  <c r="E136" i="19"/>
  <c r="E1240" i="19"/>
  <c r="E3952" i="19"/>
  <c r="E3336" i="19"/>
  <c r="E3695" i="19"/>
  <c r="E2923" i="19"/>
  <c r="E258" i="19"/>
  <c r="E3300" i="19"/>
  <c r="E2584" i="19"/>
  <c r="E3047" i="19"/>
  <c r="E1566" i="19"/>
  <c r="E1289" i="19"/>
  <c r="E3064" i="19"/>
  <c r="E3528" i="19"/>
  <c r="E2881" i="19"/>
  <c r="E4576" i="19"/>
  <c r="E1717" i="19"/>
  <c r="E3279" i="19"/>
  <c r="E1957" i="19"/>
  <c r="E4724" i="19"/>
  <c r="E3553" i="19"/>
  <c r="E3073" i="19"/>
  <c r="E4421" i="19"/>
  <c r="E2683" i="19"/>
  <c r="E1519" i="19"/>
  <c r="E3982" i="19"/>
  <c r="E270" i="19"/>
  <c r="E1342" i="19"/>
  <c r="E4652" i="19"/>
  <c r="E1358" i="19"/>
  <c r="E3446" i="19"/>
  <c r="E3930" i="19"/>
  <c r="E3348" i="19"/>
  <c r="E609" i="19"/>
  <c r="E4793" i="19"/>
  <c r="E2273" i="19"/>
  <c r="E3089" i="19"/>
  <c r="E2154" i="19"/>
  <c r="E2622" i="19"/>
  <c r="E2588" i="19"/>
  <c r="E4890" i="19"/>
  <c r="E432" i="19"/>
  <c r="E5020" i="19"/>
  <c r="E2946" i="19"/>
  <c r="E1080" i="19"/>
  <c r="E5033" i="19"/>
  <c r="E1698" i="19"/>
  <c r="E3971" i="19"/>
  <c r="E1776" i="19"/>
  <c r="E3842" i="19"/>
  <c r="E3286" i="19"/>
  <c r="E4697" i="19"/>
  <c r="E1590" i="19"/>
  <c r="E939" i="19"/>
  <c r="E970" i="19"/>
  <c r="E376" i="19"/>
  <c r="E875" i="19"/>
  <c r="E4623" i="19"/>
  <c r="E4819" i="19"/>
  <c r="E3645" i="19"/>
  <c r="E1079" i="19"/>
  <c r="E977" i="19"/>
  <c r="E3399" i="19"/>
  <c r="E3020" i="19"/>
  <c r="E4582" i="19"/>
  <c r="E4244" i="19"/>
  <c r="E905" i="19"/>
  <c r="E2868" i="19"/>
  <c r="E4062" i="19"/>
  <c r="E994" i="19"/>
  <c r="E2807" i="19"/>
  <c r="E4266" i="19"/>
  <c r="E2715" i="19"/>
  <c r="E946" i="19"/>
  <c r="E4164" i="19"/>
  <c r="E4991" i="19"/>
  <c r="E1057" i="19"/>
  <c r="E3132" i="19"/>
  <c r="E3815" i="19"/>
  <c r="E2643" i="19"/>
  <c r="E1048" i="19"/>
  <c r="E494" i="19"/>
  <c r="E1645" i="19"/>
  <c r="E2204" i="19"/>
  <c r="E4010" i="19"/>
  <c r="E3523" i="19"/>
  <c r="E2186" i="19"/>
  <c r="E4172" i="19"/>
  <c r="E541" i="19"/>
  <c r="E1733" i="19"/>
  <c r="E4016" i="19"/>
  <c r="E658" i="19"/>
  <c r="E3610" i="19"/>
  <c r="E3074" i="19"/>
  <c r="E355" i="19"/>
  <c r="E76" i="19"/>
  <c r="E2980" i="19"/>
  <c r="E739" i="19"/>
  <c r="E4840" i="19"/>
  <c r="E1973" i="19"/>
  <c r="E256" i="19"/>
  <c r="E915" i="19"/>
  <c r="E1206" i="19"/>
  <c r="E653" i="19"/>
  <c r="E4829" i="19"/>
  <c r="E4776" i="19"/>
  <c r="E3517" i="19"/>
  <c r="E1720" i="19"/>
  <c r="E488" i="19"/>
  <c r="E144" i="19"/>
  <c r="E4077" i="19"/>
  <c r="E3388" i="19"/>
  <c r="E2805" i="19"/>
  <c r="E976" i="19"/>
  <c r="E1986" i="19"/>
  <c r="E1359" i="19"/>
  <c r="E4651" i="19"/>
  <c r="E2272" i="19"/>
  <c r="E3802" i="19"/>
  <c r="E2942" i="19"/>
  <c r="E178" i="19"/>
  <c r="E4735" i="19"/>
  <c r="E1904" i="19"/>
  <c r="E4113" i="19"/>
  <c r="E2817" i="19"/>
  <c r="E3773" i="19"/>
  <c r="E4414" i="19"/>
  <c r="E808" i="19"/>
  <c r="E3218" i="19"/>
  <c r="E4913" i="19"/>
  <c r="E223" i="19"/>
  <c r="E275" i="19"/>
  <c r="E517" i="19"/>
  <c r="E4927" i="19"/>
  <c r="E2672" i="19"/>
  <c r="E846" i="19"/>
  <c r="E1996" i="19"/>
  <c r="E3544" i="19"/>
  <c r="E4690" i="19"/>
  <c r="E2279" i="19"/>
  <c r="E114" i="19"/>
  <c r="E992" i="19"/>
  <c r="E498" i="19"/>
  <c r="E4192" i="19"/>
  <c r="E1014" i="19"/>
  <c r="E848" i="19"/>
  <c r="E1836" i="19"/>
  <c r="E1480" i="19"/>
  <c r="E492" i="19"/>
  <c r="E3329" i="19"/>
  <c r="E1302" i="19"/>
  <c r="E4877" i="19"/>
  <c r="E2130" i="19"/>
  <c r="E2853" i="19"/>
  <c r="E3897" i="19"/>
  <c r="E1580" i="19"/>
  <c r="E928" i="19"/>
  <c r="E2916" i="19"/>
  <c r="E3301" i="19"/>
  <c r="E2464" i="19"/>
  <c r="E543" i="19"/>
  <c r="E4745" i="19"/>
  <c r="E4168" i="19"/>
  <c r="E3558" i="19"/>
  <c r="E92" i="19"/>
  <c r="E4066" i="19"/>
  <c r="E490" i="19"/>
  <c r="E341" i="19"/>
  <c r="E2585" i="19"/>
  <c r="E1903" i="19"/>
  <c r="E1038" i="19"/>
  <c r="E1264" i="19"/>
  <c r="E3777" i="19"/>
  <c r="E812" i="19"/>
  <c r="E1222" i="19"/>
  <c r="E4087" i="19"/>
  <c r="E2297" i="19"/>
  <c r="E1585" i="19"/>
  <c r="E1647" i="19"/>
  <c r="E1000" i="19"/>
  <c r="E2359" i="19"/>
  <c r="E1501" i="19"/>
  <c r="E3400" i="19"/>
  <c r="E4814" i="19"/>
  <c r="E4115" i="19"/>
  <c r="E428" i="19"/>
  <c r="E2116" i="19"/>
  <c r="E874" i="19"/>
  <c r="E172" i="19"/>
  <c r="E3588" i="19"/>
  <c r="E1895" i="19"/>
  <c r="E770" i="19"/>
  <c r="E1135" i="19"/>
  <c r="E208" i="19"/>
  <c r="E1464" i="19"/>
  <c r="E2572" i="19"/>
  <c r="E4957" i="19"/>
  <c r="E151" i="19"/>
  <c r="E2914" i="19"/>
  <c r="E3484" i="19"/>
  <c r="E3254" i="19"/>
  <c r="E4065" i="19"/>
  <c r="E4504" i="19"/>
  <c r="E3256" i="19"/>
  <c r="E3479" i="19"/>
  <c r="E3311" i="19"/>
  <c r="E1122" i="19"/>
  <c r="E1431" i="19"/>
  <c r="E1980" i="19"/>
  <c r="E5024" i="19"/>
  <c r="E1512" i="19"/>
  <c r="E3422" i="19"/>
  <c r="E202" i="19"/>
  <c r="E3304" i="19"/>
  <c r="E901" i="19"/>
  <c r="E2030" i="19"/>
  <c r="E876" i="19"/>
  <c r="E1177" i="19"/>
  <c r="E692" i="19"/>
  <c r="E1089" i="19"/>
  <c r="E872" i="19"/>
  <c r="E2992" i="19"/>
  <c r="E2893" i="19"/>
  <c r="E1420" i="19"/>
  <c r="E2196" i="19"/>
  <c r="E3914" i="19"/>
  <c r="E232" i="19"/>
  <c r="E2378" i="19"/>
  <c r="E625" i="19"/>
  <c r="E1796" i="19"/>
  <c r="E2475" i="19"/>
  <c r="E3476" i="19"/>
  <c r="E1509" i="19"/>
  <c r="E2288" i="19"/>
  <c r="E4146" i="19"/>
  <c r="E4653" i="19"/>
  <c r="E4941" i="19"/>
  <c r="E3776" i="19"/>
  <c r="E435" i="19"/>
  <c r="E3085" i="19"/>
  <c r="E1807" i="19"/>
  <c r="E3268" i="19"/>
  <c r="E4201" i="19"/>
  <c r="E2114" i="19"/>
  <c r="E4642" i="19"/>
  <c r="E1863" i="19"/>
  <c r="E3126" i="19"/>
  <c r="E3455" i="19"/>
  <c r="E2455" i="19"/>
  <c r="E4275" i="19"/>
  <c r="E3714" i="19"/>
  <c r="E2463" i="19"/>
  <c r="E340" i="19"/>
  <c r="E3854" i="19"/>
  <c r="E3656" i="19"/>
  <c r="E602" i="19"/>
  <c r="E1016" i="19"/>
  <c r="E1808" i="19"/>
  <c r="E4355" i="19"/>
  <c r="E365" i="19"/>
  <c r="E73" i="19"/>
  <c r="E2936" i="19"/>
  <c r="E1439" i="19"/>
  <c r="E2764" i="19"/>
  <c r="E1207" i="19"/>
  <c r="E214" i="19"/>
  <c r="E1599" i="19"/>
  <c r="E3501" i="19"/>
  <c r="E2948" i="19"/>
  <c r="E3540" i="19"/>
  <c r="E3596" i="19"/>
  <c r="E254" i="19"/>
  <c r="E1165" i="19"/>
  <c r="E2657" i="19"/>
  <c r="E1746" i="19"/>
  <c r="E4038" i="19"/>
  <c r="E3026" i="19"/>
  <c r="E331" i="19"/>
  <c r="E4360" i="19"/>
  <c r="E712" i="19"/>
  <c r="E4285" i="19"/>
  <c r="E4986" i="19"/>
  <c r="E3227" i="19"/>
  <c r="E3212" i="19"/>
  <c r="E2514" i="19"/>
  <c r="E302" i="19"/>
  <c r="E508" i="19"/>
  <c r="E4850" i="19"/>
  <c r="E2074" i="19"/>
  <c r="E2595" i="19"/>
  <c r="E1692" i="19"/>
  <c r="E110" i="19"/>
  <c r="E385" i="19"/>
  <c r="E1271" i="19"/>
  <c r="E4100" i="19"/>
  <c r="E4503" i="19"/>
  <c r="E3738" i="19"/>
  <c r="E4949" i="19"/>
  <c r="E1750" i="19"/>
  <c r="E2070" i="19"/>
  <c r="E1061" i="19"/>
  <c r="E5017" i="19"/>
  <c r="E1496" i="19"/>
  <c r="E4245" i="19"/>
  <c r="E3917" i="19"/>
  <c r="E3159" i="19"/>
  <c r="E95" i="19"/>
  <c r="E1859" i="19"/>
  <c r="E1292" i="19"/>
  <c r="E4344" i="19"/>
  <c r="E2451" i="19"/>
  <c r="E1680" i="19"/>
  <c r="E2648" i="19"/>
  <c r="E1616" i="19"/>
  <c r="E1082" i="19"/>
  <c r="E1688" i="19"/>
  <c r="E2423" i="19"/>
  <c r="E1857" i="19"/>
  <c r="E288" i="19"/>
  <c r="E3890" i="19"/>
  <c r="E890" i="19"/>
  <c r="E4780" i="19"/>
  <c r="E4176" i="19"/>
  <c r="E3905" i="19"/>
  <c r="E2303" i="19"/>
  <c r="E474" i="19"/>
  <c r="E2381" i="19"/>
  <c r="E4551" i="19"/>
  <c r="E4700" i="19"/>
  <c r="E3634" i="19"/>
  <c r="E2224" i="19"/>
  <c r="E1432" i="19"/>
  <c r="E4418" i="19"/>
  <c r="E2731" i="19"/>
  <c r="E3831" i="19"/>
  <c r="E4328" i="19"/>
  <c r="E4628" i="19"/>
  <c r="E4940" i="19"/>
  <c r="E4387" i="19"/>
  <c r="E363" i="19"/>
  <c r="E4972" i="19"/>
  <c r="E4189" i="19"/>
  <c r="E4929" i="19"/>
  <c r="E558" i="19"/>
  <c r="E2963" i="19"/>
  <c r="E673" i="19"/>
  <c r="E4155" i="19"/>
  <c r="E546" i="19"/>
  <c r="E1804" i="19"/>
  <c r="E3515" i="19"/>
  <c r="E4215" i="19"/>
  <c r="E3281" i="19"/>
  <c r="E4210" i="19"/>
  <c r="E4107" i="19"/>
  <c r="E3404" i="19"/>
  <c r="E2107" i="19"/>
  <c r="E586" i="19"/>
  <c r="E2261" i="19"/>
  <c r="E1175" i="19"/>
  <c r="E1179" i="19"/>
  <c r="E2310" i="19"/>
  <c r="E3042" i="19"/>
  <c r="E5072" i="19"/>
  <c r="E1256" i="19"/>
  <c r="E3788" i="19"/>
  <c r="E2322" i="19"/>
  <c r="E2891" i="19"/>
  <c r="E4580" i="19"/>
  <c r="E500" i="19"/>
  <c r="E707" i="19"/>
  <c r="E3600" i="19"/>
  <c r="E2346" i="19"/>
  <c r="E4834" i="19"/>
  <c r="E4739" i="19"/>
  <c r="E2461" i="19"/>
  <c r="E3091" i="19"/>
  <c r="E3381" i="19"/>
  <c r="E1189" i="19"/>
  <c r="E1552" i="19"/>
  <c r="E4702" i="19"/>
  <c r="E3871" i="19"/>
  <c r="E789" i="19"/>
  <c r="E4602" i="19"/>
  <c r="E4925" i="19"/>
  <c r="E1538" i="19"/>
  <c r="E2855" i="19"/>
  <c r="E447" i="19"/>
  <c r="E592" i="19"/>
  <c r="E510" i="19"/>
  <c r="E4691" i="19"/>
  <c r="E2978" i="19"/>
  <c r="E1011" i="19"/>
  <c r="E4489" i="19"/>
  <c r="E2488" i="19"/>
  <c r="E38" i="19"/>
  <c r="E3415" i="19"/>
  <c r="E116" i="19"/>
  <c r="E1822" i="19"/>
  <c r="E2556" i="19"/>
  <c r="E40" i="19"/>
  <c r="E1668" i="19"/>
  <c r="E112" i="19"/>
  <c r="E231" i="19"/>
  <c r="E370" i="19"/>
  <c r="E2892" i="19"/>
  <c r="E1860" i="19"/>
  <c r="E5009" i="19"/>
  <c r="E1679" i="19"/>
  <c r="E146" i="19"/>
  <c r="E354" i="19"/>
  <c r="E2182" i="19"/>
  <c r="E3021" i="19"/>
  <c r="E1209" i="19"/>
  <c r="E2439" i="19"/>
  <c r="E854" i="19"/>
  <c r="E2729" i="19"/>
  <c r="E1298" i="19"/>
  <c r="E1327" i="19"/>
  <c r="E3019" i="19"/>
  <c r="E238" i="19"/>
  <c r="E1399" i="19"/>
  <c r="E3864" i="19"/>
  <c r="E677" i="19"/>
  <c r="E1326" i="19"/>
  <c r="E4606" i="19"/>
  <c r="E3367" i="19"/>
  <c r="E5007" i="19"/>
  <c r="E626" i="19"/>
  <c r="E4078" i="19"/>
  <c r="E716" i="19"/>
  <c r="E3585" i="19"/>
  <c r="E3835" i="19"/>
  <c r="E1363" i="19"/>
  <c r="E3327" i="19"/>
  <c r="E2329" i="19"/>
  <c r="E1856" i="19"/>
  <c r="E257" i="19"/>
  <c r="E2448" i="19"/>
  <c r="E5022" i="19"/>
  <c r="E3743" i="19"/>
  <c r="E794" i="19"/>
  <c r="E4876" i="19"/>
  <c r="E1337" i="19"/>
  <c r="E4728" i="19"/>
  <c r="E758" i="19"/>
  <c r="E1805" i="19"/>
  <c r="E1971" i="19"/>
  <c r="E3990" i="19"/>
  <c r="E4811" i="19"/>
  <c r="E1864" i="19"/>
  <c r="E1823" i="19"/>
  <c r="E4324" i="19"/>
  <c r="E1723" i="19"/>
  <c r="E3228" i="19"/>
  <c r="E2965" i="19"/>
  <c r="E1775" i="19"/>
  <c r="E3839" i="19"/>
  <c r="E1779" i="19"/>
  <c r="E2874" i="19"/>
  <c r="E3907" i="19"/>
  <c r="E3873" i="19"/>
  <c r="E3403" i="19"/>
  <c r="E3121" i="19"/>
  <c r="E3560" i="19"/>
  <c r="E3116" i="19"/>
  <c r="E2882" i="19"/>
  <c r="E2944" i="19"/>
  <c r="E561" i="19"/>
  <c r="E4243" i="19"/>
  <c r="E1745" i="19"/>
  <c r="E3847" i="19"/>
  <c r="E2907" i="19"/>
  <c r="E3866" i="19"/>
  <c r="E2352" i="19"/>
  <c r="E269" i="19"/>
  <c r="E3551" i="19"/>
  <c r="E3483" i="19"/>
  <c r="E2093" i="19"/>
  <c r="E4118" i="19"/>
  <c r="E4237" i="19"/>
  <c r="E3671" i="19"/>
  <c r="E4191" i="19"/>
  <c r="E4256" i="19"/>
  <c r="E2774" i="19"/>
  <c r="E4970" i="19"/>
  <c r="E3833" i="19"/>
  <c r="E401" i="19"/>
  <c r="E870" i="19"/>
  <c r="E2758" i="19"/>
  <c r="E937" i="19"/>
  <c r="E4662" i="19"/>
  <c r="E3565" i="19"/>
  <c r="E4860" i="19"/>
  <c r="E4788" i="19"/>
  <c r="E4675" i="19"/>
  <c r="E4334" i="19"/>
  <c r="E1498" i="19"/>
  <c r="E1911" i="19"/>
  <c r="E3670" i="19"/>
  <c r="E861" i="19"/>
  <c r="E230" i="19"/>
  <c r="E3022" i="19"/>
  <c r="E1944" i="19"/>
  <c r="E291" i="19"/>
  <c r="E1667" i="19"/>
  <c r="E4733" i="19"/>
  <c r="E3562" i="19"/>
  <c r="E2095" i="19"/>
  <c r="E1388" i="19"/>
  <c r="E2819" i="19"/>
  <c r="E3340" i="19"/>
  <c r="E4436" i="19"/>
  <c r="E554" i="19"/>
  <c r="E790" i="19"/>
  <c r="E1436" i="19"/>
  <c r="E1313" i="19"/>
  <c r="E3031" i="19"/>
  <c r="E684" i="19"/>
  <c r="E3065" i="19"/>
  <c r="E1803" i="19"/>
  <c r="E4136" i="19"/>
  <c r="E1418" i="19"/>
  <c r="E1516" i="19"/>
  <c r="E2900" i="19"/>
  <c r="E1237" i="19"/>
  <c r="E1508" i="19"/>
  <c r="E3475" i="19"/>
  <c r="E198" i="19"/>
  <c r="E123" i="19"/>
  <c r="E689" i="19"/>
  <c r="E1112" i="19"/>
  <c r="E565" i="19"/>
  <c r="E2777" i="19"/>
  <c r="E3009" i="19"/>
  <c r="E1507" i="19"/>
  <c r="E154" i="19"/>
  <c r="E4960" i="19"/>
  <c r="E3203" i="19"/>
  <c r="E2885" i="19"/>
  <c r="E4111" i="19"/>
  <c r="E1532" i="19"/>
  <c r="E3844" i="19"/>
  <c r="E2960" i="19"/>
  <c r="E3962" i="19"/>
  <c r="E3485" i="19"/>
  <c r="E3774" i="19"/>
  <c r="E3661" i="19"/>
  <c r="E4613" i="19"/>
  <c r="E2534" i="19"/>
  <c r="E4142" i="19"/>
  <c r="E4785" i="19"/>
  <c r="E3574" i="19"/>
  <c r="E3954" i="19"/>
  <c r="E722" i="19"/>
  <c r="E842" i="19"/>
  <c r="E4401" i="19"/>
  <c r="E87" i="19"/>
  <c r="E3516" i="19"/>
  <c r="E723" i="19"/>
  <c r="E3039" i="19"/>
  <c r="E333" i="19"/>
  <c r="E1072" i="19"/>
  <c r="E732" i="19"/>
  <c r="E2003" i="19"/>
  <c r="E4981" i="19"/>
  <c r="E122" i="19"/>
  <c r="E4997" i="19"/>
  <c r="E3487" i="19"/>
  <c r="E4506" i="19"/>
  <c r="E186" i="19"/>
  <c r="E4314" i="19"/>
  <c r="E2005" i="19"/>
  <c r="E3199" i="19"/>
  <c r="E3151" i="19"/>
  <c r="E3694" i="19"/>
  <c r="E1481" i="19"/>
  <c r="E3413" i="19"/>
  <c r="E627" i="19"/>
  <c r="E1571" i="19"/>
  <c r="E2656" i="19"/>
  <c r="E3797" i="19"/>
  <c r="E1424" i="19"/>
  <c r="E1624" i="19"/>
  <c r="E2151" i="19"/>
  <c r="E1880" i="19"/>
  <c r="E491" i="19"/>
  <c r="E4363" i="19"/>
  <c r="E2932" i="19"/>
  <c r="E967" i="19"/>
  <c r="E4043" i="19"/>
  <c r="E646" i="19"/>
  <c r="E3130" i="19"/>
  <c r="E1896" i="19"/>
  <c r="E553" i="19"/>
  <c r="E235" i="19"/>
  <c r="E1825" i="19"/>
  <c r="E824" i="19"/>
  <c r="E353" i="19"/>
  <c r="E4973" i="19"/>
  <c r="E4193" i="19"/>
  <c r="E4855" i="19"/>
  <c r="E2717" i="19"/>
  <c r="E1150" i="19"/>
  <c r="E2096" i="19"/>
  <c r="E4805" i="19"/>
  <c r="E2851" i="19"/>
  <c r="E2166" i="19"/>
  <c r="E2668" i="19"/>
  <c r="E273" i="19"/>
  <c r="E902" i="19"/>
  <c r="E2602" i="19"/>
  <c r="E2201" i="19"/>
  <c r="E1180" i="19"/>
  <c r="E3241" i="19"/>
  <c r="E3875" i="19"/>
  <c r="E1341" i="19"/>
  <c r="E4714" i="19"/>
  <c r="E599" i="19"/>
  <c r="E1161" i="19"/>
  <c r="E4129" i="19"/>
  <c r="E1413" i="19"/>
  <c r="E1158" i="19"/>
  <c r="E1154" i="19"/>
  <c r="E2478" i="19"/>
  <c r="E3109" i="19"/>
  <c r="E425" i="19"/>
  <c r="E2612" i="19"/>
  <c r="E793" i="19"/>
  <c r="E90" i="19"/>
  <c r="E3246" i="19"/>
  <c r="E563" i="19"/>
  <c r="E1257" i="19"/>
  <c r="E3450" i="19"/>
  <c r="E4372" i="19"/>
  <c r="E1840" i="19"/>
  <c r="E4242" i="19"/>
  <c r="E936" i="19"/>
  <c r="E5046" i="19"/>
  <c r="E3828" i="19"/>
  <c r="E3110" i="19"/>
  <c r="E3862" i="19"/>
  <c r="E2841" i="19"/>
  <c r="E656" i="19"/>
  <c r="E2338" i="19"/>
  <c r="E3931" i="19"/>
  <c r="E2398" i="19"/>
  <c r="E15" i="19"/>
  <c r="E343" i="19"/>
  <c r="E3048" i="19"/>
  <c r="E182" i="19"/>
  <c r="E511" i="19"/>
  <c r="E4774" i="19"/>
  <c r="E4723" i="19"/>
  <c r="E4289" i="19"/>
  <c r="E1851" i="19"/>
  <c r="E4416" i="19"/>
  <c r="E4482" i="19"/>
  <c r="E3789" i="19"/>
  <c r="E189" i="19"/>
  <c r="E4924" i="19"/>
  <c r="E3321" i="19"/>
  <c r="E3071" i="19"/>
  <c r="E2685" i="19"/>
  <c r="E4297" i="19"/>
  <c r="E3106" i="19"/>
  <c r="E821" i="19"/>
  <c r="E3335" i="19"/>
  <c r="E756" i="19"/>
  <c r="E471" i="19"/>
  <c r="E4248" i="19"/>
  <c r="E4470" i="19"/>
  <c r="E2467" i="19"/>
  <c r="E35" i="19"/>
  <c r="E2286" i="19"/>
  <c r="E2260" i="19"/>
  <c r="E4516" i="19"/>
  <c r="E3872" i="19"/>
  <c r="E3521" i="19"/>
  <c r="E1184" i="19"/>
  <c r="E1066" i="19"/>
  <c r="E3972" i="19"/>
  <c r="E4701" i="19"/>
  <c r="E1641" i="19"/>
  <c r="E107" i="19"/>
  <c r="E3370" i="19"/>
  <c r="E2886" i="19"/>
  <c r="E2207" i="19"/>
  <c r="E574" i="19"/>
  <c r="E2506" i="19"/>
  <c r="E1666" i="19"/>
  <c r="E4298" i="19"/>
  <c r="E3230" i="19"/>
  <c r="E4075" i="19"/>
  <c r="E3785" i="19"/>
  <c r="E1564" i="19"/>
  <c r="E2148" i="19"/>
  <c r="E4718" i="19"/>
  <c r="E1325" i="19"/>
  <c r="E4770" i="19"/>
  <c r="E1633" i="19"/>
  <c r="E1065" i="19"/>
  <c r="E3436" i="19"/>
  <c r="E2031" i="19"/>
  <c r="E2625" i="19"/>
  <c r="E1869" i="19"/>
  <c r="E1565" i="19"/>
  <c r="E731" i="19"/>
  <c r="E436" i="19"/>
  <c r="E4258" i="19"/>
  <c r="E892" i="19"/>
  <c r="E1815" i="19"/>
  <c r="E4901" i="19"/>
  <c r="E1767" i="19"/>
  <c r="E4993" i="19"/>
  <c r="E454" i="19"/>
  <c r="E1965" i="19"/>
  <c r="E4122" i="19"/>
  <c r="E4281" i="19"/>
  <c r="E1718" i="19"/>
  <c r="E4104" i="19"/>
  <c r="E1251" i="19"/>
  <c r="E1487" i="19"/>
  <c r="E2254" i="19"/>
  <c r="E644" i="19"/>
  <c r="E2829" i="19"/>
  <c r="E1258" i="19"/>
  <c r="E4319" i="19"/>
  <c r="E3688" i="19"/>
  <c r="E86" i="19"/>
  <c r="E4278" i="19"/>
  <c r="E2959" i="19"/>
  <c r="E4553" i="19"/>
  <c r="E3690" i="19"/>
  <c r="E4738" i="19"/>
  <c r="E1835" i="19"/>
  <c r="E3204" i="19"/>
  <c r="E2601" i="19"/>
  <c r="E2395" i="19"/>
  <c r="E52" i="19"/>
  <c r="E2837" i="19"/>
  <c r="E4542" i="19"/>
  <c r="E2115" i="19"/>
  <c r="E1639" i="19"/>
  <c r="E218" i="19"/>
  <c r="E2434" i="19"/>
  <c r="E4886" i="19"/>
  <c r="E3942" i="19"/>
  <c r="E3782" i="19"/>
  <c r="E2708" i="19"/>
  <c r="E1172" i="19"/>
  <c r="E1410" i="19"/>
  <c r="E3659" i="19"/>
  <c r="E3794" i="19"/>
  <c r="E631" i="19"/>
  <c r="E941" i="19"/>
  <c r="E1073" i="19"/>
  <c r="E3141" i="19"/>
  <c r="E4162" i="19"/>
  <c r="E4143" i="19"/>
  <c r="E2532" i="19"/>
  <c r="E2214" i="19"/>
  <c r="E2466" i="19"/>
  <c r="E2049" i="19"/>
  <c r="E2929" i="19"/>
  <c r="E1398" i="19"/>
  <c r="E4999" i="19"/>
  <c r="E2251" i="19"/>
  <c r="E2879" i="19"/>
  <c r="E1415" i="19"/>
  <c r="E1009" i="19"/>
  <c r="E1034" i="19"/>
  <c r="E1208" i="19"/>
  <c r="E2784" i="19"/>
  <c r="E4346" i="19"/>
  <c r="E3115" i="19"/>
  <c r="E5044" i="19"/>
  <c r="E621" i="19"/>
  <c r="E2445" i="19"/>
  <c r="E34" i="19"/>
  <c r="E3951" i="19"/>
  <c r="E4688" i="19"/>
  <c r="E2776" i="19"/>
  <c r="E4221" i="19"/>
  <c r="E4290" i="19"/>
  <c r="E4928" i="19"/>
  <c r="E1739" i="19"/>
  <c r="E2569" i="19"/>
  <c r="E1588" i="19"/>
  <c r="E3766" i="19"/>
  <c r="E2389" i="19"/>
  <c r="E3869" i="19"/>
  <c r="E145" i="19"/>
  <c r="E4119" i="19"/>
  <c r="E4525" i="19"/>
  <c r="E2487" i="19"/>
  <c r="E4802" i="19"/>
  <c r="E544" i="19"/>
  <c r="E1753" i="19"/>
  <c r="E2552" i="19"/>
  <c r="E3647" i="19"/>
  <c r="E1035" i="19"/>
  <c r="E4001" i="19"/>
  <c r="E3775" i="19"/>
  <c r="E714" i="19"/>
  <c r="E361" i="19"/>
  <c r="E4302" i="19"/>
  <c r="E3696" i="19"/>
  <c r="E25" i="19"/>
  <c r="E1925" i="19"/>
  <c r="E1460" i="19"/>
  <c r="E1218" i="19"/>
  <c r="E2847" i="19"/>
  <c r="E1928" i="19"/>
  <c r="E3618" i="19"/>
  <c r="E4313" i="19"/>
  <c r="E1947" i="19"/>
  <c r="E1546" i="19"/>
  <c r="E4919" i="19"/>
  <c r="E5012" i="19"/>
  <c r="E699" i="19"/>
  <c r="E955" i="19"/>
  <c r="E3225" i="19"/>
  <c r="E2641" i="19"/>
  <c r="E735" i="19"/>
  <c r="E3069" i="19"/>
  <c r="E3571" i="19"/>
  <c r="E1495" i="19"/>
  <c r="E576" i="19"/>
  <c r="E3947" i="19"/>
  <c r="E908" i="19"/>
  <c r="E2425" i="19"/>
  <c r="E1849" i="19"/>
  <c r="E5070" i="19"/>
  <c r="E2997" i="19"/>
  <c r="E3135" i="19"/>
  <c r="E1492" i="19"/>
  <c r="E1288" i="19"/>
  <c r="E2040" i="19"/>
  <c r="E747" i="19"/>
  <c r="E2281" i="19"/>
  <c r="E777" i="19"/>
  <c r="E3877" i="19"/>
  <c r="E4751" i="19"/>
  <c r="E1300" i="19"/>
  <c r="E2490" i="19"/>
  <c r="E920" i="19"/>
  <c r="E1906" i="19"/>
  <c r="E4196" i="19"/>
  <c r="E1725" i="19"/>
  <c r="E3427" i="19"/>
  <c r="E1773" i="19"/>
  <c r="E1526" i="19"/>
  <c r="E535" i="19"/>
  <c r="E752" i="19"/>
  <c r="E5091" i="19"/>
  <c r="E2268" i="19"/>
  <c r="E4865" i="19"/>
  <c r="E2996" i="19"/>
  <c r="E3505" i="19"/>
  <c r="E3441" i="19"/>
  <c r="E2671" i="19"/>
  <c r="E4777" i="19"/>
  <c r="E1606" i="19"/>
  <c r="E694" i="19"/>
  <c r="E4632" i="19"/>
  <c r="E4454" i="19"/>
  <c r="E2299" i="19"/>
  <c r="E1618" i="19"/>
  <c r="E2208" i="19"/>
  <c r="E3632" i="19"/>
  <c r="E4944" i="19"/>
  <c r="E3593" i="19"/>
  <c r="E306" i="19"/>
  <c r="E1491" i="19"/>
  <c r="E3795" i="19"/>
  <c r="E108" i="19"/>
  <c r="E3937" i="19"/>
  <c r="E4761" i="19"/>
  <c r="E2028" i="19"/>
  <c r="E314" i="19"/>
  <c r="E2702" i="19"/>
  <c r="E1017" i="19"/>
  <c r="E1265" i="19"/>
  <c r="E2246" i="19"/>
  <c r="E4409" i="19"/>
  <c r="E2550" i="19"/>
  <c r="E85" i="19"/>
  <c r="E570" i="19"/>
  <c r="E4984" i="19"/>
  <c r="E4012" i="19"/>
  <c r="E1897" i="19"/>
  <c r="E3649" i="19"/>
  <c r="E680" i="19"/>
  <c r="E2962" i="19"/>
  <c r="E97" i="19"/>
  <c r="E349" i="19"/>
  <c r="E255" i="19"/>
  <c r="E3312" i="19"/>
  <c r="E1097" i="19"/>
  <c r="E3492" i="19"/>
  <c r="E1030" i="19"/>
  <c r="E3816" i="19"/>
  <c r="E802" i="19"/>
  <c r="E682" i="19"/>
  <c r="E2377" i="19"/>
  <c r="E1141" i="19"/>
  <c r="E1867" i="19"/>
  <c r="E3653" i="19"/>
  <c r="E3119" i="19"/>
  <c r="E3382" i="19"/>
  <c r="E2991" i="19"/>
  <c r="E408" i="19"/>
  <c r="E4801" i="19"/>
  <c r="E765" i="19"/>
  <c r="E3294" i="19"/>
  <c r="E1196" i="19"/>
  <c r="E2452" i="19"/>
  <c r="E2928" i="19"/>
  <c r="E174" i="19"/>
  <c r="E577" i="19"/>
  <c r="E1339" i="19"/>
  <c r="E2902" i="19"/>
  <c r="E545" i="19"/>
  <c r="E2079" i="19"/>
  <c r="E3103" i="19"/>
  <c r="E2826" i="19"/>
  <c r="E549" i="19"/>
  <c r="E4878" i="19"/>
  <c r="E2547" i="19"/>
  <c r="E4070" i="19"/>
  <c r="E3337" i="19"/>
  <c r="E3435" i="19"/>
  <c r="E211" i="19"/>
  <c r="E2173" i="19"/>
  <c r="E513" i="19"/>
  <c r="E1456" i="19"/>
  <c r="E2568" i="19"/>
  <c r="E261" i="19"/>
  <c r="E1284" i="19"/>
  <c r="E539" i="19"/>
  <c r="E1752" i="19"/>
  <c r="E520" i="19"/>
  <c r="E2360" i="19"/>
  <c r="E3728" i="19"/>
  <c r="E3642" i="19"/>
  <c r="E5014" i="19"/>
  <c r="E5073" i="19"/>
  <c r="E4318" i="19"/>
  <c r="E1651" i="19"/>
  <c r="E449" i="19"/>
  <c r="E2274" i="19"/>
  <c r="E947" i="19"/>
  <c r="E1572" i="19"/>
  <c r="E3172" i="19"/>
  <c r="E1706" i="19"/>
  <c r="E2441" i="19"/>
  <c r="E1020" i="19"/>
  <c r="E3948" i="19"/>
  <c r="E5028" i="19"/>
  <c r="E2019" i="19"/>
  <c r="E2836" i="19"/>
  <c r="E3803" i="19"/>
  <c r="E3963" i="19"/>
  <c r="E4894" i="19"/>
  <c r="E3423" i="19"/>
  <c r="E1610" i="19"/>
  <c r="E4866" i="19"/>
  <c r="E3418" i="19"/>
  <c r="E1037" i="19"/>
  <c r="E2495" i="19"/>
  <c r="E2578" i="19"/>
  <c r="E2684" i="19"/>
  <c r="E945" i="19"/>
  <c r="E3075" i="19"/>
  <c r="E3572" i="19"/>
  <c r="E2283" i="19"/>
  <c r="E3245" i="19"/>
  <c r="E1541" i="19"/>
  <c r="E3054" i="19"/>
  <c r="E2799" i="19"/>
  <c r="E309" i="19"/>
  <c r="E3158" i="19"/>
  <c r="E4619" i="19"/>
  <c r="E135" i="19"/>
  <c r="E2472" i="19"/>
  <c r="E1522" i="19"/>
  <c r="E3630" i="19"/>
  <c r="E2228" i="19"/>
  <c r="E3702" i="19"/>
  <c r="E1629" i="19"/>
  <c r="E4558" i="19"/>
  <c r="E3718" i="19"/>
  <c r="E4934" i="19"/>
  <c r="E1330" i="19"/>
  <c r="E1898" i="19"/>
  <c r="E2149" i="19"/>
  <c r="E4481" i="19"/>
  <c r="E2493" i="19"/>
  <c r="E502" i="19"/>
  <c r="E3756" i="19"/>
  <c r="E797" i="19"/>
  <c r="E1311" i="19"/>
  <c r="E1998" i="19"/>
  <c r="E1232" i="19"/>
  <c r="E1277" i="19"/>
  <c r="E2748" i="19"/>
  <c r="E2394" i="19"/>
  <c r="E2129" i="19"/>
  <c r="E4809" i="19"/>
  <c r="E606" i="19"/>
  <c r="E660" i="19"/>
  <c r="E348" i="19"/>
  <c r="E4461" i="19"/>
  <c r="E1701" i="19"/>
  <c r="E1709" i="19"/>
  <c r="E5049" i="19"/>
  <c r="E4174" i="19"/>
  <c r="E4121" i="19"/>
  <c r="E3587" i="19"/>
  <c r="E1638" i="19"/>
  <c r="E4510" i="19"/>
  <c r="E4604" i="19"/>
  <c r="E1347" i="19"/>
  <c r="E5092" i="19"/>
  <c r="E3251" i="19"/>
  <c r="E742" i="19"/>
  <c r="E2468" i="19"/>
  <c r="E2503" i="19"/>
  <c r="E4674" i="19"/>
  <c r="E2053" i="19"/>
  <c r="E2767" i="19"/>
  <c r="E2177" i="19"/>
  <c r="E4577" i="19"/>
  <c r="E1829" i="19"/>
  <c r="E384" i="19"/>
  <c r="E3412" i="19"/>
  <c r="E1156" i="19"/>
  <c r="E4252" i="19"/>
  <c r="E4994" i="19"/>
  <c r="E4705" i="19"/>
  <c r="E3620" i="19"/>
  <c r="E2038" i="19"/>
  <c r="E4852" i="19"/>
  <c r="E209" i="19"/>
  <c r="E4958" i="19"/>
  <c r="E4893" i="19"/>
  <c r="E3950" i="19"/>
  <c r="E1396" i="19"/>
  <c r="E1824" i="19"/>
  <c r="E289" i="19"/>
  <c r="E757" i="19"/>
  <c r="E3050" i="19"/>
  <c r="E526" i="19"/>
  <c r="E2792" i="19"/>
  <c r="E2511" i="19"/>
  <c r="E4845" i="19"/>
  <c r="E382" i="19"/>
  <c r="E3675" i="19"/>
  <c r="E1777" i="19"/>
  <c r="E4930" i="19"/>
  <c r="E3166" i="19"/>
  <c r="E1319" i="19"/>
  <c r="E1071" i="19"/>
  <c r="E1488" i="19"/>
  <c r="E932" i="19"/>
  <c r="E1333" i="19"/>
  <c r="E1909" i="19"/>
  <c r="E264" i="19"/>
  <c r="E4466" i="19"/>
  <c r="E3201" i="19"/>
  <c r="E4074" i="19"/>
  <c r="E2197" i="19"/>
  <c r="E2979" i="19"/>
  <c r="E4800" i="19"/>
  <c r="E2424" i="19"/>
  <c r="E2674" i="19"/>
  <c r="E458" i="19"/>
  <c r="E497" i="19"/>
  <c r="E3614" i="19"/>
  <c r="E966" i="19"/>
  <c r="E1820" i="19"/>
  <c r="E3793" i="19"/>
  <c r="E4333" i="19"/>
  <c r="E4839" i="19"/>
  <c r="E4388" i="19"/>
  <c r="E1563" i="19"/>
  <c r="E337" i="19"/>
  <c r="E4698" i="19"/>
  <c r="E969" i="19"/>
  <c r="E3754" i="19"/>
  <c r="E2399" i="19"/>
  <c r="E1785" i="19"/>
  <c r="E3303" i="19"/>
  <c r="E49" i="19"/>
  <c r="E3342" i="19"/>
  <c r="E728" i="19"/>
  <c r="E4667" i="19"/>
  <c r="E706" i="19"/>
  <c r="E1401" i="19"/>
  <c r="E3805" i="19"/>
  <c r="E1246" i="19"/>
  <c r="E1756" i="19"/>
  <c r="E3504" i="19"/>
  <c r="E1428" i="19"/>
  <c r="E4253" i="19"/>
  <c r="E3845" i="19"/>
  <c r="E3099" i="19"/>
  <c r="E3674" i="19"/>
  <c r="E1328" i="19"/>
  <c r="E887" i="19"/>
  <c r="E4847" i="19"/>
  <c r="E3860" i="19"/>
  <c r="E720" i="19"/>
  <c r="E4098" i="19"/>
  <c r="E1955" i="19"/>
  <c r="E3267" i="19"/>
  <c r="E572" i="19"/>
  <c r="E2725" i="19"/>
  <c r="E1003" i="19"/>
  <c r="E3379" i="19"/>
  <c r="E807" i="19"/>
  <c r="E2178" i="19"/>
  <c r="E4081" i="19"/>
  <c r="E4660" i="19"/>
  <c r="E4249" i="19"/>
  <c r="E1364" i="19"/>
  <c r="E780" i="19"/>
  <c r="E4963" i="19"/>
  <c r="E2355" i="19"/>
  <c r="E4575" i="19"/>
  <c r="E3994" i="19"/>
  <c r="E1211" i="19"/>
  <c r="E2456" i="19"/>
  <c r="E2832" i="19"/>
  <c r="E2518" i="19"/>
  <c r="E2571" i="19"/>
  <c r="E2044" i="19"/>
  <c r="E4520" i="19"/>
  <c r="E2061" i="19"/>
  <c r="E3407" i="19"/>
  <c r="E3426" i="19"/>
  <c r="E744" i="19"/>
  <c r="E3637" i="19"/>
  <c r="E2762" i="19"/>
  <c r="E685" i="19"/>
  <c r="E1317" i="19"/>
  <c r="E1137" i="19"/>
  <c r="E4910" i="19"/>
  <c r="E634" i="19"/>
  <c r="E4669" i="19"/>
  <c r="E475" i="19"/>
  <c r="E321" i="19"/>
  <c r="E4594" i="19"/>
  <c r="E3420" i="19"/>
  <c r="E46" i="19"/>
  <c r="E4195" i="19"/>
  <c r="E3628" i="19"/>
  <c r="E3984" i="19"/>
  <c r="E3180" i="19"/>
  <c r="E1560" i="19"/>
  <c r="E3384" i="19"/>
  <c r="E578" i="19"/>
  <c r="E1535" i="19"/>
  <c r="E2597" i="19"/>
  <c r="E111" i="19"/>
  <c r="E4216" i="19"/>
  <c r="E4451" i="19"/>
  <c r="E2339" i="19"/>
  <c r="E4977" i="19"/>
  <c r="E1285" i="19"/>
  <c r="E755" i="19"/>
  <c r="E1675" i="19"/>
  <c r="E3191" i="19"/>
  <c r="E3787" i="19"/>
  <c r="E1916" i="19"/>
  <c r="E2485" i="19"/>
  <c r="E3125" i="19"/>
  <c r="E395" i="19"/>
  <c r="E1968" i="19"/>
  <c r="E2215" i="19"/>
  <c r="E672" i="19"/>
  <c r="E1469" i="19"/>
  <c r="E4381" i="19"/>
  <c r="E562" i="19"/>
  <c r="E2174" i="19"/>
  <c r="E1833" i="19"/>
  <c r="E188" i="19"/>
  <c r="E2873" i="19"/>
  <c r="E3341" i="19"/>
  <c r="E1663" i="19"/>
  <c r="E3734" i="19"/>
  <c r="E4818" i="19"/>
  <c r="E4039" i="19"/>
  <c r="E4875" i="19"/>
  <c r="E4557" i="19"/>
  <c r="E2970" i="19"/>
  <c r="E4790" i="19"/>
  <c r="E743" i="19"/>
  <c r="E2354" i="19"/>
  <c r="E360" i="19"/>
  <c r="E3538" i="19"/>
  <c r="E2127" i="19"/>
  <c r="E2818" i="19"/>
  <c r="E4383" i="19"/>
  <c r="E2895" i="19"/>
  <c r="E3473" i="19"/>
  <c r="E1173" i="19"/>
  <c r="E3368" i="19"/>
  <c r="E4974" i="19"/>
  <c r="E4095" i="19"/>
  <c r="E4968" i="19"/>
  <c r="E4640" i="19"/>
  <c r="E183" i="19"/>
  <c r="E3232" i="19"/>
  <c r="E3282" i="19"/>
  <c r="E4015" i="19"/>
  <c r="E3817" i="19"/>
  <c r="E3183" i="19"/>
  <c r="E600" i="19"/>
  <c r="E651" i="19"/>
  <c r="E4014" i="19"/>
  <c r="E2225" i="19"/>
  <c r="E1913" i="19"/>
  <c r="E1133" i="19"/>
  <c r="E2146" i="19"/>
  <c r="E3579" i="19"/>
  <c r="E3770" i="19"/>
  <c r="E260" i="19"/>
  <c r="E2499" i="19"/>
  <c r="E1047" i="19"/>
  <c r="E1293" i="19"/>
  <c r="E2500" i="19"/>
  <c r="E3892" i="19"/>
  <c r="E3465" i="19"/>
  <c r="E1686" i="19"/>
  <c r="E4911" i="19"/>
  <c r="E2199" i="19"/>
  <c r="E2666" i="19"/>
  <c r="E2284" i="19"/>
  <c r="E1261" i="19"/>
  <c r="E1444" i="19"/>
  <c r="E3098" i="19"/>
  <c r="E362" i="19"/>
  <c r="E70" i="19"/>
  <c r="E129" i="19"/>
  <c r="E4573" i="19"/>
  <c r="E219" i="19"/>
  <c r="E3740" i="19"/>
  <c r="E1397" i="19"/>
  <c r="E4473" i="19"/>
  <c r="E3655" i="19"/>
  <c r="E624" i="19"/>
  <c r="E1366" i="19"/>
  <c r="E1471" i="19"/>
  <c r="E3611" i="19"/>
  <c r="E669" i="19"/>
  <c r="E1018" i="19"/>
  <c r="E3443" i="19"/>
  <c r="E2277" i="19"/>
  <c r="E4484" i="19"/>
  <c r="E1095" i="19"/>
  <c r="E3402" i="19"/>
  <c r="E483" i="19"/>
  <c r="E402" i="19"/>
  <c r="E1994" i="19"/>
  <c r="E4230" i="19"/>
  <c r="E1839" i="19"/>
  <c r="E4588" i="19"/>
  <c r="E301" i="19"/>
  <c r="E1690" i="19"/>
  <c r="E1090" i="19"/>
  <c r="E4579" i="19"/>
  <c r="E3757" i="19"/>
  <c r="E3697" i="19"/>
  <c r="E4397" i="19"/>
  <c r="E30" i="19"/>
  <c r="E2546" i="19"/>
  <c r="E5015" i="19"/>
  <c r="E3112" i="19"/>
  <c r="E2772" i="19"/>
  <c r="E1486" i="19"/>
  <c r="E452" i="19"/>
  <c r="E667" i="19"/>
  <c r="E4879" i="19"/>
  <c r="E2064" i="19"/>
  <c r="E1159" i="19"/>
  <c r="E2043" i="19"/>
  <c r="E1381" i="19"/>
  <c r="E1360" i="19"/>
  <c r="E914" i="19"/>
  <c r="E4058" i="19"/>
  <c r="E93" i="19"/>
  <c r="E453" i="19"/>
  <c r="E3202" i="19"/>
  <c r="E3466" i="19"/>
  <c r="E2010" i="19"/>
  <c r="E4292" i="19"/>
  <c r="E4485" i="19"/>
  <c r="E3823" i="19"/>
  <c r="E4375" i="19"/>
  <c r="E3284" i="19"/>
  <c r="E3921" i="19"/>
  <c r="E2675" i="19"/>
  <c r="E4967" i="19"/>
  <c r="E532" i="19"/>
  <c r="E4500" i="19"/>
  <c r="E4306" i="19"/>
  <c r="E3958" i="19"/>
  <c r="E708" i="19"/>
  <c r="E713" i="19"/>
  <c r="E3471" i="19"/>
  <c r="E1400" i="19"/>
  <c r="E2161" i="19"/>
  <c r="E4492" i="19"/>
  <c r="E295" i="19"/>
  <c r="E4384" i="19"/>
  <c r="E403" i="19"/>
  <c r="E894" i="19"/>
  <c r="E2205" i="19"/>
  <c r="E3043" i="19"/>
  <c r="E4494" i="19"/>
  <c r="E3705" i="19"/>
  <c r="E4198" i="19"/>
  <c r="E4400" i="19"/>
  <c r="E1581" i="19"/>
  <c r="E18" i="19"/>
  <c r="E4149" i="19"/>
  <c r="E4064" i="19"/>
  <c r="E427" i="19"/>
  <c r="E2696" i="19"/>
  <c r="E3727" i="19"/>
  <c r="E457" i="19"/>
  <c r="E4076" i="19"/>
  <c r="E3133" i="19"/>
  <c r="E1800" i="19"/>
  <c r="E1985" i="19"/>
  <c r="E4433" i="19"/>
  <c r="E5064" i="19"/>
  <c r="E1297" i="19"/>
  <c r="E1238" i="19"/>
  <c r="E3324" i="19"/>
  <c r="E906" i="19"/>
  <c r="E1299" i="19"/>
  <c r="E1687" i="19"/>
  <c r="E538" i="19"/>
  <c r="E2438" i="19"/>
  <c r="E3729" i="19"/>
  <c r="E1797" i="19"/>
  <c r="E4741" i="19"/>
  <c r="E4027" i="19"/>
  <c r="E3339" i="19"/>
  <c r="E857" i="19"/>
  <c r="E3252" i="19"/>
  <c r="E3796" i="19"/>
  <c r="E4079" i="19"/>
  <c r="E4228" i="19"/>
  <c r="E2789" i="19"/>
  <c r="E850" i="19"/>
  <c r="E760" i="19"/>
  <c r="E4263" i="19"/>
  <c r="E1819" i="19"/>
  <c r="E415" i="19"/>
  <c r="E4427" i="19"/>
  <c r="E4396" i="19"/>
  <c r="E588" i="19"/>
  <c r="E3100" i="19"/>
  <c r="E2631" i="19"/>
  <c r="E1042" i="19"/>
  <c r="E3179" i="19"/>
  <c r="E4239" i="19"/>
  <c r="E3531" i="19"/>
  <c r="E3072" i="19"/>
  <c r="E414" i="19"/>
  <c r="E4837" i="19"/>
  <c r="E3720" i="19"/>
  <c r="E2553" i="19"/>
  <c r="E949" i="19"/>
  <c r="E1821" i="19"/>
  <c r="E3639" i="19"/>
  <c r="E3328" i="19"/>
  <c r="E550" i="19"/>
  <c r="E1531" i="19"/>
  <c r="E2660" i="19"/>
  <c r="E4102" i="19"/>
  <c r="E4467" i="19"/>
  <c r="E3730" i="19"/>
  <c r="E1278" i="19"/>
  <c r="E215" i="19"/>
  <c r="E571" i="19"/>
  <c r="E2278" i="19"/>
  <c r="E5066" i="19"/>
  <c r="E2175" i="19"/>
  <c r="E303" i="19"/>
  <c r="E1695" i="19"/>
  <c r="E2627" i="19"/>
  <c r="E2860" i="19"/>
  <c r="E2240" i="19"/>
  <c r="E3840" i="19"/>
  <c r="E3430" i="19"/>
  <c r="E1628" i="19"/>
  <c r="E4856" i="19"/>
  <c r="E4677" i="19"/>
  <c r="E1608" i="19"/>
  <c r="E4567" i="19"/>
  <c r="E346" i="19"/>
  <c r="E2866" i="19"/>
  <c r="E4296" i="19"/>
  <c r="E1634" i="19"/>
  <c r="E4907" i="19"/>
  <c r="E3005" i="19"/>
  <c r="E64" i="19"/>
  <c r="E3045" i="19"/>
  <c r="E664" i="19"/>
  <c r="E5074" i="19"/>
  <c r="E1045" i="19"/>
  <c r="E421" i="19"/>
  <c r="E683" i="19"/>
  <c r="E22" i="19"/>
  <c r="E1106" i="19"/>
  <c r="E2677" i="19"/>
  <c r="E2781" i="19"/>
  <c r="E726" i="19"/>
  <c r="E3742" i="19"/>
  <c r="E495" i="19"/>
  <c r="E4637" i="19"/>
  <c r="E1614" i="19"/>
  <c r="E2769" i="19"/>
  <c r="E1636" i="19"/>
  <c r="E4566" i="19"/>
  <c r="E1653" i="19"/>
  <c r="E4539" i="19"/>
  <c r="E2245" i="19"/>
  <c r="E3880" i="19"/>
  <c r="E3467" i="19"/>
  <c r="E3302" i="19"/>
  <c r="E3509" i="19"/>
  <c r="E839" i="19"/>
  <c r="E3595" i="19"/>
  <c r="E2947" i="19"/>
  <c r="E1771" i="19"/>
  <c r="E2905" i="19"/>
  <c r="E1147" i="19"/>
  <c r="E2054" i="19"/>
  <c r="E4394" i="19"/>
  <c r="E3507" i="19"/>
  <c r="E1958" i="19"/>
  <c r="E2055" i="19"/>
  <c r="E4953" i="19"/>
  <c r="E2763" i="19"/>
  <c r="E1540" i="19"/>
  <c r="E2155" i="19"/>
  <c r="E72" i="19"/>
  <c r="E2770" i="19"/>
  <c r="E406" i="19"/>
  <c r="E3898" i="19"/>
  <c r="E3650" i="19"/>
  <c r="E4564" i="19"/>
  <c r="E4353" i="19"/>
  <c r="E4123" i="19"/>
  <c r="E641" i="19"/>
  <c r="E2291" i="19"/>
  <c r="E2913" i="19"/>
  <c r="E3366" i="19"/>
  <c r="E4769" i="19"/>
  <c r="E4088" i="19"/>
  <c r="E1972" i="19"/>
  <c r="E1724" i="19"/>
  <c r="E2611" i="19"/>
  <c r="E4670" i="19"/>
  <c r="E2421" i="19"/>
  <c r="E3923" i="19"/>
  <c r="E4964" i="19"/>
  <c r="E2883" i="19"/>
  <c r="E4000" i="19"/>
  <c r="E2632" i="19"/>
  <c r="E1650" i="19"/>
  <c r="E4231" i="19"/>
  <c r="E82" i="19"/>
  <c r="E4923" i="19"/>
  <c r="E4352" i="19"/>
  <c r="E2875" i="19"/>
  <c r="E4779" i="19"/>
  <c r="E2036" i="19"/>
  <c r="E884" i="19"/>
  <c r="E524" i="19"/>
  <c r="E1008" i="19"/>
  <c r="E1582" i="19"/>
  <c r="E4300" i="19"/>
  <c r="E880" i="19"/>
  <c r="E3124" i="19"/>
  <c r="E659" i="19"/>
  <c r="E3646" i="19"/>
  <c r="E4918" i="19"/>
  <c r="E4726" i="19"/>
  <c r="E316" i="19"/>
  <c r="E3534" i="19"/>
  <c r="E3146" i="19"/>
  <c r="E1613" i="19"/>
  <c r="E2238" i="19"/>
  <c r="E4932" i="19"/>
  <c r="E886" i="19"/>
  <c r="E37" i="19"/>
  <c r="E4950" i="19"/>
  <c r="E1943" i="19"/>
  <c r="E2371" i="19"/>
  <c r="E4011" i="19"/>
  <c r="E2747" i="19"/>
  <c r="E41" i="19"/>
  <c r="E2727" i="19"/>
  <c r="E252" i="19"/>
  <c r="E4213" i="19"/>
  <c r="E2537" i="19"/>
  <c r="E1096" i="19"/>
  <c r="E4536" i="19"/>
  <c r="E2990" i="19"/>
  <c r="E4505" i="19"/>
  <c r="E1236" i="19"/>
  <c r="E916" i="19"/>
  <c r="E2933" i="19"/>
  <c r="E858" i="19"/>
  <c r="E1655" i="19"/>
  <c r="E3477" i="19"/>
  <c r="E4767" i="19"/>
  <c r="E2945" i="19"/>
  <c r="E3296" i="19"/>
  <c r="E1303" i="19"/>
  <c r="E691" i="19"/>
  <c r="E3156" i="19"/>
  <c r="E3349" i="19"/>
  <c r="E4217" i="19"/>
  <c r="E3177" i="19"/>
  <c r="E2073" i="19"/>
  <c r="E1715" i="19"/>
  <c r="E4731" i="19"/>
  <c r="E1609" i="19"/>
  <c r="E1083" i="19"/>
  <c r="E4766" i="19"/>
  <c r="E4596" i="19"/>
  <c r="E99" i="19"/>
  <c r="E419" i="19"/>
  <c r="E2820" i="19"/>
  <c r="E2145" i="19"/>
  <c r="E2629" i="19"/>
  <c r="E4312" i="19"/>
  <c r="E1607" i="19"/>
  <c r="E559" i="19"/>
  <c r="E1078" i="19"/>
  <c r="E4618" i="19"/>
  <c r="E4938" i="19"/>
  <c r="E3360" i="19"/>
  <c r="E173" i="19"/>
  <c r="E3576" i="19"/>
  <c r="E222" i="19"/>
  <c r="E2983" i="19"/>
  <c r="E2679" i="19"/>
  <c r="E552" i="19"/>
  <c r="E2599" i="19"/>
  <c r="E3198" i="19"/>
  <c r="E2302" i="19"/>
  <c r="E3160" i="19"/>
  <c r="E251" i="19"/>
  <c r="E3810" i="19"/>
  <c r="E1044" i="19"/>
  <c r="E4413" i="19"/>
  <c r="E4533" i="19"/>
  <c r="E1918" i="19"/>
  <c r="E4706" i="19"/>
  <c r="E1417" i="19"/>
  <c r="E4398" i="19"/>
  <c r="E2830" i="19"/>
  <c r="E654" i="19"/>
  <c r="E581" i="19"/>
  <c r="E1936" i="19"/>
  <c r="E4599" i="19"/>
  <c r="E2379" i="19"/>
  <c r="E192" i="19"/>
  <c r="E3691" i="19"/>
  <c r="E2075" i="19"/>
  <c r="E1924" i="19"/>
  <c r="E4036" i="19"/>
  <c r="E163" i="19"/>
  <c r="E4099" i="19"/>
  <c r="E2391" i="19"/>
  <c r="E3638" i="19"/>
  <c r="E2535" i="19"/>
  <c r="E1858" i="19"/>
  <c r="E2842" i="19"/>
  <c r="E2365" i="19"/>
  <c r="E2256" i="19"/>
  <c r="E1784" i="19"/>
  <c r="E420" i="19"/>
  <c r="E4569" i="19"/>
  <c r="E729" i="19"/>
  <c r="E4835" i="19"/>
  <c r="E1684" i="19"/>
  <c r="E4537" i="19"/>
  <c r="E2982" i="19"/>
  <c r="E1670" i="19"/>
  <c r="E3710" i="19"/>
  <c r="E2761" i="19"/>
  <c r="E33" i="19"/>
  <c r="E3356" i="19"/>
  <c r="E4488" i="19"/>
  <c r="E893" i="19"/>
  <c r="E4274" i="19"/>
  <c r="E2236" i="19"/>
  <c r="E3725" i="19"/>
  <c r="E387" i="19"/>
  <c r="E3590" i="19"/>
  <c r="E4024" i="19"/>
  <c r="E3712" i="19"/>
  <c r="E3765" i="19"/>
  <c r="E4625" i="19"/>
  <c r="E4389" i="19"/>
  <c r="E1379" i="19"/>
  <c r="E601" i="19"/>
  <c r="E1026" i="19"/>
  <c r="E2016" i="19"/>
  <c r="E2558" i="19"/>
  <c r="E1414" i="19"/>
  <c r="E2062" i="19"/>
  <c r="E1053" i="19"/>
  <c r="E3486" i="19"/>
  <c r="E4453" i="19"/>
  <c r="E5054" i="19"/>
  <c r="E2413" i="19"/>
  <c r="E424" i="19"/>
  <c r="E329" i="19"/>
  <c r="E1012" i="19"/>
  <c r="E3023" i="19"/>
  <c r="E1689" i="19"/>
  <c r="E3673" i="19"/>
  <c r="E1126" i="19"/>
  <c r="E5089" i="19"/>
  <c r="E981" i="19"/>
  <c r="E2048" i="19"/>
  <c r="E1029" i="19"/>
  <c r="E1145" i="19"/>
  <c r="E4797" i="19"/>
  <c r="E3314" i="19"/>
  <c r="E4040" i="19"/>
  <c r="E4435" i="19"/>
  <c r="E4729" i="19"/>
  <c r="E3605" i="19"/>
  <c r="E1987" i="19"/>
  <c r="E1970" i="19"/>
  <c r="E942" i="19"/>
  <c r="E5067" i="19"/>
  <c r="E1561" i="19"/>
  <c r="E4872" i="19"/>
  <c r="E2864" i="19"/>
  <c r="E3128" i="19"/>
  <c r="E227" i="19"/>
  <c r="E1484" i="19"/>
  <c r="E820" i="19"/>
  <c r="E521" i="19"/>
  <c r="E853" i="19"/>
  <c r="E1085" i="19"/>
  <c r="E1919" i="19"/>
  <c r="E3234" i="19"/>
  <c r="E1875" i="19"/>
  <c r="E663" i="19"/>
  <c r="E4150" i="19"/>
  <c r="E4815" i="19"/>
  <c r="E350" i="19"/>
  <c r="E897" i="19"/>
  <c r="E2160" i="19"/>
  <c r="E753" i="19"/>
  <c r="E2340" i="19"/>
  <c r="E2884" i="19"/>
  <c r="E3347" i="19"/>
  <c r="E2987" i="19"/>
  <c r="E1138" i="19"/>
  <c r="E221" i="19"/>
  <c r="E334" i="19"/>
  <c r="E3320" i="19"/>
  <c r="E4841" i="19"/>
  <c r="E1193" i="19"/>
  <c r="E3453" i="19"/>
  <c r="E3838" i="19"/>
  <c r="E2471" i="19"/>
  <c r="E4116" i="19"/>
  <c r="E352" i="19"/>
  <c r="E3187" i="19"/>
  <c r="E4873" i="19"/>
  <c r="E4071" i="19"/>
  <c r="E1691" i="19"/>
  <c r="E4238" i="19"/>
  <c r="E2368" i="19"/>
  <c r="E527" i="19"/>
  <c r="E3274" i="19"/>
  <c r="E4351" i="19"/>
  <c r="E1024" i="19"/>
  <c r="E1558" i="19"/>
  <c r="E2654" i="19"/>
  <c r="E2400" i="19"/>
  <c r="E3821" i="19"/>
  <c r="E181" i="19"/>
  <c r="E2619" i="19"/>
  <c r="E167" i="19"/>
  <c r="E1021" i="19"/>
  <c r="E3848" i="19"/>
  <c r="E1279" i="19"/>
  <c r="E3343" i="19"/>
  <c r="E3584" i="19"/>
  <c r="E4768" i="19"/>
  <c r="E3406" i="19"/>
  <c r="E2124" i="19"/>
  <c r="E3197" i="19"/>
  <c r="E4730" i="19"/>
  <c r="E798" i="19"/>
  <c r="E2706" i="19"/>
  <c r="E412" i="19"/>
  <c r="E4028" i="19"/>
  <c r="E2119" i="19"/>
  <c r="E2233" i="19"/>
  <c r="E3223" i="19"/>
  <c r="E4749" i="19"/>
  <c r="E1111" i="19"/>
  <c r="E4227" i="19"/>
  <c r="E2014" i="19"/>
  <c r="E840" i="19"/>
  <c r="E1167" i="19"/>
  <c r="E1845" i="19"/>
  <c r="E2068" i="19"/>
  <c r="E2185" i="19"/>
  <c r="E4513" i="19"/>
  <c r="E702" i="19"/>
  <c r="E3683" i="19"/>
  <c r="E206" i="19"/>
  <c r="E197" i="19"/>
  <c r="E982" i="19"/>
  <c r="E45" i="19"/>
  <c r="E3968" i="19"/>
  <c r="E919" i="19"/>
  <c r="E3657" i="19"/>
  <c r="E2600" i="19"/>
  <c r="E4105" i="19"/>
  <c r="E3111" i="19"/>
  <c r="E860" i="19"/>
  <c r="E1621" i="19"/>
  <c r="E440" i="19"/>
  <c r="E1490" i="19"/>
  <c r="E3597" i="19"/>
  <c r="E374" i="19"/>
  <c r="E4737" i="19"/>
  <c r="E1953" i="19"/>
  <c r="E2334" i="19"/>
  <c r="E1367" i="19"/>
  <c r="E128" i="19"/>
  <c r="E3651" i="19"/>
  <c r="E3154" i="19"/>
  <c r="E2289" i="19"/>
  <c r="E3918" i="19"/>
  <c r="E171" i="19"/>
  <c r="E3364" i="19"/>
  <c r="E2705" i="19"/>
  <c r="E3149" i="19"/>
  <c r="E3359" i="19"/>
  <c r="E4532" i="19"/>
  <c r="E2345" i="19"/>
  <c r="E3394" i="19"/>
  <c r="E3478" i="19"/>
  <c r="E1210" i="19"/>
  <c r="E2730" i="19"/>
  <c r="E1088" i="19"/>
  <c r="E386" i="19"/>
  <c r="E3056" i="19"/>
  <c r="E3417" i="19"/>
  <c r="E2497" i="19"/>
  <c r="E899" i="19"/>
  <c r="E166" i="19"/>
  <c r="E1877" i="19"/>
  <c r="E4114" i="19"/>
  <c r="E5018" i="19"/>
  <c r="E2469" i="19"/>
  <c r="E3472" i="19"/>
  <c r="E3985" i="19"/>
  <c r="E911" i="19"/>
  <c r="E1255" i="19"/>
  <c r="E335" i="19"/>
  <c r="E2041" i="19"/>
  <c r="E249" i="19"/>
  <c r="E262" i="19"/>
  <c r="E1110" i="19"/>
  <c r="E3142" i="19"/>
  <c r="E3680" i="19"/>
  <c r="E4593" i="19"/>
  <c r="E3226" i="19"/>
  <c r="E2280" i="19"/>
  <c r="E2937" i="19"/>
  <c r="E815" i="19"/>
  <c r="E5030" i="19"/>
  <c r="E954" i="19"/>
  <c r="E3040" i="19"/>
  <c r="E477" i="19"/>
  <c r="E1356" i="19"/>
  <c r="E844" i="19"/>
  <c r="E3205" i="19"/>
  <c r="E347" i="19"/>
  <c r="E519" i="19"/>
  <c r="E995" i="19"/>
  <c r="E1440" i="19"/>
  <c r="E1993" i="19"/>
  <c r="E4208" i="19"/>
  <c r="E1425" i="19"/>
  <c r="E2037" i="19"/>
  <c r="E3094" i="19"/>
  <c r="E931" i="19"/>
  <c r="E4295" i="19"/>
  <c r="E781" i="19"/>
  <c r="E556" i="19"/>
  <c r="E2863" i="19"/>
  <c r="E1382" i="19"/>
  <c r="E3157" i="19"/>
  <c r="E2353" i="19"/>
  <c r="E926" i="19"/>
  <c r="E1098" i="19"/>
  <c r="E1923" i="19"/>
  <c r="E2287" i="19"/>
  <c r="E1392" i="19"/>
  <c r="E3643" i="19"/>
  <c r="E989" i="19"/>
  <c r="E405" i="19"/>
  <c r="E4226" i="19"/>
  <c r="E2337" i="19"/>
  <c r="E5048" i="19"/>
  <c r="E61" i="19"/>
  <c r="E3298" i="19"/>
  <c r="E4235" i="19"/>
  <c r="E5094" i="19"/>
  <c r="E3992" i="19"/>
  <c r="E2325" i="19"/>
  <c r="E2861" i="19"/>
  <c r="E2692" i="19"/>
  <c r="E2986" i="19"/>
  <c r="E3955" i="19"/>
  <c r="E4626" i="19"/>
  <c r="E3448" i="19"/>
  <c r="E3665" i="19"/>
  <c r="E4029" i="19"/>
  <c r="E3000" i="19"/>
  <c r="E4147" i="19"/>
  <c r="E89" i="19"/>
  <c r="E4280" i="19"/>
  <c r="E1914" i="19"/>
  <c r="E2143" i="19"/>
  <c r="E973" i="19"/>
  <c r="E3808" i="19"/>
  <c r="E2688" i="19"/>
  <c r="E2618" i="19"/>
  <c r="E3462" i="19"/>
  <c r="E4655" i="19"/>
  <c r="E4783" i="19"/>
  <c r="E4541" i="19"/>
  <c r="E3168" i="19"/>
  <c r="E2999" i="19"/>
  <c r="E1681" i="19"/>
  <c r="E3973" i="19"/>
  <c r="E2013" i="19"/>
  <c r="E730" i="19"/>
  <c r="E78" i="19"/>
  <c r="E3439" i="19"/>
  <c r="E4159" i="19"/>
  <c r="E4806" i="19"/>
  <c r="E4112" i="19"/>
  <c r="E795" i="19"/>
  <c r="E3276" i="19"/>
  <c r="E3825" i="19"/>
  <c r="E5002" i="19"/>
  <c r="E2474" i="19"/>
  <c r="E3037" i="19"/>
  <c r="E4097" i="19"/>
  <c r="E4668" i="19"/>
  <c r="E1982" i="19"/>
  <c r="E2056" i="19"/>
  <c r="E2265" i="19"/>
  <c r="E1504" i="19"/>
  <c r="E298" i="19"/>
  <c r="E2249" i="19"/>
  <c r="E3220" i="19"/>
  <c r="E5029" i="19"/>
  <c r="E1642" i="19"/>
  <c r="E806" i="19"/>
  <c r="E3060" i="19"/>
  <c r="E2001" i="19"/>
  <c r="E1545" i="19"/>
  <c r="E762" i="19"/>
  <c r="E3174" i="19"/>
  <c r="E4379" i="19"/>
  <c r="E2076" i="19"/>
  <c r="E336" i="19"/>
  <c r="E4103" i="19"/>
  <c r="E4844" i="19"/>
  <c r="E1451" i="19"/>
  <c r="E4646" i="19"/>
  <c r="E3429" i="19"/>
  <c r="E4810" i="19"/>
  <c r="E4547" i="19"/>
  <c r="E4048" i="19"/>
  <c r="E2006" i="19"/>
  <c r="E3061" i="19"/>
  <c r="E4736" i="19"/>
  <c r="E3051" i="19"/>
  <c r="E2880" i="19"/>
  <c r="E2845" i="19"/>
  <c r="E1625" i="19"/>
  <c r="E42" i="19"/>
  <c r="E4367" i="19"/>
  <c r="E2877" i="19"/>
  <c r="E2029" i="19"/>
  <c r="E1503" i="19"/>
  <c r="E2925" i="19"/>
  <c r="E29" i="19"/>
  <c r="E304" i="19"/>
  <c r="E3332" i="19"/>
  <c r="E754" i="19"/>
  <c r="E1250" i="19"/>
  <c r="E2267" i="19"/>
  <c r="E4915" i="19"/>
  <c r="E533" i="19"/>
  <c r="E1537" i="19"/>
  <c r="E3278" i="19"/>
  <c r="E863" i="19"/>
  <c r="E1134" i="19"/>
  <c r="E2045" i="19"/>
  <c r="E313" i="19"/>
  <c r="E2620" i="19"/>
  <c r="E2655" i="19"/>
  <c r="E2349" i="19"/>
  <c r="E1536" i="19"/>
  <c r="E3953" i="19"/>
  <c r="E1171" i="19"/>
  <c r="E670" i="19"/>
  <c r="E2844" i="19"/>
  <c r="E805" i="19"/>
  <c r="E1378" i="19"/>
  <c r="E2590" i="19"/>
  <c r="E783" i="19"/>
  <c r="E3920" i="19"/>
  <c r="E4853" i="19"/>
  <c r="E1373" i="19"/>
  <c r="E2282" i="19"/>
  <c r="E1889" i="19"/>
  <c r="E2701" i="19"/>
  <c r="E133" i="19"/>
  <c r="E1174" i="19"/>
  <c r="E3240" i="19"/>
  <c r="E3083" i="19"/>
  <c r="E191" i="19"/>
  <c r="E4479" i="19"/>
  <c r="E2306" i="19"/>
  <c r="E4090" i="19"/>
  <c r="E1550" i="19"/>
  <c r="E4348" i="19"/>
  <c r="E3784" i="19"/>
  <c r="E2195" i="19"/>
  <c r="E68" i="19"/>
  <c r="E608" i="19"/>
  <c r="E3722" i="19"/>
  <c r="E1454" i="19"/>
  <c r="E1787" i="19"/>
  <c r="E1530" i="19"/>
  <c r="E1637" i="19"/>
  <c r="E3283" i="19"/>
  <c r="E3893" i="19"/>
  <c r="E1015" i="19"/>
  <c r="E1233" i="19"/>
  <c r="E1482" i="19"/>
  <c r="E940" i="19"/>
  <c r="E3184" i="19"/>
  <c r="E2616" i="19"/>
  <c r="E100" i="19"/>
  <c r="E2527" i="19"/>
  <c r="E3944" i="19"/>
  <c r="E4538" i="19"/>
  <c r="E3883" i="19"/>
  <c r="E1132" i="19"/>
  <c r="E2237" i="19"/>
  <c r="E48" i="19"/>
  <c r="E2350" i="19"/>
  <c r="E168" i="19"/>
  <c r="E1121" i="19"/>
  <c r="E149" i="19"/>
  <c r="E410" i="19"/>
  <c r="E3123" i="19"/>
  <c r="E1056" i="19"/>
  <c r="E826" i="19"/>
  <c r="E327" i="19"/>
  <c r="E4483" i="19"/>
  <c r="E4574" i="19"/>
  <c r="E1600" i="19"/>
  <c r="E3853" i="19"/>
  <c r="E4798" i="19"/>
  <c r="E1275" i="19"/>
  <c r="E2298" i="19"/>
  <c r="E985" i="19"/>
  <c r="E1467" i="19"/>
  <c r="E139" i="19"/>
  <c r="E2384" i="19"/>
  <c r="E1671" i="19"/>
  <c r="E1534" i="19"/>
  <c r="E1801" i="19"/>
  <c r="E399" i="19"/>
  <c r="E1991" i="19"/>
  <c r="E1377" i="19"/>
  <c r="E3936" i="19"/>
  <c r="E358" i="19"/>
  <c r="E3350" i="19"/>
  <c r="E2617" i="19"/>
  <c r="E3556" i="19"/>
  <c r="E300" i="19"/>
  <c r="E244" i="19"/>
  <c r="E997" i="19"/>
  <c r="E2125" i="19"/>
  <c r="E522" i="19"/>
  <c r="E2387" i="19"/>
  <c r="E3377" i="19"/>
  <c r="E2540" i="19"/>
  <c r="E2993" i="19"/>
  <c r="E4020" i="19"/>
  <c r="E4267" i="19"/>
  <c r="E4639" i="19"/>
  <c r="E1390" i="19"/>
  <c r="E1743" i="19"/>
  <c r="E3859" i="19"/>
  <c r="E322" i="19"/>
  <c r="E2481" i="19"/>
  <c r="E5056" i="19"/>
  <c r="E2938" i="19"/>
  <c r="E618" i="19"/>
  <c r="E2507" i="19"/>
  <c r="E2181" i="19"/>
  <c r="E2889" i="19"/>
  <c r="E185" i="19"/>
  <c r="E4527" i="19"/>
  <c r="E429" i="19"/>
  <c r="E537" i="19"/>
  <c r="E2324" i="19"/>
  <c r="E3895" i="19"/>
  <c r="E4861" i="19"/>
  <c r="E1296" i="19"/>
  <c r="E3392" i="19"/>
  <c r="E3857" i="19"/>
  <c r="E3147" i="19"/>
  <c r="E530" i="19"/>
  <c r="E4041" i="19"/>
  <c r="E3692" i="19"/>
  <c r="E3224" i="19"/>
  <c r="E879" i="19"/>
  <c r="E3395" i="19"/>
  <c r="E2659" i="19"/>
  <c r="E465" i="19"/>
  <c r="E4106" i="19"/>
  <c r="E3581" i="19"/>
  <c r="E869" i="19"/>
  <c r="E4030" i="19"/>
  <c r="E2951" i="19"/>
  <c r="E1002" i="19"/>
  <c r="E1162" i="19"/>
  <c r="E573" i="19"/>
  <c r="E1595" i="19"/>
  <c r="E4581" i="19"/>
  <c r="E3358" i="19"/>
  <c r="E3768" i="19"/>
  <c r="E143" i="19"/>
  <c r="E1324" i="19"/>
  <c r="E4373" i="19"/>
  <c r="E2065" i="19"/>
  <c r="E2080" i="19"/>
  <c r="E2189" i="19"/>
  <c r="E200" i="19"/>
  <c r="E938" i="19"/>
  <c r="E1734" i="19"/>
  <c r="E4424" i="19"/>
  <c r="E2094" i="19"/>
  <c r="E1384" i="19"/>
  <c r="E2397" i="19"/>
  <c r="E974" i="19"/>
  <c r="E28" i="19"/>
  <c r="E4830" i="19"/>
  <c r="E132" i="19"/>
  <c r="E4971" i="19"/>
  <c r="E2544" i="19"/>
  <c r="E929" i="19"/>
  <c r="E1270" i="19"/>
  <c r="E1136" i="19"/>
  <c r="E3666" i="19"/>
  <c r="E2896" i="19"/>
  <c r="E3679" i="19"/>
  <c r="E837" i="19"/>
  <c r="E888" i="19"/>
  <c r="E4419" i="19"/>
  <c r="E1575" i="19"/>
  <c r="E4316" i="19"/>
  <c r="E2152" i="19"/>
  <c r="E4430" i="19"/>
  <c r="E1129" i="19"/>
  <c r="E3148" i="19"/>
  <c r="E380" i="19"/>
  <c r="E2835" i="19"/>
  <c r="E2680" i="19"/>
  <c r="E616" i="19"/>
  <c r="E1569" i="19"/>
  <c r="E775" i="19"/>
  <c r="E119" i="19"/>
  <c r="E3886" i="19"/>
  <c r="E4880" i="19"/>
  <c r="E1370" i="19"/>
  <c r="E2752" i="19"/>
  <c r="E4380" i="19"/>
  <c r="E4794" i="19"/>
  <c r="E4082" i="19"/>
  <c r="E2870" i="19"/>
  <c r="E17" i="19"/>
  <c r="E3566" i="19"/>
  <c r="E666" i="19"/>
  <c r="E774" i="19"/>
  <c r="E1601" i="19"/>
  <c r="E4130" i="19"/>
  <c r="E3247" i="19"/>
  <c r="E4223" i="19"/>
  <c r="E4034" i="19"/>
  <c r="E3305" i="19"/>
  <c r="E1064" i="19"/>
  <c r="E4969" i="19"/>
  <c r="E2798" i="19"/>
  <c r="E2263" i="19"/>
  <c r="E2531" i="19"/>
  <c r="E2813" i="19"/>
  <c r="E2034" i="19"/>
  <c r="E779" i="19"/>
  <c r="E4756" i="19"/>
  <c r="E2554" i="19"/>
  <c r="E2232" i="19"/>
  <c r="E2974" i="19"/>
  <c r="E248" i="19"/>
  <c r="E3200" i="19"/>
  <c r="E5006" i="19"/>
  <c r="E5039" i="19"/>
  <c r="E2429" i="19"/>
  <c r="E1598" i="19"/>
  <c r="E1768" i="19"/>
  <c r="E1574" i="19"/>
  <c r="E1393" i="19"/>
  <c r="E3353" i="19"/>
  <c r="E91" i="19"/>
  <c r="E3351" i="19"/>
  <c r="E1736" i="19"/>
  <c r="E1826" i="19"/>
  <c r="E3493" i="19"/>
  <c r="E1940" i="19"/>
  <c r="E3978" i="19"/>
  <c r="E4867" i="19"/>
  <c r="E1114" i="19"/>
  <c r="E718" i="19"/>
  <c r="E3771" i="19"/>
  <c r="E4710" i="19"/>
  <c r="E1789" i="19"/>
  <c r="E3190" i="19"/>
  <c r="E1969" i="19"/>
  <c r="E3550" i="19"/>
  <c r="E3567" i="19"/>
  <c r="E4403" i="19"/>
  <c r="E2773" i="19"/>
  <c r="E1181" i="19"/>
  <c r="E3723" i="19"/>
  <c r="E4657" i="19"/>
  <c r="E4441" i="19"/>
  <c r="E2113" i="19"/>
  <c r="E2362" i="19"/>
  <c r="E4339" i="19"/>
  <c r="E2033" i="19"/>
  <c r="E1321" i="19"/>
  <c r="E4323" i="19"/>
  <c r="E2975" i="19"/>
  <c r="E1989" i="19"/>
  <c r="E4205" i="19"/>
  <c r="E1245" i="19"/>
  <c r="E1023" i="19"/>
  <c r="E3270" i="19"/>
  <c r="E3138" i="19"/>
  <c r="E431" i="19"/>
  <c r="E5004" i="19"/>
  <c r="E2510" i="19"/>
  <c r="E1617" i="19"/>
  <c r="E2396" i="19"/>
  <c r="E4708" i="19"/>
  <c r="E4545" i="19"/>
  <c r="E3594" i="19"/>
  <c r="E4523" i="19"/>
  <c r="E1239" i="19"/>
  <c r="E359" i="19"/>
  <c r="E1961" i="19"/>
  <c r="E3229" i="19"/>
  <c r="E3975" i="19"/>
  <c r="E3557" i="19"/>
  <c r="E2545" i="19"/>
  <c r="E2935" i="19"/>
  <c r="E745" i="19"/>
  <c r="E3424" i="19"/>
  <c r="E913" i="19"/>
  <c r="E2512" i="19"/>
  <c r="E2057" i="19"/>
  <c r="E1185" i="19"/>
  <c r="E1890" i="19"/>
  <c r="E1228" i="19"/>
  <c r="E4109" i="19"/>
  <c r="E1318" i="19"/>
  <c r="E1813" i="19"/>
  <c r="E1900" i="19"/>
  <c r="E2392" i="19"/>
  <c r="E2401" i="19"/>
  <c r="E4047" i="19"/>
  <c r="E4858" i="19"/>
  <c r="E1052" i="19"/>
  <c r="E2067" i="19"/>
  <c r="E2869" i="19"/>
  <c r="E555" i="19"/>
  <c r="E3363" i="19"/>
  <c r="E5040" i="19"/>
  <c r="E1001" i="19"/>
  <c r="E4091" i="19"/>
  <c r="E918" i="19"/>
  <c r="E1063" i="19"/>
  <c r="E2739" i="19"/>
  <c r="E3949" i="19"/>
  <c r="E1868" i="19"/>
  <c r="E2794" i="19"/>
  <c r="E3896" i="19"/>
  <c r="E53" i="19"/>
  <c r="E1844" i="19"/>
  <c r="E2436" i="19"/>
  <c r="E4343" i="19"/>
  <c r="E3555" i="19"/>
  <c r="E1380" i="19"/>
  <c r="E3004" i="19"/>
  <c r="E598" i="19"/>
  <c r="E2824" i="19"/>
  <c r="E4068" i="19"/>
  <c r="E3117" i="19"/>
  <c r="E3194" i="19"/>
  <c r="E2011" i="19"/>
  <c r="E990" i="19"/>
  <c r="E4366" i="19"/>
  <c r="E903" i="19"/>
  <c r="E2852" i="19"/>
  <c r="E5010" i="19"/>
  <c r="E3980" i="19"/>
  <c r="E3884" i="19"/>
  <c r="E564" i="19"/>
  <c r="E698" i="19"/>
  <c r="E2335" i="19"/>
  <c r="E2132" i="19"/>
  <c r="E4225" i="19"/>
  <c r="E2854" i="19"/>
  <c r="E647" i="19"/>
  <c r="E3092" i="19"/>
  <c r="E3991" i="19"/>
  <c r="E1022" i="19"/>
  <c r="E2573" i="19"/>
  <c r="E2756" i="19"/>
  <c r="E3979" i="19"/>
  <c r="E2085" i="19"/>
  <c r="E1229" i="19"/>
  <c r="E5057" i="19"/>
  <c r="E4851" i="19"/>
  <c r="E2024" i="19"/>
  <c r="E2591" i="19"/>
  <c r="E3214" i="19"/>
  <c r="E2796" i="19"/>
  <c r="E3689" i="19"/>
  <c r="E3717" i="19"/>
  <c r="E4035" i="19"/>
  <c r="E4616" i="19"/>
  <c r="E1761" i="19"/>
  <c r="E4175" i="19"/>
  <c r="E1142" i="19"/>
  <c r="E3295" i="19"/>
  <c r="E1301" i="19"/>
  <c r="E1926" i="19"/>
  <c r="E910" i="19"/>
  <c r="E2732" i="19"/>
  <c r="E5050" i="19"/>
  <c r="E3627" i="19"/>
  <c r="E1615" i="19"/>
  <c r="E4807" i="19"/>
  <c r="E1830" i="19"/>
  <c r="E2252" i="19"/>
  <c r="E153" i="19"/>
  <c r="E2575" i="19"/>
  <c r="E4820" i="19"/>
  <c r="E2650" i="19"/>
  <c r="E1981" i="19"/>
  <c r="E4565" i="19"/>
  <c r="E4583" i="19"/>
  <c r="E1139" i="19"/>
  <c r="E2759" i="19"/>
  <c r="E622" i="19"/>
  <c r="E3421" i="19"/>
  <c r="E4203" i="19"/>
  <c r="E159" i="19"/>
  <c r="E2450" i="19"/>
  <c r="E1881" i="19"/>
  <c r="E5099" i="19"/>
  <c r="E3758" i="19"/>
  <c r="E3928" i="19"/>
  <c r="E4338" i="19"/>
  <c r="E1203" i="19"/>
  <c r="E4131" i="19"/>
  <c r="E1945" i="19"/>
  <c r="E5047" i="19"/>
  <c r="E709" i="19"/>
  <c r="E4183" i="19"/>
  <c r="E4676" i="19"/>
  <c r="E1059" i="19"/>
  <c r="E3490" i="19"/>
  <c r="E2344" i="19"/>
  <c r="E1612" i="19"/>
  <c r="E763" i="19"/>
  <c r="E4232" i="19"/>
  <c r="E2388" i="19"/>
  <c r="E3986" i="19"/>
  <c r="E610" i="19"/>
  <c r="E4678" i="19"/>
  <c r="E5003" i="19"/>
  <c r="E2940" i="19"/>
  <c r="E1726" i="19"/>
  <c r="E4921" i="19"/>
  <c r="E2723" i="19"/>
  <c r="E3522" i="19"/>
  <c r="E832" i="19"/>
  <c r="E3536" i="19"/>
  <c r="E1054" i="19"/>
  <c r="E125" i="19"/>
  <c r="E734" i="19"/>
  <c r="E2592" i="19"/>
  <c r="E2525" i="19"/>
  <c r="E3514" i="19"/>
  <c r="E3573" i="19"/>
  <c r="E3032" i="19"/>
  <c r="E1623" i="19"/>
  <c r="E2442" i="19"/>
  <c r="E700" i="19"/>
  <c r="E1169" i="19"/>
  <c r="E3319" i="19"/>
  <c r="E4885" i="19"/>
  <c r="E589" i="19"/>
  <c r="E2713" i="19"/>
  <c r="E131" i="19"/>
  <c r="E62" i="19"/>
  <c r="E4178" i="19"/>
  <c r="E1351" i="19"/>
  <c r="E3134" i="19"/>
  <c r="E3255" i="19"/>
  <c r="E696" i="19"/>
  <c r="E2375" i="19"/>
  <c r="E2084" i="19"/>
  <c r="E4638" i="19"/>
  <c r="E1853" i="19"/>
  <c r="E3724" i="19"/>
  <c r="E3791" i="19"/>
  <c r="E2157" i="19"/>
  <c r="E1748" i="19"/>
  <c r="E2630" i="19"/>
  <c r="E704" i="19"/>
  <c r="E2295" i="19"/>
  <c r="E3063" i="19"/>
  <c r="E3310" i="19"/>
  <c r="E3261" i="19"/>
  <c r="E4750" i="19"/>
  <c r="E1648" i="19"/>
  <c r="E835" i="19"/>
  <c r="E3219" i="19"/>
  <c r="E3237" i="19"/>
  <c r="E1975" i="19"/>
  <c r="E1892" i="19"/>
  <c r="E1556" i="19"/>
  <c r="E3706" i="19"/>
  <c r="E3856" i="19"/>
  <c r="E3804" i="19"/>
  <c r="E2312" i="19"/>
  <c r="E791" i="19"/>
  <c r="E4294" i="19"/>
  <c r="E1769" i="19"/>
  <c r="E1010" i="19"/>
  <c r="E4269" i="19"/>
  <c r="E4005" i="19"/>
  <c r="E5065" i="19"/>
  <c r="E1764" i="19"/>
  <c r="E416" i="19"/>
  <c r="E1828" i="19"/>
  <c r="E1673" i="19"/>
  <c r="E975" i="19"/>
  <c r="E3018" i="19"/>
  <c r="E4425" i="19"/>
  <c r="E4896" i="19"/>
  <c r="E4781" i="19"/>
  <c r="E1992" i="19"/>
  <c r="E4402" i="19"/>
  <c r="E1741" i="19"/>
  <c r="E476" i="19"/>
  <c r="E4870" i="19"/>
  <c r="E4023" i="19"/>
  <c r="E825" i="19"/>
  <c r="E3865" i="19"/>
  <c r="E366" i="19"/>
  <c r="E2711" i="19"/>
  <c r="E204" i="19"/>
  <c r="E5035" i="19"/>
  <c r="E3289" i="19"/>
  <c r="E4692" i="19"/>
  <c r="E4914" i="19"/>
  <c r="E1831" i="19"/>
  <c r="E3813" i="19"/>
  <c r="E4630" i="19"/>
  <c r="E276" i="19"/>
  <c r="E1942" i="19"/>
  <c r="E596" i="19"/>
  <c r="E2669" i="19"/>
  <c r="E4179" i="19"/>
  <c r="E2815" i="19"/>
  <c r="E3338" i="19"/>
  <c r="E4073" i="19"/>
  <c r="E4962" i="19"/>
  <c r="E3396" i="19"/>
  <c r="E5031" i="19"/>
  <c r="E3629" i="19"/>
  <c r="E1458" i="19"/>
  <c r="E542" i="19"/>
  <c r="E4209" i="19"/>
  <c r="E3102" i="19"/>
  <c r="E4031" i="19"/>
  <c r="E2664" i="19"/>
  <c r="E1533" i="19"/>
  <c r="E4443" i="19"/>
  <c r="E4474" i="19"/>
  <c r="E1176" i="19"/>
  <c r="E2477" i="19"/>
  <c r="E3015" i="19"/>
  <c r="E1702" i="19"/>
  <c r="E5032" i="19"/>
  <c r="E1816" i="19"/>
  <c r="E2825" i="19"/>
  <c r="E3378" i="19"/>
  <c r="E1683" i="19"/>
  <c r="E3496" i="19"/>
  <c r="E2636" i="19"/>
  <c r="E2052" i="19"/>
  <c r="E1525" i="19"/>
  <c r="E4271" i="19"/>
  <c r="E2678" i="19"/>
  <c r="E1157" i="19"/>
  <c r="E506" i="19"/>
  <c r="E1160" i="19"/>
  <c r="E3001" i="19"/>
  <c r="E4509" i="19"/>
  <c r="E4563" i="19"/>
  <c r="E293" i="19"/>
  <c r="E2407" i="19"/>
  <c r="E2910" i="19"/>
  <c r="E1731" i="19"/>
  <c r="E2988" i="19"/>
  <c r="E1549" i="19"/>
  <c r="E620" i="19"/>
  <c r="E1660" i="19"/>
  <c r="E1765" i="19"/>
  <c r="E617" i="19"/>
  <c r="E1555" i="19"/>
  <c r="E1447" i="19"/>
  <c r="E2480" i="19"/>
  <c r="E3801" i="19"/>
  <c r="E2521" i="19"/>
  <c r="E2838" i="19"/>
  <c r="E3459" i="19"/>
  <c r="E817" i="19"/>
  <c r="E2745" i="19"/>
  <c r="E3615" i="19"/>
  <c r="E737" i="19"/>
  <c r="E4046" i="19"/>
  <c r="E478" i="19"/>
  <c r="E5075" i="19"/>
  <c r="E2308" i="19"/>
  <c r="E3144" i="19"/>
  <c r="E1130" i="19"/>
  <c r="E1677" i="19"/>
  <c r="E4948" i="19"/>
  <c r="E2018" i="19"/>
  <c r="E2939" i="19"/>
  <c r="E1946" i="19"/>
  <c r="E503" i="19"/>
  <c r="E4350" i="19"/>
  <c r="E2077" i="19"/>
  <c r="E2216" i="19"/>
  <c r="E4922" i="19"/>
  <c r="E2276" i="19"/>
  <c r="E44" i="19"/>
  <c r="E3331" i="19"/>
  <c r="E2137" i="19"/>
  <c r="E710" i="19"/>
  <c r="E4490" i="19"/>
  <c r="E1984" i="19"/>
  <c r="E652" i="19"/>
  <c r="E2918" i="19"/>
  <c r="E4438" i="19"/>
  <c r="E1774" i="19"/>
  <c r="E4998" i="19"/>
  <c r="E342" i="19"/>
  <c r="E4804" i="19"/>
  <c r="E3732" i="19"/>
  <c r="E3527" i="19"/>
  <c r="E4838" i="19"/>
  <c r="E3677" i="19"/>
  <c r="E4158" i="19"/>
  <c r="E1630" i="19"/>
  <c r="E2557" i="19"/>
  <c r="E1006" i="19"/>
  <c r="E124" i="19"/>
  <c r="E4992" i="19"/>
  <c r="E4004" i="19"/>
  <c r="E717" i="19"/>
  <c r="E413" i="19"/>
  <c r="E23" i="19"/>
  <c r="E4045" i="19"/>
  <c r="E4025" i="19"/>
  <c r="E1391" i="19"/>
  <c r="E1976" i="19"/>
  <c r="E499" i="19"/>
  <c r="E1286" i="19"/>
  <c r="E2919" i="19"/>
  <c r="E1979" i="19"/>
  <c r="E557" i="19"/>
  <c r="E1704" i="19"/>
  <c r="E3084" i="19"/>
  <c r="E3192" i="19"/>
  <c r="E2645" i="19"/>
  <c r="E1956" i="19"/>
  <c r="E4827" i="19"/>
  <c r="E2172" i="19"/>
  <c r="E1711" i="19"/>
  <c r="E2972" i="19"/>
  <c r="E2223" i="19"/>
  <c r="E2271" i="19"/>
  <c r="E1463" i="19"/>
  <c r="E4181" i="19"/>
  <c r="E1708" i="19"/>
  <c r="E4524" i="19"/>
  <c r="E1974" i="19"/>
  <c r="E980" i="19"/>
  <c r="E1036" i="19"/>
  <c r="E4487" i="19"/>
  <c r="E369" i="19"/>
  <c r="E847" i="19"/>
  <c r="E3167" i="19"/>
  <c r="E2909" i="19"/>
  <c r="E1204" i="19"/>
  <c r="E4326" i="19"/>
  <c r="E3488" i="19"/>
  <c r="E2549" i="19"/>
  <c r="E1577" i="19"/>
  <c r="E2927" i="19"/>
  <c r="E1848" i="19"/>
  <c r="E2266" i="19"/>
  <c r="E2058" i="19"/>
  <c r="E4019" i="19"/>
  <c r="E799" i="19"/>
  <c r="E2315" i="19"/>
  <c r="E3974" i="19"/>
  <c r="E2494" i="19"/>
  <c r="E3344" i="19"/>
  <c r="E2615" i="19"/>
  <c r="E3066" i="19"/>
  <c r="E2726" i="19"/>
  <c r="E1579" i="19"/>
  <c r="E157" i="19"/>
  <c r="E4002" i="19"/>
  <c r="E507" i="19"/>
  <c r="E2827" i="19"/>
  <c r="E1190" i="19"/>
  <c r="E4615" i="19"/>
  <c r="E3070" i="19"/>
  <c r="E3155" i="19"/>
  <c r="E5069" i="19"/>
  <c r="E1188" i="19"/>
  <c r="E1476" i="19"/>
  <c r="E1656" i="19"/>
  <c r="E1235" i="19"/>
  <c r="E3904" i="19"/>
  <c r="E4635" i="19"/>
  <c r="E3586" i="19"/>
  <c r="E4061" i="19"/>
  <c r="E3107" i="19"/>
  <c r="E1950" i="19"/>
  <c r="E4301" i="19"/>
  <c r="E4371" i="19"/>
  <c r="E4125" i="19"/>
  <c r="E2823" i="19"/>
  <c r="E1727" i="19"/>
  <c r="E1793" i="19"/>
  <c r="E764" i="19"/>
  <c r="E4531" i="19"/>
  <c r="E1682" i="19"/>
  <c r="E2373" i="19"/>
  <c r="E2428" i="19"/>
  <c r="E1365" i="19"/>
  <c r="E2141" i="19"/>
  <c r="E2698" i="19"/>
  <c r="E968" i="19"/>
  <c r="E4477" i="19"/>
  <c r="E4995" i="19"/>
  <c r="E4787" i="19"/>
  <c r="E4699" i="19"/>
  <c r="E3405" i="19"/>
  <c r="E3243" i="19"/>
  <c r="E371" i="19"/>
  <c r="E4550" i="19"/>
  <c r="E398" i="19"/>
  <c r="E3458" i="19"/>
  <c r="E3345" i="19"/>
  <c r="E394" i="19"/>
  <c r="E2257" i="19"/>
  <c r="E392" i="19"/>
  <c r="E509" i="19"/>
  <c r="E3867" i="19"/>
  <c r="E841" i="19"/>
  <c r="E843" i="19"/>
  <c r="E3293" i="19"/>
  <c r="E614" i="19"/>
  <c r="E1716" i="19"/>
  <c r="E978" i="19"/>
  <c r="E2598" i="19"/>
  <c r="E2566" i="19"/>
  <c r="E2915" i="19"/>
  <c r="E4376" i="19"/>
  <c r="E2912" i="19"/>
  <c r="E2363" i="19"/>
  <c r="E1818" i="19"/>
  <c r="E4775" i="19"/>
  <c r="E357" i="19"/>
  <c r="E4908" i="19"/>
  <c r="E1542" i="19"/>
  <c r="E1710" i="19"/>
  <c r="E4571" i="19"/>
  <c r="E3753" i="19"/>
  <c r="E1479" i="19"/>
  <c r="E1905" i="19"/>
  <c r="E2903" i="19"/>
  <c r="E2707" i="19"/>
  <c r="E4037" i="19"/>
  <c r="E3899" i="19"/>
  <c r="E3449" i="19"/>
  <c r="E3108" i="19"/>
  <c r="E496" i="19"/>
  <c r="E3137" i="19"/>
  <c r="E984" i="19"/>
  <c r="E162" i="19"/>
  <c r="E2342" i="19"/>
  <c r="E4491" i="19"/>
  <c r="E2427" i="19"/>
  <c r="E318" i="19"/>
  <c r="E4456" i="19"/>
  <c r="E5001" i="19"/>
  <c r="E470" i="19"/>
  <c r="E2504" i="19"/>
  <c r="E1051" i="19"/>
  <c r="E998" i="19"/>
  <c r="E2633" i="19"/>
  <c r="E4022" i="19"/>
  <c r="E4887" i="19"/>
  <c r="E2383" i="19"/>
  <c r="E4139" i="19"/>
  <c r="E3105" i="19"/>
  <c r="E648" i="19"/>
  <c r="E4935" i="19"/>
  <c r="E1995" i="19"/>
  <c r="E1312" i="19"/>
  <c r="E4378" i="19"/>
  <c r="E1468" i="19"/>
  <c r="E2248" i="19"/>
  <c r="E1527" i="19"/>
  <c r="E3027" i="19"/>
  <c r="E2326" i="19"/>
  <c r="E2822" i="19"/>
  <c r="E1315" i="19"/>
  <c r="E1587" i="19"/>
  <c r="E1344" i="19"/>
  <c r="E2109" i="19"/>
  <c r="E3996" i="19"/>
  <c r="E1887" i="19"/>
  <c r="E2867" i="19"/>
  <c r="E4954" i="19"/>
  <c r="E933" i="19"/>
  <c r="E3273" i="19"/>
  <c r="E2724" i="19"/>
  <c r="E4415" i="19"/>
  <c r="E2624" i="19"/>
  <c r="E2462" i="19"/>
  <c r="E1528" i="19"/>
  <c r="E1832" i="19"/>
  <c r="E1227" i="19"/>
  <c r="E3189" i="19"/>
  <c r="E1794" i="19"/>
  <c r="E3704" i="19"/>
  <c r="E528" i="19"/>
  <c r="E4720" i="19"/>
  <c r="E1493" i="19"/>
  <c r="E4799" i="19"/>
  <c r="E1997" i="19"/>
  <c r="E4665" i="19"/>
  <c r="E3215" i="19"/>
  <c r="E1234" i="19"/>
  <c r="E515" i="19"/>
  <c r="E1910" i="19"/>
  <c r="E4673" i="19"/>
  <c r="E3983" i="19"/>
  <c r="E4543" i="19"/>
  <c r="E1272" i="19"/>
  <c r="E2703" i="19"/>
  <c r="E4621" i="19"/>
  <c r="E4824" i="19"/>
  <c r="E4259" i="19"/>
  <c r="E1729" i="19"/>
  <c r="E5058" i="19"/>
  <c r="E2305" i="19"/>
  <c r="E512" i="19"/>
  <c r="E2577" i="19"/>
  <c r="E2406" i="19"/>
  <c r="E1964" i="19"/>
  <c r="E3701" i="19"/>
  <c r="E438" i="19"/>
  <c r="E50" i="19"/>
  <c r="E4772" i="19"/>
  <c r="E2241" i="19"/>
  <c r="E4727" i="19"/>
  <c r="E705" i="19"/>
  <c r="E4854" i="19"/>
  <c r="E1548" i="19"/>
  <c r="E1466" i="19"/>
  <c r="E2712" i="19"/>
  <c r="E2741" i="19"/>
  <c r="E1068" i="19"/>
  <c r="E4214" i="19"/>
  <c r="E3601" i="19"/>
  <c r="E2446" i="19"/>
  <c r="E3961" i="19"/>
  <c r="E1983" i="19"/>
  <c r="E4598" i="19"/>
  <c r="E2179" i="19"/>
  <c r="E55" i="19"/>
  <c r="E2032" i="19"/>
  <c r="E1260" i="19"/>
  <c r="E2217" i="19"/>
  <c r="E4279" i="19"/>
  <c r="E4007" i="19"/>
  <c r="E2465" i="19"/>
  <c r="E540" i="19"/>
  <c r="E3852" i="19"/>
  <c r="E247" i="19"/>
  <c r="E655" i="19"/>
  <c r="E1013" i="19"/>
  <c r="E2548" i="19"/>
  <c r="E3173" i="19"/>
  <c r="E121" i="19"/>
  <c r="E3239" i="19"/>
  <c r="E4151" i="19"/>
  <c r="E1529" i="19"/>
  <c r="E43" i="19"/>
  <c r="E4631" i="19"/>
  <c r="E636" i="19"/>
  <c r="E701" i="19"/>
  <c r="E4204" i="19"/>
  <c r="E1434" i="19"/>
  <c r="E3780" i="19"/>
  <c r="E1697" i="19"/>
  <c r="E3636" i="19"/>
  <c r="E4264" i="19"/>
  <c r="E3361" i="19"/>
  <c r="E4406" i="19"/>
  <c r="E3480" i="19"/>
  <c r="E1744" i="19"/>
  <c r="E1055" i="19"/>
  <c r="E1005" i="19"/>
  <c r="E4310" i="19"/>
  <c r="E4428" i="19"/>
  <c r="E2969" i="19"/>
  <c r="E3440" i="19"/>
  <c r="E1497" i="19"/>
  <c r="E1170" i="19"/>
  <c r="E1878" i="19"/>
  <c r="E3206" i="19"/>
  <c r="E2738" i="19"/>
  <c r="E1123" i="19"/>
  <c r="E4686" i="19"/>
  <c r="E2262" i="19"/>
  <c r="E4229" i="19"/>
  <c r="E2100" i="19"/>
  <c r="E3193" i="19"/>
  <c r="E1760" i="19"/>
  <c r="E3800" i="19"/>
  <c r="E3181" i="19"/>
  <c r="E3995" i="19"/>
  <c r="E2984" i="19"/>
  <c r="E4937" i="19"/>
  <c r="E3076" i="19"/>
  <c r="E148" i="19"/>
  <c r="E2453" i="19"/>
  <c r="E4163" i="19"/>
  <c r="E3176" i="19"/>
  <c r="E2543" i="19"/>
  <c r="E3719" i="19"/>
  <c r="E3989" i="19"/>
  <c r="E690" i="19"/>
  <c r="E675" i="19"/>
  <c r="E315" i="19"/>
  <c r="E2551" i="19"/>
  <c r="E4154" i="19"/>
  <c r="E286" i="19"/>
  <c r="E282" i="19"/>
  <c r="E1963" i="19"/>
  <c r="E3432" i="19"/>
  <c r="E1592" i="19"/>
  <c r="E59" i="19"/>
  <c r="E3082" i="19"/>
  <c r="E828" i="19"/>
  <c r="E2665" i="19"/>
  <c r="E3401" i="19"/>
  <c r="E2788" i="19"/>
  <c r="E4374" i="19"/>
  <c r="E1551" i="19"/>
  <c r="E2524" i="19"/>
  <c r="E4405" i="19"/>
  <c r="E3506" i="19"/>
  <c r="E4008" i="19"/>
  <c r="E782" i="19"/>
  <c r="E137" i="19"/>
  <c r="E5053" i="19"/>
  <c r="E65" i="19"/>
  <c r="E2320" i="19"/>
  <c r="E4891" i="19"/>
  <c r="E2486" i="19"/>
  <c r="E51" i="19"/>
  <c r="E3894" i="19"/>
  <c r="E1640" i="19"/>
  <c r="E1644" i="19"/>
  <c r="E4496" i="19"/>
  <c r="E4549" i="19"/>
  <c r="E715" i="19"/>
  <c r="E4291" i="19"/>
  <c r="E4522" i="19"/>
  <c r="E2420" i="19"/>
  <c r="E4144" i="19"/>
  <c r="E69" i="19"/>
  <c r="E2140" i="19"/>
  <c r="E3373" i="19"/>
  <c r="E2433" i="19"/>
  <c r="E2952" i="19"/>
  <c r="E4426" i="19"/>
  <c r="E1470" i="19"/>
  <c r="E3322" i="19"/>
  <c r="E1102" i="19"/>
  <c r="E2594" i="19"/>
  <c r="E3317" i="19"/>
  <c r="E3397" i="19"/>
  <c r="E3662" i="19"/>
  <c r="E4320" i="19"/>
  <c r="E2614" i="19"/>
  <c r="E2704" i="19"/>
  <c r="E4912" i="19"/>
  <c r="E1646" i="19"/>
  <c r="E1349" i="19"/>
  <c r="E3248" i="19"/>
  <c r="E3709" i="19"/>
  <c r="E1200" i="19"/>
  <c r="E3380" i="19"/>
  <c r="E4493" i="19"/>
  <c r="E2426" i="19"/>
  <c r="E4526" i="19"/>
  <c r="E3526" i="19"/>
  <c r="E2410" i="19"/>
  <c r="E4989" i="19"/>
  <c r="E158" i="19"/>
  <c r="E523" i="19"/>
  <c r="E5043" i="19"/>
  <c r="E965" i="19"/>
  <c r="E3030" i="19"/>
  <c r="E1631" i="19"/>
  <c r="E2989" i="19"/>
  <c r="E1902" i="19"/>
  <c r="E4240" i="19"/>
  <c r="E4341" i="19"/>
  <c r="E5071" i="19"/>
  <c r="E4420" i="19"/>
  <c r="E3525" i="19"/>
  <c r="E423" i="19"/>
  <c r="E2009" i="19"/>
  <c r="E292" i="19"/>
  <c r="E2605" i="19"/>
  <c r="E4187" i="19"/>
  <c r="E1212" i="19"/>
  <c r="E3080" i="19"/>
  <c r="E3786" i="19"/>
  <c r="E2522" i="19"/>
  <c r="E2066" i="19"/>
  <c r="E2491" i="19"/>
  <c r="E2081" i="19"/>
  <c r="E4233" i="19"/>
  <c r="E1371" i="19"/>
  <c r="E4987" i="19"/>
  <c r="E1155" i="19"/>
  <c r="E2831" i="19"/>
  <c r="E2234" i="19"/>
  <c r="E4822" i="19"/>
  <c r="E325" i="19"/>
  <c r="E3676" i="19"/>
  <c r="E1576" i="19"/>
  <c r="E4327" i="19"/>
  <c r="E1862" i="19"/>
  <c r="E3013" i="19"/>
  <c r="E5090" i="19"/>
  <c r="E1778" i="19"/>
  <c r="E4611" i="19"/>
  <c r="E3608" i="19"/>
  <c r="E3721" i="19"/>
  <c r="E104" i="19"/>
  <c r="E3002" i="19"/>
  <c r="E4905" i="19"/>
  <c r="E1213" i="19"/>
  <c r="E4658" i="19"/>
  <c r="E3352" i="19"/>
  <c r="E591" i="19"/>
  <c r="E2808" i="19"/>
  <c r="E4681" i="19"/>
  <c r="E1834" i="19"/>
  <c r="E4063" i="19"/>
  <c r="E4784" i="19"/>
  <c r="E3307" i="19"/>
  <c r="E5000" i="19"/>
  <c r="E4224" i="19"/>
  <c r="E3616" i="19"/>
  <c r="E4796" i="19"/>
  <c r="E1119" i="19"/>
  <c r="E4439" i="19"/>
  <c r="E2931" i="19"/>
  <c r="E4578" i="19"/>
  <c r="E468" i="19"/>
  <c r="E3389" i="19"/>
  <c r="E630" i="19"/>
  <c r="E4900" i="19"/>
  <c r="E922" i="19"/>
  <c r="E3175" i="19"/>
  <c r="E3297" i="19"/>
  <c r="E4322" i="19"/>
  <c r="E3851" i="19"/>
  <c r="E2099" i="19"/>
  <c r="E279" i="19"/>
  <c r="E4648" i="19"/>
  <c r="E3502" i="19"/>
  <c r="E1194" i="19"/>
  <c r="E4445" i="19"/>
  <c r="E2361" i="19"/>
  <c r="E3819" i="19"/>
  <c r="E1455" i="19"/>
  <c r="E961" i="19"/>
  <c r="E2343" i="19"/>
  <c r="E1221" i="19"/>
  <c r="E1422" i="19"/>
  <c r="E2258" i="19"/>
  <c r="E3681" i="19"/>
  <c r="E603" i="19"/>
  <c r="E2920" i="19"/>
  <c r="E3806" i="19"/>
  <c r="E372" i="19"/>
  <c r="E2621" i="19"/>
  <c r="E3625" i="19"/>
  <c r="E1281" i="19"/>
  <c r="E203" i="19"/>
  <c r="E4883" i="19"/>
  <c r="E241" i="19"/>
  <c r="E2222" i="19"/>
  <c r="E3250" i="19"/>
  <c r="E983" i="19"/>
  <c r="E1244" i="19"/>
  <c r="E4961" i="19"/>
  <c r="E822" i="19"/>
  <c r="E724" i="19"/>
  <c r="E4277" i="19"/>
  <c r="E4465" i="19"/>
  <c r="E3654" i="19"/>
  <c r="E1852" i="19"/>
  <c r="E4966" i="19"/>
  <c r="E749" i="19"/>
  <c r="E2321" i="19"/>
  <c r="E4848" i="19"/>
  <c r="E4902" i="19"/>
  <c r="E4725" i="19"/>
  <c r="E2330" i="19"/>
  <c r="E3799" i="19"/>
  <c r="E1499" i="19"/>
  <c r="E2857" i="19"/>
  <c r="E5095" i="19"/>
  <c r="E4881" i="19"/>
  <c r="E4713" i="19"/>
  <c r="E2898" i="19"/>
  <c r="E4101" i="19"/>
  <c r="E923" i="19"/>
  <c r="E1850" i="19"/>
  <c r="E1187" i="19"/>
  <c r="E3409" i="19"/>
  <c r="E637" i="19"/>
  <c r="E881" i="19"/>
  <c r="E3028" i="19"/>
  <c r="E2538" i="19"/>
  <c r="E3559" i="19"/>
  <c r="E4293" i="19"/>
  <c r="E1332" i="19"/>
  <c r="E864" i="19"/>
  <c r="E4247" i="19"/>
  <c r="E4254" i="19"/>
  <c r="E328" i="19"/>
  <c r="E1792" i="19"/>
  <c r="E2269" i="19"/>
  <c r="E155" i="19"/>
  <c r="E971" i="19"/>
  <c r="E2470" i="19"/>
  <c r="E1094" i="19"/>
  <c r="E711" i="19"/>
  <c r="E4617" i="19"/>
  <c r="E3541" i="19"/>
  <c r="E3682" i="19"/>
  <c r="E1591" i="19"/>
  <c r="E3306" i="19"/>
  <c r="E1274" i="19"/>
  <c r="E4586" i="19"/>
  <c r="E809" i="19"/>
  <c r="E4067" i="19"/>
  <c r="E485" i="19"/>
  <c r="E418" i="19"/>
  <c r="E1197" i="19"/>
  <c r="E1948" i="19"/>
  <c r="E3213" i="19"/>
  <c r="E3547" i="19"/>
  <c r="E226" i="19"/>
  <c r="E2027" i="19"/>
  <c r="E2567" i="19"/>
  <c r="E469" i="19"/>
  <c r="E4857" i="19"/>
  <c r="E1999" i="19"/>
  <c r="E4013" i="19"/>
  <c r="E4287" i="19"/>
  <c r="E3113" i="19"/>
  <c r="E3664" i="19"/>
  <c r="E3489" i="19"/>
  <c r="E1627" i="19"/>
  <c r="E60" i="19"/>
  <c r="E193" i="19"/>
  <c r="E3162" i="19"/>
  <c r="E3870" i="19"/>
  <c r="E1649" i="19"/>
  <c r="E4495" i="19"/>
  <c r="E3623" i="19"/>
  <c r="E688" i="19"/>
  <c r="E1977" i="19"/>
  <c r="E3118" i="19"/>
  <c r="E3222" i="19"/>
  <c r="E1884" i="19"/>
  <c r="E2188" i="19"/>
  <c r="E21" i="19"/>
  <c r="E381" i="19"/>
  <c r="E4268" i="19"/>
  <c r="E1602" i="19"/>
  <c r="E4444" i="19"/>
  <c r="E4909" i="19"/>
  <c r="E950" i="19"/>
  <c r="E4126" i="19"/>
  <c r="E1450" i="19"/>
  <c r="E236" i="19"/>
  <c r="E3398" i="19"/>
  <c r="E4331" i="19"/>
  <c r="E1547" i="19"/>
  <c r="E1345" i="19"/>
  <c r="E4412" i="19"/>
  <c r="E4760" i="19"/>
  <c r="E2519" i="19"/>
  <c r="E4528" i="19"/>
  <c r="E3960" i="19"/>
  <c r="E1747" i="19"/>
  <c r="E2793" i="19"/>
  <c r="E2581" i="19"/>
  <c r="E426" i="19"/>
  <c r="E2144" i="19"/>
  <c r="E3926" i="19"/>
  <c r="E379" i="19"/>
  <c r="E1178" i="19"/>
  <c r="E433" i="19"/>
  <c r="E312" i="19"/>
  <c r="E1195" i="19"/>
  <c r="E4704" i="19"/>
  <c r="E2170" i="19"/>
  <c r="E1962" i="19"/>
  <c r="E4868" i="19"/>
  <c r="E217" i="19"/>
  <c r="E3053" i="19"/>
  <c r="E3512" i="19"/>
  <c r="E5063" i="19"/>
  <c r="E2290" i="19"/>
  <c r="E1693" i="19"/>
  <c r="E3025" i="19"/>
  <c r="E4345" i="19"/>
  <c r="E4160" i="19"/>
  <c r="E996" i="19"/>
  <c r="E3622" i="19"/>
  <c r="E1411" i="19"/>
  <c r="E242" i="19"/>
  <c r="E4084" i="19"/>
  <c r="E1661" i="19"/>
  <c r="E2250" i="19"/>
  <c r="E1387" i="19"/>
  <c r="E3325" i="19"/>
  <c r="E2574" i="19"/>
  <c r="E1423" i="19"/>
  <c r="E1437" i="19"/>
  <c r="E1669" i="19"/>
  <c r="E629" i="19"/>
  <c r="E2106" i="19"/>
  <c r="E3497" i="19"/>
  <c r="E2492" i="19"/>
  <c r="E3365" i="19"/>
  <c r="E2082" i="19"/>
  <c r="E1770" i="19"/>
  <c r="E3957" i="19"/>
  <c r="E2603" i="19"/>
  <c r="E2159" i="19"/>
  <c r="E638" i="19"/>
  <c r="E2411" i="19"/>
  <c r="E3171" i="19"/>
  <c r="E1611" i="19"/>
  <c r="E2071" i="19"/>
  <c r="E117" i="19"/>
  <c r="E3993" i="19"/>
  <c r="E3434" i="19"/>
  <c r="E4055" i="19"/>
  <c r="E4823" i="19"/>
  <c r="E551" i="19"/>
  <c r="E1737" i="19"/>
  <c r="E4703" i="19"/>
  <c r="E1408" i="19"/>
  <c r="E4712" i="19"/>
  <c r="E443" i="19"/>
  <c r="E481" i="19"/>
  <c r="E4272" i="19"/>
  <c r="E5034" i="19"/>
  <c r="E246" i="19"/>
  <c r="E4273" i="19"/>
  <c r="E1485" i="19"/>
  <c r="E3136" i="19"/>
  <c r="E4589" i="19"/>
  <c r="E1242" i="19"/>
  <c r="E3093" i="19"/>
  <c r="E1069" i="19"/>
  <c r="E2795" i="19"/>
  <c r="E71" i="19"/>
  <c r="E1375" i="19"/>
  <c r="E575" i="19"/>
  <c r="E3034" i="19"/>
  <c r="E3242" i="19"/>
  <c r="E3431" i="19"/>
  <c r="E113" i="19"/>
  <c r="E3891" i="19"/>
  <c r="E679" i="19"/>
  <c r="E1374" i="19"/>
  <c r="E1934" i="19"/>
  <c r="E2176" i="19"/>
  <c r="E4634" i="19"/>
  <c r="E4607" i="19"/>
  <c r="E4018" i="19"/>
  <c r="E3644" i="19"/>
  <c r="E4849" i="19"/>
  <c r="E4622" i="19"/>
  <c r="E1192" i="19"/>
  <c r="E3464" i="19"/>
  <c r="E4468" i="19"/>
  <c r="E3259" i="19"/>
  <c r="E3935" i="19"/>
  <c r="E4515" i="19"/>
  <c r="E2086" i="19"/>
  <c r="E792" i="19"/>
  <c r="E5025" i="19"/>
  <c r="E1074" i="19"/>
  <c r="E900" i="19"/>
  <c r="E127" i="19"/>
  <c r="E4262" i="19"/>
  <c r="E3461" i="19"/>
  <c r="E4659" i="19"/>
  <c r="E3827" i="19"/>
  <c r="E3495" i="19"/>
  <c r="E4920" i="19"/>
  <c r="E16" i="19"/>
  <c r="E1619" i="19"/>
  <c r="E4959" i="19"/>
  <c r="E3024" i="19"/>
  <c r="E4315" i="19"/>
  <c r="E2187" i="19"/>
  <c r="E2183" i="19"/>
  <c r="E567" i="19"/>
  <c r="E1665" i="19"/>
  <c r="E4716" i="19"/>
  <c r="E2200" i="19"/>
  <c r="E3919" i="19"/>
  <c r="E2533" i="19"/>
  <c r="E2316" i="19"/>
  <c r="E3554" i="19"/>
  <c r="E2721" i="19"/>
  <c r="E3592" i="19"/>
  <c r="E3798" i="19"/>
  <c r="E1350" i="19"/>
  <c r="E2482" i="19"/>
  <c r="E4517" i="19"/>
  <c r="E3510" i="19"/>
  <c r="E1108" i="19"/>
  <c r="E1076" i="19"/>
  <c r="E1809" i="19"/>
  <c r="E3739" i="19"/>
  <c r="E3291" i="19"/>
  <c r="E2449" i="19"/>
  <c r="E75" i="19"/>
  <c r="E4650" i="19"/>
  <c r="E3900" i="19"/>
  <c r="E290" i="19"/>
  <c r="E1412" i="19"/>
  <c r="E3539" i="19"/>
  <c r="E3185" i="19"/>
  <c r="E3569" i="19"/>
  <c r="E1567" i="19"/>
  <c r="E3530" i="19"/>
  <c r="E2930" i="19"/>
  <c r="E3163" i="19"/>
  <c r="E3772" i="19"/>
  <c r="E2047" i="19"/>
  <c r="E3552" i="19"/>
  <c r="E2856" i="19"/>
  <c r="E4108" i="19"/>
  <c r="E396" i="19"/>
  <c r="E4895" i="19"/>
  <c r="E4276" i="19"/>
  <c r="E4817" i="19"/>
  <c r="E972" i="19"/>
  <c r="E1287" i="19"/>
  <c r="E834" i="19"/>
  <c r="E2226" i="19"/>
  <c r="E750" i="19"/>
  <c r="E3211" i="19"/>
  <c r="E3316" i="19"/>
  <c r="E605" i="19"/>
  <c r="E3598" i="19"/>
  <c r="E287" i="19"/>
  <c r="E4498" i="19"/>
  <c r="E2509" i="19"/>
  <c r="E1453" i="19"/>
  <c r="E3346" i="19"/>
  <c r="E3508" i="19"/>
  <c r="E3874" i="19"/>
  <c r="E2091" i="19"/>
  <c r="E4085" i="19"/>
  <c r="E930" i="19"/>
  <c r="E2765" i="19"/>
  <c r="E882" i="19"/>
  <c r="E2934" i="19"/>
  <c r="E1004" i="19"/>
  <c r="E2663" i="19"/>
  <c r="E285" i="19"/>
  <c r="E1524" i="19"/>
  <c r="E1403" i="19"/>
  <c r="E2755" i="19"/>
  <c r="E2517" i="19"/>
  <c r="E3391" i="19"/>
  <c r="E3606" i="19"/>
  <c r="E4236" i="19"/>
  <c r="E2167" i="19"/>
  <c r="E788" i="19"/>
  <c r="E3832" i="19"/>
  <c r="E829" i="19"/>
  <c r="E1960" i="19"/>
  <c r="E88" i="19"/>
  <c r="E1583" i="19"/>
  <c r="E134" i="19"/>
  <c r="E3752" i="19"/>
  <c r="E4222" i="19"/>
  <c r="E4917" i="19"/>
  <c r="E4202" i="19"/>
  <c r="E1500" i="19"/>
  <c r="E4620" i="19"/>
  <c r="E263" i="19"/>
  <c r="E1033" i="19"/>
  <c r="E4584" i="19"/>
  <c r="E2609" i="19"/>
  <c r="E921" i="19"/>
  <c r="E84" i="19"/>
  <c r="E4138" i="19"/>
  <c r="E650" i="19"/>
  <c r="E4184" i="19"/>
  <c r="E2142" i="19"/>
  <c r="E1062" i="19"/>
  <c r="E1593" i="19"/>
  <c r="E210" i="19"/>
  <c r="E3861" i="19"/>
  <c r="E3016" i="19"/>
  <c r="E1854" i="19"/>
  <c r="E1696" i="19"/>
  <c r="E849" i="19"/>
  <c r="E4049" i="19"/>
  <c r="E4336" i="19"/>
  <c r="E529" i="19"/>
  <c r="E2964" i="19"/>
  <c r="E2955" i="19"/>
  <c r="E4656" i="19"/>
  <c r="E3843" i="19"/>
  <c r="E190" i="19"/>
  <c r="E3617" i="19"/>
  <c r="E4931" i="19"/>
  <c r="E1282" i="19"/>
  <c r="E3090" i="19"/>
  <c r="E4152" i="19"/>
  <c r="E2904" i="19"/>
  <c r="E2408" i="19"/>
  <c r="E1416" i="19"/>
  <c r="E4600" i="19"/>
  <c r="E3938" i="19"/>
  <c r="E4808" i="19"/>
  <c r="E4740" i="19"/>
  <c r="E2610" i="19"/>
  <c r="E4458" i="19"/>
  <c r="E1865" i="19"/>
  <c r="E725" i="19"/>
  <c r="E3318" i="19"/>
  <c r="E4390" i="19"/>
  <c r="E2460" i="19"/>
  <c r="E1442" i="19"/>
  <c r="E4094" i="19"/>
  <c r="E283" i="19"/>
  <c r="E237" i="19"/>
  <c r="E1146" i="19"/>
  <c r="E4197" i="19"/>
  <c r="E377" i="19"/>
  <c r="E1253" i="19"/>
  <c r="E3067" i="19"/>
  <c r="E2092" i="19"/>
  <c r="E160" i="19"/>
  <c r="E1149" i="19"/>
  <c r="E2292" i="19"/>
  <c r="E855" i="19"/>
  <c r="E3131" i="19"/>
  <c r="E4478" i="19"/>
  <c r="E5093" i="19"/>
  <c r="E4089" i="19"/>
  <c r="E4332" i="19"/>
  <c r="E4534" i="19"/>
  <c r="E2924" i="19"/>
  <c r="E364" i="19"/>
  <c r="E3716" i="19"/>
  <c r="E2090" i="19"/>
  <c r="E1151" i="19"/>
  <c r="E338" i="19"/>
  <c r="E4497" i="19"/>
  <c r="E1354" i="19"/>
  <c r="E2108" i="19"/>
  <c r="E2858" i="19"/>
  <c r="E4859" i="19"/>
  <c r="E3543" i="19"/>
  <c r="E2212" i="19"/>
  <c r="E411" i="19"/>
  <c r="E738" i="19"/>
  <c r="E2023" i="19"/>
  <c r="E3621" i="19"/>
  <c r="E1662" i="19"/>
  <c r="E4455" i="19"/>
  <c r="E988" i="19"/>
  <c r="E3442" i="19"/>
  <c r="E4988" i="19"/>
  <c r="E1323" i="19"/>
  <c r="E1871" i="19"/>
  <c r="E1295" i="19"/>
  <c r="E3499" i="19"/>
  <c r="E568" i="19"/>
  <c r="E4393" i="19"/>
  <c r="E253" i="19"/>
  <c r="E3580" i="19"/>
  <c r="E4459" i="19"/>
  <c r="E935" i="19"/>
  <c r="E1153" i="19"/>
  <c r="E2783" i="19"/>
  <c r="E1164" i="19"/>
  <c r="E1105" i="19"/>
  <c r="E4683" i="19"/>
  <c r="E2642" i="19"/>
  <c r="E4514" i="19"/>
  <c r="E3208" i="19"/>
  <c r="E1427" i="19"/>
  <c r="E5038" i="19"/>
  <c r="E2596" i="19"/>
  <c r="E3153" i="19"/>
  <c r="E3145" i="19"/>
  <c r="E873" i="19"/>
  <c r="E1115" i="19"/>
  <c r="E3503" i="19"/>
  <c r="E3313" i="19"/>
  <c r="E1754" i="19"/>
  <c r="E583" i="19"/>
  <c r="E4460" i="19"/>
  <c r="E1386" i="19"/>
  <c r="E516" i="19"/>
  <c r="E2022" i="19"/>
  <c r="E2370" i="19"/>
  <c r="E867" i="19"/>
  <c r="E3812" i="19"/>
  <c r="E580" i="19"/>
  <c r="E2888" i="19"/>
  <c r="E531" i="19"/>
  <c r="E267" i="19"/>
  <c r="E4595" i="19"/>
  <c r="E3036" i="19"/>
  <c r="E4603" i="19"/>
  <c r="E2164" i="19"/>
  <c r="E344" i="19"/>
  <c r="E1461" i="19"/>
  <c r="E958" i="19"/>
  <c r="E2229" i="19"/>
  <c r="E4926" i="19"/>
  <c r="E4305" i="19"/>
  <c r="E194" i="19"/>
  <c r="E1116" i="19"/>
  <c r="E3762" i="19"/>
  <c r="E1791" i="19"/>
  <c r="E3524" i="19"/>
  <c r="E3299" i="19"/>
  <c r="E801" i="19"/>
  <c r="E2961" i="19"/>
  <c r="E1879" i="19"/>
  <c r="E2814" i="19"/>
  <c r="E2691" i="19"/>
  <c r="E4709" i="19"/>
  <c r="E19" i="19"/>
  <c r="E2104" i="19"/>
  <c r="E3959" i="19"/>
  <c r="E1782" i="19"/>
  <c r="E2971" i="19"/>
  <c r="E1352" i="19"/>
  <c r="E597" i="19"/>
  <c r="E3008" i="19"/>
  <c r="E3333" i="19"/>
  <c r="E4898" i="19"/>
  <c r="E3055" i="19"/>
  <c r="E2356" i="19"/>
  <c r="E4695" i="19"/>
  <c r="E105" i="19"/>
  <c r="E4663" i="19"/>
  <c r="E2191" i="19"/>
  <c r="E3912" i="19"/>
  <c r="E5019" i="19"/>
  <c r="E1893" i="19"/>
  <c r="E2059" i="19"/>
  <c r="E1814" i="19"/>
  <c r="E434" i="19"/>
  <c r="E464" i="19"/>
  <c r="E727" i="19"/>
  <c r="E5016" i="19"/>
  <c r="E4472" i="19"/>
  <c r="E1513" i="19"/>
  <c r="E2390" i="19"/>
  <c r="E2432" i="19"/>
  <c r="E2122" i="19"/>
  <c r="E115" i="19"/>
  <c r="E4590" i="19"/>
  <c r="E1217" i="19"/>
  <c r="E4789" i="19"/>
  <c r="E4153" i="19"/>
  <c r="E3334" i="19"/>
  <c r="E2341" i="19"/>
  <c r="E2219" i="19"/>
  <c r="E1876" i="19"/>
  <c r="E3889" i="19"/>
  <c r="E2443" i="19"/>
  <c r="E4033" i="19"/>
  <c r="E3033" i="19"/>
  <c r="E1166" i="19"/>
  <c r="E2862" i="19"/>
  <c r="E4975" i="19"/>
  <c r="E4211" i="19"/>
  <c r="E4828" i="19"/>
  <c r="E4180" i="19"/>
  <c r="E4685" i="19"/>
  <c r="E2667" i="19"/>
  <c r="E5060" i="19"/>
  <c r="E2270" i="19"/>
  <c r="E674" i="19"/>
  <c r="E917" i="19"/>
  <c r="E3127" i="19"/>
  <c r="E4871" i="19"/>
  <c r="E1494" i="19"/>
  <c r="E1674" i="19"/>
  <c r="E2722" i="19"/>
  <c r="E239" i="19"/>
  <c r="E3591" i="19"/>
  <c r="E2719" i="19"/>
  <c r="E2404" i="19"/>
  <c r="E164" i="19"/>
  <c r="E3685" i="19"/>
  <c r="E4342" i="19"/>
  <c r="E4194" i="19"/>
  <c r="E74" i="19"/>
  <c r="E819" i="19"/>
  <c r="E1899" i="19"/>
  <c r="E1586" i="19"/>
  <c r="E1872" i="19"/>
  <c r="E4330" i="19"/>
  <c r="E2579" i="19"/>
  <c r="E1553" i="19"/>
  <c r="E2311" i="19"/>
  <c r="E4501" i="19"/>
  <c r="E2949" i="19"/>
  <c r="E3414" i="19"/>
  <c r="E3624" i="19"/>
  <c r="E3841" i="19"/>
  <c r="E4447" i="19"/>
  <c r="E4786" i="19"/>
  <c r="E484" i="19"/>
  <c r="E2358" i="19"/>
  <c r="E2021" i="19"/>
  <c r="E693" i="19"/>
  <c r="E4190" i="19"/>
  <c r="E2285" i="19"/>
  <c r="E800" i="19"/>
  <c r="E1842" i="19"/>
  <c r="E3469" i="19"/>
  <c r="E4764" i="19"/>
  <c r="E1031" i="19"/>
  <c r="E1781" i="19"/>
  <c r="E1517" i="19"/>
  <c r="E4519" i="19"/>
  <c r="E2639" i="19"/>
  <c r="E5023" i="19"/>
  <c r="E5005" i="19"/>
  <c r="E4936" i="19"/>
  <c r="E4364" i="19"/>
  <c r="E1335" i="19"/>
  <c r="E3383" i="19"/>
  <c r="E595" i="19"/>
  <c r="E4734" i="19"/>
  <c r="E1304" i="19"/>
  <c r="E2778" i="19"/>
  <c r="E1713" i="19"/>
  <c r="E2906" i="19"/>
  <c r="E3987" i="19"/>
  <c r="E3731" i="19"/>
  <c r="E1933" i="19"/>
  <c r="E1751" i="19"/>
  <c r="E4559" i="19"/>
  <c r="E593" i="19"/>
  <c r="E2670" i="19"/>
  <c r="E259" i="19"/>
  <c r="E2539" i="19"/>
  <c r="E1101" i="19"/>
  <c r="E1657" i="19"/>
  <c r="E2541" i="19"/>
  <c r="E2635" i="19"/>
  <c r="E2105" i="19"/>
  <c r="E3249" i="19"/>
  <c r="E4446" i="19"/>
  <c r="E1474" i="19"/>
  <c r="E3707" i="19"/>
  <c r="E1523" i="19"/>
  <c r="E2133" i="19"/>
  <c r="E3903" i="19"/>
  <c r="E3925" i="19"/>
  <c r="E1742" i="19"/>
  <c r="E1050" i="19"/>
  <c r="E569" i="19"/>
  <c r="E633" i="19"/>
  <c r="E623" i="19"/>
  <c r="E4386" i="19"/>
  <c r="E4052" i="19"/>
  <c r="E3238" i="19"/>
  <c r="E733" i="19"/>
  <c r="E1620" i="19"/>
  <c r="E642" i="19"/>
  <c r="E2409" i="19"/>
  <c r="E4965" i="19"/>
  <c r="E1921" i="19"/>
  <c r="E4219" i="19"/>
  <c r="E5042" i="19"/>
  <c r="E2385" i="19"/>
  <c r="E4610" i="19"/>
  <c r="E3764" i="19"/>
  <c r="E4636" i="19"/>
  <c r="E3699" i="19"/>
  <c r="E4145" i="19"/>
  <c r="E5036" i="19"/>
  <c r="E2431" i="19"/>
  <c r="E668" i="19"/>
  <c r="E3152" i="19"/>
  <c r="E3713" i="19"/>
  <c r="E3532" i="19"/>
  <c r="E767" i="19"/>
  <c r="E2098" i="19"/>
  <c r="E1224" i="19"/>
  <c r="E4511" i="19"/>
  <c r="E5051" i="19"/>
  <c r="E4057" i="19"/>
  <c r="E404" i="19"/>
  <c r="E4464" i="19"/>
  <c r="E280" i="19"/>
  <c r="E845" i="19"/>
  <c r="E3161" i="19"/>
  <c r="E4234" i="19"/>
  <c r="E1510" i="19"/>
  <c r="E1248" i="19"/>
  <c r="E441" i="19"/>
  <c r="E4757" i="19"/>
  <c r="E1978" i="19"/>
  <c r="E296" i="19"/>
  <c r="E3104" i="19"/>
  <c r="E400" i="19"/>
  <c r="E3737" i="19"/>
  <c r="E1672" i="19"/>
  <c r="E1920" i="19"/>
  <c r="E3012" i="19"/>
  <c r="E2647" i="19"/>
  <c r="E224" i="19"/>
  <c r="E213" i="19"/>
  <c r="E4821" i="19"/>
  <c r="E3751" i="19"/>
  <c r="E2797" i="19"/>
  <c r="E278" i="19"/>
  <c r="E1075" i="19"/>
  <c r="E2255" i="19"/>
  <c r="E1489" i="19"/>
  <c r="E4086" i="19"/>
  <c r="E4684" i="19"/>
  <c r="E3977" i="19"/>
  <c r="E2806" i="19"/>
  <c r="E4448" i="19"/>
  <c r="E4199" i="19"/>
  <c r="E4260" i="19"/>
  <c r="E2123" i="19"/>
  <c r="E2192" i="19"/>
  <c r="E3210" i="19"/>
  <c r="E3068" i="19"/>
  <c r="E272" i="19"/>
  <c r="E1477" i="19"/>
  <c r="E4251" i="19"/>
  <c r="E1885" i="19"/>
  <c r="E4608" i="19"/>
  <c r="E3542" i="19"/>
  <c r="E751" i="19"/>
  <c r="E773" i="19"/>
  <c r="E3231" i="19"/>
  <c r="E2227" i="19"/>
  <c r="E4284" i="19"/>
  <c r="E3416" i="19"/>
  <c r="E3150" i="19"/>
  <c r="E4803" i="19"/>
  <c r="E4021" i="19"/>
  <c r="E4888" i="19"/>
  <c r="E3882" i="19"/>
  <c r="E4996" i="19"/>
  <c r="E1409" i="19"/>
  <c r="E859" i="19"/>
  <c r="E4680" i="19"/>
  <c r="E2412" i="19"/>
  <c r="E1433" i="19"/>
  <c r="E2849" i="19"/>
  <c r="E2859" i="19"/>
  <c r="E2586" i="19"/>
  <c r="E4742" i="19"/>
  <c r="E4408" i="19"/>
  <c r="E4773" i="19"/>
  <c r="E480" i="19"/>
  <c r="E4449" i="19"/>
  <c r="E3781" i="19"/>
  <c r="E1338" i="19"/>
  <c r="E856" i="19"/>
  <c r="E964" i="19"/>
  <c r="E2560" i="19"/>
  <c r="E4933" i="19"/>
  <c r="E234" i="19"/>
  <c r="E3607" i="19"/>
  <c r="E3849" i="19"/>
  <c r="E1855" i="19"/>
  <c r="E3326" i="19"/>
  <c r="E5055" i="19"/>
  <c r="E3481" i="19"/>
  <c r="E1182" i="19"/>
  <c r="E1395" i="19"/>
  <c r="E1712" i="19"/>
  <c r="E77" i="19"/>
  <c r="E2787" i="19"/>
  <c r="E1874" i="19"/>
  <c r="E3911" i="19"/>
  <c r="E299" i="19"/>
  <c r="E4874" i="19"/>
  <c r="E4120" i="19"/>
  <c r="E3057" i="19"/>
  <c r="E1407" i="19"/>
  <c r="E4311" i="19"/>
  <c r="E3129" i="19"/>
  <c r="E2811" i="19"/>
  <c r="E1385" i="19"/>
  <c r="E152" i="19"/>
  <c r="E1604" i="19"/>
  <c r="E2766" i="19"/>
  <c r="E1511" i="19"/>
  <c r="E2121" i="19"/>
  <c r="E4508" i="19"/>
  <c r="E1019" i="19"/>
  <c r="E959" i="19"/>
  <c r="E4422" i="19"/>
  <c r="E2078" i="19"/>
  <c r="E1314" i="19"/>
  <c r="E4946" i="19"/>
  <c r="E833" i="19"/>
  <c r="E367" i="19"/>
  <c r="E518" i="19"/>
  <c r="E1719" i="19"/>
  <c r="E4185" i="19"/>
  <c r="E1478" i="19"/>
  <c r="E1762" i="19"/>
  <c r="E4170" i="19"/>
  <c r="E2734" i="19"/>
  <c r="E3330" i="19"/>
  <c r="E4943" i="19"/>
  <c r="E2897" i="19"/>
  <c r="E4431" i="19"/>
  <c r="E277" i="19"/>
  <c r="E3357" i="19"/>
  <c r="E4743" i="19"/>
  <c r="E493" i="19"/>
  <c r="E2351" i="19"/>
  <c r="E2307" i="19"/>
  <c r="E4694" i="19"/>
  <c r="E785" i="19"/>
  <c r="E150" i="19"/>
  <c r="E1191" i="19"/>
  <c r="E147" i="19"/>
  <c r="E2017" i="19"/>
  <c r="E2607" i="19"/>
  <c r="E2000" i="19"/>
  <c r="E4026" i="19"/>
  <c r="E3602" i="19"/>
  <c r="E332" i="19"/>
  <c r="E4442" i="19"/>
  <c r="E3735" i="19"/>
  <c r="E4612" i="19"/>
  <c r="E4592" i="19"/>
  <c r="E3290" i="19"/>
  <c r="E4148" i="19"/>
  <c r="E3837" i="19"/>
  <c r="E2736" i="19"/>
  <c r="E4530" i="19"/>
  <c r="E2804" i="19"/>
  <c r="E3809" i="19"/>
  <c r="E3829" i="19"/>
  <c r="E2454" i="19"/>
  <c r="E207" i="19"/>
  <c r="E3498" i="19"/>
  <c r="E442" i="19"/>
  <c r="E3876" i="19"/>
  <c r="E4241" i="19"/>
  <c r="E2968" i="19"/>
  <c r="E3846" i="19"/>
  <c r="E2606" i="19"/>
  <c r="E1405" i="19"/>
  <c r="E3922" i="19"/>
  <c r="E140" i="19"/>
  <c r="E697" i="19"/>
  <c r="E2008" i="19"/>
  <c r="E1597" i="19"/>
  <c r="E3711" i="19"/>
  <c r="E2083" i="19"/>
  <c r="E2259" i="19"/>
  <c r="E3635" i="19"/>
  <c r="E2760" i="19"/>
  <c r="E4529" i="19"/>
  <c r="E228" i="19"/>
  <c r="E2004" i="19"/>
  <c r="E4471" i="19"/>
  <c r="E4721" i="19"/>
  <c r="E1664" i="19"/>
  <c r="E2718" i="19"/>
  <c r="E4093" i="19"/>
  <c r="E225" i="19"/>
  <c r="E787" i="19"/>
  <c r="E3946" i="19"/>
  <c r="E4246" i="19"/>
  <c r="E3934" i="19"/>
  <c r="E2221" i="19"/>
  <c r="E4329" i="19"/>
  <c r="E472" i="19"/>
  <c r="E4177" i="19"/>
  <c r="E3703" i="19"/>
  <c r="E3371" i="19"/>
  <c r="E375" i="19"/>
  <c r="E2810" i="19"/>
  <c r="E3603" i="19"/>
  <c r="E4863" i="19"/>
  <c r="E761" i="19"/>
  <c r="E1758" i="19"/>
  <c r="E4979" i="19"/>
  <c r="E2871" i="19"/>
  <c r="E4434" i="19"/>
  <c r="E611" i="19"/>
  <c r="E4843" i="19"/>
  <c r="E2405" i="19"/>
  <c r="E4661" i="19"/>
  <c r="E1268" i="19"/>
  <c r="E1932" i="19"/>
  <c r="E2809" i="19"/>
  <c r="E4124" i="19"/>
  <c r="E3143" i="19"/>
  <c r="E2376" i="19"/>
  <c r="E1570" i="19"/>
  <c r="E676" i="19"/>
  <c r="E461" i="19"/>
  <c r="E1721" i="19"/>
  <c r="E3545" i="19"/>
  <c r="E3700" i="19"/>
  <c r="E1483" i="19"/>
  <c r="E3902" i="19"/>
  <c r="E2821" i="19"/>
  <c r="E2998" i="19"/>
  <c r="E1886" i="19"/>
  <c r="E3858" i="19"/>
  <c r="E3285" i="19"/>
  <c r="E1226" i="19"/>
  <c r="E827" i="19"/>
  <c r="E4707" i="19"/>
  <c r="E3933" i="19"/>
  <c r="E2652" i="19"/>
  <c r="E2977" i="19"/>
  <c r="E4499" i="19"/>
  <c r="E4869" i="19"/>
  <c r="E3260" i="19"/>
  <c r="E4561" i="19"/>
  <c r="E141" i="19"/>
  <c r="E2785" i="19"/>
  <c r="E3769" i="19"/>
  <c r="E4696" i="19"/>
  <c r="E2253" i="19"/>
  <c r="E2169" i="19"/>
  <c r="E4945" i="19"/>
  <c r="E2484" i="19"/>
  <c r="E126" i="19"/>
  <c r="E4666" i="19"/>
  <c r="E1515" i="19"/>
  <c r="E3519" i="19"/>
  <c r="E3929" i="19"/>
  <c r="E4682" i="19"/>
  <c r="E2681" i="19"/>
  <c r="E407" i="19"/>
  <c r="E2088" i="19"/>
  <c r="E811" i="19"/>
  <c r="E1249" i="19"/>
  <c r="E4825" i="19"/>
  <c r="E3668" i="19"/>
  <c r="E109" i="19"/>
  <c r="E180" i="19"/>
  <c r="E1290" i="19"/>
  <c r="E2673" i="19"/>
  <c r="E2894" i="19"/>
  <c r="E1912" i="19"/>
  <c r="E1578" i="19"/>
  <c r="E3924" i="19"/>
  <c r="E2198" i="19"/>
  <c r="E4261" i="19"/>
  <c r="E999" i="19"/>
  <c r="E4188" i="19"/>
  <c r="E4218" i="19"/>
  <c r="E4452" i="19"/>
  <c r="E450" i="19"/>
  <c r="E2583" i="19"/>
  <c r="E176" i="19"/>
  <c r="E3570" i="19"/>
  <c r="E3693" i="19"/>
  <c r="E1568" i="19"/>
  <c r="E324" i="19"/>
  <c r="E3078" i="19"/>
  <c r="E1353" i="19"/>
  <c r="E2828" i="19"/>
  <c r="E2744" i="19"/>
  <c r="E4060" i="19"/>
  <c r="E4812" i="19"/>
  <c r="E766" i="19"/>
  <c r="E3376" i="19"/>
  <c r="E1520" i="19"/>
  <c r="E118" i="19"/>
  <c r="E2165" i="19"/>
  <c r="E79" i="19"/>
  <c r="E27" i="19"/>
  <c r="E3908" i="19"/>
  <c r="E3529" i="19"/>
  <c r="E1262" i="19"/>
  <c r="E4633" i="19"/>
  <c r="E2626" i="19"/>
  <c r="E2357" i="19"/>
  <c r="E871" i="19"/>
  <c r="E3046" i="19"/>
  <c r="E1967" i="19"/>
  <c r="E1448" i="19"/>
  <c r="E566" i="19"/>
  <c r="E3369" i="19"/>
  <c r="E4759" i="19"/>
  <c r="E2135" i="19"/>
  <c r="E98" i="19"/>
  <c r="E4407" i="19"/>
  <c r="E3269" i="19"/>
  <c r="E1025" i="19"/>
  <c r="E4165" i="19"/>
  <c r="E2015" i="19"/>
  <c r="E3447" i="19"/>
  <c r="E2060" i="19"/>
  <c r="E2206" i="19"/>
  <c r="E397" i="19"/>
  <c r="E4200" i="19"/>
  <c r="E2136" i="19"/>
  <c r="E4744" i="19"/>
  <c r="E5068" i="19"/>
  <c r="E3790" i="19"/>
  <c r="E4450" i="19"/>
  <c r="E2317" i="19"/>
  <c r="E1700" i="19"/>
  <c r="E2604" i="19"/>
  <c r="E1930" i="19"/>
  <c r="E4955" i="19"/>
  <c r="E2163" i="19"/>
  <c r="E2582" i="19"/>
  <c r="E1027" i="19"/>
  <c r="E4042" i="19"/>
  <c r="E2613" i="19"/>
  <c r="E883" i="19"/>
  <c r="E1861" i="19"/>
  <c r="E3101" i="19"/>
  <c r="E1676" i="19"/>
  <c r="E2435" i="19"/>
  <c r="E2593" i="19"/>
  <c r="E4672" i="19"/>
  <c r="E2458" i="19"/>
  <c r="E4137" i="19"/>
  <c r="E1243" i="19"/>
  <c r="E1007" i="19"/>
  <c r="E3140" i="19"/>
  <c r="E2275" i="19"/>
  <c r="E1843" i="19"/>
  <c r="E2833" i="19"/>
  <c r="E1291" i="19"/>
  <c r="E3970" i="19"/>
  <c r="E1216" i="19"/>
  <c r="E2872" i="19"/>
  <c r="E2051" i="19"/>
  <c r="E196" i="19"/>
  <c r="E1426" i="19"/>
  <c r="E960" i="19"/>
  <c r="E4601" i="19"/>
  <c r="E2382" i="19"/>
  <c r="E3457" i="19"/>
  <c r="E3750" i="19"/>
  <c r="E1446" i="19"/>
  <c r="E460" i="19"/>
  <c r="E4554" i="19"/>
  <c r="E3114" i="19"/>
  <c r="E1888" i="19"/>
  <c r="E3761" i="19"/>
  <c r="E3747" i="19"/>
  <c r="E3748" i="19"/>
  <c r="E3264" i="19"/>
  <c r="E4354" i="19"/>
  <c r="E2479" i="19"/>
  <c r="E536" i="19"/>
  <c r="E2502" i="19"/>
  <c r="E2782" i="19"/>
  <c r="E1320" i="19"/>
  <c r="E1060" i="19"/>
  <c r="E1827" i="19"/>
  <c r="E4288" i="19"/>
  <c r="E1652" i="19"/>
  <c r="E4763" i="19"/>
  <c r="E2134" i="19"/>
  <c r="E94" i="19"/>
  <c r="E3684" i="19"/>
  <c r="E1307" i="19"/>
  <c r="E2865" i="19"/>
  <c r="E1755" i="19"/>
  <c r="E3830" i="19"/>
  <c r="E1273" i="19"/>
  <c r="E2735" i="19"/>
  <c r="E307" i="19"/>
  <c r="E2542" i="19"/>
  <c r="E924" i="19"/>
  <c r="E4133" i="19"/>
  <c r="E1107" i="19"/>
  <c r="E4437" i="19"/>
  <c r="E2922" i="19"/>
  <c r="E2709" i="19"/>
  <c r="E1799" i="19"/>
  <c r="E2072" i="19"/>
  <c r="E2235" i="19"/>
  <c r="E686" i="19"/>
  <c r="E3619" i="19"/>
  <c r="E3217" i="19"/>
  <c r="E3672" i="19"/>
  <c r="E4304" i="19"/>
  <c r="E2515" i="19"/>
  <c r="E3807" i="19"/>
  <c r="E2393" i="19"/>
  <c r="E865" i="19"/>
  <c r="E3354" i="19"/>
  <c r="E1473" i="19"/>
  <c r="E3164" i="19"/>
  <c r="E2203" i="19"/>
  <c r="E3878" i="19"/>
  <c r="E1419" i="19"/>
  <c r="E1841" i="19"/>
  <c r="E3387" i="19"/>
  <c r="E3323" i="19"/>
  <c r="E2716" i="19"/>
  <c r="E907" i="19"/>
  <c r="E2296" i="19"/>
  <c r="E4161" i="19"/>
  <c r="E448" i="19"/>
  <c r="E2700" i="19"/>
  <c r="E4476" i="19"/>
  <c r="E2528" i="19"/>
  <c r="E504" i="19"/>
  <c r="E66" i="19"/>
  <c r="E2309" i="19"/>
  <c r="E3561" i="19"/>
  <c r="E4951" i="19"/>
  <c r="E1554" i="19"/>
  <c r="E4166" i="19"/>
  <c r="E2848" i="19"/>
  <c r="E1214" i="19"/>
  <c r="E4585" i="19"/>
  <c r="E2973" i="19"/>
  <c r="E547" i="19"/>
  <c r="E2118" i="19"/>
  <c r="E2950" i="19"/>
  <c r="E274" i="19"/>
  <c r="E2967" i="19"/>
  <c r="E4395" i="19"/>
  <c r="E2194" i="19"/>
  <c r="E1269" i="19"/>
  <c r="E3976" i="19"/>
  <c r="E1348" i="19"/>
  <c r="E1443" i="19"/>
  <c r="E3909" i="19"/>
  <c r="E5037" i="19"/>
  <c r="E4059" i="19"/>
  <c r="E2728" i="19"/>
  <c r="E3120" i="19"/>
  <c r="E4053" i="19"/>
  <c r="E2953" i="19"/>
  <c r="E3195" i="19"/>
  <c r="E2367" i="19"/>
  <c r="E2447" i="19"/>
  <c r="E2332" i="19"/>
  <c r="E3437" i="19"/>
  <c r="E2301" i="19"/>
  <c r="E297" i="19"/>
  <c r="E1039" i="19"/>
  <c r="E2976" i="19"/>
  <c r="E220" i="19"/>
  <c r="E3563" i="19"/>
  <c r="E3375" i="19"/>
  <c r="E1131" i="19"/>
  <c r="E2314" i="19"/>
  <c r="E102" i="19"/>
  <c r="E1678" i="19"/>
  <c r="E3741" i="19"/>
  <c r="E2911" i="19"/>
  <c r="E4752" i="19"/>
  <c r="E1186" i="19"/>
  <c r="E2327" i="19"/>
  <c r="E2536" i="19"/>
  <c r="E4392" i="19"/>
  <c r="E4377" i="19"/>
  <c r="E4556" i="19"/>
  <c r="E2661" i="19"/>
  <c r="E175" i="19"/>
  <c r="E216" i="19"/>
  <c r="E4719" i="19"/>
  <c r="E1092" i="19"/>
  <c r="E5096" i="19"/>
  <c r="E233" i="19"/>
  <c r="E3095" i="19"/>
  <c r="E4182" i="19"/>
  <c r="E3482" i="19"/>
  <c r="E3362" i="19"/>
  <c r="E3374" i="19"/>
  <c r="G5" i="19" l="1"/>
  <c r="J5" i="19" s="1"/>
  <c r="G1" i="19"/>
  <c r="J1" i="19" s="1"/>
  <c r="G2" i="19"/>
  <c r="G3" i="19"/>
  <c r="J3" i="19" s="1"/>
  <c r="R6" i="7"/>
  <c r="R4" i="7" s="1"/>
  <c r="S6" i="7"/>
  <c r="S4" i="7" s="1"/>
  <c r="E16" i="11"/>
  <c r="E19" i="11" s="1"/>
  <c r="R3" i="12"/>
  <c r="R1" i="12" s="1"/>
  <c r="H3" i="9"/>
  <c r="I3" i="9"/>
  <c r="J2" i="19" l="1"/>
  <c r="G21" i="11"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<sst xmlns="http://schemas.openxmlformats.org/spreadsheetml/2006/main" count="13891" uniqueCount="7528">
  <si>
    <t>Price without VAT</t>
  </si>
  <si>
    <t>black</t>
  </si>
  <si>
    <t>white</t>
  </si>
  <si>
    <t>blue</t>
  </si>
  <si>
    <t xml:space="preserve">Sum </t>
  </si>
  <si>
    <t>kg</t>
  </si>
  <si>
    <t>sum kg</t>
  </si>
  <si>
    <t>EUR</t>
  </si>
  <si>
    <t>NEW</t>
  </si>
  <si>
    <t>red</t>
  </si>
  <si>
    <t>SUM</t>
  </si>
  <si>
    <t>ordered</t>
  </si>
  <si>
    <t>Sum SETS</t>
  </si>
  <si>
    <t>green</t>
  </si>
  <si>
    <t>pink</t>
  </si>
  <si>
    <t>izdelek</t>
  </si>
  <si>
    <t>purple</t>
  </si>
  <si>
    <t>SIMPL VOLUMES</t>
  </si>
  <si>
    <t>orange</t>
  </si>
  <si>
    <t>sum set</t>
  </si>
  <si>
    <t>sum KOS</t>
  </si>
  <si>
    <t>sum</t>
  </si>
  <si>
    <t>barva kg</t>
  </si>
  <si>
    <t>posip/kg</t>
  </si>
  <si>
    <t>polies/kg</t>
  </si>
  <si>
    <t>sajn/kg</t>
  </si>
  <si>
    <t>pigment kg</t>
  </si>
  <si>
    <t>unit navadne</t>
  </si>
  <si>
    <t>DISCOUNT</t>
  </si>
  <si>
    <t>%</t>
  </si>
  <si>
    <t>Sum pieces</t>
  </si>
  <si>
    <t xml:space="preserve">SUM without vat </t>
  </si>
  <si>
    <t>yellow</t>
  </si>
  <si>
    <t xml:space="preserve"> </t>
  </si>
  <si>
    <t>Costumer:</t>
  </si>
  <si>
    <t>Delivery address:</t>
  </si>
  <si>
    <t>plošče/kos</t>
  </si>
  <si>
    <t>WHITE</t>
  </si>
  <si>
    <t>grey</t>
  </si>
  <si>
    <t>št.naročila:</t>
  </si>
  <si>
    <t>Palette No.:</t>
  </si>
  <si>
    <t>Date:</t>
  </si>
  <si>
    <t>Dimensions:</t>
  </si>
  <si>
    <t>Name:</t>
  </si>
  <si>
    <t>Signature:</t>
  </si>
  <si>
    <t>stranka:</t>
  </si>
  <si>
    <t>PAKIRANJE</t>
  </si>
  <si>
    <t>ODGOVOREN ZA PAKIRANJE IN ODPREMO:</t>
  </si>
  <si>
    <t>ime in priimek</t>
  </si>
  <si>
    <t>podpis</t>
  </si>
  <si>
    <t>datum SPAKIRANO</t>
  </si>
  <si>
    <t>SI56 3300 0001 0251 921</t>
  </si>
  <si>
    <t>SWIFT: SI56 3300 0001 0251 921</t>
  </si>
  <si>
    <t>Bic: HAABSI22</t>
  </si>
  <si>
    <t>Addiko Bank d.d.</t>
  </si>
  <si>
    <t>Address: Dunajska cesta 117, 1000 Ljubljana</t>
  </si>
  <si>
    <t>COMPANY NAME: 360LINE D.O.O.</t>
  </si>
  <si>
    <t>ADDRESS: Bač 49 A, 6253 Knežak, Slovenia (EU)</t>
  </si>
  <si>
    <t>spakirano</t>
  </si>
  <si>
    <t>360 hangboards</t>
  </si>
  <si>
    <t>360 accessories</t>
  </si>
  <si>
    <t>PALETA Z ŽIGOM</t>
  </si>
  <si>
    <t>DA</t>
  </si>
  <si>
    <t>NE</t>
  </si>
  <si>
    <t>mint</t>
  </si>
  <si>
    <t>deep rose</t>
  </si>
  <si>
    <t>60x29x10 cm, 70x29x10 cm</t>
  </si>
  <si>
    <t>80x30x16 cm, 90x30x16 cm</t>
  </si>
  <si>
    <t>100x30x18 cm</t>
  </si>
  <si>
    <t>120x60x19 cm</t>
  </si>
  <si>
    <t>109x64x20 cm</t>
  </si>
  <si>
    <t>67x20x12 cm</t>
  </si>
  <si>
    <t>209x61 cm</t>
  </si>
  <si>
    <t>77x23 cm</t>
  </si>
  <si>
    <t>107x28 cm</t>
  </si>
  <si>
    <t>132x36 cm</t>
  </si>
  <si>
    <t>158x42 cm</t>
  </si>
  <si>
    <t>180x65 cm</t>
  </si>
  <si>
    <t>193x79 cm</t>
  </si>
  <si>
    <t>112x50 cm</t>
  </si>
  <si>
    <t>142x70 cm</t>
  </si>
  <si>
    <t>170x85 cm</t>
  </si>
  <si>
    <t>80x40x22 cm</t>
  </si>
  <si>
    <t>89x45x26 cm</t>
  </si>
  <si>
    <t>98x52x31 cm</t>
  </si>
  <si>
    <t>108x58x36 cm</t>
  </si>
  <si>
    <t>117x64x45 cm</t>
  </si>
  <si>
    <t>110x65x25 cm, 72x34x17 cm</t>
  </si>
  <si>
    <t>130x85x29 cm, 72x34x17 cm</t>
  </si>
  <si>
    <t>120x60x20 cm</t>
  </si>
  <si>
    <t>2x 120x60x20 cm</t>
  </si>
  <si>
    <t>3x 120x60x20 cm</t>
  </si>
  <si>
    <t>121x86x31 cm</t>
  </si>
  <si>
    <t>175x50 cm</t>
  </si>
  <si>
    <t>175x55 cm</t>
  </si>
  <si>
    <t>55X10 cm</t>
  </si>
  <si>
    <t>78x12 cm</t>
  </si>
  <si>
    <t>107x16 cm</t>
  </si>
  <si>
    <t>130x20 cm</t>
  </si>
  <si>
    <t>157x23 cm</t>
  </si>
  <si>
    <t>95x18 cm</t>
  </si>
  <si>
    <t>128x25 cm</t>
  </si>
  <si>
    <t>35x35x36 cm</t>
  </si>
  <si>
    <t>50x50x53 cm</t>
  </si>
  <si>
    <t>64x64x70 cm</t>
  </si>
  <si>
    <t>80x80x87 cm</t>
  </si>
  <si>
    <t>60x20x12 cm</t>
  </si>
  <si>
    <t>60x25x4 cm</t>
  </si>
  <si>
    <t>60x35x4 cm</t>
  </si>
  <si>
    <t>60x45x4 cm</t>
  </si>
  <si>
    <t>120x30x4 cm</t>
  </si>
  <si>
    <t>158x297x40 cm</t>
  </si>
  <si>
    <t>197x140x56 cm</t>
  </si>
  <si>
    <t>152x127x56 cm</t>
  </si>
  <si>
    <t>200x90x40 cm</t>
  </si>
  <si>
    <t>145x117x60 cm</t>
  </si>
  <si>
    <t>200x120x85 cm</t>
  </si>
  <si>
    <t>75x22 cm</t>
  </si>
  <si>
    <t>37x12 cm</t>
  </si>
  <si>
    <t>3x 63x27x12 cm</t>
  </si>
  <si>
    <t>2x 72x34x17 cm</t>
  </si>
  <si>
    <t>stranka</t>
  </si>
  <si>
    <t>št.naročila</t>
  </si>
  <si>
    <t>ARTLINE PU</t>
  </si>
  <si>
    <t>INDOOR VOLUMES</t>
  </si>
  <si>
    <t>deep orange</t>
  </si>
  <si>
    <t>norma</t>
  </si>
  <si>
    <t>SUM:</t>
  </si>
  <si>
    <t>Production quota pet set</t>
  </si>
  <si>
    <t xml:space="preserve">Ordered production quota </t>
  </si>
  <si>
    <t>sum kos</t>
  </si>
  <si>
    <t>sum kos norma</t>
  </si>
  <si>
    <t>Sum kg</t>
  </si>
  <si>
    <t>M</t>
  </si>
  <si>
    <t>L</t>
  </si>
  <si>
    <t>XL</t>
  </si>
  <si>
    <t>2XL</t>
  </si>
  <si>
    <t>3XL</t>
  </si>
  <si>
    <t>4XL</t>
  </si>
  <si>
    <t>4x  32x16x6 cm</t>
  </si>
  <si>
    <t>2x 60x60x20 cm</t>
  </si>
  <si>
    <t>3x 108x41x27 cm</t>
  </si>
  <si>
    <t>2x 110x29x19 cm</t>
  </si>
  <si>
    <t>2x 95x29x19 cm</t>
  </si>
  <si>
    <t>2x 134x41x27 cm</t>
  </si>
  <si>
    <t>2x 161x41x27 cm</t>
  </si>
  <si>
    <t>4x 74x29x19 cm</t>
  </si>
  <si>
    <t>3x 75x29x19 cm</t>
  </si>
  <si>
    <t>3x 58x29x19 cm</t>
  </si>
  <si>
    <t>4x 40x29x19 cm</t>
  </si>
  <si>
    <t>4x 23x29x19 cm</t>
  </si>
  <si>
    <t>2x 53x8x16 cm</t>
  </si>
  <si>
    <t>2x 46x8x11 cm</t>
  </si>
  <si>
    <t>2x 25x8x11 cm</t>
  </si>
  <si>
    <t>2x 88x8x11 cm</t>
  </si>
  <si>
    <t>2x 40x8x8 cm</t>
  </si>
  <si>
    <t>2x 25x8x8 cm</t>
  </si>
  <si>
    <t>2x 115x115x45 cm</t>
  </si>
  <si>
    <t xml:space="preserve">2x 23x23x18 cm        </t>
  </si>
  <si>
    <t>120x120x57 cm,    40x40x20 cm</t>
  </si>
  <si>
    <t>50x50x17 cm,     50x50x12 cm,   30x30x20 cm,    22x22x14 cm</t>
  </si>
  <si>
    <t>50x50x8 cm,      50x50x20 cm,     37x37x24 cm,    17x17x10 cm</t>
  </si>
  <si>
    <t>17x17x10 cm,   23x23x15 cm,   30x30x20 cm,   37x37x24 cm</t>
  </si>
  <si>
    <t>50x50x12 cm,   50x50x20 cm</t>
  </si>
  <si>
    <t>50x50x8 cm,   50x50x17 cm</t>
  </si>
  <si>
    <t>5x 30x15 cm</t>
  </si>
  <si>
    <t>26x18x9 cm, 36x18x9 cm, 49x18x9 cm, 69x18x9 cm, 114x18x9 cm</t>
  </si>
  <si>
    <t xml:space="preserve">2x 107x33x27 cm           </t>
  </si>
  <si>
    <t xml:space="preserve">2x 97x28x24 cm           </t>
  </si>
  <si>
    <t xml:space="preserve">2x 88x24x21 cm           </t>
  </si>
  <si>
    <t xml:space="preserve">2x 80x19x19 cm           </t>
  </si>
  <si>
    <t xml:space="preserve">2x 71x16x16 cm.        </t>
  </si>
  <si>
    <t xml:space="preserve">63x27x12 cm,  72x34x17 cm,  80x40x22 cm,   89x45x26 cm   </t>
  </si>
  <si>
    <t>2x 84x43 cm</t>
  </si>
  <si>
    <t>3x 56x29 cm</t>
  </si>
  <si>
    <t>4x 42x22 cm</t>
  </si>
  <si>
    <t>4x 41x12 cm</t>
  </si>
  <si>
    <t>3x 54x15 cm</t>
  </si>
  <si>
    <t>2x 77x23 cm</t>
  </si>
  <si>
    <t>5x 28x7 cm</t>
  </si>
  <si>
    <t>10x 18x6 cm</t>
  </si>
  <si>
    <t>feature</t>
  </si>
  <si>
    <t>pinch</t>
  </si>
  <si>
    <t>positive</t>
  </si>
  <si>
    <t>edge</t>
  </si>
  <si>
    <t>jug</t>
  </si>
  <si>
    <t>2x 54x22x9 cm</t>
  </si>
  <si>
    <t>68x25x9 Cm</t>
  </si>
  <si>
    <t>117x22x10 cm</t>
  </si>
  <si>
    <t>185x22x10 cm</t>
  </si>
  <si>
    <t>185x37x19 cm</t>
  </si>
  <si>
    <t>110x61x18 cm</t>
  </si>
  <si>
    <t>screws
50 mm</t>
  </si>
  <si>
    <t>screws 
70 mm</t>
  </si>
  <si>
    <t>screw 
longer mm</t>
  </si>
  <si>
    <t>18x6x6 cm, 
25x18x2 cm, 
30x18x2 cm, 
44x36x4 cm,  
 57x36x4 cm, 
  71x36x4 cm</t>
  </si>
  <si>
    <t>Sum price without VAT</t>
  </si>
  <si>
    <t>S</t>
  </si>
  <si>
    <t>ID</t>
  </si>
  <si>
    <t>SIZE</t>
  </si>
  <si>
    <t>DIMENSIONS</t>
  </si>
  <si>
    <t>TYPE</t>
  </si>
  <si>
    <t>T-NUTS</t>
  </si>
  <si>
    <t>FIXING</t>
  </si>
  <si>
    <t>PRICE WITHOUT VAT</t>
  </si>
  <si>
    <t>PCS. IN SET</t>
  </si>
  <si>
    <t xml:space="preserve">Sum pcs. by colour: </t>
  </si>
  <si>
    <t>DEEP ORANGE          RAL 2011</t>
  </si>
  <si>
    <t>DEEP ROSE RAL4008</t>
  </si>
  <si>
    <r>
      <t xml:space="preserve">PURPLE      </t>
    </r>
    <r>
      <rPr>
        <sz val="12"/>
        <color theme="0"/>
        <rFont val="Calibri"/>
        <family val="2"/>
        <scheme val="minor"/>
      </rPr>
      <t>S4050-R60B/M</t>
    </r>
  </si>
  <si>
    <t>SUM of pcs.</t>
  </si>
  <si>
    <t>50mm</t>
  </si>
  <si>
    <t>70mm</t>
  </si>
  <si>
    <t>01</t>
  </si>
  <si>
    <t>02</t>
  </si>
  <si>
    <t>03</t>
  </si>
  <si>
    <t>04</t>
  </si>
  <si>
    <t>05</t>
  </si>
  <si>
    <t>06</t>
  </si>
  <si>
    <t>07</t>
  </si>
  <si>
    <t>08</t>
  </si>
  <si>
    <t>09</t>
  </si>
  <si>
    <t>SIMPL-11A</t>
  </si>
  <si>
    <t>SIMPL-11B</t>
  </si>
  <si>
    <t>SIMPL-11C</t>
  </si>
  <si>
    <t>SIMPL-11D</t>
  </si>
  <si>
    <t>SIMPL-11E</t>
  </si>
  <si>
    <t>SIMPL-11F</t>
  </si>
  <si>
    <t>SIMPL-11G</t>
  </si>
  <si>
    <t>SIMPL-1A</t>
  </si>
  <si>
    <t>SIMPL-1B</t>
  </si>
  <si>
    <t>SIMPL-1C</t>
  </si>
  <si>
    <t>SIMPL-1D</t>
  </si>
  <si>
    <t>SIMPL-1E</t>
  </si>
  <si>
    <t>SIMPL-1F</t>
  </si>
  <si>
    <t>SIMPL-1G</t>
  </si>
  <si>
    <t>SIMPL-1H</t>
  </si>
  <si>
    <t>SIMPL-1I</t>
  </si>
  <si>
    <t>SIMPL-1K</t>
  </si>
  <si>
    <t>SIMPL-2A</t>
  </si>
  <si>
    <t>SIMPL-2B</t>
  </si>
  <si>
    <t>SIMPL-2C</t>
  </si>
  <si>
    <t>SIMPL-2D</t>
  </si>
  <si>
    <t>SIMPL-2E</t>
  </si>
  <si>
    <t>SIMPL-2F</t>
  </si>
  <si>
    <t>SIMPL-2G</t>
  </si>
  <si>
    <t>SIMPL-2H</t>
  </si>
  <si>
    <t>SIMPL-3A</t>
  </si>
  <si>
    <t>SIMPL-3B</t>
  </si>
  <si>
    <t>SIMPL-3C</t>
  </si>
  <si>
    <t>SIMPL-3D</t>
  </si>
  <si>
    <t>SIMPL-3E</t>
  </si>
  <si>
    <t>SIMPL-3F</t>
  </si>
  <si>
    <t>SIMPL-3G</t>
  </si>
  <si>
    <t>SIMPL-3H</t>
  </si>
  <si>
    <t>SIMPL-3I</t>
  </si>
  <si>
    <t>SIMPL-3J</t>
  </si>
  <si>
    <t>SIMPL-3K</t>
  </si>
  <si>
    <t>SIMPL-3L</t>
  </si>
  <si>
    <t>SIMPL-3M</t>
  </si>
  <si>
    <t>SIMPL-3N</t>
  </si>
  <si>
    <t>SIMPL-3O</t>
  </si>
  <si>
    <t>SIMPL-3P</t>
  </si>
  <si>
    <t>SIMPL-3R</t>
  </si>
  <si>
    <t>SIMPL-4A</t>
  </si>
  <si>
    <t>SIMPL-4B</t>
  </si>
  <si>
    <t>SIMPL-4C</t>
  </si>
  <si>
    <t>SIMPL-4D</t>
  </si>
  <si>
    <t>SIMPL-4E</t>
  </si>
  <si>
    <t>SIMPL-4F</t>
  </si>
  <si>
    <t>SIMPL-4I</t>
  </si>
  <si>
    <t>SIMPL-4O</t>
  </si>
  <si>
    <t>SIMPL-5A</t>
  </si>
  <si>
    <t>SIMPL-5B</t>
  </si>
  <si>
    <t>SIMPL-5C</t>
  </si>
  <si>
    <t>SIMPL-5E</t>
  </si>
  <si>
    <t>SIMPL-5F</t>
  </si>
  <si>
    <t>SIMPL-5D</t>
  </si>
  <si>
    <t>SIMPL-5G</t>
  </si>
  <si>
    <t>SIMPL-5H</t>
  </si>
  <si>
    <t>SIMPL-5I</t>
  </si>
  <si>
    <t>SIMPL-5J</t>
  </si>
  <si>
    <t>SIMPL-5K</t>
  </si>
  <si>
    <t>SIMPL-5L</t>
  </si>
  <si>
    <t>SIMPL-5M</t>
  </si>
  <si>
    <t>SIMPL-5N</t>
  </si>
  <si>
    <t>SIMPL-5O</t>
  </si>
  <si>
    <t>SIMPL-6A</t>
  </si>
  <si>
    <t>SIMPL-6B</t>
  </si>
  <si>
    <t>SIMPL-6C</t>
  </si>
  <si>
    <t>SIMPL-6D</t>
  </si>
  <si>
    <t>SIMPL-6E</t>
  </si>
  <si>
    <t>SIMPL-6F</t>
  </si>
  <si>
    <t>SIMPL-6G</t>
  </si>
  <si>
    <t>SIMPL-6H</t>
  </si>
  <si>
    <t>SIMPL-6I</t>
  </si>
  <si>
    <t>SIMPL-6J</t>
  </si>
  <si>
    <t>SIMPL-6K</t>
  </si>
  <si>
    <t>SIMPL-6L</t>
  </si>
  <si>
    <t>SIMPL-6M</t>
  </si>
  <si>
    <t>SIMPL-7A</t>
  </si>
  <si>
    <t>SIMPL-7B</t>
  </si>
  <si>
    <t>SIMPL-7C</t>
  </si>
  <si>
    <t>SIMPL-7D</t>
  </si>
  <si>
    <t>SIMPL-7E</t>
  </si>
  <si>
    <t>SIMPL-7F</t>
  </si>
  <si>
    <t>SIMPL-7G</t>
  </si>
  <si>
    <t>SIMPL-7H</t>
  </si>
  <si>
    <t>SIMPL-7I</t>
  </si>
  <si>
    <t>SIMPL-7J</t>
  </si>
  <si>
    <t>SIMPL-7K</t>
  </si>
  <si>
    <t>SIMPL-7L</t>
  </si>
  <si>
    <t>SIMPL-7M</t>
  </si>
  <si>
    <t>SIMPL-7N</t>
  </si>
  <si>
    <t>SIMPL-7O</t>
  </si>
  <si>
    <t>SIMPL-7P</t>
  </si>
  <si>
    <t>SIMPL-7R</t>
  </si>
  <si>
    <t>SIMPL-7S</t>
  </si>
  <si>
    <t>SIMPL-8A</t>
  </si>
  <si>
    <t>SIMPL-8B</t>
  </si>
  <si>
    <t>SIMPL-8C</t>
  </si>
  <si>
    <t>SIMPL-8D</t>
  </si>
  <si>
    <t>SIMPL-8E</t>
  </si>
  <si>
    <t>SIMPL-9A</t>
  </si>
  <si>
    <t>SIMPL-9B</t>
  </si>
  <si>
    <t>SIMPL-9C</t>
  </si>
  <si>
    <t>SIMPL-9D</t>
  </si>
  <si>
    <t>SIMPL-9E</t>
  </si>
  <si>
    <t>SIMPL-9F</t>
  </si>
  <si>
    <t>SIMPL-9G</t>
  </si>
  <si>
    <t>SIMPL-9H</t>
  </si>
  <si>
    <t>SIMPL-9I</t>
  </si>
  <si>
    <t>SIMPL-9J</t>
  </si>
  <si>
    <t>SIMPL-9K</t>
  </si>
  <si>
    <t>SIMPL-9L</t>
  </si>
  <si>
    <t>SIMPL-9M</t>
  </si>
  <si>
    <t>SIMPL-9N</t>
  </si>
  <si>
    <t>SIMPL-9O</t>
  </si>
  <si>
    <t>SIMPL-10A</t>
  </si>
  <si>
    <t>SIMPL-10B</t>
  </si>
  <si>
    <t>SIMPL-10C</t>
  </si>
  <si>
    <t>SIMPL-10D</t>
  </si>
  <si>
    <t>SIMPL-10E</t>
  </si>
  <si>
    <t>SIMPL-10F</t>
  </si>
  <si>
    <t>SIMPL-10G</t>
  </si>
  <si>
    <t>SIMPL-11H</t>
  </si>
  <si>
    <t>SIMPL-11I</t>
  </si>
  <si>
    <t>SIMPL-12A</t>
  </si>
  <si>
    <t>SIMPL-12B</t>
  </si>
  <si>
    <t>SIMPL-12C</t>
  </si>
  <si>
    <t>SIMPL-12D</t>
  </si>
  <si>
    <t>SIMPL-12E</t>
  </si>
  <si>
    <t>SIMPL-12F</t>
  </si>
  <si>
    <t>SIMPL-12G</t>
  </si>
  <si>
    <t>Barva</t>
  </si>
  <si>
    <t>PU/non PU</t>
  </si>
  <si>
    <t>ŠIFRA BREZ BARVE</t>
  </si>
  <si>
    <t>SIFRA Z BARVO</t>
  </si>
  <si>
    <t>ŠTEVILO NAROČENIH</t>
  </si>
  <si>
    <t>10</t>
  </si>
  <si>
    <t>11</t>
  </si>
  <si>
    <t>12</t>
  </si>
  <si>
    <t>13</t>
  </si>
  <si>
    <t>SIMPL-10A-01</t>
  </si>
  <si>
    <t>SIMPL-10A-02</t>
  </si>
  <si>
    <t>SIMPL-10A-03</t>
  </si>
  <si>
    <t>SIMPL-10A-04</t>
  </si>
  <si>
    <t>SIMPL-10A-05</t>
  </si>
  <si>
    <t>SIMPL-10A-06</t>
  </si>
  <si>
    <t>SIMPL-10A-07</t>
  </si>
  <si>
    <t>SIMPL-10A-08</t>
  </si>
  <si>
    <t>SIMPL-10A-09</t>
  </si>
  <si>
    <t>SIMPL-10A-10</t>
  </si>
  <si>
    <t>SIMPL-10A-11</t>
  </si>
  <si>
    <t>SIMPL-10A-12</t>
  </si>
  <si>
    <t>SIMPL-10A-13</t>
  </si>
  <si>
    <t>SIMPL-10A-100</t>
  </si>
  <si>
    <t>SIMPL-10B-01</t>
  </si>
  <si>
    <t>SIMPL-10B-02</t>
  </si>
  <si>
    <t>SIMPL-10B-03</t>
  </si>
  <si>
    <t>SIMPL-10B-04</t>
  </si>
  <si>
    <t>SIMPL-10B-05</t>
  </si>
  <si>
    <t>SIMPL-10B-06</t>
  </si>
  <si>
    <t>SIMPL-10B-07</t>
  </si>
  <si>
    <t>SIMPL-10B-08</t>
  </si>
  <si>
    <t>SIMPL-10B-09</t>
  </si>
  <si>
    <t>SIMPL-10B-10</t>
  </si>
  <si>
    <t>SIMPL-10B-11</t>
  </si>
  <si>
    <t>SIMPL-10B-12</t>
  </si>
  <si>
    <t>SIMPL-10B-13</t>
  </si>
  <si>
    <t>SIMPL-10B-100</t>
  </si>
  <si>
    <t>SIMPL-10C-01</t>
  </si>
  <si>
    <t>SIMPL-10C-02</t>
  </si>
  <si>
    <t>SIMPL-10C-03</t>
  </si>
  <si>
    <t>SIMPL-10C-04</t>
  </si>
  <si>
    <t>SIMPL-10C-05</t>
  </si>
  <si>
    <t>SIMPL-10C-06</t>
  </si>
  <si>
    <t>SIMPL-10C-07</t>
  </si>
  <si>
    <t>SIMPL-10C-08</t>
  </si>
  <si>
    <t>SIMPL-10C-09</t>
  </si>
  <si>
    <t>SIMPL-10C-10</t>
  </si>
  <si>
    <t>SIMPL-10C-11</t>
  </si>
  <si>
    <t>SIMPL-10C-12</t>
  </si>
  <si>
    <t>SIMPL-10C-13</t>
  </si>
  <si>
    <t>SIMPL-10C-100</t>
  </si>
  <si>
    <t>SIMPL-10D-01</t>
  </si>
  <si>
    <t>SIMPL-10D-02</t>
  </si>
  <si>
    <t>SIMPL-10D-03</t>
  </si>
  <si>
    <t>SIMPL-10D-04</t>
  </si>
  <si>
    <t>SIMPL-10D-05</t>
  </si>
  <si>
    <t>SIMPL-10D-06</t>
  </si>
  <si>
    <t>SIMPL-10D-07</t>
  </si>
  <si>
    <t>SIMPL-10D-08</t>
  </si>
  <si>
    <t>SIMPL-10D-09</t>
  </si>
  <si>
    <t>SIMPL-10D-10</t>
  </si>
  <si>
    <t>SIMPL-10D-11</t>
  </si>
  <si>
    <t>SIMPL-10D-12</t>
  </si>
  <si>
    <t>SIMPL-10D-13</t>
  </si>
  <si>
    <t>SIMPL-10D-100</t>
  </si>
  <si>
    <t>SIMPL-10E-01</t>
  </si>
  <si>
    <t>SIMPL-10E-02</t>
  </si>
  <si>
    <t>SIMPL-10E-03</t>
  </si>
  <si>
    <t>SIMPL-10E-04</t>
  </si>
  <si>
    <t>SIMPL-10E-05</t>
  </si>
  <si>
    <t>SIMPL-10E-06</t>
  </si>
  <si>
    <t>SIMPL-10E-07</t>
  </si>
  <si>
    <t>SIMPL-10E-08</t>
  </si>
  <si>
    <t>SIMPL-10E-09</t>
  </si>
  <si>
    <t>SIMPL-10E-10</t>
  </si>
  <si>
    <t>SIMPL-10E-11</t>
  </si>
  <si>
    <t>SIMPL-10E-12</t>
  </si>
  <si>
    <t>SIMPL-10E-13</t>
  </si>
  <si>
    <t>SIMPL-10E-100</t>
  </si>
  <si>
    <t>SIMPL-10F-01</t>
  </si>
  <si>
    <t>SIMPL-10F-02</t>
  </si>
  <si>
    <t>SIMPL-10F-03</t>
  </si>
  <si>
    <t>SIMPL-10F-04</t>
  </si>
  <si>
    <t>SIMPL-10F-05</t>
  </si>
  <si>
    <t>SIMPL-10F-06</t>
  </si>
  <si>
    <t>SIMPL-10F-07</t>
  </si>
  <si>
    <t>SIMPL-10F-08</t>
  </si>
  <si>
    <t>SIMPL-10F-09</t>
  </si>
  <si>
    <t>SIMPL-10F-10</t>
  </si>
  <si>
    <t>SIMPL-10F-11</t>
  </si>
  <si>
    <t>SIMPL-10F-12</t>
  </si>
  <si>
    <t>SIMPL-10F-13</t>
  </si>
  <si>
    <t>SIMPL-10F-100</t>
  </si>
  <si>
    <t>SIMPL-10G-01</t>
  </si>
  <si>
    <t>SIMPL-10G-02</t>
  </si>
  <si>
    <t>SIMPL-10G-03</t>
  </si>
  <si>
    <t>SIMPL-10G-04</t>
  </si>
  <si>
    <t>SIMPL-10G-05</t>
  </si>
  <si>
    <t>SIMPL-10G-06</t>
  </si>
  <si>
    <t>SIMPL-10G-07</t>
  </si>
  <si>
    <t>SIMPL-10G-08</t>
  </si>
  <si>
    <t>SIMPL-10G-09</t>
  </si>
  <si>
    <t>SIMPL-10G-10</t>
  </si>
  <si>
    <t>SIMPL-10G-11</t>
  </si>
  <si>
    <t>SIMPL-10G-12</t>
  </si>
  <si>
    <t>SIMPL-10G-13</t>
  </si>
  <si>
    <t>SIMPL-10G-100</t>
  </si>
  <si>
    <t>SIMPL-11A-01</t>
  </si>
  <si>
    <t>SIMPL-11A-02</t>
  </si>
  <si>
    <t>SIMPL-11A-03</t>
  </si>
  <si>
    <t>SIMPL-11A-04</t>
  </si>
  <si>
    <t>SIMPL-11A-05</t>
  </si>
  <si>
    <t>SIMPL-11A-06</t>
  </si>
  <si>
    <t>SIMPL-11A-07</t>
  </si>
  <si>
    <t>SIMPL-11A-08</t>
  </si>
  <si>
    <t>SIMPL-11A-09</t>
  </si>
  <si>
    <t>SIMPL-11A-10</t>
  </si>
  <si>
    <t>SIMPL-11A-11</t>
  </si>
  <si>
    <t>SIMPL-11A-12</t>
  </si>
  <si>
    <t>SIMPL-11A-13</t>
  </si>
  <si>
    <t>SIMPL-11A-100</t>
  </si>
  <si>
    <t>SIMPL-11B-01</t>
  </si>
  <si>
    <t>SIMPL-11B-02</t>
  </si>
  <si>
    <t>SIMPL-11B-03</t>
  </si>
  <si>
    <t>SIMPL-11B-04</t>
  </si>
  <si>
    <t>SIMPL-11B-05</t>
  </si>
  <si>
    <t>SIMPL-11B-06</t>
  </si>
  <si>
    <t>SIMPL-11B-07</t>
  </si>
  <si>
    <t>SIMPL-11B-08</t>
  </si>
  <si>
    <t>SIMPL-11B-09</t>
  </si>
  <si>
    <t>SIMPL-11B-10</t>
  </si>
  <si>
    <t>SIMPL-11B-11</t>
  </si>
  <si>
    <t>SIMPL-11B-12</t>
  </si>
  <si>
    <t>SIMPL-11B-13</t>
  </si>
  <si>
    <t>SIMPL-11B-100</t>
  </si>
  <si>
    <t>SIMPL-11C-01</t>
  </si>
  <si>
    <t>SIMPL-11C-02</t>
  </si>
  <si>
    <t>SIMPL-11C-03</t>
  </si>
  <si>
    <t>SIMPL-11C-04</t>
  </si>
  <si>
    <t>SIMPL-11C-05</t>
  </si>
  <si>
    <t>SIMPL-11C-06</t>
  </si>
  <si>
    <t>SIMPL-11C-07</t>
  </si>
  <si>
    <t>SIMPL-11C-08</t>
  </si>
  <si>
    <t>SIMPL-11C-09</t>
  </si>
  <si>
    <t>SIMPL-11C-10</t>
  </si>
  <si>
    <t>SIMPL-11C-11</t>
  </si>
  <si>
    <t>SIMPL-11C-12</t>
  </si>
  <si>
    <t>SIMPL-11C-13</t>
  </si>
  <si>
    <t>SIMPL-11C-100</t>
  </si>
  <si>
    <t>SIMPL-11D-01</t>
  </si>
  <si>
    <t>SIMPL-11D-02</t>
  </si>
  <si>
    <t>SIMPL-11D-03</t>
  </si>
  <si>
    <t>SIMPL-11D-04</t>
  </si>
  <si>
    <t>SIMPL-11D-05</t>
  </si>
  <si>
    <t>SIMPL-11D-06</t>
  </si>
  <si>
    <t>SIMPL-11D-07</t>
  </si>
  <si>
    <t>SIMPL-11D-08</t>
  </si>
  <si>
    <t>SIMPL-11D-09</t>
  </si>
  <si>
    <t>SIMPL-11D-10</t>
  </si>
  <si>
    <t>SIMPL-11D-11</t>
  </si>
  <si>
    <t>SIMPL-11D-12</t>
  </si>
  <si>
    <t>SIMPL-11D-13</t>
  </si>
  <si>
    <t>SIMPL-11D-100</t>
  </si>
  <si>
    <t>SIMPL-11E-01</t>
  </si>
  <si>
    <t>SIMPL-11E-02</t>
  </si>
  <si>
    <t>SIMPL-11E-03</t>
  </si>
  <si>
    <t>SIMPL-11E-04</t>
  </si>
  <si>
    <t>SIMPL-11E-05</t>
  </si>
  <si>
    <t>SIMPL-11E-06</t>
  </si>
  <si>
    <t>SIMPL-11E-07</t>
  </si>
  <si>
    <t>SIMPL-11E-08</t>
  </si>
  <si>
    <t>SIMPL-11E-09</t>
  </si>
  <si>
    <t>SIMPL-11E-10</t>
  </si>
  <si>
    <t>SIMPL-11E-11</t>
  </si>
  <si>
    <t>SIMPL-11E-12</t>
  </si>
  <si>
    <t>SIMPL-11E-13</t>
  </si>
  <si>
    <t>SIMPL-11E-100</t>
  </si>
  <si>
    <t>SIMPL-11F-01</t>
  </si>
  <si>
    <t>SIMPL-11F-02</t>
  </si>
  <si>
    <t>SIMPL-11F-03</t>
  </si>
  <si>
    <t>SIMPL-11F-04</t>
  </si>
  <si>
    <t>SIMPL-11F-05</t>
  </si>
  <si>
    <t>SIMPL-11F-06</t>
  </si>
  <si>
    <t>SIMPL-11F-07</t>
  </si>
  <si>
    <t>SIMPL-11F-08</t>
  </si>
  <si>
    <t>SIMPL-11F-09</t>
  </si>
  <si>
    <t>SIMPL-11F-10</t>
  </si>
  <si>
    <t>SIMPL-11F-11</t>
  </si>
  <si>
    <t>SIMPL-11F-12</t>
  </si>
  <si>
    <t>SIMPL-11F-13</t>
  </si>
  <si>
    <t>SIMPL-11F-100</t>
  </si>
  <si>
    <t>SIMPL-11G-01</t>
  </si>
  <si>
    <t>SIMPL-11G-02</t>
  </si>
  <si>
    <t>SIMPL-11G-03</t>
  </si>
  <si>
    <t>SIMPL-11G-04</t>
  </si>
  <si>
    <t>SIMPL-11G-05</t>
  </si>
  <si>
    <t>SIMPL-11G-06</t>
  </si>
  <si>
    <t>SIMPL-11G-07</t>
  </si>
  <si>
    <t>SIMPL-11G-08</t>
  </si>
  <si>
    <t>SIMPL-11G-09</t>
  </si>
  <si>
    <t>SIMPL-11G-10</t>
  </si>
  <si>
    <t>SIMPL-11G-11</t>
  </si>
  <si>
    <t>SIMPL-11G-12</t>
  </si>
  <si>
    <t>SIMPL-11G-13</t>
  </si>
  <si>
    <t>SIMPL-11G-100</t>
  </si>
  <si>
    <t>SIMPL-1A-01</t>
  </si>
  <si>
    <t>SIMPL-1A-02</t>
  </si>
  <si>
    <t>SIMPL-1A-03</t>
  </si>
  <si>
    <t>SIMPL-1A-04</t>
  </si>
  <si>
    <t>SIMPL-1A-05</t>
  </si>
  <si>
    <t>SIMPL-1A-06</t>
  </si>
  <si>
    <t>SIMPL-1A-07</t>
  </si>
  <si>
    <t>SIMPL-1A-08</t>
  </si>
  <si>
    <t>SIMPL-1A-09</t>
  </si>
  <si>
    <t>SIMPL-1A-10</t>
  </si>
  <si>
    <t>SIMPL-1A-11</t>
  </si>
  <si>
    <t>SIMPL-1A-12</t>
  </si>
  <si>
    <t>SIMPL-1A-13</t>
  </si>
  <si>
    <t>SIMPL-1A-100</t>
  </si>
  <si>
    <t>SIMPL-1B-01</t>
  </si>
  <si>
    <t>SIMPL-1B-02</t>
  </si>
  <si>
    <t>SIMPL-1B-03</t>
  </si>
  <si>
    <t>SIMPL-1B-04</t>
  </si>
  <si>
    <t>SIMPL-1B-05</t>
  </si>
  <si>
    <t>SIMPL-1B-06</t>
  </si>
  <si>
    <t>SIMPL-1B-07</t>
  </si>
  <si>
    <t>SIMPL-1B-08</t>
  </si>
  <si>
    <t>SIMPL-1B-09</t>
  </si>
  <si>
    <t>SIMPL-1B-10</t>
  </si>
  <si>
    <t>SIMPL-1B-11</t>
  </si>
  <si>
    <t>SIMPL-1B-12</t>
  </si>
  <si>
    <t>SIMPL-1B-13</t>
  </si>
  <si>
    <t>SIMPL-1B-100</t>
  </si>
  <si>
    <t>SIMPL-1C-01</t>
  </si>
  <si>
    <t>SIMPL-1C-02</t>
  </si>
  <si>
    <t>SIMPL-1C-03</t>
  </si>
  <si>
    <t>SIMPL-1C-04</t>
  </si>
  <si>
    <t>SIMPL-1C-05</t>
  </si>
  <si>
    <t>SIMPL-1C-06</t>
  </si>
  <si>
    <t>SIMPL-1C-07</t>
  </si>
  <si>
    <t>SIMPL-1C-08</t>
  </si>
  <si>
    <t>SIMPL-1C-09</t>
  </si>
  <si>
    <t>SIMPL-1C-10</t>
  </si>
  <si>
    <t>SIMPL-1C-11</t>
  </si>
  <si>
    <t>SIMPL-1C-12</t>
  </si>
  <si>
    <t>SIMPL-1C-13</t>
  </si>
  <si>
    <t>SIMPL-1C-100</t>
  </si>
  <si>
    <t>SIMPL-1D-01</t>
  </si>
  <si>
    <t>SIMPL-1D-02</t>
  </si>
  <si>
    <t>SIMPL-1D-03</t>
  </si>
  <si>
    <t>SIMPL-1D-04</t>
  </si>
  <si>
    <t>SIMPL-1D-05</t>
  </si>
  <si>
    <t>SIMPL-1D-06</t>
  </si>
  <si>
    <t>SIMPL-1D-07</t>
  </si>
  <si>
    <t>SIMPL-1D-08</t>
  </si>
  <si>
    <t>SIMPL-1D-09</t>
  </si>
  <si>
    <t>SIMPL-1D-10</t>
  </si>
  <si>
    <t>SIMPL-1D-11</t>
  </si>
  <si>
    <t>SIMPL-1D-12</t>
  </si>
  <si>
    <t>SIMPL-1D-13</t>
  </si>
  <si>
    <t>SIMPL-1D-100</t>
  </si>
  <si>
    <t>SIMPL-1E-01</t>
  </si>
  <si>
    <t>SIMPL-1E-02</t>
  </si>
  <si>
    <t>SIMPL-1E-03</t>
  </si>
  <si>
    <t>SIMPL-1E-04</t>
  </si>
  <si>
    <t>SIMPL-1E-05</t>
  </si>
  <si>
    <t>SIMPL-1E-06</t>
  </si>
  <si>
    <t>SIMPL-1E-07</t>
  </si>
  <si>
    <t>SIMPL-1E-08</t>
  </si>
  <si>
    <t>SIMPL-1E-09</t>
  </si>
  <si>
    <t>SIMPL-1E-10</t>
  </si>
  <si>
    <t>SIMPL-1E-11</t>
  </si>
  <si>
    <t>SIMPL-1E-12</t>
  </si>
  <si>
    <t>SIMPL-1E-13</t>
  </si>
  <si>
    <t>SIMPL-1E-100</t>
  </si>
  <si>
    <t>SIMPL-1F-01</t>
  </si>
  <si>
    <t>SIMPL-1F-02</t>
  </si>
  <si>
    <t>SIMPL-1F-03</t>
  </si>
  <si>
    <t>SIMPL-1F-04</t>
  </si>
  <si>
    <t>SIMPL-1F-05</t>
  </si>
  <si>
    <t>SIMPL-1F-06</t>
  </si>
  <si>
    <t>SIMPL-1F-07</t>
  </si>
  <si>
    <t>SIMPL-1F-08</t>
  </si>
  <si>
    <t>SIMPL-1F-09</t>
  </si>
  <si>
    <t>SIMPL-1F-10</t>
  </si>
  <si>
    <t>SIMPL-1F-11</t>
  </si>
  <si>
    <t>SIMPL-1F-12</t>
  </si>
  <si>
    <t>SIMPL-1F-13</t>
  </si>
  <si>
    <t>SIMPL-1F-100</t>
  </si>
  <si>
    <t>SIMPL-1G-01</t>
  </si>
  <si>
    <t>SIMPL-1G-02</t>
  </si>
  <si>
    <t>SIMPL-1G-03</t>
  </si>
  <si>
    <t>SIMPL-1G-04</t>
  </si>
  <si>
    <t>SIMPL-1G-05</t>
  </si>
  <si>
    <t>SIMPL-1G-06</t>
  </si>
  <si>
    <t>SIMPL-1G-07</t>
  </si>
  <si>
    <t>SIMPL-1G-08</t>
  </si>
  <si>
    <t>SIMPL-1G-09</t>
  </si>
  <si>
    <t>SIMPL-1G-10</t>
  </si>
  <si>
    <t>SIMPL-1G-11</t>
  </si>
  <si>
    <t>SIMPL-1G-12</t>
  </si>
  <si>
    <t>SIMPL-1G-13</t>
  </si>
  <si>
    <t>SIMPL-1G-100</t>
  </si>
  <si>
    <t>SIMPL-1H-01</t>
  </si>
  <si>
    <t>SIMPL-1H-02</t>
  </si>
  <si>
    <t>SIMPL-1H-03</t>
  </si>
  <si>
    <t>SIMPL-1H-04</t>
  </si>
  <si>
    <t>SIMPL-1H-05</t>
  </si>
  <si>
    <t>SIMPL-1H-06</t>
  </si>
  <si>
    <t>SIMPL-1H-07</t>
  </si>
  <si>
    <t>SIMPL-1H-08</t>
  </si>
  <si>
    <t>SIMPL-1H-09</t>
  </si>
  <si>
    <t>SIMPL-1H-10</t>
  </si>
  <si>
    <t>SIMPL-1H-11</t>
  </si>
  <si>
    <t>SIMPL-1H-12</t>
  </si>
  <si>
    <t>SIMPL-1H-13</t>
  </si>
  <si>
    <t>SIMPL-1H-100</t>
  </si>
  <si>
    <t>SIMPL-1I-01</t>
  </si>
  <si>
    <t>SIMPL-1I-02</t>
  </si>
  <si>
    <t>SIMPL-1I-03</t>
  </si>
  <si>
    <t>SIMPL-1I-04</t>
  </si>
  <si>
    <t>SIMPL-1I-05</t>
  </si>
  <si>
    <t>SIMPL-1I-06</t>
  </si>
  <si>
    <t>SIMPL-1I-07</t>
  </si>
  <si>
    <t>SIMPL-1I-08</t>
  </si>
  <si>
    <t>SIMPL-1I-09</t>
  </si>
  <si>
    <t>SIMPL-1I-10</t>
  </si>
  <si>
    <t>SIMPL-1I-11</t>
  </si>
  <si>
    <t>SIMPL-1I-12</t>
  </si>
  <si>
    <t>SIMPL-1I-13</t>
  </si>
  <si>
    <t>SIMPL-1I-100</t>
  </si>
  <si>
    <t>SIMPL-1K-01</t>
  </si>
  <si>
    <t>SIMPL-1K-02</t>
  </si>
  <si>
    <t>SIMPL-1K-03</t>
  </si>
  <si>
    <t>SIMPL-1K-04</t>
  </si>
  <si>
    <t>SIMPL-1K-05</t>
  </si>
  <si>
    <t>SIMPL-1K-06</t>
  </si>
  <si>
    <t>SIMPL-1K-07</t>
  </si>
  <si>
    <t>SIMPL-1K-08</t>
  </si>
  <si>
    <t>SIMPL-1K-09</t>
  </si>
  <si>
    <t>SIMPL-1K-10</t>
  </si>
  <si>
    <t>SIMPL-1K-11</t>
  </si>
  <si>
    <t>SIMPL-1K-12</t>
  </si>
  <si>
    <t>SIMPL-1K-13</t>
  </si>
  <si>
    <t>SIMPL-1K-100</t>
  </si>
  <si>
    <t>SIMPL-2A-01</t>
  </si>
  <si>
    <t>SIMPL-2A-02</t>
  </si>
  <si>
    <t>SIMPL-2A-03</t>
  </si>
  <si>
    <t>SIMPL-2A-04</t>
  </si>
  <si>
    <t>SIMPL-2A-05</t>
  </si>
  <si>
    <t>SIMPL-2A-06</t>
  </si>
  <si>
    <t>SIMPL-2A-07</t>
  </si>
  <si>
    <t>SIMPL-2A-08</t>
  </si>
  <si>
    <t>SIMPL-2A-09</t>
  </si>
  <si>
    <t>SIMPL-2A-10</t>
  </si>
  <si>
    <t>SIMPL-2A-11</t>
  </si>
  <si>
    <t>SIMPL-2A-12</t>
  </si>
  <si>
    <t>SIMPL-2A-13</t>
  </si>
  <si>
    <t>SIMPL-2A-100</t>
  </si>
  <si>
    <t>SIMPL-2B-01</t>
  </si>
  <si>
    <t>SIMPL-2B-02</t>
  </si>
  <si>
    <t>SIMPL-2B-03</t>
  </si>
  <si>
    <t>SIMPL-2B-04</t>
  </si>
  <si>
    <t>SIMPL-2B-05</t>
  </si>
  <si>
    <t>SIMPL-2B-06</t>
  </si>
  <si>
    <t>SIMPL-2B-07</t>
  </si>
  <si>
    <t>SIMPL-2B-08</t>
  </si>
  <si>
    <t>SIMPL-2B-09</t>
  </si>
  <si>
    <t>SIMPL-2B-10</t>
  </si>
  <si>
    <t>SIMPL-2B-11</t>
  </si>
  <si>
    <t>SIMPL-2B-12</t>
  </si>
  <si>
    <t>SIMPL-2B-13</t>
  </si>
  <si>
    <t>SIMPL-2B-100</t>
  </si>
  <si>
    <t>SIMPL-2C-01</t>
  </si>
  <si>
    <t>SIMPL-2C-02</t>
  </si>
  <si>
    <t>SIMPL-2C-03</t>
  </si>
  <si>
    <t>SIMPL-2C-04</t>
  </si>
  <si>
    <t>SIMPL-2C-05</t>
  </si>
  <si>
    <t>SIMPL-2C-06</t>
  </si>
  <si>
    <t>SIMPL-2C-07</t>
  </si>
  <si>
    <t>SIMPL-2C-08</t>
  </si>
  <si>
    <t>SIMPL-2C-09</t>
  </si>
  <si>
    <t>SIMPL-2C-10</t>
  </si>
  <si>
    <t>SIMPL-2C-11</t>
  </si>
  <si>
    <t>SIMPL-2C-12</t>
  </si>
  <si>
    <t>SIMPL-2C-13</t>
  </si>
  <si>
    <t>SIMPL-2C-100</t>
  </si>
  <si>
    <t>SIMPL-2D-01</t>
  </si>
  <si>
    <t>SIMPL-2D-02</t>
  </si>
  <si>
    <t>SIMPL-2D-03</t>
  </si>
  <si>
    <t>SIMPL-2D-04</t>
  </si>
  <si>
    <t>SIMPL-2D-05</t>
  </si>
  <si>
    <t>SIMPL-2D-06</t>
  </si>
  <si>
    <t>SIMPL-2D-07</t>
  </si>
  <si>
    <t>SIMPL-2D-08</t>
  </si>
  <si>
    <t>SIMPL-2D-09</t>
  </si>
  <si>
    <t>SIMPL-2D-10</t>
  </si>
  <si>
    <t>SIMPL-2D-11</t>
  </si>
  <si>
    <t>SIMPL-2D-12</t>
  </si>
  <si>
    <t>SIMPL-2D-13</t>
  </si>
  <si>
    <t>SIMPL-2D-100</t>
  </si>
  <si>
    <t>SIMPL-2E-01</t>
  </si>
  <si>
    <t>SIMPL-2E-02</t>
  </si>
  <si>
    <t>SIMPL-2E-03</t>
  </si>
  <si>
    <t>SIMPL-2E-04</t>
  </si>
  <si>
    <t>SIMPL-2E-05</t>
  </si>
  <si>
    <t>SIMPL-2E-06</t>
  </si>
  <si>
    <t>SIMPL-2E-07</t>
  </si>
  <si>
    <t>SIMPL-2E-08</t>
  </si>
  <si>
    <t>SIMPL-2E-09</t>
  </si>
  <si>
    <t>SIMPL-2E-10</t>
  </si>
  <si>
    <t>SIMPL-2E-11</t>
  </si>
  <si>
    <t>SIMPL-2E-12</t>
  </si>
  <si>
    <t>SIMPL-2E-13</t>
  </si>
  <si>
    <t>SIMPL-2E-100</t>
  </si>
  <si>
    <t>SIMPL-2F-01</t>
  </si>
  <si>
    <t>SIMPL-2F-02</t>
  </si>
  <si>
    <t>SIMPL-2F-03</t>
  </si>
  <si>
    <t>SIMPL-2F-04</t>
  </si>
  <si>
    <t>SIMPL-2F-05</t>
  </si>
  <si>
    <t>SIMPL-2F-06</t>
  </si>
  <si>
    <t>SIMPL-2F-07</t>
  </si>
  <si>
    <t>SIMPL-2F-08</t>
  </si>
  <si>
    <t>SIMPL-2F-09</t>
  </si>
  <si>
    <t>SIMPL-2F-10</t>
  </si>
  <si>
    <t>SIMPL-2F-11</t>
  </si>
  <si>
    <t>SIMPL-2F-12</t>
  </si>
  <si>
    <t>SIMPL-2F-13</t>
  </si>
  <si>
    <t>SIMPL-2F-100</t>
  </si>
  <si>
    <t>SIMPL-2G-01</t>
  </si>
  <si>
    <t>SIMPL-2G-02</t>
  </si>
  <si>
    <t>SIMPL-2G-03</t>
  </si>
  <si>
    <t>SIMPL-2G-04</t>
  </si>
  <si>
    <t>SIMPL-2G-05</t>
  </si>
  <si>
    <t>SIMPL-2G-06</t>
  </si>
  <si>
    <t>SIMPL-2G-07</t>
  </si>
  <si>
    <t>SIMPL-2G-08</t>
  </si>
  <si>
    <t>SIMPL-2G-09</t>
  </si>
  <si>
    <t>SIMPL-2G-10</t>
  </si>
  <si>
    <t>SIMPL-2G-11</t>
  </si>
  <si>
    <t>SIMPL-2G-12</t>
  </si>
  <si>
    <t>SIMPL-2G-13</t>
  </si>
  <si>
    <t>SIMPL-2G-100</t>
  </si>
  <si>
    <t>SIMPL-2H-01</t>
  </si>
  <si>
    <t>SIMPL-2H-02</t>
  </si>
  <si>
    <t>SIMPL-2H-03</t>
  </si>
  <si>
    <t>SIMPL-2H-04</t>
  </si>
  <si>
    <t>SIMPL-2H-05</t>
  </si>
  <si>
    <t>SIMPL-2H-06</t>
  </si>
  <si>
    <t>SIMPL-2H-07</t>
  </si>
  <si>
    <t>SIMPL-2H-08</t>
  </si>
  <si>
    <t>SIMPL-2H-09</t>
  </si>
  <si>
    <t>SIMPL-2H-10</t>
  </si>
  <si>
    <t>SIMPL-2H-11</t>
  </si>
  <si>
    <t>SIMPL-2H-12</t>
  </si>
  <si>
    <t>SIMPL-2H-13</t>
  </si>
  <si>
    <t>SIMPL-2H-100</t>
  </si>
  <si>
    <t>SIMPL-3A-01</t>
  </si>
  <si>
    <t>SIMPL-3A-02</t>
  </si>
  <si>
    <t>SIMPL-3A-03</t>
  </si>
  <si>
    <t>SIMPL-3A-04</t>
  </si>
  <si>
    <t>SIMPL-3A-05</t>
  </si>
  <si>
    <t>SIMPL-3A-06</t>
  </si>
  <si>
    <t>SIMPL-3A-07</t>
  </si>
  <si>
    <t>SIMPL-3A-08</t>
  </si>
  <si>
    <t>SIMPL-3A-09</t>
  </si>
  <si>
    <t>SIMPL-3A-10</t>
  </si>
  <si>
    <t>SIMPL-3A-11</t>
  </si>
  <si>
    <t>SIMPL-3A-12</t>
  </si>
  <si>
    <t>SIMPL-3A-13</t>
  </si>
  <si>
    <t>SIMPL-3A-100</t>
  </si>
  <si>
    <t>SIMPL-3B-01</t>
  </si>
  <si>
    <t>SIMPL-3B-02</t>
  </si>
  <si>
    <t>SIMPL-3B-03</t>
  </si>
  <si>
    <t>SIMPL-3B-04</t>
  </si>
  <si>
    <t>SIMPL-3B-05</t>
  </si>
  <si>
    <t>SIMPL-3B-06</t>
  </si>
  <si>
    <t>SIMPL-3B-07</t>
  </si>
  <si>
    <t>SIMPL-3B-08</t>
  </si>
  <si>
    <t>SIMPL-3B-09</t>
  </si>
  <si>
    <t>SIMPL-3B-10</t>
  </si>
  <si>
    <t>SIMPL-3B-11</t>
  </si>
  <si>
    <t>SIMPL-3B-12</t>
  </si>
  <si>
    <t>SIMPL-3B-13</t>
  </si>
  <si>
    <t>SIMPL-3B-100</t>
  </si>
  <si>
    <t>SIMPL-3C-01</t>
  </si>
  <si>
    <t>SIMPL-3C-02</t>
  </si>
  <si>
    <t>SIMPL-3C-03</t>
  </si>
  <si>
    <t>SIMPL-3C-04</t>
  </si>
  <si>
    <t>SIMPL-3C-05</t>
  </si>
  <si>
    <t>SIMPL-3C-06</t>
  </si>
  <si>
    <t>SIMPL-3C-07</t>
  </si>
  <si>
    <t>SIMPL-3C-08</t>
  </si>
  <si>
    <t>SIMPL-3C-09</t>
  </si>
  <si>
    <t>SIMPL-3C-10</t>
  </si>
  <si>
    <t>SIMPL-3C-11</t>
  </si>
  <si>
    <t>SIMPL-3C-12</t>
  </si>
  <si>
    <t>SIMPL-3C-13</t>
  </si>
  <si>
    <t>SIMPL-3C-100</t>
  </si>
  <si>
    <t>SIMPL-3D-01</t>
  </si>
  <si>
    <t>SIMPL-3D-02</t>
  </si>
  <si>
    <t>SIMPL-3D-03</t>
  </si>
  <si>
    <t>SIMPL-3D-04</t>
  </si>
  <si>
    <t>SIMPL-3D-05</t>
  </si>
  <si>
    <t>SIMPL-3D-06</t>
  </si>
  <si>
    <t>SIMPL-3D-07</t>
  </si>
  <si>
    <t>SIMPL-3D-08</t>
  </si>
  <si>
    <t>SIMPL-3D-09</t>
  </si>
  <si>
    <t>SIMPL-3D-10</t>
  </si>
  <si>
    <t>SIMPL-3D-11</t>
  </si>
  <si>
    <t>SIMPL-3D-12</t>
  </si>
  <si>
    <t>SIMPL-3D-13</t>
  </si>
  <si>
    <t>SIMPL-3D-100</t>
  </si>
  <si>
    <t>SIMPL-3E-01</t>
  </si>
  <si>
    <t>SIMPL-3E-02</t>
  </si>
  <si>
    <t>SIMPL-3E-03</t>
  </si>
  <si>
    <t>SIMPL-3E-04</t>
  </si>
  <si>
    <t>SIMPL-3E-05</t>
  </si>
  <si>
    <t>SIMPL-3E-06</t>
  </si>
  <si>
    <t>SIMPL-3E-07</t>
  </si>
  <si>
    <t>SIMPL-3E-08</t>
  </si>
  <si>
    <t>SIMPL-3E-09</t>
  </si>
  <si>
    <t>SIMPL-3E-10</t>
  </si>
  <si>
    <t>SIMPL-3E-11</t>
  </si>
  <si>
    <t>SIMPL-3E-12</t>
  </si>
  <si>
    <t>SIMPL-3E-13</t>
  </si>
  <si>
    <t>SIMPL-3E-100</t>
  </si>
  <si>
    <t>SIMPL-3F-01</t>
  </si>
  <si>
    <t>SIMPL-3F-02</t>
  </si>
  <si>
    <t>SIMPL-3F-03</t>
  </si>
  <si>
    <t>SIMPL-3F-04</t>
  </si>
  <si>
    <t>SIMPL-3F-05</t>
  </si>
  <si>
    <t>SIMPL-3F-06</t>
  </si>
  <si>
    <t>SIMPL-3F-07</t>
  </si>
  <si>
    <t>SIMPL-3F-08</t>
  </si>
  <si>
    <t>SIMPL-3F-09</t>
  </si>
  <si>
    <t>SIMPL-3F-10</t>
  </si>
  <si>
    <t>SIMPL-3F-11</t>
  </si>
  <si>
    <t>SIMPL-3F-12</t>
  </si>
  <si>
    <t>SIMPL-3F-13</t>
  </si>
  <si>
    <t>SIMPL-3F-100</t>
  </si>
  <si>
    <t>SIMPL-3G-01</t>
  </si>
  <si>
    <t>SIMPL-3G-02</t>
  </si>
  <si>
    <t>SIMPL-3G-03</t>
  </si>
  <si>
    <t>SIMPL-3G-04</t>
  </si>
  <si>
    <t>SIMPL-3G-05</t>
  </si>
  <si>
    <t>SIMPL-3G-06</t>
  </si>
  <si>
    <t>SIMPL-3G-07</t>
  </si>
  <si>
    <t>SIMPL-3G-08</t>
  </si>
  <si>
    <t>SIMPL-3G-09</t>
  </si>
  <si>
    <t>SIMPL-3G-10</t>
  </si>
  <si>
    <t>SIMPL-3G-11</t>
  </si>
  <si>
    <t>SIMPL-3G-12</t>
  </si>
  <si>
    <t>SIMPL-3G-13</t>
  </si>
  <si>
    <t>SIMPL-3G-100</t>
  </si>
  <si>
    <t>SIMPL-3H-01</t>
  </si>
  <si>
    <t>SIMPL-3H-02</t>
  </si>
  <si>
    <t>SIMPL-3H-03</t>
  </si>
  <si>
    <t>SIMPL-3H-04</t>
  </si>
  <si>
    <t>SIMPL-3H-05</t>
  </si>
  <si>
    <t>SIMPL-3H-06</t>
  </si>
  <si>
    <t>SIMPL-3H-07</t>
  </si>
  <si>
    <t>SIMPL-3H-08</t>
  </si>
  <si>
    <t>SIMPL-3H-09</t>
  </si>
  <si>
    <t>SIMPL-3H-10</t>
  </si>
  <si>
    <t>SIMPL-3H-11</t>
  </si>
  <si>
    <t>SIMPL-3H-12</t>
  </si>
  <si>
    <t>SIMPL-3H-13</t>
  </si>
  <si>
    <t>SIMPL-3H-100</t>
  </si>
  <si>
    <t>SIMPL-3I-01</t>
  </si>
  <si>
    <t>SIMPL-3I-02</t>
  </si>
  <si>
    <t>SIMPL-3I-03</t>
  </si>
  <si>
    <t>SIMPL-3I-04</t>
  </si>
  <si>
    <t>SIMPL-3I-05</t>
  </si>
  <si>
    <t>SIMPL-3I-06</t>
  </si>
  <si>
    <t>SIMPL-3I-07</t>
  </si>
  <si>
    <t>SIMPL-3I-08</t>
  </si>
  <si>
    <t>SIMPL-3I-09</t>
  </si>
  <si>
    <t>SIMPL-3I-10</t>
  </si>
  <si>
    <t>SIMPL-3I-11</t>
  </si>
  <si>
    <t>SIMPL-3I-12</t>
  </si>
  <si>
    <t>SIMPL-3I-13</t>
  </si>
  <si>
    <t>SIMPL-3I-100</t>
  </si>
  <si>
    <t>SIMPL-3J-01</t>
  </si>
  <si>
    <t>SIMPL-3J-02</t>
  </si>
  <si>
    <t>SIMPL-3J-03</t>
  </si>
  <si>
    <t>SIMPL-3J-04</t>
  </si>
  <si>
    <t>SIMPL-3J-05</t>
  </si>
  <si>
    <t>SIMPL-3J-06</t>
  </si>
  <si>
    <t>SIMPL-3J-07</t>
  </si>
  <si>
    <t>SIMPL-3J-08</t>
  </si>
  <si>
    <t>SIMPL-3J-09</t>
  </si>
  <si>
    <t>SIMPL-3J-10</t>
  </si>
  <si>
    <t>SIMPL-3J-11</t>
  </si>
  <si>
    <t>SIMPL-3J-12</t>
  </si>
  <si>
    <t>SIMPL-3J-13</t>
  </si>
  <si>
    <t>SIMPL-3J-100</t>
  </si>
  <si>
    <t>SIMPL-3K-01</t>
  </si>
  <si>
    <t>SIMPL-3K-02</t>
  </si>
  <si>
    <t>SIMPL-3K-03</t>
  </si>
  <si>
    <t>SIMPL-3K-04</t>
  </si>
  <si>
    <t>SIMPL-3K-05</t>
  </si>
  <si>
    <t>SIMPL-3K-06</t>
  </si>
  <si>
    <t>SIMPL-3K-07</t>
  </si>
  <si>
    <t>SIMPL-3K-08</t>
  </si>
  <si>
    <t>SIMPL-3K-09</t>
  </si>
  <si>
    <t>SIMPL-3K-10</t>
  </si>
  <si>
    <t>SIMPL-3K-11</t>
  </si>
  <si>
    <t>SIMPL-3K-12</t>
  </si>
  <si>
    <t>SIMPL-3K-13</t>
  </si>
  <si>
    <t>SIMPL-3K-100</t>
  </si>
  <si>
    <t>SIMPL-3L-01</t>
  </si>
  <si>
    <t>SIMPL-3L-02</t>
  </si>
  <si>
    <t>SIMPL-3L-03</t>
  </si>
  <si>
    <t>SIMPL-3L-04</t>
  </si>
  <si>
    <t>SIMPL-3L-05</t>
  </si>
  <si>
    <t>SIMPL-3L-06</t>
  </si>
  <si>
    <t>SIMPL-3L-07</t>
  </si>
  <si>
    <t>SIMPL-3L-08</t>
  </si>
  <si>
    <t>SIMPL-3L-09</t>
  </si>
  <si>
    <t>SIMPL-3L-10</t>
  </si>
  <si>
    <t>SIMPL-3L-11</t>
  </si>
  <si>
    <t>SIMPL-3L-12</t>
  </si>
  <si>
    <t>SIMPL-3L-13</t>
  </si>
  <si>
    <t>SIMPL-3L-100</t>
  </si>
  <si>
    <t>SIMPL-3M-01</t>
  </si>
  <si>
    <t>SIMPL-3M-02</t>
  </si>
  <si>
    <t>SIMPL-3M-03</t>
  </si>
  <si>
    <t>SIMPL-3M-04</t>
  </si>
  <si>
    <t>SIMPL-3M-05</t>
  </si>
  <si>
    <t>SIMPL-3M-06</t>
  </si>
  <si>
    <t>SIMPL-3M-07</t>
  </si>
  <si>
    <t>SIMPL-3M-08</t>
  </si>
  <si>
    <t>SIMPL-3M-09</t>
  </si>
  <si>
    <t>SIMPL-3M-10</t>
  </si>
  <si>
    <t>SIMPL-3M-11</t>
  </si>
  <si>
    <t>SIMPL-3M-12</t>
  </si>
  <si>
    <t>SIMPL-3M-13</t>
  </si>
  <si>
    <t>SIMPL-3M-100</t>
  </si>
  <si>
    <t>SIMPL-3N-01</t>
  </si>
  <si>
    <t>SIMPL-3N-02</t>
  </si>
  <si>
    <t>SIMPL-3N-03</t>
  </si>
  <si>
    <t>SIMPL-3N-04</t>
  </si>
  <si>
    <t>SIMPL-3N-05</t>
  </si>
  <si>
    <t>SIMPL-3N-06</t>
  </si>
  <si>
    <t>SIMPL-3N-07</t>
  </si>
  <si>
    <t>SIMPL-3N-08</t>
  </si>
  <si>
    <t>SIMPL-3N-09</t>
  </si>
  <si>
    <t>SIMPL-3N-10</t>
  </si>
  <si>
    <t>SIMPL-3N-11</t>
  </si>
  <si>
    <t>SIMPL-3N-12</t>
  </si>
  <si>
    <t>SIMPL-3N-13</t>
  </si>
  <si>
    <t>SIMPL-3N-100</t>
  </si>
  <si>
    <t>SIMPL-3O-01</t>
  </si>
  <si>
    <t>SIMPL-3O-02</t>
  </si>
  <si>
    <t>SIMPL-3O-03</t>
  </si>
  <si>
    <t>SIMPL-3O-04</t>
  </si>
  <si>
    <t>SIMPL-3O-05</t>
  </si>
  <si>
    <t>SIMPL-3O-06</t>
  </si>
  <si>
    <t>SIMPL-3O-07</t>
  </si>
  <si>
    <t>SIMPL-3O-08</t>
  </si>
  <si>
    <t>SIMPL-3O-09</t>
  </si>
  <si>
    <t>SIMPL-3O-10</t>
  </si>
  <si>
    <t>SIMPL-3O-11</t>
  </si>
  <si>
    <t>SIMPL-3O-12</t>
  </si>
  <si>
    <t>SIMPL-3O-13</t>
  </si>
  <si>
    <t>SIMPL-3O-100</t>
  </si>
  <si>
    <t>SIMPL-3P-01</t>
  </si>
  <si>
    <t>SIMPL-3P-02</t>
  </si>
  <si>
    <t>SIMPL-3P-03</t>
  </si>
  <si>
    <t>SIMPL-3P-04</t>
  </si>
  <si>
    <t>SIMPL-3P-05</t>
  </si>
  <si>
    <t>SIMPL-3P-06</t>
  </si>
  <si>
    <t>SIMPL-3P-07</t>
  </si>
  <si>
    <t>SIMPL-3P-08</t>
  </si>
  <si>
    <t>SIMPL-3P-09</t>
  </si>
  <si>
    <t>SIMPL-3P-10</t>
  </si>
  <si>
    <t>SIMPL-3P-11</t>
  </si>
  <si>
    <t>SIMPL-3P-12</t>
  </si>
  <si>
    <t>SIMPL-3P-13</t>
  </si>
  <si>
    <t>SIMPL-3P-100</t>
  </si>
  <si>
    <t>SIMPL-3R-01</t>
  </si>
  <si>
    <t>SIMPL-3R-02</t>
  </si>
  <si>
    <t>SIMPL-3R-03</t>
  </si>
  <si>
    <t>SIMPL-3R-04</t>
  </si>
  <si>
    <t>SIMPL-3R-05</t>
  </si>
  <si>
    <t>SIMPL-3R-06</t>
  </si>
  <si>
    <t>SIMPL-3R-07</t>
  </si>
  <si>
    <t>SIMPL-3R-08</t>
  </si>
  <si>
    <t>SIMPL-3R-09</t>
  </si>
  <si>
    <t>SIMPL-3R-10</t>
  </si>
  <si>
    <t>SIMPL-3R-11</t>
  </si>
  <si>
    <t>SIMPL-3R-12</t>
  </si>
  <si>
    <t>SIMPL-3R-13</t>
  </si>
  <si>
    <t>SIMPL-3R-100</t>
  </si>
  <si>
    <t>SIMPL-4A-01</t>
  </si>
  <si>
    <t>SIMPL-4A-02</t>
  </si>
  <si>
    <t>SIMPL-4A-03</t>
  </si>
  <si>
    <t>SIMPL-4A-04</t>
  </si>
  <si>
    <t>SIMPL-4A-05</t>
  </si>
  <si>
    <t>SIMPL-4A-06</t>
  </si>
  <si>
    <t>SIMPL-4A-07</t>
  </si>
  <si>
    <t>SIMPL-4A-08</t>
  </si>
  <si>
    <t>SIMPL-4A-09</t>
  </si>
  <si>
    <t>SIMPL-4A-10</t>
  </si>
  <si>
    <t>SIMPL-4A-11</t>
  </si>
  <si>
    <t>SIMPL-4A-12</t>
  </si>
  <si>
    <t>SIMPL-4A-13</t>
  </si>
  <si>
    <t>SIMPL-4A-100</t>
  </si>
  <si>
    <t>SIMPL-4B-01</t>
  </si>
  <si>
    <t>SIMPL-4B-02</t>
  </si>
  <si>
    <t>SIMPL-4B-03</t>
  </si>
  <si>
    <t>SIMPL-4B-04</t>
  </si>
  <si>
    <t>SIMPL-4B-05</t>
  </si>
  <si>
    <t>SIMPL-4B-06</t>
  </si>
  <si>
    <t>SIMPL-4B-07</t>
  </si>
  <si>
    <t>SIMPL-4B-08</t>
  </si>
  <si>
    <t>SIMPL-4B-09</t>
  </si>
  <si>
    <t>SIMPL-4B-10</t>
  </si>
  <si>
    <t>SIMPL-4B-11</t>
  </si>
  <si>
    <t>SIMPL-4B-12</t>
  </si>
  <si>
    <t>SIMPL-4B-13</t>
  </si>
  <si>
    <t>SIMPL-4B-100</t>
  </si>
  <si>
    <t>SIMPL-4C-01</t>
  </si>
  <si>
    <t>SIMPL-4C-02</t>
  </si>
  <si>
    <t>SIMPL-4C-03</t>
  </si>
  <si>
    <t>SIMPL-4C-04</t>
  </si>
  <si>
    <t>SIMPL-4C-05</t>
  </si>
  <si>
    <t>SIMPL-4C-06</t>
  </si>
  <si>
    <t>SIMPL-4C-07</t>
  </si>
  <si>
    <t>SIMPL-4C-08</t>
  </si>
  <si>
    <t>SIMPL-4C-09</t>
  </si>
  <si>
    <t>SIMPL-4C-10</t>
  </si>
  <si>
    <t>SIMPL-4C-11</t>
  </si>
  <si>
    <t>SIMPL-4C-12</t>
  </si>
  <si>
    <t>SIMPL-4C-13</t>
  </si>
  <si>
    <t>SIMPL-4C-100</t>
  </si>
  <si>
    <t>SIMPL-4D-01</t>
  </si>
  <si>
    <t>SIMPL-4D-02</t>
  </si>
  <si>
    <t>SIMPL-4D-03</t>
  </si>
  <si>
    <t>SIMPL-4D-04</t>
  </si>
  <si>
    <t>SIMPL-4D-05</t>
  </si>
  <si>
    <t>SIMPL-4D-06</t>
  </si>
  <si>
    <t>SIMPL-4D-07</t>
  </si>
  <si>
    <t>SIMPL-4D-08</t>
  </si>
  <si>
    <t>SIMPL-4D-09</t>
  </si>
  <si>
    <t>SIMPL-4D-10</t>
  </si>
  <si>
    <t>SIMPL-4D-11</t>
  </si>
  <si>
    <t>SIMPL-4D-12</t>
  </si>
  <si>
    <t>SIMPL-4D-13</t>
  </si>
  <si>
    <t>SIMPL-4D-100</t>
  </si>
  <si>
    <t>SIMPL-4E-01</t>
  </si>
  <si>
    <t>SIMPL-4E-02</t>
  </si>
  <si>
    <t>SIMPL-4E-03</t>
  </si>
  <si>
    <t>SIMPL-4E-04</t>
  </si>
  <si>
    <t>SIMPL-4E-05</t>
  </si>
  <si>
    <t>SIMPL-4E-06</t>
  </si>
  <si>
    <t>SIMPL-4E-07</t>
  </si>
  <si>
    <t>SIMPL-4E-08</t>
  </si>
  <si>
    <t>SIMPL-4E-09</t>
  </si>
  <si>
    <t>SIMPL-4E-10</t>
  </si>
  <si>
    <t>SIMPL-4E-11</t>
  </si>
  <si>
    <t>SIMPL-4E-12</t>
  </si>
  <si>
    <t>SIMPL-4E-13</t>
  </si>
  <si>
    <t>SIMPL-4E-100</t>
  </si>
  <si>
    <t>SIMPL-4F-01</t>
  </si>
  <si>
    <t>SIMPL-4F-02</t>
  </si>
  <si>
    <t>SIMPL-4F-03</t>
  </si>
  <si>
    <t>SIMPL-4F-04</t>
  </si>
  <si>
    <t>SIMPL-4F-05</t>
  </si>
  <si>
    <t>SIMPL-4F-06</t>
  </si>
  <si>
    <t>SIMPL-4F-07</t>
  </si>
  <si>
    <t>SIMPL-4F-08</t>
  </si>
  <si>
    <t>SIMPL-4F-09</t>
  </si>
  <si>
    <t>SIMPL-4F-10</t>
  </si>
  <si>
    <t>SIMPL-4F-11</t>
  </si>
  <si>
    <t>SIMPL-4F-12</t>
  </si>
  <si>
    <t>SIMPL-4F-13</t>
  </si>
  <si>
    <t>SIMPL-4F-100</t>
  </si>
  <si>
    <t>SIMPL-4G-01</t>
  </si>
  <si>
    <t>SIMPL-4G-02</t>
  </si>
  <si>
    <t>SIMPL-4G-03</t>
  </si>
  <si>
    <t>SIMPL-4G-04</t>
  </si>
  <si>
    <t>SIMPL-4G-05</t>
  </si>
  <si>
    <t>SIMPL-4G-06</t>
  </si>
  <si>
    <t>SIMPL-4G-07</t>
  </si>
  <si>
    <t>SIMPL-4G-08</t>
  </si>
  <si>
    <t>SIMPL-4G-09</t>
  </si>
  <si>
    <t>SIMPL-4G-10</t>
  </si>
  <si>
    <t>SIMPL-4G-11</t>
  </si>
  <si>
    <t>SIMPL-4G-12</t>
  </si>
  <si>
    <t>SIMPL-4G-13</t>
  </si>
  <si>
    <t>SIMPL-4G-100</t>
  </si>
  <si>
    <t>SIMPL-4H-01</t>
  </si>
  <si>
    <t>SIMPL-4H-02</t>
  </si>
  <si>
    <t>SIMPL-4H-03</t>
  </si>
  <si>
    <t>SIMPL-4H-04</t>
  </si>
  <si>
    <t>SIMPL-4H-05</t>
  </si>
  <si>
    <t>SIMPL-4H-06</t>
  </si>
  <si>
    <t>SIMPL-4H-07</t>
  </si>
  <si>
    <t>SIMPL-4H-08</t>
  </si>
  <si>
    <t>SIMPL-4H-09</t>
  </si>
  <si>
    <t>SIMPL-4H-10</t>
  </si>
  <si>
    <t>SIMPL-4H-11</t>
  </si>
  <si>
    <t>SIMPL-4H-12</t>
  </si>
  <si>
    <t>SIMPL-4H-13</t>
  </si>
  <si>
    <t>SIMPL-4H-100</t>
  </si>
  <si>
    <t>SIMPL-4I-01</t>
  </si>
  <si>
    <t>SIMPL-4I-02</t>
  </si>
  <si>
    <t>SIMPL-4I-03</t>
  </si>
  <si>
    <t>SIMPL-4I-04</t>
  </si>
  <si>
    <t>SIMPL-4I-05</t>
  </si>
  <si>
    <t>SIMPL-4I-06</t>
  </si>
  <si>
    <t>SIMPL-4I-07</t>
  </si>
  <si>
    <t>SIMPL-4I-08</t>
  </si>
  <si>
    <t>SIMPL-4I-09</t>
  </si>
  <si>
    <t>SIMPL-4I-10</t>
  </si>
  <si>
    <t>SIMPL-4I-11</t>
  </si>
  <si>
    <t>SIMPL-4I-12</t>
  </si>
  <si>
    <t>SIMPL-4I-13</t>
  </si>
  <si>
    <t>SIMPL-4I-100</t>
  </si>
  <si>
    <t>SIMPL-4J-01</t>
  </si>
  <si>
    <t>SIMPL-4M-01</t>
  </si>
  <si>
    <t>SIMPL-4M-02</t>
  </si>
  <si>
    <t>SIMPL-4M-03</t>
  </si>
  <si>
    <t>SIMPL-4M-04</t>
  </si>
  <si>
    <t>SIMPL-4M-05</t>
  </si>
  <si>
    <t>SIMPL-4M-06</t>
  </si>
  <si>
    <t>SIMPL-4M-07</t>
  </si>
  <si>
    <t>SIMPL-4M-08</t>
  </si>
  <si>
    <t>SIMPL-4M-09</t>
  </si>
  <si>
    <t>SIMPL-4M-10</t>
  </si>
  <si>
    <t>SIMPL-4M-11</t>
  </si>
  <si>
    <t>SIMPL-4M-12</t>
  </si>
  <si>
    <t>SIMPL-4M-13</t>
  </si>
  <si>
    <t>SIMPL-4M-100</t>
  </si>
  <si>
    <t>SIMPL-4N-01</t>
  </si>
  <si>
    <t>SIMPL-4N-02</t>
  </si>
  <si>
    <t>SIMPL-4N-03</t>
  </si>
  <si>
    <t>SIMPL-4N-04</t>
  </si>
  <si>
    <t>SIMPL-4N-05</t>
  </si>
  <si>
    <t>SIMPL-4N-06</t>
  </si>
  <si>
    <t>SIMPL-4N-07</t>
  </si>
  <si>
    <t>SIMPL-4N-08</t>
  </si>
  <si>
    <t>SIMPL-4N-09</t>
  </si>
  <si>
    <t>SIMPL-4N-10</t>
  </si>
  <si>
    <t>SIMPL-4N-11</t>
  </si>
  <si>
    <t>SIMPL-4N-12</t>
  </si>
  <si>
    <t>SIMPL-4N-13</t>
  </si>
  <si>
    <t>SIMPL-4N-100</t>
  </si>
  <si>
    <t>SIMPL-4O-01</t>
  </si>
  <si>
    <t>SIMPL-4O-02</t>
  </si>
  <si>
    <t>SIMPL-4O-03</t>
  </si>
  <si>
    <t>SIMPL-4O-04</t>
  </si>
  <si>
    <t>SIMPL-4O-05</t>
  </si>
  <si>
    <t>SIMPL-4O-06</t>
  </si>
  <si>
    <t>SIMPL-4O-07</t>
  </si>
  <si>
    <t>SIMPL-4O-08</t>
  </si>
  <si>
    <t>SIMPL-4O-09</t>
  </si>
  <si>
    <t>SIMPL-4O-10</t>
  </si>
  <si>
    <t>SIMPL-4O-11</t>
  </si>
  <si>
    <t>SIMPL-4O-12</t>
  </si>
  <si>
    <t>SIMPL-4O-13</t>
  </si>
  <si>
    <t>SIMPL-4O-100</t>
  </si>
  <si>
    <t>SIMPL-5A-01</t>
  </si>
  <si>
    <t>SIMPL-5A-02</t>
  </si>
  <si>
    <t>SIMPL-5A-03</t>
  </si>
  <si>
    <t>SIMPL-5A-04</t>
  </si>
  <si>
    <t>SIMPL-5A-05</t>
  </si>
  <si>
    <t>SIMPL-5A-06</t>
  </si>
  <si>
    <t>SIMPL-5A-07</t>
  </si>
  <si>
    <t>SIMPL-5A-08</t>
  </si>
  <si>
    <t>SIMPL-5A-09</t>
  </si>
  <si>
    <t>SIMPL-5A-10</t>
  </si>
  <si>
    <t>SIMPL-5A-11</t>
  </si>
  <si>
    <t>SIMPL-5A-12</t>
  </si>
  <si>
    <t>SIMPL-5A-13</t>
  </si>
  <si>
    <t>SIMPL-5A-100</t>
  </si>
  <si>
    <t>SIMPL-5B-01</t>
  </si>
  <si>
    <t>SIMPL-5B-02</t>
  </si>
  <si>
    <t>SIMPL-5B-03</t>
  </si>
  <si>
    <t>SIMPL-5B-04</t>
  </si>
  <si>
    <t>SIMPL-5B-05</t>
  </si>
  <si>
    <t>SIMPL-5B-06</t>
  </si>
  <si>
    <t>SIMPL-5B-07</t>
  </si>
  <si>
    <t>SIMPL-5B-08</t>
  </si>
  <si>
    <t>SIMPL-5B-09</t>
  </si>
  <si>
    <t>SIMPL-5B-10</t>
  </si>
  <si>
    <t>SIMPL-5B-11</t>
  </si>
  <si>
    <t>SIMPL-5B-12</t>
  </si>
  <si>
    <t>SIMPL-5B-13</t>
  </si>
  <si>
    <t>SIMPL-5B-100</t>
  </si>
  <si>
    <t>SIMPL-5C-01</t>
  </si>
  <si>
    <t>SIMPL-5C-02</t>
  </si>
  <si>
    <t>SIMPL-5C-03</t>
  </si>
  <si>
    <t>SIMPL-5C-04</t>
  </si>
  <si>
    <t>SIMPL-5C-05</t>
  </si>
  <si>
    <t>SIMPL-5C-06</t>
  </si>
  <si>
    <t>SIMPL-5C-07</t>
  </si>
  <si>
    <t>SIMPL-5C-08</t>
  </si>
  <si>
    <t>SIMPL-5C-09</t>
  </si>
  <si>
    <t>SIMPL-5C-10</t>
  </si>
  <si>
    <t>SIMPL-5C-11</t>
  </si>
  <si>
    <t>SIMPL-5C-12</t>
  </si>
  <si>
    <t>SIMPL-5C-13</t>
  </si>
  <si>
    <t>SIMPL-5C-100</t>
  </si>
  <si>
    <t>SIMPL-5D-01</t>
  </si>
  <si>
    <t>SIMPL-5D-02</t>
  </si>
  <si>
    <t>SIMPL-5D-03</t>
  </si>
  <si>
    <t>SIMPL-5D-04</t>
  </si>
  <si>
    <t>SIMPL-5D-05</t>
  </si>
  <si>
    <t>SIMPL-5D-06</t>
  </si>
  <si>
    <t>SIMPL-5D-07</t>
  </si>
  <si>
    <t>SIMPL-5D-08</t>
  </si>
  <si>
    <t>SIMPL-5D-09</t>
  </si>
  <si>
    <t>SIMPL-5D-10</t>
  </si>
  <si>
    <t>SIMPL-5D-11</t>
  </si>
  <si>
    <t>SIMPL-5D-12</t>
  </si>
  <si>
    <t>SIMPL-5D-13</t>
  </si>
  <si>
    <t>SIMPL-5D-100</t>
  </si>
  <si>
    <t>SIMPL-5E-01</t>
  </si>
  <si>
    <t>SIMPL-5E-02</t>
  </si>
  <si>
    <t>SIMPL-5E-03</t>
  </si>
  <si>
    <t>SIMPL-5E-04</t>
  </si>
  <si>
    <t>SIMPL-5E-05</t>
  </si>
  <si>
    <t>SIMPL-5E-06</t>
  </si>
  <si>
    <t>SIMPL-5E-07</t>
  </si>
  <si>
    <t>SIMPL-5E-08</t>
  </si>
  <si>
    <t>SIMPL-5E-09</t>
  </si>
  <si>
    <t>SIMPL-5E-10</t>
  </si>
  <si>
    <t>SIMPL-5E-11</t>
  </si>
  <si>
    <t>SIMPL-5E-12</t>
  </si>
  <si>
    <t>SIMPL-5E-13</t>
  </si>
  <si>
    <t>SIMPL-5E-100</t>
  </si>
  <si>
    <t>SIMPL-5F-01</t>
  </si>
  <si>
    <t>SIMPL-5F-02</t>
  </si>
  <si>
    <t>SIMPL-5F-03</t>
  </si>
  <si>
    <t>SIMPL-5F-04</t>
  </si>
  <si>
    <t>SIMPL-5F-05</t>
  </si>
  <si>
    <t>SIMPL-5F-06</t>
  </si>
  <si>
    <t>SIMPL-5F-07</t>
  </si>
  <si>
    <t>SIMPL-5F-08</t>
  </si>
  <si>
    <t>SIMPL-5F-09</t>
  </si>
  <si>
    <t>SIMPL-5F-10</t>
  </si>
  <si>
    <t>SIMPL-5F-11</t>
  </si>
  <si>
    <t>SIMPL-5F-12</t>
  </si>
  <si>
    <t>SIMPL-5F-13</t>
  </si>
  <si>
    <t>SIMPL-5F-100</t>
  </si>
  <si>
    <t>SIMPL-5G-01</t>
  </si>
  <si>
    <t>SIMPL-5G-02</t>
  </si>
  <si>
    <t>SIMPL-5G-03</t>
  </si>
  <si>
    <t>SIMPL-5G-04</t>
  </si>
  <si>
    <t>SIMPL-5G-05</t>
  </si>
  <si>
    <t>SIMPL-5G-06</t>
  </si>
  <si>
    <t>SIMPL-5G-07</t>
  </si>
  <si>
    <t>SIMPL-5G-08</t>
  </si>
  <si>
    <t>SIMPL-5G-09</t>
  </si>
  <si>
    <t>SIMPL-5G-10</t>
  </si>
  <si>
    <t>SIMPL-5G-11</t>
  </si>
  <si>
    <t>SIMPL-5G-12</t>
  </si>
  <si>
    <t>SIMPL-5G-13</t>
  </si>
  <si>
    <t>SIMPL-5G-100</t>
  </si>
  <si>
    <t>SIMPL-5H-01</t>
  </si>
  <si>
    <t>SIMPL-5H-02</t>
  </si>
  <si>
    <t>SIMPL-5H-03</t>
  </si>
  <si>
    <t>SIMPL-5H-04</t>
  </si>
  <si>
    <t>SIMPL-5H-05</t>
  </si>
  <si>
    <t>SIMPL-5H-06</t>
  </si>
  <si>
    <t>SIMPL-5H-07</t>
  </si>
  <si>
    <t>SIMPL-5H-08</t>
  </si>
  <si>
    <t>SIMPL-5H-09</t>
  </si>
  <si>
    <t>SIMPL-5H-10</t>
  </si>
  <si>
    <t>SIMPL-5H-11</t>
  </si>
  <si>
    <t>SIMPL-5H-12</t>
  </si>
  <si>
    <t>SIMPL-5H-13</t>
  </si>
  <si>
    <t>SIMPL-5H-100</t>
  </si>
  <si>
    <t>SIMPL-5I-01</t>
  </si>
  <si>
    <t>SIMPL-5I-02</t>
  </si>
  <si>
    <t>SIMPL-5I-03</t>
  </si>
  <si>
    <t>SIMPL-5I-04</t>
  </si>
  <si>
    <t>SIMPL-5I-05</t>
  </si>
  <si>
    <t>SIMPL-5I-06</t>
  </si>
  <si>
    <t>SIMPL-5I-07</t>
  </si>
  <si>
    <t>SIMPL-5I-08</t>
  </si>
  <si>
    <t>SIMPL-5I-09</t>
  </si>
  <si>
    <t>SIMPL-5I-10</t>
  </si>
  <si>
    <t>SIMPL-5I-11</t>
  </si>
  <si>
    <t>SIMPL-5I-12</t>
  </si>
  <si>
    <t>SIMPL-5I-13</t>
  </si>
  <si>
    <t>SIMPL-5I-100</t>
  </si>
  <si>
    <t>SIMPL-5J-01</t>
  </si>
  <si>
    <t>SIMPL-5J-02</t>
  </si>
  <si>
    <t>SIMPL-5J-03</t>
  </si>
  <si>
    <t>SIMPL-5J-04</t>
  </si>
  <si>
    <t>SIMPL-5J-05</t>
  </si>
  <si>
    <t>SIMPL-5J-06</t>
  </si>
  <si>
    <t>SIMPL-5J-07</t>
  </si>
  <si>
    <t>SIMPL-5J-08</t>
  </si>
  <si>
    <t>SIMPL-5J-09</t>
  </si>
  <si>
    <t>SIMPL-5J-10</t>
  </si>
  <si>
    <t>SIMPL-5J-11</t>
  </si>
  <si>
    <t>SIMPL-5J-12</t>
  </si>
  <si>
    <t>SIMPL-5J-13</t>
  </si>
  <si>
    <t>SIMPL-5J-100</t>
  </si>
  <si>
    <t>SIMPL-5K-01</t>
  </si>
  <si>
    <t>SIMPL-5K-02</t>
  </si>
  <si>
    <t>SIMPL-5K-03</t>
  </si>
  <si>
    <t>SIMPL-5K-04</t>
  </si>
  <si>
    <t>SIMPL-5K-05</t>
  </si>
  <si>
    <t>SIMPL-5K-06</t>
  </si>
  <si>
    <t>SIMPL-5K-07</t>
  </si>
  <si>
    <t>SIMPL-5K-08</t>
  </si>
  <si>
    <t>SIMPL-5K-09</t>
  </si>
  <si>
    <t>SIMPL-5K-10</t>
  </si>
  <si>
    <t>SIMPL-5K-11</t>
  </si>
  <si>
    <t>SIMPL-5K-12</t>
  </si>
  <si>
    <t>SIMPL-5K-13</t>
  </si>
  <si>
    <t>SIMPL-5K-100</t>
  </si>
  <si>
    <t>SIMPL-5L-01</t>
  </si>
  <si>
    <t>SIMPL-5L-02</t>
  </si>
  <si>
    <t>SIMPL-5L-03</t>
  </si>
  <si>
    <t>SIMPL-5L-04</t>
  </si>
  <si>
    <t>SIMPL-5L-05</t>
  </si>
  <si>
    <t>SIMPL-5L-06</t>
  </si>
  <si>
    <t>SIMPL-5L-07</t>
  </si>
  <si>
    <t>SIMPL-5L-08</t>
  </si>
  <si>
    <t>SIMPL-5L-09</t>
  </si>
  <si>
    <t>SIMPL-5L-10</t>
  </si>
  <si>
    <t>SIMPL-5L-11</t>
  </si>
  <si>
    <t>SIMPL-5L-12</t>
  </si>
  <si>
    <t>SIMPL-5L-13</t>
  </si>
  <si>
    <t>SIMPL-5L-100</t>
  </si>
  <si>
    <t>SIMPL-5M-01</t>
  </si>
  <si>
    <t>SIMPL-5M-02</t>
  </si>
  <si>
    <t>SIMPL-5M-03</t>
  </si>
  <si>
    <t>SIMPL-5M-04</t>
  </si>
  <si>
    <t>SIMPL-5M-05</t>
  </si>
  <si>
    <t>SIMPL-5M-06</t>
  </si>
  <si>
    <t>SIMPL-5M-07</t>
  </si>
  <si>
    <t>SIMPL-5M-08</t>
  </si>
  <si>
    <t>SIMPL-5M-09</t>
  </si>
  <si>
    <t>SIMPL-5M-10</t>
  </si>
  <si>
    <t>SIMPL-5M-11</t>
  </si>
  <si>
    <t>SIMPL-5M-12</t>
  </si>
  <si>
    <t>SIMPL-5M-13</t>
  </si>
  <si>
    <t>SIMPL-5M-100</t>
  </si>
  <si>
    <t>SIMPL-5O-01</t>
  </si>
  <si>
    <t>SIMPL-5O-02</t>
  </si>
  <si>
    <t>SIMPL-5O-03</t>
  </si>
  <si>
    <t>SIMPL-5O-04</t>
  </si>
  <si>
    <t>SIMPL-5O-05</t>
  </si>
  <si>
    <t>SIMPL-5O-06</t>
  </si>
  <si>
    <t>SIMPL-5O-07</t>
  </si>
  <si>
    <t>SIMPL-5O-08</t>
  </si>
  <si>
    <t>SIMPL-5O-09</t>
  </si>
  <si>
    <t>SIMPL-5O-10</t>
  </si>
  <si>
    <t>SIMPL-5O-11</t>
  </si>
  <si>
    <t>SIMPL-5O-12</t>
  </si>
  <si>
    <t>SIMPL-5O-13</t>
  </si>
  <si>
    <t>SIMPL-5O-100</t>
  </si>
  <si>
    <t>SIMPL-6A-01</t>
  </si>
  <si>
    <t>SIMPL-6A-02</t>
  </si>
  <si>
    <t>SIMPL-6A-03</t>
  </si>
  <si>
    <t>SIMPL-6A-04</t>
  </si>
  <si>
    <t>SIMPL-6A-05</t>
  </si>
  <si>
    <t>SIMPL-6A-06</t>
  </si>
  <si>
    <t>SIMPL-6A-07</t>
  </si>
  <si>
    <t>SIMPL-6A-08</t>
  </si>
  <si>
    <t>SIMPL-6A-09</t>
  </si>
  <si>
    <t>SIMPL-6A-10</t>
  </si>
  <si>
    <t>SIMPL-6A-11</t>
  </si>
  <si>
    <t>SIMPL-6A-12</t>
  </si>
  <si>
    <t>SIMPL-6A-13</t>
  </si>
  <si>
    <t>SIMPL-6A-100</t>
  </si>
  <si>
    <t>SIMPL-6B-01</t>
  </si>
  <si>
    <t>SIMPL-6B-02</t>
  </si>
  <si>
    <t>SIMPL-6B-03</t>
  </si>
  <si>
    <t>SIMPL-6B-04</t>
  </si>
  <si>
    <t>SIMPL-6B-05</t>
  </si>
  <si>
    <t>SIMPL-6B-06</t>
  </si>
  <si>
    <t>SIMPL-6B-07</t>
  </si>
  <si>
    <t>SIMPL-6B-08</t>
  </si>
  <si>
    <t>SIMPL-6B-09</t>
  </si>
  <si>
    <t>SIMPL-6B-10</t>
  </si>
  <si>
    <t>SIMPL-6B-11</t>
  </si>
  <si>
    <t>SIMPL-6B-12</t>
  </si>
  <si>
    <t>SIMPL-6B-13</t>
  </si>
  <si>
    <t>SIMPL-6B-100</t>
  </si>
  <si>
    <t>SIMPL-6C-01</t>
  </si>
  <si>
    <t>SIMPL-6C-02</t>
  </si>
  <si>
    <t>SIMPL-6C-03</t>
  </si>
  <si>
    <t>SIMPL-6C-04</t>
  </si>
  <si>
    <t>SIMPL-6C-05</t>
  </si>
  <si>
    <t>SIMPL-6C-06</t>
  </si>
  <si>
    <t>SIMPL-6C-07</t>
  </si>
  <si>
    <t>SIMPL-6C-08</t>
  </si>
  <si>
    <t>SIMPL-6C-09</t>
  </si>
  <si>
    <t>SIMPL-6C-10</t>
  </si>
  <si>
    <t>SIMPL-6C-11</t>
  </si>
  <si>
    <t>SIMPL-6C-12</t>
  </si>
  <si>
    <t>SIMPL-6C-13</t>
  </si>
  <si>
    <t>SIMPL-6C-100</t>
  </si>
  <si>
    <t>SIMPL-6D-01</t>
  </si>
  <si>
    <t>SIMPL-6D-02</t>
  </si>
  <si>
    <t>SIMPL-6D-03</t>
  </si>
  <si>
    <t>SIMPL-6D-04</t>
  </si>
  <si>
    <t>SIMPL-6D-05</t>
  </si>
  <si>
    <t>SIMPL-6D-06</t>
  </si>
  <si>
    <t>SIMPL-6D-07</t>
  </si>
  <si>
    <t>SIMPL-6D-08</t>
  </si>
  <si>
    <t>SIMPL-6D-09</t>
  </si>
  <si>
    <t>SIMPL-6D-10</t>
  </si>
  <si>
    <t>SIMPL-6D-11</t>
  </si>
  <si>
    <t>SIMPL-6D-12</t>
  </si>
  <si>
    <t>SIMPL-6D-13</t>
  </si>
  <si>
    <t>SIMPL-6D-100</t>
  </si>
  <si>
    <t>SIMPL-6E-01</t>
  </si>
  <si>
    <t>SIMPL-6E-02</t>
  </si>
  <si>
    <t>SIMPL-6E-03</t>
  </si>
  <si>
    <t>SIMPL-6E-04</t>
  </si>
  <si>
    <t>SIMPL-6E-05</t>
  </si>
  <si>
    <t>SIMPL-6E-06</t>
  </si>
  <si>
    <t>SIMPL-6E-07</t>
  </si>
  <si>
    <t>SIMPL-6E-08</t>
  </si>
  <si>
    <t>SIMPL-6E-09</t>
  </si>
  <si>
    <t>SIMPL-6E-10</t>
  </si>
  <si>
    <t>SIMPL-6E-11</t>
  </si>
  <si>
    <t>SIMPL-6E-12</t>
  </si>
  <si>
    <t>SIMPL-6E-13</t>
  </si>
  <si>
    <t>SIMPL-6E-100</t>
  </si>
  <si>
    <t>SIMPL-6F-01</t>
  </si>
  <si>
    <t>SIMPL-6F-02</t>
  </si>
  <si>
    <t>SIMPL-6F-03</t>
  </si>
  <si>
    <t>SIMPL-6F-04</t>
  </si>
  <si>
    <t>SIMPL-6F-05</t>
  </si>
  <si>
    <t>SIMPL-6F-06</t>
  </si>
  <si>
    <t>SIMPL-6F-07</t>
  </si>
  <si>
    <t>SIMPL-6F-08</t>
  </si>
  <si>
    <t>SIMPL-6F-09</t>
  </si>
  <si>
    <t>SIMPL-6F-10</t>
  </si>
  <si>
    <t>SIMPL-6F-11</t>
  </si>
  <si>
    <t>SIMPL-6F-12</t>
  </si>
  <si>
    <t>SIMPL-6F-13</t>
  </si>
  <si>
    <t>SIMPL-6F-100</t>
  </si>
  <si>
    <t>SIMPL-6G-01</t>
  </si>
  <si>
    <t>SIMPL-6G-02</t>
  </si>
  <si>
    <t>SIMPL-6G-03</t>
  </si>
  <si>
    <t>SIMPL-6G-04</t>
  </si>
  <si>
    <t>SIMPL-6G-05</t>
  </si>
  <si>
    <t>SIMPL-6G-06</t>
  </si>
  <si>
    <t>SIMPL-6G-07</t>
  </si>
  <si>
    <t>SIMPL-6G-08</t>
  </si>
  <si>
    <t>SIMPL-6G-09</t>
  </si>
  <si>
    <t>SIMPL-6G-10</t>
  </si>
  <si>
    <t>SIMPL-6G-11</t>
  </si>
  <si>
    <t>SIMPL-6G-12</t>
  </si>
  <si>
    <t>SIMPL-6G-13</t>
  </si>
  <si>
    <t>SIMPL-6G-100</t>
  </si>
  <si>
    <t>SIMPL-6H-01</t>
  </si>
  <si>
    <t>SIMPL-6H-02</t>
  </si>
  <si>
    <t>SIMPL-6H-03</t>
  </si>
  <si>
    <t>SIMPL-6H-04</t>
  </si>
  <si>
    <t>SIMPL-6H-05</t>
  </si>
  <si>
    <t>SIMPL-6H-06</t>
  </si>
  <si>
    <t>SIMPL-6H-07</t>
  </si>
  <si>
    <t>SIMPL-6H-08</t>
  </si>
  <si>
    <t>SIMPL-6H-09</t>
  </si>
  <si>
    <t>SIMPL-6H-10</t>
  </si>
  <si>
    <t>SIMPL-6H-11</t>
  </si>
  <si>
    <t>SIMPL-6H-12</t>
  </si>
  <si>
    <t>SIMPL-6H-13</t>
  </si>
  <si>
    <t>SIMPL-6H-100</t>
  </si>
  <si>
    <t>SIMPL-6I-01</t>
  </si>
  <si>
    <t>SIMPL-6I-02</t>
  </si>
  <si>
    <t>SIMPL-6I-03</t>
  </si>
  <si>
    <t>SIMPL-6I-04</t>
  </si>
  <si>
    <t>SIMPL-6I-05</t>
  </si>
  <si>
    <t>SIMPL-6I-06</t>
  </si>
  <si>
    <t>SIMPL-6I-07</t>
  </si>
  <si>
    <t>SIMPL-6I-08</t>
  </si>
  <si>
    <t>SIMPL-6I-09</t>
  </si>
  <si>
    <t>SIMPL-6I-10</t>
  </si>
  <si>
    <t>SIMPL-6I-11</t>
  </si>
  <si>
    <t>SIMPL-6I-12</t>
  </si>
  <si>
    <t>SIMPL-6I-13</t>
  </si>
  <si>
    <t>SIMPL-6I-100</t>
  </si>
  <si>
    <t>SIMPL-6J-01</t>
  </si>
  <si>
    <t>SIMPL-6J-02</t>
  </si>
  <si>
    <t>SIMPL-6J-03</t>
  </si>
  <si>
    <t>SIMPL-6J-04</t>
  </si>
  <si>
    <t>SIMPL-6J-05</t>
  </si>
  <si>
    <t>SIMPL-6J-06</t>
  </si>
  <si>
    <t>SIMPL-6J-07</t>
  </si>
  <si>
    <t>SIMPL-6J-08</t>
  </si>
  <si>
    <t>SIMPL-6J-09</t>
  </si>
  <si>
    <t>SIMPL-6J-10</t>
  </si>
  <si>
    <t>SIMPL-6J-11</t>
  </si>
  <si>
    <t>SIMPL-6J-12</t>
  </si>
  <si>
    <t>SIMPL-6J-13</t>
  </si>
  <si>
    <t>SIMPL-6J-100</t>
  </si>
  <si>
    <t>SIMPL-6K-01</t>
  </si>
  <si>
    <t>SIMPL-6K-02</t>
  </si>
  <si>
    <t>SIMPL-6K-03</t>
  </si>
  <si>
    <t>SIMPL-6K-04</t>
  </si>
  <si>
    <t>SIMPL-6K-05</t>
  </si>
  <si>
    <t>SIMPL-6K-06</t>
  </si>
  <si>
    <t>SIMPL-6K-07</t>
  </si>
  <si>
    <t>SIMPL-6K-08</t>
  </si>
  <si>
    <t>SIMPL-6K-09</t>
  </si>
  <si>
    <t>SIMPL-6K-10</t>
  </si>
  <si>
    <t>SIMPL-6K-11</t>
  </si>
  <si>
    <t>SIMPL-6K-12</t>
  </si>
  <si>
    <t>SIMPL-6K-13</t>
  </si>
  <si>
    <t>SIMPL-6K-100</t>
  </si>
  <si>
    <t>SIMPL-6L-01</t>
  </si>
  <si>
    <t>SIMPL-6L-02</t>
  </si>
  <si>
    <t>SIMPL-6L-03</t>
  </si>
  <si>
    <t>SIMPL-6L-04</t>
  </si>
  <si>
    <t>SIMPL-6L-05</t>
  </si>
  <si>
    <t>SIMPL-6L-06</t>
  </si>
  <si>
    <t>SIMPL-6L-07</t>
  </si>
  <si>
    <t>SIMPL-6L-08</t>
  </si>
  <si>
    <t>SIMPL-6L-09</t>
  </si>
  <si>
    <t>SIMPL-6L-10</t>
  </si>
  <si>
    <t>SIMPL-6L-11</t>
  </si>
  <si>
    <t>SIMPL-6L-12</t>
  </si>
  <si>
    <t>SIMPL-6L-13</t>
  </si>
  <si>
    <t>SIMPL-6L-100</t>
  </si>
  <si>
    <t>SIMPL-6M-01</t>
  </si>
  <si>
    <t>SIMPL-6M-02</t>
  </si>
  <si>
    <t>SIMPL-6M-03</t>
  </si>
  <si>
    <t>SIMPL-6M-04</t>
  </si>
  <si>
    <t>SIMPL-6M-05</t>
  </si>
  <si>
    <t>SIMPL-6M-06</t>
  </si>
  <si>
    <t>SIMPL-6M-07</t>
  </si>
  <si>
    <t>SIMPL-6M-08</t>
  </si>
  <si>
    <t>SIMPL-6M-09</t>
  </si>
  <si>
    <t>SIMPL-6M-10</t>
  </si>
  <si>
    <t>SIMPL-6M-11</t>
  </si>
  <si>
    <t>SIMPL-6M-12</t>
  </si>
  <si>
    <t>SIMPL-6M-13</t>
  </si>
  <si>
    <t>SIMPL-6M-100</t>
  </si>
  <si>
    <t>SIMPL-7A-01</t>
  </si>
  <si>
    <t>SIMPL-7A-02</t>
  </si>
  <si>
    <t>SIMPL-7A-03</t>
  </si>
  <si>
    <t>SIMPL-7A-04</t>
  </si>
  <si>
    <t>SIMPL-7A-05</t>
  </si>
  <si>
    <t>SIMPL-7A-06</t>
  </si>
  <si>
    <t>SIMPL-7A-07</t>
  </si>
  <si>
    <t>SIMPL-7A-08</t>
  </si>
  <si>
    <t>SIMPL-7A-09</t>
  </si>
  <si>
    <t>SIMPL-7A-10</t>
  </si>
  <si>
    <t>SIMPL-7A-11</t>
  </si>
  <si>
    <t>SIMPL-7A-12</t>
  </si>
  <si>
    <t>SIMPL-7A-13</t>
  </si>
  <si>
    <t>SIMPL-7A-100</t>
  </si>
  <si>
    <t>SIMPL-7B-01</t>
  </si>
  <si>
    <t>SIMPL-7B-02</t>
  </si>
  <si>
    <t>SIMPL-7B-03</t>
  </si>
  <si>
    <t>SIMPL-7B-04</t>
  </si>
  <si>
    <t>SIMPL-7B-05</t>
  </si>
  <si>
    <t>SIMPL-7B-06</t>
  </si>
  <si>
    <t>SIMPL-7B-07</t>
  </si>
  <si>
    <t>SIMPL-7B-08</t>
  </si>
  <si>
    <t>SIMPL-7B-09</t>
  </si>
  <si>
    <t>SIMPL-7B-10</t>
  </si>
  <si>
    <t>SIMPL-7B-11</t>
  </si>
  <si>
    <t>SIMPL-7B-12</t>
  </si>
  <si>
    <t>SIMPL-7B-13</t>
  </si>
  <si>
    <t>SIMPL-7B-100</t>
  </si>
  <si>
    <t>SIMPL-7C-01</t>
  </si>
  <si>
    <t>SIMPL-7C-02</t>
  </si>
  <si>
    <t>SIMPL-7C-03</t>
  </si>
  <si>
    <t>SIMPL-7C-04</t>
  </si>
  <si>
    <t>SIMPL-7C-05</t>
  </si>
  <si>
    <t>SIMPL-7C-06</t>
  </si>
  <si>
    <t>SIMPL-7C-07</t>
  </si>
  <si>
    <t>SIMPL-7C-08</t>
  </si>
  <si>
    <t>SIMPL-7C-09</t>
  </si>
  <si>
    <t>SIMPL-7C-10</t>
  </si>
  <si>
    <t>SIMPL-7C-11</t>
  </si>
  <si>
    <t>SIMPL-7C-12</t>
  </si>
  <si>
    <t>SIMPL-7C-13</t>
  </si>
  <si>
    <t>SIMPL-7C-100</t>
  </si>
  <si>
    <t>SIMPL-7D-01</t>
  </si>
  <si>
    <t>SIMPL-7D-02</t>
  </si>
  <si>
    <t>SIMPL-7D-03</t>
  </si>
  <si>
    <t>SIMPL-7D-04</t>
  </si>
  <si>
    <t>SIMPL-7D-05</t>
  </si>
  <si>
    <t>SIMPL-7D-06</t>
  </si>
  <si>
    <t>SIMPL-7D-07</t>
  </si>
  <si>
    <t>SIMPL-7D-08</t>
  </si>
  <si>
    <t>SIMPL-7D-09</t>
  </si>
  <si>
    <t>SIMPL-7D-10</t>
  </si>
  <si>
    <t>SIMPL-7D-11</t>
  </si>
  <si>
    <t>SIMPL-7D-12</t>
  </si>
  <si>
    <t>SIMPL-7D-13</t>
  </si>
  <si>
    <t>SIMPL-7D-100</t>
  </si>
  <si>
    <t>SIMPL-7E-01</t>
  </si>
  <si>
    <t>SIMPL-7E-02</t>
  </si>
  <si>
    <t>SIMPL-7E-03</t>
  </si>
  <si>
    <t>SIMPL-7E-04</t>
  </si>
  <si>
    <t>SIMPL-7E-05</t>
  </si>
  <si>
    <t>SIMPL-7E-06</t>
  </si>
  <si>
    <t>SIMPL-7E-07</t>
  </si>
  <si>
    <t>SIMPL-7E-08</t>
  </si>
  <si>
    <t>SIMPL-7E-09</t>
  </si>
  <si>
    <t>SIMPL-7E-10</t>
  </si>
  <si>
    <t>SIMPL-7E-11</t>
  </si>
  <si>
    <t>SIMPL-7E-12</t>
  </si>
  <si>
    <t>SIMPL-7E-13</t>
  </si>
  <si>
    <t>SIMPL-7E-100</t>
  </si>
  <si>
    <t>SIMPL-7F-01</t>
  </si>
  <si>
    <t>SIMPL-7F-02</t>
  </si>
  <si>
    <t>SIMPL-7F-03</t>
  </si>
  <si>
    <t>SIMPL-7F-04</t>
  </si>
  <si>
    <t>SIMPL-7F-05</t>
  </si>
  <si>
    <t>SIMPL-7F-06</t>
  </si>
  <si>
    <t>SIMPL-7F-07</t>
  </si>
  <si>
    <t>SIMPL-7F-08</t>
  </si>
  <si>
    <t>SIMPL-7F-09</t>
  </si>
  <si>
    <t>SIMPL-7F-10</t>
  </si>
  <si>
    <t>SIMPL-7F-11</t>
  </si>
  <si>
    <t>SIMPL-7F-12</t>
  </si>
  <si>
    <t>SIMPL-7F-13</t>
  </si>
  <si>
    <t>SIMPL-7F-100</t>
  </si>
  <si>
    <t>SIMPL-7G-01</t>
  </si>
  <si>
    <t>SIMPL-7G-02</t>
  </si>
  <si>
    <t>SIMPL-7G-03</t>
  </si>
  <si>
    <t>SIMPL-7G-04</t>
  </si>
  <si>
    <t>SIMPL-7G-05</t>
  </si>
  <si>
    <t>SIMPL-7G-06</t>
  </si>
  <si>
    <t>SIMPL-7G-07</t>
  </si>
  <si>
    <t>SIMPL-7G-08</t>
  </si>
  <si>
    <t>SIMPL-7G-09</t>
  </si>
  <si>
    <t>SIMPL-7G-10</t>
  </si>
  <si>
    <t>SIMPL-7G-11</t>
  </si>
  <si>
    <t>SIMPL-7G-12</t>
  </si>
  <si>
    <t>SIMPL-7G-13</t>
  </si>
  <si>
    <t>SIMPL-7G-100</t>
  </si>
  <si>
    <t>SIMPL-7H-01</t>
  </si>
  <si>
    <t>SIMPL-7H-02</t>
  </si>
  <si>
    <t>SIMPL-7H-03</t>
  </si>
  <si>
    <t>SIMPL-7H-04</t>
  </si>
  <si>
    <t>SIMPL-7H-05</t>
  </si>
  <si>
    <t>SIMPL-7H-06</t>
  </si>
  <si>
    <t>SIMPL-7H-07</t>
  </si>
  <si>
    <t>SIMPL-7H-08</t>
  </si>
  <si>
    <t>SIMPL-7H-09</t>
  </si>
  <si>
    <t>SIMPL-7H-10</t>
  </si>
  <si>
    <t>SIMPL-7H-11</t>
  </si>
  <si>
    <t>SIMPL-7H-12</t>
  </si>
  <si>
    <t>SIMPL-7H-13</t>
  </si>
  <si>
    <t>SIMPL-7H-100</t>
  </si>
  <si>
    <t>SIMPL-7I-01</t>
  </si>
  <si>
    <t>SIMPL-7I-02</t>
  </si>
  <si>
    <t>SIMPL-7I-03</t>
  </si>
  <si>
    <t>SIMPL-7I-04</t>
  </si>
  <si>
    <t>SIMPL-7I-05</t>
  </si>
  <si>
    <t>SIMPL-7I-06</t>
  </si>
  <si>
    <t>SIMPL-7I-07</t>
  </si>
  <si>
    <t>SIMPL-7I-08</t>
  </si>
  <si>
    <t>SIMPL-7I-09</t>
  </si>
  <si>
    <t>SIMPL-7I-10</t>
  </si>
  <si>
    <t>SIMPL-7I-11</t>
  </si>
  <si>
    <t>SIMPL-7I-12</t>
  </si>
  <si>
    <t>SIMPL-7I-13</t>
  </si>
  <si>
    <t>SIMPL-7I-100</t>
  </si>
  <si>
    <t>SIMPL-7J-01</t>
  </si>
  <si>
    <t>SIMPL-7J-02</t>
  </si>
  <si>
    <t>SIMPL-7J-03</t>
  </si>
  <si>
    <t>SIMPL-7J-04</t>
  </si>
  <si>
    <t>SIMPL-7J-05</t>
  </si>
  <si>
    <t>SIMPL-7J-06</t>
  </si>
  <si>
    <t>SIMPL-7J-07</t>
  </si>
  <si>
    <t>SIMPL-7J-08</t>
  </si>
  <si>
    <t>SIMPL-7J-09</t>
  </si>
  <si>
    <t>SIMPL-7J-10</t>
  </si>
  <si>
    <t>SIMPL-7J-11</t>
  </si>
  <si>
    <t>SIMPL-7J-12</t>
  </si>
  <si>
    <t>SIMPL-7J-13</t>
  </si>
  <si>
    <t>SIMPL-7J-100</t>
  </si>
  <si>
    <t>SIMPL-7K-01</t>
  </si>
  <si>
    <t>SIMPL-7K-02</t>
  </si>
  <si>
    <t>SIMPL-7K-03</t>
  </si>
  <si>
    <t>SIMPL-7K-04</t>
  </si>
  <si>
    <t>SIMPL-7K-05</t>
  </si>
  <si>
    <t>SIMPL-7K-06</t>
  </si>
  <si>
    <t>SIMPL-7K-07</t>
  </si>
  <si>
    <t>SIMPL-7K-08</t>
  </si>
  <si>
    <t>SIMPL-7K-09</t>
  </si>
  <si>
    <t>SIMPL-7K-10</t>
  </si>
  <si>
    <t>SIMPL-7K-11</t>
  </si>
  <si>
    <t>SIMPL-7K-12</t>
  </si>
  <si>
    <t>SIMPL-7K-13</t>
  </si>
  <si>
    <t>SIMPL-7K-100</t>
  </si>
  <si>
    <t>SIMPL-7L-01</t>
  </si>
  <si>
    <t>SIMPL-7L-02</t>
  </si>
  <si>
    <t>SIMPL-7L-03</t>
  </si>
  <si>
    <t>SIMPL-7L-04</t>
  </si>
  <si>
    <t>SIMPL-7L-05</t>
  </si>
  <si>
    <t>SIMPL-7L-06</t>
  </si>
  <si>
    <t>SIMPL-7L-07</t>
  </si>
  <si>
    <t>SIMPL-7L-08</t>
  </si>
  <si>
    <t>SIMPL-7L-09</t>
  </si>
  <si>
    <t>SIMPL-7L-10</t>
  </si>
  <si>
    <t>SIMPL-7L-11</t>
  </si>
  <si>
    <t>SIMPL-7L-12</t>
  </si>
  <si>
    <t>SIMPL-7L-13</t>
  </si>
  <si>
    <t>SIMPL-7L-100</t>
  </si>
  <si>
    <t>SIMPL-7M-01</t>
  </si>
  <si>
    <t>SIMPL-7M-02</t>
  </si>
  <si>
    <t>SIMPL-7M-03</t>
  </si>
  <si>
    <t>SIMPL-7M-04</t>
  </si>
  <si>
    <t>SIMPL-7M-05</t>
  </si>
  <si>
    <t>SIMPL-7M-06</t>
  </si>
  <si>
    <t>SIMPL-7M-07</t>
  </si>
  <si>
    <t>SIMPL-7M-08</t>
  </si>
  <si>
    <t>SIMPL-7M-09</t>
  </si>
  <si>
    <t>SIMPL-7M-10</t>
  </si>
  <si>
    <t>SIMPL-7M-11</t>
  </si>
  <si>
    <t>SIMPL-7M-12</t>
  </si>
  <si>
    <t>SIMPL-7M-13</t>
  </si>
  <si>
    <t>SIMPL-7M-100</t>
  </si>
  <si>
    <t>SIMPL-7N-01</t>
  </si>
  <si>
    <t>SIMPL-7N-02</t>
  </si>
  <si>
    <t>SIMPL-7N-03</t>
  </si>
  <si>
    <t>SIMPL-7N-04</t>
  </si>
  <si>
    <t>SIMPL-7N-05</t>
  </si>
  <si>
    <t>SIMPL-7N-06</t>
  </si>
  <si>
    <t>SIMPL-7N-07</t>
  </si>
  <si>
    <t>SIMPL-7N-08</t>
  </si>
  <si>
    <t>SIMPL-7N-09</t>
  </si>
  <si>
    <t>SIMPL-7N-10</t>
  </si>
  <si>
    <t>SIMPL-7N-11</t>
  </si>
  <si>
    <t>SIMPL-7N-12</t>
  </si>
  <si>
    <t>SIMPL-7N-13</t>
  </si>
  <si>
    <t>SIMPL-7N-100</t>
  </si>
  <si>
    <t>SIMPL-7O-01</t>
  </si>
  <si>
    <t>SIMPL-7O-02</t>
  </si>
  <si>
    <t>SIMPL-7O-03</t>
  </si>
  <si>
    <t>SIMPL-7O-04</t>
  </si>
  <si>
    <t>SIMPL-7O-05</t>
  </si>
  <si>
    <t>SIMPL-7O-06</t>
  </si>
  <si>
    <t>SIMPL-7O-07</t>
  </si>
  <si>
    <t>SIMPL-7O-08</t>
  </si>
  <si>
    <t>SIMPL-7O-09</t>
  </si>
  <si>
    <t>SIMPL-7O-10</t>
  </si>
  <si>
    <t>SIMPL-7O-11</t>
  </si>
  <si>
    <t>SIMPL-7O-12</t>
  </si>
  <si>
    <t>SIMPL-7O-13</t>
  </si>
  <si>
    <t>SIMPL-7O-100</t>
  </si>
  <si>
    <t>SIMPL-7P-01</t>
  </si>
  <si>
    <t>SIMPL-7P-02</t>
  </si>
  <si>
    <t>SIMPL-7P-03</t>
  </si>
  <si>
    <t>SIMPL-7P-04</t>
  </si>
  <si>
    <t>SIMPL-7P-05</t>
  </si>
  <si>
    <t>SIMPL-7P-06</t>
  </si>
  <si>
    <t>SIMPL-7P-07</t>
  </si>
  <si>
    <t>SIMPL-7P-08</t>
  </si>
  <si>
    <t>SIMPL-7P-09</t>
  </si>
  <si>
    <t>SIMPL-7P-10</t>
  </si>
  <si>
    <t>SIMPL-7P-11</t>
  </si>
  <si>
    <t>SIMPL-7P-12</t>
  </si>
  <si>
    <t>SIMPL-7P-13</t>
  </si>
  <si>
    <t>SIMPL-7P-100</t>
  </si>
  <si>
    <t>SIMPL-7R-01</t>
  </si>
  <si>
    <t>SIMPL-7R-02</t>
  </si>
  <si>
    <t>SIMPL-7R-03</t>
  </si>
  <si>
    <t>SIMPL-7R-04</t>
  </si>
  <si>
    <t>SIMPL-7R-05</t>
  </si>
  <si>
    <t>SIMPL-7R-06</t>
  </si>
  <si>
    <t>SIMPL-7R-07</t>
  </si>
  <si>
    <t>SIMPL-7R-08</t>
  </si>
  <si>
    <t>SIMPL-7R-09</t>
  </si>
  <si>
    <t>SIMPL-7R-10</t>
  </si>
  <si>
    <t>SIMPL-7R-11</t>
  </si>
  <si>
    <t>SIMPL-7R-12</t>
  </si>
  <si>
    <t>SIMPL-7R-13</t>
  </si>
  <si>
    <t>SIMPL-7R-100</t>
  </si>
  <si>
    <t>SIMPL-7S-01</t>
  </si>
  <si>
    <t>SIMPL-7S-02</t>
  </si>
  <si>
    <t>SIMPL-7S-03</t>
  </si>
  <si>
    <t>SIMPL-7S-04</t>
  </si>
  <si>
    <t>SIMPL-7S-05</t>
  </si>
  <si>
    <t>SIMPL-7S-06</t>
  </si>
  <si>
    <t>SIMPL-7S-07</t>
  </si>
  <si>
    <t>SIMPL-7S-08</t>
  </si>
  <si>
    <t>SIMPL-7S-09</t>
  </si>
  <si>
    <t>SIMPL-7S-10</t>
  </si>
  <si>
    <t>SIMPL-7S-11</t>
  </si>
  <si>
    <t>SIMPL-7S-12</t>
  </si>
  <si>
    <t>SIMPL-7S-13</t>
  </si>
  <si>
    <t>SIMPL-7S-100</t>
  </si>
  <si>
    <t>SIMPL-8A-01</t>
  </si>
  <si>
    <t>SIMPL-8A-02</t>
  </si>
  <si>
    <t>SIMPL-8A-03</t>
  </si>
  <si>
    <t>SIMPL-8A-04</t>
  </si>
  <si>
    <t>SIMPL-8A-05</t>
  </si>
  <si>
    <t>SIMPL-8A-06</t>
  </si>
  <si>
    <t>SIMPL-8A-07</t>
  </si>
  <si>
    <t>SIMPL-8A-08</t>
  </si>
  <si>
    <t>SIMPL-8A-09</t>
  </si>
  <si>
    <t>SIMPL-8A-10</t>
  </si>
  <si>
    <t>SIMPL-8A-11</t>
  </si>
  <si>
    <t>SIMPL-8A-12</t>
  </si>
  <si>
    <t>SIMPL-8A-13</t>
  </si>
  <si>
    <t>SIMPL-8A-100</t>
  </si>
  <si>
    <t>SIMPL-8B-01</t>
  </si>
  <si>
    <t>SIMPL-8B-02</t>
  </si>
  <si>
    <t>SIMPL-8B-03</t>
  </si>
  <si>
    <t>SIMPL-8B-04</t>
  </si>
  <si>
    <t>SIMPL-8B-05</t>
  </si>
  <si>
    <t>SIMPL-8B-06</t>
  </si>
  <si>
    <t>SIMPL-8B-07</t>
  </si>
  <si>
    <t>SIMPL-8B-08</t>
  </si>
  <si>
    <t>SIMPL-8B-09</t>
  </si>
  <si>
    <t>SIMPL-8B-10</t>
  </si>
  <si>
    <t>SIMPL-8B-11</t>
  </si>
  <si>
    <t>SIMPL-8B-12</t>
  </si>
  <si>
    <t>SIMPL-8B-13</t>
  </si>
  <si>
    <t>SIMPL-8B-100</t>
  </si>
  <si>
    <t>SIMPL-8C-01</t>
  </si>
  <si>
    <t>SIMPL-8C-02</t>
  </si>
  <si>
    <t>SIMPL-8C-03</t>
  </si>
  <si>
    <t>SIMPL-8C-04</t>
  </si>
  <si>
    <t>SIMPL-8C-05</t>
  </si>
  <si>
    <t>SIMPL-8C-06</t>
  </si>
  <si>
    <t>SIMPL-8C-07</t>
  </si>
  <si>
    <t>SIMPL-8C-08</t>
  </si>
  <si>
    <t>SIMPL-8C-09</t>
  </si>
  <si>
    <t>SIMPL-8C-10</t>
  </si>
  <si>
    <t>SIMPL-8C-11</t>
  </si>
  <si>
    <t>SIMPL-8C-12</t>
  </si>
  <si>
    <t>SIMPL-8C-13</t>
  </si>
  <si>
    <t>SIMPL-8C-100</t>
  </si>
  <si>
    <t>SIMPL-8D-01</t>
  </si>
  <si>
    <t>SIMPL-8D-02</t>
  </si>
  <si>
    <t>SIMPL-8D-03</t>
  </si>
  <si>
    <t>SIMPL-8D-04</t>
  </si>
  <si>
    <t>SIMPL-8D-05</t>
  </si>
  <si>
    <t>SIMPL-8D-06</t>
  </si>
  <si>
    <t>SIMPL-8D-07</t>
  </si>
  <si>
    <t>SIMPL-8D-08</t>
  </si>
  <si>
    <t>SIMPL-8D-09</t>
  </si>
  <si>
    <t>SIMPL-8D-10</t>
  </si>
  <si>
    <t>SIMPL-8D-11</t>
  </si>
  <si>
    <t>SIMPL-8D-12</t>
  </si>
  <si>
    <t>SIMPL-8D-13</t>
  </si>
  <si>
    <t>SIMPL-8D-100</t>
  </si>
  <si>
    <t>SIMPL-8E-01</t>
  </si>
  <si>
    <t>SIMPL-8E-02</t>
  </si>
  <si>
    <t>SIMPL-8E-03</t>
  </si>
  <si>
    <t>SIMPL-8E-04</t>
  </si>
  <si>
    <t>SIMPL-8E-05</t>
  </si>
  <si>
    <t>SIMPL-8E-06</t>
  </si>
  <si>
    <t>SIMPL-8E-07</t>
  </si>
  <si>
    <t>SIMPL-8E-08</t>
  </si>
  <si>
    <t>SIMPL-8E-09</t>
  </si>
  <si>
    <t>SIMPL-8E-10</t>
  </si>
  <si>
    <t>SIMPL-8E-11</t>
  </si>
  <si>
    <t>SIMPL-8E-12</t>
  </si>
  <si>
    <t>SIMPL-8E-100</t>
  </si>
  <si>
    <t>SIMPL-9A-01</t>
  </si>
  <si>
    <t>SIMPL-9A-02</t>
  </si>
  <si>
    <t>SIMPL-9A-03</t>
  </si>
  <si>
    <t>SIMPL-9A-04</t>
  </si>
  <si>
    <t>SIMPL-9A-05</t>
  </si>
  <si>
    <t>SIMPL-9A-06</t>
  </si>
  <si>
    <t>SIMPL-9A-07</t>
  </si>
  <si>
    <t>SIMPL-9A-08</t>
  </si>
  <si>
    <t>SIMPL-9A-09</t>
  </si>
  <si>
    <t>SIMPL-9A-10</t>
  </si>
  <si>
    <t>SIMPL-9A-11</t>
  </si>
  <si>
    <t>SIMPL-9A-12</t>
  </si>
  <si>
    <t>SIMPL-9A-13</t>
  </si>
  <si>
    <t>SIMPL-9A-100</t>
  </si>
  <si>
    <t>SIMPL-9B-01</t>
  </si>
  <si>
    <t>SIMPL-9B-02</t>
  </si>
  <si>
    <t>SIMPL-9B-03</t>
  </si>
  <si>
    <t>SIMPL-9B-04</t>
  </si>
  <si>
    <t>SIMPL-9B-05</t>
  </si>
  <si>
    <t>SIMPL-9B-06</t>
  </si>
  <si>
    <t>SIMPL-9B-07</t>
  </si>
  <si>
    <t>SIMPL-9B-08</t>
  </si>
  <si>
    <t>SIMPL-9B-09</t>
  </si>
  <si>
    <t>SIMPL-9B-10</t>
  </si>
  <si>
    <t>SIMPL-9B-11</t>
  </si>
  <si>
    <t>SIMPL-9B-12</t>
  </si>
  <si>
    <t>SIMPL-9B-13</t>
  </si>
  <si>
    <t>SIMPL-9B-100</t>
  </si>
  <si>
    <t>SIMPL-9C-01</t>
  </si>
  <si>
    <t>SIMPL-9C-02</t>
  </si>
  <si>
    <t>SIMPL-9C-03</t>
  </si>
  <si>
    <t>SIMPL-9C-04</t>
  </si>
  <si>
    <t>SIMPL-9C-05</t>
  </si>
  <si>
    <t>SIMPL-9C-06</t>
  </si>
  <si>
    <t>SIMPL-9C-07</t>
  </si>
  <si>
    <t>SIMPL-9C-08</t>
  </si>
  <si>
    <t>SIMPL-9C-09</t>
  </si>
  <si>
    <t>SIMPL-9C-10</t>
  </si>
  <si>
    <t>SIMPL-9C-11</t>
  </si>
  <si>
    <t>SIMPL-9C-12</t>
  </si>
  <si>
    <t>SIMPL-9C-13</t>
  </si>
  <si>
    <t>SIMPL-9C-100</t>
  </si>
  <si>
    <t>SIMPL-9D-01</t>
  </si>
  <si>
    <t>SIMPL-9D-02</t>
  </si>
  <si>
    <t>SIMPL-9D-03</t>
  </si>
  <si>
    <t>SIMPL-9D-04</t>
  </si>
  <si>
    <t>SIMPL-9D-05</t>
  </si>
  <si>
    <t>SIMPL-9D-06</t>
  </si>
  <si>
    <t>SIMPL-9D-07</t>
  </si>
  <si>
    <t>SIMPL-9D-08</t>
  </si>
  <si>
    <t>SIMPL-9D-09</t>
  </si>
  <si>
    <t>SIMPL-9D-10</t>
  </si>
  <si>
    <t>SIMPL-9D-11</t>
  </si>
  <si>
    <t>SIMPL-9D-12</t>
  </si>
  <si>
    <t>SIMPL-9D-13</t>
  </si>
  <si>
    <t>SIMPL-9D-100</t>
  </si>
  <si>
    <t>SIMPL-9E-01</t>
  </si>
  <si>
    <t>SIMPL-9E-02</t>
  </si>
  <si>
    <t>SIMPL-9E-03</t>
  </si>
  <si>
    <t>SIMPL-9E-04</t>
  </si>
  <si>
    <t>SIMPL-9E-05</t>
  </si>
  <si>
    <t>SIMPL-9E-06</t>
  </si>
  <si>
    <t>SIMPL-9E-07</t>
  </si>
  <si>
    <t>SIMPL-9E-08</t>
  </si>
  <si>
    <t>SIMPL-9E-09</t>
  </si>
  <si>
    <t>SIMPL-9E-10</t>
  </si>
  <si>
    <t>SIMPL-9E-11</t>
  </si>
  <si>
    <t>SIMPL-9E-12</t>
  </si>
  <si>
    <t>SIMPL-9E-13</t>
  </si>
  <si>
    <t>SIMPL-9E-100</t>
  </si>
  <si>
    <t>SIMPL-9F-01</t>
  </si>
  <si>
    <t>SIMPL-9F-02</t>
  </si>
  <si>
    <t>SIMPL-9F-03</t>
  </si>
  <si>
    <t>SIMPL-9F-04</t>
  </si>
  <si>
    <t>SIMPL-9F-05</t>
  </si>
  <si>
    <t>SIMPL-9F-06</t>
  </si>
  <si>
    <t>SIMPL-9F-07</t>
  </si>
  <si>
    <t>SIMPL-9F-08</t>
  </si>
  <si>
    <t>SIMPL-9F-09</t>
  </si>
  <si>
    <t>SIMPL-9F-10</t>
  </si>
  <si>
    <t>SIMPL-9F-11</t>
  </si>
  <si>
    <t>SIMPL-9F-12</t>
  </si>
  <si>
    <t>SIMPL-9F-13</t>
  </si>
  <si>
    <t>SIMPL-9F-100</t>
  </si>
  <si>
    <t>SIMPL-9G-01</t>
  </si>
  <si>
    <t>SIMPL-9G-02</t>
  </si>
  <si>
    <t>SIMPL-9G-03</t>
  </si>
  <si>
    <t>SIMPL-9G-04</t>
  </si>
  <si>
    <t>SIMPL-9G-05</t>
  </si>
  <si>
    <t>SIMPL-9G-06</t>
  </si>
  <si>
    <t>SIMPL-9G-07</t>
  </si>
  <si>
    <t>SIMPL-9G-08</t>
  </si>
  <si>
    <t>SIMPL-9G-09</t>
  </si>
  <si>
    <t>SIMPL-9G-10</t>
  </si>
  <si>
    <t>SIMPL-9G-11</t>
  </si>
  <si>
    <t>SIMPL-9G-12</t>
  </si>
  <si>
    <t>SIMPL-9G-13</t>
  </si>
  <si>
    <t>SIMPL-9G-100</t>
  </si>
  <si>
    <t>SIMPL-9H-01</t>
  </si>
  <si>
    <t>SIMPL-9H-02</t>
  </si>
  <si>
    <t>SIMPL-9H-03</t>
  </si>
  <si>
    <t>SIMPL-9H-04</t>
  </si>
  <si>
    <t>SIMPL-9H-05</t>
  </si>
  <si>
    <t>SIMPL-9H-06</t>
  </si>
  <si>
    <t>SIMPL-9H-07</t>
  </si>
  <si>
    <t>SIMPL-9H-08</t>
  </si>
  <si>
    <t>SIMPL-9H-09</t>
  </si>
  <si>
    <t>SIMPL-9H-10</t>
  </si>
  <si>
    <t>SIMPL-9H-11</t>
  </si>
  <si>
    <t>SIMPL-9H-12</t>
  </si>
  <si>
    <t>SIMPL-9H-13</t>
  </si>
  <si>
    <t>SIMPL-9H-100</t>
  </si>
  <si>
    <t>SIMPL-9I-01</t>
  </si>
  <si>
    <t>SIMPL-9I-02</t>
  </si>
  <si>
    <t>SIMPL-9I-03</t>
  </si>
  <si>
    <t>SIMPL-9I-04</t>
  </si>
  <si>
    <t>SIMPL-9I-05</t>
  </si>
  <si>
    <t>SIMPL-9I-06</t>
  </si>
  <si>
    <t>SIMPL-9I-07</t>
  </si>
  <si>
    <t>SIMPL-9I-08</t>
  </si>
  <si>
    <t>SIMPL-9I-09</t>
  </si>
  <si>
    <t>SIMPL-9I-10</t>
  </si>
  <si>
    <t>SIMPL-9I-11</t>
  </si>
  <si>
    <t>SIMPL-9I-12</t>
  </si>
  <si>
    <t>SIMPL-9I-13</t>
  </si>
  <si>
    <t>SIMPL-9I-100</t>
  </si>
  <si>
    <t>SIMPL-9J-01</t>
  </si>
  <si>
    <t>SIMPL-9J-02</t>
  </si>
  <si>
    <t>SIMPL-9J-03</t>
  </si>
  <si>
    <t>SIMPL-9J-04</t>
  </si>
  <si>
    <t>SIMPL-9J-05</t>
  </si>
  <si>
    <t>SIMPL-9J-06</t>
  </si>
  <si>
    <t>SIMPL-9J-07</t>
  </si>
  <si>
    <t>SIMPL-9J-08</t>
  </si>
  <si>
    <t>SIMPL-9J-09</t>
  </si>
  <si>
    <t>SIMPL-9J-10</t>
  </si>
  <si>
    <t>SIMPL-9J-11</t>
  </si>
  <si>
    <t>SIMPL-9J-12</t>
  </si>
  <si>
    <t>SIMPL-9J-13</t>
  </si>
  <si>
    <t>SIMPL-9J-100</t>
  </si>
  <si>
    <t>SIMPL-9K-01</t>
  </si>
  <si>
    <t>SIMPL-9K-02</t>
  </si>
  <si>
    <t>SIMPL-9K-03</t>
  </si>
  <si>
    <t>SIMPL-9K-04</t>
  </si>
  <si>
    <t>SIMPL-9K-05</t>
  </si>
  <si>
    <t>SIMPL-9K-06</t>
  </si>
  <si>
    <t>SIMPL-9K-07</t>
  </si>
  <si>
    <t>SIMPL-9K-08</t>
  </si>
  <si>
    <t>SIMPL-9K-09</t>
  </si>
  <si>
    <t>SIMPL-9K-10</t>
  </si>
  <si>
    <t>SIMPL-9K-11</t>
  </si>
  <si>
    <t>SIMPL-9K-12</t>
  </si>
  <si>
    <t>SIMPL-9K-13</t>
  </si>
  <si>
    <t>SIMPL-9K-100</t>
  </si>
  <si>
    <t>SIMPL-9L-01</t>
  </si>
  <si>
    <t>SIMPL-9L-02</t>
  </si>
  <si>
    <t>SIMPL-9L-03</t>
  </si>
  <si>
    <t>SIMPL-9L-04</t>
  </si>
  <si>
    <t>SIMPL-9L-05</t>
  </si>
  <si>
    <t>SIMPL-9L-06</t>
  </si>
  <si>
    <t>SIMPL-9L-07</t>
  </si>
  <si>
    <t>SIMPL-9L-08</t>
  </si>
  <si>
    <t>SIMPL-9L-09</t>
  </si>
  <si>
    <t>SIMPL-9L-10</t>
  </si>
  <si>
    <t>SIMPL-9L-11</t>
  </si>
  <si>
    <t>SIMPL-9L-12</t>
  </si>
  <si>
    <t>SIMPL-9L-13</t>
  </si>
  <si>
    <t>SIMPL-9L-100</t>
  </si>
  <si>
    <t>SIMPL-9M-01</t>
  </si>
  <si>
    <t>SIMPL-9M-02</t>
  </si>
  <si>
    <t>SIMPL-9M-03</t>
  </si>
  <si>
    <t>SIMPL-9M-04</t>
  </si>
  <si>
    <t>SIMPL-9M-05</t>
  </si>
  <si>
    <t>SIMPL-9M-06</t>
  </si>
  <si>
    <t>SIMPL-9M-07</t>
  </si>
  <si>
    <t>SIMPL-9M-08</t>
  </si>
  <si>
    <t>SIMPL-9M-09</t>
  </si>
  <si>
    <t>SIMPL-9M-10</t>
  </si>
  <si>
    <t>SIMPL-9M-11</t>
  </si>
  <si>
    <t>SIMPL-9M-12</t>
  </si>
  <si>
    <t>SIMPL-9M-13</t>
  </si>
  <si>
    <t>SIMPL-9M-100</t>
  </si>
  <si>
    <t>SIMPL-9N-01</t>
  </si>
  <si>
    <t>SIMPL-9N-02</t>
  </si>
  <si>
    <t>SIMPL-9N-03</t>
  </si>
  <si>
    <t>SIMPL-9N-04</t>
  </si>
  <si>
    <t>SIMPL-9N-05</t>
  </si>
  <si>
    <t>SIMPL-9N-06</t>
  </si>
  <si>
    <t>SIMPL-9N-07</t>
  </si>
  <si>
    <t>SIMPL-9N-08</t>
  </si>
  <si>
    <t>SIMPL-9N-09</t>
  </si>
  <si>
    <t>SIMPL-9N-10</t>
  </si>
  <si>
    <t>SIMPL-9N-11</t>
  </si>
  <si>
    <t>SIMPL-9N-12</t>
  </si>
  <si>
    <t>SIMPL-9N-13</t>
  </si>
  <si>
    <t>SIMPL-9N-100</t>
  </si>
  <si>
    <t>SIMPL-9O-01</t>
  </si>
  <si>
    <t>SIMPL-9O-02</t>
  </si>
  <si>
    <t>SIMPL-9O-03</t>
  </si>
  <si>
    <t>SIMPL-9O-04</t>
  </si>
  <si>
    <t>SIMPL-9O-05</t>
  </si>
  <si>
    <t>SIMPL-9O-06</t>
  </si>
  <si>
    <t>SIMPL-9O-07</t>
  </si>
  <si>
    <t>SIMPL-9O-08</t>
  </si>
  <si>
    <t>SIMPL-9O-09</t>
  </si>
  <si>
    <t>SIMPL-9O-10</t>
  </si>
  <si>
    <t>SIMPL-9O-11</t>
  </si>
  <si>
    <t>SIMPL-9O-12</t>
  </si>
  <si>
    <t>SIMPL-9O-13</t>
  </si>
  <si>
    <t>SIMPL-9O-100</t>
  </si>
  <si>
    <t>SIMPL-RS-1-05</t>
  </si>
  <si>
    <t>SIMPL-8E-13</t>
  </si>
  <si>
    <t>SO ILL accessories</t>
  </si>
  <si>
    <t>TENTOMEN PU</t>
  </si>
  <si>
    <t>ROCK CITY PU</t>
  </si>
  <si>
    <t>VEZI PU</t>
  </si>
  <si>
    <t>arete</t>
  </si>
  <si>
    <t>sloper</t>
  </si>
  <si>
    <t>ledge</t>
  </si>
  <si>
    <t>high profile</t>
  </si>
  <si>
    <t>square</t>
  </si>
  <si>
    <t>incut</t>
  </si>
  <si>
    <t>pyramid</t>
  </si>
  <si>
    <t>rectangle</t>
  </si>
  <si>
    <t>SIMPL-11H-01</t>
  </si>
  <si>
    <t>SIMPL-11H-02</t>
  </si>
  <si>
    <t>SIMPL-11H-03</t>
  </si>
  <si>
    <t>SIMPL-11H-04</t>
  </si>
  <si>
    <t>SIMPL-11H-05</t>
  </si>
  <si>
    <t>SIMPL-11H-06</t>
  </si>
  <si>
    <t>SIMPL-11H-07</t>
  </si>
  <si>
    <t>SIMPL-11H-08</t>
  </si>
  <si>
    <t>SIMPL-11H-09</t>
  </si>
  <si>
    <t>SIMPL-11H-10</t>
  </si>
  <si>
    <t>SIMPL-11H-11</t>
  </si>
  <si>
    <t>SIMPL-11H-12</t>
  </si>
  <si>
    <t>SIMPL-11H-13</t>
  </si>
  <si>
    <t>SIMPL-11I-01</t>
  </si>
  <si>
    <t>SIMPL-11I-02</t>
  </si>
  <si>
    <t>SIMPL-11I-03</t>
  </si>
  <si>
    <t>SIMPL-11I-04</t>
  </si>
  <si>
    <t>SIMPL-11I-05</t>
  </si>
  <si>
    <t>SIMPL-11I-06</t>
  </si>
  <si>
    <t>SIMPL-11I-07</t>
  </si>
  <si>
    <t>SIMPL-11I-08</t>
  </si>
  <si>
    <t>SIMPL-11I-09</t>
  </si>
  <si>
    <t>SIMPL-11I-10</t>
  </si>
  <si>
    <t>SIMPL-11I-11</t>
  </si>
  <si>
    <t>SIMPL-11I-12</t>
  </si>
  <si>
    <t>SIMPL-11I-13</t>
  </si>
  <si>
    <t>SIMPL-12A-01</t>
  </si>
  <si>
    <t>SIMPL-12A-02</t>
  </si>
  <si>
    <t>SIMPL-12A-03</t>
  </si>
  <si>
    <t>SIMPL-12A-04</t>
  </si>
  <si>
    <t>SIMPL-12A-05</t>
  </si>
  <si>
    <t>SIMPL-12A-06</t>
  </si>
  <si>
    <t>SIMPL-12A-07</t>
  </si>
  <si>
    <t>SIMPL-12A-08</t>
  </si>
  <si>
    <t>SIMPL-12A-09</t>
  </si>
  <si>
    <t>SIMPL-12A-10</t>
  </si>
  <si>
    <t>SIMPL-12A-11</t>
  </si>
  <si>
    <t>SIMPL-12A-12</t>
  </si>
  <si>
    <t>SIMPL-12A-13</t>
  </si>
  <si>
    <t>SIMPL-12B-01</t>
  </si>
  <si>
    <t>SIMPL-12B-02</t>
  </si>
  <si>
    <t>SIMPL-12B-03</t>
  </si>
  <si>
    <t>SIMPL-12B-04</t>
  </si>
  <si>
    <t>SIMPL-12B-05</t>
  </si>
  <si>
    <t>SIMPL-12B-06</t>
  </si>
  <si>
    <t>SIMPL-12B-07</t>
  </si>
  <si>
    <t>SIMPL-12B-08</t>
  </si>
  <si>
    <t>SIMPL-12B-09</t>
  </si>
  <si>
    <t>SIMPL-12B-10</t>
  </si>
  <si>
    <t>SIMPL-12B-11</t>
  </si>
  <si>
    <t>SIMPL-12B-12</t>
  </si>
  <si>
    <t>SIMPL-12B-13</t>
  </si>
  <si>
    <t>SIMPL-12C-01</t>
  </si>
  <si>
    <t>SIMPL-12C-02</t>
  </si>
  <si>
    <t>SIMPL-12C-03</t>
  </si>
  <si>
    <t>SIMPL-12C-04</t>
  </si>
  <si>
    <t>SIMPL-12C-05</t>
  </si>
  <si>
    <t>SIMPL-12C-06</t>
  </si>
  <si>
    <t>SIMPL-12C-07</t>
  </si>
  <si>
    <t>SIMPL-12C-08</t>
  </si>
  <si>
    <t>SIMPL-12C-09</t>
  </si>
  <si>
    <t>SIMPL-12C-10</t>
  </si>
  <si>
    <t>SIMPL-12C-11</t>
  </si>
  <si>
    <t>SIMPL-12C-12</t>
  </si>
  <si>
    <t>SIMPL-12C-13</t>
  </si>
  <si>
    <t>SIMPL-12D-01</t>
  </si>
  <si>
    <t>SIMPL-12D-02</t>
  </si>
  <si>
    <t>SIMPL-12D-03</t>
  </si>
  <si>
    <t>SIMPL-12D-04</t>
  </si>
  <si>
    <t>SIMPL-12D-05</t>
  </si>
  <si>
    <t>SIMPL-12D-06</t>
  </si>
  <si>
    <t>SIMPL-12D-07</t>
  </si>
  <si>
    <t>SIMPL-12D-08</t>
  </si>
  <si>
    <t>SIMPL-12D-09</t>
  </si>
  <si>
    <t>SIMPL-12D-10</t>
  </si>
  <si>
    <t>SIMPL-12D-11</t>
  </si>
  <si>
    <t>SIMPL-12D-12</t>
  </si>
  <si>
    <t>SIMPL-12D-13</t>
  </si>
  <si>
    <t>SIMPL-12E-01</t>
  </si>
  <si>
    <t>SIMPL-12E-02</t>
  </si>
  <si>
    <t>SIMPL-12E-03</t>
  </si>
  <si>
    <t>SIMPL-12E-04</t>
  </si>
  <si>
    <t>SIMPL-12E-05</t>
  </si>
  <si>
    <t>SIMPL-12E-06</t>
  </si>
  <si>
    <t>SIMPL-12E-07</t>
  </si>
  <si>
    <t>SIMPL-12E-08</t>
  </si>
  <si>
    <t>SIMPL-12E-09</t>
  </si>
  <si>
    <t>SIMPL-12E-10</t>
  </si>
  <si>
    <t>SIMPL-12E-11</t>
  </si>
  <si>
    <t>SIMPL-12E-12</t>
  </si>
  <si>
    <t>SIMPL-12E-13</t>
  </si>
  <si>
    <t>SIMPL-12F-01</t>
  </si>
  <si>
    <t>SIMPL-12F-02</t>
  </si>
  <si>
    <t>SIMPL-12F-03</t>
  </si>
  <si>
    <t>SIMPL-12F-04</t>
  </si>
  <si>
    <t>SIMPL-12F-05</t>
  </si>
  <si>
    <t>SIMPL-12F-06</t>
  </si>
  <si>
    <t>SIMPL-12F-07</t>
  </si>
  <si>
    <t>SIMPL-12F-08</t>
  </si>
  <si>
    <t>SIMPL-12F-09</t>
  </si>
  <si>
    <t>SIMPL-12F-10</t>
  </si>
  <si>
    <t>SIMPL-12F-11</t>
  </si>
  <si>
    <t>SIMPL-12F-12</t>
  </si>
  <si>
    <t>SIMPL-12F-13</t>
  </si>
  <si>
    <t>SIMPL-12G-01</t>
  </si>
  <si>
    <t>SIMPL-12G-02</t>
  </si>
  <si>
    <t>SIMPL-12G-03</t>
  </si>
  <si>
    <t>SIMPL-12G-04</t>
  </si>
  <si>
    <t>SIMPL-12G-05</t>
  </si>
  <si>
    <t>SIMPL-12G-06</t>
  </si>
  <si>
    <t>SIMPL-12G-07</t>
  </si>
  <si>
    <t>SIMPL-12G-08</t>
  </si>
  <si>
    <t>SIMPL-12G-09</t>
  </si>
  <si>
    <t>SIMPL-12G-10</t>
  </si>
  <si>
    <t>SIMPL-12G-11</t>
  </si>
  <si>
    <t>SIMPL-12G-12</t>
  </si>
  <si>
    <t>SIMPL-12G-13</t>
  </si>
  <si>
    <t>SIMPL-6N</t>
  </si>
  <si>
    <t>SIMPL-6O</t>
  </si>
  <si>
    <t>SIMPL-6P</t>
  </si>
  <si>
    <t>4x 28x9x4 cm</t>
  </si>
  <si>
    <t>2x 62x42x12 cm</t>
  </si>
  <si>
    <t>5x 24x11x4 cm</t>
  </si>
  <si>
    <t>SIMPL-13A</t>
  </si>
  <si>
    <t>SIMPL-13B</t>
  </si>
  <si>
    <t>SIMPL-13C</t>
  </si>
  <si>
    <t>SIMPL-13D</t>
  </si>
  <si>
    <t>SIMPL-13E</t>
  </si>
  <si>
    <t>SIMPL-13F</t>
  </si>
  <si>
    <t>SIMPL-13G</t>
  </si>
  <si>
    <t>SIMPL-13M</t>
  </si>
  <si>
    <t>SIMPL-13N</t>
  </si>
  <si>
    <t>SIMPL-13O</t>
  </si>
  <si>
    <t>SIMPL-8M</t>
  </si>
  <si>
    <t>SIMPL-8N</t>
  </si>
  <si>
    <t>SIMPL-8O</t>
  </si>
  <si>
    <t>SIMPL-8P</t>
  </si>
  <si>
    <t>SIMPL-8R</t>
  </si>
  <si>
    <t>SIMPL-8S</t>
  </si>
  <si>
    <t>SIMPL-8T</t>
  </si>
  <si>
    <t>SIMPL-8U</t>
  </si>
  <si>
    <t>7 - SQUARES</t>
  </si>
  <si>
    <t>8 - WHEELS</t>
  </si>
  <si>
    <t>9 - DUCKS</t>
  </si>
  <si>
    <t>10 - HUGE-IES</t>
  </si>
  <si>
    <t>11 - BOWS</t>
  </si>
  <si>
    <t>6 - WANNABES</t>
  </si>
  <si>
    <t>5 - INCUT</t>
  </si>
  <si>
    <t>4 - PRISMS</t>
  </si>
  <si>
    <t>3 - TRAPEZ</t>
  </si>
  <si>
    <t>2 - CLASSIC</t>
  </si>
  <si>
    <t>1 - FLAT</t>
  </si>
  <si>
    <t>12 - ARETES</t>
  </si>
  <si>
    <t>SIMPL-6N-01</t>
  </si>
  <si>
    <t>SIMPL-6N-02</t>
  </si>
  <si>
    <t>SIMPL-6N-03</t>
  </si>
  <si>
    <t>SIMPL-6N-04</t>
  </si>
  <si>
    <t>SIMPL-6N-05</t>
  </si>
  <si>
    <t>SIMPL-6N-06</t>
  </si>
  <si>
    <t>SIMPL-6N-07</t>
  </si>
  <si>
    <t>SIMPL-6N-08</t>
  </si>
  <si>
    <t>SIMPL-6N-09</t>
  </si>
  <si>
    <t>SIMPL-6N-10</t>
  </si>
  <si>
    <t>SIMPL-6N-12</t>
  </si>
  <si>
    <t>SIMPL-6N-13</t>
  </si>
  <si>
    <t>SIMPL-6N-11</t>
  </si>
  <si>
    <t>SIMPL-6O-01</t>
  </si>
  <si>
    <t>SIMPL-6O-02</t>
  </si>
  <si>
    <t>SIMPL-6O-03</t>
  </si>
  <si>
    <t>SIMPL-6O-04</t>
  </si>
  <si>
    <t>SIMPL-6O-05</t>
  </si>
  <si>
    <t>SIMPL-6O-06</t>
  </si>
  <si>
    <t>SIMPL-6O-07</t>
  </si>
  <si>
    <t>SIMPL-6O-08</t>
  </si>
  <si>
    <t>SIMPL-6O-09</t>
  </si>
  <si>
    <t>SIMPL-6O-10</t>
  </si>
  <si>
    <t>SIMPL-6O-11</t>
  </si>
  <si>
    <t>SIMPL-6O-12</t>
  </si>
  <si>
    <t>SIMPL-6O-13</t>
  </si>
  <si>
    <t>SIMPL-6P-01</t>
  </si>
  <si>
    <t>SIMPL-6P-02</t>
  </si>
  <si>
    <t>SIMPL-6P-03</t>
  </si>
  <si>
    <t>SIMPL-6P-04</t>
  </si>
  <si>
    <t>SIMPL-6P-05</t>
  </si>
  <si>
    <t>SIMPL-6P-06</t>
  </si>
  <si>
    <t>SIMPL-6P-07</t>
  </si>
  <si>
    <t>SIMPL-6P-08</t>
  </si>
  <si>
    <t>SIMPL-6P-09</t>
  </si>
  <si>
    <t>SIMPL-6P-10</t>
  </si>
  <si>
    <t>SIMPL-6P-11</t>
  </si>
  <si>
    <t>SIMPL-6P-12</t>
  </si>
  <si>
    <t>SIMPL-6P-13</t>
  </si>
  <si>
    <t>SIMPL-13A-01</t>
  </si>
  <si>
    <t>SIMPL-13A-02</t>
  </si>
  <si>
    <t>SIMPL-13A-03</t>
  </si>
  <si>
    <t>SIMPL-13A-04</t>
  </si>
  <si>
    <t>SIMPL-13A-05</t>
  </si>
  <si>
    <t>SIMPL-13A-06</t>
  </si>
  <si>
    <t>SIMPL-13A-07</t>
  </si>
  <si>
    <t>SIMPL-13A-08</t>
  </si>
  <si>
    <t>SIMPL-13A-09</t>
  </si>
  <si>
    <t>SIMPL-13A-10</t>
  </si>
  <si>
    <t>SIMPL-13A-11</t>
  </si>
  <si>
    <t>SIMPL-13A-12</t>
  </si>
  <si>
    <t>SIMPL-13A-13</t>
  </si>
  <si>
    <t>SIMPL-13A-100</t>
  </si>
  <si>
    <t>SIMPL-13B-02</t>
  </si>
  <si>
    <t>SIMPL-13B-03</t>
  </si>
  <si>
    <t>SIMPL-13B-04</t>
  </si>
  <si>
    <t>SIMPL-13B-05</t>
  </si>
  <si>
    <t>SIMPL-13B-06</t>
  </si>
  <si>
    <t>SIMPL-13B-07</t>
  </si>
  <si>
    <t>SIMPL-13B-08</t>
  </si>
  <si>
    <t>SIMPL-13B-09</t>
  </si>
  <si>
    <t>SIMPL-13B-10</t>
  </si>
  <si>
    <t>SIMPL-13B-11</t>
  </si>
  <si>
    <t>SIMPL-13B-12</t>
  </si>
  <si>
    <t>SIMPL-13B-13</t>
  </si>
  <si>
    <t>SIMPL-13B-100</t>
  </si>
  <si>
    <t>SIMPL-13B-01</t>
  </si>
  <si>
    <t>SIMPL-13C-01</t>
  </si>
  <si>
    <t>SIMPL-13C-02</t>
  </si>
  <si>
    <t>SIMPL-13C-03</t>
  </si>
  <si>
    <t>SIMPL-13C-04</t>
  </si>
  <si>
    <t>SIMPL-13C-05</t>
  </si>
  <si>
    <t>SIMPL-13C-06</t>
  </si>
  <si>
    <t>SIMPL-13C-07</t>
  </si>
  <si>
    <t>SIMPL-13C-08</t>
  </si>
  <si>
    <t>SIMPL-13C-09</t>
  </si>
  <si>
    <t>SIMPL-13C-10</t>
  </si>
  <si>
    <t>SIMPL-13C-11</t>
  </si>
  <si>
    <t>SIMPL-13C-12</t>
  </si>
  <si>
    <t>SIMPL-13C-13</t>
  </si>
  <si>
    <t>SIMPL-13C-100</t>
  </si>
  <si>
    <t>SIMPL-13D-01</t>
  </si>
  <si>
    <t>SIMPL-13D-02</t>
  </si>
  <si>
    <t>SIMPL-13D-03</t>
  </si>
  <si>
    <t>SIMPL-13D-04</t>
  </si>
  <si>
    <t>SIMPL-13D-05</t>
  </si>
  <si>
    <t>SIMPL-13D-06</t>
  </si>
  <si>
    <t>SIMPL-13D-07</t>
  </si>
  <si>
    <t>SIMPL-13D-08</t>
  </si>
  <si>
    <t>SIMPL-13D-09</t>
  </si>
  <si>
    <t>SIMPL-13D-10</t>
  </si>
  <si>
    <t>SIMPL-13D-11</t>
  </si>
  <si>
    <t>SIMPL-13D-12</t>
  </si>
  <si>
    <t>SIMPL-13D-13</t>
  </si>
  <si>
    <t>SIMPL-13D-100</t>
  </si>
  <si>
    <t>SIMPL-13E-01</t>
  </si>
  <si>
    <t>SIMPL-13E-02</t>
  </si>
  <si>
    <t>SIMPL-13E-03</t>
  </si>
  <si>
    <t>SIMPL-13E-04</t>
  </si>
  <si>
    <t>SIMPL-13E-05</t>
  </si>
  <si>
    <t>SIMPL-13E-06</t>
  </si>
  <si>
    <t>SIMPL-13E-07</t>
  </si>
  <si>
    <t>SIMPL-13E-08</t>
  </si>
  <si>
    <t>SIMPL-13E-09</t>
  </si>
  <si>
    <t>SIMPL-13E-10</t>
  </si>
  <si>
    <t>SIMPL-13E-11</t>
  </si>
  <si>
    <t>SIMPL-13E-12</t>
  </si>
  <si>
    <t>SIMPL-13E-13</t>
  </si>
  <si>
    <t>SIMPL-13E-100</t>
  </si>
  <si>
    <t>SIMPL-13F-01</t>
  </si>
  <si>
    <t>SIMPL-13F-02</t>
  </si>
  <si>
    <t>SIMPL-13F-03</t>
  </si>
  <si>
    <t>SIMPL-13F-04</t>
  </si>
  <si>
    <t>SIMPL-13F-05</t>
  </si>
  <si>
    <t>SIMPL-13F-06</t>
  </si>
  <si>
    <t>SIMPL-13F-07</t>
  </si>
  <si>
    <t>SIMPL-13F-08</t>
  </si>
  <si>
    <t>SIMPL-13F-09</t>
  </si>
  <si>
    <t>SIMPL-13F-10</t>
  </si>
  <si>
    <t>SIMPL-13F-11</t>
  </si>
  <si>
    <t>SIMPL-13F-12</t>
  </si>
  <si>
    <t>SIMPL-13F-13</t>
  </si>
  <si>
    <t>SIMPL-13F-100</t>
  </si>
  <si>
    <t>SIMPL-13G-01</t>
  </si>
  <si>
    <t>SIMPL-13G-02</t>
  </si>
  <si>
    <t>SIMPL-13G-03</t>
  </si>
  <si>
    <t>SIMPL-13G-04</t>
  </si>
  <si>
    <t>SIMPL-13G-05</t>
  </si>
  <si>
    <t>SIMPL-13G-06</t>
  </si>
  <si>
    <t>SIMPL-13G-07</t>
  </si>
  <si>
    <t>SIMPL-13G-08</t>
  </si>
  <si>
    <t>SIMPL-13G-09</t>
  </si>
  <si>
    <t>SIMPL-13G-10</t>
  </si>
  <si>
    <t>SIMPL-13G-11</t>
  </si>
  <si>
    <t>SIMPL-13G-12</t>
  </si>
  <si>
    <t>SIMPL-13G-13</t>
  </si>
  <si>
    <t>SIMPL-13G-100</t>
  </si>
  <si>
    <t>SIMPL-13M-01</t>
  </si>
  <si>
    <t>SIMPL-13M-02</t>
  </si>
  <si>
    <t>SIMPL-13M-03</t>
  </si>
  <si>
    <t>SIMPL-13M-04</t>
  </si>
  <si>
    <t>SIMPL-13M-05</t>
  </si>
  <si>
    <t>SIMPL-13M-06</t>
  </si>
  <si>
    <t>SIMPL-13M-07</t>
  </si>
  <si>
    <t>SIMPL-13M-08</t>
  </si>
  <si>
    <t>SIMPL-13M-09</t>
  </si>
  <si>
    <t>SIMPL-13M-10</t>
  </si>
  <si>
    <t>SIMPL-13M-11</t>
  </si>
  <si>
    <t>SIMPL-13M-12</t>
  </si>
  <si>
    <t>SIMPL-13M-13</t>
  </si>
  <si>
    <t>SIMPL-13M-100</t>
  </si>
  <si>
    <t>SIMPL-13N-01</t>
  </si>
  <si>
    <t>SIMPL-13N-02</t>
  </si>
  <si>
    <t>SIMPL-13N-03</t>
  </si>
  <si>
    <t>SIMPL-13N-04</t>
  </si>
  <si>
    <t>SIMPL-13N-05</t>
  </si>
  <si>
    <t>SIMPL-13N-06</t>
  </si>
  <si>
    <t>SIMPL-13N-07</t>
  </si>
  <si>
    <t>SIMPL-13N-08</t>
  </si>
  <si>
    <t>SIMPL-13N-09</t>
  </si>
  <si>
    <t>SIMPL-13N-10</t>
  </si>
  <si>
    <t>SIMPL-13N-11</t>
  </si>
  <si>
    <t>SIMPL-13N-12</t>
  </si>
  <si>
    <t>SIMPL-13N-13</t>
  </si>
  <si>
    <t>SIMPL-13N-100</t>
  </si>
  <si>
    <t>SIMPL-13O-01</t>
  </si>
  <si>
    <t>SIMPL-13O-02</t>
  </si>
  <si>
    <t>SIMPL-13O-03</t>
  </si>
  <si>
    <t>SIMPL-13O-04</t>
  </si>
  <si>
    <t>SIMPL-13O-05</t>
  </si>
  <si>
    <t>SIMPL-13O-06</t>
  </si>
  <si>
    <t>SIMPL-13O-07</t>
  </si>
  <si>
    <t>SIMPL-13O-08</t>
  </si>
  <si>
    <t>SIMPL-13O-09</t>
  </si>
  <si>
    <t>SIMPL-13O-10</t>
  </si>
  <si>
    <t>SIMPL-13O-11</t>
  </si>
  <si>
    <t>SIMPL-13O-12</t>
  </si>
  <si>
    <t>SIMPL-13O-13</t>
  </si>
  <si>
    <t>SIMPL-13O-100</t>
  </si>
  <si>
    <t>SIMPL-8M-01</t>
  </si>
  <si>
    <t>SIMPL-8M-02</t>
  </si>
  <si>
    <t>SIMPL-8M-03</t>
  </si>
  <si>
    <t>SIMPL-8M-04</t>
  </si>
  <si>
    <t>SIMPL-8M-05</t>
  </si>
  <si>
    <t>SIMPL-8M-06</t>
  </si>
  <si>
    <t>SIMPL-8M-07</t>
  </si>
  <si>
    <t>SIMPL-8M-08</t>
  </si>
  <si>
    <t>SIMPL-8M-09</t>
  </si>
  <si>
    <t>SIMPL-8M-10</t>
  </si>
  <si>
    <t>SIMPL-8M-11</t>
  </si>
  <si>
    <t>SIMPL-8M-12</t>
  </si>
  <si>
    <t>SIMPL-8M-13</t>
  </si>
  <si>
    <t>SIMPL-8M-100</t>
  </si>
  <si>
    <t>SIMPL-8N-01</t>
  </si>
  <si>
    <t>SIMPL-8N-02</t>
  </si>
  <si>
    <t>SIMPL-8N-03</t>
  </si>
  <si>
    <t>SIMPL-8N-04</t>
  </si>
  <si>
    <t>SIMPL-8N-05</t>
  </si>
  <si>
    <t>SIMPL-8N-06</t>
  </si>
  <si>
    <t>SIMPL-8N-07</t>
  </si>
  <si>
    <t>SIMPL-8N-08</t>
  </si>
  <si>
    <t>SIMPL-8N-09</t>
  </si>
  <si>
    <t>SIMPL-8N-10</t>
  </si>
  <si>
    <t>SIMPL-8N-11</t>
  </si>
  <si>
    <t>SIMPL-8N-12</t>
  </si>
  <si>
    <t>SIMPL-8N-13</t>
  </si>
  <si>
    <t>SIMPL-8N-100</t>
  </si>
  <si>
    <t>SIMPL-8O-01</t>
  </si>
  <si>
    <t>SIMPL-8O-02</t>
  </si>
  <si>
    <t>SIMPL-8O-03</t>
  </si>
  <si>
    <t>SIMPL-8O-04</t>
  </si>
  <si>
    <t>SIMPL-8O-05</t>
  </si>
  <si>
    <t>SIMPL-8O-06</t>
  </si>
  <si>
    <t>SIMPL-8O-07</t>
  </si>
  <si>
    <t>SIMPL-8O-08</t>
  </si>
  <si>
    <t>SIMPL-8O-09</t>
  </si>
  <si>
    <t>SIMPL-8O-10</t>
  </si>
  <si>
    <t>SIMPL-8O-11</t>
  </si>
  <si>
    <t>SIMPL-8O-12</t>
  </si>
  <si>
    <t>SIMPL-8O-13</t>
  </si>
  <si>
    <t>SIMPL-8O-100</t>
  </si>
  <si>
    <t>SIMPL-8P-01</t>
  </si>
  <si>
    <t>SIMPL-8P-02</t>
  </si>
  <si>
    <t>SIMPL-8P-03</t>
  </si>
  <si>
    <t>SIMPL-8P-04</t>
  </si>
  <si>
    <t>SIMPL-8P-05</t>
  </si>
  <si>
    <t>SIMPL-8P-06</t>
  </si>
  <si>
    <t>SIMPL-8P-07</t>
  </si>
  <si>
    <t>SIMPL-8P-08</t>
  </si>
  <si>
    <t>SIMPL-8P-09</t>
  </si>
  <si>
    <t>SIMPL-8P-10</t>
  </si>
  <si>
    <t>SIMPL-8P-11</t>
  </si>
  <si>
    <t>SIMPL-8P-12</t>
  </si>
  <si>
    <t>SIMPL-8P-13</t>
  </si>
  <si>
    <t>SIMPL-8P-100</t>
  </si>
  <si>
    <t>SIMPL-8R-01</t>
  </si>
  <si>
    <t>SIMPL-8R-02</t>
  </si>
  <si>
    <t>SIMPL-8R-03</t>
  </si>
  <si>
    <t>SIMPL-8R-04</t>
  </si>
  <si>
    <t>SIMPL-8R-05</t>
  </si>
  <si>
    <t>SIMPL-8R-06</t>
  </si>
  <si>
    <t>SIMPL-8R-07</t>
  </si>
  <si>
    <t>SIMPL-8R-08</t>
  </si>
  <si>
    <t>SIMPL-8R-09</t>
  </si>
  <si>
    <t>SIMPL-8R-10</t>
  </si>
  <si>
    <t>SIMPL-8R-11</t>
  </si>
  <si>
    <t>SIMPL-8R-12</t>
  </si>
  <si>
    <t>SIMPL-8R-13</t>
  </si>
  <si>
    <t>SIMPL-8R-100</t>
  </si>
  <si>
    <t>SIMPL-8S-01</t>
  </si>
  <si>
    <t>SIMPL-8S-02</t>
  </si>
  <si>
    <t>SIMPL-8S-03</t>
  </si>
  <si>
    <t>SIMPL-8S-04</t>
  </si>
  <si>
    <t>SIMPL-8S-05</t>
  </si>
  <si>
    <t>SIMPL-8S-06</t>
  </si>
  <si>
    <t>SIMPL-8S-07</t>
  </si>
  <si>
    <t>SIMPL-8S-08</t>
  </si>
  <si>
    <t>SIMPL-8S-09</t>
  </si>
  <si>
    <t>SIMPL-8S-10</t>
  </si>
  <si>
    <t>SIMPL-8S-11</t>
  </si>
  <si>
    <t>SIMPL-8S-12</t>
  </si>
  <si>
    <t>SIMPL-8S-13</t>
  </si>
  <si>
    <t>SIMPL-8S-100</t>
  </si>
  <si>
    <t>SIMPL-8T-01</t>
  </si>
  <si>
    <t>SIMPL-8T-02</t>
  </si>
  <si>
    <t>SIMPL-8T-03</t>
  </si>
  <si>
    <t>SIMPL-8T-04</t>
  </si>
  <si>
    <t>SIMPL-8T-05</t>
  </si>
  <si>
    <t>SIMPL-8T-06</t>
  </si>
  <si>
    <t>SIMPL-8T-07</t>
  </si>
  <si>
    <t>SIMPL-8T-08</t>
  </si>
  <si>
    <t>SIMPL-8T-09</t>
  </si>
  <si>
    <t>SIMPL-8T-10</t>
  </si>
  <si>
    <t>SIMPL-8T-11</t>
  </si>
  <si>
    <t>SIMPL-8T-12</t>
  </si>
  <si>
    <t>SIMPL-8T-13</t>
  </si>
  <si>
    <t>SIMPL-8T-100</t>
  </si>
  <si>
    <t>SIMPL-8U-01</t>
  </si>
  <si>
    <t>SIMPL-8U-02</t>
  </si>
  <si>
    <t>SIMPL-8U-03</t>
  </si>
  <si>
    <t>SIMPL-8U-04</t>
  </si>
  <si>
    <t>SIMPL-8U-05</t>
  </si>
  <si>
    <t>SIMPL-8U-06</t>
  </si>
  <si>
    <t>SIMPL-8U-07</t>
  </si>
  <si>
    <t>SIMPL-8U-08</t>
  </si>
  <si>
    <t>SIMPL-8U-09</t>
  </si>
  <si>
    <t>SIMPL-8U-10</t>
  </si>
  <si>
    <t>SIMPL-8U-11</t>
  </si>
  <si>
    <t>SIMPL-8U-12</t>
  </si>
  <si>
    <t>SIMPL-8U-13</t>
  </si>
  <si>
    <t>SIMPL-8U-100</t>
  </si>
  <si>
    <t>WOOD - SUMMARY</t>
  </si>
  <si>
    <t>360 PU</t>
  </si>
  <si>
    <t>360 GRP</t>
  </si>
  <si>
    <t>ESPACE GRP</t>
  </si>
  <si>
    <t>CHEETA GRP</t>
  </si>
  <si>
    <t>DELTA GRP</t>
  </si>
  <si>
    <t>ROCK CITY GRP</t>
  </si>
  <si>
    <t>READY GRP</t>
  </si>
  <si>
    <t>LYNX PU</t>
  </si>
  <si>
    <t>LYNX GRP</t>
  </si>
  <si>
    <t>VEZI GRP</t>
  </si>
  <si>
    <t>NEO GRP</t>
  </si>
  <si>
    <t>NEO PU</t>
  </si>
  <si>
    <t>BLUE PILL GRP</t>
  </si>
  <si>
    <t>ARTLINE GRP</t>
  </si>
  <si>
    <t>36x12 cm</t>
  </si>
  <si>
    <t>2x 32x28x14 cm</t>
  </si>
  <si>
    <t>3x 55x24x12 cm</t>
  </si>
  <si>
    <t>2x 193x63x50 cm</t>
  </si>
  <si>
    <t>6x 57x6x2 cm</t>
  </si>
  <si>
    <t xml:space="preserve">8x 26x6x2 cm </t>
  </si>
  <si>
    <t>8x 26x9x2 cm</t>
  </si>
  <si>
    <t>8x 29x19x2 cm</t>
  </si>
  <si>
    <t>8x 28x19x4 cm</t>
  </si>
  <si>
    <t>8x 30x11x4 cm</t>
  </si>
  <si>
    <t>8x 18x6x1 cm</t>
  </si>
  <si>
    <t>8x 26x6x1 cm</t>
  </si>
  <si>
    <t>3x 
57x14x4 cm</t>
  </si>
  <si>
    <t>2x 
112x14x4 cm</t>
  </si>
  <si>
    <t>2x 70x70x40 cm</t>
  </si>
  <si>
    <t>90x90x60 cm</t>
  </si>
  <si>
    <t>3x 50x50x25 cm</t>
  </si>
  <si>
    <t>4x 40x40x19 cm</t>
  </si>
  <si>
    <t>5x 30x30x15 cm</t>
  </si>
  <si>
    <t>120x120x85 cm</t>
  </si>
  <si>
    <t>61x32x20 cm, 58x29x19 cm</t>
  </si>
  <si>
    <t>4x 25x18x12 cm</t>
  </si>
  <si>
    <t>3x 37x18x12 cm</t>
  </si>
  <si>
    <t>2x 47x18x12 cm,
52x42x13 cm</t>
  </si>
  <si>
    <t>168x85x44x27 cm</t>
  </si>
  <si>
    <t>TENTOMEN GRP</t>
  </si>
  <si>
    <t>SIMPL-1K-T</t>
  </si>
  <si>
    <t>SIMPL-1I-T</t>
  </si>
  <si>
    <t>SIMPL-1H-T</t>
  </si>
  <si>
    <t>SIMPL-1G-T</t>
  </si>
  <si>
    <t>SIMPL-1D-T</t>
  </si>
  <si>
    <t>SIMPL-1E-T</t>
  </si>
  <si>
    <t>SIMPL-1F-T</t>
  </si>
  <si>
    <t>SIMPL-1B-T</t>
  </si>
  <si>
    <t>SIMPL-1C-T</t>
  </si>
  <si>
    <t>SIMPL-1A-T</t>
  </si>
  <si>
    <t xml:space="preserve">RED          
RAL 3000 </t>
  </si>
  <si>
    <t xml:space="preserve">YELLOW   
RAL 1018 </t>
  </si>
  <si>
    <t>BLUE         
RAL 5015</t>
  </si>
  <si>
    <t>PINK         
RAL 4003</t>
  </si>
  <si>
    <t>GREY       
RAL 7001</t>
  </si>
  <si>
    <t>MINT   
RAL6027</t>
  </si>
  <si>
    <t>SIMPL-14A-T</t>
  </si>
  <si>
    <t>SIMPL-14B-T</t>
  </si>
  <si>
    <t>SIMPL-14C-T</t>
  </si>
  <si>
    <t>SIMPL-14D-T</t>
  </si>
  <si>
    <t>SIMPL-14E-T</t>
  </si>
  <si>
    <t>SIMPL-14F-T</t>
  </si>
  <si>
    <t>SIMPL-14G-T</t>
  </si>
  <si>
    <t>SIMPL-14A-T-01</t>
  </si>
  <si>
    <t>SIMPL-14A-T-02</t>
  </si>
  <si>
    <t>SIMPL-14A-T-03</t>
  </si>
  <si>
    <t>SIMPL-14A-T-04</t>
  </si>
  <si>
    <t>SIMPL-14A-T-05</t>
  </si>
  <si>
    <t>SIMPL-14A-T-06</t>
  </si>
  <si>
    <t>SIMPL-14A-T-07</t>
  </si>
  <si>
    <t>SIMPL-14A-T-08</t>
  </si>
  <si>
    <t>SIMPL-14A-T-09</t>
  </si>
  <si>
    <t>SIMPL-14A-T-10</t>
  </si>
  <si>
    <t>SIMPL-14A-T-11</t>
  </si>
  <si>
    <t>SIMPL-14A-T-12</t>
  </si>
  <si>
    <t>SIMPL-14A-T-13</t>
  </si>
  <si>
    <t>SIMPL-14A-T-100</t>
  </si>
  <si>
    <t>SIMPL-14B-T-01</t>
  </si>
  <si>
    <t>SIMPL-14B-T-02</t>
  </si>
  <si>
    <t>SIMPL-14B-T-03</t>
  </si>
  <si>
    <t>SIMPL-14B-T-04</t>
  </si>
  <si>
    <t>SIMPL-14B-T-05</t>
  </si>
  <si>
    <t>SIMPL-14B-T-06</t>
  </si>
  <si>
    <t>SIMPL-14B-T-07</t>
  </si>
  <si>
    <t>SIMPL-14B-T-08</t>
  </si>
  <si>
    <t>SIMPL-14B-T-09</t>
  </si>
  <si>
    <t>SIMPL-14B-T-10</t>
  </si>
  <si>
    <t>SIMPL-14B-T-11</t>
  </si>
  <si>
    <t>SIMPL-14B-T-12</t>
  </si>
  <si>
    <t>SIMPL-14B-T-13</t>
  </si>
  <si>
    <t>SIMPL-14B-T-100</t>
  </si>
  <si>
    <t>SIMPL-14C-T-01</t>
  </si>
  <si>
    <t>SIMPL-14C-T-02</t>
  </si>
  <si>
    <t>SIMPL-14C-T-03</t>
  </si>
  <si>
    <t>SIMPL-14C-T-04</t>
  </si>
  <si>
    <t>SIMPL-14C-T-05</t>
  </si>
  <si>
    <t>SIMPL-14C-T-06</t>
  </si>
  <si>
    <t>SIMPL-14C-T-07</t>
  </si>
  <si>
    <t>SIMPL-14C-T-08</t>
  </si>
  <si>
    <t>SIMPL-14C-T-09</t>
  </si>
  <si>
    <t>SIMPL-14C-T-10</t>
  </si>
  <si>
    <t>SIMPL-14C-T-11</t>
  </si>
  <si>
    <t>SIMPL-14C-T-12</t>
  </si>
  <si>
    <t>SIMPL-14C-T-13</t>
  </si>
  <si>
    <t>SIMPL-14C-T-100</t>
  </si>
  <si>
    <t>SIMPL-14D-T-01</t>
  </si>
  <si>
    <t>SIMPL-14D-T-02</t>
  </si>
  <si>
    <t>SIMPL-14D-T-03</t>
  </si>
  <si>
    <t>SIMPL-14D-T-04</t>
  </si>
  <si>
    <t>SIMPL-14D-T-05</t>
  </si>
  <si>
    <t>SIMPL-14D-T-06</t>
  </si>
  <si>
    <t>SIMPL-14D-T-07</t>
  </si>
  <si>
    <t>SIMPL-14D-T-08</t>
  </si>
  <si>
    <t>SIMPL-14D-T-09</t>
  </si>
  <si>
    <t>SIMPL-14D-T-10</t>
  </si>
  <si>
    <t>SIMPL-14D-T-11</t>
  </si>
  <si>
    <t>SIMPL-14D-T-12</t>
  </si>
  <si>
    <t>SIMPL-14D-T-13</t>
  </si>
  <si>
    <t>SIMPL-14D-T-100</t>
  </si>
  <si>
    <t>SIMPL-14E-T-01</t>
  </si>
  <si>
    <t>SIMPL-14E-T-02</t>
  </si>
  <si>
    <t>SIMPL-14E-T-03</t>
  </si>
  <si>
    <t>SIMPL-14E-T-04</t>
  </si>
  <si>
    <t>SIMPL-14E-T-05</t>
  </si>
  <si>
    <t>SIMPL-14E-T-06</t>
  </si>
  <si>
    <t>SIMPL-14E-T-07</t>
  </si>
  <si>
    <t>SIMPL-14E-T-08</t>
  </si>
  <si>
    <t>SIMPL-14E-T-09</t>
  </si>
  <si>
    <t>SIMPL-14E-T-10</t>
  </si>
  <si>
    <t>SIMPL-14E-T-11</t>
  </si>
  <si>
    <t>SIMPL-14E-T-12</t>
  </si>
  <si>
    <t>SIMPL-14E-T-13</t>
  </si>
  <si>
    <t>SIMPL-14E-T-100</t>
  </si>
  <si>
    <t>SIMPL-14F-T-01</t>
  </si>
  <si>
    <t>SIMPL-14F-T-02</t>
  </si>
  <si>
    <t>SIMPL-14F-T-03</t>
  </si>
  <si>
    <t>SIMPL-14F-T-04</t>
  </si>
  <si>
    <t>SIMPL-14F-T-05</t>
  </si>
  <si>
    <t>SIMPL-14F-T-06</t>
  </si>
  <si>
    <t>SIMPL-14F-T-07</t>
  </si>
  <si>
    <t>SIMPL-14F-T-08</t>
  </si>
  <si>
    <t>SIMPL-14F-T-09</t>
  </si>
  <si>
    <t>SIMPL-14F-T-10</t>
  </si>
  <si>
    <t>SIMPL-14F-T-11</t>
  </si>
  <si>
    <t>SIMPL-14F-T-12</t>
  </si>
  <si>
    <t>SIMPL-14F-T-13</t>
  </si>
  <si>
    <t>SIMPL-14F-T-100</t>
  </si>
  <si>
    <t>SIMPL-14G-T-01</t>
  </si>
  <si>
    <t>SIMPL-14G-T-02</t>
  </si>
  <si>
    <t>SIMPL-14G-T-03</t>
  </si>
  <si>
    <t>SIMPL-14G-T-04</t>
  </si>
  <si>
    <t>SIMPL-14G-T-05</t>
  </si>
  <si>
    <t>SIMPL-14G-T-06</t>
  </si>
  <si>
    <t>SIMPL-14G-T-07</t>
  </si>
  <si>
    <t>SIMPL-14G-T-08</t>
  </si>
  <si>
    <t>SIMPL-14G-T-09</t>
  </si>
  <si>
    <t>SIMPL-14G-T-10</t>
  </si>
  <si>
    <t>SIMPL-14G-T-11</t>
  </si>
  <si>
    <t>SIMPL-14G-T-12</t>
  </si>
  <si>
    <t>SIMPL-14G-T-13</t>
  </si>
  <si>
    <t>SIMPL-14G-T-100</t>
  </si>
  <si>
    <t>SIMPL-1A-T-01</t>
  </si>
  <si>
    <t>SIMPL-1A-T-02</t>
  </si>
  <si>
    <t>SIMPL-1A-T-03</t>
  </si>
  <si>
    <t>SIMPL-1A-T-04</t>
  </si>
  <si>
    <t>SIMPL-1A-T-05</t>
  </si>
  <si>
    <t>SIMPL-1A-T-06</t>
  </si>
  <si>
    <t>SIMPL-1A-T-07</t>
  </si>
  <si>
    <t>SIMPL-1A-T-08</t>
  </si>
  <si>
    <t>SIMPL-1A-T-09</t>
  </si>
  <si>
    <t>SIMPL-1A-T-10</t>
  </si>
  <si>
    <t>SIMPL-1A-T-11</t>
  </si>
  <si>
    <t>SIMPL-1A-T-12</t>
  </si>
  <si>
    <t>SIMPL-1A-T-13</t>
  </si>
  <si>
    <t>SIMPL-1B-T-01</t>
  </si>
  <si>
    <t>SIMPL-1B-T-02</t>
  </si>
  <si>
    <t>SIMPL-1B-T-03</t>
  </si>
  <si>
    <t>SIMPL-1B-T-04</t>
  </si>
  <si>
    <t>SIMPL-1B-T-05</t>
  </si>
  <si>
    <t>SIMPL-1B-T-06</t>
  </si>
  <si>
    <t>SIMPL-1B-T-07</t>
  </si>
  <si>
    <t>SIMPL-1B-T-08</t>
  </si>
  <si>
    <t>SIMPL-1B-T-09</t>
  </si>
  <si>
    <t>SIMPL-1B-T-10</t>
  </si>
  <si>
    <t>SIMPL-1B-T-11</t>
  </si>
  <si>
    <t>SIMPL-1B-T-12</t>
  </si>
  <si>
    <t>SIMPL-1B-T-13</t>
  </si>
  <si>
    <t>SIMPL-1C-T-01</t>
  </si>
  <si>
    <t>SIMPL-1C-T-02</t>
  </si>
  <si>
    <t>SIMPL-1C-T-03</t>
  </si>
  <si>
    <t>SIMPL-1C-T-04</t>
  </si>
  <si>
    <t>SIMPL-1C-T-05</t>
  </si>
  <si>
    <t>SIMPL-1C-T-06</t>
  </si>
  <si>
    <t>SIMPL-1C-T-07</t>
  </si>
  <si>
    <t>SIMPL-1C-T-08</t>
  </si>
  <si>
    <t>SIMPL-1C-T-09</t>
  </si>
  <si>
    <t>SIMPL-1C-T-10</t>
  </si>
  <si>
    <t>SIMPL-1C-T-11</t>
  </si>
  <si>
    <t>SIMPL-1C-T-12</t>
  </si>
  <si>
    <t>SIMPL-1C-T-13</t>
  </si>
  <si>
    <t>SIMPL-1D-T-01</t>
  </si>
  <si>
    <t>SIMPL-1D-T-02</t>
  </si>
  <si>
    <t>SIMPL-1D-T-03</t>
  </si>
  <si>
    <t>SIMPL-1D-T-04</t>
  </si>
  <si>
    <t>SIMPL-1D-T-05</t>
  </si>
  <si>
    <t>SIMPL-1D-T-06</t>
  </si>
  <si>
    <t>SIMPL-1D-T-07</t>
  </si>
  <si>
    <t>SIMPL-1D-T-08</t>
  </si>
  <si>
    <t>SIMPL-1D-T-09</t>
  </si>
  <si>
    <t>SIMPL-1D-T-10</t>
  </si>
  <si>
    <t>SIMPL-1D-T-11</t>
  </si>
  <si>
    <t>SIMPL-1D-T-12</t>
  </si>
  <si>
    <t>SIMPL-1D-T-13</t>
  </si>
  <si>
    <t>SIMPL-1E-T-01</t>
  </si>
  <si>
    <t>SIMPL-1E-T-02</t>
  </si>
  <si>
    <t>SIMPL-1E-T-03</t>
  </si>
  <si>
    <t>SIMPL-1E-T-04</t>
  </si>
  <si>
    <t>SIMPL-1E-T-05</t>
  </si>
  <si>
    <t>SIMPL-1E-T-06</t>
  </si>
  <si>
    <t>SIMPL-1E-T-07</t>
  </si>
  <si>
    <t>SIMPL-1E-T-08</t>
  </si>
  <si>
    <t>SIMPL-1E-T-09</t>
  </si>
  <si>
    <t>SIMPL-1E-T-10</t>
  </si>
  <si>
    <t>SIMPL-1E-T-11</t>
  </si>
  <si>
    <t>SIMPL-1E-T-12</t>
  </si>
  <si>
    <t>SIMPL-1E-T-13</t>
  </si>
  <si>
    <t>SIMPL-1F-T-01</t>
  </si>
  <si>
    <t>SIMPL-1F-T-02</t>
  </si>
  <si>
    <t>SIMPL-1F-T-03</t>
  </si>
  <si>
    <t>SIMPL-1F-T-04</t>
  </si>
  <si>
    <t>SIMPL-1F-T-05</t>
  </si>
  <si>
    <t>SIMPL-1F-T-06</t>
  </si>
  <si>
    <t>SIMPL-1F-T-07</t>
  </si>
  <si>
    <t>SIMPL-1F-T-08</t>
  </si>
  <si>
    <t>SIMPL-1F-T-09</t>
  </si>
  <si>
    <t>SIMPL-1F-T-10</t>
  </si>
  <si>
    <t>SIMPL-1F-T-11</t>
  </si>
  <si>
    <t>SIMPL-1F-T-12</t>
  </si>
  <si>
    <t>SIMPL-1F-T-13</t>
  </si>
  <si>
    <t>SIMPL-1G-T-01</t>
  </si>
  <si>
    <t>SIMPL-1G-T-02</t>
  </si>
  <si>
    <t>SIMPL-1G-T-03</t>
  </si>
  <si>
    <t>SIMPL-1G-T-04</t>
  </si>
  <si>
    <t>SIMPL-1G-T-05</t>
  </si>
  <si>
    <t>SIMPL-1G-T-06</t>
  </si>
  <si>
    <t>SIMPL-1G-T-07</t>
  </si>
  <si>
    <t>SIMPL-1G-T-08</t>
  </si>
  <si>
    <t>SIMPL-1G-T-09</t>
  </si>
  <si>
    <t>SIMPL-1G-T-10</t>
  </si>
  <si>
    <t>SIMPL-1G-T-11</t>
  </si>
  <si>
    <t>SIMPL-1G-T-12</t>
  </si>
  <si>
    <t>SIMPL-1G-T-13</t>
  </si>
  <si>
    <t>SIMPL-1H-T-01</t>
  </si>
  <si>
    <t>SIMPL-1H-T-02</t>
  </si>
  <si>
    <t>SIMPL-1H-T-03</t>
  </si>
  <si>
    <t>SIMPL-1H-T-04</t>
  </si>
  <si>
    <t>SIMPL-1H-T-05</t>
  </si>
  <si>
    <t>SIMPL-1H-T-06</t>
  </si>
  <si>
    <t>SIMPL-1H-T-07</t>
  </si>
  <si>
    <t>SIMPL-1H-T-08</t>
  </si>
  <si>
    <t>SIMPL-1H-T-09</t>
  </si>
  <si>
    <t>SIMPL-1H-T-10</t>
  </si>
  <si>
    <t>SIMPL-1H-T-11</t>
  </si>
  <si>
    <t>SIMPL-1H-T-12</t>
  </si>
  <si>
    <t>SIMPL-1H-T-13</t>
  </si>
  <si>
    <t>SIMPL-1I-T-01</t>
  </si>
  <si>
    <t>SIMPL-1I-T-02</t>
  </si>
  <si>
    <t>SIMPL-1I-T-03</t>
  </si>
  <si>
    <t>SIMPL-1I-T-04</t>
  </si>
  <si>
    <t>SIMPL-1I-T-05</t>
  </si>
  <si>
    <t>SIMPL-1I-T-06</t>
  </si>
  <si>
    <t>SIMPL-1I-T-07</t>
  </si>
  <si>
    <t>SIMPL-1I-T-08</t>
  </si>
  <si>
    <t>SIMPL-1I-T-09</t>
  </si>
  <si>
    <t>SIMPL-1I-T-10</t>
  </si>
  <si>
    <t>SIMPL-1I-T-11</t>
  </si>
  <si>
    <t>SIMPL-1I-T-12</t>
  </si>
  <si>
    <t>SIMPL-1I-T-13</t>
  </si>
  <si>
    <t>SIMPL-1K-T-01</t>
  </si>
  <si>
    <t>SIMPL-1K-T-02</t>
  </si>
  <si>
    <t>SIMPL-1K-T-03</t>
  </si>
  <si>
    <t>SIMPL-1K-T-04</t>
  </si>
  <si>
    <t>SIMPL-1K-T-05</t>
  </si>
  <si>
    <t>SIMPL-1K-T-06</t>
  </si>
  <si>
    <t>SIMPL-1K-T-07</t>
  </si>
  <si>
    <t>SIMPL-1K-T-08</t>
  </si>
  <si>
    <t>SIMPL-1K-T-09</t>
  </si>
  <si>
    <t>SIMPL-1K-T-10</t>
  </si>
  <si>
    <t>SIMPL-1K-T-11</t>
  </si>
  <si>
    <t>SIMPL-1K-T-12</t>
  </si>
  <si>
    <t>SIMPL-1K-T-13</t>
  </si>
  <si>
    <t>39,5x22x9 cm
29,5x24x7,5 cm</t>
  </si>
  <si>
    <t>36x31x12 cm
51x28,5x12,5 cm</t>
  </si>
  <si>
    <t>61,5x34x12,5 cm
41,5x36,5x12 cm</t>
  </si>
  <si>
    <t>72x40x13 cm
54,5x43,5x12,5 cm</t>
  </si>
  <si>
    <t>84x45,5x31 cm
62x57x31 cm</t>
  </si>
  <si>
    <t>63x51x16,5 cm
83x46x16,5 cm</t>
  </si>
  <si>
    <t>88x74x20 cm
122,5x66x22 cm</t>
  </si>
  <si>
    <t>Dual tex.</t>
  </si>
  <si>
    <t xml:space="preserve">14 - OPPOSITES </t>
  </si>
  <si>
    <t>360 ghost line</t>
  </si>
  <si>
    <t>BANK DETAILS:</t>
  </si>
  <si>
    <t>SIMPL-10A-T</t>
  </si>
  <si>
    <t>SIMPL-10A-T-01</t>
  </si>
  <si>
    <t>SIMPL-10A-T-02</t>
  </si>
  <si>
    <t>SIMPL-10A-T-03</t>
  </si>
  <si>
    <t>SIMPL-10A-T-04</t>
  </si>
  <si>
    <t>SIMPL-10A-T-05</t>
  </si>
  <si>
    <t>SIMPL-10A-T-06</t>
  </si>
  <si>
    <t>SIMPL-10A-T-07</t>
  </si>
  <si>
    <t>SIMPL-10A-T-08</t>
  </si>
  <si>
    <t>SIMPL-10A-T-09</t>
  </si>
  <si>
    <t>SIMPL-10A-T-10</t>
  </si>
  <si>
    <t>SIMPL-10A-T-11</t>
  </si>
  <si>
    <t>SIMPL-10A-T-12</t>
  </si>
  <si>
    <t>SIMPL-10A-T-13</t>
  </si>
  <si>
    <t>SIMPL-10B-T</t>
  </si>
  <si>
    <t>SIMPL-10B-T-01</t>
  </si>
  <si>
    <t>SIMPL-10B-T-02</t>
  </si>
  <si>
    <t>SIMPL-10B-T-03</t>
  </si>
  <si>
    <t>SIMPL-10B-T-04</t>
  </si>
  <si>
    <t>SIMPL-10B-T-05</t>
  </si>
  <si>
    <t>SIMPL-10B-T-06</t>
  </si>
  <si>
    <t>SIMPL-10B-T-07</t>
  </si>
  <si>
    <t>SIMPL-10B-T-08</t>
  </si>
  <si>
    <t>SIMPL-10B-T-09</t>
  </si>
  <si>
    <t>SIMPL-10B-T-10</t>
  </si>
  <si>
    <t>SIMPL-10B-T-11</t>
  </si>
  <si>
    <t>SIMPL-10B-T-12</t>
  </si>
  <si>
    <t>SIMPL-10B-T-13</t>
  </si>
  <si>
    <t>SIMPL-10C-T</t>
  </si>
  <si>
    <t>SIMPL-10C-T-01</t>
  </si>
  <si>
    <t>SIMPL-10C-T-02</t>
  </si>
  <si>
    <t>SIMPL-10C-T-03</t>
  </si>
  <si>
    <t>SIMPL-10C-T-04</t>
  </si>
  <si>
    <t>SIMPL-10C-T-05</t>
  </si>
  <si>
    <t>SIMPL-10C-T-06</t>
  </si>
  <si>
    <t>SIMPL-10C-T-07</t>
  </si>
  <si>
    <t>SIMPL-10C-T-08</t>
  </si>
  <si>
    <t>SIMPL-10C-T-09</t>
  </si>
  <si>
    <t>SIMPL-10C-T-10</t>
  </si>
  <si>
    <t>SIMPL-10C-T-11</t>
  </si>
  <si>
    <t>SIMPL-10C-T-12</t>
  </si>
  <si>
    <t>SIMPL-10C-T-13</t>
  </si>
  <si>
    <t>SIMPL-10D-T</t>
  </si>
  <si>
    <t>SIMPL-10D-T-01</t>
  </si>
  <si>
    <t>SIMPL-10D-T-02</t>
  </si>
  <si>
    <t>SIMPL-10D-T-03</t>
  </si>
  <si>
    <t>SIMPL-10D-T-04</t>
  </si>
  <si>
    <t>SIMPL-10D-T-05</t>
  </si>
  <si>
    <t>SIMPL-10D-T-06</t>
  </si>
  <si>
    <t>SIMPL-10D-T-07</t>
  </si>
  <si>
    <t>SIMPL-10D-T-08</t>
  </si>
  <si>
    <t>SIMPL-10D-T-09</t>
  </si>
  <si>
    <t>SIMPL-10D-T-10</t>
  </si>
  <si>
    <t>SIMPL-10D-T-11</t>
  </si>
  <si>
    <t>SIMPL-10D-T-12</t>
  </si>
  <si>
    <t>SIMPL-10D-T-13</t>
  </si>
  <si>
    <t>SIMPL-10E-T</t>
  </si>
  <si>
    <t>SIMPL-10E-T-01</t>
  </si>
  <si>
    <t>SIMPL-10E-T-02</t>
  </si>
  <si>
    <t>SIMPL-10E-T-03</t>
  </si>
  <si>
    <t>SIMPL-10E-T-04</t>
  </si>
  <si>
    <t>SIMPL-10E-T-05</t>
  </si>
  <si>
    <t>SIMPL-10E-T-06</t>
  </si>
  <si>
    <t>SIMPL-10E-T-07</t>
  </si>
  <si>
    <t>SIMPL-10E-T-08</t>
  </si>
  <si>
    <t>SIMPL-10E-T-09</t>
  </si>
  <si>
    <t>SIMPL-10E-T-10</t>
  </si>
  <si>
    <t>SIMPL-10E-T-11</t>
  </si>
  <si>
    <t>SIMPL-10E-T-12</t>
  </si>
  <si>
    <t>SIMPL-10E-T-13</t>
  </si>
  <si>
    <t>SIMPL-10F-T</t>
  </si>
  <si>
    <t>SIMPL-10F-T-01</t>
  </si>
  <si>
    <t>SIMPL-10F-T-02</t>
  </si>
  <si>
    <t>SIMPL-10F-T-03</t>
  </si>
  <si>
    <t>SIMPL-10F-T-04</t>
  </si>
  <si>
    <t>SIMPL-10F-T-05</t>
  </si>
  <si>
    <t>SIMPL-10F-T-06</t>
  </si>
  <si>
    <t>SIMPL-10F-T-07</t>
  </si>
  <si>
    <t>SIMPL-10F-T-08</t>
  </si>
  <si>
    <t>SIMPL-10F-T-09</t>
  </si>
  <si>
    <t>SIMPL-10F-T-10</t>
  </si>
  <si>
    <t>SIMPL-10F-T-11</t>
  </si>
  <si>
    <t>SIMPL-10F-T-12</t>
  </si>
  <si>
    <t>SIMPL-10F-T-13</t>
  </si>
  <si>
    <t>SIMPL-10G-T</t>
  </si>
  <si>
    <t>SIMPL-10G-T-01</t>
  </si>
  <si>
    <t>SIMPL-10G-T-02</t>
  </si>
  <si>
    <t>SIMPL-10G-T-03</t>
  </si>
  <si>
    <t>SIMPL-10G-T-04</t>
  </si>
  <si>
    <t>SIMPL-10G-T-05</t>
  </si>
  <si>
    <t>SIMPL-10G-T-06</t>
  </si>
  <si>
    <t>SIMPL-10G-T-07</t>
  </si>
  <si>
    <t>SIMPL-10G-T-08</t>
  </si>
  <si>
    <t>SIMPL-10G-T-09</t>
  </si>
  <si>
    <t>SIMPL-10G-T-10</t>
  </si>
  <si>
    <t>SIMPL-10G-T-11</t>
  </si>
  <si>
    <t>SIMPL-10G-T-12</t>
  </si>
  <si>
    <t>SIMPL-10G-T-13</t>
  </si>
  <si>
    <t>SIMPL-11A-T</t>
  </si>
  <si>
    <t>SIMPL-11A-T-01</t>
  </si>
  <si>
    <t>SIMPL-11A-T-02</t>
  </si>
  <si>
    <t>SIMPL-11A-T-03</t>
  </si>
  <si>
    <t>SIMPL-11A-T-04</t>
  </si>
  <si>
    <t>SIMPL-11A-T-05</t>
  </si>
  <si>
    <t>SIMPL-11A-T-06</t>
  </si>
  <si>
    <t>SIMPL-11A-T-07</t>
  </si>
  <si>
    <t>SIMPL-11A-T-08</t>
  </si>
  <si>
    <t>SIMPL-11A-T-09</t>
  </si>
  <si>
    <t>SIMPL-11A-T-10</t>
  </si>
  <si>
    <t>SIMPL-11A-T-11</t>
  </si>
  <si>
    <t>SIMPL-11A-T-12</t>
  </si>
  <si>
    <t>SIMPL-11A-T-13</t>
  </si>
  <si>
    <t>SIMPL-11B-T</t>
  </si>
  <si>
    <t>SIMPL-11B-T-01</t>
  </si>
  <si>
    <t>SIMPL-11B-T-02</t>
  </si>
  <si>
    <t>SIMPL-11B-T-03</t>
  </si>
  <si>
    <t>SIMPL-11B-T-04</t>
  </si>
  <si>
    <t>SIMPL-11B-T-05</t>
  </si>
  <si>
    <t>SIMPL-11B-T-06</t>
  </si>
  <si>
    <t>SIMPL-11B-T-07</t>
  </si>
  <si>
    <t>SIMPL-11B-T-08</t>
  </si>
  <si>
    <t>SIMPL-11B-T-09</t>
  </si>
  <si>
    <t>SIMPL-11B-T-10</t>
  </si>
  <si>
    <t>SIMPL-11B-T-11</t>
  </si>
  <si>
    <t>SIMPL-11B-T-12</t>
  </si>
  <si>
    <t>SIMPL-11B-T-13</t>
  </si>
  <si>
    <t>SIMPL-11C-T</t>
  </si>
  <si>
    <t>SIMPL-11C-T-01</t>
  </si>
  <si>
    <t>SIMPL-11C-T-02</t>
  </si>
  <si>
    <t>SIMPL-11C-T-03</t>
  </si>
  <si>
    <t>SIMPL-11C-T-04</t>
  </si>
  <si>
    <t>SIMPL-11C-T-05</t>
  </si>
  <si>
    <t>SIMPL-11C-T-06</t>
  </si>
  <si>
    <t>SIMPL-11C-T-07</t>
  </si>
  <si>
    <t>SIMPL-11C-T-08</t>
  </si>
  <si>
    <t>SIMPL-11C-T-09</t>
  </si>
  <si>
    <t>SIMPL-11C-T-10</t>
  </si>
  <si>
    <t>SIMPL-11C-T-11</t>
  </si>
  <si>
    <t>SIMPL-11C-T-12</t>
  </si>
  <si>
    <t>SIMPL-11C-T-13</t>
  </si>
  <si>
    <t>SIMPL-11D-T</t>
  </si>
  <si>
    <t>SIMPL-11D-T-01</t>
  </si>
  <si>
    <t>SIMPL-11D-T-02</t>
  </si>
  <si>
    <t>SIMPL-11D-T-03</t>
  </si>
  <si>
    <t>SIMPL-11D-T-04</t>
  </si>
  <si>
    <t>SIMPL-11D-T-05</t>
  </si>
  <si>
    <t>SIMPL-11D-T-06</t>
  </si>
  <si>
    <t>SIMPL-11D-T-07</t>
  </si>
  <si>
    <t>SIMPL-11D-T-08</t>
  </si>
  <si>
    <t>SIMPL-11D-T-09</t>
  </si>
  <si>
    <t>SIMPL-11D-T-10</t>
  </si>
  <si>
    <t>SIMPL-11D-T-11</t>
  </si>
  <si>
    <t>SIMPL-11D-T-12</t>
  </si>
  <si>
    <t>SIMPL-11D-T-13</t>
  </si>
  <si>
    <t>SIMPL-11E-T</t>
  </si>
  <si>
    <t>SIMPL-11E-T-01</t>
  </si>
  <si>
    <t>SIMPL-11E-T-02</t>
  </si>
  <si>
    <t>SIMPL-11E-T-03</t>
  </si>
  <si>
    <t>SIMPL-11E-T-04</t>
  </si>
  <si>
    <t>SIMPL-11E-T-05</t>
  </si>
  <si>
    <t>SIMPL-11E-T-06</t>
  </si>
  <si>
    <t>SIMPL-11E-T-07</t>
  </si>
  <si>
    <t>SIMPL-11E-T-08</t>
  </si>
  <si>
    <t>SIMPL-11E-T-09</t>
  </si>
  <si>
    <t>SIMPL-11E-T-10</t>
  </si>
  <si>
    <t>SIMPL-11E-T-11</t>
  </si>
  <si>
    <t>SIMPL-11E-T-12</t>
  </si>
  <si>
    <t>SIMPL-11E-T-13</t>
  </si>
  <si>
    <t>SIMPL-11F-T</t>
  </si>
  <si>
    <t>SIMPL-11F-T-01</t>
  </si>
  <si>
    <t>SIMPL-11F-T-02</t>
  </si>
  <si>
    <t>SIMPL-11F-T-03</t>
  </si>
  <si>
    <t>SIMPL-11F-T-04</t>
  </si>
  <si>
    <t>SIMPL-11F-T-05</t>
  </si>
  <si>
    <t>SIMPL-11F-T-06</t>
  </si>
  <si>
    <t>SIMPL-11F-T-07</t>
  </si>
  <si>
    <t>SIMPL-11F-T-08</t>
  </si>
  <si>
    <t>SIMPL-11F-T-09</t>
  </si>
  <si>
    <t>SIMPL-11F-T-10</t>
  </si>
  <si>
    <t>SIMPL-11F-T-11</t>
  </si>
  <si>
    <t>SIMPL-11F-T-12</t>
  </si>
  <si>
    <t>SIMPL-11F-T-13</t>
  </si>
  <si>
    <t>SIMPL-11G-T</t>
  </si>
  <si>
    <t>SIMPL-11G-T-01</t>
  </si>
  <si>
    <t>SIMPL-11G-T-02</t>
  </si>
  <si>
    <t>SIMPL-11G-T-03</t>
  </si>
  <si>
    <t>SIMPL-11G-T-04</t>
  </si>
  <si>
    <t>SIMPL-11G-T-05</t>
  </si>
  <si>
    <t>SIMPL-11G-T-06</t>
  </si>
  <si>
    <t>SIMPL-11G-T-07</t>
  </si>
  <si>
    <t>SIMPL-11G-T-08</t>
  </si>
  <si>
    <t>SIMPL-11G-T-09</t>
  </si>
  <si>
    <t>SIMPL-11G-T-10</t>
  </si>
  <si>
    <t>SIMPL-11G-T-11</t>
  </si>
  <si>
    <t>SIMPL-11G-T-12</t>
  </si>
  <si>
    <t>SIMPL-11G-T-13</t>
  </si>
  <si>
    <t>SIMPL-2A-T</t>
  </si>
  <si>
    <t>SIMPL-2A-T-01</t>
  </si>
  <si>
    <t>SIMPL-2A-T-02</t>
  </si>
  <si>
    <t>SIMPL-2A-T-03</t>
  </si>
  <si>
    <t>SIMPL-2A-T-04</t>
  </si>
  <si>
    <t>SIMPL-2A-T-05</t>
  </si>
  <si>
    <t>SIMPL-2A-T-06</t>
  </si>
  <si>
    <t>SIMPL-2A-T-07</t>
  </si>
  <si>
    <t>SIMPL-2A-T-08</t>
  </si>
  <si>
    <t>SIMPL-2A-T-09</t>
  </si>
  <si>
    <t>SIMPL-2A-T-10</t>
  </si>
  <si>
    <t>SIMPL-2A-T-11</t>
  </si>
  <si>
    <t>SIMPL-2A-T-12</t>
  </si>
  <si>
    <t>SIMPL-2A-T-13</t>
  </si>
  <si>
    <t>SIMPL-3A-T</t>
  </si>
  <si>
    <t>SIMPL-3A-T-01</t>
  </si>
  <si>
    <t>SIMPL-3A-T-02</t>
  </si>
  <si>
    <t>SIMPL-3A-T-03</t>
  </si>
  <si>
    <t>SIMPL-3A-T-04</t>
  </si>
  <si>
    <t>SIMPL-3A-T-05</t>
  </si>
  <si>
    <t>SIMPL-3A-T-06</t>
  </si>
  <si>
    <t>SIMPL-3A-T-07</t>
  </si>
  <si>
    <t>SIMPL-3A-T-08</t>
  </si>
  <si>
    <t>SIMPL-3A-T-09</t>
  </si>
  <si>
    <t>SIMPL-3A-T-10</t>
  </si>
  <si>
    <t>SIMPL-3A-T-11</t>
  </si>
  <si>
    <t>SIMPL-3A-T-12</t>
  </si>
  <si>
    <t>SIMPL-3A-T-13</t>
  </si>
  <si>
    <t>SIMPL-4A-T</t>
  </si>
  <si>
    <t>SIMPL-4A-T-01</t>
  </si>
  <si>
    <t>SIMPL-4A-T-02</t>
  </si>
  <si>
    <t>SIMPL-4A-T-03</t>
  </si>
  <si>
    <t>SIMPL-4A-T-04</t>
  </si>
  <si>
    <t>SIMPL-4A-T-05</t>
  </si>
  <si>
    <t>SIMPL-4A-T-06</t>
  </si>
  <si>
    <t>SIMPL-4A-T-07</t>
  </si>
  <si>
    <t>SIMPL-4A-T-08</t>
  </si>
  <si>
    <t>SIMPL-4A-T-09</t>
  </si>
  <si>
    <t>SIMPL-4A-T-10</t>
  </si>
  <si>
    <t>SIMPL-4A-T-11</t>
  </si>
  <si>
    <t>SIMPL-4A-T-12</t>
  </si>
  <si>
    <t>SIMPL-4A-T-13</t>
  </si>
  <si>
    <t>SIMPL-5A-T</t>
  </si>
  <si>
    <t>SIMPL-5A-T-01</t>
  </si>
  <si>
    <t>SIMPL-5A-T-02</t>
  </si>
  <si>
    <t>SIMPL-5A-T-03</t>
  </si>
  <si>
    <t>SIMPL-5A-T-04</t>
  </si>
  <si>
    <t>SIMPL-5A-T-05</t>
  </si>
  <si>
    <t>SIMPL-5A-T-06</t>
  </si>
  <si>
    <t>SIMPL-5A-T-07</t>
  </si>
  <si>
    <t>SIMPL-5A-T-08</t>
  </si>
  <si>
    <t>SIMPL-5A-T-09</t>
  </si>
  <si>
    <t>SIMPL-5A-T-10</t>
  </si>
  <si>
    <t>SIMPL-5A-T-11</t>
  </si>
  <si>
    <t>SIMPL-5A-T-12</t>
  </si>
  <si>
    <t>SIMPL-5A-T-13</t>
  </si>
  <si>
    <t>SIMPL-2B-T</t>
  </si>
  <si>
    <t>SIMPL-2B-T-01</t>
  </si>
  <si>
    <t>SIMPL-2B-T-02</t>
  </si>
  <si>
    <t>SIMPL-2B-T-03</t>
  </si>
  <si>
    <t>SIMPL-2B-T-04</t>
  </si>
  <si>
    <t>SIMPL-2B-T-05</t>
  </si>
  <si>
    <t>SIMPL-2B-T-06</t>
  </si>
  <si>
    <t>SIMPL-2B-T-07</t>
  </si>
  <si>
    <t>SIMPL-2B-T-08</t>
  </si>
  <si>
    <t>SIMPL-2B-T-09</t>
  </si>
  <si>
    <t>SIMPL-2B-T-10</t>
  </si>
  <si>
    <t>SIMPL-2B-T-11</t>
  </si>
  <si>
    <t>SIMPL-2B-T-12</t>
  </si>
  <si>
    <t>SIMPL-2B-T-13</t>
  </si>
  <si>
    <t>SIMPL-3B-T</t>
  </si>
  <si>
    <t>SIMPL-3B-T-01</t>
  </si>
  <si>
    <t>SIMPL-3B-T-02</t>
  </si>
  <si>
    <t>SIMPL-3B-T-03</t>
  </si>
  <si>
    <t>SIMPL-3B-T-04</t>
  </si>
  <si>
    <t>SIMPL-3B-T-05</t>
  </si>
  <si>
    <t>SIMPL-3B-T-06</t>
  </si>
  <si>
    <t>SIMPL-3B-T-07</t>
  </si>
  <si>
    <t>SIMPL-3B-T-08</t>
  </si>
  <si>
    <t>SIMPL-3B-T-09</t>
  </si>
  <si>
    <t>SIMPL-3B-T-10</t>
  </si>
  <si>
    <t>SIMPL-3B-T-11</t>
  </si>
  <si>
    <t>SIMPL-3B-T-12</t>
  </si>
  <si>
    <t>SIMPL-3B-T-13</t>
  </si>
  <si>
    <t>SIMPL-4B-T</t>
  </si>
  <si>
    <t>SIMPL-4B-T-01</t>
  </si>
  <si>
    <t>SIMPL-4B-T-02</t>
  </si>
  <si>
    <t>SIMPL-4B-T-03</t>
  </si>
  <si>
    <t>SIMPL-4B-T-04</t>
  </si>
  <si>
    <t>SIMPL-4B-T-05</t>
  </si>
  <si>
    <t>SIMPL-4B-T-06</t>
  </si>
  <si>
    <t>SIMPL-4B-T-07</t>
  </si>
  <si>
    <t>SIMPL-4B-T-08</t>
  </si>
  <si>
    <t>SIMPL-4B-T-09</t>
  </si>
  <si>
    <t>SIMPL-4B-T-10</t>
  </si>
  <si>
    <t>SIMPL-4B-T-11</t>
  </si>
  <si>
    <t>SIMPL-4B-T-12</t>
  </si>
  <si>
    <t>SIMPL-4B-T-13</t>
  </si>
  <si>
    <t>SIMPL-5B-T</t>
  </si>
  <si>
    <t>SIMPL-5B-T-01</t>
  </si>
  <si>
    <t>SIMPL-5B-T-02</t>
  </si>
  <si>
    <t>SIMPL-5B-T-03</t>
  </si>
  <si>
    <t>SIMPL-5B-T-04</t>
  </si>
  <si>
    <t>SIMPL-5B-T-05</t>
  </si>
  <si>
    <t>SIMPL-5B-T-06</t>
  </si>
  <si>
    <t>SIMPL-5B-T-07</t>
  </si>
  <si>
    <t>SIMPL-5B-T-08</t>
  </si>
  <si>
    <t>SIMPL-5B-T-09</t>
  </si>
  <si>
    <t>SIMPL-5B-T-10</t>
  </si>
  <si>
    <t>SIMPL-5B-T-11</t>
  </si>
  <si>
    <t>SIMPL-5B-T-12</t>
  </si>
  <si>
    <t>SIMPL-5B-T-13</t>
  </si>
  <si>
    <t>SIMPL-2C-T</t>
  </si>
  <si>
    <t>SIMPL-2C-T-01</t>
  </si>
  <si>
    <t>SIMPL-2C-T-02</t>
  </si>
  <si>
    <t>SIMPL-2C-T-03</t>
  </si>
  <si>
    <t>SIMPL-2C-T-04</t>
  </si>
  <si>
    <t>SIMPL-2C-T-05</t>
  </si>
  <si>
    <t>SIMPL-2C-T-06</t>
  </si>
  <si>
    <t>SIMPL-2C-T-07</t>
  </si>
  <si>
    <t>SIMPL-2C-T-08</t>
  </si>
  <si>
    <t>SIMPL-2C-T-09</t>
  </si>
  <si>
    <t>SIMPL-2C-T-10</t>
  </si>
  <si>
    <t>SIMPL-2C-T-11</t>
  </si>
  <si>
    <t>SIMPL-2C-T-12</t>
  </si>
  <si>
    <t>SIMPL-2C-T-13</t>
  </si>
  <si>
    <t>SIMPL-3C-T</t>
  </si>
  <si>
    <t>SIMPL-3C-T-01</t>
  </si>
  <si>
    <t>SIMPL-3C-T-02</t>
  </si>
  <si>
    <t>SIMPL-3C-T-03</t>
  </si>
  <si>
    <t>SIMPL-3C-T-04</t>
  </si>
  <si>
    <t>SIMPL-3C-T-05</t>
  </si>
  <si>
    <t>SIMPL-3C-T-06</t>
  </si>
  <si>
    <t>SIMPL-3C-T-07</t>
  </si>
  <si>
    <t>SIMPL-3C-T-08</t>
  </si>
  <si>
    <t>SIMPL-3C-T-09</t>
  </si>
  <si>
    <t>SIMPL-3C-T-10</t>
  </si>
  <si>
    <t>SIMPL-3C-T-11</t>
  </si>
  <si>
    <t>SIMPL-3C-T-12</t>
  </si>
  <si>
    <t>SIMPL-3C-T-13</t>
  </si>
  <si>
    <t>SIMPL-4C-T</t>
  </si>
  <si>
    <t>SIMPL-4C-T-01</t>
  </si>
  <si>
    <t>SIMPL-4C-T-02</t>
  </si>
  <si>
    <t>SIMPL-4C-T-03</t>
  </si>
  <si>
    <t>SIMPL-4C-T-04</t>
  </si>
  <si>
    <t>SIMPL-4C-T-05</t>
  </si>
  <si>
    <t>SIMPL-4C-T-06</t>
  </si>
  <si>
    <t>SIMPL-4C-T-07</t>
  </si>
  <si>
    <t>SIMPL-4C-T-08</t>
  </si>
  <si>
    <t>SIMPL-4C-T-09</t>
  </si>
  <si>
    <t>SIMPL-4C-T-10</t>
  </si>
  <si>
    <t>SIMPL-4C-T-11</t>
  </si>
  <si>
    <t>SIMPL-4C-T-12</t>
  </si>
  <si>
    <t>SIMPL-4C-T-13</t>
  </si>
  <si>
    <t>SIMPL-5C-T</t>
  </si>
  <si>
    <t>SIMPL-5C-T-01</t>
  </si>
  <si>
    <t>SIMPL-5C-T-02</t>
  </si>
  <si>
    <t>SIMPL-5C-T-03</t>
  </si>
  <si>
    <t>SIMPL-5C-T-04</t>
  </si>
  <si>
    <t>SIMPL-5C-T-05</t>
  </si>
  <si>
    <t>SIMPL-5C-T-06</t>
  </si>
  <si>
    <t>SIMPL-5C-T-07</t>
  </si>
  <si>
    <t>SIMPL-5C-T-08</t>
  </si>
  <si>
    <t>SIMPL-5C-T-09</t>
  </si>
  <si>
    <t>SIMPL-5C-T-10</t>
  </si>
  <si>
    <t>SIMPL-5C-T-11</t>
  </si>
  <si>
    <t>SIMPL-5C-T-12</t>
  </si>
  <si>
    <t>SIMPL-5C-T-13</t>
  </si>
  <si>
    <t>SIMPL-2D-T</t>
  </si>
  <si>
    <t>SIMPL-2D-T-01</t>
  </si>
  <si>
    <t>SIMPL-2D-T-02</t>
  </si>
  <si>
    <t>SIMPL-2D-T-03</t>
  </si>
  <si>
    <t>SIMPL-2D-T-04</t>
  </si>
  <si>
    <t>SIMPL-2D-T-05</t>
  </si>
  <si>
    <t>SIMPL-2D-T-06</t>
  </si>
  <si>
    <t>SIMPL-2D-T-07</t>
  </si>
  <si>
    <t>SIMPL-2D-T-08</t>
  </si>
  <si>
    <t>SIMPL-2D-T-09</t>
  </si>
  <si>
    <t>SIMPL-2D-T-10</t>
  </si>
  <si>
    <t>SIMPL-2D-T-11</t>
  </si>
  <si>
    <t>SIMPL-2D-T-12</t>
  </si>
  <si>
    <t>SIMPL-2D-T-13</t>
  </si>
  <si>
    <t>SIMPL-3D-T</t>
  </si>
  <si>
    <t>SIMPL-3D-T-01</t>
  </si>
  <si>
    <t>SIMPL-3D-T-02</t>
  </si>
  <si>
    <t>SIMPL-3D-T-03</t>
  </si>
  <si>
    <t>SIMPL-3D-T-04</t>
  </si>
  <si>
    <t>SIMPL-3D-T-05</t>
  </si>
  <si>
    <t>SIMPL-3D-T-06</t>
  </si>
  <si>
    <t>SIMPL-3D-T-07</t>
  </si>
  <si>
    <t>SIMPL-3D-T-08</t>
  </si>
  <si>
    <t>SIMPL-3D-T-09</t>
  </si>
  <si>
    <t>SIMPL-3D-T-10</t>
  </si>
  <si>
    <t>SIMPL-3D-T-11</t>
  </si>
  <si>
    <t>SIMPL-3D-T-12</t>
  </si>
  <si>
    <t>SIMPL-3D-T-13</t>
  </si>
  <si>
    <t>SIMPL-4D-T</t>
  </si>
  <si>
    <t>SIMPL-4D-T-01</t>
  </si>
  <si>
    <t>SIMPL-4D-T-02</t>
  </si>
  <si>
    <t>SIMPL-4D-T-03</t>
  </si>
  <si>
    <t>SIMPL-4D-T-04</t>
  </si>
  <si>
    <t>SIMPL-4D-T-05</t>
  </si>
  <si>
    <t>SIMPL-4D-T-06</t>
  </si>
  <si>
    <t>SIMPL-4D-T-07</t>
  </si>
  <si>
    <t>SIMPL-4D-T-08</t>
  </si>
  <si>
    <t>SIMPL-4D-T-09</t>
  </si>
  <si>
    <t>SIMPL-4D-T-10</t>
  </si>
  <si>
    <t>SIMPL-4D-T-11</t>
  </si>
  <si>
    <t>SIMPL-4D-T-12</t>
  </si>
  <si>
    <t>SIMPL-4D-T-13</t>
  </si>
  <si>
    <t>SIMPL-5D-T</t>
  </si>
  <si>
    <t>SIMPL-5D-T-01</t>
  </si>
  <si>
    <t>SIMPL-5D-T-02</t>
  </si>
  <si>
    <t>SIMPL-5D-T-03</t>
  </si>
  <si>
    <t>SIMPL-5D-T-04</t>
  </si>
  <si>
    <t>SIMPL-5D-T-05</t>
  </si>
  <si>
    <t>SIMPL-5D-T-06</t>
  </si>
  <si>
    <t>SIMPL-5D-T-07</t>
  </si>
  <si>
    <t>SIMPL-5D-T-08</t>
  </si>
  <si>
    <t>SIMPL-5D-T-09</t>
  </si>
  <si>
    <t>SIMPL-5D-T-10</t>
  </si>
  <si>
    <t>SIMPL-5D-T-11</t>
  </si>
  <si>
    <t>SIMPL-5D-T-12</t>
  </si>
  <si>
    <t>SIMPL-5D-T-13</t>
  </si>
  <si>
    <t>SIMPL-2E-T</t>
  </si>
  <si>
    <t>SIMPL-2E-T-01</t>
  </si>
  <si>
    <t>SIMPL-2E-T-02</t>
  </si>
  <si>
    <t>SIMPL-2E-T-03</t>
  </si>
  <si>
    <t>SIMPL-2E-T-04</t>
  </si>
  <si>
    <t>SIMPL-2E-T-05</t>
  </si>
  <si>
    <t>SIMPL-2E-T-06</t>
  </si>
  <si>
    <t>SIMPL-2E-T-07</t>
  </si>
  <si>
    <t>SIMPL-2E-T-08</t>
  </si>
  <si>
    <t>SIMPL-2E-T-09</t>
  </si>
  <si>
    <t>SIMPL-2E-T-10</t>
  </si>
  <si>
    <t>SIMPL-2E-T-11</t>
  </si>
  <si>
    <t>SIMPL-2E-T-12</t>
  </si>
  <si>
    <t>SIMPL-2E-T-13</t>
  </si>
  <si>
    <t>SIMPL-3E-T</t>
  </si>
  <si>
    <t>SIMPL-3E-T-01</t>
  </si>
  <si>
    <t>SIMPL-3E-T-02</t>
  </si>
  <si>
    <t>SIMPL-3E-T-03</t>
  </si>
  <si>
    <t>SIMPL-3E-T-04</t>
  </si>
  <si>
    <t>SIMPL-3E-T-05</t>
  </si>
  <si>
    <t>SIMPL-3E-T-06</t>
  </si>
  <si>
    <t>SIMPL-3E-T-07</t>
  </si>
  <si>
    <t>SIMPL-3E-T-08</t>
  </si>
  <si>
    <t>SIMPL-3E-T-09</t>
  </si>
  <si>
    <t>SIMPL-3E-T-10</t>
  </si>
  <si>
    <t>SIMPL-3E-T-11</t>
  </si>
  <si>
    <t>SIMPL-3E-T-12</t>
  </si>
  <si>
    <t>SIMPL-3E-T-13</t>
  </si>
  <si>
    <t>SIMPL-4E-T</t>
  </si>
  <si>
    <t>SIMPL-4E-T-01</t>
  </si>
  <si>
    <t>SIMPL-4E-T-02</t>
  </si>
  <si>
    <t>SIMPL-4E-T-03</t>
  </si>
  <si>
    <t>SIMPL-4E-T-04</t>
  </si>
  <si>
    <t>SIMPL-4E-T-05</t>
  </si>
  <si>
    <t>SIMPL-4E-T-06</t>
  </si>
  <si>
    <t>SIMPL-4E-T-07</t>
  </si>
  <si>
    <t>SIMPL-4E-T-08</t>
  </si>
  <si>
    <t>SIMPL-4E-T-09</t>
  </si>
  <si>
    <t>SIMPL-4E-T-10</t>
  </si>
  <si>
    <t>SIMPL-4E-T-11</t>
  </si>
  <si>
    <t>SIMPL-4E-T-12</t>
  </si>
  <si>
    <t>SIMPL-4E-T-13</t>
  </si>
  <si>
    <t>SIMPL-5E-T</t>
  </si>
  <si>
    <t>SIMPL-5E-T-01</t>
  </si>
  <si>
    <t>SIMPL-5E-T-02</t>
  </si>
  <si>
    <t>SIMPL-5E-T-03</t>
  </si>
  <si>
    <t>SIMPL-5E-T-04</t>
  </si>
  <si>
    <t>SIMPL-5E-T-05</t>
  </si>
  <si>
    <t>SIMPL-5E-T-06</t>
  </si>
  <si>
    <t>SIMPL-5E-T-07</t>
  </si>
  <si>
    <t>SIMPL-5E-T-08</t>
  </si>
  <si>
    <t>SIMPL-5E-T-09</t>
  </si>
  <si>
    <t>SIMPL-5E-T-10</t>
  </si>
  <si>
    <t>SIMPL-5E-T-11</t>
  </si>
  <si>
    <t>SIMPL-5E-T-12</t>
  </si>
  <si>
    <t>SIMPL-5E-T-13</t>
  </si>
  <si>
    <t>SIMPL-2F-T</t>
  </si>
  <si>
    <t>SIMPL-2F-T-01</t>
  </si>
  <si>
    <t>SIMPL-2F-T-02</t>
  </si>
  <si>
    <t>SIMPL-2F-T-03</t>
  </si>
  <si>
    <t>SIMPL-2F-T-04</t>
  </si>
  <si>
    <t>SIMPL-2F-T-05</t>
  </si>
  <si>
    <t>SIMPL-2F-T-06</t>
  </si>
  <si>
    <t>SIMPL-2F-T-07</t>
  </si>
  <si>
    <t>SIMPL-2F-T-08</t>
  </si>
  <si>
    <t>SIMPL-2F-T-09</t>
  </si>
  <si>
    <t>SIMPL-2F-T-10</t>
  </si>
  <si>
    <t>SIMPL-2F-T-11</t>
  </si>
  <si>
    <t>SIMPL-2F-T-12</t>
  </si>
  <si>
    <t>SIMPL-2F-T-13</t>
  </si>
  <si>
    <t>SIMPL-3F-T</t>
  </si>
  <si>
    <t>SIMPL-3F-T-01</t>
  </si>
  <si>
    <t>SIMPL-3F-T-02</t>
  </si>
  <si>
    <t>SIMPL-3F-T-03</t>
  </si>
  <si>
    <t>SIMPL-3F-T-04</t>
  </si>
  <si>
    <t>SIMPL-3F-T-05</t>
  </si>
  <si>
    <t>SIMPL-3F-T-06</t>
  </si>
  <si>
    <t>SIMPL-3F-T-07</t>
  </si>
  <si>
    <t>SIMPL-3F-T-08</t>
  </si>
  <si>
    <t>SIMPL-3F-T-09</t>
  </si>
  <si>
    <t>SIMPL-3F-T-10</t>
  </si>
  <si>
    <t>SIMPL-3F-T-11</t>
  </si>
  <si>
    <t>SIMPL-3F-T-12</t>
  </si>
  <si>
    <t>SIMPL-3F-T-13</t>
  </si>
  <si>
    <t>SIMPL-4F-T</t>
  </si>
  <si>
    <t>SIMPL-4F-T-01</t>
  </si>
  <si>
    <t>SIMPL-4F-T-02</t>
  </si>
  <si>
    <t>SIMPL-4F-T-03</t>
  </si>
  <si>
    <t>SIMPL-4F-T-04</t>
  </si>
  <si>
    <t>SIMPL-4F-T-05</t>
  </si>
  <si>
    <t>SIMPL-4F-T-06</t>
  </si>
  <si>
    <t>SIMPL-4F-T-07</t>
  </si>
  <si>
    <t>SIMPL-4F-T-08</t>
  </si>
  <si>
    <t>SIMPL-4F-T-09</t>
  </si>
  <si>
    <t>SIMPL-4F-T-10</t>
  </si>
  <si>
    <t>SIMPL-4F-T-11</t>
  </si>
  <si>
    <t>SIMPL-4F-T-12</t>
  </si>
  <si>
    <t>SIMPL-4F-T-13</t>
  </si>
  <si>
    <t>SIMPL-5F-T</t>
  </si>
  <si>
    <t>SIMPL-5F-T-01</t>
  </si>
  <si>
    <t>SIMPL-5F-T-02</t>
  </si>
  <si>
    <t>SIMPL-5F-T-03</t>
  </si>
  <si>
    <t>SIMPL-5F-T-04</t>
  </si>
  <si>
    <t>SIMPL-5F-T-05</t>
  </si>
  <si>
    <t>SIMPL-5F-T-06</t>
  </si>
  <si>
    <t>SIMPL-5F-T-07</t>
  </si>
  <si>
    <t>SIMPL-5F-T-08</t>
  </si>
  <si>
    <t>SIMPL-5F-T-09</t>
  </si>
  <si>
    <t>SIMPL-5F-T-10</t>
  </si>
  <si>
    <t>SIMPL-5F-T-11</t>
  </si>
  <si>
    <t>SIMPL-5F-T-12</t>
  </si>
  <si>
    <t>SIMPL-5F-T-13</t>
  </si>
  <si>
    <t>SIMPL-2G-T</t>
  </si>
  <si>
    <t>SIMPL-2G-T-01</t>
  </si>
  <si>
    <t>SIMPL-2G-T-02</t>
  </si>
  <si>
    <t>SIMPL-2G-T-03</t>
  </si>
  <si>
    <t>SIMPL-2G-T-04</t>
  </si>
  <si>
    <t>SIMPL-2G-T-05</t>
  </si>
  <si>
    <t>SIMPL-2G-T-06</t>
  </si>
  <si>
    <t>SIMPL-2G-T-07</t>
  </si>
  <si>
    <t>SIMPL-2G-T-08</t>
  </si>
  <si>
    <t>SIMPL-2G-T-09</t>
  </si>
  <si>
    <t>SIMPL-2G-T-10</t>
  </si>
  <si>
    <t>SIMPL-2G-T-11</t>
  </si>
  <si>
    <t>SIMPL-2G-T-12</t>
  </si>
  <si>
    <t>SIMPL-2G-T-13</t>
  </si>
  <si>
    <t>SIMPL-3G-T</t>
  </si>
  <si>
    <t>SIMPL-3G-T-01</t>
  </si>
  <si>
    <t>SIMPL-3G-T-02</t>
  </si>
  <si>
    <t>SIMPL-3G-T-03</t>
  </si>
  <si>
    <t>SIMPL-3G-T-04</t>
  </si>
  <si>
    <t>SIMPL-3G-T-05</t>
  </si>
  <si>
    <t>SIMPL-3G-T-06</t>
  </si>
  <si>
    <t>SIMPL-3G-T-07</t>
  </si>
  <si>
    <t>SIMPL-3G-T-08</t>
  </si>
  <si>
    <t>SIMPL-3G-T-09</t>
  </si>
  <si>
    <t>SIMPL-3G-T-10</t>
  </si>
  <si>
    <t>SIMPL-3G-T-11</t>
  </si>
  <si>
    <t>SIMPL-3G-T-12</t>
  </si>
  <si>
    <t>SIMPL-3G-T-13</t>
  </si>
  <si>
    <t>SIMPL-5G-T</t>
  </si>
  <si>
    <t>SIMPL-5G-T-01</t>
  </si>
  <si>
    <t>SIMPL-5G-T-02</t>
  </si>
  <si>
    <t>SIMPL-5G-T-03</t>
  </si>
  <si>
    <t>SIMPL-5G-T-04</t>
  </si>
  <si>
    <t>SIMPL-5G-T-05</t>
  </si>
  <si>
    <t>SIMPL-5G-T-06</t>
  </si>
  <si>
    <t>SIMPL-5G-T-07</t>
  </si>
  <si>
    <t>SIMPL-5G-T-08</t>
  </si>
  <si>
    <t>SIMPL-5G-T-09</t>
  </si>
  <si>
    <t>SIMPL-5G-T-10</t>
  </si>
  <si>
    <t>SIMPL-5G-T-11</t>
  </si>
  <si>
    <t>SIMPL-5G-T-12</t>
  </si>
  <si>
    <t>SIMPL-5G-T-13</t>
  </si>
  <si>
    <t>SIMPL-2H-T</t>
  </si>
  <si>
    <t>SIMPL-2H-T-01</t>
  </si>
  <si>
    <t>SIMPL-2H-T-02</t>
  </si>
  <si>
    <t>SIMPL-2H-T-03</t>
  </si>
  <si>
    <t>SIMPL-2H-T-04</t>
  </si>
  <si>
    <t>SIMPL-2H-T-05</t>
  </si>
  <si>
    <t>SIMPL-2H-T-06</t>
  </si>
  <si>
    <t>SIMPL-2H-T-07</t>
  </si>
  <si>
    <t>SIMPL-2H-T-08</t>
  </si>
  <si>
    <t>SIMPL-2H-T-09</t>
  </si>
  <si>
    <t>SIMPL-2H-T-10</t>
  </si>
  <si>
    <t>SIMPL-2H-T-11</t>
  </si>
  <si>
    <t>SIMPL-2H-T-12</t>
  </si>
  <si>
    <t>SIMPL-2H-T-13</t>
  </si>
  <si>
    <t>SIMPL-3H-T</t>
  </si>
  <si>
    <t>SIMPL-3H-T-01</t>
  </si>
  <si>
    <t>SIMPL-3H-T-02</t>
  </si>
  <si>
    <t>SIMPL-3H-T-03</t>
  </si>
  <si>
    <t>SIMPL-3H-T-04</t>
  </si>
  <si>
    <t>SIMPL-3H-T-05</t>
  </si>
  <si>
    <t>SIMPL-3H-T-06</t>
  </si>
  <si>
    <t>SIMPL-3H-T-07</t>
  </si>
  <si>
    <t>SIMPL-3H-T-08</t>
  </si>
  <si>
    <t>SIMPL-3H-T-09</t>
  </si>
  <si>
    <t>SIMPL-3H-T-10</t>
  </si>
  <si>
    <t>SIMPL-3H-T-11</t>
  </si>
  <si>
    <t>SIMPL-3H-T-12</t>
  </si>
  <si>
    <t>SIMPL-3H-T-13</t>
  </si>
  <si>
    <t>SIMPL-5H-T</t>
  </si>
  <si>
    <t>SIMPL-5H-T-01</t>
  </si>
  <si>
    <t>SIMPL-5H-T-02</t>
  </si>
  <si>
    <t>SIMPL-5H-T-03</t>
  </si>
  <si>
    <t>SIMPL-5H-T-04</t>
  </si>
  <si>
    <t>SIMPL-5H-T-05</t>
  </si>
  <si>
    <t>SIMPL-5H-T-06</t>
  </si>
  <si>
    <t>SIMPL-5H-T-07</t>
  </si>
  <si>
    <t>SIMPL-5H-T-08</t>
  </si>
  <si>
    <t>SIMPL-5H-T-09</t>
  </si>
  <si>
    <t>SIMPL-5H-T-10</t>
  </si>
  <si>
    <t>SIMPL-5H-T-11</t>
  </si>
  <si>
    <t>SIMPL-5H-T-12</t>
  </si>
  <si>
    <t>SIMPL-5H-T-13</t>
  </si>
  <si>
    <t>SIMPL-3I-T-01</t>
  </si>
  <si>
    <t>SIMPL-3I-T-02</t>
  </si>
  <si>
    <t>SIMPL-3I-T-03</t>
  </si>
  <si>
    <t>SIMPL-3I-T-04</t>
  </si>
  <si>
    <t>SIMPL-3I-T-05</t>
  </si>
  <si>
    <t>SIMPL-3I-T-06</t>
  </si>
  <si>
    <t>SIMPL-3I-T-07</t>
  </si>
  <si>
    <t>SIMPL-3I-T-08</t>
  </si>
  <si>
    <t>SIMPL-3I-T-09</t>
  </si>
  <si>
    <t>SIMPL-3I-T-10</t>
  </si>
  <si>
    <t>SIMPL-3I-T-11</t>
  </si>
  <si>
    <t>SIMPL-3I-T-12</t>
  </si>
  <si>
    <t>SIMPL-3I-T-13</t>
  </si>
  <si>
    <t>SIMPL-4I-T-01</t>
  </si>
  <si>
    <t>SIMPL-4I-T-02</t>
  </si>
  <si>
    <t>SIMPL-4I-T-03</t>
  </si>
  <si>
    <t>SIMPL-4I-T-04</t>
  </si>
  <si>
    <t>SIMPL-4I-T-05</t>
  </si>
  <si>
    <t>SIMPL-4I-T-06</t>
  </si>
  <si>
    <t>SIMPL-4I-T-07</t>
  </si>
  <si>
    <t>SIMPL-4I-T-08</t>
  </si>
  <si>
    <t>SIMPL-4I-T-09</t>
  </si>
  <si>
    <t>SIMPL-4I-T-10</t>
  </si>
  <si>
    <t>SIMPL-4I-T-11</t>
  </si>
  <si>
    <t>SIMPL-4I-T-12</t>
  </si>
  <si>
    <t>SIMPL-4I-T-13</t>
  </si>
  <si>
    <t>SIMPL-5I-T-01</t>
  </si>
  <si>
    <t>SIMPL-5I-T-02</t>
  </si>
  <si>
    <t>SIMPL-5I-T-03</t>
  </si>
  <si>
    <t>SIMPL-5I-T-04</t>
  </si>
  <si>
    <t>SIMPL-5I-T-05</t>
  </si>
  <si>
    <t>SIMPL-5I-T-06</t>
  </si>
  <si>
    <t>SIMPL-5I-T-07</t>
  </si>
  <si>
    <t>SIMPL-5I-T-08</t>
  </si>
  <si>
    <t>SIMPL-5I-T-09</t>
  </si>
  <si>
    <t>SIMPL-5I-T-10</t>
  </si>
  <si>
    <t>SIMPL-5I-T-11</t>
  </si>
  <si>
    <t>SIMPL-5I-T-12</t>
  </si>
  <si>
    <t>SIMPL-5I-T-13</t>
  </si>
  <si>
    <t>SIMPL-3I-T</t>
  </si>
  <si>
    <t>SIMPL-3J-T</t>
  </si>
  <si>
    <t>SIMPL-3J-T-01</t>
  </si>
  <si>
    <t>SIMPL-3J-T-02</t>
  </si>
  <si>
    <t>SIMPL-3J-T-03</t>
  </si>
  <si>
    <t>SIMPL-3J-T-04</t>
  </si>
  <si>
    <t>SIMPL-3J-T-05</t>
  </si>
  <si>
    <t>SIMPL-3J-T-06</t>
  </si>
  <si>
    <t>SIMPL-3J-T-07</t>
  </si>
  <si>
    <t>SIMPL-3J-T-08</t>
  </si>
  <si>
    <t>SIMPL-3J-T-09</t>
  </si>
  <si>
    <t>SIMPL-3J-T-10</t>
  </si>
  <si>
    <t>SIMPL-3J-T-11</t>
  </si>
  <si>
    <t>SIMPL-3J-T-12</t>
  </si>
  <si>
    <t>SIMPL-3J-T-13</t>
  </si>
  <si>
    <t>SIMPL-5J-T</t>
  </si>
  <si>
    <t>SIMPL-5J-T-01</t>
  </si>
  <si>
    <t>SIMPL-5J-T-02</t>
  </si>
  <si>
    <t>SIMPL-5J-T-03</t>
  </si>
  <si>
    <t>SIMPL-5J-T-04</t>
  </si>
  <si>
    <t>SIMPL-5J-T-05</t>
  </si>
  <si>
    <t>SIMPL-5J-T-06</t>
  </si>
  <si>
    <t>SIMPL-5J-T-07</t>
  </si>
  <si>
    <t>SIMPL-5J-T-08</t>
  </si>
  <si>
    <t>SIMPL-5J-T-09</t>
  </si>
  <si>
    <t>SIMPL-5J-T-10</t>
  </si>
  <si>
    <t>SIMPL-5J-T-11</t>
  </si>
  <si>
    <t>SIMPL-5J-T-12</t>
  </si>
  <si>
    <t>SIMPL-5J-T-13</t>
  </si>
  <si>
    <t>SIMPL-3K-T</t>
  </si>
  <si>
    <t>SIMPL-3K-T-01</t>
  </si>
  <si>
    <t>SIMPL-3K-T-02</t>
  </si>
  <si>
    <t>SIMPL-3K-T-03</t>
  </si>
  <si>
    <t>SIMPL-3K-T-04</t>
  </si>
  <si>
    <t>SIMPL-3K-T-05</t>
  </si>
  <si>
    <t>SIMPL-3K-T-06</t>
  </si>
  <si>
    <t>SIMPL-3K-T-07</t>
  </si>
  <si>
    <t>SIMPL-3K-T-08</t>
  </si>
  <si>
    <t>SIMPL-3K-T-09</t>
  </si>
  <si>
    <t>SIMPL-3K-T-10</t>
  </si>
  <si>
    <t>SIMPL-3K-T-11</t>
  </si>
  <si>
    <t>SIMPL-3K-T-12</t>
  </si>
  <si>
    <t>SIMPL-3K-T-13</t>
  </si>
  <si>
    <t>SIMPL-5K-T</t>
  </si>
  <si>
    <t>SIMPL-5K-T-01</t>
  </si>
  <si>
    <t>SIMPL-5K-T-02</t>
  </si>
  <si>
    <t>SIMPL-5K-T-03</t>
  </si>
  <si>
    <t>SIMPL-5K-T-04</t>
  </si>
  <si>
    <t>SIMPL-5K-T-05</t>
  </si>
  <si>
    <t>SIMPL-5K-T-06</t>
  </si>
  <si>
    <t>SIMPL-5K-T-07</t>
  </si>
  <si>
    <t>SIMPL-5K-T-08</t>
  </si>
  <si>
    <t>SIMPL-5K-T-09</t>
  </si>
  <si>
    <t>SIMPL-5K-T-10</t>
  </si>
  <si>
    <t>SIMPL-5K-T-11</t>
  </si>
  <si>
    <t>SIMPL-5K-T-12</t>
  </si>
  <si>
    <t>SIMPL-5K-T-13</t>
  </si>
  <si>
    <t>SIMPL-3L-T</t>
  </si>
  <si>
    <t>SIMPL-3L-T-01</t>
  </si>
  <si>
    <t>SIMPL-3L-T-02</t>
  </si>
  <si>
    <t>SIMPL-3L-T-03</t>
  </si>
  <si>
    <t>SIMPL-3L-T-04</t>
  </si>
  <si>
    <t>SIMPL-3L-T-05</t>
  </si>
  <si>
    <t>SIMPL-3L-T-06</t>
  </si>
  <si>
    <t>SIMPL-3L-T-07</t>
  </si>
  <si>
    <t>SIMPL-3L-T-08</t>
  </si>
  <si>
    <t>SIMPL-3L-T-09</t>
  </si>
  <si>
    <t>SIMPL-3L-T-10</t>
  </si>
  <si>
    <t>SIMPL-3L-T-11</t>
  </si>
  <si>
    <t>SIMPL-3L-T-12</t>
  </si>
  <si>
    <t>SIMPL-3L-T-13</t>
  </si>
  <si>
    <t>SIMPL-3M-T</t>
  </si>
  <si>
    <t>SIMPL-3M-T-01</t>
  </si>
  <si>
    <t>SIMPL-3M-T-02</t>
  </si>
  <si>
    <t>SIMPL-3M-T-03</t>
  </si>
  <si>
    <t>SIMPL-3M-T-04</t>
  </si>
  <si>
    <t>SIMPL-3M-T-05</t>
  </si>
  <si>
    <t>SIMPL-3M-T-06</t>
  </si>
  <si>
    <t>SIMPL-3M-T-07</t>
  </si>
  <si>
    <t>SIMPL-3M-T-08</t>
  </si>
  <si>
    <t>SIMPL-3M-T-09</t>
  </si>
  <si>
    <t>SIMPL-3M-T-10</t>
  </si>
  <si>
    <t>SIMPL-3M-T-11</t>
  </si>
  <si>
    <t>SIMPL-3M-T-12</t>
  </si>
  <si>
    <t>SIMPL-3M-T-13</t>
  </si>
  <si>
    <t>SIMPL-3N-T</t>
  </si>
  <si>
    <t>SIMPL-3N-T-01</t>
  </si>
  <si>
    <t>SIMPL-3N-T-02</t>
  </si>
  <si>
    <t>SIMPL-3N-T-03</t>
  </si>
  <si>
    <t>SIMPL-3N-T-04</t>
  </si>
  <si>
    <t>SIMPL-3N-T-05</t>
  </si>
  <si>
    <t>SIMPL-3N-T-06</t>
  </si>
  <si>
    <t>SIMPL-3N-T-07</t>
  </si>
  <si>
    <t>SIMPL-3N-T-08</t>
  </si>
  <si>
    <t>SIMPL-3N-T-09</t>
  </si>
  <si>
    <t>SIMPL-3N-T-10</t>
  </si>
  <si>
    <t>SIMPL-3N-T-11</t>
  </si>
  <si>
    <t>SIMPL-3N-T-12</t>
  </si>
  <si>
    <t>SIMPL-3N-T-13</t>
  </si>
  <si>
    <t>SIMPL-3O-T</t>
  </si>
  <si>
    <t>SIMPL-3O-T-01</t>
  </si>
  <si>
    <t>SIMPL-3O-T-02</t>
  </si>
  <si>
    <t>SIMPL-3O-T-03</t>
  </si>
  <si>
    <t>SIMPL-3O-T-04</t>
  </si>
  <si>
    <t>SIMPL-3O-T-05</t>
  </si>
  <si>
    <t>SIMPL-3O-T-06</t>
  </si>
  <si>
    <t>SIMPL-3O-T-07</t>
  </si>
  <si>
    <t>SIMPL-3O-T-08</t>
  </si>
  <si>
    <t>SIMPL-3O-T-09</t>
  </si>
  <si>
    <t>SIMPL-3O-T-10</t>
  </si>
  <si>
    <t>SIMPL-3O-T-11</t>
  </si>
  <si>
    <t>SIMPL-3O-T-12</t>
  </si>
  <si>
    <t>SIMPL-3O-T-13</t>
  </si>
  <si>
    <t>SIMPL-4O-T</t>
  </si>
  <si>
    <t>SIMPL-4O-T-01</t>
  </si>
  <si>
    <t>SIMPL-4O-T-02</t>
  </si>
  <si>
    <t>SIMPL-4O-T-03</t>
  </si>
  <si>
    <t>SIMPL-4O-T-04</t>
  </si>
  <si>
    <t>SIMPL-4O-T-05</t>
  </si>
  <si>
    <t>SIMPL-4O-T-06</t>
  </si>
  <si>
    <t>SIMPL-4O-T-07</t>
  </si>
  <si>
    <t>SIMPL-4O-T-08</t>
  </si>
  <si>
    <t>SIMPL-4O-T-09</t>
  </si>
  <si>
    <t>SIMPL-4O-T-10</t>
  </si>
  <si>
    <t>SIMPL-4O-T-11</t>
  </si>
  <si>
    <t>SIMPL-4O-T-12</t>
  </si>
  <si>
    <t>SIMPL-4O-T-13</t>
  </si>
  <si>
    <t>SIMPL-5O-T</t>
  </si>
  <si>
    <t>SIMPL-5O-T-01</t>
  </si>
  <si>
    <t>SIMPL-5O-T-02</t>
  </si>
  <si>
    <t>SIMPL-5O-T-03</t>
  </si>
  <si>
    <t>SIMPL-5O-T-04</t>
  </si>
  <si>
    <t>SIMPL-5O-T-05</t>
  </si>
  <si>
    <t>SIMPL-5O-T-06</t>
  </si>
  <si>
    <t>SIMPL-5O-T-07</t>
  </si>
  <si>
    <t>SIMPL-5O-T-08</t>
  </si>
  <si>
    <t>SIMPL-5O-T-09</t>
  </si>
  <si>
    <t>SIMPL-5O-T-10</t>
  </si>
  <si>
    <t>SIMPL-5O-T-11</t>
  </si>
  <si>
    <t>SIMPL-5O-T-12</t>
  </si>
  <si>
    <t>SIMPL-5O-T-13</t>
  </si>
  <si>
    <t>SIMPL-3P-T</t>
  </si>
  <si>
    <t>SIMPL-3P-T-01</t>
  </si>
  <si>
    <t>SIMPL-3P-T-02</t>
  </si>
  <si>
    <t>SIMPL-3P-T-03</t>
  </si>
  <si>
    <t>SIMPL-3P-T-04</t>
  </si>
  <si>
    <t>SIMPL-3P-T-05</t>
  </si>
  <si>
    <t>SIMPL-3P-T-06</t>
  </si>
  <si>
    <t>SIMPL-3P-T-07</t>
  </si>
  <si>
    <t>SIMPL-3P-T-08</t>
  </si>
  <si>
    <t>SIMPL-3P-T-09</t>
  </si>
  <si>
    <t>SIMPL-3P-T-10</t>
  </si>
  <si>
    <t>SIMPL-3P-T-11</t>
  </si>
  <si>
    <t>SIMPL-3P-T-12</t>
  </si>
  <si>
    <t>SIMPL-3P-T-13</t>
  </si>
  <si>
    <t>SIMPL-3R-T</t>
  </si>
  <si>
    <t>SIMPL-3R-T-01</t>
  </si>
  <si>
    <t>SIMPL-3R-T-02</t>
  </si>
  <si>
    <t>SIMPL-3R-T-03</t>
  </si>
  <si>
    <t>SIMPL-3R-T-04</t>
  </si>
  <si>
    <t>SIMPL-3R-T-05</t>
  </si>
  <si>
    <t>SIMPL-3R-T-06</t>
  </si>
  <si>
    <t>SIMPL-3R-T-07</t>
  </si>
  <si>
    <t>SIMPL-3R-T-08</t>
  </si>
  <si>
    <t>SIMPL-3R-T-09</t>
  </si>
  <si>
    <t>SIMPL-3R-T-10</t>
  </si>
  <si>
    <t>SIMPL-3R-T-11</t>
  </si>
  <si>
    <t>SIMPL-3R-T-12</t>
  </si>
  <si>
    <t>SIMPL-3R-T-13</t>
  </si>
  <si>
    <t>SIMPL-4I-T</t>
  </si>
  <si>
    <t>SIMPL-5I-T</t>
  </si>
  <si>
    <t>SIMPL-5L-T</t>
  </si>
  <si>
    <t>SIMPL-5L-T-01</t>
  </si>
  <si>
    <t>SIMPL-5L-T-02</t>
  </si>
  <si>
    <t>SIMPL-5L-T-03</t>
  </si>
  <si>
    <t>SIMPL-5L-T-04</t>
  </si>
  <si>
    <t>SIMPL-5L-T-05</t>
  </si>
  <si>
    <t>SIMPL-5L-T-06</t>
  </si>
  <si>
    <t>SIMPL-5L-T-07</t>
  </si>
  <si>
    <t>SIMPL-5L-T-08</t>
  </si>
  <si>
    <t>SIMPL-5L-T-09</t>
  </si>
  <si>
    <t>SIMPL-5L-T-10</t>
  </si>
  <si>
    <t>SIMPL-5L-T-11</t>
  </si>
  <si>
    <t>SIMPL-5L-T-12</t>
  </si>
  <si>
    <t>SIMPL-5L-T-13</t>
  </si>
  <si>
    <t>SIMPL-5M-T</t>
  </si>
  <si>
    <t>SIMPL-5M-T-01</t>
  </si>
  <si>
    <t>SIMPL-5M-T-02</t>
  </si>
  <si>
    <t>SIMPL-5M-T-03</t>
  </si>
  <si>
    <t>SIMPL-5M-T-04</t>
  </si>
  <si>
    <t>SIMPL-5M-T-05</t>
  </si>
  <si>
    <t>SIMPL-5M-T-06</t>
  </si>
  <si>
    <t>SIMPL-5M-T-07</t>
  </si>
  <si>
    <t>SIMPL-5M-T-08</t>
  </si>
  <si>
    <t>SIMPL-5M-T-09</t>
  </si>
  <si>
    <t>SIMPL-5M-T-10</t>
  </si>
  <si>
    <t>SIMPL-5M-T-11</t>
  </si>
  <si>
    <t>SIMPL-5M-T-12</t>
  </si>
  <si>
    <t>SIMPL-5M-T-13</t>
  </si>
  <si>
    <t>SIMPL-5N-T</t>
  </si>
  <si>
    <t>SIMPL-5N-T-01</t>
  </si>
  <si>
    <t>SIMPL-5N-T-02</t>
  </si>
  <si>
    <t>SIMPL-5N-T-03</t>
  </si>
  <si>
    <t>SIMPL-5N-T-04</t>
  </si>
  <si>
    <t>SIMPL-5N-T-05</t>
  </si>
  <si>
    <t>SIMPL-5N-T-06</t>
  </si>
  <si>
    <t>SIMPL-5N-T-07</t>
  </si>
  <si>
    <t>SIMPL-5N-T-08</t>
  </si>
  <si>
    <t>SIMPL-5N-T-09</t>
  </si>
  <si>
    <t>SIMPL-5N-T-10</t>
  </si>
  <si>
    <t>SIMPL-5N-T-11</t>
  </si>
  <si>
    <t>SIMPL-5N-T-12</t>
  </si>
  <si>
    <t>SIMPL-5N-T-13</t>
  </si>
  <si>
    <t>SIMPL-6A-T</t>
  </si>
  <si>
    <t>SIMPL-6A-T-01</t>
  </si>
  <si>
    <t>SIMPL-6A-T-02</t>
  </si>
  <si>
    <t>SIMPL-6A-T-03</t>
  </si>
  <si>
    <t>SIMPL-6A-T-04</t>
  </si>
  <si>
    <t>SIMPL-6A-T-05</t>
  </si>
  <si>
    <t>SIMPL-6A-T-06</t>
  </si>
  <si>
    <t>SIMPL-6A-T-07</t>
  </si>
  <si>
    <t>SIMPL-6A-T-08</t>
  </si>
  <si>
    <t>SIMPL-6A-T-09</t>
  </si>
  <si>
    <t>SIMPL-6A-T-10</t>
  </si>
  <si>
    <t>SIMPL-6A-T-11</t>
  </si>
  <si>
    <t>SIMPL-6A-T-12</t>
  </si>
  <si>
    <t>SIMPL-6A-T-13</t>
  </si>
  <si>
    <t>SIMPL-7A-T</t>
  </si>
  <si>
    <t>SIMPL-7A-T-01</t>
  </si>
  <si>
    <t>SIMPL-7A-T-02</t>
  </si>
  <si>
    <t>SIMPL-7A-T-03</t>
  </si>
  <si>
    <t>SIMPL-7A-T-04</t>
  </si>
  <si>
    <t>SIMPL-7A-T-05</t>
  </si>
  <si>
    <t>SIMPL-7A-T-06</t>
  </si>
  <si>
    <t>SIMPL-7A-T-07</t>
  </si>
  <si>
    <t>SIMPL-7A-T-08</t>
  </si>
  <si>
    <t>SIMPL-7A-T-09</t>
  </si>
  <si>
    <t>SIMPL-7A-T-10</t>
  </si>
  <si>
    <t>SIMPL-7A-T-11</t>
  </si>
  <si>
    <t>SIMPL-7A-T-12</t>
  </si>
  <si>
    <t>SIMPL-7A-T-13</t>
  </si>
  <si>
    <t>SIMPL-8A-T</t>
  </si>
  <si>
    <t>SIMPL-8A-T-01</t>
  </si>
  <si>
    <t>SIMPL-8A-T-02</t>
  </si>
  <si>
    <t>SIMPL-8A-T-03</t>
  </si>
  <si>
    <t>SIMPL-8A-T-04</t>
  </si>
  <si>
    <t>SIMPL-8A-T-05</t>
  </si>
  <si>
    <t>SIMPL-8A-T-06</t>
  </si>
  <si>
    <t>SIMPL-8A-T-07</t>
  </si>
  <si>
    <t>SIMPL-8A-T-08</t>
  </si>
  <si>
    <t>SIMPL-8A-T-09</t>
  </si>
  <si>
    <t>SIMPL-8A-T-10</t>
  </si>
  <si>
    <t>SIMPL-8A-T-11</t>
  </si>
  <si>
    <t>SIMPL-8A-T-12</t>
  </si>
  <si>
    <t>SIMPL-8A-T-13</t>
  </si>
  <si>
    <t>SIMPL-6B-T</t>
  </si>
  <si>
    <t>SIMPL-6B-T-01</t>
  </si>
  <si>
    <t>SIMPL-6B-T-02</t>
  </si>
  <si>
    <t>SIMPL-6B-T-03</t>
  </si>
  <si>
    <t>SIMPL-6B-T-04</t>
  </si>
  <si>
    <t>SIMPL-6B-T-05</t>
  </si>
  <si>
    <t>SIMPL-6B-T-06</t>
  </si>
  <si>
    <t>SIMPL-6B-T-07</t>
  </si>
  <si>
    <t>SIMPL-6B-T-08</t>
  </si>
  <si>
    <t>SIMPL-6B-T-09</t>
  </si>
  <si>
    <t>SIMPL-6B-T-10</t>
  </si>
  <si>
    <t>SIMPL-6B-T-11</t>
  </si>
  <si>
    <t>SIMPL-6B-T-12</t>
  </si>
  <si>
    <t>SIMPL-6B-T-13</t>
  </si>
  <si>
    <t>SIMPL-7B-T</t>
  </si>
  <si>
    <t>SIMPL-7B-T-01</t>
  </si>
  <si>
    <t>SIMPL-7B-T-02</t>
  </si>
  <si>
    <t>SIMPL-7B-T-03</t>
  </si>
  <si>
    <t>SIMPL-7B-T-04</t>
  </si>
  <si>
    <t>SIMPL-7B-T-05</t>
  </si>
  <si>
    <t>SIMPL-7B-T-06</t>
  </si>
  <si>
    <t>SIMPL-7B-T-07</t>
  </si>
  <si>
    <t>SIMPL-7B-T-08</t>
  </si>
  <si>
    <t>SIMPL-7B-T-09</t>
  </si>
  <si>
    <t>SIMPL-7B-T-10</t>
  </si>
  <si>
    <t>SIMPL-7B-T-11</t>
  </si>
  <si>
    <t>SIMPL-7B-T-12</t>
  </si>
  <si>
    <t>SIMPL-7B-T-13</t>
  </si>
  <si>
    <t>SIMPL-8B-T</t>
  </si>
  <si>
    <t>SIMPL-8B-T-01</t>
  </si>
  <si>
    <t>SIMPL-8B-T-02</t>
  </si>
  <si>
    <t>SIMPL-8B-T-03</t>
  </si>
  <si>
    <t>SIMPL-8B-T-04</t>
  </si>
  <si>
    <t>SIMPL-8B-T-05</t>
  </si>
  <si>
    <t>SIMPL-8B-T-06</t>
  </si>
  <si>
    <t>SIMPL-8B-T-07</t>
  </si>
  <si>
    <t>SIMPL-8B-T-08</t>
  </si>
  <si>
    <t>SIMPL-8B-T-09</t>
  </si>
  <si>
    <t>SIMPL-8B-T-10</t>
  </si>
  <si>
    <t>SIMPL-8B-T-11</t>
  </si>
  <si>
    <t>SIMPL-8B-T-12</t>
  </si>
  <si>
    <t>SIMPL-8B-T-13</t>
  </si>
  <si>
    <t>SIMPL-6C-T</t>
  </si>
  <si>
    <t>SIMPL-6C-T-01</t>
  </si>
  <si>
    <t>SIMPL-6C-T-02</t>
  </si>
  <si>
    <t>SIMPL-6C-T-03</t>
  </si>
  <si>
    <t>SIMPL-6C-T-04</t>
  </si>
  <si>
    <t>SIMPL-6C-T-05</t>
  </si>
  <si>
    <t>SIMPL-6C-T-06</t>
  </si>
  <si>
    <t>SIMPL-6C-T-07</t>
  </si>
  <si>
    <t>SIMPL-6C-T-08</t>
  </si>
  <si>
    <t>SIMPL-6C-T-09</t>
  </si>
  <si>
    <t>SIMPL-6C-T-10</t>
  </si>
  <si>
    <t>SIMPL-6C-T-11</t>
  </si>
  <si>
    <t>SIMPL-6C-T-12</t>
  </si>
  <si>
    <t>SIMPL-6C-T-13</t>
  </si>
  <si>
    <t>SIMPL-7C-T</t>
  </si>
  <si>
    <t>SIMPL-7C-T-01</t>
  </si>
  <si>
    <t>SIMPL-7C-T-02</t>
  </si>
  <si>
    <t>SIMPL-7C-T-03</t>
  </si>
  <si>
    <t>SIMPL-7C-T-04</t>
  </si>
  <si>
    <t>SIMPL-7C-T-05</t>
  </si>
  <si>
    <t>SIMPL-7C-T-06</t>
  </si>
  <si>
    <t>SIMPL-7C-T-07</t>
  </si>
  <si>
    <t>SIMPL-7C-T-08</t>
  </si>
  <si>
    <t>SIMPL-7C-T-09</t>
  </si>
  <si>
    <t>SIMPL-7C-T-10</t>
  </si>
  <si>
    <t>SIMPL-7C-T-11</t>
  </si>
  <si>
    <t>SIMPL-7C-T-12</t>
  </si>
  <si>
    <t>SIMPL-7C-T-13</t>
  </si>
  <si>
    <t>SIMPL-8C-T</t>
  </si>
  <si>
    <t>SIMPL-8C-T-01</t>
  </si>
  <si>
    <t>SIMPL-8C-T-02</t>
  </si>
  <si>
    <t>SIMPL-8C-T-03</t>
  </si>
  <si>
    <t>SIMPL-8C-T-04</t>
  </si>
  <si>
    <t>SIMPL-8C-T-05</t>
  </si>
  <si>
    <t>SIMPL-8C-T-06</t>
  </si>
  <si>
    <t>SIMPL-8C-T-07</t>
  </si>
  <si>
    <t>SIMPL-8C-T-08</t>
  </si>
  <si>
    <t>SIMPL-8C-T-09</t>
  </si>
  <si>
    <t>SIMPL-8C-T-10</t>
  </si>
  <si>
    <t>SIMPL-8C-T-11</t>
  </si>
  <si>
    <t>SIMPL-8C-T-12</t>
  </si>
  <si>
    <t>SIMPL-8C-T-13</t>
  </si>
  <si>
    <t>SIMPL-6D-T</t>
  </si>
  <si>
    <t>SIMPL-6D-T-01</t>
  </si>
  <si>
    <t>SIMPL-6D-T-02</t>
  </si>
  <si>
    <t>SIMPL-6D-T-03</t>
  </si>
  <si>
    <t>SIMPL-6D-T-04</t>
  </si>
  <si>
    <t>SIMPL-6D-T-05</t>
  </si>
  <si>
    <t>SIMPL-6D-T-06</t>
  </si>
  <si>
    <t>SIMPL-6D-T-07</t>
  </si>
  <si>
    <t>SIMPL-6D-T-08</t>
  </si>
  <si>
    <t>SIMPL-6D-T-09</t>
  </si>
  <si>
    <t>SIMPL-6D-T-10</t>
  </si>
  <si>
    <t>SIMPL-6D-T-11</t>
  </si>
  <si>
    <t>SIMPL-6D-T-12</t>
  </si>
  <si>
    <t>SIMPL-6D-T-13</t>
  </si>
  <si>
    <t>SIMPL-7D-T</t>
  </si>
  <si>
    <t>SIMPL-7D-T-01</t>
  </si>
  <si>
    <t>SIMPL-7D-T-02</t>
  </si>
  <si>
    <t>SIMPL-7D-T-03</t>
  </si>
  <si>
    <t>SIMPL-7D-T-04</t>
  </si>
  <si>
    <t>SIMPL-7D-T-05</t>
  </si>
  <si>
    <t>SIMPL-7D-T-06</t>
  </si>
  <si>
    <t>SIMPL-7D-T-07</t>
  </si>
  <si>
    <t>SIMPL-7D-T-08</t>
  </si>
  <si>
    <t>SIMPL-7D-T-09</t>
  </si>
  <si>
    <t>SIMPL-7D-T-10</t>
  </si>
  <si>
    <t>SIMPL-7D-T-11</t>
  </si>
  <si>
    <t>SIMPL-7D-T-12</t>
  </si>
  <si>
    <t>SIMPL-7D-T-13</t>
  </si>
  <si>
    <t>SIMPL-8D-T</t>
  </si>
  <si>
    <t>SIMPL-8D-T-01</t>
  </si>
  <si>
    <t>SIMPL-8D-T-02</t>
  </si>
  <si>
    <t>SIMPL-8D-T-03</t>
  </si>
  <si>
    <t>SIMPL-8D-T-04</t>
  </si>
  <si>
    <t>SIMPL-8D-T-05</t>
  </si>
  <si>
    <t>SIMPL-8D-T-06</t>
  </si>
  <si>
    <t>SIMPL-8D-T-07</t>
  </si>
  <si>
    <t>SIMPL-8D-T-08</t>
  </si>
  <si>
    <t>SIMPL-8D-T-09</t>
  </si>
  <si>
    <t>SIMPL-8D-T-10</t>
  </si>
  <si>
    <t>SIMPL-8D-T-11</t>
  </si>
  <si>
    <t>SIMPL-8D-T-12</t>
  </si>
  <si>
    <t>SIMPL-8D-T-13</t>
  </si>
  <si>
    <t>SIMPL-6E-T</t>
  </si>
  <si>
    <t>SIMPL-6E-T-01</t>
  </si>
  <si>
    <t>SIMPL-6E-T-02</t>
  </si>
  <si>
    <t>SIMPL-6E-T-03</t>
  </si>
  <si>
    <t>SIMPL-6E-T-04</t>
  </si>
  <si>
    <t>SIMPL-6E-T-05</t>
  </si>
  <si>
    <t>SIMPL-6E-T-06</t>
  </si>
  <si>
    <t>SIMPL-6E-T-07</t>
  </si>
  <si>
    <t>SIMPL-6E-T-08</t>
  </si>
  <si>
    <t>SIMPL-6E-T-09</t>
  </si>
  <si>
    <t>SIMPL-6E-T-10</t>
  </si>
  <si>
    <t>SIMPL-6E-T-11</t>
  </si>
  <si>
    <t>SIMPL-6E-T-12</t>
  </si>
  <si>
    <t>SIMPL-6E-T-13</t>
  </si>
  <si>
    <t>SIMPL-7E-T</t>
  </si>
  <si>
    <t>SIMPL-7E-T-01</t>
  </si>
  <si>
    <t>SIMPL-7E-T-02</t>
  </si>
  <si>
    <t>SIMPL-7E-T-03</t>
  </si>
  <si>
    <t>SIMPL-7E-T-04</t>
  </si>
  <si>
    <t>SIMPL-7E-T-05</t>
  </si>
  <si>
    <t>SIMPL-7E-T-06</t>
  </si>
  <si>
    <t>SIMPL-7E-T-07</t>
  </si>
  <si>
    <t>SIMPL-7E-T-08</t>
  </si>
  <si>
    <t>SIMPL-7E-T-09</t>
  </si>
  <si>
    <t>SIMPL-7E-T-10</t>
  </si>
  <si>
    <t>SIMPL-7E-T-11</t>
  </si>
  <si>
    <t>SIMPL-7E-T-12</t>
  </si>
  <si>
    <t>SIMPL-7E-T-13</t>
  </si>
  <si>
    <t>SIMPL-8E-T</t>
  </si>
  <si>
    <t>SIMPL-8E-T-01</t>
  </si>
  <si>
    <t>SIMPL-8E-T-02</t>
  </si>
  <si>
    <t>SIMPL-8E-T-03</t>
  </si>
  <si>
    <t>SIMPL-8E-T-04</t>
  </si>
  <si>
    <t>SIMPL-8E-T-05</t>
  </si>
  <si>
    <t>SIMPL-8E-T-06</t>
  </si>
  <si>
    <t>SIMPL-8E-T-07</t>
  </si>
  <si>
    <t>SIMPL-8E-T-08</t>
  </si>
  <si>
    <t>SIMPL-8E-T-09</t>
  </si>
  <si>
    <t>SIMPL-8E-T-10</t>
  </si>
  <si>
    <t>SIMPL-8E-T-11</t>
  </si>
  <si>
    <t>SIMPL-8E-T-12</t>
  </si>
  <si>
    <t>SIMPL-8E-T-13</t>
  </si>
  <si>
    <t>SIMPL-6F-T</t>
  </si>
  <si>
    <t>SIMPL-6F-T-01</t>
  </si>
  <si>
    <t>SIMPL-6F-T-02</t>
  </si>
  <si>
    <t>SIMPL-6F-T-03</t>
  </si>
  <si>
    <t>SIMPL-6F-T-04</t>
  </si>
  <si>
    <t>SIMPL-6F-T-05</t>
  </si>
  <si>
    <t>SIMPL-6F-T-06</t>
  </si>
  <si>
    <t>SIMPL-6F-T-07</t>
  </si>
  <si>
    <t>SIMPL-6F-T-08</t>
  </si>
  <si>
    <t>SIMPL-6F-T-09</t>
  </si>
  <si>
    <t>SIMPL-6F-T-10</t>
  </si>
  <si>
    <t>SIMPL-6F-T-11</t>
  </si>
  <si>
    <t>SIMPL-6F-T-12</t>
  </si>
  <si>
    <t>SIMPL-6F-T-13</t>
  </si>
  <si>
    <t>SIMPL-7F-T</t>
  </si>
  <si>
    <t>SIMPL-7F-T-01</t>
  </si>
  <si>
    <t>SIMPL-7F-T-02</t>
  </si>
  <si>
    <t>SIMPL-7F-T-03</t>
  </si>
  <si>
    <t>SIMPL-7F-T-04</t>
  </si>
  <si>
    <t>SIMPL-7F-T-05</t>
  </si>
  <si>
    <t>SIMPL-7F-T-06</t>
  </si>
  <si>
    <t>SIMPL-7F-T-07</t>
  </si>
  <si>
    <t>SIMPL-7F-T-08</t>
  </si>
  <si>
    <t>SIMPL-7F-T-09</t>
  </si>
  <si>
    <t>SIMPL-7F-T-10</t>
  </si>
  <si>
    <t>SIMPL-7F-T-11</t>
  </si>
  <si>
    <t>SIMPL-7F-T-12</t>
  </si>
  <si>
    <t>SIMPL-7F-T-13</t>
  </si>
  <si>
    <t>SIMPL-6G-T</t>
  </si>
  <si>
    <t>SIMPL-6G-T-01</t>
  </si>
  <si>
    <t>SIMPL-6G-T-02</t>
  </si>
  <si>
    <t>SIMPL-6G-T-03</t>
  </si>
  <si>
    <t>SIMPL-6G-T-04</t>
  </si>
  <si>
    <t>SIMPL-6G-T-05</t>
  </si>
  <si>
    <t>SIMPL-6G-T-06</t>
  </si>
  <si>
    <t>SIMPL-6G-T-07</t>
  </si>
  <si>
    <t>SIMPL-6G-T-08</t>
  </si>
  <si>
    <t>SIMPL-6G-T-09</t>
  </si>
  <si>
    <t>SIMPL-6G-T-10</t>
  </si>
  <si>
    <t>SIMPL-6G-T-11</t>
  </si>
  <si>
    <t>SIMPL-6G-T-12</t>
  </si>
  <si>
    <t>SIMPL-6G-T-13</t>
  </si>
  <si>
    <t>SIMPL-7G-T</t>
  </si>
  <si>
    <t>SIMPL-7G-T-01</t>
  </si>
  <si>
    <t>SIMPL-7G-T-02</t>
  </si>
  <si>
    <t>SIMPL-7G-T-03</t>
  </si>
  <si>
    <t>SIMPL-7G-T-04</t>
  </si>
  <si>
    <t>SIMPL-7G-T-05</t>
  </si>
  <si>
    <t>SIMPL-7G-T-06</t>
  </si>
  <si>
    <t>SIMPL-7G-T-07</t>
  </si>
  <si>
    <t>SIMPL-7G-T-08</t>
  </si>
  <si>
    <t>SIMPL-7G-T-09</t>
  </si>
  <si>
    <t>SIMPL-7G-T-10</t>
  </si>
  <si>
    <t>SIMPL-7G-T-11</t>
  </si>
  <si>
    <t>SIMPL-7G-T-12</t>
  </si>
  <si>
    <t>SIMPL-7G-T-13</t>
  </si>
  <si>
    <t>SIMPL-6H-T</t>
  </si>
  <si>
    <t>SIMPL-6H-T-01</t>
  </si>
  <si>
    <t>SIMPL-6H-T-02</t>
  </si>
  <si>
    <t>SIMPL-6H-T-03</t>
  </si>
  <si>
    <t>SIMPL-6H-T-04</t>
  </si>
  <si>
    <t>SIMPL-6H-T-05</t>
  </si>
  <si>
    <t>SIMPL-6H-T-06</t>
  </si>
  <si>
    <t>SIMPL-6H-T-07</t>
  </si>
  <si>
    <t>SIMPL-6H-T-08</t>
  </si>
  <si>
    <t>SIMPL-6H-T-09</t>
  </si>
  <si>
    <t>SIMPL-6H-T-10</t>
  </si>
  <si>
    <t>SIMPL-6H-T-11</t>
  </si>
  <si>
    <t>SIMPL-6H-T-12</t>
  </si>
  <si>
    <t>SIMPL-6H-T-13</t>
  </si>
  <si>
    <t>SIMPL-7H-T</t>
  </si>
  <si>
    <t>SIMPL-7H-T-01</t>
  </si>
  <si>
    <t>SIMPL-7H-T-02</t>
  </si>
  <si>
    <t>SIMPL-7H-T-03</t>
  </si>
  <si>
    <t>SIMPL-7H-T-04</t>
  </si>
  <si>
    <t>SIMPL-7H-T-05</t>
  </si>
  <si>
    <t>SIMPL-7H-T-06</t>
  </si>
  <si>
    <t>SIMPL-7H-T-07</t>
  </si>
  <si>
    <t>SIMPL-7H-T-08</t>
  </si>
  <si>
    <t>SIMPL-7H-T-09</t>
  </si>
  <si>
    <t>SIMPL-7H-T-10</t>
  </si>
  <si>
    <t>SIMPL-7H-T-11</t>
  </si>
  <si>
    <t>SIMPL-7H-T-12</t>
  </si>
  <si>
    <t>SIMPL-7H-T-13</t>
  </si>
  <si>
    <t>SIMPL-6I-T</t>
  </si>
  <si>
    <t>SIMPL-6I-T-01</t>
  </si>
  <si>
    <t>SIMPL-6I-T-02</t>
  </si>
  <si>
    <t>SIMPL-6I-T-03</t>
  </si>
  <si>
    <t>SIMPL-6I-T-04</t>
  </si>
  <si>
    <t>SIMPL-6I-T-05</t>
  </si>
  <si>
    <t>SIMPL-6I-T-06</t>
  </si>
  <si>
    <t>SIMPL-6I-T-07</t>
  </si>
  <si>
    <t>SIMPL-6I-T-08</t>
  </si>
  <si>
    <t>SIMPL-6I-T-09</t>
  </si>
  <si>
    <t>SIMPL-6I-T-10</t>
  </si>
  <si>
    <t>SIMPL-6I-T-11</t>
  </si>
  <si>
    <t>SIMPL-6I-T-12</t>
  </si>
  <si>
    <t>SIMPL-6I-T-13</t>
  </si>
  <si>
    <t>SIMPL-6J-T</t>
  </si>
  <si>
    <t>SIMPL-6J-T-01</t>
  </si>
  <si>
    <t>SIMPL-6J-T-02</t>
  </si>
  <si>
    <t>SIMPL-6J-T-03</t>
  </si>
  <si>
    <t>SIMPL-6J-T-04</t>
  </si>
  <si>
    <t>SIMPL-6J-T-05</t>
  </si>
  <si>
    <t>SIMPL-6J-T-06</t>
  </si>
  <si>
    <t>SIMPL-6J-T-07</t>
  </si>
  <si>
    <t>SIMPL-6J-T-08</t>
  </si>
  <si>
    <t>SIMPL-6J-T-09</t>
  </si>
  <si>
    <t>SIMPL-6J-T-10</t>
  </si>
  <si>
    <t>SIMPL-6J-T-11</t>
  </si>
  <si>
    <t>SIMPL-6J-T-12</t>
  </si>
  <si>
    <t>SIMPL-6J-T-13</t>
  </si>
  <si>
    <t>SIMPL-7J-T</t>
  </si>
  <si>
    <t>SIMPL-7J-T-01</t>
  </si>
  <si>
    <t>SIMPL-7J-T-02</t>
  </si>
  <si>
    <t>SIMPL-7J-T-03</t>
  </si>
  <si>
    <t>SIMPL-7J-T-04</t>
  </si>
  <si>
    <t>SIMPL-7J-T-05</t>
  </si>
  <si>
    <t>SIMPL-7J-T-06</t>
  </si>
  <si>
    <t>SIMPL-7J-T-07</t>
  </si>
  <si>
    <t>SIMPL-7J-T-08</t>
  </si>
  <si>
    <t>SIMPL-7J-T-09</t>
  </si>
  <si>
    <t>SIMPL-7J-T-10</t>
  </si>
  <si>
    <t>SIMPL-7J-T-11</t>
  </si>
  <si>
    <t>SIMPL-7J-T-12</t>
  </si>
  <si>
    <t>SIMPL-7J-T-13</t>
  </si>
  <si>
    <t>SIMPL-6K-T</t>
  </si>
  <si>
    <t>SIMPL-6K-T-01</t>
  </si>
  <si>
    <t>SIMPL-6K-T-02</t>
  </si>
  <si>
    <t>SIMPL-6K-T-03</t>
  </si>
  <si>
    <t>SIMPL-6K-T-04</t>
  </si>
  <si>
    <t>SIMPL-6K-T-05</t>
  </si>
  <si>
    <t>SIMPL-6K-T-06</t>
  </si>
  <si>
    <t>SIMPL-6K-T-07</t>
  </si>
  <si>
    <t>SIMPL-6K-T-08</t>
  </si>
  <si>
    <t>SIMPL-6K-T-09</t>
  </si>
  <si>
    <t>SIMPL-6K-T-10</t>
  </si>
  <si>
    <t>SIMPL-6K-T-11</t>
  </si>
  <si>
    <t>SIMPL-6K-T-12</t>
  </si>
  <si>
    <t>SIMPL-6K-T-13</t>
  </si>
  <si>
    <t>SIMPL-7K-T</t>
  </si>
  <si>
    <t>SIMPL-7K-T-01</t>
  </si>
  <si>
    <t>SIMPL-7K-T-02</t>
  </si>
  <si>
    <t>SIMPL-7K-T-03</t>
  </si>
  <si>
    <t>SIMPL-7K-T-04</t>
  </si>
  <si>
    <t>SIMPL-7K-T-05</t>
  </si>
  <si>
    <t>SIMPL-7K-T-06</t>
  </si>
  <si>
    <t>SIMPL-7K-T-07</t>
  </si>
  <si>
    <t>SIMPL-7K-T-08</t>
  </si>
  <si>
    <t>SIMPL-7K-T-09</t>
  </si>
  <si>
    <t>SIMPL-7K-T-10</t>
  </si>
  <si>
    <t>SIMPL-7K-T-11</t>
  </si>
  <si>
    <t>SIMPL-7K-T-12</t>
  </si>
  <si>
    <t>SIMPL-7K-T-13</t>
  </si>
  <si>
    <t>SIMPL-6L-T</t>
  </si>
  <si>
    <t>SIMPL-6L-T-01</t>
  </si>
  <si>
    <t>SIMPL-6L-T-02</t>
  </si>
  <si>
    <t>SIMPL-6L-T-03</t>
  </si>
  <si>
    <t>SIMPL-6L-T-04</t>
  </si>
  <si>
    <t>SIMPL-6L-T-05</t>
  </si>
  <si>
    <t>SIMPL-6L-T-06</t>
  </si>
  <si>
    <t>SIMPL-6L-T-07</t>
  </si>
  <si>
    <t>SIMPL-6L-T-08</t>
  </si>
  <si>
    <t>SIMPL-6L-T-09</t>
  </si>
  <si>
    <t>SIMPL-6L-T-10</t>
  </si>
  <si>
    <t>SIMPL-6L-T-11</t>
  </si>
  <si>
    <t>SIMPL-6L-T-12</t>
  </si>
  <si>
    <t>SIMPL-6L-T-13</t>
  </si>
  <si>
    <t>SIMPL-6M-T</t>
  </si>
  <si>
    <t>SIMPL-6M-T-01</t>
  </si>
  <si>
    <t>SIMPL-6M-T-02</t>
  </si>
  <si>
    <t>SIMPL-6M-T-03</t>
  </si>
  <si>
    <t>SIMPL-6M-T-04</t>
  </si>
  <si>
    <t>SIMPL-6M-T-05</t>
  </si>
  <si>
    <t>SIMPL-6M-T-06</t>
  </si>
  <si>
    <t>SIMPL-6M-T-07</t>
  </si>
  <si>
    <t>SIMPL-6M-T-08</t>
  </si>
  <si>
    <t>SIMPL-6M-T-09</t>
  </si>
  <si>
    <t>SIMPL-6M-T-10</t>
  </si>
  <si>
    <t>SIMPL-6M-T-11</t>
  </si>
  <si>
    <t>SIMPL-6M-T-12</t>
  </si>
  <si>
    <t>SIMPL-6M-T-13</t>
  </si>
  <si>
    <t>SIMPL-7I-T</t>
  </si>
  <si>
    <t>SIMPL-7I-T-01</t>
  </si>
  <si>
    <t>SIMPL-7I-T-02</t>
  </si>
  <si>
    <t>SIMPL-7I-T-03</t>
  </si>
  <si>
    <t>SIMPL-7I-T-04</t>
  </si>
  <si>
    <t>SIMPL-7I-T-05</t>
  </si>
  <si>
    <t>SIMPL-7I-T-06</t>
  </si>
  <si>
    <t>SIMPL-7I-T-07</t>
  </si>
  <si>
    <t>SIMPL-7I-T-08</t>
  </si>
  <si>
    <t>SIMPL-7I-T-09</t>
  </si>
  <si>
    <t>SIMPL-7I-T-10</t>
  </si>
  <si>
    <t>SIMPL-7I-T-11</t>
  </si>
  <si>
    <t>SIMPL-7I-T-12</t>
  </si>
  <si>
    <t>SIMPL-7I-T-13</t>
  </si>
  <si>
    <t>SIMPL-7L-T</t>
  </si>
  <si>
    <t>SIMPL-7L-T-01</t>
  </si>
  <si>
    <t>SIMPL-7L-T-02</t>
  </si>
  <si>
    <t>SIMPL-7L-T-03</t>
  </si>
  <si>
    <t>SIMPL-7L-T-04</t>
  </si>
  <si>
    <t>SIMPL-7L-T-05</t>
  </si>
  <si>
    <t>SIMPL-7L-T-06</t>
  </si>
  <si>
    <t>SIMPL-7L-T-07</t>
  </si>
  <si>
    <t>SIMPL-7L-T-08</t>
  </si>
  <si>
    <t>SIMPL-7L-T-09</t>
  </si>
  <si>
    <t>SIMPL-7L-T-10</t>
  </si>
  <si>
    <t>SIMPL-7L-T-11</t>
  </si>
  <si>
    <t>SIMPL-7L-T-12</t>
  </si>
  <si>
    <t>SIMPL-7L-T-13</t>
  </si>
  <si>
    <t>SIMPL-7M-T</t>
  </si>
  <si>
    <t>SIMPL-7M-T-01</t>
  </si>
  <si>
    <t>SIMPL-7M-T-02</t>
  </si>
  <si>
    <t>SIMPL-7M-T-03</t>
  </si>
  <si>
    <t>SIMPL-7M-T-04</t>
  </si>
  <si>
    <t>SIMPL-7M-T-05</t>
  </si>
  <si>
    <t>SIMPL-7M-T-06</t>
  </si>
  <si>
    <t>SIMPL-7M-T-07</t>
  </si>
  <si>
    <t>SIMPL-7M-T-08</t>
  </si>
  <si>
    <t>SIMPL-7M-T-09</t>
  </si>
  <si>
    <t>SIMPL-7M-T-10</t>
  </si>
  <si>
    <t>SIMPL-7M-T-11</t>
  </si>
  <si>
    <t>SIMPL-7M-T-12</t>
  </si>
  <si>
    <t>SIMPL-7M-T-13</t>
  </si>
  <si>
    <t>SIMPL-7N-T</t>
  </si>
  <si>
    <t>SIMPL-7N-T-01</t>
  </si>
  <si>
    <t>SIMPL-7N-T-02</t>
  </si>
  <si>
    <t>SIMPL-7N-T-03</t>
  </si>
  <si>
    <t>SIMPL-7N-T-04</t>
  </si>
  <si>
    <t>SIMPL-7N-T-05</t>
  </si>
  <si>
    <t>SIMPL-7N-T-06</t>
  </si>
  <si>
    <t>SIMPL-7N-T-07</t>
  </si>
  <si>
    <t>SIMPL-7N-T-08</t>
  </si>
  <si>
    <t>SIMPL-7N-T-09</t>
  </si>
  <si>
    <t>SIMPL-7N-T-10</t>
  </si>
  <si>
    <t>SIMPL-7N-T-11</t>
  </si>
  <si>
    <t>SIMPL-7N-T-12</t>
  </si>
  <si>
    <t>SIMPL-7N-T-13</t>
  </si>
  <si>
    <t>SIMPL-7O-T</t>
  </si>
  <si>
    <t>SIMPL-7O-T-01</t>
  </si>
  <si>
    <t>SIMPL-7O-T-02</t>
  </si>
  <si>
    <t>SIMPL-7O-T-03</t>
  </si>
  <si>
    <t>SIMPL-7O-T-04</t>
  </si>
  <si>
    <t>SIMPL-7O-T-05</t>
  </si>
  <si>
    <t>SIMPL-7O-T-06</t>
  </si>
  <si>
    <t>SIMPL-7O-T-07</t>
  </si>
  <si>
    <t>SIMPL-7O-T-08</t>
  </si>
  <si>
    <t>SIMPL-7O-T-09</t>
  </si>
  <si>
    <t>SIMPL-7O-T-10</t>
  </si>
  <si>
    <t>SIMPL-7O-T-11</t>
  </si>
  <si>
    <t>SIMPL-7O-T-12</t>
  </si>
  <si>
    <t>SIMPL-7O-T-13</t>
  </si>
  <si>
    <t>SIMPL-7P-T</t>
  </si>
  <si>
    <t>SIMPL-7P-T-01</t>
  </si>
  <si>
    <t>SIMPL-7P-T-02</t>
  </si>
  <si>
    <t>SIMPL-7P-T-03</t>
  </si>
  <si>
    <t>SIMPL-7P-T-04</t>
  </si>
  <si>
    <t>SIMPL-7P-T-05</t>
  </si>
  <si>
    <t>SIMPL-7P-T-06</t>
  </si>
  <si>
    <t>SIMPL-7P-T-07</t>
  </si>
  <si>
    <t>SIMPL-7P-T-08</t>
  </si>
  <si>
    <t>SIMPL-7P-T-09</t>
  </si>
  <si>
    <t>SIMPL-7P-T-10</t>
  </si>
  <si>
    <t>SIMPL-7P-T-11</t>
  </si>
  <si>
    <t>SIMPL-7P-T-12</t>
  </si>
  <si>
    <t>SIMPL-7P-T-13</t>
  </si>
  <si>
    <t>SIMPL-7R-T</t>
  </si>
  <si>
    <t>SIMPL-7R-T-01</t>
  </si>
  <si>
    <t>SIMPL-7R-T-02</t>
  </si>
  <si>
    <t>SIMPL-7R-T-03</t>
  </si>
  <si>
    <t>SIMPL-7R-T-04</t>
  </si>
  <si>
    <t>SIMPL-7R-T-05</t>
  </si>
  <si>
    <t>SIMPL-7R-T-06</t>
  </si>
  <si>
    <t>SIMPL-7R-T-07</t>
  </si>
  <si>
    <t>SIMPL-7R-T-08</t>
  </si>
  <si>
    <t>SIMPL-7R-T-09</t>
  </si>
  <si>
    <t>SIMPL-7R-T-10</t>
  </si>
  <si>
    <t>SIMPL-7R-T-11</t>
  </si>
  <si>
    <t>SIMPL-7R-T-12</t>
  </si>
  <si>
    <t>SIMPL-7R-T-13</t>
  </si>
  <si>
    <t>SIMPL-7S-T</t>
  </si>
  <si>
    <t>SIMPL-7S-T-01</t>
  </si>
  <si>
    <t>SIMPL-7S-T-02</t>
  </si>
  <si>
    <t>SIMPL-7S-T-03</t>
  </si>
  <si>
    <t>SIMPL-7S-T-04</t>
  </si>
  <si>
    <t>SIMPL-7S-T-05</t>
  </si>
  <si>
    <t>SIMPL-7S-T-06</t>
  </si>
  <si>
    <t>SIMPL-7S-T-07</t>
  </si>
  <si>
    <t>SIMPL-7S-T-08</t>
  </si>
  <si>
    <t>SIMPL-7S-T-09</t>
  </si>
  <si>
    <t>SIMPL-7S-T-10</t>
  </si>
  <si>
    <t>SIMPL-7S-T-11</t>
  </si>
  <si>
    <t>SIMPL-7S-T-12</t>
  </si>
  <si>
    <t>SIMPL-7S-T-13</t>
  </si>
  <si>
    <t>SIMPL-13A-T</t>
  </si>
  <si>
    <t>SIMPL-13A-T-01</t>
  </si>
  <si>
    <t>SIMPL-13A-T-02</t>
  </si>
  <si>
    <t>SIMPL-13A-T-03</t>
  </si>
  <si>
    <t>SIMPL-13A-T-04</t>
  </si>
  <si>
    <t>SIMPL-13A-T-05</t>
  </si>
  <si>
    <t>SIMPL-13A-T-06</t>
  </si>
  <si>
    <t>SIMPL-13A-T-07</t>
  </si>
  <si>
    <t>SIMPL-13A-T-08</t>
  </si>
  <si>
    <t>SIMPL-13A-T-09</t>
  </si>
  <si>
    <t>SIMPL-13A-T-10</t>
  </si>
  <si>
    <t>SIMPL-13A-T-11</t>
  </si>
  <si>
    <t>SIMPL-13A-T-12</t>
  </si>
  <si>
    <t>SIMPL-13A-T-13</t>
  </si>
  <si>
    <t>SIMPL-13A-T-100</t>
  </si>
  <si>
    <t>SIMPL-9A-T</t>
  </si>
  <si>
    <t>SIMPL-9A-T-01</t>
  </si>
  <si>
    <t>SIMPL-9A-T-02</t>
  </si>
  <si>
    <t>SIMPL-9A-T-03</t>
  </si>
  <si>
    <t>SIMPL-9A-T-04</t>
  </si>
  <si>
    <t>SIMPL-9A-T-05</t>
  </si>
  <si>
    <t>SIMPL-9A-T-06</t>
  </si>
  <si>
    <t>SIMPL-9A-T-07</t>
  </si>
  <si>
    <t>SIMPL-9A-T-08</t>
  </si>
  <si>
    <t>SIMPL-9A-T-09</t>
  </si>
  <si>
    <t>SIMPL-9A-T-10</t>
  </si>
  <si>
    <t>SIMPL-9A-T-11</t>
  </si>
  <si>
    <t>SIMPL-9A-T-12</t>
  </si>
  <si>
    <t>SIMPL-9A-T-13</t>
  </si>
  <si>
    <t>SIMPL-13B-T</t>
  </si>
  <si>
    <t>SIMPL-13B-T-01</t>
  </si>
  <si>
    <t>SIMPL-13B-T-02</t>
  </si>
  <si>
    <t>SIMPL-13B-T-03</t>
  </si>
  <si>
    <t>SIMPL-13B-T-04</t>
  </si>
  <si>
    <t>SIMPL-13B-T-05</t>
  </si>
  <si>
    <t>SIMPL-13B-T-06</t>
  </si>
  <si>
    <t>SIMPL-13B-T-07</t>
  </si>
  <si>
    <t>SIMPL-13B-T-08</t>
  </si>
  <si>
    <t>SIMPL-13B-T-09</t>
  </si>
  <si>
    <t>SIMPL-13B-T-10</t>
  </si>
  <si>
    <t>SIMPL-13B-T-11</t>
  </si>
  <si>
    <t>SIMPL-13B-T-12</t>
  </si>
  <si>
    <t>SIMPL-13B-T-13</t>
  </si>
  <si>
    <t>SIMPL-13B-T-100</t>
  </si>
  <si>
    <t>SIMPL-9B-T</t>
  </si>
  <si>
    <t>SIMPL-9B-T-01</t>
  </si>
  <si>
    <t>SIMPL-9B-T-02</t>
  </si>
  <si>
    <t>SIMPL-9B-T-03</t>
  </si>
  <si>
    <t>SIMPL-9B-T-04</t>
  </si>
  <si>
    <t>SIMPL-9B-T-05</t>
  </si>
  <si>
    <t>SIMPL-9B-T-06</t>
  </si>
  <si>
    <t>SIMPL-9B-T-07</t>
  </si>
  <si>
    <t>SIMPL-9B-T-08</t>
  </si>
  <si>
    <t>SIMPL-9B-T-09</t>
  </si>
  <si>
    <t>SIMPL-9B-T-10</t>
  </si>
  <si>
    <t>SIMPL-9B-T-11</t>
  </si>
  <si>
    <t>SIMPL-9B-T-12</t>
  </si>
  <si>
    <t>SIMPL-9B-T-13</t>
  </si>
  <si>
    <t>SIMPL-13C-T</t>
  </si>
  <si>
    <t>SIMPL-13C-T-01</t>
  </si>
  <si>
    <t>SIMPL-13C-T-02</t>
  </si>
  <si>
    <t>SIMPL-13C-T-03</t>
  </si>
  <si>
    <t>SIMPL-13C-T-04</t>
  </si>
  <si>
    <t>SIMPL-13C-T-05</t>
  </si>
  <si>
    <t>SIMPL-13C-T-06</t>
  </si>
  <si>
    <t>SIMPL-13C-T-07</t>
  </si>
  <si>
    <t>SIMPL-13C-T-08</t>
  </si>
  <si>
    <t>SIMPL-13C-T-09</t>
  </si>
  <si>
    <t>SIMPL-13C-T-10</t>
  </si>
  <si>
    <t>SIMPL-13C-T-11</t>
  </si>
  <si>
    <t>SIMPL-13C-T-12</t>
  </si>
  <si>
    <t>SIMPL-13C-T-13</t>
  </si>
  <si>
    <t>SIMPL-13C-T-100</t>
  </si>
  <si>
    <t>SIMPL-9C-T</t>
  </si>
  <si>
    <t>SIMPL-9C-T-01</t>
  </si>
  <si>
    <t>SIMPL-9C-T-02</t>
  </si>
  <si>
    <t>SIMPL-9C-T-03</t>
  </si>
  <si>
    <t>SIMPL-9C-T-04</t>
  </si>
  <si>
    <t>SIMPL-9C-T-05</t>
  </si>
  <si>
    <t>SIMPL-9C-T-06</t>
  </si>
  <si>
    <t>SIMPL-9C-T-07</t>
  </si>
  <si>
    <t>SIMPL-9C-T-08</t>
  </si>
  <si>
    <t>SIMPL-9C-T-09</t>
  </si>
  <si>
    <t>SIMPL-9C-T-10</t>
  </si>
  <si>
    <t>SIMPL-9C-T-11</t>
  </si>
  <si>
    <t>SIMPL-9C-T-12</t>
  </si>
  <si>
    <t>SIMPL-9C-T-13</t>
  </si>
  <si>
    <t>SIMPL-13D-T</t>
  </si>
  <si>
    <t>SIMPL-13D-T-01</t>
  </si>
  <si>
    <t>SIMPL-13D-T-02</t>
  </si>
  <si>
    <t>SIMPL-13D-T-03</t>
  </si>
  <si>
    <t>SIMPL-13D-T-04</t>
  </si>
  <si>
    <t>SIMPL-13D-T-05</t>
  </si>
  <si>
    <t>SIMPL-13D-T-06</t>
  </si>
  <si>
    <t>SIMPL-13D-T-07</t>
  </si>
  <si>
    <t>SIMPL-13D-T-08</t>
  </si>
  <si>
    <t>SIMPL-13D-T-09</t>
  </si>
  <si>
    <t>SIMPL-13D-T-10</t>
  </si>
  <si>
    <t>SIMPL-13D-T-11</t>
  </si>
  <si>
    <t>SIMPL-13D-T-12</t>
  </si>
  <si>
    <t>SIMPL-13D-T-13</t>
  </si>
  <si>
    <t>SIMPL-13D-T-100</t>
  </si>
  <si>
    <t>SIMPL-9D-T</t>
  </si>
  <si>
    <t>SIMPL-9D-T-01</t>
  </si>
  <si>
    <t>SIMPL-9D-T-02</t>
  </si>
  <si>
    <t>SIMPL-9D-T-03</t>
  </si>
  <si>
    <t>SIMPL-9D-T-04</t>
  </si>
  <si>
    <t>SIMPL-9D-T-05</t>
  </si>
  <si>
    <t>SIMPL-9D-T-06</t>
  </si>
  <si>
    <t>SIMPL-9D-T-07</t>
  </si>
  <si>
    <t>SIMPL-9D-T-08</t>
  </si>
  <si>
    <t>SIMPL-9D-T-09</t>
  </si>
  <si>
    <t>SIMPL-9D-T-10</t>
  </si>
  <si>
    <t>SIMPL-9D-T-11</t>
  </si>
  <si>
    <t>SIMPL-9D-T-12</t>
  </si>
  <si>
    <t>SIMPL-9D-T-13</t>
  </si>
  <si>
    <t>SIMPL-13E-T</t>
  </si>
  <si>
    <t>SIMPL-13E-T-01</t>
  </si>
  <si>
    <t>SIMPL-13E-T-02</t>
  </si>
  <si>
    <t>SIMPL-13E-T-03</t>
  </si>
  <si>
    <t>SIMPL-13E-T-04</t>
  </si>
  <si>
    <t>SIMPL-13E-T-05</t>
  </si>
  <si>
    <t>SIMPL-13E-T-06</t>
  </si>
  <si>
    <t>SIMPL-13E-T-07</t>
  </si>
  <si>
    <t>SIMPL-13E-T-08</t>
  </si>
  <si>
    <t>SIMPL-13E-T-09</t>
  </si>
  <si>
    <t>SIMPL-13E-T-10</t>
  </si>
  <si>
    <t>SIMPL-13E-T-11</t>
  </si>
  <si>
    <t>SIMPL-13E-T-12</t>
  </si>
  <si>
    <t>SIMPL-13E-T-13</t>
  </si>
  <si>
    <t>SIMPL-13E-T-100</t>
  </si>
  <si>
    <t>SIMPL-9E-T</t>
  </si>
  <si>
    <t>SIMPL-9E-T-01</t>
  </si>
  <si>
    <t>SIMPL-9E-T-02</t>
  </si>
  <si>
    <t>SIMPL-9E-T-03</t>
  </si>
  <si>
    <t>SIMPL-9E-T-04</t>
  </si>
  <si>
    <t>SIMPL-9E-T-05</t>
  </si>
  <si>
    <t>SIMPL-9E-T-06</t>
  </si>
  <si>
    <t>SIMPL-9E-T-07</t>
  </si>
  <si>
    <t>SIMPL-9E-T-08</t>
  </si>
  <si>
    <t>SIMPL-9E-T-09</t>
  </si>
  <si>
    <t>SIMPL-9E-T-10</t>
  </si>
  <si>
    <t>SIMPL-9E-T-11</t>
  </si>
  <si>
    <t>SIMPL-9E-T-12</t>
  </si>
  <si>
    <t>SIMPL-9E-T-13</t>
  </si>
  <si>
    <t>SIMPL-13F-T</t>
  </si>
  <si>
    <t>SIMPL-13F-T-01</t>
  </si>
  <si>
    <t>SIMPL-13F-T-02</t>
  </si>
  <si>
    <t>SIMPL-13F-T-03</t>
  </si>
  <si>
    <t>SIMPL-13F-T-04</t>
  </si>
  <si>
    <t>SIMPL-13F-T-05</t>
  </si>
  <si>
    <t>SIMPL-13F-T-06</t>
  </si>
  <si>
    <t>SIMPL-13F-T-07</t>
  </si>
  <si>
    <t>SIMPL-13F-T-08</t>
  </si>
  <si>
    <t>SIMPL-13F-T-09</t>
  </si>
  <si>
    <t>SIMPL-13F-T-10</t>
  </si>
  <si>
    <t>SIMPL-13F-T-11</t>
  </si>
  <si>
    <t>SIMPL-13F-T-12</t>
  </si>
  <si>
    <t>SIMPL-13F-T-13</t>
  </si>
  <si>
    <t>SIMPL-13F-T-100</t>
  </si>
  <si>
    <t>SIMPL-9F-T</t>
  </si>
  <si>
    <t>SIMPL-9F-T-01</t>
  </si>
  <si>
    <t>SIMPL-9F-T-02</t>
  </si>
  <si>
    <t>SIMPL-9F-T-03</t>
  </si>
  <si>
    <t>SIMPL-9F-T-04</t>
  </si>
  <si>
    <t>SIMPL-9F-T-05</t>
  </si>
  <si>
    <t>SIMPL-9F-T-06</t>
  </si>
  <si>
    <t>SIMPL-9F-T-07</t>
  </si>
  <si>
    <t>SIMPL-9F-T-08</t>
  </si>
  <si>
    <t>SIMPL-9F-T-09</t>
  </si>
  <si>
    <t>SIMPL-9F-T-10</t>
  </si>
  <si>
    <t>SIMPL-9F-T-11</t>
  </si>
  <si>
    <t>SIMPL-9F-T-12</t>
  </si>
  <si>
    <t>SIMPL-9F-T-13</t>
  </si>
  <si>
    <t>SIMPL-13G-T</t>
  </si>
  <si>
    <t>SIMPL-13G-T-01</t>
  </si>
  <si>
    <t>SIMPL-13G-T-02</t>
  </si>
  <si>
    <t>SIMPL-13G-T-03</t>
  </si>
  <si>
    <t>SIMPL-13G-T-04</t>
  </si>
  <si>
    <t>SIMPL-13G-T-05</t>
  </si>
  <si>
    <t>SIMPL-13G-T-06</t>
  </si>
  <si>
    <t>SIMPL-13G-T-07</t>
  </si>
  <si>
    <t>SIMPL-13G-T-08</t>
  </si>
  <si>
    <t>SIMPL-13G-T-09</t>
  </si>
  <si>
    <t>SIMPL-13G-T-10</t>
  </si>
  <si>
    <t>SIMPL-13G-T-11</t>
  </si>
  <si>
    <t>SIMPL-13G-T-12</t>
  </si>
  <si>
    <t>SIMPL-13G-T-13</t>
  </si>
  <si>
    <t>SIMPL-13G-T-100</t>
  </si>
  <si>
    <t>SIMPL-9G-T</t>
  </si>
  <si>
    <t>SIMPL-9G-T-01</t>
  </si>
  <si>
    <t>SIMPL-9G-T-02</t>
  </si>
  <si>
    <t>SIMPL-9G-T-03</t>
  </si>
  <si>
    <t>SIMPL-9G-T-04</t>
  </si>
  <si>
    <t>SIMPL-9G-T-05</t>
  </si>
  <si>
    <t>SIMPL-9G-T-06</t>
  </si>
  <si>
    <t>SIMPL-9G-T-07</t>
  </si>
  <si>
    <t>SIMPL-9G-T-08</t>
  </si>
  <si>
    <t>SIMPL-9G-T-09</t>
  </si>
  <si>
    <t>SIMPL-9G-T-10</t>
  </si>
  <si>
    <t>SIMPL-9G-T-11</t>
  </si>
  <si>
    <t>SIMPL-9G-T-12</t>
  </si>
  <si>
    <t>SIMPL-9G-T-13</t>
  </si>
  <si>
    <t>SIMPL-9H-T</t>
  </si>
  <si>
    <t>SIMPL-9H-T-01</t>
  </si>
  <si>
    <t>SIMPL-9H-T-02</t>
  </si>
  <si>
    <t>SIMPL-9H-T-03</t>
  </si>
  <si>
    <t>SIMPL-9H-T-04</t>
  </si>
  <si>
    <t>SIMPL-9H-T-05</t>
  </si>
  <si>
    <t>SIMPL-9H-T-06</t>
  </si>
  <si>
    <t>SIMPL-9H-T-07</t>
  </si>
  <si>
    <t>SIMPL-9H-T-08</t>
  </si>
  <si>
    <t>SIMPL-9H-T-09</t>
  </si>
  <si>
    <t>SIMPL-9H-T-10</t>
  </si>
  <si>
    <t>SIMPL-9H-T-11</t>
  </si>
  <si>
    <t>SIMPL-9H-T-12</t>
  </si>
  <si>
    <t>SIMPL-9H-T-13</t>
  </si>
  <si>
    <t>SIMPL-9I-T</t>
  </si>
  <si>
    <t>SIMPL-9I-T-01</t>
  </si>
  <si>
    <t>SIMPL-9I-T-02</t>
  </si>
  <si>
    <t>SIMPL-9I-T-03</t>
  </si>
  <si>
    <t>SIMPL-9I-T-04</t>
  </si>
  <si>
    <t>SIMPL-9I-T-05</t>
  </si>
  <si>
    <t>SIMPL-9I-T-06</t>
  </si>
  <si>
    <t>SIMPL-9I-T-07</t>
  </si>
  <si>
    <t>SIMPL-9I-T-08</t>
  </si>
  <si>
    <t>SIMPL-9I-T-09</t>
  </si>
  <si>
    <t>SIMPL-9I-T-10</t>
  </si>
  <si>
    <t>SIMPL-9I-T-11</t>
  </si>
  <si>
    <t>SIMPL-9I-T-12</t>
  </si>
  <si>
    <t>SIMPL-9I-T-13</t>
  </si>
  <si>
    <t>SIMPL-9J-T</t>
  </si>
  <si>
    <t>SIMPL-9J-T-01</t>
  </si>
  <si>
    <t>SIMPL-9J-T-02</t>
  </si>
  <si>
    <t>SIMPL-9J-T-03</t>
  </si>
  <si>
    <t>SIMPL-9J-T-04</t>
  </si>
  <si>
    <t>SIMPL-9J-T-05</t>
  </si>
  <si>
    <t>SIMPL-9J-T-06</t>
  </si>
  <si>
    <t>SIMPL-9J-T-07</t>
  </si>
  <si>
    <t>SIMPL-9J-T-08</t>
  </si>
  <si>
    <t>SIMPL-9J-T-09</t>
  </si>
  <si>
    <t>SIMPL-9J-T-10</t>
  </si>
  <si>
    <t>SIMPL-9J-T-11</t>
  </si>
  <si>
    <t>SIMPL-9J-T-12</t>
  </si>
  <si>
    <t>SIMPL-9J-T-13</t>
  </si>
  <si>
    <t>SIMPL-9K-T</t>
  </si>
  <si>
    <t>SIMPL-9K-T-01</t>
  </si>
  <si>
    <t>SIMPL-9K-T-02</t>
  </si>
  <si>
    <t>SIMPL-9K-T-03</t>
  </si>
  <si>
    <t>SIMPL-9K-T-04</t>
  </si>
  <si>
    <t>SIMPL-9K-T-05</t>
  </si>
  <si>
    <t>SIMPL-9K-T-06</t>
  </si>
  <si>
    <t>SIMPL-9K-T-07</t>
  </si>
  <si>
    <t>SIMPL-9K-T-08</t>
  </si>
  <si>
    <t>SIMPL-9K-T-09</t>
  </si>
  <si>
    <t>SIMPL-9K-T-10</t>
  </si>
  <si>
    <t>SIMPL-9K-T-11</t>
  </si>
  <si>
    <t>SIMPL-9K-T-12</t>
  </si>
  <si>
    <t>SIMPL-9K-T-13</t>
  </si>
  <si>
    <t>SIMPL-9L-T</t>
  </si>
  <si>
    <t>SIMPL-9L-T-01</t>
  </si>
  <si>
    <t>SIMPL-9L-T-02</t>
  </si>
  <si>
    <t>SIMPL-9L-T-03</t>
  </si>
  <si>
    <t>SIMPL-9L-T-04</t>
  </si>
  <si>
    <t>SIMPL-9L-T-05</t>
  </si>
  <si>
    <t>SIMPL-9L-T-06</t>
  </si>
  <si>
    <t>SIMPL-9L-T-07</t>
  </si>
  <si>
    <t>SIMPL-9L-T-08</t>
  </si>
  <si>
    <t>SIMPL-9L-T-09</t>
  </si>
  <si>
    <t>SIMPL-9L-T-10</t>
  </si>
  <si>
    <t>SIMPL-9L-T-11</t>
  </si>
  <si>
    <t>SIMPL-9L-T-12</t>
  </si>
  <si>
    <t>SIMPL-9L-T-13</t>
  </si>
  <si>
    <t>SIMPL-9M-T</t>
  </si>
  <si>
    <t>SIMPL-9M-T-01</t>
  </si>
  <si>
    <t>SIMPL-9M-T-02</t>
  </si>
  <si>
    <t>SIMPL-9M-T-03</t>
  </si>
  <si>
    <t>SIMPL-9M-T-04</t>
  </si>
  <si>
    <t>SIMPL-9M-T-05</t>
  </si>
  <si>
    <t>SIMPL-9M-T-06</t>
  </si>
  <si>
    <t>SIMPL-9M-T-07</t>
  </si>
  <si>
    <t>SIMPL-9M-T-08</t>
  </si>
  <si>
    <t>SIMPL-9M-T-09</t>
  </si>
  <si>
    <t>SIMPL-9M-T-10</t>
  </si>
  <si>
    <t>SIMPL-9M-T-11</t>
  </si>
  <si>
    <t>SIMPL-9M-T-12</t>
  </si>
  <si>
    <t>SIMPL-9M-T-13</t>
  </si>
  <si>
    <t>SIMPL-9N-T</t>
  </si>
  <si>
    <t>SIMPL-9N-T-01</t>
  </si>
  <si>
    <t>SIMPL-9N-T-02</t>
  </si>
  <si>
    <t>SIMPL-9N-T-03</t>
  </si>
  <si>
    <t>SIMPL-9N-T-04</t>
  </si>
  <si>
    <t>SIMPL-9N-T-05</t>
  </si>
  <si>
    <t>SIMPL-9N-T-06</t>
  </si>
  <si>
    <t>SIMPL-9N-T-07</t>
  </si>
  <si>
    <t>SIMPL-9N-T-08</t>
  </si>
  <si>
    <t>SIMPL-9N-T-09</t>
  </si>
  <si>
    <t>SIMPL-9N-T-10</t>
  </si>
  <si>
    <t>SIMPL-9N-T-11</t>
  </si>
  <si>
    <t>SIMPL-9N-T-12</t>
  </si>
  <si>
    <t>SIMPL-9N-T-13</t>
  </si>
  <si>
    <t>SIMPL-9O-T</t>
  </si>
  <si>
    <t>SIMPL-9O-T-01</t>
  </si>
  <si>
    <t>SIMPL-9O-T-02</t>
  </si>
  <si>
    <t>SIMPL-9O-T-03</t>
  </si>
  <si>
    <t>SIMPL-9O-T-04</t>
  </si>
  <si>
    <t>SIMPL-9O-T-05</t>
  </si>
  <si>
    <t>SIMPL-9O-T-06</t>
  </si>
  <si>
    <t>SIMPL-9O-T-07</t>
  </si>
  <si>
    <t>SIMPL-9O-T-08</t>
  </si>
  <si>
    <t>SIMPL-9O-T-09</t>
  </si>
  <si>
    <t>SIMPL-9O-T-10</t>
  </si>
  <si>
    <t>SIMPL-9O-T-11</t>
  </si>
  <si>
    <t>SIMPL-9O-T-12</t>
  </si>
  <si>
    <t>SIMPL-9O-T-13</t>
  </si>
  <si>
    <t>SIMPL-12A-T</t>
  </si>
  <si>
    <t>SIMPL-12A-T-01</t>
  </si>
  <si>
    <t>SIMPL-12A-T-02</t>
  </si>
  <si>
    <t>SIMPL-12A-T-03</t>
  </si>
  <si>
    <t>SIMPL-12A-T-04</t>
  </si>
  <si>
    <t>SIMPL-12A-T-05</t>
  </si>
  <si>
    <t>SIMPL-12A-T-06</t>
  </si>
  <si>
    <t>SIMPL-12A-T-07</t>
  </si>
  <si>
    <t>SIMPL-12A-T-08</t>
  </si>
  <si>
    <t>SIMPL-12A-T-09</t>
  </si>
  <si>
    <t>SIMPL-12A-T-10</t>
  </si>
  <si>
    <t>SIMPL-12A-T-11</t>
  </si>
  <si>
    <t>SIMPL-12A-T-12</t>
  </si>
  <si>
    <t>SIMPL-12A-T-13</t>
  </si>
  <si>
    <t>SIMPL-12B-T</t>
  </si>
  <si>
    <t>SIMPL-12B-T-01</t>
  </si>
  <si>
    <t>SIMPL-12B-T-02</t>
  </si>
  <si>
    <t>SIMPL-12B-T-03</t>
  </si>
  <si>
    <t>SIMPL-12B-T-04</t>
  </si>
  <si>
    <t>SIMPL-12B-T-05</t>
  </si>
  <si>
    <t>SIMPL-12B-T-06</t>
  </si>
  <si>
    <t>SIMPL-12B-T-07</t>
  </si>
  <si>
    <t>SIMPL-12B-T-08</t>
  </si>
  <si>
    <t>SIMPL-12B-T-09</t>
  </si>
  <si>
    <t>SIMPL-12B-T-10</t>
  </si>
  <si>
    <t>SIMPL-12B-T-11</t>
  </si>
  <si>
    <t>SIMPL-12B-T-12</t>
  </si>
  <si>
    <t>SIMPL-12B-T-13</t>
  </si>
  <si>
    <t>SIMPL-12C-T</t>
  </si>
  <si>
    <t>SIMPL-12C-T-01</t>
  </si>
  <si>
    <t>SIMPL-12C-T-02</t>
  </si>
  <si>
    <t>SIMPL-12C-T-03</t>
  </si>
  <si>
    <t>SIMPL-12C-T-04</t>
  </si>
  <si>
    <t>SIMPL-12C-T-05</t>
  </si>
  <si>
    <t>SIMPL-12C-T-06</t>
  </si>
  <si>
    <t>SIMPL-12C-T-07</t>
  </si>
  <si>
    <t>SIMPL-12C-T-08</t>
  </si>
  <si>
    <t>SIMPL-12C-T-09</t>
  </si>
  <si>
    <t>SIMPL-12C-T-10</t>
  </si>
  <si>
    <t>SIMPL-12C-T-11</t>
  </si>
  <si>
    <t>SIMPL-12C-T-12</t>
  </si>
  <si>
    <t>SIMPL-12C-T-13</t>
  </si>
  <si>
    <t>SIMPL-12D-T</t>
  </si>
  <si>
    <t>SIMPL-12D-T-01</t>
  </si>
  <si>
    <t>SIMPL-12D-T-02</t>
  </si>
  <si>
    <t>SIMPL-12D-T-03</t>
  </si>
  <si>
    <t>SIMPL-12D-T-04</t>
  </si>
  <si>
    <t>SIMPL-12D-T-05</t>
  </si>
  <si>
    <t>SIMPL-12D-T-06</t>
  </si>
  <si>
    <t>SIMPL-12D-T-07</t>
  </si>
  <si>
    <t>SIMPL-12D-T-08</t>
  </si>
  <si>
    <t>SIMPL-12D-T-09</t>
  </si>
  <si>
    <t>SIMPL-12D-T-10</t>
  </si>
  <si>
    <t>SIMPL-12D-T-11</t>
  </si>
  <si>
    <t>SIMPL-12D-T-12</t>
  </si>
  <si>
    <t>SIMPL-12D-T-13</t>
  </si>
  <si>
    <t>SIMPL-12E-T</t>
  </si>
  <si>
    <t>SIMPL-12E-T-01</t>
  </si>
  <si>
    <t>SIMPL-12E-T-02</t>
  </si>
  <si>
    <t>SIMPL-12E-T-03</t>
  </si>
  <si>
    <t>SIMPL-12E-T-04</t>
  </si>
  <si>
    <t>SIMPL-12E-T-05</t>
  </si>
  <si>
    <t>SIMPL-12E-T-06</t>
  </si>
  <si>
    <t>SIMPL-12E-T-07</t>
  </si>
  <si>
    <t>SIMPL-12E-T-08</t>
  </si>
  <si>
    <t>SIMPL-12E-T-09</t>
  </si>
  <si>
    <t>SIMPL-12E-T-10</t>
  </si>
  <si>
    <t>SIMPL-12E-T-11</t>
  </si>
  <si>
    <t>SIMPL-12E-T-12</t>
  </si>
  <si>
    <t>SIMPL-12E-T-13</t>
  </si>
  <si>
    <t>SIMPL-12F-T</t>
  </si>
  <si>
    <t>SIMPL-12F-T-01</t>
  </si>
  <si>
    <t>SIMPL-12F-T-02</t>
  </si>
  <si>
    <t>SIMPL-12F-T-03</t>
  </si>
  <si>
    <t>SIMPL-12F-T-04</t>
  </si>
  <si>
    <t>SIMPL-12F-T-05</t>
  </si>
  <si>
    <t>SIMPL-12F-T-06</t>
  </si>
  <si>
    <t>SIMPL-12F-T-07</t>
  </si>
  <si>
    <t>SIMPL-12F-T-08</t>
  </si>
  <si>
    <t>SIMPL-12F-T-09</t>
  </si>
  <si>
    <t>SIMPL-12F-T-10</t>
  </si>
  <si>
    <t>SIMPL-12F-T-11</t>
  </si>
  <si>
    <t>SIMPL-12F-T-12</t>
  </si>
  <si>
    <t>SIMPL-12F-T-13</t>
  </si>
  <si>
    <t>SIMPL-12G-T</t>
  </si>
  <si>
    <t>SIMPL-12G-T-01</t>
  </si>
  <si>
    <t>SIMPL-12G-T-02</t>
  </si>
  <si>
    <t>SIMPL-12G-T-03</t>
  </si>
  <si>
    <t>SIMPL-12G-T-04</t>
  </si>
  <si>
    <t>SIMPL-12G-T-05</t>
  </si>
  <si>
    <t>SIMPL-12G-T-06</t>
  </si>
  <si>
    <t>SIMPL-12G-T-07</t>
  </si>
  <si>
    <t>SIMPL-12G-T-08</t>
  </si>
  <si>
    <t>SIMPL-12G-T-09</t>
  </si>
  <si>
    <t>SIMPL-12G-T-10</t>
  </si>
  <si>
    <t>SIMPL-12G-T-11</t>
  </si>
  <si>
    <t>SIMPL-12G-T-12</t>
  </si>
  <si>
    <t>SIMPL-12G-T-13</t>
  </si>
  <si>
    <t>screws</t>
  </si>
  <si>
    <t>PLYWOOD volumes</t>
  </si>
  <si>
    <r>
      <t xml:space="preserve">No. of pcs. by </t>
    </r>
    <r>
      <rPr>
        <b/>
        <sz val="12"/>
        <color theme="1"/>
        <rFont val="Calibri"/>
        <family val="2"/>
        <scheme val="minor"/>
      </rPr>
      <t>COLOR</t>
    </r>
  </si>
  <si>
    <r>
      <t xml:space="preserve">No. of pcs. by </t>
    </r>
    <r>
      <rPr>
        <b/>
        <sz val="12"/>
        <color theme="1"/>
        <rFont val="Calibri"/>
        <family val="2"/>
        <scheme val="minor"/>
      </rPr>
      <t>TEXTURE</t>
    </r>
  </si>
  <si>
    <t>all texture</t>
  </si>
  <si>
    <t>dual texture</t>
  </si>
  <si>
    <t>XS</t>
  </si>
  <si>
    <t>various</t>
  </si>
  <si>
    <r>
      <t xml:space="preserve">No. of pcs. by 
</t>
    </r>
    <r>
      <rPr>
        <b/>
        <sz val="12"/>
        <color theme="1"/>
        <rFont val="Calibri"/>
        <family val="2"/>
        <scheme val="minor"/>
      </rPr>
      <t>TYPE</t>
    </r>
  </si>
  <si>
    <t>footholds</t>
  </si>
  <si>
    <t>micros</t>
  </si>
  <si>
    <t>crimp</t>
  </si>
  <si>
    <t>dish</t>
  </si>
  <si>
    <t>pocket</t>
  </si>
  <si>
    <t>insert</t>
  </si>
  <si>
    <t>scoop</t>
  </si>
  <si>
    <r>
      <t>No. of</t>
    </r>
    <r>
      <rPr>
        <b/>
        <sz val="12"/>
        <color theme="1"/>
        <rFont val="Calibri"/>
        <family val="2"/>
        <scheme val="minor"/>
      </rPr>
      <t xml:space="preserve"> SCREWS</t>
    </r>
    <r>
      <rPr>
        <sz val="12"/>
        <color theme="1"/>
        <rFont val="Calibri"/>
        <family val="2"/>
        <scheme val="minor"/>
      </rPr>
      <t xml:space="preserve"> needed </t>
    </r>
  </si>
  <si>
    <t>TEXTURE</t>
  </si>
  <si>
    <t>DELTA PU</t>
  </si>
  <si>
    <t>SIMPL ORDER LIST</t>
  </si>
  <si>
    <t>SUM (price wtihout VAT)</t>
  </si>
  <si>
    <t>prod. Quota</t>
  </si>
  <si>
    <t>10cm pyramid 
symbol for 
sizing is 
representing 
PLYWOOD 
material</t>
  </si>
  <si>
    <t>2x 30x6x1 cm, 
2x 24x6x1 cm,  
2x 19x6x1 cm, 
2x 15x6x1 cm,  
2x 12x6x1 cm</t>
  </si>
  <si>
    <t>Responsible for packing:</t>
  </si>
  <si>
    <t>L2</t>
  </si>
  <si>
    <t xml:space="preserve">DIFF </t>
  </si>
  <si>
    <t>PURE GREEN
RAL 6037</t>
  </si>
  <si>
    <t>pure green</t>
  </si>
  <si>
    <t>D7:z7</t>
  </si>
  <si>
    <t>D:z</t>
  </si>
  <si>
    <t>SIMPL-13M-T</t>
  </si>
  <si>
    <t>SIMPL-13N-T</t>
  </si>
  <si>
    <t>SIMPL-13O-T</t>
  </si>
  <si>
    <t>SIMPL-6N-T</t>
  </si>
  <si>
    <t>SIMPL-6O-T</t>
  </si>
  <si>
    <t>SIMPL-6P-T</t>
  </si>
  <si>
    <t>SIMPL-8M-T</t>
  </si>
  <si>
    <t>SIMPL-8N-T</t>
  </si>
  <si>
    <t>SIMPL-8O-T</t>
  </si>
  <si>
    <t>SIMPL-8P-T</t>
  </si>
  <si>
    <t>SIMPL-8R-T</t>
  </si>
  <si>
    <t>SIMPL-8S-T</t>
  </si>
  <si>
    <t>SIMPL-8T-T</t>
  </si>
  <si>
    <t>SIMPL-8U-T</t>
  </si>
  <si>
    <t>SIMPL-11H-T</t>
  </si>
  <si>
    <t>SIMPL-11I-T</t>
  </si>
  <si>
    <t>SIMPL-13A-T-15</t>
  </si>
  <si>
    <t>SIMPL-13B-T-15</t>
  </si>
  <si>
    <t>SIMPL-13C-T-15</t>
  </si>
  <si>
    <t>SIMPL-13D-T-15</t>
  </si>
  <si>
    <t>SIMPL-13E-T-15</t>
  </si>
  <si>
    <t>SIMPL-13F-T-15</t>
  </si>
  <si>
    <t>SIMPL-13G-T-15</t>
  </si>
  <si>
    <t>SIMPL-13M-T-15</t>
  </si>
  <si>
    <t>SIMPL-13N-T-15</t>
  </si>
  <si>
    <t>SIMPL-13O-T-15</t>
  </si>
  <si>
    <t>SIMPL-1A-T-15</t>
  </si>
  <si>
    <t>SIMPL-1B-T-15</t>
  </si>
  <si>
    <t>SIMPL-1C-T-15</t>
  </si>
  <si>
    <t>SIMPL-1D-T-15</t>
  </si>
  <si>
    <t>SIMPL-1E-T-15</t>
  </si>
  <si>
    <t>SIMPL-1F-T-15</t>
  </si>
  <si>
    <t>SIMPL-1G-T-15</t>
  </si>
  <si>
    <t>SIMPL-1H-T-15</t>
  </si>
  <si>
    <t>SIMPL-1I-T-15</t>
  </si>
  <si>
    <t>SIMPL-1K-T-15</t>
  </si>
  <si>
    <t>SIMPL-2A-T-15</t>
  </si>
  <si>
    <t>SIMPL-2B-T-15</t>
  </si>
  <si>
    <t>SIMPL-2C-T-15</t>
  </si>
  <si>
    <t>SIMPL-2D-T-15</t>
  </si>
  <si>
    <t>SIMPL-2E-T-15</t>
  </si>
  <si>
    <t>SIMPL-2F-T-15</t>
  </si>
  <si>
    <t>SIMPL-2G-T-15</t>
  </si>
  <si>
    <t>SIMPL-2H-T-15</t>
  </si>
  <si>
    <t>SIMPL-3A-T-15</t>
  </si>
  <si>
    <t>SIMPL-3B-T-15</t>
  </si>
  <si>
    <t>SIMPL-3C-T-15</t>
  </si>
  <si>
    <t>SIMPL-3D-T-15</t>
  </si>
  <si>
    <t>SIMPL-3E-T-15</t>
  </si>
  <si>
    <t>SIMPL-3F-T-15</t>
  </si>
  <si>
    <t>SIMPL-3G-T-15</t>
  </si>
  <si>
    <t>SIMPL-3H-T-15</t>
  </si>
  <si>
    <t>SIMPL-3I-T-15</t>
  </si>
  <si>
    <t>SIMPL-3J-T-15</t>
  </si>
  <si>
    <t>SIMPL-3K-T-15</t>
  </si>
  <si>
    <t>SIMPL-3L-T-15</t>
  </si>
  <si>
    <t>SIMPL-3M-T-15</t>
  </si>
  <si>
    <t>SIMPL-3N-T-15</t>
  </si>
  <si>
    <t>SIMPL-3O-T-15</t>
  </si>
  <si>
    <t>SIMPL-3P-T-15</t>
  </si>
  <si>
    <t>SIMPL-3R-T-15</t>
  </si>
  <si>
    <t>SIMPL-4A-T-15</t>
  </si>
  <si>
    <t>SIMPL-4B-T-15</t>
  </si>
  <si>
    <t>SIMPL-4C-T-15</t>
  </si>
  <si>
    <t>SIMPL-4D-T-15</t>
  </si>
  <si>
    <t>SIMPL-4E-T-15</t>
  </si>
  <si>
    <t>SIMPL-4F-T-15</t>
  </si>
  <si>
    <t>SIMPL-4I-T-15</t>
  </si>
  <si>
    <t>SIMPL-4O-T-15</t>
  </si>
  <si>
    <t>SIMPL-5A-T-15</t>
  </si>
  <si>
    <t>SIMPL-5B-T-15</t>
  </si>
  <si>
    <t>SIMPL-5C-T-15</t>
  </si>
  <si>
    <t>SIMPL-5D-T-15</t>
  </si>
  <si>
    <t>SIMPL-5E-T-15</t>
  </si>
  <si>
    <t>SIMPL-5F-T-15</t>
  </si>
  <si>
    <t>SIMPL-5G-T-15</t>
  </si>
  <si>
    <t>SIMPL-5H-T-15</t>
  </si>
  <si>
    <t>SIMPL-5I-T-15</t>
  </si>
  <si>
    <t>SIMPL-5J-T-15</t>
  </si>
  <si>
    <t>SIMPL-5K-T-15</t>
  </si>
  <si>
    <t>SIMPL-5L-T-15</t>
  </si>
  <si>
    <t>SIMPL-5M-T-15</t>
  </si>
  <si>
    <t>SIMPL-5N-T-15</t>
  </si>
  <si>
    <t>SIMPL-5O-T-15</t>
  </si>
  <si>
    <t>SIMPL-6A-T-15</t>
  </si>
  <si>
    <t>SIMPL-6B-T-15</t>
  </si>
  <si>
    <t>SIMPL-6C-T-15</t>
  </si>
  <si>
    <t>SIMPL-6D-T-15</t>
  </si>
  <si>
    <t>SIMPL-6E-T-15</t>
  </si>
  <si>
    <t>SIMPL-6F-T-15</t>
  </si>
  <si>
    <t>SIMPL-6G-T-15</t>
  </si>
  <si>
    <t>SIMPL-6H-T-15</t>
  </si>
  <si>
    <t>SIMPL-6I-T-15</t>
  </si>
  <si>
    <t>SIMPL-6J-T-15</t>
  </si>
  <si>
    <t>SIMPL-6K-T-15</t>
  </si>
  <si>
    <t>SIMPL-6L-T-15</t>
  </si>
  <si>
    <t>SIMPL-6M-T-15</t>
  </si>
  <si>
    <t>SIMPL-6N-T-15</t>
  </si>
  <si>
    <t>SIMPL-6O-T-15</t>
  </si>
  <si>
    <t>SIMPL-6P-T-15</t>
  </si>
  <si>
    <t>SIMPL-7A-T-15</t>
  </si>
  <si>
    <t>SIMPL-7B-T-15</t>
  </si>
  <si>
    <t>SIMPL-7C-T-15</t>
  </si>
  <si>
    <t>SIMPL-7D-T-15</t>
  </si>
  <si>
    <t>SIMPL-7E-T-15</t>
  </si>
  <si>
    <t>SIMPL-7F-T-15</t>
  </si>
  <si>
    <t>SIMPL-7G-T-15</t>
  </si>
  <si>
    <t>SIMPL-7H-T-15</t>
  </si>
  <si>
    <t>SIMPL-7I-T-15</t>
  </si>
  <si>
    <t>SIMPL-7J-T-15</t>
  </si>
  <si>
    <t>SIMPL-7K-T-15</t>
  </si>
  <si>
    <t>SIMPL-7L-T-15</t>
  </si>
  <si>
    <t>SIMPL-7M-T-15</t>
  </si>
  <si>
    <t>SIMPL-7N-T-15</t>
  </si>
  <si>
    <t>SIMPL-7O-T-15</t>
  </si>
  <si>
    <t>SIMPL-7P-T-15</t>
  </si>
  <si>
    <t>SIMPL-7R-T-15</t>
  </si>
  <si>
    <t>SIMPL-7S-T-15</t>
  </si>
  <si>
    <t>SIMPL-8A-T-15</t>
  </si>
  <si>
    <t>SIMPL-8B-T-15</t>
  </si>
  <si>
    <t>SIMPL-8C-T-15</t>
  </si>
  <si>
    <t>SIMPL-8D-T-15</t>
  </si>
  <si>
    <t>SIMPL-8E-T-15</t>
  </si>
  <si>
    <t>SIMPL-8M-T-15</t>
  </si>
  <si>
    <t>SIMPL-8N-T-15</t>
  </si>
  <si>
    <t>SIMPL-8O-T-15</t>
  </si>
  <si>
    <t>SIMPL-8P-T-15</t>
  </si>
  <si>
    <t>SIMPL-8R-T-15</t>
  </si>
  <si>
    <t>SIMPL-8S-T-15</t>
  </si>
  <si>
    <t>SIMPL-8T-T-15</t>
  </si>
  <si>
    <t>SIMPL-8U-T-15</t>
  </si>
  <si>
    <t>SIMPL-9A-T-15</t>
  </si>
  <si>
    <t>SIMPL-9B-T-15</t>
  </si>
  <si>
    <t>SIMPL-9C-T-15</t>
  </si>
  <si>
    <t>SIMPL-9D-T-15</t>
  </si>
  <si>
    <t>SIMPL-9E-T-15</t>
  </si>
  <si>
    <t>SIMPL-9F-T-15</t>
  </si>
  <si>
    <t>SIMPL-9G-T-15</t>
  </si>
  <si>
    <t>SIMPL-9H-T-15</t>
  </si>
  <si>
    <t>SIMPL-9I-T-15</t>
  </si>
  <si>
    <t>SIMPL-9J-T-15</t>
  </si>
  <si>
    <t>SIMPL-9K-T-15</t>
  </si>
  <si>
    <t>SIMPL-9L-T-15</t>
  </si>
  <si>
    <t>SIMPL-9M-T-15</t>
  </si>
  <si>
    <t>SIMPL-9N-T-15</t>
  </si>
  <si>
    <t>SIMPL-9O-T-15</t>
  </si>
  <si>
    <t>SIMPL-11A-T-15</t>
  </si>
  <si>
    <t>SIMPL-11B-T-15</t>
  </si>
  <si>
    <t>SIMPL-11C-T-15</t>
  </si>
  <si>
    <t>SIMPL-11D-T-15</t>
  </si>
  <si>
    <t>SIMPL-11E-T-15</t>
  </si>
  <si>
    <t>SIMPL-11F-T-15</t>
  </si>
  <si>
    <t>SIMPL-11G-T-15</t>
  </si>
  <si>
    <t>SIMPL-11H-T-15</t>
  </si>
  <si>
    <t>SIMPL-11I-T-15</t>
  </si>
  <si>
    <t>SIMPL-12A-T-15</t>
  </si>
  <si>
    <t>SIMPL-12B-T-15</t>
  </si>
  <si>
    <t>SIMPL-12C-T-15</t>
  </si>
  <si>
    <t>SIMPL-12D-T-15</t>
  </si>
  <si>
    <t>SIMPL-12E-T-15</t>
  </si>
  <si>
    <t>SIMPL-12F-T-15</t>
  </si>
  <si>
    <t>SIMPL-12G-T-15</t>
  </si>
  <si>
    <t>SIMPL-13A-15</t>
  </si>
  <si>
    <t>SIMPL-1A-15</t>
  </si>
  <si>
    <t>SIMPL-2A-15</t>
  </si>
  <si>
    <t>SIMPL-3A-15</t>
  </si>
  <si>
    <t>SIMPL-4A-15</t>
  </si>
  <si>
    <t>SIMPL-5A-15</t>
  </si>
  <si>
    <t>SIMPL-6A-15</t>
  </si>
  <si>
    <t>SIMPL-7A-15</t>
  </si>
  <si>
    <t>SIMPL-8A-15</t>
  </si>
  <si>
    <t>SIMPL-1B-15</t>
  </si>
  <si>
    <t>SIMPL-8B-15</t>
  </si>
  <si>
    <t>SIMPL-8C-15</t>
  </si>
  <si>
    <t>SIMPL-8D-15</t>
  </si>
  <si>
    <t>SIMPL-6G-15</t>
  </si>
  <si>
    <t>SIMPL-7B-15</t>
  </si>
  <si>
    <t>SIMPL-7C-15</t>
  </si>
  <si>
    <t>SIMPL-7D-15</t>
  </si>
  <si>
    <t>SIMPL-7E-15</t>
  </si>
  <si>
    <t>SIMPL-7F-15</t>
  </si>
  <si>
    <t>SIMPL-7G-15</t>
  </si>
  <si>
    <t>SIMPL-7H-15</t>
  </si>
  <si>
    <t>SIMPL-7I-15</t>
  </si>
  <si>
    <t>SIMPL-7J-15</t>
  </si>
  <si>
    <t>SIMPL-7K-15</t>
  </si>
  <si>
    <t>SIMPL-7L-15</t>
  </si>
  <si>
    <t>SIMPL-7M-15</t>
  </si>
  <si>
    <t>SIMPL-7N-15</t>
  </si>
  <si>
    <t>SIMPL-7O-15</t>
  </si>
  <si>
    <t>SIMPL-7P-15</t>
  </si>
  <si>
    <t>SIMPL-7R-15</t>
  </si>
  <si>
    <t>SIMPL-7S-15</t>
  </si>
  <si>
    <t>SIMPL-6E-15</t>
  </si>
  <si>
    <t>SIMPL-6D-15</t>
  </si>
  <si>
    <t>SIMPL-6C-15</t>
  </si>
  <si>
    <t>SIMPL-6B-15</t>
  </si>
  <si>
    <t>SIMPL-6F-15</t>
  </si>
  <si>
    <t>SIMPL-6I-15</t>
  </si>
  <si>
    <t>SIMPL-6H-15</t>
  </si>
  <si>
    <t>SIMPL-6J-15</t>
  </si>
  <si>
    <t>SIMPL-6K-15</t>
  </si>
  <si>
    <t>SIMPL-6L-15</t>
  </si>
  <si>
    <t>SIMPL-6M-15</t>
  </si>
  <si>
    <t>SIMPL-6N-15</t>
  </si>
  <si>
    <t>SIMPL-6O-15</t>
  </si>
  <si>
    <t>SIMPL-6P-15</t>
  </si>
  <si>
    <t>SIMPL-5B-15</t>
  </si>
  <si>
    <t>SIMPL-5C-15</t>
  </si>
  <si>
    <t>SIMPL-5D-15</t>
  </si>
  <si>
    <t>SIMPL-5E-15</t>
  </si>
  <si>
    <t>SIMPL-5F-15</t>
  </si>
  <si>
    <t>SIMPL-5G-15</t>
  </si>
  <si>
    <t>SIMPL-5H-15</t>
  </si>
  <si>
    <t>SIMPL-5I-15</t>
  </si>
  <si>
    <t>SIMPL-5J-15</t>
  </si>
  <si>
    <t>SIMPL-5K-15</t>
  </si>
  <si>
    <t>SIMPL-5L-15</t>
  </si>
  <si>
    <t>SIMPL-5M-15</t>
  </si>
  <si>
    <t>SIMPL-5N-15</t>
  </si>
  <si>
    <t>SIMPL-5O-15</t>
  </si>
  <si>
    <t>15</t>
  </si>
  <si>
    <t>SIMPL-4B-15</t>
  </si>
  <si>
    <t>SIMPL-4C-15</t>
  </si>
  <si>
    <t>SIMPL-4D-15</t>
  </si>
  <si>
    <t>SIMPL-4E-15</t>
  </si>
  <si>
    <t>SIMPL-4F-15</t>
  </si>
  <si>
    <t>SIMPL-4I-15</t>
  </si>
  <si>
    <t>SIMPL-4O-15</t>
  </si>
  <si>
    <t>SIMPL-2B-15</t>
  </si>
  <si>
    <t>SIMPL-2C-15</t>
  </si>
  <si>
    <t>SIMPL-2D-15</t>
  </si>
  <si>
    <t>SIMPL-2E-15</t>
  </si>
  <si>
    <t>SIMPL-2F-15</t>
  </si>
  <si>
    <t>SIMPL-2G-15</t>
  </si>
  <si>
    <t>SIMPL-2H-15</t>
  </si>
  <si>
    <t>SIMPL-1C-15</t>
  </si>
  <si>
    <t>SIMPL-1D-15</t>
  </si>
  <si>
    <t>SIMPL-1E-15</t>
  </si>
  <si>
    <t>SIMPL-1F-15</t>
  </si>
  <si>
    <t>SIMPL-1G-15</t>
  </si>
  <si>
    <t>SIMPL-1H-15</t>
  </si>
  <si>
    <t>SIMPL-1I-15</t>
  </si>
  <si>
    <t>SIMPL-1K-15</t>
  </si>
  <si>
    <t>SIMPL-13B-15</t>
  </si>
  <si>
    <t>SIMPL-13C-15</t>
  </si>
  <si>
    <t>SIMPL-13D-15</t>
  </si>
  <si>
    <t>SIMPL-13E-15</t>
  </si>
  <si>
    <t>SIMPL-13F-15</t>
  </si>
  <si>
    <t>SIMPL-13G-15</t>
  </si>
  <si>
    <t>SIMPL-13M-15</t>
  </si>
  <si>
    <t>SIMPL-13N-15</t>
  </si>
  <si>
    <t>SIMPL-13O-15</t>
  </si>
  <si>
    <t>SIMPL-3B-15</t>
  </si>
  <si>
    <t>SIMPL-3C-15</t>
  </si>
  <si>
    <t>SIMPL-3K-15</t>
  </si>
  <si>
    <t>SIMPL-3J-15</t>
  </si>
  <si>
    <t>SIMPL-3I-15</t>
  </si>
  <si>
    <t>SIMPL-3H-15</t>
  </si>
  <si>
    <t>SIMPL-3G-15</t>
  </si>
  <si>
    <t>SIMPL-3F-15</t>
  </si>
  <si>
    <t>SIMPL-3E-15</t>
  </si>
  <si>
    <t>SIMPL-3D-15</t>
  </si>
  <si>
    <t>SIMPL-3O-15</t>
  </si>
  <si>
    <t>SIMPL-3N-15</t>
  </si>
  <si>
    <t>SIMPL-3M-15</t>
  </si>
  <si>
    <t>SIMPL-3L-15</t>
  </si>
  <si>
    <t>SIMPL-3P-15</t>
  </si>
  <si>
    <t>SIMPL-3R-15</t>
  </si>
  <si>
    <t>SIMPL-5N-01</t>
  </si>
  <si>
    <t>SIMPL-5N-02</t>
  </si>
  <si>
    <t>SIMPL-5N-03</t>
  </si>
  <si>
    <t>SIMPL-5N-04</t>
  </si>
  <si>
    <t>SIMPL-5N-05</t>
  </si>
  <si>
    <t>SIMPL-5N-06</t>
  </si>
  <si>
    <t>SIMPL-5N-07</t>
  </si>
  <si>
    <t>SIMPL-5N-08</t>
  </si>
  <si>
    <t>SIMPL-5N-09</t>
  </si>
  <si>
    <t>SIMPL-5N-10</t>
  </si>
  <si>
    <t>SIMPL-5N-11</t>
  </si>
  <si>
    <t>SIMPL-5N-12</t>
  </si>
  <si>
    <t>SIMPL-5N-13</t>
  </si>
  <si>
    <t>SIMPL-5N-100</t>
  </si>
  <si>
    <t>SIMPL-10A-T-15</t>
  </si>
  <si>
    <t>SIMPL-10B-T-15</t>
  </si>
  <si>
    <t>SIMPL-10C-T-15</t>
  </si>
  <si>
    <t>SIMPL-10D-T-15</t>
  </si>
  <si>
    <t>SIMPL-10E-T-15</t>
  </si>
  <si>
    <t>SIMPL-10F-T-15</t>
  </si>
  <si>
    <t>SIMPL-10G-T-15</t>
  </si>
  <si>
    <t>50x15x4 cm</t>
  </si>
  <si>
    <t>13 - PINCHES</t>
  </si>
  <si>
    <t>69x11,5x11 cm</t>
  </si>
  <si>
    <t>88,5x11,5x11 cm</t>
  </si>
  <si>
    <t>108,5x11,5x11 cm</t>
  </si>
  <si>
    <t>26x11x4 cm
32x14x4 cm</t>
  </si>
  <si>
    <t>61x11x4 cm
 67x14x4 cm</t>
  </si>
  <si>
    <t>96x11x4 cm
101x14x4 cm</t>
  </si>
  <si>
    <t>37x21x10 cm</t>
  </si>
  <si>
    <t>65x18x16 cm</t>
  </si>
  <si>
    <t>37x17x18 cm</t>
  </si>
  <si>
    <t>49x18x18 cm</t>
  </si>
  <si>
    <t>84x21x13 cm</t>
  </si>
  <si>
    <t>59x27x15 cm</t>
  </si>
  <si>
    <t>117x52x42 cm</t>
  </si>
  <si>
    <t>BLACK
RAL 9005</t>
  </si>
  <si>
    <t>BRIGHT
GREEN    
RAL 6018</t>
  </si>
  <si>
    <t>APRICOT
ORANGE 
RAL 1033</t>
  </si>
  <si>
    <t>bright green</t>
  </si>
  <si>
    <t>apricot orange</t>
  </si>
  <si>
    <t>104x31x26 cm</t>
  </si>
  <si>
    <t>NEO PE</t>
  </si>
  <si>
    <t>PLAY wood</t>
  </si>
  <si>
    <t>SIMPL-6N-T-01</t>
  </si>
  <si>
    <t>SIMPL-6O-T-01</t>
  </si>
  <si>
    <t>SIMPL-6P-T-01</t>
  </si>
  <si>
    <t>SIMPL-6N-T-02</t>
  </si>
  <si>
    <t>SIMPL-6O-T-02</t>
  </si>
  <si>
    <t>SIMPL-6P-T-02</t>
  </si>
  <si>
    <t>SIMPL-6N-T-03</t>
  </si>
  <si>
    <t>SIMPL-6O-T-03</t>
  </si>
  <si>
    <t>SIMPL-6P-T-03</t>
  </si>
  <si>
    <t>SIMPL-6N-T-04</t>
  </si>
  <si>
    <t>SIMPL-6O-T-04</t>
  </si>
  <si>
    <t>SIMPL-6P-T-04</t>
  </si>
  <si>
    <t>SIMPL-6N-T-05</t>
  </si>
  <si>
    <t>SIMPL-6O-T-05</t>
  </si>
  <si>
    <t>SIMPL-6P-T-05</t>
  </si>
  <si>
    <t>SIMPL-6N-T-06</t>
  </si>
  <si>
    <t>SIMPL-6O-T-06</t>
  </si>
  <si>
    <t>SIMPL-6P-T-06</t>
  </si>
  <si>
    <t>SIMPL-6N-T-07</t>
  </si>
  <si>
    <t>SIMPL-6O-T-07</t>
  </si>
  <si>
    <t>SIMPL-6P-T-07</t>
  </si>
  <si>
    <t>SIMPL-6N-T-08</t>
  </si>
  <si>
    <t>SIMPL-6O-T-08</t>
  </si>
  <si>
    <t>SIMPL-6P-T-08</t>
  </si>
  <si>
    <t>SIMPL-6N-T-09</t>
  </si>
  <si>
    <t>SIMPL-6O-T-09</t>
  </si>
  <si>
    <t>SIMPL-6P-T-09</t>
  </si>
  <si>
    <t>SIMPL-6N-T-10</t>
  </si>
  <si>
    <t>SIMPL-6O-T-10</t>
  </si>
  <si>
    <t>SIMPL-6P-T-10</t>
  </si>
  <si>
    <t>SIMPL-6N-T-11</t>
  </si>
  <si>
    <t>SIMPL-6O-T-11</t>
  </si>
  <si>
    <t>SIMPL-6P-T-11</t>
  </si>
  <si>
    <t>SIMPL-6N-T-12</t>
  </si>
  <si>
    <t>SIMPL-6O-T-12</t>
  </si>
  <si>
    <t>SIMPL-6P-T-12</t>
  </si>
  <si>
    <t>SIMPL-6N-T-13</t>
  </si>
  <si>
    <t>SIMPL-6O-T-13</t>
  </si>
  <si>
    <t>SIMPL-6P-T-13</t>
  </si>
  <si>
    <t>SIMPL-6N-T-100</t>
  </si>
  <si>
    <t>SIMPL-6O-T-100</t>
  </si>
  <si>
    <t>SIMPL-6P-T-100</t>
  </si>
  <si>
    <t>SIMPL-8M-T-01</t>
  </si>
  <si>
    <t>SIMPL-8N-T-01</t>
  </si>
  <si>
    <t>SIMPL-8O-T-01</t>
  </si>
  <si>
    <t>SIMPL-8P-T-01</t>
  </si>
  <si>
    <t>SIMPL-8R-T-01</t>
  </si>
  <si>
    <t>SIMPL-8S-T-01</t>
  </si>
  <si>
    <t>SIMPL-8T-T-01</t>
  </si>
  <si>
    <t>SIMPL-8U-T-01</t>
  </si>
  <si>
    <t>SIMPL-8M-T-02</t>
  </si>
  <si>
    <t>SIMPL-8N-T-02</t>
  </si>
  <si>
    <t>SIMPL-8O-T-02</t>
  </si>
  <si>
    <t>SIMPL-8P-T-02</t>
  </si>
  <si>
    <t>SIMPL-8R-T-02</t>
  </si>
  <si>
    <t>SIMPL-8S-T-02</t>
  </si>
  <si>
    <t>SIMPL-8T-T-02</t>
  </si>
  <si>
    <t>SIMPL-8U-T-02</t>
  </si>
  <si>
    <t>SIMPL-8M-T-03</t>
  </si>
  <si>
    <t>SIMPL-8N-T-03</t>
  </si>
  <si>
    <t>SIMPL-8O-T-03</t>
  </si>
  <si>
    <t>SIMPL-8P-T-03</t>
  </si>
  <si>
    <t>SIMPL-8R-T-03</t>
  </si>
  <si>
    <t>SIMPL-8S-T-03</t>
  </si>
  <si>
    <t>SIMPL-8T-T-03</t>
  </si>
  <si>
    <t>SIMPL-8U-T-03</t>
  </si>
  <si>
    <t>SIMPL-8M-T-04</t>
  </si>
  <si>
    <t>SIMPL-8N-T-04</t>
  </si>
  <si>
    <t>SIMPL-8O-T-04</t>
  </si>
  <si>
    <t>SIMPL-8P-T-04</t>
  </si>
  <si>
    <t>SIMPL-8R-T-04</t>
  </si>
  <si>
    <t>SIMPL-8S-T-04</t>
  </si>
  <si>
    <t>SIMPL-8T-T-04</t>
  </si>
  <si>
    <t>SIMPL-8U-T-04</t>
  </si>
  <si>
    <t>SIMPL-8M-T-05</t>
  </si>
  <si>
    <t>SIMPL-8N-T-05</t>
  </si>
  <si>
    <t>SIMPL-8O-T-05</t>
  </si>
  <si>
    <t>SIMPL-8P-T-05</t>
  </si>
  <si>
    <t>SIMPL-8R-T-05</t>
  </si>
  <si>
    <t>SIMPL-8S-T-05</t>
  </si>
  <si>
    <t>SIMPL-8T-T-05</t>
  </si>
  <si>
    <t>SIMPL-8U-T-05</t>
  </si>
  <si>
    <t>SIMPL-8M-T-06</t>
  </si>
  <si>
    <t>SIMPL-8N-T-06</t>
  </si>
  <si>
    <t>SIMPL-8O-T-06</t>
  </si>
  <si>
    <t>SIMPL-8P-T-06</t>
  </si>
  <si>
    <t>SIMPL-8R-T-06</t>
  </si>
  <si>
    <t>SIMPL-8S-T-06</t>
  </si>
  <si>
    <t>SIMPL-8T-T-06</t>
  </si>
  <si>
    <t>SIMPL-8U-T-06</t>
  </si>
  <si>
    <t>SIMPL-8M-T-07</t>
  </si>
  <si>
    <t>SIMPL-8N-T-07</t>
  </si>
  <si>
    <t>SIMPL-8O-T-07</t>
  </si>
  <si>
    <t>SIMPL-8P-T-07</t>
  </si>
  <si>
    <t>SIMPL-8R-T-07</t>
  </si>
  <si>
    <t>SIMPL-8S-T-07</t>
  </si>
  <si>
    <t>SIMPL-8T-T-07</t>
  </si>
  <si>
    <t>SIMPL-8U-T-07</t>
  </si>
  <si>
    <t>SIMPL-8M-T-08</t>
  </si>
  <si>
    <t>SIMPL-8N-T-08</t>
  </si>
  <si>
    <t>SIMPL-8O-T-08</t>
  </si>
  <si>
    <t>SIMPL-8P-T-08</t>
  </si>
  <si>
    <t>SIMPL-8R-T-08</t>
  </si>
  <si>
    <t>SIMPL-8S-T-08</t>
  </si>
  <si>
    <t>SIMPL-8T-T-08</t>
  </si>
  <si>
    <t>SIMPL-8U-T-08</t>
  </si>
  <si>
    <t>SIMPL-8M-T-09</t>
  </si>
  <si>
    <t>SIMPL-8N-T-09</t>
  </si>
  <si>
    <t>SIMPL-8O-T-09</t>
  </si>
  <si>
    <t>SIMPL-8P-T-09</t>
  </si>
  <si>
    <t>SIMPL-8R-T-09</t>
  </si>
  <si>
    <t>SIMPL-8S-T-09</t>
  </si>
  <si>
    <t>SIMPL-8T-T-09</t>
  </si>
  <si>
    <t>SIMPL-8U-T-09</t>
  </si>
  <si>
    <t>SIMPL-8M-T-10</t>
  </si>
  <si>
    <t>SIMPL-8N-T-10</t>
  </si>
  <si>
    <t>SIMPL-8O-T-10</t>
  </si>
  <si>
    <t>SIMPL-8P-T-10</t>
  </si>
  <si>
    <t>SIMPL-8R-T-10</t>
  </si>
  <si>
    <t>SIMPL-8S-T-10</t>
  </si>
  <si>
    <t>SIMPL-8T-T-10</t>
  </si>
  <si>
    <t>SIMPL-8U-T-10</t>
  </si>
  <si>
    <t>SIMPL-8M-T-11</t>
  </si>
  <si>
    <t>SIMPL-8N-T-11</t>
  </si>
  <si>
    <t>SIMPL-8O-T-11</t>
  </si>
  <si>
    <t>SIMPL-8P-T-11</t>
  </si>
  <si>
    <t>SIMPL-8R-T-11</t>
  </si>
  <si>
    <t>SIMPL-8S-T-11</t>
  </si>
  <si>
    <t>SIMPL-8T-T-11</t>
  </si>
  <si>
    <t>SIMPL-8U-T-11</t>
  </si>
  <si>
    <t>SIMPL-8M-T-12</t>
  </si>
  <si>
    <t>SIMPL-8N-T-12</t>
  </si>
  <si>
    <t>SIMPL-8O-T-12</t>
  </si>
  <si>
    <t>SIMPL-8P-T-12</t>
  </si>
  <si>
    <t>SIMPL-8R-T-12</t>
  </si>
  <si>
    <t>SIMPL-8S-T-12</t>
  </si>
  <si>
    <t>SIMPL-8T-T-12</t>
  </si>
  <si>
    <t>SIMPL-8U-T-12</t>
  </si>
  <si>
    <t>SIMPL-8M-T-13</t>
  </si>
  <si>
    <t>SIMPL-8N-T-13</t>
  </si>
  <si>
    <t>SIMPL-8O-T-13</t>
  </si>
  <si>
    <t>SIMPL-8P-T-13</t>
  </si>
  <si>
    <t>SIMPL-8R-T-13</t>
  </si>
  <si>
    <t>SIMPL-8S-T-13</t>
  </si>
  <si>
    <t>SIMPL-8T-T-13</t>
  </si>
  <si>
    <t>SIMPL-8U-T-13</t>
  </si>
  <si>
    <t>SIMPL-8M-T-100</t>
  </si>
  <si>
    <t>SIMPL-8N-T-100</t>
  </si>
  <si>
    <t>SIMPL-8O-T-100</t>
  </si>
  <si>
    <t>SIMPL-8P-T-100</t>
  </si>
  <si>
    <t>SIMPL-8R-T-100</t>
  </si>
  <si>
    <t>SIMPL-8S-T-100</t>
  </si>
  <si>
    <t>SIMPL-8T-T-100</t>
  </si>
  <si>
    <t>SIMPL-8U-T-100</t>
  </si>
  <si>
    <t>natural texture</t>
  </si>
  <si>
    <t>natural</t>
  </si>
  <si>
    <t>SIMPL-1A-N-T</t>
  </si>
  <si>
    <t>SIMPL-1A-N-NT</t>
  </si>
  <si>
    <t>SIMPL-1B-N-T</t>
  </si>
  <si>
    <t>SIMPL-1B-N-NT</t>
  </si>
  <si>
    <t>SIMPL-1C-N-T</t>
  </si>
  <si>
    <t>SIMPL-1C-N-NT</t>
  </si>
  <si>
    <t>SIMPL-1D-N-T</t>
  </si>
  <si>
    <t>SIMPL-1D-N-NT</t>
  </si>
  <si>
    <t>SIMPL-1E-N-T</t>
  </si>
  <si>
    <t>SIMPL-1E-N-NT</t>
  </si>
  <si>
    <t>SIMPL-1F-N-T</t>
  </si>
  <si>
    <t>SIMPL-1F-N-NT</t>
  </si>
  <si>
    <t>SIMPL-1G-N-T</t>
  </si>
  <si>
    <t>SIMPL-1G-N-NT</t>
  </si>
  <si>
    <t>SIMPL-1H-N-T</t>
  </si>
  <si>
    <t>SIMPL-1H-N-NT</t>
  </si>
  <si>
    <t>SIMPL-1I-N-T</t>
  </si>
  <si>
    <t>SIMPL-1I-N-NT</t>
  </si>
  <si>
    <t>SIMPL-1K-N-T</t>
  </si>
  <si>
    <t>SIMPL-1K-N-NT</t>
  </si>
  <si>
    <t>Natural no tex.</t>
  </si>
  <si>
    <t>Natural tex.</t>
  </si>
  <si>
    <t>Colored no tex.</t>
  </si>
  <si>
    <t>NATURAL</t>
  </si>
  <si>
    <t>colored no tex.</t>
  </si>
  <si>
    <t>natural tex.</t>
  </si>
  <si>
    <t>natural no tex.</t>
  </si>
  <si>
    <t xml:space="preserve">360LINE D.O.O.         BAČ 49A                        
SI- 6253 KNEŽAK     
VAT: SI32177330    </t>
  </si>
  <si>
    <t>SIMPL-2A-N-T</t>
  </si>
  <si>
    <t>SIMPL-2A-N-NT</t>
  </si>
  <si>
    <t>SIMPL-2B-N-T</t>
  </si>
  <si>
    <t>SIMPL-2C-N-T</t>
  </si>
  <si>
    <t>SIMPL-2D-N-T</t>
  </si>
  <si>
    <t>SIMPL-2E-N-T</t>
  </si>
  <si>
    <t>SIMPL-2F-N-T</t>
  </si>
  <si>
    <t>SIMPL-2G-N-T</t>
  </si>
  <si>
    <t>SIMPL-2H-N-T</t>
  </si>
  <si>
    <t>SIMPL-2B-N-NT</t>
  </si>
  <si>
    <t>SIMPL-2C-N-NT</t>
  </si>
  <si>
    <t>SIMPL-2D-N-NT</t>
  </si>
  <si>
    <t>SIMPL-2E-N-NT</t>
  </si>
  <si>
    <t>SIMPL-2F-N-NT</t>
  </si>
  <si>
    <t>SIMPL-2G-N-NT</t>
  </si>
  <si>
    <t>SIMPL-2H-N-NT</t>
  </si>
  <si>
    <t>SIMPL-3A-N-T</t>
  </si>
  <si>
    <t>SIMPL-3B-N-T</t>
  </si>
  <si>
    <t>SIMPL-3C-N-T</t>
  </si>
  <si>
    <t>SIMPL-3D-N-T</t>
  </si>
  <si>
    <t>SIMPL-3E-N-T</t>
  </si>
  <si>
    <t>SIMPL-3F-N-T</t>
  </si>
  <si>
    <t>SIMPL-3G-N-T</t>
  </si>
  <si>
    <t>SIMPL-3H-N-T</t>
  </si>
  <si>
    <t>SIMPL-3I-N-T</t>
  </si>
  <si>
    <t>SIMPL-3J-N-T</t>
  </si>
  <si>
    <t>SIMPL-3K-N-T</t>
  </si>
  <si>
    <t>SIMPL-3L-N-T</t>
  </si>
  <si>
    <t>SIMPL-3M-N-T</t>
  </si>
  <si>
    <t>SIMPL-3N-N-T</t>
  </si>
  <si>
    <t>SIMPL-3O-N-T</t>
  </si>
  <si>
    <t>SIMPL-3P-N-T</t>
  </si>
  <si>
    <t>SIMPL-3R-N-T</t>
  </si>
  <si>
    <t>SIMPL-3R-N-NT</t>
  </si>
  <si>
    <t>SIMPL-3P-N-NT</t>
  </si>
  <si>
    <t>SIMPL-3O-N-NT</t>
  </si>
  <si>
    <t>SIMPL-3N-N-NT</t>
  </si>
  <si>
    <t>SIMPL-3M-N-NT</t>
  </si>
  <si>
    <t>SIMPL-3L-N-NT</t>
  </si>
  <si>
    <t>SIMPL-3K-N-NT</t>
  </si>
  <si>
    <t>SIMPL-3J-N-NT</t>
  </si>
  <si>
    <t>SIMPL-3I-N-NT</t>
  </si>
  <si>
    <t>SIMPL-3H-N-NT</t>
  </si>
  <si>
    <t>SIMPL-3G-N-NT</t>
  </si>
  <si>
    <t>SIMPL-3F-N-NT</t>
  </si>
  <si>
    <t>SIMPL-3E-N-NT</t>
  </si>
  <si>
    <t>SIMPL-3D-N-NT</t>
  </si>
  <si>
    <t>SIMPL-3C-N-NT</t>
  </si>
  <si>
    <t>SIMPL-3B-N-NT</t>
  </si>
  <si>
    <t>SIMPL-3A-N-NT</t>
  </si>
  <si>
    <t>SIMPL-4A-N-T</t>
  </si>
  <si>
    <t>SIMPL-4B-N-T</t>
  </si>
  <si>
    <t>SIMPL-4C-N-T</t>
  </si>
  <si>
    <t>SIMPL-4D-N-T</t>
  </si>
  <si>
    <t>SIMPL-4E-N-T</t>
  </si>
  <si>
    <t>SIMPL-4F-N-T</t>
  </si>
  <si>
    <t>SIMPL-4I-N-T</t>
  </si>
  <si>
    <t>SIMPL-4O-N-T</t>
  </si>
  <si>
    <t>SIMPL-5A-N-T</t>
  </si>
  <si>
    <t>SIMPL-5B-N-T</t>
  </si>
  <si>
    <t>SIMPL-5C-N-T</t>
  </si>
  <si>
    <t>SIMPL-5D-N-T</t>
  </si>
  <si>
    <t>SIMPL-5E-N-T</t>
  </si>
  <si>
    <t>SIMPL-5F-N-T</t>
  </si>
  <si>
    <t>SIMPL-5G-N-T</t>
  </si>
  <si>
    <t>SIMPL-5H-N-T</t>
  </si>
  <si>
    <t>SIMPL-5I-N-T</t>
  </si>
  <si>
    <t>SIMPL-5J-N-T</t>
  </si>
  <si>
    <t>SIMPL-5K-N-T</t>
  </si>
  <si>
    <t>SIMPL-5L-N-T</t>
  </si>
  <si>
    <t>SIMPL-5M-N-T</t>
  </si>
  <si>
    <t>SIMPL-5N-N-T</t>
  </si>
  <si>
    <t>SIMPL-5O-N-T</t>
  </si>
  <si>
    <t>SIMPL-6A-N-T</t>
  </si>
  <si>
    <t>SIMPL-6B-N-T</t>
  </si>
  <si>
    <t>SIMPL-6C-N-T</t>
  </si>
  <si>
    <t>SIMPL-6D-N-T</t>
  </si>
  <si>
    <t>SIMPL-6E-N-T</t>
  </si>
  <si>
    <t>SIMPL-6F-N-T</t>
  </si>
  <si>
    <t>SIMPL-6G-N-T</t>
  </si>
  <si>
    <t>SIMPL-6H-N-T</t>
  </si>
  <si>
    <t>SIMPL-6I-N-T</t>
  </si>
  <si>
    <t>SIMPL-6J-N-T</t>
  </si>
  <si>
    <t>SIMPL-6K-N-T</t>
  </si>
  <si>
    <t>SIMPL-6L-N-T</t>
  </si>
  <si>
    <t>SIMPL-6M-N-T</t>
  </si>
  <si>
    <t>SIMPL-6N-N-T</t>
  </si>
  <si>
    <t>SIMPL-6O-N-T</t>
  </si>
  <si>
    <t>SIMPL-6P-N-T</t>
  </si>
  <si>
    <t>SIMPL-6P-N-NT</t>
  </si>
  <si>
    <t>SIMPL-6O-N-NT</t>
  </si>
  <si>
    <t>SIMPL-6N-N-NT</t>
  </si>
  <si>
    <t>SIMPL-6M-N-NT</t>
  </si>
  <si>
    <t>SIMPL-6L-N-NT</t>
  </si>
  <si>
    <t>SIMPL-6K-N-NT</t>
  </si>
  <si>
    <t>SIMPL-6J-N-NT</t>
  </si>
  <si>
    <t>SIMPL-6I-N-NT</t>
  </si>
  <si>
    <t>SIMPL-6H-N-NT</t>
  </si>
  <si>
    <t>SIMPL-6G-N-NT</t>
  </si>
  <si>
    <t>SIMPL-6F-N-NT</t>
  </si>
  <si>
    <t>SIMPL-6E-N-NT</t>
  </si>
  <si>
    <t>SIMPL-6D-N-NT</t>
  </si>
  <si>
    <t>SIMPL-6C-N-NT</t>
  </si>
  <si>
    <t>SIMPL-6B-N-NT</t>
  </si>
  <si>
    <t>SIMPL-6A-N-NT</t>
  </si>
  <si>
    <t>SIMPL-5O-N-NT</t>
  </si>
  <si>
    <t>SIMPL-5N-N-NT</t>
  </si>
  <si>
    <t>SIMPL-5M-N-NT</t>
  </si>
  <si>
    <t>SIMPL-5L-N-NT</t>
  </si>
  <si>
    <t>SIMPL-5K-N-NT</t>
  </si>
  <si>
    <t>SIMPL-5J-N-NT</t>
  </si>
  <si>
    <t>SIMPL-5I-N-NT</t>
  </si>
  <si>
    <t>SIMPL-5H-N-NT</t>
  </si>
  <si>
    <t>SIMPL-5F-N-NT</t>
  </si>
  <si>
    <t>SIMPL-5G-N-NT</t>
  </si>
  <si>
    <t>SIMPL-5E-N-NT</t>
  </si>
  <si>
    <t>SIMPL-5D-N-NT</t>
  </si>
  <si>
    <t>SIMPL-5C-N-NT</t>
  </si>
  <si>
    <t>SIMPL-5B-N-NT</t>
  </si>
  <si>
    <t>SIMPL-5A-N-NT</t>
  </si>
  <si>
    <t>SIMPL-4A-N-NT</t>
  </si>
  <si>
    <t>SIMPL-4B-N-NT</t>
  </si>
  <si>
    <t>SIMPL-4C-N-NT</t>
  </si>
  <si>
    <t>SIMPL-4D-N-NT</t>
  </si>
  <si>
    <t>SIMPL-4E-N-NT</t>
  </si>
  <si>
    <t>SIMPL-4I-N-NT</t>
  </si>
  <si>
    <t>SIMPL-4F-N-NT</t>
  </si>
  <si>
    <t>SIMPL-4O-N-NT</t>
  </si>
  <si>
    <t>SIMPL-7D-N-T</t>
  </si>
  <si>
    <t>SIMPL-7E-N-T</t>
  </si>
  <si>
    <t>SIMPL-7C-N-T</t>
  </si>
  <si>
    <t>SIMPL-7B-N-T</t>
  </si>
  <si>
    <t>SIMPL-7A-N-T</t>
  </si>
  <si>
    <t>SIMPL-7F-N-T</t>
  </si>
  <si>
    <t>SIMPL-7H-N-T</t>
  </si>
  <si>
    <t>SIMPL-7G-N-T</t>
  </si>
  <si>
    <t>SIMPL-7I-N-T</t>
  </si>
  <si>
    <t>SIMPL-7J-N-T</t>
  </si>
  <si>
    <t>SIMPL-7K-N-T</t>
  </si>
  <si>
    <t>SIMPL-7L-N-T</t>
  </si>
  <si>
    <t>SIMPL-7M-N-T</t>
  </si>
  <si>
    <t>SIMPL-7N-N-T</t>
  </si>
  <si>
    <t>SIMPL-7O-N-T</t>
  </si>
  <si>
    <t>SIMPL-7P-N-T</t>
  </si>
  <si>
    <t>SIMPL-7R-N-T</t>
  </si>
  <si>
    <t>SIMPL-7S-N-T</t>
  </si>
  <si>
    <t>SIMPL-7S-N-NT</t>
  </si>
  <si>
    <t>SIMPL-7R-N-NT</t>
  </si>
  <si>
    <t>SIMPL-7O-N-NT</t>
  </si>
  <si>
    <t>SIMPL-7P-N-NT</t>
  </si>
  <si>
    <t>SIMPL-7M-N-NT</t>
  </si>
  <si>
    <t>SIMPL-7N-N-NT</t>
  </si>
  <si>
    <t>SIMPL-7K-N-NT</t>
  </si>
  <si>
    <t>SIMPL-7L-N-NT</t>
  </si>
  <si>
    <t>SIMPL-7J-N-NT</t>
  </si>
  <si>
    <t>SIMPL-7I-N-NT</t>
  </si>
  <si>
    <t>SIMPL-7H-N-NT</t>
  </si>
  <si>
    <t>SIMPL-7G-N-NT</t>
  </si>
  <si>
    <t>SIMPL-7F-N-NT</t>
  </si>
  <si>
    <t>SIMPL-7E-N-NT</t>
  </si>
  <si>
    <t>SIMPL-7D-N-NT</t>
  </si>
  <si>
    <t>SIMPL-7C-N-NT</t>
  </si>
  <si>
    <t>SIMPL-7B-N-NT</t>
  </si>
  <si>
    <t>SIMPL-7A-N-NT</t>
  </si>
  <si>
    <t>SIMPL-8A-N-NT</t>
  </si>
  <si>
    <t>SIMPL-8B-N-NT</t>
  </si>
  <si>
    <t>SIMPL-8C-N-NT</t>
  </si>
  <si>
    <t>SIMPL-8D-N-NT</t>
  </si>
  <si>
    <t>SIMPL-8E-N-NT</t>
  </si>
  <si>
    <t>SIMPL-8M-N-NT</t>
  </si>
  <si>
    <t>SIMPL-8N-N-NT</t>
  </si>
  <si>
    <t>SIMPL-8O-N-NT</t>
  </si>
  <si>
    <t>SIMPL-8P-N-NT</t>
  </si>
  <si>
    <t>SIMPL-8R-N-NT</t>
  </si>
  <si>
    <t>SIMPL-8S-N-NT</t>
  </si>
  <si>
    <t>SIMPL-8T-N-NT</t>
  </si>
  <si>
    <t>SIMPL-8U-N-NT</t>
  </si>
  <si>
    <t>SIMPL-8U-N-T</t>
  </si>
  <si>
    <t>SIMPL-8T-N-T</t>
  </si>
  <si>
    <t>SIMPL-8S-N-T</t>
  </si>
  <si>
    <t>SIMPL-8R-N-T</t>
  </si>
  <si>
    <t>SIMPL-8P-N-T</t>
  </si>
  <si>
    <t>SIMPL-8O-N-T</t>
  </si>
  <si>
    <t>SIMPL-8N-N-T</t>
  </si>
  <si>
    <t>SIMPL-8M-N-T</t>
  </si>
  <si>
    <t>SIMPL-8E-N-T</t>
  </si>
  <si>
    <t>SIMPL-8D-N-T</t>
  </si>
  <si>
    <t>SIMPL-8C-N-T</t>
  </si>
  <si>
    <t>SIMPL-8B-N-T</t>
  </si>
  <si>
    <t>SIMPL-8A-N-T</t>
  </si>
  <si>
    <t>SIMPL-9O-N-T</t>
  </si>
  <si>
    <t>SIMPL-9N-N-T</t>
  </si>
  <si>
    <t>SIMPL-9M-N-T</t>
  </si>
  <si>
    <t>SIMPL-9L-N-T</t>
  </si>
  <si>
    <t>SIMPL-9K-N-T</t>
  </si>
  <si>
    <t>SIMPL-9J-N-T</t>
  </si>
  <si>
    <t>SIMPL-9I-N-T</t>
  </si>
  <si>
    <t>SIMPL-9H-N-T</t>
  </si>
  <si>
    <t>SIMPL-9G-N-T</t>
  </si>
  <si>
    <t>SIMPL-9F-N-T</t>
  </si>
  <si>
    <t>SIMPL-9E-N-T</t>
  </si>
  <si>
    <t>SIMPL-9D-N-T</t>
  </si>
  <si>
    <t>SIMPL-9C-N-T</t>
  </si>
  <si>
    <t>SIMPL-9B-N-T</t>
  </si>
  <si>
    <t>SIMPL-9A-N-T</t>
  </si>
  <si>
    <t>SIMPL-9A-N-NT</t>
  </si>
  <si>
    <t>SIMPL-9B-N-NT</t>
  </si>
  <si>
    <t>SIMPL-9C-N-NT</t>
  </si>
  <si>
    <t>SIMPL-9D-N-NT</t>
  </si>
  <si>
    <t>SIMPL-9E-N-NT</t>
  </si>
  <si>
    <t>SIMPL-9F-N-NT</t>
  </si>
  <si>
    <t>SIMPL-9G-N-NT</t>
  </si>
  <si>
    <t>SIMPL-9H-N-NT</t>
  </si>
  <si>
    <t>SIMPL-9I-N-NT</t>
  </si>
  <si>
    <t>SIMPL-9J-N-NT</t>
  </si>
  <si>
    <t>SIMPL-9K-N-NT</t>
  </si>
  <si>
    <t>SIMPL-9L-N-NT</t>
  </si>
  <si>
    <t>SIMPL-9M-N-NT</t>
  </si>
  <si>
    <t>SIMPL-9N-N-NT</t>
  </si>
  <si>
    <t>SIMPL-9O-N-NT</t>
  </si>
  <si>
    <t>SIMPL-10A-N-T</t>
  </si>
  <si>
    <t>SIMPL-10B-N-T</t>
  </si>
  <si>
    <t>SIMPL-10C-N-T</t>
  </si>
  <si>
    <t>SIMPL-10D-N-T</t>
  </si>
  <si>
    <t>SIMPL-10E-N-T</t>
  </si>
  <si>
    <t>SIMPL-10F-N-T</t>
  </si>
  <si>
    <t>SIMPL-10G-N-T</t>
  </si>
  <si>
    <t>SIMPL-10G-N-NT</t>
  </si>
  <si>
    <t>SIMPL-10F-N-NT</t>
  </si>
  <si>
    <t>SIMPL-10E-N-NT</t>
  </si>
  <si>
    <t>SIMPL-10D-N-NT</t>
  </si>
  <si>
    <t>SIMPL-10C-N-NT</t>
  </si>
  <si>
    <t>SIMPL-10B-N-NT</t>
  </si>
  <si>
    <t>SIMPL-10A-N-NT</t>
  </si>
  <si>
    <t>SIMPL-11A-N-T</t>
  </si>
  <si>
    <t>SIMPL-11B-N-T</t>
  </si>
  <si>
    <t>SIMPL-11C-N-T</t>
  </si>
  <si>
    <t>SIMPL-11E-N-T</t>
  </si>
  <si>
    <t>SIMPL-11D-N-T</t>
  </si>
  <si>
    <t>SIMPL-11F-N-T</t>
  </si>
  <si>
    <t>SIMPL-11G-N-T</t>
  </si>
  <si>
    <t>SIMPL-11I-N-T</t>
  </si>
  <si>
    <t>SIMPL-11H-N-T</t>
  </si>
  <si>
    <t>SIMPL-11G-N-NT</t>
  </si>
  <si>
    <t>SIMPL-11F-N-NT</t>
  </si>
  <si>
    <t>SIMPL-11H-N-NT</t>
  </si>
  <si>
    <t>SIMPL-11I-N-NT</t>
  </si>
  <si>
    <t>SIMPL-11E-N-NT</t>
  </si>
  <si>
    <t>SIMPL-11D-N-NT</t>
  </si>
  <si>
    <t>SIMPL-11B-N-NT</t>
  </si>
  <si>
    <t>SIMPL-11C-N-NT</t>
  </si>
  <si>
    <t>SIMPL-11A-N-NT</t>
  </si>
  <si>
    <t>SIMPL-12A-N-T</t>
  </si>
  <si>
    <t>SIMPL-12B-N-T</t>
  </si>
  <si>
    <t>SIMPL-12C-N-T</t>
  </si>
  <si>
    <t>SIMPL-12D-N-T</t>
  </si>
  <si>
    <t>SIMPL-12E-N-T</t>
  </si>
  <si>
    <t>SIMPL-12F-N-T</t>
  </si>
  <si>
    <t>SIMPL-12G-N-T</t>
  </si>
  <si>
    <t>SIMPL-12G-N-NT</t>
  </si>
  <si>
    <t>SIMPL-12F-N-NT</t>
  </si>
  <si>
    <t>SIMPL-12E-N-NT</t>
  </si>
  <si>
    <t>SIMPL-12D-N-NT</t>
  </si>
  <si>
    <t>SIMPL-12C-N-NT</t>
  </si>
  <si>
    <t>SIMPL-12B-N-NT</t>
  </si>
  <si>
    <t>SIMPL-12A-N-NT</t>
  </si>
  <si>
    <t>SIMPL-13A-N-T</t>
  </si>
  <si>
    <t>SIMPL-13B-N-T</t>
  </si>
  <si>
    <t>SIMPL-13C-N-T</t>
  </si>
  <si>
    <t>SIMPL-13D-N-T</t>
  </si>
  <si>
    <t>SIMPL-13E-N-T</t>
  </si>
  <si>
    <t>SIMPL-13F-N-T</t>
  </si>
  <si>
    <t>SIMPL-13G-N-T</t>
  </si>
  <si>
    <t>SIMPL-13M-N-T</t>
  </si>
  <si>
    <t>SIMPL-13N-N-T</t>
  </si>
  <si>
    <t>SIMPL-13O-N-T</t>
  </si>
  <si>
    <t>SIMPL-13O-N-NT</t>
  </si>
  <si>
    <t>SIMPL-13N-N-NT</t>
  </si>
  <si>
    <t>SIMPL-13M-N-NT</t>
  </si>
  <si>
    <t>SIMPL-13G-N-NT</t>
  </si>
  <si>
    <t>SIMPL-13F-N-NT</t>
  </si>
  <si>
    <t>SIMPL-13E-N-NT</t>
  </si>
  <si>
    <t>SIMPL-13D-N-NT</t>
  </si>
  <si>
    <t>SIMPL-13C-N-NT</t>
  </si>
  <si>
    <t>SIMPL-13B-N-NT</t>
  </si>
  <si>
    <t>SIMPL-13A-N-NT</t>
  </si>
  <si>
    <t>SIMPL-14A-N-T</t>
  </si>
  <si>
    <t>SIMPL-14B-N-T</t>
  </si>
  <si>
    <t>SIMPL-14C-N-T</t>
  </si>
  <si>
    <t>SIMPL-14D-N-T</t>
  </si>
  <si>
    <t>SIMPL-14E-N-T</t>
  </si>
  <si>
    <t>SIMPL-14F-N-T</t>
  </si>
  <si>
    <t>SIMPL-14G-N-T</t>
  </si>
  <si>
    <t>SIMPL-14G-N-NT</t>
  </si>
  <si>
    <t>SIMPL-14F-N-NT</t>
  </si>
  <si>
    <t>SIMPL-14E-N-NT</t>
  </si>
  <si>
    <t>SIMPL-14D-N-NT</t>
  </si>
  <si>
    <t>SIMPL-14C-N-NT</t>
  </si>
  <si>
    <t>SIMPL-14B-N-NT</t>
  </si>
  <si>
    <t>SIMPL-14A-N-NT</t>
  </si>
  <si>
    <t>not 
available</t>
  </si>
  <si>
    <t>BLACK</t>
  </si>
  <si>
    <t>D:N</t>
  </si>
  <si>
    <t>D7:N7</t>
  </si>
  <si>
    <t>SIMPL-1A-N-NT-16</t>
  </si>
  <si>
    <t>SIMPL-1B-N-NT-16</t>
  </si>
  <si>
    <t>SIMPL-1C-N-NT-16</t>
  </si>
  <si>
    <t>SIMPL-1D-N-NT-16</t>
  </si>
  <si>
    <t>SIMPL-1E-N-NT-16</t>
  </si>
  <si>
    <t>SIMPL-1F-N-NT-16</t>
  </si>
  <si>
    <t>SIMPL-1G-N-NT-16</t>
  </si>
  <si>
    <t>SIMPL-1H-N-NT-16</t>
  </si>
  <si>
    <t>SIMPL-1I-N-NT-16</t>
  </si>
  <si>
    <t>SIMPL-1K-N-NT-16</t>
  </si>
  <si>
    <t>SIMPL-2A-N-NT-16</t>
  </si>
  <si>
    <t>SIMPL-2B-N-NT-16</t>
  </si>
  <si>
    <t>SIMPL-2C-N-NT-16</t>
  </si>
  <si>
    <t>SIMPL-2D-N-NT-16</t>
  </si>
  <si>
    <t>SIMPL-2E-N-NT-16</t>
  </si>
  <si>
    <t>SIMPL-2F-N-NT-16</t>
  </si>
  <si>
    <t>SIMPL-2G-N-NT-16</t>
  </si>
  <si>
    <t>SIMPL-2H-N-NT-16</t>
  </si>
  <si>
    <t>SIMPL-3A-N-NT-16</t>
  </si>
  <si>
    <t>SIMPL-3B-N-NT-16</t>
  </si>
  <si>
    <t>SIMPL-3C-N-NT-16</t>
  </si>
  <si>
    <t>SIMPL-3D-N-NT-16</t>
  </si>
  <si>
    <t>SIMPL-3E-N-NT-16</t>
  </si>
  <si>
    <t>SIMPL-3F-N-NT-16</t>
  </si>
  <si>
    <t>SIMPL-3G-N-NT-16</t>
  </si>
  <si>
    <t>SIMPL-3H-N-NT-16</t>
  </si>
  <si>
    <t>SIMPL-3I-N-NT-16</t>
  </si>
  <si>
    <t>SIMPL-3J-N-NT-16</t>
  </si>
  <si>
    <t>SIMPL-3K-N-NT-16</t>
  </si>
  <si>
    <t>SIMPL-3L-N-NT-16</t>
  </si>
  <si>
    <t>SIMPL-3M-N-NT-16</t>
  </si>
  <si>
    <t>SIMPL-3N-N-NT-16</t>
  </si>
  <si>
    <t>SIMPL-3O-N-NT-16</t>
  </si>
  <si>
    <t>SIMPL-3P-N-NT-16</t>
  </si>
  <si>
    <t>SIMPL-3R-N-NT-16</t>
  </si>
  <si>
    <t>SIMPL-4A-N-NT-16</t>
  </si>
  <si>
    <t>SIMPL-4B-N-NT-16</t>
  </si>
  <si>
    <t>SIMPL-4C-N-NT-16</t>
  </si>
  <si>
    <t>SIMPL-4D-N-NT-16</t>
  </si>
  <si>
    <t>SIMPL-4E-N-NT-16</t>
  </si>
  <si>
    <t>SIMPL-4F-N-NT-16</t>
  </si>
  <si>
    <t>SIMPL-4I-N-NT-16</t>
  </si>
  <si>
    <t>SIMPL-4O-N-NT-16</t>
  </si>
  <si>
    <t>SIMPL-5A-N-NT-16</t>
  </si>
  <si>
    <t>SIMPL-5B-N-NT-16</t>
  </si>
  <si>
    <t>SIMPL-5C-N-NT-16</t>
  </si>
  <si>
    <t>SIMPL-5D-N-NT-16</t>
  </si>
  <si>
    <t>SIMPL-5E-N-NT-16</t>
  </si>
  <si>
    <t>SIMPL-5F-N-NT-16</t>
  </si>
  <si>
    <t>SIMPL-5G-N-NT-16</t>
  </si>
  <si>
    <t>SIMPL-5H-N-NT-16</t>
  </si>
  <si>
    <t>SIMPL-5I-N-NT-16</t>
  </si>
  <si>
    <t>SIMPL-5J-N-NT-16</t>
  </si>
  <si>
    <t>SIMPL-5K-N-NT-16</t>
  </si>
  <si>
    <t>SIMPL-5L-N-NT-16</t>
  </si>
  <si>
    <t>SIMPL-5M-N-NT-16</t>
  </si>
  <si>
    <t>SIMPL-5N-N-NT-16</t>
  </si>
  <si>
    <t>SIMPL-5O-N-NT-16</t>
  </si>
  <si>
    <t>SIMPL-6A-N-NT-16</t>
  </si>
  <si>
    <t>SIMPL-6B-N-NT-16</t>
  </si>
  <si>
    <t>SIMPL-6C-N-NT-16</t>
  </si>
  <si>
    <t>SIMPL-6D-N-NT-16</t>
  </si>
  <si>
    <t>SIMPL-6E-N-NT-16</t>
  </si>
  <si>
    <t>SIMPL-6F-N-NT-16</t>
  </si>
  <si>
    <t>SIMPL-6G-N-NT-16</t>
  </si>
  <si>
    <t>SIMPL-6H-N-NT-16</t>
  </si>
  <si>
    <t>SIMPL-6I-N-NT-16</t>
  </si>
  <si>
    <t>SIMPL-6J-N-NT-16</t>
  </si>
  <si>
    <t>SIMPL-6K-N-NT-16</t>
  </si>
  <si>
    <t>SIMPL-6L-N-NT-16</t>
  </si>
  <si>
    <t>SIMPL-6M-N-NT-16</t>
  </si>
  <si>
    <t>SIMPL-6N-N-NT-16</t>
  </si>
  <si>
    <t>SIMPL-6O-N-NT-16</t>
  </si>
  <si>
    <t>SIMPL-6P-N-NT-16</t>
  </si>
  <si>
    <t>SIMPL-7A-N-NT-16</t>
  </si>
  <si>
    <t>SIMPL-7B-N-NT-16</t>
  </si>
  <si>
    <t>SIMPL-7C-N-NT-16</t>
  </si>
  <si>
    <t>SIMPL-7D-N-NT-16</t>
  </si>
  <si>
    <t>SIMPL-7E-N-NT-16</t>
  </si>
  <si>
    <t>SIMPL-7F-N-NT-16</t>
  </si>
  <si>
    <t>SIMPL-7G-N-NT-16</t>
  </si>
  <si>
    <t>SIMPL-7H-N-NT-16</t>
  </si>
  <si>
    <t>SIMPL-7I-N-NT-16</t>
  </si>
  <si>
    <t>SIMPL-7J-N-NT-16</t>
  </si>
  <si>
    <t>SIMPL-7K-N-NT-16</t>
  </si>
  <si>
    <t>SIMPL-7L-N-NT-16</t>
  </si>
  <si>
    <t>SIMPL-7M-N-NT-16</t>
  </si>
  <si>
    <t>SIMPL-7N-N-NT-16</t>
  </si>
  <si>
    <t>SIMPL-7O-N-NT-16</t>
  </si>
  <si>
    <t>SIMPL-7P-N-NT-16</t>
  </si>
  <si>
    <t>SIMPL-7R-N-NT-16</t>
  </si>
  <si>
    <t>SIMPL-7S-N-NT-16</t>
  </si>
  <si>
    <t>SIMPL-8A-N-NT-16</t>
  </si>
  <si>
    <t>SIMPL-8B-N-NT-16</t>
  </si>
  <si>
    <t>SIMPL-8C-N-NT-16</t>
  </si>
  <si>
    <t>SIMPL-8D-N-NT-16</t>
  </si>
  <si>
    <t>SIMPL-8E-N-NT-16</t>
  </si>
  <si>
    <t>SIMPL-8M-N-NT-16</t>
  </si>
  <si>
    <t>SIMPL-8N-N-NT-16</t>
  </si>
  <si>
    <t>SIMPL-8O-N-NT-16</t>
  </si>
  <si>
    <t>SIMPL-8P-N-NT-16</t>
  </si>
  <si>
    <t>SIMPL-8R-N-NT-16</t>
  </si>
  <si>
    <t>SIMPL-8S-N-NT-16</t>
  </si>
  <si>
    <t>SIMPL-8T-N-NT-16</t>
  </si>
  <si>
    <t>SIMPL-8U-N-NT-16</t>
  </si>
  <si>
    <t>SIMPL-9A-N-NT-16</t>
  </si>
  <si>
    <t>SIMPL-9B-N-NT-16</t>
  </si>
  <si>
    <t>SIMPL-9C-N-NT-16</t>
  </si>
  <si>
    <t>SIMPL-9D-N-NT-16</t>
  </si>
  <si>
    <t>SIMPL-9E-N-NT-16</t>
  </si>
  <si>
    <t>SIMPL-9F-N-NT-16</t>
  </si>
  <si>
    <t>SIMPL-9G-N-NT-16</t>
  </si>
  <si>
    <t>SIMPL-9H-N-NT-16</t>
  </si>
  <si>
    <t>SIMPL-9I-N-NT-16</t>
  </si>
  <si>
    <t>SIMPL-9J-N-NT-16</t>
  </si>
  <si>
    <t>SIMPL-9K-N-NT-16</t>
  </si>
  <si>
    <t>SIMPL-9L-N-NT-16</t>
  </si>
  <si>
    <t>SIMPL-9M-N-NT-16</t>
  </si>
  <si>
    <t>SIMPL-9N-N-NT-16</t>
  </si>
  <si>
    <t>SIMPL-9O-N-NT-16</t>
  </si>
  <si>
    <t>SIMPL-10A-N-NT-16</t>
  </si>
  <si>
    <t>SIMPL-10B-N-NT-16</t>
  </si>
  <si>
    <t>SIMPL-10C-N-NT-16</t>
  </si>
  <si>
    <t>SIMPL-10D-N-NT-16</t>
  </si>
  <si>
    <t>SIMPL-10E-N-NT-16</t>
  </si>
  <si>
    <t>SIMPL-10F-N-NT-16</t>
  </si>
  <si>
    <t>SIMPL-10G-N-NT-16</t>
  </si>
  <si>
    <t>SIMPL-11A-N-NT-16</t>
  </si>
  <si>
    <t>SIMPL-11B-N-NT-16</t>
  </si>
  <si>
    <t>SIMPL-11C-N-NT-16</t>
  </si>
  <si>
    <t>SIMPL-11D-N-NT-16</t>
  </si>
  <si>
    <t>SIMPL-11E-N-NT-16</t>
  </si>
  <si>
    <t>SIMPL-11F-N-NT-16</t>
  </si>
  <si>
    <t>SIMPL-11G-N-NT-16</t>
  </si>
  <si>
    <t>SIMPL-11H-N-NT-16</t>
  </si>
  <si>
    <t>SIMPL-11I-N-NT-16</t>
  </si>
  <si>
    <t>SIMPL-12A-N-NT-16</t>
  </si>
  <si>
    <t>SIMPL-12B-N-NT-16</t>
  </si>
  <si>
    <t>SIMPL-12C-N-NT-16</t>
  </si>
  <si>
    <t>SIMPL-12D-N-NT-16</t>
  </si>
  <si>
    <t>SIMPL-12E-N-NT-16</t>
  </si>
  <si>
    <t>SIMPL-12F-N-NT-16</t>
  </si>
  <si>
    <t>SIMPL-12G-N-NT-16</t>
  </si>
  <si>
    <t>SIMPL-13A-N-NT-16</t>
  </si>
  <si>
    <t>SIMPL-13B-N-NT-16</t>
  </si>
  <si>
    <t>SIMPL-13C-N-NT-16</t>
  </si>
  <si>
    <t>SIMPL-13D-N-NT-16</t>
  </si>
  <si>
    <t>SIMPL-13E-N-NT-16</t>
  </si>
  <si>
    <t>SIMPL-13F-N-NT-16</t>
  </si>
  <si>
    <t>SIMPL-13G-N-NT-16</t>
  </si>
  <si>
    <t>SIMPL-13M-N-NT-16</t>
  </si>
  <si>
    <t>SIMPL-13N-N-NT-16</t>
  </si>
  <si>
    <t>SIMPL-13O-N-NT-16</t>
  </si>
  <si>
    <t>SIMPL-14A-N-NT-16</t>
  </si>
  <si>
    <t>SIMPL-14B-N-NT-16</t>
  </si>
  <si>
    <t>SIMPL-14C-N-NT-16</t>
  </si>
  <si>
    <t>SIMPL-14D-N-NT-16</t>
  </si>
  <si>
    <t>SIMPL-14E-N-NT-16</t>
  </si>
  <si>
    <t>SIMPL-14F-N-NT-16</t>
  </si>
  <si>
    <t>SIMPL-14G-N-NT-16</t>
  </si>
  <si>
    <t>SIMPL-1A-N-T-16</t>
  </si>
  <si>
    <t>SIMPL-1B-N-T-16</t>
  </si>
  <si>
    <t>SIMPL-1C-N-T-16</t>
  </si>
  <si>
    <t>SIMPL-1D-N-T-16</t>
  </si>
  <si>
    <t>SIMPL-1E-N-T-16</t>
  </si>
  <si>
    <t>SIMPL-1F-N-T-16</t>
  </si>
  <si>
    <t>SIMPL-1G-N-T-16</t>
  </si>
  <si>
    <t>SIMPL-1H-N-T-16</t>
  </si>
  <si>
    <t>SIMPL-1I-N-T-16</t>
  </si>
  <si>
    <t>SIMPL-1K-N-T-16</t>
  </si>
  <si>
    <t>SIMPL-2A-N-T-16</t>
  </si>
  <si>
    <t>SIMPL-2B-N-T-16</t>
  </si>
  <si>
    <t>SIMPL-2C-N-T-16</t>
  </si>
  <si>
    <t>SIMPL-2D-N-T-16</t>
  </si>
  <si>
    <t>SIMPL-2E-N-T-16</t>
  </si>
  <si>
    <t>SIMPL-2F-N-T-16</t>
  </si>
  <si>
    <t>SIMPL-2G-N-T-16</t>
  </si>
  <si>
    <t>SIMPL-2H-N-T-16</t>
  </si>
  <si>
    <t>SIMPL-3A-N-T-16</t>
  </si>
  <si>
    <t>SIMPL-3B-N-T-16</t>
  </si>
  <si>
    <t>SIMPL-3C-N-T-16</t>
  </si>
  <si>
    <t>SIMPL-3D-N-T-16</t>
  </si>
  <si>
    <t>SIMPL-3E-N-T-16</t>
  </si>
  <si>
    <t>SIMPL-3F-N-T-16</t>
  </si>
  <si>
    <t>SIMPL-3G-N-T-16</t>
  </si>
  <si>
    <t>SIMPL-3H-N-T-16</t>
  </si>
  <si>
    <t>SIMPL-3I-N-T-16</t>
  </si>
  <si>
    <t>SIMPL-3J-N-T-16</t>
  </si>
  <si>
    <t>SIMPL-3K-N-T-16</t>
  </si>
  <si>
    <t>SIMPL-3L-N-T-16</t>
  </si>
  <si>
    <t>SIMPL-3M-N-T-16</t>
  </si>
  <si>
    <t>SIMPL-3N-N-T-16</t>
  </si>
  <si>
    <t>SIMPL-3O-N-T-16</t>
  </si>
  <si>
    <t>SIMPL-3P-N-T-16</t>
  </si>
  <si>
    <t>SIMPL-3R-N-T-16</t>
  </si>
  <si>
    <t>SIMPL-4A-N-T-16</t>
  </si>
  <si>
    <t>SIMPL-4B-N-T-16</t>
  </si>
  <si>
    <t>SIMPL-4C-N-T-16</t>
  </si>
  <si>
    <t>SIMPL-4D-N-T-16</t>
  </si>
  <si>
    <t>SIMPL-4E-N-T-16</t>
  </si>
  <si>
    <t>SIMPL-4F-N-T-16</t>
  </si>
  <si>
    <t>SIMPL-4I-N-T-16</t>
  </si>
  <si>
    <t>SIMPL-4O-N-T-16</t>
  </si>
  <si>
    <t>SIMPL-5A-N-T-16</t>
  </si>
  <si>
    <t>SIMPL-5B-N-T-16</t>
  </si>
  <si>
    <t>SIMPL-5C-N-T-16</t>
  </si>
  <si>
    <t>SIMPL-5D-N-T-16</t>
  </si>
  <si>
    <t>SIMPL-5E-N-T-16</t>
  </si>
  <si>
    <t>SIMPL-5F-N-T-16</t>
  </si>
  <si>
    <t>SIMPL-5G-N-T-16</t>
  </si>
  <si>
    <t>SIMPL-5H-N-T-16</t>
  </si>
  <si>
    <t>SIMPL-5I-N-T-16</t>
  </si>
  <si>
    <t>SIMPL-5J-N-T-16</t>
  </si>
  <si>
    <t>SIMPL-5K-N-T-16</t>
  </si>
  <si>
    <t>SIMPL-5L-N-T-16</t>
  </si>
  <si>
    <t>SIMPL-5M-N-T-16</t>
  </si>
  <si>
    <t>SIMPL-5N-N-T-16</t>
  </si>
  <si>
    <t>SIMPL-5O-N-T-16</t>
  </si>
  <si>
    <t>SIMPL-6A-N-T-16</t>
  </si>
  <si>
    <t>SIMPL-6B-N-T-16</t>
  </si>
  <si>
    <t>SIMPL-6C-N-T-16</t>
  </si>
  <si>
    <t>SIMPL-6D-N-T-16</t>
  </si>
  <si>
    <t>SIMPL-6E-N-T-16</t>
  </si>
  <si>
    <t>SIMPL-6F-N-T-16</t>
  </si>
  <si>
    <t>SIMPL-6G-N-T-16</t>
  </si>
  <si>
    <t>SIMPL-6H-N-T-16</t>
  </si>
  <si>
    <t>SIMPL-6I-N-T-16</t>
  </si>
  <si>
    <t>SIMPL-6J-N-T-16</t>
  </si>
  <si>
    <t>SIMPL-6K-N-T-16</t>
  </si>
  <si>
    <t>SIMPL-6L-N-T-16</t>
  </si>
  <si>
    <t>SIMPL-6M-N-T-16</t>
  </si>
  <si>
    <t>SIMPL-6N-N-T-16</t>
  </si>
  <si>
    <t>SIMPL-6O-N-T-16</t>
  </si>
  <si>
    <t>SIMPL-6P-N-T-16</t>
  </si>
  <si>
    <t>SIMPL-7A-N-T-16</t>
  </si>
  <si>
    <t>SIMPL-7B-N-T-16</t>
  </si>
  <si>
    <t>SIMPL-7C-N-T-16</t>
  </si>
  <si>
    <t>SIMPL-7D-N-T-16</t>
  </si>
  <si>
    <t>SIMPL-7E-N-T-16</t>
  </si>
  <si>
    <t>SIMPL-7F-N-T-16</t>
  </si>
  <si>
    <t>SIMPL-7G-N-T-16</t>
  </si>
  <si>
    <t>SIMPL-7H-N-T-16</t>
  </si>
  <si>
    <t>SIMPL-7I-N-T-16</t>
  </si>
  <si>
    <t>SIMPL-7J-N-T-16</t>
  </si>
  <si>
    <t>SIMPL-7K-N-T-16</t>
  </si>
  <si>
    <t>SIMPL-7L-N-T-16</t>
  </si>
  <si>
    <t>SIMPL-7M-N-T-16</t>
  </si>
  <si>
    <t>SIMPL-7N-N-T-16</t>
  </si>
  <si>
    <t>SIMPL-7O-N-T-16</t>
  </si>
  <si>
    <t>SIMPL-7P-N-T-16</t>
  </si>
  <si>
    <t>SIMPL-7R-N-T-16</t>
  </si>
  <si>
    <t>SIMPL-7S-N-T-16</t>
  </si>
  <si>
    <t>SIMPL-8A-N-T-16</t>
  </si>
  <si>
    <t>SIMPL-8B-N-T-16</t>
  </si>
  <si>
    <t>SIMPL-8C-N-T-16</t>
  </si>
  <si>
    <t>SIMPL-8D-N-T-16</t>
  </si>
  <si>
    <t>SIMPL-8E-N-T-16</t>
  </si>
  <si>
    <t>SIMPL-8M-N-T-16</t>
  </si>
  <si>
    <t>SIMPL-8N-N-T-16</t>
  </si>
  <si>
    <t>SIMPL-8O-N-T-16</t>
  </si>
  <si>
    <t>SIMPL-8P-N-T-16</t>
  </si>
  <si>
    <t>SIMPL-8R-N-T-16</t>
  </si>
  <si>
    <t>SIMPL-8S-N-T-16</t>
  </si>
  <si>
    <t>SIMPL-8T-N-T-16</t>
  </si>
  <si>
    <t>SIMPL-8U-N-T-16</t>
  </si>
  <si>
    <t>SIMPL-9A-N-T-16</t>
  </si>
  <si>
    <t>SIMPL-9B-N-T-16</t>
  </si>
  <si>
    <t>SIMPL-9C-N-T-16</t>
  </si>
  <si>
    <t>SIMPL-9D-N-T-16</t>
  </si>
  <si>
    <t>SIMPL-9E-N-T-16</t>
  </si>
  <si>
    <t>SIMPL-9F-N-T-16</t>
  </si>
  <si>
    <t>SIMPL-9G-N-T-16</t>
  </si>
  <si>
    <t>SIMPL-9H-N-T-16</t>
  </si>
  <si>
    <t>SIMPL-9I-N-T-16</t>
  </si>
  <si>
    <t>SIMPL-9J-N-T-16</t>
  </si>
  <si>
    <t>SIMPL-9K-N-T-16</t>
  </si>
  <si>
    <t>SIMPL-9L-N-T-16</t>
  </si>
  <si>
    <t>SIMPL-9M-N-T-16</t>
  </si>
  <si>
    <t>SIMPL-9N-N-T-16</t>
  </si>
  <si>
    <t>SIMPL-9O-N-T-16</t>
  </si>
  <si>
    <t>SIMPL-10A-N-T-16</t>
  </si>
  <si>
    <t>SIMPL-10B-N-T-16</t>
  </si>
  <si>
    <t>SIMPL-10C-N-T-16</t>
  </si>
  <si>
    <t>SIMPL-10D-N-T-16</t>
  </si>
  <si>
    <t>SIMPL-10E-N-T-16</t>
  </si>
  <si>
    <t>SIMPL-10F-N-T-16</t>
  </si>
  <si>
    <t>SIMPL-10G-N-T-16</t>
  </si>
  <si>
    <t>SIMPL-11A-N-T-16</t>
  </si>
  <si>
    <t>SIMPL-11B-N-T-16</t>
  </si>
  <si>
    <t>SIMPL-11C-N-T-16</t>
  </si>
  <si>
    <t>SIMPL-11D-N-T-16</t>
  </si>
  <si>
    <t>SIMPL-11E-N-T-16</t>
  </si>
  <si>
    <t>SIMPL-11F-N-T-16</t>
  </si>
  <si>
    <t>SIMPL-11G-N-T-16</t>
  </si>
  <si>
    <t>SIMPL-11H-N-T-16</t>
  </si>
  <si>
    <t>SIMPL-11I-N-T-16</t>
  </si>
  <si>
    <t>SIMPL-12A-N-T-16</t>
  </si>
  <si>
    <t>SIMPL-12B-N-T-16</t>
  </si>
  <si>
    <t>SIMPL-12C-N-T-16</t>
  </si>
  <si>
    <t>SIMPL-12D-N-T-16</t>
  </si>
  <si>
    <t>SIMPL-12E-N-T-16</t>
  </si>
  <si>
    <t>SIMPL-12F-N-T-16</t>
  </si>
  <si>
    <t>SIMPL-12G-N-T-16</t>
  </si>
  <si>
    <t>SIMPL-13A-N-T-16</t>
  </si>
  <si>
    <t>SIMPL-13B-N-T-16</t>
  </si>
  <si>
    <t>SIMPL-13C-N-T-16</t>
  </si>
  <si>
    <t>SIMPL-13D-N-T-16</t>
  </si>
  <si>
    <t>SIMPL-13E-N-T-16</t>
  </si>
  <si>
    <t>SIMPL-13F-N-T-16</t>
  </si>
  <si>
    <t>SIMPL-13G-N-T-16</t>
  </si>
  <si>
    <t>SIMPL-13M-N-T-16</t>
  </si>
  <si>
    <t>SIMPL-13N-N-T-16</t>
  </si>
  <si>
    <t>SIMPL-13O-N-T-16</t>
  </si>
  <si>
    <t>SIMPL-14A-N-T-16</t>
  </si>
  <si>
    <t>SIMPL-14B-N-T-16</t>
  </si>
  <si>
    <t>SIMPL-14C-N-T-16</t>
  </si>
  <si>
    <t>SIMPL-14D-N-T-16</t>
  </si>
  <si>
    <t>SIMPL-14E-N-T-16</t>
  </si>
  <si>
    <t>SIMPL-14F-N-T-16</t>
  </si>
  <si>
    <t>SIMPL-14G-N-T-16</t>
  </si>
  <si>
    <t>16</t>
  </si>
  <si>
    <t>W</t>
  </si>
  <si>
    <t>SIMPL-1A-C</t>
  </si>
  <si>
    <t>SIMPL-1B-C</t>
  </si>
  <si>
    <t>SIMPL-1C-C</t>
  </si>
  <si>
    <t>SIMPL-1D-C</t>
  </si>
  <si>
    <t>SIMPL-1E-C</t>
  </si>
  <si>
    <t>SIMPL-1F-C</t>
  </si>
  <si>
    <t>SIMPL-1G-C</t>
  </si>
  <si>
    <t>SIMPL-1H-C</t>
  </si>
  <si>
    <t>SIMPL-1I-C</t>
  </si>
  <si>
    <t>SIMPL-1K-C</t>
  </si>
  <si>
    <t>SIMPL-2A-C</t>
  </si>
  <si>
    <t>SIMPL-2B-C</t>
  </si>
  <si>
    <t>SIMPL-2C-C</t>
  </si>
  <si>
    <t>SIMPL-2D-C</t>
  </si>
  <si>
    <t>SIMPL-2E-C</t>
  </si>
  <si>
    <t>SIMPL-2F-C</t>
  </si>
  <si>
    <t>SIMPL-2G-C</t>
  </si>
  <si>
    <t>SIMPL-2H-C</t>
  </si>
  <si>
    <t>SIMPL-3A-C</t>
  </si>
  <si>
    <t>SIMPL-3B-C</t>
  </si>
  <si>
    <t>SIMPL-3C-C</t>
  </si>
  <si>
    <t>SIMPL-3D-C</t>
  </si>
  <si>
    <t>SIMPL-3E-C</t>
  </si>
  <si>
    <t>SIMPL-3F-C</t>
  </si>
  <si>
    <t>SIMPL-3G-C</t>
  </si>
  <si>
    <t>SIMPL-3H-C</t>
  </si>
  <si>
    <t>SIMPL-3I-C</t>
  </si>
  <si>
    <t>SIMPL-3J-C</t>
  </si>
  <si>
    <t>SIMPL-3K-C</t>
  </si>
  <si>
    <t>SIMPL-3L-C</t>
  </si>
  <si>
    <t>SIMPL-3M-C</t>
  </si>
  <si>
    <t>SIMPL-3N-C</t>
  </si>
  <si>
    <t>SIMPL-3O-C</t>
  </si>
  <si>
    <t>SIMPL-3P-C</t>
  </si>
  <si>
    <t>SIMPL-3R-C</t>
  </si>
  <si>
    <t>SIMPL-4A-C</t>
  </si>
  <si>
    <t>SIMPL-4B-C</t>
  </si>
  <si>
    <t>SIMPL-4C-C</t>
  </si>
  <si>
    <t>SIMPL-4D-C</t>
  </si>
  <si>
    <t>SIMPL-4E-C</t>
  </si>
  <si>
    <t>SIMPL-4F-C</t>
  </si>
  <si>
    <t>SIMPL-4I-C</t>
  </si>
  <si>
    <t>SIMPL-4O-C</t>
  </si>
  <si>
    <t>SIMPL-5A-C</t>
  </si>
  <si>
    <t>SIMPL-5B-C</t>
  </si>
  <si>
    <t>SIMPL-5C-C</t>
  </si>
  <si>
    <t>SIMPL-5D-C</t>
  </si>
  <si>
    <t>SIMPL-5E-C</t>
  </si>
  <si>
    <t>SIMPL-5F-C</t>
  </si>
  <si>
    <t>SIMPL-5G-C</t>
  </si>
  <si>
    <t>SIMPL-5H-C</t>
  </si>
  <si>
    <t>SIMPL-5I-C</t>
  </si>
  <si>
    <t>SIMPL-5J-C</t>
  </si>
  <si>
    <t>SIMPL-5K-C</t>
  </si>
  <si>
    <t>SIMPL-5L-C</t>
  </si>
  <si>
    <t>SIMPL-5M-C</t>
  </si>
  <si>
    <t>SIMPL-5N-C</t>
  </si>
  <si>
    <t>SIMPL-5O-C</t>
  </si>
  <si>
    <t>SIMPL-6A-C</t>
  </si>
  <si>
    <t>SIMPL-6B-C</t>
  </si>
  <si>
    <t>SIMPL-6C-C</t>
  </si>
  <si>
    <t>SIMPL-6D-C</t>
  </si>
  <si>
    <t>SIMPL-6E-C</t>
  </si>
  <si>
    <t>SIMPL-6F-C</t>
  </si>
  <si>
    <t>SIMPL-6G-C</t>
  </si>
  <si>
    <t>SIMPL-6H-C</t>
  </si>
  <si>
    <t>SIMPL-6I-C</t>
  </si>
  <si>
    <t>SIMPL-6J-C</t>
  </si>
  <si>
    <t>SIMPL-6K-C</t>
  </si>
  <si>
    <t>SIMPL-6L-C</t>
  </si>
  <si>
    <t>SIMPL-6M-C</t>
  </si>
  <si>
    <t>SIMPL-6N-C</t>
  </si>
  <si>
    <t>SIMPL-6O-C</t>
  </si>
  <si>
    <t>SIMPL-6P-C</t>
  </si>
  <si>
    <t>SIMPL-7A-C</t>
  </si>
  <si>
    <t>SIMPL-7B-C</t>
  </si>
  <si>
    <t>SIMPL-7C-C</t>
  </si>
  <si>
    <t>SIMPL-7D-C</t>
  </si>
  <si>
    <t>SIMPL-7E-C</t>
  </si>
  <si>
    <t>SIMPL-7F-C</t>
  </si>
  <si>
    <t>SIMPL-7G-C</t>
  </si>
  <si>
    <t>SIMPL-7H-C</t>
  </si>
  <si>
    <t>SIMPL-7I-C</t>
  </si>
  <si>
    <t>SIMPL-7J-C</t>
  </si>
  <si>
    <t>SIMPL-7K-C</t>
  </si>
  <si>
    <t>SIMPL-7L-C</t>
  </si>
  <si>
    <t>SIMPL-7M-C</t>
  </si>
  <si>
    <t>SIMPL-7N-C</t>
  </si>
  <si>
    <t>SIMPL-7O-C</t>
  </si>
  <si>
    <t>SIMPL-7P-C</t>
  </si>
  <si>
    <t>SIMPL-7R-C</t>
  </si>
  <si>
    <t>SIMPL-7S-C</t>
  </si>
  <si>
    <t>SIMPL-8A-C</t>
  </si>
  <si>
    <t>SIMPL-8B-C</t>
  </si>
  <si>
    <t>SIMPL-8C-C</t>
  </si>
  <si>
    <t>SIMPL-8D-C</t>
  </si>
  <si>
    <t>SIMPL-8E-C</t>
  </si>
  <si>
    <t>SIMPL-8M-C</t>
  </si>
  <si>
    <t>SIMPL-8N-C</t>
  </si>
  <si>
    <t>SIMPL-8O-C</t>
  </si>
  <si>
    <t>SIMPL-8P-C</t>
  </si>
  <si>
    <t>SIMPL-8R-C</t>
  </si>
  <si>
    <t>SIMPL-8S-C</t>
  </si>
  <si>
    <t>SIMPL-8T-C</t>
  </si>
  <si>
    <t>SIMPL-8U-C</t>
  </si>
  <si>
    <t>SIMPL-9A-C</t>
  </si>
  <si>
    <t>SIMPL-9B-C</t>
  </si>
  <si>
    <t>SIMPL-9C-C</t>
  </si>
  <si>
    <t>SIMPL-9D-C</t>
  </si>
  <si>
    <t>SIMPL-9E-C</t>
  </si>
  <si>
    <t>SIMPL-9F-C</t>
  </si>
  <si>
    <t>SIMPL-9G-C</t>
  </si>
  <si>
    <t>SIMPL-9H-C</t>
  </si>
  <si>
    <t>SIMPL-9I-C</t>
  </si>
  <si>
    <t>SIMPL-9J-C</t>
  </si>
  <si>
    <t>SIMPL-9K-C</t>
  </si>
  <si>
    <t>SIMPL-9L-C</t>
  </si>
  <si>
    <t>SIMPL-9M-C</t>
  </si>
  <si>
    <t>SIMPL-9N-C</t>
  </si>
  <si>
    <t>SIMPL-9O-C</t>
  </si>
  <si>
    <t>SIMPL-10A-C</t>
  </si>
  <si>
    <t>SIMPL-10B-C</t>
  </si>
  <si>
    <t>SIMPL-10C-C</t>
  </si>
  <si>
    <t>SIMPL-10D-C</t>
  </si>
  <si>
    <t>SIMPL-10E-C</t>
  </si>
  <si>
    <t>SIMPL-10F-C</t>
  </si>
  <si>
    <t>SIMPL-10G-C</t>
  </si>
  <si>
    <t>SIMPL-11A-C</t>
  </si>
  <si>
    <t>SIMPL-11B-C</t>
  </si>
  <si>
    <t>SIMPL-11C-C</t>
  </si>
  <si>
    <t>SIMPL-11D-C</t>
  </si>
  <si>
    <t>SIMPL-11E-C</t>
  </si>
  <si>
    <t>SIMPL-11F-C</t>
  </si>
  <si>
    <t>SIMPL-11G-C</t>
  </si>
  <si>
    <t>SIMPL-11H-C</t>
  </si>
  <si>
    <t>SIMPL-11I-C</t>
  </si>
  <si>
    <t>SIMPL-12A-C</t>
  </si>
  <si>
    <t>SIMPL-12B-C</t>
  </si>
  <si>
    <t>SIMPL-12C-C</t>
  </si>
  <si>
    <t>SIMPL-12D-C</t>
  </si>
  <si>
    <t>SIMPL-12E-C</t>
  </si>
  <si>
    <t>SIMPL-12F-C</t>
  </si>
  <si>
    <t>SIMPL-12G-C</t>
  </si>
  <si>
    <t>SIMPL-13A-C</t>
  </si>
  <si>
    <t>SIMPL-13B-C</t>
  </si>
  <si>
    <t>SIMPL-13C-C</t>
  </si>
  <si>
    <t>SIMPL-13D-C</t>
  </si>
  <si>
    <t>SIMPL-13E-C</t>
  </si>
  <si>
    <t>SIMPL-13F-C</t>
  </si>
  <si>
    <t>SIMPL-13G-C</t>
  </si>
  <si>
    <t>SIMPL-13M-C</t>
  </si>
  <si>
    <t>SIMPL-13N-C</t>
  </si>
  <si>
    <t>SIMPL-13O-C</t>
  </si>
  <si>
    <t>SIMPL-14A-C</t>
  </si>
  <si>
    <t>SIMPL-14B-C</t>
  </si>
  <si>
    <t>SIMPL-14C-C</t>
  </si>
  <si>
    <t>SIMPL-14D-C</t>
  </si>
  <si>
    <t>SIMPL-14E-C</t>
  </si>
  <si>
    <t>SIMPL-14F-C</t>
  </si>
  <si>
    <t>SIMPL-14G-C</t>
  </si>
  <si>
    <t>SIMPL-1A-C-01</t>
  </si>
  <si>
    <t>SIMPL-1B-C-01</t>
  </si>
  <si>
    <t>SIMPL-1C-C-01</t>
  </si>
  <si>
    <t>SIMPL-1D-C-01</t>
  </si>
  <si>
    <t>SIMPL-1E-C-01</t>
  </si>
  <si>
    <t>SIMPL-1F-C-01</t>
  </si>
  <si>
    <t>SIMPL-1G-C-01</t>
  </si>
  <si>
    <t>SIMPL-1H-C-01</t>
  </si>
  <si>
    <t>SIMPL-1I-C-01</t>
  </si>
  <si>
    <t>SIMPL-1K-C-01</t>
  </si>
  <si>
    <t>SIMPL-2A-C-01</t>
  </si>
  <si>
    <t>SIMPL-2B-C-01</t>
  </si>
  <si>
    <t>SIMPL-2C-C-01</t>
  </si>
  <si>
    <t>SIMPL-2D-C-01</t>
  </si>
  <si>
    <t>SIMPL-2E-C-01</t>
  </si>
  <si>
    <t>SIMPL-2F-C-01</t>
  </si>
  <si>
    <t>SIMPL-2G-C-01</t>
  </si>
  <si>
    <t>SIMPL-2H-C-01</t>
  </si>
  <si>
    <t>SIMPL-3A-C-01</t>
  </si>
  <si>
    <t>SIMPL-3B-C-01</t>
  </si>
  <si>
    <t>SIMPL-3C-C-01</t>
  </si>
  <si>
    <t>SIMPL-3D-C-01</t>
  </si>
  <si>
    <t>SIMPL-3E-C-01</t>
  </si>
  <si>
    <t>SIMPL-3F-C-01</t>
  </si>
  <si>
    <t>SIMPL-3G-C-01</t>
  </si>
  <si>
    <t>SIMPL-3H-C-01</t>
  </si>
  <si>
    <t>SIMPL-3I-C-01</t>
  </si>
  <si>
    <t>SIMPL-3J-C-01</t>
  </si>
  <si>
    <t>SIMPL-3K-C-01</t>
  </si>
  <si>
    <t>SIMPL-3L-C-01</t>
  </si>
  <si>
    <t>SIMPL-3M-C-01</t>
  </si>
  <si>
    <t>SIMPL-3N-C-01</t>
  </si>
  <si>
    <t>SIMPL-3O-C-01</t>
  </si>
  <si>
    <t>SIMPL-3P-C-01</t>
  </si>
  <si>
    <t>SIMPL-3R-C-01</t>
  </si>
  <si>
    <t>SIMPL-4A-C-01</t>
  </si>
  <si>
    <t>SIMPL-4B-C-01</t>
  </si>
  <si>
    <t>SIMPL-4C-C-01</t>
  </si>
  <si>
    <t>SIMPL-4D-C-01</t>
  </si>
  <si>
    <t>SIMPL-4E-C-01</t>
  </si>
  <si>
    <t>SIMPL-4F-C-01</t>
  </si>
  <si>
    <t>SIMPL-4I-C-01</t>
  </si>
  <si>
    <t>SIMPL-4O-C-01</t>
  </si>
  <si>
    <t>SIMPL-5A-C-01</t>
  </si>
  <si>
    <t>SIMPL-5B-C-01</t>
  </si>
  <si>
    <t>SIMPL-5C-C-01</t>
  </si>
  <si>
    <t>SIMPL-5D-C-01</t>
  </si>
  <si>
    <t>SIMPL-5E-C-01</t>
  </si>
  <si>
    <t>SIMPL-5F-C-01</t>
  </si>
  <si>
    <t>SIMPL-5G-C-01</t>
  </si>
  <si>
    <t>SIMPL-5H-C-01</t>
  </si>
  <si>
    <t>SIMPL-5I-C-01</t>
  </si>
  <si>
    <t>SIMPL-5J-C-01</t>
  </si>
  <si>
    <t>SIMPL-5K-C-01</t>
  </si>
  <si>
    <t>SIMPL-5L-C-01</t>
  </si>
  <si>
    <t>SIMPL-5M-C-01</t>
  </si>
  <si>
    <t>SIMPL-5N-C-01</t>
  </si>
  <si>
    <t>SIMPL-5O-C-01</t>
  </si>
  <si>
    <t>SIMPL-6A-C-01</t>
  </si>
  <si>
    <t>SIMPL-6B-C-01</t>
  </si>
  <si>
    <t>SIMPL-6C-C-01</t>
  </si>
  <si>
    <t>SIMPL-6D-C-01</t>
  </si>
  <si>
    <t>SIMPL-6E-C-01</t>
  </si>
  <si>
    <t>SIMPL-6F-C-01</t>
  </si>
  <si>
    <t>SIMPL-6G-C-01</t>
  </si>
  <si>
    <t>SIMPL-6H-C-01</t>
  </si>
  <si>
    <t>SIMPL-6I-C-01</t>
  </si>
  <si>
    <t>SIMPL-6J-C-01</t>
  </si>
  <si>
    <t>SIMPL-6K-C-01</t>
  </si>
  <si>
    <t>SIMPL-6L-C-01</t>
  </si>
  <si>
    <t>SIMPL-6M-C-01</t>
  </si>
  <si>
    <t>SIMPL-6N-C-01</t>
  </si>
  <si>
    <t>SIMPL-6O-C-01</t>
  </si>
  <si>
    <t>SIMPL-6P-C-01</t>
  </si>
  <si>
    <t>SIMPL-7A-C-01</t>
  </si>
  <si>
    <t>SIMPL-7B-C-01</t>
  </si>
  <si>
    <t>SIMPL-7C-C-01</t>
  </si>
  <si>
    <t>SIMPL-7D-C-01</t>
  </si>
  <si>
    <t>SIMPL-7E-C-01</t>
  </si>
  <si>
    <t>SIMPL-7F-C-01</t>
  </si>
  <si>
    <t>SIMPL-7G-C-01</t>
  </si>
  <si>
    <t>SIMPL-7H-C-01</t>
  </si>
  <si>
    <t>SIMPL-7I-C-01</t>
  </si>
  <si>
    <t>SIMPL-7J-C-01</t>
  </si>
  <si>
    <t>SIMPL-7K-C-01</t>
  </si>
  <si>
    <t>SIMPL-7L-C-01</t>
  </si>
  <si>
    <t>SIMPL-7M-C-01</t>
  </si>
  <si>
    <t>SIMPL-7N-C-01</t>
  </si>
  <si>
    <t>SIMPL-7O-C-01</t>
  </si>
  <si>
    <t>SIMPL-7P-C-01</t>
  </si>
  <si>
    <t>SIMPL-7R-C-01</t>
  </si>
  <si>
    <t>SIMPL-7S-C-01</t>
  </si>
  <si>
    <t>SIMPL-8A-C-01</t>
  </si>
  <si>
    <t>SIMPL-8B-C-01</t>
  </si>
  <si>
    <t>SIMPL-8C-C-01</t>
  </si>
  <si>
    <t>SIMPL-8D-C-01</t>
  </si>
  <si>
    <t>SIMPL-8E-C-01</t>
  </si>
  <si>
    <t>SIMPL-8M-C-01</t>
  </si>
  <si>
    <t>SIMPL-8N-C-01</t>
  </si>
  <si>
    <t>SIMPL-8O-C-01</t>
  </si>
  <si>
    <t>SIMPL-8P-C-01</t>
  </si>
  <si>
    <t>SIMPL-8R-C-01</t>
  </si>
  <si>
    <t>SIMPL-8S-C-01</t>
  </si>
  <si>
    <t>SIMPL-8T-C-01</t>
  </si>
  <si>
    <t>SIMPL-8U-C-01</t>
  </si>
  <si>
    <t>SIMPL-9A-C-01</t>
  </si>
  <si>
    <t>SIMPL-9B-C-01</t>
  </si>
  <si>
    <t>SIMPL-9C-C-01</t>
  </si>
  <si>
    <t>SIMPL-9D-C-01</t>
  </si>
  <si>
    <t>SIMPL-9E-C-01</t>
  </si>
  <si>
    <t>SIMPL-9F-C-01</t>
  </si>
  <si>
    <t>SIMPL-9G-C-01</t>
  </si>
  <si>
    <t>SIMPL-9H-C-01</t>
  </si>
  <si>
    <t>SIMPL-9I-C-01</t>
  </si>
  <si>
    <t>SIMPL-9J-C-01</t>
  </si>
  <si>
    <t>SIMPL-9K-C-01</t>
  </si>
  <si>
    <t>SIMPL-9L-C-01</t>
  </si>
  <si>
    <t>SIMPL-9M-C-01</t>
  </si>
  <si>
    <t>SIMPL-9N-C-01</t>
  </si>
  <si>
    <t>SIMPL-9O-C-01</t>
  </si>
  <si>
    <t>SIMPL-10A-C-01</t>
  </si>
  <si>
    <t>SIMPL-10B-C-01</t>
  </si>
  <si>
    <t>SIMPL-10C-C-01</t>
  </si>
  <si>
    <t>SIMPL-10D-C-01</t>
  </si>
  <si>
    <t>SIMPL-10E-C-01</t>
  </si>
  <si>
    <t>SIMPL-10F-C-01</t>
  </si>
  <si>
    <t>SIMPL-10G-C-01</t>
  </si>
  <si>
    <t>SIMPL-11A-C-01</t>
  </si>
  <si>
    <t>SIMPL-11B-C-01</t>
  </si>
  <si>
    <t>SIMPL-11C-C-01</t>
  </si>
  <si>
    <t>SIMPL-11D-C-01</t>
  </si>
  <si>
    <t>SIMPL-11E-C-01</t>
  </si>
  <si>
    <t>SIMPL-11F-C-01</t>
  </si>
  <si>
    <t>SIMPL-11G-C-01</t>
  </si>
  <si>
    <t>SIMPL-11H-C-01</t>
  </si>
  <si>
    <t>SIMPL-11I-C-01</t>
  </si>
  <si>
    <t>SIMPL-12A-C-01</t>
  </si>
  <si>
    <t>SIMPL-12B-C-01</t>
  </si>
  <si>
    <t>SIMPL-12C-C-01</t>
  </si>
  <si>
    <t>SIMPL-12D-C-01</t>
  </si>
  <si>
    <t>SIMPL-12E-C-01</t>
  </si>
  <si>
    <t>SIMPL-12F-C-01</t>
  </si>
  <si>
    <t>SIMPL-12G-C-01</t>
  </si>
  <si>
    <t>SIMPL-13A-C-01</t>
  </si>
  <si>
    <t>SIMPL-13B-C-01</t>
  </si>
  <si>
    <t>SIMPL-13C-C-01</t>
  </si>
  <si>
    <t>SIMPL-13D-C-01</t>
  </si>
  <si>
    <t>SIMPL-13E-C-01</t>
  </si>
  <si>
    <t>SIMPL-13F-C-01</t>
  </si>
  <si>
    <t>SIMPL-13G-C-01</t>
  </si>
  <si>
    <t>SIMPL-13M-C-01</t>
  </si>
  <si>
    <t>SIMPL-13N-C-01</t>
  </si>
  <si>
    <t>SIMPL-13O-C-01</t>
  </si>
  <si>
    <t>SIMPL-14A-C-01</t>
  </si>
  <si>
    <t>SIMPL-14B-C-01</t>
  </si>
  <si>
    <t>SIMPL-14C-C-01</t>
  </si>
  <si>
    <t>SIMPL-14D-C-01</t>
  </si>
  <si>
    <t>SIMPL-14E-C-01</t>
  </si>
  <si>
    <t>SIMPL-14F-C-01</t>
  </si>
  <si>
    <t>SIMPL-14G-C-01</t>
  </si>
  <si>
    <t>S/WB-1W-C</t>
  </si>
  <si>
    <t>S/WB-2W-C</t>
  </si>
  <si>
    <t>S/WB-3W-C</t>
  </si>
  <si>
    <t>S/WB-1W-C-01</t>
  </si>
  <si>
    <t>S/WB-2W-C-01</t>
  </si>
  <si>
    <t>S/WB-3W-C-01</t>
  </si>
  <si>
    <t>list</t>
  </si>
  <si>
    <t>range 1</t>
  </si>
  <si>
    <t>range 2</t>
  </si>
  <si>
    <t>SIMPL-14F</t>
  </si>
  <si>
    <t>SIMPL-14G</t>
  </si>
  <si>
    <t>SIMPL-14D</t>
  </si>
  <si>
    <t>SIMPL-14C</t>
  </si>
  <si>
    <t>SIMPL-14E</t>
  </si>
  <si>
    <t>SIMPL-14A</t>
  </si>
  <si>
    <t>SIMPL-14B</t>
  </si>
  <si>
    <t>SIMPL-14A-01</t>
  </si>
  <si>
    <t>SIMPL-14B-02</t>
  </si>
  <si>
    <t>SIMPL-14C-03</t>
  </si>
  <si>
    <t>SIMPL-14D-04</t>
  </si>
  <si>
    <t>SIMPL-14E-05</t>
  </si>
  <si>
    <t>SIMPL-14F-06</t>
  </si>
  <si>
    <t>SIMPL-14G-07</t>
  </si>
  <si>
    <t>SIMPL-14G-08</t>
  </si>
  <si>
    <t>SIMPL-14G-09</t>
  </si>
  <si>
    <t>SIMPL-14G-10</t>
  </si>
  <si>
    <t>SIMPL-14G-11</t>
  </si>
  <si>
    <t>SIMPL-14G-12</t>
  </si>
  <si>
    <t>SIMPL-14G-13</t>
  </si>
  <si>
    <t>SIMPL-14G-15</t>
  </si>
  <si>
    <t>S/WB-5W-C</t>
  </si>
  <si>
    <t>S/WB-10W-C</t>
  </si>
  <si>
    <t>S/WB-11W-C</t>
  </si>
  <si>
    <t>S/WB-12W-C</t>
  </si>
  <si>
    <t>S/WB-13W-C</t>
  </si>
  <si>
    <t>S/WB-8W-C</t>
  </si>
  <si>
    <t>S/WB-7W-C</t>
  </si>
  <si>
    <t>S/WB-6W-C</t>
  </si>
  <si>
    <t>S/WB-5W-C-01</t>
  </si>
  <si>
    <t>S/WB-6W-C-01</t>
  </si>
  <si>
    <t>S/WB-7W-C-01</t>
  </si>
  <si>
    <t>S/WB-8W-C-01</t>
  </si>
  <si>
    <t>S/WB-10W-C-01</t>
  </si>
  <si>
    <t>S/WB-13W-C-01</t>
  </si>
  <si>
    <t>S/WB-12W-C-01</t>
  </si>
  <si>
    <t>S/WB-11W-C-01</t>
  </si>
  <si>
    <t>ŠIFRE POSAMEZNIH KOSOV V SETU</t>
  </si>
  <si>
    <r>
      <t>S/WB-6W-C_01</t>
    </r>
    <r>
      <rPr>
        <sz val="12"/>
        <color rgb="FFFF0000"/>
        <rFont val="Calibri"/>
        <family val="2"/>
        <scheme val="minor"/>
      </rPr>
      <t>(1x)</t>
    </r>
    <r>
      <rPr>
        <sz val="12"/>
        <color theme="1"/>
        <rFont val="Calibri"/>
        <family val="2"/>
        <scheme val="minor"/>
      </rPr>
      <t xml:space="preserve">          S/WB-6W-C_02</t>
    </r>
    <r>
      <rPr>
        <sz val="12"/>
        <color rgb="FFFF0000"/>
        <rFont val="Calibri"/>
        <family val="2"/>
        <scheme val="minor"/>
      </rPr>
      <t>(1x)</t>
    </r>
  </si>
  <si>
    <r>
      <t>S/WB-7W-C_01</t>
    </r>
    <r>
      <rPr>
        <sz val="12"/>
        <color rgb="FFFF0000"/>
        <rFont val="Calibri"/>
        <family val="2"/>
        <scheme val="minor"/>
      </rPr>
      <t>(1x)</t>
    </r>
    <r>
      <rPr>
        <sz val="12"/>
        <color theme="1"/>
        <rFont val="Calibri"/>
        <family val="2"/>
        <scheme val="minor"/>
      </rPr>
      <t xml:space="preserve">          S/WB-7W-C_02</t>
    </r>
    <r>
      <rPr>
        <sz val="12"/>
        <color rgb="FFFF0000"/>
        <rFont val="Calibri"/>
        <family val="2"/>
        <scheme val="minor"/>
      </rPr>
      <t>(1x)</t>
    </r>
  </si>
  <si>
    <t>DT</t>
  </si>
  <si>
    <t>T</t>
  </si>
  <si>
    <t>C</t>
  </si>
  <si>
    <t>N-T</t>
  </si>
  <si>
    <t>N-NT</t>
  </si>
  <si>
    <t>All tex.</t>
  </si>
  <si>
    <t>360 PE</t>
  </si>
  <si>
    <t>SO ILL wood</t>
  </si>
  <si>
    <t>SIMPL wood</t>
  </si>
  <si>
    <t>TTC (les+grifi)</t>
  </si>
  <si>
    <t>LYNX wood</t>
  </si>
  <si>
    <t>ROCK CITY wood</t>
  </si>
  <si>
    <t xml:space="preserve">SNAP GRP </t>
  </si>
  <si>
    <t>GOOD HOLDS PE</t>
  </si>
  <si>
    <t>DELTA wood</t>
  </si>
  <si>
    <t>READY PU</t>
  </si>
  <si>
    <t>BASIC PE</t>
  </si>
  <si>
    <t>READY PE</t>
  </si>
  <si>
    <t>low profile</t>
  </si>
  <si>
    <t>crack</t>
  </si>
  <si>
    <t>natural transp. LOOK</t>
  </si>
  <si>
    <t>SIMPL-14A-04</t>
  </si>
  <si>
    <t>SIMPL-14B-04</t>
  </si>
  <si>
    <t>SIMPL-14C-04</t>
  </si>
  <si>
    <t>SIMPL-14E-04</t>
  </si>
  <si>
    <t>SIMPL-14F-04</t>
  </si>
  <si>
    <t>SIMPL-14G-04</t>
  </si>
  <si>
    <t>SIMPL-14A-05</t>
  </si>
  <si>
    <t>SIMPL-14B-05</t>
  </si>
  <si>
    <t>SIMPL-14C-05</t>
  </si>
  <si>
    <t>SIMPL-14D-05</t>
  </si>
  <si>
    <t>SIMPL-14F-05</t>
  </si>
  <si>
    <t>SIMPL-14G-05</t>
  </si>
  <si>
    <t>SIMPL-14A-02</t>
  </si>
  <si>
    <t>SIMPL-14A-03</t>
  </si>
  <si>
    <t>SIMPL-14A-06</t>
  </si>
  <si>
    <t>SIMPL-14A-07</t>
  </si>
  <si>
    <t>SIMPL-14A-08</t>
  </si>
  <si>
    <t>SIMPL-14A-09</t>
  </si>
  <si>
    <t>SIMPL-14A-10</t>
  </si>
  <si>
    <t>SIMPL-14A-100</t>
  </si>
  <si>
    <t>SIMPL-14A-11</t>
  </si>
  <si>
    <t>SIMPL-14A-12</t>
  </si>
  <si>
    <t>SIMPL-14A-13</t>
  </si>
  <si>
    <t>SIMPL-14A-15</t>
  </si>
  <si>
    <t>SIMPL-14B-01</t>
  </si>
  <si>
    <t>SIMPL-14B-03</t>
  </si>
  <si>
    <t>SIMPL-14B-06</t>
  </si>
  <si>
    <t>SIMPL-14B-07</t>
  </si>
  <si>
    <t>SIMPL-14B-08</t>
  </si>
  <si>
    <t>SIMPL-14B-09</t>
  </si>
  <si>
    <t>SIMPL-14B-10</t>
  </si>
  <si>
    <t>SIMPL-14B-100</t>
  </si>
  <si>
    <t>SIMPL-14B-11</t>
  </si>
  <si>
    <t>SIMPL-14B-12</t>
  </si>
  <si>
    <t>SIMPL-14B-13</t>
  </si>
  <si>
    <t>SIMPL-14B-15</t>
  </si>
  <si>
    <t>SIMPL-14C-01</t>
  </si>
  <si>
    <t>SIMPL-14C-02</t>
  </si>
  <si>
    <t>SIMPL-14C-06</t>
  </si>
  <si>
    <t>SIMPL-14C-07</t>
  </si>
  <si>
    <t>SIMPL-14C-08</t>
  </si>
  <si>
    <t>SIMPL-14C-09</t>
  </si>
  <si>
    <t>SIMPL-14C-10</t>
  </si>
  <si>
    <t>SIMPL-14C-100</t>
  </si>
  <si>
    <t>SIMPL-14C-11</t>
  </si>
  <si>
    <t>SIMPL-14C-12</t>
  </si>
  <si>
    <t>SIMPL-14C-13</t>
  </si>
  <si>
    <t>SIMPL-14C-15</t>
  </si>
  <si>
    <t>SIMPL-14D-01</t>
  </si>
  <si>
    <t>SIMPL-14D-02</t>
  </si>
  <si>
    <t>SIMPL-14D-03</t>
  </si>
  <si>
    <t>SIMPL-14D-06</t>
  </si>
  <si>
    <t>SIMPL-14D-07</t>
  </si>
  <si>
    <t>SIMPL-14D-08</t>
  </si>
  <si>
    <t>SIMPL-14D-09</t>
  </si>
  <si>
    <t>SIMPL-14D-10</t>
  </si>
  <si>
    <t>SIMPL-14D-100</t>
  </si>
  <si>
    <t>SIMPL-14D-11</t>
  </si>
  <si>
    <t>SIMPL-14D-12</t>
  </si>
  <si>
    <t>SIMPL-14D-13</t>
  </si>
  <si>
    <t>SIMPL-14D-15</t>
  </si>
  <si>
    <t>SIMPL-14E-01</t>
  </si>
  <si>
    <t>SIMPL-14E-02</t>
  </si>
  <si>
    <t>SIMPL-14E-03</t>
  </si>
  <si>
    <t>SIMPL-14E-06</t>
  </si>
  <si>
    <t>SIMPL-14E-07</t>
  </si>
  <si>
    <t>SIMPL-14E-08</t>
  </si>
  <si>
    <t>SIMPL-14E-09</t>
  </si>
  <si>
    <t>SIMPL-14E-10</t>
  </si>
  <si>
    <t>SIMPL-14E-100</t>
  </si>
  <si>
    <t>SIMPL-14E-11</t>
  </si>
  <si>
    <t>SIMPL-14E-12</t>
  </si>
  <si>
    <t>SIMPL-14E-13</t>
  </si>
  <si>
    <t>SIMPL-14E-15</t>
  </si>
  <si>
    <t>SIMPL-14F-01</t>
  </si>
  <si>
    <t>SIMPL-14F-02</t>
  </si>
  <si>
    <t>SIMPL-14F-03</t>
  </si>
  <si>
    <t>SIMPL-14F-07</t>
  </si>
  <si>
    <t>SIMPL-14F-08</t>
  </si>
  <si>
    <t>SIMPL-14F-09</t>
  </si>
  <si>
    <t>SIMPL-14F-10</t>
  </si>
  <si>
    <t>SIMPL-14F-100</t>
  </si>
  <si>
    <t>SIMPL-14F-11</t>
  </si>
  <si>
    <t>SIMPL-14F-12</t>
  </si>
  <si>
    <t>SIMPL-14F-13</t>
  </si>
  <si>
    <t>SIMPL-14F-15</t>
  </si>
  <si>
    <t>SIMPL-14G-01</t>
  </si>
  <si>
    <t>SIMPL-14G-02</t>
  </si>
  <si>
    <t>SIMPL-14G-03</t>
  </si>
  <si>
    <t>SIMPL-14G-06</t>
  </si>
  <si>
    <t>SIMPL-14G-100</t>
  </si>
  <si>
    <t>SUM production quota:</t>
  </si>
  <si>
    <t>SIMPL-11H-T-01</t>
  </si>
  <si>
    <t>SIMPL-11H-T-02</t>
  </si>
  <si>
    <t>SIMPL-11H-T-03</t>
  </si>
  <si>
    <t>SIMPL-11H-T-04</t>
  </si>
  <si>
    <t>SIMPL-11H-T-05</t>
  </si>
  <si>
    <t>SIMPL-11H-T-06</t>
  </si>
  <si>
    <t>SIMPL-11H-T-07</t>
  </si>
  <si>
    <t>SIMPL-11H-T-08</t>
  </si>
  <si>
    <t>SIMPL-11H-T-09</t>
  </si>
  <si>
    <t>SIMPL-11H-T-10</t>
  </si>
  <si>
    <t>SIMPL-11H-T-100</t>
  </si>
  <si>
    <t>SIMPL-11H-T-11</t>
  </si>
  <si>
    <t>SIMPL-11H-T-12</t>
  </si>
  <si>
    <t>SIMPL-11H-T-13</t>
  </si>
  <si>
    <t>SIMPL-11I-T-01</t>
  </si>
  <si>
    <t>SIMPL-11I-T-02</t>
  </si>
  <si>
    <t>SIMPL-11I-T-03</t>
  </si>
  <si>
    <t>SIMPL-11I-T-04</t>
  </si>
  <si>
    <t>SIMPL-11I-T-05</t>
  </si>
  <si>
    <t>SIMPL-11I-T-06</t>
  </si>
  <si>
    <t>SIMPL-11I-T-07</t>
  </si>
  <si>
    <t>SIMPL-11I-T-08</t>
  </si>
  <si>
    <t>SIMPL-11I-T-09</t>
  </si>
  <si>
    <t>SIMPL-11I-T-10</t>
  </si>
  <si>
    <t>SIMPL-11I-T-11</t>
  </si>
  <si>
    <t>SIMPL-11I-T-12</t>
  </si>
  <si>
    <t>SIMPL-11I-T-13</t>
  </si>
  <si>
    <t>SIMPL-13M-T-01</t>
  </si>
  <si>
    <t>SIMPL-13M-T-02</t>
  </si>
  <si>
    <t>SIMPL-13M-T-03</t>
  </si>
  <si>
    <t>SIMPL-13M-T-04</t>
  </si>
  <si>
    <t>SIMPL-13M-T-05</t>
  </si>
  <si>
    <t>SIMPL-13M-T-06</t>
  </si>
  <si>
    <t>SIMPL-13M-T-07</t>
  </si>
  <si>
    <t>SIMPL-13M-T-08</t>
  </si>
  <si>
    <t>SIMPL-13M-T-09</t>
  </si>
  <si>
    <t>SIMPL-13M-T-10</t>
  </si>
  <si>
    <t>SIMPL-13M-T-11</t>
  </si>
  <si>
    <t>SIMPL-13M-T-12</t>
  </si>
  <si>
    <t>SIMPL-13M-T-13</t>
  </si>
  <si>
    <t>SIMPL-13N-T-01</t>
  </si>
  <si>
    <t>SIMPL-13N-T-02</t>
  </si>
  <si>
    <t>SIMPL-13N-T-03</t>
  </si>
  <si>
    <t>SIMPL-13N-T-04</t>
  </si>
  <si>
    <t>SIMPL-13N-T-05</t>
  </si>
  <si>
    <t>SIMPL-13N-T-06</t>
  </si>
  <si>
    <t>SIMPL-13N-T-07</t>
  </si>
  <si>
    <t>SIMPL-13N-T-08</t>
  </si>
  <si>
    <t>SIMPL-13N-T-09</t>
  </si>
  <si>
    <t>SIMPL-13N-T-10</t>
  </si>
  <si>
    <t>SIMPL-13N-T-11</t>
  </si>
  <si>
    <t>SIMPL-13N-T-12</t>
  </si>
  <si>
    <t>SIMPL-13N-T-13</t>
  </si>
  <si>
    <t>SIMPL-13O-T-01</t>
  </si>
  <si>
    <t>SIMPL-13O-T-02</t>
  </si>
  <si>
    <t>SIMPL-13O-T-03</t>
  </si>
  <si>
    <t>SIMPL-13O-T-04</t>
  </si>
  <si>
    <t>SIMPL-13O-T-05</t>
  </si>
  <si>
    <t>SIMPL-13O-T-06</t>
  </si>
  <si>
    <t>SIMPL-13O-T-07</t>
  </si>
  <si>
    <t>SIMPL-13O-T-08</t>
  </si>
  <si>
    <t>SIMPL-13O-T-09</t>
  </si>
  <si>
    <t>SIMPL-13O-T-10</t>
  </si>
  <si>
    <t>SIMPL-13O-T-11</t>
  </si>
  <si>
    <t>SIMPL-13O-T-12</t>
  </si>
  <si>
    <t>SIMPL-13O-T-13</t>
  </si>
  <si>
    <t>SMPL-51-DT-GRP</t>
  </si>
  <si>
    <t>SMPL-52-DT-GRP</t>
  </si>
  <si>
    <t>SMPL-61-DT-GRP</t>
  </si>
  <si>
    <t>SMPL-62-DT-GRP</t>
  </si>
  <si>
    <t>SMPL-63-DT-GRP</t>
  </si>
  <si>
    <t>SMPL-64-DT-GRP</t>
  </si>
  <si>
    <t>SMPL-65-DT-GRP</t>
  </si>
  <si>
    <t>SMPL-67-DT-GRP</t>
  </si>
  <si>
    <t>SMPL-71-DT-GRP</t>
  </si>
  <si>
    <t>SMPL-72-DT-GRP</t>
  </si>
  <si>
    <t>SMPL-73-DT-GRP</t>
  </si>
  <si>
    <t>SMPL-74-DT-GRP</t>
  </si>
  <si>
    <t>SMPL-76-DT-GRP</t>
  </si>
  <si>
    <t>SMPL-77-DT-GRP</t>
  </si>
  <si>
    <t>SMPL-78-DT-GRP</t>
  </si>
  <si>
    <t>SMPL-79-DT-GRP</t>
  </si>
  <si>
    <t>SMPL-81-DT-GRP</t>
  </si>
  <si>
    <t>SMPL-82-DT-GRP</t>
  </si>
  <si>
    <t>SMPL-83-DT-GRP</t>
  </si>
  <si>
    <t>SMPL-84-DT-GRP</t>
  </si>
  <si>
    <t>SMPL-85-DT-GRP</t>
  </si>
  <si>
    <t>SMPL-86-DT-GRP</t>
  </si>
  <si>
    <t>SMPL-87-DT-GRP</t>
  </si>
  <si>
    <t>SMPL-91-DT-GRP</t>
  </si>
  <si>
    <t>SMPL-94-DT-GRP</t>
  </si>
  <si>
    <t>Simpl. SURFERS GRP</t>
  </si>
  <si>
    <t>48x22x3 cm</t>
  </si>
  <si>
    <t>50x20x4 cm</t>
  </si>
  <si>
    <t>57x22x6,5 cm</t>
  </si>
  <si>
    <t>48x24x7 cm</t>
  </si>
  <si>
    <t>48x22x9 cm</t>
  </si>
  <si>
    <t>520X210X85</t>
  </si>
  <si>
    <t>63x24x3 cm</t>
  </si>
  <si>
    <t>59x21x4 cm</t>
  </si>
  <si>
    <t>61x23x6 cm</t>
  </si>
  <si>
    <t>605x205x75</t>
  </si>
  <si>
    <t>60x22x6,5 cm</t>
  </si>
  <si>
    <t>60x21x10,5 cm</t>
  </si>
  <si>
    <t>70x25x8 cm</t>
  </si>
  <si>
    <t>63x23x8,5 cm</t>
  </si>
  <si>
    <t>89x33x6 cm</t>
  </si>
  <si>
    <t>97x33x9 cm</t>
  </si>
  <si>
    <t>100x31x8 cm</t>
  </si>
  <si>
    <t>99x33x11 cm</t>
  </si>
  <si>
    <t>101x33x12 cm</t>
  </si>
  <si>
    <t>89x30x13 cm</t>
  </si>
  <si>
    <t>83x30x11 cm</t>
  </si>
  <si>
    <t>143x43x10 cm</t>
  </si>
  <si>
    <t>142x43x13,5</t>
  </si>
  <si>
    <t>31x12,5x3    31x12,5x4 cm</t>
  </si>
  <si>
    <t>43,5x15x4,5   39x15x5 cm</t>
  </si>
  <si>
    <t>10cm CUBE 
symbol for 
sizing is 
representing 
PLYWOOD 
material</t>
  </si>
  <si>
    <t>GRP macros</t>
  </si>
  <si>
    <t>longer</t>
  </si>
  <si>
    <t>2x 54x38x27 cm</t>
  </si>
  <si>
    <t>2x 114x38x27 cm</t>
  </si>
  <si>
    <t>2x 114x38x27, 4x 54x38x27 cm</t>
  </si>
  <si>
    <t>SIMPL GRP</t>
  </si>
  <si>
    <t>SIMPL PLYWOOD VOLUMES</t>
  </si>
  <si>
    <t>SUM set</t>
  </si>
  <si>
    <r>
      <rPr>
        <b/>
        <sz val="14"/>
        <color theme="1"/>
        <rFont val="Calibri"/>
        <family val="2"/>
        <scheme val="minor"/>
      </rPr>
      <t xml:space="preserve">DUAL TEXTURE:
</t>
    </r>
    <r>
      <rPr>
        <sz val="14"/>
        <color theme="1"/>
        <rFont val="Calibri"/>
        <family val="2"/>
        <scheme val="minor"/>
      </rPr>
      <t>Classic Simpl DUAL TEXTURE with white shine. Available in 14 different colours in combination with white no texture.</t>
    </r>
  </si>
  <si>
    <r>
      <rPr>
        <b/>
        <sz val="14"/>
        <color theme="1"/>
        <rFont val="Calibri"/>
        <family val="2"/>
        <scheme val="minor"/>
      </rPr>
      <t>ALL TEXTURE:</t>
    </r>
    <r>
      <rPr>
        <sz val="14"/>
        <color theme="1"/>
        <rFont val="Calibri"/>
        <family val="2"/>
        <scheme val="minor"/>
      </rPr>
      <t xml:space="preserve">
FULL TEXTURE available for every single shape and colour of our catalogue. The high quality friction and attention to details SIMPL is known for, with (more) simpl look.</t>
    </r>
  </si>
  <si>
    <r>
      <rPr>
        <b/>
        <sz val="14"/>
        <color theme="1"/>
        <rFont val="Calibri"/>
        <family val="2"/>
        <scheme val="minor"/>
      </rPr>
      <t>COLORED NO TEXTURE:</t>
    </r>
    <r>
      <rPr>
        <sz val="14"/>
        <color theme="1"/>
        <rFont val="Calibri"/>
        <family val="2"/>
        <scheme val="minor"/>
      </rPr>
      <t xml:space="preserve"> 
COLOUR ONLY and NO TEXTURE available for every single shape and colour of our catalogue. The attention to details SIMPL is known for, with (more) simpl look.</t>
    </r>
  </si>
  <si>
    <r>
      <rPr>
        <b/>
        <sz val="14"/>
        <color theme="1"/>
        <rFont val="Calibri"/>
        <family val="2"/>
        <scheme val="minor"/>
      </rPr>
      <t xml:space="preserve">NATURAL TEXUTRE:
</t>
    </r>
    <r>
      <rPr>
        <sz val="14"/>
        <color theme="1"/>
        <rFont val="Calibri"/>
        <family val="2"/>
        <scheme val="minor"/>
      </rPr>
      <t>TRANSPARENT with FULL TEXTURE look for an elegant wood only finish available for every single shape of our catalogue.The high quality friction and attention to details SIMPL is known for, with (more) Simpl look.</t>
    </r>
  </si>
  <si>
    <r>
      <rPr>
        <b/>
        <sz val="14"/>
        <color theme="1"/>
        <rFont val="Calibri"/>
        <family val="2"/>
        <scheme val="minor"/>
      </rPr>
      <t xml:space="preserve">NATURAL NO TEXTURE:
</t>
    </r>
    <r>
      <rPr>
        <sz val="14"/>
        <color theme="1"/>
        <rFont val="Calibri"/>
        <family val="2"/>
        <scheme val="minor"/>
      </rPr>
      <t>TRANSPARENT and NO TEXTURE for an elegant wood only finish available for every single shape of our catalogue. The attention to details SIMPL is known for, with (more) Simpl look.</t>
    </r>
  </si>
  <si>
    <t>K2</t>
  </si>
  <si>
    <t>'Simpl. GRP'!</t>
  </si>
  <si>
    <t>SMPL-51-DT-GRP-01</t>
  </si>
  <si>
    <t>SMPL-51-DT-GRP-02</t>
  </si>
  <si>
    <t>SMPL-51-DT-GRP-03</t>
  </si>
  <si>
    <t>SMPL-51-DT-GRP-04</t>
  </si>
  <si>
    <t>SMPL-51-DT-GRP-05</t>
  </si>
  <si>
    <t>SMPL-51-DT-GRP-06</t>
  </si>
  <si>
    <t>SMPL-51-DT-GRP-07</t>
  </si>
  <si>
    <t>SMPL-51-DT-GRP-08</t>
  </si>
  <si>
    <t>SMPL-51-DT-GRP-09</t>
  </si>
  <si>
    <t>SMPL-51-DT-GRP-10</t>
  </si>
  <si>
    <t>SMPL-51-DT-GRP-11</t>
  </si>
  <si>
    <t>SMPL-51-DT-GRP-12</t>
  </si>
  <si>
    <t>SMPL-51-DT-GRP-13</t>
  </si>
  <si>
    <t>SMPL-51-DT-GRP-15</t>
  </si>
  <si>
    <t>SMPL-52-DT-GRP-01</t>
  </si>
  <si>
    <t>SMPL-52-DT-GRP-02</t>
  </si>
  <si>
    <t>SMPL-52-DT-GRP-03</t>
  </si>
  <si>
    <t>SMPL-52-DT-GRP-04</t>
  </si>
  <si>
    <t>SMPL-52-DT-GRP-05</t>
  </si>
  <si>
    <t>SMPL-52-DT-GRP-06</t>
  </si>
  <si>
    <t>SMPL-52-DT-GRP-07</t>
  </si>
  <si>
    <t>SMPL-52-DT-GRP-08</t>
  </si>
  <si>
    <t>SMPL-52-DT-GRP-09</t>
  </si>
  <si>
    <t>SMPL-52-DT-GRP-10</t>
  </si>
  <si>
    <t>SMPL-52-DT-GRP-11</t>
  </si>
  <si>
    <t>SMPL-52-DT-GRP-12</t>
  </si>
  <si>
    <t>SMPL-52-DT-GRP-13</t>
  </si>
  <si>
    <t>SMPL-52-DT-GRP-15</t>
  </si>
  <si>
    <t>SMPL-61-DT-GRP-01</t>
  </si>
  <si>
    <t>SMPL-61-DT-GRP-02</t>
  </si>
  <si>
    <t>SMPL-61-DT-GRP-03</t>
  </si>
  <si>
    <t>SMPL-61-DT-GRP-04</t>
  </si>
  <si>
    <t>SMPL-61-DT-GRP-05</t>
  </si>
  <si>
    <t>SMPL-61-DT-GRP-06</t>
  </si>
  <si>
    <t>SMPL-61-DT-GRP-07</t>
  </si>
  <si>
    <t>SMPL-61-DT-GRP-08</t>
  </si>
  <si>
    <t>SMPL-61-DT-GRP-09</t>
  </si>
  <si>
    <t>SMPL-61-DT-GRP-10</t>
  </si>
  <si>
    <t>SMPL-61-DT-GRP-11</t>
  </si>
  <si>
    <t>SMPL-61-DT-GRP-12</t>
  </si>
  <si>
    <t>SMPL-61-DT-GRP-13</t>
  </si>
  <si>
    <t>SMPL-61-DT-GRP-15</t>
  </si>
  <si>
    <t>SMPL-62-DT-GRP-01</t>
  </si>
  <si>
    <t>SMPL-62-DT-GRP-02</t>
  </si>
  <si>
    <t>SMPL-62-DT-GRP-03</t>
  </si>
  <si>
    <t>SMPL-62-DT-GRP-04</t>
  </si>
  <si>
    <t>SMPL-62-DT-GRP-05</t>
  </si>
  <si>
    <t>SMPL-62-DT-GRP-06</t>
  </si>
  <si>
    <t>SMPL-62-DT-GRP-07</t>
  </si>
  <si>
    <t>SMPL-62-DT-GRP-08</t>
  </si>
  <si>
    <t>SMPL-62-DT-GRP-09</t>
  </si>
  <si>
    <t>SMPL-62-DT-GRP-10</t>
  </si>
  <si>
    <t>SMPL-62-DT-GRP-11</t>
  </si>
  <si>
    <t>SMPL-62-DT-GRP-12</t>
  </si>
  <si>
    <t>SMPL-62-DT-GRP-13</t>
  </si>
  <si>
    <t>SMPL-62-DT-GRP-15</t>
  </si>
  <si>
    <t>SMPL-63-DT-GRP-01</t>
  </si>
  <si>
    <t>SMPL-63-DT-GRP-02</t>
  </si>
  <si>
    <t>SMPL-63-DT-GRP-03</t>
  </si>
  <si>
    <t>SMPL-63-DT-GRP-04</t>
  </si>
  <si>
    <t>SMPL-63-DT-GRP-05</t>
  </si>
  <si>
    <t>SMPL-63-DT-GRP-06</t>
  </si>
  <si>
    <t>SMPL-63-DT-GRP-07</t>
  </si>
  <si>
    <t>SMPL-63-DT-GRP-08</t>
  </si>
  <si>
    <t>SMPL-63-DT-GRP-09</t>
  </si>
  <si>
    <t>SMPL-63-DT-GRP-10</t>
  </si>
  <si>
    <t>SMPL-63-DT-GRP-11</t>
  </si>
  <si>
    <t>SMPL-63-DT-GRP-12</t>
  </si>
  <si>
    <t>SMPL-63-DT-GRP-13</t>
  </si>
  <si>
    <t>SMPL-63-DT-GRP-15</t>
  </si>
  <si>
    <t>SMPL-64-DT-GRP-01</t>
  </si>
  <si>
    <t>SMPL-64-DT-GRP-02</t>
  </si>
  <si>
    <t>SMPL-64-DT-GRP-03</t>
  </si>
  <si>
    <t>SMPL-64-DT-GRP-04</t>
  </si>
  <si>
    <t>SMPL-64-DT-GRP-05</t>
  </si>
  <si>
    <t>SMPL-64-DT-GRP-06</t>
  </si>
  <si>
    <t>SMPL-64-DT-GRP-07</t>
  </si>
  <si>
    <t>SMPL-64-DT-GRP-08</t>
  </si>
  <si>
    <t>SMPL-64-DT-GRP-09</t>
  </si>
  <si>
    <t>SMPL-64-DT-GRP-10</t>
  </si>
  <si>
    <t>SMPL-64-DT-GRP-11</t>
  </si>
  <si>
    <t>SMPL-64-DT-GRP-12</t>
  </si>
  <si>
    <t>SMPL-64-DT-GRP-13</t>
  </si>
  <si>
    <t>SMPL-64-DT-GRP-15</t>
  </si>
  <si>
    <t>SMPL-65-DT-GRP-01</t>
  </si>
  <si>
    <t>SMPL-65-DT-GRP-02</t>
  </si>
  <si>
    <t>SMPL-65-DT-GRP-03</t>
  </si>
  <si>
    <t>SMPL-65-DT-GRP-04</t>
  </si>
  <si>
    <t>SMPL-65-DT-GRP-05</t>
  </si>
  <si>
    <t>SMPL-65-DT-GRP-06</t>
  </si>
  <si>
    <t>SMPL-65-DT-GRP-07</t>
  </si>
  <si>
    <t>SMPL-65-DT-GRP-08</t>
  </si>
  <si>
    <t>SMPL-65-DT-GRP-09</t>
  </si>
  <si>
    <t>SMPL-65-DT-GRP-10</t>
  </si>
  <si>
    <t>SMPL-65-DT-GRP-11</t>
  </si>
  <si>
    <t>SMPL-65-DT-GRP-12</t>
  </si>
  <si>
    <t>SMPL-65-DT-GRP-13</t>
  </si>
  <si>
    <t>SMPL-65-DT-GRP-15</t>
  </si>
  <si>
    <t>SMPL-67-DT-GRP-01</t>
  </si>
  <si>
    <t>SMPL-67-DT-GRP-02</t>
  </si>
  <si>
    <t>SMPL-67-DT-GRP-03</t>
  </si>
  <si>
    <t>SMPL-67-DT-GRP-04</t>
  </si>
  <si>
    <t>SMPL-67-DT-GRP-05</t>
  </si>
  <si>
    <t>SMPL-67-DT-GRP-06</t>
  </si>
  <si>
    <t>SMPL-67-DT-GRP-07</t>
  </si>
  <si>
    <t>SMPL-67-DT-GRP-08</t>
  </si>
  <si>
    <t>SMPL-67-DT-GRP-09</t>
  </si>
  <si>
    <t>SMPL-67-DT-GRP-10</t>
  </si>
  <si>
    <t>SMPL-67-DT-GRP-11</t>
  </si>
  <si>
    <t>SMPL-67-DT-GRP-12</t>
  </si>
  <si>
    <t>SMPL-67-DT-GRP-13</t>
  </si>
  <si>
    <t>SMPL-67-DT-GRP-15</t>
  </si>
  <si>
    <t>SMPL-71-DT-GRP-01</t>
  </si>
  <si>
    <t>SMPL-71-DT-GRP-02</t>
  </si>
  <si>
    <t>SMPL-71-DT-GRP-03</t>
  </si>
  <si>
    <t>SMPL-71-DT-GRP-04</t>
  </si>
  <si>
    <t>SMPL-71-DT-GRP-05</t>
  </si>
  <si>
    <t>SMPL-71-DT-GRP-06</t>
  </si>
  <si>
    <t>SMPL-71-DT-GRP-07</t>
  </si>
  <si>
    <t>SMPL-71-DT-GRP-08</t>
  </si>
  <si>
    <t>SMPL-71-DT-GRP-09</t>
  </si>
  <si>
    <t>SMPL-71-DT-GRP-10</t>
  </si>
  <si>
    <t>SMPL-71-DT-GRP-11</t>
  </si>
  <si>
    <t>SMPL-71-DT-GRP-12</t>
  </si>
  <si>
    <t>SMPL-71-DT-GRP-13</t>
  </si>
  <si>
    <t>SMPL-71-DT-GRP-15</t>
  </si>
  <si>
    <t>SMPL-72-DT-GRP-01</t>
  </si>
  <si>
    <t>SMPL-72-DT-GRP-02</t>
  </si>
  <si>
    <t>SMPL-72-DT-GRP-03</t>
  </si>
  <si>
    <t>SMPL-72-DT-GRP-04</t>
  </si>
  <si>
    <t>SMPL-72-DT-GRP-05</t>
  </si>
  <si>
    <t>SMPL-72-DT-GRP-06</t>
  </si>
  <si>
    <t>SMPL-72-DT-GRP-07</t>
  </si>
  <si>
    <t>SMPL-72-DT-GRP-08</t>
  </si>
  <si>
    <t>SMPL-72-DT-GRP-09</t>
  </si>
  <si>
    <t>SMPL-72-DT-GRP-10</t>
  </si>
  <si>
    <t>SMPL-72-DT-GRP-11</t>
  </si>
  <si>
    <t>SMPL-72-DT-GRP-12</t>
  </si>
  <si>
    <t>SMPL-72-DT-GRP-13</t>
  </si>
  <si>
    <t>SMPL-72-DT-GRP-15</t>
  </si>
  <si>
    <t>SMPL-73-DT-GRP-01</t>
  </si>
  <si>
    <t>SMPL-73-DT-GRP-02</t>
  </si>
  <si>
    <t>SMPL-73-DT-GRP-03</t>
  </si>
  <si>
    <t>SMPL-73-DT-GRP-04</t>
  </si>
  <si>
    <t>SMPL-73-DT-GRP-05</t>
  </si>
  <si>
    <t>SMPL-73-DT-GRP-06</t>
  </si>
  <si>
    <t>SMPL-73-DT-GRP-07</t>
  </si>
  <si>
    <t>SMPL-73-DT-GRP-08</t>
  </si>
  <si>
    <t>SMPL-73-DT-GRP-09</t>
  </si>
  <si>
    <t>SMPL-73-DT-GRP-10</t>
  </si>
  <si>
    <t>SMPL-73-DT-GRP-11</t>
  </si>
  <si>
    <t>SMPL-73-DT-GRP-12</t>
  </si>
  <si>
    <t>SMPL-73-DT-GRP-13</t>
  </si>
  <si>
    <t>SMPL-73-DT-GRP-15</t>
  </si>
  <si>
    <t>SMPL-74-DT-GRP-01</t>
  </si>
  <si>
    <t>SMPL-74-DT-GRP-02</t>
  </si>
  <si>
    <t>SMPL-74-DT-GRP-03</t>
  </si>
  <si>
    <t>SMPL-74-DT-GRP-04</t>
  </si>
  <si>
    <t>SMPL-74-DT-GRP-05</t>
  </si>
  <si>
    <t>SMPL-74-DT-GRP-06</t>
  </si>
  <si>
    <t>SMPL-74-DT-GRP-07</t>
  </si>
  <si>
    <t>SMPL-74-DT-GRP-08</t>
  </si>
  <si>
    <t>SMPL-74-DT-GRP-09</t>
  </si>
  <si>
    <t>SMPL-74-DT-GRP-10</t>
  </si>
  <si>
    <t>SMPL-74-DT-GRP-11</t>
  </si>
  <si>
    <t>SMPL-74-DT-GRP-12</t>
  </si>
  <si>
    <t>SMPL-74-DT-GRP-13</t>
  </si>
  <si>
    <t>SMPL-74-DT-GRP-15</t>
  </si>
  <si>
    <t>SMPL-76-DT-GRP-01</t>
  </si>
  <si>
    <t>SMPL-76-DT-GRP-02</t>
  </si>
  <si>
    <t>SMPL-76-DT-GRP-03</t>
  </si>
  <si>
    <t>SMPL-76-DT-GRP-04</t>
  </si>
  <si>
    <t>SMPL-76-DT-GRP-05</t>
  </si>
  <si>
    <t>SMPL-76-DT-GRP-06</t>
  </si>
  <si>
    <t>SMPL-76-DT-GRP-07</t>
  </si>
  <si>
    <t>SMPL-76-DT-GRP-08</t>
  </si>
  <si>
    <t>SMPL-76-DT-GRP-09</t>
  </si>
  <si>
    <t>SMPL-76-DT-GRP-10</t>
  </si>
  <si>
    <t>SMPL-76-DT-GRP-11</t>
  </si>
  <si>
    <t>SMPL-76-DT-GRP-12</t>
  </si>
  <si>
    <t>SMPL-76-DT-GRP-13</t>
  </si>
  <si>
    <t>SMPL-76-DT-GRP-15</t>
  </si>
  <si>
    <t>SMPL-77-DT-GRP-01</t>
  </si>
  <si>
    <t>SMPL-77-DT-GRP-02</t>
  </si>
  <si>
    <t>SMPL-77-DT-GRP-03</t>
  </si>
  <si>
    <t>SMPL-77-DT-GRP-04</t>
  </si>
  <si>
    <t>SMPL-77-DT-GRP-05</t>
  </si>
  <si>
    <t>SMPL-77-DT-GRP-06</t>
  </si>
  <si>
    <t>SMPL-77-DT-GRP-07</t>
  </si>
  <si>
    <t>SMPL-77-DT-GRP-08</t>
  </si>
  <si>
    <t>SMPL-77-DT-GRP-09</t>
  </si>
  <si>
    <t>SMPL-77-DT-GRP-10</t>
  </si>
  <si>
    <t>SMPL-77-DT-GRP-11</t>
  </si>
  <si>
    <t>SMPL-77-DT-GRP-12</t>
  </si>
  <si>
    <t>SMPL-77-DT-GRP-13</t>
  </si>
  <si>
    <t>SMPL-77-DT-GRP-15</t>
  </si>
  <si>
    <t>SMPL-78-DT-GRP-01</t>
  </si>
  <si>
    <t>SMPL-78-DT-GRP-02</t>
  </si>
  <si>
    <t>SMPL-78-DT-GRP-03</t>
  </si>
  <si>
    <t>SMPL-78-DT-GRP-04</t>
  </si>
  <si>
    <t>SMPL-78-DT-GRP-05</t>
  </si>
  <si>
    <t>SMPL-78-DT-GRP-06</t>
  </si>
  <si>
    <t>SMPL-78-DT-GRP-07</t>
  </si>
  <si>
    <t>SMPL-78-DT-GRP-08</t>
  </si>
  <si>
    <t>SMPL-78-DT-GRP-09</t>
  </si>
  <si>
    <t>SMPL-78-DT-GRP-10</t>
  </si>
  <si>
    <t>SMPL-78-DT-GRP-11</t>
  </si>
  <si>
    <t>SMPL-78-DT-GRP-12</t>
  </si>
  <si>
    <t>SMPL-78-DT-GRP-13</t>
  </si>
  <si>
    <t>SMPL-78-DT-GRP-15</t>
  </si>
  <si>
    <t>SMPL-79-DT-GRP-01</t>
  </si>
  <si>
    <t>SMPL-79-DT-GRP-02</t>
  </si>
  <si>
    <t>SMPL-79-DT-GRP-03</t>
  </si>
  <si>
    <t>SMPL-79-DT-GRP-04</t>
  </si>
  <si>
    <t>SMPL-79-DT-GRP-05</t>
  </si>
  <si>
    <t>SMPL-79-DT-GRP-06</t>
  </si>
  <si>
    <t>SMPL-79-DT-GRP-07</t>
  </si>
  <si>
    <t>SMPL-79-DT-GRP-08</t>
  </si>
  <si>
    <t>SMPL-79-DT-GRP-09</t>
  </si>
  <si>
    <t>SMPL-79-DT-GRP-10</t>
  </si>
  <si>
    <t>SMPL-79-DT-GRP-11</t>
  </si>
  <si>
    <t>SMPL-79-DT-GRP-12</t>
  </si>
  <si>
    <t>SMPL-79-DT-GRP-13</t>
  </si>
  <si>
    <t>SMPL-79-DT-GRP-15</t>
  </si>
  <si>
    <t>SMPL-81-DT-GRP-01</t>
  </si>
  <si>
    <t>SMPL-81-DT-GRP-02</t>
  </si>
  <si>
    <t>SMPL-81-DT-GRP-03</t>
  </si>
  <si>
    <t>SMPL-81-DT-GRP-04</t>
  </si>
  <si>
    <t>SMPL-81-DT-GRP-05</t>
  </si>
  <si>
    <t>SMPL-81-DT-GRP-06</t>
  </si>
  <si>
    <t>SMPL-81-DT-GRP-07</t>
  </si>
  <si>
    <t>SMPL-81-DT-GRP-08</t>
  </si>
  <si>
    <t>SMPL-81-DT-GRP-09</t>
  </si>
  <si>
    <t>SMPL-81-DT-GRP-10</t>
  </si>
  <si>
    <t>SMPL-81-DT-GRP-11</t>
  </si>
  <si>
    <t>SMPL-81-DT-GRP-12</t>
  </si>
  <si>
    <t>SMPL-81-DT-GRP-13</t>
  </si>
  <si>
    <t>SMPL-81-DT-GRP-15</t>
  </si>
  <si>
    <t>SMPL-82-DT-GRP-01</t>
  </si>
  <si>
    <t>SMPL-82-DT-GRP-02</t>
  </si>
  <si>
    <t>SMPL-82-DT-GRP-03</t>
  </si>
  <si>
    <t>SMPL-82-DT-GRP-04</t>
  </si>
  <si>
    <t>SMPL-82-DT-GRP-05</t>
  </si>
  <si>
    <t>SMPL-82-DT-GRP-06</t>
  </si>
  <si>
    <t>SMPL-82-DT-GRP-07</t>
  </si>
  <si>
    <t>SMPL-82-DT-GRP-08</t>
  </si>
  <si>
    <t>SMPL-82-DT-GRP-09</t>
  </si>
  <si>
    <t>SMPL-82-DT-GRP-10</t>
  </si>
  <si>
    <t>SMPL-82-DT-GRP-11</t>
  </si>
  <si>
    <t>SMPL-82-DT-GRP-12</t>
  </si>
  <si>
    <t>SMPL-82-DT-GRP-13</t>
  </si>
  <si>
    <t>SMPL-82-DT-GRP-15</t>
  </si>
  <si>
    <t>SMPL-83-DT-GRP-01</t>
  </si>
  <si>
    <t>SMPL-83-DT-GRP-02</t>
  </si>
  <si>
    <t>SMPL-83-DT-GRP-03</t>
  </si>
  <si>
    <t>SMPL-83-DT-GRP-04</t>
  </si>
  <si>
    <t>SMPL-83-DT-GRP-05</t>
  </si>
  <si>
    <t>SMPL-83-DT-GRP-06</t>
  </si>
  <si>
    <t>SMPL-83-DT-GRP-07</t>
  </si>
  <si>
    <t>SMPL-83-DT-GRP-08</t>
  </si>
  <si>
    <t>SMPL-83-DT-GRP-09</t>
  </si>
  <si>
    <t>SMPL-83-DT-GRP-10</t>
  </si>
  <si>
    <t>SMPL-83-DT-GRP-11</t>
  </si>
  <si>
    <t>SMPL-83-DT-GRP-12</t>
  </si>
  <si>
    <t>SMPL-83-DT-GRP-13</t>
  </si>
  <si>
    <t>SMPL-83-DT-GRP-15</t>
  </si>
  <si>
    <t>SMPL-84-DT-GRP-01</t>
  </si>
  <si>
    <t>SMPL-84-DT-GRP-02</t>
  </si>
  <si>
    <t>SMPL-84-DT-GRP-03</t>
  </si>
  <si>
    <t>SMPL-84-DT-GRP-04</t>
  </si>
  <si>
    <t>SMPL-84-DT-GRP-05</t>
  </si>
  <si>
    <t>SMPL-84-DT-GRP-06</t>
  </si>
  <si>
    <t>SMPL-84-DT-GRP-07</t>
  </si>
  <si>
    <t>SMPL-84-DT-GRP-08</t>
  </si>
  <si>
    <t>SMPL-84-DT-GRP-09</t>
  </si>
  <si>
    <t>SMPL-84-DT-GRP-10</t>
  </si>
  <si>
    <t>SMPL-84-DT-GRP-11</t>
  </si>
  <si>
    <t>SMPL-84-DT-GRP-12</t>
  </si>
  <si>
    <t>SMPL-84-DT-GRP-13</t>
  </si>
  <si>
    <t>SMPL-84-DT-GRP-15</t>
  </si>
  <si>
    <t>SMPL-85-DT-GRP-01</t>
  </si>
  <si>
    <t>SMPL-85-DT-GRP-02</t>
  </si>
  <si>
    <t>SMPL-85-DT-GRP-03</t>
  </si>
  <si>
    <t>SMPL-85-DT-GRP-04</t>
  </si>
  <si>
    <t>SMPL-85-DT-GRP-05</t>
  </si>
  <si>
    <t>SMPL-85-DT-GRP-06</t>
  </si>
  <si>
    <t>SMPL-85-DT-GRP-07</t>
  </si>
  <si>
    <t>SMPL-85-DT-GRP-08</t>
  </si>
  <si>
    <t>SMPL-85-DT-GRP-09</t>
  </si>
  <si>
    <t>SMPL-85-DT-GRP-10</t>
  </si>
  <si>
    <t>SMPL-85-DT-GRP-11</t>
  </si>
  <si>
    <t>SMPL-85-DT-GRP-12</t>
  </si>
  <si>
    <t>SMPL-85-DT-GRP-13</t>
  </si>
  <si>
    <t>SMPL-85-DT-GRP-15</t>
  </si>
  <si>
    <t>SMPL-86-DT-GRP-01</t>
  </si>
  <si>
    <t>SMPL-86-DT-GRP-02</t>
  </si>
  <si>
    <t>SMPL-86-DT-GRP-03</t>
  </si>
  <si>
    <t>SMPL-86-DT-GRP-04</t>
  </si>
  <si>
    <t>SMPL-86-DT-GRP-05</t>
  </si>
  <si>
    <t>SMPL-86-DT-GRP-06</t>
  </si>
  <si>
    <t>SMPL-86-DT-GRP-07</t>
  </si>
  <si>
    <t>SMPL-86-DT-GRP-08</t>
  </si>
  <si>
    <t>SMPL-86-DT-GRP-09</t>
  </si>
  <si>
    <t>SMPL-86-DT-GRP-10</t>
  </si>
  <si>
    <t>SMPL-86-DT-GRP-11</t>
  </si>
  <si>
    <t>SMPL-86-DT-GRP-12</t>
  </si>
  <si>
    <t>SMPL-86-DT-GRP-13</t>
  </si>
  <si>
    <t>SMPL-86-DT-GRP-15</t>
  </si>
  <si>
    <t>SMPL-87-DT-GRP-01</t>
  </si>
  <si>
    <t>SMPL-87-DT-GRP-02</t>
  </si>
  <si>
    <t>SMPL-87-DT-GRP-03</t>
  </si>
  <si>
    <t>SMPL-87-DT-GRP-04</t>
  </si>
  <si>
    <t>SMPL-87-DT-GRP-05</t>
  </si>
  <si>
    <t>SMPL-87-DT-GRP-06</t>
  </si>
  <si>
    <t>SMPL-87-DT-GRP-07</t>
  </si>
  <si>
    <t>SMPL-87-DT-GRP-08</t>
  </si>
  <si>
    <t>SMPL-87-DT-GRP-09</t>
  </si>
  <si>
    <t>SMPL-87-DT-GRP-10</t>
  </si>
  <si>
    <t>SMPL-87-DT-GRP-11</t>
  </si>
  <si>
    <t>SMPL-87-DT-GRP-12</t>
  </si>
  <si>
    <t>SMPL-87-DT-GRP-13</t>
  </si>
  <si>
    <t>SMPL-87-DT-GRP-15</t>
  </si>
  <si>
    <t>SMPL-91-DT-GRP-01</t>
  </si>
  <si>
    <t>SMPL-91-DT-GRP-02</t>
  </si>
  <si>
    <t>SMPL-91-DT-GRP-03</t>
  </si>
  <si>
    <t>SMPL-91-DT-GRP-04</t>
  </si>
  <si>
    <t>SMPL-91-DT-GRP-05</t>
  </si>
  <si>
    <t>SMPL-91-DT-GRP-06</t>
  </si>
  <si>
    <t>SMPL-91-DT-GRP-07</t>
  </si>
  <si>
    <t>SMPL-91-DT-GRP-08</t>
  </si>
  <si>
    <t>SMPL-91-DT-GRP-09</t>
  </si>
  <si>
    <t>SMPL-91-DT-GRP-10</t>
  </si>
  <si>
    <t>SMPL-91-DT-GRP-11</t>
  </si>
  <si>
    <t>SMPL-91-DT-GRP-12</t>
  </si>
  <si>
    <t>SMPL-91-DT-GRP-13</t>
  </si>
  <si>
    <t>SMPL-91-DT-GRP-15</t>
  </si>
  <si>
    <t>SMPL-94-DT-GRP-01</t>
  </si>
  <si>
    <t>SMPL-94-DT-GRP-02</t>
  </si>
  <si>
    <t>SMPL-94-DT-GRP-03</t>
  </si>
  <si>
    <t>SMPL-94-DT-GRP-04</t>
  </si>
  <si>
    <t>SMPL-94-DT-GRP-05</t>
  </si>
  <si>
    <t>SMPL-94-DT-GRP-06</t>
  </si>
  <si>
    <t>SMPL-94-DT-GRP-07</t>
  </si>
  <si>
    <t>SMPL-94-DT-GRP-08</t>
  </si>
  <si>
    <t>SMPL-94-DT-GRP-09</t>
  </si>
  <si>
    <t>SMPL-94-DT-GRP-10</t>
  </si>
  <si>
    <t>SMPL-94-DT-GRP-11</t>
  </si>
  <si>
    <t>SMPL-94-DT-GRP-12</t>
  </si>
  <si>
    <t>SMPL-94-DT-GRP-13</t>
  </si>
  <si>
    <t>SMPL-94-DT-GRP-15</t>
  </si>
  <si>
    <t>'(more) Simpl. Textures PLYWOOD'!</t>
  </si>
  <si>
    <t>'Simpl. all tex-DT PLYWOOD'!</t>
  </si>
  <si>
    <t>GRP</t>
  </si>
  <si>
    <t>S/WB-9W-C</t>
  </si>
  <si>
    <t>S/WB-14W-C</t>
  </si>
  <si>
    <t>2x 27x22x14,5 cm</t>
  </si>
  <si>
    <t>2x 114x22x14,5 cm</t>
  </si>
  <si>
    <t>2x 50x38x27 cm</t>
  </si>
  <si>
    <t>2x 50x55,5x44,5 cm</t>
  </si>
  <si>
    <t>2x 66x55,5x44,5 cm</t>
  </si>
  <si>
    <t>2x 114x55,5x44,5 cm</t>
  </si>
  <si>
    <t>SHORT CRACK crack with ends 2x</t>
  </si>
  <si>
    <t>SHORT CRACK medium piece 2x</t>
  </si>
  <si>
    <t>2x 92x38x27 cm</t>
  </si>
  <si>
    <t>2x 60x38x27 cm</t>
  </si>
  <si>
    <t>description</t>
  </si>
  <si>
    <t>ENDS - small mirrored peices 2x</t>
  </si>
  <si>
    <t>ENDS - medium mirrored peices 2x</t>
  </si>
  <si>
    <t>ENDS - big mirrored peice 2X</t>
  </si>
  <si>
    <t>CRACK - HIGH pieces 2X</t>
  </si>
  <si>
    <t>CRACK - LOW pieces 2X</t>
  </si>
  <si>
    <t>CRACK - MEDIUM pieces 2X</t>
  </si>
  <si>
    <t>CONNECTION -  LOW to MEDIUM 2X</t>
  </si>
  <si>
    <t>CONNECTION - LOW to HIGH 2X</t>
  </si>
  <si>
    <t>CONNECTION - MEDIUM to HIGH 2X</t>
  </si>
  <si>
    <t>COMBO - CRACK + ENDS LOW</t>
  </si>
  <si>
    <t>COMBO - CRACK + ENDS MEDIUM</t>
  </si>
  <si>
    <t>RUBBER INSERT for piece S/WB-7W-C</t>
  </si>
  <si>
    <t>MEDIUM</t>
  </si>
  <si>
    <t>PROFILE</t>
  </si>
  <si>
    <t>LOW PROFILE</t>
  </si>
  <si>
    <t>MEDIUM PROFILE</t>
  </si>
  <si>
    <t>HIGH PROFILE</t>
  </si>
  <si>
    <t>CRACK GENERATOR PLYWOOD</t>
  </si>
  <si>
    <t>2x 114x22x14,5, 2x 27x22x14,5 cm</t>
  </si>
  <si>
    <t>S/WB-20W-C</t>
  </si>
  <si>
    <t>BROWN
RAL 8003</t>
  </si>
  <si>
    <t>Crack Generator PU</t>
  </si>
  <si>
    <t>10cm ball 
symbol for 
sizing is 
representing 
PU 
material</t>
  </si>
  <si>
    <t>S/WB-5-PU</t>
  </si>
  <si>
    <t>S/WB-7-PU</t>
  </si>
  <si>
    <t>no tex</t>
  </si>
  <si>
    <t>No tex.</t>
  </si>
  <si>
    <t>S/WB-1-PU</t>
  </si>
  <si>
    <t>S/WB-2NT-PU</t>
  </si>
  <si>
    <t>S/WB-3-PU</t>
  </si>
  <si>
    <t>S/WB-4NT-PU</t>
  </si>
  <si>
    <t>S/WB-6NT-PU</t>
  </si>
  <si>
    <t>SIMPL/WIDE BOYZ PU</t>
  </si>
  <si>
    <t>PCS IN SET</t>
  </si>
  <si>
    <t>ORDER NO.</t>
  </si>
  <si>
    <t>pcs in set</t>
  </si>
  <si>
    <t>RUBBER</t>
  </si>
  <si>
    <t>TEX./ NOTES</t>
  </si>
  <si>
    <t xml:space="preserve">SIMPL&amp;WIDE BOYZ PLYWOOD </t>
  </si>
  <si>
    <t>FLUORO PINK</t>
  </si>
  <si>
    <t>FLUORO ORANGE</t>
  </si>
  <si>
    <t>FLUORO YELLOW</t>
  </si>
  <si>
    <t>FLUORO GREEN</t>
  </si>
  <si>
    <t>no of fix points</t>
  </si>
  <si>
    <t>notes</t>
  </si>
  <si>
    <t>white shine blue logo</t>
  </si>
  <si>
    <t>No tex. PU</t>
  </si>
  <si>
    <r>
      <t xml:space="preserve">No. of pcs. by </t>
    </r>
    <r>
      <rPr>
        <b/>
        <sz val="12"/>
        <color theme="1"/>
        <rFont val="Calibri"/>
        <family val="2"/>
        <scheme val="minor"/>
      </rPr>
      <t>SIZE</t>
    </r>
    <r>
      <rPr>
        <sz val="12"/>
        <color theme="1"/>
        <rFont val="Calibri"/>
        <family val="2"/>
        <scheme val="minor"/>
      </rPr>
      <t xml:space="preserve"> - GRP/plywood
</t>
    </r>
    <r>
      <rPr>
        <b/>
        <sz val="12"/>
        <color theme="1"/>
        <rFont val="Calibri"/>
        <family val="2"/>
        <scheme val="minor"/>
      </rPr>
      <t>SIZE</t>
    </r>
  </si>
  <si>
    <r>
      <t>No. of pcs. by</t>
    </r>
    <r>
      <rPr>
        <b/>
        <sz val="12"/>
        <color theme="1"/>
        <rFont val="Calibri"/>
        <family val="2"/>
        <scheme val="minor"/>
      </rPr>
      <t xml:space="preserve"> SIZE</t>
    </r>
    <r>
      <rPr>
        <sz val="12"/>
        <color theme="1"/>
        <rFont val="Calibri"/>
        <family val="2"/>
        <scheme val="minor"/>
      </rPr>
      <t xml:space="preserve"> - PU
</t>
    </r>
    <r>
      <rPr>
        <b/>
        <sz val="12"/>
        <color theme="1"/>
        <rFont val="Calibri"/>
        <family val="2"/>
        <scheme val="minor"/>
      </rPr>
      <t>SIZE</t>
    </r>
  </si>
  <si>
    <t>Footholds</t>
  </si>
  <si>
    <t>PU holds</t>
  </si>
  <si>
    <t>order list: NOV. 2025</t>
  </si>
  <si>
    <t>19</t>
  </si>
  <si>
    <t>34</t>
  </si>
  <si>
    <t>35</t>
  </si>
  <si>
    <t>36</t>
  </si>
  <si>
    <t>S/WB-1-PU-01</t>
  </si>
  <si>
    <t>S/WB-1-PU-02</t>
  </si>
  <si>
    <t>S/WB-1-PU-03</t>
  </si>
  <si>
    <t>S/WB-1-PU-04</t>
  </si>
  <si>
    <t>S/WB-1-PU-05</t>
  </si>
  <si>
    <t>S/WB-1-PU-06</t>
  </si>
  <si>
    <t>S/WB-1-PU-09</t>
  </si>
  <si>
    <t>S/WB-1-PU-11</t>
  </si>
  <si>
    <t>S/WB-1-PU-12</t>
  </si>
  <si>
    <t>S/WB-1-PU-13</t>
  </si>
  <si>
    <t>S/WB-14W-C-01</t>
  </si>
  <si>
    <t>S/WB-1W-C-02</t>
  </si>
  <si>
    <t>S/WB-1W-C-03</t>
  </si>
  <si>
    <t>S/WB-1W-C-04</t>
  </si>
  <si>
    <t>S/WB-1W-C-05</t>
  </si>
  <si>
    <t>S/WB-1W-C-06</t>
  </si>
  <si>
    <t>S/WB-1W-C-07</t>
  </si>
  <si>
    <t>S/WB-1W-C-08</t>
  </si>
  <si>
    <t>S/WB-1W-C-09</t>
  </si>
  <si>
    <t>S/WB-1W-C-10</t>
  </si>
  <si>
    <t>S/WB-1W-C-100</t>
  </si>
  <si>
    <t>S/WB-1W-C-11</t>
  </si>
  <si>
    <t>S/WB-1W-C-12</t>
  </si>
  <si>
    <t>S/WB-1W-C-13</t>
  </si>
  <si>
    <t>S/WB-1W-C-15</t>
  </si>
  <si>
    <t>S/WB-20W-C-01</t>
  </si>
  <si>
    <t>S/WB-2NT-PU-01</t>
  </si>
  <si>
    <t>S/WB-2NT-PU-02</t>
  </si>
  <si>
    <t>S/WB-2NT-PU-03</t>
  </si>
  <si>
    <t>S/WB-2NT-PU-04</t>
  </si>
  <si>
    <t>S/WB-2NT-PU-05</t>
  </si>
  <si>
    <t>S/WB-2NT-PU-06</t>
  </si>
  <si>
    <t>S/WB-2NT-PU-09</t>
  </si>
  <si>
    <t>S/WB-2NT-PU-11</t>
  </si>
  <si>
    <t>S/WB-2NT-PU-12</t>
  </si>
  <si>
    <t>S/WB-2NT-PU-13</t>
  </si>
  <si>
    <t>S/WB-2W-C-02</t>
  </si>
  <si>
    <t>S/WB-2W-C-03</t>
  </si>
  <si>
    <t>S/WB-2W-C-04</t>
  </si>
  <si>
    <t>S/WB-2W-C-05</t>
  </si>
  <si>
    <t>S/WB-2W-C-06</t>
  </si>
  <si>
    <t>S/WB-2W-C-07</t>
  </si>
  <si>
    <t>S/WB-2W-C-08</t>
  </si>
  <si>
    <t>S/WB-2W-C-09</t>
  </si>
  <si>
    <t>S/WB-2W-C-10</t>
  </si>
  <si>
    <t>S/WB-2W-C-100</t>
  </si>
  <si>
    <t>S/WB-2W-C-11</t>
  </si>
  <si>
    <t>S/WB-2W-C-12</t>
  </si>
  <si>
    <t>S/WB-2W-C-13</t>
  </si>
  <si>
    <t>S/WB-2W-C-15</t>
  </si>
  <si>
    <t>S/WB-3-PU-01</t>
  </si>
  <si>
    <t>S/WB-3-PU-02</t>
  </si>
  <si>
    <t>S/WB-3-PU-03</t>
  </si>
  <si>
    <t>S/WB-3-PU-04</t>
  </si>
  <si>
    <t>S/WB-3-PU-05</t>
  </si>
  <si>
    <t>S/WB-3-PU-06</t>
  </si>
  <si>
    <t>S/WB-3-PU-09</t>
  </si>
  <si>
    <t>S/WB-3-PU-11</t>
  </si>
  <si>
    <t>S/WB-3-PU-12</t>
  </si>
  <si>
    <t>S/WB-3-PU-13</t>
  </si>
  <si>
    <t>S/WB-3W-C-02</t>
  </si>
  <si>
    <t>S/WB-3W-C-03</t>
  </si>
  <si>
    <t>S/WB-3W-C-04</t>
  </si>
  <si>
    <t>S/WB-3W-C-05</t>
  </si>
  <si>
    <t>S/WB-3W-C-06</t>
  </si>
  <si>
    <t>S/WB-3W-C-07</t>
  </si>
  <si>
    <t>S/WB-3W-C-08</t>
  </si>
  <si>
    <t>S/WB-3W-C-09</t>
  </si>
  <si>
    <t>S/WB-3W-C-10</t>
  </si>
  <si>
    <t>S/WB-3W-C-100</t>
  </si>
  <si>
    <t>S/WB-3W-C-11</t>
  </si>
  <si>
    <t>S/WB-3W-C-12</t>
  </si>
  <si>
    <t>S/WB-3W-C-13</t>
  </si>
  <si>
    <t>S/WB-3W-C-15</t>
  </si>
  <si>
    <t>S/WB-4NT-PU-01</t>
  </si>
  <si>
    <t>S/WB-4NT-PU-02</t>
  </si>
  <si>
    <t>S/WB-4NT-PU-03</t>
  </si>
  <si>
    <t>S/WB-4NT-PU-04</t>
  </si>
  <si>
    <t>S/WB-4NT-PU-05</t>
  </si>
  <si>
    <t>S/WB-4NT-PU-06</t>
  </si>
  <si>
    <t>S/WB-4NT-PU-09</t>
  </si>
  <si>
    <t>S/WB-4NT-PU-11</t>
  </si>
  <si>
    <t>S/WB-4NT-PU-12</t>
  </si>
  <si>
    <t>S/WB-4NT-PU-13</t>
  </si>
  <si>
    <t>S/WB-4W-C-01</t>
  </si>
  <si>
    <t>S/WB-5-PU-01</t>
  </si>
  <si>
    <t>S/WB-5-PU-02</t>
  </si>
  <si>
    <t>S/WB-5-PU-03</t>
  </si>
  <si>
    <t>S/WB-5-PU-04</t>
  </si>
  <si>
    <t>S/WB-5-PU-05</t>
  </si>
  <si>
    <t>S/WB-5-PU-06</t>
  </si>
  <si>
    <t>S/WB-5-PU-09</t>
  </si>
  <si>
    <t>S/WB-5-PU-11</t>
  </si>
  <si>
    <t>S/WB-5-PU-12</t>
  </si>
  <si>
    <t>S/WB-5-PU-13</t>
  </si>
  <si>
    <t>S/WB-6NT-PU-01</t>
  </si>
  <si>
    <t>S/WB-6NT-PU-02</t>
  </si>
  <si>
    <t>S/WB-6NT-PU-03</t>
  </si>
  <si>
    <t>S/WB-6NT-PU-04</t>
  </si>
  <si>
    <t>S/WB-6NT-PU-05</t>
  </si>
  <si>
    <t>S/WB-6NT-PU-06</t>
  </si>
  <si>
    <t>S/WB-6NT-PU-09</t>
  </si>
  <si>
    <t>S/WB-6NT-PU-11</t>
  </si>
  <si>
    <t>S/WB-6NT-PU-12</t>
  </si>
  <si>
    <t>S/WB-6NT-PU-13</t>
  </si>
  <si>
    <t>S/WB-7-PU-01</t>
  </si>
  <si>
    <t>S/WB-7-PU-02</t>
  </si>
  <si>
    <t>S/WB-7-PU-03</t>
  </si>
  <si>
    <t>S/WB-7-PU-04</t>
  </si>
  <si>
    <t>S/WB-7-PU-05</t>
  </si>
  <si>
    <t>S/WB-7-PU-06</t>
  </si>
  <si>
    <t>S/WB-7-PU-09</t>
  </si>
  <si>
    <t>S/WB-7-PU-11</t>
  </si>
  <si>
    <t>S/WB-7-PU-12</t>
  </si>
  <si>
    <t>S/WB-7-PU-13</t>
  </si>
  <si>
    <t>S/WB-9W-C-01</t>
  </si>
  <si>
    <t>SIMPL-11H-100</t>
  </si>
  <si>
    <t>SIMPL-11I-100</t>
  </si>
  <si>
    <t>SIMPL-11I-T-100</t>
  </si>
  <si>
    <t>SIMPL-12A-100</t>
  </si>
  <si>
    <t>SIMPL-12A-T-100</t>
  </si>
  <si>
    <t>SIMPL-12B-100</t>
  </si>
  <si>
    <t>SIMPL-12B-T-100</t>
  </si>
  <si>
    <t>SIMPL-12C-100</t>
  </si>
  <si>
    <t>SIMPL-12C-T-100</t>
  </si>
  <si>
    <t>SIMPL-12D-100</t>
  </si>
  <si>
    <t>SIMPL-12D-T-100</t>
  </si>
  <si>
    <t>SIMPL-12E-100</t>
  </si>
  <si>
    <t>SIMPL-12E-T-100</t>
  </si>
  <si>
    <t>SIMPL-12F-100</t>
  </si>
  <si>
    <t>SIMPL-12F-T-100</t>
  </si>
  <si>
    <t>SIMPL-12G-100</t>
  </si>
  <si>
    <t>SIMPL-12G-T-100</t>
  </si>
  <si>
    <t>SIMPL-13M-T-100</t>
  </si>
  <si>
    <t>SIMPL-13N-T-100</t>
  </si>
  <si>
    <t>SIMPL-13O-T-100</t>
  </si>
  <si>
    <t>SIMPL-1B-N-T-01</t>
  </si>
  <si>
    <t>SIMPL-4J-02</t>
  </si>
  <si>
    <t>SIMPL-4J-03</t>
  </si>
  <si>
    <t>SIMPL-4J-04</t>
  </si>
  <si>
    <t>SIMPL-4J-05</t>
  </si>
  <si>
    <t>SIMPL-4J-06</t>
  </si>
  <si>
    <t>SIMPL-4J-07</t>
  </si>
  <si>
    <t>SIMPL-4J-08</t>
  </si>
  <si>
    <t>SIMPL-4J-09</t>
  </si>
  <si>
    <t>SIMPL-4J-10</t>
  </si>
  <si>
    <t>SIMPL-4J-100</t>
  </si>
  <si>
    <t>SIMPL-4J-11</t>
  </si>
  <si>
    <t>SIMPL-4J-12</t>
  </si>
  <si>
    <t>SIMPL-4J-13</t>
  </si>
  <si>
    <t>SIMPL-4K-01</t>
  </si>
  <si>
    <t>SIMPL-4K-02</t>
  </si>
  <si>
    <t>SIMPL-4K-03</t>
  </si>
  <si>
    <t>SIMPL-4K-04</t>
  </si>
  <si>
    <t>SIMPL-4K-05</t>
  </si>
  <si>
    <t>SIMPL-4K-06</t>
  </si>
  <si>
    <t>SIMPL-4K-07</t>
  </si>
  <si>
    <t>SIMPL-4K-08</t>
  </si>
  <si>
    <t>SIMPL-4K-09</t>
  </si>
  <si>
    <t>SIMPL-4K-10</t>
  </si>
  <si>
    <t>SIMPL-4K-100</t>
  </si>
  <si>
    <t>SIMPL-4K-11</t>
  </si>
  <si>
    <t>SIMPL-4K-12</t>
  </si>
  <si>
    <t>SIMPL-4K-13</t>
  </si>
  <si>
    <t>SIMPL-4L-01</t>
  </si>
  <si>
    <t>SIMPL-4L-02</t>
  </si>
  <si>
    <t>SIMPL-4L-03</t>
  </si>
  <si>
    <t>SIMPL-4L-04</t>
  </si>
  <si>
    <t>SIMPL-4L-05</t>
  </si>
  <si>
    <t>SIMPL-4L-06</t>
  </si>
  <si>
    <t>SIMPL-4L-07</t>
  </si>
  <si>
    <t>SIMPL-4L-08</t>
  </si>
  <si>
    <t>SIMPL-4L-09</t>
  </si>
  <si>
    <t>SIMPL-4L-10</t>
  </si>
  <si>
    <t>SIMPL-4L-100</t>
  </si>
  <si>
    <t>SIMPL-4L-11</t>
  </si>
  <si>
    <t>SIMPL-4L-12</t>
  </si>
  <si>
    <t>SIMPL-4L-13</t>
  </si>
  <si>
    <t>SIMPL-6N-100</t>
  </si>
  <si>
    <t>SIMPL-6O-100</t>
  </si>
  <si>
    <t>SIMPL-6P-100</t>
  </si>
  <si>
    <t>SIMPL-8F-01</t>
  </si>
  <si>
    <t>SIMPL-8F-02</t>
  </si>
  <si>
    <t>SIMPL-8F-03</t>
  </si>
  <si>
    <t>SIMPL-8F-04</t>
  </si>
  <si>
    <t>SIMPL-8F-05</t>
  </si>
  <si>
    <t>SIMPL-8F-06</t>
  </si>
  <si>
    <t>SIMPL-8F-07</t>
  </si>
  <si>
    <t>SIMPL-8F-08</t>
  </si>
  <si>
    <t>SIMPL-8F-09</t>
  </si>
  <si>
    <t>SIMPL-8F-10</t>
  </si>
  <si>
    <t>SIMPL-8F-100</t>
  </si>
  <si>
    <t>SIMPL-8F-11</t>
  </si>
  <si>
    <t>SIMPL-8F-12</t>
  </si>
  <si>
    <t>SIMPL-8F-13</t>
  </si>
  <si>
    <t>SIMPL-8G-01</t>
  </si>
  <si>
    <t>SIMPL-8G-02</t>
  </si>
  <si>
    <t>SIMPL-8G-03</t>
  </si>
  <si>
    <t>SIMPL-8G-04</t>
  </si>
  <si>
    <t>SIMPL-8G-05</t>
  </si>
  <si>
    <t>SIMPL-8G-06</t>
  </si>
  <si>
    <t>SIMPL-8G-07</t>
  </si>
  <si>
    <t>SIMPL-8G-08</t>
  </si>
  <si>
    <t>SIMPL-8G-09</t>
  </si>
  <si>
    <t>SIMPL-8G-10</t>
  </si>
  <si>
    <t>SIMPL-8G-100</t>
  </si>
  <si>
    <t>SIMPL-8G-11</t>
  </si>
  <si>
    <t>SIMPL-8G-12</t>
  </si>
  <si>
    <t>SIMPL-8G-13</t>
  </si>
  <si>
    <t>SIMPL-8H-01</t>
  </si>
  <si>
    <t>SIMPL-8H-02</t>
  </si>
  <si>
    <t>SIMPL-8H-03</t>
  </si>
  <si>
    <t>SIMPL-8H-04</t>
  </si>
  <si>
    <t>SIMPL-8H-05</t>
  </si>
  <si>
    <t>SIMPL-8H-06</t>
  </si>
  <si>
    <t>SIMPL-8H-07</t>
  </si>
  <si>
    <t>SIMPL-8H-08</t>
  </si>
  <si>
    <t>SIMPL-8H-09</t>
  </si>
  <si>
    <t>SIMPL-8H-10</t>
  </si>
  <si>
    <t>SIMPL-8H-100</t>
  </si>
  <si>
    <t>SIMPL-8H-11</t>
  </si>
  <si>
    <t>SIMPL-8H-12</t>
  </si>
  <si>
    <t>SIMPL-8H-13</t>
  </si>
  <si>
    <t>SIMPL-8I-01</t>
  </si>
  <si>
    <t>SIMPL-8I-02</t>
  </si>
  <si>
    <t>SIMPL-8I-03</t>
  </si>
  <si>
    <t>SIMPL-8I-04</t>
  </si>
  <si>
    <t>SIMPL-8I-05</t>
  </si>
  <si>
    <t>SIMPL-8I-06</t>
  </si>
  <si>
    <t>SIMPL-8I-07</t>
  </si>
  <si>
    <t>SIMPL-8I-08</t>
  </si>
  <si>
    <t>SIMPL-8I-09</t>
  </si>
  <si>
    <t>SIMPL-8I-10</t>
  </si>
  <si>
    <t>SIMPL-8I-100</t>
  </si>
  <si>
    <t>SIMPL-8I-11</t>
  </si>
  <si>
    <t>SIMPL-8I-12</t>
  </si>
  <si>
    <t>SIMPL-8I-13</t>
  </si>
  <si>
    <t>SIMPL-8J-01</t>
  </si>
  <si>
    <t>SIMPL-8J-02</t>
  </si>
  <si>
    <t>SIMPL-8J-03</t>
  </si>
  <si>
    <t>SIMPL-8J-04</t>
  </si>
  <si>
    <t>SIMPL-8J-05</t>
  </si>
  <si>
    <t>SIMPL-8J-06</t>
  </si>
  <si>
    <t>SIMPL-8J-07</t>
  </si>
  <si>
    <t>SIMPL-8J-08</t>
  </si>
  <si>
    <t>SIMPL-8J-09</t>
  </si>
  <si>
    <t>SIMPL-8J-10</t>
  </si>
  <si>
    <t>SIMPL-8J-100</t>
  </si>
  <si>
    <t>SIMPL-8J-11</t>
  </si>
  <si>
    <t>SIMPL-8J-12</t>
  </si>
  <si>
    <t>SIMPL-8J-13</t>
  </si>
  <si>
    <t>SIMPL-8K-01</t>
  </si>
  <si>
    <t>SIMPL-8K-02</t>
  </si>
  <si>
    <t>SIMPL-8K-03</t>
  </si>
  <si>
    <t>SIMPL-8K-04</t>
  </si>
  <si>
    <t>SIMPL-8K-05</t>
  </si>
  <si>
    <t>SIMPL-8K-06</t>
  </si>
  <si>
    <t>SIMPL-8K-07</t>
  </si>
  <si>
    <t>SIMPL-8K-08</t>
  </si>
  <si>
    <t>SIMPL-8K-09</t>
  </si>
  <si>
    <t>SIMPL-8K-10</t>
  </si>
  <si>
    <t>SIMPL-8K-100</t>
  </si>
  <si>
    <t>SIMPL-8K-11</t>
  </si>
  <si>
    <t>SIMPL-8K-12</t>
  </si>
  <si>
    <t>SIMPL-8K-13</t>
  </si>
  <si>
    <t>SIMPL-8L-01</t>
  </si>
  <si>
    <t>SIMPL-8L-02</t>
  </si>
  <si>
    <t>SIMPL-8L-03</t>
  </si>
  <si>
    <t>SIMPL-8L-04</t>
  </si>
  <si>
    <t>SIMPL-8L-05</t>
  </si>
  <si>
    <t>SIMPL-8L-06</t>
  </si>
  <si>
    <t>SIMPL-8L-07</t>
  </si>
  <si>
    <t>SIMPL-8L-08</t>
  </si>
  <si>
    <t>SIMPL-8L-09</t>
  </si>
  <si>
    <t>SIMPL-8L-10</t>
  </si>
  <si>
    <t>SIMPL-8L-100</t>
  </si>
  <si>
    <t>SIMPL-8L-11</t>
  </si>
  <si>
    <t>SIMPL-8L-12</t>
  </si>
  <si>
    <t>SIMPL-8L-13</t>
  </si>
  <si>
    <t>SMPL-1-DT-GRP-01</t>
  </si>
  <si>
    <t>SMPL-1-DT-GRP-02</t>
  </si>
  <si>
    <t>SMPL-1-DT-GRP-03</t>
  </si>
  <si>
    <t>SMPL-1-DT-GRP-04</t>
  </si>
  <si>
    <t>SMPL-1-DT-GRP-05</t>
  </si>
  <si>
    <t>SMPL-1-DT-GRP-06</t>
  </si>
  <si>
    <t>SMPL-1-DT-GRP-07</t>
  </si>
  <si>
    <t>SMPL-1-DT-GRP-08</t>
  </si>
  <si>
    <t>SMPL-1-DT-GRP-09</t>
  </si>
  <si>
    <t>SMPL-1-DT-GRP-10</t>
  </si>
  <si>
    <t>SMPL-1-DT-GRP-100</t>
  </si>
  <si>
    <t>SMPL-1-DT-GRP-11</t>
  </si>
  <si>
    <t>SMPL-1-DT-GRP-12</t>
  </si>
  <si>
    <t>SMPL-1-DT-GRP-13</t>
  </si>
  <si>
    <t>SMPL-1-DT-GRP-15</t>
  </si>
  <si>
    <t>SMPL-2-DT-GRP-01</t>
  </si>
  <si>
    <t>SMPL-2-DT-GRP-02</t>
  </si>
  <si>
    <t>SMPL-2-DT-GRP-03</t>
  </si>
  <si>
    <t>SMPL-2-DT-GRP-04</t>
  </si>
  <si>
    <t>SMPL-2-DT-GRP-05</t>
  </si>
  <si>
    <t>SMPL-2-DT-GRP-06</t>
  </si>
  <si>
    <t>SMPL-2-DT-GRP-07</t>
  </si>
  <si>
    <t>SMPL-2-DT-GRP-08</t>
  </si>
  <si>
    <t>SMPL-2-DT-GRP-09</t>
  </si>
  <si>
    <t>SMPL-2-DT-GRP-10</t>
  </si>
  <si>
    <t>SMPL-2-DT-GRP-100</t>
  </si>
  <si>
    <t>SMPL-2-DT-GRP-11</t>
  </si>
  <si>
    <t>SMPL-2-DT-GRP-12</t>
  </si>
  <si>
    <t>SMPL-2-DT-GRP-13</t>
  </si>
  <si>
    <t>SMPL-2-DT-GRP-15</t>
  </si>
  <si>
    <t>SMPL-21-DT-GRP-01</t>
  </si>
  <si>
    <t>SMPL-21-DT-GRP-02</t>
  </si>
  <si>
    <t>SMPL-21-DT-GRP-03</t>
  </si>
  <si>
    <t>SMPL-21-DT-GRP-04</t>
  </si>
  <si>
    <t>SMPL-21-DT-GRP-05</t>
  </si>
  <si>
    <t>SMPL-21-DT-GRP-06</t>
  </si>
  <si>
    <t>SMPL-21-DT-GRP-07</t>
  </si>
  <si>
    <t>SMPL-21-DT-GRP-08</t>
  </si>
  <si>
    <t>SMPL-21-DT-GRP-09</t>
  </si>
  <si>
    <t>SMPL-21-DT-GRP-10</t>
  </si>
  <si>
    <t>SMPL-21-DT-GRP-100</t>
  </si>
  <si>
    <t>SMPL-21-DT-GRP-11</t>
  </si>
  <si>
    <t>SMPL-21-DT-GRP-12</t>
  </si>
  <si>
    <t>SMPL-21-DT-GRP-13</t>
  </si>
  <si>
    <t>SMPL-21-DT-GRP-15</t>
  </si>
  <si>
    <t>SMPL-22-DT-GRP-01</t>
  </si>
  <si>
    <t>SMPL-22-DT-GRP-02</t>
  </si>
  <si>
    <t>SMPL-22-DT-GRP-03</t>
  </si>
  <si>
    <t>SMPL-22-DT-GRP-04</t>
  </si>
  <si>
    <t>SMPL-22-DT-GRP-05</t>
  </si>
  <si>
    <t>SMPL-22-DT-GRP-06</t>
  </si>
  <si>
    <t>SMPL-22-DT-GRP-07</t>
  </si>
  <si>
    <t>SMPL-22-DT-GRP-08</t>
  </si>
  <si>
    <t>SMPL-22-DT-GRP-09</t>
  </si>
  <si>
    <t>SMPL-22-DT-GRP-10</t>
  </si>
  <si>
    <t>SMPL-22-DT-GRP-100</t>
  </si>
  <si>
    <t>SMPL-22-DT-GRP-11</t>
  </si>
  <si>
    <t>SMPL-22-DT-GRP-12</t>
  </si>
  <si>
    <t>SMPL-22-DT-GRP-13</t>
  </si>
  <si>
    <t>SMPL-22-DT-GRP-15</t>
  </si>
  <si>
    <t>SMPL-23-DT-GRP-01</t>
  </si>
  <si>
    <t>SMPL-23-DT-GRP-02</t>
  </si>
  <si>
    <t>SMPL-23-DT-GRP-03</t>
  </si>
  <si>
    <t>SMPL-23-DT-GRP-04</t>
  </si>
  <si>
    <t>SMPL-23-DT-GRP-05</t>
  </si>
  <si>
    <t>SMPL-23-DT-GRP-06</t>
  </si>
  <si>
    <t>SMPL-23-DT-GRP-07</t>
  </si>
  <si>
    <t>SMPL-23-DT-GRP-08</t>
  </si>
  <si>
    <t>SMPL-23-DT-GRP-09</t>
  </si>
  <si>
    <t>SMPL-23-DT-GRP-10</t>
  </si>
  <si>
    <t>SMPL-23-DT-GRP-100</t>
  </si>
  <si>
    <t>SMPL-23-DT-GRP-11</t>
  </si>
  <si>
    <t>SMPL-23-DT-GRP-12</t>
  </si>
  <si>
    <t>SMPL-23-DT-GRP-13</t>
  </si>
  <si>
    <t>SMPL-23-DT-GRP-15</t>
  </si>
  <si>
    <t>SMPL-24-DT-GRP-01</t>
  </si>
  <si>
    <t>SMPL-24-DT-GRP-02</t>
  </si>
  <si>
    <t>SMPL-24-DT-GRP-03</t>
  </si>
  <si>
    <t>SMPL-24-DT-GRP-04</t>
  </si>
  <si>
    <t>SMPL-24-DT-GRP-05</t>
  </si>
  <si>
    <t>SMPL-24-DT-GRP-06</t>
  </si>
  <si>
    <t>SMPL-24-DT-GRP-07</t>
  </si>
  <si>
    <t>SMPL-24-DT-GRP-08</t>
  </si>
  <si>
    <t>SMPL-24-DT-GRP-09</t>
  </si>
  <si>
    <t>SMPL-24-DT-GRP-10</t>
  </si>
  <si>
    <t>SMPL-24-DT-GRP-100</t>
  </si>
  <si>
    <t>SMPL-24-DT-GRP-11</t>
  </si>
  <si>
    <t>SMPL-24-DT-GRP-12</t>
  </si>
  <si>
    <t>SMPL-24-DT-GRP-13</t>
  </si>
  <si>
    <t>SMPL-24-DT-GRP-15</t>
  </si>
  <si>
    <t>SMPL-25-DT-GRP-01</t>
  </si>
  <si>
    <t>SMPL-25-DT-GRP-02</t>
  </si>
  <si>
    <t>SMPL-25-DT-GRP-03</t>
  </si>
  <si>
    <t>SMPL-25-DT-GRP-04</t>
  </si>
  <si>
    <t>SMPL-25-DT-GRP-05</t>
  </si>
  <si>
    <t>SMPL-25-DT-GRP-06</t>
  </si>
  <si>
    <t>SMPL-25-DT-GRP-07</t>
  </si>
  <si>
    <t>SMPL-25-DT-GRP-08</t>
  </si>
  <si>
    <t>SMPL-25-DT-GRP-09</t>
  </si>
  <si>
    <t>SMPL-25-DT-GRP-10</t>
  </si>
  <si>
    <t>SMPL-25-DT-GRP-100</t>
  </si>
  <si>
    <t>SMPL-25-DT-GRP-11</t>
  </si>
  <si>
    <t>SMPL-25-DT-GRP-12</t>
  </si>
  <si>
    <t>SMPL-25-DT-GRP-13</t>
  </si>
  <si>
    <t>SMPL-25-DT-GRP-15</t>
  </si>
  <si>
    <t>SMPL-3-DT-GRP-01</t>
  </si>
  <si>
    <t>SMPL-3-DT-GRP-02</t>
  </si>
  <si>
    <t>SMPL-3-DT-GRP-03</t>
  </si>
  <si>
    <t>SMPL-3-DT-GRP-04</t>
  </si>
  <si>
    <t>SMPL-3-DT-GRP-05</t>
  </si>
  <si>
    <t>SMPL-3-DT-GRP-06</t>
  </si>
  <si>
    <t>SMPL-3-DT-GRP-07</t>
  </si>
  <si>
    <t>SMPL-3-DT-GRP-08</t>
  </si>
  <si>
    <t>SMPL-3-DT-GRP-09</t>
  </si>
  <si>
    <t>SMPL-3-DT-GRP-10</t>
  </si>
  <si>
    <t>SMPL-3-DT-GRP-100</t>
  </si>
  <si>
    <t>SMPL-3-DT-GRP-11</t>
  </si>
  <si>
    <t>SMPL-3-DT-GRP-12</t>
  </si>
  <si>
    <t>SMPL-3-DT-GRP-13</t>
  </si>
  <si>
    <t>SMPL-3-DT-GRP-15</t>
  </si>
  <si>
    <t>SMPL-4-DT-GRP-01</t>
  </si>
  <si>
    <t>SMPL-4-DT-GRP-02</t>
  </si>
  <si>
    <t>SMPL-4-DT-GRP-03</t>
  </si>
  <si>
    <t>SMPL-4-DT-GRP-04</t>
  </si>
  <si>
    <t>SMPL-4-DT-GRP-05</t>
  </si>
  <si>
    <t>SMPL-4-DT-GRP-06</t>
  </si>
  <si>
    <t>SMPL-4-DT-GRP-07</t>
  </si>
  <si>
    <t>SMPL-4-DT-GRP-08</t>
  </si>
  <si>
    <t>SMPL-4-DT-GRP-09</t>
  </si>
  <si>
    <t>SMPL-4-DT-GRP-10</t>
  </si>
  <si>
    <t>SMPL-4-DT-GRP-100</t>
  </si>
  <si>
    <t>SMPL-4-DT-GRP-11</t>
  </si>
  <si>
    <t>SMPL-4-DT-GRP-12</t>
  </si>
  <si>
    <t>SMPL-4-DT-GRP-13</t>
  </si>
  <si>
    <t>SMPL-4-DT-GRP-15</t>
  </si>
  <si>
    <t>SMPL-41-DT-GRP-01</t>
  </si>
  <si>
    <t>SMPL-41-DT-GRP-02</t>
  </si>
  <si>
    <t>SMPL-41-DT-GRP-03</t>
  </si>
  <si>
    <t>SMPL-41-DT-GRP-04</t>
  </si>
  <si>
    <t>SMPL-41-DT-GRP-05</t>
  </si>
  <si>
    <t>SMPL-41-DT-GRP-06</t>
  </si>
  <si>
    <t>SMPL-41-DT-GRP-07</t>
  </si>
  <si>
    <t>SMPL-41-DT-GRP-08</t>
  </si>
  <si>
    <t>SMPL-41-DT-GRP-09</t>
  </si>
  <si>
    <t>SMPL-41-DT-GRP-10</t>
  </si>
  <si>
    <t>SMPL-41-DT-GRP-100</t>
  </si>
  <si>
    <t>SMPL-41-DT-GRP-11</t>
  </si>
  <si>
    <t>SMPL-41-DT-GRP-12</t>
  </si>
  <si>
    <t>SMPL-41-DT-GRP-13</t>
  </si>
  <si>
    <t>SMPL-41-DT-GRP-15</t>
  </si>
  <si>
    <t>SMPL-42-DT-GRP-01</t>
  </si>
  <si>
    <t>SMPL-42-DT-GRP-02</t>
  </si>
  <si>
    <t>SMPL-42-DT-GRP-03</t>
  </si>
  <si>
    <t>SMPL-42-DT-GRP-04</t>
  </si>
  <si>
    <t>SMPL-42-DT-GRP-05</t>
  </si>
  <si>
    <t>SMPL-42-DT-GRP-06</t>
  </si>
  <si>
    <t>SMPL-42-DT-GRP-07</t>
  </si>
  <si>
    <t>SMPL-42-DT-GRP-08</t>
  </si>
  <si>
    <t>SMPL-42-DT-GRP-09</t>
  </si>
  <si>
    <t>SMPL-42-DT-GRP-10</t>
  </si>
  <si>
    <t>SMPL-42-DT-GRP-100</t>
  </si>
  <si>
    <t>SMPL-42-DT-GRP-11</t>
  </si>
  <si>
    <t>SMPL-42-DT-GRP-12</t>
  </si>
  <si>
    <t>SMPL-42-DT-GRP-13</t>
  </si>
  <si>
    <t>SMPL-42-DT-GRP-15</t>
  </si>
  <si>
    <t>SMPL-43-DT-GRP-01</t>
  </si>
  <si>
    <t>SMPL-43-DT-GRP-02</t>
  </si>
  <si>
    <t>SMPL-43-DT-GRP-03</t>
  </si>
  <si>
    <t>SMPL-43-DT-GRP-04</t>
  </si>
  <si>
    <t>SMPL-43-DT-GRP-05</t>
  </si>
  <si>
    <t>SMPL-43-DT-GRP-06</t>
  </si>
  <si>
    <t>SMPL-43-DT-GRP-07</t>
  </si>
  <si>
    <t>SMPL-43-DT-GRP-08</t>
  </si>
  <si>
    <t>SMPL-43-DT-GRP-09</t>
  </si>
  <si>
    <t>SMPL-43-DT-GRP-10</t>
  </si>
  <si>
    <t>SMPL-43-DT-GRP-100</t>
  </si>
  <si>
    <t>SMPL-43-DT-GRP-11</t>
  </si>
  <si>
    <t>SMPL-43-DT-GRP-12</t>
  </si>
  <si>
    <t>SMPL-43-DT-GRP-13</t>
  </si>
  <si>
    <t>SMPL-43-DT-GRP-15</t>
  </si>
  <si>
    <t>SMPL-44-DT-GRP-01</t>
  </si>
  <si>
    <t>SMPL-44-DT-GRP-02</t>
  </si>
  <si>
    <t>SMPL-44-DT-GRP-03</t>
  </si>
  <si>
    <t>SMPL-44-DT-GRP-04</t>
  </si>
  <si>
    <t>SMPL-44-DT-GRP-05</t>
  </si>
  <si>
    <t>SMPL-44-DT-GRP-06</t>
  </si>
  <si>
    <t>SMPL-44-DT-GRP-07</t>
  </si>
  <si>
    <t>SMPL-44-DT-GRP-08</t>
  </si>
  <si>
    <t>SMPL-44-DT-GRP-09</t>
  </si>
  <si>
    <t>SMPL-44-DT-GRP-10</t>
  </si>
  <si>
    <t>SMPL-44-DT-GRP-100</t>
  </si>
  <si>
    <t>SMPL-44-DT-GRP-11</t>
  </si>
  <si>
    <t>SMPL-44-DT-GRP-12</t>
  </si>
  <si>
    <t>SMPL-44-DT-GRP-13</t>
  </si>
  <si>
    <t>SMPL-44-DT-GRP-15</t>
  </si>
  <si>
    <t>SMPL-45-DT-GRP-01</t>
  </si>
  <si>
    <t>SMPL-45-DT-GRP-02</t>
  </si>
  <si>
    <t>SMPL-45-DT-GRP-03</t>
  </si>
  <si>
    <t>SMPL-45-DT-GRP-04</t>
  </si>
  <si>
    <t>SMPL-45-DT-GRP-05</t>
  </si>
  <si>
    <t>SMPL-45-DT-GRP-06</t>
  </si>
  <si>
    <t>SMPL-45-DT-GRP-07</t>
  </si>
  <si>
    <t>SMPL-45-DT-GRP-08</t>
  </si>
  <si>
    <t>SMPL-45-DT-GRP-09</t>
  </si>
  <si>
    <t>SMPL-45-DT-GRP-10</t>
  </si>
  <si>
    <t>SMPL-45-DT-GRP-100</t>
  </si>
  <si>
    <t>SMPL-45-DT-GRP-11</t>
  </si>
  <si>
    <t>SMPL-45-DT-GRP-12</t>
  </si>
  <si>
    <t>SMPL-45-DT-GRP-13</t>
  </si>
  <si>
    <t>SMPL-45-DT-GRP-15</t>
  </si>
  <si>
    <t>SMPL-46-DT-GRP-01</t>
  </si>
  <si>
    <t>SMPL-46-DT-GRP-02</t>
  </si>
  <si>
    <t>SMPL-46-DT-GRP-03</t>
  </si>
  <si>
    <t>SMPL-46-DT-GRP-04</t>
  </si>
  <si>
    <t>SMPL-46-DT-GRP-05</t>
  </si>
  <si>
    <t>SMPL-46-DT-GRP-06</t>
  </si>
  <si>
    <t>SMPL-46-DT-GRP-07</t>
  </si>
  <si>
    <t>SMPL-46-DT-GRP-08</t>
  </si>
  <si>
    <t>SMPL-46-DT-GRP-09</t>
  </si>
  <si>
    <t>SMPL-46-DT-GRP-10</t>
  </si>
  <si>
    <t>SMPL-46-DT-GRP-100</t>
  </si>
  <si>
    <t>SMPL-46-DT-GRP-11</t>
  </si>
  <si>
    <t>SMPL-46-DT-GRP-12</t>
  </si>
  <si>
    <t>SMPL-46-DT-GRP-13</t>
  </si>
  <si>
    <t>SMPL-46-DT-GRP-15</t>
  </si>
  <si>
    <t>SMPL-47-DT-GRP-01</t>
  </si>
  <si>
    <t>SMPL-47-DT-GRP-02</t>
  </si>
  <si>
    <t>SMPL-47-DT-GRP-03</t>
  </si>
  <si>
    <t>SMPL-47-DT-GRP-04</t>
  </si>
  <si>
    <t>SMPL-47-DT-GRP-05</t>
  </si>
  <si>
    <t>SMPL-47-DT-GRP-06</t>
  </si>
  <si>
    <t>SMPL-47-DT-GRP-07</t>
  </si>
  <si>
    <t>SMPL-47-DT-GRP-08</t>
  </si>
  <si>
    <t>SMPL-47-DT-GRP-09</t>
  </si>
  <si>
    <t>SMPL-47-DT-GRP-10</t>
  </si>
  <si>
    <t>SMPL-47-DT-GRP-100</t>
  </si>
  <si>
    <t>SMPL-47-DT-GRP-11</t>
  </si>
  <si>
    <t>SMPL-47-DT-GRP-12</t>
  </si>
  <si>
    <t>SMPL-47-DT-GRP-13</t>
  </si>
  <si>
    <t>SMPL-47-DT-GRP-15</t>
  </si>
  <si>
    <t>SMPL-48-DT-GRP-01</t>
  </si>
  <si>
    <t>SMPL-48-DT-GRP-02</t>
  </si>
  <si>
    <t>SMPL-48-DT-GRP-03</t>
  </si>
  <si>
    <t>SMPL-48-DT-GRP-04</t>
  </si>
  <si>
    <t>SMPL-48-DT-GRP-05</t>
  </si>
  <si>
    <t>SMPL-48-DT-GRP-06</t>
  </si>
  <si>
    <t>SMPL-48-DT-GRP-07</t>
  </si>
  <si>
    <t>SMPL-48-DT-GRP-08</t>
  </si>
  <si>
    <t>SMPL-48-DT-GRP-09</t>
  </si>
  <si>
    <t>SMPL-48-DT-GRP-10</t>
  </si>
  <si>
    <t>SMPL-48-DT-GRP-100</t>
  </si>
  <si>
    <t>SMPL-48-DT-GRP-11</t>
  </si>
  <si>
    <t>SMPL-48-DT-GRP-12</t>
  </si>
  <si>
    <t>SMPL-48-DT-GRP-13</t>
  </si>
  <si>
    <t>SMPL-48-DT-GRP-15</t>
  </si>
  <si>
    <t>SMPL-5-DT-GRP-01</t>
  </si>
  <si>
    <t>SMPL-5-DT-GRP-02</t>
  </si>
  <si>
    <t>SMPL-5-DT-GRP-03</t>
  </si>
  <si>
    <t>SMPL-5-DT-GRP-04</t>
  </si>
  <si>
    <t>SMPL-5-DT-GRP-05</t>
  </si>
  <si>
    <t>SMPL-5-DT-GRP-06</t>
  </si>
  <si>
    <t>SMPL-5-DT-GRP-07</t>
  </si>
  <si>
    <t>SMPL-5-DT-GRP-08</t>
  </si>
  <si>
    <t>SMPL-5-DT-GRP-09</t>
  </si>
  <si>
    <t>SMPL-5-DT-GRP-10</t>
  </si>
  <si>
    <t>SMPL-5-DT-GRP-100</t>
  </si>
  <si>
    <t>SMPL-5-DT-GRP-11</t>
  </si>
  <si>
    <t>SMPL-5-DT-GRP-12</t>
  </si>
  <si>
    <t>SMPL-5-DT-GRP-13</t>
  </si>
  <si>
    <t>SMPL-5-DT-GRP-15</t>
  </si>
  <si>
    <t>SMPL-51-DT-GRP-19</t>
  </si>
  <si>
    <t>SMPL-51-DT-GRP-34</t>
  </si>
  <si>
    <t>SMPL-51-DT-GRP-35</t>
  </si>
  <si>
    <t>SMPL-51-DT-GRP-36</t>
  </si>
  <si>
    <t>SMPL-52-DT-GRP-19</t>
  </si>
  <si>
    <t>SMPL-52-DT-GRP-34</t>
  </si>
  <si>
    <t>SMPL-52-DT-GRP-35</t>
  </si>
  <si>
    <t>SMPL-52-DT-GRP-36</t>
  </si>
  <si>
    <t>SMPL-61-DT-GRP-19</t>
  </si>
  <si>
    <t>SMPL-61-DT-GRP-34</t>
  </si>
  <si>
    <t>SMPL-61-DT-GRP-35</t>
  </si>
  <si>
    <t>SMPL-61-DT-GRP-36</t>
  </si>
  <si>
    <t>SMPL-62-DT-GRP-19</t>
  </si>
  <si>
    <t>SMPL-62-DT-GRP-34</t>
  </si>
  <si>
    <t>SMPL-62-DT-GRP-35</t>
  </si>
  <si>
    <t>SMPL-62-DT-GRP-36</t>
  </si>
  <si>
    <t>SMPL-63-DT-GRP-19</t>
  </si>
  <si>
    <t>SMPL-63-DT-GRP-34</t>
  </si>
  <si>
    <t>SMPL-63-DT-GRP-35</t>
  </si>
  <si>
    <t>SMPL-63-DT-GRP-36</t>
  </si>
  <si>
    <t>SMPL-64-DT-GRP-19</t>
  </si>
  <si>
    <t>SMPL-64-DT-GRP-34</t>
  </si>
  <si>
    <t>SMPL-64-DT-GRP-35</t>
  </si>
  <si>
    <t>SMPL-64-DT-GRP-36</t>
  </si>
  <si>
    <t>SMPL-65-DT-GRP-19</t>
  </si>
  <si>
    <t>SMPL-65-DT-GRP-34</t>
  </si>
  <si>
    <t>SMPL-65-DT-GRP-35</t>
  </si>
  <si>
    <t>SMPL-65-DT-GRP-36</t>
  </si>
  <si>
    <t>SMPL-67-DT-GRP-19</t>
  </si>
  <si>
    <t>SMPL-67-DT-GRP-34</t>
  </si>
  <si>
    <t>SMPL-67-DT-GRP-35</t>
  </si>
  <si>
    <t>SMPL-67-DT-GRP-36</t>
  </si>
  <si>
    <t>SMPL-71-DT-GRP-19</t>
  </si>
  <si>
    <t>SMPL-71-DT-GRP-34</t>
  </si>
  <si>
    <t>SMPL-71-DT-GRP-35</t>
  </si>
  <si>
    <t>SMPL-71-DT-GRP-36</t>
  </si>
  <si>
    <t>SMPL-72-DT-GRP-19</t>
  </si>
  <si>
    <t>SMPL-72-DT-GRP-34</t>
  </si>
  <si>
    <t>SMPL-72-DT-GRP-35</t>
  </si>
  <si>
    <t>SMPL-72-DT-GRP-36</t>
  </si>
  <si>
    <t>SMPL-73-DT-GRP-19</t>
  </si>
  <si>
    <t>SMPL-73-DT-GRP-34</t>
  </si>
  <si>
    <t>SMPL-73-DT-GRP-35</t>
  </si>
  <si>
    <t>SMPL-73-DT-GRP-36</t>
  </si>
  <si>
    <t>SMPL-74-DT-GRP-19</t>
  </si>
  <si>
    <t>SMPL-74-DT-GRP-34</t>
  </si>
  <si>
    <t>SMPL-74-DT-GRP-35</t>
  </si>
  <si>
    <t>SMPL-74-DT-GRP-36</t>
  </si>
  <si>
    <t>SMPL-76-DT-GRP-19</t>
  </si>
  <si>
    <t>SMPL-76-DT-GRP-34</t>
  </si>
  <si>
    <t>SMPL-76-DT-GRP-35</t>
  </si>
  <si>
    <t>SMPL-76-DT-GRP-36</t>
  </si>
  <si>
    <t>SMPL-77-DT-GRP-19</t>
  </si>
  <si>
    <t>SMPL-77-DT-GRP-34</t>
  </si>
  <si>
    <t>SMPL-77-DT-GRP-35</t>
  </si>
  <si>
    <t>SMPL-77-DT-GRP-36</t>
  </si>
  <si>
    <t>SMPL-78-DT-GRP-19</t>
  </si>
  <si>
    <t>SMPL-78-DT-GRP-34</t>
  </si>
  <si>
    <t>SMPL-78-DT-GRP-35</t>
  </si>
  <si>
    <t>SMPL-78-DT-GRP-36</t>
  </si>
  <si>
    <t>SMPL-79-DT-GRP-19</t>
  </si>
  <si>
    <t>SMPL-79-DT-GRP-34</t>
  </si>
  <si>
    <t>SMPL-79-DT-GRP-35</t>
  </si>
  <si>
    <t>SMPL-79-DT-GRP-36</t>
  </si>
  <si>
    <t>SMPL-81-DT-GRP-19</t>
  </si>
  <si>
    <t>SMPL-81-DT-GRP-34</t>
  </si>
  <si>
    <t>SMPL-81-DT-GRP-35</t>
  </si>
  <si>
    <t>SMPL-81-DT-GRP-36</t>
  </si>
  <si>
    <t>SMPL-82-DT-GRP-19</t>
  </si>
  <si>
    <t>SMPL-82-DT-GRP-34</t>
  </si>
  <si>
    <t>SMPL-82-DT-GRP-35</t>
  </si>
  <si>
    <t>SMPL-82-DT-GRP-36</t>
  </si>
  <si>
    <t>SMPL-83-DT-GRP-19</t>
  </si>
  <si>
    <t>SMPL-83-DT-GRP-34</t>
  </si>
  <si>
    <t>SMPL-83-DT-GRP-35</t>
  </si>
  <si>
    <t>SMPL-83-DT-GRP-36</t>
  </si>
  <si>
    <t>SMPL-84-DT-GRP-19</t>
  </si>
  <si>
    <t>SMPL-84-DT-GRP-34</t>
  </si>
  <si>
    <t>SMPL-84-DT-GRP-35</t>
  </si>
  <si>
    <t>SMPL-84-DT-GRP-36</t>
  </si>
  <si>
    <t>SMPL-85-DT-GRP-19</t>
  </si>
  <si>
    <t>SMPL-85-DT-GRP-34</t>
  </si>
  <si>
    <t>SMPL-85-DT-GRP-35</t>
  </si>
  <si>
    <t>SMPL-85-DT-GRP-36</t>
  </si>
  <si>
    <t>SMPL-86-DT-GRP-19</t>
  </si>
  <si>
    <t>SMPL-86-DT-GRP-34</t>
  </si>
  <si>
    <t>SMPL-86-DT-GRP-35</t>
  </si>
  <si>
    <t>SMPL-86-DT-GRP-36</t>
  </si>
  <si>
    <t>SMPL-87-DT-GRP-19</t>
  </si>
  <si>
    <t>SMPL-87-DT-GRP-34</t>
  </si>
  <si>
    <t>SMPL-87-DT-GRP-35</t>
  </si>
  <si>
    <t>SMPL-87-DT-GRP-36</t>
  </si>
  <si>
    <t>SMPL-91-DT-GRP-19</t>
  </si>
  <si>
    <t>SMPL-91-DT-GRP-34</t>
  </si>
  <si>
    <t>SMPL-91-DT-GRP-35</t>
  </si>
  <si>
    <t>SMPL-91-DT-GRP-36</t>
  </si>
  <si>
    <t>SMPL-94-DT-GRP-19</t>
  </si>
  <si>
    <t>SMPL-94-DT-GRP-34</t>
  </si>
  <si>
    <t>SMPL-94-DT-GRP-35</t>
  </si>
  <si>
    <t>SMPL-94-DT-GRP-36</t>
  </si>
  <si>
    <t>'Simpl.&amp; Wide boyz PU'!</t>
  </si>
  <si>
    <t>J2</t>
  </si>
  <si>
    <t>GRP- SUMMARY</t>
  </si>
  <si>
    <t>PU- SUMMARY</t>
  </si>
  <si>
    <t>D:T</t>
  </si>
  <si>
    <t>D7:T7</t>
  </si>
  <si>
    <t>PU</t>
  </si>
  <si>
    <t>'Simpl. &amp; Wide boyz PLYWOOD'!</t>
  </si>
  <si>
    <t>N2</t>
  </si>
  <si>
    <t>D:AC</t>
  </si>
  <si>
    <t>D7:AC7</t>
  </si>
  <si>
    <t>D:O</t>
  </si>
  <si>
    <t>D7:O7</t>
  </si>
  <si>
    <t xml:space="preserve">  please note: 
PRICE FOR FLUORESCENT COLORS IS 10% HIGHER</t>
  </si>
  <si>
    <t>new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</si>
</sst>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 &quot;€&quot;_-;\-* #,##0.00\ &quot;€&quot;_-;_-* &quot;-&quot;??\ &quot;€&quot;_-;_-@_-"/>
    <numFmt numFmtId="165" formatCode="#,##0.00_ ;\-#,##0.00\ "/>
    <numFmt numFmtId="166" formatCode="_-[$€-2]\ * #,##0.00_-;\-[$€-2]\ * #,##0.00_-;_-[$€-2]\ * &quot;-&quot;??_-;_-@_-"/>
    <numFmt numFmtId="167" formatCode="#,##0_ ;\-#,##0\ "/>
    <numFmt numFmtId="168" formatCode="_-* #,##0.00\ [$€-424]_-;\-* #,##0.00\ [$€-424]_-;_-* &quot;-&quot;??\ [$€-424]_-;_-@_-"/>
    <numFmt numFmtId="169" formatCode="#,##0.00\ &quot;€&quot;"/>
    <numFmt numFmtId="170" formatCode="0.0"/>
  </numFmts>
  <fonts count="102">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charset val="238"/>
      <scheme val="minor"/>
    </font>
    <font>
      <sz val="12"/>
      <color theme="1"/>
      <name val="Calibri"/>
      <family val="2"/>
      <scheme val="minor"/>
    </font>
    <font>
      <sz val="12"/>
      <color theme="1"/>
      <name val="Calibri"/>
      <family val="2"/>
      <scheme val="minor"/>
    </font>
    <font>
      <u/>
      <sz val="12"/>
      <color theme="10"/>
      <name val="Calibri"/>
      <family val="2"/>
      <scheme val="minor"/>
    </font>
    <font>
      <u/>
      <sz val="12"/>
      <color theme="11"/>
      <name val="Calibri"/>
      <family val="2"/>
      <scheme val="minor"/>
    </font>
    <font>
      <sz val="8"/>
      <name val="Calibri"/>
      <family val="2"/>
      <scheme val="minor"/>
    </font>
    <font>
      <b/>
      <sz val="12"/>
      <color theme="1"/>
      <name val="Calibri"/>
      <family val="2"/>
      <scheme val="minor"/>
    </font>
    <font>
      <b/>
      <i/>
      <sz val="12"/>
      <color theme="1"/>
      <name val="Calibri"/>
      <family val="2"/>
      <charset val="238"/>
      <scheme val="minor"/>
    </font>
    <font>
      <sz val="16"/>
      <color theme="1"/>
      <name val="Calibri"/>
      <family val="2"/>
      <scheme val="minor"/>
    </font>
    <font>
      <sz val="12"/>
      <color theme="0"/>
      <name val="Calibri"/>
      <family val="2"/>
      <scheme val="minor"/>
    </font>
    <font>
      <sz val="12"/>
      <name val="Calibri"/>
      <family val="2"/>
      <scheme val="minor"/>
    </font>
    <font>
      <sz val="14"/>
      <color theme="1"/>
      <name val="Calibri"/>
      <family val="2"/>
      <scheme val="minor"/>
    </font>
    <font>
      <sz val="10"/>
      <color theme="1"/>
      <name val="Calibri"/>
      <family val="2"/>
      <scheme val="minor"/>
    </font>
    <font>
      <sz val="11"/>
      <color theme="1"/>
      <name val="Calibri"/>
      <family val="2"/>
      <scheme val="minor"/>
    </font>
    <font>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57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36"/>
      <color theme="1"/>
      <name val="Calibri"/>
      <family val="2"/>
      <scheme val="minor"/>
    </font>
    <font>
      <b/>
      <sz val="20"/>
      <color theme="1"/>
      <name val="Calibri"/>
      <family val="2"/>
      <scheme val="minor"/>
    </font>
    <font>
      <b/>
      <i/>
      <sz val="11"/>
      <color theme="1"/>
      <name val="Calibri"/>
      <family val="2"/>
      <scheme val="minor"/>
    </font>
    <font>
      <b/>
      <sz val="34"/>
      <color theme="1"/>
      <name val="Calibri"/>
      <family val="2"/>
      <scheme val="minor"/>
    </font>
    <font>
      <b/>
      <sz val="10"/>
      <color theme="1"/>
      <name val="Calibri"/>
      <family val="2"/>
      <scheme val="minor"/>
    </font>
    <font>
      <b/>
      <i/>
      <sz val="10"/>
      <color theme="1"/>
      <name val="Calibri"/>
      <family val="2"/>
      <scheme val="minor"/>
    </font>
    <font>
      <sz val="20"/>
      <color theme="1"/>
      <name val="Calibri"/>
      <family val="2"/>
      <scheme val="minor"/>
    </font>
    <font>
      <sz val="22"/>
      <color theme="1"/>
      <name val="Calibri (Body)_x0000_"/>
    </font>
    <font>
      <sz val="20"/>
      <color theme="1"/>
      <name val="Calibri"/>
      <family val="2"/>
    </font>
    <font>
      <b/>
      <sz val="12"/>
      <color theme="0"/>
      <name val="Calibri"/>
      <family val="2"/>
      <scheme val="minor"/>
    </font>
    <font>
      <sz val="12"/>
      <color rgb="FFFF0000"/>
      <name val="Calibri"/>
      <family val="2"/>
      <scheme val="minor"/>
    </font>
    <font>
      <sz val="12"/>
      <color theme="0" tint="-0.34998626667073579"/>
      <name val="Calibri"/>
      <family val="2"/>
      <scheme val="minor"/>
    </font>
    <font>
      <sz val="14"/>
      <color theme="0" tint="-0.34998626667073579"/>
      <name val="Calibri"/>
      <family val="2"/>
      <scheme val="minor"/>
    </font>
    <font>
      <sz val="22"/>
      <name val="Calibri"/>
      <family val="2"/>
      <scheme val="minor"/>
    </font>
    <font>
      <sz val="10"/>
      <name val="Calibri"/>
      <family val="2"/>
      <scheme val="minor"/>
    </font>
    <font>
      <sz val="11"/>
      <name val="Calibri"/>
      <family val="2"/>
      <scheme val="minor"/>
    </font>
    <font>
      <b/>
      <sz val="11"/>
      <name val="Calibri"/>
      <family val="2"/>
      <scheme val="minor"/>
    </font>
    <font>
      <b/>
      <sz val="12"/>
      <name val="Calibri"/>
      <family val="2"/>
      <scheme val="minor"/>
    </font>
    <font>
      <i/>
      <sz val="10"/>
      <name val="Calibri"/>
      <family val="2"/>
      <scheme val="minor"/>
    </font>
    <font>
      <u/>
      <sz val="11"/>
      <name val="Calibri"/>
      <family val="2"/>
      <scheme val="minor"/>
    </font>
    <font>
      <sz val="24"/>
      <color theme="1"/>
      <name val="Calibri"/>
      <family val="2"/>
      <scheme val="minor"/>
    </font>
    <font>
      <b/>
      <sz val="12"/>
      <color rgb="FF000000"/>
      <name val="Calibri"/>
      <family val="2"/>
      <charset val="238"/>
      <scheme val="minor"/>
    </font>
    <font>
      <i/>
      <sz val="12"/>
      <color theme="1"/>
      <name val="Calibri"/>
      <family val="2"/>
      <scheme val="minor"/>
    </font>
    <font>
      <sz val="12"/>
      <color theme="1"/>
      <name val="Calibri"/>
      <family val="2"/>
      <charset val="238"/>
      <scheme val="minor"/>
    </font>
    <font>
      <sz val="9"/>
      <color theme="1"/>
      <name val="Calibri"/>
      <family val="2"/>
      <scheme val="minor"/>
    </font>
    <font>
      <b/>
      <sz val="26"/>
      <color theme="1"/>
      <name val="Calibri"/>
      <family val="2"/>
      <scheme val="minor"/>
    </font>
    <font>
      <sz val="14"/>
      <name val="Calibri"/>
      <family val="2"/>
      <scheme val="minor"/>
    </font>
    <font>
      <b/>
      <sz val="16"/>
      <color theme="1"/>
      <name val="Calibri"/>
      <family val="2"/>
      <scheme val="minor"/>
    </font>
    <font>
      <b/>
      <sz val="14"/>
      <color theme="1"/>
      <name val="Calibri"/>
      <family val="2"/>
      <scheme val="minor"/>
    </font>
    <font>
      <b/>
      <sz val="14"/>
      <color theme="0" tint="-4.9989318521683403E-2"/>
      <name val="Calibri"/>
      <family val="2"/>
      <scheme val="minor"/>
    </font>
    <font>
      <b/>
      <sz val="14"/>
      <name val="Calibri"/>
      <family val="2"/>
      <scheme val="minor"/>
    </font>
    <font>
      <b/>
      <sz val="14"/>
      <color theme="0"/>
      <name val="Calibri"/>
      <family val="2"/>
      <scheme val="minor"/>
    </font>
    <font>
      <b/>
      <sz val="18"/>
      <color theme="1"/>
      <name val="Calibri"/>
      <family val="2"/>
      <scheme val="minor"/>
    </font>
    <font>
      <b/>
      <sz val="20"/>
      <color theme="0" tint="-0.34998626667073579"/>
      <name val="Calibri"/>
      <family val="2"/>
      <scheme val="minor"/>
    </font>
    <font>
      <sz val="12"/>
      <color theme="0" tint="-4.9989318521683403E-2"/>
      <name val="Calibri"/>
      <family val="2"/>
      <scheme val="minor"/>
    </font>
    <font>
      <b/>
      <sz val="12"/>
      <color theme="0" tint="-4.9989318521683403E-2"/>
      <name val="Calibri"/>
      <family val="2"/>
      <scheme val="minor"/>
    </font>
    <font>
      <b/>
      <sz val="16"/>
      <name val="Calibri"/>
      <family val="2"/>
      <scheme val="minor"/>
    </font>
    <font>
      <sz val="14"/>
      <color theme="0" tint="-4.9989318521683403E-2"/>
      <name val="Calibri"/>
      <family val="2"/>
      <scheme val="minor"/>
    </font>
    <font>
      <sz val="14"/>
      <color theme="0"/>
      <name val="Calibri"/>
      <family val="2"/>
      <scheme val="minor"/>
    </font>
    <font>
      <b/>
      <sz val="20"/>
      <name val="Calibri"/>
      <family val="2"/>
      <scheme val="minor"/>
    </font>
    <font>
      <sz val="14"/>
      <color rgb="FF000000"/>
      <name val="Calibri"/>
      <family val="2"/>
      <scheme val="minor"/>
    </font>
    <font>
      <sz val="16"/>
      <name val="Calibri"/>
      <family val="2"/>
      <scheme val="minor"/>
    </font>
    <font>
      <sz val="14"/>
      <color theme="9" tint="-0.249977111117893"/>
      <name val="Calibri"/>
      <family val="2"/>
      <scheme val="minor"/>
    </font>
    <font>
      <sz val="12"/>
      <color theme="9" tint="-0.249977111117893"/>
      <name val="Calibri"/>
      <family val="2"/>
      <scheme val="minor"/>
    </font>
    <font>
      <sz val="14"/>
      <color rgb="FFFF0000"/>
      <name val="Calibri"/>
      <family val="2"/>
      <scheme val="minor"/>
    </font>
    <font>
      <sz val="12"/>
      <name val="Arial"/>
      <family val="2"/>
    </font>
    <font>
      <sz val="10"/>
      <color theme="0"/>
      <name val="Calibri"/>
      <family val="2"/>
      <scheme val="minor"/>
    </font>
    <font>
      <sz val="18"/>
      <color rgb="FFFF0000"/>
      <name val="Calibri"/>
      <family val="2"/>
      <scheme val="minor"/>
    </font>
    <font>
      <b/>
      <sz val="9"/>
      <name val="Calibri"/>
      <family val="2"/>
      <scheme val="minor"/>
    </font>
    <font>
      <b/>
      <sz val="11"/>
      <color theme="1"/>
      <name val="Calibri"/>
      <family val="2"/>
      <scheme val="minor"/>
    </font>
    <font>
      <sz val="14"/>
      <color theme="7"/>
      <name val="Calibri"/>
      <family val="2"/>
      <scheme val="minor"/>
    </font>
    <font>
      <sz val="18"/>
      <color theme="1"/>
      <name val="Calibri"/>
      <family val="2"/>
    </font>
    <font>
      <sz val="18"/>
      <color theme="1"/>
      <name val="Calibri (Body)_x0000_"/>
    </font>
    <font>
      <sz val="28"/>
      <color theme="1"/>
      <name val="Calibri"/>
      <family val="2"/>
      <scheme val="minor"/>
    </font>
    <font>
      <b/>
      <sz val="24"/>
      <color theme="1"/>
      <name val="Calibri"/>
      <family val="2"/>
      <scheme val="minor"/>
    </font>
    <font>
      <sz val="12"/>
      <color theme="0" tint="-0.14999847407452621"/>
      <name val="Calibri"/>
      <family val="2"/>
      <scheme val="minor"/>
    </font>
    <font>
      <sz val="14"/>
      <color rgb="FF0887DE"/>
      <name val="Calibri"/>
      <family val="2"/>
      <scheme val="minor"/>
    </font>
    <font>
      <sz val="14"/>
      <color theme="5" tint="-0.249977111117893"/>
      <name val="Calibri"/>
      <family val="2"/>
      <scheme val="minor"/>
    </font>
    <font>
      <sz val="16"/>
      <color theme="4"/>
      <name val="Calibri"/>
      <family val="2"/>
      <scheme val="minor"/>
    </font>
    <font>
      <b/>
      <i/>
      <sz val="16"/>
      <color theme="1"/>
      <name val="Calibri"/>
      <family val="2"/>
      <scheme val="minor"/>
    </font>
    <font>
      <sz val="14"/>
      <color rgb="FF0070C0"/>
      <name val="Calibri"/>
      <family val="2"/>
      <scheme val="minor"/>
    </font>
    <font>
      <b/>
      <sz val="14"/>
      <color rgb="FFFF0000"/>
      <name val="Calibri"/>
      <family val="2"/>
      <scheme val="minor"/>
    </font>
    <font>
      <sz val="8"/>
      <color theme="1"/>
      <name val="Calibri"/>
      <family val="2"/>
      <scheme val="minor"/>
    </font>
    <font>
      <i/>
      <sz val="13"/>
      <color theme="1"/>
      <name val="Calibri"/>
      <family val="2"/>
      <scheme val="minor"/>
    </font>
    <font>
      <i/>
      <sz val="11"/>
      <color theme="1"/>
      <name val="Calibri"/>
      <family val="2"/>
      <scheme val="minor"/>
    </font>
    <font>
      <sz val="8"/>
      <color rgb="FFFF0000"/>
      <name val="Calibri"/>
      <family val="2"/>
      <scheme val="minor"/>
    </font>
    <font>
      <sz val="11"/>
      <color theme="9" tint="-0.249977111117893"/>
      <name val="Calibri"/>
      <family val="2"/>
      <scheme val="minor"/>
    </font>
  </fonts>
  <fills count="74">
    <fill>
      <patternFill patternType="none"/>
    </fill>
    <fill>
      <patternFill patternType="gray125"/>
    </fill>
    <fill>
      <patternFill patternType="solid">
        <fgColor theme="1" tint="0.249977111117893"/>
        <bgColor indexed="64"/>
      </patternFill>
    </fill>
    <fill>
      <patternFill patternType="solid">
        <fgColor rgb="FFFF0000"/>
        <bgColor indexed="64"/>
      </patternFill>
    </fill>
    <fill>
      <patternFill patternType="solid">
        <fgColor theme="0"/>
        <bgColor indexed="64"/>
      </patternFill>
    </fill>
    <fill>
      <patternFill patternType="solid">
        <fgColor rgb="FF00CC00"/>
        <bgColor indexed="64"/>
      </patternFill>
    </fill>
    <fill>
      <patternFill patternType="solid">
        <fgColor rgb="FF7030A0"/>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77F20"/>
        <bgColor indexed="64"/>
      </patternFill>
    </fill>
    <fill>
      <patternFill patternType="solid">
        <fgColor rgb="FFFF66FF"/>
        <bgColor indexed="64"/>
      </patternFill>
    </fill>
    <fill>
      <patternFill patternType="solid">
        <fgColor rgb="FF00CBD9"/>
        <bgColor indexed="64"/>
      </patternFill>
    </fill>
    <fill>
      <patternFill patternType="solid">
        <fgColor rgb="FFC21AA0"/>
        <bgColor indexed="64"/>
      </patternFill>
    </fill>
    <fill>
      <patternFill patternType="solid">
        <fgColor rgb="FF538DD5"/>
        <bgColor indexed="64"/>
      </patternFill>
    </fill>
    <fill>
      <patternFill patternType="solid">
        <fgColor rgb="FFA6A6A6"/>
        <bgColor indexed="64"/>
      </patternFill>
    </fill>
    <fill>
      <patternFill patternType="solid">
        <fgColor rgb="FFE26E0E"/>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92D050"/>
        <bgColor indexed="64"/>
      </patternFill>
    </fill>
    <fill>
      <patternFill patternType="solid">
        <fgColor theme="9" tint="0.39997558519241921"/>
        <bgColor indexed="64"/>
      </patternFill>
    </fill>
    <fill>
      <patternFill patternType="solid">
        <fgColor rgb="FFFF61B4"/>
        <bgColor indexed="64"/>
      </patternFill>
    </fill>
    <fill>
      <patternFill patternType="solid">
        <fgColor rgb="FFF99A1C"/>
        <bgColor indexed="64"/>
      </patternFill>
    </fill>
    <fill>
      <patternFill patternType="solid">
        <fgColor rgb="FF57BC2E"/>
        <bgColor indexed="64"/>
      </patternFill>
    </fill>
    <fill>
      <patternFill patternType="solid">
        <fgColor rgb="FF0887DE"/>
        <bgColor indexed="64"/>
      </patternFill>
    </fill>
    <fill>
      <patternFill patternType="solid">
        <fgColor rgb="FFF6E726"/>
        <bgColor indexed="64"/>
      </patternFill>
    </fill>
    <fill>
      <patternFill patternType="solid">
        <fgColor rgb="FFDB4531"/>
        <bgColor indexed="64"/>
      </patternFill>
    </fill>
    <fill>
      <patternFill patternType="solid">
        <fgColor theme="0" tint="-4.9989318521683403E-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rgb="FF00B050"/>
        <bgColor indexed="64"/>
      </patternFill>
    </fill>
    <fill>
      <patternFill patternType="solid">
        <fgColor rgb="FFDFE0A8"/>
        <bgColor indexed="64"/>
      </patternFill>
    </fill>
    <fill>
      <patternFill patternType="solid">
        <fgColor theme="1"/>
        <bgColor indexed="64"/>
      </patternFill>
    </fill>
    <fill>
      <patternFill patternType="solid">
        <fgColor theme="8" tint="0.59999389629810485"/>
        <bgColor indexed="64"/>
      </patternFill>
    </fill>
    <fill>
      <patternFill patternType="solid">
        <fgColor them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825A3B"/>
        <bgColor indexed="64"/>
      </patternFill>
    </fill>
    <fill>
      <patternFill patternType="solid">
        <fgColor rgb="FFFF00F5"/>
        <bgColor indexed="64"/>
      </patternFill>
    </fill>
    <fill>
      <patternFill patternType="solid">
        <fgColor rgb="FFFF8E00"/>
        <bgColor indexed="64"/>
      </patternFill>
    </fill>
    <fill>
      <patternFill patternType="solid">
        <fgColor rgb="FFE4FF00"/>
        <bgColor indexed="64"/>
      </patternFill>
    </fill>
    <fill>
      <patternFill patternType="solid">
        <fgColor rgb="FFC5FF00"/>
        <bgColor indexed="64"/>
      </patternFill>
    </fill>
    <fill>
      <patternFill patternType="solid">
        <fgColor theme="5" tint="0.79998168889431442"/>
        <bgColor indexed="64"/>
      </patternFill>
    </fill>
  </fills>
  <borders count="48">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bottom style="thin">
        <color auto="1"/>
      </bottom>
      <diagonal/>
    </border>
    <border>
      <left/>
      <right style="medium">
        <color auto="1"/>
      </right>
      <top style="medium">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thin">
        <color auto="1"/>
      </left>
      <right/>
      <top style="thin">
        <color auto="1"/>
      </top>
      <bottom/>
      <diagonal/>
    </border>
    <border>
      <left/>
      <right style="thin">
        <color indexed="64"/>
      </right>
      <top style="thin">
        <color indexed="64"/>
      </top>
      <bottom/>
      <diagonal/>
    </border>
    <border>
      <left style="thin">
        <color auto="1"/>
      </left>
      <right/>
      <top/>
      <bottom style="thin">
        <color auto="1"/>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auto="1"/>
      </top>
      <bottom style="thin">
        <color auto="1"/>
      </bottom>
      <diagonal/>
    </border>
    <border>
      <left style="medium">
        <color indexed="64"/>
      </left>
      <right style="thin">
        <color indexed="64"/>
      </right>
      <top style="medium">
        <color indexed="64"/>
      </top>
      <bottom style="thin">
        <color auto="1"/>
      </bottom>
      <diagonal/>
    </border>
    <border>
      <left style="thin">
        <color indexed="64"/>
      </left>
      <right style="medium">
        <color indexed="64"/>
      </right>
      <top style="medium">
        <color indexed="64"/>
      </top>
      <bottom style="thin">
        <color auto="1"/>
      </bottom>
      <diagonal/>
    </border>
    <border>
      <left style="thin">
        <color indexed="64"/>
      </left>
      <right style="medium">
        <color indexed="64"/>
      </right>
      <top style="thin">
        <color auto="1"/>
      </top>
      <bottom style="thin">
        <color auto="1"/>
      </bottom>
      <diagonal/>
    </border>
    <border>
      <left style="medium">
        <color indexed="64"/>
      </left>
      <right style="thin">
        <color indexed="64"/>
      </right>
      <top style="thin">
        <color auto="1"/>
      </top>
      <bottom style="medium">
        <color indexed="64"/>
      </bottom>
      <diagonal/>
    </border>
    <border>
      <left style="thin">
        <color indexed="64"/>
      </left>
      <right style="medium">
        <color indexed="64"/>
      </right>
      <top style="thin">
        <color auto="1"/>
      </top>
      <bottom style="medium">
        <color indexed="64"/>
      </bottom>
      <diagonal/>
    </border>
    <border>
      <left style="thin">
        <color indexed="64"/>
      </left>
      <right/>
      <top style="medium">
        <color indexed="64"/>
      </top>
      <bottom style="thin">
        <color auto="1"/>
      </bottom>
      <diagonal/>
    </border>
    <border>
      <left style="thin">
        <color auto="1"/>
      </left>
      <right/>
      <top style="thin">
        <color auto="1"/>
      </top>
      <bottom style="medium">
        <color indexed="64"/>
      </bottom>
      <diagonal/>
    </border>
    <border>
      <left style="thin">
        <color auto="1"/>
      </left>
      <right style="thin">
        <color auto="1"/>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medium">
        <color indexed="64"/>
      </right>
      <top style="thin">
        <color auto="1"/>
      </top>
      <bottom style="medium">
        <color indexed="64"/>
      </bottom>
      <diagonal/>
    </border>
    <border>
      <left style="double">
        <color indexed="64"/>
      </left>
      <right/>
      <top style="thin">
        <color indexed="64"/>
      </top>
      <bottom style="thin">
        <color auto="1"/>
      </bottom>
      <diagonal/>
    </border>
    <border>
      <left style="double">
        <color auto="1"/>
      </left>
      <right style="thin">
        <color auto="1"/>
      </right>
      <top style="thin">
        <color indexed="64"/>
      </top>
      <bottom style="thin">
        <color auto="1"/>
      </bottom>
      <diagonal/>
    </border>
    <border>
      <left style="double">
        <color auto="1"/>
      </left>
      <right style="thin">
        <color auto="1"/>
      </right>
      <top style="thin">
        <color indexed="64"/>
      </top>
      <bottom/>
      <diagonal/>
    </border>
    <border>
      <left style="double">
        <color auto="1"/>
      </left>
      <right style="thin">
        <color auto="1"/>
      </right>
      <top/>
      <bottom/>
      <diagonal/>
    </border>
    <border>
      <left style="double">
        <color auto="1"/>
      </left>
      <right style="thin">
        <color auto="1"/>
      </right>
      <top/>
      <bottom style="thin">
        <color auto="1"/>
      </bottom>
      <diagonal/>
    </border>
  </borders>
  <cellStyleXfs count="543">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168" fontId="7" fillId="0" borderId="0"/>
    <xf numFmtId="164" fontId="7"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164" fontId="6" fillId="0" borderId="0" applyFont="0" applyFill="0" applyBorder="0" applyAlignment="0" applyProtection="0"/>
    <xf numFmtId="9" fontId="6"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9" fillId="0" borderId="0" applyNumberFormat="0" applyFill="0" applyBorder="0" applyAlignment="0" applyProtection="0"/>
    <xf numFmtId="0" fontId="20" fillId="0" borderId="10" applyNumberFormat="0" applyFill="0" applyAlignment="0" applyProtection="0"/>
    <xf numFmtId="0" fontId="21" fillId="0" borderId="11" applyNumberFormat="0" applyFill="0" applyAlignment="0" applyProtection="0"/>
    <xf numFmtId="0" fontId="22" fillId="0" borderId="12" applyNumberFormat="0" applyFill="0" applyAlignment="0" applyProtection="0"/>
    <xf numFmtId="0" fontId="22" fillId="0" borderId="0" applyNumberFormat="0" applyFill="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26" fillId="11" borderId="13" applyNumberFormat="0" applyAlignment="0" applyProtection="0"/>
    <xf numFmtId="0" fontId="27" fillId="12" borderId="14" applyNumberFormat="0" applyAlignment="0" applyProtection="0"/>
    <xf numFmtId="0" fontId="28" fillId="12" borderId="13" applyNumberFormat="0" applyAlignment="0" applyProtection="0"/>
    <xf numFmtId="0" fontId="29" fillId="0" borderId="15" applyNumberFormat="0" applyFill="0" applyAlignment="0" applyProtection="0"/>
    <xf numFmtId="0" fontId="30" fillId="13" borderId="16" applyNumberFormat="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3" fillId="0" borderId="18" applyNumberFormat="0" applyFill="0" applyAlignment="0" applyProtection="0"/>
    <xf numFmtId="0" fontId="34"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34"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34" fillId="23"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34" fillId="27"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34" fillId="31"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34"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0" borderId="0"/>
    <xf numFmtId="0" fontId="5" fillId="14" borderId="17" applyNumberFormat="0" applyFont="0" applyAlignment="0" applyProtection="0"/>
    <xf numFmtId="168" fontId="6" fillId="0" borderId="0"/>
    <xf numFmtId="0" fontId="6" fillId="0" borderId="0"/>
  </cellStyleXfs>
  <cellXfs count="838">
    <xf numFmtId="0" fontId="0" fillId="0" borderId="0" xfId="0"/>
    <xf numFmtId="0" fontId="0" fillId="0" borderId="0" xfId="317" applyNumberFormat="1" applyFont="1" applyAlignment="1">
      <alignment horizontal="center" vertical="center"/>
    </xf>
    <xf numFmtId="1" fontId="0" fillId="0" borderId="0" xfId="317" applyNumberFormat="1" applyFont="1" applyAlignment="1">
      <alignment horizontal="center" vertical="center"/>
    </xf>
    <xf numFmtId="0" fontId="0" fillId="0" borderId="3" xfId="0" applyBorder="1" applyAlignment="1">
      <alignment horizontal="center" vertical="center"/>
    </xf>
    <xf numFmtId="0" fontId="0" fillId="0" borderId="2" xfId="0" applyBorder="1"/>
    <xf numFmtId="0" fontId="11" fillId="0" borderId="1" xfId="0" applyFont="1" applyBorder="1" applyAlignment="1">
      <alignment horizontal="center" vertical="center"/>
    </xf>
    <xf numFmtId="1" fontId="11" fillId="0" borderId="5" xfId="0" applyNumberFormat="1" applyFont="1" applyBorder="1" applyAlignment="1">
      <alignment horizontal="center" vertical="center"/>
    </xf>
    <xf numFmtId="0" fontId="12" fillId="0" borderId="0" xfId="0" applyFont="1"/>
    <xf numFmtId="0" fontId="15" fillId="0" borderId="0" xfId="0" applyFont="1"/>
    <xf numFmtId="0" fontId="0" fillId="0" borderId="0" xfId="0" applyAlignment="1">
      <alignment horizontal="center" vertical="center"/>
    </xf>
    <xf numFmtId="9" fontId="0" fillId="0" borderId="0" xfId="494" applyFont="1"/>
    <xf numFmtId="0" fontId="11" fillId="0" borderId="0" xfId="0" applyFont="1" applyAlignment="1">
      <alignment horizontal="right" vertical="center"/>
    </xf>
    <xf numFmtId="0" fontId="11" fillId="0" borderId="0" xfId="0" applyFont="1" applyAlignment="1">
      <alignment horizontal="center" vertical="center"/>
    </xf>
    <xf numFmtId="0" fontId="17" fillId="0" borderId="0" xfId="0" applyFont="1" applyAlignment="1">
      <alignment wrapText="1"/>
    </xf>
    <xf numFmtId="0" fontId="6" fillId="0" borderId="0" xfId="317" applyNumberFormat="1" applyFont="1" applyAlignment="1">
      <alignment horizontal="center" vertical="center"/>
    </xf>
    <xf numFmtId="0" fontId="14" fillId="4" borderId="0" xfId="317" applyNumberFormat="1" applyFont="1" applyFill="1" applyAlignment="1">
      <alignment horizontal="center" vertical="center"/>
    </xf>
    <xf numFmtId="0" fontId="18" fillId="0" borderId="2" xfId="317" applyNumberFormat="1" applyFont="1" applyBorder="1" applyAlignment="1">
      <alignment horizontal="center" vertical="center"/>
    </xf>
    <xf numFmtId="1" fontId="17" fillId="0" borderId="0" xfId="317" applyNumberFormat="1" applyFont="1" applyAlignment="1">
      <alignment horizontal="center" vertical="top"/>
    </xf>
    <xf numFmtId="1" fontId="18" fillId="0" borderId="0" xfId="317" applyNumberFormat="1" applyFont="1" applyAlignment="1">
      <alignment horizontal="right" vertical="center"/>
    </xf>
    <xf numFmtId="0" fontId="11" fillId="0" borderId="21" xfId="317" applyNumberFormat="1" applyFont="1" applyBorder="1" applyAlignment="1">
      <alignment horizontal="center" vertical="center"/>
    </xf>
    <xf numFmtId="1" fontId="36" fillId="0" borderId="0" xfId="317" applyNumberFormat="1" applyFont="1" applyAlignment="1">
      <alignment horizontal="left" vertical="center"/>
    </xf>
    <xf numFmtId="1" fontId="11" fillId="0" borderId="0" xfId="317" applyNumberFormat="1" applyFont="1" applyAlignment="1">
      <alignment horizontal="center" vertical="center"/>
    </xf>
    <xf numFmtId="1" fontId="6" fillId="0" borderId="0" xfId="317" applyNumberFormat="1" applyFont="1" applyAlignment="1">
      <alignment horizontal="center" vertical="center"/>
    </xf>
    <xf numFmtId="0" fontId="11" fillId="0" borderId="22" xfId="317" applyNumberFormat="1" applyFont="1" applyBorder="1" applyAlignment="1">
      <alignment horizontal="center" vertical="center"/>
    </xf>
    <xf numFmtId="1" fontId="6" fillId="0" borderId="20" xfId="317" applyNumberFormat="1" applyFont="1" applyBorder="1" applyAlignment="1">
      <alignment horizontal="center" vertical="center"/>
    </xf>
    <xf numFmtId="2" fontId="6" fillId="0" borderId="0" xfId="317" applyNumberFormat="1" applyFont="1" applyAlignment="1">
      <alignment vertical="center"/>
    </xf>
    <xf numFmtId="0" fontId="40" fillId="4" borderId="2" xfId="317" applyNumberFormat="1" applyFont="1" applyFill="1" applyBorder="1" applyAlignment="1">
      <alignment horizontal="center" vertical="center" wrapText="1"/>
    </xf>
    <xf numFmtId="1" fontId="6" fillId="0" borderId="0" xfId="317" applyNumberFormat="1" applyFont="1" applyAlignment="1">
      <alignment horizontal="center"/>
    </xf>
    <xf numFmtId="0" fontId="6" fillId="0" borderId="0" xfId="317" applyNumberFormat="1" applyFont="1" applyAlignment="1">
      <alignment horizontal="center"/>
    </xf>
    <xf numFmtId="1" fontId="39" fillId="0" borderId="2" xfId="317" applyNumberFormat="1" applyFont="1" applyBorder="1" applyAlignment="1">
      <alignment horizontal="center" vertical="center" wrapText="1"/>
    </xf>
    <xf numFmtId="1" fontId="39" fillId="0" borderId="20" xfId="317" applyNumberFormat="1" applyFont="1" applyBorder="1" applyAlignment="1">
      <alignment horizontal="center" vertical="center"/>
    </xf>
    <xf numFmtId="1" fontId="39" fillId="0" borderId="2" xfId="317" applyNumberFormat="1" applyFont="1" applyBorder="1" applyAlignment="1">
      <alignment horizontal="center" vertical="center"/>
    </xf>
    <xf numFmtId="0" fontId="13" fillId="0" borderId="0" xfId="0" applyFont="1"/>
    <xf numFmtId="0" fontId="46" fillId="7" borderId="0" xfId="0" applyFont="1" applyFill="1"/>
    <xf numFmtId="0" fontId="16" fillId="0" borderId="0" xfId="0" applyFont="1" applyAlignment="1">
      <alignment horizontal="center" wrapText="1"/>
    </xf>
    <xf numFmtId="0" fontId="46" fillId="0" borderId="0" xfId="0" applyFont="1"/>
    <xf numFmtId="0" fontId="47" fillId="0" borderId="0" xfId="0" applyFont="1"/>
    <xf numFmtId="0" fontId="45" fillId="0" borderId="0" xfId="0" applyFont="1" applyAlignment="1">
      <alignment horizontal="center"/>
    </xf>
    <xf numFmtId="1" fontId="15" fillId="0" borderId="0" xfId="317" applyNumberFormat="1" applyFont="1" applyAlignment="1">
      <alignment vertical="center"/>
    </xf>
    <xf numFmtId="0" fontId="15" fillId="0" borderId="0" xfId="317" applyNumberFormat="1" applyFont="1" applyAlignment="1">
      <alignment horizontal="center" vertical="center"/>
    </xf>
    <xf numFmtId="0" fontId="50" fillId="0" borderId="2" xfId="317" applyNumberFormat="1" applyFont="1" applyBorder="1" applyAlignment="1">
      <alignment horizontal="center" vertical="center"/>
    </xf>
    <xf numFmtId="0" fontId="51" fillId="0" borderId="2" xfId="317" applyNumberFormat="1" applyFont="1" applyBorder="1" applyAlignment="1">
      <alignment horizontal="center" vertical="center"/>
    </xf>
    <xf numFmtId="0" fontId="52" fillId="0" borderId="2" xfId="317" applyNumberFormat="1" applyFont="1" applyBorder="1" applyAlignment="1">
      <alignment horizontal="center" vertical="center"/>
    </xf>
    <xf numFmtId="0" fontId="50" fillId="0" borderId="0" xfId="317" applyNumberFormat="1" applyFont="1" applyAlignment="1">
      <alignment horizontal="center" vertical="center"/>
    </xf>
    <xf numFmtId="0" fontId="52" fillId="0" borderId="0" xfId="317" applyNumberFormat="1" applyFont="1" applyAlignment="1">
      <alignment horizontal="center" vertical="center"/>
    </xf>
    <xf numFmtId="0" fontId="49" fillId="0" borderId="0" xfId="0" applyFont="1"/>
    <xf numFmtId="0" fontId="53" fillId="0" borderId="0" xfId="0" applyFont="1" applyAlignment="1">
      <alignment horizontal="right"/>
    </xf>
    <xf numFmtId="0" fontId="49" fillId="0" borderId="0" xfId="0" applyFont="1" applyAlignment="1">
      <alignment horizontal="right"/>
    </xf>
    <xf numFmtId="0" fontId="15" fillId="0" borderId="4" xfId="0" applyFont="1" applyBorder="1" applyAlignment="1">
      <alignment horizontal="right"/>
    </xf>
    <xf numFmtId="0" fontId="15" fillId="0" borderId="4" xfId="317" applyNumberFormat="1" applyFont="1" applyBorder="1" applyAlignment="1">
      <alignment horizontal="center" vertical="center"/>
    </xf>
    <xf numFmtId="0" fontId="54" fillId="0" borderId="4" xfId="0" applyFont="1" applyBorder="1"/>
    <xf numFmtId="0" fontId="15" fillId="0" borderId="6" xfId="0" applyFont="1" applyBorder="1"/>
    <xf numFmtId="0" fontId="15" fillId="0" borderId="6" xfId="317" applyNumberFormat="1" applyFont="1" applyBorder="1" applyAlignment="1">
      <alignment horizontal="center" vertical="center"/>
    </xf>
    <xf numFmtId="1" fontId="14" fillId="0" borderId="2" xfId="317" applyNumberFormat="1" applyFont="1" applyBorder="1" applyAlignment="1">
      <alignment horizontal="center" vertical="center"/>
    </xf>
    <xf numFmtId="0" fontId="14" fillId="0" borderId="2" xfId="317" applyNumberFormat="1" applyFont="1" applyBorder="1" applyAlignment="1">
      <alignment horizontal="center" vertical="center"/>
    </xf>
    <xf numFmtId="0" fontId="14" fillId="0" borderId="0" xfId="317" applyNumberFormat="1" applyFont="1" applyAlignment="1">
      <alignment horizontal="center" vertical="center"/>
    </xf>
    <xf numFmtId="0" fontId="55" fillId="0" borderId="0" xfId="0" applyFont="1" applyAlignment="1">
      <alignment horizontal="left"/>
    </xf>
    <xf numFmtId="0" fontId="0" fillId="0" borderId="0" xfId="0" applyAlignment="1">
      <alignment horizontal="center"/>
    </xf>
    <xf numFmtId="0" fontId="0" fillId="0" borderId="0" xfId="0" applyAlignment="1">
      <alignment horizontal="left" vertical="center"/>
    </xf>
    <xf numFmtId="0" fontId="0" fillId="0" borderId="0" xfId="0" applyAlignment="1">
      <alignment horizontal="left"/>
    </xf>
    <xf numFmtId="0" fontId="35" fillId="0" borderId="0" xfId="0" applyFont="1" applyAlignment="1">
      <alignment vertical="center"/>
    </xf>
    <xf numFmtId="0" fontId="11" fillId="0" borderId="0" xfId="0" applyFont="1" applyAlignment="1">
      <alignment horizontal="left" vertical="center"/>
    </xf>
    <xf numFmtId="0" fontId="12" fillId="0" borderId="0" xfId="541" applyNumberFormat="1" applyFont="1" applyAlignment="1">
      <alignment horizontal="left" vertical="center"/>
    </xf>
    <xf numFmtId="0" fontId="0" fillId="0" borderId="0" xfId="541" applyNumberFormat="1" applyFont="1" applyAlignment="1">
      <alignment horizontal="center" vertical="center"/>
    </xf>
    <xf numFmtId="0" fontId="56" fillId="0" borderId="0" xfId="0" applyFont="1" applyAlignment="1">
      <alignment horizontal="left" vertical="center"/>
    </xf>
    <xf numFmtId="0" fontId="57" fillId="0" borderId="0" xfId="0" applyFont="1" applyAlignment="1">
      <alignment horizontal="center"/>
    </xf>
    <xf numFmtId="0" fontId="13" fillId="0" borderId="8" xfId="0" applyFont="1" applyBorder="1"/>
    <xf numFmtId="0" fontId="0" fillId="0" borderId="8" xfId="0" applyBorder="1"/>
    <xf numFmtId="0" fontId="13" fillId="0" borderId="9" xfId="0" applyFont="1" applyBorder="1"/>
    <xf numFmtId="0" fontId="0" fillId="0" borderId="9" xfId="0" applyBorder="1"/>
    <xf numFmtId="0" fontId="13" fillId="0" borderId="8" xfId="0" applyFont="1" applyBorder="1" applyAlignment="1">
      <alignment horizontal="center"/>
    </xf>
    <xf numFmtId="0" fontId="13" fillId="0" borderId="0" xfId="0" applyFont="1" applyAlignment="1">
      <alignment horizontal="center"/>
    </xf>
    <xf numFmtId="0" fontId="0" fillId="0" borderId="7" xfId="0" applyBorder="1"/>
    <xf numFmtId="0" fontId="13" fillId="0" borderId="9" xfId="0" applyFont="1" applyBorder="1" applyAlignment="1">
      <alignment horizontal="center"/>
    </xf>
    <xf numFmtId="0" fontId="13" fillId="0" borderId="7" xfId="0" applyFont="1" applyBorder="1" applyAlignment="1">
      <alignment horizontal="center"/>
    </xf>
    <xf numFmtId="0" fontId="0" fillId="0" borderId="24" xfId="0" applyBorder="1"/>
    <xf numFmtId="0" fontId="0" fillId="0" borderId="26" xfId="0" applyBorder="1"/>
    <xf numFmtId="0" fontId="0" fillId="0" borderId="0" xfId="0" applyAlignment="1">
      <alignment vertical="center"/>
    </xf>
    <xf numFmtId="0" fontId="6" fillId="0" borderId="23" xfId="542" applyBorder="1"/>
    <xf numFmtId="0" fontId="6" fillId="0" borderId="27" xfId="542" applyBorder="1"/>
    <xf numFmtId="0" fontId="6" fillId="0" borderId="27" xfId="542" applyBorder="1" applyAlignment="1">
      <alignment horizontal="left" vertical="center"/>
    </xf>
    <xf numFmtId="0" fontId="6" fillId="0" borderId="24" xfId="542" applyBorder="1" applyAlignment="1">
      <alignment horizontal="center"/>
    </xf>
    <xf numFmtId="0" fontId="0" fillId="0" borderId="0" xfId="0" applyAlignment="1">
      <alignment horizontal="right"/>
    </xf>
    <xf numFmtId="0" fontId="0" fillId="0" borderId="4" xfId="0" applyBorder="1" applyAlignment="1">
      <alignment horizontal="left"/>
    </xf>
    <xf numFmtId="0" fontId="0" fillId="0" borderId="4" xfId="0" applyBorder="1"/>
    <xf numFmtId="0" fontId="0" fillId="0" borderId="4" xfId="0" applyBorder="1" applyAlignment="1">
      <alignment horizontal="center" vertical="center"/>
    </xf>
    <xf numFmtId="0" fontId="42" fillId="0" borderId="2" xfId="542" applyFont="1" applyBorder="1" applyAlignment="1">
      <alignment horizontal="center" vertical="center" wrapText="1"/>
    </xf>
    <xf numFmtId="0" fontId="42" fillId="0" borderId="0" xfId="0" applyFont="1" applyAlignment="1">
      <alignment horizontal="center" wrapText="1"/>
    </xf>
    <xf numFmtId="0" fontId="6" fillId="0" borderId="28" xfId="542" applyBorder="1"/>
    <xf numFmtId="0" fontId="42" fillId="0" borderId="0" xfId="542" applyFont="1" applyAlignment="1">
      <alignment horizontal="center" wrapText="1"/>
    </xf>
    <xf numFmtId="0" fontId="42" fillId="0" borderId="0" xfId="542" applyFont="1" applyAlignment="1">
      <alignment horizontal="left" vertical="center" wrapText="1"/>
    </xf>
    <xf numFmtId="0" fontId="42" fillId="0" borderId="2" xfId="542" applyFont="1" applyBorder="1" applyAlignment="1">
      <alignment horizontal="center" wrapText="1"/>
    </xf>
    <xf numFmtId="0" fontId="42" fillId="0" borderId="25" xfId="542" applyFont="1" applyBorder="1" applyAlignment="1">
      <alignment horizontal="center" wrapText="1"/>
    </xf>
    <xf numFmtId="0" fontId="42" fillId="0" borderId="4" xfId="542" applyFont="1" applyBorder="1" applyAlignment="1">
      <alignment horizontal="center" wrapText="1"/>
    </xf>
    <xf numFmtId="0" fontId="42" fillId="0" borderId="4" xfId="542" applyFont="1" applyBorder="1" applyAlignment="1">
      <alignment horizontal="left" vertical="center" wrapText="1"/>
    </xf>
    <xf numFmtId="0" fontId="42" fillId="0" borderId="26" xfId="542" applyFont="1" applyBorder="1" applyAlignment="1">
      <alignment horizontal="center" wrapText="1"/>
    </xf>
    <xf numFmtId="0" fontId="42" fillId="0" borderId="0" xfId="0" applyFont="1" applyAlignment="1">
      <alignment horizontal="left" vertical="center" wrapText="1"/>
    </xf>
    <xf numFmtId="0" fontId="0" fillId="0" borderId="0" xfId="317" applyNumberFormat="1" applyFont="1" applyAlignment="1">
      <alignment horizontal="left"/>
    </xf>
    <xf numFmtId="2" fontId="18" fillId="0" borderId="20" xfId="317" applyNumberFormat="1" applyFont="1" applyBorder="1" applyAlignment="1">
      <alignment horizontal="center" vertical="center"/>
    </xf>
    <xf numFmtId="0" fontId="37" fillId="0" borderId="0" xfId="317" applyNumberFormat="1" applyFont="1" applyAlignment="1">
      <alignment horizontal="center" vertical="center" wrapText="1"/>
    </xf>
    <xf numFmtId="1" fontId="38" fillId="0" borderId="0" xfId="317" applyNumberFormat="1" applyFont="1" applyAlignment="1">
      <alignment horizontal="left"/>
    </xf>
    <xf numFmtId="0" fontId="59" fillId="0" borderId="2" xfId="541" applyNumberFormat="1" applyFont="1" applyBorder="1" applyAlignment="1">
      <alignment horizontal="center" vertical="center" wrapText="1"/>
    </xf>
    <xf numFmtId="1" fontId="58" fillId="0" borderId="0" xfId="317" applyNumberFormat="1" applyFont="1" applyAlignment="1">
      <alignment horizontal="center" vertical="center"/>
    </xf>
    <xf numFmtId="2" fontId="0" fillId="0" borderId="0" xfId="0" applyNumberFormat="1" applyAlignment="1">
      <alignment horizontal="center" vertical="center"/>
    </xf>
    <xf numFmtId="0" fontId="45" fillId="4" borderId="0" xfId="0" applyFont="1" applyFill="1" applyAlignment="1">
      <alignment horizontal="center" vertical="center"/>
    </xf>
    <xf numFmtId="0" fontId="16" fillId="0" borderId="0" xfId="0" applyFont="1" applyAlignment="1">
      <alignment horizontal="center" vertical="center"/>
    </xf>
    <xf numFmtId="0" fontId="62" fillId="0" borderId="0" xfId="0" applyFont="1" applyAlignment="1">
      <alignment horizontal="center" vertical="center"/>
    </xf>
    <xf numFmtId="0" fontId="46" fillId="0" borderId="0" xfId="0" applyFont="1" applyAlignment="1">
      <alignment horizontal="center" vertical="center"/>
    </xf>
    <xf numFmtId="0" fontId="63" fillId="0" borderId="0" xfId="0" applyFont="1" applyAlignment="1">
      <alignment horizontal="center" vertical="center" wrapText="1"/>
    </xf>
    <xf numFmtId="0" fontId="63" fillId="4" borderId="0" xfId="0" applyFont="1" applyFill="1" applyAlignment="1">
      <alignment horizontal="center" vertical="center"/>
    </xf>
    <xf numFmtId="0" fontId="62" fillId="4" borderId="0" xfId="0" applyFont="1" applyFill="1" applyAlignment="1">
      <alignment horizontal="center" vertical="center"/>
    </xf>
    <xf numFmtId="0" fontId="16" fillId="4" borderId="0" xfId="0" applyFont="1" applyFill="1" applyAlignment="1">
      <alignment horizontal="center" vertical="center"/>
    </xf>
    <xf numFmtId="0" fontId="16" fillId="4" borderId="0" xfId="0" applyFont="1" applyFill="1" applyAlignment="1">
      <alignment horizontal="center" vertical="center" wrapText="1"/>
    </xf>
    <xf numFmtId="0" fontId="0" fillId="4" borderId="0" xfId="0" applyFill="1" applyAlignment="1">
      <alignment textRotation="90"/>
    </xf>
    <xf numFmtId="0" fontId="16" fillId="46" borderId="0" xfId="0" applyFont="1" applyFill="1" applyAlignment="1">
      <alignment horizontal="center" vertical="center"/>
    </xf>
    <xf numFmtId="0" fontId="16" fillId="46" borderId="0" xfId="0" applyFont="1" applyFill="1" applyAlignment="1">
      <alignment horizontal="center" vertical="center" wrapText="1"/>
    </xf>
    <xf numFmtId="0" fontId="46" fillId="47" borderId="0" xfId="0" applyFont="1" applyFill="1"/>
    <xf numFmtId="0" fontId="11" fillId="4" borderId="0" xfId="0" applyFont="1" applyFill="1" applyAlignment="1">
      <alignment horizontal="center" vertical="center" textRotation="90"/>
    </xf>
    <xf numFmtId="0" fontId="68" fillId="0" borderId="0" xfId="0" applyFont="1" applyAlignment="1">
      <alignment horizontal="center" vertical="center"/>
    </xf>
    <xf numFmtId="0" fontId="68" fillId="47" borderId="0" xfId="0" applyFont="1" applyFill="1" applyAlignment="1">
      <alignment horizontal="center" vertical="center"/>
    </xf>
    <xf numFmtId="0" fontId="36" fillId="0" borderId="0" xfId="0" applyFont="1" applyAlignment="1">
      <alignment horizontal="center" vertical="center"/>
    </xf>
    <xf numFmtId="0" fontId="11" fillId="46" borderId="2" xfId="0" applyFont="1" applyFill="1" applyBorder="1" applyAlignment="1">
      <alignment horizontal="center" vertical="center"/>
    </xf>
    <xf numFmtId="0" fontId="11" fillId="4" borderId="0" xfId="0" applyFont="1" applyFill="1" applyAlignment="1">
      <alignment horizontal="center" vertical="center"/>
    </xf>
    <xf numFmtId="0" fontId="0" fillId="4" borderId="0" xfId="0" applyFill="1" applyAlignment="1">
      <alignment horizontal="center" vertical="center"/>
    </xf>
    <xf numFmtId="166" fontId="61" fillId="0" borderId="0" xfId="0" applyNumberFormat="1" applyFont="1" applyAlignment="1">
      <alignment horizontal="center" vertical="center"/>
    </xf>
    <xf numFmtId="166" fontId="0" fillId="0" borderId="0" xfId="0" applyNumberFormat="1" applyAlignment="1">
      <alignment horizontal="center" vertical="center"/>
    </xf>
    <xf numFmtId="167" fontId="0" fillId="0" borderId="7" xfId="0" applyNumberFormat="1"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46" borderId="29" xfId="0" applyFill="1" applyBorder="1" applyAlignment="1" applyProtection="1">
      <alignment horizontal="center" vertical="center"/>
      <protection locked="0"/>
    </xf>
    <xf numFmtId="0" fontId="0" fillId="46" borderId="7" xfId="0" applyFill="1" applyBorder="1" applyAlignment="1" applyProtection="1">
      <alignment horizontal="center" vertical="center"/>
      <protection locked="0"/>
    </xf>
    <xf numFmtId="0" fontId="0" fillId="46" borderId="28" xfId="0" applyFill="1" applyBorder="1" applyAlignment="1" applyProtection="1">
      <alignment horizontal="center" vertical="center"/>
      <protection locked="0"/>
    </xf>
    <xf numFmtId="166" fontId="61" fillId="46" borderId="0" xfId="0" applyNumberFormat="1" applyFont="1" applyFill="1" applyAlignment="1">
      <alignment horizontal="center" vertical="center"/>
    </xf>
    <xf numFmtId="0" fontId="63" fillId="4" borderId="0" xfId="0" applyFont="1" applyFill="1" applyAlignment="1">
      <alignment horizontal="center" vertical="center" wrapText="1"/>
    </xf>
    <xf numFmtId="0" fontId="70" fillId="4" borderId="0" xfId="0" applyFont="1" applyFill="1" applyAlignment="1">
      <alignment horizontal="center" vertical="center"/>
    </xf>
    <xf numFmtId="0" fontId="44" fillId="4" borderId="0" xfId="0" applyFont="1" applyFill="1" applyAlignment="1">
      <alignment horizontal="center" vertical="center"/>
    </xf>
    <xf numFmtId="0" fontId="69" fillId="4" borderId="0" xfId="0" applyFont="1" applyFill="1" applyAlignment="1">
      <alignment horizontal="center" vertical="center"/>
    </xf>
    <xf numFmtId="0" fontId="0" fillId="4" borderId="29" xfId="0" applyFill="1" applyBorder="1" applyAlignment="1" applyProtection="1">
      <alignment horizontal="center" vertical="center"/>
      <protection locked="0"/>
    </xf>
    <xf numFmtId="0" fontId="0" fillId="4" borderId="7" xfId="0" applyFill="1" applyBorder="1" applyAlignment="1" applyProtection="1">
      <alignment horizontal="center" vertical="center"/>
      <protection locked="0"/>
    </xf>
    <xf numFmtId="166" fontId="61" fillId="4" borderId="0" xfId="0" applyNumberFormat="1" applyFont="1" applyFill="1" applyAlignment="1">
      <alignment horizontal="center" vertical="center"/>
    </xf>
    <xf numFmtId="167" fontId="0" fillId="46" borderId="7" xfId="0" applyNumberFormat="1" applyFill="1" applyBorder="1" applyAlignment="1" applyProtection="1">
      <alignment horizontal="center" vertical="center"/>
      <protection locked="0"/>
    </xf>
    <xf numFmtId="0" fontId="62" fillId="0" borderId="0" xfId="0" applyFont="1"/>
    <xf numFmtId="0" fontId="62" fillId="46" borderId="0" xfId="0" applyFont="1" applyFill="1" applyAlignment="1">
      <alignment horizontal="center" vertical="center"/>
    </xf>
    <xf numFmtId="0" fontId="65" fillId="4" borderId="0" xfId="0" applyFont="1" applyFill="1" applyAlignment="1">
      <alignment horizontal="right" vertical="center"/>
    </xf>
    <xf numFmtId="0" fontId="0" fillId="0" borderId="27" xfId="0" applyBorder="1" applyAlignment="1">
      <alignment horizontal="center" vertical="center"/>
    </xf>
    <xf numFmtId="0" fontId="0" fillId="0" borderId="25" xfId="0" applyBorder="1" applyAlignment="1">
      <alignment horizontal="center" vertical="center"/>
    </xf>
    <xf numFmtId="0" fontId="63" fillId="4" borderId="0" xfId="0" applyFont="1" applyFill="1" applyAlignment="1">
      <alignment horizontal="center" vertical="center" textRotation="90"/>
    </xf>
    <xf numFmtId="0" fontId="64" fillId="4" borderId="0" xfId="0" applyFont="1" applyFill="1" applyAlignment="1">
      <alignment horizontal="center" vertical="center" wrapText="1"/>
    </xf>
    <xf numFmtId="0" fontId="65" fillId="4" borderId="0" xfId="0" applyFont="1" applyFill="1" applyAlignment="1">
      <alignment horizontal="center" vertical="center" wrapText="1"/>
    </xf>
    <xf numFmtId="0" fontId="66" fillId="4" borderId="0" xfId="0" applyFont="1" applyFill="1" applyAlignment="1">
      <alignment horizontal="center" vertical="center" wrapText="1"/>
    </xf>
    <xf numFmtId="0" fontId="15" fillId="4" borderId="0" xfId="0" applyFont="1" applyFill="1" applyAlignment="1">
      <alignment horizontal="center" vertical="center"/>
    </xf>
    <xf numFmtId="0" fontId="4" fillId="4" borderId="0" xfId="0" applyFont="1" applyFill="1" applyAlignment="1">
      <alignment horizontal="center" vertical="center" wrapText="1"/>
    </xf>
    <xf numFmtId="0" fontId="65" fillId="0" borderId="0" xfId="0" applyFont="1" applyAlignment="1">
      <alignment horizontal="center"/>
    </xf>
    <xf numFmtId="1" fontId="0" fillId="0" borderId="0" xfId="0" applyNumberFormat="1"/>
    <xf numFmtId="1" fontId="0" fillId="3" borderId="0" xfId="0" applyNumberFormat="1" applyFill="1"/>
    <xf numFmtId="0" fontId="0" fillId="48" borderId="0" xfId="0" applyFill="1"/>
    <xf numFmtId="0" fontId="43" fillId="0" borderId="0" xfId="542" applyFont="1" applyAlignment="1">
      <alignment horizontal="center" vertical="center" wrapText="1"/>
    </xf>
    <xf numFmtId="0" fontId="15" fillId="49" borderId="0" xfId="0" applyFont="1" applyFill="1"/>
    <xf numFmtId="0" fontId="61" fillId="49" borderId="0" xfId="0" applyFont="1" applyFill="1"/>
    <xf numFmtId="0" fontId="74" fillId="49" borderId="0" xfId="0" applyFont="1" applyFill="1" applyAlignment="1">
      <alignment horizontal="center" vertical="center"/>
    </xf>
    <xf numFmtId="0" fontId="61" fillId="4" borderId="0" xfId="0" applyFont="1" applyFill="1" applyAlignment="1">
      <alignment horizontal="center" vertical="center"/>
    </xf>
    <xf numFmtId="0" fontId="75" fillId="46" borderId="0" xfId="0" applyFont="1" applyFill="1" applyAlignment="1">
      <alignment horizontal="center" vertical="center" wrapText="1"/>
    </xf>
    <xf numFmtId="0" fontId="0" fillId="4" borderId="0" xfId="0" applyFill="1" applyAlignment="1" applyProtection="1">
      <alignment horizontal="center" vertical="center"/>
      <protection locked="0"/>
    </xf>
    <xf numFmtId="0" fontId="52" fillId="49" borderId="0" xfId="0" applyFont="1" applyFill="1" applyAlignment="1">
      <alignment horizontal="center" vertical="center" wrapText="1"/>
    </xf>
    <xf numFmtId="0" fontId="71" fillId="4" borderId="0" xfId="0" applyFont="1" applyFill="1" applyAlignment="1">
      <alignment horizontal="center" vertical="center"/>
    </xf>
    <xf numFmtId="0" fontId="71" fillId="46" borderId="0" xfId="0" applyFont="1" applyFill="1" applyAlignment="1">
      <alignment horizontal="center" vertical="center"/>
    </xf>
    <xf numFmtId="0" fontId="75" fillId="0" borderId="0" xfId="0" applyFont="1" applyAlignment="1">
      <alignment horizontal="center" vertical="center" wrapText="1"/>
    </xf>
    <xf numFmtId="166" fontId="16" fillId="4" borderId="0" xfId="0" applyNumberFormat="1" applyFont="1" applyFill="1" applyAlignment="1">
      <alignment horizontal="center" vertical="center"/>
    </xf>
    <xf numFmtId="0" fontId="0" fillId="4" borderId="4" xfId="0" applyFill="1" applyBorder="1" applyAlignment="1">
      <alignment horizontal="center" vertical="center"/>
    </xf>
    <xf numFmtId="0" fontId="16" fillId="0" borderId="4" xfId="0" applyFont="1" applyBorder="1" applyAlignment="1">
      <alignment horizontal="center" vertical="center"/>
    </xf>
    <xf numFmtId="0" fontId="0" fillId="4" borderId="27" xfId="0" applyFill="1" applyBorder="1" applyAlignment="1">
      <alignment horizontal="center" vertical="center"/>
    </xf>
    <xf numFmtId="0" fontId="15" fillId="4" borderId="0" xfId="0" applyFont="1" applyFill="1" applyAlignment="1">
      <alignment textRotation="90"/>
    </xf>
    <xf numFmtId="0" fontId="61" fillId="4" borderId="0" xfId="0" applyFont="1" applyFill="1" applyAlignment="1">
      <alignment textRotation="90"/>
    </xf>
    <xf numFmtId="0" fontId="74" fillId="4" borderId="0" xfId="0" applyFont="1" applyFill="1" applyAlignment="1">
      <alignment horizontal="center" vertical="center" textRotation="90"/>
    </xf>
    <xf numFmtId="0" fontId="65" fillId="4" borderId="0" xfId="0" applyFont="1" applyFill="1" applyAlignment="1">
      <alignment horizontal="center" vertical="center" textRotation="90"/>
    </xf>
    <xf numFmtId="0" fontId="78" fillId="4" borderId="0" xfId="0" applyFont="1" applyFill="1" applyAlignment="1">
      <alignment horizontal="center" vertical="center" textRotation="90"/>
    </xf>
    <xf numFmtId="0" fontId="77" fillId="4" borderId="0" xfId="0" applyFont="1" applyFill="1" applyAlignment="1">
      <alignment horizontal="center" vertical="center" textRotation="90"/>
    </xf>
    <xf numFmtId="0" fontId="0" fillId="0" borderId="0" xfId="0" applyAlignment="1">
      <alignment horizontal="right" vertical="center"/>
    </xf>
    <xf numFmtId="0" fontId="0" fillId="0" borderId="6" xfId="0" applyBorder="1" applyAlignment="1">
      <alignment horizontal="center" vertical="center"/>
    </xf>
    <xf numFmtId="0" fontId="11" fillId="0" borderId="6" xfId="0" applyFont="1" applyBorder="1" applyAlignment="1">
      <alignment horizontal="right" vertical="center"/>
    </xf>
    <xf numFmtId="2" fontId="0" fillId="0" borderId="6" xfId="0" applyNumberFormat="1" applyBorder="1" applyAlignment="1">
      <alignment horizontal="center" vertical="center"/>
    </xf>
    <xf numFmtId="0" fontId="63" fillId="4" borderId="19" xfId="0" applyFont="1" applyFill="1" applyBorder="1" applyAlignment="1">
      <alignment horizontal="center" vertical="center" textRotation="90"/>
    </xf>
    <xf numFmtId="0" fontId="63" fillId="0" borderId="6" xfId="0" applyFont="1" applyBorder="1" applyAlignment="1">
      <alignment horizontal="center" vertical="center"/>
    </xf>
    <xf numFmtId="0" fontId="65" fillId="49" borderId="6" xfId="0" applyFont="1" applyFill="1" applyBorder="1" applyAlignment="1">
      <alignment horizontal="center" vertical="center"/>
    </xf>
    <xf numFmtId="0" fontId="64" fillId="2" borderId="6" xfId="0" applyFont="1" applyFill="1" applyBorder="1" applyAlignment="1">
      <alignment horizontal="center" vertical="center" wrapText="1"/>
    </xf>
    <xf numFmtId="0" fontId="63" fillId="3" borderId="6" xfId="0" applyFont="1" applyFill="1" applyBorder="1" applyAlignment="1">
      <alignment horizontal="center" vertical="center" wrapText="1"/>
    </xf>
    <xf numFmtId="0" fontId="63" fillId="7" borderId="6" xfId="0" applyFont="1" applyFill="1" applyBorder="1" applyAlignment="1">
      <alignment horizontal="center" vertical="center" wrapText="1"/>
    </xf>
    <xf numFmtId="0" fontId="63" fillId="43" borderId="6" xfId="0" applyFont="1" applyFill="1" applyBorder="1" applyAlignment="1">
      <alignment horizontal="center" vertical="center" wrapText="1"/>
    </xf>
    <xf numFmtId="0" fontId="63" fillId="5" borderId="6" xfId="0" applyFont="1" applyFill="1" applyBorder="1" applyAlignment="1">
      <alignment horizontal="center" vertical="center" wrapText="1"/>
    </xf>
    <xf numFmtId="0" fontId="65" fillId="39" borderId="6" xfId="0" applyFont="1" applyFill="1" applyBorder="1" applyAlignment="1">
      <alignment horizontal="center" vertical="center" wrapText="1"/>
    </xf>
    <xf numFmtId="0" fontId="65" fillId="45" borderId="6" xfId="0" applyFont="1" applyFill="1" applyBorder="1" applyAlignment="1">
      <alignment horizontal="center" vertical="center" wrapText="1"/>
    </xf>
    <xf numFmtId="0" fontId="65" fillId="40" borderId="6" xfId="0" applyFont="1" applyFill="1" applyBorder="1" applyAlignment="1">
      <alignment horizontal="center" vertical="center" wrapText="1"/>
    </xf>
    <xf numFmtId="0" fontId="65" fillId="44" borderId="6" xfId="0" applyFont="1" applyFill="1" applyBorder="1" applyAlignment="1">
      <alignment horizontal="center" vertical="center" wrapText="1"/>
    </xf>
    <xf numFmtId="0" fontId="66" fillId="6" borderId="6" xfId="0" applyFont="1" applyFill="1" applyBorder="1" applyAlignment="1">
      <alignment horizontal="center" vertical="center" wrapText="1"/>
    </xf>
    <xf numFmtId="0" fontId="63" fillId="41" borderId="6" xfId="0" applyFont="1" applyFill="1" applyBorder="1" applyAlignment="1">
      <alignment horizontal="center" vertical="center" wrapText="1"/>
    </xf>
    <xf numFmtId="0" fontId="66" fillId="42" borderId="6" xfId="0" applyFont="1" applyFill="1" applyBorder="1" applyAlignment="1">
      <alignment horizontal="center" vertical="center" wrapText="1"/>
    </xf>
    <xf numFmtId="0" fontId="63" fillId="0" borderId="6" xfId="0" applyFont="1" applyBorder="1" applyAlignment="1">
      <alignment horizontal="center" vertical="center" wrapText="1"/>
    </xf>
    <xf numFmtId="0" fontId="52" fillId="49" borderId="6" xfId="0" applyFont="1" applyFill="1" applyBorder="1" applyAlignment="1">
      <alignment horizontal="center" vertical="center" wrapText="1"/>
    </xf>
    <xf numFmtId="0" fontId="52" fillId="0" borderId="0" xfId="0" applyFont="1" applyAlignment="1">
      <alignment horizontal="center" vertical="center"/>
    </xf>
    <xf numFmtId="0" fontId="47" fillId="46" borderId="27" xfId="0" applyFont="1" applyFill="1" applyBorder="1" applyAlignment="1">
      <alignment horizontal="center" vertical="center"/>
    </xf>
    <xf numFmtId="0" fontId="16" fillId="4" borderId="27" xfId="0" applyFont="1" applyFill="1" applyBorder="1" applyAlignment="1">
      <alignment horizontal="center" vertical="center"/>
    </xf>
    <xf numFmtId="0" fontId="16" fillId="4" borderId="27" xfId="0" applyFont="1" applyFill="1" applyBorder="1" applyAlignment="1">
      <alignment horizontal="center" vertical="center" wrapText="1"/>
    </xf>
    <xf numFmtId="2" fontId="60" fillId="4" borderId="0" xfId="0" applyNumberFormat="1" applyFont="1" applyFill="1" applyAlignment="1">
      <alignment horizontal="center" vertical="center"/>
    </xf>
    <xf numFmtId="0" fontId="45" fillId="4" borderId="23" xfId="0" applyFont="1" applyFill="1" applyBorder="1" applyAlignment="1">
      <alignment horizontal="center" vertical="center" textRotation="90"/>
    </xf>
    <xf numFmtId="0" fontId="71" fillId="46" borderId="27" xfId="0" applyFont="1" applyFill="1" applyBorder="1" applyAlignment="1">
      <alignment horizontal="center" vertical="center"/>
    </xf>
    <xf numFmtId="0" fontId="16" fillId="46" borderId="27" xfId="0" applyFont="1" applyFill="1" applyBorder="1" applyAlignment="1">
      <alignment horizontal="center" vertical="center"/>
    </xf>
    <xf numFmtId="0" fontId="75" fillId="46" borderId="27" xfId="0" applyFont="1" applyFill="1" applyBorder="1" applyAlignment="1">
      <alignment horizontal="center" vertical="center" wrapText="1"/>
    </xf>
    <xf numFmtId="0" fontId="16" fillId="46" borderId="27" xfId="0" applyFont="1" applyFill="1" applyBorder="1" applyAlignment="1">
      <alignment horizontal="center" vertical="center" wrapText="1"/>
    </xf>
    <xf numFmtId="0" fontId="0" fillId="46" borderId="8" xfId="0" applyFill="1" applyBorder="1" applyAlignment="1" applyProtection="1">
      <alignment horizontal="center" vertical="center"/>
      <protection locked="0"/>
    </xf>
    <xf numFmtId="166" fontId="61" fillId="46" borderId="27" xfId="0" applyNumberFormat="1" applyFont="1" applyFill="1" applyBorder="1" applyAlignment="1">
      <alignment horizontal="center" vertical="center"/>
    </xf>
    <xf numFmtId="166" fontId="16" fillId="46" borderId="24" xfId="0" applyNumberFormat="1" applyFont="1" applyFill="1" applyBorder="1" applyAlignment="1">
      <alignment horizontal="center" vertical="center"/>
    </xf>
    <xf numFmtId="0" fontId="45" fillId="4" borderId="28" xfId="0" applyFont="1" applyFill="1" applyBorder="1" applyAlignment="1">
      <alignment horizontal="center" vertical="center" textRotation="90"/>
    </xf>
    <xf numFmtId="166" fontId="16" fillId="4" borderId="29" xfId="0" applyNumberFormat="1" applyFont="1" applyFill="1" applyBorder="1" applyAlignment="1">
      <alignment horizontal="center" vertical="center"/>
    </xf>
    <xf numFmtId="166" fontId="16" fillId="46" borderId="29" xfId="0" applyNumberFormat="1" applyFont="1" applyFill="1" applyBorder="1" applyAlignment="1">
      <alignment horizontal="center" vertical="center"/>
    </xf>
    <xf numFmtId="0" fontId="45" fillId="4" borderId="25" xfId="0" applyFont="1" applyFill="1" applyBorder="1" applyAlignment="1">
      <alignment horizontal="center" vertical="center" textRotation="90"/>
    </xf>
    <xf numFmtId="0" fontId="71" fillId="46" borderId="4" xfId="0" applyFont="1" applyFill="1" applyBorder="1" applyAlignment="1">
      <alignment horizontal="center" vertical="center"/>
    </xf>
    <xf numFmtId="0" fontId="16" fillId="46" borderId="4" xfId="0" applyFont="1" applyFill="1" applyBorder="1" applyAlignment="1">
      <alignment horizontal="center" vertical="center"/>
    </xf>
    <xf numFmtId="0" fontId="75" fillId="46" borderId="4" xfId="0" applyFont="1" applyFill="1" applyBorder="1" applyAlignment="1">
      <alignment horizontal="center" vertical="center" wrapText="1"/>
    </xf>
    <xf numFmtId="0" fontId="16" fillId="46" borderId="4" xfId="0" applyFont="1" applyFill="1" applyBorder="1" applyAlignment="1">
      <alignment horizontal="center" vertical="center" wrapText="1"/>
    </xf>
    <xf numFmtId="0" fontId="0" fillId="46" borderId="9" xfId="0" applyFill="1" applyBorder="1" applyAlignment="1" applyProtection="1">
      <alignment horizontal="center" vertical="center"/>
      <protection locked="0"/>
    </xf>
    <xf numFmtId="166" fontId="61" fillId="46" borderId="4" xfId="0" applyNumberFormat="1" applyFont="1" applyFill="1" applyBorder="1" applyAlignment="1">
      <alignment horizontal="center" vertical="center"/>
    </xf>
    <xf numFmtId="166" fontId="16" fillId="46" borderId="26" xfId="0" applyNumberFormat="1" applyFont="1" applyFill="1" applyBorder="1" applyAlignment="1">
      <alignment horizontal="center" vertical="center"/>
    </xf>
    <xf numFmtId="0" fontId="62" fillId="46" borderId="27" xfId="0" applyFont="1" applyFill="1" applyBorder="1" applyAlignment="1">
      <alignment horizontal="center" vertical="center"/>
    </xf>
    <xf numFmtId="0" fontId="77" fillId="46" borderId="27" xfId="0" applyFont="1" applyFill="1" applyBorder="1" applyAlignment="1">
      <alignment horizontal="center" vertical="center" textRotation="90"/>
    </xf>
    <xf numFmtId="0" fontId="77" fillId="46" borderId="0" xfId="0" applyFont="1" applyFill="1" applyAlignment="1">
      <alignment horizontal="center" vertical="center" textRotation="90"/>
    </xf>
    <xf numFmtId="0" fontId="16" fillId="0" borderId="0" xfId="0" applyFont="1" applyAlignment="1">
      <alignment horizontal="center" vertical="center" wrapText="1"/>
    </xf>
    <xf numFmtId="0" fontId="0" fillId="4" borderId="28" xfId="0" applyFill="1" applyBorder="1" applyAlignment="1">
      <alignment horizontal="center" vertical="center"/>
    </xf>
    <xf numFmtId="0" fontId="16" fillId="0" borderId="0" xfId="0" applyFont="1" applyAlignment="1">
      <alignment horizontal="center" vertical="center" wrapText="1" shrinkToFit="1"/>
    </xf>
    <xf numFmtId="0" fontId="62" fillId="0" borderId="4" xfId="0" applyFont="1" applyBorder="1" applyAlignment="1">
      <alignment horizontal="center" vertical="center"/>
    </xf>
    <xf numFmtId="0" fontId="16" fillId="0" borderId="4" xfId="0" applyFont="1" applyBorder="1" applyAlignment="1">
      <alignment horizontal="center" vertical="center" wrapText="1" shrinkToFit="1"/>
    </xf>
    <xf numFmtId="0" fontId="16" fillId="4" borderId="4" xfId="0" applyFont="1" applyFill="1" applyBorder="1" applyAlignment="1">
      <alignment horizontal="center" vertical="center"/>
    </xf>
    <xf numFmtId="167" fontId="0" fillId="0" borderId="9" xfId="0" applyNumberFormat="1" applyBorder="1" applyAlignment="1" applyProtection="1">
      <alignment horizontal="center" vertical="center"/>
      <protection locked="0"/>
    </xf>
    <xf numFmtId="0" fontId="0" fillId="0" borderId="9" xfId="0" applyBorder="1" applyAlignment="1" applyProtection="1">
      <alignment horizontal="center" vertical="center"/>
      <protection locked="0"/>
    </xf>
    <xf numFmtId="166" fontId="61" fillId="4" borderId="4" xfId="0" applyNumberFormat="1" applyFont="1" applyFill="1" applyBorder="1" applyAlignment="1">
      <alignment horizontal="center" vertical="center"/>
    </xf>
    <xf numFmtId="166" fontId="16" fillId="4" borderId="26" xfId="0" applyNumberFormat="1" applyFont="1" applyFill="1" applyBorder="1" applyAlignment="1">
      <alignment horizontal="center" vertical="center"/>
    </xf>
    <xf numFmtId="166" fontId="16" fillId="0" borderId="29" xfId="0" applyNumberFormat="1" applyFont="1" applyBorder="1" applyAlignment="1">
      <alignment horizontal="center" vertical="center"/>
    </xf>
    <xf numFmtId="0" fontId="16" fillId="0" borderId="4" xfId="0" applyFont="1" applyBorder="1" applyAlignment="1">
      <alignment horizontal="center" vertical="center" wrapText="1"/>
    </xf>
    <xf numFmtId="166" fontId="61" fillId="0" borderId="4" xfId="0" applyNumberFormat="1" applyFont="1" applyBorder="1" applyAlignment="1">
      <alignment horizontal="center" vertical="center"/>
    </xf>
    <xf numFmtId="166" fontId="16" fillId="0" borderId="26" xfId="0" applyNumberFormat="1" applyFont="1" applyBorder="1" applyAlignment="1">
      <alignment horizontal="center" vertical="center"/>
    </xf>
    <xf numFmtId="0" fontId="62" fillId="46" borderId="4" xfId="0" applyFont="1" applyFill="1" applyBorder="1" applyAlignment="1">
      <alignment horizontal="center" vertical="center"/>
    </xf>
    <xf numFmtId="0" fontId="0" fillId="4" borderId="23" xfId="0" applyFill="1" applyBorder="1" applyAlignment="1">
      <alignment horizontal="center" vertical="center"/>
    </xf>
    <xf numFmtId="167" fontId="0" fillId="46" borderId="8" xfId="0" applyNumberFormat="1" applyFill="1" applyBorder="1" applyAlignment="1" applyProtection="1">
      <alignment horizontal="center" vertical="center"/>
      <protection locked="0"/>
    </xf>
    <xf numFmtId="0" fontId="0" fillId="0" borderId="0" xfId="0" applyAlignment="1">
      <alignment horizontal="center" vertical="center" wrapText="1"/>
    </xf>
    <xf numFmtId="0" fontId="71" fillId="0" borderId="0" xfId="0" applyFont="1" applyAlignment="1">
      <alignment horizontal="center" vertical="center"/>
    </xf>
    <xf numFmtId="0" fontId="0" fillId="4" borderId="9" xfId="0" applyFill="1" applyBorder="1" applyAlignment="1" applyProtection="1">
      <alignment horizontal="center" vertical="center"/>
      <protection locked="0"/>
    </xf>
    <xf numFmtId="0" fontId="61" fillId="0" borderId="0" xfId="0" applyFont="1" applyAlignment="1">
      <alignment horizontal="center" vertical="center"/>
    </xf>
    <xf numFmtId="0" fontId="62" fillId="0" borderId="27" xfId="0" applyFont="1" applyBorder="1" applyAlignment="1">
      <alignment horizontal="center" vertical="center"/>
    </xf>
    <xf numFmtId="0" fontId="77" fillId="4" borderId="27" xfId="0" applyFont="1" applyFill="1" applyBorder="1" applyAlignment="1">
      <alignment horizontal="center" vertical="center" textRotation="90"/>
    </xf>
    <xf numFmtId="0" fontId="16" fillId="0" borderId="27" xfId="0" applyFont="1" applyBorder="1" applyAlignment="1">
      <alignment horizontal="center" vertical="center"/>
    </xf>
    <xf numFmtId="0" fontId="16" fillId="0" borderId="27" xfId="0" applyFont="1" applyBorder="1" applyAlignment="1">
      <alignment horizontal="center" vertical="center" wrapText="1"/>
    </xf>
    <xf numFmtId="167" fontId="0" fillId="0" borderId="8" xfId="0" applyNumberFormat="1" applyBorder="1" applyAlignment="1" applyProtection="1">
      <alignment horizontal="center" vertical="center"/>
      <protection locked="0"/>
    </xf>
    <xf numFmtId="0" fontId="0" fillId="0" borderId="8" xfId="0" applyBorder="1" applyAlignment="1" applyProtection="1">
      <alignment horizontal="center" vertical="center"/>
      <protection locked="0"/>
    </xf>
    <xf numFmtId="166" fontId="61" fillId="0" borderId="27" xfId="0" applyNumberFormat="1" applyFont="1" applyBorder="1" applyAlignment="1">
      <alignment horizontal="center" vertical="center"/>
    </xf>
    <xf numFmtId="166" fontId="16" fillId="0" borderId="24" xfId="0" applyNumberFormat="1" applyFont="1" applyBorder="1" applyAlignment="1">
      <alignment horizontal="center" vertical="center"/>
    </xf>
    <xf numFmtId="0" fontId="62" fillId="4" borderId="4" xfId="0" applyFont="1" applyFill="1" applyBorder="1" applyAlignment="1">
      <alignment horizontal="center" vertical="center"/>
    </xf>
    <xf numFmtId="164" fontId="11" fillId="4" borderId="0" xfId="0" applyNumberFormat="1" applyFont="1" applyFill="1" applyAlignment="1">
      <alignment horizontal="center" vertical="center"/>
    </xf>
    <xf numFmtId="0" fontId="16" fillId="0" borderId="0" xfId="0" applyFont="1"/>
    <xf numFmtId="0" fontId="67" fillId="0" borderId="0" xfId="0" applyFont="1" applyAlignment="1">
      <alignment horizontal="right"/>
    </xf>
    <xf numFmtId="0" fontId="47" fillId="47" borderId="0" xfId="0" applyFont="1" applyFill="1"/>
    <xf numFmtId="0" fontId="13" fillId="0" borderId="0" xfId="0" applyFont="1" applyAlignment="1">
      <alignment horizontal="left" vertical="center"/>
    </xf>
    <xf numFmtId="0" fontId="61" fillId="4" borderId="27" xfId="0" applyFont="1" applyFill="1" applyBorder="1" applyAlignment="1">
      <alignment horizontal="center" vertical="center"/>
    </xf>
    <xf numFmtId="0" fontId="45" fillId="4" borderId="0" xfId="0" applyFont="1" applyFill="1" applyAlignment="1">
      <alignment horizontal="center" vertical="center" textRotation="90"/>
    </xf>
    <xf numFmtId="0" fontId="75" fillId="0" borderId="0" xfId="0" applyFont="1" applyAlignment="1">
      <alignment horizontal="center" vertical="center"/>
    </xf>
    <xf numFmtId="0" fontId="0" fillId="46" borderId="0" xfId="0" applyFill="1" applyAlignment="1">
      <alignment horizontal="center" vertical="center" wrapText="1"/>
    </xf>
    <xf numFmtId="0" fontId="11" fillId="4" borderId="6" xfId="0" applyFont="1" applyFill="1" applyBorder="1" applyAlignment="1">
      <alignment horizontal="center" vertical="center" textRotation="90"/>
    </xf>
    <xf numFmtId="0" fontId="11" fillId="4" borderId="6" xfId="0" applyFont="1" applyFill="1" applyBorder="1" applyAlignment="1">
      <alignment horizontal="center" vertical="center"/>
    </xf>
    <xf numFmtId="0" fontId="15" fillId="49" borderId="6" xfId="0" applyFont="1" applyFill="1" applyBorder="1" applyAlignment="1">
      <alignment horizontal="center" vertical="center"/>
    </xf>
    <xf numFmtId="0" fontId="78" fillId="4" borderId="6" xfId="0" applyFont="1" applyFill="1" applyBorder="1" applyAlignment="1">
      <alignment horizontal="center" vertical="center" textRotation="90"/>
    </xf>
    <xf numFmtId="0" fontId="62" fillId="4" borderId="6" xfId="0" applyFont="1" applyFill="1" applyBorder="1" applyAlignment="1">
      <alignment horizontal="center" vertical="center"/>
    </xf>
    <xf numFmtId="0" fontId="63" fillId="4" borderId="6" xfId="0" applyFont="1" applyFill="1" applyBorder="1" applyAlignment="1">
      <alignment horizontal="center" vertical="center"/>
    </xf>
    <xf numFmtId="0" fontId="46" fillId="47" borderId="6" xfId="0" applyFont="1" applyFill="1" applyBorder="1" applyAlignment="1">
      <alignment horizontal="center" vertical="center"/>
    </xf>
    <xf numFmtId="2" fontId="60" fillId="4" borderId="6" xfId="0" applyNumberFormat="1" applyFont="1" applyFill="1" applyBorder="1" applyAlignment="1">
      <alignment horizontal="center" vertical="center"/>
    </xf>
    <xf numFmtId="166" fontId="61" fillId="0" borderId="6" xfId="0" applyNumberFormat="1" applyFont="1" applyBorder="1" applyAlignment="1">
      <alignment horizontal="center" vertical="center"/>
    </xf>
    <xf numFmtId="166" fontId="0" fillId="0" borderId="6" xfId="0" applyNumberFormat="1" applyBorder="1" applyAlignment="1">
      <alignment horizontal="center" vertical="center"/>
    </xf>
    <xf numFmtId="0" fontId="16" fillId="46" borderId="23" xfId="0" applyFont="1" applyFill="1" applyBorder="1" applyAlignment="1">
      <alignment horizontal="center" vertical="center"/>
    </xf>
    <xf numFmtId="0" fontId="16" fillId="46" borderId="24" xfId="0" applyFont="1" applyFill="1" applyBorder="1" applyAlignment="1">
      <alignment horizontal="center" vertical="center"/>
    </xf>
    <xf numFmtId="0" fontId="16" fillId="46" borderId="28" xfId="0" applyFont="1" applyFill="1" applyBorder="1" applyAlignment="1">
      <alignment horizontal="center" vertical="center"/>
    </xf>
    <xf numFmtId="0" fontId="16" fillId="46" borderId="29" xfId="0" applyFont="1" applyFill="1" applyBorder="1" applyAlignment="1">
      <alignment horizontal="center" vertical="center"/>
    </xf>
    <xf numFmtId="0" fontId="16" fillId="46" borderId="25" xfId="0" applyFont="1" applyFill="1" applyBorder="1" applyAlignment="1">
      <alignment horizontal="center" vertical="center"/>
    </xf>
    <xf numFmtId="0" fontId="16" fillId="46" borderId="26" xfId="0" applyFont="1" applyFill="1" applyBorder="1" applyAlignment="1">
      <alignment horizontal="center" vertical="center"/>
    </xf>
    <xf numFmtId="0" fontId="16" fillId="4" borderId="6" xfId="0" applyFont="1" applyFill="1" applyBorder="1" applyAlignment="1">
      <alignment horizontal="center" vertical="center"/>
    </xf>
    <xf numFmtId="0" fontId="16" fillId="46" borderId="28" xfId="0" applyFont="1" applyFill="1" applyBorder="1" applyAlignment="1">
      <alignment horizontal="center" vertical="center" wrapText="1"/>
    </xf>
    <xf numFmtId="0" fontId="16" fillId="46" borderId="23" xfId="0" applyFont="1" applyFill="1" applyBorder="1" applyAlignment="1">
      <alignment horizontal="center" vertical="center" wrapText="1"/>
    </xf>
    <xf numFmtId="0" fontId="16" fillId="46" borderId="25" xfId="0" applyFont="1" applyFill="1" applyBorder="1" applyAlignment="1">
      <alignment horizontal="center" vertical="center" wrapText="1"/>
    </xf>
    <xf numFmtId="0" fontId="0" fillId="0" borderId="0" xfId="0" applyAlignment="1">
      <alignment horizontal="right" wrapText="1"/>
    </xf>
    <xf numFmtId="0" fontId="0" fillId="46" borderId="2" xfId="0" applyFill="1" applyBorder="1" applyAlignment="1">
      <alignment horizontal="center" vertical="center" wrapText="1"/>
    </xf>
    <xf numFmtId="0" fontId="61" fillId="0" borderId="6" xfId="0" applyFont="1" applyBorder="1" applyAlignment="1">
      <alignment horizontal="center" vertical="center"/>
    </xf>
    <xf numFmtId="0" fontId="79" fillId="0" borderId="20" xfId="0" applyFont="1" applyBorder="1" applyAlignment="1">
      <alignment horizontal="center" vertical="center"/>
    </xf>
    <xf numFmtId="0" fontId="63" fillId="0" borderId="19" xfId="0" applyFont="1" applyBorder="1" applyAlignment="1">
      <alignment horizontal="center" vertical="center"/>
    </xf>
    <xf numFmtId="0" fontId="15" fillId="4" borderId="2" xfId="0" quotePrefix="1" applyFont="1" applyFill="1" applyBorder="1" applyAlignment="1">
      <alignment horizontal="center" vertical="center" wrapText="1"/>
    </xf>
    <xf numFmtId="1" fontId="0" fillId="56" borderId="2" xfId="494" applyNumberFormat="1" applyFont="1" applyFill="1" applyBorder="1" applyProtection="1">
      <protection locked="0"/>
    </xf>
    <xf numFmtId="0" fontId="11" fillId="56" borderId="19" xfId="0" applyFont="1" applyFill="1" applyBorder="1" applyAlignment="1">
      <alignment horizontal="center" vertical="center"/>
    </xf>
    <xf numFmtId="0" fontId="11" fillId="56" borderId="6" xfId="0" applyFont="1" applyFill="1" applyBorder="1" applyAlignment="1">
      <alignment horizontal="center" vertical="center"/>
    </xf>
    <xf numFmtId="0" fontId="61" fillId="46" borderId="4" xfId="0" applyFont="1" applyFill="1" applyBorder="1" applyAlignment="1">
      <alignment horizontal="center" vertical="center"/>
    </xf>
    <xf numFmtId="0" fontId="0" fillId="4" borderId="0" xfId="0" applyFill="1"/>
    <xf numFmtId="0" fontId="0" fillId="4" borderId="6" xfId="0" applyFill="1" applyBorder="1" applyAlignment="1">
      <alignment horizontal="center" vertical="center" wrapText="1"/>
    </xf>
    <xf numFmtId="0" fontId="15" fillId="58" borderId="0" xfId="0" applyFont="1" applyFill="1"/>
    <xf numFmtId="0" fontId="61" fillId="58" borderId="0" xfId="0" applyFont="1" applyFill="1"/>
    <xf numFmtId="0" fontId="74" fillId="58" borderId="0" xfId="0" applyFont="1" applyFill="1" applyAlignment="1">
      <alignment horizontal="center" vertical="center"/>
    </xf>
    <xf numFmtId="0" fontId="65" fillId="58" borderId="6" xfId="0" applyFont="1" applyFill="1" applyBorder="1" applyAlignment="1">
      <alignment horizontal="center" vertical="center"/>
    </xf>
    <xf numFmtId="0" fontId="65" fillId="58" borderId="0" xfId="0" applyFont="1" applyFill="1" applyAlignment="1">
      <alignment horizontal="center" vertical="center"/>
    </xf>
    <xf numFmtId="0" fontId="15" fillId="58" borderId="0" xfId="0" applyFont="1" applyFill="1" applyAlignment="1">
      <alignment horizontal="center" vertical="center"/>
    </xf>
    <xf numFmtId="0" fontId="61" fillId="58" borderId="27" xfId="0" applyFont="1" applyFill="1" applyBorder="1" applyAlignment="1">
      <alignment horizontal="center" vertical="center"/>
    </xf>
    <xf numFmtId="0" fontId="61" fillId="58" borderId="0" xfId="0" applyFont="1" applyFill="1" applyAlignment="1">
      <alignment horizontal="center" vertical="center"/>
    </xf>
    <xf numFmtId="0" fontId="61" fillId="58" borderId="4" xfId="0" applyFont="1" applyFill="1" applyBorder="1" applyAlignment="1">
      <alignment horizontal="center" vertical="center"/>
    </xf>
    <xf numFmtId="0" fontId="15" fillId="58" borderId="6" xfId="0" applyFont="1" applyFill="1" applyBorder="1" applyAlignment="1">
      <alignment horizontal="center" vertical="center"/>
    </xf>
    <xf numFmtId="0" fontId="15" fillId="57" borderId="0" xfId="0" applyFont="1" applyFill="1"/>
    <xf numFmtId="0" fontId="61" fillId="57" borderId="0" xfId="0" applyFont="1" applyFill="1"/>
    <xf numFmtId="0" fontId="74" fillId="57" borderId="0" xfId="0" applyFont="1" applyFill="1" applyAlignment="1">
      <alignment horizontal="center" vertical="center"/>
    </xf>
    <xf numFmtId="0" fontId="65" fillId="57" borderId="6" xfId="0" applyFont="1" applyFill="1" applyBorder="1" applyAlignment="1">
      <alignment horizontal="center" vertical="center"/>
    </xf>
    <xf numFmtId="0" fontId="65" fillId="57" borderId="0" xfId="0" applyFont="1" applyFill="1" applyAlignment="1">
      <alignment horizontal="center" vertical="center"/>
    </xf>
    <xf numFmtId="0" fontId="15" fillId="57" borderId="0" xfId="0" applyFont="1" applyFill="1" applyAlignment="1">
      <alignment horizontal="center" vertical="center"/>
    </xf>
    <xf numFmtId="0" fontId="61" fillId="57" borderId="27" xfId="0" applyFont="1" applyFill="1" applyBorder="1" applyAlignment="1">
      <alignment horizontal="center" vertical="center"/>
    </xf>
    <xf numFmtId="0" fontId="80" fillId="58" borderId="0" xfId="0" applyFont="1" applyFill="1" applyAlignment="1">
      <alignment horizontal="center" vertical="center" wrapText="1"/>
    </xf>
    <xf numFmtId="0" fontId="16" fillId="0" borderId="0" xfId="0" applyFont="1" applyAlignment="1">
      <alignment vertical="center"/>
    </xf>
    <xf numFmtId="0" fontId="16" fillId="55" borderId="4" xfId="0" applyFont="1" applyFill="1" applyBorder="1" applyAlignment="1">
      <alignment horizontal="center" vertical="center" wrapText="1"/>
    </xf>
    <xf numFmtId="0" fontId="16" fillId="54" borderId="4" xfId="0" applyFont="1" applyFill="1" applyBorder="1" applyAlignment="1">
      <alignment horizontal="center" vertical="center" wrapText="1"/>
    </xf>
    <xf numFmtId="0" fontId="16" fillId="52" borderId="4" xfId="0" applyFont="1" applyFill="1" applyBorder="1" applyAlignment="1">
      <alignment horizontal="center" vertical="center" wrapText="1"/>
    </xf>
    <xf numFmtId="0" fontId="61" fillId="51" borderId="4" xfId="0" applyFont="1" applyFill="1" applyBorder="1" applyAlignment="1">
      <alignment horizontal="center" vertical="center" wrapText="1"/>
    </xf>
    <xf numFmtId="0" fontId="61" fillId="45" borderId="4" xfId="0" applyFont="1" applyFill="1" applyBorder="1" applyAlignment="1">
      <alignment horizontal="center" vertical="center" wrapText="1"/>
    </xf>
    <xf numFmtId="0" fontId="61" fillId="50" borderId="4" xfId="0" applyFont="1" applyFill="1" applyBorder="1" applyAlignment="1">
      <alignment horizontal="center" vertical="center" wrapText="1"/>
    </xf>
    <xf numFmtId="0" fontId="61" fillId="44" borderId="4" xfId="0" applyFont="1" applyFill="1" applyBorder="1" applyAlignment="1">
      <alignment horizontal="center" vertical="center" wrapText="1"/>
    </xf>
    <xf numFmtId="0" fontId="73" fillId="6" borderId="4" xfId="0" applyFont="1" applyFill="1" applyBorder="1" applyAlignment="1">
      <alignment horizontal="center" vertical="center" wrapText="1"/>
    </xf>
    <xf numFmtId="0" fontId="16" fillId="41" borderId="4" xfId="0" applyFont="1" applyFill="1" applyBorder="1" applyAlignment="1">
      <alignment horizontal="center" vertical="center" wrapText="1"/>
    </xf>
    <xf numFmtId="0" fontId="69" fillId="2" borderId="19" xfId="0" applyFont="1" applyFill="1" applyBorder="1" applyAlignment="1">
      <alignment horizontal="center" vertical="center" wrapText="1"/>
    </xf>
    <xf numFmtId="0" fontId="0" fillId="55" borderId="6" xfId="0" applyFill="1" applyBorder="1" applyAlignment="1">
      <alignment horizontal="center" vertical="center" wrapText="1"/>
    </xf>
    <xf numFmtId="0" fontId="0" fillId="54" borderId="6" xfId="0" applyFill="1" applyBorder="1" applyAlignment="1">
      <alignment horizontal="center" vertical="center" wrapText="1"/>
    </xf>
    <xf numFmtId="0" fontId="14" fillId="53" borderId="6" xfId="0" applyFont="1" applyFill="1" applyBorder="1" applyAlignment="1">
      <alignment horizontal="center" vertical="center" wrapText="1"/>
    </xf>
    <xf numFmtId="0" fontId="0" fillId="52" borderId="6" xfId="0" applyFill="1" applyBorder="1" applyAlignment="1">
      <alignment horizontal="center" vertical="center" wrapText="1"/>
    </xf>
    <xf numFmtId="0" fontId="15" fillId="51" borderId="6" xfId="0" applyFont="1" applyFill="1" applyBorder="1" applyAlignment="1">
      <alignment horizontal="center" vertical="center" wrapText="1"/>
    </xf>
    <xf numFmtId="0" fontId="15" fillId="50" borderId="6" xfId="0" applyFont="1" applyFill="1" applyBorder="1" applyAlignment="1">
      <alignment horizontal="center" vertical="center" wrapText="1"/>
    </xf>
    <xf numFmtId="0" fontId="15" fillId="44" borderId="6"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0" fillId="41" borderId="6" xfId="0" applyFill="1" applyBorder="1" applyAlignment="1">
      <alignment horizontal="center" vertical="center" wrapText="1"/>
    </xf>
    <xf numFmtId="0" fontId="14" fillId="42" borderId="6" xfId="0" applyFont="1" applyFill="1" applyBorder="1" applyAlignment="1">
      <alignment horizontal="center" vertical="center" wrapText="1"/>
    </xf>
    <xf numFmtId="0" fontId="0" fillId="0" borderId="20" xfId="0" applyBorder="1" applyAlignment="1">
      <alignment horizontal="center" vertical="center"/>
    </xf>
    <xf numFmtId="0" fontId="0" fillId="0" borderId="2" xfId="0" applyBorder="1" applyAlignment="1">
      <alignment horizontal="center" vertical="center"/>
    </xf>
    <xf numFmtId="0" fontId="15" fillId="0" borderId="4" xfId="0" applyFont="1" applyBorder="1" applyAlignment="1">
      <alignment horizontal="center" vertical="center"/>
    </xf>
    <xf numFmtId="0" fontId="15" fillId="0" borderId="4" xfId="0" applyFont="1" applyBorder="1" applyAlignment="1">
      <alignment horizontal="center"/>
    </xf>
    <xf numFmtId="0" fontId="0" fillId="0" borderId="28" xfId="0" applyBorder="1" applyAlignment="1">
      <alignment horizontal="center" vertical="center"/>
    </xf>
    <xf numFmtId="0" fontId="0" fillId="0" borderId="4" xfId="0" applyBorder="1" applyAlignment="1">
      <alignment horizontal="center" vertical="center" wrapText="1"/>
    </xf>
    <xf numFmtId="0" fontId="3" fillId="0" borderId="0" xfId="0" applyFont="1"/>
    <xf numFmtId="0" fontId="0" fillId="4" borderId="0" xfId="0" applyFill="1" applyAlignment="1">
      <alignment horizontal="center" vertical="center" wrapText="1"/>
    </xf>
    <xf numFmtId="0" fontId="81" fillId="4" borderId="0" xfId="0" applyFont="1" applyFill="1" applyAlignment="1">
      <alignment horizontal="center" vertical="center" wrapText="1"/>
    </xf>
    <xf numFmtId="0" fontId="14" fillId="4" borderId="0" xfId="0" applyFont="1" applyFill="1" applyAlignment="1">
      <alignment horizontal="center" vertical="center" wrapText="1"/>
    </xf>
    <xf numFmtId="0" fontId="11" fillId="59" borderId="0" xfId="0" applyFont="1" applyFill="1" applyAlignment="1">
      <alignment horizontal="center" vertical="center"/>
    </xf>
    <xf numFmtId="0" fontId="52" fillId="59" borderId="0" xfId="0" applyFont="1" applyFill="1" applyAlignment="1">
      <alignment horizontal="center" vertical="center"/>
    </xf>
    <xf numFmtId="0" fontId="67" fillId="0" borderId="0" xfId="0" applyFont="1" applyAlignment="1">
      <alignment horizontal="left"/>
    </xf>
    <xf numFmtId="0" fontId="65" fillId="4" borderId="6" xfId="0" applyFont="1" applyFill="1" applyBorder="1" applyAlignment="1">
      <alignment horizontal="center" vertical="center" textRotation="90" wrapText="1"/>
    </xf>
    <xf numFmtId="0" fontId="73" fillId="53" borderId="4" xfId="0" applyFont="1" applyFill="1" applyBorder="1" applyAlignment="1">
      <alignment horizontal="center" vertical="center" wrapText="1"/>
    </xf>
    <xf numFmtId="0" fontId="61" fillId="46" borderId="0" xfId="0" applyFont="1" applyFill="1" applyAlignment="1">
      <alignment horizontal="center" vertical="center"/>
    </xf>
    <xf numFmtId="0" fontId="13" fillId="0" borderId="0" xfId="0" applyFont="1" applyAlignment="1">
      <alignment horizontal="right" vertical="center"/>
    </xf>
    <xf numFmtId="0" fontId="15" fillId="0" borderId="0" xfId="0" applyFont="1" applyAlignment="1">
      <alignment horizontal="center"/>
    </xf>
    <xf numFmtId="1" fontId="11" fillId="0" borderId="19" xfId="317" applyNumberFormat="1" applyFont="1" applyBorder="1" applyAlignment="1">
      <alignment horizontal="center" vertical="center"/>
    </xf>
    <xf numFmtId="0" fontId="11" fillId="56" borderId="6" xfId="0" applyFont="1" applyFill="1" applyBorder="1" applyAlignment="1">
      <alignment horizontal="right" vertical="center"/>
    </xf>
    <xf numFmtId="0" fontId="0" fillId="4" borderId="0" xfId="493" applyNumberFormat="1" applyFont="1" applyFill="1" applyBorder="1" applyAlignment="1">
      <alignment vertical="center"/>
    </xf>
    <xf numFmtId="164" fontId="0" fillId="4" borderId="0" xfId="493" applyFont="1" applyFill="1" applyBorder="1" applyAlignment="1">
      <alignment vertical="center"/>
    </xf>
    <xf numFmtId="164" fontId="11" fillId="56" borderId="20" xfId="0" applyNumberFormat="1" applyFont="1" applyFill="1" applyBorder="1" applyAlignment="1">
      <alignment horizontal="center" vertical="center"/>
    </xf>
    <xf numFmtId="0" fontId="61" fillId="46" borderId="27" xfId="0" applyFont="1" applyFill="1" applyBorder="1" applyAlignment="1">
      <alignment horizontal="center" vertical="center"/>
    </xf>
    <xf numFmtId="0" fontId="0" fillId="0" borderId="25" xfId="0" applyBorder="1" applyAlignment="1">
      <alignment horizontal="center" vertical="center" wrapText="1"/>
    </xf>
    <xf numFmtId="0" fontId="52" fillId="59" borderId="0" xfId="0" applyFont="1" applyFill="1" applyAlignment="1">
      <alignment horizontal="center" vertical="center" wrapText="1"/>
    </xf>
    <xf numFmtId="0" fontId="61" fillId="46" borderId="0" xfId="0" applyFont="1" applyFill="1" applyAlignment="1">
      <alignment horizontal="center" vertical="center" wrapText="1"/>
    </xf>
    <xf numFmtId="0" fontId="61" fillId="0" borderId="0" xfId="0" applyFont="1" applyAlignment="1">
      <alignment horizontal="center" vertical="center" wrapText="1" shrinkToFit="1"/>
    </xf>
    <xf numFmtId="0" fontId="61" fillId="0" borderId="0" xfId="0" applyFont="1" applyAlignment="1">
      <alignment horizontal="center" vertical="center" wrapText="1"/>
    </xf>
    <xf numFmtId="0" fontId="2" fillId="0" borderId="0" xfId="0" applyFont="1" applyAlignment="1">
      <alignment horizontal="center" vertical="center" wrapText="1"/>
    </xf>
    <xf numFmtId="0" fontId="61" fillId="46" borderId="4" xfId="0" applyFont="1" applyFill="1" applyBorder="1" applyAlignment="1">
      <alignment horizontal="center" vertical="center" wrapText="1"/>
    </xf>
    <xf numFmtId="0" fontId="73" fillId="60" borderId="4" xfId="0" applyFont="1" applyFill="1" applyBorder="1" applyAlignment="1">
      <alignment horizontal="center" vertical="center" wrapText="1"/>
    </xf>
    <xf numFmtId="0" fontId="0" fillId="4" borderId="0" xfId="0" applyFill="1" applyProtection="1">
      <protection locked="0"/>
    </xf>
    <xf numFmtId="0" fontId="0" fillId="4" borderId="0" xfId="0" applyFill="1" applyAlignment="1">
      <alignment horizontal="right"/>
    </xf>
    <xf numFmtId="0" fontId="0" fillId="60" borderId="6" xfId="0" applyFill="1" applyBorder="1" applyAlignment="1">
      <alignment horizontal="center" vertical="center" wrapText="1"/>
    </xf>
    <xf numFmtId="166" fontId="61" fillId="4" borderId="6" xfId="0" applyNumberFormat="1" applyFont="1" applyFill="1" applyBorder="1" applyAlignment="1">
      <alignment horizontal="center" vertical="center"/>
    </xf>
    <xf numFmtId="0" fontId="63" fillId="60" borderId="6" xfId="0" applyFont="1" applyFill="1" applyBorder="1" applyAlignment="1">
      <alignment horizontal="center" vertical="center" wrapText="1"/>
    </xf>
    <xf numFmtId="0" fontId="49" fillId="0" borderId="4" xfId="0" applyFont="1" applyBorder="1" applyAlignment="1">
      <alignment horizontal="right"/>
    </xf>
    <xf numFmtId="0" fontId="16" fillId="4" borderId="0" xfId="0" applyFont="1" applyFill="1" applyAlignment="1">
      <alignment vertical="center" wrapText="1"/>
    </xf>
    <xf numFmtId="0" fontId="82" fillId="0" borderId="0" xfId="0" applyFont="1" applyAlignment="1">
      <alignment horizontal="center"/>
    </xf>
    <xf numFmtId="169" fontId="13" fillId="46" borderId="27" xfId="493" applyNumberFormat="1" applyFont="1" applyFill="1" applyBorder="1" applyAlignment="1">
      <alignment horizontal="center" vertical="center"/>
    </xf>
    <xf numFmtId="169" fontId="13" fillId="4" borderId="0" xfId="493" applyNumberFormat="1" applyFont="1" applyFill="1" applyBorder="1" applyAlignment="1">
      <alignment horizontal="center" vertical="center"/>
    </xf>
    <xf numFmtId="169" fontId="13" fillId="46" borderId="0" xfId="493" applyNumberFormat="1" applyFont="1" applyFill="1" applyBorder="1" applyAlignment="1">
      <alignment horizontal="center" vertical="center"/>
    </xf>
    <xf numFmtId="0" fontId="0" fillId="46" borderId="0" xfId="0" applyFill="1" applyAlignment="1" applyProtection="1">
      <alignment horizontal="center" vertical="center"/>
      <protection locked="0"/>
    </xf>
    <xf numFmtId="169" fontId="13" fillId="46" borderId="27" xfId="0" applyNumberFormat="1" applyFont="1" applyFill="1" applyBorder="1" applyAlignment="1">
      <alignment horizontal="center" vertical="center"/>
    </xf>
    <xf numFmtId="169" fontId="13" fillId="0" borderId="0" xfId="0" applyNumberFormat="1" applyFont="1" applyAlignment="1">
      <alignment horizontal="center" vertical="center"/>
    </xf>
    <xf numFmtId="169" fontId="13" fillId="46" borderId="0" xfId="0" applyNumberFormat="1" applyFont="1" applyFill="1" applyAlignment="1">
      <alignment horizontal="center" vertical="center"/>
    </xf>
    <xf numFmtId="169" fontId="13" fillId="0" borderId="4" xfId="0" applyNumberFormat="1" applyFont="1" applyBorder="1" applyAlignment="1">
      <alignment horizontal="center" vertical="center"/>
    </xf>
    <xf numFmtId="169" fontId="13" fillId="46" borderId="4" xfId="0" applyNumberFormat="1" applyFont="1" applyFill="1" applyBorder="1" applyAlignment="1">
      <alignment horizontal="center" vertical="center"/>
    </xf>
    <xf numFmtId="166" fontId="61" fillId="4" borderId="27" xfId="0" applyNumberFormat="1" applyFont="1" applyFill="1" applyBorder="1" applyAlignment="1">
      <alignment horizontal="center" vertical="center"/>
    </xf>
    <xf numFmtId="169" fontId="13" fillId="4" borderId="0" xfId="0" applyNumberFormat="1" applyFont="1" applyFill="1" applyAlignment="1">
      <alignment horizontal="center" vertical="center"/>
    </xf>
    <xf numFmtId="169" fontId="76" fillId="4" borderId="0" xfId="0" applyNumberFormat="1" applyFont="1" applyFill="1" applyAlignment="1">
      <alignment horizontal="center" vertical="center"/>
    </xf>
    <xf numFmtId="169" fontId="76" fillId="46" borderId="0" xfId="0" applyNumberFormat="1" applyFont="1" applyFill="1" applyAlignment="1">
      <alignment horizontal="center" vertical="center"/>
    </xf>
    <xf numFmtId="169" fontId="76" fillId="4" borderId="4" xfId="0" applyNumberFormat="1" applyFont="1" applyFill="1" applyBorder="1" applyAlignment="1">
      <alignment horizontal="center" vertical="center"/>
    </xf>
    <xf numFmtId="169" fontId="76" fillId="0" borderId="0" xfId="0" applyNumberFormat="1" applyFont="1" applyAlignment="1">
      <alignment horizontal="center" vertical="center"/>
    </xf>
    <xf numFmtId="169" fontId="76" fillId="46" borderId="4" xfId="0" applyNumberFormat="1" applyFont="1" applyFill="1" applyBorder="1" applyAlignment="1">
      <alignment horizontal="center" vertical="center"/>
    </xf>
    <xf numFmtId="169" fontId="13" fillId="0" borderId="27" xfId="0" applyNumberFormat="1" applyFont="1" applyBorder="1" applyAlignment="1">
      <alignment horizontal="center" vertical="center"/>
    </xf>
    <xf numFmtId="169" fontId="13" fillId="4" borderId="4" xfId="0" applyNumberFormat="1" applyFont="1" applyFill="1" applyBorder="1" applyAlignment="1">
      <alignment horizontal="center" vertical="center"/>
    </xf>
    <xf numFmtId="169" fontId="13" fillId="0" borderId="0" xfId="493" applyNumberFormat="1" applyFont="1" applyBorder="1" applyAlignment="1">
      <alignment horizontal="center" vertical="center"/>
    </xf>
    <xf numFmtId="169" fontId="76" fillId="4" borderId="0" xfId="493" applyNumberFormat="1" applyFont="1" applyFill="1" applyBorder="1" applyAlignment="1">
      <alignment horizontal="center" vertical="center"/>
    </xf>
    <xf numFmtId="169" fontId="76" fillId="46" borderId="4" xfId="493" applyNumberFormat="1" applyFont="1" applyFill="1" applyBorder="1" applyAlignment="1">
      <alignment horizontal="center" vertical="center"/>
    </xf>
    <xf numFmtId="169" fontId="76" fillId="46" borderId="27" xfId="493" applyNumberFormat="1" applyFont="1" applyFill="1" applyBorder="1" applyAlignment="1">
      <alignment horizontal="center" vertical="center"/>
    </xf>
    <xf numFmtId="169" fontId="76" fillId="46" borderId="0" xfId="493" applyNumberFormat="1" applyFont="1" applyFill="1" applyBorder="1" applyAlignment="1">
      <alignment horizontal="center" vertical="center"/>
    </xf>
    <xf numFmtId="169" fontId="76" fillId="46" borderId="27" xfId="0" applyNumberFormat="1" applyFont="1" applyFill="1" applyBorder="1" applyAlignment="1">
      <alignment horizontal="center" vertical="center"/>
    </xf>
    <xf numFmtId="0" fontId="15" fillId="4" borderId="0" xfId="0" applyFont="1" applyFill="1" applyAlignment="1">
      <alignment horizontal="center" vertical="center" textRotation="90"/>
    </xf>
    <xf numFmtId="0" fontId="45" fillId="4" borderId="27" xfId="0" applyFont="1" applyFill="1" applyBorder="1" applyAlignment="1">
      <alignment horizontal="center" vertical="center"/>
    </xf>
    <xf numFmtId="0" fontId="0" fillId="46" borderId="23" xfId="0" applyFill="1" applyBorder="1" applyAlignment="1" applyProtection="1">
      <alignment horizontal="center" vertical="center"/>
      <protection locked="0"/>
    </xf>
    <xf numFmtId="0" fontId="0" fillId="4" borderId="28" xfId="0" applyFill="1" applyBorder="1" applyAlignment="1" applyProtection="1">
      <alignment horizontal="center" vertical="center"/>
      <protection locked="0"/>
    </xf>
    <xf numFmtId="169" fontId="76" fillId="4" borderId="0" xfId="493" applyNumberFormat="1" applyFont="1" applyFill="1" applyAlignment="1">
      <alignment horizontal="center" vertical="center"/>
    </xf>
    <xf numFmtId="0" fontId="0" fillId="4" borderId="7" xfId="0" applyFill="1" applyBorder="1" applyAlignment="1">
      <alignment horizontal="center" vertical="center"/>
    </xf>
    <xf numFmtId="0" fontId="75" fillId="46" borderId="0" xfId="0" applyFont="1" applyFill="1" applyAlignment="1">
      <alignment horizontal="center" vertical="center"/>
    </xf>
    <xf numFmtId="169" fontId="76" fillId="46" borderId="0" xfId="493" applyNumberFormat="1" applyFont="1" applyFill="1" applyAlignment="1">
      <alignment horizontal="center" vertical="center"/>
    </xf>
    <xf numFmtId="0" fontId="71" fillId="4" borderId="4" xfId="0" applyFont="1" applyFill="1" applyBorder="1" applyAlignment="1">
      <alignment horizontal="center" vertical="center"/>
    </xf>
    <xf numFmtId="0" fontId="75" fillId="0" borderId="4" xfId="0" applyFont="1" applyBorder="1" applyAlignment="1">
      <alignment horizontal="center" vertical="center"/>
    </xf>
    <xf numFmtId="0" fontId="16" fillId="4" borderId="4" xfId="0" applyFont="1" applyFill="1" applyBorder="1" applyAlignment="1">
      <alignment horizontal="center" vertical="center" wrapText="1"/>
    </xf>
    <xf numFmtId="169" fontId="76" fillId="4" borderId="4" xfId="493" applyNumberFormat="1" applyFont="1" applyFill="1" applyBorder="1" applyAlignment="1">
      <alignment horizontal="center" vertical="center"/>
    </xf>
    <xf numFmtId="166" fontId="16" fillId="46" borderId="0" xfId="0" applyNumberFormat="1" applyFont="1" applyFill="1" applyAlignment="1">
      <alignment horizontal="center" vertical="center"/>
    </xf>
    <xf numFmtId="0" fontId="0" fillId="0" borderId="29" xfId="0" applyBorder="1" applyAlignment="1">
      <alignment horizontal="center" vertical="center"/>
    </xf>
    <xf numFmtId="0" fontId="75" fillId="0" borderId="4" xfId="0" applyFont="1" applyBorder="1" applyAlignment="1">
      <alignment horizontal="center" vertical="center" wrapText="1"/>
    </xf>
    <xf numFmtId="0" fontId="0" fillId="0" borderId="7" xfId="0" applyBorder="1" applyAlignment="1">
      <alignment horizontal="center" vertical="center"/>
    </xf>
    <xf numFmtId="166" fontId="61" fillId="46" borderId="28" xfId="0" applyNumberFormat="1" applyFont="1" applyFill="1" applyBorder="1" applyAlignment="1">
      <alignment horizontal="center" vertical="center"/>
    </xf>
    <xf numFmtId="166" fontId="61" fillId="4" borderId="25" xfId="0" applyNumberFormat="1" applyFont="1" applyFill="1" applyBorder="1" applyAlignment="1">
      <alignment horizontal="center" vertical="center"/>
    </xf>
    <xf numFmtId="167" fontId="0" fillId="4" borderId="7" xfId="0" applyNumberFormat="1" applyFill="1" applyBorder="1" applyAlignment="1" applyProtection="1">
      <alignment horizontal="center" vertical="center"/>
      <protection locked="0"/>
    </xf>
    <xf numFmtId="167" fontId="0" fillId="46" borderId="9" xfId="0" applyNumberFormat="1" applyFill="1" applyBorder="1" applyAlignment="1" applyProtection="1">
      <alignment horizontal="center" vertical="center"/>
      <protection locked="0"/>
    </xf>
    <xf numFmtId="0" fontId="80" fillId="58" borderId="4" xfId="0" applyFont="1" applyFill="1" applyBorder="1" applyAlignment="1">
      <alignment horizontal="center" vertical="center" wrapText="1"/>
    </xf>
    <xf numFmtId="166" fontId="61" fillId="46" borderId="25" xfId="0" applyNumberFormat="1" applyFont="1" applyFill="1" applyBorder="1" applyAlignment="1">
      <alignment horizontal="center" vertical="center"/>
    </xf>
    <xf numFmtId="0" fontId="65" fillId="0" borderId="20" xfId="0" applyFont="1" applyBorder="1" applyAlignment="1">
      <alignment horizontal="center" vertical="center"/>
    </xf>
    <xf numFmtId="0" fontId="72" fillId="2" borderId="4" xfId="0" applyFont="1" applyFill="1" applyBorder="1" applyAlignment="1">
      <alignment horizontal="center" vertical="center" wrapText="1"/>
    </xf>
    <xf numFmtId="0" fontId="73" fillId="42" borderId="26" xfId="0" applyFont="1" applyFill="1" applyBorder="1" applyAlignment="1">
      <alignment horizontal="center" vertical="center" wrapText="1"/>
    </xf>
    <xf numFmtId="1" fontId="83" fillId="0" borderId="2" xfId="317" applyNumberFormat="1" applyFont="1" applyBorder="1" applyAlignment="1">
      <alignment horizontal="center" vertical="center"/>
    </xf>
    <xf numFmtId="1" fontId="83" fillId="0" borderId="2" xfId="317" applyNumberFormat="1" applyFont="1" applyBorder="1" applyAlignment="1">
      <alignment horizontal="center" vertical="center" wrapText="1"/>
    </xf>
    <xf numFmtId="166" fontId="61" fillId="4" borderId="28" xfId="0" applyNumberFormat="1" applyFont="1" applyFill="1" applyBorder="1" applyAlignment="1">
      <alignment horizontal="center" vertical="center"/>
    </xf>
    <xf numFmtId="0" fontId="0" fillId="0" borderId="28" xfId="0" applyBorder="1" applyAlignment="1" applyProtection="1">
      <alignment horizontal="center" vertical="center"/>
      <protection locked="0"/>
    </xf>
    <xf numFmtId="167" fontId="0" fillId="0" borderId="28" xfId="0" applyNumberFormat="1" applyBorder="1" applyAlignment="1" applyProtection="1">
      <alignment horizontal="center" vertical="center"/>
      <protection locked="0"/>
    </xf>
    <xf numFmtId="166" fontId="16" fillId="0" borderId="0" xfId="0" applyNumberFormat="1" applyFont="1" applyAlignment="1">
      <alignment horizontal="center" vertical="center"/>
    </xf>
    <xf numFmtId="0" fontId="69" fillId="4" borderId="4" xfId="0" applyFont="1" applyFill="1" applyBorder="1" applyAlignment="1">
      <alignment horizontal="center" vertical="center"/>
    </xf>
    <xf numFmtId="167" fontId="0" fillId="46" borderId="28" xfId="0" applyNumberFormat="1" applyFill="1" applyBorder="1" applyAlignment="1" applyProtection="1">
      <alignment horizontal="center" vertical="center"/>
      <protection locked="0"/>
    </xf>
    <xf numFmtId="0" fontId="0" fillId="4" borderId="2" xfId="0" applyFill="1" applyBorder="1" applyAlignment="1">
      <alignment horizontal="center" vertical="center"/>
    </xf>
    <xf numFmtId="169" fontId="13" fillId="0" borderId="29" xfId="0" applyNumberFormat="1" applyFont="1" applyBorder="1" applyAlignment="1">
      <alignment horizontal="center" vertical="center"/>
    </xf>
    <xf numFmtId="0" fontId="61" fillId="0" borderId="19" xfId="0" applyFont="1" applyBorder="1" applyAlignment="1">
      <alignment horizontal="center" vertical="center"/>
    </xf>
    <xf numFmtId="0" fontId="65" fillId="0" borderId="2" xfId="0" applyFont="1" applyBorder="1" applyAlignment="1">
      <alignment horizontal="center" vertical="center"/>
    </xf>
    <xf numFmtId="0" fontId="0" fillId="0" borderId="29" xfId="0" applyBorder="1" applyAlignment="1" applyProtection="1">
      <alignment horizontal="center" vertical="center"/>
      <protection locked="0"/>
    </xf>
    <xf numFmtId="167" fontId="0" fillId="0" borderId="23" xfId="0" applyNumberFormat="1" applyBorder="1" applyAlignment="1" applyProtection="1">
      <alignment horizontal="center" vertical="center"/>
      <protection locked="0"/>
    </xf>
    <xf numFmtId="167" fontId="0" fillId="46" borderId="23" xfId="0" applyNumberFormat="1" applyFill="1" applyBorder="1" applyAlignment="1" applyProtection="1">
      <alignment horizontal="center" vertical="center"/>
      <protection locked="0"/>
    </xf>
    <xf numFmtId="167" fontId="0" fillId="4" borderId="28" xfId="0" applyNumberFormat="1" applyFill="1" applyBorder="1" applyAlignment="1" applyProtection="1">
      <alignment horizontal="center" vertical="center"/>
      <protection locked="0"/>
    </xf>
    <xf numFmtId="0" fontId="0" fillId="61" borderId="2" xfId="0" applyFill="1" applyBorder="1" applyAlignment="1">
      <alignment horizontal="center" vertical="center" wrapText="1"/>
    </xf>
    <xf numFmtId="0" fontId="16" fillId="61" borderId="2" xfId="0" applyFont="1" applyFill="1" applyBorder="1" applyAlignment="1">
      <alignment horizontal="center" vertical="center" wrapText="1"/>
    </xf>
    <xf numFmtId="0" fontId="45" fillId="4" borderId="6" xfId="0" applyFont="1" applyFill="1" applyBorder="1" applyAlignment="1">
      <alignment horizontal="center" vertical="center" textRotation="90"/>
    </xf>
    <xf numFmtId="0" fontId="0" fillId="4" borderId="6" xfId="0" applyFill="1" applyBorder="1" applyAlignment="1" applyProtection="1">
      <alignment horizontal="center" vertical="center"/>
      <protection locked="0"/>
    </xf>
    <xf numFmtId="0" fontId="0" fillId="4" borderId="6" xfId="0" applyFill="1" applyBorder="1" applyAlignment="1">
      <alignment horizontal="center" vertical="center"/>
    </xf>
    <xf numFmtId="0" fontId="69" fillId="4" borderId="6" xfId="0" applyFont="1" applyFill="1" applyBorder="1" applyAlignment="1">
      <alignment horizontal="center" vertical="center"/>
    </xf>
    <xf numFmtId="0" fontId="70" fillId="4" borderId="6" xfId="0" applyFont="1" applyFill="1" applyBorder="1" applyAlignment="1">
      <alignment horizontal="center" vertical="center"/>
    </xf>
    <xf numFmtId="0" fontId="0" fillId="46" borderId="28" xfId="0" applyFill="1" applyBorder="1" applyAlignment="1">
      <alignment horizontal="center" vertical="center" wrapText="1"/>
    </xf>
    <xf numFmtId="0" fontId="0" fillId="0" borderId="28" xfId="0" applyBorder="1" applyAlignment="1">
      <alignment horizontal="center" vertical="center" wrapText="1"/>
    </xf>
    <xf numFmtId="0" fontId="0" fillId="4" borderId="28" xfId="0" applyFill="1" applyBorder="1" applyAlignment="1">
      <alignment horizontal="center" vertical="center" wrapText="1"/>
    </xf>
    <xf numFmtId="0" fontId="0" fillId="46" borderId="7" xfId="0" applyFill="1" applyBorder="1" applyAlignment="1">
      <alignment horizontal="center" vertical="center" wrapText="1"/>
    </xf>
    <xf numFmtId="0" fontId="0" fillId="4" borderId="7" xfId="0" applyFill="1" applyBorder="1" applyAlignment="1">
      <alignment horizontal="center" vertical="center" wrapText="1"/>
    </xf>
    <xf numFmtId="0" fontId="0" fillId="4" borderId="9" xfId="0" applyFill="1" applyBorder="1" applyAlignment="1">
      <alignment horizontal="center" vertical="center" wrapText="1"/>
    </xf>
    <xf numFmtId="0" fontId="0" fillId="46" borderId="9" xfId="0" applyFill="1" applyBorder="1" applyAlignment="1">
      <alignment horizontal="center" vertical="center" wrapText="1"/>
    </xf>
    <xf numFmtId="1" fontId="6" fillId="0" borderId="0" xfId="317" applyNumberFormat="1" applyFont="1"/>
    <xf numFmtId="0" fontId="40" fillId="4" borderId="0" xfId="317" applyNumberFormat="1" applyFont="1" applyFill="1" applyAlignment="1">
      <alignment horizontal="center" vertical="center" wrapText="1"/>
    </xf>
    <xf numFmtId="2" fontId="18" fillId="0" borderId="0" xfId="317" applyNumberFormat="1" applyFont="1" applyAlignment="1">
      <alignment horizontal="center" vertical="center"/>
    </xf>
    <xf numFmtId="1" fontId="1" fillId="0" borderId="20" xfId="317" applyNumberFormat="1" applyFont="1" applyBorder="1" applyAlignment="1">
      <alignment horizontal="center" vertical="center" wrapText="1"/>
    </xf>
    <xf numFmtId="0" fontId="6" fillId="0" borderId="28" xfId="317" applyNumberFormat="1" applyFont="1" applyBorder="1"/>
    <xf numFmtId="0" fontId="0" fillId="0" borderId="0" xfId="0" quotePrefix="1"/>
    <xf numFmtId="169" fontId="13" fillId="0" borderId="26" xfId="0" applyNumberFormat="1" applyFont="1" applyBorder="1" applyAlignment="1">
      <alignment horizontal="center" vertical="center"/>
    </xf>
    <xf numFmtId="0" fontId="0" fillId="0" borderId="0" xfId="0" applyAlignment="1" applyProtection="1">
      <alignment horizontal="center" vertical="center"/>
      <protection locked="0"/>
    </xf>
    <xf numFmtId="0" fontId="72" fillId="62" borderId="4" xfId="0" applyFont="1" applyFill="1" applyBorder="1" applyAlignment="1">
      <alignment horizontal="center" vertical="center" wrapText="1"/>
    </xf>
    <xf numFmtId="1" fontId="16" fillId="0" borderId="0" xfId="317" applyNumberFormat="1" applyFont="1" applyAlignment="1">
      <alignment horizontal="center" vertical="center"/>
    </xf>
    <xf numFmtId="0" fontId="51" fillId="0" borderId="20" xfId="317" applyNumberFormat="1" applyFont="1" applyBorder="1" applyAlignment="1">
      <alignment horizontal="center" vertical="center"/>
    </xf>
    <xf numFmtId="0" fontId="51" fillId="0" borderId="29" xfId="317" applyNumberFormat="1" applyFont="1" applyBorder="1" applyAlignment="1">
      <alignment horizontal="center" vertical="center"/>
    </xf>
    <xf numFmtId="0" fontId="52" fillId="0" borderId="29" xfId="317" applyNumberFormat="1" applyFont="1" applyBorder="1" applyAlignment="1">
      <alignment horizontal="center" vertical="center"/>
    </xf>
    <xf numFmtId="1" fontId="14" fillId="0" borderId="2" xfId="317" applyNumberFormat="1" applyFont="1" applyBorder="1" applyAlignment="1">
      <alignment horizontal="center" vertical="center" wrapText="1"/>
    </xf>
    <xf numFmtId="1" fontId="0" fillId="0" borderId="4" xfId="317" applyNumberFormat="1" applyFont="1" applyBorder="1" applyAlignment="1">
      <alignment horizontal="center" vertical="center"/>
    </xf>
    <xf numFmtId="0" fontId="0" fillId="0" borderId="4" xfId="317" applyNumberFormat="1" applyFont="1" applyBorder="1" applyAlignment="1">
      <alignment horizontal="center" vertical="center"/>
    </xf>
    <xf numFmtId="1" fontId="0" fillId="0" borderId="6" xfId="317" applyNumberFormat="1" applyFont="1" applyBorder="1" applyAlignment="1">
      <alignment horizontal="center" vertical="center"/>
    </xf>
    <xf numFmtId="0" fontId="0" fillId="0" borderId="6" xfId="317" applyNumberFormat="1" applyFont="1" applyBorder="1" applyAlignment="1">
      <alignment horizontal="center" vertical="center"/>
    </xf>
    <xf numFmtId="0" fontId="54" fillId="0" borderId="0" xfId="0" applyFont="1"/>
    <xf numFmtId="0" fontId="15" fillId="0" borderId="4" xfId="0" applyFont="1" applyBorder="1" applyAlignment="1">
      <alignment horizontal="right" vertical="top"/>
    </xf>
    <xf numFmtId="0" fontId="15" fillId="0" borderId="4" xfId="317" applyNumberFormat="1" applyFont="1" applyBorder="1" applyAlignment="1">
      <alignment horizontal="center" vertical="top"/>
    </xf>
    <xf numFmtId="0" fontId="15" fillId="0" borderId="0" xfId="317" applyNumberFormat="1" applyFont="1" applyAlignment="1">
      <alignment horizontal="center"/>
    </xf>
    <xf numFmtId="0" fontId="15" fillId="0" borderId="0" xfId="0" applyFont="1" applyAlignment="1">
      <alignment horizontal="right"/>
    </xf>
    <xf numFmtId="169" fontId="76" fillId="46" borderId="29" xfId="0" applyNumberFormat="1" applyFont="1" applyFill="1" applyBorder="1" applyAlignment="1">
      <alignment horizontal="center" vertical="center"/>
    </xf>
    <xf numFmtId="166" fontId="61" fillId="46" borderId="23" xfId="0" applyNumberFormat="1" applyFont="1" applyFill="1" applyBorder="1" applyAlignment="1">
      <alignment horizontal="center" vertical="center"/>
    </xf>
    <xf numFmtId="0" fontId="62" fillId="63" borderId="0" xfId="0" applyFont="1" applyFill="1"/>
    <xf numFmtId="0" fontId="62" fillId="63" borderId="0" xfId="0" applyFont="1" applyFill="1" applyAlignment="1">
      <alignment horizontal="center" vertical="center"/>
    </xf>
    <xf numFmtId="0" fontId="63" fillId="63" borderId="6" xfId="0" applyFont="1" applyFill="1" applyBorder="1" applyAlignment="1">
      <alignment horizontal="center" vertical="center" wrapText="1"/>
    </xf>
    <xf numFmtId="0" fontId="63" fillId="63" borderId="0" xfId="0" applyFont="1" applyFill="1" applyAlignment="1">
      <alignment horizontal="center" vertical="center"/>
    </xf>
    <xf numFmtId="0" fontId="11" fillId="0" borderId="30" xfId="317" applyNumberFormat="1" applyFont="1" applyBorder="1" applyAlignment="1">
      <alignment horizontal="center" vertical="center"/>
    </xf>
    <xf numFmtId="0" fontId="39" fillId="0" borderId="30" xfId="317" applyNumberFormat="1" applyFont="1" applyBorder="1" applyAlignment="1">
      <alignment horizontal="center" vertical="center"/>
    </xf>
    <xf numFmtId="0" fontId="84" fillId="0" borderId="30" xfId="317" applyNumberFormat="1" applyFont="1" applyBorder="1" applyAlignment="1">
      <alignment horizontal="center" vertical="center"/>
    </xf>
    <xf numFmtId="0" fontId="0" fillId="0" borderId="0" xfId="0" applyAlignment="1">
      <alignment vertical="top"/>
    </xf>
    <xf numFmtId="0" fontId="85" fillId="46" borderId="0" xfId="0" applyFont="1" applyFill="1" applyAlignment="1">
      <alignment horizontal="center" vertical="center" textRotation="90"/>
    </xf>
    <xf numFmtId="0" fontId="85" fillId="4" borderId="0" xfId="0" applyFont="1" applyFill="1" applyAlignment="1">
      <alignment horizontal="center" vertical="center" textRotation="90"/>
    </xf>
    <xf numFmtId="0" fontId="85" fillId="4" borderId="4" xfId="0" applyFont="1" applyFill="1" applyBorder="1" applyAlignment="1">
      <alignment horizontal="center" vertical="center" textRotation="90"/>
    </xf>
    <xf numFmtId="0" fontId="85" fillId="46" borderId="4" xfId="0" applyFont="1" applyFill="1" applyBorder="1" applyAlignment="1">
      <alignment horizontal="center" vertical="center" textRotation="90"/>
    </xf>
    <xf numFmtId="0" fontId="13" fillId="0" borderId="7" xfId="0" applyFont="1" applyBorder="1"/>
    <xf numFmtId="0" fontId="13" fillId="0" borderId="24" xfId="0" applyFont="1" applyBorder="1"/>
    <xf numFmtId="0" fontId="13" fillId="0" borderId="26" xfId="0" applyFont="1" applyBorder="1"/>
    <xf numFmtId="0" fontId="86" fillId="0" borderId="28" xfId="542" applyFont="1" applyBorder="1" applyAlignment="1">
      <alignment horizontal="left" vertical="center"/>
    </xf>
    <xf numFmtId="0" fontId="87" fillId="0" borderId="29" xfId="542" applyFont="1" applyBorder="1" applyAlignment="1">
      <alignment horizontal="center" vertical="center" wrapText="1"/>
    </xf>
    <xf numFmtId="2" fontId="89" fillId="4" borderId="0" xfId="0" applyNumberFormat="1" applyFont="1" applyFill="1" applyAlignment="1">
      <alignment horizontal="left" vertical="center"/>
    </xf>
    <xf numFmtId="2" fontId="89" fillId="4" borderId="0" xfId="0" applyNumberFormat="1" applyFont="1" applyFill="1" applyAlignment="1">
      <alignment horizontal="center" vertical="center"/>
    </xf>
    <xf numFmtId="2" fontId="89" fillId="4" borderId="6" xfId="0" applyNumberFormat="1" applyFont="1" applyFill="1" applyBorder="1" applyAlignment="1">
      <alignment horizontal="left" vertical="center"/>
    </xf>
    <xf numFmtId="0" fontId="0" fillId="0" borderId="27" xfId="0" applyBorder="1"/>
    <xf numFmtId="1" fontId="61" fillId="0" borderId="0" xfId="317" applyNumberFormat="1" applyFont="1" applyAlignment="1">
      <alignment horizontal="center" vertical="center"/>
    </xf>
    <xf numFmtId="0" fontId="61" fillId="4" borderId="2" xfId="0" applyFont="1" applyFill="1" applyBorder="1" applyAlignment="1">
      <alignment horizontal="center" vertical="center"/>
    </xf>
    <xf numFmtId="0" fontId="90" fillId="0" borderId="0" xfId="0" applyFont="1"/>
    <xf numFmtId="0" fontId="90" fillId="0" borderId="4" xfId="0" applyFont="1" applyBorder="1" applyAlignment="1">
      <alignment horizontal="right"/>
    </xf>
    <xf numFmtId="0" fontId="90" fillId="0" borderId="27" xfId="493" applyNumberFormat="1" applyFont="1" applyBorder="1" applyAlignment="1">
      <alignment horizontal="center" vertical="center"/>
    </xf>
    <xf numFmtId="164" fontId="90" fillId="0" borderId="4" xfId="493" applyFont="1" applyBorder="1" applyAlignment="1">
      <alignment horizontal="center" vertical="center"/>
    </xf>
    <xf numFmtId="1" fontId="15" fillId="0" borderId="2" xfId="317" applyNumberFormat="1" applyFont="1" applyBorder="1" applyAlignment="1">
      <alignment horizontal="center" vertical="center"/>
    </xf>
    <xf numFmtId="170" fontId="11" fillId="46" borderId="2" xfId="0" applyNumberFormat="1" applyFont="1" applyFill="1" applyBorder="1" applyAlignment="1">
      <alignment horizontal="center" vertical="center"/>
    </xf>
    <xf numFmtId="170" fontId="61" fillId="4" borderId="2" xfId="0" applyNumberFormat="1" applyFont="1" applyFill="1" applyBorder="1" applyAlignment="1">
      <alignment horizontal="center" vertical="center"/>
    </xf>
    <xf numFmtId="1" fontId="16" fillId="46" borderId="23" xfId="0" applyNumberFormat="1" applyFont="1" applyFill="1" applyBorder="1" applyAlignment="1">
      <alignment horizontal="center" vertical="center"/>
    </xf>
    <xf numFmtId="170" fontId="58" fillId="0" borderId="0" xfId="317" applyNumberFormat="1" applyFont="1" applyAlignment="1">
      <alignment horizontal="center" vertical="center"/>
    </xf>
    <xf numFmtId="0" fontId="77" fillId="0" borderId="0" xfId="0" applyFont="1" applyAlignment="1">
      <alignment horizontal="center" vertical="center" textRotation="90"/>
    </xf>
    <xf numFmtId="166" fontId="61" fillId="0" borderId="28" xfId="0" applyNumberFormat="1" applyFont="1" applyBorder="1" applyAlignment="1">
      <alignment horizontal="center" vertical="center"/>
    </xf>
    <xf numFmtId="0" fontId="52" fillId="0" borderId="6" xfId="0" applyFont="1" applyBorder="1" applyAlignment="1">
      <alignment horizontal="center" vertical="center" wrapText="1"/>
    </xf>
    <xf numFmtId="0" fontId="46" fillId="0" borderId="6" xfId="0" applyFont="1" applyBorder="1" applyAlignment="1">
      <alignment horizontal="center" vertical="center"/>
    </xf>
    <xf numFmtId="1" fontId="61" fillId="49" borderId="6" xfId="0" applyNumberFormat="1" applyFont="1" applyFill="1" applyBorder="1" applyAlignment="1">
      <alignment horizontal="center" vertical="center"/>
    </xf>
    <xf numFmtId="0" fontId="61" fillId="47" borderId="6" xfId="0" applyFont="1" applyFill="1" applyBorder="1" applyAlignment="1">
      <alignment horizontal="center" vertical="center"/>
    </xf>
    <xf numFmtId="0" fontId="63" fillId="0" borderId="2" xfId="0" applyFont="1" applyBorder="1" applyAlignment="1">
      <alignment horizontal="center" vertical="center"/>
    </xf>
    <xf numFmtId="0" fontId="52" fillId="0" borderId="0" xfId="0" applyFont="1" applyAlignment="1">
      <alignment horizontal="center" vertical="center" wrapText="1"/>
    </xf>
    <xf numFmtId="0" fontId="11" fillId="59" borderId="6" xfId="0" applyFont="1" applyFill="1" applyBorder="1" applyAlignment="1">
      <alignment horizontal="center" vertical="center"/>
    </xf>
    <xf numFmtId="0" fontId="52" fillId="59" borderId="6" xfId="0" applyFont="1" applyFill="1" applyBorder="1" applyAlignment="1">
      <alignment horizontal="center" vertical="center"/>
    </xf>
    <xf numFmtId="0" fontId="52" fillId="59" borderId="6" xfId="0" applyFont="1" applyFill="1" applyBorder="1" applyAlignment="1">
      <alignment horizontal="center" vertical="center" wrapText="1"/>
    </xf>
    <xf numFmtId="0" fontId="15" fillId="64" borderId="0" xfId="0" applyFont="1" applyFill="1"/>
    <xf numFmtId="0" fontId="61" fillId="64" borderId="0" xfId="0" applyFont="1" applyFill="1"/>
    <xf numFmtId="0" fontId="74" fillId="64" borderId="0" xfId="0" applyFont="1" applyFill="1" applyAlignment="1">
      <alignment horizontal="center" vertical="center"/>
    </xf>
    <xf numFmtId="0" fontId="65" fillId="64" borderId="6" xfId="0" applyFont="1" applyFill="1" applyBorder="1" applyAlignment="1">
      <alignment horizontal="center" vertical="center"/>
    </xf>
    <xf numFmtId="0" fontId="15" fillId="64" borderId="6" xfId="0" applyFont="1" applyFill="1" applyBorder="1" applyAlignment="1">
      <alignment horizontal="center" vertical="center"/>
    </xf>
    <xf numFmtId="0" fontId="61" fillId="64" borderId="6" xfId="0" applyFont="1" applyFill="1" applyBorder="1" applyAlignment="1">
      <alignment horizontal="center" vertical="center"/>
    </xf>
    <xf numFmtId="0" fontId="46" fillId="65" borderId="0" xfId="0" applyFont="1" applyFill="1"/>
    <xf numFmtId="0" fontId="47" fillId="65" borderId="0" xfId="0" applyFont="1" applyFill="1"/>
    <xf numFmtId="0" fontId="68" fillId="65" borderId="0" xfId="0" applyFont="1" applyFill="1" applyAlignment="1">
      <alignment horizontal="center" vertical="center"/>
    </xf>
    <xf numFmtId="0" fontId="52" fillId="65" borderId="6" xfId="0" applyFont="1" applyFill="1" applyBorder="1" applyAlignment="1">
      <alignment horizontal="center" vertical="center" wrapText="1"/>
    </xf>
    <xf numFmtId="0" fontId="46" fillId="65" borderId="6" xfId="0" applyFont="1" applyFill="1" applyBorder="1" applyAlignment="1">
      <alignment horizontal="center" vertical="center"/>
    </xf>
    <xf numFmtId="0" fontId="61" fillId="65" borderId="6" xfId="0" applyFont="1" applyFill="1" applyBorder="1" applyAlignment="1">
      <alignment horizontal="center" vertical="center"/>
    </xf>
    <xf numFmtId="0" fontId="15" fillId="65" borderId="6" xfId="0" applyFont="1" applyFill="1" applyBorder="1" applyAlignment="1">
      <alignment horizontal="center" vertical="center"/>
    </xf>
    <xf numFmtId="0" fontId="15" fillId="65" borderId="6" xfId="0" applyFont="1" applyFill="1" applyBorder="1" applyAlignment="1">
      <alignment horizontal="center" vertical="center" wrapText="1"/>
    </xf>
    <xf numFmtId="0" fontId="61" fillId="65" borderId="6" xfId="0" applyFont="1" applyFill="1" applyBorder="1" applyAlignment="1">
      <alignment horizontal="center" vertical="center" wrapText="1"/>
    </xf>
    <xf numFmtId="0" fontId="47" fillId="65" borderId="6" xfId="0" applyFont="1" applyFill="1" applyBorder="1" applyAlignment="1">
      <alignment horizontal="center" vertical="center"/>
    </xf>
    <xf numFmtId="0" fontId="0" fillId="46" borderId="0" xfId="0" applyFill="1"/>
    <xf numFmtId="0" fontId="52" fillId="46" borderId="6" xfId="0" applyFont="1" applyFill="1" applyBorder="1" applyAlignment="1">
      <alignment horizontal="center" vertical="center" wrapText="1"/>
    </xf>
    <xf numFmtId="0" fontId="0" fillId="46" borderId="6" xfId="0" applyFill="1" applyBorder="1" applyAlignment="1">
      <alignment horizontal="center" vertical="center"/>
    </xf>
    <xf numFmtId="0" fontId="0" fillId="46" borderId="0" xfId="0" applyFill="1" applyAlignment="1">
      <alignment horizontal="center" vertical="center"/>
    </xf>
    <xf numFmtId="0" fontId="11" fillId="46" borderId="6" xfId="0" applyFont="1" applyFill="1" applyBorder="1" applyAlignment="1">
      <alignment horizontal="center" vertical="center"/>
    </xf>
    <xf numFmtId="0" fontId="65" fillId="64" borderId="0" xfId="0" applyFont="1" applyFill="1" applyAlignment="1">
      <alignment horizontal="center" vertical="center"/>
    </xf>
    <xf numFmtId="0" fontId="15" fillId="64" borderId="0" xfId="0" applyFont="1" applyFill="1" applyAlignment="1">
      <alignment horizontal="center" vertical="center"/>
    </xf>
    <xf numFmtId="0" fontId="61" fillId="64" borderId="27" xfId="0" applyFont="1" applyFill="1" applyBorder="1" applyAlignment="1">
      <alignment horizontal="center" vertical="center"/>
    </xf>
    <xf numFmtId="0" fontId="61" fillId="64" borderId="0" xfId="0" applyFont="1" applyFill="1" applyAlignment="1">
      <alignment horizontal="center" vertical="center"/>
    </xf>
    <xf numFmtId="0" fontId="61" fillId="64" borderId="4" xfId="0" applyFont="1" applyFill="1" applyBorder="1" applyAlignment="1">
      <alignment horizontal="center" vertical="center"/>
    </xf>
    <xf numFmtId="0" fontId="65" fillId="64" borderId="27" xfId="0" applyFont="1" applyFill="1" applyBorder="1" applyAlignment="1">
      <alignment horizontal="center" vertical="center"/>
    </xf>
    <xf numFmtId="0" fontId="65" fillId="64" borderId="4" xfId="0" applyFont="1" applyFill="1" applyBorder="1" applyAlignment="1">
      <alignment horizontal="center" vertical="center"/>
    </xf>
    <xf numFmtId="0" fontId="16" fillId="4" borderId="28" xfId="0" applyFont="1" applyFill="1" applyBorder="1" applyAlignment="1">
      <alignment horizontal="center" vertical="center"/>
    </xf>
    <xf numFmtId="0" fontId="52" fillId="65" borderId="0" xfId="0" applyFont="1" applyFill="1" applyAlignment="1">
      <alignment horizontal="center" vertical="center" wrapText="1"/>
    </xf>
    <xf numFmtId="0" fontId="46" fillId="65" borderId="0" xfId="0" applyFont="1" applyFill="1" applyAlignment="1">
      <alignment horizontal="center" vertical="center"/>
    </xf>
    <xf numFmtId="0" fontId="64" fillId="0" borderId="0" xfId="0" applyFont="1" applyAlignment="1">
      <alignment horizontal="center" vertical="center" wrapText="1"/>
    </xf>
    <xf numFmtId="0" fontId="65" fillId="4" borderId="6" xfId="0" applyFont="1" applyFill="1" applyBorder="1" applyAlignment="1">
      <alignment horizontal="center" vertical="center" wrapText="1"/>
    </xf>
    <xf numFmtId="0" fontId="61" fillId="4" borderId="0" xfId="0" applyFont="1" applyFill="1" applyAlignment="1">
      <alignment wrapText="1"/>
    </xf>
    <xf numFmtId="0" fontId="77" fillId="4" borderId="0" xfId="0" applyFont="1" applyFill="1" applyAlignment="1">
      <alignment horizontal="center" vertical="center" wrapText="1"/>
    </xf>
    <xf numFmtId="0" fontId="91" fillId="46" borderId="27" xfId="0" applyFont="1" applyFill="1" applyBorder="1" applyAlignment="1">
      <alignment horizontal="center" vertical="center" wrapText="1"/>
    </xf>
    <xf numFmtId="0" fontId="79" fillId="46" borderId="0" xfId="0" applyFont="1" applyFill="1" applyAlignment="1">
      <alignment horizontal="center" vertical="center" wrapText="1"/>
    </xf>
    <xf numFmtId="0" fontId="92" fillId="46" borderId="0" xfId="0" applyFont="1" applyFill="1" applyAlignment="1">
      <alignment horizontal="center" vertical="center" wrapText="1"/>
    </xf>
    <xf numFmtId="0" fontId="91" fillId="4" borderId="0" xfId="0" applyFont="1" applyFill="1" applyAlignment="1">
      <alignment horizontal="center" vertical="center" wrapText="1"/>
    </xf>
    <xf numFmtId="0" fontId="79" fillId="4" borderId="0" xfId="0" applyFont="1" applyFill="1" applyAlignment="1">
      <alignment horizontal="center" vertical="center" wrapText="1"/>
    </xf>
    <xf numFmtId="0" fontId="92" fillId="4" borderId="0" xfId="0" applyFont="1" applyFill="1" applyAlignment="1">
      <alignment horizontal="center" vertical="center" wrapText="1"/>
    </xf>
    <xf numFmtId="0" fontId="91" fillId="46" borderId="0" xfId="0" applyFont="1" applyFill="1" applyAlignment="1">
      <alignment horizontal="center" vertical="center" wrapText="1"/>
    </xf>
    <xf numFmtId="0" fontId="92" fillId="4" borderId="4" xfId="0" applyFont="1" applyFill="1" applyBorder="1" applyAlignment="1">
      <alignment horizontal="center" vertical="center" wrapText="1"/>
    </xf>
    <xf numFmtId="0" fontId="77" fillId="4" borderId="6" xfId="0" applyFont="1" applyFill="1" applyBorder="1" applyAlignment="1">
      <alignment horizontal="center" vertical="center" wrapText="1"/>
    </xf>
    <xf numFmtId="0" fontId="92" fillId="46" borderId="4" xfId="0" applyFont="1" applyFill="1" applyBorder="1" applyAlignment="1">
      <alignment horizontal="center" vertical="center" wrapText="1"/>
    </xf>
    <xf numFmtId="0" fontId="61" fillId="4" borderId="6" xfId="0" applyFont="1" applyFill="1" applyBorder="1" applyAlignment="1">
      <alignment horizontal="center" vertical="center" wrapText="1"/>
    </xf>
    <xf numFmtId="0" fontId="61" fillId="57" borderId="6" xfId="0" applyFont="1" applyFill="1" applyBorder="1" applyAlignment="1">
      <alignment horizontal="center" vertical="center"/>
    </xf>
    <xf numFmtId="0" fontId="47" fillId="46" borderId="6" xfId="0" applyFont="1" applyFill="1" applyBorder="1" applyAlignment="1">
      <alignment horizontal="center" vertical="center"/>
    </xf>
    <xf numFmtId="0" fontId="90" fillId="0" borderId="6" xfId="493" applyNumberFormat="1" applyFont="1" applyBorder="1" applyAlignment="1">
      <alignment horizontal="center" vertical="center"/>
    </xf>
    <xf numFmtId="0" fontId="90" fillId="0" borderId="0" xfId="0" applyFont="1" applyAlignment="1">
      <alignment horizontal="center" vertical="center"/>
    </xf>
    <xf numFmtId="0" fontId="52" fillId="46" borderId="0" xfId="0" applyFont="1" applyFill="1" applyAlignment="1">
      <alignment horizontal="center" vertical="center" wrapText="1"/>
    </xf>
    <xf numFmtId="0" fontId="11" fillId="46" borderId="0" xfId="0" applyFont="1" applyFill="1" applyAlignment="1">
      <alignment horizontal="center" vertical="center"/>
    </xf>
    <xf numFmtId="0" fontId="11" fillId="0" borderId="31" xfId="317" applyNumberFormat="1" applyFont="1" applyBorder="1" applyAlignment="1">
      <alignment horizontal="center" vertical="center"/>
    </xf>
    <xf numFmtId="0" fontId="39" fillId="0" borderId="32" xfId="317" applyNumberFormat="1" applyFont="1" applyBorder="1" applyAlignment="1">
      <alignment horizontal="center" vertical="center"/>
    </xf>
    <xf numFmtId="0" fontId="11" fillId="0" borderId="33" xfId="317" applyNumberFormat="1" applyFont="1" applyBorder="1" applyAlignment="1">
      <alignment horizontal="center" vertical="center"/>
    </xf>
    <xf numFmtId="0" fontId="11" fillId="0" borderId="34" xfId="317" applyNumberFormat="1" applyFont="1" applyBorder="1" applyAlignment="1">
      <alignment horizontal="center" vertical="center"/>
    </xf>
    <xf numFmtId="0" fontId="11" fillId="0" borderId="35" xfId="317" applyNumberFormat="1" applyFont="1" applyBorder="1" applyAlignment="1">
      <alignment horizontal="center" vertical="center"/>
    </xf>
    <xf numFmtId="1" fontId="10" fillId="0" borderId="2" xfId="317" applyNumberFormat="1" applyFont="1" applyBorder="1" applyAlignment="1">
      <alignment horizontal="center" vertical="center" wrapText="1"/>
    </xf>
    <xf numFmtId="0" fontId="52" fillId="0" borderId="2" xfId="317" applyNumberFormat="1" applyFont="1" applyBorder="1" applyAlignment="1">
      <alignment horizontal="center" vertical="center" wrapText="1"/>
    </xf>
    <xf numFmtId="0" fontId="16" fillId="0" borderId="0" xfId="0" applyFont="1" applyAlignment="1">
      <alignment vertical="top"/>
    </xf>
    <xf numFmtId="0" fontId="16" fillId="0" borderId="0" xfId="0" applyFont="1" applyAlignment="1">
      <alignment horizontal="center" vertical="top"/>
    </xf>
    <xf numFmtId="167" fontId="13" fillId="0" borderId="0" xfId="0" applyNumberFormat="1" applyFont="1" applyAlignment="1">
      <alignment vertical="center"/>
    </xf>
    <xf numFmtId="0" fontId="0" fillId="0" borderId="27" xfId="0" applyBorder="1" applyAlignment="1">
      <alignment horizontal="center" vertical="center" wrapText="1"/>
    </xf>
    <xf numFmtId="0" fontId="15" fillId="4" borderId="8" xfId="0" quotePrefix="1" applyFont="1" applyFill="1" applyBorder="1" applyAlignment="1">
      <alignment horizontal="center" vertical="center" wrapText="1"/>
    </xf>
    <xf numFmtId="0" fontId="94" fillId="4" borderId="0" xfId="0" applyFont="1" applyFill="1" applyAlignment="1">
      <alignment horizontal="left" vertical="center"/>
    </xf>
    <xf numFmtId="0" fontId="0" fillId="0" borderId="2" xfId="0" applyBorder="1" applyAlignment="1">
      <alignment horizontal="center" vertical="center" wrapText="1"/>
    </xf>
    <xf numFmtId="1" fontId="6" fillId="0" borderId="4" xfId="317" applyNumberFormat="1" applyFont="1" applyBorder="1" applyAlignment="1">
      <alignment horizontal="center" vertical="center"/>
    </xf>
    <xf numFmtId="1" fontId="48" fillId="0" borderId="4" xfId="317" applyNumberFormat="1" applyFont="1" applyBorder="1" applyAlignment="1">
      <alignment horizontal="center" vertical="center"/>
    </xf>
    <xf numFmtId="0" fontId="63" fillId="0" borderId="0" xfId="0" applyFont="1" applyAlignment="1">
      <alignment horizontal="center" wrapText="1"/>
    </xf>
    <xf numFmtId="0" fontId="63" fillId="65" borderId="27" xfId="0" applyFont="1" applyFill="1" applyBorder="1" applyAlignment="1">
      <alignment horizontal="center" vertical="center" wrapText="1"/>
    </xf>
    <xf numFmtId="0" fontId="16" fillId="56" borderId="27" xfId="0" applyFont="1" applyFill="1" applyBorder="1" applyAlignment="1">
      <alignment horizontal="center" vertical="center"/>
    </xf>
    <xf numFmtId="0" fontId="16" fillId="56" borderId="27" xfId="0" applyFont="1" applyFill="1" applyBorder="1" applyAlignment="1">
      <alignment horizontal="center" vertical="center" wrapText="1"/>
    </xf>
    <xf numFmtId="0" fontId="0" fillId="56" borderId="8" xfId="0" applyFill="1" applyBorder="1" applyAlignment="1" applyProtection="1">
      <alignment horizontal="center" vertical="center"/>
      <protection locked="0"/>
    </xf>
    <xf numFmtId="166" fontId="61" fillId="56" borderId="27" xfId="0" applyNumberFormat="1" applyFont="1" applyFill="1" applyBorder="1" applyAlignment="1">
      <alignment horizontal="center" vertical="center"/>
    </xf>
    <xf numFmtId="166" fontId="16" fillId="56" borderId="24" xfId="0" applyNumberFormat="1" applyFont="1" applyFill="1" applyBorder="1" applyAlignment="1">
      <alignment horizontal="center" vertical="center"/>
    </xf>
    <xf numFmtId="0" fontId="62" fillId="56" borderId="4" xfId="0" applyFont="1" applyFill="1" applyBorder="1" applyAlignment="1">
      <alignment horizontal="center" vertical="center"/>
    </xf>
    <xf numFmtId="0" fontId="0" fillId="56" borderId="4" xfId="0" applyFill="1" applyBorder="1" applyAlignment="1">
      <alignment horizontal="center" vertical="center" wrapText="1"/>
    </xf>
    <xf numFmtId="0" fontId="93" fillId="56" borderId="4" xfId="0" applyFont="1" applyFill="1" applyBorder="1" applyAlignment="1">
      <alignment horizontal="center" vertical="center" wrapText="1"/>
    </xf>
    <xf numFmtId="0" fontId="16" fillId="56" borderId="4" xfId="0" applyFont="1" applyFill="1" applyBorder="1" applyAlignment="1">
      <alignment horizontal="center" vertical="center"/>
    </xf>
    <xf numFmtId="0" fontId="16" fillId="56" borderId="4" xfId="0" applyFont="1" applyFill="1" applyBorder="1" applyAlignment="1">
      <alignment horizontal="center" vertical="center" wrapText="1"/>
    </xf>
    <xf numFmtId="0" fontId="0" fillId="56" borderId="25" xfId="0" applyFill="1" applyBorder="1" applyAlignment="1" applyProtection="1">
      <alignment horizontal="center" vertical="center"/>
      <protection locked="0"/>
    </xf>
    <xf numFmtId="166" fontId="61" fillId="56" borderId="25" xfId="0" applyNumberFormat="1" applyFont="1" applyFill="1" applyBorder="1" applyAlignment="1">
      <alignment horizontal="center" vertical="center"/>
    </xf>
    <xf numFmtId="166" fontId="61" fillId="56" borderId="4" xfId="0" applyNumberFormat="1" applyFont="1" applyFill="1" applyBorder="1" applyAlignment="1">
      <alignment horizontal="center" vertical="center"/>
    </xf>
    <xf numFmtId="166" fontId="16" fillId="56" borderId="26" xfId="0" applyNumberFormat="1" applyFont="1" applyFill="1" applyBorder="1" applyAlignment="1">
      <alignment horizontal="center" vertical="center"/>
    </xf>
    <xf numFmtId="0" fontId="93" fillId="0" borderId="4" xfId="0" applyFont="1" applyBorder="1" applyAlignment="1">
      <alignment horizontal="center" vertical="center" wrapText="1"/>
    </xf>
    <xf numFmtId="0" fontId="0" fillId="0" borderId="25" xfId="0" applyBorder="1" applyAlignment="1" applyProtection="1">
      <alignment horizontal="center" vertical="center"/>
      <protection locked="0"/>
    </xf>
    <xf numFmtId="166" fontId="61" fillId="0" borderId="25" xfId="0" applyNumberFormat="1" applyFont="1" applyBorder="1" applyAlignment="1">
      <alignment horizontal="center" vertical="center"/>
    </xf>
    <xf numFmtId="0" fontId="0" fillId="56" borderId="7" xfId="0" applyFill="1" applyBorder="1" applyAlignment="1" applyProtection="1">
      <alignment horizontal="center" vertical="center"/>
      <protection locked="0"/>
    </xf>
    <xf numFmtId="166" fontId="16" fillId="56" borderId="29" xfId="0" applyNumberFormat="1" applyFont="1" applyFill="1" applyBorder="1" applyAlignment="1">
      <alignment horizontal="center" vertical="center"/>
    </xf>
    <xf numFmtId="0" fontId="63" fillId="56" borderId="4" xfId="0" applyFont="1" applyFill="1" applyBorder="1" applyAlignment="1">
      <alignment horizontal="center" vertical="center" wrapText="1"/>
    </xf>
    <xf numFmtId="0" fontId="0" fillId="56" borderId="28" xfId="0" applyFill="1" applyBorder="1" applyAlignment="1" applyProtection="1">
      <alignment horizontal="center" vertical="center"/>
      <protection locked="0"/>
    </xf>
    <xf numFmtId="166" fontId="61" fillId="56" borderId="28" xfId="0" applyNumberFormat="1" applyFont="1" applyFill="1" applyBorder="1" applyAlignment="1">
      <alignment horizontal="center" vertical="center"/>
    </xf>
    <xf numFmtId="0" fontId="63" fillId="66" borderId="4" xfId="0" applyFont="1" applyFill="1" applyBorder="1" applyAlignment="1">
      <alignment horizontal="center" vertical="center" wrapText="1"/>
    </xf>
    <xf numFmtId="0" fontId="63" fillId="67" borderId="4" xfId="0" applyFont="1" applyFill="1" applyBorder="1" applyAlignment="1">
      <alignment horizontal="center" vertical="center" wrapText="1"/>
    </xf>
    <xf numFmtId="0" fontId="1" fillId="0" borderId="7" xfId="0" applyFont="1" applyBorder="1" applyAlignment="1">
      <alignment vertical="center" textRotation="90"/>
    </xf>
    <xf numFmtId="0" fontId="1" fillId="0" borderId="9" xfId="0" applyFont="1" applyBorder="1" applyAlignment="1">
      <alignment vertical="center" textRotation="90"/>
    </xf>
    <xf numFmtId="0" fontId="62" fillId="56" borderId="0" xfId="0" applyFont="1" applyFill="1" applyAlignment="1">
      <alignment horizontal="center" vertical="center"/>
    </xf>
    <xf numFmtId="0" fontId="0" fillId="56" borderId="0" xfId="0" applyFill="1" applyAlignment="1">
      <alignment horizontal="center" vertical="center" wrapText="1"/>
    </xf>
    <xf numFmtId="0" fontId="93" fillId="56" borderId="0" xfId="0" applyFont="1" applyFill="1" applyAlignment="1">
      <alignment horizontal="center" vertical="center" wrapText="1"/>
    </xf>
    <xf numFmtId="0" fontId="16" fillId="56" borderId="0" xfId="0" applyFont="1" applyFill="1" applyAlignment="1">
      <alignment horizontal="center" vertical="center"/>
    </xf>
    <xf numFmtId="0" fontId="16" fillId="56" borderId="0" xfId="0" applyFont="1" applyFill="1" applyAlignment="1">
      <alignment horizontal="center" vertical="center" wrapText="1"/>
    </xf>
    <xf numFmtId="166" fontId="61" fillId="56" borderId="0" xfId="0" applyNumberFormat="1" applyFont="1" applyFill="1" applyAlignment="1">
      <alignment horizontal="center" vertical="center"/>
    </xf>
    <xf numFmtId="0" fontId="93" fillId="0" borderId="0" xfId="0" applyFont="1" applyAlignment="1">
      <alignment horizontal="center" vertical="center" wrapText="1"/>
    </xf>
    <xf numFmtId="0" fontId="45" fillId="4" borderId="27" xfId="0" applyFont="1" applyFill="1" applyBorder="1" applyAlignment="1">
      <alignment horizontal="center" vertical="center" textRotation="90"/>
    </xf>
    <xf numFmtId="0" fontId="63" fillId="65" borderId="0" xfId="0" applyFont="1" applyFill="1" applyAlignment="1">
      <alignment horizontal="center" vertical="center" wrapText="1"/>
    </xf>
    <xf numFmtId="0" fontId="11" fillId="65" borderId="0" xfId="0" applyFont="1" applyFill="1" applyAlignment="1">
      <alignment horizontal="center" vertical="center" wrapText="1"/>
    </xf>
    <xf numFmtId="0" fontId="63" fillId="66" borderId="0" xfId="0" applyFont="1" applyFill="1" applyAlignment="1">
      <alignment horizontal="center" vertical="center" wrapText="1"/>
    </xf>
    <xf numFmtId="0" fontId="63" fillId="67" borderId="0" xfId="0" applyFont="1" applyFill="1" applyAlignment="1">
      <alignment horizontal="center" vertical="center" wrapText="1"/>
    </xf>
    <xf numFmtId="0" fontId="0" fillId="0" borderId="0" xfId="0" applyAlignment="1">
      <alignment horizontal="center" vertical="center" textRotation="90"/>
    </xf>
    <xf numFmtId="0" fontId="16" fillId="0" borderId="2" xfId="0" applyFont="1" applyBorder="1" applyAlignment="1">
      <alignment vertical="center" textRotation="90"/>
    </xf>
    <xf numFmtId="0" fontId="36" fillId="4" borderId="0" xfId="0" applyFont="1" applyFill="1" applyAlignment="1">
      <alignment horizontal="left" vertical="center"/>
    </xf>
    <xf numFmtId="0" fontId="14" fillId="68" borderId="20" xfId="0" applyFont="1" applyFill="1" applyBorder="1" applyAlignment="1">
      <alignment horizontal="center" vertical="center" wrapText="1"/>
    </xf>
    <xf numFmtId="0" fontId="77" fillId="56" borderId="27" xfId="0" applyFont="1" applyFill="1" applyBorder="1" applyAlignment="1">
      <alignment horizontal="center" vertical="center" textRotation="90"/>
    </xf>
    <xf numFmtId="169" fontId="13" fillId="56" borderId="27" xfId="0" applyNumberFormat="1" applyFont="1" applyFill="1" applyBorder="1" applyAlignment="1">
      <alignment horizontal="center" vertical="center"/>
    </xf>
    <xf numFmtId="0" fontId="95" fillId="56" borderId="0" xfId="0" applyFont="1" applyFill="1" applyAlignment="1">
      <alignment horizontal="center" vertical="center" textRotation="90"/>
    </xf>
    <xf numFmtId="169" fontId="13" fillId="56" borderId="0" xfId="0" applyNumberFormat="1" applyFont="1" applyFill="1" applyAlignment="1">
      <alignment horizontal="center" vertical="center"/>
    </xf>
    <xf numFmtId="0" fontId="95" fillId="0" borderId="0" xfId="0" applyFont="1" applyAlignment="1">
      <alignment horizontal="center" vertical="center" textRotation="90"/>
    </xf>
    <xf numFmtId="0" fontId="77" fillId="56" borderId="0" xfId="0" applyFont="1" applyFill="1" applyAlignment="1">
      <alignment horizontal="center" vertical="center" textRotation="90"/>
    </xf>
    <xf numFmtId="0" fontId="16" fillId="56" borderId="0" xfId="0" applyFont="1" applyFill="1" applyAlignment="1">
      <alignment horizontal="center" vertical="center" wrapText="1" shrinkToFit="1"/>
    </xf>
    <xf numFmtId="167" fontId="0" fillId="56" borderId="7" xfId="0" applyNumberFormat="1" applyFill="1" applyBorder="1" applyAlignment="1" applyProtection="1">
      <alignment horizontal="center" vertical="center"/>
      <protection locked="0"/>
    </xf>
    <xf numFmtId="0" fontId="96" fillId="4" borderId="19" xfId="0" applyFont="1" applyFill="1" applyBorder="1" applyAlignment="1">
      <alignment horizontal="center" vertical="center" textRotation="90"/>
    </xf>
    <xf numFmtId="0" fontId="62" fillId="56" borderId="27" xfId="0" applyFont="1" applyFill="1" applyBorder="1" applyAlignment="1">
      <alignment horizontal="left" vertical="center"/>
    </xf>
    <xf numFmtId="0" fontId="62" fillId="56" borderId="0" xfId="0" applyFont="1" applyFill="1" applyAlignment="1">
      <alignment horizontal="left" vertical="center"/>
    </xf>
    <xf numFmtId="0" fontId="62" fillId="0" borderId="0" xfId="0" applyFont="1" applyAlignment="1">
      <alignment horizontal="left" vertical="center"/>
    </xf>
    <xf numFmtId="0" fontId="62" fillId="0" borderId="4" xfId="0" applyFont="1" applyBorder="1" applyAlignment="1">
      <alignment horizontal="left" vertical="center"/>
    </xf>
    <xf numFmtId="0" fontId="66" fillId="68" borderId="6" xfId="0" applyFont="1" applyFill="1" applyBorder="1" applyAlignment="1">
      <alignment horizontal="center" vertical="center" wrapText="1"/>
    </xf>
    <xf numFmtId="0" fontId="77" fillId="0" borderId="4" xfId="0" applyFont="1" applyBorder="1" applyAlignment="1">
      <alignment horizontal="center" vertical="center" textRotation="90"/>
    </xf>
    <xf numFmtId="1" fontId="17" fillId="0" borderId="20" xfId="317" applyNumberFormat="1" applyFont="1" applyBorder="1" applyAlignment="1">
      <alignment horizontal="center" vertical="center" wrapText="1"/>
    </xf>
    <xf numFmtId="0" fontId="11" fillId="0" borderId="30" xfId="317" applyNumberFormat="1" applyFont="1" applyBorder="1" applyAlignment="1">
      <alignment horizontal="left" vertical="center"/>
    </xf>
    <xf numFmtId="0" fontId="39" fillId="0" borderId="36" xfId="317" applyNumberFormat="1" applyFont="1" applyBorder="1" applyAlignment="1">
      <alignment horizontal="center" vertical="center"/>
    </xf>
    <xf numFmtId="0" fontId="11" fillId="0" borderId="19" xfId="317" applyNumberFormat="1" applyFont="1" applyBorder="1" applyAlignment="1">
      <alignment horizontal="center" vertical="center"/>
    </xf>
    <xf numFmtId="0" fontId="11" fillId="0" borderId="34" xfId="317" applyNumberFormat="1" applyFont="1" applyBorder="1" applyAlignment="1">
      <alignment horizontal="left" vertical="center"/>
    </xf>
    <xf numFmtId="0" fontId="11" fillId="0" borderId="37" xfId="317" applyNumberFormat="1" applyFont="1" applyBorder="1" applyAlignment="1">
      <alignment horizontal="center" vertical="center"/>
    </xf>
    <xf numFmtId="1" fontId="17" fillId="0" borderId="6" xfId="317" applyNumberFormat="1" applyFont="1" applyBorder="1" applyAlignment="1">
      <alignment horizontal="center" vertical="center" wrapText="1"/>
    </xf>
    <xf numFmtId="1" fontId="6" fillId="0" borderId="6" xfId="317" applyNumberFormat="1" applyFont="1" applyBorder="1" applyAlignment="1">
      <alignment horizontal="center" vertical="center"/>
    </xf>
    <xf numFmtId="0" fontId="59" fillId="0" borderId="31" xfId="541" applyNumberFormat="1" applyFont="1" applyBorder="1" applyAlignment="1">
      <alignment horizontal="center" vertical="center" wrapText="1"/>
    </xf>
    <xf numFmtId="0" fontId="59" fillId="0" borderId="38" xfId="541" applyNumberFormat="1" applyFont="1" applyBorder="1" applyAlignment="1">
      <alignment horizontal="center" vertical="center" wrapText="1"/>
    </xf>
    <xf numFmtId="0" fontId="59" fillId="0" borderId="32" xfId="541" applyNumberFormat="1" applyFont="1" applyBorder="1" applyAlignment="1">
      <alignment horizontal="center" vertical="center" wrapText="1"/>
    </xf>
    <xf numFmtId="1" fontId="11" fillId="0" borderId="39" xfId="317" applyNumberFormat="1" applyFont="1" applyBorder="1" applyAlignment="1">
      <alignment horizontal="center" vertical="center"/>
    </xf>
    <xf numFmtId="0" fontId="18" fillId="0" borderId="33" xfId="317" applyNumberFormat="1" applyFont="1" applyBorder="1" applyAlignment="1">
      <alignment horizontal="center" vertical="center"/>
    </xf>
    <xf numFmtId="1" fontId="11" fillId="0" borderId="40" xfId="317" applyNumberFormat="1" applyFont="1" applyBorder="1" applyAlignment="1">
      <alignment horizontal="center" vertical="center"/>
    </xf>
    <xf numFmtId="0" fontId="18" fillId="0" borderId="41" xfId="317" applyNumberFormat="1" applyFont="1" applyBorder="1" applyAlignment="1">
      <alignment horizontal="center" vertical="center"/>
    </xf>
    <xf numFmtId="0" fontId="18" fillId="0" borderId="35" xfId="317" applyNumberFormat="1" applyFont="1" applyBorder="1" applyAlignment="1">
      <alignment horizontal="center" vertical="center"/>
    </xf>
    <xf numFmtId="1" fontId="97" fillId="0" borderId="20" xfId="317" applyNumberFormat="1" applyFont="1" applyBorder="1" applyAlignment="1">
      <alignment horizontal="center" vertical="center" wrapText="1"/>
    </xf>
    <xf numFmtId="0" fontId="39" fillId="0" borderId="32" xfId="317" applyNumberFormat="1" applyFont="1" applyBorder="1" applyAlignment="1">
      <alignment horizontal="center" vertical="center" wrapText="1"/>
    </xf>
    <xf numFmtId="1" fontId="15" fillId="0" borderId="0" xfId="317" applyNumberFormat="1" applyFont="1" applyAlignment="1">
      <alignment horizontal="center" vertical="center"/>
    </xf>
    <xf numFmtId="1" fontId="6" fillId="0" borderId="2" xfId="317" applyNumberFormat="1" applyFont="1" applyBorder="1" applyAlignment="1">
      <alignment horizontal="center" vertical="center"/>
    </xf>
    <xf numFmtId="0" fontId="6" fillId="0" borderId="2" xfId="317" applyNumberFormat="1" applyFont="1" applyBorder="1" applyAlignment="1">
      <alignment horizontal="center" vertical="center"/>
    </xf>
    <xf numFmtId="0" fontId="1" fillId="0" borderId="2" xfId="317" applyNumberFormat="1" applyFont="1" applyBorder="1" applyAlignment="1">
      <alignment horizontal="center" vertical="center"/>
    </xf>
    <xf numFmtId="0" fontId="6" fillId="0" borderId="38" xfId="317" applyNumberFormat="1" applyFont="1" applyBorder="1" applyAlignment="1">
      <alignment horizontal="center" vertical="center" wrapText="1"/>
    </xf>
    <xf numFmtId="0" fontId="17" fillId="0" borderId="32" xfId="317" applyNumberFormat="1" applyFont="1" applyBorder="1" applyAlignment="1">
      <alignment horizontal="center" vertical="center" wrapText="1"/>
    </xf>
    <xf numFmtId="0" fontId="59" fillId="0" borderId="33" xfId="317" applyNumberFormat="1" applyFont="1" applyBorder="1" applyAlignment="1">
      <alignment horizontal="center" vertical="center" wrapText="1"/>
    </xf>
    <xf numFmtId="0" fontId="6" fillId="0" borderId="41" xfId="317" applyNumberFormat="1" applyFont="1" applyBorder="1" applyAlignment="1">
      <alignment horizontal="center" vertical="center"/>
    </xf>
    <xf numFmtId="0" fontId="59" fillId="0" borderId="35" xfId="317" applyNumberFormat="1" applyFont="1" applyBorder="1" applyAlignment="1">
      <alignment horizontal="center" vertical="center" wrapText="1"/>
    </xf>
    <xf numFmtId="1" fontId="6" fillId="0" borderId="30" xfId="317" applyNumberFormat="1" applyFont="1" applyBorder="1" applyAlignment="1">
      <alignment horizontal="center" vertical="center"/>
    </xf>
    <xf numFmtId="0" fontId="1" fillId="0" borderId="33" xfId="317" applyNumberFormat="1" applyFont="1" applyBorder="1" applyAlignment="1">
      <alignment horizontal="center" vertical="center"/>
    </xf>
    <xf numFmtId="1" fontId="6" fillId="0" borderId="34" xfId="317" applyNumberFormat="1" applyFont="1" applyBorder="1" applyAlignment="1">
      <alignment horizontal="center" vertical="center"/>
    </xf>
    <xf numFmtId="0" fontId="1" fillId="0" borderId="41" xfId="317" applyNumberFormat="1" applyFont="1" applyBorder="1" applyAlignment="1">
      <alignment horizontal="center" vertical="center"/>
    </xf>
    <xf numFmtId="0" fontId="1" fillId="0" borderId="35" xfId="317" applyNumberFormat="1" applyFont="1" applyBorder="1" applyAlignment="1">
      <alignment horizontal="center" vertical="center"/>
    </xf>
    <xf numFmtId="1" fontId="39" fillId="0" borderId="21" xfId="317" applyNumberFormat="1" applyFont="1" applyBorder="1" applyAlignment="1">
      <alignment horizontal="center" vertical="center" wrapText="1"/>
    </xf>
    <xf numFmtId="1" fontId="84" fillId="0" borderId="22" xfId="317" applyNumberFormat="1" applyFont="1" applyBorder="1" applyAlignment="1">
      <alignment horizontal="center" vertical="center" wrapText="1"/>
    </xf>
    <xf numFmtId="1" fontId="84" fillId="0" borderId="42" xfId="317" applyNumberFormat="1" applyFont="1" applyBorder="1" applyAlignment="1">
      <alignment horizontal="center" vertical="center" wrapText="1"/>
    </xf>
    <xf numFmtId="0" fontId="11" fillId="0" borderId="31" xfId="317" applyNumberFormat="1" applyFont="1" applyBorder="1" applyAlignment="1">
      <alignment horizontal="left" vertical="center"/>
    </xf>
    <xf numFmtId="0" fontId="98" fillId="69" borderId="43" xfId="0" applyFont="1" applyFill="1" applyBorder="1" applyAlignment="1">
      <alignment horizontal="center" vertical="center" wrapText="1"/>
    </xf>
    <xf numFmtId="0" fontId="98" fillId="70" borderId="6" xfId="0" applyFont="1" applyFill="1" applyBorder="1" applyAlignment="1">
      <alignment horizontal="center" vertical="center" wrapText="1"/>
    </xf>
    <xf numFmtId="0" fontId="98" fillId="71" borderId="6" xfId="0" applyFont="1" applyFill="1" applyBorder="1" applyAlignment="1">
      <alignment horizontal="center" vertical="center" wrapText="1"/>
    </xf>
    <xf numFmtId="0" fontId="98" fillId="72" borderId="20" xfId="0" applyFont="1" applyFill="1" applyBorder="1" applyAlignment="1">
      <alignment horizontal="center" vertical="center" wrapText="1"/>
    </xf>
    <xf numFmtId="0" fontId="0" fillId="46" borderId="25" xfId="0" applyFill="1" applyBorder="1" applyAlignment="1" applyProtection="1">
      <alignment horizontal="center" vertical="center"/>
      <protection locked="0"/>
    </xf>
    <xf numFmtId="0" fontId="0" fillId="46" borderId="45" xfId="0" applyFill="1"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46" borderId="46" xfId="0" applyFill="1" applyBorder="1" applyAlignment="1" applyProtection="1">
      <alignment horizontal="center" vertical="center"/>
      <protection locked="0"/>
    </xf>
    <xf numFmtId="0" fontId="0" fillId="46" borderId="47" xfId="0" applyFill="1" applyBorder="1" applyAlignment="1" applyProtection="1">
      <alignment horizontal="center" vertical="center"/>
      <protection locked="0"/>
    </xf>
    <xf numFmtId="0" fontId="99" fillId="69" borderId="6" xfId="0" applyFont="1" applyFill="1" applyBorder="1" applyAlignment="1">
      <alignment horizontal="center" vertical="center" wrapText="1"/>
    </xf>
    <xf numFmtId="0" fontId="99" fillId="70" borderId="6" xfId="0" applyFont="1" applyFill="1" applyBorder="1" applyAlignment="1">
      <alignment horizontal="center" vertical="center" wrapText="1"/>
    </xf>
    <xf numFmtId="0" fontId="99" fillId="71" borderId="6" xfId="0" applyFont="1" applyFill="1" applyBorder="1" applyAlignment="1">
      <alignment horizontal="center" vertical="center" wrapText="1"/>
    </xf>
    <xf numFmtId="0" fontId="99" fillId="72" borderId="6" xfId="0" applyFont="1" applyFill="1" applyBorder="1" applyAlignment="1">
      <alignment horizontal="center" vertical="center" wrapText="1"/>
    </xf>
    <xf numFmtId="0" fontId="61" fillId="0" borderId="0" xfId="0" applyFont="1"/>
    <xf numFmtId="0" fontId="74" fillId="0" borderId="0" xfId="0" applyFont="1" applyAlignment="1">
      <alignment horizontal="center" vertical="center"/>
    </xf>
    <xf numFmtId="0" fontId="65" fillId="0" borderId="6" xfId="0" applyFont="1" applyBorder="1" applyAlignment="1">
      <alignment horizontal="center" vertical="center"/>
    </xf>
    <xf numFmtId="0" fontId="65" fillId="3" borderId="6" xfId="0" applyFont="1" applyFill="1" applyBorder="1" applyAlignment="1">
      <alignment horizontal="center" vertical="center" wrapText="1"/>
    </xf>
    <xf numFmtId="1" fontId="61" fillId="58" borderId="6" xfId="0" applyNumberFormat="1" applyFont="1" applyFill="1" applyBorder="1" applyAlignment="1">
      <alignment horizontal="center" vertical="center"/>
    </xf>
    <xf numFmtId="1" fontId="61" fillId="73" borderId="6" xfId="0" applyNumberFormat="1" applyFont="1" applyFill="1" applyBorder="1" applyAlignment="1">
      <alignment horizontal="center" vertical="center"/>
    </xf>
    <xf numFmtId="1" fontId="97" fillId="0" borderId="6" xfId="317" applyNumberFormat="1" applyFont="1" applyBorder="1" applyAlignment="1">
      <alignment horizontal="center" vertical="center" wrapText="1"/>
    </xf>
    <xf numFmtId="1" fontId="97" fillId="0" borderId="44" xfId="317" applyNumberFormat="1" applyFont="1" applyBorder="1" applyAlignment="1">
      <alignment horizontal="center" vertical="center" wrapText="1"/>
    </xf>
    <xf numFmtId="1" fontId="97" fillId="0" borderId="2" xfId="317" applyNumberFormat="1" applyFont="1" applyBorder="1" applyAlignment="1">
      <alignment horizontal="center" vertical="center" wrapText="1"/>
    </xf>
    <xf numFmtId="1" fontId="6" fillId="0" borderId="44" xfId="317" applyNumberFormat="1" applyFont="1" applyBorder="1" applyAlignment="1">
      <alignment horizontal="center" vertical="center"/>
    </xf>
    <xf numFmtId="1" fontId="97" fillId="0" borderId="19" xfId="317" applyNumberFormat="1" applyFont="1" applyBorder="1" applyAlignment="1">
      <alignment horizontal="center" vertical="center" wrapText="1"/>
    </xf>
    <xf numFmtId="1" fontId="6" fillId="0" borderId="19" xfId="317" applyNumberFormat="1" applyFont="1" applyBorder="1" applyAlignment="1">
      <alignment horizontal="center" vertical="center"/>
    </xf>
    <xf numFmtId="0" fontId="100" fillId="0" borderId="33" xfId="317" applyNumberFormat="1" applyFont="1" applyBorder="1" applyAlignment="1">
      <alignment horizontal="center" vertical="center" wrapText="1"/>
    </xf>
    <xf numFmtId="0" fontId="100" fillId="0" borderId="35" xfId="317" applyNumberFormat="1" applyFont="1" applyBorder="1" applyAlignment="1">
      <alignment horizontal="center" vertical="center" wrapText="1"/>
    </xf>
    <xf numFmtId="0" fontId="0" fillId="69" borderId="2" xfId="0" applyFill="1" applyBorder="1" applyAlignment="1">
      <alignment horizontal="center" vertical="center" wrapText="1"/>
    </xf>
    <xf numFmtId="0" fontId="0" fillId="70" borderId="2" xfId="0" applyFill="1" applyBorder="1" applyAlignment="1">
      <alignment horizontal="center" vertical="center" wrapText="1"/>
    </xf>
    <xf numFmtId="0" fontId="0" fillId="71" borderId="2" xfId="0" applyFill="1" applyBorder="1" applyAlignment="1">
      <alignment horizontal="center" vertical="center" wrapText="1"/>
    </xf>
    <xf numFmtId="0" fontId="0" fillId="72" borderId="2" xfId="0" applyFill="1" applyBorder="1" applyAlignment="1">
      <alignment horizontal="center" vertical="center" wrapText="1"/>
    </xf>
    <xf numFmtId="0" fontId="14" fillId="68" borderId="2" xfId="0" applyFont="1" applyFill="1" applyBorder="1" applyAlignment="1">
      <alignment horizontal="center" vertical="center" wrapText="1"/>
    </xf>
    <xf numFmtId="0" fontId="15" fillId="45" borderId="6" xfId="0" applyFont="1" applyFill="1" applyBorder="1" applyAlignment="1">
      <alignment horizontal="center" vertical="center" wrapText="1"/>
    </xf>
    <xf numFmtId="1" fontId="51" fillId="0" borderId="2" xfId="317" applyNumberFormat="1" applyFont="1" applyBorder="1" applyAlignment="1">
      <alignment horizontal="left" vertical="center"/>
    </xf>
    <xf numFmtId="0" fontId="15" fillId="4" borderId="27" xfId="0" quotePrefix="1" applyFont="1" applyFill="1" applyBorder="1" applyAlignment="1">
      <alignment horizontal="center" vertical="center" wrapText="1"/>
    </xf>
    <xf numFmtId="2" fontId="13" fillId="0" borderId="0" xfId="0" applyNumberFormat="1" applyFont="1" applyAlignment="1">
      <alignment horizontal="center" vertical="center"/>
    </xf>
    <xf numFmtId="0" fontId="45" fillId="0" borderId="0" xfId="0" applyFont="1" applyAlignment="1">
      <alignment horizontal="center" wrapText="1"/>
    </xf>
    <xf numFmtId="0" fontId="63" fillId="0" borderId="6" xfId="0" applyFont="1" applyBorder="1" applyAlignment="1">
      <alignment horizontal="left" vertical="center"/>
    </xf>
    <xf numFmtId="0" fontId="63" fillId="4" borderId="0" xfId="0" applyFont="1" applyFill="1" applyAlignment="1">
      <alignment horizontal="left" vertical="center"/>
    </xf>
    <xf numFmtId="1" fontId="15" fillId="0" borderId="6" xfId="0" applyNumberFormat="1" applyFont="1" applyBorder="1" applyAlignment="1">
      <alignment horizontal="center" vertical="center"/>
    </xf>
    <xf numFmtId="0" fontId="63" fillId="0" borderId="0" xfId="0" applyFont="1" applyAlignment="1">
      <alignment horizontal="left"/>
    </xf>
    <xf numFmtId="0" fontId="63" fillId="0" borderId="0" xfId="0" applyFont="1" applyAlignment="1">
      <alignment horizontal="left" vertical="center"/>
    </xf>
    <xf numFmtId="2" fontId="63" fillId="4" borderId="0" xfId="0" applyNumberFormat="1" applyFont="1" applyFill="1" applyAlignment="1">
      <alignment horizontal="left" vertical="center"/>
    </xf>
    <xf numFmtId="0" fontId="63" fillId="46" borderId="27" xfId="0" applyFont="1" applyFill="1" applyBorder="1" applyAlignment="1">
      <alignment horizontal="left" vertical="center"/>
    </xf>
    <xf numFmtId="0" fontId="63" fillId="46" borderId="0" xfId="0" applyFont="1" applyFill="1" applyAlignment="1">
      <alignment horizontal="left" vertical="center"/>
    </xf>
    <xf numFmtId="0" fontId="63" fillId="46" borderId="4" xfId="0" applyFont="1" applyFill="1" applyBorder="1" applyAlignment="1">
      <alignment horizontal="left" vertical="center"/>
    </xf>
    <xf numFmtId="0" fontId="11" fillId="0" borderId="6" xfId="0" applyFont="1" applyBorder="1" applyAlignment="1">
      <alignment horizontal="center" vertical="center"/>
    </xf>
    <xf numFmtId="0" fontId="0" fillId="46" borderId="27" xfId="0" applyFill="1" applyBorder="1" applyAlignment="1">
      <alignment horizontal="center" vertical="center"/>
    </xf>
    <xf numFmtId="0" fontId="0" fillId="0" borderId="0" xfId="0" applyAlignment="1">
      <alignment horizontal="center" vertical="center" wrapText="1" shrinkToFit="1"/>
    </xf>
    <xf numFmtId="0" fontId="0" fillId="46" borderId="0" xfId="0" applyFill="1" applyAlignment="1">
      <alignment horizontal="center" vertical="center" wrapText="1" shrinkToFit="1"/>
    </xf>
    <xf numFmtId="0" fontId="0" fillId="46" borderId="4" xfId="0" applyFill="1" applyBorder="1" applyAlignment="1">
      <alignment horizontal="center" vertical="center"/>
    </xf>
    <xf numFmtId="0" fontId="0" fillId="0" borderId="0" xfId="0" applyAlignment="1">
      <alignment horizontal="center" wrapText="1"/>
    </xf>
    <xf numFmtId="0" fontId="11" fillId="0" borderId="6" xfId="0" applyFont="1" applyBorder="1" applyAlignment="1">
      <alignment horizontal="center" vertical="center" wrapText="1"/>
    </xf>
    <xf numFmtId="0" fontId="11" fillId="4" borderId="0" xfId="0" applyFont="1" applyFill="1" applyAlignment="1">
      <alignment horizontal="center" vertical="center" wrapText="1"/>
    </xf>
    <xf numFmtId="0" fontId="0" fillId="46" borderId="27" xfId="0" applyFill="1" applyBorder="1" applyAlignment="1">
      <alignment horizontal="center" vertical="center" wrapText="1"/>
    </xf>
    <xf numFmtId="0" fontId="0" fillId="46" borderId="4" xfId="0" applyFill="1" applyBorder="1" applyAlignment="1">
      <alignment horizontal="center" vertical="center" wrapText="1"/>
    </xf>
    <xf numFmtId="167" fontId="16" fillId="0" borderId="0" xfId="0" applyNumberFormat="1" applyFont="1" applyAlignment="1">
      <alignment vertical="center"/>
    </xf>
    <xf numFmtId="2" fontId="16" fillId="0" borderId="0" xfId="0" applyNumberFormat="1" applyFont="1" applyAlignment="1">
      <alignment horizontal="center" vertical="center"/>
    </xf>
    <xf numFmtId="2" fontId="63" fillId="4" borderId="0" xfId="0" applyNumberFormat="1" applyFont="1" applyFill="1" applyAlignment="1">
      <alignment horizontal="center" vertical="center"/>
    </xf>
    <xf numFmtId="169" fontId="16" fillId="46" borderId="27" xfId="0" applyNumberFormat="1" applyFont="1" applyFill="1" applyBorder="1" applyAlignment="1">
      <alignment horizontal="center" vertical="center"/>
    </xf>
    <xf numFmtId="169" fontId="16" fillId="0" borderId="0" xfId="0" applyNumberFormat="1" applyFont="1" applyAlignment="1">
      <alignment horizontal="center" vertical="center"/>
    </xf>
    <xf numFmtId="169" fontId="16" fillId="46" borderId="0" xfId="0" applyNumberFormat="1" applyFont="1" applyFill="1" applyAlignment="1">
      <alignment horizontal="center" vertical="center"/>
    </xf>
    <xf numFmtId="169" fontId="16" fillId="46" borderId="4" xfId="0" applyNumberFormat="1" applyFont="1" applyFill="1" applyBorder="1" applyAlignment="1">
      <alignment horizontal="center" vertical="center"/>
    </xf>
    <xf numFmtId="0" fontId="50" fillId="4" borderId="0" xfId="0" applyFont="1" applyFill="1" applyAlignment="1">
      <alignment textRotation="90"/>
    </xf>
    <xf numFmtId="0" fontId="51" fillId="4" borderId="0" xfId="0" applyFont="1" applyFill="1" applyAlignment="1">
      <alignment horizontal="center" vertical="center" textRotation="90"/>
    </xf>
    <xf numFmtId="0" fontId="51" fillId="4" borderId="6" xfId="0" applyFont="1" applyFill="1" applyBorder="1" applyAlignment="1">
      <alignment horizontal="center" vertical="center" textRotation="90" wrapText="1"/>
    </xf>
    <xf numFmtId="0" fontId="101" fillId="4" borderId="0" xfId="0" applyFont="1" applyFill="1" applyAlignment="1">
      <alignment horizontal="center" vertical="center" textRotation="90"/>
    </xf>
    <xf numFmtId="0" fontId="101" fillId="46" borderId="27" xfId="0" applyFont="1" applyFill="1" applyBorder="1" applyAlignment="1">
      <alignment horizontal="center" vertical="center" textRotation="90"/>
    </xf>
    <xf numFmtId="0" fontId="101" fillId="0" borderId="0" xfId="0" applyFont="1" applyAlignment="1">
      <alignment horizontal="center" vertical="center" textRotation="90"/>
    </xf>
    <xf numFmtId="0" fontId="101" fillId="46" borderId="0" xfId="0" applyFont="1" applyFill="1" applyAlignment="1">
      <alignment horizontal="center" vertical="center" textRotation="90"/>
    </xf>
    <xf numFmtId="0" fontId="101" fillId="46" borderId="4" xfId="0" applyFont="1" applyFill="1" applyBorder="1" applyAlignment="1">
      <alignment horizontal="center" vertical="center" textRotation="90"/>
    </xf>
    <xf numFmtId="0" fontId="63" fillId="0" borderId="20" xfId="0" applyFont="1" applyBorder="1" applyAlignment="1">
      <alignment horizontal="center" vertical="center"/>
    </xf>
    <xf numFmtId="0" fontId="93" fillId="0" borderId="27" xfId="0" applyFont="1" applyBorder="1" applyAlignment="1">
      <alignment horizontal="center" vertical="center" wrapText="1"/>
    </xf>
    <xf numFmtId="0" fontId="63" fillId="0" borderId="4" xfId="0" applyFont="1" applyBorder="1" applyAlignment="1">
      <alignment horizontal="center" vertical="center" wrapText="1"/>
    </xf>
    <xf numFmtId="169" fontId="13" fillId="4" borderId="27" xfId="0" applyNumberFormat="1" applyFont="1" applyFill="1" applyBorder="1" applyAlignment="1">
      <alignment horizontal="center" vertical="center"/>
    </xf>
    <xf numFmtId="169" fontId="13" fillId="4" borderId="26" xfId="0" applyNumberFormat="1" applyFont="1" applyFill="1" applyBorder="1" applyAlignment="1">
      <alignment horizontal="center" vertical="center"/>
    </xf>
    <xf numFmtId="169" fontId="13" fillId="56" borderId="26" xfId="0" applyNumberFormat="1" applyFont="1" applyFill="1" applyBorder="1" applyAlignment="1">
      <alignment horizontal="center" vertical="center"/>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56" borderId="2" xfId="0" applyFill="1" applyBorder="1" applyAlignment="1" applyProtection="1">
      <alignment horizontal="center"/>
      <protection locked="0"/>
    </xf>
    <xf numFmtId="164" fontId="11" fillId="56" borderId="6" xfId="0" applyNumberFormat="1" applyFont="1" applyFill="1" applyBorder="1" applyAlignment="1">
      <alignment horizontal="center" vertical="center"/>
    </xf>
    <xf numFmtId="0" fontId="0" fillId="0" borderId="4" xfId="0" applyBorder="1" applyAlignment="1">
      <alignment horizontal="right"/>
    </xf>
    <xf numFmtId="164" fontId="0" fillId="0" borderId="6" xfId="493" applyFont="1" applyBorder="1" applyAlignment="1">
      <alignment horizontal="center" vertical="center"/>
    </xf>
    <xf numFmtId="164" fontId="0" fillId="0" borderId="0" xfId="493" applyFont="1" applyBorder="1" applyAlignment="1">
      <alignment horizontal="center" vertical="center"/>
    </xf>
    <xf numFmtId="164" fontId="0" fillId="0" borderId="4" xfId="493" applyFont="1" applyBorder="1" applyAlignment="1">
      <alignment horizontal="center" vertical="center"/>
    </xf>
    <xf numFmtId="164" fontId="0" fillId="0" borderId="6" xfId="493" applyFont="1" applyBorder="1" applyAlignment="1">
      <alignment horizontal="right" vertical="center"/>
    </xf>
    <xf numFmtId="0" fontId="0" fillId="4" borderId="0" xfId="0" applyFill="1" applyAlignment="1">
      <alignment horizontal="left" wrapText="1"/>
    </xf>
    <xf numFmtId="165" fontId="67" fillId="0" borderId="0" xfId="0" applyNumberFormat="1" applyFont="1" applyAlignment="1">
      <alignment horizontal="center"/>
    </xf>
    <xf numFmtId="0" fontId="0" fillId="0" borderId="0" xfId="0" applyAlignment="1">
      <alignment horizontal="left" vertical="top" wrapText="1"/>
    </xf>
    <xf numFmtId="0" fontId="0" fillId="0" borderId="0" xfId="0" applyAlignment="1">
      <alignment horizontal="left" vertical="top"/>
    </xf>
    <xf numFmtId="0" fontId="15" fillId="4" borderId="2" xfId="0" applyFont="1" applyFill="1" applyBorder="1" applyAlignment="1">
      <alignment horizontal="center"/>
    </xf>
    <xf numFmtId="2" fontId="13" fillId="0" borderId="0" xfId="0" applyNumberFormat="1" applyFont="1" applyAlignment="1">
      <alignment horizontal="center" vertical="center"/>
    </xf>
    <xf numFmtId="0" fontId="16" fillId="46" borderId="8" xfId="0" applyFont="1" applyFill="1" applyBorder="1" applyAlignment="1">
      <alignment horizontal="center" vertical="center" wrapText="1"/>
    </xf>
    <xf numFmtId="0" fontId="16" fillId="46" borderId="7" xfId="0" applyFont="1" applyFill="1" applyBorder="1" applyAlignment="1">
      <alignment horizontal="center" vertical="center" wrapText="1"/>
    </xf>
    <xf numFmtId="0" fontId="16" fillId="46" borderId="9" xfId="0" applyFont="1" applyFill="1" applyBorder="1" applyAlignment="1">
      <alignment horizontal="center" vertical="center" wrapText="1"/>
    </xf>
    <xf numFmtId="0" fontId="11" fillId="71" borderId="23" xfId="0" applyFont="1" applyFill="1" applyBorder="1" applyAlignment="1">
      <alignment horizontal="center" vertical="center" wrapText="1"/>
    </xf>
    <xf numFmtId="0" fontId="11" fillId="71" borderId="27" xfId="0" applyFont="1" applyFill="1" applyBorder="1" applyAlignment="1">
      <alignment horizontal="center" vertical="center" wrapText="1"/>
    </xf>
    <xf numFmtId="0" fontId="11" fillId="71" borderId="24" xfId="0" applyFont="1" applyFill="1" applyBorder="1" applyAlignment="1">
      <alignment horizontal="center" vertical="center" wrapText="1"/>
    </xf>
    <xf numFmtId="0" fontId="11" fillId="71" borderId="28" xfId="0" applyFont="1" applyFill="1" applyBorder="1" applyAlignment="1">
      <alignment horizontal="center" vertical="center" wrapText="1"/>
    </xf>
    <xf numFmtId="0" fontId="11" fillId="71" borderId="0" xfId="0" applyFont="1" applyFill="1" applyAlignment="1">
      <alignment horizontal="center" vertical="center" wrapText="1"/>
    </xf>
    <xf numFmtId="0" fontId="11" fillId="71" borderId="29" xfId="0" applyFont="1" applyFill="1" applyBorder="1" applyAlignment="1">
      <alignment horizontal="center" vertical="center" wrapText="1"/>
    </xf>
    <xf numFmtId="0" fontId="11" fillId="71" borderId="25" xfId="0" applyFont="1" applyFill="1" applyBorder="1" applyAlignment="1">
      <alignment horizontal="center" vertical="center" wrapText="1"/>
    </xf>
    <xf numFmtId="0" fontId="11" fillId="71" borderId="4" xfId="0" applyFont="1" applyFill="1" applyBorder="1" applyAlignment="1">
      <alignment horizontal="center" vertical="center" wrapText="1"/>
    </xf>
    <xf numFmtId="0" fontId="11" fillId="71" borderId="26" xfId="0" applyFont="1" applyFill="1" applyBorder="1" applyAlignment="1">
      <alignment horizontal="center" vertical="center" wrapText="1"/>
    </xf>
    <xf numFmtId="1" fontId="38" fillId="0" borderId="19" xfId="317" applyNumberFormat="1" applyFont="1" applyBorder="1" applyAlignment="1">
      <alignment horizontal="left"/>
    </xf>
    <xf numFmtId="1" fontId="38" fillId="0" borderId="6" xfId="317" applyNumberFormat="1" applyFont="1" applyBorder="1" applyAlignment="1">
      <alignment horizontal="left"/>
    </xf>
    <xf numFmtId="1" fontId="38" fillId="0" borderId="20" xfId="317" applyNumberFormat="1" applyFont="1" applyBorder="1" applyAlignment="1">
      <alignment horizontal="left"/>
    </xf>
    <xf numFmtId="1" fontId="6" fillId="0" borderId="2" xfId="317" applyNumberFormat="1" applyFont="1" applyBorder="1" applyAlignment="1">
      <alignment horizontal="center"/>
    </xf>
    <xf numFmtId="1" fontId="6" fillId="0" borderId="4" xfId="317" applyNumberFormat="1" applyFont="1" applyBorder="1" applyAlignment="1">
      <alignment horizontal="center" vertical="center"/>
    </xf>
    <xf numFmtId="2" fontId="18" fillId="0" borderId="19" xfId="317" applyNumberFormat="1" applyFont="1" applyBorder="1" applyAlignment="1">
      <alignment horizontal="center" vertical="center"/>
    </xf>
    <xf numFmtId="2" fontId="18" fillId="0" borderId="20" xfId="317" applyNumberFormat="1" applyFont="1" applyBorder="1" applyAlignment="1">
      <alignment horizontal="center" vertical="center"/>
    </xf>
    <xf numFmtId="1" fontId="48" fillId="0" borderId="4" xfId="317" applyNumberFormat="1" applyFont="1" applyBorder="1" applyAlignment="1">
      <alignment horizontal="center" vertical="center"/>
    </xf>
    <xf numFmtId="1" fontId="15" fillId="0" borderId="4" xfId="317" applyNumberFormat="1" applyFont="1" applyBorder="1" applyAlignment="1">
      <alignment horizontal="center" vertical="center"/>
    </xf>
    <xf numFmtId="0" fontId="16" fillId="0" borderId="0" xfId="0" applyFont="1" applyAlignment="1">
      <alignment horizontal="left" vertical="top" wrapText="1"/>
    </xf>
    <xf numFmtId="0" fontId="16" fillId="0" borderId="0" xfId="0" applyFont="1" applyAlignment="1">
      <alignment horizontal="left" vertical="top"/>
    </xf>
    <xf numFmtId="1" fontId="67" fillId="0" borderId="19" xfId="317" applyNumberFormat="1" applyFont="1" applyBorder="1" applyAlignment="1">
      <alignment horizontal="center" vertical="center"/>
    </xf>
    <xf numFmtId="1" fontId="67" fillId="0" borderId="6" xfId="317" applyNumberFormat="1" applyFont="1" applyBorder="1" applyAlignment="1">
      <alignment horizontal="center" vertical="center"/>
    </xf>
    <xf numFmtId="1" fontId="67" fillId="0" borderId="20" xfId="317" applyNumberFormat="1" applyFont="1" applyBorder="1" applyAlignment="1">
      <alignment horizontal="center" vertical="center"/>
    </xf>
    <xf numFmtId="1" fontId="61" fillId="0" borderId="0" xfId="317" applyNumberFormat="1" applyFont="1" applyAlignment="1">
      <alignment horizontal="center" vertical="center"/>
    </xf>
    <xf numFmtId="0" fontId="16" fillId="0" borderId="8" xfId="0" applyFont="1" applyBorder="1" applyAlignment="1">
      <alignment horizontal="center" vertical="center" textRotation="90"/>
    </xf>
    <xf numFmtId="0" fontId="16" fillId="0" borderId="9" xfId="0" applyFont="1" applyBorder="1" applyAlignment="1">
      <alignment horizontal="center" vertical="center" textRotation="90"/>
    </xf>
    <xf numFmtId="0" fontId="16" fillId="0" borderId="7" xfId="0" applyFont="1" applyBorder="1" applyAlignment="1">
      <alignment horizontal="center" vertical="center" textRotation="90"/>
    </xf>
    <xf numFmtId="0" fontId="15" fillId="4" borderId="2" xfId="0" applyFont="1" applyFill="1" applyBorder="1" applyAlignment="1">
      <alignment horizontal="center" wrapText="1"/>
    </xf>
    <xf numFmtId="0" fontId="61" fillId="4" borderId="2" xfId="0" applyFont="1" applyFill="1" applyBorder="1" applyAlignment="1">
      <alignment horizontal="center" vertical="center"/>
    </xf>
    <xf numFmtId="0" fontId="13" fillId="4" borderId="23" xfId="0" applyFont="1" applyFill="1" applyBorder="1" applyAlignment="1">
      <alignment horizontal="left" vertical="center"/>
    </xf>
    <xf numFmtId="0" fontId="13" fillId="4" borderId="24" xfId="0" applyFont="1" applyFill="1" applyBorder="1" applyAlignment="1">
      <alignment horizontal="left" vertical="center"/>
    </xf>
    <xf numFmtId="0" fontId="13" fillId="4" borderId="25" xfId="0" applyFont="1" applyFill="1" applyBorder="1" applyAlignment="1">
      <alignment horizontal="left" vertical="center"/>
    </xf>
    <xf numFmtId="0" fontId="13" fillId="4" borderId="26" xfId="0" applyFont="1" applyFill="1" applyBorder="1" applyAlignment="1">
      <alignment horizontal="left" vertical="center"/>
    </xf>
    <xf numFmtId="0" fontId="13" fillId="0" borderId="23" xfId="0" applyFont="1" applyBorder="1" applyAlignment="1">
      <alignment horizontal="left" vertical="center"/>
    </xf>
    <xf numFmtId="0" fontId="13" fillId="0" borderId="24" xfId="0" applyFont="1" applyBorder="1" applyAlignment="1">
      <alignment horizontal="left" vertical="center"/>
    </xf>
    <xf numFmtId="0" fontId="13" fillId="0" borderId="25" xfId="0" applyFont="1" applyBorder="1" applyAlignment="1">
      <alignment horizontal="left" vertical="center"/>
    </xf>
    <xf numFmtId="0" fontId="13" fillId="0" borderId="26" xfId="0" applyFont="1" applyBorder="1" applyAlignment="1">
      <alignment horizontal="left" vertical="center"/>
    </xf>
    <xf numFmtId="0" fontId="13" fillId="0" borderId="28" xfId="0" applyFont="1" applyBorder="1" applyAlignment="1">
      <alignment horizontal="left" vertical="center"/>
    </xf>
    <xf numFmtId="0" fontId="13" fillId="0" borderId="29" xfId="0" applyFont="1" applyBorder="1" applyAlignment="1">
      <alignment horizontal="left" vertical="center"/>
    </xf>
    <xf numFmtId="0" fontId="13" fillId="0" borderId="0" xfId="0" applyFont="1" applyAlignment="1">
      <alignment horizontal="left" vertical="center"/>
    </xf>
    <xf numFmtId="0" fontId="13" fillId="4" borderId="28" xfId="0" applyFont="1" applyFill="1" applyBorder="1" applyAlignment="1">
      <alignment horizontal="left" vertical="center"/>
    </xf>
    <xf numFmtId="0" fontId="13" fillId="4" borderId="29" xfId="0" applyFont="1" applyFill="1" applyBorder="1" applyAlignment="1">
      <alignment horizontal="left" vertical="center"/>
    </xf>
    <xf numFmtId="0" fontId="13" fillId="46" borderId="23" xfId="0" applyFont="1" applyFill="1" applyBorder="1" applyAlignment="1">
      <alignment horizontal="left" vertical="center"/>
    </xf>
    <xf numFmtId="0" fontId="13" fillId="46" borderId="24" xfId="0" applyFont="1" applyFill="1" applyBorder="1" applyAlignment="1">
      <alignment horizontal="left" vertical="center"/>
    </xf>
    <xf numFmtId="0" fontId="13" fillId="46" borderId="25" xfId="0" applyFont="1" applyFill="1" applyBorder="1" applyAlignment="1">
      <alignment horizontal="left" vertical="center"/>
    </xf>
    <xf numFmtId="0" fontId="13" fillId="46" borderId="26" xfId="0" applyFont="1" applyFill="1" applyBorder="1" applyAlignment="1">
      <alignment horizontal="left" vertical="center"/>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3" fillId="0" borderId="25" xfId="0" applyFont="1" applyBorder="1" applyAlignment="1">
      <alignment horizontal="left" vertical="center" wrapText="1"/>
    </xf>
    <xf numFmtId="0" fontId="13" fillId="0" borderId="26" xfId="0" applyFont="1" applyBorder="1" applyAlignment="1">
      <alignment horizontal="left" vertical="center" wrapText="1"/>
    </xf>
    <xf numFmtId="0" fontId="16" fillId="0" borderId="0" xfId="0" applyFont="1" applyAlignment="1">
      <alignment horizontal="left" vertical="center" wrapText="1"/>
    </xf>
    <xf numFmtId="1" fontId="88" fillId="0" borderId="19" xfId="0" applyNumberFormat="1" applyFont="1" applyBorder="1" applyAlignment="1">
      <alignment horizontal="left" vertical="center"/>
    </xf>
    <xf numFmtId="0" fontId="88" fillId="0" borderId="6" xfId="0" applyFont="1" applyBorder="1" applyAlignment="1">
      <alignment horizontal="left" vertical="center"/>
    </xf>
    <xf numFmtId="0" fontId="88" fillId="0" borderId="20" xfId="0" applyFont="1" applyBorder="1" applyAlignment="1">
      <alignment horizontal="left" vertical="center"/>
    </xf>
    <xf numFmtId="1" fontId="41" fillId="0" borderId="19" xfId="0" applyNumberFormat="1" applyFont="1" applyBorder="1" applyAlignment="1">
      <alignment horizontal="left" vertical="center" wrapText="1"/>
    </xf>
    <xf numFmtId="0" fontId="41" fillId="0" borderId="6" xfId="0" applyFont="1" applyBorder="1" applyAlignment="1">
      <alignment horizontal="left" vertical="center" wrapText="1"/>
    </xf>
    <xf numFmtId="0" fontId="41" fillId="0" borderId="20" xfId="0" applyFont="1" applyBorder="1" applyAlignment="1">
      <alignment horizontal="left" vertical="center" wrapText="1"/>
    </xf>
  </cellXfs>
  <cellStyles count="543">
    <cellStyle name="20 % - Akzent1" xfId="516" builtinId="30" customBuiltin="1"/>
    <cellStyle name="20 % - Akzent2" xfId="520" builtinId="34" customBuiltin="1"/>
    <cellStyle name="20 % - Akzent3" xfId="524" builtinId="38" customBuiltin="1"/>
    <cellStyle name="20 % - Akzent4" xfId="528" builtinId="42" customBuiltin="1"/>
    <cellStyle name="20 % - Akzent5" xfId="532" builtinId="46" customBuiltin="1"/>
    <cellStyle name="20 % - Akzent6" xfId="536" builtinId="50" customBuiltin="1"/>
    <cellStyle name="40 % - Akzent1" xfId="517" builtinId="31" customBuiltin="1"/>
    <cellStyle name="40 % - Akzent2" xfId="521" builtinId="35" customBuiltin="1"/>
    <cellStyle name="40 % - Akzent3" xfId="525" builtinId="39" customBuiltin="1"/>
    <cellStyle name="40 % - Akzent4" xfId="529" builtinId="43" customBuiltin="1"/>
    <cellStyle name="40 % - Akzent5" xfId="533" builtinId="47" customBuiltin="1"/>
    <cellStyle name="40 % - Akzent6" xfId="537" builtinId="51" customBuiltin="1"/>
    <cellStyle name="60 % - Akzent1" xfId="518" builtinId="32" customBuiltin="1"/>
    <cellStyle name="60 % - Akzent2" xfId="522" builtinId="36" customBuiltin="1"/>
    <cellStyle name="60 % - Akzent3" xfId="526" builtinId="40" customBuiltin="1"/>
    <cellStyle name="60 % - Akzent4" xfId="530" builtinId="44" customBuiltin="1"/>
    <cellStyle name="60 % - Akzent5" xfId="534" builtinId="48" customBuiltin="1"/>
    <cellStyle name="60 % - Akzent6" xfId="538" builtinId="52" customBuiltin="1"/>
    <cellStyle name="Akzent1" xfId="515" builtinId="29" customBuiltin="1"/>
    <cellStyle name="Akzent2" xfId="519" builtinId="33" customBuiltin="1"/>
    <cellStyle name="Akzent3" xfId="523" builtinId="37" customBuiltin="1"/>
    <cellStyle name="Akzent4" xfId="527" builtinId="41" customBuiltin="1"/>
    <cellStyle name="Akzent5" xfId="531" builtinId="45" customBuiltin="1"/>
    <cellStyle name="Akzent6" xfId="535" builtinId="49" customBuiltin="1"/>
    <cellStyle name="Ausgabe" xfId="508" builtinId="21" customBuiltin="1"/>
    <cellStyle name="Berechnung" xfId="509" builtinId="22" customBuiltin="1"/>
    <cellStyle name="Besuchter Hyperlink" xfId="2" builtinId="9" hidden="1"/>
    <cellStyle name="Besuchter Hyperlink" xfId="4" builtinId="9" hidden="1"/>
    <cellStyle name="Besuchter Hyperlink" xfId="6" builtinId="9" hidden="1"/>
    <cellStyle name="Besuchter Hyperlink" xfId="8" builtinId="9" hidden="1"/>
    <cellStyle name="Besuchter Hyperlink" xfId="10" builtinId="9" hidden="1"/>
    <cellStyle name="Besuchter Hyperlink" xfId="12" builtinId="9" hidden="1"/>
    <cellStyle name="Besuchter Hyperlink" xfId="14" builtinId="9" hidden="1"/>
    <cellStyle name="Besuchter Hyperlink" xfId="16" builtinId="9" hidden="1"/>
    <cellStyle name="Besuchter Hyperlink" xfId="18" builtinId="9" hidden="1"/>
    <cellStyle name="Besuchter Hyperlink" xfId="20" builtinId="9" hidden="1"/>
    <cellStyle name="Besuchter Hyperlink" xfId="22" builtinId="9" hidden="1"/>
    <cellStyle name="Besuchter Hyperlink" xfId="24" builtinId="9" hidden="1"/>
    <cellStyle name="Besuchter Hyperlink" xfId="26" builtinId="9" hidden="1"/>
    <cellStyle name="Besuchter Hyperlink" xfId="28" builtinId="9" hidden="1"/>
    <cellStyle name="Besuchter Hyperlink" xfId="30" builtinId="9" hidden="1"/>
    <cellStyle name="Besuchter Hyperlink" xfId="32" builtinId="9" hidden="1"/>
    <cellStyle name="Besuchter Hyperlink" xfId="34" builtinId="9" hidden="1"/>
    <cellStyle name="Besuchter Hyperlink" xfId="36" builtinId="9" hidden="1"/>
    <cellStyle name="Besuchter Hyperlink" xfId="38" builtinId="9" hidden="1"/>
    <cellStyle name="Besuchter Hyperlink" xfId="40" builtinId="9" hidden="1"/>
    <cellStyle name="Besuchter Hyperlink" xfId="42" builtinId="9" hidden="1"/>
    <cellStyle name="Besuchter Hyperlink" xfId="44" builtinId="9" hidden="1"/>
    <cellStyle name="Besuchter Hyperlink" xfId="46" builtinId="9" hidden="1"/>
    <cellStyle name="Besuchter Hyperlink" xfId="48" builtinId="9" hidden="1"/>
    <cellStyle name="Besuchter Hyperlink" xfId="50" builtinId="9" hidden="1"/>
    <cellStyle name="Besuchter Hyperlink" xfId="52" builtinId="9" hidden="1"/>
    <cellStyle name="Besuchter Hyperlink" xfId="54" builtinId="9" hidden="1"/>
    <cellStyle name="Besuchter Hyperlink" xfId="56" builtinId="9" hidden="1"/>
    <cellStyle name="Besuchter Hyperlink" xfId="58" builtinId="9" hidden="1"/>
    <cellStyle name="Besuchter Hyperlink" xfId="60" builtinId="9" hidden="1"/>
    <cellStyle name="Besuchter Hyperlink" xfId="62" builtinId="9" hidden="1"/>
    <cellStyle name="Besuchter Hyperlink" xfId="64" builtinId="9" hidden="1"/>
    <cellStyle name="Besuchter Hyperlink" xfId="66" builtinId="9" hidden="1"/>
    <cellStyle name="Besuchter Hyperlink" xfId="68" builtinId="9" hidden="1"/>
    <cellStyle name="Besuchter Hyperlink" xfId="70" builtinId="9" hidden="1"/>
    <cellStyle name="Besuchter Hyperlink" xfId="72" builtinId="9" hidden="1"/>
    <cellStyle name="Besuchter Hyperlink" xfId="74" builtinId="9" hidden="1"/>
    <cellStyle name="Besuchter Hyperlink" xfId="76" builtinId="9" hidden="1"/>
    <cellStyle name="Besuchter Hyperlink" xfId="78" builtinId="9" hidden="1"/>
    <cellStyle name="Besuchter Hyperlink" xfId="80" builtinId="9" hidden="1"/>
    <cellStyle name="Besuchter Hyperlink" xfId="82" builtinId="9" hidden="1"/>
    <cellStyle name="Besuchter Hyperlink" xfId="84" builtinId="9" hidden="1"/>
    <cellStyle name="Besuchter Hyperlink" xfId="86" builtinId="9" hidden="1"/>
    <cellStyle name="Besuchter Hyperlink" xfId="88" builtinId="9" hidden="1"/>
    <cellStyle name="Besuchter Hyperlink" xfId="90" builtinId="9" hidden="1"/>
    <cellStyle name="Besuchter Hyperlink" xfId="92" builtinId="9" hidden="1"/>
    <cellStyle name="Besuchter Hyperlink" xfId="94" builtinId="9" hidden="1"/>
    <cellStyle name="Besuchter Hyperlink" xfId="96" builtinId="9" hidden="1"/>
    <cellStyle name="Besuchter Hyperlink" xfId="98" builtinId="9" hidden="1"/>
    <cellStyle name="Besuchter Hyperlink" xfId="100" builtinId="9" hidden="1"/>
    <cellStyle name="Besuchter Hyperlink" xfId="102" builtinId="9" hidden="1"/>
    <cellStyle name="Besuchter Hyperlink" xfId="104" builtinId="9" hidden="1"/>
    <cellStyle name="Besuchter Hyperlink" xfId="106" builtinId="9" hidden="1"/>
    <cellStyle name="Besuchter Hyperlink" xfId="108" builtinId="9" hidden="1"/>
    <cellStyle name="Besuchter Hyperlink" xfId="110" builtinId="9" hidden="1"/>
    <cellStyle name="Besuchter Hyperlink" xfId="112" builtinId="9" hidden="1"/>
    <cellStyle name="Besuchter Hyperlink" xfId="114" builtinId="9" hidden="1"/>
    <cellStyle name="Besuchter Hyperlink" xfId="116" builtinId="9" hidden="1"/>
    <cellStyle name="Besuchter Hyperlink" xfId="118" builtinId="9" hidden="1"/>
    <cellStyle name="Besuchter Hyperlink" xfId="120" builtinId="9" hidden="1"/>
    <cellStyle name="Besuchter Hyperlink" xfId="122" builtinId="9" hidden="1"/>
    <cellStyle name="Besuchter Hyperlink" xfId="124" builtinId="9" hidden="1"/>
    <cellStyle name="Besuchter Hyperlink" xfId="126" builtinId="9" hidden="1"/>
    <cellStyle name="Besuchter Hyperlink" xfId="128" builtinId="9" hidden="1"/>
    <cellStyle name="Besuchter Hyperlink" xfId="130" builtinId="9" hidden="1"/>
    <cellStyle name="Besuchter Hyperlink" xfId="132" builtinId="9" hidden="1"/>
    <cellStyle name="Besuchter Hyperlink" xfId="134" builtinId="9" hidden="1"/>
    <cellStyle name="Besuchter Hyperlink" xfId="136" builtinId="9" hidden="1"/>
    <cellStyle name="Besuchter Hyperlink" xfId="138" builtinId="9" hidden="1"/>
    <cellStyle name="Besuchter Hyperlink" xfId="140" builtinId="9" hidden="1"/>
    <cellStyle name="Besuchter Hyperlink" xfId="142" builtinId="9" hidden="1"/>
    <cellStyle name="Besuchter Hyperlink" xfId="144" builtinId="9" hidden="1"/>
    <cellStyle name="Besuchter Hyperlink" xfId="146" builtinId="9" hidden="1"/>
    <cellStyle name="Besuchter Hyperlink" xfId="148" builtinId="9" hidden="1"/>
    <cellStyle name="Besuchter Hyperlink" xfId="150" builtinId="9" hidden="1"/>
    <cellStyle name="Besuchter Hyperlink" xfId="152" builtinId="9" hidden="1"/>
    <cellStyle name="Besuchter Hyperlink" xfId="154" builtinId="9" hidden="1"/>
    <cellStyle name="Besuchter Hyperlink" xfId="156" builtinId="9" hidden="1"/>
    <cellStyle name="Besuchter Hyperlink" xfId="158" builtinId="9" hidden="1"/>
    <cellStyle name="Besuchter Hyperlink" xfId="160" builtinId="9" hidden="1"/>
    <cellStyle name="Besuchter Hyperlink" xfId="162" builtinId="9" hidden="1"/>
    <cellStyle name="Besuchter Hyperlink" xfId="164" builtinId="9" hidden="1"/>
    <cellStyle name="Besuchter Hyperlink" xfId="166" builtinId="9" hidden="1"/>
    <cellStyle name="Besuchter Hyperlink" xfId="168" builtinId="9" hidden="1"/>
    <cellStyle name="Besuchter Hyperlink" xfId="170" builtinId="9" hidden="1"/>
    <cellStyle name="Besuchter Hyperlink" xfId="172" builtinId="9" hidden="1"/>
    <cellStyle name="Besuchter Hyperlink" xfId="174" builtinId="9" hidden="1"/>
    <cellStyle name="Besuchter Hyperlink" xfId="176" builtinId="9" hidden="1"/>
    <cellStyle name="Besuchter Hyperlink" xfId="178" builtinId="9" hidden="1"/>
    <cellStyle name="Besuchter Hyperlink" xfId="180" builtinId="9" hidden="1"/>
    <cellStyle name="Besuchter Hyperlink" xfId="182" builtinId="9" hidden="1"/>
    <cellStyle name="Besuchter Hyperlink" xfId="184" builtinId="9" hidden="1"/>
    <cellStyle name="Besuchter Hyperlink" xfId="186" builtinId="9" hidden="1"/>
    <cellStyle name="Besuchter Hyperlink" xfId="188" builtinId="9" hidden="1"/>
    <cellStyle name="Besuchter Hyperlink" xfId="190" builtinId="9" hidden="1"/>
    <cellStyle name="Besuchter Hyperlink" xfId="192" builtinId="9" hidden="1"/>
    <cellStyle name="Besuchter Hyperlink" xfId="194" builtinId="9" hidden="1"/>
    <cellStyle name="Besuchter Hyperlink" xfId="196" builtinId="9" hidden="1"/>
    <cellStyle name="Besuchter Hyperlink" xfId="198" builtinId="9" hidden="1"/>
    <cellStyle name="Besuchter Hyperlink" xfId="200" builtinId="9" hidden="1"/>
    <cellStyle name="Besuchter Hyperlink" xfId="202" builtinId="9" hidden="1"/>
    <cellStyle name="Besuchter Hyperlink" xfId="204" builtinId="9" hidden="1"/>
    <cellStyle name="Besuchter Hyperlink" xfId="206" builtinId="9" hidden="1"/>
    <cellStyle name="Besuchter Hyperlink" xfId="208" builtinId="9" hidden="1"/>
    <cellStyle name="Besuchter Hyperlink" xfId="210" builtinId="9" hidden="1"/>
    <cellStyle name="Besuchter Hyperlink" xfId="212" builtinId="9" hidden="1"/>
    <cellStyle name="Besuchter Hyperlink" xfId="214" builtinId="9" hidden="1"/>
    <cellStyle name="Besuchter Hyperlink" xfId="216" builtinId="9" hidden="1"/>
    <cellStyle name="Besuchter Hyperlink" xfId="218" builtinId="9" hidden="1"/>
    <cellStyle name="Besuchter Hyperlink" xfId="220" builtinId="9" hidden="1"/>
    <cellStyle name="Besuchter Hyperlink" xfId="222" builtinId="9" hidden="1"/>
    <cellStyle name="Besuchter Hyperlink" xfId="224" builtinId="9" hidden="1"/>
    <cellStyle name="Besuchter Hyperlink" xfId="226" builtinId="9" hidden="1"/>
    <cellStyle name="Besuchter Hyperlink" xfId="228" builtinId="9" hidden="1"/>
    <cellStyle name="Besuchter Hyperlink" xfId="230" builtinId="9" hidden="1"/>
    <cellStyle name="Besuchter Hyperlink" xfId="232" builtinId="9" hidden="1"/>
    <cellStyle name="Besuchter Hyperlink" xfId="234" builtinId="9" hidden="1"/>
    <cellStyle name="Besuchter Hyperlink" xfId="236" builtinId="9" hidden="1"/>
    <cellStyle name="Besuchter Hyperlink" xfId="238" builtinId="9" hidden="1"/>
    <cellStyle name="Besuchter Hyperlink" xfId="240" builtinId="9" hidden="1"/>
    <cellStyle name="Besuchter Hyperlink" xfId="242" builtinId="9" hidden="1"/>
    <cellStyle name="Besuchter Hyperlink" xfId="244" builtinId="9" hidden="1"/>
    <cellStyle name="Besuchter Hyperlink" xfId="246" builtinId="9" hidden="1"/>
    <cellStyle name="Besuchter Hyperlink" xfId="248" builtinId="9" hidden="1"/>
    <cellStyle name="Besuchter Hyperlink" xfId="250" builtinId="9" hidden="1"/>
    <cellStyle name="Besuchter Hyperlink" xfId="252" builtinId="9" hidden="1"/>
    <cellStyle name="Besuchter Hyperlink" xfId="254" builtinId="9" hidden="1"/>
    <cellStyle name="Besuchter Hyperlink" xfId="256" builtinId="9" hidden="1"/>
    <cellStyle name="Besuchter Hyperlink" xfId="258" builtinId="9" hidden="1"/>
    <cellStyle name="Besuchter Hyperlink" xfId="260" builtinId="9" hidden="1"/>
    <cellStyle name="Besuchter Hyperlink" xfId="262" builtinId="9" hidden="1"/>
    <cellStyle name="Besuchter Hyperlink" xfId="264" builtinId="9" hidden="1"/>
    <cellStyle name="Besuchter Hyperlink" xfId="266" builtinId="9" hidden="1"/>
    <cellStyle name="Besuchter Hyperlink" xfId="268" builtinId="9" hidden="1"/>
    <cellStyle name="Besuchter Hyperlink" xfId="270" builtinId="9" hidden="1"/>
    <cellStyle name="Besuchter Hyperlink" xfId="272" builtinId="9" hidden="1"/>
    <cellStyle name="Besuchter Hyperlink" xfId="274" builtinId="9" hidden="1"/>
    <cellStyle name="Besuchter Hyperlink" xfId="276" builtinId="9" hidden="1"/>
    <cellStyle name="Besuchter Hyperlink" xfId="278" builtinId="9" hidden="1"/>
    <cellStyle name="Besuchter Hyperlink" xfId="280" builtinId="9" hidden="1"/>
    <cellStyle name="Besuchter Hyperlink" xfId="282" builtinId="9" hidden="1"/>
    <cellStyle name="Besuchter Hyperlink" xfId="284" builtinId="9" hidden="1"/>
    <cellStyle name="Besuchter Hyperlink" xfId="286" builtinId="9" hidden="1"/>
    <cellStyle name="Besuchter Hyperlink" xfId="288" builtinId="9" hidden="1"/>
    <cellStyle name="Besuchter Hyperlink" xfId="290" builtinId="9" hidden="1"/>
    <cellStyle name="Besuchter Hyperlink" xfId="292" builtinId="9" hidden="1"/>
    <cellStyle name="Besuchter Hyperlink" xfId="294" builtinId="9" hidden="1"/>
    <cellStyle name="Besuchter Hyperlink" xfId="296" builtinId="9" hidden="1"/>
    <cellStyle name="Besuchter Hyperlink" xfId="298" builtinId="9" hidden="1"/>
    <cellStyle name="Besuchter Hyperlink" xfId="300" builtinId="9" hidden="1"/>
    <cellStyle name="Besuchter Hyperlink" xfId="302" builtinId="9" hidden="1"/>
    <cellStyle name="Besuchter Hyperlink" xfId="304" builtinId="9" hidden="1"/>
    <cellStyle name="Besuchter Hyperlink" xfId="306" builtinId="9" hidden="1"/>
    <cellStyle name="Besuchter Hyperlink" xfId="308" builtinId="9" hidden="1"/>
    <cellStyle name="Besuchter Hyperlink" xfId="310" builtinId="9" hidden="1"/>
    <cellStyle name="Besuchter Hyperlink" xfId="312" builtinId="9" hidden="1"/>
    <cellStyle name="Besuchter Hyperlink" xfId="314" builtinId="9" hidden="1"/>
    <cellStyle name="Besuchter Hyperlink" xfId="316" builtinId="9" hidden="1"/>
    <cellStyle name="Besuchter Hyperlink" xfId="320" builtinId="9" hidden="1"/>
    <cellStyle name="Besuchter Hyperlink" xfId="322" builtinId="9" hidden="1"/>
    <cellStyle name="Besuchter Hyperlink" xfId="324" builtinId="9" hidden="1"/>
    <cellStyle name="Besuchter Hyperlink" xfId="326" builtinId="9" hidden="1"/>
    <cellStyle name="Besuchter Hyperlink" xfId="328" builtinId="9" hidden="1"/>
    <cellStyle name="Besuchter Hyperlink" xfId="330" builtinId="9" hidden="1"/>
    <cellStyle name="Besuchter Hyperlink" xfId="332" builtinId="9" hidden="1"/>
    <cellStyle name="Besuchter Hyperlink" xfId="334" builtinId="9" hidden="1"/>
    <cellStyle name="Besuchter Hyperlink" xfId="336" builtinId="9" hidden="1"/>
    <cellStyle name="Besuchter Hyperlink" xfId="338" builtinId="9" hidden="1"/>
    <cellStyle name="Besuchter Hyperlink" xfId="340" builtinId="9" hidden="1"/>
    <cellStyle name="Besuchter Hyperlink" xfId="342" builtinId="9" hidden="1"/>
    <cellStyle name="Besuchter Hyperlink" xfId="344" builtinId="9" hidden="1"/>
    <cellStyle name="Besuchter Hyperlink" xfId="346" builtinId="9" hidden="1"/>
    <cellStyle name="Besuchter Hyperlink" xfId="348" builtinId="9" hidden="1"/>
    <cellStyle name="Besuchter Hyperlink" xfId="350" builtinId="9" hidden="1"/>
    <cellStyle name="Besuchter Hyperlink" xfId="352" builtinId="9" hidden="1"/>
    <cellStyle name="Besuchter Hyperlink" xfId="354" builtinId="9" hidden="1"/>
    <cellStyle name="Besuchter Hyperlink" xfId="356" builtinId="9" hidden="1"/>
    <cellStyle name="Besuchter Hyperlink" xfId="358" builtinId="9" hidden="1"/>
    <cellStyle name="Besuchter Hyperlink" xfId="360" builtinId="9" hidden="1"/>
    <cellStyle name="Besuchter Hyperlink" xfId="362" builtinId="9" hidden="1"/>
    <cellStyle name="Besuchter Hyperlink" xfId="364" builtinId="9" hidden="1"/>
    <cellStyle name="Besuchter Hyperlink" xfId="366" builtinId="9" hidden="1"/>
    <cellStyle name="Besuchter Hyperlink" xfId="368" builtinId="9" hidden="1"/>
    <cellStyle name="Besuchter Hyperlink" xfId="370" builtinId="9" hidden="1"/>
    <cellStyle name="Besuchter Hyperlink" xfId="372" builtinId="9" hidden="1"/>
    <cellStyle name="Besuchter Hyperlink" xfId="374" builtinId="9" hidden="1"/>
    <cellStyle name="Besuchter Hyperlink" xfId="376" builtinId="9" hidden="1"/>
    <cellStyle name="Besuchter Hyperlink" xfId="378" builtinId="9" hidden="1"/>
    <cellStyle name="Besuchter Hyperlink" xfId="380" builtinId="9" hidden="1"/>
    <cellStyle name="Besuchter Hyperlink" xfId="382" builtinId="9" hidden="1"/>
    <cellStyle name="Besuchter Hyperlink" xfId="384" builtinId="9" hidden="1"/>
    <cellStyle name="Besuchter Hyperlink" xfId="386" builtinId="9" hidden="1"/>
    <cellStyle name="Besuchter Hyperlink" xfId="388" builtinId="9" hidden="1"/>
    <cellStyle name="Besuchter Hyperlink" xfId="390" builtinId="9" hidden="1"/>
    <cellStyle name="Besuchter Hyperlink" xfId="392" builtinId="9" hidden="1"/>
    <cellStyle name="Besuchter Hyperlink" xfId="394" builtinId="9" hidden="1"/>
    <cellStyle name="Besuchter Hyperlink" xfId="396" builtinId="9" hidden="1"/>
    <cellStyle name="Besuchter Hyperlink" xfId="398" builtinId="9" hidden="1"/>
    <cellStyle name="Besuchter Hyperlink" xfId="400" builtinId="9" hidden="1"/>
    <cellStyle name="Besuchter Hyperlink" xfId="402" builtinId="9" hidden="1"/>
    <cellStyle name="Besuchter Hyperlink" xfId="404" builtinId="9" hidden="1"/>
    <cellStyle name="Besuchter Hyperlink" xfId="406" builtinId="9" hidden="1"/>
    <cellStyle name="Besuchter Hyperlink" xfId="408" builtinId="9" hidden="1"/>
    <cellStyle name="Besuchter Hyperlink" xfId="410" builtinId="9" hidden="1"/>
    <cellStyle name="Besuchter Hyperlink" xfId="412" builtinId="9" hidden="1"/>
    <cellStyle name="Besuchter Hyperlink" xfId="414" builtinId="9" hidden="1"/>
    <cellStyle name="Besuchter Hyperlink" xfId="416" builtinId="9" hidden="1"/>
    <cellStyle name="Besuchter Hyperlink" xfId="418" builtinId="9" hidden="1"/>
    <cellStyle name="Besuchter Hyperlink" xfId="420" builtinId="9" hidden="1"/>
    <cellStyle name="Besuchter Hyperlink" xfId="422" builtinId="9" hidden="1"/>
    <cellStyle name="Besuchter Hyperlink" xfId="424" builtinId="9" hidden="1"/>
    <cellStyle name="Besuchter Hyperlink" xfId="426" builtinId="9" hidden="1"/>
    <cellStyle name="Besuchter Hyperlink" xfId="428" builtinId="9" hidden="1"/>
    <cellStyle name="Besuchter Hyperlink" xfId="430" builtinId="9" hidden="1"/>
    <cellStyle name="Besuchter Hyperlink" xfId="432" builtinId="9" hidden="1"/>
    <cellStyle name="Besuchter Hyperlink" xfId="434" builtinId="9" hidden="1"/>
    <cellStyle name="Besuchter Hyperlink" xfId="436" builtinId="9" hidden="1"/>
    <cellStyle name="Besuchter Hyperlink" xfId="438" builtinId="9" hidden="1"/>
    <cellStyle name="Besuchter Hyperlink" xfId="440" builtinId="9" hidden="1"/>
    <cellStyle name="Besuchter Hyperlink" xfId="442" builtinId="9" hidden="1"/>
    <cellStyle name="Besuchter Hyperlink" xfId="444" builtinId="9" hidden="1"/>
    <cellStyle name="Besuchter Hyperlink" xfId="446" builtinId="9" hidden="1"/>
    <cellStyle name="Besuchter Hyperlink" xfId="448" builtinId="9" hidden="1"/>
    <cellStyle name="Besuchter Hyperlink" xfId="450" builtinId="9" hidden="1"/>
    <cellStyle name="Besuchter Hyperlink" xfId="452" builtinId="9" hidden="1"/>
    <cellStyle name="Besuchter Hyperlink" xfId="454" builtinId="9" hidden="1"/>
    <cellStyle name="Besuchter Hyperlink" xfId="456" builtinId="9" hidden="1"/>
    <cellStyle name="Besuchter Hyperlink" xfId="458" builtinId="9" hidden="1"/>
    <cellStyle name="Besuchter Hyperlink" xfId="460" builtinId="9" hidden="1"/>
    <cellStyle name="Besuchter Hyperlink" xfId="462" builtinId="9" hidden="1"/>
    <cellStyle name="Besuchter Hyperlink" xfId="464" builtinId="9" hidden="1"/>
    <cellStyle name="Besuchter Hyperlink" xfId="466" builtinId="9" hidden="1"/>
    <cellStyle name="Besuchter Hyperlink" xfId="468" builtinId="9" hidden="1"/>
    <cellStyle name="Besuchter Hyperlink" xfId="470" builtinId="9" hidden="1"/>
    <cellStyle name="Besuchter Hyperlink" xfId="472" builtinId="9" hidden="1"/>
    <cellStyle name="Besuchter Hyperlink" xfId="474" builtinId="9" hidden="1"/>
    <cellStyle name="Besuchter Hyperlink" xfId="476" builtinId="9" hidden="1"/>
    <cellStyle name="Besuchter Hyperlink" xfId="478" builtinId="9" hidden="1"/>
    <cellStyle name="Besuchter Hyperlink" xfId="480" builtinId="9" hidden="1"/>
    <cellStyle name="Besuchter Hyperlink" xfId="482" builtinId="9" hidden="1"/>
    <cellStyle name="Besuchter Hyperlink" xfId="484" builtinId="9" hidden="1"/>
    <cellStyle name="Besuchter Hyperlink" xfId="486" builtinId="9" hidden="1"/>
    <cellStyle name="Besuchter Hyperlink" xfId="488" builtinId="9" hidden="1"/>
    <cellStyle name="Besuchter Hyperlink" xfId="490" builtinId="9" hidden="1"/>
    <cellStyle name="Besuchter Hyperlink" xfId="492" builtinId="9" hidden="1"/>
    <cellStyle name="Besuchter Hyperlink" xfId="496" builtinId="9" hidden="1"/>
    <cellStyle name="Besuchter Hyperlink" xfId="498" builtinId="9" hidden="1"/>
    <cellStyle name="Currency 2" xfId="318" xr:uid="{00000000-0005-0000-0000-000000000000}"/>
    <cellStyle name="Eingabe" xfId="507" builtinId="20" customBuiltin="1"/>
    <cellStyle name="Ergebnis" xfId="514" builtinId="25" customBuiltin="1"/>
    <cellStyle name="Erklärender Text" xfId="513" builtinId="53" customBuiltin="1"/>
    <cellStyle name="Gut" xfId="504" builtinId="26" customBuiltin="1"/>
    <cellStyle name="Link" xfId="1" builtinId="8" hidden="1"/>
    <cellStyle name="Link" xfId="3" builtinId="8" hidden="1"/>
    <cellStyle name="Link" xfId="5" builtinId="8" hidden="1"/>
    <cellStyle name="Link" xfId="7" builtinId="8" hidden="1"/>
    <cellStyle name="Link" xfId="9" builtinId="8" hidden="1"/>
    <cellStyle name="Link" xfId="11" builtinId="8" hidden="1"/>
    <cellStyle name="Link" xfId="13" builtinId="8" hidden="1"/>
    <cellStyle name="Link" xfId="15" builtinId="8" hidden="1"/>
    <cellStyle name="Link" xfId="17" builtinId="8" hidden="1"/>
    <cellStyle name="Link" xfId="19" builtinId="8" hidden="1"/>
    <cellStyle name="Link" xfId="21" builtinId="8" hidden="1"/>
    <cellStyle name="Link" xfId="23" builtinId="8" hidden="1"/>
    <cellStyle name="Link" xfId="25" builtinId="8" hidden="1"/>
    <cellStyle name="Link" xfId="27" builtinId="8" hidden="1"/>
    <cellStyle name="Link" xfId="29" builtinId="8" hidden="1"/>
    <cellStyle name="Link" xfId="31" builtinId="8" hidden="1"/>
    <cellStyle name="Link" xfId="33" builtinId="8" hidden="1"/>
    <cellStyle name="Link" xfId="35" builtinId="8" hidden="1"/>
    <cellStyle name="Link" xfId="37" builtinId="8" hidden="1"/>
    <cellStyle name="Link" xfId="39" builtinId="8" hidden="1"/>
    <cellStyle name="Link" xfId="41" builtinId="8" hidden="1"/>
    <cellStyle name="Link" xfId="43" builtinId="8" hidden="1"/>
    <cellStyle name="Link" xfId="45" builtinId="8" hidden="1"/>
    <cellStyle name="Link" xfId="47" builtinId="8" hidden="1"/>
    <cellStyle name="Link" xfId="49" builtinId="8" hidden="1"/>
    <cellStyle name="Link" xfId="51" builtinId="8" hidden="1"/>
    <cellStyle name="Link" xfId="53" builtinId="8" hidden="1"/>
    <cellStyle name="Link" xfId="55" builtinId="8" hidden="1"/>
    <cellStyle name="Link" xfId="57" builtinId="8" hidden="1"/>
    <cellStyle name="Link" xfId="59" builtinId="8" hidden="1"/>
    <cellStyle name="Link" xfId="61" builtinId="8" hidden="1"/>
    <cellStyle name="Link" xfId="63" builtinId="8" hidden="1"/>
    <cellStyle name="Link" xfId="65" builtinId="8" hidden="1"/>
    <cellStyle name="Link" xfId="67" builtinId="8" hidden="1"/>
    <cellStyle name="Link" xfId="69" builtinId="8" hidden="1"/>
    <cellStyle name="Link" xfId="71" builtinId="8" hidden="1"/>
    <cellStyle name="Link" xfId="73" builtinId="8" hidden="1"/>
    <cellStyle name="Link" xfId="75" builtinId="8" hidden="1"/>
    <cellStyle name="Link" xfId="77" builtinId="8" hidden="1"/>
    <cellStyle name="Link" xfId="79" builtinId="8" hidden="1"/>
    <cellStyle name="Link" xfId="81" builtinId="8" hidden="1"/>
    <cellStyle name="Link" xfId="83" builtinId="8" hidden="1"/>
    <cellStyle name="Link" xfId="85" builtinId="8" hidden="1"/>
    <cellStyle name="Link" xfId="87" builtinId="8" hidden="1"/>
    <cellStyle name="Link" xfId="89" builtinId="8" hidden="1"/>
    <cellStyle name="Link" xfId="91" builtinId="8" hidden="1"/>
    <cellStyle name="Link" xfId="93" builtinId="8" hidden="1"/>
    <cellStyle name="Link" xfId="95" builtinId="8" hidden="1"/>
    <cellStyle name="Link" xfId="97" builtinId="8" hidden="1"/>
    <cellStyle name="Link" xfId="99" builtinId="8" hidden="1"/>
    <cellStyle name="Link" xfId="101" builtinId="8" hidden="1"/>
    <cellStyle name="Link" xfId="103" builtinId="8" hidden="1"/>
    <cellStyle name="Link" xfId="105" builtinId="8" hidden="1"/>
    <cellStyle name="Link" xfId="107" builtinId="8" hidden="1"/>
    <cellStyle name="Link" xfId="109" builtinId="8" hidden="1"/>
    <cellStyle name="Link" xfId="111" builtinId="8" hidden="1"/>
    <cellStyle name="Link" xfId="113" builtinId="8" hidden="1"/>
    <cellStyle name="Link" xfId="115" builtinId="8" hidden="1"/>
    <cellStyle name="Link" xfId="117" builtinId="8" hidden="1"/>
    <cellStyle name="Link" xfId="119" builtinId="8" hidden="1"/>
    <cellStyle name="Link" xfId="121" builtinId="8" hidden="1"/>
    <cellStyle name="Link" xfId="123" builtinId="8" hidden="1"/>
    <cellStyle name="Link" xfId="125" builtinId="8" hidden="1"/>
    <cellStyle name="Link" xfId="127" builtinId="8" hidden="1"/>
    <cellStyle name="Link" xfId="129" builtinId="8" hidden="1"/>
    <cellStyle name="Link" xfId="131" builtinId="8" hidden="1"/>
    <cellStyle name="Link" xfId="133" builtinId="8" hidden="1"/>
    <cellStyle name="Link" xfId="135" builtinId="8" hidden="1"/>
    <cellStyle name="Link" xfId="137" builtinId="8" hidden="1"/>
    <cellStyle name="Link" xfId="139" builtinId="8" hidden="1"/>
    <cellStyle name="Link" xfId="141" builtinId="8" hidden="1"/>
    <cellStyle name="Link" xfId="143" builtinId="8" hidden="1"/>
    <cellStyle name="Link" xfId="145" builtinId="8" hidden="1"/>
    <cellStyle name="Link" xfId="147" builtinId="8" hidden="1"/>
    <cellStyle name="Link" xfId="149" builtinId="8" hidden="1"/>
    <cellStyle name="Link" xfId="151" builtinId="8" hidden="1"/>
    <cellStyle name="Link" xfId="153" builtinId="8" hidden="1"/>
    <cellStyle name="Link" xfId="155" builtinId="8" hidden="1"/>
    <cellStyle name="Link" xfId="157" builtinId="8" hidden="1"/>
    <cellStyle name="Link" xfId="159" builtinId="8" hidden="1"/>
    <cellStyle name="Link" xfId="161" builtinId="8" hidden="1"/>
    <cellStyle name="Link" xfId="163" builtinId="8" hidden="1"/>
    <cellStyle name="Link" xfId="165" builtinId="8" hidden="1"/>
    <cellStyle name="Link" xfId="167" builtinId="8" hidden="1"/>
    <cellStyle name="Link" xfId="169" builtinId="8" hidden="1"/>
    <cellStyle name="Link" xfId="171" builtinId="8" hidden="1"/>
    <cellStyle name="Link" xfId="173" builtinId="8" hidden="1"/>
    <cellStyle name="Link" xfId="175" builtinId="8" hidden="1"/>
    <cellStyle name="Link" xfId="177" builtinId="8" hidden="1"/>
    <cellStyle name="Link" xfId="179" builtinId="8" hidden="1"/>
    <cellStyle name="Link" xfId="181" builtinId="8" hidden="1"/>
    <cellStyle name="Link" xfId="183" builtinId="8" hidden="1"/>
    <cellStyle name="Link" xfId="185" builtinId="8" hidden="1"/>
    <cellStyle name="Link" xfId="187" builtinId="8" hidden="1"/>
    <cellStyle name="Link" xfId="189" builtinId="8" hidden="1"/>
    <cellStyle name="Link" xfId="191" builtinId="8" hidden="1"/>
    <cellStyle name="Link" xfId="193" builtinId="8" hidden="1"/>
    <cellStyle name="Link" xfId="195" builtinId="8" hidden="1"/>
    <cellStyle name="Link" xfId="197" builtinId="8" hidden="1"/>
    <cellStyle name="Link" xfId="199" builtinId="8" hidden="1"/>
    <cellStyle name="Link" xfId="201" builtinId="8" hidden="1"/>
    <cellStyle name="Link" xfId="203" builtinId="8" hidden="1"/>
    <cellStyle name="Link" xfId="205" builtinId="8" hidden="1"/>
    <cellStyle name="Link" xfId="207" builtinId="8" hidden="1"/>
    <cellStyle name="Link" xfId="209" builtinId="8" hidden="1"/>
    <cellStyle name="Link" xfId="211" builtinId="8" hidden="1"/>
    <cellStyle name="Link" xfId="213" builtinId="8" hidden="1"/>
    <cellStyle name="Link" xfId="215" builtinId="8" hidden="1"/>
    <cellStyle name="Link" xfId="217" builtinId="8" hidden="1"/>
    <cellStyle name="Link" xfId="219" builtinId="8" hidden="1"/>
    <cellStyle name="Link" xfId="221" builtinId="8" hidden="1"/>
    <cellStyle name="Link" xfId="223" builtinId="8" hidden="1"/>
    <cellStyle name="Link" xfId="225" builtinId="8" hidden="1"/>
    <cellStyle name="Link" xfId="227" builtinId="8" hidden="1"/>
    <cellStyle name="Link" xfId="229" builtinId="8" hidden="1"/>
    <cellStyle name="Link" xfId="231" builtinId="8" hidden="1"/>
    <cellStyle name="Link" xfId="233" builtinId="8" hidden="1"/>
    <cellStyle name="Link" xfId="235" builtinId="8" hidden="1"/>
    <cellStyle name="Link" xfId="237" builtinId="8" hidden="1"/>
    <cellStyle name="Link" xfId="239" builtinId="8" hidden="1"/>
    <cellStyle name="Link" xfId="241" builtinId="8" hidden="1"/>
    <cellStyle name="Link" xfId="243" builtinId="8" hidden="1"/>
    <cellStyle name="Link" xfId="245" builtinId="8" hidden="1"/>
    <cellStyle name="Link" xfId="247" builtinId="8" hidden="1"/>
    <cellStyle name="Link" xfId="249" builtinId="8" hidden="1"/>
    <cellStyle name="Link" xfId="251" builtinId="8" hidden="1"/>
    <cellStyle name="Link" xfId="253" builtinId="8" hidden="1"/>
    <cellStyle name="Link" xfId="255" builtinId="8" hidden="1"/>
    <cellStyle name="Link" xfId="257" builtinId="8" hidden="1"/>
    <cellStyle name="Link" xfId="259" builtinId="8" hidden="1"/>
    <cellStyle name="Link" xfId="261" builtinId="8" hidden="1"/>
    <cellStyle name="Link" xfId="263" builtinId="8" hidden="1"/>
    <cellStyle name="Link" xfId="265" builtinId="8" hidden="1"/>
    <cellStyle name="Link" xfId="267" builtinId="8" hidden="1"/>
    <cellStyle name="Link" xfId="269" builtinId="8" hidden="1"/>
    <cellStyle name="Link" xfId="271" builtinId="8" hidden="1"/>
    <cellStyle name="Link" xfId="273" builtinId="8" hidden="1"/>
    <cellStyle name="Link" xfId="275" builtinId="8" hidden="1"/>
    <cellStyle name="Link" xfId="277" builtinId="8" hidden="1"/>
    <cellStyle name="Link" xfId="279" builtinId="8" hidden="1"/>
    <cellStyle name="Link" xfId="281" builtinId="8" hidden="1"/>
    <cellStyle name="Link" xfId="283" builtinId="8" hidden="1"/>
    <cellStyle name="Link" xfId="285" builtinId="8" hidden="1"/>
    <cellStyle name="Link" xfId="287" builtinId="8" hidden="1"/>
    <cellStyle name="Link" xfId="289" builtinId="8" hidden="1"/>
    <cellStyle name="Link" xfId="291" builtinId="8" hidden="1"/>
    <cellStyle name="Link" xfId="293" builtinId="8" hidden="1"/>
    <cellStyle name="Link" xfId="295" builtinId="8" hidden="1"/>
    <cellStyle name="Link" xfId="297" builtinId="8" hidden="1"/>
    <cellStyle name="Link" xfId="299" builtinId="8" hidden="1"/>
    <cellStyle name="Link" xfId="301" builtinId="8" hidden="1"/>
    <cellStyle name="Link" xfId="303" builtinId="8" hidden="1"/>
    <cellStyle name="Link" xfId="305" builtinId="8" hidden="1"/>
    <cellStyle name="Link" xfId="307" builtinId="8" hidden="1"/>
    <cellStyle name="Link" xfId="309" builtinId="8" hidden="1"/>
    <cellStyle name="Link" xfId="311" builtinId="8" hidden="1"/>
    <cellStyle name="Link" xfId="313" builtinId="8" hidden="1"/>
    <cellStyle name="Link" xfId="315" builtinId="8" hidden="1"/>
    <cellStyle name="Link" xfId="319" builtinId="8" hidden="1"/>
    <cellStyle name="Link" xfId="321" builtinId="8" hidden="1"/>
    <cellStyle name="Link" xfId="323" builtinId="8" hidden="1"/>
    <cellStyle name="Link" xfId="325" builtinId="8" hidden="1"/>
    <cellStyle name="Link" xfId="327" builtinId="8" hidden="1"/>
    <cellStyle name="Link" xfId="329" builtinId="8" hidden="1"/>
    <cellStyle name="Link" xfId="331" builtinId="8" hidden="1"/>
    <cellStyle name="Link" xfId="333" builtinId="8" hidden="1"/>
    <cellStyle name="Link" xfId="335" builtinId="8" hidden="1"/>
    <cellStyle name="Link" xfId="337" builtinId="8" hidden="1"/>
    <cellStyle name="Link" xfId="339" builtinId="8" hidden="1"/>
    <cellStyle name="Link" xfId="341" builtinId="8" hidden="1"/>
    <cellStyle name="Link" xfId="343" builtinId="8" hidden="1"/>
    <cellStyle name="Link" xfId="345" builtinId="8" hidden="1"/>
    <cellStyle name="Link" xfId="347" builtinId="8" hidden="1"/>
    <cellStyle name="Link" xfId="349" builtinId="8" hidden="1"/>
    <cellStyle name="Link" xfId="351" builtinId="8" hidden="1"/>
    <cellStyle name="Link" xfId="353" builtinId="8" hidden="1"/>
    <cellStyle name="Link" xfId="355" builtinId="8" hidden="1"/>
    <cellStyle name="Link" xfId="357" builtinId="8" hidden="1"/>
    <cellStyle name="Link" xfId="359" builtinId="8" hidden="1"/>
    <cellStyle name="Link" xfId="361" builtinId="8" hidden="1"/>
    <cellStyle name="Link" xfId="363" builtinId="8" hidden="1"/>
    <cellStyle name="Link" xfId="365" builtinId="8" hidden="1"/>
    <cellStyle name="Link" xfId="367" builtinId="8" hidden="1"/>
    <cellStyle name="Link" xfId="369" builtinId="8" hidden="1"/>
    <cellStyle name="Link" xfId="371" builtinId="8" hidden="1"/>
    <cellStyle name="Link" xfId="373" builtinId="8" hidden="1"/>
    <cellStyle name="Link" xfId="375" builtinId="8" hidden="1"/>
    <cellStyle name="Link" xfId="377" builtinId="8" hidden="1"/>
    <cellStyle name="Link" xfId="379" builtinId="8" hidden="1"/>
    <cellStyle name="Link" xfId="381" builtinId="8" hidden="1"/>
    <cellStyle name="Link" xfId="383" builtinId="8" hidden="1"/>
    <cellStyle name="Link" xfId="385" builtinId="8" hidden="1"/>
    <cellStyle name="Link" xfId="387" builtinId="8" hidden="1"/>
    <cellStyle name="Link" xfId="389" builtinId="8" hidden="1"/>
    <cellStyle name="Link" xfId="391" builtinId="8" hidden="1"/>
    <cellStyle name="Link" xfId="393" builtinId="8" hidden="1"/>
    <cellStyle name="Link" xfId="395" builtinId="8" hidden="1"/>
    <cellStyle name="Link" xfId="397" builtinId="8" hidden="1"/>
    <cellStyle name="Link" xfId="399" builtinId="8" hidden="1"/>
    <cellStyle name="Link" xfId="401" builtinId="8" hidden="1"/>
    <cellStyle name="Link" xfId="403" builtinId="8" hidden="1"/>
    <cellStyle name="Link" xfId="405" builtinId="8" hidden="1"/>
    <cellStyle name="Link" xfId="407" builtinId="8" hidden="1"/>
    <cellStyle name="Link" xfId="409" builtinId="8" hidden="1"/>
    <cellStyle name="Link" xfId="411" builtinId="8" hidden="1"/>
    <cellStyle name="Link" xfId="413" builtinId="8" hidden="1"/>
    <cellStyle name="Link" xfId="415" builtinId="8" hidden="1"/>
    <cellStyle name="Link" xfId="417" builtinId="8" hidden="1"/>
    <cellStyle name="Link" xfId="419" builtinId="8" hidden="1"/>
    <cellStyle name="Link" xfId="421" builtinId="8" hidden="1"/>
    <cellStyle name="Link" xfId="423" builtinId="8" hidden="1"/>
    <cellStyle name="Link" xfId="425" builtinId="8" hidden="1"/>
    <cellStyle name="Link" xfId="427" builtinId="8" hidden="1"/>
    <cellStyle name="Link" xfId="429" builtinId="8" hidden="1"/>
    <cellStyle name="Link" xfId="431" builtinId="8" hidden="1"/>
    <cellStyle name="Link" xfId="433" builtinId="8" hidden="1"/>
    <cellStyle name="Link" xfId="435" builtinId="8" hidden="1"/>
    <cellStyle name="Link" xfId="437" builtinId="8" hidden="1"/>
    <cellStyle name="Link" xfId="439" builtinId="8" hidden="1"/>
    <cellStyle name="Link" xfId="441" builtinId="8" hidden="1"/>
    <cellStyle name="Link" xfId="443" builtinId="8" hidden="1"/>
    <cellStyle name="Link" xfId="445" builtinId="8" hidden="1"/>
    <cellStyle name="Link" xfId="447" builtinId="8" hidden="1"/>
    <cellStyle name="Link" xfId="449" builtinId="8" hidden="1"/>
    <cellStyle name="Link" xfId="451" builtinId="8" hidden="1"/>
    <cellStyle name="Link" xfId="453" builtinId="8" hidden="1"/>
    <cellStyle name="Link" xfId="455" builtinId="8" hidden="1"/>
    <cellStyle name="Link" xfId="457" builtinId="8" hidden="1"/>
    <cellStyle name="Link" xfId="459" builtinId="8" hidden="1"/>
    <cellStyle name="Link" xfId="461" builtinId="8" hidden="1"/>
    <cellStyle name="Link" xfId="463" builtinId="8" hidden="1"/>
    <cellStyle name="Link" xfId="465" builtinId="8" hidden="1"/>
    <cellStyle name="Link" xfId="467" builtinId="8" hidden="1"/>
    <cellStyle name="Link" xfId="469" builtinId="8" hidden="1"/>
    <cellStyle name="Link" xfId="471" builtinId="8" hidden="1"/>
    <cellStyle name="Link" xfId="473" builtinId="8" hidden="1"/>
    <cellStyle name="Link" xfId="475" builtinId="8" hidden="1"/>
    <cellStyle name="Link" xfId="477" builtinId="8" hidden="1"/>
    <cellStyle name="Link" xfId="479" builtinId="8" hidden="1"/>
    <cellStyle name="Link" xfId="481" builtinId="8" hidden="1"/>
    <cellStyle name="Link" xfId="483" builtinId="8" hidden="1"/>
    <cellStyle name="Link" xfId="485" builtinId="8" hidden="1"/>
    <cellStyle name="Link" xfId="487" builtinId="8" hidden="1"/>
    <cellStyle name="Link" xfId="489" builtinId="8" hidden="1"/>
    <cellStyle name="Link" xfId="491" builtinId="8" hidden="1"/>
    <cellStyle name="Link" xfId="495" builtinId="8" hidden="1"/>
    <cellStyle name="Link" xfId="497" builtinId="8" hidden="1"/>
    <cellStyle name="Navadno 2" xfId="539" xr:uid="{A5C7CE03-C78E-4763-899C-15E19DB14DB5}"/>
    <cellStyle name="Navadno 2 2" xfId="542" xr:uid="{5F07120B-2A61-4157-918F-D7D9FD19E06E}"/>
    <cellStyle name="Neutral" xfId="506" builtinId="28" customBuiltin="1"/>
    <cellStyle name="Normal 2" xfId="317" xr:uid="{00000000-0005-0000-0000-0000F9000000}"/>
    <cellStyle name="Normal 2 2" xfId="541" xr:uid="{115E8844-1251-417D-9E82-9CB692385D02}"/>
    <cellStyle name="Opomba 2" xfId="540" xr:uid="{D7CF3504-4E46-4054-AC03-0056C5E5C4C0}"/>
    <cellStyle name="Prozent" xfId="494" builtinId="5"/>
    <cellStyle name="Schlecht" xfId="505" builtinId="27" customBuiltin="1"/>
    <cellStyle name="Standard" xfId="0" builtinId="0"/>
    <cellStyle name="Überschrift" xfId="499" builtinId="15" customBuiltin="1"/>
    <cellStyle name="Überschrift 1" xfId="500" builtinId="16" customBuiltin="1"/>
    <cellStyle name="Überschrift 2" xfId="501" builtinId="17" customBuiltin="1"/>
    <cellStyle name="Überschrift 3" xfId="502" builtinId="18" customBuiltin="1"/>
    <cellStyle name="Überschrift 4" xfId="503" builtinId="19" customBuiltin="1"/>
    <cellStyle name="Verknüpfte Zelle" xfId="510" builtinId="24" customBuiltin="1"/>
    <cellStyle name="Währung" xfId="493" builtinId="4"/>
    <cellStyle name="Warnender Text" xfId="512" builtinId="11" customBuiltin="1"/>
    <cellStyle name="Zelle überprüfen" xfId="511" builtinId="23" customBuiltin="1"/>
  </cellStyles>
  <dxfs count="85">
    <dxf>
      <fill>
        <patternFill>
          <bgColor rgb="FF825A3B"/>
        </patternFill>
      </fill>
    </dxf>
    <dxf>
      <fill>
        <patternFill>
          <bgColor rgb="FF00CBD9"/>
        </patternFill>
      </fill>
      <border>
        <left style="thin">
          <color auto="1"/>
        </left>
        <right style="thin">
          <color auto="1"/>
        </right>
        <top style="thin">
          <color auto="1"/>
        </top>
        <bottom style="thin">
          <color auto="1"/>
        </bottom>
        <vertical/>
        <horizontal/>
      </border>
    </dxf>
    <dxf>
      <font>
        <color theme="0"/>
      </font>
      <fill>
        <patternFill>
          <bgColor rgb="FF7030A0"/>
        </patternFill>
      </fill>
      <border>
        <left style="thin">
          <color auto="1"/>
        </left>
        <right style="thin">
          <color auto="1"/>
        </right>
        <top style="thin">
          <color auto="1"/>
        </top>
        <bottom style="thin">
          <color auto="1"/>
        </bottom>
        <vertical/>
        <horizontal/>
      </border>
    </dxf>
    <dxf>
      <fill>
        <patternFill>
          <bgColor rgb="FFFF61B4"/>
        </patternFill>
      </fill>
      <border>
        <left style="thin">
          <color auto="1"/>
        </left>
        <right style="thin">
          <color auto="1"/>
        </right>
        <top style="thin">
          <color auto="1"/>
        </top>
        <bottom style="thin">
          <color auto="1"/>
        </bottom>
        <vertical/>
        <horizontal/>
      </border>
    </dxf>
    <dxf>
      <fill>
        <patternFill>
          <bgColor rgb="FF57BC2E"/>
        </patternFill>
      </fill>
      <border>
        <left style="thin">
          <color auto="1"/>
        </left>
        <right style="thin">
          <color auto="1"/>
        </right>
        <top style="thin">
          <color auto="1"/>
        </top>
        <bottom style="thin">
          <color auto="1"/>
        </bottom>
        <vertical/>
        <horizontal/>
      </border>
    </dxf>
    <dxf>
      <font>
        <color theme="0"/>
      </font>
      <fill>
        <patternFill>
          <bgColor rgb="FF0887DE"/>
        </patternFill>
      </fill>
      <border>
        <left style="thin">
          <color auto="1"/>
        </left>
        <right style="thin">
          <color auto="1"/>
        </right>
        <top style="thin">
          <color auto="1"/>
        </top>
        <bottom style="thin">
          <color auto="1"/>
        </bottom>
        <vertical/>
        <horizontal/>
      </border>
    </dxf>
    <dxf>
      <fill>
        <patternFill>
          <bgColor rgb="FFF6E726"/>
        </patternFill>
      </fill>
      <border>
        <left style="thin">
          <color auto="1"/>
        </left>
        <right style="thin">
          <color auto="1"/>
        </right>
        <top style="thin">
          <color auto="1"/>
        </top>
        <bottom style="thin">
          <color auto="1"/>
        </bottom>
        <vertical/>
        <horizontal/>
      </border>
    </dxf>
    <dxf>
      <fill>
        <patternFill>
          <bgColor rgb="FFDB4531"/>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theme="1"/>
        </patternFill>
      </fill>
      <border>
        <left style="thin">
          <color auto="1"/>
        </left>
        <right style="thin">
          <color auto="1"/>
        </right>
        <top style="thin">
          <color auto="1"/>
        </top>
        <bottom style="thin">
          <color auto="1"/>
        </bottom>
        <vertical/>
        <horizontal/>
      </border>
    </dxf>
    <dxf>
      <fill>
        <patternFill>
          <bgColor rgb="FFDFE0A8"/>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ont>
        <color theme="0"/>
      </font>
      <fill>
        <patternFill>
          <bgColor rgb="FFC21AA0"/>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ill>
        <patternFill>
          <bgColor rgb="FF00CBD9"/>
        </patternFill>
      </fill>
      <border>
        <left style="thin">
          <color auto="1"/>
        </left>
        <right style="thin">
          <color auto="1"/>
        </right>
        <top style="thin">
          <color auto="1"/>
        </top>
        <bottom style="thin">
          <color auto="1"/>
        </bottom>
        <vertical/>
        <horizontal/>
      </border>
    </dxf>
    <dxf>
      <font>
        <color theme="0"/>
      </font>
      <fill>
        <patternFill>
          <bgColor rgb="FF7030A0"/>
        </patternFill>
      </fill>
      <border>
        <left style="thin">
          <color auto="1"/>
        </left>
        <right style="thin">
          <color auto="1"/>
        </right>
        <top style="thin">
          <color auto="1"/>
        </top>
        <bottom style="thin">
          <color auto="1"/>
        </bottom>
        <vertical/>
        <horizontal/>
      </border>
    </dxf>
    <dxf>
      <fill>
        <patternFill>
          <bgColor rgb="FFA6A6A6"/>
        </patternFill>
      </fill>
      <border>
        <left style="thin">
          <color auto="1"/>
        </left>
        <right style="thin">
          <color auto="1"/>
        </right>
        <top style="thin">
          <color auto="1"/>
        </top>
        <bottom style="thin">
          <color auto="1"/>
        </bottom>
        <vertical/>
        <horizontal/>
      </border>
    </dxf>
    <dxf>
      <fill>
        <patternFill>
          <bgColor rgb="FFFF61B4"/>
        </patternFill>
      </fill>
      <border>
        <left style="thin">
          <color auto="1"/>
        </left>
        <right style="thin">
          <color auto="1"/>
        </right>
        <top style="thin">
          <color auto="1"/>
        </top>
        <bottom style="thin">
          <color auto="1"/>
        </bottom>
        <vertical/>
        <horizontal/>
      </border>
    </dxf>
    <dxf>
      <fill>
        <patternFill>
          <bgColor rgb="FFE26E0E"/>
        </patternFill>
      </fill>
      <border>
        <left style="thin">
          <color auto="1"/>
        </left>
        <right style="thin">
          <color auto="1"/>
        </right>
        <top style="thin">
          <color auto="1"/>
        </top>
        <bottom style="thin">
          <color auto="1"/>
        </bottom>
        <vertical/>
        <horizontal/>
      </border>
    </dxf>
    <dxf>
      <fill>
        <patternFill>
          <bgColor rgb="FFF99A1C"/>
        </patternFill>
      </fill>
      <border>
        <left style="thin">
          <color auto="1"/>
        </left>
        <right style="thin">
          <color auto="1"/>
        </right>
        <top style="thin">
          <color auto="1"/>
        </top>
        <bottom style="thin">
          <color auto="1"/>
        </bottom>
        <vertical/>
        <horizontal/>
      </border>
    </dxf>
    <dxf>
      <font>
        <color theme="0"/>
      </font>
      <fill>
        <patternFill>
          <bgColor rgb="FF00B050"/>
        </patternFill>
      </fill>
      <border>
        <left style="thin">
          <color auto="1"/>
        </left>
        <right style="thin">
          <color auto="1"/>
        </right>
        <top style="thin">
          <color auto="1"/>
        </top>
        <bottom style="thin">
          <color auto="1"/>
        </bottom>
        <vertical/>
        <horizontal/>
      </border>
    </dxf>
    <dxf>
      <fill>
        <patternFill>
          <bgColor rgb="FF57BC2E"/>
        </patternFill>
      </fill>
      <border>
        <left style="thin">
          <color auto="1"/>
        </left>
        <right style="thin">
          <color auto="1"/>
        </right>
        <top style="thin">
          <color auto="1"/>
        </top>
        <bottom style="thin">
          <color auto="1"/>
        </bottom>
        <vertical/>
        <horizontal/>
      </border>
    </dxf>
    <dxf>
      <fill>
        <patternFill>
          <bgColor rgb="FF57BC2E"/>
        </patternFill>
      </fill>
      <border>
        <left style="thin">
          <color auto="1"/>
        </left>
        <right style="thin">
          <color auto="1"/>
        </right>
        <top style="thin">
          <color auto="1"/>
        </top>
        <bottom style="thin">
          <color auto="1"/>
        </bottom>
        <vertical/>
        <horizontal/>
      </border>
    </dxf>
    <dxf>
      <font>
        <color theme="0"/>
      </font>
      <fill>
        <patternFill>
          <bgColor rgb="FF0887DE"/>
        </patternFill>
      </fill>
      <border>
        <left style="thin">
          <color auto="1"/>
        </left>
        <right style="thin">
          <color auto="1"/>
        </right>
        <top style="thin">
          <color auto="1"/>
        </top>
        <bottom style="thin">
          <color auto="1"/>
        </bottom>
        <vertical/>
        <horizontal/>
      </border>
    </dxf>
    <dxf>
      <fill>
        <patternFill>
          <bgColor rgb="FFF6E726"/>
        </patternFill>
      </fill>
      <border>
        <left style="thin">
          <color auto="1"/>
        </left>
        <right style="thin">
          <color auto="1"/>
        </right>
        <top style="thin">
          <color auto="1"/>
        </top>
        <bottom style="thin">
          <color auto="1"/>
        </bottom>
        <vertical/>
        <horizontal/>
      </border>
    </dxf>
    <dxf>
      <fill>
        <patternFill>
          <bgColor rgb="FFDB4531"/>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
      <fill>
        <patternFill>
          <bgColor rgb="FFC5FF00"/>
        </patternFill>
      </fill>
    </dxf>
    <dxf>
      <fill>
        <patternFill>
          <bgColor rgb="FFE4FF00"/>
        </patternFill>
      </fill>
    </dxf>
    <dxf>
      <fill>
        <patternFill>
          <bgColor rgb="FFFF8E00"/>
        </patternFill>
      </fill>
    </dxf>
    <dxf>
      <fill>
        <patternFill>
          <bgColor rgb="FFFF00F5"/>
        </patternFill>
      </fill>
    </dxf>
    <dxf>
      <fill>
        <patternFill>
          <bgColor rgb="FFC21AA0"/>
        </patternFill>
      </fill>
    </dxf>
    <dxf>
      <fill>
        <patternFill>
          <bgColor rgb="FF00CBD9"/>
        </patternFill>
      </fill>
      <border>
        <left style="thin">
          <color auto="1"/>
        </left>
        <right style="thin">
          <color auto="1"/>
        </right>
        <top style="thin">
          <color auto="1"/>
        </top>
        <bottom style="thin">
          <color auto="1"/>
        </bottom>
        <vertical/>
        <horizontal/>
      </border>
    </dxf>
    <dxf>
      <font>
        <color theme="0"/>
      </font>
      <fill>
        <patternFill>
          <bgColor rgb="FF7030A0"/>
        </patternFill>
      </fill>
      <border>
        <left style="thin">
          <color auto="1"/>
        </left>
        <right style="thin">
          <color auto="1"/>
        </right>
        <top style="thin">
          <color auto="1"/>
        </top>
        <bottom style="thin">
          <color auto="1"/>
        </bottom>
        <vertical/>
        <horizontal/>
      </border>
    </dxf>
    <dxf>
      <fill>
        <patternFill>
          <bgColor rgb="FFA6A6A6"/>
        </patternFill>
      </fill>
      <border>
        <left style="thin">
          <color auto="1"/>
        </left>
        <right style="thin">
          <color auto="1"/>
        </right>
        <top style="thin">
          <color auto="1"/>
        </top>
        <bottom style="thin">
          <color auto="1"/>
        </bottom>
        <vertical/>
        <horizontal/>
      </border>
    </dxf>
    <dxf>
      <fill>
        <patternFill>
          <bgColor rgb="FFFF61B4"/>
        </patternFill>
      </fill>
      <border>
        <left style="thin">
          <color auto="1"/>
        </left>
        <right style="thin">
          <color auto="1"/>
        </right>
        <top style="thin">
          <color auto="1"/>
        </top>
        <bottom style="thin">
          <color auto="1"/>
        </bottom>
        <vertical/>
        <horizontal/>
      </border>
    </dxf>
    <dxf>
      <fill>
        <patternFill>
          <bgColor rgb="FFE26E0E"/>
        </patternFill>
      </fill>
      <border>
        <left style="thin">
          <color auto="1"/>
        </left>
        <right style="thin">
          <color auto="1"/>
        </right>
        <top style="thin">
          <color auto="1"/>
        </top>
        <bottom style="thin">
          <color auto="1"/>
        </bottom>
        <vertical/>
        <horizontal/>
      </border>
    </dxf>
    <dxf>
      <fill>
        <patternFill>
          <bgColor rgb="FFF99A1C"/>
        </patternFill>
      </fill>
      <border>
        <left style="thin">
          <color auto="1"/>
        </left>
        <right style="thin">
          <color auto="1"/>
        </right>
        <top style="thin">
          <color auto="1"/>
        </top>
        <bottom style="thin">
          <color auto="1"/>
        </bottom>
        <vertical/>
        <horizontal/>
      </border>
    </dxf>
    <dxf>
      <font>
        <color theme="0"/>
      </font>
      <fill>
        <patternFill>
          <bgColor rgb="FF00B050"/>
        </patternFill>
      </fill>
      <border>
        <left style="thin">
          <color auto="1"/>
        </left>
        <right style="thin">
          <color auto="1"/>
        </right>
        <top style="thin">
          <color auto="1"/>
        </top>
        <bottom style="thin">
          <color auto="1"/>
        </bottom>
        <vertical/>
        <horizontal/>
      </border>
    </dxf>
    <dxf>
      <fill>
        <patternFill>
          <bgColor rgb="FF57BC2E"/>
        </patternFill>
      </fill>
      <border>
        <left style="thin">
          <color auto="1"/>
        </left>
        <right style="thin">
          <color auto="1"/>
        </right>
        <top style="thin">
          <color auto="1"/>
        </top>
        <bottom style="thin">
          <color auto="1"/>
        </bottom>
        <vertical/>
        <horizontal/>
      </border>
    </dxf>
    <dxf>
      <font>
        <color theme="0"/>
      </font>
      <fill>
        <patternFill>
          <bgColor rgb="FF0887DE"/>
        </patternFill>
      </fill>
      <border>
        <left style="thin">
          <color auto="1"/>
        </left>
        <right style="thin">
          <color auto="1"/>
        </right>
        <top style="thin">
          <color auto="1"/>
        </top>
        <bottom style="thin">
          <color auto="1"/>
        </bottom>
        <vertical/>
        <horizontal/>
      </border>
    </dxf>
    <dxf>
      <fill>
        <patternFill>
          <bgColor rgb="FFF6E726"/>
        </patternFill>
      </fill>
      <border>
        <left style="thin">
          <color auto="1"/>
        </left>
        <right style="thin">
          <color auto="1"/>
        </right>
        <top style="thin">
          <color auto="1"/>
        </top>
        <bottom style="thin">
          <color auto="1"/>
        </bottom>
        <vertical/>
        <horizontal/>
      </border>
    </dxf>
    <dxf>
      <fill>
        <patternFill>
          <bgColor rgb="FFDB4531"/>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font>
      <fill>
        <patternFill>
          <bgColor rgb="FF404040"/>
        </patternFill>
      </fill>
      <border>
        <left style="thin">
          <color auto="1"/>
        </left>
        <right style="thin">
          <color auto="1"/>
        </right>
        <top style="thin">
          <color auto="1"/>
        </top>
        <bottom style="thin">
          <color auto="1"/>
        </bottom>
        <vertical/>
        <horizontal/>
      </border>
    </dxf>
  </dxfs>
  <tableStyles count="0" defaultTableStyle="TableStyleMedium9" defaultPivotStyle="PivotStyleMedium4"/>
  <colors>
    <mruColors>
      <color rgb="FF825A3B"/>
      <color rgb="FFC5FF00"/>
      <color rgb="FFE4FF00"/>
      <color rgb="FFFF8E00"/>
      <color rgb="FFFF00F5"/>
      <color rgb="FFC21AA0"/>
      <color rgb="FFDFE0A8"/>
      <color rgb="FFF3EE81"/>
      <color rgb="FF0887DE"/>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jpeg"/><Relationship Id="rId13" Type="http://schemas.openxmlformats.org/officeDocument/2006/relationships/image" Target="../media/image14.jpeg"/><Relationship Id="rId18" Type="http://schemas.openxmlformats.org/officeDocument/2006/relationships/image" Target="../media/image19.jpeg"/><Relationship Id="rId26" Type="http://schemas.openxmlformats.org/officeDocument/2006/relationships/image" Target="../media/image27.jpeg"/><Relationship Id="rId3" Type="http://schemas.openxmlformats.org/officeDocument/2006/relationships/image" Target="../media/image4.jpeg"/><Relationship Id="rId21" Type="http://schemas.openxmlformats.org/officeDocument/2006/relationships/image" Target="../media/image22.jpeg"/><Relationship Id="rId7" Type="http://schemas.openxmlformats.org/officeDocument/2006/relationships/image" Target="../media/image8.jpeg"/><Relationship Id="rId12" Type="http://schemas.openxmlformats.org/officeDocument/2006/relationships/image" Target="../media/image13.jpeg"/><Relationship Id="rId17" Type="http://schemas.openxmlformats.org/officeDocument/2006/relationships/image" Target="../media/image18.jpeg"/><Relationship Id="rId25" Type="http://schemas.openxmlformats.org/officeDocument/2006/relationships/image" Target="../media/image26.jpeg"/><Relationship Id="rId2" Type="http://schemas.openxmlformats.org/officeDocument/2006/relationships/image" Target="../media/image3.jpeg"/><Relationship Id="rId16" Type="http://schemas.openxmlformats.org/officeDocument/2006/relationships/image" Target="../media/image17.jpeg"/><Relationship Id="rId20" Type="http://schemas.openxmlformats.org/officeDocument/2006/relationships/image" Target="../media/image21.jpeg"/><Relationship Id="rId1" Type="http://schemas.openxmlformats.org/officeDocument/2006/relationships/image" Target="../media/image2.png"/><Relationship Id="rId6" Type="http://schemas.openxmlformats.org/officeDocument/2006/relationships/image" Target="../media/image7.jpeg"/><Relationship Id="rId11" Type="http://schemas.openxmlformats.org/officeDocument/2006/relationships/image" Target="../media/image12.jpeg"/><Relationship Id="rId24" Type="http://schemas.openxmlformats.org/officeDocument/2006/relationships/image" Target="../media/image25.jpeg"/><Relationship Id="rId5" Type="http://schemas.openxmlformats.org/officeDocument/2006/relationships/image" Target="../media/image6.jpeg"/><Relationship Id="rId15" Type="http://schemas.openxmlformats.org/officeDocument/2006/relationships/image" Target="../media/image16.jpeg"/><Relationship Id="rId23" Type="http://schemas.openxmlformats.org/officeDocument/2006/relationships/image" Target="../media/image24.jpeg"/><Relationship Id="rId10" Type="http://schemas.openxmlformats.org/officeDocument/2006/relationships/image" Target="../media/image11.jpeg"/><Relationship Id="rId19" Type="http://schemas.openxmlformats.org/officeDocument/2006/relationships/image" Target="../media/image20.jpeg"/><Relationship Id="rId4" Type="http://schemas.openxmlformats.org/officeDocument/2006/relationships/image" Target="../media/image5.jpeg"/><Relationship Id="rId9" Type="http://schemas.openxmlformats.org/officeDocument/2006/relationships/image" Target="../media/image10.jpeg"/><Relationship Id="rId14" Type="http://schemas.openxmlformats.org/officeDocument/2006/relationships/image" Target="../media/image15.jpeg"/><Relationship Id="rId22" Type="http://schemas.openxmlformats.org/officeDocument/2006/relationships/image" Target="../media/image23.jpeg"/><Relationship Id="rId27" Type="http://schemas.openxmlformats.org/officeDocument/2006/relationships/image" Target="../media/image28.jpeg"/></Relationships>
</file>

<file path=xl/drawings/_rels/drawing3.xml.rels><?xml version="1.0" encoding="UTF-8" standalone="yes"?>
<Relationships xmlns="http://schemas.openxmlformats.org/package/2006/relationships"><Relationship Id="rId117" Type="http://schemas.openxmlformats.org/officeDocument/2006/relationships/image" Target="../media/image144.jpeg"/><Relationship Id="rId299" Type="http://schemas.openxmlformats.org/officeDocument/2006/relationships/image" Target="../media/image326.jpeg"/><Relationship Id="rId21" Type="http://schemas.openxmlformats.org/officeDocument/2006/relationships/image" Target="../media/image48.jpeg"/><Relationship Id="rId63" Type="http://schemas.openxmlformats.org/officeDocument/2006/relationships/image" Target="../media/image90.jpeg"/><Relationship Id="rId159" Type="http://schemas.openxmlformats.org/officeDocument/2006/relationships/image" Target="../media/image186.jpeg"/><Relationship Id="rId170" Type="http://schemas.openxmlformats.org/officeDocument/2006/relationships/image" Target="../media/image197.jpeg"/><Relationship Id="rId226" Type="http://schemas.openxmlformats.org/officeDocument/2006/relationships/image" Target="../media/image253.jpeg"/><Relationship Id="rId268" Type="http://schemas.openxmlformats.org/officeDocument/2006/relationships/image" Target="../media/image295.jpeg"/><Relationship Id="rId32" Type="http://schemas.openxmlformats.org/officeDocument/2006/relationships/image" Target="../media/image59.jpeg"/><Relationship Id="rId74" Type="http://schemas.openxmlformats.org/officeDocument/2006/relationships/image" Target="../media/image101.jpeg"/><Relationship Id="rId128" Type="http://schemas.openxmlformats.org/officeDocument/2006/relationships/image" Target="../media/image155.jpeg"/><Relationship Id="rId5" Type="http://schemas.openxmlformats.org/officeDocument/2006/relationships/image" Target="../media/image32.png"/><Relationship Id="rId181" Type="http://schemas.openxmlformats.org/officeDocument/2006/relationships/image" Target="../media/image208.jpeg"/><Relationship Id="rId237" Type="http://schemas.openxmlformats.org/officeDocument/2006/relationships/image" Target="../media/image264.jpeg"/><Relationship Id="rId279" Type="http://schemas.openxmlformats.org/officeDocument/2006/relationships/image" Target="../media/image306.jpeg"/><Relationship Id="rId43" Type="http://schemas.openxmlformats.org/officeDocument/2006/relationships/image" Target="../media/image70.jpeg"/><Relationship Id="rId139" Type="http://schemas.openxmlformats.org/officeDocument/2006/relationships/image" Target="../media/image166.png"/><Relationship Id="rId290" Type="http://schemas.openxmlformats.org/officeDocument/2006/relationships/image" Target="../media/image317.jpeg"/><Relationship Id="rId304" Type="http://schemas.openxmlformats.org/officeDocument/2006/relationships/image" Target="../media/image331.jpeg"/><Relationship Id="rId85" Type="http://schemas.openxmlformats.org/officeDocument/2006/relationships/image" Target="../media/image112.jpeg"/><Relationship Id="rId150" Type="http://schemas.openxmlformats.org/officeDocument/2006/relationships/image" Target="../media/image177.jpeg"/><Relationship Id="rId192" Type="http://schemas.openxmlformats.org/officeDocument/2006/relationships/image" Target="../media/image219.jpeg"/><Relationship Id="rId206" Type="http://schemas.openxmlformats.org/officeDocument/2006/relationships/image" Target="../media/image233.jpeg"/><Relationship Id="rId248" Type="http://schemas.openxmlformats.org/officeDocument/2006/relationships/image" Target="../media/image275.jpeg"/><Relationship Id="rId12" Type="http://schemas.openxmlformats.org/officeDocument/2006/relationships/image" Target="../media/image39.jpeg"/><Relationship Id="rId108" Type="http://schemas.openxmlformats.org/officeDocument/2006/relationships/image" Target="../media/image135.JPG"/><Relationship Id="rId315" Type="http://schemas.openxmlformats.org/officeDocument/2006/relationships/image" Target="../media/image342.jpeg"/><Relationship Id="rId54" Type="http://schemas.openxmlformats.org/officeDocument/2006/relationships/image" Target="../media/image81.jpeg"/><Relationship Id="rId96" Type="http://schemas.openxmlformats.org/officeDocument/2006/relationships/image" Target="../media/image123.jpeg"/><Relationship Id="rId161" Type="http://schemas.openxmlformats.org/officeDocument/2006/relationships/image" Target="../media/image188.jpeg"/><Relationship Id="rId217" Type="http://schemas.openxmlformats.org/officeDocument/2006/relationships/image" Target="../media/image244.jpeg"/><Relationship Id="rId259" Type="http://schemas.openxmlformats.org/officeDocument/2006/relationships/image" Target="../media/image286.jpeg"/><Relationship Id="rId23" Type="http://schemas.openxmlformats.org/officeDocument/2006/relationships/image" Target="../media/image50.jpeg"/><Relationship Id="rId119" Type="http://schemas.openxmlformats.org/officeDocument/2006/relationships/image" Target="../media/image146.jpeg"/><Relationship Id="rId270" Type="http://schemas.openxmlformats.org/officeDocument/2006/relationships/image" Target="../media/image297.jpeg"/><Relationship Id="rId65" Type="http://schemas.openxmlformats.org/officeDocument/2006/relationships/image" Target="../media/image92.jpeg"/><Relationship Id="rId130" Type="http://schemas.openxmlformats.org/officeDocument/2006/relationships/image" Target="../media/image157.jpeg"/><Relationship Id="rId172" Type="http://schemas.openxmlformats.org/officeDocument/2006/relationships/image" Target="../media/image199.jpeg"/><Relationship Id="rId228" Type="http://schemas.openxmlformats.org/officeDocument/2006/relationships/image" Target="../media/image255.jpeg"/><Relationship Id="rId281" Type="http://schemas.openxmlformats.org/officeDocument/2006/relationships/image" Target="../media/image308.jpeg"/><Relationship Id="rId34" Type="http://schemas.openxmlformats.org/officeDocument/2006/relationships/image" Target="../media/image61.jpeg"/><Relationship Id="rId55" Type="http://schemas.openxmlformats.org/officeDocument/2006/relationships/image" Target="../media/image82.jpeg"/><Relationship Id="rId76" Type="http://schemas.openxmlformats.org/officeDocument/2006/relationships/image" Target="../media/image103.jpeg"/><Relationship Id="rId97" Type="http://schemas.openxmlformats.org/officeDocument/2006/relationships/image" Target="../media/image124.jpeg"/><Relationship Id="rId120" Type="http://schemas.openxmlformats.org/officeDocument/2006/relationships/image" Target="../media/image147.jpeg"/><Relationship Id="rId141" Type="http://schemas.openxmlformats.org/officeDocument/2006/relationships/image" Target="../media/image168.png"/><Relationship Id="rId7" Type="http://schemas.openxmlformats.org/officeDocument/2006/relationships/image" Target="../media/image34.png"/><Relationship Id="rId162" Type="http://schemas.openxmlformats.org/officeDocument/2006/relationships/image" Target="../media/image189.jpeg"/><Relationship Id="rId183" Type="http://schemas.openxmlformats.org/officeDocument/2006/relationships/image" Target="../media/image210.jpeg"/><Relationship Id="rId218" Type="http://schemas.openxmlformats.org/officeDocument/2006/relationships/image" Target="../media/image245.jpeg"/><Relationship Id="rId239" Type="http://schemas.openxmlformats.org/officeDocument/2006/relationships/image" Target="../media/image266.jpeg"/><Relationship Id="rId250" Type="http://schemas.openxmlformats.org/officeDocument/2006/relationships/image" Target="../media/image277.jpeg"/><Relationship Id="rId271" Type="http://schemas.openxmlformats.org/officeDocument/2006/relationships/image" Target="../media/image298.jpeg"/><Relationship Id="rId292" Type="http://schemas.openxmlformats.org/officeDocument/2006/relationships/image" Target="../media/image319.jpeg"/><Relationship Id="rId306" Type="http://schemas.openxmlformats.org/officeDocument/2006/relationships/image" Target="../media/image333.jpeg"/><Relationship Id="rId24" Type="http://schemas.openxmlformats.org/officeDocument/2006/relationships/image" Target="../media/image51.jpeg"/><Relationship Id="rId45" Type="http://schemas.openxmlformats.org/officeDocument/2006/relationships/image" Target="../media/image72.jpeg"/><Relationship Id="rId66" Type="http://schemas.openxmlformats.org/officeDocument/2006/relationships/image" Target="../media/image93.jpeg"/><Relationship Id="rId87" Type="http://schemas.openxmlformats.org/officeDocument/2006/relationships/image" Target="../media/image114.jpeg"/><Relationship Id="rId110" Type="http://schemas.openxmlformats.org/officeDocument/2006/relationships/image" Target="../media/image137.JPG"/><Relationship Id="rId131" Type="http://schemas.openxmlformats.org/officeDocument/2006/relationships/image" Target="../media/image158.jpeg"/><Relationship Id="rId152" Type="http://schemas.openxmlformats.org/officeDocument/2006/relationships/image" Target="../media/image179.jpeg"/><Relationship Id="rId173" Type="http://schemas.openxmlformats.org/officeDocument/2006/relationships/image" Target="../media/image200.jpeg"/><Relationship Id="rId194" Type="http://schemas.openxmlformats.org/officeDocument/2006/relationships/image" Target="../media/image221.jpeg"/><Relationship Id="rId208" Type="http://schemas.openxmlformats.org/officeDocument/2006/relationships/image" Target="../media/image235.jpeg"/><Relationship Id="rId229" Type="http://schemas.openxmlformats.org/officeDocument/2006/relationships/image" Target="../media/image256.jpeg"/><Relationship Id="rId240" Type="http://schemas.openxmlformats.org/officeDocument/2006/relationships/image" Target="../media/image267.jpeg"/><Relationship Id="rId261" Type="http://schemas.openxmlformats.org/officeDocument/2006/relationships/image" Target="../media/image288.jpeg"/><Relationship Id="rId14" Type="http://schemas.openxmlformats.org/officeDocument/2006/relationships/image" Target="../media/image41.jpeg"/><Relationship Id="rId35" Type="http://schemas.openxmlformats.org/officeDocument/2006/relationships/image" Target="../media/image62.jpeg"/><Relationship Id="rId56" Type="http://schemas.openxmlformats.org/officeDocument/2006/relationships/image" Target="../media/image83.jpeg"/><Relationship Id="rId77" Type="http://schemas.openxmlformats.org/officeDocument/2006/relationships/image" Target="../media/image104.jpeg"/><Relationship Id="rId100" Type="http://schemas.openxmlformats.org/officeDocument/2006/relationships/image" Target="../media/image127.jpeg"/><Relationship Id="rId282" Type="http://schemas.openxmlformats.org/officeDocument/2006/relationships/image" Target="../media/image309.jpeg"/><Relationship Id="rId317" Type="http://schemas.openxmlformats.org/officeDocument/2006/relationships/image" Target="../media/image344.jpeg"/><Relationship Id="rId8" Type="http://schemas.openxmlformats.org/officeDocument/2006/relationships/image" Target="../media/image35.jpeg"/><Relationship Id="rId98" Type="http://schemas.openxmlformats.org/officeDocument/2006/relationships/image" Target="../media/image125.jpeg"/><Relationship Id="rId121" Type="http://schemas.openxmlformats.org/officeDocument/2006/relationships/image" Target="../media/image148.jpeg"/><Relationship Id="rId142" Type="http://schemas.openxmlformats.org/officeDocument/2006/relationships/image" Target="../media/image169.png"/><Relationship Id="rId163" Type="http://schemas.openxmlformats.org/officeDocument/2006/relationships/image" Target="../media/image190.jpeg"/><Relationship Id="rId184" Type="http://schemas.openxmlformats.org/officeDocument/2006/relationships/image" Target="../media/image211.jpeg"/><Relationship Id="rId219" Type="http://schemas.openxmlformats.org/officeDocument/2006/relationships/image" Target="../media/image246.jpeg"/><Relationship Id="rId230" Type="http://schemas.openxmlformats.org/officeDocument/2006/relationships/image" Target="../media/image257.jpeg"/><Relationship Id="rId251" Type="http://schemas.openxmlformats.org/officeDocument/2006/relationships/image" Target="../media/image278.jpeg"/><Relationship Id="rId25" Type="http://schemas.openxmlformats.org/officeDocument/2006/relationships/image" Target="../media/image52.jpeg"/><Relationship Id="rId46" Type="http://schemas.openxmlformats.org/officeDocument/2006/relationships/image" Target="../media/image73.jpeg"/><Relationship Id="rId67" Type="http://schemas.openxmlformats.org/officeDocument/2006/relationships/image" Target="../media/image94.jpeg"/><Relationship Id="rId272" Type="http://schemas.openxmlformats.org/officeDocument/2006/relationships/image" Target="../media/image299.jpeg"/><Relationship Id="rId293" Type="http://schemas.openxmlformats.org/officeDocument/2006/relationships/image" Target="../media/image320.jpeg"/><Relationship Id="rId307" Type="http://schemas.openxmlformats.org/officeDocument/2006/relationships/image" Target="../media/image334.jpeg"/><Relationship Id="rId88" Type="http://schemas.openxmlformats.org/officeDocument/2006/relationships/image" Target="../media/image115.jpeg"/><Relationship Id="rId111" Type="http://schemas.openxmlformats.org/officeDocument/2006/relationships/image" Target="../media/image138.JPG"/><Relationship Id="rId132" Type="http://schemas.openxmlformats.org/officeDocument/2006/relationships/image" Target="../media/image159.jpeg"/><Relationship Id="rId153" Type="http://schemas.openxmlformats.org/officeDocument/2006/relationships/image" Target="../media/image180.jpeg"/><Relationship Id="rId174" Type="http://schemas.openxmlformats.org/officeDocument/2006/relationships/image" Target="../media/image201.jpeg"/><Relationship Id="rId195" Type="http://schemas.openxmlformats.org/officeDocument/2006/relationships/image" Target="../media/image222.jpeg"/><Relationship Id="rId209" Type="http://schemas.openxmlformats.org/officeDocument/2006/relationships/image" Target="../media/image236.jpeg"/><Relationship Id="rId220" Type="http://schemas.openxmlformats.org/officeDocument/2006/relationships/image" Target="../media/image247.jpeg"/><Relationship Id="rId241" Type="http://schemas.openxmlformats.org/officeDocument/2006/relationships/image" Target="../media/image268.jpeg"/><Relationship Id="rId15" Type="http://schemas.openxmlformats.org/officeDocument/2006/relationships/image" Target="../media/image42.jpeg"/><Relationship Id="rId36" Type="http://schemas.openxmlformats.org/officeDocument/2006/relationships/image" Target="../media/image63.jpeg"/><Relationship Id="rId57" Type="http://schemas.openxmlformats.org/officeDocument/2006/relationships/image" Target="../media/image84.JPG"/><Relationship Id="rId262" Type="http://schemas.openxmlformats.org/officeDocument/2006/relationships/image" Target="../media/image289.jpeg"/><Relationship Id="rId283" Type="http://schemas.openxmlformats.org/officeDocument/2006/relationships/image" Target="../media/image310.jpeg"/><Relationship Id="rId318" Type="http://schemas.openxmlformats.org/officeDocument/2006/relationships/image" Target="../media/image345.jpeg"/><Relationship Id="rId78" Type="http://schemas.openxmlformats.org/officeDocument/2006/relationships/image" Target="../media/image105.png"/><Relationship Id="rId99" Type="http://schemas.openxmlformats.org/officeDocument/2006/relationships/image" Target="../media/image126.jpeg"/><Relationship Id="rId101" Type="http://schemas.openxmlformats.org/officeDocument/2006/relationships/image" Target="../media/image128.jpeg"/><Relationship Id="rId122" Type="http://schemas.openxmlformats.org/officeDocument/2006/relationships/image" Target="../media/image149.jpeg"/><Relationship Id="rId143" Type="http://schemas.openxmlformats.org/officeDocument/2006/relationships/image" Target="../media/image170.png"/><Relationship Id="rId164" Type="http://schemas.openxmlformats.org/officeDocument/2006/relationships/image" Target="../media/image191.jpeg"/><Relationship Id="rId185" Type="http://schemas.openxmlformats.org/officeDocument/2006/relationships/image" Target="../media/image212.jpeg"/><Relationship Id="rId9" Type="http://schemas.openxmlformats.org/officeDocument/2006/relationships/image" Target="../media/image36.jpeg"/><Relationship Id="rId210" Type="http://schemas.openxmlformats.org/officeDocument/2006/relationships/image" Target="../media/image237.jpeg"/><Relationship Id="rId26" Type="http://schemas.openxmlformats.org/officeDocument/2006/relationships/image" Target="../media/image53.jpeg"/><Relationship Id="rId231" Type="http://schemas.openxmlformats.org/officeDocument/2006/relationships/image" Target="../media/image258.jpeg"/><Relationship Id="rId252" Type="http://schemas.openxmlformats.org/officeDocument/2006/relationships/image" Target="../media/image279.jpeg"/><Relationship Id="rId273" Type="http://schemas.openxmlformats.org/officeDocument/2006/relationships/image" Target="../media/image300.jpeg"/><Relationship Id="rId294" Type="http://schemas.openxmlformats.org/officeDocument/2006/relationships/image" Target="../media/image321.jpeg"/><Relationship Id="rId308" Type="http://schemas.openxmlformats.org/officeDocument/2006/relationships/image" Target="../media/image335.jpeg"/><Relationship Id="rId47" Type="http://schemas.openxmlformats.org/officeDocument/2006/relationships/image" Target="../media/image74.jpeg"/><Relationship Id="rId68" Type="http://schemas.openxmlformats.org/officeDocument/2006/relationships/image" Target="../media/image95.png"/><Relationship Id="rId89" Type="http://schemas.openxmlformats.org/officeDocument/2006/relationships/image" Target="../media/image116.jpeg"/><Relationship Id="rId112" Type="http://schemas.openxmlformats.org/officeDocument/2006/relationships/image" Target="../media/image139.png"/><Relationship Id="rId133" Type="http://schemas.openxmlformats.org/officeDocument/2006/relationships/image" Target="../media/image160.png"/><Relationship Id="rId154" Type="http://schemas.openxmlformats.org/officeDocument/2006/relationships/image" Target="../media/image181.jpeg"/><Relationship Id="rId175" Type="http://schemas.openxmlformats.org/officeDocument/2006/relationships/image" Target="../media/image202.jpeg"/><Relationship Id="rId196" Type="http://schemas.openxmlformats.org/officeDocument/2006/relationships/image" Target="../media/image223.jpeg"/><Relationship Id="rId200" Type="http://schemas.openxmlformats.org/officeDocument/2006/relationships/image" Target="../media/image227.jpeg"/><Relationship Id="rId16" Type="http://schemas.openxmlformats.org/officeDocument/2006/relationships/image" Target="../media/image43.jpeg"/><Relationship Id="rId221" Type="http://schemas.openxmlformats.org/officeDocument/2006/relationships/image" Target="../media/image248.jpeg"/><Relationship Id="rId242" Type="http://schemas.openxmlformats.org/officeDocument/2006/relationships/image" Target="../media/image269.jpeg"/><Relationship Id="rId263" Type="http://schemas.openxmlformats.org/officeDocument/2006/relationships/image" Target="../media/image290.jpeg"/><Relationship Id="rId284" Type="http://schemas.openxmlformats.org/officeDocument/2006/relationships/image" Target="../media/image311.jpeg"/><Relationship Id="rId319" Type="http://schemas.openxmlformats.org/officeDocument/2006/relationships/image" Target="../media/image346.jpeg"/><Relationship Id="rId37" Type="http://schemas.openxmlformats.org/officeDocument/2006/relationships/image" Target="../media/image64.jpeg"/><Relationship Id="rId58" Type="http://schemas.openxmlformats.org/officeDocument/2006/relationships/image" Target="../media/image85.JPG"/><Relationship Id="rId79" Type="http://schemas.openxmlformats.org/officeDocument/2006/relationships/image" Target="../media/image106.png"/><Relationship Id="rId102" Type="http://schemas.openxmlformats.org/officeDocument/2006/relationships/image" Target="../media/image129.jpeg"/><Relationship Id="rId123" Type="http://schemas.openxmlformats.org/officeDocument/2006/relationships/image" Target="../media/image150.jpeg"/><Relationship Id="rId144" Type="http://schemas.openxmlformats.org/officeDocument/2006/relationships/image" Target="../media/image171.png"/><Relationship Id="rId90" Type="http://schemas.openxmlformats.org/officeDocument/2006/relationships/image" Target="../media/image117.jpeg"/><Relationship Id="rId165" Type="http://schemas.openxmlformats.org/officeDocument/2006/relationships/image" Target="../media/image192.jpeg"/><Relationship Id="rId186" Type="http://schemas.openxmlformats.org/officeDocument/2006/relationships/image" Target="../media/image213.jpeg"/><Relationship Id="rId211" Type="http://schemas.openxmlformats.org/officeDocument/2006/relationships/image" Target="../media/image238.jpeg"/><Relationship Id="rId232" Type="http://schemas.openxmlformats.org/officeDocument/2006/relationships/image" Target="../media/image259.jpeg"/><Relationship Id="rId253" Type="http://schemas.openxmlformats.org/officeDocument/2006/relationships/image" Target="../media/image280.jpeg"/><Relationship Id="rId274" Type="http://schemas.openxmlformats.org/officeDocument/2006/relationships/image" Target="../media/image301.jpeg"/><Relationship Id="rId295" Type="http://schemas.openxmlformats.org/officeDocument/2006/relationships/image" Target="../media/image322.jpeg"/><Relationship Id="rId309" Type="http://schemas.openxmlformats.org/officeDocument/2006/relationships/image" Target="../media/image336.jpeg"/><Relationship Id="rId27" Type="http://schemas.openxmlformats.org/officeDocument/2006/relationships/image" Target="../media/image54.jpeg"/><Relationship Id="rId48" Type="http://schemas.openxmlformats.org/officeDocument/2006/relationships/image" Target="../media/image75.jpeg"/><Relationship Id="rId69" Type="http://schemas.openxmlformats.org/officeDocument/2006/relationships/image" Target="../media/image96.jpeg"/><Relationship Id="rId113" Type="http://schemas.openxmlformats.org/officeDocument/2006/relationships/image" Target="../media/image140.jpeg"/><Relationship Id="rId134" Type="http://schemas.openxmlformats.org/officeDocument/2006/relationships/image" Target="../media/image161.jpeg"/><Relationship Id="rId320" Type="http://schemas.openxmlformats.org/officeDocument/2006/relationships/image" Target="../media/image347.jpeg"/><Relationship Id="rId80" Type="http://schemas.openxmlformats.org/officeDocument/2006/relationships/image" Target="../media/image107.jpeg"/><Relationship Id="rId155" Type="http://schemas.openxmlformats.org/officeDocument/2006/relationships/image" Target="../media/image182.jpeg"/><Relationship Id="rId176" Type="http://schemas.openxmlformats.org/officeDocument/2006/relationships/image" Target="../media/image203.jpeg"/><Relationship Id="rId197" Type="http://schemas.openxmlformats.org/officeDocument/2006/relationships/image" Target="../media/image224.jpeg"/><Relationship Id="rId201" Type="http://schemas.openxmlformats.org/officeDocument/2006/relationships/image" Target="../media/image228.jpeg"/><Relationship Id="rId222" Type="http://schemas.openxmlformats.org/officeDocument/2006/relationships/image" Target="../media/image249.jpeg"/><Relationship Id="rId243" Type="http://schemas.openxmlformats.org/officeDocument/2006/relationships/image" Target="../media/image270.jpeg"/><Relationship Id="rId264" Type="http://schemas.openxmlformats.org/officeDocument/2006/relationships/image" Target="../media/image291.jpeg"/><Relationship Id="rId285" Type="http://schemas.openxmlformats.org/officeDocument/2006/relationships/image" Target="../media/image312.jpeg"/><Relationship Id="rId17" Type="http://schemas.openxmlformats.org/officeDocument/2006/relationships/image" Target="../media/image44.jpeg"/><Relationship Id="rId38" Type="http://schemas.openxmlformats.org/officeDocument/2006/relationships/image" Target="../media/image65.jpeg"/><Relationship Id="rId59" Type="http://schemas.openxmlformats.org/officeDocument/2006/relationships/image" Target="../media/image86.JPG"/><Relationship Id="rId103" Type="http://schemas.openxmlformats.org/officeDocument/2006/relationships/image" Target="../media/image130.jpeg"/><Relationship Id="rId124" Type="http://schemas.openxmlformats.org/officeDocument/2006/relationships/image" Target="../media/image151.jpeg"/><Relationship Id="rId310" Type="http://schemas.openxmlformats.org/officeDocument/2006/relationships/image" Target="../media/image337.jpeg"/><Relationship Id="rId70" Type="http://schemas.openxmlformats.org/officeDocument/2006/relationships/image" Target="../media/image97.png"/><Relationship Id="rId91" Type="http://schemas.openxmlformats.org/officeDocument/2006/relationships/image" Target="../media/image118.jpeg"/><Relationship Id="rId145" Type="http://schemas.openxmlformats.org/officeDocument/2006/relationships/image" Target="../media/image172.jpeg"/><Relationship Id="rId166" Type="http://schemas.openxmlformats.org/officeDocument/2006/relationships/image" Target="../media/image193.jpeg"/><Relationship Id="rId187" Type="http://schemas.openxmlformats.org/officeDocument/2006/relationships/image" Target="../media/image214.jpeg"/><Relationship Id="rId1" Type="http://schemas.openxmlformats.org/officeDocument/2006/relationships/image" Target="../media/image2.png"/><Relationship Id="rId212" Type="http://schemas.openxmlformats.org/officeDocument/2006/relationships/image" Target="../media/image239.jpeg"/><Relationship Id="rId233" Type="http://schemas.openxmlformats.org/officeDocument/2006/relationships/image" Target="../media/image260.jpeg"/><Relationship Id="rId254" Type="http://schemas.openxmlformats.org/officeDocument/2006/relationships/image" Target="../media/image281.jpeg"/><Relationship Id="rId28" Type="http://schemas.openxmlformats.org/officeDocument/2006/relationships/image" Target="../media/image55.jpeg"/><Relationship Id="rId49" Type="http://schemas.openxmlformats.org/officeDocument/2006/relationships/image" Target="../media/image76.jpeg"/><Relationship Id="rId114" Type="http://schemas.openxmlformats.org/officeDocument/2006/relationships/image" Target="../media/image141.jpeg"/><Relationship Id="rId275" Type="http://schemas.openxmlformats.org/officeDocument/2006/relationships/image" Target="../media/image302.jpeg"/><Relationship Id="rId296" Type="http://schemas.openxmlformats.org/officeDocument/2006/relationships/image" Target="../media/image323.jpeg"/><Relationship Id="rId300" Type="http://schemas.openxmlformats.org/officeDocument/2006/relationships/image" Target="../media/image327.jpeg"/><Relationship Id="rId60" Type="http://schemas.openxmlformats.org/officeDocument/2006/relationships/image" Target="../media/image87.JPG"/><Relationship Id="rId81" Type="http://schemas.openxmlformats.org/officeDocument/2006/relationships/image" Target="../media/image108.jpeg"/><Relationship Id="rId135" Type="http://schemas.openxmlformats.org/officeDocument/2006/relationships/image" Target="../media/image162.jpeg"/><Relationship Id="rId156" Type="http://schemas.openxmlformats.org/officeDocument/2006/relationships/image" Target="../media/image183.jpeg"/><Relationship Id="rId177" Type="http://schemas.openxmlformats.org/officeDocument/2006/relationships/image" Target="../media/image204.jpeg"/><Relationship Id="rId198" Type="http://schemas.openxmlformats.org/officeDocument/2006/relationships/image" Target="../media/image225.jpeg"/><Relationship Id="rId321" Type="http://schemas.openxmlformats.org/officeDocument/2006/relationships/image" Target="../media/image348.jpeg"/><Relationship Id="rId202" Type="http://schemas.openxmlformats.org/officeDocument/2006/relationships/image" Target="../media/image229.jpeg"/><Relationship Id="rId223" Type="http://schemas.openxmlformats.org/officeDocument/2006/relationships/image" Target="../media/image250.jpeg"/><Relationship Id="rId244" Type="http://schemas.openxmlformats.org/officeDocument/2006/relationships/image" Target="../media/image271.jpeg"/><Relationship Id="rId18" Type="http://schemas.openxmlformats.org/officeDocument/2006/relationships/image" Target="../media/image45.jpeg"/><Relationship Id="rId39" Type="http://schemas.openxmlformats.org/officeDocument/2006/relationships/image" Target="../media/image66.jpeg"/><Relationship Id="rId265" Type="http://schemas.openxmlformats.org/officeDocument/2006/relationships/image" Target="../media/image292.jpeg"/><Relationship Id="rId286" Type="http://schemas.openxmlformats.org/officeDocument/2006/relationships/image" Target="../media/image313.jpeg"/><Relationship Id="rId50" Type="http://schemas.openxmlformats.org/officeDocument/2006/relationships/image" Target="../media/image77.jpeg"/><Relationship Id="rId104" Type="http://schemas.openxmlformats.org/officeDocument/2006/relationships/image" Target="../media/image131.jpeg"/><Relationship Id="rId125" Type="http://schemas.openxmlformats.org/officeDocument/2006/relationships/image" Target="../media/image152.jpeg"/><Relationship Id="rId146" Type="http://schemas.openxmlformats.org/officeDocument/2006/relationships/image" Target="../media/image173.jpeg"/><Relationship Id="rId167" Type="http://schemas.openxmlformats.org/officeDocument/2006/relationships/image" Target="../media/image194.jpeg"/><Relationship Id="rId188" Type="http://schemas.openxmlformats.org/officeDocument/2006/relationships/image" Target="../media/image215.jpeg"/><Relationship Id="rId311" Type="http://schemas.openxmlformats.org/officeDocument/2006/relationships/image" Target="../media/image338.jpeg"/><Relationship Id="rId71" Type="http://schemas.openxmlformats.org/officeDocument/2006/relationships/image" Target="../media/image98.png"/><Relationship Id="rId92" Type="http://schemas.openxmlformats.org/officeDocument/2006/relationships/image" Target="../media/image119.png"/><Relationship Id="rId213" Type="http://schemas.openxmlformats.org/officeDocument/2006/relationships/image" Target="../media/image240.jpeg"/><Relationship Id="rId234" Type="http://schemas.openxmlformats.org/officeDocument/2006/relationships/image" Target="../media/image261.jpeg"/><Relationship Id="rId2" Type="http://schemas.openxmlformats.org/officeDocument/2006/relationships/image" Target="../media/image29.JPG"/><Relationship Id="rId29" Type="http://schemas.openxmlformats.org/officeDocument/2006/relationships/image" Target="../media/image56.jpeg"/><Relationship Id="rId255" Type="http://schemas.openxmlformats.org/officeDocument/2006/relationships/image" Target="../media/image282.jpeg"/><Relationship Id="rId276" Type="http://schemas.openxmlformats.org/officeDocument/2006/relationships/image" Target="../media/image303.jpeg"/><Relationship Id="rId297" Type="http://schemas.openxmlformats.org/officeDocument/2006/relationships/image" Target="../media/image324.jpeg"/><Relationship Id="rId40" Type="http://schemas.openxmlformats.org/officeDocument/2006/relationships/image" Target="../media/image67.jpeg"/><Relationship Id="rId115" Type="http://schemas.openxmlformats.org/officeDocument/2006/relationships/image" Target="../media/image142.jpeg"/><Relationship Id="rId136" Type="http://schemas.openxmlformats.org/officeDocument/2006/relationships/image" Target="../media/image163.jpeg"/><Relationship Id="rId157" Type="http://schemas.openxmlformats.org/officeDocument/2006/relationships/image" Target="../media/image184.jpeg"/><Relationship Id="rId178" Type="http://schemas.openxmlformats.org/officeDocument/2006/relationships/image" Target="../media/image205.jpeg"/><Relationship Id="rId301" Type="http://schemas.openxmlformats.org/officeDocument/2006/relationships/image" Target="../media/image328.jpeg"/><Relationship Id="rId322" Type="http://schemas.openxmlformats.org/officeDocument/2006/relationships/image" Target="../media/image349.jpeg"/><Relationship Id="rId61" Type="http://schemas.openxmlformats.org/officeDocument/2006/relationships/image" Target="../media/image88.jpeg"/><Relationship Id="rId82" Type="http://schemas.openxmlformats.org/officeDocument/2006/relationships/image" Target="../media/image109.jpeg"/><Relationship Id="rId199" Type="http://schemas.openxmlformats.org/officeDocument/2006/relationships/image" Target="../media/image226.jpeg"/><Relationship Id="rId203" Type="http://schemas.openxmlformats.org/officeDocument/2006/relationships/image" Target="../media/image230.jpeg"/><Relationship Id="rId19" Type="http://schemas.openxmlformats.org/officeDocument/2006/relationships/image" Target="../media/image46.jpeg"/><Relationship Id="rId224" Type="http://schemas.openxmlformats.org/officeDocument/2006/relationships/image" Target="../media/image251.jpeg"/><Relationship Id="rId245" Type="http://schemas.openxmlformats.org/officeDocument/2006/relationships/image" Target="../media/image272.jpeg"/><Relationship Id="rId266" Type="http://schemas.openxmlformats.org/officeDocument/2006/relationships/image" Target="../media/image293.jpeg"/><Relationship Id="rId287" Type="http://schemas.openxmlformats.org/officeDocument/2006/relationships/image" Target="../media/image314.jpeg"/><Relationship Id="rId30" Type="http://schemas.openxmlformats.org/officeDocument/2006/relationships/image" Target="../media/image57.jpeg"/><Relationship Id="rId105" Type="http://schemas.openxmlformats.org/officeDocument/2006/relationships/image" Target="../media/image132.jpeg"/><Relationship Id="rId126" Type="http://schemas.openxmlformats.org/officeDocument/2006/relationships/image" Target="../media/image153.jpeg"/><Relationship Id="rId147" Type="http://schemas.openxmlformats.org/officeDocument/2006/relationships/image" Target="../media/image174.jpeg"/><Relationship Id="rId168" Type="http://schemas.openxmlformats.org/officeDocument/2006/relationships/image" Target="../media/image195.jpeg"/><Relationship Id="rId312" Type="http://schemas.openxmlformats.org/officeDocument/2006/relationships/image" Target="../media/image339.jpeg"/><Relationship Id="rId51" Type="http://schemas.openxmlformats.org/officeDocument/2006/relationships/image" Target="../media/image78.jpeg"/><Relationship Id="rId72" Type="http://schemas.openxmlformats.org/officeDocument/2006/relationships/image" Target="../media/image99.jpeg"/><Relationship Id="rId93" Type="http://schemas.openxmlformats.org/officeDocument/2006/relationships/image" Target="../media/image120.png"/><Relationship Id="rId189" Type="http://schemas.openxmlformats.org/officeDocument/2006/relationships/image" Target="../media/image216.jpeg"/><Relationship Id="rId3" Type="http://schemas.openxmlformats.org/officeDocument/2006/relationships/image" Target="../media/image30.png"/><Relationship Id="rId214" Type="http://schemas.openxmlformats.org/officeDocument/2006/relationships/image" Target="../media/image241.jpeg"/><Relationship Id="rId235" Type="http://schemas.openxmlformats.org/officeDocument/2006/relationships/image" Target="../media/image262.jpeg"/><Relationship Id="rId256" Type="http://schemas.openxmlformats.org/officeDocument/2006/relationships/image" Target="../media/image283.jpeg"/><Relationship Id="rId277" Type="http://schemas.openxmlformats.org/officeDocument/2006/relationships/image" Target="../media/image304.jpeg"/><Relationship Id="rId298" Type="http://schemas.openxmlformats.org/officeDocument/2006/relationships/image" Target="../media/image325.jpeg"/><Relationship Id="rId116" Type="http://schemas.openxmlformats.org/officeDocument/2006/relationships/image" Target="../media/image143.jpeg"/><Relationship Id="rId137" Type="http://schemas.openxmlformats.org/officeDocument/2006/relationships/image" Target="../media/image164.png"/><Relationship Id="rId158" Type="http://schemas.openxmlformats.org/officeDocument/2006/relationships/image" Target="../media/image185.jpeg"/><Relationship Id="rId302" Type="http://schemas.openxmlformats.org/officeDocument/2006/relationships/image" Target="../media/image329.jpeg"/><Relationship Id="rId323" Type="http://schemas.openxmlformats.org/officeDocument/2006/relationships/image" Target="../media/image350.jpeg"/><Relationship Id="rId20" Type="http://schemas.openxmlformats.org/officeDocument/2006/relationships/image" Target="../media/image47.jpeg"/><Relationship Id="rId41" Type="http://schemas.openxmlformats.org/officeDocument/2006/relationships/image" Target="../media/image68.png"/><Relationship Id="rId62" Type="http://schemas.openxmlformats.org/officeDocument/2006/relationships/image" Target="../media/image89.jpeg"/><Relationship Id="rId83" Type="http://schemas.openxmlformats.org/officeDocument/2006/relationships/image" Target="../media/image110.jpeg"/><Relationship Id="rId179" Type="http://schemas.openxmlformats.org/officeDocument/2006/relationships/image" Target="../media/image206.jpeg"/><Relationship Id="rId190" Type="http://schemas.openxmlformats.org/officeDocument/2006/relationships/image" Target="../media/image217.jpeg"/><Relationship Id="rId204" Type="http://schemas.openxmlformats.org/officeDocument/2006/relationships/image" Target="../media/image231.jpeg"/><Relationship Id="rId225" Type="http://schemas.openxmlformats.org/officeDocument/2006/relationships/image" Target="../media/image252.jpeg"/><Relationship Id="rId246" Type="http://schemas.openxmlformats.org/officeDocument/2006/relationships/image" Target="../media/image273.jpeg"/><Relationship Id="rId267" Type="http://schemas.openxmlformats.org/officeDocument/2006/relationships/image" Target="../media/image294.jpeg"/><Relationship Id="rId288" Type="http://schemas.openxmlformats.org/officeDocument/2006/relationships/image" Target="../media/image315.jpeg"/><Relationship Id="rId106" Type="http://schemas.openxmlformats.org/officeDocument/2006/relationships/image" Target="../media/image133.jpeg"/><Relationship Id="rId127" Type="http://schemas.openxmlformats.org/officeDocument/2006/relationships/image" Target="../media/image154.jpeg"/><Relationship Id="rId313" Type="http://schemas.openxmlformats.org/officeDocument/2006/relationships/image" Target="../media/image340.jpeg"/><Relationship Id="rId10" Type="http://schemas.openxmlformats.org/officeDocument/2006/relationships/image" Target="../media/image37.jpeg"/><Relationship Id="rId31" Type="http://schemas.openxmlformats.org/officeDocument/2006/relationships/image" Target="../media/image58.jpeg"/><Relationship Id="rId52" Type="http://schemas.openxmlformats.org/officeDocument/2006/relationships/image" Target="../media/image79.jpeg"/><Relationship Id="rId73" Type="http://schemas.openxmlformats.org/officeDocument/2006/relationships/image" Target="../media/image100.jpeg"/><Relationship Id="rId94" Type="http://schemas.openxmlformats.org/officeDocument/2006/relationships/image" Target="../media/image121.jpeg"/><Relationship Id="rId148" Type="http://schemas.openxmlformats.org/officeDocument/2006/relationships/image" Target="../media/image175.jpeg"/><Relationship Id="rId169" Type="http://schemas.openxmlformats.org/officeDocument/2006/relationships/image" Target="../media/image196.jpeg"/><Relationship Id="rId4" Type="http://schemas.openxmlformats.org/officeDocument/2006/relationships/image" Target="../media/image31.png"/><Relationship Id="rId180" Type="http://schemas.openxmlformats.org/officeDocument/2006/relationships/image" Target="../media/image207.jpeg"/><Relationship Id="rId215" Type="http://schemas.openxmlformats.org/officeDocument/2006/relationships/image" Target="../media/image242.jpeg"/><Relationship Id="rId236" Type="http://schemas.openxmlformats.org/officeDocument/2006/relationships/image" Target="../media/image263.jpeg"/><Relationship Id="rId257" Type="http://schemas.openxmlformats.org/officeDocument/2006/relationships/image" Target="../media/image284.jpeg"/><Relationship Id="rId278" Type="http://schemas.openxmlformats.org/officeDocument/2006/relationships/image" Target="../media/image305.jpeg"/><Relationship Id="rId303" Type="http://schemas.openxmlformats.org/officeDocument/2006/relationships/image" Target="../media/image330.jpeg"/><Relationship Id="rId42" Type="http://schemas.openxmlformats.org/officeDocument/2006/relationships/image" Target="../media/image69.jpeg"/><Relationship Id="rId84" Type="http://schemas.openxmlformats.org/officeDocument/2006/relationships/image" Target="../media/image111.jpeg"/><Relationship Id="rId138" Type="http://schemas.openxmlformats.org/officeDocument/2006/relationships/image" Target="../media/image165.png"/><Relationship Id="rId191" Type="http://schemas.openxmlformats.org/officeDocument/2006/relationships/image" Target="../media/image218.jpeg"/><Relationship Id="rId205" Type="http://schemas.openxmlformats.org/officeDocument/2006/relationships/image" Target="../media/image232.jpeg"/><Relationship Id="rId247" Type="http://schemas.openxmlformats.org/officeDocument/2006/relationships/image" Target="../media/image274.jpeg"/><Relationship Id="rId107" Type="http://schemas.openxmlformats.org/officeDocument/2006/relationships/image" Target="../media/image134.jpeg"/><Relationship Id="rId289" Type="http://schemas.openxmlformats.org/officeDocument/2006/relationships/image" Target="../media/image316.jpeg"/><Relationship Id="rId11" Type="http://schemas.openxmlformats.org/officeDocument/2006/relationships/image" Target="../media/image38.jpeg"/><Relationship Id="rId53" Type="http://schemas.openxmlformats.org/officeDocument/2006/relationships/image" Target="../media/image80.jpeg"/><Relationship Id="rId149" Type="http://schemas.openxmlformats.org/officeDocument/2006/relationships/image" Target="../media/image176.jpeg"/><Relationship Id="rId314" Type="http://schemas.openxmlformats.org/officeDocument/2006/relationships/image" Target="../media/image341.jpeg"/><Relationship Id="rId95" Type="http://schemas.openxmlformats.org/officeDocument/2006/relationships/image" Target="../media/image122.jpeg"/><Relationship Id="rId160" Type="http://schemas.openxmlformats.org/officeDocument/2006/relationships/image" Target="../media/image187.jpeg"/><Relationship Id="rId216" Type="http://schemas.openxmlformats.org/officeDocument/2006/relationships/image" Target="../media/image243.jpeg"/><Relationship Id="rId258" Type="http://schemas.openxmlformats.org/officeDocument/2006/relationships/image" Target="../media/image285.jpeg"/><Relationship Id="rId22" Type="http://schemas.openxmlformats.org/officeDocument/2006/relationships/image" Target="../media/image49.jpeg"/><Relationship Id="rId64" Type="http://schemas.openxmlformats.org/officeDocument/2006/relationships/image" Target="../media/image91.jpeg"/><Relationship Id="rId118" Type="http://schemas.openxmlformats.org/officeDocument/2006/relationships/image" Target="../media/image145.jpeg"/><Relationship Id="rId171" Type="http://schemas.openxmlformats.org/officeDocument/2006/relationships/image" Target="../media/image198.jpeg"/><Relationship Id="rId227" Type="http://schemas.openxmlformats.org/officeDocument/2006/relationships/image" Target="../media/image254.jpeg"/><Relationship Id="rId269" Type="http://schemas.openxmlformats.org/officeDocument/2006/relationships/image" Target="../media/image296.jpeg"/><Relationship Id="rId33" Type="http://schemas.openxmlformats.org/officeDocument/2006/relationships/image" Target="../media/image60.jpeg"/><Relationship Id="rId129" Type="http://schemas.openxmlformats.org/officeDocument/2006/relationships/image" Target="../media/image156.jpeg"/><Relationship Id="rId280" Type="http://schemas.openxmlformats.org/officeDocument/2006/relationships/image" Target="../media/image307.jpeg"/><Relationship Id="rId75" Type="http://schemas.openxmlformats.org/officeDocument/2006/relationships/image" Target="../media/image102.jpeg"/><Relationship Id="rId140" Type="http://schemas.openxmlformats.org/officeDocument/2006/relationships/image" Target="../media/image167.png"/><Relationship Id="rId182" Type="http://schemas.openxmlformats.org/officeDocument/2006/relationships/image" Target="../media/image209.jpeg"/><Relationship Id="rId6" Type="http://schemas.openxmlformats.org/officeDocument/2006/relationships/image" Target="../media/image33.png"/><Relationship Id="rId238" Type="http://schemas.openxmlformats.org/officeDocument/2006/relationships/image" Target="../media/image265.jpeg"/><Relationship Id="rId291" Type="http://schemas.openxmlformats.org/officeDocument/2006/relationships/image" Target="../media/image318.jpeg"/><Relationship Id="rId305" Type="http://schemas.openxmlformats.org/officeDocument/2006/relationships/image" Target="../media/image332.jpeg"/><Relationship Id="rId44" Type="http://schemas.openxmlformats.org/officeDocument/2006/relationships/image" Target="../media/image71.jpeg"/><Relationship Id="rId86" Type="http://schemas.openxmlformats.org/officeDocument/2006/relationships/image" Target="../media/image113.jpeg"/><Relationship Id="rId151" Type="http://schemas.openxmlformats.org/officeDocument/2006/relationships/image" Target="../media/image178.jpeg"/><Relationship Id="rId193" Type="http://schemas.openxmlformats.org/officeDocument/2006/relationships/image" Target="../media/image220.jpeg"/><Relationship Id="rId207" Type="http://schemas.openxmlformats.org/officeDocument/2006/relationships/image" Target="../media/image234.jpeg"/><Relationship Id="rId249" Type="http://schemas.openxmlformats.org/officeDocument/2006/relationships/image" Target="../media/image276.jpeg"/><Relationship Id="rId13" Type="http://schemas.openxmlformats.org/officeDocument/2006/relationships/image" Target="../media/image40.jpeg"/><Relationship Id="rId109" Type="http://schemas.openxmlformats.org/officeDocument/2006/relationships/image" Target="../media/image136.JPG"/><Relationship Id="rId260" Type="http://schemas.openxmlformats.org/officeDocument/2006/relationships/image" Target="../media/image287.jpeg"/><Relationship Id="rId316" Type="http://schemas.openxmlformats.org/officeDocument/2006/relationships/image" Target="../media/image343.jpeg"/></Relationships>
</file>

<file path=xl/drawings/_rels/drawing4.xml.rels><?xml version="1.0" encoding="UTF-8" standalone="yes"?>
<Relationships xmlns="http://schemas.openxmlformats.org/package/2006/relationships"><Relationship Id="rId117" Type="http://schemas.openxmlformats.org/officeDocument/2006/relationships/image" Target="../media/image464.jpeg"/><Relationship Id="rId299" Type="http://schemas.openxmlformats.org/officeDocument/2006/relationships/image" Target="../media/image646.jpeg"/><Relationship Id="rId21" Type="http://schemas.openxmlformats.org/officeDocument/2006/relationships/image" Target="../media/image368.jpeg"/><Relationship Id="rId63" Type="http://schemas.openxmlformats.org/officeDocument/2006/relationships/image" Target="../media/image410.jpeg"/><Relationship Id="rId159" Type="http://schemas.openxmlformats.org/officeDocument/2006/relationships/image" Target="../media/image506.jpeg"/><Relationship Id="rId324" Type="http://schemas.openxmlformats.org/officeDocument/2006/relationships/image" Target="../media/image671.jpeg"/><Relationship Id="rId170" Type="http://schemas.openxmlformats.org/officeDocument/2006/relationships/image" Target="../media/image517.jpeg"/><Relationship Id="rId226" Type="http://schemas.openxmlformats.org/officeDocument/2006/relationships/image" Target="../media/image573.jpeg"/><Relationship Id="rId268" Type="http://schemas.openxmlformats.org/officeDocument/2006/relationships/image" Target="../media/image615.jpeg"/><Relationship Id="rId32" Type="http://schemas.openxmlformats.org/officeDocument/2006/relationships/image" Target="../media/image379.jpeg"/><Relationship Id="rId74" Type="http://schemas.openxmlformats.org/officeDocument/2006/relationships/image" Target="../media/image421.jpeg"/><Relationship Id="rId128" Type="http://schemas.openxmlformats.org/officeDocument/2006/relationships/image" Target="../media/image475.jpeg"/><Relationship Id="rId335" Type="http://schemas.openxmlformats.org/officeDocument/2006/relationships/image" Target="../media/image682.jpeg"/><Relationship Id="rId5" Type="http://schemas.openxmlformats.org/officeDocument/2006/relationships/image" Target="../media/image352.jpeg"/><Relationship Id="rId181" Type="http://schemas.openxmlformats.org/officeDocument/2006/relationships/image" Target="../media/image528.jpeg"/><Relationship Id="rId237" Type="http://schemas.openxmlformats.org/officeDocument/2006/relationships/image" Target="../media/image584.jpeg"/><Relationship Id="rId279" Type="http://schemas.openxmlformats.org/officeDocument/2006/relationships/image" Target="../media/image626.jpeg"/><Relationship Id="rId43" Type="http://schemas.openxmlformats.org/officeDocument/2006/relationships/image" Target="../media/image390.jpeg"/><Relationship Id="rId139" Type="http://schemas.openxmlformats.org/officeDocument/2006/relationships/image" Target="../media/image486.jpeg"/><Relationship Id="rId290" Type="http://schemas.openxmlformats.org/officeDocument/2006/relationships/image" Target="../media/image637.jpeg"/><Relationship Id="rId304" Type="http://schemas.openxmlformats.org/officeDocument/2006/relationships/image" Target="../media/image651.jpeg"/><Relationship Id="rId85" Type="http://schemas.openxmlformats.org/officeDocument/2006/relationships/image" Target="../media/image432.jpeg"/><Relationship Id="rId150" Type="http://schemas.openxmlformats.org/officeDocument/2006/relationships/image" Target="../media/image497.jpeg"/><Relationship Id="rId192" Type="http://schemas.openxmlformats.org/officeDocument/2006/relationships/image" Target="../media/image539.jpeg"/><Relationship Id="rId206" Type="http://schemas.openxmlformats.org/officeDocument/2006/relationships/image" Target="../media/image553.jpeg"/><Relationship Id="rId248" Type="http://schemas.openxmlformats.org/officeDocument/2006/relationships/image" Target="../media/image595.jpeg"/><Relationship Id="rId12" Type="http://schemas.openxmlformats.org/officeDocument/2006/relationships/image" Target="../media/image359.jpeg"/><Relationship Id="rId108" Type="http://schemas.openxmlformats.org/officeDocument/2006/relationships/image" Target="../media/image455.jpeg"/><Relationship Id="rId315" Type="http://schemas.openxmlformats.org/officeDocument/2006/relationships/image" Target="../media/image662.jpeg"/><Relationship Id="rId54" Type="http://schemas.openxmlformats.org/officeDocument/2006/relationships/image" Target="../media/image401.jpeg"/><Relationship Id="rId96" Type="http://schemas.openxmlformats.org/officeDocument/2006/relationships/image" Target="../media/image443.jpeg"/><Relationship Id="rId161" Type="http://schemas.openxmlformats.org/officeDocument/2006/relationships/image" Target="../media/image508.jpeg"/><Relationship Id="rId217" Type="http://schemas.openxmlformats.org/officeDocument/2006/relationships/image" Target="../media/image564.jpeg"/><Relationship Id="rId259" Type="http://schemas.openxmlformats.org/officeDocument/2006/relationships/image" Target="../media/image606.jpeg"/><Relationship Id="rId23" Type="http://schemas.openxmlformats.org/officeDocument/2006/relationships/image" Target="../media/image370.jpeg"/><Relationship Id="rId119" Type="http://schemas.openxmlformats.org/officeDocument/2006/relationships/image" Target="../media/image466.jpeg"/><Relationship Id="rId270" Type="http://schemas.openxmlformats.org/officeDocument/2006/relationships/image" Target="../media/image617.jpeg"/><Relationship Id="rId326" Type="http://schemas.openxmlformats.org/officeDocument/2006/relationships/image" Target="../media/image673.jpeg"/><Relationship Id="rId65" Type="http://schemas.openxmlformats.org/officeDocument/2006/relationships/image" Target="../media/image412.jpeg"/><Relationship Id="rId130" Type="http://schemas.openxmlformats.org/officeDocument/2006/relationships/image" Target="../media/image477.jpeg"/><Relationship Id="rId172" Type="http://schemas.openxmlformats.org/officeDocument/2006/relationships/image" Target="../media/image519.jpeg"/><Relationship Id="rId228" Type="http://schemas.openxmlformats.org/officeDocument/2006/relationships/image" Target="../media/image575.jpeg"/><Relationship Id="rId281" Type="http://schemas.openxmlformats.org/officeDocument/2006/relationships/image" Target="../media/image628.jpeg"/><Relationship Id="rId337" Type="http://schemas.openxmlformats.org/officeDocument/2006/relationships/image" Target="../media/image684.jpeg"/><Relationship Id="rId34" Type="http://schemas.openxmlformats.org/officeDocument/2006/relationships/image" Target="../media/image381.jpeg"/><Relationship Id="rId76" Type="http://schemas.openxmlformats.org/officeDocument/2006/relationships/image" Target="../media/image423.jpeg"/><Relationship Id="rId141" Type="http://schemas.openxmlformats.org/officeDocument/2006/relationships/image" Target="../media/image488.jpeg"/><Relationship Id="rId7" Type="http://schemas.openxmlformats.org/officeDocument/2006/relationships/image" Target="../media/image354.jpeg"/><Relationship Id="rId183" Type="http://schemas.openxmlformats.org/officeDocument/2006/relationships/image" Target="../media/image530.jpeg"/><Relationship Id="rId239" Type="http://schemas.openxmlformats.org/officeDocument/2006/relationships/image" Target="../media/image586.jpeg"/><Relationship Id="rId250" Type="http://schemas.openxmlformats.org/officeDocument/2006/relationships/image" Target="../media/image597.jpeg"/><Relationship Id="rId292" Type="http://schemas.openxmlformats.org/officeDocument/2006/relationships/image" Target="../media/image639.jpeg"/><Relationship Id="rId306" Type="http://schemas.openxmlformats.org/officeDocument/2006/relationships/image" Target="../media/image653.jpeg"/><Relationship Id="rId45" Type="http://schemas.openxmlformats.org/officeDocument/2006/relationships/image" Target="../media/image392.jpeg"/><Relationship Id="rId87" Type="http://schemas.openxmlformats.org/officeDocument/2006/relationships/image" Target="../media/image434.jpeg"/><Relationship Id="rId110" Type="http://schemas.openxmlformats.org/officeDocument/2006/relationships/image" Target="../media/image457.jpeg"/><Relationship Id="rId152" Type="http://schemas.openxmlformats.org/officeDocument/2006/relationships/image" Target="../media/image499.jpeg"/><Relationship Id="rId194" Type="http://schemas.openxmlformats.org/officeDocument/2006/relationships/image" Target="../media/image541.jpeg"/><Relationship Id="rId208" Type="http://schemas.openxmlformats.org/officeDocument/2006/relationships/image" Target="../media/image555.jpeg"/><Relationship Id="rId261" Type="http://schemas.openxmlformats.org/officeDocument/2006/relationships/image" Target="../media/image608.jpeg"/><Relationship Id="rId14" Type="http://schemas.openxmlformats.org/officeDocument/2006/relationships/image" Target="../media/image361.jpeg"/><Relationship Id="rId35" Type="http://schemas.openxmlformats.org/officeDocument/2006/relationships/image" Target="../media/image382.jpeg"/><Relationship Id="rId56" Type="http://schemas.openxmlformats.org/officeDocument/2006/relationships/image" Target="../media/image403.jpeg"/><Relationship Id="rId77" Type="http://schemas.openxmlformats.org/officeDocument/2006/relationships/image" Target="../media/image424.jpeg"/><Relationship Id="rId100" Type="http://schemas.openxmlformats.org/officeDocument/2006/relationships/image" Target="../media/image447.jpeg"/><Relationship Id="rId282" Type="http://schemas.openxmlformats.org/officeDocument/2006/relationships/image" Target="../media/image629.jpeg"/><Relationship Id="rId317" Type="http://schemas.openxmlformats.org/officeDocument/2006/relationships/image" Target="../media/image664.jpeg"/><Relationship Id="rId338" Type="http://schemas.openxmlformats.org/officeDocument/2006/relationships/image" Target="../media/image685.jpeg"/><Relationship Id="rId8" Type="http://schemas.openxmlformats.org/officeDocument/2006/relationships/image" Target="../media/image355.jpeg"/><Relationship Id="rId98" Type="http://schemas.openxmlformats.org/officeDocument/2006/relationships/image" Target="../media/image445.jpeg"/><Relationship Id="rId121" Type="http://schemas.openxmlformats.org/officeDocument/2006/relationships/image" Target="../media/image468.jpeg"/><Relationship Id="rId142" Type="http://schemas.openxmlformats.org/officeDocument/2006/relationships/image" Target="../media/image489.jpeg"/><Relationship Id="rId163" Type="http://schemas.openxmlformats.org/officeDocument/2006/relationships/image" Target="../media/image510.jpeg"/><Relationship Id="rId184" Type="http://schemas.openxmlformats.org/officeDocument/2006/relationships/image" Target="../media/image531.jpeg"/><Relationship Id="rId219" Type="http://schemas.openxmlformats.org/officeDocument/2006/relationships/image" Target="../media/image566.jpeg"/><Relationship Id="rId230" Type="http://schemas.openxmlformats.org/officeDocument/2006/relationships/image" Target="../media/image577.jpeg"/><Relationship Id="rId251" Type="http://schemas.openxmlformats.org/officeDocument/2006/relationships/image" Target="../media/image598.jpeg"/><Relationship Id="rId25" Type="http://schemas.openxmlformats.org/officeDocument/2006/relationships/image" Target="../media/image372.jpeg"/><Relationship Id="rId46" Type="http://schemas.openxmlformats.org/officeDocument/2006/relationships/image" Target="../media/image393.jpeg"/><Relationship Id="rId67" Type="http://schemas.openxmlformats.org/officeDocument/2006/relationships/image" Target="../media/image414.jpeg"/><Relationship Id="rId272" Type="http://schemas.openxmlformats.org/officeDocument/2006/relationships/image" Target="../media/image619.jpeg"/><Relationship Id="rId293" Type="http://schemas.openxmlformats.org/officeDocument/2006/relationships/image" Target="../media/image640.jpeg"/><Relationship Id="rId307" Type="http://schemas.openxmlformats.org/officeDocument/2006/relationships/image" Target="../media/image654.jpeg"/><Relationship Id="rId328" Type="http://schemas.openxmlformats.org/officeDocument/2006/relationships/image" Target="../media/image675.jpeg"/><Relationship Id="rId88" Type="http://schemas.openxmlformats.org/officeDocument/2006/relationships/image" Target="../media/image435.jpeg"/><Relationship Id="rId111" Type="http://schemas.openxmlformats.org/officeDocument/2006/relationships/image" Target="../media/image458.jpeg"/><Relationship Id="rId132" Type="http://schemas.openxmlformats.org/officeDocument/2006/relationships/image" Target="../media/image479.jpeg"/><Relationship Id="rId153" Type="http://schemas.openxmlformats.org/officeDocument/2006/relationships/image" Target="../media/image500.jpeg"/><Relationship Id="rId174" Type="http://schemas.openxmlformats.org/officeDocument/2006/relationships/image" Target="../media/image521.jpeg"/><Relationship Id="rId195" Type="http://schemas.openxmlformats.org/officeDocument/2006/relationships/image" Target="../media/image542.jpeg"/><Relationship Id="rId209" Type="http://schemas.openxmlformats.org/officeDocument/2006/relationships/image" Target="../media/image556.jpeg"/><Relationship Id="rId220" Type="http://schemas.openxmlformats.org/officeDocument/2006/relationships/image" Target="../media/image567.jpeg"/><Relationship Id="rId241" Type="http://schemas.openxmlformats.org/officeDocument/2006/relationships/image" Target="../media/image588.jpeg"/><Relationship Id="rId15" Type="http://schemas.openxmlformats.org/officeDocument/2006/relationships/image" Target="../media/image362.jpeg"/><Relationship Id="rId36" Type="http://schemas.openxmlformats.org/officeDocument/2006/relationships/image" Target="../media/image383.jpeg"/><Relationship Id="rId57" Type="http://schemas.openxmlformats.org/officeDocument/2006/relationships/image" Target="../media/image404.jpeg"/><Relationship Id="rId262" Type="http://schemas.openxmlformats.org/officeDocument/2006/relationships/image" Target="../media/image609.jpeg"/><Relationship Id="rId283" Type="http://schemas.openxmlformats.org/officeDocument/2006/relationships/image" Target="../media/image630.jpeg"/><Relationship Id="rId318" Type="http://schemas.openxmlformats.org/officeDocument/2006/relationships/image" Target="../media/image665.jpeg"/><Relationship Id="rId339" Type="http://schemas.openxmlformats.org/officeDocument/2006/relationships/image" Target="../media/image686.jpeg"/><Relationship Id="rId78" Type="http://schemas.openxmlformats.org/officeDocument/2006/relationships/image" Target="../media/image425.jpeg"/><Relationship Id="rId99" Type="http://schemas.openxmlformats.org/officeDocument/2006/relationships/image" Target="../media/image446.jpeg"/><Relationship Id="rId101" Type="http://schemas.openxmlformats.org/officeDocument/2006/relationships/image" Target="../media/image448.jpeg"/><Relationship Id="rId122" Type="http://schemas.openxmlformats.org/officeDocument/2006/relationships/image" Target="../media/image469.jpeg"/><Relationship Id="rId143" Type="http://schemas.openxmlformats.org/officeDocument/2006/relationships/image" Target="../media/image490.jpeg"/><Relationship Id="rId164" Type="http://schemas.openxmlformats.org/officeDocument/2006/relationships/image" Target="../media/image511.jpeg"/><Relationship Id="rId185" Type="http://schemas.openxmlformats.org/officeDocument/2006/relationships/image" Target="../media/image532.jpeg"/><Relationship Id="rId9" Type="http://schemas.openxmlformats.org/officeDocument/2006/relationships/image" Target="../media/image356.jpeg"/><Relationship Id="rId210" Type="http://schemas.openxmlformats.org/officeDocument/2006/relationships/image" Target="../media/image557.jpeg"/><Relationship Id="rId26" Type="http://schemas.openxmlformats.org/officeDocument/2006/relationships/image" Target="../media/image373.jpeg"/><Relationship Id="rId231" Type="http://schemas.openxmlformats.org/officeDocument/2006/relationships/image" Target="../media/image578.jpeg"/><Relationship Id="rId252" Type="http://schemas.openxmlformats.org/officeDocument/2006/relationships/image" Target="../media/image599.jpeg"/><Relationship Id="rId273" Type="http://schemas.openxmlformats.org/officeDocument/2006/relationships/image" Target="../media/image620.jpeg"/><Relationship Id="rId294" Type="http://schemas.openxmlformats.org/officeDocument/2006/relationships/image" Target="../media/image641.jpeg"/><Relationship Id="rId308" Type="http://schemas.openxmlformats.org/officeDocument/2006/relationships/image" Target="../media/image655.jpeg"/><Relationship Id="rId329" Type="http://schemas.openxmlformats.org/officeDocument/2006/relationships/image" Target="../media/image676.jpeg"/><Relationship Id="rId47" Type="http://schemas.openxmlformats.org/officeDocument/2006/relationships/image" Target="../media/image394.jpeg"/><Relationship Id="rId68" Type="http://schemas.openxmlformats.org/officeDocument/2006/relationships/image" Target="../media/image415.jpeg"/><Relationship Id="rId89" Type="http://schemas.openxmlformats.org/officeDocument/2006/relationships/image" Target="../media/image436.jpeg"/><Relationship Id="rId112" Type="http://schemas.openxmlformats.org/officeDocument/2006/relationships/image" Target="../media/image459.jpeg"/><Relationship Id="rId133" Type="http://schemas.openxmlformats.org/officeDocument/2006/relationships/image" Target="../media/image480.jpeg"/><Relationship Id="rId154" Type="http://schemas.openxmlformats.org/officeDocument/2006/relationships/image" Target="../media/image501.jpeg"/><Relationship Id="rId175" Type="http://schemas.openxmlformats.org/officeDocument/2006/relationships/image" Target="../media/image522.jpeg"/><Relationship Id="rId340" Type="http://schemas.openxmlformats.org/officeDocument/2006/relationships/image" Target="../media/image687.jpeg"/><Relationship Id="rId196" Type="http://schemas.openxmlformats.org/officeDocument/2006/relationships/image" Target="../media/image543.jpeg"/><Relationship Id="rId200" Type="http://schemas.openxmlformats.org/officeDocument/2006/relationships/image" Target="../media/image547.jpeg"/><Relationship Id="rId16" Type="http://schemas.openxmlformats.org/officeDocument/2006/relationships/image" Target="../media/image363.jpeg"/><Relationship Id="rId221" Type="http://schemas.openxmlformats.org/officeDocument/2006/relationships/image" Target="../media/image568.jpeg"/><Relationship Id="rId242" Type="http://schemas.openxmlformats.org/officeDocument/2006/relationships/image" Target="../media/image589.jpeg"/><Relationship Id="rId263" Type="http://schemas.openxmlformats.org/officeDocument/2006/relationships/image" Target="../media/image610.jpeg"/><Relationship Id="rId284" Type="http://schemas.openxmlformats.org/officeDocument/2006/relationships/image" Target="../media/image631.jpeg"/><Relationship Id="rId319" Type="http://schemas.openxmlformats.org/officeDocument/2006/relationships/image" Target="../media/image666.jpeg"/><Relationship Id="rId37" Type="http://schemas.openxmlformats.org/officeDocument/2006/relationships/image" Target="../media/image384.jpeg"/><Relationship Id="rId58" Type="http://schemas.openxmlformats.org/officeDocument/2006/relationships/image" Target="../media/image405.jpeg"/><Relationship Id="rId79" Type="http://schemas.openxmlformats.org/officeDocument/2006/relationships/image" Target="../media/image426.jpeg"/><Relationship Id="rId102" Type="http://schemas.openxmlformats.org/officeDocument/2006/relationships/image" Target="../media/image449.jpeg"/><Relationship Id="rId123" Type="http://schemas.openxmlformats.org/officeDocument/2006/relationships/image" Target="../media/image470.jpeg"/><Relationship Id="rId144" Type="http://schemas.openxmlformats.org/officeDocument/2006/relationships/image" Target="../media/image491.jpeg"/><Relationship Id="rId330" Type="http://schemas.openxmlformats.org/officeDocument/2006/relationships/image" Target="../media/image677.jpeg"/><Relationship Id="rId90" Type="http://schemas.openxmlformats.org/officeDocument/2006/relationships/image" Target="../media/image437.jpeg"/><Relationship Id="rId165" Type="http://schemas.openxmlformats.org/officeDocument/2006/relationships/image" Target="../media/image512.jpeg"/><Relationship Id="rId186" Type="http://schemas.openxmlformats.org/officeDocument/2006/relationships/image" Target="../media/image533.jpeg"/><Relationship Id="rId211" Type="http://schemas.openxmlformats.org/officeDocument/2006/relationships/image" Target="../media/image558.jpeg"/><Relationship Id="rId232" Type="http://schemas.openxmlformats.org/officeDocument/2006/relationships/image" Target="../media/image579.jpeg"/><Relationship Id="rId253" Type="http://schemas.openxmlformats.org/officeDocument/2006/relationships/image" Target="../media/image600.jpeg"/><Relationship Id="rId274" Type="http://schemas.openxmlformats.org/officeDocument/2006/relationships/image" Target="../media/image621.jpeg"/><Relationship Id="rId295" Type="http://schemas.openxmlformats.org/officeDocument/2006/relationships/image" Target="../media/image642.jpeg"/><Relationship Id="rId309" Type="http://schemas.openxmlformats.org/officeDocument/2006/relationships/image" Target="../media/image656.jpeg"/><Relationship Id="rId27" Type="http://schemas.openxmlformats.org/officeDocument/2006/relationships/image" Target="../media/image374.jpeg"/><Relationship Id="rId48" Type="http://schemas.openxmlformats.org/officeDocument/2006/relationships/image" Target="../media/image395.jpeg"/><Relationship Id="rId69" Type="http://schemas.openxmlformats.org/officeDocument/2006/relationships/image" Target="../media/image416.jpeg"/><Relationship Id="rId113" Type="http://schemas.openxmlformats.org/officeDocument/2006/relationships/image" Target="../media/image460.jpeg"/><Relationship Id="rId134" Type="http://schemas.openxmlformats.org/officeDocument/2006/relationships/image" Target="../media/image481.jpeg"/><Relationship Id="rId320" Type="http://schemas.openxmlformats.org/officeDocument/2006/relationships/image" Target="../media/image667.jpeg"/><Relationship Id="rId80" Type="http://schemas.openxmlformats.org/officeDocument/2006/relationships/image" Target="../media/image427.jpeg"/><Relationship Id="rId155" Type="http://schemas.openxmlformats.org/officeDocument/2006/relationships/image" Target="../media/image502.jpeg"/><Relationship Id="rId176" Type="http://schemas.openxmlformats.org/officeDocument/2006/relationships/image" Target="../media/image523.jpeg"/><Relationship Id="rId197" Type="http://schemas.openxmlformats.org/officeDocument/2006/relationships/image" Target="../media/image544.jpeg"/><Relationship Id="rId341" Type="http://schemas.openxmlformats.org/officeDocument/2006/relationships/image" Target="../media/image688.jpeg"/><Relationship Id="rId201" Type="http://schemas.openxmlformats.org/officeDocument/2006/relationships/image" Target="../media/image548.jpeg"/><Relationship Id="rId222" Type="http://schemas.openxmlformats.org/officeDocument/2006/relationships/image" Target="../media/image569.jpeg"/><Relationship Id="rId243" Type="http://schemas.openxmlformats.org/officeDocument/2006/relationships/image" Target="../media/image590.jpeg"/><Relationship Id="rId264" Type="http://schemas.openxmlformats.org/officeDocument/2006/relationships/image" Target="../media/image611.jpeg"/><Relationship Id="rId285" Type="http://schemas.openxmlformats.org/officeDocument/2006/relationships/image" Target="../media/image632.jpeg"/><Relationship Id="rId17" Type="http://schemas.openxmlformats.org/officeDocument/2006/relationships/image" Target="../media/image364.jpeg"/><Relationship Id="rId38" Type="http://schemas.openxmlformats.org/officeDocument/2006/relationships/image" Target="../media/image385.jpeg"/><Relationship Id="rId59" Type="http://schemas.openxmlformats.org/officeDocument/2006/relationships/image" Target="../media/image406.jpeg"/><Relationship Id="rId103" Type="http://schemas.openxmlformats.org/officeDocument/2006/relationships/image" Target="../media/image450.jpeg"/><Relationship Id="rId124" Type="http://schemas.openxmlformats.org/officeDocument/2006/relationships/image" Target="../media/image471.jpeg"/><Relationship Id="rId310" Type="http://schemas.openxmlformats.org/officeDocument/2006/relationships/image" Target="../media/image657.jpeg"/><Relationship Id="rId70" Type="http://schemas.openxmlformats.org/officeDocument/2006/relationships/image" Target="../media/image417.jpeg"/><Relationship Id="rId91" Type="http://schemas.openxmlformats.org/officeDocument/2006/relationships/image" Target="../media/image438.jpeg"/><Relationship Id="rId145" Type="http://schemas.openxmlformats.org/officeDocument/2006/relationships/image" Target="../media/image492.jpeg"/><Relationship Id="rId166" Type="http://schemas.openxmlformats.org/officeDocument/2006/relationships/image" Target="../media/image513.jpeg"/><Relationship Id="rId187" Type="http://schemas.openxmlformats.org/officeDocument/2006/relationships/image" Target="../media/image534.jpeg"/><Relationship Id="rId331" Type="http://schemas.openxmlformats.org/officeDocument/2006/relationships/image" Target="../media/image678.jpeg"/><Relationship Id="rId1" Type="http://schemas.openxmlformats.org/officeDocument/2006/relationships/image" Target="../media/image2.png"/><Relationship Id="rId212" Type="http://schemas.openxmlformats.org/officeDocument/2006/relationships/image" Target="../media/image559.jpeg"/><Relationship Id="rId233" Type="http://schemas.openxmlformats.org/officeDocument/2006/relationships/image" Target="../media/image580.jpeg"/><Relationship Id="rId254" Type="http://schemas.openxmlformats.org/officeDocument/2006/relationships/image" Target="../media/image601.jpeg"/><Relationship Id="rId28" Type="http://schemas.openxmlformats.org/officeDocument/2006/relationships/image" Target="../media/image375.jpeg"/><Relationship Id="rId49" Type="http://schemas.openxmlformats.org/officeDocument/2006/relationships/image" Target="../media/image396.jpeg"/><Relationship Id="rId114" Type="http://schemas.openxmlformats.org/officeDocument/2006/relationships/image" Target="../media/image461.jpeg"/><Relationship Id="rId275" Type="http://schemas.openxmlformats.org/officeDocument/2006/relationships/image" Target="../media/image622.jpeg"/><Relationship Id="rId296" Type="http://schemas.openxmlformats.org/officeDocument/2006/relationships/image" Target="../media/image643.jpeg"/><Relationship Id="rId300" Type="http://schemas.openxmlformats.org/officeDocument/2006/relationships/image" Target="../media/image647.jpeg"/><Relationship Id="rId60" Type="http://schemas.openxmlformats.org/officeDocument/2006/relationships/image" Target="../media/image407.jpeg"/><Relationship Id="rId81" Type="http://schemas.openxmlformats.org/officeDocument/2006/relationships/image" Target="../media/image428.jpeg"/><Relationship Id="rId135" Type="http://schemas.openxmlformats.org/officeDocument/2006/relationships/image" Target="../media/image482.jpeg"/><Relationship Id="rId156" Type="http://schemas.openxmlformats.org/officeDocument/2006/relationships/image" Target="../media/image503.jpeg"/><Relationship Id="rId177" Type="http://schemas.openxmlformats.org/officeDocument/2006/relationships/image" Target="../media/image524.jpeg"/><Relationship Id="rId198" Type="http://schemas.openxmlformats.org/officeDocument/2006/relationships/image" Target="../media/image545.jpeg"/><Relationship Id="rId321" Type="http://schemas.openxmlformats.org/officeDocument/2006/relationships/image" Target="../media/image668.jpeg"/><Relationship Id="rId342" Type="http://schemas.openxmlformats.org/officeDocument/2006/relationships/image" Target="../media/image689.jpeg"/><Relationship Id="rId202" Type="http://schemas.openxmlformats.org/officeDocument/2006/relationships/image" Target="../media/image549.jpeg"/><Relationship Id="rId223" Type="http://schemas.openxmlformats.org/officeDocument/2006/relationships/image" Target="../media/image570.jpeg"/><Relationship Id="rId244" Type="http://schemas.openxmlformats.org/officeDocument/2006/relationships/image" Target="../media/image591.jpeg"/><Relationship Id="rId18" Type="http://schemas.openxmlformats.org/officeDocument/2006/relationships/image" Target="../media/image365.jpeg"/><Relationship Id="rId39" Type="http://schemas.openxmlformats.org/officeDocument/2006/relationships/image" Target="../media/image386.jpeg"/><Relationship Id="rId265" Type="http://schemas.openxmlformats.org/officeDocument/2006/relationships/image" Target="../media/image612.jpeg"/><Relationship Id="rId286" Type="http://schemas.openxmlformats.org/officeDocument/2006/relationships/image" Target="../media/image633.jpeg"/><Relationship Id="rId50" Type="http://schemas.openxmlformats.org/officeDocument/2006/relationships/image" Target="../media/image397.jpeg"/><Relationship Id="rId104" Type="http://schemas.openxmlformats.org/officeDocument/2006/relationships/image" Target="../media/image451.jpeg"/><Relationship Id="rId125" Type="http://schemas.openxmlformats.org/officeDocument/2006/relationships/image" Target="../media/image472.jpeg"/><Relationship Id="rId146" Type="http://schemas.openxmlformats.org/officeDocument/2006/relationships/image" Target="../media/image493.jpeg"/><Relationship Id="rId167" Type="http://schemas.openxmlformats.org/officeDocument/2006/relationships/image" Target="../media/image514.jpeg"/><Relationship Id="rId188" Type="http://schemas.openxmlformats.org/officeDocument/2006/relationships/image" Target="../media/image535.jpeg"/><Relationship Id="rId311" Type="http://schemas.openxmlformats.org/officeDocument/2006/relationships/image" Target="../media/image658.jpeg"/><Relationship Id="rId332" Type="http://schemas.openxmlformats.org/officeDocument/2006/relationships/image" Target="../media/image679.jpeg"/><Relationship Id="rId71" Type="http://schemas.openxmlformats.org/officeDocument/2006/relationships/image" Target="../media/image418.jpeg"/><Relationship Id="rId92" Type="http://schemas.openxmlformats.org/officeDocument/2006/relationships/image" Target="../media/image439.jpeg"/><Relationship Id="rId213" Type="http://schemas.openxmlformats.org/officeDocument/2006/relationships/image" Target="../media/image560.jpeg"/><Relationship Id="rId234" Type="http://schemas.openxmlformats.org/officeDocument/2006/relationships/image" Target="../media/image581.jpeg"/><Relationship Id="rId2" Type="http://schemas.openxmlformats.org/officeDocument/2006/relationships/image" Target="../media/image33.png"/><Relationship Id="rId29" Type="http://schemas.openxmlformats.org/officeDocument/2006/relationships/image" Target="../media/image376.jpeg"/><Relationship Id="rId255" Type="http://schemas.openxmlformats.org/officeDocument/2006/relationships/image" Target="../media/image602.jpeg"/><Relationship Id="rId276" Type="http://schemas.openxmlformats.org/officeDocument/2006/relationships/image" Target="../media/image623.jpeg"/><Relationship Id="rId297" Type="http://schemas.openxmlformats.org/officeDocument/2006/relationships/image" Target="../media/image644.jpeg"/><Relationship Id="rId40" Type="http://schemas.openxmlformats.org/officeDocument/2006/relationships/image" Target="../media/image387.jpeg"/><Relationship Id="rId115" Type="http://schemas.openxmlformats.org/officeDocument/2006/relationships/image" Target="../media/image462.jpeg"/><Relationship Id="rId136" Type="http://schemas.openxmlformats.org/officeDocument/2006/relationships/image" Target="../media/image483.jpeg"/><Relationship Id="rId157" Type="http://schemas.openxmlformats.org/officeDocument/2006/relationships/image" Target="../media/image504.jpeg"/><Relationship Id="rId178" Type="http://schemas.openxmlformats.org/officeDocument/2006/relationships/image" Target="../media/image525.jpeg"/><Relationship Id="rId301" Type="http://schemas.openxmlformats.org/officeDocument/2006/relationships/image" Target="../media/image648.jpeg"/><Relationship Id="rId322" Type="http://schemas.openxmlformats.org/officeDocument/2006/relationships/image" Target="../media/image669.jpeg"/><Relationship Id="rId343" Type="http://schemas.openxmlformats.org/officeDocument/2006/relationships/image" Target="../media/image690.jpeg"/><Relationship Id="rId61" Type="http://schemas.openxmlformats.org/officeDocument/2006/relationships/image" Target="../media/image408.jpeg"/><Relationship Id="rId82" Type="http://schemas.openxmlformats.org/officeDocument/2006/relationships/image" Target="../media/image429.jpeg"/><Relationship Id="rId199" Type="http://schemas.openxmlformats.org/officeDocument/2006/relationships/image" Target="../media/image546.jpeg"/><Relationship Id="rId203" Type="http://schemas.openxmlformats.org/officeDocument/2006/relationships/image" Target="../media/image550.jpeg"/><Relationship Id="rId19" Type="http://schemas.openxmlformats.org/officeDocument/2006/relationships/image" Target="../media/image366.jpeg"/><Relationship Id="rId224" Type="http://schemas.openxmlformats.org/officeDocument/2006/relationships/image" Target="../media/image571.jpeg"/><Relationship Id="rId245" Type="http://schemas.openxmlformats.org/officeDocument/2006/relationships/image" Target="../media/image592.jpeg"/><Relationship Id="rId266" Type="http://schemas.openxmlformats.org/officeDocument/2006/relationships/image" Target="../media/image613.jpeg"/><Relationship Id="rId287" Type="http://schemas.openxmlformats.org/officeDocument/2006/relationships/image" Target="../media/image634.jpeg"/><Relationship Id="rId30" Type="http://schemas.openxmlformats.org/officeDocument/2006/relationships/image" Target="../media/image377.jpeg"/><Relationship Id="rId105" Type="http://schemas.openxmlformats.org/officeDocument/2006/relationships/image" Target="../media/image452.jpeg"/><Relationship Id="rId126" Type="http://schemas.openxmlformats.org/officeDocument/2006/relationships/image" Target="../media/image473.jpeg"/><Relationship Id="rId147" Type="http://schemas.openxmlformats.org/officeDocument/2006/relationships/image" Target="../media/image494.jpeg"/><Relationship Id="rId168" Type="http://schemas.openxmlformats.org/officeDocument/2006/relationships/image" Target="../media/image515.jpeg"/><Relationship Id="rId312" Type="http://schemas.openxmlformats.org/officeDocument/2006/relationships/image" Target="../media/image659.jpeg"/><Relationship Id="rId333" Type="http://schemas.openxmlformats.org/officeDocument/2006/relationships/image" Target="../media/image680.jpeg"/><Relationship Id="rId51" Type="http://schemas.openxmlformats.org/officeDocument/2006/relationships/image" Target="../media/image398.jpeg"/><Relationship Id="rId72" Type="http://schemas.openxmlformats.org/officeDocument/2006/relationships/image" Target="../media/image419.jpeg"/><Relationship Id="rId93" Type="http://schemas.openxmlformats.org/officeDocument/2006/relationships/image" Target="../media/image440.jpeg"/><Relationship Id="rId189" Type="http://schemas.openxmlformats.org/officeDocument/2006/relationships/image" Target="../media/image536.jpeg"/><Relationship Id="rId3" Type="http://schemas.openxmlformats.org/officeDocument/2006/relationships/image" Target="../media/image351.jpeg"/><Relationship Id="rId214" Type="http://schemas.openxmlformats.org/officeDocument/2006/relationships/image" Target="../media/image561.jpeg"/><Relationship Id="rId235" Type="http://schemas.openxmlformats.org/officeDocument/2006/relationships/image" Target="../media/image582.jpeg"/><Relationship Id="rId256" Type="http://schemas.openxmlformats.org/officeDocument/2006/relationships/image" Target="../media/image603.jpeg"/><Relationship Id="rId277" Type="http://schemas.openxmlformats.org/officeDocument/2006/relationships/image" Target="../media/image624.jpeg"/><Relationship Id="rId298" Type="http://schemas.openxmlformats.org/officeDocument/2006/relationships/image" Target="../media/image645.jpeg"/><Relationship Id="rId116" Type="http://schemas.openxmlformats.org/officeDocument/2006/relationships/image" Target="../media/image463.jpeg"/><Relationship Id="rId137" Type="http://schemas.openxmlformats.org/officeDocument/2006/relationships/image" Target="../media/image484.jpeg"/><Relationship Id="rId158" Type="http://schemas.openxmlformats.org/officeDocument/2006/relationships/image" Target="../media/image505.jpeg"/><Relationship Id="rId302" Type="http://schemas.openxmlformats.org/officeDocument/2006/relationships/image" Target="../media/image649.jpeg"/><Relationship Id="rId323" Type="http://schemas.openxmlformats.org/officeDocument/2006/relationships/image" Target="../media/image670.jpeg"/><Relationship Id="rId344" Type="http://schemas.openxmlformats.org/officeDocument/2006/relationships/image" Target="../media/image691.jpeg"/><Relationship Id="rId20" Type="http://schemas.openxmlformats.org/officeDocument/2006/relationships/image" Target="../media/image367.jpeg"/><Relationship Id="rId41" Type="http://schemas.openxmlformats.org/officeDocument/2006/relationships/image" Target="../media/image388.jpeg"/><Relationship Id="rId62" Type="http://schemas.openxmlformats.org/officeDocument/2006/relationships/image" Target="../media/image409.jpeg"/><Relationship Id="rId83" Type="http://schemas.openxmlformats.org/officeDocument/2006/relationships/image" Target="../media/image430.jpeg"/><Relationship Id="rId179" Type="http://schemas.openxmlformats.org/officeDocument/2006/relationships/image" Target="../media/image526.jpeg"/><Relationship Id="rId190" Type="http://schemas.openxmlformats.org/officeDocument/2006/relationships/image" Target="../media/image537.jpeg"/><Relationship Id="rId204" Type="http://schemas.openxmlformats.org/officeDocument/2006/relationships/image" Target="../media/image551.jpeg"/><Relationship Id="rId225" Type="http://schemas.openxmlformats.org/officeDocument/2006/relationships/image" Target="../media/image572.jpeg"/><Relationship Id="rId246" Type="http://schemas.openxmlformats.org/officeDocument/2006/relationships/image" Target="../media/image593.jpeg"/><Relationship Id="rId267" Type="http://schemas.openxmlformats.org/officeDocument/2006/relationships/image" Target="../media/image614.jpeg"/><Relationship Id="rId288" Type="http://schemas.openxmlformats.org/officeDocument/2006/relationships/image" Target="../media/image635.jpeg"/><Relationship Id="rId106" Type="http://schemas.openxmlformats.org/officeDocument/2006/relationships/image" Target="../media/image453.jpeg"/><Relationship Id="rId127" Type="http://schemas.openxmlformats.org/officeDocument/2006/relationships/image" Target="../media/image474.jpeg"/><Relationship Id="rId313" Type="http://schemas.openxmlformats.org/officeDocument/2006/relationships/image" Target="../media/image660.jpeg"/><Relationship Id="rId10" Type="http://schemas.openxmlformats.org/officeDocument/2006/relationships/image" Target="../media/image357.jpeg"/><Relationship Id="rId31" Type="http://schemas.openxmlformats.org/officeDocument/2006/relationships/image" Target="../media/image378.jpeg"/><Relationship Id="rId52" Type="http://schemas.openxmlformats.org/officeDocument/2006/relationships/image" Target="../media/image399.jpeg"/><Relationship Id="rId73" Type="http://schemas.openxmlformats.org/officeDocument/2006/relationships/image" Target="../media/image420.jpeg"/><Relationship Id="rId94" Type="http://schemas.openxmlformats.org/officeDocument/2006/relationships/image" Target="../media/image441.jpeg"/><Relationship Id="rId148" Type="http://schemas.openxmlformats.org/officeDocument/2006/relationships/image" Target="../media/image495.jpeg"/><Relationship Id="rId169" Type="http://schemas.openxmlformats.org/officeDocument/2006/relationships/image" Target="../media/image516.jpeg"/><Relationship Id="rId334" Type="http://schemas.openxmlformats.org/officeDocument/2006/relationships/image" Target="../media/image681.jpeg"/><Relationship Id="rId4" Type="http://schemas.openxmlformats.org/officeDocument/2006/relationships/image" Target="../media/image67.jpeg"/><Relationship Id="rId180" Type="http://schemas.openxmlformats.org/officeDocument/2006/relationships/image" Target="../media/image527.jpeg"/><Relationship Id="rId215" Type="http://schemas.openxmlformats.org/officeDocument/2006/relationships/image" Target="../media/image562.jpeg"/><Relationship Id="rId236" Type="http://schemas.openxmlformats.org/officeDocument/2006/relationships/image" Target="../media/image583.jpeg"/><Relationship Id="rId257" Type="http://schemas.openxmlformats.org/officeDocument/2006/relationships/image" Target="../media/image604.jpeg"/><Relationship Id="rId278" Type="http://schemas.openxmlformats.org/officeDocument/2006/relationships/image" Target="../media/image625.jpeg"/><Relationship Id="rId303" Type="http://schemas.openxmlformats.org/officeDocument/2006/relationships/image" Target="../media/image650.jpeg"/><Relationship Id="rId42" Type="http://schemas.openxmlformats.org/officeDocument/2006/relationships/image" Target="../media/image389.jpeg"/><Relationship Id="rId84" Type="http://schemas.openxmlformats.org/officeDocument/2006/relationships/image" Target="../media/image431.jpeg"/><Relationship Id="rId138" Type="http://schemas.openxmlformats.org/officeDocument/2006/relationships/image" Target="../media/image485.jpeg"/><Relationship Id="rId345" Type="http://schemas.openxmlformats.org/officeDocument/2006/relationships/image" Target="../media/image692.jpeg"/><Relationship Id="rId191" Type="http://schemas.openxmlformats.org/officeDocument/2006/relationships/image" Target="../media/image538.jpeg"/><Relationship Id="rId205" Type="http://schemas.openxmlformats.org/officeDocument/2006/relationships/image" Target="../media/image552.jpeg"/><Relationship Id="rId247" Type="http://schemas.openxmlformats.org/officeDocument/2006/relationships/image" Target="../media/image594.jpeg"/><Relationship Id="rId107" Type="http://schemas.openxmlformats.org/officeDocument/2006/relationships/image" Target="../media/image454.jpeg"/><Relationship Id="rId289" Type="http://schemas.openxmlformats.org/officeDocument/2006/relationships/image" Target="../media/image636.jpeg"/><Relationship Id="rId11" Type="http://schemas.openxmlformats.org/officeDocument/2006/relationships/image" Target="../media/image358.jpeg"/><Relationship Id="rId53" Type="http://schemas.openxmlformats.org/officeDocument/2006/relationships/image" Target="../media/image400.jpeg"/><Relationship Id="rId149" Type="http://schemas.openxmlformats.org/officeDocument/2006/relationships/image" Target="../media/image496.jpeg"/><Relationship Id="rId314" Type="http://schemas.openxmlformats.org/officeDocument/2006/relationships/image" Target="../media/image661.jpeg"/><Relationship Id="rId95" Type="http://schemas.openxmlformats.org/officeDocument/2006/relationships/image" Target="../media/image442.jpeg"/><Relationship Id="rId160" Type="http://schemas.openxmlformats.org/officeDocument/2006/relationships/image" Target="../media/image507.jpeg"/><Relationship Id="rId216" Type="http://schemas.openxmlformats.org/officeDocument/2006/relationships/image" Target="../media/image563.jpeg"/><Relationship Id="rId258" Type="http://schemas.openxmlformats.org/officeDocument/2006/relationships/image" Target="../media/image605.jpeg"/><Relationship Id="rId22" Type="http://schemas.openxmlformats.org/officeDocument/2006/relationships/image" Target="../media/image369.jpeg"/><Relationship Id="rId64" Type="http://schemas.openxmlformats.org/officeDocument/2006/relationships/image" Target="../media/image411.jpeg"/><Relationship Id="rId118" Type="http://schemas.openxmlformats.org/officeDocument/2006/relationships/image" Target="../media/image465.jpeg"/><Relationship Id="rId325" Type="http://schemas.openxmlformats.org/officeDocument/2006/relationships/image" Target="../media/image672.jpeg"/><Relationship Id="rId171" Type="http://schemas.openxmlformats.org/officeDocument/2006/relationships/image" Target="../media/image518.jpeg"/><Relationship Id="rId227" Type="http://schemas.openxmlformats.org/officeDocument/2006/relationships/image" Target="../media/image574.jpeg"/><Relationship Id="rId269" Type="http://schemas.openxmlformats.org/officeDocument/2006/relationships/image" Target="../media/image616.jpeg"/><Relationship Id="rId33" Type="http://schemas.openxmlformats.org/officeDocument/2006/relationships/image" Target="../media/image380.jpeg"/><Relationship Id="rId129" Type="http://schemas.openxmlformats.org/officeDocument/2006/relationships/image" Target="../media/image476.jpeg"/><Relationship Id="rId280" Type="http://schemas.openxmlformats.org/officeDocument/2006/relationships/image" Target="../media/image627.jpeg"/><Relationship Id="rId336" Type="http://schemas.openxmlformats.org/officeDocument/2006/relationships/image" Target="../media/image683.jpeg"/><Relationship Id="rId75" Type="http://schemas.openxmlformats.org/officeDocument/2006/relationships/image" Target="../media/image422.jpeg"/><Relationship Id="rId140" Type="http://schemas.openxmlformats.org/officeDocument/2006/relationships/image" Target="../media/image487.jpeg"/><Relationship Id="rId182" Type="http://schemas.openxmlformats.org/officeDocument/2006/relationships/image" Target="../media/image529.jpeg"/><Relationship Id="rId6" Type="http://schemas.openxmlformats.org/officeDocument/2006/relationships/image" Target="../media/image353.jpeg"/><Relationship Id="rId238" Type="http://schemas.openxmlformats.org/officeDocument/2006/relationships/image" Target="../media/image585.jpeg"/><Relationship Id="rId291" Type="http://schemas.openxmlformats.org/officeDocument/2006/relationships/image" Target="../media/image638.jpeg"/><Relationship Id="rId305" Type="http://schemas.openxmlformats.org/officeDocument/2006/relationships/image" Target="../media/image652.jpeg"/><Relationship Id="rId44" Type="http://schemas.openxmlformats.org/officeDocument/2006/relationships/image" Target="../media/image391.jpeg"/><Relationship Id="rId86" Type="http://schemas.openxmlformats.org/officeDocument/2006/relationships/image" Target="../media/image433.jpeg"/><Relationship Id="rId151" Type="http://schemas.openxmlformats.org/officeDocument/2006/relationships/image" Target="../media/image498.jpeg"/><Relationship Id="rId193" Type="http://schemas.openxmlformats.org/officeDocument/2006/relationships/image" Target="../media/image540.jpeg"/><Relationship Id="rId207" Type="http://schemas.openxmlformats.org/officeDocument/2006/relationships/image" Target="../media/image554.jpeg"/><Relationship Id="rId249" Type="http://schemas.openxmlformats.org/officeDocument/2006/relationships/image" Target="../media/image596.jpeg"/><Relationship Id="rId13" Type="http://schemas.openxmlformats.org/officeDocument/2006/relationships/image" Target="../media/image360.jpeg"/><Relationship Id="rId109" Type="http://schemas.openxmlformats.org/officeDocument/2006/relationships/image" Target="../media/image456.jpeg"/><Relationship Id="rId260" Type="http://schemas.openxmlformats.org/officeDocument/2006/relationships/image" Target="../media/image607.jpeg"/><Relationship Id="rId316" Type="http://schemas.openxmlformats.org/officeDocument/2006/relationships/image" Target="../media/image663.jpeg"/><Relationship Id="rId55" Type="http://schemas.openxmlformats.org/officeDocument/2006/relationships/image" Target="../media/image402.jpeg"/><Relationship Id="rId97" Type="http://schemas.openxmlformats.org/officeDocument/2006/relationships/image" Target="../media/image444.jpeg"/><Relationship Id="rId120" Type="http://schemas.openxmlformats.org/officeDocument/2006/relationships/image" Target="../media/image467.jpeg"/><Relationship Id="rId162" Type="http://schemas.openxmlformats.org/officeDocument/2006/relationships/image" Target="../media/image509.jpeg"/><Relationship Id="rId218" Type="http://schemas.openxmlformats.org/officeDocument/2006/relationships/image" Target="../media/image565.jpeg"/><Relationship Id="rId271" Type="http://schemas.openxmlformats.org/officeDocument/2006/relationships/image" Target="../media/image618.jpeg"/><Relationship Id="rId24" Type="http://schemas.openxmlformats.org/officeDocument/2006/relationships/image" Target="../media/image371.jpeg"/><Relationship Id="rId66" Type="http://schemas.openxmlformats.org/officeDocument/2006/relationships/image" Target="../media/image413.jpeg"/><Relationship Id="rId131" Type="http://schemas.openxmlformats.org/officeDocument/2006/relationships/image" Target="../media/image478.jpeg"/><Relationship Id="rId327" Type="http://schemas.openxmlformats.org/officeDocument/2006/relationships/image" Target="../media/image674.jpeg"/><Relationship Id="rId173" Type="http://schemas.openxmlformats.org/officeDocument/2006/relationships/image" Target="../media/image520.jpeg"/><Relationship Id="rId229" Type="http://schemas.openxmlformats.org/officeDocument/2006/relationships/image" Target="../media/image576.jpeg"/><Relationship Id="rId240" Type="http://schemas.openxmlformats.org/officeDocument/2006/relationships/image" Target="../media/image587.jpeg"/></Relationships>
</file>

<file path=xl/drawings/_rels/drawing5.xml.rels><?xml version="1.0" encoding="UTF-8" standalone="yes"?>
<Relationships xmlns="http://schemas.openxmlformats.org/package/2006/relationships"><Relationship Id="rId8" Type="http://schemas.openxmlformats.org/officeDocument/2006/relationships/image" Target="../media/image700.jpeg"/><Relationship Id="rId13" Type="http://schemas.openxmlformats.org/officeDocument/2006/relationships/image" Target="../media/image705.jpeg"/><Relationship Id="rId3" Type="http://schemas.openxmlformats.org/officeDocument/2006/relationships/image" Target="../media/image695.jpeg"/><Relationship Id="rId7" Type="http://schemas.openxmlformats.org/officeDocument/2006/relationships/image" Target="../media/image699.jpeg"/><Relationship Id="rId12" Type="http://schemas.openxmlformats.org/officeDocument/2006/relationships/image" Target="../media/image704.jpeg"/><Relationship Id="rId2" Type="http://schemas.openxmlformats.org/officeDocument/2006/relationships/image" Target="../media/image694.png"/><Relationship Id="rId1" Type="http://schemas.openxmlformats.org/officeDocument/2006/relationships/image" Target="../media/image693.png"/><Relationship Id="rId6" Type="http://schemas.openxmlformats.org/officeDocument/2006/relationships/image" Target="../media/image698.jpeg"/><Relationship Id="rId11" Type="http://schemas.openxmlformats.org/officeDocument/2006/relationships/image" Target="../media/image703.jpeg"/><Relationship Id="rId5" Type="http://schemas.openxmlformats.org/officeDocument/2006/relationships/image" Target="../media/image697.jpeg"/><Relationship Id="rId15" Type="http://schemas.openxmlformats.org/officeDocument/2006/relationships/image" Target="../media/image707.jpeg"/><Relationship Id="rId10" Type="http://schemas.openxmlformats.org/officeDocument/2006/relationships/image" Target="../media/image702.jpeg"/><Relationship Id="rId4" Type="http://schemas.openxmlformats.org/officeDocument/2006/relationships/image" Target="../media/image696.jpeg"/><Relationship Id="rId9" Type="http://schemas.openxmlformats.org/officeDocument/2006/relationships/image" Target="../media/image701.jpeg"/><Relationship Id="rId14" Type="http://schemas.openxmlformats.org/officeDocument/2006/relationships/image" Target="../media/image706.jpeg"/></Relationships>
</file>

<file path=xl/drawings/_rels/drawing6.xml.rels><?xml version="1.0" encoding="UTF-8" standalone="yes"?>
<Relationships xmlns="http://schemas.openxmlformats.org/package/2006/relationships"><Relationship Id="rId8" Type="http://schemas.openxmlformats.org/officeDocument/2006/relationships/image" Target="../media/image714.jpeg"/><Relationship Id="rId3" Type="http://schemas.openxmlformats.org/officeDocument/2006/relationships/image" Target="../media/image709.jpeg"/><Relationship Id="rId7" Type="http://schemas.openxmlformats.org/officeDocument/2006/relationships/image" Target="../media/image713.jpeg"/><Relationship Id="rId2" Type="http://schemas.openxmlformats.org/officeDocument/2006/relationships/image" Target="../media/image708.jpeg"/><Relationship Id="rId1" Type="http://schemas.openxmlformats.org/officeDocument/2006/relationships/image" Target="../media/image694.png"/><Relationship Id="rId6" Type="http://schemas.openxmlformats.org/officeDocument/2006/relationships/image" Target="../media/image712.jpeg"/><Relationship Id="rId5" Type="http://schemas.openxmlformats.org/officeDocument/2006/relationships/image" Target="../media/image711.jpeg"/><Relationship Id="rId4" Type="http://schemas.openxmlformats.org/officeDocument/2006/relationships/image" Target="../media/image710.jpeg"/><Relationship Id="rId9" Type="http://schemas.openxmlformats.org/officeDocument/2006/relationships/image" Target="../media/image715.jpeg"/></Relationships>
</file>

<file path=xl/drawings/drawing1.xml><?xml version="1.0" encoding="utf-8"?>
<xdr:wsDr xmlns:xdr="http://schemas.openxmlformats.org/drawingml/2006/spreadsheetDrawing" xmlns:a="http://schemas.openxmlformats.org/drawingml/2006/main">
  <xdr:oneCellAnchor>
    <xdr:from>
      <xdr:col>1</xdr:col>
      <xdr:colOff>7356</xdr:colOff>
      <xdr:row>0</xdr:row>
      <xdr:rowOff>164360</xdr:rowOff>
    </xdr:from>
    <xdr:ext cx="2451100" cy="857885"/>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195763" y="164360"/>
          <a:ext cx="2451100" cy="8578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612775</xdr:colOff>
      <xdr:row>1</xdr:row>
      <xdr:rowOff>298332</xdr:rowOff>
    </xdr:from>
    <xdr:ext cx="2229486" cy="780320"/>
    <xdr:pic>
      <xdr:nvPicPr>
        <xdr:cNvPr id="2" name="Picture 1">
          <a:extLst>
            <a:ext uri="{FF2B5EF4-FFF2-40B4-BE49-F238E27FC236}">
              <a16:creationId xmlns:a16="http://schemas.microsoft.com/office/drawing/2014/main" id="{58EA2A2E-ED34-114F-9339-D4D87AD74527}"/>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2438400" y="774582"/>
          <a:ext cx="2229486" cy="780320"/>
        </a:xfrm>
        <a:prstGeom prst="rect">
          <a:avLst/>
        </a:prstGeom>
      </xdr:spPr>
    </xdr:pic>
    <xdr:clientData/>
  </xdr:oneCellAnchor>
  <xdr:twoCellAnchor>
    <xdr:from>
      <xdr:col>0</xdr:col>
      <xdr:colOff>217716</xdr:colOff>
      <xdr:row>9</xdr:row>
      <xdr:rowOff>36286</xdr:rowOff>
    </xdr:from>
    <xdr:to>
      <xdr:col>1</xdr:col>
      <xdr:colOff>1650999</xdr:colOff>
      <xdr:row>10</xdr:row>
      <xdr:rowOff>29698</xdr:rowOff>
    </xdr:to>
    <xdr:pic>
      <xdr:nvPicPr>
        <xdr:cNvPr id="3" name="Picture 2">
          <a:extLst>
            <a:ext uri="{FF2B5EF4-FFF2-40B4-BE49-F238E27FC236}">
              <a16:creationId xmlns:a16="http://schemas.microsoft.com/office/drawing/2014/main" id="{36432858-D1C8-4012-A98B-B0FD317B2883}"/>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671287" y="3537857"/>
          <a:ext cx="1705426" cy="1136412"/>
        </a:xfrm>
        <a:prstGeom prst="rect">
          <a:avLst/>
        </a:prstGeom>
      </xdr:spPr>
    </xdr:pic>
    <xdr:clientData/>
  </xdr:twoCellAnchor>
  <xdr:twoCellAnchor>
    <xdr:from>
      <xdr:col>0</xdr:col>
      <xdr:colOff>217715</xdr:colOff>
      <xdr:row>10</xdr:row>
      <xdr:rowOff>18143</xdr:rowOff>
    </xdr:from>
    <xdr:to>
      <xdr:col>1</xdr:col>
      <xdr:colOff>1596572</xdr:colOff>
      <xdr:row>10</xdr:row>
      <xdr:rowOff>1119032</xdr:rowOff>
    </xdr:to>
    <xdr:pic>
      <xdr:nvPicPr>
        <xdr:cNvPr id="4" name="Picture 3">
          <a:extLst>
            <a:ext uri="{FF2B5EF4-FFF2-40B4-BE49-F238E27FC236}">
              <a16:creationId xmlns:a16="http://schemas.microsoft.com/office/drawing/2014/main" id="{E457D8BB-FEF7-D144-7F07-C81A3BC4DE9B}"/>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671286" y="4662714"/>
          <a:ext cx="1651000" cy="1100889"/>
        </a:xfrm>
        <a:prstGeom prst="rect">
          <a:avLst/>
        </a:prstGeom>
      </xdr:spPr>
    </xdr:pic>
    <xdr:clientData/>
  </xdr:twoCellAnchor>
  <xdr:twoCellAnchor>
    <xdr:from>
      <xdr:col>0</xdr:col>
      <xdr:colOff>217715</xdr:colOff>
      <xdr:row>11</xdr:row>
      <xdr:rowOff>18144</xdr:rowOff>
    </xdr:from>
    <xdr:to>
      <xdr:col>1</xdr:col>
      <xdr:colOff>1596572</xdr:colOff>
      <xdr:row>11</xdr:row>
      <xdr:rowOff>1118328</xdr:rowOff>
    </xdr:to>
    <xdr:pic>
      <xdr:nvPicPr>
        <xdr:cNvPr id="5" name="Picture 4">
          <a:extLst>
            <a:ext uri="{FF2B5EF4-FFF2-40B4-BE49-F238E27FC236}">
              <a16:creationId xmlns:a16="http://schemas.microsoft.com/office/drawing/2014/main" id="{BD4F2A18-289C-667E-1163-6D17F486C9C0}"/>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671286" y="5805715"/>
          <a:ext cx="1651000" cy="1100184"/>
        </a:xfrm>
        <a:prstGeom prst="rect">
          <a:avLst/>
        </a:prstGeom>
      </xdr:spPr>
    </xdr:pic>
    <xdr:clientData/>
  </xdr:twoCellAnchor>
  <xdr:twoCellAnchor>
    <xdr:from>
      <xdr:col>0</xdr:col>
      <xdr:colOff>199571</xdr:colOff>
      <xdr:row>12</xdr:row>
      <xdr:rowOff>0</xdr:rowOff>
    </xdr:from>
    <xdr:to>
      <xdr:col>1</xdr:col>
      <xdr:colOff>1641928</xdr:colOff>
      <xdr:row>13</xdr:row>
      <xdr:rowOff>0</xdr:rowOff>
    </xdr:to>
    <xdr:pic>
      <xdr:nvPicPr>
        <xdr:cNvPr id="6" name="Picture 5">
          <a:extLst>
            <a:ext uri="{FF2B5EF4-FFF2-40B4-BE49-F238E27FC236}">
              <a16:creationId xmlns:a16="http://schemas.microsoft.com/office/drawing/2014/main" id="{93959646-F269-934B-402A-D8655637B524}"/>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653142" y="6930571"/>
          <a:ext cx="1714500" cy="1143000"/>
        </a:xfrm>
        <a:prstGeom prst="rect">
          <a:avLst/>
        </a:prstGeom>
      </xdr:spPr>
    </xdr:pic>
    <xdr:clientData/>
  </xdr:twoCellAnchor>
  <xdr:twoCellAnchor>
    <xdr:from>
      <xdr:col>1</xdr:col>
      <xdr:colOff>0</xdr:colOff>
      <xdr:row>13</xdr:row>
      <xdr:rowOff>1</xdr:rowOff>
    </xdr:from>
    <xdr:to>
      <xdr:col>2</xdr:col>
      <xdr:colOff>18143</xdr:colOff>
      <xdr:row>13</xdr:row>
      <xdr:rowOff>1124858</xdr:rowOff>
    </xdr:to>
    <xdr:pic>
      <xdr:nvPicPr>
        <xdr:cNvPr id="7" name="Picture 6">
          <a:extLst>
            <a:ext uri="{FF2B5EF4-FFF2-40B4-BE49-F238E27FC236}">
              <a16:creationId xmlns:a16="http://schemas.microsoft.com/office/drawing/2014/main" id="{4F562065-C429-4FC9-682C-39EDD8136B0A}"/>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725714" y="8073572"/>
          <a:ext cx="1687286" cy="1124857"/>
        </a:xfrm>
        <a:prstGeom prst="rect">
          <a:avLst/>
        </a:prstGeom>
      </xdr:spPr>
    </xdr:pic>
    <xdr:clientData/>
  </xdr:twoCellAnchor>
  <xdr:twoCellAnchor>
    <xdr:from>
      <xdr:col>1</xdr:col>
      <xdr:colOff>1</xdr:colOff>
      <xdr:row>14</xdr:row>
      <xdr:rowOff>54429</xdr:rowOff>
    </xdr:from>
    <xdr:to>
      <xdr:col>1</xdr:col>
      <xdr:colOff>1632858</xdr:colOff>
      <xdr:row>15</xdr:row>
      <xdr:rowOff>0</xdr:rowOff>
    </xdr:to>
    <xdr:pic>
      <xdr:nvPicPr>
        <xdr:cNvPr id="8" name="Picture 7">
          <a:extLst>
            <a:ext uri="{FF2B5EF4-FFF2-40B4-BE49-F238E27FC236}">
              <a16:creationId xmlns:a16="http://schemas.microsoft.com/office/drawing/2014/main" id="{C220D5CA-E11D-EBDE-70AC-025CC126C774}"/>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725715" y="9271000"/>
          <a:ext cx="1632857" cy="1088571"/>
        </a:xfrm>
        <a:prstGeom prst="rect">
          <a:avLst/>
        </a:prstGeom>
      </xdr:spPr>
    </xdr:pic>
    <xdr:clientData/>
  </xdr:twoCellAnchor>
  <xdr:twoCellAnchor>
    <xdr:from>
      <xdr:col>0</xdr:col>
      <xdr:colOff>235858</xdr:colOff>
      <xdr:row>15</xdr:row>
      <xdr:rowOff>36286</xdr:rowOff>
    </xdr:from>
    <xdr:to>
      <xdr:col>1</xdr:col>
      <xdr:colOff>1651362</xdr:colOff>
      <xdr:row>16</xdr:row>
      <xdr:rowOff>18143</xdr:rowOff>
    </xdr:to>
    <xdr:pic>
      <xdr:nvPicPr>
        <xdr:cNvPr id="9" name="Picture 8">
          <a:extLst>
            <a:ext uri="{FF2B5EF4-FFF2-40B4-BE49-F238E27FC236}">
              <a16:creationId xmlns:a16="http://schemas.microsoft.com/office/drawing/2014/main" id="{ACBDA5E6-E167-1BD6-3571-1D21E171A38A}"/>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689429" y="10395857"/>
          <a:ext cx="1687647" cy="1124857"/>
        </a:xfrm>
        <a:prstGeom prst="rect">
          <a:avLst/>
        </a:prstGeom>
      </xdr:spPr>
    </xdr:pic>
    <xdr:clientData/>
  </xdr:twoCellAnchor>
  <xdr:twoCellAnchor>
    <xdr:from>
      <xdr:col>0</xdr:col>
      <xdr:colOff>254000</xdr:colOff>
      <xdr:row>16</xdr:row>
      <xdr:rowOff>36286</xdr:rowOff>
    </xdr:from>
    <xdr:to>
      <xdr:col>1</xdr:col>
      <xdr:colOff>1614715</xdr:colOff>
      <xdr:row>16</xdr:row>
      <xdr:rowOff>1124099</xdr:rowOff>
    </xdr:to>
    <xdr:pic>
      <xdr:nvPicPr>
        <xdr:cNvPr id="10" name="Picture 9">
          <a:extLst>
            <a:ext uri="{FF2B5EF4-FFF2-40B4-BE49-F238E27FC236}">
              <a16:creationId xmlns:a16="http://schemas.microsoft.com/office/drawing/2014/main" id="{57CA915B-B02A-206F-77D9-5BFF811F4D42}"/>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707571" y="11538857"/>
          <a:ext cx="1632858" cy="1087813"/>
        </a:xfrm>
        <a:prstGeom prst="rect">
          <a:avLst/>
        </a:prstGeom>
      </xdr:spPr>
    </xdr:pic>
    <xdr:clientData/>
  </xdr:twoCellAnchor>
  <xdr:twoCellAnchor>
    <xdr:from>
      <xdr:col>1</xdr:col>
      <xdr:colOff>18144</xdr:colOff>
      <xdr:row>17</xdr:row>
      <xdr:rowOff>18143</xdr:rowOff>
    </xdr:from>
    <xdr:to>
      <xdr:col>1</xdr:col>
      <xdr:colOff>1614715</xdr:colOff>
      <xdr:row>17</xdr:row>
      <xdr:rowOff>1082298</xdr:rowOff>
    </xdr:to>
    <xdr:pic>
      <xdr:nvPicPr>
        <xdr:cNvPr id="11" name="Picture 10">
          <a:extLst>
            <a:ext uri="{FF2B5EF4-FFF2-40B4-BE49-F238E27FC236}">
              <a16:creationId xmlns:a16="http://schemas.microsoft.com/office/drawing/2014/main" id="{22359766-A090-EA67-1A3A-78F966BE4765}"/>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743858" y="12663714"/>
          <a:ext cx="1596571" cy="1064155"/>
        </a:xfrm>
        <a:prstGeom prst="rect">
          <a:avLst/>
        </a:prstGeom>
      </xdr:spPr>
    </xdr:pic>
    <xdr:clientData/>
  </xdr:twoCellAnchor>
  <xdr:twoCellAnchor>
    <xdr:from>
      <xdr:col>1</xdr:col>
      <xdr:colOff>36286</xdr:colOff>
      <xdr:row>18</xdr:row>
      <xdr:rowOff>72571</xdr:rowOff>
    </xdr:from>
    <xdr:to>
      <xdr:col>2</xdr:col>
      <xdr:colOff>0</xdr:colOff>
      <xdr:row>19</xdr:row>
      <xdr:rowOff>17907</xdr:rowOff>
    </xdr:to>
    <xdr:pic>
      <xdr:nvPicPr>
        <xdr:cNvPr id="12" name="Picture 11">
          <a:extLst>
            <a:ext uri="{FF2B5EF4-FFF2-40B4-BE49-F238E27FC236}">
              <a16:creationId xmlns:a16="http://schemas.microsoft.com/office/drawing/2014/main" id="{1E8EE69F-791C-D082-AA7A-3CEE023C3868}"/>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762000" y="13861142"/>
          <a:ext cx="1632857" cy="1088336"/>
        </a:xfrm>
        <a:prstGeom prst="rect">
          <a:avLst/>
        </a:prstGeom>
      </xdr:spPr>
    </xdr:pic>
    <xdr:clientData/>
  </xdr:twoCellAnchor>
  <xdr:twoCellAnchor>
    <xdr:from>
      <xdr:col>0</xdr:col>
      <xdr:colOff>235857</xdr:colOff>
      <xdr:row>19</xdr:row>
      <xdr:rowOff>18145</xdr:rowOff>
    </xdr:from>
    <xdr:to>
      <xdr:col>1</xdr:col>
      <xdr:colOff>1632857</xdr:colOff>
      <xdr:row>19</xdr:row>
      <xdr:rowOff>1131151</xdr:rowOff>
    </xdr:to>
    <xdr:pic>
      <xdr:nvPicPr>
        <xdr:cNvPr id="13" name="Picture 12">
          <a:extLst>
            <a:ext uri="{FF2B5EF4-FFF2-40B4-BE49-F238E27FC236}">
              <a16:creationId xmlns:a16="http://schemas.microsoft.com/office/drawing/2014/main" id="{C994168B-B1A2-AB74-6439-03D909F4ACE7}"/>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689428" y="14949716"/>
          <a:ext cx="1669143" cy="1113006"/>
        </a:xfrm>
        <a:prstGeom prst="rect">
          <a:avLst/>
        </a:prstGeom>
      </xdr:spPr>
    </xdr:pic>
    <xdr:clientData/>
  </xdr:twoCellAnchor>
  <xdr:twoCellAnchor>
    <xdr:from>
      <xdr:col>0</xdr:col>
      <xdr:colOff>235857</xdr:colOff>
      <xdr:row>20</xdr:row>
      <xdr:rowOff>18145</xdr:rowOff>
    </xdr:from>
    <xdr:to>
      <xdr:col>1</xdr:col>
      <xdr:colOff>1652158</xdr:colOff>
      <xdr:row>21</xdr:row>
      <xdr:rowOff>1</xdr:rowOff>
    </xdr:to>
    <xdr:pic>
      <xdr:nvPicPr>
        <xdr:cNvPr id="14" name="Picture 13">
          <a:extLst>
            <a:ext uri="{FF2B5EF4-FFF2-40B4-BE49-F238E27FC236}">
              <a16:creationId xmlns:a16="http://schemas.microsoft.com/office/drawing/2014/main" id="{9D2937FE-7BE1-B67A-C4AF-D0B75AA071C0}"/>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689428" y="16092716"/>
          <a:ext cx="1688444" cy="1124856"/>
        </a:xfrm>
        <a:prstGeom prst="rect">
          <a:avLst/>
        </a:prstGeom>
      </xdr:spPr>
    </xdr:pic>
    <xdr:clientData/>
  </xdr:twoCellAnchor>
  <xdr:twoCellAnchor>
    <xdr:from>
      <xdr:col>0</xdr:col>
      <xdr:colOff>217715</xdr:colOff>
      <xdr:row>21</xdr:row>
      <xdr:rowOff>18144</xdr:rowOff>
    </xdr:from>
    <xdr:to>
      <xdr:col>2</xdr:col>
      <xdr:colOff>1</xdr:colOff>
      <xdr:row>22</xdr:row>
      <xdr:rowOff>24438</xdr:rowOff>
    </xdr:to>
    <xdr:pic>
      <xdr:nvPicPr>
        <xdr:cNvPr id="15" name="Picture 14">
          <a:extLst>
            <a:ext uri="{FF2B5EF4-FFF2-40B4-BE49-F238E27FC236}">
              <a16:creationId xmlns:a16="http://schemas.microsoft.com/office/drawing/2014/main" id="{69927103-6DFB-6976-290C-540059B8149C}"/>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671286" y="17235715"/>
          <a:ext cx="1723572" cy="1149294"/>
        </a:xfrm>
        <a:prstGeom prst="rect">
          <a:avLst/>
        </a:prstGeom>
      </xdr:spPr>
    </xdr:pic>
    <xdr:clientData/>
  </xdr:twoCellAnchor>
  <xdr:twoCellAnchor>
    <xdr:from>
      <xdr:col>0</xdr:col>
      <xdr:colOff>217715</xdr:colOff>
      <xdr:row>22</xdr:row>
      <xdr:rowOff>36286</xdr:rowOff>
    </xdr:from>
    <xdr:to>
      <xdr:col>1</xdr:col>
      <xdr:colOff>1632857</xdr:colOff>
      <xdr:row>23</xdr:row>
      <xdr:rowOff>18143</xdr:rowOff>
    </xdr:to>
    <xdr:pic>
      <xdr:nvPicPr>
        <xdr:cNvPr id="16" name="Picture 15">
          <a:extLst>
            <a:ext uri="{FF2B5EF4-FFF2-40B4-BE49-F238E27FC236}">
              <a16:creationId xmlns:a16="http://schemas.microsoft.com/office/drawing/2014/main" id="{DE0EB9C3-0944-6BD4-2592-5FE6CBF707C9}"/>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671286" y="18396857"/>
          <a:ext cx="1687285" cy="1124857"/>
        </a:xfrm>
        <a:prstGeom prst="rect">
          <a:avLst/>
        </a:prstGeom>
      </xdr:spPr>
    </xdr:pic>
    <xdr:clientData/>
  </xdr:twoCellAnchor>
  <xdr:twoCellAnchor>
    <xdr:from>
      <xdr:col>0</xdr:col>
      <xdr:colOff>235857</xdr:colOff>
      <xdr:row>23</xdr:row>
      <xdr:rowOff>1</xdr:rowOff>
    </xdr:from>
    <xdr:to>
      <xdr:col>2</xdr:col>
      <xdr:colOff>18143</xdr:colOff>
      <xdr:row>24</xdr:row>
      <xdr:rowOff>6049</xdr:rowOff>
    </xdr:to>
    <xdr:pic>
      <xdr:nvPicPr>
        <xdr:cNvPr id="17" name="Picture 16">
          <a:extLst>
            <a:ext uri="{FF2B5EF4-FFF2-40B4-BE49-F238E27FC236}">
              <a16:creationId xmlns:a16="http://schemas.microsoft.com/office/drawing/2014/main" id="{EE42E4C7-BD47-817A-C301-C3E98EF7D6B6}"/>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tretch>
          <a:fillRect/>
        </a:stretch>
      </xdr:blipFill>
      <xdr:spPr>
        <a:xfrm>
          <a:off x="689428" y="19503572"/>
          <a:ext cx="1723572" cy="1149048"/>
        </a:xfrm>
        <a:prstGeom prst="rect">
          <a:avLst/>
        </a:prstGeom>
      </xdr:spPr>
    </xdr:pic>
    <xdr:clientData/>
  </xdr:twoCellAnchor>
  <xdr:twoCellAnchor>
    <xdr:from>
      <xdr:col>0</xdr:col>
      <xdr:colOff>217715</xdr:colOff>
      <xdr:row>24</xdr:row>
      <xdr:rowOff>36287</xdr:rowOff>
    </xdr:from>
    <xdr:to>
      <xdr:col>1</xdr:col>
      <xdr:colOff>1614715</xdr:colOff>
      <xdr:row>25</xdr:row>
      <xdr:rowOff>5802</xdr:rowOff>
    </xdr:to>
    <xdr:pic>
      <xdr:nvPicPr>
        <xdr:cNvPr id="18" name="Picture 17">
          <a:extLst>
            <a:ext uri="{FF2B5EF4-FFF2-40B4-BE49-F238E27FC236}">
              <a16:creationId xmlns:a16="http://schemas.microsoft.com/office/drawing/2014/main" id="{D9D3F8A6-AEDF-DEF5-5419-A2831F384592}"/>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tretch>
          <a:fillRect/>
        </a:stretch>
      </xdr:blipFill>
      <xdr:spPr>
        <a:xfrm>
          <a:off x="671286" y="20682858"/>
          <a:ext cx="1669143" cy="1112515"/>
        </a:xfrm>
        <a:prstGeom prst="rect">
          <a:avLst/>
        </a:prstGeom>
      </xdr:spPr>
    </xdr:pic>
    <xdr:clientData/>
  </xdr:twoCellAnchor>
  <xdr:twoCellAnchor>
    <xdr:from>
      <xdr:col>1</xdr:col>
      <xdr:colOff>0</xdr:colOff>
      <xdr:row>25</xdr:row>
      <xdr:rowOff>1</xdr:rowOff>
    </xdr:from>
    <xdr:to>
      <xdr:col>1</xdr:col>
      <xdr:colOff>1651000</xdr:colOff>
      <xdr:row>25</xdr:row>
      <xdr:rowOff>1100668</xdr:rowOff>
    </xdr:to>
    <xdr:pic>
      <xdr:nvPicPr>
        <xdr:cNvPr id="19" name="Picture 18">
          <a:extLst>
            <a:ext uri="{FF2B5EF4-FFF2-40B4-BE49-F238E27FC236}">
              <a16:creationId xmlns:a16="http://schemas.microsoft.com/office/drawing/2014/main" id="{A927E560-7996-78D2-9239-3FCF1FA82F87}"/>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tretch>
          <a:fillRect/>
        </a:stretch>
      </xdr:blipFill>
      <xdr:spPr>
        <a:xfrm>
          <a:off x="725714" y="21789572"/>
          <a:ext cx="1651000" cy="1100667"/>
        </a:xfrm>
        <a:prstGeom prst="rect">
          <a:avLst/>
        </a:prstGeom>
      </xdr:spPr>
    </xdr:pic>
    <xdr:clientData/>
  </xdr:twoCellAnchor>
  <xdr:twoCellAnchor>
    <xdr:from>
      <xdr:col>0</xdr:col>
      <xdr:colOff>235858</xdr:colOff>
      <xdr:row>26</xdr:row>
      <xdr:rowOff>72572</xdr:rowOff>
    </xdr:from>
    <xdr:to>
      <xdr:col>1</xdr:col>
      <xdr:colOff>1542143</xdr:colOff>
      <xdr:row>26</xdr:row>
      <xdr:rowOff>1125080</xdr:rowOff>
    </xdr:to>
    <xdr:pic>
      <xdr:nvPicPr>
        <xdr:cNvPr id="20" name="Picture 19">
          <a:extLst>
            <a:ext uri="{FF2B5EF4-FFF2-40B4-BE49-F238E27FC236}">
              <a16:creationId xmlns:a16="http://schemas.microsoft.com/office/drawing/2014/main" id="{88F52421-5439-61D2-9968-63B803CC28FE}"/>
            </a:ext>
          </a:extLst>
        </xdr:cNvPr>
        <xdr:cNvPicPr>
          <a:picLocks noChangeAspect="1"/>
        </xdr:cNvPicPr>
      </xdr:nvPicPr>
      <xdr:blipFill>
        <a:blip xmlns:r="http://schemas.openxmlformats.org/officeDocument/2006/relationships" r:embed="rId19" cstate="screen">
          <a:extLst>
            <a:ext uri="{28A0092B-C50C-407E-A947-70E740481C1C}">
              <a14:useLocalDpi xmlns:a14="http://schemas.microsoft.com/office/drawing/2010/main"/>
            </a:ext>
          </a:extLst>
        </a:blip>
        <a:stretch>
          <a:fillRect/>
        </a:stretch>
      </xdr:blipFill>
      <xdr:spPr>
        <a:xfrm>
          <a:off x="689429" y="23005143"/>
          <a:ext cx="1578428" cy="1052508"/>
        </a:xfrm>
        <a:prstGeom prst="rect">
          <a:avLst/>
        </a:prstGeom>
      </xdr:spPr>
    </xdr:pic>
    <xdr:clientData/>
  </xdr:twoCellAnchor>
  <xdr:twoCellAnchor>
    <xdr:from>
      <xdr:col>0</xdr:col>
      <xdr:colOff>253999</xdr:colOff>
      <xdr:row>27</xdr:row>
      <xdr:rowOff>36287</xdr:rowOff>
    </xdr:from>
    <xdr:to>
      <xdr:col>1</xdr:col>
      <xdr:colOff>1632857</xdr:colOff>
      <xdr:row>27</xdr:row>
      <xdr:rowOff>1137508</xdr:rowOff>
    </xdr:to>
    <xdr:pic>
      <xdr:nvPicPr>
        <xdr:cNvPr id="21" name="Picture 20">
          <a:extLst>
            <a:ext uri="{FF2B5EF4-FFF2-40B4-BE49-F238E27FC236}">
              <a16:creationId xmlns:a16="http://schemas.microsoft.com/office/drawing/2014/main" id="{1EE4790D-6B6E-1F95-3959-F6F38FF4D287}"/>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707570" y="24111858"/>
          <a:ext cx="1651001" cy="1101221"/>
        </a:xfrm>
        <a:prstGeom prst="rect">
          <a:avLst/>
        </a:prstGeom>
      </xdr:spPr>
    </xdr:pic>
    <xdr:clientData/>
  </xdr:twoCellAnchor>
  <xdr:twoCellAnchor>
    <xdr:from>
      <xdr:col>0</xdr:col>
      <xdr:colOff>272142</xdr:colOff>
      <xdr:row>28</xdr:row>
      <xdr:rowOff>36286</xdr:rowOff>
    </xdr:from>
    <xdr:to>
      <xdr:col>1</xdr:col>
      <xdr:colOff>1633235</xdr:colOff>
      <xdr:row>28</xdr:row>
      <xdr:rowOff>1124858</xdr:rowOff>
    </xdr:to>
    <xdr:pic>
      <xdr:nvPicPr>
        <xdr:cNvPr id="22" name="Picture 21">
          <a:extLst>
            <a:ext uri="{FF2B5EF4-FFF2-40B4-BE49-F238E27FC236}">
              <a16:creationId xmlns:a16="http://schemas.microsoft.com/office/drawing/2014/main" id="{E236BA81-7849-A9BF-B3B3-E86A0EE218E4}"/>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725713" y="25254857"/>
          <a:ext cx="1633236" cy="1088572"/>
        </a:xfrm>
        <a:prstGeom prst="rect">
          <a:avLst/>
        </a:prstGeom>
      </xdr:spPr>
    </xdr:pic>
    <xdr:clientData/>
  </xdr:twoCellAnchor>
  <xdr:twoCellAnchor>
    <xdr:from>
      <xdr:col>0</xdr:col>
      <xdr:colOff>235858</xdr:colOff>
      <xdr:row>29</xdr:row>
      <xdr:rowOff>18143</xdr:rowOff>
    </xdr:from>
    <xdr:to>
      <xdr:col>1</xdr:col>
      <xdr:colOff>1632857</xdr:colOff>
      <xdr:row>29</xdr:row>
      <xdr:rowOff>1130227</xdr:rowOff>
    </xdr:to>
    <xdr:pic>
      <xdr:nvPicPr>
        <xdr:cNvPr id="23" name="Picture 22">
          <a:extLst>
            <a:ext uri="{FF2B5EF4-FFF2-40B4-BE49-F238E27FC236}">
              <a16:creationId xmlns:a16="http://schemas.microsoft.com/office/drawing/2014/main" id="{668211ED-A64A-CA40-F822-989191DA8750}"/>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689429" y="26379714"/>
          <a:ext cx="1669142" cy="1112084"/>
        </a:xfrm>
        <a:prstGeom prst="rect">
          <a:avLst/>
        </a:prstGeom>
      </xdr:spPr>
    </xdr:pic>
    <xdr:clientData/>
  </xdr:twoCellAnchor>
  <xdr:twoCellAnchor>
    <xdr:from>
      <xdr:col>0</xdr:col>
      <xdr:colOff>254001</xdr:colOff>
      <xdr:row>30</xdr:row>
      <xdr:rowOff>54427</xdr:rowOff>
    </xdr:from>
    <xdr:to>
      <xdr:col>1</xdr:col>
      <xdr:colOff>1542143</xdr:colOff>
      <xdr:row>30</xdr:row>
      <xdr:rowOff>1094617</xdr:rowOff>
    </xdr:to>
    <xdr:pic>
      <xdr:nvPicPr>
        <xdr:cNvPr id="24" name="Picture 23">
          <a:extLst>
            <a:ext uri="{FF2B5EF4-FFF2-40B4-BE49-F238E27FC236}">
              <a16:creationId xmlns:a16="http://schemas.microsoft.com/office/drawing/2014/main" id="{E726A5EA-93EE-0E61-E9B7-5A73D445A889}"/>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707572" y="27558998"/>
          <a:ext cx="1560285" cy="1040190"/>
        </a:xfrm>
        <a:prstGeom prst="rect">
          <a:avLst/>
        </a:prstGeom>
      </xdr:spPr>
    </xdr:pic>
    <xdr:clientData/>
  </xdr:twoCellAnchor>
  <xdr:twoCellAnchor>
    <xdr:from>
      <xdr:col>0</xdr:col>
      <xdr:colOff>217715</xdr:colOff>
      <xdr:row>31</xdr:row>
      <xdr:rowOff>36286</xdr:rowOff>
    </xdr:from>
    <xdr:to>
      <xdr:col>1</xdr:col>
      <xdr:colOff>1614715</xdr:colOff>
      <xdr:row>32</xdr:row>
      <xdr:rowOff>6321</xdr:rowOff>
    </xdr:to>
    <xdr:pic>
      <xdr:nvPicPr>
        <xdr:cNvPr id="25" name="Picture 24">
          <a:extLst>
            <a:ext uri="{FF2B5EF4-FFF2-40B4-BE49-F238E27FC236}">
              <a16:creationId xmlns:a16="http://schemas.microsoft.com/office/drawing/2014/main" id="{70EA1429-82E7-7617-4A24-C438AE6D3C88}"/>
            </a:ext>
          </a:extLst>
        </xdr:cNvPr>
        <xdr:cNvPicPr>
          <a:picLocks noChangeAspect="1"/>
        </xdr:cNvPicPr>
      </xdr:nvPicPr>
      <xdr:blipFill>
        <a:blip xmlns:r="http://schemas.openxmlformats.org/officeDocument/2006/relationships" r:embed="rId24" cstate="screen">
          <a:extLst>
            <a:ext uri="{28A0092B-C50C-407E-A947-70E740481C1C}">
              <a14:useLocalDpi xmlns:a14="http://schemas.microsoft.com/office/drawing/2010/main"/>
            </a:ext>
          </a:extLst>
        </a:blip>
        <a:stretch>
          <a:fillRect/>
        </a:stretch>
      </xdr:blipFill>
      <xdr:spPr>
        <a:xfrm>
          <a:off x="671286" y="28683857"/>
          <a:ext cx="1669143" cy="1113035"/>
        </a:xfrm>
        <a:prstGeom prst="rect">
          <a:avLst/>
        </a:prstGeom>
      </xdr:spPr>
    </xdr:pic>
    <xdr:clientData/>
  </xdr:twoCellAnchor>
  <xdr:twoCellAnchor>
    <xdr:from>
      <xdr:col>1</xdr:col>
      <xdr:colOff>1</xdr:colOff>
      <xdr:row>32</xdr:row>
      <xdr:rowOff>36287</xdr:rowOff>
    </xdr:from>
    <xdr:to>
      <xdr:col>1</xdr:col>
      <xdr:colOff>1651000</xdr:colOff>
      <xdr:row>32</xdr:row>
      <xdr:rowOff>1137229</xdr:rowOff>
    </xdr:to>
    <xdr:pic>
      <xdr:nvPicPr>
        <xdr:cNvPr id="26" name="Picture 25">
          <a:extLst>
            <a:ext uri="{FF2B5EF4-FFF2-40B4-BE49-F238E27FC236}">
              <a16:creationId xmlns:a16="http://schemas.microsoft.com/office/drawing/2014/main" id="{004A4211-7D03-C5A2-6B4E-ACD1A42A3B32}"/>
            </a:ext>
          </a:extLst>
        </xdr:cNvPr>
        <xdr:cNvPicPr>
          <a:picLocks noChangeAspect="1"/>
        </xdr:cNvPicPr>
      </xdr:nvPicPr>
      <xdr:blipFill>
        <a:blip xmlns:r="http://schemas.openxmlformats.org/officeDocument/2006/relationships" r:embed="rId25" cstate="screen">
          <a:extLst>
            <a:ext uri="{28A0092B-C50C-407E-A947-70E740481C1C}">
              <a14:useLocalDpi xmlns:a14="http://schemas.microsoft.com/office/drawing/2010/main"/>
            </a:ext>
          </a:extLst>
        </a:blip>
        <a:stretch>
          <a:fillRect/>
        </a:stretch>
      </xdr:blipFill>
      <xdr:spPr>
        <a:xfrm>
          <a:off x="725715" y="29826858"/>
          <a:ext cx="1650999" cy="1100942"/>
        </a:xfrm>
        <a:prstGeom prst="rect">
          <a:avLst/>
        </a:prstGeom>
      </xdr:spPr>
    </xdr:pic>
    <xdr:clientData/>
  </xdr:twoCellAnchor>
  <xdr:twoCellAnchor>
    <xdr:from>
      <xdr:col>0</xdr:col>
      <xdr:colOff>235857</xdr:colOff>
      <xdr:row>33</xdr:row>
      <xdr:rowOff>18144</xdr:rowOff>
    </xdr:from>
    <xdr:to>
      <xdr:col>1</xdr:col>
      <xdr:colOff>1632858</xdr:colOff>
      <xdr:row>33</xdr:row>
      <xdr:rowOff>1130907</xdr:rowOff>
    </xdr:to>
    <xdr:pic>
      <xdr:nvPicPr>
        <xdr:cNvPr id="27" name="Picture 26">
          <a:extLst>
            <a:ext uri="{FF2B5EF4-FFF2-40B4-BE49-F238E27FC236}">
              <a16:creationId xmlns:a16="http://schemas.microsoft.com/office/drawing/2014/main" id="{C9807445-D77D-EBF2-AE8A-3D75C1A4E244}"/>
            </a:ext>
          </a:extLst>
        </xdr:cNvPr>
        <xdr:cNvPicPr>
          <a:picLocks noChangeAspect="1"/>
        </xdr:cNvPicPr>
      </xdr:nvPicPr>
      <xdr:blipFill>
        <a:blip xmlns:r="http://schemas.openxmlformats.org/officeDocument/2006/relationships" r:embed="rId26" cstate="screen">
          <a:extLst>
            <a:ext uri="{28A0092B-C50C-407E-A947-70E740481C1C}">
              <a14:useLocalDpi xmlns:a14="http://schemas.microsoft.com/office/drawing/2010/main"/>
            </a:ext>
          </a:extLst>
        </a:blip>
        <a:stretch>
          <a:fillRect/>
        </a:stretch>
      </xdr:blipFill>
      <xdr:spPr>
        <a:xfrm>
          <a:off x="689428" y="30951715"/>
          <a:ext cx="1669144" cy="1112763"/>
        </a:xfrm>
        <a:prstGeom prst="rect">
          <a:avLst/>
        </a:prstGeom>
      </xdr:spPr>
    </xdr:pic>
    <xdr:clientData/>
  </xdr:twoCellAnchor>
  <xdr:twoCellAnchor editAs="oneCell">
    <xdr:from>
      <xdr:col>1</xdr:col>
      <xdr:colOff>619125</xdr:colOff>
      <xdr:row>1</xdr:row>
      <xdr:rowOff>63500</xdr:rowOff>
    </xdr:from>
    <xdr:to>
      <xdr:col>2</xdr:col>
      <xdr:colOff>181430</xdr:colOff>
      <xdr:row>4</xdr:row>
      <xdr:rowOff>46214</xdr:rowOff>
    </xdr:to>
    <xdr:pic>
      <xdr:nvPicPr>
        <xdr:cNvPr id="28" name="Picture 27">
          <a:extLst>
            <a:ext uri="{FF2B5EF4-FFF2-40B4-BE49-F238E27FC236}">
              <a16:creationId xmlns:a16="http://schemas.microsoft.com/office/drawing/2014/main" id="{26F8B062-B7FE-9F47-B0BD-1B7578459898}"/>
            </a:ext>
          </a:extLst>
        </xdr:cNvPr>
        <xdr:cNvPicPr>
          <a:picLocks noChangeAspect="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a:xfrm>
          <a:off x="1349375" y="539750"/>
          <a:ext cx="1118055" cy="10463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1485900</xdr:colOff>
      <xdr:row>2</xdr:row>
      <xdr:rowOff>345957</xdr:rowOff>
    </xdr:from>
    <xdr:ext cx="2229486" cy="780320"/>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6642100" y="1196857"/>
          <a:ext cx="2229486" cy="780320"/>
        </a:xfrm>
        <a:prstGeom prst="rect">
          <a:avLst/>
        </a:prstGeom>
      </xdr:spPr>
    </xdr:pic>
    <xdr:clientData/>
  </xdr:oneCellAnchor>
  <xdr:twoCellAnchor>
    <xdr:from>
      <xdr:col>2</xdr:col>
      <xdr:colOff>22135</xdr:colOff>
      <xdr:row>72</xdr:row>
      <xdr:rowOff>49620</xdr:rowOff>
    </xdr:from>
    <xdr:to>
      <xdr:col>2</xdr:col>
      <xdr:colOff>1658575</xdr:colOff>
      <xdr:row>72</xdr:row>
      <xdr:rowOff>1127668</xdr:rowOff>
    </xdr:to>
    <xdr:pic>
      <xdr:nvPicPr>
        <xdr:cNvPr id="28" name="Picture 27">
          <a:extLst>
            <a:ext uri="{FF2B5EF4-FFF2-40B4-BE49-F238E27FC236}">
              <a16:creationId xmlns:a16="http://schemas.microsoft.com/office/drawing/2014/main" id="{3C2D667B-9206-4D4F-B1E4-2AAE081B43A8}"/>
            </a:ext>
          </a:extLst>
        </xdr:cNvPr>
        <xdr:cNvPicPr>
          <a:picLocks noChangeAspect="1"/>
        </xdr:cNvPicPr>
      </xdr:nvPicPr>
      <xdr:blipFill>
        <a:blip xmlns:r="http://schemas.openxmlformats.org/officeDocument/2006/relationships" r:embed="rId2"/>
        <a:stretch>
          <a:fillRect/>
        </a:stretch>
      </xdr:blipFill>
      <xdr:spPr>
        <a:xfrm>
          <a:off x="1133385" y="51040120"/>
          <a:ext cx="1626915" cy="1066618"/>
        </a:xfrm>
        <a:prstGeom prst="rect">
          <a:avLst/>
        </a:prstGeom>
      </xdr:spPr>
    </xdr:pic>
    <xdr:clientData/>
  </xdr:twoCellAnchor>
  <xdr:twoCellAnchor>
    <xdr:from>
      <xdr:col>2</xdr:col>
      <xdr:colOff>131764</xdr:colOff>
      <xdr:row>42</xdr:row>
      <xdr:rowOff>1114723</xdr:rowOff>
    </xdr:from>
    <xdr:to>
      <xdr:col>2</xdr:col>
      <xdr:colOff>1623059</xdr:colOff>
      <xdr:row>43</xdr:row>
      <xdr:rowOff>1104901</xdr:rowOff>
    </xdr:to>
    <xdr:pic>
      <xdr:nvPicPr>
        <xdr:cNvPr id="35" name="Slika 34">
          <a:extLst>
            <a:ext uri="{FF2B5EF4-FFF2-40B4-BE49-F238E27FC236}">
              <a16:creationId xmlns:a16="http://schemas.microsoft.com/office/drawing/2014/main" id="{9B052D3F-3668-41AD-AA41-310C45861388}"/>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1236664" y="66557823"/>
          <a:ext cx="1491295" cy="1133178"/>
        </a:xfrm>
        <a:prstGeom prst="rect">
          <a:avLst/>
        </a:prstGeom>
      </xdr:spPr>
    </xdr:pic>
    <xdr:clientData/>
  </xdr:twoCellAnchor>
  <xdr:twoCellAnchor>
    <xdr:from>
      <xdr:col>2</xdr:col>
      <xdr:colOff>257630</xdr:colOff>
      <xdr:row>77</xdr:row>
      <xdr:rowOff>1115777</xdr:rowOff>
    </xdr:from>
    <xdr:to>
      <xdr:col>2</xdr:col>
      <xdr:colOff>1503407</xdr:colOff>
      <xdr:row>78</xdr:row>
      <xdr:rowOff>1130300</xdr:rowOff>
    </xdr:to>
    <xdr:pic>
      <xdr:nvPicPr>
        <xdr:cNvPr id="59" name="Slika 58">
          <a:extLst>
            <a:ext uri="{FF2B5EF4-FFF2-40B4-BE49-F238E27FC236}">
              <a16:creationId xmlns:a16="http://schemas.microsoft.com/office/drawing/2014/main" id="{D86D359D-C68D-49CA-B33D-6F7E94116630}"/>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1362530" y="106055877"/>
          <a:ext cx="1245777" cy="1157523"/>
        </a:xfrm>
        <a:prstGeom prst="rect">
          <a:avLst/>
        </a:prstGeom>
      </xdr:spPr>
    </xdr:pic>
    <xdr:clientData/>
  </xdr:twoCellAnchor>
  <xdr:twoCellAnchor>
    <xdr:from>
      <xdr:col>2</xdr:col>
      <xdr:colOff>154215</xdr:colOff>
      <xdr:row>268</xdr:row>
      <xdr:rowOff>1129312</xdr:rowOff>
    </xdr:from>
    <xdr:to>
      <xdr:col>2</xdr:col>
      <xdr:colOff>1602467</xdr:colOff>
      <xdr:row>269</xdr:row>
      <xdr:rowOff>1130300</xdr:rowOff>
    </xdr:to>
    <xdr:pic>
      <xdr:nvPicPr>
        <xdr:cNvPr id="133" name="Slika 132">
          <a:extLst>
            <a:ext uri="{FF2B5EF4-FFF2-40B4-BE49-F238E27FC236}">
              <a16:creationId xmlns:a16="http://schemas.microsoft.com/office/drawing/2014/main" id="{F331EC72-3EF8-436C-B64A-9D22C796772E}"/>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1259115" y="320826412"/>
          <a:ext cx="1448252" cy="1143988"/>
        </a:xfrm>
        <a:prstGeom prst="rect">
          <a:avLst/>
        </a:prstGeom>
      </xdr:spPr>
    </xdr:pic>
    <xdr:clientData/>
  </xdr:twoCellAnchor>
  <xdr:twoCellAnchor>
    <xdr:from>
      <xdr:col>2</xdr:col>
      <xdr:colOff>111126</xdr:colOff>
      <xdr:row>256</xdr:row>
      <xdr:rowOff>0</xdr:rowOff>
    </xdr:from>
    <xdr:to>
      <xdr:col>2</xdr:col>
      <xdr:colOff>1508126</xdr:colOff>
      <xdr:row>256</xdr:row>
      <xdr:rowOff>0</xdr:rowOff>
    </xdr:to>
    <xdr:pic>
      <xdr:nvPicPr>
        <xdr:cNvPr id="128" name="Slika 127">
          <a:extLst>
            <a:ext uri="{FF2B5EF4-FFF2-40B4-BE49-F238E27FC236}">
              <a16:creationId xmlns:a16="http://schemas.microsoft.com/office/drawing/2014/main" id="{B2CBCF87-9522-4FB1-B4CD-353024E17D8F}"/>
            </a:ext>
          </a:extLst>
        </xdr:cNvPr>
        <xdr:cNvPicPr>
          <a:picLocks noChangeAspect="1"/>
        </xdr:cNvPicPr>
      </xdr:nvPicPr>
      <xdr:blipFill>
        <a:blip xmlns:r="http://schemas.openxmlformats.org/officeDocument/2006/relationships" r:embed="rId6"/>
        <a:stretch>
          <a:fillRect/>
        </a:stretch>
      </xdr:blipFill>
      <xdr:spPr>
        <a:xfrm>
          <a:off x="952501" y="154099506"/>
          <a:ext cx="1397000" cy="666082"/>
        </a:xfrm>
        <a:prstGeom prst="rect">
          <a:avLst/>
        </a:prstGeom>
      </xdr:spPr>
    </xdr:pic>
    <xdr:clientData/>
  </xdr:twoCellAnchor>
  <xdr:twoCellAnchor>
    <xdr:from>
      <xdr:col>2</xdr:col>
      <xdr:colOff>63837</xdr:colOff>
      <xdr:row>120</xdr:row>
      <xdr:rowOff>202746</xdr:rowOff>
    </xdr:from>
    <xdr:to>
      <xdr:col>2</xdr:col>
      <xdr:colOff>1635472</xdr:colOff>
      <xdr:row>120</xdr:row>
      <xdr:rowOff>971368</xdr:rowOff>
    </xdr:to>
    <xdr:pic>
      <xdr:nvPicPr>
        <xdr:cNvPr id="138" name="Slika 137">
          <a:extLst>
            <a:ext uri="{FF2B5EF4-FFF2-40B4-BE49-F238E27FC236}">
              <a16:creationId xmlns:a16="http://schemas.microsoft.com/office/drawing/2014/main" id="{00702B74-BFA2-4A73-A648-B3917321842A}"/>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1175087" y="78752246"/>
          <a:ext cx="1571635" cy="762907"/>
        </a:xfrm>
        <a:prstGeom prst="rect">
          <a:avLst/>
        </a:prstGeom>
      </xdr:spPr>
    </xdr:pic>
    <xdr:clientData/>
  </xdr:twoCellAnchor>
  <xdr:twoCellAnchor>
    <xdr:from>
      <xdr:col>2</xdr:col>
      <xdr:colOff>16669</xdr:colOff>
      <xdr:row>8</xdr:row>
      <xdr:rowOff>24606</xdr:rowOff>
    </xdr:from>
    <xdr:to>
      <xdr:col>2</xdr:col>
      <xdr:colOff>1658144</xdr:colOff>
      <xdr:row>8</xdr:row>
      <xdr:rowOff>1119566</xdr:rowOff>
    </xdr:to>
    <xdr:pic>
      <xdr:nvPicPr>
        <xdr:cNvPr id="29" name="Picture 28">
          <a:extLst>
            <a:ext uri="{FF2B5EF4-FFF2-40B4-BE49-F238E27FC236}">
              <a16:creationId xmlns:a16="http://schemas.microsoft.com/office/drawing/2014/main" id="{50504CD4-CA2B-2A9A-C7E4-47078F2AAEBD}"/>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1127919" y="2882106"/>
          <a:ext cx="1631950" cy="1076545"/>
        </a:xfrm>
        <a:prstGeom prst="rect">
          <a:avLst/>
        </a:prstGeom>
      </xdr:spPr>
    </xdr:pic>
    <xdr:clientData/>
  </xdr:twoCellAnchor>
  <xdr:twoCellAnchor>
    <xdr:from>
      <xdr:col>1</xdr:col>
      <xdr:colOff>256118</xdr:colOff>
      <xdr:row>10</xdr:row>
      <xdr:rowOff>93133</xdr:rowOff>
    </xdr:from>
    <xdr:to>
      <xdr:col>3</xdr:col>
      <xdr:colOff>38196</xdr:colOff>
      <xdr:row>10</xdr:row>
      <xdr:rowOff>1139190</xdr:rowOff>
    </xdr:to>
    <xdr:pic>
      <xdr:nvPicPr>
        <xdr:cNvPr id="50" name="Picture 49">
          <a:extLst>
            <a:ext uri="{FF2B5EF4-FFF2-40B4-BE49-F238E27FC236}">
              <a16:creationId xmlns:a16="http://schemas.microsoft.com/office/drawing/2014/main" id="{CC9FA55D-FF92-FEE2-2A73-1DE7D3111DAF}"/>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1094318" y="5300133"/>
          <a:ext cx="1725178" cy="1133475"/>
        </a:xfrm>
        <a:prstGeom prst="rect">
          <a:avLst/>
        </a:prstGeom>
      </xdr:spPr>
    </xdr:pic>
    <xdr:clientData/>
  </xdr:twoCellAnchor>
  <xdr:twoCellAnchor>
    <xdr:from>
      <xdr:col>2</xdr:col>
      <xdr:colOff>11906</xdr:colOff>
      <xdr:row>12</xdr:row>
      <xdr:rowOff>29367</xdr:rowOff>
    </xdr:from>
    <xdr:to>
      <xdr:col>2</xdr:col>
      <xdr:colOff>1656274</xdr:colOff>
      <xdr:row>12</xdr:row>
      <xdr:rowOff>1135378</xdr:rowOff>
    </xdr:to>
    <xdr:pic>
      <xdr:nvPicPr>
        <xdr:cNvPr id="63" name="Picture 62">
          <a:extLst>
            <a:ext uri="{FF2B5EF4-FFF2-40B4-BE49-F238E27FC236}">
              <a16:creationId xmlns:a16="http://schemas.microsoft.com/office/drawing/2014/main" id="{876822C9-C746-A4C4-D913-5D3C979B5748}"/>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1116806" y="7522367"/>
          <a:ext cx="1653893" cy="1113631"/>
        </a:xfrm>
        <a:prstGeom prst="rect">
          <a:avLst/>
        </a:prstGeom>
      </xdr:spPr>
    </xdr:pic>
    <xdr:clientData/>
  </xdr:twoCellAnchor>
  <xdr:twoCellAnchor>
    <xdr:from>
      <xdr:col>1</xdr:col>
      <xdr:colOff>216694</xdr:colOff>
      <xdr:row>14</xdr:row>
      <xdr:rowOff>18255</xdr:rowOff>
    </xdr:from>
    <xdr:to>
      <xdr:col>3</xdr:col>
      <xdr:colOff>16940</xdr:colOff>
      <xdr:row>14</xdr:row>
      <xdr:rowOff>1117600</xdr:rowOff>
    </xdr:to>
    <xdr:pic>
      <xdr:nvPicPr>
        <xdr:cNvPr id="131" name="Picture 130">
          <a:extLst>
            <a:ext uri="{FF2B5EF4-FFF2-40B4-BE49-F238E27FC236}">
              <a16:creationId xmlns:a16="http://schemas.microsoft.com/office/drawing/2014/main" id="{CB65F2E2-19B2-FA8B-2C42-4D26748D5454}"/>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1054894" y="33965355"/>
          <a:ext cx="1743346" cy="1099345"/>
        </a:xfrm>
        <a:prstGeom prst="rect">
          <a:avLst/>
        </a:prstGeom>
      </xdr:spPr>
    </xdr:pic>
    <xdr:clientData/>
  </xdr:twoCellAnchor>
  <xdr:twoCellAnchor>
    <xdr:from>
      <xdr:col>2</xdr:col>
      <xdr:colOff>30163</xdr:colOff>
      <xdr:row>16</xdr:row>
      <xdr:rowOff>14286</xdr:rowOff>
    </xdr:from>
    <xdr:to>
      <xdr:col>2</xdr:col>
      <xdr:colOff>1659890</xdr:colOff>
      <xdr:row>16</xdr:row>
      <xdr:rowOff>1106867</xdr:rowOff>
    </xdr:to>
    <xdr:pic>
      <xdr:nvPicPr>
        <xdr:cNvPr id="137" name="Picture 136">
          <a:extLst>
            <a:ext uri="{FF2B5EF4-FFF2-40B4-BE49-F238E27FC236}">
              <a16:creationId xmlns:a16="http://schemas.microsoft.com/office/drawing/2014/main" id="{7DF2654A-75F8-5C93-2125-2B20E48D2478}"/>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1141413" y="12015786"/>
          <a:ext cx="1633537" cy="1105281"/>
        </a:xfrm>
        <a:prstGeom prst="rect">
          <a:avLst/>
        </a:prstGeom>
      </xdr:spPr>
    </xdr:pic>
    <xdr:clientData/>
  </xdr:twoCellAnchor>
  <xdr:twoCellAnchor>
    <xdr:from>
      <xdr:col>2</xdr:col>
      <xdr:colOff>0</xdr:colOff>
      <xdr:row>18</xdr:row>
      <xdr:rowOff>11905</xdr:rowOff>
    </xdr:from>
    <xdr:to>
      <xdr:col>3</xdr:col>
      <xdr:colOff>60564</xdr:colOff>
      <xdr:row>19</xdr:row>
      <xdr:rowOff>0</xdr:rowOff>
    </xdr:to>
    <xdr:pic>
      <xdr:nvPicPr>
        <xdr:cNvPr id="142" name="Picture 141">
          <a:extLst>
            <a:ext uri="{FF2B5EF4-FFF2-40B4-BE49-F238E27FC236}">
              <a16:creationId xmlns:a16="http://schemas.microsoft.com/office/drawing/2014/main" id="{3E238144-F047-BCC9-751D-08174A9BD447}"/>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100667" y="17305072"/>
          <a:ext cx="1739715" cy="1131095"/>
        </a:xfrm>
        <a:prstGeom prst="rect">
          <a:avLst/>
        </a:prstGeom>
      </xdr:spPr>
    </xdr:pic>
    <xdr:clientData/>
  </xdr:twoCellAnchor>
  <xdr:twoCellAnchor>
    <xdr:from>
      <xdr:col>2</xdr:col>
      <xdr:colOff>8731</xdr:colOff>
      <xdr:row>20</xdr:row>
      <xdr:rowOff>15080</xdr:rowOff>
    </xdr:from>
    <xdr:to>
      <xdr:col>2</xdr:col>
      <xdr:colOff>1653662</xdr:colOff>
      <xdr:row>20</xdr:row>
      <xdr:rowOff>1107280</xdr:rowOff>
    </xdr:to>
    <xdr:pic>
      <xdr:nvPicPr>
        <xdr:cNvPr id="147" name="Picture 146">
          <a:extLst>
            <a:ext uri="{FF2B5EF4-FFF2-40B4-BE49-F238E27FC236}">
              <a16:creationId xmlns:a16="http://schemas.microsoft.com/office/drawing/2014/main" id="{ACAB091F-473A-E675-24D0-D1E162DF5628}"/>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1119981" y="16588580"/>
          <a:ext cx="1648741" cy="1104900"/>
        </a:xfrm>
        <a:prstGeom prst="rect">
          <a:avLst/>
        </a:prstGeom>
      </xdr:spPr>
    </xdr:pic>
    <xdr:clientData/>
  </xdr:twoCellAnchor>
  <xdr:twoCellAnchor>
    <xdr:from>
      <xdr:col>1</xdr:col>
      <xdr:colOff>254000</xdr:colOff>
      <xdr:row>22</xdr:row>
      <xdr:rowOff>24606</xdr:rowOff>
    </xdr:from>
    <xdr:to>
      <xdr:col>2</xdr:col>
      <xdr:colOff>1659599</xdr:colOff>
      <xdr:row>22</xdr:row>
      <xdr:rowOff>1124744</xdr:rowOff>
    </xdr:to>
    <xdr:pic>
      <xdr:nvPicPr>
        <xdr:cNvPr id="150" name="Picture 149">
          <a:extLst>
            <a:ext uri="{FF2B5EF4-FFF2-40B4-BE49-F238E27FC236}">
              <a16:creationId xmlns:a16="http://schemas.microsoft.com/office/drawing/2014/main" id="{B08DCCE6-6344-CF0B-C54E-4CE7DBF4AB42}"/>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095375" y="18884106"/>
          <a:ext cx="1683094" cy="1109663"/>
        </a:xfrm>
        <a:prstGeom prst="rect">
          <a:avLst/>
        </a:prstGeom>
      </xdr:spPr>
    </xdr:pic>
    <xdr:clientData/>
  </xdr:twoCellAnchor>
  <xdr:twoCellAnchor>
    <xdr:from>
      <xdr:col>2</xdr:col>
      <xdr:colOff>32976</xdr:colOff>
      <xdr:row>24</xdr:row>
      <xdr:rowOff>95251</xdr:rowOff>
    </xdr:from>
    <xdr:to>
      <xdr:col>2</xdr:col>
      <xdr:colOff>1617021</xdr:colOff>
      <xdr:row>25</xdr:row>
      <xdr:rowOff>0</xdr:rowOff>
    </xdr:to>
    <xdr:pic>
      <xdr:nvPicPr>
        <xdr:cNvPr id="167" name="Picture 166">
          <a:extLst>
            <a:ext uri="{FF2B5EF4-FFF2-40B4-BE49-F238E27FC236}">
              <a16:creationId xmlns:a16="http://schemas.microsoft.com/office/drawing/2014/main" id="{B667265F-48B9-FBF3-E029-E9AC13F3DFD9}"/>
            </a:ext>
          </a:extLst>
        </xdr:cNvPr>
        <xdr:cNvPicPr>
          <a:picLocks noChangeAspect="1"/>
        </xdr:cNvPicPr>
      </xdr:nvPicPr>
      <xdr:blipFill>
        <a:blip xmlns:r="http://schemas.openxmlformats.org/officeDocument/2006/relationships" r:embed="rId16" cstate="screen">
          <a:extLst>
            <a:ext uri="{28A0092B-C50C-407E-A947-70E740481C1C}">
              <a14:useLocalDpi xmlns:a14="http://schemas.microsoft.com/office/drawing/2010/main"/>
            </a:ext>
          </a:extLst>
        </a:blip>
        <a:stretch>
          <a:fillRect/>
        </a:stretch>
      </xdr:blipFill>
      <xdr:spPr>
        <a:xfrm>
          <a:off x="1133643" y="21685251"/>
          <a:ext cx="1576425" cy="1061245"/>
        </a:xfrm>
        <a:prstGeom prst="rect">
          <a:avLst/>
        </a:prstGeom>
      </xdr:spPr>
    </xdr:pic>
    <xdr:clientData/>
  </xdr:twoCellAnchor>
  <xdr:twoCellAnchor>
    <xdr:from>
      <xdr:col>2</xdr:col>
      <xdr:colOff>27215</xdr:colOff>
      <xdr:row>66</xdr:row>
      <xdr:rowOff>29935</xdr:rowOff>
    </xdr:from>
    <xdr:to>
      <xdr:col>2</xdr:col>
      <xdr:colOff>1654595</xdr:colOff>
      <xdr:row>66</xdr:row>
      <xdr:rowOff>1101996</xdr:rowOff>
    </xdr:to>
    <xdr:pic>
      <xdr:nvPicPr>
        <xdr:cNvPr id="220" name="Picture 219">
          <a:extLst>
            <a:ext uri="{FF2B5EF4-FFF2-40B4-BE49-F238E27FC236}">
              <a16:creationId xmlns:a16="http://schemas.microsoft.com/office/drawing/2014/main" id="{764DA3F8-1DF2-8464-A7F8-6FE744900D5F}"/>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tretch>
          <a:fillRect/>
        </a:stretch>
      </xdr:blipFill>
      <xdr:spPr>
        <a:xfrm>
          <a:off x="1138465" y="47591435"/>
          <a:ext cx="1631190" cy="1085396"/>
        </a:xfrm>
        <a:prstGeom prst="rect">
          <a:avLst/>
        </a:prstGeom>
      </xdr:spPr>
    </xdr:pic>
    <xdr:clientData/>
  </xdr:twoCellAnchor>
  <xdr:twoCellAnchor>
    <xdr:from>
      <xdr:col>2</xdr:col>
      <xdr:colOff>10433</xdr:colOff>
      <xdr:row>145</xdr:row>
      <xdr:rowOff>12246</xdr:rowOff>
    </xdr:from>
    <xdr:to>
      <xdr:col>2</xdr:col>
      <xdr:colOff>1658133</xdr:colOff>
      <xdr:row>145</xdr:row>
      <xdr:rowOff>1086212</xdr:rowOff>
    </xdr:to>
    <xdr:pic>
      <xdr:nvPicPr>
        <xdr:cNvPr id="272" name="Picture 271">
          <a:extLst>
            <a:ext uri="{FF2B5EF4-FFF2-40B4-BE49-F238E27FC236}">
              <a16:creationId xmlns:a16="http://schemas.microsoft.com/office/drawing/2014/main" id="{65707538-9E12-8654-3E35-46E1D844EE02}"/>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a:ext>
          </a:extLst>
        </a:blip>
        <a:stretch>
          <a:fillRect/>
        </a:stretch>
      </xdr:blipFill>
      <xdr:spPr>
        <a:xfrm>
          <a:off x="1121683" y="92912746"/>
          <a:ext cx="1637540" cy="1085396"/>
        </a:xfrm>
        <a:prstGeom prst="rect">
          <a:avLst/>
        </a:prstGeom>
      </xdr:spPr>
    </xdr:pic>
    <xdr:clientData/>
  </xdr:twoCellAnchor>
  <xdr:twoCellAnchor>
    <xdr:from>
      <xdr:col>1</xdr:col>
      <xdr:colOff>217261</xdr:colOff>
      <xdr:row>147</xdr:row>
      <xdr:rowOff>38100</xdr:rowOff>
    </xdr:from>
    <xdr:to>
      <xdr:col>3</xdr:col>
      <xdr:colOff>20456</xdr:colOff>
      <xdr:row>147</xdr:row>
      <xdr:rowOff>1130300</xdr:rowOff>
    </xdr:to>
    <xdr:pic>
      <xdr:nvPicPr>
        <xdr:cNvPr id="274" name="Picture 273">
          <a:extLst>
            <a:ext uri="{FF2B5EF4-FFF2-40B4-BE49-F238E27FC236}">
              <a16:creationId xmlns:a16="http://schemas.microsoft.com/office/drawing/2014/main" id="{C3BFAAD3-CA2A-C7E3-BC0C-AEE34E480755}"/>
            </a:ext>
          </a:extLst>
        </xdr:cNvPr>
        <xdr:cNvPicPr>
          <a:picLocks noChangeAspect="1"/>
        </xdr:cNvPicPr>
      </xdr:nvPicPr>
      <xdr:blipFill>
        <a:blip xmlns:r="http://schemas.openxmlformats.org/officeDocument/2006/relationships" r:embed="rId19" cstate="screen">
          <a:extLst>
            <a:ext uri="{28A0092B-C50C-407E-A947-70E740481C1C}">
              <a14:useLocalDpi xmlns:a14="http://schemas.microsoft.com/office/drawing/2010/main"/>
            </a:ext>
          </a:extLst>
        </a:blip>
        <a:stretch>
          <a:fillRect/>
        </a:stretch>
      </xdr:blipFill>
      <xdr:spPr>
        <a:xfrm>
          <a:off x="1055461" y="183464200"/>
          <a:ext cx="1746295" cy="1092200"/>
        </a:xfrm>
        <a:prstGeom prst="rect">
          <a:avLst/>
        </a:prstGeom>
      </xdr:spPr>
    </xdr:pic>
    <xdr:clientData/>
  </xdr:twoCellAnchor>
  <xdr:twoCellAnchor>
    <xdr:from>
      <xdr:col>2</xdr:col>
      <xdr:colOff>7257</xdr:colOff>
      <xdr:row>162</xdr:row>
      <xdr:rowOff>22678</xdr:rowOff>
    </xdr:from>
    <xdr:to>
      <xdr:col>2</xdr:col>
      <xdr:colOff>1656933</xdr:colOff>
      <xdr:row>162</xdr:row>
      <xdr:rowOff>1125492</xdr:rowOff>
    </xdr:to>
    <xdr:pic>
      <xdr:nvPicPr>
        <xdr:cNvPr id="278" name="Picture 277">
          <a:extLst>
            <a:ext uri="{FF2B5EF4-FFF2-40B4-BE49-F238E27FC236}">
              <a16:creationId xmlns:a16="http://schemas.microsoft.com/office/drawing/2014/main" id="{D07FBD31-D211-2A85-951C-2E1A5C2E4517}"/>
            </a:ext>
          </a:extLst>
        </xdr:cNvPr>
        <xdr:cNvPicPr>
          <a:picLocks noChangeAspect="1"/>
        </xdr:cNvPicPr>
      </xdr:nvPicPr>
      <xdr:blipFill>
        <a:blip xmlns:r="http://schemas.openxmlformats.org/officeDocument/2006/relationships" r:embed="rId20" cstate="screen">
          <a:extLst>
            <a:ext uri="{28A0092B-C50C-407E-A947-70E740481C1C}">
              <a14:useLocalDpi xmlns:a14="http://schemas.microsoft.com/office/drawing/2010/main"/>
            </a:ext>
          </a:extLst>
        </a:blip>
        <a:stretch>
          <a:fillRect/>
        </a:stretch>
      </xdr:blipFill>
      <xdr:spPr>
        <a:xfrm>
          <a:off x="1118507" y="102702178"/>
          <a:ext cx="1661106" cy="1095829"/>
        </a:xfrm>
        <a:prstGeom prst="rect">
          <a:avLst/>
        </a:prstGeom>
      </xdr:spPr>
    </xdr:pic>
    <xdr:clientData/>
  </xdr:twoCellAnchor>
  <xdr:twoCellAnchor>
    <xdr:from>
      <xdr:col>2</xdr:col>
      <xdr:colOff>7258</xdr:colOff>
      <xdr:row>175</xdr:row>
      <xdr:rowOff>1136197</xdr:rowOff>
    </xdr:from>
    <xdr:to>
      <xdr:col>3</xdr:col>
      <xdr:colOff>18320</xdr:colOff>
      <xdr:row>176</xdr:row>
      <xdr:rowOff>1117600</xdr:rowOff>
    </xdr:to>
    <xdr:pic>
      <xdr:nvPicPr>
        <xdr:cNvPr id="292" name="Picture 291">
          <a:extLst>
            <a:ext uri="{FF2B5EF4-FFF2-40B4-BE49-F238E27FC236}">
              <a16:creationId xmlns:a16="http://schemas.microsoft.com/office/drawing/2014/main" id="{6C8B7FEA-7EF4-B220-C306-4FEF8EF405C2}"/>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1112158" y="216058297"/>
          <a:ext cx="1687462" cy="1124403"/>
        </a:xfrm>
        <a:prstGeom prst="rect">
          <a:avLst/>
        </a:prstGeom>
      </xdr:spPr>
    </xdr:pic>
    <xdr:clientData/>
  </xdr:twoCellAnchor>
  <xdr:twoCellAnchor>
    <xdr:from>
      <xdr:col>2</xdr:col>
      <xdr:colOff>16631</xdr:colOff>
      <xdr:row>226</xdr:row>
      <xdr:rowOff>29935</xdr:rowOff>
    </xdr:from>
    <xdr:to>
      <xdr:col>2</xdr:col>
      <xdr:colOff>1655203</xdr:colOff>
      <xdr:row>226</xdr:row>
      <xdr:rowOff>1117078</xdr:rowOff>
    </xdr:to>
    <xdr:pic>
      <xdr:nvPicPr>
        <xdr:cNvPr id="314" name="Picture 313">
          <a:extLst>
            <a:ext uri="{FF2B5EF4-FFF2-40B4-BE49-F238E27FC236}">
              <a16:creationId xmlns:a16="http://schemas.microsoft.com/office/drawing/2014/main" id="{A62C2DE1-020B-A7AC-FFC0-A9AC3EB6B49A}"/>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1117298" y="147857935"/>
          <a:ext cx="1632857" cy="1102383"/>
        </a:xfrm>
        <a:prstGeom prst="rect">
          <a:avLst/>
        </a:prstGeom>
      </xdr:spPr>
    </xdr:pic>
    <xdr:clientData/>
  </xdr:twoCellAnchor>
  <xdr:twoCellAnchor>
    <xdr:from>
      <xdr:col>2</xdr:col>
      <xdr:colOff>43847</xdr:colOff>
      <xdr:row>231</xdr:row>
      <xdr:rowOff>1116239</xdr:rowOff>
    </xdr:from>
    <xdr:to>
      <xdr:col>2</xdr:col>
      <xdr:colOff>1618101</xdr:colOff>
      <xdr:row>232</xdr:row>
      <xdr:rowOff>1028700</xdr:rowOff>
    </xdr:to>
    <xdr:pic>
      <xdr:nvPicPr>
        <xdr:cNvPr id="320" name="Picture 319">
          <a:extLst>
            <a:ext uri="{FF2B5EF4-FFF2-40B4-BE49-F238E27FC236}">
              <a16:creationId xmlns:a16="http://schemas.microsoft.com/office/drawing/2014/main" id="{DE377EE7-EB6B-AA3D-29D3-4D783384D4B3}"/>
            </a:ext>
          </a:extLst>
        </xdr:cNvPr>
        <xdr:cNvPicPr>
          <a:picLocks noChangeAspect="1"/>
        </xdr:cNvPicPr>
      </xdr:nvPicPr>
      <xdr:blipFill rotWithShape="1">
        <a:blip xmlns:r="http://schemas.openxmlformats.org/officeDocument/2006/relationships" r:embed="rId23" cstate="screen">
          <a:extLst>
            <a:ext uri="{28A0092B-C50C-407E-A947-70E740481C1C}">
              <a14:useLocalDpi xmlns:a14="http://schemas.microsoft.com/office/drawing/2010/main"/>
            </a:ext>
          </a:extLst>
        </a:blip>
        <a:srcRect/>
        <a:stretch/>
      </xdr:blipFill>
      <xdr:spPr>
        <a:xfrm>
          <a:off x="1148747" y="279030339"/>
          <a:ext cx="1574254" cy="1055461"/>
        </a:xfrm>
        <a:prstGeom prst="rect">
          <a:avLst/>
        </a:prstGeom>
      </xdr:spPr>
    </xdr:pic>
    <xdr:clientData/>
  </xdr:twoCellAnchor>
  <xdr:twoCellAnchor>
    <xdr:from>
      <xdr:col>1</xdr:col>
      <xdr:colOff>243419</xdr:colOff>
      <xdr:row>235</xdr:row>
      <xdr:rowOff>1136197</xdr:rowOff>
    </xdr:from>
    <xdr:to>
      <xdr:col>3</xdr:col>
      <xdr:colOff>19657</xdr:colOff>
      <xdr:row>236</xdr:row>
      <xdr:rowOff>1066800</xdr:rowOff>
    </xdr:to>
    <xdr:pic>
      <xdr:nvPicPr>
        <xdr:cNvPr id="324" name="Picture 323">
          <a:extLst>
            <a:ext uri="{FF2B5EF4-FFF2-40B4-BE49-F238E27FC236}">
              <a16:creationId xmlns:a16="http://schemas.microsoft.com/office/drawing/2014/main" id="{93273833-17A3-7FE4-E226-7A410C5DD941}"/>
            </a:ext>
          </a:extLst>
        </xdr:cNvPr>
        <xdr:cNvPicPr>
          <a:picLocks noChangeAspect="1"/>
        </xdr:cNvPicPr>
      </xdr:nvPicPr>
      <xdr:blipFill>
        <a:blip xmlns:r="http://schemas.openxmlformats.org/officeDocument/2006/relationships" r:embed="rId24" cstate="screen">
          <a:extLst>
            <a:ext uri="{28A0092B-C50C-407E-A947-70E740481C1C}">
              <a14:useLocalDpi xmlns:a14="http://schemas.microsoft.com/office/drawing/2010/main"/>
            </a:ext>
          </a:extLst>
        </a:blip>
        <a:stretch>
          <a:fillRect/>
        </a:stretch>
      </xdr:blipFill>
      <xdr:spPr>
        <a:xfrm>
          <a:off x="1081619" y="283622297"/>
          <a:ext cx="1719338" cy="1073603"/>
        </a:xfrm>
        <a:prstGeom prst="rect">
          <a:avLst/>
        </a:prstGeom>
      </xdr:spPr>
    </xdr:pic>
    <xdr:clientData/>
  </xdr:twoCellAnchor>
  <xdr:twoCellAnchor>
    <xdr:from>
      <xdr:col>2</xdr:col>
      <xdr:colOff>10432</xdr:colOff>
      <xdr:row>240</xdr:row>
      <xdr:rowOff>26760</xdr:rowOff>
    </xdr:from>
    <xdr:to>
      <xdr:col>3</xdr:col>
      <xdr:colOff>16107</xdr:colOff>
      <xdr:row>240</xdr:row>
      <xdr:rowOff>1121591</xdr:rowOff>
    </xdr:to>
    <xdr:pic>
      <xdr:nvPicPr>
        <xdr:cNvPr id="328" name="Picture 327">
          <a:extLst>
            <a:ext uri="{FF2B5EF4-FFF2-40B4-BE49-F238E27FC236}">
              <a16:creationId xmlns:a16="http://schemas.microsoft.com/office/drawing/2014/main" id="{333F7709-CF17-C161-1BE4-FFCE3E77FE72}"/>
            </a:ext>
          </a:extLst>
        </xdr:cNvPr>
        <xdr:cNvPicPr>
          <a:picLocks noChangeAspect="1"/>
        </xdr:cNvPicPr>
      </xdr:nvPicPr>
      <xdr:blipFill>
        <a:blip xmlns:r="http://schemas.openxmlformats.org/officeDocument/2006/relationships" r:embed="rId25" cstate="screen">
          <a:extLst>
            <a:ext uri="{28A0092B-C50C-407E-A947-70E740481C1C}">
              <a14:useLocalDpi xmlns:a14="http://schemas.microsoft.com/office/drawing/2010/main"/>
            </a:ext>
          </a:extLst>
        </a:blip>
        <a:stretch>
          <a:fillRect/>
        </a:stretch>
      </xdr:blipFill>
      <xdr:spPr>
        <a:xfrm>
          <a:off x="1115332" y="264732860"/>
          <a:ext cx="1682075" cy="1094831"/>
        </a:xfrm>
        <a:prstGeom prst="rect">
          <a:avLst/>
        </a:prstGeom>
      </xdr:spPr>
    </xdr:pic>
    <xdr:clientData/>
  </xdr:twoCellAnchor>
  <xdr:twoCellAnchor>
    <xdr:from>
      <xdr:col>2</xdr:col>
      <xdr:colOff>27214</xdr:colOff>
      <xdr:row>242</xdr:row>
      <xdr:rowOff>10886</xdr:rowOff>
    </xdr:from>
    <xdr:to>
      <xdr:col>2</xdr:col>
      <xdr:colOff>1658166</xdr:colOff>
      <xdr:row>242</xdr:row>
      <xdr:rowOff>1125484</xdr:rowOff>
    </xdr:to>
    <xdr:pic>
      <xdr:nvPicPr>
        <xdr:cNvPr id="330" name="Picture 329">
          <a:extLst>
            <a:ext uri="{FF2B5EF4-FFF2-40B4-BE49-F238E27FC236}">
              <a16:creationId xmlns:a16="http://schemas.microsoft.com/office/drawing/2014/main" id="{CE675705-35C8-005C-7415-BFF5CF33CEEE}"/>
            </a:ext>
          </a:extLst>
        </xdr:cNvPr>
        <xdr:cNvPicPr>
          <a:picLocks noChangeAspect="1"/>
        </xdr:cNvPicPr>
      </xdr:nvPicPr>
      <xdr:blipFill>
        <a:blip xmlns:r="http://schemas.openxmlformats.org/officeDocument/2006/relationships" r:embed="rId26" cstate="screen">
          <a:extLst>
            <a:ext uri="{28A0092B-C50C-407E-A947-70E740481C1C}">
              <a14:useLocalDpi xmlns:a14="http://schemas.microsoft.com/office/drawing/2010/main"/>
            </a:ext>
          </a:extLst>
        </a:blip>
        <a:stretch>
          <a:fillRect/>
        </a:stretch>
      </xdr:blipFill>
      <xdr:spPr>
        <a:xfrm>
          <a:off x="1138464" y="148537386"/>
          <a:ext cx="1623332" cy="1104438"/>
        </a:xfrm>
        <a:prstGeom prst="rect">
          <a:avLst/>
        </a:prstGeom>
      </xdr:spPr>
    </xdr:pic>
    <xdr:clientData/>
  </xdr:twoCellAnchor>
  <xdr:twoCellAnchor>
    <xdr:from>
      <xdr:col>2</xdr:col>
      <xdr:colOff>149225</xdr:colOff>
      <xdr:row>247</xdr:row>
      <xdr:rowOff>1141385</xdr:rowOff>
    </xdr:from>
    <xdr:to>
      <xdr:col>2</xdr:col>
      <xdr:colOff>1498600</xdr:colOff>
      <xdr:row>249</xdr:row>
      <xdr:rowOff>12700</xdr:rowOff>
    </xdr:to>
    <xdr:pic>
      <xdr:nvPicPr>
        <xdr:cNvPr id="336" name="Picture 335">
          <a:extLst>
            <a:ext uri="{FF2B5EF4-FFF2-40B4-BE49-F238E27FC236}">
              <a16:creationId xmlns:a16="http://schemas.microsoft.com/office/drawing/2014/main" id="{31B59BA2-6792-4287-9329-460CF83ED48C}"/>
            </a:ext>
          </a:extLst>
        </xdr:cNvPr>
        <xdr:cNvPicPr>
          <a:picLocks noChangeAspect="1"/>
        </xdr:cNvPicPr>
      </xdr:nvPicPr>
      <xdr:blipFill rotWithShape="1">
        <a:blip xmlns:r="http://schemas.openxmlformats.org/officeDocument/2006/relationships" r:embed="rId27" cstate="screen">
          <a:extLst>
            <a:ext uri="{28A0092B-C50C-407E-A947-70E740481C1C}">
              <a14:useLocalDpi xmlns:a14="http://schemas.microsoft.com/office/drawing/2010/main"/>
            </a:ext>
          </a:extLst>
        </a:blip>
        <a:srcRect/>
        <a:stretch/>
      </xdr:blipFill>
      <xdr:spPr>
        <a:xfrm>
          <a:off x="1254125" y="273848485"/>
          <a:ext cx="1349375" cy="1157315"/>
        </a:xfrm>
        <a:prstGeom prst="rect">
          <a:avLst/>
        </a:prstGeom>
      </xdr:spPr>
    </xdr:pic>
    <xdr:clientData/>
  </xdr:twoCellAnchor>
  <xdr:twoCellAnchor>
    <xdr:from>
      <xdr:col>2</xdr:col>
      <xdr:colOff>286659</xdr:colOff>
      <xdr:row>251</xdr:row>
      <xdr:rowOff>1137558</xdr:rowOff>
    </xdr:from>
    <xdr:to>
      <xdr:col>2</xdr:col>
      <xdr:colOff>1498601</xdr:colOff>
      <xdr:row>252</xdr:row>
      <xdr:rowOff>1094566</xdr:rowOff>
    </xdr:to>
    <xdr:pic>
      <xdr:nvPicPr>
        <xdr:cNvPr id="340" name="Picture 339">
          <a:extLst>
            <a:ext uri="{FF2B5EF4-FFF2-40B4-BE49-F238E27FC236}">
              <a16:creationId xmlns:a16="http://schemas.microsoft.com/office/drawing/2014/main" id="{FA8850BC-F8F8-D36F-5DA6-FEFB9055212A}"/>
            </a:ext>
          </a:extLst>
        </xdr:cNvPr>
        <xdr:cNvPicPr>
          <a:picLocks noChangeAspect="1"/>
        </xdr:cNvPicPr>
      </xdr:nvPicPr>
      <xdr:blipFill rotWithShape="1">
        <a:blip xmlns:r="http://schemas.openxmlformats.org/officeDocument/2006/relationships" r:embed="rId28" cstate="screen">
          <a:extLst>
            <a:ext uri="{28A0092B-C50C-407E-A947-70E740481C1C}">
              <a14:useLocalDpi xmlns:a14="http://schemas.microsoft.com/office/drawing/2010/main"/>
            </a:ext>
          </a:extLst>
        </a:blip>
        <a:srcRect/>
        <a:stretch/>
      </xdr:blipFill>
      <xdr:spPr>
        <a:xfrm>
          <a:off x="1391559" y="278416658"/>
          <a:ext cx="1211942" cy="1100008"/>
        </a:xfrm>
        <a:prstGeom prst="rect">
          <a:avLst/>
        </a:prstGeom>
      </xdr:spPr>
    </xdr:pic>
    <xdr:clientData/>
  </xdr:twoCellAnchor>
  <xdr:twoCellAnchor>
    <xdr:from>
      <xdr:col>2</xdr:col>
      <xdr:colOff>160111</xdr:colOff>
      <xdr:row>260</xdr:row>
      <xdr:rowOff>1109890</xdr:rowOff>
    </xdr:from>
    <xdr:to>
      <xdr:col>2</xdr:col>
      <xdr:colOff>1511528</xdr:colOff>
      <xdr:row>261</xdr:row>
      <xdr:rowOff>1104900</xdr:rowOff>
    </xdr:to>
    <xdr:pic>
      <xdr:nvPicPr>
        <xdr:cNvPr id="346" name="Picture 345">
          <a:extLst>
            <a:ext uri="{FF2B5EF4-FFF2-40B4-BE49-F238E27FC236}">
              <a16:creationId xmlns:a16="http://schemas.microsoft.com/office/drawing/2014/main" id="{725AF0CE-B286-A5F7-681C-CFBF9F65FB6B}"/>
            </a:ext>
          </a:extLst>
        </xdr:cNvPr>
        <xdr:cNvPicPr>
          <a:picLocks noChangeAspect="1"/>
        </xdr:cNvPicPr>
      </xdr:nvPicPr>
      <xdr:blipFill rotWithShape="1">
        <a:blip xmlns:r="http://schemas.openxmlformats.org/officeDocument/2006/relationships" r:embed="rId29" cstate="screen">
          <a:extLst>
            <a:ext uri="{28A0092B-C50C-407E-A947-70E740481C1C}">
              <a14:useLocalDpi xmlns:a14="http://schemas.microsoft.com/office/drawing/2010/main"/>
            </a:ext>
          </a:extLst>
        </a:blip>
        <a:srcRect/>
        <a:stretch/>
      </xdr:blipFill>
      <xdr:spPr>
        <a:xfrm>
          <a:off x="1265011" y="288167990"/>
          <a:ext cx="1351417" cy="1138010"/>
        </a:xfrm>
        <a:prstGeom prst="rect">
          <a:avLst/>
        </a:prstGeom>
      </xdr:spPr>
    </xdr:pic>
    <xdr:clientData/>
  </xdr:twoCellAnchor>
  <xdr:twoCellAnchor>
    <xdr:from>
      <xdr:col>1</xdr:col>
      <xdr:colOff>226635</xdr:colOff>
      <xdr:row>264</xdr:row>
      <xdr:rowOff>1100667</xdr:rowOff>
    </xdr:from>
    <xdr:to>
      <xdr:col>2</xdr:col>
      <xdr:colOff>1660856</xdr:colOff>
      <xdr:row>265</xdr:row>
      <xdr:rowOff>1041400</xdr:rowOff>
    </xdr:to>
    <xdr:pic>
      <xdr:nvPicPr>
        <xdr:cNvPr id="350" name="Picture 349">
          <a:extLst>
            <a:ext uri="{FF2B5EF4-FFF2-40B4-BE49-F238E27FC236}">
              <a16:creationId xmlns:a16="http://schemas.microsoft.com/office/drawing/2014/main" id="{96AD0B38-D23B-8268-6508-0713A7C59DBF}"/>
            </a:ext>
          </a:extLst>
        </xdr:cNvPr>
        <xdr:cNvPicPr>
          <a:picLocks noChangeAspect="1"/>
        </xdr:cNvPicPr>
      </xdr:nvPicPr>
      <xdr:blipFill>
        <a:blip xmlns:r="http://schemas.openxmlformats.org/officeDocument/2006/relationships" r:embed="rId30" cstate="screen">
          <a:extLst>
            <a:ext uri="{28A0092B-C50C-407E-A947-70E740481C1C}">
              <a14:useLocalDpi xmlns:a14="http://schemas.microsoft.com/office/drawing/2010/main"/>
            </a:ext>
          </a:extLst>
        </a:blip>
        <a:stretch>
          <a:fillRect/>
        </a:stretch>
      </xdr:blipFill>
      <xdr:spPr>
        <a:xfrm>
          <a:off x="1064835" y="316225767"/>
          <a:ext cx="1700921" cy="1083733"/>
        </a:xfrm>
        <a:prstGeom prst="rect">
          <a:avLst/>
        </a:prstGeom>
      </xdr:spPr>
    </xdr:pic>
    <xdr:clientData/>
  </xdr:twoCellAnchor>
  <xdr:twoCellAnchor>
    <xdr:from>
      <xdr:col>1</xdr:col>
      <xdr:colOff>222250</xdr:colOff>
      <xdr:row>328</xdr:row>
      <xdr:rowOff>15875</xdr:rowOff>
    </xdr:from>
    <xdr:to>
      <xdr:col>2</xdr:col>
      <xdr:colOff>1599575</xdr:colOff>
      <xdr:row>328</xdr:row>
      <xdr:rowOff>1116965</xdr:rowOff>
    </xdr:to>
    <xdr:pic>
      <xdr:nvPicPr>
        <xdr:cNvPr id="4" name="Picture 3">
          <a:extLst>
            <a:ext uri="{FF2B5EF4-FFF2-40B4-BE49-F238E27FC236}">
              <a16:creationId xmlns:a16="http://schemas.microsoft.com/office/drawing/2014/main" id="{27C779E2-E87B-4889-8CAE-9083E2968B86}"/>
            </a:ext>
          </a:extLst>
        </xdr:cNvPr>
        <xdr:cNvPicPr>
          <a:picLocks noChangeAspect="1"/>
        </xdr:cNvPicPr>
      </xdr:nvPicPr>
      <xdr:blipFill>
        <a:blip xmlns:r="http://schemas.openxmlformats.org/officeDocument/2006/relationships" r:embed="rId31" cstate="screen">
          <a:extLst>
            <a:ext uri="{28A0092B-C50C-407E-A947-70E740481C1C}">
              <a14:useLocalDpi xmlns:a14="http://schemas.microsoft.com/office/drawing/2010/main"/>
            </a:ext>
          </a:extLst>
        </a:blip>
        <a:stretch>
          <a:fillRect/>
        </a:stretch>
      </xdr:blipFill>
      <xdr:spPr>
        <a:xfrm>
          <a:off x="1063625" y="178101625"/>
          <a:ext cx="1650375" cy="1095375"/>
        </a:xfrm>
        <a:prstGeom prst="rect">
          <a:avLst/>
        </a:prstGeom>
      </xdr:spPr>
    </xdr:pic>
    <xdr:clientData/>
  </xdr:twoCellAnchor>
  <xdr:twoCellAnchor>
    <xdr:from>
      <xdr:col>1</xdr:col>
      <xdr:colOff>203200</xdr:colOff>
      <xdr:row>330</xdr:row>
      <xdr:rowOff>0</xdr:rowOff>
    </xdr:from>
    <xdr:to>
      <xdr:col>2</xdr:col>
      <xdr:colOff>1617395</xdr:colOff>
      <xdr:row>330</xdr:row>
      <xdr:rowOff>1125855</xdr:rowOff>
    </xdr:to>
    <xdr:pic>
      <xdr:nvPicPr>
        <xdr:cNvPr id="6" name="Picture 5">
          <a:extLst>
            <a:ext uri="{FF2B5EF4-FFF2-40B4-BE49-F238E27FC236}">
              <a16:creationId xmlns:a16="http://schemas.microsoft.com/office/drawing/2014/main" id="{E4A9C947-D7F1-4265-9107-7B82CAD10191}"/>
            </a:ext>
          </a:extLst>
        </xdr:cNvPr>
        <xdr:cNvPicPr>
          <a:picLocks noChangeAspect="1"/>
        </xdr:cNvPicPr>
      </xdr:nvPicPr>
      <xdr:blipFill>
        <a:blip xmlns:r="http://schemas.openxmlformats.org/officeDocument/2006/relationships" r:embed="rId32" cstate="screen">
          <a:extLst>
            <a:ext uri="{28A0092B-C50C-407E-A947-70E740481C1C}">
              <a14:useLocalDpi xmlns:a14="http://schemas.microsoft.com/office/drawing/2010/main"/>
            </a:ext>
          </a:extLst>
        </a:blip>
        <a:stretch>
          <a:fillRect/>
        </a:stretch>
      </xdr:blipFill>
      <xdr:spPr>
        <a:xfrm>
          <a:off x="1044575" y="179228750"/>
          <a:ext cx="1694230" cy="1130300"/>
        </a:xfrm>
        <a:prstGeom prst="rect">
          <a:avLst/>
        </a:prstGeom>
      </xdr:spPr>
    </xdr:pic>
    <xdr:clientData/>
  </xdr:twoCellAnchor>
  <xdr:twoCellAnchor>
    <xdr:from>
      <xdr:col>1</xdr:col>
      <xdr:colOff>203201</xdr:colOff>
      <xdr:row>332</xdr:row>
      <xdr:rowOff>0</xdr:rowOff>
    </xdr:from>
    <xdr:to>
      <xdr:col>2</xdr:col>
      <xdr:colOff>1584530</xdr:colOff>
      <xdr:row>332</xdr:row>
      <xdr:rowOff>1120140</xdr:rowOff>
    </xdr:to>
    <xdr:pic>
      <xdr:nvPicPr>
        <xdr:cNvPr id="11" name="Picture 10">
          <a:extLst>
            <a:ext uri="{FF2B5EF4-FFF2-40B4-BE49-F238E27FC236}">
              <a16:creationId xmlns:a16="http://schemas.microsoft.com/office/drawing/2014/main" id="{E5FCC0B6-6693-4FBA-8ABB-3711C5B0703B}"/>
            </a:ext>
          </a:extLst>
        </xdr:cNvPr>
        <xdr:cNvPicPr>
          <a:picLocks noChangeAspect="1"/>
        </xdr:cNvPicPr>
      </xdr:nvPicPr>
      <xdr:blipFill>
        <a:blip xmlns:r="http://schemas.openxmlformats.org/officeDocument/2006/relationships" r:embed="rId33" cstate="screen">
          <a:extLst>
            <a:ext uri="{28A0092B-C50C-407E-A947-70E740481C1C}">
              <a14:useLocalDpi xmlns:a14="http://schemas.microsoft.com/office/drawing/2010/main"/>
            </a:ext>
          </a:extLst>
        </a:blip>
        <a:stretch>
          <a:fillRect/>
        </a:stretch>
      </xdr:blipFill>
      <xdr:spPr>
        <a:xfrm>
          <a:off x="1044576" y="180371750"/>
          <a:ext cx="1664539" cy="1114425"/>
        </a:xfrm>
        <a:prstGeom prst="rect">
          <a:avLst/>
        </a:prstGeom>
      </xdr:spPr>
    </xdr:pic>
    <xdr:clientData/>
  </xdr:twoCellAnchor>
  <xdr:twoCellAnchor>
    <xdr:from>
      <xdr:col>1</xdr:col>
      <xdr:colOff>165100</xdr:colOff>
      <xdr:row>334</xdr:row>
      <xdr:rowOff>0</xdr:rowOff>
    </xdr:from>
    <xdr:to>
      <xdr:col>2</xdr:col>
      <xdr:colOff>1579299</xdr:colOff>
      <xdr:row>334</xdr:row>
      <xdr:rowOff>1125855</xdr:rowOff>
    </xdr:to>
    <xdr:pic>
      <xdr:nvPicPr>
        <xdr:cNvPr id="15" name="Picture 14">
          <a:extLst>
            <a:ext uri="{FF2B5EF4-FFF2-40B4-BE49-F238E27FC236}">
              <a16:creationId xmlns:a16="http://schemas.microsoft.com/office/drawing/2014/main" id="{23812649-5727-413A-A10F-F5C9A6073E8B}"/>
            </a:ext>
          </a:extLst>
        </xdr:cNvPr>
        <xdr:cNvPicPr>
          <a:picLocks noChangeAspect="1"/>
        </xdr:cNvPicPr>
      </xdr:nvPicPr>
      <xdr:blipFill>
        <a:blip xmlns:r="http://schemas.openxmlformats.org/officeDocument/2006/relationships" r:embed="rId34" cstate="screen">
          <a:extLst>
            <a:ext uri="{28A0092B-C50C-407E-A947-70E740481C1C}">
              <a14:useLocalDpi xmlns:a14="http://schemas.microsoft.com/office/drawing/2010/main"/>
            </a:ext>
          </a:extLst>
        </a:blip>
        <a:stretch>
          <a:fillRect/>
        </a:stretch>
      </xdr:blipFill>
      <xdr:spPr>
        <a:xfrm>
          <a:off x="1006475" y="181514750"/>
          <a:ext cx="1694234" cy="1130300"/>
        </a:xfrm>
        <a:prstGeom prst="rect">
          <a:avLst/>
        </a:prstGeom>
      </xdr:spPr>
    </xdr:pic>
    <xdr:clientData/>
  </xdr:twoCellAnchor>
  <xdr:twoCellAnchor>
    <xdr:from>
      <xdr:col>1</xdr:col>
      <xdr:colOff>203200</xdr:colOff>
      <xdr:row>336</xdr:row>
      <xdr:rowOff>0</xdr:rowOff>
    </xdr:from>
    <xdr:to>
      <xdr:col>2</xdr:col>
      <xdr:colOff>1581876</xdr:colOff>
      <xdr:row>336</xdr:row>
      <xdr:rowOff>1087755</xdr:rowOff>
    </xdr:to>
    <xdr:pic>
      <xdr:nvPicPr>
        <xdr:cNvPr id="20" name="Picture 19">
          <a:extLst>
            <a:ext uri="{FF2B5EF4-FFF2-40B4-BE49-F238E27FC236}">
              <a16:creationId xmlns:a16="http://schemas.microsoft.com/office/drawing/2014/main" id="{837A81A6-46D7-4AA3-AC2C-ABD1B6255692}"/>
            </a:ext>
          </a:extLst>
        </xdr:cNvPr>
        <xdr:cNvPicPr>
          <a:picLocks noChangeAspect="1"/>
        </xdr:cNvPicPr>
      </xdr:nvPicPr>
      <xdr:blipFill>
        <a:blip xmlns:r="http://schemas.openxmlformats.org/officeDocument/2006/relationships" r:embed="rId35" cstate="screen">
          <a:extLst>
            <a:ext uri="{28A0092B-C50C-407E-A947-70E740481C1C}">
              <a14:useLocalDpi xmlns:a14="http://schemas.microsoft.com/office/drawing/2010/main"/>
            </a:ext>
          </a:extLst>
        </a:blip>
        <a:stretch>
          <a:fillRect/>
        </a:stretch>
      </xdr:blipFill>
      <xdr:spPr>
        <a:xfrm>
          <a:off x="1044575" y="182657750"/>
          <a:ext cx="1647916" cy="1092200"/>
        </a:xfrm>
        <a:prstGeom prst="rect">
          <a:avLst/>
        </a:prstGeom>
      </xdr:spPr>
    </xdr:pic>
    <xdr:clientData/>
  </xdr:twoCellAnchor>
  <xdr:twoCellAnchor>
    <xdr:from>
      <xdr:col>1</xdr:col>
      <xdr:colOff>184151</xdr:colOff>
      <xdr:row>338</xdr:row>
      <xdr:rowOff>0</xdr:rowOff>
    </xdr:from>
    <xdr:to>
      <xdr:col>2</xdr:col>
      <xdr:colOff>1578108</xdr:colOff>
      <xdr:row>338</xdr:row>
      <xdr:rowOff>1120140</xdr:rowOff>
    </xdr:to>
    <xdr:pic>
      <xdr:nvPicPr>
        <xdr:cNvPr id="22" name="Picture 21">
          <a:extLst>
            <a:ext uri="{FF2B5EF4-FFF2-40B4-BE49-F238E27FC236}">
              <a16:creationId xmlns:a16="http://schemas.microsoft.com/office/drawing/2014/main" id="{844BDAA0-7AF1-48EC-BBDD-205A2E39F723}"/>
            </a:ext>
          </a:extLst>
        </xdr:cNvPr>
        <xdr:cNvPicPr>
          <a:picLocks noChangeAspect="1"/>
        </xdr:cNvPicPr>
      </xdr:nvPicPr>
      <xdr:blipFill>
        <a:blip xmlns:r="http://schemas.openxmlformats.org/officeDocument/2006/relationships" r:embed="rId36" cstate="screen">
          <a:extLst>
            <a:ext uri="{28A0092B-C50C-407E-A947-70E740481C1C}">
              <a14:useLocalDpi xmlns:a14="http://schemas.microsoft.com/office/drawing/2010/main"/>
            </a:ext>
          </a:extLst>
        </a:blip>
        <a:stretch>
          <a:fillRect/>
        </a:stretch>
      </xdr:blipFill>
      <xdr:spPr>
        <a:xfrm>
          <a:off x="1025526" y="183800750"/>
          <a:ext cx="1665737" cy="1114425"/>
        </a:xfrm>
        <a:prstGeom prst="rect">
          <a:avLst/>
        </a:prstGeom>
      </xdr:spPr>
    </xdr:pic>
    <xdr:clientData/>
  </xdr:twoCellAnchor>
  <xdr:twoCellAnchor>
    <xdr:from>
      <xdr:col>2</xdr:col>
      <xdr:colOff>25399</xdr:colOff>
      <xdr:row>340</xdr:row>
      <xdr:rowOff>74337</xdr:rowOff>
    </xdr:from>
    <xdr:to>
      <xdr:col>2</xdr:col>
      <xdr:colOff>1584784</xdr:colOff>
      <xdr:row>340</xdr:row>
      <xdr:rowOff>1116964</xdr:rowOff>
    </xdr:to>
    <xdr:pic>
      <xdr:nvPicPr>
        <xdr:cNvPr id="24" name="Picture 23">
          <a:extLst>
            <a:ext uri="{FF2B5EF4-FFF2-40B4-BE49-F238E27FC236}">
              <a16:creationId xmlns:a16="http://schemas.microsoft.com/office/drawing/2014/main" id="{87FAA76A-B3BA-47F9-8C45-3C69C8AB2227}"/>
            </a:ext>
          </a:extLst>
        </xdr:cNvPr>
        <xdr:cNvPicPr>
          <a:picLocks noChangeAspect="1"/>
        </xdr:cNvPicPr>
      </xdr:nvPicPr>
      <xdr:blipFill>
        <a:blip xmlns:r="http://schemas.openxmlformats.org/officeDocument/2006/relationships" r:embed="rId37" cstate="screen">
          <a:extLst>
            <a:ext uri="{28A0092B-C50C-407E-A947-70E740481C1C}">
              <a14:useLocalDpi xmlns:a14="http://schemas.microsoft.com/office/drawing/2010/main"/>
            </a:ext>
          </a:extLst>
        </a:blip>
        <a:stretch>
          <a:fillRect/>
        </a:stretch>
      </xdr:blipFill>
      <xdr:spPr>
        <a:xfrm>
          <a:off x="1130299" y="375397437"/>
          <a:ext cx="1559385" cy="1042627"/>
        </a:xfrm>
        <a:prstGeom prst="rect">
          <a:avLst/>
        </a:prstGeom>
      </xdr:spPr>
    </xdr:pic>
    <xdr:clientData/>
  </xdr:twoCellAnchor>
  <xdr:twoCellAnchor>
    <xdr:from>
      <xdr:col>1</xdr:col>
      <xdr:colOff>232833</xdr:colOff>
      <xdr:row>59</xdr:row>
      <xdr:rowOff>1138312</xdr:rowOff>
    </xdr:from>
    <xdr:to>
      <xdr:col>2</xdr:col>
      <xdr:colOff>1656689</xdr:colOff>
      <xdr:row>61</xdr:row>
      <xdr:rowOff>76200</xdr:rowOff>
    </xdr:to>
    <xdr:pic>
      <xdr:nvPicPr>
        <xdr:cNvPr id="453" name="Picture 452">
          <a:extLst>
            <a:ext uri="{FF2B5EF4-FFF2-40B4-BE49-F238E27FC236}">
              <a16:creationId xmlns:a16="http://schemas.microsoft.com/office/drawing/2014/main" id="{DC643300-035A-C1F2-D63B-CD92B8D69876}"/>
            </a:ext>
          </a:extLst>
        </xdr:cNvPr>
        <xdr:cNvPicPr>
          <a:picLocks noChangeAspect="1"/>
        </xdr:cNvPicPr>
      </xdr:nvPicPr>
      <xdr:blipFill>
        <a:blip xmlns:r="http://schemas.openxmlformats.org/officeDocument/2006/relationships" r:embed="rId38" cstate="screen">
          <a:extLst>
            <a:ext uri="{28A0092B-C50C-407E-A947-70E740481C1C}">
              <a14:useLocalDpi xmlns:a14="http://schemas.microsoft.com/office/drawing/2010/main"/>
            </a:ext>
          </a:extLst>
        </a:blip>
        <a:stretch>
          <a:fillRect/>
        </a:stretch>
      </xdr:blipFill>
      <xdr:spPr>
        <a:xfrm>
          <a:off x="1071033" y="62009412"/>
          <a:ext cx="1690556" cy="1223888"/>
        </a:xfrm>
        <a:prstGeom prst="rect">
          <a:avLst/>
        </a:prstGeom>
      </xdr:spPr>
    </xdr:pic>
    <xdr:clientData/>
  </xdr:twoCellAnchor>
  <xdr:twoCellAnchor>
    <xdr:from>
      <xdr:col>1</xdr:col>
      <xdr:colOff>250674</xdr:colOff>
      <xdr:row>63</xdr:row>
      <xdr:rowOff>1111551</xdr:rowOff>
    </xdr:from>
    <xdr:to>
      <xdr:col>2</xdr:col>
      <xdr:colOff>1659087</xdr:colOff>
      <xdr:row>64</xdr:row>
      <xdr:rowOff>1104900</xdr:rowOff>
    </xdr:to>
    <xdr:pic>
      <xdr:nvPicPr>
        <xdr:cNvPr id="454" name="Picture 453">
          <a:extLst>
            <a:ext uri="{FF2B5EF4-FFF2-40B4-BE49-F238E27FC236}">
              <a16:creationId xmlns:a16="http://schemas.microsoft.com/office/drawing/2014/main" id="{5A0DC248-AFA6-43A1-95B6-603E8FAE19F6}"/>
            </a:ext>
          </a:extLst>
        </xdr:cNvPr>
        <xdr:cNvPicPr>
          <a:picLocks noChangeAspect="1"/>
        </xdr:cNvPicPr>
      </xdr:nvPicPr>
      <xdr:blipFill>
        <a:blip xmlns:r="http://schemas.openxmlformats.org/officeDocument/2006/relationships" r:embed="rId39" cstate="screen">
          <a:extLst>
            <a:ext uri="{28A0092B-C50C-407E-A947-70E740481C1C}">
              <a14:useLocalDpi xmlns:a14="http://schemas.microsoft.com/office/drawing/2010/main"/>
            </a:ext>
          </a:extLst>
        </a:blip>
        <a:stretch>
          <a:fillRect/>
        </a:stretch>
      </xdr:blipFill>
      <xdr:spPr>
        <a:xfrm>
          <a:off x="1088874" y="90049651"/>
          <a:ext cx="1675113" cy="1136349"/>
        </a:xfrm>
        <a:prstGeom prst="rect">
          <a:avLst/>
        </a:prstGeom>
      </xdr:spPr>
    </xdr:pic>
    <xdr:clientData/>
  </xdr:twoCellAnchor>
  <xdr:twoCellAnchor editAs="oneCell">
    <xdr:from>
      <xdr:col>2</xdr:col>
      <xdr:colOff>698307</xdr:colOff>
      <xdr:row>1</xdr:row>
      <xdr:rowOff>295277</xdr:rowOff>
    </xdr:from>
    <xdr:to>
      <xdr:col>3</xdr:col>
      <xdr:colOff>308104</xdr:colOff>
      <xdr:row>4</xdr:row>
      <xdr:rowOff>193677</xdr:rowOff>
    </xdr:to>
    <xdr:pic>
      <xdr:nvPicPr>
        <xdr:cNvPr id="7" name="Slika 6">
          <a:extLst>
            <a:ext uri="{FF2B5EF4-FFF2-40B4-BE49-F238E27FC236}">
              <a16:creationId xmlns:a16="http://schemas.microsoft.com/office/drawing/2014/main" id="{5284E79C-143A-866B-2B17-FAC297E30AA9}"/>
            </a:ext>
          </a:extLst>
        </xdr:cNvPr>
        <xdr:cNvPicPr>
          <a:picLocks noChangeAspect="1"/>
        </xdr:cNvPicPr>
      </xdr:nvPicPr>
      <xdr:blipFill>
        <a:blip xmlns:r="http://schemas.openxmlformats.org/officeDocument/2006/relationships" r:embed="rId40" cstate="screen">
          <a:extLst>
            <a:ext uri="{28A0092B-C50C-407E-A947-70E740481C1C}">
              <a14:useLocalDpi xmlns:a14="http://schemas.microsoft.com/office/drawing/2010/main"/>
            </a:ext>
          </a:extLst>
        </a:blip>
        <a:stretch>
          <a:fillRect/>
        </a:stretch>
      </xdr:blipFill>
      <xdr:spPr>
        <a:xfrm rot="21149532">
          <a:off x="1803207" y="777877"/>
          <a:ext cx="1288102" cy="1146810"/>
        </a:xfrm>
        <a:prstGeom prst="rect">
          <a:avLst/>
        </a:prstGeom>
      </xdr:spPr>
    </xdr:pic>
    <xdr:clientData/>
  </xdr:twoCellAnchor>
  <xdr:twoCellAnchor>
    <xdr:from>
      <xdr:col>2</xdr:col>
      <xdr:colOff>136528</xdr:colOff>
      <xdr:row>26</xdr:row>
      <xdr:rowOff>30852</xdr:rowOff>
    </xdr:from>
    <xdr:to>
      <xdr:col>2</xdr:col>
      <xdr:colOff>1580516</xdr:colOff>
      <xdr:row>26</xdr:row>
      <xdr:rowOff>1089562</xdr:rowOff>
    </xdr:to>
    <xdr:pic>
      <xdr:nvPicPr>
        <xdr:cNvPr id="469" name="Slika 468">
          <a:extLst>
            <a:ext uri="{FF2B5EF4-FFF2-40B4-BE49-F238E27FC236}">
              <a16:creationId xmlns:a16="http://schemas.microsoft.com/office/drawing/2014/main" id="{8183D84A-798E-48B4-8827-BFE63F2ECFA2}"/>
            </a:ext>
          </a:extLst>
        </xdr:cNvPr>
        <xdr:cNvPicPr>
          <a:picLocks noChangeAspect="1"/>
        </xdr:cNvPicPr>
      </xdr:nvPicPr>
      <xdr:blipFill>
        <a:blip xmlns:r="http://schemas.openxmlformats.org/officeDocument/2006/relationships" r:embed="rId41" cstate="screen">
          <a:extLst>
            <a:ext uri="{28A0092B-C50C-407E-A947-70E740481C1C}">
              <a14:useLocalDpi xmlns:a14="http://schemas.microsoft.com/office/drawing/2010/main"/>
            </a:ext>
          </a:extLst>
        </a:blip>
        <a:stretch>
          <a:fillRect/>
        </a:stretch>
      </xdr:blipFill>
      <xdr:spPr>
        <a:xfrm>
          <a:off x="1241428" y="48836952"/>
          <a:ext cx="1443988" cy="1058710"/>
        </a:xfrm>
        <a:prstGeom prst="rect">
          <a:avLst/>
        </a:prstGeom>
      </xdr:spPr>
    </xdr:pic>
    <xdr:clientData/>
  </xdr:twoCellAnchor>
  <xdr:twoCellAnchor>
    <xdr:from>
      <xdr:col>2</xdr:col>
      <xdr:colOff>47625</xdr:colOff>
      <xdr:row>29</xdr:row>
      <xdr:rowOff>82549</xdr:rowOff>
    </xdr:from>
    <xdr:to>
      <xdr:col>2</xdr:col>
      <xdr:colOff>1618455</xdr:colOff>
      <xdr:row>29</xdr:row>
      <xdr:rowOff>1118733</xdr:rowOff>
    </xdr:to>
    <xdr:pic>
      <xdr:nvPicPr>
        <xdr:cNvPr id="470" name="Picture 461">
          <a:extLst>
            <a:ext uri="{FF2B5EF4-FFF2-40B4-BE49-F238E27FC236}">
              <a16:creationId xmlns:a16="http://schemas.microsoft.com/office/drawing/2014/main" id="{8CFA7606-3FF2-45EF-BD80-CFB9562D1782}"/>
            </a:ext>
          </a:extLst>
        </xdr:cNvPr>
        <xdr:cNvPicPr>
          <a:picLocks noChangeAspect="1"/>
        </xdr:cNvPicPr>
      </xdr:nvPicPr>
      <xdr:blipFill>
        <a:blip xmlns:r="http://schemas.openxmlformats.org/officeDocument/2006/relationships" r:embed="rId42" cstate="screen">
          <a:extLst>
            <a:ext uri="{28A0092B-C50C-407E-A947-70E740481C1C}">
              <a14:useLocalDpi xmlns:a14="http://schemas.microsoft.com/office/drawing/2010/main"/>
            </a:ext>
          </a:extLst>
        </a:blip>
        <a:stretch>
          <a:fillRect/>
        </a:stretch>
      </xdr:blipFill>
      <xdr:spPr>
        <a:xfrm>
          <a:off x="1152525" y="51301649"/>
          <a:ext cx="1570830" cy="1036184"/>
        </a:xfrm>
        <a:prstGeom prst="rect">
          <a:avLst/>
        </a:prstGeom>
      </xdr:spPr>
    </xdr:pic>
    <xdr:clientData/>
  </xdr:twoCellAnchor>
  <xdr:twoCellAnchor>
    <xdr:from>
      <xdr:col>2</xdr:col>
      <xdr:colOff>1588</xdr:colOff>
      <xdr:row>31</xdr:row>
      <xdr:rowOff>46830</xdr:rowOff>
    </xdr:from>
    <xdr:to>
      <xdr:col>2</xdr:col>
      <xdr:colOff>1659255</xdr:colOff>
      <xdr:row>32</xdr:row>
      <xdr:rowOff>16240</xdr:rowOff>
    </xdr:to>
    <xdr:pic>
      <xdr:nvPicPr>
        <xdr:cNvPr id="471" name="Picture 462">
          <a:extLst>
            <a:ext uri="{FF2B5EF4-FFF2-40B4-BE49-F238E27FC236}">
              <a16:creationId xmlns:a16="http://schemas.microsoft.com/office/drawing/2014/main" id="{795A30B2-ECAE-4716-AC8E-4995173AE311}"/>
            </a:ext>
          </a:extLst>
        </xdr:cNvPr>
        <xdr:cNvPicPr>
          <a:picLocks noChangeAspect="1"/>
        </xdr:cNvPicPr>
      </xdr:nvPicPr>
      <xdr:blipFill>
        <a:blip xmlns:r="http://schemas.openxmlformats.org/officeDocument/2006/relationships" r:embed="rId43" cstate="screen">
          <a:extLst>
            <a:ext uri="{28A0092B-C50C-407E-A947-70E740481C1C}">
              <a14:useLocalDpi xmlns:a14="http://schemas.microsoft.com/office/drawing/2010/main"/>
            </a:ext>
          </a:extLst>
        </a:blip>
        <a:stretch>
          <a:fillRect/>
        </a:stretch>
      </xdr:blipFill>
      <xdr:spPr>
        <a:xfrm>
          <a:off x="1106488" y="54059930"/>
          <a:ext cx="1657667" cy="1112410"/>
        </a:xfrm>
        <a:prstGeom prst="rect">
          <a:avLst/>
        </a:prstGeom>
      </xdr:spPr>
    </xdr:pic>
    <xdr:clientData/>
  </xdr:twoCellAnchor>
  <xdr:twoCellAnchor>
    <xdr:from>
      <xdr:col>2</xdr:col>
      <xdr:colOff>47625</xdr:colOff>
      <xdr:row>33</xdr:row>
      <xdr:rowOff>61117</xdr:rowOff>
    </xdr:from>
    <xdr:to>
      <xdr:col>2</xdr:col>
      <xdr:colOff>1639634</xdr:colOff>
      <xdr:row>33</xdr:row>
      <xdr:rowOff>1127125</xdr:rowOff>
    </xdr:to>
    <xdr:pic>
      <xdr:nvPicPr>
        <xdr:cNvPr id="472" name="Picture 463">
          <a:extLst>
            <a:ext uri="{FF2B5EF4-FFF2-40B4-BE49-F238E27FC236}">
              <a16:creationId xmlns:a16="http://schemas.microsoft.com/office/drawing/2014/main" id="{59207EBC-C2ED-47D7-9E72-4B74C7484882}"/>
            </a:ext>
          </a:extLst>
        </xdr:cNvPr>
        <xdr:cNvPicPr>
          <a:picLocks noChangeAspect="1"/>
        </xdr:cNvPicPr>
      </xdr:nvPicPr>
      <xdr:blipFill>
        <a:blip xmlns:r="http://schemas.openxmlformats.org/officeDocument/2006/relationships" r:embed="rId44" cstate="screen">
          <a:extLst>
            <a:ext uri="{28A0092B-C50C-407E-A947-70E740481C1C}">
              <a14:useLocalDpi xmlns:a14="http://schemas.microsoft.com/office/drawing/2010/main"/>
            </a:ext>
          </a:extLst>
        </a:blip>
        <a:stretch>
          <a:fillRect/>
        </a:stretch>
      </xdr:blipFill>
      <xdr:spPr>
        <a:xfrm>
          <a:off x="1152525" y="56360217"/>
          <a:ext cx="1592009" cy="1066008"/>
        </a:xfrm>
        <a:prstGeom prst="rect">
          <a:avLst/>
        </a:prstGeom>
      </xdr:spPr>
    </xdr:pic>
    <xdr:clientData/>
  </xdr:twoCellAnchor>
  <xdr:twoCellAnchor>
    <xdr:from>
      <xdr:col>1</xdr:col>
      <xdr:colOff>178065</xdr:colOff>
      <xdr:row>35</xdr:row>
      <xdr:rowOff>126734</xdr:rowOff>
    </xdr:from>
    <xdr:to>
      <xdr:col>2</xdr:col>
      <xdr:colOff>1582654</xdr:colOff>
      <xdr:row>36</xdr:row>
      <xdr:rowOff>99248</xdr:rowOff>
    </xdr:to>
    <xdr:pic>
      <xdr:nvPicPr>
        <xdr:cNvPr id="473" name="Picture 464">
          <a:extLst>
            <a:ext uri="{FF2B5EF4-FFF2-40B4-BE49-F238E27FC236}">
              <a16:creationId xmlns:a16="http://schemas.microsoft.com/office/drawing/2014/main" id="{B77824FE-B4EC-48F4-8E49-BF392F9FF853}"/>
            </a:ext>
          </a:extLst>
        </xdr:cNvPr>
        <xdr:cNvPicPr>
          <a:picLocks noChangeAspect="1"/>
        </xdr:cNvPicPr>
      </xdr:nvPicPr>
      <xdr:blipFill>
        <a:blip xmlns:r="http://schemas.openxmlformats.org/officeDocument/2006/relationships" r:embed="rId45" cstate="screen">
          <a:extLst>
            <a:ext uri="{28A0092B-C50C-407E-A947-70E740481C1C}">
              <a14:useLocalDpi xmlns:a14="http://schemas.microsoft.com/office/drawing/2010/main"/>
            </a:ext>
          </a:extLst>
        </a:blip>
        <a:stretch>
          <a:fillRect/>
        </a:stretch>
      </xdr:blipFill>
      <xdr:spPr>
        <a:xfrm>
          <a:off x="1016265" y="58711834"/>
          <a:ext cx="1671289" cy="1115514"/>
        </a:xfrm>
        <a:prstGeom prst="rect">
          <a:avLst/>
        </a:prstGeom>
      </xdr:spPr>
    </xdr:pic>
    <xdr:clientData/>
  </xdr:twoCellAnchor>
  <xdr:twoCellAnchor>
    <xdr:from>
      <xdr:col>2</xdr:col>
      <xdr:colOff>29369</xdr:colOff>
      <xdr:row>37</xdr:row>
      <xdr:rowOff>61118</xdr:rowOff>
    </xdr:from>
    <xdr:to>
      <xdr:col>2</xdr:col>
      <xdr:colOff>1641007</xdr:colOff>
      <xdr:row>37</xdr:row>
      <xdr:rowOff>1128237</xdr:rowOff>
    </xdr:to>
    <xdr:pic>
      <xdr:nvPicPr>
        <xdr:cNvPr id="474" name="Picture 465">
          <a:extLst>
            <a:ext uri="{FF2B5EF4-FFF2-40B4-BE49-F238E27FC236}">
              <a16:creationId xmlns:a16="http://schemas.microsoft.com/office/drawing/2014/main" id="{2AE10BA5-DA10-4FC8-A0F9-A2E014002346}"/>
            </a:ext>
          </a:extLst>
        </xdr:cNvPr>
        <xdr:cNvPicPr>
          <a:picLocks noChangeAspect="1"/>
        </xdr:cNvPicPr>
      </xdr:nvPicPr>
      <xdr:blipFill>
        <a:blip xmlns:r="http://schemas.openxmlformats.org/officeDocument/2006/relationships" r:embed="rId46" cstate="screen">
          <a:extLst>
            <a:ext uri="{28A0092B-C50C-407E-A947-70E740481C1C}">
              <a14:useLocalDpi xmlns:a14="http://schemas.microsoft.com/office/drawing/2010/main"/>
            </a:ext>
          </a:extLst>
        </a:blip>
        <a:stretch>
          <a:fillRect/>
        </a:stretch>
      </xdr:blipFill>
      <xdr:spPr>
        <a:xfrm>
          <a:off x="1134269" y="60932218"/>
          <a:ext cx="1611638" cy="1067119"/>
        </a:xfrm>
        <a:prstGeom prst="rect">
          <a:avLst/>
        </a:prstGeom>
      </xdr:spPr>
    </xdr:pic>
    <xdr:clientData/>
  </xdr:twoCellAnchor>
  <xdr:twoCellAnchor>
    <xdr:from>
      <xdr:col>1</xdr:col>
      <xdr:colOff>218281</xdr:colOff>
      <xdr:row>39</xdr:row>
      <xdr:rowOff>34925</xdr:rowOff>
    </xdr:from>
    <xdr:to>
      <xdr:col>3</xdr:col>
      <xdr:colOff>16059</xdr:colOff>
      <xdr:row>40</xdr:row>
      <xdr:rowOff>38735</xdr:rowOff>
    </xdr:to>
    <xdr:pic>
      <xdr:nvPicPr>
        <xdr:cNvPr id="475" name="Picture 466">
          <a:extLst>
            <a:ext uri="{FF2B5EF4-FFF2-40B4-BE49-F238E27FC236}">
              <a16:creationId xmlns:a16="http://schemas.microsoft.com/office/drawing/2014/main" id="{9C19EEAE-743B-4727-98E5-8D7BE9679C07}"/>
            </a:ext>
          </a:extLst>
        </xdr:cNvPr>
        <xdr:cNvPicPr>
          <a:picLocks noChangeAspect="1"/>
        </xdr:cNvPicPr>
      </xdr:nvPicPr>
      <xdr:blipFill>
        <a:blip xmlns:r="http://schemas.openxmlformats.org/officeDocument/2006/relationships" r:embed="rId47" cstate="screen">
          <a:extLst>
            <a:ext uri="{28A0092B-C50C-407E-A947-70E740481C1C}">
              <a14:useLocalDpi xmlns:a14="http://schemas.microsoft.com/office/drawing/2010/main"/>
            </a:ext>
          </a:extLst>
        </a:blip>
        <a:stretch>
          <a:fillRect/>
        </a:stretch>
      </xdr:blipFill>
      <xdr:spPr>
        <a:xfrm>
          <a:off x="1056481" y="63192025"/>
          <a:ext cx="1740878" cy="1146810"/>
        </a:xfrm>
        <a:prstGeom prst="rect">
          <a:avLst/>
        </a:prstGeom>
      </xdr:spPr>
    </xdr:pic>
    <xdr:clientData/>
  </xdr:twoCellAnchor>
  <xdr:twoCellAnchor>
    <xdr:from>
      <xdr:col>2</xdr:col>
      <xdr:colOff>11907</xdr:colOff>
      <xdr:row>41</xdr:row>
      <xdr:rowOff>30161</xdr:rowOff>
    </xdr:from>
    <xdr:to>
      <xdr:col>2</xdr:col>
      <xdr:colOff>1654670</xdr:colOff>
      <xdr:row>41</xdr:row>
      <xdr:rowOff>1122361</xdr:rowOff>
    </xdr:to>
    <xdr:pic>
      <xdr:nvPicPr>
        <xdr:cNvPr id="477" name="Picture 197">
          <a:extLst>
            <a:ext uri="{FF2B5EF4-FFF2-40B4-BE49-F238E27FC236}">
              <a16:creationId xmlns:a16="http://schemas.microsoft.com/office/drawing/2014/main" id="{4602FA30-F6CB-4432-8B1C-4BE11BC9626D}"/>
            </a:ext>
          </a:extLst>
        </xdr:cNvPr>
        <xdr:cNvPicPr>
          <a:picLocks noChangeAspect="1"/>
        </xdr:cNvPicPr>
      </xdr:nvPicPr>
      <xdr:blipFill>
        <a:blip xmlns:r="http://schemas.openxmlformats.org/officeDocument/2006/relationships" r:embed="rId48" cstate="screen">
          <a:extLst>
            <a:ext uri="{28A0092B-C50C-407E-A947-70E740481C1C}">
              <a14:useLocalDpi xmlns:a14="http://schemas.microsoft.com/office/drawing/2010/main"/>
            </a:ext>
          </a:extLst>
        </a:blip>
        <a:stretch>
          <a:fillRect/>
        </a:stretch>
      </xdr:blipFill>
      <xdr:spPr>
        <a:xfrm>
          <a:off x="1116807" y="65473261"/>
          <a:ext cx="1642763" cy="1092200"/>
        </a:xfrm>
        <a:prstGeom prst="rect">
          <a:avLst/>
        </a:prstGeom>
      </xdr:spPr>
    </xdr:pic>
    <xdr:clientData/>
  </xdr:twoCellAnchor>
  <xdr:twoCellAnchor>
    <xdr:from>
      <xdr:col>2</xdr:col>
      <xdr:colOff>14362</xdr:colOff>
      <xdr:row>46</xdr:row>
      <xdr:rowOff>38553</xdr:rowOff>
    </xdr:from>
    <xdr:to>
      <xdr:col>2</xdr:col>
      <xdr:colOff>1603222</xdr:colOff>
      <xdr:row>46</xdr:row>
      <xdr:rowOff>1089337</xdr:rowOff>
    </xdr:to>
    <xdr:pic>
      <xdr:nvPicPr>
        <xdr:cNvPr id="478" name="Picture 454">
          <a:extLst>
            <a:ext uri="{FF2B5EF4-FFF2-40B4-BE49-F238E27FC236}">
              <a16:creationId xmlns:a16="http://schemas.microsoft.com/office/drawing/2014/main" id="{778BD290-24B9-4336-B439-580DBC6F23A1}"/>
            </a:ext>
          </a:extLst>
        </xdr:cNvPr>
        <xdr:cNvPicPr>
          <a:picLocks noChangeAspect="1"/>
        </xdr:cNvPicPr>
      </xdr:nvPicPr>
      <xdr:blipFill>
        <a:blip xmlns:r="http://schemas.openxmlformats.org/officeDocument/2006/relationships" r:embed="rId49" cstate="screen">
          <a:extLst>
            <a:ext uri="{28A0092B-C50C-407E-A947-70E740481C1C}">
              <a14:useLocalDpi xmlns:a14="http://schemas.microsoft.com/office/drawing/2010/main"/>
            </a:ext>
          </a:extLst>
        </a:blip>
        <a:stretch>
          <a:fillRect/>
        </a:stretch>
      </xdr:blipFill>
      <xdr:spPr>
        <a:xfrm>
          <a:off x="1119262" y="70180653"/>
          <a:ext cx="1588860" cy="1050784"/>
        </a:xfrm>
        <a:prstGeom prst="rect">
          <a:avLst/>
        </a:prstGeom>
      </xdr:spPr>
    </xdr:pic>
    <xdr:clientData/>
  </xdr:twoCellAnchor>
  <xdr:twoCellAnchor>
    <xdr:from>
      <xdr:col>1</xdr:col>
      <xdr:colOff>222250</xdr:colOff>
      <xdr:row>48</xdr:row>
      <xdr:rowOff>52160</xdr:rowOff>
    </xdr:from>
    <xdr:to>
      <xdr:col>2</xdr:col>
      <xdr:colOff>1619789</xdr:colOff>
      <xdr:row>49</xdr:row>
      <xdr:rowOff>23675</xdr:rowOff>
    </xdr:to>
    <xdr:pic>
      <xdr:nvPicPr>
        <xdr:cNvPr id="479" name="Picture 455">
          <a:extLst>
            <a:ext uri="{FF2B5EF4-FFF2-40B4-BE49-F238E27FC236}">
              <a16:creationId xmlns:a16="http://schemas.microsoft.com/office/drawing/2014/main" id="{9CED575F-C82E-4609-A511-287D05CAF119}"/>
            </a:ext>
          </a:extLst>
        </xdr:cNvPr>
        <xdr:cNvPicPr>
          <a:picLocks noChangeAspect="1"/>
        </xdr:cNvPicPr>
      </xdr:nvPicPr>
      <xdr:blipFill>
        <a:blip xmlns:r="http://schemas.openxmlformats.org/officeDocument/2006/relationships" r:embed="rId50" cstate="screen">
          <a:extLst>
            <a:ext uri="{28A0092B-C50C-407E-A947-70E740481C1C}">
              <a14:useLocalDpi xmlns:a14="http://schemas.microsoft.com/office/drawing/2010/main"/>
            </a:ext>
          </a:extLst>
        </a:blip>
        <a:stretch>
          <a:fillRect/>
        </a:stretch>
      </xdr:blipFill>
      <xdr:spPr>
        <a:xfrm>
          <a:off x="1060450" y="72988260"/>
          <a:ext cx="1664239" cy="1114515"/>
        </a:xfrm>
        <a:prstGeom prst="rect">
          <a:avLst/>
        </a:prstGeom>
      </xdr:spPr>
    </xdr:pic>
    <xdr:clientData/>
  </xdr:twoCellAnchor>
  <xdr:twoCellAnchor>
    <xdr:from>
      <xdr:col>1</xdr:col>
      <xdr:colOff>252640</xdr:colOff>
      <xdr:row>50</xdr:row>
      <xdr:rowOff>29934</xdr:rowOff>
    </xdr:from>
    <xdr:to>
      <xdr:col>2</xdr:col>
      <xdr:colOff>1615561</xdr:colOff>
      <xdr:row>50</xdr:row>
      <xdr:rowOff>1127047</xdr:rowOff>
    </xdr:to>
    <xdr:pic>
      <xdr:nvPicPr>
        <xdr:cNvPr id="480" name="Picture 456">
          <a:extLst>
            <a:ext uri="{FF2B5EF4-FFF2-40B4-BE49-F238E27FC236}">
              <a16:creationId xmlns:a16="http://schemas.microsoft.com/office/drawing/2014/main" id="{41E2C662-6E17-4944-AD50-6CE946E99B06}"/>
            </a:ext>
          </a:extLst>
        </xdr:cNvPr>
        <xdr:cNvPicPr>
          <a:picLocks noChangeAspect="1"/>
        </xdr:cNvPicPr>
      </xdr:nvPicPr>
      <xdr:blipFill>
        <a:blip xmlns:r="http://schemas.openxmlformats.org/officeDocument/2006/relationships" r:embed="rId51" cstate="screen">
          <a:extLst>
            <a:ext uri="{28A0092B-C50C-407E-A947-70E740481C1C}">
              <a14:useLocalDpi xmlns:a14="http://schemas.microsoft.com/office/drawing/2010/main"/>
            </a:ext>
          </a:extLst>
        </a:blip>
        <a:stretch>
          <a:fillRect/>
        </a:stretch>
      </xdr:blipFill>
      <xdr:spPr>
        <a:xfrm>
          <a:off x="1090840" y="75252034"/>
          <a:ext cx="1629621" cy="1097113"/>
        </a:xfrm>
        <a:prstGeom prst="rect">
          <a:avLst/>
        </a:prstGeom>
      </xdr:spPr>
    </xdr:pic>
    <xdr:clientData/>
  </xdr:twoCellAnchor>
  <xdr:twoCellAnchor>
    <xdr:from>
      <xdr:col>1</xdr:col>
      <xdr:colOff>216204</xdr:colOff>
      <xdr:row>52</xdr:row>
      <xdr:rowOff>29029</xdr:rowOff>
    </xdr:from>
    <xdr:to>
      <xdr:col>2</xdr:col>
      <xdr:colOff>1653755</xdr:colOff>
      <xdr:row>53</xdr:row>
      <xdr:rowOff>22406</xdr:rowOff>
    </xdr:to>
    <xdr:pic>
      <xdr:nvPicPr>
        <xdr:cNvPr id="481" name="Picture 457">
          <a:extLst>
            <a:ext uri="{FF2B5EF4-FFF2-40B4-BE49-F238E27FC236}">
              <a16:creationId xmlns:a16="http://schemas.microsoft.com/office/drawing/2014/main" id="{B007A2A4-FBD3-4504-B0F4-35B725D1DE27}"/>
            </a:ext>
          </a:extLst>
        </xdr:cNvPr>
        <xdr:cNvPicPr>
          <a:picLocks noChangeAspect="1"/>
        </xdr:cNvPicPr>
      </xdr:nvPicPr>
      <xdr:blipFill>
        <a:blip xmlns:r="http://schemas.openxmlformats.org/officeDocument/2006/relationships" r:embed="rId52" cstate="screen">
          <a:extLst>
            <a:ext uri="{28A0092B-C50C-407E-A947-70E740481C1C}">
              <a14:useLocalDpi xmlns:a14="http://schemas.microsoft.com/office/drawing/2010/main"/>
            </a:ext>
          </a:extLst>
        </a:blip>
        <a:stretch>
          <a:fillRect/>
        </a:stretch>
      </xdr:blipFill>
      <xdr:spPr>
        <a:xfrm>
          <a:off x="1054404" y="77537129"/>
          <a:ext cx="1704251" cy="1136377"/>
        </a:xfrm>
        <a:prstGeom prst="rect">
          <a:avLst/>
        </a:prstGeom>
      </xdr:spPr>
    </xdr:pic>
    <xdr:clientData/>
  </xdr:twoCellAnchor>
  <xdr:twoCellAnchor>
    <xdr:from>
      <xdr:col>1</xdr:col>
      <xdr:colOff>232683</xdr:colOff>
      <xdr:row>54</xdr:row>
      <xdr:rowOff>14059</xdr:rowOff>
    </xdr:from>
    <xdr:to>
      <xdr:col>2</xdr:col>
      <xdr:colOff>1620765</xdr:colOff>
      <xdr:row>54</xdr:row>
      <xdr:rowOff>1125763</xdr:rowOff>
    </xdr:to>
    <xdr:pic>
      <xdr:nvPicPr>
        <xdr:cNvPr id="482" name="Picture 458">
          <a:extLst>
            <a:ext uri="{FF2B5EF4-FFF2-40B4-BE49-F238E27FC236}">
              <a16:creationId xmlns:a16="http://schemas.microsoft.com/office/drawing/2014/main" id="{6ADAABC6-DE58-4CE7-BF11-C1E1D877533F}"/>
            </a:ext>
          </a:extLst>
        </xdr:cNvPr>
        <xdr:cNvPicPr>
          <a:picLocks noChangeAspect="1"/>
        </xdr:cNvPicPr>
      </xdr:nvPicPr>
      <xdr:blipFill>
        <a:blip xmlns:r="http://schemas.openxmlformats.org/officeDocument/2006/relationships" r:embed="rId53" cstate="screen">
          <a:extLst>
            <a:ext uri="{28A0092B-C50C-407E-A947-70E740481C1C}">
              <a14:useLocalDpi xmlns:a14="http://schemas.microsoft.com/office/drawing/2010/main"/>
            </a:ext>
          </a:extLst>
        </a:blip>
        <a:stretch>
          <a:fillRect/>
        </a:stretch>
      </xdr:blipFill>
      <xdr:spPr>
        <a:xfrm>
          <a:off x="1070883" y="79808159"/>
          <a:ext cx="1654782" cy="1111704"/>
        </a:xfrm>
        <a:prstGeom prst="rect">
          <a:avLst/>
        </a:prstGeom>
      </xdr:spPr>
    </xdr:pic>
    <xdr:clientData/>
  </xdr:twoCellAnchor>
  <xdr:twoCellAnchor>
    <xdr:from>
      <xdr:col>1</xdr:col>
      <xdr:colOff>229507</xdr:colOff>
      <xdr:row>56</xdr:row>
      <xdr:rowOff>11791</xdr:rowOff>
    </xdr:from>
    <xdr:to>
      <xdr:col>2</xdr:col>
      <xdr:colOff>1641730</xdr:colOff>
      <xdr:row>56</xdr:row>
      <xdr:rowOff>1130116</xdr:rowOff>
    </xdr:to>
    <xdr:pic>
      <xdr:nvPicPr>
        <xdr:cNvPr id="483" name="Picture 459">
          <a:extLst>
            <a:ext uri="{FF2B5EF4-FFF2-40B4-BE49-F238E27FC236}">
              <a16:creationId xmlns:a16="http://schemas.microsoft.com/office/drawing/2014/main" id="{061A51A2-D4EC-4B48-AD94-231BB6E91C3A}"/>
            </a:ext>
          </a:extLst>
        </xdr:cNvPr>
        <xdr:cNvPicPr>
          <a:picLocks noChangeAspect="1"/>
        </xdr:cNvPicPr>
      </xdr:nvPicPr>
      <xdr:blipFill>
        <a:blip xmlns:r="http://schemas.openxmlformats.org/officeDocument/2006/relationships" r:embed="rId54" cstate="screen">
          <a:extLst>
            <a:ext uri="{28A0092B-C50C-407E-A947-70E740481C1C}">
              <a14:useLocalDpi xmlns:a14="http://schemas.microsoft.com/office/drawing/2010/main"/>
            </a:ext>
          </a:extLst>
        </a:blip>
        <a:stretch>
          <a:fillRect/>
        </a:stretch>
      </xdr:blipFill>
      <xdr:spPr>
        <a:xfrm>
          <a:off x="1067707" y="82091891"/>
          <a:ext cx="1678923" cy="1118325"/>
        </a:xfrm>
        <a:prstGeom prst="rect">
          <a:avLst/>
        </a:prstGeom>
      </xdr:spPr>
    </xdr:pic>
    <xdr:clientData/>
  </xdr:twoCellAnchor>
  <xdr:twoCellAnchor>
    <xdr:from>
      <xdr:col>1</xdr:col>
      <xdr:colOff>252639</xdr:colOff>
      <xdr:row>58</xdr:row>
      <xdr:rowOff>11791</xdr:rowOff>
    </xdr:from>
    <xdr:to>
      <xdr:col>2</xdr:col>
      <xdr:colOff>1621547</xdr:colOff>
      <xdr:row>58</xdr:row>
      <xdr:rowOff>1087504</xdr:rowOff>
    </xdr:to>
    <xdr:pic>
      <xdr:nvPicPr>
        <xdr:cNvPr id="485" name="Picture 460">
          <a:extLst>
            <a:ext uri="{FF2B5EF4-FFF2-40B4-BE49-F238E27FC236}">
              <a16:creationId xmlns:a16="http://schemas.microsoft.com/office/drawing/2014/main" id="{5C14EAFE-E699-4447-A675-B1ED783AA28A}"/>
            </a:ext>
          </a:extLst>
        </xdr:cNvPr>
        <xdr:cNvPicPr>
          <a:picLocks noChangeAspect="1"/>
        </xdr:cNvPicPr>
      </xdr:nvPicPr>
      <xdr:blipFill>
        <a:blip xmlns:r="http://schemas.openxmlformats.org/officeDocument/2006/relationships" r:embed="rId55" cstate="screen">
          <a:extLst>
            <a:ext uri="{28A0092B-C50C-407E-A947-70E740481C1C}">
              <a14:useLocalDpi xmlns:a14="http://schemas.microsoft.com/office/drawing/2010/main"/>
            </a:ext>
          </a:extLst>
        </a:blip>
        <a:stretch>
          <a:fillRect/>
        </a:stretch>
      </xdr:blipFill>
      <xdr:spPr>
        <a:xfrm>
          <a:off x="1090839" y="84377891"/>
          <a:ext cx="1635608" cy="1075713"/>
        </a:xfrm>
        <a:prstGeom prst="rect">
          <a:avLst/>
        </a:prstGeom>
      </xdr:spPr>
    </xdr:pic>
    <xdr:clientData/>
  </xdr:twoCellAnchor>
  <xdr:twoCellAnchor>
    <xdr:from>
      <xdr:col>2</xdr:col>
      <xdr:colOff>7257</xdr:colOff>
      <xdr:row>62</xdr:row>
      <xdr:rowOff>22678</xdr:rowOff>
    </xdr:from>
    <xdr:to>
      <xdr:col>2</xdr:col>
      <xdr:colOff>1655663</xdr:colOff>
      <xdr:row>62</xdr:row>
      <xdr:rowOff>1123587</xdr:rowOff>
    </xdr:to>
    <xdr:pic>
      <xdr:nvPicPr>
        <xdr:cNvPr id="487" name="Picture 215">
          <a:extLst>
            <a:ext uri="{FF2B5EF4-FFF2-40B4-BE49-F238E27FC236}">
              <a16:creationId xmlns:a16="http://schemas.microsoft.com/office/drawing/2014/main" id="{60912950-72A2-40E6-9823-25DC6BC0A05C}"/>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112157" y="88960778"/>
          <a:ext cx="1648406" cy="1100909"/>
        </a:xfrm>
        <a:prstGeom prst="rect">
          <a:avLst/>
        </a:prstGeom>
      </xdr:spPr>
    </xdr:pic>
    <xdr:clientData/>
  </xdr:twoCellAnchor>
  <xdr:twoCellAnchor>
    <xdr:from>
      <xdr:col>1</xdr:col>
      <xdr:colOff>269513</xdr:colOff>
      <xdr:row>68</xdr:row>
      <xdr:rowOff>11974</xdr:rowOff>
    </xdr:from>
    <xdr:to>
      <xdr:col>3</xdr:col>
      <xdr:colOff>36787</xdr:colOff>
      <xdr:row>68</xdr:row>
      <xdr:rowOff>1089479</xdr:rowOff>
    </xdr:to>
    <xdr:pic>
      <xdr:nvPicPr>
        <xdr:cNvPr id="490" name="Picture 60">
          <a:extLst>
            <a:ext uri="{FF2B5EF4-FFF2-40B4-BE49-F238E27FC236}">
              <a16:creationId xmlns:a16="http://schemas.microsoft.com/office/drawing/2014/main" id="{219CDE86-D685-4702-9670-F67E32A23F7E}"/>
            </a:ext>
          </a:extLst>
        </xdr:cNvPr>
        <xdr:cNvPicPr>
          <a:picLocks noChangeAspect="1"/>
        </xdr:cNvPicPr>
      </xdr:nvPicPr>
      <xdr:blipFill>
        <a:blip xmlns:r="http://schemas.openxmlformats.org/officeDocument/2006/relationships" r:embed="rId57"/>
        <a:stretch>
          <a:fillRect/>
        </a:stretch>
      </xdr:blipFill>
      <xdr:spPr>
        <a:xfrm>
          <a:off x="1107713" y="95808074"/>
          <a:ext cx="1710374" cy="1077505"/>
        </a:xfrm>
        <a:prstGeom prst="rect">
          <a:avLst/>
        </a:prstGeom>
      </xdr:spPr>
    </xdr:pic>
    <xdr:clientData/>
  </xdr:twoCellAnchor>
  <xdr:twoCellAnchor>
    <xdr:from>
      <xdr:col>2</xdr:col>
      <xdr:colOff>28575</xdr:colOff>
      <xdr:row>70</xdr:row>
      <xdr:rowOff>32203</xdr:rowOff>
    </xdr:from>
    <xdr:to>
      <xdr:col>2</xdr:col>
      <xdr:colOff>1660147</xdr:colOff>
      <xdr:row>70</xdr:row>
      <xdr:rowOff>1124494</xdr:rowOff>
    </xdr:to>
    <xdr:pic>
      <xdr:nvPicPr>
        <xdr:cNvPr id="491" name="Picture 45">
          <a:extLst>
            <a:ext uri="{FF2B5EF4-FFF2-40B4-BE49-F238E27FC236}">
              <a16:creationId xmlns:a16="http://schemas.microsoft.com/office/drawing/2014/main" id="{F5E844EB-4A3D-4297-93D5-2784B730F1BB}"/>
            </a:ext>
          </a:extLst>
        </xdr:cNvPr>
        <xdr:cNvPicPr>
          <a:picLocks noChangeAspect="1"/>
        </xdr:cNvPicPr>
      </xdr:nvPicPr>
      <xdr:blipFill>
        <a:blip xmlns:r="http://schemas.openxmlformats.org/officeDocument/2006/relationships" r:embed="rId58"/>
        <a:stretch>
          <a:fillRect/>
        </a:stretch>
      </xdr:blipFill>
      <xdr:spPr>
        <a:xfrm>
          <a:off x="1133475" y="98114303"/>
          <a:ext cx="1631572" cy="1092291"/>
        </a:xfrm>
        <a:prstGeom prst="rect">
          <a:avLst/>
        </a:prstGeom>
      </xdr:spPr>
    </xdr:pic>
    <xdr:clientData/>
  </xdr:twoCellAnchor>
  <xdr:twoCellAnchor>
    <xdr:from>
      <xdr:col>2</xdr:col>
      <xdr:colOff>35560</xdr:colOff>
      <xdr:row>74</xdr:row>
      <xdr:rowOff>52644</xdr:rowOff>
    </xdr:from>
    <xdr:to>
      <xdr:col>2</xdr:col>
      <xdr:colOff>1660527</xdr:colOff>
      <xdr:row>74</xdr:row>
      <xdr:rowOff>1122408</xdr:rowOff>
    </xdr:to>
    <xdr:pic>
      <xdr:nvPicPr>
        <xdr:cNvPr id="493" name="Picture 16">
          <a:extLst>
            <a:ext uri="{FF2B5EF4-FFF2-40B4-BE49-F238E27FC236}">
              <a16:creationId xmlns:a16="http://schemas.microsoft.com/office/drawing/2014/main" id="{8CB41103-4292-4F68-9FC9-023298A5C931}"/>
            </a:ext>
          </a:extLst>
        </xdr:cNvPr>
        <xdr:cNvPicPr>
          <a:picLocks noChangeAspect="1"/>
        </xdr:cNvPicPr>
      </xdr:nvPicPr>
      <xdr:blipFill>
        <a:blip xmlns:r="http://schemas.openxmlformats.org/officeDocument/2006/relationships" r:embed="rId59"/>
        <a:stretch>
          <a:fillRect/>
        </a:stretch>
      </xdr:blipFill>
      <xdr:spPr>
        <a:xfrm>
          <a:off x="1140460" y="102706744"/>
          <a:ext cx="1624967" cy="1069764"/>
        </a:xfrm>
        <a:prstGeom prst="rect">
          <a:avLst/>
        </a:prstGeom>
      </xdr:spPr>
    </xdr:pic>
    <xdr:clientData/>
  </xdr:twoCellAnchor>
  <xdr:twoCellAnchor>
    <xdr:from>
      <xdr:col>2</xdr:col>
      <xdr:colOff>6803</xdr:colOff>
      <xdr:row>76</xdr:row>
      <xdr:rowOff>49793</xdr:rowOff>
    </xdr:from>
    <xdr:to>
      <xdr:col>2</xdr:col>
      <xdr:colOff>1660342</xdr:colOff>
      <xdr:row>76</xdr:row>
      <xdr:rowOff>1126186</xdr:rowOff>
    </xdr:to>
    <xdr:pic>
      <xdr:nvPicPr>
        <xdr:cNvPr id="494" name="Picture 72">
          <a:extLst>
            <a:ext uri="{FF2B5EF4-FFF2-40B4-BE49-F238E27FC236}">
              <a16:creationId xmlns:a16="http://schemas.microsoft.com/office/drawing/2014/main" id="{D3C21125-F1ED-455D-9C8B-6F58D31CCBF9}"/>
            </a:ext>
          </a:extLst>
        </xdr:cNvPr>
        <xdr:cNvPicPr>
          <a:picLocks noChangeAspect="1"/>
        </xdr:cNvPicPr>
      </xdr:nvPicPr>
      <xdr:blipFill>
        <a:blip xmlns:r="http://schemas.openxmlformats.org/officeDocument/2006/relationships" r:embed="rId60"/>
        <a:stretch>
          <a:fillRect/>
        </a:stretch>
      </xdr:blipFill>
      <xdr:spPr>
        <a:xfrm>
          <a:off x="1111703" y="104989893"/>
          <a:ext cx="1653539" cy="1076393"/>
        </a:xfrm>
        <a:prstGeom prst="rect">
          <a:avLst/>
        </a:prstGeom>
      </xdr:spPr>
    </xdr:pic>
    <xdr:clientData/>
  </xdr:twoCellAnchor>
  <xdr:twoCellAnchor>
    <xdr:from>
      <xdr:col>2</xdr:col>
      <xdr:colOff>27215</xdr:colOff>
      <xdr:row>81</xdr:row>
      <xdr:rowOff>48985</xdr:rowOff>
    </xdr:from>
    <xdr:to>
      <xdr:col>2</xdr:col>
      <xdr:colOff>1654595</xdr:colOff>
      <xdr:row>81</xdr:row>
      <xdr:rowOff>1122951</xdr:rowOff>
    </xdr:to>
    <xdr:pic>
      <xdr:nvPicPr>
        <xdr:cNvPr id="496" name="Picture 221">
          <a:extLst>
            <a:ext uri="{FF2B5EF4-FFF2-40B4-BE49-F238E27FC236}">
              <a16:creationId xmlns:a16="http://schemas.microsoft.com/office/drawing/2014/main" id="{E2A72EAB-FD42-49E0-BCB2-1037FCE34338}"/>
            </a:ext>
          </a:extLst>
        </xdr:cNvPr>
        <xdr:cNvPicPr>
          <a:picLocks noChangeAspect="1"/>
        </xdr:cNvPicPr>
      </xdr:nvPicPr>
      <xdr:blipFill>
        <a:blip xmlns:r="http://schemas.openxmlformats.org/officeDocument/2006/relationships" r:embed="rId61" cstate="screen">
          <a:extLst>
            <a:ext uri="{28A0092B-C50C-407E-A947-70E740481C1C}">
              <a14:useLocalDpi xmlns:a14="http://schemas.microsoft.com/office/drawing/2010/main"/>
            </a:ext>
          </a:extLst>
        </a:blip>
        <a:stretch>
          <a:fillRect/>
        </a:stretch>
      </xdr:blipFill>
      <xdr:spPr>
        <a:xfrm>
          <a:off x="1132115" y="109688085"/>
          <a:ext cx="1627380" cy="1073966"/>
        </a:xfrm>
        <a:prstGeom prst="rect">
          <a:avLst/>
        </a:prstGeom>
      </xdr:spPr>
    </xdr:pic>
    <xdr:clientData/>
  </xdr:twoCellAnchor>
  <xdr:twoCellAnchor>
    <xdr:from>
      <xdr:col>2</xdr:col>
      <xdr:colOff>0</xdr:colOff>
      <xdr:row>83</xdr:row>
      <xdr:rowOff>9979</xdr:rowOff>
    </xdr:from>
    <xdr:to>
      <xdr:col>2</xdr:col>
      <xdr:colOff>1655461</xdr:colOff>
      <xdr:row>83</xdr:row>
      <xdr:rowOff>1122590</xdr:rowOff>
    </xdr:to>
    <xdr:pic>
      <xdr:nvPicPr>
        <xdr:cNvPr id="497" name="Picture 223">
          <a:extLst>
            <a:ext uri="{FF2B5EF4-FFF2-40B4-BE49-F238E27FC236}">
              <a16:creationId xmlns:a16="http://schemas.microsoft.com/office/drawing/2014/main" id="{ADD471D1-2EE3-4ED2-80ED-DB62BBEA1C64}"/>
            </a:ext>
          </a:extLst>
        </xdr:cNvPr>
        <xdr:cNvPicPr>
          <a:picLocks noChangeAspect="1"/>
        </xdr:cNvPicPr>
      </xdr:nvPicPr>
      <xdr:blipFill>
        <a:blip xmlns:r="http://schemas.openxmlformats.org/officeDocument/2006/relationships" r:embed="rId62" cstate="screen">
          <a:extLst>
            <a:ext uri="{28A0092B-C50C-407E-A947-70E740481C1C}">
              <a14:useLocalDpi xmlns:a14="http://schemas.microsoft.com/office/drawing/2010/main"/>
            </a:ext>
          </a:extLst>
        </a:blip>
        <a:stretch>
          <a:fillRect/>
        </a:stretch>
      </xdr:blipFill>
      <xdr:spPr>
        <a:xfrm>
          <a:off x="1104900" y="112443079"/>
          <a:ext cx="1655461" cy="1112611"/>
        </a:xfrm>
        <a:prstGeom prst="rect">
          <a:avLst/>
        </a:prstGeom>
      </xdr:spPr>
    </xdr:pic>
    <xdr:clientData/>
  </xdr:twoCellAnchor>
  <xdr:twoCellAnchor>
    <xdr:from>
      <xdr:col>2</xdr:col>
      <xdr:colOff>20864</xdr:colOff>
      <xdr:row>85</xdr:row>
      <xdr:rowOff>10886</xdr:rowOff>
    </xdr:from>
    <xdr:to>
      <xdr:col>2</xdr:col>
      <xdr:colOff>1660945</xdr:colOff>
      <xdr:row>85</xdr:row>
      <xdr:rowOff>1084853</xdr:rowOff>
    </xdr:to>
    <xdr:pic>
      <xdr:nvPicPr>
        <xdr:cNvPr id="498" name="Picture 225">
          <a:extLst>
            <a:ext uri="{FF2B5EF4-FFF2-40B4-BE49-F238E27FC236}">
              <a16:creationId xmlns:a16="http://schemas.microsoft.com/office/drawing/2014/main" id="{48AA4E95-01A9-401B-9346-F7CA1F90A153}"/>
            </a:ext>
          </a:extLst>
        </xdr:cNvPr>
        <xdr:cNvPicPr>
          <a:picLocks noChangeAspect="1"/>
        </xdr:cNvPicPr>
      </xdr:nvPicPr>
      <xdr:blipFill>
        <a:blip xmlns:r="http://schemas.openxmlformats.org/officeDocument/2006/relationships" r:embed="rId63" cstate="screen">
          <a:extLst>
            <a:ext uri="{28A0092B-C50C-407E-A947-70E740481C1C}">
              <a14:useLocalDpi xmlns:a14="http://schemas.microsoft.com/office/drawing/2010/main"/>
            </a:ext>
          </a:extLst>
        </a:blip>
        <a:stretch>
          <a:fillRect/>
        </a:stretch>
      </xdr:blipFill>
      <xdr:spPr>
        <a:xfrm>
          <a:off x="1125764" y="114729986"/>
          <a:ext cx="1640081" cy="1073967"/>
        </a:xfrm>
        <a:prstGeom prst="rect">
          <a:avLst/>
        </a:prstGeom>
      </xdr:spPr>
    </xdr:pic>
    <xdr:clientData/>
  </xdr:twoCellAnchor>
  <xdr:twoCellAnchor>
    <xdr:from>
      <xdr:col>1</xdr:col>
      <xdr:colOff>258536</xdr:colOff>
      <xdr:row>87</xdr:row>
      <xdr:rowOff>31298</xdr:rowOff>
    </xdr:from>
    <xdr:to>
      <xdr:col>3</xdr:col>
      <xdr:colOff>21055</xdr:colOff>
      <xdr:row>88</xdr:row>
      <xdr:rowOff>19867</xdr:rowOff>
    </xdr:to>
    <xdr:pic>
      <xdr:nvPicPr>
        <xdr:cNvPr id="499" name="Picture 227">
          <a:extLst>
            <a:ext uri="{FF2B5EF4-FFF2-40B4-BE49-F238E27FC236}">
              <a16:creationId xmlns:a16="http://schemas.microsoft.com/office/drawing/2014/main" id="{22D5A8F3-C19C-42AD-BAAF-9399FE037801}"/>
            </a:ext>
          </a:extLst>
        </xdr:cNvPr>
        <xdr:cNvPicPr>
          <a:picLocks noChangeAspect="1"/>
        </xdr:cNvPicPr>
      </xdr:nvPicPr>
      <xdr:blipFill>
        <a:blip xmlns:r="http://schemas.openxmlformats.org/officeDocument/2006/relationships" r:embed="rId64" cstate="screen">
          <a:extLst>
            <a:ext uri="{28A0092B-C50C-407E-A947-70E740481C1C}">
              <a14:useLocalDpi xmlns:a14="http://schemas.microsoft.com/office/drawing/2010/main"/>
            </a:ext>
          </a:extLst>
        </a:blip>
        <a:stretch>
          <a:fillRect/>
        </a:stretch>
      </xdr:blipFill>
      <xdr:spPr>
        <a:xfrm>
          <a:off x="1096736" y="117036398"/>
          <a:ext cx="1705619" cy="1131569"/>
        </a:xfrm>
        <a:prstGeom prst="rect">
          <a:avLst/>
        </a:prstGeom>
      </xdr:spPr>
    </xdr:pic>
    <xdr:clientData/>
  </xdr:twoCellAnchor>
  <xdr:twoCellAnchor>
    <xdr:from>
      <xdr:col>2</xdr:col>
      <xdr:colOff>10433</xdr:colOff>
      <xdr:row>89</xdr:row>
      <xdr:rowOff>23586</xdr:rowOff>
    </xdr:from>
    <xdr:to>
      <xdr:col>2</xdr:col>
      <xdr:colOff>1655663</xdr:colOff>
      <xdr:row>90</xdr:row>
      <xdr:rowOff>13879</xdr:rowOff>
    </xdr:to>
    <xdr:pic>
      <xdr:nvPicPr>
        <xdr:cNvPr id="500" name="Picture 229">
          <a:extLst>
            <a:ext uri="{FF2B5EF4-FFF2-40B4-BE49-F238E27FC236}">
              <a16:creationId xmlns:a16="http://schemas.microsoft.com/office/drawing/2014/main" id="{F9B0F751-1995-4DAA-A72A-A7DAFCD63607}"/>
            </a:ext>
          </a:extLst>
        </xdr:cNvPr>
        <xdr:cNvPicPr>
          <a:picLocks noChangeAspect="1"/>
        </xdr:cNvPicPr>
      </xdr:nvPicPr>
      <xdr:blipFill>
        <a:blip xmlns:r="http://schemas.openxmlformats.org/officeDocument/2006/relationships" r:embed="rId65" cstate="screen">
          <a:extLst>
            <a:ext uri="{28A0092B-C50C-407E-A947-70E740481C1C}">
              <a14:useLocalDpi xmlns:a14="http://schemas.microsoft.com/office/drawing/2010/main"/>
            </a:ext>
          </a:extLst>
        </a:blip>
        <a:stretch>
          <a:fillRect/>
        </a:stretch>
      </xdr:blipFill>
      <xdr:spPr>
        <a:xfrm>
          <a:off x="1115333" y="119314686"/>
          <a:ext cx="1645230" cy="1133293"/>
        </a:xfrm>
        <a:prstGeom prst="rect">
          <a:avLst/>
        </a:prstGeom>
      </xdr:spPr>
    </xdr:pic>
    <xdr:clientData/>
  </xdr:twoCellAnchor>
  <xdr:twoCellAnchor>
    <xdr:from>
      <xdr:col>1</xdr:col>
      <xdr:colOff>235406</xdr:colOff>
      <xdr:row>91</xdr:row>
      <xdr:rowOff>9978</xdr:rowOff>
    </xdr:from>
    <xdr:to>
      <xdr:col>3</xdr:col>
      <xdr:colOff>21141</xdr:colOff>
      <xdr:row>92</xdr:row>
      <xdr:rowOff>15693</xdr:rowOff>
    </xdr:to>
    <xdr:pic>
      <xdr:nvPicPr>
        <xdr:cNvPr id="501" name="Picture 231">
          <a:extLst>
            <a:ext uri="{FF2B5EF4-FFF2-40B4-BE49-F238E27FC236}">
              <a16:creationId xmlns:a16="http://schemas.microsoft.com/office/drawing/2014/main" id="{A003A3B1-FAFF-4BE1-AE0E-70B89433B877}"/>
            </a:ext>
          </a:extLst>
        </xdr:cNvPr>
        <xdr:cNvPicPr>
          <a:picLocks noChangeAspect="1"/>
        </xdr:cNvPicPr>
      </xdr:nvPicPr>
      <xdr:blipFill>
        <a:blip xmlns:r="http://schemas.openxmlformats.org/officeDocument/2006/relationships" r:embed="rId66" cstate="screen">
          <a:extLst>
            <a:ext uri="{28A0092B-C50C-407E-A947-70E740481C1C}">
              <a14:useLocalDpi xmlns:a14="http://schemas.microsoft.com/office/drawing/2010/main"/>
            </a:ext>
          </a:extLst>
        </a:blip>
        <a:stretch>
          <a:fillRect/>
        </a:stretch>
      </xdr:blipFill>
      <xdr:spPr>
        <a:xfrm>
          <a:off x="1073606" y="121587078"/>
          <a:ext cx="1728835" cy="1148715"/>
        </a:xfrm>
        <a:prstGeom prst="rect">
          <a:avLst/>
        </a:prstGeom>
      </xdr:spPr>
    </xdr:pic>
    <xdr:clientData/>
  </xdr:twoCellAnchor>
  <xdr:twoCellAnchor>
    <xdr:from>
      <xdr:col>2</xdr:col>
      <xdr:colOff>54428</xdr:colOff>
      <xdr:row>93</xdr:row>
      <xdr:rowOff>50799</xdr:rowOff>
    </xdr:from>
    <xdr:to>
      <xdr:col>2</xdr:col>
      <xdr:colOff>1658515</xdr:colOff>
      <xdr:row>93</xdr:row>
      <xdr:rowOff>1090567</xdr:rowOff>
    </xdr:to>
    <xdr:pic>
      <xdr:nvPicPr>
        <xdr:cNvPr id="502" name="Picture 233">
          <a:extLst>
            <a:ext uri="{FF2B5EF4-FFF2-40B4-BE49-F238E27FC236}">
              <a16:creationId xmlns:a16="http://schemas.microsoft.com/office/drawing/2014/main" id="{C91B99BE-FA7E-4C78-903C-148B158EF166}"/>
            </a:ext>
          </a:extLst>
        </xdr:cNvPr>
        <xdr:cNvPicPr>
          <a:picLocks noChangeAspect="1"/>
        </xdr:cNvPicPr>
      </xdr:nvPicPr>
      <xdr:blipFill>
        <a:blip xmlns:r="http://schemas.openxmlformats.org/officeDocument/2006/relationships" r:embed="rId67" cstate="screen">
          <a:extLst>
            <a:ext uri="{28A0092B-C50C-407E-A947-70E740481C1C}">
              <a14:useLocalDpi xmlns:a14="http://schemas.microsoft.com/office/drawing/2010/main"/>
            </a:ext>
          </a:extLst>
        </a:blip>
        <a:stretch>
          <a:fillRect/>
        </a:stretch>
      </xdr:blipFill>
      <xdr:spPr>
        <a:xfrm>
          <a:off x="1159328" y="123913899"/>
          <a:ext cx="1604087" cy="1039768"/>
        </a:xfrm>
        <a:prstGeom prst="rect">
          <a:avLst/>
        </a:prstGeom>
      </xdr:spPr>
    </xdr:pic>
    <xdr:clientData/>
  </xdr:twoCellAnchor>
  <xdr:twoCellAnchor>
    <xdr:from>
      <xdr:col>2</xdr:col>
      <xdr:colOff>47516</xdr:colOff>
      <xdr:row>95</xdr:row>
      <xdr:rowOff>139700</xdr:rowOff>
    </xdr:from>
    <xdr:to>
      <xdr:col>3</xdr:col>
      <xdr:colOff>15421</xdr:colOff>
      <xdr:row>95</xdr:row>
      <xdr:rowOff>1047934</xdr:rowOff>
    </xdr:to>
    <xdr:pic>
      <xdr:nvPicPr>
        <xdr:cNvPr id="503" name="Slika 502">
          <a:extLst>
            <a:ext uri="{FF2B5EF4-FFF2-40B4-BE49-F238E27FC236}">
              <a16:creationId xmlns:a16="http://schemas.microsoft.com/office/drawing/2014/main" id="{759B75A8-0F74-49F6-B5CA-210CD99B30C7}"/>
            </a:ext>
          </a:extLst>
        </xdr:cNvPr>
        <xdr:cNvPicPr>
          <a:picLocks noChangeAspect="1"/>
        </xdr:cNvPicPr>
      </xdr:nvPicPr>
      <xdr:blipFill>
        <a:blip xmlns:r="http://schemas.openxmlformats.org/officeDocument/2006/relationships" r:embed="rId68" cstate="screen">
          <a:extLst>
            <a:ext uri="{28A0092B-C50C-407E-A947-70E740481C1C}">
              <a14:useLocalDpi xmlns:a14="http://schemas.microsoft.com/office/drawing/2010/main"/>
            </a:ext>
          </a:extLst>
        </a:blip>
        <a:stretch>
          <a:fillRect/>
        </a:stretch>
      </xdr:blipFill>
      <xdr:spPr>
        <a:xfrm>
          <a:off x="1152416" y="101650800"/>
          <a:ext cx="1644305" cy="908234"/>
        </a:xfrm>
        <a:prstGeom prst="rect">
          <a:avLst/>
        </a:prstGeom>
      </xdr:spPr>
    </xdr:pic>
    <xdr:clientData/>
  </xdr:twoCellAnchor>
  <xdr:twoCellAnchor>
    <xdr:from>
      <xdr:col>2</xdr:col>
      <xdr:colOff>27216</xdr:colOff>
      <xdr:row>98</xdr:row>
      <xdr:rowOff>54429</xdr:rowOff>
    </xdr:from>
    <xdr:to>
      <xdr:col>2</xdr:col>
      <xdr:colOff>1656167</xdr:colOff>
      <xdr:row>98</xdr:row>
      <xdr:rowOff>1123950</xdr:rowOff>
    </xdr:to>
    <xdr:pic>
      <xdr:nvPicPr>
        <xdr:cNvPr id="504" name="Picture 235">
          <a:extLst>
            <a:ext uri="{FF2B5EF4-FFF2-40B4-BE49-F238E27FC236}">
              <a16:creationId xmlns:a16="http://schemas.microsoft.com/office/drawing/2014/main" id="{DF06AE52-43D5-4626-BB11-F6A2742504FC}"/>
            </a:ext>
          </a:extLst>
        </xdr:cNvPr>
        <xdr:cNvPicPr>
          <a:picLocks noChangeAspect="1"/>
        </xdr:cNvPicPr>
      </xdr:nvPicPr>
      <xdr:blipFill>
        <a:blip xmlns:r="http://schemas.openxmlformats.org/officeDocument/2006/relationships" r:embed="rId69" cstate="screen">
          <a:extLst>
            <a:ext uri="{28A0092B-C50C-407E-A947-70E740481C1C}">
              <a14:useLocalDpi xmlns:a14="http://schemas.microsoft.com/office/drawing/2010/main"/>
            </a:ext>
          </a:extLst>
        </a:blip>
        <a:stretch>
          <a:fillRect/>
        </a:stretch>
      </xdr:blipFill>
      <xdr:spPr>
        <a:xfrm>
          <a:off x="1132116" y="128616529"/>
          <a:ext cx="1628951" cy="1069521"/>
        </a:xfrm>
        <a:prstGeom prst="rect">
          <a:avLst/>
        </a:prstGeom>
      </xdr:spPr>
    </xdr:pic>
    <xdr:clientData/>
  </xdr:twoCellAnchor>
  <xdr:twoCellAnchor>
    <xdr:from>
      <xdr:col>2</xdr:col>
      <xdr:colOff>25705</xdr:colOff>
      <xdr:row>100</xdr:row>
      <xdr:rowOff>98748</xdr:rowOff>
    </xdr:from>
    <xdr:to>
      <xdr:col>2</xdr:col>
      <xdr:colOff>1656835</xdr:colOff>
      <xdr:row>100</xdr:row>
      <xdr:rowOff>1046026</xdr:rowOff>
    </xdr:to>
    <xdr:pic>
      <xdr:nvPicPr>
        <xdr:cNvPr id="506" name="Slika 505">
          <a:extLst>
            <a:ext uri="{FF2B5EF4-FFF2-40B4-BE49-F238E27FC236}">
              <a16:creationId xmlns:a16="http://schemas.microsoft.com/office/drawing/2014/main" id="{FD701B4D-80EE-41A7-A1BE-655CD12CC660}"/>
            </a:ext>
          </a:extLst>
        </xdr:cNvPr>
        <xdr:cNvPicPr>
          <a:picLocks noChangeAspect="1"/>
        </xdr:cNvPicPr>
      </xdr:nvPicPr>
      <xdr:blipFill>
        <a:blip xmlns:r="http://schemas.openxmlformats.org/officeDocument/2006/relationships" r:embed="rId70" cstate="screen">
          <a:extLst>
            <a:ext uri="{28A0092B-C50C-407E-A947-70E740481C1C}">
              <a14:useLocalDpi xmlns:a14="http://schemas.microsoft.com/office/drawing/2010/main"/>
            </a:ext>
          </a:extLst>
        </a:blip>
        <a:stretch>
          <a:fillRect/>
        </a:stretch>
      </xdr:blipFill>
      <xdr:spPr>
        <a:xfrm>
          <a:off x="1130605" y="131454848"/>
          <a:ext cx="1631130" cy="947278"/>
        </a:xfrm>
        <a:prstGeom prst="rect">
          <a:avLst/>
        </a:prstGeom>
      </xdr:spPr>
    </xdr:pic>
    <xdr:clientData/>
  </xdr:twoCellAnchor>
  <xdr:twoCellAnchor>
    <xdr:from>
      <xdr:col>2</xdr:col>
      <xdr:colOff>48079</xdr:colOff>
      <xdr:row>102</xdr:row>
      <xdr:rowOff>175338</xdr:rowOff>
    </xdr:from>
    <xdr:to>
      <xdr:col>2</xdr:col>
      <xdr:colOff>1659169</xdr:colOff>
      <xdr:row>102</xdr:row>
      <xdr:rowOff>1016363</xdr:rowOff>
    </xdr:to>
    <xdr:pic>
      <xdr:nvPicPr>
        <xdr:cNvPr id="507" name="Slika 506">
          <a:extLst>
            <a:ext uri="{FF2B5EF4-FFF2-40B4-BE49-F238E27FC236}">
              <a16:creationId xmlns:a16="http://schemas.microsoft.com/office/drawing/2014/main" id="{25DBF70F-6C47-4ED0-9BF8-E42D8577FEF4}"/>
            </a:ext>
          </a:extLst>
        </xdr:cNvPr>
        <xdr:cNvPicPr>
          <a:picLocks noChangeAspect="1"/>
        </xdr:cNvPicPr>
      </xdr:nvPicPr>
      <xdr:blipFill>
        <a:blip xmlns:r="http://schemas.openxmlformats.org/officeDocument/2006/relationships" r:embed="rId71" cstate="screen">
          <a:extLst>
            <a:ext uri="{28A0092B-C50C-407E-A947-70E740481C1C}">
              <a14:useLocalDpi xmlns:a14="http://schemas.microsoft.com/office/drawing/2010/main"/>
            </a:ext>
          </a:extLst>
        </a:blip>
        <a:stretch>
          <a:fillRect/>
        </a:stretch>
      </xdr:blipFill>
      <xdr:spPr>
        <a:xfrm>
          <a:off x="1152979" y="133817438"/>
          <a:ext cx="1611090" cy="841025"/>
        </a:xfrm>
        <a:prstGeom prst="rect">
          <a:avLst/>
        </a:prstGeom>
      </xdr:spPr>
    </xdr:pic>
    <xdr:clientData/>
  </xdr:twoCellAnchor>
  <xdr:twoCellAnchor>
    <xdr:from>
      <xdr:col>2</xdr:col>
      <xdr:colOff>10433</xdr:colOff>
      <xdr:row>104</xdr:row>
      <xdr:rowOff>38553</xdr:rowOff>
    </xdr:from>
    <xdr:to>
      <xdr:col>2</xdr:col>
      <xdr:colOff>1658133</xdr:colOff>
      <xdr:row>104</xdr:row>
      <xdr:rowOff>1127124</xdr:rowOff>
    </xdr:to>
    <xdr:pic>
      <xdr:nvPicPr>
        <xdr:cNvPr id="508" name="Picture 237">
          <a:extLst>
            <a:ext uri="{FF2B5EF4-FFF2-40B4-BE49-F238E27FC236}">
              <a16:creationId xmlns:a16="http://schemas.microsoft.com/office/drawing/2014/main" id="{A9C64EA2-E01A-4DF8-B4E8-DE864727CE50}"/>
            </a:ext>
          </a:extLst>
        </xdr:cNvPr>
        <xdr:cNvPicPr>
          <a:picLocks noChangeAspect="1"/>
        </xdr:cNvPicPr>
      </xdr:nvPicPr>
      <xdr:blipFill>
        <a:blip xmlns:r="http://schemas.openxmlformats.org/officeDocument/2006/relationships" r:embed="rId72" cstate="screen">
          <a:extLst>
            <a:ext uri="{28A0092B-C50C-407E-A947-70E740481C1C}">
              <a14:useLocalDpi xmlns:a14="http://schemas.microsoft.com/office/drawing/2010/main"/>
            </a:ext>
          </a:extLst>
        </a:blip>
        <a:stretch>
          <a:fillRect/>
        </a:stretch>
      </xdr:blipFill>
      <xdr:spPr>
        <a:xfrm>
          <a:off x="1115333" y="135966653"/>
          <a:ext cx="1647700" cy="1088571"/>
        </a:xfrm>
        <a:prstGeom prst="rect">
          <a:avLst/>
        </a:prstGeom>
      </xdr:spPr>
    </xdr:pic>
    <xdr:clientData/>
  </xdr:twoCellAnchor>
  <xdr:twoCellAnchor>
    <xdr:from>
      <xdr:col>2</xdr:col>
      <xdr:colOff>7258</xdr:colOff>
      <xdr:row>106</xdr:row>
      <xdr:rowOff>12246</xdr:rowOff>
    </xdr:from>
    <xdr:to>
      <xdr:col>3</xdr:col>
      <xdr:colOff>22130</xdr:colOff>
      <xdr:row>106</xdr:row>
      <xdr:rowOff>1123859</xdr:rowOff>
    </xdr:to>
    <xdr:pic>
      <xdr:nvPicPr>
        <xdr:cNvPr id="509" name="Picture 239">
          <a:extLst>
            <a:ext uri="{FF2B5EF4-FFF2-40B4-BE49-F238E27FC236}">
              <a16:creationId xmlns:a16="http://schemas.microsoft.com/office/drawing/2014/main" id="{C52B42F2-3F73-4B2D-B70B-651F0710FB84}"/>
            </a:ext>
          </a:extLst>
        </xdr:cNvPr>
        <xdr:cNvPicPr>
          <a:picLocks noChangeAspect="1"/>
        </xdr:cNvPicPr>
      </xdr:nvPicPr>
      <xdr:blipFill>
        <a:blip xmlns:r="http://schemas.openxmlformats.org/officeDocument/2006/relationships" r:embed="rId73" cstate="screen">
          <a:extLst>
            <a:ext uri="{28A0092B-C50C-407E-A947-70E740481C1C}">
              <a14:useLocalDpi xmlns:a14="http://schemas.microsoft.com/office/drawing/2010/main"/>
            </a:ext>
          </a:extLst>
        </a:blip>
        <a:stretch>
          <a:fillRect/>
        </a:stretch>
      </xdr:blipFill>
      <xdr:spPr>
        <a:xfrm>
          <a:off x="1112158" y="138226346"/>
          <a:ext cx="1691272" cy="1111613"/>
        </a:xfrm>
        <a:prstGeom prst="rect">
          <a:avLst/>
        </a:prstGeom>
      </xdr:spPr>
    </xdr:pic>
    <xdr:clientData/>
  </xdr:twoCellAnchor>
  <xdr:twoCellAnchor>
    <xdr:from>
      <xdr:col>2</xdr:col>
      <xdr:colOff>7257</xdr:colOff>
      <xdr:row>108</xdr:row>
      <xdr:rowOff>12247</xdr:rowOff>
    </xdr:from>
    <xdr:to>
      <xdr:col>2</xdr:col>
      <xdr:colOff>1660624</xdr:colOff>
      <xdr:row>108</xdr:row>
      <xdr:rowOff>1092472</xdr:rowOff>
    </xdr:to>
    <xdr:pic>
      <xdr:nvPicPr>
        <xdr:cNvPr id="510" name="Picture 241">
          <a:extLst>
            <a:ext uri="{FF2B5EF4-FFF2-40B4-BE49-F238E27FC236}">
              <a16:creationId xmlns:a16="http://schemas.microsoft.com/office/drawing/2014/main" id="{ED98637D-6A4F-44D7-BB75-A132AFE23F45}"/>
            </a:ext>
          </a:extLst>
        </xdr:cNvPr>
        <xdr:cNvPicPr>
          <a:picLocks noChangeAspect="1"/>
        </xdr:cNvPicPr>
      </xdr:nvPicPr>
      <xdr:blipFill>
        <a:blip xmlns:r="http://schemas.openxmlformats.org/officeDocument/2006/relationships" r:embed="rId74" cstate="screen">
          <a:extLst>
            <a:ext uri="{28A0092B-C50C-407E-A947-70E740481C1C}">
              <a14:useLocalDpi xmlns:a14="http://schemas.microsoft.com/office/drawing/2010/main"/>
            </a:ext>
          </a:extLst>
        </a:blip>
        <a:stretch>
          <a:fillRect/>
        </a:stretch>
      </xdr:blipFill>
      <xdr:spPr>
        <a:xfrm>
          <a:off x="1112157" y="140512347"/>
          <a:ext cx="1653367" cy="1080225"/>
        </a:xfrm>
        <a:prstGeom prst="rect">
          <a:avLst/>
        </a:prstGeom>
      </xdr:spPr>
    </xdr:pic>
    <xdr:clientData/>
  </xdr:twoCellAnchor>
  <xdr:twoCellAnchor>
    <xdr:from>
      <xdr:col>2</xdr:col>
      <xdr:colOff>101480</xdr:colOff>
      <xdr:row>110</xdr:row>
      <xdr:rowOff>27215</xdr:rowOff>
    </xdr:from>
    <xdr:to>
      <xdr:col>3</xdr:col>
      <xdr:colOff>17553</xdr:colOff>
      <xdr:row>110</xdr:row>
      <xdr:rowOff>1087755</xdr:rowOff>
    </xdr:to>
    <xdr:pic>
      <xdr:nvPicPr>
        <xdr:cNvPr id="511" name="Picture 243">
          <a:extLst>
            <a:ext uri="{FF2B5EF4-FFF2-40B4-BE49-F238E27FC236}">
              <a16:creationId xmlns:a16="http://schemas.microsoft.com/office/drawing/2014/main" id="{FA7C1DC1-203F-46B6-A089-5EEEE5AF50E1}"/>
            </a:ext>
          </a:extLst>
        </xdr:cNvPr>
        <xdr:cNvPicPr>
          <a:picLocks noChangeAspect="1"/>
        </xdr:cNvPicPr>
      </xdr:nvPicPr>
      <xdr:blipFill>
        <a:blip xmlns:r="http://schemas.openxmlformats.org/officeDocument/2006/relationships" r:embed="rId75" cstate="screen">
          <a:extLst>
            <a:ext uri="{28A0092B-C50C-407E-A947-70E740481C1C}">
              <a14:useLocalDpi xmlns:a14="http://schemas.microsoft.com/office/drawing/2010/main"/>
            </a:ext>
          </a:extLst>
        </a:blip>
        <a:stretch>
          <a:fillRect/>
        </a:stretch>
      </xdr:blipFill>
      <xdr:spPr>
        <a:xfrm>
          <a:off x="1206380" y="142813315"/>
          <a:ext cx="1592473" cy="1060540"/>
        </a:xfrm>
        <a:prstGeom prst="rect">
          <a:avLst/>
        </a:prstGeom>
      </xdr:spPr>
    </xdr:pic>
    <xdr:clientData/>
  </xdr:twoCellAnchor>
  <xdr:twoCellAnchor>
    <xdr:from>
      <xdr:col>2</xdr:col>
      <xdr:colOff>27215</xdr:colOff>
      <xdr:row>112</xdr:row>
      <xdr:rowOff>12246</xdr:rowOff>
    </xdr:from>
    <xdr:to>
      <xdr:col>2</xdr:col>
      <xdr:colOff>1654595</xdr:colOff>
      <xdr:row>112</xdr:row>
      <xdr:rowOff>1086212</xdr:rowOff>
    </xdr:to>
    <xdr:pic>
      <xdr:nvPicPr>
        <xdr:cNvPr id="64" name="Picture 245">
          <a:extLst>
            <a:ext uri="{FF2B5EF4-FFF2-40B4-BE49-F238E27FC236}">
              <a16:creationId xmlns:a16="http://schemas.microsoft.com/office/drawing/2014/main" id="{CA32ECCC-88A0-466E-B4CE-32051A283248}"/>
            </a:ext>
          </a:extLst>
        </xdr:cNvPr>
        <xdr:cNvPicPr>
          <a:picLocks noChangeAspect="1"/>
        </xdr:cNvPicPr>
      </xdr:nvPicPr>
      <xdr:blipFill>
        <a:blip xmlns:r="http://schemas.openxmlformats.org/officeDocument/2006/relationships" r:embed="rId76" cstate="screen">
          <a:extLst>
            <a:ext uri="{28A0092B-C50C-407E-A947-70E740481C1C}">
              <a14:useLocalDpi xmlns:a14="http://schemas.microsoft.com/office/drawing/2010/main"/>
            </a:ext>
          </a:extLst>
        </a:blip>
        <a:stretch>
          <a:fillRect/>
        </a:stretch>
      </xdr:blipFill>
      <xdr:spPr>
        <a:xfrm>
          <a:off x="1132115" y="145084346"/>
          <a:ext cx="1627380" cy="1073966"/>
        </a:xfrm>
        <a:prstGeom prst="rect">
          <a:avLst/>
        </a:prstGeom>
      </xdr:spPr>
    </xdr:pic>
    <xdr:clientData/>
  </xdr:twoCellAnchor>
  <xdr:twoCellAnchor>
    <xdr:from>
      <xdr:col>1</xdr:col>
      <xdr:colOff>255361</xdr:colOff>
      <xdr:row>114</xdr:row>
      <xdr:rowOff>10886</xdr:rowOff>
    </xdr:from>
    <xdr:to>
      <xdr:col>3</xdr:col>
      <xdr:colOff>20661</xdr:colOff>
      <xdr:row>114</xdr:row>
      <xdr:rowOff>1122499</xdr:rowOff>
    </xdr:to>
    <xdr:pic>
      <xdr:nvPicPr>
        <xdr:cNvPr id="65" name="Picture 247">
          <a:extLst>
            <a:ext uri="{FF2B5EF4-FFF2-40B4-BE49-F238E27FC236}">
              <a16:creationId xmlns:a16="http://schemas.microsoft.com/office/drawing/2014/main" id="{B6307D12-8AB1-4F40-948C-ADDFE51439A6}"/>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tretch>
          <a:fillRect/>
        </a:stretch>
      </xdr:blipFill>
      <xdr:spPr>
        <a:xfrm>
          <a:off x="1093561" y="147368986"/>
          <a:ext cx="1708400" cy="1111613"/>
        </a:xfrm>
        <a:prstGeom prst="rect">
          <a:avLst/>
        </a:prstGeom>
      </xdr:spPr>
    </xdr:pic>
    <xdr:clientData/>
  </xdr:twoCellAnchor>
  <xdr:twoCellAnchor>
    <xdr:from>
      <xdr:col>2</xdr:col>
      <xdr:colOff>192589</xdr:colOff>
      <xdr:row>116</xdr:row>
      <xdr:rowOff>114300</xdr:rowOff>
    </xdr:from>
    <xdr:to>
      <xdr:col>2</xdr:col>
      <xdr:colOff>1621787</xdr:colOff>
      <xdr:row>117</xdr:row>
      <xdr:rowOff>17417</xdr:rowOff>
    </xdr:to>
    <xdr:pic>
      <xdr:nvPicPr>
        <xdr:cNvPr id="66" name="Slika 65">
          <a:extLst>
            <a:ext uri="{FF2B5EF4-FFF2-40B4-BE49-F238E27FC236}">
              <a16:creationId xmlns:a16="http://schemas.microsoft.com/office/drawing/2014/main" id="{98C146FE-3E9D-473A-A72B-CC99C1A94569}"/>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1297489" y="125120400"/>
          <a:ext cx="1429198" cy="1046117"/>
        </a:xfrm>
        <a:prstGeom prst="rect">
          <a:avLst/>
        </a:prstGeom>
      </xdr:spPr>
    </xdr:pic>
    <xdr:clientData/>
  </xdr:twoCellAnchor>
  <xdr:twoCellAnchor>
    <xdr:from>
      <xdr:col>2</xdr:col>
      <xdr:colOff>180068</xdr:colOff>
      <xdr:row>118</xdr:row>
      <xdr:rowOff>12700</xdr:rowOff>
    </xdr:from>
    <xdr:to>
      <xdr:col>2</xdr:col>
      <xdr:colOff>1580270</xdr:colOff>
      <xdr:row>118</xdr:row>
      <xdr:rowOff>1124144</xdr:rowOff>
    </xdr:to>
    <xdr:pic>
      <xdr:nvPicPr>
        <xdr:cNvPr id="67" name="Slika 66">
          <a:extLst>
            <a:ext uri="{FF2B5EF4-FFF2-40B4-BE49-F238E27FC236}">
              <a16:creationId xmlns:a16="http://schemas.microsoft.com/office/drawing/2014/main" id="{56DA2B8C-CD2B-4D64-8AB0-A5993D44A800}"/>
            </a:ext>
          </a:extLst>
        </xdr:cNvPr>
        <xdr:cNvPicPr>
          <a:picLocks noChangeAspect="1"/>
        </xdr:cNvPicPr>
      </xdr:nvPicPr>
      <xdr:blipFill>
        <a:blip xmlns:r="http://schemas.openxmlformats.org/officeDocument/2006/relationships" r:embed="rId79" cstate="screen">
          <a:extLst>
            <a:ext uri="{28A0092B-C50C-407E-A947-70E740481C1C}">
              <a14:useLocalDpi xmlns:a14="http://schemas.microsoft.com/office/drawing/2010/main"/>
            </a:ext>
          </a:extLst>
        </a:blip>
        <a:stretch>
          <a:fillRect/>
        </a:stretch>
      </xdr:blipFill>
      <xdr:spPr>
        <a:xfrm>
          <a:off x="1284968" y="151942800"/>
          <a:ext cx="1400202" cy="1111444"/>
        </a:xfrm>
        <a:prstGeom prst="rect">
          <a:avLst/>
        </a:prstGeom>
      </xdr:spPr>
    </xdr:pic>
    <xdr:clientData/>
  </xdr:twoCellAnchor>
  <xdr:twoCellAnchor>
    <xdr:from>
      <xdr:col>2</xdr:col>
      <xdr:colOff>47625</xdr:colOff>
      <xdr:row>122</xdr:row>
      <xdr:rowOff>28121</xdr:rowOff>
    </xdr:from>
    <xdr:to>
      <xdr:col>2</xdr:col>
      <xdr:colOff>1654030</xdr:colOff>
      <xdr:row>122</xdr:row>
      <xdr:rowOff>1126456</xdr:rowOff>
    </xdr:to>
    <xdr:pic>
      <xdr:nvPicPr>
        <xdr:cNvPr id="69" name="Picture 249">
          <a:extLst>
            <a:ext uri="{FF2B5EF4-FFF2-40B4-BE49-F238E27FC236}">
              <a16:creationId xmlns:a16="http://schemas.microsoft.com/office/drawing/2014/main" id="{63FD1B70-83D8-4907-9F28-F6762E056B45}"/>
            </a:ext>
          </a:extLst>
        </xdr:cNvPr>
        <xdr:cNvPicPr>
          <a:picLocks noChangeAspect="1"/>
        </xdr:cNvPicPr>
      </xdr:nvPicPr>
      <xdr:blipFill>
        <a:blip xmlns:r="http://schemas.openxmlformats.org/officeDocument/2006/relationships" r:embed="rId80" cstate="screen">
          <a:extLst>
            <a:ext uri="{28A0092B-C50C-407E-A947-70E740481C1C}">
              <a14:useLocalDpi xmlns:a14="http://schemas.microsoft.com/office/drawing/2010/main"/>
            </a:ext>
          </a:extLst>
        </a:blip>
        <a:stretch>
          <a:fillRect/>
        </a:stretch>
      </xdr:blipFill>
      <xdr:spPr>
        <a:xfrm>
          <a:off x="1152525" y="156530221"/>
          <a:ext cx="1606405" cy="1098335"/>
        </a:xfrm>
        <a:prstGeom prst="rect">
          <a:avLst/>
        </a:prstGeom>
      </xdr:spPr>
    </xdr:pic>
    <xdr:clientData/>
  </xdr:twoCellAnchor>
  <xdr:twoCellAnchor>
    <xdr:from>
      <xdr:col>2</xdr:col>
      <xdr:colOff>30389</xdr:colOff>
      <xdr:row>124</xdr:row>
      <xdr:rowOff>30842</xdr:rowOff>
    </xdr:from>
    <xdr:to>
      <xdr:col>2</xdr:col>
      <xdr:colOff>1658737</xdr:colOff>
      <xdr:row>124</xdr:row>
      <xdr:rowOff>1086757</xdr:rowOff>
    </xdr:to>
    <xdr:pic>
      <xdr:nvPicPr>
        <xdr:cNvPr id="70" name="Picture 251">
          <a:extLst>
            <a:ext uri="{FF2B5EF4-FFF2-40B4-BE49-F238E27FC236}">
              <a16:creationId xmlns:a16="http://schemas.microsoft.com/office/drawing/2014/main" id="{6E2D5BBB-A90E-4F0E-A3D7-58CDBA638A48}"/>
            </a:ext>
          </a:extLst>
        </xdr:cNvPr>
        <xdr:cNvPicPr>
          <a:picLocks noChangeAspect="1"/>
        </xdr:cNvPicPr>
      </xdr:nvPicPr>
      <xdr:blipFill>
        <a:blip xmlns:r="http://schemas.openxmlformats.org/officeDocument/2006/relationships" r:embed="rId81" cstate="screen">
          <a:extLst>
            <a:ext uri="{28A0092B-C50C-407E-A947-70E740481C1C}">
              <a14:useLocalDpi xmlns:a14="http://schemas.microsoft.com/office/drawing/2010/main"/>
            </a:ext>
          </a:extLst>
        </a:blip>
        <a:stretch>
          <a:fillRect/>
        </a:stretch>
      </xdr:blipFill>
      <xdr:spPr>
        <a:xfrm>
          <a:off x="1135289" y="158818942"/>
          <a:ext cx="1628348" cy="1055915"/>
        </a:xfrm>
        <a:prstGeom prst="rect">
          <a:avLst/>
        </a:prstGeom>
      </xdr:spPr>
    </xdr:pic>
    <xdr:clientData/>
  </xdr:twoCellAnchor>
  <xdr:twoCellAnchor>
    <xdr:from>
      <xdr:col>2</xdr:col>
      <xdr:colOff>24413</xdr:colOff>
      <xdr:row>126</xdr:row>
      <xdr:rowOff>31750</xdr:rowOff>
    </xdr:from>
    <xdr:to>
      <xdr:col>3</xdr:col>
      <xdr:colOff>56091</xdr:colOff>
      <xdr:row>126</xdr:row>
      <xdr:rowOff>1125401</xdr:rowOff>
    </xdr:to>
    <xdr:pic>
      <xdr:nvPicPr>
        <xdr:cNvPr id="71" name="Picture 253">
          <a:extLst>
            <a:ext uri="{FF2B5EF4-FFF2-40B4-BE49-F238E27FC236}">
              <a16:creationId xmlns:a16="http://schemas.microsoft.com/office/drawing/2014/main" id="{7626C190-919A-4C9A-A1A8-7EA7F9D6641A}"/>
            </a:ext>
          </a:extLst>
        </xdr:cNvPr>
        <xdr:cNvPicPr>
          <a:picLocks noChangeAspect="1"/>
        </xdr:cNvPicPr>
      </xdr:nvPicPr>
      <xdr:blipFill rotWithShape="1">
        <a:blip xmlns:r="http://schemas.openxmlformats.org/officeDocument/2006/relationships" r:embed="rId82" cstate="screen">
          <a:extLst>
            <a:ext uri="{28A0092B-C50C-407E-A947-70E740481C1C}">
              <a14:useLocalDpi xmlns:a14="http://schemas.microsoft.com/office/drawing/2010/main"/>
            </a:ext>
          </a:extLst>
        </a:blip>
        <a:srcRect/>
        <a:stretch/>
      </xdr:blipFill>
      <xdr:spPr>
        <a:xfrm>
          <a:off x="1129313" y="159962850"/>
          <a:ext cx="1708078" cy="1093651"/>
        </a:xfrm>
        <a:prstGeom prst="rect">
          <a:avLst/>
        </a:prstGeom>
      </xdr:spPr>
    </xdr:pic>
    <xdr:clientData/>
  </xdr:twoCellAnchor>
  <xdr:twoCellAnchor>
    <xdr:from>
      <xdr:col>1</xdr:col>
      <xdr:colOff>254001</xdr:colOff>
      <xdr:row>129</xdr:row>
      <xdr:rowOff>75744</xdr:rowOff>
    </xdr:from>
    <xdr:to>
      <xdr:col>2</xdr:col>
      <xdr:colOff>1654401</xdr:colOff>
      <xdr:row>130</xdr:row>
      <xdr:rowOff>21224</xdr:rowOff>
    </xdr:to>
    <xdr:pic>
      <xdr:nvPicPr>
        <xdr:cNvPr id="74" name="Picture 408">
          <a:extLst>
            <a:ext uri="{FF2B5EF4-FFF2-40B4-BE49-F238E27FC236}">
              <a16:creationId xmlns:a16="http://schemas.microsoft.com/office/drawing/2014/main" id="{594594CA-5C9E-43FB-A6B5-E03D340C8AAB}"/>
            </a:ext>
          </a:extLst>
        </xdr:cNvPr>
        <xdr:cNvPicPr>
          <a:picLocks noChangeAspect="1"/>
        </xdr:cNvPicPr>
      </xdr:nvPicPr>
      <xdr:blipFill>
        <a:blip xmlns:r="http://schemas.openxmlformats.org/officeDocument/2006/relationships" r:embed="rId83" cstate="screen">
          <a:extLst>
            <a:ext uri="{28A0092B-C50C-407E-A947-70E740481C1C}">
              <a14:useLocalDpi xmlns:a14="http://schemas.microsoft.com/office/drawing/2010/main"/>
            </a:ext>
          </a:extLst>
        </a:blip>
        <a:stretch>
          <a:fillRect/>
        </a:stretch>
      </xdr:blipFill>
      <xdr:spPr>
        <a:xfrm>
          <a:off x="1092201" y="163562844"/>
          <a:ext cx="1667100" cy="1088480"/>
        </a:xfrm>
        <a:prstGeom prst="rect">
          <a:avLst/>
        </a:prstGeom>
      </xdr:spPr>
    </xdr:pic>
    <xdr:clientData/>
  </xdr:twoCellAnchor>
  <xdr:twoCellAnchor>
    <xdr:from>
      <xdr:col>1</xdr:col>
      <xdr:colOff>244930</xdr:colOff>
      <xdr:row>131</xdr:row>
      <xdr:rowOff>41425</xdr:rowOff>
    </xdr:from>
    <xdr:to>
      <xdr:col>2</xdr:col>
      <xdr:colOff>1655160</xdr:colOff>
      <xdr:row>132</xdr:row>
      <xdr:rowOff>16751</xdr:rowOff>
    </xdr:to>
    <xdr:pic>
      <xdr:nvPicPr>
        <xdr:cNvPr id="75" name="Picture 409">
          <a:extLst>
            <a:ext uri="{FF2B5EF4-FFF2-40B4-BE49-F238E27FC236}">
              <a16:creationId xmlns:a16="http://schemas.microsoft.com/office/drawing/2014/main" id="{916D8A0E-57F7-48B2-A92C-3F4866E771C3}"/>
            </a:ext>
          </a:extLst>
        </xdr:cNvPr>
        <xdr:cNvPicPr>
          <a:picLocks noChangeAspect="1"/>
        </xdr:cNvPicPr>
      </xdr:nvPicPr>
      <xdr:blipFill>
        <a:blip xmlns:r="http://schemas.openxmlformats.org/officeDocument/2006/relationships" r:embed="rId84" cstate="screen">
          <a:extLst>
            <a:ext uri="{28A0092B-C50C-407E-A947-70E740481C1C}">
              <a14:useLocalDpi xmlns:a14="http://schemas.microsoft.com/office/drawing/2010/main"/>
            </a:ext>
          </a:extLst>
        </a:blip>
        <a:stretch>
          <a:fillRect/>
        </a:stretch>
      </xdr:blipFill>
      <xdr:spPr>
        <a:xfrm>
          <a:off x="1083130" y="166322525"/>
          <a:ext cx="1676930" cy="1118326"/>
        </a:xfrm>
        <a:prstGeom prst="rect">
          <a:avLst/>
        </a:prstGeom>
      </xdr:spPr>
    </xdr:pic>
    <xdr:clientData/>
  </xdr:twoCellAnchor>
  <xdr:twoCellAnchor>
    <xdr:from>
      <xdr:col>2</xdr:col>
      <xdr:colOff>10432</xdr:colOff>
      <xdr:row>133</xdr:row>
      <xdr:rowOff>40519</xdr:rowOff>
    </xdr:from>
    <xdr:to>
      <xdr:col>2</xdr:col>
      <xdr:colOff>1658133</xdr:colOff>
      <xdr:row>133</xdr:row>
      <xdr:rowOff>1122106</xdr:rowOff>
    </xdr:to>
    <xdr:pic>
      <xdr:nvPicPr>
        <xdr:cNvPr id="76" name="Picture 410">
          <a:extLst>
            <a:ext uri="{FF2B5EF4-FFF2-40B4-BE49-F238E27FC236}">
              <a16:creationId xmlns:a16="http://schemas.microsoft.com/office/drawing/2014/main" id="{7787A4AC-2008-4A38-B6C4-63A85B316971}"/>
            </a:ext>
          </a:extLst>
        </xdr:cNvPr>
        <xdr:cNvPicPr>
          <a:picLocks noChangeAspect="1"/>
        </xdr:cNvPicPr>
      </xdr:nvPicPr>
      <xdr:blipFill>
        <a:blip xmlns:r="http://schemas.openxmlformats.org/officeDocument/2006/relationships" r:embed="rId85" cstate="screen">
          <a:extLst>
            <a:ext uri="{28A0092B-C50C-407E-A947-70E740481C1C}">
              <a14:useLocalDpi xmlns:a14="http://schemas.microsoft.com/office/drawing/2010/main"/>
            </a:ext>
          </a:extLst>
        </a:blip>
        <a:stretch>
          <a:fillRect/>
        </a:stretch>
      </xdr:blipFill>
      <xdr:spPr>
        <a:xfrm>
          <a:off x="1115332" y="168607619"/>
          <a:ext cx="1647701" cy="1081587"/>
        </a:xfrm>
        <a:prstGeom prst="rect">
          <a:avLst/>
        </a:prstGeom>
      </xdr:spPr>
    </xdr:pic>
    <xdr:clientData/>
  </xdr:twoCellAnchor>
  <xdr:twoCellAnchor>
    <xdr:from>
      <xdr:col>2</xdr:col>
      <xdr:colOff>40822</xdr:colOff>
      <xdr:row>135</xdr:row>
      <xdr:rowOff>92075</xdr:rowOff>
    </xdr:from>
    <xdr:to>
      <xdr:col>2</xdr:col>
      <xdr:colOff>1658607</xdr:colOff>
      <xdr:row>136</xdr:row>
      <xdr:rowOff>24039</xdr:rowOff>
    </xdr:to>
    <xdr:pic>
      <xdr:nvPicPr>
        <xdr:cNvPr id="77" name="Picture 405">
          <a:extLst>
            <a:ext uri="{FF2B5EF4-FFF2-40B4-BE49-F238E27FC236}">
              <a16:creationId xmlns:a16="http://schemas.microsoft.com/office/drawing/2014/main" id="{8C900C7D-DEFB-40B1-973F-49472D6C3C66}"/>
            </a:ext>
          </a:extLst>
        </xdr:cNvPr>
        <xdr:cNvPicPr>
          <a:picLocks noChangeAspect="1"/>
        </xdr:cNvPicPr>
      </xdr:nvPicPr>
      <xdr:blipFill>
        <a:blip xmlns:r="http://schemas.openxmlformats.org/officeDocument/2006/relationships" r:embed="rId86" cstate="screen">
          <a:extLst>
            <a:ext uri="{28A0092B-C50C-407E-A947-70E740481C1C}">
              <a14:useLocalDpi xmlns:a14="http://schemas.microsoft.com/office/drawing/2010/main"/>
            </a:ext>
          </a:extLst>
        </a:blip>
        <a:stretch>
          <a:fillRect/>
        </a:stretch>
      </xdr:blipFill>
      <xdr:spPr>
        <a:xfrm>
          <a:off x="1145722" y="170945175"/>
          <a:ext cx="1617785" cy="1074964"/>
        </a:xfrm>
        <a:prstGeom prst="rect">
          <a:avLst/>
        </a:prstGeom>
      </xdr:spPr>
    </xdr:pic>
    <xdr:clientData/>
  </xdr:twoCellAnchor>
  <xdr:twoCellAnchor>
    <xdr:from>
      <xdr:col>2</xdr:col>
      <xdr:colOff>30390</xdr:colOff>
      <xdr:row>137</xdr:row>
      <xdr:rowOff>38250</xdr:rowOff>
    </xdr:from>
    <xdr:to>
      <xdr:col>2</xdr:col>
      <xdr:colOff>1660310</xdr:colOff>
      <xdr:row>137</xdr:row>
      <xdr:rowOff>1119836</xdr:rowOff>
    </xdr:to>
    <xdr:pic>
      <xdr:nvPicPr>
        <xdr:cNvPr id="78" name="Picture 407">
          <a:extLst>
            <a:ext uri="{FF2B5EF4-FFF2-40B4-BE49-F238E27FC236}">
              <a16:creationId xmlns:a16="http://schemas.microsoft.com/office/drawing/2014/main" id="{29731F5E-A89E-4162-8AE6-394B4B0F802C}"/>
            </a:ext>
          </a:extLst>
        </xdr:cNvPr>
        <xdr:cNvPicPr>
          <a:picLocks noChangeAspect="1"/>
        </xdr:cNvPicPr>
      </xdr:nvPicPr>
      <xdr:blipFill>
        <a:blip xmlns:r="http://schemas.openxmlformats.org/officeDocument/2006/relationships" r:embed="rId87" cstate="screen">
          <a:extLst>
            <a:ext uri="{28A0092B-C50C-407E-A947-70E740481C1C}">
              <a14:useLocalDpi xmlns:a14="http://schemas.microsoft.com/office/drawing/2010/main"/>
            </a:ext>
          </a:extLst>
        </a:blip>
        <a:stretch>
          <a:fillRect/>
        </a:stretch>
      </xdr:blipFill>
      <xdr:spPr>
        <a:xfrm>
          <a:off x="1135290" y="173177350"/>
          <a:ext cx="1629920" cy="1081586"/>
        </a:xfrm>
        <a:prstGeom prst="rect">
          <a:avLst/>
        </a:prstGeom>
      </xdr:spPr>
    </xdr:pic>
    <xdr:clientData/>
  </xdr:twoCellAnchor>
  <xdr:twoCellAnchor>
    <xdr:from>
      <xdr:col>2</xdr:col>
      <xdr:colOff>1</xdr:colOff>
      <xdr:row>139</xdr:row>
      <xdr:rowOff>41728</xdr:rowOff>
    </xdr:from>
    <xdr:to>
      <xdr:col>3</xdr:col>
      <xdr:colOff>22493</xdr:colOff>
      <xdr:row>140</xdr:row>
      <xdr:rowOff>12246</xdr:rowOff>
    </xdr:to>
    <xdr:pic>
      <xdr:nvPicPr>
        <xdr:cNvPr id="79" name="Picture 403">
          <a:extLst>
            <a:ext uri="{FF2B5EF4-FFF2-40B4-BE49-F238E27FC236}">
              <a16:creationId xmlns:a16="http://schemas.microsoft.com/office/drawing/2014/main" id="{B2A006FC-041B-47D9-A8CE-7FD009813E48}"/>
            </a:ext>
          </a:extLst>
        </xdr:cNvPr>
        <xdr:cNvPicPr>
          <a:picLocks noChangeAspect="1"/>
        </xdr:cNvPicPr>
      </xdr:nvPicPr>
      <xdr:blipFill>
        <a:blip xmlns:r="http://schemas.openxmlformats.org/officeDocument/2006/relationships" r:embed="rId88" cstate="screen">
          <a:extLst>
            <a:ext uri="{28A0092B-C50C-407E-A947-70E740481C1C}">
              <a14:useLocalDpi xmlns:a14="http://schemas.microsoft.com/office/drawing/2010/main"/>
            </a:ext>
          </a:extLst>
        </a:blip>
        <a:stretch>
          <a:fillRect/>
        </a:stretch>
      </xdr:blipFill>
      <xdr:spPr>
        <a:xfrm>
          <a:off x="1104901" y="175466828"/>
          <a:ext cx="1698892" cy="1113518"/>
        </a:xfrm>
        <a:prstGeom prst="rect">
          <a:avLst/>
        </a:prstGeom>
      </xdr:spPr>
    </xdr:pic>
    <xdr:clientData/>
  </xdr:twoCellAnchor>
  <xdr:twoCellAnchor>
    <xdr:from>
      <xdr:col>2</xdr:col>
      <xdr:colOff>10432</xdr:colOff>
      <xdr:row>141</xdr:row>
      <xdr:rowOff>43996</xdr:rowOff>
    </xdr:from>
    <xdr:to>
      <xdr:col>2</xdr:col>
      <xdr:colOff>1655663</xdr:colOff>
      <xdr:row>141</xdr:row>
      <xdr:rowOff>1119505</xdr:rowOff>
    </xdr:to>
    <xdr:pic>
      <xdr:nvPicPr>
        <xdr:cNvPr id="80" name="Picture 404">
          <a:extLst>
            <a:ext uri="{FF2B5EF4-FFF2-40B4-BE49-F238E27FC236}">
              <a16:creationId xmlns:a16="http://schemas.microsoft.com/office/drawing/2014/main" id="{51A9F61B-8E4B-4839-BBDD-04B8A543664D}"/>
            </a:ext>
          </a:extLst>
        </xdr:cNvPr>
        <xdr:cNvPicPr>
          <a:picLocks noChangeAspect="1"/>
        </xdr:cNvPicPr>
      </xdr:nvPicPr>
      <xdr:blipFill>
        <a:blip xmlns:r="http://schemas.openxmlformats.org/officeDocument/2006/relationships" r:embed="rId89" cstate="screen">
          <a:extLst>
            <a:ext uri="{28A0092B-C50C-407E-A947-70E740481C1C}">
              <a14:useLocalDpi xmlns:a14="http://schemas.microsoft.com/office/drawing/2010/main"/>
            </a:ext>
          </a:extLst>
        </a:blip>
        <a:stretch>
          <a:fillRect/>
        </a:stretch>
      </xdr:blipFill>
      <xdr:spPr>
        <a:xfrm>
          <a:off x="1115332" y="177755096"/>
          <a:ext cx="1645231" cy="1075509"/>
        </a:xfrm>
        <a:prstGeom prst="rect">
          <a:avLst/>
        </a:prstGeom>
      </xdr:spPr>
    </xdr:pic>
    <xdr:clientData/>
  </xdr:twoCellAnchor>
  <xdr:twoCellAnchor>
    <xdr:from>
      <xdr:col>2</xdr:col>
      <xdr:colOff>66675</xdr:colOff>
      <xdr:row>143</xdr:row>
      <xdr:rowOff>1512</xdr:rowOff>
    </xdr:from>
    <xdr:to>
      <xdr:col>3</xdr:col>
      <xdr:colOff>20649</xdr:colOff>
      <xdr:row>143</xdr:row>
      <xdr:rowOff>1083707</xdr:rowOff>
    </xdr:to>
    <xdr:pic>
      <xdr:nvPicPr>
        <xdr:cNvPr id="81" name="Picture 406">
          <a:extLst>
            <a:ext uri="{FF2B5EF4-FFF2-40B4-BE49-F238E27FC236}">
              <a16:creationId xmlns:a16="http://schemas.microsoft.com/office/drawing/2014/main" id="{FC7674BE-1311-4E42-A64D-481AB423B394}"/>
            </a:ext>
          </a:extLst>
        </xdr:cNvPr>
        <xdr:cNvPicPr>
          <a:picLocks noChangeAspect="1"/>
        </xdr:cNvPicPr>
      </xdr:nvPicPr>
      <xdr:blipFill>
        <a:blip xmlns:r="http://schemas.openxmlformats.org/officeDocument/2006/relationships" r:embed="rId90" cstate="screen">
          <a:extLst>
            <a:ext uri="{28A0092B-C50C-407E-A947-70E740481C1C}">
              <a14:useLocalDpi xmlns:a14="http://schemas.microsoft.com/office/drawing/2010/main"/>
            </a:ext>
          </a:extLst>
        </a:blip>
        <a:stretch>
          <a:fillRect/>
        </a:stretch>
      </xdr:blipFill>
      <xdr:spPr>
        <a:xfrm>
          <a:off x="1171575" y="179998612"/>
          <a:ext cx="1630374" cy="1082195"/>
        </a:xfrm>
        <a:prstGeom prst="rect">
          <a:avLst/>
        </a:prstGeom>
      </xdr:spPr>
    </xdr:pic>
    <xdr:clientData/>
  </xdr:twoCellAnchor>
  <xdr:twoCellAnchor>
    <xdr:from>
      <xdr:col>2</xdr:col>
      <xdr:colOff>27215</xdr:colOff>
      <xdr:row>149</xdr:row>
      <xdr:rowOff>22679</xdr:rowOff>
    </xdr:from>
    <xdr:to>
      <xdr:col>2</xdr:col>
      <xdr:colOff>1641190</xdr:colOff>
      <xdr:row>149</xdr:row>
      <xdr:rowOff>1100183</xdr:rowOff>
    </xdr:to>
    <xdr:pic>
      <xdr:nvPicPr>
        <xdr:cNvPr id="83" name="Picture 275">
          <a:extLst>
            <a:ext uri="{FF2B5EF4-FFF2-40B4-BE49-F238E27FC236}">
              <a16:creationId xmlns:a16="http://schemas.microsoft.com/office/drawing/2014/main" id="{FDE06DFA-CED9-4908-962A-DD78DCDFB42F}"/>
            </a:ext>
          </a:extLst>
        </xdr:cNvPr>
        <xdr:cNvPicPr>
          <a:picLocks noChangeAspect="1"/>
        </xdr:cNvPicPr>
      </xdr:nvPicPr>
      <xdr:blipFill>
        <a:blip xmlns:r="http://schemas.openxmlformats.org/officeDocument/2006/relationships" r:embed="rId91" cstate="screen">
          <a:extLst>
            <a:ext uri="{28A0092B-C50C-407E-A947-70E740481C1C}">
              <a14:useLocalDpi xmlns:a14="http://schemas.microsoft.com/office/drawing/2010/main"/>
            </a:ext>
          </a:extLst>
        </a:blip>
        <a:stretch>
          <a:fillRect/>
        </a:stretch>
      </xdr:blipFill>
      <xdr:spPr>
        <a:xfrm>
          <a:off x="1132115" y="186877779"/>
          <a:ext cx="1613975" cy="1077504"/>
        </a:xfrm>
        <a:prstGeom prst="rect">
          <a:avLst/>
        </a:prstGeom>
      </xdr:spPr>
    </xdr:pic>
    <xdr:clientData/>
  </xdr:twoCellAnchor>
  <xdr:twoCellAnchor>
    <xdr:from>
      <xdr:col>1</xdr:col>
      <xdr:colOff>268968</xdr:colOff>
      <xdr:row>151</xdr:row>
      <xdr:rowOff>162832</xdr:rowOff>
    </xdr:from>
    <xdr:to>
      <xdr:col>3</xdr:col>
      <xdr:colOff>17069</xdr:colOff>
      <xdr:row>151</xdr:row>
      <xdr:rowOff>1007573</xdr:rowOff>
    </xdr:to>
    <xdr:pic>
      <xdr:nvPicPr>
        <xdr:cNvPr id="84" name="Slika 83">
          <a:extLst>
            <a:ext uri="{FF2B5EF4-FFF2-40B4-BE49-F238E27FC236}">
              <a16:creationId xmlns:a16="http://schemas.microsoft.com/office/drawing/2014/main" id="{1ABD5CC7-EBB5-4FA9-B86F-6F52CBD4A066}"/>
            </a:ext>
          </a:extLst>
        </xdr:cNvPr>
        <xdr:cNvPicPr>
          <a:picLocks noChangeAspect="1"/>
        </xdr:cNvPicPr>
      </xdr:nvPicPr>
      <xdr:blipFill>
        <a:blip xmlns:r="http://schemas.openxmlformats.org/officeDocument/2006/relationships" r:embed="rId92" cstate="screen">
          <a:extLst>
            <a:ext uri="{28A0092B-C50C-407E-A947-70E740481C1C}">
              <a14:useLocalDpi xmlns:a14="http://schemas.microsoft.com/office/drawing/2010/main"/>
            </a:ext>
          </a:extLst>
        </a:blip>
        <a:stretch>
          <a:fillRect/>
        </a:stretch>
      </xdr:blipFill>
      <xdr:spPr>
        <a:xfrm>
          <a:off x="1107168" y="189303932"/>
          <a:ext cx="1691201" cy="844741"/>
        </a:xfrm>
        <a:prstGeom prst="rect">
          <a:avLst/>
        </a:prstGeom>
      </xdr:spPr>
    </xdr:pic>
    <xdr:clientData/>
  </xdr:twoCellAnchor>
  <xdr:twoCellAnchor>
    <xdr:from>
      <xdr:col>2</xdr:col>
      <xdr:colOff>35379</xdr:colOff>
      <xdr:row>153</xdr:row>
      <xdr:rowOff>106136</xdr:rowOff>
    </xdr:from>
    <xdr:to>
      <xdr:col>2</xdr:col>
      <xdr:colOff>1639915</xdr:colOff>
      <xdr:row>153</xdr:row>
      <xdr:rowOff>1047459</xdr:rowOff>
    </xdr:to>
    <xdr:pic>
      <xdr:nvPicPr>
        <xdr:cNvPr id="85" name="Slika 84">
          <a:extLst>
            <a:ext uri="{FF2B5EF4-FFF2-40B4-BE49-F238E27FC236}">
              <a16:creationId xmlns:a16="http://schemas.microsoft.com/office/drawing/2014/main" id="{74ADF729-41A4-4A40-836B-23AFF4DBA296}"/>
            </a:ext>
          </a:extLst>
        </xdr:cNvPr>
        <xdr:cNvPicPr>
          <a:picLocks noChangeAspect="1"/>
        </xdr:cNvPicPr>
      </xdr:nvPicPr>
      <xdr:blipFill>
        <a:blip xmlns:r="http://schemas.openxmlformats.org/officeDocument/2006/relationships" r:embed="rId93" cstate="screen">
          <a:extLst>
            <a:ext uri="{28A0092B-C50C-407E-A947-70E740481C1C}">
              <a14:useLocalDpi xmlns:a14="http://schemas.microsoft.com/office/drawing/2010/main"/>
            </a:ext>
          </a:extLst>
        </a:blip>
        <a:stretch>
          <a:fillRect/>
        </a:stretch>
      </xdr:blipFill>
      <xdr:spPr>
        <a:xfrm>
          <a:off x="1140279" y="191533236"/>
          <a:ext cx="1604536" cy="941323"/>
        </a:xfrm>
        <a:prstGeom prst="rect">
          <a:avLst/>
        </a:prstGeom>
      </xdr:spPr>
    </xdr:pic>
    <xdr:clientData/>
  </xdr:twoCellAnchor>
  <xdr:twoCellAnchor>
    <xdr:from>
      <xdr:col>2</xdr:col>
      <xdr:colOff>0</xdr:colOff>
      <xdr:row>155</xdr:row>
      <xdr:rowOff>0</xdr:rowOff>
    </xdr:from>
    <xdr:to>
      <xdr:col>2</xdr:col>
      <xdr:colOff>1619250</xdr:colOff>
      <xdr:row>155</xdr:row>
      <xdr:rowOff>1079500</xdr:rowOff>
    </xdr:to>
    <xdr:pic>
      <xdr:nvPicPr>
        <xdr:cNvPr id="86" name="Slika 85">
          <a:extLst>
            <a:ext uri="{FF2B5EF4-FFF2-40B4-BE49-F238E27FC236}">
              <a16:creationId xmlns:a16="http://schemas.microsoft.com/office/drawing/2014/main" id="{2B123DAC-28CD-4798-BB83-3367FB2A0880}"/>
            </a:ext>
          </a:extLst>
        </xdr:cNvPr>
        <xdr:cNvPicPr>
          <a:picLocks noChangeAspect="1"/>
        </xdr:cNvPicPr>
      </xdr:nvPicPr>
      <xdr:blipFill>
        <a:blip xmlns:r="http://schemas.openxmlformats.org/officeDocument/2006/relationships" r:embed="rId94" cstate="screen">
          <a:extLst>
            <a:ext uri="{28A0092B-C50C-407E-A947-70E740481C1C}">
              <a14:useLocalDpi xmlns:a14="http://schemas.microsoft.com/office/drawing/2010/main"/>
            </a:ext>
          </a:extLst>
        </a:blip>
        <a:stretch>
          <a:fillRect/>
        </a:stretch>
      </xdr:blipFill>
      <xdr:spPr>
        <a:xfrm>
          <a:off x="1104900" y="193713100"/>
          <a:ext cx="1619250" cy="1079500"/>
        </a:xfrm>
        <a:prstGeom prst="rect">
          <a:avLst/>
        </a:prstGeom>
      </xdr:spPr>
    </xdr:pic>
    <xdr:clientData/>
  </xdr:twoCellAnchor>
  <xdr:twoCellAnchor>
    <xdr:from>
      <xdr:col>2</xdr:col>
      <xdr:colOff>0</xdr:colOff>
      <xdr:row>157</xdr:row>
      <xdr:rowOff>0</xdr:rowOff>
    </xdr:from>
    <xdr:to>
      <xdr:col>2</xdr:col>
      <xdr:colOff>1638300</xdr:colOff>
      <xdr:row>157</xdr:row>
      <xdr:rowOff>1092200</xdr:rowOff>
    </xdr:to>
    <xdr:pic>
      <xdr:nvPicPr>
        <xdr:cNvPr id="87" name="Slika 86">
          <a:extLst>
            <a:ext uri="{FF2B5EF4-FFF2-40B4-BE49-F238E27FC236}">
              <a16:creationId xmlns:a16="http://schemas.microsoft.com/office/drawing/2014/main" id="{CFF8807E-0310-43E0-A05A-9FB3F3CAECA2}"/>
            </a:ext>
          </a:extLst>
        </xdr:cNvPr>
        <xdr:cNvPicPr>
          <a:picLocks noChangeAspect="1"/>
        </xdr:cNvPicPr>
      </xdr:nvPicPr>
      <xdr:blipFill>
        <a:blip xmlns:r="http://schemas.openxmlformats.org/officeDocument/2006/relationships" r:embed="rId95" cstate="screen">
          <a:extLst>
            <a:ext uri="{28A0092B-C50C-407E-A947-70E740481C1C}">
              <a14:useLocalDpi xmlns:a14="http://schemas.microsoft.com/office/drawing/2010/main"/>
            </a:ext>
          </a:extLst>
        </a:blip>
        <a:stretch>
          <a:fillRect/>
        </a:stretch>
      </xdr:blipFill>
      <xdr:spPr>
        <a:xfrm>
          <a:off x="1104900" y="195999100"/>
          <a:ext cx="1638300" cy="1092200"/>
        </a:xfrm>
        <a:prstGeom prst="rect">
          <a:avLst/>
        </a:prstGeom>
      </xdr:spPr>
    </xdr:pic>
    <xdr:clientData/>
  </xdr:twoCellAnchor>
  <xdr:twoCellAnchor>
    <xdr:from>
      <xdr:col>2</xdr:col>
      <xdr:colOff>0</xdr:colOff>
      <xdr:row>159</xdr:row>
      <xdr:rowOff>0</xdr:rowOff>
    </xdr:from>
    <xdr:to>
      <xdr:col>2</xdr:col>
      <xdr:colOff>1676400</xdr:colOff>
      <xdr:row>159</xdr:row>
      <xdr:rowOff>1117600</xdr:rowOff>
    </xdr:to>
    <xdr:pic>
      <xdr:nvPicPr>
        <xdr:cNvPr id="88" name="Slika 87">
          <a:extLst>
            <a:ext uri="{FF2B5EF4-FFF2-40B4-BE49-F238E27FC236}">
              <a16:creationId xmlns:a16="http://schemas.microsoft.com/office/drawing/2014/main" id="{D42A8C00-6C18-41A2-A298-BBACAB9306F8}"/>
            </a:ext>
          </a:extLst>
        </xdr:cNvPr>
        <xdr:cNvPicPr>
          <a:picLocks noChangeAspect="1"/>
        </xdr:cNvPicPr>
      </xdr:nvPicPr>
      <xdr:blipFill>
        <a:blip xmlns:r="http://schemas.openxmlformats.org/officeDocument/2006/relationships" r:embed="rId96" cstate="screen">
          <a:extLst>
            <a:ext uri="{28A0092B-C50C-407E-A947-70E740481C1C}">
              <a14:useLocalDpi xmlns:a14="http://schemas.microsoft.com/office/drawing/2010/main"/>
            </a:ext>
          </a:extLst>
        </a:blip>
        <a:stretch>
          <a:fillRect/>
        </a:stretch>
      </xdr:blipFill>
      <xdr:spPr>
        <a:xfrm>
          <a:off x="1104900" y="198285100"/>
          <a:ext cx="1676400" cy="1117600"/>
        </a:xfrm>
        <a:prstGeom prst="rect">
          <a:avLst/>
        </a:prstGeom>
      </xdr:spPr>
    </xdr:pic>
    <xdr:clientData/>
  </xdr:twoCellAnchor>
  <xdr:twoCellAnchor>
    <xdr:from>
      <xdr:col>2</xdr:col>
      <xdr:colOff>0</xdr:colOff>
      <xdr:row>164</xdr:row>
      <xdr:rowOff>29936</xdr:rowOff>
    </xdr:from>
    <xdr:to>
      <xdr:col>2</xdr:col>
      <xdr:colOff>1659271</xdr:colOff>
      <xdr:row>164</xdr:row>
      <xdr:rowOff>1125402</xdr:rowOff>
    </xdr:to>
    <xdr:pic>
      <xdr:nvPicPr>
        <xdr:cNvPr id="92" name="Picture 279">
          <a:extLst>
            <a:ext uri="{FF2B5EF4-FFF2-40B4-BE49-F238E27FC236}">
              <a16:creationId xmlns:a16="http://schemas.microsoft.com/office/drawing/2014/main" id="{986EEF08-0D73-448A-8D14-82F1113D41D1}"/>
            </a:ext>
          </a:extLst>
        </xdr:cNvPr>
        <xdr:cNvPicPr>
          <a:picLocks noChangeAspect="1"/>
        </xdr:cNvPicPr>
      </xdr:nvPicPr>
      <xdr:blipFill>
        <a:blip xmlns:r="http://schemas.openxmlformats.org/officeDocument/2006/relationships" r:embed="rId97" cstate="screen">
          <a:extLst>
            <a:ext uri="{28A0092B-C50C-407E-A947-70E740481C1C}">
              <a14:useLocalDpi xmlns:a14="http://schemas.microsoft.com/office/drawing/2010/main"/>
            </a:ext>
          </a:extLst>
        </a:blip>
        <a:stretch>
          <a:fillRect/>
        </a:stretch>
      </xdr:blipFill>
      <xdr:spPr>
        <a:xfrm>
          <a:off x="1104900" y="203522036"/>
          <a:ext cx="1659271" cy="1095466"/>
        </a:xfrm>
        <a:prstGeom prst="rect">
          <a:avLst/>
        </a:prstGeom>
      </xdr:spPr>
    </xdr:pic>
    <xdr:clientData/>
  </xdr:twoCellAnchor>
  <xdr:twoCellAnchor>
    <xdr:from>
      <xdr:col>2</xdr:col>
      <xdr:colOff>7258</xdr:colOff>
      <xdr:row>166</xdr:row>
      <xdr:rowOff>10886</xdr:rowOff>
    </xdr:from>
    <xdr:to>
      <xdr:col>2</xdr:col>
      <xdr:colOff>1656933</xdr:colOff>
      <xdr:row>166</xdr:row>
      <xdr:rowOff>1124494</xdr:rowOff>
    </xdr:to>
    <xdr:pic>
      <xdr:nvPicPr>
        <xdr:cNvPr id="93" name="Picture 281">
          <a:extLst>
            <a:ext uri="{FF2B5EF4-FFF2-40B4-BE49-F238E27FC236}">
              <a16:creationId xmlns:a16="http://schemas.microsoft.com/office/drawing/2014/main" id="{ACE1752C-AA27-4ADC-A998-8397CAD54776}"/>
            </a:ext>
          </a:extLst>
        </xdr:cNvPr>
        <xdr:cNvPicPr>
          <a:picLocks noChangeAspect="1"/>
        </xdr:cNvPicPr>
      </xdr:nvPicPr>
      <xdr:blipFill>
        <a:blip xmlns:r="http://schemas.openxmlformats.org/officeDocument/2006/relationships" r:embed="rId98" cstate="screen">
          <a:extLst>
            <a:ext uri="{28A0092B-C50C-407E-A947-70E740481C1C}">
              <a14:useLocalDpi xmlns:a14="http://schemas.microsoft.com/office/drawing/2010/main"/>
            </a:ext>
          </a:extLst>
        </a:blip>
        <a:stretch>
          <a:fillRect/>
        </a:stretch>
      </xdr:blipFill>
      <xdr:spPr>
        <a:xfrm>
          <a:off x="1112158" y="205788986"/>
          <a:ext cx="1649675" cy="1113608"/>
        </a:xfrm>
        <a:prstGeom prst="rect">
          <a:avLst/>
        </a:prstGeom>
      </xdr:spPr>
    </xdr:pic>
    <xdr:clientData/>
  </xdr:twoCellAnchor>
  <xdr:twoCellAnchor>
    <xdr:from>
      <xdr:col>2</xdr:col>
      <xdr:colOff>27215</xdr:colOff>
      <xdr:row>168</xdr:row>
      <xdr:rowOff>30842</xdr:rowOff>
    </xdr:from>
    <xdr:to>
      <xdr:col>2</xdr:col>
      <xdr:colOff>1658405</xdr:colOff>
      <xdr:row>168</xdr:row>
      <xdr:rowOff>1118143</xdr:rowOff>
    </xdr:to>
    <xdr:pic>
      <xdr:nvPicPr>
        <xdr:cNvPr id="94" name="Picture 283">
          <a:extLst>
            <a:ext uri="{FF2B5EF4-FFF2-40B4-BE49-F238E27FC236}">
              <a16:creationId xmlns:a16="http://schemas.microsoft.com/office/drawing/2014/main" id="{BCB845C9-922D-4AEB-BC4E-05A4C04959B8}"/>
            </a:ext>
          </a:extLst>
        </xdr:cNvPr>
        <xdr:cNvPicPr>
          <a:picLocks noChangeAspect="1"/>
        </xdr:cNvPicPr>
      </xdr:nvPicPr>
      <xdr:blipFill>
        <a:blip xmlns:r="http://schemas.openxmlformats.org/officeDocument/2006/relationships" r:embed="rId99" cstate="screen">
          <a:extLst>
            <a:ext uri="{28A0092B-C50C-407E-A947-70E740481C1C}">
              <a14:useLocalDpi xmlns:a14="http://schemas.microsoft.com/office/drawing/2010/main"/>
            </a:ext>
          </a:extLst>
        </a:blip>
        <a:stretch>
          <a:fillRect/>
        </a:stretch>
      </xdr:blipFill>
      <xdr:spPr>
        <a:xfrm>
          <a:off x="1132115" y="208094942"/>
          <a:ext cx="1631190" cy="1087301"/>
        </a:xfrm>
        <a:prstGeom prst="rect">
          <a:avLst/>
        </a:prstGeom>
      </xdr:spPr>
    </xdr:pic>
    <xdr:clientData/>
  </xdr:twoCellAnchor>
  <xdr:twoCellAnchor>
    <xdr:from>
      <xdr:col>2</xdr:col>
      <xdr:colOff>20863</xdr:colOff>
      <xdr:row>170</xdr:row>
      <xdr:rowOff>29935</xdr:rowOff>
    </xdr:from>
    <xdr:to>
      <xdr:col>2</xdr:col>
      <xdr:colOff>1658414</xdr:colOff>
      <xdr:row>170</xdr:row>
      <xdr:rowOff>1117237</xdr:rowOff>
    </xdr:to>
    <xdr:pic>
      <xdr:nvPicPr>
        <xdr:cNvPr id="96" name="Picture 285">
          <a:extLst>
            <a:ext uri="{FF2B5EF4-FFF2-40B4-BE49-F238E27FC236}">
              <a16:creationId xmlns:a16="http://schemas.microsoft.com/office/drawing/2014/main" id="{547DDF1C-BCF0-45BC-82F6-1079DF46A252}"/>
            </a:ext>
          </a:extLst>
        </xdr:cNvPr>
        <xdr:cNvPicPr>
          <a:picLocks noChangeAspect="1"/>
        </xdr:cNvPicPr>
      </xdr:nvPicPr>
      <xdr:blipFill>
        <a:blip xmlns:r="http://schemas.openxmlformats.org/officeDocument/2006/relationships" r:embed="rId100" cstate="screen">
          <a:extLst>
            <a:ext uri="{28A0092B-C50C-407E-A947-70E740481C1C}">
              <a14:useLocalDpi xmlns:a14="http://schemas.microsoft.com/office/drawing/2010/main"/>
            </a:ext>
          </a:extLst>
        </a:blip>
        <a:stretch>
          <a:fillRect/>
        </a:stretch>
      </xdr:blipFill>
      <xdr:spPr>
        <a:xfrm>
          <a:off x="1125763" y="210380035"/>
          <a:ext cx="1637551" cy="1087302"/>
        </a:xfrm>
        <a:prstGeom prst="rect">
          <a:avLst/>
        </a:prstGeom>
      </xdr:spPr>
    </xdr:pic>
    <xdr:clientData/>
  </xdr:twoCellAnchor>
  <xdr:twoCellAnchor>
    <xdr:from>
      <xdr:col>2</xdr:col>
      <xdr:colOff>7257</xdr:colOff>
      <xdr:row>172</xdr:row>
      <xdr:rowOff>22678</xdr:rowOff>
    </xdr:from>
    <xdr:to>
      <xdr:col>2</xdr:col>
      <xdr:colOff>1656933</xdr:colOff>
      <xdr:row>172</xdr:row>
      <xdr:rowOff>1125492</xdr:rowOff>
    </xdr:to>
    <xdr:pic>
      <xdr:nvPicPr>
        <xdr:cNvPr id="98" name="Picture 287">
          <a:extLst>
            <a:ext uri="{FF2B5EF4-FFF2-40B4-BE49-F238E27FC236}">
              <a16:creationId xmlns:a16="http://schemas.microsoft.com/office/drawing/2014/main" id="{FE71C956-3743-4F5B-AF91-1C5B1193F632}"/>
            </a:ext>
          </a:extLst>
        </xdr:cNvPr>
        <xdr:cNvPicPr>
          <a:picLocks noChangeAspect="1"/>
        </xdr:cNvPicPr>
      </xdr:nvPicPr>
      <xdr:blipFill>
        <a:blip xmlns:r="http://schemas.openxmlformats.org/officeDocument/2006/relationships" r:embed="rId101" cstate="screen">
          <a:extLst>
            <a:ext uri="{28A0092B-C50C-407E-A947-70E740481C1C}">
              <a14:useLocalDpi xmlns:a14="http://schemas.microsoft.com/office/drawing/2010/main"/>
            </a:ext>
          </a:extLst>
        </a:blip>
        <a:stretch>
          <a:fillRect/>
        </a:stretch>
      </xdr:blipFill>
      <xdr:spPr>
        <a:xfrm>
          <a:off x="1112157" y="212658778"/>
          <a:ext cx="1649676" cy="1102814"/>
        </a:xfrm>
        <a:prstGeom prst="rect">
          <a:avLst/>
        </a:prstGeom>
      </xdr:spPr>
    </xdr:pic>
    <xdr:clientData/>
  </xdr:twoCellAnchor>
  <xdr:twoCellAnchor>
    <xdr:from>
      <xdr:col>2</xdr:col>
      <xdr:colOff>30389</xdr:colOff>
      <xdr:row>174</xdr:row>
      <xdr:rowOff>10885</xdr:rowOff>
    </xdr:from>
    <xdr:to>
      <xdr:col>2</xdr:col>
      <xdr:colOff>1660071</xdr:colOff>
      <xdr:row>174</xdr:row>
      <xdr:rowOff>1124698</xdr:rowOff>
    </xdr:to>
    <xdr:pic>
      <xdr:nvPicPr>
        <xdr:cNvPr id="99" name="Picture 289">
          <a:extLst>
            <a:ext uri="{FF2B5EF4-FFF2-40B4-BE49-F238E27FC236}">
              <a16:creationId xmlns:a16="http://schemas.microsoft.com/office/drawing/2014/main" id="{ABF126CC-7CAF-478F-884C-056FEE8610D7}"/>
            </a:ext>
          </a:extLst>
        </xdr:cNvPr>
        <xdr:cNvPicPr>
          <a:picLocks noChangeAspect="1"/>
        </xdr:cNvPicPr>
      </xdr:nvPicPr>
      <xdr:blipFill>
        <a:blip xmlns:r="http://schemas.openxmlformats.org/officeDocument/2006/relationships" r:embed="rId102" cstate="screen">
          <a:extLst>
            <a:ext uri="{28A0092B-C50C-407E-A947-70E740481C1C}">
              <a14:useLocalDpi xmlns:a14="http://schemas.microsoft.com/office/drawing/2010/main"/>
            </a:ext>
          </a:extLst>
        </a:blip>
        <a:stretch>
          <a:fillRect/>
        </a:stretch>
      </xdr:blipFill>
      <xdr:spPr>
        <a:xfrm>
          <a:off x="1135289" y="214932985"/>
          <a:ext cx="1629682" cy="1113813"/>
        </a:xfrm>
        <a:prstGeom prst="rect">
          <a:avLst/>
        </a:prstGeom>
      </xdr:spPr>
    </xdr:pic>
    <xdr:clientData/>
  </xdr:twoCellAnchor>
  <xdr:twoCellAnchor>
    <xdr:from>
      <xdr:col>2</xdr:col>
      <xdr:colOff>17689</xdr:colOff>
      <xdr:row>178</xdr:row>
      <xdr:rowOff>42636</xdr:rowOff>
    </xdr:from>
    <xdr:to>
      <xdr:col>2</xdr:col>
      <xdr:colOff>1645705</xdr:colOff>
      <xdr:row>178</xdr:row>
      <xdr:rowOff>1131208</xdr:rowOff>
    </xdr:to>
    <xdr:pic>
      <xdr:nvPicPr>
        <xdr:cNvPr id="102" name="Picture 293">
          <a:extLst>
            <a:ext uri="{FF2B5EF4-FFF2-40B4-BE49-F238E27FC236}">
              <a16:creationId xmlns:a16="http://schemas.microsoft.com/office/drawing/2014/main" id="{0C15942C-725D-4756-856A-AB63D2C50453}"/>
            </a:ext>
          </a:extLst>
        </xdr:cNvPr>
        <xdr:cNvPicPr>
          <a:picLocks noChangeAspect="1"/>
        </xdr:cNvPicPr>
      </xdr:nvPicPr>
      <xdr:blipFill>
        <a:blip xmlns:r="http://schemas.openxmlformats.org/officeDocument/2006/relationships" r:embed="rId103" cstate="screen">
          <a:extLst>
            <a:ext uri="{28A0092B-C50C-407E-A947-70E740481C1C}">
              <a14:useLocalDpi xmlns:a14="http://schemas.microsoft.com/office/drawing/2010/main"/>
            </a:ext>
          </a:extLst>
        </a:blip>
        <a:stretch>
          <a:fillRect/>
        </a:stretch>
      </xdr:blipFill>
      <xdr:spPr>
        <a:xfrm>
          <a:off x="1122589" y="194898736"/>
          <a:ext cx="1628016" cy="1088572"/>
        </a:xfrm>
        <a:prstGeom prst="rect">
          <a:avLst/>
        </a:prstGeom>
      </xdr:spPr>
    </xdr:pic>
    <xdr:clientData/>
  </xdr:twoCellAnchor>
  <xdr:twoCellAnchor>
    <xdr:from>
      <xdr:col>2</xdr:col>
      <xdr:colOff>20864</xdr:colOff>
      <xdr:row>180</xdr:row>
      <xdr:rowOff>47625</xdr:rowOff>
    </xdr:from>
    <xdr:to>
      <xdr:col>2</xdr:col>
      <xdr:colOff>1657895</xdr:colOff>
      <xdr:row>180</xdr:row>
      <xdr:rowOff>1125313</xdr:rowOff>
    </xdr:to>
    <xdr:pic>
      <xdr:nvPicPr>
        <xdr:cNvPr id="103" name="Picture 295">
          <a:extLst>
            <a:ext uri="{FF2B5EF4-FFF2-40B4-BE49-F238E27FC236}">
              <a16:creationId xmlns:a16="http://schemas.microsoft.com/office/drawing/2014/main" id="{5E5EC4E6-59DA-4952-BACB-3575EC5F2283}"/>
            </a:ext>
          </a:extLst>
        </xdr:cNvPr>
        <xdr:cNvPicPr>
          <a:picLocks noChangeAspect="1"/>
        </xdr:cNvPicPr>
      </xdr:nvPicPr>
      <xdr:blipFill>
        <a:blip xmlns:r="http://schemas.openxmlformats.org/officeDocument/2006/relationships" r:embed="rId104" cstate="screen">
          <a:extLst>
            <a:ext uri="{28A0092B-C50C-407E-A947-70E740481C1C}">
              <a14:useLocalDpi xmlns:a14="http://schemas.microsoft.com/office/drawing/2010/main"/>
            </a:ext>
          </a:extLst>
        </a:blip>
        <a:stretch>
          <a:fillRect/>
        </a:stretch>
      </xdr:blipFill>
      <xdr:spPr>
        <a:xfrm>
          <a:off x="1125764" y="221827725"/>
          <a:ext cx="1637031" cy="1077688"/>
        </a:xfrm>
        <a:prstGeom prst="rect">
          <a:avLst/>
        </a:prstGeom>
      </xdr:spPr>
    </xdr:pic>
    <xdr:clientData/>
  </xdr:twoCellAnchor>
  <xdr:twoCellAnchor>
    <xdr:from>
      <xdr:col>2</xdr:col>
      <xdr:colOff>10433</xdr:colOff>
      <xdr:row>182</xdr:row>
      <xdr:rowOff>30843</xdr:rowOff>
    </xdr:from>
    <xdr:to>
      <xdr:col>2</xdr:col>
      <xdr:colOff>1659473</xdr:colOff>
      <xdr:row>182</xdr:row>
      <xdr:rowOff>1117781</xdr:rowOff>
    </xdr:to>
    <xdr:pic>
      <xdr:nvPicPr>
        <xdr:cNvPr id="104" name="Picture 297">
          <a:extLst>
            <a:ext uri="{FF2B5EF4-FFF2-40B4-BE49-F238E27FC236}">
              <a16:creationId xmlns:a16="http://schemas.microsoft.com/office/drawing/2014/main" id="{735974C6-F7F8-40C9-B1AC-3750F5DFF456}"/>
            </a:ext>
          </a:extLst>
        </xdr:cNvPr>
        <xdr:cNvPicPr>
          <a:picLocks noChangeAspect="1"/>
        </xdr:cNvPicPr>
      </xdr:nvPicPr>
      <xdr:blipFill>
        <a:blip xmlns:r="http://schemas.openxmlformats.org/officeDocument/2006/relationships" r:embed="rId105" cstate="screen">
          <a:extLst>
            <a:ext uri="{28A0092B-C50C-407E-A947-70E740481C1C}">
              <a14:useLocalDpi xmlns:a14="http://schemas.microsoft.com/office/drawing/2010/main"/>
            </a:ext>
          </a:extLst>
        </a:blip>
        <a:stretch>
          <a:fillRect/>
        </a:stretch>
      </xdr:blipFill>
      <xdr:spPr>
        <a:xfrm>
          <a:off x="1115333" y="224096943"/>
          <a:ext cx="1649040" cy="1086938"/>
        </a:xfrm>
        <a:prstGeom prst="rect">
          <a:avLst/>
        </a:prstGeom>
      </xdr:spPr>
    </xdr:pic>
    <xdr:clientData/>
  </xdr:twoCellAnchor>
  <xdr:twoCellAnchor>
    <xdr:from>
      <xdr:col>2</xdr:col>
      <xdr:colOff>7258</xdr:colOff>
      <xdr:row>184</xdr:row>
      <xdr:rowOff>30843</xdr:rowOff>
    </xdr:from>
    <xdr:to>
      <xdr:col>3</xdr:col>
      <xdr:colOff>0</xdr:colOff>
      <xdr:row>184</xdr:row>
      <xdr:rowOff>1116777</xdr:rowOff>
    </xdr:to>
    <xdr:pic>
      <xdr:nvPicPr>
        <xdr:cNvPr id="105" name="Picture 299">
          <a:extLst>
            <a:ext uri="{FF2B5EF4-FFF2-40B4-BE49-F238E27FC236}">
              <a16:creationId xmlns:a16="http://schemas.microsoft.com/office/drawing/2014/main" id="{C0ABD749-E519-4378-A1C5-85AE370F2B00}"/>
            </a:ext>
          </a:extLst>
        </xdr:cNvPr>
        <xdr:cNvPicPr>
          <a:picLocks noChangeAspect="1"/>
        </xdr:cNvPicPr>
      </xdr:nvPicPr>
      <xdr:blipFill>
        <a:blip xmlns:r="http://schemas.openxmlformats.org/officeDocument/2006/relationships" r:embed="rId106" cstate="screen">
          <a:extLst>
            <a:ext uri="{28A0092B-C50C-407E-A947-70E740481C1C}">
              <a14:useLocalDpi xmlns:a14="http://schemas.microsoft.com/office/drawing/2010/main"/>
            </a:ext>
          </a:extLst>
        </a:blip>
        <a:stretch>
          <a:fillRect/>
        </a:stretch>
      </xdr:blipFill>
      <xdr:spPr>
        <a:xfrm>
          <a:off x="1112158" y="226382943"/>
          <a:ext cx="1669142" cy="1085934"/>
        </a:xfrm>
        <a:prstGeom prst="rect">
          <a:avLst/>
        </a:prstGeom>
      </xdr:spPr>
    </xdr:pic>
    <xdr:clientData/>
  </xdr:twoCellAnchor>
  <xdr:twoCellAnchor>
    <xdr:from>
      <xdr:col>2</xdr:col>
      <xdr:colOff>31296</xdr:colOff>
      <xdr:row>186</xdr:row>
      <xdr:rowOff>30842</xdr:rowOff>
    </xdr:from>
    <xdr:to>
      <xdr:col>2</xdr:col>
      <xdr:colOff>1660071</xdr:colOff>
      <xdr:row>186</xdr:row>
      <xdr:rowOff>1080489</xdr:rowOff>
    </xdr:to>
    <xdr:pic>
      <xdr:nvPicPr>
        <xdr:cNvPr id="107" name="Picture 301">
          <a:extLst>
            <a:ext uri="{FF2B5EF4-FFF2-40B4-BE49-F238E27FC236}">
              <a16:creationId xmlns:a16="http://schemas.microsoft.com/office/drawing/2014/main" id="{F12F9EEA-A386-468F-86F0-35236660DF34}"/>
            </a:ext>
          </a:extLst>
        </xdr:cNvPr>
        <xdr:cNvPicPr>
          <a:picLocks noChangeAspect="1"/>
        </xdr:cNvPicPr>
      </xdr:nvPicPr>
      <xdr:blipFill>
        <a:blip xmlns:r="http://schemas.openxmlformats.org/officeDocument/2006/relationships" r:embed="rId107" cstate="screen">
          <a:extLst>
            <a:ext uri="{28A0092B-C50C-407E-A947-70E740481C1C}">
              <a14:useLocalDpi xmlns:a14="http://schemas.microsoft.com/office/drawing/2010/main"/>
            </a:ext>
          </a:extLst>
        </a:blip>
        <a:stretch>
          <a:fillRect/>
        </a:stretch>
      </xdr:blipFill>
      <xdr:spPr>
        <a:xfrm>
          <a:off x="1136196" y="228668942"/>
          <a:ext cx="1628775" cy="1049647"/>
        </a:xfrm>
        <a:prstGeom prst="rect">
          <a:avLst/>
        </a:prstGeom>
      </xdr:spPr>
    </xdr:pic>
    <xdr:clientData/>
  </xdr:twoCellAnchor>
  <xdr:twoCellAnchor>
    <xdr:from>
      <xdr:col>1</xdr:col>
      <xdr:colOff>263526</xdr:colOff>
      <xdr:row>188</xdr:row>
      <xdr:rowOff>34017</xdr:rowOff>
    </xdr:from>
    <xdr:to>
      <xdr:col>2</xdr:col>
      <xdr:colOff>1655354</xdr:colOff>
      <xdr:row>188</xdr:row>
      <xdr:rowOff>1085791</xdr:rowOff>
    </xdr:to>
    <xdr:pic>
      <xdr:nvPicPr>
        <xdr:cNvPr id="108" name="Picture 128">
          <a:extLst>
            <a:ext uri="{FF2B5EF4-FFF2-40B4-BE49-F238E27FC236}">
              <a16:creationId xmlns:a16="http://schemas.microsoft.com/office/drawing/2014/main" id="{43FED163-B6BD-4B62-8BC9-D35A49CDEE7B}"/>
            </a:ext>
          </a:extLst>
        </xdr:cNvPr>
        <xdr:cNvPicPr>
          <a:picLocks noChangeAspect="1"/>
        </xdr:cNvPicPr>
      </xdr:nvPicPr>
      <xdr:blipFill>
        <a:blip xmlns:r="http://schemas.openxmlformats.org/officeDocument/2006/relationships" r:embed="rId108"/>
        <a:stretch>
          <a:fillRect/>
        </a:stretch>
      </xdr:blipFill>
      <xdr:spPr>
        <a:xfrm>
          <a:off x="1101726" y="230958117"/>
          <a:ext cx="1658528" cy="1051774"/>
        </a:xfrm>
        <a:prstGeom prst="rect">
          <a:avLst/>
        </a:prstGeom>
      </xdr:spPr>
    </xdr:pic>
    <xdr:clientData/>
  </xdr:twoCellAnchor>
  <xdr:twoCellAnchor>
    <xdr:from>
      <xdr:col>2</xdr:col>
      <xdr:colOff>19957</xdr:colOff>
      <xdr:row>190</xdr:row>
      <xdr:rowOff>52614</xdr:rowOff>
    </xdr:from>
    <xdr:to>
      <xdr:col>2</xdr:col>
      <xdr:colOff>1658257</xdr:colOff>
      <xdr:row>190</xdr:row>
      <xdr:rowOff>1116239</xdr:rowOff>
    </xdr:to>
    <xdr:pic>
      <xdr:nvPicPr>
        <xdr:cNvPr id="110" name="Picture 126">
          <a:extLst>
            <a:ext uri="{FF2B5EF4-FFF2-40B4-BE49-F238E27FC236}">
              <a16:creationId xmlns:a16="http://schemas.microsoft.com/office/drawing/2014/main" id="{A84B93E2-8D9A-430A-9F26-45EA362393C5}"/>
            </a:ext>
          </a:extLst>
        </xdr:cNvPr>
        <xdr:cNvPicPr>
          <a:picLocks noChangeAspect="1"/>
        </xdr:cNvPicPr>
      </xdr:nvPicPr>
      <xdr:blipFill>
        <a:blip xmlns:r="http://schemas.openxmlformats.org/officeDocument/2006/relationships" r:embed="rId109"/>
        <a:stretch>
          <a:fillRect/>
        </a:stretch>
      </xdr:blipFill>
      <xdr:spPr>
        <a:xfrm>
          <a:off x="1124857" y="233262714"/>
          <a:ext cx="1638300" cy="1063625"/>
        </a:xfrm>
        <a:prstGeom prst="rect">
          <a:avLst/>
        </a:prstGeom>
      </xdr:spPr>
    </xdr:pic>
    <xdr:clientData/>
  </xdr:twoCellAnchor>
  <xdr:twoCellAnchor>
    <xdr:from>
      <xdr:col>2</xdr:col>
      <xdr:colOff>26307</xdr:colOff>
      <xdr:row>190</xdr:row>
      <xdr:rowOff>71664</xdr:rowOff>
    </xdr:from>
    <xdr:to>
      <xdr:col>2</xdr:col>
      <xdr:colOff>1656987</xdr:colOff>
      <xdr:row>190</xdr:row>
      <xdr:rowOff>1118779</xdr:rowOff>
    </xdr:to>
    <xdr:pic>
      <xdr:nvPicPr>
        <xdr:cNvPr id="111" name="Picture 121">
          <a:extLst>
            <a:ext uri="{FF2B5EF4-FFF2-40B4-BE49-F238E27FC236}">
              <a16:creationId xmlns:a16="http://schemas.microsoft.com/office/drawing/2014/main" id="{66F8FE39-CC90-49BB-B817-CBCCA311D699}"/>
            </a:ext>
          </a:extLst>
        </xdr:cNvPr>
        <xdr:cNvPicPr>
          <a:picLocks noChangeAspect="1"/>
        </xdr:cNvPicPr>
      </xdr:nvPicPr>
      <xdr:blipFill>
        <a:blip xmlns:r="http://schemas.openxmlformats.org/officeDocument/2006/relationships" r:embed="rId109"/>
        <a:stretch>
          <a:fillRect/>
        </a:stretch>
      </xdr:blipFill>
      <xdr:spPr>
        <a:xfrm>
          <a:off x="1131207" y="233281764"/>
          <a:ext cx="1630680" cy="1047115"/>
        </a:xfrm>
        <a:prstGeom prst="rect">
          <a:avLst/>
        </a:prstGeom>
      </xdr:spPr>
    </xdr:pic>
    <xdr:clientData/>
  </xdr:twoCellAnchor>
  <xdr:twoCellAnchor>
    <xdr:from>
      <xdr:col>2</xdr:col>
      <xdr:colOff>2268</xdr:colOff>
      <xdr:row>192</xdr:row>
      <xdr:rowOff>13155</xdr:rowOff>
    </xdr:from>
    <xdr:to>
      <xdr:col>3</xdr:col>
      <xdr:colOff>55195</xdr:colOff>
      <xdr:row>192</xdr:row>
      <xdr:rowOff>1084399</xdr:rowOff>
    </xdr:to>
    <xdr:pic>
      <xdr:nvPicPr>
        <xdr:cNvPr id="112" name="Picture 124">
          <a:extLst>
            <a:ext uri="{FF2B5EF4-FFF2-40B4-BE49-F238E27FC236}">
              <a16:creationId xmlns:a16="http://schemas.microsoft.com/office/drawing/2014/main" id="{DE0B526D-5DB9-4AEB-9C66-D27E6CEC5324}"/>
            </a:ext>
          </a:extLst>
        </xdr:cNvPr>
        <xdr:cNvPicPr>
          <a:picLocks noChangeAspect="1"/>
        </xdr:cNvPicPr>
      </xdr:nvPicPr>
      <xdr:blipFill>
        <a:blip xmlns:r="http://schemas.openxmlformats.org/officeDocument/2006/relationships" r:embed="rId110"/>
        <a:stretch>
          <a:fillRect/>
        </a:stretch>
      </xdr:blipFill>
      <xdr:spPr>
        <a:xfrm>
          <a:off x="1107168" y="235509255"/>
          <a:ext cx="1729327" cy="1071244"/>
        </a:xfrm>
        <a:prstGeom prst="rect">
          <a:avLst/>
        </a:prstGeom>
      </xdr:spPr>
    </xdr:pic>
    <xdr:clientData/>
  </xdr:twoCellAnchor>
  <xdr:twoCellAnchor>
    <xdr:from>
      <xdr:col>2</xdr:col>
      <xdr:colOff>41228</xdr:colOff>
      <xdr:row>194</xdr:row>
      <xdr:rowOff>49439</xdr:rowOff>
    </xdr:from>
    <xdr:to>
      <xdr:col>2</xdr:col>
      <xdr:colOff>1656987</xdr:colOff>
      <xdr:row>194</xdr:row>
      <xdr:rowOff>1083006</xdr:rowOff>
    </xdr:to>
    <xdr:pic>
      <xdr:nvPicPr>
        <xdr:cNvPr id="113" name="Picture 122">
          <a:extLst>
            <a:ext uri="{FF2B5EF4-FFF2-40B4-BE49-F238E27FC236}">
              <a16:creationId xmlns:a16="http://schemas.microsoft.com/office/drawing/2014/main" id="{10F79EE6-E93B-48A0-B564-11C62D6D7071}"/>
            </a:ext>
          </a:extLst>
        </xdr:cNvPr>
        <xdr:cNvPicPr>
          <a:picLocks noChangeAspect="1"/>
        </xdr:cNvPicPr>
      </xdr:nvPicPr>
      <xdr:blipFill>
        <a:blip xmlns:r="http://schemas.openxmlformats.org/officeDocument/2006/relationships" r:embed="rId111"/>
        <a:stretch>
          <a:fillRect/>
        </a:stretch>
      </xdr:blipFill>
      <xdr:spPr>
        <a:xfrm>
          <a:off x="1146128" y="237831539"/>
          <a:ext cx="1615759" cy="1033567"/>
        </a:xfrm>
        <a:prstGeom prst="rect">
          <a:avLst/>
        </a:prstGeom>
      </xdr:spPr>
    </xdr:pic>
    <xdr:clientData/>
  </xdr:twoCellAnchor>
  <xdr:twoCellAnchor>
    <xdr:from>
      <xdr:col>2</xdr:col>
      <xdr:colOff>48078</xdr:colOff>
      <xdr:row>196</xdr:row>
      <xdr:rowOff>11522</xdr:rowOff>
    </xdr:from>
    <xdr:to>
      <xdr:col>2</xdr:col>
      <xdr:colOff>1660707</xdr:colOff>
      <xdr:row>196</xdr:row>
      <xdr:rowOff>1088389</xdr:rowOff>
    </xdr:to>
    <xdr:pic>
      <xdr:nvPicPr>
        <xdr:cNvPr id="114" name="Slika 113">
          <a:extLst>
            <a:ext uri="{FF2B5EF4-FFF2-40B4-BE49-F238E27FC236}">
              <a16:creationId xmlns:a16="http://schemas.microsoft.com/office/drawing/2014/main" id="{68266B74-4131-450E-8C80-BEC21EFBABA2}"/>
            </a:ext>
          </a:extLst>
        </xdr:cNvPr>
        <xdr:cNvPicPr>
          <a:picLocks noChangeAspect="1"/>
        </xdr:cNvPicPr>
      </xdr:nvPicPr>
      <xdr:blipFill>
        <a:blip xmlns:r="http://schemas.openxmlformats.org/officeDocument/2006/relationships" r:embed="rId112" cstate="screen">
          <a:extLst>
            <a:ext uri="{28A0092B-C50C-407E-A947-70E740481C1C}">
              <a14:useLocalDpi xmlns:a14="http://schemas.microsoft.com/office/drawing/2010/main"/>
            </a:ext>
          </a:extLst>
        </a:blip>
        <a:stretch>
          <a:fillRect/>
        </a:stretch>
      </xdr:blipFill>
      <xdr:spPr>
        <a:xfrm>
          <a:off x="1152978" y="240079622"/>
          <a:ext cx="1612629" cy="1076867"/>
        </a:xfrm>
        <a:prstGeom prst="rect">
          <a:avLst/>
        </a:prstGeom>
      </xdr:spPr>
    </xdr:pic>
    <xdr:clientData/>
  </xdr:twoCellAnchor>
  <xdr:twoCellAnchor>
    <xdr:from>
      <xdr:col>2</xdr:col>
      <xdr:colOff>12700</xdr:colOff>
      <xdr:row>199</xdr:row>
      <xdr:rowOff>12700</xdr:rowOff>
    </xdr:from>
    <xdr:to>
      <xdr:col>2</xdr:col>
      <xdr:colOff>1631950</xdr:colOff>
      <xdr:row>199</xdr:row>
      <xdr:rowOff>1092200</xdr:rowOff>
    </xdr:to>
    <xdr:pic>
      <xdr:nvPicPr>
        <xdr:cNvPr id="115" name="Slika 114">
          <a:extLst>
            <a:ext uri="{FF2B5EF4-FFF2-40B4-BE49-F238E27FC236}">
              <a16:creationId xmlns:a16="http://schemas.microsoft.com/office/drawing/2014/main" id="{3726779B-D910-482F-907F-29E3CF98706E}"/>
            </a:ext>
          </a:extLst>
        </xdr:cNvPr>
        <xdr:cNvPicPr>
          <a:picLocks noChangeAspect="1"/>
        </xdr:cNvPicPr>
      </xdr:nvPicPr>
      <xdr:blipFill>
        <a:blip xmlns:r="http://schemas.openxmlformats.org/officeDocument/2006/relationships" r:embed="rId113" cstate="screen">
          <a:extLst>
            <a:ext uri="{28A0092B-C50C-407E-A947-70E740481C1C}">
              <a14:useLocalDpi xmlns:a14="http://schemas.microsoft.com/office/drawing/2010/main"/>
            </a:ext>
          </a:extLst>
        </a:blip>
        <a:stretch>
          <a:fillRect/>
        </a:stretch>
      </xdr:blipFill>
      <xdr:spPr>
        <a:xfrm>
          <a:off x="1117600" y="242493800"/>
          <a:ext cx="1619250" cy="1079500"/>
        </a:xfrm>
        <a:prstGeom prst="rect">
          <a:avLst/>
        </a:prstGeom>
      </xdr:spPr>
    </xdr:pic>
    <xdr:clientData/>
  </xdr:twoCellAnchor>
  <xdr:twoCellAnchor>
    <xdr:from>
      <xdr:col>1</xdr:col>
      <xdr:colOff>228600</xdr:colOff>
      <xdr:row>201</xdr:row>
      <xdr:rowOff>0</xdr:rowOff>
    </xdr:from>
    <xdr:to>
      <xdr:col>2</xdr:col>
      <xdr:colOff>1673225</xdr:colOff>
      <xdr:row>202</xdr:row>
      <xdr:rowOff>0</xdr:rowOff>
    </xdr:to>
    <xdr:pic>
      <xdr:nvPicPr>
        <xdr:cNvPr id="116" name="Slika 115">
          <a:extLst>
            <a:ext uri="{FF2B5EF4-FFF2-40B4-BE49-F238E27FC236}">
              <a16:creationId xmlns:a16="http://schemas.microsoft.com/office/drawing/2014/main" id="{B3D3B1F1-9F69-48A7-A9E8-1AF57E6D8AF3}"/>
            </a:ext>
          </a:extLst>
        </xdr:cNvPr>
        <xdr:cNvPicPr>
          <a:picLocks noChangeAspect="1"/>
        </xdr:cNvPicPr>
      </xdr:nvPicPr>
      <xdr:blipFill>
        <a:blip xmlns:r="http://schemas.openxmlformats.org/officeDocument/2006/relationships" r:embed="rId114" cstate="screen">
          <a:extLst>
            <a:ext uri="{28A0092B-C50C-407E-A947-70E740481C1C}">
              <a14:useLocalDpi xmlns:a14="http://schemas.microsoft.com/office/drawing/2010/main"/>
            </a:ext>
          </a:extLst>
        </a:blip>
        <a:stretch>
          <a:fillRect/>
        </a:stretch>
      </xdr:blipFill>
      <xdr:spPr>
        <a:xfrm>
          <a:off x="1066800" y="245275100"/>
          <a:ext cx="1714500" cy="1143000"/>
        </a:xfrm>
        <a:prstGeom prst="rect">
          <a:avLst/>
        </a:prstGeom>
      </xdr:spPr>
    </xdr:pic>
    <xdr:clientData/>
  </xdr:twoCellAnchor>
  <xdr:twoCellAnchor>
    <xdr:from>
      <xdr:col>1</xdr:col>
      <xdr:colOff>241300</xdr:colOff>
      <xdr:row>203</xdr:row>
      <xdr:rowOff>0</xdr:rowOff>
    </xdr:from>
    <xdr:to>
      <xdr:col>2</xdr:col>
      <xdr:colOff>1666875</xdr:colOff>
      <xdr:row>203</xdr:row>
      <xdr:rowOff>1130300</xdr:rowOff>
    </xdr:to>
    <xdr:pic>
      <xdr:nvPicPr>
        <xdr:cNvPr id="117" name="Slika 116">
          <a:extLst>
            <a:ext uri="{FF2B5EF4-FFF2-40B4-BE49-F238E27FC236}">
              <a16:creationId xmlns:a16="http://schemas.microsoft.com/office/drawing/2014/main" id="{98160287-1007-4BDF-B8DC-593B19D4BC02}"/>
            </a:ext>
          </a:extLst>
        </xdr:cNvPr>
        <xdr:cNvPicPr>
          <a:picLocks noChangeAspect="1"/>
        </xdr:cNvPicPr>
      </xdr:nvPicPr>
      <xdr:blipFill>
        <a:blip xmlns:r="http://schemas.openxmlformats.org/officeDocument/2006/relationships" r:embed="rId115" cstate="screen">
          <a:extLst>
            <a:ext uri="{28A0092B-C50C-407E-A947-70E740481C1C}">
              <a14:useLocalDpi xmlns:a14="http://schemas.microsoft.com/office/drawing/2010/main"/>
            </a:ext>
          </a:extLst>
        </a:blip>
        <a:stretch>
          <a:fillRect/>
        </a:stretch>
      </xdr:blipFill>
      <xdr:spPr>
        <a:xfrm>
          <a:off x="1079500" y="247561100"/>
          <a:ext cx="1695450" cy="1130300"/>
        </a:xfrm>
        <a:prstGeom prst="rect">
          <a:avLst/>
        </a:prstGeom>
      </xdr:spPr>
    </xdr:pic>
    <xdr:clientData/>
  </xdr:twoCellAnchor>
  <xdr:twoCellAnchor>
    <xdr:from>
      <xdr:col>2</xdr:col>
      <xdr:colOff>0</xdr:colOff>
      <xdr:row>205</xdr:row>
      <xdr:rowOff>12700</xdr:rowOff>
    </xdr:from>
    <xdr:to>
      <xdr:col>2</xdr:col>
      <xdr:colOff>1676400</xdr:colOff>
      <xdr:row>205</xdr:row>
      <xdr:rowOff>1130300</xdr:rowOff>
    </xdr:to>
    <xdr:pic>
      <xdr:nvPicPr>
        <xdr:cNvPr id="118" name="Slika 117">
          <a:extLst>
            <a:ext uri="{FF2B5EF4-FFF2-40B4-BE49-F238E27FC236}">
              <a16:creationId xmlns:a16="http://schemas.microsoft.com/office/drawing/2014/main" id="{344B7BEA-C3B9-4E1F-A4BD-1405452FD70C}"/>
            </a:ext>
          </a:extLst>
        </xdr:cNvPr>
        <xdr:cNvPicPr>
          <a:picLocks noChangeAspect="1"/>
        </xdr:cNvPicPr>
      </xdr:nvPicPr>
      <xdr:blipFill>
        <a:blip xmlns:r="http://schemas.openxmlformats.org/officeDocument/2006/relationships" r:embed="rId116" cstate="screen">
          <a:extLst>
            <a:ext uri="{28A0092B-C50C-407E-A947-70E740481C1C}">
              <a14:useLocalDpi xmlns:a14="http://schemas.microsoft.com/office/drawing/2010/main"/>
            </a:ext>
          </a:extLst>
        </a:blip>
        <a:stretch>
          <a:fillRect/>
        </a:stretch>
      </xdr:blipFill>
      <xdr:spPr>
        <a:xfrm>
          <a:off x="1104900" y="249859800"/>
          <a:ext cx="1676400" cy="1117600"/>
        </a:xfrm>
        <a:prstGeom prst="rect">
          <a:avLst/>
        </a:prstGeom>
      </xdr:spPr>
    </xdr:pic>
    <xdr:clientData/>
  </xdr:twoCellAnchor>
  <xdr:twoCellAnchor>
    <xdr:from>
      <xdr:col>1</xdr:col>
      <xdr:colOff>254000</xdr:colOff>
      <xdr:row>207</xdr:row>
      <xdr:rowOff>12700</xdr:rowOff>
    </xdr:from>
    <xdr:to>
      <xdr:col>2</xdr:col>
      <xdr:colOff>1641475</xdr:colOff>
      <xdr:row>207</xdr:row>
      <xdr:rowOff>1117600</xdr:rowOff>
    </xdr:to>
    <xdr:pic>
      <xdr:nvPicPr>
        <xdr:cNvPr id="119" name="Slika 118">
          <a:extLst>
            <a:ext uri="{FF2B5EF4-FFF2-40B4-BE49-F238E27FC236}">
              <a16:creationId xmlns:a16="http://schemas.microsoft.com/office/drawing/2014/main" id="{530D3E3F-44E6-4613-8172-82CD196D96A2}"/>
            </a:ext>
          </a:extLst>
        </xdr:cNvPr>
        <xdr:cNvPicPr>
          <a:picLocks noChangeAspect="1"/>
        </xdr:cNvPicPr>
      </xdr:nvPicPr>
      <xdr:blipFill>
        <a:blip xmlns:r="http://schemas.openxmlformats.org/officeDocument/2006/relationships" r:embed="rId117" cstate="screen">
          <a:extLst>
            <a:ext uri="{28A0092B-C50C-407E-A947-70E740481C1C}">
              <a14:useLocalDpi xmlns:a14="http://schemas.microsoft.com/office/drawing/2010/main"/>
            </a:ext>
          </a:extLst>
        </a:blip>
        <a:stretch>
          <a:fillRect/>
        </a:stretch>
      </xdr:blipFill>
      <xdr:spPr>
        <a:xfrm>
          <a:off x="1092200" y="252145800"/>
          <a:ext cx="1657350" cy="1104900"/>
        </a:xfrm>
        <a:prstGeom prst="rect">
          <a:avLst/>
        </a:prstGeom>
      </xdr:spPr>
    </xdr:pic>
    <xdr:clientData/>
  </xdr:twoCellAnchor>
  <xdr:twoCellAnchor>
    <xdr:from>
      <xdr:col>2</xdr:col>
      <xdr:colOff>51435</xdr:colOff>
      <xdr:row>209</xdr:row>
      <xdr:rowOff>55245</xdr:rowOff>
    </xdr:from>
    <xdr:to>
      <xdr:col>2</xdr:col>
      <xdr:colOff>1637739</xdr:colOff>
      <xdr:row>209</xdr:row>
      <xdr:rowOff>1118870</xdr:rowOff>
    </xdr:to>
    <xdr:pic>
      <xdr:nvPicPr>
        <xdr:cNvPr id="120" name="Slika 119">
          <a:extLst>
            <a:ext uri="{FF2B5EF4-FFF2-40B4-BE49-F238E27FC236}">
              <a16:creationId xmlns:a16="http://schemas.microsoft.com/office/drawing/2014/main" id="{6C775376-F224-432A-B5A4-535B42B20422}"/>
            </a:ext>
          </a:extLst>
        </xdr:cNvPr>
        <xdr:cNvPicPr>
          <a:picLocks noChangeAspect="1"/>
        </xdr:cNvPicPr>
      </xdr:nvPicPr>
      <xdr:blipFill>
        <a:blip xmlns:r="http://schemas.openxmlformats.org/officeDocument/2006/relationships" r:embed="rId118" cstate="screen">
          <a:extLst>
            <a:ext uri="{28A0092B-C50C-407E-A947-70E740481C1C}">
              <a14:useLocalDpi xmlns:a14="http://schemas.microsoft.com/office/drawing/2010/main"/>
            </a:ext>
          </a:extLst>
        </a:blip>
        <a:stretch>
          <a:fillRect/>
        </a:stretch>
      </xdr:blipFill>
      <xdr:spPr>
        <a:xfrm>
          <a:off x="1156335" y="254474345"/>
          <a:ext cx="1586304" cy="1063625"/>
        </a:xfrm>
        <a:prstGeom prst="rect">
          <a:avLst/>
        </a:prstGeom>
      </xdr:spPr>
    </xdr:pic>
    <xdr:clientData/>
  </xdr:twoCellAnchor>
  <xdr:twoCellAnchor>
    <xdr:from>
      <xdr:col>2</xdr:col>
      <xdr:colOff>15876</xdr:colOff>
      <xdr:row>213</xdr:row>
      <xdr:rowOff>39370</xdr:rowOff>
    </xdr:from>
    <xdr:to>
      <xdr:col>2</xdr:col>
      <xdr:colOff>1661058</xdr:colOff>
      <xdr:row>213</xdr:row>
      <xdr:rowOff>1121410</xdr:rowOff>
    </xdr:to>
    <xdr:pic>
      <xdr:nvPicPr>
        <xdr:cNvPr id="132" name="Slika 131">
          <a:extLst>
            <a:ext uri="{FF2B5EF4-FFF2-40B4-BE49-F238E27FC236}">
              <a16:creationId xmlns:a16="http://schemas.microsoft.com/office/drawing/2014/main" id="{EEBA9A79-870F-4D7C-92D3-FE2A52E94447}"/>
            </a:ext>
          </a:extLst>
        </xdr:cNvPr>
        <xdr:cNvPicPr>
          <a:picLocks noChangeAspect="1"/>
        </xdr:cNvPicPr>
      </xdr:nvPicPr>
      <xdr:blipFill>
        <a:blip xmlns:r="http://schemas.openxmlformats.org/officeDocument/2006/relationships" r:embed="rId119" cstate="screen">
          <a:extLst>
            <a:ext uri="{28A0092B-C50C-407E-A947-70E740481C1C}">
              <a14:useLocalDpi xmlns:a14="http://schemas.microsoft.com/office/drawing/2010/main"/>
            </a:ext>
          </a:extLst>
        </a:blip>
        <a:stretch>
          <a:fillRect/>
        </a:stretch>
      </xdr:blipFill>
      <xdr:spPr>
        <a:xfrm>
          <a:off x="1120776" y="259030470"/>
          <a:ext cx="1645182" cy="1082040"/>
        </a:xfrm>
        <a:prstGeom prst="rect">
          <a:avLst/>
        </a:prstGeom>
      </xdr:spPr>
    </xdr:pic>
    <xdr:clientData/>
  </xdr:twoCellAnchor>
  <xdr:twoCellAnchor>
    <xdr:from>
      <xdr:col>1</xdr:col>
      <xdr:colOff>250191</xdr:colOff>
      <xdr:row>215</xdr:row>
      <xdr:rowOff>19685</xdr:rowOff>
    </xdr:from>
    <xdr:to>
      <xdr:col>3</xdr:col>
      <xdr:colOff>733</xdr:colOff>
      <xdr:row>216</xdr:row>
      <xdr:rowOff>15240</xdr:rowOff>
    </xdr:to>
    <xdr:pic>
      <xdr:nvPicPr>
        <xdr:cNvPr id="3" name="Slika 2">
          <a:extLst>
            <a:ext uri="{FF2B5EF4-FFF2-40B4-BE49-F238E27FC236}">
              <a16:creationId xmlns:a16="http://schemas.microsoft.com/office/drawing/2014/main" id="{46F2888C-E787-4962-A231-CDE4E0816E75}"/>
            </a:ext>
          </a:extLst>
        </xdr:cNvPr>
        <xdr:cNvPicPr>
          <a:picLocks noChangeAspect="1"/>
        </xdr:cNvPicPr>
      </xdr:nvPicPr>
      <xdr:blipFill>
        <a:blip xmlns:r="http://schemas.openxmlformats.org/officeDocument/2006/relationships" r:embed="rId120" cstate="screen">
          <a:extLst>
            <a:ext uri="{28A0092B-C50C-407E-A947-70E740481C1C}">
              <a14:useLocalDpi xmlns:a14="http://schemas.microsoft.com/office/drawing/2010/main"/>
            </a:ext>
          </a:extLst>
        </a:blip>
        <a:stretch>
          <a:fillRect/>
        </a:stretch>
      </xdr:blipFill>
      <xdr:spPr>
        <a:xfrm>
          <a:off x="1088391" y="261296785"/>
          <a:ext cx="1693642" cy="1138555"/>
        </a:xfrm>
        <a:prstGeom prst="rect">
          <a:avLst/>
        </a:prstGeom>
      </xdr:spPr>
    </xdr:pic>
    <xdr:clientData/>
  </xdr:twoCellAnchor>
  <xdr:twoCellAnchor>
    <xdr:from>
      <xdr:col>1</xdr:col>
      <xdr:colOff>254001</xdr:colOff>
      <xdr:row>217</xdr:row>
      <xdr:rowOff>0</xdr:rowOff>
    </xdr:from>
    <xdr:to>
      <xdr:col>3</xdr:col>
      <xdr:colOff>733</xdr:colOff>
      <xdr:row>217</xdr:row>
      <xdr:rowOff>1127125</xdr:rowOff>
    </xdr:to>
    <xdr:pic>
      <xdr:nvPicPr>
        <xdr:cNvPr id="5" name="Slika 4">
          <a:extLst>
            <a:ext uri="{FF2B5EF4-FFF2-40B4-BE49-F238E27FC236}">
              <a16:creationId xmlns:a16="http://schemas.microsoft.com/office/drawing/2014/main" id="{B97F6A9D-7271-4F57-AD32-057A00F12AF3}"/>
            </a:ext>
          </a:extLst>
        </xdr:cNvPr>
        <xdr:cNvPicPr>
          <a:picLocks noChangeAspect="1"/>
        </xdr:cNvPicPr>
      </xdr:nvPicPr>
      <xdr:blipFill>
        <a:blip xmlns:r="http://schemas.openxmlformats.org/officeDocument/2006/relationships" r:embed="rId121" cstate="screen">
          <a:extLst>
            <a:ext uri="{28A0092B-C50C-407E-A947-70E740481C1C}">
              <a14:useLocalDpi xmlns:a14="http://schemas.microsoft.com/office/drawing/2010/main"/>
            </a:ext>
          </a:extLst>
        </a:blip>
        <a:stretch>
          <a:fillRect/>
        </a:stretch>
      </xdr:blipFill>
      <xdr:spPr>
        <a:xfrm>
          <a:off x="1092201" y="263563100"/>
          <a:ext cx="1689832" cy="1127125"/>
        </a:xfrm>
        <a:prstGeom prst="rect">
          <a:avLst/>
        </a:prstGeom>
      </xdr:spPr>
    </xdr:pic>
    <xdr:clientData/>
  </xdr:twoCellAnchor>
  <xdr:twoCellAnchor>
    <xdr:from>
      <xdr:col>1</xdr:col>
      <xdr:colOff>236220</xdr:colOff>
      <xdr:row>219</xdr:row>
      <xdr:rowOff>15874</xdr:rowOff>
    </xdr:from>
    <xdr:to>
      <xdr:col>2</xdr:col>
      <xdr:colOff>1657278</xdr:colOff>
      <xdr:row>219</xdr:row>
      <xdr:rowOff>1127759</xdr:rowOff>
    </xdr:to>
    <xdr:pic>
      <xdr:nvPicPr>
        <xdr:cNvPr id="8" name="Slika 7">
          <a:extLst>
            <a:ext uri="{FF2B5EF4-FFF2-40B4-BE49-F238E27FC236}">
              <a16:creationId xmlns:a16="http://schemas.microsoft.com/office/drawing/2014/main" id="{F15CB43D-2F2D-4B71-A72F-C64C4BF23DF3}"/>
            </a:ext>
          </a:extLst>
        </xdr:cNvPr>
        <xdr:cNvPicPr>
          <a:picLocks noChangeAspect="1"/>
        </xdr:cNvPicPr>
      </xdr:nvPicPr>
      <xdr:blipFill>
        <a:blip xmlns:r="http://schemas.openxmlformats.org/officeDocument/2006/relationships" r:embed="rId122" cstate="screen">
          <a:extLst>
            <a:ext uri="{28A0092B-C50C-407E-A947-70E740481C1C}">
              <a14:useLocalDpi xmlns:a14="http://schemas.microsoft.com/office/drawing/2010/main"/>
            </a:ext>
          </a:extLst>
        </a:blip>
        <a:stretch>
          <a:fillRect/>
        </a:stretch>
      </xdr:blipFill>
      <xdr:spPr>
        <a:xfrm>
          <a:off x="1074420" y="265864974"/>
          <a:ext cx="1687758" cy="1111885"/>
        </a:xfrm>
        <a:prstGeom prst="rect">
          <a:avLst/>
        </a:prstGeom>
      </xdr:spPr>
    </xdr:pic>
    <xdr:clientData/>
  </xdr:twoCellAnchor>
  <xdr:twoCellAnchor>
    <xdr:from>
      <xdr:col>1</xdr:col>
      <xdr:colOff>254000</xdr:colOff>
      <xdr:row>221</xdr:row>
      <xdr:rowOff>0</xdr:rowOff>
    </xdr:from>
    <xdr:to>
      <xdr:col>2</xdr:col>
      <xdr:colOff>1653994</xdr:colOff>
      <xdr:row>221</xdr:row>
      <xdr:rowOff>1126490</xdr:rowOff>
    </xdr:to>
    <xdr:pic>
      <xdr:nvPicPr>
        <xdr:cNvPr id="9" name="Slika 8">
          <a:extLst>
            <a:ext uri="{FF2B5EF4-FFF2-40B4-BE49-F238E27FC236}">
              <a16:creationId xmlns:a16="http://schemas.microsoft.com/office/drawing/2014/main" id="{B4253042-9771-4C2B-86FF-FB3D2CAEB927}"/>
            </a:ext>
          </a:extLst>
        </xdr:cNvPr>
        <xdr:cNvPicPr>
          <a:picLocks noChangeAspect="1"/>
        </xdr:cNvPicPr>
      </xdr:nvPicPr>
      <xdr:blipFill>
        <a:blip xmlns:r="http://schemas.openxmlformats.org/officeDocument/2006/relationships" r:embed="rId123" cstate="screen">
          <a:extLst>
            <a:ext uri="{28A0092B-C50C-407E-A947-70E740481C1C}">
              <a14:useLocalDpi xmlns:a14="http://schemas.microsoft.com/office/drawing/2010/main"/>
            </a:ext>
          </a:extLst>
        </a:blip>
        <a:stretch>
          <a:fillRect/>
        </a:stretch>
      </xdr:blipFill>
      <xdr:spPr>
        <a:xfrm>
          <a:off x="1092200" y="268135100"/>
          <a:ext cx="1666694" cy="1126490"/>
        </a:xfrm>
        <a:prstGeom prst="rect">
          <a:avLst/>
        </a:prstGeom>
      </xdr:spPr>
    </xdr:pic>
    <xdr:clientData/>
  </xdr:twoCellAnchor>
  <xdr:twoCellAnchor>
    <xdr:from>
      <xdr:col>1</xdr:col>
      <xdr:colOff>254000</xdr:colOff>
      <xdr:row>223</xdr:row>
      <xdr:rowOff>0</xdr:rowOff>
    </xdr:from>
    <xdr:to>
      <xdr:col>2</xdr:col>
      <xdr:colOff>1653994</xdr:colOff>
      <xdr:row>223</xdr:row>
      <xdr:rowOff>1126490</xdr:rowOff>
    </xdr:to>
    <xdr:pic>
      <xdr:nvPicPr>
        <xdr:cNvPr id="10" name="Slika 9">
          <a:extLst>
            <a:ext uri="{FF2B5EF4-FFF2-40B4-BE49-F238E27FC236}">
              <a16:creationId xmlns:a16="http://schemas.microsoft.com/office/drawing/2014/main" id="{FBDCD78D-5B03-4F5D-AB9F-3F903F08C76A}"/>
            </a:ext>
          </a:extLst>
        </xdr:cNvPr>
        <xdr:cNvPicPr>
          <a:picLocks noChangeAspect="1"/>
        </xdr:cNvPicPr>
      </xdr:nvPicPr>
      <xdr:blipFill>
        <a:blip xmlns:r="http://schemas.openxmlformats.org/officeDocument/2006/relationships" r:embed="rId124" cstate="screen">
          <a:extLst>
            <a:ext uri="{28A0092B-C50C-407E-A947-70E740481C1C}">
              <a14:useLocalDpi xmlns:a14="http://schemas.microsoft.com/office/drawing/2010/main"/>
            </a:ext>
          </a:extLst>
        </a:blip>
        <a:stretch>
          <a:fillRect/>
        </a:stretch>
      </xdr:blipFill>
      <xdr:spPr>
        <a:xfrm>
          <a:off x="1092200" y="270421100"/>
          <a:ext cx="1666694" cy="1126490"/>
        </a:xfrm>
        <a:prstGeom prst="rect">
          <a:avLst/>
        </a:prstGeom>
      </xdr:spPr>
    </xdr:pic>
    <xdr:clientData/>
  </xdr:twoCellAnchor>
  <xdr:twoCellAnchor>
    <xdr:from>
      <xdr:col>2</xdr:col>
      <xdr:colOff>0</xdr:colOff>
      <xdr:row>211</xdr:row>
      <xdr:rowOff>0</xdr:rowOff>
    </xdr:from>
    <xdr:to>
      <xdr:col>2</xdr:col>
      <xdr:colOff>1638300</xdr:colOff>
      <xdr:row>211</xdr:row>
      <xdr:rowOff>1092200</xdr:rowOff>
    </xdr:to>
    <xdr:pic>
      <xdr:nvPicPr>
        <xdr:cNvPr id="14" name="Slika 13">
          <a:extLst>
            <a:ext uri="{FF2B5EF4-FFF2-40B4-BE49-F238E27FC236}">
              <a16:creationId xmlns:a16="http://schemas.microsoft.com/office/drawing/2014/main" id="{B44A4027-C4D4-7554-A31B-E7324E9DD794}"/>
            </a:ext>
          </a:extLst>
        </xdr:cNvPr>
        <xdr:cNvPicPr>
          <a:picLocks noChangeAspect="1"/>
        </xdr:cNvPicPr>
      </xdr:nvPicPr>
      <xdr:blipFill>
        <a:blip xmlns:r="http://schemas.openxmlformats.org/officeDocument/2006/relationships" r:embed="rId125" cstate="screen">
          <a:extLst>
            <a:ext uri="{28A0092B-C50C-407E-A947-70E740481C1C}">
              <a14:useLocalDpi xmlns:a14="http://schemas.microsoft.com/office/drawing/2010/main"/>
            </a:ext>
          </a:extLst>
        </a:blip>
        <a:stretch>
          <a:fillRect/>
        </a:stretch>
      </xdr:blipFill>
      <xdr:spPr>
        <a:xfrm>
          <a:off x="1104900" y="255562100"/>
          <a:ext cx="1638300" cy="1092200"/>
        </a:xfrm>
        <a:prstGeom prst="rect">
          <a:avLst/>
        </a:prstGeom>
      </xdr:spPr>
    </xdr:pic>
    <xdr:clientData/>
  </xdr:twoCellAnchor>
  <xdr:twoCellAnchor>
    <xdr:from>
      <xdr:col>1</xdr:col>
      <xdr:colOff>254001</xdr:colOff>
      <xdr:row>227</xdr:row>
      <xdr:rowOff>1141186</xdr:rowOff>
    </xdr:from>
    <xdr:to>
      <xdr:col>3</xdr:col>
      <xdr:colOff>19528</xdr:colOff>
      <xdr:row>229</xdr:row>
      <xdr:rowOff>91</xdr:rowOff>
    </xdr:to>
    <xdr:pic>
      <xdr:nvPicPr>
        <xdr:cNvPr id="17" name="Picture 315">
          <a:extLst>
            <a:ext uri="{FF2B5EF4-FFF2-40B4-BE49-F238E27FC236}">
              <a16:creationId xmlns:a16="http://schemas.microsoft.com/office/drawing/2014/main" id="{6788AF6F-4EBF-486D-BD8B-B5331F7B147E}"/>
            </a:ext>
          </a:extLst>
        </xdr:cNvPr>
        <xdr:cNvPicPr>
          <a:picLocks noChangeAspect="1"/>
        </xdr:cNvPicPr>
      </xdr:nvPicPr>
      <xdr:blipFill>
        <a:blip xmlns:r="http://schemas.openxmlformats.org/officeDocument/2006/relationships" r:embed="rId126" cstate="screen">
          <a:extLst>
            <a:ext uri="{28A0092B-C50C-407E-A947-70E740481C1C}">
              <a14:useLocalDpi xmlns:a14="http://schemas.microsoft.com/office/drawing/2010/main"/>
            </a:ext>
          </a:extLst>
        </a:blip>
        <a:stretch>
          <a:fillRect/>
        </a:stretch>
      </xdr:blipFill>
      <xdr:spPr>
        <a:xfrm>
          <a:off x="1092201" y="250988286"/>
          <a:ext cx="1708627" cy="1144905"/>
        </a:xfrm>
        <a:prstGeom prst="rect">
          <a:avLst/>
        </a:prstGeom>
      </xdr:spPr>
    </xdr:pic>
    <xdr:clientData/>
  </xdr:twoCellAnchor>
  <xdr:twoCellAnchor>
    <xdr:from>
      <xdr:col>1</xdr:col>
      <xdr:colOff>231473</xdr:colOff>
      <xdr:row>230</xdr:row>
      <xdr:rowOff>40519</xdr:rowOff>
    </xdr:from>
    <xdr:to>
      <xdr:col>2</xdr:col>
      <xdr:colOff>1578519</xdr:colOff>
      <xdr:row>230</xdr:row>
      <xdr:rowOff>1124297</xdr:rowOff>
    </xdr:to>
    <xdr:pic>
      <xdr:nvPicPr>
        <xdr:cNvPr id="21" name="Picture 317">
          <a:extLst>
            <a:ext uri="{FF2B5EF4-FFF2-40B4-BE49-F238E27FC236}">
              <a16:creationId xmlns:a16="http://schemas.microsoft.com/office/drawing/2014/main" id="{EFB143BD-0FF2-4A5E-AC4C-573D1F62BFE0}"/>
            </a:ext>
          </a:extLst>
        </xdr:cNvPr>
        <xdr:cNvPicPr>
          <a:picLocks noChangeAspect="1"/>
        </xdr:cNvPicPr>
      </xdr:nvPicPr>
      <xdr:blipFill>
        <a:blip xmlns:r="http://schemas.openxmlformats.org/officeDocument/2006/relationships" r:embed="rId127" cstate="screen">
          <a:extLst>
            <a:ext uri="{28A0092B-C50C-407E-A947-70E740481C1C}">
              <a14:useLocalDpi xmlns:a14="http://schemas.microsoft.com/office/drawing/2010/main"/>
            </a:ext>
          </a:extLst>
        </a:blip>
        <a:stretch>
          <a:fillRect/>
        </a:stretch>
      </xdr:blipFill>
      <xdr:spPr>
        <a:xfrm>
          <a:off x="1069673" y="277954619"/>
          <a:ext cx="1613746" cy="1083778"/>
        </a:xfrm>
        <a:prstGeom prst="rect">
          <a:avLst/>
        </a:prstGeom>
      </xdr:spPr>
    </xdr:pic>
    <xdr:clientData/>
  </xdr:twoCellAnchor>
  <xdr:twoCellAnchor>
    <xdr:from>
      <xdr:col>2</xdr:col>
      <xdr:colOff>43845</xdr:colOff>
      <xdr:row>234</xdr:row>
      <xdr:rowOff>48986</xdr:rowOff>
    </xdr:from>
    <xdr:to>
      <xdr:col>2</xdr:col>
      <xdr:colOff>1639055</xdr:colOff>
      <xdr:row>234</xdr:row>
      <xdr:rowOff>1126929</xdr:rowOff>
    </xdr:to>
    <xdr:pic>
      <xdr:nvPicPr>
        <xdr:cNvPr id="25" name="Picture 321">
          <a:extLst>
            <a:ext uri="{FF2B5EF4-FFF2-40B4-BE49-F238E27FC236}">
              <a16:creationId xmlns:a16="http://schemas.microsoft.com/office/drawing/2014/main" id="{0840C7EA-5A88-41E3-8F99-2EEF25CD2629}"/>
            </a:ext>
          </a:extLst>
        </xdr:cNvPr>
        <xdr:cNvPicPr>
          <a:picLocks noChangeAspect="1"/>
        </xdr:cNvPicPr>
      </xdr:nvPicPr>
      <xdr:blipFill>
        <a:blip xmlns:r="http://schemas.openxmlformats.org/officeDocument/2006/relationships" r:embed="rId128" cstate="screen">
          <a:extLst>
            <a:ext uri="{28A0092B-C50C-407E-A947-70E740481C1C}">
              <a14:useLocalDpi xmlns:a14="http://schemas.microsoft.com/office/drawing/2010/main"/>
            </a:ext>
          </a:extLst>
        </a:blip>
        <a:stretch>
          <a:fillRect/>
        </a:stretch>
      </xdr:blipFill>
      <xdr:spPr>
        <a:xfrm>
          <a:off x="1148745" y="282535086"/>
          <a:ext cx="1595210" cy="1077943"/>
        </a:xfrm>
        <a:prstGeom prst="rect">
          <a:avLst/>
        </a:prstGeom>
      </xdr:spPr>
    </xdr:pic>
    <xdr:clientData/>
  </xdr:twoCellAnchor>
  <xdr:twoCellAnchor>
    <xdr:from>
      <xdr:col>2</xdr:col>
      <xdr:colOff>10432</xdr:colOff>
      <xdr:row>238</xdr:row>
      <xdr:rowOff>29935</xdr:rowOff>
    </xdr:from>
    <xdr:to>
      <xdr:col>2</xdr:col>
      <xdr:colOff>1659473</xdr:colOff>
      <xdr:row>238</xdr:row>
      <xdr:rowOff>1116874</xdr:rowOff>
    </xdr:to>
    <xdr:pic>
      <xdr:nvPicPr>
        <xdr:cNvPr id="32" name="Picture 325">
          <a:extLst>
            <a:ext uri="{FF2B5EF4-FFF2-40B4-BE49-F238E27FC236}">
              <a16:creationId xmlns:a16="http://schemas.microsoft.com/office/drawing/2014/main" id="{9DB4B065-B00C-4150-A9C1-A8301D5E459C}"/>
            </a:ext>
          </a:extLst>
        </xdr:cNvPr>
        <xdr:cNvPicPr>
          <a:picLocks noChangeAspect="1"/>
        </xdr:cNvPicPr>
      </xdr:nvPicPr>
      <xdr:blipFill>
        <a:blip xmlns:r="http://schemas.openxmlformats.org/officeDocument/2006/relationships" r:embed="rId129" cstate="screen">
          <a:extLst>
            <a:ext uri="{28A0092B-C50C-407E-A947-70E740481C1C}">
              <a14:useLocalDpi xmlns:a14="http://schemas.microsoft.com/office/drawing/2010/main"/>
            </a:ext>
          </a:extLst>
        </a:blip>
        <a:stretch>
          <a:fillRect/>
        </a:stretch>
      </xdr:blipFill>
      <xdr:spPr>
        <a:xfrm>
          <a:off x="1115332" y="287088035"/>
          <a:ext cx="1649041" cy="1086939"/>
        </a:xfrm>
        <a:prstGeom prst="rect">
          <a:avLst/>
        </a:prstGeom>
      </xdr:spPr>
    </xdr:pic>
    <xdr:clientData/>
  </xdr:twoCellAnchor>
  <xdr:twoCellAnchor>
    <xdr:from>
      <xdr:col>2</xdr:col>
      <xdr:colOff>7258</xdr:colOff>
      <xdr:row>244</xdr:row>
      <xdr:rowOff>22678</xdr:rowOff>
    </xdr:from>
    <xdr:to>
      <xdr:col>3</xdr:col>
      <xdr:colOff>18320</xdr:colOff>
      <xdr:row>244</xdr:row>
      <xdr:rowOff>1141095</xdr:rowOff>
    </xdr:to>
    <xdr:pic>
      <xdr:nvPicPr>
        <xdr:cNvPr id="39" name="Picture 331">
          <a:extLst>
            <a:ext uri="{FF2B5EF4-FFF2-40B4-BE49-F238E27FC236}">
              <a16:creationId xmlns:a16="http://schemas.microsoft.com/office/drawing/2014/main" id="{50115D7A-62DA-4C4F-9AF1-7994D71FF304}"/>
            </a:ext>
          </a:extLst>
        </xdr:cNvPr>
        <xdr:cNvPicPr>
          <a:picLocks noChangeAspect="1"/>
        </xdr:cNvPicPr>
      </xdr:nvPicPr>
      <xdr:blipFill>
        <a:blip xmlns:r="http://schemas.openxmlformats.org/officeDocument/2006/relationships" r:embed="rId130" cstate="screen">
          <a:extLst>
            <a:ext uri="{28A0092B-C50C-407E-A947-70E740481C1C}">
              <a14:useLocalDpi xmlns:a14="http://schemas.microsoft.com/office/drawing/2010/main"/>
            </a:ext>
          </a:extLst>
        </a:blip>
        <a:stretch>
          <a:fillRect/>
        </a:stretch>
      </xdr:blipFill>
      <xdr:spPr>
        <a:xfrm>
          <a:off x="1112158" y="293938778"/>
          <a:ext cx="1687462" cy="1118417"/>
        </a:xfrm>
        <a:prstGeom prst="rect">
          <a:avLst/>
        </a:prstGeom>
      </xdr:spPr>
    </xdr:pic>
    <xdr:clientData/>
  </xdr:twoCellAnchor>
  <xdr:twoCellAnchor>
    <xdr:from>
      <xdr:col>2</xdr:col>
      <xdr:colOff>10432</xdr:colOff>
      <xdr:row>246</xdr:row>
      <xdr:rowOff>23585</xdr:rowOff>
    </xdr:from>
    <xdr:to>
      <xdr:col>2</xdr:col>
      <xdr:colOff>1659473</xdr:colOff>
      <xdr:row>246</xdr:row>
      <xdr:rowOff>1122589</xdr:rowOff>
    </xdr:to>
    <xdr:pic>
      <xdr:nvPicPr>
        <xdr:cNvPr id="43" name="Picture 333">
          <a:extLst>
            <a:ext uri="{FF2B5EF4-FFF2-40B4-BE49-F238E27FC236}">
              <a16:creationId xmlns:a16="http://schemas.microsoft.com/office/drawing/2014/main" id="{00FA24D0-3E83-4470-B9F3-8B9EC2DA45D5}"/>
            </a:ext>
          </a:extLst>
        </xdr:cNvPr>
        <xdr:cNvPicPr>
          <a:picLocks noChangeAspect="1"/>
        </xdr:cNvPicPr>
      </xdr:nvPicPr>
      <xdr:blipFill>
        <a:blip xmlns:r="http://schemas.openxmlformats.org/officeDocument/2006/relationships" r:embed="rId131" cstate="screen">
          <a:extLst>
            <a:ext uri="{28A0092B-C50C-407E-A947-70E740481C1C}">
              <a14:useLocalDpi xmlns:a14="http://schemas.microsoft.com/office/drawing/2010/main"/>
            </a:ext>
          </a:extLst>
        </a:blip>
        <a:stretch>
          <a:fillRect/>
        </a:stretch>
      </xdr:blipFill>
      <xdr:spPr>
        <a:xfrm>
          <a:off x="1115332" y="296225685"/>
          <a:ext cx="1649041" cy="1099004"/>
        </a:xfrm>
        <a:prstGeom prst="rect">
          <a:avLst/>
        </a:prstGeom>
      </xdr:spPr>
    </xdr:pic>
    <xdr:clientData/>
  </xdr:twoCellAnchor>
  <xdr:twoCellAnchor>
    <xdr:from>
      <xdr:col>2</xdr:col>
      <xdr:colOff>7258</xdr:colOff>
      <xdr:row>250</xdr:row>
      <xdr:rowOff>22678</xdr:rowOff>
    </xdr:from>
    <xdr:to>
      <xdr:col>2</xdr:col>
      <xdr:colOff>1659850</xdr:colOff>
      <xdr:row>250</xdr:row>
      <xdr:rowOff>1121681</xdr:rowOff>
    </xdr:to>
    <xdr:pic>
      <xdr:nvPicPr>
        <xdr:cNvPr id="48" name="Picture 337">
          <a:extLst>
            <a:ext uri="{FF2B5EF4-FFF2-40B4-BE49-F238E27FC236}">
              <a16:creationId xmlns:a16="http://schemas.microsoft.com/office/drawing/2014/main" id="{7F2A9B81-AE53-4A63-BCE0-A9566C21EAE0}"/>
            </a:ext>
          </a:extLst>
        </xdr:cNvPr>
        <xdr:cNvPicPr>
          <a:picLocks noChangeAspect="1"/>
        </xdr:cNvPicPr>
      </xdr:nvPicPr>
      <xdr:blipFill>
        <a:blip xmlns:r="http://schemas.openxmlformats.org/officeDocument/2006/relationships" r:embed="rId132" cstate="screen">
          <a:extLst>
            <a:ext uri="{28A0092B-C50C-407E-A947-70E740481C1C}">
              <a14:useLocalDpi xmlns:a14="http://schemas.microsoft.com/office/drawing/2010/main"/>
            </a:ext>
          </a:extLst>
        </a:blip>
        <a:stretch>
          <a:fillRect/>
        </a:stretch>
      </xdr:blipFill>
      <xdr:spPr>
        <a:xfrm>
          <a:off x="1112158" y="300796778"/>
          <a:ext cx="1652592" cy="1099003"/>
        </a:xfrm>
        <a:prstGeom prst="rect">
          <a:avLst/>
        </a:prstGeom>
      </xdr:spPr>
    </xdr:pic>
    <xdr:clientData/>
  </xdr:twoCellAnchor>
  <xdr:twoCellAnchor>
    <xdr:from>
      <xdr:col>2</xdr:col>
      <xdr:colOff>27214</xdr:colOff>
      <xdr:row>254</xdr:row>
      <xdr:rowOff>202956</xdr:rowOff>
    </xdr:from>
    <xdr:to>
      <xdr:col>2</xdr:col>
      <xdr:colOff>1654175</xdr:colOff>
      <xdr:row>254</xdr:row>
      <xdr:rowOff>975510</xdr:rowOff>
    </xdr:to>
    <xdr:pic>
      <xdr:nvPicPr>
        <xdr:cNvPr id="51" name="Slika 50">
          <a:extLst>
            <a:ext uri="{FF2B5EF4-FFF2-40B4-BE49-F238E27FC236}">
              <a16:creationId xmlns:a16="http://schemas.microsoft.com/office/drawing/2014/main" id="{FDEE18F0-F40E-4377-9B29-E0C94E835F6C}"/>
            </a:ext>
          </a:extLst>
        </xdr:cNvPr>
        <xdr:cNvPicPr>
          <a:picLocks noChangeAspect="1"/>
        </xdr:cNvPicPr>
      </xdr:nvPicPr>
      <xdr:blipFill>
        <a:blip xmlns:r="http://schemas.openxmlformats.org/officeDocument/2006/relationships" r:embed="rId133" cstate="screen">
          <a:extLst>
            <a:ext uri="{28A0092B-C50C-407E-A947-70E740481C1C}">
              <a14:useLocalDpi xmlns:a14="http://schemas.microsoft.com/office/drawing/2010/main"/>
            </a:ext>
          </a:extLst>
        </a:blip>
        <a:stretch>
          <a:fillRect/>
        </a:stretch>
      </xdr:blipFill>
      <xdr:spPr>
        <a:xfrm>
          <a:off x="1132114" y="305549056"/>
          <a:ext cx="1626961" cy="772554"/>
        </a:xfrm>
        <a:prstGeom prst="rect">
          <a:avLst/>
        </a:prstGeom>
      </xdr:spPr>
    </xdr:pic>
    <xdr:clientData/>
  </xdr:twoCellAnchor>
  <xdr:twoCellAnchor>
    <xdr:from>
      <xdr:col>1</xdr:col>
      <xdr:colOff>255361</xdr:colOff>
      <xdr:row>257</xdr:row>
      <xdr:rowOff>38553</xdr:rowOff>
    </xdr:from>
    <xdr:to>
      <xdr:col>3</xdr:col>
      <xdr:colOff>20593</xdr:colOff>
      <xdr:row>258</xdr:row>
      <xdr:rowOff>17305</xdr:rowOff>
    </xdr:to>
    <xdr:pic>
      <xdr:nvPicPr>
        <xdr:cNvPr id="53" name="Picture 341">
          <a:extLst>
            <a:ext uri="{FF2B5EF4-FFF2-40B4-BE49-F238E27FC236}">
              <a16:creationId xmlns:a16="http://schemas.microsoft.com/office/drawing/2014/main" id="{8B9811DC-E2A9-4EA3-A6EC-8991C948BFE4}"/>
            </a:ext>
          </a:extLst>
        </xdr:cNvPr>
        <xdr:cNvPicPr>
          <a:picLocks noChangeAspect="1"/>
        </xdr:cNvPicPr>
      </xdr:nvPicPr>
      <xdr:blipFill>
        <a:blip xmlns:r="http://schemas.openxmlformats.org/officeDocument/2006/relationships" r:embed="rId134" cstate="screen">
          <a:extLst>
            <a:ext uri="{28A0092B-C50C-407E-A947-70E740481C1C}">
              <a14:useLocalDpi xmlns:a14="http://schemas.microsoft.com/office/drawing/2010/main"/>
            </a:ext>
          </a:extLst>
        </a:blip>
        <a:stretch>
          <a:fillRect/>
        </a:stretch>
      </xdr:blipFill>
      <xdr:spPr>
        <a:xfrm>
          <a:off x="1093561" y="307797653"/>
          <a:ext cx="1708332" cy="1121752"/>
        </a:xfrm>
        <a:prstGeom prst="rect">
          <a:avLst/>
        </a:prstGeom>
      </xdr:spPr>
    </xdr:pic>
    <xdr:clientData/>
  </xdr:twoCellAnchor>
  <xdr:twoCellAnchor>
    <xdr:from>
      <xdr:col>2</xdr:col>
      <xdr:colOff>40822</xdr:colOff>
      <xdr:row>259</xdr:row>
      <xdr:rowOff>10886</xdr:rowOff>
    </xdr:from>
    <xdr:to>
      <xdr:col>2</xdr:col>
      <xdr:colOff>1658607</xdr:colOff>
      <xdr:row>259</xdr:row>
      <xdr:rowOff>1088390</xdr:rowOff>
    </xdr:to>
    <xdr:pic>
      <xdr:nvPicPr>
        <xdr:cNvPr id="54" name="Picture 343">
          <a:extLst>
            <a:ext uri="{FF2B5EF4-FFF2-40B4-BE49-F238E27FC236}">
              <a16:creationId xmlns:a16="http://schemas.microsoft.com/office/drawing/2014/main" id="{34959EC0-205E-4C93-82C9-777A19093513}"/>
            </a:ext>
          </a:extLst>
        </xdr:cNvPr>
        <xdr:cNvPicPr>
          <a:picLocks noChangeAspect="1"/>
        </xdr:cNvPicPr>
      </xdr:nvPicPr>
      <xdr:blipFill>
        <a:blip xmlns:r="http://schemas.openxmlformats.org/officeDocument/2006/relationships" r:embed="rId135" cstate="screen">
          <a:extLst>
            <a:ext uri="{28A0092B-C50C-407E-A947-70E740481C1C}">
              <a14:useLocalDpi xmlns:a14="http://schemas.microsoft.com/office/drawing/2010/main"/>
            </a:ext>
          </a:extLst>
        </a:blip>
        <a:stretch>
          <a:fillRect/>
        </a:stretch>
      </xdr:blipFill>
      <xdr:spPr>
        <a:xfrm>
          <a:off x="1145722" y="310563986"/>
          <a:ext cx="1617785" cy="1077504"/>
        </a:xfrm>
        <a:prstGeom prst="rect">
          <a:avLst/>
        </a:prstGeom>
      </xdr:spPr>
    </xdr:pic>
    <xdr:clientData/>
  </xdr:twoCellAnchor>
  <xdr:twoCellAnchor>
    <xdr:from>
      <xdr:col>2</xdr:col>
      <xdr:colOff>28121</xdr:colOff>
      <xdr:row>263</xdr:row>
      <xdr:rowOff>14062</xdr:rowOff>
    </xdr:from>
    <xdr:to>
      <xdr:col>2</xdr:col>
      <xdr:colOff>1659164</xdr:colOff>
      <xdr:row>263</xdr:row>
      <xdr:rowOff>1084093</xdr:rowOff>
    </xdr:to>
    <xdr:pic>
      <xdr:nvPicPr>
        <xdr:cNvPr id="56" name="Picture 347">
          <a:extLst>
            <a:ext uri="{FF2B5EF4-FFF2-40B4-BE49-F238E27FC236}">
              <a16:creationId xmlns:a16="http://schemas.microsoft.com/office/drawing/2014/main" id="{D2E74FB6-7C7F-4CDA-A35F-CF344005905D}"/>
            </a:ext>
          </a:extLst>
        </xdr:cNvPr>
        <xdr:cNvPicPr>
          <a:picLocks noChangeAspect="1"/>
        </xdr:cNvPicPr>
      </xdr:nvPicPr>
      <xdr:blipFill>
        <a:blip xmlns:r="http://schemas.openxmlformats.org/officeDocument/2006/relationships" r:embed="rId136" cstate="screen">
          <a:extLst>
            <a:ext uri="{28A0092B-C50C-407E-A947-70E740481C1C}">
              <a14:useLocalDpi xmlns:a14="http://schemas.microsoft.com/office/drawing/2010/main"/>
            </a:ext>
          </a:extLst>
        </a:blip>
        <a:stretch>
          <a:fillRect/>
        </a:stretch>
      </xdr:blipFill>
      <xdr:spPr>
        <a:xfrm>
          <a:off x="1133021" y="315139162"/>
          <a:ext cx="1631043" cy="1070031"/>
        </a:xfrm>
        <a:prstGeom prst="rect">
          <a:avLst/>
        </a:prstGeom>
      </xdr:spPr>
    </xdr:pic>
    <xdr:clientData/>
  </xdr:twoCellAnchor>
  <xdr:twoCellAnchor>
    <xdr:from>
      <xdr:col>2</xdr:col>
      <xdr:colOff>200934</xdr:colOff>
      <xdr:row>267</xdr:row>
      <xdr:rowOff>16783</xdr:rowOff>
    </xdr:from>
    <xdr:to>
      <xdr:col>2</xdr:col>
      <xdr:colOff>1506311</xdr:colOff>
      <xdr:row>268</xdr:row>
      <xdr:rowOff>24234</xdr:rowOff>
    </xdr:to>
    <xdr:pic>
      <xdr:nvPicPr>
        <xdr:cNvPr id="61" name="Slika 60">
          <a:extLst>
            <a:ext uri="{FF2B5EF4-FFF2-40B4-BE49-F238E27FC236}">
              <a16:creationId xmlns:a16="http://schemas.microsoft.com/office/drawing/2014/main" id="{777E7988-7F20-4DB6-999B-152C4A89D712}"/>
            </a:ext>
          </a:extLst>
        </xdr:cNvPr>
        <xdr:cNvPicPr>
          <a:picLocks noChangeAspect="1"/>
        </xdr:cNvPicPr>
      </xdr:nvPicPr>
      <xdr:blipFill rotWithShape="1">
        <a:blip xmlns:r="http://schemas.openxmlformats.org/officeDocument/2006/relationships" r:embed="rId137" cstate="screen">
          <a:extLst>
            <a:ext uri="{28A0092B-C50C-407E-A947-70E740481C1C}">
              <a14:useLocalDpi xmlns:a14="http://schemas.microsoft.com/office/drawing/2010/main"/>
            </a:ext>
          </a:extLst>
        </a:blip>
        <a:srcRect/>
        <a:stretch/>
      </xdr:blipFill>
      <xdr:spPr>
        <a:xfrm>
          <a:off x="1305834" y="319713883"/>
          <a:ext cx="1305377" cy="1150451"/>
        </a:xfrm>
        <a:prstGeom prst="rect">
          <a:avLst/>
        </a:prstGeom>
      </xdr:spPr>
    </xdr:pic>
    <xdr:clientData/>
  </xdr:twoCellAnchor>
  <xdr:twoCellAnchor>
    <xdr:from>
      <xdr:col>2</xdr:col>
      <xdr:colOff>47625</xdr:colOff>
      <xdr:row>272</xdr:row>
      <xdr:rowOff>316364</xdr:rowOff>
    </xdr:from>
    <xdr:to>
      <xdr:col>2</xdr:col>
      <xdr:colOff>1657985</xdr:colOff>
      <xdr:row>272</xdr:row>
      <xdr:rowOff>854803</xdr:rowOff>
    </xdr:to>
    <xdr:pic>
      <xdr:nvPicPr>
        <xdr:cNvPr id="448" name="Slika 22">
          <a:extLst>
            <a:ext uri="{FF2B5EF4-FFF2-40B4-BE49-F238E27FC236}">
              <a16:creationId xmlns:a16="http://schemas.microsoft.com/office/drawing/2014/main" id="{76A6E837-D9E5-494D-B42B-E519BEF88E96}"/>
            </a:ext>
          </a:extLst>
        </xdr:cNvPr>
        <xdr:cNvPicPr>
          <a:picLocks noChangeAspect="1"/>
        </xdr:cNvPicPr>
      </xdr:nvPicPr>
      <xdr:blipFill>
        <a:blip xmlns:r="http://schemas.openxmlformats.org/officeDocument/2006/relationships" r:embed="rId138" cstate="screen">
          <a:extLst>
            <a:ext uri="{28A0092B-C50C-407E-A947-70E740481C1C}">
              <a14:useLocalDpi xmlns:a14="http://schemas.microsoft.com/office/drawing/2010/main"/>
            </a:ext>
          </a:extLst>
        </a:blip>
        <a:stretch>
          <a:fillRect/>
        </a:stretch>
      </xdr:blipFill>
      <xdr:spPr>
        <a:xfrm>
          <a:off x="1152525" y="324712464"/>
          <a:ext cx="1610360" cy="538439"/>
        </a:xfrm>
        <a:prstGeom prst="rect">
          <a:avLst/>
        </a:prstGeom>
      </xdr:spPr>
    </xdr:pic>
    <xdr:clientData/>
  </xdr:twoCellAnchor>
  <xdr:twoCellAnchor>
    <xdr:from>
      <xdr:col>2</xdr:col>
      <xdr:colOff>48079</xdr:colOff>
      <xdr:row>274</xdr:row>
      <xdr:rowOff>162007</xdr:rowOff>
    </xdr:from>
    <xdr:to>
      <xdr:col>2</xdr:col>
      <xdr:colOff>1654084</xdr:colOff>
      <xdr:row>274</xdr:row>
      <xdr:rowOff>967725</xdr:rowOff>
    </xdr:to>
    <xdr:pic>
      <xdr:nvPicPr>
        <xdr:cNvPr id="450" name="Slika 129">
          <a:extLst>
            <a:ext uri="{FF2B5EF4-FFF2-40B4-BE49-F238E27FC236}">
              <a16:creationId xmlns:a16="http://schemas.microsoft.com/office/drawing/2014/main" id="{97EF8F6F-5EA9-4FC1-AA72-C57A62054D0A}"/>
            </a:ext>
          </a:extLst>
        </xdr:cNvPr>
        <xdr:cNvPicPr>
          <a:picLocks noChangeAspect="1"/>
        </xdr:cNvPicPr>
      </xdr:nvPicPr>
      <xdr:blipFill>
        <a:blip xmlns:r="http://schemas.openxmlformats.org/officeDocument/2006/relationships" r:embed="rId139" cstate="screen">
          <a:extLst>
            <a:ext uri="{28A0092B-C50C-407E-A947-70E740481C1C}">
              <a14:useLocalDpi xmlns:a14="http://schemas.microsoft.com/office/drawing/2010/main"/>
            </a:ext>
          </a:extLst>
        </a:blip>
        <a:stretch>
          <a:fillRect/>
        </a:stretch>
      </xdr:blipFill>
      <xdr:spPr>
        <a:xfrm>
          <a:off x="1152979" y="327352107"/>
          <a:ext cx="1606005" cy="805718"/>
        </a:xfrm>
        <a:prstGeom prst="rect">
          <a:avLst/>
        </a:prstGeom>
      </xdr:spPr>
    </xdr:pic>
    <xdr:clientData/>
  </xdr:twoCellAnchor>
  <xdr:twoCellAnchor>
    <xdr:from>
      <xdr:col>2</xdr:col>
      <xdr:colOff>28576</xdr:colOff>
      <xdr:row>276</xdr:row>
      <xdr:rowOff>109697</xdr:rowOff>
    </xdr:from>
    <xdr:to>
      <xdr:col>2</xdr:col>
      <xdr:colOff>1658803</xdr:colOff>
      <xdr:row>276</xdr:row>
      <xdr:rowOff>1048203</xdr:rowOff>
    </xdr:to>
    <xdr:pic>
      <xdr:nvPicPr>
        <xdr:cNvPr id="451" name="Slika 130">
          <a:extLst>
            <a:ext uri="{FF2B5EF4-FFF2-40B4-BE49-F238E27FC236}">
              <a16:creationId xmlns:a16="http://schemas.microsoft.com/office/drawing/2014/main" id="{193199A7-1AE4-4797-96BE-281396E73668}"/>
            </a:ext>
          </a:extLst>
        </xdr:cNvPr>
        <xdr:cNvPicPr>
          <a:picLocks noChangeAspect="1"/>
        </xdr:cNvPicPr>
      </xdr:nvPicPr>
      <xdr:blipFill>
        <a:blip xmlns:r="http://schemas.openxmlformats.org/officeDocument/2006/relationships" r:embed="rId140" cstate="screen">
          <a:extLst>
            <a:ext uri="{28A0092B-C50C-407E-A947-70E740481C1C}">
              <a14:useLocalDpi xmlns:a14="http://schemas.microsoft.com/office/drawing/2010/main"/>
            </a:ext>
          </a:extLst>
        </a:blip>
        <a:stretch>
          <a:fillRect/>
        </a:stretch>
      </xdr:blipFill>
      <xdr:spPr>
        <a:xfrm>
          <a:off x="1133476" y="329585797"/>
          <a:ext cx="1630227" cy="938506"/>
        </a:xfrm>
        <a:prstGeom prst="rect">
          <a:avLst/>
        </a:prstGeom>
      </xdr:spPr>
    </xdr:pic>
    <xdr:clientData/>
  </xdr:twoCellAnchor>
  <xdr:twoCellAnchor>
    <xdr:from>
      <xdr:col>2</xdr:col>
      <xdr:colOff>93891</xdr:colOff>
      <xdr:row>278</xdr:row>
      <xdr:rowOff>25853</xdr:rowOff>
    </xdr:from>
    <xdr:to>
      <xdr:col>2</xdr:col>
      <xdr:colOff>1584416</xdr:colOff>
      <xdr:row>278</xdr:row>
      <xdr:rowOff>1129925</xdr:rowOff>
    </xdr:to>
    <xdr:pic>
      <xdr:nvPicPr>
        <xdr:cNvPr id="452" name="Slika 141">
          <a:extLst>
            <a:ext uri="{FF2B5EF4-FFF2-40B4-BE49-F238E27FC236}">
              <a16:creationId xmlns:a16="http://schemas.microsoft.com/office/drawing/2014/main" id="{66C5DBA9-2F83-4348-819B-3B57949E1355}"/>
            </a:ext>
          </a:extLst>
        </xdr:cNvPr>
        <xdr:cNvPicPr>
          <a:picLocks noChangeAspect="1"/>
        </xdr:cNvPicPr>
      </xdr:nvPicPr>
      <xdr:blipFill>
        <a:blip xmlns:r="http://schemas.openxmlformats.org/officeDocument/2006/relationships" r:embed="rId141" cstate="screen">
          <a:extLst>
            <a:ext uri="{28A0092B-C50C-407E-A947-70E740481C1C}">
              <a14:useLocalDpi xmlns:a14="http://schemas.microsoft.com/office/drawing/2010/main"/>
            </a:ext>
          </a:extLst>
        </a:blip>
        <a:stretch>
          <a:fillRect/>
        </a:stretch>
      </xdr:blipFill>
      <xdr:spPr>
        <a:xfrm>
          <a:off x="1198791" y="331787953"/>
          <a:ext cx="1490525" cy="1104072"/>
        </a:xfrm>
        <a:prstGeom prst="rect">
          <a:avLst/>
        </a:prstGeom>
      </xdr:spPr>
    </xdr:pic>
    <xdr:clientData/>
  </xdr:twoCellAnchor>
  <xdr:twoCellAnchor>
    <xdr:from>
      <xdr:col>2</xdr:col>
      <xdr:colOff>30270</xdr:colOff>
      <xdr:row>280</xdr:row>
      <xdr:rowOff>87715</xdr:rowOff>
    </xdr:from>
    <xdr:to>
      <xdr:col>2</xdr:col>
      <xdr:colOff>1655807</xdr:colOff>
      <xdr:row>280</xdr:row>
      <xdr:rowOff>1049111</xdr:rowOff>
    </xdr:to>
    <xdr:pic>
      <xdr:nvPicPr>
        <xdr:cNvPr id="455" name="Slika 131">
          <a:extLst>
            <a:ext uri="{FF2B5EF4-FFF2-40B4-BE49-F238E27FC236}">
              <a16:creationId xmlns:a16="http://schemas.microsoft.com/office/drawing/2014/main" id="{2185EA9A-14F2-4CA0-A096-7B788A56CF4D}"/>
            </a:ext>
          </a:extLst>
        </xdr:cNvPr>
        <xdr:cNvPicPr>
          <a:picLocks noChangeAspect="1"/>
        </xdr:cNvPicPr>
      </xdr:nvPicPr>
      <xdr:blipFill>
        <a:blip xmlns:r="http://schemas.openxmlformats.org/officeDocument/2006/relationships" r:embed="rId142" cstate="screen">
          <a:extLst>
            <a:ext uri="{28A0092B-C50C-407E-A947-70E740481C1C}">
              <a14:useLocalDpi xmlns:a14="http://schemas.microsoft.com/office/drawing/2010/main"/>
            </a:ext>
          </a:extLst>
        </a:blip>
        <a:stretch>
          <a:fillRect/>
        </a:stretch>
      </xdr:blipFill>
      <xdr:spPr>
        <a:xfrm>
          <a:off x="1135170" y="334135815"/>
          <a:ext cx="1625537" cy="961396"/>
        </a:xfrm>
        <a:prstGeom prst="rect">
          <a:avLst/>
        </a:prstGeom>
      </xdr:spPr>
    </xdr:pic>
    <xdr:clientData/>
  </xdr:twoCellAnchor>
  <xdr:twoCellAnchor>
    <xdr:from>
      <xdr:col>2</xdr:col>
      <xdr:colOff>30389</xdr:colOff>
      <xdr:row>282</xdr:row>
      <xdr:rowOff>49742</xdr:rowOff>
    </xdr:from>
    <xdr:to>
      <xdr:col>3</xdr:col>
      <xdr:colOff>17629</xdr:colOff>
      <xdr:row>282</xdr:row>
      <xdr:rowOff>1087360</xdr:rowOff>
    </xdr:to>
    <xdr:pic>
      <xdr:nvPicPr>
        <xdr:cNvPr id="456" name="Slika 123">
          <a:extLst>
            <a:ext uri="{FF2B5EF4-FFF2-40B4-BE49-F238E27FC236}">
              <a16:creationId xmlns:a16="http://schemas.microsoft.com/office/drawing/2014/main" id="{FB8A1E8D-19C0-4052-AF65-5BA362093755}"/>
            </a:ext>
          </a:extLst>
        </xdr:cNvPr>
        <xdr:cNvPicPr>
          <a:picLocks noChangeAspect="1"/>
        </xdr:cNvPicPr>
      </xdr:nvPicPr>
      <xdr:blipFill>
        <a:blip xmlns:r="http://schemas.openxmlformats.org/officeDocument/2006/relationships" r:embed="rId143" cstate="screen">
          <a:extLst>
            <a:ext uri="{28A0092B-C50C-407E-A947-70E740481C1C}">
              <a14:useLocalDpi xmlns:a14="http://schemas.microsoft.com/office/drawing/2010/main"/>
            </a:ext>
          </a:extLst>
        </a:blip>
        <a:stretch>
          <a:fillRect/>
        </a:stretch>
      </xdr:blipFill>
      <xdr:spPr>
        <a:xfrm>
          <a:off x="1135289" y="336383842"/>
          <a:ext cx="1663640" cy="1037618"/>
        </a:xfrm>
        <a:prstGeom prst="rect">
          <a:avLst/>
        </a:prstGeom>
      </xdr:spPr>
    </xdr:pic>
    <xdr:clientData/>
  </xdr:twoCellAnchor>
  <xdr:twoCellAnchor>
    <xdr:from>
      <xdr:col>2</xdr:col>
      <xdr:colOff>45358</xdr:colOff>
      <xdr:row>284</xdr:row>
      <xdr:rowOff>123825</xdr:rowOff>
    </xdr:from>
    <xdr:to>
      <xdr:col>2</xdr:col>
      <xdr:colOff>1654448</xdr:colOff>
      <xdr:row>284</xdr:row>
      <xdr:rowOff>970860</xdr:rowOff>
    </xdr:to>
    <xdr:pic>
      <xdr:nvPicPr>
        <xdr:cNvPr id="457" name="Slika 134">
          <a:extLst>
            <a:ext uri="{FF2B5EF4-FFF2-40B4-BE49-F238E27FC236}">
              <a16:creationId xmlns:a16="http://schemas.microsoft.com/office/drawing/2014/main" id="{007A8768-9009-4E2A-A72A-EA25D6CB11D2}"/>
            </a:ext>
          </a:extLst>
        </xdr:cNvPr>
        <xdr:cNvPicPr>
          <a:picLocks noChangeAspect="1"/>
        </xdr:cNvPicPr>
      </xdr:nvPicPr>
      <xdr:blipFill>
        <a:blip xmlns:r="http://schemas.openxmlformats.org/officeDocument/2006/relationships" r:embed="rId144" cstate="screen">
          <a:extLst>
            <a:ext uri="{28A0092B-C50C-407E-A947-70E740481C1C}">
              <a14:useLocalDpi xmlns:a14="http://schemas.microsoft.com/office/drawing/2010/main"/>
            </a:ext>
          </a:extLst>
        </a:blip>
        <a:stretch>
          <a:fillRect/>
        </a:stretch>
      </xdr:blipFill>
      <xdr:spPr>
        <a:xfrm>
          <a:off x="1150258" y="338743925"/>
          <a:ext cx="1609090" cy="847035"/>
        </a:xfrm>
        <a:prstGeom prst="rect">
          <a:avLst/>
        </a:prstGeom>
      </xdr:spPr>
    </xdr:pic>
    <xdr:clientData/>
  </xdr:twoCellAnchor>
  <xdr:twoCellAnchor>
    <xdr:from>
      <xdr:col>2</xdr:col>
      <xdr:colOff>2268</xdr:colOff>
      <xdr:row>286</xdr:row>
      <xdr:rowOff>15874</xdr:rowOff>
    </xdr:from>
    <xdr:to>
      <xdr:col>2</xdr:col>
      <xdr:colOff>1656039</xdr:colOff>
      <xdr:row>286</xdr:row>
      <xdr:rowOff>1131569</xdr:rowOff>
    </xdr:to>
    <xdr:pic>
      <xdr:nvPicPr>
        <xdr:cNvPr id="458" name="Picture 174">
          <a:extLst>
            <a:ext uri="{FF2B5EF4-FFF2-40B4-BE49-F238E27FC236}">
              <a16:creationId xmlns:a16="http://schemas.microsoft.com/office/drawing/2014/main" id="{A9A82103-D460-4813-9DBC-453D2A0FA8C8}"/>
            </a:ext>
          </a:extLst>
        </xdr:cNvPr>
        <xdr:cNvPicPr>
          <a:picLocks noChangeAspect="1"/>
        </xdr:cNvPicPr>
      </xdr:nvPicPr>
      <xdr:blipFill>
        <a:blip xmlns:r="http://schemas.openxmlformats.org/officeDocument/2006/relationships" r:embed="rId145" cstate="screen">
          <a:extLst>
            <a:ext uri="{28A0092B-C50C-407E-A947-70E740481C1C}">
              <a14:useLocalDpi xmlns:a14="http://schemas.microsoft.com/office/drawing/2010/main"/>
            </a:ext>
          </a:extLst>
        </a:blip>
        <a:stretch>
          <a:fillRect/>
        </a:stretch>
      </xdr:blipFill>
      <xdr:spPr>
        <a:xfrm>
          <a:off x="1107168" y="340921974"/>
          <a:ext cx="1653771" cy="1115695"/>
        </a:xfrm>
        <a:prstGeom prst="rect">
          <a:avLst/>
        </a:prstGeom>
      </xdr:spPr>
    </xdr:pic>
    <xdr:clientData/>
  </xdr:twoCellAnchor>
  <xdr:twoCellAnchor>
    <xdr:from>
      <xdr:col>2</xdr:col>
      <xdr:colOff>27670</xdr:colOff>
      <xdr:row>287</xdr:row>
      <xdr:rowOff>1103537</xdr:rowOff>
    </xdr:from>
    <xdr:to>
      <xdr:col>3</xdr:col>
      <xdr:colOff>5671</xdr:colOff>
      <xdr:row>288</xdr:row>
      <xdr:rowOff>1111792</xdr:rowOff>
    </xdr:to>
    <xdr:pic>
      <xdr:nvPicPr>
        <xdr:cNvPr id="459" name="Picture 176">
          <a:extLst>
            <a:ext uri="{FF2B5EF4-FFF2-40B4-BE49-F238E27FC236}">
              <a16:creationId xmlns:a16="http://schemas.microsoft.com/office/drawing/2014/main" id="{0B788D54-1A64-4689-B787-3AFFF236BB3B}"/>
            </a:ext>
          </a:extLst>
        </xdr:cNvPr>
        <xdr:cNvPicPr>
          <a:picLocks noChangeAspect="1"/>
        </xdr:cNvPicPr>
      </xdr:nvPicPr>
      <xdr:blipFill>
        <a:blip xmlns:r="http://schemas.openxmlformats.org/officeDocument/2006/relationships" r:embed="rId146" cstate="screen">
          <a:extLst>
            <a:ext uri="{28A0092B-C50C-407E-A947-70E740481C1C}">
              <a14:useLocalDpi xmlns:a14="http://schemas.microsoft.com/office/drawing/2010/main"/>
            </a:ext>
          </a:extLst>
        </a:blip>
        <a:stretch>
          <a:fillRect/>
        </a:stretch>
      </xdr:blipFill>
      <xdr:spPr>
        <a:xfrm>
          <a:off x="1132570" y="342009637"/>
          <a:ext cx="1654401" cy="1151255"/>
        </a:xfrm>
        <a:prstGeom prst="rect">
          <a:avLst/>
        </a:prstGeom>
      </xdr:spPr>
    </xdr:pic>
    <xdr:clientData/>
  </xdr:twoCellAnchor>
  <xdr:twoCellAnchor>
    <xdr:from>
      <xdr:col>2</xdr:col>
      <xdr:colOff>44450</xdr:colOff>
      <xdr:row>291</xdr:row>
      <xdr:rowOff>33564</xdr:rowOff>
    </xdr:from>
    <xdr:to>
      <xdr:col>2</xdr:col>
      <xdr:colOff>1658320</xdr:colOff>
      <xdr:row>291</xdr:row>
      <xdr:rowOff>1089569</xdr:rowOff>
    </xdr:to>
    <xdr:pic>
      <xdr:nvPicPr>
        <xdr:cNvPr id="460" name="Picture 108">
          <a:extLst>
            <a:ext uri="{FF2B5EF4-FFF2-40B4-BE49-F238E27FC236}">
              <a16:creationId xmlns:a16="http://schemas.microsoft.com/office/drawing/2014/main" id="{B8A6E062-72AC-470C-B1A0-79D0ED2D6B7F}"/>
            </a:ext>
          </a:extLst>
        </xdr:cNvPr>
        <xdr:cNvPicPr>
          <a:picLocks noChangeAspect="1"/>
        </xdr:cNvPicPr>
      </xdr:nvPicPr>
      <xdr:blipFill>
        <a:blip xmlns:r="http://schemas.openxmlformats.org/officeDocument/2006/relationships" r:embed="rId147" cstate="screen">
          <a:extLst>
            <a:ext uri="{28A0092B-C50C-407E-A947-70E740481C1C}">
              <a14:useLocalDpi xmlns:a14="http://schemas.microsoft.com/office/drawing/2010/main"/>
            </a:ext>
          </a:extLst>
        </a:blip>
        <a:stretch>
          <a:fillRect/>
        </a:stretch>
      </xdr:blipFill>
      <xdr:spPr>
        <a:xfrm>
          <a:off x="1149350" y="345638664"/>
          <a:ext cx="1613870" cy="1056005"/>
        </a:xfrm>
        <a:prstGeom prst="rect">
          <a:avLst/>
        </a:prstGeom>
      </xdr:spPr>
    </xdr:pic>
    <xdr:clientData/>
  </xdr:twoCellAnchor>
  <xdr:twoCellAnchor>
    <xdr:from>
      <xdr:col>2</xdr:col>
      <xdr:colOff>11794</xdr:colOff>
      <xdr:row>293</xdr:row>
      <xdr:rowOff>9526</xdr:rowOff>
    </xdr:from>
    <xdr:to>
      <xdr:col>2</xdr:col>
      <xdr:colOff>1655809</xdr:colOff>
      <xdr:row>293</xdr:row>
      <xdr:rowOff>1122428</xdr:rowOff>
    </xdr:to>
    <xdr:pic>
      <xdr:nvPicPr>
        <xdr:cNvPr id="461" name="Picture 100">
          <a:extLst>
            <a:ext uri="{FF2B5EF4-FFF2-40B4-BE49-F238E27FC236}">
              <a16:creationId xmlns:a16="http://schemas.microsoft.com/office/drawing/2014/main" id="{1620F449-C677-451D-89C4-938BF14EF1E5}"/>
            </a:ext>
          </a:extLst>
        </xdr:cNvPr>
        <xdr:cNvPicPr>
          <a:picLocks noChangeAspect="1"/>
        </xdr:cNvPicPr>
      </xdr:nvPicPr>
      <xdr:blipFill>
        <a:blip xmlns:r="http://schemas.openxmlformats.org/officeDocument/2006/relationships" r:embed="rId148" cstate="screen">
          <a:extLst>
            <a:ext uri="{28A0092B-C50C-407E-A947-70E740481C1C}">
              <a14:useLocalDpi xmlns:a14="http://schemas.microsoft.com/office/drawing/2010/main"/>
            </a:ext>
          </a:extLst>
        </a:blip>
        <a:stretch>
          <a:fillRect/>
        </a:stretch>
      </xdr:blipFill>
      <xdr:spPr>
        <a:xfrm>
          <a:off x="1116694" y="348408626"/>
          <a:ext cx="1644015" cy="1112902"/>
        </a:xfrm>
        <a:prstGeom prst="rect">
          <a:avLst/>
        </a:prstGeom>
      </xdr:spPr>
    </xdr:pic>
    <xdr:clientData/>
  </xdr:twoCellAnchor>
  <xdr:twoCellAnchor>
    <xdr:from>
      <xdr:col>2</xdr:col>
      <xdr:colOff>46718</xdr:colOff>
      <xdr:row>295</xdr:row>
      <xdr:rowOff>49894</xdr:rowOff>
    </xdr:from>
    <xdr:to>
      <xdr:col>2</xdr:col>
      <xdr:colOff>1618343</xdr:colOff>
      <xdr:row>295</xdr:row>
      <xdr:rowOff>1123289</xdr:rowOff>
    </xdr:to>
    <xdr:pic>
      <xdr:nvPicPr>
        <xdr:cNvPr id="462" name="Picture 33">
          <a:extLst>
            <a:ext uri="{FF2B5EF4-FFF2-40B4-BE49-F238E27FC236}">
              <a16:creationId xmlns:a16="http://schemas.microsoft.com/office/drawing/2014/main" id="{27264EAA-24F0-41D9-A604-B23189DB7D33}"/>
            </a:ext>
          </a:extLst>
        </xdr:cNvPr>
        <xdr:cNvPicPr>
          <a:picLocks noChangeAspect="1"/>
        </xdr:cNvPicPr>
      </xdr:nvPicPr>
      <xdr:blipFill>
        <a:blip xmlns:r="http://schemas.openxmlformats.org/officeDocument/2006/relationships" r:embed="rId149" cstate="screen">
          <a:extLst>
            <a:ext uri="{28A0092B-C50C-407E-A947-70E740481C1C}">
              <a14:useLocalDpi xmlns:a14="http://schemas.microsoft.com/office/drawing/2010/main"/>
            </a:ext>
          </a:extLst>
        </a:blip>
        <a:stretch>
          <a:fillRect/>
        </a:stretch>
      </xdr:blipFill>
      <xdr:spPr>
        <a:xfrm>
          <a:off x="1151618" y="350734994"/>
          <a:ext cx="1571625" cy="1073395"/>
        </a:xfrm>
        <a:prstGeom prst="rect">
          <a:avLst/>
        </a:prstGeom>
      </xdr:spPr>
    </xdr:pic>
    <xdr:clientData/>
  </xdr:twoCellAnchor>
  <xdr:twoCellAnchor>
    <xdr:from>
      <xdr:col>2</xdr:col>
      <xdr:colOff>25401</xdr:colOff>
      <xdr:row>297</xdr:row>
      <xdr:rowOff>31751</xdr:rowOff>
    </xdr:from>
    <xdr:to>
      <xdr:col>2</xdr:col>
      <xdr:colOff>1657413</xdr:colOff>
      <xdr:row>297</xdr:row>
      <xdr:rowOff>1124586</xdr:rowOff>
    </xdr:to>
    <xdr:pic>
      <xdr:nvPicPr>
        <xdr:cNvPr id="463" name="Picture 35">
          <a:extLst>
            <a:ext uri="{FF2B5EF4-FFF2-40B4-BE49-F238E27FC236}">
              <a16:creationId xmlns:a16="http://schemas.microsoft.com/office/drawing/2014/main" id="{493E8704-1B61-4C39-990F-82ED4C8540DD}"/>
            </a:ext>
          </a:extLst>
        </xdr:cNvPr>
        <xdr:cNvPicPr>
          <a:picLocks noChangeAspect="1"/>
        </xdr:cNvPicPr>
      </xdr:nvPicPr>
      <xdr:blipFill>
        <a:blip xmlns:r="http://schemas.openxmlformats.org/officeDocument/2006/relationships" r:embed="rId150" cstate="screen">
          <a:extLst>
            <a:ext uri="{28A0092B-C50C-407E-A947-70E740481C1C}">
              <a14:useLocalDpi xmlns:a14="http://schemas.microsoft.com/office/drawing/2010/main"/>
            </a:ext>
          </a:extLst>
        </a:blip>
        <a:stretch>
          <a:fillRect/>
        </a:stretch>
      </xdr:blipFill>
      <xdr:spPr>
        <a:xfrm>
          <a:off x="1130301" y="353002851"/>
          <a:ext cx="1632012" cy="1092835"/>
        </a:xfrm>
        <a:prstGeom prst="rect">
          <a:avLst/>
        </a:prstGeom>
      </xdr:spPr>
    </xdr:pic>
    <xdr:clientData/>
  </xdr:twoCellAnchor>
  <xdr:twoCellAnchor>
    <xdr:from>
      <xdr:col>2</xdr:col>
      <xdr:colOff>15875</xdr:colOff>
      <xdr:row>299</xdr:row>
      <xdr:rowOff>25400</xdr:rowOff>
    </xdr:from>
    <xdr:to>
      <xdr:col>2</xdr:col>
      <xdr:colOff>1657985</xdr:colOff>
      <xdr:row>299</xdr:row>
      <xdr:rowOff>1124786</xdr:rowOff>
    </xdr:to>
    <xdr:pic>
      <xdr:nvPicPr>
        <xdr:cNvPr id="464" name="Picture 96">
          <a:extLst>
            <a:ext uri="{FF2B5EF4-FFF2-40B4-BE49-F238E27FC236}">
              <a16:creationId xmlns:a16="http://schemas.microsoft.com/office/drawing/2014/main" id="{D5B942CB-D378-4927-9861-E56CA10A48FA}"/>
            </a:ext>
          </a:extLst>
        </xdr:cNvPr>
        <xdr:cNvPicPr>
          <a:picLocks noChangeAspect="1"/>
        </xdr:cNvPicPr>
      </xdr:nvPicPr>
      <xdr:blipFill>
        <a:blip xmlns:r="http://schemas.openxmlformats.org/officeDocument/2006/relationships" r:embed="rId151" cstate="screen">
          <a:extLst>
            <a:ext uri="{28A0092B-C50C-407E-A947-70E740481C1C}">
              <a14:useLocalDpi xmlns:a14="http://schemas.microsoft.com/office/drawing/2010/main"/>
            </a:ext>
          </a:extLst>
        </a:blip>
        <a:stretch>
          <a:fillRect/>
        </a:stretch>
      </xdr:blipFill>
      <xdr:spPr>
        <a:xfrm>
          <a:off x="1120775" y="355282500"/>
          <a:ext cx="1642110" cy="1099386"/>
        </a:xfrm>
        <a:prstGeom prst="rect">
          <a:avLst/>
        </a:prstGeom>
      </xdr:spPr>
    </xdr:pic>
    <xdr:clientData/>
  </xdr:twoCellAnchor>
  <xdr:twoCellAnchor>
    <xdr:from>
      <xdr:col>2</xdr:col>
      <xdr:colOff>25400</xdr:colOff>
      <xdr:row>301</xdr:row>
      <xdr:rowOff>31751</xdr:rowOff>
    </xdr:from>
    <xdr:to>
      <xdr:col>2</xdr:col>
      <xdr:colOff>1658454</xdr:colOff>
      <xdr:row>301</xdr:row>
      <xdr:rowOff>1123951</xdr:rowOff>
    </xdr:to>
    <xdr:pic>
      <xdr:nvPicPr>
        <xdr:cNvPr id="465" name="Picture 123">
          <a:extLst>
            <a:ext uri="{FF2B5EF4-FFF2-40B4-BE49-F238E27FC236}">
              <a16:creationId xmlns:a16="http://schemas.microsoft.com/office/drawing/2014/main" id="{42D702B7-D27D-4ABA-A0E8-42CEF5715275}"/>
            </a:ext>
          </a:extLst>
        </xdr:cNvPr>
        <xdr:cNvPicPr>
          <a:picLocks noChangeAspect="1"/>
        </xdr:cNvPicPr>
      </xdr:nvPicPr>
      <xdr:blipFill>
        <a:blip xmlns:r="http://schemas.openxmlformats.org/officeDocument/2006/relationships" r:embed="rId152" cstate="screen">
          <a:extLst>
            <a:ext uri="{28A0092B-C50C-407E-A947-70E740481C1C}">
              <a14:useLocalDpi xmlns:a14="http://schemas.microsoft.com/office/drawing/2010/main"/>
            </a:ext>
          </a:extLst>
        </a:blip>
        <a:stretch>
          <a:fillRect/>
        </a:stretch>
      </xdr:blipFill>
      <xdr:spPr>
        <a:xfrm>
          <a:off x="1130300" y="357574851"/>
          <a:ext cx="1633054" cy="1092200"/>
        </a:xfrm>
        <a:prstGeom prst="rect">
          <a:avLst/>
        </a:prstGeom>
      </xdr:spPr>
    </xdr:pic>
    <xdr:clientData/>
  </xdr:twoCellAnchor>
  <xdr:twoCellAnchor>
    <xdr:from>
      <xdr:col>2</xdr:col>
      <xdr:colOff>25401</xdr:colOff>
      <xdr:row>303</xdr:row>
      <xdr:rowOff>12702</xdr:rowOff>
    </xdr:from>
    <xdr:to>
      <xdr:col>2</xdr:col>
      <xdr:colOff>1655940</xdr:colOff>
      <xdr:row>303</xdr:row>
      <xdr:rowOff>1127761</xdr:rowOff>
    </xdr:to>
    <xdr:pic>
      <xdr:nvPicPr>
        <xdr:cNvPr id="466" name="Picture 129">
          <a:extLst>
            <a:ext uri="{FF2B5EF4-FFF2-40B4-BE49-F238E27FC236}">
              <a16:creationId xmlns:a16="http://schemas.microsoft.com/office/drawing/2014/main" id="{C37EFE9A-DE76-48D3-98F0-C681076BCCF2}"/>
            </a:ext>
          </a:extLst>
        </xdr:cNvPr>
        <xdr:cNvPicPr>
          <a:picLocks noChangeAspect="1"/>
        </xdr:cNvPicPr>
      </xdr:nvPicPr>
      <xdr:blipFill>
        <a:blip xmlns:r="http://schemas.openxmlformats.org/officeDocument/2006/relationships" r:embed="rId153" cstate="screen">
          <a:extLst>
            <a:ext uri="{28A0092B-C50C-407E-A947-70E740481C1C}">
              <a14:useLocalDpi xmlns:a14="http://schemas.microsoft.com/office/drawing/2010/main"/>
            </a:ext>
          </a:extLst>
        </a:blip>
        <a:stretch>
          <a:fillRect/>
        </a:stretch>
      </xdr:blipFill>
      <xdr:spPr>
        <a:xfrm>
          <a:off x="1130301" y="359841802"/>
          <a:ext cx="1630539" cy="1115059"/>
        </a:xfrm>
        <a:prstGeom prst="rect">
          <a:avLst/>
        </a:prstGeom>
      </xdr:spPr>
    </xdr:pic>
    <xdr:clientData/>
  </xdr:twoCellAnchor>
  <xdr:twoCellAnchor>
    <xdr:from>
      <xdr:col>2</xdr:col>
      <xdr:colOff>12065</xdr:colOff>
      <xdr:row>306</xdr:row>
      <xdr:rowOff>227966</xdr:rowOff>
    </xdr:from>
    <xdr:to>
      <xdr:col>2</xdr:col>
      <xdr:colOff>1653625</xdr:colOff>
      <xdr:row>306</xdr:row>
      <xdr:rowOff>970281</xdr:rowOff>
    </xdr:to>
    <xdr:pic>
      <xdr:nvPicPr>
        <xdr:cNvPr id="467" name="Slika 466">
          <a:extLst>
            <a:ext uri="{FF2B5EF4-FFF2-40B4-BE49-F238E27FC236}">
              <a16:creationId xmlns:a16="http://schemas.microsoft.com/office/drawing/2014/main" id="{33FB35E1-36CE-4DAB-80CA-2088B8158F84}"/>
            </a:ext>
          </a:extLst>
        </xdr:cNvPr>
        <xdr:cNvPicPr>
          <a:picLocks noChangeAspect="1"/>
        </xdr:cNvPicPr>
      </xdr:nvPicPr>
      <xdr:blipFill rotWithShape="1">
        <a:blip xmlns:r="http://schemas.openxmlformats.org/officeDocument/2006/relationships" r:embed="rId154" cstate="screen">
          <a:extLst>
            <a:ext uri="{28A0092B-C50C-407E-A947-70E740481C1C}">
              <a14:useLocalDpi xmlns:a14="http://schemas.microsoft.com/office/drawing/2010/main"/>
            </a:ext>
          </a:extLst>
        </a:blip>
        <a:srcRect/>
        <a:stretch/>
      </xdr:blipFill>
      <xdr:spPr>
        <a:xfrm>
          <a:off x="1127125" y="3863341"/>
          <a:ext cx="1641560" cy="746125"/>
        </a:xfrm>
        <a:prstGeom prst="rect">
          <a:avLst/>
        </a:prstGeom>
      </xdr:spPr>
    </xdr:pic>
    <xdr:clientData/>
  </xdr:twoCellAnchor>
  <xdr:twoCellAnchor>
    <xdr:from>
      <xdr:col>1</xdr:col>
      <xdr:colOff>222251</xdr:colOff>
      <xdr:row>308</xdr:row>
      <xdr:rowOff>210184</xdr:rowOff>
    </xdr:from>
    <xdr:to>
      <xdr:col>2</xdr:col>
      <xdr:colOff>1652059</xdr:colOff>
      <xdr:row>308</xdr:row>
      <xdr:rowOff>940435</xdr:rowOff>
    </xdr:to>
    <xdr:pic>
      <xdr:nvPicPr>
        <xdr:cNvPr id="468" name="Slika 467">
          <a:extLst>
            <a:ext uri="{FF2B5EF4-FFF2-40B4-BE49-F238E27FC236}">
              <a16:creationId xmlns:a16="http://schemas.microsoft.com/office/drawing/2014/main" id="{7DF8FCE8-0001-4103-8C0C-2284C7E089D3}"/>
            </a:ext>
          </a:extLst>
        </xdr:cNvPr>
        <xdr:cNvPicPr>
          <a:picLocks noChangeAspect="1"/>
        </xdr:cNvPicPr>
      </xdr:nvPicPr>
      <xdr:blipFill rotWithShape="1">
        <a:blip xmlns:r="http://schemas.openxmlformats.org/officeDocument/2006/relationships" r:embed="rId155" cstate="screen">
          <a:extLst>
            <a:ext uri="{28A0092B-C50C-407E-A947-70E740481C1C}">
              <a14:useLocalDpi xmlns:a14="http://schemas.microsoft.com/office/drawing/2010/main"/>
            </a:ext>
          </a:extLst>
        </a:blip>
        <a:srcRect/>
        <a:stretch/>
      </xdr:blipFill>
      <xdr:spPr>
        <a:xfrm>
          <a:off x="682626" y="338982684"/>
          <a:ext cx="1699683" cy="730251"/>
        </a:xfrm>
        <a:prstGeom prst="rect">
          <a:avLst/>
        </a:prstGeom>
      </xdr:spPr>
    </xdr:pic>
    <xdr:clientData/>
  </xdr:twoCellAnchor>
  <xdr:twoCellAnchor>
    <xdr:from>
      <xdr:col>1</xdr:col>
      <xdr:colOff>237481</xdr:colOff>
      <xdr:row>310</xdr:row>
      <xdr:rowOff>138833</xdr:rowOff>
    </xdr:from>
    <xdr:to>
      <xdr:col>2</xdr:col>
      <xdr:colOff>1651000</xdr:colOff>
      <xdr:row>310</xdr:row>
      <xdr:rowOff>982345</xdr:rowOff>
    </xdr:to>
    <xdr:pic>
      <xdr:nvPicPr>
        <xdr:cNvPr id="476" name="Slika 475">
          <a:extLst>
            <a:ext uri="{FF2B5EF4-FFF2-40B4-BE49-F238E27FC236}">
              <a16:creationId xmlns:a16="http://schemas.microsoft.com/office/drawing/2014/main" id="{2D992DF3-9DE0-4C1F-89A5-B5EEF357122E}"/>
            </a:ext>
          </a:extLst>
        </xdr:cNvPr>
        <xdr:cNvPicPr>
          <a:picLocks noChangeAspect="1"/>
        </xdr:cNvPicPr>
      </xdr:nvPicPr>
      <xdr:blipFill rotWithShape="1">
        <a:blip xmlns:r="http://schemas.openxmlformats.org/officeDocument/2006/relationships" r:embed="rId156" cstate="screen">
          <a:extLst>
            <a:ext uri="{28A0092B-C50C-407E-A947-70E740481C1C}">
              <a14:useLocalDpi xmlns:a14="http://schemas.microsoft.com/office/drawing/2010/main"/>
            </a:ext>
          </a:extLst>
        </a:blip>
        <a:srcRect/>
        <a:stretch/>
      </xdr:blipFill>
      <xdr:spPr>
        <a:xfrm>
          <a:off x="1080761" y="8342398"/>
          <a:ext cx="1685299" cy="845417"/>
        </a:xfrm>
        <a:prstGeom prst="rect">
          <a:avLst/>
        </a:prstGeom>
      </xdr:spPr>
    </xdr:pic>
    <xdr:clientData/>
  </xdr:twoCellAnchor>
  <xdr:twoCellAnchor>
    <xdr:from>
      <xdr:col>1</xdr:col>
      <xdr:colOff>231775</xdr:colOff>
      <xdr:row>312</xdr:row>
      <xdr:rowOff>128906</xdr:rowOff>
    </xdr:from>
    <xdr:to>
      <xdr:col>3</xdr:col>
      <xdr:colOff>17875</xdr:colOff>
      <xdr:row>312</xdr:row>
      <xdr:rowOff>948691</xdr:rowOff>
    </xdr:to>
    <xdr:pic>
      <xdr:nvPicPr>
        <xdr:cNvPr id="484" name="Slika 483">
          <a:extLst>
            <a:ext uri="{FF2B5EF4-FFF2-40B4-BE49-F238E27FC236}">
              <a16:creationId xmlns:a16="http://schemas.microsoft.com/office/drawing/2014/main" id="{21D43229-33CF-4EE0-A4FA-53BFA73F2503}"/>
            </a:ext>
          </a:extLst>
        </xdr:cNvPr>
        <xdr:cNvPicPr>
          <a:picLocks noChangeAspect="1"/>
        </xdr:cNvPicPr>
      </xdr:nvPicPr>
      <xdr:blipFill rotWithShape="1">
        <a:blip xmlns:r="http://schemas.openxmlformats.org/officeDocument/2006/relationships" r:embed="rId157" cstate="screen">
          <a:extLst>
            <a:ext uri="{28A0092B-C50C-407E-A947-70E740481C1C}">
              <a14:useLocalDpi xmlns:a14="http://schemas.microsoft.com/office/drawing/2010/main"/>
            </a:ext>
          </a:extLst>
        </a:blip>
        <a:srcRect/>
        <a:stretch/>
      </xdr:blipFill>
      <xdr:spPr>
        <a:xfrm>
          <a:off x="1073150" y="10626091"/>
          <a:ext cx="1742535" cy="815975"/>
        </a:xfrm>
        <a:prstGeom prst="rect">
          <a:avLst/>
        </a:prstGeom>
      </xdr:spPr>
    </xdr:pic>
    <xdr:clientData/>
  </xdr:twoCellAnchor>
  <xdr:twoCellAnchor>
    <xdr:from>
      <xdr:col>1</xdr:col>
      <xdr:colOff>236220</xdr:colOff>
      <xdr:row>314</xdr:row>
      <xdr:rowOff>260985</xdr:rowOff>
    </xdr:from>
    <xdr:to>
      <xdr:col>2</xdr:col>
      <xdr:colOff>1646452</xdr:colOff>
      <xdr:row>314</xdr:row>
      <xdr:rowOff>1022985</xdr:rowOff>
    </xdr:to>
    <xdr:pic>
      <xdr:nvPicPr>
        <xdr:cNvPr id="486" name="Slika 485">
          <a:extLst>
            <a:ext uri="{FF2B5EF4-FFF2-40B4-BE49-F238E27FC236}">
              <a16:creationId xmlns:a16="http://schemas.microsoft.com/office/drawing/2014/main" id="{2139D3EA-514B-4A8C-867A-E0B5831C6139}"/>
            </a:ext>
          </a:extLst>
        </xdr:cNvPr>
        <xdr:cNvPicPr>
          <a:picLocks noChangeAspect="1"/>
        </xdr:cNvPicPr>
      </xdr:nvPicPr>
      <xdr:blipFill rotWithShape="1">
        <a:blip xmlns:r="http://schemas.openxmlformats.org/officeDocument/2006/relationships" r:embed="rId158" cstate="screen">
          <a:extLst>
            <a:ext uri="{28A0092B-C50C-407E-A947-70E740481C1C}">
              <a14:useLocalDpi xmlns:a14="http://schemas.microsoft.com/office/drawing/2010/main"/>
            </a:ext>
          </a:extLst>
        </a:blip>
        <a:srcRect/>
        <a:stretch/>
      </xdr:blipFill>
      <xdr:spPr>
        <a:xfrm>
          <a:off x="1079500" y="13038455"/>
          <a:ext cx="1680107" cy="762000"/>
        </a:xfrm>
        <a:prstGeom prst="rect">
          <a:avLst/>
        </a:prstGeom>
      </xdr:spPr>
    </xdr:pic>
    <xdr:clientData/>
  </xdr:twoCellAnchor>
  <xdr:twoCellAnchor>
    <xdr:from>
      <xdr:col>1</xdr:col>
      <xdr:colOff>261453</xdr:colOff>
      <xdr:row>316</xdr:row>
      <xdr:rowOff>174624</xdr:rowOff>
    </xdr:from>
    <xdr:to>
      <xdr:col>3</xdr:col>
      <xdr:colOff>18478</xdr:colOff>
      <xdr:row>316</xdr:row>
      <xdr:rowOff>974724</xdr:rowOff>
    </xdr:to>
    <xdr:pic>
      <xdr:nvPicPr>
        <xdr:cNvPr id="488" name="Slika 487">
          <a:extLst>
            <a:ext uri="{FF2B5EF4-FFF2-40B4-BE49-F238E27FC236}">
              <a16:creationId xmlns:a16="http://schemas.microsoft.com/office/drawing/2014/main" id="{3A336BB7-9482-4BCF-83A6-11C51332D538}"/>
            </a:ext>
          </a:extLst>
        </xdr:cNvPr>
        <xdr:cNvPicPr>
          <a:picLocks noChangeAspect="1"/>
        </xdr:cNvPicPr>
      </xdr:nvPicPr>
      <xdr:blipFill rotWithShape="1">
        <a:blip xmlns:r="http://schemas.openxmlformats.org/officeDocument/2006/relationships" r:embed="rId159" cstate="screen">
          <a:extLst>
            <a:ext uri="{28A0092B-C50C-407E-A947-70E740481C1C}">
              <a14:useLocalDpi xmlns:a14="http://schemas.microsoft.com/office/drawing/2010/main"/>
            </a:ext>
          </a:extLst>
        </a:blip>
        <a:srcRect/>
        <a:stretch/>
      </xdr:blipFill>
      <xdr:spPr>
        <a:xfrm>
          <a:off x="1100923" y="15236189"/>
          <a:ext cx="1715365" cy="800100"/>
        </a:xfrm>
        <a:prstGeom prst="rect">
          <a:avLst/>
        </a:prstGeom>
      </xdr:spPr>
    </xdr:pic>
    <xdr:clientData/>
  </xdr:twoCellAnchor>
  <xdr:twoCellAnchor>
    <xdr:from>
      <xdr:col>2</xdr:col>
      <xdr:colOff>0</xdr:colOff>
      <xdr:row>318</xdr:row>
      <xdr:rowOff>0</xdr:rowOff>
    </xdr:from>
    <xdr:to>
      <xdr:col>2</xdr:col>
      <xdr:colOff>1642861</xdr:colOff>
      <xdr:row>318</xdr:row>
      <xdr:rowOff>1095375</xdr:rowOff>
    </xdr:to>
    <xdr:pic>
      <xdr:nvPicPr>
        <xdr:cNvPr id="489" name="Slika 488">
          <a:extLst>
            <a:ext uri="{FF2B5EF4-FFF2-40B4-BE49-F238E27FC236}">
              <a16:creationId xmlns:a16="http://schemas.microsoft.com/office/drawing/2014/main" id="{AF47C800-94F8-4379-86BE-FC77A311B47F}"/>
            </a:ext>
          </a:extLst>
        </xdr:cNvPr>
        <xdr:cNvPicPr>
          <a:picLocks noChangeAspect="1"/>
        </xdr:cNvPicPr>
      </xdr:nvPicPr>
      <xdr:blipFill>
        <a:blip xmlns:r="http://schemas.openxmlformats.org/officeDocument/2006/relationships" r:embed="rId160" cstate="screen">
          <a:extLst>
            <a:ext uri="{28A0092B-C50C-407E-A947-70E740481C1C}">
              <a14:useLocalDpi xmlns:a14="http://schemas.microsoft.com/office/drawing/2010/main"/>
            </a:ext>
          </a:extLst>
        </a:blip>
        <a:stretch>
          <a:fillRect/>
        </a:stretch>
      </xdr:blipFill>
      <xdr:spPr>
        <a:xfrm>
          <a:off x="1111250" y="17351375"/>
          <a:ext cx="1644766" cy="1093470"/>
        </a:xfrm>
        <a:prstGeom prst="rect">
          <a:avLst/>
        </a:prstGeom>
      </xdr:spPr>
    </xdr:pic>
    <xdr:clientData/>
  </xdr:twoCellAnchor>
  <xdr:twoCellAnchor>
    <xdr:from>
      <xdr:col>2</xdr:col>
      <xdr:colOff>0</xdr:colOff>
      <xdr:row>320</xdr:row>
      <xdr:rowOff>71120</xdr:rowOff>
    </xdr:from>
    <xdr:to>
      <xdr:col>3</xdr:col>
      <xdr:colOff>0</xdr:colOff>
      <xdr:row>320</xdr:row>
      <xdr:rowOff>1004913</xdr:rowOff>
    </xdr:to>
    <xdr:pic>
      <xdr:nvPicPr>
        <xdr:cNvPr id="492" name="Slika 491">
          <a:extLst>
            <a:ext uri="{FF2B5EF4-FFF2-40B4-BE49-F238E27FC236}">
              <a16:creationId xmlns:a16="http://schemas.microsoft.com/office/drawing/2014/main" id="{95A703B5-F6AF-498D-8F75-9436B8234633}"/>
            </a:ext>
          </a:extLst>
        </xdr:cNvPr>
        <xdr:cNvPicPr>
          <a:picLocks noChangeAspect="1"/>
        </xdr:cNvPicPr>
      </xdr:nvPicPr>
      <xdr:blipFill rotWithShape="1">
        <a:blip xmlns:r="http://schemas.openxmlformats.org/officeDocument/2006/relationships" r:embed="rId161" cstate="screen">
          <a:extLst>
            <a:ext uri="{28A0092B-C50C-407E-A947-70E740481C1C}">
              <a14:useLocalDpi xmlns:a14="http://schemas.microsoft.com/office/drawing/2010/main"/>
            </a:ext>
          </a:extLst>
        </a:blip>
        <a:srcRect/>
        <a:stretch/>
      </xdr:blipFill>
      <xdr:spPr>
        <a:xfrm>
          <a:off x="1111250" y="19706590"/>
          <a:ext cx="1682750" cy="939508"/>
        </a:xfrm>
        <a:prstGeom prst="rect">
          <a:avLst/>
        </a:prstGeom>
      </xdr:spPr>
    </xdr:pic>
    <xdr:clientData/>
  </xdr:twoCellAnchor>
  <xdr:twoCellAnchor>
    <xdr:from>
      <xdr:col>1</xdr:col>
      <xdr:colOff>247651</xdr:colOff>
      <xdr:row>322</xdr:row>
      <xdr:rowOff>160655</xdr:rowOff>
    </xdr:from>
    <xdr:to>
      <xdr:col>2</xdr:col>
      <xdr:colOff>1656826</xdr:colOff>
      <xdr:row>322</xdr:row>
      <xdr:rowOff>1016000</xdr:rowOff>
    </xdr:to>
    <xdr:pic>
      <xdr:nvPicPr>
        <xdr:cNvPr id="495" name="Slika 494">
          <a:extLst>
            <a:ext uri="{FF2B5EF4-FFF2-40B4-BE49-F238E27FC236}">
              <a16:creationId xmlns:a16="http://schemas.microsoft.com/office/drawing/2014/main" id="{EABA702E-974F-4DEE-A571-112B6D994A29}"/>
            </a:ext>
          </a:extLst>
        </xdr:cNvPr>
        <xdr:cNvPicPr>
          <a:picLocks noChangeAspect="1"/>
        </xdr:cNvPicPr>
      </xdr:nvPicPr>
      <xdr:blipFill rotWithShape="1">
        <a:blip xmlns:r="http://schemas.openxmlformats.org/officeDocument/2006/relationships" r:embed="rId162" cstate="screen">
          <a:extLst>
            <a:ext uri="{28A0092B-C50C-407E-A947-70E740481C1C}">
              <a14:useLocalDpi xmlns:a14="http://schemas.microsoft.com/office/drawing/2010/main"/>
            </a:ext>
          </a:extLst>
        </a:blip>
        <a:srcRect/>
        <a:stretch/>
      </xdr:blipFill>
      <xdr:spPr>
        <a:xfrm>
          <a:off x="1085216" y="22085935"/>
          <a:ext cx="1686670" cy="849630"/>
        </a:xfrm>
        <a:prstGeom prst="rect">
          <a:avLst/>
        </a:prstGeom>
      </xdr:spPr>
    </xdr:pic>
    <xdr:clientData/>
  </xdr:twoCellAnchor>
  <xdr:twoCellAnchor>
    <xdr:from>
      <xdr:col>1</xdr:col>
      <xdr:colOff>226060</xdr:colOff>
      <xdr:row>324</xdr:row>
      <xdr:rowOff>212725</xdr:rowOff>
    </xdr:from>
    <xdr:to>
      <xdr:col>3</xdr:col>
      <xdr:colOff>83621</xdr:colOff>
      <xdr:row>324</xdr:row>
      <xdr:rowOff>1026153</xdr:rowOff>
    </xdr:to>
    <xdr:pic>
      <xdr:nvPicPr>
        <xdr:cNvPr id="505" name="Slika 504">
          <a:extLst>
            <a:ext uri="{FF2B5EF4-FFF2-40B4-BE49-F238E27FC236}">
              <a16:creationId xmlns:a16="http://schemas.microsoft.com/office/drawing/2014/main" id="{5C23A79D-7C20-4677-BBEB-55D3C81C1CB5}"/>
            </a:ext>
          </a:extLst>
        </xdr:cNvPr>
        <xdr:cNvPicPr>
          <a:picLocks noChangeAspect="1"/>
        </xdr:cNvPicPr>
      </xdr:nvPicPr>
      <xdr:blipFill rotWithShape="1">
        <a:blip xmlns:r="http://schemas.openxmlformats.org/officeDocument/2006/relationships" r:embed="rId163" cstate="screen">
          <a:extLst>
            <a:ext uri="{28A0092B-C50C-407E-A947-70E740481C1C}">
              <a14:useLocalDpi xmlns:a14="http://schemas.microsoft.com/office/drawing/2010/main"/>
            </a:ext>
          </a:extLst>
        </a:blip>
        <a:srcRect/>
        <a:stretch/>
      </xdr:blipFill>
      <xdr:spPr>
        <a:xfrm>
          <a:off x="1067435" y="24418290"/>
          <a:ext cx="1812091" cy="817238"/>
        </a:xfrm>
        <a:prstGeom prst="rect">
          <a:avLst/>
        </a:prstGeom>
      </xdr:spPr>
    </xdr:pic>
    <xdr:clientData/>
  </xdr:twoCellAnchor>
  <xdr:twoCellAnchor>
    <xdr:from>
      <xdr:col>2</xdr:col>
      <xdr:colOff>0</xdr:colOff>
      <xdr:row>9</xdr:row>
      <xdr:rowOff>0</xdr:rowOff>
    </xdr:from>
    <xdr:to>
      <xdr:col>2</xdr:col>
      <xdr:colOff>1615943</xdr:colOff>
      <xdr:row>9</xdr:row>
      <xdr:rowOff>1087120</xdr:rowOff>
    </xdr:to>
    <xdr:pic>
      <xdr:nvPicPr>
        <xdr:cNvPr id="72" name="Slika 71">
          <a:extLst>
            <a:ext uri="{FF2B5EF4-FFF2-40B4-BE49-F238E27FC236}">
              <a16:creationId xmlns:a16="http://schemas.microsoft.com/office/drawing/2014/main" id="{988CB802-44AD-8C42-FD71-A7DAEB9BA472}"/>
            </a:ext>
          </a:extLst>
        </xdr:cNvPr>
        <xdr:cNvPicPr>
          <a:picLocks noChangeAspect="1"/>
        </xdr:cNvPicPr>
      </xdr:nvPicPr>
      <xdr:blipFill>
        <a:blip xmlns:r="http://schemas.openxmlformats.org/officeDocument/2006/relationships" r:embed="rId164" cstate="screen">
          <a:extLst>
            <a:ext uri="{28A0092B-C50C-407E-A947-70E740481C1C}">
              <a14:useLocalDpi xmlns:a14="http://schemas.microsoft.com/office/drawing/2010/main"/>
            </a:ext>
          </a:extLst>
        </a:blip>
        <a:stretch>
          <a:fillRect/>
        </a:stretch>
      </xdr:blipFill>
      <xdr:spPr>
        <a:xfrm>
          <a:off x="1104900" y="4737100"/>
          <a:ext cx="1615943" cy="1079500"/>
        </a:xfrm>
        <a:prstGeom prst="rect">
          <a:avLst/>
        </a:prstGeom>
      </xdr:spPr>
    </xdr:pic>
    <xdr:clientData/>
  </xdr:twoCellAnchor>
  <xdr:twoCellAnchor>
    <xdr:from>
      <xdr:col>2</xdr:col>
      <xdr:colOff>50800</xdr:colOff>
      <xdr:row>11</xdr:row>
      <xdr:rowOff>0</xdr:rowOff>
    </xdr:from>
    <xdr:to>
      <xdr:col>2</xdr:col>
      <xdr:colOff>1658620</xdr:colOff>
      <xdr:row>11</xdr:row>
      <xdr:rowOff>1066800</xdr:rowOff>
    </xdr:to>
    <xdr:pic>
      <xdr:nvPicPr>
        <xdr:cNvPr id="82" name="Slika 81">
          <a:extLst>
            <a:ext uri="{FF2B5EF4-FFF2-40B4-BE49-F238E27FC236}">
              <a16:creationId xmlns:a16="http://schemas.microsoft.com/office/drawing/2014/main" id="{6D6E0E78-7304-F5A8-0649-5D10C3F63D9B}"/>
            </a:ext>
          </a:extLst>
        </xdr:cNvPr>
        <xdr:cNvPicPr>
          <a:picLocks noChangeAspect="1"/>
        </xdr:cNvPicPr>
      </xdr:nvPicPr>
      <xdr:blipFill>
        <a:blip xmlns:r="http://schemas.openxmlformats.org/officeDocument/2006/relationships" r:embed="rId165" cstate="screen">
          <a:extLst>
            <a:ext uri="{28A0092B-C50C-407E-A947-70E740481C1C}">
              <a14:useLocalDpi xmlns:a14="http://schemas.microsoft.com/office/drawing/2010/main"/>
            </a:ext>
          </a:extLst>
        </a:blip>
        <a:stretch>
          <a:fillRect/>
        </a:stretch>
      </xdr:blipFill>
      <xdr:spPr>
        <a:xfrm>
          <a:off x="1155700" y="7023100"/>
          <a:ext cx="1600200" cy="1066800"/>
        </a:xfrm>
        <a:prstGeom prst="rect">
          <a:avLst/>
        </a:prstGeom>
      </xdr:spPr>
    </xdr:pic>
    <xdr:clientData/>
  </xdr:twoCellAnchor>
  <xdr:twoCellAnchor>
    <xdr:from>
      <xdr:col>2</xdr:col>
      <xdr:colOff>0</xdr:colOff>
      <xdr:row>13</xdr:row>
      <xdr:rowOff>0</xdr:rowOff>
    </xdr:from>
    <xdr:to>
      <xdr:col>2</xdr:col>
      <xdr:colOff>1619250</xdr:colOff>
      <xdr:row>13</xdr:row>
      <xdr:rowOff>1087120</xdr:rowOff>
    </xdr:to>
    <xdr:pic>
      <xdr:nvPicPr>
        <xdr:cNvPr id="90" name="Slika 89">
          <a:extLst>
            <a:ext uri="{FF2B5EF4-FFF2-40B4-BE49-F238E27FC236}">
              <a16:creationId xmlns:a16="http://schemas.microsoft.com/office/drawing/2014/main" id="{B8F52D98-2FB0-5D07-7E47-3BBC441A6AFC}"/>
            </a:ext>
          </a:extLst>
        </xdr:cNvPr>
        <xdr:cNvPicPr>
          <a:picLocks noChangeAspect="1"/>
        </xdr:cNvPicPr>
      </xdr:nvPicPr>
      <xdr:blipFill>
        <a:blip xmlns:r="http://schemas.openxmlformats.org/officeDocument/2006/relationships" r:embed="rId166" cstate="screen">
          <a:extLst>
            <a:ext uri="{28A0092B-C50C-407E-A947-70E740481C1C}">
              <a14:useLocalDpi xmlns:a14="http://schemas.microsoft.com/office/drawing/2010/main"/>
            </a:ext>
          </a:extLst>
        </a:blip>
        <a:stretch>
          <a:fillRect/>
        </a:stretch>
      </xdr:blipFill>
      <xdr:spPr>
        <a:xfrm>
          <a:off x="1104900" y="9309100"/>
          <a:ext cx="1619250" cy="1079500"/>
        </a:xfrm>
        <a:prstGeom prst="rect">
          <a:avLst/>
        </a:prstGeom>
      </xdr:spPr>
    </xdr:pic>
    <xdr:clientData/>
  </xdr:twoCellAnchor>
  <xdr:twoCellAnchor>
    <xdr:from>
      <xdr:col>2</xdr:col>
      <xdr:colOff>0</xdr:colOff>
      <xdr:row>15</xdr:row>
      <xdr:rowOff>0</xdr:rowOff>
    </xdr:from>
    <xdr:to>
      <xdr:col>2</xdr:col>
      <xdr:colOff>1657350</xdr:colOff>
      <xdr:row>15</xdr:row>
      <xdr:rowOff>1104900</xdr:rowOff>
    </xdr:to>
    <xdr:pic>
      <xdr:nvPicPr>
        <xdr:cNvPr id="95" name="Slika 94">
          <a:extLst>
            <a:ext uri="{FF2B5EF4-FFF2-40B4-BE49-F238E27FC236}">
              <a16:creationId xmlns:a16="http://schemas.microsoft.com/office/drawing/2014/main" id="{4B465931-45B2-E26F-46BB-F3B9AE54397E}"/>
            </a:ext>
          </a:extLst>
        </xdr:cNvPr>
        <xdr:cNvPicPr>
          <a:picLocks noChangeAspect="1"/>
        </xdr:cNvPicPr>
      </xdr:nvPicPr>
      <xdr:blipFill>
        <a:blip xmlns:r="http://schemas.openxmlformats.org/officeDocument/2006/relationships" r:embed="rId167" cstate="screen">
          <a:extLst>
            <a:ext uri="{28A0092B-C50C-407E-A947-70E740481C1C}">
              <a14:useLocalDpi xmlns:a14="http://schemas.microsoft.com/office/drawing/2010/main"/>
            </a:ext>
          </a:extLst>
        </a:blip>
        <a:stretch>
          <a:fillRect/>
        </a:stretch>
      </xdr:blipFill>
      <xdr:spPr>
        <a:xfrm>
          <a:off x="1104900" y="11595100"/>
          <a:ext cx="1657350" cy="1104900"/>
        </a:xfrm>
        <a:prstGeom prst="rect">
          <a:avLst/>
        </a:prstGeom>
      </xdr:spPr>
    </xdr:pic>
    <xdr:clientData/>
  </xdr:twoCellAnchor>
  <xdr:twoCellAnchor>
    <xdr:from>
      <xdr:col>2</xdr:col>
      <xdr:colOff>0</xdr:colOff>
      <xdr:row>17</xdr:row>
      <xdr:rowOff>0</xdr:rowOff>
    </xdr:from>
    <xdr:to>
      <xdr:col>2</xdr:col>
      <xdr:colOff>1657350</xdr:colOff>
      <xdr:row>17</xdr:row>
      <xdr:rowOff>1104900</xdr:rowOff>
    </xdr:to>
    <xdr:pic>
      <xdr:nvPicPr>
        <xdr:cNvPr id="106" name="Slika 105">
          <a:extLst>
            <a:ext uri="{FF2B5EF4-FFF2-40B4-BE49-F238E27FC236}">
              <a16:creationId xmlns:a16="http://schemas.microsoft.com/office/drawing/2014/main" id="{E3061034-461F-DE9C-D6F5-F8FC98AABFB2}"/>
            </a:ext>
          </a:extLst>
        </xdr:cNvPr>
        <xdr:cNvPicPr>
          <a:picLocks noChangeAspect="1"/>
        </xdr:cNvPicPr>
      </xdr:nvPicPr>
      <xdr:blipFill>
        <a:blip xmlns:r="http://schemas.openxmlformats.org/officeDocument/2006/relationships" r:embed="rId168" cstate="screen">
          <a:extLst>
            <a:ext uri="{28A0092B-C50C-407E-A947-70E740481C1C}">
              <a14:useLocalDpi xmlns:a14="http://schemas.microsoft.com/office/drawing/2010/main"/>
            </a:ext>
          </a:extLst>
        </a:blip>
        <a:stretch>
          <a:fillRect/>
        </a:stretch>
      </xdr:blipFill>
      <xdr:spPr>
        <a:xfrm>
          <a:off x="1104900" y="13881100"/>
          <a:ext cx="1657350" cy="1104900"/>
        </a:xfrm>
        <a:prstGeom prst="rect">
          <a:avLst/>
        </a:prstGeom>
      </xdr:spPr>
    </xdr:pic>
    <xdr:clientData/>
  </xdr:twoCellAnchor>
  <xdr:twoCellAnchor>
    <xdr:from>
      <xdr:col>2</xdr:col>
      <xdr:colOff>0</xdr:colOff>
      <xdr:row>19</xdr:row>
      <xdr:rowOff>0</xdr:rowOff>
    </xdr:from>
    <xdr:to>
      <xdr:col>3</xdr:col>
      <xdr:colOff>19464</xdr:colOff>
      <xdr:row>19</xdr:row>
      <xdr:rowOff>1122680</xdr:rowOff>
    </xdr:to>
    <xdr:pic>
      <xdr:nvPicPr>
        <xdr:cNvPr id="122" name="Slika 121">
          <a:extLst>
            <a:ext uri="{FF2B5EF4-FFF2-40B4-BE49-F238E27FC236}">
              <a16:creationId xmlns:a16="http://schemas.microsoft.com/office/drawing/2014/main" id="{E53DD8F7-3F1B-8AEA-8AE3-AB10D243762C}"/>
            </a:ext>
          </a:extLst>
        </xdr:cNvPr>
        <xdr:cNvPicPr>
          <a:picLocks noChangeAspect="1"/>
        </xdr:cNvPicPr>
      </xdr:nvPicPr>
      <xdr:blipFill>
        <a:blip xmlns:r="http://schemas.openxmlformats.org/officeDocument/2006/relationships" r:embed="rId169" cstate="screen">
          <a:extLst>
            <a:ext uri="{28A0092B-C50C-407E-A947-70E740481C1C}">
              <a14:useLocalDpi xmlns:a14="http://schemas.microsoft.com/office/drawing/2010/main"/>
            </a:ext>
          </a:extLst>
        </a:blip>
        <a:stretch>
          <a:fillRect/>
        </a:stretch>
      </xdr:blipFill>
      <xdr:spPr>
        <a:xfrm>
          <a:off x="1104900" y="16167100"/>
          <a:ext cx="1695864" cy="1130300"/>
        </a:xfrm>
        <a:prstGeom prst="rect">
          <a:avLst/>
        </a:prstGeom>
      </xdr:spPr>
    </xdr:pic>
    <xdr:clientData/>
  </xdr:twoCellAnchor>
  <xdr:twoCellAnchor>
    <xdr:from>
      <xdr:col>2</xdr:col>
      <xdr:colOff>25400</xdr:colOff>
      <xdr:row>21</xdr:row>
      <xdr:rowOff>0</xdr:rowOff>
    </xdr:from>
    <xdr:to>
      <xdr:col>2</xdr:col>
      <xdr:colOff>1616075</xdr:colOff>
      <xdr:row>21</xdr:row>
      <xdr:rowOff>1046480</xdr:rowOff>
    </xdr:to>
    <xdr:pic>
      <xdr:nvPicPr>
        <xdr:cNvPr id="125" name="Slika 124">
          <a:extLst>
            <a:ext uri="{FF2B5EF4-FFF2-40B4-BE49-F238E27FC236}">
              <a16:creationId xmlns:a16="http://schemas.microsoft.com/office/drawing/2014/main" id="{72222624-25B5-A02A-34D7-5094BA5530F3}"/>
            </a:ext>
          </a:extLst>
        </xdr:cNvPr>
        <xdr:cNvPicPr>
          <a:picLocks noChangeAspect="1"/>
        </xdr:cNvPicPr>
      </xdr:nvPicPr>
      <xdr:blipFill>
        <a:blip xmlns:r="http://schemas.openxmlformats.org/officeDocument/2006/relationships" r:embed="rId170" cstate="screen">
          <a:extLst>
            <a:ext uri="{28A0092B-C50C-407E-A947-70E740481C1C}">
              <a14:useLocalDpi xmlns:a14="http://schemas.microsoft.com/office/drawing/2010/main"/>
            </a:ext>
          </a:extLst>
        </a:blip>
        <a:stretch>
          <a:fillRect/>
        </a:stretch>
      </xdr:blipFill>
      <xdr:spPr>
        <a:xfrm>
          <a:off x="1130300" y="18453100"/>
          <a:ext cx="1581150" cy="1054100"/>
        </a:xfrm>
        <a:prstGeom prst="rect">
          <a:avLst/>
        </a:prstGeom>
      </xdr:spPr>
    </xdr:pic>
    <xdr:clientData/>
  </xdr:twoCellAnchor>
  <xdr:twoCellAnchor>
    <xdr:from>
      <xdr:col>1</xdr:col>
      <xdr:colOff>266699</xdr:colOff>
      <xdr:row>23</xdr:row>
      <xdr:rowOff>0</xdr:rowOff>
    </xdr:from>
    <xdr:to>
      <xdr:col>3</xdr:col>
      <xdr:colOff>418</xdr:colOff>
      <xdr:row>23</xdr:row>
      <xdr:rowOff>1125220</xdr:rowOff>
    </xdr:to>
    <xdr:pic>
      <xdr:nvPicPr>
        <xdr:cNvPr id="127" name="Slika 126">
          <a:extLst>
            <a:ext uri="{FF2B5EF4-FFF2-40B4-BE49-F238E27FC236}">
              <a16:creationId xmlns:a16="http://schemas.microsoft.com/office/drawing/2014/main" id="{269BFF92-ACE6-B931-45C1-6AFE5DEB63C8}"/>
            </a:ext>
          </a:extLst>
        </xdr:cNvPr>
        <xdr:cNvPicPr>
          <a:picLocks noChangeAspect="1"/>
        </xdr:cNvPicPr>
      </xdr:nvPicPr>
      <xdr:blipFill>
        <a:blip xmlns:r="http://schemas.openxmlformats.org/officeDocument/2006/relationships" r:embed="rId171" cstate="screen">
          <a:extLst>
            <a:ext uri="{28A0092B-C50C-407E-A947-70E740481C1C}">
              <a14:useLocalDpi xmlns:a14="http://schemas.microsoft.com/office/drawing/2010/main"/>
            </a:ext>
          </a:extLst>
        </a:blip>
        <a:stretch>
          <a:fillRect/>
        </a:stretch>
      </xdr:blipFill>
      <xdr:spPr>
        <a:xfrm>
          <a:off x="1104899" y="20739100"/>
          <a:ext cx="1676819" cy="1117600"/>
        </a:xfrm>
        <a:prstGeom prst="rect">
          <a:avLst/>
        </a:prstGeom>
      </xdr:spPr>
    </xdr:pic>
    <xdr:clientData/>
  </xdr:twoCellAnchor>
  <xdr:twoCellAnchor>
    <xdr:from>
      <xdr:col>2</xdr:col>
      <xdr:colOff>0</xdr:colOff>
      <xdr:row>25</xdr:row>
      <xdr:rowOff>0</xdr:rowOff>
    </xdr:from>
    <xdr:to>
      <xdr:col>2</xdr:col>
      <xdr:colOff>1600200</xdr:colOff>
      <xdr:row>25</xdr:row>
      <xdr:rowOff>1066800</xdr:rowOff>
    </xdr:to>
    <xdr:pic>
      <xdr:nvPicPr>
        <xdr:cNvPr id="135" name="Slika 134">
          <a:extLst>
            <a:ext uri="{FF2B5EF4-FFF2-40B4-BE49-F238E27FC236}">
              <a16:creationId xmlns:a16="http://schemas.microsoft.com/office/drawing/2014/main" id="{941E41BE-46CE-BAC5-7E73-0114E1F9E9D6}"/>
            </a:ext>
          </a:extLst>
        </xdr:cNvPr>
        <xdr:cNvPicPr>
          <a:picLocks noChangeAspect="1"/>
        </xdr:cNvPicPr>
      </xdr:nvPicPr>
      <xdr:blipFill>
        <a:blip xmlns:r="http://schemas.openxmlformats.org/officeDocument/2006/relationships" r:embed="rId172" cstate="screen">
          <a:extLst>
            <a:ext uri="{28A0092B-C50C-407E-A947-70E740481C1C}">
              <a14:useLocalDpi xmlns:a14="http://schemas.microsoft.com/office/drawing/2010/main"/>
            </a:ext>
          </a:extLst>
        </a:blip>
        <a:stretch>
          <a:fillRect/>
        </a:stretch>
      </xdr:blipFill>
      <xdr:spPr>
        <a:xfrm>
          <a:off x="1104900" y="23025100"/>
          <a:ext cx="1600200" cy="1066800"/>
        </a:xfrm>
        <a:prstGeom prst="rect">
          <a:avLst/>
        </a:prstGeom>
      </xdr:spPr>
    </xdr:pic>
    <xdr:clientData/>
  </xdr:twoCellAnchor>
  <xdr:twoCellAnchor>
    <xdr:from>
      <xdr:col>1</xdr:col>
      <xdr:colOff>190500</xdr:colOff>
      <xdr:row>26</xdr:row>
      <xdr:rowOff>1092212</xdr:rowOff>
    </xdr:from>
    <xdr:to>
      <xdr:col>2</xdr:col>
      <xdr:colOff>1638711</xdr:colOff>
      <xdr:row>27</xdr:row>
      <xdr:rowOff>1084580</xdr:rowOff>
    </xdr:to>
    <xdr:pic>
      <xdr:nvPicPr>
        <xdr:cNvPr id="140" name="Slika 139">
          <a:extLst>
            <a:ext uri="{FF2B5EF4-FFF2-40B4-BE49-F238E27FC236}">
              <a16:creationId xmlns:a16="http://schemas.microsoft.com/office/drawing/2014/main" id="{65FFCB6B-D09B-F342-F054-A2898BCD07E8}"/>
            </a:ext>
          </a:extLst>
        </xdr:cNvPr>
        <xdr:cNvPicPr>
          <a:picLocks noChangeAspect="1"/>
        </xdr:cNvPicPr>
      </xdr:nvPicPr>
      <xdr:blipFill>
        <a:blip xmlns:r="http://schemas.openxmlformats.org/officeDocument/2006/relationships" r:embed="rId173" cstate="screen">
          <a:extLst>
            <a:ext uri="{28A0092B-C50C-407E-A947-70E740481C1C}">
              <a14:useLocalDpi xmlns:a14="http://schemas.microsoft.com/office/drawing/2010/main"/>
            </a:ext>
          </a:extLst>
        </a:blip>
        <a:stretch>
          <a:fillRect/>
        </a:stretch>
      </xdr:blipFill>
      <xdr:spPr>
        <a:xfrm>
          <a:off x="1028700" y="25260312"/>
          <a:ext cx="1714911" cy="1142988"/>
        </a:xfrm>
        <a:prstGeom prst="rect">
          <a:avLst/>
        </a:prstGeom>
      </xdr:spPr>
    </xdr:pic>
    <xdr:clientData/>
  </xdr:twoCellAnchor>
  <xdr:twoCellAnchor>
    <xdr:from>
      <xdr:col>2</xdr:col>
      <xdr:colOff>38100</xdr:colOff>
      <xdr:row>30</xdr:row>
      <xdr:rowOff>0</xdr:rowOff>
    </xdr:from>
    <xdr:to>
      <xdr:col>2</xdr:col>
      <xdr:colOff>1620520</xdr:colOff>
      <xdr:row>30</xdr:row>
      <xdr:rowOff>1049867</xdr:rowOff>
    </xdr:to>
    <xdr:pic>
      <xdr:nvPicPr>
        <xdr:cNvPr id="143" name="Slika 142">
          <a:extLst>
            <a:ext uri="{FF2B5EF4-FFF2-40B4-BE49-F238E27FC236}">
              <a16:creationId xmlns:a16="http://schemas.microsoft.com/office/drawing/2014/main" id="{584473C0-E48B-7737-26D5-77F2608668D0}"/>
            </a:ext>
          </a:extLst>
        </xdr:cNvPr>
        <xdr:cNvPicPr>
          <a:picLocks noChangeAspect="1"/>
        </xdr:cNvPicPr>
      </xdr:nvPicPr>
      <xdr:blipFill>
        <a:blip xmlns:r="http://schemas.openxmlformats.org/officeDocument/2006/relationships" r:embed="rId174" cstate="screen">
          <a:extLst>
            <a:ext uri="{28A0092B-C50C-407E-A947-70E740481C1C}">
              <a14:useLocalDpi xmlns:a14="http://schemas.microsoft.com/office/drawing/2010/main"/>
            </a:ext>
          </a:extLst>
        </a:blip>
        <a:stretch>
          <a:fillRect/>
        </a:stretch>
      </xdr:blipFill>
      <xdr:spPr>
        <a:xfrm>
          <a:off x="1143000" y="28232100"/>
          <a:ext cx="1574800" cy="1049867"/>
        </a:xfrm>
        <a:prstGeom prst="rect">
          <a:avLst/>
        </a:prstGeom>
      </xdr:spPr>
    </xdr:pic>
    <xdr:clientData/>
  </xdr:twoCellAnchor>
  <xdr:twoCellAnchor>
    <xdr:from>
      <xdr:col>2</xdr:col>
      <xdr:colOff>0</xdr:colOff>
      <xdr:row>32</xdr:row>
      <xdr:rowOff>0</xdr:rowOff>
    </xdr:from>
    <xdr:to>
      <xdr:col>2</xdr:col>
      <xdr:colOff>1600200</xdr:colOff>
      <xdr:row>32</xdr:row>
      <xdr:rowOff>1066800</xdr:rowOff>
    </xdr:to>
    <xdr:pic>
      <xdr:nvPicPr>
        <xdr:cNvPr id="145" name="Slika 144">
          <a:extLst>
            <a:ext uri="{FF2B5EF4-FFF2-40B4-BE49-F238E27FC236}">
              <a16:creationId xmlns:a16="http://schemas.microsoft.com/office/drawing/2014/main" id="{278BA34B-FD49-BCC7-CB86-A2A650574FB4}"/>
            </a:ext>
          </a:extLst>
        </xdr:cNvPr>
        <xdr:cNvPicPr>
          <a:picLocks noChangeAspect="1"/>
        </xdr:cNvPicPr>
      </xdr:nvPicPr>
      <xdr:blipFill>
        <a:blip xmlns:r="http://schemas.openxmlformats.org/officeDocument/2006/relationships" r:embed="rId175" cstate="screen">
          <a:extLst>
            <a:ext uri="{28A0092B-C50C-407E-A947-70E740481C1C}">
              <a14:useLocalDpi xmlns:a14="http://schemas.microsoft.com/office/drawing/2010/main"/>
            </a:ext>
          </a:extLst>
        </a:blip>
        <a:stretch>
          <a:fillRect/>
        </a:stretch>
      </xdr:blipFill>
      <xdr:spPr>
        <a:xfrm>
          <a:off x="1104900" y="30518100"/>
          <a:ext cx="1600200" cy="1066800"/>
        </a:xfrm>
        <a:prstGeom prst="rect">
          <a:avLst/>
        </a:prstGeom>
      </xdr:spPr>
    </xdr:pic>
    <xdr:clientData/>
  </xdr:twoCellAnchor>
  <xdr:twoCellAnchor>
    <xdr:from>
      <xdr:col>2</xdr:col>
      <xdr:colOff>0</xdr:colOff>
      <xdr:row>34</xdr:row>
      <xdr:rowOff>0</xdr:rowOff>
    </xdr:from>
    <xdr:to>
      <xdr:col>2</xdr:col>
      <xdr:colOff>1600200</xdr:colOff>
      <xdr:row>34</xdr:row>
      <xdr:rowOff>1066800</xdr:rowOff>
    </xdr:to>
    <xdr:pic>
      <xdr:nvPicPr>
        <xdr:cNvPr id="148" name="Slika 147">
          <a:extLst>
            <a:ext uri="{FF2B5EF4-FFF2-40B4-BE49-F238E27FC236}">
              <a16:creationId xmlns:a16="http://schemas.microsoft.com/office/drawing/2014/main" id="{D1AEA4D5-893C-038D-0EED-1F79025D8FB7}"/>
            </a:ext>
          </a:extLst>
        </xdr:cNvPr>
        <xdr:cNvPicPr>
          <a:picLocks noChangeAspect="1"/>
        </xdr:cNvPicPr>
      </xdr:nvPicPr>
      <xdr:blipFill>
        <a:blip xmlns:r="http://schemas.openxmlformats.org/officeDocument/2006/relationships" r:embed="rId176" cstate="screen">
          <a:extLst>
            <a:ext uri="{28A0092B-C50C-407E-A947-70E740481C1C}">
              <a14:useLocalDpi xmlns:a14="http://schemas.microsoft.com/office/drawing/2010/main"/>
            </a:ext>
          </a:extLst>
        </a:blip>
        <a:stretch>
          <a:fillRect/>
        </a:stretch>
      </xdr:blipFill>
      <xdr:spPr>
        <a:xfrm>
          <a:off x="1104900" y="32804100"/>
          <a:ext cx="1600200" cy="1066800"/>
        </a:xfrm>
        <a:prstGeom prst="rect">
          <a:avLst/>
        </a:prstGeom>
      </xdr:spPr>
    </xdr:pic>
    <xdr:clientData/>
  </xdr:twoCellAnchor>
  <xdr:twoCellAnchor>
    <xdr:from>
      <xdr:col>2</xdr:col>
      <xdr:colOff>0</xdr:colOff>
      <xdr:row>36</xdr:row>
      <xdr:rowOff>0</xdr:rowOff>
    </xdr:from>
    <xdr:to>
      <xdr:col>2</xdr:col>
      <xdr:colOff>1657350</xdr:colOff>
      <xdr:row>36</xdr:row>
      <xdr:rowOff>1104900</xdr:rowOff>
    </xdr:to>
    <xdr:pic>
      <xdr:nvPicPr>
        <xdr:cNvPr id="151" name="Slika 150">
          <a:extLst>
            <a:ext uri="{FF2B5EF4-FFF2-40B4-BE49-F238E27FC236}">
              <a16:creationId xmlns:a16="http://schemas.microsoft.com/office/drawing/2014/main" id="{2B4AACB1-B64D-EED3-002F-A3F86ACC9E0E}"/>
            </a:ext>
          </a:extLst>
        </xdr:cNvPr>
        <xdr:cNvPicPr>
          <a:picLocks noChangeAspect="1"/>
        </xdr:cNvPicPr>
      </xdr:nvPicPr>
      <xdr:blipFill>
        <a:blip xmlns:r="http://schemas.openxmlformats.org/officeDocument/2006/relationships" r:embed="rId177" cstate="screen">
          <a:extLst>
            <a:ext uri="{28A0092B-C50C-407E-A947-70E740481C1C}">
              <a14:useLocalDpi xmlns:a14="http://schemas.microsoft.com/office/drawing/2010/main"/>
            </a:ext>
          </a:extLst>
        </a:blip>
        <a:stretch>
          <a:fillRect/>
        </a:stretch>
      </xdr:blipFill>
      <xdr:spPr>
        <a:xfrm>
          <a:off x="1104900" y="35090100"/>
          <a:ext cx="1657350" cy="1104900"/>
        </a:xfrm>
        <a:prstGeom prst="rect">
          <a:avLst/>
        </a:prstGeom>
      </xdr:spPr>
    </xdr:pic>
    <xdr:clientData/>
  </xdr:twoCellAnchor>
  <xdr:twoCellAnchor>
    <xdr:from>
      <xdr:col>2</xdr:col>
      <xdr:colOff>0</xdr:colOff>
      <xdr:row>38</xdr:row>
      <xdr:rowOff>0</xdr:rowOff>
    </xdr:from>
    <xdr:to>
      <xdr:col>2</xdr:col>
      <xdr:colOff>1619250</xdr:colOff>
      <xdr:row>38</xdr:row>
      <xdr:rowOff>1087120</xdr:rowOff>
    </xdr:to>
    <xdr:pic>
      <xdr:nvPicPr>
        <xdr:cNvPr id="153" name="Slika 152">
          <a:extLst>
            <a:ext uri="{FF2B5EF4-FFF2-40B4-BE49-F238E27FC236}">
              <a16:creationId xmlns:a16="http://schemas.microsoft.com/office/drawing/2014/main" id="{94E27BC8-A174-143B-57CC-0D6B45044790}"/>
            </a:ext>
          </a:extLst>
        </xdr:cNvPr>
        <xdr:cNvPicPr>
          <a:picLocks noChangeAspect="1"/>
        </xdr:cNvPicPr>
      </xdr:nvPicPr>
      <xdr:blipFill>
        <a:blip xmlns:r="http://schemas.openxmlformats.org/officeDocument/2006/relationships" r:embed="rId178" cstate="screen">
          <a:extLst>
            <a:ext uri="{28A0092B-C50C-407E-A947-70E740481C1C}">
              <a14:useLocalDpi xmlns:a14="http://schemas.microsoft.com/office/drawing/2010/main"/>
            </a:ext>
          </a:extLst>
        </a:blip>
        <a:stretch>
          <a:fillRect/>
        </a:stretch>
      </xdr:blipFill>
      <xdr:spPr>
        <a:xfrm>
          <a:off x="1104900" y="37376100"/>
          <a:ext cx="1619250" cy="1079500"/>
        </a:xfrm>
        <a:prstGeom prst="rect">
          <a:avLst/>
        </a:prstGeom>
      </xdr:spPr>
    </xdr:pic>
    <xdr:clientData/>
  </xdr:twoCellAnchor>
  <xdr:twoCellAnchor>
    <xdr:from>
      <xdr:col>2</xdr:col>
      <xdr:colOff>12700</xdr:colOff>
      <xdr:row>40</xdr:row>
      <xdr:rowOff>25400</xdr:rowOff>
    </xdr:from>
    <xdr:to>
      <xdr:col>2</xdr:col>
      <xdr:colOff>1638300</xdr:colOff>
      <xdr:row>40</xdr:row>
      <xdr:rowOff>1124373</xdr:rowOff>
    </xdr:to>
    <xdr:pic>
      <xdr:nvPicPr>
        <xdr:cNvPr id="155" name="Slika 154">
          <a:extLst>
            <a:ext uri="{FF2B5EF4-FFF2-40B4-BE49-F238E27FC236}">
              <a16:creationId xmlns:a16="http://schemas.microsoft.com/office/drawing/2014/main" id="{BD25117B-A4B8-61D2-02A8-F3DE5CE99318}"/>
            </a:ext>
          </a:extLst>
        </xdr:cNvPr>
        <xdr:cNvPicPr>
          <a:picLocks noChangeAspect="1"/>
        </xdr:cNvPicPr>
      </xdr:nvPicPr>
      <xdr:blipFill>
        <a:blip xmlns:r="http://schemas.openxmlformats.org/officeDocument/2006/relationships" r:embed="rId179" cstate="screen">
          <a:extLst>
            <a:ext uri="{28A0092B-C50C-407E-A947-70E740481C1C}">
              <a14:useLocalDpi xmlns:a14="http://schemas.microsoft.com/office/drawing/2010/main"/>
            </a:ext>
          </a:extLst>
        </a:blip>
        <a:stretch>
          <a:fillRect/>
        </a:stretch>
      </xdr:blipFill>
      <xdr:spPr>
        <a:xfrm>
          <a:off x="1117600" y="39687500"/>
          <a:ext cx="1625600" cy="1083733"/>
        </a:xfrm>
        <a:prstGeom prst="rect">
          <a:avLst/>
        </a:prstGeom>
      </xdr:spPr>
    </xdr:pic>
    <xdr:clientData/>
  </xdr:twoCellAnchor>
  <xdr:twoCellAnchor>
    <xdr:from>
      <xdr:col>2</xdr:col>
      <xdr:colOff>0</xdr:colOff>
      <xdr:row>41</xdr:row>
      <xdr:rowOff>1142999</xdr:rowOff>
    </xdr:from>
    <xdr:to>
      <xdr:col>2</xdr:col>
      <xdr:colOff>1617980</xdr:colOff>
      <xdr:row>42</xdr:row>
      <xdr:rowOff>1083732</xdr:rowOff>
    </xdr:to>
    <xdr:pic>
      <xdr:nvPicPr>
        <xdr:cNvPr id="164" name="Slika 163">
          <a:extLst>
            <a:ext uri="{FF2B5EF4-FFF2-40B4-BE49-F238E27FC236}">
              <a16:creationId xmlns:a16="http://schemas.microsoft.com/office/drawing/2014/main" id="{1398F0EF-5012-7161-2361-9792887F1890}"/>
            </a:ext>
          </a:extLst>
        </xdr:cNvPr>
        <xdr:cNvPicPr>
          <a:picLocks noChangeAspect="1"/>
        </xdr:cNvPicPr>
      </xdr:nvPicPr>
      <xdr:blipFill>
        <a:blip xmlns:r="http://schemas.openxmlformats.org/officeDocument/2006/relationships" r:embed="rId180" cstate="screen">
          <a:extLst>
            <a:ext uri="{28A0092B-C50C-407E-A947-70E740481C1C}">
              <a14:useLocalDpi xmlns:a14="http://schemas.microsoft.com/office/drawing/2010/main"/>
            </a:ext>
          </a:extLst>
        </a:blip>
        <a:stretch>
          <a:fillRect/>
        </a:stretch>
      </xdr:blipFill>
      <xdr:spPr>
        <a:xfrm>
          <a:off x="1104900" y="41948099"/>
          <a:ext cx="1625600" cy="1083733"/>
        </a:xfrm>
        <a:prstGeom prst="rect">
          <a:avLst/>
        </a:prstGeom>
      </xdr:spPr>
    </xdr:pic>
    <xdr:clientData/>
  </xdr:twoCellAnchor>
  <xdr:twoCellAnchor>
    <xdr:from>
      <xdr:col>2</xdr:col>
      <xdr:colOff>0</xdr:colOff>
      <xdr:row>47</xdr:row>
      <xdr:rowOff>0</xdr:rowOff>
    </xdr:from>
    <xdr:to>
      <xdr:col>2</xdr:col>
      <xdr:colOff>1658620</xdr:colOff>
      <xdr:row>47</xdr:row>
      <xdr:rowOff>1085427</xdr:rowOff>
    </xdr:to>
    <xdr:pic>
      <xdr:nvPicPr>
        <xdr:cNvPr id="169" name="Slika 168">
          <a:extLst>
            <a:ext uri="{FF2B5EF4-FFF2-40B4-BE49-F238E27FC236}">
              <a16:creationId xmlns:a16="http://schemas.microsoft.com/office/drawing/2014/main" id="{C22979E0-AC7D-092C-F18C-7BA2580019BA}"/>
            </a:ext>
          </a:extLst>
        </xdr:cNvPr>
        <xdr:cNvPicPr>
          <a:picLocks noChangeAspect="1"/>
        </xdr:cNvPicPr>
      </xdr:nvPicPr>
      <xdr:blipFill>
        <a:blip xmlns:r="http://schemas.openxmlformats.org/officeDocument/2006/relationships" r:embed="rId181" cstate="screen">
          <a:extLst>
            <a:ext uri="{28A0092B-C50C-407E-A947-70E740481C1C}">
              <a14:useLocalDpi xmlns:a14="http://schemas.microsoft.com/office/drawing/2010/main"/>
            </a:ext>
          </a:extLst>
        </a:blip>
        <a:stretch>
          <a:fillRect/>
        </a:stretch>
      </xdr:blipFill>
      <xdr:spPr>
        <a:xfrm>
          <a:off x="1104900" y="47155100"/>
          <a:ext cx="1651000" cy="1100667"/>
        </a:xfrm>
        <a:prstGeom prst="rect">
          <a:avLst/>
        </a:prstGeom>
      </xdr:spPr>
    </xdr:pic>
    <xdr:clientData/>
  </xdr:twoCellAnchor>
  <xdr:twoCellAnchor>
    <xdr:from>
      <xdr:col>2</xdr:col>
      <xdr:colOff>0</xdr:colOff>
      <xdr:row>49</xdr:row>
      <xdr:rowOff>0</xdr:rowOff>
    </xdr:from>
    <xdr:to>
      <xdr:col>3</xdr:col>
      <xdr:colOff>0</xdr:colOff>
      <xdr:row>49</xdr:row>
      <xdr:rowOff>1125220</xdr:rowOff>
    </xdr:to>
    <xdr:pic>
      <xdr:nvPicPr>
        <xdr:cNvPr id="171" name="Slika 170">
          <a:extLst>
            <a:ext uri="{FF2B5EF4-FFF2-40B4-BE49-F238E27FC236}">
              <a16:creationId xmlns:a16="http://schemas.microsoft.com/office/drawing/2014/main" id="{C82C4288-DF94-B811-BABB-D65B054E9B0C}"/>
            </a:ext>
          </a:extLst>
        </xdr:cNvPr>
        <xdr:cNvPicPr>
          <a:picLocks noChangeAspect="1"/>
        </xdr:cNvPicPr>
      </xdr:nvPicPr>
      <xdr:blipFill>
        <a:blip xmlns:r="http://schemas.openxmlformats.org/officeDocument/2006/relationships" r:embed="rId182" cstate="screen">
          <a:extLst>
            <a:ext uri="{28A0092B-C50C-407E-A947-70E740481C1C}">
              <a14:useLocalDpi xmlns:a14="http://schemas.microsoft.com/office/drawing/2010/main"/>
            </a:ext>
          </a:extLst>
        </a:blip>
        <a:stretch>
          <a:fillRect/>
        </a:stretch>
      </xdr:blipFill>
      <xdr:spPr>
        <a:xfrm>
          <a:off x="1104900" y="49441100"/>
          <a:ext cx="1676400" cy="1117600"/>
        </a:xfrm>
        <a:prstGeom prst="rect">
          <a:avLst/>
        </a:prstGeom>
      </xdr:spPr>
    </xdr:pic>
    <xdr:clientData/>
  </xdr:twoCellAnchor>
  <xdr:twoCellAnchor>
    <xdr:from>
      <xdr:col>2</xdr:col>
      <xdr:colOff>25400</xdr:colOff>
      <xdr:row>51</xdr:row>
      <xdr:rowOff>38100</xdr:rowOff>
    </xdr:from>
    <xdr:to>
      <xdr:col>2</xdr:col>
      <xdr:colOff>1617980</xdr:colOff>
      <xdr:row>51</xdr:row>
      <xdr:rowOff>1104900</xdr:rowOff>
    </xdr:to>
    <xdr:pic>
      <xdr:nvPicPr>
        <xdr:cNvPr id="173" name="Slika 172">
          <a:extLst>
            <a:ext uri="{FF2B5EF4-FFF2-40B4-BE49-F238E27FC236}">
              <a16:creationId xmlns:a16="http://schemas.microsoft.com/office/drawing/2014/main" id="{77F00FAD-1099-FEB6-B14B-D8045614FF7A}"/>
            </a:ext>
          </a:extLst>
        </xdr:cNvPr>
        <xdr:cNvPicPr>
          <a:picLocks noChangeAspect="1"/>
        </xdr:cNvPicPr>
      </xdr:nvPicPr>
      <xdr:blipFill>
        <a:blip xmlns:r="http://schemas.openxmlformats.org/officeDocument/2006/relationships" r:embed="rId183" cstate="screen">
          <a:extLst>
            <a:ext uri="{28A0092B-C50C-407E-A947-70E740481C1C}">
              <a14:useLocalDpi xmlns:a14="http://schemas.microsoft.com/office/drawing/2010/main"/>
            </a:ext>
          </a:extLst>
        </a:blip>
        <a:stretch>
          <a:fillRect/>
        </a:stretch>
      </xdr:blipFill>
      <xdr:spPr>
        <a:xfrm>
          <a:off x="1130300" y="51765200"/>
          <a:ext cx="1600200" cy="1066800"/>
        </a:xfrm>
        <a:prstGeom prst="rect">
          <a:avLst/>
        </a:prstGeom>
      </xdr:spPr>
    </xdr:pic>
    <xdr:clientData/>
  </xdr:twoCellAnchor>
  <xdr:twoCellAnchor>
    <xdr:from>
      <xdr:col>2</xdr:col>
      <xdr:colOff>0</xdr:colOff>
      <xdr:row>53</xdr:row>
      <xdr:rowOff>0</xdr:rowOff>
    </xdr:from>
    <xdr:to>
      <xdr:col>2</xdr:col>
      <xdr:colOff>1657350</xdr:colOff>
      <xdr:row>53</xdr:row>
      <xdr:rowOff>1104900</xdr:rowOff>
    </xdr:to>
    <xdr:pic>
      <xdr:nvPicPr>
        <xdr:cNvPr id="176" name="Slika 175">
          <a:extLst>
            <a:ext uri="{FF2B5EF4-FFF2-40B4-BE49-F238E27FC236}">
              <a16:creationId xmlns:a16="http://schemas.microsoft.com/office/drawing/2014/main" id="{E3842DEA-F244-E4ED-C22B-1F93C5328B28}"/>
            </a:ext>
          </a:extLst>
        </xdr:cNvPr>
        <xdr:cNvPicPr>
          <a:picLocks noChangeAspect="1"/>
        </xdr:cNvPicPr>
      </xdr:nvPicPr>
      <xdr:blipFill>
        <a:blip xmlns:r="http://schemas.openxmlformats.org/officeDocument/2006/relationships" r:embed="rId184" cstate="screen">
          <a:extLst>
            <a:ext uri="{28A0092B-C50C-407E-A947-70E740481C1C}">
              <a14:useLocalDpi xmlns:a14="http://schemas.microsoft.com/office/drawing/2010/main"/>
            </a:ext>
          </a:extLst>
        </a:blip>
        <a:stretch>
          <a:fillRect/>
        </a:stretch>
      </xdr:blipFill>
      <xdr:spPr>
        <a:xfrm>
          <a:off x="1104900" y="54013100"/>
          <a:ext cx="1657350" cy="1104900"/>
        </a:xfrm>
        <a:prstGeom prst="rect">
          <a:avLst/>
        </a:prstGeom>
      </xdr:spPr>
    </xdr:pic>
    <xdr:clientData/>
  </xdr:twoCellAnchor>
  <xdr:twoCellAnchor>
    <xdr:from>
      <xdr:col>2</xdr:col>
      <xdr:colOff>0</xdr:colOff>
      <xdr:row>55</xdr:row>
      <xdr:rowOff>0</xdr:rowOff>
    </xdr:from>
    <xdr:to>
      <xdr:col>2</xdr:col>
      <xdr:colOff>1600200</xdr:colOff>
      <xdr:row>55</xdr:row>
      <xdr:rowOff>1066800</xdr:rowOff>
    </xdr:to>
    <xdr:pic>
      <xdr:nvPicPr>
        <xdr:cNvPr id="179" name="Slika 178">
          <a:extLst>
            <a:ext uri="{FF2B5EF4-FFF2-40B4-BE49-F238E27FC236}">
              <a16:creationId xmlns:a16="http://schemas.microsoft.com/office/drawing/2014/main" id="{6B1C724B-DB3E-247F-52B2-77FF17E1716C}"/>
            </a:ext>
          </a:extLst>
        </xdr:cNvPr>
        <xdr:cNvPicPr>
          <a:picLocks noChangeAspect="1"/>
        </xdr:cNvPicPr>
      </xdr:nvPicPr>
      <xdr:blipFill>
        <a:blip xmlns:r="http://schemas.openxmlformats.org/officeDocument/2006/relationships" r:embed="rId185" cstate="screen">
          <a:extLst>
            <a:ext uri="{28A0092B-C50C-407E-A947-70E740481C1C}">
              <a14:useLocalDpi xmlns:a14="http://schemas.microsoft.com/office/drawing/2010/main"/>
            </a:ext>
          </a:extLst>
        </a:blip>
        <a:stretch>
          <a:fillRect/>
        </a:stretch>
      </xdr:blipFill>
      <xdr:spPr>
        <a:xfrm>
          <a:off x="1104900" y="56299100"/>
          <a:ext cx="1600200" cy="1066800"/>
        </a:xfrm>
        <a:prstGeom prst="rect">
          <a:avLst/>
        </a:prstGeom>
      </xdr:spPr>
    </xdr:pic>
    <xdr:clientData/>
  </xdr:twoCellAnchor>
  <xdr:twoCellAnchor>
    <xdr:from>
      <xdr:col>2</xdr:col>
      <xdr:colOff>0</xdr:colOff>
      <xdr:row>57</xdr:row>
      <xdr:rowOff>0</xdr:rowOff>
    </xdr:from>
    <xdr:to>
      <xdr:col>2</xdr:col>
      <xdr:colOff>1657350</xdr:colOff>
      <xdr:row>57</xdr:row>
      <xdr:rowOff>1104900</xdr:rowOff>
    </xdr:to>
    <xdr:pic>
      <xdr:nvPicPr>
        <xdr:cNvPr id="181" name="Slika 180">
          <a:extLst>
            <a:ext uri="{FF2B5EF4-FFF2-40B4-BE49-F238E27FC236}">
              <a16:creationId xmlns:a16="http://schemas.microsoft.com/office/drawing/2014/main" id="{2331C657-80D0-3899-2CC8-0DA2FE006198}"/>
            </a:ext>
          </a:extLst>
        </xdr:cNvPr>
        <xdr:cNvPicPr>
          <a:picLocks noChangeAspect="1"/>
        </xdr:cNvPicPr>
      </xdr:nvPicPr>
      <xdr:blipFill>
        <a:blip xmlns:r="http://schemas.openxmlformats.org/officeDocument/2006/relationships" r:embed="rId186" cstate="screen">
          <a:extLst>
            <a:ext uri="{28A0092B-C50C-407E-A947-70E740481C1C}">
              <a14:useLocalDpi xmlns:a14="http://schemas.microsoft.com/office/drawing/2010/main"/>
            </a:ext>
          </a:extLst>
        </a:blip>
        <a:stretch>
          <a:fillRect/>
        </a:stretch>
      </xdr:blipFill>
      <xdr:spPr>
        <a:xfrm>
          <a:off x="1104900" y="58585100"/>
          <a:ext cx="1657350" cy="1104900"/>
        </a:xfrm>
        <a:prstGeom prst="rect">
          <a:avLst/>
        </a:prstGeom>
      </xdr:spPr>
    </xdr:pic>
    <xdr:clientData/>
  </xdr:twoCellAnchor>
  <xdr:twoCellAnchor>
    <xdr:from>
      <xdr:col>2</xdr:col>
      <xdr:colOff>0</xdr:colOff>
      <xdr:row>59</xdr:row>
      <xdr:rowOff>0</xdr:rowOff>
    </xdr:from>
    <xdr:to>
      <xdr:col>2</xdr:col>
      <xdr:colOff>1638300</xdr:colOff>
      <xdr:row>59</xdr:row>
      <xdr:rowOff>1084580</xdr:rowOff>
    </xdr:to>
    <xdr:pic>
      <xdr:nvPicPr>
        <xdr:cNvPr id="183" name="Slika 182">
          <a:extLst>
            <a:ext uri="{FF2B5EF4-FFF2-40B4-BE49-F238E27FC236}">
              <a16:creationId xmlns:a16="http://schemas.microsoft.com/office/drawing/2014/main" id="{16CB14F5-836B-AA8C-5A4D-C4375DBDD4ED}"/>
            </a:ext>
          </a:extLst>
        </xdr:cNvPr>
        <xdr:cNvPicPr>
          <a:picLocks noChangeAspect="1"/>
        </xdr:cNvPicPr>
      </xdr:nvPicPr>
      <xdr:blipFill>
        <a:blip xmlns:r="http://schemas.openxmlformats.org/officeDocument/2006/relationships" r:embed="rId187" cstate="screen">
          <a:extLst>
            <a:ext uri="{28A0092B-C50C-407E-A947-70E740481C1C}">
              <a14:useLocalDpi xmlns:a14="http://schemas.microsoft.com/office/drawing/2010/main"/>
            </a:ext>
          </a:extLst>
        </a:blip>
        <a:stretch>
          <a:fillRect/>
        </a:stretch>
      </xdr:blipFill>
      <xdr:spPr>
        <a:xfrm>
          <a:off x="1104900" y="60871100"/>
          <a:ext cx="1638300" cy="1092200"/>
        </a:xfrm>
        <a:prstGeom prst="rect">
          <a:avLst/>
        </a:prstGeom>
      </xdr:spPr>
    </xdr:pic>
    <xdr:clientData/>
  </xdr:twoCellAnchor>
  <xdr:twoCellAnchor>
    <xdr:from>
      <xdr:col>2</xdr:col>
      <xdr:colOff>25400</xdr:colOff>
      <xdr:row>61</xdr:row>
      <xdr:rowOff>38100</xdr:rowOff>
    </xdr:from>
    <xdr:to>
      <xdr:col>2</xdr:col>
      <xdr:colOff>1656080</xdr:colOff>
      <xdr:row>61</xdr:row>
      <xdr:rowOff>1122680</xdr:rowOff>
    </xdr:to>
    <xdr:pic>
      <xdr:nvPicPr>
        <xdr:cNvPr id="185" name="Slika 184">
          <a:extLst>
            <a:ext uri="{FF2B5EF4-FFF2-40B4-BE49-F238E27FC236}">
              <a16:creationId xmlns:a16="http://schemas.microsoft.com/office/drawing/2014/main" id="{EB318DDE-0476-2C2A-A1EB-4AF1FC184EE3}"/>
            </a:ext>
          </a:extLst>
        </xdr:cNvPr>
        <xdr:cNvPicPr>
          <a:picLocks noChangeAspect="1"/>
        </xdr:cNvPicPr>
      </xdr:nvPicPr>
      <xdr:blipFill>
        <a:blip xmlns:r="http://schemas.openxmlformats.org/officeDocument/2006/relationships" r:embed="rId188" cstate="screen">
          <a:extLst>
            <a:ext uri="{28A0092B-C50C-407E-A947-70E740481C1C}">
              <a14:useLocalDpi xmlns:a14="http://schemas.microsoft.com/office/drawing/2010/main"/>
            </a:ext>
          </a:extLst>
        </a:blip>
        <a:stretch>
          <a:fillRect/>
        </a:stretch>
      </xdr:blipFill>
      <xdr:spPr>
        <a:xfrm>
          <a:off x="1130300" y="63195200"/>
          <a:ext cx="1638300" cy="1092200"/>
        </a:xfrm>
        <a:prstGeom prst="rect">
          <a:avLst/>
        </a:prstGeom>
      </xdr:spPr>
    </xdr:pic>
    <xdr:clientData/>
  </xdr:twoCellAnchor>
  <xdr:twoCellAnchor>
    <xdr:from>
      <xdr:col>2</xdr:col>
      <xdr:colOff>0</xdr:colOff>
      <xdr:row>63</xdr:row>
      <xdr:rowOff>0</xdr:rowOff>
    </xdr:from>
    <xdr:to>
      <xdr:col>2</xdr:col>
      <xdr:colOff>1600200</xdr:colOff>
      <xdr:row>63</xdr:row>
      <xdr:rowOff>1066800</xdr:rowOff>
    </xdr:to>
    <xdr:pic>
      <xdr:nvPicPr>
        <xdr:cNvPr id="187" name="Slika 186">
          <a:extLst>
            <a:ext uri="{FF2B5EF4-FFF2-40B4-BE49-F238E27FC236}">
              <a16:creationId xmlns:a16="http://schemas.microsoft.com/office/drawing/2014/main" id="{5CB2602B-0F62-9C3A-9CD9-834722E92A3D}"/>
            </a:ext>
          </a:extLst>
        </xdr:cNvPr>
        <xdr:cNvPicPr>
          <a:picLocks noChangeAspect="1"/>
        </xdr:cNvPicPr>
      </xdr:nvPicPr>
      <xdr:blipFill>
        <a:blip xmlns:r="http://schemas.openxmlformats.org/officeDocument/2006/relationships" r:embed="rId189" cstate="screen">
          <a:extLst>
            <a:ext uri="{28A0092B-C50C-407E-A947-70E740481C1C}">
              <a14:useLocalDpi xmlns:a14="http://schemas.microsoft.com/office/drawing/2010/main"/>
            </a:ext>
          </a:extLst>
        </a:blip>
        <a:stretch>
          <a:fillRect/>
        </a:stretch>
      </xdr:blipFill>
      <xdr:spPr>
        <a:xfrm>
          <a:off x="1104900" y="65443100"/>
          <a:ext cx="1600200" cy="1066800"/>
        </a:xfrm>
        <a:prstGeom prst="rect">
          <a:avLst/>
        </a:prstGeom>
      </xdr:spPr>
    </xdr:pic>
    <xdr:clientData/>
  </xdr:twoCellAnchor>
  <xdr:twoCellAnchor>
    <xdr:from>
      <xdr:col>2</xdr:col>
      <xdr:colOff>0</xdr:colOff>
      <xdr:row>65</xdr:row>
      <xdr:rowOff>0</xdr:rowOff>
    </xdr:from>
    <xdr:to>
      <xdr:col>2</xdr:col>
      <xdr:colOff>1581150</xdr:colOff>
      <xdr:row>65</xdr:row>
      <xdr:rowOff>1046480</xdr:rowOff>
    </xdr:to>
    <xdr:pic>
      <xdr:nvPicPr>
        <xdr:cNvPr id="189" name="Slika 188">
          <a:extLst>
            <a:ext uri="{FF2B5EF4-FFF2-40B4-BE49-F238E27FC236}">
              <a16:creationId xmlns:a16="http://schemas.microsoft.com/office/drawing/2014/main" id="{7A151AB8-B41F-4DA1-449F-E93ED663A5AB}"/>
            </a:ext>
          </a:extLst>
        </xdr:cNvPr>
        <xdr:cNvPicPr>
          <a:picLocks noChangeAspect="1"/>
        </xdr:cNvPicPr>
      </xdr:nvPicPr>
      <xdr:blipFill>
        <a:blip xmlns:r="http://schemas.openxmlformats.org/officeDocument/2006/relationships" r:embed="rId190" cstate="screen">
          <a:extLst>
            <a:ext uri="{28A0092B-C50C-407E-A947-70E740481C1C}">
              <a14:useLocalDpi xmlns:a14="http://schemas.microsoft.com/office/drawing/2010/main"/>
            </a:ext>
          </a:extLst>
        </a:blip>
        <a:stretch>
          <a:fillRect/>
        </a:stretch>
      </xdr:blipFill>
      <xdr:spPr>
        <a:xfrm>
          <a:off x="1104900" y="67729100"/>
          <a:ext cx="1581150" cy="1054100"/>
        </a:xfrm>
        <a:prstGeom prst="rect">
          <a:avLst/>
        </a:prstGeom>
      </xdr:spPr>
    </xdr:pic>
    <xdr:clientData/>
  </xdr:twoCellAnchor>
  <xdr:twoCellAnchor>
    <xdr:from>
      <xdr:col>2</xdr:col>
      <xdr:colOff>0</xdr:colOff>
      <xdr:row>67</xdr:row>
      <xdr:rowOff>0</xdr:rowOff>
    </xdr:from>
    <xdr:to>
      <xdr:col>2</xdr:col>
      <xdr:colOff>1619250</xdr:colOff>
      <xdr:row>67</xdr:row>
      <xdr:rowOff>1087120</xdr:rowOff>
    </xdr:to>
    <xdr:pic>
      <xdr:nvPicPr>
        <xdr:cNvPr id="191" name="Slika 190">
          <a:extLst>
            <a:ext uri="{FF2B5EF4-FFF2-40B4-BE49-F238E27FC236}">
              <a16:creationId xmlns:a16="http://schemas.microsoft.com/office/drawing/2014/main" id="{560074BF-2142-3ED6-3F17-0F58610D6504}"/>
            </a:ext>
          </a:extLst>
        </xdr:cNvPr>
        <xdr:cNvPicPr>
          <a:picLocks noChangeAspect="1"/>
        </xdr:cNvPicPr>
      </xdr:nvPicPr>
      <xdr:blipFill>
        <a:blip xmlns:r="http://schemas.openxmlformats.org/officeDocument/2006/relationships" r:embed="rId191" cstate="screen">
          <a:extLst>
            <a:ext uri="{28A0092B-C50C-407E-A947-70E740481C1C}">
              <a14:useLocalDpi xmlns:a14="http://schemas.microsoft.com/office/drawing/2010/main"/>
            </a:ext>
          </a:extLst>
        </a:blip>
        <a:stretch>
          <a:fillRect/>
        </a:stretch>
      </xdr:blipFill>
      <xdr:spPr>
        <a:xfrm>
          <a:off x="1104900" y="70015100"/>
          <a:ext cx="1619250" cy="1079500"/>
        </a:xfrm>
        <a:prstGeom prst="rect">
          <a:avLst/>
        </a:prstGeom>
      </xdr:spPr>
    </xdr:pic>
    <xdr:clientData/>
  </xdr:twoCellAnchor>
  <xdr:twoCellAnchor>
    <xdr:from>
      <xdr:col>2</xdr:col>
      <xdr:colOff>0</xdr:colOff>
      <xdr:row>69</xdr:row>
      <xdr:rowOff>0</xdr:rowOff>
    </xdr:from>
    <xdr:to>
      <xdr:col>2</xdr:col>
      <xdr:colOff>1638300</xdr:colOff>
      <xdr:row>69</xdr:row>
      <xdr:rowOff>1084580</xdr:rowOff>
    </xdr:to>
    <xdr:pic>
      <xdr:nvPicPr>
        <xdr:cNvPr id="193" name="Slika 192">
          <a:extLst>
            <a:ext uri="{FF2B5EF4-FFF2-40B4-BE49-F238E27FC236}">
              <a16:creationId xmlns:a16="http://schemas.microsoft.com/office/drawing/2014/main" id="{BF01504B-CDAC-F72C-C394-1C0E49E83742}"/>
            </a:ext>
          </a:extLst>
        </xdr:cNvPr>
        <xdr:cNvPicPr>
          <a:picLocks noChangeAspect="1"/>
        </xdr:cNvPicPr>
      </xdr:nvPicPr>
      <xdr:blipFill>
        <a:blip xmlns:r="http://schemas.openxmlformats.org/officeDocument/2006/relationships" r:embed="rId192" cstate="screen">
          <a:extLst>
            <a:ext uri="{28A0092B-C50C-407E-A947-70E740481C1C}">
              <a14:useLocalDpi xmlns:a14="http://schemas.microsoft.com/office/drawing/2010/main"/>
            </a:ext>
          </a:extLst>
        </a:blip>
        <a:stretch>
          <a:fillRect/>
        </a:stretch>
      </xdr:blipFill>
      <xdr:spPr>
        <a:xfrm>
          <a:off x="1104900" y="72301100"/>
          <a:ext cx="1638300" cy="1092200"/>
        </a:xfrm>
        <a:prstGeom prst="rect">
          <a:avLst/>
        </a:prstGeom>
      </xdr:spPr>
    </xdr:pic>
    <xdr:clientData/>
  </xdr:twoCellAnchor>
  <xdr:twoCellAnchor>
    <xdr:from>
      <xdr:col>2</xdr:col>
      <xdr:colOff>0</xdr:colOff>
      <xdr:row>71</xdr:row>
      <xdr:rowOff>0</xdr:rowOff>
    </xdr:from>
    <xdr:to>
      <xdr:col>2</xdr:col>
      <xdr:colOff>1600200</xdr:colOff>
      <xdr:row>71</xdr:row>
      <xdr:rowOff>1066800</xdr:rowOff>
    </xdr:to>
    <xdr:pic>
      <xdr:nvPicPr>
        <xdr:cNvPr id="195" name="Slika 194">
          <a:extLst>
            <a:ext uri="{FF2B5EF4-FFF2-40B4-BE49-F238E27FC236}">
              <a16:creationId xmlns:a16="http://schemas.microsoft.com/office/drawing/2014/main" id="{72C4040B-3F9C-AFDA-5AB4-D83861872B04}"/>
            </a:ext>
          </a:extLst>
        </xdr:cNvPr>
        <xdr:cNvPicPr>
          <a:picLocks noChangeAspect="1"/>
        </xdr:cNvPicPr>
      </xdr:nvPicPr>
      <xdr:blipFill>
        <a:blip xmlns:r="http://schemas.openxmlformats.org/officeDocument/2006/relationships" r:embed="rId193" cstate="screen">
          <a:extLst>
            <a:ext uri="{28A0092B-C50C-407E-A947-70E740481C1C}">
              <a14:useLocalDpi xmlns:a14="http://schemas.microsoft.com/office/drawing/2010/main"/>
            </a:ext>
          </a:extLst>
        </a:blip>
        <a:stretch>
          <a:fillRect/>
        </a:stretch>
      </xdr:blipFill>
      <xdr:spPr>
        <a:xfrm>
          <a:off x="1104900" y="74587100"/>
          <a:ext cx="1600200" cy="1066800"/>
        </a:xfrm>
        <a:prstGeom prst="rect">
          <a:avLst/>
        </a:prstGeom>
      </xdr:spPr>
    </xdr:pic>
    <xdr:clientData/>
  </xdr:twoCellAnchor>
  <xdr:twoCellAnchor>
    <xdr:from>
      <xdr:col>2</xdr:col>
      <xdr:colOff>0</xdr:colOff>
      <xdr:row>73</xdr:row>
      <xdr:rowOff>0</xdr:rowOff>
    </xdr:from>
    <xdr:to>
      <xdr:col>3</xdr:col>
      <xdr:colOff>19223</xdr:colOff>
      <xdr:row>73</xdr:row>
      <xdr:rowOff>1122680</xdr:rowOff>
    </xdr:to>
    <xdr:pic>
      <xdr:nvPicPr>
        <xdr:cNvPr id="197" name="Slika 196">
          <a:extLst>
            <a:ext uri="{FF2B5EF4-FFF2-40B4-BE49-F238E27FC236}">
              <a16:creationId xmlns:a16="http://schemas.microsoft.com/office/drawing/2014/main" id="{88B2113D-A0CC-07C4-BF70-53FD8100C192}"/>
            </a:ext>
          </a:extLst>
        </xdr:cNvPr>
        <xdr:cNvPicPr>
          <a:picLocks noChangeAspect="1"/>
        </xdr:cNvPicPr>
      </xdr:nvPicPr>
      <xdr:blipFill>
        <a:blip xmlns:r="http://schemas.openxmlformats.org/officeDocument/2006/relationships" r:embed="rId194" cstate="screen">
          <a:extLst>
            <a:ext uri="{28A0092B-C50C-407E-A947-70E740481C1C}">
              <a14:useLocalDpi xmlns:a14="http://schemas.microsoft.com/office/drawing/2010/main"/>
            </a:ext>
          </a:extLst>
        </a:blip>
        <a:stretch>
          <a:fillRect/>
        </a:stretch>
      </xdr:blipFill>
      <xdr:spPr>
        <a:xfrm>
          <a:off x="1104900" y="76873100"/>
          <a:ext cx="1695623" cy="1130300"/>
        </a:xfrm>
        <a:prstGeom prst="rect">
          <a:avLst/>
        </a:prstGeom>
      </xdr:spPr>
    </xdr:pic>
    <xdr:clientData/>
  </xdr:twoCellAnchor>
  <xdr:twoCellAnchor>
    <xdr:from>
      <xdr:col>2</xdr:col>
      <xdr:colOff>177801</xdr:colOff>
      <xdr:row>75</xdr:row>
      <xdr:rowOff>0</xdr:rowOff>
    </xdr:from>
    <xdr:to>
      <xdr:col>2</xdr:col>
      <xdr:colOff>1579881</xdr:colOff>
      <xdr:row>75</xdr:row>
      <xdr:rowOff>1125220</xdr:rowOff>
    </xdr:to>
    <xdr:pic>
      <xdr:nvPicPr>
        <xdr:cNvPr id="199" name="Slika 198">
          <a:extLst>
            <a:ext uri="{FF2B5EF4-FFF2-40B4-BE49-F238E27FC236}">
              <a16:creationId xmlns:a16="http://schemas.microsoft.com/office/drawing/2014/main" id="{CC6E8E23-9579-1CF3-4102-660A883BA266}"/>
            </a:ext>
          </a:extLst>
        </xdr:cNvPr>
        <xdr:cNvPicPr>
          <a:picLocks noChangeAspect="1"/>
        </xdr:cNvPicPr>
      </xdr:nvPicPr>
      <xdr:blipFill rotWithShape="1">
        <a:blip xmlns:r="http://schemas.openxmlformats.org/officeDocument/2006/relationships" r:embed="rId195" cstate="screen">
          <a:extLst>
            <a:ext uri="{28A0092B-C50C-407E-A947-70E740481C1C}">
              <a14:useLocalDpi xmlns:a14="http://schemas.microsoft.com/office/drawing/2010/main"/>
            </a:ext>
          </a:extLst>
        </a:blip>
        <a:srcRect/>
        <a:stretch/>
      </xdr:blipFill>
      <xdr:spPr>
        <a:xfrm>
          <a:off x="1282701" y="79159100"/>
          <a:ext cx="1409700" cy="1117600"/>
        </a:xfrm>
        <a:prstGeom prst="rect">
          <a:avLst/>
        </a:prstGeom>
      </xdr:spPr>
    </xdr:pic>
    <xdr:clientData/>
  </xdr:twoCellAnchor>
  <xdr:twoCellAnchor>
    <xdr:from>
      <xdr:col>2</xdr:col>
      <xdr:colOff>0</xdr:colOff>
      <xdr:row>77</xdr:row>
      <xdr:rowOff>0</xdr:rowOff>
    </xdr:from>
    <xdr:to>
      <xdr:col>2</xdr:col>
      <xdr:colOff>1600200</xdr:colOff>
      <xdr:row>77</xdr:row>
      <xdr:rowOff>1066800</xdr:rowOff>
    </xdr:to>
    <xdr:pic>
      <xdr:nvPicPr>
        <xdr:cNvPr id="201" name="Slika 200">
          <a:extLst>
            <a:ext uri="{FF2B5EF4-FFF2-40B4-BE49-F238E27FC236}">
              <a16:creationId xmlns:a16="http://schemas.microsoft.com/office/drawing/2014/main" id="{00CBE172-3873-2826-5029-E4B5B03BFAA8}"/>
            </a:ext>
          </a:extLst>
        </xdr:cNvPr>
        <xdr:cNvPicPr>
          <a:picLocks noChangeAspect="1"/>
        </xdr:cNvPicPr>
      </xdr:nvPicPr>
      <xdr:blipFill>
        <a:blip xmlns:r="http://schemas.openxmlformats.org/officeDocument/2006/relationships" r:embed="rId196" cstate="screen">
          <a:extLst>
            <a:ext uri="{28A0092B-C50C-407E-A947-70E740481C1C}">
              <a14:useLocalDpi xmlns:a14="http://schemas.microsoft.com/office/drawing/2010/main"/>
            </a:ext>
          </a:extLst>
        </a:blip>
        <a:stretch>
          <a:fillRect/>
        </a:stretch>
      </xdr:blipFill>
      <xdr:spPr>
        <a:xfrm>
          <a:off x="1104900" y="81445100"/>
          <a:ext cx="1600200" cy="1066800"/>
        </a:xfrm>
        <a:prstGeom prst="rect">
          <a:avLst/>
        </a:prstGeom>
      </xdr:spPr>
    </xdr:pic>
    <xdr:clientData/>
  </xdr:twoCellAnchor>
  <xdr:twoCellAnchor>
    <xdr:from>
      <xdr:col>1</xdr:col>
      <xdr:colOff>215900</xdr:colOff>
      <xdr:row>79</xdr:row>
      <xdr:rowOff>0</xdr:rowOff>
    </xdr:from>
    <xdr:to>
      <xdr:col>2</xdr:col>
      <xdr:colOff>1654175</xdr:colOff>
      <xdr:row>79</xdr:row>
      <xdr:rowOff>1122680</xdr:rowOff>
    </xdr:to>
    <xdr:pic>
      <xdr:nvPicPr>
        <xdr:cNvPr id="203" name="Slika 202">
          <a:extLst>
            <a:ext uri="{FF2B5EF4-FFF2-40B4-BE49-F238E27FC236}">
              <a16:creationId xmlns:a16="http://schemas.microsoft.com/office/drawing/2014/main" id="{50D55BFA-3CEB-D185-8516-8E818064F2D5}"/>
            </a:ext>
          </a:extLst>
        </xdr:cNvPr>
        <xdr:cNvPicPr>
          <a:picLocks noChangeAspect="1"/>
        </xdr:cNvPicPr>
      </xdr:nvPicPr>
      <xdr:blipFill>
        <a:blip xmlns:r="http://schemas.openxmlformats.org/officeDocument/2006/relationships" r:embed="rId197" cstate="screen">
          <a:extLst>
            <a:ext uri="{28A0092B-C50C-407E-A947-70E740481C1C}">
              <a14:useLocalDpi xmlns:a14="http://schemas.microsoft.com/office/drawing/2010/main"/>
            </a:ext>
          </a:extLst>
        </a:blip>
        <a:stretch>
          <a:fillRect/>
        </a:stretch>
      </xdr:blipFill>
      <xdr:spPr>
        <a:xfrm>
          <a:off x="1054100" y="83731100"/>
          <a:ext cx="1695450" cy="1130300"/>
        </a:xfrm>
        <a:prstGeom prst="rect">
          <a:avLst/>
        </a:prstGeom>
      </xdr:spPr>
    </xdr:pic>
    <xdr:clientData/>
  </xdr:twoCellAnchor>
  <xdr:twoCellAnchor>
    <xdr:from>
      <xdr:col>2</xdr:col>
      <xdr:colOff>0</xdr:colOff>
      <xdr:row>82</xdr:row>
      <xdr:rowOff>0</xdr:rowOff>
    </xdr:from>
    <xdr:to>
      <xdr:col>2</xdr:col>
      <xdr:colOff>1619250</xdr:colOff>
      <xdr:row>82</xdr:row>
      <xdr:rowOff>1087120</xdr:rowOff>
    </xdr:to>
    <xdr:pic>
      <xdr:nvPicPr>
        <xdr:cNvPr id="205" name="Slika 204">
          <a:extLst>
            <a:ext uri="{FF2B5EF4-FFF2-40B4-BE49-F238E27FC236}">
              <a16:creationId xmlns:a16="http://schemas.microsoft.com/office/drawing/2014/main" id="{47F6CAD0-8295-FB3A-092C-80D3CD9192CC}"/>
            </a:ext>
          </a:extLst>
        </xdr:cNvPr>
        <xdr:cNvPicPr>
          <a:picLocks noChangeAspect="1"/>
        </xdr:cNvPicPr>
      </xdr:nvPicPr>
      <xdr:blipFill>
        <a:blip xmlns:r="http://schemas.openxmlformats.org/officeDocument/2006/relationships" r:embed="rId198" cstate="screen">
          <a:extLst>
            <a:ext uri="{28A0092B-C50C-407E-A947-70E740481C1C}">
              <a14:useLocalDpi xmlns:a14="http://schemas.microsoft.com/office/drawing/2010/main"/>
            </a:ext>
          </a:extLst>
        </a:blip>
        <a:stretch>
          <a:fillRect/>
        </a:stretch>
      </xdr:blipFill>
      <xdr:spPr>
        <a:xfrm>
          <a:off x="1104900" y="86652100"/>
          <a:ext cx="1619250" cy="1079500"/>
        </a:xfrm>
        <a:prstGeom prst="rect">
          <a:avLst/>
        </a:prstGeom>
      </xdr:spPr>
    </xdr:pic>
    <xdr:clientData/>
  </xdr:twoCellAnchor>
  <xdr:twoCellAnchor>
    <xdr:from>
      <xdr:col>1</xdr:col>
      <xdr:colOff>215900</xdr:colOff>
      <xdr:row>83</xdr:row>
      <xdr:rowOff>1117600</xdr:rowOff>
    </xdr:from>
    <xdr:to>
      <xdr:col>2</xdr:col>
      <xdr:colOff>1656080</xdr:colOff>
      <xdr:row>84</xdr:row>
      <xdr:rowOff>1125220</xdr:rowOff>
    </xdr:to>
    <xdr:pic>
      <xdr:nvPicPr>
        <xdr:cNvPr id="207" name="Slika 206">
          <a:extLst>
            <a:ext uri="{FF2B5EF4-FFF2-40B4-BE49-F238E27FC236}">
              <a16:creationId xmlns:a16="http://schemas.microsoft.com/office/drawing/2014/main" id="{4E5BA721-D701-EDDE-218E-BD113F234649}"/>
            </a:ext>
          </a:extLst>
        </xdr:cNvPr>
        <xdr:cNvPicPr>
          <a:picLocks noChangeAspect="1"/>
        </xdr:cNvPicPr>
      </xdr:nvPicPr>
      <xdr:blipFill>
        <a:blip xmlns:r="http://schemas.openxmlformats.org/officeDocument/2006/relationships" r:embed="rId199" cstate="screen">
          <a:extLst>
            <a:ext uri="{28A0092B-C50C-407E-A947-70E740481C1C}">
              <a14:useLocalDpi xmlns:a14="http://schemas.microsoft.com/office/drawing/2010/main"/>
            </a:ext>
          </a:extLst>
        </a:blip>
        <a:stretch>
          <a:fillRect/>
        </a:stretch>
      </xdr:blipFill>
      <xdr:spPr>
        <a:xfrm>
          <a:off x="1054100" y="88912700"/>
          <a:ext cx="1714500" cy="1143000"/>
        </a:xfrm>
        <a:prstGeom prst="rect">
          <a:avLst/>
        </a:prstGeom>
      </xdr:spPr>
    </xdr:pic>
    <xdr:clientData/>
  </xdr:twoCellAnchor>
  <xdr:twoCellAnchor>
    <xdr:from>
      <xdr:col>2</xdr:col>
      <xdr:colOff>0</xdr:colOff>
      <xdr:row>86</xdr:row>
      <xdr:rowOff>0</xdr:rowOff>
    </xdr:from>
    <xdr:to>
      <xdr:col>2</xdr:col>
      <xdr:colOff>1619250</xdr:colOff>
      <xdr:row>86</xdr:row>
      <xdr:rowOff>1087120</xdr:rowOff>
    </xdr:to>
    <xdr:pic>
      <xdr:nvPicPr>
        <xdr:cNvPr id="209" name="Slika 208">
          <a:extLst>
            <a:ext uri="{FF2B5EF4-FFF2-40B4-BE49-F238E27FC236}">
              <a16:creationId xmlns:a16="http://schemas.microsoft.com/office/drawing/2014/main" id="{D1139560-3139-3DFB-F619-40DF8649198F}"/>
            </a:ext>
          </a:extLst>
        </xdr:cNvPr>
        <xdr:cNvPicPr>
          <a:picLocks noChangeAspect="1"/>
        </xdr:cNvPicPr>
      </xdr:nvPicPr>
      <xdr:blipFill>
        <a:blip xmlns:r="http://schemas.openxmlformats.org/officeDocument/2006/relationships" r:embed="rId200" cstate="screen">
          <a:extLst>
            <a:ext uri="{28A0092B-C50C-407E-A947-70E740481C1C}">
              <a14:useLocalDpi xmlns:a14="http://schemas.microsoft.com/office/drawing/2010/main"/>
            </a:ext>
          </a:extLst>
        </a:blip>
        <a:stretch>
          <a:fillRect/>
        </a:stretch>
      </xdr:blipFill>
      <xdr:spPr>
        <a:xfrm>
          <a:off x="1104900" y="91224100"/>
          <a:ext cx="1619250" cy="1079500"/>
        </a:xfrm>
        <a:prstGeom prst="rect">
          <a:avLst/>
        </a:prstGeom>
      </xdr:spPr>
    </xdr:pic>
    <xdr:clientData/>
  </xdr:twoCellAnchor>
  <xdr:twoCellAnchor>
    <xdr:from>
      <xdr:col>2</xdr:col>
      <xdr:colOff>0</xdr:colOff>
      <xdr:row>88</xdr:row>
      <xdr:rowOff>0</xdr:rowOff>
    </xdr:from>
    <xdr:to>
      <xdr:col>3</xdr:col>
      <xdr:colOff>0</xdr:colOff>
      <xdr:row>88</xdr:row>
      <xdr:rowOff>1125220</xdr:rowOff>
    </xdr:to>
    <xdr:pic>
      <xdr:nvPicPr>
        <xdr:cNvPr id="211" name="Slika 210">
          <a:extLst>
            <a:ext uri="{FF2B5EF4-FFF2-40B4-BE49-F238E27FC236}">
              <a16:creationId xmlns:a16="http://schemas.microsoft.com/office/drawing/2014/main" id="{15ACD3B8-A332-ACF6-776F-59EC6BF7A763}"/>
            </a:ext>
          </a:extLst>
        </xdr:cNvPr>
        <xdr:cNvPicPr>
          <a:picLocks noChangeAspect="1"/>
        </xdr:cNvPicPr>
      </xdr:nvPicPr>
      <xdr:blipFill>
        <a:blip xmlns:r="http://schemas.openxmlformats.org/officeDocument/2006/relationships" r:embed="rId201" cstate="screen">
          <a:extLst>
            <a:ext uri="{28A0092B-C50C-407E-A947-70E740481C1C}">
              <a14:useLocalDpi xmlns:a14="http://schemas.microsoft.com/office/drawing/2010/main"/>
            </a:ext>
          </a:extLst>
        </a:blip>
        <a:stretch>
          <a:fillRect/>
        </a:stretch>
      </xdr:blipFill>
      <xdr:spPr>
        <a:xfrm>
          <a:off x="1104900" y="93510100"/>
          <a:ext cx="1676400" cy="1117600"/>
        </a:xfrm>
        <a:prstGeom prst="rect">
          <a:avLst/>
        </a:prstGeom>
      </xdr:spPr>
    </xdr:pic>
    <xdr:clientData/>
  </xdr:twoCellAnchor>
  <xdr:twoCellAnchor>
    <xdr:from>
      <xdr:col>2</xdr:col>
      <xdr:colOff>0</xdr:colOff>
      <xdr:row>90</xdr:row>
      <xdr:rowOff>0</xdr:rowOff>
    </xdr:from>
    <xdr:to>
      <xdr:col>2</xdr:col>
      <xdr:colOff>1619250</xdr:colOff>
      <xdr:row>90</xdr:row>
      <xdr:rowOff>1087120</xdr:rowOff>
    </xdr:to>
    <xdr:pic>
      <xdr:nvPicPr>
        <xdr:cNvPr id="213" name="Slika 212">
          <a:extLst>
            <a:ext uri="{FF2B5EF4-FFF2-40B4-BE49-F238E27FC236}">
              <a16:creationId xmlns:a16="http://schemas.microsoft.com/office/drawing/2014/main" id="{710F5ECA-5909-86FE-794C-DA0164813389}"/>
            </a:ext>
          </a:extLst>
        </xdr:cNvPr>
        <xdr:cNvPicPr>
          <a:picLocks noChangeAspect="1"/>
        </xdr:cNvPicPr>
      </xdr:nvPicPr>
      <xdr:blipFill>
        <a:blip xmlns:r="http://schemas.openxmlformats.org/officeDocument/2006/relationships" r:embed="rId202" cstate="screen">
          <a:extLst>
            <a:ext uri="{28A0092B-C50C-407E-A947-70E740481C1C}">
              <a14:useLocalDpi xmlns:a14="http://schemas.microsoft.com/office/drawing/2010/main"/>
            </a:ext>
          </a:extLst>
        </a:blip>
        <a:stretch>
          <a:fillRect/>
        </a:stretch>
      </xdr:blipFill>
      <xdr:spPr>
        <a:xfrm>
          <a:off x="1104900" y="95796100"/>
          <a:ext cx="1619250" cy="1079500"/>
        </a:xfrm>
        <a:prstGeom prst="rect">
          <a:avLst/>
        </a:prstGeom>
      </xdr:spPr>
    </xdr:pic>
    <xdr:clientData/>
  </xdr:twoCellAnchor>
  <xdr:twoCellAnchor>
    <xdr:from>
      <xdr:col>2</xdr:col>
      <xdr:colOff>0</xdr:colOff>
      <xdr:row>92</xdr:row>
      <xdr:rowOff>0</xdr:rowOff>
    </xdr:from>
    <xdr:to>
      <xdr:col>3</xdr:col>
      <xdr:colOff>0</xdr:colOff>
      <xdr:row>92</xdr:row>
      <xdr:rowOff>1125220</xdr:rowOff>
    </xdr:to>
    <xdr:pic>
      <xdr:nvPicPr>
        <xdr:cNvPr id="219" name="Slika 218">
          <a:extLst>
            <a:ext uri="{FF2B5EF4-FFF2-40B4-BE49-F238E27FC236}">
              <a16:creationId xmlns:a16="http://schemas.microsoft.com/office/drawing/2014/main" id="{1611D42A-D7D5-5934-8D21-7E3717805F3F}"/>
            </a:ext>
          </a:extLst>
        </xdr:cNvPr>
        <xdr:cNvPicPr>
          <a:picLocks noChangeAspect="1"/>
        </xdr:cNvPicPr>
      </xdr:nvPicPr>
      <xdr:blipFill>
        <a:blip xmlns:r="http://schemas.openxmlformats.org/officeDocument/2006/relationships" r:embed="rId203" cstate="screen">
          <a:extLst>
            <a:ext uri="{28A0092B-C50C-407E-A947-70E740481C1C}">
              <a14:useLocalDpi xmlns:a14="http://schemas.microsoft.com/office/drawing/2010/main"/>
            </a:ext>
          </a:extLst>
        </a:blip>
        <a:stretch>
          <a:fillRect/>
        </a:stretch>
      </xdr:blipFill>
      <xdr:spPr>
        <a:xfrm>
          <a:off x="1104900" y="98082100"/>
          <a:ext cx="1676400" cy="1117600"/>
        </a:xfrm>
        <a:prstGeom prst="rect">
          <a:avLst/>
        </a:prstGeom>
      </xdr:spPr>
    </xdr:pic>
    <xdr:clientData/>
  </xdr:twoCellAnchor>
  <xdr:twoCellAnchor>
    <xdr:from>
      <xdr:col>2</xdr:col>
      <xdr:colOff>0</xdr:colOff>
      <xdr:row>94</xdr:row>
      <xdr:rowOff>0</xdr:rowOff>
    </xdr:from>
    <xdr:to>
      <xdr:col>2</xdr:col>
      <xdr:colOff>1600200</xdr:colOff>
      <xdr:row>94</xdr:row>
      <xdr:rowOff>1066800</xdr:rowOff>
    </xdr:to>
    <xdr:pic>
      <xdr:nvPicPr>
        <xdr:cNvPr id="222" name="Slika 221">
          <a:extLst>
            <a:ext uri="{FF2B5EF4-FFF2-40B4-BE49-F238E27FC236}">
              <a16:creationId xmlns:a16="http://schemas.microsoft.com/office/drawing/2014/main" id="{274A2C29-E128-4C51-4FDE-DA30624EAAC7}"/>
            </a:ext>
          </a:extLst>
        </xdr:cNvPr>
        <xdr:cNvPicPr>
          <a:picLocks noChangeAspect="1"/>
        </xdr:cNvPicPr>
      </xdr:nvPicPr>
      <xdr:blipFill>
        <a:blip xmlns:r="http://schemas.openxmlformats.org/officeDocument/2006/relationships" r:embed="rId204" cstate="screen">
          <a:extLst>
            <a:ext uri="{28A0092B-C50C-407E-A947-70E740481C1C}">
              <a14:useLocalDpi xmlns:a14="http://schemas.microsoft.com/office/drawing/2010/main"/>
            </a:ext>
          </a:extLst>
        </a:blip>
        <a:stretch>
          <a:fillRect/>
        </a:stretch>
      </xdr:blipFill>
      <xdr:spPr>
        <a:xfrm>
          <a:off x="1104900" y="100368100"/>
          <a:ext cx="1600200" cy="1066800"/>
        </a:xfrm>
        <a:prstGeom prst="rect">
          <a:avLst/>
        </a:prstGeom>
      </xdr:spPr>
    </xdr:pic>
    <xdr:clientData/>
  </xdr:twoCellAnchor>
  <xdr:twoCellAnchor>
    <xdr:from>
      <xdr:col>1</xdr:col>
      <xdr:colOff>241300</xdr:colOff>
      <xdr:row>96</xdr:row>
      <xdr:rowOff>0</xdr:rowOff>
    </xdr:from>
    <xdr:to>
      <xdr:col>2</xdr:col>
      <xdr:colOff>1658620</xdr:colOff>
      <xdr:row>96</xdr:row>
      <xdr:rowOff>1125220</xdr:rowOff>
    </xdr:to>
    <xdr:pic>
      <xdr:nvPicPr>
        <xdr:cNvPr id="224" name="Slika 223">
          <a:extLst>
            <a:ext uri="{FF2B5EF4-FFF2-40B4-BE49-F238E27FC236}">
              <a16:creationId xmlns:a16="http://schemas.microsoft.com/office/drawing/2014/main" id="{A4F4ADA5-10CB-94FA-EAB1-AD4389515A75}"/>
            </a:ext>
          </a:extLst>
        </xdr:cNvPr>
        <xdr:cNvPicPr>
          <a:picLocks noChangeAspect="1"/>
        </xdr:cNvPicPr>
      </xdr:nvPicPr>
      <xdr:blipFill>
        <a:blip xmlns:r="http://schemas.openxmlformats.org/officeDocument/2006/relationships" r:embed="rId205" cstate="screen">
          <a:extLst>
            <a:ext uri="{28A0092B-C50C-407E-A947-70E740481C1C}">
              <a14:useLocalDpi xmlns:a14="http://schemas.microsoft.com/office/drawing/2010/main"/>
            </a:ext>
          </a:extLst>
        </a:blip>
        <a:stretch>
          <a:fillRect/>
        </a:stretch>
      </xdr:blipFill>
      <xdr:spPr>
        <a:xfrm>
          <a:off x="1079500" y="102654100"/>
          <a:ext cx="1676400" cy="1117600"/>
        </a:xfrm>
        <a:prstGeom prst="rect">
          <a:avLst/>
        </a:prstGeom>
      </xdr:spPr>
    </xdr:pic>
    <xdr:clientData/>
  </xdr:twoCellAnchor>
  <xdr:twoCellAnchor>
    <xdr:from>
      <xdr:col>2</xdr:col>
      <xdr:colOff>0</xdr:colOff>
      <xdr:row>99</xdr:row>
      <xdr:rowOff>0</xdr:rowOff>
    </xdr:from>
    <xdr:to>
      <xdr:col>2</xdr:col>
      <xdr:colOff>1657350</xdr:colOff>
      <xdr:row>99</xdr:row>
      <xdr:rowOff>1104900</xdr:rowOff>
    </xdr:to>
    <xdr:pic>
      <xdr:nvPicPr>
        <xdr:cNvPr id="226" name="Slika 225">
          <a:extLst>
            <a:ext uri="{FF2B5EF4-FFF2-40B4-BE49-F238E27FC236}">
              <a16:creationId xmlns:a16="http://schemas.microsoft.com/office/drawing/2014/main" id="{2C810A34-2324-0054-FCDB-3B7536BA90FC}"/>
            </a:ext>
          </a:extLst>
        </xdr:cNvPr>
        <xdr:cNvPicPr>
          <a:picLocks noChangeAspect="1"/>
        </xdr:cNvPicPr>
      </xdr:nvPicPr>
      <xdr:blipFill>
        <a:blip xmlns:r="http://schemas.openxmlformats.org/officeDocument/2006/relationships" r:embed="rId206" cstate="screen">
          <a:extLst>
            <a:ext uri="{28A0092B-C50C-407E-A947-70E740481C1C}">
              <a14:useLocalDpi xmlns:a14="http://schemas.microsoft.com/office/drawing/2010/main"/>
            </a:ext>
          </a:extLst>
        </a:blip>
        <a:stretch>
          <a:fillRect/>
        </a:stretch>
      </xdr:blipFill>
      <xdr:spPr>
        <a:xfrm>
          <a:off x="1104900" y="105575100"/>
          <a:ext cx="1657350" cy="1104900"/>
        </a:xfrm>
        <a:prstGeom prst="rect">
          <a:avLst/>
        </a:prstGeom>
      </xdr:spPr>
    </xdr:pic>
    <xdr:clientData/>
  </xdr:twoCellAnchor>
  <xdr:twoCellAnchor>
    <xdr:from>
      <xdr:col>2</xdr:col>
      <xdr:colOff>0</xdr:colOff>
      <xdr:row>101</xdr:row>
      <xdr:rowOff>0</xdr:rowOff>
    </xdr:from>
    <xdr:to>
      <xdr:col>2</xdr:col>
      <xdr:colOff>1618441</xdr:colOff>
      <xdr:row>101</xdr:row>
      <xdr:rowOff>1087120</xdr:rowOff>
    </xdr:to>
    <xdr:pic>
      <xdr:nvPicPr>
        <xdr:cNvPr id="228" name="Slika 227">
          <a:extLst>
            <a:ext uri="{FF2B5EF4-FFF2-40B4-BE49-F238E27FC236}">
              <a16:creationId xmlns:a16="http://schemas.microsoft.com/office/drawing/2014/main" id="{E176BB37-D045-33E6-32AD-46D7A167F79C}"/>
            </a:ext>
          </a:extLst>
        </xdr:cNvPr>
        <xdr:cNvPicPr>
          <a:picLocks noChangeAspect="1"/>
        </xdr:cNvPicPr>
      </xdr:nvPicPr>
      <xdr:blipFill>
        <a:blip xmlns:r="http://schemas.openxmlformats.org/officeDocument/2006/relationships" r:embed="rId207" cstate="screen">
          <a:extLst>
            <a:ext uri="{28A0092B-C50C-407E-A947-70E740481C1C}">
              <a14:useLocalDpi xmlns:a14="http://schemas.microsoft.com/office/drawing/2010/main"/>
            </a:ext>
          </a:extLst>
        </a:blip>
        <a:stretch>
          <a:fillRect/>
        </a:stretch>
      </xdr:blipFill>
      <xdr:spPr>
        <a:xfrm>
          <a:off x="1104900" y="107861100"/>
          <a:ext cx="1618441" cy="1079500"/>
        </a:xfrm>
        <a:prstGeom prst="rect">
          <a:avLst/>
        </a:prstGeom>
      </xdr:spPr>
    </xdr:pic>
    <xdr:clientData/>
  </xdr:twoCellAnchor>
  <xdr:twoCellAnchor>
    <xdr:from>
      <xdr:col>2</xdr:col>
      <xdr:colOff>0</xdr:colOff>
      <xdr:row>103</xdr:row>
      <xdr:rowOff>0</xdr:rowOff>
    </xdr:from>
    <xdr:to>
      <xdr:col>2</xdr:col>
      <xdr:colOff>1657764</xdr:colOff>
      <xdr:row>103</xdr:row>
      <xdr:rowOff>1104900</xdr:rowOff>
    </xdr:to>
    <xdr:pic>
      <xdr:nvPicPr>
        <xdr:cNvPr id="230" name="Slika 229">
          <a:extLst>
            <a:ext uri="{FF2B5EF4-FFF2-40B4-BE49-F238E27FC236}">
              <a16:creationId xmlns:a16="http://schemas.microsoft.com/office/drawing/2014/main" id="{532AEB82-52C7-CBB8-4C3A-7CC4CA6AFCB5}"/>
            </a:ext>
          </a:extLst>
        </xdr:cNvPr>
        <xdr:cNvPicPr>
          <a:picLocks noChangeAspect="1"/>
        </xdr:cNvPicPr>
      </xdr:nvPicPr>
      <xdr:blipFill>
        <a:blip xmlns:r="http://schemas.openxmlformats.org/officeDocument/2006/relationships" r:embed="rId208" cstate="screen">
          <a:extLst>
            <a:ext uri="{28A0092B-C50C-407E-A947-70E740481C1C}">
              <a14:useLocalDpi xmlns:a14="http://schemas.microsoft.com/office/drawing/2010/main"/>
            </a:ext>
          </a:extLst>
        </a:blip>
        <a:stretch>
          <a:fillRect/>
        </a:stretch>
      </xdr:blipFill>
      <xdr:spPr>
        <a:xfrm>
          <a:off x="1104900" y="110147100"/>
          <a:ext cx="1657764" cy="1104900"/>
        </a:xfrm>
        <a:prstGeom prst="rect">
          <a:avLst/>
        </a:prstGeom>
      </xdr:spPr>
    </xdr:pic>
    <xdr:clientData/>
  </xdr:twoCellAnchor>
  <xdr:twoCellAnchor>
    <xdr:from>
      <xdr:col>2</xdr:col>
      <xdr:colOff>50800</xdr:colOff>
      <xdr:row>105</xdr:row>
      <xdr:rowOff>0</xdr:rowOff>
    </xdr:from>
    <xdr:to>
      <xdr:col>2</xdr:col>
      <xdr:colOff>1620520</xdr:colOff>
      <xdr:row>105</xdr:row>
      <xdr:rowOff>1049020</xdr:rowOff>
    </xdr:to>
    <xdr:pic>
      <xdr:nvPicPr>
        <xdr:cNvPr id="232" name="Slika 231">
          <a:extLst>
            <a:ext uri="{FF2B5EF4-FFF2-40B4-BE49-F238E27FC236}">
              <a16:creationId xmlns:a16="http://schemas.microsoft.com/office/drawing/2014/main" id="{3435457F-0F33-9945-A40F-14A9E41669AB}"/>
            </a:ext>
          </a:extLst>
        </xdr:cNvPr>
        <xdr:cNvPicPr>
          <a:picLocks noChangeAspect="1"/>
        </xdr:cNvPicPr>
      </xdr:nvPicPr>
      <xdr:blipFill>
        <a:blip xmlns:r="http://schemas.openxmlformats.org/officeDocument/2006/relationships" r:embed="rId209" cstate="screen">
          <a:extLst>
            <a:ext uri="{28A0092B-C50C-407E-A947-70E740481C1C}">
              <a14:useLocalDpi xmlns:a14="http://schemas.microsoft.com/office/drawing/2010/main"/>
            </a:ext>
          </a:extLst>
        </a:blip>
        <a:stretch>
          <a:fillRect/>
        </a:stretch>
      </xdr:blipFill>
      <xdr:spPr>
        <a:xfrm>
          <a:off x="1155700" y="112433100"/>
          <a:ext cx="1562100" cy="1041400"/>
        </a:xfrm>
        <a:prstGeom prst="rect">
          <a:avLst/>
        </a:prstGeom>
      </xdr:spPr>
    </xdr:pic>
    <xdr:clientData/>
  </xdr:twoCellAnchor>
  <xdr:twoCellAnchor>
    <xdr:from>
      <xdr:col>2</xdr:col>
      <xdr:colOff>0</xdr:colOff>
      <xdr:row>107</xdr:row>
      <xdr:rowOff>0</xdr:rowOff>
    </xdr:from>
    <xdr:to>
      <xdr:col>2</xdr:col>
      <xdr:colOff>1638300</xdr:colOff>
      <xdr:row>107</xdr:row>
      <xdr:rowOff>1084580</xdr:rowOff>
    </xdr:to>
    <xdr:pic>
      <xdr:nvPicPr>
        <xdr:cNvPr id="234" name="Slika 233">
          <a:extLst>
            <a:ext uri="{FF2B5EF4-FFF2-40B4-BE49-F238E27FC236}">
              <a16:creationId xmlns:a16="http://schemas.microsoft.com/office/drawing/2014/main" id="{DF8ABC59-424A-949E-75B3-60FFCF356B1B}"/>
            </a:ext>
          </a:extLst>
        </xdr:cNvPr>
        <xdr:cNvPicPr>
          <a:picLocks noChangeAspect="1"/>
        </xdr:cNvPicPr>
      </xdr:nvPicPr>
      <xdr:blipFill>
        <a:blip xmlns:r="http://schemas.openxmlformats.org/officeDocument/2006/relationships" r:embed="rId210" cstate="screen">
          <a:extLst>
            <a:ext uri="{28A0092B-C50C-407E-A947-70E740481C1C}">
              <a14:useLocalDpi xmlns:a14="http://schemas.microsoft.com/office/drawing/2010/main"/>
            </a:ext>
          </a:extLst>
        </a:blip>
        <a:stretch>
          <a:fillRect/>
        </a:stretch>
      </xdr:blipFill>
      <xdr:spPr>
        <a:xfrm>
          <a:off x="1104900" y="114719100"/>
          <a:ext cx="1638300" cy="1092200"/>
        </a:xfrm>
        <a:prstGeom prst="rect">
          <a:avLst/>
        </a:prstGeom>
      </xdr:spPr>
    </xdr:pic>
    <xdr:clientData/>
  </xdr:twoCellAnchor>
  <xdr:twoCellAnchor>
    <xdr:from>
      <xdr:col>2</xdr:col>
      <xdr:colOff>0</xdr:colOff>
      <xdr:row>109</xdr:row>
      <xdr:rowOff>0</xdr:rowOff>
    </xdr:from>
    <xdr:to>
      <xdr:col>2</xdr:col>
      <xdr:colOff>1638300</xdr:colOff>
      <xdr:row>109</xdr:row>
      <xdr:rowOff>1084580</xdr:rowOff>
    </xdr:to>
    <xdr:pic>
      <xdr:nvPicPr>
        <xdr:cNvPr id="236" name="Slika 235">
          <a:extLst>
            <a:ext uri="{FF2B5EF4-FFF2-40B4-BE49-F238E27FC236}">
              <a16:creationId xmlns:a16="http://schemas.microsoft.com/office/drawing/2014/main" id="{C0663345-86D9-026B-08C3-DBB53A665D31}"/>
            </a:ext>
          </a:extLst>
        </xdr:cNvPr>
        <xdr:cNvPicPr>
          <a:picLocks noChangeAspect="1"/>
        </xdr:cNvPicPr>
      </xdr:nvPicPr>
      <xdr:blipFill>
        <a:blip xmlns:r="http://schemas.openxmlformats.org/officeDocument/2006/relationships" r:embed="rId211" cstate="screen">
          <a:extLst>
            <a:ext uri="{28A0092B-C50C-407E-A947-70E740481C1C}">
              <a14:useLocalDpi xmlns:a14="http://schemas.microsoft.com/office/drawing/2010/main"/>
            </a:ext>
          </a:extLst>
        </a:blip>
        <a:stretch>
          <a:fillRect/>
        </a:stretch>
      </xdr:blipFill>
      <xdr:spPr>
        <a:xfrm>
          <a:off x="1104900" y="117005100"/>
          <a:ext cx="1638300" cy="1092200"/>
        </a:xfrm>
        <a:prstGeom prst="rect">
          <a:avLst/>
        </a:prstGeom>
      </xdr:spPr>
    </xdr:pic>
    <xdr:clientData/>
  </xdr:twoCellAnchor>
  <xdr:twoCellAnchor>
    <xdr:from>
      <xdr:col>2</xdr:col>
      <xdr:colOff>0</xdr:colOff>
      <xdr:row>117</xdr:row>
      <xdr:rowOff>0</xdr:rowOff>
    </xdr:from>
    <xdr:to>
      <xdr:col>3</xdr:col>
      <xdr:colOff>419</xdr:colOff>
      <xdr:row>117</xdr:row>
      <xdr:rowOff>1125220</xdr:rowOff>
    </xdr:to>
    <xdr:pic>
      <xdr:nvPicPr>
        <xdr:cNvPr id="244" name="Slika 243">
          <a:extLst>
            <a:ext uri="{FF2B5EF4-FFF2-40B4-BE49-F238E27FC236}">
              <a16:creationId xmlns:a16="http://schemas.microsoft.com/office/drawing/2014/main" id="{E39176B4-5EB2-F75B-03F7-4324C8B579D0}"/>
            </a:ext>
          </a:extLst>
        </xdr:cNvPr>
        <xdr:cNvPicPr>
          <a:picLocks noChangeAspect="1"/>
        </xdr:cNvPicPr>
      </xdr:nvPicPr>
      <xdr:blipFill>
        <a:blip xmlns:r="http://schemas.openxmlformats.org/officeDocument/2006/relationships" r:embed="rId212" cstate="screen">
          <a:extLst>
            <a:ext uri="{28A0092B-C50C-407E-A947-70E740481C1C}">
              <a14:useLocalDpi xmlns:a14="http://schemas.microsoft.com/office/drawing/2010/main"/>
            </a:ext>
          </a:extLst>
        </a:blip>
        <a:stretch>
          <a:fillRect/>
        </a:stretch>
      </xdr:blipFill>
      <xdr:spPr>
        <a:xfrm>
          <a:off x="1104900" y="126149100"/>
          <a:ext cx="1676819" cy="1117600"/>
        </a:xfrm>
        <a:prstGeom prst="rect">
          <a:avLst/>
        </a:prstGeom>
      </xdr:spPr>
    </xdr:pic>
    <xdr:clientData/>
  </xdr:twoCellAnchor>
  <xdr:twoCellAnchor>
    <xdr:from>
      <xdr:col>2</xdr:col>
      <xdr:colOff>0</xdr:colOff>
      <xdr:row>121</xdr:row>
      <xdr:rowOff>0</xdr:rowOff>
    </xdr:from>
    <xdr:to>
      <xdr:col>2</xdr:col>
      <xdr:colOff>1657350</xdr:colOff>
      <xdr:row>121</xdr:row>
      <xdr:rowOff>1104900</xdr:rowOff>
    </xdr:to>
    <xdr:pic>
      <xdr:nvPicPr>
        <xdr:cNvPr id="248" name="Slika 247">
          <a:extLst>
            <a:ext uri="{FF2B5EF4-FFF2-40B4-BE49-F238E27FC236}">
              <a16:creationId xmlns:a16="http://schemas.microsoft.com/office/drawing/2014/main" id="{AA4FAD87-7FE0-AC5E-CB6E-5136145B082D}"/>
            </a:ext>
          </a:extLst>
        </xdr:cNvPr>
        <xdr:cNvPicPr>
          <a:picLocks noChangeAspect="1"/>
        </xdr:cNvPicPr>
      </xdr:nvPicPr>
      <xdr:blipFill>
        <a:blip xmlns:r="http://schemas.openxmlformats.org/officeDocument/2006/relationships" r:embed="rId213" cstate="screen">
          <a:extLst>
            <a:ext uri="{28A0092B-C50C-407E-A947-70E740481C1C}">
              <a14:useLocalDpi xmlns:a14="http://schemas.microsoft.com/office/drawing/2010/main"/>
            </a:ext>
          </a:extLst>
        </a:blip>
        <a:stretch>
          <a:fillRect/>
        </a:stretch>
      </xdr:blipFill>
      <xdr:spPr>
        <a:xfrm>
          <a:off x="1104900" y="130721100"/>
          <a:ext cx="1657350" cy="1104900"/>
        </a:xfrm>
        <a:prstGeom prst="rect">
          <a:avLst/>
        </a:prstGeom>
      </xdr:spPr>
    </xdr:pic>
    <xdr:clientData/>
  </xdr:twoCellAnchor>
  <xdr:twoCellAnchor>
    <xdr:from>
      <xdr:col>2</xdr:col>
      <xdr:colOff>0</xdr:colOff>
      <xdr:row>125</xdr:row>
      <xdr:rowOff>0</xdr:rowOff>
    </xdr:from>
    <xdr:to>
      <xdr:col>2</xdr:col>
      <xdr:colOff>1619655</xdr:colOff>
      <xdr:row>125</xdr:row>
      <xdr:rowOff>1087120</xdr:rowOff>
    </xdr:to>
    <xdr:pic>
      <xdr:nvPicPr>
        <xdr:cNvPr id="252" name="Slika 251">
          <a:extLst>
            <a:ext uri="{FF2B5EF4-FFF2-40B4-BE49-F238E27FC236}">
              <a16:creationId xmlns:a16="http://schemas.microsoft.com/office/drawing/2014/main" id="{EB3A63F9-5876-98C7-80BA-03C8E66734F1}"/>
            </a:ext>
          </a:extLst>
        </xdr:cNvPr>
        <xdr:cNvPicPr>
          <a:picLocks noChangeAspect="1"/>
        </xdr:cNvPicPr>
      </xdr:nvPicPr>
      <xdr:blipFill>
        <a:blip xmlns:r="http://schemas.openxmlformats.org/officeDocument/2006/relationships" r:embed="rId214" cstate="screen">
          <a:extLst>
            <a:ext uri="{28A0092B-C50C-407E-A947-70E740481C1C}">
              <a14:useLocalDpi xmlns:a14="http://schemas.microsoft.com/office/drawing/2010/main"/>
            </a:ext>
          </a:extLst>
        </a:blip>
        <a:stretch>
          <a:fillRect/>
        </a:stretch>
      </xdr:blipFill>
      <xdr:spPr>
        <a:xfrm>
          <a:off x="1104900" y="135293100"/>
          <a:ext cx="1619655" cy="1079500"/>
        </a:xfrm>
        <a:prstGeom prst="rect">
          <a:avLst/>
        </a:prstGeom>
      </xdr:spPr>
    </xdr:pic>
    <xdr:clientData/>
  </xdr:twoCellAnchor>
  <xdr:twoCellAnchor>
    <xdr:from>
      <xdr:col>1</xdr:col>
      <xdr:colOff>241300</xdr:colOff>
      <xdr:row>126</xdr:row>
      <xdr:rowOff>1117600</xdr:rowOff>
    </xdr:from>
    <xdr:to>
      <xdr:col>2</xdr:col>
      <xdr:colOff>1660525</xdr:colOff>
      <xdr:row>127</xdr:row>
      <xdr:rowOff>1104900</xdr:rowOff>
    </xdr:to>
    <xdr:pic>
      <xdr:nvPicPr>
        <xdr:cNvPr id="254" name="Slika 253">
          <a:extLst>
            <a:ext uri="{FF2B5EF4-FFF2-40B4-BE49-F238E27FC236}">
              <a16:creationId xmlns:a16="http://schemas.microsoft.com/office/drawing/2014/main" id="{20195A0C-3801-8689-D293-2ED5A9B9F386}"/>
            </a:ext>
          </a:extLst>
        </xdr:cNvPr>
        <xdr:cNvPicPr>
          <a:picLocks noChangeAspect="1"/>
        </xdr:cNvPicPr>
      </xdr:nvPicPr>
      <xdr:blipFill>
        <a:blip xmlns:r="http://schemas.openxmlformats.org/officeDocument/2006/relationships" r:embed="rId215" cstate="screen">
          <a:extLst>
            <a:ext uri="{28A0092B-C50C-407E-A947-70E740481C1C}">
              <a14:useLocalDpi xmlns:a14="http://schemas.microsoft.com/office/drawing/2010/main"/>
            </a:ext>
          </a:extLst>
        </a:blip>
        <a:stretch>
          <a:fillRect/>
        </a:stretch>
      </xdr:blipFill>
      <xdr:spPr>
        <a:xfrm>
          <a:off x="1079500" y="137553700"/>
          <a:ext cx="1695450" cy="1130300"/>
        </a:xfrm>
        <a:prstGeom prst="rect">
          <a:avLst/>
        </a:prstGeom>
      </xdr:spPr>
    </xdr:pic>
    <xdr:clientData/>
  </xdr:twoCellAnchor>
  <xdr:twoCellAnchor>
    <xdr:from>
      <xdr:col>2</xdr:col>
      <xdr:colOff>0</xdr:colOff>
      <xdr:row>132</xdr:row>
      <xdr:rowOff>0</xdr:rowOff>
    </xdr:from>
    <xdr:to>
      <xdr:col>3</xdr:col>
      <xdr:colOff>0</xdr:colOff>
      <xdr:row>132</xdr:row>
      <xdr:rowOff>1125220</xdr:rowOff>
    </xdr:to>
    <xdr:pic>
      <xdr:nvPicPr>
        <xdr:cNvPr id="258" name="Slika 257">
          <a:extLst>
            <a:ext uri="{FF2B5EF4-FFF2-40B4-BE49-F238E27FC236}">
              <a16:creationId xmlns:a16="http://schemas.microsoft.com/office/drawing/2014/main" id="{03A96FB6-BFC2-15BD-1560-E6187AC58F0B}"/>
            </a:ext>
          </a:extLst>
        </xdr:cNvPr>
        <xdr:cNvPicPr>
          <a:picLocks noChangeAspect="1"/>
        </xdr:cNvPicPr>
      </xdr:nvPicPr>
      <xdr:blipFill>
        <a:blip xmlns:r="http://schemas.openxmlformats.org/officeDocument/2006/relationships" r:embed="rId216" cstate="screen">
          <a:extLst>
            <a:ext uri="{28A0092B-C50C-407E-A947-70E740481C1C}">
              <a14:useLocalDpi xmlns:a14="http://schemas.microsoft.com/office/drawing/2010/main"/>
            </a:ext>
          </a:extLst>
        </a:blip>
        <a:stretch>
          <a:fillRect/>
        </a:stretch>
      </xdr:blipFill>
      <xdr:spPr>
        <a:xfrm>
          <a:off x="1104900" y="142786100"/>
          <a:ext cx="1676400" cy="1117600"/>
        </a:xfrm>
        <a:prstGeom prst="rect">
          <a:avLst/>
        </a:prstGeom>
      </xdr:spPr>
    </xdr:pic>
    <xdr:clientData/>
  </xdr:twoCellAnchor>
  <xdr:twoCellAnchor>
    <xdr:from>
      <xdr:col>2</xdr:col>
      <xdr:colOff>0</xdr:colOff>
      <xdr:row>134</xdr:row>
      <xdr:rowOff>0</xdr:rowOff>
    </xdr:from>
    <xdr:to>
      <xdr:col>2</xdr:col>
      <xdr:colOff>1638300</xdr:colOff>
      <xdr:row>134</xdr:row>
      <xdr:rowOff>1084580</xdr:rowOff>
    </xdr:to>
    <xdr:pic>
      <xdr:nvPicPr>
        <xdr:cNvPr id="260" name="Slika 259">
          <a:extLst>
            <a:ext uri="{FF2B5EF4-FFF2-40B4-BE49-F238E27FC236}">
              <a16:creationId xmlns:a16="http://schemas.microsoft.com/office/drawing/2014/main" id="{44BC6524-A38E-E310-930C-0B711736050F}"/>
            </a:ext>
          </a:extLst>
        </xdr:cNvPr>
        <xdr:cNvPicPr>
          <a:picLocks noChangeAspect="1"/>
        </xdr:cNvPicPr>
      </xdr:nvPicPr>
      <xdr:blipFill>
        <a:blip xmlns:r="http://schemas.openxmlformats.org/officeDocument/2006/relationships" r:embed="rId217" cstate="screen">
          <a:extLst>
            <a:ext uri="{28A0092B-C50C-407E-A947-70E740481C1C}">
              <a14:useLocalDpi xmlns:a14="http://schemas.microsoft.com/office/drawing/2010/main"/>
            </a:ext>
          </a:extLst>
        </a:blip>
        <a:stretch>
          <a:fillRect/>
        </a:stretch>
      </xdr:blipFill>
      <xdr:spPr>
        <a:xfrm>
          <a:off x="1104900" y="145072100"/>
          <a:ext cx="1638300" cy="1092200"/>
        </a:xfrm>
        <a:prstGeom prst="rect">
          <a:avLst/>
        </a:prstGeom>
      </xdr:spPr>
    </xdr:pic>
    <xdr:clientData/>
  </xdr:twoCellAnchor>
  <xdr:twoCellAnchor>
    <xdr:from>
      <xdr:col>1</xdr:col>
      <xdr:colOff>241300</xdr:colOff>
      <xdr:row>138</xdr:row>
      <xdr:rowOff>0</xdr:rowOff>
    </xdr:from>
    <xdr:to>
      <xdr:col>2</xdr:col>
      <xdr:colOff>1658620</xdr:colOff>
      <xdr:row>138</xdr:row>
      <xdr:rowOff>1125220</xdr:rowOff>
    </xdr:to>
    <xdr:pic>
      <xdr:nvPicPr>
        <xdr:cNvPr id="264" name="Slika 263">
          <a:extLst>
            <a:ext uri="{FF2B5EF4-FFF2-40B4-BE49-F238E27FC236}">
              <a16:creationId xmlns:a16="http://schemas.microsoft.com/office/drawing/2014/main" id="{6FBC0EF2-B2B5-EB91-D422-0B9569B0ACFA}"/>
            </a:ext>
          </a:extLst>
        </xdr:cNvPr>
        <xdr:cNvPicPr>
          <a:picLocks noChangeAspect="1"/>
        </xdr:cNvPicPr>
      </xdr:nvPicPr>
      <xdr:blipFill>
        <a:blip xmlns:r="http://schemas.openxmlformats.org/officeDocument/2006/relationships" r:embed="rId218" cstate="screen">
          <a:extLst>
            <a:ext uri="{28A0092B-C50C-407E-A947-70E740481C1C}">
              <a14:useLocalDpi xmlns:a14="http://schemas.microsoft.com/office/drawing/2010/main"/>
            </a:ext>
          </a:extLst>
        </a:blip>
        <a:stretch>
          <a:fillRect/>
        </a:stretch>
      </xdr:blipFill>
      <xdr:spPr>
        <a:xfrm>
          <a:off x="1079500" y="149644100"/>
          <a:ext cx="1676400" cy="1117600"/>
        </a:xfrm>
        <a:prstGeom prst="rect">
          <a:avLst/>
        </a:prstGeom>
      </xdr:spPr>
    </xdr:pic>
    <xdr:clientData/>
  </xdr:twoCellAnchor>
  <xdr:twoCellAnchor>
    <xdr:from>
      <xdr:col>1</xdr:col>
      <xdr:colOff>254000</xdr:colOff>
      <xdr:row>146</xdr:row>
      <xdr:rowOff>0</xdr:rowOff>
    </xdr:from>
    <xdr:to>
      <xdr:col>2</xdr:col>
      <xdr:colOff>1654175</xdr:colOff>
      <xdr:row>146</xdr:row>
      <xdr:rowOff>1104900</xdr:rowOff>
    </xdr:to>
    <xdr:pic>
      <xdr:nvPicPr>
        <xdr:cNvPr id="273" name="Slika 272">
          <a:extLst>
            <a:ext uri="{FF2B5EF4-FFF2-40B4-BE49-F238E27FC236}">
              <a16:creationId xmlns:a16="http://schemas.microsoft.com/office/drawing/2014/main" id="{FB348AE1-8A16-449A-3BD9-7EA8276F63E9}"/>
            </a:ext>
          </a:extLst>
        </xdr:cNvPr>
        <xdr:cNvPicPr>
          <a:picLocks noChangeAspect="1"/>
        </xdr:cNvPicPr>
      </xdr:nvPicPr>
      <xdr:blipFill>
        <a:blip xmlns:r="http://schemas.openxmlformats.org/officeDocument/2006/relationships" r:embed="rId219" cstate="screen">
          <a:extLst>
            <a:ext uri="{28A0092B-C50C-407E-A947-70E740481C1C}">
              <a14:useLocalDpi xmlns:a14="http://schemas.microsoft.com/office/drawing/2010/main"/>
            </a:ext>
          </a:extLst>
        </a:blip>
        <a:stretch>
          <a:fillRect/>
        </a:stretch>
      </xdr:blipFill>
      <xdr:spPr>
        <a:xfrm>
          <a:off x="1092200" y="158788100"/>
          <a:ext cx="1657350" cy="1104900"/>
        </a:xfrm>
        <a:prstGeom prst="rect">
          <a:avLst/>
        </a:prstGeom>
      </xdr:spPr>
    </xdr:pic>
    <xdr:clientData/>
  </xdr:twoCellAnchor>
  <xdr:twoCellAnchor>
    <xdr:from>
      <xdr:col>2</xdr:col>
      <xdr:colOff>0</xdr:colOff>
      <xdr:row>148</xdr:row>
      <xdr:rowOff>0</xdr:rowOff>
    </xdr:from>
    <xdr:to>
      <xdr:col>3</xdr:col>
      <xdr:colOff>19050</xdr:colOff>
      <xdr:row>148</xdr:row>
      <xdr:rowOff>1122680</xdr:rowOff>
    </xdr:to>
    <xdr:pic>
      <xdr:nvPicPr>
        <xdr:cNvPr id="276" name="Slika 275">
          <a:extLst>
            <a:ext uri="{FF2B5EF4-FFF2-40B4-BE49-F238E27FC236}">
              <a16:creationId xmlns:a16="http://schemas.microsoft.com/office/drawing/2014/main" id="{FB744430-3730-DFD8-A4DD-A9EFC25840FC}"/>
            </a:ext>
          </a:extLst>
        </xdr:cNvPr>
        <xdr:cNvPicPr>
          <a:picLocks noChangeAspect="1"/>
        </xdr:cNvPicPr>
      </xdr:nvPicPr>
      <xdr:blipFill>
        <a:blip xmlns:r="http://schemas.openxmlformats.org/officeDocument/2006/relationships" r:embed="rId220" cstate="screen">
          <a:extLst>
            <a:ext uri="{28A0092B-C50C-407E-A947-70E740481C1C}">
              <a14:useLocalDpi xmlns:a14="http://schemas.microsoft.com/office/drawing/2010/main"/>
            </a:ext>
          </a:extLst>
        </a:blip>
        <a:stretch>
          <a:fillRect/>
        </a:stretch>
      </xdr:blipFill>
      <xdr:spPr>
        <a:xfrm>
          <a:off x="1104900" y="161074100"/>
          <a:ext cx="1695450" cy="1130300"/>
        </a:xfrm>
        <a:prstGeom prst="rect">
          <a:avLst/>
        </a:prstGeom>
      </xdr:spPr>
    </xdr:pic>
    <xdr:clientData/>
  </xdr:twoCellAnchor>
  <xdr:twoCellAnchor>
    <xdr:from>
      <xdr:col>2</xdr:col>
      <xdr:colOff>0</xdr:colOff>
      <xdr:row>152</xdr:row>
      <xdr:rowOff>0</xdr:rowOff>
    </xdr:from>
    <xdr:to>
      <xdr:col>2</xdr:col>
      <xdr:colOff>1657765</xdr:colOff>
      <xdr:row>152</xdr:row>
      <xdr:rowOff>1104900</xdr:rowOff>
    </xdr:to>
    <xdr:pic>
      <xdr:nvPicPr>
        <xdr:cNvPr id="281" name="Slika 280">
          <a:extLst>
            <a:ext uri="{FF2B5EF4-FFF2-40B4-BE49-F238E27FC236}">
              <a16:creationId xmlns:a16="http://schemas.microsoft.com/office/drawing/2014/main" id="{0D3FE444-2E55-17B5-F309-FB34A2F8C520}"/>
            </a:ext>
          </a:extLst>
        </xdr:cNvPr>
        <xdr:cNvPicPr>
          <a:picLocks noChangeAspect="1"/>
        </xdr:cNvPicPr>
      </xdr:nvPicPr>
      <xdr:blipFill>
        <a:blip xmlns:r="http://schemas.openxmlformats.org/officeDocument/2006/relationships" r:embed="rId221" cstate="screen">
          <a:extLst>
            <a:ext uri="{28A0092B-C50C-407E-A947-70E740481C1C}">
              <a14:useLocalDpi xmlns:a14="http://schemas.microsoft.com/office/drawing/2010/main"/>
            </a:ext>
          </a:extLst>
        </a:blip>
        <a:stretch>
          <a:fillRect/>
        </a:stretch>
      </xdr:blipFill>
      <xdr:spPr>
        <a:xfrm>
          <a:off x="1104900" y="165646100"/>
          <a:ext cx="1657765" cy="1104900"/>
        </a:xfrm>
        <a:prstGeom prst="rect">
          <a:avLst/>
        </a:prstGeom>
      </xdr:spPr>
    </xdr:pic>
    <xdr:clientData/>
  </xdr:twoCellAnchor>
  <xdr:twoCellAnchor>
    <xdr:from>
      <xdr:col>1</xdr:col>
      <xdr:colOff>254000</xdr:colOff>
      <xdr:row>154</xdr:row>
      <xdr:rowOff>0</xdr:rowOff>
    </xdr:from>
    <xdr:to>
      <xdr:col>2</xdr:col>
      <xdr:colOff>1654589</xdr:colOff>
      <xdr:row>154</xdr:row>
      <xdr:rowOff>1104900</xdr:rowOff>
    </xdr:to>
    <xdr:pic>
      <xdr:nvPicPr>
        <xdr:cNvPr id="283" name="Slika 282">
          <a:extLst>
            <a:ext uri="{FF2B5EF4-FFF2-40B4-BE49-F238E27FC236}">
              <a16:creationId xmlns:a16="http://schemas.microsoft.com/office/drawing/2014/main" id="{641AA4F4-B806-8E17-15F7-4FA33B5C70DB}"/>
            </a:ext>
          </a:extLst>
        </xdr:cNvPr>
        <xdr:cNvPicPr>
          <a:picLocks noChangeAspect="1"/>
        </xdr:cNvPicPr>
      </xdr:nvPicPr>
      <xdr:blipFill>
        <a:blip xmlns:r="http://schemas.openxmlformats.org/officeDocument/2006/relationships" r:embed="rId222" cstate="screen">
          <a:extLst>
            <a:ext uri="{28A0092B-C50C-407E-A947-70E740481C1C}">
              <a14:useLocalDpi xmlns:a14="http://schemas.microsoft.com/office/drawing/2010/main"/>
            </a:ext>
          </a:extLst>
        </a:blip>
        <a:stretch>
          <a:fillRect/>
        </a:stretch>
      </xdr:blipFill>
      <xdr:spPr>
        <a:xfrm>
          <a:off x="1092200" y="167932100"/>
          <a:ext cx="1657764" cy="1104900"/>
        </a:xfrm>
        <a:prstGeom prst="rect">
          <a:avLst/>
        </a:prstGeom>
      </xdr:spPr>
    </xdr:pic>
    <xdr:clientData/>
  </xdr:twoCellAnchor>
  <xdr:twoCellAnchor>
    <xdr:from>
      <xdr:col>2</xdr:col>
      <xdr:colOff>0</xdr:colOff>
      <xdr:row>163</xdr:row>
      <xdr:rowOff>0</xdr:rowOff>
    </xdr:from>
    <xdr:to>
      <xdr:col>2</xdr:col>
      <xdr:colOff>1617980</xdr:colOff>
      <xdr:row>163</xdr:row>
      <xdr:rowOff>1083733</xdr:rowOff>
    </xdr:to>
    <xdr:pic>
      <xdr:nvPicPr>
        <xdr:cNvPr id="291" name="Slika 290">
          <a:extLst>
            <a:ext uri="{FF2B5EF4-FFF2-40B4-BE49-F238E27FC236}">
              <a16:creationId xmlns:a16="http://schemas.microsoft.com/office/drawing/2014/main" id="{9F9BC64A-F745-9B2E-A7D9-A024B2117F03}"/>
            </a:ext>
          </a:extLst>
        </xdr:cNvPr>
        <xdr:cNvPicPr>
          <a:picLocks noChangeAspect="1"/>
        </xdr:cNvPicPr>
      </xdr:nvPicPr>
      <xdr:blipFill>
        <a:blip xmlns:r="http://schemas.openxmlformats.org/officeDocument/2006/relationships" r:embed="rId223" cstate="screen">
          <a:extLst>
            <a:ext uri="{28A0092B-C50C-407E-A947-70E740481C1C}">
              <a14:useLocalDpi xmlns:a14="http://schemas.microsoft.com/office/drawing/2010/main"/>
            </a:ext>
          </a:extLst>
        </a:blip>
        <a:stretch>
          <a:fillRect/>
        </a:stretch>
      </xdr:blipFill>
      <xdr:spPr>
        <a:xfrm>
          <a:off x="1104900" y="177711100"/>
          <a:ext cx="1625600" cy="1083733"/>
        </a:xfrm>
        <a:prstGeom prst="rect">
          <a:avLst/>
        </a:prstGeom>
      </xdr:spPr>
    </xdr:pic>
    <xdr:clientData/>
  </xdr:twoCellAnchor>
  <xdr:twoCellAnchor>
    <xdr:from>
      <xdr:col>2</xdr:col>
      <xdr:colOff>0</xdr:colOff>
      <xdr:row>165</xdr:row>
      <xdr:rowOff>0</xdr:rowOff>
    </xdr:from>
    <xdr:to>
      <xdr:col>2</xdr:col>
      <xdr:colOff>1657350</xdr:colOff>
      <xdr:row>165</xdr:row>
      <xdr:rowOff>1104900</xdr:rowOff>
    </xdr:to>
    <xdr:pic>
      <xdr:nvPicPr>
        <xdr:cNvPr id="294" name="Slika 293">
          <a:extLst>
            <a:ext uri="{FF2B5EF4-FFF2-40B4-BE49-F238E27FC236}">
              <a16:creationId xmlns:a16="http://schemas.microsoft.com/office/drawing/2014/main" id="{1E9E938F-A89D-E930-286B-5237D1272897}"/>
            </a:ext>
          </a:extLst>
        </xdr:cNvPr>
        <xdr:cNvPicPr>
          <a:picLocks noChangeAspect="1"/>
        </xdr:cNvPicPr>
      </xdr:nvPicPr>
      <xdr:blipFill>
        <a:blip xmlns:r="http://schemas.openxmlformats.org/officeDocument/2006/relationships" r:embed="rId224" cstate="screen">
          <a:extLst>
            <a:ext uri="{28A0092B-C50C-407E-A947-70E740481C1C}">
              <a14:useLocalDpi xmlns:a14="http://schemas.microsoft.com/office/drawing/2010/main"/>
            </a:ext>
          </a:extLst>
        </a:blip>
        <a:stretch>
          <a:fillRect/>
        </a:stretch>
      </xdr:blipFill>
      <xdr:spPr>
        <a:xfrm>
          <a:off x="1104900" y="179997100"/>
          <a:ext cx="1657350" cy="1104900"/>
        </a:xfrm>
        <a:prstGeom prst="rect">
          <a:avLst/>
        </a:prstGeom>
      </xdr:spPr>
    </xdr:pic>
    <xdr:clientData/>
  </xdr:twoCellAnchor>
  <xdr:twoCellAnchor>
    <xdr:from>
      <xdr:col>1</xdr:col>
      <xdr:colOff>254000</xdr:colOff>
      <xdr:row>167</xdr:row>
      <xdr:rowOff>4233</xdr:rowOff>
    </xdr:from>
    <xdr:to>
      <xdr:col>2</xdr:col>
      <xdr:colOff>1638300</xdr:colOff>
      <xdr:row>167</xdr:row>
      <xdr:rowOff>1104900</xdr:rowOff>
    </xdr:to>
    <xdr:pic>
      <xdr:nvPicPr>
        <xdr:cNvPr id="296" name="Slika 295">
          <a:extLst>
            <a:ext uri="{FF2B5EF4-FFF2-40B4-BE49-F238E27FC236}">
              <a16:creationId xmlns:a16="http://schemas.microsoft.com/office/drawing/2014/main" id="{9C5EA697-F373-E330-E489-08F2C33F4E4E}"/>
            </a:ext>
          </a:extLst>
        </xdr:cNvPr>
        <xdr:cNvPicPr>
          <a:picLocks noChangeAspect="1"/>
        </xdr:cNvPicPr>
      </xdr:nvPicPr>
      <xdr:blipFill>
        <a:blip xmlns:r="http://schemas.openxmlformats.org/officeDocument/2006/relationships" r:embed="rId225" cstate="screen">
          <a:extLst>
            <a:ext uri="{28A0092B-C50C-407E-A947-70E740481C1C}">
              <a14:useLocalDpi xmlns:a14="http://schemas.microsoft.com/office/drawing/2010/main"/>
            </a:ext>
          </a:extLst>
        </a:blip>
        <a:stretch>
          <a:fillRect/>
        </a:stretch>
      </xdr:blipFill>
      <xdr:spPr>
        <a:xfrm>
          <a:off x="1092200" y="182287333"/>
          <a:ext cx="1651000" cy="1100667"/>
        </a:xfrm>
        <a:prstGeom prst="rect">
          <a:avLst/>
        </a:prstGeom>
      </xdr:spPr>
    </xdr:pic>
    <xdr:clientData/>
  </xdr:twoCellAnchor>
  <xdr:twoCellAnchor>
    <xdr:from>
      <xdr:col>2</xdr:col>
      <xdr:colOff>0</xdr:colOff>
      <xdr:row>169</xdr:row>
      <xdr:rowOff>0</xdr:rowOff>
    </xdr:from>
    <xdr:to>
      <xdr:col>2</xdr:col>
      <xdr:colOff>1638300</xdr:colOff>
      <xdr:row>169</xdr:row>
      <xdr:rowOff>1084580</xdr:rowOff>
    </xdr:to>
    <xdr:pic>
      <xdr:nvPicPr>
        <xdr:cNvPr id="298" name="Slika 297">
          <a:extLst>
            <a:ext uri="{FF2B5EF4-FFF2-40B4-BE49-F238E27FC236}">
              <a16:creationId xmlns:a16="http://schemas.microsoft.com/office/drawing/2014/main" id="{783C02E7-0440-203F-33F7-0EA32D12C641}"/>
            </a:ext>
          </a:extLst>
        </xdr:cNvPr>
        <xdr:cNvPicPr>
          <a:picLocks noChangeAspect="1"/>
        </xdr:cNvPicPr>
      </xdr:nvPicPr>
      <xdr:blipFill>
        <a:blip xmlns:r="http://schemas.openxmlformats.org/officeDocument/2006/relationships" r:embed="rId226" cstate="screen">
          <a:extLst>
            <a:ext uri="{28A0092B-C50C-407E-A947-70E740481C1C}">
              <a14:useLocalDpi xmlns:a14="http://schemas.microsoft.com/office/drawing/2010/main"/>
            </a:ext>
          </a:extLst>
        </a:blip>
        <a:stretch>
          <a:fillRect/>
        </a:stretch>
      </xdr:blipFill>
      <xdr:spPr>
        <a:xfrm>
          <a:off x="1104900" y="184569100"/>
          <a:ext cx="1638300" cy="1092200"/>
        </a:xfrm>
        <a:prstGeom prst="rect">
          <a:avLst/>
        </a:prstGeom>
      </xdr:spPr>
    </xdr:pic>
    <xdr:clientData/>
  </xdr:twoCellAnchor>
  <xdr:twoCellAnchor>
    <xdr:from>
      <xdr:col>2</xdr:col>
      <xdr:colOff>38100</xdr:colOff>
      <xdr:row>171</xdr:row>
      <xdr:rowOff>0</xdr:rowOff>
    </xdr:from>
    <xdr:to>
      <xdr:col>2</xdr:col>
      <xdr:colOff>1638300</xdr:colOff>
      <xdr:row>171</xdr:row>
      <xdr:rowOff>1066800</xdr:rowOff>
    </xdr:to>
    <xdr:pic>
      <xdr:nvPicPr>
        <xdr:cNvPr id="300" name="Slika 299">
          <a:extLst>
            <a:ext uri="{FF2B5EF4-FFF2-40B4-BE49-F238E27FC236}">
              <a16:creationId xmlns:a16="http://schemas.microsoft.com/office/drawing/2014/main" id="{F330C150-F49B-654B-F378-A0F6C3FCF853}"/>
            </a:ext>
          </a:extLst>
        </xdr:cNvPr>
        <xdr:cNvPicPr>
          <a:picLocks noChangeAspect="1"/>
        </xdr:cNvPicPr>
      </xdr:nvPicPr>
      <xdr:blipFill>
        <a:blip xmlns:r="http://schemas.openxmlformats.org/officeDocument/2006/relationships" r:embed="rId227" cstate="screen">
          <a:extLst>
            <a:ext uri="{28A0092B-C50C-407E-A947-70E740481C1C}">
              <a14:useLocalDpi xmlns:a14="http://schemas.microsoft.com/office/drawing/2010/main"/>
            </a:ext>
          </a:extLst>
        </a:blip>
        <a:stretch>
          <a:fillRect/>
        </a:stretch>
      </xdr:blipFill>
      <xdr:spPr>
        <a:xfrm>
          <a:off x="1143000" y="186855100"/>
          <a:ext cx="1600200" cy="1066800"/>
        </a:xfrm>
        <a:prstGeom prst="rect">
          <a:avLst/>
        </a:prstGeom>
      </xdr:spPr>
    </xdr:pic>
    <xdr:clientData/>
  </xdr:twoCellAnchor>
  <xdr:twoCellAnchor>
    <xdr:from>
      <xdr:col>2</xdr:col>
      <xdr:colOff>0</xdr:colOff>
      <xdr:row>173</xdr:row>
      <xdr:rowOff>0</xdr:rowOff>
    </xdr:from>
    <xdr:to>
      <xdr:col>3</xdr:col>
      <xdr:colOff>0</xdr:colOff>
      <xdr:row>173</xdr:row>
      <xdr:rowOff>1125220</xdr:rowOff>
    </xdr:to>
    <xdr:pic>
      <xdr:nvPicPr>
        <xdr:cNvPr id="302" name="Slika 301">
          <a:extLst>
            <a:ext uri="{FF2B5EF4-FFF2-40B4-BE49-F238E27FC236}">
              <a16:creationId xmlns:a16="http://schemas.microsoft.com/office/drawing/2014/main" id="{A84257B4-899D-3452-0178-34C97F7295A8}"/>
            </a:ext>
          </a:extLst>
        </xdr:cNvPr>
        <xdr:cNvPicPr>
          <a:picLocks noChangeAspect="1"/>
        </xdr:cNvPicPr>
      </xdr:nvPicPr>
      <xdr:blipFill>
        <a:blip xmlns:r="http://schemas.openxmlformats.org/officeDocument/2006/relationships" r:embed="rId228" cstate="screen">
          <a:extLst>
            <a:ext uri="{28A0092B-C50C-407E-A947-70E740481C1C}">
              <a14:useLocalDpi xmlns:a14="http://schemas.microsoft.com/office/drawing/2010/main"/>
            </a:ext>
          </a:extLst>
        </a:blip>
        <a:stretch>
          <a:fillRect/>
        </a:stretch>
      </xdr:blipFill>
      <xdr:spPr>
        <a:xfrm>
          <a:off x="1104900" y="189141100"/>
          <a:ext cx="1676400" cy="1117600"/>
        </a:xfrm>
        <a:prstGeom prst="rect">
          <a:avLst/>
        </a:prstGeom>
      </xdr:spPr>
    </xdr:pic>
    <xdr:clientData/>
  </xdr:twoCellAnchor>
  <xdr:twoCellAnchor>
    <xdr:from>
      <xdr:col>2</xdr:col>
      <xdr:colOff>0</xdr:colOff>
      <xdr:row>175</xdr:row>
      <xdr:rowOff>0</xdr:rowOff>
    </xdr:from>
    <xdr:to>
      <xdr:col>2</xdr:col>
      <xdr:colOff>1619250</xdr:colOff>
      <xdr:row>175</xdr:row>
      <xdr:rowOff>1087120</xdr:rowOff>
    </xdr:to>
    <xdr:pic>
      <xdr:nvPicPr>
        <xdr:cNvPr id="306" name="Slika 305">
          <a:extLst>
            <a:ext uri="{FF2B5EF4-FFF2-40B4-BE49-F238E27FC236}">
              <a16:creationId xmlns:a16="http://schemas.microsoft.com/office/drawing/2014/main" id="{90F209ED-F94E-51B1-1DA4-66691B103C01}"/>
            </a:ext>
          </a:extLst>
        </xdr:cNvPr>
        <xdr:cNvPicPr>
          <a:picLocks noChangeAspect="1"/>
        </xdr:cNvPicPr>
      </xdr:nvPicPr>
      <xdr:blipFill>
        <a:blip xmlns:r="http://schemas.openxmlformats.org/officeDocument/2006/relationships" r:embed="rId229" cstate="screen">
          <a:extLst>
            <a:ext uri="{28A0092B-C50C-407E-A947-70E740481C1C}">
              <a14:useLocalDpi xmlns:a14="http://schemas.microsoft.com/office/drawing/2010/main"/>
            </a:ext>
          </a:extLst>
        </a:blip>
        <a:stretch>
          <a:fillRect/>
        </a:stretch>
      </xdr:blipFill>
      <xdr:spPr>
        <a:xfrm>
          <a:off x="1104900" y="191427100"/>
          <a:ext cx="1619250" cy="1079500"/>
        </a:xfrm>
        <a:prstGeom prst="rect">
          <a:avLst/>
        </a:prstGeom>
      </xdr:spPr>
    </xdr:pic>
    <xdr:clientData/>
  </xdr:twoCellAnchor>
  <xdr:twoCellAnchor>
    <xdr:from>
      <xdr:col>2</xdr:col>
      <xdr:colOff>0</xdr:colOff>
      <xdr:row>177</xdr:row>
      <xdr:rowOff>0</xdr:rowOff>
    </xdr:from>
    <xdr:to>
      <xdr:col>3</xdr:col>
      <xdr:colOff>19050</xdr:colOff>
      <xdr:row>177</xdr:row>
      <xdr:rowOff>1122680</xdr:rowOff>
    </xdr:to>
    <xdr:pic>
      <xdr:nvPicPr>
        <xdr:cNvPr id="308" name="Slika 307">
          <a:extLst>
            <a:ext uri="{FF2B5EF4-FFF2-40B4-BE49-F238E27FC236}">
              <a16:creationId xmlns:a16="http://schemas.microsoft.com/office/drawing/2014/main" id="{5446C0A4-1B4D-6B7C-5EB6-624E92593BE7}"/>
            </a:ext>
          </a:extLst>
        </xdr:cNvPr>
        <xdr:cNvPicPr>
          <a:picLocks noChangeAspect="1"/>
        </xdr:cNvPicPr>
      </xdr:nvPicPr>
      <xdr:blipFill>
        <a:blip xmlns:r="http://schemas.openxmlformats.org/officeDocument/2006/relationships" r:embed="rId230" cstate="screen">
          <a:extLst>
            <a:ext uri="{28A0092B-C50C-407E-A947-70E740481C1C}">
              <a14:useLocalDpi xmlns:a14="http://schemas.microsoft.com/office/drawing/2010/main"/>
            </a:ext>
          </a:extLst>
        </a:blip>
        <a:stretch>
          <a:fillRect/>
        </a:stretch>
      </xdr:blipFill>
      <xdr:spPr>
        <a:xfrm>
          <a:off x="1104900" y="193713100"/>
          <a:ext cx="1695450" cy="1130300"/>
        </a:xfrm>
        <a:prstGeom prst="rect">
          <a:avLst/>
        </a:prstGeom>
      </xdr:spPr>
    </xdr:pic>
    <xdr:clientData/>
  </xdr:twoCellAnchor>
  <xdr:twoCellAnchor>
    <xdr:from>
      <xdr:col>1</xdr:col>
      <xdr:colOff>254000</xdr:colOff>
      <xdr:row>181</xdr:row>
      <xdr:rowOff>0</xdr:rowOff>
    </xdr:from>
    <xdr:to>
      <xdr:col>3</xdr:col>
      <xdr:colOff>15875</xdr:colOff>
      <xdr:row>181</xdr:row>
      <xdr:rowOff>1122680</xdr:rowOff>
    </xdr:to>
    <xdr:pic>
      <xdr:nvPicPr>
        <xdr:cNvPr id="312" name="Slika 311">
          <a:extLst>
            <a:ext uri="{FF2B5EF4-FFF2-40B4-BE49-F238E27FC236}">
              <a16:creationId xmlns:a16="http://schemas.microsoft.com/office/drawing/2014/main" id="{37F9E6E1-F077-52CD-9FA3-02C59AB1F477}"/>
            </a:ext>
          </a:extLst>
        </xdr:cNvPr>
        <xdr:cNvPicPr>
          <a:picLocks noChangeAspect="1"/>
        </xdr:cNvPicPr>
      </xdr:nvPicPr>
      <xdr:blipFill>
        <a:blip xmlns:r="http://schemas.openxmlformats.org/officeDocument/2006/relationships" r:embed="rId231" cstate="screen">
          <a:extLst>
            <a:ext uri="{28A0092B-C50C-407E-A947-70E740481C1C}">
              <a14:useLocalDpi xmlns:a14="http://schemas.microsoft.com/office/drawing/2010/main"/>
            </a:ext>
          </a:extLst>
        </a:blip>
        <a:stretch>
          <a:fillRect/>
        </a:stretch>
      </xdr:blipFill>
      <xdr:spPr>
        <a:xfrm>
          <a:off x="1092200" y="198285100"/>
          <a:ext cx="1695450" cy="1130300"/>
        </a:xfrm>
        <a:prstGeom prst="rect">
          <a:avLst/>
        </a:prstGeom>
      </xdr:spPr>
    </xdr:pic>
    <xdr:clientData/>
  </xdr:twoCellAnchor>
  <xdr:twoCellAnchor>
    <xdr:from>
      <xdr:col>2</xdr:col>
      <xdr:colOff>0</xdr:colOff>
      <xdr:row>183</xdr:row>
      <xdr:rowOff>0</xdr:rowOff>
    </xdr:from>
    <xdr:to>
      <xdr:col>2</xdr:col>
      <xdr:colOff>1657350</xdr:colOff>
      <xdr:row>183</xdr:row>
      <xdr:rowOff>1104900</xdr:rowOff>
    </xdr:to>
    <xdr:pic>
      <xdr:nvPicPr>
        <xdr:cNvPr id="315" name="Slika 314">
          <a:extLst>
            <a:ext uri="{FF2B5EF4-FFF2-40B4-BE49-F238E27FC236}">
              <a16:creationId xmlns:a16="http://schemas.microsoft.com/office/drawing/2014/main" id="{C00AE8ED-B690-7479-8E11-6846DD752BC8}"/>
            </a:ext>
          </a:extLst>
        </xdr:cNvPr>
        <xdr:cNvPicPr>
          <a:picLocks noChangeAspect="1"/>
        </xdr:cNvPicPr>
      </xdr:nvPicPr>
      <xdr:blipFill>
        <a:blip xmlns:r="http://schemas.openxmlformats.org/officeDocument/2006/relationships" r:embed="rId232" cstate="screen">
          <a:extLst>
            <a:ext uri="{28A0092B-C50C-407E-A947-70E740481C1C}">
              <a14:useLocalDpi xmlns:a14="http://schemas.microsoft.com/office/drawing/2010/main"/>
            </a:ext>
          </a:extLst>
        </a:blip>
        <a:stretch>
          <a:fillRect/>
        </a:stretch>
      </xdr:blipFill>
      <xdr:spPr>
        <a:xfrm>
          <a:off x="1104900" y="200571100"/>
          <a:ext cx="1657350" cy="1104900"/>
        </a:xfrm>
        <a:prstGeom prst="rect">
          <a:avLst/>
        </a:prstGeom>
      </xdr:spPr>
    </xdr:pic>
    <xdr:clientData/>
  </xdr:twoCellAnchor>
  <xdr:twoCellAnchor>
    <xdr:from>
      <xdr:col>2</xdr:col>
      <xdr:colOff>0</xdr:colOff>
      <xdr:row>210</xdr:row>
      <xdr:rowOff>0</xdr:rowOff>
    </xdr:from>
    <xdr:to>
      <xdr:col>2</xdr:col>
      <xdr:colOff>1638300</xdr:colOff>
      <xdr:row>210</xdr:row>
      <xdr:rowOff>1084580</xdr:rowOff>
    </xdr:to>
    <xdr:pic>
      <xdr:nvPicPr>
        <xdr:cNvPr id="359" name="Slika 358">
          <a:extLst>
            <a:ext uri="{FF2B5EF4-FFF2-40B4-BE49-F238E27FC236}">
              <a16:creationId xmlns:a16="http://schemas.microsoft.com/office/drawing/2014/main" id="{F3433D47-2E4E-58EF-FB25-C930F2E1DA03}"/>
            </a:ext>
          </a:extLst>
        </xdr:cNvPr>
        <xdr:cNvPicPr>
          <a:picLocks noChangeAspect="1"/>
        </xdr:cNvPicPr>
      </xdr:nvPicPr>
      <xdr:blipFill>
        <a:blip xmlns:r="http://schemas.openxmlformats.org/officeDocument/2006/relationships" r:embed="rId233" cstate="screen">
          <a:extLst>
            <a:ext uri="{28A0092B-C50C-407E-A947-70E740481C1C}">
              <a14:useLocalDpi xmlns:a14="http://schemas.microsoft.com/office/drawing/2010/main"/>
            </a:ext>
          </a:extLst>
        </a:blip>
        <a:stretch>
          <a:fillRect/>
        </a:stretch>
      </xdr:blipFill>
      <xdr:spPr>
        <a:xfrm>
          <a:off x="1104900" y="230924100"/>
          <a:ext cx="1638300" cy="1092200"/>
        </a:xfrm>
        <a:prstGeom prst="rect">
          <a:avLst/>
        </a:prstGeom>
      </xdr:spPr>
    </xdr:pic>
    <xdr:clientData/>
  </xdr:twoCellAnchor>
  <xdr:twoCellAnchor>
    <xdr:from>
      <xdr:col>1</xdr:col>
      <xdr:colOff>254000</xdr:colOff>
      <xdr:row>212</xdr:row>
      <xdr:rowOff>0</xdr:rowOff>
    </xdr:from>
    <xdr:to>
      <xdr:col>2</xdr:col>
      <xdr:colOff>1656080</xdr:colOff>
      <xdr:row>212</xdr:row>
      <xdr:rowOff>1125220</xdr:rowOff>
    </xdr:to>
    <xdr:pic>
      <xdr:nvPicPr>
        <xdr:cNvPr id="361" name="Slika 360">
          <a:extLst>
            <a:ext uri="{FF2B5EF4-FFF2-40B4-BE49-F238E27FC236}">
              <a16:creationId xmlns:a16="http://schemas.microsoft.com/office/drawing/2014/main" id="{172D8ECE-3EE4-DDAA-0B02-7C7A53B42DF8}"/>
            </a:ext>
          </a:extLst>
        </xdr:cNvPr>
        <xdr:cNvPicPr>
          <a:picLocks noChangeAspect="1"/>
        </xdr:cNvPicPr>
      </xdr:nvPicPr>
      <xdr:blipFill>
        <a:blip xmlns:r="http://schemas.openxmlformats.org/officeDocument/2006/relationships" r:embed="rId234" cstate="screen">
          <a:extLst>
            <a:ext uri="{28A0092B-C50C-407E-A947-70E740481C1C}">
              <a14:useLocalDpi xmlns:a14="http://schemas.microsoft.com/office/drawing/2010/main"/>
            </a:ext>
          </a:extLst>
        </a:blip>
        <a:stretch>
          <a:fillRect/>
        </a:stretch>
      </xdr:blipFill>
      <xdr:spPr>
        <a:xfrm>
          <a:off x="1092200" y="233210100"/>
          <a:ext cx="1676400" cy="1117600"/>
        </a:xfrm>
        <a:prstGeom prst="rect">
          <a:avLst/>
        </a:prstGeom>
      </xdr:spPr>
    </xdr:pic>
    <xdr:clientData/>
  </xdr:twoCellAnchor>
  <xdr:twoCellAnchor>
    <xdr:from>
      <xdr:col>2</xdr:col>
      <xdr:colOff>0</xdr:colOff>
      <xdr:row>216</xdr:row>
      <xdr:rowOff>25400</xdr:rowOff>
    </xdr:from>
    <xdr:to>
      <xdr:col>2</xdr:col>
      <xdr:colOff>1619250</xdr:colOff>
      <xdr:row>216</xdr:row>
      <xdr:rowOff>1104900</xdr:rowOff>
    </xdr:to>
    <xdr:pic>
      <xdr:nvPicPr>
        <xdr:cNvPr id="365" name="Slika 364">
          <a:extLst>
            <a:ext uri="{FF2B5EF4-FFF2-40B4-BE49-F238E27FC236}">
              <a16:creationId xmlns:a16="http://schemas.microsoft.com/office/drawing/2014/main" id="{426F3009-0C58-5012-5FEA-1ED3C911D417}"/>
            </a:ext>
          </a:extLst>
        </xdr:cNvPr>
        <xdr:cNvPicPr>
          <a:picLocks noChangeAspect="1"/>
        </xdr:cNvPicPr>
      </xdr:nvPicPr>
      <xdr:blipFill>
        <a:blip xmlns:r="http://schemas.openxmlformats.org/officeDocument/2006/relationships" r:embed="rId235" cstate="screen">
          <a:extLst>
            <a:ext uri="{28A0092B-C50C-407E-A947-70E740481C1C}">
              <a14:useLocalDpi xmlns:a14="http://schemas.microsoft.com/office/drawing/2010/main"/>
            </a:ext>
          </a:extLst>
        </a:blip>
        <a:stretch>
          <a:fillRect/>
        </a:stretch>
      </xdr:blipFill>
      <xdr:spPr>
        <a:xfrm>
          <a:off x="1104900" y="237807500"/>
          <a:ext cx="1619250" cy="1079500"/>
        </a:xfrm>
        <a:prstGeom prst="rect">
          <a:avLst/>
        </a:prstGeom>
      </xdr:spPr>
    </xdr:pic>
    <xdr:clientData/>
  </xdr:twoCellAnchor>
  <xdr:twoCellAnchor>
    <xdr:from>
      <xdr:col>2</xdr:col>
      <xdr:colOff>0</xdr:colOff>
      <xdr:row>218</xdr:row>
      <xdr:rowOff>0</xdr:rowOff>
    </xdr:from>
    <xdr:to>
      <xdr:col>2</xdr:col>
      <xdr:colOff>1657350</xdr:colOff>
      <xdr:row>218</xdr:row>
      <xdr:rowOff>1104900</xdr:rowOff>
    </xdr:to>
    <xdr:pic>
      <xdr:nvPicPr>
        <xdr:cNvPr id="367" name="Slika 366">
          <a:extLst>
            <a:ext uri="{FF2B5EF4-FFF2-40B4-BE49-F238E27FC236}">
              <a16:creationId xmlns:a16="http://schemas.microsoft.com/office/drawing/2014/main" id="{5172CCD7-68E0-312C-3E6B-C63223E7FCCC}"/>
            </a:ext>
          </a:extLst>
        </xdr:cNvPr>
        <xdr:cNvPicPr>
          <a:picLocks noChangeAspect="1"/>
        </xdr:cNvPicPr>
      </xdr:nvPicPr>
      <xdr:blipFill>
        <a:blip xmlns:r="http://schemas.openxmlformats.org/officeDocument/2006/relationships" r:embed="rId236" cstate="screen">
          <a:extLst>
            <a:ext uri="{28A0092B-C50C-407E-A947-70E740481C1C}">
              <a14:useLocalDpi xmlns:a14="http://schemas.microsoft.com/office/drawing/2010/main"/>
            </a:ext>
          </a:extLst>
        </a:blip>
        <a:stretch>
          <a:fillRect/>
        </a:stretch>
      </xdr:blipFill>
      <xdr:spPr>
        <a:xfrm>
          <a:off x="1104900" y="240068100"/>
          <a:ext cx="1657350" cy="1104900"/>
        </a:xfrm>
        <a:prstGeom prst="rect">
          <a:avLst/>
        </a:prstGeom>
      </xdr:spPr>
    </xdr:pic>
    <xdr:clientData/>
  </xdr:twoCellAnchor>
  <xdr:twoCellAnchor>
    <xdr:from>
      <xdr:col>2</xdr:col>
      <xdr:colOff>0</xdr:colOff>
      <xdr:row>220</xdr:row>
      <xdr:rowOff>0</xdr:rowOff>
    </xdr:from>
    <xdr:to>
      <xdr:col>2</xdr:col>
      <xdr:colOff>1619250</xdr:colOff>
      <xdr:row>220</xdr:row>
      <xdr:rowOff>1087120</xdr:rowOff>
    </xdr:to>
    <xdr:pic>
      <xdr:nvPicPr>
        <xdr:cNvPr id="369" name="Slika 368">
          <a:extLst>
            <a:ext uri="{FF2B5EF4-FFF2-40B4-BE49-F238E27FC236}">
              <a16:creationId xmlns:a16="http://schemas.microsoft.com/office/drawing/2014/main" id="{E7E357D5-5E43-5372-38DB-C43FBE69BC24}"/>
            </a:ext>
          </a:extLst>
        </xdr:cNvPr>
        <xdr:cNvPicPr>
          <a:picLocks noChangeAspect="1"/>
        </xdr:cNvPicPr>
      </xdr:nvPicPr>
      <xdr:blipFill>
        <a:blip xmlns:r="http://schemas.openxmlformats.org/officeDocument/2006/relationships" r:embed="rId237" cstate="screen">
          <a:extLst>
            <a:ext uri="{28A0092B-C50C-407E-A947-70E740481C1C}">
              <a14:useLocalDpi xmlns:a14="http://schemas.microsoft.com/office/drawing/2010/main"/>
            </a:ext>
          </a:extLst>
        </a:blip>
        <a:stretch>
          <a:fillRect/>
        </a:stretch>
      </xdr:blipFill>
      <xdr:spPr>
        <a:xfrm>
          <a:off x="1104900" y="242354100"/>
          <a:ext cx="1619250" cy="1079500"/>
        </a:xfrm>
        <a:prstGeom prst="rect">
          <a:avLst/>
        </a:prstGeom>
      </xdr:spPr>
    </xdr:pic>
    <xdr:clientData/>
  </xdr:twoCellAnchor>
  <xdr:twoCellAnchor>
    <xdr:from>
      <xdr:col>2</xdr:col>
      <xdr:colOff>0</xdr:colOff>
      <xdr:row>222</xdr:row>
      <xdr:rowOff>0</xdr:rowOff>
    </xdr:from>
    <xdr:to>
      <xdr:col>2</xdr:col>
      <xdr:colOff>1657350</xdr:colOff>
      <xdr:row>222</xdr:row>
      <xdr:rowOff>1104900</xdr:rowOff>
    </xdr:to>
    <xdr:pic>
      <xdr:nvPicPr>
        <xdr:cNvPr id="371" name="Slika 370">
          <a:extLst>
            <a:ext uri="{FF2B5EF4-FFF2-40B4-BE49-F238E27FC236}">
              <a16:creationId xmlns:a16="http://schemas.microsoft.com/office/drawing/2014/main" id="{0C7A16A5-427E-BAF2-E74C-36CE5E2656BA}"/>
            </a:ext>
          </a:extLst>
        </xdr:cNvPr>
        <xdr:cNvPicPr>
          <a:picLocks noChangeAspect="1"/>
        </xdr:cNvPicPr>
      </xdr:nvPicPr>
      <xdr:blipFill>
        <a:blip xmlns:r="http://schemas.openxmlformats.org/officeDocument/2006/relationships" r:embed="rId238" cstate="screen">
          <a:extLst>
            <a:ext uri="{28A0092B-C50C-407E-A947-70E740481C1C}">
              <a14:useLocalDpi xmlns:a14="http://schemas.microsoft.com/office/drawing/2010/main"/>
            </a:ext>
          </a:extLst>
        </a:blip>
        <a:stretch>
          <a:fillRect/>
        </a:stretch>
      </xdr:blipFill>
      <xdr:spPr>
        <a:xfrm>
          <a:off x="1104900" y="244640100"/>
          <a:ext cx="1657350" cy="1104900"/>
        </a:xfrm>
        <a:prstGeom prst="rect">
          <a:avLst/>
        </a:prstGeom>
      </xdr:spPr>
    </xdr:pic>
    <xdr:clientData/>
  </xdr:twoCellAnchor>
  <xdr:twoCellAnchor>
    <xdr:from>
      <xdr:col>1</xdr:col>
      <xdr:colOff>177800</xdr:colOff>
      <xdr:row>223</xdr:row>
      <xdr:rowOff>1104900</xdr:rowOff>
    </xdr:from>
    <xdr:to>
      <xdr:col>2</xdr:col>
      <xdr:colOff>1654175</xdr:colOff>
      <xdr:row>224</xdr:row>
      <xdr:rowOff>1125220</xdr:rowOff>
    </xdr:to>
    <xdr:pic>
      <xdr:nvPicPr>
        <xdr:cNvPr id="373" name="Slika 372">
          <a:extLst>
            <a:ext uri="{FF2B5EF4-FFF2-40B4-BE49-F238E27FC236}">
              <a16:creationId xmlns:a16="http://schemas.microsoft.com/office/drawing/2014/main" id="{A2AFD770-E6F5-9261-0B0B-C973C693D16B}"/>
            </a:ext>
          </a:extLst>
        </xdr:cNvPr>
        <xdr:cNvPicPr>
          <a:picLocks noChangeAspect="1"/>
        </xdr:cNvPicPr>
      </xdr:nvPicPr>
      <xdr:blipFill>
        <a:blip xmlns:r="http://schemas.openxmlformats.org/officeDocument/2006/relationships" r:embed="rId239" cstate="screen">
          <a:extLst>
            <a:ext uri="{28A0092B-C50C-407E-A947-70E740481C1C}">
              <a14:useLocalDpi xmlns:a14="http://schemas.microsoft.com/office/drawing/2010/main"/>
            </a:ext>
          </a:extLst>
        </a:blip>
        <a:stretch>
          <a:fillRect/>
        </a:stretch>
      </xdr:blipFill>
      <xdr:spPr>
        <a:xfrm>
          <a:off x="1016000" y="246888000"/>
          <a:ext cx="1733550" cy="1155700"/>
        </a:xfrm>
        <a:prstGeom prst="rect">
          <a:avLst/>
        </a:prstGeom>
      </xdr:spPr>
    </xdr:pic>
    <xdr:clientData/>
  </xdr:twoCellAnchor>
  <xdr:twoCellAnchor>
    <xdr:from>
      <xdr:col>2</xdr:col>
      <xdr:colOff>1</xdr:colOff>
      <xdr:row>268</xdr:row>
      <xdr:rowOff>0</xdr:rowOff>
    </xdr:from>
    <xdr:to>
      <xdr:col>2</xdr:col>
      <xdr:colOff>1638733</xdr:colOff>
      <xdr:row>268</xdr:row>
      <xdr:rowOff>1084580</xdr:rowOff>
    </xdr:to>
    <xdr:pic>
      <xdr:nvPicPr>
        <xdr:cNvPr id="543" name="Slika 542">
          <a:extLst>
            <a:ext uri="{FF2B5EF4-FFF2-40B4-BE49-F238E27FC236}">
              <a16:creationId xmlns:a16="http://schemas.microsoft.com/office/drawing/2014/main" id="{E1818AA4-B316-1476-FC2D-2B3B3EC95DEF}"/>
            </a:ext>
          </a:extLst>
        </xdr:cNvPr>
        <xdr:cNvPicPr>
          <a:picLocks noChangeAspect="1"/>
        </xdr:cNvPicPr>
      </xdr:nvPicPr>
      <xdr:blipFill>
        <a:blip xmlns:r="http://schemas.openxmlformats.org/officeDocument/2006/relationships" r:embed="rId240" cstate="screen">
          <a:extLst>
            <a:ext uri="{28A0092B-C50C-407E-A947-70E740481C1C}">
              <a14:useLocalDpi xmlns:a14="http://schemas.microsoft.com/office/drawing/2010/main"/>
            </a:ext>
          </a:extLst>
        </a:blip>
        <a:stretch>
          <a:fillRect/>
        </a:stretch>
      </xdr:blipFill>
      <xdr:spPr>
        <a:xfrm>
          <a:off x="1104901" y="296202100"/>
          <a:ext cx="1638732" cy="1092200"/>
        </a:xfrm>
        <a:prstGeom prst="rect">
          <a:avLst/>
        </a:prstGeom>
      </xdr:spPr>
    </xdr:pic>
    <xdr:clientData/>
  </xdr:twoCellAnchor>
  <xdr:twoCellAnchor>
    <xdr:from>
      <xdr:col>1</xdr:col>
      <xdr:colOff>241301</xdr:colOff>
      <xdr:row>270</xdr:row>
      <xdr:rowOff>25401</xdr:rowOff>
    </xdr:from>
    <xdr:to>
      <xdr:col>2</xdr:col>
      <xdr:colOff>1658459</xdr:colOff>
      <xdr:row>271</xdr:row>
      <xdr:rowOff>0</xdr:rowOff>
    </xdr:to>
    <xdr:pic>
      <xdr:nvPicPr>
        <xdr:cNvPr id="545" name="Slika 544">
          <a:extLst>
            <a:ext uri="{FF2B5EF4-FFF2-40B4-BE49-F238E27FC236}">
              <a16:creationId xmlns:a16="http://schemas.microsoft.com/office/drawing/2014/main" id="{519C9433-CCBC-3EDC-FC7C-BF0B345466DA}"/>
            </a:ext>
          </a:extLst>
        </xdr:cNvPr>
        <xdr:cNvPicPr>
          <a:picLocks noChangeAspect="1"/>
        </xdr:cNvPicPr>
      </xdr:nvPicPr>
      <xdr:blipFill>
        <a:blip xmlns:r="http://schemas.openxmlformats.org/officeDocument/2006/relationships" r:embed="rId241" cstate="screen">
          <a:extLst>
            <a:ext uri="{28A0092B-C50C-407E-A947-70E740481C1C}">
              <a14:useLocalDpi xmlns:a14="http://schemas.microsoft.com/office/drawing/2010/main"/>
            </a:ext>
          </a:extLst>
        </a:blip>
        <a:stretch>
          <a:fillRect/>
        </a:stretch>
      </xdr:blipFill>
      <xdr:spPr>
        <a:xfrm>
          <a:off x="1079501" y="298513501"/>
          <a:ext cx="1676238" cy="1117599"/>
        </a:xfrm>
        <a:prstGeom prst="rect">
          <a:avLst/>
        </a:prstGeom>
      </xdr:spPr>
    </xdr:pic>
    <xdr:clientData/>
  </xdr:twoCellAnchor>
  <xdr:twoCellAnchor>
    <xdr:from>
      <xdr:col>2</xdr:col>
      <xdr:colOff>38100</xdr:colOff>
      <xdr:row>273</xdr:row>
      <xdr:rowOff>1</xdr:rowOff>
    </xdr:from>
    <xdr:to>
      <xdr:col>2</xdr:col>
      <xdr:colOff>1637777</xdr:colOff>
      <xdr:row>273</xdr:row>
      <xdr:rowOff>1066801</xdr:rowOff>
    </xdr:to>
    <xdr:pic>
      <xdr:nvPicPr>
        <xdr:cNvPr id="547" name="Slika 546">
          <a:extLst>
            <a:ext uri="{FF2B5EF4-FFF2-40B4-BE49-F238E27FC236}">
              <a16:creationId xmlns:a16="http://schemas.microsoft.com/office/drawing/2014/main" id="{6B6FDB31-C2DA-FA0F-8807-09C66F53453C}"/>
            </a:ext>
          </a:extLst>
        </xdr:cNvPr>
        <xdr:cNvPicPr>
          <a:picLocks noChangeAspect="1"/>
        </xdr:cNvPicPr>
      </xdr:nvPicPr>
      <xdr:blipFill>
        <a:blip xmlns:r="http://schemas.openxmlformats.org/officeDocument/2006/relationships" r:embed="rId242" cstate="screen">
          <a:extLst>
            <a:ext uri="{28A0092B-C50C-407E-A947-70E740481C1C}">
              <a14:useLocalDpi xmlns:a14="http://schemas.microsoft.com/office/drawing/2010/main"/>
            </a:ext>
          </a:extLst>
        </a:blip>
        <a:stretch>
          <a:fillRect/>
        </a:stretch>
      </xdr:blipFill>
      <xdr:spPr>
        <a:xfrm>
          <a:off x="1143000" y="301409101"/>
          <a:ext cx="1599677" cy="1066800"/>
        </a:xfrm>
        <a:prstGeom prst="rect">
          <a:avLst/>
        </a:prstGeom>
      </xdr:spPr>
    </xdr:pic>
    <xdr:clientData/>
  </xdr:twoCellAnchor>
  <xdr:twoCellAnchor>
    <xdr:from>
      <xdr:col>2</xdr:col>
      <xdr:colOff>0</xdr:colOff>
      <xdr:row>275</xdr:row>
      <xdr:rowOff>0</xdr:rowOff>
    </xdr:from>
    <xdr:to>
      <xdr:col>2</xdr:col>
      <xdr:colOff>1657764</xdr:colOff>
      <xdr:row>275</xdr:row>
      <xdr:rowOff>1104900</xdr:rowOff>
    </xdr:to>
    <xdr:pic>
      <xdr:nvPicPr>
        <xdr:cNvPr id="549" name="Slika 548">
          <a:extLst>
            <a:ext uri="{FF2B5EF4-FFF2-40B4-BE49-F238E27FC236}">
              <a16:creationId xmlns:a16="http://schemas.microsoft.com/office/drawing/2014/main" id="{D87BD2CA-72C1-3F37-700B-1DCFDDB79E47}"/>
            </a:ext>
          </a:extLst>
        </xdr:cNvPr>
        <xdr:cNvPicPr>
          <a:picLocks noChangeAspect="1"/>
        </xdr:cNvPicPr>
      </xdr:nvPicPr>
      <xdr:blipFill>
        <a:blip xmlns:r="http://schemas.openxmlformats.org/officeDocument/2006/relationships" r:embed="rId243" cstate="screen">
          <a:extLst>
            <a:ext uri="{28A0092B-C50C-407E-A947-70E740481C1C}">
              <a14:useLocalDpi xmlns:a14="http://schemas.microsoft.com/office/drawing/2010/main"/>
            </a:ext>
          </a:extLst>
        </a:blip>
        <a:stretch>
          <a:fillRect/>
        </a:stretch>
      </xdr:blipFill>
      <xdr:spPr>
        <a:xfrm>
          <a:off x="1104900" y="303695100"/>
          <a:ext cx="1657764" cy="1104900"/>
        </a:xfrm>
        <a:prstGeom prst="rect">
          <a:avLst/>
        </a:prstGeom>
      </xdr:spPr>
    </xdr:pic>
    <xdr:clientData/>
  </xdr:twoCellAnchor>
  <xdr:twoCellAnchor>
    <xdr:from>
      <xdr:col>2</xdr:col>
      <xdr:colOff>0</xdr:colOff>
      <xdr:row>276</xdr:row>
      <xdr:rowOff>1142999</xdr:rowOff>
    </xdr:from>
    <xdr:to>
      <xdr:col>2</xdr:col>
      <xdr:colOff>1620520</xdr:colOff>
      <xdr:row>277</xdr:row>
      <xdr:rowOff>1087234</xdr:rowOff>
    </xdr:to>
    <xdr:pic>
      <xdr:nvPicPr>
        <xdr:cNvPr id="551" name="Slika 550">
          <a:extLst>
            <a:ext uri="{FF2B5EF4-FFF2-40B4-BE49-F238E27FC236}">
              <a16:creationId xmlns:a16="http://schemas.microsoft.com/office/drawing/2014/main" id="{DF9FAC07-96F1-CEC9-D9A3-E8181C57D54A}"/>
            </a:ext>
          </a:extLst>
        </xdr:cNvPr>
        <xdr:cNvPicPr>
          <a:picLocks noChangeAspect="1"/>
        </xdr:cNvPicPr>
      </xdr:nvPicPr>
      <xdr:blipFill>
        <a:blip xmlns:r="http://schemas.openxmlformats.org/officeDocument/2006/relationships" r:embed="rId244" cstate="screen">
          <a:extLst>
            <a:ext uri="{28A0092B-C50C-407E-A947-70E740481C1C}">
              <a14:useLocalDpi xmlns:a14="http://schemas.microsoft.com/office/drawing/2010/main"/>
            </a:ext>
          </a:extLst>
        </a:blip>
        <a:stretch>
          <a:fillRect/>
        </a:stretch>
      </xdr:blipFill>
      <xdr:spPr>
        <a:xfrm>
          <a:off x="1104900" y="305981099"/>
          <a:ext cx="1612900" cy="1075805"/>
        </a:xfrm>
        <a:prstGeom prst="rect">
          <a:avLst/>
        </a:prstGeom>
      </xdr:spPr>
    </xdr:pic>
    <xdr:clientData/>
  </xdr:twoCellAnchor>
  <xdr:twoCellAnchor>
    <xdr:from>
      <xdr:col>2</xdr:col>
      <xdr:colOff>0</xdr:colOff>
      <xdr:row>279</xdr:row>
      <xdr:rowOff>0</xdr:rowOff>
    </xdr:from>
    <xdr:to>
      <xdr:col>2</xdr:col>
      <xdr:colOff>1619250</xdr:colOff>
      <xdr:row>279</xdr:row>
      <xdr:rowOff>1087120</xdr:rowOff>
    </xdr:to>
    <xdr:pic>
      <xdr:nvPicPr>
        <xdr:cNvPr id="553" name="Slika 552">
          <a:extLst>
            <a:ext uri="{FF2B5EF4-FFF2-40B4-BE49-F238E27FC236}">
              <a16:creationId xmlns:a16="http://schemas.microsoft.com/office/drawing/2014/main" id="{CFFD645D-35D9-CF4E-475F-061C67B96AFA}"/>
            </a:ext>
          </a:extLst>
        </xdr:cNvPr>
        <xdr:cNvPicPr>
          <a:picLocks noChangeAspect="1"/>
        </xdr:cNvPicPr>
      </xdr:nvPicPr>
      <xdr:blipFill>
        <a:blip xmlns:r="http://schemas.openxmlformats.org/officeDocument/2006/relationships" r:embed="rId245" cstate="screen">
          <a:extLst>
            <a:ext uri="{28A0092B-C50C-407E-A947-70E740481C1C}">
              <a14:useLocalDpi xmlns:a14="http://schemas.microsoft.com/office/drawing/2010/main"/>
            </a:ext>
          </a:extLst>
        </a:blip>
        <a:stretch>
          <a:fillRect/>
        </a:stretch>
      </xdr:blipFill>
      <xdr:spPr>
        <a:xfrm>
          <a:off x="1104900" y="308267100"/>
          <a:ext cx="1619250" cy="1079500"/>
        </a:xfrm>
        <a:prstGeom prst="rect">
          <a:avLst/>
        </a:prstGeom>
      </xdr:spPr>
    </xdr:pic>
    <xdr:clientData/>
  </xdr:twoCellAnchor>
  <xdr:twoCellAnchor>
    <xdr:from>
      <xdr:col>2</xdr:col>
      <xdr:colOff>0</xdr:colOff>
      <xdr:row>281</xdr:row>
      <xdr:rowOff>0</xdr:rowOff>
    </xdr:from>
    <xdr:to>
      <xdr:col>2</xdr:col>
      <xdr:colOff>1619655</xdr:colOff>
      <xdr:row>281</xdr:row>
      <xdr:rowOff>1087120</xdr:rowOff>
    </xdr:to>
    <xdr:pic>
      <xdr:nvPicPr>
        <xdr:cNvPr id="555" name="Slika 554">
          <a:extLst>
            <a:ext uri="{FF2B5EF4-FFF2-40B4-BE49-F238E27FC236}">
              <a16:creationId xmlns:a16="http://schemas.microsoft.com/office/drawing/2014/main" id="{C4335D97-E191-CA8A-E9E3-36C0286292EB}"/>
            </a:ext>
          </a:extLst>
        </xdr:cNvPr>
        <xdr:cNvPicPr>
          <a:picLocks noChangeAspect="1"/>
        </xdr:cNvPicPr>
      </xdr:nvPicPr>
      <xdr:blipFill>
        <a:blip xmlns:r="http://schemas.openxmlformats.org/officeDocument/2006/relationships" r:embed="rId246" cstate="screen">
          <a:extLst>
            <a:ext uri="{28A0092B-C50C-407E-A947-70E740481C1C}">
              <a14:useLocalDpi xmlns:a14="http://schemas.microsoft.com/office/drawing/2010/main"/>
            </a:ext>
          </a:extLst>
        </a:blip>
        <a:stretch>
          <a:fillRect/>
        </a:stretch>
      </xdr:blipFill>
      <xdr:spPr>
        <a:xfrm>
          <a:off x="1104900" y="310553100"/>
          <a:ext cx="1619655" cy="1079500"/>
        </a:xfrm>
        <a:prstGeom prst="rect">
          <a:avLst/>
        </a:prstGeom>
      </xdr:spPr>
    </xdr:pic>
    <xdr:clientData/>
  </xdr:twoCellAnchor>
  <xdr:twoCellAnchor>
    <xdr:from>
      <xdr:col>2</xdr:col>
      <xdr:colOff>0</xdr:colOff>
      <xdr:row>283</xdr:row>
      <xdr:rowOff>25400</xdr:rowOff>
    </xdr:from>
    <xdr:to>
      <xdr:col>3</xdr:col>
      <xdr:colOff>419</xdr:colOff>
      <xdr:row>284</xdr:row>
      <xdr:rowOff>0</xdr:rowOff>
    </xdr:to>
    <xdr:pic>
      <xdr:nvPicPr>
        <xdr:cNvPr id="557" name="Slika 556">
          <a:extLst>
            <a:ext uri="{FF2B5EF4-FFF2-40B4-BE49-F238E27FC236}">
              <a16:creationId xmlns:a16="http://schemas.microsoft.com/office/drawing/2014/main" id="{27584E1D-5095-805D-52D7-93BB50A4A2D5}"/>
            </a:ext>
          </a:extLst>
        </xdr:cNvPr>
        <xdr:cNvPicPr>
          <a:picLocks noChangeAspect="1"/>
        </xdr:cNvPicPr>
      </xdr:nvPicPr>
      <xdr:blipFill>
        <a:blip xmlns:r="http://schemas.openxmlformats.org/officeDocument/2006/relationships" r:embed="rId247" cstate="screen">
          <a:extLst>
            <a:ext uri="{28A0092B-C50C-407E-A947-70E740481C1C}">
              <a14:useLocalDpi xmlns:a14="http://schemas.microsoft.com/office/drawing/2010/main"/>
            </a:ext>
          </a:extLst>
        </a:blip>
        <a:stretch>
          <a:fillRect/>
        </a:stretch>
      </xdr:blipFill>
      <xdr:spPr>
        <a:xfrm>
          <a:off x="1104900" y="312864500"/>
          <a:ext cx="1676819" cy="1117600"/>
        </a:xfrm>
        <a:prstGeom prst="rect">
          <a:avLst/>
        </a:prstGeom>
      </xdr:spPr>
    </xdr:pic>
    <xdr:clientData/>
  </xdr:twoCellAnchor>
  <xdr:twoCellAnchor>
    <xdr:from>
      <xdr:col>1</xdr:col>
      <xdr:colOff>215900</xdr:colOff>
      <xdr:row>285</xdr:row>
      <xdr:rowOff>52092</xdr:rowOff>
    </xdr:from>
    <xdr:to>
      <xdr:col>2</xdr:col>
      <xdr:colOff>1617980</xdr:colOff>
      <xdr:row>285</xdr:row>
      <xdr:rowOff>1125220</xdr:rowOff>
    </xdr:to>
    <xdr:pic>
      <xdr:nvPicPr>
        <xdr:cNvPr id="559" name="Slika 558">
          <a:extLst>
            <a:ext uri="{FF2B5EF4-FFF2-40B4-BE49-F238E27FC236}">
              <a16:creationId xmlns:a16="http://schemas.microsoft.com/office/drawing/2014/main" id="{4CD6CB53-BEB6-C6C4-4340-160037DC6619}"/>
            </a:ext>
          </a:extLst>
        </xdr:cNvPr>
        <xdr:cNvPicPr>
          <a:picLocks noChangeAspect="1"/>
        </xdr:cNvPicPr>
      </xdr:nvPicPr>
      <xdr:blipFill rotWithShape="1">
        <a:blip xmlns:r="http://schemas.openxmlformats.org/officeDocument/2006/relationships" r:embed="rId248" cstate="screen">
          <a:extLst>
            <a:ext uri="{28A0092B-C50C-407E-A947-70E740481C1C}">
              <a14:useLocalDpi xmlns:a14="http://schemas.microsoft.com/office/drawing/2010/main"/>
            </a:ext>
          </a:extLst>
        </a:blip>
        <a:srcRect/>
        <a:stretch/>
      </xdr:blipFill>
      <xdr:spPr>
        <a:xfrm>
          <a:off x="1054100" y="315177192"/>
          <a:ext cx="1676400" cy="1065508"/>
        </a:xfrm>
        <a:prstGeom prst="rect">
          <a:avLst/>
        </a:prstGeom>
      </xdr:spPr>
    </xdr:pic>
    <xdr:clientData/>
  </xdr:twoCellAnchor>
  <xdr:twoCellAnchor>
    <xdr:from>
      <xdr:col>1</xdr:col>
      <xdr:colOff>241300</xdr:colOff>
      <xdr:row>286</xdr:row>
      <xdr:rowOff>1130300</xdr:rowOff>
    </xdr:from>
    <xdr:to>
      <xdr:col>3</xdr:col>
      <xdr:colOff>20320</xdr:colOff>
      <xdr:row>287</xdr:row>
      <xdr:rowOff>1122680</xdr:rowOff>
    </xdr:to>
    <xdr:pic>
      <xdr:nvPicPr>
        <xdr:cNvPr id="561" name="Slika 560">
          <a:extLst>
            <a:ext uri="{FF2B5EF4-FFF2-40B4-BE49-F238E27FC236}">
              <a16:creationId xmlns:a16="http://schemas.microsoft.com/office/drawing/2014/main" id="{BE2C1625-C5D4-DC1A-4A16-48152AB5F7CD}"/>
            </a:ext>
          </a:extLst>
        </xdr:cNvPr>
        <xdr:cNvPicPr>
          <a:picLocks noChangeAspect="1"/>
        </xdr:cNvPicPr>
      </xdr:nvPicPr>
      <xdr:blipFill>
        <a:blip xmlns:r="http://schemas.openxmlformats.org/officeDocument/2006/relationships" r:embed="rId249" cstate="screen">
          <a:extLst>
            <a:ext uri="{28A0092B-C50C-407E-A947-70E740481C1C}">
              <a14:useLocalDpi xmlns:a14="http://schemas.microsoft.com/office/drawing/2010/main"/>
            </a:ext>
          </a:extLst>
        </a:blip>
        <a:stretch>
          <a:fillRect/>
        </a:stretch>
      </xdr:blipFill>
      <xdr:spPr>
        <a:xfrm>
          <a:off x="1079500" y="317398400"/>
          <a:ext cx="1714500" cy="1143000"/>
        </a:xfrm>
        <a:prstGeom prst="rect">
          <a:avLst/>
        </a:prstGeom>
      </xdr:spPr>
    </xdr:pic>
    <xdr:clientData/>
  </xdr:twoCellAnchor>
  <xdr:twoCellAnchor>
    <xdr:from>
      <xdr:col>2</xdr:col>
      <xdr:colOff>0</xdr:colOff>
      <xdr:row>292</xdr:row>
      <xdr:rowOff>0</xdr:rowOff>
    </xdr:from>
    <xdr:to>
      <xdr:col>2</xdr:col>
      <xdr:colOff>1619250</xdr:colOff>
      <xdr:row>292</xdr:row>
      <xdr:rowOff>1087120</xdr:rowOff>
    </xdr:to>
    <xdr:pic>
      <xdr:nvPicPr>
        <xdr:cNvPr id="565" name="Slika 564">
          <a:extLst>
            <a:ext uri="{FF2B5EF4-FFF2-40B4-BE49-F238E27FC236}">
              <a16:creationId xmlns:a16="http://schemas.microsoft.com/office/drawing/2014/main" id="{53397E5A-F421-EC6B-E801-A31427F88331}"/>
            </a:ext>
          </a:extLst>
        </xdr:cNvPr>
        <xdr:cNvPicPr>
          <a:picLocks noChangeAspect="1"/>
        </xdr:cNvPicPr>
      </xdr:nvPicPr>
      <xdr:blipFill>
        <a:blip xmlns:r="http://schemas.openxmlformats.org/officeDocument/2006/relationships" r:embed="rId250" cstate="screen">
          <a:extLst>
            <a:ext uri="{28A0092B-C50C-407E-A947-70E740481C1C}">
              <a14:useLocalDpi xmlns:a14="http://schemas.microsoft.com/office/drawing/2010/main"/>
            </a:ext>
          </a:extLst>
        </a:blip>
        <a:stretch>
          <a:fillRect/>
        </a:stretch>
      </xdr:blipFill>
      <xdr:spPr>
        <a:xfrm>
          <a:off x="1104900" y="322618100"/>
          <a:ext cx="1619250" cy="1079500"/>
        </a:xfrm>
        <a:prstGeom prst="rect">
          <a:avLst/>
        </a:prstGeom>
      </xdr:spPr>
    </xdr:pic>
    <xdr:clientData/>
  </xdr:twoCellAnchor>
  <xdr:twoCellAnchor>
    <xdr:from>
      <xdr:col>2</xdr:col>
      <xdr:colOff>0</xdr:colOff>
      <xdr:row>294</xdr:row>
      <xdr:rowOff>0</xdr:rowOff>
    </xdr:from>
    <xdr:to>
      <xdr:col>3</xdr:col>
      <xdr:colOff>0</xdr:colOff>
      <xdr:row>294</xdr:row>
      <xdr:rowOff>1125220</xdr:rowOff>
    </xdr:to>
    <xdr:pic>
      <xdr:nvPicPr>
        <xdr:cNvPr id="567" name="Slika 566">
          <a:extLst>
            <a:ext uri="{FF2B5EF4-FFF2-40B4-BE49-F238E27FC236}">
              <a16:creationId xmlns:a16="http://schemas.microsoft.com/office/drawing/2014/main" id="{A3A8E720-509D-9667-293C-9DC67C7421C8}"/>
            </a:ext>
          </a:extLst>
        </xdr:cNvPr>
        <xdr:cNvPicPr>
          <a:picLocks noChangeAspect="1"/>
        </xdr:cNvPicPr>
      </xdr:nvPicPr>
      <xdr:blipFill>
        <a:blip xmlns:r="http://schemas.openxmlformats.org/officeDocument/2006/relationships" r:embed="rId251" cstate="screen">
          <a:extLst>
            <a:ext uri="{28A0092B-C50C-407E-A947-70E740481C1C}">
              <a14:useLocalDpi xmlns:a14="http://schemas.microsoft.com/office/drawing/2010/main"/>
            </a:ext>
          </a:extLst>
        </a:blip>
        <a:stretch>
          <a:fillRect/>
        </a:stretch>
      </xdr:blipFill>
      <xdr:spPr>
        <a:xfrm>
          <a:off x="1104900" y="324904100"/>
          <a:ext cx="1676400" cy="1117600"/>
        </a:xfrm>
        <a:prstGeom prst="rect">
          <a:avLst/>
        </a:prstGeom>
      </xdr:spPr>
    </xdr:pic>
    <xdr:clientData/>
  </xdr:twoCellAnchor>
  <xdr:twoCellAnchor>
    <xdr:from>
      <xdr:col>2</xdr:col>
      <xdr:colOff>0</xdr:colOff>
      <xdr:row>296</xdr:row>
      <xdr:rowOff>0</xdr:rowOff>
    </xdr:from>
    <xdr:to>
      <xdr:col>2</xdr:col>
      <xdr:colOff>1638300</xdr:colOff>
      <xdr:row>296</xdr:row>
      <xdr:rowOff>1084580</xdr:rowOff>
    </xdr:to>
    <xdr:pic>
      <xdr:nvPicPr>
        <xdr:cNvPr id="569" name="Slika 568">
          <a:extLst>
            <a:ext uri="{FF2B5EF4-FFF2-40B4-BE49-F238E27FC236}">
              <a16:creationId xmlns:a16="http://schemas.microsoft.com/office/drawing/2014/main" id="{D61CEF4C-694E-3F13-A8FC-64362EB5D184}"/>
            </a:ext>
          </a:extLst>
        </xdr:cNvPr>
        <xdr:cNvPicPr>
          <a:picLocks noChangeAspect="1"/>
        </xdr:cNvPicPr>
      </xdr:nvPicPr>
      <xdr:blipFill>
        <a:blip xmlns:r="http://schemas.openxmlformats.org/officeDocument/2006/relationships" r:embed="rId252" cstate="screen">
          <a:extLst>
            <a:ext uri="{28A0092B-C50C-407E-A947-70E740481C1C}">
              <a14:useLocalDpi xmlns:a14="http://schemas.microsoft.com/office/drawing/2010/main"/>
            </a:ext>
          </a:extLst>
        </a:blip>
        <a:stretch>
          <a:fillRect/>
        </a:stretch>
      </xdr:blipFill>
      <xdr:spPr>
        <a:xfrm>
          <a:off x="1104900" y="327190100"/>
          <a:ext cx="1638300" cy="1092200"/>
        </a:xfrm>
        <a:prstGeom prst="rect">
          <a:avLst/>
        </a:prstGeom>
      </xdr:spPr>
    </xdr:pic>
    <xdr:clientData/>
  </xdr:twoCellAnchor>
  <xdr:twoCellAnchor>
    <xdr:from>
      <xdr:col>2</xdr:col>
      <xdr:colOff>0</xdr:colOff>
      <xdr:row>298</xdr:row>
      <xdr:rowOff>0</xdr:rowOff>
    </xdr:from>
    <xdr:to>
      <xdr:col>2</xdr:col>
      <xdr:colOff>1657350</xdr:colOff>
      <xdr:row>298</xdr:row>
      <xdr:rowOff>1104900</xdr:rowOff>
    </xdr:to>
    <xdr:pic>
      <xdr:nvPicPr>
        <xdr:cNvPr id="571" name="Slika 570">
          <a:extLst>
            <a:ext uri="{FF2B5EF4-FFF2-40B4-BE49-F238E27FC236}">
              <a16:creationId xmlns:a16="http://schemas.microsoft.com/office/drawing/2014/main" id="{B85752A9-E49C-4011-6712-5DCA49D8D5F3}"/>
            </a:ext>
          </a:extLst>
        </xdr:cNvPr>
        <xdr:cNvPicPr>
          <a:picLocks noChangeAspect="1"/>
        </xdr:cNvPicPr>
      </xdr:nvPicPr>
      <xdr:blipFill>
        <a:blip xmlns:r="http://schemas.openxmlformats.org/officeDocument/2006/relationships" r:embed="rId253" cstate="screen">
          <a:extLst>
            <a:ext uri="{28A0092B-C50C-407E-A947-70E740481C1C}">
              <a14:useLocalDpi xmlns:a14="http://schemas.microsoft.com/office/drawing/2010/main"/>
            </a:ext>
          </a:extLst>
        </a:blip>
        <a:stretch>
          <a:fillRect/>
        </a:stretch>
      </xdr:blipFill>
      <xdr:spPr>
        <a:xfrm>
          <a:off x="1104900" y="329476100"/>
          <a:ext cx="1657350" cy="1104900"/>
        </a:xfrm>
        <a:prstGeom prst="rect">
          <a:avLst/>
        </a:prstGeom>
      </xdr:spPr>
    </xdr:pic>
    <xdr:clientData/>
  </xdr:twoCellAnchor>
  <xdr:twoCellAnchor>
    <xdr:from>
      <xdr:col>2</xdr:col>
      <xdr:colOff>0</xdr:colOff>
      <xdr:row>300</xdr:row>
      <xdr:rowOff>0</xdr:rowOff>
    </xdr:from>
    <xdr:to>
      <xdr:col>2</xdr:col>
      <xdr:colOff>1619250</xdr:colOff>
      <xdr:row>300</xdr:row>
      <xdr:rowOff>1087120</xdr:rowOff>
    </xdr:to>
    <xdr:pic>
      <xdr:nvPicPr>
        <xdr:cNvPr id="573" name="Slika 572">
          <a:extLst>
            <a:ext uri="{FF2B5EF4-FFF2-40B4-BE49-F238E27FC236}">
              <a16:creationId xmlns:a16="http://schemas.microsoft.com/office/drawing/2014/main" id="{D8391355-CA16-DC8C-DF2B-3D6597A77DD7}"/>
            </a:ext>
          </a:extLst>
        </xdr:cNvPr>
        <xdr:cNvPicPr>
          <a:picLocks noChangeAspect="1"/>
        </xdr:cNvPicPr>
      </xdr:nvPicPr>
      <xdr:blipFill>
        <a:blip xmlns:r="http://schemas.openxmlformats.org/officeDocument/2006/relationships" r:embed="rId254" cstate="screen">
          <a:extLst>
            <a:ext uri="{28A0092B-C50C-407E-A947-70E740481C1C}">
              <a14:useLocalDpi xmlns:a14="http://schemas.microsoft.com/office/drawing/2010/main"/>
            </a:ext>
          </a:extLst>
        </a:blip>
        <a:stretch>
          <a:fillRect/>
        </a:stretch>
      </xdr:blipFill>
      <xdr:spPr>
        <a:xfrm>
          <a:off x="1104900" y="331762100"/>
          <a:ext cx="1619250" cy="1079500"/>
        </a:xfrm>
        <a:prstGeom prst="rect">
          <a:avLst/>
        </a:prstGeom>
      </xdr:spPr>
    </xdr:pic>
    <xdr:clientData/>
  </xdr:twoCellAnchor>
  <xdr:twoCellAnchor>
    <xdr:from>
      <xdr:col>2</xdr:col>
      <xdr:colOff>0</xdr:colOff>
      <xdr:row>302</xdr:row>
      <xdr:rowOff>0</xdr:rowOff>
    </xdr:from>
    <xdr:to>
      <xdr:col>3</xdr:col>
      <xdr:colOff>19050</xdr:colOff>
      <xdr:row>302</xdr:row>
      <xdr:rowOff>1122680</xdr:rowOff>
    </xdr:to>
    <xdr:pic>
      <xdr:nvPicPr>
        <xdr:cNvPr id="575" name="Slika 574">
          <a:extLst>
            <a:ext uri="{FF2B5EF4-FFF2-40B4-BE49-F238E27FC236}">
              <a16:creationId xmlns:a16="http://schemas.microsoft.com/office/drawing/2014/main" id="{212E7D22-F814-95CA-6D56-5750F6B5448C}"/>
            </a:ext>
          </a:extLst>
        </xdr:cNvPr>
        <xdr:cNvPicPr>
          <a:picLocks noChangeAspect="1"/>
        </xdr:cNvPicPr>
      </xdr:nvPicPr>
      <xdr:blipFill>
        <a:blip xmlns:r="http://schemas.openxmlformats.org/officeDocument/2006/relationships" r:embed="rId255" cstate="screen">
          <a:extLst>
            <a:ext uri="{28A0092B-C50C-407E-A947-70E740481C1C}">
              <a14:useLocalDpi xmlns:a14="http://schemas.microsoft.com/office/drawing/2010/main"/>
            </a:ext>
          </a:extLst>
        </a:blip>
        <a:stretch>
          <a:fillRect/>
        </a:stretch>
      </xdr:blipFill>
      <xdr:spPr>
        <a:xfrm>
          <a:off x="1104900" y="334048100"/>
          <a:ext cx="1695450" cy="1130300"/>
        </a:xfrm>
        <a:prstGeom prst="rect">
          <a:avLst/>
        </a:prstGeom>
      </xdr:spPr>
    </xdr:pic>
    <xdr:clientData/>
  </xdr:twoCellAnchor>
  <xdr:twoCellAnchor>
    <xdr:from>
      <xdr:col>2</xdr:col>
      <xdr:colOff>0</xdr:colOff>
      <xdr:row>304</xdr:row>
      <xdr:rowOff>0</xdr:rowOff>
    </xdr:from>
    <xdr:to>
      <xdr:col>2</xdr:col>
      <xdr:colOff>1638300</xdr:colOff>
      <xdr:row>304</xdr:row>
      <xdr:rowOff>1084580</xdr:rowOff>
    </xdr:to>
    <xdr:pic>
      <xdr:nvPicPr>
        <xdr:cNvPr id="577" name="Slika 576">
          <a:extLst>
            <a:ext uri="{FF2B5EF4-FFF2-40B4-BE49-F238E27FC236}">
              <a16:creationId xmlns:a16="http://schemas.microsoft.com/office/drawing/2014/main" id="{612FF20F-DB0E-4886-5437-B82A58DC5322}"/>
            </a:ext>
          </a:extLst>
        </xdr:cNvPr>
        <xdr:cNvPicPr>
          <a:picLocks noChangeAspect="1"/>
        </xdr:cNvPicPr>
      </xdr:nvPicPr>
      <xdr:blipFill>
        <a:blip xmlns:r="http://schemas.openxmlformats.org/officeDocument/2006/relationships" r:embed="rId256" cstate="screen">
          <a:extLst>
            <a:ext uri="{28A0092B-C50C-407E-A947-70E740481C1C}">
              <a14:useLocalDpi xmlns:a14="http://schemas.microsoft.com/office/drawing/2010/main"/>
            </a:ext>
          </a:extLst>
        </a:blip>
        <a:stretch>
          <a:fillRect/>
        </a:stretch>
      </xdr:blipFill>
      <xdr:spPr>
        <a:xfrm>
          <a:off x="1104900" y="336334100"/>
          <a:ext cx="1638300" cy="1092200"/>
        </a:xfrm>
        <a:prstGeom prst="rect">
          <a:avLst/>
        </a:prstGeom>
      </xdr:spPr>
    </xdr:pic>
    <xdr:clientData/>
  </xdr:twoCellAnchor>
  <xdr:twoCellAnchor>
    <xdr:from>
      <xdr:col>2</xdr:col>
      <xdr:colOff>0</xdr:colOff>
      <xdr:row>307</xdr:row>
      <xdr:rowOff>0</xdr:rowOff>
    </xdr:from>
    <xdr:to>
      <xdr:col>2</xdr:col>
      <xdr:colOff>1619250</xdr:colOff>
      <xdr:row>307</xdr:row>
      <xdr:rowOff>1087120</xdr:rowOff>
    </xdr:to>
    <xdr:pic>
      <xdr:nvPicPr>
        <xdr:cNvPr id="581" name="Slika 580">
          <a:extLst>
            <a:ext uri="{FF2B5EF4-FFF2-40B4-BE49-F238E27FC236}">
              <a16:creationId xmlns:a16="http://schemas.microsoft.com/office/drawing/2014/main" id="{B5D428DD-D0C0-48DD-421F-DA9808755629}"/>
            </a:ext>
          </a:extLst>
        </xdr:cNvPr>
        <xdr:cNvPicPr>
          <a:picLocks noChangeAspect="1"/>
        </xdr:cNvPicPr>
      </xdr:nvPicPr>
      <xdr:blipFill>
        <a:blip xmlns:r="http://schemas.openxmlformats.org/officeDocument/2006/relationships" r:embed="rId257" cstate="screen">
          <a:extLst>
            <a:ext uri="{28A0092B-C50C-407E-A947-70E740481C1C}">
              <a14:useLocalDpi xmlns:a14="http://schemas.microsoft.com/office/drawing/2010/main"/>
            </a:ext>
          </a:extLst>
        </a:blip>
        <a:stretch>
          <a:fillRect/>
        </a:stretch>
      </xdr:blipFill>
      <xdr:spPr>
        <a:xfrm>
          <a:off x="1104900" y="339255100"/>
          <a:ext cx="1619250" cy="1079500"/>
        </a:xfrm>
        <a:prstGeom prst="rect">
          <a:avLst/>
        </a:prstGeom>
      </xdr:spPr>
    </xdr:pic>
    <xdr:clientData/>
  </xdr:twoCellAnchor>
  <xdr:twoCellAnchor>
    <xdr:from>
      <xdr:col>2</xdr:col>
      <xdr:colOff>0</xdr:colOff>
      <xdr:row>309</xdr:row>
      <xdr:rowOff>0</xdr:rowOff>
    </xdr:from>
    <xdr:to>
      <xdr:col>3</xdr:col>
      <xdr:colOff>0</xdr:colOff>
      <xdr:row>309</xdr:row>
      <xdr:rowOff>1125220</xdr:rowOff>
    </xdr:to>
    <xdr:pic>
      <xdr:nvPicPr>
        <xdr:cNvPr id="583" name="Slika 582">
          <a:extLst>
            <a:ext uri="{FF2B5EF4-FFF2-40B4-BE49-F238E27FC236}">
              <a16:creationId xmlns:a16="http://schemas.microsoft.com/office/drawing/2014/main" id="{1F4DF8B8-4110-4144-17DF-21FB5AD8899E}"/>
            </a:ext>
          </a:extLst>
        </xdr:cNvPr>
        <xdr:cNvPicPr>
          <a:picLocks noChangeAspect="1"/>
        </xdr:cNvPicPr>
      </xdr:nvPicPr>
      <xdr:blipFill>
        <a:blip xmlns:r="http://schemas.openxmlformats.org/officeDocument/2006/relationships" r:embed="rId258" cstate="screen">
          <a:extLst>
            <a:ext uri="{28A0092B-C50C-407E-A947-70E740481C1C}">
              <a14:useLocalDpi xmlns:a14="http://schemas.microsoft.com/office/drawing/2010/main"/>
            </a:ext>
          </a:extLst>
        </a:blip>
        <a:stretch>
          <a:fillRect/>
        </a:stretch>
      </xdr:blipFill>
      <xdr:spPr>
        <a:xfrm>
          <a:off x="1104900" y="341541100"/>
          <a:ext cx="1676400" cy="1117600"/>
        </a:xfrm>
        <a:prstGeom prst="rect">
          <a:avLst/>
        </a:prstGeom>
      </xdr:spPr>
    </xdr:pic>
    <xdr:clientData/>
  </xdr:twoCellAnchor>
  <xdr:twoCellAnchor>
    <xdr:from>
      <xdr:col>1</xdr:col>
      <xdr:colOff>254000</xdr:colOff>
      <xdr:row>311</xdr:row>
      <xdr:rowOff>0</xdr:rowOff>
    </xdr:from>
    <xdr:to>
      <xdr:col>2</xdr:col>
      <xdr:colOff>1656080</xdr:colOff>
      <xdr:row>311</xdr:row>
      <xdr:rowOff>1125220</xdr:rowOff>
    </xdr:to>
    <xdr:pic>
      <xdr:nvPicPr>
        <xdr:cNvPr id="585" name="Slika 584">
          <a:extLst>
            <a:ext uri="{FF2B5EF4-FFF2-40B4-BE49-F238E27FC236}">
              <a16:creationId xmlns:a16="http://schemas.microsoft.com/office/drawing/2014/main" id="{E0649887-509C-929B-B70C-943EDB05F1D8}"/>
            </a:ext>
          </a:extLst>
        </xdr:cNvPr>
        <xdr:cNvPicPr>
          <a:picLocks noChangeAspect="1"/>
        </xdr:cNvPicPr>
      </xdr:nvPicPr>
      <xdr:blipFill>
        <a:blip xmlns:r="http://schemas.openxmlformats.org/officeDocument/2006/relationships" r:embed="rId259" cstate="screen">
          <a:extLst>
            <a:ext uri="{28A0092B-C50C-407E-A947-70E740481C1C}">
              <a14:useLocalDpi xmlns:a14="http://schemas.microsoft.com/office/drawing/2010/main"/>
            </a:ext>
          </a:extLst>
        </a:blip>
        <a:stretch>
          <a:fillRect/>
        </a:stretch>
      </xdr:blipFill>
      <xdr:spPr>
        <a:xfrm>
          <a:off x="1092200" y="343827100"/>
          <a:ext cx="1676400" cy="1117600"/>
        </a:xfrm>
        <a:prstGeom prst="rect">
          <a:avLst/>
        </a:prstGeom>
      </xdr:spPr>
    </xdr:pic>
    <xdr:clientData/>
  </xdr:twoCellAnchor>
  <xdr:twoCellAnchor>
    <xdr:from>
      <xdr:col>1</xdr:col>
      <xdr:colOff>254000</xdr:colOff>
      <xdr:row>313</xdr:row>
      <xdr:rowOff>0</xdr:rowOff>
    </xdr:from>
    <xdr:to>
      <xdr:col>2</xdr:col>
      <xdr:colOff>1656080</xdr:colOff>
      <xdr:row>313</xdr:row>
      <xdr:rowOff>1125220</xdr:rowOff>
    </xdr:to>
    <xdr:pic>
      <xdr:nvPicPr>
        <xdr:cNvPr id="587" name="Slika 586">
          <a:extLst>
            <a:ext uri="{FF2B5EF4-FFF2-40B4-BE49-F238E27FC236}">
              <a16:creationId xmlns:a16="http://schemas.microsoft.com/office/drawing/2014/main" id="{973A6B6A-F47E-8037-1F4D-DAAD4ABCAC17}"/>
            </a:ext>
          </a:extLst>
        </xdr:cNvPr>
        <xdr:cNvPicPr>
          <a:picLocks noChangeAspect="1"/>
        </xdr:cNvPicPr>
      </xdr:nvPicPr>
      <xdr:blipFill>
        <a:blip xmlns:r="http://schemas.openxmlformats.org/officeDocument/2006/relationships" r:embed="rId260" cstate="screen">
          <a:extLst>
            <a:ext uri="{28A0092B-C50C-407E-A947-70E740481C1C}">
              <a14:useLocalDpi xmlns:a14="http://schemas.microsoft.com/office/drawing/2010/main"/>
            </a:ext>
          </a:extLst>
        </a:blip>
        <a:stretch>
          <a:fillRect/>
        </a:stretch>
      </xdr:blipFill>
      <xdr:spPr>
        <a:xfrm>
          <a:off x="1092200" y="346113100"/>
          <a:ext cx="1676400" cy="1117600"/>
        </a:xfrm>
        <a:prstGeom prst="rect">
          <a:avLst/>
        </a:prstGeom>
      </xdr:spPr>
    </xdr:pic>
    <xdr:clientData/>
  </xdr:twoCellAnchor>
  <xdr:twoCellAnchor>
    <xdr:from>
      <xdr:col>2</xdr:col>
      <xdr:colOff>12700</xdr:colOff>
      <xdr:row>315</xdr:row>
      <xdr:rowOff>0</xdr:rowOff>
    </xdr:from>
    <xdr:to>
      <xdr:col>2</xdr:col>
      <xdr:colOff>1658620</xdr:colOff>
      <xdr:row>315</xdr:row>
      <xdr:rowOff>1084580</xdr:rowOff>
    </xdr:to>
    <xdr:pic>
      <xdr:nvPicPr>
        <xdr:cNvPr id="589" name="Slika 588">
          <a:extLst>
            <a:ext uri="{FF2B5EF4-FFF2-40B4-BE49-F238E27FC236}">
              <a16:creationId xmlns:a16="http://schemas.microsoft.com/office/drawing/2014/main" id="{306E8DDF-334E-6797-810D-A7335179E1BE}"/>
            </a:ext>
          </a:extLst>
        </xdr:cNvPr>
        <xdr:cNvPicPr>
          <a:picLocks noChangeAspect="1"/>
        </xdr:cNvPicPr>
      </xdr:nvPicPr>
      <xdr:blipFill>
        <a:blip xmlns:r="http://schemas.openxmlformats.org/officeDocument/2006/relationships" r:embed="rId261" cstate="screen">
          <a:extLst>
            <a:ext uri="{28A0092B-C50C-407E-A947-70E740481C1C}">
              <a14:useLocalDpi xmlns:a14="http://schemas.microsoft.com/office/drawing/2010/main"/>
            </a:ext>
          </a:extLst>
        </a:blip>
        <a:stretch>
          <a:fillRect/>
        </a:stretch>
      </xdr:blipFill>
      <xdr:spPr>
        <a:xfrm>
          <a:off x="1117600" y="348399100"/>
          <a:ext cx="1638300" cy="1092200"/>
        </a:xfrm>
        <a:prstGeom prst="rect">
          <a:avLst/>
        </a:prstGeom>
      </xdr:spPr>
    </xdr:pic>
    <xdr:clientData/>
  </xdr:twoCellAnchor>
  <xdr:twoCellAnchor>
    <xdr:from>
      <xdr:col>2</xdr:col>
      <xdr:colOff>0</xdr:colOff>
      <xdr:row>317</xdr:row>
      <xdr:rowOff>0</xdr:rowOff>
    </xdr:from>
    <xdr:to>
      <xdr:col>3</xdr:col>
      <xdr:colOff>0</xdr:colOff>
      <xdr:row>317</xdr:row>
      <xdr:rowOff>1125220</xdr:rowOff>
    </xdr:to>
    <xdr:pic>
      <xdr:nvPicPr>
        <xdr:cNvPr id="591" name="Slika 590">
          <a:extLst>
            <a:ext uri="{FF2B5EF4-FFF2-40B4-BE49-F238E27FC236}">
              <a16:creationId xmlns:a16="http://schemas.microsoft.com/office/drawing/2014/main" id="{3721F483-33B2-0C7F-11BF-A7956B163753}"/>
            </a:ext>
          </a:extLst>
        </xdr:cNvPr>
        <xdr:cNvPicPr>
          <a:picLocks noChangeAspect="1"/>
        </xdr:cNvPicPr>
      </xdr:nvPicPr>
      <xdr:blipFill>
        <a:blip xmlns:r="http://schemas.openxmlformats.org/officeDocument/2006/relationships" r:embed="rId262" cstate="screen">
          <a:extLst>
            <a:ext uri="{28A0092B-C50C-407E-A947-70E740481C1C}">
              <a14:useLocalDpi xmlns:a14="http://schemas.microsoft.com/office/drawing/2010/main"/>
            </a:ext>
          </a:extLst>
        </a:blip>
        <a:stretch>
          <a:fillRect/>
        </a:stretch>
      </xdr:blipFill>
      <xdr:spPr>
        <a:xfrm>
          <a:off x="1104900" y="350685100"/>
          <a:ext cx="1676400" cy="1117600"/>
        </a:xfrm>
        <a:prstGeom prst="rect">
          <a:avLst/>
        </a:prstGeom>
      </xdr:spPr>
    </xdr:pic>
    <xdr:clientData/>
  </xdr:twoCellAnchor>
  <xdr:twoCellAnchor>
    <xdr:from>
      <xdr:col>1</xdr:col>
      <xdr:colOff>241300</xdr:colOff>
      <xdr:row>319</xdr:row>
      <xdr:rowOff>0</xdr:rowOff>
    </xdr:from>
    <xdr:to>
      <xdr:col>2</xdr:col>
      <xdr:colOff>1622425</xdr:colOff>
      <xdr:row>319</xdr:row>
      <xdr:rowOff>1104900</xdr:rowOff>
    </xdr:to>
    <xdr:pic>
      <xdr:nvPicPr>
        <xdr:cNvPr id="593" name="Slika 592">
          <a:extLst>
            <a:ext uri="{FF2B5EF4-FFF2-40B4-BE49-F238E27FC236}">
              <a16:creationId xmlns:a16="http://schemas.microsoft.com/office/drawing/2014/main" id="{2559862B-CA88-7C28-A47B-16FF8A8C5277}"/>
            </a:ext>
          </a:extLst>
        </xdr:cNvPr>
        <xdr:cNvPicPr>
          <a:picLocks noChangeAspect="1"/>
        </xdr:cNvPicPr>
      </xdr:nvPicPr>
      <xdr:blipFill>
        <a:blip xmlns:r="http://schemas.openxmlformats.org/officeDocument/2006/relationships" r:embed="rId263" cstate="screen">
          <a:extLst>
            <a:ext uri="{28A0092B-C50C-407E-A947-70E740481C1C}">
              <a14:useLocalDpi xmlns:a14="http://schemas.microsoft.com/office/drawing/2010/main"/>
            </a:ext>
          </a:extLst>
        </a:blip>
        <a:stretch>
          <a:fillRect/>
        </a:stretch>
      </xdr:blipFill>
      <xdr:spPr>
        <a:xfrm>
          <a:off x="1079500" y="352971100"/>
          <a:ext cx="1657350" cy="1104900"/>
        </a:xfrm>
        <a:prstGeom prst="rect">
          <a:avLst/>
        </a:prstGeom>
      </xdr:spPr>
    </xdr:pic>
    <xdr:clientData/>
  </xdr:twoCellAnchor>
  <xdr:twoCellAnchor>
    <xdr:from>
      <xdr:col>2</xdr:col>
      <xdr:colOff>0</xdr:colOff>
      <xdr:row>321</xdr:row>
      <xdr:rowOff>0</xdr:rowOff>
    </xdr:from>
    <xdr:to>
      <xdr:col>2</xdr:col>
      <xdr:colOff>1638300</xdr:colOff>
      <xdr:row>321</xdr:row>
      <xdr:rowOff>1084580</xdr:rowOff>
    </xdr:to>
    <xdr:pic>
      <xdr:nvPicPr>
        <xdr:cNvPr id="595" name="Slika 594">
          <a:extLst>
            <a:ext uri="{FF2B5EF4-FFF2-40B4-BE49-F238E27FC236}">
              <a16:creationId xmlns:a16="http://schemas.microsoft.com/office/drawing/2014/main" id="{CFCDF8B1-D315-9A6F-13FF-E93FB986DD06}"/>
            </a:ext>
          </a:extLst>
        </xdr:cNvPr>
        <xdr:cNvPicPr>
          <a:picLocks noChangeAspect="1"/>
        </xdr:cNvPicPr>
      </xdr:nvPicPr>
      <xdr:blipFill>
        <a:blip xmlns:r="http://schemas.openxmlformats.org/officeDocument/2006/relationships" r:embed="rId264" cstate="screen">
          <a:extLst>
            <a:ext uri="{28A0092B-C50C-407E-A947-70E740481C1C}">
              <a14:useLocalDpi xmlns:a14="http://schemas.microsoft.com/office/drawing/2010/main"/>
            </a:ext>
          </a:extLst>
        </a:blip>
        <a:stretch>
          <a:fillRect/>
        </a:stretch>
      </xdr:blipFill>
      <xdr:spPr>
        <a:xfrm>
          <a:off x="1104900" y="355257100"/>
          <a:ext cx="1638300" cy="1092200"/>
        </a:xfrm>
        <a:prstGeom prst="rect">
          <a:avLst/>
        </a:prstGeom>
      </xdr:spPr>
    </xdr:pic>
    <xdr:clientData/>
  </xdr:twoCellAnchor>
  <xdr:twoCellAnchor>
    <xdr:from>
      <xdr:col>2</xdr:col>
      <xdr:colOff>12700</xdr:colOff>
      <xdr:row>323</xdr:row>
      <xdr:rowOff>0</xdr:rowOff>
    </xdr:from>
    <xdr:to>
      <xdr:col>2</xdr:col>
      <xdr:colOff>1622425</xdr:colOff>
      <xdr:row>323</xdr:row>
      <xdr:rowOff>1087120</xdr:rowOff>
    </xdr:to>
    <xdr:pic>
      <xdr:nvPicPr>
        <xdr:cNvPr id="597" name="Slika 596">
          <a:extLst>
            <a:ext uri="{FF2B5EF4-FFF2-40B4-BE49-F238E27FC236}">
              <a16:creationId xmlns:a16="http://schemas.microsoft.com/office/drawing/2014/main" id="{C54808DA-C779-A2DD-4D3B-44B4B45B6683}"/>
            </a:ext>
          </a:extLst>
        </xdr:cNvPr>
        <xdr:cNvPicPr>
          <a:picLocks noChangeAspect="1"/>
        </xdr:cNvPicPr>
      </xdr:nvPicPr>
      <xdr:blipFill>
        <a:blip xmlns:r="http://schemas.openxmlformats.org/officeDocument/2006/relationships" r:embed="rId265" cstate="screen">
          <a:extLst>
            <a:ext uri="{28A0092B-C50C-407E-A947-70E740481C1C}">
              <a14:useLocalDpi xmlns:a14="http://schemas.microsoft.com/office/drawing/2010/main"/>
            </a:ext>
          </a:extLst>
        </a:blip>
        <a:stretch>
          <a:fillRect/>
        </a:stretch>
      </xdr:blipFill>
      <xdr:spPr>
        <a:xfrm>
          <a:off x="1117600" y="357543100"/>
          <a:ext cx="1619250" cy="1079500"/>
        </a:xfrm>
        <a:prstGeom prst="rect">
          <a:avLst/>
        </a:prstGeom>
      </xdr:spPr>
    </xdr:pic>
    <xdr:clientData/>
  </xdr:twoCellAnchor>
  <xdr:twoCellAnchor>
    <xdr:from>
      <xdr:col>1</xdr:col>
      <xdr:colOff>228600</xdr:colOff>
      <xdr:row>325</xdr:row>
      <xdr:rowOff>165100</xdr:rowOff>
    </xdr:from>
    <xdr:to>
      <xdr:col>2</xdr:col>
      <xdr:colOff>1657350</xdr:colOff>
      <xdr:row>325</xdr:row>
      <xdr:rowOff>1010920</xdr:rowOff>
    </xdr:to>
    <xdr:pic>
      <xdr:nvPicPr>
        <xdr:cNvPr id="599" name="Slika 598">
          <a:extLst>
            <a:ext uri="{FF2B5EF4-FFF2-40B4-BE49-F238E27FC236}">
              <a16:creationId xmlns:a16="http://schemas.microsoft.com/office/drawing/2014/main" id="{80CE8460-44D4-EB26-FC8B-2BE54609C2AA}"/>
            </a:ext>
          </a:extLst>
        </xdr:cNvPr>
        <xdr:cNvPicPr>
          <a:picLocks noChangeAspect="1"/>
        </xdr:cNvPicPr>
      </xdr:nvPicPr>
      <xdr:blipFill rotWithShape="1">
        <a:blip xmlns:r="http://schemas.openxmlformats.org/officeDocument/2006/relationships" r:embed="rId266" cstate="screen">
          <a:extLst>
            <a:ext uri="{28A0092B-C50C-407E-A947-70E740481C1C}">
              <a14:useLocalDpi xmlns:a14="http://schemas.microsoft.com/office/drawing/2010/main"/>
            </a:ext>
          </a:extLst>
        </a:blip>
        <a:srcRect/>
        <a:stretch/>
      </xdr:blipFill>
      <xdr:spPr>
        <a:xfrm>
          <a:off x="1066800" y="359994200"/>
          <a:ext cx="1695450" cy="838200"/>
        </a:xfrm>
        <a:prstGeom prst="rect">
          <a:avLst/>
        </a:prstGeom>
      </xdr:spPr>
    </xdr:pic>
    <xdr:clientData/>
  </xdr:twoCellAnchor>
  <xdr:twoCellAnchor>
    <xdr:from>
      <xdr:col>2</xdr:col>
      <xdr:colOff>0</xdr:colOff>
      <xdr:row>44</xdr:row>
      <xdr:rowOff>0</xdr:rowOff>
    </xdr:from>
    <xdr:to>
      <xdr:col>2</xdr:col>
      <xdr:colOff>1638710</xdr:colOff>
      <xdr:row>44</xdr:row>
      <xdr:rowOff>1084580</xdr:rowOff>
    </xdr:to>
    <xdr:pic>
      <xdr:nvPicPr>
        <xdr:cNvPr id="13" name="Slika 12">
          <a:extLst>
            <a:ext uri="{FF2B5EF4-FFF2-40B4-BE49-F238E27FC236}">
              <a16:creationId xmlns:a16="http://schemas.microsoft.com/office/drawing/2014/main" id="{F48C6809-EB7B-F904-C3F2-8AB7D4146171}"/>
            </a:ext>
          </a:extLst>
        </xdr:cNvPr>
        <xdr:cNvPicPr>
          <a:picLocks noChangeAspect="1"/>
        </xdr:cNvPicPr>
      </xdr:nvPicPr>
      <xdr:blipFill>
        <a:blip xmlns:r="http://schemas.openxmlformats.org/officeDocument/2006/relationships" r:embed="rId267" cstate="screen">
          <a:extLst>
            <a:ext uri="{28A0092B-C50C-407E-A947-70E740481C1C}">
              <a14:useLocalDpi xmlns:a14="http://schemas.microsoft.com/office/drawing/2010/main"/>
            </a:ext>
          </a:extLst>
        </a:blip>
        <a:stretch>
          <a:fillRect/>
        </a:stretch>
      </xdr:blipFill>
      <xdr:spPr>
        <a:xfrm>
          <a:off x="1104900" y="44234100"/>
          <a:ext cx="1638710" cy="1092200"/>
        </a:xfrm>
        <a:prstGeom prst="rect">
          <a:avLst/>
        </a:prstGeom>
      </xdr:spPr>
    </xdr:pic>
    <xdr:clientData/>
  </xdr:twoCellAnchor>
  <xdr:twoCellAnchor>
    <xdr:from>
      <xdr:col>2</xdr:col>
      <xdr:colOff>0</xdr:colOff>
      <xdr:row>289</xdr:row>
      <xdr:rowOff>0</xdr:rowOff>
    </xdr:from>
    <xdr:to>
      <xdr:col>2</xdr:col>
      <xdr:colOff>1638300</xdr:colOff>
      <xdr:row>289</xdr:row>
      <xdr:rowOff>1084580</xdr:rowOff>
    </xdr:to>
    <xdr:pic>
      <xdr:nvPicPr>
        <xdr:cNvPr id="18" name="Slika 17">
          <a:extLst>
            <a:ext uri="{FF2B5EF4-FFF2-40B4-BE49-F238E27FC236}">
              <a16:creationId xmlns:a16="http://schemas.microsoft.com/office/drawing/2014/main" id="{65CDE30E-A87E-2105-C661-646CD3D6400A}"/>
            </a:ext>
          </a:extLst>
        </xdr:cNvPr>
        <xdr:cNvPicPr>
          <a:picLocks noChangeAspect="1"/>
        </xdr:cNvPicPr>
      </xdr:nvPicPr>
      <xdr:blipFill>
        <a:blip xmlns:r="http://schemas.openxmlformats.org/officeDocument/2006/relationships" r:embed="rId268" cstate="screen">
          <a:extLst>
            <a:ext uri="{28A0092B-C50C-407E-A947-70E740481C1C}">
              <a14:useLocalDpi xmlns:a14="http://schemas.microsoft.com/office/drawing/2010/main"/>
            </a:ext>
          </a:extLst>
        </a:blip>
        <a:stretch>
          <a:fillRect/>
        </a:stretch>
      </xdr:blipFill>
      <xdr:spPr>
        <a:xfrm>
          <a:off x="1104900" y="319697100"/>
          <a:ext cx="1638300" cy="1092200"/>
        </a:xfrm>
        <a:prstGeom prst="rect">
          <a:avLst/>
        </a:prstGeom>
      </xdr:spPr>
    </xdr:pic>
    <xdr:clientData/>
  </xdr:twoCellAnchor>
  <xdr:twoCellAnchor>
    <xdr:from>
      <xdr:col>2</xdr:col>
      <xdr:colOff>0</xdr:colOff>
      <xdr:row>258</xdr:row>
      <xdr:rowOff>0</xdr:rowOff>
    </xdr:from>
    <xdr:to>
      <xdr:col>2</xdr:col>
      <xdr:colOff>1638300</xdr:colOff>
      <xdr:row>258</xdr:row>
      <xdr:rowOff>1084580</xdr:rowOff>
    </xdr:to>
    <xdr:pic>
      <xdr:nvPicPr>
        <xdr:cNvPr id="23" name="Slika 22">
          <a:extLst>
            <a:ext uri="{FF2B5EF4-FFF2-40B4-BE49-F238E27FC236}">
              <a16:creationId xmlns:a16="http://schemas.microsoft.com/office/drawing/2014/main" id="{08983F68-EA66-3507-B385-D26B58D5B7A6}"/>
            </a:ext>
          </a:extLst>
        </xdr:cNvPr>
        <xdr:cNvPicPr>
          <a:picLocks noChangeAspect="1"/>
        </xdr:cNvPicPr>
      </xdr:nvPicPr>
      <xdr:blipFill>
        <a:blip xmlns:r="http://schemas.openxmlformats.org/officeDocument/2006/relationships" r:embed="rId269" cstate="screen">
          <a:extLst>
            <a:ext uri="{28A0092B-C50C-407E-A947-70E740481C1C}">
              <a14:useLocalDpi xmlns:a14="http://schemas.microsoft.com/office/drawing/2010/main"/>
            </a:ext>
          </a:extLst>
        </a:blip>
        <a:stretch>
          <a:fillRect/>
        </a:stretch>
      </xdr:blipFill>
      <xdr:spPr>
        <a:xfrm>
          <a:off x="1104900" y="284772100"/>
          <a:ext cx="1638300" cy="1092200"/>
        </a:xfrm>
        <a:prstGeom prst="rect">
          <a:avLst/>
        </a:prstGeom>
      </xdr:spPr>
    </xdr:pic>
    <xdr:clientData/>
  </xdr:twoCellAnchor>
  <xdr:twoCellAnchor>
    <xdr:from>
      <xdr:col>2</xdr:col>
      <xdr:colOff>177800</xdr:colOff>
      <xdr:row>259</xdr:row>
      <xdr:rowOff>1142999</xdr:rowOff>
    </xdr:from>
    <xdr:to>
      <xdr:col>2</xdr:col>
      <xdr:colOff>1579880</xdr:colOff>
      <xdr:row>261</xdr:row>
      <xdr:rowOff>55095</xdr:rowOff>
    </xdr:to>
    <xdr:pic>
      <xdr:nvPicPr>
        <xdr:cNvPr id="27" name="Slika 26">
          <a:extLst>
            <a:ext uri="{FF2B5EF4-FFF2-40B4-BE49-F238E27FC236}">
              <a16:creationId xmlns:a16="http://schemas.microsoft.com/office/drawing/2014/main" id="{89B1693C-5F71-8C25-4482-D72622452916}"/>
            </a:ext>
          </a:extLst>
        </xdr:cNvPr>
        <xdr:cNvPicPr>
          <a:picLocks noChangeAspect="1"/>
        </xdr:cNvPicPr>
      </xdr:nvPicPr>
      <xdr:blipFill rotWithShape="1">
        <a:blip xmlns:r="http://schemas.openxmlformats.org/officeDocument/2006/relationships" r:embed="rId270" cstate="screen">
          <a:extLst>
            <a:ext uri="{28A0092B-C50C-407E-A947-70E740481C1C}">
              <a14:useLocalDpi xmlns:a14="http://schemas.microsoft.com/office/drawing/2010/main"/>
            </a:ext>
          </a:extLst>
        </a:blip>
        <a:srcRect/>
        <a:stretch/>
      </xdr:blipFill>
      <xdr:spPr>
        <a:xfrm>
          <a:off x="1282700" y="287058099"/>
          <a:ext cx="1409700" cy="1188571"/>
        </a:xfrm>
        <a:prstGeom prst="rect">
          <a:avLst/>
        </a:prstGeom>
      </xdr:spPr>
    </xdr:pic>
    <xdr:clientData/>
  </xdr:twoCellAnchor>
  <xdr:twoCellAnchor>
    <xdr:from>
      <xdr:col>2</xdr:col>
      <xdr:colOff>381000</xdr:colOff>
      <xdr:row>262</xdr:row>
      <xdr:rowOff>0</xdr:rowOff>
    </xdr:from>
    <xdr:to>
      <xdr:col>2</xdr:col>
      <xdr:colOff>1389380</xdr:colOff>
      <xdr:row>263</xdr:row>
      <xdr:rowOff>17780</xdr:rowOff>
    </xdr:to>
    <xdr:pic>
      <xdr:nvPicPr>
        <xdr:cNvPr id="31" name="Slika 30">
          <a:extLst>
            <a:ext uri="{FF2B5EF4-FFF2-40B4-BE49-F238E27FC236}">
              <a16:creationId xmlns:a16="http://schemas.microsoft.com/office/drawing/2014/main" id="{985D7366-E02F-54A8-D0AD-BC4206A5BADB}"/>
            </a:ext>
          </a:extLst>
        </xdr:cNvPr>
        <xdr:cNvPicPr>
          <a:picLocks noChangeAspect="1"/>
        </xdr:cNvPicPr>
      </xdr:nvPicPr>
      <xdr:blipFill rotWithShape="1">
        <a:blip xmlns:r="http://schemas.openxmlformats.org/officeDocument/2006/relationships" r:embed="rId271" cstate="screen">
          <a:extLst>
            <a:ext uri="{28A0092B-C50C-407E-A947-70E740481C1C}">
              <a14:useLocalDpi xmlns:a14="http://schemas.microsoft.com/office/drawing/2010/main"/>
            </a:ext>
          </a:extLst>
        </a:blip>
        <a:srcRect/>
        <a:stretch/>
      </xdr:blipFill>
      <xdr:spPr>
        <a:xfrm>
          <a:off x="1485900" y="289344100"/>
          <a:ext cx="1016000" cy="1168400"/>
        </a:xfrm>
        <a:prstGeom prst="rect">
          <a:avLst/>
        </a:prstGeom>
      </xdr:spPr>
    </xdr:pic>
    <xdr:clientData/>
  </xdr:twoCellAnchor>
  <xdr:twoCellAnchor>
    <xdr:from>
      <xdr:col>2</xdr:col>
      <xdr:colOff>0</xdr:colOff>
      <xdr:row>264</xdr:row>
      <xdr:rowOff>0</xdr:rowOff>
    </xdr:from>
    <xdr:to>
      <xdr:col>2</xdr:col>
      <xdr:colOff>1657350</xdr:colOff>
      <xdr:row>264</xdr:row>
      <xdr:rowOff>1104900</xdr:rowOff>
    </xdr:to>
    <xdr:pic>
      <xdr:nvPicPr>
        <xdr:cNvPr id="34" name="Slika 33">
          <a:extLst>
            <a:ext uri="{FF2B5EF4-FFF2-40B4-BE49-F238E27FC236}">
              <a16:creationId xmlns:a16="http://schemas.microsoft.com/office/drawing/2014/main" id="{DDD259C1-315C-9161-B7E1-52FC9DBEE12C}"/>
            </a:ext>
          </a:extLst>
        </xdr:cNvPr>
        <xdr:cNvPicPr>
          <a:picLocks noChangeAspect="1"/>
        </xdr:cNvPicPr>
      </xdr:nvPicPr>
      <xdr:blipFill>
        <a:blip xmlns:r="http://schemas.openxmlformats.org/officeDocument/2006/relationships" r:embed="rId272" cstate="screen">
          <a:extLst>
            <a:ext uri="{28A0092B-C50C-407E-A947-70E740481C1C}">
              <a14:useLocalDpi xmlns:a14="http://schemas.microsoft.com/office/drawing/2010/main"/>
            </a:ext>
          </a:extLst>
        </a:blip>
        <a:stretch>
          <a:fillRect/>
        </a:stretch>
      </xdr:blipFill>
      <xdr:spPr>
        <a:xfrm>
          <a:off x="1104900" y="291630100"/>
          <a:ext cx="1657350" cy="1104900"/>
        </a:xfrm>
        <a:prstGeom prst="rect">
          <a:avLst/>
        </a:prstGeom>
      </xdr:spPr>
    </xdr:pic>
    <xdr:clientData/>
  </xdr:twoCellAnchor>
  <xdr:twoCellAnchor>
    <xdr:from>
      <xdr:col>2</xdr:col>
      <xdr:colOff>0</xdr:colOff>
      <xdr:row>266</xdr:row>
      <xdr:rowOff>0</xdr:rowOff>
    </xdr:from>
    <xdr:to>
      <xdr:col>2</xdr:col>
      <xdr:colOff>1657350</xdr:colOff>
      <xdr:row>266</xdr:row>
      <xdr:rowOff>1104900</xdr:rowOff>
    </xdr:to>
    <xdr:pic>
      <xdr:nvPicPr>
        <xdr:cNvPr id="37" name="Slika 36">
          <a:extLst>
            <a:ext uri="{FF2B5EF4-FFF2-40B4-BE49-F238E27FC236}">
              <a16:creationId xmlns:a16="http://schemas.microsoft.com/office/drawing/2014/main" id="{14869BC8-F097-9A22-1245-995019E826D7}"/>
            </a:ext>
          </a:extLst>
        </xdr:cNvPr>
        <xdr:cNvPicPr>
          <a:picLocks noChangeAspect="1"/>
        </xdr:cNvPicPr>
      </xdr:nvPicPr>
      <xdr:blipFill>
        <a:blip xmlns:r="http://schemas.openxmlformats.org/officeDocument/2006/relationships" r:embed="rId273" cstate="screen">
          <a:extLst>
            <a:ext uri="{28A0092B-C50C-407E-A947-70E740481C1C}">
              <a14:useLocalDpi xmlns:a14="http://schemas.microsoft.com/office/drawing/2010/main"/>
            </a:ext>
          </a:extLst>
        </a:blip>
        <a:stretch>
          <a:fillRect/>
        </a:stretch>
      </xdr:blipFill>
      <xdr:spPr>
        <a:xfrm>
          <a:off x="1104900" y="293916100"/>
          <a:ext cx="1657350" cy="1104900"/>
        </a:xfrm>
        <a:prstGeom prst="rect">
          <a:avLst/>
        </a:prstGeom>
      </xdr:spPr>
    </xdr:pic>
    <xdr:clientData/>
  </xdr:twoCellAnchor>
  <xdr:twoCellAnchor>
    <xdr:from>
      <xdr:col>2</xdr:col>
      <xdr:colOff>0</xdr:colOff>
      <xdr:row>111</xdr:row>
      <xdr:rowOff>0</xdr:rowOff>
    </xdr:from>
    <xdr:to>
      <xdr:col>2</xdr:col>
      <xdr:colOff>1657350</xdr:colOff>
      <xdr:row>111</xdr:row>
      <xdr:rowOff>1104900</xdr:rowOff>
    </xdr:to>
    <xdr:pic>
      <xdr:nvPicPr>
        <xdr:cNvPr id="40" name="Slika 39">
          <a:extLst>
            <a:ext uri="{FF2B5EF4-FFF2-40B4-BE49-F238E27FC236}">
              <a16:creationId xmlns:a16="http://schemas.microsoft.com/office/drawing/2014/main" id="{352D6781-C244-CD8F-6FF4-3EE6F1644479}"/>
            </a:ext>
          </a:extLst>
        </xdr:cNvPr>
        <xdr:cNvPicPr>
          <a:picLocks noChangeAspect="1"/>
        </xdr:cNvPicPr>
      </xdr:nvPicPr>
      <xdr:blipFill>
        <a:blip xmlns:r="http://schemas.openxmlformats.org/officeDocument/2006/relationships" r:embed="rId274" cstate="screen">
          <a:extLst>
            <a:ext uri="{28A0092B-C50C-407E-A947-70E740481C1C}">
              <a14:useLocalDpi xmlns:a14="http://schemas.microsoft.com/office/drawing/2010/main"/>
            </a:ext>
          </a:extLst>
        </a:blip>
        <a:stretch>
          <a:fillRect/>
        </a:stretch>
      </xdr:blipFill>
      <xdr:spPr>
        <a:xfrm>
          <a:off x="1104900" y="119291100"/>
          <a:ext cx="1657350" cy="1104900"/>
        </a:xfrm>
        <a:prstGeom prst="rect">
          <a:avLst/>
        </a:prstGeom>
      </xdr:spPr>
    </xdr:pic>
    <xdr:clientData/>
  </xdr:twoCellAnchor>
  <xdr:twoCellAnchor>
    <xdr:from>
      <xdr:col>2</xdr:col>
      <xdr:colOff>0</xdr:colOff>
      <xdr:row>113</xdr:row>
      <xdr:rowOff>0</xdr:rowOff>
    </xdr:from>
    <xdr:to>
      <xdr:col>2</xdr:col>
      <xdr:colOff>1619250</xdr:colOff>
      <xdr:row>113</xdr:row>
      <xdr:rowOff>1087120</xdr:rowOff>
    </xdr:to>
    <xdr:pic>
      <xdr:nvPicPr>
        <xdr:cNvPr id="42" name="Slika 41">
          <a:extLst>
            <a:ext uri="{FF2B5EF4-FFF2-40B4-BE49-F238E27FC236}">
              <a16:creationId xmlns:a16="http://schemas.microsoft.com/office/drawing/2014/main" id="{31A80A39-4984-7713-3FE7-1C804B620BD2}"/>
            </a:ext>
          </a:extLst>
        </xdr:cNvPr>
        <xdr:cNvPicPr>
          <a:picLocks noChangeAspect="1"/>
        </xdr:cNvPicPr>
      </xdr:nvPicPr>
      <xdr:blipFill>
        <a:blip xmlns:r="http://schemas.openxmlformats.org/officeDocument/2006/relationships" r:embed="rId275" cstate="screen">
          <a:extLst>
            <a:ext uri="{28A0092B-C50C-407E-A947-70E740481C1C}">
              <a14:useLocalDpi xmlns:a14="http://schemas.microsoft.com/office/drawing/2010/main"/>
            </a:ext>
          </a:extLst>
        </a:blip>
        <a:stretch>
          <a:fillRect/>
        </a:stretch>
      </xdr:blipFill>
      <xdr:spPr>
        <a:xfrm>
          <a:off x="1104900" y="121577100"/>
          <a:ext cx="1619250" cy="1079500"/>
        </a:xfrm>
        <a:prstGeom prst="rect">
          <a:avLst/>
        </a:prstGeom>
      </xdr:spPr>
    </xdr:pic>
    <xdr:clientData/>
  </xdr:twoCellAnchor>
  <xdr:twoCellAnchor>
    <xdr:from>
      <xdr:col>2</xdr:col>
      <xdr:colOff>0</xdr:colOff>
      <xdr:row>115</xdr:row>
      <xdr:rowOff>0</xdr:rowOff>
    </xdr:from>
    <xdr:to>
      <xdr:col>3</xdr:col>
      <xdr:colOff>38100</xdr:colOff>
      <xdr:row>116</xdr:row>
      <xdr:rowOff>0</xdr:rowOff>
    </xdr:to>
    <xdr:pic>
      <xdr:nvPicPr>
        <xdr:cNvPr id="45" name="Slika 44">
          <a:extLst>
            <a:ext uri="{FF2B5EF4-FFF2-40B4-BE49-F238E27FC236}">
              <a16:creationId xmlns:a16="http://schemas.microsoft.com/office/drawing/2014/main" id="{4318C6F5-7DCC-F3FD-DC44-9DD0D417DCA1}"/>
            </a:ext>
          </a:extLst>
        </xdr:cNvPr>
        <xdr:cNvPicPr>
          <a:picLocks noChangeAspect="1"/>
        </xdr:cNvPicPr>
      </xdr:nvPicPr>
      <xdr:blipFill>
        <a:blip xmlns:r="http://schemas.openxmlformats.org/officeDocument/2006/relationships" r:embed="rId276" cstate="screen">
          <a:extLst>
            <a:ext uri="{28A0092B-C50C-407E-A947-70E740481C1C}">
              <a14:useLocalDpi xmlns:a14="http://schemas.microsoft.com/office/drawing/2010/main"/>
            </a:ext>
          </a:extLst>
        </a:blip>
        <a:stretch>
          <a:fillRect/>
        </a:stretch>
      </xdr:blipFill>
      <xdr:spPr>
        <a:xfrm>
          <a:off x="1104900" y="123863100"/>
          <a:ext cx="1714500" cy="1143000"/>
        </a:xfrm>
        <a:prstGeom prst="rect">
          <a:avLst/>
        </a:prstGeom>
      </xdr:spPr>
    </xdr:pic>
    <xdr:clientData/>
  </xdr:twoCellAnchor>
  <xdr:twoCellAnchor>
    <xdr:from>
      <xdr:col>2</xdr:col>
      <xdr:colOff>147834</xdr:colOff>
      <xdr:row>118</xdr:row>
      <xdr:rowOff>1117600</xdr:rowOff>
    </xdr:from>
    <xdr:to>
      <xdr:col>2</xdr:col>
      <xdr:colOff>1616182</xdr:colOff>
      <xdr:row>120</xdr:row>
      <xdr:rowOff>76200</xdr:rowOff>
    </xdr:to>
    <xdr:pic>
      <xdr:nvPicPr>
        <xdr:cNvPr id="47" name="Slika 46">
          <a:extLst>
            <a:ext uri="{FF2B5EF4-FFF2-40B4-BE49-F238E27FC236}">
              <a16:creationId xmlns:a16="http://schemas.microsoft.com/office/drawing/2014/main" id="{6E404B34-4A0A-4E0A-90B2-A128823D0E3D}"/>
            </a:ext>
          </a:extLst>
        </xdr:cNvPr>
        <xdr:cNvPicPr>
          <a:picLocks noChangeAspect="1"/>
        </xdr:cNvPicPr>
      </xdr:nvPicPr>
      <xdr:blipFill rotWithShape="1">
        <a:blip xmlns:r="http://schemas.openxmlformats.org/officeDocument/2006/relationships" r:embed="rId277" cstate="screen">
          <a:extLst>
            <a:ext uri="{28A0092B-C50C-407E-A947-70E740481C1C}">
              <a14:useLocalDpi xmlns:a14="http://schemas.microsoft.com/office/drawing/2010/main"/>
            </a:ext>
          </a:extLst>
        </a:blip>
        <a:srcRect/>
        <a:stretch/>
      </xdr:blipFill>
      <xdr:spPr>
        <a:xfrm>
          <a:off x="1252734" y="128409700"/>
          <a:ext cx="1468348" cy="1244600"/>
        </a:xfrm>
        <a:prstGeom prst="rect">
          <a:avLst/>
        </a:prstGeom>
      </xdr:spPr>
    </xdr:pic>
    <xdr:clientData/>
  </xdr:twoCellAnchor>
  <xdr:twoCellAnchor>
    <xdr:from>
      <xdr:col>2</xdr:col>
      <xdr:colOff>0</xdr:colOff>
      <xdr:row>123</xdr:row>
      <xdr:rowOff>0</xdr:rowOff>
    </xdr:from>
    <xdr:to>
      <xdr:col>3</xdr:col>
      <xdr:colOff>37243</xdr:colOff>
      <xdr:row>124</xdr:row>
      <xdr:rowOff>0</xdr:rowOff>
    </xdr:to>
    <xdr:pic>
      <xdr:nvPicPr>
        <xdr:cNvPr id="52" name="Slika 51">
          <a:extLst>
            <a:ext uri="{FF2B5EF4-FFF2-40B4-BE49-F238E27FC236}">
              <a16:creationId xmlns:a16="http://schemas.microsoft.com/office/drawing/2014/main" id="{349DC23D-5998-6FD1-2FD1-4310A8FE763D}"/>
            </a:ext>
          </a:extLst>
        </xdr:cNvPr>
        <xdr:cNvPicPr>
          <a:picLocks noChangeAspect="1"/>
        </xdr:cNvPicPr>
      </xdr:nvPicPr>
      <xdr:blipFill>
        <a:blip xmlns:r="http://schemas.openxmlformats.org/officeDocument/2006/relationships" r:embed="rId278" cstate="screen">
          <a:extLst>
            <a:ext uri="{28A0092B-C50C-407E-A947-70E740481C1C}">
              <a14:useLocalDpi xmlns:a14="http://schemas.microsoft.com/office/drawing/2010/main"/>
            </a:ext>
          </a:extLst>
        </a:blip>
        <a:stretch>
          <a:fillRect/>
        </a:stretch>
      </xdr:blipFill>
      <xdr:spPr>
        <a:xfrm>
          <a:off x="1104900" y="133007100"/>
          <a:ext cx="1713643" cy="1143000"/>
        </a:xfrm>
        <a:prstGeom prst="rect">
          <a:avLst/>
        </a:prstGeom>
      </xdr:spPr>
    </xdr:pic>
    <xdr:clientData/>
  </xdr:twoCellAnchor>
  <xdr:twoCellAnchor>
    <xdr:from>
      <xdr:col>1</xdr:col>
      <xdr:colOff>254000</xdr:colOff>
      <xdr:row>130</xdr:row>
      <xdr:rowOff>0</xdr:rowOff>
    </xdr:from>
    <xdr:to>
      <xdr:col>2</xdr:col>
      <xdr:colOff>1656080</xdr:colOff>
      <xdr:row>130</xdr:row>
      <xdr:rowOff>1125220</xdr:rowOff>
    </xdr:to>
    <xdr:pic>
      <xdr:nvPicPr>
        <xdr:cNvPr id="57" name="Slika 56">
          <a:extLst>
            <a:ext uri="{FF2B5EF4-FFF2-40B4-BE49-F238E27FC236}">
              <a16:creationId xmlns:a16="http://schemas.microsoft.com/office/drawing/2014/main" id="{82C070F1-3B8C-ABBA-834E-989D4D791B85}"/>
            </a:ext>
          </a:extLst>
        </xdr:cNvPr>
        <xdr:cNvPicPr>
          <a:picLocks noChangeAspect="1"/>
        </xdr:cNvPicPr>
      </xdr:nvPicPr>
      <xdr:blipFill>
        <a:blip xmlns:r="http://schemas.openxmlformats.org/officeDocument/2006/relationships" r:embed="rId279" cstate="screen">
          <a:extLst>
            <a:ext uri="{28A0092B-C50C-407E-A947-70E740481C1C}">
              <a14:useLocalDpi xmlns:a14="http://schemas.microsoft.com/office/drawing/2010/main"/>
            </a:ext>
          </a:extLst>
        </a:blip>
        <a:stretch>
          <a:fillRect/>
        </a:stretch>
      </xdr:blipFill>
      <xdr:spPr>
        <a:xfrm>
          <a:off x="1092200" y="140500100"/>
          <a:ext cx="1676400" cy="1117600"/>
        </a:xfrm>
        <a:prstGeom prst="rect">
          <a:avLst/>
        </a:prstGeom>
      </xdr:spPr>
    </xdr:pic>
    <xdr:clientData/>
  </xdr:twoCellAnchor>
  <xdr:twoCellAnchor>
    <xdr:from>
      <xdr:col>2</xdr:col>
      <xdr:colOff>0</xdr:colOff>
      <xdr:row>136</xdr:row>
      <xdr:rowOff>0</xdr:rowOff>
    </xdr:from>
    <xdr:to>
      <xdr:col>3</xdr:col>
      <xdr:colOff>19050</xdr:colOff>
      <xdr:row>136</xdr:row>
      <xdr:rowOff>1122680</xdr:rowOff>
    </xdr:to>
    <xdr:pic>
      <xdr:nvPicPr>
        <xdr:cNvPr id="60" name="Slika 59">
          <a:extLst>
            <a:ext uri="{FF2B5EF4-FFF2-40B4-BE49-F238E27FC236}">
              <a16:creationId xmlns:a16="http://schemas.microsoft.com/office/drawing/2014/main" id="{18DE296C-FB96-8B55-7624-031B51C682D4}"/>
            </a:ext>
          </a:extLst>
        </xdr:cNvPr>
        <xdr:cNvPicPr>
          <a:picLocks noChangeAspect="1"/>
        </xdr:cNvPicPr>
      </xdr:nvPicPr>
      <xdr:blipFill>
        <a:blip xmlns:r="http://schemas.openxmlformats.org/officeDocument/2006/relationships" r:embed="rId280" cstate="screen">
          <a:extLst>
            <a:ext uri="{28A0092B-C50C-407E-A947-70E740481C1C}">
              <a14:useLocalDpi xmlns:a14="http://schemas.microsoft.com/office/drawing/2010/main"/>
            </a:ext>
          </a:extLst>
        </a:blip>
        <a:stretch>
          <a:fillRect/>
        </a:stretch>
      </xdr:blipFill>
      <xdr:spPr>
        <a:xfrm>
          <a:off x="1104900" y="147358100"/>
          <a:ext cx="1695450" cy="1130300"/>
        </a:xfrm>
        <a:prstGeom prst="rect">
          <a:avLst/>
        </a:prstGeom>
      </xdr:spPr>
    </xdr:pic>
    <xdr:clientData/>
  </xdr:twoCellAnchor>
  <xdr:twoCellAnchor>
    <xdr:from>
      <xdr:col>2</xdr:col>
      <xdr:colOff>0</xdr:colOff>
      <xdr:row>140</xdr:row>
      <xdr:rowOff>0</xdr:rowOff>
    </xdr:from>
    <xdr:to>
      <xdr:col>3</xdr:col>
      <xdr:colOff>38100</xdr:colOff>
      <xdr:row>141</xdr:row>
      <xdr:rowOff>0</xdr:rowOff>
    </xdr:to>
    <xdr:pic>
      <xdr:nvPicPr>
        <xdr:cNvPr id="449" name="Slika 448">
          <a:extLst>
            <a:ext uri="{FF2B5EF4-FFF2-40B4-BE49-F238E27FC236}">
              <a16:creationId xmlns:a16="http://schemas.microsoft.com/office/drawing/2014/main" id="{A5059814-1D0F-A7E0-D980-DDEAE68ACE29}"/>
            </a:ext>
          </a:extLst>
        </xdr:cNvPr>
        <xdr:cNvPicPr>
          <a:picLocks noChangeAspect="1"/>
        </xdr:cNvPicPr>
      </xdr:nvPicPr>
      <xdr:blipFill>
        <a:blip xmlns:r="http://schemas.openxmlformats.org/officeDocument/2006/relationships" r:embed="rId281" cstate="screen">
          <a:extLst>
            <a:ext uri="{28A0092B-C50C-407E-A947-70E740481C1C}">
              <a14:useLocalDpi xmlns:a14="http://schemas.microsoft.com/office/drawing/2010/main"/>
            </a:ext>
          </a:extLst>
        </a:blip>
        <a:stretch>
          <a:fillRect/>
        </a:stretch>
      </xdr:blipFill>
      <xdr:spPr>
        <a:xfrm>
          <a:off x="1104900" y="151930100"/>
          <a:ext cx="1714500" cy="1143000"/>
        </a:xfrm>
        <a:prstGeom prst="rect">
          <a:avLst/>
        </a:prstGeom>
      </xdr:spPr>
    </xdr:pic>
    <xdr:clientData/>
  </xdr:twoCellAnchor>
  <xdr:twoCellAnchor>
    <xdr:from>
      <xdr:col>2</xdr:col>
      <xdr:colOff>0</xdr:colOff>
      <xdr:row>142</xdr:row>
      <xdr:rowOff>0</xdr:rowOff>
    </xdr:from>
    <xdr:to>
      <xdr:col>2</xdr:col>
      <xdr:colOff>1638300</xdr:colOff>
      <xdr:row>142</xdr:row>
      <xdr:rowOff>1084580</xdr:rowOff>
    </xdr:to>
    <xdr:pic>
      <xdr:nvPicPr>
        <xdr:cNvPr id="73" name="Slika 72">
          <a:extLst>
            <a:ext uri="{FF2B5EF4-FFF2-40B4-BE49-F238E27FC236}">
              <a16:creationId xmlns:a16="http://schemas.microsoft.com/office/drawing/2014/main" id="{00EAC886-525E-4150-E177-8D6F601129EC}"/>
            </a:ext>
          </a:extLst>
        </xdr:cNvPr>
        <xdr:cNvPicPr>
          <a:picLocks noChangeAspect="1"/>
        </xdr:cNvPicPr>
      </xdr:nvPicPr>
      <xdr:blipFill>
        <a:blip xmlns:r="http://schemas.openxmlformats.org/officeDocument/2006/relationships" r:embed="rId282" cstate="screen">
          <a:extLst>
            <a:ext uri="{28A0092B-C50C-407E-A947-70E740481C1C}">
              <a14:useLocalDpi xmlns:a14="http://schemas.microsoft.com/office/drawing/2010/main"/>
            </a:ext>
          </a:extLst>
        </a:blip>
        <a:stretch>
          <a:fillRect/>
        </a:stretch>
      </xdr:blipFill>
      <xdr:spPr>
        <a:xfrm>
          <a:off x="1104900" y="154216100"/>
          <a:ext cx="1638300" cy="1092200"/>
        </a:xfrm>
        <a:prstGeom prst="rect">
          <a:avLst/>
        </a:prstGeom>
      </xdr:spPr>
    </xdr:pic>
    <xdr:clientData/>
  </xdr:twoCellAnchor>
  <xdr:twoCellAnchor>
    <xdr:from>
      <xdr:col>2</xdr:col>
      <xdr:colOff>0</xdr:colOff>
      <xdr:row>144</xdr:row>
      <xdr:rowOff>0</xdr:rowOff>
    </xdr:from>
    <xdr:to>
      <xdr:col>3</xdr:col>
      <xdr:colOff>38100</xdr:colOff>
      <xdr:row>145</xdr:row>
      <xdr:rowOff>0</xdr:rowOff>
    </xdr:to>
    <xdr:pic>
      <xdr:nvPicPr>
        <xdr:cNvPr id="91" name="Slika 90">
          <a:extLst>
            <a:ext uri="{FF2B5EF4-FFF2-40B4-BE49-F238E27FC236}">
              <a16:creationId xmlns:a16="http://schemas.microsoft.com/office/drawing/2014/main" id="{F6C14421-BFF6-54C6-C216-E62EE1F43466}"/>
            </a:ext>
          </a:extLst>
        </xdr:cNvPr>
        <xdr:cNvPicPr>
          <a:picLocks noChangeAspect="1"/>
        </xdr:cNvPicPr>
      </xdr:nvPicPr>
      <xdr:blipFill>
        <a:blip xmlns:r="http://schemas.openxmlformats.org/officeDocument/2006/relationships" r:embed="rId283" cstate="screen">
          <a:extLst>
            <a:ext uri="{28A0092B-C50C-407E-A947-70E740481C1C}">
              <a14:useLocalDpi xmlns:a14="http://schemas.microsoft.com/office/drawing/2010/main"/>
            </a:ext>
          </a:extLst>
        </a:blip>
        <a:stretch>
          <a:fillRect/>
        </a:stretch>
      </xdr:blipFill>
      <xdr:spPr>
        <a:xfrm>
          <a:off x="1104900" y="156502100"/>
          <a:ext cx="1714500" cy="1143000"/>
        </a:xfrm>
        <a:prstGeom prst="rect">
          <a:avLst/>
        </a:prstGeom>
      </xdr:spPr>
    </xdr:pic>
    <xdr:clientData/>
  </xdr:twoCellAnchor>
  <xdr:twoCellAnchor>
    <xdr:from>
      <xdr:col>2</xdr:col>
      <xdr:colOff>0</xdr:colOff>
      <xdr:row>150</xdr:row>
      <xdr:rowOff>0</xdr:rowOff>
    </xdr:from>
    <xdr:to>
      <xdr:col>2</xdr:col>
      <xdr:colOff>1619250</xdr:colOff>
      <xdr:row>150</xdr:row>
      <xdr:rowOff>1087120</xdr:rowOff>
    </xdr:to>
    <xdr:pic>
      <xdr:nvPicPr>
        <xdr:cNvPr id="100" name="Slika 99">
          <a:extLst>
            <a:ext uri="{FF2B5EF4-FFF2-40B4-BE49-F238E27FC236}">
              <a16:creationId xmlns:a16="http://schemas.microsoft.com/office/drawing/2014/main" id="{6CB99564-5AF5-004E-F8D7-C8286400B37B}"/>
            </a:ext>
          </a:extLst>
        </xdr:cNvPr>
        <xdr:cNvPicPr>
          <a:picLocks noChangeAspect="1"/>
        </xdr:cNvPicPr>
      </xdr:nvPicPr>
      <xdr:blipFill>
        <a:blip xmlns:r="http://schemas.openxmlformats.org/officeDocument/2006/relationships" r:embed="rId284" cstate="screen">
          <a:extLst>
            <a:ext uri="{28A0092B-C50C-407E-A947-70E740481C1C}">
              <a14:useLocalDpi xmlns:a14="http://schemas.microsoft.com/office/drawing/2010/main"/>
            </a:ext>
          </a:extLst>
        </a:blip>
        <a:stretch>
          <a:fillRect/>
        </a:stretch>
      </xdr:blipFill>
      <xdr:spPr>
        <a:xfrm>
          <a:off x="1104900" y="163360100"/>
          <a:ext cx="1619250" cy="1079500"/>
        </a:xfrm>
        <a:prstGeom prst="rect">
          <a:avLst/>
        </a:prstGeom>
      </xdr:spPr>
    </xdr:pic>
    <xdr:clientData/>
  </xdr:twoCellAnchor>
  <xdr:twoCellAnchor>
    <xdr:from>
      <xdr:col>2</xdr:col>
      <xdr:colOff>0</xdr:colOff>
      <xdr:row>156</xdr:row>
      <xdr:rowOff>0</xdr:rowOff>
    </xdr:from>
    <xdr:to>
      <xdr:col>2</xdr:col>
      <xdr:colOff>1638300</xdr:colOff>
      <xdr:row>156</xdr:row>
      <xdr:rowOff>1084580</xdr:rowOff>
    </xdr:to>
    <xdr:pic>
      <xdr:nvPicPr>
        <xdr:cNvPr id="109" name="Slika 108">
          <a:extLst>
            <a:ext uri="{FF2B5EF4-FFF2-40B4-BE49-F238E27FC236}">
              <a16:creationId xmlns:a16="http://schemas.microsoft.com/office/drawing/2014/main" id="{ABABC7C6-25EA-C1A7-8D94-D54A75F502FD}"/>
            </a:ext>
          </a:extLst>
        </xdr:cNvPr>
        <xdr:cNvPicPr>
          <a:picLocks noChangeAspect="1"/>
        </xdr:cNvPicPr>
      </xdr:nvPicPr>
      <xdr:blipFill>
        <a:blip xmlns:r="http://schemas.openxmlformats.org/officeDocument/2006/relationships" r:embed="rId285" cstate="screen">
          <a:extLst>
            <a:ext uri="{28A0092B-C50C-407E-A947-70E740481C1C}">
              <a14:useLocalDpi xmlns:a14="http://schemas.microsoft.com/office/drawing/2010/main"/>
            </a:ext>
          </a:extLst>
        </a:blip>
        <a:stretch>
          <a:fillRect/>
        </a:stretch>
      </xdr:blipFill>
      <xdr:spPr>
        <a:xfrm>
          <a:off x="1104900" y="170218100"/>
          <a:ext cx="1638300" cy="1092200"/>
        </a:xfrm>
        <a:prstGeom prst="rect">
          <a:avLst/>
        </a:prstGeom>
      </xdr:spPr>
    </xdr:pic>
    <xdr:clientData/>
  </xdr:twoCellAnchor>
  <xdr:twoCellAnchor>
    <xdr:from>
      <xdr:col>2</xdr:col>
      <xdr:colOff>0</xdr:colOff>
      <xdr:row>158</xdr:row>
      <xdr:rowOff>0</xdr:rowOff>
    </xdr:from>
    <xdr:to>
      <xdr:col>3</xdr:col>
      <xdr:colOff>0</xdr:colOff>
      <xdr:row>158</xdr:row>
      <xdr:rowOff>1125220</xdr:rowOff>
    </xdr:to>
    <xdr:pic>
      <xdr:nvPicPr>
        <xdr:cNvPr id="123" name="Slika 122">
          <a:extLst>
            <a:ext uri="{FF2B5EF4-FFF2-40B4-BE49-F238E27FC236}">
              <a16:creationId xmlns:a16="http://schemas.microsoft.com/office/drawing/2014/main" id="{6370A856-527A-3AAC-5A52-64089D840FE1}"/>
            </a:ext>
          </a:extLst>
        </xdr:cNvPr>
        <xdr:cNvPicPr>
          <a:picLocks noChangeAspect="1"/>
        </xdr:cNvPicPr>
      </xdr:nvPicPr>
      <xdr:blipFill>
        <a:blip xmlns:r="http://schemas.openxmlformats.org/officeDocument/2006/relationships" r:embed="rId286" cstate="screen">
          <a:extLst>
            <a:ext uri="{28A0092B-C50C-407E-A947-70E740481C1C}">
              <a14:useLocalDpi xmlns:a14="http://schemas.microsoft.com/office/drawing/2010/main"/>
            </a:ext>
          </a:extLst>
        </a:blip>
        <a:stretch>
          <a:fillRect/>
        </a:stretch>
      </xdr:blipFill>
      <xdr:spPr>
        <a:xfrm>
          <a:off x="1104900" y="172504100"/>
          <a:ext cx="1676400" cy="1117600"/>
        </a:xfrm>
        <a:prstGeom prst="rect">
          <a:avLst/>
        </a:prstGeom>
      </xdr:spPr>
    </xdr:pic>
    <xdr:clientData/>
  </xdr:twoCellAnchor>
  <xdr:twoCellAnchor>
    <xdr:from>
      <xdr:col>2</xdr:col>
      <xdr:colOff>0</xdr:colOff>
      <xdr:row>160</xdr:row>
      <xdr:rowOff>0</xdr:rowOff>
    </xdr:from>
    <xdr:to>
      <xdr:col>2</xdr:col>
      <xdr:colOff>1658620</xdr:colOff>
      <xdr:row>160</xdr:row>
      <xdr:rowOff>1085427</xdr:rowOff>
    </xdr:to>
    <xdr:pic>
      <xdr:nvPicPr>
        <xdr:cNvPr id="126" name="Slika 125">
          <a:extLst>
            <a:ext uri="{FF2B5EF4-FFF2-40B4-BE49-F238E27FC236}">
              <a16:creationId xmlns:a16="http://schemas.microsoft.com/office/drawing/2014/main" id="{28CF98B7-65C4-DA77-C925-1679BBF65716}"/>
            </a:ext>
          </a:extLst>
        </xdr:cNvPr>
        <xdr:cNvPicPr>
          <a:picLocks noChangeAspect="1"/>
        </xdr:cNvPicPr>
      </xdr:nvPicPr>
      <xdr:blipFill>
        <a:blip xmlns:r="http://schemas.openxmlformats.org/officeDocument/2006/relationships" r:embed="rId287" cstate="screen">
          <a:extLst>
            <a:ext uri="{28A0092B-C50C-407E-A947-70E740481C1C}">
              <a14:useLocalDpi xmlns:a14="http://schemas.microsoft.com/office/drawing/2010/main"/>
            </a:ext>
          </a:extLst>
        </a:blip>
        <a:stretch>
          <a:fillRect/>
        </a:stretch>
      </xdr:blipFill>
      <xdr:spPr>
        <a:xfrm>
          <a:off x="1104900" y="174790100"/>
          <a:ext cx="1651000" cy="1100667"/>
        </a:xfrm>
        <a:prstGeom prst="rect">
          <a:avLst/>
        </a:prstGeom>
      </xdr:spPr>
    </xdr:pic>
    <xdr:clientData/>
  </xdr:twoCellAnchor>
  <xdr:twoCellAnchor>
    <xdr:from>
      <xdr:col>2</xdr:col>
      <xdr:colOff>0</xdr:colOff>
      <xdr:row>179</xdr:row>
      <xdr:rowOff>0</xdr:rowOff>
    </xdr:from>
    <xdr:to>
      <xdr:col>2</xdr:col>
      <xdr:colOff>1619250</xdr:colOff>
      <xdr:row>179</xdr:row>
      <xdr:rowOff>1087120</xdr:rowOff>
    </xdr:to>
    <xdr:pic>
      <xdr:nvPicPr>
        <xdr:cNvPr id="514" name="Slika 513">
          <a:extLst>
            <a:ext uri="{FF2B5EF4-FFF2-40B4-BE49-F238E27FC236}">
              <a16:creationId xmlns:a16="http://schemas.microsoft.com/office/drawing/2014/main" id="{61438AD2-40E0-EE64-6501-1346460D9D11}"/>
            </a:ext>
          </a:extLst>
        </xdr:cNvPr>
        <xdr:cNvPicPr>
          <a:picLocks noChangeAspect="1"/>
        </xdr:cNvPicPr>
      </xdr:nvPicPr>
      <xdr:blipFill>
        <a:blip xmlns:r="http://schemas.openxmlformats.org/officeDocument/2006/relationships" r:embed="rId288" cstate="screen">
          <a:extLst>
            <a:ext uri="{28A0092B-C50C-407E-A947-70E740481C1C}">
              <a14:useLocalDpi xmlns:a14="http://schemas.microsoft.com/office/drawing/2010/main"/>
            </a:ext>
          </a:extLst>
        </a:blip>
        <a:stretch>
          <a:fillRect/>
        </a:stretch>
      </xdr:blipFill>
      <xdr:spPr>
        <a:xfrm>
          <a:off x="1104900" y="195999100"/>
          <a:ext cx="1619250" cy="1079500"/>
        </a:xfrm>
        <a:prstGeom prst="rect">
          <a:avLst/>
        </a:prstGeom>
      </xdr:spPr>
    </xdr:pic>
    <xdr:clientData/>
  </xdr:twoCellAnchor>
  <xdr:twoCellAnchor>
    <xdr:from>
      <xdr:col>2</xdr:col>
      <xdr:colOff>0</xdr:colOff>
      <xdr:row>185</xdr:row>
      <xdr:rowOff>0</xdr:rowOff>
    </xdr:from>
    <xdr:to>
      <xdr:col>3</xdr:col>
      <xdr:colOff>19050</xdr:colOff>
      <xdr:row>185</xdr:row>
      <xdr:rowOff>1122680</xdr:rowOff>
    </xdr:to>
    <xdr:pic>
      <xdr:nvPicPr>
        <xdr:cNvPr id="518" name="Slika 517">
          <a:extLst>
            <a:ext uri="{FF2B5EF4-FFF2-40B4-BE49-F238E27FC236}">
              <a16:creationId xmlns:a16="http://schemas.microsoft.com/office/drawing/2014/main" id="{ADC90668-5461-3496-FE67-82C8A568E003}"/>
            </a:ext>
          </a:extLst>
        </xdr:cNvPr>
        <xdr:cNvPicPr>
          <a:picLocks noChangeAspect="1"/>
        </xdr:cNvPicPr>
      </xdr:nvPicPr>
      <xdr:blipFill>
        <a:blip xmlns:r="http://schemas.openxmlformats.org/officeDocument/2006/relationships" r:embed="rId289" cstate="screen">
          <a:extLst>
            <a:ext uri="{28A0092B-C50C-407E-A947-70E740481C1C}">
              <a14:useLocalDpi xmlns:a14="http://schemas.microsoft.com/office/drawing/2010/main"/>
            </a:ext>
          </a:extLst>
        </a:blip>
        <a:stretch>
          <a:fillRect/>
        </a:stretch>
      </xdr:blipFill>
      <xdr:spPr>
        <a:xfrm>
          <a:off x="1104900" y="202857100"/>
          <a:ext cx="1695450" cy="1130300"/>
        </a:xfrm>
        <a:prstGeom prst="rect">
          <a:avLst/>
        </a:prstGeom>
      </xdr:spPr>
    </xdr:pic>
    <xdr:clientData/>
  </xdr:twoCellAnchor>
  <xdr:twoCellAnchor>
    <xdr:from>
      <xdr:col>1</xdr:col>
      <xdr:colOff>254000</xdr:colOff>
      <xdr:row>187</xdr:row>
      <xdr:rowOff>0</xdr:rowOff>
    </xdr:from>
    <xdr:to>
      <xdr:col>2</xdr:col>
      <xdr:colOff>1654175</xdr:colOff>
      <xdr:row>187</xdr:row>
      <xdr:rowOff>1104900</xdr:rowOff>
    </xdr:to>
    <xdr:pic>
      <xdr:nvPicPr>
        <xdr:cNvPr id="522" name="Slika 521">
          <a:extLst>
            <a:ext uri="{FF2B5EF4-FFF2-40B4-BE49-F238E27FC236}">
              <a16:creationId xmlns:a16="http://schemas.microsoft.com/office/drawing/2014/main" id="{D379E2BB-A255-9750-AC82-DAF904D9FB74}"/>
            </a:ext>
          </a:extLst>
        </xdr:cNvPr>
        <xdr:cNvPicPr>
          <a:picLocks noChangeAspect="1"/>
        </xdr:cNvPicPr>
      </xdr:nvPicPr>
      <xdr:blipFill>
        <a:blip xmlns:r="http://schemas.openxmlformats.org/officeDocument/2006/relationships" r:embed="rId290" cstate="screen">
          <a:extLst>
            <a:ext uri="{28A0092B-C50C-407E-A947-70E740481C1C}">
              <a14:useLocalDpi xmlns:a14="http://schemas.microsoft.com/office/drawing/2010/main"/>
            </a:ext>
          </a:extLst>
        </a:blip>
        <a:stretch>
          <a:fillRect/>
        </a:stretch>
      </xdr:blipFill>
      <xdr:spPr>
        <a:xfrm>
          <a:off x="1092200" y="205143100"/>
          <a:ext cx="1657350" cy="1104900"/>
        </a:xfrm>
        <a:prstGeom prst="rect">
          <a:avLst/>
        </a:prstGeom>
      </xdr:spPr>
    </xdr:pic>
    <xdr:clientData/>
  </xdr:twoCellAnchor>
  <xdr:twoCellAnchor>
    <xdr:from>
      <xdr:col>2</xdr:col>
      <xdr:colOff>0</xdr:colOff>
      <xdr:row>189</xdr:row>
      <xdr:rowOff>1</xdr:rowOff>
    </xdr:from>
    <xdr:to>
      <xdr:col>3</xdr:col>
      <xdr:colOff>37912</xdr:colOff>
      <xdr:row>190</xdr:row>
      <xdr:rowOff>0</xdr:rowOff>
    </xdr:to>
    <xdr:pic>
      <xdr:nvPicPr>
        <xdr:cNvPr id="526" name="Slika 525">
          <a:extLst>
            <a:ext uri="{FF2B5EF4-FFF2-40B4-BE49-F238E27FC236}">
              <a16:creationId xmlns:a16="http://schemas.microsoft.com/office/drawing/2014/main" id="{B54CA58D-F903-C2C2-A0F4-A65BE6E2DEE5}"/>
            </a:ext>
          </a:extLst>
        </xdr:cNvPr>
        <xdr:cNvPicPr>
          <a:picLocks noChangeAspect="1"/>
        </xdr:cNvPicPr>
      </xdr:nvPicPr>
      <xdr:blipFill>
        <a:blip xmlns:r="http://schemas.openxmlformats.org/officeDocument/2006/relationships" r:embed="rId291" cstate="screen">
          <a:extLst>
            <a:ext uri="{28A0092B-C50C-407E-A947-70E740481C1C}">
              <a14:useLocalDpi xmlns:a14="http://schemas.microsoft.com/office/drawing/2010/main"/>
            </a:ext>
          </a:extLst>
        </a:blip>
        <a:stretch>
          <a:fillRect/>
        </a:stretch>
      </xdr:blipFill>
      <xdr:spPr>
        <a:xfrm>
          <a:off x="1104900" y="207429101"/>
          <a:ext cx="1714312" cy="1142999"/>
        </a:xfrm>
        <a:prstGeom prst="rect">
          <a:avLst/>
        </a:prstGeom>
      </xdr:spPr>
    </xdr:pic>
    <xdr:clientData/>
  </xdr:twoCellAnchor>
  <xdr:twoCellAnchor>
    <xdr:from>
      <xdr:col>1</xdr:col>
      <xdr:colOff>241300</xdr:colOff>
      <xdr:row>191</xdr:row>
      <xdr:rowOff>1</xdr:rowOff>
    </xdr:from>
    <xdr:to>
      <xdr:col>2</xdr:col>
      <xdr:colOff>1658288</xdr:colOff>
      <xdr:row>191</xdr:row>
      <xdr:rowOff>1125221</xdr:rowOff>
    </xdr:to>
    <xdr:pic>
      <xdr:nvPicPr>
        <xdr:cNvPr id="530" name="Slika 529">
          <a:extLst>
            <a:ext uri="{FF2B5EF4-FFF2-40B4-BE49-F238E27FC236}">
              <a16:creationId xmlns:a16="http://schemas.microsoft.com/office/drawing/2014/main" id="{4B612DF0-4655-2150-E808-4F54D5CA1CDC}"/>
            </a:ext>
          </a:extLst>
        </xdr:cNvPr>
        <xdr:cNvPicPr>
          <a:picLocks noChangeAspect="1"/>
        </xdr:cNvPicPr>
      </xdr:nvPicPr>
      <xdr:blipFill>
        <a:blip xmlns:r="http://schemas.openxmlformats.org/officeDocument/2006/relationships" r:embed="rId292" cstate="screen">
          <a:extLst>
            <a:ext uri="{28A0092B-C50C-407E-A947-70E740481C1C}">
              <a14:useLocalDpi xmlns:a14="http://schemas.microsoft.com/office/drawing/2010/main"/>
            </a:ext>
          </a:extLst>
        </a:blip>
        <a:stretch>
          <a:fillRect/>
        </a:stretch>
      </xdr:blipFill>
      <xdr:spPr>
        <a:xfrm>
          <a:off x="1079500" y="209715101"/>
          <a:ext cx="1676068" cy="1117600"/>
        </a:xfrm>
        <a:prstGeom prst="rect">
          <a:avLst/>
        </a:prstGeom>
      </xdr:spPr>
    </xdr:pic>
    <xdr:clientData/>
  </xdr:twoCellAnchor>
  <xdr:twoCellAnchor>
    <xdr:from>
      <xdr:col>2</xdr:col>
      <xdr:colOff>0</xdr:colOff>
      <xdr:row>193</xdr:row>
      <xdr:rowOff>1</xdr:rowOff>
    </xdr:from>
    <xdr:to>
      <xdr:col>2</xdr:col>
      <xdr:colOff>1657532</xdr:colOff>
      <xdr:row>193</xdr:row>
      <xdr:rowOff>1104900</xdr:rowOff>
    </xdr:to>
    <xdr:pic>
      <xdr:nvPicPr>
        <xdr:cNvPr id="534" name="Slika 533">
          <a:extLst>
            <a:ext uri="{FF2B5EF4-FFF2-40B4-BE49-F238E27FC236}">
              <a16:creationId xmlns:a16="http://schemas.microsoft.com/office/drawing/2014/main" id="{2F6FD76C-26A2-1E80-8CFE-EADD3F3ACFC2}"/>
            </a:ext>
          </a:extLst>
        </xdr:cNvPr>
        <xdr:cNvPicPr>
          <a:picLocks noChangeAspect="1"/>
        </xdr:cNvPicPr>
      </xdr:nvPicPr>
      <xdr:blipFill>
        <a:blip xmlns:r="http://schemas.openxmlformats.org/officeDocument/2006/relationships" r:embed="rId293" cstate="screen">
          <a:extLst>
            <a:ext uri="{28A0092B-C50C-407E-A947-70E740481C1C}">
              <a14:useLocalDpi xmlns:a14="http://schemas.microsoft.com/office/drawing/2010/main"/>
            </a:ext>
          </a:extLst>
        </a:blip>
        <a:stretch>
          <a:fillRect/>
        </a:stretch>
      </xdr:blipFill>
      <xdr:spPr>
        <a:xfrm>
          <a:off x="1104900" y="212001101"/>
          <a:ext cx="1657532" cy="1104899"/>
        </a:xfrm>
        <a:prstGeom prst="rect">
          <a:avLst/>
        </a:prstGeom>
      </xdr:spPr>
    </xdr:pic>
    <xdr:clientData/>
  </xdr:twoCellAnchor>
  <xdr:twoCellAnchor>
    <xdr:from>
      <xdr:col>2</xdr:col>
      <xdr:colOff>0</xdr:colOff>
      <xdr:row>195</xdr:row>
      <xdr:rowOff>0</xdr:rowOff>
    </xdr:from>
    <xdr:to>
      <xdr:col>2</xdr:col>
      <xdr:colOff>1638300</xdr:colOff>
      <xdr:row>195</xdr:row>
      <xdr:rowOff>1084580</xdr:rowOff>
    </xdr:to>
    <xdr:pic>
      <xdr:nvPicPr>
        <xdr:cNvPr id="538" name="Slika 537">
          <a:extLst>
            <a:ext uri="{FF2B5EF4-FFF2-40B4-BE49-F238E27FC236}">
              <a16:creationId xmlns:a16="http://schemas.microsoft.com/office/drawing/2014/main" id="{E031C8EC-1E77-96EE-D193-7ED76BE3FE98}"/>
            </a:ext>
          </a:extLst>
        </xdr:cNvPr>
        <xdr:cNvPicPr>
          <a:picLocks noChangeAspect="1"/>
        </xdr:cNvPicPr>
      </xdr:nvPicPr>
      <xdr:blipFill>
        <a:blip xmlns:r="http://schemas.openxmlformats.org/officeDocument/2006/relationships" r:embed="rId294" cstate="screen">
          <a:extLst>
            <a:ext uri="{28A0092B-C50C-407E-A947-70E740481C1C}">
              <a14:useLocalDpi xmlns:a14="http://schemas.microsoft.com/office/drawing/2010/main"/>
            </a:ext>
          </a:extLst>
        </a:blip>
        <a:stretch>
          <a:fillRect/>
        </a:stretch>
      </xdr:blipFill>
      <xdr:spPr>
        <a:xfrm>
          <a:off x="1104900" y="214287100"/>
          <a:ext cx="1638300" cy="1092200"/>
        </a:xfrm>
        <a:prstGeom prst="rect">
          <a:avLst/>
        </a:prstGeom>
      </xdr:spPr>
    </xdr:pic>
    <xdr:clientData/>
  </xdr:twoCellAnchor>
  <xdr:twoCellAnchor>
    <xdr:from>
      <xdr:col>1</xdr:col>
      <xdr:colOff>254000</xdr:colOff>
      <xdr:row>196</xdr:row>
      <xdr:rowOff>1117600</xdr:rowOff>
    </xdr:from>
    <xdr:to>
      <xdr:col>3</xdr:col>
      <xdr:colOff>16299</xdr:colOff>
      <xdr:row>197</xdr:row>
      <xdr:rowOff>1104900</xdr:rowOff>
    </xdr:to>
    <xdr:pic>
      <xdr:nvPicPr>
        <xdr:cNvPr id="542" name="Slika 541">
          <a:extLst>
            <a:ext uri="{FF2B5EF4-FFF2-40B4-BE49-F238E27FC236}">
              <a16:creationId xmlns:a16="http://schemas.microsoft.com/office/drawing/2014/main" id="{5F68A014-9296-9B1E-741E-2F30D3241951}"/>
            </a:ext>
          </a:extLst>
        </xdr:cNvPr>
        <xdr:cNvPicPr>
          <a:picLocks noChangeAspect="1"/>
        </xdr:cNvPicPr>
      </xdr:nvPicPr>
      <xdr:blipFill>
        <a:blip xmlns:r="http://schemas.openxmlformats.org/officeDocument/2006/relationships" r:embed="rId295" cstate="screen">
          <a:extLst>
            <a:ext uri="{28A0092B-C50C-407E-A947-70E740481C1C}">
              <a14:useLocalDpi xmlns:a14="http://schemas.microsoft.com/office/drawing/2010/main"/>
            </a:ext>
          </a:extLst>
        </a:blip>
        <a:stretch>
          <a:fillRect/>
        </a:stretch>
      </xdr:blipFill>
      <xdr:spPr>
        <a:xfrm>
          <a:off x="1092200" y="216547700"/>
          <a:ext cx="1695874" cy="1130300"/>
        </a:xfrm>
        <a:prstGeom prst="rect">
          <a:avLst/>
        </a:prstGeom>
      </xdr:spPr>
    </xdr:pic>
    <xdr:clientData/>
  </xdr:twoCellAnchor>
  <xdr:twoCellAnchor>
    <xdr:from>
      <xdr:col>2</xdr:col>
      <xdr:colOff>0</xdr:colOff>
      <xdr:row>200</xdr:row>
      <xdr:rowOff>0</xdr:rowOff>
    </xdr:from>
    <xdr:to>
      <xdr:col>2</xdr:col>
      <xdr:colOff>1657350</xdr:colOff>
      <xdr:row>200</xdr:row>
      <xdr:rowOff>1104900</xdr:rowOff>
    </xdr:to>
    <xdr:pic>
      <xdr:nvPicPr>
        <xdr:cNvPr id="546" name="Slika 545">
          <a:extLst>
            <a:ext uri="{FF2B5EF4-FFF2-40B4-BE49-F238E27FC236}">
              <a16:creationId xmlns:a16="http://schemas.microsoft.com/office/drawing/2014/main" id="{9737D9B6-3387-5365-D629-96FCCB51BB28}"/>
            </a:ext>
          </a:extLst>
        </xdr:cNvPr>
        <xdr:cNvPicPr>
          <a:picLocks noChangeAspect="1"/>
        </xdr:cNvPicPr>
      </xdr:nvPicPr>
      <xdr:blipFill>
        <a:blip xmlns:r="http://schemas.openxmlformats.org/officeDocument/2006/relationships" r:embed="rId296" cstate="screen">
          <a:extLst>
            <a:ext uri="{28A0092B-C50C-407E-A947-70E740481C1C}">
              <a14:useLocalDpi xmlns:a14="http://schemas.microsoft.com/office/drawing/2010/main"/>
            </a:ext>
          </a:extLst>
        </a:blip>
        <a:stretch>
          <a:fillRect/>
        </a:stretch>
      </xdr:blipFill>
      <xdr:spPr>
        <a:xfrm>
          <a:off x="1104900" y="219494100"/>
          <a:ext cx="1657350" cy="1104900"/>
        </a:xfrm>
        <a:prstGeom prst="rect">
          <a:avLst/>
        </a:prstGeom>
      </xdr:spPr>
    </xdr:pic>
    <xdr:clientData/>
  </xdr:twoCellAnchor>
  <xdr:twoCellAnchor>
    <xdr:from>
      <xdr:col>2</xdr:col>
      <xdr:colOff>0</xdr:colOff>
      <xdr:row>202</xdr:row>
      <xdr:rowOff>0</xdr:rowOff>
    </xdr:from>
    <xdr:to>
      <xdr:col>3</xdr:col>
      <xdr:colOff>38100</xdr:colOff>
      <xdr:row>203</xdr:row>
      <xdr:rowOff>0</xdr:rowOff>
    </xdr:to>
    <xdr:pic>
      <xdr:nvPicPr>
        <xdr:cNvPr id="550" name="Slika 549">
          <a:extLst>
            <a:ext uri="{FF2B5EF4-FFF2-40B4-BE49-F238E27FC236}">
              <a16:creationId xmlns:a16="http://schemas.microsoft.com/office/drawing/2014/main" id="{4AD9B0B6-7397-8FFE-1B96-B43A136F63EF}"/>
            </a:ext>
          </a:extLst>
        </xdr:cNvPr>
        <xdr:cNvPicPr>
          <a:picLocks noChangeAspect="1"/>
        </xdr:cNvPicPr>
      </xdr:nvPicPr>
      <xdr:blipFill>
        <a:blip xmlns:r="http://schemas.openxmlformats.org/officeDocument/2006/relationships" r:embed="rId297" cstate="screen">
          <a:extLst>
            <a:ext uri="{28A0092B-C50C-407E-A947-70E740481C1C}">
              <a14:useLocalDpi xmlns:a14="http://schemas.microsoft.com/office/drawing/2010/main"/>
            </a:ext>
          </a:extLst>
        </a:blip>
        <a:stretch>
          <a:fillRect/>
        </a:stretch>
      </xdr:blipFill>
      <xdr:spPr>
        <a:xfrm>
          <a:off x="1104900" y="221780100"/>
          <a:ext cx="1714500" cy="1143000"/>
        </a:xfrm>
        <a:prstGeom prst="rect">
          <a:avLst/>
        </a:prstGeom>
      </xdr:spPr>
    </xdr:pic>
    <xdr:clientData/>
  </xdr:twoCellAnchor>
  <xdr:twoCellAnchor>
    <xdr:from>
      <xdr:col>2</xdr:col>
      <xdr:colOff>0</xdr:colOff>
      <xdr:row>204</xdr:row>
      <xdr:rowOff>0</xdr:rowOff>
    </xdr:from>
    <xdr:to>
      <xdr:col>2</xdr:col>
      <xdr:colOff>1657350</xdr:colOff>
      <xdr:row>204</xdr:row>
      <xdr:rowOff>1104900</xdr:rowOff>
    </xdr:to>
    <xdr:pic>
      <xdr:nvPicPr>
        <xdr:cNvPr id="554" name="Slika 553">
          <a:extLst>
            <a:ext uri="{FF2B5EF4-FFF2-40B4-BE49-F238E27FC236}">
              <a16:creationId xmlns:a16="http://schemas.microsoft.com/office/drawing/2014/main" id="{341FCBE1-7561-458F-C5B0-B0C28359DEB9}"/>
            </a:ext>
          </a:extLst>
        </xdr:cNvPr>
        <xdr:cNvPicPr>
          <a:picLocks noChangeAspect="1"/>
        </xdr:cNvPicPr>
      </xdr:nvPicPr>
      <xdr:blipFill>
        <a:blip xmlns:r="http://schemas.openxmlformats.org/officeDocument/2006/relationships" r:embed="rId298" cstate="screen">
          <a:extLst>
            <a:ext uri="{28A0092B-C50C-407E-A947-70E740481C1C}">
              <a14:useLocalDpi xmlns:a14="http://schemas.microsoft.com/office/drawing/2010/main"/>
            </a:ext>
          </a:extLst>
        </a:blip>
        <a:stretch>
          <a:fillRect/>
        </a:stretch>
      </xdr:blipFill>
      <xdr:spPr>
        <a:xfrm>
          <a:off x="1104900" y="224066100"/>
          <a:ext cx="1657350" cy="1104900"/>
        </a:xfrm>
        <a:prstGeom prst="rect">
          <a:avLst/>
        </a:prstGeom>
      </xdr:spPr>
    </xdr:pic>
    <xdr:clientData/>
  </xdr:twoCellAnchor>
  <xdr:twoCellAnchor>
    <xdr:from>
      <xdr:col>2</xdr:col>
      <xdr:colOff>0</xdr:colOff>
      <xdr:row>206</xdr:row>
      <xdr:rowOff>0</xdr:rowOff>
    </xdr:from>
    <xdr:to>
      <xdr:col>2</xdr:col>
      <xdr:colOff>1638300</xdr:colOff>
      <xdr:row>206</xdr:row>
      <xdr:rowOff>1084580</xdr:rowOff>
    </xdr:to>
    <xdr:pic>
      <xdr:nvPicPr>
        <xdr:cNvPr id="558" name="Slika 557">
          <a:extLst>
            <a:ext uri="{FF2B5EF4-FFF2-40B4-BE49-F238E27FC236}">
              <a16:creationId xmlns:a16="http://schemas.microsoft.com/office/drawing/2014/main" id="{145D6D62-C4CA-5697-A5AF-D413756FEC44}"/>
            </a:ext>
          </a:extLst>
        </xdr:cNvPr>
        <xdr:cNvPicPr>
          <a:picLocks noChangeAspect="1"/>
        </xdr:cNvPicPr>
      </xdr:nvPicPr>
      <xdr:blipFill>
        <a:blip xmlns:r="http://schemas.openxmlformats.org/officeDocument/2006/relationships" r:embed="rId299" cstate="screen">
          <a:extLst>
            <a:ext uri="{28A0092B-C50C-407E-A947-70E740481C1C}">
              <a14:useLocalDpi xmlns:a14="http://schemas.microsoft.com/office/drawing/2010/main"/>
            </a:ext>
          </a:extLst>
        </a:blip>
        <a:stretch>
          <a:fillRect/>
        </a:stretch>
      </xdr:blipFill>
      <xdr:spPr>
        <a:xfrm>
          <a:off x="1104900" y="226352100"/>
          <a:ext cx="1638300" cy="1092200"/>
        </a:xfrm>
        <a:prstGeom prst="rect">
          <a:avLst/>
        </a:prstGeom>
      </xdr:spPr>
    </xdr:pic>
    <xdr:clientData/>
  </xdr:twoCellAnchor>
  <xdr:twoCellAnchor>
    <xdr:from>
      <xdr:col>2</xdr:col>
      <xdr:colOff>0</xdr:colOff>
      <xdr:row>208</xdr:row>
      <xdr:rowOff>0</xdr:rowOff>
    </xdr:from>
    <xdr:to>
      <xdr:col>2</xdr:col>
      <xdr:colOff>1638300</xdr:colOff>
      <xdr:row>208</xdr:row>
      <xdr:rowOff>1084580</xdr:rowOff>
    </xdr:to>
    <xdr:pic>
      <xdr:nvPicPr>
        <xdr:cNvPr id="562" name="Slika 561">
          <a:extLst>
            <a:ext uri="{FF2B5EF4-FFF2-40B4-BE49-F238E27FC236}">
              <a16:creationId xmlns:a16="http://schemas.microsoft.com/office/drawing/2014/main" id="{DCCD7473-9C65-CC0F-9576-FA8377933506}"/>
            </a:ext>
          </a:extLst>
        </xdr:cNvPr>
        <xdr:cNvPicPr>
          <a:picLocks noChangeAspect="1"/>
        </xdr:cNvPicPr>
      </xdr:nvPicPr>
      <xdr:blipFill>
        <a:blip xmlns:r="http://schemas.openxmlformats.org/officeDocument/2006/relationships" r:embed="rId300" cstate="screen">
          <a:extLst>
            <a:ext uri="{28A0092B-C50C-407E-A947-70E740481C1C}">
              <a14:useLocalDpi xmlns:a14="http://schemas.microsoft.com/office/drawing/2010/main"/>
            </a:ext>
          </a:extLst>
        </a:blip>
        <a:stretch>
          <a:fillRect/>
        </a:stretch>
      </xdr:blipFill>
      <xdr:spPr>
        <a:xfrm>
          <a:off x="1104900" y="228638100"/>
          <a:ext cx="1638300" cy="1092200"/>
        </a:xfrm>
        <a:prstGeom prst="rect">
          <a:avLst/>
        </a:prstGeom>
      </xdr:spPr>
    </xdr:pic>
    <xdr:clientData/>
  </xdr:twoCellAnchor>
  <xdr:twoCellAnchor>
    <xdr:from>
      <xdr:col>2</xdr:col>
      <xdr:colOff>0</xdr:colOff>
      <xdr:row>214</xdr:row>
      <xdr:rowOff>0</xdr:rowOff>
    </xdr:from>
    <xdr:to>
      <xdr:col>2</xdr:col>
      <xdr:colOff>1657350</xdr:colOff>
      <xdr:row>214</xdr:row>
      <xdr:rowOff>1104900</xdr:rowOff>
    </xdr:to>
    <xdr:pic>
      <xdr:nvPicPr>
        <xdr:cNvPr id="566" name="Slika 565">
          <a:extLst>
            <a:ext uri="{FF2B5EF4-FFF2-40B4-BE49-F238E27FC236}">
              <a16:creationId xmlns:a16="http://schemas.microsoft.com/office/drawing/2014/main" id="{28175A87-26EA-0241-3211-D38F25A999CE}"/>
            </a:ext>
          </a:extLst>
        </xdr:cNvPr>
        <xdr:cNvPicPr>
          <a:picLocks noChangeAspect="1"/>
        </xdr:cNvPicPr>
      </xdr:nvPicPr>
      <xdr:blipFill>
        <a:blip xmlns:r="http://schemas.openxmlformats.org/officeDocument/2006/relationships" r:embed="rId301" cstate="screen">
          <a:extLst>
            <a:ext uri="{28A0092B-C50C-407E-A947-70E740481C1C}">
              <a14:useLocalDpi xmlns:a14="http://schemas.microsoft.com/office/drawing/2010/main"/>
            </a:ext>
          </a:extLst>
        </a:blip>
        <a:stretch>
          <a:fillRect/>
        </a:stretch>
      </xdr:blipFill>
      <xdr:spPr>
        <a:xfrm>
          <a:off x="1104900" y="235496100"/>
          <a:ext cx="1657350" cy="1104900"/>
        </a:xfrm>
        <a:prstGeom prst="rect">
          <a:avLst/>
        </a:prstGeom>
      </xdr:spPr>
    </xdr:pic>
    <xdr:clientData/>
  </xdr:twoCellAnchor>
  <xdr:twoCellAnchor>
    <xdr:from>
      <xdr:col>2</xdr:col>
      <xdr:colOff>0</xdr:colOff>
      <xdr:row>227</xdr:row>
      <xdr:rowOff>0</xdr:rowOff>
    </xdr:from>
    <xdr:to>
      <xdr:col>2</xdr:col>
      <xdr:colOff>1638300</xdr:colOff>
      <xdr:row>227</xdr:row>
      <xdr:rowOff>1084580</xdr:rowOff>
    </xdr:to>
    <xdr:pic>
      <xdr:nvPicPr>
        <xdr:cNvPr id="570" name="Slika 569">
          <a:extLst>
            <a:ext uri="{FF2B5EF4-FFF2-40B4-BE49-F238E27FC236}">
              <a16:creationId xmlns:a16="http://schemas.microsoft.com/office/drawing/2014/main" id="{BC7DBFF2-C9C8-DA71-4F91-7360FE6FC7F1}"/>
            </a:ext>
          </a:extLst>
        </xdr:cNvPr>
        <xdr:cNvPicPr>
          <a:picLocks noChangeAspect="1"/>
        </xdr:cNvPicPr>
      </xdr:nvPicPr>
      <xdr:blipFill>
        <a:blip xmlns:r="http://schemas.openxmlformats.org/officeDocument/2006/relationships" r:embed="rId302" cstate="screen">
          <a:extLst>
            <a:ext uri="{28A0092B-C50C-407E-A947-70E740481C1C}">
              <a14:useLocalDpi xmlns:a14="http://schemas.microsoft.com/office/drawing/2010/main"/>
            </a:ext>
          </a:extLst>
        </a:blip>
        <a:stretch>
          <a:fillRect/>
        </a:stretch>
      </xdr:blipFill>
      <xdr:spPr>
        <a:xfrm>
          <a:off x="1104900" y="249847100"/>
          <a:ext cx="1638300" cy="1092200"/>
        </a:xfrm>
        <a:prstGeom prst="rect">
          <a:avLst/>
        </a:prstGeom>
      </xdr:spPr>
    </xdr:pic>
    <xdr:clientData/>
  </xdr:twoCellAnchor>
  <xdr:twoCellAnchor>
    <xdr:from>
      <xdr:col>2</xdr:col>
      <xdr:colOff>0</xdr:colOff>
      <xdr:row>229</xdr:row>
      <xdr:rowOff>0</xdr:rowOff>
    </xdr:from>
    <xdr:to>
      <xdr:col>2</xdr:col>
      <xdr:colOff>1638300</xdr:colOff>
      <xdr:row>229</xdr:row>
      <xdr:rowOff>1084580</xdr:rowOff>
    </xdr:to>
    <xdr:pic>
      <xdr:nvPicPr>
        <xdr:cNvPr id="574" name="Slika 573">
          <a:extLst>
            <a:ext uri="{FF2B5EF4-FFF2-40B4-BE49-F238E27FC236}">
              <a16:creationId xmlns:a16="http://schemas.microsoft.com/office/drawing/2014/main" id="{A293EEB3-CC0C-F80F-4DB9-C65166A402CF}"/>
            </a:ext>
          </a:extLst>
        </xdr:cNvPr>
        <xdr:cNvPicPr>
          <a:picLocks noChangeAspect="1"/>
        </xdr:cNvPicPr>
      </xdr:nvPicPr>
      <xdr:blipFill>
        <a:blip xmlns:r="http://schemas.openxmlformats.org/officeDocument/2006/relationships" r:embed="rId303" cstate="screen">
          <a:extLst>
            <a:ext uri="{28A0092B-C50C-407E-A947-70E740481C1C}">
              <a14:useLocalDpi xmlns:a14="http://schemas.microsoft.com/office/drawing/2010/main"/>
            </a:ext>
          </a:extLst>
        </a:blip>
        <a:stretch>
          <a:fillRect/>
        </a:stretch>
      </xdr:blipFill>
      <xdr:spPr>
        <a:xfrm>
          <a:off x="1104900" y="252133100"/>
          <a:ext cx="1638300" cy="1092200"/>
        </a:xfrm>
        <a:prstGeom prst="rect">
          <a:avLst/>
        </a:prstGeom>
      </xdr:spPr>
    </xdr:pic>
    <xdr:clientData/>
  </xdr:twoCellAnchor>
  <xdr:twoCellAnchor>
    <xdr:from>
      <xdr:col>1</xdr:col>
      <xdr:colOff>254000</xdr:colOff>
      <xdr:row>231</xdr:row>
      <xdr:rowOff>0</xdr:rowOff>
    </xdr:from>
    <xdr:to>
      <xdr:col>2</xdr:col>
      <xdr:colOff>1654175</xdr:colOff>
      <xdr:row>231</xdr:row>
      <xdr:rowOff>1104900</xdr:rowOff>
    </xdr:to>
    <xdr:pic>
      <xdr:nvPicPr>
        <xdr:cNvPr id="130" name="Slika 129">
          <a:extLst>
            <a:ext uri="{FF2B5EF4-FFF2-40B4-BE49-F238E27FC236}">
              <a16:creationId xmlns:a16="http://schemas.microsoft.com/office/drawing/2014/main" id="{540CCCCE-3576-BA34-9788-EE630B754C4A}"/>
            </a:ext>
          </a:extLst>
        </xdr:cNvPr>
        <xdr:cNvPicPr>
          <a:picLocks noChangeAspect="1"/>
        </xdr:cNvPicPr>
      </xdr:nvPicPr>
      <xdr:blipFill>
        <a:blip xmlns:r="http://schemas.openxmlformats.org/officeDocument/2006/relationships" r:embed="rId304" cstate="screen">
          <a:extLst>
            <a:ext uri="{28A0092B-C50C-407E-A947-70E740481C1C}">
              <a14:useLocalDpi xmlns:a14="http://schemas.microsoft.com/office/drawing/2010/main"/>
            </a:ext>
          </a:extLst>
        </a:blip>
        <a:stretch>
          <a:fillRect/>
        </a:stretch>
      </xdr:blipFill>
      <xdr:spPr>
        <a:xfrm>
          <a:off x="1092200" y="254419100"/>
          <a:ext cx="1657350" cy="1104900"/>
        </a:xfrm>
        <a:prstGeom prst="rect">
          <a:avLst/>
        </a:prstGeom>
      </xdr:spPr>
    </xdr:pic>
    <xdr:clientData/>
  </xdr:twoCellAnchor>
  <xdr:twoCellAnchor>
    <xdr:from>
      <xdr:col>2</xdr:col>
      <xdr:colOff>0</xdr:colOff>
      <xdr:row>233</xdr:row>
      <xdr:rowOff>0</xdr:rowOff>
    </xdr:from>
    <xdr:to>
      <xdr:col>3</xdr:col>
      <xdr:colOff>0</xdr:colOff>
      <xdr:row>233</xdr:row>
      <xdr:rowOff>1125220</xdr:rowOff>
    </xdr:to>
    <xdr:pic>
      <xdr:nvPicPr>
        <xdr:cNvPr id="136" name="Slika 135">
          <a:extLst>
            <a:ext uri="{FF2B5EF4-FFF2-40B4-BE49-F238E27FC236}">
              <a16:creationId xmlns:a16="http://schemas.microsoft.com/office/drawing/2014/main" id="{83DE2ACE-2E8F-8255-DB43-5F260EA8C4EB}"/>
            </a:ext>
          </a:extLst>
        </xdr:cNvPr>
        <xdr:cNvPicPr>
          <a:picLocks noChangeAspect="1"/>
        </xdr:cNvPicPr>
      </xdr:nvPicPr>
      <xdr:blipFill>
        <a:blip xmlns:r="http://schemas.openxmlformats.org/officeDocument/2006/relationships" r:embed="rId305" cstate="screen">
          <a:extLst>
            <a:ext uri="{28A0092B-C50C-407E-A947-70E740481C1C}">
              <a14:useLocalDpi xmlns:a14="http://schemas.microsoft.com/office/drawing/2010/main"/>
            </a:ext>
          </a:extLst>
        </a:blip>
        <a:stretch>
          <a:fillRect/>
        </a:stretch>
      </xdr:blipFill>
      <xdr:spPr>
        <a:xfrm>
          <a:off x="1104900" y="256705100"/>
          <a:ext cx="1676400" cy="1117600"/>
        </a:xfrm>
        <a:prstGeom prst="rect">
          <a:avLst/>
        </a:prstGeom>
      </xdr:spPr>
    </xdr:pic>
    <xdr:clientData/>
  </xdr:twoCellAnchor>
  <xdr:twoCellAnchor>
    <xdr:from>
      <xdr:col>2</xdr:col>
      <xdr:colOff>0</xdr:colOff>
      <xdr:row>235</xdr:row>
      <xdr:rowOff>0</xdr:rowOff>
    </xdr:from>
    <xdr:to>
      <xdr:col>2</xdr:col>
      <xdr:colOff>1638300</xdr:colOff>
      <xdr:row>235</xdr:row>
      <xdr:rowOff>1084580</xdr:rowOff>
    </xdr:to>
    <xdr:pic>
      <xdr:nvPicPr>
        <xdr:cNvPr id="141" name="Slika 140">
          <a:extLst>
            <a:ext uri="{FF2B5EF4-FFF2-40B4-BE49-F238E27FC236}">
              <a16:creationId xmlns:a16="http://schemas.microsoft.com/office/drawing/2014/main" id="{8E70421E-8EC9-0968-3ABF-A6F590029A16}"/>
            </a:ext>
          </a:extLst>
        </xdr:cNvPr>
        <xdr:cNvPicPr>
          <a:picLocks noChangeAspect="1"/>
        </xdr:cNvPicPr>
      </xdr:nvPicPr>
      <xdr:blipFill>
        <a:blip xmlns:r="http://schemas.openxmlformats.org/officeDocument/2006/relationships" r:embed="rId306" cstate="screen">
          <a:extLst>
            <a:ext uri="{28A0092B-C50C-407E-A947-70E740481C1C}">
              <a14:useLocalDpi xmlns:a14="http://schemas.microsoft.com/office/drawing/2010/main"/>
            </a:ext>
          </a:extLst>
        </a:blip>
        <a:stretch>
          <a:fillRect/>
        </a:stretch>
      </xdr:blipFill>
      <xdr:spPr>
        <a:xfrm>
          <a:off x="1104900" y="258991100"/>
          <a:ext cx="1638300" cy="1092200"/>
        </a:xfrm>
        <a:prstGeom prst="rect">
          <a:avLst/>
        </a:prstGeom>
      </xdr:spPr>
    </xdr:pic>
    <xdr:clientData/>
  </xdr:twoCellAnchor>
  <xdr:twoCellAnchor>
    <xdr:from>
      <xdr:col>2</xdr:col>
      <xdr:colOff>0</xdr:colOff>
      <xdr:row>237</xdr:row>
      <xdr:rowOff>0</xdr:rowOff>
    </xdr:from>
    <xdr:to>
      <xdr:col>3</xdr:col>
      <xdr:colOff>0</xdr:colOff>
      <xdr:row>237</xdr:row>
      <xdr:rowOff>1125220</xdr:rowOff>
    </xdr:to>
    <xdr:pic>
      <xdr:nvPicPr>
        <xdr:cNvPr id="146" name="Slika 145">
          <a:extLst>
            <a:ext uri="{FF2B5EF4-FFF2-40B4-BE49-F238E27FC236}">
              <a16:creationId xmlns:a16="http://schemas.microsoft.com/office/drawing/2014/main" id="{10467B37-ED62-256D-8A55-BBB6341E92B2}"/>
            </a:ext>
          </a:extLst>
        </xdr:cNvPr>
        <xdr:cNvPicPr>
          <a:picLocks noChangeAspect="1"/>
        </xdr:cNvPicPr>
      </xdr:nvPicPr>
      <xdr:blipFill>
        <a:blip xmlns:r="http://schemas.openxmlformats.org/officeDocument/2006/relationships" r:embed="rId307" cstate="screen">
          <a:extLst>
            <a:ext uri="{28A0092B-C50C-407E-A947-70E740481C1C}">
              <a14:useLocalDpi xmlns:a14="http://schemas.microsoft.com/office/drawing/2010/main"/>
            </a:ext>
          </a:extLst>
        </a:blip>
        <a:stretch>
          <a:fillRect/>
        </a:stretch>
      </xdr:blipFill>
      <xdr:spPr>
        <a:xfrm>
          <a:off x="1104900" y="261277100"/>
          <a:ext cx="1676400" cy="1117600"/>
        </a:xfrm>
        <a:prstGeom prst="rect">
          <a:avLst/>
        </a:prstGeom>
      </xdr:spPr>
    </xdr:pic>
    <xdr:clientData/>
  </xdr:twoCellAnchor>
  <xdr:twoCellAnchor>
    <xdr:from>
      <xdr:col>2</xdr:col>
      <xdr:colOff>0</xdr:colOff>
      <xdr:row>239</xdr:row>
      <xdr:rowOff>0</xdr:rowOff>
    </xdr:from>
    <xdr:to>
      <xdr:col>2</xdr:col>
      <xdr:colOff>1638300</xdr:colOff>
      <xdr:row>239</xdr:row>
      <xdr:rowOff>1084580</xdr:rowOff>
    </xdr:to>
    <xdr:pic>
      <xdr:nvPicPr>
        <xdr:cNvPr id="152" name="Slika 151">
          <a:extLst>
            <a:ext uri="{FF2B5EF4-FFF2-40B4-BE49-F238E27FC236}">
              <a16:creationId xmlns:a16="http://schemas.microsoft.com/office/drawing/2014/main" id="{F027DDE7-015D-59E5-D53F-86F9083F19F5}"/>
            </a:ext>
          </a:extLst>
        </xdr:cNvPr>
        <xdr:cNvPicPr>
          <a:picLocks noChangeAspect="1"/>
        </xdr:cNvPicPr>
      </xdr:nvPicPr>
      <xdr:blipFill>
        <a:blip xmlns:r="http://schemas.openxmlformats.org/officeDocument/2006/relationships" r:embed="rId308" cstate="screen">
          <a:extLst>
            <a:ext uri="{28A0092B-C50C-407E-A947-70E740481C1C}">
              <a14:useLocalDpi xmlns:a14="http://schemas.microsoft.com/office/drawing/2010/main"/>
            </a:ext>
          </a:extLst>
        </a:blip>
        <a:stretch>
          <a:fillRect/>
        </a:stretch>
      </xdr:blipFill>
      <xdr:spPr>
        <a:xfrm>
          <a:off x="1104900" y="263563100"/>
          <a:ext cx="1638300" cy="1092200"/>
        </a:xfrm>
        <a:prstGeom prst="rect">
          <a:avLst/>
        </a:prstGeom>
      </xdr:spPr>
    </xdr:pic>
    <xdr:clientData/>
  </xdr:twoCellAnchor>
  <xdr:twoCellAnchor>
    <xdr:from>
      <xdr:col>2</xdr:col>
      <xdr:colOff>0</xdr:colOff>
      <xdr:row>241</xdr:row>
      <xdr:rowOff>0</xdr:rowOff>
    </xdr:from>
    <xdr:to>
      <xdr:col>3</xdr:col>
      <xdr:colOff>0</xdr:colOff>
      <xdr:row>241</xdr:row>
      <xdr:rowOff>1125220</xdr:rowOff>
    </xdr:to>
    <xdr:pic>
      <xdr:nvPicPr>
        <xdr:cNvPr id="156" name="Slika 155">
          <a:extLst>
            <a:ext uri="{FF2B5EF4-FFF2-40B4-BE49-F238E27FC236}">
              <a16:creationId xmlns:a16="http://schemas.microsoft.com/office/drawing/2014/main" id="{54ABA8F6-3DEB-0B23-22B1-9F0C39E4C41D}"/>
            </a:ext>
          </a:extLst>
        </xdr:cNvPr>
        <xdr:cNvPicPr>
          <a:picLocks noChangeAspect="1"/>
        </xdr:cNvPicPr>
      </xdr:nvPicPr>
      <xdr:blipFill>
        <a:blip xmlns:r="http://schemas.openxmlformats.org/officeDocument/2006/relationships" r:embed="rId309" cstate="screen">
          <a:extLst>
            <a:ext uri="{28A0092B-C50C-407E-A947-70E740481C1C}">
              <a14:useLocalDpi xmlns:a14="http://schemas.microsoft.com/office/drawing/2010/main"/>
            </a:ext>
          </a:extLst>
        </a:blip>
        <a:stretch>
          <a:fillRect/>
        </a:stretch>
      </xdr:blipFill>
      <xdr:spPr>
        <a:xfrm>
          <a:off x="1104900" y="265849100"/>
          <a:ext cx="1676400" cy="1117600"/>
        </a:xfrm>
        <a:prstGeom prst="rect">
          <a:avLst/>
        </a:prstGeom>
      </xdr:spPr>
    </xdr:pic>
    <xdr:clientData/>
  </xdr:twoCellAnchor>
  <xdr:twoCellAnchor>
    <xdr:from>
      <xdr:col>2</xdr:col>
      <xdr:colOff>0</xdr:colOff>
      <xdr:row>243</xdr:row>
      <xdr:rowOff>0</xdr:rowOff>
    </xdr:from>
    <xdr:to>
      <xdr:col>2</xdr:col>
      <xdr:colOff>1638300</xdr:colOff>
      <xdr:row>243</xdr:row>
      <xdr:rowOff>1084580</xdr:rowOff>
    </xdr:to>
    <xdr:pic>
      <xdr:nvPicPr>
        <xdr:cNvPr id="158" name="Slika 157">
          <a:extLst>
            <a:ext uri="{FF2B5EF4-FFF2-40B4-BE49-F238E27FC236}">
              <a16:creationId xmlns:a16="http://schemas.microsoft.com/office/drawing/2014/main" id="{EF277D8C-E16B-F4FE-ECEC-23098B0CCBF3}"/>
            </a:ext>
          </a:extLst>
        </xdr:cNvPr>
        <xdr:cNvPicPr>
          <a:picLocks noChangeAspect="1"/>
        </xdr:cNvPicPr>
      </xdr:nvPicPr>
      <xdr:blipFill>
        <a:blip xmlns:r="http://schemas.openxmlformats.org/officeDocument/2006/relationships" r:embed="rId310" cstate="screen">
          <a:extLst>
            <a:ext uri="{28A0092B-C50C-407E-A947-70E740481C1C}">
              <a14:useLocalDpi xmlns:a14="http://schemas.microsoft.com/office/drawing/2010/main"/>
            </a:ext>
          </a:extLst>
        </a:blip>
        <a:stretch>
          <a:fillRect/>
        </a:stretch>
      </xdr:blipFill>
      <xdr:spPr>
        <a:xfrm>
          <a:off x="1104900" y="268135100"/>
          <a:ext cx="1638300" cy="1092200"/>
        </a:xfrm>
        <a:prstGeom prst="rect">
          <a:avLst/>
        </a:prstGeom>
      </xdr:spPr>
    </xdr:pic>
    <xdr:clientData/>
  </xdr:twoCellAnchor>
  <xdr:twoCellAnchor>
    <xdr:from>
      <xdr:col>2</xdr:col>
      <xdr:colOff>0</xdr:colOff>
      <xdr:row>245</xdr:row>
      <xdr:rowOff>0</xdr:rowOff>
    </xdr:from>
    <xdr:to>
      <xdr:col>3</xdr:col>
      <xdr:colOff>38100</xdr:colOff>
      <xdr:row>246</xdr:row>
      <xdr:rowOff>0</xdr:rowOff>
    </xdr:to>
    <xdr:pic>
      <xdr:nvPicPr>
        <xdr:cNvPr id="160" name="Slika 159">
          <a:extLst>
            <a:ext uri="{FF2B5EF4-FFF2-40B4-BE49-F238E27FC236}">
              <a16:creationId xmlns:a16="http://schemas.microsoft.com/office/drawing/2014/main" id="{23F93AE1-A142-85E9-B76A-CB4027EF8A62}"/>
            </a:ext>
          </a:extLst>
        </xdr:cNvPr>
        <xdr:cNvPicPr>
          <a:picLocks noChangeAspect="1"/>
        </xdr:cNvPicPr>
      </xdr:nvPicPr>
      <xdr:blipFill>
        <a:blip xmlns:r="http://schemas.openxmlformats.org/officeDocument/2006/relationships" r:embed="rId311" cstate="screen">
          <a:extLst>
            <a:ext uri="{28A0092B-C50C-407E-A947-70E740481C1C}">
              <a14:useLocalDpi xmlns:a14="http://schemas.microsoft.com/office/drawing/2010/main"/>
            </a:ext>
          </a:extLst>
        </a:blip>
        <a:stretch>
          <a:fillRect/>
        </a:stretch>
      </xdr:blipFill>
      <xdr:spPr>
        <a:xfrm>
          <a:off x="1104900" y="270421100"/>
          <a:ext cx="1714500" cy="1143000"/>
        </a:xfrm>
        <a:prstGeom prst="rect">
          <a:avLst/>
        </a:prstGeom>
      </xdr:spPr>
    </xdr:pic>
    <xdr:clientData/>
  </xdr:twoCellAnchor>
  <xdr:twoCellAnchor>
    <xdr:from>
      <xdr:col>1</xdr:col>
      <xdr:colOff>254000</xdr:colOff>
      <xdr:row>247</xdr:row>
      <xdr:rowOff>0</xdr:rowOff>
    </xdr:from>
    <xdr:to>
      <xdr:col>2</xdr:col>
      <xdr:colOff>1656080</xdr:colOff>
      <xdr:row>247</xdr:row>
      <xdr:rowOff>1125220</xdr:rowOff>
    </xdr:to>
    <xdr:pic>
      <xdr:nvPicPr>
        <xdr:cNvPr id="162" name="Slika 161">
          <a:extLst>
            <a:ext uri="{FF2B5EF4-FFF2-40B4-BE49-F238E27FC236}">
              <a16:creationId xmlns:a16="http://schemas.microsoft.com/office/drawing/2014/main" id="{22815AF5-AB11-6890-0FD2-0E6A55B99A57}"/>
            </a:ext>
          </a:extLst>
        </xdr:cNvPr>
        <xdr:cNvPicPr>
          <a:picLocks noChangeAspect="1"/>
        </xdr:cNvPicPr>
      </xdr:nvPicPr>
      <xdr:blipFill>
        <a:blip xmlns:r="http://schemas.openxmlformats.org/officeDocument/2006/relationships" r:embed="rId312" cstate="screen">
          <a:extLst>
            <a:ext uri="{28A0092B-C50C-407E-A947-70E740481C1C}">
              <a14:useLocalDpi xmlns:a14="http://schemas.microsoft.com/office/drawing/2010/main"/>
            </a:ext>
          </a:extLst>
        </a:blip>
        <a:stretch>
          <a:fillRect/>
        </a:stretch>
      </xdr:blipFill>
      <xdr:spPr>
        <a:xfrm>
          <a:off x="1092200" y="272707100"/>
          <a:ext cx="1676400" cy="1117600"/>
        </a:xfrm>
        <a:prstGeom prst="rect">
          <a:avLst/>
        </a:prstGeom>
      </xdr:spPr>
    </xdr:pic>
    <xdr:clientData/>
  </xdr:twoCellAnchor>
  <xdr:twoCellAnchor>
    <xdr:from>
      <xdr:col>2</xdr:col>
      <xdr:colOff>0</xdr:colOff>
      <xdr:row>249</xdr:row>
      <xdr:rowOff>12700</xdr:rowOff>
    </xdr:from>
    <xdr:to>
      <xdr:col>2</xdr:col>
      <xdr:colOff>1657350</xdr:colOff>
      <xdr:row>249</xdr:row>
      <xdr:rowOff>1125220</xdr:rowOff>
    </xdr:to>
    <xdr:pic>
      <xdr:nvPicPr>
        <xdr:cNvPr id="165" name="Slika 164">
          <a:extLst>
            <a:ext uri="{FF2B5EF4-FFF2-40B4-BE49-F238E27FC236}">
              <a16:creationId xmlns:a16="http://schemas.microsoft.com/office/drawing/2014/main" id="{38CED93A-3B02-A6A3-47BC-0614E4779BF3}"/>
            </a:ext>
          </a:extLst>
        </xdr:cNvPr>
        <xdr:cNvPicPr>
          <a:picLocks noChangeAspect="1"/>
        </xdr:cNvPicPr>
      </xdr:nvPicPr>
      <xdr:blipFill>
        <a:blip xmlns:r="http://schemas.openxmlformats.org/officeDocument/2006/relationships" r:embed="rId313" cstate="screen">
          <a:extLst>
            <a:ext uri="{28A0092B-C50C-407E-A947-70E740481C1C}">
              <a14:useLocalDpi xmlns:a14="http://schemas.microsoft.com/office/drawing/2010/main"/>
            </a:ext>
          </a:extLst>
        </a:blip>
        <a:stretch>
          <a:fillRect/>
        </a:stretch>
      </xdr:blipFill>
      <xdr:spPr>
        <a:xfrm>
          <a:off x="1104900" y="275005800"/>
          <a:ext cx="1657350" cy="1104900"/>
        </a:xfrm>
        <a:prstGeom prst="rect">
          <a:avLst/>
        </a:prstGeom>
      </xdr:spPr>
    </xdr:pic>
    <xdr:clientData/>
  </xdr:twoCellAnchor>
  <xdr:twoCellAnchor>
    <xdr:from>
      <xdr:col>2</xdr:col>
      <xdr:colOff>25400</xdr:colOff>
      <xdr:row>250</xdr:row>
      <xdr:rowOff>1142999</xdr:rowOff>
    </xdr:from>
    <xdr:to>
      <xdr:col>2</xdr:col>
      <xdr:colOff>1638300</xdr:colOff>
      <xdr:row>251</xdr:row>
      <xdr:rowOff>1086696</xdr:rowOff>
    </xdr:to>
    <xdr:pic>
      <xdr:nvPicPr>
        <xdr:cNvPr id="170" name="Slika 169">
          <a:extLst>
            <a:ext uri="{FF2B5EF4-FFF2-40B4-BE49-F238E27FC236}">
              <a16:creationId xmlns:a16="http://schemas.microsoft.com/office/drawing/2014/main" id="{F28B3DB9-6DD7-6BA5-D8D7-526FC9DC2D97}"/>
            </a:ext>
          </a:extLst>
        </xdr:cNvPr>
        <xdr:cNvPicPr>
          <a:picLocks noChangeAspect="1"/>
        </xdr:cNvPicPr>
      </xdr:nvPicPr>
      <xdr:blipFill>
        <a:blip xmlns:r="http://schemas.openxmlformats.org/officeDocument/2006/relationships" r:embed="rId314" cstate="screen">
          <a:extLst>
            <a:ext uri="{28A0092B-C50C-407E-A947-70E740481C1C}">
              <a14:useLocalDpi xmlns:a14="http://schemas.microsoft.com/office/drawing/2010/main"/>
            </a:ext>
          </a:extLst>
        </a:blip>
        <a:stretch>
          <a:fillRect/>
        </a:stretch>
      </xdr:blipFill>
      <xdr:spPr>
        <a:xfrm>
          <a:off x="1130300" y="277279099"/>
          <a:ext cx="1612900" cy="1075267"/>
        </a:xfrm>
        <a:prstGeom prst="rect">
          <a:avLst/>
        </a:prstGeom>
      </xdr:spPr>
    </xdr:pic>
    <xdr:clientData/>
  </xdr:twoCellAnchor>
  <xdr:twoCellAnchor>
    <xdr:from>
      <xdr:col>2</xdr:col>
      <xdr:colOff>0</xdr:colOff>
      <xdr:row>253</xdr:row>
      <xdr:rowOff>0</xdr:rowOff>
    </xdr:from>
    <xdr:to>
      <xdr:col>3</xdr:col>
      <xdr:colOff>0</xdr:colOff>
      <xdr:row>253</xdr:row>
      <xdr:rowOff>1125220</xdr:rowOff>
    </xdr:to>
    <xdr:pic>
      <xdr:nvPicPr>
        <xdr:cNvPr id="174" name="Slika 173">
          <a:extLst>
            <a:ext uri="{FF2B5EF4-FFF2-40B4-BE49-F238E27FC236}">
              <a16:creationId xmlns:a16="http://schemas.microsoft.com/office/drawing/2014/main" id="{2DC5A15F-2DB1-C5E1-E65A-A075EE9EBE55}"/>
            </a:ext>
          </a:extLst>
        </xdr:cNvPr>
        <xdr:cNvPicPr>
          <a:picLocks noChangeAspect="1"/>
        </xdr:cNvPicPr>
      </xdr:nvPicPr>
      <xdr:blipFill>
        <a:blip xmlns:r="http://schemas.openxmlformats.org/officeDocument/2006/relationships" r:embed="rId315" cstate="screen">
          <a:extLst>
            <a:ext uri="{28A0092B-C50C-407E-A947-70E740481C1C}">
              <a14:useLocalDpi xmlns:a14="http://schemas.microsoft.com/office/drawing/2010/main"/>
            </a:ext>
          </a:extLst>
        </a:blip>
        <a:stretch>
          <a:fillRect/>
        </a:stretch>
      </xdr:blipFill>
      <xdr:spPr>
        <a:xfrm>
          <a:off x="1104900" y="279565100"/>
          <a:ext cx="1676400" cy="1117600"/>
        </a:xfrm>
        <a:prstGeom prst="rect">
          <a:avLst/>
        </a:prstGeom>
      </xdr:spPr>
    </xdr:pic>
    <xdr:clientData/>
  </xdr:twoCellAnchor>
  <xdr:twoCellAnchor>
    <xdr:from>
      <xdr:col>1</xdr:col>
      <xdr:colOff>241300</xdr:colOff>
      <xdr:row>255</xdr:row>
      <xdr:rowOff>1</xdr:rowOff>
    </xdr:from>
    <xdr:to>
      <xdr:col>2</xdr:col>
      <xdr:colOff>1622569</xdr:colOff>
      <xdr:row>255</xdr:row>
      <xdr:rowOff>1104900</xdr:rowOff>
    </xdr:to>
    <xdr:pic>
      <xdr:nvPicPr>
        <xdr:cNvPr id="177" name="Slika 176">
          <a:extLst>
            <a:ext uri="{FF2B5EF4-FFF2-40B4-BE49-F238E27FC236}">
              <a16:creationId xmlns:a16="http://schemas.microsoft.com/office/drawing/2014/main" id="{57638A2F-74D2-7546-B0D2-F0A5289BB1EF}"/>
            </a:ext>
          </a:extLst>
        </xdr:cNvPr>
        <xdr:cNvPicPr>
          <a:picLocks noChangeAspect="1"/>
        </xdr:cNvPicPr>
      </xdr:nvPicPr>
      <xdr:blipFill>
        <a:blip xmlns:r="http://schemas.openxmlformats.org/officeDocument/2006/relationships" r:embed="rId316" cstate="screen">
          <a:extLst>
            <a:ext uri="{28A0092B-C50C-407E-A947-70E740481C1C}">
              <a14:useLocalDpi xmlns:a14="http://schemas.microsoft.com/office/drawing/2010/main"/>
            </a:ext>
          </a:extLst>
        </a:blip>
        <a:stretch>
          <a:fillRect/>
        </a:stretch>
      </xdr:blipFill>
      <xdr:spPr>
        <a:xfrm>
          <a:off x="1079500" y="281851101"/>
          <a:ext cx="1657494" cy="1104899"/>
        </a:xfrm>
        <a:prstGeom prst="rect">
          <a:avLst/>
        </a:prstGeom>
      </xdr:spPr>
    </xdr:pic>
    <xdr:clientData/>
  </xdr:twoCellAnchor>
  <xdr:twoCellAnchor>
    <xdr:from>
      <xdr:col>2</xdr:col>
      <xdr:colOff>15877</xdr:colOff>
      <xdr:row>327</xdr:row>
      <xdr:rowOff>15876</xdr:rowOff>
    </xdr:from>
    <xdr:to>
      <xdr:col>2</xdr:col>
      <xdr:colOff>1664677</xdr:colOff>
      <xdr:row>327</xdr:row>
      <xdr:rowOff>1114771</xdr:rowOff>
    </xdr:to>
    <xdr:pic>
      <xdr:nvPicPr>
        <xdr:cNvPr id="16" name="Slika 15">
          <a:extLst>
            <a:ext uri="{FF2B5EF4-FFF2-40B4-BE49-F238E27FC236}">
              <a16:creationId xmlns:a16="http://schemas.microsoft.com/office/drawing/2014/main" id="{B22EDE07-D137-1174-9F00-ED1C6D81BECB}"/>
            </a:ext>
          </a:extLst>
        </xdr:cNvPr>
        <xdr:cNvPicPr>
          <a:picLocks noChangeAspect="1" noChangeArrowheads="1"/>
        </xdr:cNvPicPr>
      </xdr:nvPicPr>
      <xdr:blipFill>
        <a:blip xmlns:r="http://schemas.openxmlformats.org/officeDocument/2006/relationships" r:embed="rId317" cstate="screen">
          <a:extLst>
            <a:ext uri="{28A0092B-C50C-407E-A947-70E740481C1C}">
              <a14:useLocalDpi xmlns:a14="http://schemas.microsoft.com/office/drawing/2010/main"/>
            </a:ext>
          </a:extLst>
        </a:blip>
        <a:srcRect/>
        <a:stretch>
          <a:fillRect/>
        </a:stretch>
      </xdr:blipFill>
      <xdr:spPr bwMode="auto">
        <a:xfrm>
          <a:off x="746127" y="359870376"/>
          <a:ext cx="1648800" cy="1098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329</xdr:row>
      <xdr:rowOff>1</xdr:rowOff>
    </xdr:from>
    <xdr:to>
      <xdr:col>2</xdr:col>
      <xdr:colOff>1648800</xdr:colOff>
      <xdr:row>329</xdr:row>
      <xdr:rowOff>1098896</xdr:rowOff>
    </xdr:to>
    <xdr:pic>
      <xdr:nvPicPr>
        <xdr:cNvPr id="19" name="Slika 18">
          <a:extLst>
            <a:ext uri="{FF2B5EF4-FFF2-40B4-BE49-F238E27FC236}">
              <a16:creationId xmlns:a16="http://schemas.microsoft.com/office/drawing/2014/main" id="{F2D95B92-4480-1FF6-7099-558C937A745D}"/>
            </a:ext>
          </a:extLst>
        </xdr:cNvPr>
        <xdr:cNvPicPr>
          <a:picLocks noChangeAspect="1" noChangeArrowheads="1"/>
        </xdr:cNvPicPr>
      </xdr:nvPicPr>
      <xdr:blipFill>
        <a:blip xmlns:r="http://schemas.openxmlformats.org/officeDocument/2006/relationships" r:embed="rId318" cstate="screen">
          <a:extLst>
            <a:ext uri="{28A0092B-C50C-407E-A947-70E740481C1C}">
              <a14:useLocalDpi xmlns:a14="http://schemas.microsoft.com/office/drawing/2010/main"/>
            </a:ext>
          </a:extLst>
        </a:blip>
        <a:srcRect/>
        <a:stretch>
          <a:fillRect/>
        </a:stretch>
      </xdr:blipFill>
      <xdr:spPr bwMode="auto">
        <a:xfrm>
          <a:off x="730250" y="362140501"/>
          <a:ext cx="1648800" cy="1098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333</xdr:row>
      <xdr:rowOff>1</xdr:rowOff>
    </xdr:from>
    <xdr:to>
      <xdr:col>2</xdr:col>
      <xdr:colOff>1648800</xdr:colOff>
      <xdr:row>333</xdr:row>
      <xdr:rowOff>1098896</xdr:rowOff>
    </xdr:to>
    <xdr:pic>
      <xdr:nvPicPr>
        <xdr:cNvPr id="26" name="Slika 25">
          <a:extLst>
            <a:ext uri="{FF2B5EF4-FFF2-40B4-BE49-F238E27FC236}">
              <a16:creationId xmlns:a16="http://schemas.microsoft.com/office/drawing/2014/main" id="{CC4CC330-56B0-865B-00F8-8231911D89D3}"/>
            </a:ext>
          </a:extLst>
        </xdr:cNvPr>
        <xdr:cNvPicPr>
          <a:picLocks noChangeAspect="1" noChangeArrowheads="1"/>
        </xdr:cNvPicPr>
      </xdr:nvPicPr>
      <xdr:blipFill>
        <a:blip xmlns:r="http://schemas.openxmlformats.org/officeDocument/2006/relationships" r:embed="rId319" cstate="screen">
          <a:extLst>
            <a:ext uri="{28A0092B-C50C-407E-A947-70E740481C1C}">
              <a14:useLocalDpi xmlns:a14="http://schemas.microsoft.com/office/drawing/2010/main"/>
            </a:ext>
          </a:extLst>
        </a:blip>
        <a:srcRect/>
        <a:stretch>
          <a:fillRect/>
        </a:stretch>
      </xdr:blipFill>
      <xdr:spPr bwMode="auto">
        <a:xfrm>
          <a:off x="730250" y="366712501"/>
          <a:ext cx="1648800" cy="1098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335</xdr:row>
      <xdr:rowOff>0</xdr:rowOff>
    </xdr:from>
    <xdr:to>
      <xdr:col>2</xdr:col>
      <xdr:colOff>1648800</xdr:colOff>
      <xdr:row>335</xdr:row>
      <xdr:rowOff>1099810</xdr:rowOff>
    </xdr:to>
    <xdr:pic>
      <xdr:nvPicPr>
        <xdr:cNvPr id="33" name="Slika 32">
          <a:extLst>
            <a:ext uri="{FF2B5EF4-FFF2-40B4-BE49-F238E27FC236}">
              <a16:creationId xmlns:a16="http://schemas.microsoft.com/office/drawing/2014/main" id="{C5A2A963-FA6F-F57A-F01C-7164460AF5C9}"/>
            </a:ext>
          </a:extLst>
        </xdr:cNvPr>
        <xdr:cNvPicPr>
          <a:picLocks noChangeAspect="1" noChangeArrowheads="1"/>
        </xdr:cNvPicPr>
      </xdr:nvPicPr>
      <xdr:blipFill>
        <a:blip xmlns:r="http://schemas.openxmlformats.org/officeDocument/2006/relationships" r:embed="rId320" cstate="screen">
          <a:extLst>
            <a:ext uri="{28A0092B-C50C-407E-A947-70E740481C1C}">
              <a14:useLocalDpi xmlns:a14="http://schemas.microsoft.com/office/drawing/2010/main"/>
            </a:ext>
          </a:extLst>
        </a:blip>
        <a:srcRect/>
        <a:stretch>
          <a:fillRect/>
        </a:stretch>
      </xdr:blipFill>
      <xdr:spPr bwMode="auto">
        <a:xfrm>
          <a:off x="730250" y="368998500"/>
          <a:ext cx="1648800" cy="1099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337</xdr:row>
      <xdr:rowOff>1</xdr:rowOff>
    </xdr:from>
    <xdr:to>
      <xdr:col>2</xdr:col>
      <xdr:colOff>1648800</xdr:colOff>
      <xdr:row>337</xdr:row>
      <xdr:rowOff>1103932</xdr:rowOff>
    </xdr:to>
    <xdr:pic>
      <xdr:nvPicPr>
        <xdr:cNvPr id="36" name="Slika 35">
          <a:extLst>
            <a:ext uri="{FF2B5EF4-FFF2-40B4-BE49-F238E27FC236}">
              <a16:creationId xmlns:a16="http://schemas.microsoft.com/office/drawing/2014/main" id="{A716F6A1-3CA2-24CF-36E7-BE423054DAB4}"/>
            </a:ext>
          </a:extLst>
        </xdr:cNvPr>
        <xdr:cNvPicPr>
          <a:picLocks noChangeAspect="1" noChangeArrowheads="1"/>
        </xdr:cNvPicPr>
      </xdr:nvPicPr>
      <xdr:blipFill>
        <a:blip xmlns:r="http://schemas.openxmlformats.org/officeDocument/2006/relationships" r:embed="rId321" cstate="screen">
          <a:extLst>
            <a:ext uri="{28A0092B-C50C-407E-A947-70E740481C1C}">
              <a14:useLocalDpi xmlns:a14="http://schemas.microsoft.com/office/drawing/2010/main"/>
            </a:ext>
          </a:extLst>
        </a:blip>
        <a:srcRect/>
        <a:stretch>
          <a:fillRect/>
        </a:stretch>
      </xdr:blipFill>
      <xdr:spPr bwMode="auto">
        <a:xfrm>
          <a:off x="730250" y="371284501"/>
          <a:ext cx="1648800" cy="11039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339</xdr:row>
      <xdr:rowOff>0</xdr:rowOff>
    </xdr:from>
    <xdr:to>
      <xdr:col>2</xdr:col>
      <xdr:colOff>1649913</xdr:colOff>
      <xdr:row>339</xdr:row>
      <xdr:rowOff>1108800</xdr:rowOff>
    </xdr:to>
    <xdr:pic>
      <xdr:nvPicPr>
        <xdr:cNvPr id="38" name="Slika 37">
          <a:extLst>
            <a:ext uri="{FF2B5EF4-FFF2-40B4-BE49-F238E27FC236}">
              <a16:creationId xmlns:a16="http://schemas.microsoft.com/office/drawing/2014/main" id="{B946CEA6-1481-5F0B-0643-EF5BC7CC4826}"/>
            </a:ext>
          </a:extLst>
        </xdr:cNvPr>
        <xdr:cNvPicPr>
          <a:picLocks noChangeAspect="1" noChangeArrowheads="1"/>
        </xdr:cNvPicPr>
      </xdr:nvPicPr>
      <xdr:blipFill>
        <a:blip xmlns:r="http://schemas.openxmlformats.org/officeDocument/2006/relationships" r:embed="rId322" cstate="screen">
          <a:extLst>
            <a:ext uri="{28A0092B-C50C-407E-A947-70E740481C1C}">
              <a14:useLocalDpi xmlns:a14="http://schemas.microsoft.com/office/drawing/2010/main"/>
            </a:ext>
          </a:extLst>
        </a:blip>
        <a:srcRect/>
        <a:stretch>
          <a:fillRect/>
        </a:stretch>
      </xdr:blipFill>
      <xdr:spPr bwMode="auto">
        <a:xfrm>
          <a:off x="730250" y="373570500"/>
          <a:ext cx="1649913" cy="1108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331</xdr:row>
      <xdr:rowOff>1</xdr:rowOff>
    </xdr:from>
    <xdr:to>
      <xdr:col>2</xdr:col>
      <xdr:colOff>1612800</xdr:colOff>
      <xdr:row>331</xdr:row>
      <xdr:rowOff>1074902</xdr:rowOff>
    </xdr:to>
    <xdr:pic>
      <xdr:nvPicPr>
        <xdr:cNvPr id="41" name="Slika 40">
          <a:extLst>
            <a:ext uri="{FF2B5EF4-FFF2-40B4-BE49-F238E27FC236}">
              <a16:creationId xmlns:a16="http://schemas.microsoft.com/office/drawing/2014/main" id="{50DF4137-4A85-8128-99CE-341761157041}"/>
            </a:ext>
          </a:extLst>
        </xdr:cNvPr>
        <xdr:cNvPicPr>
          <a:picLocks noChangeAspect="1" noChangeArrowheads="1"/>
        </xdr:cNvPicPr>
      </xdr:nvPicPr>
      <xdr:blipFill>
        <a:blip xmlns:r="http://schemas.openxmlformats.org/officeDocument/2006/relationships" r:embed="rId323" cstate="screen">
          <a:extLst>
            <a:ext uri="{28A0092B-C50C-407E-A947-70E740481C1C}">
              <a14:useLocalDpi xmlns:a14="http://schemas.microsoft.com/office/drawing/2010/main"/>
            </a:ext>
          </a:extLst>
        </a:blip>
        <a:srcRect/>
        <a:stretch>
          <a:fillRect/>
        </a:stretch>
      </xdr:blipFill>
      <xdr:spPr bwMode="auto">
        <a:xfrm>
          <a:off x="730250" y="364426501"/>
          <a:ext cx="1612800" cy="10749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6</xdr:col>
      <xdr:colOff>1186361</xdr:colOff>
      <xdr:row>2</xdr:row>
      <xdr:rowOff>163285</xdr:rowOff>
    </xdr:from>
    <xdr:ext cx="2264140" cy="792449"/>
    <xdr:pic>
      <xdr:nvPicPr>
        <xdr:cNvPr id="2" name="Picture 1">
          <a:extLst>
            <a:ext uri="{FF2B5EF4-FFF2-40B4-BE49-F238E27FC236}">
              <a16:creationId xmlns:a16="http://schemas.microsoft.com/office/drawing/2014/main" id="{2C0929E2-97CF-42FE-B5BB-62F87E816966}"/>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6433275" y="1001485"/>
          <a:ext cx="2264140" cy="792449"/>
        </a:xfrm>
        <a:prstGeom prst="rect">
          <a:avLst/>
        </a:prstGeom>
      </xdr:spPr>
    </xdr:pic>
    <xdr:clientData/>
  </xdr:oneCellAnchor>
  <xdr:twoCellAnchor>
    <xdr:from>
      <xdr:col>2</xdr:col>
      <xdr:colOff>111126</xdr:colOff>
      <xdr:row>376</xdr:row>
      <xdr:rowOff>0</xdr:rowOff>
    </xdr:from>
    <xdr:to>
      <xdr:col>2</xdr:col>
      <xdr:colOff>1508126</xdr:colOff>
      <xdr:row>376</xdr:row>
      <xdr:rowOff>0</xdr:rowOff>
    </xdr:to>
    <xdr:pic>
      <xdr:nvPicPr>
        <xdr:cNvPr id="7" name="Slika 6">
          <a:extLst>
            <a:ext uri="{FF2B5EF4-FFF2-40B4-BE49-F238E27FC236}">
              <a16:creationId xmlns:a16="http://schemas.microsoft.com/office/drawing/2014/main" id="{D79A59CB-5E23-4F25-BD51-CF988BBE1CAA}"/>
            </a:ext>
          </a:extLst>
        </xdr:cNvPr>
        <xdr:cNvPicPr>
          <a:picLocks noChangeAspect="1"/>
        </xdr:cNvPicPr>
      </xdr:nvPicPr>
      <xdr:blipFill>
        <a:blip xmlns:r="http://schemas.openxmlformats.org/officeDocument/2006/relationships" r:embed="rId2"/>
        <a:stretch>
          <a:fillRect/>
        </a:stretch>
      </xdr:blipFill>
      <xdr:spPr>
        <a:xfrm>
          <a:off x="1216026" y="282999180"/>
          <a:ext cx="1397000" cy="0"/>
        </a:xfrm>
        <a:prstGeom prst="rect">
          <a:avLst/>
        </a:prstGeom>
      </xdr:spPr>
    </xdr:pic>
    <xdr:clientData/>
  </xdr:twoCellAnchor>
  <xdr:twoCellAnchor>
    <xdr:from>
      <xdr:col>2</xdr:col>
      <xdr:colOff>17864</xdr:colOff>
      <xdr:row>498</xdr:row>
      <xdr:rowOff>54597</xdr:rowOff>
    </xdr:from>
    <xdr:to>
      <xdr:col>2</xdr:col>
      <xdr:colOff>1462468</xdr:colOff>
      <xdr:row>498</xdr:row>
      <xdr:rowOff>870858</xdr:rowOff>
    </xdr:to>
    <xdr:pic>
      <xdr:nvPicPr>
        <xdr:cNvPr id="38" name="Picture 23">
          <a:extLst>
            <a:ext uri="{FF2B5EF4-FFF2-40B4-BE49-F238E27FC236}">
              <a16:creationId xmlns:a16="http://schemas.microsoft.com/office/drawing/2014/main" id="{66617717-6D0C-4C76-99CE-0666571CEEBC}"/>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910493" y="456481711"/>
          <a:ext cx="1444604" cy="816261"/>
        </a:xfrm>
        <a:prstGeom prst="rect">
          <a:avLst/>
        </a:prstGeom>
      </xdr:spPr>
    </xdr:pic>
    <xdr:clientData/>
  </xdr:twoCellAnchor>
  <xdr:twoCellAnchor editAs="oneCell">
    <xdr:from>
      <xdr:col>2</xdr:col>
      <xdr:colOff>558604</xdr:colOff>
      <xdr:row>1</xdr:row>
      <xdr:rowOff>64863</xdr:rowOff>
    </xdr:from>
    <xdr:to>
      <xdr:col>3</xdr:col>
      <xdr:colOff>259841</xdr:colOff>
      <xdr:row>4</xdr:row>
      <xdr:rowOff>146506</xdr:rowOff>
    </xdr:to>
    <xdr:pic>
      <xdr:nvPicPr>
        <xdr:cNvPr id="41" name="Slika 40">
          <a:extLst>
            <a:ext uri="{FF2B5EF4-FFF2-40B4-BE49-F238E27FC236}">
              <a16:creationId xmlns:a16="http://schemas.microsoft.com/office/drawing/2014/main" id="{F4FC9DA0-5801-46F4-BB9D-5795318DB6EE}"/>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rot="21149532">
          <a:off x="1451233" y="554720"/>
          <a:ext cx="1290551" cy="1148443"/>
        </a:xfrm>
        <a:prstGeom prst="rect">
          <a:avLst/>
        </a:prstGeom>
      </xdr:spPr>
    </xdr:pic>
    <xdr:clientData/>
  </xdr:twoCellAnchor>
  <xdr:twoCellAnchor>
    <xdr:from>
      <xdr:col>2</xdr:col>
      <xdr:colOff>163286</xdr:colOff>
      <xdr:row>8</xdr:row>
      <xdr:rowOff>36285</xdr:rowOff>
    </xdr:from>
    <xdr:to>
      <xdr:col>2</xdr:col>
      <xdr:colOff>1469894</xdr:colOff>
      <xdr:row>8</xdr:row>
      <xdr:rowOff>924871</xdr:rowOff>
    </xdr:to>
    <xdr:pic>
      <xdr:nvPicPr>
        <xdr:cNvPr id="166" name="Slika 165">
          <a:extLst>
            <a:ext uri="{FF2B5EF4-FFF2-40B4-BE49-F238E27FC236}">
              <a16:creationId xmlns:a16="http://schemas.microsoft.com/office/drawing/2014/main" id="{01D86158-0F52-4D3B-8833-3663B24EE6AD}"/>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1055915" y="3258456"/>
          <a:ext cx="1306608" cy="888586"/>
        </a:xfrm>
        <a:prstGeom prst="rect">
          <a:avLst/>
        </a:prstGeom>
      </xdr:spPr>
    </xdr:pic>
    <xdr:clientData/>
  </xdr:twoCellAnchor>
  <xdr:twoCellAnchor>
    <xdr:from>
      <xdr:col>2</xdr:col>
      <xdr:colOff>195944</xdr:colOff>
      <xdr:row>11</xdr:row>
      <xdr:rowOff>56242</xdr:rowOff>
    </xdr:from>
    <xdr:to>
      <xdr:col>2</xdr:col>
      <xdr:colOff>1393555</xdr:colOff>
      <xdr:row>11</xdr:row>
      <xdr:rowOff>858785</xdr:rowOff>
    </xdr:to>
    <xdr:pic>
      <xdr:nvPicPr>
        <xdr:cNvPr id="167" name="Slika 166">
          <a:extLst>
            <a:ext uri="{FF2B5EF4-FFF2-40B4-BE49-F238E27FC236}">
              <a16:creationId xmlns:a16="http://schemas.microsoft.com/office/drawing/2014/main" id="{07B1B633-63C6-45DE-BB06-BABA09291167}"/>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1088573" y="6086928"/>
          <a:ext cx="1197611" cy="802543"/>
        </a:xfrm>
        <a:prstGeom prst="rect">
          <a:avLst/>
        </a:prstGeom>
      </xdr:spPr>
    </xdr:pic>
    <xdr:clientData/>
  </xdr:twoCellAnchor>
  <xdr:twoCellAnchor>
    <xdr:from>
      <xdr:col>2</xdr:col>
      <xdr:colOff>163286</xdr:colOff>
      <xdr:row>14</xdr:row>
      <xdr:rowOff>29028</xdr:rowOff>
    </xdr:from>
    <xdr:to>
      <xdr:col>2</xdr:col>
      <xdr:colOff>1449888</xdr:colOff>
      <xdr:row>14</xdr:row>
      <xdr:rowOff>885024</xdr:rowOff>
    </xdr:to>
    <xdr:pic>
      <xdr:nvPicPr>
        <xdr:cNvPr id="168" name="Slika 167">
          <a:extLst>
            <a:ext uri="{FF2B5EF4-FFF2-40B4-BE49-F238E27FC236}">
              <a16:creationId xmlns:a16="http://schemas.microsoft.com/office/drawing/2014/main" id="{D25A4FB7-CEDB-409C-87D5-D573F5577354}"/>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1055915" y="8868228"/>
          <a:ext cx="1286602" cy="855996"/>
        </a:xfrm>
        <a:prstGeom prst="rect">
          <a:avLst/>
        </a:prstGeom>
      </xdr:spPr>
    </xdr:pic>
    <xdr:clientData/>
  </xdr:twoCellAnchor>
  <xdr:twoCellAnchor>
    <xdr:from>
      <xdr:col>2</xdr:col>
      <xdr:colOff>87080</xdr:colOff>
      <xdr:row>17</xdr:row>
      <xdr:rowOff>14512</xdr:rowOff>
    </xdr:from>
    <xdr:to>
      <xdr:col>2</xdr:col>
      <xdr:colOff>1400896</xdr:colOff>
      <xdr:row>17</xdr:row>
      <xdr:rowOff>897850</xdr:rowOff>
    </xdr:to>
    <xdr:pic>
      <xdr:nvPicPr>
        <xdr:cNvPr id="169" name="Slika 168">
          <a:extLst>
            <a:ext uri="{FF2B5EF4-FFF2-40B4-BE49-F238E27FC236}">
              <a16:creationId xmlns:a16="http://schemas.microsoft.com/office/drawing/2014/main" id="{5B855683-D0E6-4E41-BD1A-97884D13C438}"/>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979709" y="11760198"/>
          <a:ext cx="1313816" cy="883338"/>
        </a:xfrm>
        <a:prstGeom prst="rect">
          <a:avLst/>
        </a:prstGeom>
      </xdr:spPr>
    </xdr:pic>
    <xdr:clientData/>
  </xdr:twoCellAnchor>
  <xdr:twoCellAnchor>
    <xdr:from>
      <xdr:col>2</xdr:col>
      <xdr:colOff>93107</xdr:colOff>
      <xdr:row>20</xdr:row>
      <xdr:rowOff>25400</xdr:rowOff>
    </xdr:from>
    <xdr:to>
      <xdr:col>2</xdr:col>
      <xdr:colOff>1467483</xdr:colOff>
      <xdr:row>20</xdr:row>
      <xdr:rowOff>925286</xdr:rowOff>
    </xdr:to>
    <xdr:pic>
      <xdr:nvPicPr>
        <xdr:cNvPr id="170" name="Slika 169">
          <a:extLst>
            <a:ext uri="{FF2B5EF4-FFF2-40B4-BE49-F238E27FC236}">
              <a16:creationId xmlns:a16="http://schemas.microsoft.com/office/drawing/2014/main" id="{1B62B361-CD19-4D96-8378-DFDAA93F1B53}"/>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985736" y="14481629"/>
          <a:ext cx="1374376" cy="899886"/>
        </a:xfrm>
        <a:prstGeom prst="rect">
          <a:avLst/>
        </a:prstGeom>
      </xdr:spPr>
    </xdr:pic>
    <xdr:clientData/>
  </xdr:twoCellAnchor>
  <xdr:twoCellAnchor>
    <xdr:from>
      <xdr:col>2</xdr:col>
      <xdr:colOff>151444</xdr:colOff>
      <xdr:row>23</xdr:row>
      <xdr:rowOff>36284</xdr:rowOff>
    </xdr:from>
    <xdr:to>
      <xdr:col>2</xdr:col>
      <xdr:colOff>1383624</xdr:colOff>
      <xdr:row>23</xdr:row>
      <xdr:rowOff>870858</xdr:rowOff>
    </xdr:to>
    <xdr:pic>
      <xdr:nvPicPr>
        <xdr:cNvPr id="171" name="Slika 170">
          <a:extLst>
            <a:ext uri="{FF2B5EF4-FFF2-40B4-BE49-F238E27FC236}">
              <a16:creationId xmlns:a16="http://schemas.microsoft.com/office/drawing/2014/main" id="{37AD5A69-129C-4F9E-9A44-464518B3B185}"/>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1044073" y="17398998"/>
          <a:ext cx="1232180" cy="834574"/>
        </a:xfrm>
        <a:prstGeom prst="rect">
          <a:avLst/>
        </a:prstGeom>
      </xdr:spPr>
    </xdr:pic>
    <xdr:clientData/>
  </xdr:twoCellAnchor>
  <xdr:twoCellAnchor>
    <xdr:from>
      <xdr:col>1</xdr:col>
      <xdr:colOff>270778</xdr:colOff>
      <xdr:row>26</xdr:row>
      <xdr:rowOff>19502</xdr:rowOff>
    </xdr:from>
    <xdr:to>
      <xdr:col>2</xdr:col>
      <xdr:colOff>1519792</xdr:colOff>
      <xdr:row>26</xdr:row>
      <xdr:rowOff>885825</xdr:rowOff>
    </xdr:to>
    <xdr:pic>
      <xdr:nvPicPr>
        <xdr:cNvPr id="172" name="Slika 171">
          <a:extLst>
            <a:ext uri="{FF2B5EF4-FFF2-40B4-BE49-F238E27FC236}">
              <a16:creationId xmlns:a16="http://schemas.microsoft.com/office/drawing/2014/main" id="{E3526918-9E48-4C2A-BF76-75041D517E62}"/>
            </a:ext>
          </a:extLst>
        </xdr:cNvPr>
        <xdr:cNvPicPr>
          <a:picLocks noChangeAspect="1"/>
        </xdr:cNvPicPr>
      </xdr:nvPicPr>
      <xdr:blipFill rotWithShape="1">
        <a:blip xmlns:r="http://schemas.openxmlformats.org/officeDocument/2006/relationships" r:embed="rId11" cstate="screen">
          <a:extLst>
            <a:ext uri="{28A0092B-C50C-407E-A947-70E740481C1C}">
              <a14:useLocalDpi xmlns:a14="http://schemas.microsoft.com/office/drawing/2010/main"/>
            </a:ext>
          </a:extLst>
        </a:blip>
        <a:srcRect/>
        <a:stretch/>
      </xdr:blipFill>
      <xdr:spPr>
        <a:xfrm>
          <a:off x="891264" y="20190731"/>
          <a:ext cx="1521157" cy="866323"/>
        </a:xfrm>
        <a:prstGeom prst="rect">
          <a:avLst/>
        </a:prstGeom>
      </xdr:spPr>
    </xdr:pic>
    <xdr:clientData/>
  </xdr:twoCellAnchor>
  <xdr:twoCellAnchor>
    <xdr:from>
      <xdr:col>2</xdr:col>
      <xdr:colOff>206827</xdr:colOff>
      <xdr:row>35</xdr:row>
      <xdr:rowOff>50812</xdr:rowOff>
    </xdr:from>
    <xdr:to>
      <xdr:col>2</xdr:col>
      <xdr:colOff>1382485</xdr:colOff>
      <xdr:row>35</xdr:row>
      <xdr:rowOff>841674</xdr:rowOff>
    </xdr:to>
    <xdr:pic>
      <xdr:nvPicPr>
        <xdr:cNvPr id="175" name="Slika 174">
          <a:extLst>
            <a:ext uri="{FF2B5EF4-FFF2-40B4-BE49-F238E27FC236}">
              <a16:creationId xmlns:a16="http://schemas.microsoft.com/office/drawing/2014/main" id="{62E25F57-A292-4EFA-97A2-ED21E53644E5}"/>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1099456" y="28549612"/>
          <a:ext cx="1175658" cy="790862"/>
        </a:xfrm>
        <a:prstGeom prst="rect">
          <a:avLst/>
        </a:prstGeom>
      </xdr:spPr>
    </xdr:pic>
    <xdr:clientData/>
  </xdr:twoCellAnchor>
  <xdr:twoCellAnchor>
    <xdr:from>
      <xdr:col>2</xdr:col>
      <xdr:colOff>380999</xdr:colOff>
      <xdr:row>57</xdr:row>
      <xdr:rowOff>52614</xdr:rowOff>
    </xdr:from>
    <xdr:to>
      <xdr:col>2</xdr:col>
      <xdr:colOff>1295399</xdr:colOff>
      <xdr:row>57</xdr:row>
      <xdr:rowOff>869522</xdr:rowOff>
    </xdr:to>
    <xdr:pic>
      <xdr:nvPicPr>
        <xdr:cNvPr id="182" name="Slika 181">
          <a:extLst>
            <a:ext uri="{FF2B5EF4-FFF2-40B4-BE49-F238E27FC236}">
              <a16:creationId xmlns:a16="http://schemas.microsoft.com/office/drawing/2014/main" id="{B9821F85-9CCD-4D00-AD45-39AF0A7EAF61}"/>
            </a:ext>
          </a:extLst>
        </xdr:cNvPr>
        <xdr:cNvPicPr>
          <a:picLocks noChangeAspect="1"/>
        </xdr:cNvPicPr>
      </xdr:nvPicPr>
      <xdr:blipFill rotWithShape="1">
        <a:blip xmlns:r="http://schemas.openxmlformats.org/officeDocument/2006/relationships" r:embed="rId13" cstate="screen">
          <a:extLst>
            <a:ext uri="{28A0092B-C50C-407E-A947-70E740481C1C}">
              <a14:useLocalDpi xmlns:a14="http://schemas.microsoft.com/office/drawing/2010/main"/>
            </a:ext>
          </a:extLst>
        </a:blip>
        <a:srcRect/>
        <a:stretch/>
      </xdr:blipFill>
      <xdr:spPr>
        <a:xfrm>
          <a:off x="1273628" y="48722643"/>
          <a:ext cx="914400" cy="816908"/>
        </a:xfrm>
        <a:prstGeom prst="rect">
          <a:avLst/>
        </a:prstGeom>
      </xdr:spPr>
    </xdr:pic>
    <xdr:clientData/>
  </xdr:twoCellAnchor>
  <xdr:twoCellAnchor>
    <xdr:from>
      <xdr:col>2</xdr:col>
      <xdr:colOff>118382</xdr:colOff>
      <xdr:row>64</xdr:row>
      <xdr:rowOff>38101</xdr:rowOff>
    </xdr:from>
    <xdr:to>
      <xdr:col>2</xdr:col>
      <xdr:colOff>1457496</xdr:colOff>
      <xdr:row>64</xdr:row>
      <xdr:rowOff>914400</xdr:rowOff>
    </xdr:to>
    <xdr:pic>
      <xdr:nvPicPr>
        <xdr:cNvPr id="183" name="Slika 182">
          <a:extLst>
            <a:ext uri="{FF2B5EF4-FFF2-40B4-BE49-F238E27FC236}">
              <a16:creationId xmlns:a16="http://schemas.microsoft.com/office/drawing/2014/main" id="{ADFE7719-615D-4523-9AC8-2436E52A73CB}"/>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1011011" y="55130701"/>
          <a:ext cx="1339114" cy="876299"/>
        </a:xfrm>
        <a:prstGeom prst="rect">
          <a:avLst/>
        </a:prstGeom>
      </xdr:spPr>
    </xdr:pic>
    <xdr:clientData/>
  </xdr:twoCellAnchor>
  <xdr:twoCellAnchor>
    <xdr:from>
      <xdr:col>2</xdr:col>
      <xdr:colOff>283029</xdr:colOff>
      <xdr:row>67</xdr:row>
      <xdr:rowOff>57150</xdr:rowOff>
    </xdr:from>
    <xdr:to>
      <xdr:col>2</xdr:col>
      <xdr:colOff>1251858</xdr:colOff>
      <xdr:row>67</xdr:row>
      <xdr:rowOff>895350</xdr:rowOff>
    </xdr:to>
    <xdr:pic>
      <xdr:nvPicPr>
        <xdr:cNvPr id="184" name="Slika 183">
          <a:extLst>
            <a:ext uri="{FF2B5EF4-FFF2-40B4-BE49-F238E27FC236}">
              <a16:creationId xmlns:a16="http://schemas.microsoft.com/office/drawing/2014/main" id="{D91DC4A6-741C-48D0-9979-F8EC26362499}"/>
            </a:ext>
          </a:extLst>
        </xdr:cNvPr>
        <xdr:cNvPicPr>
          <a:picLocks noChangeAspect="1"/>
        </xdr:cNvPicPr>
      </xdr:nvPicPr>
      <xdr:blipFill rotWithShape="1">
        <a:blip xmlns:r="http://schemas.openxmlformats.org/officeDocument/2006/relationships" r:embed="rId15" cstate="screen">
          <a:extLst>
            <a:ext uri="{28A0092B-C50C-407E-A947-70E740481C1C}">
              <a14:useLocalDpi xmlns:a14="http://schemas.microsoft.com/office/drawing/2010/main"/>
            </a:ext>
          </a:extLst>
        </a:blip>
        <a:srcRect/>
        <a:stretch/>
      </xdr:blipFill>
      <xdr:spPr>
        <a:xfrm>
          <a:off x="1175658" y="57664350"/>
          <a:ext cx="968829" cy="838200"/>
        </a:xfrm>
        <a:prstGeom prst="rect">
          <a:avLst/>
        </a:prstGeom>
      </xdr:spPr>
    </xdr:pic>
    <xdr:clientData/>
  </xdr:twoCellAnchor>
  <xdr:twoCellAnchor>
    <xdr:from>
      <xdr:col>2</xdr:col>
      <xdr:colOff>239485</xdr:colOff>
      <xdr:row>70</xdr:row>
      <xdr:rowOff>25401</xdr:rowOff>
    </xdr:from>
    <xdr:to>
      <xdr:col>2</xdr:col>
      <xdr:colOff>1306285</xdr:colOff>
      <xdr:row>70</xdr:row>
      <xdr:rowOff>885826</xdr:rowOff>
    </xdr:to>
    <xdr:pic>
      <xdr:nvPicPr>
        <xdr:cNvPr id="185" name="Slika 184">
          <a:extLst>
            <a:ext uri="{FF2B5EF4-FFF2-40B4-BE49-F238E27FC236}">
              <a16:creationId xmlns:a16="http://schemas.microsoft.com/office/drawing/2014/main" id="{6C01C0D9-A2B4-47AF-B6B1-18043D3092CE}"/>
            </a:ext>
          </a:extLst>
        </xdr:cNvPr>
        <xdr:cNvPicPr>
          <a:picLocks noChangeAspect="1"/>
        </xdr:cNvPicPr>
      </xdr:nvPicPr>
      <xdr:blipFill rotWithShape="1">
        <a:blip xmlns:r="http://schemas.openxmlformats.org/officeDocument/2006/relationships" r:embed="rId16" cstate="screen">
          <a:extLst>
            <a:ext uri="{28A0092B-C50C-407E-A947-70E740481C1C}">
              <a14:useLocalDpi xmlns:a14="http://schemas.microsoft.com/office/drawing/2010/main"/>
            </a:ext>
          </a:extLst>
        </a:blip>
        <a:srcRect/>
        <a:stretch/>
      </xdr:blipFill>
      <xdr:spPr>
        <a:xfrm>
          <a:off x="1132114" y="60735030"/>
          <a:ext cx="1066800" cy="860425"/>
        </a:xfrm>
        <a:prstGeom prst="rect">
          <a:avLst/>
        </a:prstGeom>
      </xdr:spPr>
    </xdr:pic>
    <xdr:clientData/>
  </xdr:twoCellAnchor>
  <xdr:twoCellAnchor>
    <xdr:from>
      <xdr:col>2</xdr:col>
      <xdr:colOff>138039</xdr:colOff>
      <xdr:row>73</xdr:row>
      <xdr:rowOff>44451</xdr:rowOff>
    </xdr:from>
    <xdr:to>
      <xdr:col>2</xdr:col>
      <xdr:colOff>1382486</xdr:colOff>
      <xdr:row>73</xdr:row>
      <xdr:rowOff>916064</xdr:rowOff>
    </xdr:to>
    <xdr:pic>
      <xdr:nvPicPr>
        <xdr:cNvPr id="186" name="Slika 185">
          <a:extLst>
            <a:ext uri="{FF2B5EF4-FFF2-40B4-BE49-F238E27FC236}">
              <a16:creationId xmlns:a16="http://schemas.microsoft.com/office/drawing/2014/main" id="{798037AE-A933-4B02-BADA-00528118F143}"/>
            </a:ext>
          </a:extLst>
        </xdr:cNvPr>
        <xdr:cNvPicPr>
          <a:picLocks noChangeAspect="1"/>
        </xdr:cNvPicPr>
      </xdr:nvPicPr>
      <xdr:blipFill rotWithShape="1">
        <a:blip xmlns:r="http://schemas.openxmlformats.org/officeDocument/2006/relationships" r:embed="rId17" cstate="screen">
          <a:extLst>
            <a:ext uri="{28A0092B-C50C-407E-A947-70E740481C1C}">
              <a14:useLocalDpi xmlns:a14="http://schemas.microsoft.com/office/drawing/2010/main"/>
            </a:ext>
          </a:extLst>
        </a:blip>
        <a:srcRect/>
        <a:stretch/>
      </xdr:blipFill>
      <xdr:spPr>
        <a:xfrm>
          <a:off x="1030668" y="63268680"/>
          <a:ext cx="1244447" cy="871613"/>
        </a:xfrm>
        <a:prstGeom prst="rect">
          <a:avLst/>
        </a:prstGeom>
      </xdr:spPr>
    </xdr:pic>
    <xdr:clientData/>
  </xdr:twoCellAnchor>
  <xdr:twoCellAnchor>
    <xdr:from>
      <xdr:col>2</xdr:col>
      <xdr:colOff>195941</xdr:colOff>
      <xdr:row>76</xdr:row>
      <xdr:rowOff>33564</xdr:rowOff>
    </xdr:from>
    <xdr:to>
      <xdr:col>2</xdr:col>
      <xdr:colOff>1338942</xdr:colOff>
      <xdr:row>76</xdr:row>
      <xdr:rowOff>913039</xdr:rowOff>
    </xdr:to>
    <xdr:pic>
      <xdr:nvPicPr>
        <xdr:cNvPr id="187" name="Slika 186">
          <a:extLst>
            <a:ext uri="{FF2B5EF4-FFF2-40B4-BE49-F238E27FC236}">
              <a16:creationId xmlns:a16="http://schemas.microsoft.com/office/drawing/2014/main" id="{3A5C4E66-356F-4486-9BD8-C9297DBE4FBF}"/>
            </a:ext>
          </a:extLst>
        </xdr:cNvPr>
        <xdr:cNvPicPr>
          <a:picLocks noChangeAspect="1"/>
        </xdr:cNvPicPr>
      </xdr:nvPicPr>
      <xdr:blipFill rotWithShape="1">
        <a:blip xmlns:r="http://schemas.openxmlformats.org/officeDocument/2006/relationships" r:embed="rId18" cstate="screen">
          <a:extLst>
            <a:ext uri="{28A0092B-C50C-407E-A947-70E740481C1C}">
              <a14:useLocalDpi xmlns:a14="http://schemas.microsoft.com/office/drawing/2010/main"/>
            </a:ext>
          </a:extLst>
        </a:blip>
        <a:srcRect/>
        <a:stretch/>
      </xdr:blipFill>
      <xdr:spPr>
        <a:xfrm>
          <a:off x="1088570" y="66360221"/>
          <a:ext cx="1143001" cy="879475"/>
        </a:xfrm>
        <a:prstGeom prst="rect">
          <a:avLst/>
        </a:prstGeom>
      </xdr:spPr>
    </xdr:pic>
    <xdr:clientData/>
  </xdr:twoCellAnchor>
  <xdr:twoCellAnchor>
    <xdr:from>
      <xdr:col>2</xdr:col>
      <xdr:colOff>326572</xdr:colOff>
      <xdr:row>79</xdr:row>
      <xdr:rowOff>34925</xdr:rowOff>
    </xdr:from>
    <xdr:to>
      <xdr:col>2</xdr:col>
      <xdr:colOff>1262744</xdr:colOff>
      <xdr:row>79</xdr:row>
      <xdr:rowOff>914400</xdr:rowOff>
    </xdr:to>
    <xdr:pic>
      <xdr:nvPicPr>
        <xdr:cNvPr id="188" name="Slika 187">
          <a:extLst>
            <a:ext uri="{FF2B5EF4-FFF2-40B4-BE49-F238E27FC236}">
              <a16:creationId xmlns:a16="http://schemas.microsoft.com/office/drawing/2014/main" id="{E86FD003-6CE0-4AB4-BB55-032DA758AA98}"/>
            </a:ext>
          </a:extLst>
        </xdr:cNvPr>
        <xdr:cNvPicPr>
          <a:picLocks noChangeAspect="1"/>
        </xdr:cNvPicPr>
      </xdr:nvPicPr>
      <xdr:blipFill rotWithShape="1">
        <a:blip xmlns:r="http://schemas.openxmlformats.org/officeDocument/2006/relationships" r:embed="rId19" cstate="screen">
          <a:extLst>
            <a:ext uri="{28A0092B-C50C-407E-A947-70E740481C1C}">
              <a14:useLocalDpi xmlns:a14="http://schemas.microsoft.com/office/drawing/2010/main"/>
            </a:ext>
          </a:extLst>
        </a:blip>
        <a:srcRect/>
        <a:stretch/>
      </xdr:blipFill>
      <xdr:spPr>
        <a:xfrm>
          <a:off x="1219201" y="68876182"/>
          <a:ext cx="936172" cy="879475"/>
        </a:xfrm>
        <a:prstGeom prst="rect">
          <a:avLst/>
        </a:prstGeom>
      </xdr:spPr>
    </xdr:pic>
    <xdr:clientData/>
  </xdr:twoCellAnchor>
  <xdr:twoCellAnchor>
    <xdr:from>
      <xdr:col>2</xdr:col>
      <xdr:colOff>228600</xdr:colOff>
      <xdr:row>82</xdr:row>
      <xdr:rowOff>25401</xdr:rowOff>
    </xdr:from>
    <xdr:to>
      <xdr:col>2</xdr:col>
      <xdr:colOff>1317172</xdr:colOff>
      <xdr:row>82</xdr:row>
      <xdr:rowOff>891315</xdr:rowOff>
    </xdr:to>
    <xdr:pic>
      <xdr:nvPicPr>
        <xdr:cNvPr id="189" name="Slika 188">
          <a:extLst>
            <a:ext uri="{FF2B5EF4-FFF2-40B4-BE49-F238E27FC236}">
              <a16:creationId xmlns:a16="http://schemas.microsoft.com/office/drawing/2014/main" id="{FA7EA963-8DBB-4A9A-8735-5ECBD8C62B68}"/>
            </a:ext>
          </a:extLst>
        </xdr:cNvPr>
        <xdr:cNvPicPr>
          <a:picLocks noChangeAspect="1"/>
        </xdr:cNvPicPr>
      </xdr:nvPicPr>
      <xdr:blipFill rotWithShape="1">
        <a:blip xmlns:r="http://schemas.openxmlformats.org/officeDocument/2006/relationships" r:embed="rId20" cstate="screen">
          <a:extLst>
            <a:ext uri="{28A0092B-C50C-407E-A947-70E740481C1C}">
              <a14:useLocalDpi xmlns:a14="http://schemas.microsoft.com/office/drawing/2010/main"/>
            </a:ext>
          </a:extLst>
        </a:blip>
        <a:srcRect/>
        <a:stretch/>
      </xdr:blipFill>
      <xdr:spPr>
        <a:xfrm>
          <a:off x="1121229" y="71675172"/>
          <a:ext cx="1088572" cy="865914"/>
        </a:xfrm>
        <a:prstGeom prst="rect">
          <a:avLst/>
        </a:prstGeom>
      </xdr:spPr>
    </xdr:pic>
    <xdr:clientData/>
  </xdr:twoCellAnchor>
  <xdr:twoCellAnchor>
    <xdr:from>
      <xdr:col>2</xdr:col>
      <xdr:colOff>110218</xdr:colOff>
      <xdr:row>85</xdr:row>
      <xdr:rowOff>25402</xdr:rowOff>
    </xdr:from>
    <xdr:to>
      <xdr:col>2</xdr:col>
      <xdr:colOff>1443866</xdr:colOff>
      <xdr:row>85</xdr:row>
      <xdr:rowOff>923926</xdr:rowOff>
    </xdr:to>
    <xdr:pic>
      <xdr:nvPicPr>
        <xdr:cNvPr id="190" name="Slika 189">
          <a:extLst>
            <a:ext uri="{FF2B5EF4-FFF2-40B4-BE49-F238E27FC236}">
              <a16:creationId xmlns:a16="http://schemas.microsoft.com/office/drawing/2014/main" id="{FA823FC3-1D62-425E-9B15-0C9208ED7E9B}"/>
            </a:ext>
          </a:extLst>
        </xdr:cNvPr>
        <xdr:cNvPicPr>
          <a:picLocks noChangeAspect="1"/>
        </xdr:cNvPicPr>
      </xdr:nvPicPr>
      <xdr:blipFill>
        <a:blip xmlns:r="http://schemas.openxmlformats.org/officeDocument/2006/relationships" r:embed="rId21" cstate="screen">
          <a:extLst>
            <a:ext uri="{28A0092B-C50C-407E-A947-70E740481C1C}">
              <a14:useLocalDpi xmlns:a14="http://schemas.microsoft.com/office/drawing/2010/main"/>
            </a:ext>
          </a:extLst>
        </a:blip>
        <a:stretch>
          <a:fillRect/>
        </a:stretch>
      </xdr:blipFill>
      <xdr:spPr>
        <a:xfrm>
          <a:off x="1002847" y="74483688"/>
          <a:ext cx="1333648" cy="898524"/>
        </a:xfrm>
        <a:prstGeom prst="rect">
          <a:avLst/>
        </a:prstGeom>
      </xdr:spPr>
    </xdr:pic>
    <xdr:clientData/>
  </xdr:twoCellAnchor>
  <xdr:twoCellAnchor>
    <xdr:from>
      <xdr:col>2</xdr:col>
      <xdr:colOff>80259</xdr:colOff>
      <xdr:row>88</xdr:row>
      <xdr:rowOff>1814</xdr:rowOff>
    </xdr:from>
    <xdr:to>
      <xdr:col>2</xdr:col>
      <xdr:colOff>1424909</xdr:colOff>
      <xdr:row>88</xdr:row>
      <xdr:rowOff>893989</xdr:rowOff>
    </xdr:to>
    <xdr:pic>
      <xdr:nvPicPr>
        <xdr:cNvPr id="191" name="Slika 190">
          <a:extLst>
            <a:ext uri="{FF2B5EF4-FFF2-40B4-BE49-F238E27FC236}">
              <a16:creationId xmlns:a16="http://schemas.microsoft.com/office/drawing/2014/main" id="{5A4FA93A-2F42-4A9C-8408-9EF6640A5AB5}"/>
            </a:ext>
          </a:extLst>
        </xdr:cNvPr>
        <xdr:cNvPicPr>
          <a:picLocks noChangeAspect="1"/>
        </xdr:cNvPicPr>
      </xdr:nvPicPr>
      <xdr:blipFill>
        <a:blip xmlns:r="http://schemas.openxmlformats.org/officeDocument/2006/relationships" r:embed="rId22" cstate="screen">
          <a:extLst>
            <a:ext uri="{28A0092B-C50C-407E-A947-70E740481C1C}">
              <a14:useLocalDpi xmlns:a14="http://schemas.microsoft.com/office/drawing/2010/main"/>
            </a:ext>
          </a:extLst>
        </a:blip>
        <a:stretch>
          <a:fillRect/>
        </a:stretch>
      </xdr:blipFill>
      <xdr:spPr>
        <a:xfrm>
          <a:off x="972888" y="77268614"/>
          <a:ext cx="1344650" cy="892175"/>
        </a:xfrm>
        <a:prstGeom prst="rect">
          <a:avLst/>
        </a:prstGeom>
      </xdr:spPr>
    </xdr:pic>
    <xdr:clientData/>
  </xdr:twoCellAnchor>
  <xdr:twoCellAnchor>
    <xdr:from>
      <xdr:col>2</xdr:col>
      <xdr:colOff>122462</xdr:colOff>
      <xdr:row>91</xdr:row>
      <xdr:rowOff>57151</xdr:rowOff>
    </xdr:from>
    <xdr:to>
      <xdr:col>2</xdr:col>
      <xdr:colOff>1431802</xdr:colOff>
      <xdr:row>91</xdr:row>
      <xdr:rowOff>914401</xdr:rowOff>
    </xdr:to>
    <xdr:pic>
      <xdr:nvPicPr>
        <xdr:cNvPr id="192" name="Slika 191">
          <a:extLst>
            <a:ext uri="{FF2B5EF4-FFF2-40B4-BE49-F238E27FC236}">
              <a16:creationId xmlns:a16="http://schemas.microsoft.com/office/drawing/2014/main" id="{6EC523DA-469A-49A7-8542-6EBF1154AA0F}"/>
            </a:ext>
          </a:extLst>
        </xdr:cNvPr>
        <xdr:cNvPicPr>
          <a:picLocks noChangeAspect="1"/>
        </xdr:cNvPicPr>
      </xdr:nvPicPr>
      <xdr:blipFill>
        <a:blip xmlns:r="http://schemas.openxmlformats.org/officeDocument/2006/relationships" r:embed="rId23" cstate="screen">
          <a:extLst>
            <a:ext uri="{28A0092B-C50C-407E-A947-70E740481C1C}">
              <a14:useLocalDpi xmlns:a14="http://schemas.microsoft.com/office/drawing/2010/main"/>
            </a:ext>
          </a:extLst>
        </a:blip>
        <a:stretch>
          <a:fillRect/>
        </a:stretch>
      </xdr:blipFill>
      <xdr:spPr>
        <a:xfrm>
          <a:off x="1015091" y="80426380"/>
          <a:ext cx="1309340" cy="857250"/>
        </a:xfrm>
        <a:prstGeom prst="rect">
          <a:avLst/>
        </a:prstGeom>
      </xdr:spPr>
    </xdr:pic>
    <xdr:clientData/>
  </xdr:twoCellAnchor>
  <xdr:twoCellAnchor>
    <xdr:from>
      <xdr:col>2</xdr:col>
      <xdr:colOff>69106</xdr:colOff>
      <xdr:row>94</xdr:row>
      <xdr:rowOff>102055</xdr:rowOff>
    </xdr:from>
    <xdr:to>
      <xdr:col>2</xdr:col>
      <xdr:colOff>1517921</xdr:colOff>
      <xdr:row>94</xdr:row>
      <xdr:rowOff>892630</xdr:rowOff>
    </xdr:to>
    <xdr:pic>
      <xdr:nvPicPr>
        <xdr:cNvPr id="193" name="Slika 192">
          <a:extLst>
            <a:ext uri="{FF2B5EF4-FFF2-40B4-BE49-F238E27FC236}">
              <a16:creationId xmlns:a16="http://schemas.microsoft.com/office/drawing/2014/main" id="{571EB5A5-B006-42D5-AFD4-0A937C1460B5}"/>
            </a:ext>
          </a:extLst>
        </xdr:cNvPr>
        <xdr:cNvPicPr>
          <a:picLocks noChangeAspect="1"/>
        </xdr:cNvPicPr>
      </xdr:nvPicPr>
      <xdr:blipFill rotWithShape="1">
        <a:blip xmlns:r="http://schemas.openxmlformats.org/officeDocument/2006/relationships" r:embed="rId24" cstate="screen">
          <a:extLst>
            <a:ext uri="{28A0092B-C50C-407E-A947-70E740481C1C}">
              <a14:useLocalDpi xmlns:a14="http://schemas.microsoft.com/office/drawing/2010/main"/>
            </a:ext>
          </a:extLst>
        </a:blip>
        <a:srcRect/>
        <a:stretch/>
      </xdr:blipFill>
      <xdr:spPr>
        <a:xfrm>
          <a:off x="961735" y="82985884"/>
          <a:ext cx="1448815" cy="790575"/>
        </a:xfrm>
        <a:prstGeom prst="rect">
          <a:avLst/>
        </a:prstGeom>
      </xdr:spPr>
    </xdr:pic>
    <xdr:clientData/>
  </xdr:twoCellAnchor>
  <xdr:twoCellAnchor>
    <xdr:from>
      <xdr:col>2</xdr:col>
      <xdr:colOff>86800</xdr:colOff>
      <xdr:row>97</xdr:row>
      <xdr:rowOff>76201</xdr:rowOff>
    </xdr:from>
    <xdr:to>
      <xdr:col>2</xdr:col>
      <xdr:colOff>1520313</xdr:colOff>
      <xdr:row>97</xdr:row>
      <xdr:rowOff>876301</xdr:rowOff>
    </xdr:to>
    <xdr:pic>
      <xdr:nvPicPr>
        <xdr:cNvPr id="194" name="Slika 193">
          <a:extLst>
            <a:ext uri="{FF2B5EF4-FFF2-40B4-BE49-F238E27FC236}">
              <a16:creationId xmlns:a16="http://schemas.microsoft.com/office/drawing/2014/main" id="{EC1B90A5-E75A-4C1A-9C8E-87B9FA8CD718}"/>
            </a:ext>
          </a:extLst>
        </xdr:cNvPr>
        <xdr:cNvPicPr>
          <a:picLocks noChangeAspect="1"/>
        </xdr:cNvPicPr>
      </xdr:nvPicPr>
      <xdr:blipFill rotWithShape="1">
        <a:blip xmlns:r="http://schemas.openxmlformats.org/officeDocument/2006/relationships" r:embed="rId25" cstate="screen">
          <a:extLst>
            <a:ext uri="{28A0092B-C50C-407E-A947-70E740481C1C}">
              <a14:useLocalDpi xmlns:a14="http://schemas.microsoft.com/office/drawing/2010/main"/>
            </a:ext>
          </a:extLst>
        </a:blip>
        <a:srcRect/>
        <a:stretch/>
      </xdr:blipFill>
      <xdr:spPr>
        <a:xfrm>
          <a:off x="979429" y="86062458"/>
          <a:ext cx="1433513" cy="800100"/>
        </a:xfrm>
        <a:prstGeom prst="rect">
          <a:avLst/>
        </a:prstGeom>
      </xdr:spPr>
    </xdr:pic>
    <xdr:clientData/>
  </xdr:twoCellAnchor>
  <xdr:twoCellAnchor>
    <xdr:from>
      <xdr:col>2</xdr:col>
      <xdr:colOff>38553</xdr:colOff>
      <xdr:row>100</xdr:row>
      <xdr:rowOff>28576</xdr:rowOff>
    </xdr:from>
    <xdr:to>
      <xdr:col>2</xdr:col>
      <xdr:colOff>1458686</xdr:colOff>
      <xdr:row>100</xdr:row>
      <xdr:rowOff>883130</xdr:rowOff>
    </xdr:to>
    <xdr:pic>
      <xdr:nvPicPr>
        <xdr:cNvPr id="195" name="Slika 194">
          <a:extLst>
            <a:ext uri="{FF2B5EF4-FFF2-40B4-BE49-F238E27FC236}">
              <a16:creationId xmlns:a16="http://schemas.microsoft.com/office/drawing/2014/main" id="{97DB5565-6F23-4C45-A135-0EAB84D5CE18}"/>
            </a:ext>
          </a:extLst>
        </xdr:cNvPr>
        <xdr:cNvPicPr>
          <a:picLocks noChangeAspect="1"/>
        </xdr:cNvPicPr>
      </xdr:nvPicPr>
      <xdr:blipFill rotWithShape="1">
        <a:blip xmlns:r="http://schemas.openxmlformats.org/officeDocument/2006/relationships" r:embed="rId26" cstate="screen">
          <a:extLst>
            <a:ext uri="{28A0092B-C50C-407E-A947-70E740481C1C}">
              <a14:useLocalDpi xmlns:a14="http://schemas.microsoft.com/office/drawing/2010/main"/>
            </a:ext>
          </a:extLst>
        </a:blip>
        <a:srcRect/>
        <a:stretch/>
      </xdr:blipFill>
      <xdr:spPr>
        <a:xfrm>
          <a:off x="931182" y="88529433"/>
          <a:ext cx="1420133" cy="854554"/>
        </a:xfrm>
        <a:prstGeom prst="rect">
          <a:avLst/>
        </a:prstGeom>
      </xdr:spPr>
    </xdr:pic>
    <xdr:clientData/>
  </xdr:twoCellAnchor>
  <xdr:twoCellAnchor>
    <xdr:from>
      <xdr:col>2</xdr:col>
      <xdr:colOff>137293</xdr:colOff>
      <xdr:row>103</xdr:row>
      <xdr:rowOff>76201</xdr:rowOff>
    </xdr:from>
    <xdr:to>
      <xdr:col>2</xdr:col>
      <xdr:colOff>1361881</xdr:colOff>
      <xdr:row>103</xdr:row>
      <xdr:rowOff>895351</xdr:rowOff>
    </xdr:to>
    <xdr:pic>
      <xdr:nvPicPr>
        <xdr:cNvPr id="196" name="Slika 195">
          <a:extLst>
            <a:ext uri="{FF2B5EF4-FFF2-40B4-BE49-F238E27FC236}">
              <a16:creationId xmlns:a16="http://schemas.microsoft.com/office/drawing/2014/main" id="{08E43D36-81FC-4719-B426-5BD644393E81}"/>
            </a:ext>
          </a:extLst>
        </xdr:cNvPr>
        <xdr:cNvPicPr>
          <a:picLocks noChangeAspect="1"/>
        </xdr:cNvPicPr>
      </xdr:nvPicPr>
      <xdr:blipFill>
        <a:blip xmlns:r="http://schemas.openxmlformats.org/officeDocument/2006/relationships" r:embed="rId27" cstate="screen">
          <a:extLst>
            <a:ext uri="{28A0092B-C50C-407E-A947-70E740481C1C}">
              <a14:useLocalDpi xmlns:a14="http://schemas.microsoft.com/office/drawing/2010/main"/>
            </a:ext>
          </a:extLst>
        </a:blip>
        <a:stretch>
          <a:fillRect/>
        </a:stretch>
      </xdr:blipFill>
      <xdr:spPr>
        <a:xfrm>
          <a:off x="1032643" y="91125676"/>
          <a:ext cx="1224588" cy="819150"/>
        </a:xfrm>
        <a:prstGeom prst="rect">
          <a:avLst/>
        </a:prstGeom>
      </xdr:spPr>
    </xdr:pic>
    <xdr:clientData/>
  </xdr:twoCellAnchor>
  <xdr:twoCellAnchor>
    <xdr:from>
      <xdr:col>2</xdr:col>
      <xdr:colOff>219076</xdr:colOff>
      <xdr:row>106</xdr:row>
      <xdr:rowOff>6352</xdr:rowOff>
    </xdr:from>
    <xdr:to>
      <xdr:col>2</xdr:col>
      <xdr:colOff>1317172</xdr:colOff>
      <xdr:row>106</xdr:row>
      <xdr:rowOff>892820</xdr:rowOff>
    </xdr:to>
    <xdr:pic>
      <xdr:nvPicPr>
        <xdr:cNvPr id="197" name="Slika 196">
          <a:extLst>
            <a:ext uri="{FF2B5EF4-FFF2-40B4-BE49-F238E27FC236}">
              <a16:creationId xmlns:a16="http://schemas.microsoft.com/office/drawing/2014/main" id="{83D70ED1-FCF5-4B37-A509-B7BC9EC8BF84}"/>
            </a:ext>
          </a:extLst>
        </xdr:cNvPr>
        <xdr:cNvPicPr>
          <a:picLocks noChangeAspect="1"/>
        </xdr:cNvPicPr>
      </xdr:nvPicPr>
      <xdr:blipFill rotWithShape="1">
        <a:blip xmlns:r="http://schemas.openxmlformats.org/officeDocument/2006/relationships" r:embed="rId28" cstate="screen">
          <a:extLst>
            <a:ext uri="{28A0092B-C50C-407E-A947-70E740481C1C}">
              <a14:useLocalDpi xmlns:a14="http://schemas.microsoft.com/office/drawing/2010/main"/>
            </a:ext>
          </a:extLst>
        </a:blip>
        <a:srcRect/>
        <a:stretch/>
      </xdr:blipFill>
      <xdr:spPr>
        <a:xfrm>
          <a:off x="1111705" y="94124238"/>
          <a:ext cx="1098096" cy="886468"/>
        </a:xfrm>
        <a:prstGeom prst="rect">
          <a:avLst/>
        </a:prstGeom>
      </xdr:spPr>
    </xdr:pic>
    <xdr:clientData/>
  </xdr:twoCellAnchor>
  <xdr:twoCellAnchor>
    <xdr:from>
      <xdr:col>2</xdr:col>
      <xdr:colOff>138792</xdr:colOff>
      <xdr:row>109</xdr:row>
      <xdr:rowOff>47626</xdr:rowOff>
    </xdr:from>
    <xdr:to>
      <xdr:col>2</xdr:col>
      <xdr:colOff>1415079</xdr:colOff>
      <xdr:row>109</xdr:row>
      <xdr:rowOff>903516</xdr:rowOff>
    </xdr:to>
    <xdr:pic>
      <xdr:nvPicPr>
        <xdr:cNvPr id="198" name="Slika 197">
          <a:extLst>
            <a:ext uri="{FF2B5EF4-FFF2-40B4-BE49-F238E27FC236}">
              <a16:creationId xmlns:a16="http://schemas.microsoft.com/office/drawing/2014/main" id="{D25168C6-C925-4397-9108-88F80A0D39FD}"/>
            </a:ext>
          </a:extLst>
        </xdr:cNvPr>
        <xdr:cNvPicPr>
          <a:picLocks noChangeAspect="1"/>
        </xdr:cNvPicPr>
      </xdr:nvPicPr>
      <xdr:blipFill>
        <a:blip xmlns:r="http://schemas.openxmlformats.org/officeDocument/2006/relationships" r:embed="rId29" cstate="screen">
          <a:extLst>
            <a:ext uri="{28A0092B-C50C-407E-A947-70E740481C1C}">
              <a14:useLocalDpi xmlns:a14="http://schemas.microsoft.com/office/drawing/2010/main"/>
            </a:ext>
          </a:extLst>
        </a:blip>
        <a:stretch>
          <a:fillRect/>
        </a:stretch>
      </xdr:blipFill>
      <xdr:spPr>
        <a:xfrm>
          <a:off x="1031421" y="96974026"/>
          <a:ext cx="1276287" cy="855890"/>
        </a:xfrm>
        <a:prstGeom prst="rect">
          <a:avLst/>
        </a:prstGeom>
      </xdr:spPr>
    </xdr:pic>
    <xdr:clientData/>
  </xdr:twoCellAnchor>
  <xdr:twoCellAnchor>
    <xdr:from>
      <xdr:col>2</xdr:col>
      <xdr:colOff>326571</xdr:colOff>
      <xdr:row>112</xdr:row>
      <xdr:rowOff>41276</xdr:rowOff>
    </xdr:from>
    <xdr:to>
      <xdr:col>2</xdr:col>
      <xdr:colOff>1236166</xdr:colOff>
      <xdr:row>112</xdr:row>
      <xdr:rowOff>904659</xdr:rowOff>
    </xdr:to>
    <xdr:pic>
      <xdr:nvPicPr>
        <xdr:cNvPr id="199" name="Slika 198">
          <a:extLst>
            <a:ext uri="{FF2B5EF4-FFF2-40B4-BE49-F238E27FC236}">
              <a16:creationId xmlns:a16="http://schemas.microsoft.com/office/drawing/2014/main" id="{FF1314F1-C5AA-4B98-8203-34EE82EBE752}"/>
            </a:ext>
          </a:extLst>
        </xdr:cNvPr>
        <xdr:cNvPicPr>
          <a:picLocks noChangeAspect="1"/>
        </xdr:cNvPicPr>
      </xdr:nvPicPr>
      <xdr:blipFill rotWithShape="1">
        <a:blip xmlns:r="http://schemas.openxmlformats.org/officeDocument/2006/relationships" r:embed="rId30" cstate="screen">
          <a:extLst>
            <a:ext uri="{28A0092B-C50C-407E-A947-70E740481C1C}">
              <a14:useLocalDpi xmlns:a14="http://schemas.microsoft.com/office/drawing/2010/main"/>
            </a:ext>
          </a:extLst>
        </a:blip>
        <a:srcRect/>
        <a:stretch/>
      </xdr:blipFill>
      <xdr:spPr>
        <a:xfrm>
          <a:off x="1219200" y="99776190"/>
          <a:ext cx="909595" cy="863383"/>
        </a:xfrm>
        <a:prstGeom prst="rect">
          <a:avLst/>
        </a:prstGeom>
      </xdr:spPr>
    </xdr:pic>
    <xdr:clientData/>
  </xdr:twoCellAnchor>
  <xdr:twoCellAnchor>
    <xdr:from>
      <xdr:col>2</xdr:col>
      <xdr:colOff>195943</xdr:colOff>
      <xdr:row>116</xdr:row>
      <xdr:rowOff>47626</xdr:rowOff>
    </xdr:from>
    <xdr:to>
      <xdr:col>2</xdr:col>
      <xdr:colOff>1219201</xdr:colOff>
      <xdr:row>116</xdr:row>
      <xdr:rowOff>855130</xdr:rowOff>
    </xdr:to>
    <xdr:pic>
      <xdr:nvPicPr>
        <xdr:cNvPr id="200" name="Slika 199">
          <a:extLst>
            <a:ext uri="{FF2B5EF4-FFF2-40B4-BE49-F238E27FC236}">
              <a16:creationId xmlns:a16="http://schemas.microsoft.com/office/drawing/2014/main" id="{EA94BBF4-31B3-49E3-B332-05A78E4C17D6}"/>
            </a:ext>
          </a:extLst>
        </xdr:cNvPr>
        <xdr:cNvPicPr>
          <a:picLocks noChangeAspect="1"/>
        </xdr:cNvPicPr>
      </xdr:nvPicPr>
      <xdr:blipFill rotWithShape="1">
        <a:blip xmlns:r="http://schemas.openxmlformats.org/officeDocument/2006/relationships" r:embed="rId31" cstate="screen">
          <a:extLst>
            <a:ext uri="{28A0092B-C50C-407E-A947-70E740481C1C}">
              <a14:useLocalDpi xmlns:a14="http://schemas.microsoft.com/office/drawing/2010/main"/>
            </a:ext>
          </a:extLst>
        </a:blip>
        <a:srcRect/>
        <a:stretch/>
      </xdr:blipFill>
      <xdr:spPr>
        <a:xfrm>
          <a:off x="1088572" y="103102683"/>
          <a:ext cx="1023258" cy="807504"/>
        </a:xfrm>
        <a:prstGeom prst="rect">
          <a:avLst/>
        </a:prstGeom>
      </xdr:spPr>
    </xdr:pic>
    <xdr:clientData/>
  </xdr:twoCellAnchor>
  <xdr:twoCellAnchor>
    <xdr:from>
      <xdr:col>2</xdr:col>
      <xdr:colOff>110711</xdr:colOff>
      <xdr:row>119</xdr:row>
      <xdr:rowOff>68490</xdr:rowOff>
    </xdr:from>
    <xdr:to>
      <xdr:col>2</xdr:col>
      <xdr:colOff>1390474</xdr:colOff>
      <xdr:row>119</xdr:row>
      <xdr:rowOff>923925</xdr:rowOff>
    </xdr:to>
    <xdr:pic>
      <xdr:nvPicPr>
        <xdr:cNvPr id="201" name="Slika 200">
          <a:extLst>
            <a:ext uri="{FF2B5EF4-FFF2-40B4-BE49-F238E27FC236}">
              <a16:creationId xmlns:a16="http://schemas.microsoft.com/office/drawing/2014/main" id="{602C9349-7659-494F-84F8-9F2A54E81015}"/>
            </a:ext>
          </a:extLst>
        </xdr:cNvPr>
        <xdr:cNvPicPr>
          <a:picLocks noChangeAspect="1"/>
        </xdr:cNvPicPr>
      </xdr:nvPicPr>
      <xdr:blipFill>
        <a:blip xmlns:r="http://schemas.openxmlformats.org/officeDocument/2006/relationships" r:embed="rId32" cstate="screen">
          <a:extLst>
            <a:ext uri="{28A0092B-C50C-407E-A947-70E740481C1C}">
              <a14:useLocalDpi xmlns:a14="http://schemas.microsoft.com/office/drawing/2010/main"/>
            </a:ext>
          </a:extLst>
        </a:blip>
        <a:stretch>
          <a:fillRect/>
        </a:stretch>
      </xdr:blipFill>
      <xdr:spPr>
        <a:xfrm>
          <a:off x="1006061" y="105634065"/>
          <a:ext cx="1279763" cy="855435"/>
        </a:xfrm>
        <a:prstGeom prst="rect">
          <a:avLst/>
        </a:prstGeom>
      </xdr:spPr>
    </xdr:pic>
    <xdr:clientData/>
  </xdr:twoCellAnchor>
  <xdr:twoCellAnchor>
    <xdr:from>
      <xdr:col>2</xdr:col>
      <xdr:colOff>111968</xdr:colOff>
      <xdr:row>122</xdr:row>
      <xdr:rowOff>34924</xdr:rowOff>
    </xdr:from>
    <xdr:to>
      <xdr:col>2</xdr:col>
      <xdr:colOff>1360777</xdr:colOff>
      <xdr:row>122</xdr:row>
      <xdr:rowOff>876299</xdr:rowOff>
    </xdr:to>
    <xdr:pic>
      <xdr:nvPicPr>
        <xdr:cNvPr id="202" name="Slika 201">
          <a:extLst>
            <a:ext uri="{FF2B5EF4-FFF2-40B4-BE49-F238E27FC236}">
              <a16:creationId xmlns:a16="http://schemas.microsoft.com/office/drawing/2014/main" id="{09C118FC-59A6-474F-91B5-7363434F1AF0}"/>
            </a:ext>
          </a:extLst>
        </xdr:cNvPr>
        <xdr:cNvPicPr>
          <a:picLocks noChangeAspect="1"/>
        </xdr:cNvPicPr>
      </xdr:nvPicPr>
      <xdr:blipFill>
        <a:blip xmlns:r="http://schemas.openxmlformats.org/officeDocument/2006/relationships" r:embed="rId33" cstate="screen">
          <a:extLst>
            <a:ext uri="{28A0092B-C50C-407E-A947-70E740481C1C}">
              <a14:useLocalDpi xmlns:a14="http://schemas.microsoft.com/office/drawing/2010/main"/>
            </a:ext>
          </a:extLst>
        </a:blip>
        <a:stretch>
          <a:fillRect/>
        </a:stretch>
      </xdr:blipFill>
      <xdr:spPr>
        <a:xfrm>
          <a:off x="1004597" y="109098895"/>
          <a:ext cx="1248809" cy="841375"/>
        </a:xfrm>
        <a:prstGeom prst="rect">
          <a:avLst/>
        </a:prstGeom>
      </xdr:spPr>
    </xdr:pic>
    <xdr:clientData/>
  </xdr:twoCellAnchor>
  <xdr:twoCellAnchor>
    <xdr:from>
      <xdr:col>2</xdr:col>
      <xdr:colOff>153761</xdr:colOff>
      <xdr:row>125</xdr:row>
      <xdr:rowOff>50801</xdr:rowOff>
    </xdr:from>
    <xdr:to>
      <xdr:col>2</xdr:col>
      <xdr:colOff>1390476</xdr:colOff>
      <xdr:row>125</xdr:row>
      <xdr:rowOff>876300</xdr:rowOff>
    </xdr:to>
    <xdr:pic>
      <xdr:nvPicPr>
        <xdr:cNvPr id="203" name="Slika 202">
          <a:extLst>
            <a:ext uri="{FF2B5EF4-FFF2-40B4-BE49-F238E27FC236}">
              <a16:creationId xmlns:a16="http://schemas.microsoft.com/office/drawing/2014/main" id="{B7F3634F-2CB6-4E55-A9EA-7DADCF08500E}"/>
            </a:ext>
          </a:extLst>
        </xdr:cNvPr>
        <xdr:cNvPicPr>
          <a:picLocks noChangeAspect="1"/>
        </xdr:cNvPicPr>
      </xdr:nvPicPr>
      <xdr:blipFill>
        <a:blip xmlns:r="http://schemas.openxmlformats.org/officeDocument/2006/relationships" r:embed="rId34" cstate="screen">
          <a:extLst>
            <a:ext uri="{28A0092B-C50C-407E-A947-70E740481C1C}">
              <a14:useLocalDpi xmlns:a14="http://schemas.microsoft.com/office/drawing/2010/main"/>
            </a:ext>
          </a:extLst>
        </a:blip>
        <a:stretch>
          <a:fillRect/>
        </a:stretch>
      </xdr:blipFill>
      <xdr:spPr>
        <a:xfrm>
          <a:off x="1046390" y="111531401"/>
          <a:ext cx="1236715" cy="825499"/>
        </a:xfrm>
        <a:prstGeom prst="rect">
          <a:avLst/>
        </a:prstGeom>
      </xdr:spPr>
    </xdr:pic>
    <xdr:clientData/>
  </xdr:twoCellAnchor>
  <xdr:twoCellAnchor>
    <xdr:from>
      <xdr:col>2</xdr:col>
      <xdr:colOff>93889</xdr:colOff>
      <xdr:row>128</xdr:row>
      <xdr:rowOff>25853</xdr:rowOff>
    </xdr:from>
    <xdr:to>
      <xdr:col>2</xdr:col>
      <xdr:colOff>1379764</xdr:colOff>
      <xdr:row>128</xdr:row>
      <xdr:rowOff>883103</xdr:rowOff>
    </xdr:to>
    <xdr:pic>
      <xdr:nvPicPr>
        <xdr:cNvPr id="204" name="Slika 203">
          <a:extLst>
            <a:ext uri="{FF2B5EF4-FFF2-40B4-BE49-F238E27FC236}">
              <a16:creationId xmlns:a16="http://schemas.microsoft.com/office/drawing/2014/main" id="{8BE29FC6-D55B-406F-8C9B-C70DFF23F351}"/>
            </a:ext>
          </a:extLst>
        </xdr:cNvPr>
        <xdr:cNvPicPr>
          <a:picLocks noChangeAspect="1"/>
        </xdr:cNvPicPr>
      </xdr:nvPicPr>
      <xdr:blipFill>
        <a:blip xmlns:r="http://schemas.openxmlformats.org/officeDocument/2006/relationships" r:embed="rId35" cstate="screen">
          <a:extLst>
            <a:ext uri="{28A0092B-C50C-407E-A947-70E740481C1C}">
              <a14:useLocalDpi xmlns:a14="http://schemas.microsoft.com/office/drawing/2010/main"/>
            </a:ext>
          </a:extLst>
        </a:blip>
        <a:stretch>
          <a:fillRect/>
        </a:stretch>
      </xdr:blipFill>
      <xdr:spPr>
        <a:xfrm>
          <a:off x="986518" y="114314967"/>
          <a:ext cx="1285875" cy="857250"/>
        </a:xfrm>
        <a:prstGeom prst="rect">
          <a:avLst/>
        </a:prstGeom>
      </xdr:spPr>
    </xdr:pic>
    <xdr:clientData/>
  </xdr:twoCellAnchor>
  <xdr:twoCellAnchor>
    <xdr:from>
      <xdr:col>2</xdr:col>
      <xdr:colOff>138792</xdr:colOff>
      <xdr:row>131</xdr:row>
      <xdr:rowOff>36739</xdr:rowOff>
    </xdr:from>
    <xdr:to>
      <xdr:col>2</xdr:col>
      <xdr:colOff>1377042</xdr:colOff>
      <xdr:row>131</xdr:row>
      <xdr:rowOff>867004</xdr:rowOff>
    </xdr:to>
    <xdr:pic>
      <xdr:nvPicPr>
        <xdr:cNvPr id="205" name="Slika 204">
          <a:extLst>
            <a:ext uri="{FF2B5EF4-FFF2-40B4-BE49-F238E27FC236}">
              <a16:creationId xmlns:a16="http://schemas.microsoft.com/office/drawing/2014/main" id="{0924C5B7-39F8-49D4-B08D-F817F26F74FA}"/>
            </a:ext>
          </a:extLst>
        </xdr:cNvPr>
        <xdr:cNvPicPr>
          <a:picLocks noChangeAspect="1"/>
        </xdr:cNvPicPr>
      </xdr:nvPicPr>
      <xdr:blipFill>
        <a:blip xmlns:r="http://schemas.openxmlformats.org/officeDocument/2006/relationships" r:embed="rId36" cstate="screen">
          <a:extLst>
            <a:ext uri="{28A0092B-C50C-407E-A947-70E740481C1C}">
              <a14:useLocalDpi xmlns:a14="http://schemas.microsoft.com/office/drawing/2010/main"/>
            </a:ext>
          </a:extLst>
        </a:blip>
        <a:stretch>
          <a:fillRect/>
        </a:stretch>
      </xdr:blipFill>
      <xdr:spPr>
        <a:xfrm>
          <a:off x="1031421" y="117526253"/>
          <a:ext cx="1238250" cy="830265"/>
        </a:xfrm>
        <a:prstGeom prst="rect">
          <a:avLst/>
        </a:prstGeom>
      </xdr:spPr>
    </xdr:pic>
    <xdr:clientData/>
  </xdr:twoCellAnchor>
  <xdr:twoCellAnchor>
    <xdr:from>
      <xdr:col>2</xdr:col>
      <xdr:colOff>79052</xdr:colOff>
      <xdr:row>134</xdr:row>
      <xdr:rowOff>55790</xdr:rowOff>
    </xdr:from>
    <xdr:to>
      <xdr:col>2</xdr:col>
      <xdr:colOff>1318079</xdr:colOff>
      <xdr:row>134</xdr:row>
      <xdr:rowOff>874940</xdr:rowOff>
    </xdr:to>
    <xdr:pic>
      <xdr:nvPicPr>
        <xdr:cNvPr id="206" name="Slika 205">
          <a:extLst>
            <a:ext uri="{FF2B5EF4-FFF2-40B4-BE49-F238E27FC236}">
              <a16:creationId xmlns:a16="http://schemas.microsoft.com/office/drawing/2014/main" id="{C8718C96-DEDB-4EC6-AABB-435942EAD799}"/>
            </a:ext>
          </a:extLst>
        </xdr:cNvPr>
        <xdr:cNvPicPr>
          <a:picLocks noChangeAspect="1"/>
        </xdr:cNvPicPr>
      </xdr:nvPicPr>
      <xdr:blipFill>
        <a:blip xmlns:r="http://schemas.openxmlformats.org/officeDocument/2006/relationships" r:embed="rId37" cstate="screen">
          <a:extLst>
            <a:ext uri="{28A0092B-C50C-407E-A947-70E740481C1C}">
              <a14:useLocalDpi xmlns:a14="http://schemas.microsoft.com/office/drawing/2010/main"/>
            </a:ext>
          </a:extLst>
        </a:blip>
        <a:stretch>
          <a:fillRect/>
        </a:stretch>
      </xdr:blipFill>
      <xdr:spPr>
        <a:xfrm>
          <a:off x="971681" y="120353819"/>
          <a:ext cx="1239027" cy="819150"/>
        </a:xfrm>
        <a:prstGeom prst="rect">
          <a:avLst/>
        </a:prstGeom>
      </xdr:spPr>
    </xdr:pic>
    <xdr:clientData/>
  </xdr:twoCellAnchor>
  <xdr:twoCellAnchor>
    <xdr:from>
      <xdr:col>2</xdr:col>
      <xdr:colOff>14542</xdr:colOff>
      <xdr:row>137</xdr:row>
      <xdr:rowOff>63953</xdr:rowOff>
    </xdr:from>
    <xdr:to>
      <xdr:col>2</xdr:col>
      <xdr:colOff>1502228</xdr:colOff>
      <xdr:row>137</xdr:row>
      <xdr:rowOff>873578</xdr:rowOff>
    </xdr:to>
    <xdr:pic>
      <xdr:nvPicPr>
        <xdr:cNvPr id="207" name="Slika 206">
          <a:extLst>
            <a:ext uri="{FF2B5EF4-FFF2-40B4-BE49-F238E27FC236}">
              <a16:creationId xmlns:a16="http://schemas.microsoft.com/office/drawing/2014/main" id="{972D44E0-2731-4FD0-85B2-85BF794A1171}"/>
            </a:ext>
          </a:extLst>
        </xdr:cNvPr>
        <xdr:cNvPicPr>
          <a:picLocks noChangeAspect="1"/>
        </xdr:cNvPicPr>
      </xdr:nvPicPr>
      <xdr:blipFill rotWithShape="1">
        <a:blip xmlns:r="http://schemas.openxmlformats.org/officeDocument/2006/relationships" r:embed="rId38" cstate="screen">
          <a:extLst>
            <a:ext uri="{28A0092B-C50C-407E-A947-70E740481C1C}">
              <a14:useLocalDpi xmlns:a14="http://schemas.microsoft.com/office/drawing/2010/main"/>
            </a:ext>
          </a:extLst>
        </a:blip>
        <a:srcRect/>
        <a:stretch/>
      </xdr:blipFill>
      <xdr:spPr>
        <a:xfrm>
          <a:off x="907171" y="122778610"/>
          <a:ext cx="1487686" cy="809625"/>
        </a:xfrm>
        <a:prstGeom prst="rect">
          <a:avLst/>
        </a:prstGeom>
      </xdr:spPr>
    </xdr:pic>
    <xdr:clientData/>
  </xdr:twoCellAnchor>
  <xdr:twoCellAnchor>
    <xdr:from>
      <xdr:col>2</xdr:col>
      <xdr:colOff>137433</xdr:colOff>
      <xdr:row>141</xdr:row>
      <xdr:rowOff>53523</xdr:rowOff>
    </xdr:from>
    <xdr:to>
      <xdr:col>2</xdr:col>
      <xdr:colOff>1223283</xdr:colOff>
      <xdr:row>142</xdr:row>
      <xdr:rowOff>11614</xdr:rowOff>
    </xdr:to>
    <xdr:pic>
      <xdr:nvPicPr>
        <xdr:cNvPr id="208" name="Slika 207">
          <a:extLst>
            <a:ext uri="{FF2B5EF4-FFF2-40B4-BE49-F238E27FC236}">
              <a16:creationId xmlns:a16="http://schemas.microsoft.com/office/drawing/2014/main" id="{C4A5EE03-2870-4556-A0A4-7F857F061B04}"/>
            </a:ext>
          </a:extLst>
        </xdr:cNvPr>
        <xdr:cNvPicPr>
          <a:picLocks noChangeAspect="1"/>
        </xdr:cNvPicPr>
      </xdr:nvPicPr>
      <xdr:blipFill rotWithShape="1">
        <a:blip xmlns:r="http://schemas.openxmlformats.org/officeDocument/2006/relationships" r:embed="rId39" cstate="screen">
          <a:extLst>
            <a:ext uri="{28A0092B-C50C-407E-A947-70E740481C1C}">
              <a14:useLocalDpi xmlns:a14="http://schemas.microsoft.com/office/drawing/2010/main"/>
            </a:ext>
          </a:extLst>
        </a:blip>
        <a:srcRect/>
        <a:stretch/>
      </xdr:blipFill>
      <xdr:spPr>
        <a:xfrm>
          <a:off x="1030062" y="126088323"/>
          <a:ext cx="1085850" cy="894262"/>
        </a:xfrm>
        <a:prstGeom prst="rect">
          <a:avLst/>
        </a:prstGeom>
      </xdr:spPr>
    </xdr:pic>
    <xdr:clientData/>
  </xdr:twoCellAnchor>
  <xdr:twoCellAnchor>
    <xdr:from>
      <xdr:col>2</xdr:col>
      <xdr:colOff>58964</xdr:colOff>
      <xdr:row>144</xdr:row>
      <xdr:rowOff>53975</xdr:rowOff>
    </xdr:from>
    <xdr:to>
      <xdr:col>2</xdr:col>
      <xdr:colOff>1454301</xdr:colOff>
      <xdr:row>144</xdr:row>
      <xdr:rowOff>885825</xdr:rowOff>
    </xdr:to>
    <xdr:pic>
      <xdr:nvPicPr>
        <xdr:cNvPr id="209" name="Slika 208">
          <a:extLst>
            <a:ext uri="{FF2B5EF4-FFF2-40B4-BE49-F238E27FC236}">
              <a16:creationId xmlns:a16="http://schemas.microsoft.com/office/drawing/2014/main" id="{42366F54-2CCA-4F26-8179-4C83E1020065}"/>
            </a:ext>
          </a:extLst>
        </xdr:cNvPr>
        <xdr:cNvPicPr>
          <a:picLocks noChangeAspect="1"/>
        </xdr:cNvPicPr>
      </xdr:nvPicPr>
      <xdr:blipFill rotWithShape="1">
        <a:blip xmlns:r="http://schemas.openxmlformats.org/officeDocument/2006/relationships" r:embed="rId40" cstate="screen">
          <a:extLst>
            <a:ext uri="{28A0092B-C50C-407E-A947-70E740481C1C}">
              <a14:useLocalDpi xmlns:a14="http://schemas.microsoft.com/office/drawing/2010/main"/>
            </a:ext>
          </a:extLst>
        </a:blip>
        <a:srcRect/>
        <a:stretch/>
      </xdr:blipFill>
      <xdr:spPr>
        <a:xfrm>
          <a:off x="951593" y="128897289"/>
          <a:ext cx="1395337" cy="831850"/>
        </a:xfrm>
        <a:prstGeom prst="rect">
          <a:avLst/>
        </a:prstGeom>
      </xdr:spPr>
    </xdr:pic>
    <xdr:clientData/>
  </xdr:twoCellAnchor>
  <xdr:twoCellAnchor>
    <xdr:from>
      <xdr:col>1</xdr:col>
      <xdr:colOff>244474</xdr:colOff>
      <xdr:row>147</xdr:row>
      <xdr:rowOff>104775</xdr:rowOff>
    </xdr:from>
    <xdr:to>
      <xdr:col>2</xdr:col>
      <xdr:colOff>1480456</xdr:colOff>
      <xdr:row>147</xdr:row>
      <xdr:rowOff>861230</xdr:rowOff>
    </xdr:to>
    <xdr:pic>
      <xdr:nvPicPr>
        <xdr:cNvPr id="210" name="Slika 209">
          <a:extLst>
            <a:ext uri="{FF2B5EF4-FFF2-40B4-BE49-F238E27FC236}">
              <a16:creationId xmlns:a16="http://schemas.microsoft.com/office/drawing/2014/main" id="{F54888CF-920F-48A4-8EFD-BC0900D8B326}"/>
            </a:ext>
          </a:extLst>
        </xdr:cNvPr>
        <xdr:cNvPicPr>
          <a:picLocks noChangeAspect="1"/>
        </xdr:cNvPicPr>
      </xdr:nvPicPr>
      <xdr:blipFill rotWithShape="1">
        <a:blip xmlns:r="http://schemas.openxmlformats.org/officeDocument/2006/relationships" r:embed="rId41" cstate="screen">
          <a:extLst>
            <a:ext uri="{28A0092B-C50C-407E-A947-70E740481C1C}">
              <a14:useLocalDpi xmlns:a14="http://schemas.microsoft.com/office/drawing/2010/main"/>
            </a:ext>
          </a:extLst>
        </a:blip>
        <a:srcRect/>
        <a:stretch/>
      </xdr:blipFill>
      <xdr:spPr>
        <a:xfrm>
          <a:off x="864960" y="132246461"/>
          <a:ext cx="1508125" cy="756455"/>
        </a:xfrm>
        <a:prstGeom prst="rect">
          <a:avLst/>
        </a:prstGeom>
      </xdr:spPr>
    </xdr:pic>
    <xdr:clientData/>
  </xdr:twoCellAnchor>
  <xdr:twoCellAnchor>
    <xdr:from>
      <xdr:col>2</xdr:col>
      <xdr:colOff>5442</xdr:colOff>
      <xdr:row>150</xdr:row>
      <xdr:rowOff>76199</xdr:rowOff>
    </xdr:from>
    <xdr:to>
      <xdr:col>2</xdr:col>
      <xdr:colOff>1454830</xdr:colOff>
      <xdr:row>150</xdr:row>
      <xdr:rowOff>833268</xdr:rowOff>
    </xdr:to>
    <xdr:pic>
      <xdr:nvPicPr>
        <xdr:cNvPr id="211" name="Slika 210">
          <a:extLst>
            <a:ext uri="{FF2B5EF4-FFF2-40B4-BE49-F238E27FC236}">
              <a16:creationId xmlns:a16="http://schemas.microsoft.com/office/drawing/2014/main" id="{1D43A5AE-C7A1-4335-B248-AEC9130B9A52}"/>
            </a:ext>
          </a:extLst>
        </xdr:cNvPr>
        <xdr:cNvPicPr>
          <a:picLocks noChangeAspect="1"/>
        </xdr:cNvPicPr>
      </xdr:nvPicPr>
      <xdr:blipFill rotWithShape="1">
        <a:blip xmlns:r="http://schemas.openxmlformats.org/officeDocument/2006/relationships" r:embed="rId42" cstate="screen">
          <a:extLst>
            <a:ext uri="{28A0092B-C50C-407E-A947-70E740481C1C}">
              <a14:useLocalDpi xmlns:a14="http://schemas.microsoft.com/office/drawing/2010/main"/>
            </a:ext>
          </a:extLst>
        </a:blip>
        <a:srcRect/>
        <a:stretch/>
      </xdr:blipFill>
      <xdr:spPr>
        <a:xfrm>
          <a:off x="898071" y="135026399"/>
          <a:ext cx="1449388" cy="757069"/>
        </a:xfrm>
        <a:prstGeom prst="rect">
          <a:avLst/>
        </a:prstGeom>
      </xdr:spPr>
    </xdr:pic>
    <xdr:clientData/>
  </xdr:twoCellAnchor>
  <xdr:twoCellAnchor>
    <xdr:from>
      <xdr:col>1</xdr:col>
      <xdr:colOff>239485</xdr:colOff>
      <xdr:row>153</xdr:row>
      <xdr:rowOff>110218</xdr:rowOff>
    </xdr:from>
    <xdr:to>
      <xdr:col>2</xdr:col>
      <xdr:colOff>1462767</xdr:colOff>
      <xdr:row>153</xdr:row>
      <xdr:rowOff>857931</xdr:rowOff>
    </xdr:to>
    <xdr:pic>
      <xdr:nvPicPr>
        <xdr:cNvPr id="212" name="Slika 211">
          <a:extLst>
            <a:ext uri="{FF2B5EF4-FFF2-40B4-BE49-F238E27FC236}">
              <a16:creationId xmlns:a16="http://schemas.microsoft.com/office/drawing/2014/main" id="{E85F5405-FC31-4494-B67A-EE0E3C47F589}"/>
            </a:ext>
          </a:extLst>
        </xdr:cNvPr>
        <xdr:cNvPicPr>
          <a:picLocks noChangeAspect="1"/>
        </xdr:cNvPicPr>
      </xdr:nvPicPr>
      <xdr:blipFill rotWithShape="1">
        <a:blip xmlns:r="http://schemas.openxmlformats.org/officeDocument/2006/relationships" r:embed="rId43" cstate="screen">
          <a:extLst>
            <a:ext uri="{28A0092B-C50C-407E-A947-70E740481C1C}">
              <a14:useLocalDpi xmlns:a14="http://schemas.microsoft.com/office/drawing/2010/main"/>
            </a:ext>
          </a:extLst>
        </a:blip>
        <a:srcRect/>
        <a:stretch/>
      </xdr:blipFill>
      <xdr:spPr>
        <a:xfrm>
          <a:off x="859971" y="137868932"/>
          <a:ext cx="1495425" cy="747713"/>
        </a:xfrm>
        <a:prstGeom prst="rect">
          <a:avLst/>
        </a:prstGeom>
      </xdr:spPr>
    </xdr:pic>
    <xdr:clientData/>
  </xdr:twoCellAnchor>
  <xdr:twoCellAnchor>
    <xdr:from>
      <xdr:col>2</xdr:col>
      <xdr:colOff>60485</xdr:colOff>
      <xdr:row>156</xdr:row>
      <xdr:rowOff>34926</xdr:rowOff>
    </xdr:from>
    <xdr:to>
      <xdr:col>2</xdr:col>
      <xdr:colOff>1330777</xdr:colOff>
      <xdr:row>156</xdr:row>
      <xdr:rowOff>885826</xdr:rowOff>
    </xdr:to>
    <xdr:pic>
      <xdr:nvPicPr>
        <xdr:cNvPr id="213" name="Slika 212">
          <a:extLst>
            <a:ext uri="{FF2B5EF4-FFF2-40B4-BE49-F238E27FC236}">
              <a16:creationId xmlns:a16="http://schemas.microsoft.com/office/drawing/2014/main" id="{968DD65D-4D30-4F85-8DA4-478F2B4D2B91}"/>
            </a:ext>
          </a:extLst>
        </xdr:cNvPr>
        <xdr:cNvPicPr>
          <a:picLocks noChangeAspect="1"/>
        </xdr:cNvPicPr>
      </xdr:nvPicPr>
      <xdr:blipFill>
        <a:blip xmlns:r="http://schemas.openxmlformats.org/officeDocument/2006/relationships" r:embed="rId44" cstate="screen">
          <a:extLst>
            <a:ext uri="{28A0092B-C50C-407E-A947-70E740481C1C}">
              <a14:useLocalDpi xmlns:a14="http://schemas.microsoft.com/office/drawing/2010/main"/>
            </a:ext>
          </a:extLst>
        </a:blip>
        <a:stretch>
          <a:fillRect/>
        </a:stretch>
      </xdr:blipFill>
      <xdr:spPr>
        <a:xfrm>
          <a:off x="953114" y="140112297"/>
          <a:ext cx="1270292" cy="850900"/>
        </a:xfrm>
        <a:prstGeom prst="rect">
          <a:avLst/>
        </a:prstGeom>
      </xdr:spPr>
    </xdr:pic>
    <xdr:clientData/>
  </xdr:twoCellAnchor>
  <xdr:twoCellAnchor>
    <xdr:from>
      <xdr:col>2</xdr:col>
      <xdr:colOff>165154</xdr:colOff>
      <xdr:row>168</xdr:row>
      <xdr:rowOff>22226</xdr:rowOff>
    </xdr:from>
    <xdr:to>
      <xdr:col>2</xdr:col>
      <xdr:colOff>1288712</xdr:colOff>
      <xdr:row>168</xdr:row>
      <xdr:rowOff>904876</xdr:rowOff>
    </xdr:to>
    <xdr:pic>
      <xdr:nvPicPr>
        <xdr:cNvPr id="214" name="Slika 213">
          <a:extLst>
            <a:ext uri="{FF2B5EF4-FFF2-40B4-BE49-F238E27FC236}">
              <a16:creationId xmlns:a16="http://schemas.microsoft.com/office/drawing/2014/main" id="{5AF500FB-7B36-4A6E-9B2B-5AD307C0CC95}"/>
            </a:ext>
          </a:extLst>
        </xdr:cNvPr>
        <xdr:cNvPicPr>
          <a:picLocks noChangeAspect="1"/>
        </xdr:cNvPicPr>
      </xdr:nvPicPr>
      <xdr:blipFill rotWithShape="1">
        <a:blip xmlns:r="http://schemas.openxmlformats.org/officeDocument/2006/relationships" r:embed="rId45" cstate="screen">
          <a:extLst>
            <a:ext uri="{28A0092B-C50C-407E-A947-70E740481C1C}">
              <a14:useLocalDpi xmlns:a14="http://schemas.microsoft.com/office/drawing/2010/main"/>
            </a:ext>
          </a:extLst>
        </a:blip>
        <a:srcRect/>
        <a:stretch/>
      </xdr:blipFill>
      <xdr:spPr>
        <a:xfrm>
          <a:off x="1057783" y="151333655"/>
          <a:ext cx="1123558" cy="882650"/>
        </a:xfrm>
        <a:prstGeom prst="rect">
          <a:avLst/>
        </a:prstGeom>
      </xdr:spPr>
    </xdr:pic>
    <xdr:clientData/>
  </xdr:twoCellAnchor>
  <xdr:twoCellAnchor>
    <xdr:from>
      <xdr:col>2</xdr:col>
      <xdr:colOff>32656</xdr:colOff>
      <xdr:row>174</xdr:row>
      <xdr:rowOff>42182</xdr:rowOff>
    </xdr:from>
    <xdr:to>
      <xdr:col>2</xdr:col>
      <xdr:colOff>1495628</xdr:colOff>
      <xdr:row>174</xdr:row>
      <xdr:rowOff>834555</xdr:rowOff>
    </xdr:to>
    <xdr:pic>
      <xdr:nvPicPr>
        <xdr:cNvPr id="215" name="Slika 214">
          <a:extLst>
            <a:ext uri="{FF2B5EF4-FFF2-40B4-BE49-F238E27FC236}">
              <a16:creationId xmlns:a16="http://schemas.microsoft.com/office/drawing/2014/main" id="{3C905076-DFF6-4EB5-BC06-F49588986762}"/>
            </a:ext>
          </a:extLst>
        </xdr:cNvPr>
        <xdr:cNvPicPr>
          <a:picLocks noChangeAspect="1"/>
        </xdr:cNvPicPr>
      </xdr:nvPicPr>
      <xdr:blipFill rotWithShape="1">
        <a:blip xmlns:r="http://schemas.openxmlformats.org/officeDocument/2006/relationships" r:embed="rId46" cstate="screen">
          <a:extLst>
            <a:ext uri="{28A0092B-C50C-407E-A947-70E740481C1C}">
              <a14:useLocalDpi xmlns:a14="http://schemas.microsoft.com/office/drawing/2010/main"/>
            </a:ext>
          </a:extLst>
        </a:blip>
        <a:srcRect/>
        <a:stretch/>
      </xdr:blipFill>
      <xdr:spPr>
        <a:xfrm>
          <a:off x="925285" y="156970639"/>
          <a:ext cx="1462972" cy="792373"/>
        </a:xfrm>
        <a:prstGeom prst="rect">
          <a:avLst/>
        </a:prstGeom>
      </xdr:spPr>
    </xdr:pic>
    <xdr:clientData/>
  </xdr:twoCellAnchor>
  <xdr:twoCellAnchor>
    <xdr:from>
      <xdr:col>2</xdr:col>
      <xdr:colOff>22678</xdr:colOff>
      <xdr:row>180</xdr:row>
      <xdr:rowOff>102053</xdr:rowOff>
    </xdr:from>
    <xdr:to>
      <xdr:col>2</xdr:col>
      <xdr:colOff>1483178</xdr:colOff>
      <xdr:row>180</xdr:row>
      <xdr:rowOff>843197</xdr:rowOff>
    </xdr:to>
    <xdr:pic>
      <xdr:nvPicPr>
        <xdr:cNvPr id="216" name="Slika 215">
          <a:extLst>
            <a:ext uri="{FF2B5EF4-FFF2-40B4-BE49-F238E27FC236}">
              <a16:creationId xmlns:a16="http://schemas.microsoft.com/office/drawing/2014/main" id="{CF01AED0-8768-4655-8673-D11A7D806674}"/>
            </a:ext>
          </a:extLst>
        </xdr:cNvPr>
        <xdr:cNvPicPr>
          <a:picLocks noChangeAspect="1"/>
        </xdr:cNvPicPr>
      </xdr:nvPicPr>
      <xdr:blipFill rotWithShape="1">
        <a:blip xmlns:r="http://schemas.openxmlformats.org/officeDocument/2006/relationships" r:embed="rId47" cstate="screen">
          <a:extLst>
            <a:ext uri="{28A0092B-C50C-407E-A947-70E740481C1C}">
              <a14:useLocalDpi xmlns:a14="http://schemas.microsoft.com/office/drawing/2010/main"/>
            </a:ext>
          </a:extLst>
        </a:blip>
        <a:srcRect/>
        <a:stretch/>
      </xdr:blipFill>
      <xdr:spPr>
        <a:xfrm>
          <a:off x="915307" y="163137396"/>
          <a:ext cx="1460500" cy="741144"/>
        </a:xfrm>
        <a:prstGeom prst="rect">
          <a:avLst/>
        </a:prstGeom>
      </xdr:spPr>
    </xdr:pic>
    <xdr:clientData/>
  </xdr:twoCellAnchor>
  <xdr:twoCellAnchor>
    <xdr:from>
      <xdr:col>1</xdr:col>
      <xdr:colOff>254000</xdr:colOff>
      <xdr:row>183</xdr:row>
      <xdr:rowOff>78920</xdr:rowOff>
    </xdr:from>
    <xdr:to>
      <xdr:col>2</xdr:col>
      <xdr:colOff>1514475</xdr:colOff>
      <xdr:row>183</xdr:row>
      <xdr:rowOff>838193</xdr:rowOff>
    </xdr:to>
    <xdr:pic>
      <xdr:nvPicPr>
        <xdr:cNvPr id="217" name="Slika 216">
          <a:extLst>
            <a:ext uri="{FF2B5EF4-FFF2-40B4-BE49-F238E27FC236}">
              <a16:creationId xmlns:a16="http://schemas.microsoft.com/office/drawing/2014/main" id="{A9A93576-2B9B-4B84-A83F-7E4C7BCF2F64}"/>
            </a:ext>
          </a:extLst>
        </xdr:cNvPr>
        <xdr:cNvPicPr>
          <a:picLocks noChangeAspect="1"/>
        </xdr:cNvPicPr>
      </xdr:nvPicPr>
      <xdr:blipFill rotWithShape="1">
        <a:blip xmlns:r="http://schemas.openxmlformats.org/officeDocument/2006/relationships" r:embed="rId48" cstate="screen">
          <a:extLst>
            <a:ext uri="{28A0092B-C50C-407E-A947-70E740481C1C}">
              <a14:useLocalDpi xmlns:a14="http://schemas.microsoft.com/office/drawing/2010/main"/>
            </a:ext>
          </a:extLst>
        </a:blip>
        <a:srcRect/>
        <a:stretch/>
      </xdr:blipFill>
      <xdr:spPr>
        <a:xfrm>
          <a:off x="874486" y="165922777"/>
          <a:ext cx="1532618" cy="759273"/>
        </a:xfrm>
        <a:prstGeom prst="rect">
          <a:avLst/>
        </a:prstGeom>
      </xdr:spPr>
    </xdr:pic>
    <xdr:clientData/>
  </xdr:twoCellAnchor>
  <xdr:twoCellAnchor>
    <xdr:from>
      <xdr:col>2</xdr:col>
      <xdr:colOff>101600</xdr:colOff>
      <xdr:row>190</xdr:row>
      <xdr:rowOff>19051</xdr:rowOff>
    </xdr:from>
    <xdr:to>
      <xdr:col>2</xdr:col>
      <xdr:colOff>1430858</xdr:colOff>
      <xdr:row>190</xdr:row>
      <xdr:rowOff>914400</xdr:rowOff>
    </xdr:to>
    <xdr:pic>
      <xdr:nvPicPr>
        <xdr:cNvPr id="218" name="Slika 217">
          <a:extLst>
            <a:ext uri="{FF2B5EF4-FFF2-40B4-BE49-F238E27FC236}">
              <a16:creationId xmlns:a16="http://schemas.microsoft.com/office/drawing/2014/main" id="{A135FFD6-2EAF-44AB-8053-2A0E9023D651}"/>
            </a:ext>
          </a:extLst>
        </xdr:cNvPr>
        <xdr:cNvPicPr>
          <a:picLocks noChangeAspect="1"/>
        </xdr:cNvPicPr>
      </xdr:nvPicPr>
      <xdr:blipFill>
        <a:blip xmlns:r="http://schemas.openxmlformats.org/officeDocument/2006/relationships" r:embed="rId49" cstate="screen">
          <a:extLst>
            <a:ext uri="{28A0092B-C50C-407E-A947-70E740481C1C}">
              <a14:useLocalDpi xmlns:a14="http://schemas.microsoft.com/office/drawing/2010/main"/>
            </a:ext>
          </a:extLst>
        </a:blip>
        <a:stretch>
          <a:fillRect/>
        </a:stretch>
      </xdr:blipFill>
      <xdr:spPr>
        <a:xfrm>
          <a:off x="994229" y="171501708"/>
          <a:ext cx="1329258" cy="895349"/>
        </a:xfrm>
        <a:prstGeom prst="rect">
          <a:avLst/>
        </a:prstGeom>
      </xdr:spPr>
    </xdr:pic>
    <xdr:clientData/>
  </xdr:twoCellAnchor>
  <xdr:twoCellAnchor>
    <xdr:from>
      <xdr:col>2</xdr:col>
      <xdr:colOff>38939</xdr:colOff>
      <xdr:row>193</xdr:row>
      <xdr:rowOff>25401</xdr:rowOff>
    </xdr:from>
    <xdr:to>
      <xdr:col>2</xdr:col>
      <xdr:colOff>1432830</xdr:colOff>
      <xdr:row>194</xdr:row>
      <xdr:rowOff>19050</xdr:rowOff>
    </xdr:to>
    <xdr:pic>
      <xdr:nvPicPr>
        <xdr:cNvPr id="219" name="Slika 218">
          <a:extLst>
            <a:ext uri="{FF2B5EF4-FFF2-40B4-BE49-F238E27FC236}">
              <a16:creationId xmlns:a16="http://schemas.microsoft.com/office/drawing/2014/main" id="{6AFB8152-0E51-4D3A-AE38-ABC42DBE6695}"/>
            </a:ext>
          </a:extLst>
        </xdr:cNvPr>
        <xdr:cNvPicPr>
          <a:picLocks noChangeAspect="1"/>
        </xdr:cNvPicPr>
      </xdr:nvPicPr>
      <xdr:blipFill>
        <a:blip xmlns:r="http://schemas.openxmlformats.org/officeDocument/2006/relationships" r:embed="rId50" cstate="screen">
          <a:extLst>
            <a:ext uri="{28A0092B-C50C-407E-A947-70E740481C1C}">
              <a14:useLocalDpi xmlns:a14="http://schemas.microsoft.com/office/drawing/2010/main"/>
            </a:ext>
          </a:extLst>
        </a:blip>
        <a:stretch>
          <a:fillRect/>
        </a:stretch>
      </xdr:blipFill>
      <xdr:spPr>
        <a:xfrm>
          <a:off x="931568" y="174904401"/>
          <a:ext cx="1393891" cy="929821"/>
        </a:xfrm>
        <a:prstGeom prst="rect">
          <a:avLst/>
        </a:prstGeom>
      </xdr:spPr>
    </xdr:pic>
    <xdr:clientData/>
  </xdr:twoCellAnchor>
  <xdr:twoCellAnchor>
    <xdr:from>
      <xdr:col>2</xdr:col>
      <xdr:colOff>76874</xdr:colOff>
      <xdr:row>199</xdr:row>
      <xdr:rowOff>13153</xdr:rowOff>
    </xdr:from>
    <xdr:to>
      <xdr:col>2</xdr:col>
      <xdr:colOff>1397453</xdr:colOff>
      <xdr:row>199</xdr:row>
      <xdr:rowOff>914399</xdr:rowOff>
    </xdr:to>
    <xdr:pic>
      <xdr:nvPicPr>
        <xdr:cNvPr id="220" name="Slika 219">
          <a:extLst>
            <a:ext uri="{FF2B5EF4-FFF2-40B4-BE49-F238E27FC236}">
              <a16:creationId xmlns:a16="http://schemas.microsoft.com/office/drawing/2014/main" id="{94F8CC9D-9129-4FE7-B787-ED91CAF4708B}"/>
            </a:ext>
          </a:extLst>
        </xdr:cNvPr>
        <xdr:cNvPicPr>
          <a:picLocks noChangeAspect="1"/>
        </xdr:cNvPicPr>
      </xdr:nvPicPr>
      <xdr:blipFill>
        <a:blip xmlns:r="http://schemas.openxmlformats.org/officeDocument/2006/relationships" r:embed="rId51" cstate="screen">
          <a:extLst>
            <a:ext uri="{28A0092B-C50C-407E-A947-70E740481C1C}">
              <a14:useLocalDpi xmlns:a14="http://schemas.microsoft.com/office/drawing/2010/main"/>
            </a:ext>
          </a:extLst>
        </a:blip>
        <a:stretch>
          <a:fillRect/>
        </a:stretch>
      </xdr:blipFill>
      <xdr:spPr>
        <a:xfrm>
          <a:off x="969503" y="179921353"/>
          <a:ext cx="1320579" cy="901246"/>
        </a:xfrm>
        <a:prstGeom prst="rect">
          <a:avLst/>
        </a:prstGeom>
      </xdr:spPr>
    </xdr:pic>
    <xdr:clientData/>
  </xdr:twoCellAnchor>
  <xdr:twoCellAnchor>
    <xdr:from>
      <xdr:col>2</xdr:col>
      <xdr:colOff>157841</xdr:colOff>
      <xdr:row>211</xdr:row>
      <xdr:rowOff>16328</xdr:rowOff>
    </xdr:from>
    <xdr:to>
      <xdr:col>2</xdr:col>
      <xdr:colOff>1300842</xdr:colOff>
      <xdr:row>211</xdr:row>
      <xdr:rowOff>866695</xdr:rowOff>
    </xdr:to>
    <xdr:pic>
      <xdr:nvPicPr>
        <xdr:cNvPr id="221" name="Slika 220">
          <a:extLst>
            <a:ext uri="{FF2B5EF4-FFF2-40B4-BE49-F238E27FC236}">
              <a16:creationId xmlns:a16="http://schemas.microsoft.com/office/drawing/2014/main" id="{4FE6D3FA-C56C-43E0-A4AD-F4ADE2168368}"/>
            </a:ext>
          </a:extLst>
        </xdr:cNvPr>
        <xdr:cNvPicPr>
          <a:picLocks noChangeAspect="1"/>
        </xdr:cNvPicPr>
      </xdr:nvPicPr>
      <xdr:blipFill rotWithShape="1">
        <a:blip xmlns:r="http://schemas.openxmlformats.org/officeDocument/2006/relationships" r:embed="rId52" cstate="screen">
          <a:extLst>
            <a:ext uri="{28A0092B-C50C-407E-A947-70E740481C1C}">
              <a14:useLocalDpi xmlns:a14="http://schemas.microsoft.com/office/drawing/2010/main"/>
            </a:ext>
          </a:extLst>
        </a:blip>
        <a:srcRect/>
        <a:stretch/>
      </xdr:blipFill>
      <xdr:spPr>
        <a:xfrm>
          <a:off x="1050470" y="191158585"/>
          <a:ext cx="1143001" cy="850367"/>
        </a:xfrm>
        <a:prstGeom prst="rect">
          <a:avLst/>
        </a:prstGeom>
      </xdr:spPr>
    </xdr:pic>
    <xdr:clientData/>
  </xdr:twoCellAnchor>
  <xdr:twoCellAnchor>
    <xdr:from>
      <xdr:col>2</xdr:col>
      <xdr:colOff>105252</xdr:colOff>
      <xdr:row>213</xdr:row>
      <xdr:rowOff>930728</xdr:rowOff>
    </xdr:from>
    <xdr:to>
      <xdr:col>2</xdr:col>
      <xdr:colOff>1415142</xdr:colOff>
      <xdr:row>214</xdr:row>
      <xdr:rowOff>870857</xdr:rowOff>
    </xdr:to>
    <xdr:pic>
      <xdr:nvPicPr>
        <xdr:cNvPr id="222" name="Slika 221">
          <a:extLst>
            <a:ext uri="{FF2B5EF4-FFF2-40B4-BE49-F238E27FC236}">
              <a16:creationId xmlns:a16="http://schemas.microsoft.com/office/drawing/2014/main" id="{56B4A3AD-4FF6-442A-A1BA-19294B2BFEFD}"/>
            </a:ext>
          </a:extLst>
        </xdr:cNvPr>
        <xdr:cNvPicPr>
          <a:picLocks noChangeAspect="1"/>
        </xdr:cNvPicPr>
      </xdr:nvPicPr>
      <xdr:blipFill>
        <a:blip xmlns:r="http://schemas.openxmlformats.org/officeDocument/2006/relationships" r:embed="rId53" cstate="screen">
          <a:extLst>
            <a:ext uri="{28A0092B-C50C-407E-A947-70E740481C1C}">
              <a14:useLocalDpi xmlns:a14="http://schemas.microsoft.com/office/drawing/2010/main"/>
            </a:ext>
          </a:extLst>
        </a:blip>
        <a:stretch>
          <a:fillRect/>
        </a:stretch>
      </xdr:blipFill>
      <xdr:spPr>
        <a:xfrm>
          <a:off x="997881" y="194533157"/>
          <a:ext cx="1309890" cy="876300"/>
        </a:xfrm>
        <a:prstGeom prst="rect">
          <a:avLst/>
        </a:prstGeom>
      </xdr:spPr>
    </xdr:pic>
    <xdr:clientData/>
  </xdr:twoCellAnchor>
  <xdr:twoCellAnchor>
    <xdr:from>
      <xdr:col>2</xdr:col>
      <xdr:colOff>30842</xdr:colOff>
      <xdr:row>220</xdr:row>
      <xdr:rowOff>89806</xdr:rowOff>
    </xdr:from>
    <xdr:to>
      <xdr:col>2</xdr:col>
      <xdr:colOff>1520301</xdr:colOff>
      <xdr:row>220</xdr:row>
      <xdr:rowOff>870856</xdr:rowOff>
    </xdr:to>
    <xdr:pic>
      <xdr:nvPicPr>
        <xdr:cNvPr id="223" name="Slika 222">
          <a:extLst>
            <a:ext uri="{FF2B5EF4-FFF2-40B4-BE49-F238E27FC236}">
              <a16:creationId xmlns:a16="http://schemas.microsoft.com/office/drawing/2014/main" id="{7576F130-3246-4A8B-AD2B-31F794C86716}"/>
            </a:ext>
          </a:extLst>
        </xdr:cNvPr>
        <xdr:cNvPicPr>
          <a:picLocks noChangeAspect="1"/>
        </xdr:cNvPicPr>
      </xdr:nvPicPr>
      <xdr:blipFill rotWithShape="1">
        <a:blip xmlns:r="http://schemas.openxmlformats.org/officeDocument/2006/relationships" r:embed="rId54" cstate="screen">
          <a:extLst>
            <a:ext uri="{28A0092B-C50C-407E-A947-70E740481C1C}">
              <a14:useLocalDpi xmlns:a14="http://schemas.microsoft.com/office/drawing/2010/main"/>
            </a:ext>
          </a:extLst>
        </a:blip>
        <a:srcRect/>
        <a:stretch/>
      </xdr:blipFill>
      <xdr:spPr>
        <a:xfrm>
          <a:off x="923471" y="199657606"/>
          <a:ext cx="1489459" cy="781050"/>
        </a:xfrm>
        <a:prstGeom prst="rect">
          <a:avLst/>
        </a:prstGeom>
      </xdr:spPr>
    </xdr:pic>
    <xdr:clientData/>
  </xdr:twoCellAnchor>
  <xdr:twoCellAnchor>
    <xdr:from>
      <xdr:col>1</xdr:col>
      <xdr:colOff>244927</xdr:colOff>
      <xdr:row>223</xdr:row>
      <xdr:rowOff>89807</xdr:rowOff>
    </xdr:from>
    <xdr:to>
      <xdr:col>2</xdr:col>
      <xdr:colOff>1494942</xdr:colOff>
      <xdr:row>223</xdr:row>
      <xdr:rowOff>847104</xdr:rowOff>
    </xdr:to>
    <xdr:pic>
      <xdr:nvPicPr>
        <xdr:cNvPr id="224" name="Slika 223">
          <a:extLst>
            <a:ext uri="{FF2B5EF4-FFF2-40B4-BE49-F238E27FC236}">
              <a16:creationId xmlns:a16="http://schemas.microsoft.com/office/drawing/2014/main" id="{4C1F674E-DA86-4BE6-A8A4-06B5DCE7A545}"/>
            </a:ext>
          </a:extLst>
        </xdr:cNvPr>
        <xdr:cNvPicPr>
          <a:picLocks noChangeAspect="1"/>
        </xdr:cNvPicPr>
      </xdr:nvPicPr>
      <xdr:blipFill rotWithShape="1">
        <a:blip xmlns:r="http://schemas.openxmlformats.org/officeDocument/2006/relationships" r:embed="rId55" cstate="screen">
          <a:extLst>
            <a:ext uri="{28A0092B-C50C-407E-A947-70E740481C1C}">
              <a14:useLocalDpi xmlns:a14="http://schemas.microsoft.com/office/drawing/2010/main"/>
            </a:ext>
          </a:extLst>
        </a:blip>
        <a:srcRect/>
        <a:stretch/>
      </xdr:blipFill>
      <xdr:spPr>
        <a:xfrm>
          <a:off x="865413" y="203053950"/>
          <a:ext cx="1522158" cy="757297"/>
        </a:xfrm>
        <a:prstGeom prst="rect">
          <a:avLst/>
        </a:prstGeom>
      </xdr:spPr>
    </xdr:pic>
    <xdr:clientData/>
  </xdr:twoCellAnchor>
  <xdr:twoCellAnchor>
    <xdr:from>
      <xdr:col>2</xdr:col>
      <xdr:colOff>144234</xdr:colOff>
      <xdr:row>236</xdr:row>
      <xdr:rowOff>57603</xdr:rowOff>
    </xdr:from>
    <xdr:to>
      <xdr:col>2</xdr:col>
      <xdr:colOff>1373814</xdr:colOff>
      <xdr:row>236</xdr:row>
      <xdr:rowOff>865958</xdr:rowOff>
    </xdr:to>
    <xdr:pic>
      <xdr:nvPicPr>
        <xdr:cNvPr id="225" name="Slika 224">
          <a:extLst>
            <a:ext uri="{FF2B5EF4-FFF2-40B4-BE49-F238E27FC236}">
              <a16:creationId xmlns:a16="http://schemas.microsoft.com/office/drawing/2014/main" id="{5376FCBB-06D7-4B69-8192-55DF9915E3EF}"/>
            </a:ext>
          </a:extLst>
        </xdr:cNvPr>
        <xdr:cNvPicPr>
          <a:picLocks noChangeAspect="1"/>
        </xdr:cNvPicPr>
      </xdr:nvPicPr>
      <xdr:blipFill>
        <a:blip xmlns:r="http://schemas.openxmlformats.org/officeDocument/2006/relationships" r:embed="rId56" cstate="screen">
          <a:extLst>
            <a:ext uri="{28A0092B-C50C-407E-A947-70E740481C1C}">
              <a14:useLocalDpi xmlns:a14="http://schemas.microsoft.com/office/drawing/2010/main"/>
            </a:ext>
          </a:extLst>
        </a:blip>
        <a:stretch>
          <a:fillRect/>
        </a:stretch>
      </xdr:blipFill>
      <xdr:spPr>
        <a:xfrm>
          <a:off x="1036863" y="214179603"/>
          <a:ext cx="1229580" cy="815975"/>
        </a:xfrm>
        <a:prstGeom prst="rect">
          <a:avLst/>
        </a:prstGeom>
      </xdr:spPr>
    </xdr:pic>
    <xdr:clientData/>
  </xdr:twoCellAnchor>
  <xdr:twoCellAnchor>
    <xdr:from>
      <xdr:col>2</xdr:col>
      <xdr:colOff>104399</xdr:colOff>
      <xdr:row>239</xdr:row>
      <xdr:rowOff>35378</xdr:rowOff>
    </xdr:from>
    <xdr:to>
      <xdr:col>2</xdr:col>
      <xdr:colOff>1415142</xdr:colOff>
      <xdr:row>239</xdr:row>
      <xdr:rowOff>914400</xdr:rowOff>
    </xdr:to>
    <xdr:pic>
      <xdr:nvPicPr>
        <xdr:cNvPr id="226" name="Slika 225">
          <a:extLst>
            <a:ext uri="{FF2B5EF4-FFF2-40B4-BE49-F238E27FC236}">
              <a16:creationId xmlns:a16="http://schemas.microsoft.com/office/drawing/2014/main" id="{05D03859-DD68-44C9-BC48-C6286574C605}"/>
            </a:ext>
          </a:extLst>
        </xdr:cNvPr>
        <xdr:cNvPicPr>
          <a:picLocks noChangeAspect="1"/>
        </xdr:cNvPicPr>
      </xdr:nvPicPr>
      <xdr:blipFill>
        <a:blip xmlns:r="http://schemas.openxmlformats.org/officeDocument/2006/relationships" r:embed="rId57" cstate="screen">
          <a:extLst>
            <a:ext uri="{28A0092B-C50C-407E-A947-70E740481C1C}">
              <a14:useLocalDpi xmlns:a14="http://schemas.microsoft.com/office/drawing/2010/main"/>
            </a:ext>
          </a:extLst>
        </a:blip>
        <a:stretch>
          <a:fillRect/>
        </a:stretch>
      </xdr:blipFill>
      <xdr:spPr>
        <a:xfrm>
          <a:off x="997028" y="216965892"/>
          <a:ext cx="1310743" cy="879022"/>
        </a:xfrm>
        <a:prstGeom prst="rect">
          <a:avLst/>
        </a:prstGeom>
      </xdr:spPr>
    </xdr:pic>
    <xdr:clientData/>
  </xdr:twoCellAnchor>
  <xdr:twoCellAnchor>
    <xdr:from>
      <xdr:col>2</xdr:col>
      <xdr:colOff>96609</xdr:colOff>
      <xdr:row>242</xdr:row>
      <xdr:rowOff>44148</xdr:rowOff>
    </xdr:from>
    <xdr:to>
      <xdr:col>2</xdr:col>
      <xdr:colOff>1363434</xdr:colOff>
      <xdr:row>242</xdr:row>
      <xdr:rowOff>897576</xdr:rowOff>
    </xdr:to>
    <xdr:pic>
      <xdr:nvPicPr>
        <xdr:cNvPr id="227" name="Slika 226">
          <a:extLst>
            <a:ext uri="{FF2B5EF4-FFF2-40B4-BE49-F238E27FC236}">
              <a16:creationId xmlns:a16="http://schemas.microsoft.com/office/drawing/2014/main" id="{A175B6B3-4867-4825-9BC6-74FF33206E6F}"/>
            </a:ext>
          </a:extLst>
        </xdr:cNvPr>
        <xdr:cNvPicPr>
          <a:picLocks noChangeAspect="1"/>
        </xdr:cNvPicPr>
      </xdr:nvPicPr>
      <xdr:blipFill>
        <a:blip xmlns:r="http://schemas.openxmlformats.org/officeDocument/2006/relationships" r:embed="rId58" cstate="screen">
          <a:extLst>
            <a:ext uri="{28A0092B-C50C-407E-A947-70E740481C1C}">
              <a14:useLocalDpi xmlns:a14="http://schemas.microsoft.com/office/drawing/2010/main"/>
            </a:ext>
          </a:extLst>
        </a:blip>
        <a:stretch>
          <a:fillRect/>
        </a:stretch>
      </xdr:blipFill>
      <xdr:spPr>
        <a:xfrm>
          <a:off x="989238" y="219783177"/>
          <a:ext cx="1266825" cy="853428"/>
        </a:xfrm>
        <a:prstGeom prst="rect">
          <a:avLst/>
        </a:prstGeom>
      </xdr:spPr>
    </xdr:pic>
    <xdr:clientData/>
  </xdr:twoCellAnchor>
  <xdr:twoCellAnchor>
    <xdr:from>
      <xdr:col>2</xdr:col>
      <xdr:colOff>66673</xdr:colOff>
      <xdr:row>245</xdr:row>
      <xdr:rowOff>29028</xdr:rowOff>
    </xdr:from>
    <xdr:to>
      <xdr:col>2</xdr:col>
      <xdr:colOff>1413066</xdr:colOff>
      <xdr:row>245</xdr:row>
      <xdr:rowOff>902153</xdr:rowOff>
    </xdr:to>
    <xdr:pic>
      <xdr:nvPicPr>
        <xdr:cNvPr id="228" name="Slika 227">
          <a:extLst>
            <a:ext uri="{FF2B5EF4-FFF2-40B4-BE49-F238E27FC236}">
              <a16:creationId xmlns:a16="http://schemas.microsoft.com/office/drawing/2014/main" id="{8B5EE521-4B52-40D0-A655-661A499C7C5A}"/>
            </a:ext>
          </a:extLst>
        </xdr:cNvPr>
        <xdr:cNvPicPr>
          <a:picLocks noChangeAspect="1"/>
        </xdr:cNvPicPr>
      </xdr:nvPicPr>
      <xdr:blipFill>
        <a:blip xmlns:r="http://schemas.openxmlformats.org/officeDocument/2006/relationships" r:embed="rId59" cstate="screen">
          <a:extLst>
            <a:ext uri="{28A0092B-C50C-407E-A947-70E740481C1C}">
              <a14:useLocalDpi xmlns:a14="http://schemas.microsoft.com/office/drawing/2010/main"/>
            </a:ext>
          </a:extLst>
        </a:blip>
        <a:stretch>
          <a:fillRect/>
        </a:stretch>
      </xdr:blipFill>
      <xdr:spPr>
        <a:xfrm>
          <a:off x="959302" y="222576571"/>
          <a:ext cx="1346393" cy="873125"/>
        </a:xfrm>
        <a:prstGeom prst="rect">
          <a:avLst/>
        </a:prstGeom>
      </xdr:spPr>
    </xdr:pic>
    <xdr:clientData/>
  </xdr:twoCellAnchor>
  <xdr:twoCellAnchor>
    <xdr:from>
      <xdr:col>2</xdr:col>
      <xdr:colOff>137431</xdr:colOff>
      <xdr:row>248</xdr:row>
      <xdr:rowOff>30842</xdr:rowOff>
    </xdr:from>
    <xdr:to>
      <xdr:col>2</xdr:col>
      <xdr:colOff>1385744</xdr:colOff>
      <xdr:row>248</xdr:row>
      <xdr:rowOff>853167</xdr:rowOff>
    </xdr:to>
    <xdr:pic>
      <xdr:nvPicPr>
        <xdr:cNvPr id="229" name="Slika 228">
          <a:extLst>
            <a:ext uri="{FF2B5EF4-FFF2-40B4-BE49-F238E27FC236}">
              <a16:creationId xmlns:a16="http://schemas.microsoft.com/office/drawing/2014/main" id="{E5CC7854-4CDE-478E-B70F-EE5D8D8ACA76}"/>
            </a:ext>
          </a:extLst>
        </xdr:cNvPr>
        <xdr:cNvPicPr>
          <a:picLocks noChangeAspect="1"/>
        </xdr:cNvPicPr>
      </xdr:nvPicPr>
      <xdr:blipFill>
        <a:blip xmlns:r="http://schemas.openxmlformats.org/officeDocument/2006/relationships" r:embed="rId60" cstate="screen">
          <a:extLst>
            <a:ext uri="{28A0092B-C50C-407E-A947-70E740481C1C}">
              <a14:useLocalDpi xmlns:a14="http://schemas.microsoft.com/office/drawing/2010/main"/>
            </a:ext>
          </a:extLst>
        </a:blip>
        <a:stretch>
          <a:fillRect/>
        </a:stretch>
      </xdr:blipFill>
      <xdr:spPr>
        <a:xfrm>
          <a:off x="1030060" y="225386899"/>
          <a:ext cx="1248313" cy="822325"/>
        </a:xfrm>
        <a:prstGeom prst="rect">
          <a:avLst/>
        </a:prstGeom>
      </xdr:spPr>
    </xdr:pic>
    <xdr:clientData/>
  </xdr:twoCellAnchor>
  <xdr:twoCellAnchor>
    <xdr:from>
      <xdr:col>2</xdr:col>
      <xdr:colOff>117740</xdr:colOff>
      <xdr:row>251</xdr:row>
      <xdr:rowOff>29029</xdr:rowOff>
    </xdr:from>
    <xdr:to>
      <xdr:col>2</xdr:col>
      <xdr:colOff>1400174</xdr:colOff>
      <xdr:row>251</xdr:row>
      <xdr:rowOff>883103</xdr:rowOff>
    </xdr:to>
    <xdr:pic>
      <xdr:nvPicPr>
        <xdr:cNvPr id="230" name="Slika 229">
          <a:extLst>
            <a:ext uri="{FF2B5EF4-FFF2-40B4-BE49-F238E27FC236}">
              <a16:creationId xmlns:a16="http://schemas.microsoft.com/office/drawing/2014/main" id="{980711E4-74D4-4F74-AA02-7FC8C9987748}"/>
            </a:ext>
          </a:extLst>
        </xdr:cNvPr>
        <xdr:cNvPicPr>
          <a:picLocks noChangeAspect="1"/>
        </xdr:cNvPicPr>
      </xdr:nvPicPr>
      <xdr:blipFill>
        <a:blip xmlns:r="http://schemas.openxmlformats.org/officeDocument/2006/relationships" r:embed="rId61" cstate="screen">
          <a:extLst>
            <a:ext uri="{28A0092B-C50C-407E-A947-70E740481C1C}">
              <a14:useLocalDpi xmlns:a14="http://schemas.microsoft.com/office/drawing/2010/main"/>
            </a:ext>
          </a:extLst>
        </a:blip>
        <a:stretch>
          <a:fillRect/>
        </a:stretch>
      </xdr:blipFill>
      <xdr:spPr>
        <a:xfrm>
          <a:off x="1010369" y="228193600"/>
          <a:ext cx="1282434" cy="854074"/>
        </a:xfrm>
        <a:prstGeom prst="rect">
          <a:avLst/>
        </a:prstGeom>
      </xdr:spPr>
    </xdr:pic>
    <xdr:clientData/>
  </xdr:twoCellAnchor>
  <xdr:twoCellAnchor>
    <xdr:from>
      <xdr:col>1</xdr:col>
      <xdr:colOff>266246</xdr:colOff>
      <xdr:row>254</xdr:row>
      <xdr:rowOff>78922</xdr:rowOff>
    </xdr:from>
    <xdr:to>
      <xdr:col>2</xdr:col>
      <xdr:colOff>1502228</xdr:colOff>
      <xdr:row>254</xdr:row>
      <xdr:rowOff>888418</xdr:rowOff>
    </xdr:to>
    <xdr:pic>
      <xdr:nvPicPr>
        <xdr:cNvPr id="231" name="Slika 230">
          <a:extLst>
            <a:ext uri="{FF2B5EF4-FFF2-40B4-BE49-F238E27FC236}">
              <a16:creationId xmlns:a16="http://schemas.microsoft.com/office/drawing/2014/main" id="{D4F13883-2DCD-4A79-A5B0-06AEE31D2CCF}"/>
            </a:ext>
          </a:extLst>
        </xdr:cNvPr>
        <xdr:cNvPicPr>
          <a:picLocks noChangeAspect="1"/>
        </xdr:cNvPicPr>
      </xdr:nvPicPr>
      <xdr:blipFill rotWithShape="1">
        <a:blip xmlns:r="http://schemas.openxmlformats.org/officeDocument/2006/relationships" r:embed="rId62" cstate="screen">
          <a:extLst>
            <a:ext uri="{28A0092B-C50C-407E-A947-70E740481C1C}">
              <a14:useLocalDpi xmlns:a14="http://schemas.microsoft.com/office/drawing/2010/main"/>
            </a:ext>
          </a:extLst>
        </a:blip>
        <a:srcRect/>
        <a:stretch/>
      </xdr:blipFill>
      <xdr:spPr>
        <a:xfrm>
          <a:off x="886732" y="231052008"/>
          <a:ext cx="1508125" cy="809496"/>
        </a:xfrm>
        <a:prstGeom prst="rect">
          <a:avLst/>
        </a:prstGeom>
      </xdr:spPr>
    </xdr:pic>
    <xdr:clientData/>
  </xdr:twoCellAnchor>
  <xdr:twoCellAnchor>
    <xdr:from>
      <xdr:col>2</xdr:col>
      <xdr:colOff>76199</xdr:colOff>
      <xdr:row>257</xdr:row>
      <xdr:rowOff>66675</xdr:rowOff>
    </xdr:from>
    <xdr:to>
      <xdr:col>2</xdr:col>
      <xdr:colOff>1445007</xdr:colOff>
      <xdr:row>257</xdr:row>
      <xdr:rowOff>895351</xdr:rowOff>
    </xdr:to>
    <xdr:pic>
      <xdr:nvPicPr>
        <xdr:cNvPr id="232" name="Slika 231">
          <a:extLst>
            <a:ext uri="{FF2B5EF4-FFF2-40B4-BE49-F238E27FC236}">
              <a16:creationId xmlns:a16="http://schemas.microsoft.com/office/drawing/2014/main" id="{8120A6BE-CB60-4F51-9DFA-CCE07FDB935C}"/>
            </a:ext>
          </a:extLst>
        </xdr:cNvPr>
        <xdr:cNvPicPr>
          <a:picLocks noChangeAspect="1"/>
        </xdr:cNvPicPr>
      </xdr:nvPicPr>
      <xdr:blipFill rotWithShape="1">
        <a:blip xmlns:r="http://schemas.openxmlformats.org/officeDocument/2006/relationships" r:embed="rId63" cstate="screen">
          <a:extLst>
            <a:ext uri="{28A0092B-C50C-407E-A947-70E740481C1C}">
              <a14:useLocalDpi xmlns:a14="http://schemas.microsoft.com/office/drawing/2010/main"/>
            </a:ext>
          </a:extLst>
        </a:blip>
        <a:srcRect/>
        <a:stretch/>
      </xdr:blipFill>
      <xdr:spPr>
        <a:xfrm>
          <a:off x="968828" y="233848275"/>
          <a:ext cx="1368808" cy="828676"/>
        </a:xfrm>
        <a:prstGeom prst="rect">
          <a:avLst/>
        </a:prstGeom>
      </xdr:spPr>
    </xdr:pic>
    <xdr:clientData/>
  </xdr:twoCellAnchor>
  <xdr:twoCellAnchor>
    <xdr:from>
      <xdr:col>1</xdr:col>
      <xdr:colOff>252320</xdr:colOff>
      <xdr:row>263</xdr:row>
      <xdr:rowOff>74839</xdr:rowOff>
    </xdr:from>
    <xdr:to>
      <xdr:col>2</xdr:col>
      <xdr:colOff>1556656</xdr:colOff>
      <xdr:row>263</xdr:row>
      <xdr:rowOff>866383</xdr:rowOff>
    </xdr:to>
    <xdr:pic>
      <xdr:nvPicPr>
        <xdr:cNvPr id="233" name="Slika 232">
          <a:extLst>
            <a:ext uri="{FF2B5EF4-FFF2-40B4-BE49-F238E27FC236}">
              <a16:creationId xmlns:a16="http://schemas.microsoft.com/office/drawing/2014/main" id="{90182D6C-318D-4B5B-AD7B-162971D2FC74}"/>
            </a:ext>
          </a:extLst>
        </xdr:cNvPr>
        <xdr:cNvPicPr>
          <a:picLocks noChangeAspect="1"/>
        </xdr:cNvPicPr>
      </xdr:nvPicPr>
      <xdr:blipFill rotWithShape="1">
        <a:blip xmlns:r="http://schemas.openxmlformats.org/officeDocument/2006/relationships" r:embed="rId64" cstate="screen">
          <a:extLst>
            <a:ext uri="{28A0092B-C50C-407E-A947-70E740481C1C}">
              <a14:useLocalDpi xmlns:a14="http://schemas.microsoft.com/office/drawing/2010/main"/>
            </a:ext>
          </a:extLst>
        </a:blip>
        <a:srcRect/>
        <a:stretch/>
      </xdr:blipFill>
      <xdr:spPr>
        <a:xfrm>
          <a:off x="872806" y="240159268"/>
          <a:ext cx="1576479" cy="791544"/>
        </a:xfrm>
        <a:prstGeom prst="rect">
          <a:avLst/>
        </a:prstGeom>
      </xdr:spPr>
    </xdr:pic>
    <xdr:clientData/>
  </xdr:twoCellAnchor>
  <xdr:twoCellAnchor>
    <xdr:from>
      <xdr:col>2</xdr:col>
      <xdr:colOff>10351</xdr:colOff>
      <xdr:row>266</xdr:row>
      <xdr:rowOff>35378</xdr:rowOff>
    </xdr:from>
    <xdr:to>
      <xdr:col>2</xdr:col>
      <xdr:colOff>1504951</xdr:colOff>
      <xdr:row>266</xdr:row>
      <xdr:rowOff>814717</xdr:rowOff>
    </xdr:to>
    <xdr:pic>
      <xdr:nvPicPr>
        <xdr:cNvPr id="234" name="Slika 233">
          <a:extLst>
            <a:ext uri="{FF2B5EF4-FFF2-40B4-BE49-F238E27FC236}">
              <a16:creationId xmlns:a16="http://schemas.microsoft.com/office/drawing/2014/main" id="{7B79F938-9890-412A-B703-B0D5892AE68D}"/>
            </a:ext>
          </a:extLst>
        </xdr:cNvPr>
        <xdr:cNvPicPr>
          <a:picLocks noChangeAspect="1"/>
        </xdr:cNvPicPr>
      </xdr:nvPicPr>
      <xdr:blipFill rotWithShape="1">
        <a:blip xmlns:r="http://schemas.openxmlformats.org/officeDocument/2006/relationships" r:embed="rId65" cstate="screen">
          <a:extLst>
            <a:ext uri="{28A0092B-C50C-407E-A947-70E740481C1C}">
              <a14:useLocalDpi xmlns:a14="http://schemas.microsoft.com/office/drawing/2010/main"/>
            </a:ext>
          </a:extLst>
        </a:blip>
        <a:srcRect/>
        <a:stretch/>
      </xdr:blipFill>
      <xdr:spPr>
        <a:xfrm>
          <a:off x="902980" y="242928321"/>
          <a:ext cx="1494600" cy="779339"/>
        </a:xfrm>
        <a:prstGeom prst="rect">
          <a:avLst/>
        </a:prstGeom>
      </xdr:spPr>
    </xdr:pic>
    <xdr:clientData/>
  </xdr:twoCellAnchor>
  <xdr:twoCellAnchor>
    <xdr:from>
      <xdr:col>1</xdr:col>
      <xdr:colOff>261256</xdr:colOff>
      <xdr:row>306</xdr:row>
      <xdr:rowOff>50348</xdr:rowOff>
    </xdr:from>
    <xdr:to>
      <xdr:col>2</xdr:col>
      <xdr:colOff>1502228</xdr:colOff>
      <xdr:row>306</xdr:row>
      <xdr:rowOff>889290</xdr:rowOff>
    </xdr:to>
    <xdr:pic>
      <xdr:nvPicPr>
        <xdr:cNvPr id="235" name="Slika 234">
          <a:extLst>
            <a:ext uri="{FF2B5EF4-FFF2-40B4-BE49-F238E27FC236}">
              <a16:creationId xmlns:a16="http://schemas.microsoft.com/office/drawing/2014/main" id="{BB54B22A-3B17-449F-85D8-67ACD3694802}"/>
            </a:ext>
          </a:extLst>
        </xdr:cNvPr>
        <xdr:cNvPicPr>
          <a:picLocks noChangeAspect="1"/>
        </xdr:cNvPicPr>
      </xdr:nvPicPr>
      <xdr:blipFill rotWithShape="1">
        <a:blip xmlns:r="http://schemas.openxmlformats.org/officeDocument/2006/relationships" r:embed="rId66" cstate="screen">
          <a:extLst>
            <a:ext uri="{28A0092B-C50C-407E-A947-70E740481C1C}">
              <a14:useLocalDpi xmlns:a14="http://schemas.microsoft.com/office/drawing/2010/main"/>
            </a:ext>
          </a:extLst>
        </a:blip>
        <a:srcRect/>
        <a:stretch/>
      </xdr:blipFill>
      <xdr:spPr>
        <a:xfrm>
          <a:off x="881742" y="280063577"/>
          <a:ext cx="1513115" cy="838942"/>
        </a:xfrm>
        <a:prstGeom prst="rect">
          <a:avLst/>
        </a:prstGeom>
      </xdr:spPr>
    </xdr:pic>
    <xdr:clientData/>
  </xdr:twoCellAnchor>
  <xdr:twoCellAnchor>
    <xdr:from>
      <xdr:col>2</xdr:col>
      <xdr:colOff>108854</xdr:colOff>
      <xdr:row>309</xdr:row>
      <xdr:rowOff>25400</xdr:rowOff>
    </xdr:from>
    <xdr:to>
      <xdr:col>2</xdr:col>
      <xdr:colOff>1375679</xdr:colOff>
      <xdr:row>309</xdr:row>
      <xdr:rowOff>896279</xdr:rowOff>
    </xdr:to>
    <xdr:pic>
      <xdr:nvPicPr>
        <xdr:cNvPr id="236" name="Slika 235">
          <a:extLst>
            <a:ext uri="{FF2B5EF4-FFF2-40B4-BE49-F238E27FC236}">
              <a16:creationId xmlns:a16="http://schemas.microsoft.com/office/drawing/2014/main" id="{D3930AC9-C3DA-4081-B639-4D0B947DD32D}"/>
            </a:ext>
          </a:extLst>
        </xdr:cNvPr>
        <xdr:cNvPicPr>
          <a:picLocks noChangeAspect="1"/>
        </xdr:cNvPicPr>
      </xdr:nvPicPr>
      <xdr:blipFill>
        <a:blip xmlns:r="http://schemas.openxmlformats.org/officeDocument/2006/relationships" r:embed="rId67" cstate="screen">
          <a:extLst>
            <a:ext uri="{28A0092B-C50C-407E-A947-70E740481C1C}">
              <a14:useLocalDpi xmlns:a14="http://schemas.microsoft.com/office/drawing/2010/main"/>
            </a:ext>
          </a:extLst>
        </a:blip>
        <a:stretch>
          <a:fillRect/>
        </a:stretch>
      </xdr:blipFill>
      <xdr:spPr>
        <a:xfrm>
          <a:off x="1001483" y="282847143"/>
          <a:ext cx="1266825" cy="870879"/>
        </a:xfrm>
        <a:prstGeom prst="rect">
          <a:avLst/>
        </a:prstGeom>
      </xdr:spPr>
    </xdr:pic>
    <xdr:clientData/>
  </xdr:twoCellAnchor>
  <xdr:twoCellAnchor>
    <xdr:from>
      <xdr:col>2</xdr:col>
      <xdr:colOff>80282</xdr:colOff>
      <xdr:row>315</xdr:row>
      <xdr:rowOff>34926</xdr:rowOff>
    </xdr:from>
    <xdr:to>
      <xdr:col>2</xdr:col>
      <xdr:colOff>1380851</xdr:colOff>
      <xdr:row>315</xdr:row>
      <xdr:rowOff>895350</xdr:rowOff>
    </xdr:to>
    <xdr:pic>
      <xdr:nvPicPr>
        <xdr:cNvPr id="237" name="Slika 236">
          <a:extLst>
            <a:ext uri="{FF2B5EF4-FFF2-40B4-BE49-F238E27FC236}">
              <a16:creationId xmlns:a16="http://schemas.microsoft.com/office/drawing/2014/main" id="{72AC4C02-8BFC-4C1A-8177-E034E0E5AAD1}"/>
            </a:ext>
          </a:extLst>
        </xdr:cNvPr>
        <xdr:cNvPicPr>
          <a:picLocks noChangeAspect="1"/>
        </xdr:cNvPicPr>
      </xdr:nvPicPr>
      <xdr:blipFill>
        <a:blip xmlns:r="http://schemas.openxmlformats.org/officeDocument/2006/relationships" r:embed="rId68" cstate="screen">
          <a:extLst>
            <a:ext uri="{28A0092B-C50C-407E-A947-70E740481C1C}">
              <a14:useLocalDpi xmlns:a14="http://schemas.microsoft.com/office/drawing/2010/main"/>
            </a:ext>
          </a:extLst>
        </a:blip>
        <a:stretch>
          <a:fillRect/>
        </a:stretch>
      </xdr:blipFill>
      <xdr:spPr>
        <a:xfrm>
          <a:off x="972911" y="288473697"/>
          <a:ext cx="1300569" cy="860424"/>
        </a:xfrm>
        <a:prstGeom prst="rect">
          <a:avLst/>
        </a:prstGeom>
      </xdr:spPr>
    </xdr:pic>
    <xdr:clientData/>
  </xdr:twoCellAnchor>
  <xdr:twoCellAnchor>
    <xdr:from>
      <xdr:col>2</xdr:col>
      <xdr:colOff>134709</xdr:colOff>
      <xdr:row>318</xdr:row>
      <xdr:rowOff>50800</xdr:rowOff>
    </xdr:from>
    <xdr:to>
      <xdr:col>2</xdr:col>
      <xdr:colOff>1429105</xdr:colOff>
      <xdr:row>318</xdr:row>
      <xdr:rowOff>904875</xdr:rowOff>
    </xdr:to>
    <xdr:pic>
      <xdr:nvPicPr>
        <xdr:cNvPr id="238" name="Slika 237">
          <a:extLst>
            <a:ext uri="{FF2B5EF4-FFF2-40B4-BE49-F238E27FC236}">
              <a16:creationId xmlns:a16="http://schemas.microsoft.com/office/drawing/2014/main" id="{2854DB29-AFE4-4358-9BF1-EFAEE5CF0FC7}"/>
            </a:ext>
          </a:extLst>
        </xdr:cNvPr>
        <xdr:cNvPicPr>
          <a:picLocks noChangeAspect="1"/>
        </xdr:cNvPicPr>
      </xdr:nvPicPr>
      <xdr:blipFill>
        <a:blip xmlns:r="http://schemas.openxmlformats.org/officeDocument/2006/relationships" r:embed="rId69" cstate="screen">
          <a:extLst>
            <a:ext uri="{28A0092B-C50C-407E-A947-70E740481C1C}">
              <a14:useLocalDpi xmlns:a14="http://schemas.microsoft.com/office/drawing/2010/main"/>
            </a:ext>
          </a:extLst>
        </a:blip>
        <a:stretch>
          <a:fillRect/>
        </a:stretch>
      </xdr:blipFill>
      <xdr:spPr>
        <a:xfrm>
          <a:off x="1027338" y="290514314"/>
          <a:ext cx="1294396" cy="854075"/>
        </a:xfrm>
        <a:prstGeom prst="rect">
          <a:avLst/>
        </a:prstGeom>
      </xdr:spPr>
    </xdr:pic>
    <xdr:clientData/>
  </xdr:twoCellAnchor>
  <xdr:twoCellAnchor>
    <xdr:from>
      <xdr:col>1</xdr:col>
      <xdr:colOff>251730</xdr:colOff>
      <xdr:row>321</xdr:row>
      <xdr:rowOff>44904</xdr:rowOff>
    </xdr:from>
    <xdr:to>
      <xdr:col>2</xdr:col>
      <xdr:colOff>1494697</xdr:colOff>
      <xdr:row>321</xdr:row>
      <xdr:rowOff>866988</xdr:rowOff>
    </xdr:to>
    <xdr:pic>
      <xdr:nvPicPr>
        <xdr:cNvPr id="239" name="Slika 238">
          <a:extLst>
            <a:ext uri="{FF2B5EF4-FFF2-40B4-BE49-F238E27FC236}">
              <a16:creationId xmlns:a16="http://schemas.microsoft.com/office/drawing/2014/main" id="{6A3606F3-E041-47AE-9BEB-872DD41251BA}"/>
            </a:ext>
          </a:extLst>
        </xdr:cNvPr>
        <xdr:cNvPicPr>
          <a:picLocks noChangeAspect="1"/>
        </xdr:cNvPicPr>
      </xdr:nvPicPr>
      <xdr:blipFill rotWithShape="1">
        <a:blip xmlns:r="http://schemas.openxmlformats.org/officeDocument/2006/relationships" r:embed="rId70" cstate="screen">
          <a:extLst>
            <a:ext uri="{28A0092B-C50C-407E-A947-70E740481C1C}">
              <a14:useLocalDpi xmlns:a14="http://schemas.microsoft.com/office/drawing/2010/main"/>
            </a:ext>
          </a:extLst>
        </a:blip>
        <a:srcRect/>
        <a:stretch/>
      </xdr:blipFill>
      <xdr:spPr>
        <a:xfrm>
          <a:off x="872216" y="294100704"/>
          <a:ext cx="1515110" cy="822084"/>
        </a:xfrm>
        <a:prstGeom prst="rect">
          <a:avLst/>
        </a:prstGeom>
      </xdr:spPr>
    </xdr:pic>
    <xdr:clientData/>
  </xdr:twoCellAnchor>
  <xdr:twoCellAnchor>
    <xdr:from>
      <xdr:col>2</xdr:col>
      <xdr:colOff>141515</xdr:colOff>
      <xdr:row>324</xdr:row>
      <xdr:rowOff>57150</xdr:rowOff>
    </xdr:from>
    <xdr:to>
      <xdr:col>2</xdr:col>
      <xdr:colOff>1370240</xdr:colOff>
      <xdr:row>324</xdr:row>
      <xdr:rowOff>878617</xdr:rowOff>
    </xdr:to>
    <xdr:pic>
      <xdr:nvPicPr>
        <xdr:cNvPr id="240" name="Slika 239">
          <a:extLst>
            <a:ext uri="{FF2B5EF4-FFF2-40B4-BE49-F238E27FC236}">
              <a16:creationId xmlns:a16="http://schemas.microsoft.com/office/drawing/2014/main" id="{0EE0A3E5-6C32-41D5-8524-4B8ED72AA8DF}"/>
            </a:ext>
          </a:extLst>
        </xdr:cNvPr>
        <xdr:cNvPicPr>
          <a:picLocks noChangeAspect="1"/>
        </xdr:cNvPicPr>
      </xdr:nvPicPr>
      <xdr:blipFill>
        <a:blip xmlns:r="http://schemas.openxmlformats.org/officeDocument/2006/relationships" r:embed="rId71" cstate="screen">
          <a:extLst>
            <a:ext uri="{28A0092B-C50C-407E-A947-70E740481C1C}">
              <a14:useLocalDpi xmlns:a14="http://schemas.microsoft.com/office/drawing/2010/main"/>
            </a:ext>
          </a:extLst>
        </a:blip>
        <a:stretch>
          <a:fillRect/>
        </a:stretch>
      </xdr:blipFill>
      <xdr:spPr>
        <a:xfrm>
          <a:off x="1034144" y="296137693"/>
          <a:ext cx="1228725" cy="821467"/>
        </a:xfrm>
        <a:prstGeom prst="rect">
          <a:avLst/>
        </a:prstGeom>
      </xdr:spPr>
    </xdr:pic>
    <xdr:clientData/>
  </xdr:twoCellAnchor>
  <xdr:twoCellAnchor>
    <xdr:from>
      <xdr:col>2</xdr:col>
      <xdr:colOff>126545</xdr:colOff>
      <xdr:row>327</xdr:row>
      <xdr:rowOff>38100</xdr:rowOff>
    </xdr:from>
    <xdr:to>
      <xdr:col>2</xdr:col>
      <xdr:colOff>1387021</xdr:colOff>
      <xdr:row>327</xdr:row>
      <xdr:rowOff>865736</xdr:rowOff>
    </xdr:to>
    <xdr:pic>
      <xdr:nvPicPr>
        <xdr:cNvPr id="241" name="Slika 240">
          <a:extLst>
            <a:ext uri="{FF2B5EF4-FFF2-40B4-BE49-F238E27FC236}">
              <a16:creationId xmlns:a16="http://schemas.microsoft.com/office/drawing/2014/main" id="{FF05AC21-03BD-4B82-BAFD-D0393912D2F5}"/>
            </a:ext>
          </a:extLst>
        </xdr:cNvPr>
        <xdr:cNvPicPr>
          <a:picLocks noChangeAspect="1"/>
        </xdr:cNvPicPr>
      </xdr:nvPicPr>
      <xdr:blipFill>
        <a:blip xmlns:r="http://schemas.openxmlformats.org/officeDocument/2006/relationships" r:embed="rId72" cstate="screen">
          <a:extLst>
            <a:ext uri="{28A0092B-C50C-407E-A947-70E740481C1C}">
              <a14:useLocalDpi xmlns:a14="http://schemas.microsoft.com/office/drawing/2010/main"/>
            </a:ext>
          </a:extLst>
        </a:blip>
        <a:stretch>
          <a:fillRect/>
        </a:stretch>
      </xdr:blipFill>
      <xdr:spPr>
        <a:xfrm>
          <a:off x="1019174" y="299710929"/>
          <a:ext cx="1260476" cy="827636"/>
        </a:xfrm>
        <a:prstGeom prst="rect">
          <a:avLst/>
        </a:prstGeom>
      </xdr:spPr>
    </xdr:pic>
    <xdr:clientData/>
  </xdr:twoCellAnchor>
  <xdr:twoCellAnchor>
    <xdr:from>
      <xdr:col>2</xdr:col>
      <xdr:colOff>239488</xdr:colOff>
      <xdr:row>392</xdr:row>
      <xdr:rowOff>25400</xdr:rowOff>
    </xdr:from>
    <xdr:to>
      <xdr:col>2</xdr:col>
      <xdr:colOff>1262746</xdr:colOff>
      <xdr:row>392</xdr:row>
      <xdr:rowOff>874385</xdr:rowOff>
    </xdr:to>
    <xdr:pic>
      <xdr:nvPicPr>
        <xdr:cNvPr id="242" name="Slika 241">
          <a:extLst>
            <a:ext uri="{FF2B5EF4-FFF2-40B4-BE49-F238E27FC236}">
              <a16:creationId xmlns:a16="http://schemas.microsoft.com/office/drawing/2014/main" id="{0DDBF509-DF77-41B8-9189-5A2D6CF5DA60}"/>
            </a:ext>
          </a:extLst>
        </xdr:cNvPr>
        <xdr:cNvPicPr>
          <a:picLocks noChangeAspect="1"/>
        </xdr:cNvPicPr>
      </xdr:nvPicPr>
      <xdr:blipFill rotWithShape="1">
        <a:blip xmlns:r="http://schemas.openxmlformats.org/officeDocument/2006/relationships" r:embed="rId73" cstate="screen">
          <a:extLst>
            <a:ext uri="{28A0092B-C50C-407E-A947-70E740481C1C}">
              <a14:useLocalDpi xmlns:a14="http://schemas.microsoft.com/office/drawing/2010/main"/>
            </a:ext>
          </a:extLst>
        </a:blip>
        <a:srcRect/>
        <a:stretch/>
      </xdr:blipFill>
      <xdr:spPr>
        <a:xfrm>
          <a:off x="1132117" y="358916514"/>
          <a:ext cx="1023258" cy="848985"/>
        </a:xfrm>
        <a:prstGeom prst="rect">
          <a:avLst/>
        </a:prstGeom>
      </xdr:spPr>
    </xdr:pic>
    <xdr:clientData/>
  </xdr:twoCellAnchor>
  <xdr:twoCellAnchor>
    <xdr:from>
      <xdr:col>2</xdr:col>
      <xdr:colOff>163285</xdr:colOff>
      <xdr:row>395</xdr:row>
      <xdr:rowOff>48988</xdr:rowOff>
    </xdr:from>
    <xdr:to>
      <xdr:col>2</xdr:col>
      <xdr:colOff>1219200</xdr:colOff>
      <xdr:row>395</xdr:row>
      <xdr:rowOff>871134</xdr:rowOff>
    </xdr:to>
    <xdr:pic>
      <xdr:nvPicPr>
        <xdr:cNvPr id="243" name="Slika 242">
          <a:extLst>
            <a:ext uri="{FF2B5EF4-FFF2-40B4-BE49-F238E27FC236}">
              <a16:creationId xmlns:a16="http://schemas.microsoft.com/office/drawing/2014/main" id="{DCAE49BE-CA94-4663-95DC-F04276D4D898}"/>
            </a:ext>
          </a:extLst>
        </xdr:cNvPr>
        <xdr:cNvPicPr>
          <a:picLocks noChangeAspect="1"/>
        </xdr:cNvPicPr>
      </xdr:nvPicPr>
      <xdr:blipFill rotWithShape="1">
        <a:blip xmlns:r="http://schemas.openxmlformats.org/officeDocument/2006/relationships" r:embed="rId74" cstate="screen">
          <a:extLst>
            <a:ext uri="{28A0092B-C50C-407E-A947-70E740481C1C}">
              <a14:useLocalDpi xmlns:a14="http://schemas.microsoft.com/office/drawing/2010/main"/>
            </a:ext>
          </a:extLst>
        </a:blip>
        <a:srcRect/>
        <a:stretch/>
      </xdr:blipFill>
      <xdr:spPr>
        <a:xfrm>
          <a:off x="1055914" y="361748617"/>
          <a:ext cx="1055915" cy="822146"/>
        </a:xfrm>
        <a:prstGeom prst="rect">
          <a:avLst/>
        </a:prstGeom>
      </xdr:spPr>
    </xdr:pic>
    <xdr:clientData/>
  </xdr:twoCellAnchor>
  <xdr:twoCellAnchor>
    <xdr:from>
      <xdr:col>1</xdr:col>
      <xdr:colOff>256087</xdr:colOff>
      <xdr:row>399</xdr:row>
      <xdr:rowOff>110218</xdr:rowOff>
    </xdr:from>
    <xdr:to>
      <xdr:col>2</xdr:col>
      <xdr:colOff>1524000</xdr:colOff>
      <xdr:row>399</xdr:row>
      <xdr:rowOff>803131</xdr:rowOff>
    </xdr:to>
    <xdr:pic>
      <xdr:nvPicPr>
        <xdr:cNvPr id="244" name="Slika 243">
          <a:extLst>
            <a:ext uri="{FF2B5EF4-FFF2-40B4-BE49-F238E27FC236}">
              <a16:creationId xmlns:a16="http://schemas.microsoft.com/office/drawing/2014/main" id="{BB3F63D7-9195-415B-A8D2-312BF89034D4}"/>
            </a:ext>
          </a:extLst>
        </xdr:cNvPr>
        <xdr:cNvPicPr>
          <a:picLocks noChangeAspect="1"/>
        </xdr:cNvPicPr>
      </xdr:nvPicPr>
      <xdr:blipFill rotWithShape="1">
        <a:blip xmlns:r="http://schemas.openxmlformats.org/officeDocument/2006/relationships" r:embed="rId75" cstate="screen">
          <a:extLst>
            <a:ext uri="{28A0092B-C50C-407E-A947-70E740481C1C}">
              <a14:useLocalDpi xmlns:a14="http://schemas.microsoft.com/office/drawing/2010/main"/>
            </a:ext>
          </a:extLst>
        </a:blip>
        <a:srcRect/>
        <a:stretch/>
      </xdr:blipFill>
      <xdr:spPr>
        <a:xfrm>
          <a:off x="876573" y="365129989"/>
          <a:ext cx="1540056" cy="692913"/>
        </a:xfrm>
        <a:prstGeom prst="rect">
          <a:avLst/>
        </a:prstGeom>
      </xdr:spPr>
    </xdr:pic>
    <xdr:clientData/>
  </xdr:twoCellAnchor>
  <xdr:twoCellAnchor>
    <xdr:from>
      <xdr:col>2</xdr:col>
      <xdr:colOff>146602</xdr:colOff>
      <xdr:row>402</xdr:row>
      <xdr:rowOff>16782</xdr:rowOff>
    </xdr:from>
    <xdr:to>
      <xdr:col>2</xdr:col>
      <xdr:colOff>1406846</xdr:colOff>
      <xdr:row>402</xdr:row>
      <xdr:rowOff>861331</xdr:rowOff>
    </xdr:to>
    <xdr:pic>
      <xdr:nvPicPr>
        <xdr:cNvPr id="245" name="Slika 244">
          <a:extLst>
            <a:ext uri="{FF2B5EF4-FFF2-40B4-BE49-F238E27FC236}">
              <a16:creationId xmlns:a16="http://schemas.microsoft.com/office/drawing/2014/main" id="{78F232F4-1FA9-4304-8BC1-13905650F5E0}"/>
            </a:ext>
          </a:extLst>
        </xdr:cNvPr>
        <xdr:cNvPicPr>
          <a:picLocks noChangeAspect="1"/>
        </xdr:cNvPicPr>
      </xdr:nvPicPr>
      <xdr:blipFill>
        <a:blip xmlns:r="http://schemas.openxmlformats.org/officeDocument/2006/relationships" r:embed="rId76" cstate="screen">
          <a:extLst>
            <a:ext uri="{28A0092B-C50C-407E-A947-70E740481C1C}">
              <a14:useLocalDpi xmlns:a14="http://schemas.microsoft.com/office/drawing/2010/main"/>
            </a:ext>
          </a:extLst>
        </a:blip>
        <a:stretch>
          <a:fillRect/>
        </a:stretch>
      </xdr:blipFill>
      <xdr:spPr>
        <a:xfrm>
          <a:off x="1039231" y="367845068"/>
          <a:ext cx="1260244" cy="844549"/>
        </a:xfrm>
        <a:prstGeom prst="rect">
          <a:avLst/>
        </a:prstGeom>
      </xdr:spPr>
    </xdr:pic>
    <xdr:clientData/>
  </xdr:twoCellAnchor>
  <xdr:twoCellAnchor>
    <xdr:from>
      <xdr:col>2</xdr:col>
      <xdr:colOff>57149</xdr:colOff>
      <xdr:row>405</xdr:row>
      <xdr:rowOff>53339</xdr:rowOff>
    </xdr:from>
    <xdr:to>
      <xdr:col>2</xdr:col>
      <xdr:colOff>1371598</xdr:colOff>
      <xdr:row>405</xdr:row>
      <xdr:rowOff>906598</xdr:rowOff>
    </xdr:to>
    <xdr:pic>
      <xdr:nvPicPr>
        <xdr:cNvPr id="246" name="Slika 245">
          <a:extLst>
            <a:ext uri="{FF2B5EF4-FFF2-40B4-BE49-F238E27FC236}">
              <a16:creationId xmlns:a16="http://schemas.microsoft.com/office/drawing/2014/main" id="{1C14679C-00EC-4FDE-BEE1-46AF18E4251B}"/>
            </a:ext>
          </a:extLst>
        </xdr:cNvPr>
        <xdr:cNvPicPr>
          <a:picLocks noChangeAspect="1"/>
        </xdr:cNvPicPr>
      </xdr:nvPicPr>
      <xdr:blipFill>
        <a:blip xmlns:r="http://schemas.openxmlformats.org/officeDocument/2006/relationships" r:embed="rId77" cstate="screen">
          <a:extLst>
            <a:ext uri="{28A0092B-C50C-407E-A947-70E740481C1C}">
              <a14:useLocalDpi xmlns:a14="http://schemas.microsoft.com/office/drawing/2010/main"/>
            </a:ext>
          </a:extLst>
        </a:blip>
        <a:stretch>
          <a:fillRect/>
        </a:stretch>
      </xdr:blipFill>
      <xdr:spPr>
        <a:xfrm>
          <a:off x="949778" y="371767825"/>
          <a:ext cx="1314449" cy="853259"/>
        </a:xfrm>
        <a:prstGeom prst="rect">
          <a:avLst/>
        </a:prstGeom>
      </xdr:spPr>
    </xdr:pic>
    <xdr:clientData/>
  </xdr:twoCellAnchor>
  <xdr:twoCellAnchor>
    <xdr:from>
      <xdr:col>2</xdr:col>
      <xdr:colOff>88447</xdr:colOff>
      <xdr:row>408</xdr:row>
      <xdr:rowOff>56515</xdr:rowOff>
    </xdr:from>
    <xdr:to>
      <xdr:col>2</xdr:col>
      <xdr:colOff>1291137</xdr:colOff>
      <xdr:row>408</xdr:row>
      <xdr:rowOff>876508</xdr:rowOff>
    </xdr:to>
    <xdr:pic>
      <xdr:nvPicPr>
        <xdr:cNvPr id="247" name="Slika 246">
          <a:extLst>
            <a:ext uri="{FF2B5EF4-FFF2-40B4-BE49-F238E27FC236}">
              <a16:creationId xmlns:a16="http://schemas.microsoft.com/office/drawing/2014/main" id="{201AC84B-C7DE-493D-9B07-A8C02EFE60F9}"/>
            </a:ext>
          </a:extLst>
        </xdr:cNvPr>
        <xdr:cNvPicPr>
          <a:picLocks noChangeAspect="1"/>
        </xdr:cNvPicPr>
      </xdr:nvPicPr>
      <xdr:blipFill>
        <a:blip xmlns:r="http://schemas.openxmlformats.org/officeDocument/2006/relationships" r:embed="rId78" cstate="screen">
          <a:extLst>
            <a:ext uri="{28A0092B-C50C-407E-A947-70E740481C1C}">
              <a14:useLocalDpi xmlns:a14="http://schemas.microsoft.com/office/drawing/2010/main"/>
            </a:ext>
          </a:extLst>
        </a:blip>
        <a:stretch>
          <a:fillRect/>
        </a:stretch>
      </xdr:blipFill>
      <xdr:spPr>
        <a:xfrm>
          <a:off x="981076" y="374579515"/>
          <a:ext cx="1202690" cy="819993"/>
        </a:xfrm>
        <a:prstGeom prst="rect">
          <a:avLst/>
        </a:prstGeom>
      </xdr:spPr>
    </xdr:pic>
    <xdr:clientData/>
  </xdr:twoCellAnchor>
  <xdr:twoCellAnchor>
    <xdr:from>
      <xdr:col>2</xdr:col>
      <xdr:colOff>58511</xdr:colOff>
      <xdr:row>411</xdr:row>
      <xdr:rowOff>27940</xdr:rowOff>
    </xdr:from>
    <xdr:to>
      <xdr:col>2</xdr:col>
      <xdr:colOff>1293991</xdr:colOff>
      <xdr:row>411</xdr:row>
      <xdr:rowOff>862605</xdr:rowOff>
    </xdr:to>
    <xdr:pic>
      <xdr:nvPicPr>
        <xdr:cNvPr id="248" name="Slika 247">
          <a:extLst>
            <a:ext uri="{FF2B5EF4-FFF2-40B4-BE49-F238E27FC236}">
              <a16:creationId xmlns:a16="http://schemas.microsoft.com/office/drawing/2014/main" id="{B9C553A4-1365-4226-903B-EEEAC7FDE5DF}"/>
            </a:ext>
          </a:extLst>
        </xdr:cNvPr>
        <xdr:cNvPicPr>
          <a:picLocks noChangeAspect="1"/>
        </xdr:cNvPicPr>
      </xdr:nvPicPr>
      <xdr:blipFill>
        <a:blip xmlns:r="http://schemas.openxmlformats.org/officeDocument/2006/relationships" r:embed="rId79" cstate="screen">
          <a:extLst>
            <a:ext uri="{28A0092B-C50C-407E-A947-70E740481C1C}">
              <a14:useLocalDpi xmlns:a14="http://schemas.microsoft.com/office/drawing/2010/main"/>
            </a:ext>
          </a:extLst>
        </a:blip>
        <a:stretch>
          <a:fillRect/>
        </a:stretch>
      </xdr:blipFill>
      <xdr:spPr>
        <a:xfrm>
          <a:off x="951140" y="377359454"/>
          <a:ext cx="1235480" cy="834665"/>
        </a:xfrm>
        <a:prstGeom prst="rect">
          <a:avLst/>
        </a:prstGeom>
      </xdr:spPr>
    </xdr:pic>
    <xdr:clientData/>
  </xdr:twoCellAnchor>
  <xdr:twoCellAnchor>
    <xdr:from>
      <xdr:col>2</xdr:col>
      <xdr:colOff>182336</xdr:colOff>
      <xdr:row>414</xdr:row>
      <xdr:rowOff>83185</xdr:rowOff>
    </xdr:from>
    <xdr:to>
      <xdr:col>2</xdr:col>
      <xdr:colOff>1304800</xdr:colOff>
      <xdr:row>414</xdr:row>
      <xdr:rowOff>832091</xdr:rowOff>
    </xdr:to>
    <xdr:pic>
      <xdr:nvPicPr>
        <xdr:cNvPr id="249" name="Slika 248">
          <a:extLst>
            <a:ext uri="{FF2B5EF4-FFF2-40B4-BE49-F238E27FC236}">
              <a16:creationId xmlns:a16="http://schemas.microsoft.com/office/drawing/2014/main" id="{9F9234E7-C19A-4B7A-8A88-C5FD510ED9D1}"/>
            </a:ext>
          </a:extLst>
        </xdr:cNvPr>
        <xdr:cNvPicPr>
          <a:picLocks noChangeAspect="1"/>
        </xdr:cNvPicPr>
      </xdr:nvPicPr>
      <xdr:blipFill>
        <a:blip xmlns:r="http://schemas.openxmlformats.org/officeDocument/2006/relationships" r:embed="rId80" cstate="screen">
          <a:extLst>
            <a:ext uri="{28A0092B-C50C-407E-A947-70E740481C1C}">
              <a14:useLocalDpi xmlns:a14="http://schemas.microsoft.com/office/drawing/2010/main"/>
            </a:ext>
          </a:extLst>
        </a:blip>
        <a:stretch>
          <a:fillRect/>
        </a:stretch>
      </xdr:blipFill>
      <xdr:spPr>
        <a:xfrm>
          <a:off x="1074965" y="379145528"/>
          <a:ext cx="1122464" cy="748906"/>
        </a:xfrm>
        <a:prstGeom prst="rect">
          <a:avLst/>
        </a:prstGeom>
      </xdr:spPr>
    </xdr:pic>
    <xdr:clientData/>
  </xdr:twoCellAnchor>
  <xdr:twoCellAnchor>
    <xdr:from>
      <xdr:col>2</xdr:col>
      <xdr:colOff>42180</xdr:colOff>
      <xdr:row>417</xdr:row>
      <xdr:rowOff>30502</xdr:rowOff>
    </xdr:from>
    <xdr:to>
      <xdr:col>2</xdr:col>
      <xdr:colOff>1411241</xdr:colOff>
      <xdr:row>417</xdr:row>
      <xdr:rowOff>883443</xdr:rowOff>
    </xdr:to>
    <xdr:pic>
      <xdr:nvPicPr>
        <xdr:cNvPr id="250" name="Slika 249">
          <a:extLst>
            <a:ext uri="{FF2B5EF4-FFF2-40B4-BE49-F238E27FC236}">
              <a16:creationId xmlns:a16="http://schemas.microsoft.com/office/drawing/2014/main" id="{8CD6FF8D-F494-4700-9236-802D748C7057}"/>
            </a:ext>
          </a:extLst>
        </xdr:cNvPr>
        <xdr:cNvPicPr>
          <a:picLocks noChangeAspect="1"/>
        </xdr:cNvPicPr>
      </xdr:nvPicPr>
      <xdr:blipFill rotWithShape="1">
        <a:blip xmlns:r="http://schemas.openxmlformats.org/officeDocument/2006/relationships" r:embed="rId81" cstate="screen">
          <a:extLst>
            <a:ext uri="{28A0092B-C50C-407E-A947-70E740481C1C}">
              <a14:useLocalDpi xmlns:a14="http://schemas.microsoft.com/office/drawing/2010/main"/>
            </a:ext>
          </a:extLst>
        </a:blip>
        <a:srcRect/>
        <a:stretch/>
      </xdr:blipFill>
      <xdr:spPr>
        <a:xfrm>
          <a:off x="934809" y="382979045"/>
          <a:ext cx="1369061" cy="852941"/>
        </a:xfrm>
        <a:prstGeom prst="rect">
          <a:avLst/>
        </a:prstGeom>
      </xdr:spPr>
    </xdr:pic>
    <xdr:clientData/>
  </xdr:twoCellAnchor>
  <xdr:twoCellAnchor>
    <xdr:from>
      <xdr:col>1</xdr:col>
      <xdr:colOff>238127</xdr:colOff>
      <xdr:row>420</xdr:row>
      <xdr:rowOff>146965</xdr:rowOff>
    </xdr:from>
    <xdr:to>
      <xdr:col>2</xdr:col>
      <xdr:colOff>1484096</xdr:colOff>
      <xdr:row>420</xdr:row>
      <xdr:rowOff>827316</xdr:rowOff>
    </xdr:to>
    <xdr:pic>
      <xdr:nvPicPr>
        <xdr:cNvPr id="251" name="Slika 250">
          <a:extLst>
            <a:ext uri="{FF2B5EF4-FFF2-40B4-BE49-F238E27FC236}">
              <a16:creationId xmlns:a16="http://schemas.microsoft.com/office/drawing/2014/main" id="{FFBD85D6-0D10-461A-BE17-E3BEBCDEB4EC}"/>
            </a:ext>
          </a:extLst>
        </xdr:cNvPr>
        <xdr:cNvPicPr>
          <a:picLocks noChangeAspect="1"/>
        </xdr:cNvPicPr>
      </xdr:nvPicPr>
      <xdr:blipFill rotWithShape="1">
        <a:blip xmlns:r="http://schemas.openxmlformats.org/officeDocument/2006/relationships" r:embed="rId82" cstate="screen">
          <a:extLst>
            <a:ext uri="{28A0092B-C50C-407E-A947-70E740481C1C}">
              <a14:useLocalDpi xmlns:a14="http://schemas.microsoft.com/office/drawing/2010/main"/>
            </a:ext>
          </a:extLst>
        </a:blip>
        <a:srcRect/>
        <a:stretch/>
      </xdr:blipFill>
      <xdr:spPr>
        <a:xfrm>
          <a:off x="858613" y="385904022"/>
          <a:ext cx="1518112" cy="680351"/>
        </a:xfrm>
        <a:prstGeom prst="rect">
          <a:avLst/>
        </a:prstGeom>
      </xdr:spPr>
    </xdr:pic>
    <xdr:clientData/>
  </xdr:twoCellAnchor>
  <xdr:twoCellAnchor>
    <xdr:from>
      <xdr:col>2</xdr:col>
      <xdr:colOff>78919</xdr:colOff>
      <xdr:row>427</xdr:row>
      <xdr:rowOff>130627</xdr:rowOff>
    </xdr:from>
    <xdr:to>
      <xdr:col>2</xdr:col>
      <xdr:colOff>1413804</xdr:colOff>
      <xdr:row>427</xdr:row>
      <xdr:rowOff>880841</xdr:rowOff>
    </xdr:to>
    <xdr:pic>
      <xdr:nvPicPr>
        <xdr:cNvPr id="252" name="Slika 251">
          <a:extLst>
            <a:ext uri="{FF2B5EF4-FFF2-40B4-BE49-F238E27FC236}">
              <a16:creationId xmlns:a16="http://schemas.microsoft.com/office/drawing/2014/main" id="{AC74A8CB-1BBB-4AC6-8211-1AF5FC1F137F}"/>
            </a:ext>
          </a:extLst>
        </xdr:cNvPr>
        <xdr:cNvPicPr>
          <a:picLocks noChangeAspect="1"/>
        </xdr:cNvPicPr>
      </xdr:nvPicPr>
      <xdr:blipFill rotWithShape="1">
        <a:blip xmlns:r="http://schemas.openxmlformats.org/officeDocument/2006/relationships" r:embed="rId83" cstate="screen">
          <a:extLst>
            <a:ext uri="{28A0092B-C50C-407E-A947-70E740481C1C}">
              <a14:useLocalDpi xmlns:a14="http://schemas.microsoft.com/office/drawing/2010/main"/>
            </a:ext>
          </a:extLst>
        </a:blip>
        <a:srcRect/>
        <a:stretch/>
      </xdr:blipFill>
      <xdr:spPr>
        <a:xfrm>
          <a:off x="971548" y="390938656"/>
          <a:ext cx="1334885" cy="750214"/>
        </a:xfrm>
        <a:prstGeom prst="rect">
          <a:avLst/>
        </a:prstGeom>
      </xdr:spPr>
    </xdr:pic>
    <xdr:clientData/>
  </xdr:twoCellAnchor>
  <xdr:twoCellAnchor>
    <xdr:from>
      <xdr:col>2</xdr:col>
      <xdr:colOff>72117</xdr:colOff>
      <xdr:row>430</xdr:row>
      <xdr:rowOff>37161</xdr:rowOff>
    </xdr:from>
    <xdr:to>
      <xdr:col>2</xdr:col>
      <xdr:colOff>1410317</xdr:colOff>
      <xdr:row>430</xdr:row>
      <xdr:rowOff>924952</xdr:rowOff>
    </xdr:to>
    <xdr:pic>
      <xdr:nvPicPr>
        <xdr:cNvPr id="253" name="Slika 252">
          <a:extLst>
            <a:ext uri="{FF2B5EF4-FFF2-40B4-BE49-F238E27FC236}">
              <a16:creationId xmlns:a16="http://schemas.microsoft.com/office/drawing/2014/main" id="{B58D140A-E197-49BF-ADE0-AFEFA2F70B35}"/>
            </a:ext>
          </a:extLst>
        </xdr:cNvPr>
        <xdr:cNvPicPr>
          <a:picLocks noChangeAspect="1"/>
        </xdr:cNvPicPr>
      </xdr:nvPicPr>
      <xdr:blipFill>
        <a:blip xmlns:r="http://schemas.openxmlformats.org/officeDocument/2006/relationships" r:embed="rId84" cstate="screen">
          <a:extLst>
            <a:ext uri="{28A0092B-C50C-407E-A947-70E740481C1C}">
              <a14:useLocalDpi xmlns:a14="http://schemas.microsoft.com/office/drawing/2010/main"/>
            </a:ext>
          </a:extLst>
        </a:blip>
        <a:stretch>
          <a:fillRect/>
        </a:stretch>
      </xdr:blipFill>
      <xdr:spPr>
        <a:xfrm>
          <a:off x="964746" y="394829361"/>
          <a:ext cx="1338200" cy="887791"/>
        </a:xfrm>
        <a:prstGeom prst="rect">
          <a:avLst/>
        </a:prstGeom>
      </xdr:spPr>
    </xdr:pic>
    <xdr:clientData/>
  </xdr:twoCellAnchor>
  <xdr:twoCellAnchor>
    <xdr:from>
      <xdr:col>2</xdr:col>
      <xdr:colOff>115661</xdr:colOff>
      <xdr:row>433</xdr:row>
      <xdr:rowOff>11626</xdr:rowOff>
    </xdr:from>
    <xdr:to>
      <xdr:col>2</xdr:col>
      <xdr:colOff>1416257</xdr:colOff>
      <xdr:row>433</xdr:row>
      <xdr:rowOff>868812</xdr:rowOff>
    </xdr:to>
    <xdr:pic>
      <xdr:nvPicPr>
        <xdr:cNvPr id="254" name="Slika 253">
          <a:extLst>
            <a:ext uri="{FF2B5EF4-FFF2-40B4-BE49-F238E27FC236}">
              <a16:creationId xmlns:a16="http://schemas.microsoft.com/office/drawing/2014/main" id="{3B80F324-9E41-4F9F-8ED0-CD8107FB277F}"/>
            </a:ext>
          </a:extLst>
        </xdr:cNvPr>
        <xdr:cNvPicPr>
          <a:picLocks noChangeAspect="1"/>
        </xdr:cNvPicPr>
      </xdr:nvPicPr>
      <xdr:blipFill>
        <a:blip xmlns:r="http://schemas.openxmlformats.org/officeDocument/2006/relationships" r:embed="rId85" cstate="screen">
          <a:extLst>
            <a:ext uri="{28A0092B-C50C-407E-A947-70E740481C1C}">
              <a14:useLocalDpi xmlns:a14="http://schemas.microsoft.com/office/drawing/2010/main"/>
            </a:ext>
          </a:extLst>
        </a:blip>
        <a:stretch>
          <a:fillRect/>
        </a:stretch>
      </xdr:blipFill>
      <xdr:spPr>
        <a:xfrm>
          <a:off x="1008290" y="396436683"/>
          <a:ext cx="1300596" cy="857186"/>
        </a:xfrm>
        <a:prstGeom prst="rect">
          <a:avLst/>
        </a:prstGeom>
      </xdr:spPr>
    </xdr:pic>
    <xdr:clientData/>
  </xdr:twoCellAnchor>
  <xdr:twoCellAnchor>
    <xdr:from>
      <xdr:col>2</xdr:col>
      <xdr:colOff>154380</xdr:colOff>
      <xdr:row>436</xdr:row>
      <xdr:rowOff>83128</xdr:rowOff>
    </xdr:from>
    <xdr:to>
      <xdr:col>2</xdr:col>
      <xdr:colOff>1377044</xdr:colOff>
      <xdr:row>436</xdr:row>
      <xdr:rowOff>891215</xdr:rowOff>
    </xdr:to>
    <xdr:pic>
      <xdr:nvPicPr>
        <xdr:cNvPr id="255" name="Slika 254">
          <a:extLst>
            <a:ext uri="{FF2B5EF4-FFF2-40B4-BE49-F238E27FC236}">
              <a16:creationId xmlns:a16="http://schemas.microsoft.com/office/drawing/2014/main" id="{F295A9B9-D0A8-4189-A0AD-1C82727BBD78}"/>
            </a:ext>
          </a:extLst>
        </xdr:cNvPr>
        <xdr:cNvPicPr>
          <a:picLocks noChangeAspect="1"/>
        </xdr:cNvPicPr>
      </xdr:nvPicPr>
      <xdr:blipFill>
        <a:blip xmlns:r="http://schemas.openxmlformats.org/officeDocument/2006/relationships" r:embed="rId86" cstate="screen">
          <a:extLst>
            <a:ext uri="{28A0092B-C50C-407E-A947-70E740481C1C}">
              <a14:useLocalDpi xmlns:a14="http://schemas.microsoft.com/office/drawing/2010/main"/>
            </a:ext>
          </a:extLst>
        </a:blip>
        <a:stretch>
          <a:fillRect/>
        </a:stretch>
      </xdr:blipFill>
      <xdr:spPr>
        <a:xfrm>
          <a:off x="1047009" y="399316699"/>
          <a:ext cx="1222664" cy="815707"/>
        </a:xfrm>
        <a:prstGeom prst="rect">
          <a:avLst/>
        </a:prstGeom>
      </xdr:spPr>
    </xdr:pic>
    <xdr:clientData/>
  </xdr:twoCellAnchor>
  <xdr:twoCellAnchor>
    <xdr:from>
      <xdr:col>2</xdr:col>
      <xdr:colOff>125184</xdr:colOff>
      <xdr:row>439</xdr:row>
      <xdr:rowOff>27709</xdr:rowOff>
    </xdr:from>
    <xdr:to>
      <xdr:col>2</xdr:col>
      <xdr:colOff>1378674</xdr:colOff>
      <xdr:row>439</xdr:row>
      <xdr:rowOff>863369</xdr:rowOff>
    </xdr:to>
    <xdr:pic>
      <xdr:nvPicPr>
        <xdr:cNvPr id="256" name="Slika 255">
          <a:extLst>
            <a:ext uri="{FF2B5EF4-FFF2-40B4-BE49-F238E27FC236}">
              <a16:creationId xmlns:a16="http://schemas.microsoft.com/office/drawing/2014/main" id="{6E0D8D00-4AA2-4BDB-BD8A-0D98696878D5}"/>
            </a:ext>
          </a:extLst>
        </xdr:cNvPr>
        <xdr:cNvPicPr>
          <a:picLocks noChangeAspect="1"/>
        </xdr:cNvPicPr>
      </xdr:nvPicPr>
      <xdr:blipFill>
        <a:blip xmlns:r="http://schemas.openxmlformats.org/officeDocument/2006/relationships" r:embed="rId87" cstate="screen">
          <a:extLst>
            <a:ext uri="{28A0092B-C50C-407E-A947-70E740481C1C}">
              <a14:useLocalDpi xmlns:a14="http://schemas.microsoft.com/office/drawing/2010/main"/>
            </a:ext>
          </a:extLst>
        </a:blip>
        <a:stretch>
          <a:fillRect/>
        </a:stretch>
      </xdr:blipFill>
      <xdr:spPr>
        <a:xfrm>
          <a:off x="1017813" y="403245452"/>
          <a:ext cx="1253490" cy="835660"/>
        </a:xfrm>
        <a:prstGeom prst="rect">
          <a:avLst/>
        </a:prstGeom>
      </xdr:spPr>
    </xdr:pic>
    <xdr:clientData/>
  </xdr:twoCellAnchor>
  <xdr:twoCellAnchor>
    <xdr:from>
      <xdr:col>1</xdr:col>
      <xdr:colOff>236764</xdr:colOff>
      <xdr:row>449</xdr:row>
      <xdr:rowOff>113149</xdr:rowOff>
    </xdr:from>
    <xdr:to>
      <xdr:col>2</xdr:col>
      <xdr:colOff>1513114</xdr:colOff>
      <xdr:row>449</xdr:row>
      <xdr:rowOff>813708</xdr:rowOff>
    </xdr:to>
    <xdr:pic>
      <xdr:nvPicPr>
        <xdr:cNvPr id="259" name="Slika 258">
          <a:extLst>
            <a:ext uri="{FF2B5EF4-FFF2-40B4-BE49-F238E27FC236}">
              <a16:creationId xmlns:a16="http://schemas.microsoft.com/office/drawing/2014/main" id="{03FC503B-B52A-4FEF-9AC1-4EE51565034C}"/>
            </a:ext>
          </a:extLst>
        </xdr:cNvPr>
        <xdr:cNvPicPr>
          <a:picLocks noChangeAspect="1"/>
        </xdr:cNvPicPr>
      </xdr:nvPicPr>
      <xdr:blipFill rotWithShape="1">
        <a:blip xmlns:r="http://schemas.openxmlformats.org/officeDocument/2006/relationships" r:embed="rId88" cstate="screen">
          <a:extLst>
            <a:ext uri="{28A0092B-C50C-407E-A947-70E740481C1C}">
              <a14:useLocalDpi xmlns:a14="http://schemas.microsoft.com/office/drawing/2010/main"/>
            </a:ext>
          </a:extLst>
        </a:blip>
        <a:srcRect/>
        <a:stretch/>
      </xdr:blipFill>
      <xdr:spPr>
        <a:xfrm>
          <a:off x="857250" y="412366035"/>
          <a:ext cx="1548493" cy="700559"/>
        </a:xfrm>
        <a:prstGeom prst="rect">
          <a:avLst/>
        </a:prstGeom>
      </xdr:spPr>
    </xdr:pic>
    <xdr:clientData/>
  </xdr:twoCellAnchor>
  <xdr:twoCellAnchor>
    <xdr:from>
      <xdr:col>1</xdr:col>
      <xdr:colOff>239858</xdr:colOff>
      <xdr:row>452</xdr:row>
      <xdr:rowOff>55790</xdr:rowOff>
    </xdr:from>
    <xdr:to>
      <xdr:col>2</xdr:col>
      <xdr:colOff>1562100</xdr:colOff>
      <xdr:row>452</xdr:row>
      <xdr:rowOff>857632</xdr:rowOff>
    </xdr:to>
    <xdr:pic>
      <xdr:nvPicPr>
        <xdr:cNvPr id="260" name="Slika 259">
          <a:extLst>
            <a:ext uri="{FF2B5EF4-FFF2-40B4-BE49-F238E27FC236}">
              <a16:creationId xmlns:a16="http://schemas.microsoft.com/office/drawing/2014/main" id="{CE6DD0AD-84ED-4D1F-9232-EAEAFE195897}"/>
            </a:ext>
          </a:extLst>
        </xdr:cNvPr>
        <xdr:cNvPicPr>
          <a:picLocks noChangeAspect="1"/>
        </xdr:cNvPicPr>
      </xdr:nvPicPr>
      <xdr:blipFill rotWithShape="1">
        <a:blip xmlns:r="http://schemas.openxmlformats.org/officeDocument/2006/relationships" r:embed="rId89" cstate="screen">
          <a:extLst>
            <a:ext uri="{28A0092B-C50C-407E-A947-70E740481C1C}">
              <a14:useLocalDpi xmlns:a14="http://schemas.microsoft.com/office/drawing/2010/main"/>
            </a:ext>
          </a:extLst>
        </a:blip>
        <a:srcRect/>
        <a:stretch/>
      </xdr:blipFill>
      <xdr:spPr>
        <a:xfrm>
          <a:off x="860344" y="413843561"/>
          <a:ext cx="1594385" cy="801842"/>
        </a:xfrm>
        <a:prstGeom prst="rect">
          <a:avLst/>
        </a:prstGeom>
      </xdr:spPr>
    </xdr:pic>
    <xdr:clientData/>
  </xdr:twoCellAnchor>
  <xdr:twoCellAnchor>
    <xdr:from>
      <xdr:col>1</xdr:col>
      <xdr:colOff>215406</xdr:colOff>
      <xdr:row>455</xdr:row>
      <xdr:rowOff>28575</xdr:rowOff>
    </xdr:from>
    <xdr:to>
      <xdr:col>2</xdr:col>
      <xdr:colOff>1529395</xdr:colOff>
      <xdr:row>455</xdr:row>
      <xdr:rowOff>847725</xdr:rowOff>
    </xdr:to>
    <xdr:pic>
      <xdr:nvPicPr>
        <xdr:cNvPr id="261" name="Slika 260">
          <a:extLst>
            <a:ext uri="{FF2B5EF4-FFF2-40B4-BE49-F238E27FC236}">
              <a16:creationId xmlns:a16="http://schemas.microsoft.com/office/drawing/2014/main" id="{90216F73-15D8-40A6-BF12-BB0E0C49D8BB}"/>
            </a:ext>
          </a:extLst>
        </xdr:cNvPr>
        <xdr:cNvPicPr>
          <a:picLocks noChangeAspect="1"/>
        </xdr:cNvPicPr>
      </xdr:nvPicPr>
      <xdr:blipFill rotWithShape="1">
        <a:blip xmlns:r="http://schemas.openxmlformats.org/officeDocument/2006/relationships" r:embed="rId90" cstate="screen">
          <a:extLst>
            <a:ext uri="{28A0092B-C50C-407E-A947-70E740481C1C}">
              <a14:useLocalDpi xmlns:a14="http://schemas.microsoft.com/office/drawing/2010/main"/>
            </a:ext>
          </a:extLst>
        </a:blip>
        <a:srcRect/>
        <a:stretch/>
      </xdr:blipFill>
      <xdr:spPr>
        <a:xfrm>
          <a:off x="835892" y="417898489"/>
          <a:ext cx="1586132" cy="819150"/>
        </a:xfrm>
        <a:prstGeom prst="rect">
          <a:avLst/>
        </a:prstGeom>
      </xdr:spPr>
    </xdr:pic>
    <xdr:clientData/>
  </xdr:twoCellAnchor>
  <xdr:twoCellAnchor>
    <xdr:from>
      <xdr:col>1</xdr:col>
      <xdr:colOff>232228</xdr:colOff>
      <xdr:row>458</xdr:row>
      <xdr:rowOff>76200</xdr:rowOff>
    </xdr:from>
    <xdr:to>
      <xdr:col>2</xdr:col>
      <xdr:colOff>1549853</xdr:colOff>
      <xdr:row>458</xdr:row>
      <xdr:rowOff>843100</xdr:rowOff>
    </xdr:to>
    <xdr:pic>
      <xdr:nvPicPr>
        <xdr:cNvPr id="262" name="Slika 261">
          <a:extLst>
            <a:ext uri="{FF2B5EF4-FFF2-40B4-BE49-F238E27FC236}">
              <a16:creationId xmlns:a16="http://schemas.microsoft.com/office/drawing/2014/main" id="{1C6F6328-E378-4CD8-B4E2-E9EC9FBBB2B3}"/>
            </a:ext>
          </a:extLst>
        </xdr:cNvPr>
        <xdr:cNvPicPr>
          <a:picLocks noChangeAspect="1"/>
        </xdr:cNvPicPr>
      </xdr:nvPicPr>
      <xdr:blipFill rotWithShape="1">
        <a:blip xmlns:r="http://schemas.openxmlformats.org/officeDocument/2006/relationships" r:embed="rId91" cstate="screen">
          <a:extLst>
            <a:ext uri="{28A0092B-C50C-407E-A947-70E740481C1C}">
              <a14:useLocalDpi xmlns:a14="http://schemas.microsoft.com/office/drawing/2010/main"/>
            </a:ext>
          </a:extLst>
        </a:blip>
        <a:srcRect/>
        <a:stretch/>
      </xdr:blipFill>
      <xdr:spPr>
        <a:xfrm>
          <a:off x="852714" y="420754629"/>
          <a:ext cx="1589768" cy="766900"/>
        </a:xfrm>
        <a:prstGeom prst="rect">
          <a:avLst/>
        </a:prstGeom>
      </xdr:spPr>
    </xdr:pic>
    <xdr:clientData/>
  </xdr:twoCellAnchor>
  <xdr:twoCellAnchor>
    <xdr:from>
      <xdr:col>1</xdr:col>
      <xdr:colOff>243032</xdr:colOff>
      <xdr:row>461</xdr:row>
      <xdr:rowOff>76201</xdr:rowOff>
    </xdr:from>
    <xdr:to>
      <xdr:col>2</xdr:col>
      <xdr:colOff>1524000</xdr:colOff>
      <xdr:row>461</xdr:row>
      <xdr:rowOff>801823</xdr:rowOff>
    </xdr:to>
    <xdr:pic>
      <xdr:nvPicPr>
        <xdr:cNvPr id="263" name="Slika 262">
          <a:extLst>
            <a:ext uri="{FF2B5EF4-FFF2-40B4-BE49-F238E27FC236}">
              <a16:creationId xmlns:a16="http://schemas.microsoft.com/office/drawing/2014/main" id="{9F023A3C-4C44-491E-9AAA-5B348C10464F}"/>
            </a:ext>
          </a:extLst>
        </xdr:cNvPr>
        <xdr:cNvPicPr>
          <a:picLocks noChangeAspect="1"/>
        </xdr:cNvPicPr>
      </xdr:nvPicPr>
      <xdr:blipFill rotWithShape="1">
        <a:blip xmlns:r="http://schemas.openxmlformats.org/officeDocument/2006/relationships" r:embed="rId92" cstate="screen">
          <a:extLst>
            <a:ext uri="{28A0092B-C50C-407E-A947-70E740481C1C}">
              <a14:useLocalDpi xmlns:a14="http://schemas.microsoft.com/office/drawing/2010/main"/>
            </a:ext>
          </a:extLst>
        </a:blip>
        <a:srcRect/>
        <a:stretch/>
      </xdr:blipFill>
      <xdr:spPr>
        <a:xfrm>
          <a:off x="871682" y="422462326"/>
          <a:ext cx="1547668" cy="725622"/>
        </a:xfrm>
        <a:prstGeom prst="rect">
          <a:avLst/>
        </a:prstGeom>
      </xdr:spPr>
    </xdr:pic>
    <xdr:clientData/>
  </xdr:twoCellAnchor>
  <xdr:twoCellAnchor>
    <xdr:from>
      <xdr:col>1</xdr:col>
      <xdr:colOff>216353</xdr:colOff>
      <xdr:row>464</xdr:row>
      <xdr:rowOff>35378</xdr:rowOff>
    </xdr:from>
    <xdr:to>
      <xdr:col>3</xdr:col>
      <xdr:colOff>14038</xdr:colOff>
      <xdr:row>464</xdr:row>
      <xdr:rowOff>881742</xdr:rowOff>
    </xdr:to>
    <xdr:pic>
      <xdr:nvPicPr>
        <xdr:cNvPr id="264" name="Slika 263">
          <a:extLst>
            <a:ext uri="{FF2B5EF4-FFF2-40B4-BE49-F238E27FC236}">
              <a16:creationId xmlns:a16="http://schemas.microsoft.com/office/drawing/2014/main" id="{499DE40E-EB76-4098-8BDB-9599645CA859}"/>
            </a:ext>
          </a:extLst>
        </xdr:cNvPr>
        <xdr:cNvPicPr>
          <a:picLocks noChangeAspect="1"/>
        </xdr:cNvPicPr>
      </xdr:nvPicPr>
      <xdr:blipFill rotWithShape="1">
        <a:blip xmlns:r="http://schemas.openxmlformats.org/officeDocument/2006/relationships" r:embed="rId93" cstate="screen">
          <a:extLst>
            <a:ext uri="{28A0092B-C50C-407E-A947-70E740481C1C}">
              <a14:useLocalDpi xmlns:a14="http://schemas.microsoft.com/office/drawing/2010/main"/>
            </a:ext>
          </a:extLst>
        </a:blip>
        <a:srcRect/>
        <a:stretch/>
      </xdr:blipFill>
      <xdr:spPr>
        <a:xfrm>
          <a:off x="836839" y="425057207"/>
          <a:ext cx="1659142" cy="846364"/>
        </a:xfrm>
        <a:prstGeom prst="rect">
          <a:avLst/>
        </a:prstGeom>
      </xdr:spPr>
    </xdr:pic>
    <xdr:clientData/>
  </xdr:twoCellAnchor>
  <xdr:twoCellAnchor>
    <xdr:from>
      <xdr:col>2</xdr:col>
      <xdr:colOff>99700</xdr:colOff>
      <xdr:row>467</xdr:row>
      <xdr:rowOff>26323</xdr:rowOff>
    </xdr:from>
    <xdr:to>
      <xdr:col>2</xdr:col>
      <xdr:colOff>1455078</xdr:colOff>
      <xdr:row>468</xdr:row>
      <xdr:rowOff>4684</xdr:rowOff>
    </xdr:to>
    <xdr:pic>
      <xdr:nvPicPr>
        <xdr:cNvPr id="265" name="Slika 264">
          <a:extLst>
            <a:ext uri="{FF2B5EF4-FFF2-40B4-BE49-F238E27FC236}">
              <a16:creationId xmlns:a16="http://schemas.microsoft.com/office/drawing/2014/main" id="{279A81FC-3713-4CF7-8D2D-CE6015507407}"/>
            </a:ext>
          </a:extLst>
        </xdr:cNvPr>
        <xdr:cNvPicPr>
          <a:picLocks noChangeAspect="1"/>
        </xdr:cNvPicPr>
      </xdr:nvPicPr>
      <xdr:blipFill>
        <a:blip xmlns:r="http://schemas.openxmlformats.org/officeDocument/2006/relationships" r:embed="rId94" cstate="screen">
          <a:extLst>
            <a:ext uri="{28A0092B-C50C-407E-A947-70E740481C1C}">
              <a14:useLocalDpi xmlns:a14="http://schemas.microsoft.com/office/drawing/2010/main"/>
            </a:ext>
          </a:extLst>
        </a:blip>
        <a:stretch>
          <a:fillRect/>
        </a:stretch>
      </xdr:blipFill>
      <xdr:spPr>
        <a:xfrm>
          <a:off x="992329" y="429130294"/>
          <a:ext cx="1355378" cy="914532"/>
        </a:xfrm>
        <a:prstGeom prst="rect">
          <a:avLst/>
        </a:prstGeom>
      </xdr:spPr>
    </xdr:pic>
    <xdr:clientData/>
  </xdr:twoCellAnchor>
  <xdr:twoCellAnchor>
    <xdr:from>
      <xdr:col>1</xdr:col>
      <xdr:colOff>261258</xdr:colOff>
      <xdr:row>470</xdr:row>
      <xdr:rowOff>124689</xdr:rowOff>
    </xdr:from>
    <xdr:to>
      <xdr:col>2</xdr:col>
      <xdr:colOff>1535799</xdr:colOff>
      <xdr:row>470</xdr:row>
      <xdr:rowOff>870857</xdr:rowOff>
    </xdr:to>
    <xdr:pic>
      <xdr:nvPicPr>
        <xdr:cNvPr id="266" name="Slika 265">
          <a:extLst>
            <a:ext uri="{FF2B5EF4-FFF2-40B4-BE49-F238E27FC236}">
              <a16:creationId xmlns:a16="http://schemas.microsoft.com/office/drawing/2014/main" id="{63BEAD72-D647-450B-BBE9-E75FC17B71E5}"/>
            </a:ext>
          </a:extLst>
        </xdr:cNvPr>
        <xdr:cNvPicPr>
          <a:picLocks noChangeAspect="1"/>
        </xdr:cNvPicPr>
      </xdr:nvPicPr>
      <xdr:blipFill rotWithShape="1">
        <a:blip xmlns:r="http://schemas.openxmlformats.org/officeDocument/2006/relationships" r:embed="rId95" cstate="screen">
          <a:extLst>
            <a:ext uri="{28A0092B-C50C-407E-A947-70E740481C1C}">
              <a14:useLocalDpi xmlns:a14="http://schemas.microsoft.com/office/drawing/2010/main"/>
            </a:ext>
          </a:extLst>
        </a:blip>
        <a:srcRect/>
        <a:stretch/>
      </xdr:blipFill>
      <xdr:spPr>
        <a:xfrm>
          <a:off x="881744" y="432037175"/>
          <a:ext cx="1546684" cy="746168"/>
        </a:xfrm>
        <a:prstGeom prst="rect">
          <a:avLst/>
        </a:prstGeom>
      </xdr:spPr>
    </xdr:pic>
    <xdr:clientData/>
  </xdr:twoCellAnchor>
  <xdr:twoCellAnchor>
    <xdr:from>
      <xdr:col>1</xdr:col>
      <xdr:colOff>255443</xdr:colOff>
      <xdr:row>473</xdr:row>
      <xdr:rowOff>47778</xdr:rowOff>
    </xdr:from>
    <xdr:to>
      <xdr:col>2</xdr:col>
      <xdr:colOff>1538088</xdr:colOff>
      <xdr:row>473</xdr:row>
      <xdr:rowOff>831270</xdr:rowOff>
    </xdr:to>
    <xdr:pic>
      <xdr:nvPicPr>
        <xdr:cNvPr id="267" name="Slika 266">
          <a:extLst>
            <a:ext uri="{FF2B5EF4-FFF2-40B4-BE49-F238E27FC236}">
              <a16:creationId xmlns:a16="http://schemas.microsoft.com/office/drawing/2014/main" id="{A5901BB9-425A-4F48-A4EF-E470B7AD11DE}"/>
            </a:ext>
          </a:extLst>
        </xdr:cNvPr>
        <xdr:cNvPicPr>
          <a:picLocks noChangeAspect="1"/>
        </xdr:cNvPicPr>
      </xdr:nvPicPr>
      <xdr:blipFill rotWithShape="1">
        <a:blip xmlns:r="http://schemas.openxmlformats.org/officeDocument/2006/relationships" r:embed="rId96" cstate="screen">
          <a:extLst>
            <a:ext uri="{28A0092B-C50C-407E-A947-70E740481C1C}">
              <a14:useLocalDpi xmlns:a14="http://schemas.microsoft.com/office/drawing/2010/main"/>
            </a:ext>
          </a:extLst>
        </a:blip>
        <a:srcRect/>
        <a:stretch/>
      </xdr:blipFill>
      <xdr:spPr>
        <a:xfrm>
          <a:off x="884093" y="433635303"/>
          <a:ext cx="1549345" cy="783492"/>
        </a:xfrm>
        <a:prstGeom prst="rect">
          <a:avLst/>
        </a:prstGeom>
      </xdr:spPr>
    </xdr:pic>
    <xdr:clientData/>
  </xdr:twoCellAnchor>
  <xdr:twoCellAnchor>
    <xdr:from>
      <xdr:col>2</xdr:col>
      <xdr:colOff>15586</xdr:colOff>
      <xdr:row>476</xdr:row>
      <xdr:rowOff>81972</xdr:rowOff>
    </xdr:from>
    <xdr:to>
      <xdr:col>2</xdr:col>
      <xdr:colOff>1558291</xdr:colOff>
      <xdr:row>476</xdr:row>
      <xdr:rowOff>851425</xdr:rowOff>
    </xdr:to>
    <xdr:pic>
      <xdr:nvPicPr>
        <xdr:cNvPr id="268" name="Slika 267">
          <a:extLst>
            <a:ext uri="{FF2B5EF4-FFF2-40B4-BE49-F238E27FC236}">
              <a16:creationId xmlns:a16="http://schemas.microsoft.com/office/drawing/2014/main" id="{9FA1C44D-2A46-430F-BD8A-A25A7702F4C8}"/>
            </a:ext>
          </a:extLst>
        </xdr:cNvPr>
        <xdr:cNvPicPr>
          <a:picLocks noChangeAspect="1"/>
        </xdr:cNvPicPr>
      </xdr:nvPicPr>
      <xdr:blipFill rotWithShape="1">
        <a:blip xmlns:r="http://schemas.openxmlformats.org/officeDocument/2006/relationships" r:embed="rId97" cstate="screen">
          <a:extLst>
            <a:ext uri="{28A0092B-C50C-407E-A947-70E740481C1C}">
              <a14:useLocalDpi xmlns:a14="http://schemas.microsoft.com/office/drawing/2010/main"/>
            </a:ext>
          </a:extLst>
        </a:blip>
        <a:srcRect/>
        <a:stretch/>
      </xdr:blipFill>
      <xdr:spPr>
        <a:xfrm>
          <a:off x="910936" y="436469847"/>
          <a:ext cx="1542705" cy="769453"/>
        </a:xfrm>
        <a:prstGeom prst="rect">
          <a:avLst/>
        </a:prstGeom>
      </xdr:spPr>
    </xdr:pic>
    <xdr:clientData/>
  </xdr:twoCellAnchor>
  <xdr:twoCellAnchor>
    <xdr:from>
      <xdr:col>2</xdr:col>
      <xdr:colOff>103413</xdr:colOff>
      <xdr:row>423</xdr:row>
      <xdr:rowOff>43815</xdr:rowOff>
    </xdr:from>
    <xdr:to>
      <xdr:col>2</xdr:col>
      <xdr:colOff>1423578</xdr:colOff>
      <xdr:row>423</xdr:row>
      <xdr:rowOff>911280</xdr:rowOff>
    </xdr:to>
    <xdr:pic>
      <xdr:nvPicPr>
        <xdr:cNvPr id="270" name="Slika 269">
          <a:extLst>
            <a:ext uri="{FF2B5EF4-FFF2-40B4-BE49-F238E27FC236}">
              <a16:creationId xmlns:a16="http://schemas.microsoft.com/office/drawing/2014/main" id="{2ED57435-7985-4410-BB0A-F5F08A090295}"/>
            </a:ext>
          </a:extLst>
        </xdr:cNvPr>
        <xdr:cNvPicPr>
          <a:picLocks noChangeAspect="1"/>
        </xdr:cNvPicPr>
      </xdr:nvPicPr>
      <xdr:blipFill>
        <a:blip xmlns:r="http://schemas.openxmlformats.org/officeDocument/2006/relationships" r:embed="rId98" cstate="screen">
          <a:extLst>
            <a:ext uri="{28A0092B-C50C-407E-A947-70E740481C1C}">
              <a14:useLocalDpi xmlns:a14="http://schemas.microsoft.com/office/drawing/2010/main"/>
            </a:ext>
          </a:extLst>
        </a:blip>
        <a:stretch>
          <a:fillRect/>
        </a:stretch>
      </xdr:blipFill>
      <xdr:spPr>
        <a:xfrm>
          <a:off x="996042" y="387531701"/>
          <a:ext cx="1320165" cy="867465"/>
        </a:xfrm>
        <a:prstGeom prst="rect">
          <a:avLst/>
        </a:prstGeom>
      </xdr:spPr>
    </xdr:pic>
    <xdr:clientData/>
  </xdr:twoCellAnchor>
  <xdr:twoCellAnchor>
    <xdr:from>
      <xdr:col>1</xdr:col>
      <xdr:colOff>266724</xdr:colOff>
      <xdr:row>377</xdr:row>
      <xdr:rowOff>72573</xdr:rowOff>
    </xdr:from>
    <xdr:to>
      <xdr:col>2</xdr:col>
      <xdr:colOff>1257792</xdr:colOff>
      <xdr:row>377</xdr:row>
      <xdr:rowOff>917123</xdr:rowOff>
    </xdr:to>
    <xdr:pic>
      <xdr:nvPicPr>
        <xdr:cNvPr id="271" name="Slika 270">
          <a:extLst>
            <a:ext uri="{FF2B5EF4-FFF2-40B4-BE49-F238E27FC236}">
              <a16:creationId xmlns:a16="http://schemas.microsoft.com/office/drawing/2014/main" id="{7D845EDA-280F-4A2D-9C47-D69B9AD75E1E}"/>
            </a:ext>
          </a:extLst>
        </xdr:cNvPr>
        <xdr:cNvPicPr>
          <a:picLocks noChangeAspect="1"/>
        </xdr:cNvPicPr>
      </xdr:nvPicPr>
      <xdr:blipFill>
        <a:blip xmlns:r="http://schemas.openxmlformats.org/officeDocument/2006/relationships" r:embed="rId99" cstate="screen">
          <a:extLst>
            <a:ext uri="{28A0092B-C50C-407E-A947-70E740481C1C}">
              <a14:useLocalDpi xmlns:a14="http://schemas.microsoft.com/office/drawing/2010/main"/>
            </a:ext>
          </a:extLst>
        </a:blip>
        <a:stretch>
          <a:fillRect/>
        </a:stretch>
      </xdr:blipFill>
      <xdr:spPr>
        <a:xfrm>
          <a:off x="887210" y="345900830"/>
          <a:ext cx="1263211" cy="844550"/>
        </a:xfrm>
        <a:prstGeom prst="rect">
          <a:avLst/>
        </a:prstGeom>
      </xdr:spPr>
    </xdr:pic>
    <xdr:clientData/>
  </xdr:twoCellAnchor>
  <xdr:twoCellAnchor>
    <xdr:from>
      <xdr:col>2</xdr:col>
      <xdr:colOff>195943</xdr:colOff>
      <xdr:row>380</xdr:row>
      <xdr:rowOff>31750</xdr:rowOff>
    </xdr:from>
    <xdr:to>
      <xdr:col>2</xdr:col>
      <xdr:colOff>1226003</xdr:colOff>
      <xdr:row>380</xdr:row>
      <xdr:rowOff>906205</xdr:rowOff>
    </xdr:to>
    <xdr:pic>
      <xdr:nvPicPr>
        <xdr:cNvPr id="272" name="Slika 271">
          <a:extLst>
            <a:ext uri="{FF2B5EF4-FFF2-40B4-BE49-F238E27FC236}">
              <a16:creationId xmlns:a16="http://schemas.microsoft.com/office/drawing/2014/main" id="{D8F4F2D1-5389-46CE-8FA5-E756CEC51730}"/>
            </a:ext>
          </a:extLst>
        </xdr:cNvPr>
        <xdr:cNvPicPr>
          <a:picLocks noChangeAspect="1"/>
        </xdr:cNvPicPr>
      </xdr:nvPicPr>
      <xdr:blipFill rotWithShape="1">
        <a:blip xmlns:r="http://schemas.openxmlformats.org/officeDocument/2006/relationships" r:embed="rId100" cstate="screen">
          <a:extLst>
            <a:ext uri="{28A0092B-C50C-407E-A947-70E740481C1C}">
              <a14:useLocalDpi xmlns:a14="http://schemas.microsoft.com/office/drawing/2010/main"/>
            </a:ext>
          </a:extLst>
        </a:blip>
        <a:srcRect/>
        <a:stretch/>
      </xdr:blipFill>
      <xdr:spPr>
        <a:xfrm>
          <a:off x="1088572" y="347688807"/>
          <a:ext cx="1030060" cy="874455"/>
        </a:xfrm>
        <a:prstGeom prst="rect">
          <a:avLst/>
        </a:prstGeom>
      </xdr:spPr>
    </xdr:pic>
    <xdr:clientData/>
  </xdr:twoCellAnchor>
  <xdr:twoCellAnchor>
    <xdr:from>
      <xdr:col>2</xdr:col>
      <xdr:colOff>312060</xdr:colOff>
      <xdr:row>383</xdr:row>
      <xdr:rowOff>43543</xdr:rowOff>
    </xdr:from>
    <xdr:to>
      <xdr:col>2</xdr:col>
      <xdr:colOff>1073157</xdr:colOff>
      <xdr:row>383</xdr:row>
      <xdr:rowOff>919843</xdr:rowOff>
    </xdr:to>
    <xdr:pic>
      <xdr:nvPicPr>
        <xdr:cNvPr id="273" name="Slika 272">
          <a:extLst>
            <a:ext uri="{FF2B5EF4-FFF2-40B4-BE49-F238E27FC236}">
              <a16:creationId xmlns:a16="http://schemas.microsoft.com/office/drawing/2014/main" id="{D2D363E4-F3D6-4811-8DA9-26728CDCEB27}"/>
            </a:ext>
          </a:extLst>
        </xdr:cNvPr>
        <xdr:cNvPicPr>
          <a:picLocks noChangeAspect="1"/>
        </xdr:cNvPicPr>
      </xdr:nvPicPr>
      <xdr:blipFill rotWithShape="1">
        <a:blip xmlns:r="http://schemas.openxmlformats.org/officeDocument/2006/relationships" r:embed="rId101" cstate="screen">
          <a:extLst>
            <a:ext uri="{28A0092B-C50C-407E-A947-70E740481C1C}">
              <a14:useLocalDpi xmlns:a14="http://schemas.microsoft.com/office/drawing/2010/main"/>
            </a:ext>
          </a:extLst>
        </a:blip>
        <a:srcRect/>
        <a:stretch/>
      </xdr:blipFill>
      <xdr:spPr>
        <a:xfrm>
          <a:off x="1204689" y="350509114"/>
          <a:ext cx="761097" cy="876300"/>
        </a:xfrm>
        <a:prstGeom prst="rect">
          <a:avLst/>
        </a:prstGeom>
      </xdr:spPr>
    </xdr:pic>
    <xdr:clientData/>
  </xdr:twoCellAnchor>
  <xdr:twoCellAnchor>
    <xdr:from>
      <xdr:col>2</xdr:col>
      <xdr:colOff>206827</xdr:colOff>
      <xdr:row>386</xdr:row>
      <xdr:rowOff>25400</xdr:rowOff>
    </xdr:from>
    <xdr:to>
      <xdr:col>2</xdr:col>
      <xdr:colOff>1368389</xdr:colOff>
      <xdr:row>386</xdr:row>
      <xdr:rowOff>895350</xdr:rowOff>
    </xdr:to>
    <xdr:pic>
      <xdr:nvPicPr>
        <xdr:cNvPr id="274" name="Slika 273">
          <a:extLst>
            <a:ext uri="{FF2B5EF4-FFF2-40B4-BE49-F238E27FC236}">
              <a16:creationId xmlns:a16="http://schemas.microsoft.com/office/drawing/2014/main" id="{D871FF21-9E3E-491D-9FFA-82629EFCAAA9}"/>
            </a:ext>
          </a:extLst>
        </xdr:cNvPr>
        <xdr:cNvPicPr>
          <a:picLocks noChangeAspect="1"/>
        </xdr:cNvPicPr>
      </xdr:nvPicPr>
      <xdr:blipFill rotWithShape="1">
        <a:blip xmlns:r="http://schemas.openxmlformats.org/officeDocument/2006/relationships" r:embed="rId102" cstate="screen">
          <a:extLst>
            <a:ext uri="{28A0092B-C50C-407E-A947-70E740481C1C}">
              <a14:useLocalDpi xmlns:a14="http://schemas.microsoft.com/office/drawing/2010/main"/>
            </a:ext>
          </a:extLst>
        </a:blip>
        <a:srcRect/>
        <a:stretch/>
      </xdr:blipFill>
      <xdr:spPr>
        <a:xfrm>
          <a:off x="1099456" y="353299486"/>
          <a:ext cx="1161562" cy="869950"/>
        </a:xfrm>
        <a:prstGeom prst="rect">
          <a:avLst/>
        </a:prstGeom>
      </xdr:spPr>
    </xdr:pic>
    <xdr:clientData/>
  </xdr:twoCellAnchor>
  <xdr:twoCellAnchor>
    <xdr:from>
      <xdr:col>2</xdr:col>
      <xdr:colOff>107496</xdr:colOff>
      <xdr:row>389</xdr:row>
      <xdr:rowOff>47626</xdr:rowOff>
    </xdr:from>
    <xdr:to>
      <xdr:col>2</xdr:col>
      <xdr:colOff>1356034</xdr:colOff>
      <xdr:row>389</xdr:row>
      <xdr:rowOff>885826</xdr:rowOff>
    </xdr:to>
    <xdr:pic>
      <xdr:nvPicPr>
        <xdr:cNvPr id="275" name="Slika 274">
          <a:extLst>
            <a:ext uri="{FF2B5EF4-FFF2-40B4-BE49-F238E27FC236}">
              <a16:creationId xmlns:a16="http://schemas.microsoft.com/office/drawing/2014/main" id="{9E3D4C2C-A3C3-41F5-A9CA-9671C46886EC}"/>
            </a:ext>
          </a:extLst>
        </xdr:cNvPr>
        <xdr:cNvPicPr>
          <a:picLocks noChangeAspect="1"/>
        </xdr:cNvPicPr>
      </xdr:nvPicPr>
      <xdr:blipFill>
        <a:blip xmlns:r="http://schemas.openxmlformats.org/officeDocument/2006/relationships" r:embed="rId103" cstate="screen">
          <a:extLst>
            <a:ext uri="{28A0092B-C50C-407E-A947-70E740481C1C}">
              <a14:useLocalDpi xmlns:a14="http://schemas.microsoft.com/office/drawing/2010/main"/>
            </a:ext>
          </a:extLst>
        </a:blip>
        <a:stretch>
          <a:fillRect/>
        </a:stretch>
      </xdr:blipFill>
      <xdr:spPr>
        <a:xfrm>
          <a:off x="1000125" y="357109940"/>
          <a:ext cx="1248538" cy="838200"/>
        </a:xfrm>
        <a:prstGeom prst="rect">
          <a:avLst/>
        </a:prstGeom>
      </xdr:spPr>
    </xdr:pic>
    <xdr:clientData/>
  </xdr:twoCellAnchor>
  <xdr:twoCellAnchor>
    <xdr:from>
      <xdr:col>2</xdr:col>
      <xdr:colOff>85261</xdr:colOff>
      <xdr:row>159</xdr:row>
      <xdr:rowOff>38553</xdr:rowOff>
    </xdr:from>
    <xdr:to>
      <xdr:col>2</xdr:col>
      <xdr:colOff>1394812</xdr:colOff>
      <xdr:row>159</xdr:row>
      <xdr:rowOff>914399</xdr:rowOff>
    </xdr:to>
    <xdr:pic>
      <xdr:nvPicPr>
        <xdr:cNvPr id="276" name="Slika 275">
          <a:extLst>
            <a:ext uri="{FF2B5EF4-FFF2-40B4-BE49-F238E27FC236}">
              <a16:creationId xmlns:a16="http://schemas.microsoft.com/office/drawing/2014/main" id="{1941D25C-DED0-4CBD-B663-D80410BC0F66}"/>
            </a:ext>
          </a:extLst>
        </xdr:cNvPr>
        <xdr:cNvPicPr>
          <a:picLocks noChangeAspect="1"/>
        </xdr:cNvPicPr>
      </xdr:nvPicPr>
      <xdr:blipFill>
        <a:blip xmlns:r="http://schemas.openxmlformats.org/officeDocument/2006/relationships" r:embed="rId104" cstate="screen">
          <a:extLst>
            <a:ext uri="{28A0092B-C50C-407E-A947-70E740481C1C}">
              <a14:useLocalDpi xmlns:a14="http://schemas.microsoft.com/office/drawing/2010/main"/>
            </a:ext>
          </a:extLst>
        </a:blip>
        <a:stretch>
          <a:fillRect/>
        </a:stretch>
      </xdr:blipFill>
      <xdr:spPr>
        <a:xfrm>
          <a:off x="977890" y="142924439"/>
          <a:ext cx="1309551" cy="875846"/>
        </a:xfrm>
        <a:prstGeom prst="rect">
          <a:avLst/>
        </a:prstGeom>
      </xdr:spPr>
    </xdr:pic>
    <xdr:clientData/>
  </xdr:twoCellAnchor>
  <xdr:twoCellAnchor>
    <xdr:from>
      <xdr:col>2</xdr:col>
      <xdr:colOff>204106</xdr:colOff>
      <xdr:row>162</xdr:row>
      <xdr:rowOff>1814</xdr:rowOff>
    </xdr:from>
    <xdr:to>
      <xdr:col>2</xdr:col>
      <xdr:colOff>1347106</xdr:colOff>
      <xdr:row>162</xdr:row>
      <xdr:rowOff>886785</xdr:rowOff>
    </xdr:to>
    <xdr:pic>
      <xdr:nvPicPr>
        <xdr:cNvPr id="277" name="Slika 276">
          <a:extLst>
            <a:ext uri="{FF2B5EF4-FFF2-40B4-BE49-F238E27FC236}">
              <a16:creationId xmlns:a16="http://schemas.microsoft.com/office/drawing/2014/main" id="{65401A2E-D83A-418B-8783-441B9382C337}"/>
            </a:ext>
          </a:extLst>
        </xdr:cNvPr>
        <xdr:cNvPicPr>
          <a:picLocks noChangeAspect="1"/>
        </xdr:cNvPicPr>
      </xdr:nvPicPr>
      <xdr:blipFill rotWithShape="1">
        <a:blip xmlns:r="http://schemas.openxmlformats.org/officeDocument/2006/relationships" r:embed="rId105" cstate="screen">
          <a:extLst>
            <a:ext uri="{28A0092B-C50C-407E-A947-70E740481C1C}">
              <a14:useLocalDpi xmlns:a14="http://schemas.microsoft.com/office/drawing/2010/main"/>
            </a:ext>
          </a:extLst>
        </a:blip>
        <a:srcRect/>
        <a:stretch/>
      </xdr:blipFill>
      <xdr:spPr>
        <a:xfrm>
          <a:off x="1096735" y="145696214"/>
          <a:ext cx="1143000" cy="884971"/>
        </a:xfrm>
        <a:prstGeom prst="rect">
          <a:avLst/>
        </a:prstGeom>
      </xdr:spPr>
    </xdr:pic>
    <xdr:clientData/>
  </xdr:twoCellAnchor>
  <xdr:twoCellAnchor>
    <xdr:from>
      <xdr:col>2</xdr:col>
      <xdr:colOff>157833</xdr:colOff>
      <xdr:row>165</xdr:row>
      <xdr:rowOff>38100</xdr:rowOff>
    </xdr:from>
    <xdr:to>
      <xdr:col>2</xdr:col>
      <xdr:colOff>1409699</xdr:colOff>
      <xdr:row>165</xdr:row>
      <xdr:rowOff>873099</xdr:rowOff>
    </xdr:to>
    <xdr:pic>
      <xdr:nvPicPr>
        <xdr:cNvPr id="278" name="Slika 277">
          <a:extLst>
            <a:ext uri="{FF2B5EF4-FFF2-40B4-BE49-F238E27FC236}">
              <a16:creationId xmlns:a16="http://schemas.microsoft.com/office/drawing/2014/main" id="{E6D64614-6B8D-4185-898F-A01C0C8A7661}"/>
            </a:ext>
          </a:extLst>
        </xdr:cNvPr>
        <xdr:cNvPicPr>
          <a:picLocks noChangeAspect="1"/>
        </xdr:cNvPicPr>
      </xdr:nvPicPr>
      <xdr:blipFill>
        <a:blip xmlns:r="http://schemas.openxmlformats.org/officeDocument/2006/relationships" r:embed="rId106" cstate="screen">
          <a:extLst>
            <a:ext uri="{28A0092B-C50C-407E-A947-70E740481C1C}">
              <a14:useLocalDpi xmlns:a14="http://schemas.microsoft.com/office/drawing/2010/main"/>
            </a:ext>
          </a:extLst>
        </a:blip>
        <a:stretch>
          <a:fillRect/>
        </a:stretch>
      </xdr:blipFill>
      <xdr:spPr>
        <a:xfrm>
          <a:off x="1050462" y="148541014"/>
          <a:ext cx="1251866" cy="834999"/>
        </a:xfrm>
        <a:prstGeom prst="rect">
          <a:avLst/>
        </a:prstGeom>
      </xdr:spPr>
    </xdr:pic>
    <xdr:clientData/>
  </xdr:twoCellAnchor>
  <xdr:twoCellAnchor>
    <xdr:from>
      <xdr:col>2</xdr:col>
      <xdr:colOff>190017</xdr:colOff>
      <xdr:row>171</xdr:row>
      <xdr:rowOff>36739</xdr:rowOff>
    </xdr:from>
    <xdr:to>
      <xdr:col>2</xdr:col>
      <xdr:colOff>1294678</xdr:colOff>
      <xdr:row>171</xdr:row>
      <xdr:rowOff>913039</xdr:rowOff>
    </xdr:to>
    <xdr:pic>
      <xdr:nvPicPr>
        <xdr:cNvPr id="279" name="Slika 278">
          <a:extLst>
            <a:ext uri="{FF2B5EF4-FFF2-40B4-BE49-F238E27FC236}">
              <a16:creationId xmlns:a16="http://schemas.microsoft.com/office/drawing/2014/main" id="{37B39CA3-6787-4B96-98FD-8F8D310526BB}"/>
            </a:ext>
          </a:extLst>
        </xdr:cNvPr>
        <xdr:cNvPicPr>
          <a:picLocks noChangeAspect="1"/>
        </xdr:cNvPicPr>
      </xdr:nvPicPr>
      <xdr:blipFill rotWithShape="1">
        <a:blip xmlns:r="http://schemas.openxmlformats.org/officeDocument/2006/relationships" r:embed="rId107" cstate="screen">
          <a:extLst>
            <a:ext uri="{28A0092B-C50C-407E-A947-70E740481C1C}">
              <a14:useLocalDpi xmlns:a14="http://schemas.microsoft.com/office/drawing/2010/main"/>
            </a:ext>
          </a:extLst>
        </a:blip>
        <a:srcRect/>
        <a:stretch/>
      </xdr:blipFill>
      <xdr:spPr>
        <a:xfrm>
          <a:off x="1082646" y="154156682"/>
          <a:ext cx="1104661" cy="876300"/>
        </a:xfrm>
        <a:prstGeom prst="rect">
          <a:avLst/>
        </a:prstGeom>
      </xdr:spPr>
    </xdr:pic>
    <xdr:clientData/>
  </xdr:twoCellAnchor>
  <xdr:twoCellAnchor>
    <xdr:from>
      <xdr:col>2</xdr:col>
      <xdr:colOff>202748</xdr:colOff>
      <xdr:row>177</xdr:row>
      <xdr:rowOff>29028</xdr:rowOff>
    </xdr:from>
    <xdr:to>
      <xdr:col>2</xdr:col>
      <xdr:colOff>1380707</xdr:colOff>
      <xdr:row>177</xdr:row>
      <xdr:rowOff>933449</xdr:rowOff>
    </xdr:to>
    <xdr:pic>
      <xdr:nvPicPr>
        <xdr:cNvPr id="280" name="Slika 279">
          <a:extLst>
            <a:ext uri="{FF2B5EF4-FFF2-40B4-BE49-F238E27FC236}">
              <a16:creationId xmlns:a16="http://schemas.microsoft.com/office/drawing/2014/main" id="{651CC7A5-DCBC-4DF5-AA2B-D6C0A65F4161}"/>
            </a:ext>
          </a:extLst>
        </xdr:cNvPr>
        <xdr:cNvPicPr>
          <a:picLocks noChangeAspect="1"/>
        </xdr:cNvPicPr>
      </xdr:nvPicPr>
      <xdr:blipFill rotWithShape="1">
        <a:blip xmlns:r="http://schemas.openxmlformats.org/officeDocument/2006/relationships" r:embed="rId108" cstate="screen">
          <a:extLst>
            <a:ext uri="{28A0092B-C50C-407E-A947-70E740481C1C}">
              <a14:useLocalDpi xmlns:a14="http://schemas.microsoft.com/office/drawing/2010/main"/>
            </a:ext>
          </a:extLst>
        </a:blip>
        <a:srcRect/>
        <a:stretch/>
      </xdr:blipFill>
      <xdr:spPr>
        <a:xfrm>
          <a:off x="1095377" y="159765999"/>
          <a:ext cx="1177959" cy="904421"/>
        </a:xfrm>
        <a:prstGeom prst="rect">
          <a:avLst/>
        </a:prstGeom>
      </xdr:spPr>
    </xdr:pic>
    <xdr:clientData/>
  </xdr:twoCellAnchor>
  <xdr:twoCellAnchor>
    <xdr:from>
      <xdr:col>1</xdr:col>
      <xdr:colOff>224064</xdr:colOff>
      <xdr:row>187</xdr:row>
      <xdr:rowOff>151038</xdr:rowOff>
    </xdr:from>
    <xdr:to>
      <xdr:col>2</xdr:col>
      <xdr:colOff>1527967</xdr:colOff>
      <xdr:row>187</xdr:row>
      <xdr:rowOff>884463</xdr:rowOff>
    </xdr:to>
    <xdr:pic>
      <xdr:nvPicPr>
        <xdr:cNvPr id="281" name="Slika 280">
          <a:extLst>
            <a:ext uri="{FF2B5EF4-FFF2-40B4-BE49-F238E27FC236}">
              <a16:creationId xmlns:a16="http://schemas.microsoft.com/office/drawing/2014/main" id="{14E38A1B-B2CC-482A-A24B-B6CCB18DEE66}"/>
            </a:ext>
          </a:extLst>
        </xdr:cNvPr>
        <xdr:cNvPicPr>
          <a:picLocks noChangeAspect="1"/>
        </xdr:cNvPicPr>
      </xdr:nvPicPr>
      <xdr:blipFill rotWithShape="1">
        <a:blip xmlns:r="http://schemas.openxmlformats.org/officeDocument/2006/relationships" r:embed="rId109" cstate="screen">
          <a:extLst>
            <a:ext uri="{28A0092B-C50C-407E-A947-70E740481C1C}">
              <a14:useLocalDpi xmlns:a14="http://schemas.microsoft.com/office/drawing/2010/main"/>
            </a:ext>
          </a:extLst>
        </a:blip>
        <a:srcRect/>
        <a:stretch/>
      </xdr:blipFill>
      <xdr:spPr>
        <a:xfrm>
          <a:off x="844550" y="169413009"/>
          <a:ext cx="1576046" cy="733425"/>
        </a:xfrm>
        <a:prstGeom prst="rect">
          <a:avLst/>
        </a:prstGeom>
      </xdr:spPr>
    </xdr:pic>
    <xdr:clientData/>
  </xdr:twoCellAnchor>
  <xdr:twoCellAnchor>
    <xdr:from>
      <xdr:col>2</xdr:col>
      <xdr:colOff>70757</xdr:colOff>
      <xdr:row>196</xdr:row>
      <xdr:rowOff>39914</xdr:rowOff>
    </xdr:from>
    <xdr:to>
      <xdr:col>2</xdr:col>
      <xdr:colOff>1404257</xdr:colOff>
      <xdr:row>196</xdr:row>
      <xdr:rowOff>928753</xdr:rowOff>
    </xdr:to>
    <xdr:pic>
      <xdr:nvPicPr>
        <xdr:cNvPr id="282" name="Slika 281">
          <a:extLst>
            <a:ext uri="{FF2B5EF4-FFF2-40B4-BE49-F238E27FC236}">
              <a16:creationId xmlns:a16="http://schemas.microsoft.com/office/drawing/2014/main" id="{AA128E21-D1B3-419E-9827-38119C08C92B}"/>
            </a:ext>
          </a:extLst>
        </xdr:cNvPr>
        <xdr:cNvPicPr>
          <a:picLocks noChangeAspect="1"/>
        </xdr:cNvPicPr>
      </xdr:nvPicPr>
      <xdr:blipFill>
        <a:blip xmlns:r="http://schemas.openxmlformats.org/officeDocument/2006/relationships" r:embed="rId110" cstate="screen">
          <a:extLst>
            <a:ext uri="{28A0092B-C50C-407E-A947-70E740481C1C}">
              <a14:useLocalDpi xmlns:a14="http://schemas.microsoft.com/office/drawing/2010/main"/>
            </a:ext>
          </a:extLst>
        </a:blip>
        <a:stretch>
          <a:fillRect/>
        </a:stretch>
      </xdr:blipFill>
      <xdr:spPr>
        <a:xfrm>
          <a:off x="963386" y="177727428"/>
          <a:ext cx="1333500" cy="888839"/>
        </a:xfrm>
        <a:prstGeom prst="rect">
          <a:avLst/>
        </a:prstGeom>
      </xdr:spPr>
    </xdr:pic>
    <xdr:clientData/>
  </xdr:twoCellAnchor>
  <xdr:twoCellAnchor>
    <xdr:from>
      <xdr:col>2</xdr:col>
      <xdr:colOff>146958</xdr:colOff>
      <xdr:row>202</xdr:row>
      <xdr:rowOff>13154</xdr:rowOff>
    </xdr:from>
    <xdr:to>
      <xdr:col>2</xdr:col>
      <xdr:colOff>1467499</xdr:colOff>
      <xdr:row>202</xdr:row>
      <xdr:rowOff>892628</xdr:rowOff>
    </xdr:to>
    <xdr:pic>
      <xdr:nvPicPr>
        <xdr:cNvPr id="283" name="Slika 282">
          <a:extLst>
            <a:ext uri="{FF2B5EF4-FFF2-40B4-BE49-F238E27FC236}">
              <a16:creationId xmlns:a16="http://schemas.microsoft.com/office/drawing/2014/main" id="{D97F4CB6-1F76-49A8-A684-EDA7019A6713}"/>
            </a:ext>
          </a:extLst>
        </xdr:cNvPr>
        <xdr:cNvPicPr>
          <a:picLocks noChangeAspect="1"/>
        </xdr:cNvPicPr>
      </xdr:nvPicPr>
      <xdr:blipFill>
        <a:blip xmlns:r="http://schemas.openxmlformats.org/officeDocument/2006/relationships" r:embed="rId111" cstate="screen">
          <a:extLst>
            <a:ext uri="{28A0092B-C50C-407E-A947-70E740481C1C}">
              <a14:useLocalDpi xmlns:a14="http://schemas.microsoft.com/office/drawing/2010/main"/>
            </a:ext>
          </a:extLst>
        </a:blip>
        <a:stretch>
          <a:fillRect/>
        </a:stretch>
      </xdr:blipFill>
      <xdr:spPr>
        <a:xfrm>
          <a:off x="1039587" y="182729868"/>
          <a:ext cx="1320541" cy="879474"/>
        </a:xfrm>
        <a:prstGeom prst="rect">
          <a:avLst/>
        </a:prstGeom>
      </xdr:spPr>
    </xdr:pic>
    <xdr:clientData/>
  </xdr:twoCellAnchor>
  <xdr:twoCellAnchor>
    <xdr:from>
      <xdr:col>2</xdr:col>
      <xdr:colOff>70757</xdr:colOff>
      <xdr:row>205</xdr:row>
      <xdr:rowOff>6803</xdr:rowOff>
    </xdr:from>
    <xdr:to>
      <xdr:col>2</xdr:col>
      <xdr:colOff>1394731</xdr:colOff>
      <xdr:row>205</xdr:row>
      <xdr:rowOff>881242</xdr:rowOff>
    </xdr:to>
    <xdr:pic>
      <xdr:nvPicPr>
        <xdr:cNvPr id="284" name="Slika 283">
          <a:extLst>
            <a:ext uri="{FF2B5EF4-FFF2-40B4-BE49-F238E27FC236}">
              <a16:creationId xmlns:a16="http://schemas.microsoft.com/office/drawing/2014/main" id="{B4E7F183-5377-48BB-9684-794172D0EBCB}"/>
            </a:ext>
          </a:extLst>
        </xdr:cNvPr>
        <xdr:cNvPicPr>
          <a:picLocks noChangeAspect="1"/>
        </xdr:cNvPicPr>
      </xdr:nvPicPr>
      <xdr:blipFill>
        <a:blip xmlns:r="http://schemas.openxmlformats.org/officeDocument/2006/relationships" r:embed="rId112" cstate="screen">
          <a:extLst>
            <a:ext uri="{28A0092B-C50C-407E-A947-70E740481C1C}">
              <a14:useLocalDpi xmlns:a14="http://schemas.microsoft.com/office/drawing/2010/main"/>
            </a:ext>
          </a:extLst>
        </a:blip>
        <a:stretch>
          <a:fillRect/>
        </a:stretch>
      </xdr:blipFill>
      <xdr:spPr>
        <a:xfrm>
          <a:off x="963386" y="186119860"/>
          <a:ext cx="1323974" cy="874439"/>
        </a:xfrm>
        <a:prstGeom prst="rect">
          <a:avLst/>
        </a:prstGeom>
      </xdr:spPr>
    </xdr:pic>
    <xdr:clientData/>
  </xdr:twoCellAnchor>
  <xdr:twoCellAnchor>
    <xdr:from>
      <xdr:col>2</xdr:col>
      <xdr:colOff>190499</xdr:colOff>
      <xdr:row>208</xdr:row>
      <xdr:rowOff>19503</xdr:rowOff>
    </xdr:from>
    <xdr:to>
      <xdr:col>2</xdr:col>
      <xdr:colOff>1352550</xdr:colOff>
      <xdr:row>208</xdr:row>
      <xdr:rowOff>917414</xdr:rowOff>
    </xdr:to>
    <xdr:pic>
      <xdr:nvPicPr>
        <xdr:cNvPr id="285" name="Slika 284">
          <a:extLst>
            <a:ext uri="{FF2B5EF4-FFF2-40B4-BE49-F238E27FC236}">
              <a16:creationId xmlns:a16="http://schemas.microsoft.com/office/drawing/2014/main" id="{D49008CB-F286-49D0-BDE3-6ABAC7AB425D}"/>
            </a:ext>
          </a:extLst>
        </xdr:cNvPr>
        <xdr:cNvPicPr>
          <a:picLocks noChangeAspect="1"/>
        </xdr:cNvPicPr>
      </xdr:nvPicPr>
      <xdr:blipFill rotWithShape="1">
        <a:blip xmlns:r="http://schemas.openxmlformats.org/officeDocument/2006/relationships" r:embed="rId113" cstate="screen">
          <a:extLst>
            <a:ext uri="{28A0092B-C50C-407E-A947-70E740481C1C}">
              <a14:useLocalDpi xmlns:a14="http://schemas.microsoft.com/office/drawing/2010/main"/>
            </a:ext>
          </a:extLst>
        </a:blip>
        <a:srcRect/>
        <a:stretch/>
      </xdr:blipFill>
      <xdr:spPr>
        <a:xfrm>
          <a:off x="1083128" y="188353246"/>
          <a:ext cx="1162051" cy="897911"/>
        </a:xfrm>
        <a:prstGeom prst="rect">
          <a:avLst/>
        </a:prstGeom>
      </xdr:spPr>
    </xdr:pic>
    <xdr:clientData/>
  </xdr:twoCellAnchor>
  <xdr:twoCellAnchor>
    <xdr:from>
      <xdr:col>2</xdr:col>
      <xdr:colOff>141736</xdr:colOff>
      <xdr:row>217</xdr:row>
      <xdr:rowOff>29029</xdr:rowOff>
    </xdr:from>
    <xdr:to>
      <xdr:col>2</xdr:col>
      <xdr:colOff>1372961</xdr:colOff>
      <xdr:row>217</xdr:row>
      <xdr:rowOff>835479</xdr:rowOff>
    </xdr:to>
    <xdr:pic>
      <xdr:nvPicPr>
        <xdr:cNvPr id="286" name="Slika 285">
          <a:extLst>
            <a:ext uri="{FF2B5EF4-FFF2-40B4-BE49-F238E27FC236}">
              <a16:creationId xmlns:a16="http://schemas.microsoft.com/office/drawing/2014/main" id="{D7EA7D86-58C9-4463-9237-289D2759A10C}"/>
            </a:ext>
          </a:extLst>
        </xdr:cNvPr>
        <xdr:cNvPicPr>
          <a:picLocks noChangeAspect="1"/>
        </xdr:cNvPicPr>
      </xdr:nvPicPr>
      <xdr:blipFill>
        <a:blip xmlns:r="http://schemas.openxmlformats.org/officeDocument/2006/relationships" r:embed="rId114" cstate="screen">
          <a:extLst>
            <a:ext uri="{28A0092B-C50C-407E-A947-70E740481C1C}">
              <a14:useLocalDpi xmlns:a14="http://schemas.microsoft.com/office/drawing/2010/main"/>
            </a:ext>
          </a:extLst>
        </a:blip>
        <a:stretch>
          <a:fillRect/>
        </a:stretch>
      </xdr:blipFill>
      <xdr:spPr>
        <a:xfrm>
          <a:off x="1034365" y="196788315"/>
          <a:ext cx="1231225" cy="806450"/>
        </a:xfrm>
        <a:prstGeom prst="rect">
          <a:avLst/>
        </a:prstGeom>
      </xdr:spPr>
    </xdr:pic>
    <xdr:clientData/>
  </xdr:twoCellAnchor>
  <xdr:twoCellAnchor>
    <xdr:from>
      <xdr:col>2</xdr:col>
      <xdr:colOff>120384</xdr:colOff>
      <xdr:row>226</xdr:row>
      <xdr:rowOff>29030</xdr:rowOff>
    </xdr:from>
    <xdr:to>
      <xdr:col>2</xdr:col>
      <xdr:colOff>1447800</xdr:colOff>
      <xdr:row>226</xdr:row>
      <xdr:rowOff>883104</xdr:rowOff>
    </xdr:to>
    <xdr:pic>
      <xdr:nvPicPr>
        <xdr:cNvPr id="287" name="Slika 286">
          <a:extLst>
            <a:ext uri="{FF2B5EF4-FFF2-40B4-BE49-F238E27FC236}">
              <a16:creationId xmlns:a16="http://schemas.microsoft.com/office/drawing/2014/main" id="{012BB96B-FE10-40EC-8438-C42B75871667}"/>
            </a:ext>
          </a:extLst>
        </xdr:cNvPr>
        <xdr:cNvPicPr>
          <a:picLocks noChangeAspect="1"/>
        </xdr:cNvPicPr>
      </xdr:nvPicPr>
      <xdr:blipFill rotWithShape="1">
        <a:blip xmlns:r="http://schemas.openxmlformats.org/officeDocument/2006/relationships" r:embed="rId115" cstate="screen">
          <a:extLst>
            <a:ext uri="{28A0092B-C50C-407E-A947-70E740481C1C}">
              <a14:useLocalDpi xmlns:a14="http://schemas.microsoft.com/office/drawing/2010/main"/>
            </a:ext>
          </a:extLst>
        </a:blip>
        <a:srcRect/>
        <a:stretch/>
      </xdr:blipFill>
      <xdr:spPr>
        <a:xfrm>
          <a:off x="1013013" y="205801687"/>
          <a:ext cx="1327416" cy="854074"/>
        </a:xfrm>
        <a:prstGeom prst="rect">
          <a:avLst/>
        </a:prstGeom>
      </xdr:spPr>
    </xdr:pic>
    <xdr:clientData/>
  </xdr:twoCellAnchor>
  <xdr:twoCellAnchor>
    <xdr:from>
      <xdr:col>1</xdr:col>
      <xdr:colOff>269421</xdr:colOff>
      <xdr:row>229</xdr:row>
      <xdr:rowOff>61231</xdr:rowOff>
    </xdr:from>
    <xdr:to>
      <xdr:col>2</xdr:col>
      <xdr:colOff>1483178</xdr:colOff>
      <xdr:row>229</xdr:row>
      <xdr:rowOff>837951</xdr:rowOff>
    </xdr:to>
    <xdr:pic>
      <xdr:nvPicPr>
        <xdr:cNvPr id="288" name="Slika 287">
          <a:extLst>
            <a:ext uri="{FF2B5EF4-FFF2-40B4-BE49-F238E27FC236}">
              <a16:creationId xmlns:a16="http://schemas.microsoft.com/office/drawing/2014/main" id="{DC1300E9-D318-47ED-A4AF-BEA33E04EE57}"/>
            </a:ext>
          </a:extLst>
        </xdr:cNvPr>
        <xdr:cNvPicPr>
          <a:picLocks noChangeAspect="1"/>
        </xdr:cNvPicPr>
      </xdr:nvPicPr>
      <xdr:blipFill rotWithShape="1">
        <a:blip xmlns:r="http://schemas.openxmlformats.org/officeDocument/2006/relationships" r:embed="rId116" cstate="screen">
          <a:extLst>
            <a:ext uri="{28A0092B-C50C-407E-A947-70E740481C1C}">
              <a14:useLocalDpi xmlns:a14="http://schemas.microsoft.com/office/drawing/2010/main"/>
            </a:ext>
          </a:extLst>
        </a:blip>
        <a:srcRect/>
        <a:stretch/>
      </xdr:blipFill>
      <xdr:spPr>
        <a:xfrm>
          <a:off x="889907" y="208642402"/>
          <a:ext cx="1485900" cy="776720"/>
        </a:xfrm>
        <a:prstGeom prst="rect">
          <a:avLst/>
        </a:prstGeom>
      </xdr:spPr>
    </xdr:pic>
    <xdr:clientData/>
  </xdr:twoCellAnchor>
  <xdr:twoCellAnchor>
    <xdr:from>
      <xdr:col>2</xdr:col>
      <xdr:colOff>12700</xdr:colOff>
      <xdr:row>232</xdr:row>
      <xdr:rowOff>69396</xdr:rowOff>
    </xdr:from>
    <xdr:to>
      <xdr:col>2</xdr:col>
      <xdr:colOff>1533525</xdr:colOff>
      <xdr:row>232</xdr:row>
      <xdr:rowOff>869676</xdr:rowOff>
    </xdr:to>
    <xdr:pic>
      <xdr:nvPicPr>
        <xdr:cNvPr id="289" name="Slika 288">
          <a:extLst>
            <a:ext uri="{FF2B5EF4-FFF2-40B4-BE49-F238E27FC236}">
              <a16:creationId xmlns:a16="http://schemas.microsoft.com/office/drawing/2014/main" id="{DA15851C-08A6-4609-851C-51FF87F1946C}"/>
            </a:ext>
          </a:extLst>
        </xdr:cNvPr>
        <xdr:cNvPicPr>
          <a:picLocks noChangeAspect="1"/>
        </xdr:cNvPicPr>
      </xdr:nvPicPr>
      <xdr:blipFill rotWithShape="1">
        <a:blip xmlns:r="http://schemas.openxmlformats.org/officeDocument/2006/relationships" r:embed="rId117" cstate="screen">
          <a:extLst>
            <a:ext uri="{28A0092B-C50C-407E-A947-70E740481C1C}">
              <a14:useLocalDpi xmlns:a14="http://schemas.microsoft.com/office/drawing/2010/main"/>
            </a:ext>
          </a:extLst>
        </a:blip>
        <a:srcRect/>
        <a:stretch/>
      </xdr:blipFill>
      <xdr:spPr>
        <a:xfrm>
          <a:off x="905329" y="211459082"/>
          <a:ext cx="1520825" cy="800280"/>
        </a:xfrm>
        <a:prstGeom prst="rect">
          <a:avLst/>
        </a:prstGeom>
      </xdr:spPr>
    </xdr:pic>
    <xdr:clientData/>
  </xdr:twoCellAnchor>
  <xdr:twoCellAnchor>
    <xdr:from>
      <xdr:col>1</xdr:col>
      <xdr:colOff>250371</xdr:colOff>
      <xdr:row>260</xdr:row>
      <xdr:rowOff>31295</xdr:rowOff>
    </xdr:from>
    <xdr:to>
      <xdr:col>2</xdr:col>
      <xdr:colOff>1498641</xdr:colOff>
      <xdr:row>260</xdr:row>
      <xdr:rowOff>793295</xdr:rowOff>
    </xdr:to>
    <xdr:pic>
      <xdr:nvPicPr>
        <xdr:cNvPr id="290" name="Slika 289">
          <a:extLst>
            <a:ext uri="{FF2B5EF4-FFF2-40B4-BE49-F238E27FC236}">
              <a16:creationId xmlns:a16="http://schemas.microsoft.com/office/drawing/2014/main" id="{2E7CDD69-7C9A-4FB2-8970-8A8B887394F6}"/>
            </a:ext>
          </a:extLst>
        </xdr:cNvPr>
        <xdr:cNvPicPr>
          <a:picLocks noChangeAspect="1"/>
        </xdr:cNvPicPr>
      </xdr:nvPicPr>
      <xdr:blipFill rotWithShape="1">
        <a:blip xmlns:r="http://schemas.openxmlformats.org/officeDocument/2006/relationships" r:embed="rId118" cstate="screen">
          <a:extLst>
            <a:ext uri="{28A0092B-C50C-407E-A947-70E740481C1C}">
              <a14:useLocalDpi xmlns:a14="http://schemas.microsoft.com/office/drawing/2010/main"/>
            </a:ext>
          </a:extLst>
        </a:blip>
        <a:srcRect/>
        <a:stretch/>
      </xdr:blipFill>
      <xdr:spPr>
        <a:xfrm>
          <a:off x="870857" y="237307209"/>
          <a:ext cx="1520413" cy="762000"/>
        </a:xfrm>
        <a:prstGeom prst="rect">
          <a:avLst/>
        </a:prstGeom>
      </xdr:spPr>
    </xdr:pic>
    <xdr:clientData/>
  </xdr:twoCellAnchor>
  <xdr:twoCellAnchor>
    <xdr:from>
      <xdr:col>2</xdr:col>
      <xdr:colOff>197302</xdr:colOff>
      <xdr:row>269</xdr:row>
      <xdr:rowOff>29028</xdr:rowOff>
    </xdr:from>
    <xdr:to>
      <xdr:col>2</xdr:col>
      <xdr:colOff>1412924</xdr:colOff>
      <xdr:row>269</xdr:row>
      <xdr:rowOff>837383</xdr:rowOff>
    </xdr:to>
    <xdr:pic>
      <xdr:nvPicPr>
        <xdr:cNvPr id="291" name="Slika 290">
          <a:extLst>
            <a:ext uri="{FF2B5EF4-FFF2-40B4-BE49-F238E27FC236}">
              <a16:creationId xmlns:a16="http://schemas.microsoft.com/office/drawing/2014/main" id="{6755093D-2505-46F4-9D5D-C66F425D0B2B}"/>
            </a:ext>
          </a:extLst>
        </xdr:cNvPr>
        <xdr:cNvPicPr>
          <a:picLocks noChangeAspect="1"/>
        </xdr:cNvPicPr>
      </xdr:nvPicPr>
      <xdr:blipFill>
        <a:blip xmlns:r="http://schemas.openxmlformats.org/officeDocument/2006/relationships" r:embed="rId119" cstate="screen">
          <a:extLst>
            <a:ext uri="{28A0092B-C50C-407E-A947-70E740481C1C}">
              <a14:useLocalDpi xmlns:a14="http://schemas.microsoft.com/office/drawing/2010/main"/>
            </a:ext>
          </a:extLst>
        </a:blip>
        <a:stretch>
          <a:fillRect/>
        </a:stretch>
      </xdr:blipFill>
      <xdr:spPr>
        <a:xfrm>
          <a:off x="1089931" y="245044685"/>
          <a:ext cx="1215622" cy="815975"/>
        </a:xfrm>
        <a:prstGeom prst="rect">
          <a:avLst/>
        </a:prstGeom>
      </xdr:spPr>
    </xdr:pic>
    <xdr:clientData/>
  </xdr:twoCellAnchor>
  <xdr:twoCellAnchor>
    <xdr:from>
      <xdr:col>2</xdr:col>
      <xdr:colOff>130627</xdr:colOff>
      <xdr:row>272</xdr:row>
      <xdr:rowOff>25400</xdr:rowOff>
    </xdr:from>
    <xdr:to>
      <xdr:col>2</xdr:col>
      <xdr:colOff>1295399</xdr:colOff>
      <xdr:row>272</xdr:row>
      <xdr:rowOff>923925</xdr:rowOff>
    </xdr:to>
    <xdr:pic>
      <xdr:nvPicPr>
        <xdr:cNvPr id="292" name="Slika 291">
          <a:extLst>
            <a:ext uri="{FF2B5EF4-FFF2-40B4-BE49-F238E27FC236}">
              <a16:creationId xmlns:a16="http://schemas.microsoft.com/office/drawing/2014/main" id="{7F8FFC0D-BC50-41C6-ACEC-F323001D2FE7}"/>
            </a:ext>
          </a:extLst>
        </xdr:cNvPr>
        <xdr:cNvPicPr>
          <a:picLocks noChangeAspect="1"/>
        </xdr:cNvPicPr>
      </xdr:nvPicPr>
      <xdr:blipFill rotWithShape="1">
        <a:blip xmlns:r="http://schemas.openxmlformats.org/officeDocument/2006/relationships" r:embed="rId120" cstate="screen">
          <a:extLst>
            <a:ext uri="{28A0092B-C50C-407E-A947-70E740481C1C}">
              <a14:useLocalDpi xmlns:a14="http://schemas.microsoft.com/office/drawing/2010/main"/>
            </a:ext>
          </a:extLst>
        </a:blip>
        <a:srcRect/>
        <a:stretch/>
      </xdr:blipFill>
      <xdr:spPr>
        <a:xfrm>
          <a:off x="1023256" y="248535371"/>
          <a:ext cx="1164772" cy="898525"/>
        </a:xfrm>
        <a:prstGeom prst="rect">
          <a:avLst/>
        </a:prstGeom>
      </xdr:spPr>
    </xdr:pic>
    <xdr:clientData/>
  </xdr:twoCellAnchor>
  <xdr:twoCellAnchor>
    <xdr:from>
      <xdr:col>2</xdr:col>
      <xdr:colOff>141512</xdr:colOff>
      <xdr:row>275</xdr:row>
      <xdr:rowOff>36287</xdr:rowOff>
    </xdr:from>
    <xdr:to>
      <xdr:col>2</xdr:col>
      <xdr:colOff>1317170</xdr:colOff>
      <xdr:row>275</xdr:row>
      <xdr:rowOff>915686</xdr:rowOff>
    </xdr:to>
    <xdr:pic>
      <xdr:nvPicPr>
        <xdr:cNvPr id="293" name="Slika 292">
          <a:extLst>
            <a:ext uri="{FF2B5EF4-FFF2-40B4-BE49-F238E27FC236}">
              <a16:creationId xmlns:a16="http://schemas.microsoft.com/office/drawing/2014/main" id="{B6D7E6DB-FDCC-4910-B025-82026DBB166E}"/>
            </a:ext>
          </a:extLst>
        </xdr:cNvPr>
        <xdr:cNvPicPr>
          <a:picLocks noChangeAspect="1"/>
        </xdr:cNvPicPr>
      </xdr:nvPicPr>
      <xdr:blipFill rotWithShape="1">
        <a:blip xmlns:r="http://schemas.openxmlformats.org/officeDocument/2006/relationships" r:embed="rId121" cstate="screen">
          <a:extLst>
            <a:ext uri="{28A0092B-C50C-407E-A947-70E740481C1C}">
              <a14:useLocalDpi xmlns:a14="http://schemas.microsoft.com/office/drawing/2010/main"/>
            </a:ext>
          </a:extLst>
        </a:blip>
        <a:srcRect/>
        <a:stretch/>
      </xdr:blipFill>
      <xdr:spPr>
        <a:xfrm>
          <a:off x="1034141" y="250668973"/>
          <a:ext cx="1175658" cy="879399"/>
        </a:xfrm>
        <a:prstGeom prst="rect">
          <a:avLst/>
        </a:prstGeom>
      </xdr:spPr>
    </xdr:pic>
    <xdr:clientData/>
  </xdr:twoCellAnchor>
  <xdr:twoCellAnchor>
    <xdr:from>
      <xdr:col>2</xdr:col>
      <xdr:colOff>119741</xdr:colOff>
      <xdr:row>278</xdr:row>
      <xdr:rowOff>30390</xdr:rowOff>
    </xdr:from>
    <xdr:to>
      <xdr:col>2</xdr:col>
      <xdr:colOff>1284513</xdr:colOff>
      <xdr:row>278</xdr:row>
      <xdr:rowOff>903514</xdr:rowOff>
    </xdr:to>
    <xdr:pic>
      <xdr:nvPicPr>
        <xdr:cNvPr id="294" name="Slika 293">
          <a:extLst>
            <a:ext uri="{FF2B5EF4-FFF2-40B4-BE49-F238E27FC236}">
              <a16:creationId xmlns:a16="http://schemas.microsoft.com/office/drawing/2014/main" id="{3092C2F1-DECA-4853-B5F5-6F906B6C2392}"/>
            </a:ext>
          </a:extLst>
        </xdr:cNvPr>
        <xdr:cNvPicPr>
          <a:picLocks noChangeAspect="1"/>
        </xdr:cNvPicPr>
      </xdr:nvPicPr>
      <xdr:blipFill rotWithShape="1">
        <a:blip xmlns:r="http://schemas.openxmlformats.org/officeDocument/2006/relationships" r:embed="rId122" cstate="screen">
          <a:extLst>
            <a:ext uri="{28A0092B-C50C-407E-A947-70E740481C1C}">
              <a14:useLocalDpi xmlns:a14="http://schemas.microsoft.com/office/drawing/2010/main"/>
            </a:ext>
          </a:extLst>
        </a:blip>
        <a:srcRect/>
        <a:stretch/>
      </xdr:blipFill>
      <xdr:spPr>
        <a:xfrm>
          <a:off x="1012370" y="254157390"/>
          <a:ext cx="1164772" cy="873124"/>
        </a:xfrm>
        <a:prstGeom prst="rect">
          <a:avLst/>
        </a:prstGeom>
      </xdr:spPr>
    </xdr:pic>
    <xdr:clientData/>
  </xdr:twoCellAnchor>
  <xdr:twoCellAnchor>
    <xdr:from>
      <xdr:col>2</xdr:col>
      <xdr:colOff>185057</xdr:colOff>
      <xdr:row>281</xdr:row>
      <xdr:rowOff>50802</xdr:rowOff>
    </xdr:from>
    <xdr:to>
      <xdr:col>2</xdr:col>
      <xdr:colOff>1284514</xdr:colOff>
      <xdr:row>281</xdr:row>
      <xdr:rowOff>904875</xdr:rowOff>
    </xdr:to>
    <xdr:pic>
      <xdr:nvPicPr>
        <xdr:cNvPr id="295" name="Slika 294">
          <a:extLst>
            <a:ext uri="{FF2B5EF4-FFF2-40B4-BE49-F238E27FC236}">
              <a16:creationId xmlns:a16="http://schemas.microsoft.com/office/drawing/2014/main" id="{FA9E9A3B-D553-4842-B3C5-A9B57816DCD6}"/>
            </a:ext>
          </a:extLst>
        </xdr:cNvPr>
        <xdr:cNvPicPr>
          <a:picLocks noChangeAspect="1"/>
        </xdr:cNvPicPr>
      </xdr:nvPicPr>
      <xdr:blipFill rotWithShape="1">
        <a:blip xmlns:r="http://schemas.openxmlformats.org/officeDocument/2006/relationships" r:embed="rId123" cstate="screen">
          <a:extLst>
            <a:ext uri="{28A0092B-C50C-407E-A947-70E740481C1C}">
              <a14:useLocalDpi xmlns:a14="http://schemas.microsoft.com/office/drawing/2010/main"/>
            </a:ext>
          </a:extLst>
        </a:blip>
        <a:srcRect/>
        <a:stretch/>
      </xdr:blipFill>
      <xdr:spPr>
        <a:xfrm>
          <a:off x="1077686" y="256300516"/>
          <a:ext cx="1099457" cy="854073"/>
        </a:xfrm>
        <a:prstGeom prst="rect">
          <a:avLst/>
        </a:prstGeom>
      </xdr:spPr>
    </xdr:pic>
    <xdr:clientData/>
  </xdr:twoCellAnchor>
  <xdr:twoCellAnchor>
    <xdr:from>
      <xdr:col>2</xdr:col>
      <xdr:colOff>206830</xdr:colOff>
      <xdr:row>284</xdr:row>
      <xdr:rowOff>12700</xdr:rowOff>
    </xdr:from>
    <xdr:to>
      <xdr:col>2</xdr:col>
      <xdr:colOff>1306288</xdr:colOff>
      <xdr:row>284</xdr:row>
      <xdr:rowOff>923925</xdr:rowOff>
    </xdr:to>
    <xdr:pic>
      <xdr:nvPicPr>
        <xdr:cNvPr id="296" name="Slika 295">
          <a:extLst>
            <a:ext uri="{FF2B5EF4-FFF2-40B4-BE49-F238E27FC236}">
              <a16:creationId xmlns:a16="http://schemas.microsoft.com/office/drawing/2014/main" id="{365AA3D1-2609-4EE3-AB9D-D09E358B704C}"/>
            </a:ext>
          </a:extLst>
        </xdr:cNvPr>
        <xdr:cNvPicPr>
          <a:picLocks noChangeAspect="1"/>
        </xdr:cNvPicPr>
      </xdr:nvPicPr>
      <xdr:blipFill rotWithShape="1">
        <a:blip xmlns:r="http://schemas.openxmlformats.org/officeDocument/2006/relationships" r:embed="rId124" cstate="screen">
          <a:extLst>
            <a:ext uri="{28A0092B-C50C-407E-A947-70E740481C1C}">
              <a14:useLocalDpi xmlns:a14="http://schemas.microsoft.com/office/drawing/2010/main"/>
            </a:ext>
          </a:extLst>
        </a:blip>
        <a:srcRect/>
        <a:stretch/>
      </xdr:blipFill>
      <xdr:spPr>
        <a:xfrm>
          <a:off x="1099459" y="259070929"/>
          <a:ext cx="1099458" cy="911225"/>
        </a:xfrm>
        <a:prstGeom prst="rect">
          <a:avLst/>
        </a:prstGeom>
      </xdr:spPr>
    </xdr:pic>
    <xdr:clientData/>
  </xdr:twoCellAnchor>
  <xdr:twoCellAnchor>
    <xdr:from>
      <xdr:col>2</xdr:col>
      <xdr:colOff>142529</xdr:colOff>
      <xdr:row>287</xdr:row>
      <xdr:rowOff>47625</xdr:rowOff>
    </xdr:from>
    <xdr:to>
      <xdr:col>2</xdr:col>
      <xdr:colOff>1417050</xdr:colOff>
      <xdr:row>287</xdr:row>
      <xdr:rowOff>904875</xdr:rowOff>
    </xdr:to>
    <xdr:pic>
      <xdr:nvPicPr>
        <xdr:cNvPr id="297" name="Slika 296">
          <a:extLst>
            <a:ext uri="{FF2B5EF4-FFF2-40B4-BE49-F238E27FC236}">
              <a16:creationId xmlns:a16="http://schemas.microsoft.com/office/drawing/2014/main" id="{769DC4FF-BF7C-42DA-9B88-FC8A1571341E}"/>
            </a:ext>
          </a:extLst>
        </xdr:cNvPr>
        <xdr:cNvPicPr>
          <a:picLocks noChangeAspect="1"/>
        </xdr:cNvPicPr>
      </xdr:nvPicPr>
      <xdr:blipFill>
        <a:blip xmlns:r="http://schemas.openxmlformats.org/officeDocument/2006/relationships" r:embed="rId125" cstate="screen">
          <a:extLst>
            <a:ext uri="{28A0092B-C50C-407E-A947-70E740481C1C}">
              <a14:useLocalDpi xmlns:a14="http://schemas.microsoft.com/office/drawing/2010/main"/>
            </a:ext>
          </a:extLst>
        </a:blip>
        <a:stretch>
          <a:fillRect/>
        </a:stretch>
      </xdr:blipFill>
      <xdr:spPr>
        <a:xfrm>
          <a:off x="1035158" y="261914368"/>
          <a:ext cx="1274521" cy="857250"/>
        </a:xfrm>
        <a:prstGeom prst="rect">
          <a:avLst/>
        </a:prstGeom>
      </xdr:spPr>
    </xdr:pic>
    <xdr:clientData/>
  </xdr:twoCellAnchor>
  <xdr:twoCellAnchor>
    <xdr:from>
      <xdr:col>2</xdr:col>
      <xdr:colOff>77559</xdr:colOff>
      <xdr:row>291</xdr:row>
      <xdr:rowOff>50801</xdr:rowOff>
    </xdr:from>
    <xdr:to>
      <xdr:col>2</xdr:col>
      <xdr:colOff>1380260</xdr:colOff>
      <xdr:row>292</xdr:row>
      <xdr:rowOff>1</xdr:rowOff>
    </xdr:to>
    <xdr:pic>
      <xdr:nvPicPr>
        <xdr:cNvPr id="298" name="Slika 297">
          <a:extLst>
            <a:ext uri="{FF2B5EF4-FFF2-40B4-BE49-F238E27FC236}">
              <a16:creationId xmlns:a16="http://schemas.microsoft.com/office/drawing/2014/main" id="{BF502173-045A-4BCE-9433-6A35722CE27D}"/>
            </a:ext>
          </a:extLst>
        </xdr:cNvPr>
        <xdr:cNvPicPr>
          <a:picLocks noChangeAspect="1"/>
        </xdr:cNvPicPr>
      </xdr:nvPicPr>
      <xdr:blipFill>
        <a:blip xmlns:r="http://schemas.openxmlformats.org/officeDocument/2006/relationships" r:embed="rId126" cstate="screen">
          <a:extLst>
            <a:ext uri="{28A0092B-C50C-407E-A947-70E740481C1C}">
              <a14:useLocalDpi xmlns:a14="http://schemas.microsoft.com/office/drawing/2010/main"/>
            </a:ext>
          </a:extLst>
        </a:blip>
        <a:stretch>
          <a:fillRect/>
        </a:stretch>
      </xdr:blipFill>
      <xdr:spPr>
        <a:xfrm>
          <a:off x="970188" y="266021458"/>
          <a:ext cx="1302701" cy="885371"/>
        </a:xfrm>
        <a:prstGeom prst="rect">
          <a:avLst/>
        </a:prstGeom>
      </xdr:spPr>
    </xdr:pic>
    <xdr:clientData/>
  </xdr:twoCellAnchor>
  <xdr:twoCellAnchor>
    <xdr:from>
      <xdr:col>2</xdr:col>
      <xdr:colOff>79295</xdr:colOff>
      <xdr:row>294</xdr:row>
      <xdr:rowOff>38101</xdr:rowOff>
    </xdr:from>
    <xdr:to>
      <xdr:col>2</xdr:col>
      <xdr:colOff>1359350</xdr:colOff>
      <xdr:row>294</xdr:row>
      <xdr:rowOff>895350</xdr:rowOff>
    </xdr:to>
    <xdr:pic>
      <xdr:nvPicPr>
        <xdr:cNvPr id="299" name="Slika 298">
          <a:extLst>
            <a:ext uri="{FF2B5EF4-FFF2-40B4-BE49-F238E27FC236}">
              <a16:creationId xmlns:a16="http://schemas.microsoft.com/office/drawing/2014/main" id="{05AC8A44-2FDE-4A0E-ACD5-E0B8B45FBBCA}"/>
            </a:ext>
          </a:extLst>
        </xdr:cNvPr>
        <xdr:cNvPicPr>
          <a:picLocks noChangeAspect="1"/>
        </xdr:cNvPicPr>
      </xdr:nvPicPr>
      <xdr:blipFill>
        <a:blip xmlns:r="http://schemas.openxmlformats.org/officeDocument/2006/relationships" r:embed="rId127" cstate="screen">
          <a:extLst>
            <a:ext uri="{28A0092B-C50C-407E-A947-70E740481C1C}">
              <a14:useLocalDpi xmlns:a14="http://schemas.microsoft.com/office/drawing/2010/main"/>
            </a:ext>
          </a:extLst>
        </a:blip>
        <a:stretch>
          <a:fillRect/>
        </a:stretch>
      </xdr:blipFill>
      <xdr:spPr>
        <a:xfrm>
          <a:off x="971924" y="268817272"/>
          <a:ext cx="1280055" cy="857249"/>
        </a:xfrm>
        <a:prstGeom prst="rect">
          <a:avLst/>
        </a:prstGeom>
      </xdr:spPr>
    </xdr:pic>
    <xdr:clientData/>
  </xdr:twoCellAnchor>
  <xdr:twoCellAnchor>
    <xdr:from>
      <xdr:col>2</xdr:col>
      <xdr:colOff>54427</xdr:colOff>
      <xdr:row>297</xdr:row>
      <xdr:rowOff>25401</xdr:rowOff>
    </xdr:from>
    <xdr:to>
      <xdr:col>2</xdr:col>
      <xdr:colOff>1446691</xdr:colOff>
      <xdr:row>298</xdr:row>
      <xdr:rowOff>19050</xdr:rowOff>
    </xdr:to>
    <xdr:pic>
      <xdr:nvPicPr>
        <xdr:cNvPr id="300" name="Slika 299">
          <a:extLst>
            <a:ext uri="{FF2B5EF4-FFF2-40B4-BE49-F238E27FC236}">
              <a16:creationId xmlns:a16="http://schemas.microsoft.com/office/drawing/2014/main" id="{3223491A-BC47-4914-A322-E50294003054}"/>
            </a:ext>
          </a:extLst>
        </xdr:cNvPr>
        <xdr:cNvPicPr>
          <a:picLocks noChangeAspect="1"/>
        </xdr:cNvPicPr>
      </xdr:nvPicPr>
      <xdr:blipFill>
        <a:blip xmlns:r="http://schemas.openxmlformats.org/officeDocument/2006/relationships" r:embed="rId128" cstate="screen">
          <a:extLst>
            <a:ext uri="{28A0092B-C50C-407E-A947-70E740481C1C}">
              <a14:useLocalDpi xmlns:a14="http://schemas.microsoft.com/office/drawing/2010/main"/>
            </a:ext>
          </a:extLst>
        </a:blip>
        <a:stretch>
          <a:fillRect/>
        </a:stretch>
      </xdr:blipFill>
      <xdr:spPr>
        <a:xfrm>
          <a:off x="947056" y="271613087"/>
          <a:ext cx="1392264" cy="929821"/>
        </a:xfrm>
        <a:prstGeom prst="rect">
          <a:avLst/>
        </a:prstGeom>
      </xdr:spPr>
    </xdr:pic>
    <xdr:clientData/>
  </xdr:twoCellAnchor>
  <xdr:twoCellAnchor>
    <xdr:from>
      <xdr:col>2</xdr:col>
      <xdr:colOff>61909</xdr:colOff>
      <xdr:row>300</xdr:row>
      <xdr:rowOff>47626</xdr:rowOff>
    </xdr:from>
    <xdr:to>
      <xdr:col>2</xdr:col>
      <xdr:colOff>1495422</xdr:colOff>
      <xdr:row>300</xdr:row>
      <xdr:rowOff>847726</xdr:rowOff>
    </xdr:to>
    <xdr:pic>
      <xdr:nvPicPr>
        <xdr:cNvPr id="301" name="Slika 300">
          <a:extLst>
            <a:ext uri="{FF2B5EF4-FFF2-40B4-BE49-F238E27FC236}">
              <a16:creationId xmlns:a16="http://schemas.microsoft.com/office/drawing/2014/main" id="{9F72436E-AC96-455F-976E-FBDE5533212F}"/>
            </a:ext>
          </a:extLst>
        </xdr:cNvPr>
        <xdr:cNvPicPr>
          <a:picLocks noChangeAspect="1"/>
        </xdr:cNvPicPr>
      </xdr:nvPicPr>
      <xdr:blipFill rotWithShape="1">
        <a:blip xmlns:r="http://schemas.openxmlformats.org/officeDocument/2006/relationships" r:embed="rId129" cstate="screen">
          <a:extLst>
            <a:ext uri="{28A0092B-C50C-407E-A947-70E740481C1C}">
              <a14:useLocalDpi xmlns:a14="http://schemas.microsoft.com/office/drawing/2010/main"/>
            </a:ext>
          </a:extLst>
        </a:blip>
        <a:srcRect/>
        <a:stretch/>
      </xdr:blipFill>
      <xdr:spPr>
        <a:xfrm>
          <a:off x="954538" y="274443826"/>
          <a:ext cx="1433513" cy="800100"/>
        </a:xfrm>
        <a:prstGeom prst="rect">
          <a:avLst/>
        </a:prstGeom>
      </xdr:spPr>
    </xdr:pic>
    <xdr:clientData/>
  </xdr:twoCellAnchor>
  <xdr:twoCellAnchor>
    <xdr:from>
      <xdr:col>1</xdr:col>
      <xdr:colOff>242749</xdr:colOff>
      <xdr:row>303</xdr:row>
      <xdr:rowOff>133352</xdr:rowOff>
    </xdr:from>
    <xdr:to>
      <xdr:col>2</xdr:col>
      <xdr:colOff>1526537</xdr:colOff>
      <xdr:row>303</xdr:row>
      <xdr:rowOff>768517</xdr:rowOff>
    </xdr:to>
    <xdr:pic>
      <xdr:nvPicPr>
        <xdr:cNvPr id="302" name="Slika 301">
          <a:extLst>
            <a:ext uri="{FF2B5EF4-FFF2-40B4-BE49-F238E27FC236}">
              <a16:creationId xmlns:a16="http://schemas.microsoft.com/office/drawing/2014/main" id="{C5CEA4A4-AD7B-40F3-8613-DE82910240AC}"/>
            </a:ext>
          </a:extLst>
        </xdr:cNvPr>
        <xdr:cNvPicPr>
          <a:picLocks noChangeAspect="1"/>
        </xdr:cNvPicPr>
      </xdr:nvPicPr>
      <xdr:blipFill rotWithShape="1">
        <a:blip xmlns:r="http://schemas.openxmlformats.org/officeDocument/2006/relationships" r:embed="rId130" cstate="screen">
          <a:extLst>
            <a:ext uri="{28A0092B-C50C-407E-A947-70E740481C1C}">
              <a14:useLocalDpi xmlns:a14="http://schemas.microsoft.com/office/drawing/2010/main"/>
            </a:ext>
          </a:extLst>
        </a:blip>
        <a:srcRect/>
        <a:stretch/>
      </xdr:blipFill>
      <xdr:spPr>
        <a:xfrm>
          <a:off x="863235" y="277338066"/>
          <a:ext cx="1555931" cy="635165"/>
        </a:xfrm>
        <a:prstGeom prst="rect">
          <a:avLst/>
        </a:prstGeom>
      </xdr:spPr>
    </xdr:pic>
    <xdr:clientData/>
  </xdr:twoCellAnchor>
  <xdr:twoCellAnchor>
    <xdr:from>
      <xdr:col>2</xdr:col>
      <xdr:colOff>137433</xdr:colOff>
      <xdr:row>312</xdr:row>
      <xdr:rowOff>50800</xdr:rowOff>
    </xdr:from>
    <xdr:to>
      <xdr:col>2</xdr:col>
      <xdr:colOff>1414418</xdr:colOff>
      <xdr:row>312</xdr:row>
      <xdr:rowOff>902211</xdr:rowOff>
    </xdr:to>
    <xdr:pic>
      <xdr:nvPicPr>
        <xdr:cNvPr id="303" name="Slika 302">
          <a:extLst>
            <a:ext uri="{FF2B5EF4-FFF2-40B4-BE49-F238E27FC236}">
              <a16:creationId xmlns:a16="http://schemas.microsoft.com/office/drawing/2014/main" id="{30629FC5-F2CF-4ADB-A2B9-D5376B959C9D}"/>
            </a:ext>
          </a:extLst>
        </xdr:cNvPr>
        <xdr:cNvPicPr>
          <a:picLocks noChangeAspect="1"/>
        </xdr:cNvPicPr>
      </xdr:nvPicPr>
      <xdr:blipFill>
        <a:blip xmlns:r="http://schemas.openxmlformats.org/officeDocument/2006/relationships" r:embed="rId131" cstate="screen">
          <a:extLst>
            <a:ext uri="{28A0092B-C50C-407E-A947-70E740481C1C}">
              <a14:useLocalDpi xmlns:a14="http://schemas.microsoft.com/office/drawing/2010/main"/>
            </a:ext>
          </a:extLst>
        </a:blip>
        <a:stretch>
          <a:fillRect/>
        </a:stretch>
      </xdr:blipFill>
      <xdr:spPr>
        <a:xfrm>
          <a:off x="1030062" y="284897286"/>
          <a:ext cx="1276985" cy="851411"/>
        </a:xfrm>
        <a:prstGeom prst="rect">
          <a:avLst/>
        </a:prstGeom>
      </xdr:spPr>
    </xdr:pic>
    <xdr:clientData/>
  </xdr:twoCellAnchor>
  <xdr:twoCellAnchor>
    <xdr:from>
      <xdr:col>2</xdr:col>
      <xdr:colOff>122461</xdr:colOff>
      <xdr:row>331</xdr:row>
      <xdr:rowOff>76200</xdr:rowOff>
    </xdr:from>
    <xdr:to>
      <xdr:col>2</xdr:col>
      <xdr:colOff>1296576</xdr:colOff>
      <xdr:row>331</xdr:row>
      <xdr:rowOff>861762</xdr:rowOff>
    </xdr:to>
    <xdr:pic>
      <xdr:nvPicPr>
        <xdr:cNvPr id="304" name="Slika 303">
          <a:extLst>
            <a:ext uri="{FF2B5EF4-FFF2-40B4-BE49-F238E27FC236}">
              <a16:creationId xmlns:a16="http://schemas.microsoft.com/office/drawing/2014/main" id="{E4154720-CE0E-4215-A391-BA6588A8A55F}"/>
            </a:ext>
          </a:extLst>
        </xdr:cNvPr>
        <xdr:cNvPicPr>
          <a:picLocks noChangeAspect="1"/>
        </xdr:cNvPicPr>
      </xdr:nvPicPr>
      <xdr:blipFill>
        <a:blip xmlns:r="http://schemas.openxmlformats.org/officeDocument/2006/relationships" r:embed="rId132" cstate="screen">
          <a:extLst>
            <a:ext uri="{28A0092B-C50C-407E-A947-70E740481C1C}">
              <a14:useLocalDpi xmlns:a14="http://schemas.microsoft.com/office/drawing/2010/main"/>
            </a:ext>
          </a:extLst>
        </a:blip>
        <a:stretch>
          <a:fillRect/>
        </a:stretch>
      </xdr:blipFill>
      <xdr:spPr>
        <a:xfrm>
          <a:off x="1015090" y="303167143"/>
          <a:ext cx="1174115" cy="785562"/>
        </a:xfrm>
        <a:prstGeom prst="rect">
          <a:avLst/>
        </a:prstGeom>
      </xdr:spPr>
    </xdr:pic>
    <xdr:clientData/>
  </xdr:twoCellAnchor>
  <xdr:twoCellAnchor>
    <xdr:from>
      <xdr:col>2</xdr:col>
      <xdr:colOff>119742</xdr:colOff>
      <xdr:row>334</xdr:row>
      <xdr:rowOff>70758</xdr:rowOff>
    </xdr:from>
    <xdr:to>
      <xdr:col>2</xdr:col>
      <xdr:colOff>1329417</xdr:colOff>
      <xdr:row>334</xdr:row>
      <xdr:rowOff>869706</xdr:rowOff>
    </xdr:to>
    <xdr:pic>
      <xdr:nvPicPr>
        <xdr:cNvPr id="305" name="Slika 304">
          <a:extLst>
            <a:ext uri="{FF2B5EF4-FFF2-40B4-BE49-F238E27FC236}">
              <a16:creationId xmlns:a16="http://schemas.microsoft.com/office/drawing/2014/main" id="{08E3F7E6-5A10-4882-996D-1961A7D0E8DD}"/>
            </a:ext>
          </a:extLst>
        </xdr:cNvPr>
        <xdr:cNvPicPr>
          <a:picLocks noChangeAspect="1"/>
        </xdr:cNvPicPr>
      </xdr:nvPicPr>
      <xdr:blipFill>
        <a:blip xmlns:r="http://schemas.openxmlformats.org/officeDocument/2006/relationships" r:embed="rId133" cstate="screen">
          <a:extLst>
            <a:ext uri="{28A0092B-C50C-407E-A947-70E740481C1C}">
              <a14:useLocalDpi xmlns:a14="http://schemas.microsoft.com/office/drawing/2010/main"/>
            </a:ext>
          </a:extLst>
        </a:blip>
        <a:stretch>
          <a:fillRect/>
        </a:stretch>
      </xdr:blipFill>
      <xdr:spPr>
        <a:xfrm>
          <a:off x="1012371" y="305970215"/>
          <a:ext cx="1209675" cy="798948"/>
        </a:xfrm>
        <a:prstGeom prst="rect">
          <a:avLst/>
        </a:prstGeom>
      </xdr:spPr>
    </xdr:pic>
    <xdr:clientData/>
  </xdr:twoCellAnchor>
  <xdr:twoCellAnchor>
    <xdr:from>
      <xdr:col>2</xdr:col>
      <xdr:colOff>111579</xdr:colOff>
      <xdr:row>337</xdr:row>
      <xdr:rowOff>38101</xdr:rowOff>
    </xdr:from>
    <xdr:to>
      <xdr:col>2</xdr:col>
      <xdr:colOff>1408075</xdr:colOff>
      <xdr:row>337</xdr:row>
      <xdr:rowOff>904875</xdr:rowOff>
    </xdr:to>
    <xdr:pic>
      <xdr:nvPicPr>
        <xdr:cNvPr id="306" name="Slika 305">
          <a:extLst>
            <a:ext uri="{FF2B5EF4-FFF2-40B4-BE49-F238E27FC236}">
              <a16:creationId xmlns:a16="http://schemas.microsoft.com/office/drawing/2014/main" id="{CB9AB847-6C5D-4D91-A6FB-8AE5FA2D0640}"/>
            </a:ext>
          </a:extLst>
        </xdr:cNvPr>
        <xdr:cNvPicPr>
          <a:picLocks noChangeAspect="1"/>
        </xdr:cNvPicPr>
      </xdr:nvPicPr>
      <xdr:blipFill>
        <a:blip xmlns:r="http://schemas.openxmlformats.org/officeDocument/2006/relationships" r:embed="rId134" cstate="screen">
          <a:extLst>
            <a:ext uri="{28A0092B-C50C-407E-A947-70E740481C1C}">
              <a14:useLocalDpi xmlns:a14="http://schemas.microsoft.com/office/drawing/2010/main"/>
            </a:ext>
          </a:extLst>
        </a:blip>
        <a:stretch>
          <a:fillRect/>
        </a:stretch>
      </xdr:blipFill>
      <xdr:spPr>
        <a:xfrm>
          <a:off x="1004208" y="307864330"/>
          <a:ext cx="1296496" cy="866774"/>
        </a:xfrm>
        <a:prstGeom prst="rect">
          <a:avLst/>
        </a:prstGeom>
      </xdr:spPr>
    </xdr:pic>
    <xdr:clientData/>
  </xdr:twoCellAnchor>
  <xdr:twoCellAnchor>
    <xdr:from>
      <xdr:col>2</xdr:col>
      <xdr:colOff>112936</xdr:colOff>
      <xdr:row>340</xdr:row>
      <xdr:rowOff>47172</xdr:rowOff>
    </xdr:from>
    <xdr:to>
      <xdr:col>2</xdr:col>
      <xdr:colOff>1431467</xdr:colOff>
      <xdr:row>340</xdr:row>
      <xdr:rowOff>926647</xdr:rowOff>
    </xdr:to>
    <xdr:pic>
      <xdr:nvPicPr>
        <xdr:cNvPr id="307" name="Slika 306">
          <a:extLst>
            <a:ext uri="{FF2B5EF4-FFF2-40B4-BE49-F238E27FC236}">
              <a16:creationId xmlns:a16="http://schemas.microsoft.com/office/drawing/2014/main" id="{CA2864C3-CF53-47FB-AAB5-28EB76E61280}"/>
            </a:ext>
          </a:extLst>
        </xdr:cNvPr>
        <xdr:cNvPicPr>
          <a:picLocks noChangeAspect="1"/>
        </xdr:cNvPicPr>
      </xdr:nvPicPr>
      <xdr:blipFill>
        <a:blip xmlns:r="http://schemas.openxmlformats.org/officeDocument/2006/relationships" r:embed="rId135" cstate="screen">
          <a:extLst>
            <a:ext uri="{28A0092B-C50C-407E-A947-70E740481C1C}">
              <a14:useLocalDpi xmlns:a14="http://schemas.microsoft.com/office/drawing/2010/main"/>
            </a:ext>
          </a:extLst>
        </a:blip>
        <a:stretch>
          <a:fillRect/>
        </a:stretch>
      </xdr:blipFill>
      <xdr:spPr>
        <a:xfrm>
          <a:off x="1005565" y="310681915"/>
          <a:ext cx="1318531" cy="879475"/>
        </a:xfrm>
        <a:prstGeom prst="rect">
          <a:avLst/>
        </a:prstGeom>
      </xdr:spPr>
    </xdr:pic>
    <xdr:clientData/>
  </xdr:twoCellAnchor>
  <xdr:twoCellAnchor>
    <xdr:from>
      <xdr:col>1</xdr:col>
      <xdr:colOff>263524</xdr:colOff>
      <xdr:row>343</xdr:row>
      <xdr:rowOff>85725</xdr:rowOff>
    </xdr:from>
    <xdr:to>
      <xdr:col>2</xdr:col>
      <xdr:colOff>1528081</xdr:colOff>
      <xdr:row>343</xdr:row>
      <xdr:rowOff>876300</xdr:rowOff>
    </xdr:to>
    <xdr:pic>
      <xdr:nvPicPr>
        <xdr:cNvPr id="308" name="Slika 307">
          <a:extLst>
            <a:ext uri="{FF2B5EF4-FFF2-40B4-BE49-F238E27FC236}">
              <a16:creationId xmlns:a16="http://schemas.microsoft.com/office/drawing/2014/main" id="{A0C21094-AB6E-47C2-8163-C60DCFD89239}"/>
            </a:ext>
          </a:extLst>
        </xdr:cNvPr>
        <xdr:cNvPicPr>
          <a:picLocks noChangeAspect="1"/>
        </xdr:cNvPicPr>
      </xdr:nvPicPr>
      <xdr:blipFill rotWithShape="1">
        <a:blip xmlns:r="http://schemas.openxmlformats.org/officeDocument/2006/relationships" r:embed="rId136" cstate="screen">
          <a:extLst>
            <a:ext uri="{28A0092B-C50C-407E-A947-70E740481C1C}">
              <a14:useLocalDpi xmlns:a14="http://schemas.microsoft.com/office/drawing/2010/main"/>
            </a:ext>
          </a:extLst>
        </a:blip>
        <a:srcRect/>
        <a:stretch/>
      </xdr:blipFill>
      <xdr:spPr>
        <a:xfrm>
          <a:off x="884010" y="314410725"/>
          <a:ext cx="1536700" cy="790575"/>
        </a:xfrm>
        <a:prstGeom prst="rect">
          <a:avLst/>
        </a:prstGeom>
      </xdr:spPr>
    </xdr:pic>
    <xdr:clientData/>
  </xdr:twoCellAnchor>
  <xdr:twoCellAnchor>
    <xdr:from>
      <xdr:col>2</xdr:col>
      <xdr:colOff>112937</xdr:colOff>
      <xdr:row>346</xdr:row>
      <xdr:rowOff>25400</xdr:rowOff>
    </xdr:from>
    <xdr:to>
      <xdr:col>2</xdr:col>
      <xdr:colOff>1399976</xdr:colOff>
      <xdr:row>346</xdr:row>
      <xdr:rowOff>885825</xdr:rowOff>
    </xdr:to>
    <xdr:pic>
      <xdr:nvPicPr>
        <xdr:cNvPr id="309" name="Slika 308">
          <a:extLst>
            <a:ext uri="{FF2B5EF4-FFF2-40B4-BE49-F238E27FC236}">
              <a16:creationId xmlns:a16="http://schemas.microsoft.com/office/drawing/2014/main" id="{A7565E76-F79C-4169-A1AF-CA8B1CA0EC1B}"/>
            </a:ext>
          </a:extLst>
        </xdr:cNvPr>
        <xdr:cNvPicPr>
          <a:picLocks noChangeAspect="1"/>
        </xdr:cNvPicPr>
      </xdr:nvPicPr>
      <xdr:blipFill>
        <a:blip xmlns:r="http://schemas.openxmlformats.org/officeDocument/2006/relationships" r:embed="rId137" cstate="screen">
          <a:extLst>
            <a:ext uri="{28A0092B-C50C-407E-A947-70E740481C1C}">
              <a14:useLocalDpi xmlns:a14="http://schemas.microsoft.com/office/drawing/2010/main"/>
            </a:ext>
          </a:extLst>
        </a:blip>
        <a:stretch>
          <a:fillRect/>
        </a:stretch>
      </xdr:blipFill>
      <xdr:spPr>
        <a:xfrm>
          <a:off x="1005566" y="317158914"/>
          <a:ext cx="1287039" cy="860425"/>
        </a:xfrm>
        <a:prstGeom prst="rect">
          <a:avLst/>
        </a:prstGeom>
      </xdr:spPr>
    </xdr:pic>
    <xdr:clientData/>
  </xdr:twoCellAnchor>
  <xdr:twoCellAnchor>
    <xdr:from>
      <xdr:col>2</xdr:col>
      <xdr:colOff>78919</xdr:colOff>
      <xdr:row>349</xdr:row>
      <xdr:rowOff>15875</xdr:rowOff>
    </xdr:from>
    <xdr:to>
      <xdr:col>2</xdr:col>
      <xdr:colOff>1412419</xdr:colOff>
      <xdr:row>349</xdr:row>
      <xdr:rowOff>902808</xdr:rowOff>
    </xdr:to>
    <xdr:pic>
      <xdr:nvPicPr>
        <xdr:cNvPr id="310" name="Slika 309">
          <a:extLst>
            <a:ext uri="{FF2B5EF4-FFF2-40B4-BE49-F238E27FC236}">
              <a16:creationId xmlns:a16="http://schemas.microsoft.com/office/drawing/2014/main" id="{04FA83BB-22A3-4634-867B-E655A246E500}"/>
            </a:ext>
          </a:extLst>
        </xdr:cNvPr>
        <xdr:cNvPicPr>
          <a:picLocks noChangeAspect="1"/>
        </xdr:cNvPicPr>
      </xdr:nvPicPr>
      <xdr:blipFill>
        <a:blip xmlns:r="http://schemas.openxmlformats.org/officeDocument/2006/relationships" r:embed="rId138" cstate="screen">
          <a:extLst>
            <a:ext uri="{28A0092B-C50C-407E-A947-70E740481C1C}">
              <a14:useLocalDpi xmlns:a14="http://schemas.microsoft.com/office/drawing/2010/main"/>
            </a:ext>
          </a:extLst>
        </a:blip>
        <a:stretch>
          <a:fillRect/>
        </a:stretch>
      </xdr:blipFill>
      <xdr:spPr>
        <a:xfrm>
          <a:off x="971548" y="319957904"/>
          <a:ext cx="1333500" cy="886933"/>
        </a:xfrm>
        <a:prstGeom prst="rect">
          <a:avLst/>
        </a:prstGeom>
      </xdr:spPr>
    </xdr:pic>
    <xdr:clientData/>
  </xdr:twoCellAnchor>
  <xdr:twoCellAnchor>
    <xdr:from>
      <xdr:col>1</xdr:col>
      <xdr:colOff>271183</xdr:colOff>
      <xdr:row>352</xdr:row>
      <xdr:rowOff>47625</xdr:rowOff>
    </xdr:from>
    <xdr:to>
      <xdr:col>2</xdr:col>
      <xdr:colOff>1487643</xdr:colOff>
      <xdr:row>352</xdr:row>
      <xdr:rowOff>895350</xdr:rowOff>
    </xdr:to>
    <xdr:pic>
      <xdr:nvPicPr>
        <xdr:cNvPr id="311" name="Slika 310">
          <a:extLst>
            <a:ext uri="{FF2B5EF4-FFF2-40B4-BE49-F238E27FC236}">
              <a16:creationId xmlns:a16="http://schemas.microsoft.com/office/drawing/2014/main" id="{EDCB2D1F-5B33-479B-97E2-1F71805A2160}"/>
            </a:ext>
          </a:extLst>
        </xdr:cNvPr>
        <xdr:cNvPicPr>
          <a:picLocks noChangeAspect="1"/>
        </xdr:cNvPicPr>
      </xdr:nvPicPr>
      <xdr:blipFill rotWithShape="1">
        <a:blip xmlns:r="http://schemas.openxmlformats.org/officeDocument/2006/relationships" r:embed="rId139" cstate="screen">
          <a:extLst>
            <a:ext uri="{28A0092B-C50C-407E-A947-70E740481C1C}">
              <a14:useLocalDpi xmlns:a14="http://schemas.microsoft.com/office/drawing/2010/main"/>
            </a:ext>
          </a:extLst>
        </a:blip>
        <a:srcRect/>
        <a:stretch/>
      </xdr:blipFill>
      <xdr:spPr>
        <a:xfrm>
          <a:off x="891669" y="322798168"/>
          <a:ext cx="1488603" cy="847725"/>
        </a:xfrm>
        <a:prstGeom prst="rect">
          <a:avLst/>
        </a:prstGeom>
      </xdr:spPr>
    </xdr:pic>
    <xdr:clientData/>
  </xdr:twoCellAnchor>
  <xdr:twoCellAnchor>
    <xdr:from>
      <xdr:col>2</xdr:col>
      <xdr:colOff>48985</xdr:colOff>
      <xdr:row>355</xdr:row>
      <xdr:rowOff>25400</xdr:rowOff>
    </xdr:from>
    <xdr:to>
      <xdr:col>2</xdr:col>
      <xdr:colOff>1375500</xdr:colOff>
      <xdr:row>355</xdr:row>
      <xdr:rowOff>909743</xdr:rowOff>
    </xdr:to>
    <xdr:pic>
      <xdr:nvPicPr>
        <xdr:cNvPr id="312" name="Slika 311">
          <a:extLst>
            <a:ext uri="{FF2B5EF4-FFF2-40B4-BE49-F238E27FC236}">
              <a16:creationId xmlns:a16="http://schemas.microsoft.com/office/drawing/2014/main" id="{B7D619F8-8343-4F67-870D-DDBE9F4BE30B}"/>
            </a:ext>
          </a:extLst>
        </xdr:cNvPr>
        <xdr:cNvPicPr>
          <a:picLocks noChangeAspect="1"/>
        </xdr:cNvPicPr>
      </xdr:nvPicPr>
      <xdr:blipFill>
        <a:blip xmlns:r="http://schemas.openxmlformats.org/officeDocument/2006/relationships" r:embed="rId140" cstate="screen">
          <a:extLst>
            <a:ext uri="{28A0092B-C50C-407E-A947-70E740481C1C}">
              <a14:useLocalDpi xmlns:a14="http://schemas.microsoft.com/office/drawing/2010/main"/>
            </a:ext>
          </a:extLst>
        </a:blip>
        <a:stretch>
          <a:fillRect/>
        </a:stretch>
      </xdr:blipFill>
      <xdr:spPr>
        <a:xfrm>
          <a:off x="941614" y="324702714"/>
          <a:ext cx="1326515" cy="884343"/>
        </a:xfrm>
        <a:prstGeom prst="rect">
          <a:avLst/>
        </a:prstGeom>
      </xdr:spPr>
    </xdr:pic>
    <xdr:clientData/>
  </xdr:twoCellAnchor>
  <xdr:twoCellAnchor>
    <xdr:from>
      <xdr:col>2</xdr:col>
      <xdr:colOff>73949</xdr:colOff>
      <xdr:row>358</xdr:row>
      <xdr:rowOff>76200</xdr:rowOff>
    </xdr:from>
    <xdr:to>
      <xdr:col>2</xdr:col>
      <xdr:colOff>1470748</xdr:colOff>
      <xdr:row>358</xdr:row>
      <xdr:rowOff>885825</xdr:rowOff>
    </xdr:to>
    <xdr:pic>
      <xdr:nvPicPr>
        <xdr:cNvPr id="313" name="Slika 312">
          <a:extLst>
            <a:ext uri="{FF2B5EF4-FFF2-40B4-BE49-F238E27FC236}">
              <a16:creationId xmlns:a16="http://schemas.microsoft.com/office/drawing/2014/main" id="{925E0269-46CC-41BC-9371-43BEA37BEB66}"/>
            </a:ext>
          </a:extLst>
        </xdr:cNvPr>
        <xdr:cNvPicPr>
          <a:picLocks noChangeAspect="1"/>
        </xdr:cNvPicPr>
      </xdr:nvPicPr>
      <xdr:blipFill rotWithShape="1">
        <a:blip xmlns:r="http://schemas.openxmlformats.org/officeDocument/2006/relationships" r:embed="rId141" cstate="screen">
          <a:extLst>
            <a:ext uri="{28A0092B-C50C-407E-A947-70E740481C1C}">
              <a14:useLocalDpi xmlns:a14="http://schemas.microsoft.com/office/drawing/2010/main"/>
            </a:ext>
          </a:extLst>
        </a:blip>
        <a:srcRect/>
        <a:stretch/>
      </xdr:blipFill>
      <xdr:spPr>
        <a:xfrm>
          <a:off x="966578" y="328443771"/>
          <a:ext cx="1396799" cy="809625"/>
        </a:xfrm>
        <a:prstGeom prst="rect">
          <a:avLst/>
        </a:prstGeom>
      </xdr:spPr>
    </xdr:pic>
    <xdr:clientData/>
  </xdr:twoCellAnchor>
  <xdr:twoCellAnchor>
    <xdr:from>
      <xdr:col>2</xdr:col>
      <xdr:colOff>122464</xdr:colOff>
      <xdr:row>361</xdr:row>
      <xdr:rowOff>27215</xdr:rowOff>
    </xdr:from>
    <xdr:to>
      <xdr:col>2</xdr:col>
      <xdr:colOff>1349829</xdr:colOff>
      <xdr:row>361</xdr:row>
      <xdr:rowOff>852965</xdr:rowOff>
    </xdr:to>
    <xdr:pic>
      <xdr:nvPicPr>
        <xdr:cNvPr id="314" name="Slika 313">
          <a:extLst>
            <a:ext uri="{FF2B5EF4-FFF2-40B4-BE49-F238E27FC236}">
              <a16:creationId xmlns:a16="http://schemas.microsoft.com/office/drawing/2014/main" id="{9BB33ED0-808A-48A5-B620-3C74F5C08577}"/>
            </a:ext>
          </a:extLst>
        </xdr:cNvPr>
        <xdr:cNvPicPr>
          <a:picLocks noChangeAspect="1"/>
        </xdr:cNvPicPr>
      </xdr:nvPicPr>
      <xdr:blipFill>
        <a:blip xmlns:r="http://schemas.openxmlformats.org/officeDocument/2006/relationships" r:embed="rId142" cstate="screen">
          <a:extLst>
            <a:ext uri="{28A0092B-C50C-407E-A947-70E740481C1C}">
              <a14:useLocalDpi xmlns:a14="http://schemas.microsoft.com/office/drawing/2010/main"/>
            </a:ext>
          </a:extLst>
        </a:blip>
        <a:stretch>
          <a:fillRect/>
        </a:stretch>
      </xdr:blipFill>
      <xdr:spPr>
        <a:xfrm>
          <a:off x="1015093" y="330321558"/>
          <a:ext cx="1227365" cy="825750"/>
        </a:xfrm>
        <a:prstGeom prst="rect">
          <a:avLst/>
        </a:prstGeom>
      </xdr:spPr>
    </xdr:pic>
    <xdr:clientData/>
  </xdr:twoCellAnchor>
  <xdr:twoCellAnchor>
    <xdr:from>
      <xdr:col>2</xdr:col>
      <xdr:colOff>195941</xdr:colOff>
      <xdr:row>364</xdr:row>
      <xdr:rowOff>34925</xdr:rowOff>
    </xdr:from>
    <xdr:to>
      <xdr:col>2</xdr:col>
      <xdr:colOff>1175656</xdr:colOff>
      <xdr:row>364</xdr:row>
      <xdr:rowOff>895350</xdr:rowOff>
    </xdr:to>
    <xdr:pic>
      <xdr:nvPicPr>
        <xdr:cNvPr id="315" name="Slika 314">
          <a:extLst>
            <a:ext uri="{FF2B5EF4-FFF2-40B4-BE49-F238E27FC236}">
              <a16:creationId xmlns:a16="http://schemas.microsoft.com/office/drawing/2014/main" id="{CE1821D7-D712-43E2-9F45-B215D47B9D3C}"/>
            </a:ext>
          </a:extLst>
        </xdr:cNvPr>
        <xdr:cNvPicPr>
          <a:picLocks noChangeAspect="1"/>
        </xdr:cNvPicPr>
      </xdr:nvPicPr>
      <xdr:blipFill rotWithShape="1">
        <a:blip xmlns:r="http://schemas.openxmlformats.org/officeDocument/2006/relationships" r:embed="rId143" cstate="screen">
          <a:extLst>
            <a:ext uri="{28A0092B-C50C-407E-A947-70E740481C1C}">
              <a14:useLocalDpi xmlns:a14="http://schemas.microsoft.com/office/drawing/2010/main"/>
            </a:ext>
          </a:extLst>
        </a:blip>
        <a:srcRect/>
        <a:stretch/>
      </xdr:blipFill>
      <xdr:spPr>
        <a:xfrm>
          <a:off x="1088570" y="334019525"/>
          <a:ext cx="979715" cy="860425"/>
        </a:xfrm>
        <a:prstGeom prst="rect">
          <a:avLst/>
        </a:prstGeom>
      </xdr:spPr>
    </xdr:pic>
    <xdr:clientData/>
  </xdr:twoCellAnchor>
  <xdr:twoCellAnchor>
    <xdr:from>
      <xdr:col>2</xdr:col>
      <xdr:colOff>107496</xdr:colOff>
      <xdr:row>367</xdr:row>
      <xdr:rowOff>12699</xdr:rowOff>
    </xdr:from>
    <xdr:to>
      <xdr:col>2</xdr:col>
      <xdr:colOff>1352731</xdr:colOff>
      <xdr:row>367</xdr:row>
      <xdr:rowOff>833074</xdr:rowOff>
    </xdr:to>
    <xdr:pic>
      <xdr:nvPicPr>
        <xdr:cNvPr id="316" name="Slika 315">
          <a:extLst>
            <a:ext uri="{FF2B5EF4-FFF2-40B4-BE49-F238E27FC236}">
              <a16:creationId xmlns:a16="http://schemas.microsoft.com/office/drawing/2014/main" id="{B2997628-8062-43A4-8614-461AE3519407}"/>
            </a:ext>
          </a:extLst>
        </xdr:cNvPr>
        <xdr:cNvPicPr>
          <a:picLocks noChangeAspect="1"/>
        </xdr:cNvPicPr>
      </xdr:nvPicPr>
      <xdr:blipFill>
        <a:blip xmlns:r="http://schemas.openxmlformats.org/officeDocument/2006/relationships" r:embed="rId144" cstate="screen">
          <a:extLst>
            <a:ext uri="{28A0092B-C50C-407E-A947-70E740481C1C}">
              <a14:useLocalDpi xmlns:a14="http://schemas.microsoft.com/office/drawing/2010/main"/>
            </a:ext>
          </a:extLst>
        </a:blip>
        <a:stretch>
          <a:fillRect/>
        </a:stretch>
      </xdr:blipFill>
      <xdr:spPr>
        <a:xfrm>
          <a:off x="1000125" y="336805813"/>
          <a:ext cx="1245235" cy="820375"/>
        </a:xfrm>
        <a:prstGeom prst="rect">
          <a:avLst/>
        </a:prstGeom>
      </xdr:spPr>
    </xdr:pic>
    <xdr:clientData/>
  </xdr:twoCellAnchor>
  <xdr:twoCellAnchor>
    <xdr:from>
      <xdr:col>2</xdr:col>
      <xdr:colOff>348347</xdr:colOff>
      <xdr:row>370</xdr:row>
      <xdr:rowOff>39915</xdr:rowOff>
    </xdr:from>
    <xdr:to>
      <xdr:col>2</xdr:col>
      <xdr:colOff>1219205</xdr:colOff>
      <xdr:row>370</xdr:row>
      <xdr:rowOff>910943</xdr:rowOff>
    </xdr:to>
    <xdr:pic>
      <xdr:nvPicPr>
        <xdr:cNvPr id="317" name="Slika 316">
          <a:extLst>
            <a:ext uri="{FF2B5EF4-FFF2-40B4-BE49-F238E27FC236}">
              <a16:creationId xmlns:a16="http://schemas.microsoft.com/office/drawing/2014/main" id="{702F147B-2144-4F16-85DF-A3D27FEE039E}"/>
            </a:ext>
          </a:extLst>
        </xdr:cNvPr>
        <xdr:cNvPicPr>
          <a:picLocks noChangeAspect="1"/>
        </xdr:cNvPicPr>
      </xdr:nvPicPr>
      <xdr:blipFill rotWithShape="1">
        <a:blip xmlns:r="http://schemas.openxmlformats.org/officeDocument/2006/relationships" r:embed="rId145" cstate="screen">
          <a:extLst>
            <a:ext uri="{28A0092B-C50C-407E-A947-70E740481C1C}">
              <a14:useLocalDpi xmlns:a14="http://schemas.microsoft.com/office/drawing/2010/main"/>
            </a:ext>
          </a:extLst>
        </a:blip>
        <a:srcRect/>
        <a:stretch/>
      </xdr:blipFill>
      <xdr:spPr>
        <a:xfrm>
          <a:off x="1240976" y="338759801"/>
          <a:ext cx="870858" cy="871028"/>
        </a:xfrm>
        <a:prstGeom prst="rect">
          <a:avLst/>
        </a:prstGeom>
      </xdr:spPr>
    </xdr:pic>
    <xdr:clientData/>
  </xdr:twoCellAnchor>
  <xdr:twoCellAnchor>
    <xdr:from>
      <xdr:col>1</xdr:col>
      <xdr:colOff>242831</xdr:colOff>
      <xdr:row>373</xdr:row>
      <xdr:rowOff>28575</xdr:rowOff>
    </xdr:from>
    <xdr:to>
      <xdr:col>2</xdr:col>
      <xdr:colOff>1509902</xdr:colOff>
      <xdr:row>373</xdr:row>
      <xdr:rowOff>866775</xdr:rowOff>
    </xdr:to>
    <xdr:pic>
      <xdr:nvPicPr>
        <xdr:cNvPr id="318" name="Slika 317">
          <a:extLst>
            <a:ext uri="{FF2B5EF4-FFF2-40B4-BE49-F238E27FC236}">
              <a16:creationId xmlns:a16="http://schemas.microsoft.com/office/drawing/2014/main" id="{55038FF5-38E9-4B66-BB6E-DD7366601910}"/>
            </a:ext>
          </a:extLst>
        </xdr:cNvPr>
        <xdr:cNvPicPr>
          <a:picLocks noChangeAspect="1"/>
        </xdr:cNvPicPr>
      </xdr:nvPicPr>
      <xdr:blipFill rotWithShape="1">
        <a:blip xmlns:r="http://schemas.openxmlformats.org/officeDocument/2006/relationships" r:embed="rId146" cstate="screen">
          <a:extLst>
            <a:ext uri="{28A0092B-C50C-407E-A947-70E740481C1C}">
              <a14:useLocalDpi xmlns:a14="http://schemas.microsoft.com/office/drawing/2010/main"/>
            </a:ext>
          </a:extLst>
        </a:blip>
        <a:srcRect/>
        <a:stretch/>
      </xdr:blipFill>
      <xdr:spPr>
        <a:xfrm>
          <a:off x="863317" y="342438718"/>
          <a:ext cx="1539214" cy="838200"/>
        </a:xfrm>
        <a:prstGeom prst="rect">
          <a:avLst/>
        </a:prstGeom>
      </xdr:spPr>
    </xdr:pic>
    <xdr:clientData/>
  </xdr:twoCellAnchor>
  <xdr:twoCellAnchor>
    <xdr:from>
      <xdr:col>2</xdr:col>
      <xdr:colOff>102052</xdr:colOff>
      <xdr:row>29</xdr:row>
      <xdr:rowOff>30842</xdr:rowOff>
    </xdr:from>
    <xdr:to>
      <xdr:col>2</xdr:col>
      <xdr:colOff>1403313</xdr:colOff>
      <xdr:row>29</xdr:row>
      <xdr:rowOff>904046</xdr:rowOff>
    </xdr:to>
    <xdr:pic>
      <xdr:nvPicPr>
        <xdr:cNvPr id="328" name="Slika 327">
          <a:extLst>
            <a:ext uri="{FF2B5EF4-FFF2-40B4-BE49-F238E27FC236}">
              <a16:creationId xmlns:a16="http://schemas.microsoft.com/office/drawing/2014/main" id="{4ED15DD8-9A21-4E5B-9E36-8F0CC3B441D9}"/>
            </a:ext>
          </a:extLst>
        </xdr:cNvPr>
        <xdr:cNvPicPr>
          <a:picLocks noChangeAspect="1"/>
        </xdr:cNvPicPr>
      </xdr:nvPicPr>
      <xdr:blipFill>
        <a:blip xmlns:r="http://schemas.openxmlformats.org/officeDocument/2006/relationships" r:embed="rId147" cstate="screen">
          <a:extLst>
            <a:ext uri="{28A0092B-C50C-407E-A947-70E740481C1C}">
              <a14:useLocalDpi xmlns:a14="http://schemas.microsoft.com/office/drawing/2010/main"/>
            </a:ext>
          </a:extLst>
        </a:blip>
        <a:stretch>
          <a:fillRect/>
        </a:stretch>
      </xdr:blipFill>
      <xdr:spPr>
        <a:xfrm>
          <a:off x="994681" y="23010585"/>
          <a:ext cx="1301261" cy="873204"/>
        </a:xfrm>
        <a:prstGeom prst="rect">
          <a:avLst/>
        </a:prstGeom>
      </xdr:spPr>
    </xdr:pic>
    <xdr:clientData/>
  </xdr:twoCellAnchor>
  <xdr:twoCellAnchor>
    <xdr:from>
      <xdr:col>2</xdr:col>
      <xdr:colOff>145595</xdr:colOff>
      <xdr:row>32</xdr:row>
      <xdr:rowOff>18143</xdr:rowOff>
    </xdr:from>
    <xdr:to>
      <xdr:col>2</xdr:col>
      <xdr:colOff>1357538</xdr:colOff>
      <xdr:row>32</xdr:row>
      <xdr:rowOff>826105</xdr:rowOff>
    </xdr:to>
    <xdr:pic>
      <xdr:nvPicPr>
        <xdr:cNvPr id="329" name="Slika 328">
          <a:extLst>
            <a:ext uri="{FF2B5EF4-FFF2-40B4-BE49-F238E27FC236}">
              <a16:creationId xmlns:a16="http://schemas.microsoft.com/office/drawing/2014/main" id="{CD0EF970-E7C8-463F-9F55-76893EE9D520}"/>
            </a:ext>
          </a:extLst>
        </xdr:cNvPr>
        <xdr:cNvPicPr>
          <a:picLocks noChangeAspect="1"/>
        </xdr:cNvPicPr>
      </xdr:nvPicPr>
      <xdr:blipFill>
        <a:blip xmlns:r="http://schemas.openxmlformats.org/officeDocument/2006/relationships" r:embed="rId148" cstate="screen">
          <a:extLst>
            <a:ext uri="{28A0092B-C50C-407E-A947-70E740481C1C}">
              <a14:useLocalDpi xmlns:a14="http://schemas.microsoft.com/office/drawing/2010/main"/>
            </a:ext>
          </a:extLst>
        </a:blip>
        <a:stretch>
          <a:fillRect/>
        </a:stretch>
      </xdr:blipFill>
      <xdr:spPr>
        <a:xfrm>
          <a:off x="1038224" y="25708429"/>
          <a:ext cx="1211943" cy="807962"/>
        </a:xfrm>
        <a:prstGeom prst="rect">
          <a:avLst/>
        </a:prstGeom>
      </xdr:spPr>
    </xdr:pic>
    <xdr:clientData/>
  </xdr:twoCellAnchor>
  <xdr:twoCellAnchor>
    <xdr:from>
      <xdr:col>2</xdr:col>
      <xdr:colOff>115699</xdr:colOff>
      <xdr:row>39</xdr:row>
      <xdr:rowOff>41277</xdr:rowOff>
    </xdr:from>
    <xdr:to>
      <xdr:col>2</xdr:col>
      <xdr:colOff>1431721</xdr:colOff>
      <xdr:row>39</xdr:row>
      <xdr:rowOff>914401</xdr:rowOff>
    </xdr:to>
    <xdr:pic>
      <xdr:nvPicPr>
        <xdr:cNvPr id="330" name="Slika 329">
          <a:extLst>
            <a:ext uri="{FF2B5EF4-FFF2-40B4-BE49-F238E27FC236}">
              <a16:creationId xmlns:a16="http://schemas.microsoft.com/office/drawing/2014/main" id="{06DA101F-BA1A-4459-B92B-B5A8689C27A3}"/>
            </a:ext>
          </a:extLst>
        </xdr:cNvPr>
        <xdr:cNvPicPr>
          <a:picLocks noChangeAspect="1"/>
        </xdr:cNvPicPr>
      </xdr:nvPicPr>
      <xdr:blipFill>
        <a:blip xmlns:r="http://schemas.openxmlformats.org/officeDocument/2006/relationships" r:embed="rId149" cstate="screen">
          <a:extLst>
            <a:ext uri="{28A0092B-C50C-407E-A947-70E740481C1C}">
              <a14:useLocalDpi xmlns:a14="http://schemas.microsoft.com/office/drawing/2010/main"/>
            </a:ext>
          </a:extLst>
        </a:blip>
        <a:stretch>
          <a:fillRect/>
        </a:stretch>
      </xdr:blipFill>
      <xdr:spPr>
        <a:xfrm>
          <a:off x="1008328" y="31860220"/>
          <a:ext cx="1316022" cy="873124"/>
        </a:xfrm>
        <a:prstGeom prst="rect">
          <a:avLst/>
        </a:prstGeom>
      </xdr:spPr>
    </xdr:pic>
    <xdr:clientData/>
  </xdr:twoCellAnchor>
  <xdr:twoCellAnchor>
    <xdr:from>
      <xdr:col>2</xdr:col>
      <xdr:colOff>223156</xdr:colOff>
      <xdr:row>42</xdr:row>
      <xdr:rowOff>67583</xdr:rowOff>
    </xdr:from>
    <xdr:to>
      <xdr:col>2</xdr:col>
      <xdr:colOff>1436233</xdr:colOff>
      <xdr:row>42</xdr:row>
      <xdr:rowOff>876301</xdr:rowOff>
    </xdr:to>
    <xdr:pic>
      <xdr:nvPicPr>
        <xdr:cNvPr id="331" name="Slika 330">
          <a:extLst>
            <a:ext uri="{FF2B5EF4-FFF2-40B4-BE49-F238E27FC236}">
              <a16:creationId xmlns:a16="http://schemas.microsoft.com/office/drawing/2014/main" id="{FF132F63-D728-41CD-9D77-339D71910183}"/>
            </a:ext>
          </a:extLst>
        </xdr:cNvPr>
        <xdr:cNvPicPr>
          <a:picLocks noChangeAspect="1"/>
        </xdr:cNvPicPr>
      </xdr:nvPicPr>
      <xdr:blipFill>
        <a:blip xmlns:r="http://schemas.openxmlformats.org/officeDocument/2006/relationships" r:embed="rId150" cstate="screen">
          <a:extLst>
            <a:ext uri="{28A0092B-C50C-407E-A947-70E740481C1C}">
              <a14:useLocalDpi xmlns:a14="http://schemas.microsoft.com/office/drawing/2010/main"/>
            </a:ext>
          </a:extLst>
        </a:blip>
        <a:stretch>
          <a:fillRect/>
        </a:stretch>
      </xdr:blipFill>
      <xdr:spPr>
        <a:xfrm>
          <a:off x="1115785" y="34890983"/>
          <a:ext cx="1213077" cy="808718"/>
        </a:xfrm>
        <a:prstGeom prst="rect">
          <a:avLst/>
        </a:prstGeom>
      </xdr:spPr>
    </xdr:pic>
    <xdr:clientData/>
  </xdr:twoCellAnchor>
  <xdr:twoCellAnchor>
    <xdr:from>
      <xdr:col>2</xdr:col>
      <xdr:colOff>197303</xdr:colOff>
      <xdr:row>45</xdr:row>
      <xdr:rowOff>14515</xdr:rowOff>
    </xdr:from>
    <xdr:to>
      <xdr:col>2</xdr:col>
      <xdr:colOff>1416503</xdr:colOff>
      <xdr:row>45</xdr:row>
      <xdr:rowOff>827315</xdr:rowOff>
    </xdr:to>
    <xdr:pic>
      <xdr:nvPicPr>
        <xdr:cNvPr id="332" name="Slika 331">
          <a:extLst>
            <a:ext uri="{FF2B5EF4-FFF2-40B4-BE49-F238E27FC236}">
              <a16:creationId xmlns:a16="http://schemas.microsoft.com/office/drawing/2014/main" id="{2C5ECD13-FFFF-434D-BF6D-7017E9FA59DD}"/>
            </a:ext>
          </a:extLst>
        </xdr:cNvPr>
        <xdr:cNvPicPr>
          <a:picLocks noChangeAspect="1"/>
        </xdr:cNvPicPr>
      </xdr:nvPicPr>
      <xdr:blipFill>
        <a:blip xmlns:r="http://schemas.openxmlformats.org/officeDocument/2006/relationships" r:embed="rId151" cstate="screen">
          <a:extLst>
            <a:ext uri="{28A0092B-C50C-407E-A947-70E740481C1C}">
              <a14:useLocalDpi xmlns:a14="http://schemas.microsoft.com/office/drawing/2010/main"/>
            </a:ext>
          </a:extLst>
        </a:blip>
        <a:stretch>
          <a:fillRect/>
        </a:stretch>
      </xdr:blipFill>
      <xdr:spPr>
        <a:xfrm>
          <a:off x="1089932" y="37450486"/>
          <a:ext cx="1219200" cy="812800"/>
        </a:xfrm>
        <a:prstGeom prst="rect">
          <a:avLst/>
        </a:prstGeom>
      </xdr:spPr>
    </xdr:pic>
    <xdr:clientData/>
  </xdr:twoCellAnchor>
  <xdr:twoCellAnchor>
    <xdr:from>
      <xdr:col>2</xdr:col>
      <xdr:colOff>36287</xdr:colOff>
      <xdr:row>48</xdr:row>
      <xdr:rowOff>110220</xdr:rowOff>
    </xdr:from>
    <xdr:to>
      <xdr:col>2</xdr:col>
      <xdr:colOff>1470477</xdr:colOff>
      <xdr:row>48</xdr:row>
      <xdr:rowOff>827315</xdr:rowOff>
    </xdr:to>
    <xdr:pic>
      <xdr:nvPicPr>
        <xdr:cNvPr id="333" name="Slika 332">
          <a:extLst>
            <a:ext uri="{FF2B5EF4-FFF2-40B4-BE49-F238E27FC236}">
              <a16:creationId xmlns:a16="http://schemas.microsoft.com/office/drawing/2014/main" id="{2C934C16-A4D2-49B3-BFDA-E685DD0E076B}"/>
            </a:ext>
          </a:extLst>
        </xdr:cNvPr>
        <xdr:cNvPicPr>
          <a:picLocks noChangeAspect="1"/>
        </xdr:cNvPicPr>
      </xdr:nvPicPr>
      <xdr:blipFill rotWithShape="1">
        <a:blip xmlns:r="http://schemas.openxmlformats.org/officeDocument/2006/relationships" r:embed="rId152" cstate="screen">
          <a:extLst>
            <a:ext uri="{28A0092B-C50C-407E-A947-70E740481C1C}">
              <a14:useLocalDpi xmlns:a14="http://schemas.microsoft.com/office/drawing/2010/main"/>
            </a:ext>
          </a:extLst>
        </a:blip>
        <a:srcRect/>
        <a:stretch/>
      </xdr:blipFill>
      <xdr:spPr>
        <a:xfrm>
          <a:off x="928916" y="40354706"/>
          <a:ext cx="1434190" cy="717095"/>
        </a:xfrm>
        <a:prstGeom prst="rect">
          <a:avLst/>
        </a:prstGeom>
      </xdr:spPr>
    </xdr:pic>
    <xdr:clientData/>
  </xdr:twoCellAnchor>
  <xdr:twoCellAnchor>
    <xdr:from>
      <xdr:col>2</xdr:col>
      <xdr:colOff>133350</xdr:colOff>
      <xdr:row>51</xdr:row>
      <xdr:rowOff>0</xdr:rowOff>
    </xdr:from>
    <xdr:to>
      <xdr:col>2</xdr:col>
      <xdr:colOff>1452775</xdr:colOff>
      <xdr:row>51</xdr:row>
      <xdr:rowOff>885825</xdr:rowOff>
    </xdr:to>
    <xdr:pic>
      <xdr:nvPicPr>
        <xdr:cNvPr id="334" name="Slika 333">
          <a:extLst>
            <a:ext uri="{FF2B5EF4-FFF2-40B4-BE49-F238E27FC236}">
              <a16:creationId xmlns:a16="http://schemas.microsoft.com/office/drawing/2014/main" id="{31CA5B2D-8D51-46BF-B1CB-45CF933368C2}"/>
            </a:ext>
          </a:extLst>
        </xdr:cNvPr>
        <xdr:cNvPicPr>
          <a:picLocks noChangeAspect="1"/>
        </xdr:cNvPicPr>
      </xdr:nvPicPr>
      <xdr:blipFill>
        <a:blip xmlns:r="http://schemas.openxmlformats.org/officeDocument/2006/relationships" r:embed="rId153" cstate="screen">
          <a:extLst>
            <a:ext uri="{28A0092B-C50C-407E-A947-70E740481C1C}">
              <a14:useLocalDpi xmlns:a14="http://schemas.microsoft.com/office/drawing/2010/main"/>
            </a:ext>
          </a:extLst>
        </a:blip>
        <a:stretch>
          <a:fillRect/>
        </a:stretch>
      </xdr:blipFill>
      <xdr:spPr>
        <a:xfrm>
          <a:off x="1476375" y="43233975"/>
          <a:ext cx="1319425" cy="885825"/>
        </a:xfrm>
        <a:prstGeom prst="rect">
          <a:avLst/>
        </a:prstGeom>
      </xdr:spPr>
    </xdr:pic>
    <xdr:clientData/>
  </xdr:twoCellAnchor>
  <xdr:twoCellAnchor>
    <xdr:from>
      <xdr:col>2</xdr:col>
      <xdr:colOff>217714</xdr:colOff>
      <xdr:row>54</xdr:row>
      <xdr:rowOff>52615</xdr:rowOff>
    </xdr:from>
    <xdr:to>
      <xdr:col>2</xdr:col>
      <xdr:colOff>1470239</xdr:colOff>
      <xdr:row>55</xdr:row>
      <xdr:rowOff>-1</xdr:rowOff>
    </xdr:to>
    <xdr:pic>
      <xdr:nvPicPr>
        <xdr:cNvPr id="335" name="Slika 334">
          <a:extLst>
            <a:ext uri="{FF2B5EF4-FFF2-40B4-BE49-F238E27FC236}">
              <a16:creationId xmlns:a16="http://schemas.microsoft.com/office/drawing/2014/main" id="{904FF563-426A-4ED7-9C1F-30EE63E72FAE}"/>
            </a:ext>
          </a:extLst>
        </xdr:cNvPr>
        <xdr:cNvPicPr>
          <a:picLocks noChangeAspect="1"/>
        </xdr:cNvPicPr>
      </xdr:nvPicPr>
      <xdr:blipFill rotWithShape="1">
        <a:blip xmlns:r="http://schemas.openxmlformats.org/officeDocument/2006/relationships" r:embed="rId154" cstate="screen">
          <a:extLst>
            <a:ext uri="{28A0092B-C50C-407E-A947-70E740481C1C}">
              <a14:useLocalDpi xmlns:a14="http://schemas.microsoft.com/office/drawing/2010/main"/>
            </a:ext>
          </a:extLst>
        </a:blip>
        <a:srcRect/>
        <a:stretch/>
      </xdr:blipFill>
      <xdr:spPr>
        <a:xfrm>
          <a:off x="1110343" y="46110072"/>
          <a:ext cx="1252525" cy="883556"/>
        </a:xfrm>
        <a:prstGeom prst="rect">
          <a:avLst/>
        </a:prstGeom>
      </xdr:spPr>
    </xdr:pic>
    <xdr:clientData/>
  </xdr:twoCellAnchor>
  <xdr:twoCellAnchor>
    <xdr:from>
      <xdr:col>2</xdr:col>
      <xdr:colOff>250371</xdr:colOff>
      <xdr:row>60</xdr:row>
      <xdr:rowOff>34925</xdr:rowOff>
    </xdr:from>
    <xdr:to>
      <xdr:col>2</xdr:col>
      <xdr:colOff>1349828</xdr:colOff>
      <xdr:row>60</xdr:row>
      <xdr:rowOff>911006</xdr:rowOff>
    </xdr:to>
    <xdr:pic>
      <xdr:nvPicPr>
        <xdr:cNvPr id="337" name="Slika 336">
          <a:extLst>
            <a:ext uri="{FF2B5EF4-FFF2-40B4-BE49-F238E27FC236}">
              <a16:creationId xmlns:a16="http://schemas.microsoft.com/office/drawing/2014/main" id="{512ED8C3-430D-4BCC-B64C-9828D023DF30}"/>
            </a:ext>
          </a:extLst>
        </xdr:cNvPr>
        <xdr:cNvPicPr>
          <a:picLocks noChangeAspect="1"/>
        </xdr:cNvPicPr>
      </xdr:nvPicPr>
      <xdr:blipFill rotWithShape="1">
        <a:blip xmlns:r="http://schemas.openxmlformats.org/officeDocument/2006/relationships" r:embed="rId155" cstate="screen">
          <a:extLst>
            <a:ext uri="{28A0092B-C50C-407E-A947-70E740481C1C}">
              <a14:useLocalDpi xmlns:a14="http://schemas.microsoft.com/office/drawing/2010/main"/>
            </a:ext>
          </a:extLst>
        </a:blip>
        <a:srcRect/>
        <a:stretch/>
      </xdr:blipFill>
      <xdr:spPr>
        <a:xfrm>
          <a:off x="1143000" y="51709411"/>
          <a:ext cx="1099457" cy="876081"/>
        </a:xfrm>
        <a:prstGeom prst="rect">
          <a:avLst/>
        </a:prstGeom>
      </xdr:spPr>
    </xdr:pic>
    <xdr:clientData/>
  </xdr:twoCellAnchor>
  <xdr:twoCellAnchor>
    <xdr:from>
      <xdr:col>2</xdr:col>
      <xdr:colOff>111578</xdr:colOff>
      <xdr:row>442</xdr:row>
      <xdr:rowOff>36366</xdr:rowOff>
    </xdr:from>
    <xdr:to>
      <xdr:col>2</xdr:col>
      <xdr:colOff>1328698</xdr:colOff>
      <xdr:row>442</xdr:row>
      <xdr:rowOff>846866</xdr:rowOff>
    </xdr:to>
    <xdr:pic>
      <xdr:nvPicPr>
        <xdr:cNvPr id="269" name="Slika 268">
          <a:extLst>
            <a:ext uri="{FF2B5EF4-FFF2-40B4-BE49-F238E27FC236}">
              <a16:creationId xmlns:a16="http://schemas.microsoft.com/office/drawing/2014/main" id="{C2FB8C07-EC9A-4882-894A-E4B602F2E658}"/>
            </a:ext>
          </a:extLst>
        </xdr:cNvPr>
        <xdr:cNvPicPr>
          <a:picLocks noChangeAspect="1"/>
        </xdr:cNvPicPr>
      </xdr:nvPicPr>
      <xdr:blipFill>
        <a:blip xmlns:r="http://schemas.openxmlformats.org/officeDocument/2006/relationships" r:embed="rId156" cstate="screen">
          <a:extLst>
            <a:ext uri="{28A0092B-C50C-407E-A947-70E740481C1C}">
              <a14:useLocalDpi xmlns:a14="http://schemas.microsoft.com/office/drawing/2010/main"/>
            </a:ext>
          </a:extLst>
        </a:blip>
        <a:stretch>
          <a:fillRect/>
        </a:stretch>
      </xdr:blipFill>
      <xdr:spPr>
        <a:xfrm>
          <a:off x="1004207" y="406062623"/>
          <a:ext cx="1217120" cy="810500"/>
        </a:xfrm>
        <a:prstGeom prst="rect">
          <a:avLst/>
        </a:prstGeom>
      </xdr:spPr>
    </xdr:pic>
    <xdr:clientData/>
  </xdr:twoCellAnchor>
  <xdr:twoCellAnchor>
    <xdr:from>
      <xdr:col>2</xdr:col>
      <xdr:colOff>69394</xdr:colOff>
      <xdr:row>445</xdr:row>
      <xdr:rowOff>26842</xdr:rowOff>
    </xdr:from>
    <xdr:to>
      <xdr:col>2</xdr:col>
      <xdr:colOff>1460045</xdr:colOff>
      <xdr:row>445</xdr:row>
      <xdr:rowOff>847725</xdr:rowOff>
    </xdr:to>
    <xdr:pic>
      <xdr:nvPicPr>
        <xdr:cNvPr id="319" name="Slika 318">
          <a:extLst>
            <a:ext uri="{FF2B5EF4-FFF2-40B4-BE49-F238E27FC236}">
              <a16:creationId xmlns:a16="http://schemas.microsoft.com/office/drawing/2014/main" id="{0FD697B5-5B8A-475C-8D84-B93B4C9B558F}"/>
            </a:ext>
          </a:extLst>
        </xdr:cNvPr>
        <xdr:cNvPicPr>
          <a:picLocks noChangeAspect="1"/>
        </xdr:cNvPicPr>
      </xdr:nvPicPr>
      <xdr:blipFill rotWithShape="1">
        <a:blip xmlns:r="http://schemas.openxmlformats.org/officeDocument/2006/relationships" r:embed="rId157" cstate="screen">
          <a:extLst>
            <a:ext uri="{28A0092B-C50C-407E-A947-70E740481C1C}">
              <a14:useLocalDpi xmlns:a14="http://schemas.microsoft.com/office/drawing/2010/main"/>
            </a:ext>
          </a:extLst>
        </a:blip>
        <a:srcRect/>
        <a:stretch/>
      </xdr:blipFill>
      <xdr:spPr>
        <a:xfrm>
          <a:off x="962023" y="408861613"/>
          <a:ext cx="1390651" cy="820883"/>
        </a:xfrm>
        <a:prstGeom prst="rect">
          <a:avLst/>
        </a:prstGeom>
      </xdr:spPr>
    </xdr:pic>
    <xdr:clientData/>
  </xdr:twoCellAnchor>
  <xdr:twoCellAnchor>
    <xdr:from>
      <xdr:col>1</xdr:col>
      <xdr:colOff>268399</xdr:colOff>
      <xdr:row>480</xdr:row>
      <xdr:rowOff>108855</xdr:rowOff>
    </xdr:from>
    <xdr:to>
      <xdr:col>2</xdr:col>
      <xdr:colOff>1502097</xdr:colOff>
      <xdr:row>480</xdr:row>
      <xdr:rowOff>846116</xdr:rowOff>
    </xdr:to>
    <xdr:pic>
      <xdr:nvPicPr>
        <xdr:cNvPr id="324" name="Picture 3">
          <a:extLst>
            <a:ext uri="{FF2B5EF4-FFF2-40B4-BE49-F238E27FC236}">
              <a16:creationId xmlns:a16="http://schemas.microsoft.com/office/drawing/2014/main" id="{5365632A-4310-42F6-870B-24D0898E435D}"/>
            </a:ext>
          </a:extLst>
        </xdr:cNvPr>
        <xdr:cNvPicPr>
          <a:picLocks noChangeAspect="1"/>
        </xdr:cNvPicPr>
      </xdr:nvPicPr>
      <xdr:blipFill rotWithShape="1">
        <a:blip xmlns:r="http://schemas.openxmlformats.org/officeDocument/2006/relationships" r:embed="rId158" cstate="screen">
          <a:extLst>
            <a:ext uri="{28A0092B-C50C-407E-A947-70E740481C1C}">
              <a14:useLocalDpi xmlns:a14="http://schemas.microsoft.com/office/drawing/2010/main"/>
            </a:ext>
          </a:extLst>
        </a:blip>
        <a:srcRect/>
        <a:stretch/>
      </xdr:blipFill>
      <xdr:spPr>
        <a:xfrm>
          <a:off x="888885" y="441056484"/>
          <a:ext cx="1505841" cy="737261"/>
        </a:xfrm>
        <a:prstGeom prst="rect">
          <a:avLst/>
        </a:prstGeom>
      </xdr:spPr>
    </xdr:pic>
    <xdr:clientData/>
  </xdr:twoCellAnchor>
  <xdr:twoCellAnchor>
    <xdr:from>
      <xdr:col>2</xdr:col>
      <xdr:colOff>3591</xdr:colOff>
      <xdr:row>483</xdr:row>
      <xdr:rowOff>1</xdr:rowOff>
    </xdr:from>
    <xdr:to>
      <xdr:col>2</xdr:col>
      <xdr:colOff>1515563</xdr:colOff>
      <xdr:row>483</xdr:row>
      <xdr:rowOff>872837</xdr:rowOff>
    </xdr:to>
    <xdr:pic>
      <xdr:nvPicPr>
        <xdr:cNvPr id="327" name="Picture 5">
          <a:extLst>
            <a:ext uri="{FF2B5EF4-FFF2-40B4-BE49-F238E27FC236}">
              <a16:creationId xmlns:a16="http://schemas.microsoft.com/office/drawing/2014/main" id="{9FFF7A61-AC24-4F8C-A4B0-6066DA8C5F97}"/>
            </a:ext>
          </a:extLst>
        </xdr:cNvPr>
        <xdr:cNvPicPr>
          <a:picLocks noChangeAspect="1"/>
        </xdr:cNvPicPr>
      </xdr:nvPicPr>
      <xdr:blipFill>
        <a:blip xmlns:r="http://schemas.openxmlformats.org/officeDocument/2006/relationships" r:embed="rId159" cstate="screen">
          <a:extLst>
            <a:ext uri="{28A0092B-C50C-407E-A947-70E740481C1C}">
              <a14:useLocalDpi xmlns:a14="http://schemas.microsoft.com/office/drawing/2010/main"/>
            </a:ext>
          </a:extLst>
        </a:blip>
        <a:stretch>
          <a:fillRect/>
        </a:stretch>
      </xdr:blipFill>
      <xdr:spPr>
        <a:xfrm>
          <a:off x="896220" y="442384544"/>
          <a:ext cx="1511972" cy="872836"/>
        </a:xfrm>
        <a:prstGeom prst="rect">
          <a:avLst/>
        </a:prstGeom>
      </xdr:spPr>
    </xdr:pic>
    <xdr:clientData/>
  </xdr:twoCellAnchor>
  <xdr:twoCellAnchor>
    <xdr:from>
      <xdr:col>1</xdr:col>
      <xdr:colOff>268743</xdr:colOff>
      <xdr:row>486</xdr:row>
      <xdr:rowOff>30679</xdr:rowOff>
    </xdr:from>
    <xdr:to>
      <xdr:col>2</xdr:col>
      <xdr:colOff>1497643</xdr:colOff>
      <xdr:row>486</xdr:row>
      <xdr:rowOff>903515</xdr:rowOff>
    </xdr:to>
    <xdr:pic>
      <xdr:nvPicPr>
        <xdr:cNvPr id="336" name="Picture 10">
          <a:extLst>
            <a:ext uri="{FF2B5EF4-FFF2-40B4-BE49-F238E27FC236}">
              <a16:creationId xmlns:a16="http://schemas.microsoft.com/office/drawing/2014/main" id="{C7705FBE-5A20-43D3-B737-CFBECE0D3135}"/>
            </a:ext>
          </a:extLst>
        </xdr:cNvPr>
        <xdr:cNvPicPr>
          <a:picLocks noChangeAspect="1"/>
        </xdr:cNvPicPr>
      </xdr:nvPicPr>
      <xdr:blipFill>
        <a:blip xmlns:r="http://schemas.openxmlformats.org/officeDocument/2006/relationships" r:embed="rId160" cstate="screen">
          <a:extLst>
            <a:ext uri="{28A0092B-C50C-407E-A947-70E740481C1C}">
              <a14:useLocalDpi xmlns:a14="http://schemas.microsoft.com/office/drawing/2010/main"/>
            </a:ext>
          </a:extLst>
        </a:blip>
        <a:stretch>
          <a:fillRect/>
        </a:stretch>
      </xdr:blipFill>
      <xdr:spPr>
        <a:xfrm>
          <a:off x="889229" y="445223736"/>
          <a:ext cx="1501043" cy="872836"/>
        </a:xfrm>
        <a:prstGeom prst="rect">
          <a:avLst/>
        </a:prstGeom>
      </xdr:spPr>
    </xdr:pic>
    <xdr:clientData/>
  </xdr:twoCellAnchor>
  <xdr:twoCellAnchor>
    <xdr:from>
      <xdr:col>1</xdr:col>
      <xdr:colOff>270401</xdr:colOff>
      <xdr:row>489</xdr:row>
      <xdr:rowOff>13856</xdr:rowOff>
    </xdr:from>
    <xdr:to>
      <xdr:col>2</xdr:col>
      <xdr:colOff>1515868</xdr:colOff>
      <xdr:row>489</xdr:row>
      <xdr:rowOff>872838</xdr:rowOff>
    </xdr:to>
    <xdr:pic>
      <xdr:nvPicPr>
        <xdr:cNvPr id="340" name="Picture 14">
          <a:extLst>
            <a:ext uri="{FF2B5EF4-FFF2-40B4-BE49-F238E27FC236}">
              <a16:creationId xmlns:a16="http://schemas.microsoft.com/office/drawing/2014/main" id="{582ECE3B-AA15-484B-87DC-57DB7447494F}"/>
            </a:ext>
          </a:extLst>
        </xdr:cNvPr>
        <xdr:cNvPicPr>
          <a:picLocks noChangeAspect="1"/>
        </xdr:cNvPicPr>
      </xdr:nvPicPr>
      <xdr:blipFill>
        <a:blip xmlns:r="http://schemas.openxmlformats.org/officeDocument/2006/relationships" r:embed="rId161" cstate="screen">
          <a:extLst>
            <a:ext uri="{28A0092B-C50C-407E-A947-70E740481C1C}">
              <a14:useLocalDpi xmlns:a14="http://schemas.microsoft.com/office/drawing/2010/main"/>
            </a:ext>
          </a:extLst>
        </a:blip>
        <a:stretch>
          <a:fillRect/>
        </a:stretch>
      </xdr:blipFill>
      <xdr:spPr>
        <a:xfrm>
          <a:off x="890887" y="448015427"/>
          <a:ext cx="1517610" cy="858982"/>
        </a:xfrm>
        <a:prstGeom prst="rect">
          <a:avLst/>
        </a:prstGeom>
      </xdr:spPr>
    </xdr:pic>
    <xdr:clientData/>
  </xdr:twoCellAnchor>
  <xdr:twoCellAnchor>
    <xdr:from>
      <xdr:col>1</xdr:col>
      <xdr:colOff>256991</xdr:colOff>
      <xdr:row>492</xdr:row>
      <xdr:rowOff>0</xdr:rowOff>
    </xdr:from>
    <xdr:to>
      <xdr:col>2</xdr:col>
      <xdr:colOff>1509908</xdr:colOff>
      <xdr:row>492</xdr:row>
      <xdr:rowOff>903515</xdr:rowOff>
    </xdr:to>
    <xdr:pic>
      <xdr:nvPicPr>
        <xdr:cNvPr id="341" name="Picture 19">
          <a:extLst>
            <a:ext uri="{FF2B5EF4-FFF2-40B4-BE49-F238E27FC236}">
              <a16:creationId xmlns:a16="http://schemas.microsoft.com/office/drawing/2014/main" id="{DB541D1E-EBC7-4B1D-AFD2-178B5767AA05}"/>
            </a:ext>
          </a:extLst>
        </xdr:cNvPr>
        <xdr:cNvPicPr>
          <a:picLocks noChangeAspect="1"/>
        </xdr:cNvPicPr>
      </xdr:nvPicPr>
      <xdr:blipFill>
        <a:blip xmlns:r="http://schemas.openxmlformats.org/officeDocument/2006/relationships" r:embed="rId162" cstate="screen">
          <a:extLst>
            <a:ext uri="{28A0092B-C50C-407E-A947-70E740481C1C}">
              <a14:useLocalDpi xmlns:a14="http://schemas.microsoft.com/office/drawing/2010/main"/>
            </a:ext>
          </a:extLst>
        </a:blip>
        <a:stretch>
          <a:fillRect/>
        </a:stretch>
      </xdr:blipFill>
      <xdr:spPr>
        <a:xfrm>
          <a:off x="877477" y="452181686"/>
          <a:ext cx="1525060" cy="903515"/>
        </a:xfrm>
        <a:prstGeom prst="rect">
          <a:avLst/>
        </a:prstGeom>
      </xdr:spPr>
    </xdr:pic>
    <xdr:clientData/>
  </xdr:twoCellAnchor>
  <xdr:twoCellAnchor>
    <xdr:from>
      <xdr:col>2</xdr:col>
      <xdr:colOff>41344</xdr:colOff>
      <xdr:row>495</xdr:row>
      <xdr:rowOff>27214</xdr:rowOff>
    </xdr:from>
    <xdr:to>
      <xdr:col>2</xdr:col>
      <xdr:colOff>1473144</xdr:colOff>
      <xdr:row>495</xdr:row>
      <xdr:rowOff>865414</xdr:rowOff>
    </xdr:to>
    <xdr:pic>
      <xdr:nvPicPr>
        <xdr:cNvPr id="345" name="Picture 21">
          <a:extLst>
            <a:ext uri="{FF2B5EF4-FFF2-40B4-BE49-F238E27FC236}">
              <a16:creationId xmlns:a16="http://schemas.microsoft.com/office/drawing/2014/main" id="{131AA4C3-7A9E-43F7-91CC-6A8F2F96B94D}"/>
            </a:ext>
          </a:extLst>
        </xdr:cNvPr>
        <xdr:cNvPicPr>
          <a:picLocks noChangeAspect="1"/>
        </xdr:cNvPicPr>
      </xdr:nvPicPr>
      <xdr:blipFill>
        <a:blip xmlns:r="http://schemas.openxmlformats.org/officeDocument/2006/relationships" r:embed="rId163" cstate="screen">
          <a:extLst>
            <a:ext uri="{28A0092B-C50C-407E-A947-70E740481C1C}">
              <a14:useLocalDpi xmlns:a14="http://schemas.microsoft.com/office/drawing/2010/main"/>
            </a:ext>
          </a:extLst>
        </a:blip>
        <a:stretch>
          <a:fillRect/>
        </a:stretch>
      </xdr:blipFill>
      <xdr:spPr>
        <a:xfrm>
          <a:off x="933973" y="453645814"/>
          <a:ext cx="1431800" cy="838200"/>
        </a:xfrm>
        <a:prstGeom prst="rect">
          <a:avLst/>
        </a:prstGeom>
      </xdr:spPr>
    </xdr:pic>
    <xdr:clientData/>
  </xdr:twoCellAnchor>
  <xdr:twoCellAnchor>
    <xdr:from>
      <xdr:col>2</xdr:col>
      <xdr:colOff>141516</xdr:colOff>
      <xdr:row>8</xdr:row>
      <xdr:rowOff>925286</xdr:rowOff>
    </xdr:from>
    <xdr:to>
      <xdr:col>2</xdr:col>
      <xdr:colOff>1502230</xdr:colOff>
      <xdr:row>9</xdr:row>
      <xdr:rowOff>896257</xdr:rowOff>
    </xdr:to>
    <xdr:pic>
      <xdr:nvPicPr>
        <xdr:cNvPr id="4" name="Slika 3">
          <a:extLst>
            <a:ext uri="{FF2B5EF4-FFF2-40B4-BE49-F238E27FC236}">
              <a16:creationId xmlns:a16="http://schemas.microsoft.com/office/drawing/2014/main" id="{867D9FB4-839B-F901-F26C-F9279327ECC5}"/>
            </a:ext>
          </a:extLst>
        </xdr:cNvPr>
        <xdr:cNvPicPr>
          <a:picLocks noChangeAspect="1"/>
        </xdr:cNvPicPr>
      </xdr:nvPicPr>
      <xdr:blipFill>
        <a:blip xmlns:r="http://schemas.openxmlformats.org/officeDocument/2006/relationships" r:embed="rId164" cstate="screen">
          <a:extLst>
            <a:ext uri="{28A0092B-C50C-407E-A947-70E740481C1C}">
              <a14:useLocalDpi xmlns:a14="http://schemas.microsoft.com/office/drawing/2010/main"/>
            </a:ext>
          </a:extLst>
        </a:blip>
        <a:stretch>
          <a:fillRect/>
        </a:stretch>
      </xdr:blipFill>
      <xdr:spPr>
        <a:xfrm>
          <a:off x="1034145" y="4147457"/>
          <a:ext cx="1360714" cy="907143"/>
        </a:xfrm>
        <a:prstGeom prst="rect">
          <a:avLst/>
        </a:prstGeom>
      </xdr:spPr>
    </xdr:pic>
    <xdr:clientData/>
  </xdr:twoCellAnchor>
  <xdr:twoCellAnchor>
    <xdr:from>
      <xdr:col>2</xdr:col>
      <xdr:colOff>119743</xdr:colOff>
      <xdr:row>9</xdr:row>
      <xdr:rowOff>914399</xdr:rowOff>
    </xdr:from>
    <xdr:to>
      <xdr:col>2</xdr:col>
      <xdr:colOff>1480457</xdr:colOff>
      <xdr:row>10</xdr:row>
      <xdr:rowOff>885371</xdr:rowOff>
    </xdr:to>
    <xdr:pic>
      <xdr:nvPicPr>
        <xdr:cNvPr id="5" name="Slika 4">
          <a:extLst>
            <a:ext uri="{FF2B5EF4-FFF2-40B4-BE49-F238E27FC236}">
              <a16:creationId xmlns:a16="http://schemas.microsoft.com/office/drawing/2014/main" id="{04AB9443-EF54-4BA5-9908-7C474F6718AF}"/>
            </a:ext>
          </a:extLst>
        </xdr:cNvPr>
        <xdr:cNvPicPr>
          <a:picLocks noChangeAspect="1"/>
        </xdr:cNvPicPr>
      </xdr:nvPicPr>
      <xdr:blipFill>
        <a:blip xmlns:r="http://schemas.openxmlformats.org/officeDocument/2006/relationships" r:embed="rId164" cstate="screen">
          <a:extLst>
            <a:ext uri="{28A0092B-C50C-407E-A947-70E740481C1C}">
              <a14:useLocalDpi xmlns:a14="http://schemas.microsoft.com/office/drawing/2010/main"/>
            </a:ext>
          </a:extLst>
        </a:blip>
        <a:stretch>
          <a:fillRect/>
        </a:stretch>
      </xdr:blipFill>
      <xdr:spPr>
        <a:xfrm>
          <a:off x="1012372" y="5072742"/>
          <a:ext cx="1360714" cy="907143"/>
        </a:xfrm>
        <a:prstGeom prst="rect">
          <a:avLst/>
        </a:prstGeom>
      </xdr:spPr>
    </xdr:pic>
    <xdr:clientData/>
  </xdr:twoCellAnchor>
  <xdr:twoCellAnchor>
    <xdr:from>
      <xdr:col>2</xdr:col>
      <xdr:colOff>152405</xdr:colOff>
      <xdr:row>12</xdr:row>
      <xdr:rowOff>1</xdr:rowOff>
    </xdr:from>
    <xdr:to>
      <xdr:col>2</xdr:col>
      <xdr:colOff>1404259</xdr:colOff>
      <xdr:row>12</xdr:row>
      <xdr:rowOff>834570</xdr:rowOff>
    </xdr:to>
    <xdr:pic>
      <xdr:nvPicPr>
        <xdr:cNvPr id="8" name="Slika 7">
          <a:extLst>
            <a:ext uri="{FF2B5EF4-FFF2-40B4-BE49-F238E27FC236}">
              <a16:creationId xmlns:a16="http://schemas.microsoft.com/office/drawing/2014/main" id="{BB0EE7F9-769B-8DDF-A84E-44EE7E9D1356}"/>
            </a:ext>
          </a:extLst>
        </xdr:cNvPr>
        <xdr:cNvPicPr>
          <a:picLocks noChangeAspect="1"/>
        </xdr:cNvPicPr>
      </xdr:nvPicPr>
      <xdr:blipFill>
        <a:blip xmlns:r="http://schemas.openxmlformats.org/officeDocument/2006/relationships" r:embed="rId165" cstate="screen">
          <a:extLst>
            <a:ext uri="{28A0092B-C50C-407E-A947-70E740481C1C}">
              <a14:useLocalDpi xmlns:a14="http://schemas.microsoft.com/office/drawing/2010/main"/>
            </a:ext>
          </a:extLst>
        </a:blip>
        <a:stretch>
          <a:fillRect/>
        </a:stretch>
      </xdr:blipFill>
      <xdr:spPr>
        <a:xfrm>
          <a:off x="1045034" y="6966858"/>
          <a:ext cx="1251854" cy="834569"/>
        </a:xfrm>
        <a:prstGeom prst="rect">
          <a:avLst/>
        </a:prstGeom>
      </xdr:spPr>
    </xdr:pic>
    <xdr:clientData/>
  </xdr:twoCellAnchor>
  <xdr:twoCellAnchor>
    <xdr:from>
      <xdr:col>2</xdr:col>
      <xdr:colOff>163291</xdr:colOff>
      <xdr:row>13</xdr:row>
      <xdr:rowOff>0</xdr:rowOff>
    </xdr:from>
    <xdr:to>
      <xdr:col>2</xdr:col>
      <xdr:colOff>1415145</xdr:colOff>
      <xdr:row>13</xdr:row>
      <xdr:rowOff>834569</xdr:rowOff>
    </xdr:to>
    <xdr:pic>
      <xdr:nvPicPr>
        <xdr:cNvPr id="9" name="Slika 8">
          <a:extLst>
            <a:ext uri="{FF2B5EF4-FFF2-40B4-BE49-F238E27FC236}">
              <a16:creationId xmlns:a16="http://schemas.microsoft.com/office/drawing/2014/main" id="{C432BDE0-62E9-4D52-901A-42639E3AF740}"/>
            </a:ext>
          </a:extLst>
        </xdr:cNvPr>
        <xdr:cNvPicPr>
          <a:picLocks noChangeAspect="1"/>
        </xdr:cNvPicPr>
      </xdr:nvPicPr>
      <xdr:blipFill>
        <a:blip xmlns:r="http://schemas.openxmlformats.org/officeDocument/2006/relationships" r:embed="rId165" cstate="screen">
          <a:extLst>
            <a:ext uri="{28A0092B-C50C-407E-A947-70E740481C1C}">
              <a14:useLocalDpi xmlns:a14="http://schemas.microsoft.com/office/drawing/2010/main"/>
            </a:ext>
          </a:extLst>
        </a:blip>
        <a:stretch>
          <a:fillRect/>
        </a:stretch>
      </xdr:blipFill>
      <xdr:spPr>
        <a:xfrm>
          <a:off x="1055920" y="7903029"/>
          <a:ext cx="1251854" cy="834569"/>
        </a:xfrm>
        <a:prstGeom prst="rect">
          <a:avLst/>
        </a:prstGeom>
      </xdr:spPr>
    </xdr:pic>
    <xdr:clientData/>
  </xdr:twoCellAnchor>
  <xdr:twoCellAnchor>
    <xdr:from>
      <xdr:col>2</xdr:col>
      <xdr:colOff>119746</xdr:colOff>
      <xdr:row>15</xdr:row>
      <xdr:rowOff>21772</xdr:rowOff>
    </xdr:from>
    <xdr:to>
      <xdr:col>2</xdr:col>
      <xdr:colOff>1442361</xdr:colOff>
      <xdr:row>15</xdr:row>
      <xdr:rowOff>903515</xdr:rowOff>
    </xdr:to>
    <xdr:pic>
      <xdr:nvPicPr>
        <xdr:cNvPr id="11" name="Slika 10">
          <a:extLst>
            <a:ext uri="{FF2B5EF4-FFF2-40B4-BE49-F238E27FC236}">
              <a16:creationId xmlns:a16="http://schemas.microsoft.com/office/drawing/2014/main" id="{C06B4DFA-9709-535E-7643-E2341206C7CF}"/>
            </a:ext>
          </a:extLst>
        </xdr:cNvPr>
        <xdr:cNvPicPr>
          <a:picLocks noChangeAspect="1"/>
        </xdr:cNvPicPr>
      </xdr:nvPicPr>
      <xdr:blipFill>
        <a:blip xmlns:r="http://schemas.openxmlformats.org/officeDocument/2006/relationships" r:embed="rId166" cstate="screen">
          <a:extLst>
            <a:ext uri="{28A0092B-C50C-407E-A947-70E740481C1C}">
              <a14:useLocalDpi xmlns:a14="http://schemas.microsoft.com/office/drawing/2010/main"/>
            </a:ext>
          </a:extLst>
        </a:blip>
        <a:stretch>
          <a:fillRect/>
        </a:stretch>
      </xdr:blipFill>
      <xdr:spPr>
        <a:xfrm>
          <a:off x="1012375" y="9797143"/>
          <a:ext cx="1322615" cy="881743"/>
        </a:xfrm>
        <a:prstGeom prst="rect">
          <a:avLst/>
        </a:prstGeom>
      </xdr:spPr>
    </xdr:pic>
    <xdr:clientData/>
  </xdr:twoCellAnchor>
  <xdr:twoCellAnchor>
    <xdr:from>
      <xdr:col>2</xdr:col>
      <xdr:colOff>108856</xdr:colOff>
      <xdr:row>16</xdr:row>
      <xdr:rowOff>0</xdr:rowOff>
    </xdr:from>
    <xdr:to>
      <xdr:col>2</xdr:col>
      <xdr:colOff>1431471</xdr:colOff>
      <xdr:row>16</xdr:row>
      <xdr:rowOff>881743</xdr:rowOff>
    </xdr:to>
    <xdr:pic>
      <xdr:nvPicPr>
        <xdr:cNvPr id="12" name="Slika 11">
          <a:extLst>
            <a:ext uri="{FF2B5EF4-FFF2-40B4-BE49-F238E27FC236}">
              <a16:creationId xmlns:a16="http://schemas.microsoft.com/office/drawing/2014/main" id="{2BA73C27-7F35-422D-B7EA-FAD60E7211AC}"/>
            </a:ext>
          </a:extLst>
        </xdr:cNvPr>
        <xdr:cNvPicPr>
          <a:picLocks noChangeAspect="1"/>
        </xdr:cNvPicPr>
      </xdr:nvPicPr>
      <xdr:blipFill>
        <a:blip xmlns:r="http://schemas.openxmlformats.org/officeDocument/2006/relationships" r:embed="rId166" cstate="screen">
          <a:extLst>
            <a:ext uri="{28A0092B-C50C-407E-A947-70E740481C1C}">
              <a14:useLocalDpi xmlns:a14="http://schemas.microsoft.com/office/drawing/2010/main"/>
            </a:ext>
          </a:extLst>
        </a:blip>
        <a:stretch>
          <a:fillRect/>
        </a:stretch>
      </xdr:blipFill>
      <xdr:spPr>
        <a:xfrm>
          <a:off x="1001485" y="10711543"/>
          <a:ext cx="1322615" cy="881743"/>
        </a:xfrm>
        <a:prstGeom prst="rect">
          <a:avLst/>
        </a:prstGeom>
      </xdr:spPr>
    </xdr:pic>
    <xdr:clientData/>
  </xdr:twoCellAnchor>
  <xdr:twoCellAnchor>
    <xdr:from>
      <xdr:col>2</xdr:col>
      <xdr:colOff>130634</xdr:colOff>
      <xdr:row>18</xdr:row>
      <xdr:rowOff>10887</xdr:rowOff>
    </xdr:from>
    <xdr:to>
      <xdr:col>2</xdr:col>
      <xdr:colOff>1415148</xdr:colOff>
      <xdr:row>18</xdr:row>
      <xdr:rowOff>867229</xdr:rowOff>
    </xdr:to>
    <xdr:pic>
      <xdr:nvPicPr>
        <xdr:cNvPr id="14" name="Slika 13">
          <a:extLst>
            <a:ext uri="{FF2B5EF4-FFF2-40B4-BE49-F238E27FC236}">
              <a16:creationId xmlns:a16="http://schemas.microsoft.com/office/drawing/2014/main" id="{C4850D6A-AB38-FA37-E6CF-6344A4C09A15}"/>
            </a:ext>
          </a:extLst>
        </xdr:cNvPr>
        <xdr:cNvPicPr>
          <a:picLocks noChangeAspect="1"/>
        </xdr:cNvPicPr>
      </xdr:nvPicPr>
      <xdr:blipFill>
        <a:blip xmlns:r="http://schemas.openxmlformats.org/officeDocument/2006/relationships" r:embed="rId167" cstate="screen">
          <a:extLst>
            <a:ext uri="{28A0092B-C50C-407E-A947-70E740481C1C}">
              <a14:useLocalDpi xmlns:a14="http://schemas.microsoft.com/office/drawing/2010/main"/>
            </a:ext>
          </a:extLst>
        </a:blip>
        <a:stretch>
          <a:fillRect/>
        </a:stretch>
      </xdr:blipFill>
      <xdr:spPr>
        <a:xfrm>
          <a:off x="1023263" y="12594773"/>
          <a:ext cx="1284514" cy="856342"/>
        </a:xfrm>
        <a:prstGeom prst="rect">
          <a:avLst/>
        </a:prstGeom>
      </xdr:spPr>
    </xdr:pic>
    <xdr:clientData/>
  </xdr:twoCellAnchor>
  <xdr:twoCellAnchor>
    <xdr:from>
      <xdr:col>2</xdr:col>
      <xdr:colOff>152399</xdr:colOff>
      <xdr:row>19</xdr:row>
      <xdr:rowOff>10886</xdr:rowOff>
    </xdr:from>
    <xdr:to>
      <xdr:col>2</xdr:col>
      <xdr:colOff>1436913</xdr:colOff>
      <xdr:row>19</xdr:row>
      <xdr:rowOff>867228</xdr:rowOff>
    </xdr:to>
    <xdr:pic>
      <xdr:nvPicPr>
        <xdr:cNvPr id="15" name="Slika 14">
          <a:extLst>
            <a:ext uri="{FF2B5EF4-FFF2-40B4-BE49-F238E27FC236}">
              <a16:creationId xmlns:a16="http://schemas.microsoft.com/office/drawing/2014/main" id="{DB694837-E39D-4672-8261-81FD1E568AAA}"/>
            </a:ext>
          </a:extLst>
        </xdr:cNvPr>
        <xdr:cNvPicPr>
          <a:picLocks noChangeAspect="1"/>
        </xdr:cNvPicPr>
      </xdr:nvPicPr>
      <xdr:blipFill>
        <a:blip xmlns:r="http://schemas.openxmlformats.org/officeDocument/2006/relationships" r:embed="rId167" cstate="screen">
          <a:extLst>
            <a:ext uri="{28A0092B-C50C-407E-A947-70E740481C1C}">
              <a14:useLocalDpi xmlns:a14="http://schemas.microsoft.com/office/drawing/2010/main"/>
            </a:ext>
          </a:extLst>
        </a:blip>
        <a:stretch>
          <a:fillRect/>
        </a:stretch>
      </xdr:blipFill>
      <xdr:spPr>
        <a:xfrm>
          <a:off x="1045028" y="13530943"/>
          <a:ext cx="1284514" cy="856342"/>
        </a:xfrm>
        <a:prstGeom prst="rect">
          <a:avLst/>
        </a:prstGeom>
      </xdr:spPr>
    </xdr:pic>
    <xdr:clientData/>
  </xdr:twoCellAnchor>
  <xdr:twoCellAnchor>
    <xdr:from>
      <xdr:col>2</xdr:col>
      <xdr:colOff>76199</xdr:colOff>
      <xdr:row>21</xdr:row>
      <xdr:rowOff>87083</xdr:rowOff>
    </xdr:from>
    <xdr:to>
      <xdr:col>2</xdr:col>
      <xdr:colOff>1503971</xdr:colOff>
      <xdr:row>21</xdr:row>
      <xdr:rowOff>830715</xdr:rowOff>
    </xdr:to>
    <xdr:pic>
      <xdr:nvPicPr>
        <xdr:cNvPr id="17" name="Slika 16">
          <a:extLst>
            <a:ext uri="{FF2B5EF4-FFF2-40B4-BE49-F238E27FC236}">
              <a16:creationId xmlns:a16="http://schemas.microsoft.com/office/drawing/2014/main" id="{9E7AA459-0AB8-3F12-BAB8-375C033162AE}"/>
            </a:ext>
          </a:extLst>
        </xdr:cNvPr>
        <xdr:cNvPicPr>
          <a:picLocks noChangeAspect="1"/>
        </xdr:cNvPicPr>
      </xdr:nvPicPr>
      <xdr:blipFill rotWithShape="1">
        <a:blip xmlns:r="http://schemas.openxmlformats.org/officeDocument/2006/relationships" r:embed="rId168" cstate="screen">
          <a:extLst>
            <a:ext uri="{28A0092B-C50C-407E-A947-70E740481C1C}">
              <a14:useLocalDpi xmlns:a14="http://schemas.microsoft.com/office/drawing/2010/main"/>
            </a:ext>
          </a:extLst>
        </a:blip>
        <a:srcRect/>
        <a:stretch/>
      </xdr:blipFill>
      <xdr:spPr>
        <a:xfrm>
          <a:off x="968828" y="15479483"/>
          <a:ext cx="1427772" cy="743632"/>
        </a:xfrm>
        <a:prstGeom prst="rect">
          <a:avLst/>
        </a:prstGeom>
      </xdr:spPr>
    </xdr:pic>
    <xdr:clientData/>
  </xdr:twoCellAnchor>
  <xdr:twoCellAnchor>
    <xdr:from>
      <xdr:col>2</xdr:col>
      <xdr:colOff>71846</xdr:colOff>
      <xdr:row>22</xdr:row>
      <xdr:rowOff>65316</xdr:rowOff>
    </xdr:from>
    <xdr:to>
      <xdr:col>2</xdr:col>
      <xdr:colOff>1493084</xdr:colOff>
      <xdr:row>22</xdr:row>
      <xdr:rowOff>805545</xdr:rowOff>
    </xdr:to>
    <xdr:pic>
      <xdr:nvPicPr>
        <xdr:cNvPr id="18" name="Slika 17">
          <a:extLst>
            <a:ext uri="{FF2B5EF4-FFF2-40B4-BE49-F238E27FC236}">
              <a16:creationId xmlns:a16="http://schemas.microsoft.com/office/drawing/2014/main" id="{4A9D76E3-61E1-424E-98F9-F8524B40F70E}"/>
            </a:ext>
          </a:extLst>
        </xdr:cNvPr>
        <xdr:cNvPicPr>
          <a:picLocks noChangeAspect="1"/>
        </xdr:cNvPicPr>
      </xdr:nvPicPr>
      <xdr:blipFill rotWithShape="1">
        <a:blip xmlns:r="http://schemas.openxmlformats.org/officeDocument/2006/relationships" r:embed="rId169" cstate="screen">
          <a:extLst>
            <a:ext uri="{28A0092B-C50C-407E-A947-70E740481C1C}">
              <a14:useLocalDpi xmlns:a14="http://schemas.microsoft.com/office/drawing/2010/main"/>
            </a:ext>
          </a:extLst>
        </a:blip>
        <a:srcRect/>
        <a:stretch/>
      </xdr:blipFill>
      <xdr:spPr>
        <a:xfrm>
          <a:off x="964475" y="16393887"/>
          <a:ext cx="1421238" cy="740229"/>
        </a:xfrm>
        <a:prstGeom prst="rect">
          <a:avLst/>
        </a:prstGeom>
      </xdr:spPr>
    </xdr:pic>
    <xdr:clientData/>
  </xdr:twoCellAnchor>
  <xdr:twoCellAnchor>
    <xdr:from>
      <xdr:col>2</xdr:col>
      <xdr:colOff>141518</xdr:colOff>
      <xdr:row>24</xdr:row>
      <xdr:rowOff>32658</xdr:rowOff>
    </xdr:from>
    <xdr:to>
      <xdr:col>2</xdr:col>
      <xdr:colOff>1415144</xdr:colOff>
      <xdr:row>24</xdr:row>
      <xdr:rowOff>881534</xdr:rowOff>
    </xdr:to>
    <xdr:pic>
      <xdr:nvPicPr>
        <xdr:cNvPr id="20" name="Slika 19">
          <a:extLst>
            <a:ext uri="{FF2B5EF4-FFF2-40B4-BE49-F238E27FC236}">
              <a16:creationId xmlns:a16="http://schemas.microsoft.com/office/drawing/2014/main" id="{7C19274F-025B-C700-EB91-772C591327D5}"/>
            </a:ext>
          </a:extLst>
        </xdr:cNvPr>
        <xdr:cNvPicPr>
          <a:picLocks noChangeAspect="1"/>
        </xdr:cNvPicPr>
      </xdr:nvPicPr>
      <xdr:blipFill>
        <a:blip xmlns:r="http://schemas.openxmlformats.org/officeDocument/2006/relationships" r:embed="rId170" cstate="screen">
          <a:extLst>
            <a:ext uri="{28A0092B-C50C-407E-A947-70E740481C1C}">
              <a14:useLocalDpi xmlns:a14="http://schemas.microsoft.com/office/drawing/2010/main"/>
            </a:ext>
          </a:extLst>
        </a:blip>
        <a:stretch>
          <a:fillRect/>
        </a:stretch>
      </xdr:blipFill>
      <xdr:spPr>
        <a:xfrm>
          <a:off x="1034147" y="18233572"/>
          <a:ext cx="1273626" cy="848876"/>
        </a:xfrm>
        <a:prstGeom prst="rect">
          <a:avLst/>
        </a:prstGeom>
      </xdr:spPr>
    </xdr:pic>
    <xdr:clientData/>
  </xdr:twoCellAnchor>
  <xdr:twoCellAnchor>
    <xdr:from>
      <xdr:col>2</xdr:col>
      <xdr:colOff>97974</xdr:colOff>
      <xdr:row>25</xdr:row>
      <xdr:rowOff>0</xdr:rowOff>
    </xdr:from>
    <xdr:to>
      <xdr:col>2</xdr:col>
      <xdr:colOff>1371600</xdr:colOff>
      <xdr:row>25</xdr:row>
      <xdr:rowOff>848876</xdr:rowOff>
    </xdr:to>
    <xdr:pic>
      <xdr:nvPicPr>
        <xdr:cNvPr id="21" name="Slika 20">
          <a:extLst>
            <a:ext uri="{FF2B5EF4-FFF2-40B4-BE49-F238E27FC236}">
              <a16:creationId xmlns:a16="http://schemas.microsoft.com/office/drawing/2014/main" id="{62823CD6-097D-4AE3-A2C3-3EF656E5AEAB}"/>
            </a:ext>
          </a:extLst>
        </xdr:cNvPr>
        <xdr:cNvPicPr>
          <a:picLocks noChangeAspect="1"/>
        </xdr:cNvPicPr>
      </xdr:nvPicPr>
      <xdr:blipFill>
        <a:blip xmlns:r="http://schemas.openxmlformats.org/officeDocument/2006/relationships" r:embed="rId170" cstate="screen">
          <a:extLst>
            <a:ext uri="{28A0092B-C50C-407E-A947-70E740481C1C}">
              <a14:useLocalDpi xmlns:a14="http://schemas.microsoft.com/office/drawing/2010/main"/>
            </a:ext>
          </a:extLst>
        </a:blip>
        <a:stretch>
          <a:fillRect/>
        </a:stretch>
      </xdr:blipFill>
      <xdr:spPr>
        <a:xfrm>
          <a:off x="990603" y="19137086"/>
          <a:ext cx="1273626" cy="848876"/>
        </a:xfrm>
        <a:prstGeom prst="rect">
          <a:avLst/>
        </a:prstGeom>
      </xdr:spPr>
    </xdr:pic>
    <xdr:clientData/>
  </xdr:twoCellAnchor>
  <xdr:twoCellAnchor>
    <xdr:from>
      <xdr:col>1</xdr:col>
      <xdr:colOff>250371</xdr:colOff>
      <xdr:row>27</xdr:row>
      <xdr:rowOff>97967</xdr:rowOff>
    </xdr:from>
    <xdr:to>
      <xdr:col>2</xdr:col>
      <xdr:colOff>1513113</xdr:colOff>
      <xdr:row>27</xdr:row>
      <xdr:rowOff>838001</xdr:rowOff>
    </xdr:to>
    <xdr:pic>
      <xdr:nvPicPr>
        <xdr:cNvPr id="23" name="Slika 22">
          <a:extLst>
            <a:ext uri="{FF2B5EF4-FFF2-40B4-BE49-F238E27FC236}">
              <a16:creationId xmlns:a16="http://schemas.microsoft.com/office/drawing/2014/main" id="{9B18E366-DB9B-5B3F-62FD-0B3FEF66A5DB}"/>
            </a:ext>
          </a:extLst>
        </xdr:cNvPr>
        <xdr:cNvPicPr>
          <a:picLocks noChangeAspect="1"/>
        </xdr:cNvPicPr>
      </xdr:nvPicPr>
      <xdr:blipFill rotWithShape="1">
        <a:blip xmlns:r="http://schemas.openxmlformats.org/officeDocument/2006/relationships" r:embed="rId171" cstate="screen">
          <a:extLst>
            <a:ext uri="{28A0092B-C50C-407E-A947-70E740481C1C}">
              <a14:useLocalDpi xmlns:a14="http://schemas.microsoft.com/office/drawing/2010/main"/>
            </a:ext>
          </a:extLst>
        </a:blip>
        <a:srcRect/>
        <a:stretch/>
      </xdr:blipFill>
      <xdr:spPr>
        <a:xfrm>
          <a:off x="870857" y="21107396"/>
          <a:ext cx="1534885" cy="740034"/>
        </a:xfrm>
        <a:prstGeom prst="rect">
          <a:avLst/>
        </a:prstGeom>
      </xdr:spPr>
    </xdr:pic>
    <xdr:clientData/>
  </xdr:twoCellAnchor>
  <xdr:twoCellAnchor>
    <xdr:from>
      <xdr:col>1</xdr:col>
      <xdr:colOff>261257</xdr:colOff>
      <xdr:row>28</xdr:row>
      <xdr:rowOff>87087</xdr:rowOff>
    </xdr:from>
    <xdr:to>
      <xdr:col>2</xdr:col>
      <xdr:colOff>1523999</xdr:colOff>
      <xdr:row>28</xdr:row>
      <xdr:rowOff>827121</xdr:rowOff>
    </xdr:to>
    <xdr:pic>
      <xdr:nvPicPr>
        <xdr:cNvPr id="24" name="Slika 23">
          <a:extLst>
            <a:ext uri="{FF2B5EF4-FFF2-40B4-BE49-F238E27FC236}">
              <a16:creationId xmlns:a16="http://schemas.microsoft.com/office/drawing/2014/main" id="{394D51F1-A686-4E9F-B3D4-21B2F55C0D97}"/>
            </a:ext>
          </a:extLst>
        </xdr:cNvPr>
        <xdr:cNvPicPr>
          <a:picLocks noChangeAspect="1"/>
        </xdr:cNvPicPr>
      </xdr:nvPicPr>
      <xdr:blipFill rotWithShape="1">
        <a:blip xmlns:r="http://schemas.openxmlformats.org/officeDocument/2006/relationships" r:embed="rId171" cstate="screen">
          <a:extLst>
            <a:ext uri="{28A0092B-C50C-407E-A947-70E740481C1C}">
              <a14:useLocalDpi xmlns:a14="http://schemas.microsoft.com/office/drawing/2010/main"/>
            </a:ext>
          </a:extLst>
        </a:blip>
        <a:srcRect/>
        <a:stretch/>
      </xdr:blipFill>
      <xdr:spPr>
        <a:xfrm>
          <a:off x="881743" y="22032687"/>
          <a:ext cx="1534885" cy="740034"/>
        </a:xfrm>
        <a:prstGeom prst="rect">
          <a:avLst/>
        </a:prstGeom>
      </xdr:spPr>
    </xdr:pic>
    <xdr:clientData/>
  </xdr:twoCellAnchor>
  <xdr:twoCellAnchor>
    <xdr:from>
      <xdr:col>2</xdr:col>
      <xdr:colOff>119747</xdr:colOff>
      <xdr:row>30</xdr:row>
      <xdr:rowOff>10886</xdr:rowOff>
    </xdr:from>
    <xdr:to>
      <xdr:col>2</xdr:col>
      <xdr:colOff>1458687</xdr:colOff>
      <xdr:row>30</xdr:row>
      <xdr:rowOff>903290</xdr:rowOff>
    </xdr:to>
    <xdr:pic>
      <xdr:nvPicPr>
        <xdr:cNvPr id="26" name="Slika 25">
          <a:extLst>
            <a:ext uri="{FF2B5EF4-FFF2-40B4-BE49-F238E27FC236}">
              <a16:creationId xmlns:a16="http://schemas.microsoft.com/office/drawing/2014/main" id="{27E4E42C-C382-5EE9-B0B8-E7C385E4F55E}"/>
            </a:ext>
          </a:extLst>
        </xdr:cNvPr>
        <xdr:cNvPicPr>
          <a:picLocks noChangeAspect="1"/>
        </xdr:cNvPicPr>
      </xdr:nvPicPr>
      <xdr:blipFill>
        <a:blip xmlns:r="http://schemas.openxmlformats.org/officeDocument/2006/relationships" r:embed="rId172" cstate="screen">
          <a:extLst>
            <a:ext uri="{28A0092B-C50C-407E-A947-70E740481C1C}">
              <a14:useLocalDpi xmlns:a14="http://schemas.microsoft.com/office/drawing/2010/main"/>
            </a:ext>
          </a:extLst>
        </a:blip>
        <a:stretch>
          <a:fillRect/>
        </a:stretch>
      </xdr:blipFill>
      <xdr:spPr>
        <a:xfrm>
          <a:off x="1012376" y="23828829"/>
          <a:ext cx="1338940" cy="892404"/>
        </a:xfrm>
        <a:prstGeom prst="rect">
          <a:avLst/>
        </a:prstGeom>
      </xdr:spPr>
    </xdr:pic>
    <xdr:clientData/>
  </xdr:twoCellAnchor>
  <xdr:twoCellAnchor>
    <xdr:from>
      <xdr:col>2</xdr:col>
      <xdr:colOff>87088</xdr:colOff>
      <xdr:row>31</xdr:row>
      <xdr:rowOff>21772</xdr:rowOff>
    </xdr:from>
    <xdr:to>
      <xdr:col>2</xdr:col>
      <xdr:colOff>1426028</xdr:colOff>
      <xdr:row>31</xdr:row>
      <xdr:rowOff>914176</xdr:rowOff>
    </xdr:to>
    <xdr:pic>
      <xdr:nvPicPr>
        <xdr:cNvPr id="27" name="Slika 26">
          <a:extLst>
            <a:ext uri="{FF2B5EF4-FFF2-40B4-BE49-F238E27FC236}">
              <a16:creationId xmlns:a16="http://schemas.microsoft.com/office/drawing/2014/main" id="{0BB42A03-6782-424F-A19D-EB7A3D0430D3}"/>
            </a:ext>
          </a:extLst>
        </xdr:cNvPr>
        <xdr:cNvPicPr>
          <a:picLocks noChangeAspect="1"/>
        </xdr:cNvPicPr>
      </xdr:nvPicPr>
      <xdr:blipFill>
        <a:blip xmlns:r="http://schemas.openxmlformats.org/officeDocument/2006/relationships" r:embed="rId172" cstate="screen">
          <a:extLst>
            <a:ext uri="{28A0092B-C50C-407E-A947-70E740481C1C}">
              <a14:useLocalDpi xmlns:a14="http://schemas.microsoft.com/office/drawing/2010/main"/>
            </a:ext>
          </a:extLst>
        </a:blip>
        <a:stretch>
          <a:fillRect/>
        </a:stretch>
      </xdr:blipFill>
      <xdr:spPr>
        <a:xfrm>
          <a:off x="979717" y="24775886"/>
          <a:ext cx="1338940" cy="892404"/>
        </a:xfrm>
        <a:prstGeom prst="rect">
          <a:avLst/>
        </a:prstGeom>
      </xdr:spPr>
    </xdr:pic>
    <xdr:clientData/>
  </xdr:twoCellAnchor>
  <xdr:twoCellAnchor>
    <xdr:from>
      <xdr:col>2</xdr:col>
      <xdr:colOff>97975</xdr:colOff>
      <xdr:row>33</xdr:row>
      <xdr:rowOff>0</xdr:rowOff>
    </xdr:from>
    <xdr:to>
      <xdr:col>2</xdr:col>
      <xdr:colOff>1404261</xdr:colOff>
      <xdr:row>33</xdr:row>
      <xdr:rowOff>870857</xdr:rowOff>
    </xdr:to>
    <xdr:pic>
      <xdr:nvPicPr>
        <xdr:cNvPr id="6" name="Slika 5">
          <a:extLst>
            <a:ext uri="{FF2B5EF4-FFF2-40B4-BE49-F238E27FC236}">
              <a16:creationId xmlns:a16="http://schemas.microsoft.com/office/drawing/2014/main" id="{C4C662A1-9DEB-0DE5-D1F2-D260563E63D7}"/>
            </a:ext>
          </a:extLst>
        </xdr:cNvPr>
        <xdr:cNvPicPr>
          <a:picLocks noChangeAspect="1"/>
        </xdr:cNvPicPr>
      </xdr:nvPicPr>
      <xdr:blipFill>
        <a:blip xmlns:r="http://schemas.openxmlformats.org/officeDocument/2006/relationships" r:embed="rId173" cstate="screen">
          <a:extLst>
            <a:ext uri="{28A0092B-C50C-407E-A947-70E740481C1C}">
              <a14:useLocalDpi xmlns:a14="http://schemas.microsoft.com/office/drawing/2010/main"/>
            </a:ext>
          </a:extLst>
        </a:blip>
        <a:stretch>
          <a:fillRect/>
        </a:stretch>
      </xdr:blipFill>
      <xdr:spPr>
        <a:xfrm>
          <a:off x="990604" y="26626457"/>
          <a:ext cx="1306286" cy="870857"/>
        </a:xfrm>
        <a:prstGeom prst="rect">
          <a:avLst/>
        </a:prstGeom>
      </xdr:spPr>
    </xdr:pic>
    <xdr:clientData/>
  </xdr:twoCellAnchor>
  <xdr:twoCellAnchor>
    <xdr:from>
      <xdr:col>2</xdr:col>
      <xdr:colOff>130633</xdr:colOff>
      <xdr:row>34</xdr:row>
      <xdr:rowOff>43544</xdr:rowOff>
    </xdr:from>
    <xdr:to>
      <xdr:col>2</xdr:col>
      <xdr:colOff>1404261</xdr:colOff>
      <xdr:row>34</xdr:row>
      <xdr:rowOff>892629</xdr:rowOff>
    </xdr:to>
    <xdr:pic>
      <xdr:nvPicPr>
        <xdr:cNvPr id="10" name="Slika 9">
          <a:extLst>
            <a:ext uri="{FF2B5EF4-FFF2-40B4-BE49-F238E27FC236}">
              <a16:creationId xmlns:a16="http://schemas.microsoft.com/office/drawing/2014/main" id="{FE137857-9320-436D-B0C2-522A373E94A0}"/>
            </a:ext>
          </a:extLst>
        </xdr:cNvPr>
        <xdr:cNvPicPr>
          <a:picLocks noChangeAspect="1"/>
        </xdr:cNvPicPr>
      </xdr:nvPicPr>
      <xdr:blipFill>
        <a:blip xmlns:r="http://schemas.openxmlformats.org/officeDocument/2006/relationships" r:embed="rId174" cstate="screen">
          <a:extLst>
            <a:ext uri="{28A0092B-C50C-407E-A947-70E740481C1C}">
              <a14:useLocalDpi xmlns:a14="http://schemas.microsoft.com/office/drawing/2010/main"/>
            </a:ext>
          </a:extLst>
        </a:blip>
        <a:stretch>
          <a:fillRect/>
        </a:stretch>
      </xdr:blipFill>
      <xdr:spPr>
        <a:xfrm>
          <a:off x="1023262" y="27606173"/>
          <a:ext cx="1273628" cy="849085"/>
        </a:xfrm>
        <a:prstGeom prst="rect">
          <a:avLst/>
        </a:prstGeom>
      </xdr:spPr>
    </xdr:pic>
    <xdr:clientData/>
  </xdr:twoCellAnchor>
  <xdr:twoCellAnchor>
    <xdr:from>
      <xdr:col>2</xdr:col>
      <xdr:colOff>87088</xdr:colOff>
      <xdr:row>36</xdr:row>
      <xdr:rowOff>1</xdr:rowOff>
    </xdr:from>
    <xdr:to>
      <xdr:col>2</xdr:col>
      <xdr:colOff>1344703</xdr:colOff>
      <xdr:row>36</xdr:row>
      <xdr:rowOff>838201</xdr:rowOff>
    </xdr:to>
    <xdr:pic>
      <xdr:nvPicPr>
        <xdr:cNvPr id="16" name="Slika 15">
          <a:extLst>
            <a:ext uri="{FF2B5EF4-FFF2-40B4-BE49-F238E27FC236}">
              <a16:creationId xmlns:a16="http://schemas.microsoft.com/office/drawing/2014/main" id="{1BBA9935-0A90-B38E-1A4F-8842D3C6C9D7}"/>
            </a:ext>
          </a:extLst>
        </xdr:cNvPr>
        <xdr:cNvPicPr>
          <a:picLocks noChangeAspect="1"/>
        </xdr:cNvPicPr>
      </xdr:nvPicPr>
      <xdr:blipFill>
        <a:blip xmlns:r="http://schemas.openxmlformats.org/officeDocument/2006/relationships" r:embed="rId175" cstate="screen">
          <a:extLst>
            <a:ext uri="{28A0092B-C50C-407E-A947-70E740481C1C}">
              <a14:useLocalDpi xmlns:a14="http://schemas.microsoft.com/office/drawing/2010/main"/>
            </a:ext>
          </a:extLst>
        </a:blip>
        <a:stretch>
          <a:fillRect/>
        </a:stretch>
      </xdr:blipFill>
      <xdr:spPr>
        <a:xfrm>
          <a:off x="979717" y="29434972"/>
          <a:ext cx="1257615" cy="838200"/>
        </a:xfrm>
        <a:prstGeom prst="rect">
          <a:avLst/>
        </a:prstGeom>
      </xdr:spPr>
    </xdr:pic>
    <xdr:clientData/>
  </xdr:twoCellAnchor>
  <xdr:twoCellAnchor>
    <xdr:from>
      <xdr:col>2</xdr:col>
      <xdr:colOff>76202</xdr:colOff>
      <xdr:row>37</xdr:row>
      <xdr:rowOff>0</xdr:rowOff>
    </xdr:from>
    <xdr:to>
      <xdr:col>2</xdr:col>
      <xdr:colOff>1382815</xdr:colOff>
      <xdr:row>37</xdr:row>
      <xdr:rowOff>870857</xdr:rowOff>
    </xdr:to>
    <xdr:pic>
      <xdr:nvPicPr>
        <xdr:cNvPr id="19" name="Slika 18">
          <a:extLst>
            <a:ext uri="{FF2B5EF4-FFF2-40B4-BE49-F238E27FC236}">
              <a16:creationId xmlns:a16="http://schemas.microsoft.com/office/drawing/2014/main" id="{6726BEA3-BD29-494A-AA3D-6CC168F353E9}"/>
            </a:ext>
          </a:extLst>
        </xdr:cNvPr>
        <xdr:cNvPicPr>
          <a:picLocks noChangeAspect="1"/>
        </xdr:cNvPicPr>
      </xdr:nvPicPr>
      <xdr:blipFill>
        <a:blip xmlns:r="http://schemas.openxmlformats.org/officeDocument/2006/relationships" r:embed="rId176" cstate="screen">
          <a:extLst>
            <a:ext uri="{28A0092B-C50C-407E-A947-70E740481C1C}">
              <a14:useLocalDpi xmlns:a14="http://schemas.microsoft.com/office/drawing/2010/main"/>
            </a:ext>
          </a:extLst>
        </a:blip>
        <a:stretch>
          <a:fillRect/>
        </a:stretch>
      </xdr:blipFill>
      <xdr:spPr>
        <a:xfrm>
          <a:off x="968831" y="30371143"/>
          <a:ext cx="1306613" cy="870857"/>
        </a:xfrm>
        <a:prstGeom prst="rect">
          <a:avLst/>
        </a:prstGeom>
      </xdr:spPr>
    </xdr:pic>
    <xdr:clientData/>
  </xdr:twoCellAnchor>
  <xdr:twoCellAnchor>
    <xdr:from>
      <xdr:col>2</xdr:col>
      <xdr:colOff>119746</xdr:colOff>
      <xdr:row>40</xdr:row>
      <xdr:rowOff>1</xdr:rowOff>
    </xdr:from>
    <xdr:to>
      <xdr:col>2</xdr:col>
      <xdr:colOff>1458688</xdr:colOff>
      <xdr:row>40</xdr:row>
      <xdr:rowOff>892629</xdr:rowOff>
    </xdr:to>
    <xdr:pic>
      <xdr:nvPicPr>
        <xdr:cNvPr id="13" name="Slika 12">
          <a:extLst>
            <a:ext uri="{FF2B5EF4-FFF2-40B4-BE49-F238E27FC236}">
              <a16:creationId xmlns:a16="http://schemas.microsoft.com/office/drawing/2014/main" id="{7117B936-9A8D-43AA-4019-043BDFD58794}"/>
            </a:ext>
          </a:extLst>
        </xdr:cNvPr>
        <xdr:cNvPicPr>
          <a:picLocks noChangeAspect="1"/>
        </xdr:cNvPicPr>
      </xdr:nvPicPr>
      <xdr:blipFill>
        <a:blip xmlns:r="http://schemas.openxmlformats.org/officeDocument/2006/relationships" r:embed="rId177" cstate="screen">
          <a:extLst>
            <a:ext uri="{28A0092B-C50C-407E-A947-70E740481C1C}">
              <a14:useLocalDpi xmlns:a14="http://schemas.microsoft.com/office/drawing/2010/main"/>
            </a:ext>
          </a:extLst>
        </a:blip>
        <a:stretch>
          <a:fillRect/>
        </a:stretch>
      </xdr:blipFill>
      <xdr:spPr>
        <a:xfrm>
          <a:off x="1012375" y="32755115"/>
          <a:ext cx="1338942" cy="892628"/>
        </a:xfrm>
        <a:prstGeom prst="rect">
          <a:avLst/>
        </a:prstGeom>
      </xdr:spPr>
    </xdr:pic>
    <xdr:clientData/>
  </xdr:twoCellAnchor>
  <xdr:twoCellAnchor>
    <xdr:from>
      <xdr:col>2</xdr:col>
      <xdr:colOff>119744</xdr:colOff>
      <xdr:row>41</xdr:row>
      <xdr:rowOff>0</xdr:rowOff>
    </xdr:from>
    <xdr:to>
      <xdr:col>2</xdr:col>
      <xdr:colOff>1458686</xdr:colOff>
      <xdr:row>41</xdr:row>
      <xdr:rowOff>892628</xdr:rowOff>
    </xdr:to>
    <xdr:pic>
      <xdr:nvPicPr>
        <xdr:cNvPr id="22" name="Slika 21">
          <a:extLst>
            <a:ext uri="{FF2B5EF4-FFF2-40B4-BE49-F238E27FC236}">
              <a16:creationId xmlns:a16="http://schemas.microsoft.com/office/drawing/2014/main" id="{67D53835-CE15-4A04-B08B-0771E5771459}"/>
            </a:ext>
          </a:extLst>
        </xdr:cNvPr>
        <xdr:cNvPicPr>
          <a:picLocks noChangeAspect="1"/>
        </xdr:cNvPicPr>
      </xdr:nvPicPr>
      <xdr:blipFill>
        <a:blip xmlns:r="http://schemas.openxmlformats.org/officeDocument/2006/relationships" r:embed="rId177" cstate="screen">
          <a:extLst>
            <a:ext uri="{28A0092B-C50C-407E-A947-70E740481C1C}">
              <a14:useLocalDpi xmlns:a14="http://schemas.microsoft.com/office/drawing/2010/main"/>
            </a:ext>
          </a:extLst>
        </a:blip>
        <a:stretch>
          <a:fillRect/>
        </a:stretch>
      </xdr:blipFill>
      <xdr:spPr>
        <a:xfrm>
          <a:off x="1012373" y="33691286"/>
          <a:ext cx="1338942" cy="892628"/>
        </a:xfrm>
        <a:prstGeom prst="rect">
          <a:avLst/>
        </a:prstGeom>
      </xdr:spPr>
    </xdr:pic>
    <xdr:clientData/>
  </xdr:twoCellAnchor>
  <xdr:twoCellAnchor>
    <xdr:from>
      <xdr:col>2</xdr:col>
      <xdr:colOff>130632</xdr:colOff>
      <xdr:row>43</xdr:row>
      <xdr:rowOff>10886</xdr:rowOff>
    </xdr:from>
    <xdr:to>
      <xdr:col>2</xdr:col>
      <xdr:colOff>1453245</xdr:colOff>
      <xdr:row>43</xdr:row>
      <xdr:rowOff>892628</xdr:rowOff>
    </xdr:to>
    <xdr:pic>
      <xdr:nvPicPr>
        <xdr:cNvPr id="28" name="Slika 27">
          <a:extLst>
            <a:ext uri="{FF2B5EF4-FFF2-40B4-BE49-F238E27FC236}">
              <a16:creationId xmlns:a16="http://schemas.microsoft.com/office/drawing/2014/main" id="{B84F7AC7-7C62-1C41-7BB3-F11864E052C3}"/>
            </a:ext>
          </a:extLst>
        </xdr:cNvPr>
        <xdr:cNvPicPr>
          <a:picLocks noChangeAspect="1"/>
        </xdr:cNvPicPr>
      </xdr:nvPicPr>
      <xdr:blipFill>
        <a:blip xmlns:r="http://schemas.openxmlformats.org/officeDocument/2006/relationships" r:embed="rId178" cstate="screen">
          <a:extLst>
            <a:ext uri="{28A0092B-C50C-407E-A947-70E740481C1C}">
              <a14:useLocalDpi xmlns:a14="http://schemas.microsoft.com/office/drawing/2010/main"/>
            </a:ext>
          </a:extLst>
        </a:blip>
        <a:stretch>
          <a:fillRect/>
        </a:stretch>
      </xdr:blipFill>
      <xdr:spPr>
        <a:xfrm>
          <a:off x="1023261" y="35574515"/>
          <a:ext cx="1322613" cy="881742"/>
        </a:xfrm>
        <a:prstGeom prst="rect">
          <a:avLst/>
        </a:prstGeom>
      </xdr:spPr>
    </xdr:pic>
    <xdr:clientData/>
  </xdr:twoCellAnchor>
  <xdr:twoCellAnchor>
    <xdr:from>
      <xdr:col>2</xdr:col>
      <xdr:colOff>119746</xdr:colOff>
      <xdr:row>44</xdr:row>
      <xdr:rowOff>21772</xdr:rowOff>
    </xdr:from>
    <xdr:to>
      <xdr:col>2</xdr:col>
      <xdr:colOff>1442359</xdr:colOff>
      <xdr:row>44</xdr:row>
      <xdr:rowOff>903514</xdr:rowOff>
    </xdr:to>
    <xdr:pic>
      <xdr:nvPicPr>
        <xdr:cNvPr id="29" name="Slika 28">
          <a:extLst>
            <a:ext uri="{FF2B5EF4-FFF2-40B4-BE49-F238E27FC236}">
              <a16:creationId xmlns:a16="http://schemas.microsoft.com/office/drawing/2014/main" id="{8574245C-CC2B-4338-B8EF-CFA34484D199}"/>
            </a:ext>
          </a:extLst>
        </xdr:cNvPr>
        <xdr:cNvPicPr>
          <a:picLocks noChangeAspect="1"/>
        </xdr:cNvPicPr>
      </xdr:nvPicPr>
      <xdr:blipFill>
        <a:blip xmlns:r="http://schemas.openxmlformats.org/officeDocument/2006/relationships" r:embed="rId178" cstate="screen">
          <a:extLst>
            <a:ext uri="{28A0092B-C50C-407E-A947-70E740481C1C}">
              <a14:useLocalDpi xmlns:a14="http://schemas.microsoft.com/office/drawing/2010/main"/>
            </a:ext>
          </a:extLst>
        </a:blip>
        <a:stretch>
          <a:fillRect/>
        </a:stretch>
      </xdr:blipFill>
      <xdr:spPr>
        <a:xfrm>
          <a:off x="1012375" y="36521572"/>
          <a:ext cx="1322613" cy="881742"/>
        </a:xfrm>
        <a:prstGeom prst="rect">
          <a:avLst/>
        </a:prstGeom>
      </xdr:spPr>
    </xdr:pic>
    <xdr:clientData/>
  </xdr:twoCellAnchor>
  <xdr:twoCellAnchor>
    <xdr:from>
      <xdr:col>2</xdr:col>
      <xdr:colOff>185058</xdr:colOff>
      <xdr:row>45</xdr:row>
      <xdr:rowOff>903514</xdr:rowOff>
    </xdr:from>
    <xdr:to>
      <xdr:col>2</xdr:col>
      <xdr:colOff>1469573</xdr:colOff>
      <xdr:row>46</xdr:row>
      <xdr:rowOff>823685</xdr:rowOff>
    </xdr:to>
    <xdr:pic>
      <xdr:nvPicPr>
        <xdr:cNvPr id="31" name="Slika 30">
          <a:extLst>
            <a:ext uri="{FF2B5EF4-FFF2-40B4-BE49-F238E27FC236}">
              <a16:creationId xmlns:a16="http://schemas.microsoft.com/office/drawing/2014/main" id="{DA4667DE-16CA-5EB7-B6DC-CBC07BC71D5C}"/>
            </a:ext>
          </a:extLst>
        </xdr:cNvPr>
        <xdr:cNvPicPr>
          <a:picLocks noChangeAspect="1"/>
        </xdr:cNvPicPr>
      </xdr:nvPicPr>
      <xdr:blipFill>
        <a:blip xmlns:r="http://schemas.openxmlformats.org/officeDocument/2006/relationships" r:embed="rId179" cstate="screen">
          <a:extLst>
            <a:ext uri="{28A0092B-C50C-407E-A947-70E740481C1C}">
              <a14:useLocalDpi xmlns:a14="http://schemas.microsoft.com/office/drawing/2010/main"/>
            </a:ext>
          </a:extLst>
        </a:blip>
        <a:stretch>
          <a:fillRect/>
        </a:stretch>
      </xdr:blipFill>
      <xdr:spPr>
        <a:xfrm>
          <a:off x="1077687" y="38339485"/>
          <a:ext cx="1284515" cy="856343"/>
        </a:xfrm>
        <a:prstGeom prst="rect">
          <a:avLst/>
        </a:prstGeom>
      </xdr:spPr>
    </xdr:pic>
    <xdr:clientData/>
  </xdr:twoCellAnchor>
  <xdr:twoCellAnchor>
    <xdr:from>
      <xdr:col>2</xdr:col>
      <xdr:colOff>119744</xdr:colOff>
      <xdr:row>47</xdr:row>
      <xdr:rowOff>0</xdr:rowOff>
    </xdr:from>
    <xdr:to>
      <xdr:col>2</xdr:col>
      <xdr:colOff>1475017</xdr:colOff>
      <xdr:row>47</xdr:row>
      <xdr:rowOff>903515</xdr:rowOff>
    </xdr:to>
    <xdr:pic>
      <xdr:nvPicPr>
        <xdr:cNvPr id="32" name="Slika 31">
          <a:extLst>
            <a:ext uri="{FF2B5EF4-FFF2-40B4-BE49-F238E27FC236}">
              <a16:creationId xmlns:a16="http://schemas.microsoft.com/office/drawing/2014/main" id="{B68A09CC-2A69-4952-A40F-323CC8C6B729}"/>
            </a:ext>
          </a:extLst>
        </xdr:cNvPr>
        <xdr:cNvPicPr>
          <a:picLocks noChangeAspect="1"/>
        </xdr:cNvPicPr>
      </xdr:nvPicPr>
      <xdr:blipFill>
        <a:blip xmlns:r="http://schemas.openxmlformats.org/officeDocument/2006/relationships" r:embed="rId180" cstate="screen">
          <a:extLst>
            <a:ext uri="{28A0092B-C50C-407E-A947-70E740481C1C}">
              <a14:useLocalDpi xmlns:a14="http://schemas.microsoft.com/office/drawing/2010/main"/>
            </a:ext>
          </a:extLst>
        </a:blip>
        <a:stretch>
          <a:fillRect/>
        </a:stretch>
      </xdr:blipFill>
      <xdr:spPr>
        <a:xfrm>
          <a:off x="1012373" y="39308314"/>
          <a:ext cx="1355273" cy="903515"/>
        </a:xfrm>
        <a:prstGeom prst="rect">
          <a:avLst/>
        </a:prstGeom>
      </xdr:spPr>
    </xdr:pic>
    <xdr:clientData/>
  </xdr:twoCellAnchor>
  <xdr:twoCellAnchor>
    <xdr:from>
      <xdr:col>2</xdr:col>
      <xdr:colOff>32658</xdr:colOff>
      <xdr:row>49</xdr:row>
      <xdr:rowOff>97972</xdr:rowOff>
    </xdr:from>
    <xdr:to>
      <xdr:col>2</xdr:col>
      <xdr:colOff>1513115</xdr:colOff>
      <xdr:row>49</xdr:row>
      <xdr:rowOff>816429</xdr:rowOff>
    </xdr:to>
    <xdr:pic>
      <xdr:nvPicPr>
        <xdr:cNvPr id="34" name="Slika 33">
          <a:extLst>
            <a:ext uri="{FF2B5EF4-FFF2-40B4-BE49-F238E27FC236}">
              <a16:creationId xmlns:a16="http://schemas.microsoft.com/office/drawing/2014/main" id="{B361369D-21CF-C501-B7FD-1C9BF24DDB39}"/>
            </a:ext>
          </a:extLst>
        </xdr:cNvPr>
        <xdr:cNvPicPr>
          <a:picLocks noChangeAspect="1"/>
        </xdr:cNvPicPr>
      </xdr:nvPicPr>
      <xdr:blipFill rotWithShape="1">
        <a:blip xmlns:r="http://schemas.openxmlformats.org/officeDocument/2006/relationships" r:embed="rId181" cstate="screen">
          <a:extLst>
            <a:ext uri="{28A0092B-C50C-407E-A947-70E740481C1C}">
              <a14:useLocalDpi xmlns:a14="http://schemas.microsoft.com/office/drawing/2010/main"/>
            </a:ext>
          </a:extLst>
        </a:blip>
        <a:srcRect/>
        <a:stretch/>
      </xdr:blipFill>
      <xdr:spPr>
        <a:xfrm>
          <a:off x="925287" y="41278629"/>
          <a:ext cx="1480457" cy="718457"/>
        </a:xfrm>
        <a:prstGeom prst="rect">
          <a:avLst/>
        </a:prstGeom>
      </xdr:spPr>
    </xdr:pic>
    <xdr:clientData/>
  </xdr:twoCellAnchor>
  <xdr:twoCellAnchor>
    <xdr:from>
      <xdr:col>2</xdr:col>
      <xdr:colOff>21772</xdr:colOff>
      <xdr:row>50</xdr:row>
      <xdr:rowOff>21772</xdr:rowOff>
    </xdr:from>
    <xdr:to>
      <xdr:col>2</xdr:col>
      <xdr:colOff>1502229</xdr:colOff>
      <xdr:row>50</xdr:row>
      <xdr:rowOff>849086</xdr:rowOff>
    </xdr:to>
    <xdr:pic>
      <xdr:nvPicPr>
        <xdr:cNvPr id="35" name="Slika 34">
          <a:extLst>
            <a:ext uri="{FF2B5EF4-FFF2-40B4-BE49-F238E27FC236}">
              <a16:creationId xmlns:a16="http://schemas.microsoft.com/office/drawing/2014/main" id="{0FC7C40D-5210-4A5A-B326-2F5028984D64}"/>
            </a:ext>
          </a:extLst>
        </xdr:cNvPr>
        <xdr:cNvPicPr>
          <a:picLocks noChangeAspect="1"/>
        </xdr:cNvPicPr>
      </xdr:nvPicPr>
      <xdr:blipFill rotWithShape="1">
        <a:blip xmlns:r="http://schemas.openxmlformats.org/officeDocument/2006/relationships" r:embed="rId182" cstate="screen">
          <a:extLst>
            <a:ext uri="{28A0092B-C50C-407E-A947-70E740481C1C}">
              <a14:useLocalDpi xmlns:a14="http://schemas.microsoft.com/office/drawing/2010/main"/>
            </a:ext>
          </a:extLst>
        </a:blip>
        <a:srcRect/>
        <a:stretch/>
      </xdr:blipFill>
      <xdr:spPr>
        <a:xfrm>
          <a:off x="914401" y="42138601"/>
          <a:ext cx="1480457" cy="827314"/>
        </a:xfrm>
        <a:prstGeom prst="rect">
          <a:avLst/>
        </a:prstGeom>
      </xdr:spPr>
    </xdr:pic>
    <xdr:clientData/>
  </xdr:twoCellAnchor>
  <xdr:twoCellAnchor>
    <xdr:from>
      <xdr:col>2</xdr:col>
      <xdr:colOff>81646</xdr:colOff>
      <xdr:row>51</xdr:row>
      <xdr:rowOff>914400</xdr:rowOff>
    </xdr:from>
    <xdr:to>
      <xdr:col>2</xdr:col>
      <xdr:colOff>1453245</xdr:colOff>
      <xdr:row>52</xdr:row>
      <xdr:rowOff>892628</xdr:rowOff>
    </xdr:to>
    <xdr:pic>
      <xdr:nvPicPr>
        <xdr:cNvPr id="37" name="Slika 36">
          <a:extLst>
            <a:ext uri="{FF2B5EF4-FFF2-40B4-BE49-F238E27FC236}">
              <a16:creationId xmlns:a16="http://schemas.microsoft.com/office/drawing/2014/main" id="{1496D0B7-AE9C-00AD-39CB-ED337FB2B6C8}"/>
            </a:ext>
          </a:extLst>
        </xdr:cNvPr>
        <xdr:cNvPicPr>
          <a:picLocks noChangeAspect="1"/>
        </xdr:cNvPicPr>
      </xdr:nvPicPr>
      <xdr:blipFill>
        <a:blip xmlns:r="http://schemas.openxmlformats.org/officeDocument/2006/relationships" r:embed="rId183" cstate="screen">
          <a:extLst>
            <a:ext uri="{28A0092B-C50C-407E-A947-70E740481C1C}">
              <a14:useLocalDpi xmlns:a14="http://schemas.microsoft.com/office/drawing/2010/main"/>
            </a:ext>
          </a:extLst>
        </a:blip>
        <a:stretch>
          <a:fillRect/>
        </a:stretch>
      </xdr:blipFill>
      <xdr:spPr>
        <a:xfrm>
          <a:off x="974275" y="43967400"/>
          <a:ext cx="1371599" cy="914399"/>
        </a:xfrm>
        <a:prstGeom prst="rect">
          <a:avLst/>
        </a:prstGeom>
      </xdr:spPr>
    </xdr:pic>
    <xdr:clientData/>
  </xdr:twoCellAnchor>
  <xdr:twoCellAnchor>
    <xdr:from>
      <xdr:col>2</xdr:col>
      <xdr:colOff>108856</xdr:colOff>
      <xdr:row>53</xdr:row>
      <xdr:rowOff>0</xdr:rowOff>
    </xdr:from>
    <xdr:to>
      <xdr:col>2</xdr:col>
      <xdr:colOff>1480455</xdr:colOff>
      <xdr:row>53</xdr:row>
      <xdr:rowOff>914399</xdr:rowOff>
    </xdr:to>
    <xdr:pic>
      <xdr:nvPicPr>
        <xdr:cNvPr id="39" name="Slika 38">
          <a:extLst>
            <a:ext uri="{FF2B5EF4-FFF2-40B4-BE49-F238E27FC236}">
              <a16:creationId xmlns:a16="http://schemas.microsoft.com/office/drawing/2014/main" id="{D32B889E-3CA9-4391-85E4-0A44FC541E13}"/>
            </a:ext>
          </a:extLst>
        </xdr:cNvPr>
        <xdr:cNvPicPr>
          <a:picLocks noChangeAspect="1"/>
        </xdr:cNvPicPr>
      </xdr:nvPicPr>
      <xdr:blipFill>
        <a:blip xmlns:r="http://schemas.openxmlformats.org/officeDocument/2006/relationships" r:embed="rId183" cstate="screen">
          <a:extLst>
            <a:ext uri="{28A0092B-C50C-407E-A947-70E740481C1C}">
              <a14:useLocalDpi xmlns:a14="http://schemas.microsoft.com/office/drawing/2010/main"/>
            </a:ext>
          </a:extLst>
        </a:blip>
        <a:stretch>
          <a:fillRect/>
        </a:stretch>
      </xdr:blipFill>
      <xdr:spPr>
        <a:xfrm>
          <a:off x="1001485" y="44925343"/>
          <a:ext cx="1371599" cy="914399"/>
        </a:xfrm>
        <a:prstGeom prst="rect">
          <a:avLst/>
        </a:prstGeom>
      </xdr:spPr>
    </xdr:pic>
    <xdr:clientData/>
  </xdr:twoCellAnchor>
  <xdr:twoCellAnchor>
    <xdr:from>
      <xdr:col>2</xdr:col>
      <xdr:colOff>141519</xdr:colOff>
      <xdr:row>55</xdr:row>
      <xdr:rowOff>21771</xdr:rowOff>
    </xdr:from>
    <xdr:to>
      <xdr:col>2</xdr:col>
      <xdr:colOff>1480461</xdr:colOff>
      <xdr:row>55</xdr:row>
      <xdr:rowOff>914399</xdr:rowOff>
    </xdr:to>
    <xdr:pic>
      <xdr:nvPicPr>
        <xdr:cNvPr id="42" name="Slika 41">
          <a:extLst>
            <a:ext uri="{FF2B5EF4-FFF2-40B4-BE49-F238E27FC236}">
              <a16:creationId xmlns:a16="http://schemas.microsoft.com/office/drawing/2014/main" id="{174682B1-12D3-497F-B621-E510D0A2935D}"/>
            </a:ext>
          </a:extLst>
        </xdr:cNvPr>
        <xdr:cNvPicPr>
          <a:picLocks noChangeAspect="1"/>
        </xdr:cNvPicPr>
      </xdr:nvPicPr>
      <xdr:blipFill>
        <a:blip xmlns:r="http://schemas.openxmlformats.org/officeDocument/2006/relationships" r:embed="rId184" cstate="screen">
          <a:extLst>
            <a:ext uri="{28A0092B-C50C-407E-A947-70E740481C1C}">
              <a14:useLocalDpi xmlns:a14="http://schemas.microsoft.com/office/drawing/2010/main"/>
            </a:ext>
          </a:extLst>
        </a:blip>
        <a:stretch>
          <a:fillRect/>
        </a:stretch>
      </xdr:blipFill>
      <xdr:spPr>
        <a:xfrm>
          <a:off x="1034148" y="46819457"/>
          <a:ext cx="1338942" cy="892628"/>
        </a:xfrm>
        <a:prstGeom prst="rect">
          <a:avLst/>
        </a:prstGeom>
      </xdr:spPr>
    </xdr:pic>
    <xdr:clientData/>
  </xdr:twoCellAnchor>
  <xdr:twoCellAnchor>
    <xdr:from>
      <xdr:col>2</xdr:col>
      <xdr:colOff>152398</xdr:colOff>
      <xdr:row>56</xdr:row>
      <xdr:rowOff>0</xdr:rowOff>
    </xdr:from>
    <xdr:to>
      <xdr:col>2</xdr:col>
      <xdr:colOff>1491340</xdr:colOff>
      <xdr:row>56</xdr:row>
      <xdr:rowOff>892628</xdr:rowOff>
    </xdr:to>
    <xdr:pic>
      <xdr:nvPicPr>
        <xdr:cNvPr id="43" name="Slika 42">
          <a:extLst>
            <a:ext uri="{FF2B5EF4-FFF2-40B4-BE49-F238E27FC236}">
              <a16:creationId xmlns:a16="http://schemas.microsoft.com/office/drawing/2014/main" id="{67D65A45-0463-4B2B-B587-2D4FF0D3ADE1}"/>
            </a:ext>
          </a:extLst>
        </xdr:cNvPr>
        <xdr:cNvPicPr>
          <a:picLocks noChangeAspect="1"/>
        </xdr:cNvPicPr>
      </xdr:nvPicPr>
      <xdr:blipFill>
        <a:blip xmlns:r="http://schemas.openxmlformats.org/officeDocument/2006/relationships" r:embed="rId184" cstate="screen">
          <a:extLst>
            <a:ext uri="{28A0092B-C50C-407E-A947-70E740481C1C}">
              <a14:useLocalDpi xmlns:a14="http://schemas.microsoft.com/office/drawing/2010/main"/>
            </a:ext>
          </a:extLst>
        </a:blip>
        <a:stretch>
          <a:fillRect/>
        </a:stretch>
      </xdr:blipFill>
      <xdr:spPr>
        <a:xfrm>
          <a:off x="1045027" y="47733857"/>
          <a:ext cx="1338942" cy="892628"/>
        </a:xfrm>
        <a:prstGeom prst="rect">
          <a:avLst/>
        </a:prstGeom>
      </xdr:spPr>
    </xdr:pic>
    <xdr:clientData/>
  </xdr:twoCellAnchor>
  <xdr:twoCellAnchor>
    <xdr:from>
      <xdr:col>2</xdr:col>
      <xdr:colOff>163290</xdr:colOff>
      <xdr:row>58</xdr:row>
      <xdr:rowOff>32659</xdr:rowOff>
    </xdr:from>
    <xdr:to>
      <xdr:col>2</xdr:col>
      <xdr:colOff>1436919</xdr:colOff>
      <xdr:row>58</xdr:row>
      <xdr:rowOff>881745</xdr:rowOff>
    </xdr:to>
    <xdr:pic>
      <xdr:nvPicPr>
        <xdr:cNvPr id="45" name="Slika 44">
          <a:extLst>
            <a:ext uri="{FF2B5EF4-FFF2-40B4-BE49-F238E27FC236}">
              <a16:creationId xmlns:a16="http://schemas.microsoft.com/office/drawing/2014/main" id="{3F3119F4-1BB3-AD7A-D50E-79B0E13C002F}"/>
            </a:ext>
          </a:extLst>
        </xdr:cNvPr>
        <xdr:cNvPicPr>
          <a:picLocks noChangeAspect="1"/>
        </xdr:cNvPicPr>
      </xdr:nvPicPr>
      <xdr:blipFill>
        <a:blip xmlns:r="http://schemas.openxmlformats.org/officeDocument/2006/relationships" r:embed="rId185" cstate="screen">
          <a:extLst>
            <a:ext uri="{28A0092B-C50C-407E-A947-70E740481C1C}">
              <a14:useLocalDpi xmlns:a14="http://schemas.microsoft.com/office/drawing/2010/main"/>
            </a:ext>
          </a:extLst>
        </a:blip>
        <a:stretch>
          <a:fillRect/>
        </a:stretch>
      </xdr:blipFill>
      <xdr:spPr>
        <a:xfrm>
          <a:off x="1055919" y="49638859"/>
          <a:ext cx="1273629" cy="849086"/>
        </a:xfrm>
        <a:prstGeom prst="rect">
          <a:avLst/>
        </a:prstGeom>
      </xdr:spPr>
    </xdr:pic>
    <xdr:clientData/>
  </xdr:twoCellAnchor>
  <xdr:twoCellAnchor>
    <xdr:from>
      <xdr:col>2</xdr:col>
      <xdr:colOff>174175</xdr:colOff>
      <xdr:row>59</xdr:row>
      <xdr:rowOff>32658</xdr:rowOff>
    </xdr:from>
    <xdr:to>
      <xdr:col>2</xdr:col>
      <xdr:colOff>1447804</xdr:colOff>
      <xdr:row>59</xdr:row>
      <xdr:rowOff>881744</xdr:rowOff>
    </xdr:to>
    <xdr:pic>
      <xdr:nvPicPr>
        <xdr:cNvPr id="46" name="Slika 45">
          <a:extLst>
            <a:ext uri="{FF2B5EF4-FFF2-40B4-BE49-F238E27FC236}">
              <a16:creationId xmlns:a16="http://schemas.microsoft.com/office/drawing/2014/main" id="{A3C01B88-D6C1-4542-B682-1027E108E641}"/>
            </a:ext>
          </a:extLst>
        </xdr:cNvPr>
        <xdr:cNvPicPr>
          <a:picLocks noChangeAspect="1"/>
        </xdr:cNvPicPr>
      </xdr:nvPicPr>
      <xdr:blipFill>
        <a:blip xmlns:r="http://schemas.openxmlformats.org/officeDocument/2006/relationships" r:embed="rId185" cstate="screen">
          <a:extLst>
            <a:ext uri="{28A0092B-C50C-407E-A947-70E740481C1C}">
              <a14:useLocalDpi xmlns:a14="http://schemas.microsoft.com/office/drawing/2010/main"/>
            </a:ext>
          </a:extLst>
        </a:blip>
        <a:stretch>
          <a:fillRect/>
        </a:stretch>
      </xdr:blipFill>
      <xdr:spPr>
        <a:xfrm>
          <a:off x="1066804" y="50575029"/>
          <a:ext cx="1273629" cy="849086"/>
        </a:xfrm>
        <a:prstGeom prst="rect">
          <a:avLst/>
        </a:prstGeom>
      </xdr:spPr>
    </xdr:pic>
    <xdr:clientData/>
  </xdr:twoCellAnchor>
  <xdr:twoCellAnchor>
    <xdr:from>
      <xdr:col>2</xdr:col>
      <xdr:colOff>141517</xdr:colOff>
      <xdr:row>61</xdr:row>
      <xdr:rowOff>10886</xdr:rowOff>
    </xdr:from>
    <xdr:to>
      <xdr:col>2</xdr:col>
      <xdr:colOff>1447802</xdr:colOff>
      <xdr:row>61</xdr:row>
      <xdr:rowOff>881525</xdr:rowOff>
    </xdr:to>
    <xdr:pic>
      <xdr:nvPicPr>
        <xdr:cNvPr id="48" name="Slika 47">
          <a:extLst>
            <a:ext uri="{FF2B5EF4-FFF2-40B4-BE49-F238E27FC236}">
              <a16:creationId xmlns:a16="http://schemas.microsoft.com/office/drawing/2014/main" id="{738543EC-18B3-F36C-BF9D-C7F9EC1947C5}"/>
            </a:ext>
          </a:extLst>
        </xdr:cNvPr>
        <xdr:cNvPicPr>
          <a:picLocks noChangeAspect="1"/>
        </xdr:cNvPicPr>
      </xdr:nvPicPr>
      <xdr:blipFill>
        <a:blip xmlns:r="http://schemas.openxmlformats.org/officeDocument/2006/relationships" r:embed="rId186" cstate="screen">
          <a:extLst>
            <a:ext uri="{28A0092B-C50C-407E-A947-70E740481C1C}">
              <a14:useLocalDpi xmlns:a14="http://schemas.microsoft.com/office/drawing/2010/main"/>
            </a:ext>
          </a:extLst>
        </a:blip>
        <a:stretch>
          <a:fillRect/>
        </a:stretch>
      </xdr:blipFill>
      <xdr:spPr>
        <a:xfrm>
          <a:off x="1034146" y="52425600"/>
          <a:ext cx="1306285" cy="870639"/>
        </a:xfrm>
        <a:prstGeom prst="rect">
          <a:avLst/>
        </a:prstGeom>
      </xdr:spPr>
    </xdr:pic>
    <xdr:clientData/>
  </xdr:twoCellAnchor>
  <xdr:twoCellAnchor>
    <xdr:from>
      <xdr:col>2</xdr:col>
      <xdr:colOff>163290</xdr:colOff>
      <xdr:row>62</xdr:row>
      <xdr:rowOff>0</xdr:rowOff>
    </xdr:from>
    <xdr:to>
      <xdr:col>2</xdr:col>
      <xdr:colOff>1469575</xdr:colOff>
      <xdr:row>62</xdr:row>
      <xdr:rowOff>870639</xdr:rowOff>
    </xdr:to>
    <xdr:pic>
      <xdr:nvPicPr>
        <xdr:cNvPr id="50" name="Slika 49">
          <a:extLst>
            <a:ext uri="{FF2B5EF4-FFF2-40B4-BE49-F238E27FC236}">
              <a16:creationId xmlns:a16="http://schemas.microsoft.com/office/drawing/2014/main" id="{569117D2-B6AB-4AC0-89C3-229E8A6804FD}"/>
            </a:ext>
          </a:extLst>
        </xdr:cNvPr>
        <xdr:cNvPicPr>
          <a:picLocks noChangeAspect="1"/>
        </xdr:cNvPicPr>
      </xdr:nvPicPr>
      <xdr:blipFill>
        <a:blip xmlns:r="http://schemas.openxmlformats.org/officeDocument/2006/relationships" r:embed="rId186" cstate="screen">
          <a:extLst>
            <a:ext uri="{28A0092B-C50C-407E-A947-70E740481C1C}">
              <a14:useLocalDpi xmlns:a14="http://schemas.microsoft.com/office/drawing/2010/main"/>
            </a:ext>
          </a:extLst>
        </a:blip>
        <a:stretch>
          <a:fillRect/>
        </a:stretch>
      </xdr:blipFill>
      <xdr:spPr>
        <a:xfrm>
          <a:off x="1055919" y="53350886"/>
          <a:ext cx="1306285" cy="870639"/>
        </a:xfrm>
        <a:prstGeom prst="rect">
          <a:avLst/>
        </a:prstGeom>
      </xdr:spPr>
    </xdr:pic>
    <xdr:clientData/>
  </xdr:twoCellAnchor>
  <xdr:twoCellAnchor>
    <xdr:from>
      <xdr:col>2</xdr:col>
      <xdr:colOff>130632</xdr:colOff>
      <xdr:row>65</xdr:row>
      <xdr:rowOff>21773</xdr:rowOff>
    </xdr:from>
    <xdr:to>
      <xdr:col>2</xdr:col>
      <xdr:colOff>1447803</xdr:colOff>
      <xdr:row>65</xdr:row>
      <xdr:rowOff>899887</xdr:rowOff>
    </xdr:to>
    <xdr:pic>
      <xdr:nvPicPr>
        <xdr:cNvPr id="52" name="Slika 51">
          <a:extLst>
            <a:ext uri="{FF2B5EF4-FFF2-40B4-BE49-F238E27FC236}">
              <a16:creationId xmlns:a16="http://schemas.microsoft.com/office/drawing/2014/main" id="{739C39D8-C239-6C28-4086-689F98727F14}"/>
            </a:ext>
          </a:extLst>
        </xdr:cNvPr>
        <xdr:cNvPicPr>
          <a:picLocks noChangeAspect="1"/>
        </xdr:cNvPicPr>
      </xdr:nvPicPr>
      <xdr:blipFill>
        <a:blip xmlns:r="http://schemas.openxmlformats.org/officeDocument/2006/relationships" r:embed="rId187" cstate="screen">
          <a:extLst>
            <a:ext uri="{28A0092B-C50C-407E-A947-70E740481C1C}">
              <a14:useLocalDpi xmlns:a14="http://schemas.microsoft.com/office/drawing/2010/main"/>
            </a:ext>
          </a:extLst>
        </a:blip>
        <a:stretch>
          <a:fillRect/>
        </a:stretch>
      </xdr:blipFill>
      <xdr:spPr>
        <a:xfrm>
          <a:off x="1023261" y="55756630"/>
          <a:ext cx="1317171" cy="878114"/>
        </a:xfrm>
        <a:prstGeom prst="rect">
          <a:avLst/>
        </a:prstGeom>
      </xdr:spPr>
    </xdr:pic>
    <xdr:clientData/>
  </xdr:twoCellAnchor>
  <xdr:twoCellAnchor>
    <xdr:from>
      <xdr:col>2</xdr:col>
      <xdr:colOff>119744</xdr:colOff>
      <xdr:row>66</xdr:row>
      <xdr:rowOff>0</xdr:rowOff>
    </xdr:from>
    <xdr:to>
      <xdr:col>2</xdr:col>
      <xdr:colOff>1436915</xdr:colOff>
      <xdr:row>66</xdr:row>
      <xdr:rowOff>878114</xdr:rowOff>
    </xdr:to>
    <xdr:pic>
      <xdr:nvPicPr>
        <xdr:cNvPr id="53" name="Slika 52">
          <a:extLst>
            <a:ext uri="{FF2B5EF4-FFF2-40B4-BE49-F238E27FC236}">
              <a16:creationId xmlns:a16="http://schemas.microsoft.com/office/drawing/2014/main" id="{FEBB494A-88E5-46C8-B6A3-1C46D13801D5}"/>
            </a:ext>
          </a:extLst>
        </xdr:cNvPr>
        <xdr:cNvPicPr>
          <a:picLocks noChangeAspect="1"/>
        </xdr:cNvPicPr>
      </xdr:nvPicPr>
      <xdr:blipFill>
        <a:blip xmlns:r="http://schemas.openxmlformats.org/officeDocument/2006/relationships" r:embed="rId187" cstate="screen">
          <a:extLst>
            <a:ext uri="{28A0092B-C50C-407E-A947-70E740481C1C}">
              <a14:useLocalDpi xmlns:a14="http://schemas.microsoft.com/office/drawing/2010/main"/>
            </a:ext>
          </a:extLst>
        </a:blip>
        <a:stretch>
          <a:fillRect/>
        </a:stretch>
      </xdr:blipFill>
      <xdr:spPr>
        <a:xfrm>
          <a:off x="1012373" y="56671029"/>
          <a:ext cx="1317171" cy="878114"/>
        </a:xfrm>
        <a:prstGeom prst="rect">
          <a:avLst/>
        </a:prstGeom>
      </xdr:spPr>
    </xdr:pic>
    <xdr:clientData/>
  </xdr:twoCellAnchor>
  <xdr:twoCellAnchor>
    <xdr:from>
      <xdr:col>2</xdr:col>
      <xdr:colOff>283031</xdr:colOff>
      <xdr:row>68</xdr:row>
      <xdr:rowOff>1</xdr:rowOff>
    </xdr:from>
    <xdr:to>
      <xdr:col>2</xdr:col>
      <xdr:colOff>1328059</xdr:colOff>
      <xdr:row>68</xdr:row>
      <xdr:rowOff>914401</xdr:rowOff>
    </xdr:to>
    <xdr:pic>
      <xdr:nvPicPr>
        <xdr:cNvPr id="55" name="Slika 54">
          <a:extLst>
            <a:ext uri="{FF2B5EF4-FFF2-40B4-BE49-F238E27FC236}">
              <a16:creationId xmlns:a16="http://schemas.microsoft.com/office/drawing/2014/main" id="{08E8E82A-1C58-C165-2C6F-5D675243F2C8}"/>
            </a:ext>
          </a:extLst>
        </xdr:cNvPr>
        <xdr:cNvPicPr>
          <a:picLocks noChangeAspect="1"/>
        </xdr:cNvPicPr>
      </xdr:nvPicPr>
      <xdr:blipFill rotWithShape="1">
        <a:blip xmlns:r="http://schemas.openxmlformats.org/officeDocument/2006/relationships" r:embed="rId188" cstate="screen">
          <a:extLst>
            <a:ext uri="{28A0092B-C50C-407E-A947-70E740481C1C}">
              <a14:useLocalDpi xmlns:a14="http://schemas.microsoft.com/office/drawing/2010/main"/>
            </a:ext>
          </a:extLst>
        </a:blip>
        <a:srcRect/>
        <a:stretch/>
      </xdr:blipFill>
      <xdr:spPr>
        <a:xfrm>
          <a:off x="1175660" y="58543372"/>
          <a:ext cx="1045028" cy="914400"/>
        </a:xfrm>
        <a:prstGeom prst="rect">
          <a:avLst/>
        </a:prstGeom>
      </xdr:spPr>
    </xdr:pic>
    <xdr:clientData/>
  </xdr:twoCellAnchor>
  <xdr:twoCellAnchor>
    <xdr:from>
      <xdr:col>2</xdr:col>
      <xdr:colOff>228602</xdr:colOff>
      <xdr:row>69</xdr:row>
      <xdr:rowOff>0</xdr:rowOff>
    </xdr:from>
    <xdr:to>
      <xdr:col>2</xdr:col>
      <xdr:colOff>1273630</xdr:colOff>
      <xdr:row>69</xdr:row>
      <xdr:rowOff>914400</xdr:rowOff>
    </xdr:to>
    <xdr:pic>
      <xdr:nvPicPr>
        <xdr:cNvPr id="56" name="Slika 55">
          <a:extLst>
            <a:ext uri="{FF2B5EF4-FFF2-40B4-BE49-F238E27FC236}">
              <a16:creationId xmlns:a16="http://schemas.microsoft.com/office/drawing/2014/main" id="{3A2BA5FE-CB34-487A-ABF3-8CD682622208}"/>
            </a:ext>
          </a:extLst>
        </xdr:cNvPr>
        <xdr:cNvPicPr>
          <a:picLocks noChangeAspect="1"/>
        </xdr:cNvPicPr>
      </xdr:nvPicPr>
      <xdr:blipFill rotWithShape="1">
        <a:blip xmlns:r="http://schemas.openxmlformats.org/officeDocument/2006/relationships" r:embed="rId188" cstate="screen">
          <a:extLst>
            <a:ext uri="{28A0092B-C50C-407E-A947-70E740481C1C}">
              <a14:useLocalDpi xmlns:a14="http://schemas.microsoft.com/office/drawing/2010/main"/>
            </a:ext>
          </a:extLst>
        </a:blip>
        <a:srcRect/>
        <a:stretch/>
      </xdr:blipFill>
      <xdr:spPr>
        <a:xfrm>
          <a:off x="1121231" y="59479543"/>
          <a:ext cx="1045028" cy="914400"/>
        </a:xfrm>
        <a:prstGeom prst="rect">
          <a:avLst/>
        </a:prstGeom>
      </xdr:spPr>
    </xdr:pic>
    <xdr:clientData/>
  </xdr:twoCellAnchor>
  <xdr:twoCellAnchor>
    <xdr:from>
      <xdr:col>2</xdr:col>
      <xdr:colOff>108857</xdr:colOff>
      <xdr:row>71</xdr:row>
      <xdr:rowOff>43544</xdr:rowOff>
    </xdr:from>
    <xdr:to>
      <xdr:col>2</xdr:col>
      <xdr:colOff>1393371</xdr:colOff>
      <xdr:row>71</xdr:row>
      <xdr:rowOff>899887</xdr:rowOff>
    </xdr:to>
    <xdr:pic>
      <xdr:nvPicPr>
        <xdr:cNvPr id="58" name="Slika 57">
          <a:extLst>
            <a:ext uri="{FF2B5EF4-FFF2-40B4-BE49-F238E27FC236}">
              <a16:creationId xmlns:a16="http://schemas.microsoft.com/office/drawing/2014/main" id="{C1C8F791-2C9A-1394-1EC1-F7C43B51512F}"/>
            </a:ext>
          </a:extLst>
        </xdr:cNvPr>
        <xdr:cNvPicPr>
          <a:picLocks noChangeAspect="1"/>
        </xdr:cNvPicPr>
      </xdr:nvPicPr>
      <xdr:blipFill>
        <a:blip xmlns:r="http://schemas.openxmlformats.org/officeDocument/2006/relationships" r:embed="rId189" cstate="screen">
          <a:extLst>
            <a:ext uri="{28A0092B-C50C-407E-A947-70E740481C1C}">
              <a14:useLocalDpi xmlns:a14="http://schemas.microsoft.com/office/drawing/2010/main"/>
            </a:ext>
          </a:extLst>
        </a:blip>
        <a:stretch>
          <a:fillRect/>
        </a:stretch>
      </xdr:blipFill>
      <xdr:spPr>
        <a:xfrm>
          <a:off x="1001486" y="61395430"/>
          <a:ext cx="1284514" cy="856343"/>
        </a:xfrm>
        <a:prstGeom prst="rect">
          <a:avLst/>
        </a:prstGeom>
      </xdr:spPr>
    </xdr:pic>
    <xdr:clientData/>
  </xdr:twoCellAnchor>
  <xdr:twoCellAnchor>
    <xdr:from>
      <xdr:col>2</xdr:col>
      <xdr:colOff>130632</xdr:colOff>
      <xdr:row>72</xdr:row>
      <xdr:rowOff>32657</xdr:rowOff>
    </xdr:from>
    <xdr:to>
      <xdr:col>2</xdr:col>
      <xdr:colOff>1415146</xdr:colOff>
      <xdr:row>72</xdr:row>
      <xdr:rowOff>889000</xdr:rowOff>
    </xdr:to>
    <xdr:pic>
      <xdr:nvPicPr>
        <xdr:cNvPr id="59" name="Slika 58">
          <a:extLst>
            <a:ext uri="{FF2B5EF4-FFF2-40B4-BE49-F238E27FC236}">
              <a16:creationId xmlns:a16="http://schemas.microsoft.com/office/drawing/2014/main" id="{6CFA6C77-CD13-4626-9390-B886074F2356}"/>
            </a:ext>
          </a:extLst>
        </xdr:cNvPr>
        <xdr:cNvPicPr>
          <a:picLocks noChangeAspect="1"/>
        </xdr:cNvPicPr>
      </xdr:nvPicPr>
      <xdr:blipFill>
        <a:blip xmlns:r="http://schemas.openxmlformats.org/officeDocument/2006/relationships" r:embed="rId189" cstate="screen">
          <a:extLst>
            <a:ext uri="{28A0092B-C50C-407E-A947-70E740481C1C}">
              <a14:useLocalDpi xmlns:a14="http://schemas.microsoft.com/office/drawing/2010/main"/>
            </a:ext>
          </a:extLst>
        </a:blip>
        <a:stretch>
          <a:fillRect/>
        </a:stretch>
      </xdr:blipFill>
      <xdr:spPr>
        <a:xfrm>
          <a:off x="1023261" y="62320714"/>
          <a:ext cx="1284514" cy="856343"/>
        </a:xfrm>
        <a:prstGeom prst="rect">
          <a:avLst/>
        </a:prstGeom>
      </xdr:spPr>
    </xdr:pic>
    <xdr:clientData/>
  </xdr:twoCellAnchor>
  <xdr:twoCellAnchor>
    <xdr:from>
      <xdr:col>2</xdr:col>
      <xdr:colOff>141516</xdr:colOff>
      <xdr:row>74</xdr:row>
      <xdr:rowOff>10887</xdr:rowOff>
    </xdr:from>
    <xdr:to>
      <xdr:col>2</xdr:col>
      <xdr:colOff>1496787</xdr:colOff>
      <xdr:row>74</xdr:row>
      <xdr:rowOff>914401</xdr:rowOff>
    </xdr:to>
    <xdr:pic>
      <xdr:nvPicPr>
        <xdr:cNvPr id="61" name="Slika 60">
          <a:extLst>
            <a:ext uri="{FF2B5EF4-FFF2-40B4-BE49-F238E27FC236}">
              <a16:creationId xmlns:a16="http://schemas.microsoft.com/office/drawing/2014/main" id="{EF5FD632-6005-3BB5-EA7A-18085226B2B6}"/>
            </a:ext>
          </a:extLst>
        </xdr:cNvPr>
        <xdr:cNvPicPr>
          <a:picLocks noChangeAspect="1"/>
        </xdr:cNvPicPr>
      </xdr:nvPicPr>
      <xdr:blipFill>
        <a:blip xmlns:r="http://schemas.openxmlformats.org/officeDocument/2006/relationships" r:embed="rId190" cstate="screen">
          <a:extLst>
            <a:ext uri="{28A0092B-C50C-407E-A947-70E740481C1C}">
              <a14:useLocalDpi xmlns:a14="http://schemas.microsoft.com/office/drawing/2010/main"/>
            </a:ext>
          </a:extLst>
        </a:blip>
        <a:stretch>
          <a:fillRect/>
        </a:stretch>
      </xdr:blipFill>
      <xdr:spPr>
        <a:xfrm>
          <a:off x="1034145" y="64171287"/>
          <a:ext cx="1355271" cy="903514"/>
        </a:xfrm>
        <a:prstGeom prst="rect">
          <a:avLst/>
        </a:prstGeom>
      </xdr:spPr>
    </xdr:pic>
    <xdr:clientData/>
  </xdr:twoCellAnchor>
  <xdr:twoCellAnchor>
    <xdr:from>
      <xdr:col>2</xdr:col>
      <xdr:colOff>108860</xdr:colOff>
      <xdr:row>75</xdr:row>
      <xdr:rowOff>10885</xdr:rowOff>
    </xdr:from>
    <xdr:to>
      <xdr:col>2</xdr:col>
      <xdr:colOff>1464131</xdr:colOff>
      <xdr:row>75</xdr:row>
      <xdr:rowOff>914399</xdr:rowOff>
    </xdr:to>
    <xdr:pic>
      <xdr:nvPicPr>
        <xdr:cNvPr id="62" name="Slika 61">
          <a:extLst>
            <a:ext uri="{FF2B5EF4-FFF2-40B4-BE49-F238E27FC236}">
              <a16:creationId xmlns:a16="http://schemas.microsoft.com/office/drawing/2014/main" id="{4CC93A94-3C60-4C37-9B57-F9B4E3206459}"/>
            </a:ext>
          </a:extLst>
        </xdr:cNvPr>
        <xdr:cNvPicPr>
          <a:picLocks noChangeAspect="1"/>
        </xdr:cNvPicPr>
      </xdr:nvPicPr>
      <xdr:blipFill>
        <a:blip xmlns:r="http://schemas.openxmlformats.org/officeDocument/2006/relationships" r:embed="rId190" cstate="screen">
          <a:extLst>
            <a:ext uri="{28A0092B-C50C-407E-A947-70E740481C1C}">
              <a14:useLocalDpi xmlns:a14="http://schemas.microsoft.com/office/drawing/2010/main"/>
            </a:ext>
          </a:extLst>
        </a:blip>
        <a:stretch>
          <a:fillRect/>
        </a:stretch>
      </xdr:blipFill>
      <xdr:spPr>
        <a:xfrm>
          <a:off x="1001489" y="65107456"/>
          <a:ext cx="1355271" cy="903514"/>
        </a:xfrm>
        <a:prstGeom prst="rect">
          <a:avLst/>
        </a:prstGeom>
      </xdr:spPr>
    </xdr:pic>
    <xdr:clientData/>
  </xdr:twoCellAnchor>
  <xdr:twoCellAnchor>
    <xdr:from>
      <xdr:col>2</xdr:col>
      <xdr:colOff>88447</xdr:colOff>
      <xdr:row>77</xdr:row>
      <xdr:rowOff>17690</xdr:rowOff>
    </xdr:from>
    <xdr:to>
      <xdr:col>2</xdr:col>
      <xdr:colOff>1431472</xdr:colOff>
      <xdr:row>77</xdr:row>
      <xdr:rowOff>913040</xdr:rowOff>
    </xdr:to>
    <xdr:pic>
      <xdr:nvPicPr>
        <xdr:cNvPr id="128" name="Slika 127">
          <a:extLst>
            <a:ext uri="{FF2B5EF4-FFF2-40B4-BE49-F238E27FC236}">
              <a16:creationId xmlns:a16="http://schemas.microsoft.com/office/drawing/2014/main" id="{9078069E-2620-C094-46E3-E12B4DF924F1}"/>
            </a:ext>
          </a:extLst>
        </xdr:cNvPr>
        <xdr:cNvPicPr>
          <a:picLocks noChangeAspect="1"/>
        </xdr:cNvPicPr>
      </xdr:nvPicPr>
      <xdr:blipFill>
        <a:blip xmlns:r="http://schemas.openxmlformats.org/officeDocument/2006/relationships" r:embed="rId191" cstate="screen">
          <a:extLst>
            <a:ext uri="{28A0092B-C50C-407E-A947-70E740481C1C}">
              <a14:useLocalDpi xmlns:a14="http://schemas.microsoft.com/office/drawing/2010/main"/>
            </a:ext>
          </a:extLst>
        </a:blip>
        <a:stretch>
          <a:fillRect/>
        </a:stretch>
      </xdr:blipFill>
      <xdr:spPr>
        <a:xfrm>
          <a:off x="981076" y="66986604"/>
          <a:ext cx="1343025" cy="895350"/>
        </a:xfrm>
        <a:prstGeom prst="rect">
          <a:avLst/>
        </a:prstGeom>
      </xdr:spPr>
    </xdr:pic>
    <xdr:clientData/>
  </xdr:twoCellAnchor>
  <xdr:twoCellAnchor>
    <xdr:from>
      <xdr:col>2</xdr:col>
      <xdr:colOff>87086</xdr:colOff>
      <xdr:row>78</xdr:row>
      <xdr:rowOff>0</xdr:rowOff>
    </xdr:from>
    <xdr:to>
      <xdr:col>2</xdr:col>
      <xdr:colOff>1430111</xdr:colOff>
      <xdr:row>78</xdr:row>
      <xdr:rowOff>895350</xdr:rowOff>
    </xdr:to>
    <xdr:pic>
      <xdr:nvPicPr>
        <xdr:cNvPr id="129" name="Slika 128">
          <a:extLst>
            <a:ext uri="{FF2B5EF4-FFF2-40B4-BE49-F238E27FC236}">
              <a16:creationId xmlns:a16="http://schemas.microsoft.com/office/drawing/2014/main" id="{A138D7E2-C5F2-4E8C-87C3-1BE816DB1E0D}"/>
            </a:ext>
          </a:extLst>
        </xdr:cNvPr>
        <xdr:cNvPicPr>
          <a:picLocks noChangeAspect="1"/>
        </xdr:cNvPicPr>
      </xdr:nvPicPr>
      <xdr:blipFill>
        <a:blip xmlns:r="http://schemas.openxmlformats.org/officeDocument/2006/relationships" r:embed="rId191" cstate="screen">
          <a:extLst>
            <a:ext uri="{28A0092B-C50C-407E-A947-70E740481C1C}">
              <a14:useLocalDpi xmlns:a14="http://schemas.microsoft.com/office/drawing/2010/main"/>
            </a:ext>
          </a:extLst>
        </a:blip>
        <a:stretch>
          <a:fillRect/>
        </a:stretch>
      </xdr:blipFill>
      <xdr:spPr>
        <a:xfrm>
          <a:off x="979715" y="67905086"/>
          <a:ext cx="1343025" cy="895350"/>
        </a:xfrm>
        <a:prstGeom prst="rect">
          <a:avLst/>
        </a:prstGeom>
      </xdr:spPr>
    </xdr:pic>
    <xdr:clientData/>
  </xdr:twoCellAnchor>
  <xdr:twoCellAnchor>
    <xdr:from>
      <xdr:col>2</xdr:col>
      <xdr:colOff>390525</xdr:colOff>
      <xdr:row>80</xdr:row>
      <xdr:rowOff>19051</xdr:rowOff>
    </xdr:from>
    <xdr:to>
      <xdr:col>2</xdr:col>
      <xdr:colOff>1286453</xdr:colOff>
      <xdr:row>81</xdr:row>
      <xdr:rowOff>1</xdr:rowOff>
    </xdr:to>
    <xdr:pic>
      <xdr:nvPicPr>
        <xdr:cNvPr id="131" name="Slika 130">
          <a:extLst>
            <a:ext uri="{FF2B5EF4-FFF2-40B4-BE49-F238E27FC236}">
              <a16:creationId xmlns:a16="http://schemas.microsoft.com/office/drawing/2014/main" id="{9D83B2E3-8EE7-71D5-6EE9-3C708E479DD7}"/>
            </a:ext>
          </a:extLst>
        </xdr:cNvPr>
        <xdr:cNvPicPr>
          <a:picLocks noChangeAspect="1"/>
        </xdr:cNvPicPr>
      </xdr:nvPicPr>
      <xdr:blipFill rotWithShape="1">
        <a:blip xmlns:r="http://schemas.openxmlformats.org/officeDocument/2006/relationships" r:embed="rId192" cstate="screen">
          <a:extLst>
            <a:ext uri="{28A0092B-C50C-407E-A947-70E740481C1C}">
              <a14:useLocalDpi xmlns:a14="http://schemas.microsoft.com/office/drawing/2010/main"/>
            </a:ext>
          </a:extLst>
        </a:blip>
        <a:srcRect/>
        <a:stretch/>
      </xdr:blipFill>
      <xdr:spPr>
        <a:xfrm>
          <a:off x="1285875" y="69599176"/>
          <a:ext cx="895928" cy="914400"/>
        </a:xfrm>
        <a:prstGeom prst="rect">
          <a:avLst/>
        </a:prstGeom>
      </xdr:spPr>
    </xdr:pic>
    <xdr:clientData/>
  </xdr:twoCellAnchor>
  <xdr:twoCellAnchor>
    <xdr:from>
      <xdr:col>2</xdr:col>
      <xdr:colOff>391886</xdr:colOff>
      <xdr:row>81</xdr:row>
      <xdr:rowOff>9525</xdr:rowOff>
    </xdr:from>
    <xdr:to>
      <xdr:col>2</xdr:col>
      <xdr:colOff>1287814</xdr:colOff>
      <xdr:row>81</xdr:row>
      <xdr:rowOff>923925</xdr:rowOff>
    </xdr:to>
    <xdr:pic>
      <xdr:nvPicPr>
        <xdr:cNvPr id="132" name="Slika 131">
          <a:extLst>
            <a:ext uri="{FF2B5EF4-FFF2-40B4-BE49-F238E27FC236}">
              <a16:creationId xmlns:a16="http://schemas.microsoft.com/office/drawing/2014/main" id="{942A4814-949D-47B1-8C11-BFE25527C5C7}"/>
            </a:ext>
          </a:extLst>
        </xdr:cNvPr>
        <xdr:cNvPicPr>
          <a:picLocks noChangeAspect="1"/>
        </xdr:cNvPicPr>
      </xdr:nvPicPr>
      <xdr:blipFill rotWithShape="1">
        <a:blip xmlns:r="http://schemas.openxmlformats.org/officeDocument/2006/relationships" r:embed="rId192" cstate="screen">
          <a:extLst>
            <a:ext uri="{28A0092B-C50C-407E-A947-70E740481C1C}">
              <a14:useLocalDpi xmlns:a14="http://schemas.microsoft.com/office/drawing/2010/main"/>
            </a:ext>
          </a:extLst>
        </a:blip>
        <a:srcRect/>
        <a:stretch/>
      </xdr:blipFill>
      <xdr:spPr>
        <a:xfrm>
          <a:off x="1284515" y="70723125"/>
          <a:ext cx="895928" cy="914400"/>
        </a:xfrm>
        <a:prstGeom prst="rect">
          <a:avLst/>
        </a:prstGeom>
      </xdr:spPr>
    </xdr:pic>
    <xdr:clientData/>
  </xdr:twoCellAnchor>
  <xdr:twoCellAnchor>
    <xdr:from>
      <xdr:col>2</xdr:col>
      <xdr:colOff>108858</xdr:colOff>
      <xdr:row>83</xdr:row>
      <xdr:rowOff>9525</xdr:rowOff>
    </xdr:from>
    <xdr:to>
      <xdr:col>2</xdr:col>
      <xdr:colOff>1466171</xdr:colOff>
      <xdr:row>83</xdr:row>
      <xdr:rowOff>914400</xdr:rowOff>
    </xdr:to>
    <xdr:pic>
      <xdr:nvPicPr>
        <xdr:cNvPr id="134" name="Slika 133">
          <a:extLst>
            <a:ext uri="{FF2B5EF4-FFF2-40B4-BE49-F238E27FC236}">
              <a16:creationId xmlns:a16="http://schemas.microsoft.com/office/drawing/2014/main" id="{6FEB13CB-2410-9348-E19C-80846C6C6DB1}"/>
            </a:ext>
          </a:extLst>
        </xdr:cNvPr>
        <xdr:cNvPicPr>
          <a:picLocks noChangeAspect="1"/>
        </xdr:cNvPicPr>
      </xdr:nvPicPr>
      <xdr:blipFill>
        <a:blip xmlns:r="http://schemas.openxmlformats.org/officeDocument/2006/relationships" r:embed="rId193" cstate="screen">
          <a:extLst>
            <a:ext uri="{28A0092B-C50C-407E-A947-70E740481C1C}">
              <a14:useLocalDpi xmlns:a14="http://schemas.microsoft.com/office/drawing/2010/main"/>
            </a:ext>
          </a:extLst>
        </a:blip>
        <a:stretch>
          <a:fillRect/>
        </a:stretch>
      </xdr:blipFill>
      <xdr:spPr>
        <a:xfrm>
          <a:off x="1001487" y="72595468"/>
          <a:ext cx="1357313" cy="904875"/>
        </a:xfrm>
        <a:prstGeom prst="rect">
          <a:avLst/>
        </a:prstGeom>
      </xdr:spPr>
    </xdr:pic>
    <xdr:clientData/>
  </xdr:twoCellAnchor>
  <xdr:twoCellAnchor>
    <xdr:from>
      <xdr:col>2</xdr:col>
      <xdr:colOff>118383</xdr:colOff>
      <xdr:row>84</xdr:row>
      <xdr:rowOff>0</xdr:rowOff>
    </xdr:from>
    <xdr:to>
      <xdr:col>2</xdr:col>
      <xdr:colOff>1475696</xdr:colOff>
      <xdr:row>84</xdr:row>
      <xdr:rowOff>904875</xdr:rowOff>
    </xdr:to>
    <xdr:pic>
      <xdr:nvPicPr>
        <xdr:cNvPr id="135" name="Slika 134">
          <a:extLst>
            <a:ext uri="{FF2B5EF4-FFF2-40B4-BE49-F238E27FC236}">
              <a16:creationId xmlns:a16="http://schemas.microsoft.com/office/drawing/2014/main" id="{01261211-BC02-4FA1-93CC-C20391B6783E}"/>
            </a:ext>
          </a:extLst>
        </xdr:cNvPr>
        <xdr:cNvPicPr>
          <a:picLocks noChangeAspect="1"/>
        </xdr:cNvPicPr>
      </xdr:nvPicPr>
      <xdr:blipFill>
        <a:blip xmlns:r="http://schemas.openxmlformats.org/officeDocument/2006/relationships" r:embed="rId193" cstate="screen">
          <a:extLst>
            <a:ext uri="{28A0092B-C50C-407E-A947-70E740481C1C}">
              <a14:useLocalDpi xmlns:a14="http://schemas.microsoft.com/office/drawing/2010/main"/>
            </a:ext>
          </a:extLst>
        </a:blip>
        <a:stretch>
          <a:fillRect/>
        </a:stretch>
      </xdr:blipFill>
      <xdr:spPr>
        <a:xfrm>
          <a:off x="1011012" y="73522114"/>
          <a:ext cx="1357313" cy="904875"/>
        </a:xfrm>
        <a:prstGeom prst="rect">
          <a:avLst/>
        </a:prstGeom>
      </xdr:spPr>
    </xdr:pic>
    <xdr:clientData/>
  </xdr:twoCellAnchor>
  <xdr:twoCellAnchor>
    <xdr:from>
      <xdr:col>2</xdr:col>
      <xdr:colOff>108858</xdr:colOff>
      <xdr:row>86</xdr:row>
      <xdr:rowOff>46264</xdr:rowOff>
    </xdr:from>
    <xdr:to>
      <xdr:col>2</xdr:col>
      <xdr:colOff>1423308</xdr:colOff>
      <xdr:row>86</xdr:row>
      <xdr:rowOff>925286</xdr:rowOff>
    </xdr:to>
    <xdr:pic>
      <xdr:nvPicPr>
        <xdr:cNvPr id="137" name="Slika 136">
          <a:extLst>
            <a:ext uri="{FF2B5EF4-FFF2-40B4-BE49-F238E27FC236}">
              <a16:creationId xmlns:a16="http://schemas.microsoft.com/office/drawing/2014/main" id="{AAE45EF0-271E-4B6A-FFDD-2A531A31D3CB}"/>
            </a:ext>
          </a:extLst>
        </xdr:cNvPr>
        <xdr:cNvPicPr>
          <a:picLocks noChangeAspect="1"/>
        </xdr:cNvPicPr>
      </xdr:nvPicPr>
      <xdr:blipFill>
        <a:blip xmlns:r="http://schemas.openxmlformats.org/officeDocument/2006/relationships" r:embed="rId194" cstate="screen">
          <a:extLst>
            <a:ext uri="{28A0092B-C50C-407E-A947-70E740481C1C}">
              <a14:useLocalDpi xmlns:a14="http://schemas.microsoft.com/office/drawing/2010/main"/>
            </a:ext>
          </a:extLst>
        </a:blip>
        <a:stretch>
          <a:fillRect/>
        </a:stretch>
      </xdr:blipFill>
      <xdr:spPr>
        <a:xfrm>
          <a:off x="1001487" y="75440721"/>
          <a:ext cx="1314450" cy="879022"/>
        </a:xfrm>
        <a:prstGeom prst="rect">
          <a:avLst/>
        </a:prstGeom>
      </xdr:spPr>
    </xdr:pic>
    <xdr:clientData/>
  </xdr:twoCellAnchor>
  <xdr:twoCellAnchor>
    <xdr:from>
      <xdr:col>2</xdr:col>
      <xdr:colOff>99333</xdr:colOff>
      <xdr:row>87</xdr:row>
      <xdr:rowOff>0</xdr:rowOff>
    </xdr:from>
    <xdr:to>
      <xdr:col>2</xdr:col>
      <xdr:colOff>1413783</xdr:colOff>
      <xdr:row>87</xdr:row>
      <xdr:rowOff>876300</xdr:rowOff>
    </xdr:to>
    <xdr:pic>
      <xdr:nvPicPr>
        <xdr:cNvPr id="138" name="Slika 137">
          <a:extLst>
            <a:ext uri="{FF2B5EF4-FFF2-40B4-BE49-F238E27FC236}">
              <a16:creationId xmlns:a16="http://schemas.microsoft.com/office/drawing/2014/main" id="{3F72E962-393D-45BE-97C4-509FE5753AB4}"/>
            </a:ext>
          </a:extLst>
        </xdr:cNvPr>
        <xdr:cNvPicPr>
          <a:picLocks noChangeAspect="1"/>
        </xdr:cNvPicPr>
      </xdr:nvPicPr>
      <xdr:blipFill>
        <a:blip xmlns:r="http://schemas.openxmlformats.org/officeDocument/2006/relationships" r:embed="rId194" cstate="screen">
          <a:extLst>
            <a:ext uri="{28A0092B-C50C-407E-A947-70E740481C1C}">
              <a14:useLocalDpi xmlns:a14="http://schemas.microsoft.com/office/drawing/2010/main"/>
            </a:ext>
          </a:extLst>
        </a:blip>
        <a:stretch>
          <a:fillRect/>
        </a:stretch>
      </xdr:blipFill>
      <xdr:spPr>
        <a:xfrm>
          <a:off x="991962" y="76330629"/>
          <a:ext cx="1314450" cy="876300"/>
        </a:xfrm>
        <a:prstGeom prst="rect">
          <a:avLst/>
        </a:prstGeom>
      </xdr:spPr>
    </xdr:pic>
    <xdr:clientData/>
  </xdr:twoCellAnchor>
  <xdr:twoCellAnchor>
    <xdr:from>
      <xdr:col>2</xdr:col>
      <xdr:colOff>47625</xdr:colOff>
      <xdr:row>89</xdr:row>
      <xdr:rowOff>28576</xdr:rowOff>
    </xdr:from>
    <xdr:to>
      <xdr:col>2</xdr:col>
      <xdr:colOff>1447800</xdr:colOff>
      <xdr:row>90</xdr:row>
      <xdr:rowOff>28576</xdr:rowOff>
    </xdr:to>
    <xdr:pic>
      <xdr:nvPicPr>
        <xdr:cNvPr id="142" name="Slika 141">
          <a:extLst>
            <a:ext uri="{FF2B5EF4-FFF2-40B4-BE49-F238E27FC236}">
              <a16:creationId xmlns:a16="http://schemas.microsoft.com/office/drawing/2014/main" id="{FA36350E-9C08-B5D6-9DBF-FC9B5B59AC62}"/>
            </a:ext>
          </a:extLst>
        </xdr:cNvPr>
        <xdr:cNvPicPr>
          <a:picLocks noChangeAspect="1"/>
        </xdr:cNvPicPr>
      </xdr:nvPicPr>
      <xdr:blipFill>
        <a:blip xmlns:r="http://schemas.openxmlformats.org/officeDocument/2006/relationships" r:embed="rId195" cstate="screen">
          <a:extLst>
            <a:ext uri="{28A0092B-C50C-407E-A947-70E740481C1C}">
              <a14:useLocalDpi xmlns:a14="http://schemas.microsoft.com/office/drawing/2010/main"/>
            </a:ext>
          </a:extLst>
        </a:blip>
        <a:stretch>
          <a:fillRect/>
        </a:stretch>
      </xdr:blipFill>
      <xdr:spPr>
        <a:xfrm>
          <a:off x="942975" y="78009751"/>
          <a:ext cx="1400175" cy="933450"/>
        </a:xfrm>
        <a:prstGeom prst="rect">
          <a:avLst/>
        </a:prstGeom>
      </xdr:spPr>
    </xdr:pic>
    <xdr:clientData/>
  </xdr:twoCellAnchor>
  <xdr:twoCellAnchor>
    <xdr:from>
      <xdr:col>2</xdr:col>
      <xdr:colOff>38100</xdr:colOff>
      <xdr:row>90</xdr:row>
      <xdr:rowOff>10886</xdr:rowOff>
    </xdr:from>
    <xdr:to>
      <xdr:col>2</xdr:col>
      <xdr:colOff>1438275</xdr:colOff>
      <xdr:row>91</xdr:row>
      <xdr:rowOff>10886</xdr:rowOff>
    </xdr:to>
    <xdr:pic>
      <xdr:nvPicPr>
        <xdr:cNvPr id="143" name="Slika 142">
          <a:extLst>
            <a:ext uri="{FF2B5EF4-FFF2-40B4-BE49-F238E27FC236}">
              <a16:creationId xmlns:a16="http://schemas.microsoft.com/office/drawing/2014/main" id="{D86B9396-5C6E-4C2E-A22E-1CA454DB67A1}"/>
            </a:ext>
          </a:extLst>
        </xdr:cNvPr>
        <xdr:cNvPicPr>
          <a:picLocks noChangeAspect="1"/>
        </xdr:cNvPicPr>
      </xdr:nvPicPr>
      <xdr:blipFill>
        <a:blip xmlns:r="http://schemas.openxmlformats.org/officeDocument/2006/relationships" r:embed="rId195" cstate="screen">
          <a:extLst>
            <a:ext uri="{28A0092B-C50C-407E-A947-70E740481C1C}">
              <a14:useLocalDpi xmlns:a14="http://schemas.microsoft.com/office/drawing/2010/main"/>
            </a:ext>
          </a:extLst>
        </a:blip>
        <a:stretch>
          <a:fillRect/>
        </a:stretch>
      </xdr:blipFill>
      <xdr:spPr>
        <a:xfrm>
          <a:off x="930729" y="79150029"/>
          <a:ext cx="1400175" cy="936171"/>
        </a:xfrm>
        <a:prstGeom prst="rect">
          <a:avLst/>
        </a:prstGeom>
      </xdr:spPr>
    </xdr:pic>
    <xdr:clientData/>
  </xdr:twoCellAnchor>
  <xdr:twoCellAnchor>
    <xdr:from>
      <xdr:col>2</xdr:col>
      <xdr:colOff>66675</xdr:colOff>
      <xdr:row>92</xdr:row>
      <xdr:rowOff>8164</xdr:rowOff>
    </xdr:from>
    <xdr:to>
      <xdr:col>2</xdr:col>
      <xdr:colOff>1452563</xdr:colOff>
      <xdr:row>92</xdr:row>
      <xdr:rowOff>934810</xdr:rowOff>
    </xdr:to>
    <xdr:pic>
      <xdr:nvPicPr>
        <xdr:cNvPr id="145" name="Slika 144">
          <a:extLst>
            <a:ext uri="{FF2B5EF4-FFF2-40B4-BE49-F238E27FC236}">
              <a16:creationId xmlns:a16="http://schemas.microsoft.com/office/drawing/2014/main" id="{81120F3F-A16B-3BBA-A558-34D060C8AEB2}"/>
            </a:ext>
          </a:extLst>
        </xdr:cNvPr>
        <xdr:cNvPicPr>
          <a:picLocks noChangeAspect="1"/>
        </xdr:cNvPicPr>
      </xdr:nvPicPr>
      <xdr:blipFill>
        <a:blip xmlns:r="http://schemas.openxmlformats.org/officeDocument/2006/relationships" r:embed="rId196" cstate="screen">
          <a:extLst>
            <a:ext uri="{28A0092B-C50C-407E-A947-70E740481C1C}">
              <a14:useLocalDpi xmlns:a14="http://schemas.microsoft.com/office/drawing/2010/main"/>
            </a:ext>
          </a:extLst>
        </a:blip>
        <a:stretch>
          <a:fillRect/>
        </a:stretch>
      </xdr:blipFill>
      <xdr:spPr>
        <a:xfrm>
          <a:off x="959304" y="81019650"/>
          <a:ext cx="1385888" cy="926646"/>
        </a:xfrm>
        <a:prstGeom prst="rect">
          <a:avLst/>
        </a:prstGeom>
      </xdr:spPr>
    </xdr:pic>
    <xdr:clientData/>
  </xdr:twoCellAnchor>
  <xdr:twoCellAnchor>
    <xdr:from>
      <xdr:col>2</xdr:col>
      <xdr:colOff>57150</xdr:colOff>
      <xdr:row>93</xdr:row>
      <xdr:rowOff>0</xdr:rowOff>
    </xdr:from>
    <xdr:to>
      <xdr:col>2</xdr:col>
      <xdr:colOff>1443038</xdr:colOff>
      <xdr:row>93</xdr:row>
      <xdr:rowOff>923925</xdr:rowOff>
    </xdr:to>
    <xdr:pic>
      <xdr:nvPicPr>
        <xdr:cNvPr id="146" name="Slika 145">
          <a:extLst>
            <a:ext uri="{FF2B5EF4-FFF2-40B4-BE49-F238E27FC236}">
              <a16:creationId xmlns:a16="http://schemas.microsoft.com/office/drawing/2014/main" id="{1EBB5681-7AEF-4750-88F0-D4A420718580}"/>
            </a:ext>
          </a:extLst>
        </xdr:cNvPr>
        <xdr:cNvPicPr>
          <a:picLocks noChangeAspect="1"/>
        </xdr:cNvPicPr>
      </xdr:nvPicPr>
      <xdr:blipFill>
        <a:blip xmlns:r="http://schemas.openxmlformats.org/officeDocument/2006/relationships" r:embed="rId196" cstate="screen">
          <a:extLst>
            <a:ext uri="{28A0092B-C50C-407E-A947-70E740481C1C}">
              <a14:useLocalDpi xmlns:a14="http://schemas.microsoft.com/office/drawing/2010/main"/>
            </a:ext>
          </a:extLst>
        </a:blip>
        <a:stretch>
          <a:fillRect/>
        </a:stretch>
      </xdr:blipFill>
      <xdr:spPr>
        <a:xfrm>
          <a:off x="952500" y="81714975"/>
          <a:ext cx="1385888" cy="923925"/>
        </a:xfrm>
        <a:prstGeom prst="rect">
          <a:avLst/>
        </a:prstGeom>
      </xdr:spPr>
    </xdr:pic>
    <xdr:clientData/>
  </xdr:twoCellAnchor>
  <xdr:twoCellAnchor>
    <xdr:from>
      <xdr:col>2</xdr:col>
      <xdr:colOff>66675</xdr:colOff>
      <xdr:row>95</xdr:row>
      <xdr:rowOff>19050</xdr:rowOff>
    </xdr:from>
    <xdr:to>
      <xdr:col>2</xdr:col>
      <xdr:colOff>1476375</xdr:colOff>
      <xdr:row>96</xdr:row>
      <xdr:rowOff>25400</xdr:rowOff>
    </xdr:to>
    <xdr:pic>
      <xdr:nvPicPr>
        <xdr:cNvPr id="148" name="Slika 147">
          <a:extLst>
            <a:ext uri="{FF2B5EF4-FFF2-40B4-BE49-F238E27FC236}">
              <a16:creationId xmlns:a16="http://schemas.microsoft.com/office/drawing/2014/main" id="{1400829F-D21C-0F99-24D7-776DDB7CD976}"/>
            </a:ext>
          </a:extLst>
        </xdr:cNvPr>
        <xdr:cNvPicPr>
          <a:picLocks noChangeAspect="1"/>
        </xdr:cNvPicPr>
      </xdr:nvPicPr>
      <xdr:blipFill>
        <a:blip xmlns:r="http://schemas.openxmlformats.org/officeDocument/2006/relationships" r:embed="rId197" cstate="screen">
          <a:extLst>
            <a:ext uri="{28A0092B-C50C-407E-A947-70E740481C1C}">
              <a14:useLocalDpi xmlns:a14="http://schemas.microsoft.com/office/drawing/2010/main"/>
            </a:ext>
          </a:extLst>
        </a:blip>
        <a:stretch>
          <a:fillRect/>
        </a:stretch>
      </xdr:blipFill>
      <xdr:spPr>
        <a:xfrm>
          <a:off x="962025" y="83600925"/>
          <a:ext cx="1409700" cy="939800"/>
        </a:xfrm>
        <a:prstGeom prst="rect">
          <a:avLst/>
        </a:prstGeom>
      </xdr:spPr>
    </xdr:pic>
    <xdr:clientData/>
  </xdr:twoCellAnchor>
  <xdr:twoCellAnchor>
    <xdr:from>
      <xdr:col>2</xdr:col>
      <xdr:colOff>66674</xdr:colOff>
      <xdr:row>96</xdr:row>
      <xdr:rowOff>6350</xdr:rowOff>
    </xdr:from>
    <xdr:to>
      <xdr:col>2</xdr:col>
      <xdr:colOff>1466849</xdr:colOff>
      <xdr:row>97</xdr:row>
      <xdr:rowOff>6350</xdr:rowOff>
    </xdr:to>
    <xdr:pic>
      <xdr:nvPicPr>
        <xdr:cNvPr id="149" name="Slika 148">
          <a:extLst>
            <a:ext uri="{FF2B5EF4-FFF2-40B4-BE49-F238E27FC236}">
              <a16:creationId xmlns:a16="http://schemas.microsoft.com/office/drawing/2014/main" id="{F05D6435-E578-4440-9C28-8E4E87D26F70}"/>
            </a:ext>
          </a:extLst>
        </xdr:cNvPr>
        <xdr:cNvPicPr>
          <a:picLocks noChangeAspect="1"/>
        </xdr:cNvPicPr>
      </xdr:nvPicPr>
      <xdr:blipFill>
        <a:blip xmlns:r="http://schemas.openxmlformats.org/officeDocument/2006/relationships" r:embed="rId198" cstate="screen">
          <a:extLst>
            <a:ext uri="{28A0092B-C50C-407E-A947-70E740481C1C}">
              <a14:useLocalDpi xmlns:a14="http://schemas.microsoft.com/office/drawing/2010/main"/>
            </a:ext>
          </a:extLst>
        </a:blip>
        <a:stretch>
          <a:fillRect/>
        </a:stretch>
      </xdr:blipFill>
      <xdr:spPr>
        <a:xfrm>
          <a:off x="962024" y="84521675"/>
          <a:ext cx="1400175" cy="933450"/>
        </a:xfrm>
        <a:prstGeom prst="rect">
          <a:avLst/>
        </a:prstGeom>
      </xdr:spPr>
    </xdr:pic>
    <xdr:clientData/>
  </xdr:twoCellAnchor>
  <xdr:twoCellAnchor>
    <xdr:from>
      <xdr:col>2</xdr:col>
      <xdr:colOff>59872</xdr:colOff>
      <xdr:row>98</xdr:row>
      <xdr:rowOff>84364</xdr:rowOff>
    </xdr:from>
    <xdr:to>
      <xdr:col>2</xdr:col>
      <xdr:colOff>1531485</xdr:colOff>
      <xdr:row>98</xdr:row>
      <xdr:rowOff>893989</xdr:rowOff>
    </xdr:to>
    <xdr:pic>
      <xdr:nvPicPr>
        <xdr:cNvPr id="151" name="Slika 150">
          <a:extLst>
            <a:ext uri="{FF2B5EF4-FFF2-40B4-BE49-F238E27FC236}">
              <a16:creationId xmlns:a16="http://schemas.microsoft.com/office/drawing/2014/main" id="{0E5346E9-B1F9-9F5F-B273-8B79F7D3B597}"/>
            </a:ext>
          </a:extLst>
        </xdr:cNvPr>
        <xdr:cNvPicPr>
          <a:picLocks noChangeAspect="1"/>
        </xdr:cNvPicPr>
      </xdr:nvPicPr>
      <xdr:blipFill rotWithShape="1">
        <a:blip xmlns:r="http://schemas.openxmlformats.org/officeDocument/2006/relationships" r:embed="rId199" cstate="screen">
          <a:extLst>
            <a:ext uri="{28A0092B-C50C-407E-A947-70E740481C1C}">
              <a14:useLocalDpi xmlns:a14="http://schemas.microsoft.com/office/drawing/2010/main"/>
            </a:ext>
          </a:extLst>
        </a:blip>
        <a:srcRect/>
        <a:stretch/>
      </xdr:blipFill>
      <xdr:spPr>
        <a:xfrm>
          <a:off x="952501" y="86712878"/>
          <a:ext cx="1471613" cy="809625"/>
        </a:xfrm>
        <a:prstGeom prst="rect">
          <a:avLst/>
        </a:prstGeom>
      </xdr:spPr>
    </xdr:pic>
    <xdr:clientData/>
  </xdr:twoCellAnchor>
  <xdr:twoCellAnchor>
    <xdr:from>
      <xdr:col>2</xdr:col>
      <xdr:colOff>39461</xdr:colOff>
      <xdr:row>99</xdr:row>
      <xdr:rowOff>9525</xdr:rowOff>
    </xdr:from>
    <xdr:to>
      <xdr:col>2</xdr:col>
      <xdr:colOff>1511074</xdr:colOff>
      <xdr:row>99</xdr:row>
      <xdr:rowOff>819150</xdr:rowOff>
    </xdr:to>
    <xdr:pic>
      <xdr:nvPicPr>
        <xdr:cNvPr id="152" name="Slika 151">
          <a:extLst>
            <a:ext uri="{FF2B5EF4-FFF2-40B4-BE49-F238E27FC236}">
              <a16:creationId xmlns:a16="http://schemas.microsoft.com/office/drawing/2014/main" id="{7D2FD035-BA1A-467C-A0BB-F3F8E564B3EA}"/>
            </a:ext>
          </a:extLst>
        </xdr:cNvPr>
        <xdr:cNvPicPr>
          <a:picLocks noChangeAspect="1"/>
        </xdr:cNvPicPr>
      </xdr:nvPicPr>
      <xdr:blipFill rotWithShape="1">
        <a:blip xmlns:r="http://schemas.openxmlformats.org/officeDocument/2006/relationships" r:embed="rId199" cstate="screen">
          <a:extLst>
            <a:ext uri="{28A0092B-C50C-407E-A947-70E740481C1C}">
              <a14:useLocalDpi xmlns:a14="http://schemas.microsoft.com/office/drawing/2010/main"/>
            </a:ext>
          </a:extLst>
        </a:blip>
        <a:srcRect/>
        <a:stretch/>
      </xdr:blipFill>
      <xdr:spPr>
        <a:xfrm>
          <a:off x="932090" y="87574211"/>
          <a:ext cx="1471613" cy="809625"/>
        </a:xfrm>
        <a:prstGeom prst="rect">
          <a:avLst/>
        </a:prstGeom>
      </xdr:spPr>
    </xdr:pic>
    <xdr:clientData/>
  </xdr:twoCellAnchor>
  <xdr:twoCellAnchor>
    <xdr:from>
      <xdr:col>2</xdr:col>
      <xdr:colOff>77561</xdr:colOff>
      <xdr:row>100</xdr:row>
      <xdr:rowOff>933450</xdr:rowOff>
    </xdr:from>
    <xdr:to>
      <xdr:col>2</xdr:col>
      <xdr:colOff>1458686</xdr:colOff>
      <xdr:row>101</xdr:row>
      <xdr:rowOff>920749</xdr:rowOff>
    </xdr:to>
    <xdr:pic>
      <xdr:nvPicPr>
        <xdr:cNvPr id="154" name="Slika 153">
          <a:extLst>
            <a:ext uri="{FF2B5EF4-FFF2-40B4-BE49-F238E27FC236}">
              <a16:creationId xmlns:a16="http://schemas.microsoft.com/office/drawing/2014/main" id="{76DA2CC0-DADC-1FB7-8177-C3C4962E31AB}"/>
            </a:ext>
          </a:extLst>
        </xdr:cNvPr>
        <xdr:cNvPicPr>
          <a:picLocks noChangeAspect="1"/>
        </xdr:cNvPicPr>
      </xdr:nvPicPr>
      <xdr:blipFill>
        <a:blip xmlns:r="http://schemas.openxmlformats.org/officeDocument/2006/relationships" r:embed="rId200" cstate="screen">
          <a:extLst>
            <a:ext uri="{28A0092B-C50C-407E-A947-70E740481C1C}">
              <a14:useLocalDpi xmlns:a14="http://schemas.microsoft.com/office/drawing/2010/main"/>
            </a:ext>
          </a:extLst>
        </a:blip>
        <a:stretch>
          <a:fillRect/>
        </a:stretch>
      </xdr:blipFill>
      <xdr:spPr>
        <a:xfrm>
          <a:off x="970190" y="89434307"/>
          <a:ext cx="1381125" cy="923471"/>
        </a:xfrm>
        <a:prstGeom prst="rect">
          <a:avLst/>
        </a:prstGeom>
      </xdr:spPr>
    </xdr:pic>
    <xdr:clientData/>
  </xdr:twoCellAnchor>
  <xdr:twoCellAnchor>
    <xdr:from>
      <xdr:col>2</xdr:col>
      <xdr:colOff>96611</xdr:colOff>
      <xdr:row>102</xdr:row>
      <xdr:rowOff>0</xdr:rowOff>
    </xdr:from>
    <xdr:to>
      <xdr:col>2</xdr:col>
      <xdr:colOff>1477736</xdr:colOff>
      <xdr:row>102</xdr:row>
      <xdr:rowOff>920750</xdr:rowOff>
    </xdr:to>
    <xdr:pic>
      <xdr:nvPicPr>
        <xdr:cNvPr id="156" name="Slika 155">
          <a:extLst>
            <a:ext uri="{FF2B5EF4-FFF2-40B4-BE49-F238E27FC236}">
              <a16:creationId xmlns:a16="http://schemas.microsoft.com/office/drawing/2014/main" id="{B41B8835-4208-4E46-A24A-C4BF6053A67F}"/>
            </a:ext>
          </a:extLst>
        </xdr:cNvPr>
        <xdr:cNvPicPr>
          <a:picLocks noChangeAspect="1"/>
        </xdr:cNvPicPr>
      </xdr:nvPicPr>
      <xdr:blipFill>
        <a:blip xmlns:r="http://schemas.openxmlformats.org/officeDocument/2006/relationships" r:embed="rId200" cstate="screen">
          <a:extLst>
            <a:ext uri="{28A0092B-C50C-407E-A947-70E740481C1C}">
              <a14:useLocalDpi xmlns:a14="http://schemas.microsoft.com/office/drawing/2010/main"/>
            </a:ext>
          </a:extLst>
        </a:blip>
        <a:stretch>
          <a:fillRect/>
        </a:stretch>
      </xdr:blipFill>
      <xdr:spPr>
        <a:xfrm>
          <a:off x="989240" y="90373200"/>
          <a:ext cx="1381125" cy="920750"/>
        </a:xfrm>
        <a:prstGeom prst="rect">
          <a:avLst/>
        </a:prstGeom>
      </xdr:spPr>
    </xdr:pic>
    <xdr:clientData/>
  </xdr:twoCellAnchor>
  <xdr:twoCellAnchor>
    <xdr:from>
      <xdr:col>2</xdr:col>
      <xdr:colOff>121103</xdr:colOff>
      <xdr:row>104</xdr:row>
      <xdr:rowOff>47626</xdr:rowOff>
    </xdr:from>
    <xdr:to>
      <xdr:col>2</xdr:col>
      <xdr:colOff>1387928</xdr:colOff>
      <xdr:row>104</xdr:row>
      <xdr:rowOff>892090</xdr:rowOff>
    </xdr:to>
    <xdr:pic>
      <xdr:nvPicPr>
        <xdr:cNvPr id="158" name="Slika 157">
          <a:extLst>
            <a:ext uri="{FF2B5EF4-FFF2-40B4-BE49-F238E27FC236}">
              <a16:creationId xmlns:a16="http://schemas.microsoft.com/office/drawing/2014/main" id="{B363B153-0578-96E9-A117-C76402CE7F89}"/>
            </a:ext>
          </a:extLst>
        </xdr:cNvPr>
        <xdr:cNvPicPr>
          <a:picLocks noChangeAspect="1"/>
        </xdr:cNvPicPr>
      </xdr:nvPicPr>
      <xdr:blipFill>
        <a:blip xmlns:r="http://schemas.openxmlformats.org/officeDocument/2006/relationships" r:embed="rId201" cstate="screen">
          <a:extLst>
            <a:ext uri="{28A0092B-C50C-407E-A947-70E740481C1C}">
              <a14:useLocalDpi xmlns:a14="http://schemas.microsoft.com/office/drawing/2010/main"/>
            </a:ext>
          </a:extLst>
        </a:blip>
        <a:stretch>
          <a:fillRect/>
        </a:stretch>
      </xdr:blipFill>
      <xdr:spPr>
        <a:xfrm>
          <a:off x="1013732" y="92293169"/>
          <a:ext cx="1266825" cy="844464"/>
        </a:xfrm>
        <a:prstGeom prst="rect">
          <a:avLst/>
        </a:prstGeom>
      </xdr:spPr>
    </xdr:pic>
    <xdr:clientData/>
  </xdr:twoCellAnchor>
  <xdr:twoCellAnchor>
    <xdr:from>
      <xdr:col>2</xdr:col>
      <xdr:colOff>104775</xdr:colOff>
      <xdr:row>105</xdr:row>
      <xdr:rowOff>47625</xdr:rowOff>
    </xdr:from>
    <xdr:to>
      <xdr:col>2</xdr:col>
      <xdr:colOff>1371600</xdr:colOff>
      <xdr:row>105</xdr:row>
      <xdr:rowOff>892089</xdr:rowOff>
    </xdr:to>
    <xdr:pic>
      <xdr:nvPicPr>
        <xdr:cNvPr id="159" name="Slika 158">
          <a:extLst>
            <a:ext uri="{FF2B5EF4-FFF2-40B4-BE49-F238E27FC236}">
              <a16:creationId xmlns:a16="http://schemas.microsoft.com/office/drawing/2014/main" id="{234CC061-6337-4FE8-B6D6-927F987DE322}"/>
            </a:ext>
          </a:extLst>
        </xdr:cNvPr>
        <xdr:cNvPicPr>
          <a:picLocks noChangeAspect="1"/>
        </xdr:cNvPicPr>
      </xdr:nvPicPr>
      <xdr:blipFill>
        <a:blip xmlns:r="http://schemas.openxmlformats.org/officeDocument/2006/relationships" r:embed="rId201" cstate="screen">
          <a:extLst>
            <a:ext uri="{28A0092B-C50C-407E-A947-70E740481C1C}">
              <a14:useLocalDpi xmlns:a14="http://schemas.microsoft.com/office/drawing/2010/main"/>
            </a:ext>
          </a:extLst>
        </a:blip>
        <a:stretch>
          <a:fillRect/>
        </a:stretch>
      </xdr:blipFill>
      <xdr:spPr>
        <a:xfrm>
          <a:off x="1000125" y="92964000"/>
          <a:ext cx="1266825" cy="844464"/>
        </a:xfrm>
        <a:prstGeom prst="rect">
          <a:avLst/>
        </a:prstGeom>
      </xdr:spPr>
    </xdr:pic>
    <xdr:clientData/>
  </xdr:twoCellAnchor>
  <xdr:twoCellAnchor>
    <xdr:from>
      <xdr:col>2</xdr:col>
      <xdr:colOff>123825</xdr:colOff>
      <xdr:row>107</xdr:row>
      <xdr:rowOff>19051</xdr:rowOff>
    </xdr:from>
    <xdr:to>
      <xdr:col>2</xdr:col>
      <xdr:colOff>1266274</xdr:colOff>
      <xdr:row>108</xdr:row>
      <xdr:rowOff>28575</xdr:rowOff>
    </xdr:to>
    <xdr:pic>
      <xdr:nvPicPr>
        <xdr:cNvPr id="161" name="Slika 160">
          <a:extLst>
            <a:ext uri="{FF2B5EF4-FFF2-40B4-BE49-F238E27FC236}">
              <a16:creationId xmlns:a16="http://schemas.microsoft.com/office/drawing/2014/main" id="{D48C2961-8462-0C57-7946-2C338BE1F0C5}"/>
            </a:ext>
          </a:extLst>
        </xdr:cNvPr>
        <xdr:cNvPicPr>
          <a:picLocks noChangeAspect="1"/>
        </xdr:cNvPicPr>
      </xdr:nvPicPr>
      <xdr:blipFill rotWithShape="1">
        <a:blip xmlns:r="http://schemas.openxmlformats.org/officeDocument/2006/relationships" r:embed="rId202" cstate="screen">
          <a:extLst>
            <a:ext uri="{28A0092B-C50C-407E-A947-70E740481C1C}">
              <a14:useLocalDpi xmlns:a14="http://schemas.microsoft.com/office/drawing/2010/main"/>
            </a:ext>
          </a:extLst>
        </a:blip>
        <a:srcRect/>
        <a:stretch/>
      </xdr:blipFill>
      <xdr:spPr>
        <a:xfrm>
          <a:off x="1019175" y="94802326"/>
          <a:ext cx="1142449" cy="942974"/>
        </a:xfrm>
        <a:prstGeom prst="rect">
          <a:avLst/>
        </a:prstGeom>
      </xdr:spPr>
    </xdr:pic>
    <xdr:clientData/>
  </xdr:twoCellAnchor>
  <xdr:twoCellAnchor>
    <xdr:from>
      <xdr:col>2</xdr:col>
      <xdr:colOff>87086</xdr:colOff>
      <xdr:row>108</xdr:row>
      <xdr:rowOff>0</xdr:rowOff>
    </xdr:from>
    <xdr:to>
      <xdr:col>2</xdr:col>
      <xdr:colOff>1229535</xdr:colOff>
      <xdr:row>109</xdr:row>
      <xdr:rowOff>9524</xdr:rowOff>
    </xdr:to>
    <xdr:pic>
      <xdr:nvPicPr>
        <xdr:cNvPr id="162" name="Slika 161">
          <a:extLst>
            <a:ext uri="{FF2B5EF4-FFF2-40B4-BE49-F238E27FC236}">
              <a16:creationId xmlns:a16="http://schemas.microsoft.com/office/drawing/2014/main" id="{665B38C7-1E8C-44C9-B83F-4EBB57953D15}"/>
            </a:ext>
          </a:extLst>
        </xdr:cNvPr>
        <xdr:cNvPicPr>
          <a:picLocks noChangeAspect="1"/>
        </xdr:cNvPicPr>
      </xdr:nvPicPr>
      <xdr:blipFill rotWithShape="1">
        <a:blip xmlns:r="http://schemas.openxmlformats.org/officeDocument/2006/relationships" r:embed="rId202" cstate="screen">
          <a:extLst>
            <a:ext uri="{28A0092B-C50C-407E-A947-70E740481C1C}">
              <a14:useLocalDpi xmlns:a14="http://schemas.microsoft.com/office/drawing/2010/main"/>
            </a:ext>
          </a:extLst>
        </a:blip>
        <a:srcRect/>
        <a:stretch/>
      </xdr:blipFill>
      <xdr:spPr>
        <a:xfrm>
          <a:off x="979715" y="95990229"/>
          <a:ext cx="1142449" cy="945695"/>
        </a:xfrm>
        <a:prstGeom prst="rect">
          <a:avLst/>
        </a:prstGeom>
      </xdr:spPr>
    </xdr:pic>
    <xdr:clientData/>
  </xdr:twoCellAnchor>
  <xdr:twoCellAnchor>
    <xdr:from>
      <xdr:col>2</xdr:col>
      <xdr:colOff>104775</xdr:colOff>
      <xdr:row>110</xdr:row>
      <xdr:rowOff>38100</xdr:rowOff>
    </xdr:from>
    <xdr:to>
      <xdr:col>2</xdr:col>
      <xdr:colOff>1438275</xdr:colOff>
      <xdr:row>110</xdr:row>
      <xdr:rowOff>927100</xdr:rowOff>
    </xdr:to>
    <xdr:pic>
      <xdr:nvPicPr>
        <xdr:cNvPr id="164" name="Slika 163">
          <a:extLst>
            <a:ext uri="{FF2B5EF4-FFF2-40B4-BE49-F238E27FC236}">
              <a16:creationId xmlns:a16="http://schemas.microsoft.com/office/drawing/2014/main" id="{1772390E-0932-E530-A369-680DC76AC66C}"/>
            </a:ext>
          </a:extLst>
        </xdr:cNvPr>
        <xdr:cNvPicPr>
          <a:picLocks noChangeAspect="1"/>
        </xdr:cNvPicPr>
      </xdr:nvPicPr>
      <xdr:blipFill>
        <a:blip xmlns:r="http://schemas.openxmlformats.org/officeDocument/2006/relationships" r:embed="rId203" cstate="screen">
          <a:extLst>
            <a:ext uri="{28A0092B-C50C-407E-A947-70E740481C1C}">
              <a14:useLocalDpi xmlns:a14="http://schemas.microsoft.com/office/drawing/2010/main"/>
            </a:ext>
          </a:extLst>
        </a:blip>
        <a:stretch>
          <a:fillRect/>
        </a:stretch>
      </xdr:blipFill>
      <xdr:spPr>
        <a:xfrm>
          <a:off x="1000125" y="97621725"/>
          <a:ext cx="1333500" cy="889000"/>
        </a:xfrm>
        <a:prstGeom prst="rect">
          <a:avLst/>
        </a:prstGeom>
      </xdr:spPr>
    </xdr:pic>
    <xdr:clientData/>
  </xdr:twoCellAnchor>
  <xdr:twoCellAnchor>
    <xdr:from>
      <xdr:col>2</xdr:col>
      <xdr:colOff>95250</xdr:colOff>
      <xdr:row>111</xdr:row>
      <xdr:rowOff>19050</xdr:rowOff>
    </xdr:from>
    <xdr:to>
      <xdr:col>2</xdr:col>
      <xdr:colOff>1428750</xdr:colOff>
      <xdr:row>111</xdr:row>
      <xdr:rowOff>908050</xdr:rowOff>
    </xdr:to>
    <xdr:pic>
      <xdr:nvPicPr>
        <xdr:cNvPr id="165" name="Slika 164">
          <a:extLst>
            <a:ext uri="{FF2B5EF4-FFF2-40B4-BE49-F238E27FC236}">
              <a16:creationId xmlns:a16="http://schemas.microsoft.com/office/drawing/2014/main" id="{E93E0098-EDFB-4FC7-BA6A-777A04E70517}"/>
            </a:ext>
          </a:extLst>
        </xdr:cNvPr>
        <xdr:cNvPicPr>
          <a:picLocks noChangeAspect="1"/>
        </xdr:cNvPicPr>
      </xdr:nvPicPr>
      <xdr:blipFill>
        <a:blip xmlns:r="http://schemas.openxmlformats.org/officeDocument/2006/relationships" r:embed="rId203" cstate="screen">
          <a:extLst>
            <a:ext uri="{28A0092B-C50C-407E-A947-70E740481C1C}">
              <a14:useLocalDpi xmlns:a14="http://schemas.microsoft.com/office/drawing/2010/main"/>
            </a:ext>
          </a:extLst>
        </a:blip>
        <a:stretch>
          <a:fillRect/>
        </a:stretch>
      </xdr:blipFill>
      <xdr:spPr>
        <a:xfrm>
          <a:off x="990600" y="98536125"/>
          <a:ext cx="1333500" cy="889000"/>
        </a:xfrm>
        <a:prstGeom prst="rect">
          <a:avLst/>
        </a:prstGeom>
      </xdr:spPr>
    </xdr:pic>
    <xdr:clientData/>
  </xdr:twoCellAnchor>
  <xdr:twoCellAnchor>
    <xdr:from>
      <xdr:col>2</xdr:col>
      <xdr:colOff>257175</xdr:colOff>
      <xdr:row>112</xdr:row>
      <xdr:rowOff>914400</xdr:rowOff>
    </xdr:from>
    <xdr:to>
      <xdr:col>2</xdr:col>
      <xdr:colOff>1295401</xdr:colOff>
      <xdr:row>113</xdr:row>
      <xdr:rowOff>923925</xdr:rowOff>
    </xdr:to>
    <xdr:pic>
      <xdr:nvPicPr>
        <xdr:cNvPr id="174" name="Slika 173">
          <a:extLst>
            <a:ext uri="{FF2B5EF4-FFF2-40B4-BE49-F238E27FC236}">
              <a16:creationId xmlns:a16="http://schemas.microsoft.com/office/drawing/2014/main" id="{F6C6574C-3704-2C14-B6B7-D38C3A538CA5}"/>
            </a:ext>
          </a:extLst>
        </xdr:cNvPr>
        <xdr:cNvPicPr>
          <a:picLocks noChangeAspect="1"/>
        </xdr:cNvPicPr>
      </xdr:nvPicPr>
      <xdr:blipFill rotWithShape="1">
        <a:blip xmlns:r="http://schemas.openxmlformats.org/officeDocument/2006/relationships" r:embed="rId204" cstate="screen">
          <a:extLst>
            <a:ext uri="{28A0092B-C50C-407E-A947-70E740481C1C}">
              <a14:useLocalDpi xmlns:a14="http://schemas.microsoft.com/office/drawing/2010/main"/>
            </a:ext>
          </a:extLst>
        </a:blip>
        <a:srcRect/>
        <a:stretch/>
      </xdr:blipFill>
      <xdr:spPr>
        <a:xfrm>
          <a:off x="1152525" y="100364925"/>
          <a:ext cx="1038226" cy="942975"/>
        </a:xfrm>
        <a:prstGeom prst="rect">
          <a:avLst/>
        </a:prstGeom>
      </xdr:spPr>
    </xdr:pic>
    <xdr:clientData/>
  </xdr:twoCellAnchor>
  <xdr:twoCellAnchor>
    <xdr:from>
      <xdr:col>2</xdr:col>
      <xdr:colOff>266699</xdr:colOff>
      <xdr:row>113</xdr:row>
      <xdr:rowOff>913526</xdr:rowOff>
    </xdr:from>
    <xdr:to>
      <xdr:col>2</xdr:col>
      <xdr:colOff>1295400</xdr:colOff>
      <xdr:row>114</xdr:row>
      <xdr:rowOff>914400</xdr:rowOff>
    </xdr:to>
    <xdr:pic>
      <xdr:nvPicPr>
        <xdr:cNvPr id="176" name="Slika 175">
          <a:extLst>
            <a:ext uri="{FF2B5EF4-FFF2-40B4-BE49-F238E27FC236}">
              <a16:creationId xmlns:a16="http://schemas.microsoft.com/office/drawing/2014/main" id="{D426ECD8-ED6A-4342-AA54-F57E9AA6BF61}"/>
            </a:ext>
          </a:extLst>
        </xdr:cNvPr>
        <xdr:cNvPicPr>
          <a:picLocks noChangeAspect="1"/>
        </xdr:cNvPicPr>
      </xdr:nvPicPr>
      <xdr:blipFill rotWithShape="1">
        <a:blip xmlns:r="http://schemas.openxmlformats.org/officeDocument/2006/relationships" r:embed="rId205" cstate="screen">
          <a:extLst>
            <a:ext uri="{28A0092B-C50C-407E-A947-70E740481C1C}">
              <a14:useLocalDpi xmlns:a14="http://schemas.microsoft.com/office/drawing/2010/main"/>
            </a:ext>
          </a:extLst>
        </a:blip>
        <a:srcRect/>
        <a:stretch/>
      </xdr:blipFill>
      <xdr:spPr>
        <a:xfrm>
          <a:off x="1162049" y="101297501"/>
          <a:ext cx="1028701" cy="934324"/>
        </a:xfrm>
        <a:prstGeom prst="rect">
          <a:avLst/>
        </a:prstGeom>
      </xdr:spPr>
    </xdr:pic>
    <xdr:clientData/>
  </xdr:twoCellAnchor>
  <xdr:twoCellAnchor>
    <xdr:from>
      <xdr:col>2</xdr:col>
      <xdr:colOff>89809</xdr:colOff>
      <xdr:row>117</xdr:row>
      <xdr:rowOff>47626</xdr:rowOff>
    </xdr:from>
    <xdr:to>
      <xdr:col>2</xdr:col>
      <xdr:colOff>1373641</xdr:colOff>
      <xdr:row>117</xdr:row>
      <xdr:rowOff>903514</xdr:rowOff>
    </xdr:to>
    <xdr:pic>
      <xdr:nvPicPr>
        <xdr:cNvPr id="178" name="Slika 177">
          <a:extLst>
            <a:ext uri="{FF2B5EF4-FFF2-40B4-BE49-F238E27FC236}">
              <a16:creationId xmlns:a16="http://schemas.microsoft.com/office/drawing/2014/main" id="{98AB3AF9-10FF-364D-77FC-AFA78F6ECA84}"/>
            </a:ext>
          </a:extLst>
        </xdr:cNvPr>
        <xdr:cNvPicPr>
          <a:picLocks noChangeAspect="1"/>
        </xdr:cNvPicPr>
      </xdr:nvPicPr>
      <xdr:blipFill>
        <a:blip xmlns:r="http://schemas.openxmlformats.org/officeDocument/2006/relationships" r:embed="rId206" cstate="screen">
          <a:extLst>
            <a:ext uri="{28A0092B-C50C-407E-A947-70E740481C1C}">
              <a14:useLocalDpi xmlns:a14="http://schemas.microsoft.com/office/drawing/2010/main"/>
            </a:ext>
          </a:extLst>
        </a:blip>
        <a:stretch>
          <a:fillRect/>
        </a:stretch>
      </xdr:blipFill>
      <xdr:spPr>
        <a:xfrm>
          <a:off x="982438" y="104038855"/>
          <a:ext cx="1283832" cy="855888"/>
        </a:xfrm>
        <a:prstGeom prst="rect">
          <a:avLst/>
        </a:prstGeom>
      </xdr:spPr>
    </xdr:pic>
    <xdr:clientData/>
  </xdr:twoCellAnchor>
  <xdr:twoCellAnchor>
    <xdr:from>
      <xdr:col>2</xdr:col>
      <xdr:colOff>130628</xdr:colOff>
      <xdr:row>118</xdr:row>
      <xdr:rowOff>47625</xdr:rowOff>
    </xdr:from>
    <xdr:to>
      <xdr:col>2</xdr:col>
      <xdr:colOff>1366836</xdr:colOff>
      <xdr:row>118</xdr:row>
      <xdr:rowOff>871764</xdr:rowOff>
    </xdr:to>
    <xdr:pic>
      <xdr:nvPicPr>
        <xdr:cNvPr id="179" name="Slika 178">
          <a:extLst>
            <a:ext uri="{FF2B5EF4-FFF2-40B4-BE49-F238E27FC236}">
              <a16:creationId xmlns:a16="http://schemas.microsoft.com/office/drawing/2014/main" id="{D38A6942-E2AD-449D-ADCC-C9BA1E5C78F2}"/>
            </a:ext>
          </a:extLst>
        </xdr:cNvPr>
        <xdr:cNvPicPr>
          <a:picLocks noChangeAspect="1"/>
        </xdr:cNvPicPr>
      </xdr:nvPicPr>
      <xdr:blipFill>
        <a:blip xmlns:r="http://schemas.openxmlformats.org/officeDocument/2006/relationships" r:embed="rId207" cstate="screen">
          <a:extLst>
            <a:ext uri="{28A0092B-C50C-407E-A947-70E740481C1C}">
              <a14:useLocalDpi xmlns:a14="http://schemas.microsoft.com/office/drawing/2010/main"/>
            </a:ext>
          </a:extLst>
        </a:blip>
        <a:stretch>
          <a:fillRect/>
        </a:stretch>
      </xdr:blipFill>
      <xdr:spPr>
        <a:xfrm>
          <a:off x="1023257" y="104975025"/>
          <a:ext cx="1236208" cy="824139"/>
        </a:xfrm>
        <a:prstGeom prst="rect">
          <a:avLst/>
        </a:prstGeom>
      </xdr:spPr>
    </xdr:pic>
    <xdr:clientData/>
  </xdr:twoCellAnchor>
  <xdr:twoCellAnchor>
    <xdr:from>
      <xdr:col>2</xdr:col>
      <xdr:colOff>92527</xdr:colOff>
      <xdr:row>120</xdr:row>
      <xdr:rowOff>38100</xdr:rowOff>
    </xdr:from>
    <xdr:to>
      <xdr:col>2</xdr:col>
      <xdr:colOff>1421265</xdr:colOff>
      <xdr:row>120</xdr:row>
      <xdr:rowOff>923925</xdr:rowOff>
    </xdr:to>
    <xdr:pic>
      <xdr:nvPicPr>
        <xdr:cNvPr id="181" name="Slika 180">
          <a:extLst>
            <a:ext uri="{FF2B5EF4-FFF2-40B4-BE49-F238E27FC236}">
              <a16:creationId xmlns:a16="http://schemas.microsoft.com/office/drawing/2014/main" id="{F927BE3B-1335-CEC9-0B7A-8E49985F7640}"/>
            </a:ext>
          </a:extLst>
        </xdr:cNvPr>
        <xdr:cNvPicPr>
          <a:picLocks noChangeAspect="1"/>
        </xdr:cNvPicPr>
      </xdr:nvPicPr>
      <xdr:blipFill>
        <a:blip xmlns:r="http://schemas.openxmlformats.org/officeDocument/2006/relationships" r:embed="rId208" cstate="screen">
          <a:extLst>
            <a:ext uri="{28A0092B-C50C-407E-A947-70E740481C1C}">
              <a14:useLocalDpi xmlns:a14="http://schemas.microsoft.com/office/drawing/2010/main"/>
            </a:ext>
          </a:extLst>
        </a:blip>
        <a:stretch>
          <a:fillRect/>
        </a:stretch>
      </xdr:blipFill>
      <xdr:spPr>
        <a:xfrm>
          <a:off x="985156" y="106837843"/>
          <a:ext cx="1328738" cy="885825"/>
        </a:xfrm>
        <a:prstGeom prst="rect">
          <a:avLst/>
        </a:prstGeom>
      </xdr:spPr>
    </xdr:pic>
    <xdr:clientData/>
  </xdr:twoCellAnchor>
  <xdr:twoCellAnchor>
    <xdr:from>
      <xdr:col>2</xdr:col>
      <xdr:colOff>65315</xdr:colOff>
      <xdr:row>121</xdr:row>
      <xdr:rowOff>21771</xdr:rowOff>
    </xdr:from>
    <xdr:to>
      <xdr:col>2</xdr:col>
      <xdr:colOff>1394053</xdr:colOff>
      <xdr:row>121</xdr:row>
      <xdr:rowOff>907596</xdr:rowOff>
    </xdr:to>
    <xdr:pic>
      <xdr:nvPicPr>
        <xdr:cNvPr id="257" name="Slika 256">
          <a:extLst>
            <a:ext uri="{FF2B5EF4-FFF2-40B4-BE49-F238E27FC236}">
              <a16:creationId xmlns:a16="http://schemas.microsoft.com/office/drawing/2014/main" id="{C8E11F35-5434-4050-92FE-886CE812D7B6}"/>
            </a:ext>
          </a:extLst>
        </xdr:cNvPr>
        <xdr:cNvPicPr>
          <a:picLocks noChangeAspect="1"/>
        </xdr:cNvPicPr>
      </xdr:nvPicPr>
      <xdr:blipFill>
        <a:blip xmlns:r="http://schemas.openxmlformats.org/officeDocument/2006/relationships" r:embed="rId208" cstate="screen">
          <a:extLst>
            <a:ext uri="{28A0092B-C50C-407E-A947-70E740481C1C}">
              <a14:useLocalDpi xmlns:a14="http://schemas.microsoft.com/office/drawing/2010/main"/>
            </a:ext>
          </a:extLst>
        </a:blip>
        <a:stretch>
          <a:fillRect/>
        </a:stretch>
      </xdr:blipFill>
      <xdr:spPr>
        <a:xfrm>
          <a:off x="957944" y="107757685"/>
          <a:ext cx="1328738" cy="885825"/>
        </a:xfrm>
        <a:prstGeom prst="rect">
          <a:avLst/>
        </a:prstGeom>
      </xdr:spPr>
    </xdr:pic>
    <xdr:clientData/>
  </xdr:twoCellAnchor>
  <xdr:twoCellAnchor>
    <xdr:from>
      <xdr:col>2</xdr:col>
      <xdr:colOff>92529</xdr:colOff>
      <xdr:row>122</xdr:row>
      <xdr:rowOff>914400</xdr:rowOff>
    </xdr:from>
    <xdr:to>
      <xdr:col>2</xdr:col>
      <xdr:colOff>1464129</xdr:colOff>
      <xdr:row>123</xdr:row>
      <xdr:rowOff>892629</xdr:rowOff>
    </xdr:to>
    <xdr:pic>
      <xdr:nvPicPr>
        <xdr:cNvPr id="320" name="Slika 319">
          <a:extLst>
            <a:ext uri="{FF2B5EF4-FFF2-40B4-BE49-F238E27FC236}">
              <a16:creationId xmlns:a16="http://schemas.microsoft.com/office/drawing/2014/main" id="{EE09D94C-4688-6119-B9D6-0C8E8126CF04}"/>
            </a:ext>
          </a:extLst>
        </xdr:cNvPr>
        <xdr:cNvPicPr>
          <a:picLocks noChangeAspect="1"/>
        </xdr:cNvPicPr>
      </xdr:nvPicPr>
      <xdr:blipFill>
        <a:blip xmlns:r="http://schemas.openxmlformats.org/officeDocument/2006/relationships" r:embed="rId209" cstate="screen">
          <a:extLst>
            <a:ext uri="{28A0092B-C50C-407E-A947-70E740481C1C}">
              <a14:useLocalDpi xmlns:a14="http://schemas.microsoft.com/office/drawing/2010/main"/>
            </a:ext>
          </a:extLst>
        </a:blip>
        <a:stretch>
          <a:fillRect/>
        </a:stretch>
      </xdr:blipFill>
      <xdr:spPr>
        <a:xfrm>
          <a:off x="985158" y="109586486"/>
          <a:ext cx="1371600" cy="914400"/>
        </a:xfrm>
        <a:prstGeom prst="rect">
          <a:avLst/>
        </a:prstGeom>
      </xdr:spPr>
    </xdr:pic>
    <xdr:clientData/>
  </xdr:twoCellAnchor>
  <xdr:twoCellAnchor>
    <xdr:from>
      <xdr:col>2</xdr:col>
      <xdr:colOff>87084</xdr:colOff>
      <xdr:row>123</xdr:row>
      <xdr:rowOff>925286</xdr:rowOff>
    </xdr:from>
    <xdr:to>
      <xdr:col>2</xdr:col>
      <xdr:colOff>1453245</xdr:colOff>
      <xdr:row>124</xdr:row>
      <xdr:rowOff>899888</xdr:rowOff>
    </xdr:to>
    <xdr:pic>
      <xdr:nvPicPr>
        <xdr:cNvPr id="321" name="Slika 320">
          <a:extLst>
            <a:ext uri="{FF2B5EF4-FFF2-40B4-BE49-F238E27FC236}">
              <a16:creationId xmlns:a16="http://schemas.microsoft.com/office/drawing/2014/main" id="{66008586-0681-4FA1-A3CD-DCCF1D80CBF1}"/>
            </a:ext>
          </a:extLst>
        </xdr:cNvPr>
        <xdr:cNvPicPr>
          <a:picLocks noChangeAspect="1"/>
        </xdr:cNvPicPr>
      </xdr:nvPicPr>
      <xdr:blipFill>
        <a:blip xmlns:r="http://schemas.openxmlformats.org/officeDocument/2006/relationships" r:embed="rId210" cstate="screen">
          <a:extLst>
            <a:ext uri="{28A0092B-C50C-407E-A947-70E740481C1C}">
              <a14:useLocalDpi xmlns:a14="http://schemas.microsoft.com/office/drawing/2010/main"/>
            </a:ext>
          </a:extLst>
        </a:blip>
        <a:stretch>
          <a:fillRect/>
        </a:stretch>
      </xdr:blipFill>
      <xdr:spPr>
        <a:xfrm>
          <a:off x="979713" y="110533543"/>
          <a:ext cx="1366161" cy="910774"/>
        </a:xfrm>
        <a:prstGeom prst="rect">
          <a:avLst/>
        </a:prstGeom>
      </xdr:spPr>
    </xdr:pic>
    <xdr:clientData/>
  </xdr:twoCellAnchor>
  <xdr:twoCellAnchor>
    <xdr:from>
      <xdr:col>2</xdr:col>
      <xdr:colOff>108860</xdr:colOff>
      <xdr:row>126</xdr:row>
      <xdr:rowOff>32658</xdr:rowOff>
    </xdr:from>
    <xdr:to>
      <xdr:col>2</xdr:col>
      <xdr:colOff>1393374</xdr:colOff>
      <xdr:row>126</xdr:row>
      <xdr:rowOff>889001</xdr:rowOff>
    </xdr:to>
    <xdr:pic>
      <xdr:nvPicPr>
        <xdr:cNvPr id="323" name="Slika 322">
          <a:extLst>
            <a:ext uri="{FF2B5EF4-FFF2-40B4-BE49-F238E27FC236}">
              <a16:creationId xmlns:a16="http://schemas.microsoft.com/office/drawing/2014/main" id="{89193BD2-63EB-C25D-CA1B-D59C945CF06E}"/>
            </a:ext>
          </a:extLst>
        </xdr:cNvPr>
        <xdr:cNvPicPr>
          <a:picLocks noChangeAspect="1"/>
        </xdr:cNvPicPr>
      </xdr:nvPicPr>
      <xdr:blipFill>
        <a:blip xmlns:r="http://schemas.openxmlformats.org/officeDocument/2006/relationships" r:embed="rId211" cstate="screen">
          <a:extLst>
            <a:ext uri="{28A0092B-C50C-407E-A947-70E740481C1C}">
              <a14:useLocalDpi xmlns:a14="http://schemas.microsoft.com/office/drawing/2010/main"/>
            </a:ext>
          </a:extLst>
        </a:blip>
        <a:stretch>
          <a:fillRect/>
        </a:stretch>
      </xdr:blipFill>
      <xdr:spPr>
        <a:xfrm>
          <a:off x="1001489" y="112449429"/>
          <a:ext cx="1284514" cy="856343"/>
        </a:xfrm>
        <a:prstGeom prst="rect">
          <a:avLst/>
        </a:prstGeom>
      </xdr:spPr>
    </xdr:pic>
    <xdr:clientData/>
  </xdr:twoCellAnchor>
  <xdr:twoCellAnchor>
    <xdr:from>
      <xdr:col>2</xdr:col>
      <xdr:colOff>97974</xdr:colOff>
      <xdr:row>127</xdr:row>
      <xdr:rowOff>0</xdr:rowOff>
    </xdr:from>
    <xdr:to>
      <xdr:col>2</xdr:col>
      <xdr:colOff>1382488</xdr:colOff>
      <xdr:row>127</xdr:row>
      <xdr:rowOff>856343</xdr:rowOff>
    </xdr:to>
    <xdr:pic>
      <xdr:nvPicPr>
        <xdr:cNvPr id="325" name="Slika 324">
          <a:extLst>
            <a:ext uri="{FF2B5EF4-FFF2-40B4-BE49-F238E27FC236}">
              <a16:creationId xmlns:a16="http://schemas.microsoft.com/office/drawing/2014/main" id="{7BA637AE-6A8D-4B22-B553-4823643CE461}"/>
            </a:ext>
          </a:extLst>
        </xdr:cNvPr>
        <xdr:cNvPicPr>
          <a:picLocks noChangeAspect="1"/>
        </xdr:cNvPicPr>
      </xdr:nvPicPr>
      <xdr:blipFill>
        <a:blip xmlns:r="http://schemas.openxmlformats.org/officeDocument/2006/relationships" r:embed="rId211" cstate="screen">
          <a:extLst>
            <a:ext uri="{28A0092B-C50C-407E-A947-70E740481C1C}">
              <a14:useLocalDpi xmlns:a14="http://schemas.microsoft.com/office/drawing/2010/main"/>
            </a:ext>
          </a:extLst>
        </a:blip>
        <a:stretch>
          <a:fillRect/>
        </a:stretch>
      </xdr:blipFill>
      <xdr:spPr>
        <a:xfrm>
          <a:off x="990603" y="113352943"/>
          <a:ext cx="1284514" cy="856343"/>
        </a:xfrm>
        <a:prstGeom prst="rect">
          <a:avLst/>
        </a:prstGeom>
      </xdr:spPr>
    </xdr:pic>
    <xdr:clientData/>
  </xdr:twoCellAnchor>
  <xdr:twoCellAnchor>
    <xdr:from>
      <xdr:col>2</xdr:col>
      <xdr:colOff>141513</xdr:colOff>
      <xdr:row>128</xdr:row>
      <xdr:rowOff>925287</xdr:rowOff>
    </xdr:from>
    <xdr:to>
      <xdr:col>2</xdr:col>
      <xdr:colOff>1426028</xdr:colOff>
      <xdr:row>129</xdr:row>
      <xdr:rowOff>845458</xdr:rowOff>
    </xdr:to>
    <xdr:pic>
      <xdr:nvPicPr>
        <xdr:cNvPr id="338" name="Slika 337">
          <a:extLst>
            <a:ext uri="{FF2B5EF4-FFF2-40B4-BE49-F238E27FC236}">
              <a16:creationId xmlns:a16="http://schemas.microsoft.com/office/drawing/2014/main" id="{6ADC34E9-3BA6-00E2-81E3-FCFFF35E1D12}"/>
            </a:ext>
          </a:extLst>
        </xdr:cNvPr>
        <xdr:cNvPicPr>
          <a:picLocks noChangeAspect="1"/>
        </xdr:cNvPicPr>
      </xdr:nvPicPr>
      <xdr:blipFill>
        <a:blip xmlns:r="http://schemas.openxmlformats.org/officeDocument/2006/relationships" r:embed="rId212" cstate="screen">
          <a:extLst>
            <a:ext uri="{28A0092B-C50C-407E-A947-70E740481C1C}">
              <a14:useLocalDpi xmlns:a14="http://schemas.microsoft.com/office/drawing/2010/main"/>
            </a:ext>
          </a:extLst>
        </a:blip>
        <a:stretch>
          <a:fillRect/>
        </a:stretch>
      </xdr:blipFill>
      <xdr:spPr>
        <a:xfrm>
          <a:off x="1034142" y="115214401"/>
          <a:ext cx="1284515" cy="856343"/>
        </a:xfrm>
        <a:prstGeom prst="rect">
          <a:avLst/>
        </a:prstGeom>
      </xdr:spPr>
    </xdr:pic>
    <xdr:clientData/>
  </xdr:twoCellAnchor>
  <xdr:twoCellAnchor>
    <xdr:from>
      <xdr:col>2</xdr:col>
      <xdr:colOff>130628</xdr:colOff>
      <xdr:row>129</xdr:row>
      <xdr:rowOff>925286</xdr:rowOff>
    </xdr:from>
    <xdr:to>
      <xdr:col>2</xdr:col>
      <xdr:colOff>1436915</xdr:colOff>
      <xdr:row>130</xdr:row>
      <xdr:rowOff>859973</xdr:rowOff>
    </xdr:to>
    <xdr:pic>
      <xdr:nvPicPr>
        <xdr:cNvPr id="339" name="Slika 338">
          <a:extLst>
            <a:ext uri="{FF2B5EF4-FFF2-40B4-BE49-F238E27FC236}">
              <a16:creationId xmlns:a16="http://schemas.microsoft.com/office/drawing/2014/main" id="{6DF8E796-E8D1-4C33-B85B-615F1F2F9E88}"/>
            </a:ext>
          </a:extLst>
        </xdr:cNvPr>
        <xdr:cNvPicPr>
          <a:picLocks noChangeAspect="1"/>
        </xdr:cNvPicPr>
      </xdr:nvPicPr>
      <xdr:blipFill>
        <a:blip xmlns:r="http://schemas.openxmlformats.org/officeDocument/2006/relationships" r:embed="rId213" cstate="screen">
          <a:extLst>
            <a:ext uri="{28A0092B-C50C-407E-A947-70E740481C1C}">
              <a14:useLocalDpi xmlns:a14="http://schemas.microsoft.com/office/drawing/2010/main"/>
            </a:ext>
          </a:extLst>
        </a:blip>
        <a:stretch>
          <a:fillRect/>
        </a:stretch>
      </xdr:blipFill>
      <xdr:spPr>
        <a:xfrm>
          <a:off x="1023257" y="116150572"/>
          <a:ext cx="1306287" cy="870858"/>
        </a:xfrm>
        <a:prstGeom prst="rect">
          <a:avLst/>
        </a:prstGeom>
      </xdr:spPr>
    </xdr:pic>
    <xdr:clientData/>
  </xdr:twoCellAnchor>
  <xdr:twoCellAnchor>
    <xdr:from>
      <xdr:col>2</xdr:col>
      <xdr:colOff>141519</xdr:colOff>
      <xdr:row>132</xdr:row>
      <xdr:rowOff>54430</xdr:rowOff>
    </xdr:from>
    <xdr:to>
      <xdr:col>2</xdr:col>
      <xdr:colOff>1398819</xdr:colOff>
      <xdr:row>132</xdr:row>
      <xdr:rowOff>892630</xdr:rowOff>
    </xdr:to>
    <xdr:pic>
      <xdr:nvPicPr>
        <xdr:cNvPr id="343" name="Slika 342">
          <a:extLst>
            <a:ext uri="{FF2B5EF4-FFF2-40B4-BE49-F238E27FC236}">
              <a16:creationId xmlns:a16="http://schemas.microsoft.com/office/drawing/2014/main" id="{29F14725-31D5-6E8B-2B6A-14EDDC0111B1}"/>
            </a:ext>
          </a:extLst>
        </xdr:cNvPr>
        <xdr:cNvPicPr>
          <a:picLocks noChangeAspect="1"/>
        </xdr:cNvPicPr>
      </xdr:nvPicPr>
      <xdr:blipFill>
        <a:blip xmlns:r="http://schemas.openxmlformats.org/officeDocument/2006/relationships" r:embed="rId214" cstate="screen">
          <a:extLst>
            <a:ext uri="{28A0092B-C50C-407E-A947-70E740481C1C}">
              <a14:useLocalDpi xmlns:a14="http://schemas.microsoft.com/office/drawing/2010/main"/>
            </a:ext>
          </a:extLst>
        </a:blip>
        <a:stretch>
          <a:fillRect/>
        </a:stretch>
      </xdr:blipFill>
      <xdr:spPr>
        <a:xfrm>
          <a:off x="1034148" y="118088230"/>
          <a:ext cx="1257300" cy="838200"/>
        </a:xfrm>
        <a:prstGeom prst="rect">
          <a:avLst/>
        </a:prstGeom>
      </xdr:spPr>
    </xdr:pic>
    <xdr:clientData/>
  </xdr:twoCellAnchor>
  <xdr:twoCellAnchor>
    <xdr:from>
      <xdr:col>2</xdr:col>
      <xdr:colOff>141516</xdr:colOff>
      <xdr:row>133</xdr:row>
      <xdr:rowOff>32658</xdr:rowOff>
    </xdr:from>
    <xdr:to>
      <xdr:col>2</xdr:col>
      <xdr:colOff>1398816</xdr:colOff>
      <xdr:row>133</xdr:row>
      <xdr:rowOff>870858</xdr:rowOff>
    </xdr:to>
    <xdr:pic>
      <xdr:nvPicPr>
        <xdr:cNvPr id="344" name="Slika 343">
          <a:extLst>
            <a:ext uri="{FF2B5EF4-FFF2-40B4-BE49-F238E27FC236}">
              <a16:creationId xmlns:a16="http://schemas.microsoft.com/office/drawing/2014/main" id="{A10545C5-3E49-4B4F-AEEB-8773FD65B278}"/>
            </a:ext>
          </a:extLst>
        </xdr:cNvPr>
        <xdr:cNvPicPr>
          <a:picLocks noChangeAspect="1"/>
        </xdr:cNvPicPr>
      </xdr:nvPicPr>
      <xdr:blipFill>
        <a:blip xmlns:r="http://schemas.openxmlformats.org/officeDocument/2006/relationships" r:embed="rId214" cstate="screen">
          <a:extLst>
            <a:ext uri="{28A0092B-C50C-407E-A947-70E740481C1C}">
              <a14:useLocalDpi xmlns:a14="http://schemas.microsoft.com/office/drawing/2010/main"/>
            </a:ext>
          </a:extLst>
        </a:blip>
        <a:stretch>
          <a:fillRect/>
        </a:stretch>
      </xdr:blipFill>
      <xdr:spPr>
        <a:xfrm>
          <a:off x="1034145" y="119002629"/>
          <a:ext cx="1257300" cy="838200"/>
        </a:xfrm>
        <a:prstGeom prst="rect">
          <a:avLst/>
        </a:prstGeom>
      </xdr:spPr>
    </xdr:pic>
    <xdr:clientData/>
  </xdr:twoCellAnchor>
  <xdr:twoCellAnchor>
    <xdr:from>
      <xdr:col>2</xdr:col>
      <xdr:colOff>119744</xdr:colOff>
      <xdr:row>135</xdr:row>
      <xdr:rowOff>32658</xdr:rowOff>
    </xdr:from>
    <xdr:to>
      <xdr:col>2</xdr:col>
      <xdr:colOff>1344388</xdr:colOff>
      <xdr:row>135</xdr:row>
      <xdr:rowOff>849087</xdr:rowOff>
    </xdr:to>
    <xdr:pic>
      <xdr:nvPicPr>
        <xdr:cNvPr id="347" name="Slika 346">
          <a:extLst>
            <a:ext uri="{FF2B5EF4-FFF2-40B4-BE49-F238E27FC236}">
              <a16:creationId xmlns:a16="http://schemas.microsoft.com/office/drawing/2014/main" id="{0144CF57-DBC8-852C-E6E7-61EA82A7EBB4}"/>
            </a:ext>
          </a:extLst>
        </xdr:cNvPr>
        <xdr:cNvPicPr>
          <a:picLocks noChangeAspect="1"/>
        </xdr:cNvPicPr>
      </xdr:nvPicPr>
      <xdr:blipFill>
        <a:blip xmlns:r="http://schemas.openxmlformats.org/officeDocument/2006/relationships" r:embed="rId215" cstate="screen">
          <a:extLst>
            <a:ext uri="{28A0092B-C50C-407E-A947-70E740481C1C}">
              <a14:useLocalDpi xmlns:a14="http://schemas.microsoft.com/office/drawing/2010/main"/>
            </a:ext>
          </a:extLst>
        </a:blip>
        <a:stretch>
          <a:fillRect/>
        </a:stretch>
      </xdr:blipFill>
      <xdr:spPr>
        <a:xfrm>
          <a:off x="1012373" y="120874972"/>
          <a:ext cx="1224644" cy="816429"/>
        </a:xfrm>
        <a:prstGeom prst="rect">
          <a:avLst/>
        </a:prstGeom>
      </xdr:spPr>
    </xdr:pic>
    <xdr:clientData/>
  </xdr:twoCellAnchor>
  <xdr:twoCellAnchor>
    <xdr:from>
      <xdr:col>2</xdr:col>
      <xdr:colOff>119744</xdr:colOff>
      <xdr:row>136</xdr:row>
      <xdr:rowOff>43544</xdr:rowOff>
    </xdr:from>
    <xdr:to>
      <xdr:col>2</xdr:col>
      <xdr:colOff>1344388</xdr:colOff>
      <xdr:row>136</xdr:row>
      <xdr:rowOff>859973</xdr:rowOff>
    </xdr:to>
    <xdr:pic>
      <xdr:nvPicPr>
        <xdr:cNvPr id="348" name="Slika 347">
          <a:extLst>
            <a:ext uri="{FF2B5EF4-FFF2-40B4-BE49-F238E27FC236}">
              <a16:creationId xmlns:a16="http://schemas.microsoft.com/office/drawing/2014/main" id="{9318E494-D028-4EDA-90CB-A745C2F8E4BE}"/>
            </a:ext>
          </a:extLst>
        </xdr:cNvPr>
        <xdr:cNvPicPr>
          <a:picLocks noChangeAspect="1"/>
        </xdr:cNvPicPr>
      </xdr:nvPicPr>
      <xdr:blipFill>
        <a:blip xmlns:r="http://schemas.openxmlformats.org/officeDocument/2006/relationships" r:embed="rId215" cstate="screen">
          <a:extLst>
            <a:ext uri="{28A0092B-C50C-407E-A947-70E740481C1C}">
              <a14:useLocalDpi xmlns:a14="http://schemas.microsoft.com/office/drawing/2010/main"/>
            </a:ext>
          </a:extLst>
        </a:blip>
        <a:stretch>
          <a:fillRect/>
        </a:stretch>
      </xdr:blipFill>
      <xdr:spPr>
        <a:xfrm>
          <a:off x="1012373" y="121822030"/>
          <a:ext cx="1224644" cy="816429"/>
        </a:xfrm>
        <a:prstGeom prst="rect">
          <a:avLst/>
        </a:prstGeom>
      </xdr:spPr>
    </xdr:pic>
    <xdr:clientData/>
  </xdr:twoCellAnchor>
  <xdr:twoCellAnchor>
    <xdr:from>
      <xdr:col>2</xdr:col>
      <xdr:colOff>43544</xdr:colOff>
      <xdr:row>138</xdr:row>
      <xdr:rowOff>87085</xdr:rowOff>
    </xdr:from>
    <xdr:to>
      <xdr:col>2</xdr:col>
      <xdr:colOff>1502229</xdr:colOff>
      <xdr:row>138</xdr:row>
      <xdr:rowOff>859971</xdr:rowOff>
    </xdr:to>
    <xdr:pic>
      <xdr:nvPicPr>
        <xdr:cNvPr id="350" name="Slika 349">
          <a:extLst>
            <a:ext uri="{FF2B5EF4-FFF2-40B4-BE49-F238E27FC236}">
              <a16:creationId xmlns:a16="http://schemas.microsoft.com/office/drawing/2014/main" id="{78F33AE9-DFAC-50F4-A2A2-3FB5E0DD89CD}"/>
            </a:ext>
          </a:extLst>
        </xdr:cNvPr>
        <xdr:cNvPicPr>
          <a:picLocks noChangeAspect="1"/>
        </xdr:cNvPicPr>
      </xdr:nvPicPr>
      <xdr:blipFill rotWithShape="1">
        <a:blip xmlns:r="http://schemas.openxmlformats.org/officeDocument/2006/relationships" r:embed="rId216" cstate="screen">
          <a:extLst>
            <a:ext uri="{28A0092B-C50C-407E-A947-70E740481C1C}">
              <a14:useLocalDpi xmlns:a14="http://schemas.microsoft.com/office/drawing/2010/main"/>
            </a:ext>
          </a:extLst>
        </a:blip>
        <a:srcRect/>
        <a:stretch/>
      </xdr:blipFill>
      <xdr:spPr>
        <a:xfrm>
          <a:off x="936173" y="123737914"/>
          <a:ext cx="1458685" cy="772886"/>
        </a:xfrm>
        <a:prstGeom prst="rect">
          <a:avLst/>
        </a:prstGeom>
      </xdr:spPr>
    </xdr:pic>
    <xdr:clientData/>
  </xdr:twoCellAnchor>
  <xdr:twoCellAnchor>
    <xdr:from>
      <xdr:col>2</xdr:col>
      <xdr:colOff>54430</xdr:colOff>
      <xdr:row>139</xdr:row>
      <xdr:rowOff>76202</xdr:rowOff>
    </xdr:from>
    <xdr:to>
      <xdr:col>2</xdr:col>
      <xdr:colOff>1513115</xdr:colOff>
      <xdr:row>139</xdr:row>
      <xdr:rowOff>849088</xdr:rowOff>
    </xdr:to>
    <xdr:pic>
      <xdr:nvPicPr>
        <xdr:cNvPr id="351" name="Slika 350">
          <a:extLst>
            <a:ext uri="{FF2B5EF4-FFF2-40B4-BE49-F238E27FC236}">
              <a16:creationId xmlns:a16="http://schemas.microsoft.com/office/drawing/2014/main" id="{C940ACD9-DB46-43E2-A4F9-4CD3D2832476}"/>
            </a:ext>
          </a:extLst>
        </xdr:cNvPr>
        <xdr:cNvPicPr>
          <a:picLocks noChangeAspect="1"/>
        </xdr:cNvPicPr>
      </xdr:nvPicPr>
      <xdr:blipFill rotWithShape="1">
        <a:blip xmlns:r="http://schemas.openxmlformats.org/officeDocument/2006/relationships" r:embed="rId216" cstate="screen">
          <a:extLst>
            <a:ext uri="{28A0092B-C50C-407E-A947-70E740481C1C}">
              <a14:useLocalDpi xmlns:a14="http://schemas.microsoft.com/office/drawing/2010/main"/>
            </a:ext>
          </a:extLst>
        </a:blip>
        <a:srcRect/>
        <a:stretch/>
      </xdr:blipFill>
      <xdr:spPr>
        <a:xfrm>
          <a:off x="947059" y="124663202"/>
          <a:ext cx="1458685" cy="772886"/>
        </a:xfrm>
        <a:prstGeom prst="rect">
          <a:avLst/>
        </a:prstGeom>
      </xdr:spPr>
    </xdr:pic>
    <xdr:clientData/>
  </xdr:twoCellAnchor>
  <xdr:twoCellAnchor>
    <xdr:from>
      <xdr:col>2</xdr:col>
      <xdr:colOff>21772</xdr:colOff>
      <xdr:row>142</xdr:row>
      <xdr:rowOff>21772</xdr:rowOff>
    </xdr:from>
    <xdr:to>
      <xdr:col>2</xdr:col>
      <xdr:colOff>1393372</xdr:colOff>
      <xdr:row>143</xdr:row>
      <xdr:rowOff>0</xdr:rowOff>
    </xdr:to>
    <xdr:pic>
      <xdr:nvPicPr>
        <xdr:cNvPr id="353" name="Slika 352">
          <a:extLst>
            <a:ext uri="{FF2B5EF4-FFF2-40B4-BE49-F238E27FC236}">
              <a16:creationId xmlns:a16="http://schemas.microsoft.com/office/drawing/2014/main" id="{D2CE5268-F623-F292-FC49-7ADE4E2FE814}"/>
            </a:ext>
          </a:extLst>
        </xdr:cNvPr>
        <xdr:cNvPicPr>
          <a:picLocks noChangeAspect="1"/>
        </xdr:cNvPicPr>
      </xdr:nvPicPr>
      <xdr:blipFill>
        <a:blip xmlns:r="http://schemas.openxmlformats.org/officeDocument/2006/relationships" r:embed="rId217" cstate="screen">
          <a:extLst>
            <a:ext uri="{28A0092B-C50C-407E-A947-70E740481C1C}">
              <a14:useLocalDpi xmlns:a14="http://schemas.microsoft.com/office/drawing/2010/main"/>
            </a:ext>
          </a:extLst>
        </a:blip>
        <a:stretch>
          <a:fillRect/>
        </a:stretch>
      </xdr:blipFill>
      <xdr:spPr>
        <a:xfrm>
          <a:off x="914401" y="126992743"/>
          <a:ext cx="1371600" cy="914400"/>
        </a:xfrm>
        <a:prstGeom prst="rect">
          <a:avLst/>
        </a:prstGeom>
      </xdr:spPr>
    </xdr:pic>
    <xdr:clientData/>
  </xdr:twoCellAnchor>
  <xdr:twoCellAnchor>
    <xdr:from>
      <xdr:col>2</xdr:col>
      <xdr:colOff>32658</xdr:colOff>
      <xdr:row>143</xdr:row>
      <xdr:rowOff>0</xdr:rowOff>
    </xdr:from>
    <xdr:to>
      <xdr:col>2</xdr:col>
      <xdr:colOff>1404258</xdr:colOff>
      <xdr:row>143</xdr:row>
      <xdr:rowOff>914400</xdr:rowOff>
    </xdr:to>
    <xdr:pic>
      <xdr:nvPicPr>
        <xdr:cNvPr id="354" name="Slika 353">
          <a:extLst>
            <a:ext uri="{FF2B5EF4-FFF2-40B4-BE49-F238E27FC236}">
              <a16:creationId xmlns:a16="http://schemas.microsoft.com/office/drawing/2014/main" id="{1B179A4C-F397-49B9-A763-A10A5964B0BF}"/>
            </a:ext>
          </a:extLst>
        </xdr:cNvPr>
        <xdr:cNvPicPr>
          <a:picLocks noChangeAspect="1"/>
        </xdr:cNvPicPr>
      </xdr:nvPicPr>
      <xdr:blipFill>
        <a:blip xmlns:r="http://schemas.openxmlformats.org/officeDocument/2006/relationships" r:embed="rId217" cstate="screen">
          <a:extLst>
            <a:ext uri="{28A0092B-C50C-407E-A947-70E740481C1C}">
              <a14:useLocalDpi xmlns:a14="http://schemas.microsoft.com/office/drawing/2010/main"/>
            </a:ext>
          </a:extLst>
        </a:blip>
        <a:stretch>
          <a:fillRect/>
        </a:stretch>
      </xdr:blipFill>
      <xdr:spPr>
        <a:xfrm>
          <a:off x="925287" y="127907143"/>
          <a:ext cx="1371600" cy="914400"/>
        </a:xfrm>
        <a:prstGeom prst="rect">
          <a:avLst/>
        </a:prstGeom>
      </xdr:spPr>
    </xdr:pic>
    <xdr:clientData/>
  </xdr:twoCellAnchor>
  <xdr:twoCellAnchor>
    <xdr:from>
      <xdr:col>1</xdr:col>
      <xdr:colOff>239485</xdr:colOff>
      <xdr:row>145</xdr:row>
      <xdr:rowOff>0</xdr:rowOff>
    </xdr:from>
    <xdr:to>
      <xdr:col>2</xdr:col>
      <xdr:colOff>1528203</xdr:colOff>
      <xdr:row>145</xdr:row>
      <xdr:rowOff>881743</xdr:rowOff>
    </xdr:to>
    <xdr:pic>
      <xdr:nvPicPr>
        <xdr:cNvPr id="356" name="Slika 355">
          <a:extLst>
            <a:ext uri="{FF2B5EF4-FFF2-40B4-BE49-F238E27FC236}">
              <a16:creationId xmlns:a16="http://schemas.microsoft.com/office/drawing/2014/main" id="{6D798278-99CC-2831-F4E9-69DE1D7780B1}"/>
            </a:ext>
          </a:extLst>
        </xdr:cNvPr>
        <xdr:cNvPicPr>
          <a:picLocks noChangeAspect="1"/>
        </xdr:cNvPicPr>
      </xdr:nvPicPr>
      <xdr:blipFill rotWithShape="1">
        <a:blip xmlns:r="http://schemas.openxmlformats.org/officeDocument/2006/relationships" r:embed="rId218" cstate="screen">
          <a:extLst>
            <a:ext uri="{28A0092B-C50C-407E-A947-70E740481C1C}">
              <a14:useLocalDpi xmlns:a14="http://schemas.microsoft.com/office/drawing/2010/main"/>
            </a:ext>
          </a:extLst>
        </a:blip>
        <a:srcRect/>
        <a:stretch/>
      </xdr:blipFill>
      <xdr:spPr>
        <a:xfrm>
          <a:off x="859971" y="129779486"/>
          <a:ext cx="1560861" cy="881743"/>
        </a:xfrm>
        <a:prstGeom prst="rect">
          <a:avLst/>
        </a:prstGeom>
      </xdr:spPr>
    </xdr:pic>
    <xdr:clientData/>
  </xdr:twoCellAnchor>
  <xdr:twoCellAnchor>
    <xdr:from>
      <xdr:col>1</xdr:col>
      <xdr:colOff>261257</xdr:colOff>
      <xdr:row>146</xdr:row>
      <xdr:rowOff>10886</xdr:rowOff>
    </xdr:from>
    <xdr:to>
      <xdr:col>2</xdr:col>
      <xdr:colOff>1549975</xdr:colOff>
      <xdr:row>146</xdr:row>
      <xdr:rowOff>892629</xdr:rowOff>
    </xdr:to>
    <xdr:pic>
      <xdr:nvPicPr>
        <xdr:cNvPr id="357" name="Slika 356">
          <a:extLst>
            <a:ext uri="{FF2B5EF4-FFF2-40B4-BE49-F238E27FC236}">
              <a16:creationId xmlns:a16="http://schemas.microsoft.com/office/drawing/2014/main" id="{7F9C01B0-33B1-4ADA-94B8-E028A0AD8A3B}"/>
            </a:ext>
          </a:extLst>
        </xdr:cNvPr>
        <xdr:cNvPicPr>
          <a:picLocks noChangeAspect="1"/>
        </xdr:cNvPicPr>
      </xdr:nvPicPr>
      <xdr:blipFill rotWithShape="1">
        <a:blip xmlns:r="http://schemas.openxmlformats.org/officeDocument/2006/relationships" r:embed="rId218" cstate="screen">
          <a:extLst>
            <a:ext uri="{28A0092B-C50C-407E-A947-70E740481C1C}">
              <a14:useLocalDpi xmlns:a14="http://schemas.microsoft.com/office/drawing/2010/main"/>
            </a:ext>
          </a:extLst>
        </a:blip>
        <a:srcRect/>
        <a:stretch/>
      </xdr:blipFill>
      <xdr:spPr>
        <a:xfrm>
          <a:off x="881743" y="130726543"/>
          <a:ext cx="1560861" cy="881743"/>
        </a:xfrm>
        <a:prstGeom prst="rect">
          <a:avLst/>
        </a:prstGeom>
      </xdr:spPr>
    </xdr:pic>
    <xdr:clientData/>
  </xdr:twoCellAnchor>
  <xdr:twoCellAnchor>
    <xdr:from>
      <xdr:col>2</xdr:col>
      <xdr:colOff>0</xdr:colOff>
      <xdr:row>148</xdr:row>
      <xdr:rowOff>65313</xdr:rowOff>
    </xdr:from>
    <xdr:to>
      <xdr:col>2</xdr:col>
      <xdr:colOff>1517870</xdr:colOff>
      <xdr:row>148</xdr:row>
      <xdr:rowOff>881741</xdr:rowOff>
    </xdr:to>
    <xdr:pic>
      <xdr:nvPicPr>
        <xdr:cNvPr id="359" name="Slika 358">
          <a:extLst>
            <a:ext uri="{FF2B5EF4-FFF2-40B4-BE49-F238E27FC236}">
              <a16:creationId xmlns:a16="http://schemas.microsoft.com/office/drawing/2014/main" id="{8FB03E21-A6A8-2539-74C7-88B301EC1AD0}"/>
            </a:ext>
          </a:extLst>
        </xdr:cNvPr>
        <xdr:cNvPicPr>
          <a:picLocks noChangeAspect="1"/>
        </xdr:cNvPicPr>
      </xdr:nvPicPr>
      <xdr:blipFill rotWithShape="1">
        <a:blip xmlns:r="http://schemas.openxmlformats.org/officeDocument/2006/relationships" r:embed="rId219" cstate="screen">
          <a:extLst>
            <a:ext uri="{28A0092B-C50C-407E-A947-70E740481C1C}">
              <a14:useLocalDpi xmlns:a14="http://schemas.microsoft.com/office/drawing/2010/main"/>
            </a:ext>
          </a:extLst>
        </a:blip>
        <a:srcRect/>
        <a:stretch/>
      </xdr:blipFill>
      <xdr:spPr>
        <a:xfrm>
          <a:off x="892629" y="132653313"/>
          <a:ext cx="1517870" cy="816428"/>
        </a:xfrm>
        <a:prstGeom prst="rect">
          <a:avLst/>
        </a:prstGeom>
      </xdr:spPr>
    </xdr:pic>
    <xdr:clientData/>
  </xdr:twoCellAnchor>
  <xdr:twoCellAnchor>
    <xdr:from>
      <xdr:col>2</xdr:col>
      <xdr:colOff>0</xdr:colOff>
      <xdr:row>149</xdr:row>
      <xdr:rowOff>21772</xdr:rowOff>
    </xdr:from>
    <xdr:to>
      <xdr:col>2</xdr:col>
      <xdr:colOff>1517870</xdr:colOff>
      <xdr:row>149</xdr:row>
      <xdr:rowOff>838200</xdr:rowOff>
    </xdr:to>
    <xdr:pic>
      <xdr:nvPicPr>
        <xdr:cNvPr id="360" name="Slika 359">
          <a:extLst>
            <a:ext uri="{FF2B5EF4-FFF2-40B4-BE49-F238E27FC236}">
              <a16:creationId xmlns:a16="http://schemas.microsoft.com/office/drawing/2014/main" id="{5F539AA8-3905-4E72-AFBA-57A23571F1E4}"/>
            </a:ext>
          </a:extLst>
        </xdr:cNvPr>
        <xdr:cNvPicPr>
          <a:picLocks noChangeAspect="1"/>
        </xdr:cNvPicPr>
      </xdr:nvPicPr>
      <xdr:blipFill rotWithShape="1">
        <a:blip xmlns:r="http://schemas.openxmlformats.org/officeDocument/2006/relationships" r:embed="rId219" cstate="screen">
          <a:extLst>
            <a:ext uri="{28A0092B-C50C-407E-A947-70E740481C1C}">
              <a14:useLocalDpi xmlns:a14="http://schemas.microsoft.com/office/drawing/2010/main"/>
            </a:ext>
          </a:extLst>
        </a:blip>
        <a:srcRect/>
        <a:stretch/>
      </xdr:blipFill>
      <xdr:spPr>
        <a:xfrm>
          <a:off x="892629" y="133545943"/>
          <a:ext cx="1517870" cy="816428"/>
        </a:xfrm>
        <a:prstGeom prst="rect">
          <a:avLst/>
        </a:prstGeom>
      </xdr:spPr>
    </xdr:pic>
    <xdr:clientData/>
  </xdr:twoCellAnchor>
  <xdr:twoCellAnchor>
    <xdr:from>
      <xdr:col>1</xdr:col>
      <xdr:colOff>261257</xdr:colOff>
      <xdr:row>151</xdr:row>
      <xdr:rowOff>76198</xdr:rowOff>
    </xdr:from>
    <xdr:to>
      <xdr:col>2</xdr:col>
      <xdr:colOff>1502228</xdr:colOff>
      <xdr:row>151</xdr:row>
      <xdr:rowOff>866723</xdr:rowOff>
    </xdr:to>
    <xdr:pic>
      <xdr:nvPicPr>
        <xdr:cNvPr id="362" name="Slika 361">
          <a:extLst>
            <a:ext uri="{FF2B5EF4-FFF2-40B4-BE49-F238E27FC236}">
              <a16:creationId xmlns:a16="http://schemas.microsoft.com/office/drawing/2014/main" id="{EA1ABC54-B44E-8F88-A3B1-37B2A2F04862}"/>
            </a:ext>
          </a:extLst>
        </xdr:cNvPr>
        <xdr:cNvPicPr>
          <a:picLocks noChangeAspect="1"/>
        </xdr:cNvPicPr>
      </xdr:nvPicPr>
      <xdr:blipFill rotWithShape="1">
        <a:blip xmlns:r="http://schemas.openxmlformats.org/officeDocument/2006/relationships" r:embed="rId220" cstate="screen">
          <a:extLst>
            <a:ext uri="{28A0092B-C50C-407E-A947-70E740481C1C}">
              <a14:useLocalDpi xmlns:a14="http://schemas.microsoft.com/office/drawing/2010/main"/>
            </a:ext>
          </a:extLst>
        </a:blip>
        <a:srcRect/>
        <a:stretch/>
      </xdr:blipFill>
      <xdr:spPr>
        <a:xfrm>
          <a:off x="881743" y="135472712"/>
          <a:ext cx="1513114" cy="790525"/>
        </a:xfrm>
        <a:prstGeom prst="rect">
          <a:avLst/>
        </a:prstGeom>
      </xdr:spPr>
    </xdr:pic>
    <xdr:clientData/>
  </xdr:twoCellAnchor>
  <xdr:twoCellAnchor>
    <xdr:from>
      <xdr:col>2</xdr:col>
      <xdr:colOff>0</xdr:colOff>
      <xdr:row>152</xdr:row>
      <xdr:rowOff>32658</xdr:rowOff>
    </xdr:from>
    <xdr:to>
      <xdr:col>2</xdr:col>
      <xdr:colOff>1513114</xdr:colOff>
      <xdr:row>152</xdr:row>
      <xdr:rowOff>823183</xdr:rowOff>
    </xdr:to>
    <xdr:pic>
      <xdr:nvPicPr>
        <xdr:cNvPr id="363" name="Slika 362">
          <a:extLst>
            <a:ext uri="{FF2B5EF4-FFF2-40B4-BE49-F238E27FC236}">
              <a16:creationId xmlns:a16="http://schemas.microsoft.com/office/drawing/2014/main" id="{21320DC9-E1BD-46F5-92D6-40BCC85A3FA3}"/>
            </a:ext>
          </a:extLst>
        </xdr:cNvPr>
        <xdr:cNvPicPr>
          <a:picLocks noChangeAspect="1"/>
        </xdr:cNvPicPr>
      </xdr:nvPicPr>
      <xdr:blipFill rotWithShape="1">
        <a:blip xmlns:r="http://schemas.openxmlformats.org/officeDocument/2006/relationships" r:embed="rId220" cstate="screen">
          <a:extLst>
            <a:ext uri="{28A0092B-C50C-407E-A947-70E740481C1C}">
              <a14:useLocalDpi xmlns:a14="http://schemas.microsoft.com/office/drawing/2010/main"/>
            </a:ext>
          </a:extLst>
        </a:blip>
        <a:srcRect/>
        <a:stretch/>
      </xdr:blipFill>
      <xdr:spPr>
        <a:xfrm>
          <a:off x="892629" y="136365344"/>
          <a:ext cx="1513114" cy="790525"/>
        </a:xfrm>
        <a:prstGeom prst="rect">
          <a:avLst/>
        </a:prstGeom>
      </xdr:spPr>
    </xdr:pic>
    <xdr:clientData/>
  </xdr:twoCellAnchor>
  <xdr:twoCellAnchor>
    <xdr:from>
      <xdr:col>1</xdr:col>
      <xdr:colOff>250371</xdr:colOff>
      <xdr:row>154</xdr:row>
      <xdr:rowOff>76197</xdr:rowOff>
    </xdr:from>
    <xdr:to>
      <xdr:col>2</xdr:col>
      <xdr:colOff>1467449</xdr:colOff>
      <xdr:row>154</xdr:row>
      <xdr:rowOff>827315</xdr:rowOff>
    </xdr:to>
    <xdr:pic>
      <xdr:nvPicPr>
        <xdr:cNvPr id="365" name="Slika 364">
          <a:extLst>
            <a:ext uri="{FF2B5EF4-FFF2-40B4-BE49-F238E27FC236}">
              <a16:creationId xmlns:a16="http://schemas.microsoft.com/office/drawing/2014/main" id="{9512BC77-D95B-CD39-E582-DC25202ACB3F}"/>
            </a:ext>
          </a:extLst>
        </xdr:cNvPr>
        <xdr:cNvPicPr>
          <a:picLocks noChangeAspect="1"/>
        </xdr:cNvPicPr>
      </xdr:nvPicPr>
      <xdr:blipFill rotWithShape="1">
        <a:blip xmlns:r="http://schemas.openxmlformats.org/officeDocument/2006/relationships" r:embed="rId221" cstate="screen">
          <a:extLst>
            <a:ext uri="{28A0092B-C50C-407E-A947-70E740481C1C}">
              <a14:useLocalDpi xmlns:a14="http://schemas.microsoft.com/office/drawing/2010/main"/>
            </a:ext>
          </a:extLst>
        </a:blip>
        <a:srcRect/>
        <a:stretch/>
      </xdr:blipFill>
      <xdr:spPr>
        <a:xfrm>
          <a:off x="870857" y="138281226"/>
          <a:ext cx="1489221" cy="751118"/>
        </a:xfrm>
        <a:prstGeom prst="rect">
          <a:avLst/>
        </a:prstGeom>
      </xdr:spPr>
    </xdr:pic>
    <xdr:clientData/>
  </xdr:twoCellAnchor>
  <xdr:twoCellAnchor>
    <xdr:from>
      <xdr:col>1</xdr:col>
      <xdr:colOff>239485</xdr:colOff>
      <xdr:row>155</xdr:row>
      <xdr:rowOff>43544</xdr:rowOff>
    </xdr:from>
    <xdr:to>
      <xdr:col>2</xdr:col>
      <xdr:colOff>1478137</xdr:colOff>
      <xdr:row>155</xdr:row>
      <xdr:rowOff>805543</xdr:rowOff>
    </xdr:to>
    <xdr:pic>
      <xdr:nvPicPr>
        <xdr:cNvPr id="366" name="Slika 365">
          <a:extLst>
            <a:ext uri="{FF2B5EF4-FFF2-40B4-BE49-F238E27FC236}">
              <a16:creationId xmlns:a16="http://schemas.microsoft.com/office/drawing/2014/main" id="{548C6AD0-118F-439A-AD1E-799DFC23A121}"/>
            </a:ext>
          </a:extLst>
        </xdr:cNvPr>
        <xdr:cNvPicPr>
          <a:picLocks noChangeAspect="1"/>
        </xdr:cNvPicPr>
      </xdr:nvPicPr>
      <xdr:blipFill rotWithShape="1">
        <a:blip xmlns:r="http://schemas.openxmlformats.org/officeDocument/2006/relationships" r:embed="rId222" cstate="screen">
          <a:extLst>
            <a:ext uri="{28A0092B-C50C-407E-A947-70E740481C1C}">
              <a14:useLocalDpi xmlns:a14="http://schemas.microsoft.com/office/drawing/2010/main"/>
            </a:ext>
          </a:extLst>
        </a:blip>
        <a:srcRect/>
        <a:stretch/>
      </xdr:blipFill>
      <xdr:spPr>
        <a:xfrm>
          <a:off x="859971" y="139184744"/>
          <a:ext cx="1510795" cy="761999"/>
        </a:xfrm>
        <a:prstGeom prst="rect">
          <a:avLst/>
        </a:prstGeom>
      </xdr:spPr>
    </xdr:pic>
    <xdr:clientData/>
  </xdr:twoCellAnchor>
  <xdr:twoCellAnchor>
    <xdr:from>
      <xdr:col>2</xdr:col>
      <xdr:colOff>32658</xdr:colOff>
      <xdr:row>156</xdr:row>
      <xdr:rowOff>925286</xdr:rowOff>
    </xdr:from>
    <xdr:to>
      <xdr:col>2</xdr:col>
      <xdr:colOff>1404258</xdr:colOff>
      <xdr:row>157</xdr:row>
      <xdr:rowOff>903514</xdr:rowOff>
    </xdr:to>
    <xdr:pic>
      <xdr:nvPicPr>
        <xdr:cNvPr id="368" name="Slika 367">
          <a:extLst>
            <a:ext uri="{FF2B5EF4-FFF2-40B4-BE49-F238E27FC236}">
              <a16:creationId xmlns:a16="http://schemas.microsoft.com/office/drawing/2014/main" id="{2BBF12D6-AD00-97F9-6081-172F6E98ACA4}"/>
            </a:ext>
          </a:extLst>
        </xdr:cNvPr>
        <xdr:cNvPicPr>
          <a:picLocks noChangeAspect="1"/>
        </xdr:cNvPicPr>
      </xdr:nvPicPr>
      <xdr:blipFill>
        <a:blip xmlns:r="http://schemas.openxmlformats.org/officeDocument/2006/relationships" r:embed="rId223" cstate="screen">
          <a:extLst>
            <a:ext uri="{28A0092B-C50C-407E-A947-70E740481C1C}">
              <a14:useLocalDpi xmlns:a14="http://schemas.microsoft.com/office/drawing/2010/main"/>
            </a:ext>
          </a:extLst>
        </a:blip>
        <a:stretch>
          <a:fillRect/>
        </a:stretch>
      </xdr:blipFill>
      <xdr:spPr>
        <a:xfrm>
          <a:off x="925287" y="141002657"/>
          <a:ext cx="1371600" cy="914400"/>
        </a:xfrm>
        <a:prstGeom prst="rect">
          <a:avLst/>
        </a:prstGeom>
      </xdr:spPr>
    </xdr:pic>
    <xdr:clientData/>
  </xdr:twoCellAnchor>
  <xdr:twoCellAnchor>
    <xdr:from>
      <xdr:col>2</xdr:col>
      <xdr:colOff>92528</xdr:colOff>
      <xdr:row>158</xdr:row>
      <xdr:rowOff>32658</xdr:rowOff>
    </xdr:from>
    <xdr:to>
      <xdr:col>2</xdr:col>
      <xdr:colOff>1382485</xdr:colOff>
      <xdr:row>158</xdr:row>
      <xdr:rowOff>892629</xdr:rowOff>
    </xdr:to>
    <xdr:pic>
      <xdr:nvPicPr>
        <xdr:cNvPr id="369" name="Slika 368">
          <a:extLst>
            <a:ext uri="{FF2B5EF4-FFF2-40B4-BE49-F238E27FC236}">
              <a16:creationId xmlns:a16="http://schemas.microsoft.com/office/drawing/2014/main" id="{B370F8B6-04E7-49F3-ADC1-B99F6664A85B}"/>
            </a:ext>
          </a:extLst>
        </xdr:cNvPr>
        <xdr:cNvPicPr>
          <a:picLocks noChangeAspect="1"/>
        </xdr:cNvPicPr>
      </xdr:nvPicPr>
      <xdr:blipFill>
        <a:blip xmlns:r="http://schemas.openxmlformats.org/officeDocument/2006/relationships" r:embed="rId224" cstate="screen">
          <a:extLst>
            <a:ext uri="{28A0092B-C50C-407E-A947-70E740481C1C}">
              <a14:useLocalDpi xmlns:a14="http://schemas.microsoft.com/office/drawing/2010/main"/>
            </a:ext>
          </a:extLst>
        </a:blip>
        <a:stretch>
          <a:fillRect/>
        </a:stretch>
      </xdr:blipFill>
      <xdr:spPr>
        <a:xfrm>
          <a:off x="985157" y="141982372"/>
          <a:ext cx="1289957" cy="859971"/>
        </a:xfrm>
        <a:prstGeom prst="rect">
          <a:avLst/>
        </a:prstGeom>
      </xdr:spPr>
    </xdr:pic>
    <xdr:clientData/>
  </xdr:twoCellAnchor>
  <xdr:twoCellAnchor>
    <xdr:from>
      <xdr:col>2</xdr:col>
      <xdr:colOff>65314</xdr:colOff>
      <xdr:row>160</xdr:row>
      <xdr:rowOff>1</xdr:rowOff>
    </xdr:from>
    <xdr:to>
      <xdr:col>2</xdr:col>
      <xdr:colOff>1453243</xdr:colOff>
      <xdr:row>160</xdr:row>
      <xdr:rowOff>925287</xdr:rowOff>
    </xdr:to>
    <xdr:pic>
      <xdr:nvPicPr>
        <xdr:cNvPr id="371" name="Slika 370">
          <a:extLst>
            <a:ext uri="{FF2B5EF4-FFF2-40B4-BE49-F238E27FC236}">
              <a16:creationId xmlns:a16="http://schemas.microsoft.com/office/drawing/2014/main" id="{B8435CE2-4DD2-7360-2FD1-7333ECB0B6A5}"/>
            </a:ext>
          </a:extLst>
        </xdr:cNvPr>
        <xdr:cNvPicPr>
          <a:picLocks noChangeAspect="1"/>
        </xdr:cNvPicPr>
      </xdr:nvPicPr>
      <xdr:blipFill>
        <a:blip xmlns:r="http://schemas.openxmlformats.org/officeDocument/2006/relationships" r:embed="rId225" cstate="screen">
          <a:extLst>
            <a:ext uri="{28A0092B-C50C-407E-A947-70E740481C1C}">
              <a14:useLocalDpi xmlns:a14="http://schemas.microsoft.com/office/drawing/2010/main"/>
            </a:ext>
          </a:extLst>
        </a:blip>
        <a:stretch>
          <a:fillRect/>
        </a:stretch>
      </xdr:blipFill>
      <xdr:spPr>
        <a:xfrm>
          <a:off x="957943" y="143822058"/>
          <a:ext cx="1387929" cy="925286"/>
        </a:xfrm>
        <a:prstGeom prst="rect">
          <a:avLst/>
        </a:prstGeom>
      </xdr:spPr>
    </xdr:pic>
    <xdr:clientData/>
  </xdr:twoCellAnchor>
  <xdr:twoCellAnchor>
    <xdr:from>
      <xdr:col>2</xdr:col>
      <xdr:colOff>65316</xdr:colOff>
      <xdr:row>160</xdr:row>
      <xdr:rowOff>925286</xdr:rowOff>
    </xdr:from>
    <xdr:to>
      <xdr:col>2</xdr:col>
      <xdr:colOff>1453245</xdr:colOff>
      <xdr:row>161</xdr:row>
      <xdr:rowOff>914400</xdr:rowOff>
    </xdr:to>
    <xdr:pic>
      <xdr:nvPicPr>
        <xdr:cNvPr id="372" name="Slika 371">
          <a:extLst>
            <a:ext uri="{FF2B5EF4-FFF2-40B4-BE49-F238E27FC236}">
              <a16:creationId xmlns:a16="http://schemas.microsoft.com/office/drawing/2014/main" id="{F1F2CCFD-7662-4785-A099-A597822B4008}"/>
            </a:ext>
          </a:extLst>
        </xdr:cNvPr>
        <xdr:cNvPicPr>
          <a:picLocks noChangeAspect="1"/>
        </xdr:cNvPicPr>
      </xdr:nvPicPr>
      <xdr:blipFill>
        <a:blip xmlns:r="http://schemas.openxmlformats.org/officeDocument/2006/relationships" r:embed="rId225" cstate="screen">
          <a:extLst>
            <a:ext uri="{28A0092B-C50C-407E-A947-70E740481C1C}">
              <a14:useLocalDpi xmlns:a14="http://schemas.microsoft.com/office/drawing/2010/main"/>
            </a:ext>
          </a:extLst>
        </a:blip>
        <a:stretch>
          <a:fillRect/>
        </a:stretch>
      </xdr:blipFill>
      <xdr:spPr>
        <a:xfrm>
          <a:off x="957945" y="144747343"/>
          <a:ext cx="1387929" cy="925286"/>
        </a:xfrm>
        <a:prstGeom prst="rect">
          <a:avLst/>
        </a:prstGeom>
      </xdr:spPr>
    </xdr:pic>
    <xdr:clientData/>
  </xdr:twoCellAnchor>
  <xdr:twoCellAnchor>
    <xdr:from>
      <xdr:col>2</xdr:col>
      <xdr:colOff>119746</xdr:colOff>
      <xdr:row>163</xdr:row>
      <xdr:rowOff>0</xdr:rowOff>
    </xdr:from>
    <xdr:to>
      <xdr:col>2</xdr:col>
      <xdr:colOff>1458690</xdr:colOff>
      <xdr:row>163</xdr:row>
      <xdr:rowOff>892629</xdr:rowOff>
    </xdr:to>
    <xdr:pic>
      <xdr:nvPicPr>
        <xdr:cNvPr id="374" name="Slika 373">
          <a:extLst>
            <a:ext uri="{FF2B5EF4-FFF2-40B4-BE49-F238E27FC236}">
              <a16:creationId xmlns:a16="http://schemas.microsoft.com/office/drawing/2014/main" id="{58287276-B993-81F4-1B2F-6E2C4C2D0187}"/>
            </a:ext>
          </a:extLst>
        </xdr:cNvPr>
        <xdr:cNvPicPr>
          <a:picLocks noChangeAspect="1"/>
        </xdr:cNvPicPr>
      </xdr:nvPicPr>
      <xdr:blipFill>
        <a:blip xmlns:r="http://schemas.openxmlformats.org/officeDocument/2006/relationships" r:embed="rId226" cstate="screen">
          <a:extLst>
            <a:ext uri="{28A0092B-C50C-407E-A947-70E740481C1C}">
              <a14:useLocalDpi xmlns:a14="http://schemas.microsoft.com/office/drawing/2010/main"/>
            </a:ext>
          </a:extLst>
        </a:blip>
        <a:stretch>
          <a:fillRect/>
        </a:stretch>
      </xdr:blipFill>
      <xdr:spPr>
        <a:xfrm>
          <a:off x="1012375" y="146630571"/>
          <a:ext cx="1338944" cy="892629"/>
        </a:xfrm>
        <a:prstGeom prst="rect">
          <a:avLst/>
        </a:prstGeom>
      </xdr:spPr>
    </xdr:pic>
    <xdr:clientData/>
  </xdr:twoCellAnchor>
  <xdr:twoCellAnchor>
    <xdr:from>
      <xdr:col>2</xdr:col>
      <xdr:colOff>119744</xdr:colOff>
      <xdr:row>164</xdr:row>
      <xdr:rowOff>0</xdr:rowOff>
    </xdr:from>
    <xdr:to>
      <xdr:col>2</xdr:col>
      <xdr:colOff>1458688</xdr:colOff>
      <xdr:row>164</xdr:row>
      <xdr:rowOff>892629</xdr:rowOff>
    </xdr:to>
    <xdr:pic>
      <xdr:nvPicPr>
        <xdr:cNvPr id="375" name="Slika 374">
          <a:extLst>
            <a:ext uri="{FF2B5EF4-FFF2-40B4-BE49-F238E27FC236}">
              <a16:creationId xmlns:a16="http://schemas.microsoft.com/office/drawing/2014/main" id="{22BED3DB-C1B6-4574-8C40-6BF8B1ED09F0}"/>
            </a:ext>
          </a:extLst>
        </xdr:cNvPr>
        <xdr:cNvPicPr>
          <a:picLocks noChangeAspect="1"/>
        </xdr:cNvPicPr>
      </xdr:nvPicPr>
      <xdr:blipFill>
        <a:blip xmlns:r="http://schemas.openxmlformats.org/officeDocument/2006/relationships" r:embed="rId226" cstate="screen">
          <a:extLst>
            <a:ext uri="{28A0092B-C50C-407E-A947-70E740481C1C}">
              <a14:useLocalDpi xmlns:a14="http://schemas.microsoft.com/office/drawing/2010/main"/>
            </a:ext>
          </a:extLst>
        </a:blip>
        <a:stretch>
          <a:fillRect/>
        </a:stretch>
      </xdr:blipFill>
      <xdr:spPr>
        <a:xfrm>
          <a:off x="1012373" y="147566743"/>
          <a:ext cx="1338944" cy="892629"/>
        </a:xfrm>
        <a:prstGeom prst="rect">
          <a:avLst/>
        </a:prstGeom>
      </xdr:spPr>
    </xdr:pic>
    <xdr:clientData/>
  </xdr:twoCellAnchor>
  <xdr:twoCellAnchor>
    <xdr:from>
      <xdr:col>2</xdr:col>
      <xdr:colOff>43545</xdr:colOff>
      <xdr:row>166</xdr:row>
      <xdr:rowOff>10886</xdr:rowOff>
    </xdr:from>
    <xdr:to>
      <xdr:col>2</xdr:col>
      <xdr:colOff>1431473</xdr:colOff>
      <xdr:row>167</xdr:row>
      <xdr:rowOff>0</xdr:rowOff>
    </xdr:to>
    <xdr:pic>
      <xdr:nvPicPr>
        <xdr:cNvPr id="377" name="Slika 376">
          <a:extLst>
            <a:ext uri="{FF2B5EF4-FFF2-40B4-BE49-F238E27FC236}">
              <a16:creationId xmlns:a16="http://schemas.microsoft.com/office/drawing/2014/main" id="{4426E7D7-ABBE-9C05-3412-16F38B1C5161}"/>
            </a:ext>
          </a:extLst>
        </xdr:cNvPr>
        <xdr:cNvPicPr>
          <a:picLocks noChangeAspect="1"/>
        </xdr:cNvPicPr>
      </xdr:nvPicPr>
      <xdr:blipFill>
        <a:blip xmlns:r="http://schemas.openxmlformats.org/officeDocument/2006/relationships" r:embed="rId227" cstate="screen">
          <a:extLst>
            <a:ext uri="{28A0092B-C50C-407E-A947-70E740481C1C}">
              <a14:useLocalDpi xmlns:a14="http://schemas.microsoft.com/office/drawing/2010/main"/>
            </a:ext>
          </a:extLst>
        </a:blip>
        <a:stretch>
          <a:fillRect/>
        </a:stretch>
      </xdr:blipFill>
      <xdr:spPr>
        <a:xfrm>
          <a:off x="936174" y="149449972"/>
          <a:ext cx="1387928" cy="925285"/>
        </a:xfrm>
        <a:prstGeom prst="rect">
          <a:avLst/>
        </a:prstGeom>
      </xdr:spPr>
    </xdr:pic>
    <xdr:clientData/>
  </xdr:twoCellAnchor>
  <xdr:twoCellAnchor>
    <xdr:from>
      <xdr:col>2</xdr:col>
      <xdr:colOff>32658</xdr:colOff>
      <xdr:row>167</xdr:row>
      <xdr:rowOff>0</xdr:rowOff>
    </xdr:from>
    <xdr:to>
      <xdr:col>2</xdr:col>
      <xdr:colOff>1420586</xdr:colOff>
      <xdr:row>167</xdr:row>
      <xdr:rowOff>925285</xdr:rowOff>
    </xdr:to>
    <xdr:pic>
      <xdr:nvPicPr>
        <xdr:cNvPr id="378" name="Slika 377">
          <a:extLst>
            <a:ext uri="{FF2B5EF4-FFF2-40B4-BE49-F238E27FC236}">
              <a16:creationId xmlns:a16="http://schemas.microsoft.com/office/drawing/2014/main" id="{6724EBB4-096E-4F37-ACC9-58E712B4C8AB}"/>
            </a:ext>
          </a:extLst>
        </xdr:cNvPr>
        <xdr:cNvPicPr>
          <a:picLocks noChangeAspect="1"/>
        </xdr:cNvPicPr>
      </xdr:nvPicPr>
      <xdr:blipFill>
        <a:blip xmlns:r="http://schemas.openxmlformats.org/officeDocument/2006/relationships" r:embed="rId227" cstate="screen">
          <a:extLst>
            <a:ext uri="{28A0092B-C50C-407E-A947-70E740481C1C}">
              <a14:useLocalDpi xmlns:a14="http://schemas.microsoft.com/office/drawing/2010/main"/>
            </a:ext>
          </a:extLst>
        </a:blip>
        <a:stretch>
          <a:fillRect/>
        </a:stretch>
      </xdr:blipFill>
      <xdr:spPr>
        <a:xfrm>
          <a:off x="925287" y="150375257"/>
          <a:ext cx="1387928" cy="925285"/>
        </a:xfrm>
        <a:prstGeom prst="rect">
          <a:avLst/>
        </a:prstGeom>
      </xdr:spPr>
    </xdr:pic>
    <xdr:clientData/>
  </xdr:twoCellAnchor>
  <xdr:twoCellAnchor>
    <xdr:from>
      <xdr:col>2</xdr:col>
      <xdr:colOff>10886</xdr:colOff>
      <xdr:row>169</xdr:row>
      <xdr:rowOff>10887</xdr:rowOff>
    </xdr:from>
    <xdr:to>
      <xdr:col>2</xdr:col>
      <xdr:colOff>1426028</xdr:colOff>
      <xdr:row>170</xdr:row>
      <xdr:rowOff>17908</xdr:rowOff>
    </xdr:to>
    <xdr:pic>
      <xdr:nvPicPr>
        <xdr:cNvPr id="380" name="Slika 379">
          <a:extLst>
            <a:ext uri="{FF2B5EF4-FFF2-40B4-BE49-F238E27FC236}">
              <a16:creationId xmlns:a16="http://schemas.microsoft.com/office/drawing/2014/main" id="{2814BF60-4AE0-C24E-01CA-02A73C38610A}"/>
            </a:ext>
          </a:extLst>
        </xdr:cNvPr>
        <xdr:cNvPicPr>
          <a:picLocks noChangeAspect="1"/>
        </xdr:cNvPicPr>
      </xdr:nvPicPr>
      <xdr:blipFill>
        <a:blip xmlns:r="http://schemas.openxmlformats.org/officeDocument/2006/relationships" r:embed="rId228" cstate="screen">
          <a:extLst>
            <a:ext uri="{28A0092B-C50C-407E-A947-70E740481C1C}">
              <a14:useLocalDpi xmlns:a14="http://schemas.microsoft.com/office/drawing/2010/main"/>
            </a:ext>
          </a:extLst>
        </a:blip>
        <a:stretch>
          <a:fillRect/>
        </a:stretch>
      </xdr:blipFill>
      <xdr:spPr>
        <a:xfrm>
          <a:off x="903515" y="152258487"/>
          <a:ext cx="1415142" cy="943192"/>
        </a:xfrm>
        <a:prstGeom prst="rect">
          <a:avLst/>
        </a:prstGeom>
      </xdr:spPr>
    </xdr:pic>
    <xdr:clientData/>
  </xdr:twoCellAnchor>
  <xdr:twoCellAnchor>
    <xdr:from>
      <xdr:col>2</xdr:col>
      <xdr:colOff>21772</xdr:colOff>
      <xdr:row>170</xdr:row>
      <xdr:rowOff>0</xdr:rowOff>
    </xdr:from>
    <xdr:to>
      <xdr:col>2</xdr:col>
      <xdr:colOff>1436914</xdr:colOff>
      <xdr:row>171</xdr:row>
      <xdr:rowOff>7020</xdr:rowOff>
    </xdr:to>
    <xdr:pic>
      <xdr:nvPicPr>
        <xdr:cNvPr id="381" name="Slika 380">
          <a:extLst>
            <a:ext uri="{FF2B5EF4-FFF2-40B4-BE49-F238E27FC236}">
              <a16:creationId xmlns:a16="http://schemas.microsoft.com/office/drawing/2014/main" id="{0306F315-2AC3-4D01-9661-82E9F03A6ABE}"/>
            </a:ext>
          </a:extLst>
        </xdr:cNvPr>
        <xdr:cNvPicPr>
          <a:picLocks noChangeAspect="1"/>
        </xdr:cNvPicPr>
      </xdr:nvPicPr>
      <xdr:blipFill>
        <a:blip xmlns:r="http://schemas.openxmlformats.org/officeDocument/2006/relationships" r:embed="rId228" cstate="screen">
          <a:extLst>
            <a:ext uri="{28A0092B-C50C-407E-A947-70E740481C1C}">
              <a14:useLocalDpi xmlns:a14="http://schemas.microsoft.com/office/drawing/2010/main"/>
            </a:ext>
          </a:extLst>
        </a:blip>
        <a:stretch>
          <a:fillRect/>
        </a:stretch>
      </xdr:blipFill>
      <xdr:spPr>
        <a:xfrm>
          <a:off x="914401" y="153183771"/>
          <a:ext cx="1415142" cy="943192"/>
        </a:xfrm>
        <a:prstGeom prst="rect">
          <a:avLst/>
        </a:prstGeom>
      </xdr:spPr>
    </xdr:pic>
    <xdr:clientData/>
  </xdr:twoCellAnchor>
  <xdr:twoCellAnchor>
    <xdr:from>
      <xdr:col>2</xdr:col>
      <xdr:colOff>163285</xdr:colOff>
      <xdr:row>171</xdr:row>
      <xdr:rowOff>925285</xdr:rowOff>
    </xdr:from>
    <xdr:to>
      <xdr:col>2</xdr:col>
      <xdr:colOff>1284515</xdr:colOff>
      <xdr:row>173</xdr:row>
      <xdr:rowOff>25156</xdr:rowOff>
    </xdr:to>
    <xdr:pic>
      <xdr:nvPicPr>
        <xdr:cNvPr id="383" name="Slika 382">
          <a:extLst>
            <a:ext uri="{FF2B5EF4-FFF2-40B4-BE49-F238E27FC236}">
              <a16:creationId xmlns:a16="http://schemas.microsoft.com/office/drawing/2014/main" id="{01027601-6AB7-35EC-2863-13705894903B}"/>
            </a:ext>
          </a:extLst>
        </xdr:cNvPr>
        <xdr:cNvPicPr>
          <a:picLocks noChangeAspect="1"/>
        </xdr:cNvPicPr>
      </xdr:nvPicPr>
      <xdr:blipFill rotWithShape="1">
        <a:blip xmlns:r="http://schemas.openxmlformats.org/officeDocument/2006/relationships" r:embed="rId229" cstate="screen">
          <a:extLst>
            <a:ext uri="{28A0092B-C50C-407E-A947-70E740481C1C}">
              <a14:useLocalDpi xmlns:a14="http://schemas.microsoft.com/office/drawing/2010/main"/>
            </a:ext>
          </a:extLst>
        </a:blip>
        <a:srcRect/>
        <a:stretch/>
      </xdr:blipFill>
      <xdr:spPr>
        <a:xfrm>
          <a:off x="1055914" y="155045228"/>
          <a:ext cx="1121230" cy="972214"/>
        </a:xfrm>
        <a:prstGeom prst="rect">
          <a:avLst/>
        </a:prstGeom>
      </xdr:spPr>
    </xdr:pic>
    <xdr:clientData/>
  </xdr:twoCellAnchor>
  <xdr:twoCellAnchor>
    <xdr:from>
      <xdr:col>2</xdr:col>
      <xdr:colOff>185058</xdr:colOff>
      <xdr:row>172</xdr:row>
      <xdr:rowOff>925286</xdr:rowOff>
    </xdr:from>
    <xdr:to>
      <xdr:col>2</xdr:col>
      <xdr:colOff>1306288</xdr:colOff>
      <xdr:row>174</xdr:row>
      <xdr:rowOff>25157</xdr:rowOff>
    </xdr:to>
    <xdr:pic>
      <xdr:nvPicPr>
        <xdr:cNvPr id="384" name="Slika 383">
          <a:extLst>
            <a:ext uri="{FF2B5EF4-FFF2-40B4-BE49-F238E27FC236}">
              <a16:creationId xmlns:a16="http://schemas.microsoft.com/office/drawing/2014/main" id="{ED77C869-97E3-420E-8153-E5AD2C141589}"/>
            </a:ext>
          </a:extLst>
        </xdr:cNvPr>
        <xdr:cNvPicPr>
          <a:picLocks noChangeAspect="1"/>
        </xdr:cNvPicPr>
      </xdr:nvPicPr>
      <xdr:blipFill rotWithShape="1">
        <a:blip xmlns:r="http://schemas.openxmlformats.org/officeDocument/2006/relationships" r:embed="rId229" cstate="screen">
          <a:extLst>
            <a:ext uri="{28A0092B-C50C-407E-A947-70E740481C1C}">
              <a14:useLocalDpi xmlns:a14="http://schemas.microsoft.com/office/drawing/2010/main"/>
            </a:ext>
          </a:extLst>
        </a:blip>
        <a:srcRect/>
        <a:stretch/>
      </xdr:blipFill>
      <xdr:spPr>
        <a:xfrm>
          <a:off x="1077687" y="155981400"/>
          <a:ext cx="1121230" cy="972214"/>
        </a:xfrm>
        <a:prstGeom prst="rect">
          <a:avLst/>
        </a:prstGeom>
      </xdr:spPr>
    </xdr:pic>
    <xdr:clientData/>
  </xdr:twoCellAnchor>
  <xdr:twoCellAnchor>
    <xdr:from>
      <xdr:col>2</xdr:col>
      <xdr:colOff>0</xdr:colOff>
      <xdr:row>175</xdr:row>
      <xdr:rowOff>97969</xdr:rowOff>
    </xdr:from>
    <xdr:to>
      <xdr:col>2</xdr:col>
      <xdr:colOff>1486677</xdr:colOff>
      <xdr:row>175</xdr:row>
      <xdr:rowOff>881740</xdr:rowOff>
    </xdr:to>
    <xdr:pic>
      <xdr:nvPicPr>
        <xdr:cNvPr id="386" name="Slika 385">
          <a:extLst>
            <a:ext uri="{FF2B5EF4-FFF2-40B4-BE49-F238E27FC236}">
              <a16:creationId xmlns:a16="http://schemas.microsoft.com/office/drawing/2014/main" id="{A9B5515A-7348-AFF3-F851-D4D0BDEA7E1C}"/>
            </a:ext>
          </a:extLst>
        </xdr:cNvPr>
        <xdr:cNvPicPr>
          <a:picLocks noChangeAspect="1"/>
        </xdr:cNvPicPr>
      </xdr:nvPicPr>
      <xdr:blipFill rotWithShape="1">
        <a:blip xmlns:r="http://schemas.openxmlformats.org/officeDocument/2006/relationships" r:embed="rId230" cstate="screen">
          <a:extLst>
            <a:ext uri="{28A0092B-C50C-407E-A947-70E740481C1C}">
              <a14:useLocalDpi xmlns:a14="http://schemas.microsoft.com/office/drawing/2010/main"/>
            </a:ext>
          </a:extLst>
        </a:blip>
        <a:srcRect/>
        <a:stretch/>
      </xdr:blipFill>
      <xdr:spPr>
        <a:xfrm>
          <a:off x="892629" y="157962598"/>
          <a:ext cx="1486677" cy="783771"/>
        </a:xfrm>
        <a:prstGeom prst="rect">
          <a:avLst/>
        </a:prstGeom>
      </xdr:spPr>
    </xdr:pic>
    <xdr:clientData/>
  </xdr:twoCellAnchor>
  <xdr:twoCellAnchor>
    <xdr:from>
      <xdr:col>2</xdr:col>
      <xdr:colOff>0</xdr:colOff>
      <xdr:row>176</xdr:row>
      <xdr:rowOff>32658</xdr:rowOff>
    </xdr:from>
    <xdr:to>
      <xdr:col>2</xdr:col>
      <xdr:colOff>1486677</xdr:colOff>
      <xdr:row>176</xdr:row>
      <xdr:rowOff>816429</xdr:rowOff>
    </xdr:to>
    <xdr:pic>
      <xdr:nvPicPr>
        <xdr:cNvPr id="387" name="Slika 386">
          <a:extLst>
            <a:ext uri="{FF2B5EF4-FFF2-40B4-BE49-F238E27FC236}">
              <a16:creationId xmlns:a16="http://schemas.microsoft.com/office/drawing/2014/main" id="{10B5F054-1C70-4AF8-BE28-0BB66A1382EA}"/>
            </a:ext>
          </a:extLst>
        </xdr:cNvPr>
        <xdr:cNvPicPr>
          <a:picLocks noChangeAspect="1"/>
        </xdr:cNvPicPr>
      </xdr:nvPicPr>
      <xdr:blipFill rotWithShape="1">
        <a:blip xmlns:r="http://schemas.openxmlformats.org/officeDocument/2006/relationships" r:embed="rId230" cstate="screen">
          <a:extLst>
            <a:ext uri="{28A0092B-C50C-407E-A947-70E740481C1C}">
              <a14:useLocalDpi xmlns:a14="http://schemas.microsoft.com/office/drawing/2010/main"/>
            </a:ext>
          </a:extLst>
        </a:blip>
        <a:srcRect/>
        <a:stretch/>
      </xdr:blipFill>
      <xdr:spPr>
        <a:xfrm>
          <a:off x="892629" y="158833458"/>
          <a:ext cx="1486677" cy="783771"/>
        </a:xfrm>
        <a:prstGeom prst="rect">
          <a:avLst/>
        </a:prstGeom>
      </xdr:spPr>
    </xdr:pic>
    <xdr:clientData/>
  </xdr:twoCellAnchor>
  <xdr:twoCellAnchor>
    <xdr:from>
      <xdr:col>2</xdr:col>
      <xdr:colOff>87088</xdr:colOff>
      <xdr:row>178</xdr:row>
      <xdr:rowOff>21772</xdr:rowOff>
    </xdr:from>
    <xdr:to>
      <xdr:col>2</xdr:col>
      <xdr:colOff>1480459</xdr:colOff>
      <xdr:row>179</xdr:row>
      <xdr:rowOff>14979</xdr:rowOff>
    </xdr:to>
    <xdr:pic>
      <xdr:nvPicPr>
        <xdr:cNvPr id="389" name="Slika 388">
          <a:extLst>
            <a:ext uri="{FF2B5EF4-FFF2-40B4-BE49-F238E27FC236}">
              <a16:creationId xmlns:a16="http://schemas.microsoft.com/office/drawing/2014/main" id="{B9A63756-266E-EDB5-461E-AB7112D35D30}"/>
            </a:ext>
          </a:extLst>
        </xdr:cNvPr>
        <xdr:cNvPicPr>
          <a:picLocks noChangeAspect="1"/>
        </xdr:cNvPicPr>
      </xdr:nvPicPr>
      <xdr:blipFill>
        <a:blip xmlns:r="http://schemas.openxmlformats.org/officeDocument/2006/relationships" r:embed="rId231" cstate="screen">
          <a:extLst>
            <a:ext uri="{28A0092B-C50C-407E-A947-70E740481C1C}">
              <a14:useLocalDpi xmlns:a14="http://schemas.microsoft.com/office/drawing/2010/main"/>
            </a:ext>
          </a:extLst>
        </a:blip>
        <a:stretch>
          <a:fillRect/>
        </a:stretch>
      </xdr:blipFill>
      <xdr:spPr>
        <a:xfrm>
          <a:off x="979717" y="160694915"/>
          <a:ext cx="1393371" cy="929378"/>
        </a:xfrm>
        <a:prstGeom prst="rect">
          <a:avLst/>
        </a:prstGeom>
      </xdr:spPr>
    </xdr:pic>
    <xdr:clientData/>
  </xdr:twoCellAnchor>
  <xdr:twoCellAnchor>
    <xdr:from>
      <xdr:col>2</xdr:col>
      <xdr:colOff>76202</xdr:colOff>
      <xdr:row>179</xdr:row>
      <xdr:rowOff>0</xdr:rowOff>
    </xdr:from>
    <xdr:to>
      <xdr:col>2</xdr:col>
      <xdr:colOff>1469573</xdr:colOff>
      <xdr:row>179</xdr:row>
      <xdr:rowOff>929378</xdr:rowOff>
    </xdr:to>
    <xdr:pic>
      <xdr:nvPicPr>
        <xdr:cNvPr id="390" name="Slika 389">
          <a:extLst>
            <a:ext uri="{FF2B5EF4-FFF2-40B4-BE49-F238E27FC236}">
              <a16:creationId xmlns:a16="http://schemas.microsoft.com/office/drawing/2014/main" id="{7C1DA46A-2801-423F-B8F3-2471A6330AD9}"/>
            </a:ext>
          </a:extLst>
        </xdr:cNvPr>
        <xdr:cNvPicPr>
          <a:picLocks noChangeAspect="1"/>
        </xdr:cNvPicPr>
      </xdr:nvPicPr>
      <xdr:blipFill>
        <a:blip xmlns:r="http://schemas.openxmlformats.org/officeDocument/2006/relationships" r:embed="rId231" cstate="screen">
          <a:extLst>
            <a:ext uri="{28A0092B-C50C-407E-A947-70E740481C1C}">
              <a14:useLocalDpi xmlns:a14="http://schemas.microsoft.com/office/drawing/2010/main"/>
            </a:ext>
          </a:extLst>
        </a:blip>
        <a:stretch>
          <a:fillRect/>
        </a:stretch>
      </xdr:blipFill>
      <xdr:spPr>
        <a:xfrm>
          <a:off x="968831" y="161609314"/>
          <a:ext cx="1393371" cy="929378"/>
        </a:xfrm>
        <a:prstGeom prst="rect">
          <a:avLst/>
        </a:prstGeom>
      </xdr:spPr>
    </xdr:pic>
    <xdr:clientData/>
  </xdr:twoCellAnchor>
  <xdr:twoCellAnchor>
    <xdr:from>
      <xdr:col>1</xdr:col>
      <xdr:colOff>250371</xdr:colOff>
      <xdr:row>181</xdr:row>
      <xdr:rowOff>97971</xdr:rowOff>
    </xdr:from>
    <xdr:to>
      <xdr:col>2</xdr:col>
      <xdr:colOff>1502228</xdr:colOff>
      <xdr:row>181</xdr:row>
      <xdr:rowOff>847799</xdr:rowOff>
    </xdr:to>
    <xdr:pic>
      <xdr:nvPicPr>
        <xdr:cNvPr id="392" name="Slika 391">
          <a:extLst>
            <a:ext uri="{FF2B5EF4-FFF2-40B4-BE49-F238E27FC236}">
              <a16:creationId xmlns:a16="http://schemas.microsoft.com/office/drawing/2014/main" id="{A5AA99B2-A921-D446-FBB1-194FDC0A70DF}"/>
            </a:ext>
          </a:extLst>
        </xdr:cNvPr>
        <xdr:cNvPicPr>
          <a:picLocks noChangeAspect="1"/>
        </xdr:cNvPicPr>
      </xdr:nvPicPr>
      <xdr:blipFill rotWithShape="1">
        <a:blip xmlns:r="http://schemas.openxmlformats.org/officeDocument/2006/relationships" r:embed="rId232" cstate="screen">
          <a:extLst>
            <a:ext uri="{28A0092B-C50C-407E-A947-70E740481C1C}">
              <a14:useLocalDpi xmlns:a14="http://schemas.microsoft.com/office/drawing/2010/main"/>
            </a:ext>
          </a:extLst>
        </a:blip>
        <a:srcRect/>
        <a:stretch/>
      </xdr:blipFill>
      <xdr:spPr>
        <a:xfrm>
          <a:off x="870857" y="163579628"/>
          <a:ext cx="1524000" cy="749828"/>
        </a:xfrm>
        <a:prstGeom prst="rect">
          <a:avLst/>
        </a:prstGeom>
      </xdr:spPr>
    </xdr:pic>
    <xdr:clientData/>
  </xdr:twoCellAnchor>
  <xdr:twoCellAnchor>
    <xdr:from>
      <xdr:col>1</xdr:col>
      <xdr:colOff>261257</xdr:colOff>
      <xdr:row>182</xdr:row>
      <xdr:rowOff>43544</xdr:rowOff>
    </xdr:from>
    <xdr:to>
      <xdr:col>2</xdr:col>
      <xdr:colOff>1513114</xdr:colOff>
      <xdr:row>182</xdr:row>
      <xdr:rowOff>793372</xdr:rowOff>
    </xdr:to>
    <xdr:pic>
      <xdr:nvPicPr>
        <xdr:cNvPr id="393" name="Slika 392">
          <a:extLst>
            <a:ext uri="{FF2B5EF4-FFF2-40B4-BE49-F238E27FC236}">
              <a16:creationId xmlns:a16="http://schemas.microsoft.com/office/drawing/2014/main" id="{6DE77FFF-3E95-4A75-A7F5-11266F0672EA}"/>
            </a:ext>
          </a:extLst>
        </xdr:cNvPr>
        <xdr:cNvPicPr>
          <a:picLocks noChangeAspect="1"/>
        </xdr:cNvPicPr>
      </xdr:nvPicPr>
      <xdr:blipFill rotWithShape="1">
        <a:blip xmlns:r="http://schemas.openxmlformats.org/officeDocument/2006/relationships" r:embed="rId232" cstate="screen">
          <a:extLst>
            <a:ext uri="{28A0092B-C50C-407E-A947-70E740481C1C}">
              <a14:useLocalDpi xmlns:a14="http://schemas.microsoft.com/office/drawing/2010/main"/>
            </a:ext>
          </a:extLst>
        </a:blip>
        <a:srcRect/>
        <a:stretch/>
      </xdr:blipFill>
      <xdr:spPr>
        <a:xfrm>
          <a:off x="881743" y="164461373"/>
          <a:ext cx="1524000" cy="749828"/>
        </a:xfrm>
        <a:prstGeom prst="rect">
          <a:avLst/>
        </a:prstGeom>
      </xdr:spPr>
    </xdr:pic>
    <xdr:clientData/>
  </xdr:twoCellAnchor>
  <xdr:twoCellAnchor>
    <xdr:from>
      <xdr:col>1</xdr:col>
      <xdr:colOff>250371</xdr:colOff>
      <xdr:row>184</xdr:row>
      <xdr:rowOff>108857</xdr:rowOff>
    </xdr:from>
    <xdr:to>
      <xdr:col>3</xdr:col>
      <xdr:colOff>14513</xdr:colOff>
      <xdr:row>184</xdr:row>
      <xdr:rowOff>849085</xdr:rowOff>
    </xdr:to>
    <xdr:pic>
      <xdr:nvPicPr>
        <xdr:cNvPr id="395" name="Slika 394">
          <a:extLst>
            <a:ext uri="{FF2B5EF4-FFF2-40B4-BE49-F238E27FC236}">
              <a16:creationId xmlns:a16="http://schemas.microsoft.com/office/drawing/2014/main" id="{F919F44B-CF2F-7CE7-DC20-39B13379DE2B}"/>
            </a:ext>
          </a:extLst>
        </xdr:cNvPr>
        <xdr:cNvPicPr>
          <a:picLocks noChangeAspect="1"/>
        </xdr:cNvPicPr>
      </xdr:nvPicPr>
      <xdr:blipFill rotWithShape="1">
        <a:blip xmlns:r="http://schemas.openxmlformats.org/officeDocument/2006/relationships" r:embed="rId233" cstate="screen">
          <a:extLst>
            <a:ext uri="{28A0092B-C50C-407E-A947-70E740481C1C}">
              <a14:useLocalDpi xmlns:a14="http://schemas.microsoft.com/office/drawing/2010/main"/>
            </a:ext>
          </a:extLst>
        </a:blip>
        <a:srcRect/>
        <a:stretch/>
      </xdr:blipFill>
      <xdr:spPr>
        <a:xfrm>
          <a:off x="870857" y="166399028"/>
          <a:ext cx="1625599" cy="740228"/>
        </a:xfrm>
        <a:prstGeom prst="rect">
          <a:avLst/>
        </a:prstGeom>
      </xdr:spPr>
    </xdr:pic>
    <xdr:clientData/>
  </xdr:twoCellAnchor>
  <xdr:twoCellAnchor>
    <xdr:from>
      <xdr:col>1</xdr:col>
      <xdr:colOff>250371</xdr:colOff>
      <xdr:row>185</xdr:row>
      <xdr:rowOff>65316</xdr:rowOff>
    </xdr:from>
    <xdr:to>
      <xdr:col>3</xdr:col>
      <xdr:colOff>14513</xdr:colOff>
      <xdr:row>185</xdr:row>
      <xdr:rowOff>805544</xdr:rowOff>
    </xdr:to>
    <xdr:pic>
      <xdr:nvPicPr>
        <xdr:cNvPr id="396" name="Slika 395">
          <a:extLst>
            <a:ext uri="{FF2B5EF4-FFF2-40B4-BE49-F238E27FC236}">
              <a16:creationId xmlns:a16="http://schemas.microsoft.com/office/drawing/2014/main" id="{88722BA4-8FCC-4624-92FB-DC99B16F3095}"/>
            </a:ext>
          </a:extLst>
        </xdr:cNvPr>
        <xdr:cNvPicPr>
          <a:picLocks noChangeAspect="1"/>
        </xdr:cNvPicPr>
      </xdr:nvPicPr>
      <xdr:blipFill rotWithShape="1">
        <a:blip xmlns:r="http://schemas.openxmlformats.org/officeDocument/2006/relationships" r:embed="rId233" cstate="screen">
          <a:extLst>
            <a:ext uri="{28A0092B-C50C-407E-A947-70E740481C1C}">
              <a14:useLocalDpi xmlns:a14="http://schemas.microsoft.com/office/drawing/2010/main"/>
            </a:ext>
          </a:extLst>
        </a:blip>
        <a:srcRect/>
        <a:stretch/>
      </xdr:blipFill>
      <xdr:spPr>
        <a:xfrm>
          <a:off x="870857" y="167291659"/>
          <a:ext cx="1625599" cy="740228"/>
        </a:xfrm>
        <a:prstGeom prst="rect">
          <a:avLst/>
        </a:prstGeom>
      </xdr:spPr>
    </xdr:pic>
    <xdr:clientData/>
  </xdr:twoCellAnchor>
  <xdr:twoCellAnchor>
    <xdr:from>
      <xdr:col>1</xdr:col>
      <xdr:colOff>239485</xdr:colOff>
      <xdr:row>188</xdr:row>
      <xdr:rowOff>152397</xdr:rowOff>
    </xdr:from>
    <xdr:to>
      <xdr:col>2</xdr:col>
      <xdr:colOff>1545770</xdr:colOff>
      <xdr:row>188</xdr:row>
      <xdr:rowOff>872651</xdr:rowOff>
    </xdr:to>
    <xdr:pic>
      <xdr:nvPicPr>
        <xdr:cNvPr id="398" name="Slika 397">
          <a:extLst>
            <a:ext uri="{FF2B5EF4-FFF2-40B4-BE49-F238E27FC236}">
              <a16:creationId xmlns:a16="http://schemas.microsoft.com/office/drawing/2014/main" id="{00F33ECE-7398-DB7F-71DB-15BC5EC973E5}"/>
            </a:ext>
          </a:extLst>
        </xdr:cNvPr>
        <xdr:cNvPicPr>
          <a:picLocks noChangeAspect="1"/>
        </xdr:cNvPicPr>
      </xdr:nvPicPr>
      <xdr:blipFill rotWithShape="1">
        <a:blip xmlns:r="http://schemas.openxmlformats.org/officeDocument/2006/relationships" r:embed="rId234" cstate="screen">
          <a:extLst>
            <a:ext uri="{28A0092B-C50C-407E-A947-70E740481C1C}">
              <a14:useLocalDpi xmlns:a14="http://schemas.microsoft.com/office/drawing/2010/main"/>
            </a:ext>
          </a:extLst>
        </a:blip>
        <a:srcRect/>
        <a:stretch/>
      </xdr:blipFill>
      <xdr:spPr>
        <a:xfrm>
          <a:off x="859971" y="169762711"/>
          <a:ext cx="1578428" cy="720254"/>
        </a:xfrm>
        <a:prstGeom prst="rect">
          <a:avLst/>
        </a:prstGeom>
      </xdr:spPr>
    </xdr:pic>
    <xdr:clientData/>
  </xdr:twoCellAnchor>
  <xdr:twoCellAnchor>
    <xdr:from>
      <xdr:col>1</xdr:col>
      <xdr:colOff>228599</xdr:colOff>
      <xdr:row>189</xdr:row>
      <xdr:rowOff>87088</xdr:rowOff>
    </xdr:from>
    <xdr:to>
      <xdr:col>2</xdr:col>
      <xdr:colOff>1534884</xdr:colOff>
      <xdr:row>189</xdr:row>
      <xdr:rowOff>807342</xdr:rowOff>
    </xdr:to>
    <xdr:pic>
      <xdr:nvPicPr>
        <xdr:cNvPr id="399" name="Slika 398">
          <a:extLst>
            <a:ext uri="{FF2B5EF4-FFF2-40B4-BE49-F238E27FC236}">
              <a16:creationId xmlns:a16="http://schemas.microsoft.com/office/drawing/2014/main" id="{076B2D23-7F55-49CF-814E-B513A9EAA01C}"/>
            </a:ext>
          </a:extLst>
        </xdr:cNvPr>
        <xdr:cNvPicPr>
          <a:picLocks noChangeAspect="1"/>
        </xdr:cNvPicPr>
      </xdr:nvPicPr>
      <xdr:blipFill rotWithShape="1">
        <a:blip xmlns:r="http://schemas.openxmlformats.org/officeDocument/2006/relationships" r:embed="rId234" cstate="screen">
          <a:extLst>
            <a:ext uri="{28A0092B-C50C-407E-A947-70E740481C1C}">
              <a14:useLocalDpi xmlns:a14="http://schemas.microsoft.com/office/drawing/2010/main"/>
            </a:ext>
          </a:extLst>
        </a:blip>
        <a:srcRect/>
        <a:stretch/>
      </xdr:blipFill>
      <xdr:spPr>
        <a:xfrm>
          <a:off x="849085" y="170633574"/>
          <a:ext cx="1578428" cy="720254"/>
        </a:xfrm>
        <a:prstGeom prst="rect">
          <a:avLst/>
        </a:prstGeom>
      </xdr:spPr>
    </xdr:pic>
    <xdr:clientData/>
  </xdr:twoCellAnchor>
  <xdr:twoCellAnchor>
    <xdr:from>
      <xdr:col>2</xdr:col>
      <xdr:colOff>87088</xdr:colOff>
      <xdr:row>191</xdr:row>
      <xdr:rowOff>43544</xdr:rowOff>
    </xdr:from>
    <xdr:to>
      <xdr:col>2</xdr:col>
      <xdr:colOff>1426031</xdr:colOff>
      <xdr:row>192</xdr:row>
      <xdr:rowOff>2</xdr:rowOff>
    </xdr:to>
    <xdr:pic>
      <xdr:nvPicPr>
        <xdr:cNvPr id="401" name="Slika 400">
          <a:extLst>
            <a:ext uri="{FF2B5EF4-FFF2-40B4-BE49-F238E27FC236}">
              <a16:creationId xmlns:a16="http://schemas.microsoft.com/office/drawing/2014/main" id="{FD33D486-3B66-0149-2B60-013C32DF83D8}"/>
            </a:ext>
          </a:extLst>
        </xdr:cNvPr>
        <xdr:cNvPicPr>
          <a:picLocks noChangeAspect="1"/>
        </xdr:cNvPicPr>
      </xdr:nvPicPr>
      <xdr:blipFill>
        <a:blip xmlns:r="http://schemas.openxmlformats.org/officeDocument/2006/relationships" r:embed="rId235" cstate="screen">
          <a:extLst>
            <a:ext uri="{28A0092B-C50C-407E-A947-70E740481C1C}">
              <a14:useLocalDpi xmlns:a14="http://schemas.microsoft.com/office/drawing/2010/main"/>
            </a:ext>
          </a:extLst>
        </a:blip>
        <a:stretch>
          <a:fillRect/>
        </a:stretch>
      </xdr:blipFill>
      <xdr:spPr>
        <a:xfrm>
          <a:off x="979717" y="172462373"/>
          <a:ext cx="1338943" cy="892629"/>
        </a:xfrm>
        <a:prstGeom prst="rect">
          <a:avLst/>
        </a:prstGeom>
      </xdr:spPr>
    </xdr:pic>
    <xdr:clientData/>
  </xdr:twoCellAnchor>
  <xdr:twoCellAnchor>
    <xdr:from>
      <xdr:col>2</xdr:col>
      <xdr:colOff>97974</xdr:colOff>
      <xdr:row>192</xdr:row>
      <xdr:rowOff>0</xdr:rowOff>
    </xdr:from>
    <xdr:to>
      <xdr:col>2</xdr:col>
      <xdr:colOff>1436917</xdr:colOff>
      <xdr:row>192</xdr:row>
      <xdr:rowOff>892629</xdr:rowOff>
    </xdr:to>
    <xdr:pic>
      <xdr:nvPicPr>
        <xdr:cNvPr id="402" name="Slika 401">
          <a:extLst>
            <a:ext uri="{FF2B5EF4-FFF2-40B4-BE49-F238E27FC236}">
              <a16:creationId xmlns:a16="http://schemas.microsoft.com/office/drawing/2014/main" id="{D23D15AD-30BC-4D4B-8E9F-D5B542685A49}"/>
            </a:ext>
          </a:extLst>
        </xdr:cNvPr>
        <xdr:cNvPicPr>
          <a:picLocks noChangeAspect="1"/>
        </xdr:cNvPicPr>
      </xdr:nvPicPr>
      <xdr:blipFill>
        <a:blip xmlns:r="http://schemas.openxmlformats.org/officeDocument/2006/relationships" r:embed="rId235" cstate="screen">
          <a:extLst>
            <a:ext uri="{28A0092B-C50C-407E-A947-70E740481C1C}">
              <a14:useLocalDpi xmlns:a14="http://schemas.microsoft.com/office/drawing/2010/main"/>
            </a:ext>
          </a:extLst>
        </a:blip>
        <a:stretch>
          <a:fillRect/>
        </a:stretch>
      </xdr:blipFill>
      <xdr:spPr>
        <a:xfrm>
          <a:off x="990603" y="173355000"/>
          <a:ext cx="1338943" cy="892629"/>
        </a:xfrm>
        <a:prstGeom prst="rect">
          <a:avLst/>
        </a:prstGeom>
      </xdr:spPr>
    </xdr:pic>
    <xdr:clientData/>
  </xdr:twoCellAnchor>
  <xdr:twoCellAnchor>
    <xdr:from>
      <xdr:col>2</xdr:col>
      <xdr:colOff>43544</xdr:colOff>
      <xdr:row>193</xdr:row>
      <xdr:rowOff>925286</xdr:rowOff>
    </xdr:from>
    <xdr:to>
      <xdr:col>2</xdr:col>
      <xdr:colOff>1458685</xdr:colOff>
      <xdr:row>194</xdr:row>
      <xdr:rowOff>932541</xdr:rowOff>
    </xdr:to>
    <xdr:pic>
      <xdr:nvPicPr>
        <xdr:cNvPr id="404" name="Slika 403">
          <a:extLst>
            <a:ext uri="{FF2B5EF4-FFF2-40B4-BE49-F238E27FC236}">
              <a16:creationId xmlns:a16="http://schemas.microsoft.com/office/drawing/2014/main" id="{7DB35D6D-EBC0-1880-C6ED-122390D44262}"/>
            </a:ext>
          </a:extLst>
        </xdr:cNvPr>
        <xdr:cNvPicPr>
          <a:picLocks noChangeAspect="1"/>
        </xdr:cNvPicPr>
      </xdr:nvPicPr>
      <xdr:blipFill>
        <a:blip xmlns:r="http://schemas.openxmlformats.org/officeDocument/2006/relationships" r:embed="rId236" cstate="screen">
          <a:extLst>
            <a:ext uri="{28A0092B-C50C-407E-A947-70E740481C1C}">
              <a14:useLocalDpi xmlns:a14="http://schemas.microsoft.com/office/drawing/2010/main"/>
            </a:ext>
          </a:extLst>
        </a:blip>
        <a:stretch>
          <a:fillRect/>
        </a:stretch>
      </xdr:blipFill>
      <xdr:spPr>
        <a:xfrm>
          <a:off x="936173" y="175216457"/>
          <a:ext cx="1415141" cy="943427"/>
        </a:xfrm>
        <a:prstGeom prst="rect">
          <a:avLst/>
        </a:prstGeom>
      </xdr:spPr>
    </xdr:pic>
    <xdr:clientData/>
  </xdr:twoCellAnchor>
  <xdr:twoCellAnchor>
    <xdr:from>
      <xdr:col>2</xdr:col>
      <xdr:colOff>43544</xdr:colOff>
      <xdr:row>194</xdr:row>
      <xdr:rowOff>925285</xdr:rowOff>
    </xdr:from>
    <xdr:to>
      <xdr:col>2</xdr:col>
      <xdr:colOff>1458685</xdr:colOff>
      <xdr:row>195</xdr:row>
      <xdr:rowOff>932541</xdr:rowOff>
    </xdr:to>
    <xdr:pic>
      <xdr:nvPicPr>
        <xdr:cNvPr id="405" name="Slika 404">
          <a:extLst>
            <a:ext uri="{FF2B5EF4-FFF2-40B4-BE49-F238E27FC236}">
              <a16:creationId xmlns:a16="http://schemas.microsoft.com/office/drawing/2014/main" id="{92E8096F-4860-439E-9C47-B25FA11F339A}"/>
            </a:ext>
          </a:extLst>
        </xdr:cNvPr>
        <xdr:cNvPicPr>
          <a:picLocks noChangeAspect="1"/>
        </xdr:cNvPicPr>
      </xdr:nvPicPr>
      <xdr:blipFill>
        <a:blip xmlns:r="http://schemas.openxmlformats.org/officeDocument/2006/relationships" r:embed="rId236" cstate="screen">
          <a:extLst>
            <a:ext uri="{28A0092B-C50C-407E-A947-70E740481C1C}">
              <a14:useLocalDpi xmlns:a14="http://schemas.microsoft.com/office/drawing/2010/main"/>
            </a:ext>
          </a:extLst>
        </a:blip>
        <a:stretch>
          <a:fillRect/>
        </a:stretch>
      </xdr:blipFill>
      <xdr:spPr>
        <a:xfrm>
          <a:off x="936173" y="176152628"/>
          <a:ext cx="1415141" cy="943427"/>
        </a:xfrm>
        <a:prstGeom prst="rect">
          <a:avLst/>
        </a:prstGeom>
      </xdr:spPr>
    </xdr:pic>
    <xdr:clientData/>
  </xdr:twoCellAnchor>
  <xdr:twoCellAnchor>
    <xdr:from>
      <xdr:col>2</xdr:col>
      <xdr:colOff>108859</xdr:colOff>
      <xdr:row>197</xdr:row>
      <xdr:rowOff>21772</xdr:rowOff>
    </xdr:from>
    <xdr:to>
      <xdr:col>2</xdr:col>
      <xdr:colOff>1431474</xdr:colOff>
      <xdr:row>197</xdr:row>
      <xdr:rowOff>903515</xdr:rowOff>
    </xdr:to>
    <xdr:pic>
      <xdr:nvPicPr>
        <xdr:cNvPr id="407" name="Slika 406">
          <a:extLst>
            <a:ext uri="{FF2B5EF4-FFF2-40B4-BE49-F238E27FC236}">
              <a16:creationId xmlns:a16="http://schemas.microsoft.com/office/drawing/2014/main" id="{6A7E26C5-ABCD-469F-22A9-0A13E6133364}"/>
            </a:ext>
          </a:extLst>
        </xdr:cNvPr>
        <xdr:cNvPicPr>
          <a:picLocks noChangeAspect="1"/>
        </xdr:cNvPicPr>
      </xdr:nvPicPr>
      <xdr:blipFill>
        <a:blip xmlns:r="http://schemas.openxmlformats.org/officeDocument/2006/relationships" r:embed="rId237" cstate="screen">
          <a:extLst>
            <a:ext uri="{28A0092B-C50C-407E-A947-70E740481C1C}">
              <a14:useLocalDpi xmlns:a14="http://schemas.microsoft.com/office/drawing/2010/main"/>
            </a:ext>
          </a:extLst>
        </a:blip>
        <a:stretch>
          <a:fillRect/>
        </a:stretch>
      </xdr:blipFill>
      <xdr:spPr>
        <a:xfrm>
          <a:off x="1001488" y="178057629"/>
          <a:ext cx="1322615" cy="881743"/>
        </a:xfrm>
        <a:prstGeom prst="rect">
          <a:avLst/>
        </a:prstGeom>
      </xdr:spPr>
    </xdr:pic>
    <xdr:clientData/>
  </xdr:twoCellAnchor>
  <xdr:twoCellAnchor>
    <xdr:from>
      <xdr:col>2</xdr:col>
      <xdr:colOff>130629</xdr:colOff>
      <xdr:row>198</xdr:row>
      <xdr:rowOff>21772</xdr:rowOff>
    </xdr:from>
    <xdr:to>
      <xdr:col>2</xdr:col>
      <xdr:colOff>1453244</xdr:colOff>
      <xdr:row>198</xdr:row>
      <xdr:rowOff>903515</xdr:rowOff>
    </xdr:to>
    <xdr:pic>
      <xdr:nvPicPr>
        <xdr:cNvPr id="408" name="Slika 407">
          <a:extLst>
            <a:ext uri="{FF2B5EF4-FFF2-40B4-BE49-F238E27FC236}">
              <a16:creationId xmlns:a16="http://schemas.microsoft.com/office/drawing/2014/main" id="{DECFB928-978E-48E1-A5A6-CC716A860456}"/>
            </a:ext>
          </a:extLst>
        </xdr:cNvPr>
        <xdr:cNvPicPr>
          <a:picLocks noChangeAspect="1"/>
        </xdr:cNvPicPr>
      </xdr:nvPicPr>
      <xdr:blipFill>
        <a:blip xmlns:r="http://schemas.openxmlformats.org/officeDocument/2006/relationships" r:embed="rId237" cstate="screen">
          <a:extLst>
            <a:ext uri="{28A0092B-C50C-407E-A947-70E740481C1C}">
              <a14:useLocalDpi xmlns:a14="http://schemas.microsoft.com/office/drawing/2010/main"/>
            </a:ext>
          </a:extLst>
        </a:blip>
        <a:stretch>
          <a:fillRect/>
        </a:stretch>
      </xdr:blipFill>
      <xdr:spPr>
        <a:xfrm>
          <a:off x="1023258" y="178993801"/>
          <a:ext cx="1322615" cy="881743"/>
        </a:xfrm>
        <a:prstGeom prst="rect">
          <a:avLst/>
        </a:prstGeom>
      </xdr:spPr>
    </xdr:pic>
    <xdr:clientData/>
  </xdr:twoCellAnchor>
  <xdr:twoCellAnchor>
    <xdr:from>
      <xdr:col>2</xdr:col>
      <xdr:colOff>97975</xdr:colOff>
      <xdr:row>199</xdr:row>
      <xdr:rowOff>914400</xdr:rowOff>
    </xdr:from>
    <xdr:to>
      <xdr:col>2</xdr:col>
      <xdr:colOff>1458688</xdr:colOff>
      <xdr:row>200</xdr:row>
      <xdr:rowOff>885371</xdr:rowOff>
    </xdr:to>
    <xdr:pic>
      <xdr:nvPicPr>
        <xdr:cNvPr id="410" name="Slika 409">
          <a:extLst>
            <a:ext uri="{FF2B5EF4-FFF2-40B4-BE49-F238E27FC236}">
              <a16:creationId xmlns:a16="http://schemas.microsoft.com/office/drawing/2014/main" id="{717DDB16-379B-A50D-026A-9143A6DCE253}"/>
            </a:ext>
          </a:extLst>
        </xdr:cNvPr>
        <xdr:cNvPicPr>
          <a:picLocks noChangeAspect="1"/>
        </xdr:cNvPicPr>
      </xdr:nvPicPr>
      <xdr:blipFill>
        <a:blip xmlns:r="http://schemas.openxmlformats.org/officeDocument/2006/relationships" r:embed="rId238" cstate="screen">
          <a:extLst>
            <a:ext uri="{28A0092B-C50C-407E-A947-70E740481C1C}">
              <a14:useLocalDpi xmlns:a14="http://schemas.microsoft.com/office/drawing/2010/main"/>
            </a:ext>
          </a:extLst>
        </a:blip>
        <a:stretch>
          <a:fillRect/>
        </a:stretch>
      </xdr:blipFill>
      <xdr:spPr>
        <a:xfrm>
          <a:off x="990604" y="180822600"/>
          <a:ext cx="1360713" cy="907142"/>
        </a:xfrm>
        <a:prstGeom prst="rect">
          <a:avLst/>
        </a:prstGeom>
      </xdr:spPr>
    </xdr:pic>
    <xdr:clientData/>
  </xdr:twoCellAnchor>
  <xdr:twoCellAnchor>
    <xdr:from>
      <xdr:col>2</xdr:col>
      <xdr:colOff>108857</xdr:colOff>
      <xdr:row>201</xdr:row>
      <xdr:rowOff>10886</xdr:rowOff>
    </xdr:from>
    <xdr:to>
      <xdr:col>2</xdr:col>
      <xdr:colOff>1469570</xdr:colOff>
      <xdr:row>201</xdr:row>
      <xdr:rowOff>918028</xdr:rowOff>
    </xdr:to>
    <xdr:pic>
      <xdr:nvPicPr>
        <xdr:cNvPr id="411" name="Slika 410">
          <a:extLst>
            <a:ext uri="{FF2B5EF4-FFF2-40B4-BE49-F238E27FC236}">
              <a16:creationId xmlns:a16="http://schemas.microsoft.com/office/drawing/2014/main" id="{3FB39C18-E962-4893-BB8E-8D763EAA9037}"/>
            </a:ext>
          </a:extLst>
        </xdr:cNvPr>
        <xdr:cNvPicPr>
          <a:picLocks noChangeAspect="1"/>
        </xdr:cNvPicPr>
      </xdr:nvPicPr>
      <xdr:blipFill>
        <a:blip xmlns:r="http://schemas.openxmlformats.org/officeDocument/2006/relationships" r:embed="rId238" cstate="screen">
          <a:extLst>
            <a:ext uri="{28A0092B-C50C-407E-A947-70E740481C1C}">
              <a14:useLocalDpi xmlns:a14="http://schemas.microsoft.com/office/drawing/2010/main"/>
            </a:ext>
          </a:extLst>
        </a:blip>
        <a:stretch>
          <a:fillRect/>
        </a:stretch>
      </xdr:blipFill>
      <xdr:spPr>
        <a:xfrm>
          <a:off x="1001486" y="181791429"/>
          <a:ext cx="1360713" cy="907142"/>
        </a:xfrm>
        <a:prstGeom prst="rect">
          <a:avLst/>
        </a:prstGeom>
      </xdr:spPr>
    </xdr:pic>
    <xdr:clientData/>
  </xdr:twoCellAnchor>
  <xdr:twoCellAnchor>
    <xdr:from>
      <xdr:col>2</xdr:col>
      <xdr:colOff>76201</xdr:colOff>
      <xdr:row>202</xdr:row>
      <xdr:rowOff>914400</xdr:rowOff>
    </xdr:from>
    <xdr:to>
      <xdr:col>2</xdr:col>
      <xdr:colOff>1464131</xdr:colOff>
      <xdr:row>203</xdr:row>
      <xdr:rowOff>903514</xdr:rowOff>
    </xdr:to>
    <xdr:pic>
      <xdr:nvPicPr>
        <xdr:cNvPr id="413" name="Slika 412">
          <a:extLst>
            <a:ext uri="{FF2B5EF4-FFF2-40B4-BE49-F238E27FC236}">
              <a16:creationId xmlns:a16="http://schemas.microsoft.com/office/drawing/2014/main" id="{1842C6AC-3595-397C-2C03-5F57C3459883}"/>
            </a:ext>
          </a:extLst>
        </xdr:cNvPr>
        <xdr:cNvPicPr>
          <a:picLocks noChangeAspect="1"/>
        </xdr:cNvPicPr>
      </xdr:nvPicPr>
      <xdr:blipFill>
        <a:blip xmlns:r="http://schemas.openxmlformats.org/officeDocument/2006/relationships" r:embed="rId239" cstate="screen">
          <a:extLst>
            <a:ext uri="{28A0092B-C50C-407E-A947-70E740481C1C}">
              <a14:useLocalDpi xmlns:a14="http://schemas.microsoft.com/office/drawing/2010/main"/>
            </a:ext>
          </a:extLst>
        </a:blip>
        <a:stretch>
          <a:fillRect/>
        </a:stretch>
      </xdr:blipFill>
      <xdr:spPr>
        <a:xfrm>
          <a:off x="968830" y="183631114"/>
          <a:ext cx="1387930" cy="925286"/>
        </a:xfrm>
        <a:prstGeom prst="rect">
          <a:avLst/>
        </a:prstGeom>
      </xdr:spPr>
    </xdr:pic>
    <xdr:clientData/>
  </xdr:twoCellAnchor>
  <xdr:twoCellAnchor>
    <xdr:from>
      <xdr:col>2</xdr:col>
      <xdr:colOff>103415</xdr:colOff>
      <xdr:row>204</xdr:row>
      <xdr:rowOff>1</xdr:rowOff>
    </xdr:from>
    <xdr:to>
      <xdr:col>2</xdr:col>
      <xdr:colOff>1475015</xdr:colOff>
      <xdr:row>204</xdr:row>
      <xdr:rowOff>914401</xdr:rowOff>
    </xdr:to>
    <xdr:pic>
      <xdr:nvPicPr>
        <xdr:cNvPr id="414" name="Slika 413">
          <a:extLst>
            <a:ext uri="{FF2B5EF4-FFF2-40B4-BE49-F238E27FC236}">
              <a16:creationId xmlns:a16="http://schemas.microsoft.com/office/drawing/2014/main" id="{A859C689-0735-44C7-81F0-B40EEFC417F0}"/>
            </a:ext>
          </a:extLst>
        </xdr:cNvPr>
        <xdr:cNvPicPr>
          <a:picLocks noChangeAspect="1"/>
        </xdr:cNvPicPr>
      </xdr:nvPicPr>
      <xdr:blipFill>
        <a:blip xmlns:r="http://schemas.openxmlformats.org/officeDocument/2006/relationships" r:embed="rId240" cstate="screen">
          <a:extLst>
            <a:ext uri="{28A0092B-C50C-407E-A947-70E740481C1C}">
              <a14:useLocalDpi xmlns:a14="http://schemas.microsoft.com/office/drawing/2010/main"/>
            </a:ext>
          </a:extLst>
        </a:blip>
        <a:stretch>
          <a:fillRect/>
        </a:stretch>
      </xdr:blipFill>
      <xdr:spPr>
        <a:xfrm>
          <a:off x="996044" y="184589058"/>
          <a:ext cx="1371600" cy="914400"/>
        </a:xfrm>
        <a:prstGeom prst="rect">
          <a:avLst/>
        </a:prstGeom>
      </xdr:spPr>
    </xdr:pic>
    <xdr:clientData/>
  </xdr:twoCellAnchor>
  <xdr:twoCellAnchor>
    <xdr:from>
      <xdr:col>2</xdr:col>
      <xdr:colOff>65316</xdr:colOff>
      <xdr:row>205</xdr:row>
      <xdr:rowOff>914399</xdr:rowOff>
    </xdr:from>
    <xdr:to>
      <xdr:col>2</xdr:col>
      <xdr:colOff>1453245</xdr:colOff>
      <xdr:row>206</xdr:row>
      <xdr:rowOff>903514</xdr:rowOff>
    </xdr:to>
    <xdr:pic>
      <xdr:nvPicPr>
        <xdr:cNvPr id="416" name="Slika 415">
          <a:extLst>
            <a:ext uri="{FF2B5EF4-FFF2-40B4-BE49-F238E27FC236}">
              <a16:creationId xmlns:a16="http://schemas.microsoft.com/office/drawing/2014/main" id="{390ED656-CB78-702D-D470-30482BD43AC5}"/>
            </a:ext>
          </a:extLst>
        </xdr:cNvPr>
        <xdr:cNvPicPr>
          <a:picLocks noChangeAspect="1"/>
        </xdr:cNvPicPr>
      </xdr:nvPicPr>
      <xdr:blipFill>
        <a:blip xmlns:r="http://schemas.openxmlformats.org/officeDocument/2006/relationships" r:embed="rId241" cstate="screen">
          <a:extLst>
            <a:ext uri="{28A0092B-C50C-407E-A947-70E740481C1C}">
              <a14:useLocalDpi xmlns:a14="http://schemas.microsoft.com/office/drawing/2010/main"/>
            </a:ext>
          </a:extLst>
        </a:blip>
        <a:stretch>
          <a:fillRect/>
        </a:stretch>
      </xdr:blipFill>
      <xdr:spPr>
        <a:xfrm>
          <a:off x="957945" y="186439628"/>
          <a:ext cx="1387929" cy="925286"/>
        </a:xfrm>
        <a:prstGeom prst="rect">
          <a:avLst/>
        </a:prstGeom>
      </xdr:spPr>
    </xdr:pic>
    <xdr:clientData/>
  </xdr:twoCellAnchor>
  <xdr:twoCellAnchor>
    <xdr:from>
      <xdr:col>2</xdr:col>
      <xdr:colOff>76202</xdr:colOff>
      <xdr:row>207</xdr:row>
      <xdr:rowOff>0</xdr:rowOff>
    </xdr:from>
    <xdr:to>
      <xdr:col>2</xdr:col>
      <xdr:colOff>1464131</xdr:colOff>
      <xdr:row>207</xdr:row>
      <xdr:rowOff>925286</xdr:rowOff>
    </xdr:to>
    <xdr:pic>
      <xdr:nvPicPr>
        <xdr:cNvPr id="417" name="Slika 416">
          <a:extLst>
            <a:ext uri="{FF2B5EF4-FFF2-40B4-BE49-F238E27FC236}">
              <a16:creationId xmlns:a16="http://schemas.microsoft.com/office/drawing/2014/main" id="{C3B3AC15-1B94-4DD6-882C-02520AD7F7C7}"/>
            </a:ext>
          </a:extLst>
        </xdr:cNvPr>
        <xdr:cNvPicPr>
          <a:picLocks noChangeAspect="1"/>
        </xdr:cNvPicPr>
      </xdr:nvPicPr>
      <xdr:blipFill>
        <a:blip xmlns:r="http://schemas.openxmlformats.org/officeDocument/2006/relationships" r:embed="rId241" cstate="screen">
          <a:extLst>
            <a:ext uri="{28A0092B-C50C-407E-A947-70E740481C1C}">
              <a14:useLocalDpi xmlns:a14="http://schemas.microsoft.com/office/drawing/2010/main"/>
            </a:ext>
          </a:extLst>
        </a:blip>
        <a:stretch>
          <a:fillRect/>
        </a:stretch>
      </xdr:blipFill>
      <xdr:spPr>
        <a:xfrm>
          <a:off x="968831" y="187397571"/>
          <a:ext cx="1387929" cy="925286"/>
        </a:xfrm>
        <a:prstGeom prst="rect">
          <a:avLst/>
        </a:prstGeom>
      </xdr:spPr>
    </xdr:pic>
    <xdr:clientData/>
  </xdr:twoCellAnchor>
  <xdr:twoCellAnchor>
    <xdr:from>
      <xdr:col>2</xdr:col>
      <xdr:colOff>174171</xdr:colOff>
      <xdr:row>208</xdr:row>
      <xdr:rowOff>903514</xdr:rowOff>
    </xdr:from>
    <xdr:to>
      <xdr:col>2</xdr:col>
      <xdr:colOff>1415142</xdr:colOff>
      <xdr:row>209</xdr:row>
      <xdr:rowOff>914399</xdr:rowOff>
    </xdr:to>
    <xdr:pic>
      <xdr:nvPicPr>
        <xdr:cNvPr id="419" name="Slika 418">
          <a:extLst>
            <a:ext uri="{FF2B5EF4-FFF2-40B4-BE49-F238E27FC236}">
              <a16:creationId xmlns:a16="http://schemas.microsoft.com/office/drawing/2014/main" id="{0468E744-2728-A44F-F7FA-70480F075E92}"/>
            </a:ext>
          </a:extLst>
        </xdr:cNvPr>
        <xdr:cNvPicPr>
          <a:picLocks noChangeAspect="1"/>
        </xdr:cNvPicPr>
      </xdr:nvPicPr>
      <xdr:blipFill rotWithShape="1">
        <a:blip xmlns:r="http://schemas.openxmlformats.org/officeDocument/2006/relationships" r:embed="rId242" cstate="screen">
          <a:extLst>
            <a:ext uri="{28A0092B-C50C-407E-A947-70E740481C1C}">
              <a14:useLocalDpi xmlns:a14="http://schemas.microsoft.com/office/drawing/2010/main"/>
            </a:ext>
          </a:extLst>
        </a:blip>
        <a:srcRect/>
        <a:stretch/>
      </xdr:blipFill>
      <xdr:spPr>
        <a:xfrm>
          <a:off x="1066800" y="189237257"/>
          <a:ext cx="1240971" cy="947056"/>
        </a:xfrm>
        <a:prstGeom prst="rect">
          <a:avLst/>
        </a:prstGeom>
      </xdr:spPr>
    </xdr:pic>
    <xdr:clientData/>
  </xdr:twoCellAnchor>
  <xdr:twoCellAnchor>
    <xdr:from>
      <xdr:col>2</xdr:col>
      <xdr:colOff>152401</xdr:colOff>
      <xdr:row>209</xdr:row>
      <xdr:rowOff>925286</xdr:rowOff>
    </xdr:from>
    <xdr:to>
      <xdr:col>2</xdr:col>
      <xdr:colOff>1393372</xdr:colOff>
      <xdr:row>210</xdr:row>
      <xdr:rowOff>936170</xdr:rowOff>
    </xdr:to>
    <xdr:pic>
      <xdr:nvPicPr>
        <xdr:cNvPr id="420" name="Slika 419">
          <a:extLst>
            <a:ext uri="{FF2B5EF4-FFF2-40B4-BE49-F238E27FC236}">
              <a16:creationId xmlns:a16="http://schemas.microsoft.com/office/drawing/2014/main" id="{14979911-AE5C-4945-9C7B-97CFA2FA7FC5}"/>
            </a:ext>
          </a:extLst>
        </xdr:cNvPr>
        <xdr:cNvPicPr>
          <a:picLocks noChangeAspect="1"/>
        </xdr:cNvPicPr>
      </xdr:nvPicPr>
      <xdr:blipFill rotWithShape="1">
        <a:blip xmlns:r="http://schemas.openxmlformats.org/officeDocument/2006/relationships" r:embed="rId242" cstate="screen">
          <a:extLst>
            <a:ext uri="{28A0092B-C50C-407E-A947-70E740481C1C}">
              <a14:useLocalDpi xmlns:a14="http://schemas.microsoft.com/office/drawing/2010/main"/>
            </a:ext>
          </a:extLst>
        </a:blip>
        <a:srcRect/>
        <a:stretch/>
      </xdr:blipFill>
      <xdr:spPr>
        <a:xfrm>
          <a:off x="1045030" y="190195200"/>
          <a:ext cx="1240971" cy="947056"/>
        </a:xfrm>
        <a:prstGeom prst="rect">
          <a:avLst/>
        </a:prstGeom>
      </xdr:spPr>
    </xdr:pic>
    <xdr:clientData/>
  </xdr:twoCellAnchor>
  <xdr:twoCellAnchor>
    <xdr:from>
      <xdr:col>2</xdr:col>
      <xdr:colOff>54431</xdr:colOff>
      <xdr:row>212</xdr:row>
      <xdr:rowOff>10887</xdr:rowOff>
    </xdr:from>
    <xdr:to>
      <xdr:col>2</xdr:col>
      <xdr:colOff>1377043</xdr:colOff>
      <xdr:row>212</xdr:row>
      <xdr:rowOff>892628</xdr:rowOff>
    </xdr:to>
    <xdr:pic>
      <xdr:nvPicPr>
        <xdr:cNvPr id="422" name="Slika 421">
          <a:extLst>
            <a:ext uri="{FF2B5EF4-FFF2-40B4-BE49-F238E27FC236}">
              <a16:creationId xmlns:a16="http://schemas.microsoft.com/office/drawing/2014/main" id="{C7A73DB8-E639-BE50-6D1A-E2C54B7A08A4}"/>
            </a:ext>
          </a:extLst>
        </xdr:cNvPr>
        <xdr:cNvPicPr>
          <a:picLocks noChangeAspect="1"/>
        </xdr:cNvPicPr>
      </xdr:nvPicPr>
      <xdr:blipFill>
        <a:blip xmlns:r="http://schemas.openxmlformats.org/officeDocument/2006/relationships" r:embed="rId243" cstate="screen">
          <a:extLst>
            <a:ext uri="{28A0092B-C50C-407E-A947-70E740481C1C}">
              <a14:useLocalDpi xmlns:a14="http://schemas.microsoft.com/office/drawing/2010/main"/>
            </a:ext>
          </a:extLst>
        </a:blip>
        <a:stretch>
          <a:fillRect/>
        </a:stretch>
      </xdr:blipFill>
      <xdr:spPr>
        <a:xfrm>
          <a:off x="947060" y="192089316"/>
          <a:ext cx="1322612" cy="881741"/>
        </a:xfrm>
        <a:prstGeom prst="rect">
          <a:avLst/>
        </a:prstGeom>
      </xdr:spPr>
    </xdr:pic>
    <xdr:clientData/>
  </xdr:twoCellAnchor>
  <xdr:twoCellAnchor>
    <xdr:from>
      <xdr:col>2</xdr:col>
      <xdr:colOff>32658</xdr:colOff>
      <xdr:row>213</xdr:row>
      <xdr:rowOff>10886</xdr:rowOff>
    </xdr:from>
    <xdr:to>
      <xdr:col>2</xdr:col>
      <xdr:colOff>1355270</xdr:colOff>
      <xdr:row>213</xdr:row>
      <xdr:rowOff>892627</xdr:rowOff>
    </xdr:to>
    <xdr:pic>
      <xdr:nvPicPr>
        <xdr:cNvPr id="423" name="Slika 422">
          <a:extLst>
            <a:ext uri="{FF2B5EF4-FFF2-40B4-BE49-F238E27FC236}">
              <a16:creationId xmlns:a16="http://schemas.microsoft.com/office/drawing/2014/main" id="{09A74A3A-09EF-4697-8448-0647A3C01E36}"/>
            </a:ext>
          </a:extLst>
        </xdr:cNvPr>
        <xdr:cNvPicPr>
          <a:picLocks noChangeAspect="1"/>
        </xdr:cNvPicPr>
      </xdr:nvPicPr>
      <xdr:blipFill>
        <a:blip xmlns:r="http://schemas.openxmlformats.org/officeDocument/2006/relationships" r:embed="rId243" cstate="screen">
          <a:extLst>
            <a:ext uri="{28A0092B-C50C-407E-A947-70E740481C1C}">
              <a14:useLocalDpi xmlns:a14="http://schemas.microsoft.com/office/drawing/2010/main"/>
            </a:ext>
          </a:extLst>
        </a:blip>
        <a:stretch>
          <a:fillRect/>
        </a:stretch>
      </xdr:blipFill>
      <xdr:spPr>
        <a:xfrm>
          <a:off x="925287" y="193025486"/>
          <a:ext cx="1322612" cy="881741"/>
        </a:xfrm>
        <a:prstGeom prst="rect">
          <a:avLst/>
        </a:prstGeom>
      </xdr:spPr>
    </xdr:pic>
    <xdr:clientData/>
  </xdr:twoCellAnchor>
  <xdr:twoCellAnchor>
    <xdr:from>
      <xdr:col>2</xdr:col>
      <xdr:colOff>65316</xdr:colOff>
      <xdr:row>214</xdr:row>
      <xdr:rowOff>914400</xdr:rowOff>
    </xdr:from>
    <xdr:to>
      <xdr:col>2</xdr:col>
      <xdr:colOff>1469573</xdr:colOff>
      <xdr:row>215</xdr:row>
      <xdr:rowOff>914399</xdr:rowOff>
    </xdr:to>
    <xdr:pic>
      <xdr:nvPicPr>
        <xdr:cNvPr id="425" name="Slika 424">
          <a:extLst>
            <a:ext uri="{FF2B5EF4-FFF2-40B4-BE49-F238E27FC236}">
              <a16:creationId xmlns:a16="http://schemas.microsoft.com/office/drawing/2014/main" id="{E1EB2F4D-D565-EC23-1CB9-F5B7D6F9AA79}"/>
            </a:ext>
          </a:extLst>
        </xdr:cNvPr>
        <xdr:cNvPicPr>
          <a:picLocks noChangeAspect="1"/>
        </xdr:cNvPicPr>
      </xdr:nvPicPr>
      <xdr:blipFill>
        <a:blip xmlns:r="http://schemas.openxmlformats.org/officeDocument/2006/relationships" r:embed="rId244" cstate="screen">
          <a:extLst>
            <a:ext uri="{28A0092B-C50C-407E-A947-70E740481C1C}">
              <a14:useLocalDpi xmlns:a14="http://schemas.microsoft.com/office/drawing/2010/main"/>
            </a:ext>
          </a:extLst>
        </a:blip>
        <a:stretch>
          <a:fillRect/>
        </a:stretch>
      </xdr:blipFill>
      <xdr:spPr>
        <a:xfrm>
          <a:off x="957945" y="194865171"/>
          <a:ext cx="1404257" cy="936171"/>
        </a:xfrm>
        <a:prstGeom prst="rect">
          <a:avLst/>
        </a:prstGeom>
      </xdr:spPr>
    </xdr:pic>
    <xdr:clientData/>
  </xdr:twoCellAnchor>
  <xdr:twoCellAnchor>
    <xdr:from>
      <xdr:col>2</xdr:col>
      <xdr:colOff>87088</xdr:colOff>
      <xdr:row>216</xdr:row>
      <xdr:rowOff>0</xdr:rowOff>
    </xdr:from>
    <xdr:to>
      <xdr:col>2</xdr:col>
      <xdr:colOff>1491345</xdr:colOff>
      <xdr:row>217</xdr:row>
      <xdr:rowOff>-1</xdr:rowOff>
    </xdr:to>
    <xdr:pic>
      <xdr:nvPicPr>
        <xdr:cNvPr id="426" name="Slika 425">
          <a:extLst>
            <a:ext uri="{FF2B5EF4-FFF2-40B4-BE49-F238E27FC236}">
              <a16:creationId xmlns:a16="http://schemas.microsoft.com/office/drawing/2014/main" id="{927A19F9-DA70-41D7-BB7A-255745023869}"/>
            </a:ext>
          </a:extLst>
        </xdr:cNvPr>
        <xdr:cNvPicPr>
          <a:picLocks noChangeAspect="1"/>
        </xdr:cNvPicPr>
      </xdr:nvPicPr>
      <xdr:blipFill>
        <a:blip xmlns:r="http://schemas.openxmlformats.org/officeDocument/2006/relationships" r:embed="rId244" cstate="screen">
          <a:extLst>
            <a:ext uri="{28A0092B-C50C-407E-A947-70E740481C1C}">
              <a14:useLocalDpi xmlns:a14="http://schemas.microsoft.com/office/drawing/2010/main"/>
            </a:ext>
          </a:extLst>
        </a:blip>
        <a:stretch>
          <a:fillRect/>
        </a:stretch>
      </xdr:blipFill>
      <xdr:spPr>
        <a:xfrm>
          <a:off x="979717" y="195823114"/>
          <a:ext cx="1404257" cy="936171"/>
        </a:xfrm>
        <a:prstGeom prst="rect">
          <a:avLst/>
        </a:prstGeom>
      </xdr:spPr>
    </xdr:pic>
    <xdr:clientData/>
  </xdr:twoCellAnchor>
  <xdr:twoCellAnchor>
    <xdr:from>
      <xdr:col>2</xdr:col>
      <xdr:colOff>108857</xdr:colOff>
      <xdr:row>218</xdr:row>
      <xdr:rowOff>10882</xdr:rowOff>
    </xdr:from>
    <xdr:to>
      <xdr:col>2</xdr:col>
      <xdr:colOff>1447803</xdr:colOff>
      <xdr:row>218</xdr:row>
      <xdr:rowOff>903513</xdr:rowOff>
    </xdr:to>
    <xdr:pic>
      <xdr:nvPicPr>
        <xdr:cNvPr id="428" name="Slika 427">
          <a:extLst>
            <a:ext uri="{FF2B5EF4-FFF2-40B4-BE49-F238E27FC236}">
              <a16:creationId xmlns:a16="http://schemas.microsoft.com/office/drawing/2014/main" id="{E5DCB2E8-B023-D7EE-8E2F-BE4A744E4A53}"/>
            </a:ext>
          </a:extLst>
        </xdr:cNvPr>
        <xdr:cNvPicPr>
          <a:picLocks noChangeAspect="1"/>
        </xdr:cNvPicPr>
      </xdr:nvPicPr>
      <xdr:blipFill>
        <a:blip xmlns:r="http://schemas.openxmlformats.org/officeDocument/2006/relationships" r:embed="rId245" cstate="screen">
          <a:extLst>
            <a:ext uri="{28A0092B-C50C-407E-A947-70E740481C1C}">
              <a14:useLocalDpi xmlns:a14="http://schemas.microsoft.com/office/drawing/2010/main"/>
            </a:ext>
          </a:extLst>
        </a:blip>
        <a:stretch>
          <a:fillRect/>
        </a:stretch>
      </xdr:blipFill>
      <xdr:spPr>
        <a:xfrm>
          <a:off x="1001486" y="197706339"/>
          <a:ext cx="1338946" cy="892631"/>
        </a:xfrm>
        <a:prstGeom prst="rect">
          <a:avLst/>
        </a:prstGeom>
      </xdr:spPr>
    </xdr:pic>
    <xdr:clientData/>
  </xdr:twoCellAnchor>
  <xdr:twoCellAnchor>
    <xdr:from>
      <xdr:col>2</xdr:col>
      <xdr:colOff>97969</xdr:colOff>
      <xdr:row>219</xdr:row>
      <xdr:rowOff>29026</xdr:rowOff>
    </xdr:from>
    <xdr:to>
      <xdr:col>2</xdr:col>
      <xdr:colOff>1458686</xdr:colOff>
      <xdr:row>220</xdr:row>
      <xdr:rowOff>0</xdr:rowOff>
    </xdr:to>
    <xdr:pic>
      <xdr:nvPicPr>
        <xdr:cNvPr id="429" name="Slika 428">
          <a:extLst>
            <a:ext uri="{FF2B5EF4-FFF2-40B4-BE49-F238E27FC236}">
              <a16:creationId xmlns:a16="http://schemas.microsoft.com/office/drawing/2014/main" id="{F579DEA0-3517-4D06-8D06-D552FDD725BB}"/>
            </a:ext>
          </a:extLst>
        </xdr:cNvPr>
        <xdr:cNvPicPr>
          <a:picLocks noChangeAspect="1"/>
        </xdr:cNvPicPr>
      </xdr:nvPicPr>
      <xdr:blipFill>
        <a:blip xmlns:r="http://schemas.openxmlformats.org/officeDocument/2006/relationships" r:embed="rId246" cstate="screen">
          <a:extLst>
            <a:ext uri="{28A0092B-C50C-407E-A947-70E740481C1C}">
              <a14:useLocalDpi xmlns:a14="http://schemas.microsoft.com/office/drawing/2010/main"/>
            </a:ext>
          </a:extLst>
        </a:blip>
        <a:stretch>
          <a:fillRect/>
        </a:stretch>
      </xdr:blipFill>
      <xdr:spPr>
        <a:xfrm>
          <a:off x="990598" y="198660655"/>
          <a:ext cx="1360717" cy="907145"/>
        </a:xfrm>
        <a:prstGeom prst="rect">
          <a:avLst/>
        </a:prstGeom>
      </xdr:spPr>
    </xdr:pic>
    <xdr:clientData/>
  </xdr:twoCellAnchor>
  <xdr:twoCellAnchor>
    <xdr:from>
      <xdr:col>2</xdr:col>
      <xdr:colOff>32658</xdr:colOff>
      <xdr:row>221</xdr:row>
      <xdr:rowOff>87083</xdr:rowOff>
    </xdr:from>
    <xdr:to>
      <xdr:col>2</xdr:col>
      <xdr:colOff>1510764</xdr:colOff>
      <xdr:row>221</xdr:row>
      <xdr:rowOff>892626</xdr:rowOff>
    </xdr:to>
    <xdr:pic>
      <xdr:nvPicPr>
        <xdr:cNvPr id="431" name="Slika 430">
          <a:extLst>
            <a:ext uri="{FF2B5EF4-FFF2-40B4-BE49-F238E27FC236}">
              <a16:creationId xmlns:a16="http://schemas.microsoft.com/office/drawing/2014/main" id="{00482CEC-7C38-7D67-9860-D371D85CB76B}"/>
            </a:ext>
          </a:extLst>
        </xdr:cNvPr>
        <xdr:cNvPicPr>
          <a:picLocks noChangeAspect="1"/>
        </xdr:cNvPicPr>
      </xdr:nvPicPr>
      <xdr:blipFill rotWithShape="1">
        <a:blip xmlns:r="http://schemas.openxmlformats.org/officeDocument/2006/relationships" r:embed="rId247" cstate="screen">
          <a:extLst>
            <a:ext uri="{28A0092B-C50C-407E-A947-70E740481C1C}">
              <a14:useLocalDpi xmlns:a14="http://schemas.microsoft.com/office/drawing/2010/main"/>
            </a:ext>
          </a:extLst>
        </a:blip>
        <a:srcRect/>
        <a:stretch/>
      </xdr:blipFill>
      <xdr:spPr>
        <a:xfrm>
          <a:off x="925287" y="200591054"/>
          <a:ext cx="1478106" cy="805543"/>
        </a:xfrm>
        <a:prstGeom prst="rect">
          <a:avLst/>
        </a:prstGeom>
      </xdr:spPr>
    </xdr:pic>
    <xdr:clientData/>
  </xdr:twoCellAnchor>
  <xdr:twoCellAnchor>
    <xdr:from>
      <xdr:col>2</xdr:col>
      <xdr:colOff>0</xdr:colOff>
      <xdr:row>222</xdr:row>
      <xdr:rowOff>43544</xdr:rowOff>
    </xdr:from>
    <xdr:to>
      <xdr:col>2</xdr:col>
      <xdr:colOff>1478106</xdr:colOff>
      <xdr:row>222</xdr:row>
      <xdr:rowOff>849087</xdr:rowOff>
    </xdr:to>
    <xdr:pic>
      <xdr:nvPicPr>
        <xdr:cNvPr id="432" name="Slika 431">
          <a:extLst>
            <a:ext uri="{FF2B5EF4-FFF2-40B4-BE49-F238E27FC236}">
              <a16:creationId xmlns:a16="http://schemas.microsoft.com/office/drawing/2014/main" id="{29049222-8ABD-46B9-8F46-EBE116BF79C2}"/>
            </a:ext>
          </a:extLst>
        </xdr:cNvPr>
        <xdr:cNvPicPr>
          <a:picLocks noChangeAspect="1"/>
        </xdr:cNvPicPr>
      </xdr:nvPicPr>
      <xdr:blipFill rotWithShape="1">
        <a:blip xmlns:r="http://schemas.openxmlformats.org/officeDocument/2006/relationships" r:embed="rId247" cstate="screen">
          <a:extLst>
            <a:ext uri="{28A0092B-C50C-407E-A947-70E740481C1C}">
              <a14:useLocalDpi xmlns:a14="http://schemas.microsoft.com/office/drawing/2010/main"/>
            </a:ext>
          </a:extLst>
        </a:blip>
        <a:srcRect/>
        <a:stretch/>
      </xdr:blipFill>
      <xdr:spPr>
        <a:xfrm>
          <a:off x="892629" y="201483687"/>
          <a:ext cx="1478106" cy="805543"/>
        </a:xfrm>
        <a:prstGeom prst="rect">
          <a:avLst/>
        </a:prstGeom>
      </xdr:spPr>
    </xdr:pic>
    <xdr:clientData/>
  </xdr:twoCellAnchor>
  <xdr:twoCellAnchor>
    <xdr:from>
      <xdr:col>2</xdr:col>
      <xdr:colOff>10886</xdr:colOff>
      <xdr:row>224</xdr:row>
      <xdr:rowOff>87083</xdr:rowOff>
    </xdr:from>
    <xdr:to>
      <xdr:col>2</xdr:col>
      <xdr:colOff>1491713</xdr:colOff>
      <xdr:row>224</xdr:row>
      <xdr:rowOff>827313</xdr:rowOff>
    </xdr:to>
    <xdr:pic>
      <xdr:nvPicPr>
        <xdr:cNvPr id="434" name="Slika 433">
          <a:extLst>
            <a:ext uri="{FF2B5EF4-FFF2-40B4-BE49-F238E27FC236}">
              <a16:creationId xmlns:a16="http://schemas.microsoft.com/office/drawing/2014/main" id="{7CEC2ED6-8347-4A3F-FC8A-79B9BC8B321D}"/>
            </a:ext>
          </a:extLst>
        </xdr:cNvPr>
        <xdr:cNvPicPr>
          <a:picLocks noChangeAspect="1"/>
        </xdr:cNvPicPr>
      </xdr:nvPicPr>
      <xdr:blipFill rotWithShape="1">
        <a:blip xmlns:r="http://schemas.openxmlformats.org/officeDocument/2006/relationships" r:embed="rId248" cstate="screen">
          <a:extLst>
            <a:ext uri="{28A0092B-C50C-407E-A947-70E740481C1C}">
              <a14:useLocalDpi xmlns:a14="http://schemas.microsoft.com/office/drawing/2010/main"/>
            </a:ext>
          </a:extLst>
        </a:blip>
        <a:srcRect/>
        <a:stretch/>
      </xdr:blipFill>
      <xdr:spPr>
        <a:xfrm>
          <a:off x="903515" y="203399569"/>
          <a:ext cx="1480827" cy="740230"/>
        </a:xfrm>
        <a:prstGeom prst="rect">
          <a:avLst/>
        </a:prstGeom>
      </xdr:spPr>
    </xdr:pic>
    <xdr:clientData/>
  </xdr:twoCellAnchor>
  <xdr:twoCellAnchor>
    <xdr:from>
      <xdr:col>2</xdr:col>
      <xdr:colOff>32658</xdr:colOff>
      <xdr:row>225</xdr:row>
      <xdr:rowOff>43544</xdr:rowOff>
    </xdr:from>
    <xdr:to>
      <xdr:col>2</xdr:col>
      <xdr:colOff>1513485</xdr:colOff>
      <xdr:row>225</xdr:row>
      <xdr:rowOff>783774</xdr:rowOff>
    </xdr:to>
    <xdr:pic>
      <xdr:nvPicPr>
        <xdr:cNvPr id="435" name="Slika 434">
          <a:extLst>
            <a:ext uri="{FF2B5EF4-FFF2-40B4-BE49-F238E27FC236}">
              <a16:creationId xmlns:a16="http://schemas.microsoft.com/office/drawing/2014/main" id="{C3A65E5E-20A6-4853-9641-A23A89B270CE}"/>
            </a:ext>
          </a:extLst>
        </xdr:cNvPr>
        <xdr:cNvPicPr>
          <a:picLocks noChangeAspect="1"/>
        </xdr:cNvPicPr>
      </xdr:nvPicPr>
      <xdr:blipFill rotWithShape="1">
        <a:blip xmlns:r="http://schemas.openxmlformats.org/officeDocument/2006/relationships" r:embed="rId248" cstate="screen">
          <a:extLst>
            <a:ext uri="{28A0092B-C50C-407E-A947-70E740481C1C}">
              <a14:useLocalDpi xmlns:a14="http://schemas.microsoft.com/office/drawing/2010/main"/>
            </a:ext>
          </a:extLst>
        </a:blip>
        <a:srcRect/>
        <a:stretch/>
      </xdr:blipFill>
      <xdr:spPr>
        <a:xfrm>
          <a:off x="925287" y="204292201"/>
          <a:ext cx="1480827" cy="740230"/>
        </a:xfrm>
        <a:prstGeom prst="rect">
          <a:avLst/>
        </a:prstGeom>
      </xdr:spPr>
    </xdr:pic>
    <xdr:clientData/>
  </xdr:twoCellAnchor>
  <xdr:twoCellAnchor>
    <xdr:from>
      <xdr:col>2</xdr:col>
      <xdr:colOff>54431</xdr:colOff>
      <xdr:row>227</xdr:row>
      <xdr:rowOff>108855</xdr:rowOff>
    </xdr:from>
    <xdr:to>
      <xdr:col>2</xdr:col>
      <xdr:colOff>1463417</xdr:colOff>
      <xdr:row>227</xdr:row>
      <xdr:rowOff>849083</xdr:rowOff>
    </xdr:to>
    <xdr:pic>
      <xdr:nvPicPr>
        <xdr:cNvPr id="437" name="Slika 436">
          <a:extLst>
            <a:ext uri="{FF2B5EF4-FFF2-40B4-BE49-F238E27FC236}">
              <a16:creationId xmlns:a16="http://schemas.microsoft.com/office/drawing/2014/main" id="{01128C70-BBF7-FDFF-EADC-57DF0B04933F}"/>
            </a:ext>
          </a:extLst>
        </xdr:cNvPr>
        <xdr:cNvPicPr>
          <a:picLocks noChangeAspect="1"/>
        </xdr:cNvPicPr>
      </xdr:nvPicPr>
      <xdr:blipFill rotWithShape="1">
        <a:blip xmlns:r="http://schemas.openxmlformats.org/officeDocument/2006/relationships" r:embed="rId249" cstate="screen">
          <a:extLst>
            <a:ext uri="{28A0092B-C50C-407E-A947-70E740481C1C}">
              <a14:useLocalDpi xmlns:a14="http://schemas.microsoft.com/office/drawing/2010/main"/>
            </a:ext>
          </a:extLst>
        </a:blip>
        <a:srcRect/>
        <a:stretch/>
      </xdr:blipFill>
      <xdr:spPr>
        <a:xfrm>
          <a:off x="947060" y="206229855"/>
          <a:ext cx="1408986" cy="740228"/>
        </a:xfrm>
        <a:prstGeom prst="rect">
          <a:avLst/>
        </a:prstGeom>
      </xdr:spPr>
    </xdr:pic>
    <xdr:clientData/>
  </xdr:twoCellAnchor>
  <xdr:twoCellAnchor>
    <xdr:from>
      <xdr:col>2</xdr:col>
      <xdr:colOff>65316</xdr:colOff>
      <xdr:row>228</xdr:row>
      <xdr:rowOff>76202</xdr:rowOff>
    </xdr:from>
    <xdr:to>
      <xdr:col>2</xdr:col>
      <xdr:colOff>1474302</xdr:colOff>
      <xdr:row>228</xdr:row>
      <xdr:rowOff>816430</xdr:rowOff>
    </xdr:to>
    <xdr:pic>
      <xdr:nvPicPr>
        <xdr:cNvPr id="440" name="Slika 439">
          <a:extLst>
            <a:ext uri="{FF2B5EF4-FFF2-40B4-BE49-F238E27FC236}">
              <a16:creationId xmlns:a16="http://schemas.microsoft.com/office/drawing/2014/main" id="{6CE794D1-C1E8-4691-A0DB-12159A11579D}"/>
            </a:ext>
          </a:extLst>
        </xdr:cNvPr>
        <xdr:cNvPicPr>
          <a:picLocks noChangeAspect="1"/>
        </xdr:cNvPicPr>
      </xdr:nvPicPr>
      <xdr:blipFill rotWithShape="1">
        <a:blip xmlns:r="http://schemas.openxmlformats.org/officeDocument/2006/relationships" r:embed="rId249" cstate="screen">
          <a:extLst>
            <a:ext uri="{28A0092B-C50C-407E-A947-70E740481C1C}">
              <a14:useLocalDpi xmlns:a14="http://schemas.microsoft.com/office/drawing/2010/main"/>
            </a:ext>
          </a:extLst>
        </a:blip>
        <a:srcRect/>
        <a:stretch/>
      </xdr:blipFill>
      <xdr:spPr>
        <a:xfrm>
          <a:off x="957945" y="207133373"/>
          <a:ext cx="1408986" cy="740228"/>
        </a:xfrm>
        <a:prstGeom prst="rect">
          <a:avLst/>
        </a:prstGeom>
      </xdr:spPr>
    </xdr:pic>
    <xdr:clientData/>
  </xdr:twoCellAnchor>
  <xdr:twoCellAnchor>
    <xdr:from>
      <xdr:col>2</xdr:col>
      <xdr:colOff>0</xdr:colOff>
      <xdr:row>230</xdr:row>
      <xdr:rowOff>76197</xdr:rowOff>
    </xdr:from>
    <xdr:to>
      <xdr:col>2</xdr:col>
      <xdr:colOff>1513114</xdr:colOff>
      <xdr:row>230</xdr:row>
      <xdr:rowOff>879672</xdr:rowOff>
    </xdr:to>
    <xdr:pic>
      <xdr:nvPicPr>
        <xdr:cNvPr id="442" name="Slika 441">
          <a:extLst>
            <a:ext uri="{FF2B5EF4-FFF2-40B4-BE49-F238E27FC236}">
              <a16:creationId xmlns:a16="http://schemas.microsoft.com/office/drawing/2014/main" id="{25CC80C2-82DC-E8C4-B8DB-AF10B8B252CA}"/>
            </a:ext>
          </a:extLst>
        </xdr:cNvPr>
        <xdr:cNvPicPr>
          <a:picLocks noChangeAspect="1"/>
        </xdr:cNvPicPr>
      </xdr:nvPicPr>
      <xdr:blipFill rotWithShape="1">
        <a:blip xmlns:r="http://schemas.openxmlformats.org/officeDocument/2006/relationships" r:embed="rId250" cstate="screen">
          <a:extLst>
            <a:ext uri="{28A0092B-C50C-407E-A947-70E740481C1C}">
              <a14:useLocalDpi xmlns:a14="http://schemas.microsoft.com/office/drawing/2010/main"/>
            </a:ext>
          </a:extLst>
        </a:blip>
        <a:srcRect/>
        <a:stretch/>
      </xdr:blipFill>
      <xdr:spPr>
        <a:xfrm>
          <a:off x="892629" y="209005711"/>
          <a:ext cx="1513114" cy="803475"/>
        </a:xfrm>
        <a:prstGeom prst="rect">
          <a:avLst/>
        </a:prstGeom>
      </xdr:spPr>
    </xdr:pic>
    <xdr:clientData/>
  </xdr:twoCellAnchor>
  <xdr:twoCellAnchor>
    <xdr:from>
      <xdr:col>1</xdr:col>
      <xdr:colOff>261257</xdr:colOff>
      <xdr:row>231</xdr:row>
      <xdr:rowOff>43544</xdr:rowOff>
    </xdr:from>
    <xdr:to>
      <xdr:col>2</xdr:col>
      <xdr:colOff>1502228</xdr:colOff>
      <xdr:row>231</xdr:row>
      <xdr:rowOff>847019</xdr:rowOff>
    </xdr:to>
    <xdr:pic>
      <xdr:nvPicPr>
        <xdr:cNvPr id="443" name="Slika 442">
          <a:extLst>
            <a:ext uri="{FF2B5EF4-FFF2-40B4-BE49-F238E27FC236}">
              <a16:creationId xmlns:a16="http://schemas.microsoft.com/office/drawing/2014/main" id="{70CE6C5B-D199-41B3-A6A3-2997D0BFC918}"/>
            </a:ext>
          </a:extLst>
        </xdr:cNvPr>
        <xdr:cNvPicPr>
          <a:picLocks noChangeAspect="1"/>
        </xdr:cNvPicPr>
      </xdr:nvPicPr>
      <xdr:blipFill rotWithShape="1">
        <a:blip xmlns:r="http://schemas.openxmlformats.org/officeDocument/2006/relationships" r:embed="rId250" cstate="screen">
          <a:extLst>
            <a:ext uri="{28A0092B-C50C-407E-A947-70E740481C1C}">
              <a14:useLocalDpi xmlns:a14="http://schemas.microsoft.com/office/drawing/2010/main"/>
            </a:ext>
          </a:extLst>
        </a:blip>
        <a:srcRect/>
        <a:stretch/>
      </xdr:blipFill>
      <xdr:spPr>
        <a:xfrm>
          <a:off x="881743" y="209909230"/>
          <a:ext cx="1513114" cy="803475"/>
        </a:xfrm>
        <a:prstGeom prst="rect">
          <a:avLst/>
        </a:prstGeom>
      </xdr:spPr>
    </xdr:pic>
    <xdr:clientData/>
  </xdr:twoCellAnchor>
  <xdr:twoCellAnchor>
    <xdr:from>
      <xdr:col>2</xdr:col>
      <xdr:colOff>1</xdr:colOff>
      <xdr:row>233</xdr:row>
      <xdr:rowOff>87080</xdr:rowOff>
    </xdr:from>
    <xdr:to>
      <xdr:col>2</xdr:col>
      <xdr:colOff>1548001</xdr:colOff>
      <xdr:row>233</xdr:row>
      <xdr:rowOff>849081</xdr:rowOff>
    </xdr:to>
    <xdr:pic>
      <xdr:nvPicPr>
        <xdr:cNvPr id="445" name="Slika 444">
          <a:extLst>
            <a:ext uri="{FF2B5EF4-FFF2-40B4-BE49-F238E27FC236}">
              <a16:creationId xmlns:a16="http://schemas.microsoft.com/office/drawing/2014/main" id="{517B9C48-F8EF-E9E2-851F-17A16EB47831}"/>
            </a:ext>
          </a:extLst>
        </xdr:cNvPr>
        <xdr:cNvPicPr>
          <a:picLocks noChangeAspect="1"/>
        </xdr:cNvPicPr>
      </xdr:nvPicPr>
      <xdr:blipFill rotWithShape="1">
        <a:blip xmlns:r="http://schemas.openxmlformats.org/officeDocument/2006/relationships" r:embed="rId251" cstate="screen">
          <a:extLst>
            <a:ext uri="{28A0092B-C50C-407E-A947-70E740481C1C}">
              <a14:useLocalDpi xmlns:a14="http://schemas.microsoft.com/office/drawing/2010/main"/>
            </a:ext>
          </a:extLst>
        </a:blip>
        <a:srcRect/>
        <a:stretch/>
      </xdr:blipFill>
      <xdr:spPr>
        <a:xfrm>
          <a:off x="892630" y="211825109"/>
          <a:ext cx="1548000" cy="762001"/>
        </a:xfrm>
        <a:prstGeom prst="rect">
          <a:avLst/>
        </a:prstGeom>
      </xdr:spPr>
    </xdr:pic>
    <xdr:clientData/>
  </xdr:twoCellAnchor>
  <xdr:twoCellAnchor>
    <xdr:from>
      <xdr:col>2</xdr:col>
      <xdr:colOff>0</xdr:colOff>
      <xdr:row>234</xdr:row>
      <xdr:rowOff>87088</xdr:rowOff>
    </xdr:from>
    <xdr:to>
      <xdr:col>2</xdr:col>
      <xdr:colOff>1548000</xdr:colOff>
      <xdr:row>234</xdr:row>
      <xdr:rowOff>849089</xdr:rowOff>
    </xdr:to>
    <xdr:pic>
      <xdr:nvPicPr>
        <xdr:cNvPr id="446" name="Slika 445">
          <a:extLst>
            <a:ext uri="{FF2B5EF4-FFF2-40B4-BE49-F238E27FC236}">
              <a16:creationId xmlns:a16="http://schemas.microsoft.com/office/drawing/2014/main" id="{0FA42244-B3EB-44FE-8491-F40514597FB3}"/>
            </a:ext>
          </a:extLst>
        </xdr:cNvPr>
        <xdr:cNvPicPr>
          <a:picLocks noChangeAspect="1"/>
        </xdr:cNvPicPr>
      </xdr:nvPicPr>
      <xdr:blipFill rotWithShape="1">
        <a:blip xmlns:r="http://schemas.openxmlformats.org/officeDocument/2006/relationships" r:embed="rId251" cstate="screen">
          <a:extLst>
            <a:ext uri="{28A0092B-C50C-407E-A947-70E740481C1C}">
              <a14:useLocalDpi xmlns:a14="http://schemas.microsoft.com/office/drawing/2010/main"/>
            </a:ext>
          </a:extLst>
        </a:blip>
        <a:srcRect/>
        <a:stretch/>
      </xdr:blipFill>
      <xdr:spPr>
        <a:xfrm>
          <a:off x="892629" y="212761288"/>
          <a:ext cx="1548000" cy="762001"/>
        </a:xfrm>
        <a:prstGeom prst="rect">
          <a:avLst/>
        </a:prstGeom>
      </xdr:spPr>
    </xdr:pic>
    <xdr:clientData/>
  </xdr:twoCellAnchor>
  <xdr:twoCellAnchor>
    <xdr:from>
      <xdr:col>2</xdr:col>
      <xdr:colOff>32658</xdr:colOff>
      <xdr:row>481</xdr:row>
      <xdr:rowOff>119745</xdr:rowOff>
    </xdr:from>
    <xdr:to>
      <xdr:col>2</xdr:col>
      <xdr:colOff>1502451</xdr:colOff>
      <xdr:row>481</xdr:row>
      <xdr:rowOff>859973</xdr:rowOff>
    </xdr:to>
    <xdr:pic>
      <xdr:nvPicPr>
        <xdr:cNvPr id="448" name="Slika 447">
          <a:extLst>
            <a:ext uri="{FF2B5EF4-FFF2-40B4-BE49-F238E27FC236}">
              <a16:creationId xmlns:a16="http://schemas.microsoft.com/office/drawing/2014/main" id="{8301DAEC-AEB7-D0B6-6FDE-695E941ABE9E}"/>
            </a:ext>
          </a:extLst>
        </xdr:cNvPr>
        <xdr:cNvPicPr>
          <a:picLocks noChangeAspect="1"/>
        </xdr:cNvPicPr>
      </xdr:nvPicPr>
      <xdr:blipFill rotWithShape="1">
        <a:blip xmlns:r="http://schemas.openxmlformats.org/officeDocument/2006/relationships" r:embed="rId252" cstate="screen">
          <a:extLst>
            <a:ext uri="{28A0092B-C50C-407E-A947-70E740481C1C}">
              <a14:useLocalDpi xmlns:a14="http://schemas.microsoft.com/office/drawing/2010/main"/>
            </a:ext>
          </a:extLst>
        </a:blip>
        <a:srcRect/>
        <a:stretch/>
      </xdr:blipFill>
      <xdr:spPr>
        <a:xfrm>
          <a:off x="925287" y="440631945"/>
          <a:ext cx="1469793" cy="740228"/>
        </a:xfrm>
        <a:prstGeom prst="rect">
          <a:avLst/>
        </a:prstGeom>
      </xdr:spPr>
    </xdr:pic>
    <xdr:clientData/>
  </xdr:twoCellAnchor>
  <xdr:twoCellAnchor>
    <xdr:from>
      <xdr:col>2</xdr:col>
      <xdr:colOff>21772</xdr:colOff>
      <xdr:row>482</xdr:row>
      <xdr:rowOff>119746</xdr:rowOff>
    </xdr:from>
    <xdr:to>
      <xdr:col>2</xdr:col>
      <xdr:colOff>1491565</xdr:colOff>
      <xdr:row>482</xdr:row>
      <xdr:rowOff>859974</xdr:rowOff>
    </xdr:to>
    <xdr:pic>
      <xdr:nvPicPr>
        <xdr:cNvPr id="449" name="Slika 448">
          <a:extLst>
            <a:ext uri="{FF2B5EF4-FFF2-40B4-BE49-F238E27FC236}">
              <a16:creationId xmlns:a16="http://schemas.microsoft.com/office/drawing/2014/main" id="{D5022248-1F5C-42F5-81BC-2EC1820249B1}"/>
            </a:ext>
          </a:extLst>
        </xdr:cNvPr>
        <xdr:cNvPicPr>
          <a:picLocks noChangeAspect="1"/>
        </xdr:cNvPicPr>
      </xdr:nvPicPr>
      <xdr:blipFill rotWithShape="1">
        <a:blip xmlns:r="http://schemas.openxmlformats.org/officeDocument/2006/relationships" r:embed="rId252" cstate="screen">
          <a:extLst>
            <a:ext uri="{28A0092B-C50C-407E-A947-70E740481C1C}">
              <a14:useLocalDpi xmlns:a14="http://schemas.microsoft.com/office/drawing/2010/main"/>
            </a:ext>
          </a:extLst>
        </a:blip>
        <a:srcRect/>
        <a:stretch/>
      </xdr:blipFill>
      <xdr:spPr>
        <a:xfrm>
          <a:off x="914401" y="441568117"/>
          <a:ext cx="1469793" cy="740228"/>
        </a:xfrm>
        <a:prstGeom prst="rect">
          <a:avLst/>
        </a:prstGeom>
      </xdr:spPr>
    </xdr:pic>
    <xdr:clientData/>
  </xdr:twoCellAnchor>
  <xdr:twoCellAnchor>
    <xdr:from>
      <xdr:col>2</xdr:col>
      <xdr:colOff>54430</xdr:colOff>
      <xdr:row>484</xdr:row>
      <xdr:rowOff>43539</xdr:rowOff>
    </xdr:from>
    <xdr:to>
      <xdr:col>2</xdr:col>
      <xdr:colOff>1480458</xdr:colOff>
      <xdr:row>484</xdr:row>
      <xdr:rowOff>809849</xdr:rowOff>
    </xdr:to>
    <xdr:pic>
      <xdr:nvPicPr>
        <xdr:cNvPr id="451" name="Slika 450">
          <a:extLst>
            <a:ext uri="{FF2B5EF4-FFF2-40B4-BE49-F238E27FC236}">
              <a16:creationId xmlns:a16="http://schemas.microsoft.com/office/drawing/2014/main" id="{5431F8E0-8269-0DD8-EC26-28E542C30650}"/>
            </a:ext>
          </a:extLst>
        </xdr:cNvPr>
        <xdr:cNvPicPr>
          <a:picLocks noChangeAspect="1"/>
        </xdr:cNvPicPr>
      </xdr:nvPicPr>
      <xdr:blipFill rotWithShape="1">
        <a:blip xmlns:r="http://schemas.openxmlformats.org/officeDocument/2006/relationships" r:embed="rId253" cstate="screen">
          <a:extLst>
            <a:ext uri="{28A0092B-C50C-407E-A947-70E740481C1C}">
              <a14:useLocalDpi xmlns:a14="http://schemas.microsoft.com/office/drawing/2010/main"/>
            </a:ext>
          </a:extLst>
        </a:blip>
        <a:srcRect/>
        <a:stretch/>
      </xdr:blipFill>
      <xdr:spPr>
        <a:xfrm>
          <a:off x="947059" y="443364253"/>
          <a:ext cx="1426028" cy="766310"/>
        </a:xfrm>
        <a:prstGeom prst="rect">
          <a:avLst/>
        </a:prstGeom>
      </xdr:spPr>
    </xdr:pic>
    <xdr:clientData/>
  </xdr:twoCellAnchor>
  <xdr:twoCellAnchor>
    <xdr:from>
      <xdr:col>2</xdr:col>
      <xdr:colOff>113687</xdr:colOff>
      <xdr:row>485</xdr:row>
      <xdr:rowOff>21772</xdr:rowOff>
    </xdr:from>
    <xdr:to>
      <xdr:col>2</xdr:col>
      <xdr:colOff>1511435</xdr:colOff>
      <xdr:row>485</xdr:row>
      <xdr:rowOff>772885</xdr:rowOff>
    </xdr:to>
    <xdr:pic>
      <xdr:nvPicPr>
        <xdr:cNvPr id="452" name="Slika 451">
          <a:extLst>
            <a:ext uri="{FF2B5EF4-FFF2-40B4-BE49-F238E27FC236}">
              <a16:creationId xmlns:a16="http://schemas.microsoft.com/office/drawing/2014/main" id="{CCADAC67-CA6F-4F79-AF0F-CC31D1B096F6}"/>
            </a:ext>
          </a:extLst>
        </xdr:cNvPr>
        <xdr:cNvPicPr>
          <a:picLocks noChangeAspect="1"/>
        </xdr:cNvPicPr>
      </xdr:nvPicPr>
      <xdr:blipFill rotWithShape="1">
        <a:blip xmlns:r="http://schemas.openxmlformats.org/officeDocument/2006/relationships" r:embed="rId254" cstate="screen">
          <a:extLst>
            <a:ext uri="{28A0092B-C50C-407E-A947-70E740481C1C}">
              <a14:useLocalDpi xmlns:a14="http://schemas.microsoft.com/office/drawing/2010/main"/>
            </a:ext>
          </a:extLst>
        </a:blip>
        <a:srcRect/>
        <a:stretch/>
      </xdr:blipFill>
      <xdr:spPr>
        <a:xfrm>
          <a:off x="1006316" y="444278658"/>
          <a:ext cx="1397748" cy="751113"/>
        </a:xfrm>
        <a:prstGeom prst="rect">
          <a:avLst/>
        </a:prstGeom>
      </xdr:spPr>
    </xdr:pic>
    <xdr:clientData/>
  </xdr:twoCellAnchor>
  <xdr:twoCellAnchor>
    <xdr:from>
      <xdr:col>2</xdr:col>
      <xdr:colOff>21772</xdr:colOff>
      <xdr:row>487</xdr:row>
      <xdr:rowOff>54424</xdr:rowOff>
    </xdr:from>
    <xdr:to>
      <xdr:col>2</xdr:col>
      <xdr:colOff>1477894</xdr:colOff>
      <xdr:row>487</xdr:row>
      <xdr:rowOff>849082</xdr:rowOff>
    </xdr:to>
    <xdr:pic>
      <xdr:nvPicPr>
        <xdr:cNvPr id="454" name="Slika 453">
          <a:extLst>
            <a:ext uri="{FF2B5EF4-FFF2-40B4-BE49-F238E27FC236}">
              <a16:creationId xmlns:a16="http://schemas.microsoft.com/office/drawing/2014/main" id="{5EDDD0E1-0DC3-65DB-7A84-AF3119772856}"/>
            </a:ext>
          </a:extLst>
        </xdr:cNvPr>
        <xdr:cNvPicPr>
          <a:picLocks noChangeAspect="1"/>
        </xdr:cNvPicPr>
      </xdr:nvPicPr>
      <xdr:blipFill rotWithShape="1">
        <a:blip xmlns:r="http://schemas.openxmlformats.org/officeDocument/2006/relationships" r:embed="rId255" cstate="screen">
          <a:extLst>
            <a:ext uri="{28A0092B-C50C-407E-A947-70E740481C1C}">
              <a14:useLocalDpi xmlns:a14="http://schemas.microsoft.com/office/drawing/2010/main"/>
            </a:ext>
          </a:extLst>
        </a:blip>
        <a:srcRect/>
        <a:stretch/>
      </xdr:blipFill>
      <xdr:spPr>
        <a:xfrm>
          <a:off x="914401" y="446183653"/>
          <a:ext cx="1456122" cy="794658"/>
        </a:xfrm>
        <a:prstGeom prst="rect">
          <a:avLst/>
        </a:prstGeom>
      </xdr:spPr>
    </xdr:pic>
    <xdr:clientData/>
  </xdr:twoCellAnchor>
  <xdr:twoCellAnchor>
    <xdr:from>
      <xdr:col>2</xdr:col>
      <xdr:colOff>21772</xdr:colOff>
      <xdr:row>488</xdr:row>
      <xdr:rowOff>76202</xdr:rowOff>
    </xdr:from>
    <xdr:to>
      <xdr:col>2</xdr:col>
      <xdr:colOff>1477894</xdr:colOff>
      <xdr:row>488</xdr:row>
      <xdr:rowOff>870860</xdr:rowOff>
    </xdr:to>
    <xdr:pic>
      <xdr:nvPicPr>
        <xdr:cNvPr id="455" name="Slika 454">
          <a:extLst>
            <a:ext uri="{FF2B5EF4-FFF2-40B4-BE49-F238E27FC236}">
              <a16:creationId xmlns:a16="http://schemas.microsoft.com/office/drawing/2014/main" id="{4EF8DC0E-7A2A-4B74-9C00-9FAA894332EC}"/>
            </a:ext>
          </a:extLst>
        </xdr:cNvPr>
        <xdr:cNvPicPr>
          <a:picLocks noChangeAspect="1"/>
        </xdr:cNvPicPr>
      </xdr:nvPicPr>
      <xdr:blipFill rotWithShape="1">
        <a:blip xmlns:r="http://schemas.openxmlformats.org/officeDocument/2006/relationships" r:embed="rId255" cstate="screen">
          <a:extLst>
            <a:ext uri="{28A0092B-C50C-407E-A947-70E740481C1C}">
              <a14:useLocalDpi xmlns:a14="http://schemas.microsoft.com/office/drawing/2010/main"/>
            </a:ext>
          </a:extLst>
        </a:blip>
        <a:srcRect/>
        <a:stretch/>
      </xdr:blipFill>
      <xdr:spPr>
        <a:xfrm>
          <a:off x="914401" y="447141602"/>
          <a:ext cx="1456122" cy="794658"/>
        </a:xfrm>
        <a:prstGeom prst="rect">
          <a:avLst/>
        </a:prstGeom>
      </xdr:spPr>
    </xdr:pic>
    <xdr:clientData/>
  </xdr:twoCellAnchor>
  <xdr:twoCellAnchor>
    <xdr:from>
      <xdr:col>2</xdr:col>
      <xdr:colOff>54430</xdr:colOff>
      <xdr:row>490</xdr:row>
      <xdr:rowOff>54426</xdr:rowOff>
    </xdr:from>
    <xdr:to>
      <xdr:col>2</xdr:col>
      <xdr:colOff>1480458</xdr:colOff>
      <xdr:row>490</xdr:row>
      <xdr:rowOff>869300</xdr:rowOff>
    </xdr:to>
    <xdr:pic>
      <xdr:nvPicPr>
        <xdr:cNvPr id="457" name="Slika 456">
          <a:extLst>
            <a:ext uri="{FF2B5EF4-FFF2-40B4-BE49-F238E27FC236}">
              <a16:creationId xmlns:a16="http://schemas.microsoft.com/office/drawing/2014/main" id="{1FDC7590-77D2-2519-FB43-409C43CF6C70}"/>
            </a:ext>
          </a:extLst>
        </xdr:cNvPr>
        <xdr:cNvPicPr>
          <a:picLocks noChangeAspect="1"/>
        </xdr:cNvPicPr>
      </xdr:nvPicPr>
      <xdr:blipFill rotWithShape="1">
        <a:blip xmlns:r="http://schemas.openxmlformats.org/officeDocument/2006/relationships" r:embed="rId256" cstate="screen">
          <a:extLst>
            <a:ext uri="{28A0092B-C50C-407E-A947-70E740481C1C}">
              <a14:useLocalDpi xmlns:a14="http://schemas.microsoft.com/office/drawing/2010/main"/>
            </a:ext>
          </a:extLst>
        </a:blip>
        <a:srcRect/>
        <a:stretch/>
      </xdr:blipFill>
      <xdr:spPr>
        <a:xfrm>
          <a:off x="947059" y="448992169"/>
          <a:ext cx="1426028" cy="814874"/>
        </a:xfrm>
        <a:prstGeom prst="rect">
          <a:avLst/>
        </a:prstGeom>
      </xdr:spPr>
    </xdr:pic>
    <xdr:clientData/>
  </xdr:twoCellAnchor>
  <xdr:twoCellAnchor>
    <xdr:from>
      <xdr:col>2</xdr:col>
      <xdr:colOff>43544</xdr:colOff>
      <xdr:row>491</xdr:row>
      <xdr:rowOff>54430</xdr:rowOff>
    </xdr:from>
    <xdr:to>
      <xdr:col>2</xdr:col>
      <xdr:colOff>1469572</xdr:colOff>
      <xdr:row>491</xdr:row>
      <xdr:rowOff>869304</xdr:rowOff>
    </xdr:to>
    <xdr:pic>
      <xdr:nvPicPr>
        <xdr:cNvPr id="458" name="Slika 457">
          <a:extLst>
            <a:ext uri="{FF2B5EF4-FFF2-40B4-BE49-F238E27FC236}">
              <a16:creationId xmlns:a16="http://schemas.microsoft.com/office/drawing/2014/main" id="{24434B86-A4E2-41DB-B6A9-8FFA6209CFD2}"/>
            </a:ext>
          </a:extLst>
        </xdr:cNvPr>
        <xdr:cNvPicPr>
          <a:picLocks noChangeAspect="1"/>
        </xdr:cNvPicPr>
      </xdr:nvPicPr>
      <xdr:blipFill rotWithShape="1">
        <a:blip xmlns:r="http://schemas.openxmlformats.org/officeDocument/2006/relationships" r:embed="rId256" cstate="screen">
          <a:extLst>
            <a:ext uri="{28A0092B-C50C-407E-A947-70E740481C1C}">
              <a14:useLocalDpi xmlns:a14="http://schemas.microsoft.com/office/drawing/2010/main"/>
            </a:ext>
          </a:extLst>
        </a:blip>
        <a:srcRect/>
        <a:stretch/>
      </xdr:blipFill>
      <xdr:spPr>
        <a:xfrm>
          <a:off x="936173" y="449928344"/>
          <a:ext cx="1426028" cy="814874"/>
        </a:xfrm>
        <a:prstGeom prst="rect">
          <a:avLst/>
        </a:prstGeom>
      </xdr:spPr>
    </xdr:pic>
    <xdr:clientData/>
  </xdr:twoCellAnchor>
  <xdr:twoCellAnchor>
    <xdr:from>
      <xdr:col>2</xdr:col>
      <xdr:colOff>32658</xdr:colOff>
      <xdr:row>493</xdr:row>
      <xdr:rowOff>97968</xdr:rowOff>
    </xdr:from>
    <xdr:to>
      <xdr:col>2</xdr:col>
      <xdr:colOff>1483965</xdr:colOff>
      <xdr:row>493</xdr:row>
      <xdr:rowOff>849083</xdr:rowOff>
    </xdr:to>
    <xdr:pic>
      <xdr:nvPicPr>
        <xdr:cNvPr id="460" name="Slika 459">
          <a:extLst>
            <a:ext uri="{FF2B5EF4-FFF2-40B4-BE49-F238E27FC236}">
              <a16:creationId xmlns:a16="http://schemas.microsoft.com/office/drawing/2014/main" id="{2B65A44A-F729-C379-2324-1072FD3E927E}"/>
            </a:ext>
          </a:extLst>
        </xdr:cNvPr>
        <xdr:cNvPicPr>
          <a:picLocks noChangeAspect="1"/>
        </xdr:cNvPicPr>
      </xdr:nvPicPr>
      <xdr:blipFill rotWithShape="1">
        <a:blip xmlns:r="http://schemas.openxmlformats.org/officeDocument/2006/relationships" r:embed="rId257" cstate="screen">
          <a:extLst>
            <a:ext uri="{28A0092B-C50C-407E-A947-70E740481C1C}">
              <a14:useLocalDpi xmlns:a14="http://schemas.microsoft.com/office/drawing/2010/main"/>
            </a:ext>
          </a:extLst>
        </a:blip>
        <a:srcRect/>
        <a:stretch/>
      </xdr:blipFill>
      <xdr:spPr>
        <a:xfrm>
          <a:off x="925287" y="451844225"/>
          <a:ext cx="1451307" cy="751115"/>
        </a:xfrm>
        <a:prstGeom prst="rect">
          <a:avLst/>
        </a:prstGeom>
      </xdr:spPr>
    </xdr:pic>
    <xdr:clientData/>
  </xdr:twoCellAnchor>
  <xdr:twoCellAnchor>
    <xdr:from>
      <xdr:col>2</xdr:col>
      <xdr:colOff>32658</xdr:colOff>
      <xdr:row>494</xdr:row>
      <xdr:rowOff>65316</xdr:rowOff>
    </xdr:from>
    <xdr:to>
      <xdr:col>2</xdr:col>
      <xdr:colOff>1483965</xdr:colOff>
      <xdr:row>494</xdr:row>
      <xdr:rowOff>816431</xdr:rowOff>
    </xdr:to>
    <xdr:pic>
      <xdr:nvPicPr>
        <xdr:cNvPr id="461" name="Slika 460">
          <a:extLst>
            <a:ext uri="{FF2B5EF4-FFF2-40B4-BE49-F238E27FC236}">
              <a16:creationId xmlns:a16="http://schemas.microsoft.com/office/drawing/2014/main" id="{2035ACA5-BFFB-447B-82F3-951D91D2A603}"/>
            </a:ext>
          </a:extLst>
        </xdr:cNvPr>
        <xdr:cNvPicPr>
          <a:picLocks noChangeAspect="1"/>
        </xdr:cNvPicPr>
      </xdr:nvPicPr>
      <xdr:blipFill rotWithShape="1">
        <a:blip xmlns:r="http://schemas.openxmlformats.org/officeDocument/2006/relationships" r:embed="rId257" cstate="screen">
          <a:extLst>
            <a:ext uri="{28A0092B-C50C-407E-A947-70E740481C1C}">
              <a14:useLocalDpi xmlns:a14="http://schemas.microsoft.com/office/drawing/2010/main"/>
            </a:ext>
          </a:extLst>
        </a:blip>
        <a:srcRect/>
        <a:stretch/>
      </xdr:blipFill>
      <xdr:spPr>
        <a:xfrm>
          <a:off x="925287" y="452747745"/>
          <a:ext cx="1451307" cy="751115"/>
        </a:xfrm>
        <a:prstGeom prst="rect">
          <a:avLst/>
        </a:prstGeom>
      </xdr:spPr>
    </xdr:pic>
    <xdr:clientData/>
  </xdr:twoCellAnchor>
  <xdr:twoCellAnchor>
    <xdr:from>
      <xdr:col>2</xdr:col>
      <xdr:colOff>43545</xdr:colOff>
      <xdr:row>496</xdr:row>
      <xdr:rowOff>119743</xdr:rowOff>
    </xdr:from>
    <xdr:to>
      <xdr:col>2</xdr:col>
      <xdr:colOff>1505361</xdr:colOff>
      <xdr:row>496</xdr:row>
      <xdr:rowOff>794658</xdr:rowOff>
    </xdr:to>
    <xdr:pic>
      <xdr:nvPicPr>
        <xdr:cNvPr id="463" name="Slika 462">
          <a:extLst>
            <a:ext uri="{FF2B5EF4-FFF2-40B4-BE49-F238E27FC236}">
              <a16:creationId xmlns:a16="http://schemas.microsoft.com/office/drawing/2014/main" id="{9397551B-185E-1C6D-D203-3C5573A35000}"/>
            </a:ext>
          </a:extLst>
        </xdr:cNvPr>
        <xdr:cNvPicPr>
          <a:picLocks noChangeAspect="1"/>
        </xdr:cNvPicPr>
      </xdr:nvPicPr>
      <xdr:blipFill rotWithShape="1">
        <a:blip xmlns:r="http://schemas.openxmlformats.org/officeDocument/2006/relationships" r:embed="rId258" cstate="screen">
          <a:extLst>
            <a:ext uri="{28A0092B-C50C-407E-A947-70E740481C1C}">
              <a14:useLocalDpi xmlns:a14="http://schemas.microsoft.com/office/drawing/2010/main"/>
            </a:ext>
          </a:extLst>
        </a:blip>
        <a:srcRect/>
        <a:stretch/>
      </xdr:blipFill>
      <xdr:spPr>
        <a:xfrm>
          <a:off x="936174" y="454674514"/>
          <a:ext cx="1461816" cy="674915"/>
        </a:xfrm>
        <a:prstGeom prst="rect">
          <a:avLst/>
        </a:prstGeom>
      </xdr:spPr>
    </xdr:pic>
    <xdr:clientData/>
  </xdr:twoCellAnchor>
  <xdr:twoCellAnchor>
    <xdr:from>
      <xdr:col>2</xdr:col>
      <xdr:colOff>54429</xdr:colOff>
      <xdr:row>497</xdr:row>
      <xdr:rowOff>141515</xdr:rowOff>
    </xdr:from>
    <xdr:to>
      <xdr:col>2</xdr:col>
      <xdr:colOff>1516245</xdr:colOff>
      <xdr:row>497</xdr:row>
      <xdr:rowOff>816430</xdr:rowOff>
    </xdr:to>
    <xdr:pic>
      <xdr:nvPicPr>
        <xdr:cNvPr id="464" name="Slika 463">
          <a:extLst>
            <a:ext uri="{FF2B5EF4-FFF2-40B4-BE49-F238E27FC236}">
              <a16:creationId xmlns:a16="http://schemas.microsoft.com/office/drawing/2014/main" id="{5DC55583-DFC2-4A9E-BB14-39499A8A16FA}"/>
            </a:ext>
          </a:extLst>
        </xdr:cNvPr>
        <xdr:cNvPicPr>
          <a:picLocks noChangeAspect="1"/>
        </xdr:cNvPicPr>
      </xdr:nvPicPr>
      <xdr:blipFill rotWithShape="1">
        <a:blip xmlns:r="http://schemas.openxmlformats.org/officeDocument/2006/relationships" r:embed="rId258" cstate="screen">
          <a:extLst>
            <a:ext uri="{28A0092B-C50C-407E-A947-70E740481C1C}">
              <a14:useLocalDpi xmlns:a14="http://schemas.microsoft.com/office/drawing/2010/main"/>
            </a:ext>
          </a:extLst>
        </a:blip>
        <a:srcRect/>
        <a:stretch/>
      </xdr:blipFill>
      <xdr:spPr>
        <a:xfrm>
          <a:off x="947058" y="455632458"/>
          <a:ext cx="1461816" cy="674915"/>
        </a:xfrm>
        <a:prstGeom prst="rect">
          <a:avLst/>
        </a:prstGeom>
      </xdr:spPr>
    </xdr:pic>
    <xdr:clientData/>
  </xdr:twoCellAnchor>
  <xdr:twoCellAnchor>
    <xdr:from>
      <xdr:col>2</xdr:col>
      <xdr:colOff>65316</xdr:colOff>
      <xdr:row>498</xdr:row>
      <xdr:rowOff>914399</xdr:rowOff>
    </xdr:from>
    <xdr:to>
      <xdr:col>2</xdr:col>
      <xdr:colOff>1415144</xdr:colOff>
      <xdr:row>499</xdr:row>
      <xdr:rowOff>878191</xdr:rowOff>
    </xdr:to>
    <xdr:pic>
      <xdr:nvPicPr>
        <xdr:cNvPr id="466" name="Slika 465">
          <a:extLst>
            <a:ext uri="{FF2B5EF4-FFF2-40B4-BE49-F238E27FC236}">
              <a16:creationId xmlns:a16="http://schemas.microsoft.com/office/drawing/2014/main" id="{77286A19-6EE4-F70B-DF24-3328DBEE535D}"/>
            </a:ext>
          </a:extLst>
        </xdr:cNvPr>
        <xdr:cNvPicPr>
          <a:picLocks noChangeAspect="1"/>
        </xdr:cNvPicPr>
      </xdr:nvPicPr>
      <xdr:blipFill>
        <a:blip xmlns:r="http://schemas.openxmlformats.org/officeDocument/2006/relationships" r:embed="rId259" cstate="screen">
          <a:extLst>
            <a:ext uri="{28A0092B-C50C-407E-A947-70E740481C1C}">
              <a14:useLocalDpi xmlns:a14="http://schemas.microsoft.com/office/drawing/2010/main"/>
            </a:ext>
          </a:extLst>
        </a:blip>
        <a:stretch>
          <a:fillRect/>
        </a:stretch>
      </xdr:blipFill>
      <xdr:spPr>
        <a:xfrm>
          <a:off x="957945" y="457341513"/>
          <a:ext cx="1349828" cy="899964"/>
        </a:xfrm>
        <a:prstGeom prst="rect">
          <a:avLst/>
        </a:prstGeom>
      </xdr:spPr>
    </xdr:pic>
    <xdr:clientData/>
  </xdr:twoCellAnchor>
  <xdr:twoCellAnchor>
    <xdr:from>
      <xdr:col>2</xdr:col>
      <xdr:colOff>87088</xdr:colOff>
      <xdr:row>500</xdr:row>
      <xdr:rowOff>0</xdr:rowOff>
    </xdr:from>
    <xdr:to>
      <xdr:col>2</xdr:col>
      <xdr:colOff>1436916</xdr:colOff>
      <xdr:row>500</xdr:row>
      <xdr:rowOff>899964</xdr:rowOff>
    </xdr:to>
    <xdr:pic>
      <xdr:nvPicPr>
        <xdr:cNvPr id="467" name="Slika 466">
          <a:extLst>
            <a:ext uri="{FF2B5EF4-FFF2-40B4-BE49-F238E27FC236}">
              <a16:creationId xmlns:a16="http://schemas.microsoft.com/office/drawing/2014/main" id="{D55FF250-B21A-43F7-BC2F-95896B44521F}"/>
            </a:ext>
          </a:extLst>
        </xdr:cNvPr>
        <xdr:cNvPicPr>
          <a:picLocks noChangeAspect="1"/>
        </xdr:cNvPicPr>
      </xdr:nvPicPr>
      <xdr:blipFill>
        <a:blip xmlns:r="http://schemas.openxmlformats.org/officeDocument/2006/relationships" r:embed="rId259" cstate="screen">
          <a:extLst>
            <a:ext uri="{28A0092B-C50C-407E-A947-70E740481C1C}">
              <a14:useLocalDpi xmlns:a14="http://schemas.microsoft.com/office/drawing/2010/main"/>
            </a:ext>
          </a:extLst>
        </a:blip>
        <a:stretch>
          <a:fillRect/>
        </a:stretch>
      </xdr:blipFill>
      <xdr:spPr>
        <a:xfrm>
          <a:off x="979717" y="458299457"/>
          <a:ext cx="1349828" cy="899964"/>
        </a:xfrm>
        <a:prstGeom prst="rect">
          <a:avLst/>
        </a:prstGeom>
      </xdr:spPr>
    </xdr:pic>
    <xdr:clientData/>
  </xdr:twoCellAnchor>
  <xdr:twoCellAnchor>
    <xdr:from>
      <xdr:col>2</xdr:col>
      <xdr:colOff>76202</xdr:colOff>
      <xdr:row>237</xdr:row>
      <xdr:rowOff>10886</xdr:rowOff>
    </xdr:from>
    <xdr:to>
      <xdr:col>2</xdr:col>
      <xdr:colOff>1382489</xdr:colOff>
      <xdr:row>237</xdr:row>
      <xdr:rowOff>881744</xdr:rowOff>
    </xdr:to>
    <xdr:pic>
      <xdr:nvPicPr>
        <xdr:cNvPr id="25" name="Slika 24">
          <a:extLst>
            <a:ext uri="{FF2B5EF4-FFF2-40B4-BE49-F238E27FC236}">
              <a16:creationId xmlns:a16="http://schemas.microsoft.com/office/drawing/2014/main" id="{226C4350-3064-49F8-CE29-4617DB98EBF1}"/>
            </a:ext>
          </a:extLst>
        </xdr:cNvPr>
        <xdr:cNvPicPr>
          <a:picLocks noChangeAspect="1"/>
        </xdr:cNvPicPr>
      </xdr:nvPicPr>
      <xdr:blipFill>
        <a:blip xmlns:r="http://schemas.openxmlformats.org/officeDocument/2006/relationships" r:embed="rId260" cstate="screen">
          <a:extLst>
            <a:ext uri="{28A0092B-C50C-407E-A947-70E740481C1C}">
              <a14:useLocalDpi xmlns:a14="http://schemas.microsoft.com/office/drawing/2010/main"/>
            </a:ext>
          </a:extLst>
        </a:blip>
        <a:stretch>
          <a:fillRect/>
        </a:stretch>
      </xdr:blipFill>
      <xdr:spPr>
        <a:xfrm>
          <a:off x="968831" y="215069057"/>
          <a:ext cx="1306287" cy="870858"/>
        </a:xfrm>
        <a:prstGeom prst="rect">
          <a:avLst/>
        </a:prstGeom>
      </xdr:spPr>
    </xdr:pic>
    <xdr:clientData/>
  </xdr:twoCellAnchor>
  <xdr:twoCellAnchor>
    <xdr:from>
      <xdr:col>2</xdr:col>
      <xdr:colOff>108860</xdr:colOff>
      <xdr:row>238</xdr:row>
      <xdr:rowOff>43544</xdr:rowOff>
    </xdr:from>
    <xdr:to>
      <xdr:col>2</xdr:col>
      <xdr:colOff>1415147</xdr:colOff>
      <xdr:row>238</xdr:row>
      <xdr:rowOff>914402</xdr:rowOff>
    </xdr:to>
    <xdr:pic>
      <xdr:nvPicPr>
        <xdr:cNvPr id="30" name="Slika 29">
          <a:extLst>
            <a:ext uri="{FF2B5EF4-FFF2-40B4-BE49-F238E27FC236}">
              <a16:creationId xmlns:a16="http://schemas.microsoft.com/office/drawing/2014/main" id="{6E17E423-0F82-4DFE-9873-6949BD653D45}"/>
            </a:ext>
          </a:extLst>
        </xdr:cNvPr>
        <xdr:cNvPicPr>
          <a:picLocks noChangeAspect="1"/>
        </xdr:cNvPicPr>
      </xdr:nvPicPr>
      <xdr:blipFill>
        <a:blip xmlns:r="http://schemas.openxmlformats.org/officeDocument/2006/relationships" r:embed="rId260" cstate="screen">
          <a:extLst>
            <a:ext uri="{28A0092B-C50C-407E-A947-70E740481C1C}">
              <a14:useLocalDpi xmlns:a14="http://schemas.microsoft.com/office/drawing/2010/main"/>
            </a:ext>
          </a:extLst>
        </a:blip>
        <a:stretch>
          <a:fillRect/>
        </a:stretch>
      </xdr:blipFill>
      <xdr:spPr>
        <a:xfrm>
          <a:off x="1001489" y="216037887"/>
          <a:ext cx="1306287" cy="870858"/>
        </a:xfrm>
        <a:prstGeom prst="rect">
          <a:avLst/>
        </a:prstGeom>
      </xdr:spPr>
    </xdr:pic>
    <xdr:clientData/>
  </xdr:twoCellAnchor>
  <xdr:twoCellAnchor>
    <xdr:from>
      <xdr:col>2</xdr:col>
      <xdr:colOff>76202</xdr:colOff>
      <xdr:row>240</xdr:row>
      <xdr:rowOff>10886</xdr:rowOff>
    </xdr:from>
    <xdr:to>
      <xdr:col>2</xdr:col>
      <xdr:colOff>1415144</xdr:colOff>
      <xdr:row>240</xdr:row>
      <xdr:rowOff>903514</xdr:rowOff>
    </xdr:to>
    <xdr:pic>
      <xdr:nvPicPr>
        <xdr:cNvPr id="36" name="Slika 35">
          <a:extLst>
            <a:ext uri="{FF2B5EF4-FFF2-40B4-BE49-F238E27FC236}">
              <a16:creationId xmlns:a16="http://schemas.microsoft.com/office/drawing/2014/main" id="{DB445E12-7A31-490E-321B-4D9957990DA5}"/>
            </a:ext>
          </a:extLst>
        </xdr:cNvPr>
        <xdr:cNvPicPr>
          <a:picLocks noChangeAspect="1"/>
        </xdr:cNvPicPr>
      </xdr:nvPicPr>
      <xdr:blipFill>
        <a:blip xmlns:r="http://schemas.openxmlformats.org/officeDocument/2006/relationships" r:embed="rId261" cstate="screen">
          <a:extLst>
            <a:ext uri="{28A0092B-C50C-407E-A947-70E740481C1C}">
              <a14:useLocalDpi xmlns:a14="http://schemas.microsoft.com/office/drawing/2010/main"/>
            </a:ext>
          </a:extLst>
        </a:blip>
        <a:stretch>
          <a:fillRect/>
        </a:stretch>
      </xdr:blipFill>
      <xdr:spPr>
        <a:xfrm>
          <a:off x="968831" y="217877572"/>
          <a:ext cx="1338942" cy="892628"/>
        </a:xfrm>
        <a:prstGeom prst="rect">
          <a:avLst/>
        </a:prstGeom>
      </xdr:spPr>
    </xdr:pic>
    <xdr:clientData/>
  </xdr:twoCellAnchor>
  <xdr:twoCellAnchor>
    <xdr:from>
      <xdr:col>2</xdr:col>
      <xdr:colOff>65316</xdr:colOff>
      <xdr:row>241</xdr:row>
      <xdr:rowOff>21772</xdr:rowOff>
    </xdr:from>
    <xdr:to>
      <xdr:col>2</xdr:col>
      <xdr:colOff>1404258</xdr:colOff>
      <xdr:row>241</xdr:row>
      <xdr:rowOff>914400</xdr:rowOff>
    </xdr:to>
    <xdr:pic>
      <xdr:nvPicPr>
        <xdr:cNvPr id="40" name="Slika 39">
          <a:extLst>
            <a:ext uri="{FF2B5EF4-FFF2-40B4-BE49-F238E27FC236}">
              <a16:creationId xmlns:a16="http://schemas.microsoft.com/office/drawing/2014/main" id="{6BE71892-01D0-41AA-8BC8-AD7C5E77D4C1}"/>
            </a:ext>
          </a:extLst>
        </xdr:cNvPr>
        <xdr:cNvPicPr>
          <a:picLocks noChangeAspect="1"/>
        </xdr:cNvPicPr>
      </xdr:nvPicPr>
      <xdr:blipFill>
        <a:blip xmlns:r="http://schemas.openxmlformats.org/officeDocument/2006/relationships" r:embed="rId261" cstate="screen">
          <a:extLst>
            <a:ext uri="{28A0092B-C50C-407E-A947-70E740481C1C}">
              <a14:useLocalDpi xmlns:a14="http://schemas.microsoft.com/office/drawing/2010/main"/>
            </a:ext>
          </a:extLst>
        </a:blip>
        <a:stretch>
          <a:fillRect/>
        </a:stretch>
      </xdr:blipFill>
      <xdr:spPr>
        <a:xfrm>
          <a:off x="957945" y="218824629"/>
          <a:ext cx="1338942" cy="892628"/>
        </a:xfrm>
        <a:prstGeom prst="rect">
          <a:avLst/>
        </a:prstGeom>
      </xdr:spPr>
    </xdr:pic>
    <xdr:clientData/>
  </xdr:twoCellAnchor>
  <xdr:twoCellAnchor>
    <xdr:from>
      <xdr:col>2</xdr:col>
      <xdr:colOff>119746</xdr:colOff>
      <xdr:row>243</xdr:row>
      <xdr:rowOff>65316</xdr:rowOff>
    </xdr:from>
    <xdr:to>
      <xdr:col>2</xdr:col>
      <xdr:colOff>1371603</xdr:colOff>
      <xdr:row>243</xdr:row>
      <xdr:rowOff>899887</xdr:rowOff>
    </xdr:to>
    <xdr:pic>
      <xdr:nvPicPr>
        <xdr:cNvPr id="47" name="Slika 46">
          <a:extLst>
            <a:ext uri="{FF2B5EF4-FFF2-40B4-BE49-F238E27FC236}">
              <a16:creationId xmlns:a16="http://schemas.microsoft.com/office/drawing/2014/main" id="{69B38268-E081-A447-3B3B-C42CFF1B8EC7}"/>
            </a:ext>
          </a:extLst>
        </xdr:cNvPr>
        <xdr:cNvPicPr>
          <a:picLocks noChangeAspect="1"/>
        </xdr:cNvPicPr>
      </xdr:nvPicPr>
      <xdr:blipFill>
        <a:blip xmlns:r="http://schemas.openxmlformats.org/officeDocument/2006/relationships" r:embed="rId262" cstate="screen">
          <a:extLst>
            <a:ext uri="{28A0092B-C50C-407E-A947-70E740481C1C}">
              <a14:useLocalDpi xmlns:a14="http://schemas.microsoft.com/office/drawing/2010/main"/>
            </a:ext>
          </a:extLst>
        </a:blip>
        <a:stretch>
          <a:fillRect/>
        </a:stretch>
      </xdr:blipFill>
      <xdr:spPr>
        <a:xfrm>
          <a:off x="1012375" y="220740516"/>
          <a:ext cx="1251857" cy="834571"/>
        </a:xfrm>
        <a:prstGeom prst="rect">
          <a:avLst/>
        </a:prstGeom>
      </xdr:spPr>
    </xdr:pic>
    <xdr:clientData/>
  </xdr:twoCellAnchor>
  <xdr:twoCellAnchor>
    <xdr:from>
      <xdr:col>2</xdr:col>
      <xdr:colOff>97974</xdr:colOff>
      <xdr:row>244</xdr:row>
      <xdr:rowOff>21772</xdr:rowOff>
    </xdr:from>
    <xdr:to>
      <xdr:col>2</xdr:col>
      <xdr:colOff>1349831</xdr:colOff>
      <xdr:row>244</xdr:row>
      <xdr:rowOff>856343</xdr:rowOff>
    </xdr:to>
    <xdr:pic>
      <xdr:nvPicPr>
        <xdr:cNvPr id="49" name="Slika 48">
          <a:extLst>
            <a:ext uri="{FF2B5EF4-FFF2-40B4-BE49-F238E27FC236}">
              <a16:creationId xmlns:a16="http://schemas.microsoft.com/office/drawing/2014/main" id="{E3042954-A94E-45F0-9046-FE5C22886C73}"/>
            </a:ext>
          </a:extLst>
        </xdr:cNvPr>
        <xdr:cNvPicPr>
          <a:picLocks noChangeAspect="1"/>
        </xdr:cNvPicPr>
      </xdr:nvPicPr>
      <xdr:blipFill>
        <a:blip xmlns:r="http://schemas.openxmlformats.org/officeDocument/2006/relationships" r:embed="rId262" cstate="screen">
          <a:extLst>
            <a:ext uri="{28A0092B-C50C-407E-A947-70E740481C1C}">
              <a14:useLocalDpi xmlns:a14="http://schemas.microsoft.com/office/drawing/2010/main"/>
            </a:ext>
          </a:extLst>
        </a:blip>
        <a:stretch>
          <a:fillRect/>
        </a:stretch>
      </xdr:blipFill>
      <xdr:spPr>
        <a:xfrm>
          <a:off x="990603" y="221633143"/>
          <a:ext cx="1251857" cy="834571"/>
        </a:xfrm>
        <a:prstGeom prst="rect">
          <a:avLst/>
        </a:prstGeom>
      </xdr:spPr>
    </xdr:pic>
    <xdr:clientData/>
  </xdr:twoCellAnchor>
  <xdr:twoCellAnchor>
    <xdr:from>
      <xdr:col>2</xdr:col>
      <xdr:colOff>108861</xdr:colOff>
      <xdr:row>246</xdr:row>
      <xdr:rowOff>10887</xdr:rowOff>
    </xdr:from>
    <xdr:to>
      <xdr:col>2</xdr:col>
      <xdr:colOff>1426030</xdr:colOff>
      <xdr:row>246</xdr:row>
      <xdr:rowOff>889000</xdr:rowOff>
    </xdr:to>
    <xdr:pic>
      <xdr:nvPicPr>
        <xdr:cNvPr id="54" name="Slika 53">
          <a:extLst>
            <a:ext uri="{FF2B5EF4-FFF2-40B4-BE49-F238E27FC236}">
              <a16:creationId xmlns:a16="http://schemas.microsoft.com/office/drawing/2014/main" id="{8D00DDFF-81BC-6FFC-07E6-D8C62C1BB0C9}"/>
            </a:ext>
          </a:extLst>
        </xdr:cNvPr>
        <xdr:cNvPicPr>
          <a:picLocks noChangeAspect="1"/>
        </xdr:cNvPicPr>
      </xdr:nvPicPr>
      <xdr:blipFill>
        <a:blip xmlns:r="http://schemas.openxmlformats.org/officeDocument/2006/relationships" r:embed="rId263" cstate="screen">
          <a:extLst>
            <a:ext uri="{28A0092B-C50C-407E-A947-70E740481C1C}">
              <a14:useLocalDpi xmlns:a14="http://schemas.microsoft.com/office/drawing/2010/main"/>
            </a:ext>
          </a:extLst>
        </a:blip>
        <a:stretch>
          <a:fillRect/>
        </a:stretch>
      </xdr:blipFill>
      <xdr:spPr>
        <a:xfrm>
          <a:off x="1001490" y="223494601"/>
          <a:ext cx="1317169" cy="878113"/>
        </a:xfrm>
        <a:prstGeom prst="rect">
          <a:avLst/>
        </a:prstGeom>
      </xdr:spPr>
    </xdr:pic>
    <xdr:clientData/>
  </xdr:twoCellAnchor>
  <xdr:twoCellAnchor>
    <xdr:from>
      <xdr:col>2</xdr:col>
      <xdr:colOff>97974</xdr:colOff>
      <xdr:row>247</xdr:row>
      <xdr:rowOff>21772</xdr:rowOff>
    </xdr:from>
    <xdr:to>
      <xdr:col>2</xdr:col>
      <xdr:colOff>1415143</xdr:colOff>
      <xdr:row>247</xdr:row>
      <xdr:rowOff>899885</xdr:rowOff>
    </xdr:to>
    <xdr:pic>
      <xdr:nvPicPr>
        <xdr:cNvPr id="57" name="Slika 56">
          <a:extLst>
            <a:ext uri="{FF2B5EF4-FFF2-40B4-BE49-F238E27FC236}">
              <a16:creationId xmlns:a16="http://schemas.microsoft.com/office/drawing/2014/main" id="{18A195E3-20F2-481C-B14B-8E284E832EE2}"/>
            </a:ext>
          </a:extLst>
        </xdr:cNvPr>
        <xdr:cNvPicPr>
          <a:picLocks noChangeAspect="1"/>
        </xdr:cNvPicPr>
      </xdr:nvPicPr>
      <xdr:blipFill>
        <a:blip xmlns:r="http://schemas.openxmlformats.org/officeDocument/2006/relationships" r:embed="rId263" cstate="screen">
          <a:extLst>
            <a:ext uri="{28A0092B-C50C-407E-A947-70E740481C1C}">
              <a14:useLocalDpi xmlns:a14="http://schemas.microsoft.com/office/drawing/2010/main"/>
            </a:ext>
          </a:extLst>
        </a:blip>
        <a:stretch>
          <a:fillRect/>
        </a:stretch>
      </xdr:blipFill>
      <xdr:spPr>
        <a:xfrm>
          <a:off x="990603" y="224441658"/>
          <a:ext cx="1317169" cy="878113"/>
        </a:xfrm>
        <a:prstGeom prst="rect">
          <a:avLst/>
        </a:prstGeom>
      </xdr:spPr>
    </xdr:pic>
    <xdr:clientData/>
  </xdr:twoCellAnchor>
  <xdr:twoCellAnchor>
    <xdr:from>
      <xdr:col>2</xdr:col>
      <xdr:colOff>87088</xdr:colOff>
      <xdr:row>249</xdr:row>
      <xdr:rowOff>21773</xdr:rowOff>
    </xdr:from>
    <xdr:to>
      <xdr:col>2</xdr:col>
      <xdr:colOff>1393372</xdr:colOff>
      <xdr:row>249</xdr:row>
      <xdr:rowOff>892629</xdr:rowOff>
    </xdr:to>
    <xdr:pic>
      <xdr:nvPicPr>
        <xdr:cNvPr id="63" name="Slika 62">
          <a:extLst>
            <a:ext uri="{FF2B5EF4-FFF2-40B4-BE49-F238E27FC236}">
              <a16:creationId xmlns:a16="http://schemas.microsoft.com/office/drawing/2014/main" id="{20F530E4-E7BA-11B0-F6D4-9F94451EB481}"/>
            </a:ext>
          </a:extLst>
        </xdr:cNvPr>
        <xdr:cNvPicPr>
          <a:picLocks noChangeAspect="1"/>
        </xdr:cNvPicPr>
      </xdr:nvPicPr>
      <xdr:blipFill>
        <a:blip xmlns:r="http://schemas.openxmlformats.org/officeDocument/2006/relationships" r:embed="rId264" cstate="screen">
          <a:extLst>
            <a:ext uri="{28A0092B-C50C-407E-A947-70E740481C1C}">
              <a14:useLocalDpi xmlns:a14="http://schemas.microsoft.com/office/drawing/2010/main"/>
            </a:ext>
          </a:extLst>
        </a:blip>
        <a:stretch>
          <a:fillRect/>
        </a:stretch>
      </xdr:blipFill>
      <xdr:spPr>
        <a:xfrm>
          <a:off x="979717" y="226314002"/>
          <a:ext cx="1306284" cy="870856"/>
        </a:xfrm>
        <a:prstGeom prst="rect">
          <a:avLst/>
        </a:prstGeom>
      </xdr:spPr>
    </xdr:pic>
    <xdr:clientData/>
  </xdr:twoCellAnchor>
  <xdr:twoCellAnchor>
    <xdr:from>
      <xdr:col>2</xdr:col>
      <xdr:colOff>108857</xdr:colOff>
      <xdr:row>250</xdr:row>
      <xdr:rowOff>32658</xdr:rowOff>
    </xdr:from>
    <xdr:to>
      <xdr:col>2</xdr:col>
      <xdr:colOff>1415141</xdr:colOff>
      <xdr:row>250</xdr:row>
      <xdr:rowOff>903514</xdr:rowOff>
    </xdr:to>
    <xdr:pic>
      <xdr:nvPicPr>
        <xdr:cNvPr id="450" name="Slika 449">
          <a:extLst>
            <a:ext uri="{FF2B5EF4-FFF2-40B4-BE49-F238E27FC236}">
              <a16:creationId xmlns:a16="http://schemas.microsoft.com/office/drawing/2014/main" id="{EDEF7B3C-6286-4CBA-AF8D-6E15C156087F}"/>
            </a:ext>
          </a:extLst>
        </xdr:cNvPr>
        <xdr:cNvPicPr>
          <a:picLocks noChangeAspect="1"/>
        </xdr:cNvPicPr>
      </xdr:nvPicPr>
      <xdr:blipFill>
        <a:blip xmlns:r="http://schemas.openxmlformats.org/officeDocument/2006/relationships" r:embed="rId264" cstate="screen">
          <a:extLst>
            <a:ext uri="{28A0092B-C50C-407E-A947-70E740481C1C}">
              <a14:useLocalDpi xmlns:a14="http://schemas.microsoft.com/office/drawing/2010/main"/>
            </a:ext>
          </a:extLst>
        </a:blip>
        <a:stretch>
          <a:fillRect/>
        </a:stretch>
      </xdr:blipFill>
      <xdr:spPr>
        <a:xfrm>
          <a:off x="1001486" y="227261058"/>
          <a:ext cx="1306284" cy="870856"/>
        </a:xfrm>
        <a:prstGeom prst="rect">
          <a:avLst/>
        </a:prstGeom>
      </xdr:spPr>
    </xdr:pic>
    <xdr:clientData/>
  </xdr:twoCellAnchor>
  <xdr:twoCellAnchor>
    <xdr:from>
      <xdr:col>2</xdr:col>
      <xdr:colOff>87088</xdr:colOff>
      <xdr:row>252</xdr:row>
      <xdr:rowOff>0</xdr:rowOff>
    </xdr:from>
    <xdr:to>
      <xdr:col>2</xdr:col>
      <xdr:colOff>1415145</xdr:colOff>
      <xdr:row>252</xdr:row>
      <xdr:rowOff>885371</xdr:rowOff>
    </xdr:to>
    <xdr:pic>
      <xdr:nvPicPr>
        <xdr:cNvPr id="456" name="Slika 455">
          <a:extLst>
            <a:ext uri="{FF2B5EF4-FFF2-40B4-BE49-F238E27FC236}">
              <a16:creationId xmlns:a16="http://schemas.microsoft.com/office/drawing/2014/main" id="{932572CB-21DC-B841-4FEE-4CC99F1DAF9C}"/>
            </a:ext>
          </a:extLst>
        </xdr:cNvPr>
        <xdr:cNvPicPr>
          <a:picLocks noChangeAspect="1"/>
        </xdr:cNvPicPr>
      </xdr:nvPicPr>
      <xdr:blipFill>
        <a:blip xmlns:r="http://schemas.openxmlformats.org/officeDocument/2006/relationships" r:embed="rId265" cstate="screen">
          <a:extLst>
            <a:ext uri="{28A0092B-C50C-407E-A947-70E740481C1C}">
              <a14:useLocalDpi xmlns:a14="http://schemas.microsoft.com/office/drawing/2010/main"/>
            </a:ext>
          </a:extLst>
        </a:blip>
        <a:stretch>
          <a:fillRect/>
        </a:stretch>
      </xdr:blipFill>
      <xdr:spPr>
        <a:xfrm>
          <a:off x="979717" y="229100743"/>
          <a:ext cx="1328057" cy="885371"/>
        </a:xfrm>
        <a:prstGeom prst="rect">
          <a:avLst/>
        </a:prstGeom>
      </xdr:spPr>
    </xdr:pic>
    <xdr:clientData/>
  </xdr:twoCellAnchor>
  <xdr:twoCellAnchor>
    <xdr:from>
      <xdr:col>2</xdr:col>
      <xdr:colOff>87088</xdr:colOff>
      <xdr:row>253</xdr:row>
      <xdr:rowOff>0</xdr:rowOff>
    </xdr:from>
    <xdr:to>
      <xdr:col>2</xdr:col>
      <xdr:colOff>1415145</xdr:colOff>
      <xdr:row>253</xdr:row>
      <xdr:rowOff>885371</xdr:rowOff>
    </xdr:to>
    <xdr:pic>
      <xdr:nvPicPr>
        <xdr:cNvPr id="459" name="Slika 458">
          <a:extLst>
            <a:ext uri="{FF2B5EF4-FFF2-40B4-BE49-F238E27FC236}">
              <a16:creationId xmlns:a16="http://schemas.microsoft.com/office/drawing/2014/main" id="{712C1064-A263-4EA6-8DB2-0D210735C2DA}"/>
            </a:ext>
          </a:extLst>
        </xdr:cNvPr>
        <xdr:cNvPicPr>
          <a:picLocks noChangeAspect="1"/>
        </xdr:cNvPicPr>
      </xdr:nvPicPr>
      <xdr:blipFill>
        <a:blip xmlns:r="http://schemas.openxmlformats.org/officeDocument/2006/relationships" r:embed="rId265" cstate="screen">
          <a:extLst>
            <a:ext uri="{28A0092B-C50C-407E-A947-70E740481C1C}">
              <a14:useLocalDpi xmlns:a14="http://schemas.microsoft.com/office/drawing/2010/main"/>
            </a:ext>
          </a:extLst>
        </a:blip>
        <a:stretch>
          <a:fillRect/>
        </a:stretch>
      </xdr:blipFill>
      <xdr:spPr>
        <a:xfrm>
          <a:off x="979717" y="230036914"/>
          <a:ext cx="1328057" cy="885371"/>
        </a:xfrm>
        <a:prstGeom prst="rect">
          <a:avLst/>
        </a:prstGeom>
      </xdr:spPr>
    </xdr:pic>
    <xdr:clientData/>
  </xdr:twoCellAnchor>
  <xdr:twoCellAnchor>
    <xdr:from>
      <xdr:col>2</xdr:col>
      <xdr:colOff>21773</xdr:colOff>
      <xdr:row>255</xdr:row>
      <xdr:rowOff>65315</xdr:rowOff>
    </xdr:from>
    <xdr:to>
      <xdr:col>2</xdr:col>
      <xdr:colOff>1535041</xdr:colOff>
      <xdr:row>255</xdr:row>
      <xdr:rowOff>827315</xdr:rowOff>
    </xdr:to>
    <xdr:pic>
      <xdr:nvPicPr>
        <xdr:cNvPr id="465" name="Slika 464">
          <a:extLst>
            <a:ext uri="{FF2B5EF4-FFF2-40B4-BE49-F238E27FC236}">
              <a16:creationId xmlns:a16="http://schemas.microsoft.com/office/drawing/2014/main" id="{36A2A137-E74E-72EA-38EC-551D92B6E516}"/>
            </a:ext>
          </a:extLst>
        </xdr:cNvPr>
        <xdr:cNvPicPr>
          <a:picLocks noChangeAspect="1"/>
        </xdr:cNvPicPr>
      </xdr:nvPicPr>
      <xdr:blipFill rotWithShape="1">
        <a:blip xmlns:r="http://schemas.openxmlformats.org/officeDocument/2006/relationships" r:embed="rId266" cstate="screen">
          <a:extLst>
            <a:ext uri="{28A0092B-C50C-407E-A947-70E740481C1C}">
              <a14:useLocalDpi xmlns:a14="http://schemas.microsoft.com/office/drawing/2010/main"/>
            </a:ext>
          </a:extLst>
        </a:blip>
        <a:srcRect/>
        <a:stretch/>
      </xdr:blipFill>
      <xdr:spPr>
        <a:xfrm>
          <a:off x="914402" y="231974572"/>
          <a:ext cx="1513268" cy="762000"/>
        </a:xfrm>
        <a:prstGeom prst="rect">
          <a:avLst/>
        </a:prstGeom>
      </xdr:spPr>
    </xdr:pic>
    <xdr:clientData/>
  </xdr:twoCellAnchor>
  <xdr:twoCellAnchor>
    <xdr:from>
      <xdr:col>2</xdr:col>
      <xdr:colOff>21772</xdr:colOff>
      <xdr:row>256</xdr:row>
      <xdr:rowOff>65316</xdr:rowOff>
    </xdr:from>
    <xdr:to>
      <xdr:col>2</xdr:col>
      <xdr:colOff>1535040</xdr:colOff>
      <xdr:row>256</xdr:row>
      <xdr:rowOff>827316</xdr:rowOff>
    </xdr:to>
    <xdr:pic>
      <xdr:nvPicPr>
        <xdr:cNvPr id="468" name="Slika 467">
          <a:extLst>
            <a:ext uri="{FF2B5EF4-FFF2-40B4-BE49-F238E27FC236}">
              <a16:creationId xmlns:a16="http://schemas.microsoft.com/office/drawing/2014/main" id="{3669EA34-48F9-46F9-9519-9BB68C0BC968}"/>
            </a:ext>
          </a:extLst>
        </xdr:cNvPr>
        <xdr:cNvPicPr>
          <a:picLocks noChangeAspect="1"/>
        </xdr:cNvPicPr>
      </xdr:nvPicPr>
      <xdr:blipFill rotWithShape="1">
        <a:blip xmlns:r="http://schemas.openxmlformats.org/officeDocument/2006/relationships" r:embed="rId266" cstate="screen">
          <a:extLst>
            <a:ext uri="{28A0092B-C50C-407E-A947-70E740481C1C}">
              <a14:useLocalDpi xmlns:a14="http://schemas.microsoft.com/office/drawing/2010/main"/>
            </a:ext>
          </a:extLst>
        </a:blip>
        <a:srcRect/>
        <a:stretch/>
      </xdr:blipFill>
      <xdr:spPr>
        <a:xfrm>
          <a:off x="914401" y="232910745"/>
          <a:ext cx="1513268" cy="762000"/>
        </a:xfrm>
        <a:prstGeom prst="rect">
          <a:avLst/>
        </a:prstGeom>
      </xdr:spPr>
    </xdr:pic>
    <xdr:clientData/>
  </xdr:twoCellAnchor>
  <xdr:twoCellAnchor>
    <xdr:from>
      <xdr:col>2</xdr:col>
      <xdr:colOff>65316</xdr:colOff>
      <xdr:row>258</xdr:row>
      <xdr:rowOff>97971</xdr:rowOff>
    </xdr:from>
    <xdr:to>
      <xdr:col>2</xdr:col>
      <xdr:colOff>1458687</xdr:colOff>
      <xdr:row>258</xdr:row>
      <xdr:rowOff>896256</xdr:rowOff>
    </xdr:to>
    <xdr:pic>
      <xdr:nvPicPr>
        <xdr:cNvPr id="470" name="Slika 469">
          <a:extLst>
            <a:ext uri="{FF2B5EF4-FFF2-40B4-BE49-F238E27FC236}">
              <a16:creationId xmlns:a16="http://schemas.microsoft.com/office/drawing/2014/main" id="{16A60E8E-2592-F705-56DE-BAF31A926748}"/>
            </a:ext>
          </a:extLst>
        </xdr:cNvPr>
        <xdr:cNvPicPr>
          <a:picLocks noChangeAspect="1"/>
        </xdr:cNvPicPr>
      </xdr:nvPicPr>
      <xdr:blipFill rotWithShape="1">
        <a:blip xmlns:r="http://schemas.openxmlformats.org/officeDocument/2006/relationships" r:embed="rId267" cstate="screen">
          <a:extLst>
            <a:ext uri="{28A0092B-C50C-407E-A947-70E740481C1C}">
              <a14:useLocalDpi xmlns:a14="http://schemas.microsoft.com/office/drawing/2010/main"/>
            </a:ext>
          </a:extLst>
        </a:blip>
        <a:srcRect/>
        <a:stretch/>
      </xdr:blipFill>
      <xdr:spPr>
        <a:xfrm>
          <a:off x="957945" y="234815742"/>
          <a:ext cx="1393371" cy="798285"/>
        </a:xfrm>
        <a:prstGeom prst="rect">
          <a:avLst/>
        </a:prstGeom>
      </xdr:spPr>
    </xdr:pic>
    <xdr:clientData/>
  </xdr:twoCellAnchor>
  <xdr:twoCellAnchor>
    <xdr:from>
      <xdr:col>2</xdr:col>
      <xdr:colOff>87088</xdr:colOff>
      <xdr:row>259</xdr:row>
      <xdr:rowOff>97974</xdr:rowOff>
    </xdr:from>
    <xdr:to>
      <xdr:col>2</xdr:col>
      <xdr:colOff>1480459</xdr:colOff>
      <xdr:row>259</xdr:row>
      <xdr:rowOff>896259</xdr:rowOff>
    </xdr:to>
    <xdr:pic>
      <xdr:nvPicPr>
        <xdr:cNvPr id="471" name="Slika 470">
          <a:extLst>
            <a:ext uri="{FF2B5EF4-FFF2-40B4-BE49-F238E27FC236}">
              <a16:creationId xmlns:a16="http://schemas.microsoft.com/office/drawing/2014/main" id="{B908358B-A045-4DA3-A6BD-5AB3AA8E7B43}"/>
            </a:ext>
          </a:extLst>
        </xdr:cNvPr>
        <xdr:cNvPicPr>
          <a:picLocks noChangeAspect="1"/>
        </xdr:cNvPicPr>
      </xdr:nvPicPr>
      <xdr:blipFill rotWithShape="1">
        <a:blip xmlns:r="http://schemas.openxmlformats.org/officeDocument/2006/relationships" r:embed="rId267" cstate="screen">
          <a:extLst>
            <a:ext uri="{28A0092B-C50C-407E-A947-70E740481C1C}">
              <a14:useLocalDpi xmlns:a14="http://schemas.microsoft.com/office/drawing/2010/main"/>
            </a:ext>
          </a:extLst>
        </a:blip>
        <a:srcRect/>
        <a:stretch/>
      </xdr:blipFill>
      <xdr:spPr>
        <a:xfrm>
          <a:off x="979717" y="235751917"/>
          <a:ext cx="1393371" cy="798285"/>
        </a:xfrm>
        <a:prstGeom prst="rect">
          <a:avLst/>
        </a:prstGeom>
      </xdr:spPr>
    </xdr:pic>
    <xdr:clientData/>
  </xdr:twoCellAnchor>
  <xdr:twoCellAnchor>
    <xdr:from>
      <xdr:col>1</xdr:col>
      <xdr:colOff>239488</xdr:colOff>
      <xdr:row>261</xdr:row>
      <xdr:rowOff>87087</xdr:rowOff>
    </xdr:from>
    <xdr:to>
      <xdr:col>2</xdr:col>
      <xdr:colOff>1534887</xdr:colOff>
      <xdr:row>261</xdr:row>
      <xdr:rowOff>838618</xdr:rowOff>
    </xdr:to>
    <xdr:pic>
      <xdr:nvPicPr>
        <xdr:cNvPr id="473" name="Slika 472">
          <a:extLst>
            <a:ext uri="{FF2B5EF4-FFF2-40B4-BE49-F238E27FC236}">
              <a16:creationId xmlns:a16="http://schemas.microsoft.com/office/drawing/2014/main" id="{DCBF364E-6C55-1B11-A0A2-25A8AD11B3A4}"/>
            </a:ext>
          </a:extLst>
        </xdr:cNvPr>
        <xdr:cNvPicPr>
          <a:picLocks noChangeAspect="1"/>
        </xdr:cNvPicPr>
      </xdr:nvPicPr>
      <xdr:blipFill rotWithShape="1">
        <a:blip xmlns:r="http://schemas.openxmlformats.org/officeDocument/2006/relationships" r:embed="rId268" cstate="screen">
          <a:extLst>
            <a:ext uri="{28A0092B-C50C-407E-A947-70E740481C1C}">
              <a14:useLocalDpi xmlns:a14="http://schemas.microsoft.com/office/drawing/2010/main"/>
            </a:ext>
          </a:extLst>
        </a:blip>
        <a:srcRect/>
        <a:stretch/>
      </xdr:blipFill>
      <xdr:spPr>
        <a:xfrm>
          <a:off x="859974" y="237613373"/>
          <a:ext cx="1567542" cy="751531"/>
        </a:xfrm>
        <a:prstGeom prst="rect">
          <a:avLst/>
        </a:prstGeom>
      </xdr:spPr>
    </xdr:pic>
    <xdr:clientData/>
  </xdr:twoCellAnchor>
  <xdr:twoCellAnchor>
    <xdr:from>
      <xdr:col>1</xdr:col>
      <xdr:colOff>250371</xdr:colOff>
      <xdr:row>262</xdr:row>
      <xdr:rowOff>97974</xdr:rowOff>
    </xdr:from>
    <xdr:to>
      <xdr:col>2</xdr:col>
      <xdr:colOff>1545770</xdr:colOff>
      <xdr:row>262</xdr:row>
      <xdr:rowOff>849505</xdr:rowOff>
    </xdr:to>
    <xdr:pic>
      <xdr:nvPicPr>
        <xdr:cNvPr id="474" name="Slika 473">
          <a:extLst>
            <a:ext uri="{FF2B5EF4-FFF2-40B4-BE49-F238E27FC236}">
              <a16:creationId xmlns:a16="http://schemas.microsoft.com/office/drawing/2014/main" id="{BC4E64DF-8736-46B9-BCD8-FA46EAAC29B8}"/>
            </a:ext>
          </a:extLst>
        </xdr:cNvPr>
        <xdr:cNvPicPr>
          <a:picLocks noChangeAspect="1"/>
        </xdr:cNvPicPr>
      </xdr:nvPicPr>
      <xdr:blipFill rotWithShape="1">
        <a:blip xmlns:r="http://schemas.openxmlformats.org/officeDocument/2006/relationships" r:embed="rId268" cstate="screen">
          <a:extLst>
            <a:ext uri="{28A0092B-C50C-407E-A947-70E740481C1C}">
              <a14:useLocalDpi xmlns:a14="http://schemas.microsoft.com/office/drawing/2010/main"/>
            </a:ext>
          </a:extLst>
        </a:blip>
        <a:srcRect/>
        <a:stretch/>
      </xdr:blipFill>
      <xdr:spPr>
        <a:xfrm>
          <a:off x="870857" y="238560431"/>
          <a:ext cx="1567542" cy="751531"/>
        </a:xfrm>
        <a:prstGeom prst="rect">
          <a:avLst/>
        </a:prstGeom>
      </xdr:spPr>
    </xdr:pic>
    <xdr:clientData/>
  </xdr:twoCellAnchor>
  <xdr:twoCellAnchor>
    <xdr:from>
      <xdr:col>1</xdr:col>
      <xdr:colOff>250371</xdr:colOff>
      <xdr:row>264</xdr:row>
      <xdr:rowOff>152399</xdr:rowOff>
    </xdr:from>
    <xdr:to>
      <xdr:col>2</xdr:col>
      <xdr:colOff>1546465</xdr:colOff>
      <xdr:row>264</xdr:row>
      <xdr:rowOff>816427</xdr:rowOff>
    </xdr:to>
    <xdr:pic>
      <xdr:nvPicPr>
        <xdr:cNvPr id="476" name="Slika 475">
          <a:extLst>
            <a:ext uri="{FF2B5EF4-FFF2-40B4-BE49-F238E27FC236}">
              <a16:creationId xmlns:a16="http://schemas.microsoft.com/office/drawing/2014/main" id="{88332E3B-6BE1-0378-BC4B-0995F92B3B4C}"/>
            </a:ext>
          </a:extLst>
        </xdr:cNvPr>
        <xdr:cNvPicPr>
          <a:picLocks noChangeAspect="1"/>
        </xdr:cNvPicPr>
      </xdr:nvPicPr>
      <xdr:blipFill rotWithShape="1">
        <a:blip xmlns:r="http://schemas.openxmlformats.org/officeDocument/2006/relationships" r:embed="rId269" cstate="screen">
          <a:extLst>
            <a:ext uri="{28A0092B-C50C-407E-A947-70E740481C1C}">
              <a14:useLocalDpi xmlns:a14="http://schemas.microsoft.com/office/drawing/2010/main"/>
            </a:ext>
          </a:extLst>
        </a:blip>
        <a:srcRect/>
        <a:stretch/>
      </xdr:blipFill>
      <xdr:spPr>
        <a:xfrm>
          <a:off x="870857" y="240487199"/>
          <a:ext cx="1568237" cy="664028"/>
        </a:xfrm>
        <a:prstGeom prst="rect">
          <a:avLst/>
        </a:prstGeom>
      </xdr:spPr>
    </xdr:pic>
    <xdr:clientData/>
  </xdr:twoCellAnchor>
  <xdr:twoCellAnchor>
    <xdr:from>
      <xdr:col>1</xdr:col>
      <xdr:colOff>261257</xdr:colOff>
      <xdr:row>265</xdr:row>
      <xdr:rowOff>141518</xdr:rowOff>
    </xdr:from>
    <xdr:to>
      <xdr:col>2</xdr:col>
      <xdr:colOff>1557351</xdr:colOff>
      <xdr:row>265</xdr:row>
      <xdr:rowOff>805546</xdr:rowOff>
    </xdr:to>
    <xdr:pic>
      <xdr:nvPicPr>
        <xdr:cNvPr id="477" name="Slika 476">
          <a:extLst>
            <a:ext uri="{FF2B5EF4-FFF2-40B4-BE49-F238E27FC236}">
              <a16:creationId xmlns:a16="http://schemas.microsoft.com/office/drawing/2014/main" id="{26F3AB3C-48BA-417E-932C-BAC25D52C85C}"/>
            </a:ext>
          </a:extLst>
        </xdr:cNvPr>
        <xdr:cNvPicPr>
          <a:picLocks noChangeAspect="1"/>
        </xdr:cNvPicPr>
      </xdr:nvPicPr>
      <xdr:blipFill rotWithShape="1">
        <a:blip xmlns:r="http://schemas.openxmlformats.org/officeDocument/2006/relationships" r:embed="rId269" cstate="screen">
          <a:extLst>
            <a:ext uri="{28A0092B-C50C-407E-A947-70E740481C1C}">
              <a14:useLocalDpi xmlns:a14="http://schemas.microsoft.com/office/drawing/2010/main"/>
            </a:ext>
          </a:extLst>
        </a:blip>
        <a:srcRect/>
        <a:stretch/>
      </xdr:blipFill>
      <xdr:spPr>
        <a:xfrm>
          <a:off x="881743" y="241412489"/>
          <a:ext cx="1568237" cy="664028"/>
        </a:xfrm>
        <a:prstGeom prst="rect">
          <a:avLst/>
        </a:prstGeom>
      </xdr:spPr>
    </xdr:pic>
    <xdr:clientData/>
  </xdr:twoCellAnchor>
  <xdr:twoCellAnchor>
    <xdr:from>
      <xdr:col>2</xdr:col>
      <xdr:colOff>54430</xdr:colOff>
      <xdr:row>267</xdr:row>
      <xdr:rowOff>130632</xdr:rowOff>
    </xdr:from>
    <xdr:to>
      <xdr:col>2</xdr:col>
      <xdr:colOff>1488175</xdr:colOff>
      <xdr:row>267</xdr:row>
      <xdr:rowOff>772889</xdr:rowOff>
    </xdr:to>
    <xdr:pic>
      <xdr:nvPicPr>
        <xdr:cNvPr id="479" name="Slika 478">
          <a:extLst>
            <a:ext uri="{FF2B5EF4-FFF2-40B4-BE49-F238E27FC236}">
              <a16:creationId xmlns:a16="http://schemas.microsoft.com/office/drawing/2014/main" id="{3FAD2293-741C-82CF-10AF-B6CC51800A32}"/>
            </a:ext>
          </a:extLst>
        </xdr:cNvPr>
        <xdr:cNvPicPr>
          <a:picLocks noChangeAspect="1"/>
        </xdr:cNvPicPr>
      </xdr:nvPicPr>
      <xdr:blipFill rotWithShape="1">
        <a:blip xmlns:r="http://schemas.openxmlformats.org/officeDocument/2006/relationships" r:embed="rId270" cstate="screen">
          <a:extLst>
            <a:ext uri="{28A0092B-C50C-407E-A947-70E740481C1C}">
              <a14:useLocalDpi xmlns:a14="http://schemas.microsoft.com/office/drawing/2010/main"/>
            </a:ext>
          </a:extLst>
        </a:blip>
        <a:srcRect/>
        <a:stretch/>
      </xdr:blipFill>
      <xdr:spPr>
        <a:xfrm>
          <a:off x="947059" y="243273946"/>
          <a:ext cx="1433745" cy="642257"/>
        </a:xfrm>
        <a:prstGeom prst="rect">
          <a:avLst/>
        </a:prstGeom>
      </xdr:spPr>
    </xdr:pic>
    <xdr:clientData/>
  </xdr:twoCellAnchor>
  <xdr:twoCellAnchor>
    <xdr:from>
      <xdr:col>2</xdr:col>
      <xdr:colOff>43544</xdr:colOff>
      <xdr:row>268</xdr:row>
      <xdr:rowOff>174175</xdr:rowOff>
    </xdr:from>
    <xdr:to>
      <xdr:col>2</xdr:col>
      <xdr:colOff>1477289</xdr:colOff>
      <xdr:row>268</xdr:row>
      <xdr:rowOff>816432</xdr:rowOff>
    </xdr:to>
    <xdr:pic>
      <xdr:nvPicPr>
        <xdr:cNvPr id="480" name="Slika 479">
          <a:extLst>
            <a:ext uri="{FF2B5EF4-FFF2-40B4-BE49-F238E27FC236}">
              <a16:creationId xmlns:a16="http://schemas.microsoft.com/office/drawing/2014/main" id="{1DA3C01A-F35A-40A8-A0AC-209A5CA462C0}"/>
            </a:ext>
          </a:extLst>
        </xdr:cNvPr>
        <xdr:cNvPicPr>
          <a:picLocks noChangeAspect="1"/>
        </xdr:cNvPicPr>
      </xdr:nvPicPr>
      <xdr:blipFill rotWithShape="1">
        <a:blip xmlns:r="http://schemas.openxmlformats.org/officeDocument/2006/relationships" r:embed="rId270" cstate="screen">
          <a:extLst>
            <a:ext uri="{28A0092B-C50C-407E-A947-70E740481C1C}">
              <a14:useLocalDpi xmlns:a14="http://schemas.microsoft.com/office/drawing/2010/main"/>
            </a:ext>
          </a:extLst>
        </a:blip>
        <a:srcRect/>
        <a:stretch/>
      </xdr:blipFill>
      <xdr:spPr>
        <a:xfrm>
          <a:off x="936173" y="244253661"/>
          <a:ext cx="1433745" cy="642257"/>
        </a:xfrm>
        <a:prstGeom prst="rect">
          <a:avLst/>
        </a:prstGeom>
      </xdr:spPr>
    </xdr:pic>
    <xdr:clientData/>
  </xdr:twoCellAnchor>
  <xdr:twoCellAnchor>
    <xdr:from>
      <xdr:col>2</xdr:col>
      <xdr:colOff>141517</xdr:colOff>
      <xdr:row>270</xdr:row>
      <xdr:rowOff>21772</xdr:rowOff>
    </xdr:from>
    <xdr:to>
      <xdr:col>2</xdr:col>
      <xdr:colOff>1447803</xdr:colOff>
      <xdr:row>270</xdr:row>
      <xdr:rowOff>892629</xdr:rowOff>
    </xdr:to>
    <xdr:pic>
      <xdr:nvPicPr>
        <xdr:cNvPr id="482" name="Slika 481">
          <a:extLst>
            <a:ext uri="{FF2B5EF4-FFF2-40B4-BE49-F238E27FC236}">
              <a16:creationId xmlns:a16="http://schemas.microsoft.com/office/drawing/2014/main" id="{DAA37494-599D-1248-8FC4-5FF40E0324B1}"/>
            </a:ext>
          </a:extLst>
        </xdr:cNvPr>
        <xdr:cNvPicPr>
          <a:picLocks noChangeAspect="1"/>
        </xdr:cNvPicPr>
      </xdr:nvPicPr>
      <xdr:blipFill>
        <a:blip xmlns:r="http://schemas.openxmlformats.org/officeDocument/2006/relationships" r:embed="rId271" cstate="screen">
          <a:extLst>
            <a:ext uri="{28A0092B-C50C-407E-A947-70E740481C1C}">
              <a14:useLocalDpi xmlns:a14="http://schemas.microsoft.com/office/drawing/2010/main"/>
            </a:ext>
          </a:extLst>
        </a:blip>
        <a:stretch>
          <a:fillRect/>
        </a:stretch>
      </xdr:blipFill>
      <xdr:spPr>
        <a:xfrm>
          <a:off x="1034146" y="245973601"/>
          <a:ext cx="1306286" cy="870857"/>
        </a:xfrm>
        <a:prstGeom prst="rect">
          <a:avLst/>
        </a:prstGeom>
      </xdr:spPr>
    </xdr:pic>
    <xdr:clientData/>
  </xdr:twoCellAnchor>
  <xdr:twoCellAnchor>
    <xdr:from>
      <xdr:col>2</xdr:col>
      <xdr:colOff>141515</xdr:colOff>
      <xdr:row>271</xdr:row>
      <xdr:rowOff>54429</xdr:rowOff>
    </xdr:from>
    <xdr:to>
      <xdr:col>2</xdr:col>
      <xdr:colOff>1447801</xdr:colOff>
      <xdr:row>271</xdr:row>
      <xdr:rowOff>925286</xdr:rowOff>
    </xdr:to>
    <xdr:pic>
      <xdr:nvPicPr>
        <xdr:cNvPr id="483" name="Slika 482">
          <a:extLst>
            <a:ext uri="{FF2B5EF4-FFF2-40B4-BE49-F238E27FC236}">
              <a16:creationId xmlns:a16="http://schemas.microsoft.com/office/drawing/2014/main" id="{191980C3-A2A4-422F-B755-F7C7BAB4633D}"/>
            </a:ext>
          </a:extLst>
        </xdr:cNvPr>
        <xdr:cNvPicPr>
          <a:picLocks noChangeAspect="1"/>
        </xdr:cNvPicPr>
      </xdr:nvPicPr>
      <xdr:blipFill>
        <a:blip xmlns:r="http://schemas.openxmlformats.org/officeDocument/2006/relationships" r:embed="rId271" cstate="screen">
          <a:extLst>
            <a:ext uri="{28A0092B-C50C-407E-A947-70E740481C1C}">
              <a14:useLocalDpi xmlns:a14="http://schemas.microsoft.com/office/drawing/2010/main"/>
            </a:ext>
          </a:extLst>
        </a:blip>
        <a:stretch>
          <a:fillRect/>
        </a:stretch>
      </xdr:blipFill>
      <xdr:spPr>
        <a:xfrm>
          <a:off x="1034144" y="246942429"/>
          <a:ext cx="1306286" cy="870857"/>
        </a:xfrm>
        <a:prstGeom prst="rect">
          <a:avLst/>
        </a:prstGeom>
      </xdr:spPr>
    </xdr:pic>
    <xdr:clientData/>
  </xdr:twoCellAnchor>
  <xdr:twoCellAnchor>
    <xdr:from>
      <xdr:col>2</xdr:col>
      <xdr:colOff>70758</xdr:colOff>
      <xdr:row>273</xdr:row>
      <xdr:rowOff>10887</xdr:rowOff>
    </xdr:from>
    <xdr:to>
      <xdr:col>2</xdr:col>
      <xdr:colOff>1426028</xdr:colOff>
      <xdr:row>273</xdr:row>
      <xdr:rowOff>914400</xdr:rowOff>
    </xdr:to>
    <xdr:pic>
      <xdr:nvPicPr>
        <xdr:cNvPr id="485" name="Slika 484">
          <a:extLst>
            <a:ext uri="{FF2B5EF4-FFF2-40B4-BE49-F238E27FC236}">
              <a16:creationId xmlns:a16="http://schemas.microsoft.com/office/drawing/2014/main" id="{1E611F67-8044-87C8-7B5A-B6CED6270FAB}"/>
            </a:ext>
          </a:extLst>
        </xdr:cNvPr>
        <xdr:cNvPicPr>
          <a:picLocks noChangeAspect="1"/>
        </xdr:cNvPicPr>
      </xdr:nvPicPr>
      <xdr:blipFill>
        <a:blip xmlns:r="http://schemas.openxmlformats.org/officeDocument/2006/relationships" r:embed="rId272" cstate="screen">
          <a:extLst>
            <a:ext uri="{28A0092B-C50C-407E-A947-70E740481C1C}">
              <a14:useLocalDpi xmlns:a14="http://schemas.microsoft.com/office/drawing/2010/main"/>
            </a:ext>
          </a:extLst>
        </a:blip>
        <a:stretch>
          <a:fillRect/>
        </a:stretch>
      </xdr:blipFill>
      <xdr:spPr>
        <a:xfrm>
          <a:off x="963387" y="248771230"/>
          <a:ext cx="1355270" cy="903513"/>
        </a:xfrm>
        <a:prstGeom prst="rect">
          <a:avLst/>
        </a:prstGeom>
      </xdr:spPr>
    </xdr:pic>
    <xdr:clientData/>
  </xdr:twoCellAnchor>
  <xdr:twoCellAnchor>
    <xdr:from>
      <xdr:col>2</xdr:col>
      <xdr:colOff>76201</xdr:colOff>
      <xdr:row>274</xdr:row>
      <xdr:rowOff>0</xdr:rowOff>
    </xdr:from>
    <xdr:to>
      <xdr:col>2</xdr:col>
      <xdr:colOff>1431471</xdr:colOff>
      <xdr:row>274</xdr:row>
      <xdr:rowOff>903513</xdr:rowOff>
    </xdr:to>
    <xdr:pic>
      <xdr:nvPicPr>
        <xdr:cNvPr id="486" name="Slika 485">
          <a:extLst>
            <a:ext uri="{FF2B5EF4-FFF2-40B4-BE49-F238E27FC236}">
              <a16:creationId xmlns:a16="http://schemas.microsoft.com/office/drawing/2014/main" id="{B36C3A5F-28EC-4B9F-AD05-C4107688D098}"/>
            </a:ext>
          </a:extLst>
        </xdr:cNvPr>
        <xdr:cNvPicPr>
          <a:picLocks noChangeAspect="1"/>
        </xdr:cNvPicPr>
      </xdr:nvPicPr>
      <xdr:blipFill>
        <a:blip xmlns:r="http://schemas.openxmlformats.org/officeDocument/2006/relationships" r:embed="rId272" cstate="screen">
          <a:extLst>
            <a:ext uri="{28A0092B-C50C-407E-A947-70E740481C1C}">
              <a14:useLocalDpi xmlns:a14="http://schemas.microsoft.com/office/drawing/2010/main"/>
            </a:ext>
          </a:extLst>
        </a:blip>
        <a:stretch>
          <a:fillRect/>
        </a:stretch>
      </xdr:blipFill>
      <xdr:spPr>
        <a:xfrm>
          <a:off x="968830" y="249696514"/>
          <a:ext cx="1355270" cy="903513"/>
        </a:xfrm>
        <a:prstGeom prst="rect">
          <a:avLst/>
        </a:prstGeom>
      </xdr:spPr>
    </xdr:pic>
    <xdr:clientData/>
  </xdr:twoCellAnchor>
  <xdr:twoCellAnchor>
    <xdr:from>
      <xdr:col>2</xdr:col>
      <xdr:colOff>43544</xdr:colOff>
      <xdr:row>276</xdr:row>
      <xdr:rowOff>32658</xdr:rowOff>
    </xdr:from>
    <xdr:to>
      <xdr:col>2</xdr:col>
      <xdr:colOff>1393372</xdr:colOff>
      <xdr:row>276</xdr:row>
      <xdr:rowOff>932641</xdr:rowOff>
    </xdr:to>
    <xdr:pic>
      <xdr:nvPicPr>
        <xdr:cNvPr id="488" name="Slika 487">
          <a:extLst>
            <a:ext uri="{FF2B5EF4-FFF2-40B4-BE49-F238E27FC236}">
              <a16:creationId xmlns:a16="http://schemas.microsoft.com/office/drawing/2014/main" id="{F9E70D78-3D1A-765E-A12E-2085E0E498F4}"/>
            </a:ext>
          </a:extLst>
        </xdr:cNvPr>
        <xdr:cNvPicPr>
          <a:picLocks noChangeAspect="1"/>
        </xdr:cNvPicPr>
      </xdr:nvPicPr>
      <xdr:blipFill>
        <a:blip xmlns:r="http://schemas.openxmlformats.org/officeDocument/2006/relationships" r:embed="rId273" cstate="screen">
          <a:extLst>
            <a:ext uri="{28A0092B-C50C-407E-A947-70E740481C1C}">
              <a14:useLocalDpi xmlns:a14="http://schemas.microsoft.com/office/drawing/2010/main"/>
            </a:ext>
          </a:extLst>
        </a:blip>
        <a:stretch>
          <a:fillRect/>
        </a:stretch>
      </xdr:blipFill>
      <xdr:spPr>
        <a:xfrm>
          <a:off x="936173" y="251601515"/>
          <a:ext cx="1349828" cy="899983"/>
        </a:xfrm>
        <a:prstGeom prst="rect">
          <a:avLst/>
        </a:prstGeom>
      </xdr:spPr>
    </xdr:pic>
    <xdr:clientData/>
  </xdr:twoCellAnchor>
  <xdr:twoCellAnchor>
    <xdr:from>
      <xdr:col>2</xdr:col>
      <xdr:colOff>43544</xdr:colOff>
      <xdr:row>277</xdr:row>
      <xdr:rowOff>10885</xdr:rowOff>
    </xdr:from>
    <xdr:to>
      <xdr:col>2</xdr:col>
      <xdr:colOff>1393372</xdr:colOff>
      <xdr:row>277</xdr:row>
      <xdr:rowOff>910868</xdr:rowOff>
    </xdr:to>
    <xdr:pic>
      <xdr:nvPicPr>
        <xdr:cNvPr id="489" name="Slika 488">
          <a:extLst>
            <a:ext uri="{FF2B5EF4-FFF2-40B4-BE49-F238E27FC236}">
              <a16:creationId xmlns:a16="http://schemas.microsoft.com/office/drawing/2014/main" id="{4607D35D-B64B-443C-AF4C-97C0692D9572}"/>
            </a:ext>
          </a:extLst>
        </xdr:cNvPr>
        <xdr:cNvPicPr>
          <a:picLocks noChangeAspect="1"/>
        </xdr:cNvPicPr>
      </xdr:nvPicPr>
      <xdr:blipFill>
        <a:blip xmlns:r="http://schemas.openxmlformats.org/officeDocument/2006/relationships" r:embed="rId273" cstate="screen">
          <a:extLst>
            <a:ext uri="{28A0092B-C50C-407E-A947-70E740481C1C}">
              <a14:useLocalDpi xmlns:a14="http://schemas.microsoft.com/office/drawing/2010/main"/>
            </a:ext>
          </a:extLst>
        </a:blip>
        <a:stretch>
          <a:fillRect/>
        </a:stretch>
      </xdr:blipFill>
      <xdr:spPr>
        <a:xfrm>
          <a:off x="936173" y="252515914"/>
          <a:ext cx="1349828" cy="899983"/>
        </a:xfrm>
        <a:prstGeom prst="rect">
          <a:avLst/>
        </a:prstGeom>
      </xdr:spPr>
    </xdr:pic>
    <xdr:clientData/>
  </xdr:twoCellAnchor>
  <xdr:twoCellAnchor>
    <xdr:from>
      <xdr:col>2</xdr:col>
      <xdr:colOff>21773</xdr:colOff>
      <xdr:row>278</xdr:row>
      <xdr:rowOff>925285</xdr:rowOff>
    </xdr:from>
    <xdr:to>
      <xdr:col>2</xdr:col>
      <xdr:colOff>1376777</xdr:colOff>
      <xdr:row>279</xdr:row>
      <xdr:rowOff>892629</xdr:rowOff>
    </xdr:to>
    <xdr:pic>
      <xdr:nvPicPr>
        <xdr:cNvPr id="491" name="Slika 490">
          <a:extLst>
            <a:ext uri="{FF2B5EF4-FFF2-40B4-BE49-F238E27FC236}">
              <a16:creationId xmlns:a16="http://schemas.microsoft.com/office/drawing/2014/main" id="{EF871114-8125-D982-FB29-037B9CCE925C}"/>
            </a:ext>
          </a:extLst>
        </xdr:cNvPr>
        <xdr:cNvPicPr>
          <a:picLocks noChangeAspect="1"/>
        </xdr:cNvPicPr>
      </xdr:nvPicPr>
      <xdr:blipFill>
        <a:blip xmlns:r="http://schemas.openxmlformats.org/officeDocument/2006/relationships" r:embed="rId274" cstate="screen">
          <a:extLst>
            <a:ext uri="{28A0092B-C50C-407E-A947-70E740481C1C}">
              <a14:useLocalDpi xmlns:a14="http://schemas.microsoft.com/office/drawing/2010/main"/>
            </a:ext>
          </a:extLst>
        </a:blip>
        <a:stretch>
          <a:fillRect/>
        </a:stretch>
      </xdr:blipFill>
      <xdr:spPr>
        <a:xfrm>
          <a:off x="914402" y="254366485"/>
          <a:ext cx="1355004" cy="903515"/>
        </a:xfrm>
        <a:prstGeom prst="rect">
          <a:avLst/>
        </a:prstGeom>
      </xdr:spPr>
    </xdr:pic>
    <xdr:clientData/>
  </xdr:twoCellAnchor>
  <xdr:twoCellAnchor>
    <xdr:from>
      <xdr:col>2</xdr:col>
      <xdr:colOff>43544</xdr:colOff>
      <xdr:row>280</xdr:row>
      <xdr:rowOff>21772</xdr:rowOff>
    </xdr:from>
    <xdr:to>
      <xdr:col>2</xdr:col>
      <xdr:colOff>1398548</xdr:colOff>
      <xdr:row>280</xdr:row>
      <xdr:rowOff>925287</xdr:rowOff>
    </xdr:to>
    <xdr:pic>
      <xdr:nvPicPr>
        <xdr:cNvPr id="492" name="Slika 491">
          <a:extLst>
            <a:ext uri="{FF2B5EF4-FFF2-40B4-BE49-F238E27FC236}">
              <a16:creationId xmlns:a16="http://schemas.microsoft.com/office/drawing/2014/main" id="{544D2456-72AF-49AE-811F-6640CBBD2DF9}"/>
            </a:ext>
          </a:extLst>
        </xdr:cNvPr>
        <xdr:cNvPicPr>
          <a:picLocks noChangeAspect="1"/>
        </xdr:cNvPicPr>
      </xdr:nvPicPr>
      <xdr:blipFill>
        <a:blip xmlns:r="http://schemas.openxmlformats.org/officeDocument/2006/relationships" r:embed="rId274" cstate="screen">
          <a:extLst>
            <a:ext uri="{28A0092B-C50C-407E-A947-70E740481C1C}">
              <a14:useLocalDpi xmlns:a14="http://schemas.microsoft.com/office/drawing/2010/main"/>
            </a:ext>
          </a:extLst>
        </a:blip>
        <a:stretch>
          <a:fillRect/>
        </a:stretch>
      </xdr:blipFill>
      <xdr:spPr>
        <a:xfrm>
          <a:off x="936173" y="255335315"/>
          <a:ext cx="1355004" cy="903515"/>
        </a:xfrm>
        <a:prstGeom prst="rect">
          <a:avLst/>
        </a:prstGeom>
      </xdr:spPr>
    </xdr:pic>
    <xdr:clientData/>
  </xdr:twoCellAnchor>
  <xdr:twoCellAnchor>
    <xdr:from>
      <xdr:col>2</xdr:col>
      <xdr:colOff>97974</xdr:colOff>
      <xdr:row>282</xdr:row>
      <xdr:rowOff>65317</xdr:rowOff>
    </xdr:from>
    <xdr:to>
      <xdr:col>2</xdr:col>
      <xdr:colOff>1339082</xdr:colOff>
      <xdr:row>282</xdr:row>
      <xdr:rowOff>892631</xdr:rowOff>
    </xdr:to>
    <xdr:pic>
      <xdr:nvPicPr>
        <xdr:cNvPr id="494" name="Slika 493">
          <a:extLst>
            <a:ext uri="{FF2B5EF4-FFF2-40B4-BE49-F238E27FC236}">
              <a16:creationId xmlns:a16="http://schemas.microsoft.com/office/drawing/2014/main" id="{4B63C0DE-0E50-866C-2088-7F38C78F5D08}"/>
            </a:ext>
          </a:extLst>
        </xdr:cNvPr>
        <xdr:cNvPicPr>
          <a:picLocks noChangeAspect="1"/>
        </xdr:cNvPicPr>
      </xdr:nvPicPr>
      <xdr:blipFill>
        <a:blip xmlns:r="http://schemas.openxmlformats.org/officeDocument/2006/relationships" r:embed="rId275" cstate="screen">
          <a:extLst>
            <a:ext uri="{28A0092B-C50C-407E-A947-70E740481C1C}">
              <a14:useLocalDpi xmlns:a14="http://schemas.microsoft.com/office/drawing/2010/main"/>
            </a:ext>
          </a:extLst>
        </a:blip>
        <a:stretch>
          <a:fillRect/>
        </a:stretch>
      </xdr:blipFill>
      <xdr:spPr>
        <a:xfrm>
          <a:off x="990603" y="257251203"/>
          <a:ext cx="1241108" cy="827314"/>
        </a:xfrm>
        <a:prstGeom prst="rect">
          <a:avLst/>
        </a:prstGeom>
      </xdr:spPr>
    </xdr:pic>
    <xdr:clientData/>
  </xdr:twoCellAnchor>
  <xdr:twoCellAnchor>
    <xdr:from>
      <xdr:col>2</xdr:col>
      <xdr:colOff>97973</xdr:colOff>
      <xdr:row>283</xdr:row>
      <xdr:rowOff>76201</xdr:rowOff>
    </xdr:from>
    <xdr:to>
      <xdr:col>2</xdr:col>
      <xdr:colOff>1339081</xdr:colOff>
      <xdr:row>283</xdr:row>
      <xdr:rowOff>903515</xdr:rowOff>
    </xdr:to>
    <xdr:pic>
      <xdr:nvPicPr>
        <xdr:cNvPr id="495" name="Slika 494">
          <a:extLst>
            <a:ext uri="{FF2B5EF4-FFF2-40B4-BE49-F238E27FC236}">
              <a16:creationId xmlns:a16="http://schemas.microsoft.com/office/drawing/2014/main" id="{41C6D01F-5900-4696-A73C-9714EFEC50CC}"/>
            </a:ext>
          </a:extLst>
        </xdr:cNvPr>
        <xdr:cNvPicPr>
          <a:picLocks noChangeAspect="1"/>
        </xdr:cNvPicPr>
      </xdr:nvPicPr>
      <xdr:blipFill>
        <a:blip xmlns:r="http://schemas.openxmlformats.org/officeDocument/2006/relationships" r:embed="rId275" cstate="screen">
          <a:extLst>
            <a:ext uri="{28A0092B-C50C-407E-A947-70E740481C1C}">
              <a14:useLocalDpi xmlns:a14="http://schemas.microsoft.com/office/drawing/2010/main"/>
            </a:ext>
          </a:extLst>
        </a:blip>
        <a:stretch>
          <a:fillRect/>
        </a:stretch>
      </xdr:blipFill>
      <xdr:spPr>
        <a:xfrm>
          <a:off x="990602" y="258198258"/>
          <a:ext cx="1241108" cy="827314"/>
        </a:xfrm>
        <a:prstGeom prst="rect">
          <a:avLst/>
        </a:prstGeom>
      </xdr:spPr>
    </xdr:pic>
    <xdr:clientData/>
  </xdr:twoCellAnchor>
  <xdr:twoCellAnchor>
    <xdr:from>
      <xdr:col>2</xdr:col>
      <xdr:colOff>54431</xdr:colOff>
      <xdr:row>285</xdr:row>
      <xdr:rowOff>10887</xdr:rowOff>
    </xdr:from>
    <xdr:to>
      <xdr:col>2</xdr:col>
      <xdr:colOff>1426031</xdr:colOff>
      <xdr:row>285</xdr:row>
      <xdr:rowOff>925287</xdr:rowOff>
    </xdr:to>
    <xdr:pic>
      <xdr:nvPicPr>
        <xdr:cNvPr id="497" name="Slika 496">
          <a:extLst>
            <a:ext uri="{FF2B5EF4-FFF2-40B4-BE49-F238E27FC236}">
              <a16:creationId xmlns:a16="http://schemas.microsoft.com/office/drawing/2014/main" id="{D83BBB24-BAB6-2CFC-D69D-7D6F84C2BA68}"/>
            </a:ext>
          </a:extLst>
        </xdr:cNvPr>
        <xdr:cNvPicPr>
          <a:picLocks noChangeAspect="1"/>
        </xdr:cNvPicPr>
      </xdr:nvPicPr>
      <xdr:blipFill>
        <a:blip xmlns:r="http://schemas.openxmlformats.org/officeDocument/2006/relationships" r:embed="rId276" cstate="screen">
          <a:extLst>
            <a:ext uri="{28A0092B-C50C-407E-A947-70E740481C1C}">
              <a14:useLocalDpi xmlns:a14="http://schemas.microsoft.com/office/drawing/2010/main"/>
            </a:ext>
          </a:extLst>
        </a:blip>
        <a:stretch>
          <a:fillRect/>
        </a:stretch>
      </xdr:blipFill>
      <xdr:spPr>
        <a:xfrm>
          <a:off x="947060" y="260005287"/>
          <a:ext cx="1371600" cy="914400"/>
        </a:xfrm>
        <a:prstGeom prst="rect">
          <a:avLst/>
        </a:prstGeom>
      </xdr:spPr>
    </xdr:pic>
    <xdr:clientData/>
  </xdr:twoCellAnchor>
  <xdr:twoCellAnchor>
    <xdr:from>
      <xdr:col>2</xdr:col>
      <xdr:colOff>65315</xdr:colOff>
      <xdr:row>286</xdr:row>
      <xdr:rowOff>10886</xdr:rowOff>
    </xdr:from>
    <xdr:to>
      <xdr:col>2</xdr:col>
      <xdr:colOff>1436915</xdr:colOff>
      <xdr:row>286</xdr:row>
      <xdr:rowOff>925286</xdr:rowOff>
    </xdr:to>
    <xdr:pic>
      <xdr:nvPicPr>
        <xdr:cNvPr id="498" name="Slika 497">
          <a:extLst>
            <a:ext uri="{FF2B5EF4-FFF2-40B4-BE49-F238E27FC236}">
              <a16:creationId xmlns:a16="http://schemas.microsoft.com/office/drawing/2014/main" id="{438A91D7-A827-4F42-B414-EC670D0FBA3D}"/>
            </a:ext>
          </a:extLst>
        </xdr:cNvPr>
        <xdr:cNvPicPr>
          <a:picLocks noChangeAspect="1"/>
        </xdr:cNvPicPr>
      </xdr:nvPicPr>
      <xdr:blipFill>
        <a:blip xmlns:r="http://schemas.openxmlformats.org/officeDocument/2006/relationships" r:embed="rId276" cstate="screen">
          <a:extLst>
            <a:ext uri="{28A0092B-C50C-407E-A947-70E740481C1C}">
              <a14:useLocalDpi xmlns:a14="http://schemas.microsoft.com/office/drawing/2010/main"/>
            </a:ext>
          </a:extLst>
        </a:blip>
        <a:stretch>
          <a:fillRect/>
        </a:stretch>
      </xdr:blipFill>
      <xdr:spPr>
        <a:xfrm>
          <a:off x="957944" y="260941457"/>
          <a:ext cx="1371600" cy="914400"/>
        </a:xfrm>
        <a:prstGeom prst="rect">
          <a:avLst/>
        </a:prstGeom>
      </xdr:spPr>
    </xdr:pic>
    <xdr:clientData/>
  </xdr:twoCellAnchor>
  <xdr:twoCellAnchor>
    <xdr:from>
      <xdr:col>2</xdr:col>
      <xdr:colOff>87088</xdr:colOff>
      <xdr:row>288</xdr:row>
      <xdr:rowOff>0</xdr:rowOff>
    </xdr:from>
    <xdr:to>
      <xdr:col>2</xdr:col>
      <xdr:colOff>1480458</xdr:colOff>
      <xdr:row>288</xdr:row>
      <xdr:rowOff>928681</xdr:rowOff>
    </xdr:to>
    <xdr:pic>
      <xdr:nvPicPr>
        <xdr:cNvPr id="500" name="Slika 499">
          <a:extLst>
            <a:ext uri="{FF2B5EF4-FFF2-40B4-BE49-F238E27FC236}">
              <a16:creationId xmlns:a16="http://schemas.microsoft.com/office/drawing/2014/main" id="{4AEC0FC8-2EC3-719D-1A8B-2B694D1FB0F2}"/>
            </a:ext>
          </a:extLst>
        </xdr:cNvPr>
        <xdr:cNvPicPr>
          <a:picLocks noChangeAspect="1"/>
        </xdr:cNvPicPr>
      </xdr:nvPicPr>
      <xdr:blipFill>
        <a:blip xmlns:r="http://schemas.openxmlformats.org/officeDocument/2006/relationships" r:embed="rId277" cstate="screen">
          <a:extLst>
            <a:ext uri="{28A0092B-C50C-407E-A947-70E740481C1C}">
              <a14:useLocalDpi xmlns:a14="http://schemas.microsoft.com/office/drawing/2010/main"/>
            </a:ext>
          </a:extLst>
        </a:blip>
        <a:stretch>
          <a:fillRect/>
        </a:stretch>
      </xdr:blipFill>
      <xdr:spPr>
        <a:xfrm>
          <a:off x="979717" y="262802914"/>
          <a:ext cx="1393370" cy="928681"/>
        </a:xfrm>
        <a:prstGeom prst="rect">
          <a:avLst/>
        </a:prstGeom>
      </xdr:spPr>
    </xdr:pic>
    <xdr:clientData/>
  </xdr:twoCellAnchor>
  <xdr:twoCellAnchor>
    <xdr:from>
      <xdr:col>2</xdr:col>
      <xdr:colOff>87088</xdr:colOff>
      <xdr:row>288</xdr:row>
      <xdr:rowOff>925286</xdr:rowOff>
    </xdr:from>
    <xdr:to>
      <xdr:col>2</xdr:col>
      <xdr:colOff>1480458</xdr:colOff>
      <xdr:row>289</xdr:row>
      <xdr:rowOff>917795</xdr:rowOff>
    </xdr:to>
    <xdr:pic>
      <xdr:nvPicPr>
        <xdr:cNvPr id="501" name="Slika 500">
          <a:extLst>
            <a:ext uri="{FF2B5EF4-FFF2-40B4-BE49-F238E27FC236}">
              <a16:creationId xmlns:a16="http://schemas.microsoft.com/office/drawing/2014/main" id="{E42B326D-551B-4BE2-9E19-6994BD19E61F}"/>
            </a:ext>
          </a:extLst>
        </xdr:cNvPr>
        <xdr:cNvPicPr>
          <a:picLocks noChangeAspect="1"/>
        </xdr:cNvPicPr>
      </xdr:nvPicPr>
      <xdr:blipFill>
        <a:blip xmlns:r="http://schemas.openxmlformats.org/officeDocument/2006/relationships" r:embed="rId277" cstate="screen">
          <a:extLst>
            <a:ext uri="{28A0092B-C50C-407E-A947-70E740481C1C}">
              <a14:useLocalDpi xmlns:a14="http://schemas.microsoft.com/office/drawing/2010/main"/>
            </a:ext>
          </a:extLst>
        </a:blip>
        <a:stretch>
          <a:fillRect/>
        </a:stretch>
      </xdr:blipFill>
      <xdr:spPr>
        <a:xfrm>
          <a:off x="979717" y="263728200"/>
          <a:ext cx="1393370" cy="928681"/>
        </a:xfrm>
        <a:prstGeom prst="rect">
          <a:avLst/>
        </a:prstGeom>
      </xdr:spPr>
    </xdr:pic>
    <xdr:clientData/>
  </xdr:twoCellAnchor>
  <xdr:twoCellAnchor>
    <xdr:from>
      <xdr:col>1</xdr:col>
      <xdr:colOff>239486</xdr:colOff>
      <xdr:row>450</xdr:row>
      <xdr:rowOff>195947</xdr:rowOff>
    </xdr:from>
    <xdr:to>
      <xdr:col>2</xdr:col>
      <xdr:colOff>1518553</xdr:colOff>
      <xdr:row>450</xdr:row>
      <xdr:rowOff>816431</xdr:rowOff>
    </xdr:to>
    <xdr:pic>
      <xdr:nvPicPr>
        <xdr:cNvPr id="503" name="Slika 502">
          <a:extLst>
            <a:ext uri="{FF2B5EF4-FFF2-40B4-BE49-F238E27FC236}">
              <a16:creationId xmlns:a16="http://schemas.microsoft.com/office/drawing/2014/main" id="{6889EAC9-6D59-5C2E-4C19-5985B074A3C0}"/>
            </a:ext>
          </a:extLst>
        </xdr:cNvPr>
        <xdr:cNvPicPr>
          <a:picLocks noChangeAspect="1"/>
        </xdr:cNvPicPr>
      </xdr:nvPicPr>
      <xdr:blipFill rotWithShape="1">
        <a:blip xmlns:r="http://schemas.openxmlformats.org/officeDocument/2006/relationships" r:embed="rId278" cstate="screen">
          <a:extLst>
            <a:ext uri="{28A0092B-C50C-407E-A947-70E740481C1C}">
              <a14:useLocalDpi xmlns:a14="http://schemas.microsoft.com/office/drawing/2010/main"/>
            </a:ext>
          </a:extLst>
        </a:blip>
        <a:srcRect/>
        <a:stretch/>
      </xdr:blipFill>
      <xdr:spPr>
        <a:xfrm>
          <a:off x="859972" y="412111376"/>
          <a:ext cx="1551210" cy="620484"/>
        </a:xfrm>
        <a:prstGeom prst="rect">
          <a:avLst/>
        </a:prstGeom>
      </xdr:spPr>
    </xdr:pic>
    <xdr:clientData/>
  </xdr:twoCellAnchor>
  <xdr:twoCellAnchor>
    <xdr:from>
      <xdr:col>2</xdr:col>
      <xdr:colOff>0</xdr:colOff>
      <xdr:row>451</xdr:row>
      <xdr:rowOff>163288</xdr:rowOff>
    </xdr:from>
    <xdr:to>
      <xdr:col>2</xdr:col>
      <xdr:colOff>1551210</xdr:colOff>
      <xdr:row>451</xdr:row>
      <xdr:rowOff>783772</xdr:rowOff>
    </xdr:to>
    <xdr:pic>
      <xdr:nvPicPr>
        <xdr:cNvPr id="504" name="Slika 503">
          <a:extLst>
            <a:ext uri="{FF2B5EF4-FFF2-40B4-BE49-F238E27FC236}">
              <a16:creationId xmlns:a16="http://schemas.microsoft.com/office/drawing/2014/main" id="{5B6D2421-1897-4C1E-BDC9-42947C51ADAA}"/>
            </a:ext>
          </a:extLst>
        </xdr:cNvPr>
        <xdr:cNvPicPr>
          <a:picLocks noChangeAspect="1"/>
        </xdr:cNvPicPr>
      </xdr:nvPicPr>
      <xdr:blipFill rotWithShape="1">
        <a:blip xmlns:r="http://schemas.openxmlformats.org/officeDocument/2006/relationships" r:embed="rId278" cstate="screen">
          <a:extLst>
            <a:ext uri="{28A0092B-C50C-407E-A947-70E740481C1C}">
              <a14:useLocalDpi xmlns:a14="http://schemas.microsoft.com/office/drawing/2010/main"/>
            </a:ext>
          </a:extLst>
        </a:blip>
        <a:srcRect/>
        <a:stretch/>
      </xdr:blipFill>
      <xdr:spPr>
        <a:xfrm>
          <a:off x="892629" y="413014888"/>
          <a:ext cx="1551210" cy="620484"/>
        </a:xfrm>
        <a:prstGeom prst="rect">
          <a:avLst/>
        </a:prstGeom>
      </xdr:spPr>
    </xdr:pic>
    <xdr:clientData/>
  </xdr:twoCellAnchor>
  <xdr:twoCellAnchor>
    <xdr:from>
      <xdr:col>1</xdr:col>
      <xdr:colOff>228600</xdr:colOff>
      <xdr:row>453</xdr:row>
      <xdr:rowOff>119744</xdr:rowOff>
    </xdr:from>
    <xdr:to>
      <xdr:col>2</xdr:col>
      <xdr:colOff>1577972</xdr:colOff>
      <xdr:row>453</xdr:row>
      <xdr:rowOff>827314</xdr:rowOff>
    </xdr:to>
    <xdr:pic>
      <xdr:nvPicPr>
        <xdr:cNvPr id="506" name="Slika 505">
          <a:extLst>
            <a:ext uri="{FF2B5EF4-FFF2-40B4-BE49-F238E27FC236}">
              <a16:creationId xmlns:a16="http://schemas.microsoft.com/office/drawing/2014/main" id="{F1BC9B10-EB60-D756-212D-45CA7FE87494}"/>
            </a:ext>
          </a:extLst>
        </xdr:cNvPr>
        <xdr:cNvPicPr>
          <a:picLocks noChangeAspect="1"/>
        </xdr:cNvPicPr>
      </xdr:nvPicPr>
      <xdr:blipFill rotWithShape="1">
        <a:blip xmlns:r="http://schemas.openxmlformats.org/officeDocument/2006/relationships" r:embed="rId279" cstate="screen">
          <a:extLst>
            <a:ext uri="{28A0092B-C50C-407E-A947-70E740481C1C}">
              <a14:useLocalDpi xmlns:a14="http://schemas.microsoft.com/office/drawing/2010/main"/>
            </a:ext>
          </a:extLst>
        </a:blip>
        <a:srcRect/>
        <a:stretch/>
      </xdr:blipFill>
      <xdr:spPr>
        <a:xfrm>
          <a:off x="849086" y="414843687"/>
          <a:ext cx="1621515" cy="707570"/>
        </a:xfrm>
        <a:prstGeom prst="rect">
          <a:avLst/>
        </a:prstGeom>
      </xdr:spPr>
    </xdr:pic>
    <xdr:clientData/>
  </xdr:twoCellAnchor>
  <xdr:twoCellAnchor>
    <xdr:from>
      <xdr:col>1</xdr:col>
      <xdr:colOff>228599</xdr:colOff>
      <xdr:row>454</xdr:row>
      <xdr:rowOff>174172</xdr:rowOff>
    </xdr:from>
    <xdr:to>
      <xdr:col>2</xdr:col>
      <xdr:colOff>1577971</xdr:colOff>
      <xdr:row>454</xdr:row>
      <xdr:rowOff>881742</xdr:rowOff>
    </xdr:to>
    <xdr:pic>
      <xdr:nvPicPr>
        <xdr:cNvPr id="507" name="Slika 506">
          <a:extLst>
            <a:ext uri="{FF2B5EF4-FFF2-40B4-BE49-F238E27FC236}">
              <a16:creationId xmlns:a16="http://schemas.microsoft.com/office/drawing/2014/main" id="{E98F1DF5-3354-4011-9B8E-2C1547295D3C}"/>
            </a:ext>
          </a:extLst>
        </xdr:cNvPr>
        <xdr:cNvPicPr>
          <a:picLocks noChangeAspect="1"/>
        </xdr:cNvPicPr>
      </xdr:nvPicPr>
      <xdr:blipFill rotWithShape="1">
        <a:blip xmlns:r="http://schemas.openxmlformats.org/officeDocument/2006/relationships" r:embed="rId279" cstate="screen">
          <a:extLst>
            <a:ext uri="{28A0092B-C50C-407E-A947-70E740481C1C}">
              <a14:useLocalDpi xmlns:a14="http://schemas.microsoft.com/office/drawing/2010/main"/>
            </a:ext>
          </a:extLst>
        </a:blip>
        <a:srcRect/>
        <a:stretch/>
      </xdr:blipFill>
      <xdr:spPr>
        <a:xfrm>
          <a:off x="849085" y="415834286"/>
          <a:ext cx="1621515" cy="707570"/>
        </a:xfrm>
        <a:prstGeom prst="rect">
          <a:avLst/>
        </a:prstGeom>
      </xdr:spPr>
    </xdr:pic>
    <xdr:clientData/>
  </xdr:twoCellAnchor>
  <xdr:twoCellAnchor>
    <xdr:from>
      <xdr:col>1</xdr:col>
      <xdr:colOff>228602</xdr:colOff>
      <xdr:row>456</xdr:row>
      <xdr:rowOff>87087</xdr:rowOff>
    </xdr:from>
    <xdr:to>
      <xdr:col>2</xdr:col>
      <xdr:colOff>1553656</xdr:colOff>
      <xdr:row>456</xdr:row>
      <xdr:rowOff>892630</xdr:rowOff>
    </xdr:to>
    <xdr:pic>
      <xdr:nvPicPr>
        <xdr:cNvPr id="509" name="Slika 508">
          <a:extLst>
            <a:ext uri="{FF2B5EF4-FFF2-40B4-BE49-F238E27FC236}">
              <a16:creationId xmlns:a16="http://schemas.microsoft.com/office/drawing/2014/main" id="{9ABF6463-A233-2E47-3E52-61A5F8B15E3A}"/>
            </a:ext>
          </a:extLst>
        </xdr:cNvPr>
        <xdr:cNvPicPr>
          <a:picLocks noChangeAspect="1"/>
        </xdr:cNvPicPr>
      </xdr:nvPicPr>
      <xdr:blipFill rotWithShape="1">
        <a:blip xmlns:r="http://schemas.openxmlformats.org/officeDocument/2006/relationships" r:embed="rId280" cstate="screen">
          <a:extLst>
            <a:ext uri="{28A0092B-C50C-407E-A947-70E740481C1C}">
              <a14:useLocalDpi xmlns:a14="http://schemas.microsoft.com/office/drawing/2010/main"/>
            </a:ext>
          </a:extLst>
        </a:blip>
        <a:srcRect/>
        <a:stretch/>
      </xdr:blipFill>
      <xdr:spPr>
        <a:xfrm>
          <a:off x="849088" y="417619544"/>
          <a:ext cx="1597197" cy="805543"/>
        </a:xfrm>
        <a:prstGeom prst="rect">
          <a:avLst/>
        </a:prstGeom>
      </xdr:spPr>
    </xdr:pic>
    <xdr:clientData/>
  </xdr:twoCellAnchor>
  <xdr:twoCellAnchor>
    <xdr:from>
      <xdr:col>1</xdr:col>
      <xdr:colOff>239485</xdr:colOff>
      <xdr:row>457</xdr:row>
      <xdr:rowOff>87087</xdr:rowOff>
    </xdr:from>
    <xdr:to>
      <xdr:col>2</xdr:col>
      <xdr:colOff>1564539</xdr:colOff>
      <xdr:row>457</xdr:row>
      <xdr:rowOff>892630</xdr:rowOff>
    </xdr:to>
    <xdr:pic>
      <xdr:nvPicPr>
        <xdr:cNvPr id="510" name="Slika 509">
          <a:extLst>
            <a:ext uri="{FF2B5EF4-FFF2-40B4-BE49-F238E27FC236}">
              <a16:creationId xmlns:a16="http://schemas.microsoft.com/office/drawing/2014/main" id="{F7B8BFA6-DFC5-4F9F-B637-9CBD8EC9E26F}"/>
            </a:ext>
          </a:extLst>
        </xdr:cNvPr>
        <xdr:cNvPicPr>
          <a:picLocks noChangeAspect="1"/>
        </xdr:cNvPicPr>
      </xdr:nvPicPr>
      <xdr:blipFill rotWithShape="1">
        <a:blip xmlns:r="http://schemas.openxmlformats.org/officeDocument/2006/relationships" r:embed="rId280" cstate="screen">
          <a:extLst>
            <a:ext uri="{28A0092B-C50C-407E-A947-70E740481C1C}">
              <a14:useLocalDpi xmlns:a14="http://schemas.microsoft.com/office/drawing/2010/main"/>
            </a:ext>
          </a:extLst>
        </a:blip>
        <a:srcRect/>
        <a:stretch/>
      </xdr:blipFill>
      <xdr:spPr>
        <a:xfrm>
          <a:off x="859971" y="418555716"/>
          <a:ext cx="1597197" cy="805543"/>
        </a:xfrm>
        <a:prstGeom prst="rect">
          <a:avLst/>
        </a:prstGeom>
      </xdr:spPr>
    </xdr:pic>
    <xdr:clientData/>
  </xdr:twoCellAnchor>
  <xdr:twoCellAnchor>
    <xdr:from>
      <xdr:col>1</xdr:col>
      <xdr:colOff>234076</xdr:colOff>
      <xdr:row>459</xdr:row>
      <xdr:rowOff>108857</xdr:rowOff>
    </xdr:from>
    <xdr:to>
      <xdr:col>2</xdr:col>
      <xdr:colOff>1567541</xdr:colOff>
      <xdr:row>459</xdr:row>
      <xdr:rowOff>805543</xdr:rowOff>
    </xdr:to>
    <xdr:pic>
      <xdr:nvPicPr>
        <xdr:cNvPr id="130" name="Slika 129">
          <a:extLst>
            <a:ext uri="{FF2B5EF4-FFF2-40B4-BE49-F238E27FC236}">
              <a16:creationId xmlns:a16="http://schemas.microsoft.com/office/drawing/2014/main" id="{95A7F144-7F4F-21B6-9DA4-D238D72D7B44}"/>
            </a:ext>
          </a:extLst>
        </xdr:cNvPr>
        <xdr:cNvPicPr>
          <a:picLocks noChangeAspect="1"/>
        </xdr:cNvPicPr>
      </xdr:nvPicPr>
      <xdr:blipFill rotWithShape="1">
        <a:blip xmlns:r="http://schemas.openxmlformats.org/officeDocument/2006/relationships" r:embed="rId281" cstate="screen">
          <a:extLst>
            <a:ext uri="{28A0092B-C50C-407E-A947-70E740481C1C}">
              <a14:useLocalDpi xmlns:a14="http://schemas.microsoft.com/office/drawing/2010/main"/>
            </a:ext>
          </a:extLst>
        </a:blip>
        <a:srcRect/>
        <a:stretch/>
      </xdr:blipFill>
      <xdr:spPr>
        <a:xfrm>
          <a:off x="854562" y="420449828"/>
          <a:ext cx="1605608" cy="696686"/>
        </a:xfrm>
        <a:prstGeom prst="rect">
          <a:avLst/>
        </a:prstGeom>
      </xdr:spPr>
    </xdr:pic>
    <xdr:clientData/>
  </xdr:twoCellAnchor>
  <xdr:twoCellAnchor>
    <xdr:from>
      <xdr:col>1</xdr:col>
      <xdr:colOff>206827</xdr:colOff>
      <xdr:row>460</xdr:row>
      <xdr:rowOff>97974</xdr:rowOff>
    </xdr:from>
    <xdr:to>
      <xdr:col>2</xdr:col>
      <xdr:colOff>1578425</xdr:colOff>
      <xdr:row>460</xdr:row>
      <xdr:rowOff>811206</xdr:rowOff>
    </xdr:to>
    <xdr:pic>
      <xdr:nvPicPr>
        <xdr:cNvPr id="133" name="Slika 132">
          <a:extLst>
            <a:ext uri="{FF2B5EF4-FFF2-40B4-BE49-F238E27FC236}">
              <a16:creationId xmlns:a16="http://schemas.microsoft.com/office/drawing/2014/main" id="{66BF0BFA-B4B6-447B-9653-597AC0BD565C}"/>
            </a:ext>
          </a:extLst>
        </xdr:cNvPr>
        <xdr:cNvPicPr>
          <a:picLocks noChangeAspect="1"/>
        </xdr:cNvPicPr>
      </xdr:nvPicPr>
      <xdr:blipFill rotWithShape="1">
        <a:blip xmlns:r="http://schemas.openxmlformats.org/officeDocument/2006/relationships" r:embed="rId282" cstate="screen">
          <a:extLst>
            <a:ext uri="{28A0092B-C50C-407E-A947-70E740481C1C}">
              <a14:useLocalDpi xmlns:a14="http://schemas.microsoft.com/office/drawing/2010/main"/>
            </a:ext>
          </a:extLst>
        </a:blip>
        <a:srcRect/>
        <a:stretch/>
      </xdr:blipFill>
      <xdr:spPr>
        <a:xfrm>
          <a:off x="827313" y="421375117"/>
          <a:ext cx="1643741" cy="713232"/>
        </a:xfrm>
        <a:prstGeom prst="rect">
          <a:avLst/>
        </a:prstGeom>
      </xdr:spPr>
    </xdr:pic>
    <xdr:clientData/>
  </xdr:twoCellAnchor>
  <xdr:twoCellAnchor>
    <xdr:from>
      <xdr:col>1</xdr:col>
      <xdr:colOff>217715</xdr:colOff>
      <xdr:row>462</xdr:row>
      <xdr:rowOff>174170</xdr:rowOff>
    </xdr:from>
    <xdr:to>
      <xdr:col>2</xdr:col>
      <xdr:colOff>1534885</xdr:colOff>
      <xdr:row>462</xdr:row>
      <xdr:rowOff>816843</xdr:rowOff>
    </xdr:to>
    <xdr:pic>
      <xdr:nvPicPr>
        <xdr:cNvPr id="139" name="Slika 138">
          <a:extLst>
            <a:ext uri="{FF2B5EF4-FFF2-40B4-BE49-F238E27FC236}">
              <a16:creationId xmlns:a16="http://schemas.microsoft.com/office/drawing/2014/main" id="{684CA099-8666-E04C-6263-6C15CDF299EA}"/>
            </a:ext>
          </a:extLst>
        </xdr:cNvPr>
        <xdr:cNvPicPr>
          <a:picLocks noChangeAspect="1"/>
        </xdr:cNvPicPr>
      </xdr:nvPicPr>
      <xdr:blipFill rotWithShape="1">
        <a:blip xmlns:r="http://schemas.openxmlformats.org/officeDocument/2006/relationships" r:embed="rId283" cstate="screen">
          <a:extLst>
            <a:ext uri="{28A0092B-C50C-407E-A947-70E740481C1C}">
              <a14:useLocalDpi xmlns:a14="http://schemas.microsoft.com/office/drawing/2010/main"/>
            </a:ext>
          </a:extLst>
        </a:blip>
        <a:srcRect/>
        <a:stretch/>
      </xdr:blipFill>
      <xdr:spPr>
        <a:xfrm>
          <a:off x="838201" y="423323656"/>
          <a:ext cx="1589313" cy="642673"/>
        </a:xfrm>
        <a:prstGeom prst="rect">
          <a:avLst/>
        </a:prstGeom>
      </xdr:spPr>
    </xdr:pic>
    <xdr:clientData/>
  </xdr:twoCellAnchor>
  <xdr:twoCellAnchor>
    <xdr:from>
      <xdr:col>1</xdr:col>
      <xdr:colOff>228599</xdr:colOff>
      <xdr:row>463</xdr:row>
      <xdr:rowOff>206831</xdr:rowOff>
    </xdr:from>
    <xdr:to>
      <xdr:col>2</xdr:col>
      <xdr:colOff>1545769</xdr:colOff>
      <xdr:row>463</xdr:row>
      <xdr:rowOff>849504</xdr:rowOff>
    </xdr:to>
    <xdr:pic>
      <xdr:nvPicPr>
        <xdr:cNvPr id="140" name="Slika 139">
          <a:extLst>
            <a:ext uri="{FF2B5EF4-FFF2-40B4-BE49-F238E27FC236}">
              <a16:creationId xmlns:a16="http://schemas.microsoft.com/office/drawing/2014/main" id="{C1C94B68-FB16-4969-BD5F-35603EDAAE27}"/>
            </a:ext>
          </a:extLst>
        </xdr:cNvPr>
        <xdr:cNvPicPr>
          <a:picLocks noChangeAspect="1"/>
        </xdr:cNvPicPr>
      </xdr:nvPicPr>
      <xdr:blipFill rotWithShape="1">
        <a:blip xmlns:r="http://schemas.openxmlformats.org/officeDocument/2006/relationships" r:embed="rId283" cstate="screen">
          <a:extLst>
            <a:ext uri="{28A0092B-C50C-407E-A947-70E740481C1C}">
              <a14:useLocalDpi xmlns:a14="http://schemas.microsoft.com/office/drawing/2010/main"/>
            </a:ext>
          </a:extLst>
        </a:blip>
        <a:srcRect/>
        <a:stretch/>
      </xdr:blipFill>
      <xdr:spPr>
        <a:xfrm>
          <a:off x="849085" y="424292488"/>
          <a:ext cx="1589313" cy="642673"/>
        </a:xfrm>
        <a:prstGeom prst="rect">
          <a:avLst/>
        </a:prstGeom>
      </xdr:spPr>
    </xdr:pic>
    <xdr:clientData/>
  </xdr:twoCellAnchor>
  <xdr:twoCellAnchor>
    <xdr:from>
      <xdr:col>1</xdr:col>
      <xdr:colOff>250372</xdr:colOff>
      <xdr:row>465</xdr:row>
      <xdr:rowOff>76197</xdr:rowOff>
    </xdr:from>
    <xdr:to>
      <xdr:col>2</xdr:col>
      <xdr:colOff>1567543</xdr:colOff>
      <xdr:row>465</xdr:row>
      <xdr:rowOff>788648</xdr:rowOff>
    </xdr:to>
    <xdr:pic>
      <xdr:nvPicPr>
        <xdr:cNvPr id="144" name="Slika 143">
          <a:extLst>
            <a:ext uri="{FF2B5EF4-FFF2-40B4-BE49-F238E27FC236}">
              <a16:creationId xmlns:a16="http://schemas.microsoft.com/office/drawing/2014/main" id="{88BF83C7-5E89-1753-702D-928A15DFDDE6}"/>
            </a:ext>
          </a:extLst>
        </xdr:cNvPr>
        <xdr:cNvPicPr>
          <a:picLocks noChangeAspect="1"/>
        </xdr:cNvPicPr>
      </xdr:nvPicPr>
      <xdr:blipFill rotWithShape="1">
        <a:blip xmlns:r="http://schemas.openxmlformats.org/officeDocument/2006/relationships" r:embed="rId284" cstate="screen">
          <a:extLst>
            <a:ext uri="{28A0092B-C50C-407E-A947-70E740481C1C}">
              <a14:useLocalDpi xmlns:a14="http://schemas.microsoft.com/office/drawing/2010/main"/>
            </a:ext>
          </a:extLst>
        </a:blip>
        <a:srcRect/>
        <a:stretch/>
      </xdr:blipFill>
      <xdr:spPr>
        <a:xfrm>
          <a:off x="870858" y="426034197"/>
          <a:ext cx="1589314" cy="712451"/>
        </a:xfrm>
        <a:prstGeom prst="rect">
          <a:avLst/>
        </a:prstGeom>
      </xdr:spPr>
    </xdr:pic>
    <xdr:clientData/>
  </xdr:twoCellAnchor>
  <xdr:twoCellAnchor>
    <xdr:from>
      <xdr:col>2</xdr:col>
      <xdr:colOff>0</xdr:colOff>
      <xdr:row>466</xdr:row>
      <xdr:rowOff>97973</xdr:rowOff>
    </xdr:from>
    <xdr:to>
      <xdr:col>3</xdr:col>
      <xdr:colOff>0</xdr:colOff>
      <xdr:row>466</xdr:row>
      <xdr:rowOff>810424</xdr:rowOff>
    </xdr:to>
    <xdr:pic>
      <xdr:nvPicPr>
        <xdr:cNvPr id="147" name="Slika 146">
          <a:extLst>
            <a:ext uri="{FF2B5EF4-FFF2-40B4-BE49-F238E27FC236}">
              <a16:creationId xmlns:a16="http://schemas.microsoft.com/office/drawing/2014/main" id="{FE9F4A10-D95A-47FC-8F07-2EA96E08D7C5}"/>
            </a:ext>
          </a:extLst>
        </xdr:cNvPr>
        <xdr:cNvPicPr>
          <a:picLocks noChangeAspect="1"/>
        </xdr:cNvPicPr>
      </xdr:nvPicPr>
      <xdr:blipFill rotWithShape="1">
        <a:blip xmlns:r="http://schemas.openxmlformats.org/officeDocument/2006/relationships" r:embed="rId284" cstate="screen">
          <a:extLst>
            <a:ext uri="{28A0092B-C50C-407E-A947-70E740481C1C}">
              <a14:useLocalDpi xmlns:a14="http://schemas.microsoft.com/office/drawing/2010/main"/>
            </a:ext>
          </a:extLst>
        </a:blip>
        <a:srcRect/>
        <a:stretch/>
      </xdr:blipFill>
      <xdr:spPr>
        <a:xfrm>
          <a:off x="892629" y="426992144"/>
          <a:ext cx="1589314" cy="712451"/>
        </a:xfrm>
        <a:prstGeom prst="rect">
          <a:avLst/>
        </a:prstGeom>
      </xdr:spPr>
    </xdr:pic>
    <xdr:clientData/>
  </xdr:twoCellAnchor>
  <xdr:twoCellAnchor>
    <xdr:from>
      <xdr:col>2</xdr:col>
      <xdr:colOff>43545</xdr:colOff>
      <xdr:row>468</xdr:row>
      <xdr:rowOff>54425</xdr:rowOff>
    </xdr:from>
    <xdr:to>
      <xdr:col>2</xdr:col>
      <xdr:colOff>1472879</xdr:colOff>
      <xdr:row>468</xdr:row>
      <xdr:rowOff>881740</xdr:rowOff>
    </xdr:to>
    <xdr:pic>
      <xdr:nvPicPr>
        <xdr:cNvPr id="153" name="Slika 152">
          <a:extLst>
            <a:ext uri="{FF2B5EF4-FFF2-40B4-BE49-F238E27FC236}">
              <a16:creationId xmlns:a16="http://schemas.microsoft.com/office/drawing/2014/main" id="{FAF20DF2-2AA2-E674-2046-6858D654E88E}"/>
            </a:ext>
          </a:extLst>
        </xdr:cNvPr>
        <xdr:cNvPicPr>
          <a:picLocks noChangeAspect="1"/>
        </xdr:cNvPicPr>
      </xdr:nvPicPr>
      <xdr:blipFill rotWithShape="1">
        <a:blip xmlns:r="http://schemas.openxmlformats.org/officeDocument/2006/relationships" r:embed="rId285" cstate="screen">
          <a:extLst>
            <a:ext uri="{28A0092B-C50C-407E-A947-70E740481C1C}">
              <a14:useLocalDpi xmlns:a14="http://schemas.microsoft.com/office/drawing/2010/main"/>
            </a:ext>
          </a:extLst>
        </a:blip>
        <a:srcRect/>
        <a:stretch/>
      </xdr:blipFill>
      <xdr:spPr>
        <a:xfrm>
          <a:off x="936174" y="428820939"/>
          <a:ext cx="1429334" cy="827315"/>
        </a:xfrm>
        <a:prstGeom prst="rect">
          <a:avLst/>
        </a:prstGeom>
      </xdr:spPr>
    </xdr:pic>
    <xdr:clientData/>
  </xdr:twoCellAnchor>
  <xdr:twoCellAnchor>
    <xdr:from>
      <xdr:col>2</xdr:col>
      <xdr:colOff>54430</xdr:colOff>
      <xdr:row>469</xdr:row>
      <xdr:rowOff>54429</xdr:rowOff>
    </xdr:from>
    <xdr:to>
      <xdr:col>2</xdr:col>
      <xdr:colOff>1483764</xdr:colOff>
      <xdr:row>469</xdr:row>
      <xdr:rowOff>881744</xdr:rowOff>
    </xdr:to>
    <xdr:pic>
      <xdr:nvPicPr>
        <xdr:cNvPr id="155" name="Slika 154">
          <a:extLst>
            <a:ext uri="{FF2B5EF4-FFF2-40B4-BE49-F238E27FC236}">
              <a16:creationId xmlns:a16="http://schemas.microsoft.com/office/drawing/2014/main" id="{7201C4B3-2CF3-459B-88AF-BF26CD3DE2BC}"/>
            </a:ext>
          </a:extLst>
        </xdr:cNvPr>
        <xdr:cNvPicPr>
          <a:picLocks noChangeAspect="1"/>
        </xdr:cNvPicPr>
      </xdr:nvPicPr>
      <xdr:blipFill rotWithShape="1">
        <a:blip xmlns:r="http://schemas.openxmlformats.org/officeDocument/2006/relationships" r:embed="rId285" cstate="screen">
          <a:extLst>
            <a:ext uri="{28A0092B-C50C-407E-A947-70E740481C1C}">
              <a14:useLocalDpi xmlns:a14="http://schemas.microsoft.com/office/drawing/2010/main"/>
            </a:ext>
          </a:extLst>
        </a:blip>
        <a:srcRect/>
        <a:stretch/>
      </xdr:blipFill>
      <xdr:spPr>
        <a:xfrm>
          <a:off x="947059" y="429757115"/>
          <a:ext cx="1429334" cy="827315"/>
        </a:xfrm>
        <a:prstGeom prst="rect">
          <a:avLst/>
        </a:prstGeom>
      </xdr:spPr>
    </xdr:pic>
    <xdr:clientData/>
  </xdr:twoCellAnchor>
  <xdr:twoCellAnchor>
    <xdr:from>
      <xdr:col>1</xdr:col>
      <xdr:colOff>261257</xdr:colOff>
      <xdr:row>471</xdr:row>
      <xdr:rowOff>174174</xdr:rowOff>
    </xdr:from>
    <xdr:to>
      <xdr:col>2</xdr:col>
      <xdr:colOff>1556656</xdr:colOff>
      <xdr:row>471</xdr:row>
      <xdr:rowOff>821304</xdr:rowOff>
    </xdr:to>
    <xdr:pic>
      <xdr:nvPicPr>
        <xdr:cNvPr id="160" name="Slika 159">
          <a:extLst>
            <a:ext uri="{FF2B5EF4-FFF2-40B4-BE49-F238E27FC236}">
              <a16:creationId xmlns:a16="http://schemas.microsoft.com/office/drawing/2014/main" id="{4F8CB800-5F7B-DB06-A4E8-C586D68978A1}"/>
            </a:ext>
          </a:extLst>
        </xdr:cNvPr>
        <xdr:cNvPicPr>
          <a:picLocks noChangeAspect="1"/>
        </xdr:cNvPicPr>
      </xdr:nvPicPr>
      <xdr:blipFill rotWithShape="1">
        <a:blip xmlns:r="http://schemas.openxmlformats.org/officeDocument/2006/relationships" r:embed="rId286" cstate="screen">
          <a:extLst>
            <a:ext uri="{28A0092B-C50C-407E-A947-70E740481C1C}">
              <a14:useLocalDpi xmlns:a14="http://schemas.microsoft.com/office/drawing/2010/main"/>
            </a:ext>
          </a:extLst>
        </a:blip>
        <a:srcRect/>
        <a:stretch/>
      </xdr:blipFill>
      <xdr:spPr>
        <a:xfrm>
          <a:off x="881743" y="431749203"/>
          <a:ext cx="1567542" cy="647130"/>
        </a:xfrm>
        <a:prstGeom prst="rect">
          <a:avLst/>
        </a:prstGeom>
      </xdr:spPr>
    </xdr:pic>
    <xdr:clientData/>
  </xdr:twoCellAnchor>
  <xdr:twoCellAnchor>
    <xdr:from>
      <xdr:col>1</xdr:col>
      <xdr:colOff>239485</xdr:colOff>
      <xdr:row>472</xdr:row>
      <xdr:rowOff>174172</xdr:rowOff>
    </xdr:from>
    <xdr:to>
      <xdr:col>2</xdr:col>
      <xdr:colOff>1534884</xdr:colOff>
      <xdr:row>472</xdr:row>
      <xdr:rowOff>821302</xdr:rowOff>
    </xdr:to>
    <xdr:pic>
      <xdr:nvPicPr>
        <xdr:cNvPr id="163" name="Slika 162">
          <a:extLst>
            <a:ext uri="{FF2B5EF4-FFF2-40B4-BE49-F238E27FC236}">
              <a16:creationId xmlns:a16="http://schemas.microsoft.com/office/drawing/2014/main" id="{1C5749F0-7FF1-41CD-842F-27AB700D5373}"/>
            </a:ext>
          </a:extLst>
        </xdr:cNvPr>
        <xdr:cNvPicPr>
          <a:picLocks noChangeAspect="1"/>
        </xdr:cNvPicPr>
      </xdr:nvPicPr>
      <xdr:blipFill rotWithShape="1">
        <a:blip xmlns:r="http://schemas.openxmlformats.org/officeDocument/2006/relationships" r:embed="rId286" cstate="screen">
          <a:extLst>
            <a:ext uri="{28A0092B-C50C-407E-A947-70E740481C1C}">
              <a14:useLocalDpi xmlns:a14="http://schemas.microsoft.com/office/drawing/2010/main"/>
            </a:ext>
          </a:extLst>
        </a:blip>
        <a:srcRect/>
        <a:stretch/>
      </xdr:blipFill>
      <xdr:spPr>
        <a:xfrm>
          <a:off x="859971" y="432685372"/>
          <a:ext cx="1567542" cy="647130"/>
        </a:xfrm>
        <a:prstGeom prst="rect">
          <a:avLst/>
        </a:prstGeom>
      </xdr:spPr>
    </xdr:pic>
    <xdr:clientData/>
  </xdr:twoCellAnchor>
  <xdr:twoCellAnchor>
    <xdr:from>
      <xdr:col>1</xdr:col>
      <xdr:colOff>261258</xdr:colOff>
      <xdr:row>474</xdr:row>
      <xdr:rowOff>108850</xdr:rowOff>
    </xdr:from>
    <xdr:to>
      <xdr:col>2</xdr:col>
      <xdr:colOff>1502229</xdr:colOff>
      <xdr:row>474</xdr:row>
      <xdr:rowOff>790992</xdr:rowOff>
    </xdr:to>
    <xdr:pic>
      <xdr:nvPicPr>
        <xdr:cNvPr id="177" name="Slika 176">
          <a:extLst>
            <a:ext uri="{FF2B5EF4-FFF2-40B4-BE49-F238E27FC236}">
              <a16:creationId xmlns:a16="http://schemas.microsoft.com/office/drawing/2014/main" id="{4BBC14AB-7AB4-440D-9F10-63282339E7CF}"/>
            </a:ext>
          </a:extLst>
        </xdr:cNvPr>
        <xdr:cNvPicPr>
          <a:picLocks noChangeAspect="1"/>
        </xdr:cNvPicPr>
      </xdr:nvPicPr>
      <xdr:blipFill rotWithShape="1">
        <a:blip xmlns:r="http://schemas.openxmlformats.org/officeDocument/2006/relationships" r:embed="rId287" cstate="screen">
          <a:extLst>
            <a:ext uri="{28A0092B-C50C-407E-A947-70E740481C1C}">
              <a14:useLocalDpi xmlns:a14="http://schemas.microsoft.com/office/drawing/2010/main"/>
            </a:ext>
          </a:extLst>
        </a:blip>
        <a:srcRect/>
        <a:stretch/>
      </xdr:blipFill>
      <xdr:spPr>
        <a:xfrm>
          <a:off x="881744" y="434492393"/>
          <a:ext cx="1513114" cy="682142"/>
        </a:xfrm>
        <a:prstGeom prst="rect">
          <a:avLst/>
        </a:prstGeom>
      </xdr:spPr>
    </xdr:pic>
    <xdr:clientData/>
  </xdr:twoCellAnchor>
  <xdr:twoCellAnchor>
    <xdr:from>
      <xdr:col>2</xdr:col>
      <xdr:colOff>0</xdr:colOff>
      <xdr:row>475</xdr:row>
      <xdr:rowOff>141515</xdr:rowOff>
    </xdr:from>
    <xdr:to>
      <xdr:col>2</xdr:col>
      <xdr:colOff>1513114</xdr:colOff>
      <xdr:row>475</xdr:row>
      <xdr:rowOff>823657</xdr:rowOff>
    </xdr:to>
    <xdr:pic>
      <xdr:nvPicPr>
        <xdr:cNvPr id="180" name="Slika 179">
          <a:extLst>
            <a:ext uri="{FF2B5EF4-FFF2-40B4-BE49-F238E27FC236}">
              <a16:creationId xmlns:a16="http://schemas.microsoft.com/office/drawing/2014/main" id="{0BDFB483-9A26-41BE-B843-1BD8B6BB71EA}"/>
            </a:ext>
          </a:extLst>
        </xdr:cNvPr>
        <xdr:cNvPicPr>
          <a:picLocks noChangeAspect="1"/>
        </xdr:cNvPicPr>
      </xdr:nvPicPr>
      <xdr:blipFill rotWithShape="1">
        <a:blip xmlns:r="http://schemas.openxmlformats.org/officeDocument/2006/relationships" r:embed="rId287" cstate="screen">
          <a:extLst>
            <a:ext uri="{28A0092B-C50C-407E-A947-70E740481C1C}">
              <a14:useLocalDpi xmlns:a14="http://schemas.microsoft.com/office/drawing/2010/main"/>
            </a:ext>
          </a:extLst>
        </a:blip>
        <a:srcRect/>
        <a:stretch/>
      </xdr:blipFill>
      <xdr:spPr>
        <a:xfrm>
          <a:off x="892629" y="435461229"/>
          <a:ext cx="1513114" cy="682142"/>
        </a:xfrm>
        <a:prstGeom prst="rect">
          <a:avLst/>
        </a:prstGeom>
      </xdr:spPr>
    </xdr:pic>
    <xdr:clientData/>
  </xdr:twoCellAnchor>
  <xdr:twoCellAnchor>
    <xdr:from>
      <xdr:col>2</xdr:col>
      <xdr:colOff>10887</xdr:colOff>
      <xdr:row>477</xdr:row>
      <xdr:rowOff>130627</xdr:rowOff>
    </xdr:from>
    <xdr:to>
      <xdr:col>2</xdr:col>
      <xdr:colOff>1565317</xdr:colOff>
      <xdr:row>477</xdr:row>
      <xdr:rowOff>805542</xdr:rowOff>
    </xdr:to>
    <xdr:pic>
      <xdr:nvPicPr>
        <xdr:cNvPr id="322" name="Slika 321">
          <a:extLst>
            <a:ext uri="{FF2B5EF4-FFF2-40B4-BE49-F238E27FC236}">
              <a16:creationId xmlns:a16="http://schemas.microsoft.com/office/drawing/2014/main" id="{5834600E-45C6-1EF0-3B1E-C391CE6DFA8C}"/>
            </a:ext>
          </a:extLst>
        </xdr:cNvPr>
        <xdr:cNvPicPr>
          <a:picLocks noChangeAspect="1"/>
        </xdr:cNvPicPr>
      </xdr:nvPicPr>
      <xdr:blipFill rotWithShape="1">
        <a:blip xmlns:r="http://schemas.openxmlformats.org/officeDocument/2006/relationships" r:embed="rId288" cstate="screen">
          <a:extLst>
            <a:ext uri="{28A0092B-C50C-407E-A947-70E740481C1C}">
              <a14:useLocalDpi xmlns:a14="http://schemas.microsoft.com/office/drawing/2010/main"/>
            </a:ext>
          </a:extLst>
        </a:blip>
        <a:srcRect/>
        <a:stretch/>
      </xdr:blipFill>
      <xdr:spPr>
        <a:xfrm>
          <a:off x="903516" y="437322684"/>
          <a:ext cx="1554430" cy="674915"/>
        </a:xfrm>
        <a:prstGeom prst="rect">
          <a:avLst/>
        </a:prstGeom>
      </xdr:spPr>
    </xdr:pic>
    <xdr:clientData/>
  </xdr:twoCellAnchor>
  <xdr:twoCellAnchor>
    <xdr:from>
      <xdr:col>2</xdr:col>
      <xdr:colOff>0</xdr:colOff>
      <xdr:row>478</xdr:row>
      <xdr:rowOff>174173</xdr:rowOff>
    </xdr:from>
    <xdr:to>
      <xdr:col>2</xdr:col>
      <xdr:colOff>1554430</xdr:colOff>
      <xdr:row>478</xdr:row>
      <xdr:rowOff>849088</xdr:rowOff>
    </xdr:to>
    <xdr:pic>
      <xdr:nvPicPr>
        <xdr:cNvPr id="326" name="Slika 325">
          <a:extLst>
            <a:ext uri="{FF2B5EF4-FFF2-40B4-BE49-F238E27FC236}">
              <a16:creationId xmlns:a16="http://schemas.microsoft.com/office/drawing/2014/main" id="{E0446C81-1563-40D2-9B95-2A0E99FA088E}"/>
            </a:ext>
          </a:extLst>
        </xdr:cNvPr>
        <xdr:cNvPicPr>
          <a:picLocks noChangeAspect="1"/>
        </xdr:cNvPicPr>
      </xdr:nvPicPr>
      <xdr:blipFill rotWithShape="1">
        <a:blip xmlns:r="http://schemas.openxmlformats.org/officeDocument/2006/relationships" r:embed="rId288" cstate="screen">
          <a:extLst>
            <a:ext uri="{28A0092B-C50C-407E-A947-70E740481C1C}">
              <a14:useLocalDpi xmlns:a14="http://schemas.microsoft.com/office/drawing/2010/main"/>
            </a:ext>
          </a:extLst>
        </a:blip>
        <a:srcRect/>
        <a:stretch/>
      </xdr:blipFill>
      <xdr:spPr>
        <a:xfrm>
          <a:off x="892629" y="438302402"/>
          <a:ext cx="1554430" cy="674915"/>
        </a:xfrm>
        <a:prstGeom prst="rect">
          <a:avLst/>
        </a:prstGeom>
      </xdr:spPr>
    </xdr:pic>
    <xdr:clientData/>
  </xdr:twoCellAnchor>
  <xdr:twoCellAnchor>
    <xdr:from>
      <xdr:col>2</xdr:col>
      <xdr:colOff>43546</xdr:colOff>
      <xdr:row>428</xdr:row>
      <xdr:rowOff>108854</xdr:rowOff>
    </xdr:from>
    <xdr:to>
      <xdr:col>2</xdr:col>
      <xdr:colOff>1491346</xdr:colOff>
      <xdr:row>428</xdr:row>
      <xdr:rowOff>801281</xdr:rowOff>
    </xdr:to>
    <xdr:pic>
      <xdr:nvPicPr>
        <xdr:cNvPr id="346" name="Slika 345">
          <a:extLst>
            <a:ext uri="{FF2B5EF4-FFF2-40B4-BE49-F238E27FC236}">
              <a16:creationId xmlns:a16="http://schemas.microsoft.com/office/drawing/2014/main" id="{7E5AF1AD-B848-45FA-B95F-D20AFC0782C6}"/>
            </a:ext>
          </a:extLst>
        </xdr:cNvPr>
        <xdr:cNvPicPr>
          <a:picLocks noChangeAspect="1"/>
        </xdr:cNvPicPr>
      </xdr:nvPicPr>
      <xdr:blipFill rotWithShape="1">
        <a:blip xmlns:r="http://schemas.openxmlformats.org/officeDocument/2006/relationships" r:embed="rId289" cstate="screen">
          <a:extLst>
            <a:ext uri="{28A0092B-C50C-407E-A947-70E740481C1C}">
              <a14:useLocalDpi xmlns:a14="http://schemas.microsoft.com/office/drawing/2010/main"/>
            </a:ext>
          </a:extLst>
        </a:blip>
        <a:srcRect/>
        <a:stretch/>
      </xdr:blipFill>
      <xdr:spPr>
        <a:xfrm>
          <a:off x="936175" y="391853054"/>
          <a:ext cx="1447800" cy="692427"/>
        </a:xfrm>
        <a:prstGeom prst="rect">
          <a:avLst/>
        </a:prstGeom>
      </xdr:spPr>
    </xdr:pic>
    <xdr:clientData/>
  </xdr:twoCellAnchor>
  <xdr:twoCellAnchor>
    <xdr:from>
      <xdr:col>2</xdr:col>
      <xdr:colOff>10886</xdr:colOff>
      <xdr:row>429</xdr:row>
      <xdr:rowOff>119744</xdr:rowOff>
    </xdr:from>
    <xdr:to>
      <xdr:col>2</xdr:col>
      <xdr:colOff>1458686</xdr:colOff>
      <xdr:row>429</xdr:row>
      <xdr:rowOff>812171</xdr:rowOff>
    </xdr:to>
    <xdr:pic>
      <xdr:nvPicPr>
        <xdr:cNvPr id="349" name="Slika 348">
          <a:extLst>
            <a:ext uri="{FF2B5EF4-FFF2-40B4-BE49-F238E27FC236}">
              <a16:creationId xmlns:a16="http://schemas.microsoft.com/office/drawing/2014/main" id="{CD21980D-61B9-4820-AF54-FCE6E2291F72}"/>
            </a:ext>
          </a:extLst>
        </xdr:cNvPr>
        <xdr:cNvPicPr>
          <a:picLocks noChangeAspect="1"/>
        </xdr:cNvPicPr>
      </xdr:nvPicPr>
      <xdr:blipFill rotWithShape="1">
        <a:blip xmlns:r="http://schemas.openxmlformats.org/officeDocument/2006/relationships" r:embed="rId289" cstate="screen">
          <a:extLst>
            <a:ext uri="{28A0092B-C50C-407E-A947-70E740481C1C}">
              <a14:useLocalDpi xmlns:a14="http://schemas.microsoft.com/office/drawing/2010/main"/>
            </a:ext>
          </a:extLst>
        </a:blip>
        <a:srcRect/>
        <a:stretch/>
      </xdr:blipFill>
      <xdr:spPr>
        <a:xfrm>
          <a:off x="903515" y="392800115"/>
          <a:ext cx="1447800" cy="692427"/>
        </a:xfrm>
        <a:prstGeom prst="rect">
          <a:avLst/>
        </a:prstGeom>
      </xdr:spPr>
    </xdr:pic>
    <xdr:clientData/>
  </xdr:twoCellAnchor>
  <xdr:twoCellAnchor>
    <xdr:from>
      <xdr:col>2</xdr:col>
      <xdr:colOff>87086</xdr:colOff>
      <xdr:row>431</xdr:row>
      <xdr:rowOff>65314</xdr:rowOff>
    </xdr:from>
    <xdr:to>
      <xdr:col>2</xdr:col>
      <xdr:colOff>1419808</xdr:colOff>
      <xdr:row>431</xdr:row>
      <xdr:rowOff>876536</xdr:rowOff>
    </xdr:to>
    <xdr:pic>
      <xdr:nvPicPr>
        <xdr:cNvPr id="355" name="Slika 354">
          <a:extLst>
            <a:ext uri="{FF2B5EF4-FFF2-40B4-BE49-F238E27FC236}">
              <a16:creationId xmlns:a16="http://schemas.microsoft.com/office/drawing/2014/main" id="{D8D25D61-8775-443A-113A-E7AEAB73E69C}"/>
            </a:ext>
          </a:extLst>
        </xdr:cNvPr>
        <xdr:cNvPicPr>
          <a:picLocks noChangeAspect="1"/>
        </xdr:cNvPicPr>
      </xdr:nvPicPr>
      <xdr:blipFill rotWithShape="1">
        <a:blip xmlns:r="http://schemas.openxmlformats.org/officeDocument/2006/relationships" r:embed="rId290" cstate="screen">
          <a:extLst>
            <a:ext uri="{28A0092B-C50C-407E-A947-70E740481C1C}">
              <a14:useLocalDpi xmlns:a14="http://schemas.microsoft.com/office/drawing/2010/main"/>
            </a:ext>
          </a:extLst>
        </a:blip>
        <a:srcRect/>
        <a:stretch/>
      </xdr:blipFill>
      <xdr:spPr>
        <a:xfrm>
          <a:off x="979715" y="394618028"/>
          <a:ext cx="1332722" cy="811222"/>
        </a:xfrm>
        <a:prstGeom prst="rect">
          <a:avLst/>
        </a:prstGeom>
      </xdr:spPr>
    </xdr:pic>
    <xdr:clientData/>
  </xdr:twoCellAnchor>
  <xdr:twoCellAnchor>
    <xdr:from>
      <xdr:col>2</xdr:col>
      <xdr:colOff>97974</xdr:colOff>
      <xdr:row>432</xdr:row>
      <xdr:rowOff>54430</xdr:rowOff>
    </xdr:from>
    <xdr:to>
      <xdr:col>2</xdr:col>
      <xdr:colOff>1430696</xdr:colOff>
      <xdr:row>432</xdr:row>
      <xdr:rowOff>865652</xdr:rowOff>
    </xdr:to>
    <xdr:pic>
      <xdr:nvPicPr>
        <xdr:cNvPr id="358" name="Slika 357">
          <a:extLst>
            <a:ext uri="{FF2B5EF4-FFF2-40B4-BE49-F238E27FC236}">
              <a16:creationId xmlns:a16="http://schemas.microsoft.com/office/drawing/2014/main" id="{E15C6E04-B626-4063-906D-2E03C5292467}"/>
            </a:ext>
          </a:extLst>
        </xdr:cNvPr>
        <xdr:cNvPicPr>
          <a:picLocks noChangeAspect="1"/>
        </xdr:cNvPicPr>
      </xdr:nvPicPr>
      <xdr:blipFill rotWithShape="1">
        <a:blip xmlns:r="http://schemas.openxmlformats.org/officeDocument/2006/relationships" r:embed="rId290" cstate="screen">
          <a:extLst>
            <a:ext uri="{28A0092B-C50C-407E-A947-70E740481C1C}">
              <a14:useLocalDpi xmlns:a14="http://schemas.microsoft.com/office/drawing/2010/main"/>
            </a:ext>
          </a:extLst>
        </a:blip>
        <a:srcRect/>
        <a:stretch/>
      </xdr:blipFill>
      <xdr:spPr>
        <a:xfrm>
          <a:off x="990603" y="395543316"/>
          <a:ext cx="1332722" cy="811222"/>
        </a:xfrm>
        <a:prstGeom prst="rect">
          <a:avLst/>
        </a:prstGeom>
      </xdr:spPr>
    </xdr:pic>
    <xdr:clientData/>
  </xdr:twoCellAnchor>
  <xdr:twoCellAnchor>
    <xdr:from>
      <xdr:col>2</xdr:col>
      <xdr:colOff>43545</xdr:colOff>
      <xdr:row>434</xdr:row>
      <xdr:rowOff>108857</xdr:rowOff>
    </xdr:from>
    <xdr:to>
      <xdr:col>2</xdr:col>
      <xdr:colOff>1426029</xdr:colOff>
      <xdr:row>434</xdr:row>
      <xdr:rowOff>875469</xdr:rowOff>
    </xdr:to>
    <xdr:pic>
      <xdr:nvPicPr>
        <xdr:cNvPr id="364" name="Slika 363">
          <a:extLst>
            <a:ext uri="{FF2B5EF4-FFF2-40B4-BE49-F238E27FC236}">
              <a16:creationId xmlns:a16="http://schemas.microsoft.com/office/drawing/2014/main" id="{D82D37CB-78DB-949C-1501-92E7CD61EDA0}"/>
            </a:ext>
          </a:extLst>
        </xdr:cNvPr>
        <xdr:cNvPicPr>
          <a:picLocks noChangeAspect="1"/>
        </xdr:cNvPicPr>
      </xdr:nvPicPr>
      <xdr:blipFill rotWithShape="1">
        <a:blip xmlns:r="http://schemas.openxmlformats.org/officeDocument/2006/relationships" r:embed="rId291" cstate="screen">
          <a:extLst>
            <a:ext uri="{28A0092B-C50C-407E-A947-70E740481C1C}">
              <a14:useLocalDpi xmlns:a14="http://schemas.microsoft.com/office/drawing/2010/main"/>
            </a:ext>
          </a:extLst>
        </a:blip>
        <a:srcRect/>
        <a:stretch/>
      </xdr:blipFill>
      <xdr:spPr>
        <a:xfrm>
          <a:off x="936174" y="397470086"/>
          <a:ext cx="1382484" cy="766612"/>
        </a:xfrm>
        <a:prstGeom prst="rect">
          <a:avLst/>
        </a:prstGeom>
      </xdr:spPr>
    </xdr:pic>
    <xdr:clientData/>
  </xdr:twoCellAnchor>
  <xdr:twoCellAnchor>
    <xdr:from>
      <xdr:col>2</xdr:col>
      <xdr:colOff>65315</xdr:colOff>
      <xdr:row>435</xdr:row>
      <xdr:rowOff>108859</xdr:rowOff>
    </xdr:from>
    <xdr:to>
      <xdr:col>2</xdr:col>
      <xdr:colOff>1447799</xdr:colOff>
      <xdr:row>435</xdr:row>
      <xdr:rowOff>875471</xdr:rowOff>
    </xdr:to>
    <xdr:pic>
      <xdr:nvPicPr>
        <xdr:cNvPr id="367" name="Slika 366">
          <a:extLst>
            <a:ext uri="{FF2B5EF4-FFF2-40B4-BE49-F238E27FC236}">
              <a16:creationId xmlns:a16="http://schemas.microsoft.com/office/drawing/2014/main" id="{9125D132-1A41-48E3-8ABF-4A2C155D3CBD}"/>
            </a:ext>
          </a:extLst>
        </xdr:cNvPr>
        <xdr:cNvPicPr>
          <a:picLocks noChangeAspect="1"/>
        </xdr:cNvPicPr>
      </xdr:nvPicPr>
      <xdr:blipFill rotWithShape="1">
        <a:blip xmlns:r="http://schemas.openxmlformats.org/officeDocument/2006/relationships" r:embed="rId291" cstate="screen">
          <a:extLst>
            <a:ext uri="{28A0092B-C50C-407E-A947-70E740481C1C}">
              <a14:useLocalDpi xmlns:a14="http://schemas.microsoft.com/office/drawing/2010/main"/>
            </a:ext>
          </a:extLst>
        </a:blip>
        <a:srcRect/>
        <a:stretch/>
      </xdr:blipFill>
      <xdr:spPr>
        <a:xfrm>
          <a:off x="957944" y="398406259"/>
          <a:ext cx="1382484" cy="766612"/>
        </a:xfrm>
        <a:prstGeom prst="rect">
          <a:avLst/>
        </a:prstGeom>
      </xdr:spPr>
    </xdr:pic>
    <xdr:clientData/>
  </xdr:twoCellAnchor>
  <xdr:twoCellAnchor>
    <xdr:from>
      <xdr:col>2</xdr:col>
      <xdr:colOff>97970</xdr:colOff>
      <xdr:row>437</xdr:row>
      <xdr:rowOff>76203</xdr:rowOff>
    </xdr:from>
    <xdr:to>
      <xdr:col>2</xdr:col>
      <xdr:colOff>1414561</xdr:colOff>
      <xdr:row>437</xdr:row>
      <xdr:rowOff>864480</xdr:rowOff>
    </xdr:to>
    <xdr:pic>
      <xdr:nvPicPr>
        <xdr:cNvPr id="373" name="Slika 372">
          <a:extLst>
            <a:ext uri="{FF2B5EF4-FFF2-40B4-BE49-F238E27FC236}">
              <a16:creationId xmlns:a16="http://schemas.microsoft.com/office/drawing/2014/main" id="{9ED4DAC7-67E1-EFAB-C4F0-C304EF5D1A8A}"/>
            </a:ext>
          </a:extLst>
        </xdr:cNvPr>
        <xdr:cNvPicPr>
          <a:picLocks noChangeAspect="1"/>
        </xdr:cNvPicPr>
      </xdr:nvPicPr>
      <xdr:blipFill rotWithShape="1">
        <a:blip xmlns:r="http://schemas.openxmlformats.org/officeDocument/2006/relationships" r:embed="rId292" cstate="screen">
          <a:extLst>
            <a:ext uri="{28A0092B-C50C-407E-A947-70E740481C1C}">
              <a14:useLocalDpi xmlns:a14="http://schemas.microsoft.com/office/drawing/2010/main"/>
            </a:ext>
          </a:extLst>
        </a:blip>
        <a:srcRect/>
        <a:stretch/>
      </xdr:blipFill>
      <xdr:spPr>
        <a:xfrm>
          <a:off x="990599" y="400245946"/>
          <a:ext cx="1316591" cy="788277"/>
        </a:xfrm>
        <a:prstGeom prst="rect">
          <a:avLst/>
        </a:prstGeom>
      </xdr:spPr>
    </xdr:pic>
    <xdr:clientData/>
  </xdr:twoCellAnchor>
  <xdr:twoCellAnchor>
    <xdr:from>
      <xdr:col>2</xdr:col>
      <xdr:colOff>87087</xdr:colOff>
      <xdr:row>438</xdr:row>
      <xdr:rowOff>76201</xdr:rowOff>
    </xdr:from>
    <xdr:to>
      <xdr:col>2</xdr:col>
      <xdr:colOff>1403678</xdr:colOff>
      <xdr:row>438</xdr:row>
      <xdr:rowOff>864478</xdr:rowOff>
    </xdr:to>
    <xdr:pic>
      <xdr:nvPicPr>
        <xdr:cNvPr id="376" name="Slika 375">
          <a:extLst>
            <a:ext uri="{FF2B5EF4-FFF2-40B4-BE49-F238E27FC236}">
              <a16:creationId xmlns:a16="http://schemas.microsoft.com/office/drawing/2014/main" id="{5F708BB0-042E-44A1-A818-A75E5F7889EC}"/>
            </a:ext>
          </a:extLst>
        </xdr:cNvPr>
        <xdr:cNvPicPr>
          <a:picLocks noChangeAspect="1"/>
        </xdr:cNvPicPr>
      </xdr:nvPicPr>
      <xdr:blipFill rotWithShape="1">
        <a:blip xmlns:r="http://schemas.openxmlformats.org/officeDocument/2006/relationships" r:embed="rId292" cstate="screen">
          <a:extLst>
            <a:ext uri="{28A0092B-C50C-407E-A947-70E740481C1C}">
              <a14:useLocalDpi xmlns:a14="http://schemas.microsoft.com/office/drawing/2010/main"/>
            </a:ext>
          </a:extLst>
        </a:blip>
        <a:srcRect/>
        <a:stretch/>
      </xdr:blipFill>
      <xdr:spPr>
        <a:xfrm>
          <a:off x="979716" y="401182115"/>
          <a:ext cx="1316591" cy="788277"/>
        </a:xfrm>
        <a:prstGeom prst="rect">
          <a:avLst/>
        </a:prstGeom>
      </xdr:spPr>
    </xdr:pic>
    <xdr:clientData/>
  </xdr:twoCellAnchor>
  <xdr:twoCellAnchor>
    <xdr:from>
      <xdr:col>2</xdr:col>
      <xdr:colOff>103415</xdr:colOff>
      <xdr:row>440</xdr:row>
      <xdr:rowOff>0</xdr:rowOff>
    </xdr:from>
    <xdr:to>
      <xdr:col>2</xdr:col>
      <xdr:colOff>1409701</xdr:colOff>
      <xdr:row>440</xdr:row>
      <xdr:rowOff>870857</xdr:rowOff>
    </xdr:to>
    <xdr:pic>
      <xdr:nvPicPr>
        <xdr:cNvPr id="382" name="Slika 381">
          <a:extLst>
            <a:ext uri="{FF2B5EF4-FFF2-40B4-BE49-F238E27FC236}">
              <a16:creationId xmlns:a16="http://schemas.microsoft.com/office/drawing/2014/main" id="{AF9B92A3-220D-32DB-06E3-AFF65F2AA71F}"/>
            </a:ext>
          </a:extLst>
        </xdr:cNvPr>
        <xdr:cNvPicPr>
          <a:picLocks noChangeAspect="1"/>
        </xdr:cNvPicPr>
      </xdr:nvPicPr>
      <xdr:blipFill>
        <a:blip xmlns:r="http://schemas.openxmlformats.org/officeDocument/2006/relationships" r:embed="rId293" cstate="screen">
          <a:extLst>
            <a:ext uri="{28A0092B-C50C-407E-A947-70E740481C1C}">
              <a14:useLocalDpi xmlns:a14="http://schemas.microsoft.com/office/drawing/2010/main"/>
            </a:ext>
          </a:extLst>
        </a:blip>
        <a:stretch>
          <a:fillRect/>
        </a:stretch>
      </xdr:blipFill>
      <xdr:spPr>
        <a:xfrm>
          <a:off x="996044" y="402978257"/>
          <a:ext cx="1306286" cy="870857"/>
        </a:xfrm>
        <a:prstGeom prst="rect">
          <a:avLst/>
        </a:prstGeom>
      </xdr:spPr>
    </xdr:pic>
    <xdr:clientData/>
  </xdr:twoCellAnchor>
  <xdr:twoCellAnchor>
    <xdr:from>
      <xdr:col>2</xdr:col>
      <xdr:colOff>141516</xdr:colOff>
      <xdr:row>441</xdr:row>
      <xdr:rowOff>0</xdr:rowOff>
    </xdr:from>
    <xdr:to>
      <xdr:col>2</xdr:col>
      <xdr:colOff>1447802</xdr:colOff>
      <xdr:row>441</xdr:row>
      <xdr:rowOff>870857</xdr:rowOff>
    </xdr:to>
    <xdr:pic>
      <xdr:nvPicPr>
        <xdr:cNvPr id="385" name="Slika 384">
          <a:extLst>
            <a:ext uri="{FF2B5EF4-FFF2-40B4-BE49-F238E27FC236}">
              <a16:creationId xmlns:a16="http://schemas.microsoft.com/office/drawing/2014/main" id="{76849D98-1F6D-45B5-A870-018611A3FDE1}"/>
            </a:ext>
          </a:extLst>
        </xdr:cNvPr>
        <xdr:cNvPicPr>
          <a:picLocks noChangeAspect="1"/>
        </xdr:cNvPicPr>
      </xdr:nvPicPr>
      <xdr:blipFill>
        <a:blip xmlns:r="http://schemas.openxmlformats.org/officeDocument/2006/relationships" r:embed="rId293" cstate="screen">
          <a:extLst>
            <a:ext uri="{28A0092B-C50C-407E-A947-70E740481C1C}">
              <a14:useLocalDpi xmlns:a14="http://schemas.microsoft.com/office/drawing/2010/main"/>
            </a:ext>
          </a:extLst>
        </a:blip>
        <a:stretch>
          <a:fillRect/>
        </a:stretch>
      </xdr:blipFill>
      <xdr:spPr>
        <a:xfrm>
          <a:off x="1034145" y="403914429"/>
          <a:ext cx="1306286" cy="870857"/>
        </a:xfrm>
        <a:prstGeom prst="rect">
          <a:avLst/>
        </a:prstGeom>
      </xdr:spPr>
    </xdr:pic>
    <xdr:clientData/>
  </xdr:twoCellAnchor>
  <xdr:twoCellAnchor>
    <xdr:from>
      <xdr:col>2</xdr:col>
      <xdr:colOff>146956</xdr:colOff>
      <xdr:row>443</xdr:row>
      <xdr:rowOff>10887</xdr:rowOff>
    </xdr:from>
    <xdr:to>
      <xdr:col>2</xdr:col>
      <xdr:colOff>1338943</xdr:colOff>
      <xdr:row>443</xdr:row>
      <xdr:rowOff>805545</xdr:rowOff>
    </xdr:to>
    <xdr:pic>
      <xdr:nvPicPr>
        <xdr:cNvPr id="391" name="Slika 390">
          <a:extLst>
            <a:ext uri="{FF2B5EF4-FFF2-40B4-BE49-F238E27FC236}">
              <a16:creationId xmlns:a16="http://schemas.microsoft.com/office/drawing/2014/main" id="{5C839A6A-AC2F-2856-3F4C-9525862B8FBC}"/>
            </a:ext>
          </a:extLst>
        </xdr:cNvPr>
        <xdr:cNvPicPr>
          <a:picLocks noChangeAspect="1"/>
        </xdr:cNvPicPr>
      </xdr:nvPicPr>
      <xdr:blipFill>
        <a:blip xmlns:r="http://schemas.openxmlformats.org/officeDocument/2006/relationships" r:embed="rId294" cstate="screen">
          <a:extLst>
            <a:ext uri="{28A0092B-C50C-407E-A947-70E740481C1C}">
              <a14:useLocalDpi xmlns:a14="http://schemas.microsoft.com/office/drawing/2010/main"/>
            </a:ext>
          </a:extLst>
        </a:blip>
        <a:stretch>
          <a:fillRect/>
        </a:stretch>
      </xdr:blipFill>
      <xdr:spPr>
        <a:xfrm>
          <a:off x="1039585" y="405797658"/>
          <a:ext cx="1191987" cy="794658"/>
        </a:xfrm>
        <a:prstGeom prst="rect">
          <a:avLst/>
        </a:prstGeom>
      </xdr:spPr>
    </xdr:pic>
    <xdr:clientData/>
  </xdr:twoCellAnchor>
  <xdr:twoCellAnchor>
    <xdr:from>
      <xdr:col>2</xdr:col>
      <xdr:colOff>130626</xdr:colOff>
      <xdr:row>444</xdr:row>
      <xdr:rowOff>65315</xdr:rowOff>
    </xdr:from>
    <xdr:to>
      <xdr:col>2</xdr:col>
      <xdr:colOff>1322613</xdr:colOff>
      <xdr:row>444</xdr:row>
      <xdr:rowOff>859973</xdr:rowOff>
    </xdr:to>
    <xdr:pic>
      <xdr:nvPicPr>
        <xdr:cNvPr id="394" name="Slika 393">
          <a:extLst>
            <a:ext uri="{FF2B5EF4-FFF2-40B4-BE49-F238E27FC236}">
              <a16:creationId xmlns:a16="http://schemas.microsoft.com/office/drawing/2014/main" id="{024F9E09-9517-41AD-ADCD-5359263A366C}"/>
            </a:ext>
          </a:extLst>
        </xdr:cNvPr>
        <xdr:cNvPicPr>
          <a:picLocks noChangeAspect="1"/>
        </xdr:cNvPicPr>
      </xdr:nvPicPr>
      <xdr:blipFill>
        <a:blip xmlns:r="http://schemas.openxmlformats.org/officeDocument/2006/relationships" r:embed="rId294" cstate="screen">
          <a:extLst>
            <a:ext uri="{28A0092B-C50C-407E-A947-70E740481C1C}">
              <a14:useLocalDpi xmlns:a14="http://schemas.microsoft.com/office/drawing/2010/main"/>
            </a:ext>
          </a:extLst>
        </a:blip>
        <a:stretch>
          <a:fillRect/>
        </a:stretch>
      </xdr:blipFill>
      <xdr:spPr>
        <a:xfrm>
          <a:off x="1023255" y="406788258"/>
          <a:ext cx="1191987" cy="794658"/>
        </a:xfrm>
        <a:prstGeom prst="rect">
          <a:avLst/>
        </a:prstGeom>
      </xdr:spPr>
    </xdr:pic>
    <xdr:clientData/>
  </xdr:twoCellAnchor>
  <xdr:twoCellAnchor>
    <xdr:from>
      <xdr:col>2</xdr:col>
      <xdr:colOff>54430</xdr:colOff>
      <xdr:row>446</xdr:row>
      <xdr:rowOff>0</xdr:rowOff>
    </xdr:from>
    <xdr:to>
      <xdr:col>2</xdr:col>
      <xdr:colOff>1524001</xdr:colOff>
      <xdr:row>446</xdr:row>
      <xdr:rowOff>818761</xdr:rowOff>
    </xdr:to>
    <xdr:pic>
      <xdr:nvPicPr>
        <xdr:cNvPr id="403" name="Slika 402">
          <a:extLst>
            <a:ext uri="{FF2B5EF4-FFF2-40B4-BE49-F238E27FC236}">
              <a16:creationId xmlns:a16="http://schemas.microsoft.com/office/drawing/2014/main" id="{88955F52-0D43-13FA-7A34-F69CAF6330E5}"/>
            </a:ext>
          </a:extLst>
        </xdr:cNvPr>
        <xdr:cNvPicPr>
          <a:picLocks noChangeAspect="1"/>
        </xdr:cNvPicPr>
      </xdr:nvPicPr>
      <xdr:blipFill rotWithShape="1">
        <a:blip xmlns:r="http://schemas.openxmlformats.org/officeDocument/2006/relationships" r:embed="rId295" cstate="screen">
          <a:extLst>
            <a:ext uri="{28A0092B-C50C-407E-A947-70E740481C1C}">
              <a14:useLocalDpi xmlns:a14="http://schemas.microsoft.com/office/drawing/2010/main"/>
            </a:ext>
          </a:extLst>
        </a:blip>
        <a:srcRect/>
        <a:stretch/>
      </xdr:blipFill>
      <xdr:spPr>
        <a:xfrm>
          <a:off x="947059" y="408595286"/>
          <a:ext cx="1469571" cy="818761"/>
        </a:xfrm>
        <a:prstGeom prst="rect">
          <a:avLst/>
        </a:prstGeom>
      </xdr:spPr>
    </xdr:pic>
    <xdr:clientData/>
  </xdr:twoCellAnchor>
  <xdr:twoCellAnchor>
    <xdr:from>
      <xdr:col>2</xdr:col>
      <xdr:colOff>43544</xdr:colOff>
      <xdr:row>447</xdr:row>
      <xdr:rowOff>43544</xdr:rowOff>
    </xdr:from>
    <xdr:to>
      <xdr:col>2</xdr:col>
      <xdr:colOff>1513115</xdr:colOff>
      <xdr:row>447</xdr:row>
      <xdr:rowOff>862305</xdr:rowOff>
    </xdr:to>
    <xdr:pic>
      <xdr:nvPicPr>
        <xdr:cNvPr id="406" name="Slika 405">
          <a:extLst>
            <a:ext uri="{FF2B5EF4-FFF2-40B4-BE49-F238E27FC236}">
              <a16:creationId xmlns:a16="http://schemas.microsoft.com/office/drawing/2014/main" id="{F64B8C9D-A036-424C-8E01-871D45125BC8}"/>
            </a:ext>
          </a:extLst>
        </xdr:cNvPr>
        <xdr:cNvPicPr>
          <a:picLocks noChangeAspect="1"/>
        </xdr:cNvPicPr>
      </xdr:nvPicPr>
      <xdr:blipFill rotWithShape="1">
        <a:blip xmlns:r="http://schemas.openxmlformats.org/officeDocument/2006/relationships" r:embed="rId295" cstate="screen">
          <a:extLst>
            <a:ext uri="{28A0092B-C50C-407E-A947-70E740481C1C}">
              <a14:useLocalDpi xmlns:a14="http://schemas.microsoft.com/office/drawing/2010/main"/>
            </a:ext>
          </a:extLst>
        </a:blip>
        <a:srcRect/>
        <a:stretch/>
      </xdr:blipFill>
      <xdr:spPr>
        <a:xfrm>
          <a:off x="936173" y="409575001"/>
          <a:ext cx="1469571" cy="818761"/>
        </a:xfrm>
        <a:prstGeom prst="rect">
          <a:avLst/>
        </a:prstGeom>
      </xdr:spPr>
    </xdr:pic>
    <xdr:clientData/>
  </xdr:twoCellAnchor>
  <xdr:twoCellAnchor>
    <xdr:from>
      <xdr:col>2</xdr:col>
      <xdr:colOff>76199</xdr:colOff>
      <xdr:row>292</xdr:row>
      <xdr:rowOff>76197</xdr:rowOff>
    </xdr:from>
    <xdr:to>
      <xdr:col>2</xdr:col>
      <xdr:colOff>1446384</xdr:colOff>
      <xdr:row>292</xdr:row>
      <xdr:rowOff>852355</xdr:rowOff>
    </xdr:to>
    <xdr:pic>
      <xdr:nvPicPr>
        <xdr:cNvPr id="412" name="Slika 411">
          <a:extLst>
            <a:ext uri="{FF2B5EF4-FFF2-40B4-BE49-F238E27FC236}">
              <a16:creationId xmlns:a16="http://schemas.microsoft.com/office/drawing/2014/main" id="{8D75C164-B4EB-EBB5-4D98-3DC3A61D5E23}"/>
            </a:ext>
          </a:extLst>
        </xdr:cNvPr>
        <xdr:cNvPicPr>
          <a:picLocks noChangeAspect="1"/>
        </xdr:cNvPicPr>
      </xdr:nvPicPr>
      <xdr:blipFill rotWithShape="1">
        <a:blip xmlns:r="http://schemas.openxmlformats.org/officeDocument/2006/relationships" r:embed="rId296" cstate="screen">
          <a:extLst>
            <a:ext uri="{28A0092B-C50C-407E-A947-70E740481C1C}">
              <a14:useLocalDpi xmlns:a14="http://schemas.microsoft.com/office/drawing/2010/main"/>
            </a:ext>
          </a:extLst>
        </a:blip>
        <a:srcRect/>
        <a:stretch/>
      </xdr:blipFill>
      <xdr:spPr>
        <a:xfrm>
          <a:off x="968828" y="266199254"/>
          <a:ext cx="1370185" cy="776158"/>
        </a:xfrm>
        <a:prstGeom prst="rect">
          <a:avLst/>
        </a:prstGeom>
      </xdr:spPr>
    </xdr:pic>
    <xdr:clientData/>
  </xdr:twoCellAnchor>
  <xdr:twoCellAnchor>
    <xdr:from>
      <xdr:col>2</xdr:col>
      <xdr:colOff>54432</xdr:colOff>
      <xdr:row>293</xdr:row>
      <xdr:rowOff>97973</xdr:rowOff>
    </xdr:from>
    <xdr:to>
      <xdr:col>2</xdr:col>
      <xdr:colOff>1457270</xdr:colOff>
      <xdr:row>293</xdr:row>
      <xdr:rowOff>892628</xdr:rowOff>
    </xdr:to>
    <xdr:pic>
      <xdr:nvPicPr>
        <xdr:cNvPr id="415" name="Slika 414">
          <a:extLst>
            <a:ext uri="{FF2B5EF4-FFF2-40B4-BE49-F238E27FC236}">
              <a16:creationId xmlns:a16="http://schemas.microsoft.com/office/drawing/2014/main" id="{42599EA7-040E-4019-8BF6-8B6BF2A072F1}"/>
            </a:ext>
          </a:extLst>
        </xdr:cNvPr>
        <xdr:cNvPicPr>
          <a:picLocks noChangeAspect="1"/>
        </xdr:cNvPicPr>
      </xdr:nvPicPr>
      <xdr:blipFill rotWithShape="1">
        <a:blip xmlns:r="http://schemas.openxmlformats.org/officeDocument/2006/relationships" r:embed="rId297" cstate="screen">
          <a:extLst>
            <a:ext uri="{28A0092B-C50C-407E-A947-70E740481C1C}">
              <a14:useLocalDpi xmlns:a14="http://schemas.microsoft.com/office/drawing/2010/main"/>
            </a:ext>
          </a:extLst>
        </a:blip>
        <a:srcRect/>
        <a:stretch/>
      </xdr:blipFill>
      <xdr:spPr>
        <a:xfrm>
          <a:off x="947061" y="267157202"/>
          <a:ext cx="1402838" cy="794655"/>
        </a:xfrm>
        <a:prstGeom prst="rect">
          <a:avLst/>
        </a:prstGeom>
      </xdr:spPr>
    </xdr:pic>
    <xdr:clientData/>
  </xdr:twoCellAnchor>
  <xdr:twoCellAnchor>
    <xdr:from>
      <xdr:col>2</xdr:col>
      <xdr:colOff>65316</xdr:colOff>
      <xdr:row>295</xdr:row>
      <xdr:rowOff>0</xdr:rowOff>
    </xdr:from>
    <xdr:to>
      <xdr:col>2</xdr:col>
      <xdr:colOff>1371603</xdr:colOff>
      <xdr:row>295</xdr:row>
      <xdr:rowOff>870858</xdr:rowOff>
    </xdr:to>
    <xdr:pic>
      <xdr:nvPicPr>
        <xdr:cNvPr id="421" name="Slika 420">
          <a:extLst>
            <a:ext uri="{FF2B5EF4-FFF2-40B4-BE49-F238E27FC236}">
              <a16:creationId xmlns:a16="http://schemas.microsoft.com/office/drawing/2014/main" id="{29634E52-DFEF-F279-F0CD-1ED105B618F3}"/>
            </a:ext>
          </a:extLst>
        </xdr:cNvPr>
        <xdr:cNvPicPr>
          <a:picLocks noChangeAspect="1"/>
        </xdr:cNvPicPr>
      </xdr:nvPicPr>
      <xdr:blipFill>
        <a:blip xmlns:r="http://schemas.openxmlformats.org/officeDocument/2006/relationships" r:embed="rId298" cstate="screen">
          <a:extLst>
            <a:ext uri="{28A0092B-C50C-407E-A947-70E740481C1C}">
              <a14:useLocalDpi xmlns:a14="http://schemas.microsoft.com/office/drawing/2010/main"/>
            </a:ext>
          </a:extLst>
        </a:blip>
        <a:stretch>
          <a:fillRect/>
        </a:stretch>
      </xdr:blipFill>
      <xdr:spPr>
        <a:xfrm>
          <a:off x="957945" y="268931571"/>
          <a:ext cx="1306287" cy="870858"/>
        </a:xfrm>
        <a:prstGeom prst="rect">
          <a:avLst/>
        </a:prstGeom>
      </xdr:spPr>
    </xdr:pic>
    <xdr:clientData/>
  </xdr:twoCellAnchor>
  <xdr:twoCellAnchor>
    <xdr:from>
      <xdr:col>2</xdr:col>
      <xdr:colOff>65314</xdr:colOff>
      <xdr:row>296</xdr:row>
      <xdr:rowOff>21772</xdr:rowOff>
    </xdr:from>
    <xdr:to>
      <xdr:col>2</xdr:col>
      <xdr:colOff>1371601</xdr:colOff>
      <xdr:row>296</xdr:row>
      <xdr:rowOff>892630</xdr:rowOff>
    </xdr:to>
    <xdr:pic>
      <xdr:nvPicPr>
        <xdr:cNvPr id="424" name="Slika 423">
          <a:extLst>
            <a:ext uri="{FF2B5EF4-FFF2-40B4-BE49-F238E27FC236}">
              <a16:creationId xmlns:a16="http://schemas.microsoft.com/office/drawing/2014/main" id="{A68F2E3B-6C5E-42EF-BB48-534DBCE66BE6}"/>
            </a:ext>
          </a:extLst>
        </xdr:cNvPr>
        <xdr:cNvPicPr>
          <a:picLocks noChangeAspect="1"/>
        </xdr:cNvPicPr>
      </xdr:nvPicPr>
      <xdr:blipFill>
        <a:blip xmlns:r="http://schemas.openxmlformats.org/officeDocument/2006/relationships" r:embed="rId298" cstate="screen">
          <a:extLst>
            <a:ext uri="{28A0092B-C50C-407E-A947-70E740481C1C}">
              <a14:useLocalDpi xmlns:a14="http://schemas.microsoft.com/office/drawing/2010/main"/>
            </a:ext>
          </a:extLst>
        </a:blip>
        <a:stretch>
          <a:fillRect/>
        </a:stretch>
      </xdr:blipFill>
      <xdr:spPr>
        <a:xfrm>
          <a:off x="957943" y="269889515"/>
          <a:ext cx="1306287" cy="870858"/>
        </a:xfrm>
        <a:prstGeom prst="rect">
          <a:avLst/>
        </a:prstGeom>
      </xdr:spPr>
    </xdr:pic>
    <xdr:clientData/>
  </xdr:twoCellAnchor>
  <xdr:twoCellAnchor>
    <xdr:from>
      <xdr:col>2</xdr:col>
      <xdr:colOff>43545</xdr:colOff>
      <xdr:row>298</xdr:row>
      <xdr:rowOff>0</xdr:rowOff>
    </xdr:from>
    <xdr:to>
      <xdr:col>2</xdr:col>
      <xdr:colOff>1458687</xdr:colOff>
      <xdr:row>299</xdr:row>
      <xdr:rowOff>7257</xdr:rowOff>
    </xdr:to>
    <xdr:pic>
      <xdr:nvPicPr>
        <xdr:cNvPr id="430" name="Slika 429">
          <a:extLst>
            <a:ext uri="{FF2B5EF4-FFF2-40B4-BE49-F238E27FC236}">
              <a16:creationId xmlns:a16="http://schemas.microsoft.com/office/drawing/2014/main" id="{B8F76C01-DACC-9358-98F8-D06C26B28272}"/>
            </a:ext>
          </a:extLst>
        </xdr:cNvPr>
        <xdr:cNvPicPr>
          <a:picLocks noChangeAspect="1"/>
        </xdr:cNvPicPr>
      </xdr:nvPicPr>
      <xdr:blipFill>
        <a:blip xmlns:r="http://schemas.openxmlformats.org/officeDocument/2006/relationships" r:embed="rId299" cstate="screen">
          <a:extLst>
            <a:ext uri="{28A0092B-C50C-407E-A947-70E740481C1C}">
              <a14:useLocalDpi xmlns:a14="http://schemas.microsoft.com/office/drawing/2010/main"/>
            </a:ext>
          </a:extLst>
        </a:blip>
        <a:stretch>
          <a:fillRect/>
        </a:stretch>
      </xdr:blipFill>
      <xdr:spPr>
        <a:xfrm>
          <a:off x="936174" y="271740086"/>
          <a:ext cx="1415142" cy="943428"/>
        </a:xfrm>
        <a:prstGeom prst="rect">
          <a:avLst/>
        </a:prstGeom>
      </xdr:spPr>
    </xdr:pic>
    <xdr:clientData/>
  </xdr:twoCellAnchor>
  <xdr:twoCellAnchor>
    <xdr:from>
      <xdr:col>2</xdr:col>
      <xdr:colOff>32658</xdr:colOff>
      <xdr:row>298</xdr:row>
      <xdr:rowOff>892627</xdr:rowOff>
    </xdr:from>
    <xdr:to>
      <xdr:col>2</xdr:col>
      <xdr:colOff>1447800</xdr:colOff>
      <xdr:row>299</xdr:row>
      <xdr:rowOff>899884</xdr:rowOff>
    </xdr:to>
    <xdr:pic>
      <xdr:nvPicPr>
        <xdr:cNvPr id="433" name="Slika 432">
          <a:extLst>
            <a:ext uri="{FF2B5EF4-FFF2-40B4-BE49-F238E27FC236}">
              <a16:creationId xmlns:a16="http://schemas.microsoft.com/office/drawing/2014/main" id="{0C131E1A-25F4-42B6-8CC8-F81E96031DA6}"/>
            </a:ext>
          </a:extLst>
        </xdr:cNvPr>
        <xdr:cNvPicPr>
          <a:picLocks noChangeAspect="1"/>
        </xdr:cNvPicPr>
      </xdr:nvPicPr>
      <xdr:blipFill>
        <a:blip xmlns:r="http://schemas.openxmlformats.org/officeDocument/2006/relationships" r:embed="rId299" cstate="screen">
          <a:extLst>
            <a:ext uri="{28A0092B-C50C-407E-A947-70E740481C1C}">
              <a14:useLocalDpi xmlns:a14="http://schemas.microsoft.com/office/drawing/2010/main"/>
            </a:ext>
          </a:extLst>
        </a:blip>
        <a:stretch>
          <a:fillRect/>
        </a:stretch>
      </xdr:blipFill>
      <xdr:spPr>
        <a:xfrm>
          <a:off x="925287" y="272632713"/>
          <a:ext cx="1415142" cy="943428"/>
        </a:xfrm>
        <a:prstGeom prst="rect">
          <a:avLst/>
        </a:prstGeom>
      </xdr:spPr>
    </xdr:pic>
    <xdr:clientData/>
  </xdr:twoCellAnchor>
  <xdr:twoCellAnchor>
    <xdr:from>
      <xdr:col>2</xdr:col>
      <xdr:colOff>54427</xdr:colOff>
      <xdr:row>301</xdr:row>
      <xdr:rowOff>108854</xdr:rowOff>
    </xdr:from>
    <xdr:to>
      <xdr:col>2</xdr:col>
      <xdr:colOff>1524000</xdr:colOff>
      <xdr:row>301</xdr:row>
      <xdr:rowOff>806670</xdr:rowOff>
    </xdr:to>
    <xdr:pic>
      <xdr:nvPicPr>
        <xdr:cNvPr id="438" name="Slika 437">
          <a:extLst>
            <a:ext uri="{FF2B5EF4-FFF2-40B4-BE49-F238E27FC236}">
              <a16:creationId xmlns:a16="http://schemas.microsoft.com/office/drawing/2014/main" id="{9BBEA06A-DDCF-3BD4-162B-E7A5F369E252}"/>
            </a:ext>
          </a:extLst>
        </xdr:cNvPr>
        <xdr:cNvPicPr>
          <a:picLocks noChangeAspect="1"/>
        </xdr:cNvPicPr>
      </xdr:nvPicPr>
      <xdr:blipFill rotWithShape="1">
        <a:blip xmlns:r="http://schemas.openxmlformats.org/officeDocument/2006/relationships" r:embed="rId300" cstate="screen">
          <a:extLst>
            <a:ext uri="{28A0092B-C50C-407E-A947-70E740481C1C}">
              <a14:useLocalDpi xmlns:a14="http://schemas.microsoft.com/office/drawing/2010/main"/>
            </a:ext>
          </a:extLst>
        </a:blip>
        <a:srcRect/>
        <a:stretch/>
      </xdr:blipFill>
      <xdr:spPr>
        <a:xfrm>
          <a:off x="947056" y="274657454"/>
          <a:ext cx="1469573" cy="697816"/>
        </a:xfrm>
        <a:prstGeom prst="rect">
          <a:avLst/>
        </a:prstGeom>
      </xdr:spPr>
    </xdr:pic>
    <xdr:clientData/>
  </xdr:twoCellAnchor>
  <xdr:twoCellAnchor>
    <xdr:from>
      <xdr:col>2</xdr:col>
      <xdr:colOff>54428</xdr:colOff>
      <xdr:row>302</xdr:row>
      <xdr:rowOff>108859</xdr:rowOff>
    </xdr:from>
    <xdr:to>
      <xdr:col>2</xdr:col>
      <xdr:colOff>1502228</xdr:colOff>
      <xdr:row>302</xdr:row>
      <xdr:rowOff>796337</xdr:rowOff>
    </xdr:to>
    <xdr:pic>
      <xdr:nvPicPr>
        <xdr:cNvPr id="439" name="Slika 438">
          <a:extLst>
            <a:ext uri="{FF2B5EF4-FFF2-40B4-BE49-F238E27FC236}">
              <a16:creationId xmlns:a16="http://schemas.microsoft.com/office/drawing/2014/main" id="{0ED4DDBF-804A-4DB5-9B1A-D617240CAECA}"/>
            </a:ext>
          </a:extLst>
        </xdr:cNvPr>
        <xdr:cNvPicPr>
          <a:picLocks noChangeAspect="1"/>
        </xdr:cNvPicPr>
      </xdr:nvPicPr>
      <xdr:blipFill rotWithShape="1">
        <a:blip xmlns:r="http://schemas.openxmlformats.org/officeDocument/2006/relationships" r:embed="rId301" cstate="screen">
          <a:extLst>
            <a:ext uri="{28A0092B-C50C-407E-A947-70E740481C1C}">
              <a14:useLocalDpi xmlns:a14="http://schemas.microsoft.com/office/drawing/2010/main"/>
            </a:ext>
          </a:extLst>
        </a:blip>
        <a:srcRect/>
        <a:stretch/>
      </xdr:blipFill>
      <xdr:spPr>
        <a:xfrm>
          <a:off x="947057" y="275593630"/>
          <a:ext cx="1447800" cy="687478"/>
        </a:xfrm>
        <a:prstGeom prst="rect">
          <a:avLst/>
        </a:prstGeom>
      </xdr:spPr>
    </xdr:pic>
    <xdr:clientData/>
  </xdr:twoCellAnchor>
  <xdr:twoCellAnchor>
    <xdr:from>
      <xdr:col>2</xdr:col>
      <xdr:colOff>0</xdr:colOff>
      <xdr:row>304</xdr:row>
      <xdr:rowOff>239486</xdr:rowOff>
    </xdr:from>
    <xdr:to>
      <xdr:col>2</xdr:col>
      <xdr:colOff>1491342</xdr:colOff>
      <xdr:row>304</xdr:row>
      <xdr:rowOff>779702</xdr:rowOff>
    </xdr:to>
    <xdr:pic>
      <xdr:nvPicPr>
        <xdr:cNvPr id="444" name="Slika 443">
          <a:extLst>
            <a:ext uri="{FF2B5EF4-FFF2-40B4-BE49-F238E27FC236}">
              <a16:creationId xmlns:a16="http://schemas.microsoft.com/office/drawing/2014/main" id="{0E5421BD-152A-5406-DEC7-07F8E5579443}"/>
            </a:ext>
          </a:extLst>
        </xdr:cNvPr>
        <xdr:cNvPicPr>
          <a:picLocks noChangeAspect="1"/>
        </xdr:cNvPicPr>
      </xdr:nvPicPr>
      <xdr:blipFill rotWithShape="1">
        <a:blip xmlns:r="http://schemas.openxmlformats.org/officeDocument/2006/relationships" r:embed="rId302" cstate="screen">
          <a:extLst>
            <a:ext uri="{28A0092B-C50C-407E-A947-70E740481C1C}">
              <a14:useLocalDpi xmlns:a14="http://schemas.microsoft.com/office/drawing/2010/main"/>
            </a:ext>
          </a:extLst>
        </a:blip>
        <a:srcRect/>
        <a:stretch/>
      </xdr:blipFill>
      <xdr:spPr>
        <a:xfrm>
          <a:off x="892629" y="277596600"/>
          <a:ext cx="1491342" cy="540216"/>
        </a:xfrm>
        <a:prstGeom prst="rect">
          <a:avLst/>
        </a:prstGeom>
      </xdr:spPr>
    </xdr:pic>
    <xdr:clientData/>
  </xdr:twoCellAnchor>
  <xdr:twoCellAnchor>
    <xdr:from>
      <xdr:col>2</xdr:col>
      <xdr:colOff>32658</xdr:colOff>
      <xdr:row>305</xdr:row>
      <xdr:rowOff>228598</xdr:rowOff>
    </xdr:from>
    <xdr:to>
      <xdr:col>2</xdr:col>
      <xdr:colOff>1524000</xdr:colOff>
      <xdr:row>305</xdr:row>
      <xdr:rowOff>768814</xdr:rowOff>
    </xdr:to>
    <xdr:pic>
      <xdr:nvPicPr>
        <xdr:cNvPr id="447" name="Slika 446">
          <a:extLst>
            <a:ext uri="{FF2B5EF4-FFF2-40B4-BE49-F238E27FC236}">
              <a16:creationId xmlns:a16="http://schemas.microsoft.com/office/drawing/2014/main" id="{21121E3C-DA93-4FA7-BE00-DF24EFE0681F}"/>
            </a:ext>
          </a:extLst>
        </xdr:cNvPr>
        <xdr:cNvPicPr>
          <a:picLocks noChangeAspect="1"/>
        </xdr:cNvPicPr>
      </xdr:nvPicPr>
      <xdr:blipFill rotWithShape="1">
        <a:blip xmlns:r="http://schemas.openxmlformats.org/officeDocument/2006/relationships" r:embed="rId302" cstate="screen">
          <a:extLst>
            <a:ext uri="{28A0092B-C50C-407E-A947-70E740481C1C}">
              <a14:useLocalDpi xmlns:a14="http://schemas.microsoft.com/office/drawing/2010/main"/>
            </a:ext>
          </a:extLst>
        </a:blip>
        <a:srcRect/>
        <a:stretch/>
      </xdr:blipFill>
      <xdr:spPr>
        <a:xfrm>
          <a:off x="925287" y="278521884"/>
          <a:ext cx="1491342" cy="540216"/>
        </a:xfrm>
        <a:prstGeom prst="rect">
          <a:avLst/>
        </a:prstGeom>
      </xdr:spPr>
    </xdr:pic>
    <xdr:clientData/>
  </xdr:twoCellAnchor>
  <xdr:twoCellAnchor>
    <xdr:from>
      <xdr:col>2</xdr:col>
      <xdr:colOff>32658</xdr:colOff>
      <xdr:row>307</xdr:row>
      <xdr:rowOff>87084</xdr:rowOff>
    </xdr:from>
    <xdr:to>
      <xdr:col>2</xdr:col>
      <xdr:colOff>1532147</xdr:colOff>
      <xdr:row>307</xdr:row>
      <xdr:rowOff>870854</xdr:rowOff>
    </xdr:to>
    <xdr:pic>
      <xdr:nvPicPr>
        <xdr:cNvPr id="513" name="Slika 512">
          <a:extLst>
            <a:ext uri="{FF2B5EF4-FFF2-40B4-BE49-F238E27FC236}">
              <a16:creationId xmlns:a16="http://schemas.microsoft.com/office/drawing/2014/main" id="{11B78A1D-B2E8-5B97-DEAA-D4B14589EAAF}"/>
            </a:ext>
          </a:extLst>
        </xdr:cNvPr>
        <xdr:cNvPicPr>
          <a:picLocks noChangeAspect="1"/>
        </xdr:cNvPicPr>
      </xdr:nvPicPr>
      <xdr:blipFill rotWithShape="1">
        <a:blip xmlns:r="http://schemas.openxmlformats.org/officeDocument/2006/relationships" r:embed="rId303" cstate="screen">
          <a:extLst>
            <a:ext uri="{28A0092B-C50C-407E-A947-70E740481C1C}">
              <a14:useLocalDpi xmlns:a14="http://schemas.microsoft.com/office/drawing/2010/main"/>
            </a:ext>
          </a:extLst>
        </a:blip>
        <a:srcRect/>
        <a:stretch/>
      </xdr:blipFill>
      <xdr:spPr>
        <a:xfrm>
          <a:off x="925287" y="280252713"/>
          <a:ext cx="1499489" cy="783770"/>
        </a:xfrm>
        <a:prstGeom prst="rect">
          <a:avLst/>
        </a:prstGeom>
      </xdr:spPr>
    </xdr:pic>
    <xdr:clientData/>
  </xdr:twoCellAnchor>
  <xdr:twoCellAnchor>
    <xdr:from>
      <xdr:col>2</xdr:col>
      <xdr:colOff>32658</xdr:colOff>
      <xdr:row>308</xdr:row>
      <xdr:rowOff>76200</xdr:rowOff>
    </xdr:from>
    <xdr:to>
      <xdr:col>2</xdr:col>
      <xdr:colOff>1532147</xdr:colOff>
      <xdr:row>308</xdr:row>
      <xdr:rowOff>859970</xdr:rowOff>
    </xdr:to>
    <xdr:pic>
      <xdr:nvPicPr>
        <xdr:cNvPr id="514" name="Slika 513">
          <a:extLst>
            <a:ext uri="{FF2B5EF4-FFF2-40B4-BE49-F238E27FC236}">
              <a16:creationId xmlns:a16="http://schemas.microsoft.com/office/drawing/2014/main" id="{34F9D769-0F66-45AE-874B-9ABBA126F039}"/>
            </a:ext>
          </a:extLst>
        </xdr:cNvPr>
        <xdr:cNvPicPr>
          <a:picLocks noChangeAspect="1"/>
        </xdr:cNvPicPr>
      </xdr:nvPicPr>
      <xdr:blipFill rotWithShape="1">
        <a:blip xmlns:r="http://schemas.openxmlformats.org/officeDocument/2006/relationships" r:embed="rId303" cstate="screen">
          <a:extLst>
            <a:ext uri="{28A0092B-C50C-407E-A947-70E740481C1C}">
              <a14:useLocalDpi xmlns:a14="http://schemas.microsoft.com/office/drawing/2010/main"/>
            </a:ext>
          </a:extLst>
        </a:blip>
        <a:srcRect/>
        <a:stretch/>
      </xdr:blipFill>
      <xdr:spPr>
        <a:xfrm>
          <a:off x="925287" y="281178000"/>
          <a:ext cx="1499489" cy="783770"/>
        </a:xfrm>
        <a:prstGeom prst="rect">
          <a:avLst/>
        </a:prstGeom>
      </xdr:spPr>
    </xdr:pic>
    <xdr:clientData/>
  </xdr:twoCellAnchor>
  <xdr:twoCellAnchor>
    <xdr:from>
      <xdr:col>2</xdr:col>
      <xdr:colOff>125187</xdr:colOff>
      <xdr:row>310</xdr:row>
      <xdr:rowOff>21773</xdr:rowOff>
    </xdr:from>
    <xdr:to>
      <xdr:col>2</xdr:col>
      <xdr:colOff>1398815</xdr:colOff>
      <xdr:row>310</xdr:row>
      <xdr:rowOff>870858</xdr:rowOff>
    </xdr:to>
    <xdr:pic>
      <xdr:nvPicPr>
        <xdr:cNvPr id="516" name="Slika 515">
          <a:extLst>
            <a:ext uri="{FF2B5EF4-FFF2-40B4-BE49-F238E27FC236}">
              <a16:creationId xmlns:a16="http://schemas.microsoft.com/office/drawing/2014/main" id="{AFB6E611-34FC-C7F4-5A56-87A894AB1BF5}"/>
            </a:ext>
          </a:extLst>
        </xdr:cNvPr>
        <xdr:cNvPicPr>
          <a:picLocks noChangeAspect="1"/>
        </xdr:cNvPicPr>
      </xdr:nvPicPr>
      <xdr:blipFill>
        <a:blip xmlns:r="http://schemas.openxmlformats.org/officeDocument/2006/relationships" r:embed="rId304" cstate="screen">
          <a:extLst>
            <a:ext uri="{28A0092B-C50C-407E-A947-70E740481C1C}">
              <a14:useLocalDpi xmlns:a14="http://schemas.microsoft.com/office/drawing/2010/main"/>
            </a:ext>
          </a:extLst>
        </a:blip>
        <a:stretch>
          <a:fillRect/>
        </a:stretch>
      </xdr:blipFill>
      <xdr:spPr>
        <a:xfrm>
          <a:off x="1017816" y="282995916"/>
          <a:ext cx="1273628" cy="849085"/>
        </a:xfrm>
        <a:prstGeom prst="rect">
          <a:avLst/>
        </a:prstGeom>
      </xdr:spPr>
    </xdr:pic>
    <xdr:clientData/>
  </xdr:twoCellAnchor>
  <xdr:twoCellAnchor>
    <xdr:from>
      <xdr:col>2</xdr:col>
      <xdr:colOff>108860</xdr:colOff>
      <xdr:row>311</xdr:row>
      <xdr:rowOff>65315</xdr:rowOff>
    </xdr:from>
    <xdr:to>
      <xdr:col>2</xdr:col>
      <xdr:colOff>1382488</xdr:colOff>
      <xdr:row>311</xdr:row>
      <xdr:rowOff>914400</xdr:rowOff>
    </xdr:to>
    <xdr:pic>
      <xdr:nvPicPr>
        <xdr:cNvPr id="517" name="Slika 516">
          <a:extLst>
            <a:ext uri="{FF2B5EF4-FFF2-40B4-BE49-F238E27FC236}">
              <a16:creationId xmlns:a16="http://schemas.microsoft.com/office/drawing/2014/main" id="{1AD4EB1D-072B-46C8-A27C-6691C7688FA7}"/>
            </a:ext>
          </a:extLst>
        </xdr:cNvPr>
        <xdr:cNvPicPr>
          <a:picLocks noChangeAspect="1"/>
        </xdr:cNvPicPr>
      </xdr:nvPicPr>
      <xdr:blipFill>
        <a:blip xmlns:r="http://schemas.openxmlformats.org/officeDocument/2006/relationships" r:embed="rId304" cstate="screen">
          <a:extLst>
            <a:ext uri="{28A0092B-C50C-407E-A947-70E740481C1C}">
              <a14:useLocalDpi xmlns:a14="http://schemas.microsoft.com/office/drawing/2010/main"/>
            </a:ext>
          </a:extLst>
        </a:blip>
        <a:stretch>
          <a:fillRect/>
        </a:stretch>
      </xdr:blipFill>
      <xdr:spPr>
        <a:xfrm>
          <a:off x="1001489" y="283975629"/>
          <a:ext cx="1273628" cy="849085"/>
        </a:xfrm>
        <a:prstGeom prst="rect">
          <a:avLst/>
        </a:prstGeom>
      </xdr:spPr>
    </xdr:pic>
    <xdr:clientData/>
  </xdr:twoCellAnchor>
  <xdr:twoCellAnchor>
    <xdr:from>
      <xdr:col>2</xdr:col>
      <xdr:colOff>97974</xdr:colOff>
      <xdr:row>313</xdr:row>
      <xdr:rowOff>1</xdr:rowOff>
    </xdr:from>
    <xdr:to>
      <xdr:col>2</xdr:col>
      <xdr:colOff>1436914</xdr:colOff>
      <xdr:row>313</xdr:row>
      <xdr:rowOff>892627</xdr:rowOff>
    </xdr:to>
    <xdr:pic>
      <xdr:nvPicPr>
        <xdr:cNvPr id="519" name="Slika 518">
          <a:extLst>
            <a:ext uri="{FF2B5EF4-FFF2-40B4-BE49-F238E27FC236}">
              <a16:creationId xmlns:a16="http://schemas.microsoft.com/office/drawing/2014/main" id="{D882B9A6-8D3A-FBA5-B12B-A8FDB421D879}"/>
            </a:ext>
          </a:extLst>
        </xdr:cNvPr>
        <xdr:cNvPicPr>
          <a:picLocks noChangeAspect="1"/>
        </xdr:cNvPicPr>
      </xdr:nvPicPr>
      <xdr:blipFill>
        <a:blip xmlns:r="http://schemas.openxmlformats.org/officeDocument/2006/relationships" r:embed="rId305" cstate="screen">
          <a:extLst>
            <a:ext uri="{28A0092B-C50C-407E-A947-70E740481C1C}">
              <a14:useLocalDpi xmlns:a14="http://schemas.microsoft.com/office/drawing/2010/main"/>
            </a:ext>
          </a:extLst>
        </a:blip>
        <a:stretch>
          <a:fillRect/>
        </a:stretch>
      </xdr:blipFill>
      <xdr:spPr>
        <a:xfrm>
          <a:off x="990603" y="285782658"/>
          <a:ext cx="1338940" cy="892626"/>
        </a:xfrm>
        <a:prstGeom prst="rect">
          <a:avLst/>
        </a:prstGeom>
      </xdr:spPr>
    </xdr:pic>
    <xdr:clientData/>
  </xdr:twoCellAnchor>
  <xdr:twoCellAnchor>
    <xdr:from>
      <xdr:col>2</xdr:col>
      <xdr:colOff>97972</xdr:colOff>
      <xdr:row>314</xdr:row>
      <xdr:rowOff>21772</xdr:rowOff>
    </xdr:from>
    <xdr:to>
      <xdr:col>2</xdr:col>
      <xdr:colOff>1436912</xdr:colOff>
      <xdr:row>314</xdr:row>
      <xdr:rowOff>914398</xdr:rowOff>
    </xdr:to>
    <xdr:pic>
      <xdr:nvPicPr>
        <xdr:cNvPr id="520" name="Slika 519">
          <a:extLst>
            <a:ext uri="{FF2B5EF4-FFF2-40B4-BE49-F238E27FC236}">
              <a16:creationId xmlns:a16="http://schemas.microsoft.com/office/drawing/2014/main" id="{2E2C529F-C374-4445-AF47-1E8BF314CDEA}"/>
            </a:ext>
          </a:extLst>
        </xdr:cNvPr>
        <xdr:cNvPicPr>
          <a:picLocks noChangeAspect="1"/>
        </xdr:cNvPicPr>
      </xdr:nvPicPr>
      <xdr:blipFill>
        <a:blip xmlns:r="http://schemas.openxmlformats.org/officeDocument/2006/relationships" r:embed="rId305" cstate="screen">
          <a:extLst>
            <a:ext uri="{28A0092B-C50C-407E-A947-70E740481C1C}">
              <a14:useLocalDpi xmlns:a14="http://schemas.microsoft.com/office/drawing/2010/main"/>
            </a:ext>
          </a:extLst>
        </a:blip>
        <a:stretch>
          <a:fillRect/>
        </a:stretch>
      </xdr:blipFill>
      <xdr:spPr>
        <a:xfrm>
          <a:off x="990601" y="286740601"/>
          <a:ext cx="1338940" cy="892626"/>
        </a:xfrm>
        <a:prstGeom prst="rect">
          <a:avLst/>
        </a:prstGeom>
      </xdr:spPr>
    </xdr:pic>
    <xdr:clientData/>
  </xdr:twoCellAnchor>
  <xdr:twoCellAnchor>
    <xdr:from>
      <xdr:col>2</xdr:col>
      <xdr:colOff>108860</xdr:colOff>
      <xdr:row>316</xdr:row>
      <xdr:rowOff>1</xdr:rowOff>
    </xdr:from>
    <xdr:to>
      <xdr:col>2</xdr:col>
      <xdr:colOff>1447800</xdr:colOff>
      <xdr:row>316</xdr:row>
      <xdr:rowOff>892627</xdr:rowOff>
    </xdr:to>
    <xdr:pic>
      <xdr:nvPicPr>
        <xdr:cNvPr id="522" name="Slika 521">
          <a:extLst>
            <a:ext uri="{FF2B5EF4-FFF2-40B4-BE49-F238E27FC236}">
              <a16:creationId xmlns:a16="http://schemas.microsoft.com/office/drawing/2014/main" id="{22C1B8C1-EEB1-76FF-C00A-DC79B1B71F68}"/>
            </a:ext>
          </a:extLst>
        </xdr:cNvPr>
        <xdr:cNvPicPr>
          <a:picLocks noChangeAspect="1"/>
        </xdr:cNvPicPr>
      </xdr:nvPicPr>
      <xdr:blipFill>
        <a:blip xmlns:r="http://schemas.openxmlformats.org/officeDocument/2006/relationships" r:embed="rId306" cstate="screen">
          <a:extLst>
            <a:ext uri="{28A0092B-C50C-407E-A947-70E740481C1C}">
              <a14:useLocalDpi xmlns:a14="http://schemas.microsoft.com/office/drawing/2010/main"/>
            </a:ext>
          </a:extLst>
        </a:blip>
        <a:stretch>
          <a:fillRect/>
        </a:stretch>
      </xdr:blipFill>
      <xdr:spPr>
        <a:xfrm>
          <a:off x="1001489" y="288591172"/>
          <a:ext cx="1338940" cy="892626"/>
        </a:xfrm>
        <a:prstGeom prst="rect">
          <a:avLst/>
        </a:prstGeom>
      </xdr:spPr>
    </xdr:pic>
    <xdr:clientData/>
  </xdr:twoCellAnchor>
  <xdr:twoCellAnchor>
    <xdr:from>
      <xdr:col>2</xdr:col>
      <xdr:colOff>130630</xdr:colOff>
      <xdr:row>317</xdr:row>
      <xdr:rowOff>0</xdr:rowOff>
    </xdr:from>
    <xdr:to>
      <xdr:col>2</xdr:col>
      <xdr:colOff>1469570</xdr:colOff>
      <xdr:row>317</xdr:row>
      <xdr:rowOff>892626</xdr:rowOff>
    </xdr:to>
    <xdr:pic>
      <xdr:nvPicPr>
        <xdr:cNvPr id="523" name="Slika 522">
          <a:extLst>
            <a:ext uri="{FF2B5EF4-FFF2-40B4-BE49-F238E27FC236}">
              <a16:creationId xmlns:a16="http://schemas.microsoft.com/office/drawing/2014/main" id="{ACD81B04-DBD8-4806-B0C4-5069AC553C1C}"/>
            </a:ext>
          </a:extLst>
        </xdr:cNvPr>
        <xdr:cNvPicPr>
          <a:picLocks noChangeAspect="1"/>
        </xdr:cNvPicPr>
      </xdr:nvPicPr>
      <xdr:blipFill>
        <a:blip xmlns:r="http://schemas.openxmlformats.org/officeDocument/2006/relationships" r:embed="rId306" cstate="screen">
          <a:extLst>
            <a:ext uri="{28A0092B-C50C-407E-A947-70E740481C1C}">
              <a14:useLocalDpi xmlns:a14="http://schemas.microsoft.com/office/drawing/2010/main"/>
            </a:ext>
          </a:extLst>
        </a:blip>
        <a:stretch>
          <a:fillRect/>
        </a:stretch>
      </xdr:blipFill>
      <xdr:spPr>
        <a:xfrm>
          <a:off x="1023259" y="289527343"/>
          <a:ext cx="1338940" cy="892626"/>
        </a:xfrm>
        <a:prstGeom prst="rect">
          <a:avLst/>
        </a:prstGeom>
      </xdr:spPr>
    </xdr:pic>
    <xdr:clientData/>
  </xdr:twoCellAnchor>
  <xdr:twoCellAnchor>
    <xdr:from>
      <xdr:col>2</xdr:col>
      <xdr:colOff>136073</xdr:colOff>
      <xdr:row>319</xdr:row>
      <xdr:rowOff>32658</xdr:rowOff>
    </xdr:from>
    <xdr:to>
      <xdr:col>2</xdr:col>
      <xdr:colOff>1426030</xdr:colOff>
      <xdr:row>319</xdr:row>
      <xdr:rowOff>892629</xdr:rowOff>
    </xdr:to>
    <xdr:pic>
      <xdr:nvPicPr>
        <xdr:cNvPr id="525" name="Slika 524">
          <a:extLst>
            <a:ext uri="{FF2B5EF4-FFF2-40B4-BE49-F238E27FC236}">
              <a16:creationId xmlns:a16="http://schemas.microsoft.com/office/drawing/2014/main" id="{11EA51A8-2B40-669C-A16D-FCF13F74C916}"/>
            </a:ext>
          </a:extLst>
        </xdr:cNvPr>
        <xdr:cNvPicPr>
          <a:picLocks noChangeAspect="1"/>
        </xdr:cNvPicPr>
      </xdr:nvPicPr>
      <xdr:blipFill>
        <a:blip xmlns:r="http://schemas.openxmlformats.org/officeDocument/2006/relationships" r:embed="rId307" cstate="screen">
          <a:extLst>
            <a:ext uri="{28A0092B-C50C-407E-A947-70E740481C1C}">
              <a14:useLocalDpi xmlns:a14="http://schemas.microsoft.com/office/drawing/2010/main"/>
            </a:ext>
          </a:extLst>
        </a:blip>
        <a:stretch>
          <a:fillRect/>
        </a:stretch>
      </xdr:blipFill>
      <xdr:spPr>
        <a:xfrm>
          <a:off x="1028702" y="291432344"/>
          <a:ext cx="1289957" cy="859971"/>
        </a:xfrm>
        <a:prstGeom prst="rect">
          <a:avLst/>
        </a:prstGeom>
      </xdr:spPr>
    </xdr:pic>
    <xdr:clientData/>
  </xdr:twoCellAnchor>
  <xdr:twoCellAnchor>
    <xdr:from>
      <xdr:col>2</xdr:col>
      <xdr:colOff>130632</xdr:colOff>
      <xdr:row>320</xdr:row>
      <xdr:rowOff>43544</xdr:rowOff>
    </xdr:from>
    <xdr:to>
      <xdr:col>2</xdr:col>
      <xdr:colOff>1420589</xdr:colOff>
      <xdr:row>320</xdr:row>
      <xdr:rowOff>903515</xdr:rowOff>
    </xdr:to>
    <xdr:pic>
      <xdr:nvPicPr>
        <xdr:cNvPr id="526" name="Slika 525">
          <a:extLst>
            <a:ext uri="{FF2B5EF4-FFF2-40B4-BE49-F238E27FC236}">
              <a16:creationId xmlns:a16="http://schemas.microsoft.com/office/drawing/2014/main" id="{652841F6-A0EA-4CE6-873A-24B11550AD8B}"/>
            </a:ext>
          </a:extLst>
        </xdr:cNvPr>
        <xdr:cNvPicPr>
          <a:picLocks noChangeAspect="1"/>
        </xdr:cNvPicPr>
      </xdr:nvPicPr>
      <xdr:blipFill>
        <a:blip xmlns:r="http://schemas.openxmlformats.org/officeDocument/2006/relationships" r:embed="rId307" cstate="screen">
          <a:extLst>
            <a:ext uri="{28A0092B-C50C-407E-A947-70E740481C1C}">
              <a14:useLocalDpi xmlns:a14="http://schemas.microsoft.com/office/drawing/2010/main"/>
            </a:ext>
          </a:extLst>
        </a:blip>
        <a:stretch>
          <a:fillRect/>
        </a:stretch>
      </xdr:blipFill>
      <xdr:spPr>
        <a:xfrm>
          <a:off x="1023261" y="292379401"/>
          <a:ext cx="1289957" cy="859971"/>
        </a:xfrm>
        <a:prstGeom prst="rect">
          <a:avLst/>
        </a:prstGeom>
      </xdr:spPr>
    </xdr:pic>
    <xdr:clientData/>
  </xdr:twoCellAnchor>
  <xdr:twoCellAnchor>
    <xdr:from>
      <xdr:col>2</xdr:col>
      <xdr:colOff>1482</xdr:colOff>
      <xdr:row>322</xdr:row>
      <xdr:rowOff>97971</xdr:rowOff>
    </xdr:from>
    <xdr:to>
      <xdr:col>2</xdr:col>
      <xdr:colOff>1469571</xdr:colOff>
      <xdr:row>322</xdr:row>
      <xdr:rowOff>849086</xdr:rowOff>
    </xdr:to>
    <xdr:pic>
      <xdr:nvPicPr>
        <xdr:cNvPr id="528" name="Slika 527">
          <a:extLst>
            <a:ext uri="{FF2B5EF4-FFF2-40B4-BE49-F238E27FC236}">
              <a16:creationId xmlns:a16="http://schemas.microsoft.com/office/drawing/2014/main" id="{F486CBBA-C0F2-1160-6F6D-364989B8D795}"/>
            </a:ext>
          </a:extLst>
        </xdr:cNvPr>
        <xdr:cNvPicPr>
          <a:picLocks noChangeAspect="1"/>
        </xdr:cNvPicPr>
      </xdr:nvPicPr>
      <xdr:blipFill rotWithShape="1">
        <a:blip xmlns:r="http://schemas.openxmlformats.org/officeDocument/2006/relationships" r:embed="rId308" cstate="screen">
          <a:extLst>
            <a:ext uri="{28A0092B-C50C-407E-A947-70E740481C1C}">
              <a14:useLocalDpi xmlns:a14="http://schemas.microsoft.com/office/drawing/2010/main"/>
            </a:ext>
          </a:extLst>
        </a:blip>
        <a:srcRect/>
        <a:stretch/>
      </xdr:blipFill>
      <xdr:spPr>
        <a:xfrm>
          <a:off x="894111" y="294306171"/>
          <a:ext cx="1468089" cy="751115"/>
        </a:xfrm>
        <a:prstGeom prst="rect">
          <a:avLst/>
        </a:prstGeom>
      </xdr:spPr>
    </xdr:pic>
    <xdr:clientData/>
  </xdr:twoCellAnchor>
  <xdr:twoCellAnchor>
    <xdr:from>
      <xdr:col>2</xdr:col>
      <xdr:colOff>21772</xdr:colOff>
      <xdr:row>323</xdr:row>
      <xdr:rowOff>87084</xdr:rowOff>
    </xdr:from>
    <xdr:to>
      <xdr:col>2</xdr:col>
      <xdr:colOff>1489861</xdr:colOff>
      <xdr:row>323</xdr:row>
      <xdr:rowOff>838199</xdr:rowOff>
    </xdr:to>
    <xdr:pic>
      <xdr:nvPicPr>
        <xdr:cNvPr id="529" name="Slika 528">
          <a:extLst>
            <a:ext uri="{FF2B5EF4-FFF2-40B4-BE49-F238E27FC236}">
              <a16:creationId xmlns:a16="http://schemas.microsoft.com/office/drawing/2014/main" id="{2BCC3DAE-C4EE-40B0-8110-B1D35D6D61BD}"/>
            </a:ext>
          </a:extLst>
        </xdr:cNvPr>
        <xdr:cNvPicPr>
          <a:picLocks noChangeAspect="1"/>
        </xdr:cNvPicPr>
      </xdr:nvPicPr>
      <xdr:blipFill rotWithShape="1">
        <a:blip xmlns:r="http://schemas.openxmlformats.org/officeDocument/2006/relationships" r:embed="rId308" cstate="screen">
          <a:extLst>
            <a:ext uri="{28A0092B-C50C-407E-A947-70E740481C1C}">
              <a14:useLocalDpi xmlns:a14="http://schemas.microsoft.com/office/drawing/2010/main"/>
            </a:ext>
          </a:extLst>
        </a:blip>
        <a:srcRect/>
        <a:stretch/>
      </xdr:blipFill>
      <xdr:spPr>
        <a:xfrm>
          <a:off x="914401" y="295231455"/>
          <a:ext cx="1468089" cy="751115"/>
        </a:xfrm>
        <a:prstGeom prst="rect">
          <a:avLst/>
        </a:prstGeom>
      </xdr:spPr>
    </xdr:pic>
    <xdr:clientData/>
  </xdr:twoCellAnchor>
  <xdr:twoCellAnchor>
    <xdr:from>
      <xdr:col>2</xdr:col>
      <xdr:colOff>76199</xdr:colOff>
      <xdr:row>324</xdr:row>
      <xdr:rowOff>925286</xdr:rowOff>
    </xdr:from>
    <xdr:to>
      <xdr:col>2</xdr:col>
      <xdr:colOff>1393372</xdr:colOff>
      <xdr:row>325</xdr:row>
      <xdr:rowOff>867230</xdr:rowOff>
    </xdr:to>
    <xdr:pic>
      <xdr:nvPicPr>
        <xdr:cNvPr id="531" name="Slika 530">
          <a:extLst>
            <a:ext uri="{FF2B5EF4-FFF2-40B4-BE49-F238E27FC236}">
              <a16:creationId xmlns:a16="http://schemas.microsoft.com/office/drawing/2014/main" id="{EEEFB0BD-9B24-6147-60B6-B5F66458147D}"/>
            </a:ext>
          </a:extLst>
        </xdr:cNvPr>
        <xdr:cNvPicPr>
          <a:picLocks noChangeAspect="1"/>
        </xdr:cNvPicPr>
      </xdr:nvPicPr>
      <xdr:blipFill>
        <a:blip xmlns:r="http://schemas.openxmlformats.org/officeDocument/2006/relationships" r:embed="rId309" cstate="screen">
          <a:extLst>
            <a:ext uri="{28A0092B-C50C-407E-A947-70E740481C1C}">
              <a14:useLocalDpi xmlns:a14="http://schemas.microsoft.com/office/drawing/2010/main"/>
            </a:ext>
          </a:extLst>
        </a:blip>
        <a:stretch>
          <a:fillRect/>
        </a:stretch>
      </xdr:blipFill>
      <xdr:spPr>
        <a:xfrm>
          <a:off x="968828" y="297005829"/>
          <a:ext cx="1317173" cy="878115"/>
        </a:xfrm>
        <a:prstGeom prst="rect">
          <a:avLst/>
        </a:prstGeom>
      </xdr:spPr>
    </xdr:pic>
    <xdr:clientData/>
  </xdr:twoCellAnchor>
  <xdr:twoCellAnchor>
    <xdr:from>
      <xdr:col>2</xdr:col>
      <xdr:colOff>87085</xdr:colOff>
      <xdr:row>326</xdr:row>
      <xdr:rowOff>43544</xdr:rowOff>
    </xdr:from>
    <xdr:to>
      <xdr:col>2</xdr:col>
      <xdr:colOff>1404258</xdr:colOff>
      <xdr:row>326</xdr:row>
      <xdr:rowOff>921659</xdr:rowOff>
    </xdr:to>
    <xdr:pic>
      <xdr:nvPicPr>
        <xdr:cNvPr id="532" name="Slika 531">
          <a:extLst>
            <a:ext uri="{FF2B5EF4-FFF2-40B4-BE49-F238E27FC236}">
              <a16:creationId xmlns:a16="http://schemas.microsoft.com/office/drawing/2014/main" id="{3E68C921-38B7-4CFA-987F-8CA2713DFC64}"/>
            </a:ext>
          </a:extLst>
        </xdr:cNvPr>
        <xdr:cNvPicPr>
          <a:picLocks noChangeAspect="1"/>
        </xdr:cNvPicPr>
      </xdr:nvPicPr>
      <xdr:blipFill>
        <a:blip xmlns:r="http://schemas.openxmlformats.org/officeDocument/2006/relationships" r:embed="rId309" cstate="screen">
          <a:extLst>
            <a:ext uri="{28A0092B-C50C-407E-A947-70E740481C1C}">
              <a14:useLocalDpi xmlns:a14="http://schemas.microsoft.com/office/drawing/2010/main"/>
            </a:ext>
          </a:extLst>
        </a:blip>
        <a:stretch>
          <a:fillRect/>
        </a:stretch>
      </xdr:blipFill>
      <xdr:spPr>
        <a:xfrm>
          <a:off x="979714" y="297996430"/>
          <a:ext cx="1317173" cy="878115"/>
        </a:xfrm>
        <a:prstGeom prst="rect">
          <a:avLst/>
        </a:prstGeom>
      </xdr:spPr>
    </xdr:pic>
    <xdr:clientData/>
  </xdr:twoCellAnchor>
  <xdr:twoCellAnchor>
    <xdr:from>
      <xdr:col>2</xdr:col>
      <xdr:colOff>119742</xdr:colOff>
      <xdr:row>328</xdr:row>
      <xdr:rowOff>0</xdr:rowOff>
    </xdr:from>
    <xdr:to>
      <xdr:col>2</xdr:col>
      <xdr:colOff>1382485</xdr:colOff>
      <xdr:row>328</xdr:row>
      <xdr:rowOff>841829</xdr:rowOff>
    </xdr:to>
    <xdr:pic>
      <xdr:nvPicPr>
        <xdr:cNvPr id="534" name="Slika 533">
          <a:extLst>
            <a:ext uri="{FF2B5EF4-FFF2-40B4-BE49-F238E27FC236}">
              <a16:creationId xmlns:a16="http://schemas.microsoft.com/office/drawing/2014/main" id="{BD640117-1431-6B07-EDEE-9C04779DB3B0}"/>
            </a:ext>
          </a:extLst>
        </xdr:cNvPr>
        <xdr:cNvPicPr>
          <a:picLocks noChangeAspect="1"/>
        </xdr:cNvPicPr>
      </xdr:nvPicPr>
      <xdr:blipFill>
        <a:blip xmlns:r="http://schemas.openxmlformats.org/officeDocument/2006/relationships" r:embed="rId310" cstate="screen">
          <a:extLst>
            <a:ext uri="{28A0092B-C50C-407E-A947-70E740481C1C}">
              <a14:useLocalDpi xmlns:a14="http://schemas.microsoft.com/office/drawing/2010/main"/>
            </a:ext>
          </a:extLst>
        </a:blip>
        <a:stretch>
          <a:fillRect/>
        </a:stretch>
      </xdr:blipFill>
      <xdr:spPr>
        <a:xfrm>
          <a:off x="1012371" y="299825229"/>
          <a:ext cx="1262743" cy="841829"/>
        </a:xfrm>
        <a:prstGeom prst="rect">
          <a:avLst/>
        </a:prstGeom>
      </xdr:spPr>
    </xdr:pic>
    <xdr:clientData/>
  </xdr:twoCellAnchor>
  <xdr:twoCellAnchor>
    <xdr:from>
      <xdr:col>2</xdr:col>
      <xdr:colOff>87088</xdr:colOff>
      <xdr:row>329</xdr:row>
      <xdr:rowOff>21772</xdr:rowOff>
    </xdr:from>
    <xdr:to>
      <xdr:col>2</xdr:col>
      <xdr:colOff>1349831</xdr:colOff>
      <xdr:row>329</xdr:row>
      <xdr:rowOff>863601</xdr:rowOff>
    </xdr:to>
    <xdr:pic>
      <xdr:nvPicPr>
        <xdr:cNvPr id="535" name="Slika 534">
          <a:extLst>
            <a:ext uri="{FF2B5EF4-FFF2-40B4-BE49-F238E27FC236}">
              <a16:creationId xmlns:a16="http://schemas.microsoft.com/office/drawing/2014/main" id="{C4F80DFD-45FF-4A97-BB85-79BE7614D32C}"/>
            </a:ext>
          </a:extLst>
        </xdr:cNvPr>
        <xdr:cNvPicPr>
          <a:picLocks noChangeAspect="1"/>
        </xdr:cNvPicPr>
      </xdr:nvPicPr>
      <xdr:blipFill>
        <a:blip xmlns:r="http://schemas.openxmlformats.org/officeDocument/2006/relationships" r:embed="rId310" cstate="screen">
          <a:extLst>
            <a:ext uri="{28A0092B-C50C-407E-A947-70E740481C1C}">
              <a14:useLocalDpi xmlns:a14="http://schemas.microsoft.com/office/drawing/2010/main"/>
            </a:ext>
          </a:extLst>
        </a:blip>
        <a:stretch>
          <a:fillRect/>
        </a:stretch>
      </xdr:blipFill>
      <xdr:spPr>
        <a:xfrm>
          <a:off x="979717" y="300783172"/>
          <a:ext cx="1262743" cy="841829"/>
        </a:xfrm>
        <a:prstGeom prst="rect">
          <a:avLst/>
        </a:prstGeom>
      </xdr:spPr>
    </xdr:pic>
    <xdr:clientData/>
  </xdr:twoCellAnchor>
  <xdr:twoCellAnchor>
    <xdr:from>
      <xdr:col>2</xdr:col>
      <xdr:colOff>10887</xdr:colOff>
      <xdr:row>400</xdr:row>
      <xdr:rowOff>206826</xdr:rowOff>
    </xdr:from>
    <xdr:to>
      <xdr:col>2</xdr:col>
      <xdr:colOff>1534887</xdr:colOff>
      <xdr:row>400</xdr:row>
      <xdr:rowOff>686761</xdr:rowOff>
    </xdr:to>
    <xdr:pic>
      <xdr:nvPicPr>
        <xdr:cNvPr id="537" name="Slika 536">
          <a:extLst>
            <a:ext uri="{FF2B5EF4-FFF2-40B4-BE49-F238E27FC236}">
              <a16:creationId xmlns:a16="http://schemas.microsoft.com/office/drawing/2014/main" id="{20B56090-CCDA-E661-8A72-A80CD74916C5}"/>
            </a:ext>
          </a:extLst>
        </xdr:cNvPr>
        <xdr:cNvPicPr>
          <a:picLocks noChangeAspect="1"/>
        </xdr:cNvPicPr>
      </xdr:nvPicPr>
      <xdr:blipFill rotWithShape="1">
        <a:blip xmlns:r="http://schemas.openxmlformats.org/officeDocument/2006/relationships" r:embed="rId311" cstate="screen">
          <a:extLst>
            <a:ext uri="{28A0092B-C50C-407E-A947-70E740481C1C}">
              <a14:useLocalDpi xmlns:a14="http://schemas.microsoft.com/office/drawing/2010/main"/>
            </a:ext>
          </a:extLst>
        </a:blip>
        <a:srcRect/>
        <a:stretch/>
      </xdr:blipFill>
      <xdr:spPr>
        <a:xfrm>
          <a:off x="903516" y="366162769"/>
          <a:ext cx="1524000" cy="479935"/>
        </a:xfrm>
        <a:prstGeom prst="rect">
          <a:avLst/>
        </a:prstGeom>
      </xdr:spPr>
    </xdr:pic>
    <xdr:clientData/>
  </xdr:twoCellAnchor>
  <xdr:twoCellAnchor>
    <xdr:from>
      <xdr:col>2</xdr:col>
      <xdr:colOff>0</xdr:colOff>
      <xdr:row>401</xdr:row>
      <xdr:rowOff>239487</xdr:rowOff>
    </xdr:from>
    <xdr:to>
      <xdr:col>2</xdr:col>
      <xdr:colOff>1524000</xdr:colOff>
      <xdr:row>401</xdr:row>
      <xdr:rowOff>719422</xdr:rowOff>
    </xdr:to>
    <xdr:pic>
      <xdr:nvPicPr>
        <xdr:cNvPr id="538" name="Slika 537">
          <a:extLst>
            <a:ext uri="{FF2B5EF4-FFF2-40B4-BE49-F238E27FC236}">
              <a16:creationId xmlns:a16="http://schemas.microsoft.com/office/drawing/2014/main" id="{2E8263F6-D2C3-49CA-8F4E-F489D1211D77}"/>
            </a:ext>
          </a:extLst>
        </xdr:cNvPr>
        <xdr:cNvPicPr>
          <a:picLocks noChangeAspect="1"/>
        </xdr:cNvPicPr>
      </xdr:nvPicPr>
      <xdr:blipFill rotWithShape="1">
        <a:blip xmlns:r="http://schemas.openxmlformats.org/officeDocument/2006/relationships" r:embed="rId311" cstate="screen">
          <a:extLst>
            <a:ext uri="{28A0092B-C50C-407E-A947-70E740481C1C}">
              <a14:useLocalDpi xmlns:a14="http://schemas.microsoft.com/office/drawing/2010/main"/>
            </a:ext>
          </a:extLst>
        </a:blip>
        <a:srcRect/>
        <a:stretch/>
      </xdr:blipFill>
      <xdr:spPr>
        <a:xfrm>
          <a:off x="892629" y="367131601"/>
          <a:ext cx="1524000" cy="479935"/>
        </a:xfrm>
        <a:prstGeom prst="rect">
          <a:avLst/>
        </a:prstGeom>
      </xdr:spPr>
    </xdr:pic>
    <xdr:clientData/>
  </xdr:twoCellAnchor>
  <xdr:twoCellAnchor>
    <xdr:from>
      <xdr:col>2</xdr:col>
      <xdr:colOff>55819</xdr:colOff>
      <xdr:row>403</xdr:row>
      <xdr:rowOff>119743</xdr:rowOff>
    </xdr:from>
    <xdr:to>
      <xdr:col>2</xdr:col>
      <xdr:colOff>1445834</xdr:colOff>
      <xdr:row>403</xdr:row>
      <xdr:rowOff>772887</xdr:rowOff>
    </xdr:to>
    <xdr:pic>
      <xdr:nvPicPr>
        <xdr:cNvPr id="540" name="Slika 539">
          <a:extLst>
            <a:ext uri="{FF2B5EF4-FFF2-40B4-BE49-F238E27FC236}">
              <a16:creationId xmlns:a16="http://schemas.microsoft.com/office/drawing/2014/main" id="{114BD8F2-888C-9A11-3356-B176C17CDD4B}"/>
            </a:ext>
          </a:extLst>
        </xdr:cNvPr>
        <xdr:cNvPicPr>
          <a:picLocks noChangeAspect="1"/>
        </xdr:cNvPicPr>
      </xdr:nvPicPr>
      <xdr:blipFill rotWithShape="1">
        <a:blip xmlns:r="http://schemas.openxmlformats.org/officeDocument/2006/relationships" r:embed="rId312" cstate="screen">
          <a:extLst>
            <a:ext uri="{28A0092B-C50C-407E-A947-70E740481C1C}">
              <a14:useLocalDpi xmlns:a14="http://schemas.microsoft.com/office/drawing/2010/main"/>
            </a:ext>
          </a:extLst>
        </a:blip>
        <a:srcRect/>
        <a:stretch/>
      </xdr:blipFill>
      <xdr:spPr>
        <a:xfrm>
          <a:off x="948448" y="368884200"/>
          <a:ext cx="1390015" cy="653144"/>
        </a:xfrm>
        <a:prstGeom prst="rect">
          <a:avLst/>
        </a:prstGeom>
      </xdr:spPr>
    </xdr:pic>
    <xdr:clientData/>
  </xdr:twoCellAnchor>
  <xdr:twoCellAnchor>
    <xdr:from>
      <xdr:col>2</xdr:col>
      <xdr:colOff>43542</xdr:colOff>
      <xdr:row>404</xdr:row>
      <xdr:rowOff>141517</xdr:rowOff>
    </xdr:from>
    <xdr:to>
      <xdr:col>2</xdr:col>
      <xdr:colOff>1434948</xdr:colOff>
      <xdr:row>404</xdr:row>
      <xdr:rowOff>795315</xdr:rowOff>
    </xdr:to>
    <xdr:pic>
      <xdr:nvPicPr>
        <xdr:cNvPr id="541" name="Slika 540">
          <a:extLst>
            <a:ext uri="{FF2B5EF4-FFF2-40B4-BE49-F238E27FC236}">
              <a16:creationId xmlns:a16="http://schemas.microsoft.com/office/drawing/2014/main" id="{92AE0A8D-ADFE-4B59-8D40-E7CCA2D94A1F}"/>
            </a:ext>
          </a:extLst>
        </xdr:cNvPr>
        <xdr:cNvPicPr>
          <a:picLocks noChangeAspect="1"/>
        </xdr:cNvPicPr>
      </xdr:nvPicPr>
      <xdr:blipFill rotWithShape="1">
        <a:blip xmlns:r="http://schemas.openxmlformats.org/officeDocument/2006/relationships" r:embed="rId313" cstate="screen">
          <a:extLst>
            <a:ext uri="{28A0092B-C50C-407E-A947-70E740481C1C}">
              <a14:useLocalDpi xmlns:a14="http://schemas.microsoft.com/office/drawing/2010/main"/>
            </a:ext>
          </a:extLst>
        </a:blip>
        <a:srcRect/>
        <a:stretch/>
      </xdr:blipFill>
      <xdr:spPr>
        <a:xfrm>
          <a:off x="936171" y="369842146"/>
          <a:ext cx="1391406" cy="653798"/>
        </a:xfrm>
        <a:prstGeom prst="rect">
          <a:avLst/>
        </a:prstGeom>
      </xdr:spPr>
    </xdr:pic>
    <xdr:clientData/>
  </xdr:twoCellAnchor>
  <xdr:twoCellAnchor>
    <xdr:from>
      <xdr:col>2</xdr:col>
      <xdr:colOff>97972</xdr:colOff>
      <xdr:row>406</xdr:row>
      <xdr:rowOff>21772</xdr:rowOff>
    </xdr:from>
    <xdr:to>
      <xdr:col>2</xdr:col>
      <xdr:colOff>1370965</xdr:colOff>
      <xdr:row>406</xdr:row>
      <xdr:rowOff>870858</xdr:rowOff>
    </xdr:to>
    <xdr:pic>
      <xdr:nvPicPr>
        <xdr:cNvPr id="543" name="Slika 542">
          <a:extLst>
            <a:ext uri="{FF2B5EF4-FFF2-40B4-BE49-F238E27FC236}">
              <a16:creationId xmlns:a16="http://schemas.microsoft.com/office/drawing/2014/main" id="{577810BB-2EF5-AB3E-F3AA-5E31EAC721D2}"/>
            </a:ext>
          </a:extLst>
        </xdr:cNvPr>
        <xdr:cNvPicPr>
          <a:picLocks noChangeAspect="1"/>
        </xdr:cNvPicPr>
      </xdr:nvPicPr>
      <xdr:blipFill>
        <a:blip xmlns:r="http://schemas.openxmlformats.org/officeDocument/2006/relationships" r:embed="rId314" cstate="screen">
          <a:extLst>
            <a:ext uri="{28A0092B-C50C-407E-A947-70E740481C1C}">
              <a14:useLocalDpi xmlns:a14="http://schemas.microsoft.com/office/drawing/2010/main"/>
            </a:ext>
          </a:extLst>
        </a:blip>
        <a:stretch>
          <a:fillRect/>
        </a:stretch>
      </xdr:blipFill>
      <xdr:spPr>
        <a:xfrm>
          <a:off x="990601" y="371594743"/>
          <a:ext cx="1272993" cy="849086"/>
        </a:xfrm>
        <a:prstGeom prst="rect">
          <a:avLst/>
        </a:prstGeom>
      </xdr:spPr>
    </xdr:pic>
    <xdr:clientData/>
  </xdr:twoCellAnchor>
  <xdr:twoCellAnchor>
    <xdr:from>
      <xdr:col>2</xdr:col>
      <xdr:colOff>108856</xdr:colOff>
      <xdr:row>407</xdr:row>
      <xdr:rowOff>43544</xdr:rowOff>
    </xdr:from>
    <xdr:to>
      <xdr:col>2</xdr:col>
      <xdr:colOff>1381849</xdr:colOff>
      <xdr:row>407</xdr:row>
      <xdr:rowOff>892630</xdr:rowOff>
    </xdr:to>
    <xdr:pic>
      <xdr:nvPicPr>
        <xdr:cNvPr id="544" name="Slika 543">
          <a:extLst>
            <a:ext uri="{FF2B5EF4-FFF2-40B4-BE49-F238E27FC236}">
              <a16:creationId xmlns:a16="http://schemas.microsoft.com/office/drawing/2014/main" id="{4DF967F1-053B-40C7-BEAB-E269A7E6D271}"/>
            </a:ext>
          </a:extLst>
        </xdr:cNvPr>
        <xdr:cNvPicPr>
          <a:picLocks noChangeAspect="1"/>
        </xdr:cNvPicPr>
      </xdr:nvPicPr>
      <xdr:blipFill>
        <a:blip xmlns:r="http://schemas.openxmlformats.org/officeDocument/2006/relationships" r:embed="rId314" cstate="screen">
          <a:extLst>
            <a:ext uri="{28A0092B-C50C-407E-A947-70E740481C1C}">
              <a14:useLocalDpi xmlns:a14="http://schemas.microsoft.com/office/drawing/2010/main"/>
            </a:ext>
          </a:extLst>
        </a:blip>
        <a:stretch>
          <a:fillRect/>
        </a:stretch>
      </xdr:blipFill>
      <xdr:spPr>
        <a:xfrm>
          <a:off x="1001485" y="372552687"/>
          <a:ext cx="1272993" cy="849086"/>
        </a:xfrm>
        <a:prstGeom prst="rect">
          <a:avLst/>
        </a:prstGeom>
      </xdr:spPr>
    </xdr:pic>
    <xdr:clientData/>
  </xdr:twoCellAnchor>
  <xdr:twoCellAnchor>
    <xdr:from>
      <xdr:col>2</xdr:col>
      <xdr:colOff>43545</xdr:colOff>
      <xdr:row>409</xdr:row>
      <xdr:rowOff>0</xdr:rowOff>
    </xdr:from>
    <xdr:to>
      <xdr:col>2</xdr:col>
      <xdr:colOff>1349831</xdr:colOff>
      <xdr:row>409</xdr:row>
      <xdr:rowOff>870857</xdr:rowOff>
    </xdr:to>
    <xdr:pic>
      <xdr:nvPicPr>
        <xdr:cNvPr id="546" name="Slika 545">
          <a:extLst>
            <a:ext uri="{FF2B5EF4-FFF2-40B4-BE49-F238E27FC236}">
              <a16:creationId xmlns:a16="http://schemas.microsoft.com/office/drawing/2014/main" id="{DDABEEB6-46CA-8D6E-D3AB-6127EFA1BBB8}"/>
            </a:ext>
          </a:extLst>
        </xdr:cNvPr>
        <xdr:cNvPicPr>
          <a:picLocks noChangeAspect="1"/>
        </xdr:cNvPicPr>
      </xdr:nvPicPr>
      <xdr:blipFill>
        <a:blip xmlns:r="http://schemas.openxmlformats.org/officeDocument/2006/relationships" r:embed="rId315" cstate="screen">
          <a:extLst>
            <a:ext uri="{28A0092B-C50C-407E-A947-70E740481C1C}">
              <a14:useLocalDpi xmlns:a14="http://schemas.microsoft.com/office/drawing/2010/main"/>
            </a:ext>
          </a:extLst>
        </a:blip>
        <a:stretch>
          <a:fillRect/>
        </a:stretch>
      </xdr:blipFill>
      <xdr:spPr>
        <a:xfrm>
          <a:off x="936174" y="374381486"/>
          <a:ext cx="1306286" cy="870857"/>
        </a:xfrm>
        <a:prstGeom prst="rect">
          <a:avLst/>
        </a:prstGeom>
      </xdr:spPr>
    </xdr:pic>
    <xdr:clientData/>
  </xdr:twoCellAnchor>
  <xdr:twoCellAnchor>
    <xdr:from>
      <xdr:col>2</xdr:col>
      <xdr:colOff>21772</xdr:colOff>
      <xdr:row>410</xdr:row>
      <xdr:rowOff>21772</xdr:rowOff>
    </xdr:from>
    <xdr:to>
      <xdr:col>2</xdr:col>
      <xdr:colOff>1328058</xdr:colOff>
      <xdr:row>410</xdr:row>
      <xdr:rowOff>892629</xdr:rowOff>
    </xdr:to>
    <xdr:pic>
      <xdr:nvPicPr>
        <xdr:cNvPr id="547" name="Slika 546">
          <a:extLst>
            <a:ext uri="{FF2B5EF4-FFF2-40B4-BE49-F238E27FC236}">
              <a16:creationId xmlns:a16="http://schemas.microsoft.com/office/drawing/2014/main" id="{38E23BAF-21B3-4CB4-9539-6C0BA2D7A678}"/>
            </a:ext>
          </a:extLst>
        </xdr:cNvPr>
        <xdr:cNvPicPr>
          <a:picLocks noChangeAspect="1"/>
        </xdr:cNvPicPr>
      </xdr:nvPicPr>
      <xdr:blipFill>
        <a:blip xmlns:r="http://schemas.openxmlformats.org/officeDocument/2006/relationships" r:embed="rId315" cstate="screen">
          <a:extLst>
            <a:ext uri="{28A0092B-C50C-407E-A947-70E740481C1C}">
              <a14:useLocalDpi xmlns:a14="http://schemas.microsoft.com/office/drawing/2010/main"/>
            </a:ext>
          </a:extLst>
        </a:blip>
        <a:stretch>
          <a:fillRect/>
        </a:stretch>
      </xdr:blipFill>
      <xdr:spPr>
        <a:xfrm>
          <a:off x="914401" y="375339429"/>
          <a:ext cx="1306286" cy="870857"/>
        </a:xfrm>
        <a:prstGeom prst="rect">
          <a:avLst/>
        </a:prstGeom>
      </xdr:spPr>
    </xdr:pic>
    <xdr:clientData/>
  </xdr:twoCellAnchor>
  <xdr:twoCellAnchor>
    <xdr:from>
      <xdr:col>2</xdr:col>
      <xdr:colOff>76202</xdr:colOff>
      <xdr:row>412</xdr:row>
      <xdr:rowOff>10886</xdr:rowOff>
    </xdr:from>
    <xdr:to>
      <xdr:col>2</xdr:col>
      <xdr:colOff>1317483</xdr:colOff>
      <xdr:row>412</xdr:row>
      <xdr:rowOff>838200</xdr:rowOff>
    </xdr:to>
    <xdr:pic>
      <xdr:nvPicPr>
        <xdr:cNvPr id="549" name="Slika 548">
          <a:extLst>
            <a:ext uri="{FF2B5EF4-FFF2-40B4-BE49-F238E27FC236}">
              <a16:creationId xmlns:a16="http://schemas.microsoft.com/office/drawing/2014/main" id="{F09A06F2-572F-8FEC-FB85-218395339B6F}"/>
            </a:ext>
          </a:extLst>
        </xdr:cNvPr>
        <xdr:cNvPicPr>
          <a:picLocks noChangeAspect="1"/>
        </xdr:cNvPicPr>
      </xdr:nvPicPr>
      <xdr:blipFill>
        <a:blip xmlns:r="http://schemas.openxmlformats.org/officeDocument/2006/relationships" r:embed="rId316" cstate="screen">
          <a:extLst>
            <a:ext uri="{28A0092B-C50C-407E-A947-70E740481C1C}">
              <a14:useLocalDpi xmlns:a14="http://schemas.microsoft.com/office/drawing/2010/main"/>
            </a:ext>
          </a:extLst>
        </a:blip>
        <a:stretch>
          <a:fillRect/>
        </a:stretch>
      </xdr:blipFill>
      <xdr:spPr>
        <a:xfrm>
          <a:off x="968831" y="377200886"/>
          <a:ext cx="1241281" cy="827314"/>
        </a:xfrm>
        <a:prstGeom prst="rect">
          <a:avLst/>
        </a:prstGeom>
      </xdr:spPr>
    </xdr:pic>
    <xdr:clientData/>
  </xdr:twoCellAnchor>
  <xdr:twoCellAnchor>
    <xdr:from>
      <xdr:col>2</xdr:col>
      <xdr:colOff>108859</xdr:colOff>
      <xdr:row>413</xdr:row>
      <xdr:rowOff>43544</xdr:rowOff>
    </xdr:from>
    <xdr:to>
      <xdr:col>2</xdr:col>
      <xdr:colOff>1350140</xdr:colOff>
      <xdr:row>413</xdr:row>
      <xdr:rowOff>870858</xdr:rowOff>
    </xdr:to>
    <xdr:pic>
      <xdr:nvPicPr>
        <xdr:cNvPr id="550" name="Slika 549">
          <a:extLst>
            <a:ext uri="{FF2B5EF4-FFF2-40B4-BE49-F238E27FC236}">
              <a16:creationId xmlns:a16="http://schemas.microsoft.com/office/drawing/2014/main" id="{A00D64DB-975C-4597-AB86-2B6BC9123BB2}"/>
            </a:ext>
          </a:extLst>
        </xdr:cNvPr>
        <xdr:cNvPicPr>
          <a:picLocks noChangeAspect="1"/>
        </xdr:cNvPicPr>
      </xdr:nvPicPr>
      <xdr:blipFill>
        <a:blip xmlns:r="http://schemas.openxmlformats.org/officeDocument/2006/relationships" r:embed="rId316" cstate="screen">
          <a:extLst>
            <a:ext uri="{28A0092B-C50C-407E-A947-70E740481C1C}">
              <a14:useLocalDpi xmlns:a14="http://schemas.microsoft.com/office/drawing/2010/main"/>
            </a:ext>
          </a:extLst>
        </a:blip>
        <a:stretch>
          <a:fillRect/>
        </a:stretch>
      </xdr:blipFill>
      <xdr:spPr>
        <a:xfrm>
          <a:off x="1001488" y="378169715"/>
          <a:ext cx="1241281" cy="827314"/>
        </a:xfrm>
        <a:prstGeom prst="rect">
          <a:avLst/>
        </a:prstGeom>
      </xdr:spPr>
    </xdr:pic>
    <xdr:clientData/>
  </xdr:twoCellAnchor>
  <xdr:twoCellAnchor>
    <xdr:from>
      <xdr:col>2</xdr:col>
      <xdr:colOff>130632</xdr:colOff>
      <xdr:row>415</xdr:row>
      <xdr:rowOff>54430</xdr:rowOff>
    </xdr:from>
    <xdr:to>
      <xdr:col>2</xdr:col>
      <xdr:colOff>1360716</xdr:colOff>
      <xdr:row>415</xdr:row>
      <xdr:rowOff>874281</xdr:rowOff>
    </xdr:to>
    <xdr:pic>
      <xdr:nvPicPr>
        <xdr:cNvPr id="554" name="Slika 553">
          <a:extLst>
            <a:ext uri="{FF2B5EF4-FFF2-40B4-BE49-F238E27FC236}">
              <a16:creationId xmlns:a16="http://schemas.microsoft.com/office/drawing/2014/main" id="{4E384392-4C37-2CDC-497A-02DB1D124598}"/>
            </a:ext>
          </a:extLst>
        </xdr:cNvPr>
        <xdr:cNvPicPr>
          <a:picLocks noChangeAspect="1"/>
        </xdr:cNvPicPr>
      </xdr:nvPicPr>
      <xdr:blipFill>
        <a:blip xmlns:r="http://schemas.openxmlformats.org/officeDocument/2006/relationships" r:embed="rId317" cstate="screen">
          <a:extLst>
            <a:ext uri="{28A0092B-C50C-407E-A947-70E740481C1C}">
              <a14:useLocalDpi xmlns:a14="http://schemas.microsoft.com/office/drawing/2010/main"/>
            </a:ext>
          </a:extLst>
        </a:blip>
        <a:stretch>
          <a:fillRect/>
        </a:stretch>
      </xdr:blipFill>
      <xdr:spPr>
        <a:xfrm>
          <a:off x="1023261" y="380052944"/>
          <a:ext cx="1230084" cy="819851"/>
        </a:xfrm>
        <a:prstGeom prst="rect">
          <a:avLst/>
        </a:prstGeom>
      </xdr:spPr>
    </xdr:pic>
    <xdr:clientData/>
  </xdr:twoCellAnchor>
  <xdr:twoCellAnchor>
    <xdr:from>
      <xdr:col>2</xdr:col>
      <xdr:colOff>87086</xdr:colOff>
      <xdr:row>416</xdr:row>
      <xdr:rowOff>54430</xdr:rowOff>
    </xdr:from>
    <xdr:to>
      <xdr:col>2</xdr:col>
      <xdr:colOff>1317170</xdr:colOff>
      <xdr:row>416</xdr:row>
      <xdr:rowOff>874281</xdr:rowOff>
    </xdr:to>
    <xdr:pic>
      <xdr:nvPicPr>
        <xdr:cNvPr id="555" name="Slika 554">
          <a:extLst>
            <a:ext uri="{FF2B5EF4-FFF2-40B4-BE49-F238E27FC236}">
              <a16:creationId xmlns:a16="http://schemas.microsoft.com/office/drawing/2014/main" id="{860EAA57-B068-4C15-8456-CBDFE12B93AF}"/>
            </a:ext>
          </a:extLst>
        </xdr:cNvPr>
        <xdr:cNvPicPr>
          <a:picLocks noChangeAspect="1"/>
        </xdr:cNvPicPr>
      </xdr:nvPicPr>
      <xdr:blipFill>
        <a:blip xmlns:r="http://schemas.openxmlformats.org/officeDocument/2006/relationships" r:embed="rId317" cstate="screen">
          <a:extLst>
            <a:ext uri="{28A0092B-C50C-407E-A947-70E740481C1C}">
              <a14:useLocalDpi xmlns:a14="http://schemas.microsoft.com/office/drawing/2010/main"/>
            </a:ext>
          </a:extLst>
        </a:blip>
        <a:stretch>
          <a:fillRect/>
        </a:stretch>
      </xdr:blipFill>
      <xdr:spPr>
        <a:xfrm>
          <a:off x="979715" y="380989116"/>
          <a:ext cx="1230084" cy="819851"/>
        </a:xfrm>
        <a:prstGeom prst="rect">
          <a:avLst/>
        </a:prstGeom>
      </xdr:spPr>
    </xdr:pic>
    <xdr:clientData/>
  </xdr:twoCellAnchor>
  <xdr:twoCellAnchor>
    <xdr:from>
      <xdr:col>1</xdr:col>
      <xdr:colOff>174172</xdr:colOff>
      <xdr:row>418</xdr:row>
      <xdr:rowOff>97972</xdr:rowOff>
    </xdr:from>
    <xdr:to>
      <xdr:col>2</xdr:col>
      <xdr:colOff>1523999</xdr:colOff>
      <xdr:row>418</xdr:row>
      <xdr:rowOff>882073</xdr:rowOff>
    </xdr:to>
    <xdr:pic>
      <xdr:nvPicPr>
        <xdr:cNvPr id="557" name="Slika 556">
          <a:extLst>
            <a:ext uri="{FF2B5EF4-FFF2-40B4-BE49-F238E27FC236}">
              <a16:creationId xmlns:a16="http://schemas.microsoft.com/office/drawing/2014/main" id="{39500462-45E7-2AD4-DFC4-E23904DED38D}"/>
            </a:ext>
          </a:extLst>
        </xdr:cNvPr>
        <xdr:cNvPicPr>
          <a:picLocks noChangeAspect="1"/>
        </xdr:cNvPicPr>
      </xdr:nvPicPr>
      <xdr:blipFill rotWithShape="1">
        <a:blip xmlns:r="http://schemas.openxmlformats.org/officeDocument/2006/relationships" r:embed="rId318" cstate="screen">
          <a:extLst>
            <a:ext uri="{28A0092B-C50C-407E-A947-70E740481C1C}">
              <a14:useLocalDpi xmlns:a14="http://schemas.microsoft.com/office/drawing/2010/main"/>
            </a:ext>
          </a:extLst>
        </a:blip>
        <a:srcRect/>
        <a:stretch/>
      </xdr:blipFill>
      <xdr:spPr>
        <a:xfrm>
          <a:off x="794658" y="382905001"/>
          <a:ext cx="1621970" cy="784101"/>
        </a:xfrm>
        <a:prstGeom prst="rect">
          <a:avLst/>
        </a:prstGeom>
      </xdr:spPr>
    </xdr:pic>
    <xdr:clientData/>
  </xdr:twoCellAnchor>
  <xdr:twoCellAnchor>
    <xdr:from>
      <xdr:col>1</xdr:col>
      <xdr:colOff>195941</xdr:colOff>
      <xdr:row>419</xdr:row>
      <xdr:rowOff>65316</xdr:rowOff>
    </xdr:from>
    <xdr:to>
      <xdr:col>2</xdr:col>
      <xdr:colOff>1545768</xdr:colOff>
      <xdr:row>419</xdr:row>
      <xdr:rowOff>849417</xdr:rowOff>
    </xdr:to>
    <xdr:pic>
      <xdr:nvPicPr>
        <xdr:cNvPr id="558" name="Slika 557">
          <a:extLst>
            <a:ext uri="{FF2B5EF4-FFF2-40B4-BE49-F238E27FC236}">
              <a16:creationId xmlns:a16="http://schemas.microsoft.com/office/drawing/2014/main" id="{BB96507A-4090-41C8-B3C2-B82F19779BFE}"/>
            </a:ext>
          </a:extLst>
        </xdr:cNvPr>
        <xdr:cNvPicPr>
          <a:picLocks noChangeAspect="1"/>
        </xdr:cNvPicPr>
      </xdr:nvPicPr>
      <xdr:blipFill rotWithShape="1">
        <a:blip xmlns:r="http://schemas.openxmlformats.org/officeDocument/2006/relationships" r:embed="rId318" cstate="screen">
          <a:extLst>
            <a:ext uri="{28A0092B-C50C-407E-A947-70E740481C1C}">
              <a14:useLocalDpi xmlns:a14="http://schemas.microsoft.com/office/drawing/2010/main"/>
            </a:ext>
          </a:extLst>
        </a:blip>
        <a:srcRect/>
        <a:stretch/>
      </xdr:blipFill>
      <xdr:spPr>
        <a:xfrm>
          <a:off x="816427" y="383808516"/>
          <a:ext cx="1621970" cy="784101"/>
        </a:xfrm>
        <a:prstGeom prst="rect">
          <a:avLst/>
        </a:prstGeom>
      </xdr:spPr>
    </xdr:pic>
    <xdr:clientData/>
  </xdr:twoCellAnchor>
  <xdr:twoCellAnchor>
    <xdr:from>
      <xdr:col>2</xdr:col>
      <xdr:colOff>0</xdr:colOff>
      <xdr:row>421</xdr:row>
      <xdr:rowOff>163282</xdr:rowOff>
    </xdr:from>
    <xdr:to>
      <xdr:col>2</xdr:col>
      <xdr:colOff>1514821</xdr:colOff>
      <xdr:row>421</xdr:row>
      <xdr:rowOff>761997</xdr:rowOff>
    </xdr:to>
    <xdr:pic>
      <xdr:nvPicPr>
        <xdr:cNvPr id="560" name="Slika 559">
          <a:extLst>
            <a:ext uri="{FF2B5EF4-FFF2-40B4-BE49-F238E27FC236}">
              <a16:creationId xmlns:a16="http://schemas.microsoft.com/office/drawing/2014/main" id="{75DB5349-BCD3-9307-AA25-78A15BFB0022}"/>
            </a:ext>
          </a:extLst>
        </xdr:cNvPr>
        <xdr:cNvPicPr>
          <a:picLocks noChangeAspect="1"/>
        </xdr:cNvPicPr>
      </xdr:nvPicPr>
      <xdr:blipFill rotWithShape="1">
        <a:blip xmlns:r="http://schemas.openxmlformats.org/officeDocument/2006/relationships" r:embed="rId319" cstate="screen">
          <a:extLst>
            <a:ext uri="{28A0092B-C50C-407E-A947-70E740481C1C}">
              <a14:useLocalDpi xmlns:a14="http://schemas.microsoft.com/office/drawing/2010/main"/>
            </a:ext>
          </a:extLst>
        </a:blip>
        <a:srcRect/>
        <a:stretch/>
      </xdr:blipFill>
      <xdr:spPr>
        <a:xfrm>
          <a:off x="892629" y="385778825"/>
          <a:ext cx="1514821" cy="598715"/>
        </a:xfrm>
        <a:prstGeom prst="rect">
          <a:avLst/>
        </a:prstGeom>
      </xdr:spPr>
    </xdr:pic>
    <xdr:clientData/>
  </xdr:twoCellAnchor>
  <xdr:twoCellAnchor>
    <xdr:from>
      <xdr:col>2</xdr:col>
      <xdr:colOff>0</xdr:colOff>
      <xdr:row>422</xdr:row>
      <xdr:rowOff>163287</xdr:rowOff>
    </xdr:from>
    <xdr:to>
      <xdr:col>2</xdr:col>
      <xdr:colOff>1514821</xdr:colOff>
      <xdr:row>422</xdr:row>
      <xdr:rowOff>762002</xdr:rowOff>
    </xdr:to>
    <xdr:pic>
      <xdr:nvPicPr>
        <xdr:cNvPr id="561" name="Slika 560">
          <a:extLst>
            <a:ext uri="{FF2B5EF4-FFF2-40B4-BE49-F238E27FC236}">
              <a16:creationId xmlns:a16="http://schemas.microsoft.com/office/drawing/2014/main" id="{6AC15389-065E-4E84-8611-D970EAB666DD}"/>
            </a:ext>
          </a:extLst>
        </xdr:cNvPr>
        <xdr:cNvPicPr>
          <a:picLocks noChangeAspect="1"/>
        </xdr:cNvPicPr>
      </xdr:nvPicPr>
      <xdr:blipFill rotWithShape="1">
        <a:blip xmlns:r="http://schemas.openxmlformats.org/officeDocument/2006/relationships" r:embed="rId319" cstate="screen">
          <a:extLst>
            <a:ext uri="{28A0092B-C50C-407E-A947-70E740481C1C}">
              <a14:useLocalDpi xmlns:a14="http://schemas.microsoft.com/office/drawing/2010/main"/>
            </a:ext>
          </a:extLst>
        </a:blip>
        <a:srcRect/>
        <a:stretch/>
      </xdr:blipFill>
      <xdr:spPr>
        <a:xfrm>
          <a:off x="892629" y="386715001"/>
          <a:ext cx="1514821" cy="598715"/>
        </a:xfrm>
        <a:prstGeom prst="rect">
          <a:avLst/>
        </a:prstGeom>
      </xdr:spPr>
    </xdr:pic>
    <xdr:clientData/>
  </xdr:twoCellAnchor>
  <xdr:twoCellAnchor>
    <xdr:from>
      <xdr:col>2</xdr:col>
      <xdr:colOff>32659</xdr:colOff>
      <xdr:row>424</xdr:row>
      <xdr:rowOff>87085</xdr:rowOff>
    </xdr:from>
    <xdr:to>
      <xdr:col>2</xdr:col>
      <xdr:colOff>1492265</xdr:colOff>
      <xdr:row>424</xdr:row>
      <xdr:rowOff>827314</xdr:rowOff>
    </xdr:to>
    <xdr:pic>
      <xdr:nvPicPr>
        <xdr:cNvPr id="563" name="Slika 562">
          <a:extLst>
            <a:ext uri="{FF2B5EF4-FFF2-40B4-BE49-F238E27FC236}">
              <a16:creationId xmlns:a16="http://schemas.microsoft.com/office/drawing/2014/main" id="{B1CB7000-BF5C-46D6-7208-BFEAC2F3C546}"/>
            </a:ext>
          </a:extLst>
        </xdr:cNvPr>
        <xdr:cNvPicPr>
          <a:picLocks noChangeAspect="1"/>
        </xdr:cNvPicPr>
      </xdr:nvPicPr>
      <xdr:blipFill rotWithShape="1">
        <a:blip xmlns:r="http://schemas.openxmlformats.org/officeDocument/2006/relationships" r:embed="rId320" cstate="screen">
          <a:extLst>
            <a:ext uri="{28A0092B-C50C-407E-A947-70E740481C1C}">
              <a14:useLocalDpi xmlns:a14="http://schemas.microsoft.com/office/drawing/2010/main"/>
            </a:ext>
          </a:extLst>
        </a:blip>
        <a:srcRect/>
        <a:stretch/>
      </xdr:blipFill>
      <xdr:spPr>
        <a:xfrm>
          <a:off x="925288" y="388511142"/>
          <a:ext cx="1459606" cy="740229"/>
        </a:xfrm>
        <a:prstGeom prst="rect">
          <a:avLst/>
        </a:prstGeom>
      </xdr:spPr>
    </xdr:pic>
    <xdr:clientData/>
  </xdr:twoCellAnchor>
  <xdr:twoCellAnchor>
    <xdr:from>
      <xdr:col>2</xdr:col>
      <xdr:colOff>21772</xdr:colOff>
      <xdr:row>425</xdr:row>
      <xdr:rowOff>108860</xdr:rowOff>
    </xdr:from>
    <xdr:to>
      <xdr:col>2</xdr:col>
      <xdr:colOff>1481378</xdr:colOff>
      <xdr:row>425</xdr:row>
      <xdr:rowOff>849089</xdr:rowOff>
    </xdr:to>
    <xdr:pic>
      <xdr:nvPicPr>
        <xdr:cNvPr id="564" name="Slika 563">
          <a:extLst>
            <a:ext uri="{FF2B5EF4-FFF2-40B4-BE49-F238E27FC236}">
              <a16:creationId xmlns:a16="http://schemas.microsoft.com/office/drawing/2014/main" id="{D13C5518-F2A0-4C48-867B-76B40D12D2C6}"/>
            </a:ext>
          </a:extLst>
        </xdr:cNvPr>
        <xdr:cNvPicPr>
          <a:picLocks noChangeAspect="1"/>
        </xdr:cNvPicPr>
      </xdr:nvPicPr>
      <xdr:blipFill rotWithShape="1">
        <a:blip xmlns:r="http://schemas.openxmlformats.org/officeDocument/2006/relationships" r:embed="rId320" cstate="screen">
          <a:extLst>
            <a:ext uri="{28A0092B-C50C-407E-A947-70E740481C1C}">
              <a14:useLocalDpi xmlns:a14="http://schemas.microsoft.com/office/drawing/2010/main"/>
            </a:ext>
          </a:extLst>
        </a:blip>
        <a:srcRect/>
        <a:stretch/>
      </xdr:blipFill>
      <xdr:spPr>
        <a:xfrm>
          <a:off x="914401" y="389469089"/>
          <a:ext cx="1459606" cy="740229"/>
        </a:xfrm>
        <a:prstGeom prst="rect">
          <a:avLst/>
        </a:prstGeom>
      </xdr:spPr>
    </xdr:pic>
    <xdr:clientData/>
  </xdr:twoCellAnchor>
  <xdr:twoCellAnchor>
    <xdr:from>
      <xdr:col>2</xdr:col>
      <xdr:colOff>0</xdr:colOff>
      <xdr:row>378</xdr:row>
      <xdr:rowOff>0</xdr:rowOff>
    </xdr:from>
    <xdr:to>
      <xdr:col>2</xdr:col>
      <xdr:colOff>1273629</xdr:colOff>
      <xdr:row>378</xdr:row>
      <xdr:rowOff>849086</xdr:rowOff>
    </xdr:to>
    <xdr:pic>
      <xdr:nvPicPr>
        <xdr:cNvPr id="566" name="Slika 565">
          <a:extLst>
            <a:ext uri="{FF2B5EF4-FFF2-40B4-BE49-F238E27FC236}">
              <a16:creationId xmlns:a16="http://schemas.microsoft.com/office/drawing/2014/main" id="{67EC6700-AA23-D068-A94D-1C3DAE8D7D48}"/>
            </a:ext>
          </a:extLst>
        </xdr:cNvPr>
        <xdr:cNvPicPr>
          <a:picLocks noChangeAspect="1"/>
        </xdr:cNvPicPr>
      </xdr:nvPicPr>
      <xdr:blipFill>
        <a:blip xmlns:r="http://schemas.openxmlformats.org/officeDocument/2006/relationships" r:embed="rId321" cstate="screen">
          <a:extLst>
            <a:ext uri="{28A0092B-C50C-407E-A947-70E740481C1C}">
              <a14:useLocalDpi xmlns:a14="http://schemas.microsoft.com/office/drawing/2010/main"/>
            </a:ext>
          </a:extLst>
        </a:blip>
        <a:stretch>
          <a:fillRect/>
        </a:stretch>
      </xdr:blipFill>
      <xdr:spPr>
        <a:xfrm>
          <a:off x="892629" y="345784714"/>
          <a:ext cx="1273629" cy="849086"/>
        </a:xfrm>
        <a:prstGeom prst="rect">
          <a:avLst/>
        </a:prstGeom>
      </xdr:spPr>
    </xdr:pic>
    <xdr:clientData/>
  </xdr:twoCellAnchor>
  <xdr:twoCellAnchor>
    <xdr:from>
      <xdr:col>2</xdr:col>
      <xdr:colOff>21772</xdr:colOff>
      <xdr:row>379</xdr:row>
      <xdr:rowOff>21772</xdr:rowOff>
    </xdr:from>
    <xdr:to>
      <xdr:col>2</xdr:col>
      <xdr:colOff>1295401</xdr:colOff>
      <xdr:row>379</xdr:row>
      <xdr:rowOff>870858</xdr:rowOff>
    </xdr:to>
    <xdr:pic>
      <xdr:nvPicPr>
        <xdr:cNvPr id="567" name="Slika 566">
          <a:extLst>
            <a:ext uri="{FF2B5EF4-FFF2-40B4-BE49-F238E27FC236}">
              <a16:creationId xmlns:a16="http://schemas.microsoft.com/office/drawing/2014/main" id="{AD472866-B6F4-47A0-8482-B8F4C8E2E285}"/>
            </a:ext>
          </a:extLst>
        </xdr:cNvPr>
        <xdr:cNvPicPr>
          <a:picLocks noChangeAspect="1"/>
        </xdr:cNvPicPr>
      </xdr:nvPicPr>
      <xdr:blipFill>
        <a:blip xmlns:r="http://schemas.openxmlformats.org/officeDocument/2006/relationships" r:embed="rId321" cstate="screen">
          <a:extLst>
            <a:ext uri="{28A0092B-C50C-407E-A947-70E740481C1C}">
              <a14:useLocalDpi xmlns:a14="http://schemas.microsoft.com/office/drawing/2010/main"/>
            </a:ext>
          </a:extLst>
        </a:blip>
        <a:stretch>
          <a:fillRect/>
        </a:stretch>
      </xdr:blipFill>
      <xdr:spPr>
        <a:xfrm>
          <a:off x="914401" y="346742658"/>
          <a:ext cx="1273629" cy="849086"/>
        </a:xfrm>
        <a:prstGeom prst="rect">
          <a:avLst/>
        </a:prstGeom>
      </xdr:spPr>
    </xdr:pic>
    <xdr:clientData/>
  </xdr:twoCellAnchor>
  <xdr:twoCellAnchor>
    <xdr:from>
      <xdr:col>2</xdr:col>
      <xdr:colOff>21772</xdr:colOff>
      <xdr:row>381</xdr:row>
      <xdr:rowOff>10886</xdr:rowOff>
    </xdr:from>
    <xdr:to>
      <xdr:col>2</xdr:col>
      <xdr:colOff>1382486</xdr:colOff>
      <xdr:row>381</xdr:row>
      <xdr:rowOff>918029</xdr:rowOff>
    </xdr:to>
    <xdr:pic>
      <xdr:nvPicPr>
        <xdr:cNvPr id="569" name="Slika 568">
          <a:extLst>
            <a:ext uri="{FF2B5EF4-FFF2-40B4-BE49-F238E27FC236}">
              <a16:creationId xmlns:a16="http://schemas.microsoft.com/office/drawing/2014/main" id="{E82DD597-18A9-9CD5-F930-328DA263319C}"/>
            </a:ext>
          </a:extLst>
        </xdr:cNvPr>
        <xdr:cNvPicPr>
          <a:picLocks noChangeAspect="1"/>
        </xdr:cNvPicPr>
      </xdr:nvPicPr>
      <xdr:blipFill>
        <a:blip xmlns:r="http://schemas.openxmlformats.org/officeDocument/2006/relationships" r:embed="rId322" cstate="screen">
          <a:extLst>
            <a:ext uri="{28A0092B-C50C-407E-A947-70E740481C1C}">
              <a14:useLocalDpi xmlns:a14="http://schemas.microsoft.com/office/drawing/2010/main"/>
            </a:ext>
          </a:extLst>
        </a:blip>
        <a:stretch>
          <a:fillRect/>
        </a:stretch>
      </xdr:blipFill>
      <xdr:spPr>
        <a:xfrm>
          <a:off x="914401" y="348604115"/>
          <a:ext cx="1360714" cy="907143"/>
        </a:xfrm>
        <a:prstGeom prst="rect">
          <a:avLst/>
        </a:prstGeom>
      </xdr:spPr>
    </xdr:pic>
    <xdr:clientData/>
  </xdr:twoCellAnchor>
  <xdr:twoCellAnchor>
    <xdr:from>
      <xdr:col>2</xdr:col>
      <xdr:colOff>21772</xdr:colOff>
      <xdr:row>382</xdr:row>
      <xdr:rowOff>10886</xdr:rowOff>
    </xdr:from>
    <xdr:to>
      <xdr:col>2</xdr:col>
      <xdr:colOff>1382486</xdr:colOff>
      <xdr:row>382</xdr:row>
      <xdr:rowOff>918029</xdr:rowOff>
    </xdr:to>
    <xdr:pic>
      <xdr:nvPicPr>
        <xdr:cNvPr id="570" name="Slika 569">
          <a:extLst>
            <a:ext uri="{FF2B5EF4-FFF2-40B4-BE49-F238E27FC236}">
              <a16:creationId xmlns:a16="http://schemas.microsoft.com/office/drawing/2014/main" id="{30B8F247-DABC-41C7-ACAF-B8ED795CB52E}"/>
            </a:ext>
          </a:extLst>
        </xdr:cNvPr>
        <xdr:cNvPicPr>
          <a:picLocks noChangeAspect="1"/>
        </xdr:cNvPicPr>
      </xdr:nvPicPr>
      <xdr:blipFill>
        <a:blip xmlns:r="http://schemas.openxmlformats.org/officeDocument/2006/relationships" r:embed="rId322" cstate="screen">
          <a:extLst>
            <a:ext uri="{28A0092B-C50C-407E-A947-70E740481C1C}">
              <a14:useLocalDpi xmlns:a14="http://schemas.microsoft.com/office/drawing/2010/main"/>
            </a:ext>
          </a:extLst>
        </a:blip>
        <a:stretch>
          <a:fillRect/>
        </a:stretch>
      </xdr:blipFill>
      <xdr:spPr>
        <a:xfrm>
          <a:off x="914401" y="349540286"/>
          <a:ext cx="1360714" cy="907143"/>
        </a:xfrm>
        <a:prstGeom prst="rect">
          <a:avLst/>
        </a:prstGeom>
      </xdr:spPr>
    </xdr:pic>
    <xdr:clientData/>
  </xdr:twoCellAnchor>
  <xdr:twoCellAnchor>
    <xdr:from>
      <xdr:col>2</xdr:col>
      <xdr:colOff>0</xdr:colOff>
      <xdr:row>384</xdr:row>
      <xdr:rowOff>0</xdr:rowOff>
    </xdr:from>
    <xdr:to>
      <xdr:col>2</xdr:col>
      <xdr:colOff>1338942</xdr:colOff>
      <xdr:row>384</xdr:row>
      <xdr:rowOff>892628</xdr:rowOff>
    </xdr:to>
    <xdr:pic>
      <xdr:nvPicPr>
        <xdr:cNvPr id="572" name="Slika 571">
          <a:extLst>
            <a:ext uri="{FF2B5EF4-FFF2-40B4-BE49-F238E27FC236}">
              <a16:creationId xmlns:a16="http://schemas.microsoft.com/office/drawing/2014/main" id="{238A4BC6-0BF0-482E-FC21-1B7EF64BD962}"/>
            </a:ext>
          </a:extLst>
        </xdr:cNvPr>
        <xdr:cNvPicPr>
          <a:picLocks noChangeAspect="1"/>
        </xdr:cNvPicPr>
      </xdr:nvPicPr>
      <xdr:blipFill>
        <a:blip xmlns:r="http://schemas.openxmlformats.org/officeDocument/2006/relationships" r:embed="rId323" cstate="screen">
          <a:extLst>
            <a:ext uri="{28A0092B-C50C-407E-A947-70E740481C1C}">
              <a14:useLocalDpi xmlns:a14="http://schemas.microsoft.com/office/drawing/2010/main"/>
            </a:ext>
          </a:extLst>
        </a:blip>
        <a:stretch>
          <a:fillRect/>
        </a:stretch>
      </xdr:blipFill>
      <xdr:spPr>
        <a:xfrm>
          <a:off x="892629" y="351401743"/>
          <a:ext cx="1338942" cy="892628"/>
        </a:xfrm>
        <a:prstGeom prst="rect">
          <a:avLst/>
        </a:prstGeom>
      </xdr:spPr>
    </xdr:pic>
    <xdr:clientData/>
  </xdr:twoCellAnchor>
  <xdr:twoCellAnchor>
    <xdr:from>
      <xdr:col>2</xdr:col>
      <xdr:colOff>0</xdr:colOff>
      <xdr:row>385</xdr:row>
      <xdr:rowOff>0</xdr:rowOff>
    </xdr:from>
    <xdr:to>
      <xdr:col>2</xdr:col>
      <xdr:colOff>1338942</xdr:colOff>
      <xdr:row>385</xdr:row>
      <xdr:rowOff>892628</xdr:rowOff>
    </xdr:to>
    <xdr:pic>
      <xdr:nvPicPr>
        <xdr:cNvPr id="573" name="Slika 572">
          <a:extLst>
            <a:ext uri="{FF2B5EF4-FFF2-40B4-BE49-F238E27FC236}">
              <a16:creationId xmlns:a16="http://schemas.microsoft.com/office/drawing/2014/main" id="{4470D9D1-7B7D-4EE9-8274-00046B59209E}"/>
            </a:ext>
          </a:extLst>
        </xdr:cNvPr>
        <xdr:cNvPicPr>
          <a:picLocks noChangeAspect="1"/>
        </xdr:cNvPicPr>
      </xdr:nvPicPr>
      <xdr:blipFill>
        <a:blip xmlns:r="http://schemas.openxmlformats.org/officeDocument/2006/relationships" r:embed="rId323" cstate="screen">
          <a:extLst>
            <a:ext uri="{28A0092B-C50C-407E-A947-70E740481C1C}">
              <a14:useLocalDpi xmlns:a14="http://schemas.microsoft.com/office/drawing/2010/main"/>
            </a:ext>
          </a:extLst>
        </a:blip>
        <a:stretch>
          <a:fillRect/>
        </a:stretch>
      </xdr:blipFill>
      <xdr:spPr>
        <a:xfrm>
          <a:off x="892629" y="352337914"/>
          <a:ext cx="1338942" cy="892628"/>
        </a:xfrm>
        <a:prstGeom prst="rect">
          <a:avLst/>
        </a:prstGeom>
      </xdr:spPr>
    </xdr:pic>
    <xdr:clientData/>
  </xdr:twoCellAnchor>
  <xdr:twoCellAnchor>
    <xdr:from>
      <xdr:col>2</xdr:col>
      <xdr:colOff>21771</xdr:colOff>
      <xdr:row>387</xdr:row>
      <xdr:rowOff>0</xdr:rowOff>
    </xdr:from>
    <xdr:to>
      <xdr:col>2</xdr:col>
      <xdr:colOff>1344386</xdr:colOff>
      <xdr:row>387</xdr:row>
      <xdr:rowOff>881743</xdr:rowOff>
    </xdr:to>
    <xdr:pic>
      <xdr:nvPicPr>
        <xdr:cNvPr id="575" name="Slika 574">
          <a:extLst>
            <a:ext uri="{FF2B5EF4-FFF2-40B4-BE49-F238E27FC236}">
              <a16:creationId xmlns:a16="http://schemas.microsoft.com/office/drawing/2014/main" id="{1E26DE7D-3D50-60C4-A7B1-8C48820FAC29}"/>
            </a:ext>
          </a:extLst>
        </xdr:cNvPr>
        <xdr:cNvPicPr>
          <a:picLocks noChangeAspect="1"/>
        </xdr:cNvPicPr>
      </xdr:nvPicPr>
      <xdr:blipFill>
        <a:blip xmlns:r="http://schemas.openxmlformats.org/officeDocument/2006/relationships" r:embed="rId324" cstate="screen">
          <a:extLst>
            <a:ext uri="{28A0092B-C50C-407E-A947-70E740481C1C}">
              <a14:useLocalDpi xmlns:a14="http://schemas.microsoft.com/office/drawing/2010/main"/>
            </a:ext>
          </a:extLst>
        </a:blip>
        <a:stretch>
          <a:fillRect/>
        </a:stretch>
      </xdr:blipFill>
      <xdr:spPr>
        <a:xfrm>
          <a:off x="914400" y="354210257"/>
          <a:ext cx="1322615" cy="881743"/>
        </a:xfrm>
        <a:prstGeom prst="rect">
          <a:avLst/>
        </a:prstGeom>
      </xdr:spPr>
    </xdr:pic>
    <xdr:clientData/>
  </xdr:twoCellAnchor>
  <xdr:twoCellAnchor>
    <xdr:from>
      <xdr:col>2</xdr:col>
      <xdr:colOff>0</xdr:colOff>
      <xdr:row>388</xdr:row>
      <xdr:rowOff>0</xdr:rowOff>
    </xdr:from>
    <xdr:to>
      <xdr:col>2</xdr:col>
      <xdr:colOff>1322615</xdr:colOff>
      <xdr:row>388</xdr:row>
      <xdr:rowOff>881743</xdr:rowOff>
    </xdr:to>
    <xdr:pic>
      <xdr:nvPicPr>
        <xdr:cNvPr id="576" name="Slika 575">
          <a:extLst>
            <a:ext uri="{FF2B5EF4-FFF2-40B4-BE49-F238E27FC236}">
              <a16:creationId xmlns:a16="http://schemas.microsoft.com/office/drawing/2014/main" id="{A63F0F4D-70CF-4A1E-8C05-1534E3BDF9B3}"/>
            </a:ext>
          </a:extLst>
        </xdr:cNvPr>
        <xdr:cNvPicPr>
          <a:picLocks noChangeAspect="1"/>
        </xdr:cNvPicPr>
      </xdr:nvPicPr>
      <xdr:blipFill>
        <a:blip xmlns:r="http://schemas.openxmlformats.org/officeDocument/2006/relationships" r:embed="rId324" cstate="screen">
          <a:extLst>
            <a:ext uri="{28A0092B-C50C-407E-A947-70E740481C1C}">
              <a14:useLocalDpi xmlns:a14="http://schemas.microsoft.com/office/drawing/2010/main"/>
            </a:ext>
          </a:extLst>
        </a:blip>
        <a:stretch>
          <a:fillRect/>
        </a:stretch>
      </xdr:blipFill>
      <xdr:spPr>
        <a:xfrm>
          <a:off x="892629" y="355146429"/>
          <a:ext cx="1322615" cy="881743"/>
        </a:xfrm>
        <a:prstGeom prst="rect">
          <a:avLst/>
        </a:prstGeom>
      </xdr:spPr>
    </xdr:pic>
    <xdr:clientData/>
  </xdr:twoCellAnchor>
  <xdr:twoCellAnchor>
    <xdr:from>
      <xdr:col>2</xdr:col>
      <xdr:colOff>108857</xdr:colOff>
      <xdr:row>390</xdr:row>
      <xdr:rowOff>54430</xdr:rowOff>
    </xdr:from>
    <xdr:to>
      <xdr:col>2</xdr:col>
      <xdr:colOff>1328059</xdr:colOff>
      <xdr:row>390</xdr:row>
      <xdr:rowOff>867231</xdr:rowOff>
    </xdr:to>
    <xdr:pic>
      <xdr:nvPicPr>
        <xdr:cNvPr id="578" name="Slika 577">
          <a:extLst>
            <a:ext uri="{FF2B5EF4-FFF2-40B4-BE49-F238E27FC236}">
              <a16:creationId xmlns:a16="http://schemas.microsoft.com/office/drawing/2014/main" id="{7A958617-E371-D113-2F3B-C3270688F68C}"/>
            </a:ext>
          </a:extLst>
        </xdr:cNvPr>
        <xdr:cNvPicPr>
          <a:picLocks noChangeAspect="1"/>
        </xdr:cNvPicPr>
      </xdr:nvPicPr>
      <xdr:blipFill>
        <a:blip xmlns:r="http://schemas.openxmlformats.org/officeDocument/2006/relationships" r:embed="rId325" cstate="screen">
          <a:extLst>
            <a:ext uri="{28A0092B-C50C-407E-A947-70E740481C1C}">
              <a14:useLocalDpi xmlns:a14="http://schemas.microsoft.com/office/drawing/2010/main"/>
            </a:ext>
          </a:extLst>
        </a:blip>
        <a:stretch>
          <a:fillRect/>
        </a:stretch>
      </xdr:blipFill>
      <xdr:spPr>
        <a:xfrm>
          <a:off x="1001486" y="357073201"/>
          <a:ext cx="1219202" cy="812801"/>
        </a:xfrm>
        <a:prstGeom prst="rect">
          <a:avLst/>
        </a:prstGeom>
      </xdr:spPr>
    </xdr:pic>
    <xdr:clientData/>
  </xdr:twoCellAnchor>
  <xdr:twoCellAnchor>
    <xdr:from>
      <xdr:col>2</xdr:col>
      <xdr:colOff>141517</xdr:colOff>
      <xdr:row>391</xdr:row>
      <xdr:rowOff>65315</xdr:rowOff>
    </xdr:from>
    <xdr:to>
      <xdr:col>2</xdr:col>
      <xdr:colOff>1360719</xdr:colOff>
      <xdr:row>391</xdr:row>
      <xdr:rowOff>878116</xdr:rowOff>
    </xdr:to>
    <xdr:pic>
      <xdr:nvPicPr>
        <xdr:cNvPr id="579" name="Slika 578">
          <a:extLst>
            <a:ext uri="{FF2B5EF4-FFF2-40B4-BE49-F238E27FC236}">
              <a16:creationId xmlns:a16="http://schemas.microsoft.com/office/drawing/2014/main" id="{9C3049B7-E031-4AE1-8685-0ED57EFDF20C}"/>
            </a:ext>
          </a:extLst>
        </xdr:cNvPr>
        <xdr:cNvPicPr>
          <a:picLocks noChangeAspect="1"/>
        </xdr:cNvPicPr>
      </xdr:nvPicPr>
      <xdr:blipFill>
        <a:blip xmlns:r="http://schemas.openxmlformats.org/officeDocument/2006/relationships" r:embed="rId325" cstate="screen">
          <a:extLst>
            <a:ext uri="{28A0092B-C50C-407E-A947-70E740481C1C}">
              <a14:useLocalDpi xmlns:a14="http://schemas.microsoft.com/office/drawing/2010/main"/>
            </a:ext>
          </a:extLst>
        </a:blip>
        <a:stretch>
          <a:fillRect/>
        </a:stretch>
      </xdr:blipFill>
      <xdr:spPr>
        <a:xfrm>
          <a:off x="1034146" y="358020258"/>
          <a:ext cx="1219202" cy="812801"/>
        </a:xfrm>
        <a:prstGeom prst="rect">
          <a:avLst/>
        </a:prstGeom>
      </xdr:spPr>
    </xdr:pic>
    <xdr:clientData/>
  </xdr:twoCellAnchor>
  <xdr:twoCellAnchor>
    <xdr:from>
      <xdr:col>2</xdr:col>
      <xdr:colOff>108861</xdr:colOff>
      <xdr:row>393</xdr:row>
      <xdr:rowOff>21772</xdr:rowOff>
    </xdr:from>
    <xdr:to>
      <xdr:col>2</xdr:col>
      <xdr:colOff>1399157</xdr:colOff>
      <xdr:row>393</xdr:row>
      <xdr:rowOff>881743</xdr:rowOff>
    </xdr:to>
    <xdr:pic>
      <xdr:nvPicPr>
        <xdr:cNvPr id="581" name="Slika 580">
          <a:extLst>
            <a:ext uri="{FF2B5EF4-FFF2-40B4-BE49-F238E27FC236}">
              <a16:creationId xmlns:a16="http://schemas.microsoft.com/office/drawing/2014/main" id="{D56BDB07-D2C7-8525-D1F4-089FB7067571}"/>
            </a:ext>
          </a:extLst>
        </xdr:cNvPr>
        <xdr:cNvPicPr>
          <a:picLocks noChangeAspect="1"/>
        </xdr:cNvPicPr>
      </xdr:nvPicPr>
      <xdr:blipFill>
        <a:blip xmlns:r="http://schemas.openxmlformats.org/officeDocument/2006/relationships" r:embed="rId326" cstate="screen">
          <a:extLst>
            <a:ext uri="{28A0092B-C50C-407E-A947-70E740481C1C}">
              <a14:useLocalDpi xmlns:a14="http://schemas.microsoft.com/office/drawing/2010/main"/>
            </a:ext>
          </a:extLst>
        </a:blip>
        <a:stretch>
          <a:fillRect/>
        </a:stretch>
      </xdr:blipFill>
      <xdr:spPr>
        <a:xfrm>
          <a:off x="1001490" y="359849058"/>
          <a:ext cx="1290296" cy="859971"/>
        </a:xfrm>
        <a:prstGeom prst="rect">
          <a:avLst/>
        </a:prstGeom>
      </xdr:spPr>
    </xdr:pic>
    <xdr:clientData/>
  </xdr:twoCellAnchor>
  <xdr:twoCellAnchor>
    <xdr:from>
      <xdr:col>2</xdr:col>
      <xdr:colOff>65316</xdr:colOff>
      <xdr:row>394</xdr:row>
      <xdr:rowOff>54430</xdr:rowOff>
    </xdr:from>
    <xdr:to>
      <xdr:col>2</xdr:col>
      <xdr:colOff>1355612</xdr:colOff>
      <xdr:row>394</xdr:row>
      <xdr:rowOff>914401</xdr:rowOff>
    </xdr:to>
    <xdr:pic>
      <xdr:nvPicPr>
        <xdr:cNvPr id="582" name="Slika 581">
          <a:extLst>
            <a:ext uri="{FF2B5EF4-FFF2-40B4-BE49-F238E27FC236}">
              <a16:creationId xmlns:a16="http://schemas.microsoft.com/office/drawing/2014/main" id="{19D007EE-7867-4808-BCAC-DCB287221FF6}"/>
            </a:ext>
          </a:extLst>
        </xdr:cNvPr>
        <xdr:cNvPicPr>
          <a:picLocks noChangeAspect="1"/>
        </xdr:cNvPicPr>
      </xdr:nvPicPr>
      <xdr:blipFill>
        <a:blip xmlns:r="http://schemas.openxmlformats.org/officeDocument/2006/relationships" r:embed="rId326" cstate="screen">
          <a:extLst>
            <a:ext uri="{28A0092B-C50C-407E-A947-70E740481C1C}">
              <a14:useLocalDpi xmlns:a14="http://schemas.microsoft.com/office/drawing/2010/main"/>
            </a:ext>
          </a:extLst>
        </a:blip>
        <a:stretch>
          <a:fillRect/>
        </a:stretch>
      </xdr:blipFill>
      <xdr:spPr>
        <a:xfrm>
          <a:off x="957945" y="360817887"/>
          <a:ext cx="1290296" cy="859971"/>
        </a:xfrm>
        <a:prstGeom prst="rect">
          <a:avLst/>
        </a:prstGeom>
      </xdr:spPr>
    </xdr:pic>
    <xdr:clientData/>
  </xdr:twoCellAnchor>
  <xdr:twoCellAnchor>
    <xdr:from>
      <xdr:col>2</xdr:col>
      <xdr:colOff>10887</xdr:colOff>
      <xdr:row>396</xdr:row>
      <xdr:rowOff>10888</xdr:rowOff>
    </xdr:from>
    <xdr:to>
      <xdr:col>2</xdr:col>
      <xdr:colOff>1317047</xdr:colOff>
      <xdr:row>396</xdr:row>
      <xdr:rowOff>881744</xdr:rowOff>
    </xdr:to>
    <xdr:pic>
      <xdr:nvPicPr>
        <xdr:cNvPr id="584" name="Slika 583">
          <a:extLst>
            <a:ext uri="{FF2B5EF4-FFF2-40B4-BE49-F238E27FC236}">
              <a16:creationId xmlns:a16="http://schemas.microsoft.com/office/drawing/2014/main" id="{436DB3C8-0F00-9571-EA31-3529930F6E2E}"/>
            </a:ext>
          </a:extLst>
        </xdr:cNvPr>
        <xdr:cNvPicPr>
          <a:picLocks noChangeAspect="1"/>
        </xdr:cNvPicPr>
      </xdr:nvPicPr>
      <xdr:blipFill>
        <a:blip xmlns:r="http://schemas.openxmlformats.org/officeDocument/2006/relationships" r:embed="rId327" cstate="screen">
          <a:extLst>
            <a:ext uri="{28A0092B-C50C-407E-A947-70E740481C1C}">
              <a14:useLocalDpi xmlns:a14="http://schemas.microsoft.com/office/drawing/2010/main"/>
            </a:ext>
          </a:extLst>
        </a:blip>
        <a:stretch>
          <a:fillRect/>
        </a:stretch>
      </xdr:blipFill>
      <xdr:spPr>
        <a:xfrm>
          <a:off x="903516" y="362646688"/>
          <a:ext cx="1306160" cy="870856"/>
        </a:xfrm>
        <a:prstGeom prst="rect">
          <a:avLst/>
        </a:prstGeom>
      </xdr:spPr>
    </xdr:pic>
    <xdr:clientData/>
  </xdr:twoCellAnchor>
  <xdr:twoCellAnchor>
    <xdr:from>
      <xdr:col>2</xdr:col>
      <xdr:colOff>43544</xdr:colOff>
      <xdr:row>397</xdr:row>
      <xdr:rowOff>32658</xdr:rowOff>
    </xdr:from>
    <xdr:to>
      <xdr:col>2</xdr:col>
      <xdr:colOff>1349704</xdr:colOff>
      <xdr:row>397</xdr:row>
      <xdr:rowOff>903514</xdr:rowOff>
    </xdr:to>
    <xdr:pic>
      <xdr:nvPicPr>
        <xdr:cNvPr id="585" name="Slika 584">
          <a:extLst>
            <a:ext uri="{FF2B5EF4-FFF2-40B4-BE49-F238E27FC236}">
              <a16:creationId xmlns:a16="http://schemas.microsoft.com/office/drawing/2014/main" id="{5E6BE71D-939E-4327-9882-CBF34F3EF3D8}"/>
            </a:ext>
          </a:extLst>
        </xdr:cNvPr>
        <xdr:cNvPicPr>
          <a:picLocks noChangeAspect="1"/>
        </xdr:cNvPicPr>
      </xdr:nvPicPr>
      <xdr:blipFill>
        <a:blip xmlns:r="http://schemas.openxmlformats.org/officeDocument/2006/relationships" r:embed="rId327" cstate="screen">
          <a:extLst>
            <a:ext uri="{28A0092B-C50C-407E-A947-70E740481C1C}">
              <a14:useLocalDpi xmlns:a14="http://schemas.microsoft.com/office/drawing/2010/main"/>
            </a:ext>
          </a:extLst>
        </a:blip>
        <a:stretch>
          <a:fillRect/>
        </a:stretch>
      </xdr:blipFill>
      <xdr:spPr>
        <a:xfrm>
          <a:off x="936173" y="363604629"/>
          <a:ext cx="1306160" cy="870856"/>
        </a:xfrm>
        <a:prstGeom prst="rect">
          <a:avLst/>
        </a:prstGeom>
      </xdr:spPr>
    </xdr:pic>
    <xdr:clientData/>
  </xdr:twoCellAnchor>
  <xdr:twoCellAnchor>
    <xdr:from>
      <xdr:col>2</xdr:col>
      <xdr:colOff>174170</xdr:colOff>
      <xdr:row>332</xdr:row>
      <xdr:rowOff>10886</xdr:rowOff>
    </xdr:from>
    <xdr:to>
      <xdr:col>2</xdr:col>
      <xdr:colOff>1371599</xdr:colOff>
      <xdr:row>332</xdr:row>
      <xdr:rowOff>809172</xdr:rowOff>
    </xdr:to>
    <xdr:pic>
      <xdr:nvPicPr>
        <xdr:cNvPr id="587" name="Slika 586">
          <a:extLst>
            <a:ext uri="{FF2B5EF4-FFF2-40B4-BE49-F238E27FC236}">
              <a16:creationId xmlns:a16="http://schemas.microsoft.com/office/drawing/2014/main" id="{4790DBE9-8A0C-A6DE-CEC6-154F2ACC5D49}"/>
            </a:ext>
          </a:extLst>
        </xdr:cNvPr>
        <xdr:cNvPicPr>
          <a:picLocks noChangeAspect="1"/>
        </xdr:cNvPicPr>
      </xdr:nvPicPr>
      <xdr:blipFill>
        <a:blip xmlns:r="http://schemas.openxmlformats.org/officeDocument/2006/relationships" r:embed="rId328" cstate="screen">
          <a:extLst>
            <a:ext uri="{28A0092B-C50C-407E-A947-70E740481C1C}">
              <a14:useLocalDpi xmlns:a14="http://schemas.microsoft.com/office/drawing/2010/main"/>
            </a:ext>
          </a:extLst>
        </a:blip>
        <a:stretch>
          <a:fillRect/>
        </a:stretch>
      </xdr:blipFill>
      <xdr:spPr>
        <a:xfrm>
          <a:off x="1066799" y="303156257"/>
          <a:ext cx="1197429" cy="798286"/>
        </a:xfrm>
        <a:prstGeom prst="rect">
          <a:avLst/>
        </a:prstGeom>
      </xdr:spPr>
    </xdr:pic>
    <xdr:clientData/>
  </xdr:twoCellAnchor>
  <xdr:twoCellAnchor>
    <xdr:from>
      <xdr:col>2</xdr:col>
      <xdr:colOff>141515</xdr:colOff>
      <xdr:row>333</xdr:row>
      <xdr:rowOff>119746</xdr:rowOff>
    </xdr:from>
    <xdr:to>
      <xdr:col>2</xdr:col>
      <xdr:colOff>1338944</xdr:colOff>
      <xdr:row>333</xdr:row>
      <xdr:rowOff>918032</xdr:rowOff>
    </xdr:to>
    <xdr:pic>
      <xdr:nvPicPr>
        <xdr:cNvPr id="588" name="Slika 587">
          <a:extLst>
            <a:ext uri="{FF2B5EF4-FFF2-40B4-BE49-F238E27FC236}">
              <a16:creationId xmlns:a16="http://schemas.microsoft.com/office/drawing/2014/main" id="{3DAACC49-8E6E-4739-A6F0-C46EABFE280B}"/>
            </a:ext>
          </a:extLst>
        </xdr:cNvPr>
        <xdr:cNvPicPr>
          <a:picLocks noChangeAspect="1"/>
        </xdr:cNvPicPr>
      </xdr:nvPicPr>
      <xdr:blipFill>
        <a:blip xmlns:r="http://schemas.openxmlformats.org/officeDocument/2006/relationships" r:embed="rId328" cstate="screen">
          <a:extLst>
            <a:ext uri="{28A0092B-C50C-407E-A947-70E740481C1C}">
              <a14:useLocalDpi xmlns:a14="http://schemas.microsoft.com/office/drawing/2010/main"/>
            </a:ext>
          </a:extLst>
        </a:blip>
        <a:stretch>
          <a:fillRect/>
        </a:stretch>
      </xdr:blipFill>
      <xdr:spPr>
        <a:xfrm>
          <a:off x="1034144" y="304201289"/>
          <a:ext cx="1197429" cy="798286"/>
        </a:xfrm>
        <a:prstGeom prst="rect">
          <a:avLst/>
        </a:prstGeom>
      </xdr:spPr>
    </xdr:pic>
    <xdr:clientData/>
  </xdr:twoCellAnchor>
  <xdr:twoCellAnchor>
    <xdr:from>
      <xdr:col>2</xdr:col>
      <xdr:colOff>152400</xdr:colOff>
      <xdr:row>335</xdr:row>
      <xdr:rowOff>32658</xdr:rowOff>
    </xdr:from>
    <xdr:to>
      <xdr:col>2</xdr:col>
      <xdr:colOff>1349830</xdr:colOff>
      <xdr:row>335</xdr:row>
      <xdr:rowOff>830945</xdr:rowOff>
    </xdr:to>
    <xdr:pic>
      <xdr:nvPicPr>
        <xdr:cNvPr id="590" name="Slika 589">
          <a:extLst>
            <a:ext uri="{FF2B5EF4-FFF2-40B4-BE49-F238E27FC236}">
              <a16:creationId xmlns:a16="http://schemas.microsoft.com/office/drawing/2014/main" id="{C702A9D0-C9C2-81D1-A54E-0F80B8AF37A6}"/>
            </a:ext>
          </a:extLst>
        </xdr:cNvPr>
        <xdr:cNvPicPr>
          <a:picLocks noChangeAspect="1"/>
        </xdr:cNvPicPr>
      </xdr:nvPicPr>
      <xdr:blipFill>
        <a:blip xmlns:r="http://schemas.openxmlformats.org/officeDocument/2006/relationships" r:embed="rId329" cstate="screen">
          <a:extLst>
            <a:ext uri="{28A0092B-C50C-407E-A947-70E740481C1C}">
              <a14:useLocalDpi xmlns:a14="http://schemas.microsoft.com/office/drawing/2010/main"/>
            </a:ext>
          </a:extLst>
        </a:blip>
        <a:stretch>
          <a:fillRect/>
        </a:stretch>
      </xdr:blipFill>
      <xdr:spPr>
        <a:xfrm>
          <a:off x="1045029" y="305986544"/>
          <a:ext cx="1197430" cy="798287"/>
        </a:xfrm>
        <a:prstGeom prst="rect">
          <a:avLst/>
        </a:prstGeom>
      </xdr:spPr>
    </xdr:pic>
    <xdr:clientData/>
  </xdr:twoCellAnchor>
  <xdr:twoCellAnchor>
    <xdr:from>
      <xdr:col>2</xdr:col>
      <xdr:colOff>163288</xdr:colOff>
      <xdr:row>336</xdr:row>
      <xdr:rowOff>54430</xdr:rowOff>
    </xdr:from>
    <xdr:to>
      <xdr:col>2</xdr:col>
      <xdr:colOff>1360718</xdr:colOff>
      <xdr:row>336</xdr:row>
      <xdr:rowOff>852717</xdr:rowOff>
    </xdr:to>
    <xdr:pic>
      <xdr:nvPicPr>
        <xdr:cNvPr id="591" name="Slika 590">
          <a:extLst>
            <a:ext uri="{FF2B5EF4-FFF2-40B4-BE49-F238E27FC236}">
              <a16:creationId xmlns:a16="http://schemas.microsoft.com/office/drawing/2014/main" id="{6B54C6E9-E836-41BE-80A3-44BC9544BD8D}"/>
            </a:ext>
          </a:extLst>
        </xdr:cNvPr>
        <xdr:cNvPicPr>
          <a:picLocks noChangeAspect="1"/>
        </xdr:cNvPicPr>
      </xdr:nvPicPr>
      <xdr:blipFill>
        <a:blip xmlns:r="http://schemas.openxmlformats.org/officeDocument/2006/relationships" r:embed="rId329" cstate="screen">
          <a:extLst>
            <a:ext uri="{28A0092B-C50C-407E-A947-70E740481C1C}">
              <a14:useLocalDpi xmlns:a14="http://schemas.microsoft.com/office/drawing/2010/main"/>
            </a:ext>
          </a:extLst>
        </a:blip>
        <a:stretch>
          <a:fillRect/>
        </a:stretch>
      </xdr:blipFill>
      <xdr:spPr>
        <a:xfrm>
          <a:off x="1055917" y="306944487"/>
          <a:ext cx="1197430" cy="798287"/>
        </a:xfrm>
        <a:prstGeom prst="rect">
          <a:avLst/>
        </a:prstGeom>
      </xdr:spPr>
    </xdr:pic>
    <xdr:clientData/>
  </xdr:twoCellAnchor>
  <xdr:twoCellAnchor>
    <xdr:from>
      <xdr:col>2</xdr:col>
      <xdr:colOff>65314</xdr:colOff>
      <xdr:row>338</xdr:row>
      <xdr:rowOff>21772</xdr:rowOff>
    </xdr:from>
    <xdr:to>
      <xdr:col>2</xdr:col>
      <xdr:colOff>1426028</xdr:colOff>
      <xdr:row>338</xdr:row>
      <xdr:rowOff>928915</xdr:rowOff>
    </xdr:to>
    <xdr:pic>
      <xdr:nvPicPr>
        <xdr:cNvPr id="593" name="Slika 592">
          <a:extLst>
            <a:ext uri="{FF2B5EF4-FFF2-40B4-BE49-F238E27FC236}">
              <a16:creationId xmlns:a16="http://schemas.microsoft.com/office/drawing/2014/main" id="{D9F24DBD-3518-56E6-137E-5AD9666DC353}"/>
            </a:ext>
          </a:extLst>
        </xdr:cNvPr>
        <xdr:cNvPicPr>
          <a:picLocks noChangeAspect="1"/>
        </xdr:cNvPicPr>
      </xdr:nvPicPr>
      <xdr:blipFill>
        <a:blip xmlns:r="http://schemas.openxmlformats.org/officeDocument/2006/relationships" r:embed="rId330" cstate="screen">
          <a:extLst>
            <a:ext uri="{28A0092B-C50C-407E-A947-70E740481C1C}">
              <a14:useLocalDpi xmlns:a14="http://schemas.microsoft.com/office/drawing/2010/main"/>
            </a:ext>
          </a:extLst>
        </a:blip>
        <a:stretch>
          <a:fillRect/>
        </a:stretch>
      </xdr:blipFill>
      <xdr:spPr>
        <a:xfrm>
          <a:off x="957943" y="308784172"/>
          <a:ext cx="1360714" cy="907143"/>
        </a:xfrm>
        <a:prstGeom prst="rect">
          <a:avLst/>
        </a:prstGeom>
      </xdr:spPr>
    </xdr:pic>
    <xdr:clientData/>
  </xdr:twoCellAnchor>
  <xdr:twoCellAnchor>
    <xdr:from>
      <xdr:col>2</xdr:col>
      <xdr:colOff>76202</xdr:colOff>
      <xdr:row>339</xdr:row>
      <xdr:rowOff>21772</xdr:rowOff>
    </xdr:from>
    <xdr:to>
      <xdr:col>2</xdr:col>
      <xdr:colOff>1436916</xdr:colOff>
      <xdr:row>339</xdr:row>
      <xdr:rowOff>928915</xdr:rowOff>
    </xdr:to>
    <xdr:pic>
      <xdr:nvPicPr>
        <xdr:cNvPr id="594" name="Slika 593">
          <a:extLst>
            <a:ext uri="{FF2B5EF4-FFF2-40B4-BE49-F238E27FC236}">
              <a16:creationId xmlns:a16="http://schemas.microsoft.com/office/drawing/2014/main" id="{B7DB777C-9E7B-4179-854F-4FE606F05BBA}"/>
            </a:ext>
          </a:extLst>
        </xdr:cNvPr>
        <xdr:cNvPicPr>
          <a:picLocks noChangeAspect="1"/>
        </xdr:cNvPicPr>
      </xdr:nvPicPr>
      <xdr:blipFill>
        <a:blip xmlns:r="http://schemas.openxmlformats.org/officeDocument/2006/relationships" r:embed="rId330" cstate="screen">
          <a:extLst>
            <a:ext uri="{28A0092B-C50C-407E-A947-70E740481C1C}">
              <a14:useLocalDpi xmlns:a14="http://schemas.microsoft.com/office/drawing/2010/main"/>
            </a:ext>
          </a:extLst>
        </a:blip>
        <a:stretch>
          <a:fillRect/>
        </a:stretch>
      </xdr:blipFill>
      <xdr:spPr>
        <a:xfrm>
          <a:off x="968831" y="309720343"/>
          <a:ext cx="1360714" cy="907143"/>
        </a:xfrm>
        <a:prstGeom prst="rect">
          <a:avLst/>
        </a:prstGeom>
      </xdr:spPr>
    </xdr:pic>
    <xdr:clientData/>
  </xdr:twoCellAnchor>
  <xdr:twoCellAnchor>
    <xdr:from>
      <xdr:col>2</xdr:col>
      <xdr:colOff>136070</xdr:colOff>
      <xdr:row>341</xdr:row>
      <xdr:rowOff>32658</xdr:rowOff>
    </xdr:from>
    <xdr:to>
      <xdr:col>2</xdr:col>
      <xdr:colOff>1491343</xdr:colOff>
      <xdr:row>342</xdr:row>
      <xdr:rowOff>1</xdr:rowOff>
    </xdr:to>
    <xdr:pic>
      <xdr:nvPicPr>
        <xdr:cNvPr id="596" name="Slika 595">
          <a:extLst>
            <a:ext uri="{FF2B5EF4-FFF2-40B4-BE49-F238E27FC236}">
              <a16:creationId xmlns:a16="http://schemas.microsoft.com/office/drawing/2014/main" id="{D6D33667-3E29-85DA-D1EC-011CBE2ACF41}"/>
            </a:ext>
          </a:extLst>
        </xdr:cNvPr>
        <xdr:cNvPicPr>
          <a:picLocks noChangeAspect="1"/>
        </xdr:cNvPicPr>
      </xdr:nvPicPr>
      <xdr:blipFill>
        <a:blip xmlns:r="http://schemas.openxmlformats.org/officeDocument/2006/relationships" r:embed="rId331" cstate="screen">
          <a:extLst>
            <a:ext uri="{28A0092B-C50C-407E-A947-70E740481C1C}">
              <a14:useLocalDpi xmlns:a14="http://schemas.microsoft.com/office/drawing/2010/main"/>
            </a:ext>
          </a:extLst>
        </a:blip>
        <a:stretch>
          <a:fillRect/>
        </a:stretch>
      </xdr:blipFill>
      <xdr:spPr>
        <a:xfrm>
          <a:off x="1028699" y="311603572"/>
          <a:ext cx="1355273" cy="903515"/>
        </a:xfrm>
        <a:prstGeom prst="rect">
          <a:avLst/>
        </a:prstGeom>
      </xdr:spPr>
    </xdr:pic>
    <xdr:clientData/>
  </xdr:twoCellAnchor>
  <xdr:twoCellAnchor>
    <xdr:from>
      <xdr:col>2</xdr:col>
      <xdr:colOff>152403</xdr:colOff>
      <xdr:row>342</xdr:row>
      <xdr:rowOff>10886</xdr:rowOff>
    </xdr:from>
    <xdr:to>
      <xdr:col>2</xdr:col>
      <xdr:colOff>1507676</xdr:colOff>
      <xdr:row>342</xdr:row>
      <xdr:rowOff>914401</xdr:rowOff>
    </xdr:to>
    <xdr:pic>
      <xdr:nvPicPr>
        <xdr:cNvPr id="597" name="Slika 596">
          <a:extLst>
            <a:ext uri="{FF2B5EF4-FFF2-40B4-BE49-F238E27FC236}">
              <a16:creationId xmlns:a16="http://schemas.microsoft.com/office/drawing/2014/main" id="{B8264C62-F20E-4007-9C0F-ABE57B8BCBC1}"/>
            </a:ext>
          </a:extLst>
        </xdr:cNvPr>
        <xdr:cNvPicPr>
          <a:picLocks noChangeAspect="1"/>
        </xdr:cNvPicPr>
      </xdr:nvPicPr>
      <xdr:blipFill>
        <a:blip xmlns:r="http://schemas.openxmlformats.org/officeDocument/2006/relationships" r:embed="rId331" cstate="screen">
          <a:extLst>
            <a:ext uri="{28A0092B-C50C-407E-A947-70E740481C1C}">
              <a14:useLocalDpi xmlns:a14="http://schemas.microsoft.com/office/drawing/2010/main"/>
            </a:ext>
          </a:extLst>
        </a:blip>
        <a:stretch>
          <a:fillRect/>
        </a:stretch>
      </xdr:blipFill>
      <xdr:spPr>
        <a:xfrm>
          <a:off x="1045032" y="312517972"/>
          <a:ext cx="1355273" cy="903515"/>
        </a:xfrm>
        <a:prstGeom prst="rect">
          <a:avLst/>
        </a:prstGeom>
      </xdr:spPr>
    </xdr:pic>
    <xdr:clientData/>
  </xdr:twoCellAnchor>
  <xdr:twoCellAnchor>
    <xdr:from>
      <xdr:col>2</xdr:col>
      <xdr:colOff>23263</xdr:colOff>
      <xdr:row>344</xdr:row>
      <xdr:rowOff>76201</xdr:rowOff>
    </xdr:from>
    <xdr:to>
      <xdr:col>2</xdr:col>
      <xdr:colOff>1491344</xdr:colOff>
      <xdr:row>344</xdr:row>
      <xdr:rowOff>827315</xdr:rowOff>
    </xdr:to>
    <xdr:pic>
      <xdr:nvPicPr>
        <xdr:cNvPr id="599" name="Slika 598">
          <a:extLst>
            <a:ext uri="{FF2B5EF4-FFF2-40B4-BE49-F238E27FC236}">
              <a16:creationId xmlns:a16="http://schemas.microsoft.com/office/drawing/2014/main" id="{F16070A7-116F-A750-3C0A-4E3C303B2338}"/>
            </a:ext>
          </a:extLst>
        </xdr:cNvPr>
        <xdr:cNvPicPr>
          <a:picLocks noChangeAspect="1"/>
        </xdr:cNvPicPr>
      </xdr:nvPicPr>
      <xdr:blipFill rotWithShape="1">
        <a:blip xmlns:r="http://schemas.openxmlformats.org/officeDocument/2006/relationships" r:embed="rId332" cstate="screen">
          <a:extLst>
            <a:ext uri="{28A0092B-C50C-407E-A947-70E740481C1C}">
              <a14:useLocalDpi xmlns:a14="http://schemas.microsoft.com/office/drawing/2010/main"/>
            </a:ext>
          </a:extLst>
        </a:blip>
        <a:srcRect/>
        <a:stretch/>
      </xdr:blipFill>
      <xdr:spPr>
        <a:xfrm>
          <a:off x="915892" y="314455630"/>
          <a:ext cx="1468081" cy="751114"/>
        </a:xfrm>
        <a:prstGeom prst="rect">
          <a:avLst/>
        </a:prstGeom>
      </xdr:spPr>
    </xdr:pic>
    <xdr:clientData/>
  </xdr:twoCellAnchor>
  <xdr:twoCellAnchor>
    <xdr:from>
      <xdr:col>2</xdr:col>
      <xdr:colOff>21772</xdr:colOff>
      <xdr:row>345</xdr:row>
      <xdr:rowOff>119744</xdr:rowOff>
    </xdr:from>
    <xdr:to>
      <xdr:col>2</xdr:col>
      <xdr:colOff>1489853</xdr:colOff>
      <xdr:row>345</xdr:row>
      <xdr:rowOff>870858</xdr:rowOff>
    </xdr:to>
    <xdr:pic>
      <xdr:nvPicPr>
        <xdr:cNvPr id="600" name="Slika 599">
          <a:extLst>
            <a:ext uri="{FF2B5EF4-FFF2-40B4-BE49-F238E27FC236}">
              <a16:creationId xmlns:a16="http://schemas.microsoft.com/office/drawing/2014/main" id="{BEF17AC2-5A87-47A3-ADD3-09C671ED6655}"/>
            </a:ext>
          </a:extLst>
        </xdr:cNvPr>
        <xdr:cNvPicPr>
          <a:picLocks noChangeAspect="1"/>
        </xdr:cNvPicPr>
      </xdr:nvPicPr>
      <xdr:blipFill rotWithShape="1">
        <a:blip xmlns:r="http://schemas.openxmlformats.org/officeDocument/2006/relationships" r:embed="rId332" cstate="screen">
          <a:extLst>
            <a:ext uri="{28A0092B-C50C-407E-A947-70E740481C1C}">
              <a14:useLocalDpi xmlns:a14="http://schemas.microsoft.com/office/drawing/2010/main"/>
            </a:ext>
          </a:extLst>
        </a:blip>
        <a:srcRect/>
        <a:stretch/>
      </xdr:blipFill>
      <xdr:spPr>
        <a:xfrm>
          <a:off x="914401" y="315435344"/>
          <a:ext cx="1468081" cy="751114"/>
        </a:xfrm>
        <a:prstGeom prst="rect">
          <a:avLst/>
        </a:prstGeom>
      </xdr:spPr>
    </xdr:pic>
    <xdr:clientData/>
  </xdr:twoCellAnchor>
  <xdr:twoCellAnchor>
    <xdr:from>
      <xdr:col>2</xdr:col>
      <xdr:colOff>76202</xdr:colOff>
      <xdr:row>346</xdr:row>
      <xdr:rowOff>925286</xdr:rowOff>
    </xdr:from>
    <xdr:to>
      <xdr:col>2</xdr:col>
      <xdr:colOff>1447802</xdr:colOff>
      <xdr:row>347</xdr:row>
      <xdr:rowOff>903514</xdr:rowOff>
    </xdr:to>
    <xdr:pic>
      <xdr:nvPicPr>
        <xdr:cNvPr id="602" name="Slika 601">
          <a:extLst>
            <a:ext uri="{FF2B5EF4-FFF2-40B4-BE49-F238E27FC236}">
              <a16:creationId xmlns:a16="http://schemas.microsoft.com/office/drawing/2014/main" id="{B156B1E4-77DA-F94E-EE16-4BB124938C0F}"/>
            </a:ext>
          </a:extLst>
        </xdr:cNvPr>
        <xdr:cNvPicPr>
          <a:picLocks noChangeAspect="1"/>
        </xdr:cNvPicPr>
      </xdr:nvPicPr>
      <xdr:blipFill>
        <a:blip xmlns:r="http://schemas.openxmlformats.org/officeDocument/2006/relationships" r:embed="rId333" cstate="screen">
          <a:extLst>
            <a:ext uri="{28A0092B-C50C-407E-A947-70E740481C1C}">
              <a14:useLocalDpi xmlns:a14="http://schemas.microsoft.com/office/drawing/2010/main"/>
            </a:ext>
          </a:extLst>
        </a:blip>
        <a:stretch>
          <a:fillRect/>
        </a:stretch>
      </xdr:blipFill>
      <xdr:spPr>
        <a:xfrm>
          <a:off x="968831" y="317177057"/>
          <a:ext cx="1371600" cy="914400"/>
        </a:xfrm>
        <a:prstGeom prst="rect">
          <a:avLst/>
        </a:prstGeom>
      </xdr:spPr>
    </xdr:pic>
    <xdr:clientData/>
  </xdr:twoCellAnchor>
  <xdr:twoCellAnchor>
    <xdr:from>
      <xdr:col>2</xdr:col>
      <xdr:colOff>54430</xdr:colOff>
      <xdr:row>348</xdr:row>
      <xdr:rowOff>0</xdr:rowOff>
    </xdr:from>
    <xdr:to>
      <xdr:col>2</xdr:col>
      <xdr:colOff>1426030</xdr:colOff>
      <xdr:row>348</xdr:row>
      <xdr:rowOff>914400</xdr:rowOff>
    </xdr:to>
    <xdr:pic>
      <xdr:nvPicPr>
        <xdr:cNvPr id="603" name="Slika 602">
          <a:extLst>
            <a:ext uri="{FF2B5EF4-FFF2-40B4-BE49-F238E27FC236}">
              <a16:creationId xmlns:a16="http://schemas.microsoft.com/office/drawing/2014/main" id="{5A37FD2C-3982-4CCC-BB9C-4FFBD58C26C2}"/>
            </a:ext>
          </a:extLst>
        </xdr:cNvPr>
        <xdr:cNvPicPr>
          <a:picLocks noChangeAspect="1"/>
        </xdr:cNvPicPr>
      </xdr:nvPicPr>
      <xdr:blipFill>
        <a:blip xmlns:r="http://schemas.openxmlformats.org/officeDocument/2006/relationships" r:embed="rId333" cstate="screen">
          <a:extLst>
            <a:ext uri="{28A0092B-C50C-407E-A947-70E740481C1C}">
              <a14:useLocalDpi xmlns:a14="http://schemas.microsoft.com/office/drawing/2010/main"/>
            </a:ext>
          </a:extLst>
        </a:blip>
        <a:stretch>
          <a:fillRect/>
        </a:stretch>
      </xdr:blipFill>
      <xdr:spPr>
        <a:xfrm>
          <a:off x="947059" y="318124114"/>
          <a:ext cx="1371600" cy="914400"/>
        </a:xfrm>
        <a:prstGeom prst="rect">
          <a:avLst/>
        </a:prstGeom>
      </xdr:spPr>
    </xdr:pic>
    <xdr:clientData/>
  </xdr:twoCellAnchor>
  <xdr:twoCellAnchor>
    <xdr:from>
      <xdr:col>2</xdr:col>
      <xdr:colOff>87084</xdr:colOff>
      <xdr:row>350</xdr:row>
      <xdr:rowOff>32658</xdr:rowOff>
    </xdr:from>
    <xdr:to>
      <xdr:col>2</xdr:col>
      <xdr:colOff>1415141</xdr:colOff>
      <xdr:row>350</xdr:row>
      <xdr:rowOff>918029</xdr:rowOff>
    </xdr:to>
    <xdr:pic>
      <xdr:nvPicPr>
        <xdr:cNvPr id="605" name="Slika 604">
          <a:extLst>
            <a:ext uri="{FF2B5EF4-FFF2-40B4-BE49-F238E27FC236}">
              <a16:creationId xmlns:a16="http://schemas.microsoft.com/office/drawing/2014/main" id="{FEEC7982-4524-A8F4-0AB7-B73469ED2141}"/>
            </a:ext>
          </a:extLst>
        </xdr:cNvPr>
        <xdr:cNvPicPr>
          <a:picLocks noChangeAspect="1"/>
        </xdr:cNvPicPr>
      </xdr:nvPicPr>
      <xdr:blipFill>
        <a:blip xmlns:r="http://schemas.openxmlformats.org/officeDocument/2006/relationships" r:embed="rId334" cstate="screen">
          <a:extLst>
            <a:ext uri="{28A0092B-C50C-407E-A947-70E740481C1C}">
              <a14:useLocalDpi xmlns:a14="http://schemas.microsoft.com/office/drawing/2010/main"/>
            </a:ext>
          </a:extLst>
        </a:blip>
        <a:stretch>
          <a:fillRect/>
        </a:stretch>
      </xdr:blipFill>
      <xdr:spPr>
        <a:xfrm>
          <a:off x="979713" y="320029115"/>
          <a:ext cx="1328057" cy="885371"/>
        </a:xfrm>
        <a:prstGeom prst="rect">
          <a:avLst/>
        </a:prstGeom>
      </xdr:spPr>
    </xdr:pic>
    <xdr:clientData/>
  </xdr:twoCellAnchor>
  <xdr:twoCellAnchor>
    <xdr:from>
      <xdr:col>2</xdr:col>
      <xdr:colOff>108859</xdr:colOff>
      <xdr:row>351</xdr:row>
      <xdr:rowOff>10886</xdr:rowOff>
    </xdr:from>
    <xdr:to>
      <xdr:col>2</xdr:col>
      <xdr:colOff>1436916</xdr:colOff>
      <xdr:row>351</xdr:row>
      <xdr:rowOff>896257</xdr:rowOff>
    </xdr:to>
    <xdr:pic>
      <xdr:nvPicPr>
        <xdr:cNvPr id="606" name="Slika 605">
          <a:extLst>
            <a:ext uri="{FF2B5EF4-FFF2-40B4-BE49-F238E27FC236}">
              <a16:creationId xmlns:a16="http://schemas.microsoft.com/office/drawing/2014/main" id="{11AB54EA-C2BD-471F-B3D1-A7AF450B35A3}"/>
            </a:ext>
          </a:extLst>
        </xdr:cNvPr>
        <xdr:cNvPicPr>
          <a:picLocks noChangeAspect="1"/>
        </xdr:cNvPicPr>
      </xdr:nvPicPr>
      <xdr:blipFill>
        <a:blip xmlns:r="http://schemas.openxmlformats.org/officeDocument/2006/relationships" r:embed="rId334" cstate="screen">
          <a:extLst>
            <a:ext uri="{28A0092B-C50C-407E-A947-70E740481C1C}">
              <a14:useLocalDpi xmlns:a14="http://schemas.microsoft.com/office/drawing/2010/main"/>
            </a:ext>
          </a:extLst>
        </a:blip>
        <a:stretch>
          <a:fillRect/>
        </a:stretch>
      </xdr:blipFill>
      <xdr:spPr>
        <a:xfrm>
          <a:off x="1001488" y="320943515"/>
          <a:ext cx="1328057" cy="885371"/>
        </a:xfrm>
        <a:prstGeom prst="rect">
          <a:avLst/>
        </a:prstGeom>
      </xdr:spPr>
    </xdr:pic>
    <xdr:clientData/>
  </xdr:twoCellAnchor>
  <xdr:twoCellAnchor>
    <xdr:from>
      <xdr:col>2</xdr:col>
      <xdr:colOff>21770</xdr:colOff>
      <xdr:row>353</xdr:row>
      <xdr:rowOff>108856</xdr:rowOff>
    </xdr:from>
    <xdr:to>
      <xdr:col>2</xdr:col>
      <xdr:colOff>1491341</xdr:colOff>
      <xdr:row>353</xdr:row>
      <xdr:rowOff>859971</xdr:rowOff>
    </xdr:to>
    <xdr:pic>
      <xdr:nvPicPr>
        <xdr:cNvPr id="608" name="Slika 607">
          <a:extLst>
            <a:ext uri="{FF2B5EF4-FFF2-40B4-BE49-F238E27FC236}">
              <a16:creationId xmlns:a16="http://schemas.microsoft.com/office/drawing/2014/main" id="{4CFA9BD1-E2CD-B9B0-2536-95E3419D48CB}"/>
            </a:ext>
          </a:extLst>
        </xdr:cNvPr>
        <xdr:cNvPicPr>
          <a:picLocks noChangeAspect="1"/>
        </xdr:cNvPicPr>
      </xdr:nvPicPr>
      <xdr:blipFill rotWithShape="1">
        <a:blip xmlns:r="http://schemas.openxmlformats.org/officeDocument/2006/relationships" r:embed="rId335" cstate="screen">
          <a:extLst>
            <a:ext uri="{28A0092B-C50C-407E-A947-70E740481C1C}">
              <a14:useLocalDpi xmlns:a14="http://schemas.microsoft.com/office/drawing/2010/main"/>
            </a:ext>
          </a:extLst>
        </a:blip>
        <a:srcRect/>
        <a:stretch/>
      </xdr:blipFill>
      <xdr:spPr>
        <a:xfrm>
          <a:off x="914399" y="322913827"/>
          <a:ext cx="1469571" cy="751115"/>
        </a:xfrm>
        <a:prstGeom prst="rect">
          <a:avLst/>
        </a:prstGeom>
      </xdr:spPr>
    </xdr:pic>
    <xdr:clientData/>
  </xdr:twoCellAnchor>
  <xdr:twoCellAnchor>
    <xdr:from>
      <xdr:col>2</xdr:col>
      <xdr:colOff>10886</xdr:colOff>
      <xdr:row>354</xdr:row>
      <xdr:rowOff>163284</xdr:rowOff>
    </xdr:from>
    <xdr:to>
      <xdr:col>2</xdr:col>
      <xdr:colOff>1480457</xdr:colOff>
      <xdr:row>354</xdr:row>
      <xdr:rowOff>914399</xdr:rowOff>
    </xdr:to>
    <xdr:pic>
      <xdr:nvPicPr>
        <xdr:cNvPr id="609" name="Slika 608">
          <a:extLst>
            <a:ext uri="{FF2B5EF4-FFF2-40B4-BE49-F238E27FC236}">
              <a16:creationId xmlns:a16="http://schemas.microsoft.com/office/drawing/2014/main" id="{030B689F-8522-419E-BC57-84FD8D820703}"/>
            </a:ext>
          </a:extLst>
        </xdr:cNvPr>
        <xdr:cNvPicPr>
          <a:picLocks noChangeAspect="1"/>
        </xdr:cNvPicPr>
      </xdr:nvPicPr>
      <xdr:blipFill rotWithShape="1">
        <a:blip xmlns:r="http://schemas.openxmlformats.org/officeDocument/2006/relationships" r:embed="rId335" cstate="screen">
          <a:extLst>
            <a:ext uri="{28A0092B-C50C-407E-A947-70E740481C1C}">
              <a14:useLocalDpi xmlns:a14="http://schemas.microsoft.com/office/drawing/2010/main"/>
            </a:ext>
          </a:extLst>
        </a:blip>
        <a:srcRect/>
        <a:stretch/>
      </xdr:blipFill>
      <xdr:spPr>
        <a:xfrm>
          <a:off x="903515" y="323904427"/>
          <a:ext cx="1469571" cy="751115"/>
        </a:xfrm>
        <a:prstGeom prst="rect">
          <a:avLst/>
        </a:prstGeom>
      </xdr:spPr>
    </xdr:pic>
    <xdr:clientData/>
  </xdr:twoCellAnchor>
  <xdr:twoCellAnchor>
    <xdr:from>
      <xdr:col>2</xdr:col>
      <xdr:colOff>65316</xdr:colOff>
      <xdr:row>356</xdr:row>
      <xdr:rowOff>21772</xdr:rowOff>
    </xdr:from>
    <xdr:to>
      <xdr:col>2</xdr:col>
      <xdr:colOff>1360716</xdr:colOff>
      <xdr:row>356</xdr:row>
      <xdr:rowOff>885372</xdr:rowOff>
    </xdr:to>
    <xdr:pic>
      <xdr:nvPicPr>
        <xdr:cNvPr id="611" name="Slika 610">
          <a:extLst>
            <a:ext uri="{FF2B5EF4-FFF2-40B4-BE49-F238E27FC236}">
              <a16:creationId xmlns:a16="http://schemas.microsoft.com/office/drawing/2014/main" id="{1FA2F4D6-1387-AD5A-0512-FDC31A017F0B}"/>
            </a:ext>
          </a:extLst>
        </xdr:cNvPr>
        <xdr:cNvPicPr>
          <a:picLocks noChangeAspect="1"/>
        </xdr:cNvPicPr>
      </xdr:nvPicPr>
      <xdr:blipFill>
        <a:blip xmlns:r="http://schemas.openxmlformats.org/officeDocument/2006/relationships" r:embed="rId336" cstate="screen">
          <a:extLst>
            <a:ext uri="{28A0092B-C50C-407E-A947-70E740481C1C}">
              <a14:useLocalDpi xmlns:a14="http://schemas.microsoft.com/office/drawing/2010/main"/>
            </a:ext>
          </a:extLst>
        </a:blip>
        <a:stretch>
          <a:fillRect/>
        </a:stretch>
      </xdr:blipFill>
      <xdr:spPr>
        <a:xfrm>
          <a:off x="957945" y="325635258"/>
          <a:ext cx="1295400" cy="863600"/>
        </a:xfrm>
        <a:prstGeom prst="rect">
          <a:avLst/>
        </a:prstGeom>
      </xdr:spPr>
    </xdr:pic>
    <xdr:clientData/>
  </xdr:twoCellAnchor>
  <xdr:twoCellAnchor>
    <xdr:from>
      <xdr:col>2</xdr:col>
      <xdr:colOff>76202</xdr:colOff>
      <xdr:row>357</xdr:row>
      <xdr:rowOff>21772</xdr:rowOff>
    </xdr:from>
    <xdr:to>
      <xdr:col>2</xdr:col>
      <xdr:colOff>1371602</xdr:colOff>
      <xdr:row>357</xdr:row>
      <xdr:rowOff>885372</xdr:rowOff>
    </xdr:to>
    <xdr:pic>
      <xdr:nvPicPr>
        <xdr:cNvPr id="612" name="Slika 611">
          <a:extLst>
            <a:ext uri="{FF2B5EF4-FFF2-40B4-BE49-F238E27FC236}">
              <a16:creationId xmlns:a16="http://schemas.microsoft.com/office/drawing/2014/main" id="{0AC515B2-FC43-4B21-87AF-4448CE0055DA}"/>
            </a:ext>
          </a:extLst>
        </xdr:cNvPr>
        <xdr:cNvPicPr>
          <a:picLocks noChangeAspect="1"/>
        </xdr:cNvPicPr>
      </xdr:nvPicPr>
      <xdr:blipFill>
        <a:blip xmlns:r="http://schemas.openxmlformats.org/officeDocument/2006/relationships" r:embed="rId336" cstate="screen">
          <a:extLst>
            <a:ext uri="{28A0092B-C50C-407E-A947-70E740481C1C}">
              <a14:useLocalDpi xmlns:a14="http://schemas.microsoft.com/office/drawing/2010/main"/>
            </a:ext>
          </a:extLst>
        </a:blip>
        <a:stretch>
          <a:fillRect/>
        </a:stretch>
      </xdr:blipFill>
      <xdr:spPr>
        <a:xfrm>
          <a:off x="968831" y="326571429"/>
          <a:ext cx="1295400" cy="863600"/>
        </a:xfrm>
        <a:prstGeom prst="rect">
          <a:avLst/>
        </a:prstGeom>
      </xdr:spPr>
    </xdr:pic>
    <xdr:clientData/>
  </xdr:twoCellAnchor>
  <xdr:twoCellAnchor>
    <xdr:from>
      <xdr:col>2</xdr:col>
      <xdr:colOff>76200</xdr:colOff>
      <xdr:row>359</xdr:row>
      <xdr:rowOff>76198</xdr:rowOff>
    </xdr:from>
    <xdr:to>
      <xdr:col>2</xdr:col>
      <xdr:colOff>1507254</xdr:colOff>
      <xdr:row>359</xdr:row>
      <xdr:rowOff>851352</xdr:rowOff>
    </xdr:to>
    <xdr:pic>
      <xdr:nvPicPr>
        <xdr:cNvPr id="614" name="Slika 613">
          <a:extLst>
            <a:ext uri="{FF2B5EF4-FFF2-40B4-BE49-F238E27FC236}">
              <a16:creationId xmlns:a16="http://schemas.microsoft.com/office/drawing/2014/main" id="{1857CF7F-CD31-B8EF-16D4-32ABC5F36B3B}"/>
            </a:ext>
          </a:extLst>
        </xdr:cNvPr>
        <xdr:cNvPicPr>
          <a:picLocks noChangeAspect="1"/>
        </xdr:cNvPicPr>
      </xdr:nvPicPr>
      <xdr:blipFill rotWithShape="1">
        <a:blip xmlns:r="http://schemas.openxmlformats.org/officeDocument/2006/relationships" r:embed="rId337" cstate="screen">
          <a:extLst>
            <a:ext uri="{28A0092B-C50C-407E-A947-70E740481C1C}">
              <a14:useLocalDpi xmlns:a14="http://schemas.microsoft.com/office/drawing/2010/main"/>
            </a:ext>
          </a:extLst>
        </a:blip>
        <a:srcRect/>
        <a:stretch/>
      </xdr:blipFill>
      <xdr:spPr>
        <a:xfrm>
          <a:off x="968829" y="328498198"/>
          <a:ext cx="1431054" cy="775154"/>
        </a:xfrm>
        <a:prstGeom prst="rect">
          <a:avLst/>
        </a:prstGeom>
      </xdr:spPr>
    </xdr:pic>
    <xdr:clientData/>
  </xdr:twoCellAnchor>
  <xdr:twoCellAnchor>
    <xdr:from>
      <xdr:col>2</xdr:col>
      <xdr:colOff>43542</xdr:colOff>
      <xdr:row>360</xdr:row>
      <xdr:rowOff>87086</xdr:rowOff>
    </xdr:from>
    <xdr:to>
      <xdr:col>2</xdr:col>
      <xdr:colOff>1474597</xdr:colOff>
      <xdr:row>360</xdr:row>
      <xdr:rowOff>862241</xdr:rowOff>
    </xdr:to>
    <xdr:pic>
      <xdr:nvPicPr>
        <xdr:cNvPr id="615" name="Slika 614">
          <a:extLst>
            <a:ext uri="{FF2B5EF4-FFF2-40B4-BE49-F238E27FC236}">
              <a16:creationId xmlns:a16="http://schemas.microsoft.com/office/drawing/2014/main" id="{84258D81-51C4-4465-AAE6-E3CF9A239F2A}"/>
            </a:ext>
          </a:extLst>
        </xdr:cNvPr>
        <xdr:cNvPicPr>
          <a:picLocks noChangeAspect="1"/>
        </xdr:cNvPicPr>
      </xdr:nvPicPr>
      <xdr:blipFill rotWithShape="1">
        <a:blip xmlns:r="http://schemas.openxmlformats.org/officeDocument/2006/relationships" r:embed="rId337" cstate="screen">
          <a:extLst>
            <a:ext uri="{28A0092B-C50C-407E-A947-70E740481C1C}">
              <a14:useLocalDpi xmlns:a14="http://schemas.microsoft.com/office/drawing/2010/main"/>
            </a:ext>
          </a:extLst>
        </a:blip>
        <a:srcRect/>
        <a:stretch/>
      </xdr:blipFill>
      <xdr:spPr>
        <a:xfrm>
          <a:off x="936171" y="329445257"/>
          <a:ext cx="1431055" cy="775155"/>
        </a:xfrm>
        <a:prstGeom prst="rect">
          <a:avLst/>
        </a:prstGeom>
      </xdr:spPr>
    </xdr:pic>
    <xdr:clientData/>
  </xdr:twoCellAnchor>
  <xdr:twoCellAnchor>
    <xdr:from>
      <xdr:col>2</xdr:col>
      <xdr:colOff>125189</xdr:colOff>
      <xdr:row>362</xdr:row>
      <xdr:rowOff>21773</xdr:rowOff>
    </xdr:from>
    <xdr:to>
      <xdr:col>2</xdr:col>
      <xdr:colOff>1447802</xdr:colOff>
      <xdr:row>362</xdr:row>
      <xdr:rowOff>903515</xdr:rowOff>
    </xdr:to>
    <xdr:pic>
      <xdr:nvPicPr>
        <xdr:cNvPr id="617" name="Slika 616">
          <a:extLst>
            <a:ext uri="{FF2B5EF4-FFF2-40B4-BE49-F238E27FC236}">
              <a16:creationId xmlns:a16="http://schemas.microsoft.com/office/drawing/2014/main" id="{F55D5B64-26B9-0DD1-B608-FE7FFB735710}"/>
            </a:ext>
          </a:extLst>
        </xdr:cNvPr>
        <xdr:cNvPicPr>
          <a:picLocks noChangeAspect="1"/>
        </xdr:cNvPicPr>
      </xdr:nvPicPr>
      <xdr:blipFill>
        <a:blip xmlns:r="http://schemas.openxmlformats.org/officeDocument/2006/relationships" r:embed="rId338" cstate="screen">
          <a:extLst>
            <a:ext uri="{28A0092B-C50C-407E-A947-70E740481C1C}">
              <a14:useLocalDpi xmlns:a14="http://schemas.microsoft.com/office/drawing/2010/main"/>
            </a:ext>
          </a:extLst>
        </a:blip>
        <a:stretch>
          <a:fillRect/>
        </a:stretch>
      </xdr:blipFill>
      <xdr:spPr>
        <a:xfrm>
          <a:off x="1017818" y="331252287"/>
          <a:ext cx="1322613" cy="881742"/>
        </a:xfrm>
        <a:prstGeom prst="rect">
          <a:avLst/>
        </a:prstGeom>
      </xdr:spPr>
    </xdr:pic>
    <xdr:clientData/>
  </xdr:twoCellAnchor>
  <xdr:twoCellAnchor>
    <xdr:from>
      <xdr:col>2</xdr:col>
      <xdr:colOff>119741</xdr:colOff>
      <xdr:row>363</xdr:row>
      <xdr:rowOff>43544</xdr:rowOff>
    </xdr:from>
    <xdr:to>
      <xdr:col>2</xdr:col>
      <xdr:colOff>1447800</xdr:colOff>
      <xdr:row>363</xdr:row>
      <xdr:rowOff>928917</xdr:rowOff>
    </xdr:to>
    <xdr:pic>
      <xdr:nvPicPr>
        <xdr:cNvPr id="618" name="Slika 617">
          <a:extLst>
            <a:ext uri="{FF2B5EF4-FFF2-40B4-BE49-F238E27FC236}">
              <a16:creationId xmlns:a16="http://schemas.microsoft.com/office/drawing/2014/main" id="{F4A9EDC2-3AEF-48D1-B9F1-A49DEBBFF14D}"/>
            </a:ext>
          </a:extLst>
        </xdr:cNvPr>
        <xdr:cNvPicPr>
          <a:picLocks noChangeAspect="1"/>
        </xdr:cNvPicPr>
      </xdr:nvPicPr>
      <xdr:blipFill>
        <a:blip xmlns:r="http://schemas.openxmlformats.org/officeDocument/2006/relationships" r:embed="rId339" cstate="screen">
          <a:extLst>
            <a:ext uri="{28A0092B-C50C-407E-A947-70E740481C1C}">
              <a14:useLocalDpi xmlns:a14="http://schemas.microsoft.com/office/drawing/2010/main"/>
            </a:ext>
          </a:extLst>
        </a:blip>
        <a:stretch>
          <a:fillRect/>
        </a:stretch>
      </xdr:blipFill>
      <xdr:spPr>
        <a:xfrm>
          <a:off x="1012370" y="332210230"/>
          <a:ext cx="1328059" cy="885373"/>
        </a:xfrm>
        <a:prstGeom prst="rect">
          <a:avLst/>
        </a:prstGeom>
      </xdr:spPr>
    </xdr:pic>
    <xdr:clientData/>
  </xdr:twoCellAnchor>
  <xdr:twoCellAnchor>
    <xdr:from>
      <xdr:col>2</xdr:col>
      <xdr:colOff>65317</xdr:colOff>
      <xdr:row>365</xdr:row>
      <xdr:rowOff>21773</xdr:rowOff>
    </xdr:from>
    <xdr:to>
      <xdr:col>2</xdr:col>
      <xdr:colOff>1404259</xdr:colOff>
      <xdr:row>365</xdr:row>
      <xdr:rowOff>914401</xdr:rowOff>
    </xdr:to>
    <xdr:pic>
      <xdr:nvPicPr>
        <xdr:cNvPr id="620" name="Slika 619">
          <a:extLst>
            <a:ext uri="{FF2B5EF4-FFF2-40B4-BE49-F238E27FC236}">
              <a16:creationId xmlns:a16="http://schemas.microsoft.com/office/drawing/2014/main" id="{DAB183FC-83DC-B541-5306-578D6F9CA3B1}"/>
            </a:ext>
          </a:extLst>
        </xdr:cNvPr>
        <xdr:cNvPicPr>
          <a:picLocks noChangeAspect="1"/>
        </xdr:cNvPicPr>
      </xdr:nvPicPr>
      <xdr:blipFill>
        <a:blip xmlns:r="http://schemas.openxmlformats.org/officeDocument/2006/relationships" r:embed="rId340" cstate="screen">
          <a:extLst>
            <a:ext uri="{28A0092B-C50C-407E-A947-70E740481C1C}">
              <a14:useLocalDpi xmlns:a14="http://schemas.microsoft.com/office/drawing/2010/main"/>
            </a:ext>
          </a:extLst>
        </a:blip>
        <a:stretch>
          <a:fillRect/>
        </a:stretch>
      </xdr:blipFill>
      <xdr:spPr>
        <a:xfrm>
          <a:off x="957946" y="334060802"/>
          <a:ext cx="1338942" cy="892628"/>
        </a:xfrm>
        <a:prstGeom prst="rect">
          <a:avLst/>
        </a:prstGeom>
      </xdr:spPr>
    </xdr:pic>
    <xdr:clientData/>
  </xdr:twoCellAnchor>
  <xdr:twoCellAnchor>
    <xdr:from>
      <xdr:col>2</xdr:col>
      <xdr:colOff>65313</xdr:colOff>
      <xdr:row>366</xdr:row>
      <xdr:rowOff>0</xdr:rowOff>
    </xdr:from>
    <xdr:to>
      <xdr:col>2</xdr:col>
      <xdr:colOff>1404257</xdr:colOff>
      <xdr:row>366</xdr:row>
      <xdr:rowOff>892629</xdr:rowOff>
    </xdr:to>
    <xdr:pic>
      <xdr:nvPicPr>
        <xdr:cNvPr id="621" name="Slika 620">
          <a:extLst>
            <a:ext uri="{FF2B5EF4-FFF2-40B4-BE49-F238E27FC236}">
              <a16:creationId xmlns:a16="http://schemas.microsoft.com/office/drawing/2014/main" id="{87FE3BBA-D2AF-4C4B-AA83-FFB1ED58CA54}"/>
            </a:ext>
          </a:extLst>
        </xdr:cNvPr>
        <xdr:cNvPicPr>
          <a:picLocks noChangeAspect="1"/>
        </xdr:cNvPicPr>
      </xdr:nvPicPr>
      <xdr:blipFill>
        <a:blip xmlns:r="http://schemas.openxmlformats.org/officeDocument/2006/relationships" r:embed="rId340" cstate="screen">
          <a:extLst>
            <a:ext uri="{28A0092B-C50C-407E-A947-70E740481C1C}">
              <a14:useLocalDpi xmlns:a14="http://schemas.microsoft.com/office/drawing/2010/main"/>
            </a:ext>
          </a:extLst>
        </a:blip>
        <a:stretch>
          <a:fillRect/>
        </a:stretch>
      </xdr:blipFill>
      <xdr:spPr>
        <a:xfrm>
          <a:off x="957942" y="334975200"/>
          <a:ext cx="1338944" cy="892629"/>
        </a:xfrm>
        <a:prstGeom prst="rect">
          <a:avLst/>
        </a:prstGeom>
      </xdr:spPr>
    </xdr:pic>
    <xdr:clientData/>
  </xdr:twoCellAnchor>
  <xdr:twoCellAnchor>
    <xdr:from>
      <xdr:col>2</xdr:col>
      <xdr:colOff>109121</xdr:colOff>
      <xdr:row>368</xdr:row>
      <xdr:rowOff>87086</xdr:rowOff>
    </xdr:from>
    <xdr:to>
      <xdr:col>2</xdr:col>
      <xdr:colOff>1445129</xdr:colOff>
      <xdr:row>368</xdr:row>
      <xdr:rowOff>751114</xdr:rowOff>
    </xdr:to>
    <xdr:pic>
      <xdr:nvPicPr>
        <xdr:cNvPr id="623" name="Slika 622">
          <a:extLst>
            <a:ext uri="{FF2B5EF4-FFF2-40B4-BE49-F238E27FC236}">
              <a16:creationId xmlns:a16="http://schemas.microsoft.com/office/drawing/2014/main" id="{BD0F47D3-C58F-C0E1-1A43-FB1D184B8306}"/>
            </a:ext>
          </a:extLst>
        </xdr:cNvPr>
        <xdr:cNvPicPr>
          <a:picLocks noChangeAspect="1"/>
        </xdr:cNvPicPr>
      </xdr:nvPicPr>
      <xdr:blipFill rotWithShape="1">
        <a:blip xmlns:r="http://schemas.openxmlformats.org/officeDocument/2006/relationships" r:embed="rId341" cstate="screen">
          <a:extLst>
            <a:ext uri="{28A0092B-C50C-407E-A947-70E740481C1C}">
              <a14:useLocalDpi xmlns:a14="http://schemas.microsoft.com/office/drawing/2010/main"/>
            </a:ext>
          </a:extLst>
        </a:blip>
        <a:srcRect/>
        <a:stretch/>
      </xdr:blipFill>
      <xdr:spPr>
        <a:xfrm>
          <a:off x="1001750" y="336934629"/>
          <a:ext cx="1336008" cy="664028"/>
        </a:xfrm>
        <a:prstGeom prst="rect">
          <a:avLst/>
        </a:prstGeom>
      </xdr:spPr>
    </xdr:pic>
    <xdr:clientData/>
  </xdr:twoCellAnchor>
  <xdr:twoCellAnchor>
    <xdr:from>
      <xdr:col>2</xdr:col>
      <xdr:colOff>76201</xdr:colOff>
      <xdr:row>369</xdr:row>
      <xdr:rowOff>119743</xdr:rowOff>
    </xdr:from>
    <xdr:to>
      <xdr:col>2</xdr:col>
      <xdr:colOff>1456014</xdr:colOff>
      <xdr:row>369</xdr:row>
      <xdr:rowOff>805543</xdr:rowOff>
    </xdr:to>
    <xdr:pic>
      <xdr:nvPicPr>
        <xdr:cNvPr id="624" name="Slika 623">
          <a:extLst>
            <a:ext uri="{FF2B5EF4-FFF2-40B4-BE49-F238E27FC236}">
              <a16:creationId xmlns:a16="http://schemas.microsoft.com/office/drawing/2014/main" id="{6360FD59-0438-47D1-B111-522EFAF9BBDA}"/>
            </a:ext>
          </a:extLst>
        </xdr:cNvPr>
        <xdr:cNvPicPr>
          <a:picLocks noChangeAspect="1"/>
        </xdr:cNvPicPr>
      </xdr:nvPicPr>
      <xdr:blipFill rotWithShape="1">
        <a:blip xmlns:r="http://schemas.openxmlformats.org/officeDocument/2006/relationships" r:embed="rId342" cstate="screen">
          <a:extLst>
            <a:ext uri="{28A0092B-C50C-407E-A947-70E740481C1C}">
              <a14:useLocalDpi xmlns:a14="http://schemas.microsoft.com/office/drawing/2010/main"/>
            </a:ext>
          </a:extLst>
        </a:blip>
        <a:srcRect/>
        <a:stretch/>
      </xdr:blipFill>
      <xdr:spPr>
        <a:xfrm>
          <a:off x="968830" y="337903457"/>
          <a:ext cx="1379813" cy="685800"/>
        </a:xfrm>
        <a:prstGeom prst="rect">
          <a:avLst/>
        </a:prstGeom>
      </xdr:spPr>
    </xdr:pic>
    <xdr:clientData/>
  </xdr:twoCellAnchor>
  <xdr:twoCellAnchor>
    <xdr:from>
      <xdr:col>2</xdr:col>
      <xdr:colOff>48987</xdr:colOff>
      <xdr:row>371</xdr:row>
      <xdr:rowOff>21772</xdr:rowOff>
    </xdr:from>
    <xdr:to>
      <xdr:col>2</xdr:col>
      <xdr:colOff>1420587</xdr:colOff>
      <xdr:row>372</xdr:row>
      <xdr:rowOff>0</xdr:rowOff>
    </xdr:to>
    <xdr:pic>
      <xdr:nvPicPr>
        <xdr:cNvPr id="626" name="Slika 625">
          <a:extLst>
            <a:ext uri="{FF2B5EF4-FFF2-40B4-BE49-F238E27FC236}">
              <a16:creationId xmlns:a16="http://schemas.microsoft.com/office/drawing/2014/main" id="{862D30B1-101F-C962-557B-1D90B44941D9}"/>
            </a:ext>
          </a:extLst>
        </xdr:cNvPr>
        <xdr:cNvPicPr>
          <a:picLocks noChangeAspect="1"/>
        </xdr:cNvPicPr>
      </xdr:nvPicPr>
      <xdr:blipFill>
        <a:blip xmlns:r="http://schemas.openxmlformats.org/officeDocument/2006/relationships" r:embed="rId343" cstate="screen">
          <a:extLst>
            <a:ext uri="{28A0092B-C50C-407E-A947-70E740481C1C}">
              <a14:useLocalDpi xmlns:a14="http://schemas.microsoft.com/office/drawing/2010/main"/>
            </a:ext>
          </a:extLst>
        </a:blip>
        <a:stretch>
          <a:fillRect/>
        </a:stretch>
      </xdr:blipFill>
      <xdr:spPr>
        <a:xfrm>
          <a:off x="941616" y="339677829"/>
          <a:ext cx="1371600" cy="914400"/>
        </a:xfrm>
        <a:prstGeom prst="rect">
          <a:avLst/>
        </a:prstGeom>
      </xdr:spPr>
    </xdr:pic>
    <xdr:clientData/>
  </xdr:twoCellAnchor>
  <xdr:twoCellAnchor>
    <xdr:from>
      <xdr:col>2</xdr:col>
      <xdr:colOff>43544</xdr:colOff>
      <xdr:row>372</xdr:row>
      <xdr:rowOff>0</xdr:rowOff>
    </xdr:from>
    <xdr:to>
      <xdr:col>2</xdr:col>
      <xdr:colOff>1431473</xdr:colOff>
      <xdr:row>372</xdr:row>
      <xdr:rowOff>925286</xdr:rowOff>
    </xdr:to>
    <xdr:pic>
      <xdr:nvPicPr>
        <xdr:cNvPr id="627" name="Slika 626">
          <a:extLst>
            <a:ext uri="{FF2B5EF4-FFF2-40B4-BE49-F238E27FC236}">
              <a16:creationId xmlns:a16="http://schemas.microsoft.com/office/drawing/2014/main" id="{1CE801D0-DB60-4C39-B308-DF0DF16836E0}"/>
            </a:ext>
          </a:extLst>
        </xdr:cNvPr>
        <xdr:cNvPicPr>
          <a:picLocks noChangeAspect="1"/>
        </xdr:cNvPicPr>
      </xdr:nvPicPr>
      <xdr:blipFill>
        <a:blip xmlns:r="http://schemas.openxmlformats.org/officeDocument/2006/relationships" r:embed="rId344" cstate="screen">
          <a:extLst>
            <a:ext uri="{28A0092B-C50C-407E-A947-70E740481C1C}">
              <a14:useLocalDpi xmlns:a14="http://schemas.microsoft.com/office/drawing/2010/main"/>
            </a:ext>
          </a:extLst>
        </a:blip>
        <a:stretch>
          <a:fillRect/>
        </a:stretch>
      </xdr:blipFill>
      <xdr:spPr>
        <a:xfrm>
          <a:off x="936173" y="340592229"/>
          <a:ext cx="1387929" cy="925286"/>
        </a:xfrm>
        <a:prstGeom prst="rect">
          <a:avLst/>
        </a:prstGeom>
      </xdr:spPr>
    </xdr:pic>
    <xdr:clientData/>
  </xdr:twoCellAnchor>
  <xdr:twoCellAnchor>
    <xdr:from>
      <xdr:col>1</xdr:col>
      <xdr:colOff>239485</xdr:colOff>
      <xdr:row>374</xdr:row>
      <xdr:rowOff>152401</xdr:rowOff>
    </xdr:from>
    <xdr:to>
      <xdr:col>2</xdr:col>
      <xdr:colOff>1548169</xdr:colOff>
      <xdr:row>374</xdr:row>
      <xdr:rowOff>805544</xdr:rowOff>
    </xdr:to>
    <xdr:pic>
      <xdr:nvPicPr>
        <xdr:cNvPr id="629" name="Slika 628">
          <a:extLst>
            <a:ext uri="{FF2B5EF4-FFF2-40B4-BE49-F238E27FC236}">
              <a16:creationId xmlns:a16="http://schemas.microsoft.com/office/drawing/2014/main" id="{144D0F29-50E1-144F-ED17-9020400170A4}"/>
            </a:ext>
          </a:extLst>
        </xdr:cNvPr>
        <xdr:cNvPicPr>
          <a:picLocks noChangeAspect="1"/>
        </xdr:cNvPicPr>
      </xdr:nvPicPr>
      <xdr:blipFill rotWithShape="1">
        <a:blip xmlns:r="http://schemas.openxmlformats.org/officeDocument/2006/relationships" r:embed="rId345" cstate="screen">
          <a:extLst>
            <a:ext uri="{28A0092B-C50C-407E-A947-70E740481C1C}">
              <a14:useLocalDpi xmlns:a14="http://schemas.microsoft.com/office/drawing/2010/main"/>
            </a:ext>
          </a:extLst>
        </a:blip>
        <a:srcRect/>
        <a:stretch/>
      </xdr:blipFill>
      <xdr:spPr>
        <a:xfrm>
          <a:off x="859971" y="342616972"/>
          <a:ext cx="1580827" cy="653143"/>
        </a:xfrm>
        <a:prstGeom prst="rect">
          <a:avLst/>
        </a:prstGeom>
      </xdr:spPr>
    </xdr:pic>
    <xdr:clientData/>
  </xdr:twoCellAnchor>
  <xdr:twoCellAnchor>
    <xdr:from>
      <xdr:col>1</xdr:col>
      <xdr:colOff>239484</xdr:colOff>
      <xdr:row>375</xdr:row>
      <xdr:rowOff>152401</xdr:rowOff>
    </xdr:from>
    <xdr:to>
      <xdr:col>2</xdr:col>
      <xdr:colOff>1548168</xdr:colOff>
      <xdr:row>375</xdr:row>
      <xdr:rowOff>805544</xdr:rowOff>
    </xdr:to>
    <xdr:pic>
      <xdr:nvPicPr>
        <xdr:cNvPr id="630" name="Slika 629">
          <a:extLst>
            <a:ext uri="{FF2B5EF4-FFF2-40B4-BE49-F238E27FC236}">
              <a16:creationId xmlns:a16="http://schemas.microsoft.com/office/drawing/2014/main" id="{D22A8B72-0B79-4A81-80CC-324B9C37DFFE}"/>
            </a:ext>
          </a:extLst>
        </xdr:cNvPr>
        <xdr:cNvPicPr>
          <a:picLocks noChangeAspect="1"/>
        </xdr:cNvPicPr>
      </xdr:nvPicPr>
      <xdr:blipFill rotWithShape="1">
        <a:blip xmlns:r="http://schemas.openxmlformats.org/officeDocument/2006/relationships" r:embed="rId345" cstate="screen">
          <a:extLst>
            <a:ext uri="{28A0092B-C50C-407E-A947-70E740481C1C}">
              <a14:useLocalDpi xmlns:a14="http://schemas.microsoft.com/office/drawing/2010/main"/>
            </a:ext>
          </a:extLst>
        </a:blip>
        <a:srcRect/>
        <a:stretch/>
      </xdr:blipFill>
      <xdr:spPr>
        <a:xfrm>
          <a:off x="859970" y="343553144"/>
          <a:ext cx="1580827" cy="6531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580376</xdr:colOff>
      <xdr:row>1</xdr:row>
      <xdr:rowOff>239034</xdr:rowOff>
    </xdr:from>
    <xdr:to>
      <xdr:col>3</xdr:col>
      <xdr:colOff>192078</xdr:colOff>
      <xdr:row>4</xdr:row>
      <xdr:rowOff>135620</xdr:rowOff>
    </xdr:to>
    <xdr:pic>
      <xdr:nvPicPr>
        <xdr:cNvPr id="41" name="Slika 40">
          <a:extLst>
            <a:ext uri="{FF2B5EF4-FFF2-40B4-BE49-F238E27FC236}">
              <a16:creationId xmlns:a16="http://schemas.microsoft.com/office/drawing/2014/main" id="{589FFEFC-C84F-4046-B54D-EDCABC7C5AE4}"/>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rot="21149532">
          <a:off x="1690719" y="728891"/>
          <a:ext cx="1288102" cy="1152253"/>
        </a:xfrm>
        <a:prstGeom prst="rect">
          <a:avLst/>
        </a:prstGeom>
      </xdr:spPr>
    </xdr:pic>
    <xdr:clientData/>
  </xdr:twoCellAnchor>
  <xdr:twoCellAnchor editAs="oneCell">
    <xdr:from>
      <xdr:col>5</xdr:col>
      <xdr:colOff>486228</xdr:colOff>
      <xdr:row>0</xdr:row>
      <xdr:rowOff>130699</xdr:rowOff>
    </xdr:from>
    <xdr:to>
      <xdr:col>7</xdr:col>
      <xdr:colOff>1225632</xdr:colOff>
      <xdr:row>4</xdr:row>
      <xdr:rowOff>284662</xdr:rowOff>
    </xdr:to>
    <xdr:pic>
      <xdr:nvPicPr>
        <xdr:cNvPr id="320" name="Slika 319">
          <a:extLst>
            <a:ext uri="{FF2B5EF4-FFF2-40B4-BE49-F238E27FC236}">
              <a16:creationId xmlns:a16="http://schemas.microsoft.com/office/drawing/2014/main" id="{0383B913-2E86-B779-2568-8A6FABE23BEB}"/>
            </a:ext>
          </a:extLst>
        </xdr:cNvPr>
        <xdr:cNvPicPr>
          <a:picLocks noChangeAspect="1"/>
        </xdr:cNvPicPr>
      </xdr:nvPicPr>
      <xdr:blipFill>
        <a:blip xmlns:r="http://schemas.openxmlformats.org/officeDocument/2006/relationships" r:embed="rId2" cstate="screen">
          <a:extLst>
            <a:ext uri="{28A0092B-C50C-407E-A947-70E740481C1C}">
              <a14:useLocalDpi xmlns:a14="http://schemas.microsoft.com/office/drawing/2010/main"/>
            </a:ext>
          </a:extLst>
        </a:blip>
        <a:stretch>
          <a:fillRect/>
        </a:stretch>
      </xdr:blipFill>
      <xdr:spPr>
        <a:xfrm>
          <a:off x="4024085" y="130699"/>
          <a:ext cx="2118261" cy="1895677"/>
        </a:xfrm>
        <a:prstGeom prst="rect">
          <a:avLst/>
        </a:prstGeom>
      </xdr:spPr>
    </xdr:pic>
    <xdr:clientData/>
  </xdr:twoCellAnchor>
  <xdr:twoCellAnchor>
    <xdr:from>
      <xdr:col>2</xdr:col>
      <xdr:colOff>186871</xdr:colOff>
      <xdr:row>12</xdr:row>
      <xdr:rowOff>59420</xdr:rowOff>
    </xdr:from>
    <xdr:to>
      <xdr:col>2</xdr:col>
      <xdr:colOff>1555750</xdr:colOff>
      <xdr:row>12</xdr:row>
      <xdr:rowOff>812284</xdr:rowOff>
    </xdr:to>
    <xdr:pic>
      <xdr:nvPicPr>
        <xdr:cNvPr id="2" name="Slika 2">
          <a:extLst>
            <a:ext uri="{FF2B5EF4-FFF2-40B4-BE49-F238E27FC236}">
              <a16:creationId xmlns:a16="http://schemas.microsoft.com/office/drawing/2014/main" id="{87CB044E-04FF-5A42-929F-666F62B4CC01}"/>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805996" y="8203295"/>
          <a:ext cx="1368879" cy="752864"/>
        </a:xfrm>
        <a:prstGeom prst="rect">
          <a:avLst/>
        </a:prstGeom>
      </xdr:spPr>
    </xdr:pic>
    <xdr:clientData/>
  </xdr:twoCellAnchor>
  <xdr:twoCellAnchor>
    <xdr:from>
      <xdr:col>2</xdr:col>
      <xdr:colOff>281670</xdr:colOff>
      <xdr:row>15</xdr:row>
      <xdr:rowOff>254909</xdr:rowOff>
    </xdr:from>
    <xdr:to>
      <xdr:col>2</xdr:col>
      <xdr:colOff>1254126</xdr:colOff>
      <xdr:row>15</xdr:row>
      <xdr:rowOff>822392</xdr:rowOff>
    </xdr:to>
    <xdr:pic>
      <xdr:nvPicPr>
        <xdr:cNvPr id="6" name="Slika 4">
          <a:extLst>
            <a:ext uri="{FF2B5EF4-FFF2-40B4-BE49-F238E27FC236}">
              <a16:creationId xmlns:a16="http://schemas.microsoft.com/office/drawing/2014/main" id="{2FE560B5-6BB9-9D40-92A3-5A3C674BBEAA}"/>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900795" y="10303784"/>
          <a:ext cx="972456" cy="567483"/>
        </a:xfrm>
        <a:prstGeom prst="rect">
          <a:avLst/>
        </a:prstGeom>
      </xdr:spPr>
    </xdr:pic>
    <xdr:clientData/>
  </xdr:twoCellAnchor>
  <xdr:twoCellAnchor>
    <xdr:from>
      <xdr:col>2</xdr:col>
      <xdr:colOff>254000</xdr:colOff>
      <xdr:row>8</xdr:row>
      <xdr:rowOff>95251</xdr:rowOff>
    </xdr:from>
    <xdr:to>
      <xdr:col>2</xdr:col>
      <xdr:colOff>1539875</xdr:colOff>
      <xdr:row>8</xdr:row>
      <xdr:rowOff>920750</xdr:rowOff>
    </xdr:to>
    <xdr:pic>
      <xdr:nvPicPr>
        <xdr:cNvPr id="4" name="Picture 3">
          <a:extLst>
            <a:ext uri="{FF2B5EF4-FFF2-40B4-BE49-F238E27FC236}">
              <a16:creationId xmlns:a16="http://schemas.microsoft.com/office/drawing/2014/main" id="{08E16970-A07E-7D6B-B7D0-B04978B9811F}"/>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873125" y="3476626"/>
          <a:ext cx="1285875" cy="825499"/>
        </a:xfrm>
        <a:prstGeom prst="rect">
          <a:avLst/>
        </a:prstGeom>
      </xdr:spPr>
    </xdr:pic>
    <xdr:clientData/>
  </xdr:twoCellAnchor>
  <xdr:twoCellAnchor>
    <xdr:from>
      <xdr:col>2</xdr:col>
      <xdr:colOff>190500</xdr:colOff>
      <xdr:row>17</xdr:row>
      <xdr:rowOff>31751</xdr:rowOff>
    </xdr:from>
    <xdr:to>
      <xdr:col>2</xdr:col>
      <xdr:colOff>1444625</xdr:colOff>
      <xdr:row>17</xdr:row>
      <xdr:rowOff>867639</xdr:rowOff>
    </xdr:to>
    <xdr:pic>
      <xdr:nvPicPr>
        <xdr:cNvPr id="8" name="Picture 7">
          <a:extLst>
            <a:ext uri="{FF2B5EF4-FFF2-40B4-BE49-F238E27FC236}">
              <a16:creationId xmlns:a16="http://schemas.microsoft.com/office/drawing/2014/main" id="{A2BF9AA8-11CE-666B-D329-EAE6EA65E206}"/>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809625" y="5508626"/>
          <a:ext cx="1254125" cy="835888"/>
        </a:xfrm>
        <a:prstGeom prst="rect">
          <a:avLst/>
        </a:prstGeom>
      </xdr:spPr>
    </xdr:pic>
    <xdr:clientData/>
  </xdr:twoCellAnchor>
  <xdr:twoCellAnchor>
    <xdr:from>
      <xdr:col>2</xdr:col>
      <xdr:colOff>317500</xdr:colOff>
      <xdr:row>19</xdr:row>
      <xdr:rowOff>47624</xdr:rowOff>
    </xdr:from>
    <xdr:to>
      <xdr:col>2</xdr:col>
      <xdr:colOff>1397000</xdr:colOff>
      <xdr:row>19</xdr:row>
      <xdr:rowOff>767083</xdr:rowOff>
    </xdr:to>
    <xdr:pic>
      <xdr:nvPicPr>
        <xdr:cNvPr id="9" name="Picture 8">
          <a:extLst>
            <a:ext uri="{FF2B5EF4-FFF2-40B4-BE49-F238E27FC236}">
              <a16:creationId xmlns:a16="http://schemas.microsoft.com/office/drawing/2014/main" id="{57BD30B3-8FBC-FBEE-1043-8CC1D6E6645A}"/>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936625" y="7429499"/>
          <a:ext cx="1079500" cy="719459"/>
        </a:xfrm>
        <a:prstGeom prst="rect">
          <a:avLst/>
        </a:prstGeom>
      </xdr:spPr>
    </xdr:pic>
    <xdr:clientData/>
  </xdr:twoCellAnchor>
  <xdr:twoCellAnchor>
    <xdr:from>
      <xdr:col>2</xdr:col>
      <xdr:colOff>333375</xdr:colOff>
      <xdr:row>9</xdr:row>
      <xdr:rowOff>79376</xdr:rowOff>
    </xdr:from>
    <xdr:to>
      <xdr:col>2</xdr:col>
      <xdr:colOff>1428750</xdr:colOff>
      <xdr:row>9</xdr:row>
      <xdr:rowOff>901406</xdr:rowOff>
    </xdr:to>
    <xdr:pic>
      <xdr:nvPicPr>
        <xdr:cNvPr id="11" name="Picture 10">
          <a:extLst>
            <a:ext uri="{FF2B5EF4-FFF2-40B4-BE49-F238E27FC236}">
              <a16:creationId xmlns:a16="http://schemas.microsoft.com/office/drawing/2014/main" id="{BD8C3B4D-8C0E-4CC1-BBA3-695AF77ADE86}"/>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952500" y="9366251"/>
          <a:ext cx="1095375" cy="822030"/>
        </a:xfrm>
        <a:prstGeom prst="rect">
          <a:avLst/>
        </a:prstGeom>
      </xdr:spPr>
    </xdr:pic>
    <xdr:clientData/>
  </xdr:twoCellAnchor>
  <xdr:twoCellAnchor editAs="oneCell">
    <xdr:from>
      <xdr:col>2</xdr:col>
      <xdr:colOff>222250</xdr:colOff>
      <xdr:row>18</xdr:row>
      <xdr:rowOff>79375</xdr:rowOff>
    </xdr:from>
    <xdr:to>
      <xdr:col>2</xdr:col>
      <xdr:colOff>1444625</xdr:colOff>
      <xdr:row>18</xdr:row>
      <xdr:rowOff>894578</xdr:rowOff>
    </xdr:to>
    <xdr:pic>
      <xdr:nvPicPr>
        <xdr:cNvPr id="12" name="Picture 11">
          <a:extLst>
            <a:ext uri="{FF2B5EF4-FFF2-40B4-BE49-F238E27FC236}">
              <a16:creationId xmlns:a16="http://schemas.microsoft.com/office/drawing/2014/main" id="{262FEBDE-80A6-5D6B-8130-0AE355788D8C}"/>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841375" y="11461750"/>
          <a:ext cx="1222375" cy="815203"/>
        </a:xfrm>
        <a:prstGeom prst="rect">
          <a:avLst/>
        </a:prstGeom>
      </xdr:spPr>
    </xdr:pic>
    <xdr:clientData/>
  </xdr:twoCellAnchor>
  <xdr:twoCellAnchor>
    <xdr:from>
      <xdr:col>2</xdr:col>
      <xdr:colOff>206375</xdr:colOff>
      <xdr:row>11</xdr:row>
      <xdr:rowOff>63500</xdr:rowOff>
    </xdr:from>
    <xdr:to>
      <xdr:col>2</xdr:col>
      <xdr:colOff>1460500</xdr:colOff>
      <xdr:row>11</xdr:row>
      <xdr:rowOff>899811</xdr:rowOff>
    </xdr:to>
    <xdr:pic>
      <xdr:nvPicPr>
        <xdr:cNvPr id="13" name="Picture 12">
          <a:extLst>
            <a:ext uri="{FF2B5EF4-FFF2-40B4-BE49-F238E27FC236}">
              <a16:creationId xmlns:a16="http://schemas.microsoft.com/office/drawing/2014/main" id="{BC17A21B-B999-A92B-E6AB-FB41A6FFAC42}"/>
            </a:ext>
          </a:extLst>
        </xdr:cNvPr>
        <xdr:cNvPicPr>
          <a:picLocks noChangeAspect="1"/>
        </xdr:cNvPicPr>
      </xdr:nvPicPr>
      <xdr:blipFill>
        <a:blip xmlns:r="http://schemas.openxmlformats.org/officeDocument/2006/relationships" r:embed="rId10" cstate="screen">
          <a:extLst>
            <a:ext uri="{28A0092B-C50C-407E-A947-70E740481C1C}">
              <a14:useLocalDpi xmlns:a14="http://schemas.microsoft.com/office/drawing/2010/main"/>
            </a:ext>
          </a:extLst>
        </a:blip>
        <a:stretch>
          <a:fillRect/>
        </a:stretch>
      </xdr:blipFill>
      <xdr:spPr>
        <a:xfrm>
          <a:off x="825500" y="7254875"/>
          <a:ext cx="1254125" cy="836311"/>
        </a:xfrm>
        <a:prstGeom prst="rect">
          <a:avLst/>
        </a:prstGeom>
      </xdr:spPr>
    </xdr:pic>
    <xdr:clientData/>
  </xdr:twoCellAnchor>
  <xdr:twoCellAnchor editAs="oneCell">
    <xdr:from>
      <xdr:col>2</xdr:col>
      <xdr:colOff>206375</xdr:colOff>
      <xdr:row>20</xdr:row>
      <xdr:rowOff>63500</xdr:rowOff>
    </xdr:from>
    <xdr:to>
      <xdr:col>2</xdr:col>
      <xdr:colOff>1373494</xdr:colOff>
      <xdr:row>20</xdr:row>
      <xdr:rowOff>841375</xdr:rowOff>
    </xdr:to>
    <xdr:pic>
      <xdr:nvPicPr>
        <xdr:cNvPr id="14" name="Picture 13">
          <a:extLst>
            <a:ext uri="{FF2B5EF4-FFF2-40B4-BE49-F238E27FC236}">
              <a16:creationId xmlns:a16="http://schemas.microsoft.com/office/drawing/2014/main" id="{4FC9B311-1B93-69BC-9BC7-C192357000C2}"/>
            </a:ext>
          </a:extLst>
        </xdr:cNvPr>
        <xdr:cNvPicPr>
          <a:picLocks noChangeAspect="1"/>
        </xdr:cNvPicPr>
      </xdr:nvPicPr>
      <xdr:blipFill>
        <a:blip xmlns:r="http://schemas.openxmlformats.org/officeDocument/2006/relationships" r:embed="rId11" cstate="screen">
          <a:extLst>
            <a:ext uri="{28A0092B-C50C-407E-A947-70E740481C1C}">
              <a14:useLocalDpi xmlns:a14="http://schemas.microsoft.com/office/drawing/2010/main"/>
            </a:ext>
          </a:extLst>
        </a:blip>
        <a:stretch>
          <a:fillRect/>
        </a:stretch>
      </xdr:blipFill>
      <xdr:spPr>
        <a:xfrm>
          <a:off x="825500" y="13350875"/>
          <a:ext cx="1167119" cy="777875"/>
        </a:xfrm>
        <a:prstGeom prst="rect">
          <a:avLst/>
        </a:prstGeom>
      </xdr:spPr>
    </xdr:pic>
    <xdr:clientData/>
  </xdr:twoCellAnchor>
  <xdr:twoCellAnchor>
    <xdr:from>
      <xdr:col>2</xdr:col>
      <xdr:colOff>238125</xdr:colOff>
      <xdr:row>16</xdr:row>
      <xdr:rowOff>63500</xdr:rowOff>
    </xdr:from>
    <xdr:to>
      <xdr:col>2</xdr:col>
      <xdr:colOff>1492250</xdr:colOff>
      <xdr:row>16</xdr:row>
      <xdr:rowOff>899387</xdr:rowOff>
    </xdr:to>
    <xdr:pic>
      <xdr:nvPicPr>
        <xdr:cNvPr id="15" name="Picture 14">
          <a:extLst>
            <a:ext uri="{FF2B5EF4-FFF2-40B4-BE49-F238E27FC236}">
              <a16:creationId xmlns:a16="http://schemas.microsoft.com/office/drawing/2014/main" id="{E44482B2-B9E9-8EE5-C426-41B9A7A6D52B}"/>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tretch>
          <a:fillRect/>
        </a:stretch>
      </xdr:blipFill>
      <xdr:spPr>
        <a:xfrm>
          <a:off x="857250" y="12588875"/>
          <a:ext cx="1254125" cy="835887"/>
        </a:xfrm>
        <a:prstGeom prst="rect">
          <a:avLst/>
        </a:prstGeom>
      </xdr:spPr>
    </xdr:pic>
    <xdr:clientData/>
  </xdr:twoCellAnchor>
  <xdr:twoCellAnchor editAs="oneCell">
    <xdr:from>
      <xdr:col>2</xdr:col>
      <xdr:colOff>317500</xdr:colOff>
      <xdr:row>10</xdr:row>
      <xdr:rowOff>63500</xdr:rowOff>
    </xdr:from>
    <xdr:to>
      <xdr:col>2</xdr:col>
      <xdr:colOff>1397000</xdr:colOff>
      <xdr:row>10</xdr:row>
      <xdr:rowOff>783167</xdr:rowOff>
    </xdr:to>
    <xdr:pic>
      <xdr:nvPicPr>
        <xdr:cNvPr id="16" name="Picture 15">
          <a:extLst>
            <a:ext uri="{FF2B5EF4-FFF2-40B4-BE49-F238E27FC236}">
              <a16:creationId xmlns:a16="http://schemas.microsoft.com/office/drawing/2014/main" id="{EFFFBF55-8089-E6F5-481F-A98E2C747864}"/>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936625" y="5349875"/>
          <a:ext cx="1079500" cy="719667"/>
        </a:xfrm>
        <a:prstGeom prst="rect">
          <a:avLst/>
        </a:prstGeom>
      </xdr:spPr>
    </xdr:pic>
    <xdr:clientData/>
  </xdr:twoCellAnchor>
  <xdr:twoCellAnchor>
    <xdr:from>
      <xdr:col>2</xdr:col>
      <xdr:colOff>175986</xdr:colOff>
      <xdr:row>14</xdr:row>
      <xdr:rowOff>87054</xdr:rowOff>
    </xdr:from>
    <xdr:to>
      <xdr:col>2</xdr:col>
      <xdr:colOff>1539875</xdr:colOff>
      <xdr:row>14</xdr:row>
      <xdr:rowOff>853622</xdr:rowOff>
    </xdr:to>
    <xdr:pic>
      <xdr:nvPicPr>
        <xdr:cNvPr id="17" name="Slika 6">
          <a:extLst>
            <a:ext uri="{FF2B5EF4-FFF2-40B4-BE49-F238E27FC236}">
              <a16:creationId xmlns:a16="http://schemas.microsoft.com/office/drawing/2014/main" id="{3258F662-3AD1-C749-9831-4760F01538AF}"/>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795111" y="10135929"/>
          <a:ext cx="1363889" cy="766568"/>
        </a:xfrm>
        <a:prstGeom prst="rect">
          <a:avLst/>
        </a:prstGeom>
      </xdr:spPr>
    </xdr:pic>
    <xdr:clientData/>
  </xdr:twoCellAnchor>
  <xdr:twoCellAnchor editAs="oneCell">
    <xdr:from>
      <xdr:col>2</xdr:col>
      <xdr:colOff>238125</xdr:colOff>
      <xdr:row>21</xdr:row>
      <xdr:rowOff>111125</xdr:rowOff>
    </xdr:from>
    <xdr:to>
      <xdr:col>2</xdr:col>
      <xdr:colOff>1412875</xdr:colOff>
      <xdr:row>21</xdr:row>
      <xdr:rowOff>894292</xdr:rowOff>
    </xdr:to>
    <xdr:pic>
      <xdr:nvPicPr>
        <xdr:cNvPr id="5" name="Picture 4">
          <a:extLst>
            <a:ext uri="{FF2B5EF4-FFF2-40B4-BE49-F238E27FC236}">
              <a16:creationId xmlns:a16="http://schemas.microsoft.com/office/drawing/2014/main" id="{E0EC4990-5878-F235-0480-4FBA834F4337}"/>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857250" y="16827500"/>
          <a:ext cx="1174750" cy="783167"/>
        </a:xfrm>
        <a:prstGeom prst="rect">
          <a:avLst/>
        </a:prstGeom>
      </xdr:spPr>
    </xdr:pic>
    <xdr:clientData/>
  </xdr:twoCellAnchor>
  <xdr:twoCellAnchor>
    <xdr:from>
      <xdr:col>2</xdr:col>
      <xdr:colOff>259444</xdr:colOff>
      <xdr:row>13</xdr:row>
      <xdr:rowOff>10434</xdr:rowOff>
    </xdr:from>
    <xdr:to>
      <xdr:col>2</xdr:col>
      <xdr:colOff>1509267</xdr:colOff>
      <xdr:row>13</xdr:row>
      <xdr:rowOff>739776</xdr:rowOff>
    </xdr:to>
    <xdr:pic>
      <xdr:nvPicPr>
        <xdr:cNvPr id="3" name="Slika 4">
          <a:extLst>
            <a:ext uri="{FF2B5EF4-FFF2-40B4-BE49-F238E27FC236}">
              <a16:creationId xmlns:a16="http://schemas.microsoft.com/office/drawing/2014/main" id="{C960806D-1110-4F4F-9DAD-C45528513B60}"/>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878569" y="8154309"/>
          <a:ext cx="1249823" cy="72934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365125</xdr:colOff>
      <xdr:row>0</xdr:row>
      <xdr:rowOff>142875</xdr:rowOff>
    </xdr:from>
    <xdr:to>
      <xdr:col>5</xdr:col>
      <xdr:colOff>437779</xdr:colOff>
      <xdr:row>4</xdr:row>
      <xdr:rowOff>296838</xdr:rowOff>
    </xdr:to>
    <xdr:pic>
      <xdr:nvPicPr>
        <xdr:cNvPr id="29" name="Slika 319">
          <a:extLst>
            <a:ext uri="{FF2B5EF4-FFF2-40B4-BE49-F238E27FC236}">
              <a16:creationId xmlns:a16="http://schemas.microsoft.com/office/drawing/2014/main" id="{F670AD4F-6427-5946-8FD1-1105498A116D}"/>
            </a:ext>
          </a:extLst>
        </xdr:cNvPr>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tretch>
          <a:fillRect/>
        </a:stretch>
      </xdr:blipFill>
      <xdr:spPr>
        <a:xfrm>
          <a:off x="2778125" y="142875"/>
          <a:ext cx="2120529" cy="1868463"/>
        </a:xfrm>
        <a:prstGeom prst="rect">
          <a:avLst/>
        </a:prstGeom>
      </xdr:spPr>
    </xdr:pic>
    <xdr:clientData/>
  </xdr:twoCellAnchor>
  <xdr:twoCellAnchor>
    <xdr:from>
      <xdr:col>2</xdr:col>
      <xdr:colOff>746125</xdr:colOff>
      <xdr:row>1</xdr:row>
      <xdr:rowOff>83840</xdr:rowOff>
    </xdr:from>
    <xdr:to>
      <xdr:col>3</xdr:col>
      <xdr:colOff>15875</xdr:colOff>
      <xdr:row>3</xdr:row>
      <xdr:rowOff>330682</xdr:rowOff>
    </xdr:to>
    <xdr:pic>
      <xdr:nvPicPr>
        <xdr:cNvPr id="30" name="Picture 29">
          <a:extLst>
            <a:ext uri="{FF2B5EF4-FFF2-40B4-BE49-F238E27FC236}">
              <a16:creationId xmlns:a16="http://schemas.microsoft.com/office/drawing/2014/main" id="{D4A64A0F-838B-BF4D-BF5E-238F2EC4E8A5}"/>
            </a:ext>
          </a:extLst>
        </xdr:cNvPr>
        <xdr:cNvPicPr>
          <a:picLocks noChangeAspect="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a:stretch/>
      </xdr:blipFill>
      <xdr:spPr>
        <a:xfrm>
          <a:off x="1476375" y="560090"/>
          <a:ext cx="952500" cy="961217"/>
        </a:xfrm>
        <a:prstGeom prst="rect">
          <a:avLst/>
        </a:prstGeom>
      </xdr:spPr>
    </xdr:pic>
    <xdr:clientData/>
  </xdr:twoCellAnchor>
  <xdr:twoCellAnchor>
    <xdr:from>
      <xdr:col>2</xdr:col>
      <xdr:colOff>254000</xdr:colOff>
      <xdr:row>9</xdr:row>
      <xdr:rowOff>63501</xdr:rowOff>
    </xdr:from>
    <xdr:to>
      <xdr:col>2</xdr:col>
      <xdr:colOff>1539875</xdr:colOff>
      <xdr:row>9</xdr:row>
      <xdr:rowOff>920751</xdr:rowOff>
    </xdr:to>
    <xdr:pic>
      <xdr:nvPicPr>
        <xdr:cNvPr id="31" name="Picture 30">
          <a:extLst>
            <a:ext uri="{FF2B5EF4-FFF2-40B4-BE49-F238E27FC236}">
              <a16:creationId xmlns:a16="http://schemas.microsoft.com/office/drawing/2014/main" id="{06518DF0-D3DF-FE2D-E62F-7783F88F2D51}"/>
            </a:ext>
          </a:extLst>
        </xdr:cNvPr>
        <xdr:cNvPicPr>
          <a:picLocks noChangeAspect="1"/>
        </xdr:cNvPicPr>
      </xdr:nvPicPr>
      <xdr:blipFill>
        <a:blip xmlns:r="http://schemas.openxmlformats.org/officeDocument/2006/relationships" r:embed="rId3" cstate="screen">
          <a:extLst>
            <a:ext uri="{28A0092B-C50C-407E-A947-70E740481C1C}">
              <a14:useLocalDpi xmlns:a14="http://schemas.microsoft.com/office/drawing/2010/main"/>
            </a:ext>
          </a:extLst>
        </a:blip>
        <a:stretch>
          <a:fillRect/>
        </a:stretch>
      </xdr:blipFill>
      <xdr:spPr>
        <a:xfrm>
          <a:off x="984250" y="4556126"/>
          <a:ext cx="1285875" cy="857250"/>
        </a:xfrm>
        <a:prstGeom prst="rect">
          <a:avLst/>
        </a:prstGeom>
      </xdr:spPr>
    </xdr:pic>
    <xdr:clientData/>
  </xdr:twoCellAnchor>
  <xdr:twoCellAnchor>
    <xdr:from>
      <xdr:col>2</xdr:col>
      <xdr:colOff>238126</xdr:colOff>
      <xdr:row>8</xdr:row>
      <xdr:rowOff>100541</xdr:rowOff>
    </xdr:from>
    <xdr:to>
      <xdr:col>2</xdr:col>
      <xdr:colOff>1397000</xdr:colOff>
      <xdr:row>8</xdr:row>
      <xdr:rowOff>873124</xdr:rowOff>
    </xdr:to>
    <xdr:pic>
      <xdr:nvPicPr>
        <xdr:cNvPr id="32" name="Picture 31">
          <a:extLst>
            <a:ext uri="{FF2B5EF4-FFF2-40B4-BE49-F238E27FC236}">
              <a16:creationId xmlns:a16="http://schemas.microsoft.com/office/drawing/2014/main" id="{7A3D9FA9-4F09-FBE2-CDEE-DF0D00CE2DAB}"/>
            </a:ext>
          </a:extLst>
        </xdr:cNvPr>
        <xdr:cNvPicPr>
          <a:picLocks noChangeAspect="1"/>
        </xdr:cNvPicPr>
      </xdr:nvPicPr>
      <xdr:blipFill>
        <a:blip xmlns:r="http://schemas.openxmlformats.org/officeDocument/2006/relationships" r:embed="rId4" cstate="screen">
          <a:extLst>
            <a:ext uri="{28A0092B-C50C-407E-A947-70E740481C1C}">
              <a14:useLocalDpi xmlns:a14="http://schemas.microsoft.com/office/drawing/2010/main"/>
            </a:ext>
          </a:extLst>
        </a:blip>
        <a:stretch>
          <a:fillRect/>
        </a:stretch>
      </xdr:blipFill>
      <xdr:spPr>
        <a:xfrm>
          <a:off x="968376" y="3577166"/>
          <a:ext cx="1158874" cy="772583"/>
        </a:xfrm>
        <a:prstGeom prst="rect">
          <a:avLst/>
        </a:prstGeom>
      </xdr:spPr>
    </xdr:pic>
    <xdr:clientData/>
  </xdr:twoCellAnchor>
  <xdr:twoCellAnchor>
    <xdr:from>
      <xdr:col>2</xdr:col>
      <xdr:colOff>254000</xdr:colOff>
      <xdr:row>10</xdr:row>
      <xdr:rowOff>95250</xdr:rowOff>
    </xdr:from>
    <xdr:to>
      <xdr:col>2</xdr:col>
      <xdr:colOff>1476375</xdr:colOff>
      <xdr:row>10</xdr:row>
      <xdr:rowOff>910167</xdr:rowOff>
    </xdr:to>
    <xdr:pic>
      <xdr:nvPicPr>
        <xdr:cNvPr id="33" name="Picture 32">
          <a:extLst>
            <a:ext uri="{FF2B5EF4-FFF2-40B4-BE49-F238E27FC236}">
              <a16:creationId xmlns:a16="http://schemas.microsoft.com/office/drawing/2014/main" id="{D6791CEF-FA3D-A617-8206-4D9A55261F30}"/>
            </a:ext>
          </a:extLst>
        </xdr:cNvPr>
        <xdr:cNvPicPr>
          <a:picLocks noChangeAspect="1"/>
        </xdr:cNvPicPr>
      </xdr:nvPicPr>
      <xdr:blipFill>
        <a:blip xmlns:r="http://schemas.openxmlformats.org/officeDocument/2006/relationships" r:embed="rId5" cstate="screen">
          <a:extLst>
            <a:ext uri="{28A0092B-C50C-407E-A947-70E740481C1C}">
              <a14:useLocalDpi xmlns:a14="http://schemas.microsoft.com/office/drawing/2010/main"/>
            </a:ext>
          </a:extLst>
        </a:blip>
        <a:stretch>
          <a:fillRect/>
        </a:stretch>
      </xdr:blipFill>
      <xdr:spPr>
        <a:xfrm>
          <a:off x="984250" y="5603875"/>
          <a:ext cx="1222375" cy="814917"/>
        </a:xfrm>
        <a:prstGeom prst="rect">
          <a:avLst/>
        </a:prstGeom>
      </xdr:spPr>
    </xdr:pic>
    <xdr:clientData/>
  </xdr:twoCellAnchor>
  <xdr:twoCellAnchor>
    <xdr:from>
      <xdr:col>2</xdr:col>
      <xdr:colOff>206375</xdr:colOff>
      <xdr:row>11</xdr:row>
      <xdr:rowOff>31750</xdr:rowOff>
    </xdr:from>
    <xdr:to>
      <xdr:col>2</xdr:col>
      <xdr:colOff>1412875</xdr:colOff>
      <xdr:row>11</xdr:row>
      <xdr:rowOff>936469</xdr:rowOff>
    </xdr:to>
    <xdr:pic>
      <xdr:nvPicPr>
        <xdr:cNvPr id="34" name="Picture 33">
          <a:extLst>
            <a:ext uri="{FF2B5EF4-FFF2-40B4-BE49-F238E27FC236}">
              <a16:creationId xmlns:a16="http://schemas.microsoft.com/office/drawing/2014/main" id="{2CC05B1A-92A6-017A-235F-47B30CB6F99A}"/>
            </a:ext>
          </a:extLst>
        </xdr:cNvPr>
        <xdr:cNvPicPr>
          <a:picLocks noChangeAspect="1"/>
        </xdr:cNvPicPr>
      </xdr:nvPicPr>
      <xdr:blipFill>
        <a:blip xmlns:r="http://schemas.openxmlformats.org/officeDocument/2006/relationships" r:embed="rId6" cstate="screen">
          <a:extLst>
            <a:ext uri="{28A0092B-C50C-407E-A947-70E740481C1C}">
              <a14:useLocalDpi xmlns:a14="http://schemas.microsoft.com/office/drawing/2010/main"/>
            </a:ext>
          </a:extLst>
        </a:blip>
        <a:stretch>
          <a:fillRect/>
        </a:stretch>
      </xdr:blipFill>
      <xdr:spPr>
        <a:xfrm>
          <a:off x="936625" y="6556375"/>
          <a:ext cx="1206500" cy="904719"/>
        </a:xfrm>
        <a:prstGeom prst="rect">
          <a:avLst/>
        </a:prstGeom>
      </xdr:spPr>
    </xdr:pic>
    <xdr:clientData/>
  </xdr:twoCellAnchor>
  <xdr:twoCellAnchor editAs="oneCell">
    <xdr:from>
      <xdr:col>2</xdr:col>
      <xdr:colOff>206375</xdr:colOff>
      <xdr:row>12</xdr:row>
      <xdr:rowOff>63501</xdr:rowOff>
    </xdr:from>
    <xdr:to>
      <xdr:col>2</xdr:col>
      <xdr:colOff>1428750</xdr:colOff>
      <xdr:row>12</xdr:row>
      <xdr:rowOff>878417</xdr:rowOff>
    </xdr:to>
    <xdr:pic>
      <xdr:nvPicPr>
        <xdr:cNvPr id="35" name="Picture 34">
          <a:extLst>
            <a:ext uri="{FF2B5EF4-FFF2-40B4-BE49-F238E27FC236}">
              <a16:creationId xmlns:a16="http://schemas.microsoft.com/office/drawing/2014/main" id="{BD03A4A5-D1A0-BF22-31BD-A41B9A22E00C}"/>
            </a:ext>
          </a:extLst>
        </xdr:cNvPr>
        <xdr:cNvPicPr>
          <a:picLocks noChangeAspect="1"/>
        </xdr:cNvPicPr>
      </xdr:nvPicPr>
      <xdr:blipFill>
        <a:blip xmlns:r="http://schemas.openxmlformats.org/officeDocument/2006/relationships" r:embed="rId7" cstate="screen">
          <a:extLst>
            <a:ext uri="{28A0092B-C50C-407E-A947-70E740481C1C}">
              <a14:useLocalDpi xmlns:a14="http://schemas.microsoft.com/office/drawing/2010/main"/>
            </a:ext>
          </a:extLst>
        </a:blip>
        <a:stretch>
          <a:fillRect/>
        </a:stretch>
      </xdr:blipFill>
      <xdr:spPr>
        <a:xfrm>
          <a:off x="936625" y="7604126"/>
          <a:ext cx="1222375" cy="814916"/>
        </a:xfrm>
        <a:prstGeom prst="rect">
          <a:avLst/>
        </a:prstGeom>
      </xdr:spPr>
    </xdr:pic>
    <xdr:clientData/>
  </xdr:twoCellAnchor>
  <xdr:twoCellAnchor editAs="oneCell">
    <xdr:from>
      <xdr:col>2</xdr:col>
      <xdr:colOff>301625</xdr:colOff>
      <xdr:row>13</xdr:row>
      <xdr:rowOff>63500</xdr:rowOff>
    </xdr:from>
    <xdr:to>
      <xdr:col>2</xdr:col>
      <xdr:colOff>1460500</xdr:colOff>
      <xdr:row>13</xdr:row>
      <xdr:rowOff>932656</xdr:rowOff>
    </xdr:to>
    <xdr:pic>
      <xdr:nvPicPr>
        <xdr:cNvPr id="36" name="Picture 35">
          <a:extLst>
            <a:ext uri="{FF2B5EF4-FFF2-40B4-BE49-F238E27FC236}">
              <a16:creationId xmlns:a16="http://schemas.microsoft.com/office/drawing/2014/main" id="{628D1992-F20E-2E4C-2A92-90EB3D6E038F}"/>
            </a:ext>
          </a:extLst>
        </xdr:cNvPr>
        <xdr:cNvPicPr>
          <a:picLocks noChangeAspect="1"/>
        </xdr:cNvPicPr>
      </xdr:nvPicPr>
      <xdr:blipFill>
        <a:blip xmlns:r="http://schemas.openxmlformats.org/officeDocument/2006/relationships" r:embed="rId8" cstate="screen">
          <a:extLst>
            <a:ext uri="{28A0092B-C50C-407E-A947-70E740481C1C}">
              <a14:useLocalDpi xmlns:a14="http://schemas.microsoft.com/office/drawing/2010/main"/>
            </a:ext>
          </a:extLst>
        </a:blip>
        <a:stretch>
          <a:fillRect/>
        </a:stretch>
      </xdr:blipFill>
      <xdr:spPr>
        <a:xfrm>
          <a:off x="1031875" y="8620125"/>
          <a:ext cx="1158875" cy="869156"/>
        </a:xfrm>
        <a:prstGeom prst="rect">
          <a:avLst/>
        </a:prstGeom>
      </xdr:spPr>
    </xdr:pic>
    <xdr:clientData/>
  </xdr:twoCellAnchor>
  <xdr:twoCellAnchor editAs="oneCell">
    <xdr:from>
      <xdr:col>2</xdr:col>
      <xdr:colOff>174626</xdr:colOff>
      <xdr:row>14</xdr:row>
      <xdr:rowOff>63500</xdr:rowOff>
    </xdr:from>
    <xdr:to>
      <xdr:col>2</xdr:col>
      <xdr:colOff>1507736</xdr:colOff>
      <xdr:row>14</xdr:row>
      <xdr:rowOff>952500</xdr:rowOff>
    </xdr:to>
    <xdr:pic>
      <xdr:nvPicPr>
        <xdr:cNvPr id="37" name="Picture 36">
          <a:extLst>
            <a:ext uri="{FF2B5EF4-FFF2-40B4-BE49-F238E27FC236}">
              <a16:creationId xmlns:a16="http://schemas.microsoft.com/office/drawing/2014/main" id="{19A57FEF-68AD-CBB7-B16F-9DE71AD70BDB}"/>
            </a:ext>
          </a:extLst>
        </xdr:cNvPr>
        <xdr:cNvPicPr>
          <a:picLocks noChangeAspect="1"/>
        </xdr:cNvPicPr>
      </xdr:nvPicPr>
      <xdr:blipFill>
        <a:blip xmlns:r="http://schemas.openxmlformats.org/officeDocument/2006/relationships" r:embed="rId9" cstate="screen">
          <a:extLst>
            <a:ext uri="{28A0092B-C50C-407E-A947-70E740481C1C}">
              <a14:useLocalDpi xmlns:a14="http://schemas.microsoft.com/office/drawing/2010/main"/>
            </a:ext>
          </a:extLst>
        </a:blip>
        <a:stretch>
          <a:fillRect/>
        </a:stretch>
      </xdr:blipFill>
      <xdr:spPr>
        <a:xfrm>
          <a:off x="904876" y="9636125"/>
          <a:ext cx="1333110" cy="889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1">
    <tabColor theme="0" tint="-4.9989318521683403E-2"/>
  </sheetPr>
  <dimension ref="B2:AB51"/>
  <sheetViews>
    <sheetView showGridLines="0" showRowColHeaders="0" zoomScale="91" zoomScaleNormal="91" workbookViewId="0">
      <selection activeCell="E6" sqref="E6:I6"/>
    </sheetView>
  </sheetViews>
  <sheetFormatPr baseColWidth="10" defaultColWidth="11" defaultRowHeight="15.6"/>
  <cols>
    <col min="1" max="1" width="2.5" customWidth="1"/>
    <col min="2" max="2" width="16.296875" customWidth="1"/>
    <col min="3" max="3" width="13" customWidth="1"/>
    <col min="4" max="4" width="12.796875" customWidth="1"/>
    <col min="5" max="5" width="13" customWidth="1"/>
    <col min="6" max="7" width="12.5" customWidth="1"/>
    <col min="8" max="9" width="11" customWidth="1"/>
    <col min="10" max="10" width="12.69921875" customWidth="1"/>
    <col min="11" max="11" width="11.5" customWidth="1"/>
    <col min="13" max="13" width="12" customWidth="1"/>
    <col min="16" max="16" width="11.296875" customWidth="1"/>
  </cols>
  <sheetData>
    <row r="2" spans="2:13">
      <c r="F2" s="82"/>
      <c r="G2" s="82"/>
      <c r="H2" s="82"/>
      <c r="I2" s="82" t="s">
        <v>6859</v>
      </c>
      <c r="J2" s="82"/>
    </row>
    <row r="3" spans="2:13">
      <c r="F3" t="s">
        <v>33</v>
      </c>
      <c r="M3" s="82"/>
    </row>
    <row r="5" spans="2:13">
      <c r="E5" s="77" t="s">
        <v>34</v>
      </c>
    </row>
    <row r="6" spans="2:13" ht="65.25" customHeight="1">
      <c r="B6" s="13" t="s">
        <v>5200</v>
      </c>
      <c r="E6" s="765"/>
      <c r="F6" s="765"/>
      <c r="G6" s="765"/>
      <c r="H6" s="765"/>
      <c r="I6" s="765"/>
      <c r="J6" s="366"/>
    </row>
    <row r="7" spans="2:13" ht="17.55" customHeight="1">
      <c r="E7" s="77" t="s">
        <v>35</v>
      </c>
      <c r="I7" s="293"/>
      <c r="J7" s="293"/>
    </row>
    <row r="8" spans="2:13">
      <c r="B8" s="82"/>
      <c r="E8" s="765"/>
      <c r="F8" s="765"/>
      <c r="G8" s="765"/>
      <c r="H8" s="765"/>
      <c r="I8" s="765"/>
      <c r="J8" s="366"/>
    </row>
    <row r="9" spans="2:13">
      <c r="E9" s="765"/>
      <c r="F9" s="765"/>
      <c r="G9" s="765"/>
      <c r="H9" s="765"/>
      <c r="I9" s="765"/>
      <c r="J9" s="366"/>
    </row>
    <row r="10" spans="2:13">
      <c r="E10" s="765"/>
      <c r="F10" s="765"/>
      <c r="G10" s="765"/>
      <c r="H10" s="765"/>
      <c r="I10" s="765"/>
      <c r="J10" s="366"/>
    </row>
    <row r="11" spans="2:13">
      <c r="E11" s="765"/>
      <c r="F11" s="765"/>
      <c r="G11" s="765"/>
      <c r="H11" s="765"/>
      <c r="I11" s="765"/>
      <c r="J11" s="366"/>
    </row>
    <row r="12" spans="2:13">
      <c r="B12" s="176" t="s">
        <v>28</v>
      </c>
      <c r="C12" s="289"/>
      <c r="D12" s="10" t="s">
        <v>29</v>
      </c>
    </row>
    <row r="14" spans="2:13">
      <c r="I14" s="501"/>
      <c r="J14" s="293"/>
    </row>
    <row r="15" spans="2:13">
      <c r="E15" s="9" t="s">
        <v>30</v>
      </c>
      <c r="F15" s="9" t="s">
        <v>132</v>
      </c>
      <c r="G15" s="767" t="s">
        <v>0</v>
      </c>
      <c r="H15" s="767"/>
      <c r="I15" s="502" t="s">
        <v>4694</v>
      </c>
      <c r="J15" s="367"/>
      <c r="K15" s="293"/>
      <c r="L15" s="58"/>
    </row>
    <row r="16" spans="2:13" s="9" customFormat="1" ht="23.25" customHeight="1">
      <c r="C16" s="177"/>
      <c r="D16" s="178" t="s">
        <v>4674</v>
      </c>
      <c r="E16" s="177">
        <f>SUM('Simpl. all tex-DT PLYWOOD'!AA5+'(more) Simpl. Textures PLYWOOD'!O5+'Simpl. &amp; Wide boyz PLYWOOD'!P5)</f>
        <v>0</v>
      </c>
      <c r="F16" s="179">
        <f>SUM('Simpl. all tex-DT PLYWOOD'!L3+'(more) Simpl. Textures PLYWOOD'!L3+'Simpl. &amp; Wide boyz PLYWOOD'!N3)</f>
        <v>0</v>
      </c>
      <c r="G16" s="768">
        <f>SUM('Simpl. all tex-DT PLYWOOD'!L1+'(more) Simpl. Textures PLYWOOD'!L1+'Simpl. &amp; Wide boyz PLYWOOD'!N1)</f>
        <v>0</v>
      </c>
      <c r="H16" s="768"/>
      <c r="I16" s="503">
        <f>SUM('Simpl. all tex-DT PLYWOOD'!AC2+'(more) Simpl. Textures PLYWOOD'!Q2+'Simpl. &amp; Wide boyz PLYWOOD'!R1)</f>
        <v>0</v>
      </c>
      <c r="J16" s="354"/>
      <c r="K16" s="354"/>
    </row>
    <row r="17" spans="2:28" s="9" customFormat="1" ht="23.25" customHeight="1">
      <c r="C17" s="177"/>
      <c r="D17" s="178" t="s">
        <v>6427</v>
      </c>
      <c r="E17" s="177">
        <f>'Simpl. GRP'!AC6</f>
        <v>0</v>
      </c>
      <c r="F17" s="179">
        <f>'Simpl. GRP'!J3</f>
        <v>0</v>
      </c>
      <c r="G17" s="771">
        <f>'Simpl. GRP'!J1</f>
        <v>0</v>
      </c>
      <c r="H17" s="771"/>
      <c r="I17" s="569">
        <f>'Simpl. GRP'!AE2</f>
        <v>0</v>
      </c>
      <c r="J17" s="354"/>
      <c r="K17" s="354"/>
    </row>
    <row r="18" spans="2:28" s="9" customFormat="1" ht="23.25" customHeight="1">
      <c r="C18" s="177"/>
      <c r="D18" s="178" t="s">
        <v>6858</v>
      </c>
      <c r="E18" s="177">
        <f>'Simpl.&amp; Wide boyz PU'!U5</f>
        <v>0</v>
      </c>
      <c r="F18" s="179">
        <f>'Simpl.&amp; Wide boyz PU'!J3</f>
        <v>0</v>
      </c>
      <c r="G18" s="768">
        <f>'Simpl.&amp; Wide boyz PU'!J1</f>
        <v>0</v>
      </c>
      <c r="H18" s="768"/>
      <c r="I18" s="569">
        <f>'Simpl.&amp; Wide boyz PU'!W2</f>
        <v>0</v>
      </c>
      <c r="J18" s="354"/>
      <c r="K18" s="354"/>
    </row>
    <row r="19" spans="2:28" s="9" customFormat="1" ht="23.25" customHeight="1">
      <c r="D19" s="11" t="s">
        <v>31</v>
      </c>
      <c r="E19" s="9">
        <f>SUM(E16:E18)</f>
        <v>0</v>
      </c>
      <c r="F19" s="103">
        <f>SUM(F16:F18)</f>
        <v>0</v>
      </c>
      <c r="G19" s="769">
        <f>SUM(G16:H18)</f>
        <v>0</v>
      </c>
      <c r="H19" s="769"/>
      <c r="I19" s="570">
        <f>SUM(I16:I18)</f>
        <v>0</v>
      </c>
      <c r="J19" s="354"/>
      <c r="K19" s="355"/>
    </row>
    <row r="20" spans="2:28" s="9" customFormat="1" ht="23.25" customHeight="1">
      <c r="D20" s="11" t="str">
        <f>"DISCOUNT "&amp;C12&amp;" %"</f>
        <v>DISCOUNT  %</v>
      </c>
      <c r="G20" s="770">
        <f>SUM(G19:H19)*C12/100</f>
        <v>0</v>
      </c>
      <c r="H20" s="770"/>
      <c r="I20" s="504"/>
      <c r="J20" s="355"/>
      <c r="K20" s="355"/>
    </row>
    <row r="21" spans="2:28" s="9" customFormat="1" ht="23.25" customHeight="1">
      <c r="C21" s="290"/>
      <c r="D21" s="353" t="s">
        <v>4693</v>
      </c>
      <c r="E21" s="291"/>
      <c r="F21" s="291"/>
      <c r="G21" s="766">
        <f>G19-G20</f>
        <v>0</v>
      </c>
      <c r="H21" s="766"/>
      <c r="I21" s="356"/>
      <c r="J21" s="254"/>
      <c r="K21" s="122"/>
      <c r="L21" s="122"/>
    </row>
    <row r="22" spans="2:28" s="9" customFormat="1" ht="23.25" customHeight="1">
      <c r="C22" s="122"/>
      <c r="D22" s="122"/>
      <c r="E22" s="122"/>
      <c r="F22" s="122"/>
      <c r="G22" s="122"/>
      <c r="H22" s="254"/>
      <c r="I22" s="254"/>
      <c r="J22" s="254"/>
      <c r="K22" s="122"/>
      <c r="L22" s="122"/>
    </row>
    <row r="23" spans="2:28" s="9" customFormat="1" ht="23.25" customHeight="1">
      <c r="C23" s="122"/>
      <c r="D23" s="122"/>
      <c r="E23" s="122"/>
      <c r="F23" s="122"/>
      <c r="G23" s="122"/>
      <c r="H23" s="254"/>
      <c r="I23" s="254"/>
      <c r="J23" s="254"/>
      <c r="K23" s="122"/>
      <c r="L23" s="122"/>
    </row>
    <row r="24" spans="2:28" s="9" customFormat="1" ht="28.95" customHeight="1">
      <c r="B24" s="764" t="s">
        <v>4675</v>
      </c>
      <c r="C24" s="323" t="str">
        <f>'Simpl. GRP'!K7</f>
        <v>BLACK
RAL 9005</v>
      </c>
      <c r="D24" s="177" t="str">
        <f>'Simpl. GRP'!L7</f>
        <v>WHITE</v>
      </c>
      <c r="E24" s="324" t="str">
        <f>'Simpl. GRP'!M7</f>
        <v xml:space="preserve">RED          
RAL 3000 </v>
      </c>
      <c r="F24" s="325" t="str">
        <f>'Simpl. GRP'!N7</f>
        <v xml:space="preserve">YELLOW   
RAL 1018 </v>
      </c>
      <c r="G24" s="326" t="str">
        <f>'Simpl. GRP'!O7</f>
        <v>BLUE         
RAL 5015</v>
      </c>
      <c r="H24" s="327" t="str">
        <f>'Simpl. GRP'!P7</f>
        <v>BRIGHT
GREEN    
RAL 6018</v>
      </c>
      <c r="I24" s="368" t="str">
        <f>'Simpl. GRP'!Q7</f>
        <v>PURE GREEN
RAL 6037</v>
      </c>
      <c r="J24" s="328" t="str">
        <f>'Simpl. GRP'!R7</f>
        <v>APRICOT
ORANGE 
RAL 1033</v>
      </c>
      <c r="K24" s="716" t="str">
        <f>'Simpl. GRP'!S7</f>
        <v>DEEP ORANGE          RAL 2011</v>
      </c>
      <c r="L24" s="329" t="str">
        <f>'Simpl. GRP'!T7</f>
        <v>PINK         
RAL 4003</v>
      </c>
      <c r="M24" s="330" t="str">
        <f>'Simpl. GRP'!U7</f>
        <v>GREY       
RAL 7001</v>
      </c>
      <c r="N24" s="331" t="str">
        <f>'Simpl. GRP'!V7</f>
        <v>PURPLE      S4050-R60B/M</v>
      </c>
      <c r="O24" s="332" t="str">
        <f>'Simpl. GRP'!W7</f>
        <v>MINT   
RAL6027</v>
      </c>
      <c r="P24" s="333" t="str">
        <f>'Simpl. GRP'!X7</f>
        <v>DEEP ROSE RAL4008</v>
      </c>
      <c r="Q24" s="439" t="s">
        <v>5172</v>
      </c>
      <c r="R24" s="711" t="str">
        <f>'Simpl. GRP'!Y7</f>
        <v>FLUORO PINK</v>
      </c>
      <c r="S24" s="712" t="str">
        <f>'Simpl. GRP'!Z7</f>
        <v>FLUORO ORANGE</v>
      </c>
      <c r="T24" s="713" t="str">
        <f>'Simpl. GRP'!AA7</f>
        <v>FLUORO YELLOW</v>
      </c>
      <c r="U24" s="714" t="str">
        <f>'Simpl. GRP'!AB7</f>
        <v>FLUORO GREEN</v>
      </c>
      <c r="V24" s="715" t="str">
        <f>'Simpl.&amp; Wide boyz PU'!T6</f>
        <v>BROWN
RAL 8003</v>
      </c>
      <c r="W24" s="341"/>
      <c r="X24" s="341"/>
      <c r="Y24" s="341"/>
      <c r="Z24" s="341"/>
      <c r="AA24" s="342"/>
      <c r="AB24" s="343"/>
    </row>
    <row r="25" spans="2:28" s="9" customFormat="1" ht="15.45" customHeight="1">
      <c r="B25" s="763"/>
      <c r="C25" s="334">
        <f>'Simpl. all tex-DT PLYWOOD'!M5+'(more) Simpl. Textures PLYWOOD'!N5+'Simpl. &amp; Wide boyz PLYWOOD'!O5+'Simpl. GRP'!K6+'Simpl.&amp; Wide boyz PU'!K5</f>
        <v>0</v>
      </c>
      <c r="D25" s="334">
        <f>'Simpl. all tex-DT PLYWOOD'!N5+'Simpl. GRP'!L6+'Simpl.&amp; Wide boyz PU'!L5</f>
        <v>0</v>
      </c>
      <c r="E25" s="334">
        <f>'Simpl. all tex-DT PLYWOOD'!O5+'Simpl. GRP'!M6+'Simpl.&amp; Wide boyz PU'!M5</f>
        <v>0</v>
      </c>
      <c r="F25" s="334">
        <f>'Simpl. all tex-DT PLYWOOD'!P5+'Simpl. GRP'!N6+'Simpl.&amp; Wide boyz PU'!N5</f>
        <v>0</v>
      </c>
      <c r="G25" s="334">
        <f>'Simpl. all tex-DT PLYWOOD'!Q5+'Simpl. GRP'!O6+'Simpl.&amp; Wide boyz PU'!O5</f>
        <v>0</v>
      </c>
      <c r="H25" s="334">
        <f>'Simpl. all tex-DT PLYWOOD'!R5+'Simpl. GRP'!P6+'Simpl.&amp; Wide boyz PU'!P5</f>
        <v>0</v>
      </c>
      <c r="I25" s="334">
        <f>'Simpl. all tex-DT PLYWOOD'!S5+'Simpl. GRP'!Q6</f>
        <v>0</v>
      </c>
      <c r="J25" s="334">
        <f>'Simpl. all tex-DT PLYWOOD'!T5+'Simpl. GRP'!R6</f>
        <v>0</v>
      </c>
      <c r="K25" s="334">
        <f>'Simpl. all tex-DT PLYWOOD'!U5+'Simpl. GRP'!S6</f>
        <v>0</v>
      </c>
      <c r="L25" s="334">
        <f>'Simpl. all tex-DT PLYWOOD'!V5+'Simpl. GRP'!T6+'Simpl.&amp; Wide boyz PU'!Q5</f>
        <v>0</v>
      </c>
      <c r="M25" s="334">
        <f>'Simpl. all tex-DT PLYWOOD'!W5+'Simpl. GRP'!U6</f>
        <v>0</v>
      </c>
      <c r="N25" s="334">
        <f>'Simpl. all tex-DT PLYWOOD'!X5+'Simpl. GRP'!V6+'Simpl.&amp; Wide boyz PU'!R5</f>
        <v>0</v>
      </c>
      <c r="O25" s="334">
        <f>'Simpl. all tex-DT PLYWOOD'!Y5+'Simpl. GRP'!W6+'Simpl.&amp; Wide boyz PU'!S5</f>
        <v>0</v>
      </c>
      <c r="P25" s="334">
        <f>'Simpl. all tex-DT PLYWOOD'!Z5+'Simpl. GRP'!X6</f>
        <v>0</v>
      </c>
      <c r="Q25" s="431">
        <f>'(more) Simpl. Textures PLYWOOD'!M5</f>
        <v>0</v>
      </c>
      <c r="R25" s="431">
        <f>'Simpl. GRP'!Y6</f>
        <v>0</v>
      </c>
      <c r="S25" s="431">
        <f>'Simpl. GRP'!Z6</f>
        <v>0</v>
      </c>
      <c r="T25" s="431">
        <f>'Simpl. GRP'!AA6</f>
        <v>0</v>
      </c>
      <c r="U25" s="431">
        <f>'Simpl. GRP'!AB6</f>
        <v>0</v>
      </c>
      <c r="V25" s="431">
        <f>'Simpl.&amp; Wide boyz PU'!T5</f>
        <v>0</v>
      </c>
      <c r="W25" s="123"/>
      <c r="X25" s="123"/>
      <c r="Y25" s="123"/>
      <c r="Z25" s="123"/>
      <c r="AA25" s="123"/>
      <c r="AB25" s="123"/>
    </row>
    <row r="26" spans="2:28" s="9" customFormat="1" ht="15.75" customHeight="1">
      <c r="B26" s="177"/>
    </row>
    <row r="27" spans="2:28" s="9" customFormat="1" ht="15.45" customHeight="1">
      <c r="B27" s="762" t="s">
        <v>4676</v>
      </c>
      <c r="C27" s="144" t="s">
        <v>4677</v>
      </c>
      <c r="D27" s="85" t="s">
        <v>4678</v>
      </c>
      <c r="E27" s="9" t="s">
        <v>5197</v>
      </c>
      <c r="F27" s="9" t="s">
        <v>5171</v>
      </c>
      <c r="G27" s="9" t="s">
        <v>5199</v>
      </c>
      <c r="H27" s="9" t="s">
        <v>6854</v>
      </c>
    </row>
    <row r="28" spans="2:28" s="9" customFormat="1" ht="15.45" customHeight="1">
      <c r="B28" s="762"/>
      <c r="C28" s="335">
        <f>'Simpl. all tex-DT PLYWOOD'!BP5+'Simpl. GRP'!BV6+'Simpl.&amp; Wide boyz PU'!BE5</f>
        <v>0</v>
      </c>
      <c r="D28" s="335">
        <f>'Simpl. all tex-DT PLYWOOD'!BQ5+'Simpl. GRP'!BW6</f>
        <v>0</v>
      </c>
      <c r="E28" s="335">
        <f>'(more) Simpl. Textures PLYWOOD'!AQ5+'Simpl. &amp; Wide boyz PLYWOOD'!AT5</f>
        <v>0</v>
      </c>
      <c r="F28" s="335">
        <f>'(more) Simpl. Textures PLYWOOD'!AR5</f>
        <v>0</v>
      </c>
      <c r="G28" s="335">
        <f>'(more) Simpl. Textures PLYWOOD'!AS5</f>
        <v>0</v>
      </c>
      <c r="H28" s="335">
        <f>'Simpl.&amp; Wide boyz PU'!BG5</f>
        <v>0</v>
      </c>
    </row>
    <row r="29" spans="2:28" s="9" customFormat="1" ht="15.45" customHeight="1">
      <c r="B29" s="177"/>
    </row>
    <row r="30" spans="2:28" s="9" customFormat="1" ht="15.45" customHeight="1">
      <c r="B30" s="761" t="s">
        <v>6855</v>
      </c>
      <c r="C30" s="144" t="s">
        <v>4679</v>
      </c>
      <c r="D30" s="85" t="s">
        <v>197</v>
      </c>
      <c r="E30" s="85" t="s">
        <v>133</v>
      </c>
      <c r="F30" s="85" t="s">
        <v>134</v>
      </c>
      <c r="G30" s="85" t="s">
        <v>135</v>
      </c>
      <c r="H30" s="85" t="s">
        <v>136</v>
      </c>
      <c r="I30" s="85" t="s">
        <v>137</v>
      </c>
      <c r="J30" s="85" t="s">
        <v>138</v>
      </c>
      <c r="K30" s="85" t="s">
        <v>4680</v>
      </c>
    </row>
    <row r="31" spans="2:28" s="9" customFormat="1" ht="15.45" customHeight="1">
      <c r="B31" s="761"/>
      <c r="C31" s="335">
        <f>'Simpl. all tex-DT PLYWOOD'!BF5+'(more) Simpl. Textures PLYWOOD'!AG5+'Simpl. &amp; Wide boyz PLYWOOD'!AH5+'Simpl. GRP'!BL6</f>
        <v>0</v>
      </c>
      <c r="D31" s="335">
        <f>'Simpl. all tex-DT PLYWOOD'!BG5+'(more) Simpl. Textures PLYWOOD'!AH5+'Simpl. &amp; Wide boyz PLYWOOD'!AI5+'Simpl. GRP'!BM6</f>
        <v>0</v>
      </c>
      <c r="E31" s="335">
        <f>'Simpl. all tex-DT PLYWOOD'!BH5+'(more) Simpl. Textures PLYWOOD'!AI5+'Simpl. &amp; Wide boyz PLYWOOD'!AJ5+'Simpl. GRP'!BN6</f>
        <v>0</v>
      </c>
      <c r="F31" s="335">
        <f>'Simpl. all tex-DT PLYWOOD'!BI5+'(more) Simpl. Textures PLYWOOD'!AJ5+'Simpl. &amp; Wide boyz PLYWOOD'!AK5+'Simpl. GRP'!BO6</f>
        <v>0</v>
      </c>
      <c r="G31" s="335">
        <f>'Simpl. all tex-DT PLYWOOD'!BJ5+'(more) Simpl. Textures PLYWOOD'!AK5+'Simpl. &amp; Wide boyz PLYWOOD'!AL5+'Simpl. GRP'!BP6</f>
        <v>0</v>
      </c>
      <c r="H31" s="335">
        <f>'Simpl. all tex-DT PLYWOOD'!BK5+'(more) Simpl. Textures PLYWOOD'!AL5+'Simpl. &amp; Wide boyz PLYWOOD'!AM5+'Simpl. GRP'!BQ6</f>
        <v>0</v>
      </c>
      <c r="I31" s="335">
        <f>'Simpl. all tex-DT PLYWOOD'!BL5+'(more) Simpl. Textures PLYWOOD'!AM5+'Simpl. &amp; Wide boyz PLYWOOD'!AN5+'Simpl. GRP'!BR6</f>
        <v>0</v>
      </c>
      <c r="J31" s="335">
        <f>'Simpl. all tex-DT PLYWOOD'!BM5+'(more) Simpl. Textures PLYWOOD'!AN5+'Simpl. &amp; Wide boyz PLYWOOD'!AO5+'Simpl. GRP'!BS6</f>
        <v>0</v>
      </c>
      <c r="K31" s="335">
        <f>'Simpl. all tex-DT PLYWOOD'!BN5+'(more) Simpl. Textures PLYWOOD'!AO5+'Simpl. &amp; Wide boyz PLYWOOD'!AP5+'Simpl. GRP'!BT6</f>
        <v>0</v>
      </c>
      <c r="L31" s="338"/>
    </row>
    <row r="32" spans="2:28" s="9" customFormat="1" ht="15.45" customHeight="1">
      <c r="B32" s="586"/>
      <c r="C32" s="144"/>
      <c r="D32" s="85"/>
      <c r="E32" s="85"/>
      <c r="F32" s="85"/>
      <c r="G32" s="85"/>
      <c r="H32" s="85"/>
      <c r="I32" s="85"/>
      <c r="J32" s="85"/>
      <c r="K32" s="85"/>
    </row>
    <row r="33" spans="2:25" s="9" customFormat="1" ht="15.45" customHeight="1">
      <c r="B33" s="761" t="s">
        <v>6856</v>
      </c>
      <c r="C33" s="144" t="s">
        <v>4679</v>
      </c>
      <c r="D33" s="85" t="s">
        <v>197</v>
      </c>
      <c r="E33" s="85" t="s">
        <v>133</v>
      </c>
      <c r="F33" s="85" t="s">
        <v>134</v>
      </c>
      <c r="G33" s="85" t="s">
        <v>135</v>
      </c>
      <c r="H33" s="85" t="s">
        <v>136</v>
      </c>
      <c r="I33" s="85" t="s">
        <v>137</v>
      </c>
      <c r="J33" s="85" t="s">
        <v>138</v>
      </c>
      <c r="K33" s="85" t="s">
        <v>4680</v>
      </c>
    </row>
    <row r="34" spans="2:25" s="9" customFormat="1" ht="15.45" customHeight="1">
      <c r="B34" s="761"/>
      <c r="C34" s="335">
        <f>'Simpl.&amp; Wide boyz PU'!AU5</f>
        <v>0</v>
      </c>
      <c r="D34" s="335">
        <f>'Simpl.&amp; Wide boyz PU'!AV5</f>
        <v>0</v>
      </c>
      <c r="E34" s="335">
        <f>'Simpl.&amp; Wide boyz PU'!AW5</f>
        <v>0</v>
      </c>
      <c r="F34" s="335">
        <f>'Simpl.&amp; Wide boyz PU'!AX5</f>
        <v>0</v>
      </c>
      <c r="G34" s="335">
        <f>'Simpl.&amp; Wide boyz PU'!AY5</f>
        <v>0</v>
      </c>
      <c r="H34" s="335">
        <f>'Simpl.&amp; Wide boyz PU'!AZ5</f>
        <v>0</v>
      </c>
      <c r="I34" s="335">
        <f>'Simpl.&amp; Wide boyz PU'!BA5</f>
        <v>0</v>
      </c>
      <c r="J34" s="335">
        <f>'Simpl.&amp; Wide boyz PU'!BB5</f>
        <v>0</v>
      </c>
      <c r="K34" s="335">
        <f>'Simpl.&amp; Wide boyz PU'!BC5</f>
        <v>0</v>
      </c>
      <c r="L34" s="338"/>
    </row>
    <row r="35" spans="2:25" s="9" customFormat="1" ht="15.45" customHeight="1"/>
    <row r="36" spans="2:25" ht="15.45" customHeight="1">
      <c r="B36" s="761" t="s">
        <v>4681</v>
      </c>
      <c r="C36" s="85" t="s">
        <v>185</v>
      </c>
      <c r="D36" s="85" t="s">
        <v>2135</v>
      </c>
      <c r="E36" s="85" t="s">
        <v>184</v>
      </c>
      <c r="F36" s="85" t="s">
        <v>2138</v>
      </c>
      <c r="G36" s="85" t="s">
        <v>182</v>
      </c>
      <c r="H36" s="336" t="s">
        <v>181</v>
      </c>
      <c r="I36" s="337" t="s">
        <v>6214</v>
      </c>
      <c r="J36" s="337" t="s">
        <v>2133</v>
      </c>
      <c r="K36" s="337" t="s">
        <v>2137</v>
      </c>
      <c r="L36" s="337" t="s">
        <v>183</v>
      </c>
      <c r="M36" s="336" t="s">
        <v>2139</v>
      </c>
      <c r="N36" s="336" t="s">
        <v>2136</v>
      </c>
      <c r="O36" s="336" t="s">
        <v>2140</v>
      </c>
      <c r="P36" s="336" t="s">
        <v>6857</v>
      </c>
      <c r="Q36" s="9" t="s">
        <v>6215</v>
      </c>
      <c r="R36" s="351" t="s">
        <v>2134</v>
      </c>
      <c r="S36" s="85" t="s">
        <v>4680</v>
      </c>
      <c r="T36" s="9"/>
      <c r="U36" s="9"/>
    </row>
    <row r="37" spans="2:25" ht="15.45" customHeight="1">
      <c r="B37" s="761"/>
      <c r="C37" s="335">
        <f>'Simpl. all tex-DT PLYWOOD'!BV5+'(more) Simpl. Textures PLYWOOD'!AX5+'Simpl. &amp; Wide boyz PLYWOOD'!AY5+'Simpl. GRP'!CB6+'Simpl.&amp; Wide boyz PU'!BL5</f>
        <v>0</v>
      </c>
      <c r="D37" s="335">
        <f>'Simpl. all tex-DT PLYWOOD'!BW5+'(more) Simpl. Textures PLYWOOD'!AY5+'Simpl. &amp; Wide boyz PLYWOOD'!AZ5+'Simpl. GRP'!CC6+'Simpl.&amp; Wide boyz PU'!BM5</f>
        <v>0</v>
      </c>
      <c r="E37" s="335">
        <f>'Simpl. all tex-DT PLYWOOD'!BX5+'(more) Simpl. Textures PLYWOOD'!AZ5+'Simpl. &amp; Wide boyz PLYWOOD'!BA5+'Simpl. GRP'!CD6</f>
        <v>0</v>
      </c>
      <c r="F37" s="335">
        <f>'Simpl. all tex-DT PLYWOOD'!BZ5+'(more) Simpl. Textures PLYWOOD'!BB5+'Simpl. &amp; Wide boyz PLYWOOD'!BC5+'Simpl. GRP'!CF6</f>
        <v>0</v>
      </c>
      <c r="G37" s="335">
        <f>'Simpl. all tex-DT PLYWOOD'!CB5+'(more) Simpl. Textures PLYWOOD'!BD5+'Simpl. &amp; Wide boyz PLYWOOD'!BE5+'Simpl. GRP'!CH6</f>
        <v>0</v>
      </c>
      <c r="H37" s="335">
        <f>'Simpl. all tex-DT PLYWOOD'!CE5+'(more) Simpl. Textures PLYWOOD'!BG5+'Simpl. &amp; Wide boyz PLYWOOD'!BH5+'Simpl. GRP'!CK6</f>
        <v>0</v>
      </c>
      <c r="I37" s="335">
        <f>'Simpl. all tex-DT PLYWOOD'!CF5+'(more) Simpl. Textures PLYWOOD'!BH5+'Simpl. &amp; Wide boyz PLYWOOD'!BI5</f>
        <v>0</v>
      </c>
      <c r="J37" s="335">
        <f>'Simpl. all tex-DT PLYWOOD'!CG5+'(more) Simpl. Textures PLYWOOD'!BI5+'Simpl. &amp; Wide boyz PLYWOOD'!BJ5+'Simpl. GRP'!CM6</f>
        <v>0</v>
      </c>
      <c r="K37" s="335">
        <f>'Simpl. all tex-DT PLYWOOD'!CH5+'(more) Simpl. Textures PLYWOOD'!BJ5+'Simpl. &amp; Wide boyz PLYWOOD'!BK5</f>
        <v>0</v>
      </c>
      <c r="L37" s="335">
        <f>'Simpl. all tex-DT PLYWOOD'!CI5+'(more) Simpl. Textures PLYWOOD'!BK5+'Simpl. &amp; Wide boyz PLYWOOD'!BL5+'Simpl. GRP'!CO6</f>
        <v>0</v>
      </c>
      <c r="M37" s="335">
        <f>'Simpl. all tex-DT PLYWOOD'!CJ5+'(more) Simpl. Textures PLYWOOD'!BL5+'Simpl. &amp; Wide boyz PLYWOOD'!BM5</f>
        <v>0</v>
      </c>
      <c r="N37" s="335">
        <f>'Simpl. all tex-DT PLYWOOD'!CK5+'(more) Simpl. Textures PLYWOOD'!BM5+'Simpl. &amp; Wide boyz PLYWOOD'!BN5</f>
        <v>0</v>
      </c>
      <c r="O37" s="335">
        <f>'Simpl. all tex-DT PLYWOOD'!CL5+'(more) Simpl. Textures PLYWOOD'!BN5+'Simpl. &amp; Wide boyz PLYWOOD'!BO5</f>
        <v>0</v>
      </c>
      <c r="P37" s="335">
        <f>'Simpl.&amp; Wide boyz PU'!BJ5</f>
        <v>0</v>
      </c>
      <c r="Q37" s="335">
        <f>'Simpl. &amp; Wide boyz PLYWOOD'!BQ5</f>
        <v>0</v>
      </c>
      <c r="R37" s="431">
        <f>'Simpl. GRP'!BY6+'Simpl.&amp; Wide boyz PU'!BI5</f>
        <v>0</v>
      </c>
      <c r="S37" s="335">
        <f>'Simpl. all tex-DT PLYWOOD'!CM5+'(more) Simpl. Textures PLYWOOD'!BO5+'Simpl. &amp; Wide boyz PLYWOOD'!BP5+'Simpl. GRP'!CP6</f>
        <v>0</v>
      </c>
      <c r="T37" s="9"/>
      <c r="U37" s="9"/>
    </row>
    <row r="38" spans="2:25" ht="15.45" customHeight="1">
      <c r="B38" s="177"/>
      <c r="C38" s="9"/>
      <c r="D38" s="9"/>
      <c r="E38" s="9"/>
      <c r="F38" s="9"/>
      <c r="G38" s="9"/>
      <c r="H38" s="9"/>
      <c r="I38" s="9"/>
      <c r="J38" s="9"/>
      <c r="K38" s="9"/>
      <c r="L38" s="9"/>
      <c r="M38" s="9"/>
      <c r="N38" s="9"/>
      <c r="O38" s="9"/>
      <c r="P38" s="9"/>
      <c r="Q38" s="9"/>
      <c r="R38" s="9"/>
      <c r="S38" s="9"/>
      <c r="T38" s="9"/>
      <c r="U38" s="9"/>
      <c r="V38" s="9"/>
      <c r="W38" s="9"/>
      <c r="X38" s="9"/>
      <c r="Y38" s="9"/>
    </row>
    <row r="39" spans="2:25" ht="15.45" customHeight="1">
      <c r="B39" s="762" t="s">
        <v>4689</v>
      </c>
      <c r="C39" s="358" t="s">
        <v>211</v>
      </c>
      <c r="D39" s="339" t="s">
        <v>212</v>
      </c>
      <c r="E39" s="241" t="s">
        <v>6428</v>
      </c>
      <c r="F39" s="241"/>
      <c r="G39" s="241"/>
      <c r="H39" s="241"/>
      <c r="I39" s="241"/>
      <c r="J39" s="241"/>
      <c r="K39" s="9"/>
      <c r="L39" s="9"/>
      <c r="M39" s="9"/>
      <c r="N39" s="9"/>
      <c r="O39" s="9"/>
      <c r="P39" s="9"/>
      <c r="Q39" s="9"/>
      <c r="R39" s="9"/>
      <c r="S39" s="9"/>
      <c r="T39" s="9"/>
      <c r="U39" s="9"/>
      <c r="V39" s="9"/>
      <c r="W39" s="9"/>
      <c r="X39" s="9"/>
      <c r="Y39" s="9"/>
    </row>
    <row r="40" spans="2:25" ht="15.45" customHeight="1">
      <c r="B40" s="763"/>
      <c r="C40" s="335">
        <f>'Simpl. all tex-DT PLYWOOD'!AZ6+'(more) Simpl. Textures PLYWOOD'!AB6+'Simpl. &amp; Wide boyz PLYWOOD'!AB6+'Simpl. GRP'!BG7+'Simpl.&amp; Wide boyz PU'!AP6</f>
        <v>0</v>
      </c>
      <c r="D40" s="335">
        <f>'Simpl. all tex-DT PLYWOOD'!BB6+'(more) Simpl. Textures PLYWOOD'!AD6+'Simpl. GRP'!BI7+'Simpl. &amp; Wide boyz PLYWOOD'!AD6+'Simpl.&amp; Wide boyz PU'!AR6</f>
        <v>0</v>
      </c>
      <c r="E40" s="335">
        <f>'Simpl. GRP'!BK7+'Simpl. all tex-DT PLYWOOD'!BD6+'(more) Simpl. Textures PLYWOOD'!AF6+'Simpl. &amp; Wide boyz PLYWOOD'!AF6+'Simpl.&amp; Wide boyz PU'!AT6</f>
        <v>0</v>
      </c>
      <c r="F40" s="9"/>
      <c r="G40" s="9"/>
      <c r="H40" s="9"/>
      <c r="I40" s="9"/>
      <c r="J40" s="9"/>
      <c r="K40" s="9"/>
      <c r="L40" s="9"/>
      <c r="M40" s="9"/>
      <c r="N40" s="9"/>
      <c r="O40" s="9"/>
      <c r="P40" s="9"/>
      <c r="Q40" s="9"/>
      <c r="R40" s="9"/>
      <c r="S40" s="9"/>
      <c r="T40" s="9"/>
      <c r="U40" s="9"/>
      <c r="V40" s="9"/>
      <c r="W40" s="9"/>
      <c r="X40" s="9"/>
      <c r="Y40" s="9"/>
    </row>
    <row r="41" spans="2:25" ht="15.45" customHeight="1">
      <c r="B41" s="241"/>
      <c r="C41" s="9"/>
      <c r="D41" s="9"/>
      <c r="E41" s="9"/>
      <c r="F41" s="9"/>
      <c r="G41" s="9"/>
      <c r="H41" s="9"/>
      <c r="I41" s="9"/>
      <c r="J41" s="9"/>
      <c r="K41" s="9"/>
      <c r="L41" s="9"/>
      <c r="M41" s="9"/>
      <c r="N41" s="9"/>
      <c r="O41" s="9"/>
      <c r="P41" s="9"/>
      <c r="Q41" s="9"/>
      <c r="R41" s="9"/>
      <c r="S41" s="9"/>
      <c r="T41" s="9"/>
      <c r="U41" s="9"/>
      <c r="V41" s="9"/>
      <c r="W41" s="9"/>
      <c r="X41" s="9"/>
      <c r="Y41" s="9"/>
    </row>
    <row r="42" spans="2:25">
      <c r="E42" s="9"/>
      <c r="F42" s="9"/>
      <c r="G42" s="9"/>
      <c r="H42" s="176"/>
      <c r="I42" s="176"/>
      <c r="J42" s="176"/>
    </row>
    <row r="43" spans="2:25">
      <c r="B43" s="58" t="s">
        <v>2887</v>
      </c>
      <c r="C43" s="59"/>
      <c r="E43" s="9"/>
      <c r="F43" s="9"/>
      <c r="G43" s="9"/>
      <c r="H43" s="176"/>
      <c r="I43" s="176"/>
      <c r="J43" s="176"/>
      <c r="K43" s="340"/>
    </row>
    <row r="44" spans="2:25">
      <c r="B44" s="58" t="s">
        <v>51</v>
      </c>
      <c r="C44" s="59"/>
      <c r="E44" s="9"/>
      <c r="F44" s="9"/>
      <c r="G44" s="9"/>
      <c r="H44" s="176"/>
      <c r="I44" s="176"/>
      <c r="J44" s="176"/>
    </row>
    <row r="45" spans="2:25">
      <c r="B45" s="58" t="s">
        <v>52</v>
      </c>
      <c r="C45" s="59"/>
      <c r="E45" s="9"/>
      <c r="F45" s="9"/>
      <c r="G45" s="9"/>
      <c r="H45" s="176"/>
      <c r="I45" s="176"/>
      <c r="J45" s="176"/>
    </row>
    <row r="46" spans="2:25">
      <c r="B46" s="58" t="s">
        <v>53</v>
      </c>
      <c r="C46" s="59"/>
      <c r="E46" s="9"/>
      <c r="F46" s="9"/>
      <c r="G46" s="9"/>
      <c r="H46" s="176"/>
      <c r="I46" s="176"/>
      <c r="J46" s="176"/>
    </row>
    <row r="47" spans="2:25">
      <c r="B47" s="58" t="s">
        <v>54</v>
      </c>
      <c r="C47" s="59"/>
      <c r="E47" s="9"/>
      <c r="F47" s="9"/>
      <c r="G47" s="9"/>
      <c r="H47" s="176"/>
      <c r="I47" s="176"/>
      <c r="J47" s="176"/>
    </row>
    <row r="48" spans="2:25">
      <c r="B48" s="58" t="s">
        <v>55</v>
      </c>
      <c r="C48" s="59"/>
      <c r="E48" s="9"/>
      <c r="F48" s="9"/>
      <c r="G48" s="9"/>
      <c r="H48" s="176"/>
      <c r="I48" s="176"/>
      <c r="J48" s="176"/>
    </row>
    <row r="49" spans="2:10">
      <c r="B49" s="58"/>
      <c r="C49" s="59"/>
      <c r="E49" s="9"/>
      <c r="F49" s="9"/>
      <c r="G49" s="9"/>
      <c r="H49" s="176"/>
      <c r="I49" s="176"/>
      <c r="J49" s="176"/>
    </row>
    <row r="50" spans="2:10">
      <c r="B50" s="58" t="s">
        <v>56</v>
      </c>
      <c r="C50" s="59"/>
      <c r="E50" s="9"/>
      <c r="F50" s="9"/>
      <c r="G50" s="9"/>
      <c r="H50" s="176"/>
      <c r="I50" s="176"/>
      <c r="J50" s="176"/>
    </row>
    <row r="51" spans="2:10">
      <c r="B51" s="58" t="s">
        <v>57</v>
      </c>
      <c r="C51" s="59"/>
      <c r="E51" s="9"/>
      <c r="F51" s="9"/>
      <c r="G51" s="9"/>
      <c r="H51" s="176"/>
      <c r="I51" s="176"/>
      <c r="J51" s="176"/>
    </row>
  </sheetData>
  <sheetProtection algorithmName="SHA-512" hashValue="3V8/jU1k1aQWvVmCss/tbH0iylMFKYgKJObhiLjz1wGtmrAu2urJs8F7v0KytkThIHOh7TQ14JvsfZCi9QtEeA==" saltValue="Az87OF6tgMMmh9jh2BmAFA==" spinCount="100000" sheet="1" sort="0" autoFilter="0"/>
  <mergeCells count="15">
    <mergeCell ref="E8:I11"/>
    <mergeCell ref="E6:I6"/>
    <mergeCell ref="G21:H21"/>
    <mergeCell ref="G15:H15"/>
    <mergeCell ref="G16:H16"/>
    <mergeCell ref="G19:H19"/>
    <mergeCell ref="G20:H20"/>
    <mergeCell ref="G17:H17"/>
    <mergeCell ref="G18:H18"/>
    <mergeCell ref="B30:B31"/>
    <mergeCell ref="B36:B37"/>
    <mergeCell ref="B39:B40"/>
    <mergeCell ref="B24:B25"/>
    <mergeCell ref="B27:B28"/>
    <mergeCell ref="B33:B34"/>
  </mergeCells>
  <phoneticPr fontId="10" type="noConversion"/>
  <pageMargins left="0.75" right="0.75" top="1" bottom="1" header="0.5" footer="0.5"/>
  <pageSetup paperSize="9" orientation="portrait" horizontalDpi="4294967292" verticalDpi="4294967292"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65A13-A26F-A940-AF03-81293FD7F3CE}">
  <sheetPr>
    <tabColor theme="0" tint="-4.9989318521683403E-2"/>
    <pageSetUpPr fitToPage="1"/>
  </sheetPr>
  <dimension ref="A1:CW34"/>
  <sheetViews>
    <sheetView showGridLines="0" showRowColHeaders="0" tabSelected="1" zoomScale="80" zoomScaleNormal="80" zoomScalePageLayoutView="75" workbookViewId="0">
      <pane ySplit="7" topLeftCell="A8" activePane="bottomLeft" state="frozen"/>
      <selection activeCell="N9" sqref="N9"/>
      <selection pane="bottomLeft" activeCell="K10" sqref="K10"/>
    </sheetView>
  </sheetViews>
  <sheetFormatPr baseColWidth="10" defaultColWidth="11" defaultRowHeight="18"/>
  <cols>
    <col min="1" max="1" width="3.5" style="113" customWidth="1"/>
    <col min="2" max="2" width="20.5" customWidth="1"/>
    <col min="3" max="3" width="17.5" style="724" customWidth="1"/>
    <col min="4" max="4" width="4.796875" style="747" customWidth="1"/>
    <col min="5" max="5" width="4.796875" customWidth="1"/>
    <col min="6" max="6" width="15.19921875" style="735" customWidth="1"/>
    <col min="7" max="7" width="8" style="735" customWidth="1"/>
    <col min="8" max="8" width="5" customWidth="1"/>
    <col min="9" max="9" width="8.19921875" customWidth="1"/>
    <col min="10" max="10" width="13.796875" style="255" customWidth="1"/>
    <col min="11" max="28" width="9.796875" style="9" customWidth="1"/>
    <col min="29" max="29" width="17.5" style="8" customWidth="1"/>
    <col min="30" max="30" width="9" style="8" customWidth="1"/>
    <col min="31" max="31" width="8.796875" customWidth="1"/>
    <col min="32" max="32" width="11" hidden="1" customWidth="1"/>
    <col min="33" max="33" width="12.5" hidden="1" customWidth="1"/>
    <col min="34" max="34" width="12.296875" hidden="1" customWidth="1"/>
    <col min="35" max="35" width="11" style="293" hidden="1" customWidth="1"/>
    <col min="36" max="36" width="7.5" style="295" hidden="1" customWidth="1"/>
    <col min="37" max="37" width="7.296875" style="305" hidden="1" customWidth="1"/>
    <col min="38" max="38" width="5" style="35" hidden="1" customWidth="1"/>
    <col min="39" max="39" width="4.5" style="35" hidden="1" customWidth="1"/>
    <col min="40" max="40" width="4.796875" style="35" hidden="1" customWidth="1"/>
    <col min="41" max="44" width="5" style="35" hidden="1" customWidth="1"/>
    <col min="45" max="45" width="4.296875" style="35" hidden="1" customWidth="1"/>
    <col min="46" max="47" width="5.5" style="35" hidden="1" customWidth="1"/>
    <col min="48" max="55" width="5" style="35" hidden="1" customWidth="1"/>
    <col min="56" max="56" width="7.796875" style="295" hidden="1" customWidth="1"/>
    <col min="57" max="57" width="7.796875" style="8" hidden="1" customWidth="1"/>
    <col min="58" max="58" width="9" style="116" hidden="1" customWidth="1"/>
    <col min="59" max="59" width="9" style="35" hidden="1" customWidth="1"/>
    <col min="60" max="60" width="7.5" style="116" hidden="1" customWidth="1"/>
    <col min="61" max="61" width="7.5" style="35" hidden="1" customWidth="1"/>
    <col min="62" max="62" width="8.296875" style="116" hidden="1" customWidth="1"/>
    <col min="63" max="63" width="7.796875" hidden="1" customWidth="1"/>
    <col min="64" max="73" width="11" hidden="1" customWidth="1"/>
    <col min="74" max="74" width="13.19921875" hidden="1" customWidth="1"/>
    <col min="75" max="75" width="15.5" hidden="1" customWidth="1"/>
    <col min="76" max="94" width="11" hidden="1" customWidth="1"/>
    <col min="95" max="95" width="11.796875" hidden="1" customWidth="1"/>
    <col min="96" max="96" width="11" hidden="1" customWidth="1"/>
    <col min="99" max="99" width="2.69921875" customWidth="1"/>
  </cols>
  <sheetData>
    <row r="1" spans="1:101" ht="38.549999999999997" customHeight="1">
      <c r="A1" s="772" t="s">
        <v>6426</v>
      </c>
      <c r="B1" s="772"/>
      <c r="I1" s="256" t="s">
        <v>196</v>
      </c>
      <c r="J1" s="773">
        <f>SUM(AC10:AC34)</f>
        <v>0</v>
      </c>
      <c r="K1" s="773"/>
      <c r="L1" s="346" t="s">
        <v>7</v>
      </c>
      <c r="N1" s="313"/>
      <c r="O1" s="313"/>
      <c r="P1" s="313"/>
      <c r="Q1" s="313"/>
      <c r="R1"/>
      <c r="S1"/>
      <c r="T1"/>
      <c r="U1"/>
      <c r="V1"/>
      <c r="W1"/>
      <c r="X1"/>
      <c r="Y1" s="781" t="s">
        <v>7526</v>
      </c>
      <c r="Z1" s="782"/>
      <c r="AA1" s="782"/>
      <c r="AB1" s="783"/>
      <c r="AL1" s="33"/>
      <c r="AM1" s="33"/>
      <c r="AN1" s="33"/>
      <c r="AO1" s="33"/>
      <c r="AP1" s="33"/>
      <c r="AQ1" s="33"/>
      <c r="AR1" s="33"/>
      <c r="AS1" s="33"/>
      <c r="AT1" s="33"/>
      <c r="AU1" s="33"/>
      <c r="AV1" s="33"/>
      <c r="AW1" s="33"/>
      <c r="AX1" s="33"/>
      <c r="AY1" s="33"/>
      <c r="AZ1" s="33"/>
      <c r="BA1" s="33"/>
      <c r="BB1" s="33"/>
      <c r="BC1" s="33"/>
      <c r="CS1" s="774"/>
      <c r="CT1" s="774"/>
      <c r="CV1" s="774"/>
      <c r="CW1" s="775"/>
    </row>
    <row r="2" spans="1:101" ht="29.55" customHeight="1">
      <c r="A2" s="772"/>
      <c r="B2" s="772"/>
      <c r="I2" s="350" t="s">
        <v>12</v>
      </c>
      <c r="J2" s="740">
        <f>SUM(K10:AB34)</f>
        <v>0</v>
      </c>
      <c r="K2" s="582"/>
      <c r="L2" s="258"/>
      <c r="N2" s="313"/>
      <c r="O2" s="313"/>
      <c r="P2" s="313"/>
      <c r="Q2" s="313"/>
      <c r="R2"/>
      <c r="S2"/>
      <c r="T2"/>
      <c r="U2"/>
      <c r="V2"/>
      <c r="W2"/>
      <c r="X2"/>
      <c r="Y2" s="784"/>
      <c r="Z2" s="785"/>
      <c r="AA2" s="785"/>
      <c r="AB2" s="786"/>
      <c r="AC2" s="776" t="s">
        <v>6308</v>
      </c>
      <c r="AD2" s="776"/>
      <c r="AE2" s="507">
        <f>AH6</f>
        <v>0</v>
      </c>
      <c r="CQ2" s="372"/>
      <c r="CS2" s="774"/>
      <c r="CT2" s="774"/>
      <c r="CV2" s="775"/>
      <c r="CW2" s="775"/>
    </row>
    <row r="3" spans="1:101" ht="28.2" customHeight="1">
      <c r="A3" s="772"/>
      <c r="B3" s="772"/>
      <c r="I3" s="350" t="s">
        <v>10</v>
      </c>
      <c r="J3" s="777">
        <f>SUM(AK10:AK34)</f>
        <v>0</v>
      </c>
      <c r="K3" s="777"/>
      <c r="L3" s="258" t="s">
        <v>5</v>
      </c>
      <c r="N3" s="313"/>
      <c r="O3" s="313"/>
      <c r="P3" s="313"/>
      <c r="Q3" s="313"/>
      <c r="R3"/>
      <c r="S3"/>
      <c r="T3"/>
      <c r="U3"/>
      <c r="V3"/>
      <c r="W3"/>
      <c r="X3" s="37"/>
      <c r="Y3" s="784"/>
      <c r="Z3" s="785"/>
      <c r="AA3" s="785"/>
      <c r="AB3" s="786"/>
      <c r="AJ3" s="296"/>
      <c r="AK3" s="306"/>
      <c r="AL3" s="36"/>
      <c r="AM3" s="36"/>
      <c r="AN3" s="36"/>
      <c r="AO3" s="36"/>
      <c r="AP3" s="36"/>
      <c r="AQ3" s="36"/>
      <c r="AR3" s="36"/>
      <c r="AS3" s="36"/>
      <c r="AT3" s="36"/>
      <c r="AU3" s="36"/>
      <c r="AV3" s="36"/>
      <c r="AW3" s="36"/>
      <c r="AX3" s="36"/>
      <c r="AY3" s="36"/>
      <c r="AZ3" s="36"/>
      <c r="BA3" s="36"/>
      <c r="BB3" s="36"/>
      <c r="BC3" s="36"/>
      <c r="BD3" s="296"/>
      <c r="BE3" s="697"/>
      <c r="BF3" s="257"/>
      <c r="BG3" s="36"/>
      <c r="BH3" s="257"/>
      <c r="BI3" s="36"/>
      <c r="BJ3" s="257"/>
      <c r="CQ3" s="778" t="s">
        <v>129</v>
      </c>
      <c r="CS3" s="774"/>
      <c r="CT3" s="774"/>
      <c r="CV3" s="775"/>
      <c r="CW3" s="775"/>
    </row>
    <row r="4" spans="1:101" ht="28.2" customHeight="1">
      <c r="A4" s="772"/>
      <c r="B4" s="772"/>
      <c r="I4" s="350"/>
      <c r="J4" s="741"/>
      <c r="K4" s="719"/>
      <c r="L4" s="258"/>
      <c r="N4" s="313"/>
      <c r="O4" s="313"/>
      <c r="P4" s="313"/>
      <c r="Q4" s="313"/>
      <c r="R4"/>
      <c r="S4"/>
      <c r="T4"/>
      <c r="U4"/>
      <c r="V4"/>
      <c r="W4"/>
      <c r="X4" s="37"/>
      <c r="Y4" s="787"/>
      <c r="Z4" s="788"/>
      <c r="AA4" s="788"/>
      <c r="AB4" s="789"/>
      <c r="AJ4" s="296"/>
      <c r="AK4" s="306"/>
      <c r="AL4" s="36"/>
      <c r="AM4" s="36"/>
      <c r="AN4" s="36"/>
      <c r="AO4" s="36"/>
      <c r="AP4" s="36"/>
      <c r="AQ4" s="36"/>
      <c r="AR4" s="36"/>
      <c r="AS4" s="36"/>
      <c r="AT4" s="36"/>
      <c r="AU4" s="36"/>
      <c r="AV4" s="36"/>
      <c r="AW4" s="36"/>
      <c r="AX4" s="36"/>
      <c r="AY4" s="36"/>
      <c r="AZ4" s="36"/>
      <c r="BA4" s="36"/>
      <c r="BB4" s="36"/>
      <c r="BC4" s="36"/>
      <c r="BD4" s="296"/>
      <c r="BE4" s="697"/>
      <c r="BF4" s="257"/>
      <c r="BG4" s="36"/>
      <c r="BH4" s="257"/>
      <c r="BI4" s="36"/>
      <c r="BJ4" s="257"/>
      <c r="CQ4" s="779"/>
      <c r="CS4" s="774"/>
      <c r="CT4" s="774"/>
      <c r="CV4" s="775"/>
      <c r="CW4" s="775"/>
    </row>
    <row r="5" spans="1:101" ht="22.95" customHeight="1">
      <c r="A5" s="772"/>
      <c r="B5" s="772"/>
      <c r="J5" s="105"/>
      <c r="N5"/>
      <c r="O5"/>
      <c r="P5"/>
      <c r="Q5" s="373"/>
      <c r="R5"/>
      <c r="S5" s="37"/>
      <c r="T5"/>
      <c r="U5"/>
      <c r="V5"/>
      <c r="W5" s="37"/>
      <c r="X5" s="37"/>
      <c r="Y5" s="720" t="s">
        <v>7527</v>
      </c>
      <c r="Z5" s="720" t="s">
        <v>7527</v>
      </c>
      <c r="AA5" s="720" t="s">
        <v>7527</v>
      </c>
      <c r="AB5" s="720" t="s">
        <v>7527</v>
      </c>
      <c r="AC5" s="151" t="s">
        <v>210</v>
      </c>
      <c r="CQ5" s="780"/>
      <c r="CS5" s="774"/>
      <c r="CT5" s="774"/>
      <c r="CV5" s="775"/>
      <c r="CW5" s="775"/>
    </row>
    <row r="6" spans="1:101" ht="29.55" customHeight="1">
      <c r="A6" s="117"/>
      <c r="C6" s="725"/>
      <c r="D6" s="748"/>
      <c r="J6" s="142" t="s">
        <v>206</v>
      </c>
      <c r="K6" s="287">
        <f t="shared" ref="K6:X6" si="0">SUM(AL10:AL34)</f>
        <v>0</v>
      </c>
      <c r="L6" s="181">
        <f t="shared" si="0"/>
        <v>0</v>
      </c>
      <c r="M6" s="181">
        <f t="shared" si="0"/>
        <v>0</v>
      </c>
      <c r="N6" s="181">
        <f t="shared" si="0"/>
        <v>0</v>
      </c>
      <c r="O6" s="181">
        <f t="shared" si="0"/>
        <v>0</v>
      </c>
      <c r="P6" s="181">
        <f t="shared" si="0"/>
        <v>0</v>
      </c>
      <c r="Q6" s="181">
        <f t="shared" si="0"/>
        <v>0</v>
      </c>
      <c r="R6" s="181">
        <f t="shared" si="0"/>
        <v>0</v>
      </c>
      <c r="S6" s="181">
        <f t="shared" si="0"/>
        <v>0</v>
      </c>
      <c r="T6" s="181">
        <f t="shared" si="0"/>
        <v>0</v>
      </c>
      <c r="U6" s="181">
        <f t="shared" si="0"/>
        <v>0</v>
      </c>
      <c r="V6" s="181">
        <f t="shared" si="0"/>
        <v>0</v>
      </c>
      <c r="W6" s="181">
        <f t="shared" si="0"/>
        <v>0</v>
      </c>
      <c r="X6" s="181">
        <f t="shared" si="0"/>
        <v>0</v>
      </c>
      <c r="Y6" s="181">
        <f t="shared" ref="Y6" si="1">SUM(AZ10:AZ34)</f>
        <v>0</v>
      </c>
      <c r="Z6" s="181">
        <f t="shared" ref="Z6" si="2">SUM(BA10:BA34)</f>
        <v>0</v>
      </c>
      <c r="AA6" s="181">
        <f t="shared" ref="AA6" si="3">SUM(BB10:BB34)</f>
        <v>0</v>
      </c>
      <c r="AB6" s="755">
        <f t="shared" ref="AB6" si="4">SUM(BC10:BC34)</f>
        <v>0</v>
      </c>
      <c r="AC6" s="420">
        <f>SUM(K6:AB6)</f>
        <v>0</v>
      </c>
      <c r="AD6" s="197"/>
      <c r="AE6" s="120"/>
      <c r="AG6" s="283" t="s">
        <v>127</v>
      </c>
      <c r="AH6" s="506">
        <f>SUM(AH9:AH88)</f>
        <v>0</v>
      </c>
      <c r="AI6" s="122"/>
      <c r="AJ6" s="297"/>
      <c r="AK6" s="307"/>
      <c r="AL6" s="118"/>
      <c r="AM6" s="118"/>
      <c r="AN6" s="118"/>
      <c r="AO6" s="118"/>
      <c r="AP6" s="118"/>
      <c r="AQ6" s="118"/>
      <c r="AR6" s="118"/>
      <c r="AS6" s="118"/>
      <c r="AT6" s="118"/>
      <c r="AU6" s="118"/>
      <c r="AV6" s="118"/>
      <c r="AW6" s="118"/>
      <c r="AX6" s="118"/>
      <c r="AY6" s="118"/>
      <c r="AZ6" s="118"/>
      <c r="BA6" s="118"/>
      <c r="BB6" s="118"/>
      <c r="BC6" s="118"/>
      <c r="BD6" s="297"/>
      <c r="BE6" s="698"/>
      <c r="BF6" s="119"/>
      <c r="BG6" s="118"/>
      <c r="BH6" s="119"/>
      <c r="BI6" s="118"/>
      <c r="BJ6" s="119"/>
      <c r="BL6" s="9">
        <f t="shared" ref="BL6:BT6" si="5">SUM(BL9:BL42)</f>
        <v>0</v>
      </c>
      <c r="BM6" s="9">
        <f t="shared" si="5"/>
        <v>0</v>
      </c>
      <c r="BN6" s="9">
        <f t="shared" si="5"/>
        <v>0</v>
      </c>
      <c r="BO6" s="9">
        <f t="shared" si="5"/>
        <v>0</v>
      </c>
      <c r="BP6" s="9">
        <f t="shared" si="5"/>
        <v>0</v>
      </c>
      <c r="BQ6" s="9">
        <f t="shared" si="5"/>
        <v>0</v>
      </c>
      <c r="BR6" s="9">
        <f t="shared" si="5"/>
        <v>0</v>
      </c>
      <c r="BS6" s="9">
        <f t="shared" si="5"/>
        <v>0</v>
      </c>
      <c r="BT6" s="9">
        <f t="shared" si="5"/>
        <v>0</v>
      </c>
      <c r="BU6" s="9"/>
      <c r="BV6" s="9">
        <f>SUM(BV9:BV42)</f>
        <v>0</v>
      </c>
      <c r="BW6" s="9">
        <f>SUM(BW9:BW42)</f>
        <v>0</v>
      </c>
      <c r="BX6" s="9"/>
      <c r="BY6" s="9">
        <f t="shared" ref="BY6:CP6" si="6">SUM(BY9:BY42)</f>
        <v>0</v>
      </c>
      <c r="BZ6" s="9">
        <f t="shared" si="6"/>
        <v>0</v>
      </c>
      <c r="CA6" s="9">
        <f t="shared" si="6"/>
        <v>0</v>
      </c>
      <c r="CB6" s="9">
        <f t="shared" si="6"/>
        <v>0</v>
      </c>
      <c r="CC6" s="9">
        <f t="shared" si="6"/>
        <v>0</v>
      </c>
      <c r="CD6" s="9">
        <f t="shared" si="6"/>
        <v>0</v>
      </c>
      <c r="CE6" s="9">
        <f t="shared" si="6"/>
        <v>0</v>
      </c>
      <c r="CF6" s="9">
        <f t="shared" si="6"/>
        <v>0</v>
      </c>
      <c r="CG6" s="9">
        <f t="shared" si="6"/>
        <v>0</v>
      </c>
      <c r="CH6" s="9">
        <f t="shared" si="6"/>
        <v>0</v>
      </c>
      <c r="CI6" s="9">
        <f t="shared" si="6"/>
        <v>0</v>
      </c>
      <c r="CJ6" s="9">
        <f t="shared" si="6"/>
        <v>0</v>
      </c>
      <c r="CK6" s="9">
        <f t="shared" si="6"/>
        <v>0</v>
      </c>
      <c r="CL6" s="9">
        <f t="shared" si="6"/>
        <v>0</v>
      </c>
      <c r="CM6" s="9">
        <f t="shared" si="6"/>
        <v>0</v>
      </c>
      <c r="CN6" s="9">
        <f t="shared" si="6"/>
        <v>0</v>
      </c>
      <c r="CO6" s="9">
        <f t="shared" si="6"/>
        <v>0</v>
      </c>
      <c r="CP6" s="9">
        <f t="shared" si="6"/>
        <v>0</v>
      </c>
      <c r="CS6" s="774"/>
      <c r="CT6" s="774"/>
      <c r="CV6" s="775"/>
      <c r="CW6" s="775"/>
    </row>
    <row r="7" spans="1:101" s="9" customFormat="1" ht="70.2" customHeight="1">
      <c r="A7" s="180" t="s">
        <v>8</v>
      </c>
      <c r="B7" s="177"/>
      <c r="C7" s="721" t="s">
        <v>198</v>
      </c>
      <c r="D7" s="749" t="s">
        <v>4690</v>
      </c>
      <c r="E7" s="730" t="s">
        <v>199</v>
      </c>
      <c r="F7" s="736" t="s">
        <v>200</v>
      </c>
      <c r="G7" s="736" t="s">
        <v>201</v>
      </c>
      <c r="H7" s="736" t="s">
        <v>205</v>
      </c>
      <c r="I7" s="736" t="s">
        <v>203</v>
      </c>
      <c r="J7" s="195" t="s">
        <v>204</v>
      </c>
      <c r="K7" s="421" t="s">
        <v>5009</v>
      </c>
      <c r="L7" s="168" t="s">
        <v>37</v>
      </c>
      <c r="M7" s="314" t="s">
        <v>2636</v>
      </c>
      <c r="N7" s="315" t="s">
        <v>2637</v>
      </c>
      <c r="O7" s="348" t="s">
        <v>2638</v>
      </c>
      <c r="P7" s="316" t="s">
        <v>5010</v>
      </c>
      <c r="Q7" s="365" t="s">
        <v>4700</v>
      </c>
      <c r="R7" s="317" t="s">
        <v>5011</v>
      </c>
      <c r="S7" s="318" t="s">
        <v>207</v>
      </c>
      <c r="T7" s="319" t="s">
        <v>2639</v>
      </c>
      <c r="U7" s="320" t="s">
        <v>2640</v>
      </c>
      <c r="V7" s="321" t="s">
        <v>209</v>
      </c>
      <c r="W7" s="322" t="s">
        <v>2641</v>
      </c>
      <c r="X7" s="422" t="s">
        <v>208</v>
      </c>
      <c r="Y7" s="684" t="s">
        <v>6847</v>
      </c>
      <c r="Z7" s="685" t="s">
        <v>6848</v>
      </c>
      <c r="AA7" s="686" t="s">
        <v>6849</v>
      </c>
      <c r="AB7" s="687" t="s">
        <v>6850</v>
      </c>
      <c r="AC7" s="285" t="s">
        <v>4</v>
      </c>
      <c r="AD7" s="285" t="s">
        <v>11</v>
      </c>
      <c r="AE7" s="286" t="s">
        <v>8</v>
      </c>
      <c r="AG7" s="284" t="s">
        <v>128</v>
      </c>
      <c r="AH7" s="284" t="s">
        <v>129</v>
      </c>
      <c r="AI7" s="294"/>
      <c r="AJ7" s="298" t="s">
        <v>5</v>
      </c>
      <c r="AK7" s="308" t="s">
        <v>6</v>
      </c>
      <c r="AL7" s="183" t="s">
        <v>1</v>
      </c>
      <c r="AM7" s="181" t="s">
        <v>2</v>
      </c>
      <c r="AN7" s="184" t="s">
        <v>9</v>
      </c>
      <c r="AO7" s="185" t="s">
        <v>32</v>
      </c>
      <c r="AP7" s="186" t="s">
        <v>3</v>
      </c>
      <c r="AQ7" s="187" t="s">
        <v>13</v>
      </c>
      <c r="AR7" s="370" t="s">
        <v>4701</v>
      </c>
      <c r="AS7" s="188" t="s">
        <v>18</v>
      </c>
      <c r="AT7" s="189" t="s">
        <v>125</v>
      </c>
      <c r="AU7" s="190" t="s">
        <v>14</v>
      </c>
      <c r="AV7" s="191" t="s">
        <v>38</v>
      </c>
      <c r="AW7" s="192" t="s">
        <v>16</v>
      </c>
      <c r="AX7" s="193" t="s">
        <v>64</v>
      </c>
      <c r="AY7" s="194" t="s">
        <v>65</v>
      </c>
      <c r="AZ7" s="693" t="str">
        <f>Y7</f>
        <v>FLUORO PINK</v>
      </c>
      <c r="BA7" s="694" t="str">
        <f t="shared" ref="BA7:BC7" si="7">Z7</f>
        <v>FLUORO ORANGE</v>
      </c>
      <c r="BB7" s="695" t="str">
        <f t="shared" si="7"/>
        <v>FLUORO YELLOW</v>
      </c>
      <c r="BC7" s="696" t="str">
        <f t="shared" si="7"/>
        <v>FLUORO GREEN</v>
      </c>
      <c r="BD7" s="298" t="s">
        <v>126</v>
      </c>
      <c r="BE7" s="700" t="s">
        <v>6851</v>
      </c>
      <c r="BF7" s="196" t="s">
        <v>192</v>
      </c>
      <c r="BG7" s="512">
        <f>SUM(BG10:BG34)</f>
        <v>0</v>
      </c>
      <c r="BH7" s="196" t="s">
        <v>193</v>
      </c>
      <c r="BI7" s="512">
        <f>SUM(BI10:BI34)</f>
        <v>0</v>
      </c>
      <c r="BJ7" s="196" t="s">
        <v>194</v>
      </c>
      <c r="BK7" s="177">
        <f>SUM(BK10:BK34)</f>
        <v>0</v>
      </c>
      <c r="BL7" s="344" t="s">
        <v>4679</v>
      </c>
      <c r="BM7" s="344" t="s">
        <v>197</v>
      </c>
      <c r="BN7" s="344" t="s">
        <v>133</v>
      </c>
      <c r="BO7" s="344" t="s">
        <v>134</v>
      </c>
      <c r="BP7" s="344" t="s">
        <v>135</v>
      </c>
      <c r="BQ7" s="344" t="s">
        <v>136</v>
      </c>
      <c r="BR7" s="344" t="s">
        <v>137</v>
      </c>
      <c r="BS7" s="344" t="s">
        <v>138</v>
      </c>
      <c r="BT7" s="344" t="s">
        <v>4680</v>
      </c>
      <c r="BU7" s="12"/>
      <c r="BV7" s="344" t="s">
        <v>4677</v>
      </c>
      <c r="BW7" s="344" t="s">
        <v>4678</v>
      </c>
      <c r="BX7" s="12"/>
      <c r="BY7" s="344" t="s">
        <v>2134</v>
      </c>
      <c r="BZ7" s="344" t="s">
        <v>4682</v>
      </c>
      <c r="CA7" s="344" t="s">
        <v>4683</v>
      </c>
      <c r="CB7" s="344" t="s">
        <v>185</v>
      </c>
      <c r="CC7" s="344" t="s">
        <v>2135</v>
      </c>
      <c r="CD7" s="344" t="s">
        <v>184</v>
      </c>
      <c r="CE7" s="344" t="s">
        <v>4684</v>
      </c>
      <c r="CF7" s="344" t="s">
        <v>2138</v>
      </c>
      <c r="CG7" s="344" t="s">
        <v>4685</v>
      </c>
      <c r="CH7" s="344" t="s">
        <v>182</v>
      </c>
      <c r="CI7" s="344" t="s">
        <v>4686</v>
      </c>
      <c r="CJ7" s="344" t="s">
        <v>4687</v>
      </c>
      <c r="CK7" s="345" t="s">
        <v>181</v>
      </c>
      <c r="CL7" s="345" t="s">
        <v>4688</v>
      </c>
      <c r="CM7" s="345" t="s">
        <v>2133</v>
      </c>
      <c r="CN7" s="345" t="s">
        <v>2137</v>
      </c>
      <c r="CO7" s="345" t="s">
        <v>183</v>
      </c>
      <c r="CP7" s="344" t="s">
        <v>4680</v>
      </c>
      <c r="CS7" s="485"/>
      <c r="CT7" s="485"/>
      <c r="CV7"/>
      <c r="CW7"/>
    </row>
    <row r="8" spans="1:101" s="123" customFormat="1" ht="32.549999999999997" hidden="1" customHeight="1">
      <c r="A8" s="145"/>
      <c r="C8" s="722"/>
      <c r="D8" s="748"/>
      <c r="E8" s="122"/>
      <c r="F8" s="737"/>
      <c r="G8" s="737"/>
      <c r="H8" s="737"/>
      <c r="I8" s="737"/>
      <c r="J8" s="132"/>
      <c r="K8" s="288" t="s">
        <v>213</v>
      </c>
      <c r="L8" s="288" t="s">
        <v>214</v>
      </c>
      <c r="M8" s="288" t="s">
        <v>215</v>
      </c>
      <c r="N8" s="288" t="s">
        <v>216</v>
      </c>
      <c r="O8" s="288" t="s">
        <v>217</v>
      </c>
      <c r="P8" s="288" t="s">
        <v>218</v>
      </c>
      <c r="Q8" s="288" t="s">
        <v>4925</v>
      </c>
      <c r="R8" s="288" t="s">
        <v>219</v>
      </c>
      <c r="S8" s="288" t="s">
        <v>220</v>
      </c>
      <c r="T8" s="288" t="s">
        <v>221</v>
      </c>
      <c r="U8" s="288" t="s">
        <v>359</v>
      </c>
      <c r="V8" s="288" t="s">
        <v>360</v>
      </c>
      <c r="W8" s="288" t="s">
        <v>361</v>
      </c>
      <c r="X8" s="288" t="s">
        <v>362</v>
      </c>
      <c r="Y8" s="288" t="s">
        <v>6860</v>
      </c>
      <c r="Z8" s="288" t="s">
        <v>6861</v>
      </c>
      <c r="AA8" s="288" t="s">
        <v>6863</v>
      </c>
      <c r="AB8" s="288" t="s">
        <v>6862</v>
      </c>
      <c r="AC8" s="149"/>
      <c r="AD8" s="149"/>
      <c r="AE8" s="104"/>
      <c r="AG8" s="150"/>
      <c r="AH8" s="150"/>
      <c r="AI8" s="150"/>
      <c r="AJ8" s="299"/>
      <c r="AK8" s="309"/>
      <c r="AL8" s="146"/>
      <c r="AM8" s="109"/>
      <c r="AN8" s="132"/>
      <c r="AO8" s="132"/>
      <c r="AP8" s="132"/>
      <c r="AQ8" s="132"/>
      <c r="AR8" s="132"/>
      <c r="AS8" s="147"/>
      <c r="AT8" s="147"/>
      <c r="AU8" s="147"/>
      <c r="AV8" s="147"/>
      <c r="AW8" s="148"/>
      <c r="AX8" s="132"/>
      <c r="AY8" s="148"/>
      <c r="AZ8" s="148"/>
      <c r="BA8" s="148"/>
      <c r="BB8" s="148"/>
      <c r="BC8" s="148"/>
      <c r="BD8" s="298"/>
      <c r="BE8" s="699"/>
      <c r="BF8" s="196"/>
      <c r="BG8" s="512"/>
      <c r="BH8" s="196"/>
      <c r="BI8" s="512"/>
      <c r="BJ8" s="196"/>
      <c r="BK8" s="443"/>
    </row>
    <row r="9" spans="1:101" s="123" customFormat="1" ht="40.799999999999997" customHeight="1">
      <c r="A9" s="117"/>
      <c r="B9" s="122"/>
      <c r="C9" s="726" t="s">
        <v>6400</v>
      </c>
      <c r="D9" s="750"/>
      <c r="E9" s="122"/>
      <c r="F9" s="737"/>
      <c r="G9" s="737"/>
      <c r="H9" s="122"/>
      <c r="I9" s="122"/>
      <c r="J9" s="742"/>
      <c r="K9" s="133"/>
      <c r="L9" s="122"/>
      <c r="M9" s="122"/>
      <c r="N9" s="122"/>
      <c r="O9" s="122"/>
      <c r="P9" s="122"/>
      <c r="Q9" s="122"/>
      <c r="R9" s="122"/>
      <c r="S9" s="122"/>
      <c r="T9" s="122"/>
      <c r="U9" s="122"/>
      <c r="V9" s="122"/>
      <c r="W9" s="12"/>
      <c r="X9" s="122"/>
      <c r="Y9" s="122"/>
      <c r="Z9" s="122"/>
      <c r="AA9" s="122"/>
      <c r="AB9" s="122"/>
      <c r="AC9" s="369"/>
      <c r="AD9" s="134"/>
      <c r="AE9" s="122"/>
      <c r="AJ9" s="300"/>
      <c r="AK9" s="310"/>
      <c r="AL9" s="107"/>
      <c r="AM9" s="107"/>
      <c r="AN9" s="107"/>
      <c r="AO9" s="107"/>
      <c r="AP9" s="107"/>
      <c r="AQ9" s="107"/>
      <c r="AR9" s="198"/>
      <c r="AS9" s="107"/>
      <c r="AT9" s="107"/>
      <c r="AU9" s="107"/>
      <c r="AV9" s="107"/>
      <c r="AW9" s="107"/>
      <c r="AX9" s="107"/>
      <c r="AY9" s="107"/>
      <c r="AZ9" s="107"/>
      <c r="BA9" s="107"/>
      <c r="BB9" s="107"/>
      <c r="BC9" s="107"/>
      <c r="BD9" s="304"/>
      <c r="BE9" s="723">
        <f>SUM(BE10:BE34)</f>
        <v>0</v>
      </c>
      <c r="BF9" s="269"/>
      <c r="BG9" s="513"/>
      <c r="BH9" s="269"/>
      <c r="BI9" s="513"/>
      <c r="BJ9" s="269"/>
      <c r="BK9" s="443"/>
    </row>
    <row r="10" spans="1:101" s="9" customFormat="1" ht="90" customHeight="1">
      <c r="A10" s="202" t="s">
        <v>8</v>
      </c>
      <c r="B10" s="143"/>
      <c r="C10" s="727" t="s">
        <v>6375</v>
      </c>
      <c r="D10" s="751" t="s">
        <v>2884</v>
      </c>
      <c r="E10" s="731" t="s">
        <v>197</v>
      </c>
      <c r="F10" s="738" t="s">
        <v>6424</v>
      </c>
      <c r="G10" s="738" t="s">
        <v>2134</v>
      </c>
      <c r="H10" s="731">
        <v>2</v>
      </c>
      <c r="I10" s="731" t="s">
        <v>4673</v>
      </c>
      <c r="J10" s="743">
        <v>318</v>
      </c>
      <c r="K10" s="207"/>
      <c r="L10" s="207"/>
      <c r="M10" s="207"/>
      <c r="N10" s="207"/>
      <c r="O10" s="207"/>
      <c r="P10" s="207"/>
      <c r="Q10" s="207"/>
      <c r="R10" s="207"/>
      <c r="S10" s="207"/>
      <c r="T10" s="207"/>
      <c r="U10" s="207"/>
      <c r="V10" s="207"/>
      <c r="W10" s="207"/>
      <c r="X10" s="400"/>
      <c r="Y10" s="689"/>
      <c r="Z10" s="207"/>
      <c r="AA10" s="207"/>
      <c r="AB10" s="207"/>
      <c r="AC10" s="208">
        <f>SUM(K10:AB10)*J10</f>
        <v>0</v>
      </c>
      <c r="AD10" s="208" t="str">
        <f>IF(SUM(K10:AB10)&gt;0,"Yes","No")</f>
        <v>No</v>
      </c>
      <c r="AE10" s="209" t="str">
        <f t="shared" ref="AE10:AE34" si="8">IF(A10="New","Yes","No")</f>
        <v>Yes</v>
      </c>
      <c r="AG10" s="508">
        <v>2</v>
      </c>
      <c r="AH10" s="274">
        <f>AG10*SUM(K10:AB10)</f>
        <v>0</v>
      </c>
      <c r="AI10" s="199"/>
      <c r="AJ10" s="301">
        <v>0.74</v>
      </c>
      <c r="AK10" s="311">
        <f>SUM(K10:AB10)*AJ10</f>
        <v>0</v>
      </c>
      <c r="AL10" s="198">
        <f t="shared" ref="AL10:AL34" si="9">K10*H10</f>
        <v>0</v>
      </c>
      <c r="AM10" s="198">
        <f t="shared" ref="AM10:AM34" si="10">L10*H10</f>
        <v>0</v>
      </c>
      <c r="AN10" s="198">
        <f t="shared" ref="AN10:AN34" si="11">M10*H10</f>
        <v>0</v>
      </c>
      <c r="AO10" s="198">
        <f t="shared" ref="AO10:AO34" si="12">N10*H10</f>
        <v>0</v>
      </c>
      <c r="AP10" s="198">
        <f t="shared" ref="AP10:AP34" si="13">O10*H10</f>
        <v>0</v>
      </c>
      <c r="AQ10" s="198">
        <f t="shared" ref="AQ10:AQ34" si="14">P10*H10</f>
        <v>0</v>
      </c>
      <c r="AR10" s="198">
        <f t="shared" ref="AR10:AR34" si="15">Q10*H10</f>
        <v>0</v>
      </c>
      <c r="AS10" s="198">
        <f t="shared" ref="AS10:AS34" si="16">R10*H10</f>
        <v>0</v>
      </c>
      <c r="AT10" s="198">
        <f t="shared" ref="AT10:AT34" si="17">S10*H10</f>
        <v>0</v>
      </c>
      <c r="AU10" s="198">
        <f t="shared" ref="AU10:AU34" si="18">T10*H10</f>
        <v>0</v>
      </c>
      <c r="AV10" s="198">
        <f t="shared" ref="AV10:AV34" si="19">U10*H10</f>
        <v>0</v>
      </c>
      <c r="AW10" s="198">
        <f t="shared" ref="AW10:AW34" si="20">V10*H10</f>
        <v>0</v>
      </c>
      <c r="AX10" s="198">
        <f t="shared" ref="AX10:AX34" si="21">W10*H10</f>
        <v>0</v>
      </c>
      <c r="AY10" s="198">
        <f>X10*$H10</f>
        <v>0</v>
      </c>
      <c r="AZ10" s="198">
        <f t="shared" ref="AZ10:BC10" si="22">Y10*$H10</f>
        <v>0</v>
      </c>
      <c r="BA10" s="198">
        <f t="shared" si="22"/>
        <v>0</v>
      </c>
      <c r="BB10" s="198">
        <f t="shared" si="22"/>
        <v>0</v>
      </c>
      <c r="BC10" s="198">
        <f t="shared" si="22"/>
        <v>0</v>
      </c>
      <c r="BD10" s="701">
        <f>AG10</f>
        <v>2</v>
      </c>
      <c r="BE10" s="702">
        <f>SUM(BG10+BI10+BK10)</f>
        <v>0</v>
      </c>
      <c r="BF10" s="515">
        <v>6</v>
      </c>
      <c r="BG10" s="285">
        <f>BF10*SUM(K10:X10)</f>
        <v>0</v>
      </c>
      <c r="BH10" s="515"/>
      <c r="BI10" s="285">
        <f>BH10*SUM(K10:X10)</f>
        <v>0</v>
      </c>
      <c r="BJ10" s="515"/>
      <c r="BK10" s="285">
        <f>BJ10*SUM(K10:X10)</f>
        <v>0</v>
      </c>
      <c r="BL10" s="85">
        <f>IF(E10="XS",IF(SUM(K10:AB10)&gt;0,SUM(K10:AB10),0),0)*H10</f>
        <v>0</v>
      </c>
      <c r="BM10" s="85">
        <f>IF(E10="S",IF(SUM(K10:AB10)&gt;0,SUM(K10:AB10),0),0)*H10</f>
        <v>0</v>
      </c>
      <c r="BN10" s="85">
        <f>IF(E10="M",IF(SUM(K10:AB10)&gt;0,SUM(K10:AB10),0),0)*H10</f>
        <v>0</v>
      </c>
      <c r="BO10" s="85">
        <f>IF(E10="L",IF(SUM(K10:AB10)&gt;0,SUM(K10:AB10),0),0)*H10</f>
        <v>0</v>
      </c>
      <c r="BP10" s="85">
        <f>IF(E10="XL",IF(SUM(K10:AB10)&gt;0,SUM(K10:AB10),0),0)*H10</f>
        <v>0</v>
      </c>
      <c r="BQ10" s="85">
        <f>IF(E10="2XL",IF(SUM(K10:AB10)&gt;0,SUM(K10:AB10),0),0)*H10</f>
        <v>0</v>
      </c>
      <c r="BR10" s="85">
        <f>IF(E10="3XL",IF(SUM(K10:AB10)&gt;0,SUM(K10:AB10),0),0)*H10</f>
        <v>0</v>
      </c>
      <c r="BS10" s="85">
        <f>IF(E10="4XL",IF(SUM(K10:AB10)&gt;0,SUM(K10:AB10),0),0)*H10</f>
        <v>0</v>
      </c>
      <c r="BT10" s="85">
        <f>IF(E10="various",IF(SUM(K10:AB10)&gt;0,SUM(K10:AB10),0),0)*H10</f>
        <v>0</v>
      </c>
      <c r="BU10" s="85"/>
      <c r="BV10" s="167">
        <f>IF(D10="All tex.",IF(SUM(K10:AB10)&gt;0,SUM(K10:AB10),0),0)*H10</f>
        <v>0</v>
      </c>
      <c r="BW10" s="167">
        <f>IF(D10="Dual tex.",IF(SUM(K10:AB10)&gt;0,SUM(K10:AB10),0),0)*H10</f>
        <v>0</v>
      </c>
      <c r="BX10" s="167"/>
      <c r="BY10" s="85">
        <f>IF(G10="sloper",IF(SUM(K10:AB10)&gt;0,SUM(K10:AB10),0),0)*H10</f>
        <v>0</v>
      </c>
      <c r="BZ10" s="85">
        <f>IF(G10="footholds",IF(SUM(K10:AB10)&gt;0,SUM(K10:AB10),0),0)*H10</f>
        <v>0</v>
      </c>
      <c r="CA10" s="85">
        <f>IF(G10="micros",IF(SUM(K10:AB10)&gt;0,SUM(K10:AB10),0),0)*H10</f>
        <v>0</v>
      </c>
      <c r="CB10" s="85">
        <f>IF(G10="jug",IF(SUM(K10:AB10)&gt;0,SUM(K10:AB10),0),0)*H10</f>
        <v>0</v>
      </c>
      <c r="CC10" s="85">
        <f>IF(G10="ledge",IF(SUM(K10:AB10)&gt;0,SUM(K10:AB10),0),0)*H10</f>
        <v>0</v>
      </c>
      <c r="CD10" s="85">
        <f>IF(G10="edge",IF(SUM(K10:AB10)&gt;0,SUM(K10:AB10),0),0)*H10</f>
        <v>0</v>
      </c>
      <c r="CE10" s="85">
        <f>IF(G10="crimp",IF(SUM(K10:AB10)&gt;0,SUM(K10:AB10),0),0)*H10</f>
        <v>0</v>
      </c>
      <c r="CF10" s="85">
        <f>IF(G10="incut",IF(SUM(K10:AB10)&gt;0,SUM(K10:AB10),0),0)*H10</f>
        <v>0</v>
      </c>
      <c r="CG10" s="85">
        <f>IF(G10="dish",IF(SUM(K10:AB10)&gt;0,SUM(K10:AB10),0),0)*H10</f>
        <v>0</v>
      </c>
      <c r="CH10" s="85">
        <f>IF(G10="pinch",IF(SUM(K10:AB10)&gt;0,SUM(K10:AB10),0),0)*H10</f>
        <v>0</v>
      </c>
      <c r="CI10" s="85">
        <f>IF(G10="pocket",IF(SUM(K10:AB10)&gt;0,SUM(K10:AB10),0),0)*H10</f>
        <v>0</v>
      </c>
      <c r="CJ10" s="85">
        <f>IF(G10="insert",IF(SUM(K10:AB10)&gt;0,SUM(K10:AB10),0),0)*H10</f>
        <v>0</v>
      </c>
      <c r="CK10" s="85">
        <f>IF(G10="feature",IF(SUM(K10:AB10)&gt;0,SUM(K10:AB10),0),0)*H10</f>
        <v>0</v>
      </c>
      <c r="CL10" s="85">
        <f>IF(G10="scoop",IF(SUM(K10:AB10)&gt;0,SUM(K10:AB10),0),0)*H10</f>
        <v>0</v>
      </c>
      <c r="CM10" s="85">
        <f>IF(G10="arete",IF(SUM(K10:AB10)&gt;0,SUM(K10:AB10),0),0)*H10</f>
        <v>0</v>
      </c>
      <c r="CN10" s="85">
        <f>IF(G10="square",IF(SUM(K10:AB10)&gt;0,SUM(K10:AB10),0),0)*H10</f>
        <v>0</v>
      </c>
      <c r="CO10" s="85">
        <f>IF(G10="positive",IF(SUM(K10:AB10)&gt;0,SUM(K10:AB10),0),0)*H10</f>
        <v>0</v>
      </c>
      <c r="CP10" s="85">
        <f t="shared" ref="CP10" si="23">IF(G10="various",IF(SUM(K10:X10)&gt;0,SUM(K10:X10),0),0)*H10</f>
        <v>0</v>
      </c>
    </row>
    <row r="11" spans="1:101" s="9" customFormat="1" ht="90" customHeight="1">
      <c r="A11" s="210" t="s">
        <v>8</v>
      </c>
      <c r="C11" s="725" t="s">
        <v>6376</v>
      </c>
      <c r="D11" s="752" t="s">
        <v>2884</v>
      </c>
      <c r="E11" s="9" t="s">
        <v>133</v>
      </c>
      <c r="F11" s="241" t="s">
        <v>6425</v>
      </c>
      <c r="G11" s="241" t="s">
        <v>2134</v>
      </c>
      <c r="H11" s="9">
        <v>2</v>
      </c>
      <c r="I11" s="9" t="s">
        <v>4673</v>
      </c>
      <c r="J11" s="744">
        <v>340</v>
      </c>
      <c r="K11" s="426"/>
      <c r="L11" s="127"/>
      <c r="M11" s="127"/>
      <c r="N11" s="127"/>
      <c r="O11" s="127"/>
      <c r="P11" s="127"/>
      <c r="Q11" s="127"/>
      <c r="R11" s="127"/>
      <c r="S11" s="127"/>
      <c r="T11" s="127"/>
      <c r="U11" s="127"/>
      <c r="V11" s="127"/>
      <c r="W11" s="127"/>
      <c r="X11" s="426"/>
      <c r="Y11" s="690"/>
      <c r="Z11" s="127"/>
      <c r="AA11" s="127"/>
      <c r="AB11" s="127"/>
      <c r="AC11" s="124">
        <f t="shared" ref="AC11:AC34" si="24">SUM(K11:AB11)*J11</f>
        <v>0</v>
      </c>
      <c r="AD11" s="124" t="str">
        <f t="shared" ref="AD11:AD34" si="25">IF(SUM(K11:AB11)&gt;0,"Yes","No")</f>
        <v>No</v>
      </c>
      <c r="AE11" s="234" t="str">
        <f t="shared" si="8"/>
        <v>Yes</v>
      </c>
      <c r="AF11" s="413"/>
      <c r="AG11" s="275">
        <v>2</v>
      </c>
      <c r="AH11" s="276">
        <f t="shared" ref="AH11:AH34" si="26">AG11*SUM(K11:AB11)</f>
        <v>0</v>
      </c>
      <c r="AI11" s="111"/>
      <c r="AJ11" s="302">
        <v>1.1100000000000001</v>
      </c>
      <c r="AK11" s="311">
        <f t="shared" ref="AK11:AK34" si="27">SUM(K11:AB11)*AJ11</f>
        <v>0</v>
      </c>
      <c r="AL11" s="198">
        <f t="shared" si="9"/>
        <v>0</v>
      </c>
      <c r="AM11" s="198">
        <f t="shared" si="10"/>
        <v>0</v>
      </c>
      <c r="AN11" s="198">
        <f t="shared" si="11"/>
        <v>0</v>
      </c>
      <c r="AO11" s="198">
        <f t="shared" si="12"/>
        <v>0</v>
      </c>
      <c r="AP11" s="198">
        <f t="shared" si="13"/>
        <v>0</v>
      </c>
      <c r="AQ11" s="198">
        <f t="shared" si="14"/>
        <v>0</v>
      </c>
      <c r="AR11" s="198">
        <f t="shared" si="15"/>
        <v>0</v>
      </c>
      <c r="AS11" s="198">
        <f t="shared" si="16"/>
        <v>0</v>
      </c>
      <c r="AT11" s="198">
        <f t="shared" si="17"/>
        <v>0</v>
      </c>
      <c r="AU11" s="198">
        <f t="shared" si="18"/>
        <v>0</v>
      </c>
      <c r="AV11" s="198">
        <f t="shared" si="19"/>
        <v>0</v>
      </c>
      <c r="AW11" s="198">
        <f t="shared" si="20"/>
        <v>0</v>
      </c>
      <c r="AX11" s="198">
        <f t="shared" si="21"/>
        <v>0</v>
      </c>
      <c r="AY11" s="198">
        <f t="shared" ref="AY11:AY34" si="28">X11*H11</f>
        <v>0</v>
      </c>
      <c r="AZ11" s="198">
        <f t="shared" ref="AZ11:AZ34" si="29">Y11*$H11</f>
        <v>0</v>
      </c>
      <c r="BA11" s="198">
        <f t="shared" ref="BA11:BA34" si="30">Z11*$H11</f>
        <v>0</v>
      </c>
      <c r="BB11" s="198">
        <f t="shared" ref="BB11:BB34" si="31">AA11*$H11</f>
        <v>0</v>
      </c>
      <c r="BC11" s="198">
        <f t="shared" ref="BC11:BC34" si="32">AB11*$H11</f>
        <v>0</v>
      </c>
      <c r="BD11" s="701">
        <f t="shared" ref="BD11:BD34" si="33">AG11</f>
        <v>2</v>
      </c>
      <c r="BE11" s="702">
        <f t="shared" ref="BE11:BE34" si="34">SUM(BG11+BI11+BK11)</f>
        <v>0</v>
      </c>
      <c r="BF11" s="515">
        <v>8</v>
      </c>
      <c r="BG11" s="285">
        <f t="shared" ref="BG11:BG34" si="35">BF11*SUM(K11:X11)</f>
        <v>0</v>
      </c>
      <c r="BH11" s="515"/>
      <c r="BI11" s="285">
        <f t="shared" ref="BI11:BI34" si="36">BH11*SUM(K11:X11)</f>
        <v>0</v>
      </c>
      <c r="BJ11" s="515"/>
      <c r="BK11" s="285">
        <f t="shared" ref="BK11:BK34" si="37">BJ11*SUM(K11:X11)</f>
        <v>0</v>
      </c>
      <c r="BL11" s="85">
        <f t="shared" ref="BL11:BL34" si="38">IF(E11="XS",IF(SUM(K11:AB11)&gt;0,SUM(K11:AB11),0),0)*H11</f>
        <v>0</v>
      </c>
      <c r="BM11" s="85">
        <f t="shared" ref="BM11:BM34" si="39">IF(E11="S",IF(SUM(K11:AB11)&gt;0,SUM(K11:AB11),0),0)*H11</f>
        <v>0</v>
      </c>
      <c r="BN11" s="85">
        <f t="shared" ref="BN11:BN34" si="40">IF(E11="M",IF(SUM(K11:AB11)&gt;0,SUM(K11:AB11),0),0)*H11</f>
        <v>0</v>
      </c>
      <c r="BO11" s="85">
        <f t="shared" ref="BO11:BO34" si="41">IF(E11="L",IF(SUM(K11:AB11)&gt;0,SUM(K11:AB11),0),0)*H11</f>
        <v>0</v>
      </c>
      <c r="BP11" s="85">
        <f t="shared" ref="BP11:BP34" si="42">IF(E11="XL",IF(SUM(K11:AB11)&gt;0,SUM(K11:AB11),0),0)*H11</f>
        <v>0</v>
      </c>
      <c r="BQ11" s="85">
        <f t="shared" ref="BQ11:BQ34" si="43">IF(E11="2XL",IF(SUM(K11:AB11)&gt;0,SUM(K11:AB11),0),0)*H11</f>
        <v>0</v>
      </c>
      <c r="BR11" s="85">
        <f t="shared" ref="BR11:BR34" si="44">IF(E11="3XL",IF(SUM(K11:AB11)&gt;0,SUM(K11:AB11),0),0)*H11</f>
        <v>0</v>
      </c>
      <c r="BS11" s="85">
        <f t="shared" ref="BS11:BS34" si="45">IF(E11="4XL",IF(SUM(K11:AB11)&gt;0,SUM(K11:AB11),0),0)*H11</f>
        <v>0</v>
      </c>
      <c r="BT11" s="85">
        <f t="shared" ref="BT11:BT34" si="46">IF(E11="various",IF(SUM(K11:AB11)&gt;0,SUM(K11:AB11),0),0)*H11</f>
        <v>0</v>
      </c>
      <c r="BU11" s="85"/>
      <c r="BV11" s="167">
        <f t="shared" ref="BV11:BV34" si="47">IF(D11="All tex.",IF(SUM(K11:AB11)&gt;0,SUM(K11:AB11),0),0)*H11</f>
        <v>0</v>
      </c>
      <c r="BW11" s="167">
        <f t="shared" ref="BW11:BW34" si="48">IF(D11="Dual tex.",IF(SUM(K11:AB11)&gt;0,SUM(K11:AB11),0),0)*H11</f>
        <v>0</v>
      </c>
      <c r="BX11" s="167"/>
      <c r="BY11" s="85">
        <f t="shared" ref="BY11:BY34" si="49">IF(G11="sloper",IF(SUM(K11:AB11)&gt;0,SUM(K11:AB11),0),0)*H11</f>
        <v>0</v>
      </c>
      <c r="BZ11" s="85">
        <f t="shared" ref="BZ11:BZ34" si="50">IF(G11="footholds",IF(SUM(K11:AB11)&gt;0,SUM(K11:AB11),0),0)*H11</f>
        <v>0</v>
      </c>
      <c r="CA11" s="85">
        <f t="shared" ref="CA11:CA34" si="51">IF(G11="micros",IF(SUM(K11:AB11)&gt;0,SUM(K11:AB11),0),0)*H11</f>
        <v>0</v>
      </c>
      <c r="CB11" s="85">
        <f t="shared" ref="CB11:CB34" si="52">IF(G11="jug",IF(SUM(K11:AB11)&gt;0,SUM(K11:AB11),0),0)*H11</f>
        <v>0</v>
      </c>
      <c r="CC11" s="85">
        <f t="shared" ref="CC11:CC34" si="53">IF(G11="ledge",IF(SUM(K11:AB11)&gt;0,SUM(K11:AB11),0),0)*H11</f>
        <v>0</v>
      </c>
      <c r="CD11" s="85">
        <f t="shared" ref="CD11:CD34" si="54">IF(G11="edge",IF(SUM(K11:AB11)&gt;0,SUM(K11:AB11),0),0)*H11</f>
        <v>0</v>
      </c>
      <c r="CE11" s="85">
        <f t="shared" ref="CE11:CE34" si="55">IF(G11="crimp",IF(SUM(K11:AB11)&gt;0,SUM(K11:AB11),0),0)*H11</f>
        <v>0</v>
      </c>
      <c r="CF11" s="85">
        <f t="shared" ref="CF11:CF34" si="56">IF(G11="incut",IF(SUM(K11:AB11)&gt;0,SUM(K11:AB11),0),0)*H11</f>
        <v>0</v>
      </c>
      <c r="CG11" s="85">
        <f t="shared" ref="CG11:CG34" si="57">IF(G11="dish",IF(SUM(K11:AB11)&gt;0,SUM(K11:AB11),0),0)*H11</f>
        <v>0</v>
      </c>
      <c r="CH11" s="85">
        <f t="shared" ref="CH11:CH34" si="58">IF(G11="pinch",IF(SUM(K11:AB11)&gt;0,SUM(K11:AB11),0),0)*H11</f>
        <v>0</v>
      </c>
      <c r="CI11" s="85">
        <f t="shared" ref="CI11:CI34" si="59">IF(G11="pocket",IF(SUM(K11:AB11)&gt;0,SUM(K11:AB11),0),0)*H11</f>
        <v>0</v>
      </c>
      <c r="CJ11" s="85">
        <f t="shared" ref="CJ11:CJ34" si="60">IF(G11="insert",IF(SUM(K11:AB11)&gt;0,SUM(K11:AB11),0),0)*H11</f>
        <v>0</v>
      </c>
      <c r="CK11" s="85">
        <f t="shared" ref="CK11:CK34" si="61">IF(G11="feature",IF(SUM(K11:AB11)&gt;0,SUM(K11:AB11),0),0)*H11</f>
        <v>0</v>
      </c>
      <c r="CL11" s="85">
        <f t="shared" ref="CL11:CL34" si="62">IF(G11="scoop",IF(SUM(K11:AB11)&gt;0,SUM(K11:AB11),0),0)*H11</f>
        <v>0</v>
      </c>
      <c r="CM11" s="85">
        <f t="shared" ref="CM11:CM34" si="63">IF(G11="arete",IF(SUM(K11:AB11)&gt;0,SUM(K11:AB11),0),0)*H11</f>
        <v>0</v>
      </c>
      <c r="CN11" s="85">
        <f t="shared" ref="CN11:CN34" si="64">IF(G11="square",IF(SUM(K11:AB11)&gt;0,SUM(K11:AB11),0),0)*H11</f>
        <v>0</v>
      </c>
      <c r="CO11" s="85">
        <f t="shared" ref="CO11:CO34" si="65">IF(G11="positive",IF(SUM(K11:AB11)&gt;0,SUM(K11:AB11),0),0)*H11</f>
        <v>0</v>
      </c>
      <c r="CP11" s="85">
        <f t="shared" ref="CP11:CP34" si="66">IF(G11="various",IF(SUM(K11:X11)&gt;0,SUM(K11:X11),0),0)*H11</f>
        <v>0</v>
      </c>
      <c r="CQ11" s="338"/>
    </row>
    <row r="12" spans="1:101" s="123" customFormat="1" ht="90" customHeight="1">
      <c r="A12" s="210" t="s">
        <v>8</v>
      </c>
      <c r="B12" s="9"/>
      <c r="C12" s="728" t="s">
        <v>6377</v>
      </c>
      <c r="D12" s="753" t="s">
        <v>2884</v>
      </c>
      <c r="E12" s="540" t="s">
        <v>133</v>
      </c>
      <c r="F12" s="262" t="s">
        <v>6401</v>
      </c>
      <c r="G12" s="262" t="s">
        <v>2134</v>
      </c>
      <c r="H12" s="540">
        <v>1</v>
      </c>
      <c r="I12" s="540" t="s">
        <v>4673</v>
      </c>
      <c r="J12" s="745">
        <v>179</v>
      </c>
      <c r="K12" s="129"/>
      <c r="L12" s="139"/>
      <c r="M12" s="129"/>
      <c r="N12" s="129"/>
      <c r="O12" s="129"/>
      <c r="P12" s="129"/>
      <c r="Q12" s="129"/>
      <c r="R12" s="129"/>
      <c r="S12" s="129"/>
      <c r="T12" s="129"/>
      <c r="U12" s="129"/>
      <c r="V12" s="129"/>
      <c r="W12" s="129"/>
      <c r="X12" s="130"/>
      <c r="Y12" s="691"/>
      <c r="Z12" s="129"/>
      <c r="AA12" s="129"/>
      <c r="AB12" s="129"/>
      <c r="AC12" s="131">
        <f t="shared" si="24"/>
        <v>0</v>
      </c>
      <c r="AD12" s="131" t="str">
        <f t="shared" si="25"/>
        <v>No</v>
      </c>
      <c r="AE12" s="212" t="str">
        <f t="shared" si="8"/>
        <v>Yes</v>
      </c>
      <c r="AG12" s="275">
        <v>1</v>
      </c>
      <c r="AH12" s="276">
        <f t="shared" si="26"/>
        <v>0</v>
      </c>
      <c r="AI12" s="111"/>
      <c r="AJ12" s="302">
        <v>0.86</v>
      </c>
      <c r="AK12" s="311">
        <f t="shared" si="27"/>
        <v>0</v>
      </c>
      <c r="AL12" s="198">
        <f t="shared" si="9"/>
        <v>0</v>
      </c>
      <c r="AM12" s="198">
        <f t="shared" si="10"/>
        <v>0</v>
      </c>
      <c r="AN12" s="198">
        <f t="shared" si="11"/>
        <v>0</v>
      </c>
      <c r="AO12" s="198">
        <f t="shared" si="12"/>
        <v>0</v>
      </c>
      <c r="AP12" s="198">
        <f t="shared" si="13"/>
        <v>0</v>
      </c>
      <c r="AQ12" s="198">
        <f t="shared" si="14"/>
        <v>0</v>
      </c>
      <c r="AR12" s="198">
        <f t="shared" si="15"/>
        <v>0</v>
      </c>
      <c r="AS12" s="198">
        <f t="shared" si="16"/>
        <v>0</v>
      </c>
      <c r="AT12" s="198">
        <f t="shared" si="17"/>
        <v>0</v>
      </c>
      <c r="AU12" s="198">
        <f t="shared" si="18"/>
        <v>0</v>
      </c>
      <c r="AV12" s="198">
        <f t="shared" si="19"/>
        <v>0</v>
      </c>
      <c r="AW12" s="198">
        <f t="shared" si="20"/>
        <v>0</v>
      </c>
      <c r="AX12" s="198">
        <f t="shared" si="21"/>
        <v>0</v>
      </c>
      <c r="AY12" s="198">
        <f t="shared" si="28"/>
        <v>0</v>
      </c>
      <c r="AZ12" s="198">
        <f t="shared" si="29"/>
        <v>0</v>
      </c>
      <c r="BA12" s="198">
        <f t="shared" si="30"/>
        <v>0</v>
      </c>
      <c r="BB12" s="198">
        <f t="shared" si="31"/>
        <v>0</v>
      </c>
      <c r="BC12" s="198">
        <f t="shared" si="32"/>
        <v>0</v>
      </c>
      <c r="BD12" s="701">
        <f t="shared" si="33"/>
        <v>1</v>
      </c>
      <c r="BE12" s="702">
        <f t="shared" si="34"/>
        <v>0</v>
      </c>
      <c r="BF12" s="515">
        <v>4</v>
      </c>
      <c r="BG12" s="285">
        <f t="shared" si="35"/>
        <v>0</v>
      </c>
      <c r="BH12" s="515"/>
      <c r="BI12" s="285">
        <f t="shared" si="36"/>
        <v>0</v>
      </c>
      <c r="BJ12" s="515"/>
      <c r="BK12" s="285">
        <f t="shared" si="37"/>
        <v>0</v>
      </c>
      <c r="BL12" s="85">
        <f t="shared" si="38"/>
        <v>0</v>
      </c>
      <c r="BM12" s="85">
        <f t="shared" si="39"/>
        <v>0</v>
      </c>
      <c r="BN12" s="85">
        <f t="shared" si="40"/>
        <v>0</v>
      </c>
      <c r="BO12" s="85">
        <f t="shared" si="41"/>
        <v>0</v>
      </c>
      <c r="BP12" s="85">
        <f t="shared" si="42"/>
        <v>0</v>
      </c>
      <c r="BQ12" s="85">
        <f t="shared" si="43"/>
        <v>0</v>
      </c>
      <c r="BR12" s="85">
        <f t="shared" si="44"/>
        <v>0</v>
      </c>
      <c r="BS12" s="85">
        <f t="shared" si="45"/>
        <v>0</v>
      </c>
      <c r="BT12" s="85">
        <f t="shared" si="46"/>
        <v>0</v>
      </c>
      <c r="BU12" s="85"/>
      <c r="BV12" s="167">
        <f t="shared" si="47"/>
        <v>0</v>
      </c>
      <c r="BW12" s="167">
        <f t="shared" si="48"/>
        <v>0</v>
      </c>
      <c r="BX12" s="167"/>
      <c r="BY12" s="85">
        <f t="shared" si="49"/>
        <v>0</v>
      </c>
      <c r="BZ12" s="85">
        <f t="shared" si="50"/>
        <v>0</v>
      </c>
      <c r="CA12" s="85">
        <f t="shared" si="51"/>
        <v>0</v>
      </c>
      <c r="CB12" s="85">
        <f t="shared" si="52"/>
        <v>0</v>
      </c>
      <c r="CC12" s="85">
        <f t="shared" si="53"/>
        <v>0</v>
      </c>
      <c r="CD12" s="85">
        <f t="shared" si="54"/>
        <v>0</v>
      </c>
      <c r="CE12" s="85">
        <f t="shared" si="55"/>
        <v>0</v>
      </c>
      <c r="CF12" s="85">
        <f t="shared" si="56"/>
        <v>0</v>
      </c>
      <c r="CG12" s="85">
        <f t="shared" si="57"/>
        <v>0</v>
      </c>
      <c r="CH12" s="85">
        <f t="shared" si="58"/>
        <v>0</v>
      </c>
      <c r="CI12" s="85">
        <f t="shared" si="59"/>
        <v>0</v>
      </c>
      <c r="CJ12" s="85">
        <f t="shared" si="60"/>
        <v>0</v>
      </c>
      <c r="CK12" s="85">
        <f t="shared" si="61"/>
        <v>0</v>
      </c>
      <c r="CL12" s="85">
        <f t="shared" si="62"/>
        <v>0</v>
      </c>
      <c r="CM12" s="85">
        <f t="shared" si="63"/>
        <v>0</v>
      </c>
      <c r="CN12" s="85">
        <f t="shared" si="64"/>
        <v>0</v>
      </c>
      <c r="CO12" s="85">
        <f t="shared" si="65"/>
        <v>0</v>
      </c>
      <c r="CP12" s="85">
        <f t="shared" si="66"/>
        <v>0</v>
      </c>
    </row>
    <row r="13" spans="1:101" s="9" customFormat="1" ht="90" customHeight="1">
      <c r="A13" s="210" t="s">
        <v>8</v>
      </c>
      <c r="C13" s="725" t="s">
        <v>6378</v>
      </c>
      <c r="D13" s="752" t="s">
        <v>2884</v>
      </c>
      <c r="E13" s="9" t="s">
        <v>133</v>
      </c>
      <c r="F13" s="241" t="s">
        <v>6402</v>
      </c>
      <c r="G13" s="241" t="s">
        <v>2134</v>
      </c>
      <c r="H13" s="9">
        <v>1</v>
      </c>
      <c r="I13" s="9" t="s">
        <v>4673</v>
      </c>
      <c r="J13" s="744">
        <v>177</v>
      </c>
      <c r="K13" s="127"/>
      <c r="L13" s="127"/>
      <c r="M13" s="127"/>
      <c r="N13" s="127"/>
      <c r="O13" s="127"/>
      <c r="P13" s="127"/>
      <c r="Q13" s="127"/>
      <c r="R13" s="127"/>
      <c r="S13" s="127"/>
      <c r="T13" s="127"/>
      <c r="U13" s="127"/>
      <c r="V13" s="127"/>
      <c r="W13" s="127"/>
      <c r="X13" s="426"/>
      <c r="Y13" s="690"/>
      <c r="Z13" s="127"/>
      <c r="AA13" s="127"/>
      <c r="AB13" s="127"/>
      <c r="AC13" s="124">
        <f t="shared" si="24"/>
        <v>0</v>
      </c>
      <c r="AD13" s="124" t="str">
        <f t="shared" si="25"/>
        <v>No</v>
      </c>
      <c r="AE13" s="234" t="str">
        <f t="shared" si="8"/>
        <v>Yes</v>
      </c>
      <c r="AG13" s="275">
        <v>1</v>
      </c>
      <c r="AH13" s="276">
        <f t="shared" si="26"/>
        <v>0</v>
      </c>
      <c r="AI13" s="111"/>
      <c r="AJ13" s="302">
        <v>0.7</v>
      </c>
      <c r="AK13" s="311">
        <f t="shared" si="27"/>
        <v>0</v>
      </c>
      <c r="AL13" s="198">
        <f t="shared" si="9"/>
        <v>0</v>
      </c>
      <c r="AM13" s="198">
        <f t="shared" si="10"/>
        <v>0</v>
      </c>
      <c r="AN13" s="198">
        <f t="shared" si="11"/>
        <v>0</v>
      </c>
      <c r="AO13" s="198">
        <f t="shared" si="12"/>
        <v>0</v>
      </c>
      <c r="AP13" s="198">
        <f t="shared" si="13"/>
        <v>0</v>
      </c>
      <c r="AQ13" s="198">
        <f t="shared" si="14"/>
        <v>0</v>
      </c>
      <c r="AR13" s="198">
        <f t="shared" si="15"/>
        <v>0</v>
      </c>
      <c r="AS13" s="198">
        <f t="shared" si="16"/>
        <v>0</v>
      </c>
      <c r="AT13" s="198">
        <f t="shared" si="17"/>
        <v>0</v>
      </c>
      <c r="AU13" s="198">
        <f t="shared" si="18"/>
        <v>0</v>
      </c>
      <c r="AV13" s="198">
        <f t="shared" si="19"/>
        <v>0</v>
      </c>
      <c r="AW13" s="198">
        <f t="shared" si="20"/>
        <v>0</v>
      </c>
      <c r="AX13" s="198">
        <f t="shared" si="21"/>
        <v>0</v>
      </c>
      <c r="AY13" s="198">
        <f t="shared" si="28"/>
        <v>0</v>
      </c>
      <c r="AZ13" s="198">
        <f t="shared" si="29"/>
        <v>0</v>
      </c>
      <c r="BA13" s="198">
        <f t="shared" si="30"/>
        <v>0</v>
      </c>
      <c r="BB13" s="198">
        <f t="shared" si="31"/>
        <v>0</v>
      </c>
      <c r="BC13" s="198">
        <f t="shared" si="32"/>
        <v>0</v>
      </c>
      <c r="BD13" s="701">
        <f t="shared" si="33"/>
        <v>1</v>
      </c>
      <c r="BE13" s="702">
        <f t="shared" si="34"/>
        <v>0</v>
      </c>
      <c r="BF13" s="515">
        <v>4</v>
      </c>
      <c r="BG13" s="285">
        <f t="shared" si="35"/>
        <v>0</v>
      </c>
      <c r="BH13" s="515"/>
      <c r="BI13" s="285">
        <f t="shared" si="36"/>
        <v>0</v>
      </c>
      <c r="BJ13" s="515"/>
      <c r="BK13" s="285">
        <f t="shared" si="37"/>
        <v>0</v>
      </c>
      <c r="BL13" s="85">
        <f t="shared" si="38"/>
        <v>0</v>
      </c>
      <c r="BM13" s="85">
        <f t="shared" si="39"/>
        <v>0</v>
      </c>
      <c r="BN13" s="85">
        <f t="shared" si="40"/>
        <v>0</v>
      </c>
      <c r="BO13" s="85">
        <f t="shared" si="41"/>
        <v>0</v>
      </c>
      <c r="BP13" s="85">
        <f t="shared" si="42"/>
        <v>0</v>
      </c>
      <c r="BQ13" s="85">
        <f t="shared" si="43"/>
        <v>0</v>
      </c>
      <c r="BR13" s="85">
        <f t="shared" si="44"/>
        <v>0</v>
      </c>
      <c r="BS13" s="85">
        <f t="shared" si="45"/>
        <v>0</v>
      </c>
      <c r="BT13" s="85">
        <f t="shared" si="46"/>
        <v>0</v>
      </c>
      <c r="BU13" s="85"/>
      <c r="BV13" s="167">
        <f t="shared" si="47"/>
        <v>0</v>
      </c>
      <c r="BW13" s="167">
        <f t="shared" si="48"/>
        <v>0</v>
      </c>
      <c r="BX13" s="167"/>
      <c r="BY13" s="85">
        <f t="shared" si="49"/>
        <v>0</v>
      </c>
      <c r="BZ13" s="85">
        <f t="shared" si="50"/>
        <v>0</v>
      </c>
      <c r="CA13" s="85">
        <f t="shared" si="51"/>
        <v>0</v>
      </c>
      <c r="CB13" s="85">
        <f t="shared" si="52"/>
        <v>0</v>
      </c>
      <c r="CC13" s="85">
        <f t="shared" si="53"/>
        <v>0</v>
      </c>
      <c r="CD13" s="85">
        <f t="shared" si="54"/>
        <v>0</v>
      </c>
      <c r="CE13" s="85">
        <f t="shared" si="55"/>
        <v>0</v>
      </c>
      <c r="CF13" s="85">
        <f t="shared" si="56"/>
        <v>0</v>
      </c>
      <c r="CG13" s="85">
        <f t="shared" si="57"/>
        <v>0</v>
      </c>
      <c r="CH13" s="85">
        <f t="shared" si="58"/>
        <v>0</v>
      </c>
      <c r="CI13" s="85">
        <f t="shared" si="59"/>
        <v>0</v>
      </c>
      <c r="CJ13" s="85">
        <f t="shared" si="60"/>
        <v>0</v>
      </c>
      <c r="CK13" s="85">
        <f t="shared" si="61"/>
        <v>0</v>
      </c>
      <c r="CL13" s="85">
        <f t="shared" si="62"/>
        <v>0</v>
      </c>
      <c r="CM13" s="85">
        <f t="shared" si="63"/>
        <v>0</v>
      </c>
      <c r="CN13" s="85">
        <f t="shared" si="64"/>
        <v>0</v>
      </c>
      <c r="CO13" s="85">
        <f t="shared" si="65"/>
        <v>0</v>
      </c>
      <c r="CP13" s="85">
        <f t="shared" si="66"/>
        <v>0</v>
      </c>
    </row>
    <row r="14" spans="1:101" s="9" customFormat="1" ht="90" customHeight="1">
      <c r="A14" s="210" t="s">
        <v>8</v>
      </c>
      <c r="C14" s="728" t="s">
        <v>6379</v>
      </c>
      <c r="D14" s="753" t="s">
        <v>2884</v>
      </c>
      <c r="E14" s="540" t="s">
        <v>134</v>
      </c>
      <c r="F14" s="262" t="s">
        <v>6403</v>
      </c>
      <c r="G14" s="262" t="s">
        <v>2134</v>
      </c>
      <c r="H14" s="540">
        <v>1</v>
      </c>
      <c r="I14" s="540" t="s">
        <v>4673</v>
      </c>
      <c r="J14" s="745">
        <v>183</v>
      </c>
      <c r="K14" s="129"/>
      <c r="L14" s="129"/>
      <c r="M14" s="129"/>
      <c r="N14" s="129"/>
      <c r="O14" s="129"/>
      <c r="P14" s="129"/>
      <c r="Q14" s="129"/>
      <c r="R14" s="129"/>
      <c r="S14" s="129"/>
      <c r="T14" s="129"/>
      <c r="U14" s="129"/>
      <c r="V14" s="129"/>
      <c r="W14" s="129"/>
      <c r="X14" s="130"/>
      <c r="Y14" s="691"/>
      <c r="Z14" s="129"/>
      <c r="AA14" s="129"/>
      <c r="AB14" s="129"/>
      <c r="AC14" s="131">
        <f t="shared" si="24"/>
        <v>0</v>
      </c>
      <c r="AD14" s="131" t="str">
        <f t="shared" si="25"/>
        <v>No</v>
      </c>
      <c r="AE14" s="212" t="str">
        <f t="shared" si="8"/>
        <v>Yes</v>
      </c>
      <c r="AG14" s="275">
        <v>1</v>
      </c>
      <c r="AH14" s="276">
        <f t="shared" si="26"/>
        <v>0</v>
      </c>
      <c r="AI14" s="111"/>
      <c r="AJ14" s="302">
        <v>1.19</v>
      </c>
      <c r="AK14" s="311">
        <f t="shared" si="27"/>
        <v>0</v>
      </c>
      <c r="AL14" s="198">
        <f t="shared" si="9"/>
        <v>0</v>
      </c>
      <c r="AM14" s="198">
        <f t="shared" si="10"/>
        <v>0</v>
      </c>
      <c r="AN14" s="198">
        <f t="shared" si="11"/>
        <v>0</v>
      </c>
      <c r="AO14" s="198">
        <f t="shared" si="12"/>
        <v>0</v>
      </c>
      <c r="AP14" s="198">
        <f t="shared" si="13"/>
        <v>0</v>
      </c>
      <c r="AQ14" s="198">
        <f t="shared" si="14"/>
        <v>0</v>
      </c>
      <c r="AR14" s="198">
        <f t="shared" si="15"/>
        <v>0</v>
      </c>
      <c r="AS14" s="198">
        <f t="shared" si="16"/>
        <v>0</v>
      </c>
      <c r="AT14" s="198">
        <f t="shared" si="17"/>
        <v>0</v>
      </c>
      <c r="AU14" s="198">
        <f t="shared" si="18"/>
        <v>0</v>
      </c>
      <c r="AV14" s="198">
        <f t="shared" si="19"/>
        <v>0</v>
      </c>
      <c r="AW14" s="198">
        <f t="shared" si="20"/>
        <v>0</v>
      </c>
      <c r="AX14" s="198">
        <f t="shared" si="21"/>
        <v>0</v>
      </c>
      <c r="AY14" s="198">
        <f t="shared" si="28"/>
        <v>0</v>
      </c>
      <c r="AZ14" s="198">
        <f t="shared" si="29"/>
        <v>0</v>
      </c>
      <c r="BA14" s="198">
        <f t="shared" si="30"/>
        <v>0</v>
      </c>
      <c r="BB14" s="198">
        <f t="shared" si="31"/>
        <v>0</v>
      </c>
      <c r="BC14" s="198">
        <f t="shared" si="32"/>
        <v>0</v>
      </c>
      <c r="BD14" s="701">
        <f t="shared" si="33"/>
        <v>1</v>
      </c>
      <c r="BE14" s="702">
        <f t="shared" si="34"/>
        <v>0</v>
      </c>
      <c r="BF14" s="515">
        <v>3</v>
      </c>
      <c r="BG14" s="285">
        <f t="shared" si="35"/>
        <v>0</v>
      </c>
      <c r="BH14" s="515">
        <v>1</v>
      </c>
      <c r="BI14" s="285">
        <f t="shared" si="36"/>
        <v>0</v>
      </c>
      <c r="BJ14" s="515"/>
      <c r="BK14" s="285">
        <f t="shared" si="37"/>
        <v>0</v>
      </c>
      <c r="BL14" s="85">
        <f t="shared" si="38"/>
        <v>0</v>
      </c>
      <c r="BM14" s="85">
        <f t="shared" si="39"/>
        <v>0</v>
      </c>
      <c r="BN14" s="85">
        <f t="shared" si="40"/>
        <v>0</v>
      </c>
      <c r="BO14" s="85">
        <f t="shared" si="41"/>
        <v>0</v>
      </c>
      <c r="BP14" s="85">
        <f t="shared" si="42"/>
        <v>0</v>
      </c>
      <c r="BQ14" s="85">
        <f t="shared" si="43"/>
        <v>0</v>
      </c>
      <c r="BR14" s="85">
        <f t="shared" si="44"/>
        <v>0</v>
      </c>
      <c r="BS14" s="85">
        <f t="shared" si="45"/>
        <v>0</v>
      </c>
      <c r="BT14" s="85">
        <f t="shared" si="46"/>
        <v>0</v>
      </c>
      <c r="BU14" s="85"/>
      <c r="BV14" s="167">
        <f t="shared" si="47"/>
        <v>0</v>
      </c>
      <c r="BW14" s="167">
        <f t="shared" si="48"/>
        <v>0</v>
      </c>
      <c r="BX14" s="167"/>
      <c r="BY14" s="85">
        <f t="shared" si="49"/>
        <v>0</v>
      </c>
      <c r="BZ14" s="85">
        <f t="shared" si="50"/>
        <v>0</v>
      </c>
      <c r="CA14" s="85">
        <f t="shared" si="51"/>
        <v>0</v>
      </c>
      <c r="CB14" s="85">
        <f t="shared" si="52"/>
        <v>0</v>
      </c>
      <c r="CC14" s="85">
        <f t="shared" si="53"/>
        <v>0</v>
      </c>
      <c r="CD14" s="85">
        <f t="shared" si="54"/>
        <v>0</v>
      </c>
      <c r="CE14" s="85">
        <f t="shared" si="55"/>
        <v>0</v>
      </c>
      <c r="CF14" s="85">
        <f t="shared" si="56"/>
        <v>0</v>
      </c>
      <c r="CG14" s="85">
        <f t="shared" si="57"/>
        <v>0</v>
      </c>
      <c r="CH14" s="85">
        <f t="shared" si="58"/>
        <v>0</v>
      </c>
      <c r="CI14" s="85">
        <f t="shared" si="59"/>
        <v>0</v>
      </c>
      <c r="CJ14" s="85">
        <f t="shared" si="60"/>
        <v>0</v>
      </c>
      <c r="CK14" s="85">
        <f t="shared" si="61"/>
        <v>0</v>
      </c>
      <c r="CL14" s="85">
        <f t="shared" si="62"/>
        <v>0</v>
      </c>
      <c r="CM14" s="85">
        <f t="shared" si="63"/>
        <v>0</v>
      </c>
      <c r="CN14" s="85">
        <f t="shared" si="64"/>
        <v>0</v>
      </c>
      <c r="CO14" s="85">
        <f t="shared" si="65"/>
        <v>0</v>
      </c>
      <c r="CP14" s="85">
        <f t="shared" si="66"/>
        <v>0</v>
      </c>
    </row>
    <row r="15" spans="1:101" s="123" customFormat="1" ht="90" customHeight="1">
      <c r="A15" s="210" t="s">
        <v>8</v>
      </c>
      <c r="B15" s="9"/>
      <c r="C15" s="725" t="s">
        <v>6380</v>
      </c>
      <c r="D15" s="752" t="s">
        <v>2884</v>
      </c>
      <c r="E15" s="732" t="s">
        <v>133</v>
      </c>
      <c r="F15" s="732" t="s">
        <v>6404</v>
      </c>
      <c r="G15" s="732" t="s">
        <v>2134</v>
      </c>
      <c r="H15" s="9">
        <v>1</v>
      </c>
      <c r="I15" s="9" t="s">
        <v>4673</v>
      </c>
      <c r="J15" s="744">
        <v>181</v>
      </c>
      <c r="K15" s="127"/>
      <c r="L15" s="126"/>
      <c r="M15" s="127"/>
      <c r="N15" s="127"/>
      <c r="O15" s="127"/>
      <c r="P15" s="127"/>
      <c r="Q15" s="127"/>
      <c r="R15" s="127"/>
      <c r="S15" s="127"/>
      <c r="T15" s="127"/>
      <c r="U15" s="127"/>
      <c r="V15" s="127"/>
      <c r="W15" s="127"/>
      <c r="X15" s="426"/>
      <c r="Y15" s="690"/>
      <c r="Z15" s="127"/>
      <c r="AA15" s="127"/>
      <c r="AB15" s="127"/>
      <c r="AC15" s="138">
        <f t="shared" si="24"/>
        <v>0</v>
      </c>
      <c r="AD15" s="138" t="str">
        <f t="shared" si="25"/>
        <v>No</v>
      </c>
      <c r="AE15" s="211" t="str">
        <f t="shared" si="8"/>
        <v>Yes</v>
      </c>
      <c r="AG15" s="275">
        <v>1</v>
      </c>
      <c r="AH15" s="276">
        <f t="shared" si="26"/>
        <v>0</v>
      </c>
      <c r="AI15" s="111"/>
      <c r="AJ15" s="302">
        <v>1.03</v>
      </c>
      <c r="AK15" s="311">
        <f t="shared" si="27"/>
        <v>0</v>
      </c>
      <c r="AL15" s="198">
        <f t="shared" si="9"/>
        <v>0</v>
      </c>
      <c r="AM15" s="198">
        <f t="shared" si="10"/>
        <v>0</v>
      </c>
      <c r="AN15" s="198">
        <f t="shared" si="11"/>
        <v>0</v>
      </c>
      <c r="AO15" s="198">
        <f t="shared" si="12"/>
        <v>0</v>
      </c>
      <c r="AP15" s="198">
        <f t="shared" si="13"/>
        <v>0</v>
      </c>
      <c r="AQ15" s="198">
        <f t="shared" si="14"/>
        <v>0</v>
      </c>
      <c r="AR15" s="198">
        <f t="shared" si="15"/>
        <v>0</v>
      </c>
      <c r="AS15" s="198">
        <f t="shared" si="16"/>
        <v>0</v>
      </c>
      <c r="AT15" s="198">
        <f t="shared" si="17"/>
        <v>0</v>
      </c>
      <c r="AU15" s="198">
        <f t="shared" si="18"/>
        <v>0</v>
      </c>
      <c r="AV15" s="198">
        <f t="shared" si="19"/>
        <v>0</v>
      </c>
      <c r="AW15" s="198">
        <f t="shared" si="20"/>
        <v>0</v>
      </c>
      <c r="AX15" s="198">
        <f t="shared" si="21"/>
        <v>0</v>
      </c>
      <c r="AY15" s="198">
        <f t="shared" si="28"/>
        <v>0</v>
      </c>
      <c r="AZ15" s="198">
        <f t="shared" si="29"/>
        <v>0</v>
      </c>
      <c r="BA15" s="198">
        <f t="shared" si="30"/>
        <v>0</v>
      </c>
      <c r="BB15" s="198">
        <f t="shared" si="31"/>
        <v>0</v>
      </c>
      <c r="BC15" s="198">
        <f t="shared" si="32"/>
        <v>0</v>
      </c>
      <c r="BD15" s="701">
        <f t="shared" si="33"/>
        <v>1</v>
      </c>
      <c r="BE15" s="702">
        <f t="shared" si="34"/>
        <v>0</v>
      </c>
      <c r="BF15" s="515">
        <v>3</v>
      </c>
      <c r="BG15" s="285">
        <f t="shared" si="35"/>
        <v>0</v>
      </c>
      <c r="BH15" s="515">
        <v>1</v>
      </c>
      <c r="BI15" s="285">
        <f t="shared" si="36"/>
        <v>0</v>
      </c>
      <c r="BJ15" s="515"/>
      <c r="BK15" s="285">
        <f t="shared" si="37"/>
        <v>0</v>
      </c>
      <c r="BL15" s="85">
        <f t="shared" si="38"/>
        <v>0</v>
      </c>
      <c r="BM15" s="85">
        <f t="shared" si="39"/>
        <v>0</v>
      </c>
      <c r="BN15" s="85">
        <f t="shared" si="40"/>
        <v>0</v>
      </c>
      <c r="BO15" s="85">
        <f t="shared" si="41"/>
        <v>0</v>
      </c>
      <c r="BP15" s="85">
        <f t="shared" si="42"/>
        <v>0</v>
      </c>
      <c r="BQ15" s="85">
        <f t="shared" si="43"/>
        <v>0</v>
      </c>
      <c r="BR15" s="85">
        <f t="shared" si="44"/>
        <v>0</v>
      </c>
      <c r="BS15" s="85">
        <f t="shared" si="45"/>
        <v>0</v>
      </c>
      <c r="BT15" s="85">
        <f t="shared" si="46"/>
        <v>0</v>
      </c>
      <c r="BU15" s="85"/>
      <c r="BV15" s="167">
        <f t="shared" si="47"/>
        <v>0</v>
      </c>
      <c r="BW15" s="167">
        <f t="shared" si="48"/>
        <v>0</v>
      </c>
      <c r="BX15" s="167"/>
      <c r="BY15" s="85">
        <f t="shared" si="49"/>
        <v>0</v>
      </c>
      <c r="BZ15" s="85">
        <f t="shared" si="50"/>
        <v>0</v>
      </c>
      <c r="CA15" s="85">
        <f t="shared" si="51"/>
        <v>0</v>
      </c>
      <c r="CB15" s="85">
        <f t="shared" si="52"/>
        <v>0</v>
      </c>
      <c r="CC15" s="85">
        <f t="shared" si="53"/>
        <v>0</v>
      </c>
      <c r="CD15" s="85">
        <f t="shared" si="54"/>
        <v>0</v>
      </c>
      <c r="CE15" s="85">
        <f t="shared" si="55"/>
        <v>0</v>
      </c>
      <c r="CF15" s="85">
        <f t="shared" si="56"/>
        <v>0</v>
      </c>
      <c r="CG15" s="85">
        <f t="shared" si="57"/>
        <v>0</v>
      </c>
      <c r="CH15" s="85">
        <f t="shared" si="58"/>
        <v>0</v>
      </c>
      <c r="CI15" s="85">
        <f t="shared" si="59"/>
        <v>0</v>
      </c>
      <c r="CJ15" s="85">
        <f t="shared" si="60"/>
        <v>0</v>
      </c>
      <c r="CK15" s="85">
        <f t="shared" si="61"/>
        <v>0</v>
      </c>
      <c r="CL15" s="85">
        <f t="shared" si="62"/>
        <v>0</v>
      </c>
      <c r="CM15" s="85">
        <f t="shared" si="63"/>
        <v>0</v>
      </c>
      <c r="CN15" s="85">
        <f t="shared" si="64"/>
        <v>0</v>
      </c>
      <c r="CO15" s="85">
        <f t="shared" si="65"/>
        <v>0</v>
      </c>
      <c r="CP15" s="85">
        <f t="shared" si="66"/>
        <v>0</v>
      </c>
    </row>
    <row r="16" spans="1:101" s="123" customFormat="1" ht="90" customHeight="1">
      <c r="A16" s="210" t="s">
        <v>8</v>
      </c>
      <c r="B16" s="9"/>
      <c r="C16" s="728" t="s">
        <v>6381</v>
      </c>
      <c r="D16" s="753" t="s">
        <v>2884</v>
      </c>
      <c r="E16" s="733" t="s">
        <v>133</v>
      </c>
      <c r="F16" s="733" t="s">
        <v>6405</v>
      </c>
      <c r="G16" s="733" t="s">
        <v>2134</v>
      </c>
      <c r="H16" s="540">
        <v>1</v>
      </c>
      <c r="I16" s="540" t="s">
        <v>4673</v>
      </c>
      <c r="J16" s="745">
        <v>183</v>
      </c>
      <c r="K16" s="129"/>
      <c r="L16" s="139"/>
      <c r="M16" s="129"/>
      <c r="N16" s="129"/>
      <c r="O16" s="129"/>
      <c r="P16" s="129"/>
      <c r="Q16" s="129"/>
      <c r="R16" s="129"/>
      <c r="S16" s="129"/>
      <c r="T16" s="129"/>
      <c r="U16" s="129"/>
      <c r="V16" s="129"/>
      <c r="W16" s="129"/>
      <c r="X16" s="130"/>
      <c r="Y16" s="691"/>
      <c r="Z16" s="129"/>
      <c r="AA16" s="129"/>
      <c r="AB16" s="129"/>
      <c r="AC16" s="131">
        <f t="shared" si="24"/>
        <v>0</v>
      </c>
      <c r="AD16" s="131" t="str">
        <f t="shared" si="25"/>
        <v>No</v>
      </c>
      <c r="AE16" s="212" t="str">
        <f t="shared" si="8"/>
        <v>Yes</v>
      </c>
      <c r="AG16" s="275">
        <v>1</v>
      </c>
      <c r="AH16" s="276">
        <f t="shared" si="26"/>
        <v>0</v>
      </c>
      <c r="AI16" s="111"/>
      <c r="AJ16" s="302">
        <v>1.1599999999999999</v>
      </c>
      <c r="AK16" s="311">
        <f t="shared" si="27"/>
        <v>0</v>
      </c>
      <c r="AL16" s="198">
        <f t="shared" si="9"/>
        <v>0</v>
      </c>
      <c r="AM16" s="198">
        <f t="shared" si="10"/>
        <v>0</v>
      </c>
      <c r="AN16" s="198">
        <f t="shared" si="11"/>
        <v>0</v>
      </c>
      <c r="AO16" s="198">
        <f t="shared" si="12"/>
        <v>0</v>
      </c>
      <c r="AP16" s="198">
        <f t="shared" si="13"/>
        <v>0</v>
      </c>
      <c r="AQ16" s="198">
        <f t="shared" si="14"/>
        <v>0</v>
      </c>
      <c r="AR16" s="198">
        <f t="shared" si="15"/>
        <v>0</v>
      </c>
      <c r="AS16" s="198">
        <f t="shared" si="16"/>
        <v>0</v>
      </c>
      <c r="AT16" s="198">
        <f t="shared" si="17"/>
        <v>0</v>
      </c>
      <c r="AU16" s="198">
        <f t="shared" si="18"/>
        <v>0</v>
      </c>
      <c r="AV16" s="198">
        <f t="shared" si="19"/>
        <v>0</v>
      </c>
      <c r="AW16" s="198">
        <f t="shared" si="20"/>
        <v>0</v>
      </c>
      <c r="AX16" s="198">
        <f t="shared" si="21"/>
        <v>0</v>
      </c>
      <c r="AY16" s="198">
        <f t="shared" si="28"/>
        <v>0</v>
      </c>
      <c r="AZ16" s="198">
        <f t="shared" si="29"/>
        <v>0</v>
      </c>
      <c r="BA16" s="198">
        <f t="shared" si="30"/>
        <v>0</v>
      </c>
      <c r="BB16" s="198">
        <f t="shared" si="31"/>
        <v>0</v>
      </c>
      <c r="BC16" s="198">
        <f t="shared" si="32"/>
        <v>0</v>
      </c>
      <c r="BD16" s="701">
        <f t="shared" si="33"/>
        <v>1</v>
      </c>
      <c r="BE16" s="702">
        <f t="shared" si="34"/>
        <v>0</v>
      </c>
      <c r="BF16" s="515">
        <v>3</v>
      </c>
      <c r="BG16" s="285">
        <f t="shared" si="35"/>
        <v>0</v>
      </c>
      <c r="BH16" s="515">
        <v>1</v>
      </c>
      <c r="BI16" s="285">
        <f t="shared" si="36"/>
        <v>0</v>
      </c>
      <c r="BJ16" s="515"/>
      <c r="BK16" s="285">
        <f t="shared" si="37"/>
        <v>0</v>
      </c>
      <c r="BL16" s="85">
        <f t="shared" si="38"/>
        <v>0</v>
      </c>
      <c r="BM16" s="85">
        <f t="shared" si="39"/>
        <v>0</v>
      </c>
      <c r="BN16" s="85">
        <f t="shared" si="40"/>
        <v>0</v>
      </c>
      <c r="BO16" s="85">
        <f t="shared" si="41"/>
        <v>0</v>
      </c>
      <c r="BP16" s="85">
        <f t="shared" si="42"/>
        <v>0</v>
      </c>
      <c r="BQ16" s="85">
        <f t="shared" si="43"/>
        <v>0</v>
      </c>
      <c r="BR16" s="85">
        <f t="shared" si="44"/>
        <v>0</v>
      </c>
      <c r="BS16" s="85">
        <f t="shared" si="45"/>
        <v>0</v>
      </c>
      <c r="BT16" s="85">
        <f t="shared" si="46"/>
        <v>0</v>
      </c>
      <c r="BU16" s="85"/>
      <c r="BV16" s="167">
        <f t="shared" si="47"/>
        <v>0</v>
      </c>
      <c r="BW16" s="167">
        <f t="shared" si="48"/>
        <v>0</v>
      </c>
      <c r="BX16" s="167"/>
      <c r="BY16" s="85">
        <f t="shared" si="49"/>
        <v>0</v>
      </c>
      <c r="BZ16" s="85">
        <f t="shared" si="50"/>
        <v>0</v>
      </c>
      <c r="CA16" s="85">
        <f t="shared" si="51"/>
        <v>0</v>
      </c>
      <c r="CB16" s="85">
        <f t="shared" si="52"/>
        <v>0</v>
      </c>
      <c r="CC16" s="85">
        <f t="shared" si="53"/>
        <v>0</v>
      </c>
      <c r="CD16" s="85">
        <f t="shared" si="54"/>
        <v>0</v>
      </c>
      <c r="CE16" s="85">
        <f t="shared" si="55"/>
        <v>0</v>
      </c>
      <c r="CF16" s="85">
        <f t="shared" si="56"/>
        <v>0</v>
      </c>
      <c r="CG16" s="85">
        <f t="shared" si="57"/>
        <v>0</v>
      </c>
      <c r="CH16" s="85">
        <f t="shared" si="58"/>
        <v>0</v>
      </c>
      <c r="CI16" s="85">
        <f t="shared" si="59"/>
        <v>0</v>
      </c>
      <c r="CJ16" s="85">
        <f t="shared" si="60"/>
        <v>0</v>
      </c>
      <c r="CK16" s="85">
        <f t="shared" si="61"/>
        <v>0</v>
      </c>
      <c r="CL16" s="85">
        <f t="shared" si="62"/>
        <v>0</v>
      </c>
      <c r="CM16" s="85">
        <f t="shared" si="63"/>
        <v>0</v>
      </c>
      <c r="CN16" s="85">
        <f t="shared" si="64"/>
        <v>0</v>
      </c>
      <c r="CO16" s="85">
        <f t="shared" si="65"/>
        <v>0</v>
      </c>
      <c r="CP16" s="85">
        <f t="shared" si="66"/>
        <v>0</v>
      </c>
    </row>
    <row r="17" spans="1:95" s="9" customFormat="1" ht="90" customHeight="1">
      <c r="A17" s="210" t="s">
        <v>8</v>
      </c>
      <c r="C17" s="725" t="s">
        <v>6382</v>
      </c>
      <c r="D17" s="752" t="s">
        <v>2884</v>
      </c>
      <c r="E17" s="9" t="s">
        <v>134</v>
      </c>
      <c r="F17" s="241" t="s">
        <v>6406</v>
      </c>
      <c r="G17" s="241" t="s">
        <v>2134</v>
      </c>
      <c r="H17" s="9">
        <v>1</v>
      </c>
      <c r="I17" s="9" t="s">
        <v>4673</v>
      </c>
      <c r="J17" s="744">
        <v>181</v>
      </c>
      <c r="K17" s="127"/>
      <c r="L17" s="127"/>
      <c r="M17" s="127"/>
      <c r="N17" s="127"/>
      <c r="O17" s="127"/>
      <c r="P17" s="127"/>
      <c r="Q17" s="127"/>
      <c r="R17" s="127"/>
      <c r="S17" s="127"/>
      <c r="T17" s="127"/>
      <c r="U17" s="127"/>
      <c r="V17" s="127"/>
      <c r="W17" s="127"/>
      <c r="X17" s="426"/>
      <c r="Y17" s="690"/>
      <c r="Z17" s="127"/>
      <c r="AA17" s="127"/>
      <c r="AB17" s="127"/>
      <c r="AC17" s="124">
        <f t="shared" si="24"/>
        <v>0</v>
      </c>
      <c r="AD17" s="124" t="str">
        <f t="shared" si="25"/>
        <v>No</v>
      </c>
      <c r="AE17" s="234" t="str">
        <f t="shared" si="8"/>
        <v>Yes</v>
      </c>
      <c r="AG17" s="275">
        <v>1</v>
      </c>
      <c r="AH17" s="276">
        <f t="shared" si="26"/>
        <v>0</v>
      </c>
      <c r="AI17" s="111"/>
      <c r="AJ17" s="302">
        <v>1.06</v>
      </c>
      <c r="AK17" s="311">
        <f t="shared" si="27"/>
        <v>0</v>
      </c>
      <c r="AL17" s="198">
        <f t="shared" si="9"/>
        <v>0</v>
      </c>
      <c r="AM17" s="198">
        <f t="shared" si="10"/>
        <v>0</v>
      </c>
      <c r="AN17" s="198">
        <f t="shared" si="11"/>
        <v>0</v>
      </c>
      <c r="AO17" s="198">
        <f t="shared" si="12"/>
        <v>0</v>
      </c>
      <c r="AP17" s="198">
        <f t="shared" si="13"/>
        <v>0</v>
      </c>
      <c r="AQ17" s="198">
        <f t="shared" si="14"/>
        <v>0</v>
      </c>
      <c r="AR17" s="198">
        <f t="shared" si="15"/>
        <v>0</v>
      </c>
      <c r="AS17" s="198">
        <f t="shared" si="16"/>
        <v>0</v>
      </c>
      <c r="AT17" s="198">
        <f t="shared" si="17"/>
        <v>0</v>
      </c>
      <c r="AU17" s="198">
        <f t="shared" si="18"/>
        <v>0</v>
      </c>
      <c r="AV17" s="198">
        <f t="shared" si="19"/>
        <v>0</v>
      </c>
      <c r="AW17" s="198">
        <f t="shared" si="20"/>
        <v>0</v>
      </c>
      <c r="AX17" s="198">
        <f t="shared" si="21"/>
        <v>0</v>
      </c>
      <c r="AY17" s="198">
        <f t="shared" si="28"/>
        <v>0</v>
      </c>
      <c r="AZ17" s="198">
        <f t="shared" si="29"/>
        <v>0</v>
      </c>
      <c r="BA17" s="198">
        <f t="shared" si="30"/>
        <v>0</v>
      </c>
      <c r="BB17" s="198">
        <f t="shared" si="31"/>
        <v>0</v>
      </c>
      <c r="BC17" s="198">
        <f t="shared" si="32"/>
        <v>0</v>
      </c>
      <c r="BD17" s="701">
        <f t="shared" si="33"/>
        <v>1</v>
      </c>
      <c r="BE17" s="702">
        <f t="shared" si="34"/>
        <v>0</v>
      </c>
      <c r="BF17" s="515">
        <v>3</v>
      </c>
      <c r="BG17" s="285">
        <f t="shared" si="35"/>
        <v>0</v>
      </c>
      <c r="BH17" s="515">
        <v>1</v>
      </c>
      <c r="BI17" s="285">
        <f t="shared" si="36"/>
        <v>0</v>
      </c>
      <c r="BJ17" s="515"/>
      <c r="BK17" s="285">
        <f t="shared" si="37"/>
        <v>0</v>
      </c>
      <c r="BL17" s="85">
        <f t="shared" si="38"/>
        <v>0</v>
      </c>
      <c r="BM17" s="85">
        <f t="shared" si="39"/>
        <v>0</v>
      </c>
      <c r="BN17" s="85">
        <f t="shared" si="40"/>
        <v>0</v>
      </c>
      <c r="BO17" s="85">
        <f t="shared" si="41"/>
        <v>0</v>
      </c>
      <c r="BP17" s="85">
        <f t="shared" si="42"/>
        <v>0</v>
      </c>
      <c r="BQ17" s="85">
        <f t="shared" si="43"/>
        <v>0</v>
      </c>
      <c r="BR17" s="85">
        <f t="shared" si="44"/>
        <v>0</v>
      </c>
      <c r="BS17" s="85">
        <f t="shared" si="45"/>
        <v>0</v>
      </c>
      <c r="BT17" s="85">
        <f t="shared" si="46"/>
        <v>0</v>
      </c>
      <c r="BU17" s="85"/>
      <c r="BV17" s="167">
        <f t="shared" si="47"/>
        <v>0</v>
      </c>
      <c r="BW17" s="167">
        <f t="shared" si="48"/>
        <v>0</v>
      </c>
      <c r="BX17" s="167"/>
      <c r="BY17" s="85">
        <f t="shared" si="49"/>
        <v>0</v>
      </c>
      <c r="BZ17" s="85">
        <f t="shared" si="50"/>
        <v>0</v>
      </c>
      <c r="CA17" s="85">
        <f t="shared" si="51"/>
        <v>0</v>
      </c>
      <c r="CB17" s="85">
        <f t="shared" si="52"/>
        <v>0</v>
      </c>
      <c r="CC17" s="85">
        <f t="shared" si="53"/>
        <v>0</v>
      </c>
      <c r="CD17" s="85">
        <f t="shared" si="54"/>
        <v>0</v>
      </c>
      <c r="CE17" s="85">
        <f t="shared" si="55"/>
        <v>0</v>
      </c>
      <c r="CF17" s="85">
        <f t="shared" si="56"/>
        <v>0</v>
      </c>
      <c r="CG17" s="85">
        <f t="shared" si="57"/>
        <v>0</v>
      </c>
      <c r="CH17" s="85">
        <f t="shared" si="58"/>
        <v>0</v>
      </c>
      <c r="CI17" s="85">
        <f t="shared" si="59"/>
        <v>0</v>
      </c>
      <c r="CJ17" s="85">
        <f t="shared" si="60"/>
        <v>0</v>
      </c>
      <c r="CK17" s="85">
        <f t="shared" si="61"/>
        <v>0</v>
      </c>
      <c r="CL17" s="85">
        <f t="shared" si="62"/>
        <v>0</v>
      </c>
      <c r="CM17" s="85">
        <f t="shared" si="63"/>
        <v>0</v>
      </c>
      <c r="CN17" s="85">
        <f t="shared" si="64"/>
        <v>0</v>
      </c>
      <c r="CO17" s="85">
        <f t="shared" si="65"/>
        <v>0</v>
      </c>
      <c r="CP17" s="85">
        <f t="shared" si="66"/>
        <v>0</v>
      </c>
    </row>
    <row r="18" spans="1:95" s="123" customFormat="1" ht="90" customHeight="1">
      <c r="A18" s="210" t="s">
        <v>8</v>
      </c>
      <c r="B18" s="9"/>
      <c r="C18" s="728" t="s">
        <v>6383</v>
      </c>
      <c r="D18" s="753" t="s">
        <v>2884</v>
      </c>
      <c r="E18" s="733" t="s">
        <v>134</v>
      </c>
      <c r="F18" s="733" t="s">
        <v>6407</v>
      </c>
      <c r="G18" s="733" t="s">
        <v>2134</v>
      </c>
      <c r="H18" s="540">
        <v>1</v>
      </c>
      <c r="I18" s="540" t="s">
        <v>4673</v>
      </c>
      <c r="J18" s="745">
        <v>226</v>
      </c>
      <c r="K18" s="129"/>
      <c r="L18" s="139"/>
      <c r="M18" s="129"/>
      <c r="N18" s="129"/>
      <c r="O18" s="129"/>
      <c r="P18" s="129"/>
      <c r="Q18" s="129"/>
      <c r="R18" s="129"/>
      <c r="S18" s="129"/>
      <c r="T18" s="129"/>
      <c r="U18" s="129"/>
      <c r="V18" s="129"/>
      <c r="W18" s="129"/>
      <c r="X18" s="130"/>
      <c r="Y18" s="691"/>
      <c r="Z18" s="129"/>
      <c r="AA18" s="129"/>
      <c r="AB18" s="129"/>
      <c r="AC18" s="131">
        <f t="shared" si="24"/>
        <v>0</v>
      </c>
      <c r="AD18" s="131" t="str">
        <f t="shared" si="25"/>
        <v>No</v>
      </c>
      <c r="AE18" s="212" t="str">
        <f t="shared" si="8"/>
        <v>Yes</v>
      </c>
      <c r="AG18" s="275">
        <v>1</v>
      </c>
      <c r="AH18" s="276">
        <f t="shared" si="26"/>
        <v>0</v>
      </c>
      <c r="AI18" s="111"/>
      <c r="AJ18" s="302">
        <v>1.01</v>
      </c>
      <c r="AK18" s="311">
        <f t="shared" si="27"/>
        <v>0</v>
      </c>
      <c r="AL18" s="198">
        <f t="shared" si="9"/>
        <v>0</v>
      </c>
      <c r="AM18" s="198">
        <f t="shared" si="10"/>
        <v>0</v>
      </c>
      <c r="AN18" s="198">
        <f t="shared" si="11"/>
        <v>0</v>
      </c>
      <c r="AO18" s="198">
        <f t="shared" si="12"/>
        <v>0</v>
      </c>
      <c r="AP18" s="198">
        <f t="shared" si="13"/>
        <v>0</v>
      </c>
      <c r="AQ18" s="198">
        <f t="shared" si="14"/>
        <v>0</v>
      </c>
      <c r="AR18" s="198">
        <f t="shared" si="15"/>
        <v>0</v>
      </c>
      <c r="AS18" s="198">
        <f t="shared" si="16"/>
        <v>0</v>
      </c>
      <c r="AT18" s="198">
        <f t="shared" si="17"/>
        <v>0</v>
      </c>
      <c r="AU18" s="198">
        <f t="shared" si="18"/>
        <v>0</v>
      </c>
      <c r="AV18" s="198">
        <f t="shared" si="19"/>
        <v>0</v>
      </c>
      <c r="AW18" s="198">
        <f t="shared" si="20"/>
        <v>0</v>
      </c>
      <c r="AX18" s="198">
        <f t="shared" si="21"/>
        <v>0</v>
      </c>
      <c r="AY18" s="198">
        <f t="shared" si="28"/>
        <v>0</v>
      </c>
      <c r="AZ18" s="198">
        <f t="shared" si="29"/>
        <v>0</v>
      </c>
      <c r="BA18" s="198">
        <f t="shared" si="30"/>
        <v>0</v>
      </c>
      <c r="BB18" s="198">
        <f t="shared" si="31"/>
        <v>0</v>
      </c>
      <c r="BC18" s="198">
        <f t="shared" si="32"/>
        <v>0</v>
      </c>
      <c r="BD18" s="701">
        <f t="shared" si="33"/>
        <v>1</v>
      </c>
      <c r="BE18" s="702">
        <f t="shared" si="34"/>
        <v>0</v>
      </c>
      <c r="BF18" s="515">
        <v>4</v>
      </c>
      <c r="BG18" s="285">
        <f t="shared" si="35"/>
        <v>0</v>
      </c>
      <c r="BH18" s="515"/>
      <c r="BI18" s="285">
        <f t="shared" si="36"/>
        <v>0</v>
      </c>
      <c r="BJ18" s="515"/>
      <c r="BK18" s="285">
        <f t="shared" si="37"/>
        <v>0</v>
      </c>
      <c r="BL18" s="85">
        <f t="shared" si="38"/>
        <v>0</v>
      </c>
      <c r="BM18" s="85">
        <f t="shared" si="39"/>
        <v>0</v>
      </c>
      <c r="BN18" s="85">
        <f t="shared" si="40"/>
        <v>0</v>
      </c>
      <c r="BO18" s="85">
        <f t="shared" si="41"/>
        <v>0</v>
      </c>
      <c r="BP18" s="85">
        <f t="shared" si="42"/>
        <v>0</v>
      </c>
      <c r="BQ18" s="85">
        <f t="shared" si="43"/>
        <v>0</v>
      </c>
      <c r="BR18" s="85">
        <f t="shared" si="44"/>
        <v>0</v>
      </c>
      <c r="BS18" s="85">
        <f t="shared" si="45"/>
        <v>0</v>
      </c>
      <c r="BT18" s="85">
        <f t="shared" si="46"/>
        <v>0</v>
      </c>
      <c r="BU18" s="85"/>
      <c r="BV18" s="167">
        <f t="shared" si="47"/>
        <v>0</v>
      </c>
      <c r="BW18" s="167">
        <f t="shared" si="48"/>
        <v>0</v>
      </c>
      <c r="BX18" s="167"/>
      <c r="BY18" s="85">
        <f t="shared" si="49"/>
        <v>0</v>
      </c>
      <c r="BZ18" s="85">
        <f t="shared" si="50"/>
        <v>0</v>
      </c>
      <c r="CA18" s="85">
        <f t="shared" si="51"/>
        <v>0</v>
      </c>
      <c r="CB18" s="85">
        <f t="shared" si="52"/>
        <v>0</v>
      </c>
      <c r="CC18" s="85">
        <f t="shared" si="53"/>
        <v>0</v>
      </c>
      <c r="CD18" s="85">
        <f t="shared" si="54"/>
        <v>0</v>
      </c>
      <c r="CE18" s="85">
        <f t="shared" si="55"/>
        <v>0</v>
      </c>
      <c r="CF18" s="85">
        <f t="shared" si="56"/>
        <v>0</v>
      </c>
      <c r="CG18" s="85">
        <f t="shared" si="57"/>
        <v>0</v>
      </c>
      <c r="CH18" s="85">
        <f t="shared" si="58"/>
        <v>0</v>
      </c>
      <c r="CI18" s="85">
        <f t="shared" si="59"/>
        <v>0</v>
      </c>
      <c r="CJ18" s="85">
        <f t="shared" si="60"/>
        <v>0</v>
      </c>
      <c r="CK18" s="85">
        <f t="shared" si="61"/>
        <v>0</v>
      </c>
      <c r="CL18" s="85">
        <f t="shared" si="62"/>
        <v>0</v>
      </c>
      <c r="CM18" s="85">
        <f t="shared" si="63"/>
        <v>0</v>
      </c>
      <c r="CN18" s="85">
        <f t="shared" si="64"/>
        <v>0</v>
      </c>
      <c r="CO18" s="85">
        <f t="shared" si="65"/>
        <v>0</v>
      </c>
      <c r="CP18" s="85">
        <f t="shared" si="66"/>
        <v>0</v>
      </c>
    </row>
    <row r="19" spans="1:95" s="123" customFormat="1" ht="90" customHeight="1">
      <c r="A19" s="210" t="s">
        <v>8</v>
      </c>
      <c r="B19" s="9"/>
      <c r="C19" s="725" t="s">
        <v>6384</v>
      </c>
      <c r="D19" s="752" t="s">
        <v>2884</v>
      </c>
      <c r="E19" s="732" t="s">
        <v>134</v>
      </c>
      <c r="F19" s="732" t="s">
        <v>6408</v>
      </c>
      <c r="G19" s="732" t="s">
        <v>2134</v>
      </c>
      <c r="H19" s="9">
        <v>1</v>
      </c>
      <c r="I19" s="9" t="s">
        <v>4673</v>
      </c>
      <c r="J19" s="744">
        <v>228</v>
      </c>
      <c r="K19" s="127"/>
      <c r="L19" s="126"/>
      <c r="M19" s="127"/>
      <c r="N19" s="127"/>
      <c r="O19" s="127"/>
      <c r="P19" s="127"/>
      <c r="Q19" s="127"/>
      <c r="R19" s="127"/>
      <c r="S19" s="127"/>
      <c r="T19" s="127"/>
      <c r="U19" s="127"/>
      <c r="V19" s="127"/>
      <c r="W19" s="127"/>
      <c r="X19" s="426"/>
      <c r="Y19" s="690"/>
      <c r="Z19" s="127"/>
      <c r="AA19" s="127"/>
      <c r="AB19" s="127"/>
      <c r="AC19" s="124">
        <f t="shared" si="24"/>
        <v>0</v>
      </c>
      <c r="AD19" s="124" t="str">
        <f t="shared" si="25"/>
        <v>No</v>
      </c>
      <c r="AE19" s="211" t="str">
        <f t="shared" si="8"/>
        <v>Yes</v>
      </c>
      <c r="AG19" s="275">
        <v>1</v>
      </c>
      <c r="AH19" s="276">
        <f t="shared" si="26"/>
        <v>0</v>
      </c>
      <c r="AI19" s="111"/>
      <c r="AJ19" s="302">
        <v>1</v>
      </c>
      <c r="AK19" s="311">
        <f t="shared" si="27"/>
        <v>0</v>
      </c>
      <c r="AL19" s="198">
        <f t="shared" si="9"/>
        <v>0</v>
      </c>
      <c r="AM19" s="198">
        <f t="shared" si="10"/>
        <v>0</v>
      </c>
      <c r="AN19" s="198">
        <f t="shared" si="11"/>
        <v>0</v>
      </c>
      <c r="AO19" s="198">
        <f t="shared" si="12"/>
        <v>0</v>
      </c>
      <c r="AP19" s="198">
        <f t="shared" si="13"/>
        <v>0</v>
      </c>
      <c r="AQ19" s="198">
        <f t="shared" si="14"/>
        <v>0</v>
      </c>
      <c r="AR19" s="198">
        <f t="shared" si="15"/>
        <v>0</v>
      </c>
      <c r="AS19" s="198">
        <f t="shared" si="16"/>
        <v>0</v>
      </c>
      <c r="AT19" s="198">
        <f t="shared" si="17"/>
        <v>0</v>
      </c>
      <c r="AU19" s="198">
        <f t="shared" si="18"/>
        <v>0</v>
      </c>
      <c r="AV19" s="198">
        <f t="shared" si="19"/>
        <v>0</v>
      </c>
      <c r="AW19" s="198">
        <f t="shared" si="20"/>
        <v>0</v>
      </c>
      <c r="AX19" s="198">
        <f t="shared" si="21"/>
        <v>0</v>
      </c>
      <c r="AY19" s="198">
        <f t="shared" si="28"/>
        <v>0</v>
      </c>
      <c r="AZ19" s="198">
        <f t="shared" si="29"/>
        <v>0</v>
      </c>
      <c r="BA19" s="198">
        <f t="shared" si="30"/>
        <v>0</v>
      </c>
      <c r="BB19" s="198">
        <f t="shared" si="31"/>
        <v>0</v>
      </c>
      <c r="BC19" s="198">
        <f t="shared" si="32"/>
        <v>0</v>
      </c>
      <c r="BD19" s="701">
        <f t="shared" si="33"/>
        <v>1</v>
      </c>
      <c r="BE19" s="702">
        <f t="shared" si="34"/>
        <v>0</v>
      </c>
      <c r="BF19" s="515">
        <v>4</v>
      </c>
      <c r="BG19" s="285">
        <f t="shared" si="35"/>
        <v>0</v>
      </c>
      <c r="BH19" s="515">
        <v>1</v>
      </c>
      <c r="BI19" s="285">
        <f t="shared" si="36"/>
        <v>0</v>
      </c>
      <c r="BJ19" s="515"/>
      <c r="BK19" s="285">
        <f t="shared" si="37"/>
        <v>0</v>
      </c>
      <c r="BL19" s="85">
        <f t="shared" si="38"/>
        <v>0</v>
      </c>
      <c r="BM19" s="85">
        <f t="shared" si="39"/>
        <v>0</v>
      </c>
      <c r="BN19" s="85">
        <f t="shared" si="40"/>
        <v>0</v>
      </c>
      <c r="BO19" s="85">
        <f t="shared" si="41"/>
        <v>0</v>
      </c>
      <c r="BP19" s="85">
        <f t="shared" si="42"/>
        <v>0</v>
      </c>
      <c r="BQ19" s="85">
        <f t="shared" si="43"/>
        <v>0</v>
      </c>
      <c r="BR19" s="85">
        <f t="shared" si="44"/>
        <v>0</v>
      </c>
      <c r="BS19" s="85">
        <f t="shared" si="45"/>
        <v>0</v>
      </c>
      <c r="BT19" s="85">
        <f t="shared" si="46"/>
        <v>0</v>
      </c>
      <c r="BU19" s="85"/>
      <c r="BV19" s="167">
        <f t="shared" si="47"/>
        <v>0</v>
      </c>
      <c r="BW19" s="167">
        <f t="shared" si="48"/>
        <v>0</v>
      </c>
      <c r="BX19" s="167"/>
      <c r="BY19" s="85">
        <f t="shared" si="49"/>
        <v>0</v>
      </c>
      <c r="BZ19" s="85">
        <f t="shared" si="50"/>
        <v>0</v>
      </c>
      <c r="CA19" s="85">
        <f t="shared" si="51"/>
        <v>0</v>
      </c>
      <c r="CB19" s="85">
        <f t="shared" si="52"/>
        <v>0</v>
      </c>
      <c r="CC19" s="85">
        <f t="shared" si="53"/>
        <v>0</v>
      </c>
      <c r="CD19" s="85">
        <f t="shared" si="54"/>
        <v>0</v>
      </c>
      <c r="CE19" s="85">
        <f t="shared" si="55"/>
        <v>0</v>
      </c>
      <c r="CF19" s="85">
        <f t="shared" si="56"/>
        <v>0</v>
      </c>
      <c r="CG19" s="85">
        <f t="shared" si="57"/>
        <v>0</v>
      </c>
      <c r="CH19" s="85">
        <f t="shared" si="58"/>
        <v>0</v>
      </c>
      <c r="CI19" s="85">
        <f t="shared" si="59"/>
        <v>0</v>
      </c>
      <c r="CJ19" s="85">
        <f t="shared" si="60"/>
        <v>0</v>
      </c>
      <c r="CK19" s="85">
        <f t="shared" si="61"/>
        <v>0</v>
      </c>
      <c r="CL19" s="85">
        <f t="shared" si="62"/>
        <v>0</v>
      </c>
      <c r="CM19" s="85">
        <f t="shared" si="63"/>
        <v>0</v>
      </c>
      <c r="CN19" s="85">
        <f t="shared" si="64"/>
        <v>0</v>
      </c>
      <c r="CO19" s="85">
        <f t="shared" si="65"/>
        <v>0</v>
      </c>
      <c r="CP19" s="85">
        <f t="shared" si="66"/>
        <v>0</v>
      </c>
    </row>
    <row r="20" spans="1:95" s="9" customFormat="1" ht="90" customHeight="1">
      <c r="A20" s="210" t="s">
        <v>8</v>
      </c>
      <c r="C20" s="728" t="s">
        <v>6385</v>
      </c>
      <c r="D20" s="753" t="s">
        <v>2884</v>
      </c>
      <c r="E20" s="540" t="s">
        <v>134</v>
      </c>
      <c r="F20" s="262" t="s">
        <v>6409</v>
      </c>
      <c r="G20" s="262" t="s">
        <v>2134</v>
      </c>
      <c r="H20" s="540">
        <v>1</v>
      </c>
      <c r="I20" s="540" t="s">
        <v>4673</v>
      </c>
      <c r="J20" s="745">
        <v>228</v>
      </c>
      <c r="K20" s="129"/>
      <c r="L20" s="129"/>
      <c r="M20" s="129"/>
      <c r="N20" s="129"/>
      <c r="O20" s="129"/>
      <c r="P20" s="129"/>
      <c r="Q20" s="129"/>
      <c r="R20" s="129"/>
      <c r="S20" s="129"/>
      <c r="T20" s="129"/>
      <c r="U20" s="129"/>
      <c r="V20" s="129"/>
      <c r="W20" s="129"/>
      <c r="X20" s="130"/>
      <c r="Y20" s="691"/>
      <c r="Z20" s="129"/>
      <c r="AA20" s="129"/>
      <c r="AB20" s="129"/>
      <c r="AC20" s="131">
        <f t="shared" si="24"/>
        <v>0</v>
      </c>
      <c r="AD20" s="131" t="str">
        <f t="shared" si="25"/>
        <v>No</v>
      </c>
      <c r="AE20" s="212" t="str">
        <f t="shared" si="8"/>
        <v>Yes</v>
      </c>
      <c r="AG20" s="275">
        <v>1</v>
      </c>
      <c r="AH20" s="276">
        <f t="shared" si="26"/>
        <v>0</v>
      </c>
      <c r="AI20" s="111"/>
      <c r="AJ20" s="302">
        <v>1.1000000000000001</v>
      </c>
      <c r="AK20" s="311">
        <f t="shared" si="27"/>
        <v>0</v>
      </c>
      <c r="AL20" s="198">
        <f t="shared" si="9"/>
        <v>0</v>
      </c>
      <c r="AM20" s="198">
        <f t="shared" si="10"/>
        <v>0</v>
      </c>
      <c r="AN20" s="198">
        <f t="shared" si="11"/>
        <v>0</v>
      </c>
      <c r="AO20" s="198">
        <f t="shared" si="12"/>
        <v>0</v>
      </c>
      <c r="AP20" s="198">
        <f t="shared" si="13"/>
        <v>0</v>
      </c>
      <c r="AQ20" s="198">
        <f t="shared" si="14"/>
        <v>0</v>
      </c>
      <c r="AR20" s="198">
        <f t="shared" si="15"/>
        <v>0</v>
      </c>
      <c r="AS20" s="198">
        <f t="shared" si="16"/>
        <v>0</v>
      </c>
      <c r="AT20" s="198">
        <f t="shared" si="17"/>
        <v>0</v>
      </c>
      <c r="AU20" s="198">
        <f t="shared" si="18"/>
        <v>0</v>
      </c>
      <c r="AV20" s="198">
        <f t="shared" si="19"/>
        <v>0</v>
      </c>
      <c r="AW20" s="198">
        <f t="shared" si="20"/>
        <v>0</v>
      </c>
      <c r="AX20" s="198">
        <f t="shared" si="21"/>
        <v>0</v>
      </c>
      <c r="AY20" s="198">
        <f t="shared" si="28"/>
        <v>0</v>
      </c>
      <c r="AZ20" s="198">
        <f t="shared" si="29"/>
        <v>0</v>
      </c>
      <c r="BA20" s="198">
        <f t="shared" si="30"/>
        <v>0</v>
      </c>
      <c r="BB20" s="198">
        <f t="shared" si="31"/>
        <v>0</v>
      </c>
      <c r="BC20" s="198">
        <f t="shared" si="32"/>
        <v>0</v>
      </c>
      <c r="BD20" s="701">
        <f t="shared" si="33"/>
        <v>1</v>
      </c>
      <c r="BE20" s="702">
        <f t="shared" si="34"/>
        <v>0</v>
      </c>
      <c r="BF20" s="515">
        <v>3</v>
      </c>
      <c r="BG20" s="285">
        <f t="shared" si="35"/>
        <v>0</v>
      </c>
      <c r="BH20" s="515">
        <v>1</v>
      </c>
      <c r="BI20" s="285">
        <f t="shared" si="36"/>
        <v>0</v>
      </c>
      <c r="BJ20" s="515"/>
      <c r="BK20" s="285">
        <f t="shared" si="37"/>
        <v>0</v>
      </c>
      <c r="BL20" s="85">
        <f t="shared" si="38"/>
        <v>0</v>
      </c>
      <c r="BM20" s="85">
        <f t="shared" si="39"/>
        <v>0</v>
      </c>
      <c r="BN20" s="85">
        <f t="shared" si="40"/>
        <v>0</v>
      </c>
      <c r="BO20" s="85">
        <f t="shared" si="41"/>
        <v>0</v>
      </c>
      <c r="BP20" s="85">
        <f t="shared" si="42"/>
        <v>0</v>
      </c>
      <c r="BQ20" s="85">
        <f t="shared" si="43"/>
        <v>0</v>
      </c>
      <c r="BR20" s="85">
        <f t="shared" si="44"/>
        <v>0</v>
      </c>
      <c r="BS20" s="85">
        <f t="shared" si="45"/>
        <v>0</v>
      </c>
      <c r="BT20" s="85">
        <f t="shared" si="46"/>
        <v>0</v>
      </c>
      <c r="BU20" s="85"/>
      <c r="BV20" s="167">
        <f t="shared" si="47"/>
        <v>0</v>
      </c>
      <c r="BW20" s="167">
        <f t="shared" si="48"/>
        <v>0</v>
      </c>
      <c r="BX20" s="167"/>
      <c r="BY20" s="85">
        <f t="shared" si="49"/>
        <v>0</v>
      </c>
      <c r="BZ20" s="85">
        <f t="shared" si="50"/>
        <v>0</v>
      </c>
      <c r="CA20" s="85">
        <f t="shared" si="51"/>
        <v>0</v>
      </c>
      <c r="CB20" s="85">
        <f t="shared" si="52"/>
        <v>0</v>
      </c>
      <c r="CC20" s="85">
        <f t="shared" si="53"/>
        <v>0</v>
      </c>
      <c r="CD20" s="85">
        <f t="shared" si="54"/>
        <v>0</v>
      </c>
      <c r="CE20" s="85">
        <f t="shared" si="55"/>
        <v>0</v>
      </c>
      <c r="CF20" s="85">
        <f t="shared" si="56"/>
        <v>0</v>
      </c>
      <c r="CG20" s="85">
        <f t="shared" si="57"/>
        <v>0</v>
      </c>
      <c r="CH20" s="85">
        <f t="shared" si="58"/>
        <v>0</v>
      </c>
      <c r="CI20" s="85">
        <f t="shared" si="59"/>
        <v>0</v>
      </c>
      <c r="CJ20" s="85">
        <f t="shared" si="60"/>
        <v>0</v>
      </c>
      <c r="CK20" s="85">
        <f t="shared" si="61"/>
        <v>0</v>
      </c>
      <c r="CL20" s="85">
        <f t="shared" si="62"/>
        <v>0</v>
      </c>
      <c r="CM20" s="85">
        <f t="shared" si="63"/>
        <v>0</v>
      </c>
      <c r="CN20" s="85">
        <f t="shared" si="64"/>
        <v>0</v>
      </c>
      <c r="CO20" s="85">
        <f t="shared" si="65"/>
        <v>0</v>
      </c>
      <c r="CP20" s="85">
        <f t="shared" si="66"/>
        <v>0</v>
      </c>
    </row>
    <row r="21" spans="1:95" s="9" customFormat="1" ht="90" customHeight="1">
      <c r="A21" s="210" t="s">
        <v>8</v>
      </c>
      <c r="C21" s="725" t="s">
        <v>6386</v>
      </c>
      <c r="D21" s="752" t="s">
        <v>2884</v>
      </c>
      <c r="E21" s="9" t="s">
        <v>134</v>
      </c>
      <c r="F21" s="241" t="s">
        <v>6410</v>
      </c>
      <c r="G21" s="241" t="s">
        <v>2134</v>
      </c>
      <c r="H21" s="9">
        <v>1</v>
      </c>
      <c r="I21" s="9" t="s">
        <v>4673</v>
      </c>
      <c r="J21" s="744">
        <v>226</v>
      </c>
      <c r="K21" s="127"/>
      <c r="L21" s="127"/>
      <c r="M21" s="127"/>
      <c r="N21" s="127"/>
      <c r="O21" s="127"/>
      <c r="P21" s="127"/>
      <c r="Q21" s="127"/>
      <c r="R21" s="127"/>
      <c r="S21" s="127"/>
      <c r="T21" s="127"/>
      <c r="U21" s="127"/>
      <c r="V21" s="127"/>
      <c r="W21" s="127"/>
      <c r="X21" s="426"/>
      <c r="Y21" s="690"/>
      <c r="Z21" s="127"/>
      <c r="AA21" s="127"/>
      <c r="AB21" s="127"/>
      <c r="AC21" s="124">
        <f t="shared" si="24"/>
        <v>0</v>
      </c>
      <c r="AD21" s="124" t="str">
        <f t="shared" si="25"/>
        <v>No</v>
      </c>
      <c r="AE21" s="234" t="str">
        <f t="shared" si="8"/>
        <v>Yes</v>
      </c>
      <c r="AG21" s="275">
        <v>1</v>
      </c>
      <c r="AH21" s="276">
        <f t="shared" si="26"/>
        <v>0</v>
      </c>
      <c r="AI21" s="111"/>
      <c r="AJ21" s="302">
        <v>1.01</v>
      </c>
      <c r="AK21" s="311">
        <f t="shared" si="27"/>
        <v>0</v>
      </c>
      <c r="AL21" s="198">
        <f t="shared" si="9"/>
        <v>0</v>
      </c>
      <c r="AM21" s="198">
        <f t="shared" si="10"/>
        <v>0</v>
      </c>
      <c r="AN21" s="198">
        <f t="shared" si="11"/>
        <v>0</v>
      </c>
      <c r="AO21" s="198">
        <f t="shared" si="12"/>
        <v>0</v>
      </c>
      <c r="AP21" s="198">
        <f t="shared" si="13"/>
        <v>0</v>
      </c>
      <c r="AQ21" s="198">
        <f t="shared" si="14"/>
        <v>0</v>
      </c>
      <c r="AR21" s="198">
        <f t="shared" si="15"/>
        <v>0</v>
      </c>
      <c r="AS21" s="198">
        <f t="shared" si="16"/>
        <v>0</v>
      </c>
      <c r="AT21" s="198">
        <f t="shared" si="17"/>
        <v>0</v>
      </c>
      <c r="AU21" s="198">
        <f t="shared" si="18"/>
        <v>0</v>
      </c>
      <c r="AV21" s="198">
        <f t="shared" si="19"/>
        <v>0</v>
      </c>
      <c r="AW21" s="198">
        <f t="shared" si="20"/>
        <v>0</v>
      </c>
      <c r="AX21" s="198">
        <f t="shared" si="21"/>
        <v>0</v>
      </c>
      <c r="AY21" s="198">
        <f t="shared" si="28"/>
        <v>0</v>
      </c>
      <c r="AZ21" s="198">
        <f t="shared" si="29"/>
        <v>0</v>
      </c>
      <c r="BA21" s="198">
        <f t="shared" si="30"/>
        <v>0</v>
      </c>
      <c r="BB21" s="198">
        <f t="shared" si="31"/>
        <v>0</v>
      </c>
      <c r="BC21" s="198">
        <f t="shared" si="32"/>
        <v>0</v>
      </c>
      <c r="BD21" s="701">
        <f t="shared" si="33"/>
        <v>1</v>
      </c>
      <c r="BE21" s="702">
        <f t="shared" si="34"/>
        <v>0</v>
      </c>
      <c r="BF21" s="515">
        <v>3</v>
      </c>
      <c r="BG21" s="285">
        <f t="shared" si="35"/>
        <v>0</v>
      </c>
      <c r="BH21" s="515">
        <v>1</v>
      </c>
      <c r="BI21" s="285">
        <f t="shared" si="36"/>
        <v>0</v>
      </c>
      <c r="BJ21" s="515"/>
      <c r="BK21" s="285">
        <f t="shared" si="37"/>
        <v>0</v>
      </c>
      <c r="BL21" s="85">
        <f t="shared" si="38"/>
        <v>0</v>
      </c>
      <c r="BM21" s="85">
        <f t="shared" si="39"/>
        <v>0</v>
      </c>
      <c r="BN21" s="85">
        <f t="shared" si="40"/>
        <v>0</v>
      </c>
      <c r="BO21" s="85">
        <f t="shared" si="41"/>
        <v>0</v>
      </c>
      <c r="BP21" s="85">
        <f t="shared" si="42"/>
        <v>0</v>
      </c>
      <c r="BQ21" s="85">
        <f t="shared" si="43"/>
        <v>0</v>
      </c>
      <c r="BR21" s="85">
        <f t="shared" si="44"/>
        <v>0</v>
      </c>
      <c r="BS21" s="85">
        <f t="shared" si="45"/>
        <v>0</v>
      </c>
      <c r="BT21" s="85">
        <f t="shared" si="46"/>
        <v>0</v>
      </c>
      <c r="BU21" s="85"/>
      <c r="BV21" s="167">
        <f t="shared" si="47"/>
        <v>0</v>
      </c>
      <c r="BW21" s="167">
        <f t="shared" si="48"/>
        <v>0</v>
      </c>
      <c r="BX21" s="167"/>
      <c r="BY21" s="85">
        <f t="shared" si="49"/>
        <v>0</v>
      </c>
      <c r="BZ21" s="85">
        <f t="shared" si="50"/>
        <v>0</v>
      </c>
      <c r="CA21" s="85">
        <f t="shared" si="51"/>
        <v>0</v>
      </c>
      <c r="CB21" s="85">
        <f t="shared" si="52"/>
        <v>0</v>
      </c>
      <c r="CC21" s="85">
        <f t="shared" si="53"/>
        <v>0</v>
      </c>
      <c r="CD21" s="85">
        <f t="shared" si="54"/>
        <v>0</v>
      </c>
      <c r="CE21" s="85">
        <f t="shared" si="55"/>
        <v>0</v>
      </c>
      <c r="CF21" s="85">
        <f t="shared" si="56"/>
        <v>0</v>
      </c>
      <c r="CG21" s="85">
        <f t="shared" si="57"/>
        <v>0</v>
      </c>
      <c r="CH21" s="85">
        <f t="shared" si="58"/>
        <v>0</v>
      </c>
      <c r="CI21" s="85">
        <f t="shared" si="59"/>
        <v>0</v>
      </c>
      <c r="CJ21" s="85">
        <f t="shared" si="60"/>
        <v>0</v>
      </c>
      <c r="CK21" s="85">
        <f t="shared" si="61"/>
        <v>0</v>
      </c>
      <c r="CL21" s="85">
        <f t="shared" si="62"/>
        <v>0</v>
      </c>
      <c r="CM21" s="85">
        <f t="shared" si="63"/>
        <v>0</v>
      </c>
      <c r="CN21" s="85">
        <f t="shared" si="64"/>
        <v>0</v>
      </c>
      <c r="CO21" s="85">
        <f t="shared" si="65"/>
        <v>0</v>
      </c>
      <c r="CP21" s="85">
        <f t="shared" si="66"/>
        <v>0</v>
      </c>
    </row>
    <row r="22" spans="1:95" s="123" customFormat="1" ht="90" customHeight="1">
      <c r="A22" s="210" t="s">
        <v>8</v>
      </c>
      <c r="B22" s="9"/>
      <c r="C22" s="728" t="s">
        <v>6387</v>
      </c>
      <c r="D22" s="753" t="s">
        <v>2884</v>
      </c>
      <c r="E22" s="733" t="s">
        <v>134</v>
      </c>
      <c r="F22" s="733" t="s">
        <v>6411</v>
      </c>
      <c r="G22" s="733" t="s">
        <v>2134</v>
      </c>
      <c r="H22" s="540">
        <v>1</v>
      </c>
      <c r="I22" s="540" t="s">
        <v>4673</v>
      </c>
      <c r="J22" s="745">
        <v>227</v>
      </c>
      <c r="K22" s="129"/>
      <c r="L22" s="139"/>
      <c r="M22" s="129"/>
      <c r="N22" s="129"/>
      <c r="O22" s="129"/>
      <c r="P22" s="129"/>
      <c r="Q22" s="129"/>
      <c r="R22" s="129"/>
      <c r="S22" s="129"/>
      <c r="T22" s="129"/>
      <c r="U22" s="129"/>
      <c r="V22" s="129"/>
      <c r="W22" s="129"/>
      <c r="X22" s="130"/>
      <c r="Y22" s="691"/>
      <c r="Z22" s="129"/>
      <c r="AA22" s="129"/>
      <c r="AB22" s="129"/>
      <c r="AC22" s="131">
        <f t="shared" si="24"/>
        <v>0</v>
      </c>
      <c r="AD22" s="131" t="str">
        <f t="shared" si="25"/>
        <v>No</v>
      </c>
      <c r="AE22" s="212" t="str">
        <f t="shared" si="8"/>
        <v>Yes</v>
      </c>
      <c r="AG22" s="275">
        <v>1</v>
      </c>
      <c r="AH22" s="276">
        <f t="shared" si="26"/>
        <v>0</v>
      </c>
      <c r="AI22" s="111"/>
      <c r="AJ22" s="302">
        <v>1.06</v>
      </c>
      <c r="AK22" s="311">
        <f t="shared" si="27"/>
        <v>0</v>
      </c>
      <c r="AL22" s="198">
        <f t="shared" si="9"/>
        <v>0</v>
      </c>
      <c r="AM22" s="198">
        <f t="shared" si="10"/>
        <v>0</v>
      </c>
      <c r="AN22" s="198">
        <f t="shared" si="11"/>
        <v>0</v>
      </c>
      <c r="AO22" s="198">
        <f t="shared" si="12"/>
        <v>0</v>
      </c>
      <c r="AP22" s="198">
        <f t="shared" si="13"/>
        <v>0</v>
      </c>
      <c r="AQ22" s="198">
        <f t="shared" si="14"/>
        <v>0</v>
      </c>
      <c r="AR22" s="198">
        <f t="shared" si="15"/>
        <v>0</v>
      </c>
      <c r="AS22" s="198">
        <f t="shared" si="16"/>
        <v>0</v>
      </c>
      <c r="AT22" s="198">
        <f t="shared" si="17"/>
        <v>0</v>
      </c>
      <c r="AU22" s="198">
        <f t="shared" si="18"/>
        <v>0</v>
      </c>
      <c r="AV22" s="198">
        <f t="shared" si="19"/>
        <v>0</v>
      </c>
      <c r="AW22" s="198">
        <f t="shared" si="20"/>
        <v>0</v>
      </c>
      <c r="AX22" s="198">
        <f t="shared" si="21"/>
        <v>0</v>
      </c>
      <c r="AY22" s="198">
        <f t="shared" si="28"/>
        <v>0</v>
      </c>
      <c r="AZ22" s="198">
        <f t="shared" si="29"/>
        <v>0</v>
      </c>
      <c r="BA22" s="198">
        <f t="shared" si="30"/>
        <v>0</v>
      </c>
      <c r="BB22" s="198">
        <f t="shared" si="31"/>
        <v>0</v>
      </c>
      <c r="BC22" s="198">
        <f t="shared" si="32"/>
        <v>0</v>
      </c>
      <c r="BD22" s="701">
        <f t="shared" si="33"/>
        <v>1</v>
      </c>
      <c r="BE22" s="702">
        <f t="shared" si="34"/>
        <v>0</v>
      </c>
      <c r="BF22" s="515">
        <v>3</v>
      </c>
      <c r="BG22" s="285">
        <f t="shared" si="35"/>
        <v>0</v>
      </c>
      <c r="BH22" s="515">
        <v>1</v>
      </c>
      <c r="BI22" s="285">
        <f t="shared" si="36"/>
        <v>0</v>
      </c>
      <c r="BJ22" s="515"/>
      <c r="BK22" s="285">
        <f t="shared" si="37"/>
        <v>0</v>
      </c>
      <c r="BL22" s="85">
        <f t="shared" si="38"/>
        <v>0</v>
      </c>
      <c r="BM22" s="85">
        <f t="shared" si="39"/>
        <v>0</v>
      </c>
      <c r="BN22" s="85">
        <f t="shared" si="40"/>
        <v>0</v>
      </c>
      <c r="BO22" s="85">
        <f t="shared" si="41"/>
        <v>0</v>
      </c>
      <c r="BP22" s="85">
        <f t="shared" si="42"/>
        <v>0</v>
      </c>
      <c r="BQ22" s="85">
        <f t="shared" si="43"/>
        <v>0</v>
      </c>
      <c r="BR22" s="85">
        <f t="shared" si="44"/>
        <v>0</v>
      </c>
      <c r="BS22" s="85">
        <f t="shared" si="45"/>
        <v>0</v>
      </c>
      <c r="BT22" s="85">
        <f t="shared" si="46"/>
        <v>0</v>
      </c>
      <c r="BU22" s="85"/>
      <c r="BV22" s="167">
        <f t="shared" si="47"/>
        <v>0</v>
      </c>
      <c r="BW22" s="167">
        <f t="shared" si="48"/>
        <v>0</v>
      </c>
      <c r="BX22" s="167"/>
      <c r="BY22" s="85">
        <f t="shared" si="49"/>
        <v>0</v>
      </c>
      <c r="BZ22" s="85">
        <f t="shared" si="50"/>
        <v>0</v>
      </c>
      <c r="CA22" s="85">
        <f t="shared" si="51"/>
        <v>0</v>
      </c>
      <c r="CB22" s="85">
        <f t="shared" si="52"/>
        <v>0</v>
      </c>
      <c r="CC22" s="85">
        <f t="shared" si="53"/>
        <v>0</v>
      </c>
      <c r="CD22" s="85">
        <f t="shared" si="54"/>
        <v>0</v>
      </c>
      <c r="CE22" s="85">
        <f t="shared" si="55"/>
        <v>0</v>
      </c>
      <c r="CF22" s="85">
        <f t="shared" si="56"/>
        <v>0</v>
      </c>
      <c r="CG22" s="85">
        <f t="shared" si="57"/>
        <v>0</v>
      </c>
      <c r="CH22" s="85">
        <f t="shared" si="58"/>
        <v>0</v>
      </c>
      <c r="CI22" s="85">
        <f t="shared" si="59"/>
        <v>0</v>
      </c>
      <c r="CJ22" s="85">
        <f t="shared" si="60"/>
        <v>0</v>
      </c>
      <c r="CK22" s="85">
        <f t="shared" si="61"/>
        <v>0</v>
      </c>
      <c r="CL22" s="85">
        <f t="shared" si="62"/>
        <v>0</v>
      </c>
      <c r="CM22" s="85">
        <f t="shared" si="63"/>
        <v>0</v>
      </c>
      <c r="CN22" s="85">
        <f t="shared" si="64"/>
        <v>0</v>
      </c>
      <c r="CO22" s="85">
        <f t="shared" si="65"/>
        <v>0</v>
      </c>
      <c r="CP22" s="85">
        <f t="shared" si="66"/>
        <v>0</v>
      </c>
    </row>
    <row r="23" spans="1:95" s="9" customFormat="1" ht="90" customHeight="1">
      <c r="A23" s="210" t="s">
        <v>8</v>
      </c>
      <c r="C23" s="725" t="s">
        <v>6388</v>
      </c>
      <c r="D23" s="752" t="s">
        <v>2884</v>
      </c>
      <c r="E23" s="9" t="s">
        <v>134</v>
      </c>
      <c r="F23" s="241" t="s">
        <v>6412</v>
      </c>
      <c r="G23" s="241" t="s">
        <v>2134</v>
      </c>
      <c r="H23" s="9">
        <v>1</v>
      </c>
      <c r="I23" s="9" t="s">
        <v>4673</v>
      </c>
      <c r="J23" s="744">
        <v>231</v>
      </c>
      <c r="K23" s="127"/>
      <c r="L23" s="127"/>
      <c r="M23" s="127"/>
      <c r="N23" s="127"/>
      <c r="O23" s="127"/>
      <c r="P23" s="127"/>
      <c r="Q23" s="127"/>
      <c r="R23" s="127"/>
      <c r="S23" s="127"/>
      <c r="T23" s="127"/>
      <c r="U23" s="127"/>
      <c r="V23" s="127"/>
      <c r="W23" s="127"/>
      <c r="X23" s="426"/>
      <c r="Y23" s="690"/>
      <c r="Z23" s="127"/>
      <c r="AA23" s="127"/>
      <c r="AB23" s="127"/>
      <c r="AC23" s="124">
        <f t="shared" si="24"/>
        <v>0</v>
      </c>
      <c r="AD23" s="124" t="str">
        <f t="shared" si="25"/>
        <v>No</v>
      </c>
      <c r="AE23" s="234" t="str">
        <f t="shared" si="8"/>
        <v>Yes</v>
      </c>
      <c r="AG23" s="275">
        <v>1</v>
      </c>
      <c r="AH23" s="276">
        <f t="shared" si="26"/>
        <v>0</v>
      </c>
      <c r="AI23" s="111"/>
      <c r="AJ23" s="302">
        <v>1.32</v>
      </c>
      <c r="AK23" s="311">
        <f t="shared" si="27"/>
        <v>0</v>
      </c>
      <c r="AL23" s="198">
        <f t="shared" si="9"/>
        <v>0</v>
      </c>
      <c r="AM23" s="198">
        <f t="shared" si="10"/>
        <v>0</v>
      </c>
      <c r="AN23" s="198">
        <f t="shared" si="11"/>
        <v>0</v>
      </c>
      <c r="AO23" s="198">
        <f t="shared" si="12"/>
        <v>0</v>
      </c>
      <c r="AP23" s="198">
        <f t="shared" si="13"/>
        <v>0</v>
      </c>
      <c r="AQ23" s="198">
        <f t="shared" si="14"/>
        <v>0</v>
      </c>
      <c r="AR23" s="198">
        <f t="shared" si="15"/>
        <v>0</v>
      </c>
      <c r="AS23" s="198">
        <f t="shared" si="16"/>
        <v>0</v>
      </c>
      <c r="AT23" s="198">
        <f t="shared" si="17"/>
        <v>0</v>
      </c>
      <c r="AU23" s="198">
        <f t="shared" si="18"/>
        <v>0</v>
      </c>
      <c r="AV23" s="198">
        <f t="shared" si="19"/>
        <v>0</v>
      </c>
      <c r="AW23" s="198">
        <f t="shared" si="20"/>
        <v>0</v>
      </c>
      <c r="AX23" s="198">
        <f t="shared" si="21"/>
        <v>0</v>
      </c>
      <c r="AY23" s="198">
        <f t="shared" si="28"/>
        <v>0</v>
      </c>
      <c r="AZ23" s="198">
        <f t="shared" si="29"/>
        <v>0</v>
      </c>
      <c r="BA23" s="198">
        <f t="shared" si="30"/>
        <v>0</v>
      </c>
      <c r="BB23" s="198">
        <f t="shared" si="31"/>
        <v>0</v>
      </c>
      <c r="BC23" s="198">
        <f t="shared" si="32"/>
        <v>0</v>
      </c>
      <c r="BD23" s="701">
        <f t="shared" si="33"/>
        <v>1</v>
      </c>
      <c r="BE23" s="702">
        <f t="shared" si="34"/>
        <v>0</v>
      </c>
      <c r="BF23" s="515">
        <v>3</v>
      </c>
      <c r="BG23" s="285">
        <f t="shared" si="35"/>
        <v>0</v>
      </c>
      <c r="BH23" s="515">
        <v>1</v>
      </c>
      <c r="BI23" s="285">
        <f t="shared" si="36"/>
        <v>0</v>
      </c>
      <c r="BJ23" s="515"/>
      <c r="BK23" s="285">
        <f t="shared" si="37"/>
        <v>0</v>
      </c>
      <c r="BL23" s="85">
        <f t="shared" si="38"/>
        <v>0</v>
      </c>
      <c r="BM23" s="85">
        <f t="shared" si="39"/>
        <v>0</v>
      </c>
      <c r="BN23" s="85">
        <f t="shared" si="40"/>
        <v>0</v>
      </c>
      <c r="BO23" s="85">
        <f t="shared" si="41"/>
        <v>0</v>
      </c>
      <c r="BP23" s="85">
        <f t="shared" si="42"/>
        <v>0</v>
      </c>
      <c r="BQ23" s="85">
        <f t="shared" si="43"/>
        <v>0</v>
      </c>
      <c r="BR23" s="85">
        <f t="shared" si="44"/>
        <v>0</v>
      </c>
      <c r="BS23" s="85">
        <f t="shared" si="45"/>
        <v>0</v>
      </c>
      <c r="BT23" s="85">
        <f t="shared" si="46"/>
        <v>0</v>
      </c>
      <c r="BU23" s="85"/>
      <c r="BV23" s="167">
        <f t="shared" si="47"/>
        <v>0</v>
      </c>
      <c r="BW23" s="167">
        <f t="shared" si="48"/>
        <v>0</v>
      </c>
      <c r="BX23" s="167"/>
      <c r="BY23" s="85">
        <f t="shared" si="49"/>
        <v>0</v>
      </c>
      <c r="BZ23" s="85">
        <f t="shared" si="50"/>
        <v>0</v>
      </c>
      <c r="CA23" s="85">
        <f t="shared" si="51"/>
        <v>0</v>
      </c>
      <c r="CB23" s="85">
        <f t="shared" si="52"/>
        <v>0</v>
      </c>
      <c r="CC23" s="85">
        <f t="shared" si="53"/>
        <v>0</v>
      </c>
      <c r="CD23" s="85">
        <f t="shared" si="54"/>
        <v>0</v>
      </c>
      <c r="CE23" s="85">
        <f t="shared" si="55"/>
        <v>0</v>
      </c>
      <c r="CF23" s="85">
        <f t="shared" si="56"/>
        <v>0</v>
      </c>
      <c r="CG23" s="85">
        <f t="shared" si="57"/>
        <v>0</v>
      </c>
      <c r="CH23" s="85">
        <f t="shared" si="58"/>
        <v>0</v>
      </c>
      <c r="CI23" s="85">
        <f t="shared" si="59"/>
        <v>0</v>
      </c>
      <c r="CJ23" s="85">
        <f t="shared" si="60"/>
        <v>0</v>
      </c>
      <c r="CK23" s="85">
        <f t="shared" si="61"/>
        <v>0</v>
      </c>
      <c r="CL23" s="85">
        <f t="shared" si="62"/>
        <v>0</v>
      </c>
      <c r="CM23" s="85">
        <f t="shared" si="63"/>
        <v>0</v>
      </c>
      <c r="CN23" s="85">
        <f t="shared" si="64"/>
        <v>0</v>
      </c>
      <c r="CO23" s="85">
        <f t="shared" si="65"/>
        <v>0</v>
      </c>
      <c r="CP23" s="85">
        <f t="shared" si="66"/>
        <v>0</v>
      </c>
    </row>
    <row r="24" spans="1:95" s="9" customFormat="1" ht="90" customHeight="1">
      <c r="A24" s="210" t="s">
        <v>8</v>
      </c>
      <c r="C24" s="728" t="s">
        <v>6389</v>
      </c>
      <c r="D24" s="753" t="s">
        <v>2884</v>
      </c>
      <c r="E24" s="540" t="s">
        <v>134</v>
      </c>
      <c r="F24" s="262" t="s">
        <v>6413</v>
      </c>
      <c r="G24" s="262" t="s">
        <v>183</v>
      </c>
      <c r="H24" s="540">
        <v>1</v>
      </c>
      <c r="I24" s="540" t="s">
        <v>4673</v>
      </c>
      <c r="J24" s="745">
        <v>238</v>
      </c>
      <c r="K24" s="129"/>
      <c r="L24" s="129"/>
      <c r="M24" s="129"/>
      <c r="N24" s="129"/>
      <c r="O24" s="129"/>
      <c r="P24" s="129"/>
      <c r="Q24" s="129"/>
      <c r="R24" s="129"/>
      <c r="S24" s="129"/>
      <c r="T24" s="129"/>
      <c r="U24" s="129"/>
      <c r="V24" s="129"/>
      <c r="W24" s="129"/>
      <c r="X24" s="130"/>
      <c r="Y24" s="691"/>
      <c r="Z24" s="129"/>
      <c r="AA24" s="129"/>
      <c r="AB24" s="129"/>
      <c r="AC24" s="131">
        <f t="shared" si="24"/>
        <v>0</v>
      </c>
      <c r="AD24" s="131" t="str">
        <f t="shared" si="25"/>
        <v>No</v>
      </c>
      <c r="AE24" s="212" t="str">
        <f t="shared" si="8"/>
        <v>Yes</v>
      </c>
      <c r="AG24" s="275">
        <v>1</v>
      </c>
      <c r="AH24" s="276">
        <f t="shared" si="26"/>
        <v>0</v>
      </c>
      <c r="AI24" s="111"/>
      <c r="AJ24" s="302">
        <v>1.52</v>
      </c>
      <c r="AK24" s="311">
        <f t="shared" si="27"/>
        <v>0</v>
      </c>
      <c r="AL24" s="198">
        <f t="shared" si="9"/>
        <v>0</v>
      </c>
      <c r="AM24" s="198">
        <f t="shared" si="10"/>
        <v>0</v>
      </c>
      <c r="AN24" s="198">
        <f t="shared" si="11"/>
        <v>0</v>
      </c>
      <c r="AO24" s="198">
        <f t="shared" si="12"/>
        <v>0</v>
      </c>
      <c r="AP24" s="198">
        <f t="shared" si="13"/>
        <v>0</v>
      </c>
      <c r="AQ24" s="198">
        <f t="shared" si="14"/>
        <v>0</v>
      </c>
      <c r="AR24" s="198">
        <f t="shared" si="15"/>
        <v>0</v>
      </c>
      <c r="AS24" s="198">
        <f t="shared" si="16"/>
        <v>0</v>
      </c>
      <c r="AT24" s="198">
        <f t="shared" si="17"/>
        <v>0</v>
      </c>
      <c r="AU24" s="198">
        <f t="shared" si="18"/>
        <v>0</v>
      </c>
      <c r="AV24" s="198">
        <f t="shared" si="19"/>
        <v>0</v>
      </c>
      <c r="AW24" s="198">
        <f t="shared" si="20"/>
        <v>0</v>
      </c>
      <c r="AX24" s="198">
        <f t="shared" si="21"/>
        <v>0</v>
      </c>
      <c r="AY24" s="198">
        <f t="shared" si="28"/>
        <v>0</v>
      </c>
      <c r="AZ24" s="198">
        <f t="shared" si="29"/>
        <v>0</v>
      </c>
      <c r="BA24" s="198">
        <f t="shared" si="30"/>
        <v>0</v>
      </c>
      <c r="BB24" s="198">
        <f t="shared" si="31"/>
        <v>0</v>
      </c>
      <c r="BC24" s="198">
        <f t="shared" si="32"/>
        <v>0</v>
      </c>
      <c r="BD24" s="701">
        <f t="shared" si="33"/>
        <v>1</v>
      </c>
      <c r="BE24" s="702">
        <f t="shared" si="34"/>
        <v>0</v>
      </c>
      <c r="BF24" s="515">
        <v>4</v>
      </c>
      <c r="BG24" s="285">
        <f t="shared" si="35"/>
        <v>0</v>
      </c>
      <c r="BH24" s="515">
        <v>1</v>
      </c>
      <c r="BI24" s="285">
        <f t="shared" si="36"/>
        <v>0</v>
      </c>
      <c r="BJ24" s="515"/>
      <c r="BK24" s="285">
        <f t="shared" si="37"/>
        <v>0</v>
      </c>
      <c r="BL24" s="85">
        <f t="shared" si="38"/>
        <v>0</v>
      </c>
      <c r="BM24" s="85">
        <f t="shared" si="39"/>
        <v>0</v>
      </c>
      <c r="BN24" s="85">
        <f t="shared" si="40"/>
        <v>0</v>
      </c>
      <c r="BO24" s="85">
        <f t="shared" si="41"/>
        <v>0</v>
      </c>
      <c r="BP24" s="85">
        <f t="shared" si="42"/>
        <v>0</v>
      </c>
      <c r="BQ24" s="85">
        <f t="shared" si="43"/>
        <v>0</v>
      </c>
      <c r="BR24" s="85">
        <f t="shared" si="44"/>
        <v>0</v>
      </c>
      <c r="BS24" s="85">
        <f t="shared" si="45"/>
        <v>0</v>
      </c>
      <c r="BT24" s="85">
        <f t="shared" si="46"/>
        <v>0</v>
      </c>
      <c r="BU24" s="85"/>
      <c r="BV24" s="167">
        <f t="shared" si="47"/>
        <v>0</v>
      </c>
      <c r="BW24" s="167">
        <f t="shared" si="48"/>
        <v>0</v>
      </c>
      <c r="BX24" s="167"/>
      <c r="BY24" s="85">
        <f t="shared" si="49"/>
        <v>0</v>
      </c>
      <c r="BZ24" s="85">
        <f t="shared" si="50"/>
        <v>0</v>
      </c>
      <c r="CA24" s="85">
        <f t="shared" si="51"/>
        <v>0</v>
      </c>
      <c r="CB24" s="85">
        <f t="shared" si="52"/>
        <v>0</v>
      </c>
      <c r="CC24" s="85">
        <f t="shared" si="53"/>
        <v>0</v>
      </c>
      <c r="CD24" s="85">
        <f t="shared" si="54"/>
        <v>0</v>
      </c>
      <c r="CE24" s="85">
        <f t="shared" si="55"/>
        <v>0</v>
      </c>
      <c r="CF24" s="85">
        <f t="shared" si="56"/>
        <v>0</v>
      </c>
      <c r="CG24" s="85">
        <f t="shared" si="57"/>
        <v>0</v>
      </c>
      <c r="CH24" s="85">
        <f t="shared" si="58"/>
        <v>0</v>
      </c>
      <c r="CI24" s="85">
        <f t="shared" si="59"/>
        <v>0</v>
      </c>
      <c r="CJ24" s="85">
        <f t="shared" si="60"/>
        <v>0</v>
      </c>
      <c r="CK24" s="85">
        <f t="shared" si="61"/>
        <v>0</v>
      </c>
      <c r="CL24" s="85">
        <f t="shared" si="62"/>
        <v>0</v>
      </c>
      <c r="CM24" s="85">
        <f t="shared" si="63"/>
        <v>0</v>
      </c>
      <c r="CN24" s="85">
        <f t="shared" si="64"/>
        <v>0</v>
      </c>
      <c r="CO24" s="85">
        <f t="shared" si="65"/>
        <v>0</v>
      </c>
      <c r="CP24" s="85">
        <f t="shared" si="66"/>
        <v>0</v>
      </c>
    </row>
    <row r="25" spans="1:95" s="123" customFormat="1" ht="90" customHeight="1">
      <c r="A25" s="210" t="s">
        <v>8</v>
      </c>
      <c r="B25" s="9"/>
      <c r="C25" s="725" t="s">
        <v>6390</v>
      </c>
      <c r="D25" s="752" t="s">
        <v>2884</v>
      </c>
      <c r="E25" s="732" t="s">
        <v>134</v>
      </c>
      <c r="F25" s="732" t="s">
        <v>6414</v>
      </c>
      <c r="G25" s="732" t="s">
        <v>185</v>
      </c>
      <c r="H25" s="9">
        <v>1</v>
      </c>
      <c r="I25" s="9" t="s">
        <v>4673</v>
      </c>
      <c r="J25" s="744">
        <v>236</v>
      </c>
      <c r="K25" s="426"/>
      <c r="L25" s="427"/>
      <c r="M25" s="426"/>
      <c r="N25" s="426"/>
      <c r="O25" s="127"/>
      <c r="P25" s="426"/>
      <c r="Q25" s="426"/>
      <c r="R25" s="426"/>
      <c r="S25" s="426"/>
      <c r="T25" s="426"/>
      <c r="U25" s="426"/>
      <c r="V25" s="426"/>
      <c r="W25" s="426"/>
      <c r="X25" s="426"/>
      <c r="Y25" s="690"/>
      <c r="Z25" s="127"/>
      <c r="AA25" s="127"/>
      <c r="AB25" s="127"/>
      <c r="AC25" s="124">
        <f t="shared" si="24"/>
        <v>0</v>
      </c>
      <c r="AD25" s="124" t="str">
        <f t="shared" si="25"/>
        <v>No</v>
      </c>
      <c r="AE25" s="428" t="str">
        <f t="shared" si="8"/>
        <v>Yes</v>
      </c>
      <c r="AF25" s="403"/>
      <c r="AG25" s="275">
        <v>1</v>
      </c>
      <c r="AH25" s="278">
        <f t="shared" si="26"/>
        <v>0</v>
      </c>
      <c r="AI25" s="111"/>
      <c r="AJ25" s="302">
        <v>1.43</v>
      </c>
      <c r="AK25" s="311">
        <f t="shared" si="27"/>
        <v>0</v>
      </c>
      <c r="AL25" s="198">
        <f t="shared" si="9"/>
        <v>0</v>
      </c>
      <c r="AM25" s="198">
        <f t="shared" si="10"/>
        <v>0</v>
      </c>
      <c r="AN25" s="198">
        <f t="shared" si="11"/>
        <v>0</v>
      </c>
      <c r="AO25" s="198">
        <f t="shared" si="12"/>
        <v>0</v>
      </c>
      <c r="AP25" s="198">
        <f t="shared" si="13"/>
        <v>0</v>
      </c>
      <c r="AQ25" s="198">
        <f t="shared" si="14"/>
        <v>0</v>
      </c>
      <c r="AR25" s="198">
        <f t="shared" si="15"/>
        <v>0</v>
      </c>
      <c r="AS25" s="198">
        <f t="shared" si="16"/>
        <v>0</v>
      </c>
      <c r="AT25" s="198">
        <f t="shared" si="17"/>
        <v>0</v>
      </c>
      <c r="AU25" s="198">
        <f t="shared" si="18"/>
        <v>0</v>
      </c>
      <c r="AV25" s="198">
        <f t="shared" si="19"/>
        <v>0</v>
      </c>
      <c r="AW25" s="198">
        <f t="shared" si="20"/>
        <v>0</v>
      </c>
      <c r="AX25" s="198">
        <f t="shared" si="21"/>
        <v>0</v>
      </c>
      <c r="AY25" s="198">
        <f t="shared" si="28"/>
        <v>0</v>
      </c>
      <c r="AZ25" s="198">
        <f t="shared" si="29"/>
        <v>0</v>
      </c>
      <c r="BA25" s="198">
        <f t="shared" si="30"/>
        <v>0</v>
      </c>
      <c r="BB25" s="198">
        <f t="shared" si="31"/>
        <v>0</v>
      </c>
      <c r="BC25" s="198">
        <f t="shared" si="32"/>
        <v>0</v>
      </c>
      <c r="BD25" s="701">
        <f t="shared" si="33"/>
        <v>1</v>
      </c>
      <c r="BE25" s="702">
        <f t="shared" si="34"/>
        <v>0</v>
      </c>
      <c r="BF25" s="515">
        <v>3</v>
      </c>
      <c r="BG25" s="285">
        <f t="shared" si="35"/>
        <v>0</v>
      </c>
      <c r="BH25" s="515">
        <v>2</v>
      </c>
      <c r="BI25" s="285">
        <f t="shared" si="36"/>
        <v>0</v>
      </c>
      <c r="BJ25" s="515"/>
      <c r="BK25" s="285">
        <f t="shared" si="37"/>
        <v>0</v>
      </c>
      <c r="BL25" s="85">
        <f t="shared" si="38"/>
        <v>0</v>
      </c>
      <c r="BM25" s="85">
        <f t="shared" si="39"/>
        <v>0</v>
      </c>
      <c r="BN25" s="85">
        <f t="shared" si="40"/>
        <v>0</v>
      </c>
      <c r="BO25" s="85">
        <f t="shared" si="41"/>
        <v>0</v>
      </c>
      <c r="BP25" s="85">
        <f t="shared" si="42"/>
        <v>0</v>
      </c>
      <c r="BQ25" s="85">
        <f t="shared" si="43"/>
        <v>0</v>
      </c>
      <c r="BR25" s="85">
        <f t="shared" si="44"/>
        <v>0</v>
      </c>
      <c r="BS25" s="85">
        <f t="shared" si="45"/>
        <v>0</v>
      </c>
      <c r="BT25" s="85">
        <f t="shared" si="46"/>
        <v>0</v>
      </c>
      <c r="BU25" s="85"/>
      <c r="BV25" s="167">
        <f t="shared" si="47"/>
        <v>0</v>
      </c>
      <c r="BW25" s="167">
        <f t="shared" si="48"/>
        <v>0</v>
      </c>
      <c r="BX25" s="167"/>
      <c r="BY25" s="85">
        <f t="shared" si="49"/>
        <v>0</v>
      </c>
      <c r="BZ25" s="85">
        <f t="shared" si="50"/>
        <v>0</v>
      </c>
      <c r="CA25" s="85">
        <f t="shared" si="51"/>
        <v>0</v>
      </c>
      <c r="CB25" s="85">
        <f t="shared" si="52"/>
        <v>0</v>
      </c>
      <c r="CC25" s="85">
        <f t="shared" si="53"/>
        <v>0</v>
      </c>
      <c r="CD25" s="85">
        <f t="shared" si="54"/>
        <v>0</v>
      </c>
      <c r="CE25" s="85">
        <f t="shared" si="55"/>
        <v>0</v>
      </c>
      <c r="CF25" s="85">
        <f t="shared" si="56"/>
        <v>0</v>
      </c>
      <c r="CG25" s="85">
        <f t="shared" si="57"/>
        <v>0</v>
      </c>
      <c r="CH25" s="85">
        <f t="shared" si="58"/>
        <v>0</v>
      </c>
      <c r="CI25" s="85">
        <f t="shared" si="59"/>
        <v>0</v>
      </c>
      <c r="CJ25" s="85">
        <f t="shared" si="60"/>
        <v>0</v>
      </c>
      <c r="CK25" s="85">
        <f t="shared" si="61"/>
        <v>0</v>
      </c>
      <c r="CL25" s="85">
        <f t="shared" si="62"/>
        <v>0</v>
      </c>
      <c r="CM25" s="85">
        <f t="shared" si="63"/>
        <v>0</v>
      </c>
      <c r="CN25" s="85">
        <f t="shared" si="64"/>
        <v>0</v>
      </c>
      <c r="CO25" s="85">
        <f t="shared" si="65"/>
        <v>0</v>
      </c>
      <c r="CP25" s="85">
        <f t="shared" si="66"/>
        <v>0</v>
      </c>
      <c r="CQ25" s="225"/>
    </row>
    <row r="26" spans="1:95" s="123" customFormat="1" ht="90" customHeight="1">
      <c r="A26" s="210" t="s">
        <v>8</v>
      </c>
      <c r="B26" s="9"/>
      <c r="C26" s="728" t="s">
        <v>6391</v>
      </c>
      <c r="D26" s="753" t="s">
        <v>2884</v>
      </c>
      <c r="E26" s="733" t="s">
        <v>135</v>
      </c>
      <c r="F26" s="733" t="s">
        <v>6415</v>
      </c>
      <c r="G26" s="733" t="s">
        <v>2134</v>
      </c>
      <c r="H26" s="540">
        <v>1</v>
      </c>
      <c r="I26" s="540" t="s">
        <v>4673</v>
      </c>
      <c r="J26" s="745">
        <v>302</v>
      </c>
      <c r="K26" s="129"/>
      <c r="L26" s="139"/>
      <c r="M26" s="129"/>
      <c r="N26" s="129"/>
      <c r="O26" s="129"/>
      <c r="P26" s="129"/>
      <c r="Q26" s="129"/>
      <c r="R26" s="129"/>
      <c r="S26" s="129"/>
      <c r="T26" s="129"/>
      <c r="U26" s="129"/>
      <c r="V26" s="129"/>
      <c r="W26" s="129"/>
      <c r="X26" s="130"/>
      <c r="Y26" s="691"/>
      <c r="Z26" s="129"/>
      <c r="AA26" s="129"/>
      <c r="AB26" s="129"/>
      <c r="AC26" s="131">
        <f t="shared" si="24"/>
        <v>0</v>
      </c>
      <c r="AD26" s="131" t="str">
        <f t="shared" si="25"/>
        <v>No</v>
      </c>
      <c r="AE26" s="212" t="str">
        <f t="shared" si="8"/>
        <v>Yes</v>
      </c>
      <c r="AG26" s="275">
        <v>1</v>
      </c>
      <c r="AH26" s="278">
        <f t="shared" si="26"/>
        <v>0</v>
      </c>
      <c r="AI26" s="111"/>
      <c r="AJ26" s="302">
        <v>2.09</v>
      </c>
      <c r="AK26" s="311">
        <f t="shared" si="27"/>
        <v>0</v>
      </c>
      <c r="AL26" s="198">
        <f t="shared" si="9"/>
        <v>0</v>
      </c>
      <c r="AM26" s="198">
        <f t="shared" si="10"/>
        <v>0</v>
      </c>
      <c r="AN26" s="198">
        <f t="shared" si="11"/>
        <v>0</v>
      </c>
      <c r="AO26" s="198">
        <f t="shared" si="12"/>
        <v>0</v>
      </c>
      <c r="AP26" s="198">
        <f t="shared" si="13"/>
        <v>0</v>
      </c>
      <c r="AQ26" s="198">
        <f t="shared" si="14"/>
        <v>0</v>
      </c>
      <c r="AR26" s="198">
        <f t="shared" si="15"/>
        <v>0</v>
      </c>
      <c r="AS26" s="198">
        <f t="shared" si="16"/>
        <v>0</v>
      </c>
      <c r="AT26" s="198">
        <f t="shared" si="17"/>
        <v>0</v>
      </c>
      <c r="AU26" s="198">
        <f t="shared" si="18"/>
        <v>0</v>
      </c>
      <c r="AV26" s="198">
        <f t="shared" si="19"/>
        <v>0</v>
      </c>
      <c r="AW26" s="198">
        <f t="shared" si="20"/>
        <v>0</v>
      </c>
      <c r="AX26" s="198">
        <f t="shared" si="21"/>
        <v>0</v>
      </c>
      <c r="AY26" s="198">
        <f t="shared" si="28"/>
        <v>0</v>
      </c>
      <c r="AZ26" s="198">
        <f t="shared" si="29"/>
        <v>0</v>
      </c>
      <c r="BA26" s="198">
        <f t="shared" si="30"/>
        <v>0</v>
      </c>
      <c r="BB26" s="198">
        <f t="shared" si="31"/>
        <v>0</v>
      </c>
      <c r="BC26" s="198">
        <f t="shared" si="32"/>
        <v>0</v>
      </c>
      <c r="BD26" s="701">
        <f t="shared" si="33"/>
        <v>1</v>
      </c>
      <c r="BE26" s="702">
        <f t="shared" si="34"/>
        <v>0</v>
      </c>
      <c r="BF26" s="515">
        <v>3</v>
      </c>
      <c r="BG26" s="285">
        <f t="shared" si="35"/>
        <v>0</v>
      </c>
      <c r="BH26" s="515">
        <v>2</v>
      </c>
      <c r="BI26" s="285">
        <f t="shared" si="36"/>
        <v>0</v>
      </c>
      <c r="BJ26" s="515"/>
      <c r="BK26" s="285">
        <f t="shared" si="37"/>
        <v>0</v>
      </c>
      <c r="BL26" s="85">
        <f t="shared" si="38"/>
        <v>0</v>
      </c>
      <c r="BM26" s="85">
        <f t="shared" si="39"/>
        <v>0</v>
      </c>
      <c r="BN26" s="85">
        <f t="shared" si="40"/>
        <v>0</v>
      </c>
      <c r="BO26" s="85">
        <f t="shared" si="41"/>
        <v>0</v>
      </c>
      <c r="BP26" s="85">
        <f t="shared" si="42"/>
        <v>0</v>
      </c>
      <c r="BQ26" s="85">
        <f t="shared" si="43"/>
        <v>0</v>
      </c>
      <c r="BR26" s="85">
        <f t="shared" si="44"/>
        <v>0</v>
      </c>
      <c r="BS26" s="85">
        <f t="shared" si="45"/>
        <v>0</v>
      </c>
      <c r="BT26" s="85">
        <f t="shared" si="46"/>
        <v>0</v>
      </c>
      <c r="BU26" s="85"/>
      <c r="BV26" s="167">
        <f t="shared" si="47"/>
        <v>0</v>
      </c>
      <c r="BW26" s="167">
        <f t="shared" si="48"/>
        <v>0</v>
      </c>
      <c r="BX26" s="167"/>
      <c r="BY26" s="85">
        <f t="shared" si="49"/>
        <v>0</v>
      </c>
      <c r="BZ26" s="85">
        <f t="shared" si="50"/>
        <v>0</v>
      </c>
      <c r="CA26" s="85">
        <f t="shared" si="51"/>
        <v>0</v>
      </c>
      <c r="CB26" s="85">
        <f t="shared" si="52"/>
        <v>0</v>
      </c>
      <c r="CC26" s="85">
        <f t="shared" si="53"/>
        <v>0</v>
      </c>
      <c r="CD26" s="85">
        <f t="shared" si="54"/>
        <v>0</v>
      </c>
      <c r="CE26" s="85">
        <f t="shared" si="55"/>
        <v>0</v>
      </c>
      <c r="CF26" s="85">
        <f t="shared" si="56"/>
        <v>0</v>
      </c>
      <c r="CG26" s="85">
        <f t="shared" si="57"/>
        <v>0</v>
      </c>
      <c r="CH26" s="85">
        <f t="shared" si="58"/>
        <v>0</v>
      </c>
      <c r="CI26" s="85">
        <f t="shared" si="59"/>
        <v>0</v>
      </c>
      <c r="CJ26" s="85">
        <f t="shared" si="60"/>
        <v>0</v>
      </c>
      <c r="CK26" s="85">
        <f t="shared" si="61"/>
        <v>0</v>
      </c>
      <c r="CL26" s="85">
        <f t="shared" si="62"/>
        <v>0</v>
      </c>
      <c r="CM26" s="85">
        <f t="shared" si="63"/>
        <v>0</v>
      </c>
      <c r="CN26" s="85">
        <f t="shared" si="64"/>
        <v>0</v>
      </c>
      <c r="CO26" s="85">
        <f t="shared" si="65"/>
        <v>0</v>
      </c>
      <c r="CP26" s="85">
        <f t="shared" si="66"/>
        <v>0</v>
      </c>
    </row>
    <row r="27" spans="1:95" s="9" customFormat="1" ht="90" customHeight="1">
      <c r="A27" s="210" t="s">
        <v>8</v>
      </c>
      <c r="C27" s="725" t="s">
        <v>6392</v>
      </c>
      <c r="D27" s="752" t="s">
        <v>2884</v>
      </c>
      <c r="E27" s="9" t="s">
        <v>135</v>
      </c>
      <c r="F27" s="241" t="s">
        <v>6416</v>
      </c>
      <c r="G27" s="241" t="s">
        <v>2134</v>
      </c>
      <c r="H27" s="9">
        <v>1</v>
      </c>
      <c r="I27" s="9" t="s">
        <v>4673</v>
      </c>
      <c r="J27" s="744">
        <v>305</v>
      </c>
      <c r="K27" s="127"/>
      <c r="L27" s="127"/>
      <c r="M27" s="127"/>
      <c r="N27" s="127"/>
      <c r="O27" s="127"/>
      <c r="P27" s="127"/>
      <c r="Q27" s="127"/>
      <c r="R27" s="127"/>
      <c r="S27" s="127"/>
      <c r="T27" s="127"/>
      <c r="U27" s="127"/>
      <c r="V27" s="127"/>
      <c r="W27" s="127"/>
      <c r="X27" s="426"/>
      <c r="Y27" s="690"/>
      <c r="Z27" s="127"/>
      <c r="AA27" s="127"/>
      <c r="AB27" s="127"/>
      <c r="AC27" s="124">
        <f t="shared" si="24"/>
        <v>0</v>
      </c>
      <c r="AD27" s="124" t="str">
        <f t="shared" si="25"/>
        <v>No</v>
      </c>
      <c r="AE27" s="234" t="str">
        <f t="shared" si="8"/>
        <v>Yes</v>
      </c>
      <c r="AG27" s="275">
        <v>1</v>
      </c>
      <c r="AH27" s="276">
        <f t="shared" si="26"/>
        <v>0</v>
      </c>
      <c r="AI27" s="111"/>
      <c r="AJ27" s="301">
        <v>2.2000000000000002</v>
      </c>
      <c r="AK27" s="311">
        <f t="shared" si="27"/>
        <v>0</v>
      </c>
      <c r="AL27" s="198">
        <f t="shared" si="9"/>
        <v>0</v>
      </c>
      <c r="AM27" s="198">
        <f t="shared" si="10"/>
        <v>0</v>
      </c>
      <c r="AN27" s="198">
        <f t="shared" si="11"/>
        <v>0</v>
      </c>
      <c r="AO27" s="198">
        <f t="shared" si="12"/>
        <v>0</v>
      </c>
      <c r="AP27" s="198">
        <f t="shared" si="13"/>
        <v>0</v>
      </c>
      <c r="AQ27" s="198">
        <f t="shared" si="14"/>
        <v>0</v>
      </c>
      <c r="AR27" s="198">
        <f t="shared" si="15"/>
        <v>0</v>
      </c>
      <c r="AS27" s="198">
        <f t="shared" si="16"/>
        <v>0</v>
      </c>
      <c r="AT27" s="198">
        <f t="shared" si="17"/>
        <v>0</v>
      </c>
      <c r="AU27" s="198">
        <f t="shared" si="18"/>
        <v>0</v>
      </c>
      <c r="AV27" s="198">
        <f t="shared" si="19"/>
        <v>0</v>
      </c>
      <c r="AW27" s="198">
        <f t="shared" si="20"/>
        <v>0</v>
      </c>
      <c r="AX27" s="198">
        <f t="shared" si="21"/>
        <v>0</v>
      </c>
      <c r="AY27" s="198">
        <f t="shared" si="28"/>
        <v>0</v>
      </c>
      <c r="AZ27" s="198">
        <f t="shared" si="29"/>
        <v>0</v>
      </c>
      <c r="BA27" s="198">
        <f t="shared" si="30"/>
        <v>0</v>
      </c>
      <c r="BB27" s="198">
        <f t="shared" si="31"/>
        <v>0</v>
      </c>
      <c r="BC27" s="198">
        <f t="shared" si="32"/>
        <v>0</v>
      </c>
      <c r="BD27" s="701">
        <f t="shared" si="33"/>
        <v>1</v>
      </c>
      <c r="BE27" s="702">
        <f t="shared" si="34"/>
        <v>0</v>
      </c>
      <c r="BF27" s="515">
        <v>4</v>
      </c>
      <c r="BG27" s="285">
        <f t="shared" si="35"/>
        <v>0</v>
      </c>
      <c r="BH27" s="515">
        <v>1</v>
      </c>
      <c r="BI27" s="285">
        <f t="shared" si="36"/>
        <v>0</v>
      </c>
      <c r="BJ27" s="515"/>
      <c r="BK27" s="285">
        <f t="shared" si="37"/>
        <v>0</v>
      </c>
      <c r="BL27" s="85">
        <f t="shared" si="38"/>
        <v>0</v>
      </c>
      <c r="BM27" s="85">
        <f t="shared" si="39"/>
        <v>0</v>
      </c>
      <c r="BN27" s="85">
        <f t="shared" si="40"/>
        <v>0</v>
      </c>
      <c r="BO27" s="85">
        <f t="shared" si="41"/>
        <v>0</v>
      </c>
      <c r="BP27" s="85">
        <f t="shared" si="42"/>
        <v>0</v>
      </c>
      <c r="BQ27" s="85">
        <f t="shared" si="43"/>
        <v>0</v>
      </c>
      <c r="BR27" s="85">
        <f t="shared" si="44"/>
        <v>0</v>
      </c>
      <c r="BS27" s="85">
        <f t="shared" si="45"/>
        <v>0</v>
      </c>
      <c r="BT27" s="85">
        <f t="shared" si="46"/>
        <v>0</v>
      </c>
      <c r="BU27" s="85"/>
      <c r="BV27" s="167">
        <f t="shared" si="47"/>
        <v>0</v>
      </c>
      <c r="BW27" s="167">
        <f t="shared" si="48"/>
        <v>0</v>
      </c>
      <c r="BX27" s="167"/>
      <c r="BY27" s="85">
        <f t="shared" si="49"/>
        <v>0</v>
      </c>
      <c r="BZ27" s="85">
        <f t="shared" si="50"/>
        <v>0</v>
      </c>
      <c r="CA27" s="85">
        <f t="shared" si="51"/>
        <v>0</v>
      </c>
      <c r="CB27" s="85">
        <f t="shared" si="52"/>
        <v>0</v>
      </c>
      <c r="CC27" s="85">
        <f t="shared" si="53"/>
        <v>0</v>
      </c>
      <c r="CD27" s="85">
        <f t="shared" si="54"/>
        <v>0</v>
      </c>
      <c r="CE27" s="85">
        <f t="shared" si="55"/>
        <v>0</v>
      </c>
      <c r="CF27" s="85">
        <f t="shared" si="56"/>
        <v>0</v>
      </c>
      <c r="CG27" s="85">
        <f t="shared" si="57"/>
        <v>0</v>
      </c>
      <c r="CH27" s="85">
        <f t="shared" si="58"/>
        <v>0</v>
      </c>
      <c r="CI27" s="85">
        <f t="shared" si="59"/>
        <v>0</v>
      </c>
      <c r="CJ27" s="85">
        <f t="shared" si="60"/>
        <v>0</v>
      </c>
      <c r="CK27" s="85">
        <f t="shared" si="61"/>
        <v>0</v>
      </c>
      <c r="CL27" s="85">
        <f t="shared" si="62"/>
        <v>0</v>
      </c>
      <c r="CM27" s="85">
        <f t="shared" si="63"/>
        <v>0</v>
      </c>
      <c r="CN27" s="85">
        <f t="shared" si="64"/>
        <v>0</v>
      </c>
      <c r="CO27" s="85">
        <f t="shared" si="65"/>
        <v>0</v>
      </c>
      <c r="CP27" s="85">
        <f t="shared" si="66"/>
        <v>0</v>
      </c>
    </row>
    <row r="28" spans="1:95" s="9" customFormat="1" ht="90" customHeight="1">
      <c r="A28" s="210" t="s">
        <v>8</v>
      </c>
      <c r="C28" s="728" t="s">
        <v>6393</v>
      </c>
      <c r="D28" s="753" t="s">
        <v>2884</v>
      </c>
      <c r="E28" s="540" t="s">
        <v>135</v>
      </c>
      <c r="F28" s="262" t="s">
        <v>6417</v>
      </c>
      <c r="G28" s="262" t="s">
        <v>2134</v>
      </c>
      <c r="H28" s="540">
        <v>1</v>
      </c>
      <c r="I28" s="540" t="s">
        <v>4673</v>
      </c>
      <c r="J28" s="745">
        <v>313</v>
      </c>
      <c r="K28" s="130"/>
      <c r="L28" s="130"/>
      <c r="M28" s="130"/>
      <c r="N28" s="130"/>
      <c r="O28" s="130"/>
      <c r="P28" s="129"/>
      <c r="Q28" s="130"/>
      <c r="R28" s="130"/>
      <c r="S28" s="130"/>
      <c r="T28" s="130"/>
      <c r="U28" s="130"/>
      <c r="V28" s="130"/>
      <c r="W28" s="130"/>
      <c r="X28" s="130"/>
      <c r="Y28" s="691"/>
      <c r="Z28" s="129"/>
      <c r="AA28" s="129"/>
      <c r="AB28" s="129"/>
      <c r="AC28" s="131">
        <f t="shared" si="24"/>
        <v>0</v>
      </c>
      <c r="AD28" s="131" t="str">
        <f t="shared" si="25"/>
        <v>No</v>
      </c>
      <c r="AE28" s="410" t="str">
        <f t="shared" si="8"/>
        <v>Yes</v>
      </c>
      <c r="AF28" s="413"/>
      <c r="AG28" s="275">
        <v>1</v>
      </c>
      <c r="AH28" s="276">
        <f t="shared" si="26"/>
        <v>0</v>
      </c>
      <c r="AI28" s="111"/>
      <c r="AJ28" s="301">
        <v>2.38</v>
      </c>
      <c r="AK28" s="311">
        <f t="shared" si="27"/>
        <v>0</v>
      </c>
      <c r="AL28" s="198">
        <f t="shared" si="9"/>
        <v>0</v>
      </c>
      <c r="AM28" s="198">
        <f t="shared" si="10"/>
        <v>0</v>
      </c>
      <c r="AN28" s="198">
        <f t="shared" si="11"/>
        <v>0</v>
      </c>
      <c r="AO28" s="198">
        <f t="shared" si="12"/>
        <v>0</v>
      </c>
      <c r="AP28" s="198">
        <f t="shared" si="13"/>
        <v>0</v>
      </c>
      <c r="AQ28" s="198">
        <f t="shared" si="14"/>
        <v>0</v>
      </c>
      <c r="AR28" s="198">
        <f t="shared" si="15"/>
        <v>0</v>
      </c>
      <c r="AS28" s="198">
        <f t="shared" si="16"/>
        <v>0</v>
      </c>
      <c r="AT28" s="198">
        <f t="shared" si="17"/>
        <v>0</v>
      </c>
      <c r="AU28" s="198">
        <f t="shared" si="18"/>
        <v>0</v>
      </c>
      <c r="AV28" s="198">
        <f t="shared" si="19"/>
        <v>0</v>
      </c>
      <c r="AW28" s="198">
        <f t="shared" si="20"/>
        <v>0</v>
      </c>
      <c r="AX28" s="198">
        <f t="shared" si="21"/>
        <v>0</v>
      </c>
      <c r="AY28" s="198">
        <f t="shared" si="28"/>
        <v>0</v>
      </c>
      <c r="AZ28" s="198">
        <f t="shared" si="29"/>
        <v>0</v>
      </c>
      <c r="BA28" s="198">
        <f t="shared" si="30"/>
        <v>0</v>
      </c>
      <c r="BB28" s="198">
        <f t="shared" si="31"/>
        <v>0</v>
      </c>
      <c r="BC28" s="198">
        <f t="shared" si="32"/>
        <v>0</v>
      </c>
      <c r="BD28" s="701">
        <f t="shared" si="33"/>
        <v>1</v>
      </c>
      <c r="BE28" s="702">
        <f t="shared" si="34"/>
        <v>0</v>
      </c>
      <c r="BF28" s="515">
        <v>4</v>
      </c>
      <c r="BG28" s="285">
        <f t="shared" si="35"/>
        <v>0</v>
      </c>
      <c r="BH28" s="515">
        <v>2</v>
      </c>
      <c r="BI28" s="285">
        <f t="shared" si="36"/>
        <v>0</v>
      </c>
      <c r="BJ28" s="515"/>
      <c r="BK28" s="285">
        <f t="shared" si="37"/>
        <v>0</v>
      </c>
      <c r="BL28" s="85">
        <f t="shared" si="38"/>
        <v>0</v>
      </c>
      <c r="BM28" s="85">
        <f t="shared" si="39"/>
        <v>0</v>
      </c>
      <c r="BN28" s="85">
        <f t="shared" si="40"/>
        <v>0</v>
      </c>
      <c r="BO28" s="85">
        <f t="shared" si="41"/>
        <v>0</v>
      </c>
      <c r="BP28" s="85">
        <f t="shared" si="42"/>
        <v>0</v>
      </c>
      <c r="BQ28" s="85">
        <f t="shared" si="43"/>
        <v>0</v>
      </c>
      <c r="BR28" s="85">
        <f t="shared" si="44"/>
        <v>0</v>
      </c>
      <c r="BS28" s="85">
        <f t="shared" si="45"/>
        <v>0</v>
      </c>
      <c r="BT28" s="85">
        <f t="shared" si="46"/>
        <v>0</v>
      </c>
      <c r="BU28" s="85"/>
      <c r="BV28" s="167">
        <f t="shared" si="47"/>
        <v>0</v>
      </c>
      <c r="BW28" s="167">
        <f t="shared" si="48"/>
        <v>0</v>
      </c>
      <c r="BX28" s="167"/>
      <c r="BY28" s="85">
        <f t="shared" si="49"/>
        <v>0</v>
      </c>
      <c r="BZ28" s="85">
        <f t="shared" si="50"/>
        <v>0</v>
      </c>
      <c r="CA28" s="85">
        <f t="shared" si="51"/>
        <v>0</v>
      </c>
      <c r="CB28" s="85">
        <f t="shared" si="52"/>
        <v>0</v>
      </c>
      <c r="CC28" s="85">
        <f t="shared" si="53"/>
        <v>0</v>
      </c>
      <c r="CD28" s="85">
        <f t="shared" si="54"/>
        <v>0</v>
      </c>
      <c r="CE28" s="85">
        <f t="shared" si="55"/>
        <v>0</v>
      </c>
      <c r="CF28" s="85">
        <f t="shared" si="56"/>
        <v>0</v>
      </c>
      <c r="CG28" s="85">
        <f t="shared" si="57"/>
        <v>0</v>
      </c>
      <c r="CH28" s="85">
        <f t="shared" si="58"/>
        <v>0</v>
      </c>
      <c r="CI28" s="85">
        <f t="shared" si="59"/>
        <v>0</v>
      </c>
      <c r="CJ28" s="85">
        <f t="shared" si="60"/>
        <v>0</v>
      </c>
      <c r="CK28" s="85">
        <f t="shared" si="61"/>
        <v>0</v>
      </c>
      <c r="CL28" s="85">
        <f t="shared" si="62"/>
        <v>0</v>
      </c>
      <c r="CM28" s="85">
        <f t="shared" si="63"/>
        <v>0</v>
      </c>
      <c r="CN28" s="85">
        <f t="shared" si="64"/>
        <v>0</v>
      </c>
      <c r="CO28" s="85">
        <f t="shared" si="65"/>
        <v>0</v>
      </c>
      <c r="CP28" s="85">
        <f t="shared" si="66"/>
        <v>0</v>
      </c>
      <c r="CQ28" s="338"/>
    </row>
    <row r="29" spans="1:95" s="123" customFormat="1" ht="90" customHeight="1">
      <c r="A29" s="210" t="s">
        <v>8</v>
      </c>
      <c r="B29" s="9"/>
      <c r="C29" s="725" t="s">
        <v>6394</v>
      </c>
      <c r="D29" s="752" t="s">
        <v>2884</v>
      </c>
      <c r="E29" s="9" t="s">
        <v>135</v>
      </c>
      <c r="F29" s="241" t="s">
        <v>6418</v>
      </c>
      <c r="G29" s="241" t="s">
        <v>2134</v>
      </c>
      <c r="H29" s="9">
        <v>1</v>
      </c>
      <c r="I29" s="9" t="s">
        <v>4673</v>
      </c>
      <c r="J29" s="744">
        <v>312</v>
      </c>
      <c r="K29" s="127"/>
      <c r="L29" s="126"/>
      <c r="M29" s="127"/>
      <c r="N29" s="127"/>
      <c r="O29" s="127"/>
      <c r="P29" s="127"/>
      <c r="Q29" s="127"/>
      <c r="R29" s="127"/>
      <c r="S29" s="127"/>
      <c r="T29" s="127"/>
      <c r="U29" s="127"/>
      <c r="V29" s="127"/>
      <c r="W29" s="127"/>
      <c r="X29" s="426"/>
      <c r="Y29" s="690"/>
      <c r="Z29" s="127"/>
      <c r="AA29" s="127"/>
      <c r="AB29" s="127"/>
      <c r="AC29" s="124">
        <f t="shared" si="24"/>
        <v>0</v>
      </c>
      <c r="AD29" s="124" t="str">
        <f t="shared" si="25"/>
        <v>No</v>
      </c>
      <c r="AE29" s="234" t="str">
        <f t="shared" si="8"/>
        <v>Yes</v>
      </c>
      <c r="AG29" s="275">
        <v>1</v>
      </c>
      <c r="AH29" s="276">
        <f t="shared" si="26"/>
        <v>0</v>
      </c>
      <c r="AI29" s="111"/>
      <c r="AJ29" s="302">
        <v>2.75</v>
      </c>
      <c r="AK29" s="311">
        <f t="shared" si="27"/>
        <v>0</v>
      </c>
      <c r="AL29" s="198">
        <f t="shared" si="9"/>
        <v>0</v>
      </c>
      <c r="AM29" s="198">
        <f t="shared" si="10"/>
        <v>0</v>
      </c>
      <c r="AN29" s="198">
        <f t="shared" si="11"/>
        <v>0</v>
      </c>
      <c r="AO29" s="198">
        <f t="shared" si="12"/>
        <v>0</v>
      </c>
      <c r="AP29" s="198">
        <f t="shared" si="13"/>
        <v>0</v>
      </c>
      <c r="AQ29" s="198">
        <f t="shared" si="14"/>
        <v>0</v>
      </c>
      <c r="AR29" s="198">
        <f t="shared" si="15"/>
        <v>0</v>
      </c>
      <c r="AS29" s="198">
        <f t="shared" si="16"/>
        <v>0</v>
      </c>
      <c r="AT29" s="198">
        <f t="shared" si="17"/>
        <v>0</v>
      </c>
      <c r="AU29" s="198">
        <f t="shared" si="18"/>
        <v>0</v>
      </c>
      <c r="AV29" s="198">
        <f t="shared" si="19"/>
        <v>0</v>
      </c>
      <c r="AW29" s="198">
        <f t="shared" si="20"/>
        <v>0</v>
      </c>
      <c r="AX29" s="198">
        <f t="shared" si="21"/>
        <v>0</v>
      </c>
      <c r="AY29" s="198">
        <f t="shared" si="28"/>
        <v>0</v>
      </c>
      <c r="AZ29" s="198">
        <f t="shared" si="29"/>
        <v>0</v>
      </c>
      <c r="BA29" s="198">
        <f t="shared" si="30"/>
        <v>0</v>
      </c>
      <c r="BB29" s="198">
        <f t="shared" si="31"/>
        <v>0</v>
      </c>
      <c r="BC29" s="198">
        <f t="shared" si="32"/>
        <v>0</v>
      </c>
      <c r="BD29" s="701">
        <f t="shared" si="33"/>
        <v>1</v>
      </c>
      <c r="BE29" s="702">
        <f t="shared" si="34"/>
        <v>0</v>
      </c>
      <c r="BF29" s="515">
        <v>3</v>
      </c>
      <c r="BG29" s="285">
        <f t="shared" si="35"/>
        <v>0</v>
      </c>
      <c r="BH29" s="515">
        <v>2</v>
      </c>
      <c r="BI29" s="285">
        <f t="shared" si="36"/>
        <v>0</v>
      </c>
      <c r="BJ29" s="515"/>
      <c r="BK29" s="285">
        <f t="shared" si="37"/>
        <v>0</v>
      </c>
      <c r="BL29" s="85">
        <f t="shared" si="38"/>
        <v>0</v>
      </c>
      <c r="BM29" s="85">
        <f t="shared" si="39"/>
        <v>0</v>
      </c>
      <c r="BN29" s="85">
        <f t="shared" si="40"/>
        <v>0</v>
      </c>
      <c r="BO29" s="85">
        <f t="shared" si="41"/>
        <v>0</v>
      </c>
      <c r="BP29" s="85">
        <f t="shared" si="42"/>
        <v>0</v>
      </c>
      <c r="BQ29" s="85">
        <f t="shared" si="43"/>
        <v>0</v>
      </c>
      <c r="BR29" s="85">
        <f t="shared" si="44"/>
        <v>0</v>
      </c>
      <c r="BS29" s="85">
        <f t="shared" si="45"/>
        <v>0</v>
      </c>
      <c r="BT29" s="85">
        <f t="shared" si="46"/>
        <v>0</v>
      </c>
      <c r="BU29" s="85"/>
      <c r="BV29" s="167">
        <f t="shared" si="47"/>
        <v>0</v>
      </c>
      <c r="BW29" s="167">
        <f t="shared" si="48"/>
        <v>0</v>
      </c>
      <c r="BX29" s="167"/>
      <c r="BY29" s="85">
        <f t="shared" si="49"/>
        <v>0</v>
      </c>
      <c r="BZ29" s="85">
        <f t="shared" si="50"/>
        <v>0</v>
      </c>
      <c r="CA29" s="85">
        <f t="shared" si="51"/>
        <v>0</v>
      </c>
      <c r="CB29" s="85">
        <f t="shared" si="52"/>
        <v>0</v>
      </c>
      <c r="CC29" s="85">
        <f t="shared" si="53"/>
        <v>0</v>
      </c>
      <c r="CD29" s="85">
        <f t="shared" si="54"/>
        <v>0</v>
      </c>
      <c r="CE29" s="85">
        <f t="shared" si="55"/>
        <v>0</v>
      </c>
      <c r="CF29" s="85">
        <f t="shared" si="56"/>
        <v>0</v>
      </c>
      <c r="CG29" s="85">
        <f t="shared" si="57"/>
        <v>0</v>
      </c>
      <c r="CH29" s="85">
        <f t="shared" si="58"/>
        <v>0</v>
      </c>
      <c r="CI29" s="85">
        <f t="shared" si="59"/>
        <v>0</v>
      </c>
      <c r="CJ29" s="85">
        <f t="shared" si="60"/>
        <v>0</v>
      </c>
      <c r="CK29" s="85">
        <f t="shared" si="61"/>
        <v>0</v>
      </c>
      <c r="CL29" s="85">
        <f t="shared" si="62"/>
        <v>0</v>
      </c>
      <c r="CM29" s="85">
        <f t="shared" si="63"/>
        <v>0</v>
      </c>
      <c r="CN29" s="85">
        <f t="shared" si="64"/>
        <v>0</v>
      </c>
      <c r="CO29" s="85">
        <f t="shared" si="65"/>
        <v>0</v>
      </c>
      <c r="CP29" s="85">
        <f t="shared" si="66"/>
        <v>0</v>
      </c>
    </row>
    <row r="30" spans="1:95" s="123" customFormat="1" ht="90" customHeight="1">
      <c r="A30" s="210" t="s">
        <v>8</v>
      </c>
      <c r="B30" s="9"/>
      <c r="C30" s="728" t="s">
        <v>6395</v>
      </c>
      <c r="D30" s="753" t="s">
        <v>2884</v>
      </c>
      <c r="E30" s="540" t="s">
        <v>135</v>
      </c>
      <c r="F30" s="262" t="s">
        <v>6419</v>
      </c>
      <c r="G30" s="262" t="s">
        <v>2134</v>
      </c>
      <c r="H30" s="540">
        <v>1</v>
      </c>
      <c r="I30" s="540" t="s">
        <v>4673</v>
      </c>
      <c r="J30" s="745">
        <v>315</v>
      </c>
      <c r="K30" s="129"/>
      <c r="L30" s="139"/>
      <c r="M30" s="129"/>
      <c r="N30" s="129"/>
      <c r="O30" s="129"/>
      <c r="P30" s="129"/>
      <c r="Q30" s="129"/>
      <c r="R30" s="129"/>
      <c r="S30" s="129"/>
      <c r="T30" s="129"/>
      <c r="U30" s="129"/>
      <c r="V30" s="129"/>
      <c r="W30" s="129"/>
      <c r="X30" s="130"/>
      <c r="Y30" s="691"/>
      <c r="Z30" s="129"/>
      <c r="AA30" s="129"/>
      <c r="AB30" s="129"/>
      <c r="AC30" s="131">
        <f t="shared" si="24"/>
        <v>0</v>
      </c>
      <c r="AD30" s="131" t="str">
        <f t="shared" si="25"/>
        <v>No</v>
      </c>
      <c r="AE30" s="212" t="str">
        <f t="shared" si="8"/>
        <v>Yes</v>
      </c>
      <c r="AG30" s="275">
        <v>1.5</v>
      </c>
      <c r="AH30" s="276">
        <f t="shared" si="26"/>
        <v>0</v>
      </c>
      <c r="AI30" s="111"/>
      <c r="AJ30" s="302">
        <v>2.71</v>
      </c>
      <c r="AK30" s="311">
        <f t="shared" si="27"/>
        <v>0</v>
      </c>
      <c r="AL30" s="198">
        <f t="shared" si="9"/>
        <v>0</v>
      </c>
      <c r="AM30" s="198">
        <f t="shared" si="10"/>
        <v>0</v>
      </c>
      <c r="AN30" s="198">
        <f t="shared" si="11"/>
        <v>0</v>
      </c>
      <c r="AO30" s="198">
        <f t="shared" si="12"/>
        <v>0</v>
      </c>
      <c r="AP30" s="198">
        <f t="shared" si="13"/>
        <v>0</v>
      </c>
      <c r="AQ30" s="198">
        <f t="shared" si="14"/>
        <v>0</v>
      </c>
      <c r="AR30" s="198">
        <f t="shared" si="15"/>
        <v>0</v>
      </c>
      <c r="AS30" s="198">
        <f t="shared" si="16"/>
        <v>0</v>
      </c>
      <c r="AT30" s="198">
        <f t="shared" si="17"/>
        <v>0</v>
      </c>
      <c r="AU30" s="198">
        <f t="shared" si="18"/>
        <v>0</v>
      </c>
      <c r="AV30" s="198">
        <f t="shared" si="19"/>
        <v>0</v>
      </c>
      <c r="AW30" s="198">
        <f t="shared" si="20"/>
        <v>0</v>
      </c>
      <c r="AX30" s="198">
        <f t="shared" si="21"/>
        <v>0</v>
      </c>
      <c r="AY30" s="198">
        <f t="shared" si="28"/>
        <v>0</v>
      </c>
      <c r="AZ30" s="198">
        <f t="shared" si="29"/>
        <v>0</v>
      </c>
      <c r="BA30" s="198">
        <f t="shared" si="30"/>
        <v>0</v>
      </c>
      <c r="BB30" s="198">
        <f t="shared" si="31"/>
        <v>0</v>
      </c>
      <c r="BC30" s="198">
        <f t="shared" si="32"/>
        <v>0</v>
      </c>
      <c r="BD30" s="701">
        <v>1.5</v>
      </c>
      <c r="BE30" s="702">
        <f t="shared" si="34"/>
        <v>0</v>
      </c>
      <c r="BF30" s="515">
        <v>3</v>
      </c>
      <c r="BG30" s="285">
        <f t="shared" si="35"/>
        <v>0</v>
      </c>
      <c r="BH30" s="515">
        <v>3</v>
      </c>
      <c r="BI30" s="285">
        <f t="shared" si="36"/>
        <v>0</v>
      </c>
      <c r="BJ30" s="515"/>
      <c r="BK30" s="285">
        <f t="shared" si="37"/>
        <v>0</v>
      </c>
      <c r="BL30" s="85">
        <f t="shared" si="38"/>
        <v>0</v>
      </c>
      <c r="BM30" s="85">
        <f t="shared" si="39"/>
        <v>0</v>
      </c>
      <c r="BN30" s="85">
        <f t="shared" si="40"/>
        <v>0</v>
      </c>
      <c r="BO30" s="85">
        <f t="shared" si="41"/>
        <v>0</v>
      </c>
      <c r="BP30" s="85">
        <f t="shared" si="42"/>
        <v>0</v>
      </c>
      <c r="BQ30" s="85">
        <f t="shared" si="43"/>
        <v>0</v>
      </c>
      <c r="BR30" s="85">
        <f t="shared" si="44"/>
        <v>0</v>
      </c>
      <c r="BS30" s="85">
        <f t="shared" si="45"/>
        <v>0</v>
      </c>
      <c r="BT30" s="85">
        <f t="shared" si="46"/>
        <v>0</v>
      </c>
      <c r="BU30" s="85"/>
      <c r="BV30" s="167">
        <f t="shared" si="47"/>
        <v>0</v>
      </c>
      <c r="BW30" s="167">
        <f t="shared" si="48"/>
        <v>0</v>
      </c>
      <c r="BX30" s="167"/>
      <c r="BY30" s="85">
        <f t="shared" si="49"/>
        <v>0</v>
      </c>
      <c r="BZ30" s="85">
        <f t="shared" si="50"/>
        <v>0</v>
      </c>
      <c r="CA30" s="85">
        <f t="shared" si="51"/>
        <v>0</v>
      </c>
      <c r="CB30" s="85">
        <f t="shared" si="52"/>
        <v>0</v>
      </c>
      <c r="CC30" s="85">
        <f t="shared" si="53"/>
        <v>0</v>
      </c>
      <c r="CD30" s="85">
        <f t="shared" si="54"/>
        <v>0</v>
      </c>
      <c r="CE30" s="85">
        <f t="shared" si="55"/>
        <v>0</v>
      </c>
      <c r="CF30" s="85">
        <f t="shared" si="56"/>
        <v>0</v>
      </c>
      <c r="CG30" s="85">
        <f t="shared" si="57"/>
        <v>0</v>
      </c>
      <c r="CH30" s="85">
        <f t="shared" si="58"/>
        <v>0</v>
      </c>
      <c r="CI30" s="85">
        <f t="shared" si="59"/>
        <v>0</v>
      </c>
      <c r="CJ30" s="85">
        <f t="shared" si="60"/>
        <v>0</v>
      </c>
      <c r="CK30" s="85">
        <f t="shared" si="61"/>
        <v>0</v>
      </c>
      <c r="CL30" s="85">
        <f t="shared" si="62"/>
        <v>0</v>
      </c>
      <c r="CM30" s="85">
        <f t="shared" si="63"/>
        <v>0</v>
      </c>
      <c r="CN30" s="85">
        <f t="shared" si="64"/>
        <v>0</v>
      </c>
      <c r="CO30" s="85">
        <f t="shared" si="65"/>
        <v>0</v>
      </c>
      <c r="CP30" s="85">
        <f t="shared" si="66"/>
        <v>0</v>
      </c>
    </row>
    <row r="31" spans="1:95" s="9" customFormat="1" ht="90" customHeight="1">
      <c r="A31" s="210" t="s">
        <v>8</v>
      </c>
      <c r="C31" s="725" t="s">
        <v>6396</v>
      </c>
      <c r="D31" s="752" t="s">
        <v>2884</v>
      </c>
      <c r="E31" s="9" t="s">
        <v>135</v>
      </c>
      <c r="F31" s="241" t="s">
        <v>6420</v>
      </c>
      <c r="G31" s="241" t="s">
        <v>2134</v>
      </c>
      <c r="H31" s="9">
        <v>1</v>
      </c>
      <c r="I31" s="9" t="s">
        <v>4673</v>
      </c>
      <c r="J31" s="744">
        <v>308</v>
      </c>
      <c r="K31" s="127"/>
      <c r="L31" s="127"/>
      <c r="M31" s="127"/>
      <c r="N31" s="127"/>
      <c r="O31" s="127"/>
      <c r="P31" s="127"/>
      <c r="Q31" s="127"/>
      <c r="R31" s="127"/>
      <c r="S31" s="127"/>
      <c r="T31" s="127"/>
      <c r="U31" s="127"/>
      <c r="V31" s="127"/>
      <c r="W31" s="127"/>
      <c r="X31" s="426"/>
      <c r="Y31" s="690"/>
      <c r="Z31" s="127"/>
      <c r="AA31" s="127"/>
      <c r="AB31" s="127"/>
      <c r="AC31" s="124">
        <f t="shared" si="24"/>
        <v>0</v>
      </c>
      <c r="AD31" s="124" t="str">
        <f t="shared" si="25"/>
        <v>No</v>
      </c>
      <c r="AE31" s="234" t="str">
        <f t="shared" si="8"/>
        <v>Yes</v>
      </c>
      <c r="AG31" s="275">
        <v>1</v>
      </c>
      <c r="AH31" s="276">
        <f t="shared" si="26"/>
        <v>0</v>
      </c>
      <c r="AI31" s="111"/>
      <c r="AJ31" s="302">
        <v>2.0499999999999998</v>
      </c>
      <c r="AK31" s="311">
        <f t="shared" si="27"/>
        <v>0</v>
      </c>
      <c r="AL31" s="198">
        <f t="shared" si="9"/>
        <v>0</v>
      </c>
      <c r="AM31" s="198">
        <f t="shared" si="10"/>
        <v>0</v>
      </c>
      <c r="AN31" s="198">
        <f t="shared" si="11"/>
        <v>0</v>
      </c>
      <c r="AO31" s="198">
        <f t="shared" si="12"/>
        <v>0</v>
      </c>
      <c r="AP31" s="198">
        <f t="shared" si="13"/>
        <v>0</v>
      </c>
      <c r="AQ31" s="198">
        <f t="shared" si="14"/>
        <v>0</v>
      </c>
      <c r="AR31" s="198">
        <f t="shared" si="15"/>
        <v>0</v>
      </c>
      <c r="AS31" s="198">
        <f t="shared" si="16"/>
        <v>0</v>
      </c>
      <c r="AT31" s="198">
        <f t="shared" si="17"/>
        <v>0</v>
      </c>
      <c r="AU31" s="198">
        <f t="shared" si="18"/>
        <v>0</v>
      </c>
      <c r="AV31" s="198">
        <f t="shared" si="19"/>
        <v>0</v>
      </c>
      <c r="AW31" s="198">
        <f t="shared" si="20"/>
        <v>0</v>
      </c>
      <c r="AX31" s="198">
        <f t="shared" si="21"/>
        <v>0</v>
      </c>
      <c r="AY31" s="198">
        <f t="shared" si="28"/>
        <v>0</v>
      </c>
      <c r="AZ31" s="198">
        <f t="shared" si="29"/>
        <v>0</v>
      </c>
      <c r="BA31" s="198">
        <f t="shared" si="30"/>
        <v>0</v>
      </c>
      <c r="BB31" s="198">
        <f t="shared" si="31"/>
        <v>0</v>
      </c>
      <c r="BC31" s="198">
        <f t="shared" si="32"/>
        <v>0</v>
      </c>
      <c r="BD31" s="701">
        <f t="shared" si="33"/>
        <v>1</v>
      </c>
      <c r="BE31" s="702">
        <f t="shared" si="34"/>
        <v>0</v>
      </c>
      <c r="BF31" s="515">
        <v>4</v>
      </c>
      <c r="BG31" s="285">
        <f t="shared" si="35"/>
        <v>0</v>
      </c>
      <c r="BH31" s="515">
        <v>1</v>
      </c>
      <c r="BI31" s="285">
        <f t="shared" si="36"/>
        <v>0</v>
      </c>
      <c r="BJ31" s="515"/>
      <c r="BK31" s="285">
        <f t="shared" si="37"/>
        <v>0</v>
      </c>
      <c r="BL31" s="85">
        <f t="shared" si="38"/>
        <v>0</v>
      </c>
      <c r="BM31" s="85">
        <f t="shared" si="39"/>
        <v>0</v>
      </c>
      <c r="BN31" s="85">
        <f t="shared" si="40"/>
        <v>0</v>
      </c>
      <c r="BO31" s="85">
        <f t="shared" si="41"/>
        <v>0</v>
      </c>
      <c r="BP31" s="85">
        <f t="shared" si="42"/>
        <v>0</v>
      </c>
      <c r="BQ31" s="85">
        <f t="shared" si="43"/>
        <v>0</v>
      </c>
      <c r="BR31" s="85">
        <f t="shared" si="44"/>
        <v>0</v>
      </c>
      <c r="BS31" s="85">
        <f t="shared" si="45"/>
        <v>0</v>
      </c>
      <c r="BT31" s="85">
        <f t="shared" si="46"/>
        <v>0</v>
      </c>
      <c r="BU31" s="85"/>
      <c r="BV31" s="167">
        <f t="shared" si="47"/>
        <v>0</v>
      </c>
      <c r="BW31" s="167">
        <f t="shared" si="48"/>
        <v>0</v>
      </c>
      <c r="BX31" s="167"/>
      <c r="BY31" s="85">
        <f t="shared" si="49"/>
        <v>0</v>
      </c>
      <c r="BZ31" s="85">
        <f t="shared" si="50"/>
        <v>0</v>
      </c>
      <c r="CA31" s="85">
        <f t="shared" si="51"/>
        <v>0</v>
      </c>
      <c r="CB31" s="85">
        <f t="shared" si="52"/>
        <v>0</v>
      </c>
      <c r="CC31" s="85">
        <f t="shared" si="53"/>
        <v>0</v>
      </c>
      <c r="CD31" s="85">
        <f t="shared" si="54"/>
        <v>0</v>
      </c>
      <c r="CE31" s="85">
        <f t="shared" si="55"/>
        <v>0</v>
      </c>
      <c r="CF31" s="85">
        <f t="shared" si="56"/>
        <v>0</v>
      </c>
      <c r="CG31" s="85">
        <f t="shared" si="57"/>
        <v>0</v>
      </c>
      <c r="CH31" s="85">
        <f t="shared" si="58"/>
        <v>0</v>
      </c>
      <c r="CI31" s="85">
        <f t="shared" si="59"/>
        <v>0</v>
      </c>
      <c r="CJ31" s="85">
        <f t="shared" si="60"/>
        <v>0</v>
      </c>
      <c r="CK31" s="85">
        <f t="shared" si="61"/>
        <v>0</v>
      </c>
      <c r="CL31" s="85">
        <f t="shared" si="62"/>
        <v>0</v>
      </c>
      <c r="CM31" s="85">
        <f t="shared" si="63"/>
        <v>0</v>
      </c>
      <c r="CN31" s="85">
        <f t="shared" si="64"/>
        <v>0</v>
      </c>
      <c r="CO31" s="85">
        <f t="shared" si="65"/>
        <v>0</v>
      </c>
      <c r="CP31" s="85">
        <f t="shared" si="66"/>
        <v>0</v>
      </c>
    </row>
    <row r="32" spans="1:95" s="9" customFormat="1" ht="90" customHeight="1">
      <c r="A32" s="210" t="s">
        <v>8</v>
      </c>
      <c r="C32" s="728" t="s">
        <v>6397</v>
      </c>
      <c r="D32" s="753" t="s">
        <v>2884</v>
      </c>
      <c r="E32" s="540" t="s">
        <v>135</v>
      </c>
      <c r="F32" s="262" t="s">
        <v>6421</v>
      </c>
      <c r="G32" s="262" t="s">
        <v>183</v>
      </c>
      <c r="H32" s="540">
        <v>1</v>
      </c>
      <c r="I32" s="540" t="s">
        <v>4673</v>
      </c>
      <c r="J32" s="745">
        <v>309</v>
      </c>
      <c r="K32" s="129"/>
      <c r="L32" s="129"/>
      <c r="M32" s="129"/>
      <c r="N32" s="129"/>
      <c r="O32" s="129"/>
      <c r="P32" s="129"/>
      <c r="Q32" s="129"/>
      <c r="R32" s="129"/>
      <c r="S32" s="129"/>
      <c r="T32" s="129"/>
      <c r="U32" s="129"/>
      <c r="V32" s="129"/>
      <c r="W32" s="129"/>
      <c r="X32" s="130"/>
      <c r="Y32" s="691"/>
      <c r="Z32" s="129"/>
      <c r="AA32" s="129"/>
      <c r="AB32" s="129"/>
      <c r="AC32" s="131">
        <f t="shared" si="24"/>
        <v>0</v>
      </c>
      <c r="AD32" s="131" t="str">
        <f t="shared" si="25"/>
        <v>No</v>
      </c>
      <c r="AE32" s="212" t="str">
        <f t="shared" si="8"/>
        <v>Yes</v>
      </c>
      <c r="AG32" s="275">
        <v>1</v>
      </c>
      <c r="AH32" s="276">
        <f t="shared" si="26"/>
        <v>0</v>
      </c>
      <c r="AI32" s="111"/>
      <c r="AJ32" s="302">
        <v>2.5299999999999998</v>
      </c>
      <c r="AK32" s="311">
        <f t="shared" si="27"/>
        <v>0</v>
      </c>
      <c r="AL32" s="198">
        <f t="shared" si="9"/>
        <v>0</v>
      </c>
      <c r="AM32" s="198">
        <f t="shared" si="10"/>
        <v>0</v>
      </c>
      <c r="AN32" s="198">
        <f t="shared" si="11"/>
        <v>0</v>
      </c>
      <c r="AO32" s="198">
        <f t="shared" si="12"/>
        <v>0</v>
      </c>
      <c r="AP32" s="198">
        <f t="shared" si="13"/>
        <v>0</v>
      </c>
      <c r="AQ32" s="198">
        <f t="shared" si="14"/>
        <v>0</v>
      </c>
      <c r="AR32" s="198">
        <f t="shared" si="15"/>
        <v>0</v>
      </c>
      <c r="AS32" s="198">
        <f t="shared" si="16"/>
        <v>0</v>
      </c>
      <c r="AT32" s="198">
        <f t="shared" si="17"/>
        <v>0</v>
      </c>
      <c r="AU32" s="198">
        <f t="shared" si="18"/>
        <v>0</v>
      </c>
      <c r="AV32" s="198">
        <f t="shared" si="19"/>
        <v>0</v>
      </c>
      <c r="AW32" s="198">
        <f t="shared" si="20"/>
        <v>0</v>
      </c>
      <c r="AX32" s="198">
        <f t="shared" si="21"/>
        <v>0</v>
      </c>
      <c r="AY32" s="198">
        <f t="shared" si="28"/>
        <v>0</v>
      </c>
      <c r="AZ32" s="198">
        <f t="shared" si="29"/>
        <v>0</v>
      </c>
      <c r="BA32" s="198">
        <f t="shared" si="30"/>
        <v>0</v>
      </c>
      <c r="BB32" s="198">
        <f t="shared" si="31"/>
        <v>0</v>
      </c>
      <c r="BC32" s="198">
        <f t="shared" si="32"/>
        <v>0</v>
      </c>
      <c r="BD32" s="701">
        <f t="shared" si="33"/>
        <v>1</v>
      </c>
      <c r="BE32" s="702">
        <f t="shared" si="34"/>
        <v>0</v>
      </c>
      <c r="BF32" s="515">
        <v>4</v>
      </c>
      <c r="BG32" s="285">
        <f t="shared" si="35"/>
        <v>0</v>
      </c>
      <c r="BH32" s="515">
        <v>1</v>
      </c>
      <c r="BI32" s="285">
        <f t="shared" si="36"/>
        <v>0</v>
      </c>
      <c r="BJ32" s="515"/>
      <c r="BK32" s="285">
        <f t="shared" si="37"/>
        <v>0</v>
      </c>
      <c r="BL32" s="85">
        <f t="shared" si="38"/>
        <v>0</v>
      </c>
      <c r="BM32" s="85">
        <f t="shared" si="39"/>
        <v>0</v>
      </c>
      <c r="BN32" s="85">
        <f t="shared" si="40"/>
        <v>0</v>
      </c>
      <c r="BO32" s="85">
        <f t="shared" si="41"/>
        <v>0</v>
      </c>
      <c r="BP32" s="85">
        <f t="shared" si="42"/>
        <v>0</v>
      </c>
      <c r="BQ32" s="85">
        <f t="shared" si="43"/>
        <v>0</v>
      </c>
      <c r="BR32" s="85">
        <f t="shared" si="44"/>
        <v>0</v>
      </c>
      <c r="BS32" s="85">
        <f t="shared" si="45"/>
        <v>0</v>
      </c>
      <c r="BT32" s="85">
        <f t="shared" si="46"/>
        <v>0</v>
      </c>
      <c r="BU32" s="85"/>
      <c r="BV32" s="167">
        <f t="shared" si="47"/>
        <v>0</v>
      </c>
      <c r="BW32" s="167">
        <f t="shared" si="48"/>
        <v>0</v>
      </c>
      <c r="BX32" s="167"/>
      <c r="BY32" s="85">
        <f t="shared" si="49"/>
        <v>0</v>
      </c>
      <c r="BZ32" s="85">
        <f t="shared" si="50"/>
        <v>0</v>
      </c>
      <c r="CA32" s="85">
        <f t="shared" si="51"/>
        <v>0</v>
      </c>
      <c r="CB32" s="85">
        <f t="shared" si="52"/>
        <v>0</v>
      </c>
      <c r="CC32" s="85">
        <f t="shared" si="53"/>
        <v>0</v>
      </c>
      <c r="CD32" s="85">
        <f t="shared" si="54"/>
        <v>0</v>
      </c>
      <c r="CE32" s="85">
        <f t="shared" si="55"/>
        <v>0</v>
      </c>
      <c r="CF32" s="85">
        <f t="shared" si="56"/>
        <v>0</v>
      </c>
      <c r="CG32" s="85">
        <f t="shared" si="57"/>
        <v>0</v>
      </c>
      <c r="CH32" s="85">
        <f t="shared" si="58"/>
        <v>0</v>
      </c>
      <c r="CI32" s="85">
        <f t="shared" si="59"/>
        <v>0</v>
      </c>
      <c r="CJ32" s="85">
        <f t="shared" si="60"/>
        <v>0</v>
      </c>
      <c r="CK32" s="85">
        <f t="shared" si="61"/>
        <v>0</v>
      </c>
      <c r="CL32" s="85">
        <f t="shared" si="62"/>
        <v>0</v>
      </c>
      <c r="CM32" s="85">
        <f t="shared" si="63"/>
        <v>0</v>
      </c>
      <c r="CN32" s="85">
        <f t="shared" si="64"/>
        <v>0</v>
      </c>
      <c r="CO32" s="85">
        <f t="shared" si="65"/>
        <v>0</v>
      </c>
      <c r="CP32" s="85">
        <f t="shared" si="66"/>
        <v>0</v>
      </c>
    </row>
    <row r="33" spans="1:94" s="123" customFormat="1" ht="90" customHeight="1">
      <c r="A33" s="210" t="s">
        <v>8</v>
      </c>
      <c r="B33" s="9"/>
      <c r="C33" s="725" t="s">
        <v>6398</v>
      </c>
      <c r="D33" s="752" t="s">
        <v>2884</v>
      </c>
      <c r="E33" s="9" t="s">
        <v>136</v>
      </c>
      <c r="F33" s="241" t="s">
        <v>6422</v>
      </c>
      <c r="G33" s="241" t="s">
        <v>2134</v>
      </c>
      <c r="H33" s="9">
        <v>1</v>
      </c>
      <c r="I33" s="9" t="s">
        <v>4673</v>
      </c>
      <c r="J33" s="744">
        <v>340</v>
      </c>
      <c r="K33" s="127"/>
      <c r="L33" s="126"/>
      <c r="M33" s="127"/>
      <c r="N33" s="127"/>
      <c r="O33" s="127"/>
      <c r="P33" s="127"/>
      <c r="Q33" s="127"/>
      <c r="R33" s="127"/>
      <c r="S33" s="127"/>
      <c r="T33" s="127"/>
      <c r="U33" s="127"/>
      <c r="V33" s="127"/>
      <c r="W33" s="127"/>
      <c r="X33" s="426"/>
      <c r="Y33" s="690"/>
      <c r="Z33" s="127"/>
      <c r="AA33" s="127"/>
      <c r="AB33" s="127"/>
      <c r="AC33" s="124">
        <f t="shared" si="24"/>
        <v>0</v>
      </c>
      <c r="AD33" s="124" t="str">
        <f t="shared" si="25"/>
        <v>No</v>
      </c>
      <c r="AE33" s="234" t="str">
        <f t="shared" si="8"/>
        <v>Yes</v>
      </c>
      <c r="AG33" s="275">
        <v>2</v>
      </c>
      <c r="AH33" s="276">
        <f t="shared" si="26"/>
        <v>0</v>
      </c>
      <c r="AI33" s="111"/>
      <c r="AJ33" s="302">
        <v>4.1399999999999997</v>
      </c>
      <c r="AK33" s="311">
        <f t="shared" si="27"/>
        <v>0</v>
      </c>
      <c r="AL33" s="198">
        <f t="shared" si="9"/>
        <v>0</v>
      </c>
      <c r="AM33" s="198">
        <f t="shared" si="10"/>
        <v>0</v>
      </c>
      <c r="AN33" s="198">
        <f t="shared" si="11"/>
        <v>0</v>
      </c>
      <c r="AO33" s="198">
        <f t="shared" si="12"/>
        <v>0</v>
      </c>
      <c r="AP33" s="198">
        <f t="shared" si="13"/>
        <v>0</v>
      </c>
      <c r="AQ33" s="198">
        <f t="shared" si="14"/>
        <v>0</v>
      </c>
      <c r="AR33" s="198">
        <f t="shared" si="15"/>
        <v>0</v>
      </c>
      <c r="AS33" s="198">
        <f t="shared" si="16"/>
        <v>0</v>
      </c>
      <c r="AT33" s="198">
        <f t="shared" si="17"/>
        <v>0</v>
      </c>
      <c r="AU33" s="198">
        <f t="shared" si="18"/>
        <v>0</v>
      </c>
      <c r="AV33" s="198">
        <f t="shared" si="19"/>
        <v>0</v>
      </c>
      <c r="AW33" s="198">
        <f t="shared" si="20"/>
        <v>0</v>
      </c>
      <c r="AX33" s="198">
        <f t="shared" si="21"/>
        <v>0</v>
      </c>
      <c r="AY33" s="198">
        <f t="shared" si="28"/>
        <v>0</v>
      </c>
      <c r="AZ33" s="198">
        <f t="shared" si="29"/>
        <v>0</v>
      </c>
      <c r="BA33" s="198">
        <f t="shared" si="30"/>
        <v>0</v>
      </c>
      <c r="BB33" s="198">
        <f t="shared" si="31"/>
        <v>0</v>
      </c>
      <c r="BC33" s="198">
        <f t="shared" si="32"/>
        <v>0</v>
      </c>
      <c r="BD33" s="701">
        <f t="shared" si="33"/>
        <v>2</v>
      </c>
      <c r="BE33" s="702">
        <f t="shared" si="34"/>
        <v>0</v>
      </c>
      <c r="BF33" s="515">
        <v>5</v>
      </c>
      <c r="BG33" s="285">
        <f t="shared" si="35"/>
        <v>0</v>
      </c>
      <c r="BH33" s="515">
        <v>3</v>
      </c>
      <c r="BI33" s="285">
        <f t="shared" si="36"/>
        <v>0</v>
      </c>
      <c r="BJ33" s="515"/>
      <c r="BK33" s="285">
        <f t="shared" si="37"/>
        <v>0</v>
      </c>
      <c r="BL33" s="85">
        <f t="shared" si="38"/>
        <v>0</v>
      </c>
      <c r="BM33" s="85">
        <f t="shared" si="39"/>
        <v>0</v>
      </c>
      <c r="BN33" s="85">
        <f t="shared" si="40"/>
        <v>0</v>
      </c>
      <c r="BO33" s="85">
        <f t="shared" si="41"/>
        <v>0</v>
      </c>
      <c r="BP33" s="85">
        <f t="shared" si="42"/>
        <v>0</v>
      </c>
      <c r="BQ33" s="85">
        <f t="shared" si="43"/>
        <v>0</v>
      </c>
      <c r="BR33" s="85">
        <f t="shared" si="44"/>
        <v>0</v>
      </c>
      <c r="BS33" s="85">
        <f t="shared" si="45"/>
        <v>0</v>
      </c>
      <c r="BT33" s="85">
        <f t="shared" si="46"/>
        <v>0</v>
      </c>
      <c r="BU33" s="85"/>
      <c r="BV33" s="167">
        <f t="shared" si="47"/>
        <v>0</v>
      </c>
      <c r="BW33" s="167">
        <f t="shared" si="48"/>
        <v>0</v>
      </c>
      <c r="BX33" s="167"/>
      <c r="BY33" s="85">
        <f t="shared" si="49"/>
        <v>0</v>
      </c>
      <c r="BZ33" s="85">
        <f t="shared" si="50"/>
        <v>0</v>
      </c>
      <c r="CA33" s="85">
        <f t="shared" si="51"/>
        <v>0</v>
      </c>
      <c r="CB33" s="85">
        <f t="shared" si="52"/>
        <v>0</v>
      </c>
      <c r="CC33" s="85">
        <f t="shared" si="53"/>
        <v>0</v>
      </c>
      <c r="CD33" s="85">
        <f t="shared" si="54"/>
        <v>0</v>
      </c>
      <c r="CE33" s="85">
        <f t="shared" si="55"/>
        <v>0</v>
      </c>
      <c r="CF33" s="85">
        <f t="shared" si="56"/>
        <v>0</v>
      </c>
      <c r="CG33" s="85">
        <f t="shared" si="57"/>
        <v>0</v>
      </c>
      <c r="CH33" s="85">
        <f t="shared" si="58"/>
        <v>0</v>
      </c>
      <c r="CI33" s="85">
        <f t="shared" si="59"/>
        <v>0</v>
      </c>
      <c r="CJ33" s="85">
        <f t="shared" si="60"/>
        <v>0</v>
      </c>
      <c r="CK33" s="85">
        <f t="shared" si="61"/>
        <v>0</v>
      </c>
      <c r="CL33" s="85">
        <f t="shared" si="62"/>
        <v>0</v>
      </c>
      <c r="CM33" s="85">
        <f t="shared" si="63"/>
        <v>0</v>
      </c>
      <c r="CN33" s="85">
        <f t="shared" si="64"/>
        <v>0</v>
      </c>
      <c r="CO33" s="85">
        <f t="shared" si="65"/>
        <v>0</v>
      </c>
      <c r="CP33" s="85">
        <f t="shared" si="66"/>
        <v>0</v>
      </c>
    </row>
    <row r="34" spans="1:94" s="9" customFormat="1" ht="90" customHeight="1">
      <c r="A34" s="213" t="s">
        <v>8</v>
      </c>
      <c r="B34" s="85"/>
      <c r="C34" s="729" t="s">
        <v>6399</v>
      </c>
      <c r="D34" s="754" t="s">
        <v>2884</v>
      </c>
      <c r="E34" s="734" t="s">
        <v>136</v>
      </c>
      <c r="F34" s="739" t="s">
        <v>6423</v>
      </c>
      <c r="G34" s="739" t="s">
        <v>2134</v>
      </c>
      <c r="H34" s="734">
        <v>1</v>
      </c>
      <c r="I34" s="734" t="s">
        <v>4673</v>
      </c>
      <c r="J34" s="746">
        <v>345</v>
      </c>
      <c r="K34" s="218"/>
      <c r="L34" s="218"/>
      <c r="M34" s="218"/>
      <c r="N34" s="218"/>
      <c r="O34" s="218"/>
      <c r="P34" s="218"/>
      <c r="Q34" s="218"/>
      <c r="R34" s="218"/>
      <c r="S34" s="218"/>
      <c r="T34" s="218"/>
      <c r="U34" s="218"/>
      <c r="V34" s="218"/>
      <c r="W34" s="218"/>
      <c r="X34" s="688"/>
      <c r="Y34" s="692"/>
      <c r="Z34" s="218"/>
      <c r="AA34" s="218"/>
      <c r="AB34" s="218"/>
      <c r="AC34" s="219">
        <f t="shared" si="24"/>
        <v>0</v>
      </c>
      <c r="AD34" s="219" t="str">
        <f t="shared" si="25"/>
        <v>No</v>
      </c>
      <c r="AE34" s="220" t="str">
        <f t="shared" si="8"/>
        <v>Yes</v>
      </c>
      <c r="AG34" s="275">
        <v>2</v>
      </c>
      <c r="AH34" s="276">
        <f t="shared" si="26"/>
        <v>0</v>
      </c>
      <c r="AI34" s="111"/>
      <c r="AJ34" s="302">
        <v>4.4000000000000004</v>
      </c>
      <c r="AK34" s="311">
        <f t="shared" si="27"/>
        <v>0</v>
      </c>
      <c r="AL34" s="198">
        <f t="shared" si="9"/>
        <v>0</v>
      </c>
      <c r="AM34" s="198">
        <f t="shared" si="10"/>
        <v>0</v>
      </c>
      <c r="AN34" s="198">
        <f t="shared" si="11"/>
        <v>0</v>
      </c>
      <c r="AO34" s="198">
        <f t="shared" si="12"/>
        <v>0</v>
      </c>
      <c r="AP34" s="198">
        <f t="shared" si="13"/>
        <v>0</v>
      </c>
      <c r="AQ34" s="198">
        <f t="shared" si="14"/>
        <v>0</v>
      </c>
      <c r="AR34" s="198">
        <f t="shared" si="15"/>
        <v>0</v>
      </c>
      <c r="AS34" s="198">
        <f t="shared" si="16"/>
        <v>0</v>
      </c>
      <c r="AT34" s="198">
        <f t="shared" si="17"/>
        <v>0</v>
      </c>
      <c r="AU34" s="198">
        <f t="shared" si="18"/>
        <v>0</v>
      </c>
      <c r="AV34" s="198">
        <f t="shared" si="19"/>
        <v>0</v>
      </c>
      <c r="AW34" s="198">
        <f t="shared" si="20"/>
        <v>0</v>
      </c>
      <c r="AX34" s="198">
        <f t="shared" si="21"/>
        <v>0</v>
      </c>
      <c r="AY34" s="198">
        <f t="shared" si="28"/>
        <v>0</v>
      </c>
      <c r="AZ34" s="198">
        <f t="shared" si="29"/>
        <v>0</v>
      </c>
      <c r="BA34" s="198">
        <f t="shared" si="30"/>
        <v>0</v>
      </c>
      <c r="BB34" s="198">
        <f t="shared" si="31"/>
        <v>0</v>
      </c>
      <c r="BC34" s="198">
        <f t="shared" si="32"/>
        <v>0</v>
      </c>
      <c r="BD34" s="701">
        <f t="shared" si="33"/>
        <v>2</v>
      </c>
      <c r="BE34" s="702">
        <f t="shared" si="34"/>
        <v>0</v>
      </c>
      <c r="BF34" s="515">
        <v>5</v>
      </c>
      <c r="BG34" s="285">
        <f t="shared" si="35"/>
        <v>0</v>
      </c>
      <c r="BH34" s="515">
        <v>2</v>
      </c>
      <c r="BI34" s="285">
        <f t="shared" si="36"/>
        <v>0</v>
      </c>
      <c r="BJ34" s="515"/>
      <c r="BK34" s="285">
        <f t="shared" si="37"/>
        <v>0</v>
      </c>
      <c r="BL34" s="85">
        <f t="shared" si="38"/>
        <v>0</v>
      </c>
      <c r="BM34" s="85">
        <f t="shared" si="39"/>
        <v>0</v>
      </c>
      <c r="BN34" s="85">
        <f t="shared" si="40"/>
        <v>0</v>
      </c>
      <c r="BO34" s="85">
        <f t="shared" si="41"/>
        <v>0</v>
      </c>
      <c r="BP34" s="85">
        <f t="shared" si="42"/>
        <v>0</v>
      </c>
      <c r="BQ34" s="85">
        <f t="shared" si="43"/>
        <v>0</v>
      </c>
      <c r="BR34" s="85">
        <f t="shared" si="44"/>
        <v>0</v>
      </c>
      <c r="BS34" s="85">
        <f t="shared" si="45"/>
        <v>0</v>
      </c>
      <c r="BT34" s="85">
        <f t="shared" si="46"/>
        <v>0</v>
      </c>
      <c r="BU34" s="85"/>
      <c r="BV34" s="167">
        <f t="shared" si="47"/>
        <v>0</v>
      </c>
      <c r="BW34" s="167">
        <f t="shared" si="48"/>
        <v>0</v>
      </c>
      <c r="BX34" s="167"/>
      <c r="BY34" s="85">
        <f t="shared" si="49"/>
        <v>0</v>
      </c>
      <c r="BZ34" s="85">
        <f t="shared" si="50"/>
        <v>0</v>
      </c>
      <c r="CA34" s="85">
        <f t="shared" si="51"/>
        <v>0</v>
      </c>
      <c r="CB34" s="85">
        <f t="shared" si="52"/>
        <v>0</v>
      </c>
      <c r="CC34" s="85">
        <f t="shared" si="53"/>
        <v>0</v>
      </c>
      <c r="CD34" s="85">
        <f t="shared" si="54"/>
        <v>0</v>
      </c>
      <c r="CE34" s="85">
        <f t="shared" si="55"/>
        <v>0</v>
      </c>
      <c r="CF34" s="85">
        <f t="shared" si="56"/>
        <v>0</v>
      </c>
      <c r="CG34" s="85">
        <f t="shared" si="57"/>
        <v>0</v>
      </c>
      <c r="CH34" s="85">
        <f t="shared" si="58"/>
        <v>0</v>
      </c>
      <c r="CI34" s="85">
        <f t="shared" si="59"/>
        <v>0</v>
      </c>
      <c r="CJ34" s="85">
        <f t="shared" si="60"/>
        <v>0</v>
      </c>
      <c r="CK34" s="85">
        <f t="shared" si="61"/>
        <v>0</v>
      </c>
      <c r="CL34" s="85">
        <f t="shared" si="62"/>
        <v>0</v>
      </c>
      <c r="CM34" s="85">
        <f t="shared" si="63"/>
        <v>0</v>
      </c>
      <c r="CN34" s="85">
        <f t="shared" si="64"/>
        <v>0</v>
      </c>
      <c r="CO34" s="85">
        <f t="shared" si="65"/>
        <v>0</v>
      </c>
      <c r="CP34" s="85">
        <f t="shared" si="66"/>
        <v>0</v>
      </c>
    </row>
  </sheetData>
  <sheetProtection algorithmName="SHA-512" hashValue="s/VCSc0K7HU/DcaBM1YXaCDD3i9SLdyZ9QxrkocN93m7Mkg6/7sNAqygJrDJ0X77HcrubcOZIaT699MHB7t5mQ==" saltValue="VIiqPVkI9CFjhnL/1ntnKw==" spinCount="100000" sheet="1" sort="0" autoFilter="0"/>
  <autoFilter ref="AD7:AE34" xr:uid="{00000000-0001-0000-0100-000000000000}"/>
  <mergeCells count="8">
    <mergeCell ref="A1:B5"/>
    <mergeCell ref="J1:K1"/>
    <mergeCell ref="CS1:CT6"/>
    <mergeCell ref="CV1:CW6"/>
    <mergeCell ref="AC2:AD2"/>
    <mergeCell ref="J3:K3"/>
    <mergeCell ref="CQ3:CQ5"/>
    <mergeCell ref="Y1:AB4"/>
  </mergeCells>
  <conditionalFormatting sqref="K10:K34">
    <cfRule type="notContainsBlanks" dxfId="84" priority="32">
      <formula>LEN(TRIM(K10))&gt;0</formula>
    </cfRule>
  </conditionalFormatting>
  <conditionalFormatting sqref="L10:L34">
    <cfRule type="notContainsBlanks" dxfId="83" priority="31">
      <formula>LEN(TRIM(L10))&gt;0</formula>
    </cfRule>
  </conditionalFormatting>
  <conditionalFormatting sqref="M1:M5 M9:M1048576">
    <cfRule type="notContainsBlanks" dxfId="82" priority="28">
      <formula>LEN(TRIM(M1))&gt;0</formula>
    </cfRule>
  </conditionalFormatting>
  <conditionalFormatting sqref="N5 N9:N1048576">
    <cfRule type="notContainsBlanks" dxfId="81" priority="27">
      <formula>LEN(TRIM(N5))&gt;0</formula>
    </cfRule>
  </conditionalFormatting>
  <conditionalFormatting sqref="O10:O34">
    <cfRule type="notContainsBlanks" dxfId="80" priority="15">
      <formula>LEN(TRIM(O10))&gt;0</formula>
    </cfRule>
  </conditionalFormatting>
  <conditionalFormatting sqref="P10:P34">
    <cfRule type="notContainsBlanks" dxfId="79" priority="18">
      <formula>LEN(TRIM(P10))&gt;0</formula>
    </cfRule>
  </conditionalFormatting>
  <conditionalFormatting sqref="Q9:Q34">
    <cfRule type="notContainsBlanks" dxfId="78" priority="17">
      <formula>LEN(TRIM(Q9))&gt;0</formula>
    </cfRule>
  </conditionalFormatting>
  <conditionalFormatting sqref="R10:R34">
    <cfRule type="notContainsBlanks" dxfId="77" priority="9">
      <formula>LEN(TRIM(R10))&gt;0</formula>
    </cfRule>
  </conditionalFormatting>
  <conditionalFormatting sqref="S10:S34">
    <cfRule type="notContainsBlanks" dxfId="76" priority="7">
      <formula>LEN(TRIM(S10))&gt;0</formula>
    </cfRule>
  </conditionalFormatting>
  <conditionalFormatting sqref="T10:T34">
    <cfRule type="notContainsBlanks" dxfId="75" priority="8">
      <formula>LEN(TRIM(T10))&gt;0</formula>
    </cfRule>
  </conditionalFormatting>
  <conditionalFormatting sqref="U10:U34">
    <cfRule type="notContainsBlanks" dxfId="74" priority="16">
      <formula>LEN(TRIM(U10))&gt;0</formula>
    </cfRule>
  </conditionalFormatting>
  <conditionalFormatting sqref="V10:V34">
    <cfRule type="notContainsBlanks" dxfId="73" priority="6">
      <formula>LEN(TRIM(V10))&gt;0</formula>
    </cfRule>
  </conditionalFormatting>
  <conditionalFormatting sqref="W10:W34">
    <cfRule type="notContainsBlanks" dxfId="72" priority="30">
      <formula>LEN(TRIM(W10))&gt;0</formula>
    </cfRule>
  </conditionalFormatting>
  <conditionalFormatting sqref="X10:X34">
    <cfRule type="notContainsBlanks" dxfId="71" priority="4">
      <formula>LEN(TRIM(X10))&gt;0</formula>
    </cfRule>
  </conditionalFormatting>
  <conditionalFormatting sqref="Y10:Y34">
    <cfRule type="notContainsBlanks" dxfId="70" priority="5">
      <formula>LEN(TRIM(Y10))&gt;0</formula>
    </cfRule>
  </conditionalFormatting>
  <conditionalFormatting sqref="Z10:Z34">
    <cfRule type="notContainsBlanks" dxfId="69" priority="3">
      <formula>LEN(TRIM(Z10))&gt;0</formula>
    </cfRule>
  </conditionalFormatting>
  <conditionalFormatting sqref="AA10:AA34">
    <cfRule type="notContainsBlanks" dxfId="68" priority="2">
      <formula>LEN(TRIM(AA10))&gt;0</formula>
    </cfRule>
  </conditionalFormatting>
  <conditionalFormatting sqref="AB10:AB34">
    <cfRule type="notContainsBlanks" dxfId="67" priority="1">
      <formula>LEN(TRIM(AB10))&gt;0</formula>
    </cfRule>
  </conditionalFormatting>
  <pageMargins left="0.25" right="0.25" top="0.75" bottom="0.75" header="0.3" footer="0.3"/>
  <pageSetup paperSize="9" scale="25" fitToHeight="0" orientation="portrait" horizontalDpi="4294967292" verticalDpi="429496729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0735A-14C9-784D-9122-47048A2FBE90}">
  <sheetPr>
    <pageSetUpPr fitToPage="1"/>
  </sheetPr>
  <dimension ref="A1:Z30"/>
  <sheetViews>
    <sheetView showGridLines="0" zoomScaleNormal="100" workbookViewId="0">
      <selection activeCell="O10" sqref="O10"/>
    </sheetView>
  </sheetViews>
  <sheetFormatPr baseColWidth="10" defaultColWidth="12.296875" defaultRowHeight="23.25" customHeight="1"/>
  <cols>
    <col min="1" max="1" width="16.19921875" style="14" customWidth="1"/>
    <col min="2" max="3" width="6.796875" style="14" customWidth="1"/>
    <col min="4" max="10" width="4.796875" style="22" customWidth="1"/>
    <col min="11" max="11" width="5.69921875" style="22" customWidth="1"/>
    <col min="12" max="12" width="5.5" style="22" customWidth="1"/>
    <col min="13" max="15" width="4.796875" style="22" customWidth="1"/>
    <col min="16" max="16" width="5.296875" style="22" customWidth="1"/>
    <col min="17" max="18" width="4.796875" style="22" customWidth="1"/>
    <col min="19" max="19" width="5.19921875" style="22" customWidth="1"/>
    <col min="20" max="21" width="4.796875" style="22" customWidth="1"/>
    <col min="22" max="22" width="6" style="14" customWidth="1"/>
    <col min="23" max="23" width="5.796875" style="14" customWidth="1"/>
    <col min="24" max="24" width="7.296875" style="22" customWidth="1"/>
    <col min="25" max="25" width="5.19921875" style="22" customWidth="1"/>
    <col min="26" max="26" width="9.5" style="14" customWidth="1"/>
    <col min="27" max="31" width="12.296875" style="14" customWidth="1"/>
    <col min="32" max="16384" width="12.296875" style="14"/>
  </cols>
  <sheetData>
    <row r="1" spans="1:26" ht="23.25" customHeight="1">
      <c r="A1" s="20" t="s">
        <v>6432</v>
      </c>
      <c r="B1" s="20"/>
      <c r="C1" s="20"/>
      <c r="D1" s="21"/>
      <c r="E1" s="14"/>
      <c r="L1" s="99"/>
      <c r="M1" s="99"/>
      <c r="N1" s="99"/>
      <c r="O1" s="99"/>
      <c r="P1" s="26" t="s">
        <v>5</v>
      </c>
      <c r="Q1" s="795">
        <f>'Simpl. GRP'!J3</f>
        <v>0</v>
      </c>
      <c r="R1" s="796"/>
      <c r="S1" s="455"/>
      <c r="T1" s="455"/>
      <c r="U1" s="455"/>
    </row>
    <row r="2" spans="1:26" ht="23.25" customHeight="1">
      <c r="A2" s="97" t="s">
        <v>45</v>
      </c>
      <c r="B2" s="97"/>
      <c r="C2" s="97"/>
      <c r="D2" s="97"/>
      <c r="E2" s="14"/>
      <c r="F2" s="14"/>
      <c r="G2" s="14"/>
      <c r="H2" s="25"/>
      <c r="I2" s="15">
        <v>0</v>
      </c>
      <c r="J2" s="15"/>
      <c r="K2" s="15"/>
      <c r="L2" s="14"/>
      <c r="M2" s="14"/>
      <c r="N2" s="28" t="s">
        <v>39</v>
      </c>
      <c r="O2" s="14"/>
    </row>
    <row r="3" spans="1:26" s="28" customFormat="1" ht="46.05" customHeight="1">
      <c r="A3" s="790"/>
      <c r="B3" s="791"/>
      <c r="C3" s="791"/>
      <c r="D3" s="791"/>
      <c r="E3" s="791"/>
      <c r="F3" s="791"/>
      <c r="G3" s="791"/>
      <c r="H3" s="791"/>
      <c r="I3" s="791"/>
      <c r="J3" s="791"/>
      <c r="K3" s="791"/>
      <c r="L3" s="792"/>
      <c r="M3" s="100"/>
      <c r="N3" s="793"/>
      <c r="O3" s="793"/>
      <c r="P3" s="793"/>
      <c r="Y3" s="27"/>
      <c r="Z3" s="14"/>
    </row>
    <row r="4" spans="1:26" ht="21" customHeight="1" thickBot="1">
      <c r="K4" s="18"/>
      <c r="L4" s="18"/>
      <c r="M4" s="794"/>
      <c r="N4" s="794"/>
      <c r="V4" s="102">
        <f>SUM(V6:V30)</f>
        <v>0</v>
      </c>
      <c r="W4" s="102">
        <f>SUM(W6:W30)</f>
        <v>0</v>
      </c>
      <c r="X4" s="509">
        <f>SUM(X6:X30)</f>
        <v>0</v>
      </c>
      <c r="Y4" s="17"/>
    </row>
    <row r="5" spans="1:26" ht="48" customHeight="1">
      <c r="A5" s="573" t="s">
        <v>15</v>
      </c>
      <c r="B5" s="650" t="s">
        <v>4690</v>
      </c>
      <c r="C5" s="574" t="s">
        <v>6852</v>
      </c>
      <c r="D5" s="664" t="str">
        <f>'Simpl. GRP'!K7</f>
        <v>BLACK
RAL 9005</v>
      </c>
      <c r="E5" s="664" t="str">
        <f>'Simpl. GRP'!L7</f>
        <v>WHITE</v>
      </c>
      <c r="F5" s="664" t="str">
        <f>'Simpl. GRP'!M7</f>
        <v xml:space="preserve">RED          
RAL 3000 </v>
      </c>
      <c r="G5" s="664" t="str">
        <f>'Simpl. GRP'!N7</f>
        <v xml:space="preserve">YELLOW   
RAL 1018 </v>
      </c>
      <c r="H5" s="664" t="str">
        <f>'Simpl. GRP'!O7</f>
        <v>BLUE         
RAL 5015</v>
      </c>
      <c r="I5" s="664" t="str">
        <f>'Simpl. GRP'!P7</f>
        <v>BRIGHT
GREEN    
RAL 6018</v>
      </c>
      <c r="J5" s="664" t="str">
        <f>'Simpl. GRP'!Q7</f>
        <v>PURE GREEN
RAL 6037</v>
      </c>
      <c r="K5" s="664" t="str">
        <f>'Simpl. GRP'!R7</f>
        <v>APRICOT
ORANGE 
RAL 1033</v>
      </c>
      <c r="L5" s="664" t="str">
        <f>'Simpl. GRP'!S7</f>
        <v>DEEP ORANGE          RAL 2011</v>
      </c>
      <c r="M5" s="664" t="str">
        <f>'Simpl. GRP'!T7</f>
        <v>PINK         
RAL 4003</v>
      </c>
      <c r="N5" s="664" t="str">
        <f>'Simpl. GRP'!U7</f>
        <v>GREY       
RAL 7001</v>
      </c>
      <c r="O5" s="664" t="str">
        <f>'Simpl. GRP'!V7</f>
        <v>PURPLE      S4050-R60B/M</v>
      </c>
      <c r="P5" s="664" t="str">
        <f>'Simpl. GRP'!W7</f>
        <v>MINT   
RAL6027</v>
      </c>
      <c r="Q5" s="703" t="str">
        <f>'Simpl. GRP'!X7</f>
        <v>DEEP ROSE RAL4008</v>
      </c>
      <c r="R5" s="704" t="str">
        <f>'Simpl. GRP'!Y7</f>
        <v>FLUORO PINK</v>
      </c>
      <c r="S5" s="705" t="str">
        <f>'Simpl. GRP'!Z7</f>
        <v>FLUORO ORANGE</v>
      </c>
      <c r="T5" s="705" t="str">
        <f>'Simpl. GRP'!AA7</f>
        <v>FLUORO YELLOW</v>
      </c>
      <c r="U5" s="707" t="str">
        <f>'Simpl. GRP'!AB7</f>
        <v>FLUORO GREEN</v>
      </c>
      <c r="V5" s="656" t="s">
        <v>19</v>
      </c>
      <c r="W5" s="657" t="s">
        <v>130</v>
      </c>
      <c r="X5" s="658" t="s">
        <v>131</v>
      </c>
    </row>
    <row r="6" spans="1:26" ht="23.25" customHeight="1">
      <c r="A6" s="482" t="str">
        <f>'Simpl. GRP'!C10</f>
        <v>SMPL-51-DT-GRP</v>
      </c>
      <c r="B6" s="651" t="s">
        <v>6196</v>
      </c>
      <c r="C6" s="709" t="s">
        <v>6853</v>
      </c>
      <c r="D6" s="24" t="str">
        <f>IF('Simpl. GRP'!K10=0,"",'Simpl. GRP'!K10)</f>
        <v/>
      </c>
      <c r="E6" s="24" t="str">
        <f>IF('Simpl. GRP'!L10=0,"",'Simpl. GRP'!L10)</f>
        <v/>
      </c>
      <c r="F6" s="24" t="str">
        <f>IF('Simpl. GRP'!M10=0,"",'Simpl. GRP'!M10)</f>
        <v/>
      </c>
      <c r="G6" s="24" t="str">
        <f>IF('Simpl. GRP'!N10=0,"",'Simpl. GRP'!N10)</f>
        <v/>
      </c>
      <c r="H6" s="24" t="str">
        <f>IF('Simpl. GRP'!O10=0,"",'Simpl. GRP'!O10)</f>
        <v/>
      </c>
      <c r="I6" s="24" t="str">
        <f>IF('Simpl. GRP'!P10=0,"",'Simpl. GRP'!P10)</f>
        <v/>
      </c>
      <c r="J6" s="24" t="str">
        <f>IF('Simpl. GRP'!Q10=0,"",'Simpl. GRP'!Q10)</f>
        <v/>
      </c>
      <c r="K6" s="24" t="str">
        <f>IF('Simpl. GRP'!R10=0,"",'Simpl. GRP'!R10)</f>
        <v/>
      </c>
      <c r="L6" s="24" t="str">
        <f>IF('Simpl. GRP'!S10=0,"",'Simpl. GRP'!S10)</f>
        <v/>
      </c>
      <c r="M6" s="24" t="str">
        <f>IF('Simpl. GRP'!T10=0,"",'Simpl. GRP'!T10)</f>
        <v/>
      </c>
      <c r="N6" s="24" t="str">
        <f>IF('Simpl. GRP'!U10=0,"",'Simpl. GRP'!U10)</f>
        <v/>
      </c>
      <c r="O6" s="24" t="str">
        <f>IF('Simpl. GRP'!V10=0,"",'Simpl. GRP'!V10)</f>
        <v/>
      </c>
      <c r="P6" s="24" t="str">
        <f>IF('Simpl. GRP'!W10=0,"",'Simpl. GRP'!W10)</f>
        <v/>
      </c>
      <c r="Q6" s="655" t="str">
        <f>IF('Simpl. GRP'!X10=0,"",'Simpl. GRP'!X10)</f>
        <v/>
      </c>
      <c r="R6" s="706" t="str">
        <f>IF('Simpl. GRP'!Y10=0,"",'Simpl. GRP'!Y10)</f>
        <v/>
      </c>
      <c r="S6" s="667" t="str">
        <f>IF('Simpl. GRP'!Z10=0,"",'Simpl. GRP'!Z10)</f>
        <v/>
      </c>
      <c r="T6" s="667" t="str">
        <f>IF('Simpl. GRP'!AA10=0,"",'Simpl. GRP'!AA10)</f>
        <v/>
      </c>
      <c r="U6" s="708" t="str">
        <f>IF('Simpl. GRP'!AB10=0,"",'Simpl. GRP'!AB10)</f>
        <v/>
      </c>
      <c r="V6" s="659">
        <f>SUM(D6:U6)</f>
        <v>0</v>
      </c>
      <c r="W6" s="16">
        <f>V6*'Simpl. GRP'!H10</f>
        <v>0</v>
      </c>
      <c r="X6" s="660">
        <f>'Simpl. GRP'!AH10</f>
        <v>0</v>
      </c>
    </row>
    <row r="7" spans="1:26" ht="23.25" customHeight="1">
      <c r="A7" s="482" t="str">
        <f>'Simpl. GRP'!C11</f>
        <v>SMPL-52-DT-GRP</v>
      </c>
      <c r="B7" s="651" t="s">
        <v>6196</v>
      </c>
      <c r="C7" s="709" t="s">
        <v>6853</v>
      </c>
      <c r="D7" s="24" t="str">
        <f>IF('Simpl. GRP'!K11=0,"",'Simpl. GRP'!K11)</f>
        <v/>
      </c>
      <c r="E7" s="24" t="str">
        <f>IF('Simpl. GRP'!L11=0,"",'Simpl. GRP'!L11)</f>
        <v/>
      </c>
      <c r="F7" s="24" t="str">
        <f>IF('Simpl. GRP'!M11=0,"",'Simpl. GRP'!M11)</f>
        <v/>
      </c>
      <c r="G7" s="24" t="str">
        <f>IF('Simpl. GRP'!N11=0,"",'Simpl. GRP'!N11)</f>
        <v/>
      </c>
      <c r="H7" s="24" t="str">
        <f>IF('Simpl. GRP'!O11=0,"",'Simpl. GRP'!O11)</f>
        <v/>
      </c>
      <c r="I7" s="24" t="str">
        <f>IF('Simpl. GRP'!P11=0,"",'Simpl. GRP'!P11)</f>
        <v/>
      </c>
      <c r="J7" s="24" t="str">
        <f>IF('Simpl. GRP'!Q11=0,"",'Simpl. GRP'!Q11)</f>
        <v/>
      </c>
      <c r="K7" s="24" t="str">
        <f>IF('Simpl. GRP'!R11=0,"",'Simpl. GRP'!R11)</f>
        <v/>
      </c>
      <c r="L7" s="24" t="str">
        <f>IF('Simpl. GRP'!S11=0,"",'Simpl. GRP'!S11)</f>
        <v/>
      </c>
      <c r="M7" s="24" t="str">
        <f>IF('Simpl. GRP'!T11=0,"",'Simpl. GRP'!T11)</f>
        <v/>
      </c>
      <c r="N7" s="24" t="str">
        <f>IF('Simpl. GRP'!U11=0,"",'Simpl. GRP'!U11)</f>
        <v/>
      </c>
      <c r="O7" s="24" t="str">
        <f>IF('Simpl. GRP'!V11=0,"",'Simpl. GRP'!V11)</f>
        <v/>
      </c>
      <c r="P7" s="24" t="str">
        <f>IF('Simpl. GRP'!W11=0,"",'Simpl. GRP'!W11)</f>
        <v/>
      </c>
      <c r="Q7" s="655" t="str">
        <f>IF('Simpl. GRP'!X11=0,"",'Simpl. GRP'!X11)</f>
        <v/>
      </c>
      <c r="R7" s="706" t="str">
        <f>IF('Simpl. GRP'!Y11=0,"",'Simpl. GRP'!Y11)</f>
        <v/>
      </c>
      <c r="S7" s="667" t="str">
        <f>IF('Simpl. GRP'!Z11=0,"",'Simpl. GRP'!Z11)</f>
        <v/>
      </c>
      <c r="T7" s="667" t="str">
        <f>IF('Simpl. GRP'!AA11=0,"",'Simpl. GRP'!AA11)</f>
        <v/>
      </c>
      <c r="U7" s="708" t="str">
        <f>IF('Simpl. GRP'!AB11=0,"",'Simpl. GRP'!AB11)</f>
        <v/>
      </c>
      <c r="V7" s="659">
        <f t="shared" ref="V7:V30" si="0">SUM(D7:U7)</f>
        <v>0</v>
      </c>
      <c r="W7" s="16">
        <f>V7*'Simpl. GRP'!H11</f>
        <v>0</v>
      </c>
      <c r="X7" s="660">
        <f>'Simpl. GRP'!AH11</f>
        <v>0</v>
      </c>
    </row>
    <row r="8" spans="1:26" ht="23.25" customHeight="1">
      <c r="A8" s="482" t="str">
        <f>'Simpl. GRP'!C12</f>
        <v>SMPL-61-DT-GRP</v>
      </c>
      <c r="B8" s="651" t="s">
        <v>6196</v>
      </c>
      <c r="C8" s="709" t="s">
        <v>6853</v>
      </c>
      <c r="D8" s="24" t="str">
        <f>IF('Simpl. GRP'!K12=0,"",'Simpl. GRP'!K12)</f>
        <v/>
      </c>
      <c r="E8" s="24" t="str">
        <f>IF('Simpl. GRP'!L12=0,"",'Simpl. GRP'!L12)</f>
        <v/>
      </c>
      <c r="F8" s="24" t="str">
        <f>IF('Simpl. GRP'!M12=0,"",'Simpl. GRP'!M12)</f>
        <v/>
      </c>
      <c r="G8" s="24" t="str">
        <f>IF('Simpl. GRP'!N12=0,"",'Simpl. GRP'!N12)</f>
        <v/>
      </c>
      <c r="H8" s="24" t="str">
        <f>IF('Simpl. GRP'!O12=0,"",'Simpl. GRP'!O12)</f>
        <v/>
      </c>
      <c r="I8" s="24" t="str">
        <f>IF('Simpl. GRP'!P12=0,"",'Simpl. GRP'!P12)</f>
        <v/>
      </c>
      <c r="J8" s="24" t="str">
        <f>IF('Simpl. GRP'!Q12=0,"",'Simpl. GRP'!Q12)</f>
        <v/>
      </c>
      <c r="K8" s="24" t="str">
        <f>IF('Simpl. GRP'!R12=0,"",'Simpl. GRP'!R12)</f>
        <v/>
      </c>
      <c r="L8" s="24" t="str">
        <f>IF('Simpl. GRP'!S12=0,"",'Simpl. GRP'!S12)</f>
        <v/>
      </c>
      <c r="M8" s="24" t="str">
        <f>IF('Simpl. GRP'!T12=0,"",'Simpl. GRP'!T12)</f>
        <v/>
      </c>
      <c r="N8" s="24" t="str">
        <f>IF('Simpl. GRP'!U12=0,"",'Simpl. GRP'!U12)</f>
        <v/>
      </c>
      <c r="O8" s="24" t="str">
        <f>IF('Simpl. GRP'!V12=0,"",'Simpl. GRP'!V12)</f>
        <v/>
      </c>
      <c r="P8" s="24" t="str">
        <f>IF('Simpl. GRP'!W12=0,"",'Simpl. GRP'!W12)</f>
        <v/>
      </c>
      <c r="Q8" s="655" t="str">
        <f>IF('Simpl. GRP'!X12=0,"",'Simpl. GRP'!X12)</f>
        <v/>
      </c>
      <c r="R8" s="706" t="str">
        <f>IF('Simpl. GRP'!Y12=0,"",'Simpl. GRP'!Y12)</f>
        <v/>
      </c>
      <c r="S8" s="667" t="str">
        <f>IF('Simpl. GRP'!Z12=0,"",'Simpl. GRP'!Z12)</f>
        <v/>
      </c>
      <c r="T8" s="667" t="str">
        <f>IF('Simpl. GRP'!AA12=0,"",'Simpl. GRP'!AA12)</f>
        <v/>
      </c>
      <c r="U8" s="708" t="str">
        <f>IF('Simpl. GRP'!AB12=0,"",'Simpl. GRP'!AB12)</f>
        <v/>
      </c>
      <c r="V8" s="659">
        <f t="shared" si="0"/>
        <v>0</v>
      </c>
      <c r="W8" s="16">
        <f>V8*'Simpl. GRP'!H12</f>
        <v>0</v>
      </c>
      <c r="X8" s="660">
        <f>'Simpl. GRP'!AH12</f>
        <v>0</v>
      </c>
    </row>
    <row r="9" spans="1:26" ht="23.25" customHeight="1">
      <c r="A9" s="482" t="str">
        <f>'Simpl. GRP'!C13</f>
        <v>SMPL-62-DT-GRP</v>
      </c>
      <c r="B9" s="651" t="s">
        <v>6196</v>
      </c>
      <c r="C9" s="709" t="s">
        <v>6853</v>
      </c>
      <c r="D9" s="24" t="str">
        <f>IF('Simpl. GRP'!K13=0,"",'Simpl. GRP'!K13)</f>
        <v/>
      </c>
      <c r="E9" s="24" t="str">
        <f>IF('Simpl. GRP'!L13=0,"",'Simpl. GRP'!L13)</f>
        <v/>
      </c>
      <c r="F9" s="24" t="str">
        <f>IF('Simpl. GRP'!M13=0,"",'Simpl. GRP'!M13)</f>
        <v/>
      </c>
      <c r="G9" s="24" t="str">
        <f>IF('Simpl. GRP'!N13=0,"",'Simpl. GRP'!N13)</f>
        <v/>
      </c>
      <c r="H9" s="24" t="str">
        <f>IF('Simpl. GRP'!O13=0,"",'Simpl. GRP'!O13)</f>
        <v/>
      </c>
      <c r="I9" s="24" t="str">
        <f>IF('Simpl. GRP'!P13=0,"",'Simpl. GRP'!P13)</f>
        <v/>
      </c>
      <c r="J9" s="24" t="str">
        <f>IF('Simpl. GRP'!Q13=0,"",'Simpl. GRP'!Q13)</f>
        <v/>
      </c>
      <c r="K9" s="24" t="str">
        <f>IF('Simpl. GRP'!R13=0,"",'Simpl. GRP'!R13)</f>
        <v/>
      </c>
      <c r="L9" s="24" t="str">
        <f>IF('Simpl. GRP'!S13=0,"",'Simpl. GRP'!S13)</f>
        <v/>
      </c>
      <c r="M9" s="24" t="str">
        <f>IF('Simpl. GRP'!T13=0,"",'Simpl. GRP'!T13)</f>
        <v/>
      </c>
      <c r="N9" s="24" t="str">
        <f>IF('Simpl. GRP'!U13=0,"",'Simpl. GRP'!U13)</f>
        <v/>
      </c>
      <c r="O9" s="24" t="str">
        <f>IF('Simpl. GRP'!V13=0,"",'Simpl. GRP'!V13)</f>
        <v/>
      </c>
      <c r="P9" s="24" t="str">
        <f>IF('Simpl. GRP'!W13=0,"",'Simpl. GRP'!W13)</f>
        <v/>
      </c>
      <c r="Q9" s="655" t="str">
        <f>IF('Simpl. GRP'!X13=0,"",'Simpl. GRP'!X13)</f>
        <v/>
      </c>
      <c r="R9" s="706" t="str">
        <f>IF('Simpl. GRP'!Y13=0,"",'Simpl. GRP'!Y13)</f>
        <v/>
      </c>
      <c r="S9" s="667" t="str">
        <f>IF('Simpl. GRP'!Z13=0,"",'Simpl. GRP'!Z13)</f>
        <v/>
      </c>
      <c r="T9" s="667" t="str">
        <f>IF('Simpl. GRP'!AA13=0,"",'Simpl. GRP'!AA13)</f>
        <v/>
      </c>
      <c r="U9" s="708" t="str">
        <f>IF('Simpl. GRP'!AB13=0,"",'Simpl. GRP'!AB13)</f>
        <v/>
      </c>
      <c r="V9" s="659">
        <f t="shared" si="0"/>
        <v>0</v>
      </c>
      <c r="W9" s="16">
        <f>V9*'Simpl. GRP'!H13</f>
        <v>0</v>
      </c>
      <c r="X9" s="660">
        <f>'Simpl. GRP'!AH13</f>
        <v>0</v>
      </c>
    </row>
    <row r="10" spans="1:26" ht="23.25" customHeight="1">
      <c r="A10" s="482" t="str">
        <f>'Simpl. GRP'!C14</f>
        <v>SMPL-63-DT-GRP</v>
      </c>
      <c r="B10" s="651" t="s">
        <v>6196</v>
      </c>
      <c r="C10" s="709" t="s">
        <v>6853</v>
      </c>
      <c r="D10" s="24" t="str">
        <f>IF('Simpl. GRP'!K14=0,"",'Simpl. GRP'!K14)</f>
        <v/>
      </c>
      <c r="E10" s="24" t="str">
        <f>IF('Simpl. GRP'!L14=0,"",'Simpl. GRP'!L14)</f>
        <v/>
      </c>
      <c r="F10" s="24" t="str">
        <f>IF('Simpl. GRP'!M14=0,"",'Simpl. GRP'!M14)</f>
        <v/>
      </c>
      <c r="G10" s="24" t="str">
        <f>IF('Simpl. GRP'!N14=0,"",'Simpl. GRP'!N14)</f>
        <v/>
      </c>
      <c r="H10" s="24" t="str">
        <f>IF('Simpl. GRP'!O14=0,"",'Simpl. GRP'!O14)</f>
        <v/>
      </c>
      <c r="I10" s="24" t="str">
        <f>IF('Simpl. GRP'!P14=0,"",'Simpl. GRP'!P14)</f>
        <v/>
      </c>
      <c r="J10" s="24" t="str">
        <f>IF('Simpl. GRP'!Q14=0,"",'Simpl. GRP'!Q14)</f>
        <v/>
      </c>
      <c r="K10" s="24" t="str">
        <f>IF('Simpl. GRP'!R14=0,"",'Simpl. GRP'!R14)</f>
        <v/>
      </c>
      <c r="L10" s="24" t="str">
        <f>IF('Simpl. GRP'!S14=0,"",'Simpl. GRP'!S14)</f>
        <v/>
      </c>
      <c r="M10" s="24" t="str">
        <f>IF('Simpl. GRP'!T14=0,"",'Simpl. GRP'!T14)</f>
        <v/>
      </c>
      <c r="N10" s="24" t="str">
        <f>IF('Simpl. GRP'!U14=0,"",'Simpl. GRP'!U14)</f>
        <v/>
      </c>
      <c r="O10" s="24" t="str">
        <f>IF('Simpl. GRP'!V14=0,"",'Simpl. GRP'!V14)</f>
        <v/>
      </c>
      <c r="P10" s="24" t="str">
        <f>IF('Simpl. GRP'!W14=0,"",'Simpl. GRP'!W14)</f>
        <v/>
      </c>
      <c r="Q10" s="655" t="str">
        <f>IF('Simpl. GRP'!X14=0,"",'Simpl. GRP'!X14)</f>
        <v/>
      </c>
      <c r="R10" s="706" t="str">
        <f>IF('Simpl. GRP'!Y14=0,"",'Simpl. GRP'!Y14)</f>
        <v/>
      </c>
      <c r="S10" s="667" t="str">
        <f>IF('Simpl. GRP'!Z14=0,"",'Simpl. GRP'!Z14)</f>
        <v/>
      </c>
      <c r="T10" s="667" t="str">
        <f>IF('Simpl. GRP'!AA14=0,"",'Simpl. GRP'!AA14)</f>
        <v/>
      </c>
      <c r="U10" s="708" t="str">
        <f>IF('Simpl. GRP'!AB14=0,"",'Simpl. GRP'!AB14)</f>
        <v/>
      </c>
      <c r="V10" s="659">
        <f t="shared" si="0"/>
        <v>0</v>
      </c>
      <c r="W10" s="16">
        <f>V10*'Simpl. GRP'!H14</f>
        <v>0</v>
      </c>
      <c r="X10" s="660">
        <f>'Simpl. GRP'!AH14</f>
        <v>0</v>
      </c>
    </row>
    <row r="11" spans="1:26" ht="23.25" customHeight="1">
      <c r="A11" s="482" t="str">
        <f>'Simpl. GRP'!C15</f>
        <v>SMPL-64-DT-GRP</v>
      </c>
      <c r="B11" s="651" t="s">
        <v>6196</v>
      </c>
      <c r="C11" s="709" t="s">
        <v>6853</v>
      </c>
      <c r="D11" s="24" t="str">
        <f>IF('Simpl. GRP'!K15=0,"",'Simpl. GRP'!K15)</f>
        <v/>
      </c>
      <c r="E11" s="24" t="str">
        <f>IF('Simpl. GRP'!L15=0,"",'Simpl. GRP'!L15)</f>
        <v/>
      </c>
      <c r="F11" s="24" t="str">
        <f>IF('Simpl. GRP'!M15=0,"",'Simpl. GRP'!M15)</f>
        <v/>
      </c>
      <c r="G11" s="24" t="str">
        <f>IF('Simpl. GRP'!N15=0,"",'Simpl. GRP'!N15)</f>
        <v/>
      </c>
      <c r="H11" s="24" t="str">
        <f>IF('Simpl. GRP'!O15=0,"",'Simpl. GRP'!O15)</f>
        <v/>
      </c>
      <c r="I11" s="24" t="str">
        <f>IF('Simpl. GRP'!P15=0,"",'Simpl. GRP'!P15)</f>
        <v/>
      </c>
      <c r="J11" s="24" t="str">
        <f>IF('Simpl. GRP'!Q15=0,"",'Simpl. GRP'!Q15)</f>
        <v/>
      </c>
      <c r="K11" s="24" t="str">
        <f>IF('Simpl. GRP'!R15=0,"",'Simpl. GRP'!R15)</f>
        <v/>
      </c>
      <c r="L11" s="24" t="str">
        <f>IF('Simpl. GRP'!S15=0,"",'Simpl. GRP'!S15)</f>
        <v/>
      </c>
      <c r="M11" s="24" t="str">
        <f>IF('Simpl. GRP'!T15=0,"",'Simpl. GRP'!T15)</f>
        <v/>
      </c>
      <c r="N11" s="24" t="str">
        <f>IF('Simpl. GRP'!U15=0,"",'Simpl. GRP'!U15)</f>
        <v/>
      </c>
      <c r="O11" s="24" t="str">
        <f>IF('Simpl. GRP'!V15=0,"",'Simpl. GRP'!V15)</f>
        <v/>
      </c>
      <c r="P11" s="24" t="str">
        <f>IF('Simpl. GRP'!W15=0,"",'Simpl. GRP'!W15)</f>
        <v/>
      </c>
      <c r="Q11" s="655" t="str">
        <f>IF('Simpl. GRP'!X15=0,"",'Simpl. GRP'!X15)</f>
        <v/>
      </c>
      <c r="R11" s="706" t="str">
        <f>IF('Simpl. GRP'!Y15=0,"",'Simpl. GRP'!Y15)</f>
        <v/>
      </c>
      <c r="S11" s="667" t="str">
        <f>IF('Simpl. GRP'!Z15=0,"",'Simpl. GRP'!Z15)</f>
        <v/>
      </c>
      <c r="T11" s="667" t="str">
        <f>IF('Simpl. GRP'!AA15=0,"",'Simpl. GRP'!AA15)</f>
        <v/>
      </c>
      <c r="U11" s="708" t="str">
        <f>IF('Simpl. GRP'!AB15=0,"",'Simpl. GRP'!AB15)</f>
        <v/>
      </c>
      <c r="V11" s="659">
        <f t="shared" si="0"/>
        <v>0</v>
      </c>
      <c r="W11" s="16">
        <f>V11*'Simpl. GRP'!H15</f>
        <v>0</v>
      </c>
      <c r="X11" s="660">
        <f>'Simpl. GRP'!AH15</f>
        <v>0</v>
      </c>
    </row>
    <row r="12" spans="1:26" ht="23.25" customHeight="1">
      <c r="A12" s="482" t="str">
        <f>'Simpl. GRP'!C16</f>
        <v>SMPL-65-DT-GRP</v>
      </c>
      <c r="B12" s="651" t="s">
        <v>6196</v>
      </c>
      <c r="C12" s="709" t="s">
        <v>6853</v>
      </c>
      <c r="D12" s="24" t="str">
        <f>IF('Simpl. GRP'!K16=0,"",'Simpl. GRP'!K16)</f>
        <v/>
      </c>
      <c r="E12" s="24" t="str">
        <f>IF('Simpl. GRP'!L16=0,"",'Simpl. GRP'!L16)</f>
        <v/>
      </c>
      <c r="F12" s="24" t="str">
        <f>IF('Simpl. GRP'!M16=0,"",'Simpl. GRP'!M16)</f>
        <v/>
      </c>
      <c r="G12" s="24" t="str">
        <f>IF('Simpl. GRP'!N16=0,"",'Simpl. GRP'!N16)</f>
        <v/>
      </c>
      <c r="H12" s="24" t="str">
        <f>IF('Simpl. GRP'!O16=0,"",'Simpl. GRP'!O16)</f>
        <v/>
      </c>
      <c r="I12" s="24" t="str">
        <f>IF('Simpl. GRP'!P16=0,"",'Simpl. GRP'!P16)</f>
        <v/>
      </c>
      <c r="J12" s="24" t="str">
        <f>IF('Simpl. GRP'!Q16=0,"",'Simpl. GRP'!Q16)</f>
        <v/>
      </c>
      <c r="K12" s="24" t="str">
        <f>IF('Simpl. GRP'!R16=0,"",'Simpl. GRP'!R16)</f>
        <v/>
      </c>
      <c r="L12" s="24" t="str">
        <f>IF('Simpl. GRP'!S16=0,"",'Simpl. GRP'!S16)</f>
        <v/>
      </c>
      <c r="M12" s="24" t="str">
        <f>IF('Simpl. GRP'!T16=0,"",'Simpl. GRP'!T16)</f>
        <v/>
      </c>
      <c r="N12" s="24" t="str">
        <f>IF('Simpl. GRP'!U16=0,"",'Simpl. GRP'!U16)</f>
        <v/>
      </c>
      <c r="O12" s="24" t="str">
        <f>IF('Simpl. GRP'!V16=0,"",'Simpl. GRP'!V16)</f>
        <v/>
      </c>
      <c r="P12" s="24" t="str">
        <f>IF('Simpl. GRP'!W16=0,"",'Simpl. GRP'!W16)</f>
        <v/>
      </c>
      <c r="Q12" s="655" t="str">
        <f>IF('Simpl. GRP'!X16=0,"",'Simpl. GRP'!X16)</f>
        <v/>
      </c>
      <c r="R12" s="706" t="str">
        <f>IF('Simpl. GRP'!Y16=0,"",'Simpl. GRP'!Y16)</f>
        <v/>
      </c>
      <c r="S12" s="667" t="str">
        <f>IF('Simpl. GRP'!Z16=0,"",'Simpl. GRP'!Z16)</f>
        <v/>
      </c>
      <c r="T12" s="667" t="str">
        <f>IF('Simpl. GRP'!AA16=0,"",'Simpl. GRP'!AA16)</f>
        <v/>
      </c>
      <c r="U12" s="708" t="str">
        <f>IF('Simpl. GRP'!AB16=0,"",'Simpl. GRP'!AB16)</f>
        <v/>
      </c>
      <c r="V12" s="659">
        <f t="shared" si="0"/>
        <v>0</v>
      </c>
      <c r="W12" s="16">
        <f>V12*'Simpl. GRP'!H16</f>
        <v>0</v>
      </c>
      <c r="X12" s="660">
        <f>'Simpl. GRP'!AH16</f>
        <v>0</v>
      </c>
    </row>
    <row r="13" spans="1:26" ht="23.25" customHeight="1">
      <c r="A13" s="482" t="str">
        <f>'Simpl. GRP'!C17</f>
        <v>SMPL-67-DT-GRP</v>
      </c>
      <c r="B13" s="651" t="s">
        <v>6196</v>
      </c>
      <c r="C13" s="709" t="s">
        <v>6853</v>
      </c>
      <c r="D13" s="24" t="str">
        <f>IF('Simpl. GRP'!K17=0,"",'Simpl. GRP'!K17)</f>
        <v/>
      </c>
      <c r="E13" s="24" t="str">
        <f>IF('Simpl. GRP'!L17=0,"",'Simpl. GRP'!L17)</f>
        <v/>
      </c>
      <c r="F13" s="24" t="str">
        <f>IF('Simpl. GRP'!M17=0,"",'Simpl. GRP'!M17)</f>
        <v/>
      </c>
      <c r="G13" s="24" t="str">
        <f>IF('Simpl. GRP'!N17=0,"",'Simpl. GRP'!N17)</f>
        <v/>
      </c>
      <c r="H13" s="24" t="str">
        <f>IF('Simpl. GRP'!O17=0,"",'Simpl. GRP'!O17)</f>
        <v/>
      </c>
      <c r="I13" s="24" t="str">
        <f>IF('Simpl. GRP'!P17=0,"",'Simpl. GRP'!P17)</f>
        <v/>
      </c>
      <c r="J13" s="24" t="str">
        <f>IF('Simpl. GRP'!Q17=0,"",'Simpl. GRP'!Q17)</f>
        <v/>
      </c>
      <c r="K13" s="24" t="str">
        <f>IF('Simpl. GRP'!R17=0,"",'Simpl. GRP'!R17)</f>
        <v/>
      </c>
      <c r="L13" s="24" t="str">
        <f>IF('Simpl. GRP'!S17=0,"",'Simpl. GRP'!S17)</f>
        <v/>
      </c>
      <c r="M13" s="24" t="str">
        <f>IF('Simpl. GRP'!T17=0,"",'Simpl. GRP'!T17)</f>
        <v/>
      </c>
      <c r="N13" s="24" t="str">
        <f>IF('Simpl. GRP'!U17=0,"",'Simpl. GRP'!U17)</f>
        <v/>
      </c>
      <c r="O13" s="24" t="str">
        <f>IF('Simpl. GRP'!V17=0,"",'Simpl. GRP'!V17)</f>
        <v/>
      </c>
      <c r="P13" s="24" t="str">
        <f>IF('Simpl. GRP'!W17=0,"",'Simpl. GRP'!W17)</f>
        <v/>
      </c>
      <c r="Q13" s="655" t="str">
        <f>IF('Simpl. GRP'!X17=0,"",'Simpl. GRP'!X17)</f>
        <v/>
      </c>
      <c r="R13" s="706" t="str">
        <f>IF('Simpl. GRP'!Y17=0,"",'Simpl. GRP'!Y17)</f>
        <v/>
      </c>
      <c r="S13" s="667" t="str">
        <f>IF('Simpl. GRP'!Z17=0,"",'Simpl. GRP'!Z17)</f>
        <v/>
      </c>
      <c r="T13" s="667" t="str">
        <f>IF('Simpl. GRP'!AA17=0,"",'Simpl. GRP'!AA17)</f>
        <v/>
      </c>
      <c r="U13" s="708" t="str">
        <f>IF('Simpl. GRP'!AB17=0,"",'Simpl. GRP'!AB17)</f>
        <v/>
      </c>
      <c r="V13" s="659">
        <f t="shared" si="0"/>
        <v>0</v>
      </c>
      <c r="W13" s="16">
        <f>V13*'Simpl. GRP'!H17</f>
        <v>0</v>
      </c>
      <c r="X13" s="660">
        <f>'Simpl. GRP'!AH17</f>
        <v>0</v>
      </c>
    </row>
    <row r="14" spans="1:26" ht="23.25" customHeight="1">
      <c r="A14" s="482" t="str">
        <f>'Simpl. GRP'!C18</f>
        <v>SMPL-71-DT-GRP</v>
      </c>
      <c r="B14" s="651" t="s">
        <v>6196</v>
      </c>
      <c r="C14" s="709" t="s">
        <v>6853</v>
      </c>
      <c r="D14" s="24" t="str">
        <f>IF('Simpl. GRP'!K18=0,"",'Simpl. GRP'!K18)</f>
        <v/>
      </c>
      <c r="E14" s="24" t="str">
        <f>IF('Simpl. GRP'!L18=0,"",'Simpl. GRP'!L18)</f>
        <v/>
      </c>
      <c r="F14" s="24" t="str">
        <f>IF('Simpl. GRP'!M18=0,"",'Simpl. GRP'!M18)</f>
        <v/>
      </c>
      <c r="G14" s="24" t="str">
        <f>IF('Simpl. GRP'!N18=0,"",'Simpl. GRP'!N18)</f>
        <v/>
      </c>
      <c r="H14" s="24" t="str">
        <f>IF('Simpl. GRP'!O18=0,"",'Simpl. GRP'!O18)</f>
        <v/>
      </c>
      <c r="I14" s="24" t="str">
        <f>IF('Simpl. GRP'!P18=0,"",'Simpl. GRP'!P18)</f>
        <v/>
      </c>
      <c r="J14" s="24" t="str">
        <f>IF('Simpl. GRP'!Q18=0,"",'Simpl. GRP'!Q18)</f>
        <v/>
      </c>
      <c r="K14" s="24" t="str">
        <f>IF('Simpl. GRP'!R18=0,"",'Simpl. GRP'!R18)</f>
        <v/>
      </c>
      <c r="L14" s="24" t="str">
        <f>IF('Simpl. GRP'!S18=0,"",'Simpl. GRP'!S18)</f>
        <v/>
      </c>
      <c r="M14" s="24" t="str">
        <f>IF('Simpl. GRP'!T18=0,"",'Simpl. GRP'!T18)</f>
        <v/>
      </c>
      <c r="N14" s="24" t="str">
        <f>IF('Simpl. GRP'!U18=0,"",'Simpl. GRP'!U18)</f>
        <v/>
      </c>
      <c r="O14" s="24" t="str">
        <f>IF('Simpl. GRP'!V18=0,"",'Simpl. GRP'!V18)</f>
        <v/>
      </c>
      <c r="P14" s="24" t="str">
        <f>IF('Simpl. GRP'!W18=0,"",'Simpl. GRP'!W18)</f>
        <v/>
      </c>
      <c r="Q14" s="655" t="str">
        <f>IF('Simpl. GRP'!X18=0,"",'Simpl. GRP'!X18)</f>
        <v/>
      </c>
      <c r="R14" s="706" t="str">
        <f>IF('Simpl. GRP'!Y18=0,"",'Simpl. GRP'!Y18)</f>
        <v/>
      </c>
      <c r="S14" s="667" t="str">
        <f>IF('Simpl. GRP'!Z18=0,"",'Simpl. GRP'!Z18)</f>
        <v/>
      </c>
      <c r="T14" s="667" t="str">
        <f>IF('Simpl. GRP'!AA18=0,"",'Simpl. GRP'!AA18)</f>
        <v/>
      </c>
      <c r="U14" s="708" t="str">
        <f>IF('Simpl. GRP'!AB18=0,"",'Simpl. GRP'!AB18)</f>
        <v/>
      </c>
      <c r="V14" s="659">
        <f t="shared" si="0"/>
        <v>0</v>
      </c>
      <c r="W14" s="16">
        <f>V14*'Simpl. GRP'!H18</f>
        <v>0</v>
      </c>
      <c r="X14" s="660">
        <f>'Simpl. GRP'!AH18</f>
        <v>0</v>
      </c>
    </row>
    <row r="15" spans="1:26" ht="23.25" customHeight="1">
      <c r="A15" s="482" t="str">
        <f>'Simpl. GRP'!C19</f>
        <v>SMPL-72-DT-GRP</v>
      </c>
      <c r="B15" s="651" t="s">
        <v>6196</v>
      </c>
      <c r="C15" s="709" t="s">
        <v>6853</v>
      </c>
      <c r="D15" s="24" t="str">
        <f>IF('Simpl. GRP'!K19=0,"",'Simpl. GRP'!K19)</f>
        <v/>
      </c>
      <c r="E15" s="24" t="str">
        <f>IF('Simpl. GRP'!L19=0,"",'Simpl. GRP'!L19)</f>
        <v/>
      </c>
      <c r="F15" s="24" t="str">
        <f>IF('Simpl. GRP'!M19=0,"",'Simpl. GRP'!M19)</f>
        <v/>
      </c>
      <c r="G15" s="24" t="str">
        <f>IF('Simpl. GRP'!N19=0,"",'Simpl. GRP'!N19)</f>
        <v/>
      </c>
      <c r="H15" s="24" t="str">
        <f>IF('Simpl. GRP'!O19=0,"",'Simpl. GRP'!O19)</f>
        <v/>
      </c>
      <c r="I15" s="24" t="str">
        <f>IF('Simpl. GRP'!P19=0,"",'Simpl. GRP'!P19)</f>
        <v/>
      </c>
      <c r="J15" s="24" t="str">
        <f>IF('Simpl. GRP'!Q19=0,"",'Simpl. GRP'!Q19)</f>
        <v/>
      </c>
      <c r="K15" s="24" t="str">
        <f>IF('Simpl. GRP'!R19=0,"",'Simpl. GRP'!R19)</f>
        <v/>
      </c>
      <c r="L15" s="24" t="str">
        <f>IF('Simpl. GRP'!S19=0,"",'Simpl. GRP'!S19)</f>
        <v/>
      </c>
      <c r="M15" s="24" t="str">
        <f>IF('Simpl. GRP'!T19=0,"",'Simpl. GRP'!T19)</f>
        <v/>
      </c>
      <c r="N15" s="24" t="str">
        <f>IF('Simpl. GRP'!U19=0,"",'Simpl. GRP'!U19)</f>
        <v/>
      </c>
      <c r="O15" s="24" t="str">
        <f>IF('Simpl. GRP'!V19=0,"",'Simpl. GRP'!V19)</f>
        <v/>
      </c>
      <c r="P15" s="24" t="str">
        <f>IF('Simpl. GRP'!W19=0,"",'Simpl. GRP'!W19)</f>
        <v/>
      </c>
      <c r="Q15" s="655" t="str">
        <f>IF('Simpl. GRP'!X19=0,"",'Simpl. GRP'!X19)</f>
        <v/>
      </c>
      <c r="R15" s="706" t="str">
        <f>IF('Simpl. GRP'!Y19=0,"",'Simpl. GRP'!Y19)</f>
        <v/>
      </c>
      <c r="S15" s="667" t="str">
        <f>IF('Simpl. GRP'!Z19=0,"",'Simpl. GRP'!Z19)</f>
        <v/>
      </c>
      <c r="T15" s="667" t="str">
        <f>IF('Simpl. GRP'!AA19=0,"",'Simpl. GRP'!AA19)</f>
        <v/>
      </c>
      <c r="U15" s="708" t="str">
        <f>IF('Simpl. GRP'!AB19=0,"",'Simpl. GRP'!AB19)</f>
        <v/>
      </c>
      <c r="V15" s="659">
        <f t="shared" si="0"/>
        <v>0</v>
      </c>
      <c r="W15" s="16">
        <f>V15*'Simpl. GRP'!H19</f>
        <v>0</v>
      </c>
      <c r="X15" s="660">
        <f>'Simpl. GRP'!AH19</f>
        <v>0</v>
      </c>
    </row>
    <row r="16" spans="1:26" ht="23.25" customHeight="1">
      <c r="A16" s="482" t="str">
        <f>'Simpl. GRP'!C20</f>
        <v>SMPL-73-DT-GRP</v>
      </c>
      <c r="B16" s="651" t="s">
        <v>6196</v>
      </c>
      <c r="C16" s="709" t="s">
        <v>6853</v>
      </c>
      <c r="D16" s="24" t="str">
        <f>IF('Simpl. GRP'!K20=0,"",'Simpl. GRP'!K20)</f>
        <v/>
      </c>
      <c r="E16" s="24" t="str">
        <f>IF('Simpl. GRP'!L20=0,"",'Simpl. GRP'!L20)</f>
        <v/>
      </c>
      <c r="F16" s="24" t="str">
        <f>IF('Simpl. GRP'!M20=0,"",'Simpl. GRP'!M20)</f>
        <v/>
      </c>
      <c r="G16" s="24" t="str">
        <f>IF('Simpl. GRP'!N20=0,"",'Simpl. GRP'!N20)</f>
        <v/>
      </c>
      <c r="H16" s="24" t="str">
        <f>IF('Simpl. GRP'!O20=0,"",'Simpl. GRP'!O20)</f>
        <v/>
      </c>
      <c r="I16" s="24" t="str">
        <f>IF('Simpl. GRP'!P20=0,"",'Simpl. GRP'!P20)</f>
        <v/>
      </c>
      <c r="J16" s="24" t="str">
        <f>IF('Simpl. GRP'!Q20=0,"",'Simpl. GRP'!Q20)</f>
        <v/>
      </c>
      <c r="K16" s="24" t="str">
        <f>IF('Simpl. GRP'!R20=0,"",'Simpl. GRP'!R20)</f>
        <v/>
      </c>
      <c r="L16" s="24" t="str">
        <f>IF('Simpl. GRP'!S20=0,"",'Simpl. GRP'!S20)</f>
        <v/>
      </c>
      <c r="M16" s="24" t="str">
        <f>IF('Simpl. GRP'!T20=0,"",'Simpl. GRP'!T20)</f>
        <v/>
      </c>
      <c r="N16" s="24" t="str">
        <f>IF('Simpl. GRP'!U20=0,"",'Simpl. GRP'!U20)</f>
        <v/>
      </c>
      <c r="O16" s="24" t="str">
        <f>IF('Simpl. GRP'!V20=0,"",'Simpl. GRP'!V20)</f>
        <v/>
      </c>
      <c r="P16" s="24" t="str">
        <f>IF('Simpl. GRP'!W20=0,"",'Simpl. GRP'!W20)</f>
        <v/>
      </c>
      <c r="Q16" s="655" t="str">
        <f>IF('Simpl. GRP'!X20=0,"",'Simpl. GRP'!X20)</f>
        <v/>
      </c>
      <c r="R16" s="706" t="str">
        <f>IF('Simpl. GRP'!Y20=0,"",'Simpl. GRP'!Y20)</f>
        <v/>
      </c>
      <c r="S16" s="667" t="str">
        <f>IF('Simpl. GRP'!Z20=0,"",'Simpl. GRP'!Z20)</f>
        <v/>
      </c>
      <c r="T16" s="667" t="str">
        <f>IF('Simpl. GRP'!AA20=0,"",'Simpl. GRP'!AA20)</f>
        <v/>
      </c>
      <c r="U16" s="708" t="str">
        <f>IF('Simpl. GRP'!AB20=0,"",'Simpl. GRP'!AB20)</f>
        <v/>
      </c>
      <c r="V16" s="659">
        <f t="shared" si="0"/>
        <v>0</v>
      </c>
      <c r="W16" s="16">
        <f>V16*'Simpl. GRP'!H20</f>
        <v>0</v>
      </c>
      <c r="X16" s="660">
        <f>'Simpl. GRP'!AH20</f>
        <v>0</v>
      </c>
    </row>
    <row r="17" spans="1:24" ht="23.25" customHeight="1">
      <c r="A17" s="482" t="str">
        <f>'Simpl. GRP'!C21</f>
        <v>SMPL-74-DT-GRP</v>
      </c>
      <c r="B17" s="651" t="s">
        <v>6196</v>
      </c>
      <c r="C17" s="709" t="s">
        <v>6853</v>
      </c>
      <c r="D17" s="24" t="str">
        <f>IF('Simpl. GRP'!K21=0,"",'Simpl. GRP'!K21)</f>
        <v/>
      </c>
      <c r="E17" s="24" t="str">
        <f>IF('Simpl. GRP'!L21=0,"",'Simpl. GRP'!L21)</f>
        <v/>
      </c>
      <c r="F17" s="24" t="str">
        <f>IF('Simpl. GRP'!M21=0,"",'Simpl. GRP'!M21)</f>
        <v/>
      </c>
      <c r="G17" s="24" t="str">
        <f>IF('Simpl. GRP'!N21=0,"",'Simpl. GRP'!N21)</f>
        <v/>
      </c>
      <c r="H17" s="24" t="str">
        <f>IF('Simpl. GRP'!O21=0,"",'Simpl. GRP'!O21)</f>
        <v/>
      </c>
      <c r="I17" s="24" t="str">
        <f>IF('Simpl. GRP'!P21=0,"",'Simpl. GRP'!P21)</f>
        <v/>
      </c>
      <c r="J17" s="24" t="str">
        <f>IF('Simpl. GRP'!Q21=0,"",'Simpl. GRP'!Q21)</f>
        <v/>
      </c>
      <c r="K17" s="24" t="str">
        <f>IF('Simpl. GRP'!R21=0,"",'Simpl. GRP'!R21)</f>
        <v/>
      </c>
      <c r="L17" s="24" t="str">
        <f>IF('Simpl. GRP'!S21=0,"",'Simpl. GRP'!S21)</f>
        <v/>
      </c>
      <c r="M17" s="24" t="str">
        <f>IF('Simpl. GRP'!T21=0,"",'Simpl. GRP'!T21)</f>
        <v/>
      </c>
      <c r="N17" s="24" t="str">
        <f>IF('Simpl. GRP'!U21=0,"",'Simpl. GRP'!U21)</f>
        <v/>
      </c>
      <c r="O17" s="24" t="str">
        <f>IF('Simpl. GRP'!V21=0,"",'Simpl. GRP'!V21)</f>
        <v/>
      </c>
      <c r="P17" s="24" t="str">
        <f>IF('Simpl. GRP'!W21=0,"",'Simpl. GRP'!W21)</f>
        <v/>
      </c>
      <c r="Q17" s="655" t="str">
        <f>IF('Simpl. GRP'!X21=0,"",'Simpl. GRP'!X21)</f>
        <v/>
      </c>
      <c r="R17" s="706" t="str">
        <f>IF('Simpl. GRP'!Y21=0,"",'Simpl. GRP'!Y21)</f>
        <v/>
      </c>
      <c r="S17" s="667" t="str">
        <f>IF('Simpl. GRP'!Z21=0,"",'Simpl. GRP'!Z21)</f>
        <v/>
      </c>
      <c r="T17" s="667" t="str">
        <f>IF('Simpl. GRP'!AA21=0,"",'Simpl. GRP'!AA21)</f>
        <v/>
      </c>
      <c r="U17" s="708" t="str">
        <f>IF('Simpl. GRP'!AB21=0,"",'Simpl. GRP'!AB21)</f>
        <v/>
      </c>
      <c r="V17" s="659">
        <f t="shared" si="0"/>
        <v>0</v>
      </c>
      <c r="W17" s="16">
        <f>V17*'Simpl. GRP'!H21</f>
        <v>0</v>
      </c>
      <c r="X17" s="660">
        <f>'Simpl. GRP'!AH21</f>
        <v>0</v>
      </c>
    </row>
    <row r="18" spans="1:24" ht="23.25" customHeight="1">
      <c r="A18" s="482" t="str">
        <f>'Simpl. GRP'!C22</f>
        <v>SMPL-76-DT-GRP</v>
      </c>
      <c r="B18" s="651" t="s">
        <v>6196</v>
      </c>
      <c r="C18" s="709" t="s">
        <v>6853</v>
      </c>
      <c r="D18" s="24" t="str">
        <f>IF('Simpl. GRP'!K22=0,"",'Simpl. GRP'!K22)</f>
        <v/>
      </c>
      <c r="E18" s="24" t="str">
        <f>IF('Simpl. GRP'!L22=0,"",'Simpl. GRP'!L22)</f>
        <v/>
      </c>
      <c r="F18" s="24" t="str">
        <f>IF('Simpl. GRP'!M22=0,"",'Simpl. GRP'!M22)</f>
        <v/>
      </c>
      <c r="G18" s="24" t="str">
        <f>IF('Simpl. GRP'!N22=0,"",'Simpl. GRP'!N22)</f>
        <v/>
      </c>
      <c r="H18" s="24" t="str">
        <f>IF('Simpl. GRP'!O22=0,"",'Simpl. GRP'!O22)</f>
        <v/>
      </c>
      <c r="I18" s="24" t="str">
        <f>IF('Simpl. GRP'!P22=0,"",'Simpl. GRP'!P22)</f>
        <v/>
      </c>
      <c r="J18" s="24" t="str">
        <f>IF('Simpl. GRP'!Q22=0,"",'Simpl. GRP'!Q22)</f>
        <v/>
      </c>
      <c r="K18" s="24" t="str">
        <f>IF('Simpl. GRP'!R22=0,"",'Simpl. GRP'!R22)</f>
        <v/>
      </c>
      <c r="L18" s="24" t="str">
        <f>IF('Simpl. GRP'!S22=0,"",'Simpl. GRP'!S22)</f>
        <v/>
      </c>
      <c r="M18" s="24" t="str">
        <f>IF('Simpl. GRP'!T22=0,"",'Simpl. GRP'!T22)</f>
        <v/>
      </c>
      <c r="N18" s="24" t="str">
        <f>IF('Simpl. GRP'!U22=0,"",'Simpl. GRP'!U22)</f>
        <v/>
      </c>
      <c r="O18" s="24" t="str">
        <f>IF('Simpl. GRP'!V22=0,"",'Simpl. GRP'!V22)</f>
        <v/>
      </c>
      <c r="P18" s="24" t="str">
        <f>IF('Simpl. GRP'!W22=0,"",'Simpl. GRP'!W22)</f>
        <v/>
      </c>
      <c r="Q18" s="655" t="str">
        <f>IF('Simpl. GRP'!X22=0,"",'Simpl. GRP'!X22)</f>
        <v/>
      </c>
      <c r="R18" s="706" t="str">
        <f>IF('Simpl. GRP'!Y22=0,"",'Simpl. GRP'!Y22)</f>
        <v/>
      </c>
      <c r="S18" s="667" t="str">
        <f>IF('Simpl. GRP'!Z22=0,"",'Simpl. GRP'!Z22)</f>
        <v/>
      </c>
      <c r="T18" s="667" t="str">
        <f>IF('Simpl. GRP'!AA22=0,"",'Simpl. GRP'!AA22)</f>
        <v/>
      </c>
      <c r="U18" s="708" t="str">
        <f>IF('Simpl. GRP'!AB22=0,"",'Simpl. GRP'!AB22)</f>
        <v/>
      </c>
      <c r="V18" s="659">
        <f t="shared" si="0"/>
        <v>0</v>
      </c>
      <c r="W18" s="16">
        <f>V18*'Simpl. GRP'!H22</f>
        <v>0</v>
      </c>
      <c r="X18" s="660">
        <f>'Simpl. GRP'!AH22</f>
        <v>0</v>
      </c>
    </row>
    <row r="19" spans="1:24" ht="23.25" customHeight="1">
      <c r="A19" s="482" t="str">
        <f>'Simpl. GRP'!C23</f>
        <v>SMPL-77-DT-GRP</v>
      </c>
      <c r="B19" s="651" t="s">
        <v>6196</v>
      </c>
      <c r="C19" s="709" t="s">
        <v>6853</v>
      </c>
      <c r="D19" s="24" t="str">
        <f>IF('Simpl. GRP'!K23=0,"",'Simpl. GRP'!K23)</f>
        <v/>
      </c>
      <c r="E19" s="24" t="str">
        <f>IF('Simpl. GRP'!L23=0,"",'Simpl. GRP'!L23)</f>
        <v/>
      </c>
      <c r="F19" s="24" t="str">
        <f>IF('Simpl. GRP'!M23=0,"",'Simpl. GRP'!M23)</f>
        <v/>
      </c>
      <c r="G19" s="24" t="str">
        <f>IF('Simpl. GRP'!N23=0,"",'Simpl. GRP'!N23)</f>
        <v/>
      </c>
      <c r="H19" s="24" t="str">
        <f>IF('Simpl. GRP'!O23=0,"",'Simpl. GRP'!O23)</f>
        <v/>
      </c>
      <c r="I19" s="24" t="str">
        <f>IF('Simpl. GRP'!P23=0,"",'Simpl. GRP'!P23)</f>
        <v/>
      </c>
      <c r="J19" s="24" t="str">
        <f>IF('Simpl. GRP'!Q23=0,"",'Simpl. GRP'!Q23)</f>
        <v/>
      </c>
      <c r="K19" s="24" t="str">
        <f>IF('Simpl. GRP'!R23=0,"",'Simpl. GRP'!R23)</f>
        <v/>
      </c>
      <c r="L19" s="24" t="str">
        <f>IF('Simpl. GRP'!S23=0,"",'Simpl. GRP'!S23)</f>
        <v/>
      </c>
      <c r="M19" s="24" t="str">
        <f>IF('Simpl. GRP'!T23=0,"",'Simpl. GRP'!T23)</f>
        <v/>
      </c>
      <c r="N19" s="24" t="str">
        <f>IF('Simpl. GRP'!U23=0,"",'Simpl. GRP'!U23)</f>
        <v/>
      </c>
      <c r="O19" s="24" t="str">
        <f>IF('Simpl. GRP'!V23=0,"",'Simpl. GRP'!V23)</f>
        <v/>
      </c>
      <c r="P19" s="24" t="str">
        <f>IF('Simpl. GRP'!W23=0,"",'Simpl. GRP'!W23)</f>
        <v/>
      </c>
      <c r="Q19" s="655" t="str">
        <f>IF('Simpl. GRP'!X23=0,"",'Simpl. GRP'!X23)</f>
        <v/>
      </c>
      <c r="R19" s="706" t="str">
        <f>IF('Simpl. GRP'!Y23=0,"",'Simpl. GRP'!Y23)</f>
        <v/>
      </c>
      <c r="S19" s="667" t="str">
        <f>IF('Simpl. GRP'!Z23=0,"",'Simpl. GRP'!Z23)</f>
        <v/>
      </c>
      <c r="T19" s="667" t="str">
        <f>IF('Simpl. GRP'!AA23=0,"",'Simpl. GRP'!AA23)</f>
        <v/>
      </c>
      <c r="U19" s="708" t="str">
        <f>IF('Simpl. GRP'!AB23=0,"",'Simpl. GRP'!AB23)</f>
        <v/>
      </c>
      <c r="V19" s="659">
        <f t="shared" si="0"/>
        <v>0</v>
      </c>
      <c r="W19" s="16">
        <f>V19*'Simpl. GRP'!H23</f>
        <v>0</v>
      </c>
      <c r="X19" s="660">
        <f>'Simpl. GRP'!AH23</f>
        <v>0</v>
      </c>
    </row>
    <row r="20" spans="1:24" ht="23.25" customHeight="1">
      <c r="A20" s="482" t="str">
        <f>'Simpl. GRP'!C24</f>
        <v>SMPL-78-DT-GRP</v>
      </c>
      <c r="B20" s="651" t="s">
        <v>6196</v>
      </c>
      <c r="C20" s="709" t="s">
        <v>6853</v>
      </c>
      <c r="D20" s="24" t="str">
        <f>IF('Simpl. GRP'!K24=0,"",'Simpl. GRP'!K24)</f>
        <v/>
      </c>
      <c r="E20" s="24" t="str">
        <f>IF('Simpl. GRP'!L24=0,"",'Simpl. GRP'!L24)</f>
        <v/>
      </c>
      <c r="F20" s="24" t="str">
        <f>IF('Simpl. GRP'!M24=0,"",'Simpl. GRP'!M24)</f>
        <v/>
      </c>
      <c r="G20" s="24" t="str">
        <f>IF('Simpl. GRP'!N24=0,"",'Simpl. GRP'!N24)</f>
        <v/>
      </c>
      <c r="H20" s="24" t="str">
        <f>IF('Simpl. GRP'!O24=0,"",'Simpl. GRP'!O24)</f>
        <v/>
      </c>
      <c r="I20" s="24" t="str">
        <f>IF('Simpl. GRP'!P24=0,"",'Simpl. GRP'!P24)</f>
        <v/>
      </c>
      <c r="J20" s="24" t="str">
        <f>IF('Simpl. GRP'!Q24=0,"",'Simpl. GRP'!Q24)</f>
        <v/>
      </c>
      <c r="K20" s="24" t="str">
        <f>IF('Simpl. GRP'!R24=0,"",'Simpl. GRP'!R24)</f>
        <v/>
      </c>
      <c r="L20" s="24" t="str">
        <f>IF('Simpl. GRP'!S24=0,"",'Simpl. GRP'!S24)</f>
        <v/>
      </c>
      <c r="M20" s="24" t="str">
        <f>IF('Simpl. GRP'!T24=0,"",'Simpl. GRP'!T24)</f>
        <v/>
      </c>
      <c r="N20" s="24" t="str">
        <f>IF('Simpl. GRP'!U24=0,"",'Simpl. GRP'!U24)</f>
        <v/>
      </c>
      <c r="O20" s="24" t="str">
        <f>IF('Simpl. GRP'!V24=0,"",'Simpl. GRP'!V24)</f>
        <v/>
      </c>
      <c r="P20" s="24" t="str">
        <f>IF('Simpl. GRP'!W24=0,"",'Simpl. GRP'!W24)</f>
        <v/>
      </c>
      <c r="Q20" s="655" t="str">
        <f>IF('Simpl. GRP'!X24=0,"",'Simpl. GRP'!X24)</f>
        <v/>
      </c>
      <c r="R20" s="706" t="str">
        <f>IF('Simpl. GRP'!Y24=0,"",'Simpl. GRP'!Y24)</f>
        <v/>
      </c>
      <c r="S20" s="667" t="str">
        <f>IF('Simpl. GRP'!Z24=0,"",'Simpl. GRP'!Z24)</f>
        <v/>
      </c>
      <c r="T20" s="667" t="str">
        <f>IF('Simpl. GRP'!AA24=0,"",'Simpl. GRP'!AA24)</f>
        <v/>
      </c>
      <c r="U20" s="708" t="str">
        <f>IF('Simpl. GRP'!AB24=0,"",'Simpl. GRP'!AB24)</f>
        <v/>
      </c>
      <c r="V20" s="659">
        <f t="shared" si="0"/>
        <v>0</v>
      </c>
      <c r="W20" s="16">
        <f>V20*'Simpl. GRP'!H24</f>
        <v>0</v>
      </c>
      <c r="X20" s="660">
        <f>'Simpl. GRP'!AH24</f>
        <v>0</v>
      </c>
    </row>
    <row r="21" spans="1:24" ht="23.25" customHeight="1">
      <c r="A21" s="482" t="str">
        <f>'Simpl. GRP'!C25</f>
        <v>SMPL-79-DT-GRP</v>
      </c>
      <c r="B21" s="651" t="s">
        <v>6196</v>
      </c>
      <c r="C21" s="709" t="s">
        <v>6853</v>
      </c>
      <c r="D21" s="24" t="str">
        <f>IF('Simpl. GRP'!K25=0,"",'Simpl. GRP'!K25)</f>
        <v/>
      </c>
      <c r="E21" s="24" t="str">
        <f>IF('Simpl. GRP'!L25=0,"",'Simpl. GRP'!L25)</f>
        <v/>
      </c>
      <c r="F21" s="24" t="str">
        <f>IF('Simpl. GRP'!M25=0,"",'Simpl. GRP'!M25)</f>
        <v/>
      </c>
      <c r="G21" s="24" t="str">
        <f>IF('Simpl. GRP'!N25=0,"",'Simpl. GRP'!N25)</f>
        <v/>
      </c>
      <c r="H21" s="24" t="str">
        <f>IF('Simpl. GRP'!O25=0,"",'Simpl. GRP'!O25)</f>
        <v/>
      </c>
      <c r="I21" s="24" t="str">
        <f>IF('Simpl. GRP'!P25=0,"",'Simpl. GRP'!P25)</f>
        <v/>
      </c>
      <c r="J21" s="24" t="str">
        <f>IF('Simpl. GRP'!Q25=0,"",'Simpl. GRP'!Q25)</f>
        <v/>
      </c>
      <c r="K21" s="24" t="str">
        <f>IF('Simpl. GRP'!R25=0,"",'Simpl. GRP'!R25)</f>
        <v/>
      </c>
      <c r="L21" s="24" t="str">
        <f>IF('Simpl. GRP'!S25=0,"",'Simpl. GRP'!S25)</f>
        <v/>
      </c>
      <c r="M21" s="24" t="str">
        <f>IF('Simpl. GRP'!T25=0,"",'Simpl. GRP'!T25)</f>
        <v/>
      </c>
      <c r="N21" s="24" t="str">
        <f>IF('Simpl. GRP'!U25=0,"",'Simpl. GRP'!U25)</f>
        <v/>
      </c>
      <c r="O21" s="24" t="str">
        <f>IF('Simpl. GRP'!V25=0,"",'Simpl. GRP'!V25)</f>
        <v/>
      </c>
      <c r="P21" s="24" t="str">
        <f>IF('Simpl. GRP'!W25=0,"",'Simpl. GRP'!W25)</f>
        <v/>
      </c>
      <c r="Q21" s="655" t="str">
        <f>IF('Simpl. GRP'!X25=0,"",'Simpl. GRP'!X25)</f>
        <v/>
      </c>
      <c r="R21" s="706" t="str">
        <f>IF('Simpl. GRP'!Y25=0,"",'Simpl. GRP'!Y25)</f>
        <v/>
      </c>
      <c r="S21" s="667" t="str">
        <f>IF('Simpl. GRP'!Z25=0,"",'Simpl. GRP'!Z25)</f>
        <v/>
      </c>
      <c r="T21" s="667" t="str">
        <f>IF('Simpl. GRP'!AA25=0,"",'Simpl. GRP'!AA25)</f>
        <v/>
      </c>
      <c r="U21" s="708" t="str">
        <f>IF('Simpl. GRP'!AB25=0,"",'Simpl. GRP'!AB25)</f>
        <v/>
      </c>
      <c r="V21" s="659">
        <f t="shared" si="0"/>
        <v>0</v>
      </c>
      <c r="W21" s="16">
        <f>V21*'Simpl. GRP'!H25</f>
        <v>0</v>
      </c>
      <c r="X21" s="660">
        <f>'Simpl. GRP'!AH25</f>
        <v>0</v>
      </c>
    </row>
    <row r="22" spans="1:24" ht="23.25" customHeight="1">
      <c r="A22" s="482" t="str">
        <f>'Simpl. GRP'!C26</f>
        <v>SMPL-81-DT-GRP</v>
      </c>
      <c r="B22" s="651" t="s">
        <v>6196</v>
      </c>
      <c r="C22" s="709" t="s">
        <v>6853</v>
      </c>
      <c r="D22" s="24" t="str">
        <f>IF('Simpl. GRP'!K26=0,"",'Simpl. GRP'!K26)</f>
        <v/>
      </c>
      <c r="E22" s="24" t="str">
        <f>IF('Simpl. GRP'!L26=0,"",'Simpl. GRP'!L26)</f>
        <v/>
      </c>
      <c r="F22" s="24" t="str">
        <f>IF('Simpl. GRP'!M26=0,"",'Simpl. GRP'!M26)</f>
        <v/>
      </c>
      <c r="G22" s="24" t="str">
        <f>IF('Simpl. GRP'!N26=0,"",'Simpl. GRP'!N26)</f>
        <v/>
      </c>
      <c r="H22" s="24" t="str">
        <f>IF('Simpl. GRP'!O26=0,"",'Simpl. GRP'!O26)</f>
        <v/>
      </c>
      <c r="I22" s="24" t="str">
        <f>IF('Simpl. GRP'!P26=0,"",'Simpl. GRP'!P26)</f>
        <v/>
      </c>
      <c r="J22" s="24" t="str">
        <f>IF('Simpl. GRP'!Q26=0,"",'Simpl. GRP'!Q26)</f>
        <v/>
      </c>
      <c r="K22" s="24" t="str">
        <f>IF('Simpl. GRP'!R26=0,"",'Simpl. GRP'!R26)</f>
        <v/>
      </c>
      <c r="L22" s="24" t="str">
        <f>IF('Simpl. GRP'!S26=0,"",'Simpl. GRP'!S26)</f>
        <v/>
      </c>
      <c r="M22" s="24" t="str">
        <f>IF('Simpl. GRP'!T26=0,"",'Simpl. GRP'!T26)</f>
        <v/>
      </c>
      <c r="N22" s="24" t="str">
        <f>IF('Simpl. GRP'!U26=0,"",'Simpl. GRP'!U26)</f>
        <v/>
      </c>
      <c r="O22" s="24" t="str">
        <f>IF('Simpl. GRP'!V26=0,"",'Simpl. GRP'!V26)</f>
        <v/>
      </c>
      <c r="P22" s="24" t="str">
        <f>IF('Simpl. GRP'!W26=0,"",'Simpl. GRP'!W26)</f>
        <v/>
      </c>
      <c r="Q22" s="655" t="str">
        <f>IF('Simpl. GRP'!X26=0,"",'Simpl. GRP'!X26)</f>
        <v/>
      </c>
      <c r="R22" s="706" t="str">
        <f>IF('Simpl. GRP'!Y26=0,"",'Simpl. GRP'!Y26)</f>
        <v/>
      </c>
      <c r="S22" s="667" t="str">
        <f>IF('Simpl. GRP'!Z26=0,"",'Simpl. GRP'!Z26)</f>
        <v/>
      </c>
      <c r="T22" s="667" t="str">
        <f>IF('Simpl. GRP'!AA26=0,"",'Simpl. GRP'!AA26)</f>
        <v/>
      </c>
      <c r="U22" s="708" t="str">
        <f>IF('Simpl. GRP'!AB26=0,"",'Simpl. GRP'!AB26)</f>
        <v/>
      </c>
      <c r="V22" s="659">
        <f t="shared" si="0"/>
        <v>0</v>
      </c>
      <c r="W22" s="16">
        <f>V22*'Simpl. GRP'!H26</f>
        <v>0</v>
      </c>
      <c r="X22" s="660">
        <f>'Simpl. GRP'!AH26</f>
        <v>0</v>
      </c>
    </row>
    <row r="23" spans="1:24" ht="23.25" customHeight="1">
      <c r="A23" s="482" t="str">
        <f>'Simpl. GRP'!C27</f>
        <v>SMPL-82-DT-GRP</v>
      </c>
      <c r="B23" s="651" t="s">
        <v>6196</v>
      </c>
      <c r="C23" s="709" t="s">
        <v>6853</v>
      </c>
      <c r="D23" s="24" t="str">
        <f>IF('Simpl. GRP'!K27=0,"",'Simpl. GRP'!K27)</f>
        <v/>
      </c>
      <c r="E23" s="24" t="str">
        <f>IF('Simpl. GRP'!L27=0,"",'Simpl. GRP'!L27)</f>
        <v/>
      </c>
      <c r="F23" s="24" t="str">
        <f>IF('Simpl. GRP'!M27=0,"",'Simpl. GRP'!M27)</f>
        <v/>
      </c>
      <c r="G23" s="24" t="str">
        <f>IF('Simpl. GRP'!N27=0,"",'Simpl. GRP'!N27)</f>
        <v/>
      </c>
      <c r="H23" s="24" t="str">
        <f>IF('Simpl. GRP'!O27=0,"",'Simpl. GRP'!O27)</f>
        <v/>
      </c>
      <c r="I23" s="24" t="str">
        <f>IF('Simpl. GRP'!P27=0,"",'Simpl. GRP'!P27)</f>
        <v/>
      </c>
      <c r="J23" s="24" t="str">
        <f>IF('Simpl. GRP'!Q27=0,"",'Simpl. GRP'!Q27)</f>
        <v/>
      </c>
      <c r="K23" s="24" t="str">
        <f>IF('Simpl. GRP'!R27=0,"",'Simpl. GRP'!R27)</f>
        <v/>
      </c>
      <c r="L23" s="24" t="str">
        <f>IF('Simpl. GRP'!S27=0,"",'Simpl. GRP'!S27)</f>
        <v/>
      </c>
      <c r="M23" s="24" t="str">
        <f>IF('Simpl. GRP'!T27=0,"",'Simpl. GRP'!T27)</f>
        <v/>
      </c>
      <c r="N23" s="24" t="str">
        <f>IF('Simpl. GRP'!U27=0,"",'Simpl. GRP'!U27)</f>
        <v/>
      </c>
      <c r="O23" s="24" t="str">
        <f>IF('Simpl. GRP'!V27=0,"",'Simpl. GRP'!V27)</f>
        <v/>
      </c>
      <c r="P23" s="24" t="str">
        <f>IF('Simpl. GRP'!W27=0,"",'Simpl. GRP'!W27)</f>
        <v/>
      </c>
      <c r="Q23" s="655" t="str">
        <f>IF('Simpl. GRP'!X27=0,"",'Simpl. GRP'!X27)</f>
        <v/>
      </c>
      <c r="R23" s="706" t="str">
        <f>IF('Simpl. GRP'!Y27=0,"",'Simpl. GRP'!Y27)</f>
        <v/>
      </c>
      <c r="S23" s="667" t="str">
        <f>IF('Simpl. GRP'!Z27=0,"",'Simpl. GRP'!Z27)</f>
        <v/>
      </c>
      <c r="T23" s="667" t="str">
        <f>IF('Simpl. GRP'!AA27=0,"",'Simpl. GRP'!AA27)</f>
        <v/>
      </c>
      <c r="U23" s="708" t="str">
        <f>IF('Simpl. GRP'!AB27=0,"",'Simpl. GRP'!AB27)</f>
        <v/>
      </c>
      <c r="V23" s="659">
        <f t="shared" si="0"/>
        <v>0</v>
      </c>
      <c r="W23" s="16">
        <f>V23*'Simpl. GRP'!H27</f>
        <v>0</v>
      </c>
      <c r="X23" s="660">
        <f>'Simpl. GRP'!AH27</f>
        <v>0</v>
      </c>
    </row>
    <row r="24" spans="1:24" ht="23.25" customHeight="1">
      <c r="A24" s="482" t="str">
        <f>'Simpl. GRP'!C28</f>
        <v>SMPL-83-DT-GRP</v>
      </c>
      <c r="B24" s="651" t="s">
        <v>6196</v>
      </c>
      <c r="C24" s="709" t="s">
        <v>6853</v>
      </c>
      <c r="D24" s="24" t="str">
        <f>IF('Simpl. GRP'!K28=0,"",'Simpl. GRP'!K28)</f>
        <v/>
      </c>
      <c r="E24" s="24" t="str">
        <f>IF('Simpl. GRP'!L28=0,"",'Simpl. GRP'!L28)</f>
        <v/>
      </c>
      <c r="F24" s="24" t="str">
        <f>IF('Simpl. GRP'!M28=0,"",'Simpl. GRP'!M28)</f>
        <v/>
      </c>
      <c r="G24" s="24" t="str">
        <f>IF('Simpl. GRP'!N28=0,"",'Simpl. GRP'!N28)</f>
        <v/>
      </c>
      <c r="H24" s="24" t="str">
        <f>IF('Simpl. GRP'!O28=0,"",'Simpl. GRP'!O28)</f>
        <v/>
      </c>
      <c r="I24" s="24" t="str">
        <f>IF('Simpl. GRP'!P28=0,"",'Simpl. GRP'!P28)</f>
        <v/>
      </c>
      <c r="J24" s="24" t="str">
        <f>IF('Simpl. GRP'!Q28=0,"",'Simpl. GRP'!Q28)</f>
        <v/>
      </c>
      <c r="K24" s="24" t="str">
        <f>IF('Simpl. GRP'!R28=0,"",'Simpl. GRP'!R28)</f>
        <v/>
      </c>
      <c r="L24" s="24" t="str">
        <f>IF('Simpl. GRP'!S28=0,"",'Simpl. GRP'!S28)</f>
        <v/>
      </c>
      <c r="M24" s="24" t="str">
        <f>IF('Simpl. GRP'!T28=0,"",'Simpl. GRP'!T28)</f>
        <v/>
      </c>
      <c r="N24" s="24" t="str">
        <f>IF('Simpl. GRP'!U28=0,"",'Simpl. GRP'!U28)</f>
        <v/>
      </c>
      <c r="O24" s="24" t="str">
        <f>IF('Simpl. GRP'!V28=0,"",'Simpl. GRP'!V28)</f>
        <v/>
      </c>
      <c r="P24" s="24" t="str">
        <f>IF('Simpl. GRP'!W28=0,"",'Simpl. GRP'!W28)</f>
        <v/>
      </c>
      <c r="Q24" s="655" t="str">
        <f>IF('Simpl. GRP'!X28=0,"",'Simpl. GRP'!X28)</f>
        <v/>
      </c>
      <c r="R24" s="706" t="str">
        <f>IF('Simpl. GRP'!Y28=0,"",'Simpl. GRP'!Y28)</f>
        <v/>
      </c>
      <c r="S24" s="667" t="str">
        <f>IF('Simpl. GRP'!Z28=0,"",'Simpl. GRP'!Z28)</f>
        <v/>
      </c>
      <c r="T24" s="667" t="str">
        <f>IF('Simpl. GRP'!AA28=0,"",'Simpl. GRP'!AA28)</f>
        <v/>
      </c>
      <c r="U24" s="708" t="str">
        <f>IF('Simpl. GRP'!AB28=0,"",'Simpl. GRP'!AB28)</f>
        <v/>
      </c>
      <c r="V24" s="659">
        <f t="shared" si="0"/>
        <v>0</v>
      </c>
      <c r="W24" s="16">
        <f>V24*'Simpl. GRP'!H28</f>
        <v>0</v>
      </c>
      <c r="X24" s="660">
        <f>'Simpl. GRP'!AH28</f>
        <v>0</v>
      </c>
    </row>
    <row r="25" spans="1:24" ht="23.25" customHeight="1">
      <c r="A25" s="482" t="str">
        <f>'Simpl. GRP'!C29</f>
        <v>SMPL-84-DT-GRP</v>
      </c>
      <c r="B25" s="651" t="s">
        <v>6196</v>
      </c>
      <c r="C25" s="709" t="s">
        <v>6853</v>
      </c>
      <c r="D25" s="24" t="str">
        <f>IF('Simpl. GRP'!K29=0,"",'Simpl. GRP'!K29)</f>
        <v/>
      </c>
      <c r="E25" s="24" t="str">
        <f>IF('Simpl. GRP'!L29=0,"",'Simpl. GRP'!L29)</f>
        <v/>
      </c>
      <c r="F25" s="24" t="str">
        <f>IF('Simpl. GRP'!M29=0,"",'Simpl. GRP'!M29)</f>
        <v/>
      </c>
      <c r="G25" s="24" t="str">
        <f>IF('Simpl. GRP'!N29=0,"",'Simpl. GRP'!N29)</f>
        <v/>
      </c>
      <c r="H25" s="24" t="str">
        <f>IF('Simpl. GRP'!O29=0,"",'Simpl. GRP'!O29)</f>
        <v/>
      </c>
      <c r="I25" s="24" t="str">
        <f>IF('Simpl. GRP'!P29=0,"",'Simpl. GRP'!P29)</f>
        <v/>
      </c>
      <c r="J25" s="24" t="str">
        <f>IF('Simpl. GRP'!Q29=0,"",'Simpl. GRP'!Q29)</f>
        <v/>
      </c>
      <c r="K25" s="24" t="str">
        <f>IF('Simpl. GRP'!R29=0,"",'Simpl. GRP'!R29)</f>
        <v/>
      </c>
      <c r="L25" s="24" t="str">
        <f>IF('Simpl. GRP'!S29=0,"",'Simpl. GRP'!S29)</f>
        <v/>
      </c>
      <c r="M25" s="24" t="str">
        <f>IF('Simpl. GRP'!T29=0,"",'Simpl. GRP'!T29)</f>
        <v/>
      </c>
      <c r="N25" s="24" t="str">
        <f>IF('Simpl. GRP'!U29=0,"",'Simpl. GRP'!U29)</f>
        <v/>
      </c>
      <c r="O25" s="24" t="str">
        <f>IF('Simpl. GRP'!V29=0,"",'Simpl. GRP'!V29)</f>
        <v/>
      </c>
      <c r="P25" s="24" t="str">
        <f>IF('Simpl. GRP'!W29=0,"",'Simpl. GRP'!W29)</f>
        <v/>
      </c>
      <c r="Q25" s="655" t="str">
        <f>IF('Simpl. GRP'!X29=0,"",'Simpl. GRP'!X29)</f>
        <v/>
      </c>
      <c r="R25" s="706" t="str">
        <f>IF('Simpl. GRP'!Y29=0,"",'Simpl. GRP'!Y29)</f>
        <v/>
      </c>
      <c r="S25" s="667" t="str">
        <f>IF('Simpl. GRP'!Z29=0,"",'Simpl. GRP'!Z29)</f>
        <v/>
      </c>
      <c r="T25" s="667" t="str">
        <f>IF('Simpl. GRP'!AA29=0,"",'Simpl. GRP'!AA29)</f>
        <v/>
      </c>
      <c r="U25" s="708" t="str">
        <f>IF('Simpl. GRP'!AB29=0,"",'Simpl. GRP'!AB29)</f>
        <v/>
      </c>
      <c r="V25" s="659">
        <f t="shared" si="0"/>
        <v>0</v>
      </c>
      <c r="W25" s="16">
        <f>V25*'Simpl. GRP'!H29</f>
        <v>0</v>
      </c>
      <c r="X25" s="660">
        <f>'Simpl. GRP'!AH29</f>
        <v>0</v>
      </c>
    </row>
    <row r="26" spans="1:24" ht="23.25" customHeight="1">
      <c r="A26" s="482" t="str">
        <f>'Simpl. GRP'!C30</f>
        <v>SMPL-85-DT-GRP</v>
      </c>
      <c r="B26" s="651" t="s">
        <v>6196</v>
      </c>
      <c r="C26" s="709" t="s">
        <v>6853</v>
      </c>
      <c r="D26" s="24" t="str">
        <f>IF('Simpl. GRP'!K30=0,"",'Simpl. GRP'!K30)</f>
        <v/>
      </c>
      <c r="E26" s="24" t="str">
        <f>IF('Simpl. GRP'!L30=0,"",'Simpl. GRP'!L30)</f>
        <v/>
      </c>
      <c r="F26" s="24" t="str">
        <f>IF('Simpl. GRP'!M30=0,"",'Simpl. GRP'!M30)</f>
        <v/>
      </c>
      <c r="G26" s="24" t="str">
        <f>IF('Simpl. GRP'!N30=0,"",'Simpl. GRP'!N30)</f>
        <v/>
      </c>
      <c r="H26" s="24" t="str">
        <f>IF('Simpl. GRP'!O30=0,"",'Simpl. GRP'!O30)</f>
        <v/>
      </c>
      <c r="I26" s="24" t="str">
        <f>IF('Simpl. GRP'!P30=0,"",'Simpl. GRP'!P30)</f>
        <v/>
      </c>
      <c r="J26" s="24" t="str">
        <f>IF('Simpl. GRP'!Q30=0,"",'Simpl. GRP'!Q30)</f>
        <v/>
      </c>
      <c r="K26" s="24" t="str">
        <f>IF('Simpl. GRP'!R30=0,"",'Simpl. GRP'!R30)</f>
        <v/>
      </c>
      <c r="L26" s="24" t="str">
        <f>IF('Simpl. GRP'!S30=0,"",'Simpl. GRP'!S30)</f>
        <v/>
      </c>
      <c r="M26" s="24" t="str">
        <f>IF('Simpl. GRP'!T30=0,"",'Simpl. GRP'!T30)</f>
        <v/>
      </c>
      <c r="N26" s="24" t="str">
        <f>IF('Simpl. GRP'!U30=0,"",'Simpl. GRP'!U30)</f>
        <v/>
      </c>
      <c r="O26" s="24" t="str">
        <f>IF('Simpl. GRP'!V30=0,"",'Simpl. GRP'!V30)</f>
        <v/>
      </c>
      <c r="P26" s="24" t="str">
        <f>IF('Simpl. GRP'!W30=0,"",'Simpl. GRP'!W30)</f>
        <v/>
      </c>
      <c r="Q26" s="655" t="str">
        <f>IF('Simpl. GRP'!X30=0,"",'Simpl. GRP'!X30)</f>
        <v/>
      </c>
      <c r="R26" s="706" t="str">
        <f>IF('Simpl. GRP'!Y30=0,"",'Simpl. GRP'!Y30)</f>
        <v/>
      </c>
      <c r="S26" s="667" t="str">
        <f>IF('Simpl. GRP'!Z30=0,"",'Simpl. GRP'!Z30)</f>
        <v/>
      </c>
      <c r="T26" s="667" t="str">
        <f>IF('Simpl. GRP'!AA30=0,"",'Simpl. GRP'!AA30)</f>
        <v/>
      </c>
      <c r="U26" s="708" t="str">
        <f>IF('Simpl. GRP'!AB30=0,"",'Simpl. GRP'!AB30)</f>
        <v/>
      </c>
      <c r="V26" s="659">
        <f t="shared" si="0"/>
        <v>0</v>
      </c>
      <c r="W26" s="16">
        <f>V26*'Simpl. GRP'!H30</f>
        <v>0</v>
      </c>
      <c r="X26" s="660">
        <f>'Simpl. GRP'!AH30</f>
        <v>0</v>
      </c>
    </row>
    <row r="27" spans="1:24" ht="23.25" customHeight="1">
      <c r="A27" s="482" t="str">
        <f>'Simpl. GRP'!C31</f>
        <v>SMPL-86-DT-GRP</v>
      </c>
      <c r="B27" s="651" t="s">
        <v>6196</v>
      </c>
      <c r="C27" s="709" t="s">
        <v>6853</v>
      </c>
      <c r="D27" s="24" t="str">
        <f>IF('Simpl. GRP'!K31=0,"",'Simpl. GRP'!K31)</f>
        <v/>
      </c>
      <c r="E27" s="24" t="str">
        <f>IF('Simpl. GRP'!L31=0,"",'Simpl. GRP'!L31)</f>
        <v/>
      </c>
      <c r="F27" s="24" t="str">
        <f>IF('Simpl. GRP'!M31=0,"",'Simpl. GRP'!M31)</f>
        <v/>
      </c>
      <c r="G27" s="24" t="str">
        <f>IF('Simpl. GRP'!N31=0,"",'Simpl. GRP'!N31)</f>
        <v/>
      </c>
      <c r="H27" s="24" t="str">
        <f>IF('Simpl. GRP'!O31=0,"",'Simpl. GRP'!O31)</f>
        <v/>
      </c>
      <c r="I27" s="24" t="str">
        <f>IF('Simpl. GRP'!P31=0,"",'Simpl. GRP'!P31)</f>
        <v/>
      </c>
      <c r="J27" s="24" t="str">
        <f>IF('Simpl. GRP'!Q31=0,"",'Simpl. GRP'!Q31)</f>
        <v/>
      </c>
      <c r="K27" s="24" t="str">
        <f>IF('Simpl. GRP'!R31=0,"",'Simpl. GRP'!R31)</f>
        <v/>
      </c>
      <c r="L27" s="24" t="str">
        <f>IF('Simpl. GRP'!S31=0,"",'Simpl. GRP'!S31)</f>
        <v/>
      </c>
      <c r="M27" s="24" t="str">
        <f>IF('Simpl. GRP'!T31=0,"",'Simpl. GRP'!T31)</f>
        <v/>
      </c>
      <c r="N27" s="24" t="str">
        <f>IF('Simpl. GRP'!U31=0,"",'Simpl. GRP'!U31)</f>
        <v/>
      </c>
      <c r="O27" s="24" t="str">
        <f>IF('Simpl. GRP'!V31=0,"",'Simpl. GRP'!V31)</f>
        <v/>
      </c>
      <c r="P27" s="24" t="str">
        <f>IF('Simpl. GRP'!W31=0,"",'Simpl. GRP'!W31)</f>
        <v/>
      </c>
      <c r="Q27" s="655" t="str">
        <f>IF('Simpl. GRP'!X31=0,"",'Simpl. GRP'!X31)</f>
        <v/>
      </c>
      <c r="R27" s="706" t="str">
        <f>IF('Simpl. GRP'!Y31=0,"",'Simpl. GRP'!Y31)</f>
        <v/>
      </c>
      <c r="S27" s="667" t="str">
        <f>IF('Simpl. GRP'!Z31=0,"",'Simpl. GRP'!Z31)</f>
        <v/>
      </c>
      <c r="T27" s="667" t="str">
        <f>IF('Simpl. GRP'!AA31=0,"",'Simpl. GRP'!AA31)</f>
        <v/>
      </c>
      <c r="U27" s="708" t="str">
        <f>IF('Simpl. GRP'!AB31=0,"",'Simpl. GRP'!AB31)</f>
        <v/>
      </c>
      <c r="V27" s="659">
        <f t="shared" si="0"/>
        <v>0</v>
      </c>
      <c r="W27" s="16">
        <f>V27*'Simpl. GRP'!H31</f>
        <v>0</v>
      </c>
      <c r="X27" s="660">
        <f>'Simpl. GRP'!AH31</f>
        <v>0</v>
      </c>
    </row>
    <row r="28" spans="1:24" ht="23.25" customHeight="1">
      <c r="A28" s="482" t="str">
        <f>'Simpl. GRP'!C32</f>
        <v>SMPL-87-DT-GRP</v>
      </c>
      <c r="B28" s="651" t="s">
        <v>6196</v>
      </c>
      <c r="C28" s="709" t="s">
        <v>6853</v>
      </c>
      <c r="D28" s="24" t="str">
        <f>IF('Simpl. GRP'!K32=0,"",'Simpl. GRP'!K32)</f>
        <v/>
      </c>
      <c r="E28" s="24" t="str">
        <f>IF('Simpl. GRP'!L32=0,"",'Simpl. GRP'!L32)</f>
        <v/>
      </c>
      <c r="F28" s="24" t="str">
        <f>IF('Simpl. GRP'!M32=0,"",'Simpl. GRP'!M32)</f>
        <v/>
      </c>
      <c r="G28" s="24" t="str">
        <f>IF('Simpl. GRP'!N32=0,"",'Simpl. GRP'!N32)</f>
        <v/>
      </c>
      <c r="H28" s="24" t="str">
        <f>IF('Simpl. GRP'!O32=0,"",'Simpl. GRP'!O32)</f>
        <v/>
      </c>
      <c r="I28" s="24" t="str">
        <f>IF('Simpl. GRP'!P32=0,"",'Simpl. GRP'!P32)</f>
        <v/>
      </c>
      <c r="J28" s="24" t="str">
        <f>IF('Simpl. GRP'!Q32=0,"",'Simpl. GRP'!Q32)</f>
        <v/>
      </c>
      <c r="K28" s="24" t="str">
        <f>IF('Simpl. GRP'!R32=0,"",'Simpl. GRP'!R32)</f>
        <v/>
      </c>
      <c r="L28" s="24" t="str">
        <f>IF('Simpl. GRP'!S32=0,"",'Simpl. GRP'!S32)</f>
        <v/>
      </c>
      <c r="M28" s="24" t="str">
        <f>IF('Simpl. GRP'!T32=0,"",'Simpl. GRP'!T32)</f>
        <v/>
      </c>
      <c r="N28" s="24" t="str">
        <f>IF('Simpl. GRP'!U32=0,"",'Simpl. GRP'!U32)</f>
        <v/>
      </c>
      <c r="O28" s="24" t="str">
        <f>IF('Simpl. GRP'!V32=0,"",'Simpl. GRP'!V32)</f>
        <v/>
      </c>
      <c r="P28" s="24" t="str">
        <f>IF('Simpl. GRP'!W32=0,"",'Simpl. GRP'!W32)</f>
        <v/>
      </c>
      <c r="Q28" s="655" t="str">
        <f>IF('Simpl. GRP'!X32=0,"",'Simpl. GRP'!X32)</f>
        <v/>
      </c>
      <c r="R28" s="706" t="str">
        <f>IF('Simpl. GRP'!Y32=0,"",'Simpl. GRP'!Y32)</f>
        <v/>
      </c>
      <c r="S28" s="667" t="str">
        <f>IF('Simpl. GRP'!Z32=0,"",'Simpl. GRP'!Z32)</f>
        <v/>
      </c>
      <c r="T28" s="667" t="str">
        <f>IF('Simpl. GRP'!AA32=0,"",'Simpl. GRP'!AA32)</f>
        <v/>
      </c>
      <c r="U28" s="708" t="str">
        <f>IF('Simpl. GRP'!AB32=0,"",'Simpl. GRP'!AB32)</f>
        <v/>
      </c>
      <c r="V28" s="659">
        <f t="shared" si="0"/>
        <v>0</v>
      </c>
      <c r="W28" s="16">
        <f>V28*'Simpl. GRP'!H32</f>
        <v>0</v>
      </c>
      <c r="X28" s="660">
        <f>'Simpl. GRP'!AH32</f>
        <v>0</v>
      </c>
    </row>
    <row r="29" spans="1:24" ht="23.25" customHeight="1">
      <c r="A29" s="482" t="str">
        <f>'Simpl. GRP'!C33</f>
        <v>SMPL-91-DT-GRP</v>
      </c>
      <c r="B29" s="651" t="s">
        <v>6196</v>
      </c>
      <c r="C29" s="709" t="s">
        <v>6853</v>
      </c>
      <c r="D29" s="24" t="str">
        <f>IF('Simpl. GRP'!K33=0,"",'Simpl. GRP'!K33)</f>
        <v/>
      </c>
      <c r="E29" s="24" t="str">
        <f>IF('Simpl. GRP'!L33=0,"",'Simpl. GRP'!L33)</f>
        <v/>
      </c>
      <c r="F29" s="24" t="str">
        <f>IF('Simpl. GRP'!M33=0,"",'Simpl. GRP'!M33)</f>
        <v/>
      </c>
      <c r="G29" s="24" t="str">
        <f>IF('Simpl. GRP'!N33=0,"",'Simpl. GRP'!N33)</f>
        <v/>
      </c>
      <c r="H29" s="24" t="str">
        <f>IF('Simpl. GRP'!O33=0,"",'Simpl. GRP'!O33)</f>
        <v/>
      </c>
      <c r="I29" s="24" t="str">
        <f>IF('Simpl. GRP'!P33=0,"",'Simpl. GRP'!P33)</f>
        <v/>
      </c>
      <c r="J29" s="24" t="str">
        <f>IF('Simpl. GRP'!Q33=0,"",'Simpl. GRP'!Q33)</f>
        <v/>
      </c>
      <c r="K29" s="24" t="str">
        <f>IF('Simpl. GRP'!R33=0,"",'Simpl. GRP'!R33)</f>
        <v/>
      </c>
      <c r="L29" s="24" t="str">
        <f>IF('Simpl. GRP'!S33=0,"",'Simpl. GRP'!S33)</f>
        <v/>
      </c>
      <c r="M29" s="24" t="str">
        <f>IF('Simpl. GRP'!T33=0,"",'Simpl. GRP'!T33)</f>
        <v/>
      </c>
      <c r="N29" s="24" t="str">
        <f>IF('Simpl. GRP'!U33=0,"",'Simpl. GRP'!U33)</f>
        <v/>
      </c>
      <c r="O29" s="24" t="str">
        <f>IF('Simpl. GRP'!V33=0,"",'Simpl. GRP'!V33)</f>
        <v/>
      </c>
      <c r="P29" s="24" t="str">
        <f>IF('Simpl. GRP'!W33=0,"",'Simpl. GRP'!W33)</f>
        <v/>
      </c>
      <c r="Q29" s="655" t="str">
        <f>IF('Simpl. GRP'!X33=0,"",'Simpl. GRP'!X33)</f>
        <v/>
      </c>
      <c r="R29" s="706" t="str">
        <f>IF('Simpl. GRP'!Y33=0,"",'Simpl. GRP'!Y33)</f>
        <v/>
      </c>
      <c r="S29" s="667" t="str">
        <f>IF('Simpl. GRP'!Z33=0,"",'Simpl. GRP'!Z33)</f>
        <v/>
      </c>
      <c r="T29" s="667" t="str">
        <f>IF('Simpl. GRP'!AA33=0,"",'Simpl. GRP'!AA33)</f>
        <v/>
      </c>
      <c r="U29" s="708" t="str">
        <f>IF('Simpl. GRP'!AB33=0,"",'Simpl. GRP'!AB33)</f>
        <v/>
      </c>
      <c r="V29" s="659">
        <f t="shared" si="0"/>
        <v>0</v>
      </c>
      <c r="W29" s="16">
        <f>V29*'Simpl. GRP'!H33</f>
        <v>0</v>
      </c>
      <c r="X29" s="660">
        <f>'Simpl. GRP'!AH33</f>
        <v>0</v>
      </c>
    </row>
    <row r="30" spans="1:24" ht="23.25" customHeight="1" thickBot="1">
      <c r="A30" s="576" t="str">
        <f>'Simpl. GRP'!C34</f>
        <v>SMPL-94-DT-GRP</v>
      </c>
      <c r="B30" s="653" t="s">
        <v>6196</v>
      </c>
      <c r="C30" s="710" t="s">
        <v>6853</v>
      </c>
      <c r="D30" s="24" t="str">
        <f>IF('Simpl. GRP'!K34=0,"",'Simpl. GRP'!K34)</f>
        <v/>
      </c>
      <c r="E30" s="24" t="str">
        <f>IF('Simpl. GRP'!L34=0,"",'Simpl. GRP'!L34)</f>
        <v/>
      </c>
      <c r="F30" s="24" t="str">
        <f>IF('Simpl. GRP'!M34=0,"",'Simpl. GRP'!M34)</f>
        <v/>
      </c>
      <c r="G30" s="24" t="str">
        <f>IF('Simpl. GRP'!N34=0,"",'Simpl. GRP'!N34)</f>
        <v/>
      </c>
      <c r="H30" s="24" t="str">
        <f>IF('Simpl. GRP'!O34=0,"",'Simpl. GRP'!O34)</f>
        <v/>
      </c>
      <c r="I30" s="24" t="str">
        <f>IF('Simpl. GRP'!P34=0,"",'Simpl. GRP'!P34)</f>
        <v/>
      </c>
      <c r="J30" s="24" t="str">
        <f>IF('Simpl. GRP'!Q34=0,"",'Simpl. GRP'!Q34)</f>
        <v/>
      </c>
      <c r="K30" s="24" t="str">
        <f>IF('Simpl. GRP'!R34=0,"",'Simpl. GRP'!R34)</f>
        <v/>
      </c>
      <c r="L30" s="24" t="str">
        <f>IF('Simpl. GRP'!S34=0,"",'Simpl. GRP'!S34)</f>
        <v/>
      </c>
      <c r="M30" s="24" t="str">
        <f>IF('Simpl. GRP'!T34=0,"",'Simpl. GRP'!T34)</f>
        <v/>
      </c>
      <c r="N30" s="24" t="str">
        <f>IF('Simpl. GRP'!U34=0,"",'Simpl. GRP'!U34)</f>
        <v/>
      </c>
      <c r="O30" s="24" t="str">
        <f>IF('Simpl. GRP'!V34=0,"",'Simpl. GRP'!V34)</f>
        <v/>
      </c>
      <c r="P30" s="24" t="str">
        <f>IF('Simpl. GRP'!W34=0,"",'Simpl. GRP'!W34)</f>
        <v/>
      </c>
      <c r="Q30" s="655" t="str">
        <f>IF('Simpl. GRP'!X34=0,"",'Simpl. GRP'!X34)</f>
        <v/>
      </c>
      <c r="R30" s="706" t="str">
        <f>IF('Simpl. GRP'!Y34=0,"",'Simpl. GRP'!Y34)</f>
        <v/>
      </c>
      <c r="S30" s="667" t="str">
        <f>IF('Simpl. GRP'!Z34=0,"",'Simpl. GRP'!Z34)</f>
        <v/>
      </c>
      <c r="T30" s="667" t="str">
        <f>IF('Simpl. GRP'!AA34=0,"",'Simpl. GRP'!AA34)</f>
        <v/>
      </c>
      <c r="U30" s="708" t="str">
        <f>IF('Simpl. GRP'!AB34=0,"",'Simpl. GRP'!AB34)</f>
        <v/>
      </c>
      <c r="V30" s="661">
        <f t="shared" si="0"/>
        <v>0</v>
      </c>
      <c r="W30" s="662">
        <f>V30*'Simpl. GRP'!H34</f>
        <v>0</v>
      </c>
      <c r="X30" s="663">
        <f>'Simpl. GRP'!AH34</f>
        <v>0</v>
      </c>
    </row>
  </sheetData>
  <sheetProtection selectLockedCells="1" selectUnlockedCells="1"/>
  <autoFilter ref="V5:X30" xr:uid="{00000000-0001-0000-0200-000000000000}"/>
  <mergeCells count="4">
    <mergeCell ref="A3:L3"/>
    <mergeCell ref="N3:P3"/>
    <mergeCell ref="M4:N4"/>
    <mergeCell ref="Q1:R1"/>
  </mergeCells>
  <conditionalFormatting sqref="A5:U5">
    <cfRule type="dataBar" priority="1">
      <dataBar>
        <cfvo type="min"/>
        <cfvo type="max"/>
        <color rgb="FF638EC6"/>
      </dataBar>
      <extLst>
        <ext xmlns:x14="http://schemas.microsoft.com/office/spreadsheetml/2009/9/main" uri="{B025F937-C7B1-47D3-B67F-A62EFF666E3E}">
          <x14:id>{D5A848B1-6B43-D649-A7B7-EC08566F1720}</x14:id>
        </ext>
      </extLst>
    </cfRule>
  </conditionalFormatting>
  <pageMargins left="0.23622047244094491" right="0.23622047244094491" top="0.74803149606299213" bottom="0.74803149606299213" header="0.31496062992125984" footer="0.31496062992125984"/>
  <pageSetup paperSize="9" scale="97" fitToHeight="0" orientation="landscape" r:id="rId1"/>
  <headerFooter differentFirst="1">
    <oddHeader>&amp;L&amp;"-,Krepko"&amp;14SIMPL&amp;Cstranka, št.naročila</oddHeader>
    <oddFooter>Stran &amp;P od &amp;N</oddFooter>
    <firstFooter>&amp;CStran &amp;P od &amp;N</firstFooter>
  </headerFooter>
  <extLst>
    <ext xmlns:x14="http://schemas.microsoft.com/office/spreadsheetml/2009/9/main" uri="{78C0D931-6437-407d-A8EE-F0AAD7539E65}">
      <x14:conditionalFormattings>
        <x14:conditionalFormatting xmlns:xm="http://schemas.microsoft.com/office/excel/2006/main">
          <x14:cfRule type="dataBar" id="{D5A848B1-6B43-D649-A7B7-EC08566F1720}">
            <x14:dataBar minLength="0" maxLength="100" gradient="0">
              <x14:cfvo type="autoMin"/>
              <x14:cfvo type="autoMax"/>
              <x14:negativeFillColor rgb="FFFF0000"/>
              <x14:axisColor rgb="FF000000"/>
            </x14:dataBar>
          </x14:cfRule>
          <xm:sqref>A5:U5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50442-05E3-D444-B02B-55AB09FAA539}">
  <dimension ref="A1:V31"/>
  <sheetViews>
    <sheetView showGridLines="0" topLeftCell="C1" zoomScaleNormal="100" workbookViewId="0">
      <selection activeCell="K5" sqref="K5"/>
    </sheetView>
  </sheetViews>
  <sheetFormatPr baseColWidth="10" defaultColWidth="12.296875" defaultRowHeight="23.25" customHeight="1"/>
  <cols>
    <col min="1" max="1" width="7" style="1" hidden="1" customWidth="1"/>
    <col min="2" max="2" width="6.296875" style="1" hidden="1" customWidth="1"/>
    <col min="3" max="3" width="14.5" style="1" customWidth="1"/>
    <col min="4" max="10" width="5" style="2" customWidth="1"/>
    <col min="11" max="12" width="5.796875" style="2" customWidth="1"/>
    <col min="13" max="15" width="5" style="2" customWidth="1"/>
    <col min="16" max="17" width="5.5" style="2" customWidth="1"/>
    <col min="18" max="18" width="5" style="2" customWidth="1"/>
    <col min="19" max="19" width="5.796875" style="2" customWidth="1"/>
    <col min="20" max="21" width="5" style="2" customWidth="1"/>
    <col min="22" max="22" width="5.796875" style="1" customWidth="1"/>
    <col min="23" max="23" width="6.19921875" style="1" customWidth="1"/>
    <col min="24" max="16384" width="12.296875" style="1"/>
  </cols>
  <sheetData>
    <row r="1" spans="1:22" ht="33" customHeight="1">
      <c r="A1" s="797">
        <f>'PRODUCTION LIST SIMPL GRP'!A3</f>
        <v>0</v>
      </c>
      <c r="B1" s="797"/>
      <c r="C1" s="797"/>
      <c r="D1" s="797"/>
      <c r="E1" s="797"/>
      <c r="F1" s="797"/>
      <c r="G1" s="797"/>
      <c r="H1" s="797"/>
      <c r="I1" s="797"/>
      <c r="J1" s="797"/>
      <c r="K1" s="797"/>
      <c r="L1" s="797"/>
      <c r="M1" s="797"/>
      <c r="N1" s="38"/>
      <c r="O1" s="798">
        <f>'PRODUCTION LIST SIMPL GRP'!N3</f>
        <v>0</v>
      </c>
      <c r="P1" s="798"/>
      <c r="Q1" s="798"/>
      <c r="R1" s="666"/>
      <c r="S1" s="666"/>
      <c r="T1" s="666"/>
      <c r="U1" s="666"/>
      <c r="V1" s="39">
        <f>SUM(V3:V27)</f>
        <v>0</v>
      </c>
    </row>
    <row r="2" spans="1:22" ht="52.95" customHeight="1">
      <c r="A2" s="40" t="s">
        <v>20</v>
      </c>
      <c r="B2" s="41" t="s">
        <v>19</v>
      </c>
      <c r="C2" s="41" t="s">
        <v>198</v>
      </c>
      <c r="D2" s="578" t="str">
        <f>'PRODUCTION LIST SIMPL GRP'!D5</f>
        <v>BLACK
RAL 9005</v>
      </c>
      <c r="E2" s="578" t="str">
        <f>'PRODUCTION LIST SIMPL GRP'!E5</f>
        <v>WHITE</v>
      </c>
      <c r="F2" s="578" t="str">
        <f>'PRODUCTION LIST SIMPL GRP'!F5</f>
        <v xml:space="preserve">RED          
RAL 3000 </v>
      </c>
      <c r="G2" s="578" t="str">
        <f>'PRODUCTION LIST SIMPL GRP'!G5</f>
        <v xml:space="preserve">YELLOW   
RAL 1018 </v>
      </c>
      <c r="H2" s="578" t="str">
        <f>'PRODUCTION LIST SIMPL GRP'!H5</f>
        <v>BLUE         
RAL 5015</v>
      </c>
      <c r="I2" s="578" t="str">
        <f>'PRODUCTION LIST SIMPL GRP'!I5</f>
        <v>BRIGHT
GREEN    
RAL 6018</v>
      </c>
      <c r="J2" s="578" t="str">
        <f>'PRODUCTION LIST SIMPL GRP'!J5</f>
        <v>PURE GREEN
RAL 6037</v>
      </c>
      <c r="K2" s="578" t="str">
        <f>'PRODUCTION LIST SIMPL GRP'!K5</f>
        <v>APRICOT
ORANGE 
RAL 1033</v>
      </c>
      <c r="L2" s="578" t="str">
        <f>'PRODUCTION LIST SIMPL GRP'!L5</f>
        <v>DEEP ORANGE          RAL 2011</v>
      </c>
      <c r="M2" s="578" t="str">
        <f>'PRODUCTION LIST SIMPL GRP'!M5</f>
        <v>PINK         
RAL 4003</v>
      </c>
      <c r="N2" s="578" t="str">
        <f>'PRODUCTION LIST SIMPL GRP'!N5</f>
        <v>GREY       
RAL 7001</v>
      </c>
      <c r="O2" s="578" t="str">
        <f>'PRODUCTION LIST SIMPL GRP'!O5</f>
        <v>PURPLE      S4050-R60B/M</v>
      </c>
      <c r="P2" s="578" t="str">
        <f>'PRODUCTION LIST SIMPL GRP'!P5</f>
        <v>MINT   
RAL6027</v>
      </c>
      <c r="Q2" s="578" t="str">
        <f>'PRODUCTION LIST SIMPL GRP'!Q5</f>
        <v>DEEP ROSE RAL4008</v>
      </c>
      <c r="R2" s="578" t="str">
        <f>'PRODUCTION LIST SIMPL GRP'!R5</f>
        <v>FLUORO PINK</v>
      </c>
      <c r="S2" s="578" t="str">
        <f>'PRODUCTION LIST SIMPL GRP'!S5</f>
        <v>FLUORO ORANGE</v>
      </c>
      <c r="T2" s="578" t="str">
        <f>'PRODUCTION LIST SIMPL GRP'!T5</f>
        <v>FLUORO YELLOW</v>
      </c>
      <c r="U2" s="578" t="str">
        <f>'PRODUCTION LIST SIMPL GRP'!U5</f>
        <v>FLUORO GREEN</v>
      </c>
      <c r="V2" s="579" t="s">
        <v>6434</v>
      </c>
    </row>
    <row r="3" spans="1:22" ht="23.25" customHeight="1">
      <c r="A3" s="40">
        <f>B3*'Simpl. all tex-DT PLYWOOD'!I9</f>
        <v>0</v>
      </c>
      <c r="B3" s="42">
        <f t="shared" ref="B3:B27" si="0">SUM(C3:O3)</f>
        <v>0</v>
      </c>
      <c r="C3" s="41" t="str">
        <f>'PRODUCTION LIST SIMPL GRP'!A6</f>
        <v>SMPL-51-DT-GRP</v>
      </c>
      <c r="D3" s="53" t="str">
        <f>'PRODUCTION LIST SIMPL GRP'!D6</f>
        <v/>
      </c>
      <c r="E3" s="53" t="str">
        <f>'PRODUCTION LIST SIMPL GRP'!E6</f>
        <v/>
      </c>
      <c r="F3" s="53" t="str">
        <f>'PRODUCTION LIST SIMPL GRP'!F6</f>
        <v/>
      </c>
      <c r="G3" s="53" t="str">
        <f>'PRODUCTION LIST SIMPL GRP'!G6</f>
        <v/>
      </c>
      <c r="H3" s="53" t="str">
        <f>'PRODUCTION LIST SIMPL GRP'!H6</f>
        <v/>
      </c>
      <c r="I3" s="53" t="str">
        <f>'PRODUCTION LIST SIMPL GRP'!I6</f>
        <v/>
      </c>
      <c r="J3" s="53" t="str">
        <f>'PRODUCTION LIST SIMPL GRP'!J6</f>
        <v/>
      </c>
      <c r="K3" s="53" t="str">
        <f>'PRODUCTION LIST SIMPL GRP'!K6</f>
        <v/>
      </c>
      <c r="L3" s="53" t="str">
        <f>'PRODUCTION LIST SIMPL GRP'!L6</f>
        <v/>
      </c>
      <c r="M3" s="53" t="str">
        <f>'PRODUCTION LIST SIMPL GRP'!M6</f>
        <v/>
      </c>
      <c r="N3" s="53" t="str">
        <f>'PRODUCTION LIST SIMPL GRP'!N6</f>
        <v/>
      </c>
      <c r="O3" s="53" t="str">
        <f>'PRODUCTION LIST SIMPL GRP'!O6</f>
        <v/>
      </c>
      <c r="P3" s="53" t="str">
        <f>'PRODUCTION LIST SIMPL GRP'!P6</f>
        <v/>
      </c>
      <c r="Q3" s="53" t="str">
        <f>'PRODUCTION LIST SIMPL GRP'!Q6</f>
        <v/>
      </c>
      <c r="R3" s="53" t="str">
        <f>'PRODUCTION LIST SIMPL GRP'!R6</f>
        <v/>
      </c>
      <c r="S3" s="53" t="str">
        <f>'PRODUCTION LIST SIMPL GRP'!S6</f>
        <v/>
      </c>
      <c r="T3" s="53" t="str">
        <f>'PRODUCTION LIST SIMPL GRP'!T6</f>
        <v/>
      </c>
      <c r="U3" s="53" t="str">
        <f>'PRODUCTION LIST SIMPL GRP'!U6</f>
        <v/>
      </c>
      <c r="V3" s="53">
        <f>'PRODUCTION LIST SIMPL GRP'!V6</f>
        <v>0</v>
      </c>
    </row>
    <row r="4" spans="1:22" ht="23.25" customHeight="1">
      <c r="A4" s="40"/>
      <c r="B4" s="42"/>
      <c r="C4" s="41" t="str">
        <f>'PRODUCTION LIST SIMPL GRP'!A7</f>
        <v>SMPL-52-DT-GRP</v>
      </c>
      <c r="D4" s="53" t="str">
        <f>'PRODUCTION LIST SIMPL GRP'!D7</f>
        <v/>
      </c>
      <c r="E4" s="53" t="str">
        <f>'PRODUCTION LIST SIMPL GRP'!E7</f>
        <v/>
      </c>
      <c r="F4" s="53" t="str">
        <f>'PRODUCTION LIST SIMPL GRP'!F7</f>
        <v/>
      </c>
      <c r="G4" s="53" t="str">
        <f>'PRODUCTION LIST SIMPL GRP'!G7</f>
        <v/>
      </c>
      <c r="H4" s="53" t="str">
        <f>'PRODUCTION LIST SIMPL GRP'!H7</f>
        <v/>
      </c>
      <c r="I4" s="53" t="str">
        <f>'PRODUCTION LIST SIMPL GRP'!I7</f>
        <v/>
      </c>
      <c r="J4" s="53" t="str">
        <f>'PRODUCTION LIST SIMPL GRP'!J7</f>
        <v/>
      </c>
      <c r="K4" s="53" t="str">
        <f>'PRODUCTION LIST SIMPL GRP'!K7</f>
        <v/>
      </c>
      <c r="L4" s="53" t="str">
        <f>'PRODUCTION LIST SIMPL GRP'!L7</f>
        <v/>
      </c>
      <c r="M4" s="53" t="str">
        <f>'PRODUCTION LIST SIMPL GRP'!M7</f>
        <v/>
      </c>
      <c r="N4" s="53" t="str">
        <f>'PRODUCTION LIST SIMPL GRP'!N7</f>
        <v/>
      </c>
      <c r="O4" s="53" t="str">
        <f>'PRODUCTION LIST SIMPL GRP'!O7</f>
        <v/>
      </c>
      <c r="P4" s="53" t="str">
        <f>'PRODUCTION LIST SIMPL GRP'!P7</f>
        <v/>
      </c>
      <c r="Q4" s="53" t="str">
        <f>'PRODUCTION LIST SIMPL GRP'!Q7</f>
        <v/>
      </c>
      <c r="R4" s="53" t="str">
        <f>'PRODUCTION LIST SIMPL GRP'!R7</f>
        <v/>
      </c>
      <c r="S4" s="53" t="str">
        <f>'PRODUCTION LIST SIMPL GRP'!S7</f>
        <v/>
      </c>
      <c r="T4" s="53" t="str">
        <f>'PRODUCTION LIST SIMPL GRP'!T7</f>
        <v/>
      </c>
      <c r="U4" s="53" t="str">
        <f>'PRODUCTION LIST SIMPL GRP'!U7</f>
        <v/>
      </c>
      <c r="V4" s="53">
        <f>'PRODUCTION LIST SIMPL GRP'!V7</f>
        <v>0</v>
      </c>
    </row>
    <row r="5" spans="1:22" ht="23.25" customHeight="1">
      <c r="A5" s="40">
        <f>B5*'Simpl. all tex-DT PLYWOOD'!I11</f>
        <v>0</v>
      </c>
      <c r="B5" s="42">
        <f t="shared" si="0"/>
        <v>0</v>
      </c>
      <c r="C5" s="41" t="str">
        <f>'PRODUCTION LIST SIMPL GRP'!A8</f>
        <v>SMPL-61-DT-GRP</v>
      </c>
      <c r="D5" s="53" t="str">
        <f>'PRODUCTION LIST SIMPL GRP'!D8</f>
        <v/>
      </c>
      <c r="E5" s="53" t="str">
        <f>'PRODUCTION LIST SIMPL GRP'!E8</f>
        <v/>
      </c>
      <c r="F5" s="53" t="str">
        <f>'PRODUCTION LIST SIMPL GRP'!F8</f>
        <v/>
      </c>
      <c r="G5" s="53" t="str">
        <f>'PRODUCTION LIST SIMPL GRP'!G8</f>
        <v/>
      </c>
      <c r="H5" s="53" t="str">
        <f>'PRODUCTION LIST SIMPL GRP'!H8</f>
        <v/>
      </c>
      <c r="I5" s="53" t="str">
        <f>'PRODUCTION LIST SIMPL GRP'!I8</f>
        <v/>
      </c>
      <c r="J5" s="53" t="str">
        <f>'PRODUCTION LIST SIMPL GRP'!J8</f>
        <v/>
      </c>
      <c r="K5" s="53" t="str">
        <f>'PRODUCTION LIST SIMPL GRP'!K8</f>
        <v/>
      </c>
      <c r="L5" s="53" t="str">
        <f>'PRODUCTION LIST SIMPL GRP'!L8</f>
        <v/>
      </c>
      <c r="M5" s="53" t="str">
        <f>'PRODUCTION LIST SIMPL GRP'!M8</f>
        <v/>
      </c>
      <c r="N5" s="53" t="str">
        <f>'PRODUCTION LIST SIMPL GRP'!N8</f>
        <v/>
      </c>
      <c r="O5" s="53" t="str">
        <f>'PRODUCTION LIST SIMPL GRP'!O8</f>
        <v/>
      </c>
      <c r="P5" s="53" t="str">
        <f>'PRODUCTION LIST SIMPL GRP'!P8</f>
        <v/>
      </c>
      <c r="Q5" s="53" t="str">
        <f>'PRODUCTION LIST SIMPL GRP'!Q8</f>
        <v/>
      </c>
      <c r="R5" s="53" t="str">
        <f>'PRODUCTION LIST SIMPL GRP'!R8</f>
        <v/>
      </c>
      <c r="S5" s="53" t="str">
        <f>'PRODUCTION LIST SIMPL GRP'!S8</f>
        <v/>
      </c>
      <c r="T5" s="53" t="str">
        <f>'PRODUCTION LIST SIMPL GRP'!T8</f>
        <v/>
      </c>
      <c r="U5" s="53" t="str">
        <f>'PRODUCTION LIST SIMPL GRP'!U8</f>
        <v/>
      </c>
      <c r="V5" s="53">
        <f>'PRODUCTION LIST SIMPL GRP'!V8</f>
        <v>0</v>
      </c>
    </row>
    <row r="6" spans="1:22" ht="23.25" customHeight="1">
      <c r="A6" s="40"/>
      <c r="B6" s="42"/>
      <c r="C6" s="41" t="str">
        <f>'PRODUCTION LIST SIMPL GRP'!A9</f>
        <v>SMPL-62-DT-GRP</v>
      </c>
      <c r="D6" s="53" t="str">
        <f>'PRODUCTION LIST SIMPL GRP'!D9</f>
        <v/>
      </c>
      <c r="E6" s="53" t="str">
        <f>'PRODUCTION LIST SIMPL GRP'!E9</f>
        <v/>
      </c>
      <c r="F6" s="53" t="str">
        <f>'PRODUCTION LIST SIMPL GRP'!F9</f>
        <v/>
      </c>
      <c r="G6" s="53" t="str">
        <f>'PRODUCTION LIST SIMPL GRP'!G9</f>
        <v/>
      </c>
      <c r="H6" s="53" t="str">
        <f>'PRODUCTION LIST SIMPL GRP'!H9</f>
        <v/>
      </c>
      <c r="I6" s="53" t="str">
        <f>'PRODUCTION LIST SIMPL GRP'!I9</f>
        <v/>
      </c>
      <c r="J6" s="53" t="str">
        <f>'PRODUCTION LIST SIMPL GRP'!J9</f>
        <v/>
      </c>
      <c r="K6" s="53" t="str">
        <f>'PRODUCTION LIST SIMPL GRP'!K9</f>
        <v/>
      </c>
      <c r="L6" s="53" t="str">
        <f>'PRODUCTION LIST SIMPL GRP'!L9</f>
        <v/>
      </c>
      <c r="M6" s="53" t="str">
        <f>'PRODUCTION LIST SIMPL GRP'!M9</f>
        <v/>
      </c>
      <c r="N6" s="53" t="str">
        <f>'PRODUCTION LIST SIMPL GRP'!N9</f>
        <v/>
      </c>
      <c r="O6" s="53" t="str">
        <f>'PRODUCTION LIST SIMPL GRP'!O9</f>
        <v/>
      </c>
      <c r="P6" s="53" t="str">
        <f>'PRODUCTION LIST SIMPL GRP'!P9</f>
        <v/>
      </c>
      <c r="Q6" s="53" t="str">
        <f>'PRODUCTION LIST SIMPL GRP'!Q9</f>
        <v/>
      </c>
      <c r="R6" s="53" t="str">
        <f>'PRODUCTION LIST SIMPL GRP'!R9</f>
        <v/>
      </c>
      <c r="S6" s="53" t="str">
        <f>'PRODUCTION LIST SIMPL GRP'!S9</f>
        <v/>
      </c>
      <c r="T6" s="53" t="str">
        <f>'PRODUCTION LIST SIMPL GRP'!T9</f>
        <v/>
      </c>
      <c r="U6" s="53" t="str">
        <f>'PRODUCTION LIST SIMPL GRP'!U9</f>
        <v/>
      </c>
      <c r="V6" s="53">
        <f>'PRODUCTION LIST SIMPL GRP'!V9</f>
        <v>0</v>
      </c>
    </row>
    <row r="7" spans="1:22" ht="23.25" customHeight="1">
      <c r="A7" s="40">
        <f>B7*'Simpl. all tex-DT PLYWOOD'!I13</f>
        <v>0</v>
      </c>
      <c r="B7" s="42">
        <f t="shared" si="0"/>
        <v>0</v>
      </c>
      <c r="C7" s="41" t="str">
        <f>'PRODUCTION LIST SIMPL GRP'!A10</f>
        <v>SMPL-63-DT-GRP</v>
      </c>
      <c r="D7" s="53" t="str">
        <f>'PRODUCTION LIST SIMPL GRP'!D10</f>
        <v/>
      </c>
      <c r="E7" s="53" t="str">
        <f>'PRODUCTION LIST SIMPL GRP'!E10</f>
        <v/>
      </c>
      <c r="F7" s="53" t="str">
        <f>'PRODUCTION LIST SIMPL GRP'!F10</f>
        <v/>
      </c>
      <c r="G7" s="53" t="str">
        <f>'PRODUCTION LIST SIMPL GRP'!G10</f>
        <v/>
      </c>
      <c r="H7" s="53" t="str">
        <f>'PRODUCTION LIST SIMPL GRP'!H10</f>
        <v/>
      </c>
      <c r="I7" s="53" t="str">
        <f>'PRODUCTION LIST SIMPL GRP'!I10</f>
        <v/>
      </c>
      <c r="J7" s="53" t="str">
        <f>'PRODUCTION LIST SIMPL GRP'!J10</f>
        <v/>
      </c>
      <c r="K7" s="53" t="str">
        <f>'PRODUCTION LIST SIMPL GRP'!K10</f>
        <v/>
      </c>
      <c r="L7" s="53" t="str">
        <f>'PRODUCTION LIST SIMPL GRP'!L10</f>
        <v/>
      </c>
      <c r="M7" s="53" t="str">
        <f>'PRODUCTION LIST SIMPL GRP'!M10</f>
        <v/>
      </c>
      <c r="N7" s="53" t="str">
        <f>'PRODUCTION LIST SIMPL GRP'!N10</f>
        <v/>
      </c>
      <c r="O7" s="53" t="str">
        <f>'PRODUCTION LIST SIMPL GRP'!O10</f>
        <v/>
      </c>
      <c r="P7" s="53" t="str">
        <f>'PRODUCTION LIST SIMPL GRP'!P10</f>
        <v/>
      </c>
      <c r="Q7" s="53" t="str">
        <f>'PRODUCTION LIST SIMPL GRP'!Q10</f>
        <v/>
      </c>
      <c r="R7" s="53" t="str">
        <f>'PRODUCTION LIST SIMPL GRP'!R10</f>
        <v/>
      </c>
      <c r="S7" s="53" t="str">
        <f>'PRODUCTION LIST SIMPL GRP'!S10</f>
        <v/>
      </c>
      <c r="T7" s="53" t="str">
        <f>'PRODUCTION LIST SIMPL GRP'!T10</f>
        <v/>
      </c>
      <c r="U7" s="53" t="str">
        <f>'PRODUCTION LIST SIMPL GRP'!U10</f>
        <v/>
      </c>
      <c r="V7" s="53">
        <f>'PRODUCTION LIST SIMPL GRP'!V10</f>
        <v>0</v>
      </c>
    </row>
    <row r="8" spans="1:22" ht="23.25" customHeight="1">
      <c r="A8" s="40"/>
      <c r="B8" s="42"/>
      <c r="C8" s="41" t="str">
        <f>'PRODUCTION LIST SIMPL GRP'!A11</f>
        <v>SMPL-64-DT-GRP</v>
      </c>
      <c r="D8" s="53" t="str">
        <f>'PRODUCTION LIST SIMPL GRP'!D11</f>
        <v/>
      </c>
      <c r="E8" s="53" t="str">
        <f>'PRODUCTION LIST SIMPL GRP'!E11</f>
        <v/>
      </c>
      <c r="F8" s="53" t="str">
        <f>'PRODUCTION LIST SIMPL GRP'!F11</f>
        <v/>
      </c>
      <c r="G8" s="53" t="str">
        <f>'PRODUCTION LIST SIMPL GRP'!G11</f>
        <v/>
      </c>
      <c r="H8" s="53" t="str">
        <f>'PRODUCTION LIST SIMPL GRP'!H11</f>
        <v/>
      </c>
      <c r="I8" s="53" t="str">
        <f>'PRODUCTION LIST SIMPL GRP'!I11</f>
        <v/>
      </c>
      <c r="J8" s="53" t="str">
        <f>'PRODUCTION LIST SIMPL GRP'!J11</f>
        <v/>
      </c>
      <c r="K8" s="53" t="str">
        <f>'PRODUCTION LIST SIMPL GRP'!K11</f>
        <v/>
      </c>
      <c r="L8" s="53" t="str">
        <f>'PRODUCTION LIST SIMPL GRP'!L11</f>
        <v/>
      </c>
      <c r="M8" s="53" t="str">
        <f>'PRODUCTION LIST SIMPL GRP'!M11</f>
        <v/>
      </c>
      <c r="N8" s="53" t="str">
        <f>'PRODUCTION LIST SIMPL GRP'!N11</f>
        <v/>
      </c>
      <c r="O8" s="53" t="str">
        <f>'PRODUCTION LIST SIMPL GRP'!O11</f>
        <v/>
      </c>
      <c r="P8" s="53" t="str">
        <f>'PRODUCTION LIST SIMPL GRP'!P11</f>
        <v/>
      </c>
      <c r="Q8" s="53" t="str">
        <f>'PRODUCTION LIST SIMPL GRP'!Q11</f>
        <v/>
      </c>
      <c r="R8" s="53" t="str">
        <f>'PRODUCTION LIST SIMPL GRP'!R11</f>
        <v/>
      </c>
      <c r="S8" s="53" t="str">
        <f>'PRODUCTION LIST SIMPL GRP'!S11</f>
        <v/>
      </c>
      <c r="T8" s="53" t="str">
        <f>'PRODUCTION LIST SIMPL GRP'!T11</f>
        <v/>
      </c>
      <c r="U8" s="53" t="str">
        <f>'PRODUCTION LIST SIMPL GRP'!U11</f>
        <v/>
      </c>
      <c r="V8" s="53">
        <f>'PRODUCTION LIST SIMPL GRP'!V11</f>
        <v>0</v>
      </c>
    </row>
    <row r="9" spans="1:22" ht="23.25" customHeight="1">
      <c r="A9" s="40">
        <f>B9*'Simpl. all tex-DT PLYWOOD'!I15</f>
        <v>0</v>
      </c>
      <c r="B9" s="42">
        <f t="shared" si="0"/>
        <v>0</v>
      </c>
      <c r="C9" s="41" t="str">
        <f>'PRODUCTION LIST SIMPL GRP'!A12</f>
        <v>SMPL-65-DT-GRP</v>
      </c>
      <c r="D9" s="53" t="str">
        <f>'PRODUCTION LIST SIMPL GRP'!D12</f>
        <v/>
      </c>
      <c r="E9" s="53" t="str">
        <f>'PRODUCTION LIST SIMPL GRP'!E12</f>
        <v/>
      </c>
      <c r="F9" s="53" t="str">
        <f>'PRODUCTION LIST SIMPL GRP'!F12</f>
        <v/>
      </c>
      <c r="G9" s="53" t="str">
        <f>'PRODUCTION LIST SIMPL GRP'!G12</f>
        <v/>
      </c>
      <c r="H9" s="53" t="str">
        <f>'PRODUCTION LIST SIMPL GRP'!H12</f>
        <v/>
      </c>
      <c r="I9" s="53" t="str">
        <f>'PRODUCTION LIST SIMPL GRP'!I12</f>
        <v/>
      </c>
      <c r="J9" s="53" t="str">
        <f>'PRODUCTION LIST SIMPL GRP'!J12</f>
        <v/>
      </c>
      <c r="K9" s="53" t="str">
        <f>'PRODUCTION LIST SIMPL GRP'!K12</f>
        <v/>
      </c>
      <c r="L9" s="53" t="str">
        <f>'PRODUCTION LIST SIMPL GRP'!L12</f>
        <v/>
      </c>
      <c r="M9" s="53" t="str">
        <f>'PRODUCTION LIST SIMPL GRP'!M12</f>
        <v/>
      </c>
      <c r="N9" s="53" t="str">
        <f>'PRODUCTION LIST SIMPL GRP'!N12</f>
        <v/>
      </c>
      <c r="O9" s="53" t="str">
        <f>'PRODUCTION LIST SIMPL GRP'!O12</f>
        <v/>
      </c>
      <c r="P9" s="53" t="str">
        <f>'PRODUCTION LIST SIMPL GRP'!P12</f>
        <v/>
      </c>
      <c r="Q9" s="53" t="str">
        <f>'PRODUCTION LIST SIMPL GRP'!Q12</f>
        <v/>
      </c>
      <c r="R9" s="53" t="str">
        <f>'PRODUCTION LIST SIMPL GRP'!R12</f>
        <v/>
      </c>
      <c r="S9" s="53" t="str">
        <f>'PRODUCTION LIST SIMPL GRP'!S12</f>
        <v/>
      </c>
      <c r="T9" s="53" t="str">
        <f>'PRODUCTION LIST SIMPL GRP'!T12</f>
        <v/>
      </c>
      <c r="U9" s="53" t="str">
        <f>'PRODUCTION LIST SIMPL GRP'!U12</f>
        <v/>
      </c>
      <c r="V9" s="53">
        <f>'PRODUCTION LIST SIMPL GRP'!V12</f>
        <v>0</v>
      </c>
    </row>
    <row r="10" spans="1:22" ht="23.25" customHeight="1">
      <c r="A10" s="40"/>
      <c r="B10" s="42"/>
      <c r="C10" s="41" t="str">
        <f>'PRODUCTION LIST SIMPL GRP'!A13</f>
        <v>SMPL-67-DT-GRP</v>
      </c>
      <c r="D10" s="53" t="str">
        <f>'PRODUCTION LIST SIMPL GRP'!D13</f>
        <v/>
      </c>
      <c r="E10" s="53" t="str">
        <f>'PRODUCTION LIST SIMPL GRP'!E13</f>
        <v/>
      </c>
      <c r="F10" s="53" t="str">
        <f>'PRODUCTION LIST SIMPL GRP'!F13</f>
        <v/>
      </c>
      <c r="G10" s="53" t="str">
        <f>'PRODUCTION LIST SIMPL GRP'!G13</f>
        <v/>
      </c>
      <c r="H10" s="53" t="str">
        <f>'PRODUCTION LIST SIMPL GRP'!H13</f>
        <v/>
      </c>
      <c r="I10" s="53" t="str">
        <f>'PRODUCTION LIST SIMPL GRP'!I13</f>
        <v/>
      </c>
      <c r="J10" s="53" t="str">
        <f>'PRODUCTION LIST SIMPL GRP'!J13</f>
        <v/>
      </c>
      <c r="K10" s="53" t="str">
        <f>'PRODUCTION LIST SIMPL GRP'!K13</f>
        <v/>
      </c>
      <c r="L10" s="53" t="str">
        <f>'PRODUCTION LIST SIMPL GRP'!L13</f>
        <v/>
      </c>
      <c r="M10" s="53" t="str">
        <f>'PRODUCTION LIST SIMPL GRP'!M13</f>
        <v/>
      </c>
      <c r="N10" s="53" t="str">
        <f>'PRODUCTION LIST SIMPL GRP'!N13</f>
        <v/>
      </c>
      <c r="O10" s="53" t="str">
        <f>'PRODUCTION LIST SIMPL GRP'!O13</f>
        <v/>
      </c>
      <c r="P10" s="53" t="str">
        <f>'PRODUCTION LIST SIMPL GRP'!P13</f>
        <v/>
      </c>
      <c r="Q10" s="53" t="str">
        <f>'PRODUCTION LIST SIMPL GRP'!Q13</f>
        <v/>
      </c>
      <c r="R10" s="53" t="str">
        <f>'PRODUCTION LIST SIMPL GRP'!R13</f>
        <v/>
      </c>
      <c r="S10" s="53" t="str">
        <f>'PRODUCTION LIST SIMPL GRP'!S13</f>
        <v/>
      </c>
      <c r="T10" s="53" t="str">
        <f>'PRODUCTION LIST SIMPL GRP'!T13</f>
        <v/>
      </c>
      <c r="U10" s="53" t="str">
        <f>'PRODUCTION LIST SIMPL GRP'!U13</f>
        <v/>
      </c>
      <c r="V10" s="53">
        <f>'PRODUCTION LIST SIMPL GRP'!V13</f>
        <v>0</v>
      </c>
    </row>
    <row r="11" spans="1:22" ht="23.25" customHeight="1">
      <c r="A11" s="40">
        <f>B11*'Simpl. all tex-DT PLYWOOD'!I17</f>
        <v>0</v>
      </c>
      <c r="B11" s="42">
        <f t="shared" si="0"/>
        <v>0</v>
      </c>
      <c r="C11" s="41" t="str">
        <f>'PRODUCTION LIST SIMPL GRP'!A14</f>
        <v>SMPL-71-DT-GRP</v>
      </c>
      <c r="D11" s="53" t="str">
        <f>'PRODUCTION LIST SIMPL GRP'!D14</f>
        <v/>
      </c>
      <c r="E11" s="53" t="str">
        <f>'PRODUCTION LIST SIMPL GRP'!E14</f>
        <v/>
      </c>
      <c r="F11" s="53" t="str">
        <f>'PRODUCTION LIST SIMPL GRP'!F14</f>
        <v/>
      </c>
      <c r="G11" s="53" t="str">
        <f>'PRODUCTION LIST SIMPL GRP'!G14</f>
        <v/>
      </c>
      <c r="H11" s="53" t="str">
        <f>'PRODUCTION LIST SIMPL GRP'!H14</f>
        <v/>
      </c>
      <c r="I11" s="53" t="str">
        <f>'PRODUCTION LIST SIMPL GRP'!I14</f>
        <v/>
      </c>
      <c r="J11" s="53" t="str">
        <f>'PRODUCTION LIST SIMPL GRP'!J14</f>
        <v/>
      </c>
      <c r="K11" s="53" t="str">
        <f>'PRODUCTION LIST SIMPL GRP'!K14</f>
        <v/>
      </c>
      <c r="L11" s="53" t="str">
        <f>'PRODUCTION LIST SIMPL GRP'!L14</f>
        <v/>
      </c>
      <c r="M11" s="53" t="str">
        <f>'PRODUCTION LIST SIMPL GRP'!M14</f>
        <v/>
      </c>
      <c r="N11" s="53" t="str">
        <f>'PRODUCTION LIST SIMPL GRP'!N14</f>
        <v/>
      </c>
      <c r="O11" s="53" t="str">
        <f>'PRODUCTION LIST SIMPL GRP'!O14</f>
        <v/>
      </c>
      <c r="P11" s="53" t="str">
        <f>'PRODUCTION LIST SIMPL GRP'!P14</f>
        <v/>
      </c>
      <c r="Q11" s="53" t="str">
        <f>'PRODUCTION LIST SIMPL GRP'!Q14</f>
        <v/>
      </c>
      <c r="R11" s="53" t="str">
        <f>'PRODUCTION LIST SIMPL GRP'!R14</f>
        <v/>
      </c>
      <c r="S11" s="53" t="str">
        <f>'PRODUCTION LIST SIMPL GRP'!S14</f>
        <v/>
      </c>
      <c r="T11" s="53" t="str">
        <f>'PRODUCTION LIST SIMPL GRP'!T14</f>
        <v/>
      </c>
      <c r="U11" s="53" t="str">
        <f>'PRODUCTION LIST SIMPL GRP'!U14</f>
        <v/>
      </c>
      <c r="V11" s="53">
        <f>'PRODUCTION LIST SIMPL GRP'!V14</f>
        <v>0</v>
      </c>
    </row>
    <row r="12" spans="1:22" ht="23.25" customHeight="1">
      <c r="A12" s="40"/>
      <c r="B12" s="42"/>
      <c r="C12" s="41" t="str">
        <f>'PRODUCTION LIST SIMPL GRP'!A15</f>
        <v>SMPL-72-DT-GRP</v>
      </c>
      <c r="D12" s="53" t="str">
        <f>'PRODUCTION LIST SIMPL GRP'!D15</f>
        <v/>
      </c>
      <c r="E12" s="53" t="str">
        <f>'PRODUCTION LIST SIMPL GRP'!E15</f>
        <v/>
      </c>
      <c r="F12" s="53" t="str">
        <f>'PRODUCTION LIST SIMPL GRP'!F15</f>
        <v/>
      </c>
      <c r="G12" s="53" t="str">
        <f>'PRODUCTION LIST SIMPL GRP'!G15</f>
        <v/>
      </c>
      <c r="H12" s="53" t="str">
        <f>'PRODUCTION LIST SIMPL GRP'!H15</f>
        <v/>
      </c>
      <c r="I12" s="53" t="str">
        <f>'PRODUCTION LIST SIMPL GRP'!I15</f>
        <v/>
      </c>
      <c r="J12" s="53" t="str">
        <f>'PRODUCTION LIST SIMPL GRP'!J15</f>
        <v/>
      </c>
      <c r="K12" s="53" t="str">
        <f>'PRODUCTION LIST SIMPL GRP'!K15</f>
        <v/>
      </c>
      <c r="L12" s="53" t="str">
        <f>'PRODUCTION LIST SIMPL GRP'!L15</f>
        <v/>
      </c>
      <c r="M12" s="53" t="str">
        <f>'PRODUCTION LIST SIMPL GRP'!M15</f>
        <v/>
      </c>
      <c r="N12" s="53" t="str">
        <f>'PRODUCTION LIST SIMPL GRP'!N15</f>
        <v/>
      </c>
      <c r="O12" s="53" t="str">
        <f>'PRODUCTION LIST SIMPL GRP'!O15</f>
        <v/>
      </c>
      <c r="P12" s="53" t="str">
        <f>'PRODUCTION LIST SIMPL GRP'!P15</f>
        <v/>
      </c>
      <c r="Q12" s="53" t="str">
        <f>'PRODUCTION LIST SIMPL GRP'!Q15</f>
        <v/>
      </c>
      <c r="R12" s="53" t="str">
        <f>'PRODUCTION LIST SIMPL GRP'!R15</f>
        <v/>
      </c>
      <c r="S12" s="53" t="str">
        <f>'PRODUCTION LIST SIMPL GRP'!S15</f>
        <v/>
      </c>
      <c r="T12" s="53" t="str">
        <f>'PRODUCTION LIST SIMPL GRP'!T15</f>
        <v/>
      </c>
      <c r="U12" s="53" t="str">
        <f>'PRODUCTION LIST SIMPL GRP'!U15</f>
        <v/>
      </c>
      <c r="V12" s="53">
        <f>'PRODUCTION LIST SIMPL GRP'!V15</f>
        <v>0</v>
      </c>
    </row>
    <row r="13" spans="1:22" ht="23.25" customHeight="1">
      <c r="A13" s="40">
        <f>B13*'Simpl. all tex-DT PLYWOOD'!I19</f>
        <v>0</v>
      </c>
      <c r="B13" s="42">
        <f t="shared" si="0"/>
        <v>0</v>
      </c>
      <c r="C13" s="41" t="str">
        <f>'PRODUCTION LIST SIMPL GRP'!A16</f>
        <v>SMPL-73-DT-GRP</v>
      </c>
      <c r="D13" s="53" t="str">
        <f>'PRODUCTION LIST SIMPL GRP'!D16</f>
        <v/>
      </c>
      <c r="E13" s="53" t="str">
        <f>'PRODUCTION LIST SIMPL GRP'!E16</f>
        <v/>
      </c>
      <c r="F13" s="53" t="str">
        <f>'PRODUCTION LIST SIMPL GRP'!F16</f>
        <v/>
      </c>
      <c r="G13" s="53" t="str">
        <f>'PRODUCTION LIST SIMPL GRP'!G16</f>
        <v/>
      </c>
      <c r="H13" s="53" t="str">
        <f>'PRODUCTION LIST SIMPL GRP'!H16</f>
        <v/>
      </c>
      <c r="I13" s="53" t="str">
        <f>'PRODUCTION LIST SIMPL GRP'!I16</f>
        <v/>
      </c>
      <c r="J13" s="53" t="str">
        <f>'PRODUCTION LIST SIMPL GRP'!J16</f>
        <v/>
      </c>
      <c r="K13" s="53" t="str">
        <f>'PRODUCTION LIST SIMPL GRP'!K16</f>
        <v/>
      </c>
      <c r="L13" s="53" t="str">
        <f>'PRODUCTION LIST SIMPL GRP'!L16</f>
        <v/>
      </c>
      <c r="M13" s="53" t="str">
        <f>'PRODUCTION LIST SIMPL GRP'!M16</f>
        <v/>
      </c>
      <c r="N13" s="53" t="str">
        <f>'PRODUCTION LIST SIMPL GRP'!N16</f>
        <v/>
      </c>
      <c r="O13" s="53" t="str">
        <f>'PRODUCTION LIST SIMPL GRP'!O16</f>
        <v/>
      </c>
      <c r="P13" s="53" t="str">
        <f>'PRODUCTION LIST SIMPL GRP'!P16</f>
        <v/>
      </c>
      <c r="Q13" s="53" t="str">
        <f>'PRODUCTION LIST SIMPL GRP'!Q16</f>
        <v/>
      </c>
      <c r="R13" s="53" t="str">
        <f>'PRODUCTION LIST SIMPL GRP'!R16</f>
        <v/>
      </c>
      <c r="S13" s="53" t="str">
        <f>'PRODUCTION LIST SIMPL GRP'!S16</f>
        <v/>
      </c>
      <c r="T13" s="53" t="str">
        <f>'PRODUCTION LIST SIMPL GRP'!T16</f>
        <v/>
      </c>
      <c r="U13" s="53" t="str">
        <f>'PRODUCTION LIST SIMPL GRP'!U16</f>
        <v/>
      </c>
      <c r="V13" s="53">
        <f>'PRODUCTION LIST SIMPL GRP'!V16</f>
        <v>0</v>
      </c>
    </row>
    <row r="14" spans="1:22" ht="23.25" customHeight="1">
      <c r="A14" s="40"/>
      <c r="B14" s="42"/>
      <c r="C14" s="41" t="str">
        <f>'PRODUCTION LIST SIMPL GRP'!A17</f>
        <v>SMPL-74-DT-GRP</v>
      </c>
      <c r="D14" s="53" t="str">
        <f>'PRODUCTION LIST SIMPL GRP'!D17</f>
        <v/>
      </c>
      <c r="E14" s="53" t="str">
        <f>'PRODUCTION LIST SIMPL GRP'!E17</f>
        <v/>
      </c>
      <c r="F14" s="53" t="str">
        <f>'PRODUCTION LIST SIMPL GRP'!F17</f>
        <v/>
      </c>
      <c r="G14" s="53" t="str">
        <f>'PRODUCTION LIST SIMPL GRP'!G17</f>
        <v/>
      </c>
      <c r="H14" s="53" t="str">
        <f>'PRODUCTION LIST SIMPL GRP'!H17</f>
        <v/>
      </c>
      <c r="I14" s="53" t="str">
        <f>'PRODUCTION LIST SIMPL GRP'!I17</f>
        <v/>
      </c>
      <c r="J14" s="53" t="str">
        <f>'PRODUCTION LIST SIMPL GRP'!J17</f>
        <v/>
      </c>
      <c r="K14" s="53" t="str">
        <f>'PRODUCTION LIST SIMPL GRP'!K17</f>
        <v/>
      </c>
      <c r="L14" s="53" t="str">
        <f>'PRODUCTION LIST SIMPL GRP'!L17</f>
        <v/>
      </c>
      <c r="M14" s="53" t="str">
        <f>'PRODUCTION LIST SIMPL GRP'!M17</f>
        <v/>
      </c>
      <c r="N14" s="53" t="str">
        <f>'PRODUCTION LIST SIMPL GRP'!N17</f>
        <v/>
      </c>
      <c r="O14" s="53" t="str">
        <f>'PRODUCTION LIST SIMPL GRP'!O17</f>
        <v/>
      </c>
      <c r="P14" s="53" t="str">
        <f>'PRODUCTION LIST SIMPL GRP'!P17</f>
        <v/>
      </c>
      <c r="Q14" s="53" t="str">
        <f>'PRODUCTION LIST SIMPL GRP'!Q17</f>
        <v/>
      </c>
      <c r="R14" s="53" t="str">
        <f>'PRODUCTION LIST SIMPL GRP'!R17</f>
        <v/>
      </c>
      <c r="S14" s="53" t="str">
        <f>'PRODUCTION LIST SIMPL GRP'!S17</f>
        <v/>
      </c>
      <c r="T14" s="53" t="str">
        <f>'PRODUCTION LIST SIMPL GRP'!T17</f>
        <v/>
      </c>
      <c r="U14" s="53" t="str">
        <f>'PRODUCTION LIST SIMPL GRP'!U17</f>
        <v/>
      </c>
      <c r="V14" s="53">
        <f>'PRODUCTION LIST SIMPL GRP'!V17</f>
        <v>0</v>
      </c>
    </row>
    <row r="15" spans="1:22" ht="23.25" customHeight="1">
      <c r="A15" s="40">
        <f>B15*'Simpl. all tex-DT PLYWOOD'!I21</f>
        <v>0</v>
      </c>
      <c r="B15" s="42">
        <f t="shared" si="0"/>
        <v>0</v>
      </c>
      <c r="C15" s="41" t="str">
        <f>'PRODUCTION LIST SIMPL GRP'!A18</f>
        <v>SMPL-76-DT-GRP</v>
      </c>
      <c r="D15" s="53" t="str">
        <f>'PRODUCTION LIST SIMPL GRP'!D18</f>
        <v/>
      </c>
      <c r="E15" s="53" t="str">
        <f>'PRODUCTION LIST SIMPL GRP'!E18</f>
        <v/>
      </c>
      <c r="F15" s="53" t="str">
        <f>'PRODUCTION LIST SIMPL GRP'!F18</f>
        <v/>
      </c>
      <c r="G15" s="53" t="str">
        <f>'PRODUCTION LIST SIMPL GRP'!G18</f>
        <v/>
      </c>
      <c r="H15" s="53" t="str">
        <f>'PRODUCTION LIST SIMPL GRP'!H18</f>
        <v/>
      </c>
      <c r="I15" s="53" t="str">
        <f>'PRODUCTION LIST SIMPL GRP'!I18</f>
        <v/>
      </c>
      <c r="J15" s="53" t="str">
        <f>'PRODUCTION LIST SIMPL GRP'!J18</f>
        <v/>
      </c>
      <c r="K15" s="53" t="str">
        <f>'PRODUCTION LIST SIMPL GRP'!K18</f>
        <v/>
      </c>
      <c r="L15" s="53" t="str">
        <f>'PRODUCTION LIST SIMPL GRP'!L18</f>
        <v/>
      </c>
      <c r="M15" s="53" t="str">
        <f>'PRODUCTION LIST SIMPL GRP'!M18</f>
        <v/>
      </c>
      <c r="N15" s="53" t="str">
        <f>'PRODUCTION LIST SIMPL GRP'!N18</f>
        <v/>
      </c>
      <c r="O15" s="53" t="str">
        <f>'PRODUCTION LIST SIMPL GRP'!O18</f>
        <v/>
      </c>
      <c r="P15" s="53" t="str">
        <f>'PRODUCTION LIST SIMPL GRP'!P18</f>
        <v/>
      </c>
      <c r="Q15" s="53" t="str">
        <f>'PRODUCTION LIST SIMPL GRP'!Q18</f>
        <v/>
      </c>
      <c r="R15" s="53" t="str">
        <f>'PRODUCTION LIST SIMPL GRP'!R18</f>
        <v/>
      </c>
      <c r="S15" s="53" t="str">
        <f>'PRODUCTION LIST SIMPL GRP'!S18</f>
        <v/>
      </c>
      <c r="T15" s="53" t="str">
        <f>'PRODUCTION LIST SIMPL GRP'!T18</f>
        <v/>
      </c>
      <c r="U15" s="53" t="str">
        <f>'PRODUCTION LIST SIMPL GRP'!U18</f>
        <v/>
      </c>
      <c r="V15" s="53">
        <f>'PRODUCTION LIST SIMPL GRP'!V18</f>
        <v>0</v>
      </c>
    </row>
    <row r="16" spans="1:22" ht="23.25" customHeight="1">
      <c r="A16" s="40"/>
      <c r="B16" s="42"/>
      <c r="C16" s="41" t="str">
        <f>'PRODUCTION LIST SIMPL GRP'!A19</f>
        <v>SMPL-77-DT-GRP</v>
      </c>
      <c r="D16" s="53" t="str">
        <f>'PRODUCTION LIST SIMPL GRP'!D19</f>
        <v/>
      </c>
      <c r="E16" s="53" t="str">
        <f>'PRODUCTION LIST SIMPL GRP'!E19</f>
        <v/>
      </c>
      <c r="F16" s="53" t="str">
        <f>'PRODUCTION LIST SIMPL GRP'!F19</f>
        <v/>
      </c>
      <c r="G16" s="53" t="str">
        <f>'PRODUCTION LIST SIMPL GRP'!G19</f>
        <v/>
      </c>
      <c r="H16" s="53" t="str">
        <f>'PRODUCTION LIST SIMPL GRP'!H19</f>
        <v/>
      </c>
      <c r="I16" s="53" t="str">
        <f>'PRODUCTION LIST SIMPL GRP'!I19</f>
        <v/>
      </c>
      <c r="J16" s="53" t="str">
        <f>'PRODUCTION LIST SIMPL GRP'!J19</f>
        <v/>
      </c>
      <c r="K16" s="53" t="str">
        <f>'PRODUCTION LIST SIMPL GRP'!K19</f>
        <v/>
      </c>
      <c r="L16" s="53" t="str">
        <f>'PRODUCTION LIST SIMPL GRP'!L19</f>
        <v/>
      </c>
      <c r="M16" s="53" t="str">
        <f>'PRODUCTION LIST SIMPL GRP'!M19</f>
        <v/>
      </c>
      <c r="N16" s="53" t="str">
        <f>'PRODUCTION LIST SIMPL GRP'!N19</f>
        <v/>
      </c>
      <c r="O16" s="53" t="str">
        <f>'PRODUCTION LIST SIMPL GRP'!O19</f>
        <v/>
      </c>
      <c r="P16" s="53" t="str">
        <f>'PRODUCTION LIST SIMPL GRP'!P19</f>
        <v/>
      </c>
      <c r="Q16" s="53" t="str">
        <f>'PRODUCTION LIST SIMPL GRP'!Q19</f>
        <v/>
      </c>
      <c r="R16" s="53" t="str">
        <f>'PRODUCTION LIST SIMPL GRP'!R19</f>
        <v/>
      </c>
      <c r="S16" s="53" t="str">
        <f>'PRODUCTION LIST SIMPL GRP'!S19</f>
        <v/>
      </c>
      <c r="T16" s="53" t="str">
        <f>'PRODUCTION LIST SIMPL GRP'!T19</f>
        <v/>
      </c>
      <c r="U16" s="53" t="str">
        <f>'PRODUCTION LIST SIMPL GRP'!U19</f>
        <v/>
      </c>
      <c r="V16" s="53">
        <f>'PRODUCTION LIST SIMPL GRP'!V19</f>
        <v>0</v>
      </c>
    </row>
    <row r="17" spans="1:22" ht="23.25" customHeight="1">
      <c r="A17" s="40">
        <f>B17*'Simpl. all tex-DT PLYWOOD'!I23</f>
        <v>0</v>
      </c>
      <c r="B17" s="42">
        <f t="shared" si="0"/>
        <v>0</v>
      </c>
      <c r="C17" s="41" t="str">
        <f>'PRODUCTION LIST SIMPL GRP'!A20</f>
        <v>SMPL-78-DT-GRP</v>
      </c>
      <c r="D17" s="53" t="str">
        <f>'PRODUCTION LIST SIMPL GRP'!D20</f>
        <v/>
      </c>
      <c r="E17" s="53" t="str">
        <f>'PRODUCTION LIST SIMPL GRP'!E20</f>
        <v/>
      </c>
      <c r="F17" s="53" t="str">
        <f>'PRODUCTION LIST SIMPL GRP'!F20</f>
        <v/>
      </c>
      <c r="G17" s="53" t="str">
        <f>'PRODUCTION LIST SIMPL GRP'!G20</f>
        <v/>
      </c>
      <c r="H17" s="53" t="str">
        <f>'PRODUCTION LIST SIMPL GRP'!H20</f>
        <v/>
      </c>
      <c r="I17" s="53" t="str">
        <f>'PRODUCTION LIST SIMPL GRP'!I20</f>
        <v/>
      </c>
      <c r="J17" s="53" t="str">
        <f>'PRODUCTION LIST SIMPL GRP'!J20</f>
        <v/>
      </c>
      <c r="K17" s="53" t="str">
        <f>'PRODUCTION LIST SIMPL GRP'!K20</f>
        <v/>
      </c>
      <c r="L17" s="53" t="str">
        <f>'PRODUCTION LIST SIMPL GRP'!L20</f>
        <v/>
      </c>
      <c r="M17" s="53" t="str">
        <f>'PRODUCTION LIST SIMPL GRP'!M20</f>
        <v/>
      </c>
      <c r="N17" s="53" t="str">
        <f>'PRODUCTION LIST SIMPL GRP'!N20</f>
        <v/>
      </c>
      <c r="O17" s="53" t="str">
        <f>'PRODUCTION LIST SIMPL GRP'!O20</f>
        <v/>
      </c>
      <c r="P17" s="53" t="str">
        <f>'PRODUCTION LIST SIMPL GRP'!P20</f>
        <v/>
      </c>
      <c r="Q17" s="53" t="str">
        <f>'PRODUCTION LIST SIMPL GRP'!Q20</f>
        <v/>
      </c>
      <c r="R17" s="53" t="str">
        <f>'PRODUCTION LIST SIMPL GRP'!R20</f>
        <v/>
      </c>
      <c r="S17" s="53" t="str">
        <f>'PRODUCTION LIST SIMPL GRP'!S20</f>
        <v/>
      </c>
      <c r="T17" s="53" t="str">
        <f>'PRODUCTION LIST SIMPL GRP'!T20</f>
        <v/>
      </c>
      <c r="U17" s="53" t="str">
        <f>'PRODUCTION LIST SIMPL GRP'!U20</f>
        <v/>
      </c>
      <c r="V17" s="53">
        <f>'PRODUCTION LIST SIMPL GRP'!V20</f>
        <v>0</v>
      </c>
    </row>
    <row r="18" spans="1:22" ht="23.25" customHeight="1">
      <c r="A18" s="40"/>
      <c r="B18" s="42"/>
      <c r="C18" s="41" t="str">
        <f>'PRODUCTION LIST SIMPL GRP'!A21</f>
        <v>SMPL-79-DT-GRP</v>
      </c>
      <c r="D18" s="53" t="str">
        <f>'PRODUCTION LIST SIMPL GRP'!D21</f>
        <v/>
      </c>
      <c r="E18" s="53" t="str">
        <f>'PRODUCTION LIST SIMPL GRP'!E21</f>
        <v/>
      </c>
      <c r="F18" s="53" t="str">
        <f>'PRODUCTION LIST SIMPL GRP'!F21</f>
        <v/>
      </c>
      <c r="G18" s="53" t="str">
        <f>'PRODUCTION LIST SIMPL GRP'!G21</f>
        <v/>
      </c>
      <c r="H18" s="53" t="str">
        <f>'PRODUCTION LIST SIMPL GRP'!H21</f>
        <v/>
      </c>
      <c r="I18" s="53" t="str">
        <f>'PRODUCTION LIST SIMPL GRP'!I21</f>
        <v/>
      </c>
      <c r="J18" s="53" t="str">
        <f>'PRODUCTION LIST SIMPL GRP'!J21</f>
        <v/>
      </c>
      <c r="K18" s="53" t="str">
        <f>'PRODUCTION LIST SIMPL GRP'!K21</f>
        <v/>
      </c>
      <c r="L18" s="53" t="str">
        <f>'PRODUCTION LIST SIMPL GRP'!L21</f>
        <v/>
      </c>
      <c r="M18" s="53" t="str">
        <f>'PRODUCTION LIST SIMPL GRP'!M21</f>
        <v/>
      </c>
      <c r="N18" s="53" t="str">
        <f>'PRODUCTION LIST SIMPL GRP'!N21</f>
        <v/>
      </c>
      <c r="O18" s="53" t="str">
        <f>'PRODUCTION LIST SIMPL GRP'!O21</f>
        <v/>
      </c>
      <c r="P18" s="53" t="str">
        <f>'PRODUCTION LIST SIMPL GRP'!P21</f>
        <v/>
      </c>
      <c r="Q18" s="53" t="str">
        <f>'PRODUCTION LIST SIMPL GRP'!Q21</f>
        <v/>
      </c>
      <c r="R18" s="53" t="str">
        <f>'PRODUCTION LIST SIMPL GRP'!R21</f>
        <v/>
      </c>
      <c r="S18" s="53" t="str">
        <f>'PRODUCTION LIST SIMPL GRP'!S21</f>
        <v/>
      </c>
      <c r="T18" s="53" t="str">
        <f>'PRODUCTION LIST SIMPL GRP'!T21</f>
        <v/>
      </c>
      <c r="U18" s="53" t="str">
        <f>'PRODUCTION LIST SIMPL GRP'!U21</f>
        <v/>
      </c>
      <c r="V18" s="53">
        <f>'PRODUCTION LIST SIMPL GRP'!V21</f>
        <v>0</v>
      </c>
    </row>
    <row r="19" spans="1:22" ht="23.25" customHeight="1">
      <c r="A19" s="40">
        <f>B19*'Simpl. all tex-DT PLYWOOD'!I25</f>
        <v>0</v>
      </c>
      <c r="B19" s="42">
        <f t="shared" si="0"/>
        <v>0</v>
      </c>
      <c r="C19" s="41" t="str">
        <f>'PRODUCTION LIST SIMPL GRP'!A22</f>
        <v>SMPL-81-DT-GRP</v>
      </c>
      <c r="D19" s="53" t="str">
        <f>'PRODUCTION LIST SIMPL GRP'!D22</f>
        <v/>
      </c>
      <c r="E19" s="53" t="str">
        <f>'PRODUCTION LIST SIMPL GRP'!E22</f>
        <v/>
      </c>
      <c r="F19" s="53" t="str">
        <f>'PRODUCTION LIST SIMPL GRP'!F22</f>
        <v/>
      </c>
      <c r="G19" s="53" t="str">
        <f>'PRODUCTION LIST SIMPL GRP'!G22</f>
        <v/>
      </c>
      <c r="H19" s="53" t="str">
        <f>'PRODUCTION LIST SIMPL GRP'!H22</f>
        <v/>
      </c>
      <c r="I19" s="53" t="str">
        <f>'PRODUCTION LIST SIMPL GRP'!I22</f>
        <v/>
      </c>
      <c r="J19" s="53" t="str">
        <f>'PRODUCTION LIST SIMPL GRP'!J22</f>
        <v/>
      </c>
      <c r="K19" s="53" t="str">
        <f>'PRODUCTION LIST SIMPL GRP'!K22</f>
        <v/>
      </c>
      <c r="L19" s="53" t="str">
        <f>'PRODUCTION LIST SIMPL GRP'!L22</f>
        <v/>
      </c>
      <c r="M19" s="53" t="str">
        <f>'PRODUCTION LIST SIMPL GRP'!M22</f>
        <v/>
      </c>
      <c r="N19" s="53" t="str">
        <f>'PRODUCTION LIST SIMPL GRP'!N22</f>
        <v/>
      </c>
      <c r="O19" s="53" t="str">
        <f>'PRODUCTION LIST SIMPL GRP'!O22</f>
        <v/>
      </c>
      <c r="P19" s="53" t="str">
        <f>'PRODUCTION LIST SIMPL GRP'!P22</f>
        <v/>
      </c>
      <c r="Q19" s="53" t="str">
        <f>'PRODUCTION LIST SIMPL GRP'!Q22</f>
        <v/>
      </c>
      <c r="R19" s="53" t="str">
        <f>'PRODUCTION LIST SIMPL GRP'!R22</f>
        <v/>
      </c>
      <c r="S19" s="53" t="str">
        <f>'PRODUCTION LIST SIMPL GRP'!S22</f>
        <v/>
      </c>
      <c r="T19" s="53" t="str">
        <f>'PRODUCTION LIST SIMPL GRP'!T22</f>
        <v/>
      </c>
      <c r="U19" s="53" t="str">
        <f>'PRODUCTION LIST SIMPL GRP'!U22</f>
        <v/>
      </c>
      <c r="V19" s="53">
        <f>'PRODUCTION LIST SIMPL GRP'!V22</f>
        <v>0</v>
      </c>
    </row>
    <row r="20" spans="1:22" ht="23.25" customHeight="1">
      <c r="A20" s="40"/>
      <c r="B20" s="42"/>
      <c r="C20" s="41" t="str">
        <f>'PRODUCTION LIST SIMPL GRP'!A23</f>
        <v>SMPL-82-DT-GRP</v>
      </c>
      <c r="D20" s="53" t="str">
        <f>'PRODUCTION LIST SIMPL GRP'!D23</f>
        <v/>
      </c>
      <c r="E20" s="53" t="str">
        <f>'PRODUCTION LIST SIMPL GRP'!E23</f>
        <v/>
      </c>
      <c r="F20" s="53" t="str">
        <f>'PRODUCTION LIST SIMPL GRP'!F23</f>
        <v/>
      </c>
      <c r="G20" s="53" t="str">
        <f>'PRODUCTION LIST SIMPL GRP'!G23</f>
        <v/>
      </c>
      <c r="H20" s="53" t="str">
        <f>'PRODUCTION LIST SIMPL GRP'!H23</f>
        <v/>
      </c>
      <c r="I20" s="53" t="str">
        <f>'PRODUCTION LIST SIMPL GRP'!I23</f>
        <v/>
      </c>
      <c r="J20" s="53" t="str">
        <f>'PRODUCTION LIST SIMPL GRP'!J23</f>
        <v/>
      </c>
      <c r="K20" s="53" t="str">
        <f>'PRODUCTION LIST SIMPL GRP'!K23</f>
        <v/>
      </c>
      <c r="L20" s="53" t="str">
        <f>'PRODUCTION LIST SIMPL GRP'!L23</f>
        <v/>
      </c>
      <c r="M20" s="53" t="str">
        <f>'PRODUCTION LIST SIMPL GRP'!M23</f>
        <v/>
      </c>
      <c r="N20" s="53" t="str">
        <f>'PRODUCTION LIST SIMPL GRP'!N23</f>
        <v/>
      </c>
      <c r="O20" s="53" t="str">
        <f>'PRODUCTION LIST SIMPL GRP'!O23</f>
        <v/>
      </c>
      <c r="P20" s="53" t="str">
        <f>'PRODUCTION LIST SIMPL GRP'!P23</f>
        <v/>
      </c>
      <c r="Q20" s="53" t="str">
        <f>'PRODUCTION LIST SIMPL GRP'!Q23</f>
        <v/>
      </c>
      <c r="R20" s="53" t="str">
        <f>'PRODUCTION LIST SIMPL GRP'!R23</f>
        <v/>
      </c>
      <c r="S20" s="53" t="str">
        <f>'PRODUCTION LIST SIMPL GRP'!S23</f>
        <v/>
      </c>
      <c r="T20" s="53" t="str">
        <f>'PRODUCTION LIST SIMPL GRP'!T23</f>
        <v/>
      </c>
      <c r="U20" s="53" t="str">
        <f>'PRODUCTION LIST SIMPL GRP'!U23</f>
        <v/>
      </c>
      <c r="V20" s="53">
        <f>'PRODUCTION LIST SIMPL GRP'!V23</f>
        <v>0</v>
      </c>
    </row>
    <row r="21" spans="1:22" ht="23.25" customHeight="1">
      <c r="A21" s="40"/>
      <c r="B21" s="42"/>
      <c r="C21" s="41" t="str">
        <f>'PRODUCTION LIST SIMPL GRP'!A24</f>
        <v>SMPL-83-DT-GRP</v>
      </c>
      <c r="D21" s="53" t="str">
        <f>'PRODUCTION LIST SIMPL GRP'!D24</f>
        <v/>
      </c>
      <c r="E21" s="53" t="str">
        <f>'PRODUCTION LIST SIMPL GRP'!E24</f>
        <v/>
      </c>
      <c r="F21" s="53" t="str">
        <f>'PRODUCTION LIST SIMPL GRP'!F24</f>
        <v/>
      </c>
      <c r="G21" s="53" t="str">
        <f>'PRODUCTION LIST SIMPL GRP'!G24</f>
        <v/>
      </c>
      <c r="H21" s="53" t="str">
        <f>'PRODUCTION LIST SIMPL GRP'!H24</f>
        <v/>
      </c>
      <c r="I21" s="53" t="str">
        <f>'PRODUCTION LIST SIMPL GRP'!I24</f>
        <v/>
      </c>
      <c r="J21" s="53" t="str">
        <f>'PRODUCTION LIST SIMPL GRP'!J24</f>
        <v/>
      </c>
      <c r="K21" s="53" t="str">
        <f>'PRODUCTION LIST SIMPL GRP'!K24</f>
        <v/>
      </c>
      <c r="L21" s="53" t="str">
        <f>'PRODUCTION LIST SIMPL GRP'!L24</f>
        <v/>
      </c>
      <c r="M21" s="53" t="str">
        <f>'PRODUCTION LIST SIMPL GRP'!M24</f>
        <v/>
      </c>
      <c r="N21" s="53" t="str">
        <f>'PRODUCTION LIST SIMPL GRP'!N24</f>
        <v/>
      </c>
      <c r="O21" s="53" t="str">
        <f>'PRODUCTION LIST SIMPL GRP'!O24</f>
        <v/>
      </c>
      <c r="P21" s="53" t="str">
        <f>'PRODUCTION LIST SIMPL GRP'!P24</f>
        <v/>
      </c>
      <c r="Q21" s="53" t="str">
        <f>'PRODUCTION LIST SIMPL GRP'!Q24</f>
        <v/>
      </c>
      <c r="R21" s="53" t="str">
        <f>'PRODUCTION LIST SIMPL GRP'!R24</f>
        <v/>
      </c>
      <c r="S21" s="53" t="str">
        <f>'PRODUCTION LIST SIMPL GRP'!S24</f>
        <v/>
      </c>
      <c r="T21" s="53" t="str">
        <f>'PRODUCTION LIST SIMPL GRP'!T24</f>
        <v/>
      </c>
      <c r="U21" s="53" t="str">
        <f>'PRODUCTION LIST SIMPL GRP'!U24</f>
        <v/>
      </c>
      <c r="V21" s="53">
        <f>'PRODUCTION LIST SIMPL GRP'!V24</f>
        <v>0</v>
      </c>
    </row>
    <row r="22" spans="1:22" ht="23.25" customHeight="1">
      <c r="A22" s="40"/>
      <c r="B22" s="42"/>
      <c r="C22" s="41" t="str">
        <f>'PRODUCTION LIST SIMPL GRP'!A25</f>
        <v>SMPL-84-DT-GRP</v>
      </c>
      <c r="D22" s="53" t="str">
        <f>'PRODUCTION LIST SIMPL GRP'!D25</f>
        <v/>
      </c>
      <c r="E22" s="53" t="str">
        <f>'PRODUCTION LIST SIMPL GRP'!E25</f>
        <v/>
      </c>
      <c r="F22" s="53" t="str">
        <f>'PRODUCTION LIST SIMPL GRP'!F25</f>
        <v/>
      </c>
      <c r="G22" s="53" t="str">
        <f>'PRODUCTION LIST SIMPL GRP'!G25</f>
        <v/>
      </c>
      <c r="H22" s="53" t="str">
        <f>'PRODUCTION LIST SIMPL GRP'!H25</f>
        <v/>
      </c>
      <c r="I22" s="53" t="str">
        <f>'PRODUCTION LIST SIMPL GRP'!I25</f>
        <v/>
      </c>
      <c r="J22" s="53" t="str">
        <f>'PRODUCTION LIST SIMPL GRP'!J25</f>
        <v/>
      </c>
      <c r="K22" s="53" t="str">
        <f>'PRODUCTION LIST SIMPL GRP'!K25</f>
        <v/>
      </c>
      <c r="L22" s="53" t="str">
        <f>'PRODUCTION LIST SIMPL GRP'!L25</f>
        <v/>
      </c>
      <c r="M22" s="53" t="str">
        <f>'PRODUCTION LIST SIMPL GRP'!M25</f>
        <v/>
      </c>
      <c r="N22" s="53" t="str">
        <f>'PRODUCTION LIST SIMPL GRP'!N25</f>
        <v/>
      </c>
      <c r="O22" s="53" t="str">
        <f>'PRODUCTION LIST SIMPL GRP'!O25</f>
        <v/>
      </c>
      <c r="P22" s="53" t="str">
        <f>'PRODUCTION LIST SIMPL GRP'!P25</f>
        <v/>
      </c>
      <c r="Q22" s="53" t="str">
        <f>'PRODUCTION LIST SIMPL GRP'!Q25</f>
        <v/>
      </c>
      <c r="R22" s="53" t="str">
        <f>'PRODUCTION LIST SIMPL GRP'!R25</f>
        <v/>
      </c>
      <c r="S22" s="53" t="str">
        <f>'PRODUCTION LIST SIMPL GRP'!S25</f>
        <v/>
      </c>
      <c r="T22" s="53" t="str">
        <f>'PRODUCTION LIST SIMPL GRP'!T25</f>
        <v/>
      </c>
      <c r="U22" s="53" t="str">
        <f>'PRODUCTION LIST SIMPL GRP'!U25</f>
        <v/>
      </c>
      <c r="V22" s="53">
        <f>'PRODUCTION LIST SIMPL GRP'!V25</f>
        <v>0</v>
      </c>
    </row>
    <row r="23" spans="1:22" ht="23.25" customHeight="1">
      <c r="A23" s="40">
        <f>B23*'Simpl. all tex-DT PLYWOOD'!I29</f>
        <v>0</v>
      </c>
      <c r="B23" s="42">
        <f t="shared" si="0"/>
        <v>0</v>
      </c>
      <c r="C23" s="41" t="str">
        <f>'PRODUCTION LIST SIMPL GRP'!A26</f>
        <v>SMPL-85-DT-GRP</v>
      </c>
      <c r="D23" s="53" t="str">
        <f>'PRODUCTION LIST SIMPL GRP'!D26</f>
        <v/>
      </c>
      <c r="E23" s="53" t="str">
        <f>'PRODUCTION LIST SIMPL GRP'!E26</f>
        <v/>
      </c>
      <c r="F23" s="53" t="str">
        <f>'PRODUCTION LIST SIMPL GRP'!F26</f>
        <v/>
      </c>
      <c r="G23" s="53" t="str">
        <f>'PRODUCTION LIST SIMPL GRP'!G26</f>
        <v/>
      </c>
      <c r="H23" s="53" t="str">
        <f>'PRODUCTION LIST SIMPL GRP'!H26</f>
        <v/>
      </c>
      <c r="I23" s="53" t="str">
        <f>'PRODUCTION LIST SIMPL GRP'!I26</f>
        <v/>
      </c>
      <c r="J23" s="53" t="str">
        <f>'PRODUCTION LIST SIMPL GRP'!J26</f>
        <v/>
      </c>
      <c r="K23" s="53" t="str">
        <f>'PRODUCTION LIST SIMPL GRP'!K26</f>
        <v/>
      </c>
      <c r="L23" s="53" t="str">
        <f>'PRODUCTION LIST SIMPL GRP'!L26</f>
        <v/>
      </c>
      <c r="M23" s="53" t="str">
        <f>'PRODUCTION LIST SIMPL GRP'!M26</f>
        <v/>
      </c>
      <c r="N23" s="53" t="str">
        <f>'PRODUCTION LIST SIMPL GRP'!N26</f>
        <v/>
      </c>
      <c r="O23" s="53" t="str">
        <f>'PRODUCTION LIST SIMPL GRP'!O26</f>
        <v/>
      </c>
      <c r="P23" s="53" t="str">
        <f>'PRODUCTION LIST SIMPL GRP'!P26</f>
        <v/>
      </c>
      <c r="Q23" s="53" t="str">
        <f>'PRODUCTION LIST SIMPL GRP'!Q26</f>
        <v/>
      </c>
      <c r="R23" s="53" t="str">
        <f>'PRODUCTION LIST SIMPL GRP'!R26</f>
        <v/>
      </c>
      <c r="S23" s="53" t="str">
        <f>'PRODUCTION LIST SIMPL GRP'!S26</f>
        <v/>
      </c>
      <c r="T23" s="53" t="str">
        <f>'PRODUCTION LIST SIMPL GRP'!T26</f>
        <v/>
      </c>
      <c r="U23" s="53" t="str">
        <f>'PRODUCTION LIST SIMPL GRP'!U26</f>
        <v/>
      </c>
      <c r="V23" s="53">
        <f>'PRODUCTION LIST SIMPL GRP'!V26</f>
        <v>0</v>
      </c>
    </row>
    <row r="24" spans="1:22" ht="23.25" customHeight="1">
      <c r="A24" s="40">
        <f>B24*'Simpl. all tex-DT PLYWOOD'!I31</f>
        <v>0</v>
      </c>
      <c r="B24" s="42">
        <f t="shared" si="0"/>
        <v>0</v>
      </c>
      <c r="C24" s="41" t="str">
        <f>'PRODUCTION LIST SIMPL GRP'!A27</f>
        <v>SMPL-86-DT-GRP</v>
      </c>
      <c r="D24" s="53" t="str">
        <f>'PRODUCTION LIST SIMPL GRP'!D27</f>
        <v/>
      </c>
      <c r="E24" s="53" t="str">
        <f>'PRODUCTION LIST SIMPL GRP'!E27</f>
        <v/>
      </c>
      <c r="F24" s="53" t="str">
        <f>'PRODUCTION LIST SIMPL GRP'!F27</f>
        <v/>
      </c>
      <c r="G24" s="53" t="str">
        <f>'PRODUCTION LIST SIMPL GRP'!G27</f>
        <v/>
      </c>
      <c r="H24" s="53" t="str">
        <f>'PRODUCTION LIST SIMPL GRP'!H27</f>
        <v/>
      </c>
      <c r="I24" s="53" t="str">
        <f>'PRODUCTION LIST SIMPL GRP'!I27</f>
        <v/>
      </c>
      <c r="J24" s="53" t="str">
        <f>'PRODUCTION LIST SIMPL GRP'!J27</f>
        <v/>
      </c>
      <c r="K24" s="53" t="str">
        <f>'PRODUCTION LIST SIMPL GRP'!K27</f>
        <v/>
      </c>
      <c r="L24" s="53" t="str">
        <f>'PRODUCTION LIST SIMPL GRP'!L27</f>
        <v/>
      </c>
      <c r="M24" s="53" t="str">
        <f>'PRODUCTION LIST SIMPL GRP'!M27</f>
        <v/>
      </c>
      <c r="N24" s="53" t="str">
        <f>'PRODUCTION LIST SIMPL GRP'!N27</f>
        <v/>
      </c>
      <c r="O24" s="53" t="str">
        <f>'PRODUCTION LIST SIMPL GRP'!O27</f>
        <v/>
      </c>
      <c r="P24" s="53" t="str">
        <f>'PRODUCTION LIST SIMPL GRP'!P27</f>
        <v/>
      </c>
      <c r="Q24" s="53" t="str">
        <f>'PRODUCTION LIST SIMPL GRP'!Q27</f>
        <v/>
      </c>
      <c r="R24" s="53" t="str">
        <f>'PRODUCTION LIST SIMPL GRP'!R27</f>
        <v/>
      </c>
      <c r="S24" s="53" t="str">
        <f>'PRODUCTION LIST SIMPL GRP'!S27</f>
        <v/>
      </c>
      <c r="T24" s="53" t="str">
        <f>'PRODUCTION LIST SIMPL GRP'!T27</f>
        <v/>
      </c>
      <c r="U24" s="53" t="str">
        <f>'PRODUCTION LIST SIMPL GRP'!U27</f>
        <v/>
      </c>
      <c r="V24" s="53">
        <f>'PRODUCTION LIST SIMPL GRP'!V27</f>
        <v>0</v>
      </c>
    </row>
    <row r="25" spans="1:22" ht="23.25" customHeight="1">
      <c r="A25" s="40">
        <f>B25*'Simpl. all tex-DT PLYWOOD'!I33</f>
        <v>0</v>
      </c>
      <c r="B25" s="42">
        <f t="shared" si="0"/>
        <v>0</v>
      </c>
      <c r="C25" s="41" t="str">
        <f>'PRODUCTION LIST SIMPL GRP'!A28</f>
        <v>SMPL-87-DT-GRP</v>
      </c>
      <c r="D25" s="53" t="str">
        <f>'PRODUCTION LIST SIMPL GRP'!D28</f>
        <v/>
      </c>
      <c r="E25" s="53" t="str">
        <f>'PRODUCTION LIST SIMPL GRP'!E28</f>
        <v/>
      </c>
      <c r="F25" s="53" t="str">
        <f>'PRODUCTION LIST SIMPL GRP'!F28</f>
        <v/>
      </c>
      <c r="G25" s="53" t="str">
        <f>'PRODUCTION LIST SIMPL GRP'!G28</f>
        <v/>
      </c>
      <c r="H25" s="53" t="str">
        <f>'PRODUCTION LIST SIMPL GRP'!H28</f>
        <v/>
      </c>
      <c r="I25" s="53" t="str">
        <f>'PRODUCTION LIST SIMPL GRP'!I28</f>
        <v/>
      </c>
      <c r="J25" s="53" t="str">
        <f>'PRODUCTION LIST SIMPL GRP'!J28</f>
        <v/>
      </c>
      <c r="K25" s="53" t="str">
        <f>'PRODUCTION LIST SIMPL GRP'!K28</f>
        <v/>
      </c>
      <c r="L25" s="53" t="str">
        <f>'PRODUCTION LIST SIMPL GRP'!L28</f>
        <v/>
      </c>
      <c r="M25" s="53" t="str">
        <f>'PRODUCTION LIST SIMPL GRP'!M28</f>
        <v/>
      </c>
      <c r="N25" s="53" t="str">
        <f>'PRODUCTION LIST SIMPL GRP'!N28</f>
        <v/>
      </c>
      <c r="O25" s="53" t="str">
        <f>'PRODUCTION LIST SIMPL GRP'!O28</f>
        <v/>
      </c>
      <c r="P25" s="53" t="str">
        <f>'PRODUCTION LIST SIMPL GRP'!P28</f>
        <v/>
      </c>
      <c r="Q25" s="53" t="str">
        <f>'PRODUCTION LIST SIMPL GRP'!Q28</f>
        <v/>
      </c>
      <c r="R25" s="53" t="str">
        <f>'PRODUCTION LIST SIMPL GRP'!R28</f>
        <v/>
      </c>
      <c r="S25" s="53" t="str">
        <f>'PRODUCTION LIST SIMPL GRP'!S28</f>
        <v/>
      </c>
      <c r="T25" s="53" t="str">
        <f>'PRODUCTION LIST SIMPL GRP'!T28</f>
        <v/>
      </c>
      <c r="U25" s="53" t="str">
        <f>'PRODUCTION LIST SIMPL GRP'!U28</f>
        <v/>
      </c>
      <c r="V25" s="53">
        <f>'PRODUCTION LIST SIMPL GRP'!V28</f>
        <v>0</v>
      </c>
    </row>
    <row r="26" spans="1:22" ht="23.25" customHeight="1">
      <c r="A26" s="40">
        <f>B26*'Simpl. all tex-DT PLYWOOD'!I35</f>
        <v>0</v>
      </c>
      <c r="B26" s="42">
        <f t="shared" si="0"/>
        <v>0</v>
      </c>
      <c r="C26" s="41" t="str">
        <f>'PRODUCTION LIST SIMPL GRP'!A29</f>
        <v>SMPL-91-DT-GRP</v>
      </c>
      <c r="D26" s="53" t="str">
        <f>'PRODUCTION LIST SIMPL GRP'!D29</f>
        <v/>
      </c>
      <c r="E26" s="53" t="str">
        <f>'PRODUCTION LIST SIMPL GRP'!E29</f>
        <v/>
      </c>
      <c r="F26" s="53" t="str">
        <f>'PRODUCTION LIST SIMPL GRP'!F29</f>
        <v/>
      </c>
      <c r="G26" s="53" t="str">
        <f>'PRODUCTION LIST SIMPL GRP'!G29</f>
        <v/>
      </c>
      <c r="H26" s="53" t="str">
        <f>'PRODUCTION LIST SIMPL GRP'!H29</f>
        <v/>
      </c>
      <c r="I26" s="53" t="str">
        <f>'PRODUCTION LIST SIMPL GRP'!I29</f>
        <v/>
      </c>
      <c r="J26" s="53" t="str">
        <f>'PRODUCTION LIST SIMPL GRP'!J29</f>
        <v/>
      </c>
      <c r="K26" s="53" t="str">
        <f>'PRODUCTION LIST SIMPL GRP'!K29</f>
        <v/>
      </c>
      <c r="L26" s="53" t="str">
        <f>'PRODUCTION LIST SIMPL GRP'!L29</f>
        <v/>
      </c>
      <c r="M26" s="53" t="str">
        <f>'PRODUCTION LIST SIMPL GRP'!M29</f>
        <v/>
      </c>
      <c r="N26" s="53" t="str">
        <f>'PRODUCTION LIST SIMPL GRP'!N29</f>
        <v/>
      </c>
      <c r="O26" s="53" t="str">
        <f>'PRODUCTION LIST SIMPL GRP'!O29</f>
        <v/>
      </c>
      <c r="P26" s="53" t="str">
        <f>'PRODUCTION LIST SIMPL GRP'!P29</f>
        <v/>
      </c>
      <c r="Q26" s="53" t="str">
        <f>'PRODUCTION LIST SIMPL GRP'!Q29</f>
        <v/>
      </c>
      <c r="R26" s="53" t="str">
        <f>'PRODUCTION LIST SIMPL GRP'!R29</f>
        <v/>
      </c>
      <c r="S26" s="53" t="str">
        <f>'PRODUCTION LIST SIMPL GRP'!S29</f>
        <v/>
      </c>
      <c r="T26" s="53" t="str">
        <f>'PRODUCTION LIST SIMPL GRP'!T29</f>
        <v/>
      </c>
      <c r="U26" s="53" t="str">
        <f>'PRODUCTION LIST SIMPL GRP'!U29</f>
        <v/>
      </c>
      <c r="V26" s="53">
        <f>'PRODUCTION LIST SIMPL GRP'!V29</f>
        <v>0</v>
      </c>
    </row>
    <row r="27" spans="1:22" ht="23.25" customHeight="1">
      <c r="A27" s="40">
        <f>B27*'Simpl. all tex-DT PLYWOOD'!I37</f>
        <v>0</v>
      </c>
      <c r="B27" s="42">
        <f t="shared" si="0"/>
        <v>0</v>
      </c>
      <c r="C27" s="41" t="str">
        <f>'PRODUCTION LIST SIMPL GRP'!A30</f>
        <v>SMPL-94-DT-GRP</v>
      </c>
      <c r="D27" s="53" t="str">
        <f>'PRODUCTION LIST SIMPL GRP'!D30</f>
        <v/>
      </c>
      <c r="E27" s="53" t="str">
        <f>'PRODUCTION LIST SIMPL GRP'!E30</f>
        <v/>
      </c>
      <c r="F27" s="53" t="str">
        <f>'PRODUCTION LIST SIMPL GRP'!F30</f>
        <v/>
      </c>
      <c r="G27" s="53" t="str">
        <f>'PRODUCTION LIST SIMPL GRP'!G30</f>
        <v/>
      </c>
      <c r="H27" s="53" t="str">
        <f>'PRODUCTION LIST SIMPL GRP'!H30</f>
        <v/>
      </c>
      <c r="I27" s="53" t="str">
        <f>'PRODUCTION LIST SIMPL GRP'!I30</f>
        <v/>
      </c>
      <c r="J27" s="53" t="str">
        <f>'PRODUCTION LIST SIMPL GRP'!J30</f>
        <v/>
      </c>
      <c r="K27" s="53" t="str">
        <f>'PRODUCTION LIST SIMPL GRP'!K30</f>
        <v/>
      </c>
      <c r="L27" s="53" t="str">
        <f>'PRODUCTION LIST SIMPL GRP'!L30</f>
        <v/>
      </c>
      <c r="M27" s="53" t="str">
        <f>'PRODUCTION LIST SIMPL GRP'!M30</f>
        <v/>
      </c>
      <c r="N27" s="53" t="str">
        <f>'PRODUCTION LIST SIMPL GRP'!N30</f>
        <v/>
      </c>
      <c r="O27" s="53" t="str">
        <f>'PRODUCTION LIST SIMPL GRP'!O30</f>
        <v/>
      </c>
      <c r="P27" s="53" t="str">
        <f>'PRODUCTION LIST SIMPL GRP'!P30</f>
        <v/>
      </c>
      <c r="Q27" s="53" t="str">
        <f>'PRODUCTION LIST SIMPL GRP'!Q30</f>
        <v/>
      </c>
      <c r="R27" s="53" t="str">
        <f>'PRODUCTION LIST SIMPL GRP'!R30</f>
        <v/>
      </c>
      <c r="S27" s="53" t="str">
        <f>'PRODUCTION LIST SIMPL GRP'!S30</f>
        <v/>
      </c>
      <c r="T27" s="53" t="str">
        <f>'PRODUCTION LIST SIMPL GRP'!T30</f>
        <v/>
      </c>
      <c r="U27" s="53" t="str">
        <f>'PRODUCTION LIST SIMPL GRP'!U30</f>
        <v/>
      </c>
      <c r="V27" s="53">
        <f>'PRODUCTION LIST SIMPL GRP'!V30</f>
        <v>0</v>
      </c>
    </row>
    <row r="28" spans="1:22" ht="23.25" customHeight="1">
      <c r="A28" s="39"/>
      <c r="B28" s="39"/>
      <c r="C28" s="39"/>
      <c r="D28" s="8"/>
      <c r="E28" s="8"/>
      <c r="F28" s="39"/>
      <c r="G28" s="39"/>
      <c r="H28" s="39"/>
      <c r="I28" s="45"/>
      <c r="J28" s="45"/>
      <c r="K28" s="45"/>
      <c r="L28" s="45"/>
      <c r="M28" s="8"/>
      <c r="N28" s="39"/>
      <c r="O28" s="46" t="s">
        <v>4697</v>
      </c>
      <c r="P28" s="46"/>
      <c r="Q28" s="46"/>
      <c r="R28" s="46"/>
      <c r="S28" s="46"/>
      <c r="T28" s="46"/>
      <c r="U28" s="46"/>
      <c r="V28" s="39"/>
    </row>
    <row r="29" spans="1:22" ht="23.25" customHeight="1">
      <c r="A29" s="39"/>
      <c r="B29" s="39"/>
      <c r="C29" s="39"/>
      <c r="D29" s="47" t="s">
        <v>40</v>
      </c>
      <c r="E29" s="48"/>
      <c r="F29" s="49"/>
      <c r="G29" s="39"/>
      <c r="H29" s="39"/>
      <c r="I29" s="47" t="s">
        <v>41</v>
      </c>
      <c r="J29" s="371"/>
      <c r="K29" s="50"/>
      <c r="L29" s="50"/>
      <c r="M29" s="50"/>
      <c r="N29" s="49"/>
      <c r="O29" s="49"/>
      <c r="P29" s="49"/>
      <c r="Q29" s="49"/>
      <c r="R29" s="49"/>
      <c r="S29" s="49"/>
      <c r="T29" s="49"/>
      <c r="U29" s="49"/>
      <c r="V29" s="49"/>
    </row>
    <row r="30" spans="1:22" ht="23.25" customHeight="1">
      <c r="A30" s="39"/>
      <c r="B30" s="39"/>
      <c r="C30" s="39"/>
      <c r="D30" s="47" t="s">
        <v>42</v>
      </c>
      <c r="E30" s="48"/>
      <c r="F30" s="49"/>
      <c r="G30" s="39"/>
      <c r="H30" s="39"/>
      <c r="I30" s="47" t="s">
        <v>43</v>
      </c>
      <c r="J30" s="371"/>
      <c r="K30" s="51"/>
      <c r="L30" s="51"/>
      <c r="M30" s="51"/>
      <c r="N30" s="49"/>
      <c r="O30" s="49"/>
      <c r="P30" s="49"/>
      <c r="Q30" s="49"/>
      <c r="R30" s="49"/>
      <c r="S30" s="49"/>
      <c r="T30" s="49"/>
      <c r="U30" s="49"/>
      <c r="V30" s="49"/>
    </row>
    <row r="31" spans="1:22" ht="23.25" customHeight="1">
      <c r="A31" s="39"/>
      <c r="B31" s="39"/>
      <c r="C31" s="39"/>
      <c r="D31" s="8"/>
      <c r="E31" s="8"/>
      <c r="F31" s="39"/>
      <c r="G31" s="39"/>
      <c r="H31" s="39"/>
      <c r="I31" s="47" t="s">
        <v>44</v>
      </c>
      <c r="J31" s="371"/>
      <c r="K31" s="51"/>
      <c r="L31" s="51"/>
      <c r="M31" s="51"/>
      <c r="N31" s="52"/>
      <c r="O31" s="49"/>
      <c r="P31" s="49"/>
      <c r="Q31" s="49"/>
      <c r="R31" s="49"/>
      <c r="S31" s="49"/>
      <c r="T31" s="49"/>
      <c r="U31" s="49"/>
      <c r="V31" s="49"/>
    </row>
  </sheetData>
  <sheetProtection selectLockedCells="1" selectUnlockedCells="1"/>
  <autoFilter ref="V2:V31" xr:uid="{045F4F38-F05C-45D6-87F2-3404FC80E820}"/>
  <mergeCells count="2">
    <mergeCell ref="A1:M1"/>
    <mergeCell ref="O1:Q1"/>
  </mergeCells>
  <conditionalFormatting sqref="C2:U2">
    <cfRule type="dataBar" priority="2">
      <dataBar>
        <cfvo type="min"/>
        <cfvo type="max"/>
        <color rgb="FF638EC6"/>
      </dataBar>
      <extLst>
        <ext xmlns:x14="http://schemas.microsoft.com/office/spreadsheetml/2009/9/main" uri="{B025F937-C7B1-47D3-B67F-A62EFF666E3E}">
          <x14:id>{265D2AA3-8C02-3C4B-83C6-A941CC40F58C}</x14:id>
        </ext>
      </extLst>
    </cfRule>
  </conditionalFormatting>
  <pageMargins left="0.70866141732283472" right="0.70866141732283472" top="0.74803149606299213" bottom="0.74803149606299213" header="0.31496062992125984" footer="0.31496062992125984"/>
  <pageSetup paperSize="9" orientation="landscape" r:id="rId1"/>
  <headerFooter>
    <oddHeader>&amp;L&amp;14simpl GRP - packing list</oddHeader>
    <oddFooter>Stran &amp;P od &amp;N</oddFooter>
    <firstHeader>&amp;Lsimpl volumes - packing list</firstHeader>
    <firstFooter>Stran &amp;P od &amp;N</firstFooter>
  </headerFooter>
  <extLst>
    <ext xmlns:x14="http://schemas.microsoft.com/office/spreadsheetml/2009/9/main" uri="{78C0D931-6437-407d-A8EE-F0AAD7539E65}">
      <x14:conditionalFormattings>
        <x14:conditionalFormatting xmlns:xm="http://schemas.microsoft.com/office/excel/2006/main">
          <x14:cfRule type="dataBar" id="{265D2AA3-8C02-3C4B-83C6-A941CC40F58C}">
            <x14:dataBar minLength="0" maxLength="100" gradient="0">
              <x14:cfvo type="autoMin"/>
              <x14:cfvo type="autoMax"/>
              <x14:negativeFillColor rgb="FFFF0000"/>
              <x14:axisColor rgb="FF000000"/>
            </x14:dataBar>
          </x14:cfRule>
          <xm:sqref>C2:U2</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2">
    <tabColor theme="0" tint="-4.9989318521683403E-2"/>
    <pageSetUpPr fitToPage="1"/>
  </sheetPr>
  <dimension ref="A1:CT341"/>
  <sheetViews>
    <sheetView showGridLines="0" showRowColHeaders="0" zoomScale="70" zoomScaleNormal="70" zoomScalePageLayoutView="75" workbookViewId="0">
      <pane ySplit="6" topLeftCell="A8" activePane="bottomLeft" state="frozen"/>
      <selection activeCell="N9" sqref="N9"/>
      <selection pane="bottomLeft" activeCell="M9" sqref="M9"/>
    </sheetView>
  </sheetViews>
  <sheetFormatPr baseColWidth="10" defaultColWidth="11" defaultRowHeight="21"/>
  <cols>
    <col min="1" max="1" width="6" customWidth="1"/>
    <col min="2" max="2" width="3.5" style="113" customWidth="1"/>
    <col min="3" max="3" width="22" customWidth="1"/>
    <col min="4" max="4" width="16.19921875" style="140" customWidth="1"/>
    <col min="5" max="5" width="7.296875" style="170" customWidth="1"/>
    <col min="6" max="6" width="7.69921875" style="32" customWidth="1"/>
    <col min="7" max="7" width="19.69921875" style="34" customWidth="1"/>
    <col min="8" max="8" width="11" style="34" customWidth="1"/>
    <col min="9" max="9" width="7.69921875" style="32" customWidth="1"/>
    <col min="10" max="10" width="10" customWidth="1"/>
    <col min="11" max="11" width="11.796875" customWidth="1"/>
    <col min="12" max="12" width="18" customWidth="1"/>
    <col min="13" max="26" width="12.796875" style="9" customWidth="1"/>
    <col min="27" max="27" width="20.5" style="8" customWidth="1"/>
    <col min="28" max="28" width="10" style="8" customWidth="1"/>
    <col min="29" max="29" width="10.5" customWidth="1"/>
    <col min="30" max="30" width="11" hidden="1" customWidth="1"/>
    <col min="31" max="31" width="12.5" hidden="1" customWidth="1"/>
    <col min="32" max="32" width="12.296875" hidden="1" customWidth="1"/>
    <col min="33" max="33" width="11" style="293" hidden="1" customWidth="1"/>
    <col min="34" max="34" width="7.5" style="295" hidden="1" customWidth="1"/>
    <col min="35" max="35" width="7.296875" style="305" hidden="1" customWidth="1"/>
    <col min="36" max="36" width="5" style="35" hidden="1" customWidth="1"/>
    <col min="37" max="37" width="4.5" style="35" hidden="1" customWidth="1"/>
    <col min="38" max="38" width="4.796875" style="35" hidden="1" customWidth="1"/>
    <col min="39" max="42" width="5" style="35" hidden="1" customWidth="1"/>
    <col min="43" max="43" width="4.296875" style="35" hidden="1" customWidth="1"/>
    <col min="44" max="45" width="5.5" style="35" hidden="1" customWidth="1"/>
    <col min="46" max="49" width="5" style="35" hidden="1" customWidth="1"/>
    <col min="50" max="50" width="7.796875" style="521" hidden="1" customWidth="1"/>
    <col min="51" max="51" width="9" style="527" hidden="1" customWidth="1"/>
    <col min="52" max="52" width="9" style="35" hidden="1" customWidth="1"/>
    <col min="53" max="53" width="7.5" style="527" hidden="1" customWidth="1"/>
    <col min="54" max="54" width="7.5" style="35" hidden="1" customWidth="1"/>
    <col min="55" max="55" width="8.296875" style="527" hidden="1" customWidth="1"/>
    <col min="56" max="56" width="9.296875" hidden="1" customWidth="1"/>
    <col min="57" max="57" width="3.19921875" style="537" hidden="1" customWidth="1"/>
    <col min="58" max="66" width="11" hidden="1" customWidth="1"/>
    <col min="67" max="67" width="3.796875" style="537" hidden="1" customWidth="1"/>
    <col min="68" max="68" width="13.19921875" hidden="1" customWidth="1"/>
    <col min="69" max="69" width="15.5" hidden="1" customWidth="1"/>
    <col min="70" max="70" width="4.69921875" style="537" hidden="1" customWidth="1"/>
    <col min="71" max="89" width="11" hidden="1" customWidth="1"/>
    <col min="90" max="90" width="12.5" hidden="1" customWidth="1"/>
    <col min="91" max="91" width="11" hidden="1" customWidth="1"/>
    <col min="92" max="92" width="11.796875" hidden="1" customWidth="1"/>
    <col min="93" max="93" width="11" hidden="1" customWidth="1"/>
    <col min="96" max="96" width="2.69921875" customWidth="1"/>
  </cols>
  <sheetData>
    <row r="1" spans="1:98" ht="38.549999999999997" customHeight="1">
      <c r="B1" s="772" t="s">
        <v>4695</v>
      </c>
      <c r="C1" s="772"/>
      <c r="J1" s="255"/>
      <c r="K1" s="256" t="s">
        <v>196</v>
      </c>
      <c r="L1" s="773">
        <f>SUM(AA9:AA341)</f>
        <v>0</v>
      </c>
      <c r="M1" s="773"/>
      <c r="N1" s="346" t="s">
        <v>7</v>
      </c>
      <c r="P1" s="313"/>
      <c r="Q1" s="313"/>
      <c r="R1" s="313"/>
      <c r="S1" s="313"/>
      <c r="T1"/>
      <c r="U1"/>
      <c r="V1"/>
      <c r="W1"/>
      <c r="X1"/>
      <c r="Y1"/>
      <c r="Z1"/>
      <c r="AJ1" s="33"/>
      <c r="AK1" s="33"/>
      <c r="AL1" s="33"/>
      <c r="AM1" s="33"/>
      <c r="AN1" s="33"/>
      <c r="AO1" s="33"/>
      <c r="AP1" s="33"/>
      <c r="AQ1" s="33"/>
      <c r="AR1" s="33"/>
      <c r="AS1" s="33"/>
      <c r="AT1" s="33"/>
      <c r="AU1" s="33"/>
      <c r="AV1" s="33"/>
      <c r="AW1" s="33"/>
      <c r="CP1" s="799" t="s">
        <v>6435</v>
      </c>
      <c r="CQ1" s="799"/>
      <c r="CR1" s="255"/>
      <c r="CS1" s="799" t="s">
        <v>6436</v>
      </c>
      <c r="CT1" s="800"/>
    </row>
    <row r="2" spans="1:98" ht="29.55" customHeight="1">
      <c r="B2" s="772"/>
      <c r="C2" s="772"/>
      <c r="J2" s="255"/>
      <c r="K2" s="350" t="s">
        <v>12</v>
      </c>
      <c r="L2" s="582">
        <f>SUM(M9:Z341)</f>
        <v>0</v>
      </c>
      <c r="M2" s="582"/>
      <c r="N2" s="258"/>
      <c r="P2" s="313"/>
      <c r="Q2" s="313"/>
      <c r="R2" s="313"/>
      <c r="S2" s="313"/>
      <c r="T2"/>
      <c r="U2"/>
      <c r="V2"/>
      <c r="W2"/>
      <c r="X2"/>
      <c r="Y2"/>
      <c r="Z2"/>
      <c r="AA2" s="776" t="s">
        <v>6308</v>
      </c>
      <c r="AB2" s="776"/>
      <c r="AC2" s="507">
        <f>AF5</f>
        <v>0</v>
      </c>
      <c r="CN2" s="372"/>
      <c r="CP2" s="799"/>
      <c r="CQ2" s="799"/>
      <c r="CR2" s="255"/>
      <c r="CS2" s="800"/>
      <c r="CT2" s="800"/>
    </row>
    <row r="3" spans="1:98" ht="28.2" customHeight="1">
      <c r="B3" s="772"/>
      <c r="C3" s="772"/>
      <c r="E3" s="171"/>
      <c r="J3" s="255"/>
      <c r="K3" s="350" t="s">
        <v>10</v>
      </c>
      <c r="L3" s="777">
        <f>SUM(AI9:AI341)</f>
        <v>0</v>
      </c>
      <c r="M3" s="777"/>
      <c r="N3" s="258" t="s">
        <v>5</v>
      </c>
      <c r="P3" s="313"/>
      <c r="Q3" s="313"/>
      <c r="R3" s="313"/>
      <c r="S3" s="313"/>
      <c r="T3"/>
      <c r="U3"/>
      <c r="V3"/>
      <c r="W3"/>
      <c r="X3"/>
      <c r="Y3"/>
      <c r="Z3" s="37"/>
      <c r="AH3" s="296"/>
      <c r="AI3" s="306"/>
      <c r="AJ3" s="36"/>
      <c r="AK3" s="36"/>
      <c r="AL3" s="36"/>
      <c r="AM3" s="36"/>
      <c r="AN3" s="36"/>
      <c r="AO3" s="36"/>
      <c r="AP3" s="36"/>
      <c r="AQ3" s="36"/>
      <c r="AR3" s="36"/>
      <c r="AS3" s="36"/>
      <c r="AT3" s="36"/>
      <c r="AU3" s="36"/>
      <c r="AV3" s="36"/>
      <c r="AW3" s="36"/>
      <c r="AX3" s="522"/>
      <c r="AY3" s="528"/>
      <c r="AZ3" s="36"/>
      <c r="BA3" s="528"/>
      <c r="BB3" s="36"/>
      <c r="BC3" s="528"/>
      <c r="CN3" s="778" t="s">
        <v>129</v>
      </c>
      <c r="CP3" s="799"/>
      <c r="CQ3" s="799"/>
      <c r="CR3" s="255"/>
      <c r="CS3" s="800"/>
      <c r="CT3" s="800"/>
    </row>
    <row r="4" spans="1:98" ht="41.55" customHeight="1">
      <c r="B4" s="772"/>
      <c r="C4" s="772"/>
      <c r="L4" s="9"/>
      <c r="P4"/>
      <c r="Q4"/>
      <c r="R4"/>
      <c r="S4" s="373"/>
      <c r="T4"/>
      <c r="U4" s="37"/>
      <c r="V4"/>
      <c r="W4"/>
      <c r="X4"/>
      <c r="Y4" s="37"/>
      <c r="Z4" s="37"/>
      <c r="AA4" s="151" t="s">
        <v>210</v>
      </c>
      <c r="CN4" s="780"/>
      <c r="CP4" s="799"/>
      <c r="CQ4" s="799"/>
      <c r="CR4" s="255"/>
      <c r="CS4" s="800"/>
      <c r="CT4" s="800"/>
    </row>
    <row r="5" spans="1:98" ht="29.55" customHeight="1">
      <c r="B5" s="117"/>
      <c r="D5" s="106"/>
      <c r="E5" s="172"/>
      <c r="L5" s="142" t="s">
        <v>206</v>
      </c>
      <c r="M5" s="287">
        <f>SUM(AJ9:AJ341)</f>
        <v>0</v>
      </c>
      <c r="N5" s="287">
        <f t="shared" ref="N5:Z5" si="0">SUM(AK9:AK341)</f>
        <v>0</v>
      </c>
      <c r="O5" s="287">
        <f t="shared" si="0"/>
        <v>0</v>
      </c>
      <c r="P5" s="287">
        <f t="shared" si="0"/>
        <v>0</v>
      </c>
      <c r="Q5" s="287">
        <f>SUM(AN9:AN341)</f>
        <v>0</v>
      </c>
      <c r="R5" s="287">
        <f t="shared" si="0"/>
        <v>0</v>
      </c>
      <c r="S5" s="287">
        <f t="shared" si="0"/>
        <v>0</v>
      </c>
      <c r="T5" s="287">
        <f t="shared" si="0"/>
        <v>0</v>
      </c>
      <c r="U5" s="287">
        <f t="shared" si="0"/>
        <v>0</v>
      </c>
      <c r="V5" s="287">
        <f t="shared" si="0"/>
        <v>0</v>
      </c>
      <c r="W5" s="287">
        <f t="shared" si="0"/>
        <v>0</v>
      </c>
      <c r="X5" s="287">
        <f t="shared" si="0"/>
        <v>0</v>
      </c>
      <c r="Y5" s="287">
        <f t="shared" si="0"/>
        <v>0</v>
      </c>
      <c r="Z5" s="287">
        <f t="shared" si="0"/>
        <v>0</v>
      </c>
      <c r="AA5" s="420">
        <f>SUM(M5:Z5)</f>
        <v>0</v>
      </c>
      <c r="AB5" s="197"/>
      <c r="AC5" s="120"/>
      <c r="AE5" s="283" t="s">
        <v>127</v>
      </c>
      <c r="AF5" s="506">
        <f>SUM(AF8:AF395)</f>
        <v>0</v>
      </c>
      <c r="AG5" s="122"/>
      <c r="AH5" s="297"/>
      <c r="AI5" s="307"/>
      <c r="AJ5" s="118"/>
      <c r="AK5" s="118"/>
      <c r="AL5" s="118"/>
      <c r="AM5" s="118"/>
      <c r="AN5" s="118"/>
      <c r="AO5" s="118"/>
      <c r="AP5" s="118"/>
      <c r="AQ5" s="118"/>
      <c r="AR5" s="118"/>
      <c r="AS5" s="118"/>
      <c r="AT5" s="118"/>
      <c r="AU5" s="118"/>
      <c r="AV5" s="118"/>
      <c r="AW5" s="118"/>
      <c r="AX5" s="523"/>
      <c r="AY5" s="529"/>
      <c r="AZ5" s="118"/>
      <c r="BA5" s="529"/>
      <c r="BB5" s="118"/>
      <c r="BC5" s="529"/>
      <c r="BF5" s="9">
        <f>SUM(BF8:BF349)</f>
        <v>0</v>
      </c>
      <c r="BG5" s="9">
        <f t="shared" ref="BG5:BN5" si="1">SUM(BG8:BG349)</f>
        <v>0</v>
      </c>
      <c r="BH5" s="9">
        <f t="shared" si="1"/>
        <v>0</v>
      </c>
      <c r="BI5" s="9">
        <f t="shared" si="1"/>
        <v>0</v>
      </c>
      <c r="BJ5" s="9">
        <f t="shared" si="1"/>
        <v>0</v>
      </c>
      <c r="BK5" s="9">
        <f t="shared" si="1"/>
        <v>0</v>
      </c>
      <c r="BL5" s="9">
        <f t="shared" si="1"/>
        <v>0</v>
      </c>
      <c r="BM5" s="9">
        <f t="shared" si="1"/>
        <v>0</v>
      </c>
      <c r="BN5" s="9">
        <f t="shared" si="1"/>
        <v>0</v>
      </c>
      <c r="BO5" s="540"/>
      <c r="BP5" s="9">
        <f>SUM(BP8:BP349)</f>
        <v>0</v>
      </c>
      <c r="BQ5" s="9">
        <f>SUM(BQ8:BQ349)</f>
        <v>0</v>
      </c>
      <c r="BR5" s="540"/>
      <c r="BS5" s="9">
        <f t="shared" ref="BS5:CM5" si="2">SUM(BS8:BS349)</f>
        <v>0</v>
      </c>
      <c r="BT5" s="9">
        <f t="shared" si="2"/>
        <v>0</v>
      </c>
      <c r="BU5" s="9">
        <f t="shared" si="2"/>
        <v>0</v>
      </c>
      <c r="BV5" s="9">
        <f t="shared" si="2"/>
        <v>0</v>
      </c>
      <c r="BW5" s="9">
        <f t="shared" si="2"/>
        <v>0</v>
      </c>
      <c r="BX5" s="9">
        <f t="shared" si="2"/>
        <v>0</v>
      </c>
      <c r="BY5" s="9">
        <f t="shared" si="2"/>
        <v>0</v>
      </c>
      <c r="BZ5" s="9">
        <f t="shared" si="2"/>
        <v>0</v>
      </c>
      <c r="CA5" s="9">
        <f t="shared" si="2"/>
        <v>0</v>
      </c>
      <c r="CB5" s="9">
        <f t="shared" si="2"/>
        <v>0</v>
      </c>
      <c r="CC5" s="9">
        <f t="shared" si="2"/>
        <v>0</v>
      </c>
      <c r="CD5" s="9">
        <f t="shared" si="2"/>
        <v>0</v>
      </c>
      <c r="CE5" s="9">
        <f t="shared" si="2"/>
        <v>0</v>
      </c>
      <c r="CF5" s="9">
        <f t="shared" si="2"/>
        <v>0</v>
      </c>
      <c r="CG5" s="9">
        <f t="shared" si="2"/>
        <v>0</v>
      </c>
      <c r="CH5" s="9">
        <f t="shared" si="2"/>
        <v>0</v>
      </c>
      <c r="CI5" s="9">
        <f t="shared" si="2"/>
        <v>0</v>
      </c>
      <c r="CJ5" s="9">
        <f t="shared" si="2"/>
        <v>0</v>
      </c>
      <c r="CK5" s="9">
        <f t="shared" si="2"/>
        <v>0</v>
      </c>
      <c r="CL5" s="9">
        <f t="shared" si="2"/>
        <v>0</v>
      </c>
      <c r="CM5" s="9">
        <f t="shared" si="2"/>
        <v>0</v>
      </c>
      <c r="CP5" s="799"/>
      <c r="CQ5" s="799"/>
      <c r="CR5" s="255"/>
      <c r="CS5" s="800"/>
      <c r="CT5" s="800"/>
    </row>
    <row r="6" spans="1:98" s="9" customFormat="1" ht="70.2" customHeight="1">
      <c r="B6" s="180" t="s">
        <v>8</v>
      </c>
      <c r="C6" s="177"/>
      <c r="D6" s="181" t="s">
        <v>198</v>
      </c>
      <c r="E6" s="347" t="s">
        <v>4690</v>
      </c>
      <c r="F6" s="181" t="s">
        <v>199</v>
      </c>
      <c r="G6" s="195" t="s">
        <v>200</v>
      </c>
      <c r="H6" s="195" t="s">
        <v>201</v>
      </c>
      <c r="I6" s="195" t="s">
        <v>205</v>
      </c>
      <c r="J6" s="195" t="s">
        <v>202</v>
      </c>
      <c r="K6" s="195" t="s">
        <v>203</v>
      </c>
      <c r="L6" s="195" t="s">
        <v>204</v>
      </c>
      <c r="M6" s="421" t="s">
        <v>5009</v>
      </c>
      <c r="N6" s="168" t="s">
        <v>37</v>
      </c>
      <c r="O6" s="314" t="s">
        <v>2636</v>
      </c>
      <c r="P6" s="315" t="s">
        <v>2637</v>
      </c>
      <c r="Q6" s="348" t="s">
        <v>2638</v>
      </c>
      <c r="R6" s="316" t="s">
        <v>5010</v>
      </c>
      <c r="S6" s="365" t="s">
        <v>4700</v>
      </c>
      <c r="T6" s="317" t="s">
        <v>5011</v>
      </c>
      <c r="U6" s="318" t="s">
        <v>207</v>
      </c>
      <c r="V6" s="319" t="s">
        <v>2639</v>
      </c>
      <c r="W6" s="320" t="s">
        <v>2640</v>
      </c>
      <c r="X6" s="321" t="s">
        <v>209</v>
      </c>
      <c r="Y6" s="322" t="s">
        <v>2641</v>
      </c>
      <c r="Z6" s="422" t="s">
        <v>208</v>
      </c>
      <c r="AA6" s="285" t="s">
        <v>4</v>
      </c>
      <c r="AB6" s="285" t="s">
        <v>11</v>
      </c>
      <c r="AC6" s="286" t="s">
        <v>8</v>
      </c>
      <c r="AE6" s="284" t="s">
        <v>128</v>
      </c>
      <c r="AF6" s="284" t="s">
        <v>129</v>
      </c>
      <c r="AG6" s="294"/>
      <c r="AH6" s="298" t="s">
        <v>5</v>
      </c>
      <c r="AI6" s="308" t="s">
        <v>6</v>
      </c>
      <c r="AJ6" s="183" t="s">
        <v>1</v>
      </c>
      <c r="AK6" s="181" t="s">
        <v>2</v>
      </c>
      <c r="AL6" s="184" t="s">
        <v>9</v>
      </c>
      <c r="AM6" s="185" t="s">
        <v>32</v>
      </c>
      <c r="AN6" s="186" t="s">
        <v>3</v>
      </c>
      <c r="AO6" s="187" t="s">
        <v>13</v>
      </c>
      <c r="AP6" s="370" t="s">
        <v>4701</v>
      </c>
      <c r="AQ6" s="188" t="s">
        <v>18</v>
      </c>
      <c r="AR6" s="189" t="s">
        <v>125</v>
      </c>
      <c r="AS6" s="190" t="s">
        <v>14</v>
      </c>
      <c r="AT6" s="191" t="s">
        <v>38</v>
      </c>
      <c r="AU6" s="192" t="s">
        <v>16</v>
      </c>
      <c r="AV6" s="193" t="s">
        <v>64</v>
      </c>
      <c r="AW6" s="194" t="s">
        <v>65</v>
      </c>
      <c r="AX6" s="524" t="s">
        <v>126</v>
      </c>
      <c r="AY6" s="530" t="s">
        <v>192</v>
      </c>
      <c r="AZ6" s="512">
        <f>SUM(AZ9:AZ341)</f>
        <v>0</v>
      </c>
      <c r="BA6" s="530" t="s">
        <v>193</v>
      </c>
      <c r="BB6" s="512">
        <f>SUM(BB9:BB341)</f>
        <v>0</v>
      </c>
      <c r="BC6" s="530" t="s">
        <v>194</v>
      </c>
      <c r="BD6" s="512">
        <f>SUM(BD9:BD341)</f>
        <v>0</v>
      </c>
      <c r="BE6" s="538"/>
      <c r="BF6" s="518" t="s">
        <v>4679</v>
      </c>
      <c r="BG6" s="518" t="s">
        <v>197</v>
      </c>
      <c r="BH6" s="518" t="s">
        <v>133</v>
      </c>
      <c r="BI6" s="518" t="s">
        <v>134</v>
      </c>
      <c r="BJ6" s="518" t="s">
        <v>135</v>
      </c>
      <c r="BK6" s="518" t="s">
        <v>136</v>
      </c>
      <c r="BL6" s="518" t="s">
        <v>137</v>
      </c>
      <c r="BM6" s="518" t="s">
        <v>138</v>
      </c>
      <c r="BN6" s="518" t="s">
        <v>4680</v>
      </c>
      <c r="BO6" s="541"/>
      <c r="BP6" s="518" t="s">
        <v>4677</v>
      </c>
      <c r="BQ6" s="518" t="s">
        <v>4678</v>
      </c>
      <c r="BR6" s="541"/>
      <c r="BS6" s="518" t="s">
        <v>2134</v>
      </c>
      <c r="BT6" s="518" t="s">
        <v>4682</v>
      </c>
      <c r="BU6" s="518" t="s">
        <v>4683</v>
      </c>
      <c r="BV6" s="518" t="s">
        <v>185</v>
      </c>
      <c r="BW6" s="518" t="s">
        <v>2135</v>
      </c>
      <c r="BX6" s="518" t="s">
        <v>184</v>
      </c>
      <c r="BY6" s="518" t="s">
        <v>4684</v>
      </c>
      <c r="BZ6" s="518" t="s">
        <v>2138</v>
      </c>
      <c r="CA6" s="518" t="s">
        <v>4685</v>
      </c>
      <c r="CB6" s="518" t="s">
        <v>182</v>
      </c>
      <c r="CC6" s="518" t="s">
        <v>4686</v>
      </c>
      <c r="CD6" s="518" t="s">
        <v>4687</v>
      </c>
      <c r="CE6" s="519" t="s">
        <v>181</v>
      </c>
      <c r="CF6" s="519" t="s">
        <v>4688</v>
      </c>
      <c r="CG6" s="519" t="s">
        <v>2133</v>
      </c>
      <c r="CH6" s="519" t="s">
        <v>2137</v>
      </c>
      <c r="CI6" s="519" t="s">
        <v>183</v>
      </c>
      <c r="CJ6" s="519" t="s">
        <v>2139</v>
      </c>
      <c r="CK6" s="520" t="s">
        <v>2136</v>
      </c>
      <c r="CL6" s="520" t="s">
        <v>2140</v>
      </c>
      <c r="CM6" s="518" t="s">
        <v>4680</v>
      </c>
      <c r="CP6" s="485"/>
      <c r="CQ6" s="485"/>
      <c r="CS6"/>
      <c r="CT6"/>
    </row>
    <row r="7" spans="1:98" s="123" customFormat="1" ht="32.549999999999997" hidden="1" customHeight="1">
      <c r="B7" s="145"/>
      <c r="D7" s="109"/>
      <c r="E7" s="173"/>
      <c r="F7" s="109"/>
      <c r="G7" s="132"/>
      <c r="H7" s="132"/>
      <c r="I7" s="132"/>
      <c r="J7" s="132"/>
      <c r="K7" s="132"/>
      <c r="L7" s="132"/>
      <c r="M7" s="288" t="s">
        <v>213</v>
      </c>
      <c r="N7" s="288" t="s">
        <v>214</v>
      </c>
      <c r="O7" s="288" t="s">
        <v>215</v>
      </c>
      <c r="P7" s="288" t="s">
        <v>216</v>
      </c>
      <c r="Q7" s="288" t="s">
        <v>217</v>
      </c>
      <c r="R7" s="288" t="s">
        <v>218</v>
      </c>
      <c r="S7" s="288" t="s">
        <v>4925</v>
      </c>
      <c r="T7" s="288" t="s">
        <v>219</v>
      </c>
      <c r="U7" s="288" t="s">
        <v>220</v>
      </c>
      <c r="V7" s="288" t="s">
        <v>221</v>
      </c>
      <c r="W7" s="288" t="s">
        <v>359</v>
      </c>
      <c r="X7" s="288" t="s">
        <v>360</v>
      </c>
      <c r="Y7" s="288" t="s">
        <v>361</v>
      </c>
      <c r="Z7" s="288" t="s">
        <v>362</v>
      </c>
      <c r="AA7" s="149"/>
      <c r="AB7" s="149"/>
      <c r="AC7" s="104"/>
      <c r="AE7" s="150"/>
      <c r="AF7" s="150"/>
      <c r="AG7" s="150"/>
      <c r="AH7" s="299"/>
      <c r="AI7" s="309"/>
      <c r="AJ7" s="146"/>
      <c r="AK7" s="109"/>
      <c r="AL7" s="132"/>
      <c r="AM7" s="132"/>
      <c r="AN7" s="132"/>
      <c r="AO7" s="132"/>
      <c r="AP7" s="132"/>
      <c r="AQ7" s="147"/>
      <c r="AR7" s="147"/>
      <c r="AS7" s="147"/>
      <c r="AT7" s="147"/>
      <c r="AU7" s="148"/>
      <c r="AV7" s="132"/>
      <c r="AW7" s="148"/>
      <c r="AX7" s="524"/>
      <c r="AY7" s="530"/>
      <c r="AZ7" s="512"/>
      <c r="BA7" s="530"/>
      <c r="BB7" s="512"/>
      <c r="BC7" s="530"/>
      <c r="BD7" s="443"/>
      <c r="BE7" s="539"/>
      <c r="BF7" s="443"/>
      <c r="BG7" s="443"/>
      <c r="BH7" s="443"/>
      <c r="BI7" s="443"/>
      <c r="BJ7" s="443"/>
      <c r="BK7" s="443"/>
      <c r="BL7" s="443"/>
      <c r="BM7" s="443"/>
      <c r="BN7" s="443"/>
      <c r="BO7" s="539"/>
      <c r="BP7" s="443"/>
      <c r="BQ7" s="443"/>
      <c r="BR7" s="539"/>
      <c r="BS7" s="443"/>
      <c r="BT7" s="443"/>
      <c r="BU7" s="443"/>
      <c r="BV7" s="443"/>
      <c r="BW7" s="443"/>
      <c r="BX7" s="443"/>
      <c r="BY7" s="443"/>
      <c r="BZ7" s="443"/>
      <c r="CA7" s="443"/>
      <c r="CB7" s="443"/>
      <c r="CC7" s="443"/>
      <c r="CD7" s="443"/>
      <c r="CE7" s="443"/>
      <c r="CF7" s="443"/>
      <c r="CG7" s="443"/>
      <c r="CH7" s="443"/>
      <c r="CI7" s="443"/>
      <c r="CJ7" s="443"/>
      <c r="CK7" s="443"/>
      <c r="CL7" s="443"/>
      <c r="CM7" s="443"/>
    </row>
    <row r="8" spans="1:98" s="123" customFormat="1" ht="40.799999999999997" customHeight="1">
      <c r="A8" s="9"/>
      <c r="B8" s="117"/>
      <c r="C8" s="122"/>
      <c r="D8" s="495" t="s">
        <v>2292</v>
      </c>
      <c r="E8" s="174"/>
      <c r="F8" s="110"/>
      <c r="G8" s="132"/>
      <c r="H8" s="132"/>
      <c r="I8" s="110"/>
      <c r="J8" s="122"/>
      <c r="K8" s="122"/>
      <c r="L8" s="201"/>
      <c r="M8" s="133"/>
      <c r="N8" s="122"/>
      <c r="O8" s="122"/>
      <c r="P8" s="122"/>
      <c r="Q8" s="122"/>
      <c r="R8" s="122"/>
      <c r="S8" s="122"/>
      <c r="T8" s="122"/>
      <c r="U8" s="122"/>
      <c r="V8" s="122"/>
      <c r="W8" s="122"/>
      <c r="X8" s="122"/>
      <c r="Y8" s="12"/>
      <c r="Z8" s="122"/>
      <c r="AA8" s="369"/>
      <c r="AB8" s="134"/>
      <c r="AC8" s="122"/>
      <c r="AH8" s="300"/>
      <c r="AI8" s="310"/>
      <c r="AJ8" s="107"/>
      <c r="AK8" s="107"/>
      <c r="AL8" s="107"/>
      <c r="AM8" s="107"/>
      <c r="AN8" s="107"/>
      <c r="AO8" s="107"/>
      <c r="AP8" s="198"/>
      <c r="AQ8" s="107"/>
      <c r="AR8" s="107"/>
      <c r="AS8" s="107"/>
      <c r="AT8" s="107"/>
      <c r="AU8" s="107"/>
      <c r="AV8" s="107"/>
      <c r="AW8" s="107"/>
      <c r="AX8" s="525"/>
      <c r="AY8" s="531"/>
      <c r="AZ8" s="513"/>
      <c r="BA8" s="531"/>
      <c r="BB8" s="513"/>
      <c r="BC8" s="531"/>
      <c r="BD8" s="443"/>
      <c r="BE8" s="539"/>
      <c r="BF8" s="443"/>
      <c r="BG8" s="443"/>
      <c r="BH8" s="443"/>
      <c r="BI8" s="443"/>
      <c r="BJ8" s="443"/>
      <c r="BK8" s="443"/>
      <c r="BL8" s="443"/>
      <c r="BM8" s="443"/>
      <c r="BN8" s="443"/>
      <c r="BO8" s="539"/>
      <c r="BP8" s="443"/>
      <c r="BQ8" s="443"/>
      <c r="BR8" s="539"/>
      <c r="BS8" s="443"/>
      <c r="BT8" s="443"/>
      <c r="BU8" s="443"/>
      <c r="BV8" s="443"/>
      <c r="BW8" s="443"/>
      <c r="BX8" s="443"/>
      <c r="BY8" s="443"/>
      <c r="BZ8" s="443"/>
      <c r="CA8" s="443"/>
      <c r="CB8" s="443"/>
      <c r="CC8" s="443"/>
      <c r="CD8" s="443"/>
      <c r="CE8" s="443"/>
      <c r="CF8" s="443"/>
      <c r="CG8" s="443"/>
      <c r="CH8" s="443"/>
      <c r="CI8" s="443"/>
      <c r="CJ8" s="443"/>
      <c r="CK8" s="443"/>
      <c r="CL8" s="443"/>
      <c r="CM8" s="443"/>
    </row>
    <row r="9" spans="1:98" s="9" customFormat="1" ht="90" customHeight="1">
      <c r="B9" s="202"/>
      <c r="C9" s="143"/>
      <c r="D9" s="221" t="s">
        <v>229</v>
      </c>
      <c r="E9" s="222" t="s">
        <v>2884</v>
      </c>
      <c r="F9" s="204" t="s">
        <v>197</v>
      </c>
      <c r="G9" s="206" t="s">
        <v>180</v>
      </c>
      <c r="H9" s="206" t="s">
        <v>2139</v>
      </c>
      <c r="I9" s="204">
        <v>10</v>
      </c>
      <c r="J9" s="204">
        <v>0</v>
      </c>
      <c r="K9" s="204" t="s">
        <v>4673</v>
      </c>
      <c r="L9" s="378">
        <v>378.30870000000004</v>
      </c>
      <c r="M9" s="207"/>
      <c r="N9" s="207"/>
      <c r="O9" s="207"/>
      <c r="P9" s="207"/>
      <c r="Q9" s="207"/>
      <c r="R9" s="207"/>
      <c r="S9" s="207"/>
      <c r="T9" s="207"/>
      <c r="U9" s="207"/>
      <c r="V9" s="207"/>
      <c r="W9" s="207"/>
      <c r="X9" s="207"/>
      <c r="Y9" s="207"/>
      <c r="Z9" s="207"/>
      <c r="AA9" s="208">
        <f>L9*M9+L9*N9+L9*O9+L9*P9+L9*Q9+L9*R9+L9*T9+L9*V9+L9*W9+L9*X9+L9*Y9+L9*Z9+L9*U9+L9*S9</f>
        <v>0</v>
      </c>
      <c r="AB9" s="208" t="str">
        <f t="shared" ref="AB9:AB116" si="3">IF(SUM(M9:Z9)&gt;0,"Yes","No")</f>
        <v>No</v>
      </c>
      <c r="AC9" s="209" t="str">
        <f t="shared" ref="AC9:AC28" si="4">IF(B9="New","Yes","No")</f>
        <v>No</v>
      </c>
      <c r="AE9" s="508">
        <v>10</v>
      </c>
      <c r="AF9" s="274">
        <f t="shared" ref="AF9:AF28" si="5">AE9*SUM(M9:Z9)</f>
        <v>0</v>
      </c>
      <c r="AG9" s="199"/>
      <c r="AH9" s="301">
        <v>1.65</v>
      </c>
      <c r="AI9" s="311">
        <f t="shared" ref="AI9:AI14" si="6">SUM(M9:Z9)*AH9</f>
        <v>0</v>
      </c>
      <c r="AJ9" s="198">
        <f t="shared" ref="AJ9:AJ28" si="7">M9*I9</f>
        <v>0</v>
      </c>
      <c r="AK9" s="198">
        <f t="shared" ref="AK9:AK28" si="8">N9*I9</f>
        <v>0</v>
      </c>
      <c r="AL9" s="198">
        <f t="shared" ref="AL9:AL28" si="9">O9*I9</f>
        <v>0</v>
      </c>
      <c r="AM9" s="198">
        <f t="shared" ref="AM9:AM28" si="10">P9*I9</f>
        <v>0</v>
      </c>
      <c r="AN9" s="198">
        <f t="shared" ref="AN9:AN28" si="11">Q9*I9</f>
        <v>0</v>
      </c>
      <c r="AO9" s="198">
        <f t="shared" ref="AO9:AO28" si="12">R9*I9</f>
        <v>0</v>
      </c>
      <c r="AP9" s="198">
        <f t="shared" ref="AP9:AP28" si="13">S9*I9</f>
        <v>0</v>
      </c>
      <c r="AQ9" s="198">
        <f t="shared" ref="AQ9:AQ28" si="14">T9*I9</f>
        <v>0</v>
      </c>
      <c r="AR9" s="198">
        <f t="shared" ref="AR9:AR28" si="15">U9*I9</f>
        <v>0</v>
      </c>
      <c r="AS9" s="198">
        <f t="shared" ref="AS9:AS28" si="16">V9*I9</f>
        <v>0</v>
      </c>
      <c r="AT9" s="198">
        <f t="shared" ref="AT9:AT28" si="17">W9*I9</f>
        <v>0</v>
      </c>
      <c r="AU9" s="198">
        <f t="shared" ref="AU9:AU28" si="18">X9*I9</f>
        <v>0</v>
      </c>
      <c r="AV9" s="198">
        <f t="shared" ref="AV9:AV28" si="19">Y9*I9</f>
        <v>0</v>
      </c>
      <c r="AW9" s="198">
        <f t="shared" ref="AW9:AW28" si="20">Z9*I9</f>
        <v>0</v>
      </c>
      <c r="AX9" s="526">
        <v>10</v>
      </c>
      <c r="AY9" s="532">
        <v>30</v>
      </c>
      <c r="AZ9" s="285">
        <f>SUM(M9:Z9)*AY9</f>
        <v>0</v>
      </c>
      <c r="BA9" s="532"/>
      <c r="BB9" s="285">
        <f>SUM(M9:Z9)*BA9</f>
        <v>0</v>
      </c>
      <c r="BC9" s="532"/>
      <c r="BD9" s="177">
        <f>SUM(M9:Z9)*BC9</f>
        <v>0</v>
      </c>
      <c r="BE9" s="539"/>
      <c r="BF9" s="177">
        <f t="shared" ref="BF9:BF72" si="21">IF(F9="XS",IF(SUM(M9:Z9)&gt;0,SUM(M9:Z9),0),0)*I9</f>
        <v>0</v>
      </c>
      <c r="BG9" s="177">
        <f t="shared" ref="BG9:BG72" si="22">IF(F9="S",IF(SUM(M9:Z9)&gt;0,SUM(M9:Z9),0),0)*I9</f>
        <v>0</v>
      </c>
      <c r="BH9" s="177">
        <f t="shared" ref="BH9:BH72" si="23">IF(F9="M",IF(SUM(M9:Z9)&gt;0,SUM(M9:Z9),0),0)*I9</f>
        <v>0</v>
      </c>
      <c r="BI9" s="177">
        <f t="shared" ref="BI9:BI72" si="24">IF(F9="L",IF(SUM(M9:Z9)&gt;0,SUM(M9:Z9),0),0)*I9</f>
        <v>0</v>
      </c>
      <c r="BJ9" s="177">
        <f t="shared" ref="BJ9:BJ72" si="25">IF(F9="XL",IF(SUM(M9:Z9)&gt;0,SUM(M9:Z9),0),0)*I9</f>
        <v>0</v>
      </c>
      <c r="BK9" s="177">
        <f t="shared" ref="BK9:BK72" si="26">IF(F9="2XL",IF(SUM(M9:Z9)&gt;0,SUM(M9:Z9),0),0)*I9</f>
        <v>0</v>
      </c>
      <c r="BL9" s="177">
        <f t="shared" ref="BL9:BL72" si="27">IF(F9="3XL",IF(SUM(M9:Z9)&gt;0,SUM(M9:Z9),0),0)*I9</f>
        <v>0</v>
      </c>
      <c r="BM9" s="177">
        <f t="shared" ref="BM9:BM72" si="28">IF(F9="4XL",IF(SUM(M9:Z9)&gt;0,SUM(M9:Z9),0),0)*I9</f>
        <v>0</v>
      </c>
      <c r="BN9" s="177">
        <f t="shared" ref="BN9:BN72" si="29">IF(F9="various",IF(SUM(M9:Z9)&gt;0,SUM(M9:Z9),0),0)*I9</f>
        <v>0</v>
      </c>
      <c r="BO9" s="539"/>
      <c r="BP9" s="443">
        <f t="shared" ref="BP9:BP72" si="30">IF(E9="All tex.",IF(SUM(M9:Z9)&gt;0,SUM(M9:Z9),0),0)*I9</f>
        <v>0</v>
      </c>
      <c r="BQ9" s="443">
        <f t="shared" ref="BQ9:BQ72" si="31">IF(E9="Dual tex.",IF(SUM(M9:Z9)&gt;0,SUM(M9:Z9),0),0)*I9</f>
        <v>0</v>
      </c>
      <c r="BR9" s="539"/>
      <c r="BS9" s="177">
        <f t="shared" ref="BS9:BS72" si="32">IF(H9="sloper",IF(SUM(M9:Z9)&gt;0,SUM(M9:Z9),0),0)*I9</f>
        <v>0</v>
      </c>
      <c r="BT9" s="177">
        <f t="shared" ref="BT9:BT72" si="33">IF(H9="footholds",IF(SUM(M9:Z9)&gt;0,SUM(M9:Z9),0),0)*I9</f>
        <v>0</v>
      </c>
      <c r="BU9" s="177">
        <f t="shared" ref="BU9:BU72" si="34">IF(H9="micros",IF(SUM(M9:Z9)&gt;0,SUM(M9:Z9),0),0)*I9</f>
        <v>0</v>
      </c>
      <c r="BV9" s="177">
        <f t="shared" ref="BV9:BV72" si="35">IF(H9="jug",IF(SUM(M9:Z9)&gt;0,SUM(M9:Z9),0),0)*I9</f>
        <v>0</v>
      </c>
      <c r="BW9" s="177">
        <f t="shared" ref="BW9:BW72" si="36">IF(H9="ledge",IF(SUM(M9:Z9)&gt;0,SUM(M9:Z9),0),0)*I9</f>
        <v>0</v>
      </c>
      <c r="BX9" s="177">
        <f t="shared" ref="BX9:BX72" si="37">IF(H9="edge",IF(SUM(M9:Z9)&gt;0,SUM(M9:Z9),0),0)*I9</f>
        <v>0</v>
      </c>
      <c r="BY9" s="177">
        <f t="shared" ref="BY9:BY72" si="38">IF(H9="crimp",IF(SUM(M9:Z9)&gt;0,SUM(M9:Z9),0),0)*I9</f>
        <v>0</v>
      </c>
      <c r="BZ9" s="177">
        <f t="shared" ref="BZ9:BZ72" si="39">IF(H9="incut",IF(SUM(M9:Z9)&gt;0,SUM(M9:Z9),0),0)*I9</f>
        <v>0</v>
      </c>
      <c r="CA9" s="177">
        <f t="shared" ref="CA9:CA72" si="40">IF(H9="dish",IF(SUM(M9:Z9)&gt;0,SUM(M9:Z9),0),0)*I9</f>
        <v>0</v>
      </c>
      <c r="CB9" s="177">
        <f t="shared" ref="CB9:CB72" si="41">IF(H9="pinch",IF(SUM(M9:Z9)&gt;0,SUM(M9:Z9),0),0)*I9</f>
        <v>0</v>
      </c>
      <c r="CC9" s="177">
        <f t="shared" ref="CC9:CC72" si="42">IF(H9="pocket",IF(SUM(M9:Z9)&gt;0,SUM(M9:Z9),0),0)*I9</f>
        <v>0</v>
      </c>
      <c r="CD9" s="177">
        <f t="shared" ref="CD9:CD72" si="43">IF(H9="insert",IF(SUM(M9:Z9)&gt;0,SUM(M9:Z9),0),0)*I9</f>
        <v>0</v>
      </c>
      <c r="CE9" s="177">
        <f t="shared" ref="CE9:CE72" si="44">IF(H9="feature",IF(SUM(M9:Z9)&gt;0,SUM(M9:Z9),0),0)*I9</f>
        <v>0</v>
      </c>
      <c r="CF9" s="177">
        <f t="shared" ref="CF9:CF72" si="45">IF(H9="scoop",IF(SUM(M9:Z9)&gt;0,SUM(M9:Z9),0),0)*I9</f>
        <v>0</v>
      </c>
      <c r="CG9" s="177">
        <f t="shared" ref="CG9:CG72" si="46">IF(H9="arete",IF(SUM(M9:Z9)&gt;0,SUM(M9:Z9),0),0)*I9</f>
        <v>0</v>
      </c>
      <c r="CH9" s="177">
        <f t="shared" ref="CH9:CH72" si="47">IF(H9="square",IF(SUM(M9:Z9)&gt;0,SUM(M9:Z9),0),0)*I9</f>
        <v>0</v>
      </c>
      <c r="CI9" s="177">
        <f t="shared" ref="CI9:CI72" si="48">IF(H9="positive",IF(SUM(M9:Z9)&gt;0,SUM(M9:Z9),0),0)*I9</f>
        <v>0</v>
      </c>
      <c r="CJ9" s="177">
        <f t="shared" ref="CJ9:CJ72" si="49">IF(H9="pyramid",IF(SUM(M9:Z9)&gt;0,SUM(M9:Z9),0),0)*I9</f>
        <v>0</v>
      </c>
      <c r="CK9" s="177">
        <f t="shared" ref="CK9:CK72" si="50">IF(H9="high profile",IF(SUM(M9:Z9)&gt;0,SUM(M9:Z9),0),0)*I9</f>
        <v>0</v>
      </c>
      <c r="CL9" s="177">
        <f t="shared" ref="CL9:CL72" si="51">IF(H9="rectangle",IF(SUM(M9:Z9)&gt;0,SUM(M9:Z9),0),0)*I9</f>
        <v>0</v>
      </c>
      <c r="CM9" s="177">
        <f t="shared" ref="CM9:CM72" si="52">IF(H9="various",IF(SUM(M9:Z9)&gt;0,SUM(M9:Z9),0),0)*I9</f>
        <v>0</v>
      </c>
    </row>
    <row r="10" spans="1:98" s="9" customFormat="1" ht="90" customHeight="1">
      <c r="B10" s="210"/>
      <c r="D10" s="141" t="s">
        <v>2635</v>
      </c>
      <c r="E10" s="486" t="s">
        <v>6201</v>
      </c>
      <c r="F10" s="114" t="s">
        <v>197</v>
      </c>
      <c r="G10" s="115" t="s">
        <v>180</v>
      </c>
      <c r="H10" s="115" t="s">
        <v>2139</v>
      </c>
      <c r="I10" s="114">
        <v>10</v>
      </c>
      <c r="J10" s="114">
        <v>0</v>
      </c>
      <c r="K10" s="114" t="s">
        <v>4673</v>
      </c>
      <c r="L10" s="380">
        <v>328.96140000000003</v>
      </c>
      <c r="M10" s="130"/>
      <c r="N10" s="129"/>
      <c r="O10" s="129"/>
      <c r="P10" s="129"/>
      <c r="Q10" s="129"/>
      <c r="R10" s="129"/>
      <c r="S10" s="129"/>
      <c r="T10" s="129"/>
      <c r="U10" s="129"/>
      <c r="V10" s="129"/>
      <c r="W10" s="129"/>
      <c r="X10" s="129"/>
      <c r="Y10" s="129"/>
      <c r="Z10" s="129"/>
      <c r="AA10" s="414">
        <f>L10*M10+L10*N10+L10*O10+L10*P10+L10*Q10+L10*R10+L10*T10+L10*V10+L10*W10+L10*X10+L10*Y10+L10*Z10+L10*U10+L10*S10</f>
        <v>0</v>
      </c>
      <c r="AB10" s="131" t="str">
        <f t="shared" ref="AB10" si="53">IF(SUM(M10:Z10)&gt;0,"Yes","No")</f>
        <v>No</v>
      </c>
      <c r="AC10" s="212" t="str">
        <f t="shared" si="4"/>
        <v>No</v>
      </c>
      <c r="AD10" s="413"/>
      <c r="AE10" s="273">
        <v>10</v>
      </c>
      <c r="AF10" s="274">
        <f t="shared" ref="AF10" si="54">AE10*SUM(M10:Z10)</f>
        <v>0</v>
      </c>
      <c r="AG10" s="199"/>
      <c r="AH10" s="301">
        <v>1.65</v>
      </c>
      <c r="AI10" s="311">
        <f t="shared" si="6"/>
        <v>0</v>
      </c>
      <c r="AJ10" s="198">
        <f t="shared" si="7"/>
        <v>0</v>
      </c>
      <c r="AK10" s="198">
        <f t="shared" si="8"/>
        <v>0</v>
      </c>
      <c r="AL10" s="198">
        <f t="shared" si="9"/>
        <v>0</v>
      </c>
      <c r="AM10" s="198">
        <f t="shared" si="10"/>
        <v>0</v>
      </c>
      <c r="AN10" s="198">
        <f t="shared" si="11"/>
        <v>0</v>
      </c>
      <c r="AO10" s="198">
        <f t="shared" si="12"/>
        <v>0</v>
      </c>
      <c r="AP10" s="198">
        <f t="shared" si="13"/>
        <v>0</v>
      </c>
      <c r="AQ10" s="198">
        <f t="shared" si="14"/>
        <v>0</v>
      </c>
      <c r="AR10" s="198">
        <f t="shared" si="15"/>
        <v>0</v>
      </c>
      <c r="AS10" s="198">
        <f t="shared" si="16"/>
        <v>0</v>
      </c>
      <c r="AT10" s="198">
        <f t="shared" si="17"/>
        <v>0</v>
      </c>
      <c r="AU10" s="198">
        <f t="shared" si="18"/>
        <v>0</v>
      </c>
      <c r="AV10" s="198">
        <f t="shared" si="19"/>
        <v>0</v>
      </c>
      <c r="AW10" s="198">
        <f t="shared" si="20"/>
        <v>0</v>
      </c>
      <c r="AX10" s="526">
        <v>10</v>
      </c>
      <c r="AY10" s="532">
        <v>30</v>
      </c>
      <c r="AZ10" s="285">
        <f t="shared" ref="AZ10:AZ73" si="55">SUM(M10:Z10)*AY10</f>
        <v>0</v>
      </c>
      <c r="BA10" s="532"/>
      <c r="BB10" s="285">
        <f t="shared" ref="BB10:BB73" si="56">SUM(M10:Z10)*BA10</f>
        <v>0</v>
      </c>
      <c r="BC10" s="532"/>
      <c r="BD10" s="177">
        <f t="shared" ref="BD10:BD73" si="57">SUM(M10:Z10)*BC10</f>
        <v>0</v>
      </c>
      <c r="BE10" s="539"/>
      <c r="BF10" s="177">
        <f t="shared" si="21"/>
        <v>0</v>
      </c>
      <c r="BG10" s="177">
        <f t="shared" si="22"/>
        <v>0</v>
      </c>
      <c r="BH10" s="177">
        <f t="shared" si="23"/>
        <v>0</v>
      </c>
      <c r="BI10" s="177">
        <f t="shared" si="24"/>
        <v>0</v>
      </c>
      <c r="BJ10" s="177">
        <f t="shared" si="25"/>
        <v>0</v>
      </c>
      <c r="BK10" s="177">
        <f t="shared" si="26"/>
        <v>0</v>
      </c>
      <c r="BL10" s="177">
        <f t="shared" si="27"/>
        <v>0</v>
      </c>
      <c r="BM10" s="177">
        <f t="shared" si="28"/>
        <v>0</v>
      </c>
      <c r="BN10" s="177">
        <f t="shared" si="29"/>
        <v>0</v>
      </c>
      <c r="BO10" s="539"/>
      <c r="BP10" s="443">
        <f t="shared" si="30"/>
        <v>0</v>
      </c>
      <c r="BQ10" s="443">
        <f t="shared" si="31"/>
        <v>0</v>
      </c>
      <c r="BR10" s="539"/>
      <c r="BS10" s="177">
        <f t="shared" si="32"/>
        <v>0</v>
      </c>
      <c r="BT10" s="177">
        <f t="shared" si="33"/>
        <v>0</v>
      </c>
      <c r="BU10" s="177">
        <f t="shared" si="34"/>
        <v>0</v>
      </c>
      <c r="BV10" s="177">
        <f t="shared" si="35"/>
        <v>0</v>
      </c>
      <c r="BW10" s="177">
        <f t="shared" si="36"/>
        <v>0</v>
      </c>
      <c r="BX10" s="177">
        <f t="shared" si="37"/>
        <v>0</v>
      </c>
      <c r="BY10" s="177">
        <f t="shared" si="38"/>
        <v>0</v>
      </c>
      <c r="BZ10" s="177">
        <f t="shared" si="39"/>
        <v>0</v>
      </c>
      <c r="CA10" s="177">
        <f t="shared" si="40"/>
        <v>0</v>
      </c>
      <c r="CB10" s="177">
        <f t="shared" si="41"/>
        <v>0</v>
      </c>
      <c r="CC10" s="177">
        <f t="shared" si="42"/>
        <v>0</v>
      </c>
      <c r="CD10" s="177">
        <f t="shared" si="43"/>
        <v>0</v>
      </c>
      <c r="CE10" s="177">
        <f t="shared" si="44"/>
        <v>0</v>
      </c>
      <c r="CF10" s="177">
        <f t="shared" si="45"/>
        <v>0</v>
      </c>
      <c r="CG10" s="177">
        <f t="shared" si="46"/>
        <v>0</v>
      </c>
      <c r="CH10" s="177">
        <f t="shared" si="47"/>
        <v>0</v>
      </c>
      <c r="CI10" s="177">
        <f t="shared" si="48"/>
        <v>0</v>
      </c>
      <c r="CJ10" s="177">
        <f t="shared" si="49"/>
        <v>0</v>
      </c>
      <c r="CK10" s="177">
        <f t="shared" si="50"/>
        <v>0</v>
      </c>
      <c r="CL10" s="177">
        <f t="shared" si="51"/>
        <v>0</v>
      </c>
      <c r="CM10" s="177">
        <f t="shared" si="52"/>
        <v>0</v>
      </c>
    </row>
    <row r="11" spans="1:98" s="123" customFormat="1" ht="90" customHeight="1">
      <c r="A11" s="9"/>
      <c r="B11" s="210"/>
      <c r="C11" s="9"/>
      <c r="D11" s="106" t="s">
        <v>230</v>
      </c>
      <c r="E11" s="175" t="s">
        <v>2884</v>
      </c>
      <c r="F11" s="105" t="s">
        <v>197</v>
      </c>
      <c r="G11" s="224" t="s">
        <v>179</v>
      </c>
      <c r="H11" s="224" t="s">
        <v>2139</v>
      </c>
      <c r="I11" s="105">
        <v>5</v>
      </c>
      <c r="J11" s="105">
        <v>0</v>
      </c>
      <c r="K11" s="105" t="s">
        <v>4673</v>
      </c>
      <c r="L11" s="379">
        <v>257.93774999999999</v>
      </c>
      <c r="M11" s="127"/>
      <c r="N11" s="126"/>
      <c r="O11" s="127"/>
      <c r="P11" s="127"/>
      <c r="Q11" s="127"/>
      <c r="R11" s="127"/>
      <c r="S11" s="127"/>
      <c r="T11" s="127"/>
      <c r="U11" s="127"/>
      <c r="V11" s="127"/>
      <c r="W11" s="127"/>
      <c r="X11" s="127"/>
      <c r="Y11" s="127"/>
      <c r="Z11" s="127"/>
      <c r="AA11" s="138">
        <f t="shared" ref="AA11:AA27" si="58">L11*M11+L11*N11+L11*O11+L11*P11+L11*Q11+L11*R11+L11*T11+L11*V11+L11*W11+L11*X11+L11*Y11+L11*Z11+L11*U11+L11*S11</f>
        <v>0</v>
      </c>
      <c r="AB11" s="138" t="str">
        <f t="shared" ref="AB11:AB28" si="59">IF(SUM(M11:Z11)&gt;0,"Yes","No")</f>
        <v>No</v>
      </c>
      <c r="AC11" s="211" t="str">
        <f t="shared" si="4"/>
        <v>No</v>
      </c>
      <c r="AE11" s="275">
        <v>5</v>
      </c>
      <c r="AF11" s="276">
        <f t="shared" si="5"/>
        <v>0</v>
      </c>
      <c r="AG11" s="111"/>
      <c r="AH11" s="302">
        <v>2.5</v>
      </c>
      <c r="AI11" s="311">
        <f t="shared" si="6"/>
        <v>0</v>
      </c>
      <c r="AJ11" s="198">
        <f t="shared" si="7"/>
        <v>0</v>
      </c>
      <c r="AK11" s="198">
        <f t="shared" si="8"/>
        <v>0</v>
      </c>
      <c r="AL11" s="198">
        <f t="shared" si="9"/>
        <v>0</v>
      </c>
      <c r="AM11" s="198">
        <f t="shared" si="10"/>
        <v>0</v>
      </c>
      <c r="AN11" s="198">
        <f t="shared" si="11"/>
        <v>0</v>
      </c>
      <c r="AO11" s="198">
        <f t="shared" si="12"/>
        <v>0</v>
      </c>
      <c r="AP11" s="198">
        <f t="shared" si="13"/>
        <v>0</v>
      </c>
      <c r="AQ11" s="198">
        <f t="shared" si="14"/>
        <v>0</v>
      </c>
      <c r="AR11" s="198">
        <f t="shared" si="15"/>
        <v>0</v>
      </c>
      <c r="AS11" s="198">
        <f t="shared" si="16"/>
        <v>0</v>
      </c>
      <c r="AT11" s="198">
        <f t="shared" si="17"/>
        <v>0</v>
      </c>
      <c r="AU11" s="198">
        <f t="shared" si="18"/>
        <v>0</v>
      </c>
      <c r="AV11" s="198">
        <f t="shared" si="19"/>
        <v>0</v>
      </c>
      <c r="AW11" s="198">
        <f t="shared" si="20"/>
        <v>0</v>
      </c>
      <c r="AX11" s="526">
        <v>5</v>
      </c>
      <c r="AY11" s="532">
        <v>20</v>
      </c>
      <c r="AZ11" s="285">
        <f t="shared" si="55"/>
        <v>0</v>
      </c>
      <c r="BA11" s="532"/>
      <c r="BB11" s="285">
        <f t="shared" si="56"/>
        <v>0</v>
      </c>
      <c r="BC11" s="532"/>
      <c r="BD11" s="177">
        <f t="shared" si="57"/>
        <v>0</v>
      </c>
      <c r="BE11" s="539"/>
      <c r="BF11" s="177">
        <f t="shared" si="21"/>
        <v>0</v>
      </c>
      <c r="BG11" s="177">
        <f t="shared" si="22"/>
        <v>0</v>
      </c>
      <c r="BH11" s="177">
        <f t="shared" si="23"/>
        <v>0</v>
      </c>
      <c r="BI11" s="177">
        <f t="shared" si="24"/>
        <v>0</v>
      </c>
      <c r="BJ11" s="177">
        <f t="shared" si="25"/>
        <v>0</v>
      </c>
      <c r="BK11" s="177">
        <f t="shared" si="26"/>
        <v>0</v>
      </c>
      <c r="BL11" s="177">
        <f t="shared" si="27"/>
        <v>0</v>
      </c>
      <c r="BM11" s="177">
        <f t="shared" si="28"/>
        <v>0</v>
      </c>
      <c r="BN11" s="177">
        <f t="shared" si="29"/>
        <v>0</v>
      </c>
      <c r="BO11" s="539"/>
      <c r="BP11" s="443">
        <f t="shared" si="30"/>
        <v>0</v>
      </c>
      <c r="BQ11" s="443">
        <f t="shared" si="31"/>
        <v>0</v>
      </c>
      <c r="BR11" s="539"/>
      <c r="BS11" s="177">
        <f t="shared" si="32"/>
        <v>0</v>
      </c>
      <c r="BT11" s="177">
        <f t="shared" si="33"/>
        <v>0</v>
      </c>
      <c r="BU11" s="177">
        <f t="shared" si="34"/>
        <v>0</v>
      </c>
      <c r="BV11" s="177">
        <f t="shared" si="35"/>
        <v>0</v>
      </c>
      <c r="BW11" s="177">
        <f t="shared" si="36"/>
        <v>0</v>
      </c>
      <c r="BX11" s="177">
        <f t="shared" si="37"/>
        <v>0</v>
      </c>
      <c r="BY11" s="177">
        <f t="shared" si="38"/>
        <v>0</v>
      </c>
      <c r="BZ11" s="177">
        <f t="shared" si="39"/>
        <v>0</v>
      </c>
      <c r="CA11" s="177">
        <f t="shared" si="40"/>
        <v>0</v>
      </c>
      <c r="CB11" s="177">
        <f t="shared" si="41"/>
        <v>0</v>
      </c>
      <c r="CC11" s="177">
        <f t="shared" si="42"/>
        <v>0</v>
      </c>
      <c r="CD11" s="177">
        <f t="shared" si="43"/>
        <v>0</v>
      </c>
      <c r="CE11" s="177">
        <f t="shared" si="44"/>
        <v>0</v>
      </c>
      <c r="CF11" s="177">
        <f t="shared" si="45"/>
        <v>0</v>
      </c>
      <c r="CG11" s="177">
        <f t="shared" si="46"/>
        <v>0</v>
      </c>
      <c r="CH11" s="177">
        <f t="shared" si="47"/>
        <v>0</v>
      </c>
      <c r="CI11" s="177">
        <f t="shared" si="48"/>
        <v>0</v>
      </c>
      <c r="CJ11" s="177">
        <f t="shared" si="49"/>
        <v>0</v>
      </c>
      <c r="CK11" s="177">
        <f t="shared" si="50"/>
        <v>0</v>
      </c>
      <c r="CL11" s="177">
        <f t="shared" si="51"/>
        <v>0</v>
      </c>
      <c r="CM11" s="177">
        <f t="shared" si="52"/>
        <v>0</v>
      </c>
    </row>
    <row r="12" spans="1:98" s="123" customFormat="1" ht="90" customHeight="1">
      <c r="A12" s="9"/>
      <c r="B12" s="210"/>
      <c r="C12" s="9"/>
      <c r="D12" s="106" t="s">
        <v>2633</v>
      </c>
      <c r="E12" s="487" t="s">
        <v>6201</v>
      </c>
      <c r="F12" s="105" t="s">
        <v>197</v>
      </c>
      <c r="G12" s="224" t="s">
        <v>179</v>
      </c>
      <c r="H12" s="224" t="s">
        <v>2139</v>
      </c>
      <c r="I12" s="105">
        <v>5</v>
      </c>
      <c r="J12" s="105">
        <v>0</v>
      </c>
      <c r="K12" s="105" t="s">
        <v>4673</v>
      </c>
      <c r="L12" s="379">
        <v>224.30310000000003</v>
      </c>
      <c r="M12" s="127"/>
      <c r="N12" s="126"/>
      <c r="O12" s="127"/>
      <c r="P12" s="127"/>
      <c r="Q12" s="127"/>
      <c r="R12" s="127"/>
      <c r="S12" s="127"/>
      <c r="T12" s="127"/>
      <c r="U12" s="127"/>
      <c r="V12" s="127"/>
      <c r="W12" s="127"/>
      <c r="X12" s="127"/>
      <c r="Y12" s="127"/>
      <c r="Z12" s="127"/>
      <c r="AA12" s="138">
        <f t="shared" si="58"/>
        <v>0</v>
      </c>
      <c r="AB12" s="138" t="str">
        <f t="shared" ref="AB12" si="60">IF(SUM(M12:Z12)&gt;0,"Yes","No")</f>
        <v>No</v>
      </c>
      <c r="AC12" s="211" t="str">
        <f t="shared" si="4"/>
        <v>No</v>
      </c>
      <c r="AE12" s="275">
        <v>5</v>
      </c>
      <c r="AF12" s="276">
        <f t="shared" ref="AF12" si="61">AE12*SUM(M12:Z12)</f>
        <v>0</v>
      </c>
      <c r="AG12" s="111"/>
      <c r="AH12" s="302">
        <v>2.5</v>
      </c>
      <c r="AI12" s="311">
        <f t="shared" si="6"/>
        <v>0</v>
      </c>
      <c r="AJ12" s="198">
        <f t="shared" si="7"/>
        <v>0</v>
      </c>
      <c r="AK12" s="198">
        <f t="shared" si="8"/>
        <v>0</v>
      </c>
      <c r="AL12" s="198">
        <f t="shared" si="9"/>
        <v>0</v>
      </c>
      <c r="AM12" s="198">
        <f t="shared" si="10"/>
        <v>0</v>
      </c>
      <c r="AN12" s="198">
        <f t="shared" si="11"/>
        <v>0</v>
      </c>
      <c r="AO12" s="198">
        <f t="shared" si="12"/>
        <v>0</v>
      </c>
      <c r="AP12" s="198">
        <f t="shared" si="13"/>
        <v>0</v>
      </c>
      <c r="AQ12" s="198">
        <f t="shared" si="14"/>
        <v>0</v>
      </c>
      <c r="AR12" s="198">
        <f t="shared" si="15"/>
        <v>0</v>
      </c>
      <c r="AS12" s="198">
        <f t="shared" si="16"/>
        <v>0</v>
      </c>
      <c r="AT12" s="198">
        <f t="shared" si="17"/>
        <v>0</v>
      </c>
      <c r="AU12" s="198">
        <f t="shared" si="18"/>
        <v>0</v>
      </c>
      <c r="AV12" s="198">
        <f t="shared" si="19"/>
        <v>0</v>
      </c>
      <c r="AW12" s="198">
        <f t="shared" si="20"/>
        <v>0</v>
      </c>
      <c r="AX12" s="526">
        <v>5</v>
      </c>
      <c r="AY12" s="532">
        <v>20</v>
      </c>
      <c r="AZ12" s="285">
        <f t="shared" si="55"/>
        <v>0</v>
      </c>
      <c r="BA12" s="532"/>
      <c r="BB12" s="285">
        <f t="shared" si="56"/>
        <v>0</v>
      </c>
      <c r="BC12" s="532"/>
      <c r="BD12" s="177">
        <f t="shared" si="57"/>
        <v>0</v>
      </c>
      <c r="BE12" s="539"/>
      <c r="BF12" s="177">
        <f t="shared" si="21"/>
        <v>0</v>
      </c>
      <c r="BG12" s="177">
        <f t="shared" si="22"/>
        <v>0</v>
      </c>
      <c r="BH12" s="177">
        <f t="shared" si="23"/>
        <v>0</v>
      </c>
      <c r="BI12" s="177">
        <f t="shared" si="24"/>
        <v>0</v>
      </c>
      <c r="BJ12" s="177">
        <f t="shared" si="25"/>
        <v>0</v>
      </c>
      <c r="BK12" s="177">
        <f t="shared" si="26"/>
        <v>0</v>
      </c>
      <c r="BL12" s="177">
        <f t="shared" si="27"/>
        <v>0</v>
      </c>
      <c r="BM12" s="177">
        <f t="shared" si="28"/>
        <v>0</v>
      </c>
      <c r="BN12" s="177">
        <f t="shared" si="29"/>
        <v>0</v>
      </c>
      <c r="BO12" s="539"/>
      <c r="BP12" s="443">
        <f t="shared" si="30"/>
        <v>0</v>
      </c>
      <c r="BQ12" s="443">
        <f t="shared" si="31"/>
        <v>0</v>
      </c>
      <c r="BR12" s="539"/>
      <c r="BS12" s="177">
        <f t="shared" si="32"/>
        <v>0</v>
      </c>
      <c r="BT12" s="177">
        <f t="shared" si="33"/>
        <v>0</v>
      </c>
      <c r="BU12" s="177">
        <f t="shared" si="34"/>
        <v>0</v>
      </c>
      <c r="BV12" s="177">
        <f t="shared" si="35"/>
        <v>0</v>
      </c>
      <c r="BW12" s="177">
        <f t="shared" si="36"/>
        <v>0</v>
      </c>
      <c r="BX12" s="177">
        <f t="shared" si="37"/>
        <v>0</v>
      </c>
      <c r="BY12" s="177">
        <f t="shared" si="38"/>
        <v>0</v>
      </c>
      <c r="BZ12" s="177">
        <f t="shared" si="39"/>
        <v>0</v>
      </c>
      <c r="CA12" s="177">
        <f t="shared" si="40"/>
        <v>0</v>
      </c>
      <c r="CB12" s="177">
        <f t="shared" si="41"/>
        <v>0</v>
      </c>
      <c r="CC12" s="177">
        <f t="shared" si="42"/>
        <v>0</v>
      </c>
      <c r="CD12" s="177">
        <f t="shared" si="43"/>
        <v>0</v>
      </c>
      <c r="CE12" s="177">
        <f t="shared" si="44"/>
        <v>0</v>
      </c>
      <c r="CF12" s="177">
        <f t="shared" si="45"/>
        <v>0</v>
      </c>
      <c r="CG12" s="177">
        <f t="shared" si="46"/>
        <v>0</v>
      </c>
      <c r="CH12" s="177">
        <f t="shared" si="47"/>
        <v>0</v>
      </c>
      <c r="CI12" s="177">
        <f t="shared" si="48"/>
        <v>0</v>
      </c>
      <c r="CJ12" s="177">
        <f t="shared" si="49"/>
        <v>0</v>
      </c>
      <c r="CK12" s="177">
        <f t="shared" si="50"/>
        <v>0</v>
      </c>
      <c r="CL12" s="177">
        <f t="shared" si="51"/>
        <v>0</v>
      </c>
      <c r="CM12" s="177">
        <f t="shared" si="52"/>
        <v>0</v>
      </c>
    </row>
    <row r="13" spans="1:98" s="9" customFormat="1" ht="90" customHeight="1">
      <c r="B13" s="225"/>
      <c r="D13" s="141" t="s">
        <v>231</v>
      </c>
      <c r="E13" s="223" t="s">
        <v>2884</v>
      </c>
      <c r="F13" s="114" t="s">
        <v>133</v>
      </c>
      <c r="G13" s="115" t="s">
        <v>176</v>
      </c>
      <c r="H13" s="115" t="s">
        <v>2139</v>
      </c>
      <c r="I13" s="114">
        <v>4</v>
      </c>
      <c r="J13" s="114">
        <v>0</v>
      </c>
      <c r="K13" s="114" t="s">
        <v>4673</v>
      </c>
      <c r="L13" s="380">
        <v>257.93774999999999</v>
      </c>
      <c r="M13" s="129"/>
      <c r="N13" s="129"/>
      <c r="O13" s="129"/>
      <c r="P13" s="129"/>
      <c r="Q13" s="129"/>
      <c r="R13" s="129"/>
      <c r="S13" s="129"/>
      <c r="T13" s="129"/>
      <c r="U13" s="129"/>
      <c r="V13" s="129"/>
      <c r="W13" s="129"/>
      <c r="X13" s="129"/>
      <c r="Y13" s="129"/>
      <c r="Z13" s="129"/>
      <c r="AA13" s="131">
        <f t="shared" si="58"/>
        <v>0</v>
      </c>
      <c r="AB13" s="131" t="str">
        <f t="shared" si="59"/>
        <v>No</v>
      </c>
      <c r="AC13" s="212" t="str">
        <f t="shared" si="4"/>
        <v>No</v>
      </c>
      <c r="AE13" s="275">
        <v>4</v>
      </c>
      <c r="AF13" s="276">
        <f t="shared" si="5"/>
        <v>0</v>
      </c>
      <c r="AG13" s="111"/>
      <c r="AH13" s="302">
        <v>5.2</v>
      </c>
      <c r="AI13" s="311">
        <f t="shared" si="6"/>
        <v>0</v>
      </c>
      <c r="AJ13" s="198">
        <f t="shared" si="7"/>
        <v>0</v>
      </c>
      <c r="AK13" s="198">
        <f t="shared" si="8"/>
        <v>0</v>
      </c>
      <c r="AL13" s="198">
        <f t="shared" si="9"/>
        <v>0</v>
      </c>
      <c r="AM13" s="198">
        <f t="shared" si="10"/>
        <v>0</v>
      </c>
      <c r="AN13" s="198">
        <f t="shared" si="11"/>
        <v>0</v>
      </c>
      <c r="AO13" s="198">
        <f t="shared" si="12"/>
        <v>0</v>
      </c>
      <c r="AP13" s="198">
        <f t="shared" si="13"/>
        <v>0</v>
      </c>
      <c r="AQ13" s="198">
        <f t="shared" si="14"/>
        <v>0</v>
      </c>
      <c r="AR13" s="198">
        <f t="shared" si="15"/>
        <v>0</v>
      </c>
      <c r="AS13" s="198">
        <f t="shared" si="16"/>
        <v>0</v>
      </c>
      <c r="AT13" s="198">
        <f t="shared" si="17"/>
        <v>0</v>
      </c>
      <c r="AU13" s="198">
        <f t="shared" si="18"/>
        <v>0</v>
      </c>
      <c r="AV13" s="198">
        <f t="shared" si="19"/>
        <v>0</v>
      </c>
      <c r="AW13" s="198">
        <f t="shared" si="20"/>
        <v>0</v>
      </c>
      <c r="AX13" s="526">
        <v>4</v>
      </c>
      <c r="AY13" s="532">
        <v>16</v>
      </c>
      <c r="AZ13" s="285">
        <f t="shared" si="55"/>
        <v>0</v>
      </c>
      <c r="BA13" s="532"/>
      <c r="BB13" s="285">
        <f t="shared" si="56"/>
        <v>0</v>
      </c>
      <c r="BC13" s="532"/>
      <c r="BD13" s="177">
        <f t="shared" si="57"/>
        <v>0</v>
      </c>
      <c r="BE13" s="539"/>
      <c r="BF13" s="177">
        <f t="shared" si="21"/>
        <v>0</v>
      </c>
      <c r="BG13" s="177">
        <f t="shared" si="22"/>
        <v>0</v>
      </c>
      <c r="BH13" s="177">
        <f t="shared" si="23"/>
        <v>0</v>
      </c>
      <c r="BI13" s="177">
        <f t="shared" si="24"/>
        <v>0</v>
      </c>
      <c r="BJ13" s="177">
        <f t="shared" si="25"/>
        <v>0</v>
      </c>
      <c r="BK13" s="177">
        <f t="shared" si="26"/>
        <v>0</v>
      </c>
      <c r="BL13" s="177">
        <f t="shared" si="27"/>
        <v>0</v>
      </c>
      <c r="BM13" s="177">
        <f t="shared" si="28"/>
        <v>0</v>
      </c>
      <c r="BN13" s="177">
        <f t="shared" si="29"/>
        <v>0</v>
      </c>
      <c r="BO13" s="539"/>
      <c r="BP13" s="443">
        <f t="shared" si="30"/>
        <v>0</v>
      </c>
      <c r="BQ13" s="443">
        <f t="shared" si="31"/>
        <v>0</v>
      </c>
      <c r="BR13" s="539"/>
      <c r="BS13" s="177">
        <f t="shared" si="32"/>
        <v>0</v>
      </c>
      <c r="BT13" s="177">
        <f t="shared" si="33"/>
        <v>0</v>
      </c>
      <c r="BU13" s="177">
        <f t="shared" si="34"/>
        <v>0</v>
      </c>
      <c r="BV13" s="177">
        <f t="shared" si="35"/>
        <v>0</v>
      </c>
      <c r="BW13" s="177">
        <f t="shared" si="36"/>
        <v>0</v>
      </c>
      <c r="BX13" s="177">
        <f t="shared" si="37"/>
        <v>0</v>
      </c>
      <c r="BY13" s="177">
        <f t="shared" si="38"/>
        <v>0</v>
      </c>
      <c r="BZ13" s="177">
        <f t="shared" si="39"/>
        <v>0</v>
      </c>
      <c r="CA13" s="177">
        <f t="shared" si="40"/>
        <v>0</v>
      </c>
      <c r="CB13" s="177">
        <f t="shared" si="41"/>
        <v>0</v>
      </c>
      <c r="CC13" s="177">
        <f t="shared" si="42"/>
        <v>0</v>
      </c>
      <c r="CD13" s="177">
        <f t="shared" si="43"/>
        <v>0</v>
      </c>
      <c r="CE13" s="177">
        <f t="shared" si="44"/>
        <v>0</v>
      </c>
      <c r="CF13" s="177">
        <f t="shared" si="45"/>
        <v>0</v>
      </c>
      <c r="CG13" s="177">
        <f t="shared" si="46"/>
        <v>0</v>
      </c>
      <c r="CH13" s="177">
        <f t="shared" si="47"/>
        <v>0</v>
      </c>
      <c r="CI13" s="177">
        <f t="shared" si="48"/>
        <v>0</v>
      </c>
      <c r="CJ13" s="177">
        <f t="shared" si="49"/>
        <v>0</v>
      </c>
      <c r="CK13" s="177">
        <f t="shared" si="50"/>
        <v>0</v>
      </c>
      <c r="CL13" s="177">
        <f t="shared" si="51"/>
        <v>0</v>
      </c>
      <c r="CM13" s="177">
        <f t="shared" si="52"/>
        <v>0</v>
      </c>
    </row>
    <row r="14" spans="1:98" s="9" customFormat="1" ht="90" customHeight="1">
      <c r="B14" s="210"/>
      <c r="D14" s="141" t="s">
        <v>2634</v>
      </c>
      <c r="E14" s="486" t="s">
        <v>6201</v>
      </c>
      <c r="F14" s="114" t="s">
        <v>133</v>
      </c>
      <c r="G14" s="115" t="s">
        <v>176</v>
      </c>
      <c r="H14" s="115" t="s">
        <v>2139</v>
      </c>
      <c r="I14" s="114">
        <v>4</v>
      </c>
      <c r="J14" s="114">
        <v>0</v>
      </c>
      <c r="K14" s="114" t="s">
        <v>4673</v>
      </c>
      <c r="L14" s="380">
        <v>224.30310000000003</v>
      </c>
      <c r="M14" s="129"/>
      <c r="N14" s="129"/>
      <c r="O14" s="129"/>
      <c r="P14" s="129"/>
      <c r="Q14" s="129"/>
      <c r="R14" s="129"/>
      <c r="S14" s="129"/>
      <c r="T14" s="129"/>
      <c r="U14" s="129"/>
      <c r="V14" s="129"/>
      <c r="W14" s="129"/>
      <c r="X14" s="129"/>
      <c r="Y14" s="129"/>
      <c r="Z14" s="129"/>
      <c r="AA14" s="131">
        <f t="shared" si="58"/>
        <v>0</v>
      </c>
      <c r="AB14" s="131" t="str">
        <f t="shared" ref="AB14" si="62">IF(SUM(M14:Z14)&gt;0,"Yes","No")</f>
        <v>No</v>
      </c>
      <c r="AC14" s="212" t="str">
        <f t="shared" si="4"/>
        <v>No</v>
      </c>
      <c r="AE14" s="275">
        <v>4</v>
      </c>
      <c r="AF14" s="276">
        <f t="shared" ref="AF14" si="63">AE14*SUM(M14:Z14)</f>
        <v>0</v>
      </c>
      <c r="AG14" s="111"/>
      <c r="AH14" s="302">
        <v>5.2</v>
      </c>
      <c r="AI14" s="311">
        <f t="shared" si="6"/>
        <v>0</v>
      </c>
      <c r="AJ14" s="198">
        <f t="shared" si="7"/>
        <v>0</v>
      </c>
      <c r="AK14" s="198">
        <f t="shared" si="8"/>
        <v>0</v>
      </c>
      <c r="AL14" s="198">
        <f t="shared" si="9"/>
        <v>0</v>
      </c>
      <c r="AM14" s="198">
        <f t="shared" si="10"/>
        <v>0</v>
      </c>
      <c r="AN14" s="198">
        <f t="shared" si="11"/>
        <v>0</v>
      </c>
      <c r="AO14" s="198">
        <f t="shared" si="12"/>
        <v>0</v>
      </c>
      <c r="AP14" s="198">
        <f t="shared" si="13"/>
        <v>0</v>
      </c>
      <c r="AQ14" s="198">
        <f t="shared" si="14"/>
        <v>0</v>
      </c>
      <c r="AR14" s="198">
        <f t="shared" si="15"/>
        <v>0</v>
      </c>
      <c r="AS14" s="198">
        <f t="shared" si="16"/>
        <v>0</v>
      </c>
      <c r="AT14" s="198">
        <f t="shared" si="17"/>
        <v>0</v>
      </c>
      <c r="AU14" s="198">
        <f t="shared" si="18"/>
        <v>0</v>
      </c>
      <c r="AV14" s="198">
        <f t="shared" si="19"/>
        <v>0</v>
      </c>
      <c r="AW14" s="198">
        <f t="shared" si="20"/>
        <v>0</v>
      </c>
      <c r="AX14" s="526">
        <v>4</v>
      </c>
      <c r="AY14" s="532">
        <v>16</v>
      </c>
      <c r="AZ14" s="285">
        <f t="shared" si="55"/>
        <v>0</v>
      </c>
      <c r="BA14" s="532"/>
      <c r="BB14" s="285">
        <f t="shared" si="56"/>
        <v>0</v>
      </c>
      <c r="BC14" s="532"/>
      <c r="BD14" s="177">
        <f t="shared" si="57"/>
        <v>0</v>
      </c>
      <c r="BE14" s="539"/>
      <c r="BF14" s="177">
        <f t="shared" si="21"/>
        <v>0</v>
      </c>
      <c r="BG14" s="177">
        <f t="shared" si="22"/>
        <v>0</v>
      </c>
      <c r="BH14" s="177">
        <f t="shared" si="23"/>
        <v>0</v>
      </c>
      <c r="BI14" s="177">
        <f t="shared" si="24"/>
        <v>0</v>
      </c>
      <c r="BJ14" s="177">
        <f t="shared" si="25"/>
        <v>0</v>
      </c>
      <c r="BK14" s="177">
        <f t="shared" si="26"/>
        <v>0</v>
      </c>
      <c r="BL14" s="177">
        <f t="shared" si="27"/>
        <v>0</v>
      </c>
      <c r="BM14" s="177">
        <f t="shared" si="28"/>
        <v>0</v>
      </c>
      <c r="BN14" s="177">
        <f t="shared" si="29"/>
        <v>0</v>
      </c>
      <c r="BO14" s="539"/>
      <c r="BP14" s="443">
        <f t="shared" si="30"/>
        <v>0</v>
      </c>
      <c r="BQ14" s="443">
        <f t="shared" si="31"/>
        <v>0</v>
      </c>
      <c r="BR14" s="539"/>
      <c r="BS14" s="177">
        <f t="shared" si="32"/>
        <v>0</v>
      </c>
      <c r="BT14" s="177">
        <f t="shared" si="33"/>
        <v>0</v>
      </c>
      <c r="BU14" s="177">
        <f t="shared" si="34"/>
        <v>0</v>
      </c>
      <c r="BV14" s="177">
        <f t="shared" si="35"/>
        <v>0</v>
      </c>
      <c r="BW14" s="177">
        <f t="shared" si="36"/>
        <v>0</v>
      </c>
      <c r="BX14" s="177">
        <f t="shared" si="37"/>
        <v>0</v>
      </c>
      <c r="BY14" s="177">
        <f t="shared" si="38"/>
        <v>0</v>
      </c>
      <c r="BZ14" s="177">
        <f t="shared" si="39"/>
        <v>0</v>
      </c>
      <c r="CA14" s="177">
        <f t="shared" si="40"/>
        <v>0</v>
      </c>
      <c r="CB14" s="177">
        <f t="shared" si="41"/>
        <v>0</v>
      </c>
      <c r="CC14" s="177">
        <f t="shared" si="42"/>
        <v>0</v>
      </c>
      <c r="CD14" s="177">
        <f t="shared" si="43"/>
        <v>0</v>
      </c>
      <c r="CE14" s="177">
        <f t="shared" si="44"/>
        <v>0</v>
      </c>
      <c r="CF14" s="177">
        <f t="shared" si="45"/>
        <v>0</v>
      </c>
      <c r="CG14" s="177">
        <f t="shared" si="46"/>
        <v>0</v>
      </c>
      <c r="CH14" s="177">
        <f t="shared" si="47"/>
        <v>0</v>
      </c>
      <c r="CI14" s="177">
        <f t="shared" si="48"/>
        <v>0</v>
      </c>
      <c r="CJ14" s="177">
        <f t="shared" si="49"/>
        <v>0</v>
      </c>
      <c r="CK14" s="177">
        <f t="shared" si="50"/>
        <v>0</v>
      </c>
      <c r="CL14" s="177">
        <f t="shared" si="51"/>
        <v>0</v>
      </c>
      <c r="CM14" s="177">
        <f t="shared" si="52"/>
        <v>0</v>
      </c>
    </row>
    <row r="15" spans="1:98" s="123" customFormat="1" ht="90" customHeight="1">
      <c r="A15" s="9"/>
      <c r="B15" s="210"/>
      <c r="C15" s="9"/>
      <c r="D15" s="106" t="s">
        <v>232</v>
      </c>
      <c r="E15" s="175" t="s">
        <v>2884</v>
      </c>
      <c r="F15" s="226" t="s">
        <v>134</v>
      </c>
      <c r="G15" s="226" t="s">
        <v>177</v>
      </c>
      <c r="H15" s="226" t="s">
        <v>2139</v>
      </c>
      <c r="I15" s="105">
        <v>3</v>
      </c>
      <c r="J15" s="105">
        <v>0</v>
      </c>
      <c r="K15" s="105" t="s">
        <v>4673</v>
      </c>
      <c r="L15" s="379">
        <v>257.93774999999999</v>
      </c>
      <c r="M15" s="127"/>
      <c r="N15" s="126"/>
      <c r="O15" s="127"/>
      <c r="P15" s="127"/>
      <c r="Q15" s="127"/>
      <c r="R15" s="127"/>
      <c r="S15" s="127"/>
      <c r="T15" s="127"/>
      <c r="U15" s="127"/>
      <c r="V15" s="127"/>
      <c r="W15" s="127"/>
      <c r="X15" s="127"/>
      <c r="Y15" s="127"/>
      <c r="Z15" s="127"/>
      <c r="AA15" s="138">
        <f t="shared" si="58"/>
        <v>0</v>
      </c>
      <c r="AB15" s="138" t="str">
        <f t="shared" si="59"/>
        <v>No</v>
      </c>
      <c r="AC15" s="211" t="str">
        <f t="shared" si="4"/>
        <v>No</v>
      </c>
      <c r="AE15" s="275">
        <v>3</v>
      </c>
      <c r="AF15" s="276">
        <f t="shared" si="5"/>
        <v>0</v>
      </c>
      <c r="AG15" s="111"/>
      <c r="AH15" s="302">
        <v>6.4</v>
      </c>
      <c r="AI15" s="311">
        <f t="shared" ref="AI15:AI25" si="64">SUM(M15:Z15)*AH15</f>
        <v>0</v>
      </c>
      <c r="AJ15" s="198">
        <f t="shared" si="7"/>
        <v>0</v>
      </c>
      <c r="AK15" s="198">
        <f t="shared" si="8"/>
        <v>0</v>
      </c>
      <c r="AL15" s="198">
        <f t="shared" si="9"/>
        <v>0</v>
      </c>
      <c r="AM15" s="198">
        <f t="shared" si="10"/>
        <v>0</v>
      </c>
      <c r="AN15" s="198">
        <f t="shared" si="11"/>
        <v>0</v>
      </c>
      <c r="AO15" s="198">
        <f t="shared" si="12"/>
        <v>0</v>
      </c>
      <c r="AP15" s="198">
        <f t="shared" si="13"/>
        <v>0</v>
      </c>
      <c r="AQ15" s="198">
        <f t="shared" si="14"/>
        <v>0</v>
      </c>
      <c r="AR15" s="198">
        <f t="shared" si="15"/>
        <v>0</v>
      </c>
      <c r="AS15" s="198">
        <f t="shared" si="16"/>
        <v>0</v>
      </c>
      <c r="AT15" s="198">
        <f t="shared" si="17"/>
        <v>0</v>
      </c>
      <c r="AU15" s="198">
        <f t="shared" si="18"/>
        <v>0</v>
      </c>
      <c r="AV15" s="198">
        <f t="shared" si="19"/>
        <v>0</v>
      </c>
      <c r="AW15" s="198">
        <f t="shared" si="20"/>
        <v>0</v>
      </c>
      <c r="AX15" s="526">
        <v>3</v>
      </c>
      <c r="AY15" s="532">
        <v>18</v>
      </c>
      <c r="AZ15" s="285">
        <f t="shared" si="55"/>
        <v>0</v>
      </c>
      <c r="BA15" s="532"/>
      <c r="BB15" s="285">
        <f t="shared" si="56"/>
        <v>0</v>
      </c>
      <c r="BC15" s="532"/>
      <c r="BD15" s="177">
        <f t="shared" si="57"/>
        <v>0</v>
      </c>
      <c r="BE15" s="539"/>
      <c r="BF15" s="177">
        <f t="shared" si="21"/>
        <v>0</v>
      </c>
      <c r="BG15" s="177">
        <f t="shared" si="22"/>
        <v>0</v>
      </c>
      <c r="BH15" s="177">
        <f t="shared" si="23"/>
        <v>0</v>
      </c>
      <c r="BI15" s="177">
        <f t="shared" si="24"/>
        <v>0</v>
      </c>
      <c r="BJ15" s="177">
        <f t="shared" si="25"/>
        <v>0</v>
      </c>
      <c r="BK15" s="177">
        <f t="shared" si="26"/>
        <v>0</v>
      </c>
      <c r="BL15" s="177">
        <f t="shared" si="27"/>
        <v>0</v>
      </c>
      <c r="BM15" s="177">
        <f t="shared" si="28"/>
        <v>0</v>
      </c>
      <c r="BN15" s="177">
        <f t="shared" si="29"/>
        <v>0</v>
      </c>
      <c r="BO15" s="539"/>
      <c r="BP15" s="443">
        <f t="shared" si="30"/>
        <v>0</v>
      </c>
      <c r="BQ15" s="443">
        <f t="shared" si="31"/>
        <v>0</v>
      </c>
      <c r="BR15" s="539"/>
      <c r="BS15" s="177">
        <f t="shared" si="32"/>
        <v>0</v>
      </c>
      <c r="BT15" s="177">
        <f t="shared" si="33"/>
        <v>0</v>
      </c>
      <c r="BU15" s="177">
        <f t="shared" si="34"/>
        <v>0</v>
      </c>
      <c r="BV15" s="177">
        <f t="shared" si="35"/>
        <v>0</v>
      </c>
      <c r="BW15" s="177">
        <f t="shared" si="36"/>
        <v>0</v>
      </c>
      <c r="BX15" s="177">
        <f t="shared" si="37"/>
        <v>0</v>
      </c>
      <c r="BY15" s="177">
        <f t="shared" si="38"/>
        <v>0</v>
      </c>
      <c r="BZ15" s="177">
        <f t="shared" si="39"/>
        <v>0</v>
      </c>
      <c r="CA15" s="177">
        <f t="shared" si="40"/>
        <v>0</v>
      </c>
      <c r="CB15" s="177">
        <f t="shared" si="41"/>
        <v>0</v>
      </c>
      <c r="CC15" s="177">
        <f t="shared" si="42"/>
        <v>0</v>
      </c>
      <c r="CD15" s="177">
        <f t="shared" si="43"/>
        <v>0</v>
      </c>
      <c r="CE15" s="177">
        <f t="shared" si="44"/>
        <v>0</v>
      </c>
      <c r="CF15" s="177">
        <f t="shared" si="45"/>
        <v>0</v>
      </c>
      <c r="CG15" s="177">
        <f t="shared" si="46"/>
        <v>0</v>
      </c>
      <c r="CH15" s="177">
        <f t="shared" si="47"/>
        <v>0</v>
      </c>
      <c r="CI15" s="177">
        <f t="shared" si="48"/>
        <v>0</v>
      </c>
      <c r="CJ15" s="177">
        <f t="shared" si="49"/>
        <v>0</v>
      </c>
      <c r="CK15" s="177">
        <f t="shared" si="50"/>
        <v>0</v>
      </c>
      <c r="CL15" s="177">
        <f t="shared" si="51"/>
        <v>0</v>
      </c>
      <c r="CM15" s="177">
        <f t="shared" si="52"/>
        <v>0</v>
      </c>
    </row>
    <row r="16" spans="1:98" s="123" customFormat="1" ht="90" customHeight="1">
      <c r="A16" s="9"/>
      <c r="B16" s="210"/>
      <c r="C16" s="9"/>
      <c r="D16" s="106" t="s">
        <v>2630</v>
      </c>
      <c r="E16" s="487" t="s">
        <v>6201</v>
      </c>
      <c r="F16" s="226" t="s">
        <v>134</v>
      </c>
      <c r="G16" s="226" t="s">
        <v>177</v>
      </c>
      <c r="H16" s="226" t="s">
        <v>2139</v>
      </c>
      <c r="I16" s="105">
        <v>3</v>
      </c>
      <c r="J16" s="105">
        <v>0</v>
      </c>
      <c r="K16" s="105" t="s">
        <v>4673</v>
      </c>
      <c r="L16" s="379">
        <v>224.30310000000003</v>
      </c>
      <c r="M16" s="127"/>
      <c r="N16" s="126"/>
      <c r="O16" s="127"/>
      <c r="P16" s="127"/>
      <c r="Q16" s="127"/>
      <c r="R16" s="127"/>
      <c r="S16" s="127"/>
      <c r="T16" s="127"/>
      <c r="U16" s="127"/>
      <c r="V16" s="127"/>
      <c r="W16" s="127"/>
      <c r="X16" s="127"/>
      <c r="Y16" s="127"/>
      <c r="Z16" s="127"/>
      <c r="AA16" s="138">
        <f t="shared" si="58"/>
        <v>0</v>
      </c>
      <c r="AB16" s="138" t="str">
        <f t="shared" ref="AB16" si="65">IF(SUM(M16:Z16)&gt;0,"Yes","No")</f>
        <v>No</v>
      </c>
      <c r="AC16" s="211" t="str">
        <f t="shared" si="4"/>
        <v>No</v>
      </c>
      <c r="AE16" s="275">
        <v>3</v>
      </c>
      <c r="AF16" s="276">
        <f t="shared" ref="AF16" si="66">AE16*SUM(M16:Z16)</f>
        <v>0</v>
      </c>
      <c r="AG16" s="111"/>
      <c r="AH16" s="302">
        <v>6.4</v>
      </c>
      <c r="AI16" s="311">
        <f t="shared" ref="AI16" si="67">SUM(M16:Z16)*AH16</f>
        <v>0</v>
      </c>
      <c r="AJ16" s="198">
        <f t="shared" si="7"/>
        <v>0</v>
      </c>
      <c r="AK16" s="198">
        <f t="shared" si="8"/>
        <v>0</v>
      </c>
      <c r="AL16" s="198">
        <f t="shared" si="9"/>
        <v>0</v>
      </c>
      <c r="AM16" s="198">
        <f t="shared" si="10"/>
        <v>0</v>
      </c>
      <c r="AN16" s="198">
        <f t="shared" si="11"/>
        <v>0</v>
      </c>
      <c r="AO16" s="198">
        <f t="shared" si="12"/>
        <v>0</v>
      </c>
      <c r="AP16" s="198">
        <f t="shared" si="13"/>
        <v>0</v>
      </c>
      <c r="AQ16" s="198">
        <f t="shared" si="14"/>
        <v>0</v>
      </c>
      <c r="AR16" s="198">
        <f t="shared" si="15"/>
        <v>0</v>
      </c>
      <c r="AS16" s="198">
        <f t="shared" si="16"/>
        <v>0</v>
      </c>
      <c r="AT16" s="198">
        <f t="shared" si="17"/>
        <v>0</v>
      </c>
      <c r="AU16" s="198">
        <f t="shared" si="18"/>
        <v>0</v>
      </c>
      <c r="AV16" s="198">
        <f t="shared" si="19"/>
        <v>0</v>
      </c>
      <c r="AW16" s="198">
        <f t="shared" si="20"/>
        <v>0</v>
      </c>
      <c r="AX16" s="526">
        <v>3</v>
      </c>
      <c r="AY16" s="532">
        <v>18</v>
      </c>
      <c r="AZ16" s="285">
        <f t="shared" si="55"/>
        <v>0</v>
      </c>
      <c r="BA16" s="532"/>
      <c r="BB16" s="285">
        <f t="shared" si="56"/>
        <v>0</v>
      </c>
      <c r="BC16" s="532"/>
      <c r="BD16" s="177">
        <f t="shared" si="57"/>
        <v>0</v>
      </c>
      <c r="BE16" s="539"/>
      <c r="BF16" s="177">
        <f t="shared" si="21"/>
        <v>0</v>
      </c>
      <c r="BG16" s="177">
        <f t="shared" si="22"/>
        <v>0</v>
      </c>
      <c r="BH16" s="177">
        <f t="shared" si="23"/>
        <v>0</v>
      </c>
      <c r="BI16" s="177">
        <f t="shared" si="24"/>
        <v>0</v>
      </c>
      <c r="BJ16" s="177">
        <f t="shared" si="25"/>
        <v>0</v>
      </c>
      <c r="BK16" s="177">
        <f t="shared" si="26"/>
        <v>0</v>
      </c>
      <c r="BL16" s="177">
        <f t="shared" si="27"/>
        <v>0</v>
      </c>
      <c r="BM16" s="177">
        <f t="shared" si="28"/>
        <v>0</v>
      </c>
      <c r="BN16" s="177">
        <f t="shared" si="29"/>
        <v>0</v>
      </c>
      <c r="BO16" s="539"/>
      <c r="BP16" s="443">
        <f t="shared" si="30"/>
        <v>0</v>
      </c>
      <c r="BQ16" s="443">
        <f t="shared" si="31"/>
        <v>0</v>
      </c>
      <c r="BR16" s="539"/>
      <c r="BS16" s="177">
        <f t="shared" si="32"/>
        <v>0</v>
      </c>
      <c r="BT16" s="177">
        <f t="shared" si="33"/>
        <v>0</v>
      </c>
      <c r="BU16" s="177">
        <f t="shared" si="34"/>
        <v>0</v>
      </c>
      <c r="BV16" s="177">
        <f t="shared" si="35"/>
        <v>0</v>
      </c>
      <c r="BW16" s="177">
        <f t="shared" si="36"/>
        <v>0</v>
      </c>
      <c r="BX16" s="177">
        <f t="shared" si="37"/>
        <v>0</v>
      </c>
      <c r="BY16" s="177">
        <f t="shared" si="38"/>
        <v>0</v>
      </c>
      <c r="BZ16" s="177">
        <f t="shared" si="39"/>
        <v>0</v>
      </c>
      <c r="CA16" s="177">
        <f t="shared" si="40"/>
        <v>0</v>
      </c>
      <c r="CB16" s="177">
        <f t="shared" si="41"/>
        <v>0</v>
      </c>
      <c r="CC16" s="177">
        <f t="shared" si="42"/>
        <v>0</v>
      </c>
      <c r="CD16" s="177">
        <f t="shared" si="43"/>
        <v>0</v>
      </c>
      <c r="CE16" s="177">
        <f t="shared" si="44"/>
        <v>0</v>
      </c>
      <c r="CF16" s="177">
        <f t="shared" si="45"/>
        <v>0</v>
      </c>
      <c r="CG16" s="177">
        <f t="shared" si="46"/>
        <v>0</v>
      </c>
      <c r="CH16" s="177">
        <f t="shared" si="47"/>
        <v>0</v>
      </c>
      <c r="CI16" s="177">
        <f t="shared" si="48"/>
        <v>0</v>
      </c>
      <c r="CJ16" s="177">
        <f t="shared" si="49"/>
        <v>0</v>
      </c>
      <c r="CK16" s="177">
        <f t="shared" si="50"/>
        <v>0</v>
      </c>
      <c r="CL16" s="177">
        <f t="shared" si="51"/>
        <v>0</v>
      </c>
      <c r="CM16" s="177">
        <f t="shared" si="52"/>
        <v>0</v>
      </c>
    </row>
    <row r="17" spans="1:91" s="9" customFormat="1" ht="90" customHeight="1">
      <c r="B17" s="210"/>
      <c r="D17" s="141" t="s">
        <v>233</v>
      </c>
      <c r="E17" s="223" t="s">
        <v>2884</v>
      </c>
      <c r="F17" s="114" t="s">
        <v>134</v>
      </c>
      <c r="G17" s="115" t="s">
        <v>178</v>
      </c>
      <c r="H17" s="115" t="s">
        <v>2139</v>
      </c>
      <c r="I17" s="114">
        <v>2</v>
      </c>
      <c r="J17" s="114">
        <v>0</v>
      </c>
      <c r="K17" s="114" t="s">
        <v>4673</v>
      </c>
      <c r="L17" s="380">
        <v>257.93774999999999</v>
      </c>
      <c r="M17" s="129"/>
      <c r="N17" s="129"/>
      <c r="O17" s="129"/>
      <c r="P17" s="129"/>
      <c r="Q17" s="129"/>
      <c r="R17" s="129"/>
      <c r="S17" s="129"/>
      <c r="T17" s="129"/>
      <c r="U17" s="129"/>
      <c r="V17" s="129"/>
      <c r="W17" s="129"/>
      <c r="X17" s="129"/>
      <c r="Y17" s="129"/>
      <c r="Z17" s="129"/>
      <c r="AA17" s="131">
        <f t="shared" si="58"/>
        <v>0</v>
      </c>
      <c r="AB17" s="131" t="str">
        <f t="shared" si="59"/>
        <v>No</v>
      </c>
      <c r="AC17" s="212" t="str">
        <f t="shared" si="4"/>
        <v>No</v>
      </c>
      <c r="AE17" s="275">
        <v>2</v>
      </c>
      <c r="AF17" s="276">
        <f t="shared" si="5"/>
        <v>0</v>
      </c>
      <c r="AG17" s="111"/>
      <c r="AH17" s="302">
        <v>9</v>
      </c>
      <c r="AI17" s="311">
        <f t="shared" si="64"/>
        <v>0</v>
      </c>
      <c r="AJ17" s="198">
        <f t="shared" si="7"/>
        <v>0</v>
      </c>
      <c r="AK17" s="198">
        <f t="shared" si="8"/>
        <v>0</v>
      </c>
      <c r="AL17" s="198">
        <f t="shared" si="9"/>
        <v>0</v>
      </c>
      <c r="AM17" s="198">
        <f t="shared" si="10"/>
        <v>0</v>
      </c>
      <c r="AN17" s="198">
        <f t="shared" si="11"/>
        <v>0</v>
      </c>
      <c r="AO17" s="198">
        <f t="shared" si="12"/>
        <v>0</v>
      </c>
      <c r="AP17" s="198">
        <f t="shared" si="13"/>
        <v>0</v>
      </c>
      <c r="AQ17" s="198">
        <f t="shared" si="14"/>
        <v>0</v>
      </c>
      <c r="AR17" s="198">
        <f t="shared" si="15"/>
        <v>0</v>
      </c>
      <c r="AS17" s="198">
        <f t="shared" si="16"/>
        <v>0</v>
      </c>
      <c r="AT17" s="198">
        <f t="shared" si="17"/>
        <v>0</v>
      </c>
      <c r="AU17" s="198">
        <f t="shared" si="18"/>
        <v>0</v>
      </c>
      <c r="AV17" s="198">
        <f t="shared" si="19"/>
        <v>0</v>
      </c>
      <c r="AW17" s="198">
        <f t="shared" si="20"/>
        <v>0</v>
      </c>
      <c r="AX17" s="526">
        <v>2</v>
      </c>
      <c r="AY17" s="532">
        <v>18</v>
      </c>
      <c r="AZ17" s="285">
        <f t="shared" si="55"/>
        <v>0</v>
      </c>
      <c r="BA17" s="532"/>
      <c r="BB17" s="285">
        <f t="shared" si="56"/>
        <v>0</v>
      </c>
      <c r="BC17" s="532"/>
      <c r="BD17" s="177">
        <f t="shared" si="57"/>
        <v>0</v>
      </c>
      <c r="BE17" s="539"/>
      <c r="BF17" s="177">
        <f t="shared" si="21"/>
        <v>0</v>
      </c>
      <c r="BG17" s="177">
        <f t="shared" si="22"/>
        <v>0</v>
      </c>
      <c r="BH17" s="177">
        <f t="shared" si="23"/>
        <v>0</v>
      </c>
      <c r="BI17" s="177">
        <f t="shared" si="24"/>
        <v>0</v>
      </c>
      <c r="BJ17" s="177">
        <f t="shared" si="25"/>
        <v>0</v>
      </c>
      <c r="BK17" s="177">
        <f t="shared" si="26"/>
        <v>0</v>
      </c>
      <c r="BL17" s="177">
        <f t="shared" si="27"/>
        <v>0</v>
      </c>
      <c r="BM17" s="177">
        <f t="shared" si="28"/>
        <v>0</v>
      </c>
      <c r="BN17" s="177">
        <f t="shared" si="29"/>
        <v>0</v>
      </c>
      <c r="BO17" s="539"/>
      <c r="BP17" s="443">
        <f t="shared" si="30"/>
        <v>0</v>
      </c>
      <c r="BQ17" s="443">
        <f t="shared" si="31"/>
        <v>0</v>
      </c>
      <c r="BR17" s="539"/>
      <c r="BS17" s="177">
        <f t="shared" si="32"/>
        <v>0</v>
      </c>
      <c r="BT17" s="177">
        <f t="shared" si="33"/>
        <v>0</v>
      </c>
      <c r="BU17" s="177">
        <f t="shared" si="34"/>
        <v>0</v>
      </c>
      <c r="BV17" s="177">
        <f t="shared" si="35"/>
        <v>0</v>
      </c>
      <c r="BW17" s="177">
        <f t="shared" si="36"/>
        <v>0</v>
      </c>
      <c r="BX17" s="177">
        <f t="shared" si="37"/>
        <v>0</v>
      </c>
      <c r="BY17" s="177">
        <f t="shared" si="38"/>
        <v>0</v>
      </c>
      <c r="BZ17" s="177">
        <f t="shared" si="39"/>
        <v>0</v>
      </c>
      <c r="CA17" s="177">
        <f t="shared" si="40"/>
        <v>0</v>
      </c>
      <c r="CB17" s="177">
        <f t="shared" si="41"/>
        <v>0</v>
      </c>
      <c r="CC17" s="177">
        <f t="shared" si="42"/>
        <v>0</v>
      </c>
      <c r="CD17" s="177">
        <f t="shared" si="43"/>
        <v>0</v>
      </c>
      <c r="CE17" s="177">
        <f t="shared" si="44"/>
        <v>0</v>
      </c>
      <c r="CF17" s="177">
        <f t="shared" si="45"/>
        <v>0</v>
      </c>
      <c r="CG17" s="177">
        <f t="shared" si="46"/>
        <v>0</v>
      </c>
      <c r="CH17" s="177">
        <f t="shared" si="47"/>
        <v>0</v>
      </c>
      <c r="CI17" s="177">
        <f t="shared" si="48"/>
        <v>0</v>
      </c>
      <c r="CJ17" s="177">
        <f t="shared" si="49"/>
        <v>0</v>
      </c>
      <c r="CK17" s="177">
        <f t="shared" si="50"/>
        <v>0</v>
      </c>
      <c r="CL17" s="177">
        <f t="shared" si="51"/>
        <v>0</v>
      </c>
      <c r="CM17" s="177">
        <f t="shared" si="52"/>
        <v>0</v>
      </c>
    </row>
    <row r="18" spans="1:91" s="9" customFormat="1" ht="90" customHeight="1">
      <c r="B18" s="210"/>
      <c r="D18" s="141" t="s">
        <v>2631</v>
      </c>
      <c r="E18" s="486" t="s">
        <v>6201</v>
      </c>
      <c r="F18" s="114" t="s">
        <v>134</v>
      </c>
      <c r="G18" s="115" t="s">
        <v>178</v>
      </c>
      <c r="H18" s="115" t="s">
        <v>2139</v>
      </c>
      <c r="I18" s="114">
        <v>2</v>
      </c>
      <c r="J18" s="114">
        <v>0</v>
      </c>
      <c r="K18" s="114" t="s">
        <v>4673</v>
      </c>
      <c r="L18" s="380">
        <v>224.30310000000003</v>
      </c>
      <c r="M18" s="129"/>
      <c r="N18" s="129"/>
      <c r="O18" s="129"/>
      <c r="P18" s="129"/>
      <c r="Q18" s="129"/>
      <c r="R18" s="129"/>
      <c r="S18" s="129"/>
      <c r="T18" s="129"/>
      <c r="U18" s="129"/>
      <c r="V18" s="129"/>
      <c r="W18" s="129"/>
      <c r="X18" s="129"/>
      <c r="Y18" s="129"/>
      <c r="Z18" s="129"/>
      <c r="AA18" s="131">
        <f t="shared" si="58"/>
        <v>0</v>
      </c>
      <c r="AB18" s="131" t="str">
        <f t="shared" ref="AB18" si="68">IF(SUM(M18:Z18)&gt;0,"Yes","No")</f>
        <v>No</v>
      </c>
      <c r="AC18" s="212" t="str">
        <f t="shared" si="4"/>
        <v>No</v>
      </c>
      <c r="AE18" s="275">
        <v>2</v>
      </c>
      <c r="AF18" s="276">
        <f t="shared" ref="AF18" si="69">AE18*SUM(M18:Z18)</f>
        <v>0</v>
      </c>
      <c r="AG18" s="111"/>
      <c r="AH18" s="302">
        <v>9</v>
      </c>
      <c r="AI18" s="311">
        <f t="shared" ref="AI18" si="70">SUM(M18:Z18)*AH18</f>
        <v>0</v>
      </c>
      <c r="AJ18" s="198">
        <f t="shared" si="7"/>
        <v>0</v>
      </c>
      <c r="AK18" s="198">
        <f t="shared" si="8"/>
        <v>0</v>
      </c>
      <c r="AL18" s="198">
        <f t="shared" si="9"/>
        <v>0</v>
      </c>
      <c r="AM18" s="198">
        <f t="shared" si="10"/>
        <v>0</v>
      </c>
      <c r="AN18" s="198">
        <f t="shared" si="11"/>
        <v>0</v>
      </c>
      <c r="AO18" s="198">
        <f t="shared" si="12"/>
        <v>0</v>
      </c>
      <c r="AP18" s="198">
        <f t="shared" si="13"/>
        <v>0</v>
      </c>
      <c r="AQ18" s="198">
        <f t="shared" si="14"/>
        <v>0</v>
      </c>
      <c r="AR18" s="198">
        <f t="shared" si="15"/>
        <v>0</v>
      </c>
      <c r="AS18" s="198">
        <f t="shared" si="16"/>
        <v>0</v>
      </c>
      <c r="AT18" s="198">
        <f t="shared" si="17"/>
        <v>0</v>
      </c>
      <c r="AU18" s="198">
        <f t="shared" si="18"/>
        <v>0</v>
      </c>
      <c r="AV18" s="198">
        <f t="shared" si="19"/>
        <v>0</v>
      </c>
      <c r="AW18" s="198">
        <f t="shared" si="20"/>
        <v>0</v>
      </c>
      <c r="AX18" s="526">
        <v>2</v>
      </c>
      <c r="AY18" s="532">
        <v>18</v>
      </c>
      <c r="AZ18" s="285">
        <f t="shared" si="55"/>
        <v>0</v>
      </c>
      <c r="BA18" s="532"/>
      <c r="BB18" s="285">
        <f t="shared" si="56"/>
        <v>0</v>
      </c>
      <c r="BC18" s="532"/>
      <c r="BD18" s="177">
        <f t="shared" si="57"/>
        <v>0</v>
      </c>
      <c r="BE18" s="539"/>
      <c r="BF18" s="177">
        <f t="shared" si="21"/>
        <v>0</v>
      </c>
      <c r="BG18" s="177">
        <f t="shared" si="22"/>
        <v>0</v>
      </c>
      <c r="BH18" s="177">
        <f t="shared" si="23"/>
        <v>0</v>
      </c>
      <c r="BI18" s="177">
        <f t="shared" si="24"/>
        <v>0</v>
      </c>
      <c r="BJ18" s="177">
        <f t="shared" si="25"/>
        <v>0</v>
      </c>
      <c r="BK18" s="177">
        <f t="shared" si="26"/>
        <v>0</v>
      </c>
      <c r="BL18" s="177">
        <f t="shared" si="27"/>
        <v>0</v>
      </c>
      <c r="BM18" s="177">
        <f t="shared" si="28"/>
        <v>0</v>
      </c>
      <c r="BN18" s="177">
        <f t="shared" si="29"/>
        <v>0</v>
      </c>
      <c r="BO18" s="539"/>
      <c r="BP18" s="443">
        <f t="shared" si="30"/>
        <v>0</v>
      </c>
      <c r="BQ18" s="443">
        <f t="shared" si="31"/>
        <v>0</v>
      </c>
      <c r="BR18" s="539"/>
      <c r="BS18" s="177">
        <f t="shared" si="32"/>
        <v>0</v>
      </c>
      <c r="BT18" s="177">
        <f t="shared" si="33"/>
        <v>0</v>
      </c>
      <c r="BU18" s="177">
        <f t="shared" si="34"/>
        <v>0</v>
      </c>
      <c r="BV18" s="177">
        <f t="shared" si="35"/>
        <v>0</v>
      </c>
      <c r="BW18" s="177">
        <f t="shared" si="36"/>
        <v>0</v>
      </c>
      <c r="BX18" s="177">
        <f t="shared" si="37"/>
        <v>0</v>
      </c>
      <c r="BY18" s="177">
        <f t="shared" si="38"/>
        <v>0</v>
      </c>
      <c r="BZ18" s="177">
        <f t="shared" si="39"/>
        <v>0</v>
      </c>
      <c r="CA18" s="177">
        <f t="shared" si="40"/>
        <v>0</v>
      </c>
      <c r="CB18" s="177">
        <f t="shared" si="41"/>
        <v>0</v>
      </c>
      <c r="CC18" s="177">
        <f t="shared" si="42"/>
        <v>0</v>
      </c>
      <c r="CD18" s="177">
        <f t="shared" si="43"/>
        <v>0</v>
      </c>
      <c r="CE18" s="177">
        <f t="shared" si="44"/>
        <v>0</v>
      </c>
      <c r="CF18" s="177">
        <f t="shared" si="45"/>
        <v>0</v>
      </c>
      <c r="CG18" s="177">
        <f t="shared" si="46"/>
        <v>0</v>
      </c>
      <c r="CH18" s="177">
        <f t="shared" si="47"/>
        <v>0</v>
      </c>
      <c r="CI18" s="177">
        <f t="shared" si="48"/>
        <v>0</v>
      </c>
      <c r="CJ18" s="177">
        <f t="shared" si="49"/>
        <v>0</v>
      </c>
      <c r="CK18" s="177">
        <f t="shared" si="50"/>
        <v>0</v>
      </c>
      <c r="CL18" s="177">
        <f t="shared" si="51"/>
        <v>0</v>
      </c>
      <c r="CM18" s="177">
        <f t="shared" si="52"/>
        <v>0</v>
      </c>
    </row>
    <row r="19" spans="1:91" s="123" customFormat="1" ht="90" customHeight="1">
      <c r="A19" s="9"/>
      <c r="B19" s="210"/>
      <c r="C19" s="9"/>
      <c r="D19" s="106" t="s">
        <v>234</v>
      </c>
      <c r="E19" s="175" t="s">
        <v>2884</v>
      </c>
      <c r="F19" s="226" t="s">
        <v>135</v>
      </c>
      <c r="G19" s="226" t="s">
        <v>74</v>
      </c>
      <c r="H19" s="226" t="s">
        <v>2139</v>
      </c>
      <c r="I19" s="105">
        <v>1</v>
      </c>
      <c r="J19" s="105">
        <v>0</v>
      </c>
      <c r="K19" s="105" t="s">
        <v>4673</v>
      </c>
      <c r="L19" s="379">
        <v>245.32746000000003</v>
      </c>
      <c r="M19" s="127"/>
      <c r="N19" s="126"/>
      <c r="O19" s="127"/>
      <c r="P19" s="127"/>
      <c r="Q19" s="127"/>
      <c r="R19" s="127"/>
      <c r="S19" s="127"/>
      <c r="T19" s="127"/>
      <c r="U19" s="127"/>
      <c r="V19" s="127"/>
      <c r="W19" s="127"/>
      <c r="X19" s="127"/>
      <c r="Y19" s="127"/>
      <c r="Z19" s="127"/>
      <c r="AA19" s="138">
        <f t="shared" si="58"/>
        <v>0</v>
      </c>
      <c r="AB19" s="138" t="str">
        <f t="shared" si="59"/>
        <v>No</v>
      </c>
      <c r="AC19" s="211" t="str">
        <f t="shared" si="4"/>
        <v>No</v>
      </c>
      <c r="AE19" s="275">
        <v>1</v>
      </c>
      <c r="AF19" s="276">
        <f t="shared" si="5"/>
        <v>0</v>
      </c>
      <c r="AG19" s="111"/>
      <c r="AH19" s="302">
        <v>9.1</v>
      </c>
      <c r="AI19" s="311">
        <f t="shared" si="64"/>
        <v>0</v>
      </c>
      <c r="AJ19" s="198">
        <f t="shared" si="7"/>
        <v>0</v>
      </c>
      <c r="AK19" s="198">
        <f t="shared" si="8"/>
        <v>0</v>
      </c>
      <c r="AL19" s="198">
        <f t="shared" si="9"/>
        <v>0</v>
      </c>
      <c r="AM19" s="198">
        <f t="shared" si="10"/>
        <v>0</v>
      </c>
      <c r="AN19" s="198">
        <f t="shared" si="11"/>
        <v>0</v>
      </c>
      <c r="AO19" s="198">
        <f t="shared" si="12"/>
        <v>0</v>
      </c>
      <c r="AP19" s="198">
        <f t="shared" si="13"/>
        <v>0</v>
      </c>
      <c r="AQ19" s="198">
        <f t="shared" si="14"/>
        <v>0</v>
      </c>
      <c r="AR19" s="198">
        <f t="shared" si="15"/>
        <v>0</v>
      </c>
      <c r="AS19" s="198">
        <f t="shared" si="16"/>
        <v>0</v>
      </c>
      <c r="AT19" s="198">
        <f t="shared" si="17"/>
        <v>0</v>
      </c>
      <c r="AU19" s="198">
        <f t="shared" si="18"/>
        <v>0</v>
      </c>
      <c r="AV19" s="198">
        <f t="shared" si="19"/>
        <v>0</v>
      </c>
      <c r="AW19" s="198">
        <f t="shared" si="20"/>
        <v>0</v>
      </c>
      <c r="AX19" s="526">
        <v>1</v>
      </c>
      <c r="AY19" s="532">
        <v>12</v>
      </c>
      <c r="AZ19" s="285">
        <f t="shared" si="55"/>
        <v>0</v>
      </c>
      <c r="BA19" s="532"/>
      <c r="BB19" s="285">
        <f t="shared" si="56"/>
        <v>0</v>
      </c>
      <c r="BC19" s="532"/>
      <c r="BD19" s="177">
        <f t="shared" si="57"/>
        <v>0</v>
      </c>
      <c r="BE19" s="539"/>
      <c r="BF19" s="177">
        <f t="shared" si="21"/>
        <v>0</v>
      </c>
      <c r="BG19" s="177">
        <f t="shared" si="22"/>
        <v>0</v>
      </c>
      <c r="BH19" s="177">
        <f t="shared" si="23"/>
        <v>0</v>
      </c>
      <c r="BI19" s="177">
        <f t="shared" si="24"/>
        <v>0</v>
      </c>
      <c r="BJ19" s="177">
        <f t="shared" si="25"/>
        <v>0</v>
      </c>
      <c r="BK19" s="177">
        <f t="shared" si="26"/>
        <v>0</v>
      </c>
      <c r="BL19" s="177">
        <f t="shared" si="27"/>
        <v>0</v>
      </c>
      <c r="BM19" s="177">
        <f t="shared" si="28"/>
        <v>0</v>
      </c>
      <c r="BN19" s="177">
        <f t="shared" si="29"/>
        <v>0</v>
      </c>
      <c r="BO19" s="539"/>
      <c r="BP19" s="443">
        <f t="shared" si="30"/>
        <v>0</v>
      </c>
      <c r="BQ19" s="443">
        <f t="shared" si="31"/>
        <v>0</v>
      </c>
      <c r="BR19" s="539"/>
      <c r="BS19" s="177">
        <f t="shared" si="32"/>
        <v>0</v>
      </c>
      <c r="BT19" s="177">
        <f t="shared" si="33"/>
        <v>0</v>
      </c>
      <c r="BU19" s="177">
        <f t="shared" si="34"/>
        <v>0</v>
      </c>
      <c r="BV19" s="177">
        <f t="shared" si="35"/>
        <v>0</v>
      </c>
      <c r="BW19" s="177">
        <f t="shared" si="36"/>
        <v>0</v>
      </c>
      <c r="BX19" s="177">
        <f t="shared" si="37"/>
        <v>0</v>
      </c>
      <c r="BY19" s="177">
        <f t="shared" si="38"/>
        <v>0</v>
      </c>
      <c r="BZ19" s="177">
        <f t="shared" si="39"/>
        <v>0</v>
      </c>
      <c r="CA19" s="177">
        <f t="shared" si="40"/>
        <v>0</v>
      </c>
      <c r="CB19" s="177">
        <f t="shared" si="41"/>
        <v>0</v>
      </c>
      <c r="CC19" s="177">
        <f t="shared" si="42"/>
        <v>0</v>
      </c>
      <c r="CD19" s="177">
        <f t="shared" si="43"/>
        <v>0</v>
      </c>
      <c r="CE19" s="177">
        <f t="shared" si="44"/>
        <v>0</v>
      </c>
      <c r="CF19" s="177">
        <f t="shared" si="45"/>
        <v>0</v>
      </c>
      <c r="CG19" s="177">
        <f t="shared" si="46"/>
        <v>0</v>
      </c>
      <c r="CH19" s="177">
        <f t="shared" si="47"/>
        <v>0</v>
      </c>
      <c r="CI19" s="177">
        <f t="shared" si="48"/>
        <v>0</v>
      </c>
      <c r="CJ19" s="177">
        <f t="shared" si="49"/>
        <v>0</v>
      </c>
      <c r="CK19" s="177">
        <f t="shared" si="50"/>
        <v>0</v>
      </c>
      <c r="CL19" s="177">
        <f t="shared" si="51"/>
        <v>0</v>
      </c>
      <c r="CM19" s="177">
        <f t="shared" si="52"/>
        <v>0</v>
      </c>
    </row>
    <row r="20" spans="1:91" s="123" customFormat="1" ht="90" customHeight="1">
      <c r="A20" s="9"/>
      <c r="B20" s="210"/>
      <c r="C20" s="9"/>
      <c r="D20" s="106" t="s">
        <v>2632</v>
      </c>
      <c r="E20" s="487" t="s">
        <v>6201</v>
      </c>
      <c r="F20" s="226" t="s">
        <v>135</v>
      </c>
      <c r="G20" s="226" t="s">
        <v>74</v>
      </c>
      <c r="H20" s="226" t="s">
        <v>2139</v>
      </c>
      <c r="I20" s="105">
        <v>1</v>
      </c>
      <c r="J20" s="105">
        <v>0</v>
      </c>
      <c r="K20" s="105" t="s">
        <v>4673</v>
      </c>
      <c r="L20" s="379">
        <v>213.32330000000002</v>
      </c>
      <c r="M20" s="127"/>
      <c r="N20" s="126"/>
      <c r="O20" s="127"/>
      <c r="P20" s="127"/>
      <c r="Q20" s="127"/>
      <c r="R20" s="127"/>
      <c r="S20" s="127"/>
      <c r="T20" s="127"/>
      <c r="U20" s="127"/>
      <c r="V20" s="127"/>
      <c r="W20" s="127"/>
      <c r="X20" s="127"/>
      <c r="Y20" s="127"/>
      <c r="Z20" s="127"/>
      <c r="AA20" s="138">
        <f t="shared" si="58"/>
        <v>0</v>
      </c>
      <c r="AB20" s="138" t="str">
        <f>IF(SUM(M20:Z20)&gt;0,"Yes","No")</f>
        <v>No</v>
      </c>
      <c r="AC20" s="211" t="str">
        <f t="shared" si="4"/>
        <v>No</v>
      </c>
      <c r="AE20" s="275">
        <v>1</v>
      </c>
      <c r="AF20" s="276">
        <f t="shared" ref="AF20" si="71">AE20*SUM(M20:Z20)</f>
        <v>0</v>
      </c>
      <c r="AG20" s="111"/>
      <c r="AH20" s="302">
        <v>9.1</v>
      </c>
      <c r="AI20" s="311">
        <f t="shared" ref="AI20" si="72">SUM(M20:Z20)*AH20</f>
        <v>0</v>
      </c>
      <c r="AJ20" s="198">
        <f t="shared" si="7"/>
        <v>0</v>
      </c>
      <c r="AK20" s="198">
        <f t="shared" si="8"/>
        <v>0</v>
      </c>
      <c r="AL20" s="198">
        <f t="shared" si="9"/>
        <v>0</v>
      </c>
      <c r="AM20" s="198">
        <f t="shared" si="10"/>
        <v>0</v>
      </c>
      <c r="AN20" s="198">
        <f t="shared" si="11"/>
        <v>0</v>
      </c>
      <c r="AO20" s="198">
        <f t="shared" si="12"/>
        <v>0</v>
      </c>
      <c r="AP20" s="198">
        <f t="shared" si="13"/>
        <v>0</v>
      </c>
      <c r="AQ20" s="198">
        <f t="shared" si="14"/>
        <v>0</v>
      </c>
      <c r="AR20" s="198">
        <f t="shared" si="15"/>
        <v>0</v>
      </c>
      <c r="AS20" s="198">
        <f t="shared" si="16"/>
        <v>0</v>
      </c>
      <c r="AT20" s="198">
        <f t="shared" si="17"/>
        <v>0</v>
      </c>
      <c r="AU20" s="198">
        <f t="shared" si="18"/>
        <v>0</v>
      </c>
      <c r="AV20" s="198">
        <f t="shared" si="19"/>
        <v>0</v>
      </c>
      <c r="AW20" s="198">
        <f t="shared" si="20"/>
        <v>0</v>
      </c>
      <c r="AX20" s="526">
        <v>1</v>
      </c>
      <c r="AY20" s="532">
        <v>12</v>
      </c>
      <c r="AZ20" s="285">
        <f t="shared" si="55"/>
        <v>0</v>
      </c>
      <c r="BA20" s="532"/>
      <c r="BB20" s="285">
        <f t="shared" si="56"/>
        <v>0</v>
      </c>
      <c r="BC20" s="532"/>
      <c r="BD20" s="177">
        <f t="shared" si="57"/>
        <v>0</v>
      </c>
      <c r="BE20" s="539"/>
      <c r="BF20" s="177">
        <f t="shared" si="21"/>
        <v>0</v>
      </c>
      <c r="BG20" s="177">
        <f t="shared" si="22"/>
        <v>0</v>
      </c>
      <c r="BH20" s="177">
        <f t="shared" si="23"/>
        <v>0</v>
      </c>
      <c r="BI20" s="177">
        <f t="shared" si="24"/>
        <v>0</v>
      </c>
      <c r="BJ20" s="177">
        <f t="shared" si="25"/>
        <v>0</v>
      </c>
      <c r="BK20" s="177">
        <f t="shared" si="26"/>
        <v>0</v>
      </c>
      <c r="BL20" s="177">
        <f t="shared" si="27"/>
        <v>0</v>
      </c>
      <c r="BM20" s="177">
        <f t="shared" si="28"/>
        <v>0</v>
      </c>
      <c r="BN20" s="177">
        <f t="shared" si="29"/>
        <v>0</v>
      </c>
      <c r="BO20" s="539"/>
      <c r="BP20" s="443">
        <f t="shared" si="30"/>
        <v>0</v>
      </c>
      <c r="BQ20" s="443">
        <f t="shared" si="31"/>
        <v>0</v>
      </c>
      <c r="BR20" s="539"/>
      <c r="BS20" s="177">
        <f t="shared" si="32"/>
        <v>0</v>
      </c>
      <c r="BT20" s="177">
        <f t="shared" si="33"/>
        <v>0</v>
      </c>
      <c r="BU20" s="177">
        <f t="shared" si="34"/>
        <v>0</v>
      </c>
      <c r="BV20" s="177">
        <f t="shared" si="35"/>
        <v>0</v>
      </c>
      <c r="BW20" s="177">
        <f t="shared" si="36"/>
        <v>0</v>
      </c>
      <c r="BX20" s="177">
        <f t="shared" si="37"/>
        <v>0</v>
      </c>
      <c r="BY20" s="177">
        <f t="shared" si="38"/>
        <v>0</v>
      </c>
      <c r="BZ20" s="177">
        <f t="shared" si="39"/>
        <v>0</v>
      </c>
      <c r="CA20" s="177">
        <f t="shared" si="40"/>
        <v>0</v>
      </c>
      <c r="CB20" s="177">
        <f t="shared" si="41"/>
        <v>0</v>
      </c>
      <c r="CC20" s="177">
        <f t="shared" si="42"/>
        <v>0</v>
      </c>
      <c r="CD20" s="177">
        <f t="shared" si="43"/>
        <v>0</v>
      </c>
      <c r="CE20" s="177">
        <f t="shared" si="44"/>
        <v>0</v>
      </c>
      <c r="CF20" s="177">
        <f t="shared" si="45"/>
        <v>0</v>
      </c>
      <c r="CG20" s="177">
        <f t="shared" si="46"/>
        <v>0</v>
      </c>
      <c r="CH20" s="177">
        <f t="shared" si="47"/>
        <v>0</v>
      </c>
      <c r="CI20" s="177">
        <f t="shared" si="48"/>
        <v>0</v>
      </c>
      <c r="CJ20" s="177">
        <f t="shared" si="49"/>
        <v>0</v>
      </c>
      <c r="CK20" s="177">
        <f t="shared" si="50"/>
        <v>0</v>
      </c>
      <c r="CL20" s="177">
        <f t="shared" si="51"/>
        <v>0</v>
      </c>
      <c r="CM20" s="177">
        <f t="shared" si="52"/>
        <v>0</v>
      </c>
    </row>
    <row r="21" spans="1:91" s="9" customFormat="1" ht="90" customHeight="1">
      <c r="B21" s="210"/>
      <c r="D21" s="141" t="s">
        <v>235</v>
      </c>
      <c r="E21" s="223" t="s">
        <v>2884</v>
      </c>
      <c r="F21" s="114" t="s">
        <v>136</v>
      </c>
      <c r="G21" s="115" t="s">
        <v>75</v>
      </c>
      <c r="H21" s="115" t="s">
        <v>2139</v>
      </c>
      <c r="I21" s="114">
        <v>1</v>
      </c>
      <c r="J21" s="114">
        <v>0</v>
      </c>
      <c r="K21" s="114" t="s">
        <v>4673</v>
      </c>
      <c r="L21" s="380">
        <v>275.1336</v>
      </c>
      <c r="M21" s="129"/>
      <c r="N21" s="129"/>
      <c r="O21" s="129"/>
      <c r="P21" s="129"/>
      <c r="Q21" s="129"/>
      <c r="R21" s="129"/>
      <c r="S21" s="129"/>
      <c r="T21" s="129"/>
      <c r="U21" s="129"/>
      <c r="V21" s="129"/>
      <c r="W21" s="129"/>
      <c r="X21" s="129"/>
      <c r="Y21" s="129"/>
      <c r="Z21" s="129"/>
      <c r="AA21" s="131">
        <f t="shared" si="58"/>
        <v>0</v>
      </c>
      <c r="AB21" s="131" t="str">
        <f t="shared" si="59"/>
        <v>No</v>
      </c>
      <c r="AC21" s="212" t="str">
        <f t="shared" si="4"/>
        <v>No</v>
      </c>
      <c r="AE21" s="275">
        <v>1</v>
      </c>
      <c r="AF21" s="276">
        <f t="shared" si="5"/>
        <v>0</v>
      </c>
      <c r="AG21" s="111"/>
      <c r="AH21" s="302">
        <v>15</v>
      </c>
      <c r="AI21" s="311">
        <f t="shared" si="64"/>
        <v>0</v>
      </c>
      <c r="AJ21" s="198">
        <f t="shared" si="7"/>
        <v>0</v>
      </c>
      <c r="AK21" s="198">
        <f t="shared" si="8"/>
        <v>0</v>
      </c>
      <c r="AL21" s="198">
        <f t="shared" si="9"/>
        <v>0</v>
      </c>
      <c r="AM21" s="198">
        <f t="shared" si="10"/>
        <v>0</v>
      </c>
      <c r="AN21" s="198">
        <f t="shared" si="11"/>
        <v>0</v>
      </c>
      <c r="AO21" s="198">
        <f t="shared" si="12"/>
        <v>0</v>
      </c>
      <c r="AP21" s="198">
        <f t="shared" si="13"/>
        <v>0</v>
      </c>
      <c r="AQ21" s="198">
        <f t="shared" si="14"/>
        <v>0</v>
      </c>
      <c r="AR21" s="198">
        <f t="shared" si="15"/>
        <v>0</v>
      </c>
      <c r="AS21" s="198">
        <f t="shared" si="16"/>
        <v>0</v>
      </c>
      <c r="AT21" s="198">
        <f t="shared" si="17"/>
        <v>0</v>
      </c>
      <c r="AU21" s="198">
        <f t="shared" si="18"/>
        <v>0</v>
      </c>
      <c r="AV21" s="198">
        <f t="shared" si="19"/>
        <v>0</v>
      </c>
      <c r="AW21" s="198">
        <f t="shared" si="20"/>
        <v>0</v>
      </c>
      <c r="AX21" s="526">
        <v>1</v>
      </c>
      <c r="AY21" s="532">
        <v>12</v>
      </c>
      <c r="AZ21" s="285">
        <f t="shared" si="55"/>
        <v>0</v>
      </c>
      <c r="BA21" s="532"/>
      <c r="BB21" s="285">
        <f t="shared" si="56"/>
        <v>0</v>
      </c>
      <c r="BC21" s="532"/>
      <c r="BD21" s="177">
        <f t="shared" si="57"/>
        <v>0</v>
      </c>
      <c r="BE21" s="539"/>
      <c r="BF21" s="177">
        <f t="shared" si="21"/>
        <v>0</v>
      </c>
      <c r="BG21" s="177">
        <f t="shared" si="22"/>
        <v>0</v>
      </c>
      <c r="BH21" s="177">
        <f t="shared" si="23"/>
        <v>0</v>
      </c>
      <c r="BI21" s="177">
        <f t="shared" si="24"/>
        <v>0</v>
      </c>
      <c r="BJ21" s="177">
        <f t="shared" si="25"/>
        <v>0</v>
      </c>
      <c r="BK21" s="177">
        <f t="shared" si="26"/>
        <v>0</v>
      </c>
      <c r="BL21" s="177">
        <f t="shared" si="27"/>
        <v>0</v>
      </c>
      <c r="BM21" s="177">
        <f t="shared" si="28"/>
        <v>0</v>
      </c>
      <c r="BN21" s="177">
        <f t="shared" si="29"/>
        <v>0</v>
      </c>
      <c r="BO21" s="539"/>
      <c r="BP21" s="443">
        <f t="shared" si="30"/>
        <v>0</v>
      </c>
      <c r="BQ21" s="443">
        <f t="shared" si="31"/>
        <v>0</v>
      </c>
      <c r="BR21" s="539"/>
      <c r="BS21" s="177">
        <f t="shared" si="32"/>
        <v>0</v>
      </c>
      <c r="BT21" s="177">
        <f t="shared" si="33"/>
        <v>0</v>
      </c>
      <c r="BU21" s="177">
        <f t="shared" si="34"/>
        <v>0</v>
      </c>
      <c r="BV21" s="177">
        <f t="shared" si="35"/>
        <v>0</v>
      </c>
      <c r="BW21" s="177">
        <f t="shared" si="36"/>
        <v>0</v>
      </c>
      <c r="BX21" s="177">
        <f t="shared" si="37"/>
        <v>0</v>
      </c>
      <c r="BY21" s="177">
        <f t="shared" si="38"/>
        <v>0</v>
      </c>
      <c r="BZ21" s="177">
        <f t="shared" si="39"/>
        <v>0</v>
      </c>
      <c r="CA21" s="177">
        <f t="shared" si="40"/>
        <v>0</v>
      </c>
      <c r="CB21" s="177">
        <f t="shared" si="41"/>
        <v>0</v>
      </c>
      <c r="CC21" s="177">
        <f t="shared" si="42"/>
        <v>0</v>
      </c>
      <c r="CD21" s="177">
        <f t="shared" si="43"/>
        <v>0</v>
      </c>
      <c r="CE21" s="177">
        <f t="shared" si="44"/>
        <v>0</v>
      </c>
      <c r="CF21" s="177">
        <f t="shared" si="45"/>
        <v>0</v>
      </c>
      <c r="CG21" s="177">
        <f t="shared" si="46"/>
        <v>0</v>
      </c>
      <c r="CH21" s="177">
        <f t="shared" si="47"/>
        <v>0</v>
      </c>
      <c r="CI21" s="177">
        <f t="shared" si="48"/>
        <v>0</v>
      </c>
      <c r="CJ21" s="177">
        <f t="shared" si="49"/>
        <v>0</v>
      </c>
      <c r="CK21" s="177">
        <f t="shared" si="50"/>
        <v>0</v>
      </c>
      <c r="CL21" s="177">
        <f t="shared" si="51"/>
        <v>0</v>
      </c>
      <c r="CM21" s="177">
        <f t="shared" si="52"/>
        <v>0</v>
      </c>
    </row>
    <row r="22" spans="1:91" s="9" customFormat="1" ht="90" customHeight="1">
      <c r="B22" s="210"/>
      <c r="D22" s="141" t="s">
        <v>2629</v>
      </c>
      <c r="E22" s="486" t="s">
        <v>6201</v>
      </c>
      <c r="F22" s="114" t="s">
        <v>136</v>
      </c>
      <c r="G22" s="115" t="s">
        <v>75</v>
      </c>
      <c r="H22" s="115" t="s">
        <v>2139</v>
      </c>
      <c r="I22" s="114">
        <v>1</v>
      </c>
      <c r="J22" s="114">
        <v>0</v>
      </c>
      <c r="K22" s="114" t="s">
        <v>4673</v>
      </c>
      <c r="L22" s="380">
        <v>239.2484</v>
      </c>
      <c r="M22" s="129"/>
      <c r="N22" s="129"/>
      <c r="O22" s="129"/>
      <c r="P22" s="129"/>
      <c r="Q22" s="129"/>
      <c r="R22" s="129"/>
      <c r="S22" s="129"/>
      <c r="T22" s="129"/>
      <c r="U22" s="129"/>
      <c r="V22" s="129"/>
      <c r="W22" s="129"/>
      <c r="X22" s="129"/>
      <c r="Y22" s="129"/>
      <c r="Z22" s="129"/>
      <c r="AA22" s="131">
        <f t="shared" si="58"/>
        <v>0</v>
      </c>
      <c r="AB22" s="131" t="str">
        <f t="shared" ref="AB22" si="73">IF(SUM(M22:Z22)&gt;0,"Yes","No")</f>
        <v>No</v>
      </c>
      <c r="AC22" s="212" t="str">
        <f t="shared" si="4"/>
        <v>No</v>
      </c>
      <c r="AE22" s="275">
        <v>1</v>
      </c>
      <c r="AF22" s="276">
        <f t="shared" ref="AF22" si="74">AE22*SUM(M22:Z22)</f>
        <v>0</v>
      </c>
      <c r="AG22" s="111"/>
      <c r="AH22" s="302">
        <v>15</v>
      </c>
      <c r="AI22" s="311">
        <f t="shared" ref="AI22" si="75">SUM(M22:Z22)*AH22</f>
        <v>0</v>
      </c>
      <c r="AJ22" s="198">
        <f t="shared" si="7"/>
        <v>0</v>
      </c>
      <c r="AK22" s="198">
        <f t="shared" si="8"/>
        <v>0</v>
      </c>
      <c r="AL22" s="198">
        <f t="shared" si="9"/>
        <v>0</v>
      </c>
      <c r="AM22" s="198">
        <f t="shared" si="10"/>
        <v>0</v>
      </c>
      <c r="AN22" s="198">
        <f t="shared" si="11"/>
        <v>0</v>
      </c>
      <c r="AO22" s="198">
        <f t="shared" si="12"/>
        <v>0</v>
      </c>
      <c r="AP22" s="198">
        <f t="shared" si="13"/>
        <v>0</v>
      </c>
      <c r="AQ22" s="198">
        <f t="shared" si="14"/>
        <v>0</v>
      </c>
      <c r="AR22" s="198">
        <f t="shared" si="15"/>
        <v>0</v>
      </c>
      <c r="AS22" s="198">
        <f t="shared" si="16"/>
        <v>0</v>
      </c>
      <c r="AT22" s="198">
        <f t="shared" si="17"/>
        <v>0</v>
      </c>
      <c r="AU22" s="198">
        <f t="shared" si="18"/>
        <v>0</v>
      </c>
      <c r="AV22" s="198">
        <f t="shared" si="19"/>
        <v>0</v>
      </c>
      <c r="AW22" s="198">
        <f t="shared" si="20"/>
        <v>0</v>
      </c>
      <c r="AX22" s="526">
        <v>1</v>
      </c>
      <c r="AY22" s="532">
        <v>12</v>
      </c>
      <c r="AZ22" s="285">
        <f t="shared" si="55"/>
        <v>0</v>
      </c>
      <c r="BA22" s="532"/>
      <c r="BB22" s="285">
        <f t="shared" si="56"/>
        <v>0</v>
      </c>
      <c r="BC22" s="532"/>
      <c r="BD22" s="177">
        <f t="shared" si="57"/>
        <v>0</v>
      </c>
      <c r="BE22" s="539"/>
      <c r="BF22" s="177">
        <f t="shared" si="21"/>
        <v>0</v>
      </c>
      <c r="BG22" s="177">
        <f t="shared" si="22"/>
        <v>0</v>
      </c>
      <c r="BH22" s="177">
        <f t="shared" si="23"/>
        <v>0</v>
      </c>
      <c r="BI22" s="177">
        <f t="shared" si="24"/>
        <v>0</v>
      </c>
      <c r="BJ22" s="177">
        <f t="shared" si="25"/>
        <v>0</v>
      </c>
      <c r="BK22" s="177">
        <f t="shared" si="26"/>
        <v>0</v>
      </c>
      <c r="BL22" s="177">
        <f t="shared" si="27"/>
        <v>0</v>
      </c>
      <c r="BM22" s="177">
        <f t="shared" si="28"/>
        <v>0</v>
      </c>
      <c r="BN22" s="177">
        <f t="shared" si="29"/>
        <v>0</v>
      </c>
      <c r="BO22" s="539"/>
      <c r="BP22" s="443">
        <f t="shared" si="30"/>
        <v>0</v>
      </c>
      <c r="BQ22" s="443">
        <f t="shared" si="31"/>
        <v>0</v>
      </c>
      <c r="BR22" s="539"/>
      <c r="BS22" s="177">
        <f t="shared" si="32"/>
        <v>0</v>
      </c>
      <c r="BT22" s="177">
        <f t="shared" si="33"/>
        <v>0</v>
      </c>
      <c r="BU22" s="177">
        <f t="shared" si="34"/>
        <v>0</v>
      </c>
      <c r="BV22" s="177">
        <f t="shared" si="35"/>
        <v>0</v>
      </c>
      <c r="BW22" s="177">
        <f t="shared" si="36"/>
        <v>0</v>
      </c>
      <c r="BX22" s="177">
        <f t="shared" si="37"/>
        <v>0</v>
      </c>
      <c r="BY22" s="177">
        <f t="shared" si="38"/>
        <v>0</v>
      </c>
      <c r="BZ22" s="177">
        <f t="shared" si="39"/>
        <v>0</v>
      </c>
      <c r="CA22" s="177">
        <f t="shared" si="40"/>
        <v>0</v>
      </c>
      <c r="CB22" s="177">
        <f t="shared" si="41"/>
        <v>0</v>
      </c>
      <c r="CC22" s="177">
        <f t="shared" si="42"/>
        <v>0</v>
      </c>
      <c r="CD22" s="177">
        <f t="shared" si="43"/>
        <v>0</v>
      </c>
      <c r="CE22" s="177">
        <f t="shared" si="44"/>
        <v>0</v>
      </c>
      <c r="CF22" s="177">
        <f t="shared" si="45"/>
        <v>0</v>
      </c>
      <c r="CG22" s="177">
        <f t="shared" si="46"/>
        <v>0</v>
      </c>
      <c r="CH22" s="177">
        <f t="shared" si="47"/>
        <v>0</v>
      </c>
      <c r="CI22" s="177">
        <f t="shared" si="48"/>
        <v>0</v>
      </c>
      <c r="CJ22" s="177">
        <f t="shared" si="49"/>
        <v>0</v>
      </c>
      <c r="CK22" s="177">
        <f t="shared" si="50"/>
        <v>0</v>
      </c>
      <c r="CL22" s="177">
        <f t="shared" si="51"/>
        <v>0</v>
      </c>
      <c r="CM22" s="177">
        <f t="shared" si="52"/>
        <v>0</v>
      </c>
    </row>
    <row r="23" spans="1:91" s="123" customFormat="1" ht="90" customHeight="1">
      <c r="A23" s="9"/>
      <c r="B23" s="210"/>
      <c r="C23" s="9"/>
      <c r="D23" s="106" t="s">
        <v>236</v>
      </c>
      <c r="E23" s="175" t="s">
        <v>2884</v>
      </c>
      <c r="F23" s="226" t="s">
        <v>136</v>
      </c>
      <c r="G23" s="226" t="s">
        <v>76</v>
      </c>
      <c r="H23" s="226" t="s">
        <v>2139</v>
      </c>
      <c r="I23" s="105">
        <v>1</v>
      </c>
      <c r="J23" s="105">
        <v>26</v>
      </c>
      <c r="K23" s="105" t="s">
        <v>4673</v>
      </c>
      <c r="L23" s="379">
        <v>378.30870000000004</v>
      </c>
      <c r="M23" s="127"/>
      <c r="N23" s="126"/>
      <c r="O23" s="127"/>
      <c r="P23" s="127"/>
      <c r="Q23" s="127"/>
      <c r="R23" s="127"/>
      <c r="S23" s="127"/>
      <c r="T23" s="127"/>
      <c r="U23" s="127"/>
      <c r="V23" s="127"/>
      <c r="W23" s="127"/>
      <c r="X23" s="127"/>
      <c r="Y23" s="127"/>
      <c r="Z23" s="127"/>
      <c r="AA23" s="138">
        <f t="shared" si="58"/>
        <v>0</v>
      </c>
      <c r="AB23" s="138" t="str">
        <f t="shared" si="59"/>
        <v>No</v>
      </c>
      <c r="AC23" s="211" t="str">
        <f t="shared" si="4"/>
        <v>No</v>
      </c>
      <c r="AE23" s="275">
        <v>1</v>
      </c>
      <c r="AF23" s="276">
        <f t="shared" si="5"/>
        <v>0</v>
      </c>
      <c r="AG23" s="111"/>
      <c r="AH23" s="302">
        <v>20</v>
      </c>
      <c r="AI23" s="311">
        <f t="shared" si="64"/>
        <v>0</v>
      </c>
      <c r="AJ23" s="198">
        <f t="shared" si="7"/>
        <v>0</v>
      </c>
      <c r="AK23" s="198">
        <f t="shared" si="8"/>
        <v>0</v>
      </c>
      <c r="AL23" s="198">
        <f t="shared" si="9"/>
        <v>0</v>
      </c>
      <c r="AM23" s="198">
        <f t="shared" si="10"/>
        <v>0</v>
      </c>
      <c r="AN23" s="198">
        <f t="shared" si="11"/>
        <v>0</v>
      </c>
      <c r="AO23" s="198">
        <f t="shared" si="12"/>
        <v>0</v>
      </c>
      <c r="AP23" s="198">
        <f t="shared" si="13"/>
        <v>0</v>
      </c>
      <c r="AQ23" s="198">
        <f t="shared" si="14"/>
        <v>0</v>
      </c>
      <c r="AR23" s="198">
        <f t="shared" si="15"/>
        <v>0</v>
      </c>
      <c r="AS23" s="198">
        <f t="shared" si="16"/>
        <v>0</v>
      </c>
      <c r="AT23" s="198">
        <f t="shared" si="17"/>
        <v>0</v>
      </c>
      <c r="AU23" s="198">
        <f t="shared" si="18"/>
        <v>0</v>
      </c>
      <c r="AV23" s="198">
        <f t="shared" si="19"/>
        <v>0</v>
      </c>
      <c r="AW23" s="198">
        <f t="shared" si="20"/>
        <v>0</v>
      </c>
      <c r="AX23" s="526">
        <v>1</v>
      </c>
      <c r="AY23" s="532">
        <v>15</v>
      </c>
      <c r="AZ23" s="285">
        <f t="shared" si="55"/>
        <v>0</v>
      </c>
      <c r="BA23" s="532"/>
      <c r="BB23" s="285">
        <f t="shared" si="56"/>
        <v>0</v>
      </c>
      <c r="BC23" s="532"/>
      <c r="BD23" s="177">
        <f t="shared" si="57"/>
        <v>0</v>
      </c>
      <c r="BE23" s="539"/>
      <c r="BF23" s="177">
        <f t="shared" si="21"/>
        <v>0</v>
      </c>
      <c r="BG23" s="177">
        <f t="shared" si="22"/>
        <v>0</v>
      </c>
      <c r="BH23" s="177">
        <f t="shared" si="23"/>
        <v>0</v>
      </c>
      <c r="BI23" s="177">
        <f t="shared" si="24"/>
        <v>0</v>
      </c>
      <c r="BJ23" s="177">
        <f t="shared" si="25"/>
        <v>0</v>
      </c>
      <c r="BK23" s="177">
        <f t="shared" si="26"/>
        <v>0</v>
      </c>
      <c r="BL23" s="177">
        <f t="shared" si="27"/>
        <v>0</v>
      </c>
      <c r="BM23" s="177">
        <f t="shared" si="28"/>
        <v>0</v>
      </c>
      <c r="BN23" s="177">
        <f t="shared" si="29"/>
        <v>0</v>
      </c>
      <c r="BO23" s="539"/>
      <c r="BP23" s="443">
        <f t="shared" si="30"/>
        <v>0</v>
      </c>
      <c r="BQ23" s="443">
        <f t="shared" si="31"/>
        <v>0</v>
      </c>
      <c r="BR23" s="539"/>
      <c r="BS23" s="177">
        <f t="shared" si="32"/>
        <v>0</v>
      </c>
      <c r="BT23" s="177">
        <f t="shared" si="33"/>
        <v>0</v>
      </c>
      <c r="BU23" s="177">
        <f t="shared" si="34"/>
        <v>0</v>
      </c>
      <c r="BV23" s="177">
        <f t="shared" si="35"/>
        <v>0</v>
      </c>
      <c r="BW23" s="177">
        <f t="shared" si="36"/>
        <v>0</v>
      </c>
      <c r="BX23" s="177">
        <f t="shared" si="37"/>
        <v>0</v>
      </c>
      <c r="BY23" s="177">
        <f t="shared" si="38"/>
        <v>0</v>
      </c>
      <c r="BZ23" s="177">
        <f t="shared" si="39"/>
        <v>0</v>
      </c>
      <c r="CA23" s="177">
        <f t="shared" si="40"/>
        <v>0</v>
      </c>
      <c r="CB23" s="177">
        <f t="shared" si="41"/>
        <v>0</v>
      </c>
      <c r="CC23" s="177">
        <f t="shared" si="42"/>
        <v>0</v>
      </c>
      <c r="CD23" s="177">
        <f t="shared" si="43"/>
        <v>0</v>
      </c>
      <c r="CE23" s="177">
        <f t="shared" si="44"/>
        <v>0</v>
      </c>
      <c r="CF23" s="177">
        <f t="shared" si="45"/>
        <v>0</v>
      </c>
      <c r="CG23" s="177">
        <f t="shared" si="46"/>
        <v>0</v>
      </c>
      <c r="CH23" s="177">
        <f t="shared" si="47"/>
        <v>0</v>
      </c>
      <c r="CI23" s="177">
        <f t="shared" si="48"/>
        <v>0</v>
      </c>
      <c r="CJ23" s="177">
        <f t="shared" si="49"/>
        <v>0</v>
      </c>
      <c r="CK23" s="177">
        <f t="shared" si="50"/>
        <v>0</v>
      </c>
      <c r="CL23" s="177">
        <f t="shared" si="51"/>
        <v>0</v>
      </c>
      <c r="CM23" s="177">
        <f t="shared" si="52"/>
        <v>0</v>
      </c>
    </row>
    <row r="24" spans="1:91" s="123" customFormat="1" ht="90" customHeight="1">
      <c r="A24" s="9"/>
      <c r="B24" s="210"/>
      <c r="C24" s="9"/>
      <c r="D24" s="106" t="s">
        <v>2628</v>
      </c>
      <c r="E24" s="487" t="s">
        <v>6201</v>
      </c>
      <c r="F24" s="226" t="s">
        <v>136</v>
      </c>
      <c r="G24" s="226" t="s">
        <v>76</v>
      </c>
      <c r="H24" s="226" t="s">
        <v>2139</v>
      </c>
      <c r="I24" s="105">
        <v>1</v>
      </c>
      <c r="J24" s="105">
        <v>26</v>
      </c>
      <c r="K24" s="105" t="s">
        <v>4673</v>
      </c>
      <c r="L24" s="379">
        <v>328.96140000000003</v>
      </c>
      <c r="M24" s="127"/>
      <c r="N24" s="126"/>
      <c r="O24" s="127"/>
      <c r="P24" s="127"/>
      <c r="Q24" s="127"/>
      <c r="R24" s="127"/>
      <c r="S24" s="127"/>
      <c r="T24" s="127"/>
      <c r="U24" s="127"/>
      <c r="V24" s="127"/>
      <c r="W24" s="127"/>
      <c r="X24" s="127"/>
      <c r="Y24" s="127"/>
      <c r="Z24" s="127"/>
      <c r="AA24" s="138">
        <f t="shared" si="58"/>
        <v>0</v>
      </c>
      <c r="AB24" s="138" t="str">
        <f t="shared" ref="AB24" si="76">IF(SUM(M24:Z24)&gt;0,"Yes","No")</f>
        <v>No</v>
      </c>
      <c r="AC24" s="211" t="str">
        <f t="shared" si="4"/>
        <v>No</v>
      </c>
      <c r="AE24" s="275">
        <v>1</v>
      </c>
      <c r="AF24" s="276">
        <f t="shared" ref="AF24" si="77">AE24*SUM(M24:Z24)</f>
        <v>0</v>
      </c>
      <c r="AG24" s="111"/>
      <c r="AH24" s="302">
        <v>20</v>
      </c>
      <c r="AI24" s="311">
        <f t="shared" ref="AI24" si="78">SUM(M24:Z24)*AH24</f>
        <v>0</v>
      </c>
      <c r="AJ24" s="198">
        <f t="shared" si="7"/>
        <v>0</v>
      </c>
      <c r="AK24" s="198">
        <f t="shared" si="8"/>
        <v>0</v>
      </c>
      <c r="AL24" s="198">
        <f t="shared" si="9"/>
        <v>0</v>
      </c>
      <c r="AM24" s="198">
        <f t="shared" si="10"/>
        <v>0</v>
      </c>
      <c r="AN24" s="198">
        <f t="shared" si="11"/>
        <v>0</v>
      </c>
      <c r="AO24" s="198">
        <f t="shared" si="12"/>
        <v>0</v>
      </c>
      <c r="AP24" s="198">
        <f t="shared" si="13"/>
        <v>0</v>
      </c>
      <c r="AQ24" s="198">
        <f t="shared" si="14"/>
        <v>0</v>
      </c>
      <c r="AR24" s="198">
        <f t="shared" si="15"/>
        <v>0</v>
      </c>
      <c r="AS24" s="198">
        <f t="shared" si="16"/>
        <v>0</v>
      </c>
      <c r="AT24" s="198">
        <f t="shared" si="17"/>
        <v>0</v>
      </c>
      <c r="AU24" s="198">
        <f t="shared" si="18"/>
        <v>0</v>
      </c>
      <c r="AV24" s="198">
        <f t="shared" si="19"/>
        <v>0</v>
      </c>
      <c r="AW24" s="198">
        <f t="shared" si="20"/>
        <v>0</v>
      </c>
      <c r="AX24" s="526">
        <v>1</v>
      </c>
      <c r="AY24" s="532">
        <v>15</v>
      </c>
      <c r="AZ24" s="285">
        <f t="shared" si="55"/>
        <v>0</v>
      </c>
      <c r="BA24" s="532"/>
      <c r="BB24" s="285">
        <f t="shared" si="56"/>
        <v>0</v>
      </c>
      <c r="BC24" s="532"/>
      <c r="BD24" s="177">
        <f t="shared" si="57"/>
        <v>0</v>
      </c>
      <c r="BE24" s="539"/>
      <c r="BF24" s="177">
        <f t="shared" si="21"/>
        <v>0</v>
      </c>
      <c r="BG24" s="177">
        <f t="shared" si="22"/>
        <v>0</v>
      </c>
      <c r="BH24" s="177">
        <f t="shared" si="23"/>
        <v>0</v>
      </c>
      <c r="BI24" s="177">
        <f t="shared" si="24"/>
        <v>0</v>
      </c>
      <c r="BJ24" s="177">
        <f t="shared" si="25"/>
        <v>0</v>
      </c>
      <c r="BK24" s="177">
        <f t="shared" si="26"/>
        <v>0</v>
      </c>
      <c r="BL24" s="177">
        <f t="shared" si="27"/>
        <v>0</v>
      </c>
      <c r="BM24" s="177">
        <f t="shared" si="28"/>
        <v>0</v>
      </c>
      <c r="BN24" s="177">
        <f t="shared" si="29"/>
        <v>0</v>
      </c>
      <c r="BO24" s="539"/>
      <c r="BP24" s="443">
        <f t="shared" si="30"/>
        <v>0</v>
      </c>
      <c r="BQ24" s="443">
        <f t="shared" si="31"/>
        <v>0</v>
      </c>
      <c r="BR24" s="539"/>
      <c r="BS24" s="177">
        <f t="shared" si="32"/>
        <v>0</v>
      </c>
      <c r="BT24" s="177">
        <f t="shared" si="33"/>
        <v>0</v>
      </c>
      <c r="BU24" s="177">
        <f t="shared" si="34"/>
        <v>0</v>
      </c>
      <c r="BV24" s="177">
        <f t="shared" si="35"/>
        <v>0</v>
      </c>
      <c r="BW24" s="177">
        <f t="shared" si="36"/>
        <v>0</v>
      </c>
      <c r="BX24" s="177">
        <f t="shared" si="37"/>
        <v>0</v>
      </c>
      <c r="BY24" s="177">
        <f t="shared" si="38"/>
        <v>0</v>
      </c>
      <c r="BZ24" s="177">
        <f t="shared" si="39"/>
        <v>0</v>
      </c>
      <c r="CA24" s="177">
        <f t="shared" si="40"/>
        <v>0</v>
      </c>
      <c r="CB24" s="177">
        <f t="shared" si="41"/>
        <v>0</v>
      </c>
      <c r="CC24" s="177">
        <f t="shared" si="42"/>
        <v>0</v>
      </c>
      <c r="CD24" s="177">
        <f t="shared" si="43"/>
        <v>0</v>
      </c>
      <c r="CE24" s="177">
        <f t="shared" si="44"/>
        <v>0</v>
      </c>
      <c r="CF24" s="177">
        <f t="shared" si="45"/>
        <v>0</v>
      </c>
      <c r="CG24" s="177">
        <f t="shared" si="46"/>
        <v>0</v>
      </c>
      <c r="CH24" s="177">
        <f t="shared" si="47"/>
        <v>0</v>
      </c>
      <c r="CI24" s="177">
        <f t="shared" si="48"/>
        <v>0</v>
      </c>
      <c r="CJ24" s="177">
        <f t="shared" si="49"/>
        <v>0</v>
      </c>
      <c r="CK24" s="177">
        <f t="shared" si="50"/>
        <v>0</v>
      </c>
      <c r="CL24" s="177">
        <f t="shared" si="51"/>
        <v>0</v>
      </c>
      <c r="CM24" s="177">
        <f t="shared" si="52"/>
        <v>0</v>
      </c>
    </row>
    <row r="25" spans="1:91" s="9" customFormat="1" ht="90" customHeight="1">
      <c r="B25" s="210"/>
      <c r="D25" s="141" t="s">
        <v>237</v>
      </c>
      <c r="E25" s="223" t="s">
        <v>2884</v>
      </c>
      <c r="F25" s="114" t="s">
        <v>137</v>
      </c>
      <c r="G25" s="115" t="s">
        <v>77</v>
      </c>
      <c r="H25" s="115" t="s">
        <v>2139</v>
      </c>
      <c r="I25" s="114">
        <v>1</v>
      </c>
      <c r="J25" s="114">
        <v>38</v>
      </c>
      <c r="K25" s="114" t="s">
        <v>4673</v>
      </c>
      <c r="L25" s="380">
        <v>458.55600000000004</v>
      </c>
      <c r="M25" s="129"/>
      <c r="N25" s="129"/>
      <c r="O25" s="129"/>
      <c r="P25" s="129"/>
      <c r="Q25" s="129"/>
      <c r="R25" s="129"/>
      <c r="S25" s="129"/>
      <c r="T25" s="129"/>
      <c r="U25" s="129"/>
      <c r="V25" s="129"/>
      <c r="W25" s="129"/>
      <c r="X25" s="129"/>
      <c r="Y25" s="129"/>
      <c r="Z25" s="129"/>
      <c r="AA25" s="131">
        <f t="shared" si="58"/>
        <v>0</v>
      </c>
      <c r="AB25" s="131" t="str">
        <f t="shared" si="59"/>
        <v>No</v>
      </c>
      <c r="AC25" s="212" t="str">
        <f t="shared" si="4"/>
        <v>No</v>
      </c>
      <c r="AE25" s="275">
        <v>1</v>
      </c>
      <c r="AF25" s="276">
        <f t="shared" si="5"/>
        <v>0</v>
      </c>
      <c r="AG25" s="111"/>
      <c r="AH25" s="302">
        <v>25</v>
      </c>
      <c r="AI25" s="311">
        <f t="shared" si="64"/>
        <v>0</v>
      </c>
      <c r="AJ25" s="198">
        <f t="shared" si="7"/>
        <v>0</v>
      </c>
      <c r="AK25" s="198">
        <f t="shared" si="8"/>
        <v>0</v>
      </c>
      <c r="AL25" s="198">
        <f t="shared" si="9"/>
        <v>0</v>
      </c>
      <c r="AM25" s="198">
        <f t="shared" si="10"/>
        <v>0</v>
      </c>
      <c r="AN25" s="198">
        <f t="shared" si="11"/>
        <v>0</v>
      </c>
      <c r="AO25" s="198">
        <f t="shared" si="12"/>
        <v>0</v>
      </c>
      <c r="AP25" s="198">
        <f t="shared" si="13"/>
        <v>0</v>
      </c>
      <c r="AQ25" s="198">
        <f t="shared" si="14"/>
        <v>0</v>
      </c>
      <c r="AR25" s="198">
        <f t="shared" si="15"/>
        <v>0</v>
      </c>
      <c r="AS25" s="198">
        <f t="shared" si="16"/>
        <v>0</v>
      </c>
      <c r="AT25" s="198">
        <f t="shared" si="17"/>
        <v>0</v>
      </c>
      <c r="AU25" s="198">
        <f t="shared" si="18"/>
        <v>0</v>
      </c>
      <c r="AV25" s="198">
        <f t="shared" si="19"/>
        <v>0</v>
      </c>
      <c r="AW25" s="198">
        <f t="shared" si="20"/>
        <v>0</v>
      </c>
      <c r="AX25" s="526">
        <v>1</v>
      </c>
      <c r="AY25" s="532">
        <v>21</v>
      </c>
      <c r="AZ25" s="285">
        <f t="shared" si="55"/>
        <v>0</v>
      </c>
      <c r="BA25" s="532"/>
      <c r="BB25" s="285">
        <f t="shared" si="56"/>
        <v>0</v>
      </c>
      <c r="BC25" s="532"/>
      <c r="BD25" s="177">
        <f t="shared" si="57"/>
        <v>0</v>
      </c>
      <c r="BE25" s="539"/>
      <c r="BF25" s="177">
        <f t="shared" si="21"/>
        <v>0</v>
      </c>
      <c r="BG25" s="177">
        <f t="shared" si="22"/>
        <v>0</v>
      </c>
      <c r="BH25" s="177">
        <f t="shared" si="23"/>
        <v>0</v>
      </c>
      <c r="BI25" s="177">
        <f t="shared" si="24"/>
        <v>0</v>
      </c>
      <c r="BJ25" s="177">
        <f t="shared" si="25"/>
        <v>0</v>
      </c>
      <c r="BK25" s="177">
        <f t="shared" si="26"/>
        <v>0</v>
      </c>
      <c r="BL25" s="177">
        <f t="shared" si="27"/>
        <v>0</v>
      </c>
      <c r="BM25" s="177">
        <f t="shared" si="28"/>
        <v>0</v>
      </c>
      <c r="BN25" s="177">
        <f t="shared" si="29"/>
        <v>0</v>
      </c>
      <c r="BO25" s="539"/>
      <c r="BP25" s="443">
        <f t="shared" si="30"/>
        <v>0</v>
      </c>
      <c r="BQ25" s="443">
        <f t="shared" si="31"/>
        <v>0</v>
      </c>
      <c r="BR25" s="539"/>
      <c r="BS25" s="177">
        <f t="shared" si="32"/>
        <v>0</v>
      </c>
      <c r="BT25" s="177">
        <f t="shared" si="33"/>
        <v>0</v>
      </c>
      <c r="BU25" s="177">
        <f t="shared" si="34"/>
        <v>0</v>
      </c>
      <c r="BV25" s="177">
        <f t="shared" si="35"/>
        <v>0</v>
      </c>
      <c r="BW25" s="177">
        <f t="shared" si="36"/>
        <v>0</v>
      </c>
      <c r="BX25" s="177">
        <f t="shared" si="37"/>
        <v>0</v>
      </c>
      <c r="BY25" s="177">
        <f t="shared" si="38"/>
        <v>0</v>
      </c>
      <c r="BZ25" s="177">
        <f t="shared" si="39"/>
        <v>0</v>
      </c>
      <c r="CA25" s="177">
        <f t="shared" si="40"/>
        <v>0</v>
      </c>
      <c r="CB25" s="177">
        <f t="shared" si="41"/>
        <v>0</v>
      </c>
      <c r="CC25" s="177">
        <f t="shared" si="42"/>
        <v>0</v>
      </c>
      <c r="CD25" s="177">
        <f t="shared" si="43"/>
        <v>0</v>
      </c>
      <c r="CE25" s="177">
        <f t="shared" si="44"/>
        <v>0</v>
      </c>
      <c r="CF25" s="177">
        <f t="shared" si="45"/>
        <v>0</v>
      </c>
      <c r="CG25" s="177">
        <f t="shared" si="46"/>
        <v>0</v>
      </c>
      <c r="CH25" s="177">
        <f t="shared" si="47"/>
        <v>0</v>
      </c>
      <c r="CI25" s="177">
        <f t="shared" si="48"/>
        <v>0</v>
      </c>
      <c r="CJ25" s="177">
        <f t="shared" si="49"/>
        <v>0</v>
      </c>
      <c r="CK25" s="177">
        <f t="shared" si="50"/>
        <v>0</v>
      </c>
      <c r="CL25" s="177">
        <f t="shared" si="51"/>
        <v>0</v>
      </c>
      <c r="CM25" s="177">
        <f t="shared" si="52"/>
        <v>0</v>
      </c>
    </row>
    <row r="26" spans="1:91" s="9" customFormat="1" ht="90" customHeight="1">
      <c r="B26" s="210"/>
      <c r="D26" s="141" t="s">
        <v>2627</v>
      </c>
      <c r="E26" s="486" t="s">
        <v>6201</v>
      </c>
      <c r="F26" s="114" t="s">
        <v>137</v>
      </c>
      <c r="G26" s="115" t="s">
        <v>77</v>
      </c>
      <c r="H26" s="115" t="s">
        <v>2139</v>
      </c>
      <c r="I26" s="114">
        <v>1</v>
      </c>
      <c r="J26" s="114">
        <v>38</v>
      </c>
      <c r="K26" s="114" t="s">
        <v>4673</v>
      </c>
      <c r="L26" s="380">
        <v>398.7439</v>
      </c>
      <c r="M26" s="129"/>
      <c r="N26" s="129"/>
      <c r="O26" s="129"/>
      <c r="P26" s="129"/>
      <c r="Q26" s="129"/>
      <c r="R26" s="129"/>
      <c r="S26" s="129"/>
      <c r="T26" s="129"/>
      <c r="U26" s="129"/>
      <c r="V26" s="129"/>
      <c r="W26" s="129"/>
      <c r="X26" s="129"/>
      <c r="Y26" s="129"/>
      <c r="Z26" s="129"/>
      <c r="AA26" s="131">
        <f t="shared" si="58"/>
        <v>0</v>
      </c>
      <c r="AB26" s="131" t="str">
        <f t="shared" ref="AB26:AB27" si="79">IF(SUM(M26:Z26)&gt;0,"Yes","No")</f>
        <v>No</v>
      </c>
      <c r="AC26" s="212" t="str">
        <f t="shared" si="4"/>
        <v>No</v>
      </c>
      <c r="AE26" s="275">
        <v>1</v>
      </c>
      <c r="AF26" s="276">
        <f t="shared" ref="AF26:AF27" si="80">AE26*SUM(M26:Z26)</f>
        <v>0</v>
      </c>
      <c r="AG26" s="111"/>
      <c r="AH26" s="302">
        <v>25</v>
      </c>
      <c r="AI26" s="311">
        <f t="shared" ref="AI26:AI27" si="81">SUM(M26:Z26)*AH26</f>
        <v>0</v>
      </c>
      <c r="AJ26" s="198">
        <f t="shared" si="7"/>
        <v>0</v>
      </c>
      <c r="AK26" s="198">
        <f t="shared" si="8"/>
        <v>0</v>
      </c>
      <c r="AL26" s="198">
        <f t="shared" si="9"/>
        <v>0</v>
      </c>
      <c r="AM26" s="198">
        <f t="shared" si="10"/>
        <v>0</v>
      </c>
      <c r="AN26" s="198">
        <f t="shared" si="11"/>
        <v>0</v>
      </c>
      <c r="AO26" s="198">
        <f t="shared" si="12"/>
        <v>0</v>
      </c>
      <c r="AP26" s="198">
        <f t="shared" si="13"/>
        <v>0</v>
      </c>
      <c r="AQ26" s="198">
        <f t="shared" si="14"/>
        <v>0</v>
      </c>
      <c r="AR26" s="198">
        <f t="shared" si="15"/>
        <v>0</v>
      </c>
      <c r="AS26" s="198">
        <f t="shared" si="16"/>
        <v>0</v>
      </c>
      <c r="AT26" s="198">
        <f t="shared" si="17"/>
        <v>0</v>
      </c>
      <c r="AU26" s="198">
        <f t="shared" si="18"/>
        <v>0</v>
      </c>
      <c r="AV26" s="198">
        <f t="shared" si="19"/>
        <v>0</v>
      </c>
      <c r="AW26" s="198">
        <f t="shared" si="20"/>
        <v>0</v>
      </c>
      <c r="AX26" s="526">
        <v>1</v>
      </c>
      <c r="AY26" s="532">
        <v>21</v>
      </c>
      <c r="AZ26" s="285">
        <f t="shared" si="55"/>
        <v>0</v>
      </c>
      <c r="BA26" s="532"/>
      <c r="BB26" s="285">
        <f t="shared" si="56"/>
        <v>0</v>
      </c>
      <c r="BC26" s="532"/>
      <c r="BD26" s="177">
        <f t="shared" si="57"/>
        <v>0</v>
      </c>
      <c r="BE26" s="539"/>
      <c r="BF26" s="177">
        <f t="shared" si="21"/>
        <v>0</v>
      </c>
      <c r="BG26" s="177">
        <f t="shared" si="22"/>
        <v>0</v>
      </c>
      <c r="BH26" s="177">
        <f t="shared" si="23"/>
        <v>0</v>
      </c>
      <c r="BI26" s="177">
        <f t="shared" si="24"/>
        <v>0</v>
      </c>
      <c r="BJ26" s="177">
        <f t="shared" si="25"/>
        <v>0</v>
      </c>
      <c r="BK26" s="177">
        <f t="shared" si="26"/>
        <v>0</v>
      </c>
      <c r="BL26" s="177">
        <f t="shared" si="27"/>
        <v>0</v>
      </c>
      <c r="BM26" s="177">
        <f t="shared" si="28"/>
        <v>0</v>
      </c>
      <c r="BN26" s="177">
        <f t="shared" si="29"/>
        <v>0</v>
      </c>
      <c r="BO26" s="539"/>
      <c r="BP26" s="443">
        <f t="shared" si="30"/>
        <v>0</v>
      </c>
      <c r="BQ26" s="443">
        <f t="shared" si="31"/>
        <v>0</v>
      </c>
      <c r="BR26" s="539"/>
      <c r="BS26" s="177">
        <f t="shared" si="32"/>
        <v>0</v>
      </c>
      <c r="BT26" s="177">
        <f t="shared" si="33"/>
        <v>0</v>
      </c>
      <c r="BU26" s="177">
        <f t="shared" si="34"/>
        <v>0</v>
      </c>
      <c r="BV26" s="177">
        <f t="shared" si="35"/>
        <v>0</v>
      </c>
      <c r="BW26" s="177">
        <f t="shared" si="36"/>
        <v>0</v>
      </c>
      <c r="BX26" s="177">
        <f t="shared" si="37"/>
        <v>0</v>
      </c>
      <c r="BY26" s="177">
        <f t="shared" si="38"/>
        <v>0</v>
      </c>
      <c r="BZ26" s="177">
        <f t="shared" si="39"/>
        <v>0</v>
      </c>
      <c r="CA26" s="177">
        <f t="shared" si="40"/>
        <v>0</v>
      </c>
      <c r="CB26" s="177">
        <f t="shared" si="41"/>
        <v>0</v>
      </c>
      <c r="CC26" s="177">
        <f t="shared" si="42"/>
        <v>0</v>
      </c>
      <c r="CD26" s="177">
        <f t="shared" si="43"/>
        <v>0</v>
      </c>
      <c r="CE26" s="177">
        <f t="shared" si="44"/>
        <v>0</v>
      </c>
      <c r="CF26" s="177">
        <f t="shared" si="45"/>
        <v>0</v>
      </c>
      <c r="CG26" s="177">
        <f t="shared" si="46"/>
        <v>0</v>
      </c>
      <c r="CH26" s="177">
        <f t="shared" si="47"/>
        <v>0</v>
      </c>
      <c r="CI26" s="177">
        <f t="shared" si="48"/>
        <v>0</v>
      </c>
      <c r="CJ26" s="177">
        <f t="shared" si="49"/>
        <v>0</v>
      </c>
      <c r="CK26" s="177">
        <f t="shared" si="50"/>
        <v>0</v>
      </c>
      <c r="CL26" s="177">
        <f t="shared" si="51"/>
        <v>0</v>
      </c>
      <c r="CM26" s="177">
        <f t="shared" si="52"/>
        <v>0</v>
      </c>
    </row>
    <row r="27" spans="1:91" s="123" customFormat="1" ht="90" customHeight="1">
      <c r="A27" s="9"/>
      <c r="B27" s="210"/>
      <c r="C27" s="9"/>
      <c r="D27" s="106" t="s">
        <v>238</v>
      </c>
      <c r="E27" s="175" t="s">
        <v>2884</v>
      </c>
      <c r="F27" s="226" t="s">
        <v>138</v>
      </c>
      <c r="G27" s="226" t="s">
        <v>72</v>
      </c>
      <c r="H27" s="226" t="s">
        <v>181</v>
      </c>
      <c r="I27" s="105">
        <v>3</v>
      </c>
      <c r="J27" s="111">
        <v>39</v>
      </c>
      <c r="K27" s="105" t="s">
        <v>4673</v>
      </c>
      <c r="L27" s="379">
        <v>859.79250000000002</v>
      </c>
      <c r="M27" s="426"/>
      <c r="N27" s="427"/>
      <c r="O27" s="426"/>
      <c r="P27" s="426"/>
      <c r="Q27" s="127"/>
      <c r="R27" s="426"/>
      <c r="S27" s="426"/>
      <c r="T27" s="426"/>
      <c r="U27" s="426"/>
      <c r="V27" s="426"/>
      <c r="W27" s="426"/>
      <c r="X27" s="426"/>
      <c r="Y27" s="426"/>
      <c r="Z27" s="426"/>
      <c r="AA27" s="425">
        <f t="shared" si="58"/>
        <v>0</v>
      </c>
      <c r="AB27" s="138" t="str">
        <f t="shared" si="79"/>
        <v>No</v>
      </c>
      <c r="AC27" s="166" t="str">
        <f t="shared" si="4"/>
        <v>No</v>
      </c>
      <c r="AD27" s="403"/>
      <c r="AE27" s="277">
        <v>3</v>
      </c>
      <c r="AF27" s="278">
        <f t="shared" si="80"/>
        <v>0</v>
      </c>
      <c r="AG27" s="111"/>
      <c r="AH27" s="302">
        <v>46</v>
      </c>
      <c r="AI27" s="311">
        <f t="shared" si="81"/>
        <v>0</v>
      </c>
      <c r="AJ27" s="198">
        <f t="shared" si="7"/>
        <v>0</v>
      </c>
      <c r="AK27" s="198">
        <f t="shared" si="8"/>
        <v>0</v>
      </c>
      <c r="AL27" s="198">
        <f t="shared" si="9"/>
        <v>0</v>
      </c>
      <c r="AM27" s="198">
        <f t="shared" si="10"/>
        <v>0</v>
      </c>
      <c r="AN27" s="198">
        <f t="shared" si="11"/>
        <v>0</v>
      </c>
      <c r="AO27" s="198">
        <f t="shared" si="12"/>
        <v>0</v>
      </c>
      <c r="AP27" s="198">
        <f t="shared" si="13"/>
        <v>0</v>
      </c>
      <c r="AQ27" s="198">
        <f t="shared" si="14"/>
        <v>0</v>
      </c>
      <c r="AR27" s="198">
        <f t="shared" si="15"/>
        <v>0</v>
      </c>
      <c r="AS27" s="198">
        <f t="shared" si="16"/>
        <v>0</v>
      </c>
      <c r="AT27" s="198">
        <f t="shared" si="17"/>
        <v>0</v>
      </c>
      <c r="AU27" s="198">
        <f t="shared" si="18"/>
        <v>0</v>
      </c>
      <c r="AV27" s="198">
        <f t="shared" si="19"/>
        <v>0</v>
      </c>
      <c r="AW27" s="198">
        <f t="shared" si="20"/>
        <v>0</v>
      </c>
      <c r="AX27" s="526">
        <v>3</v>
      </c>
      <c r="AY27" s="532">
        <v>14</v>
      </c>
      <c r="AZ27" s="285">
        <f t="shared" si="55"/>
        <v>0</v>
      </c>
      <c r="BA27" s="532"/>
      <c r="BB27" s="285">
        <f t="shared" si="56"/>
        <v>0</v>
      </c>
      <c r="BC27" s="532"/>
      <c r="BD27" s="177">
        <f t="shared" si="57"/>
        <v>0</v>
      </c>
      <c r="BE27" s="539"/>
      <c r="BF27" s="177">
        <f t="shared" si="21"/>
        <v>0</v>
      </c>
      <c r="BG27" s="177">
        <f t="shared" si="22"/>
        <v>0</v>
      </c>
      <c r="BH27" s="177">
        <f t="shared" si="23"/>
        <v>0</v>
      </c>
      <c r="BI27" s="177">
        <f t="shared" si="24"/>
        <v>0</v>
      </c>
      <c r="BJ27" s="177">
        <f t="shared" si="25"/>
        <v>0</v>
      </c>
      <c r="BK27" s="177">
        <f t="shared" si="26"/>
        <v>0</v>
      </c>
      <c r="BL27" s="177">
        <f t="shared" si="27"/>
        <v>0</v>
      </c>
      <c r="BM27" s="177">
        <f t="shared" si="28"/>
        <v>0</v>
      </c>
      <c r="BN27" s="177">
        <f t="shared" si="29"/>
        <v>0</v>
      </c>
      <c r="BO27" s="539"/>
      <c r="BP27" s="443">
        <f t="shared" si="30"/>
        <v>0</v>
      </c>
      <c r="BQ27" s="443">
        <f t="shared" si="31"/>
        <v>0</v>
      </c>
      <c r="BR27" s="539"/>
      <c r="BS27" s="177">
        <f t="shared" si="32"/>
        <v>0</v>
      </c>
      <c r="BT27" s="177">
        <f t="shared" si="33"/>
        <v>0</v>
      </c>
      <c r="BU27" s="177">
        <f t="shared" si="34"/>
        <v>0</v>
      </c>
      <c r="BV27" s="177">
        <f t="shared" si="35"/>
        <v>0</v>
      </c>
      <c r="BW27" s="177">
        <f t="shared" si="36"/>
        <v>0</v>
      </c>
      <c r="BX27" s="177">
        <f t="shared" si="37"/>
        <v>0</v>
      </c>
      <c r="BY27" s="177">
        <f t="shared" si="38"/>
        <v>0</v>
      </c>
      <c r="BZ27" s="177">
        <f t="shared" si="39"/>
        <v>0</v>
      </c>
      <c r="CA27" s="177">
        <f t="shared" si="40"/>
        <v>0</v>
      </c>
      <c r="CB27" s="177">
        <f t="shared" si="41"/>
        <v>0</v>
      </c>
      <c r="CC27" s="177">
        <f t="shared" si="42"/>
        <v>0</v>
      </c>
      <c r="CD27" s="177">
        <f t="shared" si="43"/>
        <v>0</v>
      </c>
      <c r="CE27" s="177">
        <f t="shared" si="44"/>
        <v>0</v>
      </c>
      <c r="CF27" s="177">
        <f t="shared" si="45"/>
        <v>0</v>
      </c>
      <c r="CG27" s="177">
        <f t="shared" si="46"/>
        <v>0</v>
      </c>
      <c r="CH27" s="177">
        <f t="shared" si="47"/>
        <v>0</v>
      </c>
      <c r="CI27" s="177">
        <f t="shared" si="48"/>
        <v>0</v>
      </c>
      <c r="CJ27" s="177">
        <f t="shared" si="49"/>
        <v>0</v>
      </c>
      <c r="CK27" s="177">
        <f t="shared" si="50"/>
        <v>0</v>
      </c>
      <c r="CL27" s="177">
        <f t="shared" si="51"/>
        <v>0</v>
      </c>
      <c r="CM27" s="177">
        <f t="shared" si="52"/>
        <v>0</v>
      </c>
    </row>
    <row r="28" spans="1:91" s="123" customFormat="1" ht="90" customHeight="1">
      <c r="A28" s="9"/>
      <c r="B28" s="213"/>
      <c r="C28" s="85"/>
      <c r="D28" s="227" t="s">
        <v>2626</v>
      </c>
      <c r="E28" s="488" t="s">
        <v>6201</v>
      </c>
      <c r="F28" s="228" t="s">
        <v>138</v>
      </c>
      <c r="G28" s="228" t="s">
        <v>72</v>
      </c>
      <c r="H28" s="228" t="s">
        <v>181</v>
      </c>
      <c r="I28" s="168">
        <v>3</v>
      </c>
      <c r="J28" s="229">
        <v>39</v>
      </c>
      <c r="K28" s="168" t="s">
        <v>4673</v>
      </c>
      <c r="L28" s="381">
        <v>747.64610000000005</v>
      </c>
      <c r="M28" s="231"/>
      <c r="N28" s="230"/>
      <c r="O28" s="231"/>
      <c r="P28" s="231"/>
      <c r="Q28" s="231"/>
      <c r="R28" s="231"/>
      <c r="S28" s="231"/>
      <c r="T28" s="231"/>
      <c r="U28" s="231"/>
      <c r="V28" s="231"/>
      <c r="W28" s="231"/>
      <c r="X28" s="231"/>
      <c r="Y28" s="231"/>
      <c r="Z28" s="231"/>
      <c r="AA28" s="138">
        <f>L28*M28+L28*N28+L28*O28+L28*P28+L28*Q28+L28*R28+L28*T28+L28*V28+L28*W28+L28*X28+L28*Y28+L28*Z28+L28*U28+L28*S28</f>
        <v>0</v>
      </c>
      <c r="AB28" s="232" t="str">
        <f t="shared" si="59"/>
        <v>No</v>
      </c>
      <c r="AC28" s="233" t="str">
        <f t="shared" si="4"/>
        <v>No</v>
      </c>
      <c r="AE28" s="277">
        <v>3</v>
      </c>
      <c r="AF28" s="278">
        <f t="shared" si="5"/>
        <v>0</v>
      </c>
      <c r="AG28" s="111"/>
      <c r="AH28" s="302">
        <v>46</v>
      </c>
      <c r="AI28" s="311">
        <f>SUM(M28:Z28)*AH28</f>
        <v>0</v>
      </c>
      <c r="AJ28" s="198">
        <f t="shared" si="7"/>
        <v>0</v>
      </c>
      <c r="AK28" s="198">
        <f t="shared" si="8"/>
        <v>0</v>
      </c>
      <c r="AL28" s="198">
        <f t="shared" si="9"/>
        <v>0</v>
      </c>
      <c r="AM28" s="198">
        <f t="shared" si="10"/>
        <v>0</v>
      </c>
      <c r="AN28" s="198">
        <f t="shared" si="11"/>
        <v>0</v>
      </c>
      <c r="AO28" s="198">
        <f t="shared" si="12"/>
        <v>0</v>
      </c>
      <c r="AP28" s="198">
        <f t="shared" si="13"/>
        <v>0</v>
      </c>
      <c r="AQ28" s="198">
        <f t="shared" si="14"/>
        <v>0</v>
      </c>
      <c r="AR28" s="198">
        <f t="shared" si="15"/>
        <v>0</v>
      </c>
      <c r="AS28" s="198">
        <f t="shared" si="16"/>
        <v>0</v>
      </c>
      <c r="AT28" s="198">
        <f t="shared" si="17"/>
        <v>0</v>
      </c>
      <c r="AU28" s="198">
        <f t="shared" si="18"/>
        <v>0</v>
      </c>
      <c r="AV28" s="198">
        <f t="shared" si="19"/>
        <v>0</v>
      </c>
      <c r="AW28" s="198">
        <f t="shared" si="20"/>
        <v>0</v>
      </c>
      <c r="AX28" s="526">
        <v>3</v>
      </c>
      <c r="AY28" s="532">
        <v>14</v>
      </c>
      <c r="AZ28" s="285">
        <f t="shared" si="55"/>
        <v>0</v>
      </c>
      <c r="BA28" s="532"/>
      <c r="BB28" s="285">
        <f t="shared" si="56"/>
        <v>0</v>
      </c>
      <c r="BC28" s="532"/>
      <c r="BD28" s="177">
        <f t="shared" si="57"/>
        <v>0</v>
      </c>
      <c r="BE28" s="539"/>
      <c r="BF28" s="177">
        <f t="shared" si="21"/>
        <v>0</v>
      </c>
      <c r="BG28" s="177">
        <f t="shared" si="22"/>
        <v>0</v>
      </c>
      <c r="BH28" s="177">
        <f t="shared" si="23"/>
        <v>0</v>
      </c>
      <c r="BI28" s="177">
        <f t="shared" si="24"/>
        <v>0</v>
      </c>
      <c r="BJ28" s="177">
        <f t="shared" si="25"/>
        <v>0</v>
      </c>
      <c r="BK28" s="177">
        <f t="shared" si="26"/>
        <v>0</v>
      </c>
      <c r="BL28" s="177">
        <f t="shared" si="27"/>
        <v>0</v>
      </c>
      <c r="BM28" s="177">
        <f t="shared" si="28"/>
        <v>0</v>
      </c>
      <c r="BN28" s="177">
        <f t="shared" si="29"/>
        <v>0</v>
      </c>
      <c r="BO28" s="539"/>
      <c r="BP28" s="443">
        <f t="shared" si="30"/>
        <v>0</v>
      </c>
      <c r="BQ28" s="443">
        <f t="shared" si="31"/>
        <v>0</v>
      </c>
      <c r="BR28" s="539"/>
      <c r="BS28" s="177">
        <f t="shared" si="32"/>
        <v>0</v>
      </c>
      <c r="BT28" s="177">
        <f t="shared" si="33"/>
        <v>0</v>
      </c>
      <c r="BU28" s="177">
        <f t="shared" si="34"/>
        <v>0</v>
      </c>
      <c r="BV28" s="177">
        <f t="shared" si="35"/>
        <v>0</v>
      </c>
      <c r="BW28" s="177">
        <f t="shared" si="36"/>
        <v>0</v>
      </c>
      <c r="BX28" s="177">
        <f t="shared" si="37"/>
        <v>0</v>
      </c>
      <c r="BY28" s="177">
        <f t="shared" si="38"/>
        <v>0</v>
      </c>
      <c r="BZ28" s="177">
        <f t="shared" si="39"/>
        <v>0</v>
      </c>
      <c r="CA28" s="177">
        <f t="shared" si="40"/>
        <v>0</v>
      </c>
      <c r="CB28" s="177">
        <f t="shared" si="41"/>
        <v>0</v>
      </c>
      <c r="CC28" s="177">
        <f t="shared" si="42"/>
        <v>0</v>
      </c>
      <c r="CD28" s="177">
        <f t="shared" si="43"/>
        <v>0</v>
      </c>
      <c r="CE28" s="177">
        <f t="shared" si="44"/>
        <v>0</v>
      </c>
      <c r="CF28" s="177">
        <f t="shared" si="45"/>
        <v>0</v>
      </c>
      <c r="CG28" s="177">
        <f t="shared" si="46"/>
        <v>0</v>
      </c>
      <c r="CH28" s="177">
        <f t="shared" si="47"/>
        <v>0</v>
      </c>
      <c r="CI28" s="177">
        <f t="shared" si="48"/>
        <v>0</v>
      </c>
      <c r="CJ28" s="177">
        <f t="shared" si="49"/>
        <v>0</v>
      </c>
      <c r="CK28" s="177">
        <f t="shared" si="50"/>
        <v>0</v>
      </c>
      <c r="CL28" s="177">
        <f t="shared" si="51"/>
        <v>0</v>
      </c>
      <c r="CM28" s="177">
        <f t="shared" si="52"/>
        <v>0</v>
      </c>
    </row>
    <row r="29" spans="1:91" s="123" customFormat="1" ht="40.799999999999997" customHeight="1">
      <c r="A29" s="9"/>
      <c r="B29" s="117"/>
      <c r="C29" s="122"/>
      <c r="D29" s="495" t="s">
        <v>2291</v>
      </c>
      <c r="E29" s="174"/>
      <c r="F29" s="106"/>
      <c r="G29" s="108"/>
      <c r="H29" s="108"/>
      <c r="I29" s="106"/>
      <c r="J29" s="109"/>
      <c r="K29" s="109"/>
      <c r="L29" s="201"/>
      <c r="M29" s="135"/>
      <c r="Z29" s="9"/>
      <c r="AA29" s="369"/>
      <c r="AB29" s="124"/>
      <c r="AC29" s="125"/>
      <c r="AE29" s="229"/>
      <c r="AF29" s="229"/>
      <c r="AG29" s="111"/>
      <c r="AH29" s="300"/>
      <c r="AI29" s="311"/>
      <c r="AJ29" s="198"/>
      <c r="AK29" s="198"/>
      <c r="AL29" s="198"/>
      <c r="AM29" s="198"/>
      <c r="AN29" s="198"/>
      <c r="AO29" s="198"/>
      <c r="AP29" s="198"/>
      <c r="AQ29" s="198"/>
      <c r="AR29" s="198"/>
      <c r="AS29" s="198"/>
      <c r="AT29" s="198"/>
      <c r="AU29" s="198"/>
      <c r="AV29" s="198"/>
      <c r="AW29" s="198"/>
      <c r="AX29" s="525"/>
      <c r="AY29" s="531"/>
      <c r="AZ29" s="285">
        <f t="shared" si="55"/>
        <v>0</v>
      </c>
      <c r="BA29" s="531"/>
      <c r="BB29" s="285">
        <f t="shared" si="56"/>
        <v>0</v>
      </c>
      <c r="BC29" s="531"/>
      <c r="BD29" s="177">
        <f t="shared" si="57"/>
        <v>0</v>
      </c>
      <c r="BE29" s="539"/>
      <c r="BF29" s="177">
        <f t="shared" si="21"/>
        <v>0</v>
      </c>
      <c r="BG29" s="177">
        <f t="shared" si="22"/>
        <v>0</v>
      </c>
      <c r="BH29" s="177">
        <f t="shared" si="23"/>
        <v>0</v>
      </c>
      <c r="BI29" s="177">
        <f t="shared" si="24"/>
        <v>0</v>
      </c>
      <c r="BJ29" s="177">
        <f t="shared" si="25"/>
        <v>0</v>
      </c>
      <c r="BK29" s="177">
        <f t="shared" si="26"/>
        <v>0</v>
      </c>
      <c r="BL29" s="177">
        <f t="shared" si="27"/>
        <v>0</v>
      </c>
      <c r="BM29" s="177">
        <f t="shared" si="28"/>
        <v>0</v>
      </c>
      <c r="BN29" s="177">
        <f t="shared" si="29"/>
        <v>0</v>
      </c>
      <c r="BO29" s="539"/>
      <c r="BP29" s="443">
        <f t="shared" si="30"/>
        <v>0</v>
      </c>
      <c r="BQ29" s="443">
        <f t="shared" si="31"/>
        <v>0</v>
      </c>
      <c r="BR29" s="539"/>
      <c r="BS29" s="177">
        <f t="shared" si="32"/>
        <v>0</v>
      </c>
      <c r="BT29" s="177">
        <f t="shared" si="33"/>
        <v>0</v>
      </c>
      <c r="BU29" s="177">
        <f t="shared" si="34"/>
        <v>0</v>
      </c>
      <c r="BV29" s="177">
        <f t="shared" si="35"/>
        <v>0</v>
      </c>
      <c r="BW29" s="177">
        <f t="shared" si="36"/>
        <v>0</v>
      </c>
      <c r="BX29" s="177">
        <f t="shared" si="37"/>
        <v>0</v>
      </c>
      <c r="BY29" s="177">
        <f t="shared" si="38"/>
        <v>0</v>
      </c>
      <c r="BZ29" s="177">
        <f t="shared" si="39"/>
        <v>0</v>
      </c>
      <c r="CA29" s="177">
        <f t="shared" si="40"/>
        <v>0</v>
      </c>
      <c r="CB29" s="177">
        <f t="shared" si="41"/>
        <v>0</v>
      </c>
      <c r="CC29" s="177">
        <f t="shared" si="42"/>
        <v>0</v>
      </c>
      <c r="CD29" s="177">
        <f t="shared" si="43"/>
        <v>0</v>
      </c>
      <c r="CE29" s="177">
        <f t="shared" si="44"/>
        <v>0</v>
      </c>
      <c r="CF29" s="177">
        <f t="shared" si="45"/>
        <v>0</v>
      </c>
      <c r="CG29" s="177">
        <f t="shared" si="46"/>
        <v>0</v>
      </c>
      <c r="CH29" s="177">
        <f t="shared" si="47"/>
        <v>0</v>
      </c>
      <c r="CI29" s="177">
        <f t="shared" si="48"/>
        <v>0</v>
      </c>
      <c r="CJ29" s="177">
        <f t="shared" si="49"/>
        <v>0</v>
      </c>
      <c r="CK29" s="177">
        <f t="shared" si="50"/>
        <v>0</v>
      </c>
      <c r="CL29" s="177">
        <f t="shared" si="51"/>
        <v>0</v>
      </c>
      <c r="CM29" s="177">
        <f t="shared" si="52"/>
        <v>0</v>
      </c>
    </row>
    <row r="30" spans="1:91" s="9" customFormat="1" ht="90" customHeight="1">
      <c r="B30" s="202"/>
      <c r="C30" s="143"/>
      <c r="D30" s="221" t="s">
        <v>239</v>
      </c>
      <c r="E30" s="222" t="s">
        <v>2884</v>
      </c>
      <c r="F30" s="204" t="s">
        <v>197</v>
      </c>
      <c r="G30" s="206" t="s">
        <v>165</v>
      </c>
      <c r="H30" s="206" t="s">
        <v>2139</v>
      </c>
      <c r="I30" s="204">
        <v>5</v>
      </c>
      <c r="J30" s="204">
        <v>5</v>
      </c>
      <c r="K30" s="204" t="s">
        <v>4673</v>
      </c>
      <c r="L30" s="378">
        <v>225.83883000000003</v>
      </c>
      <c r="M30" s="207"/>
      <c r="N30" s="207"/>
      <c r="O30" s="207"/>
      <c r="P30" s="207"/>
      <c r="Q30" s="207"/>
      <c r="R30" s="207"/>
      <c r="S30" s="207"/>
      <c r="T30" s="207"/>
      <c r="U30" s="207"/>
      <c r="V30" s="207"/>
      <c r="W30" s="207"/>
      <c r="X30" s="207"/>
      <c r="Y30" s="207"/>
      <c r="Z30" s="207"/>
      <c r="AA30" s="208">
        <f>L30*M30+L30*N30+L30*O30+L30*P30+L30*Q30+L30*R30+L30*T30+L30*V30+L30*W30+L30*X30+L30*Y30+L30*Z30+L30*U30+L30*S30</f>
        <v>0</v>
      </c>
      <c r="AB30" s="208" t="str">
        <f t="shared" ref="AB30" si="82">IF(SUM(M30:Z30)&gt;0,"Yes","No")</f>
        <v>No</v>
      </c>
      <c r="AC30" s="209" t="str">
        <f t="shared" ref="AC30:AC45" si="83">IF(B30="New","Yes","No")</f>
        <v>No</v>
      </c>
      <c r="AE30" s="275">
        <v>5</v>
      </c>
      <c r="AF30" s="276">
        <f t="shared" ref="AF30" si="84">AE30*SUM(M30:Z30)</f>
        <v>0</v>
      </c>
      <c r="AG30" s="111"/>
      <c r="AH30" s="301">
        <v>3.9</v>
      </c>
      <c r="AI30" s="311">
        <f>SUM(M30:Z30)*AH30</f>
        <v>0</v>
      </c>
      <c r="AJ30" s="198">
        <f t="shared" ref="AJ30:AJ45" si="85">M30*I30</f>
        <v>0</v>
      </c>
      <c r="AK30" s="198">
        <f t="shared" ref="AK30:AK45" si="86">N30*I30</f>
        <v>0</v>
      </c>
      <c r="AL30" s="198">
        <f t="shared" ref="AL30:AL45" si="87">O30*I30</f>
        <v>0</v>
      </c>
      <c r="AM30" s="198">
        <f t="shared" ref="AM30:AM45" si="88">P30*I30</f>
        <v>0</v>
      </c>
      <c r="AN30" s="198">
        <f t="shared" ref="AN30:AN45" si="89">Q30*I30</f>
        <v>0</v>
      </c>
      <c r="AO30" s="198">
        <f t="shared" ref="AO30:AO45" si="90">R30*I30</f>
        <v>0</v>
      </c>
      <c r="AP30" s="198">
        <f t="shared" ref="AP30:AP45" si="91">S30*I30</f>
        <v>0</v>
      </c>
      <c r="AQ30" s="198">
        <f t="shared" ref="AQ30:AQ45" si="92">T30*I30</f>
        <v>0</v>
      </c>
      <c r="AR30" s="198">
        <f t="shared" ref="AR30:AR45" si="93">U30*I30</f>
        <v>0</v>
      </c>
      <c r="AS30" s="198">
        <f t="shared" ref="AS30:AS45" si="94">V30*I30</f>
        <v>0</v>
      </c>
      <c r="AT30" s="198">
        <f t="shared" ref="AT30:AT45" si="95">W30*I30</f>
        <v>0</v>
      </c>
      <c r="AU30" s="198">
        <f t="shared" ref="AU30:AU45" si="96">X30*I30</f>
        <v>0</v>
      </c>
      <c r="AV30" s="198">
        <f t="shared" ref="AV30:AV45" si="97">Y30*I30</f>
        <v>0</v>
      </c>
      <c r="AW30" s="198">
        <f t="shared" ref="AW30:AW45" si="98">Z30*I30</f>
        <v>0</v>
      </c>
      <c r="AX30" s="526">
        <v>5</v>
      </c>
      <c r="AY30" s="532">
        <v>20</v>
      </c>
      <c r="AZ30" s="285">
        <f t="shared" si="55"/>
        <v>0</v>
      </c>
      <c r="BA30" s="532"/>
      <c r="BB30" s="285">
        <f t="shared" si="56"/>
        <v>0</v>
      </c>
      <c r="BC30" s="532"/>
      <c r="BD30" s="177">
        <f t="shared" si="57"/>
        <v>0</v>
      </c>
      <c r="BE30" s="539"/>
      <c r="BF30" s="177">
        <f t="shared" si="21"/>
        <v>0</v>
      </c>
      <c r="BG30" s="177">
        <f t="shared" si="22"/>
        <v>0</v>
      </c>
      <c r="BH30" s="177">
        <f t="shared" si="23"/>
        <v>0</v>
      </c>
      <c r="BI30" s="177">
        <f t="shared" si="24"/>
        <v>0</v>
      </c>
      <c r="BJ30" s="177">
        <f t="shared" si="25"/>
        <v>0</v>
      </c>
      <c r="BK30" s="177">
        <f t="shared" si="26"/>
        <v>0</v>
      </c>
      <c r="BL30" s="177">
        <f t="shared" si="27"/>
        <v>0</v>
      </c>
      <c r="BM30" s="177">
        <f t="shared" si="28"/>
        <v>0</v>
      </c>
      <c r="BN30" s="177">
        <f t="shared" si="29"/>
        <v>0</v>
      </c>
      <c r="BO30" s="539"/>
      <c r="BP30" s="443">
        <f t="shared" si="30"/>
        <v>0</v>
      </c>
      <c r="BQ30" s="443">
        <f t="shared" si="31"/>
        <v>0</v>
      </c>
      <c r="BR30" s="539"/>
      <c r="BS30" s="177">
        <f t="shared" si="32"/>
        <v>0</v>
      </c>
      <c r="BT30" s="177">
        <f t="shared" si="33"/>
        <v>0</v>
      </c>
      <c r="BU30" s="177">
        <f t="shared" si="34"/>
        <v>0</v>
      </c>
      <c r="BV30" s="177">
        <f t="shared" si="35"/>
        <v>0</v>
      </c>
      <c r="BW30" s="177">
        <f t="shared" si="36"/>
        <v>0</v>
      </c>
      <c r="BX30" s="177">
        <f t="shared" si="37"/>
        <v>0</v>
      </c>
      <c r="BY30" s="177">
        <f t="shared" si="38"/>
        <v>0</v>
      </c>
      <c r="BZ30" s="177">
        <f t="shared" si="39"/>
        <v>0</v>
      </c>
      <c r="CA30" s="177">
        <f t="shared" si="40"/>
        <v>0</v>
      </c>
      <c r="CB30" s="177">
        <f t="shared" si="41"/>
        <v>0</v>
      </c>
      <c r="CC30" s="177">
        <f t="shared" si="42"/>
        <v>0</v>
      </c>
      <c r="CD30" s="177">
        <f t="shared" si="43"/>
        <v>0</v>
      </c>
      <c r="CE30" s="177">
        <f t="shared" si="44"/>
        <v>0</v>
      </c>
      <c r="CF30" s="177">
        <f t="shared" si="45"/>
        <v>0</v>
      </c>
      <c r="CG30" s="177">
        <f t="shared" si="46"/>
        <v>0</v>
      </c>
      <c r="CH30" s="177">
        <f t="shared" si="47"/>
        <v>0</v>
      </c>
      <c r="CI30" s="177">
        <f t="shared" si="48"/>
        <v>0</v>
      </c>
      <c r="CJ30" s="177">
        <f t="shared" si="49"/>
        <v>0</v>
      </c>
      <c r="CK30" s="177">
        <f t="shared" si="50"/>
        <v>0</v>
      </c>
      <c r="CL30" s="177">
        <f t="shared" si="51"/>
        <v>0</v>
      </c>
      <c r="CM30" s="177">
        <f t="shared" si="52"/>
        <v>0</v>
      </c>
    </row>
    <row r="31" spans="1:91" s="9" customFormat="1" ht="90" customHeight="1">
      <c r="B31" s="210"/>
      <c r="D31" s="141" t="s">
        <v>3084</v>
      </c>
      <c r="E31" s="486" t="s">
        <v>6201</v>
      </c>
      <c r="F31" s="114" t="s">
        <v>197</v>
      </c>
      <c r="G31" s="115" t="s">
        <v>165</v>
      </c>
      <c r="H31" s="115" t="s">
        <v>2139</v>
      </c>
      <c r="I31" s="114">
        <v>5</v>
      </c>
      <c r="J31" s="114">
        <v>5</v>
      </c>
      <c r="K31" s="114" t="s">
        <v>4673</v>
      </c>
      <c r="L31" s="380">
        <v>196.37979999999999</v>
      </c>
      <c r="M31" s="130"/>
      <c r="N31" s="130"/>
      <c r="O31" s="130"/>
      <c r="P31" s="130"/>
      <c r="Q31" s="130"/>
      <c r="R31" s="129"/>
      <c r="S31" s="130"/>
      <c r="T31" s="130"/>
      <c r="U31" s="130"/>
      <c r="V31" s="130"/>
      <c r="W31" s="130"/>
      <c r="X31" s="130"/>
      <c r="Y31" s="130"/>
      <c r="Z31" s="130"/>
      <c r="AA31" s="414">
        <f t="shared" ref="AA31:AA45" si="99">L31*M31+L31*N31+L31*O31+L31*P31+L31*Q31+L31*R31+L31*T31+L31*V31+L31*W31+L31*X31+L31*Y31+L31*Z31+L31*U31+L31*S31</f>
        <v>0</v>
      </c>
      <c r="AB31" s="131" t="str">
        <f t="shared" si="3"/>
        <v>No</v>
      </c>
      <c r="AC31" s="410" t="str">
        <f t="shared" si="83"/>
        <v>No</v>
      </c>
      <c r="AD31" s="413"/>
      <c r="AE31" s="275">
        <v>5</v>
      </c>
      <c r="AF31" s="276">
        <f t="shared" ref="AF31:AF45" si="100">AE31*SUM(M31:Z31)</f>
        <v>0</v>
      </c>
      <c r="AG31" s="111"/>
      <c r="AH31" s="301">
        <v>3.9</v>
      </c>
      <c r="AI31" s="311">
        <f t="shared" ref="AI31:AI45" si="101">SUM(M31:Z31)*AH31</f>
        <v>0</v>
      </c>
      <c r="AJ31" s="198">
        <f t="shared" si="85"/>
        <v>0</v>
      </c>
      <c r="AK31" s="198">
        <f t="shared" si="86"/>
        <v>0</v>
      </c>
      <c r="AL31" s="198">
        <f t="shared" si="87"/>
        <v>0</v>
      </c>
      <c r="AM31" s="198">
        <f t="shared" si="88"/>
        <v>0</v>
      </c>
      <c r="AN31" s="198">
        <f t="shared" si="89"/>
        <v>0</v>
      </c>
      <c r="AO31" s="198">
        <f t="shared" si="90"/>
        <v>0</v>
      </c>
      <c r="AP31" s="198">
        <f t="shared" si="91"/>
        <v>0</v>
      </c>
      <c r="AQ31" s="198">
        <f t="shared" si="92"/>
        <v>0</v>
      </c>
      <c r="AR31" s="198">
        <f t="shared" si="93"/>
        <v>0</v>
      </c>
      <c r="AS31" s="198">
        <f t="shared" si="94"/>
        <v>0</v>
      </c>
      <c r="AT31" s="198">
        <f t="shared" si="95"/>
        <v>0</v>
      </c>
      <c r="AU31" s="198">
        <f t="shared" si="96"/>
        <v>0</v>
      </c>
      <c r="AV31" s="198">
        <f t="shared" si="97"/>
        <v>0</v>
      </c>
      <c r="AW31" s="198">
        <f t="shared" si="98"/>
        <v>0</v>
      </c>
      <c r="AX31" s="526">
        <v>5</v>
      </c>
      <c r="AY31" s="532">
        <v>20</v>
      </c>
      <c r="AZ31" s="285">
        <f t="shared" si="55"/>
        <v>0</v>
      </c>
      <c r="BA31" s="532"/>
      <c r="BB31" s="285">
        <f t="shared" si="56"/>
        <v>0</v>
      </c>
      <c r="BC31" s="532"/>
      <c r="BD31" s="177">
        <f t="shared" si="57"/>
        <v>0</v>
      </c>
      <c r="BE31" s="539"/>
      <c r="BF31" s="177">
        <f t="shared" si="21"/>
        <v>0</v>
      </c>
      <c r="BG31" s="177">
        <f t="shared" si="22"/>
        <v>0</v>
      </c>
      <c r="BH31" s="177">
        <f t="shared" si="23"/>
        <v>0</v>
      </c>
      <c r="BI31" s="177">
        <f t="shared" si="24"/>
        <v>0</v>
      </c>
      <c r="BJ31" s="177">
        <f t="shared" si="25"/>
        <v>0</v>
      </c>
      <c r="BK31" s="177">
        <f t="shared" si="26"/>
        <v>0</v>
      </c>
      <c r="BL31" s="177">
        <f t="shared" si="27"/>
        <v>0</v>
      </c>
      <c r="BM31" s="177">
        <f t="shared" si="28"/>
        <v>0</v>
      </c>
      <c r="BN31" s="177">
        <f t="shared" si="29"/>
        <v>0</v>
      </c>
      <c r="BO31" s="539"/>
      <c r="BP31" s="443">
        <f t="shared" si="30"/>
        <v>0</v>
      </c>
      <c r="BQ31" s="443">
        <f t="shared" si="31"/>
        <v>0</v>
      </c>
      <c r="BR31" s="539"/>
      <c r="BS31" s="177">
        <f t="shared" si="32"/>
        <v>0</v>
      </c>
      <c r="BT31" s="177">
        <f t="shared" si="33"/>
        <v>0</v>
      </c>
      <c r="BU31" s="177">
        <f t="shared" si="34"/>
        <v>0</v>
      </c>
      <c r="BV31" s="177">
        <f t="shared" si="35"/>
        <v>0</v>
      </c>
      <c r="BW31" s="177">
        <f t="shared" si="36"/>
        <v>0</v>
      </c>
      <c r="BX31" s="177">
        <f t="shared" si="37"/>
        <v>0</v>
      </c>
      <c r="BY31" s="177">
        <f t="shared" si="38"/>
        <v>0</v>
      </c>
      <c r="BZ31" s="177">
        <f t="shared" si="39"/>
        <v>0</v>
      </c>
      <c r="CA31" s="177">
        <f t="shared" si="40"/>
        <v>0</v>
      </c>
      <c r="CB31" s="177">
        <f t="shared" si="41"/>
        <v>0</v>
      </c>
      <c r="CC31" s="177">
        <f t="shared" si="42"/>
        <v>0</v>
      </c>
      <c r="CD31" s="177">
        <f t="shared" si="43"/>
        <v>0</v>
      </c>
      <c r="CE31" s="177">
        <f t="shared" si="44"/>
        <v>0</v>
      </c>
      <c r="CF31" s="177">
        <f t="shared" si="45"/>
        <v>0</v>
      </c>
      <c r="CG31" s="177">
        <f t="shared" si="46"/>
        <v>0</v>
      </c>
      <c r="CH31" s="177">
        <f t="shared" si="47"/>
        <v>0</v>
      </c>
      <c r="CI31" s="177">
        <f t="shared" si="48"/>
        <v>0</v>
      </c>
      <c r="CJ31" s="177">
        <f t="shared" si="49"/>
        <v>0</v>
      </c>
      <c r="CK31" s="177">
        <f t="shared" si="50"/>
        <v>0</v>
      </c>
      <c r="CL31" s="177">
        <f t="shared" si="51"/>
        <v>0</v>
      </c>
      <c r="CM31" s="177">
        <f t="shared" si="52"/>
        <v>0</v>
      </c>
    </row>
    <row r="32" spans="1:91" s="123" customFormat="1" ht="90" customHeight="1">
      <c r="A32" s="9"/>
      <c r="B32" s="210"/>
      <c r="C32" s="9"/>
      <c r="D32" s="106" t="s">
        <v>240</v>
      </c>
      <c r="E32" s="175" t="s">
        <v>2884</v>
      </c>
      <c r="F32" s="105" t="s">
        <v>133</v>
      </c>
      <c r="G32" s="224" t="s">
        <v>175</v>
      </c>
      <c r="H32" s="224" t="s">
        <v>2139</v>
      </c>
      <c r="I32" s="105">
        <v>4</v>
      </c>
      <c r="J32" s="105">
        <v>8</v>
      </c>
      <c r="K32" s="105" t="s">
        <v>4673</v>
      </c>
      <c r="L32" s="379">
        <v>225.83883000000003</v>
      </c>
      <c r="M32" s="127"/>
      <c r="N32" s="126"/>
      <c r="O32" s="127"/>
      <c r="P32" s="127"/>
      <c r="Q32" s="127"/>
      <c r="R32" s="127"/>
      <c r="S32" s="127"/>
      <c r="T32" s="127"/>
      <c r="U32" s="127"/>
      <c r="V32" s="127"/>
      <c r="W32" s="127"/>
      <c r="X32" s="127"/>
      <c r="Y32" s="127"/>
      <c r="Z32" s="127"/>
      <c r="AA32" s="138">
        <f t="shared" si="99"/>
        <v>0</v>
      </c>
      <c r="AB32" s="124" t="str">
        <f t="shared" ref="AB32" si="102">IF(SUM(M32:Z32)&gt;0,"Yes","No")</f>
        <v>No</v>
      </c>
      <c r="AC32" s="234" t="str">
        <f t="shared" si="83"/>
        <v>No</v>
      </c>
      <c r="AE32" s="275">
        <v>4</v>
      </c>
      <c r="AF32" s="276">
        <f t="shared" ref="AF32" si="103">AE32*SUM(M32:Z32)</f>
        <v>0</v>
      </c>
      <c r="AG32" s="111"/>
      <c r="AH32" s="302">
        <v>7.2</v>
      </c>
      <c r="AI32" s="311">
        <f t="shared" si="101"/>
        <v>0</v>
      </c>
      <c r="AJ32" s="198">
        <f t="shared" si="85"/>
        <v>0</v>
      </c>
      <c r="AK32" s="198">
        <f t="shared" si="86"/>
        <v>0</v>
      </c>
      <c r="AL32" s="198">
        <f t="shared" si="87"/>
        <v>0</v>
      </c>
      <c r="AM32" s="198">
        <f t="shared" si="88"/>
        <v>0</v>
      </c>
      <c r="AN32" s="198">
        <f t="shared" si="89"/>
        <v>0</v>
      </c>
      <c r="AO32" s="198">
        <f t="shared" si="90"/>
        <v>0</v>
      </c>
      <c r="AP32" s="198">
        <f t="shared" si="91"/>
        <v>0</v>
      </c>
      <c r="AQ32" s="198">
        <f t="shared" si="92"/>
        <v>0</v>
      </c>
      <c r="AR32" s="198">
        <f t="shared" si="93"/>
        <v>0</v>
      </c>
      <c r="AS32" s="198">
        <f t="shared" si="94"/>
        <v>0</v>
      </c>
      <c r="AT32" s="198">
        <f t="shared" si="95"/>
        <v>0</v>
      </c>
      <c r="AU32" s="198">
        <f t="shared" si="96"/>
        <v>0</v>
      </c>
      <c r="AV32" s="198">
        <f t="shared" si="97"/>
        <v>0</v>
      </c>
      <c r="AW32" s="198">
        <f t="shared" si="98"/>
        <v>0</v>
      </c>
      <c r="AX32" s="526">
        <v>4</v>
      </c>
      <c r="AY32" s="532">
        <v>16</v>
      </c>
      <c r="AZ32" s="285">
        <f t="shared" si="55"/>
        <v>0</v>
      </c>
      <c r="BA32" s="532"/>
      <c r="BB32" s="285">
        <f t="shared" si="56"/>
        <v>0</v>
      </c>
      <c r="BC32" s="532"/>
      <c r="BD32" s="177">
        <f t="shared" si="57"/>
        <v>0</v>
      </c>
      <c r="BE32" s="539"/>
      <c r="BF32" s="177">
        <f t="shared" si="21"/>
        <v>0</v>
      </c>
      <c r="BG32" s="177">
        <f t="shared" si="22"/>
        <v>0</v>
      </c>
      <c r="BH32" s="177">
        <f t="shared" si="23"/>
        <v>0</v>
      </c>
      <c r="BI32" s="177">
        <f t="shared" si="24"/>
        <v>0</v>
      </c>
      <c r="BJ32" s="177">
        <f t="shared" si="25"/>
        <v>0</v>
      </c>
      <c r="BK32" s="177">
        <f t="shared" si="26"/>
        <v>0</v>
      </c>
      <c r="BL32" s="177">
        <f t="shared" si="27"/>
        <v>0</v>
      </c>
      <c r="BM32" s="177">
        <f t="shared" si="28"/>
        <v>0</v>
      </c>
      <c r="BN32" s="177">
        <f t="shared" si="29"/>
        <v>0</v>
      </c>
      <c r="BO32" s="539"/>
      <c r="BP32" s="443">
        <f t="shared" si="30"/>
        <v>0</v>
      </c>
      <c r="BQ32" s="443">
        <f t="shared" si="31"/>
        <v>0</v>
      </c>
      <c r="BR32" s="539"/>
      <c r="BS32" s="177">
        <f t="shared" si="32"/>
        <v>0</v>
      </c>
      <c r="BT32" s="177">
        <f t="shared" si="33"/>
        <v>0</v>
      </c>
      <c r="BU32" s="177">
        <f t="shared" si="34"/>
        <v>0</v>
      </c>
      <c r="BV32" s="177">
        <f t="shared" si="35"/>
        <v>0</v>
      </c>
      <c r="BW32" s="177">
        <f t="shared" si="36"/>
        <v>0</v>
      </c>
      <c r="BX32" s="177">
        <f t="shared" si="37"/>
        <v>0</v>
      </c>
      <c r="BY32" s="177">
        <f t="shared" si="38"/>
        <v>0</v>
      </c>
      <c r="BZ32" s="177">
        <f t="shared" si="39"/>
        <v>0</v>
      </c>
      <c r="CA32" s="177">
        <f t="shared" si="40"/>
        <v>0</v>
      </c>
      <c r="CB32" s="177">
        <f t="shared" si="41"/>
        <v>0</v>
      </c>
      <c r="CC32" s="177">
        <f t="shared" si="42"/>
        <v>0</v>
      </c>
      <c r="CD32" s="177">
        <f t="shared" si="43"/>
        <v>0</v>
      </c>
      <c r="CE32" s="177">
        <f t="shared" si="44"/>
        <v>0</v>
      </c>
      <c r="CF32" s="177">
        <f t="shared" si="45"/>
        <v>0</v>
      </c>
      <c r="CG32" s="177">
        <f t="shared" si="46"/>
        <v>0</v>
      </c>
      <c r="CH32" s="177">
        <f t="shared" si="47"/>
        <v>0</v>
      </c>
      <c r="CI32" s="177">
        <f t="shared" si="48"/>
        <v>0</v>
      </c>
      <c r="CJ32" s="177">
        <f t="shared" si="49"/>
        <v>0</v>
      </c>
      <c r="CK32" s="177">
        <f t="shared" si="50"/>
        <v>0</v>
      </c>
      <c r="CL32" s="177">
        <f t="shared" si="51"/>
        <v>0</v>
      </c>
      <c r="CM32" s="177">
        <f t="shared" si="52"/>
        <v>0</v>
      </c>
    </row>
    <row r="33" spans="1:91" s="123" customFormat="1" ht="90" customHeight="1">
      <c r="A33" s="9"/>
      <c r="B33" s="210"/>
      <c r="C33" s="9"/>
      <c r="D33" s="106" t="s">
        <v>3140</v>
      </c>
      <c r="E33" s="487" t="s">
        <v>6201</v>
      </c>
      <c r="F33" s="105" t="s">
        <v>133</v>
      </c>
      <c r="G33" s="224" t="s">
        <v>175</v>
      </c>
      <c r="H33" s="224" t="s">
        <v>2139</v>
      </c>
      <c r="I33" s="105">
        <v>4</v>
      </c>
      <c r="J33" s="105">
        <v>8</v>
      </c>
      <c r="K33" s="105" t="s">
        <v>4673</v>
      </c>
      <c r="L33" s="379">
        <v>196.37979999999999</v>
      </c>
      <c r="M33" s="127"/>
      <c r="N33" s="126"/>
      <c r="O33" s="127"/>
      <c r="P33" s="127"/>
      <c r="Q33" s="127"/>
      <c r="R33" s="127"/>
      <c r="S33" s="127"/>
      <c r="T33" s="127"/>
      <c r="U33" s="127"/>
      <c r="V33" s="127"/>
      <c r="W33" s="127"/>
      <c r="X33" s="127"/>
      <c r="Y33" s="127"/>
      <c r="Z33" s="127"/>
      <c r="AA33" s="138">
        <f t="shared" si="99"/>
        <v>0</v>
      </c>
      <c r="AB33" s="124" t="str">
        <f t="shared" si="3"/>
        <v>No</v>
      </c>
      <c r="AC33" s="234" t="str">
        <f t="shared" si="83"/>
        <v>No</v>
      </c>
      <c r="AE33" s="275">
        <v>4</v>
      </c>
      <c r="AF33" s="276">
        <f t="shared" si="100"/>
        <v>0</v>
      </c>
      <c r="AG33" s="111"/>
      <c r="AH33" s="302">
        <v>7.2</v>
      </c>
      <c r="AI33" s="311">
        <f t="shared" si="101"/>
        <v>0</v>
      </c>
      <c r="AJ33" s="198">
        <f t="shared" si="85"/>
        <v>0</v>
      </c>
      <c r="AK33" s="198">
        <f t="shared" si="86"/>
        <v>0</v>
      </c>
      <c r="AL33" s="198">
        <f t="shared" si="87"/>
        <v>0</v>
      </c>
      <c r="AM33" s="198">
        <f t="shared" si="88"/>
        <v>0</v>
      </c>
      <c r="AN33" s="198">
        <f t="shared" si="89"/>
        <v>0</v>
      </c>
      <c r="AO33" s="198">
        <f t="shared" si="90"/>
        <v>0</v>
      </c>
      <c r="AP33" s="198">
        <f t="shared" si="91"/>
        <v>0</v>
      </c>
      <c r="AQ33" s="198">
        <f t="shared" si="92"/>
        <v>0</v>
      </c>
      <c r="AR33" s="198">
        <f t="shared" si="93"/>
        <v>0</v>
      </c>
      <c r="AS33" s="198">
        <f t="shared" si="94"/>
        <v>0</v>
      </c>
      <c r="AT33" s="198">
        <f t="shared" si="95"/>
        <v>0</v>
      </c>
      <c r="AU33" s="198">
        <f t="shared" si="96"/>
        <v>0</v>
      </c>
      <c r="AV33" s="198">
        <f t="shared" si="97"/>
        <v>0</v>
      </c>
      <c r="AW33" s="198">
        <f t="shared" si="98"/>
        <v>0</v>
      </c>
      <c r="AX33" s="526">
        <v>4</v>
      </c>
      <c r="AY33" s="532">
        <v>16</v>
      </c>
      <c r="AZ33" s="285">
        <f t="shared" si="55"/>
        <v>0</v>
      </c>
      <c r="BA33" s="532"/>
      <c r="BB33" s="285">
        <f t="shared" si="56"/>
        <v>0</v>
      </c>
      <c r="BC33" s="532"/>
      <c r="BD33" s="177">
        <f t="shared" si="57"/>
        <v>0</v>
      </c>
      <c r="BE33" s="539"/>
      <c r="BF33" s="177">
        <f t="shared" si="21"/>
        <v>0</v>
      </c>
      <c r="BG33" s="177">
        <f t="shared" si="22"/>
        <v>0</v>
      </c>
      <c r="BH33" s="177">
        <f t="shared" si="23"/>
        <v>0</v>
      </c>
      <c r="BI33" s="177">
        <f t="shared" si="24"/>
        <v>0</v>
      </c>
      <c r="BJ33" s="177">
        <f t="shared" si="25"/>
        <v>0</v>
      </c>
      <c r="BK33" s="177">
        <f t="shared" si="26"/>
        <v>0</v>
      </c>
      <c r="BL33" s="177">
        <f t="shared" si="27"/>
        <v>0</v>
      </c>
      <c r="BM33" s="177">
        <f t="shared" si="28"/>
        <v>0</v>
      </c>
      <c r="BN33" s="177">
        <f t="shared" si="29"/>
        <v>0</v>
      </c>
      <c r="BO33" s="539"/>
      <c r="BP33" s="443">
        <f t="shared" si="30"/>
        <v>0</v>
      </c>
      <c r="BQ33" s="443">
        <f t="shared" si="31"/>
        <v>0</v>
      </c>
      <c r="BR33" s="539"/>
      <c r="BS33" s="177">
        <f t="shared" si="32"/>
        <v>0</v>
      </c>
      <c r="BT33" s="177">
        <f t="shared" si="33"/>
        <v>0</v>
      </c>
      <c r="BU33" s="177">
        <f t="shared" si="34"/>
        <v>0</v>
      </c>
      <c r="BV33" s="177">
        <f t="shared" si="35"/>
        <v>0</v>
      </c>
      <c r="BW33" s="177">
        <f t="shared" si="36"/>
        <v>0</v>
      </c>
      <c r="BX33" s="177">
        <f t="shared" si="37"/>
        <v>0</v>
      </c>
      <c r="BY33" s="177">
        <f t="shared" si="38"/>
        <v>0</v>
      </c>
      <c r="BZ33" s="177">
        <f t="shared" si="39"/>
        <v>0</v>
      </c>
      <c r="CA33" s="177">
        <f t="shared" si="40"/>
        <v>0</v>
      </c>
      <c r="CB33" s="177">
        <f t="shared" si="41"/>
        <v>0</v>
      </c>
      <c r="CC33" s="177">
        <f t="shared" si="42"/>
        <v>0</v>
      </c>
      <c r="CD33" s="177">
        <f t="shared" si="43"/>
        <v>0</v>
      </c>
      <c r="CE33" s="177">
        <f t="shared" si="44"/>
        <v>0</v>
      </c>
      <c r="CF33" s="177">
        <f t="shared" si="45"/>
        <v>0</v>
      </c>
      <c r="CG33" s="177">
        <f t="shared" si="46"/>
        <v>0</v>
      </c>
      <c r="CH33" s="177">
        <f t="shared" si="47"/>
        <v>0</v>
      </c>
      <c r="CI33" s="177">
        <f t="shared" si="48"/>
        <v>0</v>
      </c>
      <c r="CJ33" s="177">
        <f t="shared" si="49"/>
        <v>0</v>
      </c>
      <c r="CK33" s="177">
        <f t="shared" si="50"/>
        <v>0</v>
      </c>
      <c r="CL33" s="177">
        <f t="shared" si="51"/>
        <v>0</v>
      </c>
      <c r="CM33" s="177">
        <f t="shared" si="52"/>
        <v>0</v>
      </c>
    </row>
    <row r="34" spans="1:91" s="9" customFormat="1" ht="90" customHeight="1">
      <c r="B34" s="225"/>
      <c r="D34" s="141" t="s">
        <v>241</v>
      </c>
      <c r="E34" s="223" t="s">
        <v>2884</v>
      </c>
      <c r="F34" s="114" t="s">
        <v>134</v>
      </c>
      <c r="G34" s="115" t="s">
        <v>174</v>
      </c>
      <c r="H34" s="115" t="s">
        <v>2139</v>
      </c>
      <c r="I34" s="114">
        <v>3</v>
      </c>
      <c r="J34" s="114">
        <v>18</v>
      </c>
      <c r="K34" s="114" t="s">
        <v>4673</v>
      </c>
      <c r="L34" s="380">
        <v>225.83883000000003</v>
      </c>
      <c r="M34" s="129"/>
      <c r="N34" s="129"/>
      <c r="O34" s="129"/>
      <c r="P34" s="129"/>
      <c r="Q34" s="129"/>
      <c r="R34" s="129"/>
      <c r="S34" s="129"/>
      <c r="T34" s="129"/>
      <c r="U34" s="129"/>
      <c r="V34" s="129"/>
      <c r="W34" s="129"/>
      <c r="X34" s="129"/>
      <c r="Y34" s="129"/>
      <c r="Z34" s="129"/>
      <c r="AA34" s="131">
        <f t="shared" si="99"/>
        <v>0</v>
      </c>
      <c r="AB34" s="131" t="str">
        <f t="shared" ref="AB34" si="104">IF(SUM(M34:Z34)&gt;0,"Yes","No")</f>
        <v>No</v>
      </c>
      <c r="AC34" s="212" t="str">
        <f t="shared" si="83"/>
        <v>No</v>
      </c>
      <c r="AE34" s="275">
        <v>3</v>
      </c>
      <c r="AF34" s="276">
        <f t="shared" ref="AF34" si="105">AE34*SUM(M34:Z34)</f>
        <v>0</v>
      </c>
      <c r="AG34" s="111"/>
      <c r="AH34" s="302">
        <v>9.3000000000000007</v>
      </c>
      <c r="AI34" s="311">
        <f t="shared" si="101"/>
        <v>0</v>
      </c>
      <c r="AJ34" s="198">
        <f t="shared" si="85"/>
        <v>0</v>
      </c>
      <c r="AK34" s="198">
        <f t="shared" si="86"/>
        <v>0</v>
      </c>
      <c r="AL34" s="198">
        <f t="shared" si="87"/>
        <v>0</v>
      </c>
      <c r="AM34" s="198">
        <f t="shared" si="88"/>
        <v>0</v>
      </c>
      <c r="AN34" s="198">
        <f t="shared" si="89"/>
        <v>0</v>
      </c>
      <c r="AO34" s="198">
        <f t="shared" si="90"/>
        <v>0</v>
      </c>
      <c r="AP34" s="198">
        <f t="shared" si="91"/>
        <v>0</v>
      </c>
      <c r="AQ34" s="198">
        <f t="shared" si="92"/>
        <v>0</v>
      </c>
      <c r="AR34" s="198">
        <f t="shared" si="93"/>
        <v>0</v>
      </c>
      <c r="AS34" s="198">
        <f t="shared" si="94"/>
        <v>0</v>
      </c>
      <c r="AT34" s="198">
        <f t="shared" si="95"/>
        <v>0</v>
      </c>
      <c r="AU34" s="198">
        <f t="shared" si="96"/>
        <v>0</v>
      </c>
      <c r="AV34" s="198">
        <f t="shared" si="97"/>
        <v>0</v>
      </c>
      <c r="AW34" s="198">
        <f t="shared" si="98"/>
        <v>0</v>
      </c>
      <c r="AX34" s="526">
        <v>3</v>
      </c>
      <c r="AY34" s="532">
        <v>18</v>
      </c>
      <c r="AZ34" s="285">
        <f t="shared" si="55"/>
        <v>0</v>
      </c>
      <c r="BA34" s="532"/>
      <c r="BB34" s="285">
        <f t="shared" si="56"/>
        <v>0</v>
      </c>
      <c r="BC34" s="532"/>
      <c r="BD34" s="177">
        <f t="shared" si="57"/>
        <v>0</v>
      </c>
      <c r="BE34" s="539"/>
      <c r="BF34" s="177">
        <f t="shared" si="21"/>
        <v>0</v>
      </c>
      <c r="BG34" s="177">
        <f t="shared" si="22"/>
        <v>0</v>
      </c>
      <c r="BH34" s="177">
        <f t="shared" si="23"/>
        <v>0</v>
      </c>
      <c r="BI34" s="177">
        <f t="shared" si="24"/>
        <v>0</v>
      </c>
      <c r="BJ34" s="177">
        <f t="shared" si="25"/>
        <v>0</v>
      </c>
      <c r="BK34" s="177">
        <f t="shared" si="26"/>
        <v>0</v>
      </c>
      <c r="BL34" s="177">
        <f t="shared" si="27"/>
        <v>0</v>
      </c>
      <c r="BM34" s="177">
        <f t="shared" si="28"/>
        <v>0</v>
      </c>
      <c r="BN34" s="177">
        <f t="shared" si="29"/>
        <v>0</v>
      </c>
      <c r="BO34" s="539"/>
      <c r="BP34" s="443">
        <f t="shared" si="30"/>
        <v>0</v>
      </c>
      <c r="BQ34" s="443">
        <f t="shared" si="31"/>
        <v>0</v>
      </c>
      <c r="BR34" s="539"/>
      <c r="BS34" s="177">
        <f t="shared" si="32"/>
        <v>0</v>
      </c>
      <c r="BT34" s="177">
        <f t="shared" si="33"/>
        <v>0</v>
      </c>
      <c r="BU34" s="177">
        <f t="shared" si="34"/>
        <v>0</v>
      </c>
      <c r="BV34" s="177">
        <f t="shared" si="35"/>
        <v>0</v>
      </c>
      <c r="BW34" s="177">
        <f t="shared" si="36"/>
        <v>0</v>
      </c>
      <c r="BX34" s="177">
        <f t="shared" si="37"/>
        <v>0</v>
      </c>
      <c r="BY34" s="177">
        <f t="shared" si="38"/>
        <v>0</v>
      </c>
      <c r="BZ34" s="177">
        <f t="shared" si="39"/>
        <v>0</v>
      </c>
      <c r="CA34" s="177">
        <f t="shared" si="40"/>
        <v>0</v>
      </c>
      <c r="CB34" s="177">
        <f t="shared" si="41"/>
        <v>0</v>
      </c>
      <c r="CC34" s="177">
        <f t="shared" si="42"/>
        <v>0</v>
      </c>
      <c r="CD34" s="177">
        <f t="shared" si="43"/>
        <v>0</v>
      </c>
      <c r="CE34" s="177">
        <f t="shared" si="44"/>
        <v>0</v>
      </c>
      <c r="CF34" s="177">
        <f t="shared" si="45"/>
        <v>0</v>
      </c>
      <c r="CG34" s="177">
        <f t="shared" si="46"/>
        <v>0</v>
      </c>
      <c r="CH34" s="177">
        <f t="shared" si="47"/>
        <v>0</v>
      </c>
      <c r="CI34" s="177">
        <f t="shared" si="48"/>
        <v>0</v>
      </c>
      <c r="CJ34" s="177">
        <f t="shared" si="49"/>
        <v>0</v>
      </c>
      <c r="CK34" s="177">
        <f t="shared" si="50"/>
        <v>0</v>
      </c>
      <c r="CL34" s="177">
        <f t="shared" si="51"/>
        <v>0</v>
      </c>
      <c r="CM34" s="177">
        <f t="shared" si="52"/>
        <v>0</v>
      </c>
    </row>
    <row r="35" spans="1:91" s="9" customFormat="1" ht="90" customHeight="1">
      <c r="B35" s="210"/>
      <c r="D35" s="141" t="s">
        <v>3196</v>
      </c>
      <c r="E35" s="486" t="s">
        <v>6201</v>
      </c>
      <c r="F35" s="114" t="s">
        <v>134</v>
      </c>
      <c r="G35" s="115" t="s">
        <v>174</v>
      </c>
      <c r="H35" s="115" t="s">
        <v>2139</v>
      </c>
      <c r="I35" s="114">
        <v>3</v>
      </c>
      <c r="J35" s="114">
        <v>18</v>
      </c>
      <c r="K35" s="114" t="s">
        <v>4673</v>
      </c>
      <c r="L35" s="380">
        <v>196.37979999999999</v>
      </c>
      <c r="M35" s="129"/>
      <c r="N35" s="129"/>
      <c r="O35" s="129"/>
      <c r="P35" s="129"/>
      <c r="Q35" s="129"/>
      <c r="R35" s="129"/>
      <c r="S35" s="129"/>
      <c r="T35" s="129"/>
      <c r="U35" s="129"/>
      <c r="V35" s="129"/>
      <c r="W35" s="129"/>
      <c r="X35" s="129"/>
      <c r="Y35" s="129"/>
      <c r="Z35" s="129"/>
      <c r="AA35" s="131">
        <f t="shared" si="99"/>
        <v>0</v>
      </c>
      <c r="AB35" s="131" t="str">
        <f t="shared" si="3"/>
        <v>No</v>
      </c>
      <c r="AC35" s="212" t="str">
        <f t="shared" si="83"/>
        <v>No</v>
      </c>
      <c r="AE35" s="275">
        <v>3</v>
      </c>
      <c r="AF35" s="276">
        <f t="shared" si="100"/>
        <v>0</v>
      </c>
      <c r="AG35" s="111"/>
      <c r="AH35" s="302">
        <v>9.3000000000000007</v>
      </c>
      <c r="AI35" s="311">
        <f t="shared" si="101"/>
        <v>0</v>
      </c>
      <c r="AJ35" s="198">
        <f t="shared" si="85"/>
        <v>0</v>
      </c>
      <c r="AK35" s="198">
        <f t="shared" si="86"/>
        <v>0</v>
      </c>
      <c r="AL35" s="198">
        <f t="shared" si="87"/>
        <v>0</v>
      </c>
      <c r="AM35" s="198">
        <f t="shared" si="88"/>
        <v>0</v>
      </c>
      <c r="AN35" s="198">
        <f t="shared" si="89"/>
        <v>0</v>
      </c>
      <c r="AO35" s="198">
        <f t="shared" si="90"/>
        <v>0</v>
      </c>
      <c r="AP35" s="198">
        <f t="shared" si="91"/>
        <v>0</v>
      </c>
      <c r="AQ35" s="198">
        <f t="shared" si="92"/>
        <v>0</v>
      </c>
      <c r="AR35" s="198">
        <f t="shared" si="93"/>
        <v>0</v>
      </c>
      <c r="AS35" s="198">
        <f t="shared" si="94"/>
        <v>0</v>
      </c>
      <c r="AT35" s="198">
        <f t="shared" si="95"/>
        <v>0</v>
      </c>
      <c r="AU35" s="198">
        <f t="shared" si="96"/>
        <v>0</v>
      </c>
      <c r="AV35" s="198">
        <f t="shared" si="97"/>
        <v>0</v>
      </c>
      <c r="AW35" s="198">
        <f t="shared" si="98"/>
        <v>0</v>
      </c>
      <c r="AX35" s="526">
        <v>3</v>
      </c>
      <c r="AY35" s="532">
        <v>18</v>
      </c>
      <c r="AZ35" s="285">
        <f t="shared" si="55"/>
        <v>0</v>
      </c>
      <c r="BA35" s="532"/>
      <c r="BB35" s="285">
        <f t="shared" si="56"/>
        <v>0</v>
      </c>
      <c r="BC35" s="532"/>
      <c r="BD35" s="177">
        <f t="shared" si="57"/>
        <v>0</v>
      </c>
      <c r="BE35" s="539"/>
      <c r="BF35" s="177">
        <f t="shared" si="21"/>
        <v>0</v>
      </c>
      <c r="BG35" s="177">
        <f t="shared" si="22"/>
        <v>0</v>
      </c>
      <c r="BH35" s="177">
        <f t="shared" si="23"/>
        <v>0</v>
      </c>
      <c r="BI35" s="177">
        <f t="shared" si="24"/>
        <v>0</v>
      </c>
      <c r="BJ35" s="177">
        <f t="shared" si="25"/>
        <v>0</v>
      </c>
      <c r="BK35" s="177">
        <f t="shared" si="26"/>
        <v>0</v>
      </c>
      <c r="BL35" s="177">
        <f t="shared" si="27"/>
        <v>0</v>
      </c>
      <c r="BM35" s="177">
        <f t="shared" si="28"/>
        <v>0</v>
      </c>
      <c r="BN35" s="177">
        <f t="shared" si="29"/>
        <v>0</v>
      </c>
      <c r="BO35" s="539"/>
      <c r="BP35" s="443">
        <f t="shared" si="30"/>
        <v>0</v>
      </c>
      <c r="BQ35" s="443">
        <f t="shared" si="31"/>
        <v>0</v>
      </c>
      <c r="BR35" s="539"/>
      <c r="BS35" s="177">
        <f t="shared" si="32"/>
        <v>0</v>
      </c>
      <c r="BT35" s="177">
        <f t="shared" si="33"/>
        <v>0</v>
      </c>
      <c r="BU35" s="177">
        <f t="shared" si="34"/>
        <v>0</v>
      </c>
      <c r="BV35" s="177">
        <f t="shared" si="35"/>
        <v>0</v>
      </c>
      <c r="BW35" s="177">
        <f t="shared" si="36"/>
        <v>0</v>
      </c>
      <c r="BX35" s="177">
        <f t="shared" si="37"/>
        <v>0</v>
      </c>
      <c r="BY35" s="177">
        <f t="shared" si="38"/>
        <v>0</v>
      </c>
      <c r="BZ35" s="177">
        <f t="shared" si="39"/>
        <v>0</v>
      </c>
      <c r="CA35" s="177">
        <f t="shared" si="40"/>
        <v>0</v>
      </c>
      <c r="CB35" s="177">
        <f t="shared" si="41"/>
        <v>0</v>
      </c>
      <c r="CC35" s="177">
        <f t="shared" si="42"/>
        <v>0</v>
      </c>
      <c r="CD35" s="177">
        <f t="shared" si="43"/>
        <v>0</v>
      </c>
      <c r="CE35" s="177">
        <f t="shared" si="44"/>
        <v>0</v>
      </c>
      <c r="CF35" s="177">
        <f t="shared" si="45"/>
        <v>0</v>
      </c>
      <c r="CG35" s="177">
        <f t="shared" si="46"/>
        <v>0</v>
      </c>
      <c r="CH35" s="177">
        <f t="shared" si="47"/>
        <v>0</v>
      </c>
      <c r="CI35" s="177">
        <f t="shared" si="48"/>
        <v>0</v>
      </c>
      <c r="CJ35" s="177">
        <f t="shared" si="49"/>
        <v>0</v>
      </c>
      <c r="CK35" s="177">
        <f t="shared" si="50"/>
        <v>0</v>
      </c>
      <c r="CL35" s="177">
        <f t="shared" si="51"/>
        <v>0</v>
      </c>
      <c r="CM35" s="177">
        <f t="shared" si="52"/>
        <v>0</v>
      </c>
    </row>
    <row r="36" spans="1:91" s="123" customFormat="1" ht="90" customHeight="1">
      <c r="A36" s="9"/>
      <c r="B36" s="210"/>
      <c r="C36" s="9"/>
      <c r="D36" s="106" t="s">
        <v>242</v>
      </c>
      <c r="E36" s="175" t="s">
        <v>2884</v>
      </c>
      <c r="F36" s="105" t="s">
        <v>135</v>
      </c>
      <c r="G36" s="224" t="s">
        <v>173</v>
      </c>
      <c r="H36" s="224" t="s">
        <v>2139</v>
      </c>
      <c r="I36" s="105">
        <v>2</v>
      </c>
      <c r="J36" s="105">
        <v>24</v>
      </c>
      <c r="K36" s="105" t="s">
        <v>4673</v>
      </c>
      <c r="L36" s="379">
        <v>237.30273000000003</v>
      </c>
      <c r="M36" s="127"/>
      <c r="N36" s="126"/>
      <c r="O36" s="127"/>
      <c r="P36" s="127"/>
      <c r="Q36" s="127"/>
      <c r="R36" s="127"/>
      <c r="S36" s="127"/>
      <c r="T36" s="127"/>
      <c r="U36" s="127"/>
      <c r="V36" s="127"/>
      <c r="W36" s="127"/>
      <c r="X36" s="127"/>
      <c r="Y36" s="127"/>
      <c r="Z36" s="127"/>
      <c r="AA36" s="138">
        <f t="shared" si="99"/>
        <v>0</v>
      </c>
      <c r="AB36" s="124" t="str">
        <f t="shared" ref="AB36" si="106">IF(SUM(M36:Z36)&gt;0,"Yes","No")</f>
        <v>No</v>
      </c>
      <c r="AC36" s="234" t="str">
        <f t="shared" si="83"/>
        <v>No</v>
      </c>
      <c r="AE36" s="275">
        <v>2</v>
      </c>
      <c r="AF36" s="276">
        <f t="shared" ref="AF36" si="107">AE36*SUM(M36:Z36)</f>
        <v>0</v>
      </c>
      <c r="AG36" s="111"/>
      <c r="AH36" s="302">
        <v>14.5</v>
      </c>
      <c r="AI36" s="311">
        <f t="shared" si="101"/>
        <v>0</v>
      </c>
      <c r="AJ36" s="198">
        <f t="shared" si="85"/>
        <v>0</v>
      </c>
      <c r="AK36" s="198">
        <f t="shared" si="86"/>
        <v>0</v>
      </c>
      <c r="AL36" s="198">
        <f t="shared" si="87"/>
        <v>0</v>
      </c>
      <c r="AM36" s="198">
        <f t="shared" si="88"/>
        <v>0</v>
      </c>
      <c r="AN36" s="198">
        <f t="shared" si="89"/>
        <v>0</v>
      </c>
      <c r="AO36" s="198">
        <f t="shared" si="90"/>
        <v>0</v>
      </c>
      <c r="AP36" s="198">
        <f t="shared" si="91"/>
        <v>0</v>
      </c>
      <c r="AQ36" s="198">
        <f t="shared" si="92"/>
        <v>0</v>
      </c>
      <c r="AR36" s="198">
        <f t="shared" si="93"/>
        <v>0</v>
      </c>
      <c r="AS36" s="198">
        <f t="shared" si="94"/>
        <v>0</v>
      </c>
      <c r="AT36" s="198">
        <f t="shared" si="95"/>
        <v>0</v>
      </c>
      <c r="AU36" s="198">
        <f t="shared" si="96"/>
        <v>0</v>
      </c>
      <c r="AV36" s="198">
        <f t="shared" si="97"/>
        <v>0</v>
      </c>
      <c r="AW36" s="198">
        <f t="shared" si="98"/>
        <v>0</v>
      </c>
      <c r="AX36" s="526">
        <v>2</v>
      </c>
      <c r="AY36" s="532">
        <v>18</v>
      </c>
      <c r="AZ36" s="285">
        <f t="shared" si="55"/>
        <v>0</v>
      </c>
      <c r="BA36" s="532"/>
      <c r="BB36" s="285">
        <f t="shared" si="56"/>
        <v>0</v>
      </c>
      <c r="BC36" s="532"/>
      <c r="BD36" s="177">
        <f t="shared" si="57"/>
        <v>0</v>
      </c>
      <c r="BE36" s="539"/>
      <c r="BF36" s="177">
        <f t="shared" si="21"/>
        <v>0</v>
      </c>
      <c r="BG36" s="177">
        <f t="shared" si="22"/>
        <v>0</v>
      </c>
      <c r="BH36" s="177">
        <f t="shared" si="23"/>
        <v>0</v>
      </c>
      <c r="BI36" s="177">
        <f t="shared" si="24"/>
        <v>0</v>
      </c>
      <c r="BJ36" s="177">
        <f t="shared" si="25"/>
        <v>0</v>
      </c>
      <c r="BK36" s="177">
        <f t="shared" si="26"/>
        <v>0</v>
      </c>
      <c r="BL36" s="177">
        <f t="shared" si="27"/>
        <v>0</v>
      </c>
      <c r="BM36" s="177">
        <f t="shared" si="28"/>
        <v>0</v>
      </c>
      <c r="BN36" s="177">
        <f t="shared" si="29"/>
        <v>0</v>
      </c>
      <c r="BO36" s="539"/>
      <c r="BP36" s="443">
        <f t="shared" si="30"/>
        <v>0</v>
      </c>
      <c r="BQ36" s="443">
        <f t="shared" si="31"/>
        <v>0</v>
      </c>
      <c r="BR36" s="539"/>
      <c r="BS36" s="177">
        <f t="shared" si="32"/>
        <v>0</v>
      </c>
      <c r="BT36" s="177">
        <f t="shared" si="33"/>
        <v>0</v>
      </c>
      <c r="BU36" s="177">
        <f t="shared" si="34"/>
        <v>0</v>
      </c>
      <c r="BV36" s="177">
        <f t="shared" si="35"/>
        <v>0</v>
      </c>
      <c r="BW36" s="177">
        <f t="shared" si="36"/>
        <v>0</v>
      </c>
      <c r="BX36" s="177">
        <f t="shared" si="37"/>
        <v>0</v>
      </c>
      <c r="BY36" s="177">
        <f t="shared" si="38"/>
        <v>0</v>
      </c>
      <c r="BZ36" s="177">
        <f t="shared" si="39"/>
        <v>0</v>
      </c>
      <c r="CA36" s="177">
        <f t="shared" si="40"/>
        <v>0</v>
      </c>
      <c r="CB36" s="177">
        <f t="shared" si="41"/>
        <v>0</v>
      </c>
      <c r="CC36" s="177">
        <f t="shared" si="42"/>
        <v>0</v>
      </c>
      <c r="CD36" s="177">
        <f t="shared" si="43"/>
        <v>0</v>
      </c>
      <c r="CE36" s="177">
        <f t="shared" si="44"/>
        <v>0</v>
      </c>
      <c r="CF36" s="177">
        <f t="shared" si="45"/>
        <v>0</v>
      </c>
      <c r="CG36" s="177">
        <f t="shared" si="46"/>
        <v>0</v>
      </c>
      <c r="CH36" s="177">
        <f t="shared" si="47"/>
        <v>0</v>
      </c>
      <c r="CI36" s="177">
        <f t="shared" si="48"/>
        <v>0</v>
      </c>
      <c r="CJ36" s="177">
        <f t="shared" si="49"/>
        <v>0</v>
      </c>
      <c r="CK36" s="177">
        <f t="shared" si="50"/>
        <v>0</v>
      </c>
      <c r="CL36" s="177">
        <f t="shared" si="51"/>
        <v>0</v>
      </c>
      <c r="CM36" s="177">
        <f t="shared" si="52"/>
        <v>0</v>
      </c>
    </row>
    <row r="37" spans="1:91" s="123" customFormat="1" ht="90" customHeight="1">
      <c r="A37" s="9"/>
      <c r="B37" s="210"/>
      <c r="C37" s="9"/>
      <c r="D37" s="106" t="s">
        <v>3252</v>
      </c>
      <c r="E37" s="487" t="s">
        <v>6201</v>
      </c>
      <c r="F37" s="105" t="s">
        <v>135</v>
      </c>
      <c r="G37" s="224" t="s">
        <v>173</v>
      </c>
      <c r="H37" s="224" t="s">
        <v>2139</v>
      </c>
      <c r="I37" s="105">
        <v>2</v>
      </c>
      <c r="J37" s="105">
        <v>24</v>
      </c>
      <c r="K37" s="105" t="s">
        <v>4673</v>
      </c>
      <c r="L37" s="379">
        <v>206.3502</v>
      </c>
      <c r="M37" s="127"/>
      <c r="N37" s="126"/>
      <c r="O37" s="127"/>
      <c r="P37" s="127"/>
      <c r="Q37" s="127"/>
      <c r="R37" s="127"/>
      <c r="S37" s="127"/>
      <c r="T37" s="127"/>
      <c r="U37" s="127"/>
      <c r="V37" s="127"/>
      <c r="W37" s="127"/>
      <c r="X37" s="127"/>
      <c r="Y37" s="127"/>
      <c r="Z37" s="127"/>
      <c r="AA37" s="138">
        <f t="shared" si="99"/>
        <v>0</v>
      </c>
      <c r="AB37" s="124" t="str">
        <f t="shared" si="3"/>
        <v>No</v>
      </c>
      <c r="AC37" s="234" t="str">
        <f t="shared" si="83"/>
        <v>No</v>
      </c>
      <c r="AE37" s="275">
        <v>2</v>
      </c>
      <c r="AF37" s="276">
        <f t="shared" si="100"/>
        <v>0</v>
      </c>
      <c r="AG37" s="111"/>
      <c r="AH37" s="302">
        <v>14.5</v>
      </c>
      <c r="AI37" s="311">
        <f t="shared" si="101"/>
        <v>0</v>
      </c>
      <c r="AJ37" s="198">
        <f t="shared" si="85"/>
        <v>0</v>
      </c>
      <c r="AK37" s="198">
        <f t="shared" si="86"/>
        <v>0</v>
      </c>
      <c r="AL37" s="198">
        <f t="shared" si="87"/>
        <v>0</v>
      </c>
      <c r="AM37" s="198">
        <f t="shared" si="88"/>
        <v>0</v>
      </c>
      <c r="AN37" s="198">
        <f t="shared" si="89"/>
        <v>0</v>
      </c>
      <c r="AO37" s="198">
        <f t="shared" si="90"/>
        <v>0</v>
      </c>
      <c r="AP37" s="198">
        <f t="shared" si="91"/>
        <v>0</v>
      </c>
      <c r="AQ37" s="198">
        <f t="shared" si="92"/>
        <v>0</v>
      </c>
      <c r="AR37" s="198">
        <f t="shared" si="93"/>
        <v>0</v>
      </c>
      <c r="AS37" s="198">
        <f t="shared" si="94"/>
        <v>0</v>
      </c>
      <c r="AT37" s="198">
        <f t="shared" si="95"/>
        <v>0</v>
      </c>
      <c r="AU37" s="198">
        <f t="shared" si="96"/>
        <v>0</v>
      </c>
      <c r="AV37" s="198">
        <f t="shared" si="97"/>
        <v>0</v>
      </c>
      <c r="AW37" s="198">
        <f t="shared" si="98"/>
        <v>0</v>
      </c>
      <c r="AX37" s="526">
        <v>2</v>
      </c>
      <c r="AY37" s="532">
        <v>18</v>
      </c>
      <c r="AZ37" s="285">
        <f t="shared" si="55"/>
        <v>0</v>
      </c>
      <c r="BA37" s="532"/>
      <c r="BB37" s="285">
        <f t="shared" si="56"/>
        <v>0</v>
      </c>
      <c r="BC37" s="532"/>
      <c r="BD37" s="177">
        <f t="shared" si="57"/>
        <v>0</v>
      </c>
      <c r="BE37" s="539"/>
      <c r="BF37" s="177">
        <f t="shared" si="21"/>
        <v>0</v>
      </c>
      <c r="BG37" s="177">
        <f t="shared" si="22"/>
        <v>0</v>
      </c>
      <c r="BH37" s="177">
        <f t="shared" si="23"/>
        <v>0</v>
      </c>
      <c r="BI37" s="177">
        <f t="shared" si="24"/>
        <v>0</v>
      </c>
      <c r="BJ37" s="177">
        <f t="shared" si="25"/>
        <v>0</v>
      </c>
      <c r="BK37" s="177">
        <f t="shared" si="26"/>
        <v>0</v>
      </c>
      <c r="BL37" s="177">
        <f t="shared" si="27"/>
        <v>0</v>
      </c>
      <c r="BM37" s="177">
        <f t="shared" si="28"/>
        <v>0</v>
      </c>
      <c r="BN37" s="177">
        <f t="shared" si="29"/>
        <v>0</v>
      </c>
      <c r="BO37" s="539"/>
      <c r="BP37" s="443">
        <f t="shared" si="30"/>
        <v>0</v>
      </c>
      <c r="BQ37" s="443">
        <f t="shared" si="31"/>
        <v>0</v>
      </c>
      <c r="BR37" s="539"/>
      <c r="BS37" s="177">
        <f t="shared" si="32"/>
        <v>0</v>
      </c>
      <c r="BT37" s="177">
        <f t="shared" si="33"/>
        <v>0</v>
      </c>
      <c r="BU37" s="177">
        <f t="shared" si="34"/>
        <v>0</v>
      </c>
      <c r="BV37" s="177">
        <f t="shared" si="35"/>
        <v>0</v>
      </c>
      <c r="BW37" s="177">
        <f t="shared" si="36"/>
        <v>0</v>
      </c>
      <c r="BX37" s="177">
        <f t="shared" si="37"/>
        <v>0</v>
      </c>
      <c r="BY37" s="177">
        <f t="shared" si="38"/>
        <v>0</v>
      </c>
      <c r="BZ37" s="177">
        <f t="shared" si="39"/>
        <v>0</v>
      </c>
      <c r="CA37" s="177">
        <f t="shared" si="40"/>
        <v>0</v>
      </c>
      <c r="CB37" s="177">
        <f t="shared" si="41"/>
        <v>0</v>
      </c>
      <c r="CC37" s="177">
        <f t="shared" si="42"/>
        <v>0</v>
      </c>
      <c r="CD37" s="177">
        <f t="shared" si="43"/>
        <v>0</v>
      </c>
      <c r="CE37" s="177">
        <f t="shared" si="44"/>
        <v>0</v>
      </c>
      <c r="CF37" s="177">
        <f t="shared" si="45"/>
        <v>0</v>
      </c>
      <c r="CG37" s="177">
        <f t="shared" si="46"/>
        <v>0</v>
      </c>
      <c r="CH37" s="177">
        <f t="shared" si="47"/>
        <v>0</v>
      </c>
      <c r="CI37" s="177">
        <f t="shared" si="48"/>
        <v>0</v>
      </c>
      <c r="CJ37" s="177">
        <f t="shared" si="49"/>
        <v>0</v>
      </c>
      <c r="CK37" s="177">
        <f t="shared" si="50"/>
        <v>0</v>
      </c>
      <c r="CL37" s="177">
        <f t="shared" si="51"/>
        <v>0</v>
      </c>
      <c r="CM37" s="177">
        <f t="shared" si="52"/>
        <v>0</v>
      </c>
    </row>
    <row r="38" spans="1:91" s="9" customFormat="1" ht="90" customHeight="1">
      <c r="B38" s="225"/>
      <c r="D38" s="141" t="s">
        <v>243</v>
      </c>
      <c r="E38" s="223" t="s">
        <v>2884</v>
      </c>
      <c r="F38" s="114" t="s">
        <v>135</v>
      </c>
      <c r="G38" s="115" t="s">
        <v>79</v>
      </c>
      <c r="H38" s="115" t="s">
        <v>2139</v>
      </c>
      <c r="I38" s="114">
        <v>1</v>
      </c>
      <c r="J38" s="114">
        <v>39</v>
      </c>
      <c r="K38" s="114" t="s">
        <v>4673</v>
      </c>
      <c r="L38" s="380">
        <v>229.27800000000002</v>
      </c>
      <c r="M38" s="129"/>
      <c r="N38" s="129"/>
      <c r="O38" s="129"/>
      <c r="P38" s="129"/>
      <c r="Q38" s="129"/>
      <c r="R38" s="129"/>
      <c r="S38" s="129"/>
      <c r="T38" s="129"/>
      <c r="U38" s="129"/>
      <c r="V38" s="129"/>
      <c r="W38" s="129"/>
      <c r="X38" s="129"/>
      <c r="Y38" s="129"/>
      <c r="Z38" s="129"/>
      <c r="AA38" s="131">
        <f>L38*M38+L38*N38+L38*O38+L38*P38+L38*Q38+L38*R38+L38*T38+L38*V38+L38*W38+L38*X38+L38*Y38+L38*Z38+L38*U38+L38*S38</f>
        <v>0</v>
      </c>
      <c r="AB38" s="131" t="str">
        <f t="shared" ref="AB38" si="108">IF(SUM(M38:Z38)&gt;0,"Yes","No")</f>
        <v>No</v>
      </c>
      <c r="AC38" s="212" t="str">
        <f t="shared" si="83"/>
        <v>No</v>
      </c>
      <c r="AE38" s="275">
        <v>1</v>
      </c>
      <c r="AF38" s="276">
        <f t="shared" ref="AF38" si="109">AE38*SUM(M38:Z38)</f>
        <v>0</v>
      </c>
      <c r="AG38" s="111"/>
      <c r="AH38" s="302">
        <v>11.5</v>
      </c>
      <c r="AI38" s="311">
        <f t="shared" si="101"/>
        <v>0</v>
      </c>
      <c r="AJ38" s="198">
        <f t="shared" si="85"/>
        <v>0</v>
      </c>
      <c r="AK38" s="198">
        <f t="shared" si="86"/>
        <v>0</v>
      </c>
      <c r="AL38" s="198">
        <f t="shared" si="87"/>
        <v>0</v>
      </c>
      <c r="AM38" s="198">
        <f t="shared" si="88"/>
        <v>0</v>
      </c>
      <c r="AN38" s="198">
        <f t="shared" si="89"/>
        <v>0</v>
      </c>
      <c r="AO38" s="198">
        <f t="shared" si="90"/>
        <v>0</v>
      </c>
      <c r="AP38" s="198">
        <f t="shared" si="91"/>
        <v>0</v>
      </c>
      <c r="AQ38" s="198">
        <f t="shared" si="92"/>
        <v>0</v>
      </c>
      <c r="AR38" s="198">
        <f t="shared" si="93"/>
        <v>0</v>
      </c>
      <c r="AS38" s="198">
        <f t="shared" si="94"/>
        <v>0</v>
      </c>
      <c r="AT38" s="198">
        <f t="shared" si="95"/>
        <v>0</v>
      </c>
      <c r="AU38" s="198">
        <f t="shared" si="96"/>
        <v>0</v>
      </c>
      <c r="AV38" s="198">
        <f t="shared" si="97"/>
        <v>0</v>
      </c>
      <c r="AW38" s="198">
        <f t="shared" si="98"/>
        <v>0</v>
      </c>
      <c r="AX38" s="526">
        <v>1</v>
      </c>
      <c r="AY38" s="532">
        <v>15</v>
      </c>
      <c r="AZ38" s="285">
        <f t="shared" si="55"/>
        <v>0</v>
      </c>
      <c r="BA38" s="532"/>
      <c r="BB38" s="285">
        <f t="shared" si="56"/>
        <v>0</v>
      </c>
      <c r="BC38" s="532"/>
      <c r="BD38" s="177">
        <f t="shared" si="57"/>
        <v>0</v>
      </c>
      <c r="BE38" s="539"/>
      <c r="BF38" s="177">
        <f t="shared" si="21"/>
        <v>0</v>
      </c>
      <c r="BG38" s="177">
        <f t="shared" si="22"/>
        <v>0</v>
      </c>
      <c r="BH38" s="177">
        <f t="shared" si="23"/>
        <v>0</v>
      </c>
      <c r="BI38" s="177">
        <f t="shared" si="24"/>
        <v>0</v>
      </c>
      <c r="BJ38" s="177">
        <f t="shared" si="25"/>
        <v>0</v>
      </c>
      <c r="BK38" s="177">
        <f t="shared" si="26"/>
        <v>0</v>
      </c>
      <c r="BL38" s="177">
        <f t="shared" si="27"/>
        <v>0</v>
      </c>
      <c r="BM38" s="177">
        <f t="shared" si="28"/>
        <v>0</v>
      </c>
      <c r="BN38" s="177">
        <f t="shared" si="29"/>
        <v>0</v>
      </c>
      <c r="BO38" s="539"/>
      <c r="BP38" s="443">
        <f t="shared" si="30"/>
        <v>0</v>
      </c>
      <c r="BQ38" s="443">
        <f t="shared" si="31"/>
        <v>0</v>
      </c>
      <c r="BR38" s="539"/>
      <c r="BS38" s="177">
        <f t="shared" si="32"/>
        <v>0</v>
      </c>
      <c r="BT38" s="177">
        <f t="shared" si="33"/>
        <v>0</v>
      </c>
      <c r="BU38" s="177">
        <f t="shared" si="34"/>
        <v>0</v>
      </c>
      <c r="BV38" s="177">
        <f t="shared" si="35"/>
        <v>0</v>
      </c>
      <c r="BW38" s="177">
        <f t="shared" si="36"/>
        <v>0</v>
      </c>
      <c r="BX38" s="177">
        <f t="shared" si="37"/>
        <v>0</v>
      </c>
      <c r="BY38" s="177">
        <f t="shared" si="38"/>
        <v>0</v>
      </c>
      <c r="BZ38" s="177">
        <f t="shared" si="39"/>
        <v>0</v>
      </c>
      <c r="CA38" s="177">
        <f t="shared" si="40"/>
        <v>0</v>
      </c>
      <c r="CB38" s="177">
        <f t="shared" si="41"/>
        <v>0</v>
      </c>
      <c r="CC38" s="177">
        <f t="shared" si="42"/>
        <v>0</v>
      </c>
      <c r="CD38" s="177">
        <f t="shared" si="43"/>
        <v>0</v>
      </c>
      <c r="CE38" s="177">
        <f t="shared" si="44"/>
        <v>0</v>
      </c>
      <c r="CF38" s="177">
        <f t="shared" si="45"/>
        <v>0</v>
      </c>
      <c r="CG38" s="177">
        <f t="shared" si="46"/>
        <v>0</v>
      </c>
      <c r="CH38" s="177">
        <f t="shared" si="47"/>
        <v>0</v>
      </c>
      <c r="CI38" s="177">
        <f t="shared" si="48"/>
        <v>0</v>
      </c>
      <c r="CJ38" s="177">
        <f t="shared" si="49"/>
        <v>0</v>
      </c>
      <c r="CK38" s="177">
        <f t="shared" si="50"/>
        <v>0</v>
      </c>
      <c r="CL38" s="177">
        <f t="shared" si="51"/>
        <v>0</v>
      </c>
      <c r="CM38" s="177">
        <f t="shared" si="52"/>
        <v>0</v>
      </c>
    </row>
    <row r="39" spans="1:91" s="9" customFormat="1" ht="90" customHeight="1">
      <c r="B39" s="210"/>
      <c r="D39" s="141" t="s">
        <v>3308</v>
      </c>
      <c r="E39" s="486" t="s">
        <v>6201</v>
      </c>
      <c r="F39" s="114" t="s">
        <v>135</v>
      </c>
      <c r="G39" s="115" t="s">
        <v>79</v>
      </c>
      <c r="H39" s="115" t="s">
        <v>2139</v>
      </c>
      <c r="I39" s="114">
        <v>1</v>
      </c>
      <c r="J39" s="114">
        <v>39</v>
      </c>
      <c r="K39" s="114" t="s">
        <v>4673</v>
      </c>
      <c r="L39" s="380">
        <v>199.37709999999998</v>
      </c>
      <c r="M39" s="129"/>
      <c r="N39" s="129"/>
      <c r="O39" s="129"/>
      <c r="P39" s="129"/>
      <c r="Q39" s="129"/>
      <c r="R39" s="129"/>
      <c r="S39" s="129"/>
      <c r="T39" s="129"/>
      <c r="U39" s="129"/>
      <c r="V39" s="129"/>
      <c r="W39" s="129"/>
      <c r="X39" s="129"/>
      <c r="Y39" s="129"/>
      <c r="Z39" s="129"/>
      <c r="AA39" s="131">
        <f t="shared" si="99"/>
        <v>0</v>
      </c>
      <c r="AB39" s="131" t="str">
        <f t="shared" si="3"/>
        <v>No</v>
      </c>
      <c r="AC39" s="212" t="str">
        <f t="shared" si="83"/>
        <v>No</v>
      </c>
      <c r="AE39" s="275">
        <v>1</v>
      </c>
      <c r="AF39" s="276">
        <f t="shared" si="100"/>
        <v>0</v>
      </c>
      <c r="AG39" s="111"/>
      <c r="AH39" s="302">
        <v>11.5</v>
      </c>
      <c r="AI39" s="311">
        <f t="shared" si="101"/>
        <v>0</v>
      </c>
      <c r="AJ39" s="198">
        <f t="shared" si="85"/>
        <v>0</v>
      </c>
      <c r="AK39" s="198">
        <f t="shared" si="86"/>
        <v>0</v>
      </c>
      <c r="AL39" s="198">
        <f t="shared" si="87"/>
        <v>0</v>
      </c>
      <c r="AM39" s="198">
        <f t="shared" si="88"/>
        <v>0</v>
      </c>
      <c r="AN39" s="198">
        <f t="shared" si="89"/>
        <v>0</v>
      </c>
      <c r="AO39" s="198">
        <f t="shared" si="90"/>
        <v>0</v>
      </c>
      <c r="AP39" s="198">
        <f t="shared" si="91"/>
        <v>0</v>
      </c>
      <c r="AQ39" s="198">
        <f t="shared" si="92"/>
        <v>0</v>
      </c>
      <c r="AR39" s="198">
        <f t="shared" si="93"/>
        <v>0</v>
      </c>
      <c r="AS39" s="198">
        <f t="shared" si="94"/>
        <v>0</v>
      </c>
      <c r="AT39" s="198">
        <f t="shared" si="95"/>
        <v>0</v>
      </c>
      <c r="AU39" s="198">
        <f t="shared" si="96"/>
        <v>0</v>
      </c>
      <c r="AV39" s="198">
        <f t="shared" si="97"/>
        <v>0</v>
      </c>
      <c r="AW39" s="198">
        <f t="shared" si="98"/>
        <v>0</v>
      </c>
      <c r="AX39" s="526">
        <v>1</v>
      </c>
      <c r="AY39" s="532">
        <v>15</v>
      </c>
      <c r="AZ39" s="285">
        <f t="shared" si="55"/>
        <v>0</v>
      </c>
      <c r="BA39" s="532"/>
      <c r="BB39" s="285">
        <f t="shared" si="56"/>
        <v>0</v>
      </c>
      <c r="BC39" s="532"/>
      <c r="BD39" s="177">
        <f t="shared" si="57"/>
        <v>0</v>
      </c>
      <c r="BE39" s="539"/>
      <c r="BF39" s="177">
        <f t="shared" si="21"/>
        <v>0</v>
      </c>
      <c r="BG39" s="177">
        <f t="shared" si="22"/>
        <v>0</v>
      </c>
      <c r="BH39" s="177">
        <f t="shared" si="23"/>
        <v>0</v>
      </c>
      <c r="BI39" s="177">
        <f t="shared" si="24"/>
        <v>0</v>
      </c>
      <c r="BJ39" s="177">
        <f t="shared" si="25"/>
        <v>0</v>
      </c>
      <c r="BK39" s="177">
        <f t="shared" si="26"/>
        <v>0</v>
      </c>
      <c r="BL39" s="177">
        <f t="shared" si="27"/>
        <v>0</v>
      </c>
      <c r="BM39" s="177">
        <f t="shared" si="28"/>
        <v>0</v>
      </c>
      <c r="BN39" s="177">
        <f t="shared" si="29"/>
        <v>0</v>
      </c>
      <c r="BO39" s="539"/>
      <c r="BP39" s="443">
        <f t="shared" si="30"/>
        <v>0</v>
      </c>
      <c r="BQ39" s="443">
        <f t="shared" si="31"/>
        <v>0</v>
      </c>
      <c r="BR39" s="539"/>
      <c r="BS39" s="177">
        <f t="shared" si="32"/>
        <v>0</v>
      </c>
      <c r="BT39" s="177">
        <f t="shared" si="33"/>
        <v>0</v>
      </c>
      <c r="BU39" s="177">
        <f t="shared" si="34"/>
        <v>0</v>
      </c>
      <c r="BV39" s="177">
        <f t="shared" si="35"/>
        <v>0</v>
      </c>
      <c r="BW39" s="177">
        <f t="shared" si="36"/>
        <v>0</v>
      </c>
      <c r="BX39" s="177">
        <f t="shared" si="37"/>
        <v>0</v>
      </c>
      <c r="BY39" s="177">
        <f t="shared" si="38"/>
        <v>0</v>
      </c>
      <c r="BZ39" s="177">
        <f t="shared" si="39"/>
        <v>0</v>
      </c>
      <c r="CA39" s="177">
        <f t="shared" si="40"/>
        <v>0</v>
      </c>
      <c r="CB39" s="177">
        <f t="shared" si="41"/>
        <v>0</v>
      </c>
      <c r="CC39" s="177">
        <f t="shared" si="42"/>
        <v>0</v>
      </c>
      <c r="CD39" s="177">
        <f t="shared" si="43"/>
        <v>0</v>
      </c>
      <c r="CE39" s="177">
        <f t="shared" si="44"/>
        <v>0</v>
      </c>
      <c r="CF39" s="177">
        <f t="shared" si="45"/>
        <v>0</v>
      </c>
      <c r="CG39" s="177">
        <f t="shared" si="46"/>
        <v>0</v>
      </c>
      <c r="CH39" s="177">
        <f t="shared" si="47"/>
        <v>0</v>
      </c>
      <c r="CI39" s="177">
        <f t="shared" si="48"/>
        <v>0</v>
      </c>
      <c r="CJ39" s="177">
        <f t="shared" si="49"/>
        <v>0</v>
      </c>
      <c r="CK39" s="177">
        <f t="shared" si="50"/>
        <v>0</v>
      </c>
      <c r="CL39" s="177">
        <f t="shared" si="51"/>
        <v>0</v>
      </c>
      <c r="CM39" s="177">
        <f t="shared" si="52"/>
        <v>0</v>
      </c>
    </row>
    <row r="40" spans="1:91" s="123" customFormat="1" ht="90" customHeight="1">
      <c r="A40" s="9"/>
      <c r="B40" s="210"/>
      <c r="C40" s="9"/>
      <c r="D40" s="106" t="s">
        <v>244</v>
      </c>
      <c r="E40" s="175" t="s">
        <v>2884</v>
      </c>
      <c r="F40" s="105" t="s">
        <v>136</v>
      </c>
      <c r="G40" s="224" t="s">
        <v>80</v>
      </c>
      <c r="H40" s="224" t="s">
        <v>2139</v>
      </c>
      <c r="I40" s="105">
        <v>1</v>
      </c>
      <c r="J40" s="105">
        <v>57</v>
      </c>
      <c r="K40" s="105" t="s">
        <v>4673</v>
      </c>
      <c r="L40" s="379">
        <v>326.72115000000002</v>
      </c>
      <c r="M40" s="127"/>
      <c r="N40" s="126"/>
      <c r="O40" s="127"/>
      <c r="P40" s="127"/>
      <c r="Q40" s="127"/>
      <c r="R40" s="127"/>
      <c r="S40" s="127"/>
      <c r="T40" s="127"/>
      <c r="U40" s="127"/>
      <c r="V40" s="127"/>
      <c r="W40" s="127"/>
      <c r="X40" s="127"/>
      <c r="Y40" s="127"/>
      <c r="Z40" s="127"/>
      <c r="AA40" s="138">
        <f t="shared" si="99"/>
        <v>0</v>
      </c>
      <c r="AB40" s="124" t="str">
        <f t="shared" ref="AB40" si="110">IF(SUM(M40:Z40)&gt;0,"Yes","No")</f>
        <v>No</v>
      </c>
      <c r="AC40" s="234" t="str">
        <f t="shared" si="83"/>
        <v>No</v>
      </c>
      <c r="AE40" s="275">
        <v>1</v>
      </c>
      <c r="AF40" s="276">
        <f t="shared" ref="AF40" si="111">AE40*SUM(M40:Z40)</f>
        <v>0</v>
      </c>
      <c r="AG40" s="111"/>
      <c r="AH40" s="302">
        <v>18</v>
      </c>
      <c r="AI40" s="311">
        <f t="shared" si="101"/>
        <v>0</v>
      </c>
      <c r="AJ40" s="198">
        <f t="shared" si="85"/>
        <v>0</v>
      </c>
      <c r="AK40" s="198">
        <f t="shared" si="86"/>
        <v>0</v>
      </c>
      <c r="AL40" s="198">
        <f t="shared" si="87"/>
        <v>0</v>
      </c>
      <c r="AM40" s="198">
        <f t="shared" si="88"/>
        <v>0</v>
      </c>
      <c r="AN40" s="198">
        <f t="shared" si="89"/>
        <v>0</v>
      </c>
      <c r="AO40" s="198">
        <f t="shared" si="90"/>
        <v>0</v>
      </c>
      <c r="AP40" s="198">
        <f t="shared" si="91"/>
        <v>0</v>
      </c>
      <c r="AQ40" s="198">
        <f t="shared" si="92"/>
        <v>0</v>
      </c>
      <c r="AR40" s="198">
        <f t="shared" si="93"/>
        <v>0</v>
      </c>
      <c r="AS40" s="198">
        <f t="shared" si="94"/>
        <v>0</v>
      </c>
      <c r="AT40" s="198">
        <f t="shared" si="95"/>
        <v>0</v>
      </c>
      <c r="AU40" s="198">
        <f t="shared" si="96"/>
        <v>0</v>
      </c>
      <c r="AV40" s="198">
        <f t="shared" si="97"/>
        <v>0</v>
      </c>
      <c r="AW40" s="198">
        <f t="shared" si="98"/>
        <v>0</v>
      </c>
      <c r="AX40" s="526">
        <v>1</v>
      </c>
      <c r="AY40" s="532">
        <v>21</v>
      </c>
      <c r="AZ40" s="285">
        <f t="shared" si="55"/>
        <v>0</v>
      </c>
      <c r="BA40" s="532"/>
      <c r="BB40" s="285">
        <f t="shared" si="56"/>
        <v>0</v>
      </c>
      <c r="BC40" s="532"/>
      <c r="BD40" s="177">
        <f t="shared" si="57"/>
        <v>0</v>
      </c>
      <c r="BE40" s="539"/>
      <c r="BF40" s="177">
        <f t="shared" si="21"/>
        <v>0</v>
      </c>
      <c r="BG40" s="177">
        <f t="shared" si="22"/>
        <v>0</v>
      </c>
      <c r="BH40" s="177">
        <f t="shared" si="23"/>
        <v>0</v>
      </c>
      <c r="BI40" s="177">
        <f t="shared" si="24"/>
        <v>0</v>
      </c>
      <c r="BJ40" s="177">
        <f t="shared" si="25"/>
        <v>0</v>
      </c>
      <c r="BK40" s="177">
        <f t="shared" si="26"/>
        <v>0</v>
      </c>
      <c r="BL40" s="177">
        <f t="shared" si="27"/>
        <v>0</v>
      </c>
      <c r="BM40" s="177">
        <f t="shared" si="28"/>
        <v>0</v>
      </c>
      <c r="BN40" s="177">
        <f t="shared" si="29"/>
        <v>0</v>
      </c>
      <c r="BO40" s="539"/>
      <c r="BP40" s="443">
        <f t="shared" si="30"/>
        <v>0</v>
      </c>
      <c r="BQ40" s="443">
        <f t="shared" si="31"/>
        <v>0</v>
      </c>
      <c r="BR40" s="539"/>
      <c r="BS40" s="177">
        <f t="shared" si="32"/>
        <v>0</v>
      </c>
      <c r="BT40" s="177">
        <f t="shared" si="33"/>
        <v>0</v>
      </c>
      <c r="BU40" s="177">
        <f t="shared" si="34"/>
        <v>0</v>
      </c>
      <c r="BV40" s="177">
        <f t="shared" si="35"/>
        <v>0</v>
      </c>
      <c r="BW40" s="177">
        <f t="shared" si="36"/>
        <v>0</v>
      </c>
      <c r="BX40" s="177">
        <f t="shared" si="37"/>
        <v>0</v>
      </c>
      <c r="BY40" s="177">
        <f t="shared" si="38"/>
        <v>0</v>
      </c>
      <c r="BZ40" s="177">
        <f t="shared" si="39"/>
        <v>0</v>
      </c>
      <c r="CA40" s="177">
        <f t="shared" si="40"/>
        <v>0</v>
      </c>
      <c r="CB40" s="177">
        <f t="shared" si="41"/>
        <v>0</v>
      </c>
      <c r="CC40" s="177">
        <f t="shared" si="42"/>
        <v>0</v>
      </c>
      <c r="CD40" s="177">
        <f t="shared" si="43"/>
        <v>0</v>
      </c>
      <c r="CE40" s="177">
        <f t="shared" si="44"/>
        <v>0</v>
      </c>
      <c r="CF40" s="177">
        <f t="shared" si="45"/>
        <v>0</v>
      </c>
      <c r="CG40" s="177">
        <f t="shared" si="46"/>
        <v>0</v>
      </c>
      <c r="CH40" s="177">
        <f t="shared" si="47"/>
        <v>0</v>
      </c>
      <c r="CI40" s="177">
        <f t="shared" si="48"/>
        <v>0</v>
      </c>
      <c r="CJ40" s="177">
        <f t="shared" si="49"/>
        <v>0</v>
      </c>
      <c r="CK40" s="177">
        <f t="shared" si="50"/>
        <v>0</v>
      </c>
      <c r="CL40" s="177">
        <f t="shared" si="51"/>
        <v>0</v>
      </c>
      <c r="CM40" s="177">
        <f t="shared" si="52"/>
        <v>0</v>
      </c>
    </row>
    <row r="41" spans="1:91" s="123" customFormat="1" ht="90" customHeight="1">
      <c r="A41" s="9"/>
      <c r="B41" s="210"/>
      <c r="C41" s="9"/>
      <c r="D41" s="106" t="s">
        <v>3364</v>
      </c>
      <c r="E41" s="487" t="s">
        <v>6201</v>
      </c>
      <c r="F41" s="105" t="s">
        <v>136</v>
      </c>
      <c r="G41" s="224" t="s">
        <v>80</v>
      </c>
      <c r="H41" s="224" t="s">
        <v>2139</v>
      </c>
      <c r="I41" s="105">
        <v>1</v>
      </c>
      <c r="J41" s="105">
        <v>57</v>
      </c>
      <c r="K41" s="105" t="s">
        <v>4673</v>
      </c>
      <c r="L41" s="379">
        <v>284.10489999999999</v>
      </c>
      <c r="M41" s="127"/>
      <c r="N41" s="126"/>
      <c r="O41" s="127"/>
      <c r="P41" s="127"/>
      <c r="Q41" s="127"/>
      <c r="R41" s="127"/>
      <c r="S41" s="127"/>
      <c r="T41" s="127"/>
      <c r="U41" s="127"/>
      <c r="V41" s="127"/>
      <c r="W41" s="127"/>
      <c r="X41" s="127"/>
      <c r="Y41" s="127"/>
      <c r="Z41" s="127"/>
      <c r="AA41" s="138">
        <f>L41*M41+L41*N41+L41*O41+L41*P41+L41*Q41+L41*R41+L41*T41+L41*V41+L41*W41+L41*X41+L41*Y41+L41*Z41+L41*U41+L41*S41</f>
        <v>0</v>
      </c>
      <c r="AB41" s="124" t="str">
        <f t="shared" si="3"/>
        <v>No</v>
      </c>
      <c r="AC41" s="234" t="str">
        <f t="shared" si="83"/>
        <v>No</v>
      </c>
      <c r="AE41" s="275">
        <v>1</v>
      </c>
      <c r="AF41" s="276">
        <f t="shared" si="100"/>
        <v>0</v>
      </c>
      <c r="AG41" s="111"/>
      <c r="AH41" s="302">
        <v>18</v>
      </c>
      <c r="AI41" s="311">
        <f t="shared" si="101"/>
        <v>0</v>
      </c>
      <c r="AJ41" s="198">
        <f t="shared" si="85"/>
        <v>0</v>
      </c>
      <c r="AK41" s="198">
        <f t="shared" si="86"/>
        <v>0</v>
      </c>
      <c r="AL41" s="198">
        <f t="shared" si="87"/>
        <v>0</v>
      </c>
      <c r="AM41" s="198">
        <f t="shared" si="88"/>
        <v>0</v>
      </c>
      <c r="AN41" s="198">
        <f t="shared" si="89"/>
        <v>0</v>
      </c>
      <c r="AO41" s="198">
        <f t="shared" si="90"/>
        <v>0</v>
      </c>
      <c r="AP41" s="198">
        <f t="shared" si="91"/>
        <v>0</v>
      </c>
      <c r="AQ41" s="198">
        <f t="shared" si="92"/>
        <v>0</v>
      </c>
      <c r="AR41" s="198">
        <f t="shared" si="93"/>
        <v>0</v>
      </c>
      <c r="AS41" s="198">
        <f t="shared" si="94"/>
        <v>0</v>
      </c>
      <c r="AT41" s="198">
        <f t="shared" si="95"/>
        <v>0</v>
      </c>
      <c r="AU41" s="198">
        <f t="shared" si="96"/>
        <v>0</v>
      </c>
      <c r="AV41" s="198">
        <f t="shared" si="97"/>
        <v>0</v>
      </c>
      <c r="AW41" s="198">
        <f t="shared" si="98"/>
        <v>0</v>
      </c>
      <c r="AX41" s="526">
        <v>1</v>
      </c>
      <c r="AY41" s="532">
        <v>21</v>
      </c>
      <c r="AZ41" s="285">
        <f t="shared" si="55"/>
        <v>0</v>
      </c>
      <c r="BA41" s="532"/>
      <c r="BB41" s="285">
        <f t="shared" si="56"/>
        <v>0</v>
      </c>
      <c r="BC41" s="532"/>
      <c r="BD41" s="177">
        <f t="shared" si="57"/>
        <v>0</v>
      </c>
      <c r="BE41" s="539"/>
      <c r="BF41" s="177">
        <f t="shared" si="21"/>
        <v>0</v>
      </c>
      <c r="BG41" s="177">
        <f t="shared" si="22"/>
        <v>0</v>
      </c>
      <c r="BH41" s="177">
        <f t="shared" si="23"/>
        <v>0</v>
      </c>
      <c r="BI41" s="177">
        <f t="shared" si="24"/>
        <v>0</v>
      </c>
      <c r="BJ41" s="177">
        <f t="shared" si="25"/>
        <v>0</v>
      </c>
      <c r="BK41" s="177">
        <f t="shared" si="26"/>
        <v>0</v>
      </c>
      <c r="BL41" s="177">
        <f t="shared" si="27"/>
        <v>0</v>
      </c>
      <c r="BM41" s="177">
        <f t="shared" si="28"/>
        <v>0</v>
      </c>
      <c r="BN41" s="177">
        <f t="shared" si="29"/>
        <v>0</v>
      </c>
      <c r="BO41" s="539"/>
      <c r="BP41" s="443">
        <f t="shared" si="30"/>
        <v>0</v>
      </c>
      <c r="BQ41" s="443">
        <f t="shared" si="31"/>
        <v>0</v>
      </c>
      <c r="BR41" s="539"/>
      <c r="BS41" s="177">
        <f t="shared" si="32"/>
        <v>0</v>
      </c>
      <c r="BT41" s="177">
        <f t="shared" si="33"/>
        <v>0</v>
      </c>
      <c r="BU41" s="177">
        <f t="shared" si="34"/>
        <v>0</v>
      </c>
      <c r="BV41" s="177">
        <f t="shared" si="35"/>
        <v>0</v>
      </c>
      <c r="BW41" s="177">
        <f t="shared" si="36"/>
        <v>0</v>
      </c>
      <c r="BX41" s="177">
        <f t="shared" si="37"/>
        <v>0</v>
      </c>
      <c r="BY41" s="177">
        <f t="shared" si="38"/>
        <v>0</v>
      </c>
      <c r="BZ41" s="177">
        <f t="shared" si="39"/>
        <v>0</v>
      </c>
      <c r="CA41" s="177">
        <f t="shared" si="40"/>
        <v>0</v>
      </c>
      <c r="CB41" s="177">
        <f t="shared" si="41"/>
        <v>0</v>
      </c>
      <c r="CC41" s="177">
        <f t="shared" si="42"/>
        <v>0</v>
      </c>
      <c r="CD41" s="177">
        <f t="shared" si="43"/>
        <v>0</v>
      </c>
      <c r="CE41" s="177">
        <f t="shared" si="44"/>
        <v>0</v>
      </c>
      <c r="CF41" s="177">
        <f t="shared" si="45"/>
        <v>0</v>
      </c>
      <c r="CG41" s="177">
        <f t="shared" si="46"/>
        <v>0</v>
      </c>
      <c r="CH41" s="177">
        <f t="shared" si="47"/>
        <v>0</v>
      </c>
      <c r="CI41" s="177">
        <f t="shared" si="48"/>
        <v>0</v>
      </c>
      <c r="CJ41" s="177">
        <f t="shared" si="49"/>
        <v>0</v>
      </c>
      <c r="CK41" s="177">
        <f t="shared" si="50"/>
        <v>0</v>
      </c>
      <c r="CL41" s="177">
        <f t="shared" si="51"/>
        <v>0</v>
      </c>
      <c r="CM41" s="177">
        <f t="shared" si="52"/>
        <v>0</v>
      </c>
    </row>
    <row r="42" spans="1:91" s="9" customFormat="1" ht="90" customHeight="1">
      <c r="B42" s="225"/>
      <c r="D42" s="141" t="s">
        <v>245</v>
      </c>
      <c r="E42" s="223" t="s">
        <v>2884</v>
      </c>
      <c r="F42" s="114" t="s">
        <v>137</v>
      </c>
      <c r="G42" s="115" t="s">
        <v>81</v>
      </c>
      <c r="H42" s="115" t="s">
        <v>2139</v>
      </c>
      <c r="I42" s="114">
        <v>1</v>
      </c>
      <c r="J42" s="114">
        <v>84</v>
      </c>
      <c r="K42" s="114" t="s">
        <v>4673</v>
      </c>
      <c r="L42" s="380">
        <v>441.36015000000009</v>
      </c>
      <c r="M42" s="129"/>
      <c r="N42" s="129"/>
      <c r="O42" s="129"/>
      <c r="P42" s="129"/>
      <c r="Q42" s="129"/>
      <c r="R42" s="129"/>
      <c r="S42" s="129"/>
      <c r="T42" s="129"/>
      <c r="U42" s="129"/>
      <c r="V42" s="129"/>
      <c r="W42" s="129"/>
      <c r="X42" s="129"/>
      <c r="Y42" s="129"/>
      <c r="Z42" s="129"/>
      <c r="AA42" s="131">
        <f t="shared" si="99"/>
        <v>0</v>
      </c>
      <c r="AB42" s="131" t="str">
        <f t="shared" ref="AB42" si="112">IF(SUM(M42:Z42)&gt;0,"Yes","No")</f>
        <v>No</v>
      </c>
      <c r="AC42" s="212" t="str">
        <f t="shared" si="83"/>
        <v>No</v>
      </c>
      <c r="AE42" s="275">
        <v>1</v>
      </c>
      <c r="AF42" s="276">
        <f t="shared" ref="AF42" si="113">AE42*SUM(M42:Z42)</f>
        <v>0</v>
      </c>
      <c r="AG42" s="111"/>
      <c r="AH42" s="302">
        <v>28</v>
      </c>
      <c r="AI42" s="311">
        <f t="shared" si="101"/>
        <v>0</v>
      </c>
      <c r="AJ42" s="198">
        <f t="shared" si="85"/>
        <v>0</v>
      </c>
      <c r="AK42" s="198">
        <f t="shared" si="86"/>
        <v>0</v>
      </c>
      <c r="AL42" s="198">
        <f t="shared" si="87"/>
        <v>0</v>
      </c>
      <c r="AM42" s="198">
        <f t="shared" si="88"/>
        <v>0</v>
      </c>
      <c r="AN42" s="198">
        <f t="shared" si="89"/>
        <v>0</v>
      </c>
      <c r="AO42" s="198">
        <f t="shared" si="90"/>
        <v>0</v>
      </c>
      <c r="AP42" s="198">
        <f t="shared" si="91"/>
        <v>0</v>
      </c>
      <c r="AQ42" s="198">
        <f t="shared" si="92"/>
        <v>0</v>
      </c>
      <c r="AR42" s="198">
        <f t="shared" si="93"/>
        <v>0</v>
      </c>
      <c r="AS42" s="198">
        <f t="shared" si="94"/>
        <v>0</v>
      </c>
      <c r="AT42" s="198">
        <f t="shared" si="95"/>
        <v>0</v>
      </c>
      <c r="AU42" s="198">
        <f t="shared" si="96"/>
        <v>0</v>
      </c>
      <c r="AV42" s="198">
        <f t="shared" si="97"/>
        <v>0</v>
      </c>
      <c r="AW42" s="198">
        <f t="shared" si="98"/>
        <v>0</v>
      </c>
      <c r="AX42" s="526">
        <v>1</v>
      </c>
      <c r="AY42" s="532">
        <v>21</v>
      </c>
      <c r="AZ42" s="285">
        <f t="shared" si="55"/>
        <v>0</v>
      </c>
      <c r="BA42" s="532"/>
      <c r="BB42" s="285">
        <f t="shared" si="56"/>
        <v>0</v>
      </c>
      <c r="BC42" s="532"/>
      <c r="BD42" s="177">
        <f t="shared" si="57"/>
        <v>0</v>
      </c>
      <c r="BE42" s="539"/>
      <c r="BF42" s="177">
        <f t="shared" si="21"/>
        <v>0</v>
      </c>
      <c r="BG42" s="177">
        <f t="shared" si="22"/>
        <v>0</v>
      </c>
      <c r="BH42" s="177">
        <f t="shared" si="23"/>
        <v>0</v>
      </c>
      <c r="BI42" s="177">
        <f t="shared" si="24"/>
        <v>0</v>
      </c>
      <c r="BJ42" s="177">
        <f t="shared" si="25"/>
        <v>0</v>
      </c>
      <c r="BK42" s="177">
        <f t="shared" si="26"/>
        <v>0</v>
      </c>
      <c r="BL42" s="177">
        <f t="shared" si="27"/>
        <v>0</v>
      </c>
      <c r="BM42" s="177">
        <f t="shared" si="28"/>
        <v>0</v>
      </c>
      <c r="BN42" s="177">
        <f t="shared" si="29"/>
        <v>0</v>
      </c>
      <c r="BO42" s="539"/>
      <c r="BP42" s="443">
        <f t="shared" si="30"/>
        <v>0</v>
      </c>
      <c r="BQ42" s="443">
        <f t="shared" si="31"/>
        <v>0</v>
      </c>
      <c r="BR42" s="539"/>
      <c r="BS42" s="177">
        <f t="shared" si="32"/>
        <v>0</v>
      </c>
      <c r="BT42" s="177">
        <f t="shared" si="33"/>
        <v>0</v>
      </c>
      <c r="BU42" s="177">
        <f t="shared" si="34"/>
        <v>0</v>
      </c>
      <c r="BV42" s="177">
        <f t="shared" si="35"/>
        <v>0</v>
      </c>
      <c r="BW42" s="177">
        <f t="shared" si="36"/>
        <v>0</v>
      </c>
      <c r="BX42" s="177">
        <f t="shared" si="37"/>
        <v>0</v>
      </c>
      <c r="BY42" s="177">
        <f t="shared" si="38"/>
        <v>0</v>
      </c>
      <c r="BZ42" s="177">
        <f t="shared" si="39"/>
        <v>0</v>
      </c>
      <c r="CA42" s="177">
        <f t="shared" si="40"/>
        <v>0</v>
      </c>
      <c r="CB42" s="177">
        <f t="shared" si="41"/>
        <v>0</v>
      </c>
      <c r="CC42" s="177">
        <f t="shared" si="42"/>
        <v>0</v>
      </c>
      <c r="CD42" s="177">
        <f t="shared" si="43"/>
        <v>0</v>
      </c>
      <c r="CE42" s="177">
        <f t="shared" si="44"/>
        <v>0</v>
      </c>
      <c r="CF42" s="177">
        <f t="shared" si="45"/>
        <v>0</v>
      </c>
      <c r="CG42" s="177">
        <f t="shared" si="46"/>
        <v>0</v>
      </c>
      <c r="CH42" s="177">
        <f t="shared" si="47"/>
        <v>0</v>
      </c>
      <c r="CI42" s="177">
        <f t="shared" si="48"/>
        <v>0</v>
      </c>
      <c r="CJ42" s="177">
        <f t="shared" si="49"/>
        <v>0</v>
      </c>
      <c r="CK42" s="177">
        <f t="shared" si="50"/>
        <v>0</v>
      </c>
      <c r="CL42" s="177">
        <f t="shared" si="51"/>
        <v>0</v>
      </c>
      <c r="CM42" s="177">
        <f t="shared" si="52"/>
        <v>0</v>
      </c>
    </row>
    <row r="43" spans="1:91" s="9" customFormat="1" ht="90" customHeight="1">
      <c r="B43" s="210"/>
      <c r="D43" s="141" t="s">
        <v>3420</v>
      </c>
      <c r="E43" s="486" t="s">
        <v>6201</v>
      </c>
      <c r="F43" s="114" t="s">
        <v>137</v>
      </c>
      <c r="G43" s="115" t="s">
        <v>81</v>
      </c>
      <c r="H43" s="115" t="s">
        <v>2139</v>
      </c>
      <c r="I43" s="114">
        <v>1</v>
      </c>
      <c r="J43" s="114">
        <v>84</v>
      </c>
      <c r="K43" s="114" t="s">
        <v>4673</v>
      </c>
      <c r="L43" s="380">
        <v>383.78830000000005</v>
      </c>
      <c r="M43" s="129"/>
      <c r="N43" s="129"/>
      <c r="O43" s="129"/>
      <c r="P43" s="129"/>
      <c r="Q43" s="129"/>
      <c r="R43" s="129"/>
      <c r="S43" s="129"/>
      <c r="T43" s="129"/>
      <c r="U43" s="129"/>
      <c r="V43" s="129"/>
      <c r="W43" s="129"/>
      <c r="X43" s="129"/>
      <c r="Y43" s="129"/>
      <c r="Z43" s="129"/>
      <c r="AA43" s="131">
        <f t="shared" si="99"/>
        <v>0</v>
      </c>
      <c r="AB43" s="131" t="str">
        <f t="shared" si="3"/>
        <v>No</v>
      </c>
      <c r="AC43" s="212" t="str">
        <f t="shared" si="83"/>
        <v>No</v>
      </c>
      <c r="AE43" s="275">
        <v>1</v>
      </c>
      <c r="AF43" s="276">
        <f t="shared" si="100"/>
        <v>0</v>
      </c>
      <c r="AG43" s="111"/>
      <c r="AH43" s="302">
        <v>28</v>
      </c>
      <c r="AI43" s="311">
        <f t="shared" si="101"/>
        <v>0</v>
      </c>
      <c r="AJ43" s="198">
        <f t="shared" si="85"/>
        <v>0</v>
      </c>
      <c r="AK43" s="198">
        <f t="shared" si="86"/>
        <v>0</v>
      </c>
      <c r="AL43" s="198">
        <f t="shared" si="87"/>
        <v>0</v>
      </c>
      <c r="AM43" s="198">
        <f t="shared" si="88"/>
        <v>0</v>
      </c>
      <c r="AN43" s="198">
        <f t="shared" si="89"/>
        <v>0</v>
      </c>
      <c r="AO43" s="198">
        <f t="shared" si="90"/>
        <v>0</v>
      </c>
      <c r="AP43" s="198">
        <f t="shared" si="91"/>
        <v>0</v>
      </c>
      <c r="AQ43" s="198">
        <f t="shared" si="92"/>
        <v>0</v>
      </c>
      <c r="AR43" s="198">
        <f t="shared" si="93"/>
        <v>0</v>
      </c>
      <c r="AS43" s="198">
        <f t="shared" si="94"/>
        <v>0</v>
      </c>
      <c r="AT43" s="198">
        <f t="shared" si="95"/>
        <v>0</v>
      </c>
      <c r="AU43" s="198">
        <f t="shared" si="96"/>
        <v>0</v>
      </c>
      <c r="AV43" s="198">
        <f t="shared" si="97"/>
        <v>0</v>
      </c>
      <c r="AW43" s="198">
        <f t="shared" si="98"/>
        <v>0</v>
      </c>
      <c r="AX43" s="526">
        <v>1</v>
      </c>
      <c r="AY43" s="532">
        <v>21</v>
      </c>
      <c r="AZ43" s="285">
        <f t="shared" si="55"/>
        <v>0</v>
      </c>
      <c r="BA43" s="532"/>
      <c r="BB43" s="285">
        <f t="shared" si="56"/>
        <v>0</v>
      </c>
      <c r="BC43" s="532"/>
      <c r="BD43" s="177">
        <f t="shared" si="57"/>
        <v>0</v>
      </c>
      <c r="BE43" s="539"/>
      <c r="BF43" s="177">
        <f t="shared" si="21"/>
        <v>0</v>
      </c>
      <c r="BG43" s="177">
        <f t="shared" si="22"/>
        <v>0</v>
      </c>
      <c r="BH43" s="177">
        <f t="shared" si="23"/>
        <v>0</v>
      </c>
      <c r="BI43" s="177">
        <f t="shared" si="24"/>
        <v>0</v>
      </c>
      <c r="BJ43" s="177">
        <f t="shared" si="25"/>
        <v>0</v>
      </c>
      <c r="BK43" s="177">
        <f t="shared" si="26"/>
        <v>0</v>
      </c>
      <c r="BL43" s="177">
        <f t="shared" si="27"/>
        <v>0</v>
      </c>
      <c r="BM43" s="177">
        <f t="shared" si="28"/>
        <v>0</v>
      </c>
      <c r="BN43" s="177">
        <f t="shared" si="29"/>
        <v>0</v>
      </c>
      <c r="BO43" s="539"/>
      <c r="BP43" s="443">
        <f t="shared" si="30"/>
        <v>0</v>
      </c>
      <c r="BQ43" s="443">
        <f t="shared" si="31"/>
        <v>0</v>
      </c>
      <c r="BR43" s="539"/>
      <c r="BS43" s="177">
        <f t="shared" si="32"/>
        <v>0</v>
      </c>
      <c r="BT43" s="177">
        <f t="shared" si="33"/>
        <v>0</v>
      </c>
      <c r="BU43" s="177">
        <f t="shared" si="34"/>
        <v>0</v>
      </c>
      <c r="BV43" s="177">
        <f t="shared" si="35"/>
        <v>0</v>
      </c>
      <c r="BW43" s="177">
        <f t="shared" si="36"/>
        <v>0</v>
      </c>
      <c r="BX43" s="177">
        <f t="shared" si="37"/>
        <v>0</v>
      </c>
      <c r="BY43" s="177">
        <f t="shared" si="38"/>
        <v>0</v>
      </c>
      <c r="BZ43" s="177">
        <f t="shared" si="39"/>
        <v>0</v>
      </c>
      <c r="CA43" s="177">
        <f t="shared" si="40"/>
        <v>0</v>
      </c>
      <c r="CB43" s="177">
        <f t="shared" si="41"/>
        <v>0</v>
      </c>
      <c r="CC43" s="177">
        <f t="shared" si="42"/>
        <v>0</v>
      </c>
      <c r="CD43" s="177">
        <f t="shared" si="43"/>
        <v>0</v>
      </c>
      <c r="CE43" s="177">
        <f t="shared" si="44"/>
        <v>0</v>
      </c>
      <c r="CF43" s="177">
        <f t="shared" si="45"/>
        <v>0</v>
      </c>
      <c r="CG43" s="177">
        <f t="shared" si="46"/>
        <v>0</v>
      </c>
      <c r="CH43" s="177">
        <f t="shared" si="47"/>
        <v>0</v>
      </c>
      <c r="CI43" s="177">
        <f t="shared" si="48"/>
        <v>0</v>
      </c>
      <c r="CJ43" s="177">
        <f t="shared" si="49"/>
        <v>0</v>
      </c>
      <c r="CK43" s="177">
        <f t="shared" si="50"/>
        <v>0</v>
      </c>
      <c r="CL43" s="177">
        <f t="shared" si="51"/>
        <v>0</v>
      </c>
      <c r="CM43" s="177">
        <f t="shared" si="52"/>
        <v>0</v>
      </c>
    </row>
    <row r="44" spans="1:91" s="123" customFormat="1" ht="90" customHeight="1">
      <c r="A44" s="9"/>
      <c r="B44" s="210"/>
      <c r="C44" s="9"/>
      <c r="D44" s="106" t="s">
        <v>246</v>
      </c>
      <c r="E44" s="175" t="s">
        <v>2884</v>
      </c>
      <c r="F44" s="105" t="s">
        <v>137</v>
      </c>
      <c r="G44" s="224" t="s">
        <v>78</v>
      </c>
      <c r="H44" s="224" t="s">
        <v>181</v>
      </c>
      <c r="I44" s="105">
        <v>3</v>
      </c>
      <c r="J44" s="105">
        <v>52</v>
      </c>
      <c r="K44" s="105" t="s">
        <v>4673</v>
      </c>
      <c r="L44" s="379">
        <v>1008.8232000000002</v>
      </c>
      <c r="M44" s="426"/>
      <c r="N44" s="427"/>
      <c r="O44" s="426"/>
      <c r="P44" s="426"/>
      <c r="Q44" s="426"/>
      <c r="R44" s="426"/>
      <c r="S44" s="426"/>
      <c r="T44" s="426"/>
      <c r="U44" s="426"/>
      <c r="V44" s="426"/>
      <c r="W44" s="426"/>
      <c r="X44" s="426"/>
      <c r="Y44" s="426"/>
      <c r="Z44" s="426"/>
      <c r="AA44" s="425">
        <f t="shared" si="99"/>
        <v>0</v>
      </c>
      <c r="AB44" s="124" t="str">
        <f>IF(SUM(M44:Z44)&gt;0,"Yes","No")</f>
        <v>No</v>
      </c>
      <c r="AC44" s="428" t="str">
        <f t="shared" si="83"/>
        <v>No</v>
      </c>
      <c r="AD44" s="403"/>
      <c r="AE44" s="275">
        <v>3</v>
      </c>
      <c r="AF44" s="276">
        <f t="shared" ref="AF44" si="114">AE44*SUM(M44:Z44)</f>
        <v>0</v>
      </c>
      <c r="AG44" s="111"/>
      <c r="AH44" s="303">
        <v>51.5</v>
      </c>
      <c r="AI44" s="311">
        <f t="shared" si="101"/>
        <v>0</v>
      </c>
      <c r="AJ44" s="198">
        <f t="shared" si="85"/>
        <v>0</v>
      </c>
      <c r="AK44" s="198">
        <f t="shared" si="86"/>
        <v>0</v>
      </c>
      <c r="AL44" s="198">
        <f t="shared" si="87"/>
        <v>0</v>
      </c>
      <c r="AM44" s="198">
        <f t="shared" si="88"/>
        <v>0</v>
      </c>
      <c r="AN44" s="198">
        <f t="shared" si="89"/>
        <v>0</v>
      </c>
      <c r="AO44" s="198">
        <f t="shared" si="90"/>
        <v>0</v>
      </c>
      <c r="AP44" s="198">
        <f t="shared" si="91"/>
        <v>0</v>
      </c>
      <c r="AQ44" s="198">
        <f t="shared" si="92"/>
        <v>0</v>
      </c>
      <c r="AR44" s="198">
        <f t="shared" si="93"/>
        <v>0</v>
      </c>
      <c r="AS44" s="198">
        <f t="shared" si="94"/>
        <v>0</v>
      </c>
      <c r="AT44" s="198">
        <f t="shared" si="95"/>
        <v>0</v>
      </c>
      <c r="AU44" s="198">
        <f t="shared" si="96"/>
        <v>0</v>
      </c>
      <c r="AV44" s="198">
        <f t="shared" si="97"/>
        <v>0</v>
      </c>
      <c r="AW44" s="198">
        <f t="shared" si="98"/>
        <v>0</v>
      </c>
      <c r="AX44" s="526">
        <v>3</v>
      </c>
      <c r="AY44" s="532">
        <v>28</v>
      </c>
      <c r="AZ44" s="285">
        <f t="shared" si="55"/>
        <v>0</v>
      </c>
      <c r="BA44" s="532"/>
      <c r="BB44" s="285">
        <f t="shared" si="56"/>
        <v>0</v>
      </c>
      <c r="BC44" s="532"/>
      <c r="BD44" s="177">
        <f t="shared" si="57"/>
        <v>0</v>
      </c>
      <c r="BE44" s="539"/>
      <c r="BF44" s="177">
        <f t="shared" si="21"/>
        <v>0</v>
      </c>
      <c r="BG44" s="177">
        <f t="shared" si="22"/>
        <v>0</v>
      </c>
      <c r="BH44" s="177">
        <f t="shared" si="23"/>
        <v>0</v>
      </c>
      <c r="BI44" s="177">
        <f t="shared" si="24"/>
        <v>0</v>
      </c>
      <c r="BJ44" s="177">
        <f t="shared" si="25"/>
        <v>0</v>
      </c>
      <c r="BK44" s="177">
        <f t="shared" si="26"/>
        <v>0</v>
      </c>
      <c r="BL44" s="177">
        <f t="shared" si="27"/>
        <v>0</v>
      </c>
      <c r="BM44" s="177">
        <f t="shared" si="28"/>
        <v>0</v>
      </c>
      <c r="BN44" s="177">
        <f t="shared" si="29"/>
        <v>0</v>
      </c>
      <c r="BO44" s="539"/>
      <c r="BP44" s="443">
        <f t="shared" si="30"/>
        <v>0</v>
      </c>
      <c r="BQ44" s="443">
        <f t="shared" si="31"/>
        <v>0</v>
      </c>
      <c r="BR44" s="539"/>
      <c r="BS44" s="177">
        <f t="shared" si="32"/>
        <v>0</v>
      </c>
      <c r="BT44" s="177">
        <f t="shared" si="33"/>
        <v>0</v>
      </c>
      <c r="BU44" s="177">
        <f t="shared" si="34"/>
        <v>0</v>
      </c>
      <c r="BV44" s="177">
        <f t="shared" si="35"/>
        <v>0</v>
      </c>
      <c r="BW44" s="177">
        <f t="shared" si="36"/>
        <v>0</v>
      </c>
      <c r="BX44" s="177">
        <f t="shared" si="37"/>
        <v>0</v>
      </c>
      <c r="BY44" s="177">
        <f t="shared" si="38"/>
        <v>0</v>
      </c>
      <c r="BZ44" s="177">
        <f t="shared" si="39"/>
        <v>0</v>
      </c>
      <c r="CA44" s="177">
        <f t="shared" si="40"/>
        <v>0</v>
      </c>
      <c r="CB44" s="177">
        <f t="shared" si="41"/>
        <v>0</v>
      </c>
      <c r="CC44" s="177">
        <f t="shared" si="42"/>
        <v>0</v>
      </c>
      <c r="CD44" s="177">
        <f t="shared" si="43"/>
        <v>0</v>
      </c>
      <c r="CE44" s="177">
        <f t="shared" si="44"/>
        <v>0</v>
      </c>
      <c r="CF44" s="177">
        <f t="shared" si="45"/>
        <v>0</v>
      </c>
      <c r="CG44" s="177">
        <f t="shared" si="46"/>
        <v>0</v>
      </c>
      <c r="CH44" s="177">
        <f t="shared" si="47"/>
        <v>0</v>
      </c>
      <c r="CI44" s="177">
        <f t="shared" si="48"/>
        <v>0</v>
      </c>
      <c r="CJ44" s="177">
        <f t="shared" si="49"/>
        <v>0</v>
      </c>
      <c r="CK44" s="177">
        <f t="shared" si="50"/>
        <v>0</v>
      </c>
      <c r="CL44" s="177">
        <f t="shared" si="51"/>
        <v>0</v>
      </c>
      <c r="CM44" s="177">
        <f t="shared" si="52"/>
        <v>0</v>
      </c>
    </row>
    <row r="45" spans="1:91" s="123" customFormat="1" ht="90" customHeight="1">
      <c r="A45" s="9"/>
      <c r="B45" s="213"/>
      <c r="C45" s="85"/>
      <c r="D45" s="227" t="s">
        <v>3462</v>
      </c>
      <c r="E45" s="488" t="s">
        <v>6201</v>
      </c>
      <c r="F45" s="168" t="s">
        <v>137</v>
      </c>
      <c r="G45" s="235" t="s">
        <v>78</v>
      </c>
      <c r="H45" s="235" t="s">
        <v>181</v>
      </c>
      <c r="I45" s="168">
        <v>3</v>
      </c>
      <c r="J45" s="168">
        <v>52</v>
      </c>
      <c r="K45" s="168" t="s">
        <v>4673</v>
      </c>
      <c r="L45" s="381">
        <v>877.24070000000006</v>
      </c>
      <c r="M45" s="231"/>
      <c r="N45" s="230"/>
      <c r="O45" s="231"/>
      <c r="P45" s="231"/>
      <c r="Q45" s="231"/>
      <c r="R45" s="231"/>
      <c r="S45" s="231"/>
      <c r="T45" s="231"/>
      <c r="U45" s="231"/>
      <c r="V45" s="231"/>
      <c r="W45" s="231"/>
      <c r="X45" s="231"/>
      <c r="Y45" s="231"/>
      <c r="Z45" s="231"/>
      <c r="AA45" s="138">
        <f t="shared" si="99"/>
        <v>0</v>
      </c>
      <c r="AB45" s="236" t="str">
        <f>IF(SUM(M45:Z45)&gt;0,"Yes","No")</f>
        <v>No</v>
      </c>
      <c r="AC45" s="237" t="str">
        <f t="shared" si="83"/>
        <v>No</v>
      </c>
      <c r="AE45" s="275">
        <v>3</v>
      </c>
      <c r="AF45" s="276">
        <f t="shared" si="100"/>
        <v>0</v>
      </c>
      <c r="AG45" s="111"/>
      <c r="AH45" s="303">
        <v>51.5</v>
      </c>
      <c r="AI45" s="311">
        <f t="shared" si="101"/>
        <v>0</v>
      </c>
      <c r="AJ45" s="198">
        <f t="shared" si="85"/>
        <v>0</v>
      </c>
      <c r="AK45" s="198">
        <f t="shared" si="86"/>
        <v>0</v>
      </c>
      <c r="AL45" s="198">
        <f t="shared" si="87"/>
        <v>0</v>
      </c>
      <c r="AM45" s="198">
        <f t="shared" si="88"/>
        <v>0</v>
      </c>
      <c r="AN45" s="198">
        <f t="shared" si="89"/>
        <v>0</v>
      </c>
      <c r="AO45" s="198">
        <f t="shared" si="90"/>
        <v>0</v>
      </c>
      <c r="AP45" s="198">
        <f t="shared" si="91"/>
        <v>0</v>
      </c>
      <c r="AQ45" s="198">
        <f t="shared" si="92"/>
        <v>0</v>
      </c>
      <c r="AR45" s="198">
        <f t="shared" si="93"/>
        <v>0</v>
      </c>
      <c r="AS45" s="198">
        <f t="shared" si="94"/>
        <v>0</v>
      </c>
      <c r="AT45" s="198">
        <f t="shared" si="95"/>
        <v>0</v>
      </c>
      <c r="AU45" s="198">
        <f t="shared" si="96"/>
        <v>0</v>
      </c>
      <c r="AV45" s="198">
        <f t="shared" si="97"/>
        <v>0</v>
      </c>
      <c r="AW45" s="198">
        <f t="shared" si="98"/>
        <v>0</v>
      </c>
      <c r="AX45" s="526">
        <v>3</v>
      </c>
      <c r="AY45" s="532">
        <v>28</v>
      </c>
      <c r="AZ45" s="285">
        <f t="shared" si="55"/>
        <v>0</v>
      </c>
      <c r="BA45" s="532"/>
      <c r="BB45" s="285">
        <f t="shared" si="56"/>
        <v>0</v>
      </c>
      <c r="BC45" s="532"/>
      <c r="BD45" s="177">
        <f t="shared" si="57"/>
        <v>0</v>
      </c>
      <c r="BE45" s="539"/>
      <c r="BF45" s="177">
        <f t="shared" si="21"/>
        <v>0</v>
      </c>
      <c r="BG45" s="177">
        <f t="shared" si="22"/>
        <v>0</v>
      </c>
      <c r="BH45" s="177">
        <f t="shared" si="23"/>
        <v>0</v>
      </c>
      <c r="BI45" s="177">
        <f t="shared" si="24"/>
        <v>0</v>
      </c>
      <c r="BJ45" s="177">
        <f t="shared" si="25"/>
        <v>0</v>
      </c>
      <c r="BK45" s="177">
        <f t="shared" si="26"/>
        <v>0</v>
      </c>
      <c r="BL45" s="177">
        <f t="shared" si="27"/>
        <v>0</v>
      </c>
      <c r="BM45" s="177">
        <f t="shared" si="28"/>
        <v>0</v>
      </c>
      <c r="BN45" s="177">
        <f t="shared" si="29"/>
        <v>0</v>
      </c>
      <c r="BO45" s="539"/>
      <c r="BP45" s="443">
        <f t="shared" si="30"/>
        <v>0</v>
      </c>
      <c r="BQ45" s="443">
        <f t="shared" si="31"/>
        <v>0</v>
      </c>
      <c r="BR45" s="539"/>
      <c r="BS45" s="177">
        <f t="shared" si="32"/>
        <v>0</v>
      </c>
      <c r="BT45" s="177">
        <f t="shared" si="33"/>
        <v>0</v>
      </c>
      <c r="BU45" s="177">
        <f t="shared" si="34"/>
        <v>0</v>
      </c>
      <c r="BV45" s="177">
        <f t="shared" si="35"/>
        <v>0</v>
      </c>
      <c r="BW45" s="177">
        <f t="shared" si="36"/>
        <v>0</v>
      </c>
      <c r="BX45" s="177">
        <f t="shared" si="37"/>
        <v>0</v>
      </c>
      <c r="BY45" s="177">
        <f t="shared" si="38"/>
        <v>0</v>
      </c>
      <c r="BZ45" s="177">
        <f t="shared" si="39"/>
        <v>0</v>
      </c>
      <c r="CA45" s="177">
        <f t="shared" si="40"/>
        <v>0</v>
      </c>
      <c r="CB45" s="177">
        <f t="shared" si="41"/>
        <v>0</v>
      </c>
      <c r="CC45" s="177">
        <f t="shared" si="42"/>
        <v>0</v>
      </c>
      <c r="CD45" s="177">
        <f t="shared" si="43"/>
        <v>0</v>
      </c>
      <c r="CE45" s="177">
        <f t="shared" si="44"/>
        <v>0</v>
      </c>
      <c r="CF45" s="177">
        <f t="shared" si="45"/>
        <v>0</v>
      </c>
      <c r="CG45" s="177">
        <f t="shared" si="46"/>
        <v>0</v>
      </c>
      <c r="CH45" s="177">
        <f t="shared" si="47"/>
        <v>0</v>
      </c>
      <c r="CI45" s="177">
        <f t="shared" si="48"/>
        <v>0</v>
      </c>
      <c r="CJ45" s="177">
        <f t="shared" si="49"/>
        <v>0</v>
      </c>
      <c r="CK45" s="177">
        <f t="shared" si="50"/>
        <v>0</v>
      </c>
      <c r="CL45" s="177">
        <f t="shared" si="51"/>
        <v>0</v>
      </c>
      <c r="CM45" s="177">
        <f t="shared" si="52"/>
        <v>0</v>
      </c>
    </row>
    <row r="46" spans="1:91" s="123" customFormat="1" ht="40.799999999999997" customHeight="1">
      <c r="A46" s="9"/>
      <c r="B46" s="117"/>
      <c r="C46" s="122"/>
      <c r="D46" s="495" t="s">
        <v>2290</v>
      </c>
      <c r="E46" s="174"/>
      <c r="F46" s="110"/>
      <c r="G46" s="108"/>
      <c r="H46" s="108"/>
      <c r="I46" s="110"/>
      <c r="J46" s="109"/>
      <c r="K46" s="109"/>
      <c r="L46" s="201"/>
      <c r="M46" s="135"/>
      <c r="Z46" s="9"/>
      <c r="AA46" s="369"/>
      <c r="AB46" s="124"/>
      <c r="AC46" s="125"/>
      <c r="AE46" s="279"/>
      <c r="AF46" s="279"/>
      <c r="AG46" s="111"/>
      <c r="AH46" s="300"/>
      <c r="AI46" s="311"/>
      <c r="AJ46" s="198"/>
      <c r="AK46" s="198"/>
      <c r="AL46" s="198"/>
      <c r="AM46" s="198"/>
      <c r="AN46" s="198"/>
      <c r="AO46" s="198"/>
      <c r="AP46" s="198"/>
      <c r="AQ46" s="198"/>
      <c r="AR46" s="198"/>
      <c r="AS46" s="198"/>
      <c r="AT46" s="198"/>
      <c r="AU46" s="198"/>
      <c r="AV46" s="198"/>
      <c r="AW46" s="198"/>
      <c r="AX46" s="525"/>
      <c r="AY46" s="531"/>
      <c r="AZ46" s="285">
        <f t="shared" si="55"/>
        <v>0</v>
      </c>
      <c r="BA46" s="531"/>
      <c r="BB46" s="285">
        <f t="shared" si="56"/>
        <v>0</v>
      </c>
      <c r="BC46" s="531"/>
      <c r="BD46" s="177">
        <f t="shared" si="57"/>
        <v>0</v>
      </c>
      <c r="BE46" s="539"/>
      <c r="BF46" s="177">
        <f t="shared" si="21"/>
        <v>0</v>
      </c>
      <c r="BG46" s="177">
        <f t="shared" si="22"/>
        <v>0</v>
      </c>
      <c r="BH46" s="177">
        <f t="shared" si="23"/>
        <v>0</v>
      </c>
      <c r="BI46" s="177">
        <f t="shared" si="24"/>
        <v>0</v>
      </c>
      <c r="BJ46" s="177">
        <f t="shared" si="25"/>
        <v>0</v>
      </c>
      <c r="BK46" s="177">
        <f t="shared" si="26"/>
        <v>0</v>
      </c>
      <c r="BL46" s="177">
        <f t="shared" si="27"/>
        <v>0</v>
      </c>
      <c r="BM46" s="177">
        <f t="shared" si="28"/>
        <v>0</v>
      </c>
      <c r="BN46" s="177">
        <f t="shared" si="29"/>
        <v>0</v>
      </c>
      <c r="BO46" s="539"/>
      <c r="BP46" s="443">
        <f t="shared" si="30"/>
        <v>0</v>
      </c>
      <c r="BQ46" s="443">
        <f t="shared" si="31"/>
        <v>0</v>
      </c>
      <c r="BR46" s="539"/>
      <c r="BS46" s="177">
        <f t="shared" si="32"/>
        <v>0</v>
      </c>
      <c r="BT46" s="177">
        <f t="shared" si="33"/>
        <v>0</v>
      </c>
      <c r="BU46" s="177">
        <f t="shared" si="34"/>
        <v>0</v>
      </c>
      <c r="BV46" s="177">
        <f t="shared" si="35"/>
        <v>0</v>
      </c>
      <c r="BW46" s="177">
        <f t="shared" si="36"/>
        <v>0</v>
      </c>
      <c r="BX46" s="177">
        <f t="shared" si="37"/>
        <v>0</v>
      </c>
      <c r="BY46" s="177">
        <f t="shared" si="38"/>
        <v>0</v>
      </c>
      <c r="BZ46" s="177">
        <f t="shared" si="39"/>
        <v>0</v>
      </c>
      <c r="CA46" s="177">
        <f t="shared" si="40"/>
        <v>0</v>
      </c>
      <c r="CB46" s="177">
        <f t="shared" si="41"/>
        <v>0</v>
      </c>
      <c r="CC46" s="177">
        <f t="shared" si="42"/>
        <v>0</v>
      </c>
      <c r="CD46" s="177">
        <f t="shared" si="43"/>
        <v>0</v>
      </c>
      <c r="CE46" s="177">
        <f t="shared" si="44"/>
        <v>0</v>
      </c>
      <c r="CF46" s="177">
        <f t="shared" si="45"/>
        <v>0</v>
      </c>
      <c r="CG46" s="177">
        <f t="shared" si="46"/>
        <v>0</v>
      </c>
      <c r="CH46" s="177">
        <f t="shared" si="47"/>
        <v>0</v>
      </c>
      <c r="CI46" s="177">
        <f t="shared" si="48"/>
        <v>0</v>
      </c>
      <c r="CJ46" s="177">
        <f t="shared" si="49"/>
        <v>0</v>
      </c>
      <c r="CK46" s="177">
        <f t="shared" si="50"/>
        <v>0</v>
      </c>
      <c r="CL46" s="177">
        <f t="shared" si="51"/>
        <v>0</v>
      </c>
      <c r="CM46" s="177">
        <f t="shared" si="52"/>
        <v>0</v>
      </c>
    </row>
    <row r="47" spans="1:91" s="9" customFormat="1" ht="90" customHeight="1">
      <c r="B47" s="202"/>
      <c r="C47" s="143"/>
      <c r="D47" s="221" t="s">
        <v>247</v>
      </c>
      <c r="E47" s="222" t="s">
        <v>2884</v>
      </c>
      <c r="F47" s="204" t="s">
        <v>134</v>
      </c>
      <c r="G47" s="206" t="s">
        <v>119</v>
      </c>
      <c r="H47" s="206" t="s">
        <v>182</v>
      </c>
      <c r="I47" s="204">
        <v>3</v>
      </c>
      <c r="J47" s="204">
        <v>0</v>
      </c>
      <c r="K47" s="204" t="s">
        <v>4673</v>
      </c>
      <c r="L47" s="378">
        <v>353.08812000000006</v>
      </c>
      <c r="M47" s="207"/>
      <c r="N47" s="207"/>
      <c r="O47" s="207"/>
      <c r="P47" s="207"/>
      <c r="Q47" s="207"/>
      <c r="R47" s="207"/>
      <c r="S47" s="207"/>
      <c r="T47" s="207"/>
      <c r="U47" s="207"/>
      <c r="V47" s="207"/>
      <c r="W47" s="207"/>
      <c r="X47" s="207"/>
      <c r="Y47" s="207"/>
      <c r="Z47" s="207"/>
      <c r="AA47" s="208">
        <f t="shared" ref="AA47:AA79" si="115">L47*M47+L47*N47+L47*O47+L47*P47+L47*Q47+L47*R47+L47*T47+L47*V47+L47*W47+L47*X47+L47*Y47+L47*Z47+L47*U47+L47*S47</f>
        <v>0</v>
      </c>
      <c r="AB47" s="208" t="str">
        <f t="shared" ref="AB47" si="116">IF(SUM(M47:Z47)&gt;0,"Yes","No")</f>
        <v>No</v>
      </c>
      <c r="AC47" s="209" t="str">
        <f t="shared" ref="AC47:AC80" si="117">IF(B47="New","Yes","No")</f>
        <v>No</v>
      </c>
      <c r="AE47" s="275">
        <v>3</v>
      </c>
      <c r="AF47" s="276">
        <f t="shared" ref="AF47" si="118">AE47*SUM(M47:Z47)</f>
        <v>0</v>
      </c>
      <c r="AG47" s="111"/>
      <c r="AH47" s="301">
        <v>6.4</v>
      </c>
      <c r="AI47" s="311">
        <f>SUM(M47:Z47)*AH47</f>
        <v>0</v>
      </c>
      <c r="AJ47" s="198">
        <f t="shared" ref="AJ47:AJ80" si="119">M47*I47</f>
        <v>0</v>
      </c>
      <c r="AK47" s="198">
        <f t="shared" ref="AK47:AK80" si="120">N47*I47</f>
        <v>0</v>
      </c>
      <c r="AL47" s="198">
        <f t="shared" ref="AL47:AL80" si="121">O47*I47</f>
        <v>0</v>
      </c>
      <c r="AM47" s="198">
        <f t="shared" ref="AM47:AM80" si="122">P47*I47</f>
        <v>0</v>
      </c>
      <c r="AN47" s="198">
        <f t="shared" ref="AN47:AN80" si="123">Q47*I47</f>
        <v>0</v>
      </c>
      <c r="AO47" s="198">
        <f t="shared" ref="AO47:AO80" si="124">R47*I47</f>
        <v>0</v>
      </c>
      <c r="AP47" s="198">
        <f t="shared" ref="AP47:AP80" si="125">S47*I47</f>
        <v>0</v>
      </c>
      <c r="AQ47" s="198">
        <f t="shared" ref="AQ47:AQ80" si="126">T47*I47</f>
        <v>0</v>
      </c>
      <c r="AR47" s="198">
        <f t="shared" ref="AR47:AR80" si="127">U47*I47</f>
        <v>0</v>
      </c>
      <c r="AS47" s="198">
        <f t="shared" ref="AS47:AS80" si="128">V47*I47</f>
        <v>0</v>
      </c>
      <c r="AT47" s="198">
        <f t="shared" ref="AT47:AT80" si="129">W47*I47</f>
        <v>0</v>
      </c>
      <c r="AU47" s="198">
        <f t="shared" ref="AU47:AU80" si="130">X47*I47</f>
        <v>0</v>
      </c>
      <c r="AV47" s="198">
        <f t="shared" ref="AV47:AV80" si="131">Y47*I47</f>
        <v>0</v>
      </c>
      <c r="AW47" s="198">
        <f t="shared" ref="AW47:AW80" si="132">Z47*I47</f>
        <v>0</v>
      </c>
      <c r="AX47" s="526">
        <v>3</v>
      </c>
      <c r="AY47" s="532">
        <v>22</v>
      </c>
      <c r="AZ47" s="285">
        <f t="shared" si="55"/>
        <v>0</v>
      </c>
      <c r="BA47" s="532"/>
      <c r="BB47" s="285">
        <f t="shared" si="56"/>
        <v>0</v>
      </c>
      <c r="BC47" s="532"/>
      <c r="BD47" s="177">
        <f t="shared" si="57"/>
        <v>0</v>
      </c>
      <c r="BE47" s="539"/>
      <c r="BF47" s="177">
        <f t="shared" si="21"/>
        <v>0</v>
      </c>
      <c r="BG47" s="177">
        <f t="shared" si="22"/>
        <v>0</v>
      </c>
      <c r="BH47" s="177">
        <f t="shared" si="23"/>
        <v>0</v>
      </c>
      <c r="BI47" s="177">
        <f t="shared" si="24"/>
        <v>0</v>
      </c>
      <c r="BJ47" s="177">
        <f t="shared" si="25"/>
        <v>0</v>
      </c>
      <c r="BK47" s="177">
        <f t="shared" si="26"/>
        <v>0</v>
      </c>
      <c r="BL47" s="177">
        <f t="shared" si="27"/>
        <v>0</v>
      </c>
      <c r="BM47" s="177">
        <f t="shared" si="28"/>
        <v>0</v>
      </c>
      <c r="BN47" s="177">
        <f t="shared" si="29"/>
        <v>0</v>
      </c>
      <c r="BO47" s="539"/>
      <c r="BP47" s="443">
        <f t="shared" si="30"/>
        <v>0</v>
      </c>
      <c r="BQ47" s="443">
        <f t="shared" si="31"/>
        <v>0</v>
      </c>
      <c r="BR47" s="539"/>
      <c r="BS47" s="177">
        <f t="shared" si="32"/>
        <v>0</v>
      </c>
      <c r="BT47" s="177">
        <f t="shared" si="33"/>
        <v>0</v>
      </c>
      <c r="BU47" s="177">
        <f t="shared" si="34"/>
        <v>0</v>
      </c>
      <c r="BV47" s="177">
        <f t="shared" si="35"/>
        <v>0</v>
      </c>
      <c r="BW47" s="177">
        <f t="shared" si="36"/>
        <v>0</v>
      </c>
      <c r="BX47" s="177">
        <f t="shared" si="37"/>
        <v>0</v>
      </c>
      <c r="BY47" s="177">
        <f t="shared" si="38"/>
        <v>0</v>
      </c>
      <c r="BZ47" s="177">
        <f t="shared" si="39"/>
        <v>0</v>
      </c>
      <c r="CA47" s="177">
        <f t="shared" si="40"/>
        <v>0</v>
      </c>
      <c r="CB47" s="177">
        <f t="shared" si="41"/>
        <v>0</v>
      </c>
      <c r="CC47" s="177">
        <f t="shared" si="42"/>
        <v>0</v>
      </c>
      <c r="CD47" s="177">
        <f t="shared" si="43"/>
        <v>0</v>
      </c>
      <c r="CE47" s="177">
        <f t="shared" si="44"/>
        <v>0</v>
      </c>
      <c r="CF47" s="177">
        <f t="shared" si="45"/>
        <v>0</v>
      </c>
      <c r="CG47" s="177">
        <f t="shared" si="46"/>
        <v>0</v>
      </c>
      <c r="CH47" s="177">
        <f t="shared" si="47"/>
        <v>0</v>
      </c>
      <c r="CI47" s="177">
        <f t="shared" si="48"/>
        <v>0</v>
      </c>
      <c r="CJ47" s="177">
        <f t="shared" si="49"/>
        <v>0</v>
      </c>
      <c r="CK47" s="177">
        <f t="shared" si="50"/>
        <v>0</v>
      </c>
      <c r="CL47" s="177">
        <f t="shared" si="51"/>
        <v>0</v>
      </c>
      <c r="CM47" s="177">
        <f t="shared" si="52"/>
        <v>0</v>
      </c>
    </row>
    <row r="48" spans="1:91" s="9" customFormat="1" ht="90" customHeight="1">
      <c r="B48" s="210"/>
      <c r="D48" s="141" t="s">
        <v>3098</v>
      </c>
      <c r="E48" s="486" t="s">
        <v>6201</v>
      </c>
      <c r="F48" s="114" t="s">
        <v>134</v>
      </c>
      <c r="G48" s="115" t="s">
        <v>119</v>
      </c>
      <c r="H48" s="115" t="s">
        <v>182</v>
      </c>
      <c r="I48" s="114">
        <v>3</v>
      </c>
      <c r="J48" s="114">
        <v>0</v>
      </c>
      <c r="K48" s="114" t="s">
        <v>4673</v>
      </c>
      <c r="L48" s="380">
        <v>307.03269999999998</v>
      </c>
      <c r="M48" s="130"/>
      <c r="N48" s="130"/>
      <c r="O48" s="130"/>
      <c r="P48" s="130"/>
      <c r="Q48" s="130"/>
      <c r="R48" s="130"/>
      <c r="S48" s="130"/>
      <c r="T48" s="130"/>
      <c r="U48" s="130"/>
      <c r="V48" s="130"/>
      <c r="W48" s="130"/>
      <c r="X48" s="130"/>
      <c r="Y48" s="130"/>
      <c r="Z48" s="130"/>
      <c r="AA48" s="414">
        <f t="shared" si="115"/>
        <v>0</v>
      </c>
      <c r="AB48" s="131" t="str">
        <f t="shared" si="3"/>
        <v>No</v>
      </c>
      <c r="AC48" s="410" t="str">
        <f t="shared" si="117"/>
        <v>No</v>
      </c>
      <c r="AD48" s="413"/>
      <c r="AE48" s="275">
        <v>3</v>
      </c>
      <c r="AF48" s="276">
        <f t="shared" ref="AF48:AF80" si="133">AE48*SUM(M48:Z48)</f>
        <v>0</v>
      </c>
      <c r="AG48" s="111"/>
      <c r="AH48" s="301">
        <v>6.4</v>
      </c>
      <c r="AI48" s="311">
        <f t="shared" ref="AI48:AI79" si="134">SUM(M48:Z48)*AH48</f>
        <v>0</v>
      </c>
      <c r="AJ48" s="198">
        <f t="shared" si="119"/>
        <v>0</v>
      </c>
      <c r="AK48" s="198">
        <f t="shared" si="120"/>
        <v>0</v>
      </c>
      <c r="AL48" s="198">
        <f t="shared" si="121"/>
        <v>0</v>
      </c>
      <c r="AM48" s="198">
        <f t="shared" si="122"/>
        <v>0</v>
      </c>
      <c r="AN48" s="198">
        <f t="shared" si="123"/>
        <v>0</v>
      </c>
      <c r="AO48" s="198">
        <f t="shared" si="124"/>
        <v>0</v>
      </c>
      <c r="AP48" s="198">
        <f t="shared" si="125"/>
        <v>0</v>
      </c>
      <c r="AQ48" s="198">
        <f t="shared" si="126"/>
        <v>0</v>
      </c>
      <c r="AR48" s="198">
        <f t="shared" si="127"/>
        <v>0</v>
      </c>
      <c r="AS48" s="198">
        <f t="shared" si="128"/>
        <v>0</v>
      </c>
      <c r="AT48" s="198">
        <f t="shared" si="129"/>
        <v>0</v>
      </c>
      <c r="AU48" s="198">
        <f t="shared" si="130"/>
        <v>0</v>
      </c>
      <c r="AV48" s="198">
        <f t="shared" si="131"/>
        <v>0</v>
      </c>
      <c r="AW48" s="198">
        <f t="shared" si="132"/>
        <v>0</v>
      </c>
      <c r="AX48" s="526">
        <v>3</v>
      </c>
      <c r="AY48" s="532">
        <v>22</v>
      </c>
      <c r="AZ48" s="285">
        <f t="shared" si="55"/>
        <v>0</v>
      </c>
      <c r="BA48" s="532"/>
      <c r="BB48" s="285">
        <f t="shared" si="56"/>
        <v>0</v>
      </c>
      <c r="BC48" s="532"/>
      <c r="BD48" s="177">
        <f t="shared" si="57"/>
        <v>0</v>
      </c>
      <c r="BE48" s="539"/>
      <c r="BF48" s="177">
        <f t="shared" si="21"/>
        <v>0</v>
      </c>
      <c r="BG48" s="177">
        <f t="shared" si="22"/>
        <v>0</v>
      </c>
      <c r="BH48" s="177">
        <f t="shared" si="23"/>
        <v>0</v>
      </c>
      <c r="BI48" s="177">
        <f t="shared" si="24"/>
        <v>0</v>
      </c>
      <c r="BJ48" s="177">
        <f t="shared" si="25"/>
        <v>0</v>
      </c>
      <c r="BK48" s="177">
        <f t="shared" si="26"/>
        <v>0</v>
      </c>
      <c r="BL48" s="177">
        <f t="shared" si="27"/>
        <v>0</v>
      </c>
      <c r="BM48" s="177">
        <f t="shared" si="28"/>
        <v>0</v>
      </c>
      <c r="BN48" s="177">
        <f t="shared" si="29"/>
        <v>0</v>
      </c>
      <c r="BO48" s="539"/>
      <c r="BP48" s="443">
        <f t="shared" si="30"/>
        <v>0</v>
      </c>
      <c r="BQ48" s="443">
        <f t="shared" si="31"/>
        <v>0</v>
      </c>
      <c r="BR48" s="539"/>
      <c r="BS48" s="177">
        <f t="shared" si="32"/>
        <v>0</v>
      </c>
      <c r="BT48" s="177">
        <f t="shared" si="33"/>
        <v>0</v>
      </c>
      <c r="BU48" s="177">
        <f t="shared" si="34"/>
        <v>0</v>
      </c>
      <c r="BV48" s="177">
        <f t="shared" si="35"/>
        <v>0</v>
      </c>
      <c r="BW48" s="177">
        <f t="shared" si="36"/>
        <v>0</v>
      </c>
      <c r="BX48" s="177">
        <f t="shared" si="37"/>
        <v>0</v>
      </c>
      <c r="BY48" s="177">
        <f t="shared" si="38"/>
        <v>0</v>
      </c>
      <c r="BZ48" s="177">
        <f t="shared" si="39"/>
        <v>0</v>
      </c>
      <c r="CA48" s="177">
        <f t="shared" si="40"/>
        <v>0</v>
      </c>
      <c r="CB48" s="177">
        <f t="shared" si="41"/>
        <v>0</v>
      </c>
      <c r="CC48" s="177">
        <f t="shared" si="42"/>
        <v>0</v>
      </c>
      <c r="CD48" s="177">
        <f t="shared" si="43"/>
        <v>0</v>
      </c>
      <c r="CE48" s="177">
        <f t="shared" si="44"/>
        <v>0</v>
      </c>
      <c r="CF48" s="177">
        <f t="shared" si="45"/>
        <v>0</v>
      </c>
      <c r="CG48" s="177">
        <f t="shared" si="46"/>
        <v>0</v>
      </c>
      <c r="CH48" s="177">
        <f t="shared" si="47"/>
        <v>0</v>
      </c>
      <c r="CI48" s="177">
        <f t="shared" si="48"/>
        <v>0</v>
      </c>
      <c r="CJ48" s="177">
        <f t="shared" si="49"/>
        <v>0</v>
      </c>
      <c r="CK48" s="177">
        <f t="shared" si="50"/>
        <v>0</v>
      </c>
      <c r="CL48" s="177">
        <f t="shared" si="51"/>
        <v>0</v>
      </c>
      <c r="CM48" s="177">
        <f t="shared" si="52"/>
        <v>0</v>
      </c>
    </row>
    <row r="49" spans="1:91" s="123" customFormat="1" ht="90" customHeight="1">
      <c r="A49" s="9"/>
      <c r="B49" s="210"/>
      <c r="C49" s="9"/>
      <c r="D49" s="106" t="s">
        <v>248</v>
      </c>
      <c r="E49" s="175" t="s">
        <v>2884</v>
      </c>
      <c r="F49" s="105" t="s">
        <v>134</v>
      </c>
      <c r="G49" s="224" t="s">
        <v>120</v>
      </c>
      <c r="H49" s="224" t="s">
        <v>182</v>
      </c>
      <c r="I49" s="105">
        <v>2</v>
      </c>
      <c r="J49" s="105">
        <v>0</v>
      </c>
      <c r="K49" s="105" t="s">
        <v>4673</v>
      </c>
      <c r="L49" s="379">
        <v>245.32746000000003</v>
      </c>
      <c r="M49" s="127"/>
      <c r="N49" s="126"/>
      <c r="O49" s="127"/>
      <c r="P49" s="127"/>
      <c r="Q49" s="127"/>
      <c r="R49" s="127"/>
      <c r="S49" s="127"/>
      <c r="T49" s="127"/>
      <c r="U49" s="127"/>
      <c r="V49" s="127"/>
      <c r="W49" s="127"/>
      <c r="X49" s="127"/>
      <c r="Y49" s="127"/>
      <c r="Z49" s="127"/>
      <c r="AA49" s="138">
        <f t="shared" si="115"/>
        <v>0</v>
      </c>
      <c r="AB49" s="124" t="str">
        <f t="shared" ref="AB49" si="135">IF(SUM(M49:Z49)&gt;0,"Yes","No")</f>
        <v>No</v>
      </c>
      <c r="AC49" s="234" t="str">
        <f t="shared" si="117"/>
        <v>No</v>
      </c>
      <c r="AD49" s="403"/>
      <c r="AE49" s="275">
        <v>2</v>
      </c>
      <c r="AF49" s="276">
        <f t="shared" ref="AF49" si="136">AE49*SUM(M49:Z49)</f>
        <v>0</v>
      </c>
      <c r="AG49" s="111"/>
      <c r="AH49" s="302">
        <v>6.6</v>
      </c>
      <c r="AI49" s="311">
        <f t="shared" si="134"/>
        <v>0</v>
      </c>
      <c r="AJ49" s="198">
        <f t="shared" si="119"/>
        <v>0</v>
      </c>
      <c r="AK49" s="198">
        <f t="shared" si="120"/>
        <v>0</v>
      </c>
      <c r="AL49" s="198">
        <f t="shared" si="121"/>
        <v>0</v>
      </c>
      <c r="AM49" s="198">
        <f t="shared" si="122"/>
        <v>0</v>
      </c>
      <c r="AN49" s="198">
        <f t="shared" si="123"/>
        <v>0</v>
      </c>
      <c r="AO49" s="198">
        <f t="shared" si="124"/>
        <v>0</v>
      </c>
      <c r="AP49" s="198">
        <f t="shared" si="125"/>
        <v>0</v>
      </c>
      <c r="AQ49" s="198">
        <f t="shared" si="126"/>
        <v>0</v>
      </c>
      <c r="AR49" s="198">
        <f t="shared" si="127"/>
        <v>0</v>
      </c>
      <c r="AS49" s="198">
        <f t="shared" si="128"/>
        <v>0</v>
      </c>
      <c r="AT49" s="198">
        <f t="shared" si="129"/>
        <v>0</v>
      </c>
      <c r="AU49" s="198">
        <f t="shared" si="130"/>
        <v>0</v>
      </c>
      <c r="AV49" s="198">
        <f t="shared" si="131"/>
        <v>0</v>
      </c>
      <c r="AW49" s="198">
        <f t="shared" si="132"/>
        <v>0</v>
      </c>
      <c r="AX49" s="526">
        <v>2</v>
      </c>
      <c r="AY49" s="532">
        <v>10</v>
      </c>
      <c r="AZ49" s="285">
        <f t="shared" si="55"/>
        <v>0</v>
      </c>
      <c r="BA49" s="532"/>
      <c r="BB49" s="285">
        <f t="shared" si="56"/>
        <v>0</v>
      </c>
      <c r="BC49" s="532"/>
      <c r="BD49" s="177">
        <f t="shared" si="57"/>
        <v>0</v>
      </c>
      <c r="BE49" s="539"/>
      <c r="BF49" s="177">
        <f t="shared" si="21"/>
        <v>0</v>
      </c>
      <c r="BG49" s="177">
        <f t="shared" si="22"/>
        <v>0</v>
      </c>
      <c r="BH49" s="177">
        <f t="shared" si="23"/>
        <v>0</v>
      </c>
      <c r="BI49" s="177">
        <f t="shared" si="24"/>
        <v>0</v>
      </c>
      <c r="BJ49" s="177">
        <f t="shared" si="25"/>
        <v>0</v>
      </c>
      <c r="BK49" s="177">
        <f t="shared" si="26"/>
        <v>0</v>
      </c>
      <c r="BL49" s="177">
        <f t="shared" si="27"/>
        <v>0</v>
      </c>
      <c r="BM49" s="177">
        <f t="shared" si="28"/>
        <v>0</v>
      </c>
      <c r="BN49" s="177">
        <f t="shared" si="29"/>
        <v>0</v>
      </c>
      <c r="BO49" s="539"/>
      <c r="BP49" s="443">
        <f t="shared" si="30"/>
        <v>0</v>
      </c>
      <c r="BQ49" s="443">
        <f t="shared" si="31"/>
        <v>0</v>
      </c>
      <c r="BR49" s="539"/>
      <c r="BS49" s="177">
        <f t="shared" si="32"/>
        <v>0</v>
      </c>
      <c r="BT49" s="177">
        <f t="shared" si="33"/>
        <v>0</v>
      </c>
      <c r="BU49" s="177">
        <f t="shared" si="34"/>
        <v>0</v>
      </c>
      <c r="BV49" s="177">
        <f t="shared" si="35"/>
        <v>0</v>
      </c>
      <c r="BW49" s="177">
        <f t="shared" si="36"/>
        <v>0</v>
      </c>
      <c r="BX49" s="177">
        <f t="shared" si="37"/>
        <v>0</v>
      </c>
      <c r="BY49" s="177">
        <f t="shared" si="38"/>
        <v>0</v>
      </c>
      <c r="BZ49" s="177">
        <f t="shared" si="39"/>
        <v>0</v>
      </c>
      <c r="CA49" s="177">
        <f t="shared" si="40"/>
        <v>0</v>
      </c>
      <c r="CB49" s="177">
        <f t="shared" si="41"/>
        <v>0</v>
      </c>
      <c r="CC49" s="177">
        <f t="shared" si="42"/>
        <v>0</v>
      </c>
      <c r="CD49" s="177">
        <f t="shared" si="43"/>
        <v>0</v>
      </c>
      <c r="CE49" s="177">
        <f t="shared" si="44"/>
        <v>0</v>
      </c>
      <c r="CF49" s="177">
        <f t="shared" si="45"/>
        <v>0</v>
      </c>
      <c r="CG49" s="177">
        <f t="shared" si="46"/>
        <v>0</v>
      </c>
      <c r="CH49" s="177">
        <f t="shared" si="47"/>
        <v>0</v>
      </c>
      <c r="CI49" s="177">
        <f t="shared" si="48"/>
        <v>0</v>
      </c>
      <c r="CJ49" s="177">
        <f t="shared" si="49"/>
        <v>0</v>
      </c>
      <c r="CK49" s="177">
        <f t="shared" si="50"/>
        <v>0</v>
      </c>
      <c r="CL49" s="177">
        <f t="shared" si="51"/>
        <v>0</v>
      </c>
      <c r="CM49" s="177">
        <f t="shared" si="52"/>
        <v>0</v>
      </c>
    </row>
    <row r="50" spans="1:91" s="123" customFormat="1" ht="90" customHeight="1">
      <c r="A50" s="9"/>
      <c r="B50" s="210"/>
      <c r="C50" s="9"/>
      <c r="D50" s="106" t="s">
        <v>3154</v>
      </c>
      <c r="E50" s="487" t="s">
        <v>6201</v>
      </c>
      <c r="F50" s="105" t="s">
        <v>134</v>
      </c>
      <c r="G50" s="224" t="s">
        <v>120</v>
      </c>
      <c r="H50" s="224" t="s">
        <v>182</v>
      </c>
      <c r="I50" s="105">
        <v>2</v>
      </c>
      <c r="J50" s="105">
        <v>0</v>
      </c>
      <c r="K50" s="105" t="s">
        <v>4673</v>
      </c>
      <c r="L50" s="379">
        <v>213.32330000000002</v>
      </c>
      <c r="M50" s="127"/>
      <c r="N50" s="126"/>
      <c r="O50" s="127"/>
      <c r="P50" s="127"/>
      <c r="Q50" s="127"/>
      <c r="R50" s="127"/>
      <c r="S50" s="127"/>
      <c r="T50" s="127"/>
      <c r="U50" s="127"/>
      <c r="V50" s="127"/>
      <c r="W50" s="127"/>
      <c r="X50" s="127"/>
      <c r="Y50" s="127"/>
      <c r="Z50" s="127"/>
      <c r="AA50" s="138">
        <f>L50*M50+L50*N50+L50*O50+L50*P50+L50*Q50+L50*R50+L50*T50+L50*V50+L50*W50+L50*X50+L50*Y50+L50*Z50+L50*U50+L50*S50</f>
        <v>0</v>
      </c>
      <c r="AB50" s="124" t="str">
        <f t="shared" si="3"/>
        <v>No</v>
      </c>
      <c r="AC50" s="234" t="str">
        <f t="shared" si="117"/>
        <v>No</v>
      </c>
      <c r="AE50" s="275">
        <v>2</v>
      </c>
      <c r="AF50" s="276">
        <f t="shared" si="133"/>
        <v>0</v>
      </c>
      <c r="AG50" s="111"/>
      <c r="AH50" s="302">
        <v>6.6</v>
      </c>
      <c r="AI50" s="311">
        <f t="shared" si="134"/>
        <v>0</v>
      </c>
      <c r="AJ50" s="198">
        <f t="shared" si="119"/>
        <v>0</v>
      </c>
      <c r="AK50" s="198">
        <f t="shared" si="120"/>
        <v>0</v>
      </c>
      <c r="AL50" s="198">
        <f t="shared" si="121"/>
        <v>0</v>
      </c>
      <c r="AM50" s="198">
        <f t="shared" si="122"/>
        <v>0</v>
      </c>
      <c r="AN50" s="198">
        <f t="shared" si="123"/>
        <v>0</v>
      </c>
      <c r="AO50" s="198">
        <f t="shared" si="124"/>
        <v>0</v>
      </c>
      <c r="AP50" s="198">
        <f t="shared" si="125"/>
        <v>0</v>
      </c>
      <c r="AQ50" s="198">
        <f t="shared" si="126"/>
        <v>0</v>
      </c>
      <c r="AR50" s="198">
        <f t="shared" si="127"/>
        <v>0</v>
      </c>
      <c r="AS50" s="198">
        <f t="shared" si="128"/>
        <v>0</v>
      </c>
      <c r="AT50" s="198">
        <f t="shared" si="129"/>
        <v>0</v>
      </c>
      <c r="AU50" s="198">
        <f t="shared" si="130"/>
        <v>0</v>
      </c>
      <c r="AV50" s="198">
        <f t="shared" si="131"/>
        <v>0</v>
      </c>
      <c r="AW50" s="198">
        <f t="shared" si="132"/>
        <v>0</v>
      </c>
      <c r="AX50" s="526">
        <v>2</v>
      </c>
      <c r="AY50" s="532">
        <v>10</v>
      </c>
      <c r="AZ50" s="285">
        <f t="shared" si="55"/>
        <v>0</v>
      </c>
      <c r="BA50" s="532"/>
      <c r="BB50" s="285">
        <f t="shared" si="56"/>
        <v>0</v>
      </c>
      <c r="BC50" s="532"/>
      <c r="BD50" s="177">
        <f t="shared" si="57"/>
        <v>0</v>
      </c>
      <c r="BE50" s="539"/>
      <c r="BF50" s="177">
        <f t="shared" si="21"/>
        <v>0</v>
      </c>
      <c r="BG50" s="177">
        <f t="shared" si="22"/>
        <v>0</v>
      </c>
      <c r="BH50" s="177">
        <f t="shared" si="23"/>
        <v>0</v>
      </c>
      <c r="BI50" s="177">
        <f t="shared" si="24"/>
        <v>0</v>
      </c>
      <c r="BJ50" s="177">
        <f t="shared" si="25"/>
        <v>0</v>
      </c>
      <c r="BK50" s="177">
        <f t="shared" si="26"/>
        <v>0</v>
      </c>
      <c r="BL50" s="177">
        <f t="shared" si="27"/>
        <v>0</v>
      </c>
      <c r="BM50" s="177">
        <f t="shared" si="28"/>
        <v>0</v>
      </c>
      <c r="BN50" s="177">
        <f t="shared" si="29"/>
        <v>0</v>
      </c>
      <c r="BO50" s="539"/>
      <c r="BP50" s="443">
        <f t="shared" si="30"/>
        <v>0</v>
      </c>
      <c r="BQ50" s="443">
        <f t="shared" si="31"/>
        <v>0</v>
      </c>
      <c r="BR50" s="539"/>
      <c r="BS50" s="177">
        <f t="shared" si="32"/>
        <v>0</v>
      </c>
      <c r="BT50" s="177">
        <f t="shared" si="33"/>
        <v>0</v>
      </c>
      <c r="BU50" s="177">
        <f t="shared" si="34"/>
        <v>0</v>
      </c>
      <c r="BV50" s="177">
        <f t="shared" si="35"/>
        <v>0</v>
      </c>
      <c r="BW50" s="177">
        <f t="shared" si="36"/>
        <v>0</v>
      </c>
      <c r="BX50" s="177">
        <f t="shared" si="37"/>
        <v>0</v>
      </c>
      <c r="BY50" s="177">
        <f t="shared" si="38"/>
        <v>0</v>
      </c>
      <c r="BZ50" s="177">
        <f t="shared" si="39"/>
        <v>0</v>
      </c>
      <c r="CA50" s="177">
        <f t="shared" si="40"/>
        <v>0</v>
      </c>
      <c r="CB50" s="177">
        <f t="shared" si="41"/>
        <v>0</v>
      </c>
      <c r="CC50" s="177">
        <f t="shared" si="42"/>
        <v>0</v>
      </c>
      <c r="CD50" s="177">
        <f t="shared" si="43"/>
        <v>0</v>
      </c>
      <c r="CE50" s="177">
        <f t="shared" si="44"/>
        <v>0</v>
      </c>
      <c r="CF50" s="177">
        <f t="shared" si="45"/>
        <v>0</v>
      </c>
      <c r="CG50" s="177">
        <f t="shared" si="46"/>
        <v>0</v>
      </c>
      <c r="CH50" s="177">
        <f t="shared" si="47"/>
        <v>0</v>
      </c>
      <c r="CI50" s="177">
        <f t="shared" si="48"/>
        <v>0</v>
      </c>
      <c r="CJ50" s="177">
        <f t="shared" si="49"/>
        <v>0</v>
      </c>
      <c r="CK50" s="177">
        <f t="shared" si="50"/>
        <v>0</v>
      </c>
      <c r="CL50" s="177">
        <f t="shared" si="51"/>
        <v>0</v>
      </c>
      <c r="CM50" s="177">
        <f t="shared" si="52"/>
        <v>0</v>
      </c>
    </row>
    <row r="51" spans="1:91" s="9" customFormat="1" ht="90" customHeight="1">
      <c r="B51" s="225"/>
      <c r="D51" s="141" t="s">
        <v>249</v>
      </c>
      <c r="E51" s="223" t="s">
        <v>2884</v>
      </c>
      <c r="F51" s="114" t="s">
        <v>134</v>
      </c>
      <c r="G51" s="115" t="s">
        <v>82</v>
      </c>
      <c r="H51" s="115" t="s">
        <v>182</v>
      </c>
      <c r="I51" s="114">
        <v>1</v>
      </c>
      <c r="J51" s="114">
        <v>0</v>
      </c>
      <c r="K51" s="114" t="s">
        <v>4673</v>
      </c>
      <c r="L51" s="380">
        <v>171.95850000000002</v>
      </c>
      <c r="M51" s="129"/>
      <c r="N51" s="129"/>
      <c r="O51" s="129"/>
      <c r="P51" s="129"/>
      <c r="Q51" s="129"/>
      <c r="R51" s="129"/>
      <c r="S51" s="129"/>
      <c r="T51" s="129"/>
      <c r="U51" s="129"/>
      <c r="V51" s="129"/>
      <c r="W51" s="129"/>
      <c r="X51" s="129"/>
      <c r="Y51" s="129"/>
      <c r="Z51" s="129"/>
      <c r="AA51" s="131">
        <f>L51*M51+L51*N51+L51*O51+L51*P51+L51*Q51+L51*R51+L51*T51+L51*V51+L51*W51+L51*X51+L51*Y51+L51*Z51+L51*U51+L51*S51</f>
        <v>0</v>
      </c>
      <c r="AB51" s="131" t="str">
        <f t="shared" ref="AB51" si="137">IF(SUM(M51:Z51)&gt;0,"Yes","No")</f>
        <v>No</v>
      </c>
      <c r="AC51" s="212" t="str">
        <f t="shared" si="117"/>
        <v>No</v>
      </c>
      <c r="AE51" s="275">
        <v>1</v>
      </c>
      <c r="AF51" s="276">
        <f t="shared" ref="AF51" si="138">AE51*SUM(M51:Z51)</f>
        <v>0</v>
      </c>
      <c r="AG51" s="111"/>
      <c r="AH51" s="302">
        <v>4.76</v>
      </c>
      <c r="AI51" s="311">
        <f t="shared" si="134"/>
        <v>0</v>
      </c>
      <c r="AJ51" s="198">
        <f t="shared" si="119"/>
        <v>0</v>
      </c>
      <c r="AK51" s="198">
        <f t="shared" si="120"/>
        <v>0</v>
      </c>
      <c r="AL51" s="198">
        <f t="shared" si="121"/>
        <v>0</v>
      </c>
      <c r="AM51" s="198">
        <f t="shared" si="122"/>
        <v>0</v>
      </c>
      <c r="AN51" s="198">
        <f t="shared" si="123"/>
        <v>0</v>
      </c>
      <c r="AO51" s="198">
        <f t="shared" si="124"/>
        <v>0</v>
      </c>
      <c r="AP51" s="198">
        <f t="shared" si="125"/>
        <v>0</v>
      </c>
      <c r="AQ51" s="198">
        <f t="shared" si="126"/>
        <v>0</v>
      </c>
      <c r="AR51" s="198">
        <f t="shared" si="127"/>
        <v>0</v>
      </c>
      <c r="AS51" s="198">
        <f t="shared" si="128"/>
        <v>0</v>
      </c>
      <c r="AT51" s="198">
        <f t="shared" si="129"/>
        <v>0</v>
      </c>
      <c r="AU51" s="198">
        <f t="shared" si="130"/>
        <v>0</v>
      </c>
      <c r="AV51" s="198">
        <f t="shared" si="131"/>
        <v>0</v>
      </c>
      <c r="AW51" s="198">
        <f t="shared" si="132"/>
        <v>0</v>
      </c>
      <c r="AX51" s="526">
        <v>1</v>
      </c>
      <c r="AY51" s="532">
        <v>9</v>
      </c>
      <c r="AZ51" s="285">
        <f t="shared" si="55"/>
        <v>0</v>
      </c>
      <c r="BA51" s="532"/>
      <c r="BB51" s="285">
        <f t="shared" si="56"/>
        <v>0</v>
      </c>
      <c r="BC51" s="532"/>
      <c r="BD51" s="177">
        <f t="shared" si="57"/>
        <v>0</v>
      </c>
      <c r="BE51" s="539"/>
      <c r="BF51" s="177">
        <f t="shared" si="21"/>
        <v>0</v>
      </c>
      <c r="BG51" s="177">
        <f t="shared" si="22"/>
        <v>0</v>
      </c>
      <c r="BH51" s="177">
        <f t="shared" si="23"/>
        <v>0</v>
      </c>
      <c r="BI51" s="177">
        <f t="shared" si="24"/>
        <v>0</v>
      </c>
      <c r="BJ51" s="177">
        <f t="shared" si="25"/>
        <v>0</v>
      </c>
      <c r="BK51" s="177">
        <f t="shared" si="26"/>
        <v>0</v>
      </c>
      <c r="BL51" s="177">
        <f t="shared" si="27"/>
        <v>0</v>
      </c>
      <c r="BM51" s="177">
        <f t="shared" si="28"/>
        <v>0</v>
      </c>
      <c r="BN51" s="177">
        <f t="shared" si="29"/>
        <v>0</v>
      </c>
      <c r="BO51" s="539"/>
      <c r="BP51" s="443">
        <f t="shared" si="30"/>
        <v>0</v>
      </c>
      <c r="BQ51" s="443">
        <f t="shared" si="31"/>
        <v>0</v>
      </c>
      <c r="BR51" s="539"/>
      <c r="BS51" s="177">
        <f t="shared" si="32"/>
        <v>0</v>
      </c>
      <c r="BT51" s="177">
        <f t="shared" si="33"/>
        <v>0</v>
      </c>
      <c r="BU51" s="177">
        <f t="shared" si="34"/>
        <v>0</v>
      </c>
      <c r="BV51" s="177">
        <f t="shared" si="35"/>
        <v>0</v>
      </c>
      <c r="BW51" s="177">
        <f t="shared" si="36"/>
        <v>0</v>
      </c>
      <c r="BX51" s="177">
        <f t="shared" si="37"/>
        <v>0</v>
      </c>
      <c r="BY51" s="177">
        <f t="shared" si="38"/>
        <v>0</v>
      </c>
      <c r="BZ51" s="177">
        <f t="shared" si="39"/>
        <v>0</v>
      </c>
      <c r="CA51" s="177">
        <f t="shared" si="40"/>
        <v>0</v>
      </c>
      <c r="CB51" s="177">
        <f t="shared" si="41"/>
        <v>0</v>
      </c>
      <c r="CC51" s="177">
        <f t="shared" si="42"/>
        <v>0</v>
      </c>
      <c r="CD51" s="177">
        <f t="shared" si="43"/>
        <v>0</v>
      </c>
      <c r="CE51" s="177">
        <f t="shared" si="44"/>
        <v>0</v>
      </c>
      <c r="CF51" s="177">
        <f t="shared" si="45"/>
        <v>0</v>
      </c>
      <c r="CG51" s="177">
        <f t="shared" si="46"/>
        <v>0</v>
      </c>
      <c r="CH51" s="177">
        <f t="shared" si="47"/>
        <v>0</v>
      </c>
      <c r="CI51" s="177">
        <f t="shared" si="48"/>
        <v>0</v>
      </c>
      <c r="CJ51" s="177">
        <f t="shared" si="49"/>
        <v>0</v>
      </c>
      <c r="CK51" s="177">
        <f t="shared" si="50"/>
        <v>0</v>
      </c>
      <c r="CL51" s="177">
        <f t="shared" si="51"/>
        <v>0</v>
      </c>
      <c r="CM51" s="177">
        <f t="shared" si="52"/>
        <v>0</v>
      </c>
    </row>
    <row r="52" spans="1:91" s="9" customFormat="1" ht="90" customHeight="1">
      <c r="B52" s="210"/>
      <c r="D52" s="141" t="s">
        <v>3210</v>
      </c>
      <c r="E52" s="486" t="s">
        <v>6201</v>
      </c>
      <c r="F52" s="114" t="s">
        <v>134</v>
      </c>
      <c r="G52" s="115" t="s">
        <v>82</v>
      </c>
      <c r="H52" s="115" t="s">
        <v>182</v>
      </c>
      <c r="I52" s="114">
        <v>1</v>
      </c>
      <c r="J52" s="114">
        <v>0</v>
      </c>
      <c r="K52" s="114" t="s">
        <v>4673</v>
      </c>
      <c r="L52" s="380">
        <v>149.52509999999998</v>
      </c>
      <c r="M52" s="129"/>
      <c r="N52" s="129"/>
      <c r="O52" s="129"/>
      <c r="P52" s="129"/>
      <c r="Q52" s="129"/>
      <c r="R52" s="129"/>
      <c r="S52" s="129"/>
      <c r="T52" s="129"/>
      <c r="U52" s="129"/>
      <c r="V52" s="129"/>
      <c r="W52" s="129"/>
      <c r="X52" s="129"/>
      <c r="Y52" s="129"/>
      <c r="Z52" s="129"/>
      <c r="AA52" s="131">
        <f t="shared" si="115"/>
        <v>0</v>
      </c>
      <c r="AB52" s="131" t="str">
        <f t="shared" si="3"/>
        <v>No</v>
      </c>
      <c r="AC52" s="212" t="str">
        <f t="shared" si="117"/>
        <v>No</v>
      </c>
      <c r="AE52" s="275">
        <v>1</v>
      </c>
      <c r="AF52" s="276">
        <f t="shared" si="133"/>
        <v>0</v>
      </c>
      <c r="AG52" s="111"/>
      <c r="AH52" s="302">
        <v>4.76</v>
      </c>
      <c r="AI52" s="311">
        <f t="shared" si="134"/>
        <v>0</v>
      </c>
      <c r="AJ52" s="198">
        <f t="shared" si="119"/>
        <v>0</v>
      </c>
      <c r="AK52" s="198">
        <f t="shared" si="120"/>
        <v>0</v>
      </c>
      <c r="AL52" s="198">
        <f t="shared" si="121"/>
        <v>0</v>
      </c>
      <c r="AM52" s="198">
        <f t="shared" si="122"/>
        <v>0</v>
      </c>
      <c r="AN52" s="198">
        <f t="shared" si="123"/>
        <v>0</v>
      </c>
      <c r="AO52" s="198">
        <f t="shared" si="124"/>
        <v>0</v>
      </c>
      <c r="AP52" s="198">
        <f t="shared" si="125"/>
        <v>0</v>
      </c>
      <c r="AQ52" s="198">
        <f t="shared" si="126"/>
        <v>0</v>
      </c>
      <c r="AR52" s="198">
        <f t="shared" si="127"/>
        <v>0</v>
      </c>
      <c r="AS52" s="198">
        <f t="shared" si="128"/>
        <v>0</v>
      </c>
      <c r="AT52" s="198">
        <f t="shared" si="129"/>
        <v>0</v>
      </c>
      <c r="AU52" s="198">
        <f t="shared" si="130"/>
        <v>0</v>
      </c>
      <c r="AV52" s="198">
        <f t="shared" si="131"/>
        <v>0</v>
      </c>
      <c r="AW52" s="198">
        <f t="shared" si="132"/>
        <v>0</v>
      </c>
      <c r="AX52" s="526">
        <v>1</v>
      </c>
      <c r="AY52" s="532">
        <v>9</v>
      </c>
      <c r="AZ52" s="285">
        <f t="shared" si="55"/>
        <v>0</v>
      </c>
      <c r="BA52" s="532"/>
      <c r="BB52" s="285">
        <f t="shared" si="56"/>
        <v>0</v>
      </c>
      <c r="BC52" s="532"/>
      <c r="BD52" s="177">
        <f t="shared" si="57"/>
        <v>0</v>
      </c>
      <c r="BE52" s="539"/>
      <c r="BF52" s="177">
        <f t="shared" si="21"/>
        <v>0</v>
      </c>
      <c r="BG52" s="177">
        <f t="shared" si="22"/>
        <v>0</v>
      </c>
      <c r="BH52" s="177">
        <f t="shared" si="23"/>
        <v>0</v>
      </c>
      <c r="BI52" s="177">
        <f t="shared" si="24"/>
        <v>0</v>
      </c>
      <c r="BJ52" s="177">
        <f t="shared" si="25"/>
        <v>0</v>
      </c>
      <c r="BK52" s="177">
        <f t="shared" si="26"/>
        <v>0</v>
      </c>
      <c r="BL52" s="177">
        <f t="shared" si="27"/>
        <v>0</v>
      </c>
      <c r="BM52" s="177">
        <f t="shared" si="28"/>
        <v>0</v>
      </c>
      <c r="BN52" s="177">
        <f t="shared" si="29"/>
        <v>0</v>
      </c>
      <c r="BO52" s="539"/>
      <c r="BP52" s="443">
        <f t="shared" si="30"/>
        <v>0</v>
      </c>
      <c r="BQ52" s="443">
        <f t="shared" si="31"/>
        <v>0</v>
      </c>
      <c r="BR52" s="539"/>
      <c r="BS52" s="177">
        <f t="shared" si="32"/>
        <v>0</v>
      </c>
      <c r="BT52" s="177">
        <f t="shared" si="33"/>
        <v>0</v>
      </c>
      <c r="BU52" s="177">
        <f t="shared" si="34"/>
        <v>0</v>
      </c>
      <c r="BV52" s="177">
        <f t="shared" si="35"/>
        <v>0</v>
      </c>
      <c r="BW52" s="177">
        <f t="shared" si="36"/>
        <v>0</v>
      </c>
      <c r="BX52" s="177">
        <f t="shared" si="37"/>
        <v>0</v>
      </c>
      <c r="BY52" s="177">
        <f t="shared" si="38"/>
        <v>0</v>
      </c>
      <c r="BZ52" s="177">
        <f t="shared" si="39"/>
        <v>0</v>
      </c>
      <c r="CA52" s="177">
        <f t="shared" si="40"/>
        <v>0</v>
      </c>
      <c r="CB52" s="177">
        <f t="shared" si="41"/>
        <v>0</v>
      </c>
      <c r="CC52" s="177">
        <f t="shared" si="42"/>
        <v>0</v>
      </c>
      <c r="CD52" s="177">
        <f t="shared" si="43"/>
        <v>0</v>
      </c>
      <c r="CE52" s="177">
        <f t="shared" si="44"/>
        <v>0</v>
      </c>
      <c r="CF52" s="177">
        <f t="shared" si="45"/>
        <v>0</v>
      </c>
      <c r="CG52" s="177">
        <f t="shared" si="46"/>
        <v>0</v>
      </c>
      <c r="CH52" s="177">
        <f t="shared" si="47"/>
        <v>0</v>
      </c>
      <c r="CI52" s="177">
        <f t="shared" si="48"/>
        <v>0</v>
      </c>
      <c r="CJ52" s="177">
        <f t="shared" si="49"/>
        <v>0</v>
      </c>
      <c r="CK52" s="177">
        <f t="shared" si="50"/>
        <v>0</v>
      </c>
      <c r="CL52" s="177">
        <f t="shared" si="51"/>
        <v>0</v>
      </c>
      <c r="CM52" s="177">
        <f t="shared" si="52"/>
        <v>0</v>
      </c>
    </row>
    <row r="53" spans="1:91" s="123" customFormat="1" ht="90" customHeight="1">
      <c r="A53" s="9"/>
      <c r="B53" s="210"/>
      <c r="C53" s="9"/>
      <c r="D53" s="106" t="s">
        <v>250</v>
      </c>
      <c r="E53" s="175" t="s">
        <v>2884</v>
      </c>
      <c r="F53" s="105" t="s">
        <v>135</v>
      </c>
      <c r="G53" s="224" t="s">
        <v>83</v>
      </c>
      <c r="H53" s="224" t="s">
        <v>182</v>
      </c>
      <c r="I53" s="105">
        <v>1</v>
      </c>
      <c r="J53" s="105">
        <v>0</v>
      </c>
      <c r="K53" s="105" t="s">
        <v>4673</v>
      </c>
      <c r="L53" s="379">
        <v>194.88630000000003</v>
      </c>
      <c r="M53" s="127"/>
      <c r="N53" s="126"/>
      <c r="O53" s="127"/>
      <c r="P53" s="127"/>
      <c r="Q53" s="127"/>
      <c r="R53" s="127"/>
      <c r="S53" s="127"/>
      <c r="T53" s="127"/>
      <c r="U53" s="127"/>
      <c r="V53" s="127"/>
      <c r="W53" s="127"/>
      <c r="X53" s="127"/>
      <c r="Y53" s="127"/>
      <c r="Z53" s="127"/>
      <c r="AA53" s="138">
        <f t="shared" si="115"/>
        <v>0</v>
      </c>
      <c r="AB53" s="124" t="str">
        <f t="shared" ref="AB53" si="139">IF(SUM(M53:Z53)&gt;0,"Yes","No")</f>
        <v>No</v>
      </c>
      <c r="AC53" s="234" t="str">
        <f t="shared" si="117"/>
        <v>No</v>
      </c>
      <c r="AE53" s="275">
        <v>1</v>
      </c>
      <c r="AF53" s="276">
        <f t="shared" ref="AF53" si="140">AE53*SUM(M53:Z53)</f>
        <v>0</v>
      </c>
      <c r="AG53" s="111"/>
      <c r="AH53" s="302">
        <v>6.5</v>
      </c>
      <c r="AI53" s="311">
        <f t="shared" si="134"/>
        <v>0</v>
      </c>
      <c r="AJ53" s="198">
        <f t="shared" si="119"/>
        <v>0</v>
      </c>
      <c r="AK53" s="198">
        <f t="shared" si="120"/>
        <v>0</v>
      </c>
      <c r="AL53" s="198">
        <f t="shared" si="121"/>
        <v>0</v>
      </c>
      <c r="AM53" s="198">
        <f t="shared" si="122"/>
        <v>0</v>
      </c>
      <c r="AN53" s="198">
        <f t="shared" si="123"/>
        <v>0</v>
      </c>
      <c r="AO53" s="198">
        <f t="shared" si="124"/>
        <v>0</v>
      </c>
      <c r="AP53" s="198">
        <f t="shared" si="125"/>
        <v>0</v>
      </c>
      <c r="AQ53" s="198">
        <f t="shared" si="126"/>
        <v>0</v>
      </c>
      <c r="AR53" s="198">
        <f t="shared" si="127"/>
        <v>0</v>
      </c>
      <c r="AS53" s="198">
        <f t="shared" si="128"/>
        <v>0</v>
      </c>
      <c r="AT53" s="198">
        <f t="shared" si="129"/>
        <v>0</v>
      </c>
      <c r="AU53" s="198">
        <f t="shared" si="130"/>
        <v>0</v>
      </c>
      <c r="AV53" s="198">
        <f t="shared" si="131"/>
        <v>0</v>
      </c>
      <c r="AW53" s="198">
        <f t="shared" si="132"/>
        <v>0</v>
      </c>
      <c r="AX53" s="526">
        <v>1</v>
      </c>
      <c r="AY53" s="532">
        <v>11</v>
      </c>
      <c r="AZ53" s="285">
        <f t="shared" si="55"/>
        <v>0</v>
      </c>
      <c r="BA53" s="532"/>
      <c r="BB53" s="285">
        <f t="shared" si="56"/>
        <v>0</v>
      </c>
      <c r="BC53" s="532"/>
      <c r="BD53" s="177">
        <f t="shared" si="57"/>
        <v>0</v>
      </c>
      <c r="BE53" s="539"/>
      <c r="BF53" s="177">
        <f t="shared" si="21"/>
        <v>0</v>
      </c>
      <c r="BG53" s="177">
        <f t="shared" si="22"/>
        <v>0</v>
      </c>
      <c r="BH53" s="177">
        <f t="shared" si="23"/>
        <v>0</v>
      </c>
      <c r="BI53" s="177">
        <f t="shared" si="24"/>
        <v>0</v>
      </c>
      <c r="BJ53" s="177">
        <f t="shared" si="25"/>
        <v>0</v>
      </c>
      <c r="BK53" s="177">
        <f t="shared" si="26"/>
        <v>0</v>
      </c>
      <c r="BL53" s="177">
        <f t="shared" si="27"/>
        <v>0</v>
      </c>
      <c r="BM53" s="177">
        <f t="shared" si="28"/>
        <v>0</v>
      </c>
      <c r="BN53" s="177">
        <f t="shared" si="29"/>
        <v>0</v>
      </c>
      <c r="BO53" s="539"/>
      <c r="BP53" s="443">
        <f t="shared" si="30"/>
        <v>0</v>
      </c>
      <c r="BQ53" s="443">
        <f t="shared" si="31"/>
        <v>0</v>
      </c>
      <c r="BR53" s="539"/>
      <c r="BS53" s="177">
        <f t="shared" si="32"/>
        <v>0</v>
      </c>
      <c r="BT53" s="177">
        <f t="shared" si="33"/>
        <v>0</v>
      </c>
      <c r="BU53" s="177">
        <f t="shared" si="34"/>
        <v>0</v>
      </c>
      <c r="BV53" s="177">
        <f t="shared" si="35"/>
        <v>0</v>
      </c>
      <c r="BW53" s="177">
        <f t="shared" si="36"/>
        <v>0</v>
      </c>
      <c r="BX53" s="177">
        <f t="shared" si="37"/>
        <v>0</v>
      </c>
      <c r="BY53" s="177">
        <f t="shared" si="38"/>
        <v>0</v>
      </c>
      <c r="BZ53" s="177">
        <f t="shared" si="39"/>
        <v>0</v>
      </c>
      <c r="CA53" s="177">
        <f t="shared" si="40"/>
        <v>0</v>
      </c>
      <c r="CB53" s="177">
        <f t="shared" si="41"/>
        <v>0</v>
      </c>
      <c r="CC53" s="177">
        <f t="shared" si="42"/>
        <v>0</v>
      </c>
      <c r="CD53" s="177">
        <f t="shared" si="43"/>
        <v>0</v>
      </c>
      <c r="CE53" s="177">
        <f t="shared" si="44"/>
        <v>0</v>
      </c>
      <c r="CF53" s="177">
        <f t="shared" si="45"/>
        <v>0</v>
      </c>
      <c r="CG53" s="177">
        <f t="shared" si="46"/>
        <v>0</v>
      </c>
      <c r="CH53" s="177">
        <f t="shared" si="47"/>
        <v>0</v>
      </c>
      <c r="CI53" s="177">
        <f t="shared" si="48"/>
        <v>0</v>
      </c>
      <c r="CJ53" s="177">
        <f t="shared" si="49"/>
        <v>0</v>
      </c>
      <c r="CK53" s="177">
        <f t="shared" si="50"/>
        <v>0</v>
      </c>
      <c r="CL53" s="177">
        <f t="shared" si="51"/>
        <v>0</v>
      </c>
      <c r="CM53" s="177">
        <f t="shared" si="52"/>
        <v>0</v>
      </c>
    </row>
    <row r="54" spans="1:91" s="123" customFormat="1" ht="90" customHeight="1">
      <c r="A54" s="9"/>
      <c r="B54" s="210"/>
      <c r="C54" s="9"/>
      <c r="D54" s="106" t="s">
        <v>3266</v>
      </c>
      <c r="E54" s="487" t="s">
        <v>6201</v>
      </c>
      <c r="F54" s="105" t="s">
        <v>135</v>
      </c>
      <c r="G54" s="224" t="s">
        <v>83</v>
      </c>
      <c r="H54" s="224" t="s">
        <v>182</v>
      </c>
      <c r="I54" s="105">
        <v>1</v>
      </c>
      <c r="J54" s="105">
        <v>0</v>
      </c>
      <c r="K54" s="105" t="s">
        <v>4673</v>
      </c>
      <c r="L54" s="379">
        <v>169.4659</v>
      </c>
      <c r="M54" s="127"/>
      <c r="N54" s="126"/>
      <c r="O54" s="127"/>
      <c r="P54" s="127"/>
      <c r="Q54" s="127"/>
      <c r="R54" s="127"/>
      <c r="S54" s="127"/>
      <c r="T54" s="127"/>
      <c r="U54" s="127"/>
      <c r="V54" s="127"/>
      <c r="W54" s="127"/>
      <c r="X54" s="127"/>
      <c r="Y54" s="127"/>
      <c r="Z54" s="127"/>
      <c r="AA54" s="138">
        <f t="shared" si="115"/>
        <v>0</v>
      </c>
      <c r="AB54" s="124" t="str">
        <f t="shared" si="3"/>
        <v>No</v>
      </c>
      <c r="AC54" s="234" t="str">
        <f t="shared" si="117"/>
        <v>No</v>
      </c>
      <c r="AE54" s="275">
        <v>1</v>
      </c>
      <c r="AF54" s="276">
        <f t="shared" si="133"/>
        <v>0</v>
      </c>
      <c r="AG54" s="111"/>
      <c r="AH54" s="302">
        <v>6.5</v>
      </c>
      <c r="AI54" s="311">
        <f t="shared" si="134"/>
        <v>0</v>
      </c>
      <c r="AJ54" s="198">
        <f t="shared" si="119"/>
        <v>0</v>
      </c>
      <c r="AK54" s="198">
        <f t="shared" si="120"/>
        <v>0</v>
      </c>
      <c r="AL54" s="198">
        <f t="shared" si="121"/>
        <v>0</v>
      </c>
      <c r="AM54" s="198">
        <f t="shared" si="122"/>
        <v>0</v>
      </c>
      <c r="AN54" s="198">
        <f t="shared" si="123"/>
        <v>0</v>
      </c>
      <c r="AO54" s="198">
        <f t="shared" si="124"/>
        <v>0</v>
      </c>
      <c r="AP54" s="198">
        <f t="shared" si="125"/>
        <v>0</v>
      </c>
      <c r="AQ54" s="198">
        <f t="shared" si="126"/>
        <v>0</v>
      </c>
      <c r="AR54" s="198">
        <f t="shared" si="127"/>
        <v>0</v>
      </c>
      <c r="AS54" s="198">
        <f t="shared" si="128"/>
        <v>0</v>
      </c>
      <c r="AT54" s="198">
        <f t="shared" si="129"/>
        <v>0</v>
      </c>
      <c r="AU54" s="198">
        <f t="shared" si="130"/>
        <v>0</v>
      </c>
      <c r="AV54" s="198">
        <f t="shared" si="131"/>
        <v>0</v>
      </c>
      <c r="AW54" s="198">
        <f t="shared" si="132"/>
        <v>0</v>
      </c>
      <c r="AX54" s="526">
        <v>1</v>
      </c>
      <c r="AY54" s="532">
        <v>11</v>
      </c>
      <c r="AZ54" s="285">
        <f t="shared" si="55"/>
        <v>0</v>
      </c>
      <c r="BA54" s="532"/>
      <c r="BB54" s="285">
        <f t="shared" si="56"/>
        <v>0</v>
      </c>
      <c r="BC54" s="532"/>
      <c r="BD54" s="177">
        <f t="shared" si="57"/>
        <v>0</v>
      </c>
      <c r="BE54" s="539"/>
      <c r="BF54" s="177">
        <f t="shared" si="21"/>
        <v>0</v>
      </c>
      <c r="BG54" s="177">
        <f t="shared" si="22"/>
        <v>0</v>
      </c>
      <c r="BH54" s="177">
        <f t="shared" si="23"/>
        <v>0</v>
      </c>
      <c r="BI54" s="177">
        <f t="shared" si="24"/>
        <v>0</v>
      </c>
      <c r="BJ54" s="177">
        <f t="shared" si="25"/>
        <v>0</v>
      </c>
      <c r="BK54" s="177">
        <f t="shared" si="26"/>
        <v>0</v>
      </c>
      <c r="BL54" s="177">
        <f t="shared" si="27"/>
        <v>0</v>
      </c>
      <c r="BM54" s="177">
        <f t="shared" si="28"/>
        <v>0</v>
      </c>
      <c r="BN54" s="177">
        <f t="shared" si="29"/>
        <v>0</v>
      </c>
      <c r="BO54" s="539"/>
      <c r="BP54" s="443">
        <f t="shared" si="30"/>
        <v>0</v>
      </c>
      <c r="BQ54" s="443">
        <f t="shared" si="31"/>
        <v>0</v>
      </c>
      <c r="BR54" s="539"/>
      <c r="BS54" s="177">
        <f t="shared" si="32"/>
        <v>0</v>
      </c>
      <c r="BT54" s="177">
        <f t="shared" si="33"/>
        <v>0</v>
      </c>
      <c r="BU54" s="177">
        <f t="shared" si="34"/>
        <v>0</v>
      </c>
      <c r="BV54" s="177">
        <f t="shared" si="35"/>
        <v>0</v>
      </c>
      <c r="BW54" s="177">
        <f t="shared" si="36"/>
        <v>0</v>
      </c>
      <c r="BX54" s="177">
        <f t="shared" si="37"/>
        <v>0</v>
      </c>
      <c r="BY54" s="177">
        <f t="shared" si="38"/>
        <v>0</v>
      </c>
      <c r="BZ54" s="177">
        <f t="shared" si="39"/>
        <v>0</v>
      </c>
      <c r="CA54" s="177">
        <f t="shared" si="40"/>
        <v>0</v>
      </c>
      <c r="CB54" s="177">
        <f t="shared" si="41"/>
        <v>0</v>
      </c>
      <c r="CC54" s="177">
        <f t="shared" si="42"/>
        <v>0</v>
      </c>
      <c r="CD54" s="177">
        <f t="shared" si="43"/>
        <v>0</v>
      </c>
      <c r="CE54" s="177">
        <f t="shared" si="44"/>
        <v>0</v>
      </c>
      <c r="CF54" s="177">
        <f t="shared" si="45"/>
        <v>0</v>
      </c>
      <c r="CG54" s="177">
        <f t="shared" si="46"/>
        <v>0</v>
      </c>
      <c r="CH54" s="177">
        <f t="shared" si="47"/>
        <v>0</v>
      </c>
      <c r="CI54" s="177">
        <f t="shared" si="48"/>
        <v>0</v>
      </c>
      <c r="CJ54" s="177">
        <f t="shared" si="49"/>
        <v>0</v>
      </c>
      <c r="CK54" s="177">
        <f t="shared" si="50"/>
        <v>0</v>
      </c>
      <c r="CL54" s="177">
        <f t="shared" si="51"/>
        <v>0</v>
      </c>
      <c r="CM54" s="177">
        <f t="shared" si="52"/>
        <v>0</v>
      </c>
    </row>
    <row r="55" spans="1:91" s="9" customFormat="1" ht="90" customHeight="1">
      <c r="B55" s="225"/>
      <c r="D55" s="141" t="s">
        <v>251</v>
      </c>
      <c r="E55" s="223" t="s">
        <v>2884</v>
      </c>
      <c r="F55" s="114" t="s">
        <v>135</v>
      </c>
      <c r="G55" s="115" t="s">
        <v>84</v>
      </c>
      <c r="H55" s="115" t="s">
        <v>182</v>
      </c>
      <c r="I55" s="114">
        <v>1</v>
      </c>
      <c r="J55" s="114">
        <v>0</v>
      </c>
      <c r="K55" s="114" t="s">
        <v>4673</v>
      </c>
      <c r="L55" s="380">
        <v>275.1336</v>
      </c>
      <c r="M55" s="129"/>
      <c r="N55" s="129"/>
      <c r="O55" s="129"/>
      <c r="P55" s="129"/>
      <c r="Q55" s="129"/>
      <c r="R55" s="129"/>
      <c r="S55" s="129"/>
      <c r="T55" s="129"/>
      <c r="U55" s="129"/>
      <c r="V55" s="129"/>
      <c r="W55" s="129"/>
      <c r="X55" s="129"/>
      <c r="Y55" s="129"/>
      <c r="Z55" s="129"/>
      <c r="AA55" s="131">
        <f t="shared" si="115"/>
        <v>0</v>
      </c>
      <c r="AB55" s="131" t="str">
        <f t="shared" ref="AB55" si="141">IF(SUM(M55:Z55)&gt;0,"Yes","No")</f>
        <v>No</v>
      </c>
      <c r="AC55" s="212" t="str">
        <f t="shared" si="117"/>
        <v>No</v>
      </c>
      <c r="AE55" s="275">
        <v>1</v>
      </c>
      <c r="AF55" s="276">
        <f t="shared" ref="AF55" si="142">AE55*SUM(M55:Z55)</f>
        <v>0</v>
      </c>
      <c r="AG55" s="111"/>
      <c r="AH55" s="302">
        <v>8.35</v>
      </c>
      <c r="AI55" s="311">
        <f t="shared" si="134"/>
        <v>0</v>
      </c>
      <c r="AJ55" s="198">
        <f t="shared" si="119"/>
        <v>0</v>
      </c>
      <c r="AK55" s="198">
        <f t="shared" si="120"/>
        <v>0</v>
      </c>
      <c r="AL55" s="198">
        <f t="shared" si="121"/>
        <v>0</v>
      </c>
      <c r="AM55" s="198">
        <f t="shared" si="122"/>
        <v>0</v>
      </c>
      <c r="AN55" s="198">
        <f t="shared" si="123"/>
        <v>0</v>
      </c>
      <c r="AO55" s="198">
        <f t="shared" si="124"/>
        <v>0</v>
      </c>
      <c r="AP55" s="198">
        <f t="shared" si="125"/>
        <v>0</v>
      </c>
      <c r="AQ55" s="198">
        <f t="shared" si="126"/>
        <v>0</v>
      </c>
      <c r="AR55" s="198">
        <f t="shared" si="127"/>
        <v>0</v>
      </c>
      <c r="AS55" s="198">
        <f t="shared" si="128"/>
        <v>0</v>
      </c>
      <c r="AT55" s="198">
        <f t="shared" si="129"/>
        <v>0</v>
      </c>
      <c r="AU55" s="198">
        <f t="shared" si="130"/>
        <v>0</v>
      </c>
      <c r="AV55" s="198">
        <f t="shared" si="131"/>
        <v>0</v>
      </c>
      <c r="AW55" s="198">
        <f t="shared" si="132"/>
        <v>0</v>
      </c>
      <c r="AX55" s="526">
        <v>1</v>
      </c>
      <c r="AY55" s="532">
        <v>11</v>
      </c>
      <c r="AZ55" s="285">
        <f t="shared" si="55"/>
        <v>0</v>
      </c>
      <c r="BA55" s="532"/>
      <c r="BB55" s="285">
        <f t="shared" si="56"/>
        <v>0</v>
      </c>
      <c r="BC55" s="532"/>
      <c r="BD55" s="177">
        <f t="shared" si="57"/>
        <v>0</v>
      </c>
      <c r="BE55" s="539"/>
      <c r="BF55" s="177">
        <f t="shared" si="21"/>
        <v>0</v>
      </c>
      <c r="BG55" s="177">
        <f t="shared" si="22"/>
        <v>0</v>
      </c>
      <c r="BH55" s="177">
        <f t="shared" si="23"/>
        <v>0</v>
      </c>
      <c r="BI55" s="177">
        <f t="shared" si="24"/>
        <v>0</v>
      </c>
      <c r="BJ55" s="177">
        <f t="shared" si="25"/>
        <v>0</v>
      </c>
      <c r="BK55" s="177">
        <f t="shared" si="26"/>
        <v>0</v>
      </c>
      <c r="BL55" s="177">
        <f t="shared" si="27"/>
        <v>0</v>
      </c>
      <c r="BM55" s="177">
        <f t="shared" si="28"/>
        <v>0</v>
      </c>
      <c r="BN55" s="177">
        <f t="shared" si="29"/>
        <v>0</v>
      </c>
      <c r="BO55" s="539"/>
      <c r="BP55" s="443">
        <f t="shared" si="30"/>
        <v>0</v>
      </c>
      <c r="BQ55" s="443">
        <f t="shared" si="31"/>
        <v>0</v>
      </c>
      <c r="BR55" s="539"/>
      <c r="BS55" s="177">
        <f t="shared" si="32"/>
        <v>0</v>
      </c>
      <c r="BT55" s="177">
        <f t="shared" si="33"/>
        <v>0</v>
      </c>
      <c r="BU55" s="177">
        <f t="shared" si="34"/>
        <v>0</v>
      </c>
      <c r="BV55" s="177">
        <f t="shared" si="35"/>
        <v>0</v>
      </c>
      <c r="BW55" s="177">
        <f t="shared" si="36"/>
        <v>0</v>
      </c>
      <c r="BX55" s="177">
        <f t="shared" si="37"/>
        <v>0</v>
      </c>
      <c r="BY55" s="177">
        <f t="shared" si="38"/>
        <v>0</v>
      </c>
      <c r="BZ55" s="177">
        <f t="shared" si="39"/>
        <v>0</v>
      </c>
      <c r="CA55" s="177">
        <f t="shared" si="40"/>
        <v>0</v>
      </c>
      <c r="CB55" s="177">
        <f t="shared" si="41"/>
        <v>0</v>
      </c>
      <c r="CC55" s="177">
        <f t="shared" si="42"/>
        <v>0</v>
      </c>
      <c r="CD55" s="177">
        <f t="shared" si="43"/>
        <v>0</v>
      </c>
      <c r="CE55" s="177">
        <f t="shared" si="44"/>
        <v>0</v>
      </c>
      <c r="CF55" s="177">
        <f t="shared" si="45"/>
        <v>0</v>
      </c>
      <c r="CG55" s="177">
        <f t="shared" si="46"/>
        <v>0</v>
      </c>
      <c r="CH55" s="177">
        <f t="shared" si="47"/>
        <v>0</v>
      </c>
      <c r="CI55" s="177">
        <f t="shared" si="48"/>
        <v>0</v>
      </c>
      <c r="CJ55" s="177">
        <f t="shared" si="49"/>
        <v>0</v>
      </c>
      <c r="CK55" s="177">
        <f t="shared" si="50"/>
        <v>0</v>
      </c>
      <c r="CL55" s="177">
        <f t="shared" si="51"/>
        <v>0</v>
      </c>
      <c r="CM55" s="177">
        <f t="shared" si="52"/>
        <v>0</v>
      </c>
    </row>
    <row r="56" spans="1:91" s="9" customFormat="1" ht="90" customHeight="1">
      <c r="B56" s="210"/>
      <c r="D56" s="141" t="s">
        <v>3322</v>
      </c>
      <c r="E56" s="486" t="s">
        <v>6201</v>
      </c>
      <c r="F56" s="114" t="s">
        <v>135</v>
      </c>
      <c r="G56" s="115" t="s">
        <v>84</v>
      </c>
      <c r="H56" s="115" t="s">
        <v>182</v>
      </c>
      <c r="I56" s="114">
        <v>1</v>
      </c>
      <c r="J56" s="114">
        <v>0</v>
      </c>
      <c r="K56" s="114" t="s">
        <v>4673</v>
      </c>
      <c r="L56" s="380">
        <v>239.2484</v>
      </c>
      <c r="M56" s="129"/>
      <c r="N56" s="129"/>
      <c r="O56" s="129"/>
      <c r="P56" s="129"/>
      <c r="Q56" s="129"/>
      <c r="R56" s="129"/>
      <c r="S56" s="129"/>
      <c r="T56" s="129"/>
      <c r="U56" s="129"/>
      <c r="V56" s="129"/>
      <c r="W56" s="129"/>
      <c r="X56" s="129"/>
      <c r="Y56" s="129"/>
      <c r="Z56" s="129"/>
      <c r="AA56" s="131">
        <f t="shared" si="115"/>
        <v>0</v>
      </c>
      <c r="AB56" s="131" t="str">
        <f t="shared" si="3"/>
        <v>No</v>
      </c>
      <c r="AC56" s="212" t="str">
        <f t="shared" si="117"/>
        <v>No</v>
      </c>
      <c r="AE56" s="275">
        <v>1</v>
      </c>
      <c r="AF56" s="276">
        <f t="shared" si="133"/>
        <v>0</v>
      </c>
      <c r="AG56" s="111"/>
      <c r="AH56" s="302">
        <v>8.35</v>
      </c>
      <c r="AI56" s="311">
        <f t="shared" si="134"/>
        <v>0</v>
      </c>
      <c r="AJ56" s="198">
        <f t="shared" si="119"/>
        <v>0</v>
      </c>
      <c r="AK56" s="198">
        <f t="shared" si="120"/>
        <v>0</v>
      </c>
      <c r="AL56" s="198">
        <f t="shared" si="121"/>
        <v>0</v>
      </c>
      <c r="AM56" s="198">
        <f t="shared" si="122"/>
        <v>0</v>
      </c>
      <c r="AN56" s="198">
        <f t="shared" si="123"/>
        <v>0</v>
      </c>
      <c r="AO56" s="198">
        <f t="shared" si="124"/>
        <v>0</v>
      </c>
      <c r="AP56" s="198">
        <f t="shared" si="125"/>
        <v>0</v>
      </c>
      <c r="AQ56" s="198">
        <f t="shared" si="126"/>
        <v>0</v>
      </c>
      <c r="AR56" s="198">
        <f t="shared" si="127"/>
        <v>0</v>
      </c>
      <c r="AS56" s="198">
        <f t="shared" si="128"/>
        <v>0</v>
      </c>
      <c r="AT56" s="198">
        <f t="shared" si="129"/>
        <v>0</v>
      </c>
      <c r="AU56" s="198">
        <f t="shared" si="130"/>
        <v>0</v>
      </c>
      <c r="AV56" s="198">
        <f t="shared" si="131"/>
        <v>0</v>
      </c>
      <c r="AW56" s="198">
        <f t="shared" si="132"/>
        <v>0</v>
      </c>
      <c r="AX56" s="526">
        <v>1</v>
      </c>
      <c r="AY56" s="532">
        <v>11</v>
      </c>
      <c r="AZ56" s="285">
        <f t="shared" si="55"/>
        <v>0</v>
      </c>
      <c r="BA56" s="532"/>
      <c r="BB56" s="285">
        <f t="shared" si="56"/>
        <v>0</v>
      </c>
      <c r="BC56" s="532"/>
      <c r="BD56" s="177">
        <f t="shared" si="57"/>
        <v>0</v>
      </c>
      <c r="BE56" s="539"/>
      <c r="BF56" s="177">
        <f t="shared" si="21"/>
        <v>0</v>
      </c>
      <c r="BG56" s="177">
        <f t="shared" si="22"/>
        <v>0</v>
      </c>
      <c r="BH56" s="177">
        <f t="shared" si="23"/>
        <v>0</v>
      </c>
      <c r="BI56" s="177">
        <f t="shared" si="24"/>
        <v>0</v>
      </c>
      <c r="BJ56" s="177">
        <f t="shared" si="25"/>
        <v>0</v>
      </c>
      <c r="BK56" s="177">
        <f t="shared" si="26"/>
        <v>0</v>
      </c>
      <c r="BL56" s="177">
        <f t="shared" si="27"/>
        <v>0</v>
      </c>
      <c r="BM56" s="177">
        <f t="shared" si="28"/>
        <v>0</v>
      </c>
      <c r="BN56" s="177">
        <f t="shared" si="29"/>
        <v>0</v>
      </c>
      <c r="BO56" s="539"/>
      <c r="BP56" s="443">
        <f t="shared" si="30"/>
        <v>0</v>
      </c>
      <c r="BQ56" s="443">
        <f t="shared" si="31"/>
        <v>0</v>
      </c>
      <c r="BR56" s="539"/>
      <c r="BS56" s="177">
        <f t="shared" si="32"/>
        <v>0</v>
      </c>
      <c r="BT56" s="177">
        <f t="shared" si="33"/>
        <v>0</v>
      </c>
      <c r="BU56" s="177">
        <f t="shared" si="34"/>
        <v>0</v>
      </c>
      <c r="BV56" s="177">
        <f t="shared" si="35"/>
        <v>0</v>
      </c>
      <c r="BW56" s="177">
        <f t="shared" si="36"/>
        <v>0</v>
      </c>
      <c r="BX56" s="177">
        <f t="shared" si="37"/>
        <v>0</v>
      </c>
      <c r="BY56" s="177">
        <f t="shared" si="38"/>
        <v>0</v>
      </c>
      <c r="BZ56" s="177">
        <f t="shared" si="39"/>
        <v>0</v>
      </c>
      <c r="CA56" s="177">
        <f t="shared" si="40"/>
        <v>0</v>
      </c>
      <c r="CB56" s="177">
        <f t="shared" si="41"/>
        <v>0</v>
      </c>
      <c r="CC56" s="177">
        <f t="shared" si="42"/>
        <v>0</v>
      </c>
      <c r="CD56" s="177">
        <f t="shared" si="43"/>
        <v>0</v>
      </c>
      <c r="CE56" s="177">
        <f t="shared" si="44"/>
        <v>0</v>
      </c>
      <c r="CF56" s="177">
        <f t="shared" si="45"/>
        <v>0</v>
      </c>
      <c r="CG56" s="177">
        <f t="shared" si="46"/>
        <v>0</v>
      </c>
      <c r="CH56" s="177">
        <f t="shared" si="47"/>
        <v>0</v>
      </c>
      <c r="CI56" s="177">
        <f t="shared" si="48"/>
        <v>0</v>
      </c>
      <c r="CJ56" s="177">
        <f t="shared" si="49"/>
        <v>0</v>
      </c>
      <c r="CK56" s="177">
        <f t="shared" si="50"/>
        <v>0</v>
      </c>
      <c r="CL56" s="177">
        <f t="shared" si="51"/>
        <v>0</v>
      </c>
      <c r="CM56" s="177">
        <f t="shared" si="52"/>
        <v>0</v>
      </c>
    </row>
    <row r="57" spans="1:91" s="123" customFormat="1" ht="90" customHeight="1">
      <c r="A57" s="9"/>
      <c r="B57" s="210"/>
      <c r="C57" s="9"/>
      <c r="D57" s="106" t="s">
        <v>252</v>
      </c>
      <c r="E57" s="175" t="s">
        <v>2884</v>
      </c>
      <c r="F57" s="105" t="s">
        <v>135</v>
      </c>
      <c r="G57" s="224" t="s">
        <v>85</v>
      </c>
      <c r="H57" s="224" t="s">
        <v>182</v>
      </c>
      <c r="I57" s="105">
        <v>1</v>
      </c>
      <c r="J57" s="105">
        <v>0</v>
      </c>
      <c r="K57" s="105" t="s">
        <v>4673</v>
      </c>
      <c r="L57" s="379">
        <v>294.62223000000006</v>
      </c>
      <c r="M57" s="127"/>
      <c r="N57" s="126"/>
      <c r="O57" s="127"/>
      <c r="P57" s="127"/>
      <c r="Q57" s="127"/>
      <c r="R57" s="127"/>
      <c r="S57" s="127"/>
      <c r="T57" s="127"/>
      <c r="U57" s="127"/>
      <c r="V57" s="127"/>
      <c r="W57" s="127"/>
      <c r="X57" s="127"/>
      <c r="Y57" s="127"/>
      <c r="Z57" s="127"/>
      <c r="AA57" s="138">
        <f t="shared" si="115"/>
        <v>0</v>
      </c>
      <c r="AB57" s="124" t="str">
        <f t="shared" ref="AB57" si="143">IF(SUM(M57:Z57)&gt;0,"Yes","No")</f>
        <v>No</v>
      </c>
      <c r="AC57" s="234" t="str">
        <f t="shared" si="117"/>
        <v>No</v>
      </c>
      <c r="AE57" s="275">
        <v>1</v>
      </c>
      <c r="AF57" s="276">
        <f t="shared" ref="AF57" si="144">AE57*SUM(M57:Z57)</f>
        <v>0</v>
      </c>
      <c r="AG57" s="111"/>
      <c r="AH57" s="302">
        <v>11.1</v>
      </c>
      <c r="AI57" s="311">
        <f t="shared" si="134"/>
        <v>0</v>
      </c>
      <c r="AJ57" s="198">
        <f t="shared" si="119"/>
        <v>0</v>
      </c>
      <c r="AK57" s="198">
        <f t="shared" si="120"/>
        <v>0</v>
      </c>
      <c r="AL57" s="198">
        <f t="shared" si="121"/>
        <v>0</v>
      </c>
      <c r="AM57" s="198">
        <f t="shared" si="122"/>
        <v>0</v>
      </c>
      <c r="AN57" s="198">
        <f t="shared" si="123"/>
        <v>0</v>
      </c>
      <c r="AO57" s="198">
        <f t="shared" si="124"/>
        <v>0</v>
      </c>
      <c r="AP57" s="198">
        <f t="shared" si="125"/>
        <v>0</v>
      </c>
      <c r="AQ57" s="198">
        <f t="shared" si="126"/>
        <v>0</v>
      </c>
      <c r="AR57" s="198">
        <f t="shared" si="127"/>
        <v>0</v>
      </c>
      <c r="AS57" s="198">
        <f t="shared" si="128"/>
        <v>0</v>
      </c>
      <c r="AT57" s="198">
        <f t="shared" si="129"/>
        <v>0</v>
      </c>
      <c r="AU57" s="198">
        <f t="shared" si="130"/>
        <v>0</v>
      </c>
      <c r="AV57" s="198">
        <f t="shared" si="131"/>
        <v>0</v>
      </c>
      <c r="AW57" s="198">
        <f t="shared" si="132"/>
        <v>0</v>
      </c>
      <c r="AX57" s="526">
        <v>1</v>
      </c>
      <c r="AY57" s="532">
        <v>11</v>
      </c>
      <c r="AZ57" s="285">
        <f t="shared" si="55"/>
        <v>0</v>
      </c>
      <c r="BA57" s="532"/>
      <c r="BB57" s="285">
        <f t="shared" si="56"/>
        <v>0</v>
      </c>
      <c r="BC57" s="532"/>
      <c r="BD57" s="177">
        <f t="shared" si="57"/>
        <v>0</v>
      </c>
      <c r="BE57" s="539"/>
      <c r="BF57" s="177">
        <f t="shared" si="21"/>
        <v>0</v>
      </c>
      <c r="BG57" s="177">
        <f t="shared" si="22"/>
        <v>0</v>
      </c>
      <c r="BH57" s="177">
        <f t="shared" si="23"/>
        <v>0</v>
      </c>
      <c r="BI57" s="177">
        <f t="shared" si="24"/>
        <v>0</v>
      </c>
      <c r="BJ57" s="177">
        <f t="shared" si="25"/>
        <v>0</v>
      </c>
      <c r="BK57" s="177">
        <f t="shared" si="26"/>
        <v>0</v>
      </c>
      <c r="BL57" s="177">
        <f t="shared" si="27"/>
        <v>0</v>
      </c>
      <c r="BM57" s="177">
        <f t="shared" si="28"/>
        <v>0</v>
      </c>
      <c r="BN57" s="177">
        <f t="shared" si="29"/>
        <v>0</v>
      </c>
      <c r="BO57" s="539"/>
      <c r="BP57" s="443">
        <f t="shared" si="30"/>
        <v>0</v>
      </c>
      <c r="BQ57" s="443">
        <f t="shared" si="31"/>
        <v>0</v>
      </c>
      <c r="BR57" s="539"/>
      <c r="BS57" s="177">
        <f t="shared" si="32"/>
        <v>0</v>
      </c>
      <c r="BT57" s="177">
        <f t="shared" si="33"/>
        <v>0</v>
      </c>
      <c r="BU57" s="177">
        <f t="shared" si="34"/>
        <v>0</v>
      </c>
      <c r="BV57" s="177">
        <f t="shared" si="35"/>
        <v>0</v>
      </c>
      <c r="BW57" s="177">
        <f t="shared" si="36"/>
        <v>0</v>
      </c>
      <c r="BX57" s="177">
        <f t="shared" si="37"/>
        <v>0</v>
      </c>
      <c r="BY57" s="177">
        <f t="shared" si="38"/>
        <v>0</v>
      </c>
      <c r="BZ57" s="177">
        <f t="shared" si="39"/>
        <v>0</v>
      </c>
      <c r="CA57" s="177">
        <f t="shared" si="40"/>
        <v>0</v>
      </c>
      <c r="CB57" s="177">
        <f t="shared" si="41"/>
        <v>0</v>
      </c>
      <c r="CC57" s="177">
        <f t="shared" si="42"/>
        <v>0</v>
      </c>
      <c r="CD57" s="177">
        <f t="shared" si="43"/>
        <v>0</v>
      </c>
      <c r="CE57" s="177">
        <f t="shared" si="44"/>
        <v>0</v>
      </c>
      <c r="CF57" s="177">
        <f t="shared" si="45"/>
        <v>0</v>
      </c>
      <c r="CG57" s="177">
        <f t="shared" si="46"/>
        <v>0</v>
      </c>
      <c r="CH57" s="177">
        <f t="shared" si="47"/>
        <v>0</v>
      </c>
      <c r="CI57" s="177">
        <f t="shared" si="48"/>
        <v>0</v>
      </c>
      <c r="CJ57" s="177">
        <f t="shared" si="49"/>
        <v>0</v>
      </c>
      <c r="CK57" s="177">
        <f t="shared" si="50"/>
        <v>0</v>
      </c>
      <c r="CL57" s="177">
        <f t="shared" si="51"/>
        <v>0</v>
      </c>
      <c r="CM57" s="177">
        <f t="shared" si="52"/>
        <v>0</v>
      </c>
    </row>
    <row r="58" spans="1:91" s="123" customFormat="1" ht="90" customHeight="1">
      <c r="A58" s="9"/>
      <c r="B58" s="210"/>
      <c r="C58" s="9"/>
      <c r="D58" s="106" t="s">
        <v>3378</v>
      </c>
      <c r="E58" s="487" t="s">
        <v>6201</v>
      </c>
      <c r="F58" s="105" t="s">
        <v>135</v>
      </c>
      <c r="G58" s="224" t="s">
        <v>85</v>
      </c>
      <c r="H58" s="224" t="s">
        <v>182</v>
      </c>
      <c r="I58" s="105">
        <v>1</v>
      </c>
      <c r="J58" s="105">
        <v>0</v>
      </c>
      <c r="K58" s="105" t="s">
        <v>4673</v>
      </c>
      <c r="L58" s="379">
        <v>256.19189999999998</v>
      </c>
      <c r="M58" s="127"/>
      <c r="N58" s="126"/>
      <c r="O58" s="127"/>
      <c r="P58" s="127"/>
      <c r="Q58" s="127"/>
      <c r="R58" s="127"/>
      <c r="S58" s="127"/>
      <c r="T58" s="127"/>
      <c r="U58" s="127"/>
      <c r="V58" s="127"/>
      <c r="W58" s="127"/>
      <c r="X58" s="127"/>
      <c r="Y58" s="127"/>
      <c r="Z58" s="127"/>
      <c r="AA58" s="138">
        <f t="shared" si="115"/>
        <v>0</v>
      </c>
      <c r="AB58" s="124" t="str">
        <f t="shared" si="3"/>
        <v>No</v>
      </c>
      <c r="AC58" s="234" t="str">
        <f t="shared" si="117"/>
        <v>No</v>
      </c>
      <c r="AE58" s="275">
        <v>1</v>
      </c>
      <c r="AF58" s="276">
        <f t="shared" si="133"/>
        <v>0</v>
      </c>
      <c r="AG58" s="111"/>
      <c r="AH58" s="302">
        <v>11.1</v>
      </c>
      <c r="AI58" s="311">
        <f t="shared" si="134"/>
        <v>0</v>
      </c>
      <c r="AJ58" s="198">
        <f t="shared" si="119"/>
        <v>0</v>
      </c>
      <c r="AK58" s="198">
        <f t="shared" si="120"/>
        <v>0</v>
      </c>
      <c r="AL58" s="198">
        <f t="shared" si="121"/>
        <v>0</v>
      </c>
      <c r="AM58" s="198">
        <f t="shared" si="122"/>
        <v>0</v>
      </c>
      <c r="AN58" s="198">
        <f t="shared" si="123"/>
        <v>0</v>
      </c>
      <c r="AO58" s="198">
        <f t="shared" si="124"/>
        <v>0</v>
      </c>
      <c r="AP58" s="198">
        <f t="shared" si="125"/>
        <v>0</v>
      </c>
      <c r="AQ58" s="198">
        <f t="shared" si="126"/>
        <v>0</v>
      </c>
      <c r="AR58" s="198">
        <f t="shared" si="127"/>
        <v>0</v>
      </c>
      <c r="AS58" s="198">
        <f t="shared" si="128"/>
        <v>0</v>
      </c>
      <c r="AT58" s="198">
        <f t="shared" si="129"/>
        <v>0</v>
      </c>
      <c r="AU58" s="198">
        <f t="shared" si="130"/>
        <v>0</v>
      </c>
      <c r="AV58" s="198">
        <f t="shared" si="131"/>
        <v>0</v>
      </c>
      <c r="AW58" s="198">
        <f t="shared" si="132"/>
        <v>0</v>
      </c>
      <c r="AX58" s="526">
        <v>1</v>
      </c>
      <c r="AY58" s="532">
        <v>11</v>
      </c>
      <c r="AZ58" s="285">
        <f t="shared" si="55"/>
        <v>0</v>
      </c>
      <c r="BA58" s="532"/>
      <c r="BB58" s="285">
        <f t="shared" si="56"/>
        <v>0</v>
      </c>
      <c r="BC58" s="532"/>
      <c r="BD58" s="177">
        <f t="shared" si="57"/>
        <v>0</v>
      </c>
      <c r="BE58" s="539"/>
      <c r="BF58" s="177">
        <f t="shared" si="21"/>
        <v>0</v>
      </c>
      <c r="BG58" s="177">
        <f t="shared" si="22"/>
        <v>0</v>
      </c>
      <c r="BH58" s="177">
        <f t="shared" si="23"/>
        <v>0</v>
      </c>
      <c r="BI58" s="177">
        <f t="shared" si="24"/>
        <v>0</v>
      </c>
      <c r="BJ58" s="177">
        <f t="shared" si="25"/>
        <v>0</v>
      </c>
      <c r="BK58" s="177">
        <f t="shared" si="26"/>
        <v>0</v>
      </c>
      <c r="BL58" s="177">
        <f t="shared" si="27"/>
        <v>0</v>
      </c>
      <c r="BM58" s="177">
        <f t="shared" si="28"/>
        <v>0</v>
      </c>
      <c r="BN58" s="177">
        <f t="shared" si="29"/>
        <v>0</v>
      </c>
      <c r="BO58" s="539"/>
      <c r="BP58" s="443">
        <f t="shared" si="30"/>
        <v>0</v>
      </c>
      <c r="BQ58" s="443">
        <f t="shared" si="31"/>
        <v>0</v>
      </c>
      <c r="BR58" s="539"/>
      <c r="BS58" s="177">
        <f t="shared" si="32"/>
        <v>0</v>
      </c>
      <c r="BT58" s="177">
        <f t="shared" si="33"/>
        <v>0</v>
      </c>
      <c r="BU58" s="177">
        <f t="shared" si="34"/>
        <v>0</v>
      </c>
      <c r="BV58" s="177">
        <f t="shared" si="35"/>
        <v>0</v>
      </c>
      <c r="BW58" s="177">
        <f t="shared" si="36"/>
        <v>0</v>
      </c>
      <c r="BX58" s="177">
        <f t="shared" si="37"/>
        <v>0</v>
      </c>
      <c r="BY58" s="177">
        <f t="shared" si="38"/>
        <v>0</v>
      </c>
      <c r="BZ58" s="177">
        <f t="shared" si="39"/>
        <v>0</v>
      </c>
      <c r="CA58" s="177">
        <f t="shared" si="40"/>
        <v>0</v>
      </c>
      <c r="CB58" s="177">
        <f t="shared" si="41"/>
        <v>0</v>
      </c>
      <c r="CC58" s="177">
        <f t="shared" si="42"/>
        <v>0</v>
      </c>
      <c r="CD58" s="177">
        <f t="shared" si="43"/>
        <v>0</v>
      </c>
      <c r="CE58" s="177">
        <f t="shared" si="44"/>
        <v>0</v>
      </c>
      <c r="CF58" s="177">
        <f t="shared" si="45"/>
        <v>0</v>
      </c>
      <c r="CG58" s="177">
        <f t="shared" si="46"/>
        <v>0</v>
      </c>
      <c r="CH58" s="177">
        <f t="shared" si="47"/>
        <v>0</v>
      </c>
      <c r="CI58" s="177">
        <f t="shared" si="48"/>
        <v>0</v>
      </c>
      <c r="CJ58" s="177">
        <f t="shared" si="49"/>
        <v>0</v>
      </c>
      <c r="CK58" s="177">
        <f t="shared" si="50"/>
        <v>0</v>
      </c>
      <c r="CL58" s="177">
        <f t="shared" si="51"/>
        <v>0</v>
      </c>
      <c r="CM58" s="177">
        <f t="shared" si="52"/>
        <v>0</v>
      </c>
    </row>
    <row r="59" spans="1:91" s="9" customFormat="1" ht="90" customHeight="1">
      <c r="B59" s="225"/>
      <c r="D59" s="141" t="s">
        <v>253</v>
      </c>
      <c r="E59" s="223" t="s">
        <v>2884</v>
      </c>
      <c r="F59" s="114" t="s">
        <v>135</v>
      </c>
      <c r="G59" s="115" t="s">
        <v>86</v>
      </c>
      <c r="H59" s="115" t="s">
        <v>182</v>
      </c>
      <c r="I59" s="114">
        <v>1</v>
      </c>
      <c r="J59" s="114">
        <v>0</v>
      </c>
      <c r="K59" s="114" t="s">
        <v>4673</v>
      </c>
      <c r="L59" s="380">
        <v>318.69642000000005</v>
      </c>
      <c r="M59" s="129"/>
      <c r="N59" s="129"/>
      <c r="O59" s="129"/>
      <c r="P59" s="129"/>
      <c r="Q59" s="129"/>
      <c r="R59" s="129"/>
      <c r="S59" s="129"/>
      <c r="T59" s="129"/>
      <c r="U59" s="129"/>
      <c r="V59" s="129"/>
      <c r="W59" s="129"/>
      <c r="X59" s="129"/>
      <c r="Y59" s="129"/>
      <c r="Z59" s="129"/>
      <c r="AA59" s="131">
        <f t="shared" si="115"/>
        <v>0</v>
      </c>
      <c r="AB59" s="131" t="str">
        <f t="shared" ref="AB59" si="145">IF(SUM(M59:Z59)&gt;0,"Yes","No")</f>
        <v>No</v>
      </c>
      <c r="AC59" s="212" t="str">
        <f t="shared" si="117"/>
        <v>No</v>
      </c>
      <c r="AE59" s="275">
        <v>1</v>
      </c>
      <c r="AF59" s="276">
        <f t="shared" ref="AF59" si="146">AE59*SUM(M59:Z59)</f>
        <v>0</v>
      </c>
      <c r="AG59" s="111"/>
      <c r="AH59" s="302">
        <v>13</v>
      </c>
      <c r="AI59" s="311">
        <f t="shared" si="134"/>
        <v>0</v>
      </c>
      <c r="AJ59" s="198">
        <f t="shared" si="119"/>
        <v>0</v>
      </c>
      <c r="AK59" s="198">
        <f t="shared" si="120"/>
        <v>0</v>
      </c>
      <c r="AL59" s="198">
        <f t="shared" si="121"/>
        <v>0</v>
      </c>
      <c r="AM59" s="198">
        <f t="shared" si="122"/>
        <v>0</v>
      </c>
      <c r="AN59" s="198">
        <f t="shared" si="123"/>
        <v>0</v>
      </c>
      <c r="AO59" s="198">
        <f t="shared" si="124"/>
        <v>0</v>
      </c>
      <c r="AP59" s="198">
        <f t="shared" si="125"/>
        <v>0</v>
      </c>
      <c r="AQ59" s="198">
        <f t="shared" si="126"/>
        <v>0</v>
      </c>
      <c r="AR59" s="198">
        <f t="shared" si="127"/>
        <v>0</v>
      </c>
      <c r="AS59" s="198">
        <f t="shared" si="128"/>
        <v>0</v>
      </c>
      <c r="AT59" s="198">
        <f t="shared" si="129"/>
        <v>0</v>
      </c>
      <c r="AU59" s="198">
        <f t="shared" si="130"/>
        <v>0</v>
      </c>
      <c r="AV59" s="198">
        <f t="shared" si="131"/>
        <v>0</v>
      </c>
      <c r="AW59" s="198">
        <f t="shared" si="132"/>
        <v>0</v>
      </c>
      <c r="AX59" s="526">
        <v>1</v>
      </c>
      <c r="AY59" s="532">
        <v>12</v>
      </c>
      <c r="AZ59" s="285">
        <f t="shared" si="55"/>
        <v>0</v>
      </c>
      <c r="BA59" s="532"/>
      <c r="BB59" s="285">
        <f t="shared" si="56"/>
        <v>0</v>
      </c>
      <c r="BC59" s="532"/>
      <c r="BD59" s="177">
        <f t="shared" si="57"/>
        <v>0</v>
      </c>
      <c r="BE59" s="539"/>
      <c r="BF59" s="177">
        <f t="shared" si="21"/>
        <v>0</v>
      </c>
      <c r="BG59" s="177">
        <f t="shared" si="22"/>
        <v>0</v>
      </c>
      <c r="BH59" s="177">
        <f t="shared" si="23"/>
        <v>0</v>
      </c>
      <c r="BI59" s="177">
        <f t="shared" si="24"/>
        <v>0</v>
      </c>
      <c r="BJ59" s="177">
        <f t="shared" si="25"/>
        <v>0</v>
      </c>
      <c r="BK59" s="177">
        <f t="shared" si="26"/>
        <v>0</v>
      </c>
      <c r="BL59" s="177">
        <f t="shared" si="27"/>
        <v>0</v>
      </c>
      <c r="BM59" s="177">
        <f t="shared" si="28"/>
        <v>0</v>
      </c>
      <c r="BN59" s="177">
        <f t="shared" si="29"/>
        <v>0</v>
      </c>
      <c r="BO59" s="539"/>
      <c r="BP59" s="443">
        <f t="shared" si="30"/>
        <v>0</v>
      </c>
      <c r="BQ59" s="443">
        <f t="shared" si="31"/>
        <v>0</v>
      </c>
      <c r="BR59" s="539"/>
      <c r="BS59" s="177">
        <f t="shared" si="32"/>
        <v>0</v>
      </c>
      <c r="BT59" s="177">
        <f t="shared" si="33"/>
        <v>0</v>
      </c>
      <c r="BU59" s="177">
        <f t="shared" si="34"/>
        <v>0</v>
      </c>
      <c r="BV59" s="177">
        <f t="shared" si="35"/>
        <v>0</v>
      </c>
      <c r="BW59" s="177">
        <f t="shared" si="36"/>
        <v>0</v>
      </c>
      <c r="BX59" s="177">
        <f t="shared" si="37"/>
        <v>0</v>
      </c>
      <c r="BY59" s="177">
        <f t="shared" si="38"/>
        <v>0</v>
      </c>
      <c r="BZ59" s="177">
        <f t="shared" si="39"/>
        <v>0</v>
      </c>
      <c r="CA59" s="177">
        <f t="shared" si="40"/>
        <v>0</v>
      </c>
      <c r="CB59" s="177">
        <f t="shared" si="41"/>
        <v>0</v>
      </c>
      <c r="CC59" s="177">
        <f t="shared" si="42"/>
        <v>0</v>
      </c>
      <c r="CD59" s="177">
        <f t="shared" si="43"/>
        <v>0</v>
      </c>
      <c r="CE59" s="177">
        <f t="shared" si="44"/>
        <v>0</v>
      </c>
      <c r="CF59" s="177">
        <f t="shared" si="45"/>
        <v>0</v>
      </c>
      <c r="CG59" s="177">
        <f t="shared" si="46"/>
        <v>0</v>
      </c>
      <c r="CH59" s="177">
        <f t="shared" si="47"/>
        <v>0</v>
      </c>
      <c r="CI59" s="177">
        <f t="shared" si="48"/>
        <v>0</v>
      </c>
      <c r="CJ59" s="177">
        <f t="shared" si="49"/>
        <v>0</v>
      </c>
      <c r="CK59" s="177">
        <f t="shared" si="50"/>
        <v>0</v>
      </c>
      <c r="CL59" s="177">
        <f t="shared" si="51"/>
        <v>0</v>
      </c>
      <c r="CM59" s="177">
        <f t="shared" si="52"/>
        <v>0</v>
      </c>
    </row>
    <row r="60" spans="1:91" s="9" customFormat="1" ht="90" customHeight="1">
      <c r="B60" s="210"/>
      <c r="D60" s="141" t="s">
        <v>3434</v>
      </c>
      <c r="E60" s="486" t="s">
        <v>6201</v>
      </c>
      <c r="F60" s="114" t="s">
        <v>135</v>
      </c>
      <c r="G60" s="115" t="s">
        <v>86</v>
      </c>
      <c r="H60" s="115" t="s">
        <v>182</v>
      </c>
      <c r="I60" s="114">
        <v>1</v>
      </c>
      <c r="J60" s="114">
        <v>0</v>
      </c>
      <c r="K60" s="114" t="s">
        <v>4673</v>
      </c>
      <c r="L60" s="380">
        <v>277.1318</v>
      </c>
      <c r="M60" s="129"/>
      <c r="N60" s="129"/>
      <c r="O60" s="129"/>
      <c r="P60" s="129"/>
      <c r="Q60" s="129"/>
      <c r="R60" s="129"/>
      <c r="S60" s="129"/>
      <c r="T60" s="129"/>
      <c r="U60" s="129"/>
      <c r="V60" s="129"/>
      <c r="W60" s="129"/>
      <c r="X60" s="129"/>
      <c r="Y60" s="129"/>
      <c r="Z60" s="129"/>
      <c r="AA60" s="131">
        <f t="shared" si="115"/>
        <v>0</v>
      </c>
      <c r="AB60" s="131" t="str">
        <f t="shared" si="3"/>
        <v>No</v>
      </c>
      <c r="AC60" s="212" t="str">
        <f t="shared" si="117"/>
        <v>No</v>
      </c>
      <c r="AE60" s="275">
        <v>1</v>
      </c>
      <c r="AF60" s="276">
        <f t="shared" si="133"/>
        <v>0</v>
      </c>
      <c r="AG60" s="111"/>
      <c r="AH60" s="302">
        <v>13</v>
      </c>
      <c r="AI60" s="311">
        <f t="shared" si="134"/>
        <v>0</v>
      </c>
      <c r="AJ60" s="198">
        <f t="shared" si="119"/>
        <v>0</v>
      </c>
      <c r="AK60" s="198">
        <f t="shared" si="120"/>
        <v>0</v>
      </c>
      <c r="AL60" s="198">
        <f t="shared" si="121"/>
        <v>0</v>
      </c>
      <c r="AM60" s="198">
        <f t="shared" si="122"/>
        <v>0</v>
      </c>
      <c r="AN60" s="198">
        <f t="shared" si="123"/>
        <v>0</v>
      </c>
      <c r="AO60" s="198">
        <f t="shared" si="124"/>
        <v>0</v>
      </c>
      <c r="AP60" s="198">
        <f t="shared" si="125"/>
        <v>0</v>
      </c>
      <c r="AQ60" s="198">
        <f t="shared" si="126"/>
        <v>0</v>
      </c>
      <c r="AR60" s="198">
        <f t="shared" si="127"/>
        <v>0</v>
      </c>
      <c r="AS60" s="198">
        <f t="shared" si="128"/>
        <v>0</v>
      </c>
      <c r="AT60" s="198">
        <f t="shared" si="129"/>
        <v>0</v>
      </c>
      <c r="AU60" s="198">
        <f t="shared" si="130"/>
        <v>0</v>
      </c>
      <c r="AV60" s="198">
        <f t="shared" si="131"/>
        <v>0</v>
      </c>
      <c r="AW60" s="198">
        <f t="shared" si="132"/>
        <v>0</v>
      </c>
      <c r="AX60" s="526">
        <v>1</v>
      </c>
      <c r="AY60" s="532">
        <v>12</v>
      </c>
      <c r="AZ60" s="285">
        <f t="shared" si="55"/>
        <v>0</v>
      </c>
      <c r="BA60" s="532"/>
      <c r="BB60" s="285">
        <f t="shared" si="56"/>
        <v>0</v>
      </c>
      <c r="BC60" s="532"/>
      <c r="BD60" s="177">
        <f t="shared" si="57"/>
        <v>0</v>
      </c>
      <c r="BE60" s="539"/>
      <c r="BF60" s="177">
        <f t="shared" si="21"/>
        <v>0</v>
      </c>
      <c r="BG60" s="177">
        <f t="shared" si="22"/>
        <v>0</v>
      </c>
      <c r="BH60" s="177">
        <f t="shared" si="23"/>
        <v>0</v>
      </c>
      <c r="BI60" s="177">
        <f t="shared" si="24"/>
        <v>0</v>
      </c>
      <c r="BJ60" s="177">
        <f t="shared" si="25"/>
        <v>0</v>
      </c>
      <c r="BK60" s="177">
        <f t="shared" si="26"/>
        <v>0</v>
      </c>
      <c r="BL60" s="177">
        <f t="shared" si="27"/>
        <v>0</v>
      </c>
      <c r="BM60" s="177">
        <f t="shared" si="28"/>
        <v>0</v>
      </c>
      <c r="BN60" s="177">
        <f t="shared" si="29"/>
        <v>0</v>
      </c>
      <c r="BO60" s="539"/>
      <c r="BP60" s="443">
        <f t="shared" si="30"/>
        <v>0</v>
      </c>
      <c r="BQ60" s="443">
        <f t="shared" si="31"/>
        <v>0</v>
      </c>
      <c r="BR60" s="539"/>
      <c r="BS60" s="177">
        <f t="shared" si="32"/>
        <v>0</v>
      </c>
      <c r="BT60" s="177">
        <f t="shared" si="33"/>
        <v>0</v>
      </c>
      <c r="BU60" s="177">
        <f t="shared" si="34"/>
        <v>0</v>
      </c>
      <c r="BV60" s="177">
        <f t="shared" si="35"/>
        <v>0</v>
      </c>
      <c r="BW60" s="177">
        <f t="shared" si="36"/>
        <v>0</v>
      </c>
      <c r="BX60" s="177">
        <f t="shared" si="37"/>
        <v>0</v>
      </c>
      <c r="BY60" s="177">
        <f t="shared" si="38"/>
        <v>0</v>
      </c>
      <c r="BZ60" s="177">
        <f t="shared" si="39"/>
        <v>0</v>
      </c>
      <c r="CA60" s="177">
        <f t="shared" si="40"/>
        <v>0</v>
      </c>
      <c r="CB60" s="177">
        <f t="shared" si="41"/>
        <v>0</v>
      </c>
      <c r="CC60" s="177">
        <f t="shared" si="42"/>
        <v>0</v>
      </c>
      <c r="CD60" s="177">
        <f t="shared" si="43"/>
        <v>0</v>
      </c>
      <c r="CE60" s="177">
        <f t="shared" si="44"/>
        <v>0</v>
      </c>
      <c r="CF60" s="177">
        <f t="shared" si="45"/>
        <v>0</v>
      </c>
      <c r="CG60" s="177">
        <f t="shared" si="46"/>
        <v>0</v>
      </c>
      <c r="CH60" s="177">
        <f t="shared" si="47"/>
        <v>0</v>
      </c>
      <c r="CI60" s="177">
        <f t="shared" si="48"/>
        <v>0</v>
      </c>
      <c r="CJ60" s="177">
        <f t="shared" si="49"/>
        <v>0</v>
      </c>
      <c r="CK60" s="177">
        <f t="shared" si="50"/>
        <v>0</v>
      </c>
      <c r="CL60" s="177">
        <f t="shared" si="51"/>
        <v>0</v>
      </c>
      <c r="CM60" s="177">
        <f t="shared" si="52"/>
        <v>0</v>
      </c>
    </row>
    <row r="61" spans="1:91" s="123" customFormat="1" ht="90" customHeight="1">
      <c r="A61" s="9"/>
      <c r="B61" s="210"/>
      <c r="C61" s="9"/>
      <c r="D61" s="106" t="s">
        <v>254</v>
      </c>
      <c r="E61" s="175" t="s">
        <v>2884</v>
      </c>
      <c r="F61" s="244" t="s">
        <v>134</v>
      </c>
      <c r="G61" s="224" t="s">
        <v>172</v>
      </c>
      <c r="H61" s="224" t="s">
        <v>182</v>
      </c>
      <c r="I61" s="105">
        <v>4</v>
      </c>
      <c r="J61" s="105">
        <v>0</v>
      </c>
      <c r="K61" s="105" t="s">
        <v>4673</v>
      </c>
      <c r="L61" s="379">
        <v>589.24446000000012</v>
      </c>
      <c r="M61" s="127"/>
      <c r="N61" s="126"/>
      <c r="O61" s="127"/>
      <c r="P61" s="127"/>
      <c r="Q61" s="127"/>
      <c r="R61" s="127"/>
      <c r="S61" s="127"/>
      <c r="T61" s="127"/>
      <c r="U61" s="127"/>
      <c r="V61" s="127"/>
      <c r="W61" s="127"/>
      <c r="X61" s="127"/>
      <c r="Y61" s="127"/>
      <c r="Z61" s="127"/>
      <c r="AA61" s="138">
        <f t="shared" si="115"/>
        <v>0</v>
      </c>
      <c r="AB61" s="124" t="str">
        <f t="shared" ref="AB61" si="147">IF(SUM(M61:Z61)&gt;0,"Yes","No")</f>
        <v>No</v>
      </c>
      <c r="AC61" s="234" t="str">
        <f t="shared" si="117"/>
        <v>No</v>
      </c>
      <c r="AE61" s="275">
        <v>4</v>
      </c>
      <c r="AF61" s="276">
        <f t="shared" ref="AF61" si="148">AE61*SUM(M61:Z61)</f>
        <v>0</v>
      </c>
      <c r="AG61" s="111"/>
      <c r="AH61" s="302">
        <v>16.7</v>
      </c>
      <c r="AI61" s="311">
        <f t="shared" si="134"/>
        <v>0</v>
      </c>
      <c r="AJ61" s="198">
        <f t="shared" si="119"/>
        <v>0</v>
      </c>
      <c r="AK61" s="198">
        <f t="shared" si="120"/>
        <v>0</v>
      </c>
      <c r="AL61" s="198">
        <f t="shared" si="121"/>
        <v>0</v>
      </c>
      <c r="AM61" s="198">
        <f t="shared" si="122"/>
        <v>0</v>
      </c>
      <c r="AN61" s="198">
        <f t="shared" si="123"/>
        <v>0</v>
      </c>
      <c r="AO61" s="198">
        <f t="shared" si="124"/>
        <v>0</v>
      </c>
      <c r="AP61" s="198">
        <f t="shared" si="125"/>
        <v>0</v>
      </c>
      <c r="AQ61" s="198">
        <f t="shared" si="126"/>
        <v>0</v>
      </c>
      <c r="AR61" s="198">
        <f t="shared" si="127"/>
        <v>0</v>
      </c>
      <c r="AS61" s="198">
        <f t="shared" si="128"/>
        <v>0</v>
      </c>
      <c r="AT61" s="198">
        <f t="shared" si="129"/>
        <v>0</v>
      </c>
      <c r="AU61" s="198">
        <f t="shared" si="130"/>
        <v>0</v>
      </c>
      <c r="AV61" s="198">
        <f t="shared" si="131"/>
        <v>0</v>
      </c>
      <c r="AW61" s="198">
        <f t="shared" si="132"/>
        <v>0</v>
      </c>
      <c r="AX61" s="526">
        <v>4</v>
      </c>
      <c r="AY61" s="532">
        <v>52</v>
      </c>
      <c r="AZ61" s="285">
        <f t="shared" si="55"/>
        <v>0</v>
      </c>
      <c r="BA61" s="532"/>
      <c r="BB61" s="285">
        <f t="shared" si="56"/>
        <v>0</v>
      </c>
      <c r="BC61" s="532"/>
      <c r="BD61" s="177">
        <f t="shared" si="57"/>
        <v>0</v>
      </c>
      <c r="BE61" s="539"/>
      <c r="BF61" s="177">
        <f t="shared" si="21"/>
        <v>0</v>
      </c>
      <c r="BG61" s="177">
        <f t="shared" si="22"/>
        <v>0</v>
      </c>
      <c r="BH61" s="177">
        <f t="shared" si="23"/>
        <v>0</v>
      </c>
      <c r="BI61" s="177">
        <f t="shared" si="24"/>
        <v>0</v>
      </c>
      <c r="BJ61" s="177">
        <f t="shared" si="25"/>
        <v>0</v>
      </c>
      <c r="BK61" s="177">
        <f t="shared" si="26"/>
        <v>0</v>
      </c>
      <c r="BL61" s="177">
        <f t="shared" si="27"/>
        <v>0</v>
      </c>
      <c r="BM61" s="177">
        <f t="shared" si="28"/>
        <v>0</v>
      </c>
      <c r="BN61" s="177">
        <f t="shared" si="29"/>
        <v>0</v>
      </c>
      <c r="BO61" s="539"/>
      <c r="BP61" s="443">
        <f t="shared" si="30"/>
        <v>0</v>
      </c>
      <c r="BQ61" s="443">
        <f t="shared" si="31"/>
        <v>0</v>
      </c>
      <c r="BR61" s="539"/>
      <c r="BS61" s="177">
        <f t="shared" si="32"/>
        <v>0</v>
      </c>
      <c r="BT61" s="177">
        <f t="shared" si="33"/>
        <v>0</v>
      </c>
      <c r="BU61" s="177">
        <f t="shared" si="34"/>
        <v>0</v>
      </c>
      <c r="BV61" s="177">
        <f t="shared" si="35"/>
        <v>0</v>
      </c>
      <c r="BW61" s="177">
        <f t="shared" si="36"/>
        <v>0</v>
      </c>
      <c r="BX61" s="177">
        <f t="shared" si="37"/>
        <v>0</v>
      </c>
      <c r="BY61" s="177">
        <f t="shared" si="38"/>
        <v>0</v>
      </c>
      <c r="BZ61" s="177">
        <f t="shared" si="39"/>
        <v>0</v>
      </c>
      <c r="CA61" s="177">
        <f t="shared" si="40"/>
        <v>0</v>
      </c>
      <c r="CB61" s="177">
        <f t="shared" si="41"/>
        <v>0</v>
      </c>
      <c r="CC61" s="177">
        <f t="shared" si="42"/>
        <v>0</v>
      </c>
      <c r="CD61" s="177">
        <f t="shared" si="43"/>
        <v>0</v>
      </c>
      <c r="CE61" s="177">
        <f t="shared" si="44"/>
        <v>0</v>
      </c>
      <c r="CF61" s="177">
        <f t="shared" si="45"/>
        <v>0</v>
      </c>
      <c r="CG61" s="177">
        <f t="shared" si="46"/>
        <v>0</v>
      </c>
      <c r="CH61" s="177">
        <f t="shared" si="47"/>
        <v>0</v>
      </c>
      <c r="CI61" s="177">
        <f t="shared" si="48"/>
        <v>0</v>
      </c>
      <c r="CJ61" s="177">
        <f t="shared" si="49"/>
        <v>0</v>
      </c>
      <c r="CK61" s="177">
        <f t="shared" si="50"/>
        <v>0</v>
      </c>
      <c r="CL61" s="177">
        <f t="shared" si="51"/>
        <v>0</v>
      </c>
      <c r="CM61" s="177">
        <f t="shared" si="52"/>
        <v>0</v>
      </c>
    </row>
    <row r="62" spans="1:91" s="123" customFormat="1" ht="90" customHeight="1">
      <c r="A62" s="9"/>
      <c r="B62" s="210"/>
      <c r="C62" s="9"/>
      <c r="D62" s="106" t="s">
        <v>3476</v>
      </c>
      <c r="E62" s="487" t="s">
        <v>6201</v>
      </c>
      <c r="F62" s="244" t="s">
        <v>134</v>
      </c>
      <c r="G62" s="224" t="s">
        <v>172</v>
      </c>
      <c r="H62" s="224" t="s">
        <v>182</v>
      </c>
      <c r="I62" s="105">
        <v>4</v>
      </c>
      <c r="J62" s="105">
        <v>0</v>
      </c>
      <c r="K62" s="105" t="s">
        <v>4673</v>
      </c>
      <c r="L62" s="379">
        <v>512.38379999999995</v>
      </c>
      <c r="M62" s="127"/>
      <c r="N62" s="126"/>
      <c r="O62" s="127"/>
      <c r="P62" s="127"/>
      <c r="Q62" s="127"/>
      <c r="R62" s="127"/>
      <c r="S62" s="127"/>
      <c r="T62" s="127"/>
      <c r="U62" s="127"/>
      <c r="V62" s="127"/>
      <c r="W62" s="127"/>
      <c r="X62" s="127"/>
      <c r="Y62" s="127"/>
      <c r="Z62" s="127"/>
      <c r="AA62" s="138">
        <f t="shared" si="115"/>
        <v>0</v>
      </c>
      <c r="AB62" s="124" t="str">
        <f t="shared" si="3"/>
        <v>No</v>
      </c>
      <c r="AC62" s="234" t="str">
        <f t="shared" si="117"/>
        <v>No</v>
      </c>
      <c r="AE62" s="275">
        <v>4</v>
      </c>
      <c r="AF62" s="276">
        <f t="shared" si="133"/>
        <v>0</v>
      </c>
      <c r="AG62" s="111"/>
      <c r="AH62" s="302">
        <v>16.7</v>
      </c>
      <c r="AI62" s="311">
        <f t="shared" si="134"/>
        <v>0</v>
      </c>
      <c r="AJ62" s="198">
        <f t="shared" si="119"/>
        <v>0</v>
      </c>
      <c r="AK62" s="198">
        <f t="shared" si="120"/>
        <v>0</v>
      </c>
      <c r="AL62" s="198">
        <f t="shared" si="121"/>
        <v>0</v>
      </c>
      <c r="AM62" s="198">
        <f t="shared" si="122"/>
        <v>0</v>
      </c>
      <c r="AN62" s="198">
        <f t="shared" si="123"/>
        <v>0</v>
      </c>
      <c r="AO62" s="198">
        <f t="shared" si="124"/>
        <v>0</v>
      </c>
      <c r="AP62" s="198">
        <f t="shared" si="125"/>
        <v>0</v>
      </c>
      <c r="AQ62" s="198">
        <f t="shared" si="126"/>
        <v>0</v>
      </c>
      <c r="AR62" s="198">
        <f t="shared" si="127"/>
        <v>0</v>
      </c>
      <c r="AS62" s="198">
        <f t="shared" si="128"/>
        <v>0</v>
      </c>
      <c r="AT62" s="198">
        <f t="shared" si="129"/>
        <v>0</v>
      </c>
      <c r="AU62" s="198">
        <f t="shared" si="130"/>
        <v>0</v>
      </c>
      <c r="AV62" s="198">
        <f t="shared" si="131"/>
        <v>0</v>
      </c>
      <c r="AW62" s="198">
        <f t="shared" si="132"/>
        <v>0</v>
      </c>
      <c r="AX62" s="526">
        <v>4</v>
      </c>
      <c r="AY62" s="532">
        <v>52</v>
      </c>
      <c r="AZ62" s="285">
        <f t="shared" si="55"/>
        <v>0</v>
      </c>
      <c r="BA62" s="532"/>
      <c r="BB62" s="285">
        <f t="shared" si="56"/>
        <v>0</v>
      </c>
      <c r="BC62" s="532"/>
      <c r="BD62" s="177">
        <f t="shared" si="57"/>
        <v>0</v>
      </c>
      <c r="BE62" s="539"/>
      <c r="BF62" s="177">
        <f t="shared" si="21"/>
        <v>0</v>
      </c>
      <c r="BG62" s="177">
        <f t="shared" si="22"/>
        <v>0</v>
      </c>
      <c r="BH62" s="177">
        <f t="shared" si="23"/>
        <v>0</v>
      </c>
      <c r="BI62" s="177">
        <f t="shared" si="24"/>
        <v>0</v>
      </c>
      <c r="BJ62" s="177">
        <f t="shared" si="25"/>
        <v>0</v>
      </c>
      <c r="BK62" s="177">
        <f t="shared" si="26"/>
        <v>0</v>
      </c>
      <c r="BL62" s="177">
        <f t="shared" si="27"/>
        <v>0</v>
      </c>
      <c r="BM62" s="177">
        <f t="shared" si="28"/>
        <v>0</v>
      </c>
      <c r="BN62" s="177">
        <f t="shared" si="29"/>
        <v>0</v>
      </c>
      <c r="BO62" s="539"/>
      <c r="BP62" s="443">
        <f t="shared" si="30"/>
        <v>0</v>
      </c>
      <c r="BQ62" s="443">
        <f t="shared" si="31"/>
        <v>0</v>
      </c>
      <c r="BR62" s="539"/>
      <c r="BS62" s="177">
        <f t="shared" si="32"/>
        <v>0</v>
      </c>
      <c r="BT62" s="177">
        <f t="shared" si="33"/>
        <v>0</v>
      </c>
      <c r="BU62" s="177">
        <f t="shared" si="34"/>
        <v>0</v>
      </c>
      <c r="BV62" s="177">
        <f t="shared" si="35"/>
        <v>0</v>
      </c>
      <c r="BW62" s="177">
        <f t="shared" si="36"/>
        <v>0</v>
      </c>
      <c r="BX62" s="177">
        <f t="shared" si="37"/>
        <v>0</v>
      </c>
      <c r="BY62" s="177">
        <f t="shared" si="38"/>
        <v>0</v>
      </c>
      <c r="BZ62" s="177">
        <f t="shared" si="39"/>
        <v>0</v>
      </c>
      <c r="CA62" s="177">
        <f t="shared" si="40"/>
        <v>0</v>
      </c>
      <c r="CB62" s="177">
        <f t="shared" si="41"/>
        <v>0</v>
      </c>
      <c r="CC62" s="177">
        <f t="shared" si="42"/>
        <v>0</v>
      </c>
      <c r="CD62" s="177">
        <f t="shared" si="43"/>
        <v>0</v>
      </c>
      <c r="CE62" s="177">
        <f t="shared" si="44"/>
        <v>0</v>
      </c>
      <c r="CF62" s="177">
        <f t="shared" si="45"/>
        <v>0</v>
      </c>
      <c r="CG62" s="177">
        <f t="shared" si="46"/>
        <v>0</v>
      </c>
      <c r="CH62" s="177">
        <f t="shared" si="47"/>
        <v>0</v>
      </c>
      <c r="CI62" s="177">
        <f t="shared" si="48"/>
        <v>0</v>
      </c>
      <c r="CJ62" s="177">
        <f t="shared" si="49"/>
        <v>0</v>
      </c>
      <c r="CK62" s="177">
        <f t="shared" si="50"/>
        <v>0</v>
      </c>
      <c r="CL62" s="177">
        <f t="shared" si="51"/>
        <v>0</v>
      </c>
      <c r="CM62" s="177">
        <f t="shared" si="52"/>
        <v>0</v>
      </c>
    </row>
    <row r="63" spans="1:91" s="9" customFormat="1" ht="90" customHeight="1">
      <c r="B63" s="225"/>
      <c r="D63" s="141" t="s">
        <v>255</v>
      </c>
      <c r="E63" s="223" t="s">
        <v>2884</v>
      </c>
      <c r="F63" s="349" t="s">
        <v>4680</v>
      </c>
      <c r="G63" s="115" t="s">
        <v>87</v>
      </c>
      <c r="H63" s="115" t="s">
        <v>182</v>
      </c>
      <c r="I63" s="114">
        <v>2</v>
      </c>
      <c r="J63" s="114">
        <v>0</v>
      </c>
      <c r="K63" s="114" t="s">
        <v>4673</v>
      </c>
      <c r="L63" s="380">
        <v>492.94770000000005</v>
      </c>
      <c r="M63" s="129"/>
      <c r="N63" s="129"/>
      <c r="O63" s="129"/>
      <c r="P63" s="129"/>
      <c r="Q63" s="129"/>
      <c r="R63" s="129"/>
      <c r="S63" s="129"/>
      <c r="T63" s="129"/>
      <c r="U63" s="129"/>
      <c r="V63" s="129"/>
      <c r="W63" s="129"/>
      <c r="X63" s="129"/>
      <c r="Y63" s="129"/>
      <c r="Z63" s="129"/>
      <c r="AA63" s="131">
        <f t="shared" si="115"/>
        <v>0</v>
      </c>
      <c r="AB63" s="131" t="str">
        <f t="shared" ref="AB63" si="149">IF(SUM(M63:Z63)&gt;0,"Yes","No")</f>
        <v>No</v>
      </c>
      <c r="AC63" s="212" t="str">
        <f t="shared" si="117"/>
        <v>No</v>
      </c>
      <c r="AE63" s="275">
        <v>2</v>
      </c>
      <c r="AF63" s="276">
        <f t="shared" ref="AF63" si="150">AE63*SUM(M63:Z63)</f>
        <v>0</v>
      </c>
      <c r="AG63" s="111"/>
      <c r="AH63" s="302">
        <v>16</v>
      </c>
      <c r="AI63" s="311">
        <f t="shared" si="134"/>
        <v>0</v>
      </c>
      <c r="AJ63" s="198">
        <f t="shared" si="119"/>
        <v>0</v>
      </c>
      <c r="AK63" s="198">
        <f t="shared" si="120"/>
        <v>0</v>
      </c>
      <c r="AL63" s="198">
        <f t="shared" si="121"/>
        <v>0</v>
      </c>
      <c r="AM63" s="198">
        <f t="shared" si="122"/>
        <v>0</v>
      </c>
      <c r="AN63" s="198">
        <f t="shared" si="123"/>
        <v>0</v>
      </c>
      <c r="AO63" s="198">
        <f t="shared" si="124"/>
        <v>0</v>
      </c>
      <c r="AP63" s="198">
        <f t="shared" si="125"/>
        <v>0</v>
      </c>
      <c r="AQ63" s="198">
        <f t="shared" si="126"/>
        <v>0</v>
      </c>
      <c r="AR63" s="198">
        <f t="shared" si="127"/>
        <v>0</v>
      </c>
      <c r="AS63" s="198">
        <f t="shared" si="128"/>
        <v>0</v>
      </c>
      <c r="AT63" s="198">
        <f t="shared" si="129"/>
        <v>0</v>
      </c>
      <c r="AU63" s="198">
        <f t="shared" si="130"/>
        <v>0</v>
      </c>
      <c r="AV63" s="198">
        <f t="shared" si="131"/>
        <v>0</v>
      </c>
      <c r="AW63" s="198">
        <f t="shared" si="132"/>
        <v>0</v>
      </c>
      <c r="AX63" s="526">
        <v>2</v>
      </c>
      <c r="AY63" s="532">
        <v>22</v>
      </c>
      <c r="AZ63" s="285">
        <f t="shared" si="55"/>
        <v>0</v>
      </c>
      <c r="BA63" s="532"/>
      <c r="BB63" s="285">
        <f t="shared" si="56"/>
        <v>0</v>
      </c>
      <c r="BC63" s="532"/>
      <c r="BD63" s="177">
        <f t="shared" si="57"/>
        <v>0</v>
      </c>
      <c r="BE63" s="539"/>
      <c r="BF63" s="177">
        <f t="shared" si="21"/>
        <v>0</v>
      </c>
      <c r="BG63" s="177">
        <f t="shared" si="22"/>
        <v>0</v>
      </c>
      <c r="BH63" s="177">
        <f t="shared" si="23"/>
        <v>0</v>
      </c>
      <c r="BI63" s="177">
        <f t="shared" si="24"/>
        <v>0</v>
      </c>
      <c r="BJ63" s="177">
        <f t="shared" si="25"/>
        <v>0</v>
      </c>
      <c r="BK63" s="177">
        <f t="shared" si="26"/>
        <v>0</v>
      </c>
      <c r="BL63" s="177">
        <f t="shared" si="27"/>
        <v>0</v>
      </c>
      <c r="BM63" s="177">
        <f t="shared" si="28"/>
        <v>0</v>
      </c>
      <c r="BN63" s="177">
        <f t="shared" si="29"/>
        <v>0</v>
      </c>
      <c r="BO63" s="539"/>
      <c r="BP63" s="443">
        <f t="shared" si="30"/>
        <v>0</v>
      </c>
      <c r="BQ63" s="443">
        <f t="shared" si="31"/>
        <v>0</v>
      </c>
      <c r="BR63" s="539"/>
      <c r="BS63" s="177">
        <f t="shared" si="32"/>
        <v>0</v>
      </c>
      <c r="BT63" s="177">
        <f t="shared" si="33"/>
        <v>0</v>
      </c>
      <c r="BU63" s="177">
        <f t="shared" si="34"/>
        <v>0</v>
      </c>
      <c r="BV63" s="177">
        <f t="shared" si="35"/>
        <v>0</v>
      </c>
      <c r="BW63" s="177">
        <f t="shared" si="36"/>
        <v>0</v>
      </c>
      <c r="BX63" s="177">
        <f t="shared" si="37"/>
        <v>0</v>
      </c>
      <c r="BY63" s="177">
        <f t="shared" si="38"/>
        <v>0</v>
      </c>
      <c r="BZ63" s="177">
        <f t="shared" si="39"/>
        <v>0</v>
      </c>
      <c r="CA63" s="177">
        <f t="shared" si="40"/>
        <v>0</v>
      </c>
      <c r="CB63" s="177">
        <f t="shared" si="41"/>
        <v>0</v>
      </c>
      <c r="CC63" s="177">
        <f t="shared" si="42"/>
        <v>0</v>
      </c>
      <c r="CD63" s="177">
        <f t="shared" si="43"/>
        <v>0</v>
      </c>
      <c r="CE63" s="177">
        <f t="shared" si="44"/>
        <v>0</v>
      </c>
      <c r="CF63" s="177">
        <f t="shared" si="45"/>
        <v>0</v>
      </c>
      <c r="CG63" s="177">
        <f t="shared" si="46"/>
        <v>0</v>
      </c>
      <c r="CH63" s="177">
        <f t="shared" si="47"/>
        <v>0</v>
      </c>
      <c r="CI63" s="177">
        <f t="shared" si="48"/>
        <v>0</v>
      </c>
      <c r="CJ63" s="177">
        <f t="shared" si="49"/>
        <v>0</v>
      </c>
      <c r="CK63" s="177">
        <f t="shared" si="50"/>
        <v>0</v>
      </c>
      <c r="CL63" s="177">
        <f t="shared" si="51"/>
        <v>0</v>
      </c>
      <c r="CM63" s="177">
        <f t="shared" si="52"/>
        <v>0</v>
      </c>
    </row>
    <row r="64" spans="1:91" s="9" customFormat="1" ht="90" customHeight="1">
      <c r="B64" s="210"/>
      <c r="D64" s="141" t="s">
        <v>3543</v>
      </c>
      <c r="E64" s="486" t="s">
        <v>6201</v>
      </c>
      <c r="F64" s="349" t="s">
        <v>4680</v>
      </c>
      <c r="G64" s="115" t="s">
        <v>87</v>
      </c>
      <c r="H64" s="115" t="s">
        <v>182</v>
      </c>
      <c r="I64" s="114">
        <v>2</v>
      </c>
      <c r="J64" s="114">
        <v>0</v>
      </c>
      <c r="K64" s="114" t="s">
        <v>4673</v>
      </c>
      <c r="L64" s="380">
        <v>428.6551</v>
      </c>
      <c r="M64" s="129"/>
      <c r="N64" s="129"/>
      <c r="O64" s="129"/>
      <c r="P64" s="129"/>
      <c r="Q64" s="129"/>
      <c r="R64" s="129"/>
      <c r="S64" s="129"/>
      <c r="T64" s="129"/>
      <c r="U64" s="129"/>
      <c r="V64" s="129"/>
      <c r="W64" s="129"/>
      <c r="X64" s="129"/>
      <c r="Y64" s="129"/>
      <c r="Z64" s="129"/>
      <c r="AA64" s="131">
        <f t="shared" si="115"/>
        <v>0</v>
      </c>
      <c r="AB64" s="131" t="str">
        <f t="shared" si="3"/>
        <v>No</v>
      </c>
      <c r="AC64" s="212" t="str">
        <f t="shared" si="117"/>
        <v>No</v>
      </c>
      <c r="AE64" s="275">
        <v>2</v>
      </c>
      <c r="AF64" s="276">
        <f t="shared" si="133"/>
        <v>0</v>
      </c>
      <c r="AG64" s="111"/>
      <c r="AH64" s="302">
        <v>16</v>
      </c>
      <c r="AI64" s="311">
        <f t="shared" si="134"/>
        <v>0</v>
      </c>
      <c r="AJ64" s="198">
        <f t="shared" si="119"/>
        <v>0</v>
      </c>
      <c r="AK64" s="198">
        <f t="shared" si="120"/>
        <v>0</v>
      </c>
      <c r="AL64" s="198">
        <f t="shared" si="121"/>
        <v>0</v>
      </c>
      <c r="AM64" s="198">
        <f t="shared" si="122"/>
        <v>0</v>
      </c>
      <c r="AN64" s="198">
        <f t="shared" si="123"/>
        <v>0</v>
      </c>
      <c r="AO64" s="198">
        <f t="shared" si="124"/>
        <v>0</v>
      </c>
      <c r="AP64" s="198">
        <f t="shared" si="125"/>
        <v>0</v>
      </c>
      <c r="AQ64" s="198">
        <f t="shared" si="126"/>
        <v>0</v>
      </c>
      <c r="AR64" s="198">
        <f t="shared" si="127"/>
        <v>0</v>
      </c>
      <c r="AS64" s="198">
        <f t="shared" si="128"/>
        <v>0</v>
      </c>
      <c r="AT64" s="198">
        <f t="shared" si="129"/>
        <v>0</v>
      </c>
      <c r="AU64" s="198">
        <f t="shared" si="130"/>
        <v>0</v>
      </c>
      <c r="AV64" s="198">
        <f t="shared" si="131"/>
        <v>0</v>
      </c>
      <c r="AW64" s="198">
        <f t="shared" si="132"/>
        <v>0</v>
      </c>
      <c r="AX64" s="526">
        <v>2</v>
      </c>
      <c r="AY64" s="532">
        <v>22</v>
      </c>
      <c r="AZ64" s="285">
        <f t="shared" si="55"/>
        <v>0</v>
      </c>
      <c r="BA64" s="532"/>
      <c r="BB64" s="285">
        <f t="shared" si="56"/>
        <v>0</v>
      </c>
      <c r="BC64" s="532"/>
      <c r="BD64" s="177">
        <f t="shared" si="57"/>
        <v>0</v>
      </c>
      <c r="BE64" s="539"/>
      <c r="BF64" s="177">
        <f t="shared" si="21"/>
        <v>0</v>
      </c>
      <c r="BG64" s="177">
        <f t="shared" si="22"/>
        <v>0</v>
      </c>
      <c r="BH64" s="177">
        <f t="shared" si="23"/>
        <v>0</v>
      </c>
      <c r="BI64" s="177">
        <f t="shared" si="24"/>
        <v>0</v>
      </c>
      <c r="BJ64" s="177">
        <f t="shared" si="25"/>
        <v>0</v>
      </c>
      <c r="BK64" s="177">
        <f t="shared" si="26"/>
        <v>0</v>
      </c>
      <c r="BL64" s="177">
        <f t="shared" si="27"/>
        <v>0</v>
      </c>
      <c r="BM64" s="177">
        <f t="shared" si="28"/>
        <v>0</v>
      </c>
      <c r="BN64" s="177">
        <f t="shared" si="29"/>
        <v>0</v>
      </c>
      <c r="BO64" s="539"/>
      <c r="BP64" s="443">
        <f t="shared" si="30"/>
        <v>0</v>
      </c>
      <c r="BQ64" s="443">
        <f t="shared" si="31"/>
        <v>0</v>
      </c>
      <c r="BR64" s="539"/>
      <c r="BS64" s="177">
        <f t="shared" si="32"/>
        <v>0</v>
      </c>
      <c r="BT64" s="177">
        <f t="shared" si="33"/>
        <v>0</v>
      </c>
      <c r="BU64" s="177">
        <f t="shared" si="34"/>
        <v>0</v>
      </c>
      <c r="BV64" s="177">
        <f t="shared" si="35"/>
        <v>0</v>
      </c>
      <c r="BW64" s="177">
        <f t="shared" si="36"/>
        <v>0</v>
      </c>
      <c r="BX64" s="177">
        <f t="shared" si="37"/>
        <v>0</v>
      </c>
      <c r="BY64" s="177">
        <f t="shared" si="38"/>
        <v>0</v>
      </c>
      <c r="BZ64" s="177">
        <f t="shared" si="39"/>
        <v>0</v>
      </c>
      <c r="CA64" s="177">
        <f t="shared" si="40"/>
        <v>0</v>
      </c>
      <c r="CB64" s="177">
        <f t="shared" si="41"/>
        <v>0</v>
      </c>
      <c r="CC64" s="177">
        <f t="shared" si="42"/>
        <v>0</v>
      </c>
      <c r="CD64" s="177">
        <f t="shared" si="43"/>
        <v>0</v>
      </c>
      <c r="CE64" s="177">
        <f t="shared" si="44"/>
        <v>0</v>
      </c>
      <c r="CF64" s="177">
        <f t="shared" si="45"/>
        <v>0</v>
      </c>
      <c r="CG64" s="177">
        <f t="shared" si="46"/>
        <v>0</v>
      </c>
      <c r="CH64" s="177">
        <f t="shared" si="47"/>
        <v>0</v>
      </c>
      <c r="CI64" s="177">
        <f t="shared" si="48"/>
        <v>0</v>
      </c>
      <c r="CJ64" s="177">
        <f t="shared" si="49"/>
        <v>0</v>
      </c>
      <c r="CK64" s="177">
        <f t="shared" si="50"/>
        <v>0</v>
      </c>
      <c r="CL64" s="177">
        <f t="shared" si="51"/>
        <v>0</v>
      </c>
      <c r="CM64" s="177">
        <f t="shared" si="52"/>
        <v>0</v>
      </c>
    </row>
    <row r="65" spans="1:91" s="123" customFormat="1" ht="90" customHeight="1">
      <c r="A65" s="9"/>
      <c r="B65" s="210"/>
      <c r="C65" s="9"/>
      <c r="D65" s="106" t="s">
        <v>256</v>
      </c>
      <c r="E65" s="175" t="s">
        <v>2884</v>
      </c>
      <c r="F65" s="244" t="s">
        <v>4680</v>
      </c>
      <c r="G65" s="224" t="s">
        <v>88</v>
      </c>
      <c r="H65" s="224" t="s">
        <v>182</v>
      </c>
      <c r="I65" s="105">
        <v>2</v>
      </c>
      <c r="J65" s="105">
        <v>0</v>
      </c>
      <c r="K65" s="105" t="s">
        <v>4673</v>
      </c>
      <c r="L65" s="379">
        <v>527.33940000000007</v>
      </c>
      <c r="M65" s="127"/>
      <c r="N65" s="126"/>
      <c r="O65" s="127"/>
      <c r="P65" s="127"/>
      <c r="Q65" s="127"/>
      <c r="R65" s="127"/>
      <c r="S65" s="127"/>
      <c r="T65" s="127"/>
      <c r="U65" s="127"/>
      <c r="V65" s="127"/>
      <c r="W65" s="127"/>
      <c r="X65" s="127"/>
      <c r="Y65" s="127"/>
      <c r="Z65" s="127"/>
      <c r="AA65" s="138">
        <f t="shared" si="115"/>
        <v>0</v>
      </c>
      <c r="AB65" s="124" t="str">
        <f t="shared" ref="AB65" si="151">IF(SUM(M65:Z65)&gt;0,"Yes","No")</f>
        <v>No</v>
      </c>
      <c r="AC65" s="234" t="str">
        <f t="shared" si="117"/>
        <v>No</v>
      </c>
      <c r="AE65" s="275">
        <v>2</v>
      </c>
      <c r="AF65" s="276">
        <f t="shared" ref="AF65" si="152">AE65*SUM(M65:Z65)</f>
        <v>0</v>
      </c>
      <c r="AG65" s="111"/>
      <c r="AH65" s="302">
        <v>19</v>
      </c>
      <c r="AI65" s="311">
        <f t="shared" si="134"/>
        <v>0</v>
      </c>
      <c r="AJ65" s="198">
        <f t="shared" si="119"/>
        <v>0</v>
      </c>
      <c r="AK65" s="198">
        <f t="shared" si="120"/>
        <v>0</v>
      </c>
      <c r="AL65" s="198">
        <f t="shared" si="121"/>
        <v>0</v>
      </c>
      <c r="AM65" s="198">
        <f t="shared" si="122"/>
        <v>0</v>
      </c>
      <c r="AN65" s="198">
        <f t="shared" si="123"/>
        <v>0</v>
      </c>
      <c r="AO65" s="198">
        <f t="shared" si="124"/>
        <v>0</v>
      </c>
      <c r="AP65" s="198">
        <f t="shared" si="125"/>
        <v>0</v>
      </c>
      <c r="AQ65" s="198">
        <f t="shared" si="126"/>
        <v>0</v>
      </c>
      <c r="AR65" s="198">
        <f t="shared" si="127"/>
        <v>0</v>
      </c>
      <c r="AS65" s="198">
        <f t="shared" si="128"/>
        <v>0</v>
      </c>
      <c r="AT65" s="198">
        <f t="shared" si="129"/>
        <v>0</v>
      </c>
      <c r="AU65" s="198">
        <f t="shared" si="130"/>
        <v>0</v>
      </c>
      <c r="AV65" s="198">
        <f t="shared" si="131"/>
        <v>0</v>
      </c>
      <c r="AW65" s="198">
        <f t="shared" si="132"/>
        <v>0</v>
      </c>
      <c r="AX65" s="526">
        <v>2</v>
      </c>
      <c r="AY65" s="532">
        <v>24</v>
      </c>
      <c r="AZ65" s="285">
        <f t="shared" si="55"/>
        <v>0</v>
      </c>
      <c r="BA65" s="532"/>
      <c r="BB65" s="285">
        <f t="shared" si="56"/>
        <v>0</v>
      </c>
      <c r="BC65" s="532"/>
      <c r="BD65" s="177">
        <f t="shared" si="57"/>
        <v>0</v>
      </c>
      <c r="BE65" s="539"/>
      <c r="BF65" s="177">
        <f t="shared" si="21"/>
        <v>0</v>
      </c>
      <c r="BG65" s="177">
        <f t="shared" si="22"/>
        <v>0</v>
      </c>
      <c r="BH65" s="177">
        <f t="shared" si="23"/>
        <v>0</v>
      </c>
      <c r="BI65" s="177">
        <f t="shared" si="24"/>
        <v>0</v>
      </c>
      <c r="BJ65" s="177">
        <f t="shared" si="25"/>
        <v>0</v>
      </c>
      <c r="BK65" s="177">
        <f t="shared" si="26"/>
        <v>0</v>
      </c>
      <c r="BL65" s="177">
        <f t="shared" si="27"/>
        <v>0</v>
      </c>
      <c r="BM65" s="177">
        <f t="shared" si="28"/>
        <v>0</v>
      </c>
      <c r="BN65" s="177">
        <f t="shared" si="29"/>
        <v>0</v>
      </c>
      <c r="BO65" s="539"/>
      <c r="BP65" s="443">
        <f t="shared" si="30"/>
        <v>0</v>
      </c>
      <c r="BQ65" s="443">
        <f t="shared" si="31"/>
        <v>0</v>
      </c>
      <c r="BR65" s="539"/>
      <c r="BS65" s="177">
        <f t="shared" si="32"/>
        <v>0</v>
      </c>
      <c r="BT65" s="177">
        <f t="shared" si="33"/>
        <v>0</v>
      </c>
      <c r="BU65" s="177">
        <f t="shared" si="34"/>
        <v>0</v>
      </c>
      <c r="BV65" s="177">
        <f t="shared" si="35"/>
        <v>0</v>
      </c>
      <c r="BW65" s="177">
        <f t="shared" si="36"/>
        <v>0</v>
      </c>
      <c r="BX65" s="177">
        <f t="shared" si="37"/>
        <v>0</v>
      </c>
      <c r="BY65" s="177">
        <f t="shared" si="38"/>
        <v>0</v>
      </c>
      <c r="BZ65" s="177">
        <f t="shared" si="39"/>
        <v>0</v>
      </c>
      <c r="CA65" s="177">
        <f t="shared" si="40"/>
        <v>0</v>
      </c>
      <c r="CB65" s="177">
        <f t="shared" si="41"/>
        <v>0</v>
      </c>
      <c r="CC65" s="177">
        <f t="shared" si="42"/>
        <v>0</v>
      </c>
      <c r="CD65" s="177">
        <f t="shared" si="43"/>
        <v>0</v>
      </c>
      <c r="CE65" s="177">
        <f t="shared" si="44"/>
        <v>0</v>
      </c>
      <c r="CF65" s="177">
        <f t="shared" si="45"/>
        <v>0</v>
      </c>
      <c r="CG65" s="177">
        <f t="shared" si="46"/>
        <v>0</v>
      </c>
      <c r="CH65" s="177">
        <f t="shared" si="47"/>
        <v>0</v>
      </c>
      <c r="CI65" s="177">
        <f t="shared" si="48"/>
        <v>0</v>
      </c>
      <c r="CJ65" s="177">
        <f t="shared" si="49"/>
        <v>0</v>
      </c>
      <c r="CK65" s="177">
        <f t="shared" si="50"/>
        <v>0</v>
      </c>
      <c r="CL65" s="177">
        <f t="shared" si="51"/>
        <v>0</v>
      </c>
      <c r="CM65" s="177">
        <f t="shared" si="52"/>
        <v>0</v>
      </c>
    </row>
    <row r="66" spans="1:91" s="123" customFormat="1" ht="90" customHeight="1">
      <c r="A66" s="9"/>
      <c r="B66" s="210"/>
      <c r="C66" s="9"/>
      <c r="D66" s="106" t="s">
        <v>3544</v>
      </c>
      <c r="E66" s="487" t="s">
        <v>6201</v>
      </c>
      <c r="F66" s="244" t="s">
        <v>4680</v>
      </c>
      <c r="G66" s="224" t="s">
        <v>88</v>
      </c>
      <c r="H66" s="224" t="s">
        <v>182</v>
      </c>
      <c r="I66" s="105">
        <v>2</v>
      </c>
      <c r="J66" s="105">
        <v>0</v>
      </c>
      <c r="K66" s="105" t="s">
        <v>4673</v>
      </c>
      <c r="L66" s="379">
        <v>458.55599999999998</v>
      </c>
      <c r="M66" s="127"/>
      <c r="N66" s="126"/>
      <c r="O66" s="127"/>
      <c r="P66" s="127"/>
      <c r="Q66" s="127"/>
      <c r="R66" s="127"/>
      <c r="S66" s="127"/>
      <c r="T66" s="127"/>
      <c r="U66" s="127"/>
      <c r="V66" s="127"/>
      <c r="W66" s="127"/>
      <c r="X66" s="127"/>
      <c r="Y66" s="127"/>
      <c r="Z66" s="127"/>
      <c r="AA66" s="138">
        <f t="shared" si="115"/>
        <v>0</v>
      </c>
      <c r="AB66" s="124" t="str">
        <f t="shared" si="3"/>
        <v>No</v>
      </c>
      <c r="AC66" s="234" t="str">
        <f t="shared" si="117"/>
        <v>No</v>
      </c>
      <c r="AE66" s="275">
        <v>2</v>
      </c>
      <c r="AF66" s="276">
        <f t="shared" si="133"/>
        <v>0</v>
      </c>
      <c r="AG66" s="111"/>
      <c r="AH66" s="302">
        <v>19</v>
      </c>
      <c r="AI66" s="311">
        <f t="shared" si="134"/>
        <v>0</v>
      </c>
      <c r="AJ66" s="198">
        <f t="shared" si="119"/>
        <v>0</v>
      </c>
      <c r="AK66" s="198">
        <f t="shared" si="120"/>
        <v>0</v>
      </c>
      <c r="AL66" s="198">
        <f t="shared" si="121"/>
        <v>0</v>
      </c>
      <c r="AM66" s="198">
        <f t="shared" si="122"/>
        <v>0</v>
      </c>
      <c r="AN66" s="198">
        <f t="shared" si="123"/>
        <v>0</v>
      </c>
      <c r="AO66" s="198">
        <f t="shared" si="124"/>
        <v>0</v>
      </c>
      <c r="AP66" s="198">
        <f t="shared" si="125"/>
        <v>0</v>
      </c>
      <c r="AQ66" s="198">
        <f t="shared" si="126"/>
        <v>0</v>
      </c>
      <c r="AR66" s="198">
        <f t="shared" si="127"/>
        <v>0</v>
      </c>
      <c r="AS66" s="198">
        <f t="shared" si="128"/>
        <v>0</v>
      </c>
      <c r="AT66" s="198">
        <f t="shared" si="129"/>
        <v>0</v>
      </c>
      <c r="AU66" s="198">
        <f t="shared" si="130"/>
        <v>0</v>
      </c>
      <c r="AV66" s="198">
        <f t="shared" si="131"/>
        <v>0</v>
      </c>
      <c r="AW66" s="198">
        <f t="shared" si="132"/>
        <v>0</v>
      </c>
      <c r="AX66" s="526">
        <v>2</v>
      </c>
      <c r="AY66" s="532">
        <v>24</v>
      </c>
      <c r="AZ66" s="285">
        <f t="shared" si="55"/>
        <v>0</v>
      </c>
      <c r="BA66" s="532"/>
      <c r="BB66" s="285">
        <f t="shared" si="56"/>
        <v>0</v>
      </c>
      <c r="BC66" s="532"/>
      <c r="BD66" s="177">
        <f t="shared" si="57"/>
        <v>0</v>
      </c>
      <c r="BE66" s="539"/>
      <c r="BF66" s="177">
        <f t="shared" si="21"/>
        <v>0</v>
      </c>
      <c r="BG66" s="177">
        <f t="shared" si="22"/>
        <v>0</v>
      </c>
      <c r="BH66" s="177">
        <f t="shared" si="23"/>
        <v>0</v>
      </c>
      <c r="BI66" s="177">
        <f t="shared" si="24"/>
        <v>0</v>
      </c>
      <c r="BJ66" s="177">
        <f t="shared" si="25"/>
        <v>0</v>
      </c>
      <c r="BK66" s="177">
        <f t="shared" si="26"/>
        <v>0</v>
      </c>
      <c r="BL66" s="177">
        <f t="shared" si="27"/>
        <v>0</v>
      </c>
      <c r="BM66" s="177">
        <f t="shared" si="28"/>
        <v>0</v>
      </c>
      <c r="BN66" s="177">
        <f t="shared" si="29"/>
        <v>0</v>
      </c>
      <c r="BO66" s="539"/>
      <c r="BP66" s="443">
        <f t="shared" si="30"/>
        <v>0</v>
      </c>
      <c r="BQ66" s="443">
        <f t="shared" si="31"/>
        <v>0</v>
      </c>
      <c r="BR66" s="539"/>
      <c r="BS66" s="177">
        <f t="shared" si="32"/>
        <v>0</v>
      </c>
      <c r="BT66" s="177">
        <f t="shared" si="33"/>
        <v>0</v>
      </c>
      <c r="BU66" s="177">
        <f t="shared" si="34"/>
        <v>0</v>
      </c>
      <c r="BV66" s="177">
        <f t="shared" si="35"/>
        <v>0</v>
      </c>
      <c r="BW66" s="177">
        <f t="shared" si="36"/>
        <v>0</v>
      </c>
      <c r="BX66" s="177">
        <f t="shared" si="37"/>
        <v>0</v>
      </c>
      <c r="BY66" s="177">
        <f t="shared" si="38"/>
        <v>0</v>
      </c>
      <c r="BZ66" s="177">
        <f t="shared" si="39"/>
        <v>0</v>
      </c>
      <c r="CA66" s="177">
        <f t="shared" si="40"/>
        <v>0</v>
      </c>
      <c r="CB66" s="177">
        <f t="shared" si="41"/>
        <v>0</v>
      </c>
      <c r="CC66" s="177">
        <f t="shared" si="42"/>
        <v>0</v>
      </c>
      <c r="CD66" s="177">
        <f t="shared" si="43"/>
        <v>0</v>
      </c>
      <c r="CE66" s="177">
        <f t="shared" si="44"/>
        <v>0</v>
      </c>
      <c r="CF66" s="177">
        <f t="shared" si="45"/>
        <v>0</v>
      </c>
      <c r="CG66" s="177">
        <f t="shared" si="46"/>
        <v>0</v>
      </c>
      <c r="CH66" s="177">
        <f t="shared" si="47"/>
        <v>0</v>
      </c>
      <c r="CI66" s="177">
        <f t="shared" si="48"/>
        <v>0</v>
      </c>
      <c r="CJ66" s="177">
        <f t="shared" si="49"/>
        <v>0</v>
      </c>
      <c r="CK66" s="177">
        <f t="shared" si="50"/>
        <v>0</v>
      </c>
      <c r="CL66" s="177">
        <f t="shared" si="51"/>
        <v>0</v>
      </c>
      <c r="CM66" s="177">
        <f t="shared" si="52"/>
        <v>0</v>
      </c>
    </row>
    <row r="67" spans="1:91" s="9" customFormat="1" ht="90" customHeight="1">
      <c r="B67" s="225"/>
      <c r="D67" s="141" t="s">
        <v>257</v>
      </c>
      <c r="E67" s="223" t="s">
        <v>2884</v>
      </c>
      <c r="F67" s="349" t="s">
        <v>4680</v>
      </c>
      <c r="G67" s="115" t="s">
        <v>87</v>
      </c>
      <c r="H67" s="115" t="s">
        <v>182</v>
      </c>
      <c r="I67" s="114">
        <v>2</v>
      </c>
      <c r="J67" s="114">
        <v>0</v>
      </c>
      <c r="K67" s="114" t="s">
        <v>4673</v>
      </c>
      <c r="L67" s="380">
        <v>515.87549999999999</v>
      </c>
      <c r="M67" s="129"/>
      <c r="N67" s="129"/>
      <c r="O67" s="129"/>
      <c r="P67" s="129"/>
      <c r="Q67" s="129"/>
      <c r="R67" s="129"/>
      <c r="S67" s="129"/>
      <c r="T67" s="129"/>
      <c r="U67" s="129"/>
      <c r="V67" s="129"/>
      <c r="W67" s="129"/>
      <c r="X67" s="129"/>
      <c r="Y67" s="129"/>
      <c r="Z67" s="129"/>
      <c r="AA67" s="131">
        <f>L67*M67+L67*N67+L67*O67+L67*P67+L67*Q67+L67*R67+L67*T67+L67*V67+L67*W67+L67*X67+L67*Y67+L67*Z67+L67*U67+L67*S67</f>
        <v>0</v>
      </c>
      <c r="AB67" s="131" t="str">
        <f t="shared" si="3"/>
        <v>No</v>
      </c>
      <c r="AC67" s="212" t="str">
        <f t="shared" si="117"/>
        <v>No</v>
      </c>
      <c r="AE67" s="275">
        <v>2</v>
      </c>
      <c r="AF67" s="276">
        <f t="shared" si="133"/>
        <v>0</v>
      </c>
      <c r="AG67" s="111"/>
      <c r="AH67" s="302">
        <v>17</v>
      </c>
      <c r="AI67" s="311">
        <f t="shared" si="134"/>
        <v>0</v>
      </c>
      <c r="AJ67" s="198">
        <f t="shared" si="119"/>
        <v>0</v>
      </c>
      <c r="AK67" s="198">
        <f t="shared" si="120"/>
        <v>0</v>
      </c>
      <c r="AL67" s="198">
        <f t="shared" si="121"/>
        <v>0</v>
      </c>
      <c r="AM67" s="198">
        <f t="shared" si="122"/>
        <v>0</v>
      </c>
      <c r="AN67" s="198">
        <f t="shared" si="123"/>
        <v>0</v>
      </c>
      <c r="AO67" s="198">
        <f t="shared" si="124"/>
        <v>0</v>
      </c>
      <c r="AP67" s="198">
        <f t="shared" si="125"/>
        <v>0</v>
      </c>
      <c r="AQ67" s="198">
        <f t="shared" si="126"/>
        <v>0</v>
      </c>
      <c r="AR67" s="198">
        <f t="shared" si="127"/>
        <v>0</v>
      </c>
      <c r="AS67" s="198">
        <f t="shared" si="128"/>
        <v>0</v>
      </c>
      <c r="AT67" s="198">
        <f t="shared" si="129"/>
        <v>0</v>
      </c>
      <c r="AU67" s="198">
        <f t="shared" si="130"/>
        <v>0</v>
      </c>
      <c r="AV67" s="198">
        <f t="shared" si="131"/>
        <v>0</v>
      </c>
      <c r="AW67" s="198">
        <f t="shared" si="132"/>
        <v>0</v>
      </c>
      <c r="AX67" s="526">
        <v>2</v>
      </c>
      <c r="AY67" s="532">
        <v>20</v>
      </c>
      <c r="AZ67" s="285">
        <f t="shared" si="55"/>
        <v>0</v>
      </c>
      <c r="BA67" s="532"/>
      <c r="BB67" s="285">
        <f t="shared" si="56"/>
        <v>0</v>
      </c>
      <c r="BC67" s="532"/>
      <c r="BD67" s="177">
        <f t="shared" si="57"/>
        <v>0</v>
      </c>
      <c r="BE67" s="539"/>
      <c r="BF67" s="177">
        <f t="shared" si="21"/>
        <v>0</v>
      </c>
      <c r="BG67" s="177">
        <f t="shared" si="22"/>
        <v>0</v>
      </c>
      <c r="BH67" s="177">
        <f t="shared" si="23"/>
        <v>0</v>
      </c>
      <c r="BI67" s="177">
        <f t="shared" si="24"/>
        <v>0</v>
      </c>
      <c r="BJ67" s="177">
        <f t="shared" si="25"/>
        <v>0</v>
      </c>
      <c r="BK67" s="177">
        <f t="shared" si="26"/>
        <v>0</v>
      </c>
      <c r="BL67" s="177">
        <f t="shared" si="27"/>
        <v>0</v>
      </c>
      <c r="BM67" s="177">
        <f t="shared" si="28"/>
        <v>0</v>
      </c>
      <c r="BN67" s="177">
        <f t="shared" si="29"/>
        <v>0</v>
      </c>
      <c r="BO67" s="539"/>
      <c r="BP67" s="443">
        <f t="shared" si="30"/>
        <v>0</v>
      </c>
      <c r="BQ67" s="443">
        <f t="shared" si="31"/>
        <v>0</v>
      </c>
      <c r="BR67" s="539"/>
      <c r="BS67" s="177">
        <f t="shared" si="32"/>
        <v>0</v>
      </c>
      <c r="BT67" s="177">
        <f t="shared" si="33"/>
        <v>0</v>
      </c>
      <c r="BU67" s="177">
        <f t="shared" si="34"/>
        <v>0</v>
      </c>
      <c r="BV67" s="177">
        <f t="shared" si="35"/>
        <v>0</v>
      </c>
      <c r="BW67" s="177">
        <f t="shared" si="36"/>
        <v>0</v>
      </c>
      <c r="BX67" s="177">
        <f t="shared" si="37"/>
        <v>0</v>
      </c>
      <c r="BY67" s="177">
        <f t="shared" si="38"/>
        <v>0</v>
      </c>
      <c r="BZ67" s="177">
        <f t="shared" si="39"/>
        <v>0</v>
      </c>
      <c r="CA67" s="177">
        <f t="shared" si="40"/>
        <v>0</v>
      </c>
      <c r="CB67" s="177">
        <f t="shared" si="41"/>
        <v>0</v>
      </c>
      <c r="CC67" s="177">
        <f t="shared" si="42"/>
        <v>0</v>
      </c>
      <c r="CD67" s="177">
        <f t="shared" si="43"/>
        <v>0</v>
      </c>
      <c r="CE67" s="177">
        <f t="shared" si="44"/>
        <v>0</v>
      </c>
      <c r="CF67" s="177">
        <f t="shared" si="45"/>
        <v>0</v>
      </c>
      <c r="CG67" s="177">
        <f t="shared" si="46"/>
        <v>0</v>
      </c>
      <c r="CH67" s="177">
        <f t="shared" si="47"/>
        <v>0</v>
      </c>
      <c r="CI67" s="177">
        <f t="shared" si="48"/>
        <v>0</v>
      </c>
      <c r="CJ67" s="177">
        <f t="shared" si="49"/>
        <v>0</v>
      </c>
      <c r="CK67" s="177">
        <f t="shared" si="50"/>
        <v>0</v>
      </c>
      <c r="CL67" s="177">
        <f t="shared" si="51"/>
        <v>0</v>
      </c>
      <c r="CM67" s="177">
        <f t="shared" si="52"/>
        <v>0</v>
      </c>
    </row>
    <row r="68" spans="1:91" s="9" customFormat="1" ht="90" customHeight="1">
      <c r="B68" s="210"/>
      <c r="D68" s="141" t="s">
        <v>3572</v>
      </c>
      <c r="E68" s="486" t="s">
        <v>6201</v>
      </c>
      <c r="F68" s="349" t="s">
        <v>4680</v>
      </c>
      <c r="G68" s="115" t="s">
        <v>87</v>
      </c>
      <c r="H68" s="115" t="s">
        <v>182</v>
      </c>
      <c r="I68" s="114">
        <v>2</v>
      </c>
      <c r="J68" s="114">
        <v>0</v>
      </c>
      <c r="K68" s="114" t="s">
        <v>4673</v>
      </c>
      <c r="L68" s="380">
        <v>448.5856</v>
      </c>
      <c r="M68" s="129"/>
      <c r="N68" s="129"/>
      <c r="O68" s="129"/>
      <c r="P68" s="129"/>
      <c r="Q68" s="129"/>
      <c r="R68" s="129"/>
      <c r="S68" s="129"/>
      <c r="T68" s="129"/>
      <c r="U68" s="129"/>
      <c r="V68" s="129"/>
      <c r="W68" s="129"/>
      <c r="X68" s="129"/>
      <c r="Y68" s="129"/>
      <c r="Z68" s="129"/>
      <c r="AA68" s="131">
        <f t="shared" si="115"/>
        <v>0</v>
      </c>
      <c r="AB68" s="131" t="str">
        <f t="shared" ref="AB68:AB69" si="153">IF(SUM(M68:Z68)&gt;0,"Yes","No")</f>
        <v>No</v>
      </c>
      <c r="AC68" s="212" t="str">
        <f t="shared" si="117"/>
        <v>No</v>
      </c>
      <c r="AE68" s="275">
        <v>2</v>
      </c>
      <c r="AF68" s="276">
        <f t="shared" ref="AF68:AF69" si="154">AE68*SUM(M68:Z68)</f>
        <v>0</v>
      </c>
      <c r="AG68" s="111"/>
      <c r="AH68" s="302">
        <v>17</v>
      </c>
      <c r="AI68" s="311">
        <f t="shared" si="134"/>
        <v>0</v>
      </c>
      <c r="AJ68" s="198">
        <f t="shared" si="119"/>
        <v>0</v>
      </c>
      <c r="AK68" s="198">
        <f t="shared" si="120"/>
        <v>0</v>
      </c>
      <c r="AL68" s="198">
        <f t="shared" si="121"/>
        <v>0</v>
      </c>
      <c r="AM68" s="198">
        <f t="shared" si="122"/>
        <v>0</v>
      </c>
      <c r="AN68" s="198">
        <f t="shared" si="123"/>
        <v>0</v>
      </c>
      <c r="AO68" s="198">
        <f t="shared" si="124"/>
        <v>0</v>
      </c>
      <c r="AP68" s="198">
        <f t="shared" si="125"/>
        <v>0</v>
      </c>
      <c r="AQ68" s="198">
        <f t="shared" si="126"/>
        <v>0</v>
      </c>
      <c r="AR68" s="198">
        <f t="shared" si="127"/>
        <v>0</v>
      </c>
      <c r="AS68" s="198">
        <f t="shared" si="128"/>
        <v>0</v>
      </c>
      <c r="AT68" s="198">
        <f t="shared" si="129"/>
        <v>0</v>
      </c>
      <c r="AU68" s="198">
        <f t="shared" si="130"/>
        <v>0</v>
      </c>
      <c r="AV68" s="198">
        <f t="shared" si="131"/>
        <v>0</v>
      </c>
      <c r="AW68" s="198">
        <f t="shared" si="132"/>
        <v>0</v>
      </c>
      <c r="AX68" s="526">
        <v>2</v>
      </c>
      <c r="AY68" s="532">
        <v>20</v>
      </c>
      <c r="AZ68" s="285">
        <f t="shared" si="55"/>
        <v>0</v>
      </c>
      <c r="BA68" s="532"/>
      <c r="BB68" s="285">
        <f t="shared" si="56"/>
        <v>0</v>
      </c>
      <c r="BC68" s="532"/>
      <c r="BD68" s="177">
        <f t="shared" si="57"/>
        <v>0</v>
      </c>
      <c r="BE68" s="539"/>
      <c r="BF68" s="177">
        <f t="shared" si="21"/>
        <v>0</v>
      </c>
      <c r="BG68" s="177">
        <f t="shared" si="22"/>
        <v>0</v>
      </c>
      <c r="BH68" s="177">
        <f t="shared" si="23"/>
        <v>0</v>
      </c>
      <c r="BI68" s="177">
        <f t="shared" si="24"/>
        <v>0</v>
      </c>
      <c r="BJ68" s="177">
        <f t="shared" si="25"/>
        <v>0</v>
      </c>
      <c r="BK68" s="177">
        <f t="shared" si="26"/>
        <v>0</v>
      </c>
      <c r="BL68" s="177">
        <f t="shared" si="27"/>
        <v>0</v>
      </c>
      <c r="BM68" s="177">
        <f t="shared" si="28"/>
        <v>0</v>
      </c>
      <c r="BN68" s="177">
        <f t="shared" si="29"/>
        <v>0</v>
      </c>
      <c r="BO68" s="539"/>
      <c r="BP68" s="443">
        <f t="shared" si="30"/>
        <v>0</v>
      </c>
      <c r="BQ68" s="443">
        <f t="shared" si="31"/>
        <v>0</v>
      </c>
      <c r="BR68" s="539"/>
      <c r="BS68" s="177">
        <f t="shared" si="32"/>
        <v>0</v>
      </c>
      <c r="BT68" s="177">
        <f t="shared" si="33"/>
        <v>0</v>
      </c>
      <c r="BU68" s="177">
        <f t="shared" si="34"/>
        <v>0</v>
      </c>
      <c r="BV68" s="177">
        <f t="shared" si="35"/>
        <v>0</v>
      </c>
      <c r="BW68" s="177">
        <f t="shared" si="36"/>
        <v>0</v>
      </c>
      <c r="BX68" s="177">
        <f t="shared" si="37"/>
        <v>0</v>
      </c>
      <c r="BY68" s="177">
        <f t="shared" si="38"/>
        <v>0</v>
      </c>
      <c r="BZ68" s="177">
        <f t="shared" si="39"/>
        <v>0</v>
      </c>
      <c r="CA68" s="177">
        <f t="shared" si="40"/>
        <v>0</v>
      </c>
      <c r="CB68" s="177">
        <f t="shared" si="41"/>
        <v>0</v>
      </c>
      <c r="CC68" s="177">
        <f t="shared" si="42"/>
        <v>0</v>
      </c>
      <c r="CD68" s="177">
        <f t="shared" si="43"/>
        <v>0</v>
      </c>
      <c r="CE68" s="177">
        <f t="shared" si="44"/>
        <v>0</v>
      </c>
      <c r="CF68" s="177">
        <f t="shared" si="45"/>
        <v>0</v>
      </c>
      <c r="CG68" s="177">
        <f t="shared" si="46"/>
        <v>0</v>
      </c>
      <c r="CH68" s="177">
        <f t="shared" si="47"/>
        <v>0</v>
      </c>
      <c r="CI68" s="177">
        <f t="shared" si="48"/>
        <v>0</v>
      </c>
      <c r="CJ68" s="177">
        <f t="shared" si="49"/>
        <v>0</v>
      </c>
      <c r="CK68" s="177">
        <f t="shared" si="50"/>
        <v>0</v>
      </c>
      <c r="CL68" s="177">
        <f t="shared" si="51"/>
        <v>0</v>
      </c>
      <c r="CM68" s="177">
        <f t="shared" si="52"/>
        <v>0</v>
      </c>
    </row>
    <row r="69" spans="1:91" s="123" customFormat="1" ht="90" customHeight="1">
      <c r="A69" s="9"/>
      <c r="B69" s="210"/>
      <c r="C69" s="9"/>
      <c r="D69" s="106" t="s">
        <v>258</v>
      </c>
      <c r="E69" s="175" t="s">
        <v>2884</v>
      </c>
      <c r="F69" s="105" t="s">
        <v>134</v>
      </c>
      <c r="G69" s="224" t="s">
        <v>171</v>
      </c>
      <c r="H69" s="362" t="s">
        <v>182</v>
      </c>
      <c r="I69" s="105">
        <v>2</v>
      </c>
      <c r="J69" s="105">
        <v>0</v>
      </c>
      <c r="K69" s="105" t="s">
        <v>4673</v>
      </c>
      <c r="L69" s="379">
        <v>269.40165000000002</v>
      </c>
      <c r="M69" s="127"/>
      <c r="N69" s="126"/>
      <c r="O69" s="127"/>
      <c r="P69" s="127"/>
      <c r="Q69" s="127"/>
      <c r="R69" s="127"/>
      <c r="S69" s="127"/>
      <c r="T69" s="127"/>
      <c r="U69" s="127"/>
      <c r="V69" s="127"/>
      <c r="W69" s="127"/>
      <c r="X69" s="127"/>
      <c r="Y69" s="127"/>
      <c r="Z69" s="127"/>
      <c r="AA69" s="138">
        <f t="shared" si="115"/>
        <v>0</v>
      </c>
      <c r="AB69" s="124" t="str">
        <f t="shared" si="153"/>
        <v>No</v>
      </c>
      <c r="AC69" s="234" t="str">
        <f t="shared" si="117"/>
        <v>No</v>
      </c>
      <c r="AE69" s="275">
        <v>2</v>
      </c>
      <c r="AF69" s="276">
        <f t="shared" si="154"/>
        <v>0</v>
      </c>
      <c r="AG69" s="111"/>
      <c r="AH69" s="302">
        <v>5.5</v>
      </c>
      <c r="AI69" s="311">
        <f t="shared" si="134"/>
        <v>0</v>
      </c>
      <c r="AJ69" s="198">
        <f t="shared" si="119"/>
        <v>0</v>
      </c>
      <c r="AK69" s="198">
        <f t="shared" si="120"/>
        <v>0</v>
      </c>
      <c r="AL69" s="198">
        <f t="shared" si="121"/>
        <v>0</v>
      </c>
      <c r="AM69" s="198">
        <f t="shared" si="122"/>
        <v>0</v>
      </c>
      <c r="AN69" s="198">
        <f t="shared" si="123"/>
        <v>0</v>
      </c>
      <c r="AO69" s="198">
        <f t="shared" si="124"/>
        <v>0</v>
      </c>
      <c r="AP69" s="198">
        <f t="shared" si="125"/>
        <v>0</v>
      </c>
      <c r="AQ69" s="198">
        <f t="shared" si="126"/>
        <v>0</v>
      </c>
      <c r="AR69" s="198">
        <f t="shared" si="127"/>
        <v>0</v>
      </c>
      <c r="AS69" s="198">
        <f t="shared" si="128"/>
        <v>0</v>
      </c>
      <c r="AT69" s="198">
        <f t="shared" si="129"/>
        <v>0</v>
      </c>
      <c r="AU69" s="198">
        <f t="shared" si="130"/>
        <v>0</v>
      </c>
      <c r="AV69" s="198">
        <f t="shared" si="131"/>
        <v>0</v>
      </c>
      <c r="AW69" s="198">
        <f t="shared" si="132"/>
        <v>0</v>
      </c>
      <c r="AX69" s="526">
        <v>2</v>
      </c>
      <c r="AY69" s="532">
        <v>12</v>
      </c>
      <c r="AZ69" s="285">
        <f t="shared" si="55"/>
        <v>0</v>
      </c>
      <c r="BA69" s="532"/>
      <c r="BB69" s="285">
        <f t="shared" si="56"/>
        <v>0</v>
      </c>
      <c r="BC69" s="532"/>
      <c r="BD69" s="177">
        <f t="shared" si="57"/>
        <v>0</v>
      </c>
      <c r="BE69" s="539"/>
      <c r="BF69" s="177">
        <f t="shared" si="21"/>
        <v>0</v>
      </c>
      <c r="BG69" s="177">
        <f t="shared" si="22"/>
        <v>0</v>
      </c>
      <c r="BH69" s="177">
        <f t="shared" si="23"/>
        <v>0</v>
      </c>
      <c r="BI69" s="177">
        <f t="shared" si="24"/>
        <v>0</v>
      </c>
      <c r="BJ69" s="177">
        <f t="shared" si="25"/>
        <v>0</v>
      </c>
      <c r="BK69" s="177">
        <f t="shared" si="26"/>
        <v>0</v>
      </c>
      <c r="BL69" s="177">
        <f t="shared" si="27"/>
        <v>0</v>
      </c>
      <c r="BM69" s="177">
        <f t="shared" si="28"/>
        <v>0</v>
      </c>
      <c r="BN69" s="177">
        <f t="shared" si="29"/>
        <v>0</v>
      </c>
      <c r="BO69" s="539"/>
      <c r="BP69" s="443">
        <f t="shared" si="30"/>
        <v>0</v>
      </c>
      <c r="BQ69" s="443">
        <f t="shared" si="31"/>
        <v>0</v>
      </c>
      <c r="BR69" s="539"/>
      <c r="BS69" s="177">
        <f t="shared" si="32"/>
        <v>0</v>
      </c>
      <c r="BT69" s="177">
        <f t="shared" si="33"/>
        <v>0</v>
      </c>
      <c r="BU69" s="177">
        <f t="shared" si="34"/>
        <v>0</v>
      </c>
      <c r="BV69" s="177">
        <f t="shared" si="35"/>
        <v>0</v>
      </c>
      <c r="BW69" s="177">
        <f t="shared" si="36"/>
        <v>0</v>
      </c>
      <c r="BX69" s="177">
        <f t="shared" si="37"/>
        <v>0</v>
      </c>
      <c r="BY69" s="177">
        <f t="shared" si="38"/>
        <v>0</v>
      </c>
      <c r="BZ69" s="177">
        <f t="shared" si="39"/>
        <v>0</v>
      </c>
      <c r="CA69" s="177">
        <f t="shared" si="40"/>
        <v>0</v>
      </c>
      <c r="CB69" s="177">
        <f t="shared" si="41"/>
        <v>0</v>
      </c>
      <c r="CC69" s="177">
        <f t="shared" si="42"/>
        <v>0</v>
      </c>
      <c r="CD69" s="177">
        <f t="shared" si="43"/>
        <v>0</v>
      </c>
      <c r="CE69" s="177">
        <f t="shared" si="44"/>
        <v>0</v>
      </c>
      <c r="CF69" s="177">
        <f t="shared" si="45"/>
        <v>0</v>
      </c>
      <c r="CG69" s="177">
        <f t="shared" si="46"/>
        <v>0</v>
      </c>
      <c r="CH69" s="177">
        <f t="shared" si="47"/>
        <v>0</v>
      </c>
      <c r="CI69" s="177">
        <f t="shared" si="48"/>
        <v>0</v>
      </c>
      <c r="CJ69" s="177">
        <f t="shared" si="49"/>
        <v>0</v>
      </c>
      <c r="CK69" s="177">
        <f t="shared" si="50"/>
        <v>0</v>
      </c>
      <c r="CL69" s="177">
        <f t="shared" si="51"/>
        <v>0</v>
      </c>
      <c r="CM69" s="177">
        <f t="shared" si="52"/>
        <v>0</v>
      </c>
    </row>
    <row r="70" spans="1:91" s="123" customFormat="1" ht="90" customHeight="1">
      <c r="A70" s="9"/>
      <c r="B70" s="210"/>
      <c r="C70" s="9"/>
      <c r="D70" s="106" t="s">
        <v>3600</v>
      </c>
      <c r="E70" s="487" t="s">
        <v>6201</v>
      </c>
      <c r="F70" s="105" t="s">
        <v>134</v>
      </c>
      <c r="G70" s="224" t="s">
        <v>171</v>
      </c>
      <c r="H70" s="362" t="s">
        <v>182</v>
      </c>
      <c r="I70" s="105">
        <v>2</v>
      </c>
      <c r="J70" s="105">
        <v>0</v>
      </c>
      <c r="K70" s="105" t="s">
        <v>4673</v>
      </c>
      <c r="L70" s="379">
        <v>234.26320000000001</v>
      </c>
      <c r="M70" s="127"/>
      <c r="N70" s="126"/>
      <c r="O70" s="127"/>
      <c r="P70" s="127"/>
      <c r="Q70" s="127"/>
      <c r="R70" s="127"/>
      <c r="S70" s="127"/>
      <c r="T70" s="127"/>
      <c r="U70" s="127"/>
      <c r="V70" s="127"/>
      <c r="W70" s="127"/>
      <c r="X70" s="127"/>
      <c r="Y70" s="127"/>
      <c r="Z70" s="127"/>
      <c r="AA70" s="138">
        <f t="shared" si="115"/>
        <v>0</v>
      </c>
      <c r="AB70" s="124" t="str">
        <f t="shared" si="3"/>
        <v>No</v>
      </c>
      <c r="AC70" s="234" t="str">
        <f t="shared" si="117"/>
        <v>No</v>
      </c>
      <c r="AE70" s="275">
        <v>2</v>
      </c>
      <c r="AF70" s="276">
        <f t="shared" si="133"/>
        <v>0</v>
      </c>
      <c r="AG70" s="111"/>
      <c r="AH70" s="302">
        <v>5.5</v>
      </c>
      <c r="AI70" s="311">
        <f t="shared" si="134"/>
        <v>0</v>
      </c>
      <c r="AJ70" s="198">
        <f t="shared" si="119"/>
        <v>0</v>
      </c>
      <c r="AK70" s="198">
        <f t="shared" si="120"/>
        <v>0</v>
      </c>
      <c r="AL70" s="198">
        <f t="shared" si="121"/>
        <v>0</v>
      </c>
      <c r="AM70" s="198">
        <f t="shared" si="122"/>
        <v>0</v>
      </c>
      <c r="AN70" s="198">
        <f t="shared" si="123"/>
        <v>0</v>
      </c>
      <c r="AO70" s="198">
        <f t="shared" si="124"/>
        <v>0</v>
      </c>
      <c r="AP70" s="198">
        <f t="shared" si="125"/>
        <v>0</v>
      </c>
      <c r="AQ70" s="198">
        <f t="shared" si="126"/>
        <v>0</v>
      </c>
      <c r="AR70" s="198">
        <f t="shared" si="127"/>
        <v>0</v>
      </c>
      <c r="AS70" s="198">
        <f t="shared" si="128"/>
        <v>0</v>
      </c>
      <c r="AT70" s="198">
        <f t="shared" si="129"/>
        <v>0</v>
      </c>
      <c r="AU70" s="198">
        <f t="shared" si="130"/>
        <v>0</v>
      </c>
      <c r="AV70" s="198">
        <f t="shared" si="131"/>
        <v>0</v>
      </c>
      <c r="AW70" s="198">
        <f t="shared" si="132"/>
        <v>0</v>
      </c>
      <c r="AX70" s="526">
        <v>2</v>
      </c>
      <c r="AY70" s="532">
        <v>12</v>
      </c>
      <c r="AZ70" s="285">
        <f t="shared" si="55"/>
        <v>0</v>
      </c>
      <c r="BA70" s="532"/>
      <c r="BB70" s="285">
        <f t="shared" si="56"/>
        <v>0</v>
      </c>
      <c r="BC70" s="532"/>
      <c r="BD70" s="177">
        <f t="shared" si="57"/>
        <v>0</v>
      </c>
      <c r="BE70" s="539"/>
      <c r="BF70" s="177">
        <f t="shared" si="21"/>
        <v>0</v>
      </c>
      <c r="BG70" s="177">
        <f t="shared" si="22"/>
        <v>0</v>
      </c>
      <c r="BH70" s="177">
        <f t="shared" si="23"/>
        <v>0</v>
      </c>
      <c r="BI70" s="177">
        <f t="shared" si="24"/>
        <v>0</v>
      </c>
      <c r="BJ70" s="177">
        <f t="shared" si="25"/>
        <v>0</v>
      </c>
      <c r="BK70" s="177">
        <f t="shared" si="26"/>
        <v>0</v>
      </c>
      <c r="BL70" s="177">
        <f t="shared" si="27"/>
        <v>0</v>
      </c>
      <c r="BM70" s="177">
        <f t="shared" si="28"/>
        <v>0</v>
      </c>
      <c r="BN70" s="177">
        <f t="shared" si="29"/>
        <v>0</v>
      </c>
      <c r="BO70" s="539"/>
      <c r="BP70" s="443">
        <f t="shared" si="30"/>
        <v>0</v>
      </c>
      <c r="BQ70" s="443">
        <f t="shared" si="31"/>
        <v>0</v>
      </c>
      <c r="BR70" s="539"/>
      <c r="BS70" s="177">
        <f t="shared" si="32"/>
        <v>0</v>
      </c>
      <c r="BT70" s="177">
        <f t="shared" si="33"/>
        <v>0</v>
      </c>
      <c r="BU70" s="177">
        <f t="shared" si="34"/>
        <v>0</v>
      </c>
      <c r="BV70" s="177">
        <f t="shared" si="35"/>
        <v>0</v>
      </c>
      <c r="BW70" s="177">
        <f t="shared" si="36"/>
        <v>0</v>
      </c>
      <c r="BX70" s="177">
        <f t="shared" si="37"/>
        <v>0</v>
      </c>
      <c r="BY70" s="177">
        <f t="shared" si="38"/>
        <v>0</v>
      </c>
      <c r="BZ70" s="177">
        <f t="shared" si="39"/>
        <v>0</v>
      </c>
      <c r="CA70" s="177">
        <f t="shared" si="40"/>
        <v>0</v>
      </c>
      <c r="CB70" s="177">
        <f t="shared" si="41"/>
        <v>0</v>
      </c>
      <c r="CC70" s="177">
        <f t="shared" si="42"/>
        <v>0</v>
      </c>
      <c r="CD70" s="177">
        <f t="shared" si="43"/>
        <v>0</v>
      </c>
      <c r="CE70" s="177">
        <f t="shared" si="44"/>
        <v>0</v>
      </c>
      <c r="CF70" s="177">
        <f t="shared" si="45"/>
        <v>0</v>
      </c>
      <c r="CG70" s="177">
        <f t="shared" si="46"/>
        <v>0</v>
      </c>
      <c r="CH70" s="177">
        <f t="shared" si="47"/>
        <v>0</v>
      </c>
      <c r="CI70" s="177">
        <f t="shared" si="48"/>
        <v>0</v>
      </c>
      <c r="CJ70" s="177">
        <f t="shared" si="49"/>
        <v>0</v>
      </c>
      <c r="CK70" s="177">
        <f t="shared" si="50"/>
        <v>0</v>
      </c>
      <c r="CL70" s="177">
        <f t="shared" si="51"/>
        <v>0</v>
      </c>
      <c r="CM70" s="177">
        <f t="shared" si="52"/>
        <v>0</v>
      </c>
    </row>
    <row r="71" spans="1:91" s="9" customFormat="1" ht="90" customHeight="1">
      <c r="B71" s="225"/>
      <c r="D71" s="141" t="s">
        <v>259</v>
      </c>
      <c r="E71" s="223" t="s">
        <v>2884</v>
      </c>
      <c r="F71" s="114" t="s">
        <v>134</v>
      </c>
      <c r="G71" s="115" t="s">
        <v>170</v>
      </c>
      <c r="H71" s="360" t="s">
        <v>182</v>
      </c>
      <c r="I71" s="114">
        <v>2</v>
      </c>
      <c r="J71" s="114">
        <v>0</v>
      </c>
      <c r="K71" s="114" t="s">
        <v>4673</v>
      </c>
      <c r="L71" s="380">
        <v>343.91700000000003</v>
      </c>
      <c r="M71" s="129"/>
      <c r="N71" s="129"/>
      <c r="O71" s="129"/>
      <c r="P71" s="129"/>
      <c r="Q71" s="129"/>
      <c r="R71" s="129"/>
      <c r="S71" s="129"/>
      <c r="T71" s="129"/>
      <c r="U71" s="129"/>
      <c r="V71" s="129"/>
      <c r="W71" s="129"/>
      <c r="X71" s="129"/>
      <c r="Y71" s="129"/>
      <c r="Z71" s="129"/>
      <c r="AA71" s="131">
        <f t="shared" si="115"/>
        <v>0</v>
      </c>
      <c r="AB71" s="131" t="str">
        <f t="shared" ref="AB71" si="155">IF(SUM(M71:Z71)&gt;0,"Yes","No")</f>
        <v>No</v>
      </c>
      <c r="AC71" s="212" t="str">
        <f t="shared" si="117"/>
        <v>No</v>
      </c>
      <c r="AE71" s="275">
        <v>2</v>
      </c>
      <c r="AF71" s="276">
        <f t="shared" ref="AF71" si="156">AE71*SUM(M71:Z71)</f>
        <v>0</v>
      </c>
      <c r="AG71" s="111"/>
      <c r="AH71" s="302">
        <v>7.5</v>
      </c>
      <c r="AI71" s="311">
        <f t="shared" si="134"/>
        <v>0</v>
      </c>
      <c r="AJ71" s="198">
        <f t="shared" si="119"/>
        <v>0</v>
      </c>
      <c r="AK71" s="198">
        <f t="shared" si="120"/>
        <v>0</v>
      </c>
      <c r="AL71" s="198">
        <f t="shared" si="121"/>
        <v>0</v>
      </c>
      <c r="AM71" s="198">
        <f t="shared" si="122"/>
        <v>0</v>
      </c>
      <c r="AN71" s="198">
        <f t="shared" si="123"/>
        <v>0</v>
      </c>
      <c r="AO71" s="198">
        <f t="shared" si="124"/>
        <v>0</v>
      </c>
      <c r="AP71" s="198">
        <f t="shared" si="125"/>
        <v>0</v>
      </c>
      <c r="AQ71" s="198">
        <f t="shared" si="126"/>
        <v>0</v>
      </c>
      <c r="AR71" s="198">
        <f t="shared" si="127"/>
        <v>0</v>
      </c>
      <c r="AS71" s="198">
        <f t="shared" si="128"/>
        <v>0</v>
      </c>
      <c r="AT71" s="198">
        <f t="shared" si="129"/>
        <v>0</v>
      </c>
      <c r="AU71" s="198">
        <f t="shared" si="130"/>
        <v>0</v>
      </c>
      <c r="AV71" s="198">
        <f t="shared" si="131"/>
        <v>0</v>
      </c>
      <c r="AW71" s="198">
        <f t="shared" si="132"/>
        <v>0</v>
      </c>
      <c r="AX71" s="526">
        <v>2</v>
      </c>
      <c r="AY71" s="532">
        <v>14</v>
      </c>
      <c r="AZ71" s="285">
        <f t="shared" si="55"/>
        <v>0</v>
      </c>
      <c r="BA71" s="532"/>
      <c r="BB71" s="285">
        <f t="shared" si="56"/>
        <v>0</v>
      </c>
      <c r="BC71" s="532"/>
      <c r="BD71" s="177">
        <f t="shared" si="57"/>
        <v>0</v>
      </c>
      <c r="BE71" s="539"/>
      <c r="BF71" s="177">
        <f t="shared" si="21"/>
        <v>0</v>
      </c>
      <c r="BG71" s="177">
        <f t="shared" si="22"/>
        <v>0</v>
      </c>
      <c r="BH71" s="177">
        <f t="shared" si="23"/>
        <v>0</v>
      </c>
      <c r="BI71" s="177">
        <f t="shared" si="24"/>
        <v>0</v>
      </c>
      <c r="BJ71" s="177">
        <f t="shared" si="25"/>
        <v>0</v>
      </c>
      <c r="BK71" s="177">
        <f t="shared" si="26"/>
        <v>0</v>
      </c>
      <c r="BL71" s="177">
        <f t="shared" si="27"/>
        <v>0</v>
      </c>
      <c r="BM71" s="177">
        <f t="shared" si="28"/>
        <v>0</v>
      </c>
      <c r="BN71" s="177">
        <f t="shared" si="29"/>
        <v>0</v>
      </c>
      <c r="BO71" s="539"/>
      <c r="BP71" s="443">
        <f t="shared" si="30"/>
        <v>0</v>
      </c>
      <c r="BQ71" s="443">
        <f t="shared" si="31"/>
        <v>0</v>
      </c>
      <c r="BR71" s="539"/>
      <c r="BS71" s="177">
        <f t="shared" si="32"/>
        <v>0</v>
      </c>
      <c r="BT71" s="177">
        <f t="shared" si="33"/>
        <v>0</v>
      </c>
      <c r="BU71" s="177">
        <f t="shared" si="34"/>
        <v>0</v>
      </c>
      <c r="BV71" s="177">
        <f t="shared" si="35"/>
        <v>0</v>
      </c>
      <c r="BW71" s="177">
        <f t="shared" si="36"/>
        <v>0</v>
      </c>
      <c r="BX71" s="177">
        <f t="shared" si="37"/>
        <v>0</v>
      </c>
      <c r="BY71" s="177">
        <f t="shared" si="38"/>
        <v>0</v>
      </c>
      <c r="BZ71" s="177">
        <f t="shared" si="39"/>
        <v>0</v>
      </c>
      <c r="CA71" s="177">
        <f t="shared" si="40"/>
        <v>0</v>
      </c>
      <c r="CB71" s="177">
        <f t="shared" si="41"/>
        <v>0</v>
      </c>
      <c r="CC71" s="177">
        <f t="shared" si="42"/>
        <v>0</v>
      </c>
      <c r="CD71" s="177">
        <f t="shared" si="43"/>
        <v>0</v>
      </c>
      <c r="CE71" s="177">
        <f t="shared" si="44"/>
        <v>0</v>
      </c>
      <c r="CF71" s="177">
        <f t="shared" si="45"/>
        <v>0</v>
      </c>
      <c r="CG71" s="177">
        <f t="shared" si="46"/>
        <v>0</v>
      </c>
      <c r="CH71" s="177">
        <f t="shared" si="47"/>
        <v>0</v>
      </c>
      <c r="CI71" s="177">
        <f t="shared" si="48"/>
        <v>0</v>
      </c>
      <c r="CJ71" s="177">
        <f t="shared" si="49"/>
        <v>0</v>
      </c>
      <c r="CK71" s="177">
        <f t="shared" si="50"/>
        <v>0</v>
      </c>
      <c r="CL71" s="177">
        <f t="shared" si="51"/>
        <v>0</v>
      </c>
      <c r="CM71" s="177">
        <f t="shared" si="52"/>
        <v>0</v>
      </c>
    </row>
    <row r="72" spans="1:91" s="9" customFormat="1" ht="90" customHeight="1">
      <c r="B72" s="210"/>
      <c r="D72" s="141" t="s">
        <v>3614</v>
      </c>
      <c r="E72" s="486" t="s">
        <v>6201</v>
      </c>
      <c r="F72" s="114" t="s">
        <v>134</v>
      </c>
      <c r="G72" s="115" t="s">
        <v>170</v>
      </c>
      <c r="H72" s="360" t="s">
        <v>182</v>
      </c>
      <c r="I72" s="114">
        <v>2</v>
      </c>
      <c r="J72" s="114">
        <v>0</v>
      </c>
      <c r="K72" s="114" t="s">
        <v>4673</v>
      </c>
      <c r="L72" s="380">
        <v>299.06050000000005</v>
      </c>
      <c r="M72" s="129"/>
      <c r="N72" s="129"/>
      <c r="O72" s="129"/>
      <c r="P72" s="129"/>
      <c r="Q72" s="129"/>
      <c r="R72" s="129"/>
      <c r="S72" s="129"/>
      <c r="T72" s="129"/>
      <c r="U72" s="129"/>
      <c r="V72" s="129"/>
      <c r="W72" s="129"/>
      <c r="X72" s="129"/>
      <c r="Y72" s="129"/>
      <c r="Z72" s="129"/>
      <c r="AA72" s="131">
        <f t="shared" si="115"/>
        <v>0</v>
      </c>
      <c r="AB72" s="131" t="str">
        <f t="shared" si="3"/>
        <v>No</v>
      </c>
      <c r="AC72" s="212" t="str">
        <f t="shared" si="117"/>
        <v>No</v>
      </c>
      <c r="AE72" s="275">
        <v>2</v>
      </c>
      <c r="AF72" s="276">
        <f t="shared" si="133"/>
        <v>0</v>
      </c>
      <c r="AG72" s="111"/>
      <c r="AH72" s="302">
        <v>7.5</v>
      </c>
      <c r="AI72" s="311">
        <f t="shared" si="134"/>
        <v>0</v>
      </c>
      <c r="AJ72" s="198">
        <f t="shared" si="119"/>
        <v>0</v>
      </c>
      <c r="AK72" s="198">
        <f t="shared" si="120"/>
        <v>0</v>
      </c>
      <c r="AL72" s="198">
        <f t="shared" si="121"/>
        <v>0</v>
      </c>
      <c r="AM72" s="198">
        <f t="shared" si="122"/>
        <v>0</v>
      </c>
      <c r="AN72" s="198">
        <f t="shared" si="123"/>
        <v>0</v>
      </c>
      <c r="AO72" s="198">
        <f t="shared" si="124"/>
        <v>0</v>
      </c>
      <c r="AP72" s="198">
        <f t="shared" si="125"/>
        <v>0</v>
      </c>
      <c r="AQ72" s="198">
        <f t="shared" si="126"/>
        <v>0</v>
      </c>
      <c r="AR72" s="198">
        <f t="shared" si="127"/>
        <v>0</v>
      </c>
      <c r="AS72" s="198">
        <f t="shared" si="128"/>
        <v>0</v>
      </c>
      <c r="AT72" s="198">
        <f t="shared" si="129"/>
        <v>0</v>
      </c>
      <c r="AU72" s="198">
        <f t="shared" si="130"/>
        <v>0</v>
      </c>
      <c r="AV72" s="198">
        <f t="shared" si="131"/>
        <v>0</v>
      </c>
      <c r="AW72" s="198">
        <f t="shared" si="132"/>
        <v>0</v>
      </c>
      <c r="AX72" s="526">
        <v>2</v>
      </c>
      <c r="AY72" s="532">
        <v>14</v>
      </c>
      <c r="AZ72" s="285">
        <f t="shared" si="55"/>
        <v>0</v>
      </c>
      <c r="BA72" s="532"/>
      <c r="BB72" s="285">
        <f t="shared" si="56"/>
        <v>0</v>
      </c>
      <c r="BC72" s="532"/>
      <c r="BD72" s="177">
        <f t="shared" si="57"/>
        <v>0</v>
      </c>
      <c r="BE72" s="539"/>
      <c r="BF72" s="177">
        <f t="shared" si="21"/>
        <v>0</v>
      </c>
      <c r="BG72" s="177">
        <f t="shared" si="22"/>
        <v>0</v>
      </c>
      <c r="BH72" s="177">
        <f t="shared" si="23"/>
        <v>0</v>
      </c>
      <c r="BI72" s="177">
        <f t="shared" si="24"/>
        <v>0</v>
      </c>
      <c r="BJ72" s="177">
        <f t="shared" si="25"/>
        <v>0</v>
      </c>
      <c r="BK72" s="177">
        <f t="shared" si="26"/>
        <v>0</v>
      </c>
      <c r="BL72" s="177">
        <f t="shared" si="27"/>
        <v>0</v>
      </c>
      <c r="BM72" s="177">
        <f t="shared" si="28"/>
        <v>0</v>
      </c>
      <c r="BN72" s="177">
        <f t="shared" si="29"/>
        <v>0</v>
      </c>
      <c r="BO72" s="539"/>
      <c r="BP72" s="443">
        <f t="shared" si="30"/>
        <v>0</v>
      </c>
      <c r="BQ72" s="443">
        <f t="shared" si="31"/>
        <v>0</v>
      </c>
      <c r="BR72" s="539"/>
      <c r="BS72" s="177">
        <f t="shared" si="32"/>
        <v>0</v>
      </c>
      <c r="BT72" s="177">
        <f t="shared" si="33"/>
        <v>0</v>
      </c>
      <c r="BU72" s="177">
        <f t="shared" si="34"/>
        <v>0</v>
      </c>
      <c r="BV72" s="177">
        <f t="shared" si="35"/>
        <v>0</v>
      </c>
      <c r="BW72" s="177">
        <f t="shared" si="36"/>
        <v>0</v>
      </c>
      <c r="BX72" s="177">
        <f t="shared" si="37"/>
        <v>0</v>
      </c>
      <c r="BY72" s="177">
        <f t="shared" si="38"/>
        <v>0</v>
      </c>
      <c r="BZ72" s="177">
        <f t="shared" si="39"/>
        <v>0</v>
      </c>
      <c r="CA72" s="177">
        <f t="shared" si="40"/>
        <v>0</v>
      </c>
      <c r="CB72" s="177">
        <f t="shared" si="41"/>
        <v>0</v>
      </c>
      <c r="CC72" s="177">
        <f t="shared" si="42"/>
        <v>0</v>
      </c>
      <c r="CD72" s="177">
        <f t="shared" si="43"/>
        <v>0</v>
      </c>
      <c r="CE72" s="177">
        <f t="shared" si="44"/>
        <v>0</v>
      </c>
      <c r="CF72" s="177">
        <f t="shared" si="45"/>
        <v>0</v>
      </c>
      <c r="CG72" s="177">
        <f t="shared" si="46"/>
        <v>0</v>
      </c>
      <c r="CH72" s="177">
        <f t="shared" si="47"/>
        <v>0</v>
      </c>
      <c r="CI72" s="177">
        <f t="shared" si="48"/>
        <v>0</v>
      </c>
      <c r="CJ72" s="177">
        <f t="shared" si="49"/>
        <v>0</v>
      </c>
      <c r="CK72" s="177">
        <f t="shared" si="50"/>
        <v>0</v>
      </c>
      <c r="CL72" s="177">
        <f t="shared" si="51"/>
        <v>0</v>
      </c>
      <c r="CM72" s="177">
        <f t="shared" si="52"/>
        <v>0</v>
      </c>
    </row>
    <row r="73" spans="1:91" s="123" customFormat="1" ht="90" customHeight="1">
      <c r="A73" s="9"/>
      <c r="B73" s="210"/>
      <c r="C73" s="9"/>
      <c r="D73" s="106" t="s">
        <v>260</v>
      </c>
      <c r="E73" s="175" t="s">
        <v>2884</v>
      </c>
      <c r="F73" s="105" t="s">
        <v>135</v>
      </c>
      <c r="G73" s="224" t="s">
        <v>169</v>
      </c>
      <c r="H73" s="362" t="s">
        <v>182</v>
      </c>
      <c r="I73" s="105">
        <v>2</v>
      </c>
      <c r="J73" s="105">
        <v>0</v>
      </c>
      <c r="K73" s="105" t="s">
        <v>4673</v>
      </c>
      <c r="L73" s="379">
        <v>401.23650000000004</v>
      </c>
      <c r="M73" s="127"/>
      <c r="N73" s="126"/>
      <c r="O73" s="127"/>
      <c r="P73" s="127"/>
      <c r="Q73" s="127"/>
      <c r="R73" s="127"/>
      <c r="S73" s="127"/>
      <c r="T73" s="127"/>
      <c r="U73" s="127"/>
      <c r="V73" s="127"/>
      <c r="W73" s="127"/>
      <c r="X73" s="127"/>
      <c r="Y73" s="127"/>
      <c r="Z73" s="127"/>
      <c r="AA73" s="138">
        <f t="shared" si="115"/>
        <v>0</v>
      </c>
      <c r="AB73" s="124" t="str">
        <f t="shared" si="3"/>
        <v>No</v>
      </c>
      <c r="AC73" s="234" t="str">
        <f t="shared" si="117"/>
        <v>No</v>
      </c>
      <c r="AE73" s="275">
        <v>2</v>
      </c>
      <c r="AF73" s="276">
        <f t="shared" si="133"/>
        <v>0</v>
      </c>
      <c r="AG73" s="111"/>
      <c r="AH73" s="302">
        <v>10</v>
      </c>
      <c r="AI73" s="311">
        <f t="shared" si="134"/>
        <v>0</v>
      </c>
      <c r="AJ73" s="198">
        <f t="shared" si="119"/>
        <v>0</v>
      </c>
      <c r="AK73" s="198">
        <f t="shared" si="120"/>
        <v>0</v>
      </c>
      <c r="AL73" s="198">
        <f t="shared" si="121"/>
        <v>0</v>
      </c>
      <c r="AM73" s="198">
        <f t="shared" si="122"/>
        <v>0</v>
      </c>
      <c r="AN73" s="198">
        <f t="shared" si="123"/>
        <v>0</v>
      </c>
      <c r="AO73" s="198">
        <f t="shared" si="124"/>
        <v>0</v>
      </c>
      <c r="AP73" s="198">
        <f t="shared" si="125"/>
        <v>0</v>
      </c>
      <c r="AQ73" s="198">
        <f t="shared" si="126"/>
        <v>0</v>
      </c>
      <c r="AR73" s="198">
        <f t="shared" si="127"/>
        <v>0</v>
      </c>
      <c r="AS73" s="198">
        <f t="shared" si="128"/>
        <v>0</v>
      </c>
      <c r="AT73" s="198">
        <f t="shared" si="129"/>
        <v>0</v>
      </c>
      <c r="AU73" s="198">
        <f t="shared" si="130"/>
        <v>0</v>
      </c>
      <c r="AV73" s="198">
        <f t="shared" si="131"/>
        <v>0</v>
      </c>
      <c r="AW73" s="198">
        <f t="shared" si="132"/>
        <v>0</v>
      </c>
      <c r="AX73" s="526">
        <v>2</v>
      </c>
      <c r="AY73" s="532">
        <v>20</v>
      </c>
      <c r="AZ73" s="285">
        <f t="shared" si="55"/>
        <v>0</v>
      </c>
      <c r="BA73" s="532"/>
      <c r="BB73" s="285">
        <f t="shared" si="56"/>
        <v>0</v>
      </c>
      <c r="BC73" s="532"/>
      <c r="BD73" s="177">
        <f t="shared" si="57"/>
        <v>0</v>
      </c>
      <c r="BE73" s="539"/>
      <c r="BF73" s="177">
        <f t="shared" ref="BF73:BF136" si="157">IF(F73="XS",IF(SUM(M73:Z73)&gt;0,SUM(M73:Z73),0),0)*I73</f>
        <v>0</v>
      </c>
      <c r="BG73" s="177">
        <f t="shared" ref="BG73:BG136" si="158">IF(F73="S",IF(SUM(M73:Z73)&gt;0,SUM(M73:Z73),0),0)*I73</f>
        <v>0</v>
      </c>
      <c r="BH73" s="177">
        <f t="shared" ref="BH73:BH136" si="159">IF(F73="M",IF(SUM(M73:Z73)&gt;0,SUM(M73:Z73),0),0)*I73</f>
        <v>0</v>
      </c>
      <c r="BI73" s="177">
        <f t="shared" ref="BI73:BI136" si="160">IF(F73="L",IF(SUM(M73:Z73)&gt;0,SUM(M73:Z73),0),0)*I73</f>
        <v>0</v>
      </c>
      <c r="BJ73" s="177">
        <f t="shared" ref="BJ73:BJ136" si="161">IF(F73="XL",IF(SUM(M73:Z73)&gt;0,SUM(M73:Z73),0),0)*I73</f>
        <v>0</v>
      </c>
      <c r="BK73" s="177">
        <f t="shared" ref="BK73:BK136" si="162">IF(F73="2XL",IF(SUM(M73:Z73)&gt;0,SUM(M73:Z73),0),0)*I73</f>
        <v>0</v>
      </c>
      <c r="BL73" s="177">
        <f t="shared" ref="BL73:BL136" si="163">IF(F73="3XL",IF(SUM(M73:Z73)&gt;0,SUM(M73:Z73),0),0)*I73</f>
        <v>0</v>
      </c>
      <c r="BM73" s="177">
        <f t="shared" ref="BM73:BM136" si="164">IF(F73="4XL",IF(SUM(M73:Z73)&gt;0,SUM(M73:Z73),0),0)*I73</f>
        <v>0</v>
      </c>
      <c r="BN73" s="177">
        <f t="shared" ref="BN73:BN136" si="165">IF(F73="various",IF(SUM(M73:Z73)&gt;0,SUM(M73:Z73),0),0)*I73</f>
        <v>0</v>
      </c>
      <c r="BO73" s="539"/>
      <c r="BP73" s="443">
        <f t="shared" ref="BP73:BP136" si="166">IF(E73="All tex.",IF(SUM(M73:Z73)&gt;0,SUM(M73:Z73),0),0)*I73</f>
        <v>0</v>
      </c>
      <c r="BQ73" s="443">
        <f t="shared" ref="BQ73:BQ136" si="167">IF(E73="Dual tex.",IF(SUM(M73:Z73)&gt;0,SUM(M73:Z73),0),0)*I73</f>
        <v>0</v>
      </c>
      <c r="BR73" s="539"/>
      <c r="BS73" s="177">
        <f t="shared" ref="BS73:BS136" si="168">IF(H73="sloper",IF(SUM(M73:Z73)&gt;0,SUM(M73:Z73),0),0)*I73</f>
        <v>0</v>
      </c>
      <c r="BT73" s="177">
        <f t="shared" ref="BT73:BT136" si="169">IF(H73="footholds",IF(SUM(M73:Z73)&gt;0,SUM(M73:Z73),0),0)*I73</f>
        <v>0</v>
      </c>
      <c r="BU73" s="177">
        <f t="shared" ref="BU73:BU136" si="170">IF(H73="micros",IF(SUM(M73:Z73)&gt;0,SUM(M73:Z73),0),0)*I73</f>
        <v>0</v>
      </c>
      <c r="BV73" s="177">
        <f t="shared" ref="BV73:BV136" si="171">IF(H73="jug",IF(SUM(M73:Z73)&gt;0,SUM(M73:Z73),0),0)*I73</f>
        <v>0</v>
      </c>
      <c r="BW73" s="177">
        <f t="shared" ref="BW73:BW136" si="172">IF(H73="ledge",IF(SUM(M73:Z73)&gt;0,SUM(M73:Z73),0),0)*I73</f>
        <v>0</v>
      </c>
      <c r="BX73" s="177">
        <f t="shared" ref="BX73:BX136" si="173">IF(H73="edge",IF(SUM(M73:Z73)&gt;0,SUM(M73:Z73),0),0)*I73</f>
        <v>0</v>
      </c>
      <c r="BY73" s="177">
        <f t="shared" ref="BY73:BY136" si="174">IF(H73="crimp",IF(SUM(M73:Z73)&gt;0,SUM(M73:Z73),0),0)*I73</f>
        <v>0</v>
      </c>
      <c r="BZ73" s="177">
        <f t="shared" ref="BZ73:BZ136" si="175">IF(H73="incut",IF(SUM(M73:Z73)&gt;0,SUM(M73:Z73),0),0)*I73</f>
        <v>0</v>
      </c>
      <c r="CA73" s="177">
        <f t="shared" ref="CA73:CA136" si="176">IF(H73="dish",IF(SUM(M73:Z73)&gt;0,SUM(M73:Z73),0),0)*I73</f>
        <v>0</v>
      </c>
      <c r="CB73" s="177">
        <f t="shared" ref="CB73:CB136" si="177">IF(H73="pinch",IF(SUM(M73:Z73)&gt;0,SUM(M73:Z73),0),0)*I73</f>
        <v>0</v>
      </c>
      <c r="CC73" s="177">
        <f t="shared" ref="CC73:CC136" si="178">IF(H73="pocket",IF(SUM(M73:Z73)&gt;0,SUM(M73:Z73),0),0)*I73</f>
        <v>0</v>
      </c>
      <c r="CD73" s="177">
        <f t="shared" ref="CD73:CD136" si="179">IF(H73="insert",IF(SUM(M73:Z73)&gt;0,SUM(M73:Z73),0),0)*I73</f>
        <v>0</v>
      </c>
      <c r="CE73" s="177">
        <f t="shared" ref="CE73:CE136" si="180">IF(H73="feature",IF(SUM(M73:Z73)&gt;0,SUM(M73:Z73),0),0)*I73</f>
        <v>0</v>
      </c>
      <c r="CF73" s="177">
        <f t="shared" ref="CF73:CF136" si="181">IF(H73="scoop",IF(SUM(M73:Z73)&gt;0,SUM(M73:Z73),0),0)*I73</f>
        <v>0</v>
      </c>
      <c r="CG73" s="177">
        <f t="shared" ref="CG73:CG136" si="182">IF(H73="arete",IF(SUM(M73:Z73)&gt;0,SUM(M73:Z73),0),0)*I73</f>
        <v>0</v>
      </c>
      <c r="CH73" s="177">
        <f t="shared" ref="CH73:CH136" si="183">IF(H73="square",IF(SUM(M73:Z73)&gt;0,SUM(M73:Z73),0),0)*I73</f>
        <v>0</v>
      </c>
      <c r="CI73" s="177">
        <f t="shared" ref="CI73:CI136" si="184">IF(H73="positive",IF(SUM(M73:Z73)&gt;0,SUM(M73:Z73),0),0)*I73</f>
        <v>0</v>
      </c>
      <c r="CJ73" s="177">
        <f t="shared" ref="CJ73:CJ136" si="185">IF(H73="pyramid",IF(SUM(M73:Z73)&gt;0,SUM(M73:Z73),0),0)*I73</f>
        <v>0</v>
      </c>
      <c r="CK73" s="177">
        <f t="shared" ref="CK73:CK136" si="186">IF(H73="high profile",IF(SUM(M73:Z73)&gt;0,SUM(M73:Z73),0),0)*I73</f>
        <v>0</v>
      </c>
      <c r="CL73" s="177">
        <f t="shared" ref="CL73:CL136" si="187">IF(H73="rectangle",IF(SUM(M73:Z73)&gt;0,SUM(M73:Z73),0),0)*I73</f>
        <v>0</v>
      </c>
      <c r="CM73" s="177">
        <f t="shared" ref="CM73:CM136" si="188">IF(H73="various",IF(SUM(M73:Z73)&gt;0,SUM(M73:Z73),0),0)*I73</f>
        <v>0</v>
      </c>
    </row>
    <row r="74" spans="1:91" s="123" customFormat="1" ht="90" customHeight="1">
      <c r="A74" s="9"/>
      <c r="B74" s="210"/>
      <c r="C74" s="9"/>
      <c r="D74" s="106" t="s">
        <v>3628</v>
      </c>
      <c r="E74" s="487" t="s">
        <v>6201</v>
      </c>
      <c r="F74" s="105" t="s">
        <v>135</v>
      </c>
      <c r="G74" s="224" t="s">
        <v>169</v>
      </c>
      <c r="H74" s="362" t="s">
        <v>182</v>
      </c>
      <c r="I74" s="105">
        <v>2</v>
      </c>
      <c r="J74" s="105">
        <v>0</v>
      </c>
      <c r="K74" s="105" t="s">
        <v>4673</v>
      </c>
      <c r="L74" s="379">
        <v>348.90219999999999</v>
      </c>
      <c r="M74" s="127"/>
      <c r="N74" s="126"/>
      <c r="O74" s="127"/>
      <c r="P74" s="127"/>
      <c r="Q74" s="127"/>
      <c r="R74" s="127"/>
      <c r="S74" s="127"/>
      <c r="T74" s="127"/>
      <c r="U74" s="127"/>
      <c r="V74" s="127"/>
      <c r="W74" s="127"/>
      <c r="X74" s="127"/>
      <c r="Y74" s="127"/>
      <c r="Z74" s="127"/>
      <c r="AA74" s="138">
        <f t="shared" si="115"/>
        <v>0</v>
      </c>
      <c r="AB74" s="124" t="str">
        <f t="shared" ref="AB74:AB75" si="189">IF(SUM(M74:Z74)&gt;0,"Yes","No")</f>
        <v>No</v>
      </c>
      <c r="AC74" s="234" t="str">
        <f t="shared" si="117"/>
        <v>No</v>
      </c>
      <c r="AE74" s="275">
        <v>2</v>
      </c>
      <c r="AF74" s="276">
        <f t="shared" ref="AF74:AF75" si="190">AE74*SUM(M74:Z74)</f>
        <v>0</v>
      </c>
      <c r="AG74" s="111"/>
      <c r="AH74" s="302">
        <v>10</v>
      </c>
      <c r="AI74" s="311">
        <f t="shared" si="134"/>
        <v>0</v>
      </c>
      <c r="AJ74" s="198">
        <f t="shared" si="119"/>
        <v>0</v>
      </c>
      <c r="AK74" s="198">
        <f t="shared" si="120"/>
        <v>0</v>
      </c>
      <c r="AL74" s="198">
        <f t="shared" si="121"/>
        <v>0</v>
      </c>
      <c r="AM74" s="198">
        <f t="shared" si="122"/>
        <v>0</v>
      </c>
      <c r="AN74" s="198">
        <f t="shared" si="123"/>
        <v>0</v>
      </c>
      <c r="AO74" s="198">
        <f t="shared" si="124"/>
        <v>0</v>
      </c>
      <c r="AP74" s="198">
        <f t="shared" si="125"/>
        <v>0</v>
      </c>
      <c r="AQ74" s="198">
        <f t="shared" si="126"/>
        <v>0</v>
      </c>
      <c r="AR74" s="198">
        <f t="shared" si="127"/>
        <v>0</v>
      </c>
      <c r="AS74" s="198">
        <f t="shared" si="128"/>
        <v>0</v>
      </c>
      <c r="AT74" s="198">
        <f t="shared" si="129"/>
        <v>0</v>
      </c>
      <c r="AU74" s="198">
        <f t="shared" si="130"/>
        <v>0</v>
      </c>
      <c r="AV74" s="198">
        <f t="shared" si="131"/>
        <v>0</v>
      </c>
      <c r="AW74" s="198">
        <f t="shared" si="132"/>
        <v>0</v>
      </c>
      <c r="AX74" s="526">
        <v>2</v>
      </c>
      <c r="AY74" s="532">
        <v>20</v>
      </c>
      <c r="AZ74" s="285">
        <f t="shared" ref="AZ74:AZ137" si="191">SUM(M74:Z74)*AY74</f>
        <v>0</v>
      </c>
      <c r="BA74" s="532"/>
      <c r="BB74" s="285">
        <f t="shared" ref="BB74:BB137" si="192">SUM(M74:Z74)*BA74</f>
        <v>0</v>
      </c>
      <c r="BC74" s="532"/>
      <c r="BD74" s="177">
        <f t="shared" ref="BD74:BD137" si="193">SUM(M74:Z74)*BC74</f>
        <v>0</v>
      </c>
      <c r="BE74" s="539"/>
      <c r="BF74" s="177">
        <f t="shared" si="157"/>
        <v>0</v>
      </c>
      <c r="BG74" s="177">
        <f t="shared" si="158"/>
        <v>0</v>
      </c>
      <c r="BH74" s="177">
        <f t="shared" si="159"/>
        <v>0</v>
      </c>
      <c r="BI74" s="177">
        <f t="shared" si="160"/>
        <v>0</v>
      </c>
      <c r="BJ74" s="177">
        <f t="shared" si="161"/>
        <v>0</v>
      </c>
      <c r="BK74" s="177">
        <f t="shared" si="162"/>
        <v>0</v>
      </c>
      <c r="BL74" s="177">
        <f t="shared" si="163"/>
        <v>0</v>
      </c>
      <c r="BM74" s="177">
        <f t="shared" si="164"/>
        <v>0</v>
      </c>
      <c r="BN74" s="177">
        <f t="shared" si="165"/>
        <v>0</v>
      </c>
      <c r="BO74" s="539"/>
      <c r="BP74" s="443">
        <f t="shared" si="166"/>
        <v>0</v>
      </c>
      <c r="BQ74" s="443">
        <f t="shared" si="167"/>
        <v>0</v>
      </c>
      <c r="BR74" s="539"/>
      <c r="BS74" s="177">
        <f t="shared" si="168"/>
        <v>0</v>
      </c>
      <c r="BT74" s="177">
        <f t="shared" si="169"/>
        <v>0</v>
      </c>
      <c r="BU74" s="177">
        <f t="shared" si="170"/>
        <v>0</v>
      </c>
      <c r="BV74" s="177">
        <f t="shared" si="171"/>
        <v>0</v>
      </c>
      <c r="BW74" s="177">
        <f t="shared" si="172"/>
        <v>0</v>
      </c>
      <c r="BX74" s="177">
        <f t="shared" si="173"/>
        <v>0</v>
      </c>
      <c r="BY74" s="177">
        <f t="shared" si="174"/>
        <v>0</v>
      </c>
      <c r="BZ74" s="177">
        <f t="shared" si="175"/>
        <v>0</v>
      </c>
      <c r="CA74" s="177">
        <f t="shared" si="176"/>
        <v>0</v>
      </c>
      <c r="CB74" s="177">
        <f t="shared" si="177"/>
        <v>0</v>
      </c>
      <c r="CC74" s="177">
        <f t="shared" si="178"/>
        <v>0</v>
      </c>
      <c r="CD74" s="177">
        <f t="shared" si="179"/>
        <v>0</v>
      </c>
      <c r="CE74" s="177">
        <f t="shared" si="180"/>
        <v>0</v>
      </c>
      <c r="CF74" s="177">
        <f t="shared" si="181"/>
        <v>0</v>
      </c>
      <c r="CG74" s="177">
        <f t="shared" si="182"/>
        <v>0</v>
      </c>
      <c r="CH74" s="177">
        <f t="shared" si="183"/>
        <v>0</v>
      </c>
      <c r="CI74" s="177">
        <f t="shared" si="184"/>
        <v>0</v>
      </c>
      <c r="CJ74" s="177">
        <f t="shared" si="185"/>
        <v>0</v>
      </c>
      <c r="CK74" s="177">
        <f t="shared" si="186"/>
        <v>0</v>
      </c>
      <c r="CL74" s="177">
        <f t="shared" si="187"/>
        <v>0</v>
      </c>
      <c r="CM74" s="177">
        <f t="shared" si="188"/>
        <v>0</v>
      </c>
    </row>
    <row r="75" spans="1:91" s="9" customFormat="1" ht="90" customHeight="1">
      <c r="B75" s="225"/>
      <c r="D75" s="141" t="s">
        <v>261</v>
      </c>
      <c r="E75" s="223" t="s">
        <v>2884</v>
      </c>
      <c r="F75" s="114" t="s">
        <v>135</v>
      </c>
      <c r="G75" s="115" t="s">
        <v>168</v>
      </c>
      <c r="H75" s="360" t="s">
        <v>182</v>
      </c>
      <c r="I75" s="114">
        <v>2</v>
      </c>
      <c r="J75" s="114">
        <v>0</v>
      </c>
      <c r="K75" s="114" t="s">
        <v>4673</v>
      </c>
      <c r="L75" s="380">
        <v>538.80330000000004</v>
      </c>
      <c r="M75" s="129"/>
      <c r="N75" s="129"/>
      <c r="O75" s="129"/>
      <c r="P75" s="129"/>
      <c r="Q75" s="129"/>
      <c r="R75" s="129"/>
      <c r="S75" s="129"/>
      <c r="T75" s="129"/>
      <c r="U75" s="129"/>
      <c r="V75" s="129"/>
      <c r="W75" s="129"/>
      <c r="X75" s="129"/>
      <c r="Y75" s="129"/>
      <c r="Z75" s="129"/>
      <c r="AA75" s="131">
        <f t="shared" si="115"/>
        <v>0</v>
      </c>
      <c r="AB75" s="131" t="str">
        <f t="shared" si="189"/>
        <v>No</v>
      </c>
      <c r="AC75" s="212" t="str">
        <f t="shared" si="117"/>
        <v>No</v>
      </c>
      <c r="AE75" s="275">
        <v>2</v>
      </c>
      <c r="AF75" s="276">
        <f t="shared" si="190"/>
        <v>0</v>
      </c>
      <c r="AG75" s="111"/>
      <c r="AH75" s="302">
        <v>13.5</v>
      </c>
      <c r="AI75" s="311">
        <f t="shared" si="134"/>
        <v>0</v>
      </c>
      <c r="AJ75" s="198">
        <f t="shared" si="119"/>
        <v>0</v>
      </c>
      <c r="AK75" s="198">
        <f t="shared" si="120"/>
        <v>0</v>
      </c>
      <c r="AL75" s="198">
        <f t="shared" si="121"/>
        <v>0</v>
      </c>
      <c r="AM75" s="198">
        <f t="shared" si="122"/>
        <v>0</v>
      </c>
      <c r="AN75" s="198">
        <f t="shared" si="123"/>
        <v>0</v>
      </c>
      <c r="AO75" s="198">
        <f t="shared" si="124"/>
        <v>0</v>
      </c>
      <c r="AP75" s="198">
        <f t="shared" si="125"/>
        <v>0</v>
      </c>
      <c r="AQ75" s="198">
        <f t="shared" si="126"/>
        <v>0</v>
      </c>
      <c r="AR75" s="198">
        <f t="shared" si="127"/>
        <v>0</v>
      </c>
      <c r="AS75" s="198">
        <f t="shared" si="128"/>
        <v>0</v>
      </c>
      <c r="AT75" s="198">
        <f t="shared" si="129"/>
        <v>0</v>
      </c>
      <c r="AU75" s="198">
        <f t="shared" si="130"/>
        <v>0</v>
      </c>
      <c r="AV75" s="198">
        <f t="shared" si="131"/>
        <v>0</v>
      </c>
      <c r="AW75" s="198">
        <f t="shared" si="132"/>
        <v>0</v>
      </c>
      <c r="AX75" s="526">
        <v>2</v>
      </c>
      <c r="AY75" s="532">
        <v>14</v>
      </c>
      <c r="AZ75" s="285">
        <f t="shared" si="191"/>
        <v>0</v>
      </c>
      <c r="BA75" s="532"/>
      <c r="BB75" s="285">
        <f t="shared" si="192"/>
        <v>0</v>
      </c>
      <c r="BC75" s="532"/>
      <c r="BD75" s="177">
        <f t="shared" si="193"/>
        <v>0</v>
      </c>
      <c r="BE75" s="539"/>
      <c r="BF75" s="177">
        <f t="shared" si="157"/>
        <v>0</v>
      </c>
      <c r="BG75" s="177">
        <f t="shared" si="158"/>
        <v>0</v>
      </c>
      <c r="BH75" s="177">
        <f t="shared" si="159"/>
        <v>0</v>
      </c>
      <c r="BI75" s="177">
        <f t="shared" si="160"/>
        <v>0</v>
      </c>
      <c r="BJ75" s="177">
        <f t="shared" si="161"/>
        <v>0</v>
      </c>
      <c r="BK75" s="177">
        <f t="shared" si="162"/>
        <v>0</v>
      </c>
      <c r="BL75" s="177">
        <f t="shared" si="163"/>
        <v>0</v>
      </c>
      <c r="BM75" s="177">
        <f t="shared" si="164"/>
        <v>0</v>
      </c>
      <c r="BN75" s="177">
        <f t="shared" si="165"/>
        <v>0</v>
      </c>
      <c r="BO75" s="539"/>
      <c r="BP75" s="443">
        <f t="shared" si="166"/>
        <v>0</v>
      </c>
      <c r="BQ75" s="443">
        <f t="shared" si="167"/>
        <v>0</v>
      </c>
      <c r="BR75" s="539"/>
      <c r="BS75" s="177">
        <f t="shared" si="168"/>
        <v>0</v>
      </c>
      <c r="BT75" s="177">
        <f t="shared" si="169"/>
        <v>0</v>
      </c>
      <c r="BU75" s="177">
        <f t="shared" si="170"/>
        <v>0</v>
      </c>
      <c r="BV75" s="177">
        <f t="shared" si="171"/>
        <v>0</v>
      </c>
      <c r="BW75" s="177">
        <f t="shared" si="172"/>
        <v>0</v>
      </c>
      <c r="BX75" s="177">
        <f t="shared" si="173"/>
        <v>0</v>
      </c>
      <c r="BY75" s="177">
        <f t="shared" si="174"/>
        <v>0</v>
      </c>
      <c r="BZ75" s="177">
        <f t="shared" si="175"/>
        <v>0</v>
      </c>
      <c r="CA75" s="177">
        <f t="shared" si="176"/>
        <v>0</v>
      </c>
      <c r="CB75" s="177">
        <f t="shared" si="177"/>
        <v>0</v>
      </c>
      <c r="CC75" s="177">
        <f t="shared" si="178"/>
        <v>0</v>
      </c>
      <c r="CD75" s="177">
        <f t="shared" si="179"/>
        <v>0</v>
      </c>
      <c r="CE75" s="177">
        <f t="shared" si="180"/>
        <v>0</v>
      </c>
      <c r="CF75" s="177">
        <f t="shared" si="181"/>
        <v>0</v>
      </c>
      <c r="CG75" s="177">
        <f t="shared" si="182"/>
        <v>0</v>
      </c>
      <c r="CH75" s="177">
        <f t="shared" si="183"/>
        <v>0</v>
      </c>
      <c r="CI75" s="177">
        <f t="shared" si="184"/>
        <v>0</v>
      </c>
      <c r="CJ75" s="177">
        <f t="shared" si="185"/>
        <v>0</v>
      </c>
      <c r="CK75" s="177">
        <f t="shared" si="186"/>
        <v>0</v>
      </c>
      <c r="CL75" s="177">
        <f t="shared" si="187"/>
        <v>0</v>
      </c>
      <c r="CM75" s="177">
        <f t="shared" si="188"/>
        <v>0</v>
      </c>
    </row>
    <row r="76" spans="1:91" s="9" customFormat="1" ht="90" customHeight="1">
      <c r="B76" s="210"/>
      <c r="D76" s="141" t="s">
        <v>3642</v>
      </c>
      <c r="E76" s="486" t="s">
        <v>6201</v>
      </c>
      <c r="F76" s="114" t="s">
        <v>135</v>
      </c>
      <c r="G76" s="115" t="s">
        <v>168</v>
      </c>
      <c r="H76" s="360" t="s">
        <v>182</v>
      </c>
      <c r="I76" s="114">
        <v>2</v>
      </c>
      <c r="J76" s="114">
        <v>0</v>
      </c>
      <c r="K76" s="114" t="s">
        <v>4673</v>
      </c>
      <c r="L76" s="380">
        <v>468.52640000000002</v>
      </c>
      <c r="M76" s="129"/>
      <c r="N76" s="129"/>
      <c r="O76" s="129"/>
      <c r="P76" s="129"/>
      <c r="Q76" s="129"/>
      <c r="R76" s="129"/>
      <c r="S76" s="129"/>
      <c r="T76" s="129"/>
      <c r="U76" s="129"/>
      <c r="V76" s="129"/>
      <c r="W76" s="129"/>
      <c r="X76" s="129"/>
      <c r="Y76" s="129"/>
      <c r="Z76" s="129"/>
      <c r="AA76" s="131">
        <f t="shared" si="115"/>
        <v>0</v>
      </c>
      <c r="AB76" s="131" t="str">
        <f t="shared" si="3"/>
        <v>No</v>
      </c>
      <c r="AC76" s="212" t="str">
        <f t="shared" si="117"/>
        <v>No</v>
      </c>
      <c r="AE76" s="275">
        <v>2</v>
      </c>
      <c r="AF76" s="276">
        <f t="shared" si="133"/>
        <v>0</v>
      </c>
      <c r="AG76" s="111"/>
      <c r="AH76" s="302">
        <v>13.5</v>
      </c>
      <c r="AI76" s="311">
        <f t="shared" si="134"/>
        <v>0</v>
      </c>
      <c r="AJ76" s="198">
        <f t="shared" si="119"/>
        <v>0</v>
      </c>
      <c r="AK76" s="198">
        <f t="shared" si="120"/>
        <v>0</v>
      </c>
      <c r="AL76" s="198">
        <f t="shared" si="121"/>
        <v>0</v>
      </c>
      <c r="AM76" s="198">
        <f t="shared" si="122"/>
        <v>0</v>
      </c>
      <c r="AN76" s="198">
        <f t="shared" si="123"/>
        <v>0</v>
      </c>
      <c r="AO76" s="198">
        <f t="shared" si="124"/>
        <v>0</v>
      </c>
      <c r="AP76" s="198">
        <f t="shared" si="125"/>
        <v>0</v>
      </c>
      <c r="AQ76" s="198">
        <f t="shared" si="126"/>
        <v>0</v>
      </c>
      <c r="AR76" s="198">
        <f t="shared" si="127"/>
        <v>0</v>
      </c>
      <c r="AS76" s="198">
        <f t="shared" si="128"/>
        <v>0</v>
      </c>
      <c r="AT76" s="198">
        <f t="shared" si="129"/>
        <v>0</v>
      </c>
      <c r="AU76" s="198">
        <f t="shared" si="130"/>
        <v>0</v>
      </c>
      <c r="AV76" s="198">
        <f t="shared" si="131"/>
        <v>0</v>
      </c>
      <c r="AW76" s="198">
        <f t="shared" si="132"/>
        <v>0</v>
      </c>
      <c r="AX76" s="526">
        <v>2</v>
      </c>
      <c r="AY76" s="532">
        <v>14</v>
      </c>
      <c r="AZ76" s="285">
        <f t="shared" si="191"/>
        <v>0</v>
      </c>
      <c r="BA76" s="532"/>
      <c r="BB76" s="285">
        <f t="shared" si="192"/>
        <v>0</v>
      </c>
      <c r="BC76" s="532"/>
      <c r="BD76" s="177">
        <f t="shared" si="193"/>
        <v>0</v>
      </c>
      <c r="BE76" s="539"/>
      <c r="BF76" s="177">
        <f t="shared" si="157"/>
        <v>0</v>
      </c>
      <c r="BG76" s="177">
        <f t="shared" si="158"/>
        <v>0</v>
      </c>
      <c r="BH76" s="177">
        <f t="shared" si="159"/>
        <v>0</v>
      </c>
      <c r="BI76" s="177">
        <f t="shared" si="160"/>
        <v>0</v>
      </c>
      <c r="BJ76" s="177">
        <f t="shared" si="161"/>
        <v>0</v>
      </c>
      <c r="BK76" s="177">
        <f t="shared" si="162"/>
        <v>0</v>
      </c>
      <c r="BL76" s="177">
        <f t="shared" si="163"/>
        <v>0</v>
      </c>
      <c r="BM76" s="177">
        <f t="shared" si="164"/>
        <v>0</v>
      </c>
      <c r="BN76" s="177">
        <f t="shared" si="165"/>
        <v>0</v>
      </c>
      <c r="BO76" s="539"/>
      <c r="BP76" s="443">
        <f t="shared" si="166"/>
        <v>0</v>
      </c>
      <c r="BQ76" s="443">
        <f t="shared" si="167"/>
        <v>0</v>
      </c>
      <c r="BR76" s="539"/>
      <c r="BS76" s="177">
        <f t="shared" si="168"/>
        <v>0</v>
      </c>
      <c r="BT76" s="177">
        <f t="shared" si="169"/>
        <v>0</v>
      </c>
      <c r="BU76" s="177">
        <f t="shared" si="170"/>
        <v>0</v>
      </c>
      <c r="BV76" s="177">
        <f t="shared" si="171"/>
        <v>0</v>
      </c>
      <c r="BW76" s="177">
        <f t="shared" si="172"/>
        <v>0</v>
      </c>
      <c r="BX76" s="177">
        <f t="shared" si="173"/>
        <v>0</v>
      </c>
      <c r="BY76" s="177">
        <f t="shared" si="174"/>
        <v>0</v>
      </c>
      <c r="BZ76" s="177">
        <f t="shared" si="175"/>
        <v>0</v>
      </c>
      <c r="CA76" s="177">
        <f t="shared" si="176"/>
        <v>0</v>
      </c>
      <c r="CB76" s="177">
        <f t="shared" si="177"/>
        <v>0</v>
      </c>
      <c r="CC76" s="177">
        <f t="shared" si="178"/>
        <v>0</v>
      </c>
      <c r="CD76" s="177">
        <f t="shared" si="179"/>
        <v>0</v>
      </c>
      <c r="CE76" s="177">
        <f t="shared" si="180"/>
        <v>0</v>
      </c>
      <c r="CF76" s="177">
        <f t="shared" si="181"/>
        <v>0</v>
      </c>
      <c r="CG76" s="177">
        <f t="shared" si="182"/>
        <v>0</v>
      </c>
      <c r="CH76" s="177">
        <f t="shared" si="183"/>
        <v>0</v>
      </c>
      <c r="CI76" s="177">
        <f t="shared" si="184"/>
        <v>0</v>
      </c>
      <c r="CJ76" s="177">
        <f t="shared" si="185"/>
        <v>0</v>
      </c>
      <c r="CK76" s="177">
        <f t="shared" si="186"/>
        <v>0</v>
      </c>
      <c r="CL76" s="177">
        <f t="shared" si="187"/>
        <v>0</v>
      </c>
      <c r="CM76" s="177">
        <f t="shared" si="188"/>
        <v>0</v>
      </c>
    </row>
    <row r="77" spans="1:91" s="123" customFormat="1" ht="90" customHeight="1">
      <c r="A77" s="9"/>
      <c r="B77" s="210"/>
      <c r="C77" s="9"/>
      <c r="D77" s="106" t="s">
        <v>262</v>
      </c>
      <c r="E77" s="175" t="s">
        <v>2884</v>
      </c>
      <c r="F77" s="105" t="s">
        <v>135</v>
      </c>
      <c r="G77" s="224" t="s">
        <v>167</v>
      </c>
      <c r="H77" s="362" t="s">
        <v>182</v>
      </c>
      <c r="I77" s="105">
        <v>2</v>
      </c>
      <c r="J77" s="105">
        <v>0</v>
      </c>
      <c r="K77" s="105" t="s">
        <v>4673</v>
      </c>
      <c r="L77" s="379">
        <v>578.92695000000003</v>
      </c>
      <c r="M77" s="127"/>
      <c r="N77" s="126"/>
      <c r="O77" s="127"/>
      <c r="P77" s="127"/>
      <c r="Q77" s="127"/>
      <c r="R77" s="127"/>
      <c r="S77" s="127"/>
      <c r="T77" s="127"/>
      <c r="U77" s="127"/>
      <c r="V77" s="127"/>
      <c r="W77" s="127"/>
      <c r="X77" s="127"/>
      <c r="Y77" s="127"/>
      <c r="Z77" s="127"/>
      <c r="AA77" s="138">
        <f t="shared" si="115"/>
        <v>0</v>
      </c>
      <c r="AB77" s="124" t="str">
        <f t="shared" ref="AB77" si="194">IF(SUM(M77:Z77)&gt;0,"Yes","No")</f>
        <v>No</v>
      </c>
      <c r="AC77" s="234" t="str">
        <f t="shared" si="117"/>
        <v>No</v>
      </c>
      <c r="AE77" s="275">
        <v>2</v>
      </c>
      <c r="AF77" s="276">
        <f t="shared" ref="AF77" si="195">AE77*SUM(M77:Z77)</f>
        <v>0</v>
      </c>
      <c r="AG77" s="111"/>
      <c r="AH77" s="302">
        <v>17</v>
      </c>
      <c r="AI77" s="311">
        <f t="shared" si="134"/>
        <v>0</v>
      </c>
      <c r="AJ77" s="198">
        <f t="shared" si="119"/>
        <v>0</v>
      </c>
      <c r="AK77" s="198">
        <f t="shared" si="120"/>
        <v>0</v>
      </c>
      <c r="AL77" s="198">
        <f t="shared" si="121"/>
        <v>0</v>
      </c>
      <c r="AM77" s="198">
        <f t="shared" si="122"/>
        <v>0</v>
      </c>
      <c r="AN77" s="198">
        <f t="shared" si="123"/>
        <v>0</v>
      </c>
      <c r="AO77" s="198">
        <f t="shared" si="124"/>
        <v>0</v>
      </c>
      <c r="AP77" s="198">
        <f t="shared" si="125"/>
        <v>0</v>
      </c>
      <c r="AQ77" s="198">
        <f t="shared" si="126"/>
        <v>0</v>
      </c>
      <c r="AR77" s="198">
        <f t="shared" si="127"/>
        <v>0</v>
      </c>
      <c r="AS77" s="198">
        <f t="shared" si="128"/>
        <v>0</v>
      </c>
      <c r="AT77" s="198">
        <f t="shared" si="129"/>
        <v>0</v>
      </c>
      <c r="AU77" s="198">
        <f t="shared" si="130"/>
        <v>0</v>
      </c>
      <c r="AV77" s="198">
        <f t="shared" si="131"/>
        <v>0</v>
      </c>
      <c r="AW77" s="198">
        <f t="shared" si="132"/>
        <v>0</v>
      </c>
      <c r="AX77" s="526">
        <v>2</v>
      </c>
      <c r="AY77" s="532">
        <v>18</v>
      </c>
      <c r="AZ77" s="285">
        <f t="shared" si="191"/>
        <v>0</v>
      </c>
      <c r="BA77" s="532"/>
      <c r="BB77" s="285">
        <f t="shared" si="192"/>
        <v>0</v>
      </c>
      <c r="BC77" s="532"/>
      <c r="BD77" s="177">
        <f t="shared" si="193"/>
        <v>0</v>
      </c>
      <c r="BE77" s="539"/>
      <c r="BF77" s="177">
        <f t="shared" si="157"/>
        <v>0</v>
      </c>
      <c r="BG77" s="177">
        <f t="shared" si="158"/>
        <v>0</v>
      </c>
      <c r="BH77" s="177">
        <f t="shared" si="159"/>
        <v>0</v>
      </c>
      <c r="BI77" s="177">
        <f t="shared" si="160"/>
        <v>0</v>
      </c>
      <c r="BJ77" s="177">
        <f t="shared" si="161"/>
        <v>0</v>
      </c>
      <c r="BK77" s="177">
        <f t="shared" si="162"/>
        <v>0</v>
      </c>
      <c r="BL77" s="177">
        <f t="shared" si="163"/>
        <v>0</v>
      </c>
      <c r="BM77" s="177">
        <f t="shared" si="164"/>
        <v>0</v>
      </c>
      <c r="BN77" s="177">
        <f t="shared" si="165"/>
        <v>0</v>
      </c>
      <c r="BO77" s="539"/>
      <c r="BP77" s="443">
        <f t="shared" si="166"/>
        <v>0</v>
      </c>
      <c r="BQ77" s="443">
        <f t="shared" si="167"/>
        <v>0</v>
      </c>
      <c r="BR77" s="539"/>
      <c r="BS77" s="177">
        <f t="shared" si="168"/>
        <v>0</v>
      </c>
      <c r="BT77" s="177">
        <f t="shared" si="169"/>
        <v>0</v>
      </c>
      <c r="BU77" s="177">
        <f t="shared" si="170"/>
        <v>0</v>
      </c>
      <c r="BV77" s="177">
        <f t="shared" si="171"/>
        <v>0</v>
      </c>
      <c r="BW77" s="177">
        <f t="shared" si="172"/>
        <v>0</v>
      </c>
      <c r="BX77" s="177">
        <f t="shared" si="173"/>
        <v>0</v>
      </c>
      <c r="BY77" s="177">
        <f t="shared" si="174"/>
        <v>0</v>
      </c>
      <c r="BZ77" s="177">
        <f t="shared" si="175"/>
        <v>0</v>
      </c>
      <c r="CA77" s="177">
        <f t="shared" si="176"/>
        <v>0</v>
      </c>
      <c r="CB77" s="177">
        <f t="shared" si="177"/>
        <v>0</v>
      </c>
      <c r="CC77" s="177">
        <f t="shared" si="178"/>
        <v>0</v>
      </c>
      <c r="CD77" s="177">
        <f t="shared" si="179"/>
        <v>0</v>
      </c>
      <c r="CE77" s="177">
        <f t="shared" si="180"/>
        <v>0</v>
      </c>
      <c r="CF77" s="177">
        <f t="shared" si="181"/>
        <v>0</v>
      </c>
      <c r="CG77" s="177">
        <f t="shared" si="182"/>
        <v>0</v>
      </c>
      <c r="CH77" s="177">
        <f t="shared" si="183"/>
        <v>0</v>
      </c>
      <c r="CI77" s="177">
        <f t="shared" si="184"/>
        <v>0</v>
      </c>
      <c r="CJ77" s="177">
        <f t="shared" si="185"/>
        <v>0</v>
      </c>
      <c r="CK77" s="177">
        <f t="shared" si="186"/>
        <v>0</v>
      </c>
      <c r="CL77" s="177">
        <f t="shared" si="187"/>
        <v>0</v>
      </c>
      <c r="CM77" s="177">
        <f t="shared" si="188"/>
        <v>0</v>
      </c>
    </row>
    <row r="78" spans="1:91" s="123" customFormat="1" ht="90" customHeight="1">
      <c r="A78" s="9"/>
      <c r="B78" s="210"/>
      <c r="C78" s="9"/>
      <c r="D78" s="106" t="s">
        <v>3684</v>
      </c>
      <c r="E78" s="487" t="s">
        <v>6201</v>
      </c>
      <c r="F78" s="105" t="s">
        <v>135</v>
      </c>
      <c r="G78" s="224" t="s">
        <v>167</v>
      </c>
      <c r="H78" s="362" t="s">
        <v>182</v>
      </c>
      <c r="I78" s="105">
        <v>2</v>
      </c>
      <c r="J78" s="105">
        <v>0</v>
      </c>
      <c r="K78" s="105" t="s">
        <v>4673</v>
      </c>
      <c r="L78" s="379">
        <v>503.41250000000002</v>
      </c>
      <c r="M78" s="127"/>
      <c r="N78" s="126"/>
      <c r="O78" s="127"/>
      <c r="P78" s="127"/>
      <c r="Q78" s="127"/>
      <c r="R78" s="127"/>
      <c r="S78" s="127"/>
      <c r="T78" s="127"/>
      <c r="U78" s="127"/>
      <c r="V78" s="127"/>
      <c r="W78" s="127"/>
      <c r="X78" s="127"/>
      <c r="Y78" s="127"/>
      <c r="Z78" s="127"/>
      <c r="AA78" s="138">
        <f t="shared" si="115"/>
        <v>0</v>
      </c>
      <c r="AB78" s="124" t="str">
        <f t="shared" si="3"/>
        <v>No</v>
      </c>
      <c r="AC78" s="234" t="str">
        <f t="shared" si="117"/>
        <v>No</v>
      </c>
      <c r="AE78" s="275">
        <v>2</v>
      </c>
      <c r="AF78" s="276">
        <f t="shared" si="133"/>
        <v>0</v>
      </c>
      <c r="AG78" s="111"/>
      <c r="AH78" s="302">
        <v>17</v>
      </c>
      <c r="AI78" s="311">
        <f t="shared" si="134"/>
        <v>0</v>
      </c>
      <c r="AJ78" s="198">
        <f t="shared" si="119"/>
        <v>0</v>
      </c>
      <c r="AK78" s="198">
        <f t="shared" si="120"/>
        <v>0</v>
      </c>
      <c r="AL78" s="198">
        <f t="shared" si="121"/>
        <v>0</v>
      </c>
      <c r="AM78" s="198">
        <f t="shared" si="122"/>
        <v>0</v>
      </c>
      <c r="AN78" s="198">
        <f t="shared" si="123"/>
        <v>0</v>
      </c>
      <c r="AO78" s="198">
        <f t="shared" si="124"/>
        <v>0</v>
      </c>
      <c r="AP78" s="198">
        <f t="shared" si="125"/>
        <v>0</v>
      </c>
      <c r="AQ78" s="198">
        <f t="shared" si="126"/>
        <v>0</v>
      </c>
      <c r="AR78" s="198">
        <f t="shared" si="127"/>
        <v>0</v>
      </c>
      <c r="AS78" s="198">
        <f t="shared" si="128"/>
        <v>0</v>
      </c>
      <c r="AT78" s="198">
        <f t="shared" si="129"/>
        <v>0</v>
      </c>
      <c r="AU78" s="198">
        <f t="shared" si="130"/>
        <v>0</v>
      </c>
      <c r="AV78" s="198">
        <f t="shared" si="131"/>
        <v>0</v>
      </c>
      <c r="AW78" s="198">
        <f t="shared" si="132"/>
        <v>0</v>
      </c>
      <c r="AX78" s="526">
        <v>2</v>
      </c>
      <c r="AY78" s="532">
        <v>18</v>
      </c>
      <c r="AZ78" s="285">
        <f t="shared" si="191"/>
        <v>0</v>
      </c>
      <c r="BA78" s="532"/>
      <c r="BB78" s="285">
        <f t="shared" si="192"/>
        <v>0</v>
      </c>
      <c r="BC78" s="532"/>
      <c r="BD78" s="177">
        <f t="shared" si="193"/>
        <v>0</v>
      </c>
      <c r="BE78" s="539"/>
      <c r="BF78" s="177">
        <f t="shared" si="157"/>
        <v>0</v>
      </c>
      <c r="BG78" s="177">
        <f t="shared" si="158"/>
        <v>0</v>
      </c>
      <c r="BH78" s="177">
        <f t="shared" si="159"/>
        <v>0</v>
      </c>
      <c r="BI78" s="177">
        <f t="shared" si="160"/>
        <v>0</v>
      </c>
      <c r="BJ78" s="177">
        <f t="shared" si="161"/>
        <v>0</v>
      </c>
      <c r="BK78" s="177">
        <f t="shared" si="162"/>
        <v>0</v>
      </c>
      <c r="BL78" s="177">
        <f t="shared" si="163"/>
        <v>0</v>
      </c>
      <c r="BM78" s="177">
        <f t="shared" si="164"/>
        <v>0</v>
      </c>
      <c r="BN78" s="177">
        <f t="shared" si="165"/>
        <v>0</v>
      </c>
      <c r="BO78" s="539"/>
      <c r="BP78" s="443">
        <f t="shared" si="166"/>
        <v>0</v>
      </c>
      <c r="BQ78" s="443">
        <f t="shared" si="167"/>
        <v>0</v>
      </c>
      <c r="BR78" s="539"/>
      <c r="BS78" s="177">
        <f t="shared" si="168"/>
        <v>0</v>
      </c>
      <c r="BT78" s="177">
        <f t="shared" si="169"/>
        <v>0</v>
      </c>
      <c r="BU78" s="177">
        <f t="shared" si="170"/>
        <v>0</v>
      </c>
      <c r="BV78" s="177">
        <f t="shared" si="171"/>
        <v>0</v>
      </c>
      <c r="BW78" s="177">
        <f t="shared" si="172"/>
        <v>0</v>
      </c>
      <c r="BX78" s="177">
        <f t="shared" si="173"/>
        <v>0</v>
      </c>
      <c r="BY78" s="177">
        <f t="shared" si="174"/>
        <v>0</v>
      </c>
      <c r="BZ78" s="177">
        <f t="shared" si="175"/>
        <v>0</v>
      </c>
      <c r="CA78" s="177">
        <f t="shared" si="176"/>
        <v>0</v>
      </c>
      <c r="CB78" s="177">
        <f t="shared" si="177"/>
        <v>0</v>
      </c>
      <c r="CC78" s="177">
        <f t="shared" si="178"/>
        <v>0</v>
      </c>
      <c r="CD78" s="177">
        <f t="shared" si="179"/>
        <v>0</v>
      </c>
      <c r="CE78" s="177">
        <f t="shared" si="180"/>
        <v>0</v>
      </c>
      <c r="CF78" s="177">
        <f t="shared" si="181"/>
        <v>0</v>
      </c>
      <c r="CG78" s="177">
        <f t="shared" si="182"/>
        <v>0</v>
      </c>
      <c r="CH78" s="177">
        <f t="shared" si="183"/>
        <v>0</v>
      </c>
      <c r="CI78" s="177">
        <f t="shared" si="184"/>
        <v>0</v>
      </c>
      <c r="CJ78" s="177">
        <f t="shared" si="185"/>
        <v>0</v>
      </c>
      <c r="CK78" s="177">
        <f t="shared" si="186"/>
        <v>0</v>
      </c>
      <c r="CL78" s="177">
        <f t="shared" si="187"/>
        <v>0</v>
      </c>
      <c r="CM78" s="177">
        <f t="shared" si="188"/>
        <v>0</v>
      </c>
    </row>
    <row r="79" spans="1:91" s="9" customFormat="1" ht="90" customHeight="1">
      <c r="B79" s="225"/>
      <c r="D79" s="141" t="s">
        <v>263</v>
      </c>
      <c r="E79" s="223" t="s">
        <v>2884</v>
      </c>
      <c r="F79" s="114" t="s">
        <v>137</v>
      </c>
      <c r="G79" s="115" t="s">
        <v>2603</v>
      </c>
      <c r="H79" s="360" t="s">
        <v>182</v>
      </c>
      <c r="I79" s="114">
        <v>2</v>
      </c>
      <c r="J79" s="114">
        <v>0</v>
      </c>
      <c r="K79" s="114" t="s">
        <v>4673</v>
      </c>
      <c r="L79" s="380">
        <v>802.47300000000007</v>
      </c>
      <c r="M79" s="130"/>
      <c r="N79" s="130"/>
      <c r="O79" s="130"/>
      <c r="P79" s="130"/>
      <c r="Q79" s="129"/>
      <c r="R79" s="130"/>
      <c r="S79" s="130"/>
      <c r="T79" s="130"/>
      <c r="U79" s="130"/>
      <c r="V79" s="130"/>
      <c r="W79" s="130"/>
      <c r="X79" s="130"/>
      <c r="Y79" s="130"/>
      <c r="Z79" s="130"/>
      <c r="AA79" s="414">
        <f t="shared" si="115"/>
        <v>0</v>
      </c>
      <c r="AB79" s="131" t="str">
        <f>IF(SUM(M79:Z79)&gt;0,"Yes","No")</f>
        <v>No</v>
      </c>
      <c r="AC79" s="410" t="str">
        <f t="shared" si="117"/>
        <v>No</v>
      </c>
      <c r="AD79" s="413"/>
      <c r="AE79" s="275">
        <v>2</v>
      </c>
      <c r="AF79" s="276">
        <f t="shared" ref="AF79" si="196">AE79*SUM(M79:Z79)</f>
        <v>0</v>
      </c>
      <c r="AG79" s="111"/>
      <c r="AH79" s="303">
        <v>52</v>
      </c>
      <c r="AI79" s="311">
        <f t="shared" si="134"/>
        <v>0</v>
      </c>
      <c r="AJ79" s="198">
        <f t="shared" si="119"/>
        <v>0</v>
      </c>
      <c r="AK79" s="198">
        <f t="shared" si="120"/>
        <v>0</v>
      </c>
      <c r="AL79" s="198">
        <f t="shared" si="121"/>
        <v>0</v>
      </c>
      <c r="AM79" s="198">
        <f t="shared" si="122"/>
        <v>0</v>
      </c>
      <c r="AN79" s="198">
        <f t="shared" si="123"/>
        <v>0</v>
      </c>
      <c r="AO79" s="198">
        <f t="shared" si="124"/>
        <v>0</v>
      </c>
      <c r="AP79" s="198">
        <f t="shared" si="125"/>
        <v>0</v>
      </c>
      <c r="AQ79" s="198">
        <f t="shared" si="126"/>
        <v>0</v>
      </c>
      <c r="AR79" s="198">
        <f t="shared" si="127"/>
        <v>0</v>
      </c>
      <c r="AS79" s="198">
        <f t="shared" si="128"/>
        <v>0</v>
      </c>
      <c r="AT79" s="198">
        <f t="shared" si="129"/>
        <v>0</v>
      </c>
      <c r="AU79" s="198">
        <f t="shared" si="130"/>
        <v>0</v>
      </c>
      <c r="AV79" s="198">
        <f t="shared" si="131"/>
        <v>0</v>
      </c>
      <c r="AW79" s="198">
        <f t="shared" si="132"/>
        <v>0</v>
      </c>
      <c r="AX79" s="526">
        <v>2</v>
      </c>
      <c r="AY79" s="532">
        <v>14</v>
      </c>
      <c r="AZ79" s="285">
        <f t="shared" si="191"/>
        <v>0</v>
      </c>
      <c r="BA79" s="532"/>
      <c r="BB79" s="285">
        <f t="shared" si="192"/>
        <v>0</v>
      </c>
      <c r="BC79" s="532"/>
      <c r="BD79" s="177">
        <f t="shared" si="193"/>
        <v>0</v>
      </c>
      <c r="BE79" s="539"/>
      <c r="BF79" s="177">
        <f t="shared" si="157"/>
        <v>0</v>
      </c>
      <c r="BG79" s="177">
        <f t="shared" si="158"/>
        <v>0</v>
      </c>
      <c r="BH79" s="177">
        <f t="shared" si="159"/>
        <v>0</v>
      </c>
      <c r="BI79" s="177">
        <f t="shared" si="160"/>
        <v>0</v>
      </c>
      <c r="BJ79" s="177">
        <f t="shared" si="161"/>
        <v>0</v>
      </c>
      <c r="BK79" s="177">
        <f t="shared" si="162"/>
        <v>0</v>
      </c>
      <c r="BL79" s="177">
        <f t="shared" si="163"/>
        <v>0</v>
      </c>
      <c r="BM79" s="177">
        <f t="shared" si="164"/>
        <v>0</v>
      </c>
      <c r="BN79" s="177">
        <f t="shared" si="165"/>
        <v>0</v>
      </c>
      <c r="BO79" s="539"/>
      <c r="BP79" s="443">
        <f t="shared" si="166"/>
        <v>0</v>
      </c>
      <c r="BQ79" s="443">
        <f t="shared" si="167"/>
        <v>0</v>
      </c>
      <c r="BR79" s="539"/>
      <c r="BS79" s="177">
        <f t="shared" si="168"/>
        <v>0</v>
      </c>
      <c r="BT79" s="177">
        <f t="shared" si="169"/>
        <v>0</v>
      </c>
      <c r="BU79" s="177">
        <f t="shared" si="170"/>
        <v>0</v>
      </c>
      <c r="BV79" s="177">
        <f t="shared" si="171"/>
        <v>0</v>
      </c>
      <c r="BW79" s="177">
        <f t="shared" si="172"/>
        <v>0</v>
      </c>
      <c r="BX79" s="177">
        <f t="shared" si="173"/>
        <v>0</v>
      </c>
      <c r="BY79" s="177">
        <f t="shared" si="174"/>
        <v>0</v>
      </c>
      <c r="BZ79" s="177">
        <f t="shared" si="175"/>
        <v>0</v>
      </c>
      <c r="CA79" s="177">
        <f t="shared" si="176"/>
        <v>0</v>
      </c>
      <c r="CB79" s="177">
        <f t="shared" si="177"/>
        <v>0</v>
      </c>
      <c r="CC79" s="177">
        <f t="shared" si="178"/>
        <v>0</v>
      </c>
      <c r="CD79" s="177">
        <f t="shared" si="179"/>
        <v>0</v>
      </c>
      <c r="CE79" s="177">
        <f t="shared" si="180"/>
        <v>0</v>
      </c>
      <c r="CF79" s="177">
        <f t="shared" si="181"/>
        <v>0</v>
      </c>
      <c r="CG79" s="177">
        <f t="shared" si="182"/>
        <v>0</v>
      </c>
      <c r="CH79" s="177">
        <f t="shared" si="183"/>
        <v>0</v>
      </c>
      <c r="CI79" s="177">
        <f t="shared" si="184"/>
        <v>0</v>
      </c>
      <c r="CJ79" s="177">
        <f t="shared" si="185"/>
        <v>0</v>
      </c>
      <c r="CK79" s="177">
        <f t="shared" si="186"/>
        <v>0</v>
      </c>
      <c r="CL79" s="177">
        <f t="shared" si="187"/>
        <v>0</v>
      </c>
      <c r="CM79" s="177">
        <f t="shared" si="188"/>
        <v>0</v>
      </c>
    </row>
    <row r="80" spans="1:91" s="9" customFormat="1" ht="90" customHeight="1">
      <c r="B80" s="213"/>
      <c r="C80" s="85"/>
      <c r="D80" s="238" t="s">
        <v>3698</v>
      </c>
      <c r="E80" s="489" t="s">
        <v>6201</v>
      </c>
      <c r="F80" s="215" t="s">
        <v>137</v>
      </c>
      <c r="G80" s="217" t="s">
        <v>2603</v>
      </c>
      <c r="H80" s="364" t="s">
        <v>182</v>
      </c>
      <c r="I80" s="215">
        <v>2</v>
      </c>
      <c r="J80" s="215">
        <v>0</v>
      </c>
      <c r="K80" s="215" t="s">
        <v>4673</v>
      </c>
      <c r="L80" s="382">
        <v>697.80439999999999</v>
      </c>
      <c r="M80" s="218"/>
      <c r="N80" s="218"/>
      <c r="O80" s="218"/>
      <c r="P80" s="218"/>
      <c r="Q80" s="218"/>
      <c r="R80" s="218"/>
      <c r="S80" s="218"/>
      <c r="T80" s="218"/>
      <c r="U80" s="218"/>
      <c r="V80" s="218"/>
      <c r="W80" s="218"/>
      <c r="X80" s="218"/>
      <c r="Y80" s="218"/>
      <c r="Z80" s="218"/>
      <c r="AA80" s="131">
        <f>L80*M80+L80*N80+L80*O80+L80*P80+L80*Q80+L80*R80+L80*T80+L80*V80+L80*W80+L80*X80+L80*Y80+L80*Z80+L80*U80+L80*S80</f>
        <v>0</v>
      </c>
      <c r="AB80" s="219" t="str">
        <f>IF(SUM(M80:Z80)&gt;0,"Yes","No")</f>
        <v>No</v>
      </c>
      <c r="AC80" s="220" t="str">
        <f t="shared" si="117"/>
        <v>No</v>
      </c>
      <c r="AE80" s="275">
        <v>2</v>
      </c>
      <c r="AF80" s="276">
        <f t="shared" si="133"/>
        <v>0</v>
      </c>
      <c r="AG80" s="111"/>
      <c r="AH80" s="303">
        <v>52</v>
      </c>
      <c r="AI80" s="311">
        <f>SUM(M80:Z80)*AH80</f>
        <v>0</v>
      </c>
      <c r="AJ80" s="198">
        <f t="shared" si="119"/>
        <v>0</v>
      </c>
      <c r="AK80" s="198">
        <f t="shared" si="120"/>
        <v>0</v>
      </c>
      <c r="AL80" s="198">
        <f t="shared" si="121"/>
        <v>0</v>
      </c>
      <c r="AM80" s="198">
        <f t="shared" si="122"/>
        <v>0</v>
      </c>
      <c r="AN80" s="198">
        <f t="shared" si="123"/>
        <v>0</v>
      </c>
      <c r="AO80" s="198">
        <f t="shared" si="124"/>
        <v>0</v>
      </c>
      <c r="AP80" s="198">
        <f t="shared" si="125"/>
        <v>0</v>
      </c>
      <c r="AQ80" s="198">
        <f t="shared" si="126"/>
        <v>0</v>
      </c>
      <c r="AR80" s="198">
        <f t="shared" si="127"/>
        <v>0</v>
      </c>
      <c r="AS80" s="198">
        <f t="shared" si="128"/>
        <v>0</v>
      </c>
      <c r="AT80" s="198">
        <f t="shared" si="129"/>
        <v>0</v>
      </c>
      <c r="AU80" s="198">
        <f t="shared" si="130"/>
        <v>0</v>
      </c>
      <c r="AV80" s="198">
        <f t="shared" si="131"/>
        <v>0</v>
      </c>
      <c r="AW80" s="198">
        <f t="shared" si="132"/>
        <v>0</v>
      </c>
      <c r="AX80" s="526">
        <v>2</v>
      </c>
      <c r="AY80" s="532">
        <v>14</v>
      </c>
      <c r="AZ80" s="285">
        <f t="shared" si="191"/>
        <v>0</v>
      </c>
      <c r="BA80" s="532"/>
      <c r="BB80" s="285">
        <f t="shared" si="192"/>
        <v>0</v>
      </c>
      <c r="BC80" s="532"/>
      <c r="BD80" s="177">
        <f t="shared" si="193"/>
        <v>0</v>
      </c>
      <c r="BE80" s="539"/>
      <c r="BF80" s="177">
        <f t="shared" si="157"/>
        <v>0</v>
      </c>
      <c r="BG80" s="177">
        <f t="shared" si="158"/>
        <v>0</v>
      </c>
      <c r="BH80" s="177">
        <f t="shared" si="159"/>
        <v>0</v>
      </c>
      <c r="BI80" s="177">
        <f t="shared" si="160"/>
        <v>0</v>
      </c>
      <c r="BJ80" s="177">
        <f t="shared" si="161"/>
        <v>0</v>
      </c>
      <c r="BK80" s="177">
        <f t="shared" si="162"/>
        <v>0</v>
      </c>
      <c r="BL80" s="177">
        <f t="shared" si="163"/>
        <v>0</v>
      </c>
      <c r="BM80" s="177">
        <f t="shared" si="164"/>
        <v>0</v>
      </c>
      <c r="BN80" s="177">
        <f t="shared" si="165"/>
        <v>0</v>
      </c>
      <c r="BO80" s="539"/>
      <c r="BP80" s="443">
        <f t="shared" si="166"/>
        <v>0</v>
      </c>
      <c r="BQ80" s="443">
        <f t="shared" si="167"/>
        <v>0</v>
      </c>
      <c r="BR80" s="539"/>
      <c r="BS80" s="177">
        <f t="shared" si="168"/>
        <v>0</v>
      </c>
      <c r="BT80" s="177">
        <f t="shared" si="169"/>
        <v>0</v>
      </c>
      <c r="BU80" s="177">
        <f t="shared" si="170"/>
        <v>0</v>
      </c>
      <c r="BV80" s="177">
        <f t="shared" si="171"/>
        <v>0</v>
      </c>
      <c r="BW80" s="177">
        <f t="shared" si="172"/>
        <v>0</v>
      </c>
      <c r="BX80" s="177">
        <f t="shared" si="173"/>
        <v>0</v>
      </c>
      <c r="BY80" s="177">
        <f t="shared" si="174"/>
        <v>0</v>
      </c>
      <c r="BZ80" s="177">
        <f t="shared" si="175"/>
        <v>0</v>
      </c>
      <c r="CA80" s="177">
        <f t="shared" si="176"/>
        <v>0</v>
      </c>
      <c r="CB80" s="177">
        <f t="shared" si="177"/>
        <v>0</v>
      </c>
      <c r="CC80" s="177">
        <f t="shared" si="178"/>
        <v>0</v>
      </c>
      <c r="CD80" s="177">
        <f t="shared" si="179"/>
        <v>0</v>
      </c>
      <c r="CE80" s="177">
        <f t="shared" si="180"/>
        <v>0</v>
      </c>
      <c r="CF80" s="177">
        <f t="shared" si="181"/>
        <v>0</v>
      </c>
      <c r="CG80" s="177">
        <f t="shared" si="182"/>
        <v>0</v>
      </c>
      <c r="CH80" s="177">
        <f t="shared" si="183"/>
        <v>0</v>
      </c>
      <c r="CI80" s="177">
        <f t="shared" si="184"/>
        <v>0</v>
      </c>
      <c r="CJ80" s="177">
        <f t="shared" si="185"/>
        <v>0</v>
      </c>
      <c r="CK80" s="177">
        <f t="shared" si="186"/>
        <v>0</v>
      </c>
      <c r="CL80" s="177">
        <f t="shared" si="187"/>
        <v>0</v>
      </c>
      <c r="CM80" s="177">
        <f t="shared" si="188"/>
        <v>0</v>
      </c>
    </row>
    <row r="81" spans="1:91" s="123" customFormat="1" ht="40.799999999999997" customHeight="1">
      <c r="A81" s="9"/>
      <c r="B81" s="117"/>
      <c r="C81" s="122"/>
      <c r="D81" s="495" t="s">
        <v>2289</v>
      </c>
      <c r="E81" s="174"/>
      <c r="F81" s="110"/>
      <c r="G81" s="108"/>
      <c r="H81" s="108"/>
      <c r="I81" s="110"/>
      <c r="J81" s="109"/>
      <c r="K81" s="109"/>
      <c r="L81" s="201"/>
      <c r="M81" s="135"/>
      <c r="Z81" s="9"/>
      <c r="AA81" s="369"/>
      <c r="AB81" s="124"/>
      <c r="AC81" s="125"/>
      <c r="AE81" s="279"/>
      <c r="AF81" s="279"/>
      <c r="AG81" s="111"/>
      <c r="AH81" s="300"/>
      <c r="AI81" s="311"/>
      <c r="AJ81" s="198"/>
      <c r="AK81" s="198"/>
      <c r="AL81" s="198"/>
      <c r="AM81" s="198"/>
      <c r="AN81" s="198"/>
      <c r="AO81" s="198"/>
      <c r="AP81" s="198"/>
      <c r="AQ81" s="198"/>
      <c r="AR81" s="198"/>
      <c r="AS81" s="198"/>
      <c r="AT81" s="198"/>
      <c r="AU81" s="198"/>
      <c r="AV81" s="198"/>
      <c r="AW81" s="198"/>
      <c r="AX81" s="525"/>
      <c r="AY81" s="531"/>
      <c r="AZ81" s="285">
        <f t="shared" si="191"/>
        <v>0</v>
      </c>
      <c r="BA81" s="531"/>
      <c r="BB81" s="285">
        <f t="shared" si="192"/>
        <v>0</v>
      </c>
      <c r="BC81" s="531"/>
      <c r="BD81" s="177">
        <f t="shared" si="193"/>
        <v>0</v>
      </c>
      <c r="BE81" s="539"/>
      <c r="BF81" s="177">
        <f t="shared" si="157"/>
        <v>0</v>
      </c>
      <c r="BG81" s="177">
        <f t="shared" si="158"/>
        <v>0</v>
      </c>
      <c r="BH81" s="177">
        <f t="shared" si="159"/>
        <v>0</v>
      </c>
      <c r="BI81" s="177">
        <f t="shared" si="160"/>
        <v>0</v>
      </c>
      <c r="BJ81" s="177">
        <f t="shared" si="161"/>
        <v>0</v>
      </c>
      <c r="BK81" s="177">
        <f t="shared" si="162"/>
        <v>0</v>
      </c>
      <c r="BL81" s="177">
        <f t="shared" si="163"/>
        <v>0</v>
      </c>
      <c r="BM81" s="177">
        <f t="shared" si="164"/>
        <v>0</v>
      </c>
      <c r="BN81" s="177">
        <f t="shared" si="165"/>
        <v>0</v>
      </c>
      <c r="BO81" s="539"/>
      <c r="BP81" s="443">
        <f t="shared" si="166"/>
        <v>0</v>
      </c>
      <c r="BQ81" s="443">
        <f t="shared" si="167"/>
        <v>0</v>
      </c>
      <c r="BR81" s="539"/>
      <c r="BS81" s="177">
        <f t="shared" si="168"/>
        <v>0</v>
      </c>
      <c r="BT81" s="177">
        <f t="shared" si="169"/>
        <v>0</v>
      </c>
      <c r="BU81" s="177">
        <f t="shared" si="170"/>
        <v>0</v>
      </c>
      <c r="BV81" s="177">
        <f t="shared" si="171"/>
        <v>0</v>
      </c>
      <c r="BW81" s="177">
        <f t="shared" si="172"/>
        <v>0</v>
      </c>
      <c r="BX81" s="177">
        <f t="shared" si="173"/>
        <v>0</v>
      </c>
      <c r="BY81" s="177">
        <f t="shared" si="174"/>
        <v>0</v>
      </c>
      <c r="BZ81" s="177">
        <f t="shared" si="175"/>
        <v>0</v>
      </c>
      <c r="CA81" s="177">
        <f t="shared" si="176"/>
        <v>0</v>
      </c>
      <c r="CB81" s="177">
        <f t="shared" si="177"/>
        <v>0</v>
      </c>
      <c r="CC81" s="177">
        <f t="shared" si="178"/>
        <v>0</v>
      </c>
      <c r="CD81" s="177">
        <f t="shared" si="179"/>
        <v>0</v>
      </c>
      <c r="CE81" s="177">
        <f t="shared" si="180"/>
        <v>0</v>
      </c>
      <c r="CF81" s="177">
        <f t="shared" si="181"/>
        <v>0</v>
      </c>
      <c r="CG81" s="177">
        <f t="shared" si="182"/>
        <v>0</v>
      </c>
      <c r="CH81" s="177">
        <f t="shared" si="183"/>
        <v>0</v>
      </c>
      <c r="CI81" s="177">
        <f t="shared" si="184"/>
        <v>0</v>
      </c>
      <c r="CJ81" s="177">
        <f t="shared" si="185"/>
        <v>0</v>
      </c>
      <c r="CK81" s="177">
        <f t="shared" si="186"/>
        <v>0</v>
      </c>
      <c r="CL81" s="177">
        <f t="shared" si="187"/>
        <v>0</v>
      </c>
      <c r="CM81" s="177">
        <f t="shared" si="188"/>
        <v>0</v>
      </c>
    </row>
    <row r="82" spans="1:91" s="9" customFormat="1" ht="90" customHeight="1">
      <c r="B82" s="239"/>
      <c r="C82" s="143"/>
      <c r="D82" s="221" t="s">
        <v>264</v>
      </c>
      <c r="E82" s="222" t="s">
        <v>2884</v>
      </c>
      <c r="F82" s="204" t="s">
        <v>135</v>
      </c>
      <c r="G82" s="206" t="s">
        <v>89</v>
      </c>
      <c r="H82" s="206" t="s">
        <v>2135</v>
      </c>
      <c r="I82" s="204">
        <v>1</v>
      </c>
      <c r="J82" s="204">
        <v>22</v>
      </c>
      <c r="K82" s="204" t="s">
        <v>4673</v>
      </c>
      <c r="L82" s="378">
        <v>294.62223000000006</v>
      </c>
      <c r="M82" s="207"/>
      <c r="N82" s="207"/>
      <c r="O82" s="207"/>
      <c r="P82" s="207"/>
      <c r="Q82" s="207"/>
      <c r="R82" s="207"/>
      <c r="S82" s="207"/>
      <c r="T82" s="207"/>
      <c r="U82" s="207"/>
      <c r="V82" s="207"/>
      <c r="W82" s="207"/>
      <c r="X82" s="207"/>
      <c r="Y82" s="207"/>
      <c r="Z82" s="207"/>
      <c r="AA82" s="208">
        <f t="shared" ref="AA82:AA97" si="197">L82*M82+L82*N82+L82*O82+L82*P82+L82*Q82+L82*R82+L82*T82+L82*V82+L82*W82+L82*X82+L82*Y82+L82*Z82+L82*U82+L82*S82</f>
        <v>0</v>
      </c>
      <c r="AB82" s="208" t="str">
        <f t="shared" ref="AB82" si="198">IF(SUM(M82:Z82)&gt;0,"Yes","No")</f>
        <v>No</v>
      </c>
      <c r="AC82" s="209" t="str">
        <f t="shared" ref="AC82:AC97" si="199">IF(B82="New","Yes","No")</f>
        <v>No</v>
      </c>
      <c r="AE82" s="275">
        <v>1</v>
      </c>
      <c r="AF82" s="276">
        <f t="shared" ref="AF82" si="200">AE82*SUM(M82:Z82)</f>
        <v>0</v>
      </c>
      <c r="AG82" s="111"/>
      <c r="AH82" s="301">
        <v>9.4</v>
      </c>
      <c r="AI82" s="311">
        <f>SUM(M82:Z82)*AH82</f>
        <v>0</v>
      </c>
      <c r="AJ82" s="198">
        <f t="shared" ref="AJ82:AJ97" si="201">M82*I82</f>
        <v>0</v>
      </c>
      <c r="AK82" s="198">
        <f t="shared" ref="AK82:AK97" si="202">N82*I82</f>
        <v>0</v>
      </c>
      <c r="AL82" s="198">
        <f t="shared" ref="AL82:AL97" si="203">O82*I82</f>
        <v>0</v>
      </c>
      <c r="AM82" s="198">
        <f t="shared" ref="AM82:AM97" si="204">P82*I82</f>
        <v>0</v>
      </c>
      <c r="AN82" s="198">
        <f t="shared" ref="AN82:AN97" si="205">Q82*I82</f>
        <v>0</v>
      </c>
      <c r="AO82" s="198">
        <f t="shared" ref="AO82:AO97" si="206">R82*I82</f>
        <v>0</v>
      </c>
      <c r="AP82" s="198">
        <f t="shared" ref="AP82:AP97" si="207">S82*I82</f>
        <v>0</v>
      </c>
      <c r="AQ82" s="198">
        <f t="shared" ref="AQ82:AQ97" si="208">T82*I82</f>
        <v>0</v>
      </c>
      <c r="AR82" s="198">
        <f t="shared" ref="AR82:AR97" si="209">U82*I82</f>
        <v>0</v>
      </c>
      <c r="AS82" s="198">
        <f t="shared" ref="AS82:AS97" si="210">V82*I82</f>
        <v>0</v>
      </c>
      <c r="AT82" s="198">
        <f t="shared" ref="AT82:AT97" si="211">W82*I82</f>
        <v>0</v>
      </c>
      <c r="AU82" s="198">
        <f t="shared" ref="AU82:AU97" si="212">X82*I82</f>
        <v>0</v>
      </c>
      <c r="AV82" s="198">
        <f t="shared" ref="AV82:AV97" si="213">Y82*I82</f>
        <v>0</v>
      </c>
      <c r="AW82" s="198">
        <f t="shared" ref="AW82:AW97" si="214">Z82*I82</f>
        <v>0</v>
      </c>
      <c r="AX82" s="526">
        <v>1</v>
      </c>
      <c r="AY82" s="532">
        <v>14</v>
      </c>
      <c r="AZ82" s="285">
        <f t="shared" si="191"/>
        <v>0</v>
      </c>
      <c r="BA82" s="532"/>
      <c r="BB82" s="285">
        <f t="shared" si="192"/>
        <v>0</v>
      </c>
      <c r="BC82" s="532"/>
      <c r="BD82" s="177">
        <f t="shared" si="193"/>
        <v>0</v>
      </c>
      <c r="BE82" s="539"/>
      <c r="BF82" s="177">
        <f t="shared" si="157"/>
        <v>0</v>
      </c>
      <c r="BG82" s="177">
        <f t="shared" si="158"/>
        <v>0</v>
      </c>
      <c r="BH82" s="177">
        <f t="shared" si="159"/>
        <v>0</v>
      </c>
      <c r="BI82" s="177">
        <f t="shared" si="160"/>
        <v>0</v>
      </c>
      <c r="BJ82" s="177">
        <f t="shared" si="161"/>
        <v>0</v>
      </c>
      <c r="BK82" s="177">
        <f t="shared" si="162"/>
        <v>0</v>
      </c>
      <c r="BL82" s="177">
        <f t="shared" si="163"/>
        <v>0</v>
      </c>
      <c r="BM82" s="177">
        <f t="shared" si="164"/>
        <v>0</v>
      </c>
      <c r="BN82" s="177">
        <f t="shared" si="165"/>
        <v>0</v>
      </c>
      <c r="BO82" s="539"/>
      <c r="BP82" s="443">
        <f t="shared" si="166"/>
        <v>0</v>
      </c>
      <c r="BQ82" s="443">
        <f t="shared" si="167"/>
        <v>0</v>
      </c>
      <c r="BR82" s="539"/>
      <c r="BS82" s="177">
        <f t="shared" si="168"/>
        <v>0</v>
      </c>
      <c r="BT82" s="177">
        <f t="shared" si="169"/>
        <v>0</v>
      </c>
      <c r="BU82" s="177">
        <f t="shared" si="170"/>
        <v>0</v>
      </c>
      <c r="BV82" s="177">
        <f t="shared" si="171"/>
        <v>0</v>
      </c>
      <c r="BW82" s="177">
        <f t="shared" si="172"/>
        <v>0</v>
      </c>
      <c r="BX82" s="177">
        <f t="shared" si="173"/>
        <v>0</v>
      </c>
      <c r="BY82" s="177">
        <f t="shared" si="174"/>
        <v>0</v>
      </c>
      <c r="BZ82" s="177">
        <f t="shared" si="175"/>
        <v>0</v>
      </c>
      <c r="CA82" s="177">
        <f t="shared" si="176"/>
        <v>0</v>
      </c>
      <c r="CB82" s="177">
        <f t="shared" si="177"/>
        <v>0</v>
      </c>
      <c r="CC82" s="177">
        <f t="shared" si="178"/>
        <v>0</v>
      </c>
      <c r="CD82" s="177">
        <f t="shared" si="179"/>
        <v>0</v>
      </c>
      <c r="CE82" s="177">
        <f t="shared" si="180"/>
        <v>0</v>
      </c>
      <c r="CF82" s="177">
        <f t="shared" si="181"/>
        <v>0</v>
      </c>
      <c r="CG82" s="177">
        <f t="shared" si="182"/>
        <v>0</v>
      </c>
      <c r="CH82" s="177">
        <f t="shared" si="183"/>
        <v>0</v>
      </c>
      <c r="CI82" s="177">
        <f t="shared" si="184"/>
        <v>0</v>
      </c>
      <c r="CJ82" s="177">
        <f t="shared" si="185"/>
        <v>0</v>
      </c>
      <c r="CK82" s="177">
        <f t="shared" si="186"/>
        <v>0</v>
      </c>
      <c r="CL82" s="177">
        <f t="shared" si="187"/>
        <v>0</v>
      </c>
      <c r="CM82" s="177">
        <f t="shared" si="188"/>
        <v>0</v>
      </c>
    </row>
    <row r="83" spans="1:91" s="9" customFormat="1" ht="90" customHeight="1">
      <c r="B83" s="210"/>
      <c r="D83" s="141" t="s">
        <v>3112</v>
      </c>
      <c r="E83" s="486" t="s">
        <v>6201</v>
      </c>
      <c r="F83" s="114" t="s">
        <v>135</v>
      </c>
      <c r="G83" s="115" t="s">
        <v>89</v>
      </c>
      <c r="H83" s="115" t="s">
        <v>2135</v>
      </c>
      <c r="I83" s="114">
        <v>1</v>
      </c>
      <c r="J83" s="114">
        <v>22</v>
      </c>
      <c r="K83" s="114" t="s">
        <v>4673</v>
      </c>
      <c r="L83" s="380">
        <v>256.19189999999998</v>
      </c>
      <c r="M83" s="130"/>
      <c r="N83" s="130"/>
      <c r="O83" s="130"/>
      <c r="P83" s="130"/>
      <c r="Q83" s="130"/>
      <c r="R83" s="130"/>
      <c r="S83" s="130"/>
      <c r="T83" s="130"/>
      <c r="U83" s="130"/>
      <c r="V83" s="130"/>
      <c r="W83" s="130"/>
      <c r="X83" s="130"/>
      <c r="Y83" s="130"/>
      <c r="Z83" s="130"/>
      <c r="AA83" s="414">
        <f t="shared" si="197"/>
        <v>0</v>
      </c>
      <c r="AB83" s="131" t="str">
        <f t="shared" si="3"/>
        <v>No</v>
      </c>
      <c r="AC83" s="410" t="str">
        <f t="shared" si="199"/>
        <v>No</v>
      </c>
      <c r="AD83" s="413"/>
      <c r="AE83" s="275">
        <v>1</v>
      </c>
      <c r="AF83" s="276">
        <f t="shared" ref="AF83:AF97" si="215">AE83*SUM(M83:Z83)</f>
        <v>0</v>
      </c>
      <c r="AG83" s="111"/>
      <c r="AH83" s="301">
        <v>9.4</v>
      </c>
      <c r="AI83" s="311">
        <f t="shared" ref="AI83:AI97" si="216">SUM(M83:Z83)*AH83</f>
        <v>0</v>
      </c>
      <c r="AJ83" s="198">
        <f t="shared" si="201"/>
        <v>0</v>
      </c>
      <c r="AK83" s="198">
        <f t="shared" si="202"/>
        <v>0</v>
      </c>
      <c r="AL83" s="198">
        <f t="shared" si="203"/>
        <v>0</v>
      </c>
      <c r="AM83" s="198">
        <f t="shared" si="204"/>
        <v>0</v>
      </c>
      <c r="AN83" s="198">
        <f t="shared" si="205"/>
        <v>0</v>
      </c>
      <c r="AO83" s="198">
        <f t="shared" si="206"/>
        <v>0</v>
      </c>
      <c r="AP83" s="198">
        <f t="shared" si="207"/>
        <v>0</v>
      </c>
      <c r="AQ83" s="198">
        <f t="shared" si="208"/>
        <v>0</v>
      </c>
      <c r="AR83" s="198">
        <f t="shared" si="209"/>
        <v>0</v>
      </c>
      <c r="AS83" s="198">
        <f t="shared" si="210"/>
        <v>0</v>
      </c>
      <c r="AT83" s="198">
        <f t="shared" si="211"/>
        <v>0</v>
      </c>
      <c r="AU83" s="198">
        <f t="shared" si="212"/>
        <v>0</v>
      </c>
      <c r="AV83" s="198">
        <f t="shared" si="213"/>
        <v>0</v>
      </c>
      <c r="AW83" s="198">
        <f t="shared" si="214"/>
        <v>0</v>
      </c>
      <c r="AX83" s="526">
        <v>1</v>
      </c>
      <c r="AY83" s="532">
        <v>14</v>
      </c>
      <c r="AZ83" s="285">
        <f t="shared" si="191"/>
        <v>0</v>
      </c>
      <c r="BA83" s="532"/>
      <c r="BB83" s="285">
        <f t="shared" si="192"/>
        <v>0</v>
      </c>
      <c r="BC83" s="532"/>
      <c r="BD83" s="177">
        <f t="shared" si="193"/>
        <v>0</v>
      </c>
      <c r="BE83" s="539"/>
      <c r="BF83" s="177">
        <f t="shared" si="157"/>
        <v>0</v>
      </c>
      <c r="BG83" s="177">
        <f t="shared" si="158"/>
        <v>0</v>
      </c>
      <c r="BH83" s="177">
        <f t="shared" si="159"/>
        <v>0</v>
      </c>
      <c r="BI83" s="177">
        <f t="shared" si="160"/>
        <v>0</v>
      </c>
      <c r="BJ83" s="177">
        <f t="shared" si="161"/>
        <v>0</v>
      </c>
      <c r="BK83" s="177">
        <f t="shared" si="162"/>
        <v>0</v>
      </c>
      <c r="BL83" s="177">
        <f t="shared" si="163"/>
        <v>0</v>
      </c>
      <c r="BM83" s="177">
        <f t="shared" si="164"/>
        <v>0</v>
      </c>
      <c r="BN83" s="177">
        <f t="shared" si="165"/>
        <v>0</v>
      </c>
      <c r="BO83" s="539"/>
      <c r="BP83" s="443">
        <f t="shared" si="166"/>
        <v>0</v>
      </c>
      <c r="BQ83" s="443">
        <f t="shared" si="167"/>
        <v>0</v>
      </c>
      <c r="BR83" s="539"/>
      <c r="BS83" s="177">
        <f t="shared" si="168"/>
        <v>0</v>
      </c>
      <c r="BT83" s="177">
        <f t="shared" si="169"/>
        <v>0</v>
      </c>
      <c r="BU83" s="177">
        <f t="shared" si="170"/>
        <v>0</v>
      </c>
      <c r="BV83" s="177">
        <f t="shared" si="171"/>
        <v>0</v>
      </c>
      <c r="BW83" s="177">
        <f t="shared" si="172"/>
        <v>0</v>
      </c>
      <c r="BX83" s="177">
        <f t="shared" si="173"/>
        <v>0</v>
      </c>
      <c r="BY83" s="177">
        <f t="shared" si="174"/>
        <v>0</v>
      </c>
      <c r="BZ83" s="177">
        <f t="shared" si="175"/>
        <v>0</v>
      </c>
      <c r="CA83" s="177">
        <f t="shared" si="176"/>
        <v>0</v>
      </c>
      <c r="CB83" s="177">
        <f t="shared" si="177"/>
        <v>0</v>
      </c>
      <c r="CC83" s="177">
        <f t="shared" si="178"/>
        <v>0</v>
      </c>
      <c r="CD83" s="177">
        <f t="shared" si="179"/>
        <v>0</v>
      </c>
      <c r="CE83" s="177">
        <f t="shared" si="180"/>
        <v>0</v>
      </c>
      <c r="CF83" s="177">
        <f t="shared" si="181"/>
        <v>0</v>
      </c>
      <c r="CG83" s="177">
        <f t="shared" si="182"/>
        <v>0</v>
      </c>
      <c r="CH83" s="177">
        <f t="shared" si="183"/>
        <v>0</v>
      </c>
      <c r="CI83" s="177">
        <f t="shared" si="184"/>
        <v>0</v>
      </c>
      <c r="CJ83" s="177">
        <f t="shared" si="185"/>
        <v>0</v>
      </c>
      <c r="CK83" s="177">
        <f t="shared" si="186"/>
        <v>0</v>
      </c>
      <c r="CL83" s="177">
        <f t="shared" si="187"/>
        <v>0</v>
      </c>
      <c r="CM83" s="177">
        <f t="shared" si="188"/>
        <v>0</v>
      </c>
    </row>
    <row r="84" spans="1:91" s="123" customFormat="1" ht="90" customHeight="1">
      <c r="A84" s="9"/>
      <c r="B84" s="210"/>
      <c r="C84" s="9"/>
      <c r="D84" s="106" t="s">
        <v>265</v>
      </c>
      <c r="E84" s="175" t="s">
        <v>2884</v>
      </c>
      <c r="F84" s="105" t="s">
        <v>135</v>
      </c>
      <c r="G84" s="224" t="s">
        <v>89</v>
      </c>
      <c r="H84" s="224" t="s">
        <v>2135</v>
      </c>
      <c r="I84" s="105">
        <v>1</v>
      </c>
      <c r="J84" s="105">
        <v>28</v>
      </c>
      <c r="K84" s="105" t="s">
        <v>4673</v>
      </c>
      <c r="L84" s="379">
        <v>294.62223000000006</v>
      </c>
      <c r="M84" s="127"/>
      <c r="N84" s="126"/>
      <c r="O84" s="127"/>
      <c r="P84" s="127"/>
      <c r="Q84" s="127"/>
      <c r="R84" s="127"/>
      <c r="S84" s="127"/>
      <c r="T84" s="127"/>
      <c r="U84" s="127"/>
      <c r="V84" s="127"/>
      <c r="W84" s="127"/>
      <c r="X84" s="127"/>
      <c r="Y84" s="127"/>
      <c r="Z84" s="127"/>
      <c r="AA84" s="138">
        <f t="shared" si="197"/>
        <v>0</v>
      </c>
      <c r="AB84" s="124" t="str">
        <f t="shared" ref="AB84" si="217">IF(SUM(M84:Z84)&gt;0,"Yes","No")</f>
        <v>No</v>
      </c>
      <c r="AC84" s="234" t="str">
        <f t="shared" si="199"/>
        <v>No</v>
      </c>
      <c r="AE84" s="275">
        <v>1</v>
      </c>
      <c r="AF84" s="276">
        <f t="shared" ref="AF84" si="218">AE84*SUM(M84:Z84)</f>
        <v>0</v>
      </c>
      <c r="AG84" s="111"/>
      <c r="AH84" s="302">
        <v>11.3</v>
      </c>
      <c r="AI84" s="311">
        <f t="shared" si="216"/>
        <v>0</v>
      </c>
      <c r="AJ84" s="198">
        <f t="shared" si="201"/>
        <v>0</v>
      </c>
      <c r="AK84" s="198">
        <f t="shared" si="202"/>
        <v>0</v>
      </c>
      <c r="AL84" s="198">
        <f t="shared" si="203"/>
        <v>0</v>
      </c>
      <c r="AM84" s="198">
        <f t="shared" si="204"/>
        <v>0</v>
      </c>
      <c r="AN84" s="198">
        <f t="shared" si="205"/>
        <v>0</v>
      </c>
      <c r="AO84" s="198">
        <f t="shared" si="206"/>
        <v>0</v>
      </c>
      <c r="AP84" s="198">
        <f t="shared" si="207"/>
        <v>0</v>
      </c>
      <c r="AQ84" s="198">
        <f t="shared" si="208"/>
        <v>0</v>
      </c>
      <c r="AR84" s="198">
        <f t="shared" si="209"/>
        <v>0</v>
      </c>
      <c r="AS84" s="198">
        <f t="shared" si="210"/>
        <v>0</v>
      </c>
      <c r="AT84" s="198">
        <f t="shared" si="211"/>
        <v>0</v>
      </c>
      <c r="AU84" s="198">
        <f t="shared" si="212"/>
        <v>0</v>
      </c>
      <c r="AV84" s="198">
        <f t="shared" si="213"/>
        <v>0</v>
      </c>
      <c r="AW84" s="198">
        <f t="shared" si="214"/>
        <v>0</v>
      </c>
      <c r="AX84" s="526">
        <v>1</v>
      </c>
      <c r="AY84" s="532">
        <v>10</v>
      </c>
      <c r="AZ84" s="285">
        <f t="shared" si="191"/>
        <v>0</v>
      </c>
      <c r="BA84" s="532"/>
      <c r="BB84" s="285">
        <f t="shared" si="192"/>
        <v>0</v>
      </c>
      <c r="BC84" s="532"/>
      <c r="BD84" s="177">
        <f t="shared" si="193"/>
        <v>0</v>
      </c>
      <c r="BE84" s="539"/>
      <c r="BF84" s="177">
        <f t="shared" si="157"/>
        <v>0</v>
      </c>
      <c r="BG84" s="177">
        <f t="shared" si="158"/>
        <v>0</v>
      </c>
      <c r="BH84" s="177">
        <f t="shared" si="159"/>
        <v>0</v>
      </c>
      <c r="BI84" s="177">
        <f t="shared" si="160"/>
        <v>0</v>
      </c>
      <c r="BJ84" s="177">
        <f t="shared" si="161"/>
        <v>0</v>
      </c>
      <c r="BK84" s="177">
        <f t="shared" si="162"/>
        <v>0</v>
      </c>
      <c r="BL84" s="177">
        <f t="shared" si="163"/>
        <v>0</v>
      </c>
      <c r="BM84" s="177">
        <f t="shared" si="164"/>
        <v>0</v>
      </c>
      <c r="BN84" s="177">
        <f t="shared" si="165"/>
        <v>0</v>
      </c>
      <c r="BO84" s="539"/>
      <c r="BP84" s="443">
        <f t="shared" si="166"/>
        <v>0</v>
      </c>
      <c r="BQ84" s="443">
        <f t="shared" si="167"/>
        <v>0</v>
      </c>
      <c r="BR84" s="539"/>
      <c r="BS84" s="177">
        <f t="shared" si="168"/>
        <v>0</v>
      </c>
      <c r="BT84" s="177">
        <f t="shared" si="169"/>
        <v>0</v>
      </c>
      <c r="BU84" s="177">
        <f t="shared" si="170"/>
        <v>0</v>
      </c>
      <c r="BV84" s="177">
        <f t="shared" si="171"/>
        <v>0</v>
      </c>
      <c r="BW84" s="177">
        <f t="shared" si="172"/>
        <v>0</v>
      </c>
      <c r="BX84" s="177">
        <f t="shared" si="173"/>
        <v>0</v>
      </c>
      <c r="BY84" s="177">
        <f t="shared" si="174"/>
        <v>0</v>
      </c>
      <c r="BZ84" s="177">
        <f t="shared" si="175"/>
        <v>0</v>
      </c>
      <c r="CA84" s="177">
        <f t="shared" si="176"/>
        <v>0</v>
      </c>
      <c r="CB84" s="177">
        <f t="shared" si="177"/>
        <v>0</v>
      </c>
      <c r="CC84" s="177">
        <f t="shared" si="178"/>
        <v>0</v>
      </c>
      <c r="CD84" s="177">
        <f t="shared" si="179"/>
        <v>0</v>
      </c>
      <c r="CE84" s="177">
        <f t="shared" si="180"/>
        <v>0</v>
      </c>
      <c r="CF84" s="177">
        <f t="shared" si="181"/>
        <v>0</v>
      </c>
      <c r="CG84" s="177">
        <f t="shared" si="182"/>
        <v>0</v>
      </c>
      <c r="CH84" s="177">
        <f t="shared" si="183"/>
        <v>0</v>
      </c>
      <c r="CI84" s="177">
        <f t="shared" si="184"/>
        <v>0</v>
      </c>
      <c r="CJ84" s="177">
        <f t="shared" si="185"/>
        <v>0</v>
      </c>
      <c r="CK84" s="177">
        <f t="shared" si="186"/>
        <v>0</v>
      </c>
      <c r="CL84" s="177">
        <f t="shared" si="187"/>
        <v>0</v>
      </c>
      <c r="CM84" s="177">
        <f t="shared" si="188"/>
        <v>0</v>
      </c>
    </row>
    <row r="85" spans="1:91" s="123" customFormat="1" ht="90" customHeight="1">
      <c r="A85" s="9"/>
      <c r="B85" s="210"/>
      <c r="C85" s="9"/>
      <c r="D85" s="106" t="s">
        <v>3168</v>
      </c>
      <c r="E85" s="487" t="s">
        <v>6201</v>
      </c>
      <c r="F85" s="105" t="s">
        <v>135</v>
      </c>
      <c r="G85" s="224" t="s">
        <v>89</v>
      </c>
      <c r="H85" s="224" t="s">
        <v>2135</v>
      </c>
      <c r="I85" s="105">
        <v>1</v>
      </c>
      <c r="J85" s="105">
        <v>28</v>
      </c>
      <c r="K85" s="105" t="s">
        <v>4673</v>
      </c>
      <c r="L85" s="379">
        <v>256.19189999999998</v>
      </c>
      <c r="M85" s="127"/>
      <c r="N85" s="126"/>
      <c r="O85" s="127"/>
      <c r="P85" s="127"/>
      <c r="Q85" s="127"/>
      <c r="R85" s="127"/>
      <c r="S85" s="127"/>
      <c r="T85" s="127"/>
      <c r="U85" s="127"/>
      <c r="V85" s="127"/>
      <c r="W85" s="127"/>
      <c r="X85" s="127"/>
      <c r="Y85" s="127"/>
      <c r="Z85" s="127"/>
      <c r="AA85" s="138">
        <f t="shared" si="197"/>
        <v>0</v>
      </c>
      <c r="AB85" s="124" t="str">
        <f t="shared" si="3"/>
        <v>No</v>
      </c>
      <c r="AC85" s="234" t="str">
        <f t="shared" si="199"/>
        <v>No</v>
      </c>
      <c r="AE85" s="275">
        <v>1</v>
      </c>
      <c r="AF85" s="276">
        <f t="shared" si="215"/>
        <v>0</v>
      </c>
      <c r="AG85" s="111"/>
      <c r="AH85" s="302">
        <v>11.3</v>
      </c>
      <c r="AI85" s="311">
        <f t="shared" si="216"/>
        <v>0</v>
      </c>
      <c r="AJ85" s="198">
        <f t="shared" si="201"/>
        <v>0</v>
      </c>
      <c r="AK85" s="198">
        <f t="shared" si="202"/>
        <v>0</v>
      </c>
      <c r="AL85" s="198">
        <f t="shared" si="203"/>
        <v>0</v>
      </c>
      <c r="AM85" s="198">
        <f t="shared" si="204"/>
        <v>0</v>
      </c>
      <c r="AN85" s="198">
        <f t="shared" si="205"/>
        <v>0</v>
      </c>
      <c r="AO85" s="198">
        <f t="shared" si="206"/>
        <v>0</v>
      </c>
      <c r="AP85" s="198">
        <f t="shared" si="207"/>
        <v>0</v>
      </c>
      <c r="AQ85" s="198">
        <f t="shared" si="208"/>
        <v>0</v>
      </c>
      <c r="AR85" s="198">
        <f t="shared" si="209"/>
        <v>0</v>
      </c>
      <c r="AS85" s="198">
        <f t="shared" si="210"/>
        <v>0</v>
      </c>
      <c r="AT85" s="198">
        <f t="shared" si="211"/>
        <v>0</v>
      </c>
      <c r="AU85" s="198">
        <f t="shared" si="212"/>
        <v>0</v>
      </c>
      <c r="AV85" s="198">
        <f t="shared" si="213"/>
        <v>0</v>
      </c>
      <c r="AW85" s="198">
        <f t="shared" si="214"/>
        <v>0</v>
      </c>
      <c r="AX85" s="526">
        <v>1</v>
      </c>
      <c r="AY85" s="532">
        <v>10</v>
      </c>
      <c r="AZ85" s="285">
        <f t="shared" si="191"/>
        <v>0</v>
      </c>
      <c r="BA85" s="532"/>
      <c r="BB85" s="285">
        <f t="shared" si="192"/>
        <v>0</v>
      </c>
      <c r="BC85" s="532"/>
      <c r="BD85" s="177">
        <f t="shared" si="193"/>
        <v>0</v>
      </c>
      <c r="BE85" s="539"/>
      <c r="BF85" s="177">
        <f t="shared" si="157"/>
        <v>0</v>
      </c>
      <c r="BG85" s="177">
        <f t="shared" si="158"/>
        <v>0</v>
      </c>
      <c r="BH85" s="177">
        <f t="shared" si="159"/>
        <v>0</v>
      </c>
      <c r="BI85" s="177">
        <f t="shared" si="160"/>
        <v>0</v>
      </c>
      <c r="BJ85" s="177">
        <f t="shared" si="161"/>
        <v>0</v>
      </c>
      <c r="BK85" s="177">
        <f t="shared" si="162"/>
        <v>0</v>
      </c>
      <c r="BL85" s="177">
        <f t="shared" si="163"/>
        <v>0</v>
      </c>
      <c r="BM85" s="177">
        <f t="shared" si="164"/>
        <v>0</v>
      </c>
      <c r="BN85" s="177">
        <f t="shared" si="165"/>
        <v>0</v>
      </c>
      <c r="BO85" s="539"/>
      <c r="BP85" s="443">
        <f t="shared" si="166"/>
        <v>0</v>
      </c>
      <c r="BQ85" s="443">
        <f t="shared" si="167"/>
        <v>0</v>
      </c>
      <c r="BR85" s="539"/>
      <c r="BS85" s="177">
        <f t="shared" si="168"/>
        <v>0</v>
      </c>
      <c r="BT85" s="177">
        <f t="shared" si="169"/>
        <v>0</v>
      </c>
      <c r="BU85" s="177">
        <f t="shared" si="170"/>
        <v>0</v>
      </c>
      <c r="BV85" s="177">
        <f t="shared" si="171"/>
        <v>0</v>
      </c>
      <c r="BW85" s="177">
        <f t="shared" si="172"/>
        <v>0</v>
      </c>
      <c r="BX85" s="177">
        <f t="shared" si="173"/>
        <v>0</v>
      </c>
      <c r="BY85" s="177">
        <f t="shared" si="174"/>
        <v>0</v>
      </c>
      <c r="BZ85" s="177">
        <f t="shared" si="175"/>
        <v>0</v>
      </c>
      <c r="CA85" s="177">
        <f t="shared" si="176"/>
        <v>0</v>
      </c>
      <c r="CB85" s="177">
        <f t="shared" si="177"/>
        <v>0</v>
      </c>
      <c r="CC85" s="177">
        <f t="shared" si="178"/>
        <v>0</v>
      </c>
      <c r="CD85" s="177">
        <f t="shared" si="179"/>
        <v>0</v>
      </c>
      <c r="CE85" s="177">
        <f t="shared" si="180"/>
        <v>0</v>
      </c>
      <c r="CF85" s="177">
        <f t="shared" si="181"/>
        <v>0</v>
      </c>
      <c r="CG85" s="177">
        <f t="shared" si="182"/>
        <v>0</v>
      </c>
      <c r="CH85" s="177">
        <f t="shared" si="183"/>
        <v>0</v>
      </c>
      <c r="CI85" s="177">
        <f t="shared" si="184"/>
        <v>0</v>
      </c>
      <c r="CJ85" s="177">
        <f t="shared" si="185"/>
        <v>0</v>
      </c>
      <c r="CK85" s="177">
        <f t="shared" si="186"/>
        <v>0</v>
      </c>
      <c r="CL85" s="177">
        <f t="shared" si="187"/>
        <v>0</v>
      </c>
      <c r="CM85" s="177">
        <f t="shared" si="188"/>
        <v>0</v>
      </c>
    </row>
    <row r="86" spans="1:91" s="9" customFormat="1" ht="90" customHeight="1">
      <c r="B86" s="225"/>
      <c r="D86" s="141" t="s">
        <v>266</v>
      </c>
      <c r="E86" s="223" t="s">
        <v>2884</v>
      </c>
      <c r="F86" s="114" t="s">
        <v>134</v>
      </c>
      <c r="G86" s="115" t="s">
        <v>140</v>
      </c>
      <c r="H86" s="115" t="s">
        <v>2135</v>
      </c>
      <c r="I86" s="114">
        <v>2</v>
      </c>
      <c r="J86" s="114">
        <v>14</v>
      </c>
      <c r="K86" s="114" t="s">
        <v>4673</v>
      </c>
      <c r="L86" s="380">
        <v>343.91700000000003</v>
      </c>
      <c r="M86" s="129"/>
      <c r="N86" s="129"/>
      <c r="O86" s="129"/>
      <c r="P86" s="129"/>
      <c r="Q86" s="129"/>
      <c r="R86" s="129"/>
      <c r="S86" s="129"/>
      <c r="T86" s="129"/>
      <c r="U86" s="129"/>
      <c r="V86" s="129"/>
      <c r="W86" s="129"/>
      <c r="X86" s="129"/>
      <c r="Y86" s="129"/>
      <c r="Z86" s="129"/>
      <c r="AA86" s="131">
        <f t="shared" si="197"/>
        <v>0</v>
      </c>
      <c r="AB86" s="131" t="str">
        <f t="shared" ref="AB86" si="219">IF(SUM(M86:Z86)&gt;0,"Yes","No")</f>
        <v>No</v>
      </c>
      <c r="AC86" s="212" t="str">
        <f t="shared" si="199"/>
        <v>No</v>
      </c>
      <c r="AE86" s="275">
        <v>2</v>
      </c>
      <c r="AF86" s="276">
        <f t="shared" ref="AF86" si="220">AE86*SUM(M86:Z86)</f>
        <v>0</v>
      </c>
      <c r="AG86" s="111"/>
      <c r="AH86" s="302">
        <v>12</v>
      </c>
      <c r="AI86" s="311">
        <f t="shared" si="216"/>
        <v>0</v>
      </c>
      <c r="AJ86" s="198">
        <f t="shared" si="201"/>
        <v>0</v>
      </c>
      <c r="AK86" s="198">
        <f t="shared" si="202"/>
        <v>0</v>
      </c>
      <c r="AL86" s="198">
        <f t="shared" si="203"/>
        <v>0</v>
      </c>
      <c r="AM86" s="198">
        <f t="shared" si="204"/>
        <v>0</v>
      </c>
      <c r="AN86" s="198">
        <f t="shared" si="205"/>
        <v>0</v>
      </c>
      <c r="AO86" s="198">
        <f t="shared" si="206"/>
        <v>0</v>
      </c>
      <c r="AP86" s="198">
        <f t="shared" si="207"/>
        <v>0</v>
      </c>
      <c r="AQ86" s="198">
        <f t="shared" si="208"/>
        <v>0</v>
      </c>
      <c r="AR86" s="198">
        <f t="shared" si="209"/>
        <v>0</v>
      </c>
      <c r="AS86" s="198">
        <f t="shared" si="210"/>
        <v>0</v>
      </c>
      <c r="AT86" s="198">
        <f t="shared" si="211"/>
        <v>0</v>
      </c>
      <c r="AU86" s="198">
        <f t="shared" si="212"/>
        <v>0</v>
      </c>
      <c r="AV86" s="198">
        <f t="shared" si="213"/>
        <v>0</v>
      </c>
      <c r="AW86" s="198">
        <f t="shared" si="214"/>
        <v>0</v>
      </c>
      <c r="AX86" s="526">
        <v>2</v>
      </c>
      <c r="AY86" s="532">
        <v>12</v>
      </c>
      <c r="AZ86" s="285">
        <f t="shared" si="191"/>
        <v>0</v>
      </c>
      <c r="BA86" s="532"/>
      <c r="BB86" s="285">
        <f t="shared" si="192"/>
        <v>0</v>
      </c>
      <c r="BC86" s="532"/>
      <c r="BD86" s="177">
        <f t="shared" si="193"/>
        <v>0</v>
      </c>
      <c r="BE86" s="539"/>
      <c r="BF86" s="177">
        <f t="shared" si="157"/>
        <v>0</v>
      </c>
      <c r="BG86" s="177">
        <f t="shared" si="158"/>
        <v>0</v>
      </c>
      <c r="BH86" s="177">
        <f t="shared" si="159"/>
        <v>0</v>
      </c>
      <c r="BI86" s="177">
        <f t="shared" si="160"/>
        <v>0</v>
      </c>
      <c r="BJ86" s="177">
        <f t="shared" si="161"/>
        <v>0</v>
      </c>
      <c r="BK86" s="177">
        <f t="shared" si="162"/>
        <v>0</v>
      </c>
      <c r="BL86" s="177">
        <f t="shared" si="163"/>
        <v>0</v>
      </c>
      <c r="BM86" s="177">
        <f t="shared" si="164"/>
        <v>0</v>
      </c>
      <c r="BN86" s="177">
        <f t="shared" si="165"/>
        <v>0</v>
      </c>
      <c r="BO86" s="539"/>
      <c r="BP86" s="443">
        <f t="shared" si="166"/>
        <v>0</v>
      </c>
      <c r="BQ86" s="443">
        <f t="shared" si="167"/>
        <v>0</v>
      </c>
      <c r="BR86" s="539"/>
      <c r="BS86" s="177">
        <f t="shared" si="168"/>
        <v>0</v>
      </c>
      <c r="BT86" s="177">
        <f t="shared" si="169"/>
        <v>0</v>
      </c>
      <c r="BU86" s="177">
        <f t="shared" si="170"/>
        <v>0</v>
      </c>
      <c r="BV86" s="177">
        <f t="shared" si="171"/>
        <v>0</v>
      </c>
      <c r="BW86" s="177">
        <f t="shared" si="172"/>
        <v>0</v>
      </c>
      <c r="BX86" s="177">
        <f t="shared" si="173"/>
        <v>0</v>
      </c>
      <c r="BY86" s="177">
        <f t="shared" si="174"/>
        <v>0</v>
      </c>
      <c r="BZ86" s="177">
        <f t="shared" si="175"/>
        <v>0</v>
      </c>
      <c r="CA86" s="177">
        <f t="shared" si="176"/>
        <v>0</v>
      </c>
      <c r="CB86" s="177">
        <f t="shared" si="177"/>
        <v>0</v>
      </c>
      <c r="CC86" s="177">
        <f t="shared" si="178"/>
        <v>0</v>
      </c>
      <c r="CD86" s="177">
        <f t="shared" si="179"/>
        <v>0</v>
      </c>
      <c r="CE86" s="177">
        <f t="shared" si="180"/>
        <v>0</v>
      </c>
      <c r="CF86" s="177">
        <f t="shared" si="181"/>
        <v>0</v>
      </c>
      <c r="CG86" s="177">
        <f t="shared" si="182"/>
        <v>0</v>
      </c>
      <c r="CH86" s="177">
        <f t="shared" si="183"/>
        <v>0</v>
      </c>
      <c r="CI86" s="177">
        <f t="shared" si="184"/>
        <v>0</v>
      </c>
      <c r="CJ86" s="177">
        <f t="shared" si="185"/>
        <v>0</v>
      </c>
      <c r="CK86" s="177">
        <f t="shared" si="186"/>
        <v>0</v>
      </c>
      <c r="CL86" s="177">
        <f t="shared" si="187"/>
        <v>0</v>
      </c>
      <c r="CM86" s="177">
        <f t="shared" si="188"/>
        <v>0</v>
      </c>
    </row>
    <row r="87" spans="1:91" s="9" customFormat="1" ht="90" customHeight="1">
      <c r="B87" s="210"/>
      <c r="D87" s="141" t="s">
        <v>3224</v>
      </c>
      <c r="E87" s="486" t="s">
        <v>6201</v>
      </c>
      <c r="F87" s="114" t="s">
        <v>134</v>
      </c>
      <c r="G87" s="115" t="s">
        <v>140</v>
      </c>
      <c r="H87" s="115" t="s">
        <v>2135</v>
      </c>
      <c r="I87" s="114">
        <v>2</v>
      </c>
      <c r="J87" s="114">
        <v>14</v>
      </c>
      <c r="K87" s="114" t="s">
        <v>4673</v>
      </c>
      <c r="L87" s="380">
        <v>299.06050000000005</v>
      </c>
      <c r="M87" s="129"/>
      <c r="N87" s="129"/>
      <c r="O87" s="129"/>
      <c r="P87" s="129"/>
      <c r="Q87" s="129"/>
      <c r="R87" s="129"/>
      <c r="S87" s="129"/>
      <c r="T87" s="129"/>
      <c r="U87" s="129"/>
      <c r="V87" s="129"/>
      <c r="W87" s="129"/>
      <c r="X87" s="129"/>
      <c r="Y87" s="129"/>
      <c r="Z87" s="129"/>
      <c r="AA87" s="131">
        <f t="shared" si="197"/>
        <v>0</v>
      </c>
      <c r="AB87" s="131" t="str">
        <f t="shared" si="3"/>
        <v>No</v>
      </c>
      <c r="AC87" s="212" t="str">
        <f t="shared" si="199"/>
        <v>No</v>
      </c>
      <c r="AE87" s="275">
        <v>2</v>
      </c>
      <c r="AF87" s="276">
        <f t="shared" si="215"/>
        <v>0</v>
      </c>
      <c r="AG87" s="111"/>
      <c r="AH87" s="302">
        <v>12</v>
      </c>
      <c r="AI87" s="311">
        <f t="shared" si="216"/>
        <v>0</v>
      </c>
      <c r="AJ87" s="198">
        <f t="shared" si="201"/>
        <v>0</v>
      </c>
      <c r="AK87" s="198">
        <f t="shared" si="202"/>
        <v>0</v>
      </c>
      <c r="AL87" s="198">
        <f t="shared" si="203"/>
        <v>0</v>
      </c>
      <c r="AM87" s="198">
        <f t="shared" si="204"/>
        <v>0</v>
      </c>
      <c r="AN87" s="198">
        <f t="shared" si="205"/>
        <v>0</v>
      </c>
      <c r="AO87" s="198">
        <f t="shared" si="206"/>
        <v>0</v>
      </c>
      <c r="AP87" s="198">
        <f t="shared" si="207"/>
        <v>0</v>
      </c>
      <c r="AQ87" s="198">
        <f t="shared" si="208"/>
        <v>0</v>
      </c>
      <c r="AR87" s="198">
        <f t="shared" si="209"/>
        <v>0</v>
      </c>
      <c r="AS87" s="198">
        <f t="shared" si="210"/>
        <v>0</v>
      </c>
      <c r="AT87" s="198">
        <f t="shared" si="211"/>
        <v>0</v>
      </c>
      <c r="AU87" s="198">
        <f t="shared" si="212"/>
        <v>0</v>
      </c>
      <c r="AV87" s="198">
        <f t="shared" si="213"/>
        <v>0</v>
      </c>
      <c r="AW87" s="198">
        <f t="shared" si="214"/>
        <v>0</v>
      </c>
      <c r="AX87" s="526">
        <v>2</v>
      </c>
      <c r="AY87" s="532">
        <v>12</v>
      </c>
      <c r="AZ87" s="285">
        <f t="shared" si="191"/>
        <v>0</v>
      </c>
      <c r="BA87" s="532"/>
      <c r="BB87" s="285">
        <f t="shared" si="192"/>
        <v>0</v>
      </c>
      <c r="BC87" s="532"/>
      <c r="BD87" s="177">
        <f t="shared" si="193"/>
        <v>0</v>
      </c>
      <c r="BE87" s="539"/>
      <c r="BF87" s="177">
        <f t="shared" si="157"/>
        <v>0</v>
      </c>
      <c r="BG87" s="177">
        <f t="shared" si="158"/>
        <v>0</v>
      </c>
      <c r="BH87" s="177">
        <f t="shared" si="159"/>
        <v>0</v>
      </c>
      <c r="BI87" s="177">
        <f t="shared" si="160"/>
        <v>0</v>
      </c>
      <c r="BJ87" s="177">
        <f t="shared" si="161"/>
        <v>0</v>
      </c>
      <c r="BK87" s="177">
        <f t="shared" si="162"/>
        <v>0</v>
      </c>
      <c r="BL87" s="177">
        <f t="shared" si="163"/>
        <v>0</v>
      </c>
      <c r="BM87" s="177">
        <f t="shared" si="164"/>
        <v>0</v>
      </c>
      <c r="BN87" s="177">
        <f t="shared" si="165"/>
        <v>0</v>
      </c>
      <c r="BO87" s="539"/>
      <c r="BP87" s="443">
        <f t="shared" si="166"/>
        <v>0</v>
      </c>
      <c r="BQ87" s="443">
        <f t="shared" si="167"/>
        <v>0</v>
      </c>
      <c r="BR87" s="539"/>
      <c r="BS87" s="177">
        <f t="shared" si="168"/>
        <v>0</v>
      </c>
      <c r="BT87" s="177">
        <f t="shared" si="169"/>
        <v>0</v>
      </c>
      <c r="BU87" s="177">
        <f t="shared" si="170"/>
        <v>0</v>
      </c>
      <c r="BV87" s="177">
        <f t="shared" si="171"/>
        <v>0</v>
      </c>
      <c r="BW87" s="177">
        <f t="shared" si="172"/>
        <v>0</v>
      </c>
      <c r="BX87" s="177">
        <f t="shared" si="173"/>
        <v>0</v>
      </c>
      <c r="BY87" s="177">
        <f t="shared" si="174"/>
        <v>0</v>
      </c>
      <c r="BZ87" s="177">
        <f t="shared" si="175"/>
        <v>0</v>
      </c>
      <c r="CA87" s="177">
        <f t="shared" si="176"/>
        <v>0</v>
      </c>
      <c r="CB87" s="177">
        <f t="shared" si="177"/>
        <v>0</v>
      </c>
      <c r="CC87" s="177">
        <f t="shared" si="178"/>
        <v>0</v>
      </c>
      <c r="CD87" s="177">
        <f t="shared" si="179"/>
        <v>0</v>
      </c>
      <c r="CE87" s="177">
        <f t="shared" si="180"/>
        <v>0</v>
      </c>
      <c r="CF87" s="177">
        <f t="shared" si="181"/>
        <v>0</v>
      </c>
      <c r="CG87" s="177">
        <f t="shared" si="182"/>
        <v>0</v>
      </c>
      <c r="CH87" s="177">
        <f t="shared" si="183"/>
        <v>0</v>
      </c>
      <c r="CI87" s="177">
        <f t="shared" si="184"/>
        <v>0</v>
      </c>
      <c r="CJ87" s="177">
        <f t="shared" si="185"/>
        <v>0</v>
      </c>
      <c r="CK87" s="177">
        <f t="shared" si="186"/>
        <v>0</v>
      </c>
      <c r="CL87" s="177">
        <f t="shared" si="187"/>
        <v>0</v>
      </c>
      <c r="CM87" s="177">
        <f t="shared" si="188"/>
        <v>0</v>
      </c>
    </row>
    <row r="88" spans="1:91" s="123" customFormat="1" ht="90" customHeight="1">
      <c r="A88" s="9"/>
      <c r="B88" s="210"/>
      <c r="C88" s="9"/>
      <c r="D88" s="106" t="s">
        <v>267</v>
      </c>
      <c r="E88" s="175" t="s">
        <v>2884</v>
      </c>
      <c r="F88" s="105" t="s">
        <v>135</v>
      </c>
      <c r="G88" s="224" t="s">
        <v>90</v>
      </c>
      <c r="H88" s="224" t="s">
        <v>2135</v>
      </c>
      <c r="I88" s="105">
        <v>2</v>
      </c>
      <c r="J88" s="105">
        <v>44</v>
      </c>
      <c r="K88" s="105" t="s">
        <v>4673</v>
      </c>
      <c r="L88" s="379">
        <v>573.19500000000005</v>
      </c>
      <c r="M88" s="127"/>
      <c r="N88" s="126"/>
      <c r="O88" s="127"/>
      <c r="P88" s="127"/>
      <c r="Q88" s="127"/>
      <c r="R88" s="127"/>
      <c r="S88" s="127"/>
      <c r="T88" s="127"/>
      <c r="U88" s="127"/>
      <c r="V88" s="127"/>
      <c r="W88" s="127"/>
      <c r="X88" s="127"/>
      <c r="Y88" s="127"/>
      <c r="Z88" s="127"/>
      <c r="AA88" s="138">
        <f t="shared" si="197"/>
        <v>0</v>
      </c>
      <c r="AB88" s="124" t="str">
        <f t="shared" ref="AB88" si="221">IF(SUM(M88:Z88)&gt;0,"Yes","No")</f>
        <v>No</v>
      </c>
      <c r="AC88" s="234" t="str">
        <f t="shared" si="199"/>
        <v>No</v>
      </c>
      <c r="AE88" s="275">
        <v>2</v>
      </c>
      <c r="AF88" s="276">
        <f t="shared" ref="AF88" si="222">AE88*SUM(M88:Z88)</f>
        <v>0</v>
      </c>
      <c r="AG88" s="111"/>
      <c r="AH88" s="302">
        <v>21</v>
      </c>
      <c r="AI88" s="311">
        <f t="shared" si="216"/>
        <v>0</v>
      </c>
      <c r="AJ88" s="198">
        <f t="shared" si="201"/>
        <v>0</v>
      </c>
      <c r="AK88" s="198">
        <f t="shared" si="202"/>
        <v>0</v>
      </c>
      <c r="AL88" s="198">
        <f t="shared" si="203"/>
        <v>0</v>
      </c>
      <c r="AM88" s="198">
        <f t="shared" si="204"/>
        <v>0</v>
      </c>
      <c r="AN88" s="198">
        <f t="shared" si="205"/>
        <v>0</v>
      </c>
      <c r="AO88" s="198">
        <f t="shared" si="206"/>
        <v>0</v>
      </c>
      <c r="AP88" s="198">
        <f t="shared" si="207"/>
        <v>0</v>
      </c>
      <c r="AQ88" s="198">
        <f t="shared" si="208"/>
        <v>0</v>
      </c>
      <c r="AR88" s="198">
        <f t="shared" si="209"/>
        <v>0</v>
      </c>
      <c r="AS88" s="198">
        <f t="shared" si="210"/>
        <v>0</v>
      </c>
      <c r="AT88" s="198">
        <f t="shared" si="211"/>
        <v>0</v>
      </c>
      <c r="AU88" s="198">
        <f t="shared" si="212"/>
        <v>0</v>
      </c>
      <c r="AV88" s="198">
        <f t="shared" si="213"/>
        <v>0</v>
      </c>
      <c r="AW88" s="198">
        <f t="shared" si="214"/>
        <v>0</v>
      </c>
      <c r="AX88" s="526">
        <v>2</v>
      </c>
      <c r="AY88" s="532">
        <v>26</v>
      </c>
      <c r="AZ88" s="285">
        <f t="shared" si="191"/>
        <v>0</v>
      </c>
      <c r="BA88" s="532"/>
      <c r="BB88" s="285">
        <f t="shared" si="192"/>
        <v>0</v>
      </c>
      <c r="BC88" s="532"/>
      <c r="BD88" s="177">
        <f t="shared" si="193"/>
        <v>0</v>
      </c>
      <c r="BE88" s="539"/>
      <c r="BF88" s="177">
        <f t="shared" si="157"/>
        <v>0</v>
      </c>
      <c r="BG88" s="177">
        <f t="shared" si="158"/>
        <v>0</v>
      </c>
      <c r="BH88" s="177">
        <f t="shared" si="159"/>
        <v>0</v>
      </c>
      <c r="BI88" s="177">
        <f t="shared" si="160"/>
        <v>0</v>
      </c>
      <c r="BJ88" s="177">
        <f t="shared" si="161"/>
        <v>0</v>
      </c>
      <c r="BK88" s="177">
        <f t="shared" si="162"/>
        <v>0</v>
      </c>
      <c r="BL88" s="177">
        <f t="shared" si="163"/>
        <v>0</v>
      </c>
      <c r="BM88" s="177">
        <f t="shared" si="164"/>
        <v>0</v>
      </c>
      <c r="BN88" s="177">
        <f t="shared" si="165"/>
        <v>0</v>
      </c>
      <c r="BO88" s="539"/>
      <c r="BP88" s="443">
        <f t="shared" si="166"/>
        <v>0</v>
      </c>
      <c r="BQ88" s="443">
        <f t="shared" si="167"/>
        <v>0</v>
      </c>
      <c r="BR88" s="539"/>
      <c r="BS88" s="177">
        <f t="shared" si="168"/>
        <v>0</v>
      </c>
      <c r="BT88" s="177">
        <f t="shared" si="169"/>
        <v>0</v>
      </c>
      <c r="BU88" s="177">
        <f t="shared" si="170"/>
        <v>0</v>
      </c>
      <c r="BV88" s="177">
        <f t="shared" si="171"/>
        <v>0</v>
      </c>
      <c r="BW88" s="177">
        <f t="shared" si="172"/>
        <v>0</v>
      </c>
      <c r="BX88" s="177">
        <f t="shared" si="173"/>
        <v>0</v>
      </c>
      <c r="BY88" s="177">
        <f t="shared" si="174"/>
        <v>0</v>
      </c>
      <c r="BZ88" s="177">
        <f t="shared" si="175"/>
        <v>0</v>
      </c>
      <c r="CA88" s="177">
        <f t="shared" si="176"/>
        <v>0</v>
      </c>
      <c r="CB88" s="177">
        <f t="shared" si="177"/>
        <v>0</v>
      </c>
      <c r="CC88" s="177">
        <f t="shared" si="178"/>
        <v>0</v>
      </c>
      <c r="CD88" s="177">
        <f t="shared" si="179"/>
        <v>0</v>
      </c>
      <c r="CE88" s="177">
        <f t="shared" si="180"/>
        <v>0</v>
      </c>
      <c r="CF88" s="177">
        <f t="shared" si="181"/>
        <v>0</v>
      </c>
      <c r="CG88" s="177">
        <f t="shared" si="182"/>
        <v>0</v>
      </c>
      <c r="CH88" s="177">
        <f t="shared" si="183"/>
        <v>0</v>
      </c>
      <c r="CI88" s="177">
        <f t="shared" si="184"/>
        <v>0</v>
      </c>
      <c r="CJ88" s="177">
        <f t="shared" si="185"/>
        <v>0</v>
      </c>
      <c r="CK88" s="177">
        <f t="shared" si="186"/>
        <v>0</v>
      </c>
      <c r="CL88" s="177">
        <f t="shared" si="187"/>
        <v>0</v>
      </c>
      <c r="CM88" s="177">
        <f t="shared" si="188"/>
        <v>0</v>
      </c>
    </row>
    <row r="89" spans="1:91" s="123" customFormat="1" ht="90" customHeight="1">
      <c r="A89" s="9"/>
      <c r="B89" s="210"/>
      <c r="C89" s="9"/>
      <c r="D89" s="106" t="s">
        <v>3280</v>
      </c>
      <c r="E89" s="487" t="s">
        <v>6201</v>
      </c>
      <c r="F89" s="105" t="s">
        <v>135</v>
      </c>
      <c r="G89" s="224" t="s">
        <v>90</v>
      </c>
      <c r="H89" s="224" t="s">
        <v>2135</v>
      </c>
      <c r="I89" s="105">
        <v>2</v>
      </c>
      <c r="J89" s="105">
        <v>44</v>
      </c>
      <c r="K89" s="105" t="s">
        <v>4673</v>
      </c>
      <c r="L89" s="379">
        <v>498.42730000000006</v>
      </c>
      <c r="M89" s="127"/>
      <c r="N89" s="126"/>
      <c r="O89" s="127"/>
      <c r="P89" s="127"/>
      <c r="Q89" s="127"/>
      <c r="R89" s="127"/>
      <c r="S89" s="127"/>
      <c r="T89" s="127"/>
      <c r="U89" s="127"/>
      <c r="V89" s="127"/>
      <c r="W89" s="127"/>
      <c r="X89" s="127"/>
      <c r="Y89" s="127"/>
      <c r="Z89" s="127"/>
      <c r="AA89" s="138">
        <f t="shared" si="197"/>
        <v>0</v>
      </c>
      <c r="AB89" s="124" t="str">
        <f t="shared" si="3"/>
        <v>No</v>
      </c>
      <c r="AC89" s="234" t="str">
        <f t="shared" si="199"/>
        <v>No</v>
      </c>
      <c r="AE89" s="275">
        <v>2</v>
      </c>
      <c r="AF89" s="276">
        <f t="shared" si="215"/>
        <v>0</v>
      </c>
      <c r="AG89" s="111"/>
      <c r="AH89" s="302">
        <v>21</v>
      </c>
      <c r="AI89" s="311">
        <f t="shared" si="216"/>
        <v>0</v>
      </c>
      <c r="AJ89" s="198">
        <f t="shared" si="201"/>
        <v>0</v>
      </c>
      <c r="AK89" s="198">
        <f t="shared" si="202"/>
        <v>0</v>
      </c>
      <c r="AL89" s="198">
        <f t="shared" si="203"/>
        <v>0</v>
      </c>
      <c r="AM89" s="198">
        <f t="shared" si="204"/>
        <v>0</v>
      </c>
      <c r="AN89" s="198">
        <f t="shared" si="205"/>
        <v>0</v>
      </c>
      <c r="AO89" s="198">
        <f t="shared" si="206"/>
        <v>0</v>
      </c>
      <c r="AP89" s="198">
        <f t="shared" si="207"/>
        <v>0</v>
      </c>
      <c r="AQ89" s="198">
        <f t="shared" si="208"/>
        <v>0</v>
      </c>
      <c r="AR89" s="198">
        <f t="shared" si="209"/>
        <v>0</v>
      </c>
      <c r="AS89" s="198">
        <f t="shared" si="210"/>
        <v>0</v>
      </c>
      <c r="AT89" s="198">
        <f t="shared" si="211"/>
        <v>0</v>
      </c>
      <c r="AU89" s="198">
        <f t="shared" si="212"/>
        <v>0</v>
      </c>
      <c r="AV89" s="198">
        <f t="shared" si="213"/>
        <v>0</v>
      </c>
      <c r="AW89" s="198">
        <f t="shared" si="214"/>
        <v>0</v>
      </c>
      <c r="AX89" s="526">
        <v>2</v>
      </c>
      <c r="AY89" s="532">
        <v>26</v>
      </c>
      <c r="AZ89" s="285">
        <f t="shared" si="191"/>
        <v>0</v>
      </c>
      <c r="BA89" s="532"/>
      <c r="BB89" s="285">
        <f t="shared" si="192"/>
        <v>0</v>
      </c>
      <c r="BC89" s="532"/>
      <c r="BD89" s="177">
        <f t="shared" si="193"/>
        <v>0</v>
      </c>
      <c r="BE89" s="539"/>
      <c r="BF89" s="177">
        <f t="shared" si="157"/>
        <v>0</v>
      </c>
      <c r="BG89" s="177">
        <f t="shared" si="158"/>
        <v>0</v>
      </c>
      <c r="BH89" s="177">
        <f t="shared" si="159"/>
        <v>0</v>
      </c>
      <c r="BI89" s="177">
        <f t="shared" si="160"/>
        <v>0</v>
      </c>
      <c r="BJ89" s="177">
        <f t="shared" si="161"/>
        <v>0</v>
      </c>
      <c r="BK89" s="177">
        <f t="shared" si="162"/>
        <v>0</v>
      </c>
      <c r="BL89" s="177">
        <f t="shared" si="163"/>
        <v>0</v>
      </c>
      <c r="BM89" s="177">
        <f t="shared" si="164"/>
        <v>0</v>
      </c>
      <c r="BN89" s="177">
        <f t="shared" si="165"/>
        <v>0</v>
      </c>
      <c r="BO89" s="539"/>
      <c r="BP89" s="443">
        <f t="shared" si="166"/>
        <v>0</v>
      </c>
      <c r="BQ89" s="443">
        <f t="shared" si="167"/>
        <v>0</v>
      </c>
      <c r="BR89" s="539"/>
      <c r="BS89" s="177">
        <f t="shared" si="168"/>
        <v>0</v>
      </c>
      <c r="BT89" s="177">
        <f t="shared" si="169"/>
        <v>0</v>
      </c>
      <c r="BU89" s="177">
        <f t="shared" si="170"/>
        <v>0</v>
      </c>
      <c r="BV89" s="177">
        <f t="shared" si="171"/>
        <v>0</v>
      </c>
      <c r="BW89" s="177">
        <f t="shared" si="172"/>
        <v>0</v>
      </c>
      <c r="BX89" s="177">
        <f t="shared" si="173"/>
        <v>0</v>
      </c>
      <c r="BY89" s="177">
        <f t="shared" si="174"/>
        <v>0</v>
      </c>
      <c r="BZ89" s="177">
        <f t="shared" si="175"/>
        <v>0</v>
      </c>
      <c r="CA89" s="177">
        <f t="shared" si="176"/>
        <v>0</v>
      </c>
      <c r="CB89" s="177">
        <f t="shared" si="177"/>
        <v>0</v>
      </c>
      <c r="CC89" s="177">
        <f t="shared" si="178"/>
        <v>0</v>
      </c>
      <c r="CD89" s="177">
        <f t="shared" si="179"/>
        <v>0</v>
      </c>
      <c r="CE89" s="177">
        <f t="shared" si="180"/>
        <v>0</v>
      </c>
      <c r="CF89" s="177">
        <f t="shared" si="181"/>
        <v>0</v>
      </c>
      <c r="CG89" s="177">
        <f t="shared" si="182"/>
        <v>0</v>
      </c>
      <c r="CH89" s="177">
        <f t="shared" si="183"/>
        <v>0</v>
      </c>
      <c r="CI89" s="177">
        <f t="shared" si="184"/>
        <v>0</v>
      </c>
      <c r="CJ89" s="177">
        <f t="shared" si="185"/>
        <v>0</v>
      </c>
      <c r="CK89" s="177">
        <f t="shared" si="186"/>
        <v>0</v>
      </c>
      <c r="CL89" s="177">
        <f t="shared" si="187"/>
        <v>0</v>
      </c>
      <c r="CM89" s="177">
        <f t="shared" si="188"/>
        <v>0</v>
      </c>
    </row>
    <row r="90" spans="1:91" s="9" customFormat="1" ht="90" customHeight="1">
      <c r="B90" s="225"/>
      <c r="D90" s="141" t="s">
        <v>268</v>
      </c>
      <c r="E90" s="223" t="s">
        <v>2884</v>
      </c>
      <c r="F90" s="114" t="s">
        <v>135</v>
      </c>
      <c r="G90" s="115" t="s">
        <v>91</v>
      </c>
      <c r="H90" s="115" t="s">
        <v>2135</v>
      </c>
      <c r="I90" s="114">
        <v>3</v>
      </c>
      <c r="J90" s="114">
        <v>72</v>
      </c>
      <c r="K90" s="114" t="s">
        <v>4673</v>
      </c>
      <c r="L90" s="380">
        <v>859.79250000000002</v>
      </c>
      <c r="M90" s="129"/>
      <c r="N90" s="129"/>
      <c r="O90" s="129"/>
      <c r="P90" s="129"/>
      <c r="Q90" s="129"/>
      <c r="R90" s="129"/>
      <c r="S90" s="129"/>
      <c r="T90" s="129"/>
      <c r="U90" s="129"/>
      <c r="V90" s="129"/>
      <c r="W90" s="129"/>
      <c r="X90" s="129"/>
      <c r="Y90" s="129"/>
      <c r="Z90" s="129"/>
      <c r="AA90" s="131">
        <f t="shared" si="197"/>
        <v>0</v>
      </c>
      <c r="AB90" s="131" t="str">
        <f t="shared" ref="AB90" si="223">IF(SUM(M90:Z90)&gt;0,"Yes","No")</f>
        <v>No</v>
      </c>
      <c r="AC90" s="212" t="str">
        <f t="shared" si="199"/>
        <v>No</v>
      </c>
      <c r="AE90" s="275">
        <v>3</v>
      </c>
      <c r="AF90" s="276">
        <f t="shared" ref="AF90" si="224">AE90*SUM(M90:Z90)</f>
        <v>0</v>
      </c>
      <c r="AG90" s="111"/>
      <c r="AH90" s="302">
        <v>32.299999999999997</v>
      </c>
      <c r="AI90" s="311">
        <f t="shared" si="216"/>
        <v>0</v>
      </c>
      <c r="AJ90" s="198">
        <f t="shared" si="201"/>
        <v>0</v>
      </c>
      <c r="AK90" s="198">
        <f t="shared" si="202"/>
        <v>0</v>
      </c>
      <c r="AL90" s="198">
        <f t="shared" si="203"/>
        <v>0</v>
      </c>
      <c r="AM90" s="198">
        <f t="shared" si="204"/>
        <v>0</v>
      </c>
      <c r="AN90" s="198">
        <f t="shared" si="205"/>
        <v>0</v>
      </c>
      <c r="AO90" s="198">
        <f t="shared" si="206"/>
        <v>0</v>
      </c>
      <c r="AP90" s="198">
        <f t="shared" si="207"/>
        <v>0</v>
      </c>
      <c r="AQ90" s="198">
        <f t="shared" si="208"/>
        <v>0</v>
      </c>
      <c r="AR90" s="198">
        <f t="shared" si="209"/>
        <v>0</v>
      </c>
      <c r="AS90" s="198">
        <f t="shared" si="210"/>
        <v>0</v>
      </c>
      <c r="AT90" s="198">
        <f t="shared" si="211"/>
        <v>0</v>
      </c>
      <c r="AU90" s="198">
        <f t="shared" si="212"/>
        <v>0</v>
      </c>
      <c r="AV90" s="198">
        <f t="shared" si="213"/>
        <v>0</v>
      </c>
      <c r="AW90" s="198">
        <f t="shared" si="214"/>
        <v>0</v>
      </c>
      <c r="AX90" s="526">
        <v>3</v>
      </c>
      <c r="AY90" s="532">
        <v>36</v>
      </c>
      <c r="AZ90" s="285">
        <f t="shared" si="191"/>
        <v>0</v>
      </c>
      <c r="BA90" s="532"/>
      <c r="BB90" s="285">
        <f t="shared" si="192"/>
        <v>0</v>
      </c>
      <c r="BC90" s="532"/>
      <c r="BD90" s="177">
        <f t="shared" si="193"/>
        <v>0</v>
      </c>
      <c r="BE90" s="539"/>
      <c r="BF90" s="177">
        <f t="shared" si="157"/>
        <v>0</v>
      </c>
      <c r="BG90" s="177">
        <f t="shared" si="158"/>
        <v>0</v>
      </c>
      <c r="BH90" s="177">
        <f t="shared" si="159"/>
        <v>0</v>
      </c>
      <c r="BI90" s="177">
        <f t="shared" si="160"/>
        <v>0</v>
      </c>
      <c r="BJ90" s="177">
        <f t="shared" si="161"/>
        <v>0</v>
      </c>
      <c r="BK90" s="177">
        <f t="shared" si="162"/>
        <v>0</v>
      </c>
      <c r="BL90" s="177">
        <f t="shared" si="163"/>
        <v>0</v>
      </c>
      <c r="BM90" s="177">
        <f t="shared" si="164"/>
        <v>0</v>
      </c>
      <c r="BN90" s="177">
        <f t="shared" si="165"/>
        <v>0</v>
      </c>
      <c r="BO90" s="539"/>
      <c r="BP90" s="443">
        <f t="shared" si="166"/>
        <v>0</v>
      </c>
      <c r="BQ90" s="443">
        <f t="shared" si="167"/>
        <v>0</v>
      </c>
      <c r="BR90" s="539"/>
      <c r="BS90" s="177">
        <f t="shared" si="168"/>
        <v>0</v>
      </c>
      <c r="BT90" s="177">
        <f t="shared" si="169"/>
        <v>0</v>
      </c>
      <c r="BU90" s="177">
        <f t="shared" si="170"/>
        <v>0</v>
      </c>
      <c r="BV90" s="177">
        <f t="shared" si="171"/>
        <v>0</v>
      </c>
      <c r="BW90" s="177">
        <f t="shared" si="172"/>
        <v>0</v>
      </c>
      <c r="BX90" s="177">
        <f t="shared" si="173"/>
        <v>0</v>
      </c>
      <c r="BY90" s="177">
        <f t="shared" si="174"/>
        <v>0</v>
      </c>
      <c r="BZ90" s="177">
        <f t="shared" si="175"/>
        <v>0</v>
      </c>
      <c r="CA90" s="177">
        <f t="shared" si="176"/>
        <v>0</v>
      </c>
      <c r="CB90" s="177">
        <f t="shared" si="177"/>
        <v>0</v>
      </c>
      <c r="CC90" s="177">
        <f t="shared" si="178"/>
        <v>0</v>
      </c>
      <c r="CD90" s="177">
        <f t="shared" si="179"/>
        <v>0</v>
      </c>
      <c r="CE90" s="177">
        <f t="shared" si="180"/>
        <v>0</v>
      </c>
      <c r="CF90" s="177">
        <f t="shared" si="181"/>
        <v>0</v>
      </c>
      <c r="CG90" s="177">
        <f t="shared" si="182"/>
        <v>0</v>
      </c>
      <c r="CH90" s="177">
        <f t="shared" si="183"/>
        <v>0</v>
      </c>
      <c r="CI90" s="177">
        <f t="shared" si="184"/>
        <v>0</v>
      </c>
      <c r="CJ90" s="177">
        <f t="shared" si="185"/>
        <v>0</v>
      </c>
      <c r="CK90" s="177">
        <f t="shared" si="186"/>
        <v>0</v>
      </c>
      <c r="CL90" s="177">
        <f t="shared" si="187"/>
        <v>0</v>
      </c>
      <c r="CM90" s="177">
        <f t="shared" si="188"/>
        <v>0</v>
      </c>
    </row>
    <row r="91" spans="1:91" s="9" customFormat="1" ht="90" customHeight="1">
      <c r="B91" s="210"/>
      <c r="D91" s="141" t="s">
        <v>3336</v>
      </c>
      <c r="E91" s="486" t="s">
        <v>6201</v>
      </c>
      <c r="F91" s="114" t="s">
        <v>135</v>
      </c>
      <c r="G91" s="115" t="s">
        <v>91</v>
      </c>
      <c r="H91" s="115" t="s">
        <v>2135</v>
      </c>
      <c r="I91" s="114">
        <v>3</v>
      </c>
      <c r="J91" s="114">
        <v>72</v>
      </c>
      <c r="K91" s="114" t="s">
        <v>4673</v>
      </c>
      <c r="L91" s="380">
        <v>747.64610000000005</v>
      </c>
      <c r="M91" s="129"/>
      <c r="N91" s="129"/>
      <c r="O91" s="129"/>
      <c r="P91" s="129"/>
      <c r="Q91" s="129"/>
      <c r="R91" s="129"/>
      <c r="S91" s="129"/>
      <c r="T91" s="129"/>
      <c r="U91" s="129"/>
      <c r="V91" s="129"/>
      <c r="W91" s="129"/>
      <c r="X91" s="129"/>
      <c r="Y91" s="129"/>
      <c r="Z91" s="129"/>
      <c r="AA91" s="131">
        <f t="shared" si="197"/>
        <v>0</v>
      </c>
      <c r="AB91" s="131" t="str">
        <f t="shared" si="3"/>
        <v>No</v>
      </c>
      <c r="AC91" s="212" t="str">
        <f t="shared" si="199"/>
        <v>No</v>
      </c>
      <c r="AE91" s="275">
        <v>3</v>
      </c>
      <c r="AF91" s="276">
        <f t="shared" si="215"/>
        <v>0</v>
      </c>
      <c r="AG91" s="111"/>
      <c r="AH91" s="302">
        <v>32.299999999999997</v>
      </c>
      <c r="AI91" s="311">
        <f t="shared" si="216"/>
        <v>0</v>
      </c>
      <c r="AJ91" s="198">
        <f t="shared" si="201"/>
        <v>0</v>
      </c>
      <c r="AK91" s="198">
        <f t="shared" si="202"/>
        <v>0</v>
      </c>
      <c r="AL91" s="198">
        <f t="shared" si="203"/>
        <v>0</v>
      </c>
      <c r="AM91" s="198">
        <f t="shared" si="204"/>
        <v>0</v>
      </c>
      <c r="AN91" s="198">
        <f t="shared" si="205"/>
        <v>0</v>
      </c>
      <c r="AO91" s="198">
        <f t="shared" si="206"/>
        <v>0</v>
      </c>
      <c r="AP91" s="198">
        <f t="shared" si="207"/>
        <v>0</v>
      </c>
      <c r="AQ91" s="198">
        <f t="shared" si="208"/>
        <v>0</v>
      </c>
      <c r="AR91" s="198">
        <f t="shared" si="209"/>
        <v>0</v>
      </c>
      <c r="AS91" s="198">
        <f t="shared" si="210"/>
        <v>0</v>
      </c>
      <c r="AT91" s="198">
        <f t="shared" si="211"/>
        <v>0</v>
      </c>
      <c r="AU91" s="198">
        <f t="shared" si="212"/>
        <v>0</v>
      </c>
      <c r="AV91" s="198">
        <f t="shared" si="213"/>
        <v>0</v>
      </c>
      <c r="AW91" s="198">
        <f t="shared" si="214"/>
        <v>0</v>
      </c>
      <c r="AX91" s="526">
        <v>3</v>
      </c>
      <c r="AY91" s="532">
        <v>36</v>
      </c>
      <c r="AZ91" s="285">
        <f t="shared" si="191"/>
        <v>0</v>
      </c>
      <c r="BA91" s="532"/>
      <c r="BB91" s="285">
        <f t="shared" si="192"/>
        <v>0</v>
      </c>
      <c r="BC91" s="532"/>
      <c r="BD91" s="177">
        <f t="shared" si="193"/>
        <v>0</v>
      </c>
      <c r="BE91" s="539"/>
      <c r="BF91" s="177">
        <f t="shared" si="157"/>
        <v>0</v>
      </c>
      <c r="BG91" s="177">
        <f t="shared" si="158"/>
        <v>0</v>
      </c>
      <c r="BH91" s="177">
        <f t="shared" si="159"/>
        <v>0</v>
      </c>
      <c r="BI91" s="177">
        <f t="shared" si="160"/>
        <v>0</v>
      </c>
      <c r="BJ91" s="177">
        <f t="shared" si="161"/>
        <v>0</v>
      </c>
      <c r="BK91" s="177">
        <f t="shared" si="162"/>
        <v>0</v>
      </c>
      <c r="BL91" s="177">
        <f t="shared" si="163"/>
        <v>0</v>
      </c>
      <c r="BM91" s="177">
        <f t="shared" si="164"/>
        <v>0</v>
      </c>
      <c r="BN91" s="177">
        <f t="shared" si="165"/>
        <v>0</v>
      </c>
      <c r="BO91" s="539"/>
      <c r="BP91" s="443">
        <f t="shared" si="166"/>
        <v>0</v>
      </c>
      <c r="BQ91" s="443">
        <f t="shared" si="167"/>
        <v>0</v>
      </c>
      <c r="BR91" s="539"/>
      <c r="BS91" s="177">
        <f t="shared" si="168"/>
        <v>0</v>
      </c>
      <c r="BT91" s="177">
        <f t="shared" si="169"/>
        <v>0</v>
      </c>
      <c r="BU91" s="177">
        <f t="shared" si="170"/>
        <v>0</v>
      </c>
      <c r="BV91" s="177">
        <f t="shared" si="171"/>
        <v>0</v>
      </c>
      <c r="BW91" s="177">
        <f t="shared" si="172"/>
        <v>0</v>
      </c>
      <c r="BX91" s="177">
        <f t="shared" si="173"/>
        <v>0</v>
      </c>
      <c r="BY91" s="177">
        <f t="shared" si="174"/>
        <v>0</v>
      </c>
      <c r="BZ91" s="177">
        <f t="shared" si="175"/>
        <v>0</v>
      </c>
      <c r="CA91" s="177">
        <f t="shared" si="176"/>
        <v>0</v>
      </c>
      <c r="CB91" s="177">
        <f t="shared" si="177"/>
        <v>0</v>
      </c>
      <c r="CC91" s="177">
        <f t="shared" si="178"/>
        <v>0</v>
      </c>
      <c r="CD91" s="177">
        <f t="shared" si="179"/>
        <v>0</v>
      </c>
      <c r="CE91" s="177">
        <f t="shared" si="180"/>
        <v>0</v>
      </c>
      <c r="CF91" s="177">
        <f t="shared" si="181"/>
        <v>0</v>
      </c>
      <c r="CG91" s="177">
        <f t="shared" si="182"/>
        <v>0</v>
      </c>
      <c r="CH91" s="177">
        <f t="shared" si="183"/>
        <v>0</v>
      </c>
      <c r="CI91" s="177">
        <f t="shared" si="184"/>
        <v>0</v>
      </c>
      <c r="CJ91" s="177">
        <f t="shared" si="185"/>
        <v>0</v>
      </c>
      <c r="CK91" s="177">
        <f t="shared" si="186"/>
        <v>0</v>
      </c>
      <c r="CL91" s="177">
        <f t="shared" si="187"/>
        <v>0</v>
      </c>
      <c r="CM91" s="177">
        <f t="shared" si="188"/>
        <v>0</v>
      </c>
    </row>
    <row r="92" spans="1:91" s="123" customFormat="1" ht="90" customHeight="1">
      <c r="A92" s="9"/>
      <c r="B92" s="210"/>
      <c r="C92" s="9"/>
      <c r="D92" s="106" t="s">
        <v>269</v>
      </c>
      <c r="E92" s="175" t="s">
        <v>2884</v>
      </c>
      <c r="F92" s="105" t="s">
        <v>134</v>
      </c>
      <c r="G92" s="224" t="s">
        <v>2602</v>
      </c>
      <c r="H92" s="224" t="s">
        <v>2140</v>
      </c>
      <c r="I92" s="105">
        <v>3</v>
      </c>
      <c r="J92" s="105">
        <v>0</v>
      </c>
      <c r="K92" s="105" t="s">
        <v>4673</v>
      </c>
      <c r="L92" s="379">
        <v>326.72115000000002</v>
      </c>
      <c r="M92" s="127"/>
      <c r="N92" s="126"/>
      <c r="O92" s="127"/>
      <c r="P92" s="127"/>
      <c r="Q92" s="127"/>
      <c r="R92" s="127"/>
      <c r="S92" s="127"/>
      <c r="T92" s="127"/>
      <c r="U92" s="127"/>
      <c r="V92" s="127"/>
      <c r="W92" s="127"/>
      <c r="X92" s="127"/>
      <c r="Y92" s="127"/>
      <c r="Z92" s="127"/>
      <c r="AA92" s="138">
        <f t="shared" si="197"/>
        <v>0</v>
      </c>
      <c r="AB92" s="124" t="str">
        <f t="shared" ref="AB92" si="225">IF(SUM(M92:Z92)&gt;0,"Yes","No")</f>
        <v>No</v>
      </c>
      <c r="AC92" s="234" t="str">
        <f t="shared" si="199"/>
        <v>No</v>
      </c>
      <c r="AE92" s="275">
        <v>3</v>
      </c>
      <c r="AF92" s="276">
        <f t="shared" ref="AF92" si="226">AE92*SUM(M92:Z92)</f>
        <v>0</v>
      </c>
      <c r="AG92" s="111"/>
      <c r="AH92" s="302">
        <v>4.5</v>
      </c>
      <c r="AI92" s="311">
        <f t="shared" si="216"/>
        <v>0</v>
      </c>
      <c r="AJ92" s="198">
        <f t="shared" si="201"/>
        <v>0</v>
      </c>
      <c r="AK92" s="198">
        <f t="shared" si="202"/>
        <v>0</v>
      </c>
      <c r="AL92" s="198">
        <f t="shared" si="203"/>
        <v>0</v>
      </c>
      <c r="AM92" s="198">
        <f t="shared" si="204"/>
        <v>0</v>
      </c>
      <c r="AN92" s="198">
        <f t="shared" si="205"/>
        <v>0</v>
      </c>
      <c r="AO92" s="198">
        <f t="shared" si="206"/>
        <v>0</v>
      </c>
      <c r="AP92" s="198">
        <f t="shared" si="207"/>
        <v>0</v>
      </c>
      <c r="AQ92" s="198">
        <f t="shared" si="208"/>
        <v>0</v>
      </c>
      <c r="AR92" s="198">
        <f t="shared" si="209"/>
        <v>0</v>
      </c>
      <c r="AS92" s="198">
        <f t="shared" si="210"/>
        <v>0</v>
      </c>
      <c r="AT92" s="198">
        <f t="shared" si="211"/>
        <v>0</v>
      </c>
      <c r="AU92" s="198">
        <f t="shared" si="212"/>
        <v>0</v>
      </c>
      <c r="AV92" s="198">
        <f t="shared" si="213"/>
        <v>0</v>
      </c>
      <c r="AW92" s="198">
        <f t="shared" si="214"/>
        <v>0</v>
      </c>
      <c r="AX92" s="526">
        <v>3</v>
      </c>
      <c r="AY92" s="532">
        <v>18</v>
      </c>
      <c r="AZ92" s="285">
        <f t="shared" si="191"/>
        <v>0</v>
      </c>
      <c r="BA92" s="532"/>
      <c r="BB92" s="285">
        <f t="shared" si="192"/>
        <v>0</v>
      </c>
      <c r="BC92" s="532"/>
      <c r="BD92" s="177">
        <f t="shared" si="193"/>
        <v>0</v>
      </c>
      <c r="BE92" s="539"/>
      <c r="BF92" s="177">
        <f t="shared" si="157"/>
        <v>0</v>
      </c>
      <c r="BG92" s="177">
        <f t="shared" si="158"/>
        <v>0</v>
      </c>
      <c r="BH92" s="177">
        <f t="shared" si="159"/>
        <v>0</v>
      </c>
      <c r="BI92" s="177">
        <f t="shared" si="160"/>
        <v>0</v>
      </c>
      <c r="BJ92" s="177">
        <f t="shared" si="161"/>
        <v>0</v>
      </c>
      <c r="BK92" s="177">
        <f t="shared" si="162"/>
        <v>0</v>
      </c>
      <c r="BL92" s="177">
        <f t="shared" si="163"/>
        <v>0</v>
      </c>
      <c r="BM92" s="177">
        <f t="shared" si="164"/>
        <v>0</v>
      </c>
      <c r="BN92" s="177">
        <f t="shared" si="165"/>
        <v>0</v>
      </c>
      <c r="BO92" s="539"/>
      <c r="BP92" s="443">
        <f t="shared" si="166"/>
        <v>0</v>
      </c>
      <c r="BQ92" s="443">
        <f t="shared" si="167"/>
        <v>0</v>
      </c>
      <c r="BR92" s="539"/>
      <c r="BS92" s="177">
        <f t="shared" si="168"/>
        <v>0</v>
      </c>
      <c r="BT92" s="177">
        <f t="shared" si="169"/>
        <v>0</v>
      </c>
      <c r="BU92" s="177">
        <f t="shared" si="170"/>
        <v>0</v>
      </c>
      <c r="BV92" s="177">
        <f t="shared" si="171"/>
        <v>0</v>
      </c>
      <c r="BW92" s="177">
        <f t="shared" si="172"/>
        <v>0</v>
      </c>
      <c r="BX92" s="177">
        <f t="shared" si="173"/>
        <v>0</v>
      </c>
      <c r="BY92" s="177">
        <f t="shared" si="174"/>
        <v>0</v>
      </c>
      <c r="BZ92" s="177">
        <f t="shared" si="175"/>
        <v>0</v>
      </c>
      <c r="CA92" s="177">
        <f t="shared" si="176"/>
        <v>0</v>
      </c>
      <c r="CB92" s="177">
        <f t="shared" si="177"/>
        <v>0</v>
      </c>
      <c r="CC92" s="177">
        <f t="shared" si="178"/>
        <v>0</v>
      </c>
      <c r="CD92" s="177">
        <f t="shared" si="179"/>
        <v>0</v>
      </c>
      <c r="CE92" s="177">
        <f t="shared" si="180"/>
        <v>0</v>
      </c>
      <c r="CF92" s="177">
        <f t="shared" si="181"/>
        <v>0</v>
      </c>
      <c r="CG92" s="177">
        <f t="shared" si="182"/>
        <v>0</v>
      </c>
      <c r="CH92" s="177">
        <f t="shared" si="183"/>
        <v>0</v>
      </c>
      <c r="CI92" s="177">
        <f t="shared" si="184"/>
        <v>0</v>
      </c>
      <c r="CJ92" s="177">
        <f t="shared" si="185"/>
        <v>0</v>
      </c>
      <c r="CK92" s="177">
        <f t="shared" si="186"/>
        <v>0</v>
      </c>
      <c r="CL92" s="177">
        <f t="shared" si="187"/>
        <v>0</v>
      </c>
      <c r="CM92" s="177">
        <f t="shared" si="188"/>
        <v>0</v>
      </c>
    </row>
    <row r="93" spans="1:91" s="123" customFormat="1" ht="90" customHeight="1">
      <c r="A93" s="9"/>
      <c r="B93" s="210"/>
      <c r="C93" s="9"/>
      <c r="D93" s="106" t="s">
        <v>3392</v>
      </c>
      <c r="E93" s="487" t="s">
        <v>6201</v>
      </c>
      <c r="F93" s="105" t="s">
        <v>134</v>
      </c>
      <c r="G93" s="224" t="s">
        <v>2602</v>
      </c>
      <c r="H93" s="224" t="s">
        <v>2140</v>
      </c>
      <c r="I93" s="105">
        <v>3</v>
      </c>
      <c r="J93" s="105">
        <v>0</v>
      </c>
      <c r="K93" s="105" t="s">
        <v>4673</v>
      </c>
      <c r="L93" s="379">
        <v>284.10489999999999</v>
      </c>
      <c r="M93" s="127"/>
      <c r="N93" s="126"/>
      <c r="O93" s="127"/>
      <c r="P93" s="127"/>
      <c r="Q93" s="127"/>
      <c r="R93" s="127"/>
      <c r="S93" s="127"/>
      <c r="T93" s="127"/>
      <c r="U93" s="127"/>
      <c r="V93" s="127"/>
      <c r="W93" s="127"/>
      <c r="X93" s="127"/>
      <c r="Y93" s="127"/>
      <c r="Z93" s="127"/>
      <c r="AA93" s="138">
        <f t="shared" si="197"/>
        <v>0</v>
      </c>
      <c r="AB93" s="124" t="str">
        <f t="shared" si="3"/>
        <v>No</v>
      </c>
      <c r="AC93" s="234" t="str">
        <f t="shared" si="199"/>
        <v>No</v>
      </c>
      <c r="AE93" s="275">
        <v>3</v>
      </c>
      <c r="AF93" s="276">
        <f t="shared" si="215"/>
        <v>0</v>
      </c>
      <c r="AG93" s="111"/>
      <c r="AH93" s="302">
        <v>4.5</v>
      </c>
      <c r="AI93" s="311">
        <f t="shared" si="216"/>
        <v>0</v>
      </c>
      <c r="AJ93" s="198">
        <f t="shared" si="201"/>
        <v>0</v>
      </c>
      <c r="AK93" s="198">
        <f t="shared" si="202"/>
        <v>0</v>
      </c>
      <c r="AL93" s="198">
        <f t="shared" si="203"/>
        <v>0</v>
      </c>
      <c r="AM93" s="198">
        <f t="shared" si="204"/>
        <v>0</v>
      </c>
      <c r="AN93" s="198">
        <f t="shared" si="205"/>
        <v>0</v>
      </c>
      <c r="AO93" s="198">
        <f t="shared" si="206"/>
        <v>0</v>
      </c>
      <c r="AP93" s="198">
        <f t="shared" si="207"/>
        <v>0</v>
      </c>
      <c r="AQ93" s="198">
        <f t="shared" si="208"/>
        <v>0</v>
      </c>
      <c r="AR93" s="198">
        <f t="shared" si="209"/>
        <v>0</v>
      </c>
      <c r="AS93" s="198">
        <f t="shared" si="210"/>
        <v>0</v>
      </c>
      <c r="AT93" s="198">
        <f t="shared" si="211"/>
        <v>0</v>
      </c>
      <c r="AU93" s="198">
        <f t="shared" si="212"/>
        <v>0</v>
      </c>
      <c r="AV93" s="198">
        <f t="shared" si="213"/>
        <v>0</v>
      </c>
      <c r="AW93" s="198">
        <f t="shared" si="214"/>
        <v>0</v>
      </c>
      <c r="AX93" s="526">
        <v>3</v>
      </c>
      <c r="AY93" s="532">
        <v>18</v>
      </c>
      <c r="AZ93" s="285">
        <f t="shared" si="191"/>
        <v>0</v>
      </c>
      <c r="BA93" s="532"/>
      <c r="BB93" s="285">
        <f t="shared" si="192"/>
        <v>0</v>
      </c>
      <c r="BC93" s="532"/>
      <c r="BD93" s="177">
        <f t="shared" si="193"/>
        <v>0</v>
      </c>
      <c r="BE93" s="539"/>
      <c r="BF93" s="177">
        <f t="shared" si="157"/>
        <v>0</v>
      </c>
      <c r="BG93" s="177">
        <f t="shared" si="158"/>
        <v>0</v>
      </c>
      <c r="BH93" s="177">
        <f t="shared" si="159"/>
        <v>0</v>
      </c>
      <c r="BI93" s="177">
        <f t="shared" si="160"/>
        <v>0</v>
      </c>
      <c r="BJ93" s="177">
        <f t="shared" si="161"/>
        <v>0</v>
      </c>
      <c r="BK93" s="177">
        <f t="shared" si="162"/>
        <v>0</v>
      </c>
      <c r="BL93" s="177">
        <f t="shared" si="163"/>
        <v>0</v>
      </c>
      <c r="BM93" s="177">
        <f t="shared" si="164"/>
        <v>0</v>
      </c>
      <c r="BN93" s="177">
        <f t="shared" si="165"/>
        <v>0</v>
      </c>
      <c r="BO93" s="539"/>
      <c r="BP93" s="443">
        <f t="shared" si="166"/>
        <v>0</v>
      </c>
      <c r="BQ93" s="443">
        <f t="shared" si="167"/>
        <v>0</v>
      </c>
      <c r="BR93" s="539"/>
      <c r="BS93" s="177">
        <f t="shared" si="168"/>
        <v>0</v>
      </c>
      <c r="BT93" s="177">
        <f t="shared" si="169"/>
        <v>0</v>
      </c>
      <c r="BU93" s="177">
        <f t="shared" si="170"/>
        <v>0</v>
      </c>
      <c r="BV93" s="177">
        <f t="shared" si="171"/>
        <v>0</v>
      </c>
      <c r="BW93" s="177">
        <f t="shared" si="172"/>
        <v>0</v>
      </c>
      <c r="BX93" s="177">
        <f t="shared" si="173"/>
        <v>0</v>
      </c>
      <c r="BY93" s="177">
        <f t="shared" si="174"/>
        <v>0</v>
      </c>
      <c r="BZ93" s="177">
        <f t="shared" si="175"/>
        <v>0</v>
      </c>
      <c r="CA93" s="177">
        <f t="shared" si="176"/>
        <v>0</v>
      </c>
      <c r="CB93" s="177">
        <f t="shared" si="177"/>
        <v>0</v>
      </c>
      <c r="CC93" s="177">
        <f t="shared" si="178"/>
        <v>0</v>
      </c>
      <c r="CD93" s="177">
        <f t="shared" si="179"/>
        <v>0</v>
      </c>
      <c r="CE93" s="177">
        <f t="shared" si="180"/>
        <v>0</v>
      </c>
      <c r="CF93" s="177">
        <f t="shared" si="181"/>
        <v>0</v>
      </c>
      <c r="CG93" s="177">
        <f t="shared" si="182"/>
        <v>0</v>
      </c>
      <c r="CH93" s="177">
        <f t="shared" si="183"/>
        <v>0</v>
      </c>
      <c r="CI93" s="177">
        <f t="shared" si="184"/>
        <v>0</v>
      </c>
      <c r="CJ93" s="177">
        <f t="shared" si="185"/>
        <v>0</v>
      </c>
      <c r="CK93" s="177">
        <f t="shared" si="186"/>
        <v>0</v>
      </c>
      <c r="CL93" s="177">
        <f t="shared" si="187"/>
        <v>0</v>
      </c>
      <c r="CM93" s="177">
        <f t="shared" si="188"/>
        <v>0</v>
      </c>
    </row>
    <row r="94" spans="1:91" s="9" customFormat="1" ht="90" customHeight="1">
      <c r="B94" s="225"/>
      <c r="D94" s="141" t="s">
        <v>270</v>
      </c>
      <c r="E94" s="223" t="s">
        <v>2884</v>
      </c>
      <c r="F94" s="114" t="s">
        <v>136</v>
      </c>
      <c r="G94" s="115" t="s">
        <v>92</v>
      </c>
      <c r="H94" s="115" t="s">
        <v>2140</v>
      </c>
      <c r="I94" s="114">
        <v>1</v>
      </c>
      <c r="J94" s="114">
        <v>0</v>
      </c>
      <c r="K94" s="114" t="s">
        <v>4673</v>
      </c>
      <c r="L94" s="380">
        <v>406.96845000000002</v>
      </c>
      <c r="M94" s="129"/>
      <c r="N94" s="129"/>
      <c r="O94" s="129"/>
      <c r="P94" s="129"/>
      <c r="Q94" s="129"/>
      <c r="R94" s="129"/>
      <c r="S94" s="129"/>
      <c r="T94" s="129"/>
      <c r="U94" s="129"/>
      <c r="V94" s="129"/>
      <c r="W94" s="129"/>
      <c r="X94" s="129"/>
      <c r="Y94" s="129"/>
      <c r="Z94" s="129"/>
      <c r="AA94" s="131">
        <f t="shared" si="197"/>
        <v>0</v>
      </c>
      <c r="AB94" s="131" t="str">
        <f t="shared" ref="AB94" si="227">IF(SUM(M94:Z94)&gt;0,"Yes","No")</f>
        <v>No</v>
      </c>
      <c r="AC94" s="212" t="str">
        <f t="shared" si="199"/>
        <v>No</v>
      </c>
      <c r="AE94" s="275">
        <v>1</v>
      </c>
      <c r="AF94" s="276">
        <f t="shared" ref="AF94" si="228">AE94*SUM(M94:Z94)</f>
        <v>0</v>
      </c>
      <c r="AG94" s="111"/>
      <c r="AH94" s="302">
        <v>16</v>
      </c>
      <c r="AI94" s="311">
        <f t="shared" si="216"/>
        <v>0</v>
      </c>
      <c r="AJ94" s="198">
        <f t="shared" si="201"/>
        <v>0</v>
      </c>
      <c r="AK94" s="198">
        <f t="shared" si="202"/>
        <v>0</v>
      </c>
      <c r="AL94" s="198">
        <f t="shared" si="203"/>
        <v>0</v>
      </c>
      <c r="AM94" s="198">
        <f t="shared" si="204"/>
        <v>0</v>
      </c>
      <c r="AN94" s="198">
        <f t="shared" si="205"/>
        <v>0</v>
      </c>
      <c r="AO94" s="198">
        <f t="shared" si="206"/>
        <v>0</v>
      </c>
      <c r="AP94" s="198">
        <f t="shared" si="207"/>
        <v>0</v>
      </c>
      <c r="AQ94" s="198">
        <f t="shared" si="208"/>
        <v>0</v>
      </c>
      <c r="AR94" s="198">
        <f t="shared" si="209"/>
        <v>0</v>
      </c>
      <c r="AS94" s="198">
        <f t="shared" si="210"/>
        <v>0</v>
      </c>
      <c r="AT94" s="198">
        <f t="shared" si="211"/>
        <v>0</v>
      </c>
      <c r="AU94" s="198">
        <f t="shared" si="212"/>
        <v>0</v>
      </c>
      <c r="AV94" s="198">
        <f t="shared" si="213"/>
        <v>0</v>
      </c>
      <c r="AW94" s="198">
        <f t="shared" si="214"/>
        <v>0</v>
      </c>
      <c r="AX94" s="526">
        <v>1</v>
      </c>
      <c r="AY94" s="532">
        <v>20</v>
      </c>
      <c r="AZ94" s="285">
        <f t="shared" si="191"/>
        <v>0</v>
      </c>
      <c r="BA94" s="532"/>
      <c r="BB94" s="285">
        <f t="shared" si="192"/>
        <v>0</v>
      </c>
      <c r="BC94" s="532"/>
      <c r="BD94" s="177">
        <f t="shared" si="193"/>
        <v>0</v>
      </c>
      <c r="BE94" s="539"/>
      <c r="BF94" s="177">
        <f t="shared" si="157"/>
        <v>0</v>
      </c>
      <c r="BG94" s="177">
        <f t="shared" si="158"/>
        <v>0</v>
      </c>
      <c r="BH94" s="177">
        <f t="shared" si="159"/>
        <v>0</v>
      </c>
      <c r="BI94" s="177">
        <f t="shared" si="160"/>
        <v>0</v>
      </c>
      <c r="BJ94" s="177">
        <f t="shared" si="161"/>
        <v>0</v>
      </c>
      <c r="BK94" s="177">
        <f t="shared" si="162"/>
        <v>0</v>
      </c>
      <c r="BL94" s="177">
        <f t="shared" si="163"/>
        <v>0</v>
      </c>
      <c r="BM94" s="177">
        <f t="shared" si="164"/>
        <v>0</v>
      </c>
      <c r="BN94" s="177">
        <f t="shared" si="165"/>
        <v>0</v>
      </c>
      <c r="BO94" s="539"/>
      <c r="BP94" s="443">
        <f t="shared" si="166"/>
        <v>0</v>
      </c>
      <c r="BQ94" s="443">
        <f t="shared" si="167"/>
        <v>0</v>
      </c>
      <c r="BR94" s="539"/>
      <c r="BS94" s="177">
        <f t="shared" si="168"/>
        <v>0</v>
      </c>
      <c r="BT94" s="177">
        <f t="shared" si="169"/>
        <v>0</v>
      </c>
      <c r="BU94" s="177">
        <f t="shared" si="170"/>
        <v>0</v>
      </c>
      <c r="BV94" s="177">
        <f t="shared" si="171"/>
        <v>0</v>
      </c>
      <c r="BW94" s="177">
        <f t="shared" si="172"/>
        <v>0</v>
      </c>
      <c r="BX94" s="177">
        <f t="shared" si="173"/>
        <v>0</v>
      </c>
      <c r="BY94" s="177">
        <f t="shared" si="174"/>
        <v>0</v>
      </c>
      <c r="BZ94" s="177">
        <f t="shared" si="175"/>
        <v>0</v>
      </c>
      <c r="CA94" s="177">
        <f t="shared" si="176"/>
        <v>0</v>
      </c>
      <c r="CB94" s="177">
        <f t="shared" si="177"/>
        <v>0</v>
      </c>
      <c r="CC94" s="177">
        <f t="shared" si="178"/>
        <v>0</v>
      </c>
      <c r="CD94" s="177">
        <f t="shared" si="179"/>
        <v>0</v>
      </c>
      <c r="CE94" s="177">
        <f t="shared" si="180"/>
        <v>0</v>
      </c>
      <c r="CF94" s="177">
        <f t="shared" si="181"/>
        <v>0</v>
      </c>
      <c r="CG94" s="177">
        <f t="shared" si="182"/>
        <v>0</v>
      </c>
      <c r="CH94" s="177">
        <f t="shared" si="183"/>
        <v>0</v>
      </c>
      <c r="CI94" s="177">
        <f t="shared" si="184"/>
        <v>0</v>
      </c>
      <c r="CJ94" s="177">
        <f t="shared" si="185"/>
        <v>0</v>
      </c>
      <c r="CK94" s="177">
        <f t="shared" si="186"/>
        <v>0</v>
      </c>
      <c r="CL94" s="177">
        <f t="shared" si="187"/>
        <v>0</v>
      </c>
      <c r="CM94" s="177">
        <f t="shared" si="188"/>
        <v>0</v>
      </c>
    </row>
    <row r="95" spans="1:91" s="9" customFormat="1" ht="90" customHeight="1">
      <c r="B95" s="210"/>
      <c r="D95" s="141" t="s">
        <v>3712</v>
      </c>
      <c r="E95" s="486" t="s">
        <v>6201</v>
      </c>
      <c r="F95" s="114" t="s">
        <v>136</v>
      </c>
      <c r="G95" s="115" t="s">
        <v>92</v>
      </c>
      <c r="H95" s="115" t="s">
        <v>2140</v>
      </c>
      <c r="I95" s="114">
        <v>1</v>
      </c>
      <c r="J95" s="114">
        <v>0</v>
      </c>
      <c r="K95" s="114" t="s">
        <v>4673</v>
      </c>
      <c r="L95" s="380">
        <v>353.88740000000001</v>
      </c>
      <c r="M95" s="129"/>
      <c r="N95" s="129"/>
      <c r="O95" s="129"/>
      <c r="P95" s="129"/>
      <c r="Q95" s="129"/>
      <c r="R95" s="129"/>
      <c r="S95" s="129"/>
      <c r="T95" s="129"/>
      <c r="U95" s="129"/>
      <c r="V95" s="129"/>
      <c r="W95" s="129"/>
      <c r="X95" s="129"/>
      <c r="Y95" s="129"/>
      <c r="Z95" s="129"/>
      <c r="AA95" s="131">
        <f>L95*M95+L95*N95+L95*O95+L95*P95+L95*Q95+L95*R95+L95*T95+L95*V95+L95*W95+L95*X95+L95*Y95+L95*Z95+L95*U95+L95*S95</f>
        <v>0</v>
      </c>
      <c r="AB95" s="131" t="str">
        <f t="shared" si="3"/>
        <v>No</v>
      </c>
      <c r="AC95" s="212" t="str">
        <f t="shared" si="199"/>
        <v>No</v>
      </c>
      <c r="AE95" s="275">
        <v>1</v>
      </c>
      <c r="AF95" s="276">
        <f t="shared" si="215"/>
        <v>0</v>
      </c>
      <c r="AG95" s="111"/>
      <c r="AH95" s="302">
        <v>16</v>
      </c>
      <c r="AI95" s="311">
        <f t="shared" si="216"/>
        <v>0</v>
      </c>
      <c r="AJ95" s="198">
        <f t="shared" si="201"/>
        <v>0</v>
      </c>
      <c r="AK95" s="198">
        <f t="shared" si="202"/>
        <v>0</v>
      </c>
      <c r="AL95" s="198">
        <f t="shared" si="203"/>
        <v>0</v>
      </c>
      <c r="AM95" s="198">
        <f t="shared" si="204"/>
        <v>0</v>
      </c>
      <c r="AN95" s="198">
        <f t="shared" si="205"/>
        <v>0</v>
      </c>
      <c r="AO95" s="198">
        <f t="shared" si="206"/>
        <v>0</v>
      </c>
      <c r="AP95" s="198">
        <f t="shared" si="207"/>
        <v>0</v>
      </c>
      <c r="AQ95" s="198">
        <f t="shared" si="208"/>
        <v>0</v>
      </c>
      <c r="AR95" s="198">
        <f t="shared" si="209"/>
        <v>0</v>
      </c>
      <c r="AS95" s="198">
        <f t="shared" si="210"/>
        <v>0</v>
      </c>
      <c r="AT95" s="198">
        <f t="shared" si="211"/>
        <v>0</v>
      </c>
      <c r="AU95" s="198">
        <f t="shared" si="212"/>
        <v>0</v>
      </c>
      <c r="AV95" s="198">
        <f t="shared" si="213"/>
        <v>0</v>
      </c>
      <c r="AW95" s="198">
        <f t="shared" si="214"/>
        <v>0</v>
      </c>
      <c r="AX95" s="526">
        <v>1</v>
      </c>
      <c r="AY95" s="532">
        <v>20</v>
      </c>
      <c r="AZ95" s="285">
        <f t="shared" si="191"/>
        <v>0</v>
      </c>
      <c r="BA95" s="532"/>
      <c r="BB95" s="285">
        <f t="shared" si="192"/>
        <v>0</v>
      </c>
      <c r="BC95" s="532"/>
      <c r="BD95" s="177">
        <f t="shared" si="193"/>
        <v>0</v>
      </c>
      <c r="BE95" s="539"/>
      <c r="BF95" s="177">
        <f t="shared" si="157"/>
        <v>0</v>
      </c>
      <c r="BG95" s="177">
        <f t="shared" si="158"/>
        <v>0</v>
      </c>
      <c r="BH95" s="177">
        <f t="shared" si="159"/>
        <v>0</v>
      </c>
      <c r="BI95" s="177">
        <f t="shared" si="160"/>
        <v>0</v>
      </c>
      <c r="BJ95" s="177">
        <f t="shared" si="161"/>
        <v>0</v>
      </c>
      <c r="BK95" s="177">
        <f t="shared" si="162"/>
        <v>0</v>
      </c>
      <c r="BL95" s="177">
        <f t="shared" si="163"/>
        <v>0</v>
      </c>
      <c r="BM95" s="177">
        <f t="shared" si="164"/>
        <v>0</v>
      </c>
      <c r="BN95" s="177">
        <f t="shared" si="165"/>
        <v>0</v>
      </c>
      <c r="BO95" s="539"/>
      <c r="BP95" s="443">
        <f t="shared" si="166"/>
        <v>0</v>
      </c>
      <c r="BQ95" s="443">
        <f t="shared" si="167"/>
        <v>0</v>
      </c>
      <c r="BR95" s="539"/>
      <c r="BS95" s="177">
        <f t="shared" si="168"/>
        <v>0</v>
      </c>
      <c r="BT95" s="177">
        <f t="shared" si="169"/>
        <v>0</v>
      </c>
      <c r="BU95" s="177">
        <f t="shared" si="170"/>
        <v>0</v>
      </c>
      <c r="BV95" s="177">
        <f t="shared" si="171"/>
        <v>0</v>
      </c>
      <c r="BW95" s="177">
        <f t="shared" si="172"/>
        <v>0</v>
      </c>
      <c r="BX95" s="177">
        <f t="shared" si="173"/>
        <v>0</v>
      </c>
      <c r="BY95" s="177">
        <f t="shared" si="174"/>
        <v>0</v>
      </c>
      <c r="BZ95" s="177">
        <f t="shared" si="175"/>
        <v>0</v>
      </c>
      <c r="CA95" s="177">
        <f t="shared" si="176"/>
        <v>0</v>
      </c>
      <c r="CB95" s="177">
        <f t="shared" si="177"/>
        <v>0</v>
      </c>
      <c r="CC95" s="177">
        <f t="shared" si="178"/>
        <v>0</v>
      </c>
      <c r="CD95" s="177">
        <f t="shared" si="179"/>
        <v>0</v>
      </c>
      <c r="CE95" s="177">
        <f t="shared" si="180"/>
        <v>0</v>
      </c>
      <c r="CF95" s="177">
        <f t="shared" si="181"/>
        <v>0</v>
      </c>
      <c r="CG95" s="177">
        <f t="shared" si="182"/>
        <v>0</v>
      </c>
      <c r="CH95" s="177">
        <f t="shared" si="183"/>
        <v>0</v>
      </c>
      <c r="CI95" s="177">
        <f t="shared" si="184"/>
        <v>0</v>
      </c>
      <c r="CJ95" s="177">
        <f t="shared" si="185"/>
        <v>0</v>
      </c>
      <c r="CK95" s="177">
        <f t="shared" si="186"/>
        <v>0</v>
      </c>
      <c r="CL95" s="177">
        <f t="shared" si="187"/>
        <v>0</v>
      </c>
      <c r="CM95" s="177">
        <f t="shared" si="188"/>
        <v>0</v>
      </c>
    </row>
    <row r="96" spans="1:91" s="123" customFormat="1" ht="90" customHeight="1">
      <c r="A96" s="9"/>
      <c r="B96" s="210"/>
      <c r="C96" s="9"/>
      <c r="D96" s="106" t="s">
        <v>271</v>
      </c>
      <c r="E96" s="175" t="s">
        <v>2884</v>
      </c>
      <c r="F96" s="105" t="s">
        <v>133</v>
      </c>
      <c r="G96" s="224" t="s">
        <v>2601</v>
      </c>
      <c r="H96" s="224" t="s">
        <v>2135</v>
      </c>
      <c r="I96" s="105">
        <v>2</v>
      </c>
      <c r="J96" s="105">
        <v>3</v>
      </c>
      <c r="K96" s="105" t="s">
        <v>4673</v>
      </c>
      <c r="L96" s="379">
        <v>378.30870000000004</v>
      </c>
      <c r="M96" s="426"/>
      <c r="N96" s="427"/>
      <c r="O96" s="426"/>
      <c r="P96" s="426"/>
      <c r="Q96" s="426"/>
      <c r="R96" s="426"/>
      <c r="S96" s="426"/>
      <c r="T96" s="426"/>
      <c r="U96" s="426"/>
      <c r="V96" s="426"/>
      <c r="W96" s="426"/>
      <c r="X96" s="426"/>
      <c r="Y96" s="426"/>
      <c r="Z96" s="426"/>
      <c r="AA96" s="425">
        <f t="shared" si="197"/>
        <v>0</v>
      </c>
      <c r="AB96" s="124" t="str">
        <f>IF(SUM(M96:Z96)&gt;0,"Yes","No")</f>
        <v>No</v>
      </c>
      <c r="AC96" s="234" t="str">
        <f t="shared" si="199"/>
        <v>No</v>
      </c>
      <c r="AE96" s="277">
        <v>2</v>
      </c>
      <c r="AF96" s="278">
        <f t="shared" ref="AF96" si="229">AE96*SUM(M96:Z96)</f>
        <v>0</v>
      </c>
      <c r="AG96" s="111"/>
      <c r="AH96" s="302">
        <v>3.5</v>
      </c>
      <c r="AI96" s="311">
        <f t="shared" si="216"/>
        <v>0</v>
      </c>
      <c r="AJ96" s="198">
        <f t="shared" si="201"/>
        <v>0</v>
      </c>
      <c r="AK96" s="198">
        <f t="shared" si="202"/>
        <v>0</v>
      </c>
      <c r="AL96" s="198">
        <f t="shared" si="203"/>
        <v>0</v>
      </c>
      <c r="AM96" s="198">
        <f t="shared" si="204"/>
        <v>0</v>
      </c>
      <c r="AN96" s="198">
        <f t="shared" si="205"/>
        <v>0</v>
      </c>
      <c r="AO96" s="198">
        <f t="shared" si="206"/>
        <v>0</v>
      </c>
      <c r="AP96" s="198">
        <f t="shared" si="207"/>
        <v>0</v>
      </c>
      <c r="AQ96" s="198">
        <f t="shared" si="208"/>
        <v>0</v>
      </c>
      <c r="AR96" s="198">
        <f t="shared" si="209"/>
        <v>0</v>
      </c>
      <c r="AS96" s="198">
        <f t="shared" si="210"/>
        <v>0</v>
      </c>
      <c r="AT96" s="198">
        <f t="shared" si="211"/>
        <v>0</v>
      </c>
      <c r="AU96" s="198">
        <f t="shared" si="212"/>
        <v>0</v>
      </c>
      <c r="AV96" s="198">
        <f t="shared" si="213"/>
        <v>0</v>
      </c>
      <c r="AW96" s="198">
        <f t="shared" si="214"/>
        <v>0</v>
      </c>
      <c r="AX96" s="526">
        <v>2</v>
      </c>
      <c r="AY96" s="532">
        <v>8</v>
      </c>
      <c r="AZ96" s="285">
        <f t="shared" si="191"/>
        <v>0</v>
      </c>
      <c r="BA96" s="532"/>
      <c r="BB96" s="285">
        <f t="shared" si="192"/>
        <v>0</v>
      </c>
      <c r="BC96" s="532"/>
      <c r="BD96" s="177">
        <f t="shared" si="193"/>
        <v>0</v>
      </c>
      <c r="BE96" s="539"/>
      <c r="BF96" s="177">
        <f t="shared" si="157"/>
        <v>0</v>
      </c>
      <c r="BG96" s="177">
        <f t="shared" si="158"/>
        <v>0</v>
      </c>
      <c r="BH96" s="177">
        <f t="shared" si="159"/>
        <v>0</v>
      </c>
      <c r="BI96" s="177">
        <f t="shared" si="160"/>
        <v>0</v>
      </c>
      <c r="BJ96" s="177">
        <f t="shared" si="161"/>
        <v>0</v>
      </c>
      <c r="BK96" s="177">
        <f t="shared" si="162"/>
        <v>0</v>
      </c>
      <c r="BL96" s="177">
        <f t="shared" si="163"/>
        <v>0</v>
      </c>
      <c r="BM96" s="177">
        <f t="shared" si="164"/>
        <v>0</v>
      </c>
      <c r="BN96" s="177">
        <f t="shared" si="165"/>
        <v>0</v>
      </c>
      <c r="BO96" s="539"/>
      <c r="BP96" s="443">
        <f t="shared" si="166"/>
        <v>0</v>
      </c>
      <c r="BQ96" s="443">
        <f t="shared" si="167"/>
        <v>0</v>
      </c>
      <c r="BR96" s="539"/>
      <c r="BS96" s="177">
        <f t="shared" si="168"/>
        <v>0</v>
      </c>
      <c r="BT96" s="177">
        <f t="shared" si="169"/>
        <v>0</v>
      </c>
      <c r="BU96" s="177">
        <f t="shared" si="170"/>
        <v>0</v>
      </c>
      <c r="BV96" s="177">
        <f t="shared" si="171"/>
        <v>0</v>
      </c>
      <c r="BW96" s="177">
        <f t="shared" si="172"/>
        <v>0</v>
      </c>
      <c r="BX96" s="177">
        <f t="shared" si="173"/>
        <v>0</v>
      </c>
      <c r="BY96" s="177">
        <f t="shared" si="174"/>
        <v>0</v>
      </c>
      <c r="BZ96" s="177">
        <f t="shared" si="175"/>
        <v>0</v>
      </c>
      <c r="CA96" s="177">
        <f t="shared" si="176"/>
        <v>0</v>
      </c>
      <c r="CB96" s="177">
        <f t="shared" si="177"/>
        <v>0</v>
      </c>
      <c r="CC96" s="177">
        <f t="shared" si="178"/>
        <v>0</v>
      </c>
      <c r="CD96" s="177">
        <f t="shared" si="179"/>
        <v>0</v>
      </c>
      <c r="CE96" s="177">
        <f t="shared" si="180"/>
        <v>0</v>
      </c>
      <c r="CF96" s="177">
        <f t="shared" si="181"/>
        <v>0</v>
      </c>
      <c r="CG96" s="177">
        <f t="shared" si="182"/>
        <v>0</v>
      </c>
      <c r="CH96" s="177">
        <f t="shared" si="183"/>
        <v>0</v>
      </c>
      <c r="CI96" s="177">
        <f t="shared" si="184"/>
        <v>0</v>
      </c>
      <c r="CJ96" s="177">
        <f t="shared" si="185"/>
        <v>0</v>
      </c>
      <c r="CK96" s="177">
        <f t="shared" si="186"/>
        <v>0</v>
      </c>
      <c r="CL96" s="177">
        <f t="shared" si="187"/>
        <v>0</v>
      </c>
      <c r="CM96" s="177">
        <f t="shared" si="188"/>
        <v>0</v>
      </c>
    </row>
    <row r="97" spans="1:91" s="123" customFormat="1" ht="90" customHeight="1">
      <c r="A97" s="9"/>
      <c r="B97" s="213"/>
      <c r="C97" s="9"/>
      <c r="D97" s="106" t="s">
        <v>3656</v>
      </c>
      <c r="E97" s="488" t="s">
        <v>6201</v>
      </c>
      <c r="F97" s="105" t="s">
        <v>133</v>
      </c>
      <c r="G97" s="224" t="s">
        <v>2601</v>
      </c>
      <c r="H97" s="224" t="s">
        <v>2135</v>
      </c>
      <c r="I97" s="105">
        <v>2</v>
      </c>
      <c r="J97" s="105">
        <v>3</v>
      </c>
      <c r="K97" s="105" t="s">
        <v>4673</v>
      </c>
      <c r="L97" s="379">
        <v>328.96140000000003</v>
      </c>
      <c r="M97" s="231"/>
      <c r="N97" s="230"/>
      <c r="O97" s="231"/>
      <c r="P97" s="231"/>
      <c r="Q97" s="231"/>
      <c r="R97" s="231"/>
      <c r="S97" s="231"/>
      <c r="T97" s="231"/>
      <c r="U97" s="231"/>
      <c r="V97" s="231"/>
      <c r="W97" s="231"/>
      <c r="X97" s="231"/>
      <c r="Y97" s="231"/>
      <c r="Z97" s="231"/>
      <c r="AA97" s="138">
        <f t="shared" si="197"/>
        <v>0</v>
      </c>
      <c r="AB97" s="124" t="str">
        <f>IF(SUM(M97:Z97)&gt;0,"Yes","No")</f>
        <v>No</v>
      </c>
      <c r="AC97" s="234" t="str">
        <f t="shared" si="199"/>
        <v>No</v>
      </c>
      <c r="AE97" s="277">
        <v>2</v>
      </c>
      <c r="AF97" s="278">
        <f t="shared" si="215"/>
        <v>0</v>
      </c>
      <c r="AG97" s="111"/>
      <c r="AH97" s="302">
        <v>3.5</v>
      </c>
      <c r="AI97" s="311">
        <f t="shared" si="216"/>
        <v>0</v>
      </c>
      <c r="AJ97" s="198">
        <f t="shared" si="201"/>
        <v>0</v>
      </c>
      <c r="AK97" s="198">
        <f t="shared" si="202"/>
        <v>0</v>
      </c>
      <c r="AL97" s="198">
        <f t="shared" si="203"/>
        <v>0</v>
      </c>
      <c r="AM97" s="198">
        <f t="shared" si="204"/>
        <v>0</v>
      </c>
      <c r="AN97" s="198">
        <f t="shared" si="205"/>
        <v>0</v>
      </c>
      <c r="AO97" s="198">
        <f t="shared" si="206"/>
        <v>0</v>
      </c>
      <c r="AP97" s="198">
        <f t="shared" si="207"/>
        <v>0</v>
      </c>
      <c r="AQ97" s="198">
        <f t="shared" si="208"/>
        <v>0</v>
      </c>
      <c r="AR97" s="198">
        <f t="shared" si="209"/>
        <v>0</v>
      </c>
      <c r="AS97" s="198">
        <f t="shared" si="210"/>
        <v>0</v>
      </c>
      <c r="AT97" s="198">
        <f t="shared" si="211"/>
        <v>0</v>
      </c>
      <c r="AU97" s="198">
        <f t="shared" si="212"/>
        <v>0</v>
      </c>
      <c r="AV97" s="198">
        <f t="shared" si="213"/>
        <v>0</v>
      </c>
      <c r="AW97" s="198">
        <f t="shared" si="214"/>
        <v>0</v>
      </c>
      <c r="AX97" s="526">
        <v>2</v>
      </c>
      <c r="AY97" s="532">
        <v>8</v>
      </c>
      <c r="AZ97" s="285">
        <f t="shared" si="191"/>
        <v>0</v>
      </c>
      <c r="BA97" s="532"/>
      <c r="BB97" s="285">
        <f t="shared" si="192"/>
        <v>0</v>
      </c>
      <c r="BC97" s="532"/>
      <c r="BD97" s="177">
        <f t="shared" si="193"/>
        <v>0</v>
      </c>
      <c r="BE97" s="539"/>
      <c r="BF97" s="177">
        <f t="shared" si="157"/>
        <v>0</v>
      </c>
      <c r="BG97" s="177">
        <f t="shared" si="158"/>
        <v>0</v>
      </c>
      <c r="BH97" s="177">
        <f t="shared" si="159"/>
        <v>0</v>
      </c>
      <c r="BI97" s="177">
        <f t="shared" si="160"/>
        <v>0</v>
      </c>
      <c r="BJ97" s="177">
        <f t="shared" si="161"/>
        <v>0</v>
      </c>
      <c r="BK97" s="177">
        <f t="shared" si="162"/>
        <v>0</v>
      </c>
      <c r="BL97" s="177">
        <f t="shared" si="163"/>
        <v>0</v>
      </c>
      <c r="BM97" s="177">
        <f t="shared" si="164"/>
        <v>0</v>
      </c>
      <c r="BN97" s="177">
        <f t="shared" si="165"/>
        <v>0</v>
      </c>
      <c r="BO97" s="539"/>
      <c r="BP97" s="443">
        <f t="shared" si="166"/>
        <v>0</v>
      </c>
      <c r="BQ97" s="443">
        <f t="shared" si="167"/>
        <v>0</v>
      </c>
      <c r="BR97" s="539"/>
      <c r="BS97" s="177">
        <f t="shared" si="168"/>
        <v>0</v>
      </c>
      <c r="BT97" s="177">
        <f t="shared" si="169"/>
        <v>0</v>
      </c>
      <c r="BU97" s="177">
        <f t="shared" si="170"/>
        <v>0</v>
      </c>
      <c r="BV97" s="177">
        <f t="shared" si="171"/>
        <v>0</v>
      </c>
      <c r="BW97" s="177">
        <f t="shared" si="172"/>
        <v>0</v>
      </c>
      <c r="BX97" s="177">
        <f t="shared" si="173"/>
        <v>0</v>
      </c>
      <c r="BY97" s="177">
        <f t="shared" si="174"/>
        <v>0</v>
      </c>
      <c r="BZ97" s="177">
        <f t="shared" si="175"/>
        <v>0</v>
      </c>
      <c r="CA97" s="177">
        <f t="shared" si="176"/>
        <v>0</v>
      </c>
      <c r="CB97" s="177">
        <f t="shared" si="177"/>
        <v>0</v>
      </c>
      <c r="CC97" s="177">
        <f t="shared" si="178"/>
        <v>0</v>
      </c>
      <c r="CD97" s="177">
        <f t="shared" si="179"/>
        <v>0</v>
      </c>
      <c r="CE97" s="177">
        <f t="shared" si="180"/>
        <v>0</v>
      </c>
      <c r="CF97" s="177">
        <f t="shared" si="181"/>
        <v>0</v>
      </c>
      <c r="CG97" s="177">
        <f t="shared" si="182"/>
        <v>0</v>
      </c>
      <c r="CH97" s="177">
        <f t="shared" si="183"/>
        <v>0</v>
      </c>
      <c r="CI97" s="177">
        <f t="shared" si="184"/>
        <v>0</v>
      </c>
      <c r="CJ97" s="177">
        <f t="shared" si="185"/>
        <v>0</v>
      </c>
      <c r="CK97" s="177">
        <f t="shared" si="186"/>
        <v>0</v>
      </c>
      <c r="CL97" s="177">
        <f t="shared" si="187"/>
        <v>0</v>
      </c>
      <c r="CM97" s="177">
        <f t="shared" si="188"/>
        <v>0</v>
      </c>
    </row>
    <row r="98" spans="1:91" s="123" customFormat="1" ht="40.799999999999997" customHeight="1">
      <c r="A98" s="9"/>
      <c r="B98" s="263"/>
      <c r="C98" s="264"/>
      <c r="D98" s="497" t="s">
        <v>2288</v>
      </c>
      <c r="E98" s="266"/>
      <c r="F98" s="267"/>
      <c r="G98" s="195"/>
      <c r="H98" s="195"/>
      <c r="I98" s="267"/>
      <c r="J98" s="268"/>
      <c r="K98" s="268"/>
      <c r="L98" s="270"/>
      <c r="M98" s="429"/>
      <c r="N98" s="167"/>
      <c r="O98" s="167"/>
      <c r="P98" s="167"/>
      <c r="Q98" s="167"/>
      <c r="R98" s="167"/>
      <c r="S98" s="167"/>
      <c r="T98" s="167"/>
      <c r="U98" s="167"/>
      <c r="V98" s="167"/>
      <c r="W98" s="167"/>
      <c r="X98" s="167"/>
      <c r="Y98" s="167"/>
      <c r="Z98" s="85"/>
      <c r="AA98" s="369"/>
      <c r="AB98" s="271"/>
      <c r="AC98" s="272"/>
      <c r="AE98" s="111"/>
      <c r="AF98" s="111"/>
      <c r="AG98" s="111"/>
      <c r="AH98" s="304"/>
      <c r="AI98" s="311"/>
      <c r="AJ98" s="198"/>
      <c r="AK98" s="198"/>
      <c r="AL98" s="198"/>
      <c r="AM98" s="198"/>
      <c r="AN98" s="198"/>
      <c r="AO98" s="198"/>
      <c r="AP98" s="198"/>
      <c r="AQ98" s="198"/>
      <c r="AR98" s="198"/>
      <c r="AS98" s="198"/>
      <c r="AT98" s="198"/>
      <c r="AU98" s="198"/>
      <c r="AV98" s="198"/>
      <c r="AW98" s="198"/>
      <c r="AX98" s="525"/>
      <c r="AY98" s="531"/>
      <c r="AZ98" s="285">
        <f t="shared" si="191"/>
        <v>0</v>
      </c>
      <c r="BA98" s="531"/>
      <c r="BB98" s="285">
        <f t="shared" si="192"/>
        <v>0</v>
      </c>
      <c r="BC98" s="531"/>
      <c r="BD98" s="177">
        <f t="shared" si="193"/>
        <v>0</v>
      </c>
      <c r="BE98" s="539"/>
      <c r="BF98" s="177">
        <f t="shared" si="157"/>
        <v>0</v>
      </c>
      <c r="BG98" s="177">
        <f t="shared" si="158"/>
        <v>0</v>
      </c>
      <c r="BH98" s="177">
        <f t="shared" si="159"/>
        <v>0</v>
      </c>
      <c r="BI98" s="177">
        <f t="shared" si="160"/>
        <v>0</v>
      </c>
      <c r="BJ98" s="177">
        <f t="shared" si="161"/>
        <v>0</v>
      </c>
      <c r="BK98" s="177">
        <f t="shared" si="162"/>
        <v>0</v>
      </c>
      <c r="BL98" s="177">
        <f t="shared" si="163"/>
        <v>0</v>
      </c>
      <c r="BM98" s="177">
        <f t="shared" si="164"/>
        <v>0</v>
      </c>
      <c r="BN98" s="177">
        <f t="shared" si="165"/>
        <v>0</v>
      </c>
      <c r="BO98" s="539"/>
      <c r="BP98" s="443">
        <f t="shared" si="166"/>
        <v>0</v>
      </c>
      <c r="BQ98" s="443">
        <f t="shared" si="167"/>
        <v>0</v>
      </c>
      <c r="BR98" s="539"/>
      <c r="BS98" s="177">
        <f t="shared" si="168"/>
        <v>0</v>
      </c>
      <c r="BT98" s="177">
        <f t="shared" si="169"/>
        <v>0</v>
      </c>
      <c r="BU98" s="177">
        <f t="shared" si="170"/>
        <v>0</v>
      </c>
      <c r="BV98" s="177">
        <f t="shared" si="171"/>
        <v>0</v>
      </c>
      <c r="BW98" s="177">
        <f t="shared" si="172"/>
        <v>0</v>
      </c>
      <c r="BX98" s="177">
        <f t="shared" si="173"/>
        <v>0</v>
      </c>
      <c r="BY98" s="177">
        <f t="shared" si="174"/>
        <v>0</v>
      </c>
      <c r="BZ98" s="177">
        <f t="shared" si="175"/>
        <v>0</v>
      </c>
      <c r="CA98" s="177">
        <f t="shared" si="176"/>
        <v>0</v>
      </c>
      <c r="CB98" s="177">
        <f t="shared" si="177"/>
        <v>0</v>
      </c>
      <c r="CC98" s="177">
        <f t="shared" si="178"/>
        <v>0</v>
      </c>
      <c r="CD98" s="177">
        <f t="shared" si="179"/>
        <v>0</v>
      </c>
      <c r="CE98" s="177">
        <f t="shared" si="180"/>
        <v>0</v>
      </c>
      <c r="CF98" s="177">
        <f t="shared" si="181"/>
        <v>0</v>
      </c>
      <c r="CG98" s="177">
        <f t="shared" si="182"/>
        <v>0</v>
      </c>
      <c r="CH98" s="177">
        <f t="shared" si="183"/>
        <v>0</v>
      </c>
      <c r="CI98" s="177">
        <f t="shared" si="184"/>
        <v>0</v>
      </c>
      <c r="CJ98" s="177">
        <f t="shared" si="185"/>
        <v>0</v>
      </c>
      <c r="CK98" s="177">
        <f t="shared" si="186"/>
        <v>0</v>
      </c>
      <c r="CL98" s="177">
        <f t="shared" si="187"/>
        <v>0</v>
      </c>
      <c r="CM98" s="177">
        <f t="shared" si="188"/>
        <v>0</v>
      </c>
    </row>
    <row r="99" spans="1:91" s="123" customFormat="1" ht="90" customHeight="1">
      <c r="A99" s="9"/>
      <c r="B99" s="210"/>
      <c r="C99" s="9"/>
      <c r="D99" s="106" t="s">
        <v>272</v>
      </c>
      <c r="E99" s="175" t="s">
        <v>2884</v>
      </c>
      <c r="F99" s="105" t="s">
        <v>134</v>
      </c>
      <c r="G99" s="224" t="s">
        <v>95</v>
      </c>
      <c r="H99" s="224" t="s">
        <v>2138</v>
      </c>
      <c r="I99" s="105">
        <v>1</v>
      </c>
      <c r="J99" s="105">
        <v>0</v>
      </c>
      <c r="K99" s="105" t="s">
        <v>4673</v>
      </c>
      <c r="L99" s="379">
        <v>114.63900000000001</v>
      </c>
      <c r="M99" s="250"/>
      <c r="N99" s="249"/>
      <c r="O99" s="250"/>
      <c r="P99" s="250"/>
      <c r="Q99" s="250"/>
      <c r="R99" s="250"/>
      <c r="S99" s="250"/>
      <c r="T99" s="250"/>
      <c r="U99" s="250"/>
      <c r="V99" s="250"/>
      <c r="W99" s="250"/>
      <c r="X99" s="250"/>
      <c r="Y99" s="250"/>
      <c r="Z99" s="250"/>
      <c r="AA99" s="383">
        <f t="shared" ref="AA99:AA128" si="230">L99*M99+L99*N99+L99*O99+L99*P99+L99*Q99+L99*R99+L99*T99+L99*V99+L99*W99+L99*X99+L99*Y99+L99*Z99+L99*U99+L99*S99</f>
        <v>0</v>
      </c>
      <c r="AB99" s="124" t="str">
        <f t="shared" ref="AB99" si="231">IF(SUM(M99:Z99)&gt;0,"Yes","No")</f>
        <v>No</v>
      </c>
      <c r="AC99" s="234" t="str">
        <f t="shared" ref="AC99:AC128" si="232">IF(B99="New","Yes","No")</f>
        <v>No</v>
      </c>
      <c r="AE99" s="273">
        <v>1</v>
      </c>
      <c r="AF99" s="274">
        <f t="shared" ref="AF99" si="233">AE99*SUM(M99:Z99)</f>
        <v>0</v>
      </c>
      <c r="AG99" s="111"/>
      <c r="AH99" s="302">
        <v>2.17</v>
      </c>
      <c r="AI99" s="311">
        <f>SUM(M99:Z99)*AH99</f>
        <v>0</v>
      </c>
      <c r="AJ99" s="198">
        <f t="shared" ref="AJ99:AJ128" si="234">M99*I99</f>
        <v>0</v>
      </c>
      <c r="AK99" s="198">
        <f t="shared" ref="AK99:AK128" si="235">N99*I99</f>
        <v>0</v>
      </c>
      <c r="AL99" s="198">
        <f t="shared" ref="AL99:AL128" si="236">O99*I99</f>
        <v>0</v>
      </c>
      <c r="AM99" s="198">
        <f t="shared" ref="AM99:AM128" si="237">P99*I99</f>
        <v>0</v>
      </c>
      <c r="AN99" s="198">
        <f t="shared" ref="AN99:AN128" si="238">Q99*I99</f>
        <v>0</v>
      </c>
      <c r="AO99" s="198">
        <f t="shared" ref="AO99:AO128" si="239">R99*I99</f>
        <v>0</v>
      </c>
      <c r="AP99" s="198">
        <f t="shared" ref="AP99:AP128" si="240">S99*I99</f>
        <v>0</v>
      </c>
      <c r="AQ99" s="198">
        <f t="shared" ref="AQ99:AQ128" si="241">T99*I99</f>
        <v>0</v>
      </c>
      <c r="AR99" s="198">
        <f t="shared" ref="AR99:AR128" si="242">U99*I99</f>
        <v>0</v>
      </c>
      <c r="AS99" s="198">
        <f t="shared" ref="AS99:AS128" si="243">V99*I99</f>
        <v>0</v>
      </c>
      <c r="AT99" s="198">
        <f t="shared" ref="AT99:AT128" si="244">W99*I99</f>
        <v>0</v>
      </c>
      <c r="AU99" s="198">
        <f t="shared" ref="AU99:AU128" si="245">X99*I99</f>
        <v>0</v>
      </c>
      <c r="AV99" s="198">
        <f t="shared" ref="AV99:AV128" si="246">Y99*I99</f>
        <v>0</v>
      </c>
      <c r="AW99" s="198">
        <f t="shared" ref="AW99:AW128" si="247">Z99*I99</f>
        <v>0</v>
      </c>
      <c r="AX99" s="526">
        <v>1</v>
      </c>
      <c r="AY99" s="532">
        <v>9</v>
      </c>
      <c r="AZ99" s="285">
        <f t="shared" si="191"/>
        <v>0</v>
      </c>
      <c r="BA99" s="532"/>
      <c r="BB99" s="285">
        <f t="shared" si="192"/>
        <v>0</v>
      </c>
      <c r="BC99" s="532"/>
      <c r="BD99" s="177">
        <f t="shared" si="193"/>
        <v>0</v>
      </c>
      <c r="BE99" s="539"/>
      <c r="BF99" s="177">
        <f t="shared" si="157"/>
        <v>0</v>
      </c>
      <c r="BG99" s="177">
        <f t="shared" si="158"/>
        <v>0</v>
      </c>
      <c r="BH99" s="177">
        <f t="shared" si="159"/>
        <v>0</v>
      </c>
      <c r="BI99" s="177">
        <f t="shared" si="160"/>
        <v>0</v>
      </c>
      <c r="BJ99" s="177">
        <f t="shared" si="161"/>
        <v>0</v>
      </c>
      <c r="BK99" s="177">
        <f t="shared" si="162"/>
        <v>0</v>
      </c>
      <c r="BL99" s="177">
        <f t="shared" si="163"/>
        <v>0</v>
      </c>
      <c r="BM99" s="177">
        <f t="shared" si="164"/>
        <v>0</v>
      </c>
      <c r="BN99" s="177">
        <f t="shared" si="165"/>
        <v>0</v>
      </c>
      <c r="BO99" s="539"/>
      <c r="BP99" s="443">
        <f t="shared" si="166"/>
        <v>0</v>
      </c>
      <c r="BQ99" s="443">
        <f t="shared" si="167"/>
        <v>0</v>
      </c>
      <c r="BR99" s="539"/>
      <c r="BS99" s="177">
        <f t="shared" si="168"/>
        <v>0</v>
      </c>
      <c r="BT99" s="177">
        <f t="shared" si="169"/>
        <v>0</v>
      </c>
      <c r="BU99" s="177">
        <f t="shared" si="170"/>
        <v>0</v>
      </c>
      <c r="BV99" s="177">
        <f t="shared" si="171"/>
        <v>0</v>
      </c>
      <c r="BW99" s="177">
        <f t="shared" si="172"/>
        <v>0</v>
      </c>
      <c r="BX99" s="177">
        <f t="shared" si="173"/>
        <v>0</v>
      </c>
      <c r="BY99" s="177">
        <f t="shared" si="174"/>
        <v>0</v>
      </c>
      <c r="BZ99" s="177">
        <f t="shared" si="175"/>
        <v>0</v>
      </c>
      <c r="CA99" s="177">
        <f t="shared" si="176"/>
        <v>0</v>
      </c>
      <c r="CB99" s="177">
        <f t="shared" si="177"/>
        <v>0</v>
      </c>
      <c r="CC99" s="177">
        <f t="shared" si="178"/>
        <v>0</v>
      </c>
      <c r="CD99" s="177">
        <f t="shared" si="179"/>
        <v>0</v>
      </c>
      <c r="CE99" s="177">
        <f t="shared" si="180"/>
        <v>0</v>
      </c>
      <c r="CF99" s="177">
        <f t="shared" si="181"/>
        <v>0</v>
      </c>
      <c r="CG99" s="177">
        <f t="shared" si="182"/>
        <v>0</v>
      </c>
      <c r="CH99" s="177">
        <f t="shared" si="183"/>
        <v>0</v>
      </c>
      <c r="CI99" s="177">
        <f t="shared" si="184"/>
        <v>0</v>
      </c>
      <c r="CJ99" s="177">
        <f t="shared" si="185"/>
        <v>0</v>
      </c>
      <c r="CK99" s="177">
        <f t="shared" si="186"/>
        <v>0</v>
      </c>
      <c r="CL99" s="177">
        <f t="shared" si="187"/>
        <v>0</v>
      </c>
      <c r="CM99" s="177">
        <f t="shared" si="188"/>
        <v>0</v>
      </c>
    </row>
    <row r="100" spans="1:91" s="123" customFormat="1" ht="90" customHeight="1">
      <c r="A100" s="9"/>
      <c r="B100" s="210"/>
      <c r="C100" s="9"/>
      <c r="D100" s="106" t="s">
        <v>3126</v>
      </c>
      <c r="E100" s="487" t="s">
        <v>6201</v>
      </c>
      <c r="F100" s="105" t="s">
        <v>134</v>
      </c>
      <c r="G100" s="224" t="s">
        <v>95</v>
      </c>
      <c r="H100" s="224" t="s">
        <v>2138</v>
      </c>
      <c r="I100" s="105">
        <v>1</v>
      </c>
      <c r="J100" s="105">
        <v>0</v>
      </c>
      <c r="K100" s="105" t="s">
        <v>4673</v>
      </c>
      <c r="L100" s="379">
        <v>99.683400000000006</v>
      </c>
      <c r="M100" s="426"/>
      <c r="N100" s="427"/>
      <c r="O100" s="426"/>
      <c r="P100" s="426"/>
      <c r="Q100" s="426"/>
      <c r="R100" s="426"/>
      <c r="S100" s="426"/>
      <c r="T100" s="426"/>
      <c r="U100" s="426"/>
      <c r="V100" s="426"/>
      <c r="W100" s="426"/>
      <c r="X100" s="426"/>
      <c r="Y100" s="426"/>
      <c r="Z100" s="426"/>
      <c r="AA100" s="425">
        <f t="shared" si="230"/>
        <v>0</v>
      </c>
      <c r="AB100" s="124" t="str">
        <f t="shared" si="3"/>
        <v>No</v>
      </c>
      <c r="AC100" s="234" t="str">
        <f t="shared" si="232"/>
        <v>No</v>
      </c>
      <c r="AE100" s="273">
        <v>1</v>
      </c>
      <c r="AF100" s="274">
        <f t="shared" ref="AF100:AF128" si="248">AE100*SUM(M100:Z100)</f>
        <v>0</v>
      </c>
      <c r="AG100" s="111"/>
      <c r="AH100" s="302">
        <v>2.17</v>
      </c>
      <c r="AI100" s="311">
        <f t="shared" ref="AI100:AI128" si="249">SUM(M100:Z100)*AH100</f>
        <v>0</v>
      </c>
      <c r="AJ100" s="198">
        <f t="shared" si="234"/>
        <v>0</v>
      </c>
      <c r="AK100" s="198">
        <f t="shared" si="235"/>
        <v>0</v>
      </c>
      <c r="AL100" s="198">
        <f t="shared" si="236"/>
        <v>0</v>
      </c>
      <c r="AM100" s="198">
        <f t="shared" si="237"/>
        <v>0</v>
      </c>
      <c r="AN100" s="198">
        <f t="shared" si="238"/>
        <v>0</v>
      </c>
      <c r="AO100" s="198">
        <f t="shared" si="239"/>
        <v>0</v>
      </c>
      <c r="AP100" s="198">
        <f t="shared" si="240"/>
        <v>0</v>
      </c>
      <c r="AQ100" s="198">
        <f t="shared" si="241"/>
        <v>0</v>
      </c>
      <c r="AR100" s="198">
        <f t="shared" si="242"/>
        <v>0</v>
      </c>
      <c r="AS100" s="198">
        <f t="shared" si="243"/>
        <v>0</v>
      </c>
      <c r="AT100" s="198">
        <f t="shared" si="244"/>
        <v>0</v>
      </c>
      <c r="AU100" s="198">
        <f t="shared" si="245"/>
        <v>0</v>
      </c>
      <c r="AV100" s="198">
        <f t="shared" si="246"/>
        <v>0</v>
      </c>
      <c r="AW100" s="198">
        <f t="shared" si="247"/>
        <v>0</v>
      </c>
      <c r="AX100" s="526">
        <v>1</v>
      </c>
      <c r="AY100" s="532">
        <v>9</v>
      </c>
      <c r="AZ100" s="285">
        <f t="shared" si="191"/>
        <v>0</v>
      </c>
      <c r="BA100" s="532"/>
      <c r="BB100" s="285">
        <f t="shared" si="192"/>
        <v>0</v>
      </c>
      <c r="BC100" s="532"/>
      <c r="BD100" s="177">
        <f t="shared" si="193"/>
        <v>0</v>
      </c>
      <c r="BE100" s="539"/>
      <c r="BF100" s="177">
        <f t="shared" si="157"/>
        <v>0</v>
      </c>
      <c r="BG100" s="177">
        <f t="shared" si="158"/>
        <v>0</v>
      </c>
      <c r="BH100" s="177">
        <f t="shared" si="159"/>
        <v>0</v>
      </c>
      <c r="BI100" s="177">
        <f t="shared" si="160"/>
        <v>0</v>
      </c>
      <c r="BJ100" s="177">
        <f t="shared" si="161"/>
        <v>0</v>
      </c>
      <c r="BK100" s="177">
        <f t="shared" si="162"/>
        <v>0</v>
      </c>
      <c r="BL100" s="177">
        <f t="shared" si="163"/>
        <v>0</v>
      </c>
      <c r="BM100" s="177">
        <f t="shared" si="164"/>
        <v>0</v>
      </c>
      <c r="BN100" s="177">
        <f t="shared" si="165"/>
        <v>0</v>
      </c>
      <c r="BO100" s="539"/>
      <c r="BP100" s="443">
        <f t="shared" si="166"/>
        <v>0</v>
      </c>
      <c r="BQ100" s="443">
        <f t="shared" si="167"/>
        <v>0</v>
      </c>
      <c r="BR100" s="539"/>
      <c r="BS100" s="177">
        <f t="shared" si="168"/>
        <v>0</v>
      </c>
      <c r="BT100" s="177">
        <f t="shared" si="169"/>
        <v>0</v>
      </c>
      <c r="BU100" s="177">
        <f t="shared" si="170"/>
        <v>0</v>
      </c>
      <c r="BV100" s="177">
        <f t="shared" si="171"/>
        <v>0</v>
      </c>
      <c r="BW100" s="177">
        <f t="shared" si="172"/>
        <v>0</v>
      </c>
      <c r="BX100" s="177">
        <f t="shared" si="173"/>
        <v>0</v>
      </c>
      <c r="BY100" s="177">
        <f t="shared" si="174"/>
        <v>0</v>
      </c>
      <c r="BZ100" s="177">
        <f t="shared" si="175"/>
        <v>0</v>
      </c>
      <c r="CA100" s="177">
        <f t="shared" si="176"/>
        <v>0</v>
      </c>
      <c r="CB100" s="177">
        <f t="shared" si="177"/>
        <v>0</v>
      </c>
      <c r="CC100" s="177">
        <f t="shared" si="178"/>
        <v>0</v>
      </c>
      <c r="CD100" s="177">
        <f t="shared" si="179"/>
        <v>0</v>
      </c>
      <c r="CE100" s="177">
        <f t="shared" si="180"/>
        <v>0</v>
      </c>
      <c r="CF100" s="177">
        <f t="shared" si="181"/>
        <v>0</v>
      </c>
      <c r="CG100" s="177">
        <f t="shared" si="182"/>
        <v>0</v>
      </c>
      <c r="CH100" s="177">
        <f t="shared" si="183"/>
        <v>0</v>
      </c>
      <c r="CI100" s="177">
        <f t="shared" si="184"/>
        <v>0</v>
      </c>
      <c r="CJ100" s="177">
        <f t="shared" si="185"/>
        <v>0</v>
      </c>
      <c r="CK100" s="177">
        <f t="shared" si="186"/>
        <v>0</v>
      </c>
      <c r="CL100" s="177">
        <f t="shared" si="187"/>
        <v>0</v>
      </c>
      <c r="CM100" s="177">
        <f t="shared" si="188"/>
        <v>0</v>
      </c>
    </row>
    <row r="101" spans="1:91" s="9" customFormat="1" ht="90" customHeight="1">
      <c r="B101" s="225"/>
      <c r="D101" s="141" t="s">
        <v>273</v>
      </c>
      <c r="E101" s="223" t="s">
        <v>2884</v>
      </c>
      <c r="F101" s="114" t="s">
        <v>134</v>
      </c>
      <c r="G101" s="115" t="s">
        <v>96</v>
      </c>
      <c r="H101" s="115" t="s">
        <v>2138</v>
      </c>
      <c r="I101" s="114">
        <v>1</v>
      </c>
      <c r="J101" s="114">
        <v>0</v>
      </c>
      <c r="K101" s="114" t="s">
        <v>4673</v>
      </c>
      <c r="L101" s="380">
        <v>143.29875000000001</v>
      </c>
      <c r="M101" s="129"/>
      <c r="N101" s="129"/>
      <c r="O101" s="129"/>
      <c r="P101" s="129"/>
      <c r="Q101" s="129"/>
      <c r="R101" s="129"/>
      <c r="S101" s="129"/>
      <c r="T101" s="129"/>
      <c r="U101" s="129"/>
      <c r="V101" s="129"/>
      <c r="W101" s="129"/>
      <c r="X101" s="129"/>
      <c r="Y101" s="129"/>
      <c r="Z101" s="129"/>
      <c r="AA101" s="131">
        <f t="shared" si="230"/>
        <v>0</v>
      </c>
      <c r="AB101" s="131" t="str">
        <f t="shared" ref="AB101" si="250">IF(SUM(M101:Z101)&gt;0,"Yes","No")</f>
        <v>No</v>
      </c>
      <c r="AC101" s="212" t="str">
        <f t="shared" si="232"/>
        <v>No</v>
      </c>
      <c r="AE101" s="275">
        <v>1</v>
      </c>
      <c r="AF101" s="276">
        <f t="shared" ref="AF101" si="251">AE101*SUM(M101:Z101)</f>
        <v>0</v>
      </c>
      <c r="AG101" s="111"/>
      <c r="AH101" s="302">
        <v>4.5</v>
      </c>
      <c r="AI101" s="311">
        <f t="shared" si="249"/>
        <v>0</v>
      </c>
      <c r="AJ101" s="198">
        <f t="shared" si="234"/>
        <v>0</v>
      </c>
      <c r="AK101" s="198">
        <f t="shared" si="235"/>
        <v>0</v>
      </c>
      <c r="AL101" s="198">
        <f t="shared" si="236"/>
        <v>0</v>
      </c>
      <c r="AM101" s="198">
        <f t="shared" si="237"/>
        <v>0</v>
      </c>
      <c r="AN101" s="198">
        <f t="shared" si="238"/>
        <v>0</v>
      </c>
      <c r="AO101" s="198">
        <f t="shared" si="239"/>
        <v>0</v>
      </c>
      <c r="AP101" s="198">
        <f t="shared" si="240"/>
        <v>0</v>
      </c>
      <c r="AQ101" s="198">
        <f t="shared" si="241"/>
        <v>0</v>
      </c>
      <c r="AR101" s="198">
        <f t="shared" si="242"/>
        <v>0</v>
      </c>
      <c r="AS101" s="198">
        <f t="shared" si="243"/>
        <v>0</v>
      </c>
      <c r="AT101" s="198">
        <f t="shared" si="244"/>
        <v>0</v>
      </c>
      <c r="AU101" s="198">
        <f t="shared" si="245"/>
        <v>0</v>
      </c>
      <c r="AV101" s="198">
        <f t="shared" si="246"/>
        <v>0</v>
      </c>
      <c r="AW101" s="198">
        <f t="shared" si="247"/>
        <v>0</v>
      </c>
      <c r="AX101" s="526">
        <v>1</v>
      </c>
      <c r="AY101" s="532">
        <v>9</v>
      </c>
      <c r="AZ101" s="285">
        <f t="shared" si="191"/>
        <v>0</v>
      </c>
      <c r="BA101" s="532"/>
      <c r="BB101" s="285">
        <f t="shared" si="192"/>
        <v>0</v>
      </c>
      <c r="BC101" s="532"/>
      <c r="BD101" s="177">
        <f t="shared" si="193"/>
        <v>0</v>
      </c>
      <c r="BE101" s="539"/>
      <c r="BF101" s="177">
        <f t="shared" si="157"/>
        <v>0</v>
      </c>
      <c r="BG101" s="177">
        <f t="shared" si="158"/>
        <v>0</v>
      </c>
      <c r="BH101" s="177">
        <f t="shared" si="159"/>
        <v>0</v>
      </c>
      <c r="BI101" s="177">
        <f t="shared" si="160"/>
        <v>0</v>
      </c>
      <c r="BJ101" s="177">
        <f t="shared" si="161"/>
        <v>0</v>
      </c>
      <c r="BK101" s="177">
        <f t="shared" si="162"/>
        <v>0</v>
      </c>
      <c r="BL101" s="177">
        <f t="shared" si="163"/>
        <v>0</v>
      </c>
      <c r="BM101" s="177">
        <f t="shared" si="164"/>
        <v>0</v>
      </c>
      <c r="BN101" s="177">
        <f t="shared" si="165"/>
        <v>0</v>
      </c>
      <c r="BO101" s="539"/>
      <c r="BP101" s="443">
        <f t="shared" si="166"/>
        <v>0</v>
      </c>
      <c r="BQ101" s="443">
        <f t="shared" si="167"/>
        <v>0</v>
      </c>
      <c r="BR101" s="539"/>
      <c r="BS101" s="177">
        <f t="shared" si="168"/>
        <v>0</v>
      </c>
      <c r="BT101" s="177">
        <f t="shared" si="169"/>
        <v>0</v>
      </c>
      <c r="BU101" s="177">
        <f t="shared" si="170"/>
        <v>0</v>
      </c>
      <c r="BV101" s="177">
        <f t="shared" si="171"/>
        <v>0</v>
      </c>
      <c r="BW101" s="177">
        <f t="shared" si="172"/>
        <v>0</v>
      </c>
      <c r="BX101" s="177">
        <f t="shared" si="173"/>
        <v>0</v>
      </c>
      <c r="BY101" s="177">
        <f t="shared" si="174"/>
        <v>0</v>
      </c>
      <c r="BZ101" s="177">
        <f t="shared" si="175"/>
        <v>0</v>
      </c>
      <c r="CA101" s="177">
        <f t="shared" si="176"/>
        <v>0</v>
      </c>
      <c r="CB101" s="177">
        <f t="shared" si="177"/>
        <v>0</v>
      </c>
      <c r="CC101" s="177">
        <f t="shared" si="178"/>
        <v>0</v>
      </c>
      <c r="CD101" s="177">
        <f t="shared" si="179"/>
        <v>0</v>
      </c>
      <c r="CE101" s="177">
        <f t="shared" si="180"/>
        <v>0</v>
      </c>
      <c r="CF101" s="177">
        <f t="shared" si="181"/>
        <v>0</v>
      </c>
      <c r="CG101" s="177">
        <f t="shared" si="182"/>
        <v>0</v>
      </c>
      <c r="CH101" s="177">
        <f t="shared" si="183"/>
        <v>0</v>
      </c>
      <c r="CI101" s="177">
        <f t="shared" si="184"/>
        <v>0</v>
      </c>
      <c r="CJ101" s="177">
        <f t="shared" si="185"/>
        <v>0</v>
      </c>
      <c r="CK101" s="177">
        <f t="shared" si="186"/>
        <v>0</v>
      </c>
      <c r="CL101" s="177">
        <f t="shared" si="187"/>
        <v>0</v>
      </c>
      <c r="CM101" s="177">
        <f t="shared" si="188"/>
        <v>0</v>
      </c>
    </row>
    <row r="102" spans="1:91" s="9" customFormat="1" ht="90" customHeight="1">
      <c r="B102" s="210"/>
      <c r="D102" s="141" t="s">
        <v>3182</v>
      </c>
      <c r="E102" s="486" t="s">
        <v>6201</v>
      </c>
      <c r="F102" s="114" t="s">
        <v>134</v>
      </c>
      <c r="G102" s="115" t="s">
        <v>96</v>
      </c>
      <c r="H102" s="115" t="s">
        <v>2138</v>
      </c>
      <c r="I102" s="114">
        <v>1</v>
      </c>
      <c r="J102" s="114">
        <v>0</v>
      </c>
      <c r="K102" s="114" t="s">
        <v>4673</v>
      </c>
      <c r="L102" s="380">
        <v>124.60940000000001</v>
      </c>
      <c r="M102" s="129"/>
      <c r="N102" s="129"/>
      <c r="O102" s="129"/>
      <c r="P102" s="129"/>
      <c r="Q102" s="129"/>
      <c r="R102" s="129"/>
      <c r="S102" s="129"/>
      <c r="T102" s="129"/>
      <c r="U102" s="129"/>
      <c r="V102" s="129"/>
      <c r="W102" s="129"/>
      <c r="X102" s="129"/>
      <c r="Y102" s="129"/>
      <c r="Z102" s="129"/>
      <c r="AA102" s="131">
        <f t="shared" si="230"/>
        <v>0</v>
      </c>
      <c r="AB102" s="131" t="str">
        <f t="shared" si="3"/>
        <v>No</v>
      </c>
      <c r="AC102" s="212" t="str">
        <f t="shared" si="232"/>
        <v>No</v>
      </c>
      <c r="AE102" s="275">
        <v>1</v>
      </c>
      <c r="AF102" s="276">
        <f t="shared" si="248"/>
        <v>0</v>
      </c>
      <c r="AG102" s="111"/>
      <c r="AH102" s="302">
        <v>4.5</v>
      </c>
      <c r="AI102" s="311">
        <f t="shared" si="249"/>
        <v>0</v>
      </c>
      <c r="AJ102" s="198">
        <f t="shared" si="234"/>
        <v>0</v>
      </c>
      <c r="AK102" s="198">
        <f t="shared" si="235"/>
        <v>0</v>
      </c>
      <c r="AL102" s="198">
        <f t="shared" si="236"/>
        <v>0</v>
      </c>
      <c r="AM102" s="198">
        <f t="shared" si="237"/>
        <v>0</v>
      </c>
      <c r="AN102" s="198">
        <f t="shared" si="238"/>
        <v>0</v>
      </c>
      <c r="AO102" s="198">
        <f t="shared" si="239"/>
        <v>0</v>
      </c>
      <c r="AP102" s="198">
        <f t="shared" si="240"/>
        <v>0</v>
      </c>
      <c r="AQ102" s="198">
        <f t="shared" si="241"/>
        <v>0</v>
      </c>
      <c r="AR102" s="198">
        <f t="shared" si="242"/>
        <v>0</v>
      </c>
      <c r="AS102" s="198">
        <f t="shared" si="243"/>
        <v>0</v>
      </c>
      <c r="AT102" s="198">
        <f t="shared" si="244"/>
        <v>0</v>
      </c>
      <c r="AU102" s="198">
        <f t="shared" si="245"/>
        <v>0</v>
      </c>
      <c r="AV102" s="198">
        <f t="shared" si="246"/>
        <v>0</v>
      </c>
      <c r="AW102" s="198">
        <f t="shared" si="247"/>
        <v>0</v>
      </c>
      <c r="AX102" s="526">
        <v>1</v>
      </c>
      <c r="AY102" s="532">
        <v>9</v>
      </c>
      <c r="AZ102" s="285">
        <f t="shared" si="191"/>
        <v>0</v>
      </c>
      <c r="BA102" s="532"/>
      <c r="BB102" s="285">
        <f t="shared" si="192"/>
        <v>0</v>
      </c>
      <c r="BC102" s="532"/>
      <c r="BD102" s="177">
        <f t="shared" si="193"/>
        <v>0</v>
      </c>
      <c r="BE102" s="539"/>
      <c r="BF102" s="177">
        <f t="shared" si="157"/>
        <v>0</v>
      </c>
      <c r="BG102" s="177">
        <f t="shared" si="158"/>
        <v>0</v>
      </c>
      <c r="BH102" s="177">
        <f t="shared" si="159"/>
        <v>0</v>
      </c>
      <c r="BI102" s="177">
        <f t="shared" si="160"/>
        <v>0</v>
      </c>
      <c r="BJ102" s="177">
        <f t="shared" si="161"/>
        <v>0</v>
      </c>
      <c r="BK102" s="177">
        <f t="shared" si="162"/>
        <v>0</v>
      </c>
      <c r="BL102" s="177">
        <f t="shared" si="163"/>
        <v>0</v>
      </c>
      <c r="BM102" s="177">
        <f t="shared" si="164"/>
        <v>0</v>
      </c>
      <c r="BN102" s="177">
        <f t="shared" si="165"/>
        <v>0</v>
      </c>
      <c r="BO102" s="539"/>
      <c r="BP102" s="443">
        <f t="shared" si="166"/>
        <v>0</v>
      </c>
      <c r="BQ102" s="443">
        <f t="shared" si="167"/>
        <v>0</v>
      </c>
      <c r="BR102" s="539"/>
      <c r="BS102" s="177">
        <f t="shared" si="168"/>
        <v>0</v>
      </c>
      <c r="BT102" s="177">
        <f t="shared" si="169"/>
        <v>0</v>
      </c>
      <c r="BU102" s="177">
        <f t="shared" si="170"/>
        <v>0</v>
      </c>
      <c r="BV102" s="177">
        <f t="shared" si="171"/>
        <v>0</v>
      </c>
      <c r="BW102" s="177">
        <f t="shared" si="172"/>
        <v>0</v>
      </c>
      <c r="BX102" s="177">
        <f t="shared" si="173"/>
        <v>0</v>
      </c>
      <c r="BY102" s="177">
        <f t="shared" si="174"/>
        <v>0</v>
      </c>
      <c r="BZ102" s="177">
        <f t="shared" si="175"/>
        <v>0</v>
      </c>
      <c r="CA102" s="177">
        <f t="shared" si="176"/>
        <v>0</v>
      </c>
      <c r="CB102" s="177">
        <f t="shared" si="177"/>
        <v>0</v>
      </c>
      <c r="CC102" s="177">
        <f t="shared" si="178"/>
        <v>0</v>
      </c>
      <c r="CD102" s="177">
        <f t="shared" si="179"/>
        <v>0</v>
      </c>
      <c r="CE102" s="177">
        <f t="shared" si="180"/>
        <v>0</v>
      </c>
      <c r="CF102" s="177">
        <f t="shared" si="181"/>
        <v>0</v>
      </c>
      <c r="CG102" s="177">
        <f t="shared" si="182"/>
        <v>0</v>
      </c>
      <c r="CH102" s="177">
        <f t="shared" si="183"/>
        <v>0</v>
      </c>
      <c r="CI102" s="177">
        <f t="shared" si="184"/>
        <v>0</v>
      </c>
      <c r="CJ102" s="177">
        <f t="shared" si="185"/>
        <v>0</v>
      </c>
      <c r="CK102" s="177">
        <f t="shared" si="186"/>
        <v>0</v>
      </c>
      <c r="CL102" s="177">
        <f t="shared" si="187"/>
        <v>0</v>
      </c>
      <c r="CM102" s="177">
        <f t="shared" si="188"/>
        <v>0</v>
      </c>
    </row>
    <row r="103" spans="1:91" s="123" customFormat="1" ht="90" customHeight="1">
      <c r="A103" s="9"/>
      <c r="B103" s="210"/>
      <c r="C103" s="9"/>
      <c r="D103" s="106" t="s">
        <v>274</v>
      </c>
      <c r="E103" s="175" t="s">
        <v>2884</v>
      </c>
      <c r="F103" s="105" t="s">
        <v>135</v>
      </c>
      <c r="G103" s="224" t="s">
        <v>97</v>
      </c>
      <c r="H103" s="224" t="s">
        <v>2138</v>
      </c>
      <c r="I103" s="105">
        <v>1</v>
      </c>
      <c r="J103" s="105">
        <v>9</v>
      </c>
      <c r="K103" s="105" t="s">
        <v>4673</v>
      </c>
      <c r="L103" s="379">
        <v>206.35020000000003</v>
      </c>
      <c r="M103" s="127"/>
      <c r="N103" s="126"/>
      <c r="O103" s="127"/>
      <c r="P103" s="127"/>
      <c r="Q103" s="127"/>
      <c r="R103" s="127"/>
      <c r="S103" s="127"/>
      <c r="T103" s="127"/>
      <c r="U103" s="127"/>
      <c r="V103" s="127"/>
      <c r="W103" s="127"/>
      <c r="X103" s="127"/>
      <c r="Y103" s="127"/>
      <c r="Z103" s="127"/>
      <c r="AA103" s="138">
        <f t="shared" si="230"/>
        <v>0</v>
      </c>
      <c r="AB103" s="124" t="str">
        <f t="shared" ref="AB103" si="252">IF(SUM(M103:Z103)&gt;0,"Yes","No")</f>
        <v>No</v>
      </c>
      <c r="AC103" s="234" t="str">
        <f t="shared" si="232"/>
        <v>No</v>
      </c>
      <c r="AE103" s="275">
        <v>1</v>
      </c>
      <c r="AF103" s="276">
        <f t="shared" ref="AF103" si="253">AE103*SUM(M103:Z103)</f>
        <v>0</v>
      </c>
      <c r="AG103" s="111"/>
      <c r="AH103" s="302">
        <v>7.5</v>
      </c>
      <c r="AI103" s="311">
        <f t="shared" si="249"/>
        <v>0</v>
      </c>
      <c r="AJ103" s="198">
        <f t="shared" si="234"/>
        <v>0</v>
      </c>
      <c r="AK103" s="198">
        <f t="shared" si="235"/>
        <v>0</v>
      </c>
      <c r="AL103" s="198">
        <f t="shared" si="236"/>
        <v>0</v>
      </c>
      <c r="AM103" s="198">
        <f t="shared" si="237"/>
        <v>0</v>
      </c>
      <c r="AN103" s="198">
        <f t="shared" si="238"/>
        <v>0</v>
      </c>
      <c r="AO103" s="198">
        <f t="shared" si="239"/>
        <v>0</v>
      </c>
      <c r="AP103" s="198">
        <f t="shared" si="240"/>
        <v>0</v>
      </c>
      <c r="AQ103" s="198">
        <f t="shared" si="241"/>
        <v>0</v>
      </c>
      <c r="AR103" s="198">
        <f t="shared" si="242"/>
        <v>0</v>
      </c>
      <c r="AS103" s="198">
        <f t="shared" si="243"/>
        <v>0</v>
      </c>
      <c r="AT103" s="198">
        <f t="shared" si="244"/>
        <v>0</v>
      </c>
      <c r="AU103" s="198">
        <f t="shared" si="245"/>
        <v>0</v>
      </c>
      <c r="AV103" s="198">
        <f t="shared" si="246"/>
        <v>0</v>
      </c>
      <c r="AW103" s="198">
        <f t="shared" si="247"/>
        <v>0</v>
      </c>
      <c r="AX103" s="526">
        <v>1</v>
      </c>
      <c r="AY103" s="532">
        <v>12</v>
      </c>
      <c r="AZ103" s="285">
        <f t="shared" si="191"/>
        <v>0</v>
      </c>
      <c r="BA103" s="532"/>
      <c r="BB103" s="285">
        <f t="shared" si="192"/>
        <v>0</v>
      </c>
      <c r="BC103" s="532"/>
      <c r="BD103" s="177">
        <f t="shared" si="193"/>
        <v>0</v>
      </c>
      <c r="BE103" s="539"/>
      <c r="BF103" s="177">
        <f t="shared" si="157"/>
        <v>0</v>
      </c>
      <c r="BG103" s="177">
        <f t="shared" si="158"/>
        <v>0</v>
      </c>
      <c r="BH103" s="177">
        <f t="shared" si="159"/>
        <v>0</v>
      </c>
      <c r="BI103" s="177">
        <f t="shared" si="160"/>
        <v>0</v>
      </c>
      <c r="BJ103" s="177">
        <f t="shared" si="161"/>
        <v>0</v>
      </c>
      <c r="BK103" s="177">
        <f t="shared" si="162"/>
        <v>0</v>
      </c>
      <c r="BL103" s="177">
        <f t="shared" si="163"/>
        <v>0</v>
      </c>
      <c r="BM103" s="177">
        <f t="shared" si="164"/>
        <v>0</v>
      </c>
      <c r="BN103" s="177">
        <f t="shared" si="165"/>
        <v>0</v>
      </c>
      <c r="BO103" s="539"/>
      <c r="BP103" s="443">
        <f t="shared" si="166"/>
        <v>0</v>
      </c>
      <c r="BQ103" s="443">
        <f t="shared" si="167"/>
        <v>0</v>
      </c>
      <c r="BR103" s="539"/>
      <c r="BS103" s="177">
        <f t="shared" si="168"/>
        <v>0</v>
      </c>
      <c r="BT103" s="177">
        <f t="shared" si="169"/>
        <v>0</v>
      </c>
      <c r="BU103" s="177">
        <f t="shared" si="170"/>
        <v>0</v>
      </c>
      <c r="BV103" s="177">
        <f t="shared" si="171"/>
        <v>0</v>
      </c>
      <c r="BW103" s="177">
        <f t="shared" si="172"/>
        <v>0</v>
      </c>
      <c r="BX103" s="177">
        <f t="shared" si="173"/>
        <v>0</v>
      </c>
      <c r="BY103" s="177">
        <f t="shared" si="174"/>
        <v>0</v>
      </c>
      <c r="BZ103" s="177">
        <f t="shared" si="175"/>
        <v>0</v>
      </c>
      <c r="CA103" s="177">
        <f t="shared" si="176"/>
        <v>0</v>
      </c>
      <c r="CB103" s="177">
        <f t="shared" si="177"/>
        <v>0</v>
      </c>
      <c r="CC103" s="177">
        <f t="shared" si="178"/>
        <v>0</v>
      </c>
      <c r="CD103" s="177">
        <f t="shared" si="179"/>
        <v>0</v>
      </c>
      <c r="CE103" s="177">
        <f t="shared" si="180"/>
        <v>0</v>
      </c>
      <c r="CF103" s="177">
        <f t="shared" si="181"/>
        <v>0</v>
      </c>
      <c r="CG103" s="177">
        <f t="shared" si="182"/>
        <v>0</v>
      </c>
      <c r="CH103" s="177">
        <f t="shared" si="183"/>
        <v>0</v>
      </c>
      <c r="CI103" s="177">
        <f t="shared" si="184"/>
        <v>0</v>
      </c>
      <c r="CJ103" s="177">
        <f t="shared" si="185"/>
        <v>0</v>
      </c>
      <c r="CK103" s="177">
        <f t="shared" si="186"/>
        <v>0</v>
      </c>
      <c r="CL103" s="177">
        <f t="shared" si="187"/>
        <v>0</v>
      </c>
      <c r="CM103" s="177">
        <f t="shared" si="188"/>
        <v>0</v>
      </c>
    </row>
    <row r="104" spans="1:91" s="123" customFormat="1" ht="90" customHeight="1">
      <c r="A104" s="9"/>
      <c r="B104" s="210"/>
      <c r="C104" s="9"/>
      <c r="D104" s="106" t="s">
        <v>3238</v>
      </c>
      <c r="E104" s="487" t="s">
        <v>6201</v>
      </c>
      <c r="F104" s="105" t="s">
        <v>135</v>
      </c>
      <c r="G104" s="224" t="s">
        <v>97</v>
      </c>
      <c r="H104" s="224" t="s">
        <v>2138</v>
      </c>
      <c r="I104" s="105">
        <v>1</v>
      </c>
      <c r="J104" s="105">
        <v>9</v>
      </c>
      <c r="K104" s="105" t="s">
        <v>4673</v>
      </c>
      <c r="L104" s="379">
        <v>179.43630000000002</v>
      </c>
      <c r="M104" s="127"/>
      <c r="N104" s="126"/>
      <c r="O104" s="127"/>
      <c r="P104" s="127"/>
      <c r="Q104" s="127"/>
      <c r="R104" s="127"/>
      <c r="S104" s="127"/>
      <c r="T104" s="127"/>
      <c r="U104" s="127"/>
      <c r="V104" s="127"/>
      <c r="W104" s="127"/>
      <c r="X104" s="127"/>
      <c r="Y104" s="127"/>
      <c r="Z104" s="127"/>
      <c r="AA104" s="138">
        <f t="shared" si="230"/>
        <v>0</v>
      </c>
      <c r="AB104" s="124" t="str">
        <f t="shared" si="3"/>
        <v>No</v>
      </c>
      <c r="AC104" s="234" t="str">
        <f t="shared" si="232"/>
        <v>No</v>
      </c>
      <c r="AE104" s="275">
        <v>1</v>
      </c>
      <c r="AF104" s="276">
        <f t="shared" si="248"/>
        <v>0</v>
      </c>
      <c r="AG104" s="111"/>
      <c r="AH104" s="302">
        <v>7.5</v>
      </c>
      <c r="AI104" s="311">
        <f t="shared" si="249"/>
        <v>0</v>
      </c>
      <c r="AJ104" s="198">
        <f t="shared" si="234"/>
        <v>0</v>
      </c>
      <c r="AK104" s="198">
        <f t="shared" si="235"/>
        <v>0</v>
      </c>
      <c r="AL104" s="198">
        <f t="shared" si="236"/>
        <v>0</v>
      </c>
      <c r="AM104" s="198">
        <f t="shared" si="237"/>
        <v>0</v>
      </c>
      <c r="AN104" s="198">
        <f t="shared" si="238"/>
        <v>0</v>
      </c>
      <c r="AO104" s="198">
        <f t="shared" si="239"/>
        <v>0</v>
      </c>
      <c r="AP104" s="198">
        <f t="shared" si="240"/>
        <v>0</v>
      </c>
      <c r="AQ104" s="198">
        <f t="shared" si="241"/>
        <v>0</v>
      </c>
      <c r="AR104" s="198">
        <f t="shared" si="242"/>
        <v>0</v>
      </c>
      <c r="AS104" s="198">
        <f t="shared" si="243"/>
        <v>0</v>
      </c>
      <c r="AT104" s="198">
        <f t="shared" si="244"/>
        <v>0</v>
      </c>
      <c r="AU104" s="198">
        <f t="shared" si="245"/>
        <v>0</v>
      </c>
      <c r="AV104" s="198">
        <f t="shared" si="246"/>
        <v>0</v>
      </c>
      <c r="AW104" s="198">
        <f t="shared" si="247"/>
        <v>0</v>
      </c>
      <c r="AX104" s="526">
        <v>1</v>
      </c>
      <c r="AY104" s="532">
        <v>12</v>
      </c>
      <c r="AZ104" s="285">
        <f t="shared" si="191"/>
        <v>0</v>
      </c>
      <c r="BA104" s="532"/>
      <c r="BB104" s="285">
        <f t="shared" si="192"/>
        <v>0</v>
      </c>
      <c r="BC104" s="532"/>
      <c r="BD104" s="177">
        <f t="shared" si="193"/>
        <v>0</v>
      </c>
      <c r="BE104" s="539"/>
      <c r="BF104" s="177">
        <f t="shared" si="157"/>
        <v>0</v>
      </c>
      <c r="BG104" s="177">
        <f t="shared" si="158"/>
        <v>0</v>
      </c>
      <c r="BH104" s="177">
        <f t="shared" si="159"/>
        <v>0</v>
      </c>
      <c r="BI104" s="177">
        <f t="shared" si="160"/>
        <v>0</v>
      </c>
      <c r="BJ104" s="177">
        <f t="shared" si="161"/>
        <v>0</v>
      </c>
      <c r="BK104" s="177">
        <f t="shared" si="162"/>
        <v>0</v>
      </c>
      <c r="BL104" s="177">
        <f t="shared" si="163"/>
        <v>0</v>
      </c>
      <c r="BM104" s="177">
        <f t="shared" si="164"/>
        <v>0</v>
      </c>
      <c r="BN104" s="177">
        <f t="shared" si="165"/>
        <v>0</v>
      </c>
      <c r="BO104" s="539"/>
      <c r="BP104" s="443">
        <f t="shared" si="166"/>
        <v>0</v>
      </c>
      <c r="BQ104" s="443">
        <f t="shared" si="167"/>
        <v>0</v>
      </c>
      <c r="BR104" s="539"/>
      <c r="BS104" s="177">
        <f t="shared" si="168"/>
        <v>0</v>
      </c>
      <c r="BT104" s="177">
        <f t="shared" si="169"/>
        <v>0</v>
      </c>
      <c r="BU104" s="177">
        <f t="shared" si="170"/>
        <v>0</v>
      </c>
      <c r="BV104" s="177">
        <f t="shared" si="171"/>
        <v>0</v>
      </c>
      <c r="BW104" s="177">
        <f t="shared" si="172"/>
        <v>0</v>
      </c>
      <c r="BX104" s="177">
        <f t="shared" si="173"/>
        <v>0</v>
      </c>
      <c r="BY104" s="177">
        <f t="shared" si="174"/>
        <v>0</v>
      </c>
      <c r="BZ104" s="177">
        <f t="shared" si="175"/>
        <v>0</v>
      </c>
      <c r="CA104" s="177">
        <f t="shared" si="176"/>
        <v>0</v>
      </c>
      <c r="CB104" s="177">
        <f t="shared" si="177"/>
        <v>0</v>
      </c>
      <c r="CC104" s="177">
        <f t="shared" si="178"/>
        <v>0</v>
      </c>
      <c r="CD104" s="177">
        <f t="shared" si="179"/>
        <v>0</v>
      </c>
      <c r="CE104" s="177">
        <f t="shared" si="180"/>
        <v>0</v>
      </c>
      <c r="CF104" s="177">
        <f t="shared" si="181"/>
        <v>0</v>
      </c>
      <c r="CG104" s="177">
        <f t="shared" si="182"/>
        <v>0</v>
      </c>
      <c r="CH104" s="177">
        <f t="shared" si="183"/>
        <v>0</v>
      </c>
      <c r="CI104" s="177">
        <f t="shared" si="184"/>
        <v>0</v>
      </c>
      <c r="CJ104" s="177">
        <f t="shared" si="185"/>
        <v>0</v>
      </c>
      <c r="CK104" s="177">
        <f t="shared" si="186"/>
        <v>0</v>
      </c>
      <c r="CL104" s="177">
        <f t="shared" si="187"/>
        <v>0</v>
      </c>
      <c r="CM104" s="177">
        <f t="shared" si="188"/>
        <v>0</v>
      </c>
    </row>
    <row r="105" spans="1:91" s="9" customFormat="1" ht="90" customHeight="1">
      <c r="B105" s="225"/>
      <c r="D105" s="141" t="s">
        <v>277</v>
      </c>
      <c r="E105" s="223" t="s">
        <v>2884</v>
      </c>
      <c r="F105" s="114" t="s">
        <v>136</v>
      </c>
      <c r="G105" s="115" t="s">
        <v>98</v>
      </c>
      <c r="H105" s="115" t="s">
        <v>2138</v>
      </c>
      <c r="I105" s="114">
        <v>1</v>
      </c>
      <c r="J105" s="114">
        <v>15</v>
      </c>
      <c r="K105" s="114" t="s">
        <v>4673</v>
      </c>
      <c r="L105" s="380">
        <v>292.32945000000001</v>
      </c>
      <c r="M105" s="129"/>
      <c r="N105" s="129"/>
      <c r="O105" s="129"/>
      <c r="P105" s="129"/>
      <c r="Q105" s="129"/>
      <c r="R105" s="129"/>
      <c r="S105" s="129"/>
      <c r="T105" s="129"/>
      <c r="U105" s="129"/>
      <c r="V105" s="129"/>
      <c r="W105" s="129"/>
      <c r="X105" s="129"/>
      <c r="Y105" s="129"/>
      <c r="Z105" s="129"/>
      <c r="AA105" s="131">
        <f t="shared" si="230"/>
        <v>0</v>
      </c>
      <c r="AB105" s="131" t="str">
        <f t="shared" ref="AB105" si="254">IF(SUM(M105:Z105)&gt;0,"Yes","No")</f>
        <v>No</v>
      </c>
      <c r="AC105" s="212" t="str">
        <f t="shared" si="232"/>
        <v>No</v>
      </c>
      <c r="AE105" s="275">
        <v>1</v>
      </c>
      <c r="AF105" s="276">
        <f t="shared" ref="AF105" si="255">AE105*SUM(M105:Z105)</f>
        <v>0</v>
      </c>
      <c r="AG105" s="111"/>
      <c r="AH105" s="302">
        <v>11</v>
      </c>
      <c r="AI105" s="311">
        <f t="shared" si="249"/>
        <v>0</v>
      </c>
      <c r="AJ105" s="198">
        <f t="shared" si="234"/>
        <v>0</v>
      </c>
      <c r="AK105" s="198">
        <f t="shared" si="235"/>
        <v>0</v>
      </c>
      <c r="AL105" s="198">
        <f t="shared" si="236"/>
        <v>0</v>
      </c>
      <c r="AM105" s="198">
        <f t="shared" si="237"/>
        <v>0</v>
      </c>
      <c r="AN105" s="198">
        <f t="shared" si="238"/>
        <v>0</v>
      </c>
      <c r="AO105" s="198">
        <f t="shared" si="239"/>
        <v>0</v>
      </c>
      <c r="AP105" s="198">
        <f t="shared" si="240"/>
        <v>0</v>
      </c>
      <c r="AQ105" s="198">
        <f t="shared" si="241"/>
        <v>0</v>
      </c>
      <c r="AR105" s="198">
        <f t="shared" si="242"/>
        <v>0</v>
      </c>
      <c r="AS105" s="198">
        <f t="shared" si="243"/>
        <v>0</v>
      </c>
      <c r="AT105" s="198">
        <f t="shared" si="244"/>
        <v>0</v>
      </c>
      <c r="AU105" s="198">
        <f t="shared" si="245"/>
        <v>0</v>
      </c>
      <c r="AV105" s="198">
        <f t="shared" si="246"/>
        <v>0</v>
      </c>
      <c r="AW105" s="198">
        <f t="shared" si="247"/>
        <v>0</v>
      </c>
      <c r="AX105" s="526">
        <v>1</v>
      </c>
      <c r="AY105" s="532">
        <v>15</v>
      </c>
      <c r="AZ105" s="285">
        <f t="shared" si="191"/>
        <v>0</v>
      </c>
      <c r="BA105" s="532"/>
      <c r="BB105" s="285">
        <f t="shared" si="192"/>
        <v>0</v>
      </c>
      <c r="BC105" s="532"/>
      <c r="BD105" s="177">
        <f t="shared" si="193"/>
        <v>0</v>
      </c>
      <c r="BE105" s="539"/>
      <c r="BF105" s="177">
        <f t="shared" si="157"/>
        <v>0</v>
      </c>
      <c r="BG105" s="177">
        <f t="shared" si="158"/>
        <v>0</v>
      </c>
      <c r="BH105" s="177">
        <f t="shared" si="159"/>
        <v>0</v>
      </c>
      <c r="BI105" s="177">
        <f t="shared" si="160"/>
        <v>0</v>
      </c>
      <c r="BJ105" s="177">
        <f t="shared" si="161"/>
        <v>0</v>
      </c>
      <c r="BK105" s="177">
        <f t="shared" si="162"/>
        <v>0</v>
      </c>
      <c r="BL105" s="177">
        <f t="shared" si="163"/>
        <v>0</v>
      </c>
      <c r="BM105" s="177">
        <f t="shared" si="164"/>
        <v>0</v>
      </c>
      <c r="BN105" s="177">
        <f t="shared" si="165"/>
        <v>0</v>
      </c>
      <c r="BO105" s="539"/>
      <c r="BP105" s="443">
        <f t="shared" si="166"/>
        <v>0</v>
      </c>
      <c r="BQ105" s="443">
        <f t="shared" si="167"/>
        <v>0</v>
      </c>
      <c r="BR105" s="539"/>
      <c r="BS105" s="177">
        <f t="shared" si="168"/>
        <v>0</v>
      </c>
      <c r="BT105" s="177">
        <f t="shared" si="169"/>
        <v>0</v>
      </c>
      <c r="BU105" s="177">
        <f t="shared" si="170"/>
        <v>0</v>
      </c>
      <c r="BV105" s="177">
        <f t="shared" si="171"/>
        <v>0</v>
      </c>
      <c r="BW105" s="177">
        <f t="shared" si="172"/>
        <v>0</v>
      </c>
      <c r="BX105" s="177">
        <f t="shared" si="173"/>
        <v>0</v>
      </c>
      <c r="BY105" s="177">
        <f t="shared" si="174"/>
        <v>0</v>
      </c>
      <c r="BZ105" s="177">
        <f t="shared" si="175"/>
        <v>0</v>
      </c>
      <c r="CA105" s="177">
        <f t="shared" si="176"/>
        <v>0</v>
      </c>
      <c r="CB105" s="177">
        <f t="shared" si="177"/>
        <v>0</v>
      </c>
      <c r="CC105" s="177">
        <f t="shared" si="178"/>
        <v>0</v>
      </c>
      <c r="CD105" s="177">
        <f t="shared" si="179"/>
        <v>0</v>
      </c>
      <c r="CE105" s="177">
        <f t="shared" si="180"/>
        <v>0</v>
      </c>
      <c r="CF105" s="177">
        <f t="shared" si="181"/>
        <v>0</v>
      </c>
      <c r="CG105" s="177">
        <f t="shared" si="182"/>
        <v>0</v>
      </c>
      <c r="CH105" s="177">
        <f t="shared" si="183"/>
        <v>0</v>
      </c>
      <c r="CI105" s="177">
        <f t="shared" si="184"/>
        <v>0</v>
      </c>
      <c r="CJ105" s="177">
        <f t="shared" si="185"/>
        <v>0</v>
      </c>
      <c r="CK105" s="177">
        <f t="shared" si="186"/>
        <v>0</v>
      </c>
      <c r="CL105" s="177">
        <f t="shared" si="187"/>
        <v>0</v>
      </c>
      <c r="CM105" s="177">
        <f t="shared" si="188"/>
        <v>0</v>
      </c>
    </row>
    <row r="106" spans="1:91" s="9" customFormat="1" ht="90" customHeight="1">
      <c r="B106" s="210"/>
      <c r="D106" s="141" t="s">
        <v>3294</v>
      </c>
      <c r="E106" s="486" t="s">
        <v>6201</v>
      </c>
      <c r="F106" s="114" t="s">
        <v>136</v>
      </c>
      <c r="G106" s="115" t="s">
        <v>98</v>
      </c>
      <c r="H106" s="115" t="s">
        <v>2138</v>
      </c>
      <c r="I106" s="114">
        <v>1</v>
      </c>
      <c r="J106" s="114">
        <v>15</v>
      </c>
      <c r="K106" s="114" t="s">
        <v>4673</v>
      </c>
      <c r="L106" s="380">
        <v>254.20400000000001</v>
      </c>
      <c r="M106" s="129"/>
      <c r="N106" s="129"/>
      <c r="O106" s="129"/>
      <c r="P106" s="129"/>
      <c r="Q106" s="129"/>
      <c r="R106" s="129"/>
      <c r="S106" s="129"/>
      <c r="T106" s="129"/>
      <c r="U106" s="129"/>
      <c r="V106" s="129"/>
      <c r="W106" s="129"/>
      <c r="X106" s="129"/>
      <c r="Y106" s="129"/>
      <c r="Z106" s="129"/>
      <c r="AA106" s="131">
        <f t="shared" si="230"/>
        <v>0</v>
      </c>
      <c r="AB106" s="131" t="str">
        <f t="shared" si="3"/>
        <v>No</v>
      </c>
      <c r="AC106" s="212" t="str">
        <f t="shared" si="232"/>
        <v>No</v>
      </c>
      <c r="AE106" s="275">
        <v>1</v>
      </c>
      <c r="AF106" s="276">
        <f t="shared" si="248"/>
        <v>0</v>
      </c>
      <c r="AG106" s="111"/>
      <c r="AH106" s="302">
        <v>11</v>
      </c>
      <c r="AI106" s="311">
        <f t="shared" si="249"/>
        <v>0</v>
      </c>
      <c r="AJ106" s="198">
        <f t="shared" si="234"/>
        <v>0</v>
      </c>
      <c r="AK106" s="198">
        <f t="shared" si="235"/>
        <v>0</v>
      </c>
      <c r="AL106" s="198">
        <f t="shared" si="236"/>
        <v>0</v>
      </c>
      <c r="AM106" s="198">
        <f t="shared" si="237"/>
        <v>0</v>
      </c>
      <c r="AN106" s="198">
        <f t="shared" si="238"/>
        <v>0</v>
      </c>
      <c r="AO106" s="198">
        <f t="shared" si="239"/>
        <v>0</v>
      </c>
      <c r="AP106" s="198">
        <f t="shared" si="240"/>
        <v>0</v>
      </c>
      <c r="AQ106" s="198">
        <f t="shared" si="241"/>
        <v>0</v>
      </c>
      <c r="AR106" s="198">
        <f t="shared" si="242"/>
        <v>0</v>
      </c>
      <c r="AS106" s="198">
        <f t="shared" si="243"/>
        <v>0</v>
      </c>
      <c r="AT106" s="198">
        <f t="shared" si="244"/>
        <v>0</v>
      </c>
      <c r="AU106" s="198">
        <f t="shared" si="245"/>
        <v>0</v>
      </c>
      <c r="AV106" s="198">
        <f t="shared" si="246"/>
        <v>0</v>
      </c>
      <c r="AW106" s="198">
        <f t="shared" si="247"/>
        <v>0</v>
      </c>
      <c r="AX106" s="526">
        <v>1</v>
      </c>
      <c r="AY106" s="532">
        <v>15</v>
      </c>
      <c r="AZ106" s="285">
        <f t="shared" si="191"/>
        <v>0</v>
      </c>
      <c r="BA106" s="532"/>
      <c r="BB106" s="285">
        <f t="shared" si="192"/>
        <v>0</v>
      </c>
      <c r="BC106" s="532"/>
      <c r="BD106" s="177">
        <f t="shared" si="193"/>
        <v>0</v>
      </c>
      <c r="BE106" s="539"/>
      <c r="BF106" s="177">
        <f t="shared" si="157"/>
        <v>0</v>
      </c>
      <c r="BG106" s="177">
        <f t="shared" si="158"/>
        <v>0</v>
      </c>
      <c r="BH106" s="177">
        <f t="shared" si="159"/>
        <v>0</v>
      </c>
      <c r="BI106" s="177">
        <f t="shared" si="160"/>
        <v>0</v>
      </c>
      <c r="BJ106" s="177">
        <f t="shared" si="161"/>
        <v>0</v>
      </c>
      <c r="BK106" s="177">
        <f t="shared" si="162"/>
        <v>0</v>
      </c>
      <c r="BL106" s="177">
        <f t="shared" si="163"/>
        <v>0</v>
      </c>
      <c r="BM106" s="177">
        <f t="shared" si="164"/>
        <v>0</v>
      </c>
      <c r="BN106" s="177">
        <f t="shared" si="165"/>
        <v>0</v>
      </c>
      <c r="BO106" s="539"/>
      <c r="BP106" s="443">
        <f t="shared" si="166"/>
        <v>0</v>
      </c>
      <c r="BQ106" s="443">
        <f t="shared" si="167"/>
        <v>0</v>
      </c>
      <c r="BR106" s="539"/>
      <c r="BS106" s="177">
        <f t="shared" si="168"/>
        <v>0</v>
      </c>
      <c r="BT106" s="177">
        <f t="shared" si="169"/>
        <v>0</v>
      </c>
      <c r="BU106" s="177">
        <f t="shared" si="170"/>
        <v>0</v>
      </c>
      <c r="BV106" s="177">
        <f t="shared" si="171"/>
        <v>0</v>
      </c>
      <c r="BW106" s="177">
        <f t="shared" si="172"/>
        <v>0</v>
      </c>
      <c r="BX106" s="177">
        <f t="shared" si="173"/>
        <v>0</v>
      </c>
      <c r="BY106" s="177">
        <f t="shared" si="174"/>
        <v>0</v>
      </c>
      <c r="BZ106" s="177">
        <f t="shared" si="175"/>
        <v>0</v>
      </c>
      <c r="CA106" s="177">
        <f t="shared" si="176"/>
        <v>0</v>
      </c>
      <c r="CB106" s="177">
        <f t="shared" si="177"/>
        <v>0</v>
      </c>
      <c r="CC106" s="177">
        <f t="shared" si="178"/>
        <v>0</v>
      </c>
      <c r="CD106" s="177">
        <f t="shared" si="179"/>
        <v>0</v>
      </c>
      <c r="CE106" s="177">
        <f t="shared" si="180"/>
        <v>0</v>
      </c>
      <c r="CF106" s="177">
        <f t="shared" si="181"/>
        <v>0</v>
      </c>
      <c r="CG106" s="177">
        <f t="shared" si="182"/>
        <v>0</v>
      </c>
      <c r="CH106" s="177">
        <f t="shared" si="183"/>
        <v>0</v>
      </c>
      <c r="CI106" s="177">
        <f t="shared" si="184"/>
        <v>0</v>
      </c>
      <c r="CJ106" s="177">
        <f t="shared" si="185"/>
        <v>0</v>
      </c>
      <c r="CK106" s="177">
        <f t="shared" si="186"/>
        <v>0</v>
      </c>
      <c r="CL106" s="177">
        <f t="shared" si="187"/>
        <v>0</v>
      </c>
      <c r="CM106" s="177">
        <f t="shared" si="188"/>
        <v>0</v>
      </c>
    </row>
    <row r="107" spans="1:91" s="123" customFormat="1" ht="90" customHeight="1">
      <c r="A107" s="9"/>
      <c r="B107" s="210"/>
      <c r="C107" s="9"/>
      <c r="D107" s="106" t="s">
        <v>275</v>
      </c>
      <c r="E107" s="175" t="s">
        <v>2884</v>
      </c>
      <c r="F107" s="105" t="s">
        <v>136</v>
      </c>
      <c r="G107" s="224" t="s">
        <v>99</v>
      </c>
      <c r="H107" s="224" t="s">
        <v>2138</v>
      </c>
      <c r="I107" s="105">
        <v>1</v>
      </c>
      <c r="J107" s="105">
        <v>15</v>
      </c>
      <c r="K107" s="105" t="s">
        <v>4673</v>
      </c>
      <c r="L107" s="379">
        <v>389.77260000000007</v>
      </c>
      <c r="M107" s="127"/>
      <c r="N107" s="126"/>
      <c r="O107" s="127"/>
      <c r="P107" s="127"/>
      <c r="Q107" s="127"/>
      <c r="R107" s="127"/>
      <c r="S107" s="127"/>
      <c r="T107" s="127"/>
      <c r="U107" s="127"/>
      <c r="V107" s="127"/>
      <c r="W107" s="127"/>
      <c r="X107" s="127"/>
      <c r="Y107" s="127"/>
      <c r="Z107" s="127"/>
      <c r="AA107" s="138">
        <f t="shared" si="230"/>
        <v>0</v>
      </c>
      <c r="AB107" s="124" t="str">
        <f t="shared" ref="AB107" si="256">IF(SUM(M107:Z107)&gt;0,"Yes","No")</f>
        <v>No</v>
      </c>
      <c r="AC107" s="234" t="str">
        <f t="shared" si="232"/>
        <v>No</v>
      </c>
      <c r="AE107" s="275">
        <v>1</v>
      </c>
      <c r="AF107" s="276">
        <f t="shared" ref="AF107" si="257">AE107*SUM(M107:Z107)</f>
        <v>0</v>
      </c>
      <c r="AG107" s="111"/>
      <c r="AH107" s="302">
        <v>17.5</v>
      </c>
      <c r="AI107" s="311">
        <f t="shared" si="249"/>
        <v>0</v>
      </c>
      <c r="AJ107" s="198">
        <f t="shared" si="234"/>
        <v>0</v>
      </c>
      <c r="AK107" s="198">
        <f t="shared" si="235"/>
        <v>0</v>
      </c>
      <c r="AL107" s="198">
        <f t="shared" si="236"/>
        <v>0</v>
      </c>
      <c r="AM107" s="198">
        <f t="shared" si="237"/>
        <v>0</v>
      </c>
      <c r="AN107" s="198">
        <f t="shared" si="238"/>
        <v>0</v>
      </c>
      <c r="AO107" s="198">
        <f t="shared" si="239"/>
        <v>0</v>
      </c>
      <c r="AP107" s="198">
        <f t="shared" si="240"/>
        <v>0</v>
      </c>
      <c r="AQ107" s="198">
        <f t="shared" si="241"/>
        <v>0</v>
      </c>
      <c r="AR107" s="198">
        <f t="shared" si="242"/>
        <v>0</v>
      </c>
      <c r="AS107" s="198">
        <f t="shared" si="243"/>
        <v>0</v>
      </c>
      <c r="AT107" s="198">
        <f t="shared" si="244"/>
        <v>0</v>
      </c>
      <c r="AU107" s="198">
        <f t="shared" si="245"/>
        <v>0</v>
      </c>
      <c r="AV107" s="198">
        <f t="shared" si="246"/>
        <v>0</v>
      </c>
      <c r="AW107" s="198">
        <f t="shared" si="247"/>
        <v>0</v>
      </c>
      <c r="AX107" s="526">
        <v>1</v>
      </c>
      <c r="AY107" s="532">
        <v>15</v>
      </c>
      <c r="AZ107" s="285">
        <f t="shared" si="191"/>
        <v>0</v>
      </c>
      <c r="BA107" s="532"/>
      <c r="BB107" s="285">
        <f t="shared" si="192"/>
        <v>0</v>
      </c>
      <c r="BC107" s="532"/>
      <c r="BD107" s="177">
        <f t="shared" si="193"/>
        <v>0</v>
      </c>
      <c r="BE107" s="539"/>
      <c r="BF107" s="177">
        <f t="shared" si="157"/>
        <v>0</v>
      </c>
      <c r="BG107" s="177">
        <f t="shared" si="158"/>
        <v>0</v>
      </c>
      <c r="BH107" s="177">
        <f t="shared" si="159"/>
        <v>0</v>
      </c>
      <c r="BI107" s="177">
        <f t="shared" si="160"/>
        <v>0</v>
      </c>
      <c r="BJ107" s="177">
        <f t="shared" si="161"/>
        <v>0</v>
      </c>
      <c r="BK107" s="177">
        <f t="shared" si="162"/>
        <v>0</v>
      </c>
      <c r="BL107" s="177">
        <f t="shared" si="163"/>
        <v>0</v>
      </c>
      <c r="BM107" s="177">
        <f t="shared" si="164"/>
        <v>0</v>
      </c>
      <c r="BN107" s="177">
        <f t="shared" si="165"/>
        <v>0</v>
      </c>
      <c r="BO107" s="539"/>
      <c r="BP107" s="443">
        <f t="shared" si="166"/>
        <v>0</v>
      </c>
      <c r="BQ107" s="443">
        <f t="shared" si="167"/>
        <v>0</v>
      </c>
      <c r="BR107" s="539"/>
      <c r="BS107" s="177">
        <f t="shared" si="168"/>
        <v>0</v>
      </c>
      <c r="BT107" s="177">
        <f t="shared" si="169"/>
        <v>0</v>
      </c>
      <c r="BU107" s="177">
        <f t="shared" si="170"/>
        <v>0</v>
      </c>
      <c r="BV107" s="177">
        <f t="shared" si="171"/>
        <v>0</v>
      </c>
      <c r="BW107" s="177">
        <f t="shared" si="172"/>
        <v>0</v>
      </c>
      <c r="BX107" s="177">
        <f t="shared" si="173"/>
        <v>0</v>
      </c>
      <c r="BY107" s="177">
        <f t="shared" si="174"/>
        <v>0</v>
      </c>
      <c r="BZ107" s="177">
        <f t="shared" si="175"/>
        <v>0</v>
      </c>
      <c r="CA107" s="177">
        <f t="shared" si="176"/>
        <v>0</v>
      </c>
      <c r="CB107" s="177">
        <f t="shared" si="177"/>
        <v>0</v>
      </c>
      <c r="CC107" s="177">
        <f t="shared" si="178"/>
        <v>0</v>
      </c>
      <c r="CD107" s="177">
        <f t="shared" si="179"/>
        <v>0</v>
      </c>
      <c r="CE107" s="177">
        <f t="shared" si="180"/>
        <v>0</v>
      </c>
      <c r="CF107" s="177">
        <f t="shared" si="181"/>
        <v>0</v>
      </c>
      <c r="CG107" s="177">
        <f t="shared" si="182"/>
        <v>0</v>
      </c>
      <c r="CH107" s="177">
        <f t="shared" si="183"/>
        <v>0</v>
      </c>
      <c r="CI107" s="177">
        <f t="shared" si="184"/>
        <v>0</v>
      </c>
      <c r="CJ107" s="177">
        <f t="shared" si="185"/>
        <v>0</v>
      </c>
      <c r="CK107" s="177">
        <f t="shared" si="186"/>
        <v>0</v>
      </c>
      <c r="CL107" s="177">
        <f t="shared" si="187"/>
        <v>0</v>
      </c>
      <c r="CM107" s="177">
        <f t="shared" si="188"/>
        <v>0</v>
      </c>
    </row>
    <row r="108" spans="1:91" s="123" customFormat="1" ht="90" customHeight="1">
      <c r="A108" s="9"/>
      <c r="B108" s="210"/>
      <c r="C108" s="9"/>
      <c r="D108" s="106" t="s">
        <v>3350</v>
      </c>
      <c r="E108" s="487" t="s">
        <v>6201</v>
      </c>
      <c r="F108" s="105" t="s">
        <v>136</v>
      </c>
      <c r="G108" s="224" t="s">
        <v>99</v>
      </c>
      <c r="H108" s="224" t="s">
        <v>2138</v>
      </c>
      <c r="I108" s="105">
        <v>1</v>
      </c>
      <c r="J108" s="105">
        <v>15</v>
      </c>
      <c r="K108" s="105" t="s">
        <v>4673</v>
      </c>
      <c r="L108" s="379">
        <v>338.93180000000001</v>
      </c>
      <c r="M108" s="127"/>
      <c r="N108" s="126"/>
      <c r="O108" s="127"/>
      <c r="P108" s="127"/>
      <c r="Q108" s="127"/>
      <c r="R108" s="127"/>
      <c r="S108" s="127"/>
      <c r="T108" s="127"/>
      <c r="U108" s="127"/>
      <c r="V108" s="127"/>
      <c r="W108" s="127"/>
      <c r="X108" s="127"/>
      <c r="Y108" s="127"/>
      <c r="Z108" s="127"/>
      <c r="AA108" s="138">
        <f t="shared" si="230"/>
        <v>0</v>
      </c>
      <c r="AB108" s="124" t="str">
        <f t="shared" si="3"/>
        <v>No</v>
      </c>
      <c r="AC108" s="234" t="str">
        <f t="shared" si="232"/>
        <v>No</v>
      </c>
      <c r="AE108" s="275">
        <v>1</v>
      </c>
      <c r="AF108" s="276">
        <f t="shared" si="248"/>
        <v>0</v>
      </c>
      <c r="AG108" s="111"/>
      <c r="AH108" s="302">
        <v>17.5</v>
      </c>
      <c r="AI108" s="311">
        <f t="shared" si="249"/>
        <v>0</v>
      </c>
      <c r="AJ108" s="198">
        <f t="shared" si="234"/>
        <v>0</v>
      </c>
      <c r="AK108" s="198">
        <f t="shared" si="235"/>
        <v>0</v>
      </c>
      <c r="AL108" s="198">
        <f t="shared" si="236"/>
        <v>0</v>
      </c>
      <c r="AM108" s="198">
        <f t="shared" si="237"/>
        <v>0</v>
      </c>
      <c r="AN108" s="198">
        <f t="shared" si="238"/>
        <v>0</v>
      </c>
      <c r="AO108" s="198">
        <f t="shared" si="239"/>
        <v>0</v>
      </c>
      <c r="AP108" s="198">
        <f t="shared" si="240"/>
        <v>0</v>
      </c>
      <c r="AQ108" s="198">
        <f t="shared" si="241"/>
        <v>0</v>
      </c>
      <c r="AR108" s="198">
        <f t="shared" si="242"/>
        <v>0</v>
      </c>
      <c r="AS108" s="198">
        <f t="shared" si="243"/>
        <v>0</v>
      </c>
      <c r="AT108" s="198">
        <f t="shared" si="244"/>
        <v>0</v>
      </c>
      <c r="AU108" s="198">
        <f t="shared" si="245"/>
        <v>0</v>
      </c>
      <c r="AV108" s="198">
        <f t="shared" si="246"/>
        <v>0</v>
      </c>
      <c r="AW108" s="198">
        <f t="shared" si="247"/>
        <v>0</v>
      </c>
      <c r="AX108" s="526">
        <v>1</v>
      </c>
      <c r="AY108" s="532">
        <v>15</v>
      </c>
      <c r="AZ108" s="285">
        <f t="shared" si="191"/>
        <v>0</v>
      </c>
      <c r="BA108" s="532"/>
      <c r="BB108" s="285">
        <f t="shared" si="192"/>
        <v>0</v>
      </c>
      <c r="BC108" s="532"/>
      <c r="BD108" s="177">
        <f t="shared" si="193"/>
        <v>0</v>
      </c>
      <c r="BE108" s="539"/>
      <c r="BF108" s="177">
        <f t="shared" si="157"/>
        <v>0</v>
      </c>
      <c r="BG108" s="177">
        <f t="shared" si="158"/>
        <v>0</v>
      </c>
      <c r="BH108" s="177">
        <f t="shared" si="159"/>
        <v>0</v>
      </c>
      <c r="BI108" s="177">
        <f t="shared" si="160"/>
        <v>0</v>
      </c>
      <c r="BJ108" s="177">
        <f t="shared" si="161"/>
        <v>0</v>
      </c>
      <c r="BK108" s="177">
        <f t="shared" si="162"/>
        <v>0</v>
      </c>
      <c r="BL108" s="177">
        <f t="shared" si="163"/>
        <v>0</v>
      </c>
      <c r="BM108" s="177">
        <f t="shared" si="164"/>
        <v>0</v>
      </c>
      <c r="BN108" s="177">
        <f t="shared" si="165"/>
        <v>0</v>
      </c>
      <c r="BO108" s="539"/>
      <c r="BP108" s="443">
        <f t="shared" si="166"/>
        <v>0</v>
      </c>
      <c r="BQ108" s="443">
        <f t="shared" si="167"/>
        <v>0</v>
      </c>
      <c r="BR108" s="539"/>
      <c r="BS108" s="177">
        <f t="shared" si="168"/>
        <v>0</v>
      </c>
      <c r="BT108" s="177">
        <f t="shared" si="169"/>
        <v>0</v>
      </c>
      <c r="BU108" s="177">
        <f t="shared" si="170"/>
        <v>0</v>
      </c>
      <c r="BV108" s="177">
        <f t="shared" si="171"/>
        <v>0</v>
      </c>
      <c r="BW108" s="177">
        <f t="shared" si="172"/>
        <v>0</v>
      </c>
      <c r="BX108" s="177">
        <f t="shared" si="173"/>
        <v>0</v>
      </c>
      <c r="BY108" s="177">
        <f t="shared" si="174"/>
        <v>0</v>
      </c>
      <c r="BZ108" s="177">
        <f t="shared" si="175"/>
        <v>0</v>
      </c>
      <c r="CA108" s="177">
        <f t="shared" si="176"/>
        <v>0</v>
      </c>
      <c r="CB108" s="177">
        <f t="shared" si="177"/>
        <v>0</v>
      </c>
      <c r="CC108" s="177">
        <f t="shared" si="178"/>
        <v>0</v>
      </c>
      <c r="CD108" s="177">
        <f t="shared" si="179"/>
        <v>0</v>
      </c>
      <c r="CE108" s="177">
        <f t="shared" si="180"/>
        <v>0</v>
      </c>
      <c r="CF108" s="177">
        <f t="shared" si="181"/>
        <v>0</v>
      </c>
      <c r="CG108" s="177">
        <f t="shared" si="182"/>
        <v>0</v>
      </c>
      <c r="CH108" s="177">
        <f t="shared" si="183"/>
        <v>0</v>
      </c>
      <c r="CI108" s="177">
        <f t="shared" si="184"/>
        <v>0</v>
      </c>
      <c r="CJ108" s="177">
        <f t="shared" si="185"/>
        <v>0</v>
      </c>
      <c r="CK108" s="177">
        <f t="shared" si="186"/>
        <v>0</v>
      </c>
      <c r="CL108" s="177">
        <f t="shared" si="187"/>
        <v>0</v>
      </c>
      <c r="CM108" s="177">
        <f t="shared" si="188"/>
        <v>0</v>
      </c>
    </row>
    <row r="109" spans="1:91" s="9" customFormat="1" ht="90" customHeight="1">
      <c r="B109" s="225"/>
      <c r="D109" s="141" t="s">
        <v>276</v>
      </c>
      <c r="E109" s="223" t="s">
        <v>2884</v>
      </c>
      <c r="F109" s="114" t="s">
        <v>135</v>
      </c>
      <c r="G109" s="115" t="s">
        <v>100</v>
      </c>
      <c r="H109" s="115" t="s">
        <v>183</v>
      </c>
      <c r="I109" s="114">
        <v>1</v>
      </c>
      <c r="J109" s="114">
        <v>0</v>
      </c>
      <c r="K109" s="114" t="s">
        <v>4673</v>
      </c>
      <c r="L109" s="380">
        <v>237.30273000000003</v>
      </c>
      <c r="M109" s="129"/>
      <c r="N109" s="129"/>
      <c r="O109" s="129"/>
      <c r="P109" s="129"/>
      <c r="Q109" s="129"/>
      <c r="R109" s="129"/>
      <c r="S109" s="129"/>
      <c r="T109" s="129"/>
      <c r="U109" s="129"/>
      <c r="V109" s="129"/>
      <c r="W109" s="129"/>
      <c r="X109" s="129"/>
      <c r="Y109" s="129"/>
      <c r="Z109" s="129"/>
      <c r="AA109" s="131">
        <f t="shared" si="230"/>
        <v>0</v>
      </c>
      <c r="AB109" s="131" t="str">
        <f t="shared" ref="AB109" si="258">IF(SUM(M109:Z109)&gt;0,"Yes","No")</f>
        <v>No</v>
      </c>
      <c r="AC109" s="212" t="str">
        <f t="shared" si="232"/>
        <v>No</v>
      </c>
      <c r="AE109" s="275">
        <v>1</v>
      </c>
      <c r="AF109" s="276">
        <f t="shared" ref="AF109" si="259">AE109*SUM(M109:Z109)</f>
        <v>0</v>
      </c>
      <c r="AG109" s="111"/>
      <c r="AH109" s="302">
        <v>7</v>
      </c>
      <c r="AI109" s="311">
        <f t="shared" si="249"/>
        <v>0</v>
      </c>
      <c r="AJ109" s="198">
        <f t="shared" si="234"/>
        <v>0</v>
      </c>
      <c r="AK109" s="198">
        <f t="shared" si="235"/>
        <v>0</v>
      </c>
      <c r="AL109" s="198">
        <f t="shared" si="236"/>
        <v>0</v>
      </c>
      <c r="AM109" s="198">
        <f t="shared" si="237"/>
        <v>0</v>
      </c>
      <c r="AN109" s="198">
        <f t="shared" si="238"/>
        <v>0</v>
      </c>
      <c r="AO109" s="198">
        <f t="shared" si="239"/>
        <v>0</v>
      </c>
      <c r="AP109" s="198">
        <f t="shared" si="240"/>
        <v>0</v>
      </c>
      <c r="AQ109" s="198">
        <f t="shared" si="241"/>
        <v>0</v>
      </c>
      <c r="AR109" s="198">
        <f t="shared" si="242"/>
        <v>0</v>
      </c>
      <c r="AS109" s="198">
        <f t="shared" si="243"/>
        <v>0</v>
      </c>
      <c r="AT109" s="198">
        <f t="shared" si="244"/>
        <v>0</v>
      </c>
      <c r="AU109" s="198">
        <f t="shared" si="245"/>
        <v>0</v>
      </c>
      <c r="AV109" s="198">
        <f t="shared" si="246"/>
        <v>0</v>
      </c>
      <c r="AW109" s="198">
        <f t="shared" si="247"/>
        <v>0</v>
      </c>
      <c r="AX109" s="526">
        <v>1</v>
      </c>
      <c r="AY109" s="532">
        <v>10</v>
      </c>
      <c r="AZ109" s="285">
        <f t="shared" si="191"/>
        <v>0</v>
      </c>
      <c r="BA109" s="532"/>
      <c r="BB109" s="285">
        <f t="shared" si="192"/>
        <v>0</v>
      </c>
      <c r="BC109" s="532"/>
      <c r="BD109" s="177">
        <f t="shared" si="193"/>
        <v>0</v>
      </c>
      <c r="BE109" s="539"/>
      <c r="BF109" s="177">
        <f t="shared" si="157"/>
        <v>0</v>
      </c>
      <c r="BG109" s="177">
        <f t="shared" si="158"/>
        <v>0</v>
      </c>
      <c r="BH109" s="177">
        <f t="shared" si="159"/>
        <v>0</v>
      </c>
      <c r="BI109" s="177">
        <f t="shared" si="160"/>
        <v>0</v>
      </c>
      <c r="BJ109" s="177">
        <f t="shared" si="161"/>
        <v>0</v>
      </c>
      <c r="BK109" s="177">
        <f t="shared" si="162"/>
        <v>0</v>
      </c>
      <c r="BL109" s="177">
        <f t="shared" si="163"/>
        <v>0</v>
      </c>
      <c r="BM109" s="177">
        <f t="shared" si="164"/>
        <v>0</v>
      </c>
      <c r="BN109" s="177">
        <f t="shared" si="165"/>
        <v>0</v>
      </c>
      <c r="BO109" s="539"/>
      <c r="BP109" s="443">
        <f t="shared" si="166"/>
        <v>0</v>
      </c>
      <c r="BQ109" s="443">
        <f t="shared" si="167"/>
        <v>0</v>
      </c>
      <c r="BR109" s="539"/>
      <c r="BS109" s="177">
        <f t="shared" si="168"/>
        <v>0</v>
      </c>
      <c r="BT109" s="177">
        <f t="shared" si="169"/>
        <v>0</v>
      </c>
      <c r="BU109" s="177">
        <f t="shared" si="170"/>
        <v>0</v>
      </c>
      <c r="BV109" s="177">
        <f t="shared" si="171"/>
        <v>0</v>
      </c>
      <c r="BW109" s="177">
        <f t="shared" si="172"/>
        <v>0</v>
      </c>
      <c r="BX109" s="177">
        <f t="shared" si="173"/>
        <v>0</v>
      </c>
      <c r="BY109" s="177">
        <f t="shared" si="174"/>
        <v>0</v>
      </c>
      <c r="BZ109" s="177">
        <f t="shared" si="175"/>
        <v>0</v>
      </c>
      <c r="CA109" s="177">
        <f t="shared" si="176"/>
        <v>0</v>
      </c>
      <c r="CB109" s="177">
        <f t="shared" si="177"/>
        <v>0</v>
      </c>
      <c r="CC109" s="177">
        <f t="shared" si="178"/>
        <v>0</v>
      </c>
      <c r="CD109" s="177">
        <f t="shared" si="179"/>
        <v>0</v>
      </c>
      <c r="CE109" s="177">
        <f t="shared" si="180"/>
        <v>0</v>
      </c>
      <c r="CF109" s="177">
        <f t="shared" si="181"/>
        <v>0</v>
      </c>
      <c r="CG109" s="177">
        <f t="shared" si="182"/>
        <v>0</v>
      </c>
      <c r="CH109" s="177">
        <f t="shared" si="183"/>
        <v>0</v>
      </c>
      <c r="CI109" s="177">
        <f t="shared" si="184"/>
        <v>0</v>
      </c>
      <c r="CJ109" s="177">
        <f t="shared" si="185"/>
        <v>0</v>
      </c>
      <c r="CK109" s="177">
        <f t="shared" si="186"/>
        <v>0</v>
      </c>
      <c r="CL109" s="177">
        <f t="shared" si="187"/>
        <v>0</v>
      </c>
      <c r="CM109" s="177">
        <f t="shared" si="188"/>
        <v>0</v>
      </c>
    </row>
    <row r="110" spans="1:91" s="9" customFormat="1" ht="90" customHeight="1">
      <c r="B110" s="210"/>
      <c r="D110" s="141" t="s">
        <v>3406</v>
      </c>
      <c r="E110" s="486" t="s">
        <v>6201</v>
      </c>
      <c r="F110" s="114" t="s">
        <v>135</v>
      </c>
      <c r="G110" s="115" t="s">
        <v>100</v>
      </c>
      <c r="H110" s="115" t="s">
        <v>183</v>
      </c>
      <c r="I110" s="114">
        <v>1</v>
      </c>
      <c r="J110" s="114">
        <v>0</v>
      </c>
      <c r="K110" s="114" t="s">
        <v>4673</v>
      </c>
      <c r="L110" s="380">
        <v>206.3502</v>
      </c>
      <c r="M110" s="129"/>
      <c r="N110" s="129"/>
      <c r="O110" s="129"/>
      <c r="P110" s="129"/>
      <c r="Q110" s="129"/>
      <c r="R110" s="129"/>
      <c r="S110" s="129"/>
      <c r="T110" s="129"/>
      <c r="U110" s="129"/>
      <c r="V110" s="129"/>
      <c r="W110" s="129"/>
      <c r="X110" s="129"/>
      <c r="Y110" s="129"/>
      <c r="Z110" s="129"/>
      <c r="AA110" s="131">
        <f t="shared" si="230"/>
        <v>0</v>
      </c>
      <c r="AB110" s="131" t="str">
        <f t="shared" si="3"/>
        <v>No</v>
      </c>
      <c r="AC110" s="212" t="str">
        <f t="shared" si="232"/>
        <v>No</v>
      </c>
      <c r="AE110" s="275">
        <v>1</v>
      </c>
      <c r="AF110" s="276">
        <f t="shared" si="248"/>
        <v>0</v>
      </c>
      <c r="AG110" s="111"/>
      <c r="AH110" s="302">
        <v>7</v>
      </c>
      <c r="AI110" s="311">
        <f t="shared" si="249"/>
        <v>0</v>
      </c>
      <c r="AJ110" s="198">
        <f t="shared" si="234"/>
        <v>0</v>
      </c>
      <c r="AK110" s="198">
        <f t="shared" si="235"/>
        <v>0</v>
      </c>
      <c r="AL110" s="198">
        <f t="shared" si="236"/>
        <v>0</v>
      </c>
      <c r="AM110" s="198">
        <f t="shared" si="237"/>
        <v>0</v>
      </c>
      <c r="AN110" s="198">
        <f t="shared" si="238"/>
        <v>0</v>
      </c>
      <c r="AO110" s="198">
        <f t="shared" si="239"/>
        <v>0</v>
      </c>
      <c r="AP110" s="198">
        <f t="shared" si="240"/>
        <v>0</v>
      </c>
      <c r="AQ110" s="198">
        <f t="shared" si="241"/>
        <v>0</v>
      </c>
      <c r="AR110" s="198">
        <f t="shared" si="242"/>
        <v>0</v>
      </c>
      <c r="AS110" s="198">
        <f t="shared" si="243"/>
        <v>0</v>
      </c>
      <c r="AT110" s="198">
        <f t="shared" si="244"/>
        <v>0</v>
      </c>
      <c r="AU110" s="198">
        <f t="shared" si="245"/>
        <v>0</v>
      </c>
      <c r="AV110" s="198">
        <f t="shared" si="246"/>
        <v>0</v>
      </c>
      <c r="AW110" s="198">
        <f t="shared" si="247"/>
        <v>0</v>
      </c>
      <c r="AX110" s="526">
        <v>1</v>
      </c>
      <c r="AY110" s="532">
        <v>10</v>
      </c>
      <c r="AZ110" s="285">
        <f t="shared" si="191"/>
        <v>0</v>
      </c>
      <c r="BA110" s="532"/>
      <c r="BB110" s="285">
        <f t="shared" si="192"/>
        <v>0</v>
      </c>
      <c r="BC110" s="532"/>
      <c r="BD110" s="177">
        <f t="shared" si="193"/>
        <v>0</v>
      </c>
      <c r="BE110" s="539"/>
      <c r="BF110" s="177">
        <f t="shared" si="157"/>
        <v>0</v>
      </c>
      <c r="BG110" s="177">
        <f t="shared" si="158"/>
        <v>0</v>
      </c>
      <c r="BH110" s="177">
        <f t="shared" si="159"/>
        <v>0</v>
      </c>
      <c r="BI110" s="177">
        <f t="shared" si="160"/>
        <v>0</v>
      </c>
      <c r="BJ110" s="177">
        <f t="shared" si="161"/>
        <v>0</v>
      </c>
      <c r="BK110" s="177">
        <f t="shared" si="162"/>
        <v>0</v>
      </c>
      <c r="BL110" s="177">
        <f t="shared" si="163"/>
        <v>0</v>
      </c>
      <c r="BM110" s="177">
        <f t="shared" si="164"/>
        <v>0</v>
      </c>
      <c r="BN110" s="177">
        <f t="shared" si="165"/>
        <v>0</v>
      </c>
      <c r="BO110" s="539"/>
      <c r="BP110" s="443">
        <f t="shared" si="166"/>
        <v>0</v>
      </c>
      <c r="BQ110" s="443">
        <f t="shared" si="167"/>
        <v>0</v>
      </c>
      <c r="BR110" s="539"/>
      <c r="BS110" s="177">
        <f t="shared" si="168"/>
        <v>0</v>
      </c>
      <c r="BT110" s="177">
        <f t="shared" si="169"/>
        <v>0</v>
      </c>
      <c r="BU110" s="177">
        <f t="shared" si="170"/>
        <v>0</v>
      </c>
      <c r="BV110" s="177">
        <f t="shared" si="171"/>
        <v>0</v>
      </c>
      <c r="BW110" s="177">
        <f t="shared" si="172"/>
        <v>0</v>
      </c>
      <c r="BX110" s="177">
        <f t="shared" si="173"/>
        <v>0</v>
      </c>
      <c r="BY110" s="177">
        <f t="shared" si="174"/>
        <v>0</v>
      </c>
      <c r="BZ110" s="177">
        <f t="shared" si="175"/>
        <v>0</v>
      </c>
      <c r="CA110" s="177">
        <f t="shared" si="176"/>
        <v>0</v>
      </c>
      <c r="CB110" s="177">
        <f t="shared" si="177"/>
        <v>0</v>
      </c>
      <c r="CC110" s="177">
        <f t="shared" si="178"/>
        <v>0</v>
      </c>
      <c r="CD110" s="177">
        <f t="shared" si="179"/>
        <v>0</v>
      </c>
      <c r="CE110" s="177">
        <f t="shared" si="180"/>
        <v>0</v>
      </c>
      <c r="CF110" s="177">
        <f t="shared" si="181"/>
        <v>0</v>
      </c>
      <c r="CG110" s="177">
        <f t="shared" si="182"/>
        <v>0</v>
      </c>
      <c r="CH110" s="177">
        <f t="shared" si="183"/>
        <v>0</v>
      </c>
      <c r="CI110" s="177">
        <f t="shared" si="184"/>
        <v>0</v>
      </c>
      <c r="CJ110" s="177">
        <f t="shared" si="185"/>
        <v>0</v>
      </c>
      <c r="CK110" s="177">
        <f t="shared" si="186"/>
        <v>0</v>
      </c>
      <c r="CL110" s="177">
        <f t="shared" si="187"/>
        <v>0</v>
      </c>
      <c r="CM110" s="177">
        <f t="shared" si="188"/>
        <v>0</v>
      </c>
    </row>
    <row r="111" spans="1:91" s="123" customFormat="1" ht="90" customHeight="1">
      <c r="A111" s="9"/>
      <c r="B111" s="210"/>
      <c r="C111" s="9"/>
      <c r="D111" s="106" t="s">
        <v>278</v>
      </c>
      <c r="E111" s="175" t="s">
        <v>2884</v>
      </c>
      <c r="F111" s="105" t="s">
        <v>136</v>
      </c>
      <c r="G111" s="224" t="s">
        <v>101</v>
      </c>
      <c r="H111" s="224" t="s">
        <v>183</v>
      </c>
      <c r="I111" s="105">
        <v>1</v>
      </c>
      <c r="J111" s="105">
        <v>0</v>
      </c>
      <c r="K111" s="105" t="s">
        <v>4673</v>
      </c>
      <c r="L111" s="379">
        <v>355.38090000000005</v>
      </c>
      <c r="M111" s="127"/>
      <c r="N111" s="126"/>
      <c r="O111" s="127"/>
      <c r="P111" s="127"/>
      <c r="Q111" s="127"/>
      <c r="R111" s="127"/>
      <c r="S111" s="127"/>
      <c r="T111" s="127"/>
      <c r="U111" s="127"/>
      <c r="V111" s="127"/>
      <c r="W111" s="127"/>
      <c r="X111" s="127"/>
      <c r="Y111" s="127"/>
      <c r="Z111" s="127"/>
      <c r="AA111" s="138">
        <f t="shared" si="230"/>
        <v>0</v>
      </c>
      <c r="AB111" s="124" t="str">
        <f t="shared" ref="AB111" si="260">IF(SUM(M111:Z111)&gt;0,"Yes","No")</f>
        <v>No</v>
      </c>
      <c r="AC111" s="234" t="str">
        <f t="shared" si="232"/>
        <v>No</v>
      </c>
      <c r="AE111" s="275">
        <v>1</v>
      </c>
      <c r="AF111" s="276">
        <f t="shared" ref="AF111" si="261">AE111*SUM(M111:Z111)</f>
        <v>0</v>
      </c>
      <c r="AG111" s="111"/>
      <c r="AH111" s="302">
        <v>10</v>
      </c>
      <c r="AI111" s="311">
        <f t="shared" si="249"/>
        <v>0</v>
      </c>
      <c r="AJ111" s="198">
        <f t="shared" si="234"/>
        <v>0</v>
      </c>
      <c r="AK111" s="198">
        <f t="shared" si="235"/>
        <v>0</v>
      </c>
      <c r="AL111" s="198">
        <f t="shared" si="236"/>
        <v>0</v>
      </c>
      <c r="AM111" s="198">
        <f t="shared" si="237"/>
        <v>0</v>
      </c>
      <c r="AN111" s="198">
        <f t="shared" si="238"/>
        <v>0</v>
      </c>
      <c r="AO111" s="198">
        <f t="shared" si="239"/>
        <v>0</v>
      </c>
      <c r="AP111" s="198">
        <f t="shared" si="240"/>
        <v>0</v>
      </c>
      <c r="AQ111" s="198">
        <f t="shared" si="241"/>
        <v>0</v>
      </c>
      <c r="AR111" s="198">
        <f t="shared" si="242"/>
        <v>0</v>
      </c>
      <c r="AS111" s="198">
        <f t="shared" si="243"/>
        <v>0</v>
      </c>
      <c r="AT111" s="198">
        <f t="shared" si="244"/>
        <v>0</v>
      </c>
      <c r="AU111" s="198">
        <f t="shared" si="245"/>
        <v>0</v>
      </c>
      <c r="AV111" s="198">
        <f t="shared" si="246"/>
        <v>0</v>
      </c>
      <c r="AW111" s="198">
        <f t="shared" si="247"/>
        <v>0</v>
      </c>
      <c r="AX111" s="526">
        <v>1</v>
      </c>
      <c r="AY111" s="532">
        <v>12</v>
      </c>
      <c r="AZ111" s="285">
        <f t="shared" si="191"/>
        <v>0</v>
      </c>
      <c r="BA111" s="532"/>
      <c r="BB111" s="285">
        <f t="shared" si="192"/>
        <v>0</v>
      </c>
      <c r="BC111" s="532"/>
      <c r="BD111" s="177">
        <f t="shared" si="193"/>
        <v>0</v>
      </c>
      <c r="BE111" s="539"/>
      <c r="BF111" s="177">
        <f t="shared" si="157"/>
        <v>0</v>
      </c>
      <c r="BG111" s="177">
        <f t="shared" si="158"/>
        <v>0</v>
      </c>
      <c r="BH111" s="177">
        <f t="shared" si="159"/>
        <v>0</v>
      </c>
      <c r="BI111" s="177">
        <f t="shared" si="160"/>
        <v>0</v>
      </c>
      <c r="BJ111" s="177">
        <f t="shared" si="161"/>
        <v>0</v>
      </c>
      <c r="BK111" s="177">
        <f t="shared" si="162"/>
        <v>0</v>
      </c>
      <c r="BL111" s="177">
        <f t="shared" si="163"/>
        <v>0</v>
      </c>
      <c r="BM111" s="177">
        <f t="shared" si="164"/>
        <v>0</v>
      </c>
      <c r="BN111" s="177">
        <f t="shared" si="165"/>
        <v>0</v>
      </c>
      <c r="BO111" s="539"/>
      <c r="BP111" s="443">
        <f t="shared" si="166"/>
        <v>0</v>
      </c>
      <c r="BQ111" s="443">
        <f t="shared" si="167"/>
        <v>0</v>
      </c>
      <c r="BR111" s="539"/>
      <c r="BS111" s="177">
        <f t="shared" si="168"/>
        <v>0</v>
      </c>
      <c r="BT111" s="177">
        <f t="shared" si="169"/>
        <v>0</v>
      </c>
      <c r="BU111" s="177">
        <f t="shared" si="170"/>
        <v>0</v>
      </c>
      <c r="BV111" s="177">
        <f t="shared" si="171"/>
        <v>0</v>
      </c>
      <c r="BW111" s="177">
        <f t="shared" si="172"/>
        <v>0</v>
      </c>
      <c r="BX111" s="177">
        <f t="shared" si="173"/>
        <v>0</v>
      </c>
      <c r="BY111" s="177">
        <f t="shared" si="174"/>
        <v>0</v>
      </c>
      <c r="BZ111" s="177">
        <f t="shared" si="175"/>
        <v>0</v>
      </c>
      <c r="CA111" s="177">
        <f t="shared" si="176"/>
        <v>0</v>
      </c>
      <c r="CB111" s="177">
        <f t="shared" si="177"/>
        <v>0</v>
      </c>
      <c r="CC111" s="177">
        <f t="shared" si="178"/>
        <v>0</v>
      </c>
      <c r="CD111" s="177">
        <f t="shared" si="179"/>
        <v>0</v>
      </c>
      <c r="CE111" s="177">
        <f t="shared" si="180"/>
        <v>0</v>
      </c>
      <c r="CF111" s="177">
        <f t="shared" si="181"/>
        <v>0</v>
      </c>
      <c r="CG111" s="177">
        <f t="shared" si="182"/>
        <v>0</v>
      </c>
      <c r="CH111" s="177">
        <f t="shared" si="183"/>
        <v>0</v>
      </c>
      <c r="CI111" s="177">
        <f t="shared" si="184"/>
        <v>0</v>
      </c>
      <c r="CJ111" s="177">
        <f t="shared" si="185"/>
        <v>0</v>
      </c>
      <c r="CK111" s="177">
        <f t="shared" si="186"/>
        <v>0</v>
      </c>
      <c r="CL111" s="177">
        <f t="shared" si="187"/>
        <v>0</v>
      </c>
      <c r="CM111" s="177">
        <f t="shared" si="188"/>
        <v>0</v>
      </c>
    </row>
    <row r="112" spans="1:91" s="123" customFormat="1" ht="90" customHeight="1">
      <c r="A112" s="9"/>
      <c r="B112" s="210"/>
      <c r="C112" s="9"/>
      <c r="D112" s="106" t="s">
        <v>3448</v>
      </c>
      <c r="E112" s="487" t="s">
        <v>6201</v>
      </c>
      <c r="F112" s="105" t="s">
        <v>136</v>
      </c>
      <c r="G112" s="224" t="s">
        <v>101</v>
      </c>
      <c r="H112" s="224" t="s">
        <v>183</v>
      </c>
      <c r="I112" s="105">
        <v>1</v>
      </c>
      <c r="J112" s="105">
        <v>0</v>
      </c>
      <c r="K112" s="105" t="s">
        <v>4673</v>
      </c>
      <c r="L112" s="379">
        <v>309.03089999999997</v>
      </c>
      <c r="M112" s="127"/>
      <c r="N112" s="126"/>
      <c r="O112" s="127"/>
      <c r="P112" s="127"/>
      <c r="Q112" s="127"/>
      <c r="R112" s="127"/>
      <c r="S112" s="127"/>
      <c r="T112" s="127"/>
      <c r="U112" s="127"/>
      <c r="V112" s="127"/>
      <c r="W112" s="127"/>
      <c r="X112" s="127"/>
      <c r="Y112" s="127"/>
      <c r="Z112" s="127"/>
      <c r="AA112" s="138">
        <f t="shared" si="230"/>
        <v>0</v>
      </c>
      <c r="AB112" s="124" t="str">
        <f t="shared" si="3"/>
        <v>No</v>
      </c>
      <c r="AC112" s="234" t="str">
        <f t="shared" si="232"/>
        <v>No</v>
      </c>
      <c r="AE112" s="275">
        <v>1</v>
      </c>
      <c r="AF112" s="276">
        <f t="shared" si="248"/>
        <v>0</v>
      </c>
      <c r="AG112" s="111"/>
      <c r="AH112" s="302">
        <v>10</v>
      </c>
      <c r="AI112" s="311">
        <f t="shared" si="249"/>
        <v>0</v>
      </c>
      <c r="AJ112" s="198">
        <f t="shared" si="234"/>
        <v>0</v>
      </c>
      <c r="AK112" s="198">
        <f t="shared" si="235"/>
        <v>0</v>
      </c>
      <c r="AL112" s="198">
        <f t="shared" si="236"/>
        <v>0</v>
      </c>
      <c r="AM112" s="198">
        <f t="shared" si="237"/>
        <v>0</v>
      </c>
      <c r="AN112" s="198">
        <f t="shared" si="238"/>
        <v>0</v>
      </c>
      <c r="AO112" s="198">
        <f t="shared" si="239"/>
        <v>0</v>
      </c>
      <c r="AP112" s="198">
        <f t="shared" si="240"/>
        <v>0</v>
      </c>
      <c r="AQ112" s="198">
        <f t="shared" si="241"/>
        <v>0</v>
      </c>
      <c r="AR112" s="198">
        <f t="shared" si="242"/>
        <v>0</v>
      </c>
      <c r="AS112" s="198">
        <f t="shared" si="243"/>
        <v>0</v>
      </c>
      <c r="AT112" s="198">
        <f t="shared" si="244"/>
        <v>0</v>
      </c>
      <c r="AU112" s="198">
        <f t="shared" si="245"/>
        <v>0</v>
      </c>
      <c r="AV112" s="198">
        <f t="shared" si="246"/>
        <v>0</v>
      </c>
      <c r="AW112" s="198">
        <f t="shared" si="247"/>
        <v>0</v>
      </c>
      <c r="AX112" s="526">
        <v>1</v>
      </c>
      <c r="AY112" s="532">
        <v>12</v>
      </c>
      <c r="AZ112" s="285">
        <f t="shared" si="191"/>
        <v>0</v>
      </c>
      <c r="BA112" s="532"/>
      <c r="BB112" s="285">
        <f t="shared" si="192"/>
        <v>0</v>
      </c>
      <c r="BC112" s="532"/>
      <c r="BD112" s="177">
        <f t="shared" si="193"/>
        <v>0</v>
      </c>
      <c r="BE112" s="539"/>
      <c r="BF112" s="177">
        <f t="shared" si="157"/>
        <v>0</v>
      </c>
      <c r="BG112" s="177">
        <f t="shared" si="158"/>
        <v>0</v>
      </c>
      <c r="BH112" s="177">
        <f t="shared" si="159"/>
        <v>0</v>
      </c>
      <c r="BI112" s="177">
        <f t="shared" si="160"/>
        <v>0</v>
      </c>
      <c r="BJ112" s="177">
        <f t="shared" si="161"/>
        <v>0</v>
      </c>
      <c r="BK112" s="177">
        <f t="shared" si="162"/>
        <v>0</v>
      </c>
      <c r="BL112" s="177">
        <f t="shared" si="163"/>
        <v>0</v>
      </c>
      <c r="BM112" s="177">
        <f t="shared" si="164"/>
        <v>0</v>
      </c>
      <c r="BN112" s="177">
        <f t="shared" si="165"/>
        <v>0</v>
      </c>
      <c r="BO112" s="539"/>
      <c r="BP112" s="443">
        <f t="shared" si="166"/>
        <v>0</v>
      </c>
      <c r="BQ112" s="443">
        <f t="shared" si="167"/>
        <v>0</v>
      </c>
      <c r="BR112" s="539"/>
      <c r="BS112" s="177">
        <f t="shared" si="168"/>
        <v>0</v>
      </c>
      <c r="BT112" s="177">
        <f t="shared" si="169"/>
        <v>0</v>
      </c>
      <c r="BU112" s="177">
        <f t="shared" si="170"/>
        <v>0</v>
      </c>
      <c r="BV112" s="177">
        <f t="shared" si="171"/>
        <v>0</v>
      </c>
      <c r="BW112" s="177">
        <f t="shared" si="172"/>
        <v>0</v>
      </c>
      <c r="BX112" s="177">
        <f t="shared" si="173"/>
        <v>0</v>
      </c>
      <c r="BY112" s="177">
        <f t="shared" si="174"/>
        <v>0</v>
      </c>
      <c r="BZ112" s="177">
        <f t="shared" si="175"/>
        <v>0</v>
      </c>
      <c r="CA112" s="177">
        <f t="shared" si="176"/>
        <v>0</v>
      </c>
      <c r="CB112" s="177">
        <f t="shared" si="177"/>
        <v>0</v>
      </c>
      <c r="CC112" s="177">
        <f t="shared" si="178"/>
        <v>0</v>
      </c>
      <c r="CD112" s="177">
        <f t="shared" si="179"/>
        <v>0</v>
      </c>
      <c r="CE112" s="177">
        <f t="shared" si="180"/>
        <v>0</v>
      </c>
      <c r="CF112" s="177">
        <f t="shared" si="181"/>
        <v>0</v>
      </c>
      <c r="CG112" s="177">
        <f t="shared" si="182"/>
        <v>0</v>
      </c>
      <c r="CH112" s="177">
        <f t="shared" si="183"/>
        <v>0</v>
      </c>
      <c r="CI112" s="177">
        <f t="shared" si="184"/>
        <v>0</v>
      </c>
      <c r="CJ112" s="177">
        <f t="shared" si="185"/>
        <v>0</v>
      </c>
      <c r="CK112" s="177">
        <f t="shared" si="186"/>
        <v>0</v>
      </c>
      <c r="CL112" s="177">
        <f t="shared" si="187"/>
        <v>0</v>
      </c>
      <c r="CM112" s="177">
        <f t="shared" si="188"/>
        <v>0</v>
      </c>
    </row>
    <row r="113" spans="1:91" s="9" customFormat="1" ht="90" customHeight="1">
      <c r="B113" s="225"/>
      <c r="D113" s="141" t="s">
        <v>279</v>
      </c>
      <c r="E113" s="223" t="s">
        <v>2884</v>
      </c>
      <c r="F113" s="114" t="s">
        <v>136</v>
      </c>
      <c r="G113" s="115" t="s">
        <v>101</v>
      </c>
      <c r="H113" s="115" t="s">
        <v>183</v>
      </c>
      <c r="I113" s="114">
        <v>1</v>
      </c>
      <c r="J113" s="114">
        <v>0</v>
      </c>
      <c r="K113" s="114" t="s">
        <v>4673</v>
      </c>
      <c r="L113" s="380">
        <v>355.38090000000005</v>
      </c>
      <c r="M113" s="129"/>
      <c r="N113" s="129"/>
      <c r="O113" s="129"/>
      <c r="P113" s="129"/>
      <c r="Q113" s="129"/>
      <c r="R113" s="129"/>
      <c r="S113" s="129"/>
      <c r="T113" s="129"/>
      <c r="U113" s="129"/>
      <c r="V113" s="129"/>
      <c r="W113" s="129"/>
      <c r="X113" s="129"/>
      <c r="Y113" s="129"/>
      <c r="Z113" s="129"/>
      <c r="AA113" s="131">
        <f t="shared" si="230"/>
        <v>0</v>
      </c>
      <c r="AB113" s="131" t="str">
        <f t="shared" ref="AB113" si="262">IF(SUM(M113:Z113)&gt;0,"Yes","No")</f>
        <v>No</v>
      </c>
      <c r="AC113" s="212" t="str">
        <f t="shared" si="232"/>
        <v>No</v>
      </c>
      <c r="AE113" s="275">
        <v>1</v>
      </c>
      <c r="AF113" s="276">
        <f t="shared" ref="AF113" si="263">AE113*SUM(M113:Z113)</f>
        <v>0</v>
      </c>
      <c r="AG113" s="111"/>
      <c r="AH113" s="302">
        <v>10</v>
      </c>
      <c r="AI113" s="311">
        <f t="shared" si="249"/>
        <v>0</v>
      </c>
      <c r="AJ113" s="198">
        <f t="shared" si="234"/>
        <v>0</v>
      </c>
      <c r="AK113" s="198">
        <f t="shared" si="235"/>
        <v>0</v>
      </c>
      <c r="AL113" s="198">
        <f t="shared" si="236"/>
        <v>0</v>
      </c>
      <c r="AM113" s="198">
        <f t="shared" si="237"/>
        <v>0</v>
      </c>
      <c r="AN113" s="198">
        <f t="shared" si="238"/>
        <v>0</v>
      </c>
      <c r="AO113" s="198">
        <f t="shared" si="239"/>
        <v>0</v>
      </c>
      <c r="AP113" s="198">
        <f t="shared" si="240"/>
        <v>0</v>
      </c>
      <c r="AQ113" s="198">
        <f t="shared" si="241"/>
        <v>0</v>
      </c>
      <c r="AR113" s="198">
        <f t="shared" si="242"/>
        <v>0</v>
      </c>
      <c r="AS113" s="198">
        <f t="shared" si="243"/>
        <v>0</v>
      </c>
      <c r="AT113" s="198">
        <f t="shared" si="244"/>
        <v>0</v>
      </c>
      <c r="AU113" s="198">
        <f t="shared" si="245"/>
        <v>0</v>
      </c>
      <c r="AV113" s="198">
        <f t="shared" si="246"/>
        <v>0</v>
      </c>
      <c r="AW113" s="198">
        <f t="shared" si="247"/>
        <v>0</v>
      </c>
      <c r="AX113" s="526">
        <v>1</v>
      </c>
      <c r="AY113" s="532">
        <v>12</v>
      </c>
      <c r="AZ113" s="285">
        <f t="shared" si="191"/>
        <v>0</v>
      </c>
      <c r="BA113" s="532"/>
      <c r="BB113" s="285">
        <f t="shared" si="192"/>
        <v>0</v>
      </c>
      <c r="BC113" s="532"/>
      <c r="BD113" s="177">
        <f t="shared" si="193"/>
        <v>0</v>
      </c>
      <c r="BE113" s="539"/>
      <c r="BF113" s="177">
        <f t="shared" si="157"/>
        <v>0</v>
      </c>
      <c r="BG113" s="177">
        <f t="shared" si="158"/>
        <v>0</v>
      </c>
      <c r="BH113" s="177">
        <f t="shared" si="159"/>
        <v>0</v>
      </c>
      <c r="BI113" s="177">
        <f t="shared" si="160"/>
        <v>0</v>
      </c>
      <c r="BJ113" s="177">
        <f t="shared" si="161"/>
        <v>0</v>
      </c>
      <c r="BK113" s="177">
        <f t="shared" si="162"/>
        <v>0</v>
      </c>
      <c r="BL113" s="177">
        <f t="shared" si="163"/>
        <v>0</v>
      </c>
      <c r="BM113" s="177">
        <f t="shared" si="164"/>
        <v>0</v>
      </c>
      <c r="BN113" s="177">
        <f t="shared" si="165"/>
        <v>0</v>
      </c>
      <c r="BO113" s="539"/>
      <c r="BP113" s="443">
        <f t="shared" si="166"/>
        <v>0</v>
      </c>
      <c r="BQ113" s="443">
        <f t="shared" si="167"/>
        <v>0</v>
      </c>
      <c r="BR113" s="539"/>
      <c r="BS113" s="177">
        <f t="shared" si="168"/>
        <v>0</v>
      </c>
      <c r="BT113" s="177">
        <f t="shared" si="169"/>
        <v>0</v>
      </c>
      <c r="BU113" s="177">
        <f t="shared" si="170"/>
        <v>0</v>
      </c>
      <c r="BV113" s="177">
        <f t="shared" si="171"/>
        <v>0</v>
      </c>
      <c r="BW113" s="177">
        <f t="shared" si="172"/>
        <v>0</v>
      </c>
      <c r="BX113" s="177">
        <f t="shared" si="173"/>
        <v>0</v>
      </c>
      <c r="BY113" s="177">
        <f t="shared" si="174"/>
        <v>0</v>
      </c>
      <c r="BZ113" s="177">
        <f t="shared" si="175"/>
        <v>0</v>
      </c>
      <c r="CA113" s="177">
        <f t="shared" si="176"/>
        <v>0</v>
      </c>
      <c r="CB113" s="177">
        <f t="shared" si="177"/>
        <v>0</v>
      </c>
      <c r="CC113" s="177">
        <f t="shared" si="178"/>
        <v>0</v>
      </c>
      <c r="CD113" s="177">
        <f t="shared" si="179"/>
        <v>0</v>
      </c>
      <c r="CE113" s="177">
        <f t="shared" si="180"/>
        <v>0</v>
      </c>
      <c r="CF113" s="177">
        <f t="shared" si="181"/>
        <v>0</v>
      </c>
      <c r="CG113" s="177">
        <f t="shared" si="182"/>
        <v>0</v>
      </c>
      <c r="CH113" s="177">
        <f t="shared" si="183"/>
        <v>0</v>
      </c>
      <c r="CI113" s="177">
        <f t="shared" si="184"/>
        <v>0</v>
      </c>
      <c r="CJ113" s="177">
        <f t="shared" si="185"/>
        <v>0</v>
      </c>
      <c r="CK113" s="177">
        <f t="shared" si="186"/>
        <v>0</v>
      </c>
      <c r="CL113" s="177">
        <f t="shared" si="187"/>
        <v>0</v>
      </c>
      <c r="CM113" s="177">
        <f t="shared" si="188"/>
        <v>0</v>
      </c>
    </row>
    <row r="114" spans="1:91" s="9" customFormat="1" ht="90" customHeight="1">
      <c r="B114" s="210"/>
      <c r="D114" s="141" t="s">
        <v>3490</v>
      </c>
      <c r="E114" s="486" t="s">
        <v>6201</v>
      </c>
      <c r="F114" s="114" t="s">
        <v>136</v>
      </c>
      <c r="G114" s="115" t="s">
        <v>101</v>
      </c>
      <c r="H114" s="115" t="s">
        <v>183</v>
      </c>
      <c r="I114" s="114">
        <v>1</v>
      </c>
      <c r="J114" s="114">
        <v>0</v>
      </c>
      <c r="K114" s="114" t="s">
        <v>4673</v>
      </c>
      <c r="L114" s="380">
        <v>309.03089999999997</v>
      </c>
      <c r="M114" s="129"/>
      <c r="N114" s="129"/>
      <c r="O114" s="129"/>
      <c r="P114" s="129"/>
      <c r="Q114" s="129"/>
      <c r="R114" s="129"/>
      <c r="S114" s="129"/>
      <c r="T114" s="129"/>
      <c r="U114" s="129"/>
      <c r="V114" s="129"/>
      <c r="W114" s="129"/>
      <c r="X114" s="129"/>
      <c r="Y114" s="129"/>
      <c r="Z114" s="129"/>
      <c r="AA114" s="131">
        <f t="shared" si="230"/>
        <v>0</v>
      </c>
      <c r="AB114" s="131" t="str">
        <f t="shared" si="3"/>
        <v>No</v>
      </c>
      <c r="AC114" s="212" t="str">
        <f t="shared" si="232"/>
        <v>No</v>
      </c>
      <c r="AE114" s="275">
        <v>1</v>
      </c>
      <c r="AF114" s="276">
        <f t="shared" si="248"/>
        <v>0</v>
      </c>
      <c r="AG114" s="111"/>
      <c r="AH114" s="302">
        <v>10</v>
      </c>
      <c r="AI114" s="311">
        <f t="shared" si="249"/>
        <v>0</v>
      </c>
      <c r="AJ114" s="198">
        <f t="shared" si="234"/>
        <v>0</v>
      </c>
      <c r="AK114" s="198">
        <f t="shared" si="235"/>
        <v>0</v>
      </c>
      <c r="AL114" s="198">
        <f t="shared" si="236"/>
        <v>0</v>
      </c>
      <c r="AM114" s="198">
        <f t="shared" si="237"/>
        <v>0</v>
      </c>
      <c r="AN114" s="198">
        <f t="shared" si="238"/>
        <v>0</v>
      </c>
      <c r="AO114" s="198">
        <f t="shared" si="239"/>
        <v>0</v>
      </c>
      <c r="AP114" s="198">
        <f t="shared" si="240"/>
        <v>0</v>
      </c>
      <c r="AQ114" s="198">
        <f t="shared" si="241"/>
        <v>0</v>
      </c>
      <c r="AR114" s="198">
        <f t="shared" si="242"/>
        <v>0</v>
      </c>
      <c r="AS114" s="198">
        <f t="shared" si="243"/>
        <v>0</v>
      </c>
      <c r="AT114" s="198">
        <f t="shared" si="244"/>
        <v>0</v>
      </c>
      <c r="AU114" s="198">
        <f t="shared" si="245"/>
        <v>0</v>
      </c>
      <c r="AV114" s="198">
        <f t="shared" si="246"/>
        <v>0</v>
      </c>
      <c r="AW114" s="198">
        <f t="shared" si="247"/>
        <v>0</v>
      </c>
      <c r="AX114" s="526">
        <v>1</v>
      </c>
      <c r="AY114" s="532">
        <v>12</v>
      </c>
      <c r="AZ114" s="285">
        <f t="shared" si="191"/>
        <v>0</v>
      </c>
      <c r="BA114" s="532"/>
      <c r="BB114" s="285">
        <f t="shared" si="192"/>
        <v>0</v>
      </c>
      <c r="BC114" s="532"/>
      <c r="BD114" s="177">
        <f t="shared" si="193"/>
        <v>0</v>
      </c>
      <c r="BE114" s="539"/>
      <c r="BF114" s="177">
        <f t="shared" si="157"/>
        <v>0</v>
      </c>
      <c r="BG114" s="177">
        <f t="shared" si="158"/>
        <v>0</v>
      </c>
      <c r="BH114" s="177">
        <f t="shared" si="159"/>
        <v>0</v>
      </c>
      <c r="BI114" s="177">
        <f t="shared" si="160"/>
        <v>0</v>
      </c>
      <c r="BJ114" s="177">
        <f t="shared" si="161"/>
        <v>0</v>
      </c>
      <c r="BK114" s="177">
        <f t="shared" si="162"/>
        <v>0</v>
      </c>
      <c r="BL114" s="177">
        <f t="shared" si="163"/>
        <v>0</v>
      </c>
      <c r="BM114" s="177">
        <f t="shared" si="164"/>
        <v>0</v>
      </c>
      <c r="BN114" s="177">
        <f t="shared" si="165"/>
        <v>0</v>
      </c>
      <c r="BO114" s="539"/>
      <c r="BP114" s="443">
        <f t="shared" si="166"/>
        <v>0</v>
      </c>
      <c r="BQ114" s="443">
        <f t="shared" si="167"/>
        <v>0</v>
      </c>
      <c r="BR114" s="539"/>
      <c r="BS114" s="177">
        <f t="shared" si="168"/>
        <v>0</v>
      </c>
      <c r="BT114" s="177">
        <f t="shared" si="169"/>
        <v>0</v>
      </c>
      <c r="BU114" s="177">
        <f t="shared" si="170"/>
        <v>0</v>
      </c>
      <c r="BV114" s="177">
        <f t="shared" si="171"/>
        <v>0</v>
      </c>
      <c r="BW114" s="177">
        <f t="shared" si="172"/>
        <v>0</v>
      </c>
      <c r="BX114" s="177">
        <f t="shared" si="173"/>
        <v>0</v>
      </c>
      <c r="BY114" s="177">
        <f t="shared" si="174"/>
        <v>0</v>
      </c>
      <c r="BZ114" s="177">
        <f t="shared" si="175"/>
        <v>0</v>
      </c>
      <c r="CA114" s="177">
        <f t="shared" si="176"/>
        <v>0</v>
      </c>
      <c r="CB114" s="177">
        <f t="shared" si="177"/>
        <v>0</v>
      </c>
      <c r="CC114" s="177">
        <f t="shared" si="178"/>
        <v>0</v>
      </c>
      <c r="CD114" s="177">
        <f t="shared" si="179"/>
        <v>0</v>
      </c>
      <c r="CE114" s="177">
        <f t="shared" si="180"/>
        <v>0</v>
      </c>
      <c r="CF114" s="177">
        <f t="shared" si="181"/>
        <v>0</v>
      </c>
      <c r="CG114" s="177">
        <f t="shared" si="182"/>
        <v>0</v>
      </c>
      <c r="CH114" s="177">
        <f t="shared" si="183"/>
        <v>0</v>
      </c>
      <c r="CI114" s="177">
        <f t="shared" si="184"/>
        <v>0</v>
      </c>
      <c r="CJ114" s="177">
        <f t="shared" si="185"/>
        <v>0</v>
      </c>
      <c r="CK114" s="177">
        <f t="shared" si="186"/>
        <v>0</v>
      </c>
      <c r="CL114" s="177">
        <f t="shared" si="187"/>
        <v>0</v>
      </c>
      <c r="CM114" s="177">
        <f t="shared" si="188"/>
        <v>0</v>
      </c>
    </row>
    <row r="115" spans="1:91" s="123" customFormat="1" ht="90" customHeight="1">
      <c r="A115" s="9"/>
      <c r="B115" s="210"/>
      <c r="C115" s="9"/>
      <c r="D115" s="106" t="s">
        <v>280</v>
      </c>
      <c r="E115" s="175" t="s">
        <v>2884</v>
      </c>
      <c r="F115" s="105" t="s">
        <v>136</v>
      </c>
      <c r="G115" s="224" t="s">
        <v>101</v>
      </c>
      <c r="H115" s="224" t="s">
        <v>183</v>
      </c>
      <c r="I115" s="105">
        <v>1</v>
      </c>
      <c r="J115" s="105">
        <v>0</v>
      </c>
      <c r="K115" s="105" t="s">
        <v>4673</v>
      </c>
      <c r="L115" s="379">
        <v>355.38090000000005</v>
      </c>
      <c r="M115" s="127"/>
      <c r="N115" s="126"/>
      <c r="O115" s="127"/>
      <c r="P115" s="127"/>
      <c r="Q115" s="127"/>
      <c r="R115" s="127"/>
      <c r="S115" s="127"/>
      <c r="T115" s="127"/>
      <c r="U115" s="127"/>
      <c r="V115" s="127"/>
      <c r="W115" s="127"/>
      <c r="X115" s="127"/>
      <c r="Y115" s="127"/>
      <c r="Z115" s="127"/>
      <c r="AA115" s="138">
        <f t="shared" si="230"/>
        <v>0</v>
      </c>
      <c r="AB115" s="124" t="str">
        <f t="shared" ref="AB115" si="264">IF(SUM(M115:Z115)&gt;0,"Yes","No")</f>
        <v>No</v>
      </c>
      <c r="AC115" s="234" t="str">
        <f t="shared" si="232"/>
        <v>No</v>
      </c>
      <c r="AE115" s="275">
        <v>1</v>
      </c>
      <c r="AF115" s="276">
        <f t="shared" ref="AF115" si="265">AE115*SUM(M115:Z115)</f>
        <v>0</v>
      </c>
      <c r="AG115" s="111"/>
      <c r="AH115" s="302">
        <v>10</v>
      </c>
      <c r="AI115" s="311">
        <f t="shared" si="249"/>
        <v>0</v>
      </c>
      <c r="AJ115" s="198">
        <f t="shared" si="234"/>
        <v>0</v>
      </c>
      <c r="AK115" s="198">
        <f t="shared" si="235"/>
        <v>0</v>
      </c>
      <c r="AL115" s="198">
        <f t="shared" si="236"/>
        <v>0</v>
      </c>
      <c r="AM115" s="198">
        <f t="shared" si="237"/>
        <v>0</v>
      </c>
      <c r="AN115" s="198">
        <f t="shared" si="238"/>
        <v>0</v>
      </c>
      <c r="AO115" s="198">
        <f t="shared" si="239"/>
        <v>0</v>
      </c>
      <c r="AP115" s="198">
        <f t="shared" si="240"/>
        <v>0</v>
      </c>
      <c r="AQ115" s="198">
        <f t="shared" si="241"/>
        <v>0</v>
      </c>
      <c r="AR115" s="198">
        <f t="shared" si="242"/>
        <v>0</v>
      </c>
      <c r="AS115" s="198">
        <f t="shared" si="243"/>
        <v>0</v>
      </c>
      <c r="AT115" s="198">
        <f t="shared" si="244"/>
        <v>0</v>
      </c>
      <c r="AU115" s="198">
        <f t="shared" si="245"/>
        <v>0</v>
      </c>
      <c r="AV115" s="198">
        <f t="shared" si="246"/>
        <v>0</v>
      </c>
      <c r="AW115" s="198">
        <f t="shared" si="247"/>
        <v>0</v>
      </c>
      <c r="AX115" s="526">
        <v>1</v>
      </c>
      <c r="AY115" s="532">
        <v>12</v>
      </c>
      <c r="AZ115" s="285">
        <f t="shared" si="191"/>
        <v>0</v>
      </c>
      <c r="BA115" s="532"/>
      <c r="BB115" s="285">
        <f t="shared" si="192"/>
        <v>0</v>
      </c>
      <c r="BC115" s="532"/>
      <c r="BD115" s="177">
        <f t="shared" si="193"/>
        <v>0</v>
      </c>
      <c r="BE115" s="539"/>
      <c r="BF115" s="177">
        <f t="shared" si="157"/>
        <v>0</v>
      </c>
      <c r="BG115" s="177">
        <f t="shared" si="158"/>
        <v>0</v>
      </c>
      <c r="BH115" s="177">
        <f t="shared" si="159"/>
        <v>0</v>
      </c>
      <c r="BI115" s="177">
        <f t="shared" si="160"/>
        <v>0</v>
      </c>
      <c r="BJ115" s="177">
        <f t="shared" si="161"/>
        <v>0</v>
      </c>
      <c r="BK115" s="177">
        <f t="shared" si="162"/>
        <v>0</v>
      </c>
      <c r="BL115" s="177">
        <f t="shared" si="163"/>
        <v>0</v>
      </c>
      <c r="BM115" s="177">
        <f t="shared" si="164"/>
        <v>0</v>
      </c>
      <c r="BN115" s="177">
        <f t="shared" si="165"/>
        <v>0</v>
      </c>
      <c r="BO115" s="539"/>
      <c r="BP115" s="443">
        <f t="shared" si="166"/>
        <v>0</v>
      </c>
      <c r="BQ115" s="443">
        <f t="shared" si="167"/>
        <v>0</v>
      </c>
      <c r="BR115" s="539"/>
      <c r="BS115" s="177">
        <f t="shared" si="168"/>
        <v>0</v>
      </c>
      <c r="BT115" s="177">
        <f t="shared" si="169"/>
        <v>0</v>
      </c>
      <c r="BU115" s="177">
        <f t="shared" si="170"/>
        <v>0</v>
      </c>
      <c r="BV115" s="177">
        <f t="shared" si="171"/>
        <v>0</v>
      </c>
      <c r="BW115" s="177">
        <f t="shared" si="172"/>
        <v>0</v>
      </c>
      <c r="BX115" s="177">
        <f t="shared" si="173"/>
        <v>0</v>
      </c>
      <c r="BY115" s="177">
        <f t="shared" si="174"/>
        <v>0</v>
      </c>
      <c r="BZ115" s="177">
        <f t="shared" si="175"/>
        <v>0</v>
      </c>
      <c r="CA115" s="177">
        <f t="shared" si="176"/>
        <v>0</v>
      </c>
      <c r="CB115" s="177">
        <f t="shared" si="177"/>
        <v>0</v>
      </c>
      <c r="CC115" s="177">
        <f t="shared" si="178"/>
        <v>0</v>
      </c>
      <c r="CD115" s="177">
        <f t="shared" si="179"/>
        <v>0</v>
      </c>
      <c r="CE115" s="177">
        <f t="shared" si="180"/>
        <v>0</v>
      </c>
      <c r="CF115" s="177">
        <f t="shared" si="181"/>
        <v>0</v>
      </c>
      <c r="CG115" s="177">
        <f t="shared" si="182"/>
        <v>0</v>
      </c>
      <c r="CH115" s="177">
        <f t="shared" si="183"/>
        <v>0</v>
      </c>
      <c r="CI115" s="177">
        <f t="shared" si="184"/>
        <v>0</v>
      </c>
      <c r="CJ115" s="177">
        <f t="shared" si="185"/>
        <v>0</v>
      </c>
      <c r="CK115" s="177">
        <f t="shared" si="186"/>
        <v>0</v>
      </c>
      <c r="CL115" s="177">
        <f t="shared" si="187"/>
        <v>0</v>
      </c>
      <c r="CM115" s="177">
        <f t="shared" si="188"/>
        <v>0</v>
      </c>
    </row>
    <row r="116" spans="1:91" s="123" customFormat="1" ht="90" customHeight="1">
      <c r="A116" s="9"/>
      <c r="B116" s="210"/>
      <c r="C116" s="9"/>
      <c r="D116" s="106" t="s">
        <v>3713</v>
      </c>
      <c r="E116" s="487" t="s">
        <v>6201</v>
      </c>
      <c r="F116" s="105" t="s">
        <v>136</v>
      </c>
      <c r="G116" s="224" t="s">
        <v>101</v>
      </c>
      <c r="H116" s="224" t="s">
        <v>183</v>
      </c>
      <c r="I116" s="105">
        <v>1</v>
      </c>
      <c r="J116" s="105">
        <v>0</v>
      </c>
      <c r="K116" s="105" t="s">
        <v>4673</v>
      </c>
      <c r="L116" s="379">
        <v>309.03089999999997</v>
      </c>
      <c r="M116" s="127"/>
      <c r="N116" s="126"/>
      <c r="O116" s="127"/>
      <c r="P116" s="127"/>
      <c r="Q116" s="127"/>
      <c r="R116" s="127"/>
      <c r="S116" s="127"/>
      <c r="T116" s="127"/>
      <c r="U116" s="127"/>
      <c r="V116" s="127"/>
      <c r="W116" s="127"/>
      <c r="X116" s="127"/>
      <c r="Y116" s="127"/>
      <c r="Z116" s="127"/>
      <c r="AA116" s="138">
        <f t="shared" si="230"/>
        <v>0</v>
      </c>
      <c r="AB116" s="124" t="str">
        <f t="shared" si="3"/>
        <v>No</v>
      </c>
      <c r="AC116" s="234" t="str">
        <f t="shared" si="232"/>
        <v>No</v>
      </c>
      <c r="AE116" s="275">
        <v>1</v>
      </c>
      <c r="AF116" s="276">
        <f t="shared" si="248"/>
        <v>0</v>
      </c>
      <c r="AG116" s="111"/>
      <c r="AH116" s="302">
        <v>10</v>
      </c>
      <c r="AI116" s="311">
        <f t="shared" si="249"/>
        <v>0</v>
      </c>
      <c r="AJ116" s="198">
        <f t="shared" si="234"/>
        <v>0</v>
      </c>
      <c r="AK116" s="198">
        <f t="shared" si="235"/>
        <v>0</v>
      </c>
      <c r="AL116" s="198">
        <f t="shared" si="236"/>
        <v>0</v>
      </c>
      <c r="AM116" s="198">
        <f t="shared" si="237"/>
        <v>0</v>
      </c>
      <c r="AN116" s="198">
        <f t="shared" si="238"/>
        <v>0</v>
      </c>
      <c r="AO116" s="198">
        <f t="shared" si="239"/>
        <v>0</v>
      </c>
      <c r="AP116" s="198">
        <f t="shared" si="240"/>
        <v>0</v>
      </c>
      <c r="AQ116" s="198">
        <f t="shared" si="241"/>
        <v>0</v>
      </c>
      <c r="AR116" s="198">
        <f t="shared" si="242"/>
        <v>0</v>
      </c>
      <c r="AS116" s="198">
        <f t="shared" si="243"/>
        <v>0</v>
      </c>
      <c r="AT116" s="198">
        <f t="shared" si="244"/>
        <v>0</v>
      </c>
      <c r="AU116" s="198">
        <f t="shared" si="245"/>
        <v>0</v>
      </c>
      <c r="AV116" s="198">
        <f t="shared" si="246"/>
        <v>0</v>
      </c>
      <c r="AW116" s="198">
        <f t="shared" si="247"/>
        <v>0</v>
      </c>
      <c r="AX116" s="526">
        <v>1</v>
      </c>
      <c r="AY116" s="532">
        <v>12</v>
      </c>
      <c r="AZ116" s="285">
        <f t="shared" si="191"/>
        <v>0</v>
      </c>
      <c r="BA116" s="532"/>
      <c r="BB116" s="285">
        <f t="shared" si="192"/>
        <v>0</v>
      </c>
      <c r="BC116" s="532"/>
      <c r="BD116" s="177">
        <f t="shared" si="193"/>
        <v>0</v>
      </c>
      <c r="BE116" s="539"/>
      <c r="BF116" s="177">
        <f t="shared" si="157"/>
        <v>0</v>
      </c>
      <c r="BG116" s="177">
        <f t="shared" si="158"/>
        <v>0</v>
      </c>
      <c r="BH116" s="177">
        <f t="shared" si="159"/>
        <v>0</v>
      </c>
      <c r="BI116" s="177">
        <f t="shared" si="160"/>
        <v>0</v>
      </c>
      <c r="BJ116" s="177">
        <f t="shared" si="161"/>
        <v>0</v>
      </c>
      <c r="BK116" s="177">
        <f t="shared" si="162"/>
        <v>0</v>
      </c>
      <c r="BL116" s="177">
        <f t="shared" si="163"/>
        <v>0</v>
      </c>
      <c r="BM116" s="177">
        <f t="shared" si="164"/>
        <v>0</v>
      </c>
      <c r="BN116" s="177">
        <f t="shared" si="165"/>
        <v>0</v>
      </c>
      <c r="BO116" s="539"/>
      <c r="BP116" s="443">
        <f t="shared" si="166"/>
        <v>0</v>
      </c>
      <c r="BQ116" s="443">
        <f t="shared" si="167"/>
        <v>0</v>
      </c>
      <c r="BR116" s="539"/>
      <c r="BS116" s="177">
        <f t="shared" si="168"/>
        <v>0</v>
      </c>
      <c r="BT116" s="177">
        <f t="shared" si="169"/>
        <v>0</v>
      </c>
      <c r="BU116" s="177">
        <f t="shared" si="170"/>
        <v>0</v>
      </c>
      <c r="BV116" s="177">
        <f t="shared" si="171"/>
        <v>0</v>
      </c>
      <c r="BW116" s="177">
        <f t="shared" si="172"/>
        <v>0</v>
      </c>
      <c r="BX116" s="177">
        <f t="shared" si="173"/>
        <v>0</v>
      </c>
      <c r="BY116" s="177">
        <f t="shared" si="174"/>
        <v>0</v>
      </c>
      <c r="BZ116" s="177">
        <f t="shared" si="175"/>
        <v>0</v>
      </c>
      <c r="CA116" s="177">
        <f t="shared" si="176"/>
        <v>0</v>
      </c>
      <c r="CB116" s="177">
        <f t="shared" si="177"/>
        <v>0</v>
      </c>
      <c r="CC116" s="177">
        <f t="shared" si="178"/>
        <v>0</v>
      </c>
      <c r="CD116" s="177">
        <f t="shared" si="179"/>
        <v>0</v>
      </c>
      <c r="CE116" s="177">
        <f t="shared" si="180"/>
        <v>0</v>
      </c>
      <c r="CF116" s="177">
        <f t="shared" si="181"/>
        <v>0</v>
      </c>
      <c r="CG116" s="177">
        <f t="shared" si="182"/>
        <v>0</v>
      </c>
      <c r="CH116" s="177">
        <f t="shared" si="183"/>
        <v>0</v>
      </c>
      <c r="CI116" s="177">
        <f t="shared" si="184"/>
        <v>0</v>
      </c>
      <c r="CJ116" s="177">
        <f t="shared" si="185"/>
        <v>0</v>
      </c>
      <c r="CK116" s="177">
        <f t="shared" si="186"/>
        <v>0</v>
      </c>
      <c r="CL116" s="177">
        <f t="shared" si="187"/>
        <v>0</v>
      </c>
      <c r="CM116" s="177">
        <f t="shared" si="188"/>
        <v>0</v>
      </c>
    </row>
    <row r="117" spans="1:91" s="9" customFormat="1" ht="90" customHeight="1">
      <c r="B117" s="225"/>
      <c r="D117" s="141" t="s">
        <v>281</v>
      </c>
      <c r="E117" s="223" t="s">
        <v>2884</v>
      </c>
      <c r="F117" s="114" t="s">
        <v>137</v>
      </c>
      <c r="G117" s="115" t="s">
        <v>93</v>
      </c>
      <c r="H117" s="115" t="s">
        <v>183</v>
      </c>
      <c r="I117" s="114">
        <v>1</v>
      </c>
      <c r="J117" s="114">
        <v>0</v>
      </c>
      <c r="K117" s="114" t="s">
        <v>4673</v>
      </c>
      <c r="L117" s="380">
        <v>550.2672</v>
      </c>
      <c r="M117" s="129"/>
      <c r="N117" s="129"/>
      <c r="O117" s="129"/>
      <c r="P117" s="129"/>
      <c r="Q117" s="129"/>
      <c r="R117" s="129"/>
      <c r="S117" s="129"/>
      <c r="T117" s="129"/>
      <c r="U117" s="129"/>
      <c r="V117" s="129"/>
      <c r="W117" s="129"/>
      <c r="X117" s="129"/>
      <c r="Y117" s="129"/>
      <c r="Z117" s="129"/>
      <c r="AA117" s="131">
        <f t="shared" si="230"/>
        <v>0</v>
      </c>
      <c r="AB117" s="131" t="str">
        <f t="shared" ref="AB117" si="266">IF(SUM(M117:Z117)&gt;0,"Yes","No")</f>
        <v>No</v>
      </c>
      <c r="AC117" s="212" t="str">
        <f t="shared" si="232"/>
        <v>No</v>
      </c>
      <c r="AE117" s="275">
        <v>1</v>
      </c>
      <c r="AF117" s="276">
        <f t="shared" ref="AF117" si="267">AE117*SUM(M117:Z117)</f>
        <v>0</v>
      </c>
      <c r="AG117" s="111"/>
      <c r="AH117" s="302">
        <v>26</v>
      </c>
      <c r="AI117" s="311">
        <f t="shared" si="249"/>
        <v>0</v>
      </c>
      <c r="AJ117" s="198">
        <f t="shared" si="234"/>
        <v>0</v>
      </c>
      <c r="AK117" s="198">
        <f t="shared" si="235"/>
        <v>0</v>
      </c>
      <c r="AL117" s="198">
        <f t="shared" si="236"/>
        <v>0</v>
      </c>
      <c r="AM117" s="198">
        <f t="shared" si="237"/>
        <v>0</v>
      </c>
      <c r="AN117" s="198">
        <f t="shared" si="238"/>
        <v>0</v>
      </c>
      <c r="AO117" s="198">
        <f t="shared" si="239"/>
        <v>0</v>
      </c>
      <c r="AP117" s="198">
        <f t="shared" si="240"/>
        <v>0</v>
      </c>
      <c r="AQ117" s="198">
        <f t="shared" si="241"/>
        <v>0</v>
      </c>
      <c r="AR117" s="198">
        <f t="shared" si="242"/>
        <v>0</v>
      </c>
      <c r="AS117" s="198">
        <f t="shared" si="243"/>
        <v>0</v>
      </c>
      <c r="AT117" s="198">
        <f t="shared" si="244"/>
        <v>0</v>
      </c>
      <c r="AU117" s="198">
        <f t="shared" si="245"/>
        <v>0</v>
      </c>
      <c r="AV117" s="198">
        <f t="shared" si="246"/>
        <v>0</v>
      </c>
      <c r="AW117" s="198">
        <f t="shared" si="247"/>
        <v>0</v>
      </c>
      <c r="AX117" s="526">
        <v>1</v>
      </c>
      <c r="AY117" s="532">
        <v>15</v>
      </c>
      <c r="AZ117" s="285">
        <f t="shared" si="191"/>
        <v>0</v>
      </c>
      <c r="BA117" s="532"/>
      <c r="BB117" s="285">
        <f t="shared" si="192"/>
        <v>0</v>
      </c>
      <c r="BC117" s="532"/>
      <c r="BD117" s="177">
        <f t="shared" si="193"/>
        <v>0</v>
      </c>
      <c r="BE117" s="539"/>
      <c r="BF117" s="177">
        <f t="shared" si="157"/>
        <v>0</v>
      </c>
      <c r="BG117" s="177">
        <f t="shared" si="158"/>
        <v>0</v>
      </c>
      <c r="BH117" s="177">
        <f t="shared" si="159"/>
        <v>0</v>
      </c>
      <c r="BI117" s="177">
        <f t="shared" si="160"/>
        <v>0</v>
      </c>
      <c r="BJ117" s="177">
        <f t="shared" si="161"/>
        <v>0</v>
      </c>
      <c r="BK117" s="177">
        <f t="shared" si="162"/>
        <v>0</v>
      </c>
      <c r="BL117" s="177">
        <f t="shared" si="163"/>
        <v>0</v>
      </c>
      <c r="BM117" s="177">
        <f t="shared" si="164"/>
        <v>0</v>
      </c>
      <c r="BN117" s="177">
        <f t="shared" si="165"/>
        <v>0</v>
      </c>
      <c r="BO117" s="539"/>
      <c r="BP117" s="443">
        <f t="shared" si="166"/>
        <v>0</v>
      </c>
      <c r="BQ117" s="443">
        <f t="shared" si="167"/>
        <v>0</v>
      </c>
      <c r="BR117" s="539"/>
      <c r="BS117" s="177">
        <f t="shared" si="168"/>
        <v>0</v>
      </c>
      <c r="BT117" s="177">
        <f t="shared" si="169"/>
        <v>0</v>
      </c>
      <c r="BU117" s="177">
        <f t="shared" si="170"/>
        <v>0</v>
      </c>
      <c r="BV117" s="177">
        <f t="shared" si="171"/>
        <v>0</v>
      </c>
      <c r="BW117" s="177">
        <f t="shared" si="172"/>
        <v>0</v>
      </c>
      <c r="BX117" s="177">
        <f t="shared" si="173"/>
        <v>0</v>
      </c>
      <c r="BY117" s="177">
        <f t="shared" si="174"/>
        <v>0</v>
      </c>
      <c r="BZ117" s="177">
        <f t="shared" si="175"/>
        <v>0</v>
      </c>
      <c r="CA117" s="177">
        <f t="shared" si="176"/>
        <v>0</v>
      </c>
      <c r="CB117" s="177">
        <f t="shared" si="177"/>
        <v>0</v>
      </c>
      <c r="CC117" s="177">
        <f t="shared" si="178"/>
        <v>0</v>
      </c>
      <c r="CD117" s="177">
        <f t="shared" si="179"/>
        <v>0</v>
      </c>
      <c r="CE117" s="177">
        <f t="shared" si="180"/>
        <v>0</v>
      </c>
      <c r="CF117" s="177">
        <f t="shared" si="181"/>
        <v>0</v>
      </c>
      <c r="CG117" s="177">
        <f t="shared" si="182"/>
        <v>0</v>
      </c>
      <c r="CH117" s="177">
        <f t="shared" si="183"/>
        <v>0</v>
      </c>
      <c r="CI117" s="177">
        <f t="shared" si="184"/>
        <v>0</v>
      </c>
      <c r="CJ117" s="177">
        <f t="shared" si="185"/>
        <v>0</v>
      </c>
      <c r="CK117" s="177">
        <f t="shared" si="186"/>
        <v>0</v>
      </c>
      <c r="CL117" s="177">
        <f t="shared" si="187"/>
        <v>0</v>
      </c>
      <c r="CM117" s="177">
        <f t="shared" si="188"/>
        <v>0</v>
      </c>
    </row>
    <row r="118" spans="1:91" s="9" customFormat="1" ht="90" customHeight="1">
      <c r="B118" s="210"/>
      <c r="D118" s="141" t="s">
        <v>3558</v>
      </c>
      <c r="E118" s="486" t="s">
        <v>6201</v>
      </c>
      <c r="F118" s="114" t="s">
        <v>137</v>
      </c>
      <c r="G118" s="115" t="s">
        <v>93</v>
      </c>
      <c r="H118" s="115" t="s">
        <v>183</v>
      </c>
      <c r="I118" s="114">
        <v>1</v>
      </c>
      <c r="J118" s="114">
        <v>0</v>
      </c>
      <c r="K118" s="114" t="s">
        <v>4673</v>
      </c>
      <c r="L118" s="380">
        <v>478.49680000000001</v>
      </c>
      <c r="M118" s="129"/>
      <c r="N118" s="129"/>
      <c r="O118" s="129"/>
      <c r="P118" s="129"/>
      <c r="Q118" s="129"/>
      <c r="R118" s="129"/>
      <c r="S118" s="129"/>
      <c r="T118" s="129"/>
      <c r="U118" s="129"/>
      <c r="V118" s="129"/>
      <c r="W118" s="129"/>
      <c r="X118" s="129"/>
      <c r="Y118" s="129"/>
      <c r="Z118" s="129"/>
      <c r="AA118" s="131">
        <f t="shared" si="230"/>
        <v>0</v>
      </c>
      <c r="AB118" s="131" t="str">
        <f t="shared" ref="AB118:AB128" si="268">IF(SUM(M118:Z118)&gt;0,"Yes","No")</f>
        <v>No</v>
      </c>
      <c r="AC118" s="212" t="str">
        <f t="shared" si="232"/>
        <v>No</v>
      </c>
      <c r="AE118" s="275">
        <v>1</v>
      </c>
      <c r="AF118" s="276">
        <f t="shared" si="248"/>
        <v>0</v>
      </c>
      <c r="AG118" s="111"/>
      <c r="AH118" s="302">
        <v>26</v>
      </c>
      <c r="AI118" s="311">
        <f t="shared" si="249"/>
        <v>0</v>
      </c>
      <c r="AJ118" s="198">
        <f t="shared" si="234"/>
        <v>0</v>
      </c>
      <c r="AK118" s="198">
        <f t="shared" si="235"/>
        <v>0</v>
      </c>
      <c r="AL118" s="198">
        <f t="shared" si="236"/>
        <v>0</v>
      </c>
      <c r="AM118" s="198">
        <f t="shared" si="237"/>
        <v>0</v>
      </c>
      <c r="AN118" s="198">
        <f t="shared" si="238"/>
        <v>0</v>
      </c>
      <c r="AO118" s="198">
        <f t="shared" si="239"/>
        <v>0</v>
      </c>
      <c r="AP118" s="198">
        <f t="shared" si="240"/>
        <v>0</v>
      </c>
      <c r="AQ118" s="198">
        <f t="shared" si="241"/>
        <v>0</v>
      </c>
      <c r="AR118" s="198">
        <f t="shared" si="242"/>
        <v>0</v>
      </c>
      <c r="AS118" s="198">
        <f t="shared" si="243"/>
        <v>0</v>
      </c>
      <c r="AT118" s="198">
        <f t="shared" si="244"/>
        <v>0</v>
      </c>
      <c r="AU118" s="198">
        <f t="shared" si="245"/>
        <v>0</v>
      </c>
      <c r="AV118" s="198">
        <f t="shared" si="246"/>
        <v>0</v>
      </c>
      <c r="AW118" s="198">
        <f t="shared" si="247"/>
        <v>0</v>
      </c>
      <c r="AX118" s="526">
        <v>1</v>
      </c>
      <c r="AY118" s="532">
        <v>15</v>
      </c>
      <c r="AZ118" s="285">
        <f t="shared" si="191"/>
        <v>0</v>
      </c>
      <c r="BA118" s="532"/>
      <c r="BB118" s="285">
        <f t="shared" si="192"/>
        <v>0</v>
      </c>
      <c r="BC118" s="532"/>
      <c r="BD118" s="177">
        <f t="shared" si="193"/>
        <v>0</v>
      </c>
      <c r="BE118" s="539"/>
      <c r="BF118" s="177">
        <f t="shared" si="157"/>
        <v>0</v>
      </c>
      <c r="BG118" s="177">
        <f t="shared" si="158"/>
        <v>0</v>
      </c>
      <c r="BH118" s="177">
        <f t="shared" si="159"/>
        <v>0</v>
      </c>
      <c r="BI118" s="177">
        <f t="shared" si="160"/>
        <v>0</v>
      </c>
      <c r="BJ118" s="177">
        <f t="shared" si="161"/>
        <v>0</v>
      </c>
      <c r="BK118" s="177">
        <f t="shared" si="162"/>
        <v>0</v>
      </c>
      <c r="BL118" s="177">
        <f t="shared" si="163"/>
        <v>0</v>
      </c>
      <c r="BM118" s="177">
        <f t="shared" si="164"/>
        <v>0</v>
      </c>
      <c r="BN118" s="177">
        <f t="shared" si="165"/>
        <v>0</v>
      </c>
      <c r="BO118" s="539"/>
      <c r="BP118" s="443">
        <f t="shared" si="166"/>
        <v>0</v>
      </c>
      <c r="BQ118" s="443">
        <f t="shared" si="167"/>
        <v>0</v>
      </c>
      <c r="BR118" s="539"/>
      <c r="BS118" s="177">
        <f t="shared" si="168"/>
        <v>0</v>
      </c>
      <c r="BT118" s="177">
        <f t="shared" si="169"/>
        <v>0</v>
      </c>
      <c r="BU118" s="177">
        <f t="shared" si="170"/>
        <v>0</v>
      </c>
      <c r="BV118" s="177">
        <f t="shared" si="171"/>
        <v>0</v>
      </c>
      <c r="BW118" s="177">
        <f t="shared" si="172"/>
        <v>0</v>
      </c>
      <c r="BX118" s="177">
        <f t="shared" si="173"/>
        <v>0</v>
      </c>
      <c r="BY118" s="177">
        <f t="shared" si="174"/>
        <v>0</v>
      </c>
      <c r="BZ118" s="177">
        <f t="shared" si="175"/>
        <v>0</v>
      </c>
      <c r="CA118" s="177">
        <f t="shared" si="176"/>
        <v>0</v>
      </c>
      <c r="CB118" s="177">
        <f t="shared" si="177"/>
        <v>0</v>
      </c>
      <c r="CC118" s="177">
        <f t="shared" si="178"/>
        <v>0</v>
      </c>
      <c r="CD118" s="177">
        <f t="shared" si="179"/>
        <v>0</v>
      </c>
      <c r="CE118" s="177">
        <f t="shared" si="180"/>
        <v>0</v>
      </c>
      <c r="CF118" s="177">
        <f t="shared" si="181"/>
        <v>0</v>
      </c>
      <c r="CG118" s="177">
        <f t="shared" si="182"/>
        <v>0</v>
      </c>
      <c r="CH118" s="177">
        <f t="shared" si="183"/>
        <v>0</v>
      </c>
      <c r="CI118" s="177">
        <f t="shared" si="184"/>
        <v>0</v>
      </c>
      <c r="CJ118" s="177">
        <f t="shared" si="185"/>
        <v>0</v>
      </c>
      <c r="CK118" s="177">
        <f t="shared" si="186"/>
        <v>0</v>
      </c>
      <c r="CL118" s="177">
        <f t="shared" si="187"/>
        <v>0</v>
      </c>
      <c r="CM118" s="177">
        <f t="shared" si="188"/>
        <v>0</v>
      </c>
    </row>
    <row r="119" spans="1:91" s="123" customFormat="1" ht="90" customHeight="1">
      <c r="A119" s="9"/>
      <c r="B119" s="210"/>
      <c r="C119" s="9"/>
      <c r="D119" s="106" t="s">
        <v>282</v>
      </c>
      <c r="E119" s="175" t="s">
        <v>2884</v>
      </c>
      <c r="F119" s="105" t="s">
        <v>137</v>
      </c>
      <c r="G119" s="224" t="s">
        <v>94</v>
      </c>
      <c r="H119" s="224" t="s">
        <v>183</v>
      </c>
      <c r="I119" s="105">
        <v>1</v>
      </c>
      <c r="J119" s="105">
        <v>0</v>
      </c>
      <c r="K119" s="105" t="s">
        <v>4673</v>
      </c>
      <c r="L119" s="379">
        <v>550.2672</v>
      </c>
      <c r="M119" s="127"/>
      <c r="N119" s="126"/>
      <c r="O119" s="127"/>
      <c r="P119" s="127"/>
      <c r="Q119" s="127"/>
      <c r="R119" s="127"/>
      <c r="S119" s="127"/>
      <c r="T119" s="127"/>
      <c r="U119" s="127"/>
      <c r="V119" s="127"/>
      <c r="W119" s="127"/>
      <c r="X119" s="127"/>
      <c r="Y119" s="127"/>
      <c r="Z119" s="127"/>
      <c r="AA119" s="138">
        <f t="shared" si="230"/>
        <v>0</v>
      </c>
      <c r="AB119" s="124" t="str">
        <f t="shared" ref="AB119" si="269">IF(SUM(M119:Z119)&gt;0,"Yes","No")</f>
        <v>No</v>
      </c>
      <c r="AC119" s="234" t="str">
        <f t="shared" si="232"/>
        <v>No</v>
      </c>
      <c r="AE119" s="275">
        <v>1</v>
      </c>
      <c r="AF119" s="276">
        <f t="shared" ref="AF119" si="270">AE119*SUM(M119:Z119)</f>
        <v>0</v>
      </c>
      <c r="AG119" s="111"/>
      <c r="AH119" s="302">
        <v>30</v>
      </c>
      <c r="AI119" s="311">
        <f t="shared" si="249"/>
        <v>0</v>
      </c>
      <c r="AJ119" s="198">
        <f t="shared" si="234"/>
        <v>0</v>
      </c>
      <c r="AK119" s="198">
        <f t="shared" si="235"/>
        <v>0</v>
      </c>
      <c r="AL119" s="198">
        <f t="shared" si="236"/>
        <v>0</v>
      </c>
      <c r="AM119" s="198">
        <f t="shared" si="237"/>
        <v>0</v>
      </c>
      <c r="AN119" s="198">
        <f t="shared" si="238"/>
        <v>0</v>
      </c>
      <c r="AO119" s="198">
        <f t="shared" si="239"/>
        <v>0</v>
      </c>
      <c r="AP119" s="198">
        <f t="shared" si="240"/>
        <v>0</v>
      </c>
      <c r="AQ119" s="198">
        <f t="shared" si="241"/>
        <v>0</v>
      </c>
      <c r="AR119" s="198">
        <f t="shared" si="242"/>
        <v>0</v>
      </c>
      <c r="AS119" s="198">
        <f t="shared" si="243"/>
        <v>0</v>
      </c>
      <c r="AT119" s="198">
        <f t="shared" si="244"/>
        <v>0</v>
      </c>
      <c r="AU119" s="198">
        <f t="shared" si="245"/>
        <v>0</v>
      </c>
      <c r="AV119" s="198">
        <f t="shared" si="246"/>
        <v>0</v>
      </c>
      <c r="AW119" s="198">
        <f t="shared" si="247"/>
        <v>0</v>
      </c>
      <c r="AX119" s="526">
        <v>1</v>
      </c>
      <c r="AY119" s="532">
        <v>15</v>
      </c>
      <c r="AZ119" s="285">
        <f t="shared" si="191"/>
        <v>0</v>
      </c>
      <c r="BA119" s="532"/>
      <c r="BB119" s="285">
        <f t="shared" si="192"/>
        <v>0</v>
      </c>
      <c r="BC119" s="532"/>
      <c r="BD119" s="177">
        <f t="shared" si="193"/>
        <v>0</v>
      </c>
      <c r="BE119" s="539"/>
      <c r="BF119" s="177">
        <f t="shared" si="157"/>
        <v>0</v>
      </c>
      <c r="BG119" s="177">
        <f t="shared" si="158"/>
        <v>0</v>
      </c>
      <c r="BH119" s="177">
        <f t="shared" si="159"/>
        <v>0</v>
      </c>
      <c r="BI119" s="177">
        <f t="shared" si="160"/>
        <v>0</v>
      </c>
      <c r="BJ119" s="177">
        <f t="shared" si="161"/>
        <v>0</v>
      </c>
      <c r="BK119" s="177">
        <f t="shared" si="162"/>
        <v>0</v>
      </c>
      <c r="BL119" s="177">
        <f t="shared" si="163"/>
        <v>0</v>
      </c>
      <c r="BM119" s="177">
        <f t="shared" si="164"/>
        <v>0</v>
      </c>
      <c r="BN119" s="177">
        <f t="shared" si="165"/>
        <v>0</v>
      </c>
      <c r="BO119" s="539"/>
      <c r="BP119" s="443">
        <f t="shared" si="166"/>
        <v>0</v>
      </c>
      <c r="BQ119" s="443">
        <f t="shared" si="167"/>
        <v>0</v>
      </c>
      <c r="BR119" s="539"/>
      <c r="BS119" s="177">
        <f t="shared" si="168"/>
        <v>0</v>
      </c>
      <c r="BT119" s="177">
        <f t="shared" si="169"/>
        <v>0</v>
      </c>
      <c r="BU119" s="177">
        <f t="shared" si="170"/>
        <v>0</v>
      </c>
      <c r="BV119" s="177">
        <f t="shared" si="171"/>
        <v>0</v>
      </c>
      <c r="BW119" s="177">
        <f t="shared" si="172"/>
        <v>0</v>
      </c>
      <c r="BX119" s="177">
        <f t="shared" si="173"/>
        <v>0</v>
      </c>
      <c r="BY119" s="177">
        <f t="shared" si="174"/>
        <v>0</v>
      </c>
      <c r="BZ119" s="177">
        <f t="shared" si="175"/>
        <v>0</v>
      </c>
      <c r="CA119" s="177">
        <f t="shared" si="176"/>
        <v>0</v>
      </c>
      <c r="CB119" s="177">
        <f t="shared" si="177"/>
        <v>0</v>
      </c>
      <c r="CC119" s="177">
        <f t="shared" si="178"/>
        <v>0</v>
      </c>
      <c r="CD119" s="177">
        <f t="shared" si="179"/>
        <v>0</v>
      </c>
      <c r="CE119" s="177">
        <f t="shared" si="180"/>
        <v>0</v>
      </c>
      <c r="CF119" s="177">
        <f t="shared" si="181"/>
        <v>0</v>
      </c>
      <c r="CG119" s="177">
        <f t="shared" si="182"/>
        <v>0</v>
      </c>
      <c r="CH119" s="177">
        <f t="shared" si="183"/>
        <v>0</v>
      </c>
      <c r="CI119" s="177">
        <f t="shared" si="184"/>
        <v>0</v>
      </c>
      <c r="CJ119" s="177">
        <f t="shared" si="185"/>
        <v>0</v>
      </c>
      <c r="CK119" s="177">
        <f t="shared" si="186"/>
        <v>0</v>
      </c>
      <c r="CL119" s="177">
        <f t="shared" si="187"/>
        <v>0</v>
      </c>
      <c r="CM119" s="177">
        <f t="shared" si="188"/>
        <v>0</v>
      </c>
    </row>
    <row r="120" spans="1:91" s="123" customFormat="1" ht="90" customHeight="1">
      <c r="A120" s="9"/>
      <c r="B120" s="210"/>
      <c r="C120" s="9"/>
      <c r="D120" s="106" t="s">
        <v>3586</v>
      </c>
      <c r="E120" s="487" t="s">
        <v>6201</v>
      </c>
      <c r="F120" s="105" t="s">
        <v>137</v>
      </c>
      <c r="G120" s="224" t="s">
        <v>94</v>
      </c>
      <c r="H120" s="224" t="s">
        <v>183</v>
      </c>
      <c r="I120" s="105">
        <v>1</v>
      </c>
      <c r="J120" s="105">
        <v>0</v>
      </c>
      <c r="K120" s="105" t="s">
        <v>4673</v>
      </c>
      <c r="L120" s="379">
        <v>478.49680000000001</v>
      </c>
      <c r="M120" s="127"/>
      <c r="N120" s="126"/>
      <c r="O120" s="127"/>
      <c r="P120" s="127"/>
      <c r="Q120" s="127"/>
      <c r="R120" s="127"/>
      <c r="S120" s="127"/>
      <c r="T120" s="127"/>
      <c r="U120" s="127"/>
      <c r="V120" s="127"/>
      <c r="W120" s="127"/>
      <c r="X120" s="127"/>
      <c r="Y120" s="127"/>
      <c r="Z120" s="127"/>
      <c r="AA120" s="138">
        <f t="shared" si="230"/>
        <v>0</v>
      </c>
      <c r="AB120" s="124" t="str">
        <f t="shared" si="268"/>
        <v>No</v>
      </c>
      <c r="AC120" s="234" t="str">
        <f t="shared" si="232"/>
        <v>No</v>
      </c>
      <c r="AE120" s="275">
        <v>1</v>
      </c>
      <c r="AF120" s="276">
        <f t="shared" si="248"/>
        <v>0</v>
      </c>
      <c r="AG120" s="111"/>
      <c r="AH120" s="302">
        <v>30</v>
      </c>
      <c r="AI120" s="311">
        <f t="shared" si="249"/>
        <v>0</v>
      </c>
      <c r="AJ120" s="198">
        <f t="shared" si="234"/>
        <v>0</v>
      </c>
      <c r="AK120" s="198">
        <f t="shared" si="235"/>
        <v>0</v>
      </c>
      <c r="AL120" s="198">
        <f t="shared" si="236"/>
        <v>0</v>
      </c>
      <c r="AM120" s="198">
        <f t="shared" si="237"/>
        <v>0</v>
      </c>
      <c r="AN120" s="198">
        <f t="shared" si="238"/>
        <v>0</v>
      </c>
      <c r="AO120" s="198">
        <f t="shared" si="239"/>
        <v>0</v>
      </c>
      <c r="AP120" s="198">
        <f t="shared" si="240"/>
        <v>0</v>
      </c>
      <c r="AQ120" s="198">
        <f t="shared" si="241"/>
        <v>0</v>
      </c>
      <c r="AR120" s="198">
        <f t="shared" si="242"/>
        <v>0</v>
      </c>
      <c r="AS120" s="198">
        <f t="shared" si="243"/>
        <v>0</v>
      </c>
      <c r="AT120" s="198">
        <f t="shared" si="244"/>
        <v>0</v>
      </c>
      <c r="AU120" s="198">
        <f t="shared" si="245"/>
        <v>0</v>
      </c>
      <c r="AV120" s="198">
        <f t="shared" si="246"/>
        <v>0</v>
      </c>
      <c r="AW120" s="198">
        <f t="shared" si="247"/>
        <v>0</v>
      </c>
      <c r="AX120" s="526">
        <v>1</v>
      </c>
      <c r="AY120" s="532">
        <v>15</v>
      </c>
      <c r="AZ120" s="285">
        <f t="shared" si="191"/>
        <v>0</v>
      </c>
      <c r="BA120" s="532"/>
      <c r="BB120" s="285">
        <f t="shared" si="192"/>
        <v>0</v>
      </c>
      <c r="BC120" s="532"/>
      <c r="BD120" s="177">
        <f t="shared" si="193"/>
        <v>0</v>
      </c>
      <c r="BE120" s="539"/>
      <c r="BF120" s="177">
        <f t="shared" si="157"/>
        <v>0</v>
      </c>
      <c r="BG120" s="177">
        <f t="shared" si="158"/>
        <v>0</v>
      </c>
      <c r="BH120" s="177">
        <f t="shared" si="159"/>
        <v>0</v>
      </c>
      <c r="BI120" s="177">
        <f t="shared" si="160"/>
        <v>0</v>
      </c>
      <c r="BJ120" s="177">
        <f t="shared" si="161"/>
        <v>0</v>
      </c>
      <c r="BK120" s="177">
        <f t="shared" si="162"/>
        <v>0</v>
      </c>
      <c r="BL120" s="177">
        <f t="shared" si="163"/>
        <v>0</v>
      </c>
      <c r="BM120" s="177">
        <f t="shared" si="164"/>
        <v>0</v>
      </c>
      <c r="BN120" s="177">
        <f t="shared" si="165"/>
        <v>0</v>
      </c>
      <c r="BO120" s="539"/>
      <c r="BP120" s="443">
        <f t="shared" si="166"/>
        <v>0</v>
      </c>
      <c r="BQ120" s="443">
        <f t="shared" si="167"/>
        <v>0</v>
      </c>
      <c r="BR120" s="539"/>
      <c r="BS120" s="177">
        <f t="shared" si="168"/>
        <v>0</v>
      </c>
      <c r="BT120" s="177">
        <f t="shared" si="169"/>
        <v>0</v>
      </c>
      <c r="BU120" s="177">
        <f t="shared" si="170"/>
        <v>0</v>
      </c>
      <c r="BV120" s="177">
        <f t="shared" si="171"/>
        <v>0</v>
      </c>
      <c r="BW120" s="177">
        <f t="shared" si="172"/>
        <v>0</v>
      </c>
      <c r="BX120" s="177">
        <f t="shared" si="173"/>
        <v>0</v>
      </c>
      <c r="BY120" s="177">
        <f t="shared" si="174"/>
        <v>0</v>
      </c>
      <c r="BZ120" s="177">
        <f t="shared" si="175"/>
        <v>0</v>
      </c>
      <c r="CA120" s="177">
        <f t="shared" si="176"/>
        <v>0</v>
      </c>
      <c r="CB120" s="177">
        <f t="shared" si="177"/>
        <v>0</v>
      </c>
      <c r="CC120" s="177">
        <f t="shared" si="178"/>
        <v>0</v>
      </c>
      <c r="CD120" s="177">
        <f t="shared" si="179"/>
        <v>0</v>
      </c>
      <c r="CE120" s="177">
        <f t="shared" si="180"/>
        <v>0</v>
      </c>
      <c r="CF120" s="177">
        <f t="shared" si="181"/>
        <v>0</v>
      </c>
      <c r="CG120" s="177">
        <f t="shared" si="182"/>
        <v>0</v>
      </c>
      <c r="CH120" s="177">
        <f t="shared" si="183"/>
        <v>0</v>
      </c>
      <c r="CI120" s="177">
        <f t="shared" si="184"/>
        <v>0</v>
      </c>
      <c r="CJ120" s="177">
        <f t="shared" si="185"/>
        <v>0</v>
      </c>
      <c r="CK120" s="177">
        <f t="shared" si="186"/>
        <v>0</v>
      </c>
      <c r="CL120" s="177">
        <f t="shared" si="187"/>
        <v>0</v>
      </c>
      <c r="CM120" s="177">
        <f t="shared" si="188"/>
        <v>0</v>
      </c>
    </row>
    <row r="121" spans="1:91" s="9" customFormat="1" ht="90" customHeight="1">
      <c r="B121" s="225"/>
      <c r="D121" s="141" t="s">
        <v>283</v>
      </c>
      <c r="E121" s="223" t="s">
        <v>2884</v>
      </c>
      <c r="F121" s="114" t="s">
        <v>134</v>
      </c>
      <c r="G121" s="115" t="s">
        <v>117</v>
      </c>
      <c r="H121" s="115" t="s">
        <v>183</v>
      </c>
      <c r="I121" s="114">
        <v>1</v>
      </c>
      <c r="J121" s="114">
        <v>0</v>
      </c>
      <c r="K121" s="114" t="s">
        <v>4673</v>
      </c>
      <c r="L121" s="380">
        <v>171.95850000000002</v>
      </c>
      <c r="M121" s="129"/>
      <c r="N121" s="129"/>
      <c r="O121" s="129"/>
      <c r="P121" s="129"/>
      <c r="Q121" s="129"/>
      <c r="R121" s="129"/>
      <c r="S121" s="129"/>
      <c r="T121" s="129"/>
      <c r="U121" s="129"/>
      <c r="V121" s="129"/>
      <c r="W121" s="129"/>
      <c r="X121" s="129"/>
      <c r="Y121" s="129"/>
      <c r="Z121" s="129"/>
      <c r="AA121" s="131">
        <f t="shared" si="230"/>
        <v>0</v>
      </c>
      <c r="AB121" s="131" t="str">
        <f t="shared" si="268"/>
        <v>No</v>
      </c>
      <c r="AC121" s="212" t="str">
        <f t="shared" si="232"/>
        <v>No</v>
      </c>
      <c r="AE121" s="275">
        <v>1</v>
      </c>
      <c r="AF121" s="276">
        <f t="shared" si="248"/>
        <v>0</v>
      </c>
      <c r="AG121" s="111"/>
      <c r="AH121" s="302">
        <v>5</v>
      </c>
      <c r="AI121" s="311">
        <f t="shared" si="249"/>
        <v>0</v>
      </c>
      <c r="AJ121" s="198">
        <f t="shared" si="234"/>
        <v>0</v>
      </c>
      <c r="AK121" s="198">
        <f t="shared" si="235"/>
        <v>0</v>
      </c>
      <c r="AL121" s="198">
        <f t="shared" si="236"/>
        <v>0</v>
      </c>
      <c r="AM121" s="198">
        <f t="shared" si="237"/>
        <v>0</v>
      </c>
      <c r="AN121" s="198">
        <f t="shared" si="238"/>
        <v>0</v>
      </c>
      <c r="AO121" s="198">
        <f t="shared" si="239"/>
        <v>0</v>
      </c>
      <c r="AP121" s="198">
        <f t="shared" si="240"/>
        <v>0</v>
      </c>
      <c r="AQ121" s="198">
        <f t="shared" si="241"/>
        <v>0</v>
      </c>
      <c r="AR121" s="198">
        <f t="shared" si="242"/>
        <v>0</v>
      </c>
      <c r="AS121" s="198">
        <f t="shared" si="243"/>
        <v>0</v>
      </c>
      <c r="AT121" s="198">
        <f t="shared" si="244"/>
        <v>0</v>
      </c>
      <c r="AU121" s="198">
        <f t="shared" si="245"/>
        <v>0</v>
      </c>
      <c r="AV121" s="198">
        <f t="shared" si="246"/>
        <v>0</v>
      </c>
      <c r="AW121" s="198">
        <f t="shared" si="247"/>
        <v>0</v>
      </c>
      <c r="AX121" s="526">
        <v>1</v>
      </c>
      <c r="AY121" s="532">
        <v>6</v>
      </c>
      <c r="AZ121" s="285">
        <f t="shared" si="191"/>
        <v>0</v>
      </c>
      <c r="BA121" s="532"/>
      <c r="BB121" s="285">
        <f t="shared" si="192"/>
        <v>0</v>
      </c>
      <c r="BC121" s="532"/>
      <c r="BD121" s="177">
        <f t="shared" si="193"/>
        <v>0</v>
      </c>
      <c r="BE121" s="539"/>
      <c r="BF121" s="177">
        <f t="shared" si="157"/>
        <v>0</v>
      </c>
      <c r="BG121" s="177">
        <f t="shared" si="158"/>
        <v>0</v>
      </c>
      <c r="BH121" s="177">
        <f t="shared" si="159"/>
        <v>0</v>
      </c>
      <c r="BI121" s="177">
        <f t="shared" si="160"/>
        <v>0</v>
      </c>
      <c r="BJ121" s="177">
        <f t="shared" si="161"/>
        <v>0</v>
      </c>
      <c r="BK121" s="177">
        <f t="shared" si="162"/>
        <v>0</v>
      </c>
      <c r="BL121" s="177">
        <f t="shared" si="163"/>
        <v>0</v>
      </c>
      <c r="BM121" s="177">
        <f t="shared" si="164"/>
        <v>0</v>
      </c>
      <c r="BN121" s="177">
        <f t="shared" si="165"/>
        <v>0</v>
      </c>
      <c r="BO121" s="539"/>
      <c r="BP121" s="443">
        <f t="shared" si="166"/>
        <v>0</v>
      </c>
      <c r="BQ121" s="443">
        <f t="shared" si="167"/>
        <v>0</v>
      </c>
      <c r="BR121" s="539"/>
      <c r="BS121" s="177">
        <f t="shared" si="168"/>
        <v>0</v>
      </c>
      <c r="BT121" s="177">
        <f t="shared" si="169"/>
        <v>0</v>
      </c>
      <c r="BU121" s="177">
        <f t="shared" si="170"/>
        <v>0</v>
      </c>
      <c r="BV121" s="177">
        <f t="shared" si="171"/>
        <v>0</v>
      </c>
      <c r="BW121" s="177">
        <f t="shared" si="172"/>
        <v>0</v>
      </c>
      <c r="BX121" s="177">
        <f t="shared" si="173"/>
        <v>0</v>
      </c>
      <c r="BY121" s="177">
        <f t="shared" si="174"/>
        <v>0</v>
      </c>
      <c r="BZ121" s="177">
        <f t="shared" si="175"/>
        <v>0</v>
      </c>
      <c r="CA121" s="177">
        <f t="shared" si="176"/>
        <v>0</v>
      </c>
      <c r="CB121" s="177">
        <f t="shared" si="177"/>
        <v>0</v>
      </c>
      <c r="CC121" s="177">
        <f t="shared" si="178"/>
        <v>0</v>
      </c>
      <c r="CD121" s="177">
        <f t="shared" si="179"/>
        <v>0</v>
      </c>
      <c r="CE121" s="177">
        <f t="shared" si="180"/>
        <v>0</v>
      </c>
      <c r="CF121" s="177">
        <f t="shared" si="181"/>
        <v>0</v>
      </c>
      <c r="CG121" s="177">
        <f t="shared" si="182"/>
        <v>0</v>
      </c>
      <c r="CH121" s="177">
        <f t="shared" si="183"/>
        <v>0</v>
      </c>
      <c r="CI121" s="177">
        <f t="shared" si="184"/>
        <v>0</v>
      </c>
      <c r="CJ121" s="177">
        <f t="shared" si="185"/>
        <v>0</v>
      </c>
      <c r="CK121" s="177">
        <f t="shared" si="186"/>
        <v>0</v>
      </c>
      <c r="CL121" s="177">
        <f t="shared" si="187"/>
        <v>0</v>
      </c>
      <c r="CM121" s="177">
        <f t="shared" si="188"/>
        <v>0</v>
      </c>
    </row>
    <row r="122" spans="1:91" s="9" customFormat="1" ht="90" customHeight="1">
      <c r="B122" s="210"/>
      <c r="D122" s="141" t="s">
        <v>3714</v>
      </c>
      <c r="E122" s="486" t="s">
        <v>6201</v>
      </c>
      <c r="F122" s="114" t="s">
        <v>134</v>
      </c>
      <c r="G122" s="115" t="s">
        <v>117</v>
      </c>
      <c r="H122" s="115" t="s">
        <v>183</v>
      </c>
      <c r="I122" s="114">
        <v>1</v>
      </c>
      <c r="J122" s="114">
        <v>0</v>
      </c>
      <c r="K122" s="114" t="s">
        <v>4673</v>
      </c>
      <c r="L122" s="380">
        <v>149.52509999999998</v>
      </c>
      <c r="M122" s="129"/>
      <c r="N122" s="129"/>
      <c r="O122" s="129"/>
      <c r="P122" s="129"/>
      <c r="Q122" s="129"/>
      <c r="R122" s="129"/>
      <c r="S122" s="129"/>
      <c r="T122" s="129"/>
      <c r="U122" s="129"/>
      <c r="V122" s="129"/>
      <c r="W122" s="129"/>
      <c r="X122" s="129"/>
      <c r="Y122" s="129"/>
      <c r="Z122" s="129"/>
      <c r="AA122" s="131">
        <f t="shared" si="230"/>
        <v>0</v>
      </c>
      <c r="AB122" s="131" t="str">
        <f t="shared" ref="AB122:AB123" si="271">IF(SUM(M122:Z122)&gt;0,"Yes","No")</f>
        <v>No</v>
      </c>
      <c r="AC122" s="212" t="str">
        <f t="shared" si="232"/>
        <v>No</v>
      </c>
      <c r="AE122" s="275">
        <v>1</v>
      </c>
      <c r="AF122" s="276">
        <f t="shared" ref="AF122:AF123" si="272">AE122*SUM(M122:Z122)</f>
        <v>0</v>
      </c>
      <c r="AG122" s="111"/>
      <c r="AH122" s="302">
        <v>5</v>
      </c>
      <c r="AI122" s="311">
        <f t="shared" si="249"/>
        <v>0</v>
      </c>
      <c r="AJ122" s="198">
        <f t="shared" si="234"/>
        <v>0</v>
      </c>
      <c r="AK122" s="198">
        <f t="shared" si="235"/>
        <v>0</v>
      </c>
      <c r="AL122" s="198">
        <f t="shared" si="236"/>
        <v>0</v>
      </c>
      <c r="AM122" s="198">
        <f t="shared" si="237"/>
        <v>0</v>
      </c>
      <c r="AN122" s="198">
        <f t="shared" si="238"/>
        <v>0</v>
      </c>
      <c r="AO122" s="198">
        <f t="shared" si="239"/>
        <v>0</v>
      </c>
      <c r="AP122" s="198">
        <f t="shared" si="240"/>
        <v>0</v>
      </c>
      <c r="AQ122" s="198">
        <f t="shared" si="241"/>
        <v>0</v>
      </c>
      <c r="AR122" s="198">
        <f t="shared" si="242"/>
        <v>0</v>
      </c>
      <c r="AS122" s="198">
        <f t="shared" si="243"/>
        <v>0</v>
      </c>
      <c r="AT122" s="198">
        <f t="shared" si="244"/>
        <v>0</v>
      </c>
      <c r="AU122" s="198">
        <f t="shared" si="245"/>
        <v>0</v>
      </c>
      <c r="AV122" s="198">
        <f t="shared" si="246"/>
        <v>0</v>
      </c>
      <c r="AW122" s="198">
        <f t="shared" si="247"/>
        <v>0</v>
      </c>
      <c r="AX122" s="526">
        <v>1</v>
      </c>
      <c r="AY122" s="532">
        <v>6</v>
      </c>
      <c r="AZ122" s="285">
        <f t="shared" si="191"/>
        <v>0</v>
      </c>
      <c r="BA122" s="532"/>
      <c r="BB122" s="285">
        <f t="shared" si="192"/>
        <v>0</v>
      </c>
      <c r="BC122" s="532"/>
      <c r="BD122" s="177">
        <f t="shared" si="193"/>
        <v>0</v>
      </c>
      <c r="BE122" s="539"/>
      <c r="BF122" s="177">
        <f t="shared" si="157"/>
        <v>0</v>
      </c>
      <c r="BG122" s="177">
        <f t="shared" si="158"/>
        <v>0</v>
      </c>
      <c r="BH122" s="177">
        <f t="shared" si="159"/>
        <v>0</v>
      </c>
      <c r="BI122" s="177">
        <f t="shared" si="160"/>
        <v>0</v>
      </c>
      <c r="BJ122" s="177">
        <f t="shared" si="161"/>
        <v>0</v>
      </c>
      <c r="BK122" s="177">
        <f t="shared" si="162"/>
        <v>0</v>
      </c>
      <c r="BL122" s="177">
        <f t="shared" si="163"/>
        <v>0</v>
      </c>
      <c r="BM122" s="177">
        <f t="shared" si="164"/>
        <v>0</v>
      </c>
      <c r="BN122" s="177">
        <f t="shared" si="165"/>
        <v>0</v>
      </c>
      <c r="BO122" s="539"/>
      <c r="BP122" s="443">
        <f t="shared" si="166"/>
        <v>0</v>
      </c>
      <c r="BQ122" s="443">
        <f t="shared" si="167"/>
        <v>0</v>
      </c>
      <c r="BR122" s="539"/>
      <c r="BS122" s="177">
        <f t="shared" si="168"/>
        <v>0</v>
      </c>
      <c r="BT122" s="177">
        <f t="shared" si="169"/>
        <v>0</v>
      </c>
      <c r="BU122" s="177">
        <f t="shared" si="170"/>
        <v>0</v>
      </c>
      <c r="BV122" s="177">
        <f t="shared" si="171"/>
        <v>0</v>
      </c>
      <c r="BW122" s="177">
        <f t="shared" si="172"/>
        <v>0</v>
      </c>
      <c r="BX122" s="177">
        <f t="shared" si="173"/>
        <v>0</v>
      </c>
      <c r="BY122" s="177">
        <f t="shared" si="174"/>
        <v>0</v>
      </c>
      <c r="BZ122" s="177">
        <f t="shared" si="175"/>
        <v>0</v>
      </c>
      <c r="CA122" s="177">
        <f t="shared" si="176"/>
        <v>0</v>
      </c>
      <c r="CB122" s="177">
        <f t="shared" si="177"/>
        <v>0</v>
      </c>
      <c r="CC122" s="177">
        <f t="shared" si="178"/>
        <v>0</v>
      </c>
      <c r="CD122" s="177">
        <f t="shared" si="179"/>
        <v>0</v>
      </c>
      <c r="CE122" s="177">
        <f t="shared" si="180"/>
        <v>0</v>
      </c>
      <c r="CF122" s="177">
        <f t="shared" si="181"/>
        <v>0</v>
      </c>
      <c r="CG122" s="177">
        <f t="shared" si="182"/>
        <v>0</v>
      </c>
      <c r="CH122" s="177">
        <f t="shared" si="183"/>
        <v>0</v>
      </c>
      <c r="CI122" s="177">
        <f t="shared" si="184"/>
        <v>0</v>
      </c>
      <c r="CJ122" s="177">
        <f t="shared" si="185"/>
        <v>0</v>
      </c>
      <c r="CK122" s="177">
        <f t="shared" si="186"/>
        <v>0</v>
      </c>
      <c r="CL122" s="177">
        <f t="shared" si="187"/>
        <v>0</v>
      </c>
      <c r="CM122" s="177">
        <f t="shared" si="188"/>
        <v>0</v>
      </c>
    </row>
    <row r="123" spans="1:91" s="123" customFormat="1" ht="90" customHeight="1">
      <c r="A123" s="9"/>
      <c r="B123" s="210"/>
      <c r="C123" s="9"/>
      <c r="D123" s="106" t="s">
        <v>284</v>
      </c>
      <c r="E123" s="175" t="s">
        <v>2884</v>
      </c>
      <c r="F123" s="105" t="s">
        <v>134</v>
      </c>
      <c r="G123" s="224" t="s">
        <v>73</v>
      </c>
      <c r="H123" s="224" t="s">
        <v>183</v>
      </c>
      <c r="I123" s="105">
        <v>1</v>
      </c>
      <c r="J123" s="105">
        <v>0</v>
      </c>
      <c r="K123" s="105" t="s">
        <v>4673</v>
      </c>
      <c r="L123" s="379">
        <v>183.42240000000004</v>
      </c>
      <c r="M123" s="127"/>
      <c r="N123" s="126"/>
      <c r="O123" s="127"/>
      <c r="P123" s="127"/>
      <c r="Q123" s="127"/>
      <c r="R123" s="127"/>
      <c r="S123" s="127"/>
      <c r="T123" s="127"/>
      <c r="U123" s="127"/>
      <c r="V123" s="127"/>
      <c r="W123" s="127"/>
      <c r="X123" s="127"/>
      <c r="Y123" s="127"/>
      <c r="Z123" s="127"/>
      <c r="AA123" s="138">
        <f t="shared" si="230"/>
        <v>0</v>
      </c>
      <c r="AB123" s="124" t="str">
        <f t="shared" si="271"/>
        <v>No</v>
      </c>
      <c r="AC123" s="234" t="str">
        <f t="shared" si="232"/>
        <v>No</v>
      </c>
      <c r="AE123" s="275">
        <v>1</v>
      </c>
      <c r="AF123" s="276">
        <f t="shared" si="272"/>
        <v>0</v>
      </c>
      <c r="AG123" s="111"/>
      <c r="AH123" s="302">
        <v>5.6</v>
      </c>
      <c r="AI123" s="311">
        <f t="shared" si="249"/>
        <v>0</v>
      </c>
      <c r="AJ123" s="198">
        <f t="shared" si="234"/>
        <v>0</v>
      </c>
      <c r="AK123" s="198">
        <f t="shared" si="235"/>
        <v>0</v>
      </c>
      <c r="AL123" s="198">
        <f t="shared" si="236"/>
        <v>0</v>
      </c>
      <c r="AM123" s="198">
        <f t="shared" si="237"/>
        <v>0</v>
      </c>
      <c r="AN123" s="198">
        <f t="shared" si="238"/>
        <v>0</v>
      </c>
      <c r="AO123" s="198">
        <f t="shared" si="239"/>
        <v>0</v>
      </c>
      <c r="AP123" s="198">
        <f t="shared" si="240"/>
        <v>0</v>
      </c>
      <c r="AQ123" s="198">
        <f t="shared" si="241"/>
        <v>0</v>
      </c>
      <c r="AR123" s="198">
        <f t="shared" si="242"/>
        <v>0</v>
      </c>
      <c r="AS123" s="198">
        <f t="shared" si="243"/>
        <v>0</v>
      </c>
      <c r="AT123" s="198">
        <f t="shared" si="244"/>
        <v>0</v>
      </c>
      <c r="AU123" s="198">
        <f t="shared" si="245"/>
        <v>0</v>
      </c>
      <c r="AV123" s="198">
        <f t="shared" si="246"/>
        <v>0</v>
      </c>
      <c r="AW123" s="198">
        <f t="shared" si="247"/>
        <v>0</v>
      </c>
      <c r="AX123" s="526">
        <v>1</v>
      </c>
      <c r="AY123" s="532">
        <v>6</v>
      </c>
      <c r="AZ123" s="285">
        <f t="shared" si="191"/>
        <v>0</v>
      </c>
      <c r="BA123" s="532"/>
      <c r="BB123" s="285">
        <f t="shared" si="192"/>
        <v>0</v>
      </c>
      <c r="BC123" s="532"/>
      <c r="BD123" s="177">
        <f t="shared" si="193"/>
        <v>0</v>
      </c>
      <c r="BE123" s="539"/>
      <c r="BF123" s="177">
        <f t="shared" si="157"/>
        <v>0</v>
      </c>
      <c r="BG123" s="177">
        <f t="shared" si="158"/>
        <v>0</v>
      </c>
      <c r="BH123" s="177">
        <f t="shared" si="159"/>
        <v>0</v>
      </c>
      <c r="BI123" s="177">
        <f t="shared" si="160"/>
        <v>0</v>
      </c>
      <c r="BJ123" s="177">
        <f t="shared" si="161"/>
        <v>0</v>
      </c>
      <c r="BK123" s="177">
        <f t="shared" si="162"/>
        <v>0</v>
      </c>
      <c r="BL123" s="177">
        <f t="shared" si="163"/>
        <v>0</v>
      </c>
      <c r="BM123" s="177">
        <f t="shared" si="164"/>
        <v>0</v>
      </c>
      <c r="BN123" s="177">
        <f t="shared" si="165"/>
        <v>0</v>
      </c>
      <c r="BO123" s="539"/>
      <c r="BP123" s="443">
        <f t="shared" si="166"/>
        <v>0</v>
      </c>
      <c r="BQ123" s="443">
        <f t="shared" si="167"/>
        <v>0</v>
      </c>
      <c r="BR123" s="539"/>
      <c r="BS123" s="177">
        <f t="shared" si="168"/>
        <v>0</v>
      </c>
      <c r="BT123" s="177">
        <f t="shared" si="169"/>
        <v>0</v>
      </c>
      <c r="BU123" s="177">
        <f t="shared" si="170"/>
        <v>0</v>
      </c>
      <c r="BV123" s="177">
        <f t="shared" si="171"/>
        <v>0</v>
      </c>
      <c r="BW123" s="177">
        <f t="shared" si="172"/>
        <v>0</v>
      </c>
      <c r="BX123" s="177">
        <f t="shared" si="173"/>
        <v>0</v>
      </c>
      <c r="BY123" s="177">
        <f t="shared" si="174"/>
        <v>0</v>
      </c>
      <c r="BZ123" s="177">
        <f t="shared" si="175"/>
        <v>0</v>
      </c>
      <c r="CA123" s="177">
        <f t="shared" si="176"/>
        <v>0</v>
      </c>
      <c r="CB123" s="177">
        <f t="shared" si="177"/>
        <v>0</v>
      </c>
      <c r="CC123" s="177">
        <f t="shared" si="178"/>
        <v>0</v>
      </c>
      <c r="CD123" s="177">
        <f t="shared" si="179"/>
        <v>0</v>
      </c>
      <c r="CE123" s="177">
        <f t="shared" si="180"/>
        <v>0</v>
      </c>
      <c r="CF123" s="177">
        <f t="shared" si="181"/>
        <v>0</v>
      </c>
      <c r="CG123" s="177">
        <f t="shared" si="182"/>
        <v>0</v>
      </c>
      <c r="CH123" s="177">
        <f t="shared" si="183"/>
        <v>0</v>
      </c>
      <c r="CI123" s="177">
        <f t="shared" si="184"/>
        <v>0</v>
      </c>
      <c r="CJ123" s="177">
        <f t="shared" si="185"/>
        <v>0</v>
      </c>
      <c r="CK123" s="177">
        <f t="shared" si="186"/>
        <v>0</v>
      </c>
      <c r="CL123" s="177">
        <f t="shared" si="187"/>
        <v>0</v>
      </c>
      <c r="CM123" s="177">
        <f t="shared" si="188"/>
        <v>0</v>
      </c>
    </row>
    <row r="124" spans="1:91" s="123" customFormat="1" ht="90" customHeight="1">
      <c r="A124" s="9"/>
      <c r="B124" s="210"/>
      <c r="C124" s="9"/>
      <c r="D124" s="106" t="s">
        <v>3728</v>
      </c>
      <c r="E124" s="487" t="s">
        <v>6201</v>
      </c>
      <c r="F124" s="105" t="s">
        <v>134</v>
      </c>
      <c r="G124" s="224" t="s">
        <v>73</v>
      </c>
      <c r="H124" s="224" t="s">
        <v>183</v>
      </c>
      <c r="I124" s="105">
        <v>1</v>
      </c>
      <c r="J124" s="105">
        <v>0</v>
      </c>
      <c r="K124" s="105" t="s">
        <v>4673</v>
      </c>
      <c r="L124" s="379">
        <v>159.49549999999999</v>
      </c>
      <c r="M124" s="127"/>
      <c r="N124" s="126"/>
      <c r="O124" s="127"/>
      <c r="P124" s="127"/>
      <c r="Q124" s="127"/>
      <c r="R124" s="127"/>
      <c r="S124" s="127"/>
      <c r="T124" s="127"/>
      <c r="U124" s="127"/>
      <c r="V124" s="127"/>
      <c r="W124" s="127"/>
      <c r="X124" s="127"/>
      <c r="Y124" s="127"/>
      <c r="Z124" s="127"/>
      <c r="AA124" s="138">
        <f t="shared" si="230"/>
        <v>0</v>
      </c>
      <c r="AB124" s="124" t="str">
        <f t="shared" si="268"/>
        <v>No</v>
      </c>
      <c r="AC124" s="234" t="str">
        <f t="shared" si="232"/>
        <v>No</v>
      </c>
      <c r="AE124" s="275">
        <v>1</v>
      </c>
      <c r="AF124" s="276">
        <f t="shared" si="248"/>
        <v>0</v>
      </c>
      <c r="AG124" s="111"/>
      <c r="AH124" s="302">
        <v>5.6</v>
      </c>
      <c r="AI124" s="311">
        <f t="shared" si="249"/>
        <v>0</v>
      </c>
      <c r="AJ124" s="198">
        <f t="shared" si="234"/>
        <v>0</v>
      </c>
      <c r="AK124" s="198">
        <f t="shared" si="235"/>
        <v>0</v>
      </c>
      <c r="AL124" s="198">
        <f t="shared" si="236"/>
        <v>0</v>
      </c>
      <c r="AM124" s="198">
        <f t="shared" si="237"/>
        <v>0</v>
      </c>
      <c r="AN124" s="198">
        <f t="shared" si="238"/>
        <v>0</v>
      </c>
      <c r="AO124" s="198">
        <f t="shared" si="239"/>
        <v>0</v>
      </c>
      <c r="AP124" s="198">
        <f t="shared" si="240"/>
        <v>0</v>
      </c>
      <c r="AQ124" s="198">
        <f t="shared" si="241"/>
        <v>0</v>
      </c>
      <c r="AR124" s="198">
        <f t="shared" si="242"/>
        <v>0</v>
      </c>
      <c r="AS124" s="198">
        <f t="shared" si="243"/>
        <v>0</v>
      </c>
      <c r="AT124" s="198">
        <f t="shared" si="244"/>
        <v>0</v>
      </c>
      <c r="AU124" s="198">
        <f t="shared" si="245"/>
        <v>0</v>
      </c>
      <c r="AV124" s="198">
        <f t="shared" si="246"/>
        <v>0</v>
      </c>
      <c r="AW124" s="198">
        <f t="shared" si="247"/>
        <v>0</v>
      </c>
      <c r="AX124" s="526">
        <v>1</v>
      </c>
      <c r="AY124" s="532">
        <v>6</v>
      </c>
      <c r="AZ124" s="285">
        <f t="shared" si="191"/>
        <v>0</v>
      </c>
      <c r="BA124" s="532"/>
      <c r="BB124" s="285">
        <f t="shared" si="192"/>
        <v>0</v>
      </c>
      <c r="BC124" s="532"/>
      <c r="BD124" s="177">
        <f t="shared" si="193"/>
        <v>0</v>
      </c>
      <c r="BE124" s="539"/>
      <c r="BF124" s="177">
        <f t="shared" si="157"/>
        <v>0</v>
      </c>
      <c r="BG124" s="177">
        <f t="shared" si="158"/>
        <v>0</v>
      </c>
      <c r="BH124" s="177">
        <f t="shared" si="159"/>
        <v>0</v>
      </c>
      <c r="BI124" s="177">
        <f t="shared" si="160"/>
        <v>0</v>
      </c>
      <c r="BJ124" s="177">
        <f t="shared" si="161"/>
        <v>0</v>
      </c>
      <c r="BK124" s="177">
        <f t="shared" si="162"/>
        <v>0</v>
      </c>
      <c r="BL124" s="177">
        <f t="shared" si="163"/>
        <v>0</v>
      </c>
      <c r="BM124" s="177">
        <f t="shared" si="164"/>
        <v>0</v>
      </c>
      <c r="BN124" s="177">
        <f t="shared" si="165"/>
        <v>0</v>
      </c>
      <c r="BO124" s="539"/>
      <c r="BP124" s="443">
        <f t="shared" si="166"/>
        <v>0</v>
      </c>
      <c r="BQ124" s="443">
        <f t="shared" si="167"/>
        <v>0</v>
      </c>
      <c r="BR124" s="539"/>
      <c r="BS124" s="177">
        <f t="shared" si="168"/>
        <v>0</v>
      </c>
      <c r="BT124" s="177">
        <f t="shared" si="169"/>
        <v>0</v>
      </c>
      <c r="BU124" s="177">
        <f t="shared" si="170"/>
        <v>0</v>
      </c>
      <c r="BV124" s="177">
        <f t="shared" si="171"/>
        <v>0</v>
      </c>
      <c r="BW124" s="177">
        <f t="shared" si="172"/>
        <v>0</v>
      </c>
      <c r="BX124" s="177">
        <f t="shared" si="173"/>
        <v>0</v>
      </c>
      <c r="BY124" s="177">
        <f t="shared" si="174"/>
        <v>0</v>
      </c>
      <c r="BZ124" s="177">
        <f t="shared" si="175"/>
        <v>0</v>
      </c>
      <c r="CA124" s="177">
        <f t="shared" si="176"/>
        <v>0</v>
      </c>
      <c r="CB124" s="177">
        <f t="shared" si="177"/>
        <v>0</v>
      </c>
      <c r="CC124" s="177">
        <f t="shared" si="178"/>
        <v>0</v>
      </c>
      <c r="CD124" s="177">
        <f t="shared" si="179"/>
        <v>0</v>
      </c>
      <c r="CE124" s="177">
        <f t="shared" si="180"/>
        <v>0</v>
      </c>
      <c r="CF124" s="177">
        <f t="shared" si="181"/>
        <v>0</v>
      </c>
      <c r="CG124" s="177">
        <f t="shared" si="182"/>
        <v>0</v>
      </c>
      <c r="CH124" s="177">
        <f t="shared" si="183"/>
        <v>0</v>
      </c>
      <c r="CI124" s="177">
        <f t="shared" si="184"/>
        <v>0</v>
      </c>
      <c r="CJ124" s="177">
        <f t="shared" si="185"/>
        <v>0</v>
      </c>
      <c r="CK124" s="177">
        <f t="shared" si="186"/>
        <v>0</v>
      </c>
      <c r="CL124" s="177">
        <f t="shared" si="187"/>
        <v>0</v>
      </c>
      <c r="CM124" s="177">
        <f t="shared" si="188"/>
        <v>0</v>
      </c>
    </row>
    <row r="125" spans="1:91" s="9" customFormat="1" ht="90" customHeight="1">
      <c r="B125" s="225"/>
      <c r="D125" s="141" t="s">
        <v>285</v>
      </c>
      <c r="E125" s="223" t="s">
        <v>2884</v>
      </c>
      <c r="F125" s="114" t="s">
        <v>133</v>
      </c>
      <c r="G125" s="115" t="s">
        <v>2600</v>
      </c>
      <c r="H125" s="115" t="s">
        <v>183</v>
      </c>
      <c r="I125" s="114">
        <v>1</v>
      </c>
      <c r="J125" s="114">
        <v>0</v>
      </c>
      <c r="K125" s="114" t="s">
        <v>4673</v>
      </c>
      <c r="L125" s="380">
        <v>114.63900000000001</v>
      </c>
      <c r="M125" s="129"/>
      <c r="N125" s="129"/>
      <c r="O125" s="129"/>
      <c r="P125" s="129"/>
      <c r="Q125" s="129"/>
      <c r="R125" s="129"/>
      <c r="S125" s="129"/>
      <c r="T125" s="129"/>
      <c r="U125" s="129"/>
      <c r="V125" s="129"/>
      <c r="W125" s="129"/>
      <c r="X125" s="129"/>
      <c r="Y125" s="129"/>
      <c r="Z125" s="129"/>
      <c r="AA125" s="131">
        <f t="shared" si="230"/>
        <v>0</v>
      </c>
      <c r="AB125" s="131" t="str">
        <f t="shared" ref="AB125" si="273">IF(SUM(M125:Z125)&gt;0,"Yes","No")</f>
        <v>No</v>
      </c>
      <c r="AC125" s="212" t="str">
        <f t="shared" si="232"/>
        <v>No</v>
      </c>
      <c r="AE125" s="275">
        <v>1</v>
      </c>
      <c r="AF125" s="276">
        <f t="shared" ref="AF125" si="274">AE125*SUM(M125:Z125)</f>
        <v>0</v>
      </c>
      <c r="AG125" s="111"/>
      <c r="AH125" s="302">
        <v>1.1499999999999999</v>
      </c>
      <c r="AI125" s="311">
        <f t="shared" si="249"/>
        <v>0</v>
      </c>
      <c r="AJ125" s="198">
        <f t="shared" si="234"/>
        <v>0</v>
      </c>
      <c r="AK125" s="198">
        <f t="shared" si="235"/>
        <v>0</v>
      </c>
      <c r="AL125" s="198">
        <f t="shared" si="236"/>
        <v>0</v>
      </c>
      <c r="AM125" s="198">
        <f t="shared" si="237"/>
        <v>0</v>
      </c>
      <c r="AN125" s="198">
        <f t="shared" si="238"/>
        <v>0</v>
      </c>
      <c r="AO125" s="198">
        <f t="shared" si="239"/>
        <v>0</v>
      </c>
      <c r="AP125" s="198">
        <f t="shared" si="240"/>
        <v>0</v>
      </c>
      <c r="AQ125" s="198">
        <f t="shared" si="241"/>
        <v>0</v>
      </c>
      <c r="AR125" s="198">
        <f t="shared" si="242"/>
        <v>0</v>
      </c>
      <c r="AS125" s="198">
        <f t="shared" si="243"/>
        <v>0</v>
      </c>
      <c r="AT125" s="198">
        <f t="shared" si="244"/>
        <v>0</v>
      </c>
      <c r="AU125" s="198">
        <f t="shared" si="245"/>
        <v>0</v>
      </c>
      <c r="AV125" s="198">
        <f t="shared" si="246"/>
        <v>0</v>
      </c>
      <c r="AW125" s="198">
        <f t="shared" si="247"/>
        <v>0</v>
      </c>
      <c r="AX125" s="526">
        <v>1</v>
      </c>
      <c r="AY125" s="532">
        <v>6</v>
      </c>
      <c r="AZ125" s="285">
        <f t="shared" si="191"/>
        <v>0</v>
      </c>
      <c r="BA125" s="532"/>
      <c r="BB125" s="285">
        <f t="shared" si="192"/>
        <v>0</v>
      </c>
      <c r="BC125" s="532"/>
      <c r="BD125" s="177">
        <f t="shared" si="193"/>
        <v>0</v>
      </c>
      <c r="BE125" s="539"/>
      <c r="BF125" s="177">
        <f t="shared" si="157"/>
        <v>0</v>
      </c>
      <c r="BG125" s="177">
        <f t="shared" si="158"/>
        <v>0</v>
      </c>
      <c r="BH125" s="177">
        <f t="shared" si="159"/>
        <v>0</v>
      </c>
      <c r="BI125" s="177">
        <f t="shared" si="160"/>
        <v>0</v>
      </c>
      <c r="BJ125" s="177">
        <f t="shared" si="161"/>
        <v>0</v>
      </c>
      <c r="BK125" s="177">
        <f t="shared" si="162"/>
        <v>0</v>
      </c>
      <c r="BL125" s="177">
        <f t="shared" si="163"/>
        <v>0</v>
      </c>
      <c r="BM125" s="177">
        <f t="shared" si="164"/>
        <v>0</v>
      </c>
      <c r="BN125" s="177">
        <f t="shared" si="165"/>
        <v>0</v>
      </c>
      <c r="BO125" s="539"/>
      <c r="BP125" s="443">
        <f t="shared" si="166"/>
        <v>0</v>
      </c>
      <c r="BQ125" s="443">
        <f t="shared" si="167"/>
        <v>0</v>
      </c>
      <c r="BR125" s="539"/>
      <c r="BS125" s="177">
        <f t="shared" si="168"/>
        <v>0</v>
      </c>
      <c r="BT125" s="177">
        <f t="shared" si="169"/>
        <v>0</v>
      </c>
      <c r="BU125" s="177">
        <f t="shared" si="170"/>
        <v>0</v>
      </c>
      <c r="BV125" s="177">
        <f t="shared" si="171"/>
        <v>0</v>
      </c>
      <c r="BW125" s="177">
        <f t="shared" si="172"/>
        <v>0</v>
      </c>
      <c r="BX125" s="177">
        <f t="shared" si="173"/>
        <v>0</v>
      </c>
      <c r="BY125" s="177">
        <f t="shared" si="174"/>
        <v>0</v>
      </c>
      <c r="BZ125" s="177">
        <f t="shared" si="175"/>
        <v>0</v>
      </c>
      <c r="CA125" s="177">
        <f t="shared" si="176"/>
        <v>0</v>
      </c>
      <c r="CB125" s="177">
        <f t="shared" si="177"/>
        <v>0</v>
      </c>
      <c r="CC125" s="177">
        <f t="shared" si="178"/>
        <v>0</v>
      </c>
      <c r="CD125" s="177">
        <f t="shared" si="179"/>
        <v>0</v>
      </c>
      <c r="CE125" s="177">
        <f t="shared" si="180"/>
        <v>0</v>
      </c>
      <c r="CF125" s="177">
        <f t="shared" si="181"/>
        <v>0</v>
      </c>
      <c r="CG125" s="177">
        <f t="shared" si="182"/>
        <v>0</v>
      </c>
      <c r="CH125" s="177">
        <f t="shared" si="183"/>
        <v>0</v>
      </c>
      <c r="CI125" s="177">
        <f t="shared" si="184"/>
        <v>0</v>
      </c>
      <c r="CJ125" s="177">
        <f t="shared" si="185"/>
        <v>0</v>
      </c>
      <c r="CK125" s="177">
        <f t="shared" si="186"/>
        <v>0</v>
      </c>
      <c r="CL125" s="177">
        <f t="shared" si="187"/>
        <v>0</v>
      </c>
      <c r="CM125" s="177">
        <f t="shared" si="188"/>
        <v>0</v>
      </c>
    </row>
    <row r="126" spans="1:91" s="9" customFormat="1" ht="90" customHeight="1">
      <c r="B126" s="210"/>
      <c r="D126" s="141" t="s">
        <v>3742</v>
      </c>
      <c r="E126" s="486" t="s">
        <v>6201</v>
      </c>
      <c r="F126" s="114" t="s">
        <v>133</v>
      </c>
      <c r="G126" s="115" t="s">
        <v>2600</v>
      </c>
      <c r="H126" s="115" t="s">
        <v>183</v>
      </c>
      <c r="I126" s="114">
        <v>1</v>
      </c>
      <c r="J126" s="114">
        <v>0</v>
      </c>
      <c r="K126" s="114" t="s">
        <v>4673</v>
      </c>
      <c r="L126" s="380">
        <v>99.683400000000006</v>
      </c>
      <c r="M126" s="129"/>
      <c r="N126" s="129"/>
      <c r="O126" s="129"/>
      <c r="P126" s="129"/>
      <c r="Q126" s="129"/>
      <c r="R126" s="129"/>
      <c r="S126" s="129"/>
      <c r="T126" s="129"/>
      <c r="U126" s="129"/>
      <c r="V126" s="129"/>
      <c r="W126" s="129"/>
      <c r="X126" s="129"/>
      <c r="Y126" s="129"/>
      <c r="Z126" s="129"/>
      <c r="AA126" s="131">
        <f t="shared" si="230"/>
        <v>0</v>
      </c>
      <c r="AB126" s="131" t="str">
        <f t="shared" si="268"/>
        <v>No</v>
      </c>
      <c r="AC126" s="212" t="str">
        <f t="shared" si="232"/>
        <v>No</v>
      </c>
      <c r="AE126" s="275">
        <v>1</v>
      </c>
      <c r="AF126" s="276">
        <f t="shared" si="248"/>
        <v>0</v>
      </c>
      <c r="AG126" s="111"/>
      <c r="AH126" s="302">
        <v>1.1499999999999999</v>
      </c>
      <c r="AI126" s="311">
        <f t="shared" si="249"/>
        <v>0</v>
      </c>
      <c r="AJ126" s="198">
        <f t="shared" si="234"/>
        <v>0</v>
      </c>
      <c r="AK126" s="198">
        <f t="shared" si="235"/>
        <v>0</v>
      </c>
      <c r="AL126" s="198">
        <f t="shared" si="236"/>
        <v>0</v>
      </c>
      <c r="AM126" s="198">
        <f t="shared" si="237"/>
        <v>0</v>
      </c>
      <c r="AN126" s="198">
        <f t="shared" si="238"/>
        <v>0</v>
      </c>
      <c r="AO126" s="198">
        <f t="shared" si="239"/>
        <v>0</v>
      </c>
      <c r="AP126" s="198">
        <f t="shared" si="240"/>
        <v>0</v>
      </c>
      <c r="AQ126" s="198">
        <f t="shared" si="241"/>
        <v>0</v>
      </c>
      <c r="AR126" s="198">
        <f t="shared" si="242"/>
        <v>0</v>
      </c>
      <c r="AS126" s="198">
        <f t="shared" si="243"/>
        <v>0</v>
      </c>
      <c r="AT126" s="198">
        <f t="shared" si="244"/>
        <v>0</v>
      </c>
      <c r="AU126" s="198">
        <f t="shared" si="245"/>
        <v>0</v>
      </c>
      <c r="AV126" s="198">
        <f t="shared" si="246"/>
        <v>0</v>
      </c>
      <c r="AW126" s="198">
        <f t="shared" si="247"/>
        <v>0</v>
      </c>
      <c r="AX126" s="526">
        <v>1</v>
      </c>
      <c r="AY126" s="532">
        <v>6</v>
      </c>
      <c r="AZ126" s="285">
        <f t="shared" si="191"/>
        <v>0</v>
      </c>
      <c r="BA126" s="532"/>
      <c r="BB126" s="285">
        <f t="shared" si="192"/>
        <v>0</v>
      </c>
      <c r="BC126" s="532"/>
      <c r="BD126" s="177">
        <f t="shared" si="193"/>
        <v>0</v>
      </c>
      <c r="BE126" s="539"/>
      <c r="BF126" s="177">
        <f t="shared" si="157"/>
        <v>0</v>
      </c>
      <c r="BG126" s="177">
        <f t="shared" si="158"/>
        <v>0</v>
      </c>
      <c r="BH126" s="177">
        <f t="shared" si="159"/>
        <v>0</v>
      </c>
      <c r="BI126" s="177">
        <f t="shared" si="160"/>
        <v>0</v>
      </c>
      <c r="BJ126" s="177">
        <f t="shared" si="161"/>
        <v>0</v>
      </c>
      <c r="BK126" s="177">
        <f t="shared" si="162"/>
        <v>0</v>
      </c>
      <c r="BL126" s="177">
        <f t="shared" si="163"/>
        <v>0</v>
      </c>
      <c r="BM126" s="177">
        <f t="shared" si="164"/>
        <v>0</v>
      </c>
      <c r="BN126" s="177">
        <f t="shared" si="165"/>
        <v>0</v>
      </c>
      <c r="BO126" s="539"/>
      <c r="BP126" s="443">
        <f t="shared" si="166"/>
        <v>0</v>
      </c>
      <c r="BQ126" s="443">
        <f t="shared" si="167"/>
        <v>0</v>
      </c>
      <c r="BR126" s="539"/>
      <c r="BS126" s="177">
        <f t="shared" si="168"/>
        <v>0</v>
      </c>
      <c r="BT126" s="177">
        <f t="shared" si="169"/>
        <v>0</v>
      </c>
      <c r="BU126" s="177">
        <f t="shared" si="170"/>
        <v>0</v>
      </c>
      <c r="BV126" s="177">
        <f t="shared" si="171"/>
        <v>0</v>
      </c>
      <c r="BW126" s="177">
        <f t="shared" si="172"/>
        <v>0</v>
      </c>
      <c r="BX126" s="177">
        <f t="shared" si="173"/>
        <v>0</v>
      </c>
      <c r="BY126" s="177">
        <f t="shared" si="174"/>
        <v>0</v>
      </c>
      <c r="BZ126" s="177">
        <f t="shared" si="175"/>
        <v>0</v>
      </c>
      <c r="CA126" s="177">
        <f t="shared" si="176"/>
        <v>0</v>
      </c>
      <c r="CB126" s="177">
        <f t="shared" si="177"/>
        <v>0</v>
      </c>
      <c r="CC126" s="177">
        <f t="shared" si="178"/>
        <v>0</v>
      </c>
      <c r="CD126" s="177">
        <f t="shared" si="179"/>
        <v>0</v>
      </c>
      <c r="CE126" s="177">
        <f t="shared" si="180"/>
        <v>0</v>
      </c>
      <c r="CF126" s="177">
        <f t="shared" si="181"/>
        <v>0</v>
      </c>
      <c r="CG126" s="177">
        <f t="shared" si="182"/>
        <v>0</v>
      </c>
      <c r="CH126" s="177">
        <f t="shared" si="183"/>
        <v>0</v>
      </c>
      <c r="CI126" s="177">
        <f t="shared" si="184"/>
        <v>0</v>
      </c>
      <c r="CJ126" s="177">
        <f t="shared" si="185"/>
        <v>0</v>
      </c>
      <c r="CK126" s="177">
        <f t="shared" si="186"/>
        <v>0</v>
      </c>
      <c r="CL126" s="177">
        <f t="shared" si="187"/>
        <v>0</v>
      </c>
      <c r="CM126" s="177">
        <f t="shared" si="188"/>
        <v>0</v>
      </c>
    </row>
    <row r="127" spans="1:91" s="123" customFormat="1" ht="90" customHeight="1">
      <c r="A127" s="9"/>
      <c r="B127" s="210"/>
      <c r="C127" s="9"/>
      <c r="D127" s="106" t="s">
        <v>286</v>
      </c>
      <c r="E127" s="175" t="s">
        <v>2884</v>
      </c>
      <c r="F127" s="105" t="s">
        <v>133</v>
      </c>
      <c r="G127" s="224" t="s">
        <v>118</v>
      </c>
      <c r="H127" s="224" t="s">
        <v>183</v>
      </c>
      <c r="I127" s="105">
        <v>1</v>
      </c>
      <c r="J127" s="105">
        <v>0</v>
      </c>
      <c r="K127" s="105" t="s">
        <v>4673</v>
      </c>
      <c r="L127" s="379">
        <v>114.63900000000001</v>
      </c>
      <c r="M127" s="426"/>
      <c r="N127" s="427"/>
      <c r="O127" s="426"/>
      <c r="P127" s="426"/>
      <c r="Q127" s="426"/>
      <c r="R127" s="426"/>
      <c r="S127" s="426"/>
      <c r="T127" s="426"/>
      <c r="U127" s="426"/>
      <c r="V127" s="426"/>
      <c r="W127" s="426"/>
      <c r="X127" s="426"/>
      <c r="Y127" s="426"/>
      <c r="Z127" s="426"/>
      <c r="AA127" s="425">
        <f t="shared" si="230"/>
        <v>0</v>
      </c>
      <c r="AB127" s="124" t="str">
        <f t="shared" ref="AB127" si="275">IF(SUM(M127:Z127)&gt;0,"Yes","No")</f>
        <v>No</v>
      </c>
      <c r="AC127" s="428" t="str">
        <f t="shared" si="232"/>
        <v>No</v>
      </c>
      <c r="AD127" s="403"/>
      <c r="AE127" s="275">
        <v>1</v>
      </c>
      <c r="AF127" s="276">
        <f t="shared" ref="AF127" si="276">AE127*SUM(M127:Z127)</f>
        <v>0</v>
      </c>
      <c r="AG127" s="111"/>
      <c r="AH127" s="303">
        <v>1.25</v>
      </c>
      <c r="AI127" s="311">
        <f t="shared" si="249"/>
        <v>0</v>
      </c>
      <c r="AJ127" s="198">
        <f t="shared" si="234"/>
        <v>0</v>
      </c>
      <c r="AK127" s="198">
        <f t="shared" si="235"/>
        <v>0</v>
      </c>
      <c r="AL127" s="198">
        <f t="shared" si="236"/>
        <v>0</v>
      </c>
      <c r="AM127" s="198">
        <f t="shared" si="237"/>
        <v>0</v>
      </c>
      <c r="AN127" s="198">
        <f t="shared" si="238"/>
        <v>0</v>
      </c>
      <c r="AO127" s="198">
        <f t="shared" si="239"/>
        <v>0</v>
      </c>
      <c r="AP127" s="198">
        <f t="shared" si="240"/>
        <v>0</v>
      </c>
      <c r="AQ127" s="198">
        <f t="shared" si="241"/>
        <v>0</v>
      </c>
      <c r="AR127" s="198">
        <f t="shared" si="242"/>
        <v>0</v>
      </c>
      <c r="AS127" s="198">
        <f t="shared" si="243"/>
        <v>0</v>
      </c>
      <c r="AT127" s="198">
        <f t="shared" si="244"/>
        <v>0</v>
      </c>
      <c r="AU127" s="198">
        <f t="shared" si="245"/>
        <v>0</v>
      </c>
      <c r="AV127" s="198">
        <f t="shared" si="246"/>
        <v>0</v>
      </c>
      <c r="AW127" s="198">
        <f t="shared" si="247"/>
        <v>0</v>
      </c>
      <c r="AX127" s="526">
        <v>1</v>
      </c>
      <c r="AY127" s="532">
        <v>5</v>
      </c>
      <c r="AZ127" s="285">
        <f t="shared" si="191"/>
        <v>0</v>
      </c>
      <c r="BA127" s="532"/>
      <c r="BB127" s="285">
        <f t="shared" si="192"/>
        <v>0</v>
      </c>
      <c r="BC127" s="532"/>
      <c r="BD127" s="177">
        <f t="shared" si="193"/>
        <v>0</v>
      </c>
      <c r="BE127" s="539"/>
      <c r="BF127" s="177">
        <f t="shared" si="157"/>
        <v>0</v>
      </c>
      <c r="BG127" s="177">
        <f t="shared" si="158"/>
        <v>0</v>
      </c>
      <c r="BH127" s="177">
        <f t="shared" si="159"/>
        <v>0</v>
      </c>
      <c r="BI127" s="177">
        <f t="shared" si="160"/>
        <v>0</v>
      </c>
      <c r="BJ127" s="177">
        <f t="shared" si="161"/>
        <v>0</v>
      </c>
      <c r="BK127" s="177">
        <f t="shared" si="162"/>
        <v>0</v>
      </c>
      <c r="BL127" s="177">
        <f t="shared" si="163"/>
        <v>0</v>
      </c>
      <c r="BM127" s="177">
        <f t="shared" si="164"/>
        <v>0</v>
      </c>
      <c r="BN127" s="177">
        <f t="shared" si="165"/>
        <v>0</v>
      </c>
      <c r="BO127" s="539"/>
      <c r="BP127" s="443">
        <f t="shared" si="166"/>
        <v>0</v>
      </c>
      <c r="BQ127" s="443">
        <f t="shared" si="167"/>
        <v>0</v>
      </c>
      <c r="BR127" s="539"/>
      <c r="BS127" s="177">
        <f t="shared" si="168"/>
        <v>0</v>
      </c>
      <c r="BT127" s="177">
        <f t="shared" si="169"/>
        <v>0</v>
      </c>
      <c r="BU127" s="177">
        <f t="shared" si="170"/>
        <v>0</v>
      </c>
      <c r="BV127" s="177">
        <f t="shared" si="171"/>
        <v>0</v>
      </c>
      <c r="BW127" s="177">
        <f t="shared" si="172"/>
        <v>0</v>
      </c>
      <c r="BX127" s="177">
        <f t="shared" si="173"/>
        <v>0</v>
      </c>
      <c r="BY127" s="177">
        <f t="shared" si="174"/>
        <v>0</v>
      </c>
      <c r="BZ127" s="177">
        <f t="shared" si="175"/>
        <v>0</v>
      </c>
      <c r="CA127" s="177">
        <f t="shared" si="176"/>
        <v>0</v>
      </c>
      <c r="CB127" s="177">
        <f t="shared" si="177"/>
        <v>0</v>
      </c>
      <c r="CC127" s="177">
        <f t="shared" si="178"/>
        <v>0</v>
      </c>
      <c r="CD127" s="177">
        <f t="shared" si="179"/>
        <v>0</v>
      </c>
      <c r="CE127" s="177">
        <f t="shared" si="180"/>
        <v>0</v>
      </c>
      <c r="CF127" s="177">
        <f t="shared" si="181"/>
        <v>0</v>
      </c>
      <c r="CG127" s="177">
        <f t="shared" si="182"/>
        <v>0</v>
      </c>
      <c r="CH127" s="177">
        <f t="shared" si="183"/>
        <v>0</v>
      </c>
      <c r="CI127" s="177">
        <f t="shared" si="184"/>
        <v>0</v>
      </c>
      <c r="CJ127" s="177">
        <f t="shared" si="185"/>
        <v>0</v>
      </c>
      <c r="CK127" s="177">
        <f t="shared" si="186"/>
        <v>0</v>
      </c>
      <c r="CL127" s="177">
        <f t="shared" si="187"/>
        <v>0</v>
      </c>
      <c r="CM127" s="177">
        <f t="shared" si="188"/>
        <v>0</v>
      </c>
    </row>
    <row r="128" spans="1:91" s="123" customFormat="1" ht="90" customHeight="1">
      <c r="A128" s="9"/>
      <c r="B128" s="213"/>
      <c r="C128" s="85"/>
      <c r="D128" s="227" t="s">
        <v>3670</v>
      </c>
      <c r="E128" s="488" t="s">
        <v>6201</v>
      </c>
      <c r="F128" s="168" t="s">
        <v>133</v>
      </c>
      <c r="G128" s="235" t="s">
        <v>118</v>
      </c>
      <c r="H128" s="235" t="s">
        <v>183</v>
      </c>
      <c r="I128" s="168">
        <v>1</v>
      </c>
      <c r="J128" s="168">
        <v>0</v>
      </c>
      <c r="K128" s="168" t="s">
        <v>4673</v>
      </c>
      <c r="L128" s="381">
        <v>99.683400000000006</v>
      </c>
      <c r="M128" s="231"/>
      <c r="N128" s="230"/>
      <c r="O128" s="231"/>
      <c r="P128" s="231"/>
      <c r="Q128" s="231"/>
      <c r="R128" s="231"/>
      <c r="S128" s="231"/>
      <c r="T128" s="231"/>
      <c r="U128" s="231"/>
      <c r="V128" s="231"/>
      <c r="W128" s="231"/>
      <c r="X128" s="231"/>
      <c r="Y128" s="231"/>
      <c r="Z128" s="231"/>
      <c r="AA128" s="138">
        <f t="shared" si="230"/>
        <v>0</v>
      </c>
      <c r="AB128" s="236" t="str">
        <f t="shared" si="268"/>
        <v>No</v>
      </c>
      <c r="AC128" s="237" t="str">
        <f t="shared" si="232"/>
        <v>No</v>
      </c>
      <c r="AE128" s="275">
        <v>1</v>
      </c>
      <c r="AF128" s="276">
        <f t="shared" si="248"/>
        <v>0</v>
      </c>
      <c r="AG128" s="111"/>
      <c r="AH128" s="303">
        <v>1.25</v>
      </c>
      <c r="AI128" s="311">
        <f t="shared" si="249"/>
        <v>0</v>
      </c>
      <c r="AJ128" s="198">
        <f t="shared" si="234"/>
        <v>0</v>
      </c>
      <c r="AK128" s="198">
        <f t="shared" si="235"/>
        <v>0</v>
      </c>
      <c r="AL128" s="198">
        <f t="shared" si="236"/>
        <v>0</v>
      </c>
      <c r="AM128" s="198">
        <f t="shared" si="237"/>
        <v>0</v>
      </c>
      <c r="AN128" s="198">
        <f t="shared" si="238"/>
        <v>0</v>
      </c>
      <c r="AO128" s="198">
        <f t="shared" si="239"/>
        <v>0</v>
      </c>
      <c r="AP128" s="198">
        <f t="shared" si="240"/>
        <v>0</v>
      </c>
      <c r="AQ128" s="198">
        <f t="shared" si="241"/>
        <v>0</v>
      </c>
      <c r="AR128" s="198">
        <f t="shared" si="242"/>
        <v>0</v>
      </c>
      <c r="AS128" s="198">
        <f t="shared" si="243"/>
        <v>0</v>
      </c>
      <c r="AT128" s="198">
        <f t="shared" si="244"/>
        <v>0</v>
      </c>
      <c r="AU128" s="198">
        <f t="shared" si="245"/>
        <v>0</v>
      </c>
      <c r="AV128" s="198">
        <f t="shared" si="246"/>
        <v>0</v>
      </c>
      <c r="AW128" s="198">
        <f t="shared" si="247"/>
        <v>0</v>
      </c>
      <c r="AX128" s="526">
        <v>1</v>
      </c>
      <c r="AY128" s="532">
        <v>5</v>
      </c>
      <c r="AZ128" s="285">
        <f t="shared" si="191"/>
        <v>0</v>
      </c>
      <c r="BA128" s="532"/>
      <c r="BB128" s="285">
        <f t="shared" si="192"/>
        <v>0</v>
      </c>
      <c r="BC128" s="532"/>
      <c r="BD128" s="177">
        <f t="shared" si="193"/>
        <v>0</v>
      </c>
      <c r="BE128" s="539"/>
      <c r="BF128" s="177">
        <f t="shared" si="157"/>
        <v>0</v>
      </c>
      <c r="BG128" s="177">
        <f t="shared" si="158"/>
        <v>0</v>
      </c>
      <c r="BH128" s="177">
        <f t="shared" si="159"/>
        <v>0</v>
      </c>
      <c r="BI128" s="177">
        <f t="shared" si="160"/>
        <v>0</v>
      </c>
      <c r="BJ128" s="177">
        <f t="shared" si="161"/>
        <v>0</v>
      </c>
      <c r="BK128" s="177">
        <f t="shared" si="162"/>
        <v>0</v>
      </c>
      <c r="BL128" s="177">
        <f t="shared" si="163"/>
        <v>0</v>
      </c>
      <c r="BM128" s="177">
        <f t="shared" si="164"/>
        <v>0</v>
      </c>
      <c r="BN128" s="177">
        <f t="shared" si="165"/>
        <v>0</v>
      </c>
      <c r="BO128" s="539"/>
      <c r="BP128" s="443">
        <f t="shared" si="166"/>
        <v>0</v>
      </c>
      <c r="BQ128" s="443">
        <f t="shared" si="167"/>
        <v>0</v>
      </c>
      <c r="BR128" s="539"/>
      <c r="BS128" s="177">
        <f t="shared" si="168"/>
        <v>0</v>
      </c>
      <c r="BT128" s="177">
        <f t="shared" si="169"/>
        <v>0</v>
      </c>
      <c r="BU128" s="177">
        <f t="shared" si="170"/>
        <v>0</v>
      </c>
      <c r="BV128" s="177">
        <f t="shared" si="171"/>
        <v>0</v>
      </c>
      <c r="BW128" s="177">
        <f t="shared" si="172"/>
        <v>0</v>
      </c>
      <c r="BX128" s="177">
        <f t="shared" si="173"/>
        <v>0</v>
      </c>
      <c r="BY128" s="177">
        <f t="shared" si="174"/>
        <v>0</v>
      </c>
      <c r="BZ128" s="177">
        <f t="shared" si="175"/>
        <v>0</v>
      </c>
      <c r="CA128" s="177">
        <f t="shared" si="176"/>
        <v>0</v>
      </c>
      <c r="CB128" s="177">
        <f t="shared" si="177"/>
        <v>0</v>
      </c>
      <c r="CC128" s="177">
        <f t="shared" si="178"/>
        <v>0</v>
      </c>
      <c r="CD128" s="177">
        <f t="shared" si="179"/>
        <v>0</v>
      </c>
      <c r="CE128" s="177">
        <f t="shared" si="180"/>
        <v>0</v>
      </c>
      <c r="CF128" s="177">
        <f t="shared" si="181"/>
        <v>0</v>
      </c>
      <c r="CG128" s="177">
        <f t="shared" si="182"/>
        <v>0</v>
      </c>
      <c r="CH128" s="177">
        <f t="shared" si="183"/>
        <v>0</v>
      </c>
      <c r="CI128" s="177">
        <f t="shared" si="184"/>
        <v>0</v>
      </c>
      <c r="CJ128" s="177">
        <f t="shared" si="185"/>
        <v>0</v>
      </c>
      <c r="CK128" s="177">
        <f t="shared" si="186"/>
        <v>0</v>
      </c>
      <c r="CL128" s="177">
        <f t="shared" si="187"/>
        <v>0</v>
      </c>
      <c r="CM128" s="177">
        <f t="shared" si="188"/>
        <v>0</v>
      </c>
    </row>
    <row r="129" spans="1:91" s="123" customFormat="1" ht="40.799999999999997" customHeight="1">
      <c r="A129" s="9"/>
      <c r="B129" s="117"/>
      <c r="C129" s="122"/>
      <c r="D129" s="495" t="s">
        <v>2287</v>
      </c>
      <c r="E129" s="174"/>
      <c r="F129" s="110"/>
      <c r="G129" s="108"/>
      <c r="H129" s="108"/>
      <c r="I129" s="110"/>
      <c r="J129" s="109"/>
      <c r="K129" s="109"/>
      <c r="L129" s="201"/>
      <c r="M129" s="135"/>
      <c r="Z129" s="9"/>
      <c r="AA129" s="369"/>
      <c r="AB129" s="124"/>
      <c r="AC129" s="125"/>
      <c r="AE129" s="279"/>
      <c r="AF129" s="279"/>
      <c r="AG129" s="111"/>
      <c r="AH129" s="300"/>
      <c r="AI129" s="311"/>
      <c r="AJ129" s="198"/>
      <c r="AK129" s="198"/>
      <c r="AL129" s="198"/>
      <c r="AM129" s="198"/>
      <c r="AN129" s="198"/>
      <c r="AO129" s="198"/>
      <c r="AP129" s="198"/>
      <c r="AQ129" s="198"/>
      <c r="AR129" s="198"/>
      <c r="AS129" s="198"/>
      <c r="AT129" s="198"/>
      <c r="AU129" s="198"/>
      <c r="AV129" s="198"/>
      <c r="AW129" s="198"/>
      <c r="AX129" s="525"/>
      <c r="AY129" s="531"/>
      <c r="AZ129" s="285">
        <f t="shared" si="191"/>
        <v>0</v>
      </c>
      <c r="BA129" s="531"/>
      <c r="BB129" s="285">
        <f t="shared" si="192"/>
        <v>0</v>
      </c>
      <c r="BC129" s="531"/>
      <c r="BD129" s="177">
        <f t="shared" si="193"/>
        <v>0</v>
      </c>
      <c r="BE129" s="539"/>
      <c r="BF129" s="177">
        <f t="shared" si="157"/>
        <v>0</v>
      </c>
      <c r="BG129" s="177">
        <f t="shared" si="158"/>
        <v>0</v>
      </c>
      <c r="BH129" s="177">
        <f t="shared" si="159"/>
        <v>0</v>
      </c>
      <c r="BI129" s="177">
        <f t="shared" si="160"/>
        <v>0</v>
      </c>
      <c r="BJ129" s="177">
        <f t="shared" si="161"/>
        <v>0</v>
      </c>
      <c r="BK129" s="177">
        <f t="shared" si="162"/>
        <v>0</v>
      </c>
      <c r="BL129" s="177">
        <f t="shared" si="163"/>
        <v>0</v>
      </c>
      <c r="BM129" s="177">
        <f t="shared" si="164"/>
        <v>0</v>
      </c>
      <c r="BN129" s="177">
        <f t="shared" si="165"/>
        <v>0</v>
      </c>
      <c r="BO129" s="539"/>
      <c r="BP129" s="443">
        <f t="shared" si="166"/>
        <v>0</v>
      </c>
      <c r="BQ129" s="443">
        <f t="shared" si="167"/>
        <v>0</v>
      </c>
      <c r="BR129" s="539"/>
      <c r="BS129" s="177">
        <f t="shared" si="168"/>
        <v>0</v>
      </c>
      <c r="BT129" s="177">
        <f t="shared" si="169"/>
        <v>0</v>
      </c>
      <c r="BU129" s="177">
        <f t="shared" si="170"/>
        <v>0</v>
      </c>
      <c r="BV129" s="177">
        <f t="shared" si="171"/>
        <v>0</v>
      </c>
      <c r="BW129" s="177">
        <f t="shared" si="172"/>
        <v>0</v>
      </c>
      <c r="BX129" s="177">
        <f t="shared" si="173"/>
        <v>0</v>
      </c>
      <c r="BY129" s="177">
        <f t="shared" si="174"/>
        <v>0</v>
      </c>
      <c r="BZ129" s="177">
        <f t="shared" si="175"/>
        <v>0</v>
      </c>
      <c r="CA129" s="177">
        <f t="shared" si="176"/>
        <v>0</v>
      </c>
      <c r="CB129" s="177">
        <f t="shared" si="177"/>
        <v>0</v>
      </c>
      <c r="CC129" s="177">
        <f t="shared" si="178"/>
        <v>0</v>
      </c>
      <c r="CD129" s="177">
        <f t="shared" si="179"/>
        <v>0</v>
      </c>
      <c r="CE129" s="177">
        <f t="shared" si="180"/>
        <v>0</v>
      </c>
      <c r="CF129" s="177">
        <f t="shared" si="181"/>
        <v>0</v>
      </c>
      <c r="CG129" s="177">
        <f t="shared" si="182"/>
        <v>0</v>
      </c>
      <c r="CH129" s="177">
        <f t="shared" si="183"/>
        <v>0</v>
      </c>
      <c r="CI129" s="177">
        <f t="shared" si="184"/>
        <v>0</v>
      </c>
      <c r="CJ129" s="177">
        <f t="shared" si="185"/>
        <v>0</v>
      </c>
      <c r="CK129" s="177">
        <f t="shared" si="186"/>
        <v>0</v>
      </c>
      <c r="CL129" s="177">
        <f t="shared" si="187"/>
        <v>0</v>
      </c>
      <c r="CM129" s="177">
        <f t="shared" si="188"/>
        <v>0</v>
      </c>
    </row>
    <row r="130" spans="1:91" s="123" customFormat="1" ht="90" customHeight="1">
      <c r="A130" s="9"/>
      <c r="B130" s="202"/>
      <c r="C130" s="169"/>
      <c r="D130" s="221" t="s">
        <v>287</v>
      </c>
      <c r="E130" s="222" t="s">
        <v>2884</v>
      </c>
      <c r="F130" s="204" t="s">
        <v>4680</v>
      </c>
      <c r="G130" s="206" t="s">
        <v>166</v>
      </c>
      <c r="H130" s="206" t="s">
        <v>184</v>
      </c>
      <c r="I130" s="204">
        <v>5</v>
      </c>
      <c r="J130" s="204">
        <v>0</v>
      </c>
      <c r="K130" s="204" t="s">
        <v>4673</v>
      </c>
      <c r="L130" s="378">
        <v>149.03070000000002</v>
      </c>
      <c r="M130" s="207"/>
      <c r="N130" s="240"/>
      <c r="O130" s="207"/>
      <c r="P130" s="207"/>
      <c r="Q130" s="207"/>
      <c r="R130" s="207"/>
      <c r="S130" s="207"/>
      <c r="T130" s="207"/>
      <c r="U130" s="207"/>
      <c r="V130" s="207"/>
      <c r="W130" s="207"/>
      <c r="X130" s="207"/>
      <c r="Y130" s="207"/>
      <c r="Z130" s="207"/>
      <c r="AA130" s="208">
        <f t="shared" ref="AA130:AA161" si="277">L130*M130+L130*N130+L130*O130+L130*P130+L130*Q130+L130*R130+L130*T130+L130*V130+L130*W130+L130*X130+L130*Y130+L130*Z130+L130*U130+L130*S130</f>
        <v>0</v>
      </c>
      <c r="AB130" s="208" t="str">
        <f t="shared" ref="AB130" si="278">IF(SUM(M130:Z130)&gt;0,"Yes","No")</f>
        <v>No</v>
      </c>
      <c r="AC130" s="209" t="str">
        <f t="shared" ref="AC130:AC161" si="279">IF(B130="New","Yes","No")</f>
        <v>No</v>
      </c>
      <c r="AE130" s="275">
        <v>5</v>
      </c>
      <c r="AF130" s="276">
        <f t="shared" ref="AF130" si="280">AE130*SUM(M130:Z130)</f>
        <v>0</v>
      </c>
      <c r="AG130" s="111"/>
      <c r="AH130" s="301">
        <v>2.5</v>
      </c>
      <c r="AI130" s="311">
        <f>SUM(M130:Z130)*AH130</f>
        <v>0</v>
      </c>
      <c r="AJ130" s="198">
        <f t="shared" ref="AJ130:AJ161" si="281">M130*I130</f>
        <v>0</v>
      </c>
      <c r="AK130" s="198">
        <f t="shared" ref="AK130:AK161" si="282">N130*I130</f>
        <v>0</v>
      </c>
      <c r="AL130" s="198">
        <f t="shared" ref="AL130:AL161" si="283">O130*I130</f>
        <v>0</v>
      </c>
      <c r="AM130" s="198">
        <f t="shared" ref="AM130:AM161" si="284">P130*I130</f>
        <v>0</v>
      </c>
      <c r="AN130" s="198">
        <f t="shared" ref="AN130:AN161" si="285">Q130*I130</f>
        <v>0</v>
      </c>
      <c r="AO130" s="198">
        <f t="shared" ref="AO130:AO161" si="286">R130*I130</f>
        <v>0</v>
      </c>
      <c r="AP130" s="198">
        <f t="shared" ref="AP130:AP161" si="287">S130*I130</f>
        <v>0</v>
      </c>
      <c r="AQ130" s="198">
        <f t="shared" ref="AQ130:AQ161" si="288">T130*I130</f>
        <v>0</v>
      </c>
      <c r="AR130" s="198">
        <f t="shared" ref="AR130:AR161" si="289">U130*I130</f>
        <v>0</v>
      </c>
      <c r="AS130" s="198">
        <f t="shared" ref="AS130:AS161" si="290">V130*I130</f>
        <v>0</v>
      </c>
      <c r="AT130" s="198">
        <f t="shared" ref="AT130:AT161" si="291">W130*I130</f>
        <v>0</v>
      </c>
      <c r="AU130" s="198">
        <f t="shared" ref="AU130:AU161" si="292">X130*I130</f>
        <v>0</v>
      </c>
      <c r="AV130" s="198">
        <f t="shared" ref="AV130:AV161" si="293">Y130*I130</f>
        <v>0</v>
      </c>
      <c r="AW130" s="198">
        <f t="shared" ref="AW130:AW161" si="294">Z130*I130</f>
        <v>0</v>
      </c>
      <c r="AX130" s="526">
        <v>5</v>
      </c>
      <c r="AY130" s="532">
        <v>14</v>
      </c>
      <c r="AZ130" s="285">
        <f t="shared" si="191"/>
        <v>0</v>
      </c>
      <c r="BA130" s="532"/>
      <c r="BB130" s="285">
        <f t="shared" si="192"/>
        <v>0</v>
      </c>
      <c r="BC130" s="532"/>
      <c r="BD130" s="177">
        <f t="shared" si="193"/>
        <v>0</v>
      </c>
      <c r="BE130" s="539"/>
      <c r="BF130" s="177">
        <f t="shared" si="157"/>
        <v>0</v>
      </c>
      <c r="BG130" s="177">
        <f t="shared" si="158"/>
        <v>0</v>
      </c>
      <c r="BH130" s="177">
        <f t="shared" si="159"/>
        <v>0</v>
      </c>
      <c r="BI130" s="177">
        <f t="shared" si="160"/>
        <v>0</v>
      </c>
      <c r="BJ130" s="177">
        <f t="shared" si="161"/>
        <v>0</v>
      </c>
      <c r="BK130" s="177">
        <f t="shared" si="162"/>
        <v>0</v>
      </c>
      <c r="BL130" s="177">
        <f t="shared" si="163"/>
        <v>0</v>
      </c>
      <c r="BM130" s="177">
        <f t="shared" si="164"/>
        <v>0</v>
      </c>
      <c r="BN130" s="177">
        <f t="shared" si="165"/>
        <v>0</v>
      </c>
      <c r="BO130" s="539"/>
      <c r="BP130" s="443">
        <f t="shared" si="166"/>
        <v>0</v>
      </c>
      <c r="BQ130" s="443">
        <f t="shared" si="167"/>
        <v>0</v>
      </c>
      <c r="BR130" s="539"/>
      <c r="BS130" s="177">
        <f t="shared" si="168"/>
        <v>0</v>
      </c>
      <c r="BT130" s="177">
        <f t="shared" si="169"/>
        <v>0</v>
      </c>
      <c r="BU130" s="177">
        <f t="shared" si="170"/>
        <v>0</v>
      </c>
      <c r="BV130" s="177">
        <f t="shared" si="171"/>
        <v>0</v>
      </c>
      <c r="BW130" s="177">
        <f t="shared" si="172"/>
        <v>0</v>
      </c>
      <c r="BX130" s="177">
        <f t="shared" si="173"/>
        <v>0</v>
      </c>
      <c r="BY130" s="177">
        <f t="shared" si="174"/>
        <v>0</v>
      </c>
      <c r="BZ130" s="177">
        <f t="shared" si="175"/>
        <v>0</v>
      </c>
      <c r="CA130" s="177">
        <f t="shared" si="176"/>
        <v>0</v>
      </c>
      <c r="CB130" s="177">
        <f t="shared" si="177"/>
        <v>0</v>
      </c>
      <c r="CC130" s="177">
        <f t="shared" si="178"/>
        <v>0</v>
      </c>
      <c r="CD130" s="177">
        <f t="shared" si="179"/>
        <v>0</v>
      </c>
      <c r="CE130" s="177">
        <f t="shared" si="180"/>
        <v>0</v>
      </c>
      <c r="CF130" s="177">
        <f t="shared" si="181"/>
        <v>0</v>
      </c>
      <c r="CG130" s="177">
        <f t="shared" si="182"/>
        <v>0</v>
      </c>
      <c r="CH130" s="177">
        <f t="shared" si="183"/>
        <v>0</v>
      </c>
      <c r="CI130" s="177">
        <f t="shared" si="184"/>
        <v>0</v>
      </c>
      <c r="CJ130" s="177">
        <f t="shared" si="185"/>
        <v>0</v>
      </c>
      <c r="CK130" s="177">
        <f t="shared" si="186"/>
        <v>0</v>
      </c>
      <c r="CL130" s="177">
        <f t="shared" si="187"/>
        <v>0</v>
      </c>
      <c r="CM130" s="177">
        <f t="shared" si="188"/>
        <v>0</v>
      </c>
    </row>
    <row r="131" spans="1:91" s="123" customFormat="1" ht="90" customHeight="1">
      <c r="A131" s="9"/>
      <c r="B131" s="210"/>
      <c r="D131" s="141" t="s">
        <v>3756</v>
      </c>
      <c r="E131" s="486" t="s">
        <v>6201</v>
      </c>
      <c r="F131" s="114" t="s">
        <v>4680</v>
      </c>
      <c r="G131" s="115" t="s">
        <v>166</v>
      </c>
      <c r="H131" s="115" t="s">
        <v>184</v>
      </c>
      <c r="I131" s="114">
        <v>5</v>
      </c>
      <c r="J131" s="114">
        <v>0</v>
      </c>
      <c r="K131" s="114" t="s">
        <v>4673</v>
      </c>
      <c r="L131" s="380">
        <v>129.59459999999999</v>
      </c>
      <c r="M131" s="130"/>
      <c r="N131" s="139"/>
      <c r="O131" s="129"/>
      <c r="P131" s="129"/>
      <c r="Q131" s="129"/>
      <c r="R131" s="129"/>
      <c r="S131" s="129"/>
      <c r="T131" s="129"/>
      <c r="U131" s="129"/>
      <c r="V131" s="129"/>
      <c r="W131" s="129"/>
      <c r="X131" s="130"/>
      <c r="Y131" s="129"/>
      <c r="Z131" s="130"/>
      <c r="AA131" s="414">
        <f t="shared" si="277"/>
        <v>0</v>
      </c>
      <c r="AB131" s="131" t="str">
        <f t="shared" ref="AB131:AB261" si="295">IF(SUM(M131:Z131)&gt;0,"Yes","No")</f>
        <v>No</v>
      </c>
      <c r="AC131" s="410" t="str">
        <f t="shared" si="279"/>
        <v>No</v>
      </c>
      <c r="AD131" s="403"/>
      <c r="AE131" s="275">
        <v>5</v>
      </c>
      <c r="AF131" s="276">
        <f t="shared" ref="AF131:AF161" si="296">AE131*SUM(M131:Z131)</f>
        <v>0</v>
      </c>
      <c r="AG131" s="111"/>
      <c r="AH131" s="301">
        <v>2.5</v>
      </c>
      <c r="AI131" s="311">
        <f t="shared" ref="AI131:AI194" si="297">SUM(M131:Z131)*AH131</f>
        <v>0</v>
      </c>
      <c r="AJ131" s="198">
        <f t="shared" si="281"/>
        <v>0</v>
      </c>
      <c r="AK131" s="198">
        <f t="shared" si="282"/>
        <v>0</v>
      </c>
      <c r="AL131" s="198">
        <f t="shared" si="283"/>
        <v>0</v>
      </c>
      <c r="AM131" s="198">
        <f t="shared" si="284"/>
        <v>0</v>
      </c>
      <c r="AN131" s="198">
        <f t="shared" si="285"/>
        <v>0</v>
      </c>
      <c r="AO131" s="198">
        <f t="shared" si="286"/>
        <v>0</v>
      </c>
      <c r="AP131" s="198">
        <f t="shared" si="287"/>
        <v>0</v>
      </c>
      <c r="AQ131" s="198">
        <f t="shared" si="288"/>
        <v>0</v>
      </c>
      <c r="AR131" s="198">
        <f t="shared" si="289"/>
        <v>0</v>
      </c>
      <c r="AS131" s="198">
        <f t="shared" si="290"/>
        <v>0</v>
      </c>
      <c r="AT131" s="198">
        <f t="shared" si="291"/>
        <v>0</v>
      </c>
      <c r="AU131" s="198">
        <f t="shared" si="292"/>
        <v>0</v>
      </c>
      <c r="AV131" s="198">
        <f t="shared" si="293"/>
        <v>0</v>
      </c>
      <c r="AW131" s="198">
        <f t="shared" si="294"/>
        <v>0</v>
      </c>
      <c r="AX131" s="526">
        <v>5</v>
      </c>
      <c r="AY131" s="532">
        <v>14</v>
      </c>
      <c r="AZ131" s="285">
        <f t="shared" si="191"/>
        <v>0</v>
      </c>
      <c r="BA131" s="532"/>
      <c r="BB131" s="285">
        <f t="shared" si="192"/>
        <v>0</v>
      </c>
      <c r="BC131" s="532"/>
      <c r="BD131" s="177">
        <f t="shared" si="193"/>
        <v>0</v>
      </c>
      <c r="BE131" s="539"/>
      <c r="BF131" s="177">
        <f t="shared" si="157"/>
        <v>0</v>
      </c>
      <c r="BG131" s="177">
        <f t="shared" si="158"/>
        <v>0</v>
      </c>
      <c r="BH131" s="177">
        <f t="shared" si="159"/>
        <v>0</v>
      </c>
      <c r="BI131" s="177">
        <f t="shared" si="160"/>
        <v>0</v>
      </c>
      <c r="BJ131" s="177">
        <f t="shared" si="161"/>
        <v>0</v>
      </c>
      <c r="BK131" s="177">
        <f t="shared" si="162"/>
        <v>0</v>
      </c>
      <c r="BL131" s="177">
        <f t="shared" si="163"/>
        <v>0</v>
      </c>
      <c r="BM131" s="177">
        <f t="shared" si="164"/>
        <v>0</v>
      </c>
      <c r="BN131" s="177">
        <f t="shared" si="165"/>
        <v>0</v>
      </c>
      <c r="BO131" s="539"/>
      <c r="BP131" s="443">
        <f t="shared" si="166"/>
        <v>0</v>
      </c>
      <c r="BQ131" s="443">
        <f t="shared" si="167"/>
        <v>0</v>
      </c>
      <c r="BR131" s="539"/>
      <c r="BS131" s="177">
        <f t="shared" si="168"/>
        <v>0</v>
      </c>
      <c r="BT131" s="177">
        <f t="shared" si="169"/>
        <v>0</v>
      </c>
      <c r="BU131" s="177">
        <f t="shared" si="170"/>
        <v>0</v>
      </c>
      <c r="BV131" s="177">
        <f t="shared" si="171"/>
        <v>0</v>
      </c>
      <c r="BW131" s="177">
        <f t="shared" si="172"/>
        <v>0</v>
      </c>
      <c r="BX131" s="177">
        <f t="shared" si="173"/>
        <v>0</v>
      </c>
      <c r="BY131" s="177">
        <f t="shared" si="174"/>
        <v>0</v>
      </c>
      <c r="BZ131" s="177">
        <f t="shared" si="175"/>
        <v>0</v>
      </c>
      <c r="CA131" s="177">
        <f t="shared" si="176"/>
        <v>0</v>
      </c>
      <c r="CB131" s="177">
        <f t="shared" si="177"/>
        <v>0</v>
      </c>
      <c r="CC131" s="177">
        <f t="shared" si="178"/>
        <v>0</v>
      </c>
      <c r="CD131" s="177">
        <f t="shared" si="179"/>
        <v>0</v>
      </c>
      <c r="CE131" s="177">
        <f t="shared" si="180"/>
        <v>0</v>
      </c>
      <c r="CF131" s="177">
        <f t="shared" si="181"/>
        <v>0</v>
      </c>
      <c r="CG131" s="177">
        <f t="shared" si="182"/>
        <v>0</v>
      </c>
      <c r="CH131" s="177">
        <f t="shared" si="183"/>
        <v>0</v>
      </c>
      <c r="CI131" s="177">
        <f t="shared" si="184"/>
        <v>0</v>
      </c>
      <c r="CJ131" s="177">
        <f t="shared" si="185"/>
        <v>0</v>
      </c>
      <c r="CK131" s="177">
        <f t="shared" si="186"/>
        <v>0</v>
      </c>
      <c r="CL131" s="177">
        <f t="shared" si="187"/>
        <v>0</v>
      </c>
      <c r="CM131" s="177">
        <f t="shared" si="188"/>
        <v>0</v>
      </c>
    </row>
    <row r="132" spans="1:91" s="9" customFormat="1" ht="90" customHeight="1">
      <c r="B132" s="225"/>
      <c r="C132" s="123"/>
      <c r="D132" s="110" t="s">
        <v>288</v>
      </c>
      <c r="E132" s="175" t="s">
        <v>2884</v>
      </c>
      <c r="F132" s="111" t="s">
        <v>134</v>
      </c>
      <c r="G132" s="112" t="s">
        <v>2604</v>
      </c>
      <c r="H132" s="112" t="s">
        <v>184</v>
      </c>
      <c r="I132" s="111">
        <v>6</v>
      </c>
      <c r="J132" s="111">
        <v>0</v>
      </c>
      <c r="K132" s="111" t="s">
        <v>4673</v>
      </c>
      <c r="L132" s="384">
        <v>149.03070000000002</v>
      </c>
      <c r="M132" s="137"/>
      <c r="N132" s="137"/>
      <c r="O132" s="137"/>
      <c r="P132" s="137"/>
      <c r="Q132" s="137"/>
      <c r="R132" s="137"/>
      <c r="S132" s="137"/>
      <c r="T132" s="137"/>
      <c r="U132" s="137"/>
      <c r="V132" s="137"/>
      <c r="W132" s="137"/>
      <c r="X132" s="137"/>
      <c r="Y132" s="137"/>
      <c r="Z132" s="137"/>
      <c r="AA132" s="138">
        <f t="shared" si="277"/>
        <v>0</v>
      </c>
      <c r="AB132" s="138" t="str">
        <f t="shared" ref="AB132" si="298">IF(SUM(M132:Z132)&gt;0,"Yes","No")</f>
        <v>No</v>
      </c>
      <c r="AC132" s="211" t="str">
        <f t="shared" si="279"/>
        <v>No</v>
      </c>
      <c r="AE132" s="275">
        <v>6</v>
      </c>
      <c r="AF132" s="276">
        <f t="shared" ref="AF132" si="299">AE132*SUM(M132:Z132)</f>
        <v>0</v>
      </c>
      <c r="AG132" s="111"/>
      <c r="AH132" s="302">
        <v>1.5</v>
      </c>
      <c r="AI132" s="311">
        <f t="shared" si="297"/>
        <v>0</v>
      </c>
      <c r="AJ132" s="198">
        <f t="shared" si="281"/>
        <v>0</v>
      </c>
      <c r="AK132" s="198">
        <f t="shared" si="282"/>
        <v>0</v>
      </c>
      <c r="AL132" s="198">
        <f t="shared" si="283"/>
        <v>0</v>
      </c>
      <c r="AM132" s="198">
        <f t="shared" si="284"/>
        <v>0</v>
      </c>
      <c r="AN132" s="198">
        <f t="shared" si="285"/>
        <v>0</v>
      </c>
      <c r="AO132" s="198">
        <f t="shared" si="286"/>
        <v>0</v>
      </c>
      <c r="AP132" s="198">
        <f t="shared" si="287"/>
        <v>0</v>
      </c>
      <c r="AQ132" s="198">
        <f t="shared" si="288"/>
        <v>0</v>
      </c>
      <c r="AR132" s="198">
        <f t="shared" si="289"/>
        <v>0</v>
      </c>
      <c r="AS132" s="198">
        <f t="shared" si="290"/>
        <v>0</v>
      </c>
      <c r="AT132" s="198">
        <f t="shared" si="291"/>
        <v>0</v>
      </c>
      <c r="AU132" s="198">
        <f t="shared" si="292"/>
        <v>0</v>
      </c>
      <c r="AV132" s="198">
        <f t="shared" si="293"/>
        <v>0</v>
      </c>
      <c r="AW132" s="198">
        <f t="shared" si="294"/>
        <v>0</v>
      </c>
      <c r="AX132" s="526">
        <v>6</v>
      </c>
      <c r="AY132" s="532">
        <v>18</v>
      </c>
      <c r="AZ132" s="285">
        <f t="shared" si="191"/>
        <v>0</v>
      </c>
      <c r="BA132" s="532"/>
      <c r="BB132" s="285">
        <f t="shared" si="192"/>
        <v>0</v>
      </c>
      <c r="BC132" s="532"/>
      <c r="BD132" s="177">
        <f t="shared" si="193"/>
        <v>0</v>
      </c>
      <c r="BE132" s="539"/>
      <c r="BF132" s="177">
        <f t="shared" si="157"/>
        <v>0</v>
      </c>
      <c r="BG132" s="177">
        <f t="shared" si="158"/>
        <v>0</v>
      </c>
      <c r="BH132" s="177">
        <f t="shared" si="159"/>
        <v>0</v>
      </c>
      <c r="BI132" s="177">
        <f t="shared" si="160"/>
        <v>0</v>
      </c>
      <c r="BJ132" s="177">
        <f t="shared" si="161"/>
        <v>0</v>
      </c>
      <c r="BK132" s="177">
        <f t="shared" si="162"/>
        <v>0</v>
      </c>
      <c r="BL132" s="177">
        <f t="shared" si="163"/>
        <v>0</v>
      </c>
      <c r="BM132" s="177">
        <f t="shared" si="164"/>
        <v>0</v>
      </c>
      <c r="BN132" s="177">
        <f t="shared" si="165"/>
        <v>0</v>
      </c>
      <c r="BO132" s="539"/>
      <c r="BP132" s="443">
        <f t="shared" si="166"/>
        <v>0</v>
      </c>
      <c r="BQ132" s="443">
        <f t="shared" si="167"/>
        <v>0</v>
      </c>
      <c r="BR132" s="539"/>
      <c r="BS132" s="177">
        <f t="shared" si="168"/>
        <v>0</v>
      </c>
      <c r="BT132" s="177">
        <f t="shared" si="169"/>
        <v>0</v>
      </c>
      <c r="BU132" s="177">
        <f t="shared" si="170"/>
        <v>0</v>
      </c>
      <c r="BV132" s="177">
        <f t="shared" si="171"/>
        <v>0</v>
      </c>
      <c r="BW132" s="177">
        <f t="shared" si="172"/>
        <v>0</v>
      </c>
      <c r="BX132" s="177">
        <f t="shared" si="173"/>
        <v>0</v>
      </c>
      <c r="BY132" s="177">
        <f t="shared" si="174"/>
        <v>0</v>
      </c>
      <c r="BZ132" s="177">
        <f t="shared" si="175"/>
        <v>0</v>
      </c>
      <c r="CA132" s="177">
        <f t="shared" si="176"/>
        <v>0</v>
      </c>
      <c r="CB132" s="177">
        <f t="shared" si="177"/>
        <v>0</v>
      </c>
      <c r="CC132" s="177">
        <f t="shared" si="178"/>
        <v>0</v>
      </c>
      <c r="CD132" s="177">
        <f t="shared" si="179"/>
        <v>0</v>
      </c>
      <c r="CE132" s="177">
        <f t="shared" si="180"/>
        <v>0</v>
      </c>
      <c r="CF132" s="177">
        <f t="shared" si="181"/>
        <v>0</v>
      </c>
      <c r="CG132" s="177">
        <f t="shared" si="182"/>
        <v>0</v>
      </c>
      <c r="CH132" s="177">
        <f t="shared" si="183"/>
        <v>0</v>
      </c>
      <c r="CI132" s="177">
        <f t="shared" si="184"/>
        <v>0</v>
      </c>
      <c r="CJ132" s="177">
        <f t="shared" si="185"/>
        <v>0</v>
      </c>
      <c r="CK132" s="177">
        <f t="shared" si="186"/>
        <v>0</v>
      </c>
      <c r="CL132" s="177">
        <f t="shared" si="187"/>
        <v>0</v>
      </c>
      <c r="CM132" s="177">
        <f t="shared" si="188"/>
        <v>0</v>
      </c>
    </row>
    <row r="133" spans="1:91" s="9" customFormat="1" ht="90" customHeight="1">
      <c r="B133" s="210"/>
      <c r="C133" s="123"/>
      <c r="D133" s="110" t="s">
        <v>3798</v>
      </c>
      <c r="E133" s="487" t="s">
        <v>6201</v>
      </c>
      <c r="F133" s="111" t="s">
        <v>134</v>
      </c>
      <c r="G133" s="112" t="s">
        <v>2604</v>
      </c>
      <c r="H133" s="112" t="s">
        <v>184</v>
      </c>
      <c r="I133" s="111">
        <v>6</v>
      </c>
      <c r="J133" s="111">
        <v>0</v>
      </c>
      <c r="K133" s="111" t="s">
        <v>4673</v>
      </c>
      <c r="L133" s="384">
        <v>129.59459999999999</v>
      </c>
      <c r="M133" s="137"/>
      <c r="N133" s="137"/>
      <c r="O133" s="137"/>
      <c r="P133" s="137"/>
      <c r="Q133" s="137"/>
      <c r="R133" s="137"/>
      <c r="S133" s="137"/>
      <c r="T133" s="137"/>
      <c r="U133" s="137"/>
      <c r="V133" s="137"/>
      <c r="W133" s="137"/>
      <c r="X133" s="137"/>
      <c r="Y133" s="137"/>
      <c r="Z133" s="137"/>
      <c r="AA133" s="138">
        <f t="shared" si="277"/>
        <v>0</v>
      </c>
      <c r="AB133" s="138" t="str">
        <f t="shared" si="295"/>
        <v>No</v>
      </c>
      <c r="AC133" s="211" t="str">
        <f t="shared" si="279"/>
        <v>No</v>
      </c>
      <c r="AE133" s="275">
        <v>6</v>
      </c>
      <c r="AF133" s="276">
        <f t="shared" si="296"/>
        <v>0</v>
      </c>
      <c r="AG133" s="111"/>
      <c r="AH133" s="302">
        <v>1.5</v>
      </c>
      <c r="AI133" s="311">
        <f t="shared" si="297"/>
        <v>0</v>
      </c>
      <c r="AJ133" s="198">
        <f t="shared" si="281"/>
        <v>0</v>
      </c>
      <c r="AK133" s="198">
        <f t="shared" si="282"/>
        <v>0</v>
      </c>
      <c r="AL133" s="198">
        <f t="shared" si="283"/>
        <v>0</v>
      </c>
      <c r="AM133" s="198">
        <f t="shared" si="284"/>
        <v>0</v>
      </c>
      <c r="AN133" s="198">
        <f t="shared" si="285"/>
        <v>0</v>
      </c>
      <c r="AO133" s="198">
        <f t="shared" si="286"/>
        <v>0</v>
      </c>
      <c r="AP133" s="198">
        <f t="shared" si="287"/>
        <v>0</v>
      </c>
      <c r="AQ133" s="198">
        <f t="shared" si="288"/>
        <v>0</v>
      </c>
      <c r="AR133" s="198">
        <f t="shared" si="289"/>
        <v>0</v>
      </c>
      <c r="AS133" s="198">
        <f t="shared" si="290"/>
        <v>0</v>
      </c>
      <c r="AT133" s="198">
        <f t="shared" si="291"/>
        <v>0</v>
      </c>
      <c r="AU133" s="198">
        <f t="shared" si="292"/>
        <v>0</v>
      </c>
      <c r="AV133" s="198">
        <f t="shared" si="293"/>
        <v>0</v>
      </c>
      <c r="AW133" s="198">
        <f t="shared" si="294"/>
        <v>0</v>
      </c>
      <c r="AX133" s="526">
        <v>6</v>
      </c>
      <c r="AY133" s="532">
        <v>18</v>
      </c>
      <c r="AZ133" s="285">
        <f t="shared" si="191"/>
        <v>0</v>
      </c>
      <c r="BA133" s="532"/>
      <c r="BB133" s="285">
        <f t="shared" si="192"/>
        <v>0</v>
      </c>
      <c r="BC133" s="532"/>
      <c r="BD133" s="177">
        <f t="shared" si="193"/>
        <v>0</v>
      </c>
      <c r="BE133" s="539"/>
      <c r="BF133" s="177">
        <f t="shared" si="157"/>
        <v>0</v>
      </c>
      <c r="BG133" s="177">
        <f t="shared" si="158"/>
        <v>0</v>
      </c>
      <c r="BH133" s="177">
        <f t="shared" si="159"/>
        <v>0</v>
      </c>
      <c r="BI133" s="177">
        <f t="shared" si="160"/>
        <v>0</v>
      </c>
      <c r="BJ133" s="177">
        <f t="shared" si="161"/>
        <v>0</v>
      </c>
      <c r="BK133" s="177">
        <f t="shared" si="162"/>
        <v>0</v>
      </c>
      <c r="BL133" s="177">
        <f t="shared" si="163"/>
        <v>0</v>
      </c>
      <c r="BM133" s="177">
        <f t="shared" si="164"/>
        <v>0</v>
      </c>
      <c r="BN133" s="177">
        <f t="shared" si="165"/>
        <v>0</v>
      </c>
      <c r="BO133" s="539"/>
      <c r="BP133" s="443">
        <f t="shared" si="166"/>
        <v>0</v>
      </c>
      <c r="BQ133" s="443">
        <f t="shared" si="167"/>
        <v>0</v>
      </c>
      <c r="BR133" s="539"/>
      <c r="BS133" s="177">
        <f t="shared" si="168"/>
        <v>0</v>
      </c>
      <c r="BT133" s="177">
        <f t="shared" si="169"/>
        <v>0</v>
      </c>
      <c r="BU133" s="177">
        <f t="shared" si="170"/>
        <v>0</v>
      </c>
      <c r="BV133" s="177">
        <f t="shared" si="171"/>
        <v>0</v>
      </c>
      <c r="BW133" s="177">
        <f t="shared" si="172"/>
        <v>0</v>
      </c>
      <c r="BX133" s="177">
        <f t="shared" si="173"/>
        <v>0</v>
      </c>
      <c r="BY133" s="177">
        <f t="shared" si="174"/>
        <v>0</v>
      </c>
      <c r="BZ133" s="177">
        <f t="shared" si="175"/>
        <v>0</v>
      </c>
      <c r="CA133" s="177">
        <f t="shared" si="176"/>
        <v>0</v>
      </c>
      <c r="CB133" s="177">
        <f t="shared" si="177"/>
        <v>0</v>
      </c>
      <c r="CC133" s="177">
        <f t="shared" si="178"/>
        <v>0</v>
      </c>
      <c r="CD133" s="177">
        <f t="shared" si="179"/>
        <v>0</v>
      </c>
      <c r="CE133" s="177">
        <f t="shared" si="180"/>
        <v>0</v>
      </c>
      <c r="CF133" s="177">
        <f t="shared" si="181"/>
        <v>0</v>
      </c>
      <c r="CG133" s="177">
        <f t="shared" si="182"/>
        <v>0</v>
      </c>
      <c r="CH133" s="177">
        <f t="shared" si="183"/>
        <v>0</v>
      </c>
      <c r="CI133" s="177">
        <f t="shared" si="184"/>
        <v>0</v>
      </c>
      <c r="CJ133" s="177">
        <f t="shared" si="185"/>
        <v>0</v>
      </c>
      <c r="CK133" s="177">
        <f t="shared" si="186"/>
        <v>0</v>
      </c>
      <c r="CL133" s="177">
        <f t="shared" si="187"/>
        <v>0</v>
      </c>
      <c r="CM133" s="177">
        <f t="shared" si="188"/>
        <v>0</v>
      </c>
    </row>
    <row r="134" spans="1:91" s="123" customFormat="1" ht="90" customHeight="1">
      <c r="A134" s="9"/>
      <c r="B134" s="210"/>
      <c r="D134" s="141" t="s">
        <v>289</v>
      </c>
      <c r="E134" s="223" t="s">
        <v>2884</v>
      </c>
      <c r="F134" s="114" t="s">
        <v>197</v>
      </c>
      <c r="G134" s="115" t="s">
        <v>2605</v>
      </c>
      <c r="H134" s="115" t="s">
        <v>184</v>
      </c>
      <c r="I134" s="114">
        <v>8</v>
      </c>
      <c r="J134" s="114">
        <v>0</v>
      </c>
      <c r="K134" s="114" t="s">
        <v>4673</v>
      </c>
      <c r="L134" s="380">
        <v>160.49460000000002</v>
      </c>
      <c r="M134" s="129"/>
      <c r="N134" s="139"/>
      <c r="O134" s="129"/>
      <c r="P134" s="129"/>
      <c r="Q134" s="129"/>
      <c r="R134" s="129"/>
      <c r="S134" s="129"/>
      <c r="T134" s="129"/>
      <c r="U134" s="129"/>
      <c r="V134" s="129"/>
      <c r="W134" s="129"/>
      <c r="X134" s="129"/>
      <c r="Y134" s="129"/>
      <c r="Z134" s="129"/>
      <c r="AA134" s="131">
        <f>L134*M134+L134*N134+L134*O134+L134*P134+L134*Q134+L134*R134+L134*T134+L134*V134+L134*W134+L134*X134+L134*Y134+L134*Z134+L134*U134+L134*S134</f>
        <v>0</v>
      </c>
      <c r="AB134" s="131" t="str">
        <f t="shared" ref="AB134" si="300">IF(SUM(M134:Z134)&gt;0,"Yes","No")</f>
        <v>No</v>
      </c>
      <c r="AC134" s="212" t="str">
        <f t="shared" si="279"/>
        <v>No</v>
      </c>
      <c r="AE134" s="275">
        <v>8</v>
      </c>
      <c r="AF134" s="276">
        <f t="shared" ref="AF134" si="301">AE134*SUM(M134:Z134)</f>
        <v>0</v>
      </c>
      <c r="AG134" s="111"/>
      <c r="AH134" s="302">
        <v>1</v>
      </c>
      <c r="AI134" s="311">
        <f t="shared" si="297"/>
        <v>0</v>
      </c>
      <c r="AJ134" s="198">
        <f t="shared" si="281"/>
        <v>0</v>
      </c>
      <c r="AK134" s="198">
        <f t="shared" si="282"/>
        <v>0</v>
      </c>
      <c r="AL134" s="198">
        <f t="shared" si="283"/>
        <v>0</v>
      </c>
      <c r="AM134" s="198">
        <f t="shared" si="284"/>
        <v>0</v>
      </c>
      <c r="AN134" s="198">
        <f t="shared" si="285"/>
        <v>0</v>
      </c>
      <c r="AO134" s="198">
        <f t="shared" si="286"/>
        <v>0</v>
      </c>
      <c r="AP134" s="198">
        <f t="shared" si="287"/>
        <v>0</v>
      </c>
      <c r="AQ134" s="198">
        <f t="shared" si="288"/>
        <v>0</v>
      </c>
      <c r="AR134" s="198">
        <f t="shared" si="289"/>
        <v>0</v>
      </c>
      <c r="AS134" s="198">
        <f t="shared" si="290"/>
        <v>0</v>
      </c>
      <c r="AT134" s="198">
        <f t="shared" si="291"/>
        <v>0</v>
      </c>
      <c r="AU134" s="198">
        <f t="shared" si="292"/>
        <v>0</v>
      </c>
      <c r="AV134" s="198">
        <f t="shared" si="293"/>
        <v>0</v>
      </c>
      <c r="AW134" s="198">
        <f t="shared" si="294"/>
        <v>0</v>
      </c>
      <c r="AX134" s="526">
        <v>8</v>
      </c>
      <c r="AY134" s="532">
        <v>16</v>
      </c>
      <c r="AZ134" s="285">
        <f t="shared" si="191"/>
        <v>0</v>
      </c>
      <c r="BA134" s="532"/>
      <c r="BB134" s="285">
        <f t="shared" si="192"/>
        <v>0</v>
      </c>
      <c r="BC134" s="532"/>
      <c r="BD134" s="177">
        <f t="shared" si="193"/>
        <v>0</v>
      </c>
      <c r="BE134" s="539"/>
      <c r="BF134" s="177">
        <f t="shared" si="157"/>
        <v>0</v>
      </c>
      <c r="BG134" s="177">
        <f t="shared" si="158"/>
        <v>0</v>
      </c>
      <c r="BH134" s="177">
        <f t="shared" si="159"/>
        <v>0</v>
      </c>
      <c r="BI134" s="177">
        <f t="shared" si="160"/>
        <v>0</v>
      </c>
      <c r="BJ134" s="177">
        <f t="shared" si="161"/>
        <v>0</v>
      </c>
      <c r="BK134" s="177">
        <f t="shared" si="162"/>
        <v>0</v>
      </c>
      <c r="BL134" s="177">
        <f t="shared" si="163"/>
        <v>0</v>
      </c>
      <c r="BM134" s="177">
        <f t="shared" si="164"/>
        <v>0</v>
      </c>
      <c r="BN134" s="177">
        <f t="shared" si="165"/>
        <v>0</v>
      </c>
      <c r="BO134" s="539"/>
      <c r="BP134" s="443">
        <f t="shared" si="166"/>
        <v>0</v>
      </c>
      <c r="BQ134" s="443">
        <f t="shared" si="167"/>
        <v>0</v>
      </c>
      <c r="BR134" s="539"/>
      <c r="BS134" s="177">
        <f t="shared" si="168"/>
        <v>0</v>
      </c>
      <c r="BT134" s="177">
        <f t="shared" si="169"/>
        <v>0</v>
      </c>
      <c r="BU134" s="177">
        <f t="shared" si="170"/>
        <v>0</v>
      </c>
      <c r="BV134" s="177">
        <f t="shared" si="171"/>
        <v>0</v>
      </c>
      <c r="BW134" s="177">
        <f t="shared" si="172"/>
        <v>0</v>
      </c>
      <c r="BX134" s="177">
        <f t="shared" si="173"/>
        <v>0</v>
      </c>
      <c r="BY134" s="177">
        <f t="shared" si="174"/>
        <v>0</v>
      </c>
      <c r="BZ134" s="177">
        <f t="shared" si="175"/>
        <v>0</v>
      </c>
      <c r="CA134" s="177">
        <f t="shared" si="176"/>
        <v>0</v>
      </c>
      <c r="CB134" s="177">
        <f t="shared" si="177"/>
        <v>0</v>
      </c>
      <c r="CC134" s="177">
        <f t="shared" si="178"/>
        <v>0</v>
      </c>
      <c r="CD134" s="177">
        <f t="shared" si="179"/>
        <v>0</v>
      </c>
      <c r="CE134" s="177">
        <f t="shared" si="180"/>
        <v>0</v>
      </c>
      <c r="CF134" s="177">
        <f t="shared" si="181"/>
        <v>0</v>
      </c>
      <c r="CG134" s="177">
        <f t="shared" si="182"/>
        <v>0</v>
      </c>
      <c r="CH134" s="177">
        <f t="shared" si="183"/>
        <v>0</v>
      </c>
      <c r="CI134" s="177">
        <f t="shared" si="184"/>
        <v>0</v>
      </c>
      <c r="CJ134" s="177">
        <f t="shared" si="185"/>
        <v>0</v>
      </c>
      <c r="CK134" s="177">
        <f t="shared" si="186"/>
        <v>0</v>
      </c>
      <c r="CL134" s="177">
        <f t="shared" si="187"/>
        <v>0</v>
      </c>
      <c r="CM134" s="177">
        <f t="shared" si="188"/>
        <v>0</v>
      </c>
    </row>
    <row r="135" spans="1:91" s="123" customFormat="1" ht="90" customHeight="1">
      <c r="A135" s="9"/>
      <c r="B135" s="210"/>
      <c r="D135" s="141" t="s">
        <v>3840</v>
      </c>
      <c r="E135" s="486" t="s">
        <v>6201</v>
      </c>
      <c r="F135" s="114" t="s">
        <v>197</v>
      </c>
      <c r="G135" s="115" t="s">
        <v>2605</v>
      </c>
      <c r="H135" s="115" t="s">
        <v>184</v>
      </c>
      <c r="I135" s="114">
        <v>8</v>
      </c>
      <c r="J135" s="114">
        <v>0</v>
      </c>
      <c r="K135" s="114" t="s">
        <v>4673</v>
      </c>
      <c r="L135" s="380">
        <v>139.565</v>
      </c>
      <c r="M135" s="129"/>
      <c r="N135" s="139"/>
      <c r="O135" s="129"/>
      <c r="P135" s="129"/>
      <c r="Q135" s="129"/>
      <c r="R135" s="129"/>
      <c r="S135" s="129"/>
      <c r="T135" s="129"/>
      <c r="U135" s="129"/>
      <c r="V135" s="129"/>
      <c r="W135" s="129"/>
      <c r="X135" s="129"/>
      <c r="Y135" s="129"/>
      <c r="Z135" s="129"/>
      <c r="AA135" s="131">
        <f t="shared" si="277"/>
        <v>0</v>
      </c>
      <c r="AB135" s="131" t="str">
        <f t="shared" si="295"/>
        <v>No</v>
      </c>
      <c r="AC135" s="212" t="str">
        <f t="shared" si="279"/>
        <v>No</v>
      </c>
      <c r="AE135" s="275">
        <v>8</v>
      </c>
      <c r="AF135" s="276">
        <f t="shared" si="296"/>
        <v>0</v>
      </c>
      <c r="AG135" s="111"/>
      <c r="AH135" s="302">
        <v>1</v>
      </c>
      <c r="AI135" s="311">
        <f t="shared" si="297"/>
        <v>0</v>
      </c>
      <c r="AJ135" s="198">
        <f t="shared" si="281"/>
        <v>0</v>
      </c>
      <c r="AK135" s="198">
        <f t="shared" si="282"/>
        <v>0</v>
      </c>
      <c r="AL135" s="198">
        <f t="shared" si="283"/>
        <v>0</v>
      </c>
      <c r="AM135" s="198">
        <f t="shared" si="284"/>
        <v>0</v>
      </c>
      <c r="AN135" s="198">
        <f t="shared" si="285"/>
        <v>0</v>
      </c>
      <c r="AO135" s="198">
        <f t="shared" si="286"/>
        <v>0</v>
      </c>
      <c r="AP135" s="198">
        <f t="shared" si="287"/>
        <v>0</v>
      </c>
      <c r="AQ135" s="198">
        <f t="shared" si="288"/>
        <v>0</v>
      </c>
      <c r="AR135" s="198">
        <f t="shared" si="289"/>
        <v>0</v>
      </c>
      <c r="AS135" s="198">
        <f t="shared" si="290"/>
        <v>0</v>
      </c>
      <c r="AT135" s="198">
        <f t="shared" si="291"/>
        <v>0</v>
      </c>
      <c r="AU135" s="198">
        <f t="shared" si="292"/>
        <v>0</v>
      </c>
      <c r="AV135" s="198">
        <f t="shared" si="293"/>
        <v>0</v>
      </c>
      <c r="AW135" s="198">
        <f t="shared" si="294"/>
        <v>0</v>
      </c>
      <c r="AX135" s="526">
        <v>8</v>
      </c>
      <c r="AY135" s="532">
        <v>16</v>
      </c>
      <c r="AZ135" s="285">
        <f t="shared" si="191"/>
        <v>0</v>
      </c>
      <c r="BA135" s="532"/>
      <c r="BB135" s="285">
        <f t="shared" si="192"/>
        <v>0</v>
      </c>
      <c r="BC135" s="532"/>
      <c r="BD135" s="177">
        <f t="shared" si="193"/>
        <v>0</v>
      </c>
      <c r="BE135" s="539"/>
      <c r="BF135" s="177">
        <f t="shared" si="157"/>
        <v>0</v>
      </c>
      <c r="BG135" s="177">
        <f t="shared" si="158"/>
        <v>0</v>
      </c>
      <c r="BH135" s="177">
        <f t="shared" si="159"/>
        <v>0</v>
      </c>
      <c r="BI135" s="177">
        <f t="shared" si="160"/>
        <v>0</v>
      </c>
      <c r="BJ135" s="177">
        <f t="shared" si="161"/>
        <v>0</v>
      </c>
      <c r="BK135" s="177">
        <f t="shared" si="162"/>
        <v>0</v>
      </c>
      <c r="BL135" s="177">
        <f t="shared" si="163"/>
        <v>0</v>
      </c>
      <c r="BM135" s="177">
        <f t="shared" si="164"/>
        <v>0</v>
      </c>
      <c r="BN135" s="177">
        <f t="shared" si="165"/>
        <v>0</v>
      </c>
      <c r="BO135" s="539"/>
      <c r="BP135" s="443">
        <f t="shared" si="166"/>
        <v>0</v>
      </c>
      <c r="BQ135" s="443">
        <f t="shared" si="167"/>
        <v>0</v>
      </c>
      <c r="BR135" s="539"/>
      <c r="BS135" s="177">
        <f t="shared" si="168"/>
        <v>0</v>
      </c>
      <c r="BT135" s="177">
        <f t="shared" si="169"/>
        <v>0</v>
      </c>
      <c r="BU135" s="177">
        <f t="shared" si="170"/>
        <v>0</v>
      </c>
      <c r="BV135" s="177">
        <f t="shared" si="171"/>
        <v>0</v>
      </c>
      <c r="BW135" s="177">
        <f t="shared" si="172"/>
        <v>0</v>
      </c>
      <c r="BX135" s="177">
        <f t="shared" si="173"/>
        <v>0</v>
      </c>
      <c r="BY135" s="177">
        <f t="shared" si="174"/>
        <v>0</v>
      </c>
      <c r="BZ135" s="177">
        <f t="shared" si="175"/>
        <v>0</v>
      </c>
      <c r="CA135" s="177">
        <f t="shared" si="176"/>
        <v>0</v>
      </c>
      <c r="CB135" s="177">
        <f t="shared" si="177"/>
        <v>0</v>
      </c>
      <c r="CC135" s="177">
        <f t="shared" si="178"/>
        <v>0</v>
      </c>
      <c r="CD135" s="177">
        <f t="shared" si="179"/>
        <v>0</v>
      </c>
      <c r="CE135" s="177">
        <f t="shared" si="180"/>
        <v>0</v>
      </c>
      <c r="CF135" s="177">
        <f t="shared" si="181"/>
        <v>0</v>
      </c>
      <c r="CG135" s="177">
        <f t="shared" si="182"/>
        <v>0</v>
      </c>
      <c r="CH135" s="177">
        <f t="shared" si="183"/>
        <v>0</v>
      </c>
      <c r="CI135" s="177">
        <f t="shared" si="184"/>
        <v>0</v>
      </c>
      <c r="CJ135" s="177">
        <f t="shared" si="185"/>
        <v>0</v>
      </c>
      <c r="CK135" s="177">
        <f t="shared" si="186"/>
        <v>0</v>
      </c>
      <c r="CL135" s="177">
        <f t="shared" si="187"/>
        <v>0</v>
      </c>
      <c r="CM135" s="177">
        <f t="shared" si="188"/>
        <v>0</v>
      </c>
    </row>
    <row r="136" spans="1:91" s="123" customFormat="1" ht="90" customHeight="1">
      <c r="A136" s="9"/>
      <c r="B136" s="210"/>
      <c r="D136" s="106" t="s">
        <v>290</v>
      </c>
      <c r="E136" s="175" t="s">
        <v>2884</v>
      </c>
      <c r="F136" s="105" t="s">
        <v>197</v>
      </c>
      <c r="G136" s="224" t="s">
        <v>2606</v>
      </c>
      <c r="H136" s="224" t="s">
        <v>184</v>
      </c>
      <c r="I136" s="105">
        <v>8</v>
      </c>
      <c r="J136" s="105">
        <v>0</v>
      </c>
      <c r="K136" s="105" t="s">
        <v>4673</v>
      </c>
      <c r="L136" s="379">
        <v>160.49460000000002</v>
      </c>
      <c r="M136" s="127"/>
      <c r="N136" s="126"/>
      <c r="O136" s="127"/>
      <c r="P136" s="127"/>
      <c r="Q136" s="127"/>
      <c r="R136" s="127"/>
      <c r="S136" s="127"/>
      <c r="T136" s="127"/>
      <c r="U136" s="127"/>
      <c r="V136" s="127"/>
      <c r="W136" s="127"/>
      <c r="X136" s="127"/>
      <c r="Y136" s="127"/>
      <c r="Z136" s="127"/>
      <c r="AA136" s="138">
        <f t="shared" si="277"/>
        <v>0</v>
      </c>
      <c r="AB136" s="124" t="str">
        <f t="shared" ref="AB136" si="302">IF(SUM(M136:Z136)&gt;0,"Yes","No")</f>
        <v>No</v>
      </c>
      <c r="AC136" s="234" t="str">
        <f t="shared" si="279"/>
        <v>No</v>
      </c>
      <c r="AE136" s="275">
        <v>8</v>
      </c>
      <c r="AF136" s="276">
        <f t="shared" ref="AF136" si="303">AE136*SUM(M136:Z136)</f>
        <v>0</v>
      </c>
      <c r="AG136" s="111"/>
      <c r="AH136" s="302">
        <v>1.7</v>
      </c>
      <c r="AI136" s="311">
        <f t="shared" si="297"/>
        <v>0</v>
      </c>
      <c r="AJ136" s="198">
        <f t="shared" si="281"/>
        <v>0</v>
      </c>
      <c r="AK136" s="198">
        <f t="shared" si="282"/>
        <v>0</v>
      </c>
      <c r="AL136" s="198">
        <f t="shared" si="283"/>
        <v>0</v>
      </c>
      <c r="AM136" s="198">
        <f t="shared" si="284"/>
        <v>0</v>
      </c>
      <c r="AN136" s="198">
        <f t="shared" si="285"/>
        <v>0</v>
      </c>
      <c r="AO136" s="198">
        <f t="shared" si="286"/>
        <v>0</v>
      </c>
      <c r="AP136" s="198">
        <f t="shared" si="287"/>
        <v>0</v>
      </c>
      <c r="AQ136" s="198">
        <f t="shared" si="288"/>
        <v>0</v>
      </c>
      <c r="AR136" s="198">
        <f t="shared" si="289"/>
        <v>0</v>
      </c>
      <c r="AS136" s="198">
        <f t="shared" si="290"/>
        <v>0</v>
      </c>
      <c r="AT136" s="198">
        <f t="shared" si="291"/>
        <v>0</v>
      </c>
      <c r="AU136" s="198">
        <f t="shared" si="292"/>
        <v>0</v>
      </c>
      <c r="AV136" s="198">
        <f t="shared" si="293"/>
        <v>0</v>
      </c>
      <c r="AW136" s="198">
        <f t="shared" si="294"/>
        <v>0</v>
      </c>
      <c r="AX136" s="526">
        <v>8</v>
      </c>
      <c r="AY136" s="532">
        <v>16</v>
      </c>
      <c r="AZ136" s="285">
        <f t="shared" si="191"/>
        <v>0</v>
      </c>
      <c r="BA136" s="532"/>
      <c r="BB136" s="285">
        <f t="shared" si="192"/>
        <v>0</v>
      </c>
      <c r="BC136" s="532"/>
      <c r="BD136" s="177">
        <f t="shared" si="193"/>
        <v>0</v>
      </c>
      <c r="BE136" s="539"/>
      <c r="BF136" s="177">
        <f t="shared" si="157"/>
        <v>0</v>
      </c>
      <c r="BG136" s="177">
        <f t="shared" si="158"/>
        <v>0</v>
      </c>
      <c r="BH136" s="177">
        <f t="shared" si="159"/>
        <v>0</v>
      </c>
      <c r="BI136" s="177">
        <f t="shared" si="160"/>
        <v>0</v>
      </c>
      <c r="BJ136" s="177">
        <f t="shared" si="161"/>
        <v>0</v>
      </c>
      <c r="BK136" s="177">
        <f t="shared" si="162"/>
        <v>0</v>
      </c>
      <c r="BL136" s="177">
        <f t="shared" si="163"/>
        <v>0</v>
      </c>
      <c r="BM136" s="177">
        <f t="shared" si="164"/>
        <v>0</v>
      </c>
      <c r="BN136" s="177">
        <f t="shared" si="165"/>
        <v>0</v>
      </c>
      <c r="BO136" s="539"/>
      <c r="BP136" s="443">
        <f t="shared" si="166"/>
        <v>0</v>
      </c>
      <c r="BQ136" s="443">
        <f t="shared" si="167"/>
        <v>0</v>
      </c>
      <c r="BR136" s="539"/>
      <c r="BS136" s="177">
        <f t="shared" si="168"/>
        <v>0</v>
      </c>
      <c r="BT136" s="177">
        <f t="shared" si="169"/>
        <v>0</v>
      </c>
      <c r="BU136" s="177">
        <f t="shared" si="170"/>
        <v>0</v>
      </c>
      <c r="BV136" s="177">
        <f t="shared" si="171"/>
        <v>0</v>
      </c>
      <c r="BW136" s="177">
        <f t="shared" si="172"/>
        <v>0</v>
      </c>
      <c r="BX136" s="177">
        <f t="shared" si="173"/>
        <v>0</v>
      </c>
      <c r="BY136" s="177">
        <f t="shared" si="174"/>
        <v>0</v>
      </c>
      <c r="BZ136" s="177">
        <f t="shared" si="175"/>
        <v>0</v>
      </c>
      <c r="CA136" s="177">
        <f t="shared" si="176"/>
        <v>0</v>
      </c>
      <c r="CB136" s="177">
        <f t="shared" si="177"/>
        <v>0</v>
      </c>
      <c r="CC136" s="177">
        <f t="shared" si="178"/>
        <v>0</v>
      </c>
      <c r="CD136" s="177">
        <f t="shared" si="179"/>
        <v>0</v>
      </c>
      <c r="CE136" s="177">
        <f t="shared" si="180"/>
        <v>0</v>
      </c>
      <c r="CF136" s="177">
        <f t="shared" si="181"/>
        <v>0</v>
      </c>
      <c r="CG136" s="177">
        <f t="shared" si="182"/>
        <v>0</v>
      </c>
      <c r="CH136" s="177">
        <f t="shared" si="183"/>
        <v>0</v>
      </c>
      <c r="CI136" s="177">
        <f t="shared" si="184"/>
        <v>0</v>
      </c>
      <c r="CJ136" s="177">
        <f t="shared" si="185"/>
        <v>0</v>
      </c>
      <c r="CK136" s="177">
        <f t="shared" si="186"/>
        <v>0</v>
      </c>
      <c r="CL136" s="177">
        <f t="shared" si="187"/>
        <v>0</v>
      </c>
      <c r="CM136" s="177">
        <f t="shared" si="188"/>
        <v>0</v>
      </c>
    </row>
    <row r="137" spans="1:91" s="123" customFormat="1" ht="90" customHeight="1">
      <c r="A137" s="9"/>
      <c r="B137" s="210"/>
      <c r="D137" s="106" t="s">
        <v>3882</v>
      </c>
      <c r="E137" s="487" t="s">
        <v>6201</v>
      </c>
      <c r="F137" s="105" t="s">
        <v>197</v>
      </c>
      <c r="G137" s="224" t="s">
        <v>2606</v>
      </c>
      <c r="H137" s="224" t="s">
        <v>184</v>
      </c>
      <c r="I137" s="105">
        <v>8</v>
      </c>
      <c r="J137" s="105">
        <v>0</v>
      </c>
      <c r="K137" s="105" t="s">
        <v>4673</v>
      </c>
      <c r="L137" s="379">
        <v>139.565</v>
      </c>
      <c r="M137" s="127"/>
      <c r="N137" s="126"/>
      <c r="O137" s="127"/>
      <c r="P137" s="127"/>
      <c r="Q137" s="127"/>
      <c r="R137" s="127"/>
      <c r="S137" s="127"/>
      <c r="T137" s="127"/>
      <c r="U137" s="127"/>
      <c r="V137" s="127"/>
      <c r="W137" s="127"/>
      <c r="X137" s="127"/>
      <c r="Y137" s="127"/>
      <c r="Z137" s="127"/>
      <c r="AA137" s="138">
        <f t="shared" si="277"/>
        <v>0</v>
      </c>
      <c r="AB137" s="124" t="str">
        <f t="shared" si="295"/>
        <v>No</v>
      </c>
      <c r="AC137" s="234" t="str">
        <f t="shared" si="279"/>
        <v>No</v>
      </c>
      <c r="AE137" s="275">
        <v>8</v>
      </c>
      <c r="AF137" s="276">
        <f t="shared" si="296"/>
        <v>0</v>
      </c>
      <c r="AG137" s="111"/>
      <c r="AH137" s="302">
        <v>1.7</v>
      </c>
      <c r="AI137" s="311">
        <f t="shared" si="297"/>
        <v>0</v>
      </c>
      <c r="AJ137" s="198">
        <f t="shared" si="281"/>
        <v>0</v>
      </c>
      <c r="AK137" s="198">
        <f t="shared" si="282"/>
        <v>0</v>
      </c>
      <c r="AL137" s="198">
        <f t="shared" si="283"/>
        <v>0</v>
      </c>
      <c r="AM137" s="198">
        <f t="shared" si="284"/>
        <v>0</v>
      </c>
      <c r="AN137" s="198">
        <f t="shared" si="285"/>
        <v>0</v>
      </c>
      <c r="AO137" s="198">
        <f t="shared" si="286"/>
        <v>0</v>
      </c>
      <c r="AP137" s="198">
        <f t="shared" si="287"/>
        <v>0</v>
      </c>
      <c r="AQ137" s="198">
        <f t="shared" si="288"/>
        <v>0</v>
      </c>
      <c r="AR137" s="198">
        <f t="shared" si="289"/>
        <v>0</v>
      </c>
      <c r="AS137" s="198">
        <f t="shared" si="290"/>
        <v>0</v>
      </c>
      <c r="AT137" s="198">
        <f t="shared" si="291"/>
        <v>0</v>
      </c>
      <c r="AU137" s="198">
        <f t="shared" si="292"/>
        <v>0</v>
      </c>
      <c r="AV137" s="198">
        <f t="shared" si="293"/>
        <v>0</v>
      </c>
      <c r="AW137" s="198">
        <f t="shared" si="294"/>
        <v>0</v>
      </c>
      <c r="AX137" s="526">
        <v>8</v>
      </c>
      <c r="AY137" s="532">
        <v>16</v>
      </c>
      <c r="AZ137" s="285">
        <f t="shared" si="191"/>
        <v>0</v>
      </c>
      <c r="BA137" s="532"/>
      <c r="BB137" s="285">
        <f t="shared" si="192"/>
        <v>0</v>
      </c>
      <c r="BC137" s="532"/>
      <c r="BD137" s="177">
        <f t="shared" si="193"/>
        <v>0</v>
      </c>
      <c r="BE137" s="539"/>
      <c r="BF137" s="177">
        <f t="shared" ref="BF137:BF200" si="304">IF(F137="XS",IF(SUM(M137:Z137)&gt;0,SUM(M137:Z137),0),0)*I137</f>
        <v>0</v>
      </c>
      <c r="BG137" s="177">
        <f t="shared" ref="BG137:BG200" si="305">IF(F137="S",IF(SUM(M137:Z137)&gt;0,SUM(M137:Z137),0),0)*I137</f>
        <v>0</v>
      </c>
      <c r="BH137" s="177">
        <f t="shared" ref="BH137:BH200" si="306">IF(F137="M",IF(SUM(M137:Z137)&gt;0,SUM(M137:Z137),0),0)*I137</f>
        <v>0</v>
      </c>
      <c r="BI137" s="177">
        <f t="shared" ref="BI137:BI200" si="307">IF(F137="L",IF(SUM(M137:Z137)&gt;0,SUM(M137:Z137),0),0)*I137</f>
        <v>0</v>
      </c>
      <c r="BJ137" s="177">
        <f t="shared" ref="BJ137:BJ200" si="308">IF(F137="XL",IF(SUM(M137:Z137)&gt;0,SUM(M137:Z137),0),0)*I137</f>
        <v>0</v>
      </c>
      <c r="BK137" s="177">
        <f t="shared" ref="BK137:BK200" si="309">IF(F137="2XL",IF(SUM(M137:Z137)&gt;0,SUM(M137:Z137),0),0)*I137</f>
        <v>0</v>
      </c>
      <c r="BL137" s="177">
        <f t="shared" ref="BL137:BL200" si="310">IF(F137="3XL",IF(SUM(M137:Z137)&gt;0,SUM(M137:Z137),0),0)*I137</f>
        <v>0</v>
      </c>
      <c r="BM137" s="177">
        <f t="shared" ref="BM137:BM200" si="311">IF(F137="4XL",IF(SUM(M137:Z137)&gt;0,SUM(M137:Z137),0),0)*I137</f>
        <v>0</v>
      </c>
      <c r="BN137" s="177">
        <f t="shared" ref="BN137:BN200" si="312">IF(F137="various",IF(SUM(M137:Z137)&gt;0,SUM(M137:Z137),0),0)*I137</f>
        <v>0</v>
      </c>
      <c r="BO137" s="539"/>
      <c r="BP137" s="443">
        <f t="shared" ref="BP137:BP200" si="313">IF(E137="All tex.",IF(SUM(M137:Z137)&gt;0,SUM(M137:Z137),0),0)*I137</f>
        <v>0</v>
      </c>
      <c r="BQ137" s="443">
        <f t="shared" ref="BQ137:BQ200" si="314">IF(E137="Dual tex.",IF(SUM(M137:Z137)&gt;0,SUM(M137:Z137),0),0)*I137</f>
        <v>0</v>
      </c>
      <c r="BR137" s="539"/>
      <c r="BS137" s="177">
        <f t="shared" ref="BS137:BS200" si="315">IF(H137="sloper",IF(SUM(M137:Z137)&gt;0,SUM(M137:Z137),0),0)*I137</f>
        <v>0</v>
      </c>
      <c r="BT137" s="177">
        <f t="shared" ref="BT137:BT200" si="316">IF(H137="footholds",IF(SUM(M137:Z137)&gt;0,SUM(M137:Z137),0),0)*I137</f>
        <v>0</v>
      </c>
      <c r="BU137" s="177">
        <f t="shared" ref="BU137:BU200" si="317">IF(H137="micros",IF(SUM(M137:Z137)&gt;0,SUM(M137:Z137),0),0)*I137</f>
        <v>0</v>
      </c>
      <c r="BV137" s="177">
        <f t="shared" ref="BV137:BV200" si="318">IF(H137="jug",IF(SUM(M137:Z137)&gt;0,SUM(M137:Z137),0),0)*I137</f>
        <v>0</v>
      </c>
      <c r="BW137" s="177">
        <f t="shared" ref="BW137:BW200" si="319">IF(H137="ledge",IF(SUM(M137:Z137)&gt;0,SUM(M137:Z137),0),0)*I137</f>
        <v>0</v>
      </c>
      <c r="BX137" s="177">
        <f t="shared" ref="BX137:BX200" si="320">IF(H137="edge",IF(SUM(M137:Z137)&gt;0,SUM(M137:Z137),0),0)*I137</f>
        <v>0</v>
      </c>
      <c r="BY137" s="177">
        <f t="shared" ref="BY137:BY200" si="321">IF(H137="crimp",IF(SUM(M137:Z137)&gt;0,SUM(M137:Z137),0),0)*I137</f>
        <v>0</v>
      </c>
      <c r="BZ137" s="177">
        <f t="shared" ref="BZ137:BZ200" si="322">IF(H137="incut",IF(SUM(M137:Z137)&gt;0,SUM(M137:Z137),0),0)*I137</f>
        <v>0</v>
      </c>
      <c r="CA137" s="177">
        <f t="shared" ref="CA137:CA200" si="323">IF(H137="dish",IF(SUM(M137:Z137)&gt;0,SUM(M137:Z137),0),0)*I137</f>
        <v>0</v>
      </c>
      <c r="CB137" s="177">
        <f t="shared" ref="CB137:CB200" si="324">IF(H137="pinch",IF(SUM(M137:Z137)&gt;0,SUM(M137:Z137),0),0)*I137</f>
        <v>0</v>
      </c>
      <c r="CC137" s="177">
        <f t="shared" ref="CC137:CC200" si="325">IF(H137="pocket",IF(SUM(M137:Z137)&gt;0,SUM(M137:Z137),0),0)*I137</f>
        <v>0</v>
      </c>
      <c r="CD137" s="177">
        <f t="shared" ref="CD137:CD200" si="326">IF(H137="insert",IF(SUM(M137:Z137)&gt;0,SUM(M137:Z137),0),0)*I137</f>
        <v>0</v>
      </c>
      <c r="CE137" s="177">
        <f t="shared" ref="CE137:CE200" si="327">IF(H137="feature",IF(SUM(M137:Z137)&gt;0,SUM(M137:Z137),0),0)*I137</f>
        <v>0</v>
      </c>
      <c r="CF137" s="177">
        <f t="shared" ref="CF137:CF200" si="328">IF(H137="scoop",IF(SUM(M137:Z137)&gt;0,SUM(M137:Z137),0),0)*I137</f>
        <v>0</v>
      </c>
      <c r="CG137" s="177">
        <f t="shared" ref="CG137:CG200" si="329">IF(H137="arete",IF(SUM(M137:Z137)&gt;0,SUM(M137:Z137),0),0)*I137</f>
        <v>0</v>
      </c>
      <c r="CH137" s="177">
        <f t="shared" ref="CH137:CH200" si="330">IF(H137="square",IF(SUM(M137:Z137)&gt;0,SUM(M137:Z137),0),0)*I137</f>
        <v>0</v>
      </c>
      <c r="CI137" s="177">
        <f t="shared" ref="CI137:CI200" si="331">IF(H137="positive",IF(SUM(M137:Z137)&gt;0,SUM(M137:Z137),0),0)*I137</f>
        <v>0</v>
      </c>
      <c r="CJ137" s="177">
        <f t="shared" ref="CJ137:CJ200" si="332">IF(H137="pyramid",IF(SUM(M137:Z137)&gt;0,SUM(M137:Z137),0),0)*I137</f>
        <v>0</v>
      </c>
      <c r="CK137" s="177">
        <f t="shared" ref="CK137:CK200" si="333">IF(H137="high profile",IF(SUM(M137:Z137)&gt;0,SUM(M137:Z137),0),0)*I137</f>
        <v>0</v>
      </c>
      <c r="CL137" s="177">
        <f t="shared" ref="CL137:CL200" si="334">IF(H137="rectangle",IF(SUM(M137:Z137)&gt;0,SUM(M137:Z137),0),0)*I137</f>
        <v>0</v>
      </c>
      <c r="CM137" s="177">
        <f t="shared" ref="CM137:CM200" si="335">IF(H137="various",IF(SUM(M137:Z137)&gt;0,SUM(M137:Z137),0),0)*I137</f>
        <v>0</v>
      </c>
    </row>
    <row r="138" spans="1:91" s="9" customFormat="1" ht="90" customHeight="1">
      <c r="B138" s="225"/>
      <c r="D138" s="141" t="s">
        <v>291</v>
      </c>
      <c r="E138" s="223" t="s">
        <v>2884</v>
      </c>
      <c r="F138" s="114" t="s">
        <v>197</v>
      </c>
      <c r="G138" s="115" t="s">
        <v>2609</v>
      </c>
      <c r="H138" s="115" t="s">
        <v>184</v>
      </c>
      <c r="I138" s="114">
        <v>8</v>
      </c>
      <c r="J138" s="114">
        <v>0</v>
      </c>
      <c r="K138" s="114" t="s">
        <v>4673</v>
      </c>
      <c r="L138" s="380">
        <v>160.49460000000002</v>
      </c>
      <c r="M138" s="129"/>
      <c r="N138" s="129"/>
      <c r="O138" s="129"/>
      <c r="P138" s="129"/>
      <c r="Q138" s="129"/>
      <c r="R138" s="129"/>
      <c r="S138" s="129"/>
      <c r="T138" s="129"/>
      <c r="U138" s="129"/>
      <c r="V138" s="129"/>
      <c r="W138" s="129"/>
      <c r="X138" s="129"/>
      <c r="Y138" s="129"/>
      <c r="Z138" s="129"/>
      <c r="AA138" s="131">
        <f t="shared" si="277"/>
        <v>0</v>
      </c>
      <c r="AB138" s="131" t="str">
        <f t="shared" ref="AB138" si="336">IF(SUM(M138:Z138)&gt;0,"Yes","No")</f>
        <v>No</v>
      </c>
      <c r="AC138" s="212" t="str">
        <f t="shared" si="279"/>
        <v>No</v>
      </c>
      <c r="AE138" s="275">
        <v>8</v>
      </c>
      <c r="AF138" s="276">
        <f t="shared" ref="AF138" si="337">AE138*SUM(M138:Z138)</f>
        <v>0</v>
      </c>
      <c r="AG138" s="111"/>
      <c r="AH138" s="302">
        <v>3.2</v>
      </c>
      <c r="AI138" s="311">
        <f t="shared" si="297"/>
        <v>0</v>
      </c>
      <c r="AJ138" s="198">
        <f t="shared" si="281"/>
        <v>0</v>
      </c>
      <c r="AK138" s="198">
        <f t="shared" si="282"/>
        <v>0</v>
      </c>
      <c r="AL138" s="198">
        <f t="shared" si="283"/>
        <v>0</v>
      </c>
      <c r="AM138" s="198">
        <f t="shared" si="284"/>
        <v>0</v>
      </c>
      <c r="AN138" s="198">
        <f t="shared" si="285"/>
        <v>0</v>
      </c>
      <c r="AO138" s="198">
        <f t="shared" si="286"/>
        <v>0</v>
      </c>
      <c r="AP138" s="198">
        <f t="shared" si="287"/>
        <v>0</v>
      </c>
      <c r="AQ138" s="198">
        <f t="shared" si="288"/>
        <v>0</v>
      </c>
      <c r="AR138" s="198">
        <f t="shared" si="289"/>
        <v>0</v>
      </c>
      <c r="AS138" s="198">
        <f t="shared" si="290"/>
        <v>0</v>
      </c>
      <c r="AT138" s="198">
        <f t="shared" si="291"/>
        <v>0</v>
      </c>
      <c r="AU138" s="198">
        <f t="shared" si="292"/>
        <v>0</v>
      </c>
      <c r="AV138" s="198">
        <f t="shared" si="293"/>
        <v>0</v>
      </c>
      <c r="AW138" s="198">
        <f t="shared" si="294"/>
        <v>0</v>
      </c>
      <c r="AX138" s="526">
        <v>8</v>
      </c>
      <c r="AY138" s="532">
        <v>16</v>
      </c>
      <c r="AZ138" s="285">
        <f t="shared" ref="AZ138:AZ201" si="338">SUM(M138:Z138)*AY138</f>
        <v>0</v>
      </c>
      <c r="BA138" s="532"/>
      <c r="BB138" s="285">
        <f t="shared" ref="BB138:BB201" si="339">SUM(M138:Z138)*BA138</f>
        <v>0</v>
      </c>
      <c r="BC138" s="532"/>
      <c r="BD138" s="177">
        <f t="shared" ref="BD138:BD201" si="340">SUM(M138:Z138)*BC138</f>
        <v>0</v>
      </c>
      <c r="BE138" s="539"/>
      <c r="BF138" s="177">
        <f t="shared" si="304"/>
        <v>0</v>
      </c>
      <c r="BG138" s="177">
        <f t="shared" si="305"/>
        <v>0</v>
      </c>
      <c r="BH138" s="177">
        <f t="shared" si="306"/>
        <v>0</v>
      </c>
      <c r="BI138" s="177">
        <f t="shared" si="307"/>
        <v>0</v>
      </c>
      <c r="BJ138" s="177">
        <f t="shared" si="308"/>
        <v>0</v>
      </c>
      <c r="BK138" s="177">
        <f t="shared" si="309"/>
        <v>0</v>
      </c>
      <c r="BL138" s="177">
        <f t="shared" si="310"/>
        <v>0</v>
      </c>
      <c r="BM138" s="177">
        <f t="shared" si="311"/>
        <v>0</v>
      </c>
      <c r="BN138" s="177">
        <f t="shared" si="312"/>
        <v>0</v>
      </c>
      <c r="BO138" s="539"/>
      <c r="BP138" s="443">
        <f t="shared" si="313"/>
        <v>0</v>
      </c>
      <c r="BQ138" s="443">
        <f t="shared" si="314"/>
        <v>0</v>
      </c>
      <c r="BR138" s="539"/>
      <c r="BS138" s="177">
        <f t="shared" si="315"/>
        <v>0</v>
      </c>
      <c r="BT138" s="177">
        <f t="shared" si="316"/>
        <v>0</v>
      </c>
      <c r="BU138" s="177">
        <f t="shared" si="317"/>
        <v>0</v>
      </c>
      <c r="BV138" s="177">
        <f t="shared" si="318"/>
        <v>0</v>
      </c>
      <c r="BW138" s="177">
        <f t="shared" si="319"/>
        <v>0</v>
      </c>
      <c r="BX138" s="177">
        <f t="shared" si="320"/>
        <v>0</v>
      </c>
      <c r="BY138" s="177">
        <f t="shared" si="321"/>
        <v>0</v>
      </c>
      <c r="BZ138" s="177">
        <f t="shared" si="322"/>
        <v>0</v>
      </c>
      <c r="CA138" s="177">
        <f t="shared" si="323"/>
        <v>0</v>
      </c>
      <c r="CB138" s="177">
        <f t="shared" si="324"/>
        <v>0</v>
      </c>
      <c r="CC138" s="177">
        <f t="shared" si="325"/>
        <v>0</v>
      </c>
      <c r="CD138" s="177">
        <f t="shared" si="326"/>
        <v>0</v>
      </c>
      <c r="CE138" s="177">
        <f t="shared" si="327"/>
        <v>0</v>
      </c>
      <c r="CF138" s="177">
        <f t="shared" si="328"/>
        <v>0</v>
      </c>
      <c r="CG138" s="177">
        <f t="shared" si="329"/>
        <v>0</v>
      </c>
      <c r="CH138" s="177">
        <f t="shared" si="330"/>
        <v>0</v>
      </c>
      <c r="CI138" s="177">
        <f t="shared" si="331"/>
        <v>0</v>
      </c>
      <c r="CJ138" s="177">
        <f t="shared" si="332"/>
        <v>0</v>
      </c>
      <c r="CK138" s="177">
        <f t="shared" si="333"/>
        <v>0</v>
      </c>
      <c r="CL138" s="177">
        <f t="shared" si="334"/>
        <v>0</v>
      </c>
      <c r="CM138" s="177">
        <f t="shared" si="335"/>
        <v>0</v>
      </c>
    </row>
    <row r="139" spans="1:91" s="9" customFormat="1" ht="90" customHeight="1">
      <c r="B139" s="210"/>
      <c r="D139" s="141" t="s">
        <v>3924</v>
      </c>
      <c r="E139" s="486" t="s">
        <v>6201</v>
      </c>
      <c r="F139" s="114" t="s">
        <v>197</v>
      </c>
      <c r="G139" s="115" t="s">
        <v>2609</v>
      </c>
      <c r="H139" s="115" t="s">
        <v>184</v>
      </c>
      <c r="I139" s="114">
        <v>8</v>
      </c>
      <c r="J139" s="114">
        <v>0</v>
      </c>
      <c r="K139" s="114" t="s">
        <v>4673</v>
      </c>
      <c r="L139" s="380">
        <v>139.565</v>
      </c>
      <c r="M139" s="129"/>
      <c r="N139" s="129"/>
      <c r="O139" s="129"/>
      <c r="P139" s="129"/>
      <c r="Q139" s="129"/>
      <c r="R139" s="129"/>
      <c r="S139" s="129"/>
      <c r="T139" s="129"/>
      <c r="U139" s="129"/>
      <c r="V139" s="129"/>
      <c r="W139" s="129"/>
      <c r="X139" s="129"/>
      <c r="Y139" s="129"/>
      <c r="Z139" s="129"/>
      <c r="AA139" s="131">
        <f t="shared" si="277"/>
        <v>0</v>
      </c>
      <c r="AB139" s="131" t="str">
        <f t="shared" si="295"/>
        <v>No</v>
      </c>
      <c r="AC139" s="212" t="str">
        <f t="shared" si="279"/>
        <v>No</v>
      </c>
      <c r="AE139" s="275">
        <v>8</v>
      </c>
      <c r="AF139" s="276">
        <f t="shared" si="296"/>
        <v>0</v>
      </c>
      <c r="AG139" s="111"/>
      <c r="AH139" s="302">
        <v>3.2</v>
      </c>
      <c r="AI139" s="311">
        <f t="shared" si="297"/>
        <v>0</v>
      </c>
      <c r="AJ139" s="198">
        <f t="shared" si="281"/>
        <v>0</v>
      </c>
      <c r="AK139" s="198">
        <f t="shared" si="282"/>
        <v>0</v>
      </c>
      <c r="AL139" s="198">
        <f t="shared" si="283"/>
        <v>0</v>
      </c>
      <c r="AM139" s="198">
        <f t="shared" si="284"/>
        <v>0</v>
      </c>
      <c r="AN139" s="198">
        <f t="shared" si="285"/>
        <v>0</v>
      </c>
      <c r="AO139" s="198">
        <f t="shared" si="286"/>
        <v>0</v>
      </c>
      <c r="AP139" s="198">
        <f t="shared" si="287"/>
        <v>0</v>
      </c>
      <c r="AQ139" s="198">
        <f t="shared" si="288"/>
        <v>0</v>
      </c>
      <c r="AR139" s="198">
        <f t="shared" si="289"/>
        <v>0</v>
      </c>
      <c r="AS139" s="198">
        <f t="shared" si="290"/>
        <v>0</v>
      </c>
      <c r="AT139" s="198">
        <f t="shared" si="291"/>
        <v>0</v>
      </c>
      <c r="AU139" s="198">
        <f t="shared" si="292"/>
        <v>0</v>
      </c>
      <c r="AV139" s="198">
        <f t="shared" si="293"/>
        <v>0</v>
      </c>
      <c r="AW139" s="198">
        <f t="shared" si="294"/>
        <v>0</v>
      </c>
      <c r="AX139" s="526">
        <v>8</v>
      </c>
      <c r="AY139" s="532">
        <v>16</v>
      </c>
      <c r="AZ139" s="285">
        <f t="shared" si="338"/>
        <v>0</v>
      </c>
      <c r="BA139" s="532"/>
      <c r="BB139" s="285">
        <f t="shared" si="339"/>
        <v>0</v>
      </c>
      <c r="BC139" s="532"/>
      <c r="BD139" s="177">
        <f t="shared" si="340"/>
        <v>0</v>
      </c>
      <c r="BE139" s="539"/>
      <c r="BF139" s="177">
        <f t="shared" si="304"/>
        <v>0</v>
      </c>
      <c r="BG139" s="177">
        <f t="shared" si="305"/>
        <v>0</v>
      </c>
      <c r="BH139" s="177">
        <f t="shared" si="306"/>
        <v>0</v>
      </c>
      <c r="BI139" s="177">
        <f t="shared" si="307"/>
        <v>0</v>
      </c>
      <c r="BJ139" s="177">
        <f t="shared" si="308"/>
        <v>0</v>
      </c>
      <c r="BK139" s="177">
        <f t="shared" si="309"/>
        <v>0</v>
      </c>
      <c r="BL139" s="177">
        <f t="shared" si="310"/>
        <v>0</v>
      </c>
      <c r="BM139" s="177">
        <f t="shared" si="311"/>
        <v>0</v>
      </c>
      <c r="BN139" s="177">
        <f t="shared" si="312"/>
        <v>0</v>
      </c>
      <c r="BO139" s="539"/>
      <c r="BP139" s="443">
        <f t="shared" si="313"/>
        <v>0</v>
      </c>
      <c r="BQ139" s="443">
        <f t="shared" si="314"/>
        <v>0</v>
      </c>
      <c r="BR139" s="539"/>
      <c r="BS139" s="177">
        <f t="shared" si="315"/>
        <v>0</v>
      </c>
      <c r="BT139" s="177">
        <f t="shared" si="316"/>
        <v>0</v>
      </c>
      <c r="BU139" s="177">
        <f t="shared" si="317"/>
        <v>0</v>
      </c>
      <c r="BV139" s="177">
        <f t="shared" si="318"/>
        <v>0</v>
      </c>
      <c r="BW139" s="177">
        <f t="shared" si="319"/>
        <v>0</v>
      </c>
      <c r="BX139" s="177">
        <f t="shared" si="320"/>
        <v>0</v>
      </c>
      <c r="BY139" s="177">
        <f t="shared" si="321"/>
        <v>0</v>
      </c>
      <c r="BZ139" s="177">
        <f t="shared" si="322"/>
        <v>0</v>
      </c>
      <c r="CA139" s="177">
        <f t="shared" si="323"/>
        <v>0</v>
      </c>
      <c r="CB139" s="177">
        <f t="shared" si="324"/>
        <v>0</v>
      </c>
      <c r="CC139" s="177">
        <f t="shared" si="325"/>
        <v>0</v>
      </c>
      <c r="CD139" s="177">
        <f t="shared" si="326"/>
        <v>0</v>
      </c>
      <c r="CE139" s="177">
        <f t="shared" si="327"/>
        <v>0</v>
      </c>
      <c r="CF139" s="177">
        <f t="shared" si="328"/>
        <v>0</v>
      </c>
      <c r="CG139" s="177">
        <f t="shared" si="329"/>
        <v>0</v>
      </c>
      <c r="CH139" s="177">
        <f t="shared" si="330"/>
        <v>0</v>
      </c>
      <c r="CI139" s="177">
        <f t="shared" si="331"/>
        <v>0</v>
      </c>
      <c r="CJ139" s="177">
        <f t="shared" si="332"/>
        <v>0</v>
      </c>
      <c r="CK139" s="177">
        <f t="shared" si="333"/>
        <v>0</v>
      </c>
      <c r="CL139" s="177">
        <f t="shared" si="334"/>
        <v>0</v>
      </c>
      <c r="CM139" s="177">
        <f t="shared" si="335"/>
        <v>0</v>
      </c>
    </row>
    <row r="140" spans="1:91" s="123" customFormat="1" ht="90" customHeight="1">
      <c r="A140" s="9"/>
      <c r="B140" s="210"/>
      <c r="C140" s="9"/>
      <c r="D140" s="106" t="s">
        <v>292</v>
      </c>
      <c r="E140" s="175" t="s">
        <v>2884</v>
      </c>
      <c r="F140" s="105" t="s">
        <v>197</v>
      </c>
      <c r="G140" s="224" t="s">
        <v>2607</v>
      </c>
      <c r="H140" s="224" t="s">
        <v>184</v>
      </c>
      <c r="I140" s="105">
        <v>8</v>
      </c>
      <c r="J140" s="105">
        <v>0</v>
      </c>
      <c r="K140" s="105" t="s">
        <v>4673</v>
      </c>
      <c r="L140" s="379">
        <v>149.03070000000002</v>
      </c>
      <c r="M140" s="127"/>
      <c r="N140" s="126"/>
      <c r="O140" s="127"/>
      <c r="P140" s="127"/>
      <c r="Q140" s="127"/>
      <c r="R140" s="127"/>
      <c r="S140" s="127"/>
      <c r="T140" s="127"/>
      <c r="U140" s="127"/>
      <c r="V140" s="127"/>
      <c r="W140" s="127"/>
      <c r="X140" s="127"/>
      <c r="Y140" s="127"/>
      <c r="Z140" s="127"/>
      <c r="AA140" s="138">
        <f t="shared" si="277"/>
        <v>0</v>
      </c>
      <c r="AB140" s="124" t="str">
        <f t="shared" ref="AB140" si="341">IF(SUM(M140:Z140)&gt;0,"Yes","No")</f>
        <v>No</v>
      </c>
      <c r="AC140" s="234" t="str">
        <f t="shared" si="279"/>
        <v>No</v>
      </c>
      <c r="AE140" s="275">
        <v>8</v>
      </c>
      <c r="AF140" s="276">
        <f t="shared" ref="AF140" si="342">AE140*SUM(M140:Z140)</f>
        <v>0</v>
      </c>
      <c r="AG140" s="111"/>
      <c r="AH140" s="302">
        <v>2.7</v>
      </c>
      <c r="AI140" s="311">
        <f t="shared" si="297"/>
        <v>0</v>
      </c>
      <c r="AJ140" s="198">
        <f t="shared" si="281"/>
        <v>0</v>
      </c>
      <c r="AK140" s="198">
        <f t="shared" si="282"/>
        <v>0</v>
      </c>
      <c r="AL140" s="198">
        <f t="shared" si="283"/>
        <v>0</v>
      </c>
      <c r="AM140" s="198">
        <f t="shared" si="284"/>
        <v>0</v>
      </c>
      <c r="AN140" s="198">
        <f t="shared" si="285"/>
        <v>0</v>
      </c>
      <c r="AO140" s="198">
        <f t="shared" si="286"/>
        <v>0</v>
      </c>
      <c r="AP140" s="198">
        <f t="shared" si="287"/>
        <v>0</v>
      </c>
      <c r="AQ140" s="198">
        <f t="shared" si="288"/>
        <v>0</v>
      </c>
      <c r="AR140" s="198">
        <f t="shared" si="289"/>
        <v>0</v>
      </c>
      <c r="AS140" s="198">
        <f t="shared" si="290"/>
        <v>0</v>
      </c>
      <c r="AT140" s="198">
        <f t="shared" si="291"/>
        <v>0</v>
      </c>
      <c r="AU140" s="198">
        <f t="shared" si="292"/>
        <v>0</v>
      </c>
      <c r="AV140" s="198">
        <f t="shared" si="293"/>
        <v>0</v>
      </c>
      <c r="AW140" s="198">
        <f t="shared" si="294"/>
        <v>0</v>
      </c>
      <c r="AX140" s="526">
        <v>8</v>
      </c>
      <c r="AY140" s="532">
        <v>24</v>
      </c>
      <c r="AZ140" s="285">
        <f t="shared" si="338"/>
        <v>0</v>
      </c>
      <c r="BA140" s="532"/>
      <c r="BB140" s="285">
        <f t="shared" si="339"/>
        <v>0</v>
      </c>
      <c r="BC140" s="532"/>
      <c r="BD140" s="177">
        <f t="shared" si="340"/>
        <v>0</v>
      </c>
      <c r="BE140" s="539"/>
      <c r="BF140" s="177">
        <f t="shared" si="304"/>
        <v>0</v>
      </c>
      <c r="BG140" s="177">
        <f t="shared" si="305"/>
        <v>0</v>
      </c>
      <c r="BH140" s="177">
        <f t="shared" si="306"/>
        <v>0</v>
      </c>
      <c r="BI140" s="177">
        <f t="shared" si="307"/>
        <v>0</v>
      </c>
      <c r="BJ140" s="177">
        <f t="shared" si="308"/>
        <v>0</v>
      </c>
      <c r="BK140" s="177">
        <f t="shared" si="309"/>
        <v>0</v>
      </c>
      <c r="BL140" s="177">
        <f t="shared" si="310"/>
        <v>0</v>
      </c>
      <c r="BM140" s="177">
        <f t="shared" si="311"/>
        <v>0</v>
      </c>
      <c r="BN140" s="177">
        <f t="shared" si="312"/>
        <v>0</v>
      </c>
      <c r="BO140" s="539"/>
      <c r="BP140" s="443">
        <f t="shared" si="313"/>
        <v>0</v>
      </c>
      <c r="BQ140" s="443">
        <f t="shared" si="314"/>
        <v>0</v>
      </c>
      <c r="BR140" s="539"/>
      <c r="BS140" s="177">
        <f t="shared" si="315"/>
        <v>0</v>
      </c>
      <c r="BT140" s="177">
        <f t="shared" si="316"/>
        <v>0</v>
      </c>
      <c r="BU140" s="177">
        <f t="shared" si="317"/>
        <v>0</v>
      </c>
      <c r="BV140" s="177">
        <f t="shared" si="318"/>
        <v>0</v>
      </c>
      <c r="BW140" s="177">
        <f t="shared" si="319"/>
        <v>0</v>
      </c>
      <c r="BX140" s="177">
        <f t="shared" si="320"/>
        <v>0</v>
      </c>
      <c r="BY140" s="177">
        <f t="shared" si="321"/>
        <v>0</v>
      </c>
      <c r="BZ140" s="177">
        <f t="shared" si="322"/>
        <v>0</v>
      </c>
      <c r="CA140" s="177">
        <f t="shared" si="323"/>
        <v>0</v>
      </c>
      <c r="CB140" s="177">
        <f t="shared" si="324"/>
        <v>0</v>
      </c>
      <c r="CC140" s="177">
        <f t="shared" si="325"/>
        <v>0</v>
      </c>
      <c r="CD140" s="177">
        <f t="shared" si="326"/>
        <v>0</v>
      </c>
      <c r="CE140" s="177">
        <f t="shared" si="327"/>
        <v>0</v>
      </c>
      <c r="CF140" s="177">
        <f t="shared" si="328"/>
        <v>0</v>
      </c>
      <c r="CG140" s="177">
        <f t="shared" si="329"/>
        <v>0</v>
      </c>
      <c r="CH140" s="177">
        <f t="shared" si="330"/>
        <v>0</v>
      </c>
      <c r="CI140" s="177">
        <f t="shared" si="331"/>
        <v>0</v>
      </c>
      <c r="CJ140" s="177">
        <f t="shared" si="332"/>
        <v>0</v>
      </c>
      <c r="CK140" s="177">
        <f t="shared" si="333"/>
        <v>0</v>
      </c>
      <c r="CL140" s="177">
        <f t="shared" si="334"/>
        <v>0</v>
      </c>
      <c r="CM140" s="177">
        <f t="shared" si="335"/>
        <v>0</v>
      </c>
    </row>
    <row r="141" spans="1:91" s="123" customFormat="1" ht="90" customHeight="1">
      <c r="A141" s="9"/>
      <c r="B141" s="210"/>
      <c r="C141" s="9"/>
      <c r="D141" s="106" t="s">
        <v>3966</v>
      </c>
      <c r="E141" s="487" t="s">
        <v>6201</v>
      </c>
      <c r="F141" s="105" t="s">
        <v>197</v>
      </c>
      <c r="G141" s="224" t="s">
        <v>2607</v>
      </c>
      <c r="H141" s="224" t="s">
        <v>184</v>
      </c>
      <c r="I141" s="105">
        <v>8</v>
      </c>
      <c r="J141" s="105">
        <v>0</v>
      </c>
      <c r="K141" s="105" t="s">
        <v>4673</v>
      </c>
      <c r="L141" s="379">
        <v>129.59459999999999</v>
      </c>
      <c r="M141" s="127"/>
      <c r="N141" s="126"/>
      <c r="O141" s="127"/>
      <c r="P141" s="127"/>
      <c r="Q141" s="127"/>
      <c r="R141" s="127"/>
      <c r="S141" s="127"/>
      <c r="T141" s="127"/>
      <c r="U141" s="127"/>
      <c r="V141" s="127"/>
      <c r="W141" s="127"/>
      <c r="X141" s="127"/>
      <c r="Y141" s="127"/>
      <c r="Z141" s="127"/>
      <c r="AA141" s="138">
        <f t="shared" si="277"/>
        <v>0</v>
      </c>
      <c r="AB141" s="124" t="str">
        <f t="shared" si="295"/>
        <v>No</v>
      </c>
      <c r="AC141" s="234" t="str">
        <f t="shared" si="279"/>
        <v>No</v>
      </c>
      <c r="AE141" s="275">
        <v>8</v>
      </c>
      <c r="AF141" s="276">
        <f t="shared" si="296"/>
        <v>0</v>
      </c>
      <c r="AG141" s="111"/>
      <c r="AH141" s="302">
        <v>2.7</v>
      </c>
      <c r="AI141" s="311">
        <f t="shared" si="297"/>
        <v>0</v>
      </c>
      <c r="AJ141" s="198">
        <f t="shared" si="281"/>
        <v>0</v>
      </c>
      <c r="AK141" s="198">
        <f t="shared" si="282"/>
        <v>0</v>
      </c>
      <c r="AL141" s="198">
        <f t="shared" si="283"/>
        <v>0</v>
      </c>
      <c r="AM141" s="198">
        <f t="shared" si="284"/>
        <v>0</v>
      </c>
      <c r="AN141" s="198">
        <f t="shared" si="285"/>
        <v>0</v>
      </c>
      <c r="AO141" s="198">
        <f t="shared" si="286"/>
        <v>0</v>
      </c>
      <c r="AP141" s="198">
        <f t="shared" si="287"/>
        <v>0</v>
      </c>
      <c r="AQ141" s="198">
        <f t="shared" si="288"/>
        <v>0</v>
      </c>
      <c r="AR141" s="198">
        <f t="shared" si="289"/>
        <v>0</v>
      </c>
      <c r="AS141" s="198">
        <f t="shared" si="290"/>
        <v>0</v>
      </c>
      <c r="AT141" s="198">
        <f t="shared" si="291"/>
        <v>0</v>
      </c>
      <c r="AU141" s="198">
        <f t="shared" si="292"/>
        <v>0</v>
      </c>
      <c r="AV141" s="198">
        <f t="shared" si="293"/>
        <v>0</v>
      </c>
      <c r="AW141" s="198">
        <f t="shared" si="294"/>
        <v>0</v>
      </c>
      <c r="AX141" s="526">
        <v>8</v>
      </c>
      <c r="AY141" s="532">
        <v>24</v>
      </c>
      <c r="AZ141" s="285">
        <f t="shared" si="338"/>
        <v>0</v>
      </c>
      <c r="BA141" s="532"/>
      <c r="BB141" s="285">
        <f t="shared" si="339"/>
        <v>0</v>
      </c>
      <c r="BC141" s="532"/>
      <c r="BD141" s="177">
        <f t="shared" si="340"/>
        <v>0</v>
      </c>
      <c r="BE141" s="539"/>
      <c r="BF141" s="177">
        <f t="shared" si="304"/>
        <v>0</v>
      </c>
      <c r="BG141" s="177">
        <f t="shared" si="305"/>
        <v>0</v>
      </c>
      <c r="BH141" s="177">
        <f t="shared" si="306"/>
        <v>0</v>
      </c>
      <c r="BI141" s="177">
        <f t="shared" si="307"/>
        <v>0</v>
      </c>
      <c r="BJ141" s="177">
        <f t="shared" si="308"/>
        <v>0</v>
      </c>
      <c r="BK141" s="177">
        <f t="shared" si="309"/>
        <v>0</v>
      </c>
      <c r="BL141" s="177">
        <f t="shared" si="310"/>
        <v>0</v>
      </c>
      <c r="BM141" s="177">
        <f t="shared" si="311"/>
        <v>0</v>
      </c>
      <c r="BN141" s="177">
        <f t="shared" si="312"/>
        <v>0</v>
      </c>
      <c r="BO141" s="539"/>
      <c r="BP141" s="443">
        <f t="shared" si="313"/>
        <v>0</v>
      </c>
      <c r="BQ141" s="443">
        <f t="shared" si="314"/>
        <v>0</v>
      </c>
      <c r="BR141" s="539"/>
      <c r="BS141" s="177">
        <f t="shared" si="315"/>
        <v>0</v>
      </c>
      <c r="BT141" s="177">
        <f t="shared" si="316"/>
        <v>0</v>
      </c>
      <c r="BU141" s="177">
        <f t="shared" si="317"/>
        <v>0</v>
      </c>
      <c r="BV141" s="177">
        <f t="shared" si="318"/>
        <v>0</v>
      </c>
      <c r="BW141" s="177">
        <f t="shared" si="319"/>
        <v>0</v>
      </c>
      <c r="BX141" s="177">
        <f t="shared" si="320"/>
        <v>0</v>
      </c>
      <c r="BY141" s="177">
        <f t="shared" si="321"/>
        <v>0</v>
      </c>
      <c r="BZ141" s="177">
        <f t="shared" si="322"/>
        <v>0</v>
      </c>
      <c r="CA141" s="177">
        <f t="shared" si="323"/>
        <v>0</v>
      </c>
      <c r="CB141" s="177">
        <f t="shared" si="324"/>
        <v>0</v>
      </c>
      <c r="CC141" s="177">
        <f t="shared" si="325"/>
        <v>0</v>
      </c>
      <c r="CD141" s="177">
        <f t="shared" si="326"/>
        <v>0</v>
      </c>
      <c r="CE141" s="177">
        <f t="shared" si="327"/>
        <v>0</v>
      </c>
      <c r="CF141" s="177">
        <f t="shared" si="328"/>
        <v>0</v>
      </c>
      <c r="CG141" s="177">
        <f t="shared" si="329"/>
        <v>0</v>
      </c>
      <c r="CH141" s="177">
        <f t="shared" si="330"/>
        <v>0</v>
      </c>
      <c r="CI141" s="177">
        <f t="shared" si="331"/>
        <v>0</v>
      </c>
      <c r="CJ141" s="177">
        <f t="shared" si="332"/>
        <v>0</v>
      </c>
      <c r="CK141" s="177">
        <f t="shared" si="333"/>
        <v>0</v>
      </c>
      <c r="CL141" s="177">
        <f t="shared" si="334"/>
        <v>0</v>
      </c>
      <c r="CM141" s="177">
        <f t="shared" si="335"/>
        <v>0</v>
      </c>
    </row>
    <row r="142" spans="1:91" s="9" customFormat="1" ht="90" customHeight="1">
      <c r="B142" s="225"/>
      <c r="D142" s="141" t="s">
        <v>293</v>
      </c>
      <c r="E142" s="223" t="s">
        <v>2884</v>
      </c>
      <c r="F142" s="114" t="s">
        <v>197</v>
      </c>
      <c r="G142" s="115" t="s">
        <v>2608</v>
      </c>
      <c r="H142" s="115" t="s">
        <v>184</v>
      </c>
      <c r="I142" s="114">
        <v>8</v>
      </c>
      <c r="J142" s="114">
        <v>0</v>
      </c>
      <c r="K142" s="114" t="s">
        <v>4673</v>
      </c>
      <c r="L142" s="380">
        <v>149.03070000000002</v>
      </c>
      <c r="M142" s="129"/>
      <c r="N142" s="129"/>
      <c r="O142" s="129"/>
      <c r="P142" s="129"/>
      <c r="Q142" s="129"/>
      <c r="R142" s="129"/>
      <c r="S142" s="129"/>
      <c r="T142" s="129"/>
      <c r="U142" s="129"/>
      <c r="V142" s="129"/>
      <c r="W142" s="129"/>
      <c r="X142" s="129"/>
      <c r="Y142" s="129"/>
      <c r="Z142" s="129"/>
      <c r="AA142" s="131">
        <f t="shared" si="277"/>
        <v>0</v>
      </c>
      <c r="AB142" s="131" t="str">
        <f t="shared" ref="AB142" si="343">IF(SUM(M142:Z142)&gt;0,"Yes","No")</f>
        <v>No</v>
      </c>
      <c r="AC142" s="212" t="str">
        <f t="shared" si="279"/>
        <v>No</v>
      </c>
      <c r="AE142" s="275">
        <v>8</v>
      </c>
      <c r="AF142" s="276">
        <f t="shared" ref="AF142" si="344">AE142*SUM(M142:Z142)</f>
        <v>0</v>
      </c>
      <c r="AG142" s="111"/>
      <c r="AH142" s="302">
        <v>3.5</v>
      </c>
      <c r="AI142" s="311">
        <f t="shared" si="297"/>
        <v>0</v>
      </c>
      <c r="AJ142" s="198">
        <f t="shared" si="281"/>
        <v>0</v>
      </c>
      <c r="AK142" s="198">
        <f t="shared" si="282"/>
        <v>0</v>
      </c>
      <c r="AL142" s="198">
        <f t="shared" si="283"/>
        <v>0</v>
      </c>
      <c r="AM142" s="198">
        <f t="shared" si="284"/>
        <v>0</v>
      </c>
      <c r="AN142" s="198">
        <f t="shared" si="285"/>
        <v>0</v>
      </c>
      <c r="AO142" s="198">
        <f t="shared" si="286"/>
        <v>0</v>
      </c>
      <c r="AP142" s="198">
        <f t="shared" si="287"/>
        <v>0</v>
      </c>
      <c r="AQ142" s="198">
        <f t="shared" si="288"/>
        <v>0</v>
      </c>
      <c r="AR142" s="198">
        <f t="shared" si="289"/>
        <v>0</v>
      </c>
      <c r="AS142" s="198">
        <f t="shared" si="290"/>
        <v>0</v>
      </c>
      <c r="AT142" s="198">
        <f t="shared" si="291"/>
        <v>0</v>
      </c>
      <c r="AU142" s="198">
        <f t="shared" si="292"/>
        <v>0</v>
      </c>
      <c r="AV142" s="198">
        <f t="shared" si="293"/>
        <v>0</v>
      </c>
      <c r="AW142" s="198">
        <f t="shared" si="294"/>
        <v>0</v>
      </c>
      <c r="AX142" s="526">
        <v>8</v>
      </c>
      <c r="AY142" s="532">
        <v>24</v>
      </c>
      <c r="AZ142" s="285">
        <f t="shared" si="338"/>
        <v>0</v>
      </c>
      <c r="BA142" s="532"/>
      <c r="BB142" s="285">
        <f t="shared" si="339"/>
        <v>0</v>
      </c>
      <c r="BC142" s="532"/>
      <c r="BD142" s="177">
        <f t="shared" si="340"/>
        <v>0</v>
      </c>
      <c r="BE142" s="539"/>
      <c r="BF142" s="177">
        <f t="shared" si="304"/>
        <v>0</v>
      </c>
      <c r="BG142" s="177">
        <f t="shared" si="305"/>
        <v>0</v>
      </c>
      <c r="BH142" s="177">
        <f t="shared" si="306"/>
        <v>0</v>
      </c>
      <c r="BI142" s="177">
        <f t="shared" si="307"/>
        <v>0</v>
      </c>
      <c r="BJ142" s="177">
        <f t="shared" si="308"/>
        <v>0</v>
      </c>
      <c r="BK142" s="177">
        <f t="shared" si="309"/>
        <v>0</v>
      </c>
      <c r="BL142" s="177">
        <f t="shared" si="310"/>
        <v>0</v>
      </c>
      <c r="BM142" s="177">
        <f t="shared" si="311"/>
        <v>0</v>
      </c>
      <c r="BN142" s="177">
        <f t="shared" si="312"/>
        <v>0</v>
      </c>
      <c r="BO142" s="539"/>
      <c r="BP142" s="443">
        <f t="shared" si="313"/>
        <v>0</v>
      </c>
      <c r="BQ142" s="443">
        <f t="shared" si="314"/>
        <v>0</v>
      </c>
      <c r="BR142" s="539"/>
      <c r="BS142" s="177">
        <f t="shared" si="315"/>
        <v>0</v>
      </c>
      <c r="BT142" s="177">
        <f t="shared" si="316"/>
        <v>0</v>
      </c>
      <c r="BU142" s="177">
        <f t="shared" si="317"/>
        <v>0</v>
      </c>
      <c r="BV142" s="177">
        <f t="shared" si="318"/>
        <v>0</v>
      </c>
      <c r="BW142" s="177">
        <f t="shared" si="319"/>
        <v>0</v>
      </c>
      <c r="BX142" s="177">
        <f t="shared" si="320"/>
        <v>0</v>
      </c>
      <c r="BY142" s="177">
        <f t="shared" si="321"/>
        <v>0</v>
      </c>
      <c r="BZ142" s="177">
        <f t="shared" si="322"/>
        <v>0</v>
      </c>
      <c r="CA142" s="177">
        <f t="shared" si="323"/>
        <v>0</v>
      </c>
      <c r="CB142" s="177">
        <f t="shared" si="324"/>
        <v>0</v>
      </c>
      <c r="CC142" s="177">
        <f t="shared" si="325"/>
        <v>0</v>
      </c>
      <c r="CD142" s="177">
        <f t="shared" si="326"/>
        <v>0</v>
      </c>
      <c r="CE142" s="177">
        <f t="shared" si="327"/>
        <v>0</v>
      </c>
      <c r="CF142" s="177">
        <f t="shared" si="328"/>
        <v>0</v>
      </c>
      <c r="CG142" s="177">
        <f t="shared" si="329"/>
        <v>0</v>
      </c>
      <c r="CH142" s="177">
        <f t="shared" si="330"/>
        <v>0</v>
      </c>
      <c r="CI142" s="177">
        <f t="shared" si="331"/>
        <v>0</v>
      </c>
      <c r="CJ142" s="177">
        <f t="shared" si="332"/>
        <v>0</v>
      </c>
      <c r="CK142" s="177">
        <f t="shared" si="333"/>
        <v>0</v>
      </c>
      <c r="CL142" s="177">
        <f t="shared" si="334"/>
        <v>0</v>
      </c>
      <c r="CM142" s="177">
        <f t="shared" si="335"/>
        <v>0</v>
      </c>
    </row>
    <row r="143" spans="1:91" s="9" customFormat="1" ht="90" customHeight="1">
      <c r="B143" s="210"/>
      <c r="D143" s="141" t="s">
        <v>3994</v>
      </c>
      <c r="E143" s="486" t="s">
        <v>6201</v>
      </c>
      <c r="F143" s="114" t="s">
        <v>197</v>
      </c>
      <c r="G143" s="115" t="s">
        <v>2608</v>
      </c>
      <c r="H143" s="115" t="s">
        <v>184</v>
      </c>
      <c r="I143" s="114">
        <v>8</v>
      </c>
      <c r="J143" s="114">
        <v>0</v>
      </c>
      <c r="K143" s="114" t="s">
        <v>4673</v>
      </c>
      <c r="L143" s="380">
        <v>129.59459999999999</v>
      </c>
      <c r="M143" s="129"/>
      <c r="N143" s="129"/>
      <c r="O143" s="129"/>
      <c r="P143" s="129"/>
      <c r="Q143" s="129"/>
      <c r="R143" s="129"/>
      <c r="S143" s="129"/>
      <c r="T143" s="129"/>
      <c r="U143" s="129"/>
      <c r="V143" s="129"/>
      <c r="W143" s="129"/>
      <c r="X143" s="129"/>
      <c r="Y143" s="129"/>
      <c r="Z143" s="129"/>
      <c r="AA143" s="131">
        <f t="shared" si="277"/>
        <v>0</v>
      </c>
      <c r="AB143" s="131" t="str">
        <f t="shared" si="295"/>
        <v>No</v>
      </c>
      <c r="AC143" s="212" t="str">
        <f t="shared" si="279"/>
        <v>No</v>
      </c>
      <c r="AE143" s="275">
        <v>8</v>
      </c>
      <c r="AF143" s="276">
        <f t="shared" si="296"/>
        <v>0</v>
      </c>
      <c r="AG143" s="111"/>
      <c r="AH143" s="302">
        <v>3.5</v>
      </c>
      <c r="AI143" s="311">
        <f t="shared" si="297"/>
        <v>0</v>
      </c>
      <c r="AJ143" s="198">
        <f t="shared" si="281"/>
        <v>0</v>
      </c>
      <c r="AK143" s="198">
        <f t="shared" si="282"/>
        <v>0</v>
      </c>
      <c r="AL143" s="198">
        <f t="shared" si="283"/>
        <v>0</v>
      </c>
      <c r="AM143" s="198">
        <f t="shared" si="284"/>
        <v>0</v>
      </c>
      <c r="AN143" s="198">
        <f t="shared" si="285"/>
        <v>0</v>
      </c>
      <c r="AO143" s="198">
        <f t="shared" si="286"/>
        <v>0</v>
      </c>
      <c r="AP143" s="198">
        <f t="shared" si="287"/>
        <v>0</v>
      </c>
      <c r="AQ143" s="198">
        <f t="shared" si="288"/>
        <v>0</v>
      </c>
      <c r="AR143" s="198">
        <f t="shared" si="289"/>
        <v>0</v>
      </c>
      <c r="AS143" s="198">
        <f t="shared" si="290"/>
        <v>0</v>
      </c>
      <c r="AT143" s="198">
        <f t="shared" si="291"/>
        <v>0</v>
      </c>
      <c r="AU143" s="198">
        <f t="shared" si="292"/>
        <v>0</v>
      </c>
      <c r="AV143" s="198">
        <f t="shared" si="293"/>
        <v>0</v>
      </c>
      <c r="AW143" s="198">
        <f t="shared" si="294"/>
        <v>0</v>
      </c>
      <c r="AX143" s="526">
        <v>8</v>
      </c>
      <c r="AY143" s="532">
        <v>24</v>
      </c>
      <c r="AZ143" s="285">
        <f t="shared" si="338"/>
        <v>0</v>
      </c>
      <c r="BA143" s="532"/>
      <c r="BB143" s="285">
        <f t="shared" si="339"/>
        <v>0</v>
      </c>
      <c r="BC143" s="532"/>
      <c r="BD143" s="177">
        <f t="shared" si="340"/>
        <v>0</v>
      </c>
      <c r="BE143" s="539"/>
      <c r="BF143" s="177">
        <f t="shared" si="304"/>
        <v>0</v>
      </c>
      <c r="BG143" s="177">
        <f t="shared" si="305"/>
        <v>0</v>
      </c>
      <c r="BH143" s="177">
        <f t="shared" si="306"/>
        <v>0</v>
      </c>
      <c r="BI143" s="177">
        <f t="shared" si="307"/>
        <v>0</v>
      </c>
      <c r="BJ143" s="177">
        <f t="shared" si="308"/>
        <v>0</v>
      </c>
      <c r="BK143" s="177">
        <f t="shared" si="309"/>
        <v>0</v>
      </c>
      <c r="BL143" s="177">
        <f t="shared" si="310"/>
        <v>0</v>
      </c>
      <c r="BM143" s="177">
        <f t="shared" si="311"/>
        <v>0</v>
      </c>
      <c r="BN143" s="177">
        <f t="shared" si="312"/>
        <v>0</v>
      </c>
      <c r="BO143" s="539"/>
      <c r="BP143" s="443">
        <f t="shared" si="313"/>
        <v>0</v>
      </c>
      <c r="BQ143" s="443">
        <f t="shared" si="314"/>
        <v>0</v>
      </c>
      <c r="BR143" s="539"/>
      <c r="BS143" s="177">
        <f t="shared" si="315"/>
        <v>0</v>
      </c>
      <c r="BT143" s="177">
        <f t="shared" si="316"/>
        <v>0</v>
      </c>
      <c r="BU143" s="177">
        <f t="shared" si="317"/>
        <v>0</v>
      </c>
      <c r="BV143" s="177">
        <f t="shared" si="318"/>
        <v>0</v>
      </c>
      <c r="BW143" s="177">
        <f t="shared" si="319"/>
        <v>0</v>
      </c>
      <c r="BX143" s="177">
        <f t="shared" si="320"/>
        <v>0</v>
      </c>
      <c r="BY143" s="177">
        <f t="shared" si="321"/>
        <v>0</v>
      </c>
      <c r="BZ143" s="177">
        <f t="shared" si="322"/>
        <v>0</v>
      </c>
      <c r="CA143" s="177">
        <f t="shared" si="323"/>
        <v>0</v>
      </c>
      <c r="CB143" s="177">
        <f t="shared" si="324"/>
        <v>0</v>
      </c>
      <c r="CC143" s="177">
        <f t="shared" si="325"/>
        <v>0</v>
      </c>
      <c r="CD143" s="177">
        <f t="shared" si="326"/>
        <v>0</v>
      </c>
      <c r="CE143" s="177">
        <f t="shared" si="327"/>
        <v>0</v>
      </c>
      <c r="CF143" s="177">
        <f t="shared" si="328"/>
        <v>0</v>
      </c>
      <c r="CG143" s="177">
        <f t="shared" si="329"/>
        <v>0</v>
      </c>
      <c r="CH143" s="177">
        <f t="shared" si="330"/>
        <v>0</v>
      </c>
      <c r="CI143" s="177">
        <f t="shared" si="331"/>
        <v>0</v>
      </c>
      <c r="CJ143" s="177">
        <f t="shared" si="332"/>
        <v>0</v>
      </c>
      <c r="CK143" s="177">
        <f t="shared" si="333"/>
        <v>0</v>
      </c>
      <c r="CL143" s="177">
        <f t="shared" si="334"/>
        <v>0</v>
      </c>
      <c r="CM143" s="177">
        <f t="shared" si="335"/>
        <v>0</v>
      </c>
    </row>
    <row r="144" spans="1:91" s="123" customFormat="1" ht="90" customHeight="1">
      <c r="A144" s="9"/>
      <c r="B144" s="210"/>
      <c r="C144" s="9"/>
      <c r="D144" s="106" t="s">
        <v>294</v>
      </c>
      <c r="E144" s="175" t="s">
        <v>2884</v>
      </c>
      <c r="F144" s="105" t="s">
        <v>4680</v>
      </c>
      <c r="G144" s="363" t="s">
        <v>195</v>
      </c>
      <c r="H144" s="224" t="s">
        <v>184</v>
      </c>
      <c r="I144" s="105">
        <v>6</v>
      </c>
      <c r="J144" s="105">
        <v>0</v>
      </c>
      <c r="K144" s="105" t="s">
        <v>4673</v>
      </c>
      <c r="L144" s="379">
        <v>212.08215000000004</v>
      </c>
      <c r="M144" s="127"/>
      <c r="N144" s="126"/>
      <c r="O144" s="127"/>
      <c r="P144" s="127"/>
      <c r="Q144" s="127"/>
      <c r="R144" s="127"/>
      <c r="S144" s="127"/>
      <c r="T144" s="127"/>
      <c r="U144" s="127"/>
      <c r="V144" s="127"/>
      <c r="W144" s="127"/>
      <c r="X144" s="127"/>
      <c r="Y144" s="127"/>
      <c r="Z144" s="127"/>
      <c r="AA144" s="138">
        <f t="shared" si="277"/>
        <v>0</v>
      </c>
      <c r="AB144" s="124" t="str">
        <f t="shared" ref="AB144" si="345">IF(SUM(M144:Z144)&gt;0,"Yes","No")</f>
        <v>No</v>
      </c>
      <c r="AC144" s="234" t="str">
        <f t="shared" si="279"/>
        <v>No</v>
      </c>
      <c r="AE144" s="275">
        <v>6</v>
      </c>
      <c r="AF144" s="276">
        <f t="shared" ref="AF144" si="346">AE144*SUM(M144:Z144)</f>
        <v>0</v>
      </c>
      <c r="AG144" s="111"/>
      <c r="AH144" s="302">
        <v>8.6999999999999993</v>
      </c>
      <c r="AI144" s="311">
        <f t="shared" si="297"/>
        <v>0</v>
      </c>
      <c r="AJ144" s="198">
        <f t="shared" si="281"/>
        <v>0</v>
      </c>
      <c r="AK144" s="198">
        <f t="shared" si="282"/>
        <v>0</v>
      </c>
      <c r="AL144" s="198">
        <f t="shared" si="283"/>
        <v>0</v>
      </c>
      <c r="AM144" s="198">
        <f t="shared" si="284"/>
        <v>0</v>
      </c>
      <c r="AN144" s="198">
        <f t="shared" si="285"/>
        <v>0</v>
      </c>
      <c r="AO144" s="198">
        <f t="shared" si="286"/>
        <v>0</v>
      </c>
      <c r="AP144" s="198">
        <f t="shared" si="287"/>
        <v>0</v>
      </c>
      <c r="AQ144" s="198">
        <f t="shared" si="288"/>
        <v>0</v>
      </c>
      <c r="AR144" s="198">
        <f t="shared" si="289"/>
        <v>0</v>
      </c>
      <c r="AS144" s="198">
        <f t="shared" si="290"/>
        <v>0</v>
      </c>
      <c r="AT144" s="198">
        <f t="shared" si="291"/>
        <v>0</v>
      </c>
      <c r="AU144" s="198">
        <f t="shared" si="292"/>
        <v>0</v>
      </c>
      <c r="AV144" s="198">
        <f t="shared" si="293"/>
        <v>0</v>
      </c>
      <c r="AW144" s="198">
        <f t="shared" si="294"/>
        <v>0</v>
      </c>
      <c r="AX144" s="526">
        <v>6</v>
      </c>
      <c r="AY144" s="532">
        <v>27</v>
      </c>
      <c r="AZ144" s="285">
        <f t="shared" si="338"/>
        <v>0</v>
      </c>
      <c r="BA144" s="532"/>
      <c r="BB144" s="285">
        <f t="shared" si="339"/>
        <v>0</v>
      </c>
      <c r="BC144" s="532"/>
      <c r="BD144" s="177">
        <f t="shared" si="340"/>
        <v>0</v>
      </c>
      <c r="BE144" s="539"/>
      <c r="BF144" s="177">
        <f t="shared" si="304"/>
        <v>0</v>
      </c>
      <c r="BG144" s="177">
        <f t="shared" si="305"/>
        <v>0</v>
      </c>
      <c r="BH144" s="177">
        <f t="shared" si="306"/>
        <v>0</v>
      </c>
      <c r="BI144" s="177">
        <f t="shared" si="307"/>
        <v>0</v>
      </c>
      <c r="BJ144" s="177">
        <f t="shared" si="308"/>
        <v>0</v>
      </c>
      <c r="BK144" s="177">
        <f t="shared" si="309"/>
        <v>0</v>
      </c>
      <c r="BL144" s="177">
        <f t="shared" si="310"/>
        <v>0</v>
      </c>
      <c r="BM144" s="177">
        <f t="shared" si="311"/>
        <v>0</v>
      </c>
      <c r="BN144" s="177">
        <f t="shared" si="312"/>
        <v>0</v>
      </c>
      <c r="BO144" s="539"/>
      <c r="BP144" s="443">
        <f t="shared" si="313"/>
        <v>0</v>
      </c>
      <c r="BQ144" s="443">
        <f t="shared" si="314"/>
        <v>0</v>
      </c>
      <c r="BR144" s="539"/>
      <c r="BS144" s="177">
        <f t="shared" si="315"/>
        <v>0</v>
      </c>
      <c r="BT144" s="177">
        <f t="shared" si="316"/>
        <v>0</v>
      </c>
      <c r="BU144" s="177">
        <f t="shared" si="317"/>
        <v>0</v>
      </c>
      <c r="BV144" s="177">
        <f t="shared" si="318"/>
        <v>0</v>
      </c>
      <c r="BW144" s="177">
        <f t="shared" si="319"/>
        <v>0</v>
      </c>
      <c r="BX144" s="177">
        <f t="shared" si="320"/>
        <v>0</v>
      </c>
      <c r="BY144" s="177">
        <f t="shared" si="321"/>
        <v>0</v>
      </c>
      <c r="BZ144" s="177">
        <f t="shared" si="322"/>
        <v>0</v>
      </c>
      <c r="CA144" s="177">
        <f t="shared" si="323"/>
        <v>0</v>
      </c>
      <c r="CB144" s="177">
        <f t="shared" si="324"/>
        <v>0</v>
      </c>
      <c r="CC144" s="177">
        <f t="shared" si="325"/>
        <v>0</v>
      </c>
      <c r="CD144" s="177">
        <f t="shared" si="326"/>
        <v>0</v>
      </c>
      <c r="CE144" s="177">
        <f t="shared" si="327"/>
        <v>0</v>
      </c>
      <c r="CF144" s="177">
        <f t="shared" si="328"/>
        <v>0</v>
      </c>
      <c r="CG144" s="177">
        <f t="shared" si="329"/>
        <v>0</v>
      </c>
      <c r="CH144" s="177">
        <f t="shared" si="330"/>
        <v>0</v>
      </c>
      <c r="CI144" s="177">
        <f t="shared" si="331"/>
        <v>0</v>
      </c>
      <c r="CJ144" s="177">
        <f t="shared" si="332"/>
        <v>0</v>
      </c>
      <c r="CK144" s="177">
        <f t="shared" si="333"/>
        <v>0</v>
      </c>
      <c r="CL144" s="177">
        <f t="shared" si="334"/>
        <v>0</v>
      </c>
      <c r="CM144" s="177">
        <f t="shared" si="335"/>
        <v>0</v>
      </c>
    </row>
    <row r="145" spans="1:91" s="123" customFormat="1" ht="90" customHeight="1">
      <c r="A145" s="9"/>
      <c r="B145" s="210"/>
      <c r="C145" s="9"/>
      <c r="D145" s="106" t="s">
        <v>4022</v>
      </c>
      <c r="E145" s="487" t="s">
        <v>6201</v>
      </c>
      <c r="F145" s="105" t="s">
        <v>4680</v>
      </c>
      <c r="G145" s="363" t="s">
        <v>195</v>
      </c>
      <c r="H145" s="224" t="s">
        <v>184</v>
      </c>
      <c r="I145" s="105">
        <v>6</v>
      </c>
      <c r="J145" s="105">
        <v>0</v>
      </c>
      <c r="K145" s="105" t="s">
        <v>4673</v>
      </c>
      <c r="L145" s="379">
        <v>184.42150000000001</v>
      </c>
      <c r="M145" s="127"/>
      <c r="N145" s="126"/>
      <c r="O145" s="127"/>
      <c r="P145" s="127"/>
      <c r="Q145" s="127"/>
      <c r="R145" s="127"/>
      <c r="S145" s="127"/>
      <c r="T145" s="127"/>
      <c r="U145" s="127"/>
      <c r="V145" s="127"/>
      <c r="W145" s="127"/>
      <c r="X145" s="127"/>
      <c r="Y145" s="127"/>
      <c r="Z145" s="127"/>
      <c r="AA145" s="138">
        <f t="shared" si="277"/>
        <v>0</v>
      </c>
      <c r="AB145" s="124" t="str">
        <f t="shared" si="295"/>
        <v>No</v>
      </c>
      <c r="AC145" s="234" t="str">
        <f t="shared" si="279"/>
        <v>No</v>
      </c>
      <c r="AE145" s="275">
        <v>6</v>
      </c>
      <c r="AF145" s="276">
        <f t="shared" si="296"/>
        <v>0</v>
      </c>
      <c r="AG145" s="111"/>
      <c r="AH145" s="302">
        <v>8.6999999999999993</v>
      </c>
      <c r="AI145" s="311">
        <f t="shared" si="297"/>
        <v>0</v>
      </c>
      <c r="AJ145" s="198">
        <f t="shared" si="281"/>
        <v>0</v>
      </c>
      <c r="AK145" s="198">
        <f t="shared" si="282"/>
        <v>0</v>
      </c>
      <c r="AL145" s="198">
        <f t="shared" si="283"/>
        <v>0</v>
      </c>
      <c r="AM145" s="198">
        <f t="shared" si="284"/>
        <v>0</v>
      </c>
      <c r="AN145" s="198">
        <f t="shared" si="285"/>
        <v>0</v>
      </c>
      <c r="AO145" s="198">
        <f t="shared" si="286"/>
        <v>0</v>
      </c>
      <c r="AP145" s="198">
        <f t="shared" si="287"/>
        <v>0</v>
      </c>
      <c r="AQ145" s="198">
        <f t="shared" si="288"/>
        <v>0</v>
      </c>
      <c r="AR145" s="198">
        <f t="shared" si="289"/>
        <v>0</v>
      </c>
      <c r="AS145" s="198">
        <f t="shared" si="290"/>
        <v>0</v>
      </c>
      <c r="AT145" s="198">
        <f t="shared" si="291"/>
        <v>0</v>
      </c>
      <c r="AU145" s="198">
        <f t="shared" si="292"/>
        <v>0</v>
      </c>
      <c r="AV145" s="198">
        <f t="shared" si="293"/>
        <v>0</v>
      </c>
      <c r="AW145" s="198">
        <f t="shared" si="294"/>
        <v>0</v>
      </c>
      <c r="AX145" s="526">
        <v>6</v>
      </c>
      <c r="AY145" s="532">
        <v>27</v>
      </c>
      <c r="AZ145" s="285">
        <f t="shared" si="338"/>
        <v>0</v>
      </c>
      <c r="BA145" s="532"/>
      <c r="BB145" s="285">
        <f t="shared" si="339"/>
        <v>0</v>
      </c>
      <c r="BC145" s="532"/>
      <c r="BD145" s="177">
        <f t="shared" si="340"/>
        <v>0</v>
      </c>
      <c r="BE145" s="539"/>
      <c r="BF145" s="177">
        <f t="shared" si="304"/>
        <v>0</v>
      </c>
      <c r="BG145" s="177">
        <f t="shared" si="305"/>
        <v>0</v>
      </c>
      <c r="BH145" s="177">
        <f t="shared" si="306"/>
        <v>0</v>
      </c>
      <c r="BI145" s="177">
        <f t="shared" si="307"/>
        <v>0</v>
      </c>
      <c r="BJ145" s="177">
        <f t="shared" si="308"/>
        <v>0</v>
      </c>
      <c r="BK145" s="177">
        <f t="shared" si="309"/>
        <v>0</v>
      </c>
      <c r="BL145" s="177">
        <f t="shared" si="310"/>
        <v>0</v>
      </c>
      <c r="BM145" s="177">
        <f t="shared" si="311"/>
        <v>0</v>
      </c>
      <c r="BN145" s="177">
        <f t="shared" si="312"/>
        <v>0</v>
      </c>
      <c r="BO145" s="539"/>
      <c r="BP145" s="443">
        <f t="shared" si="313"/>
        <v>0</v>
      </c>
      <c r="BQ145" s="443">
        <f t="shared" si="314"/>
        <v>0</v>
      </c>
      <c r="BR145" s="539"/>
      <c r="BS145" s="177">
        <f t="shared" si="315"/>
        <v>0</v>
      </c>
      <c r="BT145" s="177">
        <f t="shared" si="316"/>
        <v>0</v>
      </c>
      <c r="BU145" s="177">
        <f t="shared" si="317"/>
        <v>0</v>
      </c>
      <c r="BV145" s="177">
        <f t="shared" si="318"/>
        <v>0</v>
      </c>
      <c r="BW145" s="177">
        <f t="shared" si="319"/>
        <v>0</v>
      </c>
      <c r="BX145" s="177">
        <f t="shared" si="320"/>
        <v>0</v>
      </c>
      <c r="BY145" s="177">
        <f t="shared" si="321"/>
        <v>0</v>
      </c>
      <c r="BZ145" s="177">
        <f t="shared" si="322"/>
        <v>0</v>
      </c>
      <c r="CA145" s="177">
        <f t="shared" si="323"/>
        <v>0</v>
      </c>
      <c r="CB145" s="177">
        <f t="shared" si="324"/>
        <v>0</v>
      </c>
      <c r="CC145" s="177">
        <f t="shared" si="325"/>
        <v>0</v>
      </c>
      <c r="CD145" s="177">
        <f t="shared" si="326"/>
        <v>0</v>
      </c>
      <c r="CE145" s="177">
        <f t="shared" si="327"/>
        <v>0</v>
      </c>
      <c r="CF145" s="177">
        <f t="shared" si="328"/>
        <v>0</v>
      </c>
      <c r="CG145" s="177">
        <f t="shared" si="329"/>
        <v>0</v>
      </c>
      <c r="CH145" s="177">
        <f t="shared" si="330"/>
        <v>0</v>
      </c>
      <c r="CI145" s="177">
        <f t="shared" si="331"/>
        <v>0</v>
      </c>
      <c r="CJ145" s="177">
        <f t="shared" si="332"/>
        <v>0</v>
      </c>
      <c r="CK145" s="177">
        <f t="shared" si="333"/>
        <v>0</v>
      </c>
      <c r="CL145" s="177">
        <f t="shared" si="334"/>
        <v>0</v>
      </c>
      <c r="CM145" s="177">
        <f t="shared" si="335"/>
        <v>0</v>
      </c>
    </row>
    <row r="146" spans="1:91" s="9" customFormat="1" ht="90" customHeight="1">
      <c r="B146" s="225"/>
      <c r="D146" s="141" t="s">
        <v>295</v>
      </c>
      <c r="E146" s="223" t="s">
        <v>2884</v>
      </c>
      <c r="F146" s="114" t="s">
        <v>197</v>
      </c>
      <c r="G146" s="115" t="s">
        <v>2610</v>
      </c>
      <c r="H146" s="115" t="s">
        <v>184</v>
      </c>
      <c r="I146" s="114">
        <v>8</v>
      </c>
      <c r="J146" s="114">
        <v>0</v>
      </c>
      <c r="K146" s="114" t="s">
        <v>4673</v>
      </c>
      <c r="L146" s="380">
        <v>160.49460000000002</v>
      </c>
      <c r="M146" s="129"/>
      <c r="N146" s="129"/>
      <c r="O146" s="129"/>
      <c r="P146" s="129"/>
      <c r="Q146" s="129"/>
      <c r="R146" s="129"/>
      <c r="S146" s="129"/>
      <c r="T146" s="129"/>
      <c r="U146" s="129"/>
      <c r="V146" s="129"/>
      <c r="W146" s="129"/>
      <c r="X146" s="129"/>
      <c r="Y146" s="129"/>
      <c r="Z146" s="129"/>
      <c r="AA146" s="131">
        <f t="shared" si="277"/>
        <v>0</v>
      </c>
      <c r="AB146" s="131" t="str">
        <f t="shared" si="295"/>
        <v>No</v>
      </c>
      <c r="AC146" s="212" t="str">
        <f t="shared" si="279"/>
        <v>No</v>
      </c>
      <c r="AE146" s="275">
        <v>8</v>
      </c>
      <c r="AF146" s="276">
        <f t="shared" si="296"/>
        <v>0</v>
      </c>
      <c r="AG146" s="111"/>
      <c r="AH146" s="302">
        <v>0.5</v>
      </c>
      <c r="AI146" s="311">
        <f t="shared" si="297"/>
        <v>0</v>
      </c>
      <c r="AJ146" s="198">
        <f t="shared" si="281"/>
        <v>0</v>
      </c>
      <c r="AK146" s="198">
        <f t="shared" si="282"/>
        <v>0</v>
      </c>
      <c r="AL146" s="198">
        <f t="shared" si="283"/>
        <v>0</v>
      </c>
      <c r="AM146" s="198">
        <f t="shared" si="284"/>
        <v>0</v>
      </c>
      <c r="AN146" s="198">
        <f t="shared" si="285"/>
        <v>0</v>
      </c>
      <c r="AO146" s="198">
        <f t="shared" si="286"/>
        <v>0</v>
      </c>
      <c r="AP146" s="198">
        <f t="shared" si="287"/>
        <v>0</v>
      </c>
      <c r="AQ146" s="198">
        <f t="shared" si="288"/>
        <v>0</v>
      </c>
      <c r="AR146" s="198">
        <f t="shared" si="289"/>
        <v>0</v>
      </c>
      <c r="AS146" s="198">
        <f t="shared" si="290"/>
        <v>0</v>
      </c>
      <c r="AT146" s="198">
        <f t="shared" si="291"/>
        <v>0</v>
      </c>
      <c r="AU146" s="198">
        <f t="shared" si="292"/>
        <v>0</v>
      </c>
      <c r="AV146" s="198">
        <f t="shared" si="293"/>
        <v>0</v>
      </c>
      <c r="AW146" s="198">
        <f t="shared" si="294"/>
        <v>0</v>
      </c>
      <c r="AX146" s="526">
        <v>8</v>
      </c>
      <c r="AY146" s="532">
        <v>16</v>
      </c>
      <c r="AZ146" s="285">
        <f t="shared" si="338"/>
        <v>0</v>
      </c>
      <c r="BA146" s="532"/>
      <c r="BB146" s="285">
        <f t="shared" si="339"/>
        <v>0</v>
      </c>
      <c r="BC146" s="532"/>
      <c r="BD146" s="177">
        <f t="shared" si="340"/>
        <v>0</v>
      </c>
      <c r="BE146" s="539"/>
      <c r="BF146" s="177">
        <f t="shared" si="304"/>
        <v>0</v>
      </c>
      <c r="BG146" s="177">
        <f t="shared" si="305"/>
        <v>0</v>
      </c>
      <c r="BH146" s="177">
        <f t="shared" si="306"/>
        <v>0</v>
      </c>
      <c r="BI146" s="177">
        <f t="shared" si="307"/>
        <v>0</v>
      </c>
      <c r="BJ146" s="177">
        <f t="shared" si="308"/>
        <v>0</v>
      </c>
      <c r="BK146" s="177">
        <f t="shared" si="309"/>
        <v>0</v>
      </c>
      <c r="BL146" s="177">
        <f t="shared" si="310"/>
        <v>0</v>
      </c>
      <c r="BM146" s="177">
        <f t="shared" si="311"/>
        <v>0</v>
      </c>
      <c r="BN146" s="177">
        <f t="shared" si="312"/>
        <v>0</v>
      </c>
      <c r="BO146" s="539"/>
      <c r="BP146" s="443">
        <f t="shared" si="313"/>
        <v>0</v>
      </c>
      <c r="BQ146" s="443">
        <f t="shared" si="314"/>
        <v>0</v>
      </c>
      <c r="BR146" s="539"/>
      <c r="BS146" s="177">
        <f t="shared" si="315"/>
        <v>0</v>
      </c>
      <c r="BT146" s="177">
        <f t="shared" si="316"/>
        <v>0</v>
      </c>
      <c r="BU146" s="177">
        <f t="shared" si="317"/>
        <v>0</v>
      </c>
      <c r="BV146" s="177">
        <f t="shared" si="318"/>
        <v>0</v>
      </c>
      <c r="BW146" s="177">
        <f t="shared" si="319"/>
        <v>0</v>
      </c>
      <c r="BX146" s="177">
        <f t="shared" si="320"/>
        <v>0</v>
      </c>
      <c r="BY146" s="177">
        <f t="shared" si="321"/>
        <v>0</v>
      </c>
      <c r="BZ146" s="177">
        <f t="shared" si="322"/>
        <v>0</v>
      </c>
      <c r="CA146" s="177">
        <f t="shared" si="323"/>
        <v>0</v>
      </c>
      <c r="CB146" s="177">
        <f t="shared" si="324"/>
        <v>0</v>
      </c>
      <c r="CC146" s="177">
        <f t="shared" si="325"/>
        <v>0</v>
      </c>
      <c r="CD146" s="177">
        <f t="shared" si="326"/>
        <v>0</v>
      </c>
      <c r="CE146" s="177">
        <f t="shared" si="327"/>
        <v>0</v>
      </c>
      <c r="CF146" s="177">
        <f t="shared" si="328"/>
        <v>0</v>
      </c>
      <c r="CG146" s="177">
        <f t="shared" si="329"/>
        <v>0</v>
      </c>
      <c r="CH146" s="177">
        <f t="shared" si="330"/>
        <v>0</v>
      </c>
      <c r="CI146" s="177">
        <f t="shared" si="331"/>
        <v>0</v>
      </c>
      <c r="CJ146" s="177">
        <f t="shared" si="332"/>
        <v>0</v>
      </c>
      <c r="CK146" s="177">
        <f t="shared" si="333"/>
        <v>0</v>
      </c>
      <c r="CL146" s="177">
        <f t="shared" si="334"/>
        <v>0</v>
      </c>
      <c r="CM146" s="177">
        <f t="shared" si="335"/>
        <v>0</v>
      </c>
    </row>
    <row r="147" spans="1:91" s="9" customFormat="1" ht="90" customHeight="1">
      <c r="B147" s="210"/>
      <c r="D147" s="141" t="s">
        <v>4050</v>
      </c>
      <c r="E147" s="486" t="s">
        <v>6201</v>
      </c>
      <c r="F147" s="114" t="s">
        <v>197</v>
      </c>
      <c r="G147" s="115" t="s">
        <v>2610</v>
      </c>
      <c r="H147" s="115" t="s">
        <v>184</v>
      </c>
      <c r="I147" s="114">
        <v>8</v>
      </c>
      <c r="J147" s="114">
        <v>0</v>
      </c>
      <c r="K147" s="114" t="s">
        <v>4673</v>
      </c>
      <c r="L147" s="380">
        <v>139.565</v>
      </c>
      <c r="M147" s="129"/>
      <c r="N147" s="129"/>
      <c r="O147" s="129"/>
      <c r="P147" s="129"/>
      <c r="Q147" s="129"/>
      <c r="R147" s="129"/>
      <c r="S147" s="129"/>
      <c r="T147" s="129"/>
      <c r="U147" s="129"/>
      <c r="V147" s="129"/>
      <c r="W147" s="129"/>
      <c r="X147" s="129"/>
      <c r="Y147" s="129"/>
      <c r="Z147" s="129"/>
      <c r="AA147" s="131">
        <f t="shared" si="277"/>
        <v>0</v>
      </c>
      <c r="AB147" s="131" t="str">
        <f t="shared" ref="AB147" si="347">IF(SUM(M147:Z147)&gt;0,"Yes","No")</f>
        <v>No</v>
      </c>
      <c r="AC147" s="212" t="str">
        <f t="shared" si="279"/>
        <v>No</v>
      </c>
      <c r="AE147" s="275">
        <v>8</v>
      </c>
      <c r="AF147" s="276">
        <f t="shared" ref="AF147:AF148" si="348">AE147*SUM(M147:Z147)</f>
        <v>0</v>
      </c>
      <c r="AG147" s="111"/>
      <c r="AH147" s="302">
        <v>0.5</v>
      </c>
      <c r="AI147" s="311">
        <f t="shared" si="297"/>
        <v>0</v>
      </c>
      <c r="AJ147" s="198">
        <f t="shared" si="281"/>
        <v>0</v>
      </c>
      <c r="AK147" s="198">
        <f t="shared" si="282"/>
        <v>0</v>
      </c>
      <c r="AL147" s="198">
        <f t="shared" si="283"/>
        <v>0</v>
      </c>
      <c r="AM147" s="198">
        <f t="shared" si="284"/>
        <v>0</v>
      </c>
      <c r="AN147" s="198">
        <f t="shared" si="285"/>
        <v>0</v>
      </c>
      <c r="AO147" s="198">
        <f t="shared" si="286"/>
        <v>0</v>
      </c>
      <c r="AP147" s="198">
        <f t="shared" si="287"/>
        <v>0</v>
      </c>
      <c r="AQ147" s="198">
        <f t="shared" si="288"/>
        <v>0</v>
      </c>
      <c r="AR147" s="198">
        <f t="shared" si="289"/>
        <v>0</v>
      </c>
      <c r="AS147" s="198">
        <f t="shared" si="290"/>
        <v>0</v>
      </c>
      <c r="AT147" s="198">
        <f t="shared" si="291"/>
        <v>0</v>
      </c>
      <c r="AU147" s="198">
        <f t="shared" si="292"/>
        <v>0</v>
      </c>
      <c r="AV147" s="198">
        <f t="shared" si="293"/>
        <v>0</v>
      </c>
      <c r="AW147" s="198">
        <f t="shared" si="294"/>
        <v>0</v>
      </c>
      <c r="AX147" s="526">
        <v>8</v>
      </c>
      <c r="AY147" s="532">
        <v>16</v>
      </c>
      <c r="AZ147" s="285">
        <f t="shared" si="338"/>
        <v>0</v>
      </c>
      <c r="BA147" s="532"/>
      <c r="BB147" s="285">
        <f t="shared" si="339"/>
        <v>0</v>
      </c>
      <c r="BC147" s="532"/>
      <c r="BD147" s="177">
        <f t="shared" si="340"/>
        <v>0</v>
      </c>
      <c r="BE147" s="539"/>
      <c r="BF147" s="177">
        <f t="shared" si="304"/>
        <v>0</v>
      </c>
      <c r="BG147" s="177">
        <f t="shared" si="305"/>
        <v>0</v>
      </c>
      <c r="BH147" s="177">
        <f t="shared" si="306"/>
        <v>0</v>
      </c>
      <c r="BI147" s="177">
        <f t="shared" si="307"/>
        <v>0</v>
      </c>
      <c r="BJ147" s="177">
        <f t="shared" si="308"/>
        <v>0</v>
      </c>
      <c r="BK147" s="177">
        <f t="shared" si="309"/>
        <v>0</v>
      </c>
      <c r="BL147" s="177">
        <f t="shared" si="310"/>
        <v>0</v>
      </c>
      <c r="BM147" s="177">
        <f t="shared" si="311"/>
        <v>0</v>
      </c>
      <c r="BN147" s="177">
        <f t="shared" si="312"/>
        <v>0</v>
      </c>
      <c r="BO147" s="539"/>
      <c r="BP147" s="443">
        <f t="shared" si="313"/>
        <v>0</v>
      </c>
      <c r="BQ147" s="443">
        <f t="shared" si="314"/>
        <v>0</v>
      </c>
      <c r="BR147" s="539"/>
      <c r="BS147" s="177">
        <f t="shared" si="315"/>
        <v>0</v>
      </c>
      <c r="BT147" s="177">
        <f t="shared" si="316"/>
        <v>0</v>
      </c>
      <c r="BU147" s="177">
        <f t="shared" si="317"/>
        <v>0</v>
      </c>
      <c r="BV147" s="177">
        <f t="shared" si="318"/>
        <v>0</v>
      </c>
      <c r="BW147" s="177">
        <f t="shared" si="319"/>
        <v>0</v>
      </c>
      <c r="BX147" s="177">
        <f t="shared" si="320"/>
        <v>0</v>
      </c>
      <c r="BY147" s="177">
        <f t="shared" si="321"/>
        <v>0</v>
      </c>
      <c r="BZ147" s="177">
        <f t="shared" si="322"/>
        <v>0</v>
      </c>
      <c r="CA147" s="177">
        <f t="shared" si="323"/>
        <v>0</v>
      </c>
      <c r="CB147" s="177">
        <f t="shared" si="324"/>
        <v>0</v>
      </c>
      <c r="CC147" s="177">
        <f t="shared" si="325"/>
        <v>0</v>
      </c>
      <c r="CD147" s="177">
        <f t="shared" si="326"/>
        <v>0</v>
      </c>
      <c r="CE147" s="177">
        <f t="shared" si="327"/>
        <v>0</v>
      </c>
      <c r="CF147" s="177">
        <f t="shared" si="328"/>
        <v>0</v>
      </c>
      <c r="CG147" s="177">
        <f t="shared" si="329"/>
        <v>0</v>
      </c>
      <c r="CH147" s="177">
        <f t="shared" si="330"/>
        <v>0</v>
      </c>
      <c r="CI147" s="177">
        <f t="shared" si="331"/>
        <v>0</v>
      </c>
      <c r="CJ147" s="177">
        <f t="shared" si="332"/>
        <v>0</v>
      </c>
      <c r="CK147" s="177">
        <f t="shared" si="333"/>
        <v>0</v>
      </c>
      <c r="CL147" s="177">
        <f t="shared" si="334"/>
        <v>0</v>
      </c>
      <c r="CM147" s="177">
        <f t="shared" si="335"/>
        <v>0</v>
      </c>
    </row>
    <row r="148" spans="1:91" s="9" customFormat="1" ht="90" customHeight="1">
      <c r="B148" s="225"/>
      <c r="C148" s="123"/>
      <c r="D148" s="110" t="s">
        <v>296</v>
      </c>
      <c r="E148" s="175" t="s">
        <v>2884</v>
      </c>
      <c r="F148" s="111" t="s">
        <v>197</v>
      </c>
      <c r="G148" s="112" t="s">
        <v>2611</v>
      </c>
      <c r="H148" s="112" t="s">
        <v>184</v>
      </c>
      <c r="I148" s="111">
        <v>8</v>
      </c>
      <c r="J148" s="111">
        <v>0</v>
      </c>
      <c r="K148" s="111" t="s">
        <v>4673</v>
      </c>
      <c r="L148" s="384">
        <v>160.49460000000002</v>
      </c>
      <c r="M148" s="137"/>
      <c r="N148" s="137"/>
      <c r="O148" s="137"/>
      <c r="P148" s="137"/>
      <c r="Q148" s="137"/>
      <c r="R148" s="137"/>
      <c r="S148" s="137"/>
      <c r="T148" s="137"/>
      <c r="U148" s="137"/>
      <c r="V148" s="137"/>
      <c r="W148" s="137"/>
      <c r="X148" s="137"/>
      <c r="Y148" s="137"/>
      <c r="Z148" s="137"/>
      <c r="AA148" s="138">
        <f t="shared" si="277"/>
        <v>0</v>
      </c>
      <c r="AB148" s="138" t="str">
        <f>IF(SUM(M148:Z148)&gt;0,"Yes","No")</f>
        <v>No</v>
      </c>
      <c r="AC148" s="211" t="str">
        <f t="shared" si="279"/>
        <v>No</v>
      </c>
      <c r="AE148" s="275">
        <v>8</v>
      </c>
      <c r="AF148" s="276">
        <f t="shared" si="348"/>
        <v>0</v>
      </c>
      <c r="AG148" s="111"/>
      <c r="AH148" s="302">
        <v>0.8</v>
      </c>
      <c r="AI148" s="311">
        <f t="shared" si="297"/>
        <v>0</v>
      </c>
      <c r="AJ148" s="198">
        <f t="shared" si="281"/>
        <v>0</v>
      </c>
      <c r="AK148" s="198">
        <f t="shared" si="282"/>
        <v>0</v>
      </c>
      <c r="AL148" s="198">
        <f t="shared" si="283"/>
        <v>0</v>
      </c>
      <c r="AM148" s="198">
        <f t="shared" si="284"/>
        <v>0</v>
      </c>
      <c r="AN148" s="198">
        <f t="shared" si="285"/>
        <v>0</v>
      </c>
      <c r="AO148" s="198">
        <f t="shared" si="286"/>
        <v>0</v>
      </c>
      <c r="AP148" s="198">
        <f t="shared" si="287"/>
        <v>0</v>
      </c>
      <c r="AQ148" s="198">
        <f t="shared" si="288"/>
        <v>0</v>
      </c>
      <c r="AR148" s="198">
        <f t="shared" si="289"/>
        <v>0</v>
      </c>
      <c r="AS148" s="198">
        <f t="shared" si="290"/>
        <v>0</v>
      </c>
      <c r="AT148" s="198">
        <f t="shared" si="291"/>
        <v>0</v>
      </c>
      <c r="AU148" s="198">
        <f t="shared" si="292"/>
        <v>0</v>
      </c>
      <c r="AV148" s="198">
        <f t="shared" si="293"/>
        <v>0</v>
      </c>
      <c r="AW148" s="198">
        <f t="shared" si="294"/>
        <v>0</v>
      </c>
      <c r="AX148" s="526">
        <v>8</v>
      </c>
      <c r="AY148" s="532">
        <v>16</v>
      </c>
      <c r="AZ148" s="285">
        <f t="shared" si="338"/>
        <v>0</v>
      </c>
      <c r="BA148" s="532"/>
      <c r="BB148" s="285">
        <f t="shared" si="339"/>
        <v>0</v>
      </c>
      <c r="BC148" s="532"/>
      <c r="BD148" s="177">
        <f t="shared" si="340"/>
        <v>0</v>
      </c>
      <c r="BE148" s="539"/>
      <c r="BF148" s="177">
        <f t="shared" si="304"/>
        <v>0</v>
      </c>
      <c r="BG148" s="177">
        <f t="shared" si="305"/>
        <v>0</v>
      </c>
      <c r="BH148" s="177">
        <f t="shared" si="306"/>
        <v>0</v>
      </c>
      <c r="BI148" s="177">
        <f t="shared" si="307"/>
        <v>0</v>
      </c>
      <c r="BJ148" s="177">
        <f t="shared" si="308"/>
        <v>0</v>
      </c>
      <c r="BK148" s="177">
        <f t="shared" si="309"/>
        <v>0</v>
      </c>
      <c r="BL148" s="177">
        <f t="shared" si="310"/>
        <v>0</v>
      </c>
      <c r="BM148" s="177">
        <f t="shared" si="311"/>
        <v>0</v>
      </c>
      <c r="BN148" s="177">
        <f t="shared" si="312"/>
        <v>0</v>
      </c>
      <c r="BO148" s="539"/>
      <c r="BP148" s="443">
        <f t="shared" si="313"/>
        <v>0</v>
      </c>
      <c r="BQ148" s="443">
        <f t="shared" si="314"/>
        <v>0</v>
      </c>
      <c r="BR148" s="539"/>
      <c r="BS148" s="177">
        <f t="shared" si="315"/>
        <v>0</v>
      </c>
      <c r="BT148" s="177">
        <f t="shared" si="316"/>
        <v>0</v>
      </c>
      <c r="BU148" s="177">
        <f t="shared" si="317"/>
        <v>0</v>
      </c>
      <c r="BV148" s="177">
        <f t="shared" si="318"/>
        <v>0</v>
      </c>
      <c r="BW148" s="177">
        <f t="shared" si="319"/>
        <v>0</v>
      </c>
      <c r="BX148" s="177">
        <f t="shared" si="320"/>
        <v>0</v>
      </c>
      <c r="BY148" s="177">
        <f t="shared" si="321"/>
        <v>0</v>
      </c>
      <c r="BZ148" s="177">
        <f t="shared" si="322"/>
        <v>0</v>
      </c>
      <c r="CA148" s="177">
        <f t="shared" si="323"/>
        <v>0</v>
      </c>
      <c r="CB148" s="177">
        <f t="shared" si="324"/>
        <v>0</v>
      </c>
      <c r="CC148" s="177">
        <f t="shared" si="325"/>
        <v>0</v>
      </c>
      <c r="CD148" s="177">
        <f t="shared" si="326"/>
        <v>0</v>
      </c>
      <c r="CE148" s="177">
        <f t="shared" si="327"/>
        <v>0</v>
      </c>
      <c r="CF148" s="177">
        <f t="shared" si="328"/>
        <v>0</v>
      </c>
      <c r="CG148" s="177">
        <f t="shared" si="329"/>
        <v>0</v>
      </c>
      <c r="CH148" s="177">
        <f t="shared" si="330"/>
        <v>0</v>
      </c>
      <c r="CI148" s="177">
        <f t="shared" si="331"/>
        <v>0</v>
      </c>
      <c r="CJ148" s="177">
        <f t="shared" si="332"/>
        <v>0</v>
      </c>
      <c r="CK148" s="177">
        <f t="shared" si="333"/>
        <v>0</v>
      </c>
      <c r="CL148" s="177">
        <f t="shared" si="334"/>
        <v>0</v>
      </c>
      <c r="CM148" s="177">
        <f t="shared" si="335"/>
        <v>0</v>
      </c>
    </row>
    <row r="149" spans="1:91" s="9" customFormat="1" ht="90" customHeight="1">
      <c r="B149" s="210"/>
      <c r="C149" s="123"/>
      <c r="D149" s="110" t="s">
        <v>4064</v>
      </c>
      <c r="E149" s="487" t="s">
        <v>6201</v>
      </c>
      <c r="F149" s="111" t="s">
        <v>197</v>
      </c>
      <c r="G149" s="112" t="s">
        <v>2611</v>
      </c>
      <c r="H149" s="112" t="s">
        <v>184</v>
      </c>
      <c r="I149" s="111">
        <v>8</v>
      </c>
      <c r="J149" s="111">
        <v>0</v>
      </c>
      <c r="K149" s="111" t="s">
        <v>4673</v>
      </c>
      <c r="L149" s="384">
        <v>139.565</v>
      </c>
      <c r="M149" s="137"/>
      <c r="N149" s="137"/>
      <c r="O149" s="137"/>
      <c r="P149" s="137"/>
      <c r="Q149" s="137"/>
      <c r="R149" s="137"/>
      <c r="S149" s="137"/>
      <c r="T149" s="137"/>
      <c r="U149" s="137"/>
      <c r="V149" s="137"/>
      <c r="W149" s="137"/>
      <c r="X149" s="137"/>
      <c r="Y149" s="137"/>
      <c r="Z149" s="137"/>
      <c r="AA149" s="138">
        <f t="shared" si="277"/>
        <v>0</v>
      </c>
      <c r="AB149" s="138" t="str">
        <f>IF(SUM(M149:Z149)&gt;0,"Yes","No")</f>
        <v>No</v>
      </c>
      <c r="AC149" s="211" t="str">
        <f t="shared" si="279"/>
        <v>No</v>
      </c>
      <c r="AE149" s="275">
        <v>8</v>
      </c>
      <c r="AF149" s="276">
        <f t="shared" si="296"/>
        <v>0</v>
      </c>
      <c r="AG149" s="111"/>
      <c r="AH149" s="302">
        <v>0.8</v>
      </c>
      <c r="AI149" s="311">
        <f t="shared" si="297"/>
        <v>0</v>
      </c>
      <c r="AJ149" s="198">
        <f t="shared" si="281"/>
        <v>0</v>
      </c>
      <c r="AK149" s="198">
        <f t="shared" si="282"/>
        <v>0</v>
      </c>
      <c r="AL149" s="198">
        <f t="shared" si="283"/>
        <v>0</v>
      </c>
      <c r="AM149" s="198">
        <f t="shared" si="284"/>
        <v>0</v>
      </c>
      <c r="AN149" s="198">
        <f t="shared" si="285"/>
        <v>0</v>
      </c>
      <c r="AO149" s="198">
        <f t="shared" si="286"/>
        <v>0</v>
      </c>
      <c r="AP149" s="198">
        <f t="shared" si="287"/>
        <v>0</v>
      </c>
      <c r="AQ149" s="198">
        <f t="shared" si="288"/>
        <v>0</v>
      </c>
      <c r="AR149" s="198">
        <f t="shared" si="289"/>
        <v>0</v>
      </c>
      <c r="AS149" s="198">
        <f t="shared" si="290"/>
        <v>0</v>
      </c>
      <c r="AT149" s="198">
        <f t="shared" si="291"/>
        <v>0</v>
      </c>
      <c r="AU149" s="198">
        <f t="shared" si="292"/>
        <v>0</v>
      </c>
      <c r="AV149" s="198">
        <f t="shared" si="293"/>
        <v>0</v>
      </c>
      <c r="AW149" s="198">
        <f t="shared" si="294"/>
        <v>0</v>
      </c>
      <c r="AX149" s="526">
        <v>8</v>
      </c>
      <c r="AY149" s="532">
        <v>16</v>
      </c>
      <c r="AZ149" s="285">
        <f t="shared" si="338"/>
        <v>0</v>
      </c>
      <c r="BA149" s="532"/>
      <c r="BB149" s="285">
        <f t="shared" si="339"/>
        <v>0</v>
      </c>
      <c r="BC149" s="532"/>
      <c r="BD149" s="177">
        <f t="shared" si="340"/>
        <v>0</v>
      </c>
      <c r="BE149" s="539"/>
      <c r="BF149" s="177">
        <f t="shared" si="304"/>
        <v>0</v>
      </c>
      <c r="BG149" s="177">
        <f t="shared" si="305"/>
        <v>0</v>
      </c>
      <c r="BH149" s="177">
        <f t="shared" si="306"/>
        <v>0</v>
      </c>
      <c r="BI149" s="177">
        <f t="shared" si="307"/>
        <v>0</v>
      </c>
      <c r="BJ149" s="177">
        <f t="shared" si="308"/>
        <v>0</v>
      </c>
      <c r="BK149" s="177">
        <f t="shared" si="309"/>
        <v>0</v>
      </c>
      <c r="BL149" s="177">
        <f t="shared" si="310"/>
        <v>0</v>
      </c>
      <c r="BM149" s="177">
        <f t="shared" si="311"/>
        <v>0</v>
      </c>
      <c r="BN149" s="177">
        <f t="shared" si="312"/>
        <v>0</v>
      </c>
      <c r="BO149" s="539"/>
      <c r="BP149" s="443">
        <f t="shared" si="313"/>
        <v>0</v>
      </c>
      <c r="BQ149" s="443">
        <f t="shared" si="314"/>
        <v>0</v>
      </c>
      <c r="BR149" s="539"/>
      <c r="BS149" s="177">
        <f t="shared" si="315"/>
        <v>0</v>
      </c>
      <c r="BT149" s="177">
        <f t="shared" si="316"/>
        <v>0</v>
      </c>
      <c r="BU149" s="177">
        <f t="shared" si="317"/>
        <v>0</v>
      </c>
      <c r="BV149" s="177">
        <f t="shared" si="318"/>
        <v>0</v>
      </c>
      <c r="BW149" s="177">
        <f t="shared" si="319"/>
        <v>0</v>
      </c>
      <c r="BX149" s="177">
        <f t="shared" si="320"/>
        <v>0</v>
      </c>
      <c r="BY149" s="177">
        <f t="shared" si="321"/>
        <v>0</v>
      </c>
      <c r="BZ149" s="177">
        <f t="shared" si="322"/>
        <v>0</v>
      </c>
      <c r="CA149" s="177">
        <f t="shared" si="323"/>
        <v>0</v>
      </c>
      <c r="CB149" s="177">
        <f t="shared" si="324"/>
        <v>0</v>
      </c>
      <c r="CC149" s="177">
        <f t="shared" si="325"/>
        <v>0</v>
      </c>
      <c r="CD149" s="177">
        <f t="shared" si="326"/>
        <v>0</v>
      </c>
      <c r="CE149" s="177">
        <f t="shared" si="327"/>
        <v>0</v>
      </c>
      <c r="CF149" s="177">
        <f t="shared" si="328"/>
        <v>0</v>
      </c>
      <c r="CG149" s="177">
        <f t="shared" si="329"/>
        <v>0</v>
      </c>
      <c r="CH149" s="177">
        <f t="shared" si="330"/>
        <v>0</v>
      </c>
      <c r="CI149" s="177">
        <f t="shared" si="331"/>
        <v>0</v>
      </c>
      <c r="CJ149" s="177">
        <f t="shared" si="332"/>
        <v>0</v>
      </c>
      <c r="CK149" s="177">
        <f t="shared" si="333"/>
        <v>0</v>
      </c>
      <c r="CL149" s="177">
        <f t="shared" si="334"/>
        <v>0</v>
      </c>
      <c r="CM149" s="177">
        <f t="shared" si="335"/>
        <v>0</v>
      </c>
    </row>
    <row r="150" spans="1:91" s="123" customFormat="1" ht="90" customHeight="1">
      <c r="A150" s="9"/>
      <c r="B150" s="210"/>
      <c r="D150" s="141" t="s">
        <v>297</v>
      </c>
      <c r="E150" s="223" t="s">
        <v>2884</v>
      </c>
      <c r="F150" s="349" t="s">
        <v>197</v>
      </c>
      <c r="G150" s="262" t="s">
        <v>4696</v>
      </c>
      <c r="H150" s="115" t="s">
        <v>184</v>
      </c>
      <c r="I150" s="114">
        <v>10</v>
      </c>
      <c r="J150" s="114">
        <v>0</v>
      </c>
      <c r="K150" s="114" t="s">
        <v>4673</v>
      </c>
      <c r="L150" s="380">
        <v>212.08215000000004</v>
      </c>
      <c r="M150" s="129"/>
      <c r="N150" s="139"/>
      <c r="O150" s="129"/>
      <c r="P150" s="129"/>
      <c r="Q150" s="129"/>
      <c r="R150" s="129"/>
      <c r="S150" s="129"/>
      <c r="T150" s="129"/>
      <c r="U150" s="129"/>
      <c r="V150" s="129"/>
      <c r="W150" s="129"/>
      <c r="X150" s="129"/>
      <c r="Y150" s="129"/>
      <c r="Z150" s="129"/>
      <c r="AA150" s="131">
        <f t="shared" si="277"/>
        <v>0</v>
      </c>
      <c r="AB150" s="131" t="str">
        <f t="shared" ref="AB150" si="349">IF(SUM(M150:Z150)&gt;0,"Yes","No")</f>
        <v>No</v>
      </c>
      <c r="AC150" s="212" t="str">
        <f t="shared" si="279"/>
        <v>No</v>
      </c>
      <c r="AE150" s="275">
        <v>10</v>
      </c>
      <c r="AF150" s="276">
        <f t="shared" ref="AF150" si="350">AE150*SUM(M150:Z150)</f>
        <v>0</v>
      </c>
      <c r="AG150" s="111"/>
      <c r="AH150" s="302">
        <v>1</v>
      </c>
      <c r="AI150" s="311">
        <f t="shared" si="297"/>
        <v>0</v>
      </c>
      <c r="AJ150" s="198">
        <f t="shared" si="281"/>
        <v>0</v>
      </c>
      <c r="AK150" s="198">
        <f t="shared" si="282"/>
        <v>0</v>
      </c>
      <c r="AL150" s="198">
        <f t="shared" si="283"/>
        <v>0</v>
      </c>
      <c r="AM150" s="198">
        <f t="shared" si="284"/>
        <v>0</v>
      </c>
      <c r="AN150" s="198">
        <f t="shared" si="285"/>
        <v>0</v>
      </c>
      <c r="AO150" s="198">
        <f t="shared" si="286"/>
        <v>0</v>
      </c>
      <c r="AP150" s="198">
        <f t="shared" si="287"/>
        <v>0</v>
      </c>
      <c r="AQ150" s="198">
        <f t="shared" si="288"/>
        <v>0</v>
      </c>
      <c r="AR150" s="198">
        <f t="shared" si="289"/>
        <v>0</v>
      </c>
      <c r="AS150" s="198">
        <f t="shared" si="290"/>
        <v>0</v>
      </c>
      <c r="AT150" s="198">
        <f t="shared" si="291"/>
        <v>0</v>
      </c>
      <c r="AU150" s="198">
        <f t="shared" si="292"/>
        <v>0</v>
      </c>
      <c r="AV150" s="198">
        <f t="shared" si="293"/>
        <v>0</v>
      </c>
      <c r="AW150" s="198">
        <f t="shared" si="294"/>
        <v>0</v>
      </c>
      <c r="AX150" s="526">
        <v>10</v>
      </c>
      <c r="AY150" s="532">
        <v>24</v>
      </c>
      <c r="AZ150" s="285">
        <f t="shared" si="338"/>
        <v>0</v>
      </c>
      <c r="BA150" s="532"/>
      <c r="BB150" s="285">
        <f t="shared" si="339"/>
        <v>0</v>
      </c>
      <c r="BC150" s="532"/>
      <c r="BD150" s="177">
        <f t="shared" si="340"/>
        <v>0</v>
      </c>
      <c r="BE150" s="539"/>
      <c r="BF150" s="177">
        <f t="shared" si="304"/>
        <v>0</v>
      </c>
      <c r="BG150" s="177">
        <f t="shared" si="305"/>
        <v>0</v>
      </c>
      <c r="BH150" s="177">
        <f t="shared" si="306"/>
        <v>0</v>
      </c>
      <c r="BI150" s="177">
        <f t="shared" si="307"/>
        <v>0</v>
      </c>
      <c r="BJ150" s="177">
        <f t="shared" si="308"/>
        <v>0</v>
      </c>
      <c r="BK150" s="177">
        <f t="shared" si="309"/>
        <v>0</v>
      </c>
      <c r="BL150" s="177">
        <f t="shared" si="310"/>
        <v>0</v>
      </c>
      <c r="BM150" s="177">
        <f t="shared" si="311"/>
        <v>0</v>
      </c>
      <c r="BN150" s="177">
        <f t="shared" si="312"/>
        <v>0</v>
      </c>
      <c r="BO150" s="539"/>
      <c r="BP150" s="443">
        <f t="shared" si="313"/>
        <v>0</v>
      </c>
      <c r="BQ150" s="443">
        <f t="shared" si="314"/>
        <v>0</v>
      </c>
      <c r="BR150" s="539"/>
      <c r="BS150" s="177">
        <f t="shared" si="315"/>
        <v>0</v>
      </c>
      <c r="BT150" s="177">
        <f t="shared" si="316"/>
        <v>0</v>
      </c>
      <c r="BU150" s="177">
        <f t="shared" si="317"/>
        <v>0</v>
      </c>
      <c r="BV150" s="177">
        <f t="shared" si="318"/>
        <v>0</v>
      </c>
      <c r="BW150" s="177">
        <f t="shared" si="319"/>
        <v>0</v>
      </c>
      <c r="BX150" s="177">
        <f t="shared" si="320"/>
        <v>0</v>
      </c>
      <c r="BY150" s="177">
        <f t="shared" si="321"/>
        <v>0</v>
      </c>
      <c r="BZ150" s="177">
        <f t="shared" si="322"/>
        <v>0</v>
      </c>
      <c r="CA150" s="177">
        <f t="shared" si="323"/>
        <v>0</v>
      </c>
      <c r="CB150" s="177">
        <f t="shared" si="324"/>
        <v>0</v>
      </c>
      <c r="CC150" s="177">
        <f t="shared" si="325"/>
        <v>0</v>
      </c>
      <c r="CD150" s="177">
        <f t="shared" si="326"/>
        <v>0</v>
      </c>
      <c r="CE150" s="177">
        <f t="shared" si="327"/>
        <v>0</v>
      </c>
      <c r="CF150" s="177">
        <f t="shared" si="328"/>
        <v>0</v>
      </c>
      <c r="CG150" s="177">
        <f t="shared" si="329"/>
        <v>0</v>
      </c>
      <c r="CH150" s="177">
        <f t="shared" si="330"/>
        <v>0</v>
      </c>
      <c r="CI150" s="177">
        <f t="shared" si="331"/>
        <v>0</v>
      </c>
      <c r="CJ150" s="177">
        <f t="shared" si="332"/>
        <v>0</v>
      </c>
      <c r="CK150" s="177">
        <f t="shared" si="333"/>
        <v>0</v>
      </c>
      <c r="CL150" s="177">
        <f t="shared" si="334"/>
        <v>0</v>
      </c>
      <c r="CM150" s="177">
        <f t="shared" si="335"/>
        <v>0</v>
      </c>
    </row>
    <row r="151" spans="1:91" s="123" customFormat="1" ht="90" customHeight="1">
      <c r="A151" s="9"/>
      <c r="B151" s="210"/>
      <c r="D151" s="141" t="s">
        <v>4092</v>
      </c>
      <c r="E151" s="486" t="s">
        <v>6201</v>
      </c>
      <c r="F151" s="349" t="s">
        <v>197</v>
      </c>
      <c r="G151" s="262" t="s">
        <v>4696</v>
      </c>
      <c r="H151" s="115" t="s">
        <v>184</v>
      </c>
      <c r="I151" s="114">
        <v>10</v>
      </c>
      <c r="J151" s="114">
        <v>0</v>
      </c>
      <c r="K151" s="114" t="s">
        <v>4673</v>
      </c>
      <c r="L151" s="380">
        <v>184.42150000000001</v>
      </c>
      <c r="M151" s="129"/>
      <c r="N151" s="139"/>
      <c r="O151" s="129"/>
      <c r="P151" s="129"/>
      <c r="Q151" s="129"/>
      <c r="R151" s="129"/>
      <c r="S151" s="129"/>
      <c r="T151" s="129"/>
      <c r="U151" s="129"/>
      <c r="V151" s="129"/>
      <c r="W151" s="129"/>
      <c r="X151" s="129"/>
      <c r="Y151" s="129"/>
      <c r="Z151" s="129"/>
      <c r="AA151" s="131">
        <f t="shared" si="277"/>
        <v>0</v>
      </c>
      <c r="AB151" s="131" t="str">
        <f t="shared" si="295"/>
        <v>No</v>
      </c>
      <c r="AC151" s="212" t="str">
        <f t="shared" si="279"/>
        <v>No</v>
      </c>
      <c r="AE151" s="275">
        <v>10</v>
      </c>
      <c r="AF151" s="276">
        <f t="shared" si="296"/>
        <v>0</v>
      </c>
      <c r="AG151" s="111"/>
      <c r="AH151" s="302">
        <v>1</v>
      </c>
      <c r="AI151" s="311">
        <f t="shared" si="297"/>
        <v>0</v>
      </c>
      <c r="AJ151" s="198">
        <f t="shared" si="281"/>
        <v>0</v>
      </c>
      <c r="AK151" s="198">
        <f t="shared" si="282"/>
        <v>0</v>
      </c>
      <c r="AL151" s="198">
        <f t="shared" si="283"/>
        <v>0</v>
      </c>
      <c r="AM151" s="198">
        <f t="shared" si="284"/>
        <v>0</v>
      </c>
      <c r="AN151" s="198">
        <f t="shared" si="285"/>
        <v>0</v>
      </c>
      <c r="AO151" s="198">
        <f t="shared" si="286"/>
        <v>0</v>
      </c>
      <c r="AP151" s="198">
        <f t="shared" si="287"/>
        <v>0</v>
      </c>
      <c r="AQ151" s="198">
        <f t="shared" si="288"/>
        <v>0</v>
      </c>
      <c r="AR151" s="198">
        <f t="shared" si="289"/>
        <v>0</v>
      </c>
      <c r="AS151" s="198">
        <f t="shared" si="290"/>
        <v>0</v>
      </c>
      <c r="AT151" s="198">
        <f t="shared" si="291"/>
        <v>0</v>
      </c>
      <c r="AU151" s="198">
        <f t="shared" si="292"/>
        <v>0</v>
      </c>
      <c r="AV151" s="198">
        <f t="shared" si="293"/>
        <v>0</v>
      </c>
      <c r="AW151" s="198">
        <f t="shared" si="294"/>
        <v>0</v>
      </c>
      <c r="AX151" s="526">
        <v>10</v>
      </c>
      <c r="AY151" s="532">
        <v>24</v>
      </c>
      <c r="AZ151" s="285">
        <f t="shared" si="338"/>
        <v>0</v>
      </c>
      <c r="BA151" s="532"/>
      <c r="BB151" s="285">
        <f t="shared" si="339"/>
        <v>0</v>
      </c>
      <c r="BC151" s="532"/>
      <c r="BD151" s="177">
        <f t="shared" si="340"/>
        <v>0</v>
      </c>
      <c r="BE151" s="539"/>
      <c r="BF151" s="177">
        <f t="shared" si="304"/>
        <v>0</v>
      </c>
      <c r="BG151" s="177">
        <f t="shared" si="305"/>
        <v>0</v>
      </c>
      <c r="BH151" s="177">
        <f t="shared" si="306"/>
        <v>0</v>
      </c>
      <c r="BI151" s="177">
        <f t="shared" si="307"/>
        <v>0</v>
      </c>
      <c r="BJ151" s="177">
        <f t="shared" si="308"/>
        <v>0</v>
      </c>
      <c r="BK151" s="177">
        <f t="shared" si="309"/>
        <v>0</v>
      </c>
      <c r="BL151" s="177">
        <f t="shared" si="310"/>
        <v>0</v>
      </c>
      <c r="BM151" s="177">
        <f t="shared" si="311"/>
        <v>0</v>
      </c>
      <c r="BN151" s="177">
        <f t="shared" si="312"/>
        <v>0</v>
      </c>
      <c r="BO151" s="539"/>
      <c r="BP151" s="443">
        <f t="shared" si="313"/>
        <v>0</v>
      </c>
      <c r="BQ151" s="443">
        <f t="shared" si="314"/>
        <v>0</v>
      </c>
      <c r="BR151" s="539"/>
      <c r="BS151" s="177">
        <f t="shared" si="315"/>
        <v>0</v>
      </c>
      <c r="BT151" s="177">
        <f t="shared" si="316"/>
        <v>0</v>
      </c>
      <c r="BU151" s="177">
        <f t="shared" si="317"/>
        <v>0</v>
      </c>
      <c r="BV151" s="177">
        <f t="shared" si="318"/>
        <v>0</v>
      </c>
      <c r="BW151" s="177">
        <f t="shared" si="319"/>
        <v>0</v>
      </c>
      <c r="BX151" s="177">
        <f t="shared" si="320"/>
        <v>0</v>
      </c>
      <c r="BY151" s="177">
        <f t="shared" si="321"/>
        <v>0</v>
      </c>
      <c r="BZ151" s="177">
        <f t="shared" si="322"/>
        <v>0</v>
      </c>
      <c r="CA151" s="177">
        <f t="shared" si="323"/>
        <v>0</v>
      </c>
      <c r="CB151" s="177">
        <f t="shared" si="324"/>
        <v>0</v>
      </c>
      <c r="CC151" s="177">
        <f t="shared" si="325"/>
        <v>0</v>
      </c>
      <c r="CD151" s="177">
        <f t="shared" si="326"/>
        <v>0</v>
      </c>
      <c r="CE151" s="177">
        <f t="shared" si="327"/>
        <v>0</v>
      </c>
      <c r="CF151" s="177">
        <f t="shared" si="328"/>
        <v>0</v>
      </c>
      <c r="CG151" s="177">
        <f t="shared" si="329"/>
        <v>0</v>
      </c>
      <c r="CH151" s="177">
        <f t="shared" si="330"/>
        <v>0</v>
      </c>
      <c r="CI151" s="177">
        <f t="shared" si="331"/>
        <v>0</v>
      </c>
      <c r="CJ151" s="177">
        <f t="shared" si="332"/>
        <v>0</v>
      </c>
      <c r="CK151" s="177">
        <f t="shared" si="333"/>
        <v>0</v>
      </c>
      <c r="CL151" s="177">
        <f t="shared" si="334"/>
        <v>0</v>
      </c>
      <c r="CM151" s="177">
        <f t="shared" si="335"/>
        <v>0</v>
      </c>
    </row>
    <row r="152" spans="1:91" s="123" customFormat="1" ht="90" customHeight="1">
      <c r="A152" s="9"/>
      <c r="B152" s="210"/>
      <c r="D152" s="106" t="s">
        <v>298</v>
      </c>
      <c r="E152" s="175" t="s">
        <v>2884</v>
      </c>
      <c r="F152" s="105" t="s">
        <v>134</v>
      </c>
      <c r="G152" s="224" t="s">
        <v>2612</v>
      </c>
      <c r="H152" s="224" t="s">
        <v>184</v>
      </c>
      <c r="I152" s="105">
        <v>3</v>
      </c>
      <c r="J152" s="105">
        <v>0</v>
      </c>
      <c r="K152" s="105" t="s">
        <v>4673</v>
      </c>
      <c r="L152" s="379">
        <v>171.95850000000002</v>
      </c>
      <c r="M152" s="127"/>
      <c r="N152" s="126"/>
      <c r="O152" s="127"/>
      <c r="P152" s="127"/>
      <c r="Q152" s="127"/>
      <c r="R152" s="127"/>
      <c r="S152" s="127"/>
      <c r="T152" s="127"/>
      <c r="U152" s="127"/>
      <c r="V152" s="127"/>
      <c r="W152" s="127"/>
      <c r="X152" s="127"/>
      <c r="Y152" s="127"/>
      <c r="Z152" s="127"/>
      <c r="AA152" s="138">
        <f t="shared" si="277"/>
        <v>0</v>
      </c>
      <c r="AB152" s="124" t="str">
        <f>IF(SUM(M152:Z152)&gt;0,"Yes","No")</f>
        <v>No</v>
      </c>
      <c r="AC152" s="234" t="str">
        <f t="shared" si="279"/>
        <v>No</v>
      </c>
      <c r="AE152" s="275">
        <v>3</v>
      </c>
      <c r="AF152" s="276">
        <f t="shared" ref="AF152" si="351">AE152*SUM(M152:Z152)</f>
        <v>0</v>
      </c>
      <c r="AG152" s="111"/>
      <c r="AH152" s="302">
        <v>4.33</v>
      </c>
      <c r="AI152" s="311">
        <f t="shared" si="297"/>
        <v>0</v>
      </c>
      <c r="AJ152" s="198">
        <f t="shared" si="281"/>
        <v>0</v>
      </c>
      <c r="AK152" s="198">
        <f t="shared" si="282"/>
        <v>0</v>
      </c>
      <c r="AL152" s="198">
        <f t="shared" si="283"/>
        <v>0</v>
      </c>
      <c r="AM152" s="198">
        <f t="shared" si="284"/>
        <v>0</v>
      </c>
      <c r="AN152" s="198">
        <f t="shared" si="285"/>
        <v>0</v>
      </c>
      <c r="AO152" s="198">
        <f t="shared" si="286"/>
        <v>0</v>
      </c>
      <c r="AP152" s="198">
        <f t="shared" si="287"/>
        <v>0</v>
      </c>
      <c r="AQ152" s="198">
        <f t="shared" si="288"/>
        <v>0</v>
      </c>
      <c r="AR152" s="198">
        <f t="shared" si="289"/>
        <v>0</v>
      </c>
      <c r="AS152" s="198">
        <f t="shared" si="290"/>
        <v>0</v>
      </c>
      <c r="AT152" s="198">
        <f t="shared" si="291"/>
        <v>0</v>
      </c>
      <c r="AU152" s="198">
        <f t="shared" si="292"/>
        <v>0</v>
      </c>
      <c r="AV152" s="198">
        <f t="shared" si="293"/>
        <v>0</v>
      </c>
      <c r="AW152" s="198">
        <f t="shared" si="294"/>
        <v>0</v>
      </c>
      <c r="AX152" s="526">
        <v>3</v>
      </c>
      <c r="AY152" s="532">
        <v>15</v>
      </c>
      <c r="AZ152" s="285">
        <f t="shared" si="338"/>
        <v>0</v>
      </c>
      <c r="BA152" s="532"/>
      <c r="BB152" s="285">
        <f t="shared" si="339"/>
        <v>0</v>
      </c>
      <c r="BC152" s="532"/>
      <c r="BD152" s="177">
        <f t="shared" si="340"/>
        <v>0</v>
      </c>
      <c r="BE152" s="539"/>
      <c r="BF152" s="177">
        <f t="shared" si="304"/>
        <v>0</v>
      </c>
      <c r="BG152" s="177">
        <f t="shared" si="305"/>
        <v>0</v>
      </c>
      <c r="BH152" s="177">
        <f t="shared" si="306"/>
        <v>0</v>
      </c>
      <c r="BI152" s="177">
        <f t="shared" si="307"/>
        <v>0</v>
      </c>
      <c r="BJ152" s="177">
        <f t="shared" si="308"/>
        <v>0</v>
      </c>
      <c r="BK152" s="177">
        <f t="shared" si="309"/>
        <v>0</v>
      </c>
      <c r="BL152" s="177">
        <f t="shared" si="310"/>
        <v>0</v>
      </c>
      <c r="BM152" s="177">
        <f t="shared" si="311"/>
        <v>0</v>
      </c>
      <c r="BN152" s="177">
        <f t="shared" si="312"/>
        <v>0</v>
      </c>
      <c r="BO152" s="539"/>
      <c r="BP152" s="443">
        <f t="shared" si="313"/>
        <v>0</v>
      </c>
      <c r="BQ152" s="443">
        <f t="shared" si="314"/>
        <v>0</v>
      </c>
      <c r="BR152" s="539"/>
      <c r="BS152" s="177">
        <f t="shared" si="315"/>
        <v>0</v>
      </c>
      <c r="BT152" s="177">
        <f t="shared" si="316"/>
        <v>0</v>
      </c>
      <c r="BU152" s="177">
        <f t="shared" si="317"/>
        <v>0</v>
      </c>
      <c r="BV152" s="177">
        <f t="shared" si="318"/>
        <v>0</v>
      </c>
      <c r="BW152" s="177">
        <f t="shared" si="319"/>
        <v>0</v>
      </c>
      <c r="BX152" s="177">
        <f t="shared" si="320"/>
        <v>0</v>
      </c>
      <c r="BY152" s="177">
        <f t="shared" si="321"/>
        <v>0</v>
      </c>
      <c r="BZ152" s="177">
        <f t="shared" si="322"/>
        <v>0</v>
      </c>
      <c r="CA152" s="177">
        <f t="shared" si="323"/>
        <v>0</v>
      </c>
      <c r="CB152" s="177">
        <f t="shared" si="324"/>
        <v>0</v>
      </c>
      <c r="CC152" s="177">
        <f t="shared" si="325"/>
        <v>0</v>
      </c>
      <c r="CD152" s="177">
        <f t="shared" si="326"/>
        <v>0</v>
      </c>
      <c r="CE152" s="177">
        <f t="shared" si="327"/>
        <v>0</v>
      </c>
      <c r="CF152" s="177">
        <f t="shared" si="328"/>
        <v>0</v>
      </c>
      <c r="CG152" s="177">
        <f t="shared" si="329"/>
        <v>0</v>
      </c>
      <c r="CH152" s="177">
        <f t="shared" si="330"/>
        <v>0</v>
      </c>
      <c r="CI152" s="177">
        <f t="shared" si="331"/>
        <v>0</v>
      </c>
      <c r="CJ152" s="177">
        <f t="shared" si="332"/>
        <v>0</v>
      </c>
      <c r="CK152" s="177">
        <f t="shared" si="333"/>
        <v>0</v>
      </c>
      <c r="CL152" s="177">
        <f t="shared" si="334"/>
        <v>0</v>
      </c>
      <c r="CM152" s="177">
        <f t="shared" si="335"/>
        <v>0</v>
      </c>
    </row>
    <row r="153" spans="1:91" s="123" customFormat="1" ht="90" customHeight="1">
      <c r="A153" s="9"/>
      <c r="B153" s="210"/>
      <c r="D153" s="106" t="s">
        <v>4120</v>
      </c>
      <c r="E153" s="487" t="s">
        <v>6201</v>
      </c>
      <c r="F153" s="105" t="s">
        <v>134</v>
      </c>
      <c r="G153" s="224" t="s">
        <v>2612</v>
      </c>
      <c r="H153" s="224" t="s">
        <v>184</v>
      </c>
      <c r="I153" s="105">
        <v>3</v>
      </c>
      <c r="J153" s="105">
        <v>0</v>
      </c>
      <c r="K153" s="105" t="s">
        <v>4673</v>
      </c>
      <c r="L153" s="379">
        <v>149.52509999999998</v>
      </c>
      <c r="M153" s="127"/>
      <c r="N153" s="126"/>
      <c r="O153" s="127"/>
      <c r="P153" s="127"/>
      <c r="Q153" s="127"/>
      <c r="R153" s="127"/>
      <c r="S153" s="127"/>
      <c r="T153" s="127"/>
      <c r="U153" s="127"/>
      <c r="V153" s="127"/>
      <c r="W153" s="127"/>
      <c r="X153" s="127"/>
      <c r="Y153" s="127"/>
      <c r="Z153" s="127"/>
      <c r="AA153" s="138">
        <f t="shared" si="277"/>
        <v>0</v>
      </c>
      <c r="AB153" s="124" t="str">
        <f>IF(SUM(M153:Z153)&gt;0,"Yes","No")</f>
        <v>No</v>
      </c>
      <c r="AC153" s="234" t="str">
        <f t="shared" si="279"/>
        <v>No</v>
      </c>
      <c r="AE153" s="275">
        <v>3</v>
      </c>
      <c r="AF153" s="276">
        <f t="shared" si="296"/>
        <v>0</v>
      </c>
      <c r="AG153" s="111"/>
      <c r="AH153" s="302">
        <v>4.33</v>
      </c>
      <c r="AI153" s="311">
        <f t="shared" si="297"/>
        <v>0</v>
      </c>
      <c r="AJ153" s="198">
        <f t="shared" si="281"/>
        <v>0</v>
      </c>
      <c r="AK153" s="198">
        <f t="shared" si="282"/>
        <v>0</v>
      </c>
      <c r="AL153" s="198">
        <f t="shared" si="283"/>
        <v>0</v>
      </c>
      <c r="AM153" s="198">
        <f t="shared" si="284"/>
        <v>0</v>
      </c>
      <c r="AN153" s="198">
        <f t="shared" si="285"/>
        <v>0</v>
      </c>
      <c r="AO153" s="198">
        <f t="shared" si="286"/>
        <v>0</v>
      </c>
      <c r="AP153" s="198">
        <f t="shared" si="287"/>
        <v>0</v>
      </c>
      <c r="AQ153" s="198">
        <f t="shared" si="288"/>
        <v>0</v>
      </c>
      <c r="AR153" s="198">
        <f t="shared" si="289"/>
        <v>0</v>
      </c>
      <c r="AS153" s="198">
        <f t="shared" si="290"/>
        <v>0</v>
      </c>
      <c r="AT153" s="198">
        <f t="shared" si="291"/>
        <v>0</v>
      </c>
      <c r="AU153" s="198">
        <f t="shared" si="292"/>
        <v>0</v>
      </c>
      <c r="AV153" s="198">
        <f t="shared" si="293"/>
        <v>0</v>
      </c>
      <c r="AW153" s="198">
        <f t="shared" si="294"/>
        <v>0</v>
      </c>
      <c r="AX153" s="526">
        <v>3</v>
      </c>
      <c r="AY153" s="532">
        <v>15</v>
      </c>
      <c r="AZ153" s="285">
        <f t="shared" si="338"/>
        <v>0</v>
      </c>
      <c r="BA153" s="532"/>
      <c r="BB153" s="285">
        <f t="shared" si="339"/>
        <v>0</v>
      </c>
      <c r="BC153" s="532"/>
      <c r="BD153" s="177">
        <f t="shared" si="340"/>
        <v>0</v>
      </c>
      <c r="BE153" s="539"/>
      <c r="BF153" s="177">
        <f t="shared" si="304"/>
        <v>0</v>
      </c>
      <c r="BG153" s="177">
        <f t="shared" si="305"/>
        <v>0</v>
      </c>
      <c r="BH153" s="177">
        <f t="shared" si="306"/>
        <v>0</v>
      </c>
      <c r="BI153" s="177">
        <f t="shared" si="307"/>
        <v>0</v>
      </c>
      <c r="BJ153" s="177">
        <f t="shared" si="308"/>
        <v>0</v>
      </c>
      <c r="BK153" s="177">
        <f t="shared" si="309"/>
        <v>0</v>
      </c>
      <c r="BL153" s="177">
        <f t="shared" si="310"/>
        <v>0</v>
      </c>
      <c r="BM153" s="177">
        <f t="shared" si="311"/>
        <v>0</v>
      </c>
      <c r="BN153" s="177">
        <f t="shared" si="312"/>
        <v>0</v>
      </c>
      <c r="BO153" s="539"/>
      <c r="BP153" s="443">
        <f t="shared" si="313"/>
        <v>0</v>
      </c>
      <c r="BQ153" s="443">
        <f t="shared" si="314"/>
        <v>0</v>
      </c>
      <c r="BR153" s="539"/>
      <c r="BS153" s="177">
        <f t="shared" si="315"/>
        <v>0</v>
      </c>
      <c r="BT153" s="177">
        <f t="shared" si="316"/>
        <v>0</v>
      </c>
      <c r="BU153" s="177">
        <f t="shared" si="317"/>
        <v>0</v>
      </c>
      <c r="BV153" s="177">
        <f t="shared" si="318"/>
        <v>0</v>
      </c>
      <c r="BW153" s="177">
        <f t="shared" si="319"/>
        <v>0</v>
      </c>
      <c r="BX153" s="177">
        <f t="shared" si="320"/>
        <v>0</v>
      </c>
      <c r="BY153" s="177">
        <f t="shared" si="321"/>
        <v>0</v>
      </c>
      <c r="BZ153" s="177">
        <f t="shared" si="322"/>
        <v>0</v>
      </c>
      <c r="CA153" s="177">
        <f t="shared" si="323"/>
        <v>0</v>
      </c>
      <c r="CB153" s="177">
        <f t="shared" si="324"/>
        <v>0</v>
      </c>
      <c r="CC153" s="177">
        <f t="shared" si="325"/>
        <v>0</v>
      </c>
      <c r="CD153" s="177">
        <f t="shared" si="326"/>
        <v>0</v>
      </c>
      <c r="CE153" s="177">
        <f t="shared" si="327"/>
        <v>0</v>
      </c>
      <c r="CF153" s="177">
        <f t="shared" si="328"/>
        <v>0</v>
      </c>
      <c r="CG153" s="177">
        <f t="shared" si="329"/>
        <v>0</v>
      </c>
      <c r="CH153" s="177">
        <f t="shared" si="330"/>
        <v>0</v>
      </c>
      <c r="CI153" s="177">
        <f t="shared" si="331"/>
        <v>0</v>
      </c>
      <c r="CJ153" s="177">
        <f t="shared" si="332"/>
        <v>0</v>
      </c>
      <c r="CK153" s="177">
        <f t="shared" si="333"/>
        <v>0</v>
      </c>
      <c r="CL153" s="177">
        <f t="shared" si="334"/>
        <v>0</v>
      </c>
      <c r="CM153" s="177">
        <f t="shared" si="335"/>
        <v>0</v>
      </c>
    </row>
    <row r="154" spans="1:91" s="9" customFormat="1" ht="90" customHeight="1">
      <c r="B154" s="225"/>
      <c r="C154" s="123"/>
      <c r="D154" s="141" t="s">
        <v>299</v>
      </c>
      <c r="E154" s="223" t="s">
        <v>2884</v>
      </c>
      <c r="F154" s="114" t="s">
        <v>135</v>
      </c>
      <c r="G154" s="115" t="s">
        <v>2613</v>
      </c>
      <c r="H154" s="115" t="s">
        <v>184</v>
      </c>
      <c r="I154" s="114">
        <v>2</v>
      </c>
      <c r="J154" s="114">
        <v>0</v>
      </c>
      <c r="K154" s="114" t="s">
        <v>4673</v>
      </c>
      <c r="L154" s="380">
        <v>137.5668</v>
      </c>
      <c r="M154" s="129"/>
      <c r="N154" s="129"/>
      <c r="O154" s="129"/>
      <c r="P154" s="129"/>
      <c r="Q154" s="129"/>
      <c r="R154" s="129"/>
      <c r="S154" s="129"/>
      <c r="T154" s="129"/>
      <c r="U154" s="129"/>
      <c r="V154" s="129"/>
      <c r="W154" s="129"/>
      <c r="X154" s="129"/>
      <c r="Y154" s="129"/>
      <c r="Z154" s="129"/>
      <c r="AA154" s="414">
        <f t="shared" si="277"/>
        <v>0</v>
      </c>
      <c r="AB154" s="131" t="str">
        <f>IF(SUM(M154:Z154)&gt;0,"Yes","No")</f>
        <v>No</v>
      </c>
      <c r="AC154" s="410" t="str">
        <f t="shared" si="279"/>
        <v>No</v>
      </c>
      <c r="AD154" s="413"/>
      <c r="AE154" s="275">
        <v>2</v>
      </c>
      <c r="AF154" s="276">
        <f t="shared" ref="AF154" si="352">AE154*SUM(M154:Z154)</f>
        <v>0</v>
      </c>
      <c r="AG154" s="111"/>
      <c r="AH154" s="302">
        <v>4.9000000000000004</v>
      </c>
      <c r="AI154" s="311">
        <f t="shared" si="297"/>
        <v>0</v>
      </c>
      <c r="AJ154" s="198">
        <f t="shared" si="281"/>
        <v>0</v>
      </c>
      <c r="AK154" s="198">
        <f t="shared" si="282"/>
        <v>0</v>
      </c>
      <c r="AL154" s="198">
        <f t="shared" si="283"/>
        <v>0</v>
      </c>
      <c r="AM154" s="198">
        <f t="shared" si="284"/>
        <v>0</v>
      </c>
      <c r="AN154" s="198">
        <f t="shared" si="285"/>
        <v>0</v>
      </c>
      <c r="AO154" s="198">
        <f t="shared" si="286"/>
        <v>0</v>
      </c>
      <c r="AP154" s="198">
        <f t="shared" si="287"/>
        <v>0</v>
      </c>
      <c r="AQ154" s="198">
        <f t="shared" si="288"/>
        <v>0</v>
      </c>
      <c r="AR154" s="198">
        <f t="shared" si="289"/>
        <v>0</v>
      </c>
      <c r="AS154" s="198">
        <f t="shared" si="290"/>
        <v>0</v>
      </c>
      <c r="AT154" s="198">
        <f t="shared" si="291"/>
        <v>0</v>
      </c>
      <c r="AU154" s="198">
        <f t="shared" si="292"/>
        <v>0</v>
      </c>
      <c r="AV154" s="198">
        <f t="shared" si="293"/>
        <v>0</v>
      </c>
      <c r="AW154" s="198">
        <f t="shared" si="294"/>
        <v>0</v>
      </c>
      <c r="AX154" s="526">
        <v>2</v>
      </c>
      <c r="AY154" s="532">
        <v>13</v>
      </c>
      <c r="AZ154" s="285">
        <f t="shared" si="338"/>
        <v>0</v>
      </c>
      <c r="BA154" s="532"/>
      <c r="BB154" s="285">
        <f t="shared" si="339"/>
        <v>0</v>
      </c>
      <c r="BC154" s="532"/>
      <c r="BD154" s="177">
        <f t="shared" si="340"/>
        <v>0</v>
      </c>
      <c r="BE154" s="539"/>
      <c r="BF154" s="177">
        <f t="shared" si="304"/>
        <v>0</v>
      </c>
      <c r="BG154" s="177">
        <f t="shared" si="305"/>
        <v>0</v>
      </c>
      <c r="BH154" s="177">
        <f t="shared" si="306"/>
        <v>0</v>
      </c>
      <c r="BI154" s="177">
        <f t="shared" si="307"/>
        <v>0</v>
      </c>
      <c r="BJ154" s="177">
        <f t="shared" si="308"/>
        <v>0</v>
      </c>
      <c r="BK154" s="177">
        <f t="shared" si="309"/>
        <v>0</v>
      </c>
      <c r="BL154" s="177">
        <f t="shared" si="310"/>
        <v>0</v>
      </c>
      <c r="BM154" s="177">
        <f t="shared" si="311"/>
        <v>0</v>
      </c>
      <c r="BN154" s="177">
        <f t="shared" si="312"/>
        <v>0</v>
      </c>
      <c r="BO154" s="539"/>
      <c r="BP154" s="443">
        <f t="shared" si="313"/>
        <v>0</v>
      </c>
      <c r="BQ154" s="443">
        <f t="shared" si="314"/>
        <v>0</v>
      </c>
      <c r="BR154" s="539"/>
      <c r="BS154" s="177">
        <f t="shared" si="315"/>
        <v>0</v>
      </c>
      <c r="BT154" s="177">
        <f t="shared" si="316"/>
        <v>0</v>
      </c>
      <c r="BU154" s="177">
        <f t="shared" si="317"/>
        <v>0</v>
      </c>
      <c r="BV154" s="177">
        <f t="shared" si="318"/>
        <v>0</v>
      </c>
      <c r="BW154" s="177">
        <f t="shared" si="319"/>
        <v>0</v>
      </c>
      <c r="BX154" s="177">
        <f t="shared" si="320"/>
        <v>0</v>
      </c>
      <c r="BY154" s="177">
        <f t="shared" si="321"/>
        <v>0</v>
      </c>
      <c r="BZ154" s="177">
        <f t="shared" si="322"/>
        <v>0</v>
      </c>
      <c r="CA154" s="177">
        <f t="shared" si="323"/>
        <v>0</v>
      </c>
      <c r="CB154" s="177">
        <f t="shared" si="324"/>
        <v>0</v>
      </c>
      <c r="CC154" s="177">
        <f t="shared" si="325"/>
        <v>0</v>
      </c>
      <c r="CD154" s="177">
        <f t="shared" si="326"/>
        <v>0</v>
      </c>
      <c r="CE154" s="177">
        <f t="shared" si="327"/>
        <v>0</v>
      </c>
      <c r="CF154" s="177">
        <f t="shared" si="328"/>
        <v>0</v>
      </c>
      <c r="CG154" s="177">
        <f t="shared" si="329"/>
        <v>0</v>
      </c>
      <c r="CH154" s="177">
        <f t="shared" si="330"/>
        <v>0</v>
      </c>
      <c r="CI154" s="177">
        <f t="shared" si="331"/>
        <v>0</v>
      </c>
      <c r="CJ154" s="177">
        <f t="shared" si="332"/>
        <v>0</v>
      </c>
      <c r="CK154" s="177">
        <f t="shared" si="333"/>
        <v>0</v>
      </c>
      <c r="CL154" s="177">
        <f t="shared" si="334"/>
        <v>0</v>
      </c>
      <c r="CM154" s="177">
        <f t="shared" si="335"/>
        <v>0</v>
      </c>
    </row>
    <row r="155" spans="1:91" s="9" customFormat="1" ht="90" customHeight="1">
      <c r="B155" s="210"/>
      <c r="C155" s="123"/>
      <c r="D155" s="141" t="s">
        <v>4134</v>
      </c>
      <c r="E155" s="486" t="s">
        <v>6201</v>
      </c>
      <c r="F155" s="114" t="s">
        <v>135</v>
      </c>
      <c r="G155" s="115" t="s">
        <v>2613</v>
      </c>
      <c r="H155" s="115" t="s">
        <v>184</v>
      </c>
      <c r="I155" s="114">
        <v>2</v>
      </c>
      <c r="J155" s="114">
        <v>0</v>
      </c>
      <c r="K155" s="114" t="s">
        <v>4673</v>
      </c>
      <c r="L155" s="380">
        <v>119.6242</v>
      </c>
      <c r="M155" s="129"/>
      <c r="N155" s="129"/>
      <c r="O155" s="129"/>
      <c r="P155" s="129"/>
      <c r="Q155" s="129"/>
      <c r="R155" s="129"/>
      <c r="S155" s="129"/>
      <c r="T155" s="129"/>
      <c r="U155" s="129"/>
      <c r="V155" s="129"/>
      <c r="W155" s="129"/>
      <c r="X155" s="129"/>
      <c r="Y155" s="129"/>
      <c r="Z155" s="129"/>
      <c r="AA155" s="414">
        <f t="shared" si="277"/>
        <v>0</v>
      </c>
      <c r="AB155" s="131" t="str">
        <f>IF(SUM(M155:Z155)&gt;0,"Yes","No")</f>
        <v>No</v>
      </c>
      <c r="AC155" s="410" t="str">
        <f t="shared" si="279"/>
        <v>No</v>
      </c>
      <c r="AD155" s="413"/>
      <c r="AE155" s="275">
        <v>2</v>
      </c>
      <c r="AF155" s="276">
        <f t="shared" si="296"/>
        <v>0</v>
      </c>
      <c r="AG155" s="111"/>
      <c r="AH155" s="302">
        <v>4.9000000000000004</v>
      </c>
      <c r="AI155" s="311">
        <f t="shared" si="297"/>
        <v>0</v>
      </c>
      <c r="AJ155" s="198">
        <f t="shared" si="281"/>
        <v>0</v>
      </c>
      <c r="AK155" s="198">
        <f t="shared" si="282"/>
        <v>0</v>
      </c>
      <c r="AL155" s="198">
        <f t="shared" si="283"/>
        <v>0</v>
      </c>
      <c r="AM155" s="198">
        <f t="shared" si="284"/>
        <v>0</v>
      </c>
      <c r="AN155" s="198">
        <f t="shared" si="285"/>
        <v>0</v>
      </c>
      <c r="AO155" s="198">
        <f t="shared" si="286"/>
        <v>0</v>
      </c>
      <c r="AP155" s="198">
        <f t="shared" si="287"/>
        <v>0</v>
      </c>
      <c r="AQ155" s="198">
        <f t="shared" si="288"/>
        <v>0</v>
      </c>
      <c r="AR155" s="198">
        <f t="shared" si="289"/>
        <v>0</v>
      </c>
      <c r="AS155" s="198">
        <f t="shared" si="290"/>
        <v>0</v>
      </c>
      <c r="AT155" s="198">
        <f t="shared" si="291"/>
        <v>0</v>
      </c>
      <c r="AU155" s="198">
        <f t="shared" si="292"/>
        <v>0</v>
      </c>
      <c r="AV155" s="198">
        <f t="shared" si="293"/>
        <v>0</v>
      </c>
      <c r="AW155" s="198">
        <f t="shared" si="294"/>
        <v>0</v>
      </c>
      <c r="AX155" s="526">
        <v>2</v>
      </c>
      <c r="AY155" s="532">
        <v>13</v>
      </c>
      <c r="AZ155" s="285">
        <f t="shared" si="338"/>
        <v>0</v>
      </c>
      <c r="BA155" s="532"/>
      <c r="BB155" s="285">
        <f t="shared" si="339"/>
        <v>0</v>
      </c>
      <c r="BC155" s="532"/>
      <c r="BD155" s="177">
        <f t="shared" si="340"/>
        <v>0</v>
      </c>
      <c r="BE155" s="539"/>
      <c r="BF155" s="177">
        <f t="shared" si="304"/>
        <v>0</v>
      </c>
      <c r="BG155" s="177">
        <f t="shared" si="305"/>
        <v>0</v>
      </c>
      <c r="BH155" s="177">
        <f t="shared" si="306"/>
        <v>0</v>
      </c>
      <c r="BI155" s="177">
        <f t="shared" si="307"/>
        <v>0</v>
      </c>
      <c r="BJ155" s="177">
        <f t="shared" si="308"/>
        <v>0</v>
      </c>
      <c r="BK155" s="177">
        <f t="shared" si="309"/>
        <v>0</v>
      </c>
      <c r="BL155" s="177">
        <f t="shared" si="310"/>
        <v>0</v>
      </c>
      <c r="BM155" s="177">
        <f t="shared" si="311"/>
        <v>0</v>
      </c>
      <c r="BN155" s="177">
        <f t="shared" si="312"/>
        <v>0</v>
      </c>
      <c r="BO155" s="539"/>
      <c r="BP155" s="443">
        <f t="shared" si="313"/>
        <v>0</v>
      </c>
      <c r="BQ155" s="443">
        <f t="shared" si="314"/>
        <v>0</v>
      </c>
      <c r="BR155" s="539"/>
      <c r="BS155" s="177">
        <f t="shared" si="315"/>
        <v>0</v>
      </c>
      <c r="BT155" s="177">
        <f t="shared" si="316"/>
        <v>0</v>
      </c>
      <c r="BU155" s="177">
        <f t="shared" si="317"/>
        <v>0</v>
      </c>
      <c r="BV155" s="177">
        <f t="shared" si="318"/>
        <v>0</v>
      </c>
      <c r="BW155" s="177">
        <f t="shared" si="319"/>
        <v>0</v>
      </c>
      <c r="BX155" s="177">
        <f t="shared" si="320"/>
        <v>0</v>
      </c>
      <c r="BY155" s="177">
        <f t="shared" si="321"/>
        <v>0</v>
      </c>
      <c r="BZ155" s="177">
        <f t="shared" si="322"/>
        <v>0</v>
      </c>
      <c r="CA155" s="177">
        <f t="shared" si="323"/>
        <v>0</v>
      </c>
      <c r="CB155" s="177">
        <f t="shared" si="324"/>
        <v>0</v>
      </c>
      <c r="CC155" s="177">
        <f t="shared" si="325"/>
        <v>0</v>
      </c>
      <c r="CD155" s="177">
        <f t="shared" si="326"/>
        <v>0</v>
      </c>
      <c r="CE155" s="177">
        <f t="shared" si="327"/>
        <v>0</v>
      </c>
      <c r="CF155" s="177">
        <f t="shared" si="328"/>
        <v>0</v>
      </c>
      <c r="CG155" s="177">
        <f t="shared" si="329"/>
        <v>0</v>
      </c>
      <c r="CH155" s="177">
        <f t="shared" si="330"/>
        <v>0</v>
      </c>
      <c r="CI155" s="177">
        <f t="shared" si="331"/>
        <v>0</v>
      </c>
      <c r="CJ155" s="177">
        <f t="shared" si="332"/>
        <v>0</v>
      </c>
      <c r="CK155" s="177">
        <f t="shared" si="333"/>
        <v>0</v>
      </c>
      <c r="CL155" s="177">
        <f t="shared" si="334"/>
        <v>0</v>
      </c>
      <c r="CM155" s="177">
        <f t="shared" si="335"/>
        <v>0</v>
      </c>
    </row>
    <row r="156" spans="1:91" s="9" customFormat="1" ht="90" customHeight="1">
      <c r="A156" s="411"/>
      <c r="B156" s="260"/>
      <c r="C156" s="123"/>
      <c r="D156" s="110" t="s">
        <v>2258</v>
      </c>
      <c r="E156" s="175" t="s">
        <v>2884</v>
      </c>
      <c r="F156" s="159" t="s">
        <v>197</v>
      </c>
      <c r="G156" s="165" t="s">
        <v>4999</v>
      </c>
      <c r="H156" s="112" t="s">
        <v>183</v>
      </c>
      <c r="I156" s="111">
        <v>2</v>
      </c>
      <c r="J156" s="111">
        <v>0</v>
      </c>
      <c r="K156" s="105" t="s">
        <v>4673</v>
      </c>
      <c r="L156" s="385">
        <v>97.335000000000008</v>
      </c>
      <c r="M156" s="137"/>
      <c r="N156" s="136"/>
      <c r="O156" s="136"/>
      <c r="P156" s="136"/>
      <c r="Q156" s="136"/>
      <c r="R156" s="136"/>
      <c r="S156" s="136"/>
      <c r="T156" s="136"/>
      <c r="U156" s="136"/>
      <c r="V156" s="136"/>
      <c r="W156" s="136"/>
      <c r="X156" s="136"/>
      <c r="Y156" s="136"/>
      <c r="Z156" s="137"/>
      <c r="AA156" s="138">
        <f>L156*M156+L156*N156+L156*O156+L156*P156+L156*Q156+L156*R156+L156*T156+L156*V156+L156*W156+L156*X156+L156*Y156+L156*Z156+L156*U156+L156*S156</f>
        <v>0</v>
      </c>
      <c r="AB156" s="138" t="str">
        <f t="shared" ref="AB156" si="353">IF(SUM(M156:Z156)&gt;0,"Yes","No")</f>
        <v>No</v>
      </c>
      <c r="AC156" s="211" t="str">
        <f t="shared" si="279"/>
        <v>No</v>
      </c>
      <c r="AE156" s="275">
        <v>2</v>
      </c>
      <c r="AF156" s="276">
        <f t="shared" ref="AF156" si="354">AE156*SUM(M156:Z156)</f>
        <v>0</v>
      </c>
      <c r="AG156" s="111"/>
      <c r="AH156" s="302">
        <v>1.4</v>
      </c>
      <c r="AI156" s="311">
        <f t="shared" si="297"/>
        <v>0</v>
      </c>
      <c r="AJ156" s="198">
        <f t="shared" si="281"/>
        <v>0</v>
      </c>
      <c r="AK156" s="198">
        <f t="shared" si="282"/>
        <v>0</v>
      </c>
      <c r="AL156" s="198">
        <f t="shared" si="283"/>
        <v>0</v>
      </c>
      <c r="AM156" s="198">
        <f t="shared" si="284"/>
        <v>0</v>
      </c>
      <c r="AN156" s="198">
        <f t="shared" si="285"/>
        <v>0</v>
      </c>
      <c r="AO156" s="198">
        <f t="shared" si="286"/>
        <v>0</v>
      </c>
      <c r="AP156" s="198">
        <f t="shared" si="287"/>
        <v>0</v>
      </c>
      <c r="AQ156" s="198">
        <f t="shared" si="288"/>
        <v>0</v>
      </c>
      <c r="AR156" s="198">
        <f t="shared" si="289"/>
        <v>0</v>
      </c>
      <c r="AS156" s="198">
        <f t="shared" si="290"/>
        <v>0</v>
      </c>
      <c r="AT156" s="198">
        <f t="shared" si="291"/>
        <v>0</v>
      </c>
      <c r="AU156" s="198">
        <f t="shared" si="292"/>
        <v>0</v>
      </c>
      <c r="AV156" s="198">
        <f t="shared" si="293"/>
        <v>0</v>
      </c>
      <c r="AW156" s="198">
        <f t="shared" si="294"/>
        <v>0</v>
      </c>
      <c r="AX156" s="526">
        <v>2</v>
      </c>
      <c r="AY156" s="532">
        <v>6</v>
      </c>
      <c r="AZ156" s="285">
        <f t="shared" si="338"/>
        <v>0</v>
      </c>
      <c r="BA156" s="532"/>
      <c r="BB156" s="285">
        <f t="shared" si="339"/>
        <v>0</v>
      </c>
      <c r="BC156" s="532"/>
      <c r="BD156" s="177">
        <f t="shared" si="340"/>
        <v>0</v>
      </c>
      <c r="BE156" s="539"/>
      <c r="BF156" s="177">
        <f t="shared" si="304"/>
        <v>0</v>
      </c>
      <c r="BG156" s="177">
        <f t="shared" si="305"/>
        <v>0</v>
      </c>
      <c r="BH156" s="177">
        <f t="shared" si="306"/>
        <v>0</v>
      </c>
      <c r="BI156" s="177">
        <f t="shared" si="307"/>
        <v>0</v>
      </c>
      <c r="BJ156" s="177">
        <f t="shared" si="308"/>
        <v>0</v>
      </c>
      <c r="BK156" s="177">
        <f t="shared" si="309"/>
        <v>0</v>
      </c>
      <c r="BL156" s="177">
        <f t="shared" si="310"/>
        <v>0</v>
      </c>
      <c r="BM156" s="177">
        <f t="shared" si="311"/>
        <v>0</v>
      </c>
      <c r="BN156" s="177">
        <f t="shared" si="312"/>
        <v>0</v>
      </c>
      <c r="BO156" s="539"/>
      <c r="BP156" s="443">
        <f t="shared" si="313"/>
        <v>0</v>
      </c>
      <c r="BQ156" s="443">
        <f t="shared" si="314"/>
        <v>0</v>
      </c>
      <c r="BR156" s="539"/>
      <c r="BS156" s="177">
        <f t="shared" si="315"/>
        <v>0</v>
      </c>
      <c r="BT156" s="177">
        <f t="shared" si="316"/>
        <v>0</v>
      </c>
      <c r="BU156" s="177">
        <f t="shared" si="317"/>
        <v>0</v>
      </c>
      <c r="BV156" s="177">
        <f t="shared" si="318"/>
        <v>0</v>
      </c>
      <c r="BW156" s="177">
        <f t="shared" si="319"/>
        <v>0</v>
      </c>
      <c r="BX156" s="177">
        <f t="shared" si="320"/>
        <v>0</v>
      </c>
      <c r="BY156" s="177">
        <f t="shared" si="321"/>
        <v>0</v>
      </c>
      <c r="BZ156" s="177">
        <f t="shared" si="322"/>
        <v>0</v>
      </c>
      <c r="CA156" s="177">
        <f t="shared" si="323"/>
        <v>0</v>
      </c>
      <c r="CB156" s="177">
        <f t="shared" si="324"/>
        <v>0</v>
      </c>
      <c r="CC156" s="177">
        <f t="shared" si="325"/>
        <v>0</v>
      </c>
      <c r="CD156" s="177">
        <f t="shared" si="326"/>
        <v>0</v>
      </c>
      <c r="CE156" s="177">
        <f t="shared" si="327"/>
        <v>0</v>
      </c>
      <c r="CF156" s="177">
        <f t="shared" si="328"/>
        <v>0</v>
      </c>
      <c r="CG156" s="177">
        <f t="shared" si="329"/>
        <v>0</v>
      </c>
      <c r="CH156" s="177">
        <f t="shared" si="330"/>
        <v>0</v>
      </c>
      <c r="CI156" s="177">
        <f t="shared" si="331"/>
        <v>0</v>
      </c>
      <c r="CJ156" s="177">
        <f t="shared" si="332"/>
        <v>0</v>
      </c>
      <c r="CK156" s="177">
        <f t="shared" si="333"/>
        <v>0</v>
      </c>
      <c r="CL156" s="177">
        <f t="shared" si="334"/>
        <v>0</v>
      </c>
      <c r="CM156" s="177">
        <f t="shared" si="335"/>
        <v>0</v>
      </c>
    </row>
    <row r="157" spans="1:91" s="9" customFormat="1" ht="90" customHeight="1">
      <c r="A157" s="411"/>
      <c r="B157" s="260"/>
      <c r="C157" s="123"/>
      <c r="D157" s="110" t="s">
        <v>4707</v>
      </c>
      <c r="E157" s="487" t="s">
        <v>6201</v>
      </c>
      <c r="F157" s="159" t="s">
        <v>197</v>
      </c>
      <c r="G157" s="165" t="s">
        <v>4999</v>
      </c>
      <c r="H157" s="112" t="s">
        <v>183</v>
      </c>
      <c r="I157" s="111">
        <v>2</v>
      </c>
      <c r="J157" s="111">
        <v>0</v>
      </c>
      <c r="K157" s="105" t="s">
        <v>4673</v>
      </c>
      <c r="L157" s="385">
        <v>84.635100000000008</v>
      </c>
      <c r="M157" s="137"/>
      <c r="N157" s="136"/>
      <c r="O157" s="136"/>
      <c r="P157" s="136"/>
      <c r="Q157" s="136"/>
      <c r="R157" s="136"/>
      <c r="S157" s="136"/>
      <c r="T157" s="136"/>
      <c r="U157" s="136"/>
      <c r="V157" s="136"/>
      <c r="W157" s="136"/>
      <c r="X157" s="136"/>
      <c r="Y157" s="136"/>
      <c r="Z157" s="137"/>
      <c r="AA157" s="138">
        <f t="shared" si="277"/>
        <v>0</v>
      </c>
      <c r="AB157" s="138" t="str">
        <f t="shared" ref="AB157:AB161" si="355">IF(SUM(M157:Z157)&gt;0,"Yes","No")</f>
        <v>No</v>
      </c>
      <c r="AC157" s="211" t="str">
        <f t="shared" si="279"/>
        <v>No</v>
      </c>
      <c r="AE157" s="275">
        <v>2</v>
      </c>
      <c r="AF157" s="276">
        <f t="shared" si="296"/>
        <v>0</v>
      </c>
      <c r="AG157" s="111"/>
      <c r="AH157" s="302">
        <v>1.4</v>
      </c>
      <c r="AI157" s="311">
        <f t="shared" si="297"/>
        <v>0</v>
      </c>
      <c r="AJ157" s="198">
        <f t="shared" si="281"/>
        <v>0</v>
      </c>
      <c r="AK157" s="198">
        <f t="shared" si="282"/>
        <v>0</v>
      </c>
      <c r="AL157" s="198">
        <f t="shared" si="283"/>
        <v>0</v>
      </c>
      <c r="AM157" s="198">
        <f t="shared" si="284"/>
        <v>0</v>
      </c>
      <c r="AN157" s="198">
        <f t="shared" si="285"/>
        <v>0</v>
      </c>
      <c r="AO157" s="198">
        <f t="shared" si="286"/>
        <v>0</v>
      </c>
      <c r="AP157" s="198">
        <f t="shared" si="287"/>
        <v>0</v>
      </c>
      <c r="AQ157" s="198">
        <f t="shared" si="288"/>
        <v>0</v>
      </c>
      <c r="AR157" s="198">
        <f t="shared" si="289"/>
        <v>0</v>
      </c>
      <c r="AS157" s="198">
        <f t="shared" si="290"/>
        <v>0</v>
      </c>
      <c r="AT157" s="198">
        <f t="shared" si="291"/>
        <v>0</v>
      </c>
      <c r="AU157" s="198">
        <f t="shared" si="292"/>
        <v>0</v>
      </c>
      <c r="AV157" s="198">
        <f t="shared" si="293"/>
        <v>0</v>
      </c>
      <c r="AW157" s="198">
        <f t="shared" si="294"/>
        <v>0</v>
      </c>
      <c r="AX157" s="526">
        <v>2</v>
      </c>
      <c r="AY157" s="532">
        <v>6</v>
      </c>
      <c r="AZ157" s="285">
        <f t="shared" si="338"/>
        <v>0</v>
      </c>
      <c r="BA157" s="532"/>
      <c r="BB157" s="285">
        <f t="shared" si="339"/>
        <v>0</v>
      </c>
      <c r="BC157" s="532"/>
      <c r="BD157" s="177">
        <f t="shared" si="340"/>
        <v>0</v>
      </c>
      <c r="BE157" s="539"/>
      <c r="BF157" s="177">
        <f t="shared" si="304"/>
        <v>0</v>
      </c>
      <c r="BG157" s="177">
        <f t="shared" si="305"/>
        <v>0</v>
      </c>
      <c r="BH157" s="177">
        <f t="shared" si="306"/>
        <v>0</v>
      </c>
      <c r="BI157" s="177">
        <f t="shared" si="307"/>
        <v>0</v>
      </c>
      <c r="BJ157" s="177">
        <f t="shared" si="308"/>
        <v>0</v>
      </c>
      <c r="BK157" s="177">
        <f t="shared" si="309"/>
        <v>0</v>
      </c>
      <c r="BL157" s="177">
        <f t="shared" si="310"/>
        <v>0</v>
      </c>
      <c r="BM157" s="177">
        <f t="shared" si="311"/>
        <v>0</v>
      </c>
      <c r="BN157" s="177">
        <f t="shared" si="312"/>
        <v>0</v>
      </c>
      <c r="BO157" s="539"/>
      <c r="BP157" s="443">
        <f t="shared" si="313"/>
        <v>0</v>
      </c>
      <c r="BQ157" s="443">
        <f t="shared" si="314"/>
        <v>0</v>
      </c>
      <c r="BR157" s="539"/>
      <c r="BS157" s="177">
        <f t="shared" si="315"/>
        <v>0</v>
      </c>
      <c r="BT157" s="177">
        <f t="shared" si="316"/>
        <v>0</v>
      </c>
      <c r="BU157" s="177">
        <f t="shared" si="317"/>
        <v>0</v>
      </c>
      <c r="BV157" s="177">
        <f t="shared" si="318"/>
        <v>0</v>
      </c>
      <c r="BW157" s="177">
        <f t="shared" si="319"/>
        <v>0</v>
      </c>
      <c r="BX157" s="177">
        <f t="shared" si="320"/>
        <v>0</v>
      </c>
      <c r="BY157" s="177">
        <f t="shared" si="321"/>
        <v>0</v>
      </c>
      <c r="BZ157" s="177">
        <f t="shared" si="322"/>
        <v>0</v>
      </c>
      <c r="CA157" s="177">
        <f t="shared" si="323"/>
        <v>0</v>
      </c>
      <c r="CB157" s="177">
        <f t="shared" si="324"/>
        <v>0</v>
      </c>
      <c r="CC157" s="177">
        <f t="shared" si="325"/>
        <v>0</v>
      </c>
      <c r="CD157" s="177">
        <f t="shared" si="326"/>
        <v>0</v>
      </c>
      <c r="CE157" s="177">
        <f t="shared" si="327"/>
        <v>0</v>
      </c>
      <c r="CF157" s="177">
        <f t="shared" si="328"/>
        <v>0</v>
      </c>
      <c r="CG157" s="177">
        <f t="shared" si="329"/>
        <v>0</v>
      </c>
      <c r="CH157" s="177">
        <f t="shared" si="330"/>
        <v>0</v>
      </c>
      <c r="CI157" s="177">
        <f t="shared" si="331"/>
        <v>0</v>
      </c>
      <c r="CJ157" s="177">
        <f t="shared" si="332"/>
        <v>0</v>
      </c>
      <c r="CK157" s="177">
        <f t="shared" si="333"/>
        <v>0</v>
      </c>
      <c r="CL157" s="177">
        <f t="shared" si="334"/>
        <v>0</v>
      </c>
      <c r="CM157" s="177">
        <f t="shared" si="335"/>
        <v>0</v>
      </c>
    </row>
    <row r="158" spans="1:91" s="9" customFormat="1" ht="90" customHeight="1">
      <c r="B158" s="210"/>
      <c r="C158" s="123"/>
      <c r="D158" s="141" t="s">
        <v>2259</v>
      </c>
      <c r="E158" s="223" t="s">
        <v>2884</v>
      </c>
      <c r="F158" s="114" t="s">
        <v>134</v>
      </c>
      <c r="G158" s="160" t="s">
        <v>5000</v>
      </c>
      <c r="H158" s="115" t="s">
        <v>183</v>
      </c>
      <c r="I158" s="114">
        <v>2</v>
      </c>
      <c r="J158" s="114">
        <v>0</v>
      </c>
      <c r="K158" s="114" t="s">
        <v>4673</v>
      </c>
      <c r="L158" s="386">
        <v>129.78</v>
      </c>
      <c r="M158" s="129"/>
      <c r="N158" s="129"/>
      <c r="O158" s="129"/>
      <c r="P158" s="129"/>
      <c r="Q158" s="129"/>
      <c r="R158" s="129"/>
      <c r="S158" s="129"/>
      <c r="T158" s="129"/>
      <c r="U158" s="129"/>
      <c r="V158" s="129"/>
      <c r="W158" s="129"/>
      <c r="X158" s="129"/>
      <c r="Y158" s="129"/>
      <c r="Z158" s="129"/>
      <c r="AA158" s="131">
        <f t="shared" si="277"/>
        <v>0</v>
      </c>
      <c r="AB158" s="131" t="str">
        <f t="shared" ref="AB158" si="356">IF(SUM(M158:Z158)&gt;0,"Yes","No")</f>
        <v>No</v>
      </c>
      <c r="AC158" s="212" t="str">
        <f t="shared" si="279"/>
        <v>No</v>
      </c>
      <c r="AE158" s="275">
        <v>2</v>
      </c>
      <c r="AF158" s="276">
        <f t="shared" ref="AF158" si="357">AE158*SUM(M158:Z158)</f>
        <v>0</v>
      </c>
      <c r="AG158" s="111"/>
      <c r="AH158" s="302">
        <v>3.75</v>
      </c>
      <c r="AI158" s="311">
        <f t="shared" si="297"/>
        <v>0</v>
      </c>
      <c r="AJ158" s="198">
        <f t="shared" si="281"/>
        <v>0</v>
      </c>
      <c r="AK158" s="198">
        <f t="shared" si="282"/>
        <v>0</v>
      </c>
      <c r="AL158" s="198">
        <f t="shared" si="283"/>
        <v>0</v>
      </c>
      <c r="AM158" s="198">
        <f t="shared" si="284"/>
        <v>0</v>
      </c>
      <c r="AN158" s="198">
        <f t="shared" si="285"/>
        <v>0</v>
      </c>
      <c r="AO158" s="198">
        <f t="shared" si="286"/>
        <v>0</v>
      </c>
      <c r="AP158" s="198">
        <f t="shared" si="287"/>
        <v>0</v>
      </c>
      <c r="AQ158" s="198">
        <f t="shared" si="288"/>
        <v>0</v>
      </c>
      <c r="AR158" s="198">
        <f t="shared" si="289"/>
        <v>0</v>
      </c>
      <c r="AS158" s="198">
        <f t="shared" si="290"/>
        <v>0</v>
      </c>
      <c r="AT158" s="198">
        <f t="shared" si="291"/>
        <v>0</v>
      </c>
      <c r="AU158" s="198">
        <f t="shared" si="292"/>
        <v>0</v>
      </c>
      <c r="AV158" s="198">
        <f t="shared" si="293"/>
        <v>0</v>
      </c>
      <c r="AW158" s="198">
        <f t="shared" si="294"/>
        <v>0</v>
      </c>
      <c r="AX158" s="526">
        <v>2</v>
      </c>
      <c r="AY158" s="532">
        <v>10</v>
      </c>
      <c r="AZ158" s="285">
        <f t="shared" si="338"/>
        <v>0</v>
      </c>
      <c r="BA158" s="532"/>
      <c r="BB158" s="285">
        <f t="shared" si="339"/>
        <v>0</v>
      </c>
      <c r="BC158" s="532"/>
      <c r="BD158" s="177">
        <f t="shared" si="340"/>
        <v>0</v>
      </c>
      <c r="BE158" s="539"/>
      <c r="BF158" s="177">
        <f t="shared" si="304"/>
        <v>0</v>
      </c>
      <c r="BG158" s="177">
        <f t="shared" si="305"/>
        <v>0</v>
      </c>
      <c r="BH158" s="177">
        <f t="shared" si="306"/>
        <v>0</v>
      </c>
      <c r="BI158" s="177">
        <f t="shared" si="307"/>
        <v>0</v>
      </c>
      <c r="BJ158" s="177">
        <f t="shared" si="308"/>
        <v>0</v>
      </c>
      <c r="BK158" s="177">
        <f t="shared" si="309"/>
        <v>0</v>
      </c>
      <c r="BL158" s="177">
        <f t="shared" si="310"/>
        <v>0</v>
      </c>
      <c r="BM158" s="177">
        <f t="shared" si="311"/>
        <v>0</v>
      </c>
      <c r="BN158" s="177">
        <f t="shared" si="312"/>
        <v>0</v>
      </c>
      <c r="BO158" s="539"/>
      <c r="BP158" s="443">
        <f t="shared" si="313"/>
        <v>0</v>
      </c>
      <c r="BQ158" s="443">
        <f t="shared" si="314"/>
        <v>0</v>
      </c>
      <c r="BR158" s="539"/>
      <c r="BS158" s="177">
        <f t="shared" si="315"/>
        <v>0</v>
      </c>
      <c r="BT158" s="177">
        <f t="shared" si="316"/>
        <v>0</v>
      </c>
      <c r="BU158" s="177">
        <f t="shared" si="317"/>
        <v>0</v>
      </c>
      <c r="BV158" s="177">
        <f t="shared" si="318"/>
        <v>0</v>
      </c>
      <c r="BW158" s="177">
        <f t="shared" si="319"/>
        <v>0</v>
      </c>
      <c r="BX158" s="177">
        <f t="shared" si="320"/>
        <v>0</v>
      </c>
      <c r="BY158" s="177">
        <f t="shared" si="321"/>
        <v>0</v>
      </c>
      <c r="BZ158" s="177">
        <f t="shared" si="322"/>
        <v>0</v>
      </c>
      <c r="CA158" s="177">
        <f t="shared" si="323"/>
        <v>0</v>
      </c>
      <c r="CB158" s="177">
        <f t="shared" si="324"/>
        <v>0</v>
      </c>
      <c r="CC158" s="177">
        <f t="shared" si="325"/>
        <v>0</v>
      </c>
      <c r="CD158" s="177">
        <f t="shared" si="326"/>
        <v>0</v>
      </c>
      <c r="CE158" s="177">
        <f t="shared" si="327"/>
        <v>0</v>
      </c>
      <c r="CF158" s="177">
        <f t="shared" si="328"/>
        <v>0</v>
      </c>
      <c r="CG158" s="177">
        <f t="shared" si="329"/>
        <v>0</v>
      </c>
      <c r="CH158" s="177">
        <f t="shared" si="330"/>
        <v>0</v>
      </c>
      <c r="CI158" s="177">
        <f t="shared" si="331"/>
        <v>0</v>
      </c>
      <c r="CJ158" s="177">
        <f t="shared" si="332"/>
        <v>0</v>
      </c>
      <c r="CK158" s="177">
        <f t="shared" si="333"/>
        <v>0</v>
      </c>
      <c r="CL158" s="177">
        <f t="shared" si="334"/>
        <v>0</v>
      </c>
      <c r="CM158" s="177">
        <f t="shared" si="335"/>
        <v>0</v>
      </c>
    </row>
    <row r="159" spans="1:91" s="9" customFormat="1" ht="90" customHeight="1">
      <c r="B159" s="210"/>
      <c r="C159" s="123"/>
      <c r="D159" s="141" t="s">
        <v>4708</v>
      </c>
      <c r="E159" s="486" t="s">
        <v>6201</v>
      </c>
      <c r="F159" s="114" t="s">
        <v>134</v>
      </c>
      <c r="G159" s="160" t="s">
        <v>5000</v>
      </c>
      <c r="H159" s="115" t="s">
        <v>183</v>
      </c>
      <c r="I159" s="114">
        <v>2</v>
      </c>
      <c r="J159" s="114">
        <v>0</v>
      </c>
      <c r="K159" s="114" t="s">
        <v>4673</v>
      </c>
      <c r="L159" s="386">
        <v>112.8571</v>
      </c>
      <c r="M159" s="129"/>
      <c r="N159" s="129"/>
      <c r="O159" s="129"/>
      <c r="P159" s="129"/>
      <c r="Q159" s="129"/>
      <c r="R159" s="129"/>
      <c r="S159" s="129"/>
      <c r="T159" s="129"/>
      <c r="U159" s="129"/>
      <c r="V159" s="129"/>
      <c r="W159" s="129"/>
      <c r="X159" s="129"/>
      <c r="Y159" s="129"/>
      <c r="Z159" s="129"/>
      <c r="AA159" s="131">
        <f t="shared" si="277"/>
        <v>0</v>
      </c>
      <c r="AB159" s="131" t="str">
        <f t="shared" si="355"/>
        <v>No</v>
      </c>
      <c r="AC159" s="212" t="str">
        <f t="shared" si="279"/>
        <v>No</v>
      </c>
      <c r="AE159" s="275">
        <v>2</v>
      </c>
      <c r="AF159" s="276">
        <f t="shared" si="296"/>
        <v>0</v>
      </c>
      <c r="AG159" s="111"/>
      <c r="AH159" s="302">
        <v>3.75</v>
      </c>
      <c r="AI159" s="311">
        <f t="shared" si="297"/>
        <v>0</v>
      </c>
      <c r="AJ159" s="198">
        <f t="shared" si="281"/>
        <v>0</v>
      </c>
      <c r="AK159" s="198">
        <f t="shared" si="282"/>
        <v>0</v>
      </c>
      <c r="AL159" s="198">
        <f t="shared" si="283"/>
        <v>0</v>
      </c>
      <c r="AM159" s="198">
        <f t="shared" si="284"/>
        <v>0</v>
      </c>
      <c r="AN159" s="198">
        <f t="shared" si="285"/>
        <v>0</v>
      </c>
      <c r="AO159" s="198">
        <f t="shared" si="286"/>
        <v>0</v>
      </c>
      <c r="AP159" s="198">
        <f t="shared" si="287"/>
        <v>0</v>
      </c>
      <c r="AQ159" s="198">
        <f t="shared" si="288"/>
        <v>0</v>
      </c>
      <c r="AR159" s="198">
        <f t="shared" si="289"/>
        <v>0</v>
      </c>
      <c r="AS159" s="198">
        <f t="shared" si="290"/>
        <v>0</v>
      </c>
      <c r="AT159" s="198">
        <f t="shared" si="291"/>
        <v>0</v>
      </c>
      <c r="AU159" s="198">
        <f t="shared" si="292"/>
        <v>0</v>
      </c>
      <c r="AV159" s="198">
        <f t="shared" si="293"/>
        <v>0</v>
      </c>
      <c r="AW159" s="198">
        <f t="shared" si="294"/>
        <v>0</v>
      </c>
      <c r="AX159" s="526">
        <v>2</v>
      </c>
      <c r="AY159" s="532">
        <v>10</v>
      </c>
      <c r="AZ159" s="285">
        <f t="shared" si="338"/>
        <v>0</v>
      </c>
      <c r="BA159" s="532"/>
      <c r="BB159" s="285">
        <f t="shared" si="339"/>
        <v>0</v>
      </c>
      <c r="BC159" s="532"/>
      <c r="BD159" s="177">
        <f t="shared" si="340"/>
        <v>0</v>
      </c>
      <c r="BE159" s="539"/>
      <c r="BF159" s="177">
        <f t="shared" si="304"/>
        <v>0</v>
      </c>
      <c r="BG159" s="177">
        <f t="shared" si="305"/>
        <v>0</v>
      </c>
      <c r="BH159" s="177">
        <f t="shared" si="306"/>
        <v>0</v>
      </c>
      <c r="BI159" s="177">
        <f t="shared" si="307"/>
        <v>0</v>
      </c>
      <c r="BJ159" s="177">
        <f t="shared" si="308"/>
        <v>0</v>
      </c>
      <c r="BK159" s="177">
        <f t="shared" si="309"/>
        <v>0</v>
      </c>
      <c r="BL159" s="177">
        <f t="shared" si="310"/>
        <v>0</v>
      </c>
      <c r="BM159" s="177">
        <f t="shared" si="311"/>
        <v>0</v>
      </c>
      <c r="BN159" s="177">
        <f t="shared" si="312"/>
        <v>0</v>
      </c>
      <c r="BO159" s="539"/>
      <c r="BP159" s="443">
        <f t="shared" si="313"/>
        <v>0</v>
      </c>
      <c r="BQ159" s="443">
        <f t="shared" si="314"/>
        <v>0</v>
      </c>
      <c r="BR159" s="539"/>
      <c r="BS159" s="177">
        <f t="shared" si="315"/>
        <v>0</v>
      </c>
      <c r="BT159" s="177">
        <f t="shared" si="316"/>
        <v>0</v>
      </c>
      <c r="BU159" s="177">
        <f t="shared" si="317"/>
        <v>0</v>
      </c>
      <c r="BV159" s="177">
        <f t="shared" si="318"/>
        <v>0</v>
      </c>
      <c r="BW159" s="177">
        <f t="shared" si="319"/>
        <v>0</v>
      </c>
      <c r="BX159" s="177">
        <f t="shared" si="320"/>
        <v>0</v>
      </c>
      <c r="BY159" s="177">
        <f t="shared" si="321"/>
        <v>0</v>
      </c>
      <c r="BZ159" s="177">
        <f t="shared" si="322"/>
        <v>0</v>
      </c>
      <c r="CA159" s="177">
        <f t="shared" si="323"/>
        <v>0</v>
      </c>
      <c r="CB159" s="177">
        <f t="shared" si="324"/>
        <v>0</v>
      </c>
      <c r="CC159" s="177">
        <f t="shared" si="325"/>
        <v>0</v>
      </c>
      <c r="CD159" s="177">
        <f t="shared" si="326"/>
        <v>0</v>
      </c>
      <c r="CE159" s="177">
        <f t="shared" si="327"/>
        <v>0</v>
      </c>
      <c r="CF159" s="177">
        <f t="shared" si="328"/>
        <v>0</v>
      </c>
      <c r="CG159" s="177">
        <f t="shared" si="329"/>
        <v>0</v>
      </c>
      <c r="CH159" s="177">
        <f t="shared" si="330"/>
        <v>0</v>
      </c>
      <c r="CI159" s="177">
        <f t="shared" si="331"/>
        <v>0</v>
      </c>
      <c r="CJ159" s="177">
        <f t="shared" si="332"/>
        <v>0</v>
      </c>
      <c r="CK159" s="177">
        <f t="shared" si="333"/>
        <v>0</v>
      </c>
      <c r="CL159" s="177">
        <f t="shared" si="334"/>
        <v>0</v>
      </c>
      <c r="CM159" s="177">
        <f t="shared" si="335"/>
        <v>0</v>
      </c>
    </row>
    <row r="160" spans="1:91" s="9" customFormat="1" ht="90" customHeight="1">
      <c r="B160" s="210"/>
      <c r="C160" s="123"/>
      <c r="D160" s="110" t="s">
        <v>2260</v>
      </c>
      <c r="E160" s="175" t="s">
        <v>2884</v>
      </c>
      <c r="F160" s="111" t="s">
        <v>135</v>
      </c>
      <c r="G160" s="165" t="s">
        <v>5001</v>
      </c>
      <c r="H160" s="112" t="s">
        <v>183</v>
      </c>
      <c r="I160" s="111">
        <v>2</v>
      </c>
      <c r="J160" s="111">
        <v>0</v>
      </c>
      <c r="K160" s="105" t="s">
        <v>4673</v>
      </c>
      <c r="L160" s="385">
        <v>146.0025</v>
      </c>
      <c r="M160" s="401"/>
      <c r="N160" s="401"/>
      <c r="O160" s="401"/>
      <c r="P160" s="401"/>
      <c r="Q160" s="401"/>
      <c r="R160" s="401"/>
      <c r="S160" s="401"/>
      <c r="T160" s="401"/>
      <c r="U160" s="401"/>
      <c r="V160" s="401"/>
      <c r="W160" s="401"/>
      <c r="X160" s="401"/>
      <c r="Y160" s="401"/>
      <c r="Z160" s="401"/>
      <c r="AA160" s="425">
        <f t="shared" si="277"/>
        <v>0</v>
      </c>
      <c r="AB160" s="138" t="str">
        <f t="shared" ref="AB160" si="358">IF(SUM(M160:Z160)&gt;0,"Yes","No")</f>
        <v>No</v>
      </c>
      <c r="AC160" s="166" t="str">
        <f t="shared" si="279"/>
        <v>No</v>
      </c>
      <c r="AD160" s="413"/>
      <c r="AE160" s="277">
        <v>2</v>
      </c>
      <c r="AF160" s="276">
        <f t="shared" ref="AF160" si="359">AE160*SUM(M160:Z160)</f>
        <v>0</v>
      </c>
      <c r="AG160" s="111"/>
      <c r="AH160" s="303">
        <v>6.25</v>
      </c>
      <c r="AI160" s="311">
        <f t="shared" si="297"/>
        <v>0</v>
      </c>
      <c r="AJ160" s="198">
        <f t="shared" si="281"/>
        <v>0</v>
      </c>
      <c r="AK160" s="198">
        <f t="shared" si="282"/>
        <v>0</v>
      </c>
      <c r="AL160" s="198">
        <f t="shared" si="283"/>
        <v>0</v>
      </c>
      <c r="AM160" s="198">
        <f t="shared" si="284"/>
        <v>0</v>
      </c>
      <c r="AN160" s="198">
        <f t="shared" si="285"/>
        <v>0</v>
      </c>
      <c r="AO160" s="198">
        <f t="shared" si="286"/>
        <v>0</v>
      </c>
      <c r="AP160" s="198">
        <f t="shared" si="287"/>
        <v>0</v>
      </c>
      <c r="AQ160" s="198">
        <f t="shared" si="288"/>
        <v>0</v>
      </c>
      <c r="AR160" s="198">
        <f t="shared" si="289"/>
        <v>0</v>
      </c>
      <c r="AS160" s="198">
        <f t="shared" si="290"/>
        <v>0</v>
      </c>
      <c r="AT160" s="198">
        <f t="shared" si="291"/>
        <v>0</v>
      </c>
      <c r="AU160" s="198">
        <f t="shared" si="292"/>
        <v>0</v>
      </c>
      <c r="AV160" s="198">
        <f t="shared" si="293"/>
        <v>0</v>
      </c>
      <c r="AW160" s="198">
        <f t="shared" si="294"/>
        <v>0</v>
      </c>
      <c r="AX160" s="526">
        <v>2</v>
      </c>
      <c r="AY160" s="532">
        <v>12</v>
      </c>
      <c r="AZ160" s="285">
        <f t="shared" si="338"/>
        <v>0</v>
      </c>
      <c r="BA160" s="532"/>
      <c r="BB160" s="285">
        <f t="shared" si="339"/>
        <v>0</v>
      </c>
      <c r="BC160" s="532"/>
      <c r="BD160" s="177">
        <f t="shared" si="340"/>
        <v>0</v>
      </c>
      <c r="BE160" s="539"/>
      <c r="BF160" s="177">
        <f t="shared" si="304"/>
        <v>0</v>
      </c>
      <c r="BG160" s="177">
        <f t="shared" si="305"/>
        <v>0</v>
      </c>
      <c r="BH160" s="177">
        <f t="shared" si="306"/>
        <v>0</v>
      </c>
      <c r="BI160" s="177">
        <f t="shared" si="307"/>
        <v>0</v>
      </c>
      <c r="BJ160" s="177">
        <f t="shared" si="308"/>
        <v>0</v>
      </c>
      <c r="BK160" s="177">
        <f t="shared" si="309"/>
        <v>0</v>
      </c>
      <c r="BL160" s="177">
        <f t="shared" si="310"/>
        <v>0</v>
      </c>
      <c r="BM160" s="177">
        <f t="shared" si="311"/>
        <v>0</v>
      </c>
      <c r="BN160" s="177">
        <f t="shared" si="312"/>
        <v>0</v>
      </c>
      <c r="BO160" s="539"/>
      <c r="BP160" s="443">
        <f t="shared" si="313"/>
        <v>0</v>
      </c>
      <c r="BQ160" s="443">
        <f t="shared" si="314"/>
        <v>0</v>
      </c>
      <c r="BR160" s="539"/>
      <c r="BS160" s="177">
        <f t="shared" si="315"/>
        <v>0</v>
      </c>
      <c r="BT160" s="177">
        <f t="shared" si="316"/>
        <v>0</v>
      </c>
      <c r="BU160" s="177">
        <f t="shared" si="317"/>
        <v>0</v>
      </c>
      <c r="BV160" s="177">
        <f t="shared" si="318"/>
        <v>0</v>
      </c>
      <c r="BW160" s="177">
        <f t="shared" si="319"/>
        <v>0</v>
      </c>
      <c r="BX160" s="177">
        <f t="shared" si="320"/>
        <v>0</v>
      </c>
      <c r="BY160" s="177">
        <f t="shared" si="321"/>
        <v>0</v>
      </c>
      <c r="BZ160" s="177">
        <f t="shared" si="322"/>
        <v>0</v>
      </c>
      <c r="CA160" s="177">
        <f t="shared" si="323"/>
        <v>0</v>
      </c>
      <c r="CB160" s="177">
        <f t="shared" si="324"/>
        <v>0</v>
      </c>
      <c r="CC160" s="177">
        <f t="shared" si="325"/>
        <v>0</v>
      </c>
      <c r="CD160" s="177">
        <f t="shared" si="326"/>
        <v>0</v>
      </c>
      <c r="CE160" s="177">
        <f t="shared" si="327"/>
        <v>0</v>
      </c>
      <c r="CF160" s="177">
        <f t="shared" si="328"/>
        <v>0</v>
      </c>
      <c r="CG160" s="177">
        <f t="shared" si="329"/>
        <v>0</v>
      </c>
      <c r="CH160" s="177">
        <f t="shared" si="330"/>
        <v>0</v>
      </c>
      <c r="CI160" s="177">
        <f t="shared" si="331"/>
        <v>0</v>
      </c>
      <c r="CJ160" s="177">
        <f t="shared" si="332"/>
        <v>0</v>
      </c>
      <c r="CK160" s="177">
        <f t="shared" si="333"/>
        <v>0</v>
      </c>
      <c r="CL160" s="177">
        <f t="shared" si="334"/>
        <v>0</v>
      </c>
      <c r="CM160" s="177">
        <f t="shared" si="335"/>
        <v>0</v>
      </c>
    </row>
    <row r="161" spans="1:91" s="9" customFormat="1" ht="90" customHeight="1">
      <c r="B161" s="213"/>
      <c r="C161" s="167"/>
      <c r="D161" s="253" t="s">
        <v>4709</v>
      </c>
      <c r="E161" s="488" t="s">
        <v>6201</v>
      </c>
      <c r="F161" s="229" t="s">
        <v>135</v>
      </c>
      <c r="G161" s="412" t="s">
        <v>5001</v>
      </c>
      <c r="H161" s="408" t="s">
        <v>183</v>
      </c>
      <c r="I161" s="229">
        <v>2</v>
      </c>
      <c r="J161" s="229">
        <v>0</v>
      </c>
      <c r="K161" s="168" t="s">
        <v>4673</v>
      </c>
      <c r="L161" s="387">
        <v>127.0608</v>
      </c>
      <c r="M161" s="243"/>
      <c r="N161" s="243"/>
      <c r="O161" s="243"/>
      <c r="P161" s="243"/>
      <c r="Q161" s="243"/>
      <c r="R161" s="243"/>
      <c r="S161" s="243"/>
      <c r="T161" s="243"/>
      <c r="U161" s="243"/>
      <c r="V161" s="243"/>
      <c r="W161" s="243"/>
      <c r="X161" s="243"/>
      <c r="Y161" s="243"/>
      <c r="Z161" s="243"/>
      <c r="AA161" s="415">
        <f t="shared" si="277"/>
        <v>0</v>
      </c>
      <c r="AB161" s="232" t="str">
        <f t="shared" si="355"/>
        <v>No</v>
      </c>
      <c r="AC161" s="233" t="str">
        <f t="shared" si="279"/>
        <v>No</v>
      </c>
      <c r="AE161" s="277">
        <v>2</v>
      </c>
      <c r="AF161" s="276">
        <f t="shared" si="296"/>
        <v>0</v>
      </c>
      <c r="AG161" s="111"/>
      <c r="AH161" s="303">
        <v>6.25</v>
      </c>
      <c r="AI161" s="311">
        <f t="shared" si="297"/>
        <v>0</v>
      </c>
      <c r="AJ161" s="198">
        <f t="shared" si="281"/>
        <v>0</v>
      </c>
      <c r="AK161" s="198">
        <f t="shared" si="282"/>
        <v>0</v>
      </c>
      <c r="AL161" s="198">
        <f t="shared" si="283"/>
        <v>0</v>
      </c>
      <c r="AM161" s="198">
        <f t="shared" si="284"/>
        <v>0</v>
      </c>
      <c r="AN161" s="198">
        <f t="shared" si="285"/>
        <v>0</v>
      </c>
      <c r="AO161" s="198">
        <f t="shared" si="286"/>
        <v>0</v>
      </c>
      <c r="AP161" s="198">
        <f t="shared" si="287"/>
        <v>0</v>
      </c>
      <c r="AQ161" s="198">
        <f t="shared" si="288"/>
        <v>0</v>
      </c>
      <c r="AR161" s="198">
        <f t="shared" si="289"/>
        <v>0</v>
      </c>
      <c r="AS161" s="198">
        <f t="shared" si="290"/>
        <v>0</v>
      </c>
      <c r="AT161" s="198">
        <f t="shared" si="291"/>
        <v>0</v>
      </c>
      <c r="AU161" s="198">
        <f t="shared" si="292"/>
        <v>0</v>
      </c>
      <c r="AV161" s="198">
        <f t="shared" si="293"/>
        <v>0</v>
      </c>
      <c r="AW161" s="198">
        <f t="shared" si="294"/>
        <v>0</v>
      </c>
      <c r="AX161" s="526">
        <v>2</v>
      </c>
      <c r="AY161" s="532">
        <v>12</v>
      </c>
      <c r="AZ161" s="285">
        <f t="shared" si="338"/>
        <v>0</v>
      </c>
      <c r="BA161" s="532"/>
      <c r="BB161" s="285">
        <f t="shared" si="339"/>
        <v>0</v>
      </c>
      <c r="BC161" s="532"/>
      <c r="BD161" s="177">
        <f t="shared" si="340"/>
        <v>0</v>
      </c>
      <c r="BE161" s="539"/>
      <c r="BF161" s="177">
        <f t="shared" si="304"/>
        <v>0</v>
      </c>
      <c r="BG161" s="177">
        <f t="shared" si="305"/>
        <v>0</v>
      </c>
      <c r="BH161" s="177">
        <f t="shared" si="306"/>
        <v>0</v>
      </c>
      <c r="BI161" s="177">
        <f t="shared" si="307"/>
        <v>0</v>
      </c>
      <c r="BJ161" s="177">
        <f t="shared" si="308"/>
        <v>0</v>
      </c>
      <c r="BK161" s="177">
        <f t="shared" si="309"/>
        <v>0</v>
      </c>
      <c r="BL161" s="177">
        <f t="shared" si="310"/>
        <v>0</v>
      </c>
      <c r="BM161" s="177">
        <f t="shared" si="311"/>
        <v>0</v>
      </c>
      <c r="BN161" s="177">
        <f t="shared" si="312"/>
        <v>0</v>
      </c>
      <c r="BO161" s="539"/>
      <c r="BP161" s="443">
        <f t="shared" si="313"/>
        <v>0</v>
      </c>
      <c r="BQ161" s="443">
        <f t="shared" si="314"/>
        <v>0</v>
      </c>
      <c r="BR161" s="539"/>
      <c r="BS161" s="177">
        <f t="shared" si="315"/>
        <v>0</v>
      </c>
      <c r="BT161" s="177">
        <f t="shared" si="316"/>
        <v>0</v>
      </c>
      <c r="BU161" s="177">
        <f t="shared" si="317"/>
        <v>0</v>
      </c>
      <c r="BV161" s="177">
        <f t="shared" si="318"/>
        <v>0</v>
      </c>
      <c r="BW161" s="177">
        <f t="shared" si="319"/>
        <v>0</v>
      </c>
      <c r="BX161" s="177">
        <f t="shared" si="320"/>
        <v>0</v>
      </c>
      <c r="BY161" s="177">
        <f t="shared" si="321"/>
        <v>0</v>
      </c>
      <c r="BZ161" s="177">
        <f t="shared" si="322"/>
        <v>0</v>
      </c>
      <c r="CA161" s="177">
        <f t="shared" si="323"/>
        <v>0</v>
      </c>
      <c r="CB161" s="177">
        <f t="shared" si="324"/>
        <v>0</v>
      </c>
      <c r="CC161" s="177">
        <f t="shared" si="325"/>
        <v>0</v>
      </c>
      <c r="CD161" s="177">
        <f t="shared" si="326"/>
        <v>0</v>
      </c>
      <c r="CE161" s="177">
        <f t="shared" si="327"/>
        <v>0</v>
      </c>
      <c r="CF161" s="177">
        <f t="shared" si="328"/>
        <v>0</v>
      </c>
      <c r="CG161" s="177">
        <f t="shared" si="329"/>
        <v>0</v>
      </c>
      <c r="CH161" s="177">
        <f t="shared" si="330"/>
        <v>0</v>
      </c>
      <c r="CI161" s="177">
        <f t="shared" si="331"/>
        <v>0</v>
      </c>
      <c r="CJ161" s="177">
        <f t="shared" si="332"/>
        <v>0</v>
      </c>
      <c r="CK161" s="177">
        <f t="shared" si="333"/>
        <v>0</v>
      </c>
      <c r="CL161" s="177">
        <f t="shared" si="334"/>
        <v>0</v>
      </c>
      <c r="CM161" s="177">
        <f t="shared" si="335"/>
        <v>0</v>
      </c>
    </row>
    <row r="162" spans="1:91" s="123" customFormat="1" ht="40.799999999999997" customHeight="1">
      <c r="A162" s="9"/>
      <c r="B162" s="117"/>
      <c r="C162" s="122"/>
      <c r="D162" s="495" t="s">
        <v>2282</v>
      </c>
      <c r="E162" s="174"/>
      <c r="F162" s="110"/>
      <c r="G162" s="108"/>
      <c r="H162" s="108"/>
      <c r="I162" s="110"/>
      <c r="J162" s="109"/>
      <c r="K162" s="109"/>
      <c r="L162" s="201"/>
      <c r="M162" s="135"/>
      <c r="Z162" s="9"/>
      <c r="AA162" s="232"/>
      <c r="AB162" s="124"/>
      <c r="AC162" s="125"/>
      <c r="AE162" s="279"/>
      <c r="AF162" s="279"/>
      <c r="AG162" s="111"/>
      <c r="AH162" s="300"/>
      <c r="AI162" s="311"/>
      <c r="AJ162" s="198"/>
      <c r="AK162" s="198"/>
      <c r="AL162" s="198"/>
      <c r="AM162" s="198"/>
      <c r="AN162" s="198"/>
      <c r="AO162" s="198"/>
      <c r="AP162" s="198"/>
      <c r="AQ162" s="198"/>
      <c r="AR162" s="198"/>
      <c r="AS162" s="198"/>
      <c r="AT162" s="198"/>
      <c r="AU162" s="198"/>
      <c r="AV162" s="198"/>
      <c r="AW162" s="198"/>
      <c r="AX162" s="525"/>
      <c r="AY162" s="533"/>
      <c r="AZ162" s="285">
        <f t="shared" si="338"/>
        <v>0</v>
      </c>
      <c r="BA162" s="533"/>
      <c r="BB162" s="285">
        <f t="shared" si="339"/>
        <v>0</v>
      </c>
      <c r="BC162" s="533"/>
      <c r="BD162" s="177">
        <f t="shared" si="340"/>
        <v>0</v>
      </c>
      <c r="BE162" s="539"/>
      <c r="BF162" s="177">
        <f t="shared" si="304"/>
        <v>0</v>
      </c>
      <c r="BG162" s="177">
        <f t="shared" si="305"/>
        <v>0</v>
      </c>
      <c r="BH162" s="177">
        <f t="shared" si="306"/>
        <v>0</v>
      </c>
      <c r="BI162" s="177">
        <f t="shared" si="307"/>
        <v>0</v>
      </c>
      <c r="BJ162" s="177">
        <f t="shared" si="308"/>
        <v>0</v>
      </c>
      <c r="BK162" s="177">
        <f t="shared" si="309"/>
        <v>0</v>
      </c>
      <c r="BL162" s="177">
        <f t="shared" si="310"/>
        <v>0</v>
      </c>
      <c r="BM162" s="177">
        <f t="shared" si="311"/>
        <v>0</v>
      </c>
      <c r="BN162" s="177">
        <f t="shared" si="312"/>
        <v>0</v>
      </c>
      <c r="BO162" s="539"/>
      <c r="BP162" s="443">
        <f t="shared" si="313"/>
        <v>0</v>
      </c>
      <c r="BQ162" s="443">
        <f t="shared" si="314"/>
        <v>0</v>
      </c>
      <c r="BR162" s="539"/>
      <c r="BS162" s="177">
        <f t="shared" si="315"/>
        <v>0</v>
      </c>
      <c r="BT162" s="177">
        <f t="shared" si="316"/>
        <v>0</v>
      </c>
      <c r="BU162" s="177">
        <f t="shared" si="317"/>
        <v>0</v>
      </c>
      <c r="BV162" s="177">
        <f t="shared" si="318"/>
        <v>0</v>
      </c>
      <c r="BW162" s="177">
        <f t="shared" si="319"/>
        <v>0</v>
      </c>
      <c r="BX162" s="177">
        <f t="shared" si="320"/>
        <v>0</v>
      </c>
      <c r="BY162" s="177">
        <f t="shared" si="321"/>
        <v>0</v>
      </c>
      <c r="BZ162" s="177">
        <f t="shared" si="322"/>
        <v>0</v>
      </c>
      <c r="CA162" s="177">
        <f t="shared" si="323"/>
        <v>0</v>
      </c>
      <c r="CB162" s="177">
        <f t="shared" si="324"/>
        <v>0</v>
      </c>
      <c r="CC162" s="177">
        <f t="shared" si="325"/>
        <v>0</v>
      </c>
      <c r="CD162" s="177">
        <f t="shared" si="326"/>
        <v>0</v>
      </c>
      <c r="CE162" s="177">
        <f t="shared" si="327"/>
        <v>0</v>
      </c>
      <c r="CF162" s="177">
        <f t="shared" si="328"/>
        <v>0</v>
      </c>
      <c r="CG162" s="177">
        <f t="shared" si="329"/>
        <v>0</v>
      </c>
      <c r="CH162" s="177">
        <f t="shared" si="330"/>
        <v>0</v>
      </c>
      <c r="CI162" s="177">
        <f t="shared" si="331"/>
        <v>0</v>
      </c>
      <c r="CJ162" s="177">
        <f t="shared" si="332"/>
        <v>0</v>
      </c>
      <c r="CK162" s="177">
        <f t="shared" si="333"/>
        <v>0</v>
      </c>
      <c r="CL162" s="177">
        <f t="shared" si="334"/>
        <v>0</v>
      </c>
      <c r="CM162" s="177">
        <f t="shared" si="335"/>
        <v>0</v>
      </c>
    </row>
    <row r="163" spans="1:91" s="9" customFormat="1" ht="90" customHeight="1">
      <c r="A163" s="104"/>
      <c r="B163" s="239"/>
      <c r="C163" s="143"/>
      <c r="D163" s="221" t="s">
        <v>300</v>
      </c>
      <c r="E163" s="222" t="s">
        <v>2884</v>
      </c>
      <c r="F163" s="204" t="s">
        <v>197</v>
      </c>
      <c r="G163" s="206" t="s">
        <v>2618</v>
      </c>
      <c r="H163" s="206" t="s">
        <v>2137</v>
      </c>
      <c r="I163" s="204">
        <v>5</v>
      </c>
      <c r="J163" s="204">
        <v>10</v>
      </c>
      <c r="K163" s="204" t="s">
        <v>4673</v>
      </c>
      <c r="L163" s="378">
        <v>286.59750000000003</v>
      </c>
      <c r="M163" s="207"/>
      <c r="N163" s="207"/>
      <c r="O163" s="207"/>
      <c r="P163" s="207"/>
      <c r="Q163" s="207"/>
      <c r="R163" s="207"/>
      <c r="S163" s="207"/>
      <c r="T163" s="207"/>
      <c r="U163" s="207"/>
      <c r="V163" s="207"/>
      <c r="W163" s="207"/>
      <c r="X163" s="207"/>
      <c r="Y163" s="207"/>
      <c r="Z163" s="207"/>
      <c r="AA163" s="208">
        <f t="shared" ref="AA163:AA198" si="360">L163*M163+L163*N163+L163*O163+L163*P163+L163*Q163+L163*R163+L163*T163+L163*V163+L163*W163+L163*X163+L163*Y163+L163*Z163+L163*U163+L163*S163</f>
        <v>0</v>
      </c>
      <c r="AB163" s="208" t="str">
        <f t="shared" si="295"/>
        <v>No</v>
      </c>
      <c r="AC163" s="209" t="str">
        <f t="shared" ref="AC163:AC198" si="361">IF(B163="New","Yes","No")</f>
        <v>No</v>
      </c>
      <c r="AE163" s="275">
        <v>5</v>
      </c>
      <c r="AF163" s="276">
        <f t="shared" ref="AF163:AF198" si="362">AE163*SUM(M163:Z163)</f>
        <v>0</v>
      </c>
      <c r="AG163" s="111"/>
      <c r="AH163" s="301">
        <v>12</v>
      </c>
      <c r="AI163" s="311">
        <f t="shared" si="297"/>
        <v>0</v>
      </c>
      <c r="AJ163" s="198">
        <f t="shared" ref="AJ163:AJ198" si="363">M163*I163</f>
        <v>0</v>
      </c>
      <c r="AK163" s="198">
        <f t="shared" ref="AK163:AK198" si="364">N163*I163</f>
        <v>0</v>
      </c>
      <c r="AL163" s="198">
        <f t="shared" ref="AL163:AL198" si="365">O163*I163</f>
        <v>0</v>
      </c>
      <c r="AM163" s="198">
        <f t="shared" ref="AM163:AM198" si="366">P163*I163</f>
        <v>0</v>
      </c>
      <c r="AN163" s="198">
        <f t="shared" ref="AN163:AN198" si="367">Q163*I163</f>
        <v>0</v>
      </c>
      <c r="AO163" s="198">
        <f t="shared" ref="AO163:AO198" si="368">R163*I163</f>
        <v>0</v>
      </c>
      <c r="AP163" s="198">
        <f t="shared" ref="AP163:AP198" si="369">S163*I163</f>
        <v>0</v>
      </c>
      <c r="AQ163" s="198">
        <f t="shared" ref="AQ163:AQ198" si="370">T163*I163</f>
        <v>0</v>
      </c>
      <c r="AR163" s="198">
        <f t="shared" ref="AR163:AR198" si="371">U163*I163</f>
        <v>0</v>
      </c>
      <c r="AS163" s="198">
        <f t="shared" ref="AS163:AS198" si="372">V163*I163</f>
        <v>0</v>
      </c>
      <c r="AT163" s="198">
        <f t="shared" ref="AT163:AT198" si="373">W163*I163</f>
        <v>0</v>
      </c>
      <c r="AU163" s="198">
        <f t="shared" ref="AU163:AU198" si="374">X163*I163</f>
        <v>0</v>
      </c>
      <c r="AV163" s="198">
        <f t="shared" ref="AV163:AV198" si="375">Y163*I163</f>
        <v>0</v>
      </c>
      <c r="AW163" s="198">
        <f t="shared" ref="AW163:AW198" si="376">Z163*I163</f>
        <v>0</v>
      </c>
      <c r="AX163" s="526">
        <v>5</v>
      </c>
      <c r="AY163" s="532"/>
      <c r="AZ163" s="285">
        <f t="shared" si="338"/>
        <v>0</v>
      </c>
      <c r="BA163" s="532">
        <v>20</v>
      </c>
      <c r="BB163" s="285">
        <f t="shared" si="339"/>
        <v>0</v>
      </c>
      <c r="BC163" s="532"/>
      <c r="BD163" s="177">
        <f t="shared" si="340"/>
        <v>0</v>
      </c>
      <c r="BE163" s="539"/>
      <c r="BF163" s="177">
        <f t="shared" si="304"/>
        <v>0</v>
      </c>
      <c r="BG163" s="177">
        <f t="shared" si="305"/>
        <v>0</v>
      </c>
      <c r="BH163" s="177">
        <f t="shared" si="306"/>
        <v>0</v>
      </c>
      <c r="BI163" s="177">
        <f t="shared" si="307"/>
        <v>0</v>
      </c>
      <c r="BJ163" s="177">
        <f t="shared" si="308"/>
        <v>0</v>
      </c>
      <c r="BK163" s="177">
        <f t="shared" si="309"/>
        <v>0</v>
      </c>
      <c r="BL163" s="177">
        <f t="shared" si="310"/>
        <v>0</v>
      </c>
      <c r="BM163" s="177">
        <f t="shared" si="311"/>
        <v>0</v>
      </c>
      <c r="BN163" s="177">
        <f t="shared" si="312"/>
        <v>0</v>
      </c>
      <c r="BO163" s="539"/>
      <c r="BP163" s="443">
        <f t="shared" si="313"/>
        <v>0</v>
      </c>
      <c r="BQ163" s="443">
        <f t="shared" si="314"/>
        <v>0</v>
      </c>
      <c r="BR163" s="539"/>
      <c r="BS163" s="177">
        <f t="shared" si="315"/>
        <v>0</v>
      </c>
      <c r="BT163" s="177">
        <f t="shared" si="316"/>
        <v>0</v>
      </c>
      <c r="BU163" s="177">
        <f t="shared" si="317"/>
        <v>0</v>
      </c>
      <c r="BV163" s="177">
        <f t="shared" si="318"/>
        <v>0</v>
      </c>
      <c r="BW163" s="177">
        <f t="shared" si="319"/>
        <v>0</v>
      </c>
      <c r="BX163" s="177">
        <f t="shared" si="320"/>
        <v>0</v>
      </c>
      <c r="BY163" s="177">
        <f t="shared" si="321"/>
        <v>0</v>
      </c>
      <c r="BZ163" s="177">
        <f t="shared" si="322"/>
        <v>0</v>
      </c>
      <c r="CA163" s="177">
        <f t="shared" si="323"/>
        <v>0</v>
      </c>
      <c r="CB163" s="177">
        <f t="shared" si="324"/>
        <v>0</v>
      </c>
      <c r="CC163" s="177">
        <f t="shared" si="325"/>
        <v>0</v>
      </c>
      <c r="CD163" s="177">
        <f t="shared" si="326"/>
        <v>0</v>
      </c>
      <c r="CE163" s="177">
        <f t="shared" si="327"/>
        <v>0</v>
      </c>
      <c r="CF163" s="177">
        <f t="shared" si="328"/>
        <v>0</v>
      </c>
      <c r="CG163" s="177">
        <f t="shared" si="329"/>
        <v>0</v>
      </c>
      <c r="CH163" s="177">
        <f t="shared" si="330"/>
        <v>0</v>
      </c>
      <c r="CI163" s="177">
        <f t="shared" si="331"/>
        <v>0</v>
      </c>
      <c r="CJ163" s="177">
        <f t="shared" si="332"/>
        <v>0</v>
      </c>
      <c r="CK163" s="177">
        <f t="shared" si="333"/>
        <v>0</v>
      </c>
      <c r="CL163" s="177">
        <f t="shared" si="334"/>
        <v>0</v>
      </c>
      <c r="CM163" s="177">
        <f t="shared" si="335"/>
        <v>0</v>
      </c>
    </row>
    <row r="164" spans="1:91" s="9" customFormat="1" ht="90" customHeight="1">
      <c r="A164" s="104"/>
      <c r="B164" s="210"/>
      <c r="D164" s="141" t="s">
        <v>3770</v>
      </c>
      <c r="E164" s="486" t="s">
        <v>6201</v>
      </c>
      <c r="F164" s="114" t="s">
        <v>197</v>
      </c>
      <c r="G164" s="115" t="s">
        <v>2618</v>
      </c>
      <c r="H164" s="115" t="s">
        <v>2137</v>
      </c>
      <c r="I164" s="114">
        <v>5</v>
      </c>
      <c r="J164" s="114">
        <v>10</v>
      </c>
      <c r="K164" s="114" t="s">
        <v>4673</v>
      </c>
      <c r="L164" s="380">
        <v>249.21880000000002</v>
      </c>
      <c r="M164" s="130"/>
      <c r="N164" s="129"/>
      <c r="O164" s="129"/>
      <c r="P164" s="129"/>
      <c r="Q164" s="129"/>
      <c r="R164" s="129"/>
      <c r="S164" s="129"/>
      <c r="T164" s="129"/>
      <c r="U164" s="129"/>
      <c r="V164" s="129"/>
      <c r="W164" s="129"/>
      <c r="X164" s="129"/>
      <c r="Y164" s="130"/>
      <c r="Z164" s="129"/>
      <c r="AA164" s="414">
        <f t="shared" si="360"/>
        <v>0</v>
      </c>
      <c r="AB164" s="131" t="str">
        <f t="shared" ref="AB164:AB165" si="377">IF(SUM(M164:Z164)&gt;0,"Yes","No")</f>
        <v>No</v>
      </c>
      <c r="AC164" s="410" t="str">
        <f t="shared" si="361"/>
        <v>No</v>
      </c>
      <c r="AD164" s="413"/>
      <c r="AE164" s="275">
        <v>5</v>
      </c>
      <c r="AF164" s="276">
        <f t="shared" ref="AF164:AF165" si="378">AE164*SUM(M164:Z164)</f>
        <v>0</v>
      </c>
      <c r="AG164" s="111"/>
      <c r="AH164" s="301">
        <v>12</v>
      </c>
      <c r="AI164" s="311">
        <f t="shared" si="297"/>
        <v>0</v>
      </c>
      <c r="AJ164" s="198">
        <f t="shared" si="363"/>
        <v>0</v>
      </c>
      <c r="AK164" s="198">
        <f t="shared" si="364"/>
        <v>0</v>
      </c>
      <c r="AL164" s="198">
        <f t="shared" si="365"/>
        <v>0</v>
      </c>
      <c r="AM164" s="198">
        <f t="shared" si="366"/>
        <v>0</v>
      </c>
      <c r="AN164" s="198">
        <f t="shared" si="367"/>
        <v>0</v>
      </c>
      <c r="AO164" s="198">
        <f t="shared" si="368"/>
        <v>0</v>
      </c>
      <c r="AP164" s="198">
        <f t="shared" si="369"/>
        <v>0</v>
      </c>
      <c r="AQ164" s="198">
        <f t="shared" si="370"/>
        <v>0</v>
      </c>
      <c r="AR164" s="198">
        <f t="shared" si="371"/>
        <v>0</v>
      </c>
      <c r="AS164" s="198">
        <f t="shared" si="372"/>
        <v>0</v>
      </c>
      <c r="AT164" s="198">
        <f t="shared" si="373"/>
        <v>0</v>
      </c>
      <c r="AU164" s="198">
        <f t="shared" si="374"/>
        <v>0</v>
      </c>
      <c r="AV164" s="198">
        <f t="shared" si="375"/>
        <v>0</v>
      </c>
      <c r="AW164" s="198">
        <f t="shared" si="376"/>
        <v>0</v>
      </c>
      <c r="AX164" s="526">
        <v>5</v>
      </c>
      <c r="AY164" s="532"/>
      <c r="AZ164" s="285">
        <f t="shared" si="338"/>
        <v>0</v>
      </c>
      <c r="BA164" s="532">
        <v>20</v>
      </c>
      <c r="BB164" s="285">
        <f t="shared" si="339"/>
        <v>0</v>
      </c>
      <c r="BC164" s="532"/>
      <c r="BD164" s="177">
        <f t="shared" si="340"/>
        <v>0</v>
      </c>
      <c r="BE164" s="539"/>
      <c r="BF164" s="177">
        <f t="shared" si="304"/>
        <v>0</v>
      </c>
      <c r="BG164" s="177">
        <f t="shared" si="305"/>
        <v>0</v>
      </c>
      <c r="BH164" s="177">
        <f t="shared" si="306"/>
        <v>0</v>
      </c>
      <c r="BI164" s="177">
        <f t="shared" si="307"/>
        <v>0</v>
      </c>
      <c r="BJ164" s="177">
        <f t="shared" si="308"/>
        <v>0</v>
      </c>
      <c r="BK164" s="177">
        <f t="shared" si="309"/>
        <v>0</v>
      </c>
      <c r="BL164" s="177">
        <f t="shared" si="310"/>
        <v>0</v>
      </c>
      <c r="BM164" s="177">
        <f t="shared" si="311"/>
        <v>0</v>
      </c>
      <c r="BN164" s="177">
        <f t="shared" si="312"/>
        <v>0</v>
      </c>
      <c r="BO164" s="539"/>
      <c r="BP164" s="443">
        <f t="shared" si="313"/>
        <v>0</v>
      </c>
      <c r="BQ164" s="443">
        <f t="shared" si="314"/>
        <v>0</v>
      </c>
      <c r="BR164" s="539"/>
      <c r="BS164" s="177">
        <f t="shared" si="315"/>
        <v>0</v>
      </c>
      <c r="BT164" s="177">
        <f t="shared" si="316"/>
        <v>0</v>
      </c>
      <c r="BU164" s="177">
        <f t="shared" si="317"/>
        <v>0</v>
      </c>
      <c r="BV164" s="177">
        <f t="shared" si="318"/>
        <v>0</v>
      </c>
      <c r="BW164" s="177">
        <f t="shared" si="319"/>
        <v>0</v>
      </c>
      <c r="BX164" s="177">
        <f t="shared" si="320"/>
        <v>0</v>
      </c>
      <c r="BY164" s="177">
        <f t="shared" si="321"/>
        <v>0</v>
      </c>
      <c r="BZ164" s="177">
        <f t="shared" si="322"/>
        <v>0</v>
      </c>
      <c r="CA164" s="177">
        <f t="shared" si="323"/>
        <v>0</v>
      </c>
      <c r="CB164" s="177">
        <f t="shared" si="324"/>
        <v>0</v>
      </c>
      <c r="CC164" s="177">
        <f t="shared" si="325"/>
        <v>0</v>
      </c>
      <c r="CD164" s="177">
        <f t="shared" si="326"/>
        <v>0</v>
      </c>
      <c r="CE164" s="177">
        <f t="shared" si="327"/>
        <v>0</v>
      </c>
      <c r="CF164" s="177">
        <f t="shared" si="328"/>
        <v>0</v>
      </c>
      <c r="CG164" s="177">
        <f t="shared" si="329"/>
        <v>0</v>
      </c>
      <c r="CH164" s="177">
        <f t="shared" si="330"/>
        <v>0</v>
      </c>
      <c r="CI164" s="177">
        <f t="shared" si="331"/>
        <v>0</v>
      </c>
      <c r="CJ164" s="177">
        <f t="shared" si="332"/>
        <v>0</v>
      </c>
      <c r="CK164" s="177">
        <f t="shared" si="333"/>
        <v>0</v>
      </c>
      <c r="CL164" s="177">
        <f t="shared" si="334"/>
        <v>0</v>
      </c>
      <c r="CM164" s="177">
        <f t="shared" si="335"/>
        <v>0</v>
      </c>
    </row>
    <row r="165" spans="1:91" s="123" customFormat="1" ht="90" customHeight="1">
      <c r="B165" s="210"/>
      <c r="C165" s="9"/>
      <c r="D165" s="242" t="s">
        <v>301</v>
      </c>
      <c r="E165" s="175" t="s">
        <v>2884</v>
      </c>
      <c r="F165" s="105" t="s">
        <v>133</v>
      </c>
      <c r="G165" s="224" t="s">
        <v>2617</v>
      </c>
      <c r="H165" s="224" t="s">
        <v>2137</v>
      </c>
      <c r="I165" s="105">
        <v>4</v>
      </c>
      <c r="J165" s="105">
        <v>8</v>
      </c>
      <c r="K165" s="105" t="s">
        <v>4673</v>
      </c>
      <c r="L165" s="379">
        <v>286.59750000000003</v>
      </c>
      <c r="M165" s="127"/>
      <c r="N165" s="126"/>
      <c r="O165" s="127"/>
      <c r="P165" s="127"/>
      <c r="Q165" s="127"/>
      <c r="R165" s="127"/>
      <c r="S165" s="127"/>
      <c r="T165" s="127"/>
      <c r="U165" s="127"/>
      <c r="V165" s="127"/>
      <c r="W165" s="127"/>
      <c r="X165" s="127"/>
      <c r="Y165" s="127"/>
      <c r="Z165" s="127"/>
      <c r="AA165" s="138">
        <f t="shared" si="360"/>
        <v>0</v>
      </c>
      <c r="AB165" s="124" t="str">
        <f t="shared" si="377"/>
        <v>No</v>
      </c>
      <c r="AC165" s="234" t="str">
        <f t="shared" si="361"/>
        <v>No</v>
      </c>
      <c r="AE165" s="275">
        <v>4</v>
      </c>
      <c r="AF165" s="276">
        <f t="shared" si="378"/>
        <v>0</v>
      </c>
      <c r="AG165" s="111"/>
      <c r="AH165" s="302">
        <v>12</v>
      </c>
      <c r="AI165" s="311">
        <f t="shared" si="297"/>
        <v>0</v>
      </c>
      <c r="AJ165" s="198">
        <f t="shared" si="363"/>
        <v>0</v>
      </c>
      <c r="AK165" s="198">
        <f t="shared" si="364"/>
        <v>0</v>
      </c>
      <c r="AL165" s="198">
        <f t="shared" si="365"/>
        <v>0</v>
      </c>
      <c r="AM165" s="198">
        <f t="shared" si="366"/>
        <v>0</v>
      </c>
      <c r="AN165" s="198">
        <f t="shared" si="367"/>
        <v>0</v>
      </c>
      <c r="AO165" s="198">
        <f t="shared" si="368"/>
        <v>0</v>
      </c>
      <c r="AP165" s="198">
        <f t="shared" si="369"/>
        <v>0</v>
      </c>
      <c r="AQ165" s="198">
        <f t="shared" si="370"/>
        <v>0</v>
      </c>
      <c r="AR165" s="198">
        <f t="shared" si="371"/>
        <v>0</v>
      </c>
      <c r="AS165" s="198">
        <f t="shared" si="372"/>
        <v>0</v>
      </c>
      <c r="AT165" s="198">
        <f t="shared" si="373"/>
        <v>0</v>
      </c>
      <c r="AU165" s="198">
        <f t="shared" si="374"/>
        <v>0</v>
      </c>
      <c r="AV165" s="198">
        <f t="shared" si="375"/>
        <v>0</v>
      </c>
      <c r="AW165" s="198">
        <f t="shared" si="376"/>
        <v>0</v>
      </c>
      <c r="AX165" s="526">
        <v>4</v>
      </c>
      <c r="AY165" s="532"/>
      <c r="AZ165" s="285">
        <f t="shared" si="338"/>
        <v>0</v>
      </c>
      <c r="BA165" s="532">
        <v>32</v>
      </c>
      <c r="BB165" s="285">
        <f t="shared" si="339"/>
        <v>0</v>
      </c>
      <c r="BC165" s="532"/>
      <c r="BD165" s="177">
        <f t="shared" si="340"/>
        <v>0</v>
      </c>
      <c r="BE165" s="539"/>
      <c r="BF165" s="177">
        <f t="shared" si="304"/>
        <v>0</v>
      </c>
      <c r="BG165" s="177">
        <f t="shared" si="305"/>
        <v>0</v>
      </c>
      <c r="BH165" s="177">
        <f t="shared" si="306"/>
        <v>0</v>
      </c>
      <c r="BI165" s="177">
        <f t="shared" si="307"/>
        <v>0</v>
      </c>
      <c r="BJ165" s="177">
        <f t="shared" si="308"/>
        <v>0</v>
      </c>
      <c r="BK165" s="177">
        <f t="shared" si="309"/>
        <v>0</v>
      </c>
      <c r="BL165" s="177">
        <f t="shared" si="310"/>
        <v>0</v>
      </c>
      <c r="BM165" s="177">
        <f t="shared" si="311"/>
        <v>0</v>
      </c>
      <c r="BN165" s="177">
        <f t="shared" si="312"/>
        <v>0</v>
      </c>
      <c r="BO165" s="539"/>
      <c r="BP165" s="443">
        <f t="shared" si="313"/>
        <v>0</v>
      </c>
      <c r="BQ165" s="443">
        <f t="shared" si="314"/>
        <v>0</v>
      </c>
      <c r="BR165" s="539"/>
      <c r="BS165" s="177">
        <f t="shared" si="315"/>
        <v>0</v>
      </c>
      <c r="BT165" s="177">
        <f t="shared" si="316"/>
        <v>0</v>
      </c>
      <c r="BU165" s="177">
        <f t="shared" si="317"/>
        <v>0</v>
      </c>
      <c r="BV165" s="177">
        <f t="shared" si="318"/>
        <v>0</v>
      </c>
      <c r="BW165" s="177">
        <f t="shared" si="319"/>
        <v>0</v>
      </c>
      <c r="BX165" s="177">
        <f t="shared" si="320"/>
        <v>0</v>
      </c>
      <c r="BY165" s="177">
        <f t="shared" si="321"/>
        <v>0</v>
      </c>
      <c r="BZ165" s="177">
        <f t="shared" si="322"/>
        <v>0</v>
      </c>
      <c r="CA165" s="177">
        <f t="shared" si="323"/>
        <v>0</v>
      </c>
      <c r="CB165" s="177">
        <f t="shared" si="324"/>
        <v>0</v>
      </c>
      <c r="CC165" s="177">
        <f t="shared" si="325"/>
        <v>0</v>
      </c>
      <c r="CD165" s="177">
        <f t="shared" si="326"/>
        <v>0</v>
      </c>
      <c r="CE165" s="177">
        <f t="shared" si="327"/>
        <v>0</v>
      </c>
      <c r="CF165" s="177">
        <f t="shared" si="328"/>
        <v>0</v>
      </c>
      <c r="CG165" s="177">
        <f t="shared" si="329"/>
        <v>0</v>
      </c>
      <c r="CH165" s="177">
        <f t="shared" si="330"/>
        <v>0</v>
      </c>
      <c r="CI165" s="177">
        <f t="shared" si="331"/>
        <v>0</v>
      </c>
      <c r="CJ165" s="177">
        <f t="shared" si="332"/>
        <v>0</v>
      </c>
      <c r="CK165" s="177">
        <f t="shared" si="333"/>
        <v>0</v>
      </c>
      <c r="CL165" s="177">
        <f t="shared" si="334"/>
        <v>0</v>
      </c>
      <c r="CM165" s="177">
        <f t="shared" si="335"/>
        <v>0</v>
      </c>
    </row>
    <row r="166" spans="1:91" s="123" customFormat="1" ht="90" customHeight="1">
      <c r="B166" s="210"/>
      <c r="C166" s="9"/>
      <c r="D166" s="242" t="s">
        <v>3812</v>
      </c>
      <c r="E166" s="487" t="s">
        <v>6201</v>
      </c>
      <c r="F166" s="105" t="s">
        <v>133</v>
      </c>
      <c r="G166" s="224" t="s">
        <v>2617</v>
      </c>
      <c r="H166" s="224" t="s">
        <v>2137</v>
      </c>
      <c r="I166" s="105">
        <v>4</v>
      </c>
      <c r="J166" s="105">
        <v>8</v>
      </c>
      <c r="K166" s="105" t="s">
        <v>4673</v>
      </c>
      <c r="L166" s="379">
        <v>249.21880000000002</v>
      </c>
      <c r="M166" s="127"/>
      <c r="N166" s="126"/>
      <c r="O166" s="127"/>
      <c r="P166" s="127"/>
      <c r="Q166" s="127"/>
      <c r="R166" s="127"/>
      <c r="S166" s="127"/>
      <c r="T166" s="127"/>
      <c r="U166" s="127"/>
      <c r="V166" s="127"/>
      <c r="W166" s="127"/>
      <c r="X166" s="127"/>
      <c r="Y166" s="127"/>
      <c r="Z166" s="127"/>
      <c r="AA166" s="138">
        <f>L166*M166+L166*N166+L166*O166+L166*P166+L166*Q166+L166*R166+L166*T166+L166*V166+L166*W166+L166*X166+L166*Y166+L166*Z166+L166*U166+L166*S166</f>
        <v>0</v>
      </c>
      <c r="AB166" s="124" t="str">
        <f t="shared" si="295"/>
        <v>No</v>
      </c>
      <c r="AC166" s="234" t="str">
        <f t="shared" si="361"/>
        <v>No</v>
      </c>
      <c r="AE166" s="275">
        <v>4</v>
      </c>
      <c r="AF166" s="276">
        <f t="shared" si="362"/>
        <v>0</v>
      </c>
      <c r="AG166" s="111"/>
      <c r="AH166" s="302">
        <v>12</v>
      </c>
      <c r="AI166" s="311">
        <f t="shared" si="297"/>
        <v>0</v>
      </c>
      <c r="AJ166" s="198">
        <f t="shared" si="363"/>
        <v>0</v>
      </c>
      <c r="AK166" s="198">
        <f t="shared" si="364"/>
        <v>0</v>
      </c>
      <c r="AL166" s="198">
        <f t="shared" si="365"/>
        <v>0</v>
      </c>
      <c r="AM166" s="198">
        <f t="shared" si="366"/>
        <v>0</v>
      </c>
      <c r="AN166" s="198">
        <f t="shared" si="367"/>
        <v>0</v>
      </c>
      <c r="AO166" s="198">
        <f t="shared" si="368"/>
        <v>0</v>
      </c>
      <c r="AP166" s="198">
        <f t="shared" si="369"/>
        <v>0</v>
      </c>
      <c r="AQ166" s="198">
        <f t="shared" si="370"/>
        <v>0</v>
      </c>
      <c r="AR166" s="198">
        <f t="shared" si="371"/>
        <v>0</v>
      </c>
      <c r="AS166" s="198">
        <f t="shared" si="372"/>
        <v>0</v>
      </c>
      <c r="AT166" s="198">
        <f t="shared" si="373"/>
        <v>0</v>
      </c>
      <c r="AU166" s="198">
        <f t="shared" si="374"/>
        <v>0</v>
      </c>
      <c r="AV166" s="198">
        <f t="shared" si="375"/>
        <v>0</v>
      </c>
      <c r="AW166" s="198">
        <f t="shared" si="376"/>
        <v>0</v>
      </c>
      <c r="AX166" s="526">
        <v>4</v>
      </c>
      <c r="AY166" s="532"/>
      <c r="AZ166" s="285">
        <f t="shared" si="338"/>
        <v>0</v>
      </c>
      <c r="BA166" s="532">
        <v>32</v>
      </c>
      <c r="BB166" s="285">
        <f t="shared" si="339"/>
        <v>0</v>
      </c>
      <c r="BC166" s="532"/>
      <c r="BD166" s="177">
        <f t="shared" si="340"/>
        <v>0</v>
      </c>
      <c r="BE166" s="539"/>
      <c r="BF166" s="177">
        <f t="shared" si="304"/>
        <v>0</v>
      </c>
      <c r="BG166" s="177">
        <f t="shared" si="305"/>
        <v>0</v>
      </c>
      <c r="BH166" s="177">
        <f t="shared" si="306"/>
        <v>0</v>
      </c>
      <c r="BI166" s="177">
        <f t="shared" si="307"/>
        <v>0</v>
      </c>
      <c r="BJ166" s="177">
        <f t="shared" si="308"/>
        <v>0</v>
      </c>
      <c r="BK166" s="177">
        <f t="shared" si="309"/>
        <v>0</v>
      </c>
      <c r="BL166" s="177">
        <f t="shared" si="310"/>
        <v>0</v>
      </c>
      <c r="BM166" s="177">
        <f t="shared" si="311"/>
        <v>0</v>
      </c>
      <c r="BN166" s="177">
        <f t="shared" si="312"/>
        <v>0</v>
      </c>
      <c r="BO166" s="539"/>
      <c r="BP166" s="443">
        <f t="shared" si="313"/>
        <v>0</v>
      </c>
      <c r="BQ166" s="443">
        <f t="shared" si="314"/>
        <v>0</v>
      </c>
      <c r="BR166" s="539"/>
      <c r="BS166" s="177">
        <f t="shared" si="315"/>
        <v>0</v>
      </c>
      <c r="BT166" s="177">
        <f t="shared" si="316"/>
        <v>0</v>
      </c>
      <c r="BU166" s="177">
        <f t="shared" si="317"/>
        <v>0</v>
      </c>
      <c r="BV166" s="177">
        <f t="shared" si="318"/>
        <v>0</v>
      </c>
      <c r="BW166" s="177">
        <f t="shared" si="319"/>
        <v>0</v>
      </c>
      <c r="BX166" s="177">
        <f t="shared" si="320"/>
        <v>0</v>
      </c>
      <c r="BY166" s="177">
        <f t="shared" si="321"/>
        <v>0</v>
      </c>
      <c r="BZ166" s="177">
        <f t="shared" si="322"/>
        <v>0</v>
      </c>
      <c r="CA166" s="177">
        <f t="shared" si="323"/>
        <v>0</v>
      </c>
      <c r="CB166" s="177">
        <f t="shared" si="324"/>
        <v>0</v>
      </c>
      <c r="CC166" s="177">
        <f t="shared" si="325"/>
        <v>0</v>
      </c>
      <c r="CD166" s="177">
        <f t="shared" si="326"/>
        <v>0</v>
      </c>
      <c r="CE166" s="177">
        <f t="shared" si="327"/>
        <v>0</v>
      </c>
      <c r="CF166" s="177">
        <f t="shared" si="328"/>
        <v>0</v>
      </c>
      <c r="CG166" s="177">
        <f t="shared" si="329"/>
        <v>0</v>
      </c>
      <c r="CH166" s="177">
        <f t="shared" si="330"/>
        <v>0</v>
      </c>
      <c r="CI166" s="177">
        <f t="shared" si="331"/>
        <v>0</v>
      </c>
      <c r="CJ166" s="177">
        <f t="shared" si="332"/>
        <v>0</v>
      </c>
      <c r="CK166" s="177">
        <f t="shared" si="333"/>
        <v>0</v>
      </c>
      <c r="CL166" s="177">
        <f t="shared" si="334"/>
        <v>0</v>
      </c>
      <c r="CM166" s="177">
        <f t="shared" si="335"/>
        <v>0</v>
      </c>
    </row>
    <row r="167" spans="1:91" s="9" customFormat="1" ht="90" customHeight="1">
      <c r="A167" s="123"/>
      <c r="B167" s="225"/>
      <c r="D167" s="141" t="s">
        <v>302</v>
      </c>
      <c r="E167" s="223" t="s">
        <v>2884</v>
      </c>
      <c r="F167" s="114" t="s">
        <v>133</v>
      </c>
      <c r="G167" s="115" t="s">
        <v>2616</v>
      </c>
      <c r="H167" s="115" t="s">
        <v>2137</v>
      </c>
      <c r="I167" s="114">
        <v>3</v>
      </c>
      <c r="J167" s="114">
        <v>6</v>
      </c>
      <c r="K167" s="114" t="s">
        <v>4673</v>
      </c>
      <c r="L167" s="380">
        <v>286.59750000000003</v>
      </c>
      <c r="M167" s="129"/>
      <c r="N167" s="129"/>
      <c r="O167" s="129"/>
      <c r="P167" s="129"/>
      <c r="Q167" s="129"/>
      <c r="R167" s="129"/>
      <c r="S167" s="129"/>
      <c r="T167" s="129"/>
      <c r="U167" s="129"/>
      <c r="V167" s="129"/>
      <c r="W167" s="129"/>
      <c r="X167" s="129"/>
      <c r="Y167" s="129"/>
      <c r="Z167" s="129"/>
      <c r="AA167" s="131">
        <f t="shared" si="360"/>
        <v>0</v>
      </c>
      <c r="AB167" s="131" t="str">
        <f t="shared" ref="AB167" si="379">IF(SUM(M167:Z167)&gt;0,"Yes","No")</f>
        <v>No</v>
      </c>
      <c r="AC167" s="212" t="str">
        <f t="shared" si="361"/>
        <v>No</v>
      </c>
      <c r="AE167" s="275">
        <v>3</v>
      </c>
      <c r="AF167" s="276">
        <f t="shared" ref="AF167" si="380">AE167*SUM(M167:Z167)</f>
        <v>0</v>
      </c>
      <c r="AG167" s="111"/>
      <c r="AH167" s="302">
        <v>14</v>
      </c>
      <c r="AI167" s="311">
        <f t="shared" si="297"/>
        <v>0</v>
      </c>
      <c r="AJ167" s="198">
        <f t="shared" si="363"/>
        <v>0</v>
      </c>
      <c r="AK167" s="198">
        <f t="shared" si="364"/>
        <v>0</v>
      </c>
      <c r="AL167" s="198">
        <f t="shared" si="365"/>
        <v>0</v>
      </c>
      <c r="AM167" s="198">
        <f t="shared" si="366"/>
        <v>0</v>
      </c>
      <c r="AN167" s="198">
        <f t="shared" si="367"/>
        <v>0</v>
      </c>
      <c r="AO167" s="198">
        <f t="shared" si="368"/>
        <v>0</v>
      </c>
      <c r="AP167" s="198">
        <f t="shared" si="369"/>
        <v>0</v>
      </c>
      <c r="AQ167" s="198">
        <f t="shared" si="370"/>
        <v>0</v>
      </c>
      <c r="AR167" s="198">
        <f t="shared" si="371"/>
        <v>0</v>
      </c>
      <c r="AS167" s="198">
        <f t="shared" si="372"/>
        <v>0</v>
      </c>
      <c r="AT167" s="198">
        <f t="shared" si="373"/>
        <v>0</v>
      </c>
      <c r="AU167" s="198">
        <f t="shared" si="374"/>
        <v>0</v>
      </c>
      <c r="AV167" s="198">
        <f t="shared" si="375"/>
        <v>0</v>
      </c>
      <c r="AW167" s="198">
        <f t="shared" si="376"/>
        <v>0</v>
      </c>
      <c r="AX167" s="526">
        <v>3</v>
      </c>
      <c r="AY167" s="532"/>
      <c r="AZ167" s="285">
        <f t="shared" si="338"/>
        <v>0</v>
      </c>
      <c r="BA167" s="532">
        <v>24</v>
      </c>
      <c r="BB167" s="285">
        <f t="shared" si="339"/>
        <v>0</v>
      </c>
      <c r="BC167" s="532"/>
      <c r="BD167" s="177">
        <f t="shared" si="340"/>
        <v>0</v>
      </c>
      <c r="BE167" s="539"/>
      <c r="BF167" s="177">
        <f t="shared" si="304"/>
        <v>0</v>
      </c>
      <c r="BG167" s="177">
        <f t="shared" si="305"/>
        <v>0</v>
      </c>
      <c r="BH167" s="177">
        <f t="shared" si="306"/>
        <v>0</v>
      </c>
      <c r="BI167" s="177">
        <f t="shared" si="307"/>
        <v>0</v>
      </c>
      <c r="BJ167" s="177">
        <f t="shared" si="308"/>
        <v>0</v>
      </c>
      <c r="BK167" s="177">
        <f t="shared" si="309"/>
        <v>0</v>
      </c>
      <c r="BL167" s="177">
        <f t="shared" si="310"/>
        <v>0</v>
      </c>
      <c r="BM167" s="177">
        <f t="shared" si="311"/>
        <v>0</v>
      </c>
      <c r="BN167" s="177">
        <f t="shared" si="312"/>
        <v>0</v>
      </c>
      <c r="BO167" s="539"/>
      <c r="BP167" s="443">
        <f t="shared" si="313"/>
        <v>0</v>
      </c>
      <c r="BQ167" s="443">
        <f t="shared" si="314"/>
        <v>0</v>
      </c>
      <c r="BR167" s="539"/>
      <c r="BS167" s="177">
        <f t="shared" si="315"/>
        <v>0</v>
      </c>
      <c r="BT167" s="177">
        <f t="shared" si="316"/>
        <v>0</v>
      </c>
      <c r="BU167" s="177">
        <f t="shared" si="317"/>
        <v>0</v>
      </c>
      <c r="BV167" s="177">
        <f t="shared" si="318"/>
        <v>0</v>
      </c>
      <c r="BW167" s="177">
        <f t="shared" si="319"/>
        <v>0</v>
      </c>
      <c r="BX167" s="177">
        <f t="shared" si="320"/>
        <v>0</v>
      </c>
      <c r="BY167" s="177">
        <f t="shared" si="321"/>
        <v>0</v>
      </c>
      <c r="BZ167" s="177">
        <f t="shared" si="322"/>
        <v>0</v>
      </c>
      <c r="CA167" s="177">
        <f t="shared" si="323"/>
        <v>0</v>
      </c>
      <c r="CB167" s="177">
        <f t="shared" si="324"/>
        <v>0</v>
      </c>
      <c r="CC167" s="177">
        <f t="shared" si="325"/>
        <v>0</v>
      </c>
      <c r="CD167" s="177">
        <f t="shared" si="326"/>
        <v>0</v>
      </c>
      <c r="CE167" s="177">
        <f t="shared" si="327"/>
        <v>0</v>
      </c>
      <c r="CF167" s="177">
        <f t="shared" si="328"/>
        <v>0</v>
      </c>
      <c r="CG167" s="177">
        <f t="shared" si="329"/>
        <v>0</v>
      </c>
      <c r="CH167" s="177">
        <f t="shared" si="330"/>
        <v>0</v>
      </c>
      <c r="CI167" s="177">
        <f t="shared" si="331"/>
        <v>0</v>
      </c>
      <c r="CJ167" s="177">
        <f t="shared" si="332"/>
        <v>0</v>
      </c>
      <c r="CK167" s="177">
        <f t="shared" si="333"/>
        <v>0</v>
      </c>
      <c r="CL167" s="177">
        <f t="shared" si="334"/>
        <v>0</v>
      </c>
      <c r="CM167" s="177">
        <f t="shared" si="335"/>
        <v>0</v>
      </c>
    </row>
    <row r="168" spans="1:91" s="9" customFormat="1" ht="90" customHeight="1">
      <c r="A168" s="123"/>
      <c r="B168" s="210"/>
      <c r="D168" s="141" t="s">
        <v>3854</v>
      </c>
      <c r="E168" s="486" t="s">
        <v>6201</v>
      </c>
      <c r="F168" s="114" t="s">
        <v>133</v>
      </c>
      <c r="G168" s="115" t="s">
        <v>2616</v>
      </c>
      <c r="H168" s="115" t="s">
        <v>2137</v>
      </c>
      <c r="I168" s="114">
        <v>3</v>
      </c>
      <c r="J168" s="114">
        <v>6</v>
      </c>
      <c r="K168" s="114" t="s">
        <v>4673</v>
      </c>
      <c r="L168" s="380">
        <v>249.21880000000002</v>
      </c>
      <c r="M168" s="129"/>
      <c r="N168" s="129"/>
      <c r="O168" s="129"/>
      <c r="P168" s="129"/>
      <c r="Q168" s="129"/>
      <c r="R168" s="129"/>
      <c r="S168" s="129"/>
      <c r="T168" s="129"/>
      <c r="U168" s="129"/>
      <c r="V168" s="129"/>
      <c r="W168" s="129"/>
      <c r="X168" s="129"/>
      <c r="Y168" s="129"/>
      <c r="Z168" s="129"/>
      <c r="AA168" s="131">
        <f t="shared" si="360"/>
        <v>0</v>
      </c>
      <c r="AB168" s="131" t="str">
        <f t="shared" si="295"/>
        <v>No</v>
      </c>
      <c r="AC168" s="212" t="str">
        <f t="shared" si="361"/>
        <v>No</v>
      </c>
      <c r="AE168" s="275">
        <v>3</v>
      </c>
      <c r="AF168" s="276">
        <f t="shared" si="362"/>
        <v>0</v>
      </c>
      <c r="AG168" s="111"/>
      <c r="AH168" s="302">
        <v>14</v>
      </c>
      <c r="AI168" s="311">
        <f t="shared" si="297"/>
        <v>0</v>
      </c>
      <c r="AJ168" s="198">
        <f t="shared" si="363"/>
        <v>0</v>
      </c>
      <c r="AK168" s="198">
        <f t="shared" si="364"/>
        <v>0</v>
      </c>
      <c r="AL168" s="198">
        <f t="shared" si="365"/>
        <v>0</v>
      </c>
      <c r="AM168" s="198">
        <f t="shared" si="366"/>
        <v>0</v>
      </c>
      <c r="AN168" s="198">
        <f t="shared" si="367"/>
        <v>0</v>
      </c>
      <c r="AO168" s="198">
        <f t="shared" si="368"/>
        <v>0</v>
      </c>
      <c r="AP168" s="198">
        <f t="shared" si="369"/>
        <v>0</v>
      </c>
      <c r="AQ168" s="198">
        <f t="shared" si="370"/>
        <v>0</v>
      </c>
      <c r="AR168" s="198">
        <f t="shared" si="371"/>
        <v>0</v>
      </c>
      <c r="AS168" s="198">
        <f t="shared" si="372"/>
        <v>0</v>
      </c>
      <c r="AT168" s="198">
        <f t="shared" si="373"/>
        <v>0</v>
      </c>
      <c r="AU168" s="198">
        <f t="shared" si="374"/>
        <v>0</v>
      </c>
      <c r="AV168" s="198">
        <f t="shared" si="375"/>
        <v>0</v>
      </c>
      <c r="AW168" s="198">
        <f t="shared" si="376"/>
        <v>0</v>
      </c>
      <c r="AX168" s="526">
        <v>3</v>
      </c>
      <c r="AY168" s="532"/>
      <c r="AZ168" s="285">
        <f t="shared" si="338"/>
        <v>0</v>
      </c>
      <c r="BA168" s="532">
        <v>24</v>
      </c>
      <c r="BB168" s="285">
        <f t="shared" si="339"/>
        <v>0</v>
      </c>
      <c r="BC168" s="532"/>
      <c r="BD168" s="177">
        <f t="shared" si="340"/>
        <v>0</v>
      </c>
      <c r="BE168" s="539"/>
      <c r="BF168" s="177">
        <f t="shared" si="304"/>
        <v>0</v>
      </c>
      <c r="BG168" s="177">
        <f t="shared" si="305"/>
        <v>0</v>
      </c>
      <c r="BH168" s="177">
        <f t="shared" si="306"/>
        <v>0</v>
      </c>
      <c r="BI168" s="177">
        <f t="shared" si="307"/>
        <v>0</v>
      </c>
      <c r="BJ168" s="177">
        <f t="shared" si="308"/>
        <v>0</v>
      </c>
      <c r="BK168" s="177">
        <f t="shared" si="309"/>
        <v>0</v>
      </c>
      <c r="BL168" s="177">
        <f t="shared" si="310"/>
        <v>0</v>
      </c>
      <c r="BM168" s="177">
        <f t="shared" si="311"/>
        <v>0</v>
      </c>
      <c r="BN168" s="177">
        <f t="shared" si="312"/>
        <v>0</v>
      </c>
      <c r="BO168" s="539"/>
      <c r="BP168" s="443">
        <f t="shared" si="313"/>
        <v>0</v>
      </c>
      <c r="BQ168" s="443">
        <f t="shared" si="314"/>
        <v>0</v>
      </c>
      <c r="BR168" s="539"/>
      <c r="BS168" s="177">
        <f t="shared" si="315"/>
        <v>0</v>
      </c>
      <c r="BT168" s="177">
        <f t="shared" si="316"/>
        <v>0</v>
      </c>
      <c r="BU168" s="177">
        <f t="shared" si="317"/>
        <v>0</v>
      </c>
      <c r="BV168" s="177">
        <f t="shared" si="318"/>
        <v>0</v>
      </c>
      <c r="BW168" s="177">
        <f t="shared" si="319"/>
        <v>0</v>
      </c>
      <c r="BX168" s="177">
        <f t="shared" si="320"/>
        <v>0</v>
      </c>
      <c r="BY168" s="177">
        <f t="shared" si="321"/>
        <v>0</v>
      </c>
      <c r="BZ168" s="177">
        <f t="shared" si="322"/>
        <v>0</v>
      </c>
      <c r="CA168" s="177">
        <f t="shared" si="323"/>
        <v>0</v>
      </c>
      <c r="CB168" s="177">
        <f t="shared" si="324"/>
        <v>0</v>
      </c>
      <c r="CC168" s="177">
        <f t="shared" si="325"/>
        <v>0</v>
      </c>
      <c r="CD168" s="177">
        <f t="shared" si="326"/>
        <v>0</v>
      </c>
      <c r="CE168" s="177">
        <f t="shared" si="327"/>
        <v>0</v>
      </c>
      <c r="CF168" s="177">
        <f t="shared" si="328"/>
        <v>0</v>
      </c>
      <c r="CG168" s="177">
        <f t="shared" si="329"/>
        <v>0</v>
      </c>
      <c r="CH168" s="177">
        <f t="shared" si="330"/>
        <v>0</v>
      </c>
      <c r="CI168" s="177">
        <f t="shared" si="331"/>
        <v>0</v>
      </c>
      <c r="CJ168" s="177">
        <f t="shared" si="332"/>
        <v>0</v>
      </c>
      <c r="CK168" s="177">
        <f t="shared" si="333"/>
        <v>0</v>
      </c>
      <c r="CL168" s="177">
        <f t="shared" si="334"/>
        <v>0</v>
      </c>
      <c r="CM168" s="177">
        <f t="shared" si="335"/>
        <v>0</v>
      </c>
    </row>
    <row r="169" spans="1:91" s="123" customFormat="1" ht="90" customHeight="1">
      <c r="B169" s="210"/>
      <c r="C169" s="9"/>
      <c r="D169" s="106" t="s">
        <v>303</v>
      </c>
      <c r="E169" s="175" t="s">
        <v>2884</v>
      </c>
      <c r="F169" s="105" t="s">
        <v>134</v>
      </c>
      <c r="G169" s="224" t="s">
        <v>2614</v>
      </c>
      <c r="H169" s="224" t="s">
        <v>2137</v>
      </c>
      <c r="I169" s="105">
        <v>2</v>
      </c>
      <c r="J169" s="105">
        <v>12</v>
      </c>
      <c r="K169" s="105" t="s">
        <v>4673</v>
      </c>
      <c r="L169" s="379">
        <v>298.06140000000005</v>
      </c>
      <c r="M169" s="127"/>
      <c r="N169" s="126"/>
      <c r="O169" s="127"/>
      <c r="P169" s="127"/>
      <c r="Q169" s="127"/>
      <c r="R169" s="127"/>
      <c r="S169" s="127"/>
      <c r="T169" s="127"/>
      <c r="U169" s="127"/>
      <c r="V169" s="127"/>
      <c r="W169" s="127"/>
      <c r="X169" s="127"/>
      <c r="Y169" s="127"/>
      <c r="Z169" s="127"/>
      <c r="AA169" s="138">
        <f t="shared" si="360"/>
        <v>0</v>
      </c>
      <c r="AB169" s="124" t="str">
        <f t="shared" ref="AB169" si="381">IF(SUM(M169:Z169)&gt;0,"Yes","No")</f>
        <v>No</v>
      </c>
      <c r="AC169" s="234" t="str">
        <f t="shared" si="361"/>
        <v>No</v>
      </c>
      <c r="AE169" s="275">
        <v>2</v>
      </c>
      <c r="AF169" s="276">
        <f t="shared" ref="AF169" si="382">AE169*SUM(M169:Z169)</f>
        <v>0</v>
      </c>
      <c r="AG169" s="111"/>
      <c r="AH169" s="302">
        <v>16</v>
      </c>
      <c r="AI169" s="311">
        <f t="shared" si="297"/>
        <v>0</v>
      </c>
      <c r="AJ169" s="198">
        <f t="shared" si="363"/>
        <v>0</v>
      </c>
      <c r="AK169" s="198">
        <f t="shared" si="364"/>
        <v>0</v>
      </c>
      <c r="AL169" s="198">
        <f t="shared" si="365"/>
        <v>0</v>
      </c>
      <c r="AM169" s="198">
        <f t="shared" si="366"/>
        <v>0</v>
      </c>
      <c r="AN169" s="198">
        <f t="shared" si="367"/>
        <v>0</v>
      </c>
      <c r="AO169" s="198">
        <f t="shared" si="368"/>
        <v>0</v>
      </c>
      <c r="AP169" s="198">
        <f t="shared" si="369"/>
        <v>0</v>
      </c>
      <c r="AQ169" s="198">
        <f t="shared" si="370"/>
        <v>0</v>
      </c>
      <c r="AR169" s="198">
        <f t="shared" si="371"/>
        <v>0</v>
      </c>
      <c r="AS169" s="198">
        <f t="shared" si="372"/>
        <v>0</v>
      </c>
      <c r="AT169" s="198">
        <f t="shared" si="373"/>
        <v>0</v>
      </c>
      <c r="AU169" s="198">
        <f t="shared" si="374"/>
        <v>0</v>
      </c>
      <c r="AV169" s="198">
        <f t="shared" si="375"/>
        <v>0</v>
      </c>
      <c r="AW169" s="198">
        <f t="shared" si="376"/>
        <v>0</v>
      </c>
      <c r="AX169" s="526">
        <v>2</v>
      </c>
      <c r="AY169" s="532"/>
      <c r="AZ169" s="285">
        <f t="shared" si="338"/>
        <v>0</v>
      </c>
      <c r="BA169" s="532">
        <v>24</v>
      </c>
      <c r="BB169" s="285">
        <f t="shared" si="339"/>
        <v>0</v>
      </c>
      <c r="BC169" s="532"/>
      <c r="BD169" s="177">
        <f t="shared" si="340"/>
        <v>0</v>
      </c>
      <c r="BE169" s="539"/>
      <c r="BF169" s="177">
        <f t="shared" si="304"/>
        <v>0</v>
      </c>
      <c r="BG169" s="177">
        <f t="shared" si="305"/>
        <v>0</v>
      </c>
      <c r="BH169" s="177">
        <f t="shared" si="306"/>
        <v>0</v>
      </c>
      <c r="BI169" s="177">
        <f t="shared" si="307"/>
        <v>0</v>
      </c>
      <c r="BJ169" s="177">
        <f t="shared" si="308"/>
        <v>0</v>
      </c>
      <c r="BK169" s="177">
        <f t="shared" si="309"/>
        <v>0</v>
      </c>
      <c r="BL169" s="177">
        <f t="shared" si="310"/>
        <v>0</v>
      </c>
      <c r="BM169" s="177">
        <f t="shared" si="311"/>
        <v>0</v>
      </c>
      <c r="BN169" s="177">
        <f t="shared" si="312"/>
        <v>0</v>
      </c>
      <c r="BO169" s="539"/>
      <c r="BP169" s="443">
        <f t="shared" si="313"/>
        <v>0</v>
      </c>
      <c r="BQ169" s="443">
        <f t="shared" si="314"/>
        <v>0</v>
      </c>
      <c r="BR169" s="539"/>
      <c r="BS169" s="177">
        <f t="shared" si="315"/>
        <v>0</v>
      </c>
      <c r="BT169" s="177">
        <f t="shared" si="316"/>
        <v>0</v>
      </c>
      <c r="BU169" s="177">
        <f t="shared" si="317"/>
        <v>0</v>
      </c>
      <c r="BV169" s="177">
        <f t="shared" si="318"/>
        <v>0</v>
      </c>
      <c r="BW169" s="177">
        <f t="shared" si="319"/>
        <v>0</v>
      </c>
      <c r="BX169" s="177">
        <f t="shared" si="320"/>
        <v>0</v>
      </c>
      <c r="BY169" s="177">
        <f t="shared" si="321"/>
        <v>0</v>
      </c>
      <c r="BZ169" s="177">
        <f t="shared" si="322"/>
        <v>0</v>
      </c>
      <c r="CA169" s="177">
        <f t="shared" si="323"/>
        <v>0</v>
      </c>
      <c r="CB169" s="177">
        <f t="shared" si="324"/>
        <v>0</v>
      </c>
      <c r="CC169" s="177">
        <f t="shared" si="325"/>
        <v>0</v>
      </c>
      <c r="CD169" s="177">
        <f t="shared" si="326"/>
        <v>0</v>
      </c>
      <c r="CE169" s="177">
        <f t="shared" si="327"/>
        <v>0</v>
      </c>
      <c r="CF169" s="177">
        <f t="shared" si="328"/>
        <v>0</v>
      </c>
      <c r="CG169" s="177">
        <f t="shared" si="329"/>
        <v>0</v>
      </c>
      <c r="CH169" s="177">
        <f t="shared" si="330"/>
        <v>0</v>
      </c>
      <c r="CI169" s="177">
        <f t="shared" si="331"/>
        <v>0</v>
      </c>
      <c r="CJ169" s="177">
        <f t="shared" si="332"/>
        <v>0</v>
      </c>
      <c r="CK169" s="177">
        <f t="shared" si="333"/>
        <v>0</v>
      </c>
      <c r="CL169" s="177">
        <f t="shared" si="334"/>
        <v>0</v>
      </c>
      <c r="CM169" s="177">
        <f t="shared" si="335"/>
        <v>0</v>
      </c>
    </row>
    <row r="170" spans="1:91" s="123" customFormat="1" ht="90" customHeight="1">
      <c r="B170" s="210"/>
      <c r="C170" s="9"/>
      <c r="D170" s="106" t="s">
        <v>3896</v>
      </c>
      <c r="E170" s="487" t="s">
        <v>6201</v>
      </c>
      <c r="F170" s="105" t="s">
        <v>134</v>
      </c>
      <c r="G170" s="224" t="s">
        <v>2614</v>
      </c>
      <c r="H170" s="224" t="s">
        <v>2137</v>
      </c>
      <c r="I170" s="105">
        <v>2</v>
      </c>
      <c r="J170" s="105">
        <v>12</v>
      </c>
      <c r="K170" s="105" t="s">
        <v>4673</v>
      </c>
      <c r="L170" s="379">
        <v>259.1789</v>
      </c>
      <c r="M170" s="127"/>
      <c r="N170" s="126"/>
      <c r="O170" s="127"/>
      <c r="P170" s="127"/>
      <c r="Q170" s="127"/>
      <c r="R170" s="127"/>
      <c r="S170" s="127"/>
      <c r="T170" s="127"/>
      <c r="U170" s="127"/>
      <c r="V170" s="127"/>
      <c r="W170" s="127"/>
      <c r="X170" s="127"/>
      <c r="Y170" s="127"/>
      <c r="Z170" s="127"/>
      <c r="AA170" s="138">
        <f t="shared" si="360"/>
        <v>0</v>
      </c>
      <c r="AB170" s="124" t="str">
        <f t="shared" si="295"/>
        <v>No</v>
      </c>
      <c r="AC170" s="234" t="str">
        <f t="shared" si="361"/>
        <v>No</v>
      </c>
      <c r="AE170" s="275">
        <v>2</v>
      </c>
      <c r="AF170" s="276">
        <f t="shared" si="362"/>
        <v>0</v>
      </c>
      <c r="AG170" s="111"/>
      <c r="AH170" s="302">
        <v>16</v>
      </c>
      <c r="AI170" s="311">
        <f t="shared" si="297"/>
        <v>0</v>
      </c>
      <c r="AJ170" s="198">
        <f t="shared" si="363"/>
        <v>0</v>
      </c>
      <c r="AK170" s="198">
        <f t="shared" si="364"/>
        <v>0</v>
      </c>
      <c r="AL170" s="198">
        <f t="shared" si="365"/>
        <v>0</v>
      </c>
      <c r="AM170" s="198">
        <f t="shared" si="366"/>
        <v>0</v>
      </c>
      <c r="AN170" s="198">
        <f t="shared" si="367"/>
        <v>0</v>
      </c>
      <c r="AO170" s="198">
        <f t="shared" si="368"/>
        <v>0</v>
      </c>
      <c r="AP170" s="198">
        <f t="shared" si="369"/>
        <v>0</v>
      </c>
      <c r="AQ170" s="198">
        <f t="shared" si="370"/>
        <v>0</v>
      </c>
      <c r="AR170" s="198">
        <f t="shared" si="371"/>
        <v>0</v>
      </c>
      <c r="AS170" s="198">
        <f t="shared" si="372"/>
        <v>0</v>
      </c>
      <c r="AT170" s="198">
        <f t="shared" si="373"/>
        <v>0</v>
      </c>
      <c r="AU170" s="198">
        <f t="shared" si="374"/>
        <v>0</v>
      </c>
      <c r="AV170" s="198">
        <f t="shared" si="375"/>
        <v>0</v>
      </c>
      <c r="AW170" s="198">
        <f t="shared" si="376"/>
        <v>0</v>
      </c>
      <c r="AX170" s="526">
        <v>2</v>
      </c>
      <c r="AY170" s="532"/>
      <c r="AZ170" s="285">
        <f t="shared" si="338"/>
        <v>0</v>
      </c>
      <c r="BA170" s="532">
        <v>24</v>
      </c>
      <c r="BB170" s="285">
        <f t="shared" si="339"/>
        <v>0</v>
      </c>
      <c r="BC170" s="532"/>
      <c r="BD170" s="177">
        <f t="shared" si="340"/>
        <v>0</v>
      </c>
      <c r="BE170" s="539"/>
      <c r="BF170" s="177">
        <f t="shared" si="304"/>
        <v>0</v>
      </c>
      <c r="BG170" s="177">
        <f t="shared" si="305"/>
        <v>0</v>
      </c>
      <c r="BH170" s="177">
        <f t="shared" si="306"/>
        <v>0</v>
      </c>
      <c r="BI170" s="177">
        <f t="shared" si="307"/>
        <v>0</v>
      </c>
      <c r="BJ170" s="177">
        <f t="shared" si="308"/>
        <v>0</v>
      </c>
      <c r="BK170" s="177">
        <f t="shared" si="309"/>
        <v>0</v>
      </c>
      <c r="BL170" s="177">
        <f t="shared" si="310"/>
        <v>0</v>
      </c>
      <c r="BM170" s="177">
        <f t="shared" si="311"/>
        <v>0</v>
      </c>
      <c r="BN170" s="177">
        <f t="shared" si="312"/>
        <v>0</v>
      </c>
      <c r="BO170" s="539"/>
      <c r="BP170" s="443">
        <f t="shared" si="313"/>
        <v>0</v>
      </c>
      <c r="BQ170" s="443">
        <f t="shared" si="314"/>
        <v>0</v>
      </c>
      <c r="BR170" s="539"/>
      <c r="BS170" s="177">
        <f t="shared" si="315"/>
        <v>0</v>
      </c>
      <c r="BT170" s="177">
        <f t="shared" si="316"/>
        <v>0</v>
      </c>
      <c r="BU170" s="177">
        <f t="shared" si="317"/>
        <v>0</v>
      </c>
      <c r="BV170" s="177">
        <f t="shared" si="318"/>
        <v>0</v>
      </c>
      <c r="BW170" s="177">
        <f t="shared" si="319"/>
        <v>0</v>
      </c>
      <c r="BX170" s="177">
        <f t="shared" si="320"/>
        <v>0</v>
      </c>
      <c r="BY170" s="177">
        <f t="shared" si="321"/>
        <v>0</v>
      </c>
      <c r="BZ170" s="177">
        <f t="shared" si="322"/>
        <v>0</v>
      </c>
      <c r="CA170" s="177">
        <f t="shared" si="323"/>
        <v>0</v>
      </c>
      <c r="CB170" s="177">
        <f t="shared" si="324"/>
        <v>0</v>
      </c>
      <c r="CC170" s="177">
        <f t="shared" si="325"/>
        <v>0</v>
      </c>
      <c r="CD170" s="177">
        <f t="shared" si="326"/>
        <v>0</v>
      </c>
      <c r="CE170" s="177">
        <f t="shared" si="327"/>
        <v>0</v>
      </c>
      <c r="CF170" s="177">
        <f t="shared" si="328"/>
        <v>0</v>
      </c>
      <c r="CG170" s="177">
        <f t="shared" si="329"/>
        <v>0</v>
      </c>
      <c r="CH170" s="177">
        <f t="shared" si="330"/>
        <v>0</v>
      </c>
      <c r="CI170" s="177">
        <f t="shared" si="331"/>
        <v>0</v>
      </c>
      <c r="CJ170" s="177">
        <f t="shared" si="332"/>
        <v>0</v>
      </c>
      <c r="CK170" s="177">
        <f t="shared" si="333"/>
        <v>0</v>
      </c>
      <c r="CL170" s="177">
        <f t="shared" si="334"/>
        <v>0</v>
      </c>
      <c r="CM170" s="177">
        <f t="shared" si="335"/>
        <v>0</v>
      </c>
    </row>
    <row r="171" spans="1:91" s="9" customFormat="1" ht="90" customHeight="1">
      <c r="B171" s="225"/>
      <c r="D171" s="141" t="s">
        <v>304</v>
      </c>
      <c r="E171" s="223" t="s">
        <v>2884</v>
      </c>
      <c r="F171" s="114" t="s">
        <v>135</v>
      </c>
      <c r="G171" s="115" t="s">
        <v>2615</v>
      </c>
      <c r="H171" s="115" t="s">
        <v>2137</v>
      </c>
      <c r="I171" s="114">
        <v>1</v>
      </c>
      <c r="J171" s="114">
        <v>6</v>
      </c>
      <c r="K171" s="114" t="s">
        <v>4673</v>
      </c>
      <c r="L171" s="380">
        <v>298.06140000000005</v>
      </c>
      <c r="M171" s="129"/>
      <c r="N171" s="129"/>
      <c r="O171" s="129"/>
      <c r="P171" s="129"/>
      <c r="Q171" s="129"/>
      <c r="R171" s="129"/>
      <c r="S171" s="129"/>
      <c r="T171" s="129"/>
      <c r="U171" s="129"/>
      <c r="V171" s="129"/>
      <c r="W171" s="129"/>
      <c r="X171" s="129"/>
      <c r="Y171" s="129"/>
      <c r="Z171" s="129"/>
      <c r="AA171" s="131">
        <f t="shared" si="360"/>
        <v>0</v>
      </c>
      <c r="AB171" s="131" t="str">
        <f t="shared" ref="AB171" si="383">IF(SUM(M171:Z171)&gt;0,"Yes","No")</f>
        <v>No</v>
      </c>
      <c r="AC171" s="212" t="str">
        <f t="shared" si="361"/>
        <v>No</v>
      </c>
      <c r="AE171" s="275">
        <v>1</v>
      </c>
      <c r="AF171" s="276">
        <f t="shared" ref="AF171" si="384">AE171*SUM(M171:Z171)</f>
        <v>0</v>
      </c>
      <c r="AG171" s="111"/>
      <c r="AH171" s="302">
        <v>14</v>
      </c>
      <c r="AI171" s="311">
        <f t="shared" si="297"/>
        <v>0</v>
      </c>
      <c r="AJ171" s="198">
        <f t="shared" si="363"/>
        <v>0</v>
      </c>
      <c r="AK171" s="198">
        <f t="shared" si="364"/>
        <v>0</v>
      </c>
      <c r="AL171" s="198">
        <f t="shared" si="365"/>
        <v>0</v>
      </c>
      <c r="AM171" s="198">
        <f t="shared" si="366"/>
        <v>0</v>
      </c>
      <c r="AN171" s="198">
        <f t="shared" si="367"/>
        <v>0</v>
      </c>
      <c r="AO171" s="198">
        <f t="shared" si="368"/>
        <v>0</v>
      </c>
      <c r="AP171" s="198">
        <f t="shared" si="369"/>
        <v>0</v>
      </c>
      <c r="AQ171" s="198">
        <f t="shared" si="370"/>
        <v>0</v>
      </c>
      <c r="AR171" s="198">
        <f t="shared" si="371"/>
        <v>0</v>
      </c>
      <c r="AS171" s="198">
        <f t="shared" si="372"/>
        <v>0</v>
      </c>
      <c r="AT171" s="198">
        <f t="shared" si="373"/>
        <v>0</v>
      </c>
      <c r="AU171" s="198">
        <f t="shared" si="374"/>
        <v>0</v>
      </c>
      <c r="AV171" s="198">
        <f t="shared" si="375"/>
        <v>0</v>
      </c>
      <c r="AW171" s="198">
        <f t="shared" si="376"/>
        <v>0</v>
      </c>
      <c r="AX171" s="526">
        <v>1</v>
      </c>
      <c r="AY171" s="532"/>
      <c r="AZ171" s="285">
        <f t="shared" si="338"/>
        <v>0</v>
      </c>
      <c r="BA171" s="532">
        <v>16</v>
      </c>
      <c r="BB171" s="285">
        <f t="shared" si="339"/>
        <v>0</v>
      </c>
      <c r="BC171" s="532"/>
      <c r="BD171" s="177">
        <f t="shared" si="340"/>
        <v>0</v>
      </c>
      <c r="BE171" s="539"/>
      <c r="BF171" s="177">
        <f t="shared" si="304"/>
        <v>0</v>
      </c>
      <c r="BG171" s="177">
        <f t="shared" si="305"/>
        <v>0</v>
      </c>
      <c r="BH171" s="177">
        <f t="shared" si="306"/>
        <v>0</v>
      </c>
      <c r="BI171" s="177">
        <f t="shared" si="307"/>
        <v>0</v>
      </c>
      <c r="BJ171" s="177">
        <f t="shared" si="308"/>
        <v>0</v>
      </c>
      <c r="BK171" s="177">
        <f t="shared" si="309"/>
        <v>0</v>
      </c>
      <c r="BL171" s="177">
        <f t="shared" si="310"/>
        <v>0</v>
      </c>
      <c r="BM171" s="177">
        <f t="shared" si="311"/>
        <v>0</v>
      </c>
      <c r="BN171" s="177">
        <f t="shared" si="312"/>
        <v>0</v>
      </c>
      <c r="BO171" s="539"/>
      <c r="BP171" s="443">
        <f t="shared" si="313"/>
        <v>0</v>
      </c>
      <c r="BQ171" s="443">
        <f t="shared" si="314"/>
        <v>0</v>
      </c>
      <c r="BR171" s="539"/>
      <c r="BS171" s="177">
        <f t="shared" si="315"/>
        <v>0</v>
      </c>
      <c r="BT171" s="177">
        <f t="shared" si="316"/>
        <v>0</v>
      </c>
      <c r="BU171" s="177">
        <f t="shared" si="317"/>
        <v>0</v>
      </c>
      <c r="BV171" s="177">
        <f t="shared" si="318"/>
        <v>0</v>
      </c>
      <c r="BW171" s="177">
        <f t="shared" si="319"/>
        <v>0</v>
      </c>
      <c r="BX171" s="177">
        <f t="shared" si="320"/>
        <v>0</v>
      </c>
      <c r="BY171" s="177">
        <f t="shared" si="321"/>
        <v>0</v>
      </c>
      <c r="BZ171" s="177">
        <f t="shared" si="322"/>
        <v>0</v>
      </c>
      <c r="CA171" s="177">
        <f t="shared" si="323"/>
        <v>0</v>
      </c>
      <c r="CB171" s="177">
        <f t="shared" si="324"/>
        <v>0</v>
      </c>
      <c r="CC171" s="177">
        <f t="shared" si="325"/>
        <v>0</v>
      </c>
      <c r="CD171" s="177">
        <f t="shared" si="326"/>
        <v>0</v>
      </c>
      <c r="CE171" s="177">
        <f t="shared" si="327"/>
        <v>0</v>
      </c>
      <c r="CF171" s="177">
        <f t="shared" si="328"/>
        <v>0</v>
      </c>
      <c r="CG171" s="177">
        <f t="shared" si="329"/>
        <v>0</v>
      </c>
      <c r="CH171" s="177">
        <f t="shared" si="330"/>
        <v>0</v>
      </c>
      <c r="CI171" s="177">
        <f t="shared" si="331"/>
        <v>0</v>
      </c>
      <c r="CJ171" s="177">
        <f t="shared" si="332"/>
        <v>0</v>
      </c>
      <c r="CK171" s="177">
        <f t="shared" si="333"/>
        <v>0</v>
      </c>
      <c r="CL171" s="177">
        <f t="shared" si="334"/>
        <v>0</v>
      </c>
      <c r="CM171" s="177">
        <f t="shared" si="335"/>
        <v>0</v>
      </c>
    </row>
    <row r="172" spans="1:91" s="9" customFormat="1" ht="90" customHeight="1">
      <c r="B172" s="210"/>
      <c r="D172" s="141" t="s">
        <v>3938</v>
      </c>
      <c r="E172" s="486" t="s">
        <v>6201</v>
      </c>
      <c r="F172" s="114" t="s">
        <v>135</v>
      </c>
      <c r="G172" s="115" t="s">
        <v>2615</v>
      </c>
      <c r="H172" s="115" t="s">
        <v>2137</v>
      </c>
      <c r="I172" s="114">
        <v>1</v>
      </c>
      <c r="J172" s="114">
        <v>6</v>
      </c>
      <c r="K172" s="114" t="s">
        <v>4673</v>
      </c>
      <c r="L172" s="380">
        <v>259.1789</v>
      </c>
      <c r="M172" s="129"/>
      <c r="N172" s="129"/>
      <c r="O172" s="129"/>
      <c r="P172" s="129"/>
      <c r="Q172" s="129"/>
      <c r="R172" s="129"/>
      <c r="S172" s="129"/>
      <c r="T172" s="129"/>
      <c r="U172" s="129"/>
      <c r="V172" s="129"/>
      <c r="W172" s="129"/>
      <c r="X172" s="129"/>
      <c r="Y172" s="129"/>
      <c r="Z172" s="129"/>
      <c r="AA172" s="131">
        <f t="shared" si="360"/>
        <v>0</v>
      </c>
      <c r="AB172" s="131" t="str">
        <f t="shared" si="295"/>
        <v>No</v>
      </c>
      <c r="AC172" s="212" t="str">
        <f t="shared" si="361"/>
        <v>No</v>
      </c>
      <c r="AE172" s="275">
        <v>1</v>
      </c>
      <c r="AF172" s="276">
        <f t="shared" si="362"/>
        <v>0</v>
      </c>
      <c r="AG172" s="111"/>
      <c r="AH172" s="302">
        <v>14</v>
      </c>
      <c r="AI172" s="311">
        <f t="shared" si="297"/>
        <v>0</v>
      </c>
      <c r="AJ172" s="198">
        <f t="shared" si="363"/>
        <v>0</v>
      </c>
      <c r="AK172" s="198">
        <f t="shared" si="364"/>
        <v>0</v>
      </c>
      <c r="AL172" s="198">
        <f t="shared" si="365"/>
        <v>0</v>
      </c>
      <c r="AM172" s="198">
        <f t="shared" si="366"/>
        <v>0</v>
      </c>
      <c r="AN172" s="198">
        <f t="shared" si="367"/>
        <v>0</v>
      </c>
      <c r="AO172" s="198">
        <f t="shared" si="368"/>
        <v>0</v>
      </c>
      <c r="AP172" s="198">
        <f t="shared" si="369"/>
        <v>0</v>
      </c>
      <c r="AQ172" s="198">
        <f t="shared" si="370"/>
        <v>0</v>
      </c>
      <c r="AR172" s="198">
        <f t="shared" si="371"/>
        <v>0</v>
      </c>
      <c r="AS172" s="198">
        <f t="shared" si="372"/>
        <v>0</v>
      </c>
      <c r="AT172" s="198">
        <f t="shared" si="373"/>
        <v>0</v>
      </c>
      <c r="AU172" s="198">
        <f t="shared" si="374"/>
        <v>0</v>
      </c>
      <c r="AV172" s="198">
        <f t="shared" si="375"/>
        <v>0</v>
      </c>
      <c r="AW172" s="198">
        <f t="shared" si="376"/>
        <v>0</v>
      </c>
      <c r="AX172" s="526">
        <v>1</v>
      </c>
      <c r="AY172" s="532"/>
      <c r="AZ172" s="285">
        <f t="shared" si="338"/>
        <v>0</v>
      </c>
      <c r="BA172" s="532">
        <v>16</v>
      </c>
      <c r="BB172" s="285">
        <f t="shared" si="339"/>
        <v>0</v>
      </c>
      <c r="BC172" s="532"/>
      <c r="BD172" s="177">
        <f t="shared" si="340"/>
        <v>0</v>
      </c>
      <c r="BE172" s="539"/>
      <c r="BF172" s="177">
        <f t="shared" si="304"/>
        <v>0</v>
      </c>
      <c r="BG172" s="177">
        <f t="shared" si="305"/>
        <v>0</v>
      </c>
      <c r="BH172" s="177">
        <f t="shared" si="306"/>
        <v>0</v>
      </c>
      <c r="BI172" s="177">
        <f t="shared" si="307"/>
        <v>0</v>
      </c>
      <c r="BJ172" s="177">
        <f t="shared" si="308"/>
        <v>0</v>
      </c>
      <c r="BK172" s="177">
        <f t="shared" si="309"/>
        <v>0</v>
      </c>
      <c r="BL172" s="177">
        <f t="shared" si="310"/>
        <v>0</v>
      </c>
      <c r="BM172" s="177">
        <f t="shared" si="311"/>
        <v>0</v>
      </c>
      <c r="BN172" s="177">
        <f t="shared" si="312"/>
        <v>0</v>
      </c>
      <c r="BO172" s="539"/>
      <c r="BP172" s="443">
        <f t="shared" si="313"/>
        <v>0</v>
      </c>
      <c r="BQ172" s="443">
        <f t="shared" si="314"/>
        <v>0</v>
      </c>
      <c r="BR172" s="539"/>
      <c r="BS172" s="177">
        <f t="shared" si="315"/>
        <v>0</v>
      </c>
      <c r="BT172" s="177">
        <f t="shared" si="316"/>
        <v>0</v>
      </c>
      <c r="BU172" s="177">
        <f t="shared" si="317"/>
        <v>0</v>
      </c>
      <c r="BV172" s="177">
        <f t="shared" si="318"/>
        <v>0</v>
      </c>
      <c r="BW172" s="177">
        <f t="shared" si="319"/>
        <v>0</v>
      </c>
      <c r="BX172" s="177">
        <f t="shared" si="320"/>
        <v>0</v>
      </c>
      <c r="BY172" s="177">
        <f t="shared" si="321"/>
        <v>0</v>
      </c>
      <c r="BZ172" s="177">
        <f t="shared" si="322"/>
        <v>0</v>
      </c>
      <c r="CA172" s="177">
        <f t="shared" si="323"/>
        <v>0</v>
      </c>
      <c r="CB172" s="177">
        <f t="shared" si="324"/>
        <v>0</v>
      </c>
      <c r="CC172" s="177">
        <f t="shared" si="325"/>
        <v>0</v>
      </c>
      <c r="CD172" s="177">
        <f t="shared" si="326"/>
        <v>0</v>
      </c>
      <c r="CE172" s="177">
        <f t="shared" si="327"/>
        <v>0</v>
      </c>
      <c r="CF172" s="177">
        <f t="shared" si="328"/>
        <v>0</v>
      </c>
      <c r="CG172" s="177">
        <f t="shared" si="329"/>
        <v>0</v>
      </c>
      <c r="CH172" s="177">
        <f t="shared" si="330"/>
        <v>0</v>
      </c>
      <c r="CI172" s="177">
        <f t="shared" si="331"/>
        <v>0</v>
      </c>
      <c r="CJ172" s="177">
        <f t="shared" si="332"/>
        <v>0</v>
      </c>
      <c r="CK172" s="177">
        <f t="shared" si="333"/>
        <v>0</v>
      </c>
      <c r="CL172" s="177">
        <f t="shared" si="334"/>
        <v>0</v>
      </c>
      <c r="CM172" s="177">
        <f t="shared" si="335"/>
        <v>0</v>
      </c>
    </row>
    <row r="173" spans="1:91" s="123" customFormat="1" ht="90" customHeight="1">
      <c r="A173" s="9"/>
      <c r="B173" s="210"/>
      <c r="C173" s="9"/>
      <c r="D173" s="106" t="s">
        <v>305</v>
      </c>
      <c r="E173" s="175" t="s">
        <v>2884</v>
      </c>
      <c r="F173" s="105" t="s">
        <v>135</v>
      </c>
      <c r="G173" s="224" t="s">
        <v>2619</v>
      </c>
      <c r="H173" s="224" t="s">
        <v>2137</v>
      </c>
      <c r="I173" s="105">
        <v>1</v>
      </c>
      <c r="J173" s="105">
        <v>20</v>
      </c>
      <c r="K173" s="105" t="s">
        <v>4673</v>
      </c>
      <c r="L173" s="379">
        <v>401.23650000000004</v>
      </c>
      <c r="M173" s="127"/>
      <c r="N173" s="126"/>
      <c r="O173" s="127"/>
      <c r="P173" s="127"/>
      <c r="Q173" s="127"/>
      <c r="R173" s="127"/>
      <c r="S173" s="127"/>
      <c r="T173" s="127"/>
      <c r="U173" s="127"/>
      <c r="V173" s="127"/>
      <c r="W173" s="127"/>
      <c r="X173" s="127"/>
      <c r="Y173" s="127"/>
      <c r="Z173" s="127"/>
      <c r="AA173" s="138">
        <f t="shared" si="360"/>
        <v>0</v>
      </c>
      <c r="AB173" s="124" t="str">
        <f t="shared" ref="AB173" si="385">IF(SUM(M173:Z173)&gt;0,"Yes","No")</f>
        <v>No</v>
      </c>
      <c r="AC173" s="234" t="str">
        <f t="shared" si="361"/>
        <v>No</v>
      </c>
      <c r="AE173" s="275">
        <v>1</v>
      </c>
      <c r="AF173" s="276">
        <f t="shared" ref="AF173" si="386">AE173*SUM(M173:Z173)</f>
        <v>0</v>
      </c>
      <c r="AG173" s="111"/>
      <c r="AH173" s="302">
        <v>18</v>
      </c>
      <c r="AI173" s="311">
        <f t="shared" si="297"/>
        <v>0</v>
      </c>
      <c r="AJ173" s="198">
        <f t="shared" si="363"/>
        <v>0</v>
      </c>
      <c r="AK173" s="198">
        <f t="shared" si="364"/>
        <v>0</v>
      </c>
      <c r="AL173" s="198">
        <f t="shared" si="365"/>
        <v>0</v>
      </c>
      <c r="AM173" s="198">
        <f t="shared" si="366"/>
        <v>0</v>
      </c>
      <c r="AN173" s="198">
        <f t="shared" si="367"/>
        <v>0</v>
      </c>
      <c r="AO173" s="198">
        <f t="shared" si="368"/>
        <v>0</v>
      </c>
      <c r="AP173" s="198">
        <f t="shared" si="369"/>
        <v>0</v>
      </c>
      <c r="AQ173" s="198">
        <f t="shared" si="370"/>
        <v>0</v>
      </c>
      <c r="AR173" s="198">
        <f t="shared" si="371"/>
        <v>0</v>
      </c>
      <c r="AS173" s="198">
        <f t="shared" si="372"/>
        <v>0</v>
      </c>
      <c r="AT173" s="198">
        <f t="shared" si="373"/>
        <v>0</v>
      </c>
      <c r="AU173" s="198">
        <f t="shared" si="374"/>
        <v>0</v>
      </c>
      <c r="AV173" s="198">
        <f t="shared" si="375"/>
        <v>0</v>
      </c>
      <c r="AW173" s="198">
        <f t="shared" si="376"/>
        <v>0</v>
      </c>
      <c r="AX173" s="526">
        <v>1</v>
      </c>
      <c r="AY173" s="532"/>
      <c r="AZ173" s="285">
        <f t="shared" si="338"/>
        <v>0</v>
      </c>
      <c r="BA173" s="532">
        <v>16</v>
      </c>
      <c r="BB173" s="285">
        <f t="shared" si="339"/>
        <v>0</v>
      </c>
      <c r="BC173" s="532"/>
      <c r="BD173" s="177">
        <f t="shared" si="340"/>
        <v>0</v>
      </c>
      <c r="BE173" s="539"/>
      <c r="BF173" s="177">
        <f t="shared" si="304"/>
        <v>0</v>
      </c>
      <c r="BG173" s="177">
        <f t="shared" si="305"/>
        <v>0</v>
      </c>
      <c r="BH173" s="177">
        <f t="shared" si="306"/>
        <v>0</v>
      </c>
      <c r="BI173" s="177">
        <f t="shared" si="307"/>
        <v>0</v>
      </c>
      <c r="BJ173" s="177">
        <f t="shared" si="308"/>
        <v>0</v>
      </c>
      <c r="BK173" s="177">
        <f t="shared" si="309"/>
        <v>0</v>
      </c>
      <c r="BL173" s="177">
        <f t="shared" si="310"/>
        <v>0</v>
      </c>
      <c r="BM173" s="177">
        <f t="shared" si="311"/>
        <v>0</v>
      </c>
      <c r="BN173" s="177">
        <f t="shared" si="312"/>
        <v>0</v>
      </c>
      <c r="BO173" s="539"/>
      <c r="BP173" s="443">
        <f t="shared" si="313"/>
        <v>0</v>
      </c>
      <c r="BQ173" s="443">
        <f t="shared" si="314"/>
        <v>0</v>
      </c>
      <c r="BR173" s="539"/>
      <c r="BS173" s="177">
        <f t="shared" si="315"/>
        <v>0</v>
      </c>
      <c r="BT173" s="177">
        <f t="shared" si="316"/>
        <v>0</v>
      </c>
      <c r="BU173" s="177">
        <f t="shared" si="317"/>
        <v>0</v>
      </c>
      <c r="BV173" s="177">
        <f t="shared" si="318"/>
        <v>0</v>
      </c>
      <c r="BW173" s="177">
        <f t="shared" si="319"/>
        <v>0</v>
      </c>
      <c r="BX173" s="177">
        <f t="shared" si="320"/>
        <v>0</v>
      </c>
      <c r="BY173" s="177">
        <f t="shared" si="321"/>
        <v>0</v>
      </c>
      <c r="BZ173" s="177">
        <f t="shared" si="322"/>
        <v>0</v>
      </c>
      <c r="CA173" s="177">
        <f t="shared" si="323"/>
        <v>0</v>
      </c>
      <c r="CB173" s="177">
        <f t="shared" si="324"/>
        <v>0</v>
      </c>
      <c r="CC173" s="177">
        <f t="shared" si="325"/>
        <v>0</v>
      </c>
      <c r="CD173" s="177">
        <f t="shared" si="326"/>
        <v>0</v>
      </c>
      <c r="CE173" s="177">
        <f t="shared" si="327"/>
        <v>0</v>
      </c>
      <c r="CF173" s="177">
        <f t="shared" si="328"/>
        <v>0</v>
      </c>
      <c r="CG173" s="177">
        <f t="shared" si="329"/>
        <v>0</v>
      </c>
      <c r="CH173" s="177">
        <f t="shared" si="330"/>
        <v>0</v>
      </c>
      <c r="CI173" s="177">
        <f t="shared" si="331"/>
        <v>0</v>
      </c>
      <c r="CJ173" s="177">
        <f t="shared" si="332"/>
        <v>0</v>
      </c>
      <c r="CK173" s="177">
        <f t="shared" si="333"/>
        <v>0</v>
      </c>
      <c r="CL173" s="177">
        <f t="shared" si="334"/>
        <v>0</v>
      </c>
      <c r="CM173" s="177">
        <f t="shared" si="335"/>
        <v>0</v>
      </c>
    </row>
    <row r="174" spans="1:91" s="123" customFormat="1" ht="90" customHeight="1">
      <c r="A174" s="9"/>
      <c r="B174" s="210"/>
      <c r="C174" s="9"/>
      <c r="D174" s="106" t="s">
        <v>3980</v>
      </c>
      <c r="E174" s="487" t="s">
        <v>6201</v>
      </c>
      <c r="F174" s="105" t="s">
        <v>135</v>
      </c>
      <c r="G174" s="224" t="s">
        <v>2619</v>
      </c>
      <c r="H174" s="224" t="s">
        <v>2137</v>
      </c>
      <c r="I174" s="105">
        <v>1</v>
      </c>
      <c r="J174" s="105">
        <v>20</v>
      </c>
      <c r="K174" s="105" t="s">
        <v>4673</v>
      </c>
      <c r="L174" s="379">
        <v>348.90219999999999</v>
      </c>
      <c r="M174" s="127"/>
      <c r="N174" s="126"/>
      <c r="O174" s="127"/>
      <c r="P174" s="127"/>
      <c r="Q174" s="127"/>
      <c r="R174" s="127"/>
      <c r="S174" s="127"/>
      <c r="T174" s="127"/>
      <c r="U174" s="127"/>
      <c r="V174" s="127"/>
      <c r="W174" s="127"/>
      <c r="X174" s="127"/>
      <c r="Y174" s="127"/>
      <c r="Z174" s="127"/>
      <c r="AA174" s="138">
        <f t="shared" si="360"/>
        <v>0</v>
      </c>
      <c r="AB174" s="124" t="str">
        <f t="shared" si="295"/>
        <v>No</v>
      </c>
      <c r="AC174" s="234" t="str">
        <f t="shared" si="361"/>
        <v>No</v>
      </c>
      <c r="AE174" s="275">
        <v>1</v>
      </c>
      <c r="AF174" s="276">
        <f t="shared" si="362"/>
        <v>0</v>
      </c>
      <c r="AG174" s="111"/>
      <c r="AH174" s="302">
        <v>18</v>
      </c>
      <c r="AI174" s="311">
        <f t="shared" si="297"/>
        <v>0</v>
      </c>
      <c r="AJ174" s="198">
        <f t="shared" si="363"/>
        <v>0</v>
      </c>
      <c r="AK174" s="198">
        <f t="shared" si="364"/>
        <v>0</v>
      </c>
      <c r="AL174" s="198">
        <f t="shared" si="365"/>
        <v>0</v>
      </c>
      <c r="AM174" s="198">
        <f t="shared" si="366"/>
        <v>0</v>
      </c>
      <c r="AN174" s="198">
        <f t="shared" si="367"/>
        <v>0</v>
      </c>
      <c r="AO174" s="198">
        <f t="shared" si="368"/>
        <v>0</v>
      </c>
      <c r="AP174" s="198">
        <f t="shared" si="369"/>
        <v>0</v>
      </c>
      <c r="AQ174" s="198">
        <f t="shared" si="370"/>
        <v>0</v>
      </c>
      <c r="AR174" s="198">
        <f t="shared" si="371"/>
        <v>0</v>
      </c>
      <c r="AS174" s="198">
        <f t="shared" si="372"/>
        <v>0</v>
      </c>
      <c r="AT174" s="198">
        <f t="shared" si="373"/>
        <v>0</v>
      </c>
      <c r="AU174" s="198">
        <f t="shared" si="374"/>
        <v>0</v>
      </c>
      <c r="AV174" s="198">
        <f t="shared" si="375"/>
        <v>0</v>
      </c>
      <c r="AW174" s="198">
        <f t="shared" si="376"/>
        <v>0</v>
      </c>
      <c r="AX174" s="526">
        <v>1</v>
      </c>
      <c r="AY174" s="532"/>
      <c r="AZ174" s="285">
        <f t="shared" si="338"/>
        <v>0</v>
      </c>
      <c r="BA174" s="532">
        <v>16</v>
      </c>
      <c r="BB174" s="285">
        <f t="shared" si="339"/>
        <v>0</v>
      </c>
      <c r="BC174" s="532"/>
      <c r="BD174" s="177">
        <f t="shared" si="340"/>
        <v>0</v>
      </c>
      <c r="BE174" s="539"/>
      <c r="BF174" s="177">
        <f t="shared" si="304"/>
        <v>0</v>
      </c>
      <c r="BG174" s="177">
        <f t="shared" si="305"/>
        <v>0</v>
      </c>
      <c r="BH174" s="177">
        <f t="shared" si="306"/>
        <v>0</v>
      </c>
      <c r="BI174" s="177">
        <f t="shared" si="307"/>
        <v>0</v>
      </c>
      <c r="BJ174" s="177">
        <f t="shared" si="308"/>
        <v>0</v>
      </c>
      <c r="BK174" s="177">
        <f t="shared" si="309"/>
        <v>0</v>
      </c>
      <c r="BL174" s="177">
        <f t="shared" si="310"/>
        <v>0</v>
      </c>
      <c r="BM174" s="177">
        <f t="shared" si="311"/>
        <v>0</v>
      </c>
      <c r="BN174" s="177">
        <f t="shared" si="312"/>
        <v>0</v>
      </c>
      <c r="BO174" s="539"/>
      <c r="BP174" s="443">
        <f t="shared" si="313"/>
        <v>0</v>
      </c>
      <c r="BQ174" s="443">
        <f t="shared" si="314"/>
        <v>0</v>
      </c>
      <c r="BR174" s="539"/>
      <c r="BS174" s="177">
        <f t="shared" si="315"/>
        <v>0</v>
      </c>
      <c r="BT174" s="177">
        <f t="shared" si="316"/>
        <v>0</v>
      </c>
      <c r="BU174" s="177">
        <f t="shared" si="317"/>
        <v>0</v>
      </c>
      <c r="BV174" s="177">
        <f t="shared" si="318"/>
        <v>0</v>
      </c>
      <c r="BW174" s="177">
        <f t="shared" si="319"/>
        <v>0</v>
      </c>
      <c r="BX174" s="177">
        <f t="shared" si="320"/>
        <v>0</v>
      </c>
      <c r="BY174" s="177">
        <f t="shared" si="321"/>
        <v>0</v>
      </c>
      <c r="BZ174" s="177">
        <f t="shared" si="322"/>
        <v>0</v>
      </c>
      <c r="CA174" s="177">
        <f t="shared" si="323"/>
        <v>0</v>
      </c>
      <c r="CB174" s="177">
        <f t="shared" si="324"/>
        <v>0</v>
      </c>
      <c r="CC174" s="177">
        <f t="shared" si="325"/>
        <v>0</v>
      </c>
      <c r="CD174" s="177">
        <f t="shared" si="326"/>
        <v>0</v>
      </c>
      <c r="CE174" s="177">
        <f t="shared" si="327"/>
        <v>0</v>
      </c>
      <c r="CF174" s="177">
        <f t="shared" si="328"/>
        <v>0</v>
      </c>
      <c r="CG174" s="177">
        <f t="shared" si="329"/>
        <v>0</v>
      </c>
      <c r="CH174" s="177">
        <f t="shared" si="330"/>
        <v>0</v>
      </c>
      <c r="CI174" s="177">
        <f t="shared" si="331"/>
        <v>0</v>
      </c>
      <c r="CJ174" s="177">
        <f t="shared" si="332"/>
        <v>0</v>
      </c>
      <c r="CK174" s="177">
        <f t="shared" si="333"/>
        <v>0</v>
      </c>
      <c r="CL174" s="177">
        <f t="shared" si="334"/>
        <v>0</v>
      </c>
      <c r="CM174" s="177">
        <f t="shared" si="335"/>
        <v>0</v>
      </c>
    </row>
    <row r="175" spans="1:91" s="9" customFormat="1" ht="90" customHeight="1">
      <c r="B175" s="225"/>
      <c r="D175" s="141" t="s">
        <v>306</v>
      </c>
      <c r="E175" s="223" t="s">
        <v>2884</v>
      </c>
      <c r="F175" s="114" t="s">
        <v>133</v>
      </c>
      <c r="G175" s="115" t="s">
        <v>164</v>
      </c>
      <c r="H175" s="115" t="s">
        <v>2137</v>
      </c>
      <c r="I175" s="114">
        <v>2</v>
      </c>
      <c r="J175" s="114">
        <v>0</v>
      </c>
      <c r="K175" s="114" t="s">
        <v>4673</v>
      </c>
      <c r="L175" s="380">
        <v>272.49690299999997</v>
      </c>
      <c r="M175" s="129"/>
      <c r="N175" s="129"/>
      <c r="O175" s="129"/>
      <c r="P175" s="129"/>
      <c r="Q175" s="129"/>
      <c r="R175" s="129"/>
      <c r="S175" s="129"/>
      <c r="T175" s="129"/>
      <c r="U175" s="129"/>
      <c r="V175" s="129"/>
      <c r="W175" s="129"/>
      <c r="X175" s="129"/>
      <c r="Y175" s="129"/>
      <c r="Z175" s="129"/>
      <c r="AA175" s="131">
        <f t="shared" si="360"/>
        <v>0</v>
      </c>
      <c r="AB175" s="131" t="str">
        <f t="shared" ref="AB175" si="387">IF(SUM(M175:Z175)&gt;0,"Yes","No")</f>
        <v>No</v>
      </c>
      <c r="AC175" s="212" t="str">
        <f t="shared" si="361"/>
        <v>No</v>
      </c>
      <c r="AE175" s="275">
        <v>2</v>
      </c>
      <c r="AF175" s="276">
        <f t="shared" ref="AF175" si="388">AE175*SUM(M175:Z175)</f>
        <v>0</v>
      </c>
      <c r="AG175" s="111"/>
      <c r="AH175" s="302">
        <v>10.1</v>
      </c>
      <c r="AI175" s="311">
        <f t="shared" si="297"/>
        <v>0</v>
      </c>
      <c r="AJ175" s="198">
        <f t="shared" si="363"/>
        <v>0</v>
      </c>
      <c r="AK175" s="198">
        <f t="shared" si="364"/>
        <v>0</v>
      </c>
      <c r="AL175" s="198">
        <f t="shared" si="365"/>
        <v>0</v>
      </c>
      <c r="AM175" s="198">
        <f t="shared" si="366"/>
        <v>0</v>
      </c>
      <c r="AN175" s="198">
        <f t="shared" si="367"/>
        <v>0</v>
      </c>
      <c r="AO175" s="198">
        <f t="shared" si="368"/>
        <v>0</v>
      </c>
      <c r="AP175" s="198">
        <f t="shared" si="369"/>
        <v>0</v>
      </c>
      <c r="AQ175" s="198">
        <f t="shared" si="370"/>
        <v>0</v>
      </c>
      <c r="AR175" s="198">
        <f t="shared" si="371"/>
        <v>0</v>
      </c>
      <c r="AS175" s="198">
        <f t="shared" si="372"/>
        <v>0</v>
      </c>
      <c r="AT175" s="198">
        <f t="shared" si="373"/>
        <v>0</v>
      </c>
      <c r="AU175" s="198">
        <f t="shared" si="374"/>
        <v>0</v>
      </c>
      <c r="AV175" s="198">
        <f t="shared" si="375"/>
        <v>0</v>
      </c>
      <c r="AW175" s="198">
        <f t="shared" si="376"/>
        <v>0</v>
      </c>
      <c r="AX175" s="526">
        <v>2</v>
      </c>
      <c r="AY175" s="532"/>
      <c r="AZ175" s="285">
        <f t="shared" si="338"/>
        <v>0</v>
      </c>
      <c r="BA175" s="532">
        <v>16</v>
      </c>
      <c r="BB175" s="285">
        <f t="shared" si="339"/>
        <v>0</v>
      </c>
      <c r="BC175" s="532"/>
      <c r="BD175" s="177">
        <f t="shared" si="340"/>
        <v>0</v>
      </c>
      <c r="BE175" s="539"/>
      <c r="BF175" s="177">
        <f t="shared" si="304"/>
        <v>0</v>
      </c>
      <c r="BG175" s="177">
        <f t="shared" si="305"/>
        <v>0</v>
      </c>
      <c r="BH175" s="177">
        <f t="shared" si="306"/>
        <v>0</v>
      </c>
      <c r="BI175" s="177">
        <f t="shared" si="307"/>
        <v>0</v>
      </c>
      <c r="BJ175" s="177">
        <f t="shared" si="308"/>
        <v>0</v>
      </c>
      <c r="BK175" s="177">
        <f t="shared" si="309"/>
        <v>0</v>
      </c>
      <c r="BL175" s="177">
        <f t="shared" si="310"/>
        <v>0</v>
      </c>
      <c r="BM175" s="177">
        <f t="shared" si="311"/>
        <v>0</v>
      </c>
      <c r="BN175" s="177">
        <f t="shared" si="312"/>
        <v>0</v>
      </c>
      <c r="BO175" s="539"/>
      <c r="BP175" s="443">
        <f t="shared" si="313"/>
        <v>0</v>
      </c>
      <c r="BQ175" s="443">
        <f t="shared" si="314"/>
        <v>0</v>
      </c>
      <c r="BR175" s="539"/>
      <c r="BS175" s="177">
        <f t="shared" si="315"/>
        <v>0</v>
      </c>
      <c r="BT175" s="177">
        <f t="shared" si="316"/>
        <v>0</v>
      </c>
      <c r="BU175" s="177">
        <f t="shared" si="317"/>
        <v>0</v>
      </c>
      <c r="BV175" s="177">
        <f t="shared" si="318"/>
        <v>0</v>
      </c>
      <c r="BW175" s="177">
        <f t="shared" si="319"/>
        <v>0</v>
      </c>
      <c r="BX175" s="177">
        <f t="shared" si="320"/>
        <v>0</v>
      </c>
      <c r="BY175" s="177">
        <f t="shared" si="321"/>
        <v>0</v>
      </c>
      <c r="BZ175" s="177">
        <f t="shared" si="322"/>
        <v>0</v>
      </c>
      <c r="CA175" s="177">
        <f t="shared" si="323"/>
        <v>0</v>
      </c>
      <c r="CB175" s="177">
        <f t="shared" si="324"/>
        <v>0</v>
      </c>
      <c r="CC175" s="177">
        <f t="shared" si="325"/>
        <v>0</v>
      </c>
      <c r="CD175" s="177">
        <f t="shared" si="326"/>
        <v>0</v>
      </c>
      <c r="CE175" s="177">
        <f t="shared" si="327"/>
        <v>0</v>
      </c>
      <c r="CF175" s="177">
        <f t="shared" si="328"/>
        <v>0</v>
      </c>
      <c r="CG175" s="177">
        <f t="shared" si="329"/>
        <v>0</v>
      </c>
      <c r="CH175" s="177">
        <f t="shared" si="330"/>
        <v>0</v>
      </c>
      <c r="CI175" s="177">
        <f t="shared" si="331"/>
        <v>0</v>
      </c>
      <c r="CJ175" s="177">
        <f t="shared" si="332"/>
        <v>0</v>
      </c>
      <c r="CK175" s="177">
        <f t="shared" si="333"/>
        <v>0</v>
      </c>
      <c r="CL175" s="177">
        <f t="shared" si="334"/>
        <v>0</v>
      </c>
      <c r="CM175" s="177">
        <f t="shared" si="335"/>
        <v>0</v>
      </c>
    </row>
    <row r="176" spans="1:91" s="9" customFormat="1" ht="90" customHeight="1">
      <c r="B176" s="210"/>
      <c r="D176" s="141" t="s">
        <v>4008</v>
      </c>
      <c r="E176" s="486" t="s">
        <v>6201</v>
      </c>
      <c r="F176" s="114" t="s">
        <v>133</v>
      </c>
      <c r="G176" s="115" t="s">
        <v>164</v>
      </c>
      <c r="H176" s="115" t="s">
        <v>2137</v>
      </c>
      <c r="I176" s="114">
        <v>2</v>
      </c>
      <c r="J176" s="114">
        <v>0</v>
      </c>
      <c r="K176" s="114" t="s">
        <v>4673</v>
      </c>
      <c r="L176" s="380">
        <v>236.95150000000001</v>
      </c>
      <c r="M176" s="129"/>
      <c r="N176" s="129"/>
      <c r="O176" s="129"/>
      <c r="P176" s="129"/>
      <c r="Q176" s="129"/>
      <c r="R176" s="129"/>
      <c r="S176" s="129"/>
      <c r="T176" s="129"/>
      <c r="U176" s="129"/>
      <c r="V176" s="129"/>
      <c r="W176" s="129"/>
      <c r="X176" s="129"/>
      <c r="Y176" s="129"/>
      <c r="Z176" s="129"/>
      <c r="AA176" s="131">
        <f t="shared" si="360"/>
        <v>0</v>
      </c>
      <c r="AB176" s="131" t="str">
        <f t="shared" si="295"/>
        <v>No</v>
      </c>
      <c r="AC176" s="212" t="str">
        <f t="shared" si="361"/>
        <v>No</v>
      </c>
      <c r="AE176" s="275">
        <v>2</v>
      </c>
      <c r="AF176" s="276">
        <f t="shared" si="362"/>
        <v>0</v>
      </c>
      <c r="AG176" s="111"/>
      <c r="AH176" s="302">
        <v>10.1</v>
      </c>
      <c r="AI176" s="311">
        <f t="shared" si="297"/>
        <v>0</v>
      </c>
      <c r="AJ176" s="198">
        <f t="shared" si="363"/>
        <v>0</v>
      </c>
      <c r="AK176" s="198">
        <f t="shared" si="364"/>
        <v>0</v>
      </c>
      <c r="AL176" s="198">
        <f t="shared" si="365"/>
        <v>0</v>
      </c>
      <c r="AM176" s="198">
        <f t="shared" si="366"/>
        <v>0</v>
      </c>
      <c r="AN176" s="198">
        <f t="shared" si="367"/>
        <v>0</v>
      </c>
      <c r="AO176" s="198">
        <f t="shared" si="368"/>
        <v>0</v>
      </c>
      <c r="AP176" s="198">
        <f t="shared" si="369"/>
        <v>0</v>
      </c>
      <c r="AQ176" s="198">
        <f t="shared" si="370"/>
        <v>0</v>
      </c>
      <c r="AR176" s="198">
        <f t="shared" si="371"/>
        <v>0</v>
      </c>
      <c r="AS176" s="198">
        <f t="shared" si="372"/>
        <v>0</v>
      </c>
      <c r="AT176" s="198">
        <f t="shared" si="373"/>
        <v>0</v>
      </c>
      <c r="AU176" s="198">
        <f t="shared" si="374"/>
        <v>0</v>
      </c>
      <c r="AV176" s="198">
        <f t="shared" si="375"/>
        <v>0</v>
      </c>
      <c r="AW176" s="198">
        <f t="shared" si="376"/>
        <v>0</v>
      </c>
      <c r="AX176" s="526">
        <v>2</v>
      </c>
      <c r="AY176" s="532"/>
      <c r="AZ176" s="285">
        <f t="shared" si="338"/>
        <v>0</v>
      </c>
      <c r="BA176" s="532">
        <v>16</v>
      </c>
      <c r="BB176" s="285">
        <f t="shared" si="339"/>
        <v>0</v>
      </c>
      <c r="BC176" s="532"/>
      <c r="BD176" s="177">
        <f t="shared" si="340"/>
        <v>0</v>
      </c>
      <c r="BE176" s="539"/>
      <c r="BF176" s="177">
        <f t="shared" si="304"/>
        <v>0</v>
      </c>
      <c r="BG176" s="177">
        <f t="shared" si="305"/>
        <v>0</v>
      </c>
      <c r="BH176" s="177">
        <f t="shared" si="306"/>
        <v>0</v>
      </c>
      <c r="BI176" s="177">
        <f t="shared" si="307"/>
        <v>0</v>
      </c>
      <c r="BJ176" s="177">
        <f t="shared" si="308"/>
        <v>0</v>
      </c>
      <c r="BK176" s="177">
        <f t="shared" si="309"/>
        <v>0</v>
      </c>
      <c r="BL176" s="177">
        <f t="shared" si="310"/>
        <v>0</v>
      </c>
      <c r="BM176" s="177">
        <f t="shared" si="311"/>
        <v>0</v>
      </c>
      <c r="BN176" s="177">
        <f t="shared" si="312"/>
        <v>0</v>
      </c>
      <c r="BO176" s="539"/>
      <c r="BP176" s="443">
        <f t="shared" si="313"/>
        <v>0</v>
      </c>
      <c r="BQ176" s="443">
        <f t="shared" si="314"/>
        <v>0</v>
      </c>
      <c r="BR176" s="539"/>
      <c r="BS176" s="177">
        <f t="shared" si="315"/>
        <v>0</v>
      </c>
      <c r="BT176" s="177">
        <f t="shared" si="316"/>
        <v>0</v>
      </c>
      <c r="BU176" s="177">
        <f t="shared" si="317"/>
        <v>0</v>
      </c>
      <c r="BV176" s="177">
        <f t="shared" si="318"/>
        <v>0</v>
      </c>
      <c r="BW176" s="177">
        <f t="shared" si="319"/>
        <v>0</v>
      </c>
      <c r="BX176" s="177">
        <f t="shared" si="320"/>
        <v>0</v>
      </c>
      <c r="BY176" s="177">
        <f t="shared" si="321"/>
        <v>0</v>
      </c>
      <c r="BZ176" s="177">
        <f t="shared" si="322"/>
        <v>0</v>
      </c>
      <c r="CA176" s="177">
        <f t="shared" si="323"/>
        <v>0</v>
      </c>
      <c r="CB176" s="177">
        <f t="shared" si="324"/>
        <v>0</v>
      </c>
      <c r="CC176" s="177">
        <f t="shared" si="325"/>
        <v>0</v>
      </c>
      <c r="CD176" s="177">
        <f t="shared" si="326"/>
        <v>0</v>
      </c>
      <c r="CE176" s="177">
        <f t="shared" si="327"/>
        <v>0</v>
      </c>
      <c r="CF176" s="177">
        <f t="shared" si="328"/>
        <v>0</v>
      </c>
      <c r="CG176" s="177">
        <f t="shared" si="329"/>
        <v>0</v>
      </c>
      <c r="CH176" s="177">
        <f t="shared" si="330"/>
        <v>0</v>
      </c>
      <c r="CI176" s="177">
        <f t="shared" si="331"/>
        <v>0</v>
      </c>
      <c r="CJ176" s="177">
        <f t="shared" si="332"/>
        <v>0</v>
      </c>
      <c r="CK176" s="177">
        <f t="shared" si="333"/>
        <v>0</v>
      </c>
      <c r="CL176" s="177">
        <f t="shared" si="334"/>
        <v>0</v>
      </c>
      <c r="CM176" s="177">
        <f t="shared" si="335"/>
        <v>0</v>
      </c>
    </row>
    <row r="177" spans="1:91" s="123" customFormat="1" ht="90" customHeight="1">
      <c r="A177" s="9"/>
      <c r="B177" s="210"/>
      <c r="C177" s="9"/>
      <c r="D177" s="106" t="s">
        <v>307</v>
      </c>
      <c r="E177" s="175" t="s">
        <v>2884</v>
      </c>
      <c r="F177" s="105" t="s">
        <v>133</v>
      </c>
      <c r="G177" s="224" t="s">
        <v>163</v>
      </c>
      <c r="H177" s="224" t="s">
        <v>2137</v>
      </c>
      <c r="I177" s="105">
        <v>2</v>
      </c>
      <c r="J177" s="105">
        <v>0</v>
      </c>
      <c r="K177" s="105" t="s">
        <v>4673</v>
      </c>
      <c r="L177" s="379">
        <v>272.49690299999997</v>
      </c>
      <c r="M177" s="127"/>
      <c r="N177" s="126"/>
      <c r="O177" s="127"/>
      <c r="P177" s="127"/>
      <c r="Q177" s="127"/>
      <c r="R177" s="127"/>
      <c r="S177" s="127"/>
      <c r="T177" s="127"/>
      <c r="U177" s="127"/>
      <c r="V177" s="127"/>
      <c r="W177" s="127"/>
      <c r="X177" s="127"/>
      <c r="Y177" s="127"/>
      <c r="Z177" s="127"/>
      <c r="AA177" s="138">
        <f t="shared" si="360"/>
        <v>0</v>
      </c>
      <c r="AB177" s="124" t="str">
        <f t="shared" ref="AB177" si="389">IF(SUM(M177:Z177)&gt;0,"Yes","No")</f>
        <v>No</v>
      </c>
      <c r="AC177" s="234" t="str">
        <f t="shared" si="361"/>
        <v>No</v>
      </c>
      <c r="AE177" s="275">
        <v>2</v>
      </c>
      <c r="AF177" s="276">
        <f t="shared" ref="AF177" si="390">AE177*SUM(M177:Z177)</f>
        <v>0</v>
      </c>
      <c r="AG177" s="111"/>
      <c r="AH177" s="302">
        <v>10.7</v>
      </c>
      <c r="AI177" s="311">
        <f t="shared" si="297"/>
        <v>0</v>
      </c>
      <c r="AJ177" s="198">
        <f t="shared" si="363"/>
        <v>0</v>
      </c>
      <c r="AK177" s="198">
        <f t="shared" si="364"/>
        <v>0</v>
      </c>
      <c r="AL177" s="198">
        <f t="shared" si="365"/>
        <v>0</v>
      </c>
      <c r="AM177" s="198">
        <f t="shared" si="366"/>
        <v>0</v>
      </c>
      <c r="AN177" s="198">
        <f t="shared" si="367"/>
        <v>0</v>
      </c>
      <c r="AO177" s="198">
        <f t="shared" si="368"/>
        <v>0</v>
      </c>
      <c r="AP177" s="198">
        <f t="shared" si="369"/>
        <v>0</v>
      </c>
      <c r="AQ177" s="198">
        <f t="shared" si="370"/>
        <v>0</v>
      </c>
      <c r="AR177" s="198">
        <f t="shared" si="371"/>
        <v>0</v>
      </c>
      <c r="AS177" s="198">
        <f t="shared" si="372"/>
        <v>0</v>
      </c>
      <c r="AT177" s="198">
        <f t="shared" si="373"/>
        <v>0</v>
      </c>
      <c r="AU177" s="198">
        <f t="shared" si="374"/>
        <v>0</v>
      </c>
      <c r="AV177" s="198">
        <f t="shared" si="375"/>
        <v>0</v>
      </c>
      <c r="AW177" s="198">
        <f t="shared" si="376"/>
        <v>0</v>
      </c>
      <c r="AX177" s="526">
        <v>2</v>
      </c>
      <c r="AY177" s="532"/>
      <c r="AZ177" s="285">
        <f t="shared" si="338"/>
        <v>0</v>
      </c>
      <c r="BA177" s="532">
        <v>16</v>
      </c>
      <c r="BB177" s="285">
        <f t="shared" si="339"/>
        <v>0</v>
      </c>
      <c r="BC177" s="532"/>
      <c r="BD177" s="177">
        <f t="shared" si="340"/>
        <v>0</v>
      </c>
      <c r="BE177" s="539"/>
      <c r="BF177" s="177">
        <f t="shared" si="304"/>
        <v>0</v>
      </c>
      <c r="BG177" s="177">
        <f t="shared" si="305"/>
        <v>0</v>
      </c>
      <c r="BH177" s="177">
        <f t="shared" si="306"/>
        <v>0</v>
      </c>
      <c r="BI177" s="177">
        <f t="shared" si="307"/>
        <v>0</v>
      </c>
      <c r="BJ177" s="177">
        <f t="shared" si="308"/>
        <v>0</v>
      </c>
      <c r="BK177" s="177">
        <f t="shared" si="309"/>
        <v>0</v>
      </c>
      <c r="BL177" s="177">
        <f t="shared" si="310"/>
        <v>0</v>
      </c>
      <c r="BM177" s="177">
        <f t="shared" si="311"/>
        <v>0</v>
      </c>
      <c r="BN177" s="177">
        <f t="shared" si="312"/>
        <v>0</v>
      </c>
      <c r="BO177" s="539"/>
      <c r="BP177" s="443">
        <f t="shared" si="313"/>
        <v>0</v>
      </c>
      <c r="BQ177" s="443">
        <f t="shared" si="314"/>
        <v>0</v>
      </c>
      <c r="BR177" s="539"/>
      <c r="BS177" s="177">
        <f t="shared" si="315"/>
        <v>0</v>
      </c>
      <c r="BT177" s="177">
        <f t="shared" si="316"/>
        <v>0</v>
      </c>
      <c r="BU177" s="177">
        <f t="shared" si="317"/>
        <v>0</v>
      </c>
      <c r="BV177" s="177">
        <f t="shared" si="318"/>
        <v>0</v>
      </c>
      <c r="BW177" s="177">
        <f t="shared" si="319"/>
        <v>0</v>
      </c>
      <c r="BX177" s="177">
        <f t="shared" si="320"/>
        <v>0</v>
      </c>
      <c r="BY177" s="177">
        <f t="shared" si="321"/>
        <v>0</v>
      </c>
      <c r="BZ177" s="177">
        <f t="shared" si="322"/>
        <v>0</v>
      </c>
      <c r="CA177" s="177">
        <f t="shared" si="323"/>
        <v>0</v>
      </c>
      <c r="CB177" s="177">
        <f t="shared" si="324"/>
        <v>0</v>
      </c>
      <c r="CC177" s="177">
        <f t="shared" si="325"/>
        <v>0</v>
      </c>
      <c r="CD177" s="177">
        <f t="shared" si="326"/>
        <v>0</v>
      </c>
      <c r="CE177" s="177">
        <f t="shared" si="327"/>
        <v>0</v>
      </c>
      <c r="CF177" s="177">
        <f t="shared" si="328"/>
        <v>0</v>
      </c>
      <c r="CG177" s="177">
        <f t="shared" si="329"/>
        <v>0</v>
      </c>
      <c r="CH177" s="177">
        <f t="shared" si="330"/>
        <v>0</v>
      </c>
      <c r="CI177" s="177">
        <f t="shared" si="331"/>
        <v>0</v>
      </c>
      <c r="CJ177" s="177">
        <f t="shared" si="332"/>
        <v>0</v>
      </c>
      <c r="CK177" s="177">
        <f t="shared" si="333"/>
        <v>0</v>
      </c>
      <c r="CL177" s="177">
        <f t="shared" si="334"/>
        <v>0</v>
      </c>
      <c r="CM177" s="177">
        <f t="shared" si="335"/>
        <v>0</v>
      </c>
    </row>
    <row r="178" spans="1:91" s="123" customFormat="1" ht="90" customHeight="1">
      <c r="A178" s="9"/>
      <c r="B178" s="210"/>
      <c r="C178" s="9"/>
      <c r="D178" s="106" t="s">
        <v>4036</v>
      </c>
      <c r="E178" s="487" t="s">
        <v>6201</v>
      </c>
      <c r="F178" s="105" t="s">
        <v>133</v>
      </c>
      <c r="G178" s="224" t="s">
        <v>163</v>
      </c>
      <c r="H178" s="224" t="s">
        <v>2137</v>
      </c>
      <c r="I178" s="105">
        <v>2</v>
      </c>
      <c r="J178" s="105">
        <v>0</v>
      </c>
      <c r="K178" s="105" t="s">
        <v>4673</v>
      </c>
      <c r="L178" s="379">
        <v>236.95150000000001</v>
      </c>
      <c r="M178" s="127"/>
      <c r="N178" s="126"/>
      <c r="O178" s="127"/>
      <c r="P178" s="127"/>
      <c r="Q178" s="127"/>
      <c r="R178" s="127"/>
      <c r="S178" s="127"/>
      <c r="T178" s="127"/>
      <c r="U178" s="127"/>
      <c r="V178" s="127"/>
      <c r="W178" s="127"/>
      <c r="X178" s="127"/>
      <c r="Y178" s="127"/>
      <c r="Z178" s="127"/>
      <c r="AA178" s="138">
        <f t="shared" si="360"/>
        <v>0</v>
      </c>
      <c r="AB178" s="124" t="str">
        <f t="shared" si="295"/>
        <v>No</v>
      </c>
      <c r="AC178" s="234" t="str">
        <f t="shared" si="361"/>
        <v>No</v>
      </c>
      <c r="AE178" s="275">
        <v>2</v>
      </c>
      <c r="AF178" s="276">
        <f t="shared" si="362"/>
        <v>0</v>
      </c>
      <c r="AG178" s="111"/>
      <c r="AH178" s="302">
        <v>10.7</v>
      </c>
      <c r="AI178" s="311">
        <f t="shared" si="297"/>
        <v>0</v>
      </c>
      <c r="AJ178" s="198">
        <f t="shared" si="363"/>
        <v>0</v>
      </c>
      <c r="AK178" s="198">
        <f t="shared" si="364"/>
        <v>0</v>
      </c>
      <c r="AL178" s="198">
        <f t="shared" si="365"/>
        <v>0</v>
      </c>
      <c r="AM178" s="198">
        <f t="shared" si="366"/>
        <v>0</v>
      </c>
      <c r="AN178" s="198">
        <f t="shared" si="367"/>
        <v>0</v>
      </c>
      <c r="AO178" s="198">
        <f t="shared" si="368"/>
        <v>0</v>
      </c>
      <c r="AP178" s="198">
        <f t="shared" si="369"/>
        <v>0</v>
      </c>
      <c r="AQ178" s="198">
        <f t="shared" si="370"/>
        <v>0</v>
      </c>
      <c r="AR178" s="198">
        <f t="shared" si="371"/>
        <v>0</v>
      </c>
      <c r="AS178" s="198">
        <f t="shared" si="372"/>
        <v>0</v>
      </c>
      <c r="AT178" s="198">
        <f t="shared" si="373"/>
        <v>0</v>
      </c>
      <c r="AU178" s="198">
        <f t="shared" si="374"/>
        <v>0</v>
      </c>
      <c r="AV178" s="198">
        <f t="shared" si="375"/>
        <v>0</v>
      </c>
      <c r="AW178" s="198">
        <f t="shared" si="376"/>
        <v>0</v>
      </c>
      <c r="AX178" s="526">
        <v>2</v>
      </c>
      <c r="AY178" s="532"/>
      <c r="AZ178" s="285">
        <f t="shared" si="338"/>
        <v>0</v>
      </c>
      <c r="BA178" s="532">
        <v>16</v>
      </c>
      <c r="BB178" s="285">
        <f t="shared" si="339"/>
        <v>0</v>
      </c>
      <c r="BC178" s="532"/>
      <c r="BD178" s="177">
        <f t="shared" si="340"/>
        <v>0</v>
      </c>
      <c r="BE178" s="539"/>
      <c r="BF178" s="177">
        <f t="shared" si="304"/>
        <v>0</v>
      </c>
      <c r="BG178" s="177">
        <f t="shared" si="305"/>
        <v>0</v>
      </c>
      <c r="BH178" s="177">
        <f t="shared" si="306"/>
        <v>0</v>
      </c>
      <c r="BI178" s="177">
        <f t="shared" si="307"/>
        <v>0</v>
      </c>
      <c r="BJ178" s="177">
        <f t="shared" si="308"/>
        <v>0</v>
      </c>
      <c r="BK178" s="177">
        <f t="shared" si="309"/>
        <v>0</v>
      </c>
      <c r="BL178" s="177">
        <f t="shared" si="310"/>
        <v>0</v>
      </c>
      <c r="BM178" s="177">
        <f t="shared" si="311"/>
        <v>0</v>
      </c>
      <c r="BN178" s="177">
        <f t="shared" si="312"/>
        <v>0</v>
      </c>
      <c r="BO178" s="539"/>
      <c r="BP178" s="443">
        <f t="shared" si="313"/>
        <v>0</v>
      </c>
      <c r="BQ178" s="443">
        <f t="shared" si="314"/>
        <v>0</v>
      </c>
      <c r="BR178" s="539"/>
      <c r="BS178" s="177">
        <f t="shared" si="315"/>
        <v>0</v>
      </c>
      <c r="BT178" s="177">
        <f t="shared" si="316"/>
        <v>0</v>
      </c>
      <c r="BU178" s="177">
        <f t="shared" si="317"/>
        <v>0</v>
      </c>
      <c r="BV178" s="177">
        <f t="shared" si="318"/>
        <v>0</v>
      </c>
      <c r="BW178" s="177">
        <f t="shared" si="319"/>
        <v>0</v>
      </c>
      <c r="BX178" s="177">
        <f t="shared" si="320"/>
        <v>0</v>
      </c>
      <c r="BY178" s="177">
        <f t="shared" si="321"/>
        <v>0</v>
      </c>
      <c r="BZ178" s="177">
        <f t="shared" si="322"/>
        <v>0</v>
      </c>
      <c r="CA178" s="177">
        <f t="shared" si="323"/>
        <v>0</v>
      </c>
      <c r="CB178" s="177">
        <f t="shared" si="324"/>
        <v>0</v>
      </c>
      <c r="CC178" s="177">
        <f t="shared" si="325"/>
        <v>0</v>
      </c>
      <c r="CD178" s="177">
        <f t="shared" si="326"/>
        <v>0</v>
      </c>
      <c r="CE178" s="177">
        <f t="shared" si="327"/>
        <v>0</v>
      </c>
      <c r="CF178" s="177">
        <f t="shared" si="328"/>
        <v>0</v>
      </c>
      <c r="CG178" s="177">
        <f t="shared" si="329"/>
        <v>0</v>
      </c>
      <c r="CH178" s="177">
        <f t="shared" si="330"/>
        <v>0</v>
      </c>
      <c r="CI178" s="177">
        <f t="shared" si="331"/>
        <v>0</v>
      </c>
      <c r="CJ178" s="177">
        <f t="shared" si="332"/>
        <v>0</v>
      </c>
      <c r="CK178" s="177">
        <f t="shared" si="333"/>
        <v>0</v>
      </c>
      <c r="CL178" s="177">
        <f t="shared" si="334"/>
        <v>0</v>
      </c>
      <c r="CM178" s="177">
        <f t="shared" si="335"/>
        <v>0</v>
      </c>
    </row>
    <row r="179" spans="1:91" s="9" customFormat="1" ht="90" customHeight="1">
      <c r="B179" s="225"/>
      <c r="D179" s="141" t="s">
        <v>308</v>
      </c>
      <c r="E179" s="223" t="s">
        <v>2884</v>
      </c>
      <c r="F179" s="349" t="s">
        <v>133</v>
      </c>
      <c r="G179" s="115" t="s">
        <v>162</v>
      </c>
      <c r="H179" s="115" t="s">
        <v>2137</v>
      </c>
      <c r="I179" s="114">
        <v>4</v>
      </c>
      <c r="J179" s="114">
        <v>0</v>
      </c>
      <c r="K179" s="114" t="s">
        <v>4673</v>
      </c>
      <c r="L179" s="380">
        <v>326.72115000000002</v>
      </c>
      <c r="M179" s="129"/>
      <c r="N179" s="129"/>
      <c r="O179" s="129"/>
      <c r="P179" s="129"/>
      <c r="Q179" s="129"/>
      <c r="R179" s="129"/>
      <c r="S179" s="129"/>
      <c r="T179" s="129"/>
      <c r="U179" s="129"/>
      <c r="V179" s="129"/>
      <c r="W179" s="129"/>
      <c r="X179" s="129"/>
      <c r="Y179" s="129"/>
      <c r="Z179" s="129"/>
      <c r="AA179" s="131">
        <f t="shared" si="360"/>
        <v>0</v>
      </c>
      <c r="AB179" s="131" t="str">
        <f t="shared" ref="AB179" si="391">IF(SUM(M179:Z179)&gt;0,"Yes","No")</f>
        <v>No</v>
      </c>
      <c r="AC179" s="212" t="str">
        <f t="shared" si="361"/>
        <v>No</v>
      </c>
      <c r="AE179" s="275">
        <v>4</v>
      </c>
      <c r="AF179" s="276">
        <f t="shared" ref="AF179" si="392">AE179*SUM(M179:Z179)</f>
        <v>0</v>
      </c>
      <c r="AG179" s="111"/>
      <c r="AH179" s="302">
        <v>4</v>
      </c>
      <c r="AI179" s="311">
        <f t="shared" si="297"/>
        <v>0</v>
      </c>
      <c r="AJ179" s="198">
        <f t="shared" si="363"/>
        <v>0</v>
      </c>
      <c r="AK179" s="198">
        <f t="shared" si="364"/>
        <v>0</v>
      </c>
      <c r="AL179" s="198">
        <f t="shared" si="365"/>
        <v>0</v>
      </c>
      <c r="AM179" s="198">
        <f t="shared" si="366"/>
        <v>0</v>
      </c>
      <c r="AN179" s="198">
        <f t="shared" si="367"/>
        <v>0</v>
      </c>
      <c r="AO179" s="198">
        <f t="shared" si="368"/>
        <v>0</v>
      </c>
      <c r="AP179" s="198">
        <f t="shared" si="369"/>
        <v>0</v>
      </c>
      <c r="AQ179" s="198">
        <f t="shared" si="370"/>
        <v>0</v>
      </c>
      <c r="AR179" s="198">
        <f t="shared" si="371"/>
        <v>0</v>
      </c>
      <c r="AS179" s="198">
        <f t="shared" si="372"/>
        <v>0</v>
      </c>
      <c r="AT179" s="198">
        <f t="shared" si="373"/>
        <v>0</v>
      </c>
      <c r="AU179" s="198">
        <f t="shared" si="374"/>
        <v>0</v>
      </c>
      <c r="AV179" s="198">
        <f t="shared" si="375"/>
        <v>0</v>
      </c>
      <c r="AW179" s="198">
        <f t="shared" si="376"/>
        <v>0</v>
      </c>
      <c r="AX179" s="526">
        <v>4</v>
      </c>
      <c r="AY179" s="532"/>
      <c r="AZ179" s="285">
        <f t="shared" si="338"/>
        <v>0</v>
      </c>
      <c r="BA179" s="532">
        <v>24</v>
      </c>
      <c r="BB179" s="285">
        <f t="shared" si="339"/>
        <v>0</v>
      </c>
      <c r="BC179" s="532"/>
      <c r="BD179" s="177">
        <f t="shared" si="340"/>
        <v>0</v>
      </c>
      <c r="BE179" s="539"/>
      <c r="BF179" s="177">
        <f t="shared" si="304"/>
        <v>0</v>
      </c>
      <c r="BG179" s="177">
        <f t="shared" si="305"/>
        <v>0</v>
      </c>
      <c r="BH179" s="177">
        <f t="shared" si="306"/>
        <v>0</v>
      </c>
      <c r="BI179" s="177">
        <f t="shared" si="307"/>
        <v>0</v>
      </c>
      <c r="BJ179" s="177">
        <f t="shared" si="308"/>
        <v>0</v>
      </c>
      <c r="BK179" s="177">
        <f t="shared" si="309"/>
        <v>0</v>
      </c>
      <c r="BL179" s="177">
        <f t="shared" si="310"/>
        <v>0</v>
      </c>
      <c r="BM179" s="177">
        <f t="shared" si="311"/>
        <v>0</v>
      </c>
      <c r="BN179" s="177">
        <f t="shared" si="312"/>
        <v>0</v>
      </c>
      <c r="BO179" s="539"/>
      <c r="BP179" s="443">
        <f t="shared" si="313"/>
        <v>0</v>
      </c>
      <c r="BQ179" s="443">
        <f t="shared" si="314"/>
        <v>0</v>
      </c>
      <c r="BR179" s="539"/>
      <c r="BS179" s="177">
        <f t="shared" si="315"/>
        <v>0</v>
      </c>
      <c r="BT179" s="177">
        <f t="shared" si="316"/>
        <v>0</v>
      </c>
      <c r="BU179" s="177">
        <f t="shared" si="317"/>
        <v>0</v>
      </c>
      <c r="BV179" s="177">
        <f t="shared" si="318"/>
        <v>0</v>
      </c>
      <c r="BW179" s="177">
        <f t="shared" si="319"/>
        <v>0</v>
      </c>
      <c r="BX179" s="177">
        <f t="shared" si="320"/>
        <v>0</v>
      </c>
      <c r="BY179" s="177">
        <f t="shared" si="321"/>
        <v>0</v>
      </c>
      <c r="BZ179" s="177">
        <f t="shared" si="322"/>
        <v>0</v>
      </c>
      <c r="CA179" s="177">
        <f t="shared" si="323"/>
        <v>0</v>
      </c>
      <c r="CB179" s="177">
        <f t="shared" si="324"/>
        <v>0</v>
      </c>
      <c r="CC179" s="177">
        <f t="shared" si="325"/>
        <v>0</v>
      </c>
      <c r="CD179" s="177">
        <f t="shared" si="326"/>
        <v>0</v>
      </c>
      <c r="CE179" s="177">
        <f t="shared" si="327"/>
        <v>0</v>
      </c>
      <c r="CF179" s="177">
        <f t="shared" si="328"/>
        <v>0</v>
      </c>
      <c r="CG179" s="177">
        <f t="shared" si="329"/>
        <v>0</v>
      </c>
      <c r="CH179" s="177">
        <f t="shared" si="330"/>
        <v>0</v>
      </c>
      <c r="CI179" s="177">
        <f t="shared" si="331"/>
        <v>0</v>
      </c>
      <c r="CJ179" s="177">
        <f t="shared" si="332"/>
        <v>0</v>
      </c>
      <c r="CK179" s="177">
        <f t="shared" si="333"/>
        <v>0</v>
      </c>
      <c r="CL179" s="177">
        <f t="shared" si="334"/>
        <v>0</v>
      </c>
      <c r="CM179" s="177">
        <f t="shared" si="335"/>
        <v>0</v>
      </c>
    </row>
    <row r="180" spans="1:91" s="9" customFormat="1" ht="90" customHeight="1">
      <c r="B180" s="210"/>
      <c r="D180" s="141" t="s">
        <v>4148</v>
      </c>
      <c r="E180" s="486" t="s">
        <v>6201</v>
      </c>
      <c r="F180" s="349" t="s">
        <v>133</v>
      </c>
      <c r="G180" s="115" t="s">
        <v>162</v>
      </c>
      <c r="H180" s="115" t="s">
        <v>2137</v>
      </c>
      <c r="I180" s="114">
        <v>4</v>
      </c>
      <c r="J180" s="114">
        <v>0</v>
      </c>
      <c r="K180" s="114" t="s">
        <v>4673</v>
      </c>
      <c r="L180" s="380">
        <v>284.10489999999999</v>
      </c>
      <c r="M180" s="129"/>
      <c r="N180" s="129"/>
      <c r="O180" s="129"/>
      <c r="P180" s="129"/>
      <c r="Q180" s="129"/>
      <c r="R180" s="129"/>
      <c r="S180" s="129"/>
      <c r="T180" s="129"/>
      <c r="U180" s="129"/>
      <c r="V180" s="129"/>
      <c r="W180" s="129"/>
      <c r="X180" s="129"/>
      <c r="Y180" s="129"/>
      <c r="Z180" s="129"/>
      <c r="AA180" s="131">
        <f t="shared" si="360"/>
        <v>0</v>
      </c>
      <c r="AB180" s="131" t="str">
        <f t="shared" si="295"/>
        <v>No</v>
      </c>
      <c r="AC180" s="212" t="str">
        <f t="shared" si="361"/>
        <v>No</v>
      </c>
      <c r="AE180" s="275">
        <v>4</v>
      </c>
      <c r="AF180" s="276">
        <f t="shared" si="362"/>
        <v>0</v>
      </c>
      <c r="AG180" s="111"/>
      <c r="AH180" s="302">
        <v>4</v>
      </c>
      <c r="AI180" s="311">
        <f t="shared" si="297"/>
        <v>0</v>
      </c>
      <c r="AJ180" s="198">
        <f t="shared" si="363"/>
        <v>0</v>
      </c>
      <c r="AK180" s="198">
        <f t="shared" si="364"/>
        <v>0</v>
      </c>
      <c r="AL180" s="198">
        <f t="shared" si="365"/>
        <v>0</v>
      </c>
      <c r="AM180" s="198">
        <f t="shared" si="366"/>
        <v>0</v>
      </c>
      <c r="AN180" s="198">
        <f t="shared" si="367"/>
        <v>0</v>
      </c>
      <c r="AO180" s="198">
        <f t="shared" si="368"/>
        <v>0</v>
      </c>
      <c r="AP180" s="198">
        <f t="shared" si="369"/>
        <v>0</v>
      </c>
      <c r="AQ180" s="198">
        <f t="shared" si="370"/>
        <v>0</v>
      </c>
      <c r="AR180" s="198">
        <f t="shared" si="371"/>
        <v>0</v>
      </c>
      <c r="AS180" s="198">
        <f t="shared" si="372"/>
        <v>0</v>
      </c>
      <c r="AT180" s="198">
        <f t="shared" si="373"/>
        <v>0</v>
      </c>
      <c r="AU180" s="198">
        <f t="shared" si="374"/>
        <v>0</v>
      </c>
      <c r="AV180" s="198">
        <f t="shared" si="375"/>
        <v>0</v>
      </c>
      <c r="AW180" s="198">
        <f t="shared" si="376"/>
        <v>0</v>
      </c>
      <c r="AX180" s="526">
        <v>4</v>
      </c>
      <c r="AY180" s="532"/>
      <c r="AZ180" s="285">
        <f t="shared" si="338"/>
        <v>0</v>
      </c>
      <c r="BA180" s="532">
        <v>24</v>
      </c>
      <c r="BB180" s="285">
        <f t="shared" si="339"/>
        <v>0</v>
      </c>
      <c r="BC180" s="532"/>
      <c r="BD180" s="177">
        <f t="shared" si="340"/>
        <v>0</v>
      </c>
      <c r="BE180" s="539"/>
      <c r="BF180" s="177">
        <f t="shared" si="304"/>
        <v>0</v>
      </c>
      <c r="BG180" s="177">
        <f t="shared" si="305"/>
        <v>0</v>
      </c>
      <c r="BH180" s="177">
        <f t="shared" si="306"/>
        <v>0</v>
      </c>
      <c r="BI180" s="177">
        <f t="shared" si="307"/>
        <v>0</v>
      </c>
      <c r="BJ180" s="177">
        <f t="shared" si="308"/>
        <v>0</v>
      </c>
      <c r="BK180" s="177">
        <f t="shared" si="309"/>
        <v>0</v>
      </c>
      <c r="BL180" s="177">
        <f t="shared" si="310"/>
        <v>0</v>
      </c>
      <c r="BM180" s="177">
        <f t="shared" si="311"/>
        <v>0</v>
      </c>
      <c r="BN180" s="177">
        <f t="shared" si="312"/>
        <v>0</v>
      </c>
      <c r="BO180" s="539"/>
      <c r="BP180" s="443">
        <f t="shared" si="313"/>
        <v>0</v>
      </c>
      <c r="BQ180" s="443">
        <f t="shared" si="314"/>
        <v>0</v>
      </c>
      <c r="BR180" s="539"/>
      <c r="BS180" s="177">
        <f t="shared" si="315"/>
        <v>0</v>
      </c>
      <c r="BT180" s="177">
        <f t="shared" si="316"/>
        <v>0</v>
      </c>
      <c r="BU180" s="177">
        <f t="shared" si="317"/>
        <v>0</v>
      </c>
      <c r="BV180" s="177">
        <f t="shared" si="318"/>
        <v>0</v>
      </c>
      <c r="BW180" s="177">
        <f t="shared" si="319"/>
        <v>0</v>
      </c>
      <c r="BX180" s="177">
        <f t="shared" si="320"/>
        <v>0</v>
      </c>
      <c r="BY180" s="177">
        <f t="shared" si="321"/>
        <v>0</v>
      </c>
      <c r="BZ180" s="177">
        <f t="shared" si="322"/>
        <v>0</v>
      </c>
      <c r="CA180" s="177">
        <f t="shared" si="323"/>
        <v>0</v>
      </c>
      <c r="CB180" s="177">
        <f t="shared" si="324"/>
        <v>0</v>
      </c>
      <c r="CC180" s="177">
        <f t="shared" si="325"/>
        <v>0</v>
      </c>
      <c r="CD180" s="177">
        <f t="shared" si="326"/>
        <v>0</v>
      </c>
      <c r="CE180" s="177">
        <f t="shared" si="327"/>
        <v>0</v>
      </c>
      <c r="CF180" s="177">
        <f t="shared" si="328"/>
        <v>0</v>
      </c>
      <c r="CG180" s="177">
        <f t="shared" si="329"/>
        <v>0</v>
      </c>
      <c r="CH180" s="177">
        <f t="shared" si="330"/>
        <v>0</v>
      </c>
      <c r="CI180" s="177">
        <f t="shared" si="331"/>
        <v>0</v>
      </c>
      <c r="CJ180" s="177">
        <f t="shared" si="332"/>
        <v>0</v>
      </c>
      <c r="CK180" s="177">
        <f t="shared" si="333"/>
        <v>0</v>
      </c>
      <c r="CL180" s="177">
        <f t="shared" si="334"/>
        <v>0</v>
      </c>
      <c r="CM180" s="177">
        <f t="shared" si="335"/>
        <v>0</v>
      </c>
    </row>
    <row r="181" spans="1:91" s="123" customFormat="1" ht="90" customHeight="1">
      <c r="A181" s="9"/>
      <c r="B181" s="210"/>
      <c r="C181" s="9"/>
      <c r="D181" s="106" t="s">
        <v>309</v>
      </c>
      <c r="E181" s="175" t="s">
        <v>2884</v>
      </c>
      <c r="F181" s="244" t="s">
        <v>133</v>
      </c>
      <c r="G181" s="224" t="s">
        <v>161</v>
      </c>
      <c r="H181" s="224" t="s">
        <v>2137</v>
      </c>
      <c r="I181" s="105">
        <v>4</v>
      </c>
      <c r="J181" s="105">
        <v>0</v>
      </c>
      <c r="K181" s="105" t="s">
        <v>4673</v>
      </c>
      <c r="L181" s="379">
        <v>412.70040000000006</v>
      </c>
      <c r="M181" s="127"/>
      <c r="N181" s="126"/>
      <c r="O181" s="127"/>
      <c r="P181" s="127"/>
      <c r="Q181" s="127"/>
      <c r="R181" s="127"/>
      <c r="S181" s="127"/>
      <c r="T181" s="127"/>
      <c r="U181" s="127"/>
      <c r="V181" s="127"/>
      <c r="W181" s="127"/>
      <c r="X181" s="127"/>
      <c r="Y181" s="127"/>
      <c r="Z181" s="127"/>
      <c r="AA181" s="138">
        <f t="shared" si="360"/>
        <v>0</v>
      </c>
      <c r="AB181" s="124" t="str">
        <f t="shared" ref="AB181" si="393">IF(SUM(M181:Z181)&gt;0,"Yes","No")</f>
        <v>No</v>
      </c>
      <c r="AC181" s="234" t="str">
        <f t="shared" si="361"/>
        <v>No</v>
      </c>
      <c r="AE181" s="275">
        <v>4</v>
      </c>
      <c r="AF181" s="276">
        <f t="shared" ref="AF181" si="394">AE181*SUM(M181:Z181)</f>
        <v>0</v>
      </c>
      <c r="AG181" s="111"/>
      <c r="AH181" s="302">
        <v>12</v>
      </c>
      <c r="AI181" s="311">
        <f t="shared" si="297"/>
        <v>0</v>
      </c>
      <c r="AJ181" s="198">
        <f t="shared" si="363"/>
        <v>0</v>
      </c>
      <c r="AK181" s="198">
        <f t="shared" si="364"/>
        <v>0</v>
      </c>
      <c r="AL181" s="198">
        <f t="shared" si="365"/>
        <v>0</v>
      </c>
      <c r="AM181" s="198">
        <f t="shared" si="366"/>
        <v>0</v>
      </c>
      <c r="AN181" s="198">
        <f t="shared" si="367"/>
        <v>0</v>
      </c>
      <c r="AO181" s="198">
        <f t="shared" si="368"/>
        <v>0</v>
      </c>
      <c r="AP181" s="198">
        <f t="shared" si="369"/>
        <v>0</v>
      </c>
      <c r="AQ181" s="198">
        <f t="shared" si="370"/>
        <v>0</v>
      </c>
      <c r="AR181" s="198">
        <f t="shared" si="371"/>
        <v>0</v>
      </c>
      <c r="AS181" s="198">
        <f t="shared" si="372"/>
        <v>0</v>
      </c>
      <c r="AT181" s="198">
        <f t="shared" si="373"/>
        <v>0</v>
      </c>
      <c r="AU181" s="198">
        <f t="shared" si="374"/>
        <v>0</v>
      </c>
      <c r="AV181" s="198">
        <f t="shared" si="375"/>
        <v>0</v>
      </c>
      <c r="AW181" s="198">
        <f t="shared" si="376"/>
        <v>0</v>
      </c>
      <c r="AX181" s="526">
        <v>4</v>
      </c>
      <c r="AY181" s="532"/>
      <c r="AZ181" s="285">
        <f t="shared" si="338"/>
        <v>0</v>
      </c>
      <c r="BA181" s="532">
        <v>28</v>
      </c>
      <c r="BB181" s="285">
        <f t="shared" si="339"/>
        <v>0</v>
      </c>
      <c r="BC181" s="532"/>
      <c r="BD181" s="177">
        <f t="shared" si="340"/>
        <v>0</v>
      </c>
      <c r="BE181" s="539"/>
      <c r="BF181" s="177">
        <f t="shared" si="304"/>
        <v>0</v>
      </c>
      <c r="BG181" s="177">
        <f t="shared" si="305"/>
        <v>0</v>
      </c>
      <c r="BH181" s="177">
        <f t="shared" si="306"/>
        <v>0</v>
      </c>
      <c r="BI181" s="177">
        <f t="shared" si="307"/>
        <v>0</v>
      </c>
      <c r="BJ181" s="177">
        <f t="shared" si="308"/>
        <v>0</v>
      </c>
      <c r="BK181" s="177">
        <f t="shared" si="309"/>
        <v>0</v>
      </c>
      <c r="BL181" s="177">
        <f t="shared" si="310"/>
        <v>0</v>
      </c>
      <c r="BM181" s="177">
        <f t="shared" si="311"/>
        <v>0</v>
      </c>
      <c r="BN181" s="177">
        <f t="shared" si="312"/>
        <v>0</v>
      </c>
      <c r="BO181" s="539"/>
      <c r="BP181" s="443">
        <f t="shared" si="313"/>
        <v>0</v>
      </c>
      <c r="BQ181" s="443">
        <f t="shared" si="314"/>
        <v>0</v>
      </c>
      <c r="BR181" s="539"/>
      <c r="BS181" s="177">
        <f t="shared" si="315"/>
        <v>0</v>
      </c>
      <c r="BT181" s="177">
        <f t="shared" si="316"/>
        <v>0</v>
      </c>
      <c r="BU181" s="177">
        <f t="shared" si="317"/>
        <v>0</v>
      </c>
      <c r="BV181" s="177">
        <f t="shared" si="318"/>
        <v>0</v>
      </c>
      <c r="BW181" s="177">
        <f t="shared" si="319"/>
        <v>0</v>
      </c>
      <c r="BX181" s="177">
        <f t="shared" si="320"/>
        <v>0</v>
      </c>
      <c r="BY181" s="177">
        <f t="shared" si="321"/>
        <v>0</v>
      </c>
      <c r="BZ181" s="177">
        <f t="shared" si="322"/>
        <v>0</v>
      </c>
      <c r="CA181" s="177">
        <f t="shared" si="323"/>
        <v>0</v>
      </c>
      <c r="CB181" s="177">
        <f t="shared" si="324"/>
        <v>0</v>
      </c>
      <c r="CC181" s="177">
        <f t="shared" si="325"/>
        <v>0</v>
      </c>
      <c r="CD181" s="177">
        <f t="shared" si="326"/>
        <v>0</v>
      </c>
      <c r="CE181" s="177">
        <f t="shared" si="327"/>
        <v>0</v>
      </c>
      <c r="CF181" s="177">
        <f t="shared" si="328"/>
        <v>0</v>
      </c>
      <c r="CG181" s="177">
        <f t="shared" si="329"/>
        <v>0</v>
      </c>
      <c r="CH181" s="177">
        <f t="shared" si="330"/>
        <v>0</v>
      </c>
      <c r="CI181" s="177">
        <f t="shared" si="331"/>
        <v>0</v>
      </c>
      <c r="CJ181" s="177">
        <f t="shared" si="332"/>
        <v>0</v>
      </c>
      <c r="CK181" s="177">
        <f t="shared" si="333"/>
        <v>0</v>
      </c>
      <c r="CL181" s="177">
        <f t="shared" si="334"/>
        <v>0</v>
      </c>
      <c r="CM181" s="177">
        <f t="shared" si="335"/>
        <v>0</v>
      </c>
    </row>
    <row r="182" spans="1:91" s="123" customFormat="1" ht="90" customHeight="1">
      <c r="A182" s="9"/>
      <c r="B182" s="210"/>
      <c r="C182" s="9"/>
      <c r="D182" s="106" t="s">
        <v>4078</v>
      </c>
      <c r="E182" s="487" t="s">
        <v>6201</v>
      </c>
      <c r="F182" s="244" t="s">
        <v>133</v>
      </c>
      <c r="G182" s="224" t="s">
        <v>161</v>
      </c>
      <c r="H182" s="224" t="s">
        <v>2137</v>
      </c>
      <c r="I182" s="105">
        <v>4</v>
      </c>
      <c r="J182" s="105">
        <v>0</v>
      </c>
      <c r="K182" s="105" t="s">
        <v>4673</v>
      </c>
      <c r="L182" s="379">
        <v>358.87260000000003</v>
      </c>
      <c r="M182" s="127"/>
      <c r="N182" s="126"/>
      <c r="O182" s="127"/>
      <c r="P182" s="127"/>
      <c r="Q182" s="127"/>
      <c r="R182" s="127"/>
      <c r="S182" s="127"/>
      <c r="T182" s="127"/>
      <c r="U182" s="127"/>
      <c r="V182" s="127"/>
      <c r="W182" s="127"/>
      <c r="X182" s="127"/>
      <c r="Y182" s="127"/>
      <c r="Z182" s="127"/>
      <c r="AA182" s="138">
        <f t="shared" si="360"/>
        <v>0</v>
      </c>
      <c r="AB182" s="124" t="str">
        <f t="shared" si="295"/>
        <v>No</v>
      </c>
      <c r="AC182" s="234" t="str">
        <f t="shared" si="361"/>
        <v>No</v>
      </c>
      <c r="AE182" s="275">
        <v>4</v>
      </c>
      <c r="AF182" s="276">
        <f t="shared" si="362"/>
        <v>0</v>
      </c>
      <c r="AG182" s="111"/>
      <c r="AH182" s="302">
        <v>12</v>
      </c>
      <c r="AI182" s="311">
        <f t="shared" si="297"/>
        <v>0</v>
      </c>
      <c r="AJ182" s="198">
        <f t="shared" si="363"/>
        <v>0</v>
      </c>
      <c r="AK182" s="198">
        <f t="shared" si="364"/>
        <v>0</v>
      </c>
      <c r="AL182" s="198">
        <f t="shared" si="365"/>
        <v>0</v>
      </c>
      <c r="AM182" s="198">
        <f t="shared" si="366"/>
        <v>0</v>
      </c>
      <c r="AN182" s="198">
        <f t="shared" si="367"/>
        <v>0</v>
      </c>
      <c r="AO182" s="198">
        <f t="shared" si="368"/>
        <v>0</v>
      </c>
      <c r="AP182" s="198">
        <f t="shared" si="369"/>
        <v>0</v>
      </c>
      <c r="AQ182" s="198">
        <f t="shared" si="370"/>
        <v>0</v>
      </c>
      <c r="AR182" s="198">
        <f t="shared" si="371"/>
        <v>0</v>
      </c>
      <c r="AS182" s="198">
        <f t="shared" si="372"/>
        <v>0</v>
      </c>
      <c r="AT182" s="198">
        <f t="shared" si="373"/>
        <v>0</v>
      </c>
      <c r="AU182" s="198">
        <f t="shared" si="374"/>
        <v>0</v>
      </c>
      <c r="AV182" s="198">
        <f t="shared" si="375"/>
        <v>0</v>
      </c>
      <c r="AW182" s="198">
        <f t="shared" si="376"/>
        <v>0</v>
      </c>
      <c r="AX182" s="526">
        <v>4</v>
      </c>
      <c r="AY182" s="532"/>
      <c r="AZ182" s="285">
        <f t="shared" si="338"/>
        <v>0</v>
      </c>
      <c r="BA182" s="532">
        <v>28</v>
      </c>
      <c r="BB182" s="285">
        <f t="shared" si="339"/>
        <v>0</v>
      </c>
      <c r="BC182" s="532"/>
      <c r="BD182" s="177">
        <f t="shared" si="340"/>
        <v>0</v>
      </c>
      <c r="BE182" s="539"/>
      <c r="BF182" s="177">
        <f t="shared" si="304"/>
        <v>0</v>
      </c>
      <c r="BG182" s="177">
        <f t="shared" si="305"/>
        <v>0</v>
      </c>
      <c r="BH182" s="177">
        <f t="shared" si="306"/>
        <v>0</v>
      </c>
      <c r="BI182" s="177">
        <f t="shared" si="307"/>
        <v>0</v>
      </c>
      <c r="BJ182" s="177">
        <f t="shared" si="308"/>
        <v>0</v>
      </c>
      <c r="BK182" s="177">
        <f t="shared" si="309"/>
        <v>0</v>
      </c>
      <c r="BL182" s="177">
        <f t="shared" si="310"/>
        <v>0</v>
      </c>
      <c r="BM182" s="177">
        <f t="shared" si="311"/>
        <v>0</v>
      </c>
      <c r="BN182" s="177">
        <f t="shared" si="312"/>
        <v>0</v>
      </c>
      <c r="BO182" s="539"/>
      <c r="BP182" s="443">
        <f t="shared" si="313"/>
        <v>0</v>
      </c>
      <c r="BQ182" s="443">
        <f t="shared" si="314"/>
        <v>0</v>
      </c>
      <c r="BR182" s="539"/>
      <c r="BS182" s="177">
        <f t="shared" si="315"/>
        <v>0</v>
      </c>
      <c r="BT182" s="177">
        <f t="shared" si="316"/>
        <v>0</v>
      </c>
      <c r="BU182" s="177">
        <f t="shared" si="317"/>
        <v>0</v>
      </c>
      <c r="BV182" s="177">
        <f t="shared" si="318"/>
        <v>0</v>
      </c>
      <c r="BW182" s="177">
        <f t="shared" si="319"/>
        <v>0</v>
      </c>
      <c r="BX182" s="177">
        <f t="shared" si="320"/>
        <v>0</v>
      </c>
      <c r="BY182" s="177">
        <f t="shared" si="321"/>
        <v>0</v>
      </c>
      <c r="BZ182" s="177">
        <f t="shared" si="322"/>
        <v>0</v>
      </c>
      <c r="CA182" s="177">
        <f t="shared" si="323"/>
        <v>0</v>
      </c>
      <c r="CB182" s="177">
        <f t="shared" si="324"/>
        <v>0</v>
      </c>
      <c r="CC182" s="177">
        <f t="shared" si="325"/>
        <v>0</v>
      </c>
      <c r="CD182" s="177">
        <f t="shared" si="326"/>
        <v>0</v>
      </c>
      <c r="CE182" s="177">
        <f t="shared" si="327"/>
        <v>0</v>
      </c>
      <c r="CF182" s="177">
        <f t="shared" si="328"/>
        <v>0</v>
      </c>
      <c r="CG182" s="177">
        <f t="shared" si="329"/>
        <v>0</v>
      </c>
      <c r="CH182" s="177">
        <f t="shared" si="330"/>
        <v>0</v>
      </c>
      <c r="CI182" s="177">
        <f t="shared" si="331"/>
        <v>0</v>
      </c>
      <c r="CJ182" s="177">
        <f t="shared" si="332"/>
        <v>0</v>
      </c>
      <c r="CK182" s="177">
        <f t="shared" si="333"/>
        <v>0</v>
      </c>
      <c r="CL182" s="177">
        <f t="shared" si="334"/>
        <v>0</v>
      </c>
      <c r="CM182" s="177">
        <f t="shared" si="335"/>
        <v>0</v>
      </c>
    </row>
    <row r="183" spans="1:91" s="9" customFormat="1" ht="90" customHeight="1">
      <c r="B183" s="225"/>
      <c r="D183" s="141" t="s">
        <v>310</v>
      </c>
      <c r="E183" s="223" t="s">
        <v>2884</v>
      </c>
      <c r="F183" s="349" t="s">
        <v>133</v>
      </c>
      <c r="G183" s="115" t="s">
        <v>160</v>
      </c>
      <c r="H183" s="115" t="s">
        <v>2137</v>
      </c>
      <c r="I183" s="114">
        <v>4</v>
      </c>
      <c r="J183" s="114">
        <v>0</v>
      </c>
      <c r="K183" s="114" t="s">
        <v>4673</v>
      </c>
      <c r="L183" s="380">
        <v>412.70040000000006</v>
      </c>
      <c r="M183" s="129"/>
      <c r="N183" s="129"/>
      <c r="O183" s="129"/>
      <c r="P183" s="129"/>
      <c r="Q183" s="129"/>
      <c r="R183" s="129"/>
      <c r="S183" s="129"/>
      <c r="T183" s="129"/>
      <c r="U183" s="129"/>
      <c r="V183" s="129"/>
      <c r="W183" s="129"/>
      <c r="X183" s="129"/>
      <c r="Y183" s="129"/>
      <c r="Z183" s="129"/>
      <c r="AA183" s="131">
        <f t="shared" si="360"/>
        <v>0</v>
      </c>
      <c r="AB183" s="131" t="str">
        <f t="shared" ref="AB183" si="395">IF(SUM(M183:Z183)&gt;0,"Yes","No")</f>
        <v>No</v>
      </c>
      <c r="AC183" s="212" t="str">
        <f t="shared" si="361"/>
        <v>No</v>
      </c>
      <c r="AE183" s="275">
        <v>4</v>
      </c>
      <c r="AF183" s="276">
        <f t="shared" ref="AF183" si="396">AE183*SUM(M183:Z183)</f>
        <v>0</v>
      </c>
      <c r="AG183" s="111"/>
      <c r="AH183" s="302">
        <v>12</v>
      </c>
      <c r="AI183" s="311">
        <f t="shared" si="297"/>
        <v>0</v>
      </c>
      <c r="AJ183" s="198">
        <f t="shared" si="363"/>
        <v>0</v>
      </c>
      <c r="AK183" s="198">
        <f t="shared" si="364"/>
        <v>0</v>
      </c>
      <c r="AL183" s="198">
        <f t="shared" si="365"/>
        <v>0</v>
      </c>
      <c r="AM183" s="198">
        <f t="shared" si="366"/>
        <v>0</v>
      </c>
      <c r="AN183" s="198">
        <f t="shared" si="367"/>
        <v>0</v>
      </c>
      <c r="AO183" s="198">
        <f t="shared" si="368"/>
        <v>0</v>
      </c>
      <c r="AP183" s="198">
        <f t="shared" si="369"/>
        <v>0</v>
      </c>
      <c r="AQ183" s="198">
        <f t="shared" si="370"/>
        <v>0</v>
      </c>
      <c r="AR183" s="198">
        <f t="shared" si="371"/>
        <v>0</v>
      </c>
      <c r="AS183" s="198">
        <f t="shared" si="372"/>
        <v>0</v>
      </c>
      <c r="AT183" s="198">
        <f t="shared" si="373"/>
        <v>0</v>
      </c>
      <c r="AU183" s="198">
        <f t="shared" si="374"/>
        <v>0</v>
      </c>
      <c r="AV183" s="198">
        <f t="shared" si="375"/>
        <v>0</v>
      </c>
      <c r="AW183" s="198">
        <f t="shared" si="376"/>
        <v>0</v>
      </c>
      <c r="AX183" s="526">
        <v>4</v>
      </c>
      <c r="AY183" s="532"/>
      <c r="AZ183" s="285">
        <f t="shared" si="338"/>
        <v>0</v>
      </c>
      <c r="BA183" s="532">
        <v>28</v>
      </c>
      <c r="BB183" s="285">
        <f t="shared" si="339"/>
        <v>0</v>
      </c>
      <c r="BC183" s="532"/>
      <c r="BD183" s="177">
        <f t="shared" si="340"/>
        <v>0</v>
      </c>
      <c r="BE183" s="539"/>
      <c r="BF183" s="177">
        <f t="shared" si="304"/>
        <v>0</v>
      </c>
      <c r="BG183" s="177">
        <f t="shared" si="305"/>
        <v>0</v>
      </c>
      <c r="BH183" s="177">
        <f t="shared" si="306"/>
        <v>0</v>
      </c>
      <c r="BI183" s="177">
        <f t="shared" si="307"/>
        <v>0</v>
      </c>
      <c r="BJ183" s="177">
        <f t="shared" si="308"/>
        <v>0</v>
      </c>
      <c r="BK183" s="177">
        <f t="shared" si="309"/>
        <v>0</v>
      </c>
      <c r="BL183" s="177">
        <f t="shared" si="310"/>
        <v>0</v>
      </c>
      <c r="BM183" s="177">
        <f t="shared" si="311"/>
        <v>0</v>
      </c>
      <c r="BN183" s="177">
        <f t="shared" si="312"/>
        <v>0</v>
      </c>
      <c r="BO183" s="539"/>
      <c r="BP183" s="443">
        <f t="shared" si="313"/>
        <v>0</v>
      </c>
      <c r="BQ183" s="443">
        <f t="shared" si="314"/>
        <v>0</v>
      </c>
      <c r="BR183" s="539"/>
      <c r="BS183" s="177">
        <f t="shared" si="315"/>
        <v>0</v>
      </c>
      <c r="BT183" s="177">
        <f t="shared" si="316"/>
        <v>0</v>
      </c>
      <c r="BU183" s="177">
        <f t="shared" si="317"/>
        <v>0</v>
      </c>
      <c r="BV183" s="177">
        <f t="shared" si="318"/>
        <v>0</v>
      </c>
      <c r="BW183" s="177">
        <f t="shared" si="319"/>
        <v>0</v>
      </c>
      <c r="BX183" s="177">
        <f t="shared" si="320"/>
        <v>0</v>
      </c>
      <c r="BY183" s="177">
        <f t="shared" si="321"/>
        <v>0</v>
      </c>
      <c r="BZ183" s="177">
        <f t="shared" si="322"/>
        <v>0</v>
      </c>
      <c r="CA183" s="177">
        <f t="shared" si="323"/>
        <v>0</v>
      </c>
      <c r="CB183" s="177">
        <f t="shared" si="324"/>
        <v>0</v>
      </c>
      <c r="CC183" s="177">
        <f t="shared" si="325"/>
        <v>0</v>
      </c>
      <c r="CD183" s="177">
        <f t="shared" si="326"/>
        <v>0</v>
      </c>
      <c r="CE183" s="177">
        <f t="shared" si="327"/>
        <v>0</v>
      </c>
      <c r="CF183" s="177">
        <f t="shared" si="328"/>
        <v>0</v>
      </c>
      <c r="CG183" s="177">
        <f t="shared" si="329"/>
        <v>0</v>
      </c>
      <c r="CH183" s="177">
        <f t="shared" si="330"/>
        <v>0</v>
      </c>
      <c r="CI183" s="177">
        <f t="shared" si="331"/>
        <v>0</v>
      </c>
      <c r="CJ183" s="177">
        <f t="shared" si="332"/>
        <v>0</v>
      </c>
      <c r="CK183" s="177">
        <f t="shared" si="333"/>
        <v>0</v>
      </c>
      <c r="CL183" s="177">
        <f t="shared" si="334"/>
        <v>0</v>
      </c>
      <c r="CM183" s="177">
        <f t="shared" si="335"/>
        <v>0</v>
      </c>
    </row>
    <row r="184" spans="1:91" s="9" customFormat="1" ht="90" customHeight="1">
      <c r="B184" s="210"/>
      <c r="D184" s="141" t="s">
        <v>4106</v>
      </c>
      <c r="E184" s="486" t="s">
        <v>6201</v>
      </c>
      <c r="F184" s="349" t="s">
        <v>133</v>
      </c>
      <c r="G184" s="115" t="s">
        <v>160</v>
      </c>
      <c r="H184" s="115" t="s">
        <v>2137</v>
      </c>
      <c r="I184" s="114">
        <v>4</v>
      </c>
      <c r="J184" s="114">
        <v>0</v>
      </c>
      <c r="K184" s="114" t="s">
        <v>4673</v>
      </c>
      <c r="L184" s="380">
        <v>358.87260000000003</v>
      </c>
      <c r="M184" s="129"/>
      <c r="N184" s="129"/>
      <c r="O184" s="129"/>
      <c r="P184" s="129"/>
      <c r="Q184" s="129"/>
      <c r="R184" s="129"/>
      <c r="S184" s="129"/>
      <c r="T184" s="129"/>
      <c r="U184" s="129"/>
      <c r="V184" s="129"/>
      <c r="W184" s="129"/>
      <c r="X184" s="129"/>
      <c r="Y184" s="129"/>
      <c r="Z184" s="129"/>
      <c r="AA184" s="131">
        <f t="shared" si="360"/>
        <v>0</v>
      </c>
      <c r="AB184" s="131" t="str">
        <f t="shared" si="295"/>
        <v>No</v>
      </c>
      <c r="AC184" s="212" t="str">
        <f t="shared" si="361"/>
        <v>No</v>
      </c>
      <c r="AE184" s="275">
        <v>4</v>
      </c>
      <c r="AF184" s="276">
        <f t="shared" si="362"/>
        <v>0</v>
      </c>
      <c r="AG184" s="111"/>
      <c r="AH184" s="302">
        <v>12</v>
      </c>
      <c r="AI184" s="311">
        <f t="shared" si="297"/>
        <v>0</v>
      </c>
      <c r="AJ184" s="198">
        <f t="shared" si="363"/>
        <v>0</v>
      </c>
      <c r="AK184" s="198">
        <f t="shared" si="364"/>
        <v>0</v>
      </c>
      <c r="AL184" s="198">
        <f t="shared" si="365"/>
        <v>0</v>
      </c>
      <c r="AM184" s="198">
        <f t="shared" si="366"/>
        <v>0</v>
      </c>
      <c r="AN184" s="198">
        <f t="shared" si="367"/>
        <v>0</v>
      </c>
      <c r="AO184" s="198">
        <f t="shared" si="368"/>
        <v>0</v>
      </c>
      <c r="AP184" s="198">
        <f t="shared" si="369"/>
        <v>0</v>
      </c>
      <c r="AQ184" s="198">
        <f t="shared" si="370"/>
        <v>0</v>
      </c>
      <c r="AR184" s="198">
        <f t="shared" si="371"/>
        <v>0</v>
      </c>
      <c r="AS184" s="198">
        <f t="shared" si="372"/>
        <v>0</v>
      </c>
      <c r="AT184" s="198">
        <f t="shared" si="373"/>
        <v>0</v>
      </c>
      <c r="AU184" s="198">
        <f t="shared" si="374"/>
        <v>0</v>
      </c>
      <c r="AV184" s="198">
        <f t="shared" si="375"/>
        <v>0</v>
      </c>
      <c r="AW184" s="198">
        <f t="shared" si="376"/>
        <v>0</v>
      </c>
      <c r="AX184" s="526">
        <v>4</v>
      </c>
      <c r="AY184" s="532"/>
      <c r="AZ184" s="285">
        <f t="shared" si="338"/>
        <v>0</v>
      </c>
      <c r="BA184" s="532">
        <v>28</v>
      </c>
      <c r="BB184" s="285">
        <f t="shared" si="339"/>
        <v>0</v>
      </c>
      <c r="BC184" s="532"/>
      <c r="BD184" s="177">
        <f t="shared" si="340"/>
        <v>0</v>
      </c>
      <c r="BE184" s="539"/>
      <c r="BF184" s="177">
        <f t="shared" si="304"/>
        <v>0</v>
      </c>
      <c r="BG184" s="177">
        <f t="shared" si="305"/>
        <v>0</v>
      </c>
      <c r="BH184" s="177">
        <f t="shared" si="306"/>
        <v>0</v>
      </c>
      <c r="BI184" s="177">
        <f t="shared" si="307"/>
        <v>0</v>
      </c>
      <c r="BJ184" s="177">
        <f t="shared" si="308"/>
        <v>0</v>
      </c>
      <c r="BK184" s="177">
        <f t="shared" si="309"/>
        <v>0</v>
      </c>
      <c r="BL184" s="177">
        <f t="shared" si="310"/>
        <v>0</v>
      </c>
      <c r="BM184" s="177">
        <f t="shared" si="311"/>
        <v>0</v>
      </c>
      <c r="BN184" s="177">
        <f t="shared" si="312"/>
        <v>0</v>
      </c>
      <c r="BO184" s="539"/>
      <c r="BP184" s="443">
        <f t="shared" si="313"/>
        <v>0</v>
      </c>
      <c r="BQ184" s="443">
        <f t="shared" si="314"/>
        <v>0</v>
      </c>
      <c r="BR184" s="539"/>
      <c r="BS184" s="177">
        <f t="shared" si="315"/>
        <v>0</v>
      </c>
      <c r="BT184" s="177">
        <f t="shared" si="316"/>
        <v>0</v>
      </c>
      <c r="BU184" s="177">
        <f t="shared" si="317"/>
        <v>0</v>
      </c>
      <c r="BV184" s="177">
        <f t="shared" si="318"/>
        <v>0</v>
      </c>
      <c r="BW184" s="177">
        <f t="shared" si="319"/>
        <v>0</v>
      </c>
      <c r="BX184" s="177">
        <f t="shared" si="320"/>
        <v>0</v>
      </c>
      <c r="BY184" s="177">
        <f t="shared" si="321"/>
        <v>0</v>
      </c>
      <c r="BZ184" s="177">
        <f t="shared" si="322"/>
        <v>0</v>
      </c>
      <c r="CA184" s="177">
        <f t="shared" si="323"/>
        <v>0</v>
      </c>
      <c r="CB184" s="177">
        <f t="shared" si="324"/>
        <v>0</v>
      </c>
      <c r="CC184" s="177">
        <f t="shared" si="325"/>
        <v>0</v>
      </c>
      <c r="CD184" s="177">
        <f t="shared" si="326"/>
        <v>0</v>
      </c>
      <c r="CE184" s="177">
        <f t="shared" si="327"/>
        <v>0</v>
      </c>
      <c r="CF184" s="177">
        <f t="shared" si="328"/>
        <v>0</v>
      </c>
      <c r="CG184" s="177">
        <f t="shared" si="329"/>
        <v>0</v>
      </c>
      <c r="CH184" s="177">
        <f t="shared" si="330"/>
        <v>0</v>
      </c>
      <c r="CI184" s="177">
        <f t="shared" si="331"/>
        <v>0</v>
      </c>
      <c r="CJ184" s="177">
        <f t="shared" si="332"/>
        <v>0</v>
      </c>
      <c r="CK184" s="177">
        <f t="shared" si="333"/>
        <v>0</v>
      </c>
      <c r="CL184" s="177">
        <f t="shared" si="334"/>
        <v>0</v>
      </c>
      <c r="CM184" s="177">
        <f t="shared" si="335"/>
        <v>0</v>
      </c>
    </row>
    <row r="185" spans="1:91" s="123" customFormat="1" ht="90" customHeight="1">
      <c r="A185" s="9"/>
      <c r="B185" s="210"/>
      <c r="C185" s="9"/>
      <c r="D185" s="106" t="s">
        <v>311</v>
      </c>
      <c r="E185" s="175" t="s">
        <v>2884</v>
      </c>
      <c r="F185" s="244" t="s">
        <v>4680</v>
      </c>
      <c r="G185" s="224" t="s">
        <v>159</v>
      </c>
      <c r="H185" s="224" t="s">
        <v>2137</v>
      </c>
      <c r="I185" s="105">
        <v>2</v>
      </c>
      <c r="J185" s="105">
        <v>0</v>
      </c>
      <c r="K185" s="105" t="s">
        <v>4673</v>
      </c>
      <c r="L185" s="379">
        <v>470.01990000000006</v>
      </c>
      <c r="M185" s="127"/>
      <c r="N185" s="126"/>
      <c r="O185" s="127"/>
      <c r="P185" s="127"/>
      <c r="Q185" s="127"/>
      <c r="R185" s="127"/>
      <c r="S185" s="127"/>
      <c r="T185" s="127"/>
      <c r="U185" s="127"/>
      <c r="V185" s="127"/>
      <c r="W185" s="127"/>
      <c r="X185" s="127"/>
      <c r="Y185" s="127"/>
      <c r="Z185" s="127"/>
      <c r="AA185" s="138">
        <f t="shared" si="360"/>
        <v>0</v>
      </c>
      <c r="AB185" s="124" t="str">
        <f t="shared" ref="AB185" si="397">IF(SUM(M185:Z185)&gt;0,"Yes","No")</f>
        <v>No</v>
      </c>
      <c r="AC185" s="234" t="str">
        <f t="shared" si="361"/>
        <v>No</v>
      </c>
      <c r="AE185" s="275">
        <v>2</v>
      </c>
      <c r="AF185" s="276">
        <f t="shared" ref="AF185" si="398">AE185*SUM(M185:Z185)</f>
        <v>0</v>
      </c>
      <c r="AG185" s="111"/>
      <c r="AH185" s="302">
        <v>19</v>
      </c>
      <c r="AI185" s="311">
        <f t="shared" si="297"/>
        <v>0</v>
      </c>
      <c r="AJ185" s="198">
        <f t="shared" si="363"/>
        <v>0</v>
      </c>
      <c r="AK185" s="198">
        <f t="shared" si="364"/>
        <v>0</v>
      </c>
      <c r="AL185" s="198">
        <f t="shared" si="365"/>
        <v>0</v>
      </c>
      <c r="AM185" s="198">
        <f t="shared" si="366"/>
        <v>0</v>
      </c>
      <c r="AN185" s="198">
        <f t="shared" si="367"/>
        <v>0</v>
      </c>
      <c r="AO185" s="198">
        <f t="shared" si="368"/>
        <v>0</v>
      </c>
      <c r="AP185" s="198">
        <f t="shared" si="369"/>
        <v>0</v>
      </c>
      <c r="AQ185" s="198">
        <f t="shared" si="370"/>
        <v>0</v>
      </c>
      <c r="AR185" s="198">
        <f t="shared" si="371"/>
        <v>0</v>
      </c>
      <c r="AS185" s="198">
        <f t="shared" si="372"/>
        <v>0</v>
      </c>
      <c r="AT185" s="198">
        <f t="shared" si="373"/>
        <v>0</v>
      </c>
      <c r="AU185" s="198">
        <f t="shared" si="374"/>
        <v>0</v>
      </c>
      <c r="AV185" s="198">
        <f t="shared" si="375"/>
        <v>0</v>
      </c>
      <c r="AW185" s="198">
        <f t="shared" si="376"/>
        <v>0</v>
      </c>
      <c r="AX185" s="526">
        <v>2</v>
      </c>
      <c r="AY185" s="532"/>
      <c r="AZ185" s="285">
        <f t="shared" si="338"/>
        <v>0</v>
      </c>
      <c r="BA185" s="532">
        <v>28</v>
      </c>
      <c r="BB185" s="285">
        <f t="shared" si="339"/>
        <v>0</v>
      </c>
      <c r="BC185" s="532"/>
      <c r="BD185" s="177">
        <f t="shared" si="340"/>
        <v>0</v>
      </c>
      <c r="BE185" s="539"/>
      <c r="BF185" s="177">
        <f t="shared" si="304"/>
        <v>0</v>
      </c>
      <c r="BG185" s="177">
        <f t="shared" si="305"/>
        <v>0</v>
      </c>
      <c r="BH185" s="177">
        <f t="shared" si="306"/>
        <v>0</v>
      </c>
      <c r="BI185" s="177">
        <f t="shared" si="307"/>
        <v>0</v>
      </c>
      <c r="BJ185" s="177">
        <f t="shared" si="308"/>
        <v>0</v>
      </c>
      <c r="BK185" s="177">
        <f t="shared" si="309"/>
        <v>0</v>
      </c>
      <c r="BL185" s="177">
        <f t="shared" si="310"/>
        <v>0</v>
      </c>
      <c r="BM185" s="177">
        <f t="shared" si="311"/>
        <v>0</v>
      </c>
      <c r="BN185" s="177">
        <f t="shared" si="312"/>
        <v>0</v>
      </c>
      <c r="BO185" s="539"/>
      <c r="BP185" s="443">
        <f t="shared" si="313"/>
        <v>0</v>
      </c>
      <c r="BQ185" s="443">
        <f t="shared" si="314"/>
        <v>0</v>
      </c>
      <c r="BR185" s="539"/>
      <c r="BS185" s="177">
        <f t="shared" si="315"/>
        <v>0</v>
      </c>
      <c r="BT185" s="177">
        <f t="shared" si="316"/>
        <v>0</v>
      </c>
      <c r="BU185" s="177">
        <f t="shared" si="317"/>
        <v>0</v>
      </c>
      <c r="BV185" s="177">
        <f t="shared" si="318"/>
        <v>0</v>
      </c>
      <c r="BW185" s="177">
        <f t="shared" si="319"/>
        <v>0</v>
      </c>
      <c r="BX185" s="177">
        <f t="shared" si="320"/>
        <v>0</v>
      </c>
      <c r="BY185" s="177">
        <f t="shared" si="321"/>
        <v>0</v>
      </c>
      <c r="BZ185" s="177">
        <f t="shared" si="322"/>
        <v>0</v>
      </c>
      <c r="CA185" s="177">
        <f t="shared" si="323"/>
        <v>0</v>
      </c>
      <c r="CB185" s="177">
        <f t="shared" si="324"/>
        <v>0</v>
      </c>
      <c r="CC185" s="177">
        <f t="shared" si="325"/>
        <v>0</v>
      </c>
      <c r="CD185" s="177">
        <f t="shared" si="326"/>
        <v>0</v>
      </c>
      <c r="CE185" s="177">
        <f t="shared" si="327"/>
        <v>0</v>
      </c>
      <c r="CF185" s="177">
        <f t="shared" si="328"/>
        <v>0</v>
      </c>
      <c r="CG185" s="177">
        <f t="shared" si="329"/>
        <v>0</v>
      </c>
      <c r="CH185" s="177">
        <f t="shared" si="330"/>
        <v>0</v>
      </c>
      <c r="CI185" s="177">
        <f t="shared" si="331"/>
        <v>0</v>
      </c>
      <c r="CJ185" s="177">
        <f t="shared" si="332"/>
        <v>0</v>
      </c>
      <c r="CK185" s="177">
        <f t="shared" si="333"/>
        <v>0</v>
      </c>
      <c r="CL185" s="177">
        <f t="shared" si="334"/>
        <v>0</v>
      </c>
      <c r="CM185" s="177">
        <f t="shared" si="335"/>
        <v>0</v>
      </c>
    </row>
    <row r="186" spans="1:91" s="123" customFormat="1" ht="90" customHeight="1">
      <c r="A186" s="9"/>
      <c r="B186" s="210"/>
      <c r="C186" s="9"/>
      <c r="D186" s="106" t="s">
        <v>4162</v>
      </c>
      <c r="E186" s="487" t="s">
        <v>6201</v>
      </c>
      <c r="F186" s="244" t="s">
        <v>4680</v>
      </c>
      <c r="G186" s="224" t="s">
        <v>159</v>
      </c>
      <c r="H186" s="224" t="s">
        <v>2137</v>
      </c>
      <c r="I186" s="105">
        <v>2</v>
      </c>
      <c r="J186" s="105">
        <v>0</v>
      </c>
      <c r="K186" s="105" t="s">
        <v>4673</v>
      </c>
      <c r="L186" s="379">
        <v>408.71430000000004</v>
      </c>
      <c r="M186" s="127"/>
      <c r="N186" s="126"/>
      <c r="O186" s="127"/>
      <c r="P186" s="127"/>
      <c r="Q186" s="127"/>
      <c r="R186" s="127"/>
      <c r="S186" s="127"/>
      <c r="T186" s="127"/>
      <c r="U186" s="127"/>
      <c r="V186" s="127"/>
      <c r="W186" s="127"/>
      <c r="X186" s="127"/>
      <c r="Y186" s="127"/>
      <c r="Z186" s="127"/>
      <c r="AA186" s="138">
        <f t="shared" si="360"/>
        <v>0</v>
      </c>
      <c r="AB186" s="124" t="str">
        <f t="shared" si="295"/>
        <v>No</v>
      </c>
      <c r="AC186" s="234" t="str">
        <f t="shared" si="361"/>
        <v>No</v>
      </c>
      <c r="AE186" s="275">
        <v>2</v>
      </c>
      <c r="AF186" s="276">
        <f t="shared" si="362"/>
        <v>0</v>
      </c>
      <c r="AG186" s="111"/>
      <c r="AH186" s="302">
        <v>19</v>
      </c>
      <c r="AI186" s="311">
        <f t="shared" si="297"/>
        <v>0</v>
      </c>
      <c r="AJ186" s="198">
        <f t="shared" si="363"/>
        <v>0</v>
      </c>
      <c r="AK186" s="198">
        <f t="shared" si="364"/>
        <v>0</v>
      </c>
      <c r="AL186" s="198">
        <f t="shared" si="365"/>
        <v>0</v>
      </c>
      <c r="AM186" s="198">
        <f t="shared" si="366"/>
        <v>0</v>
      </c>
      <c r="AN186" s="198">
        <f t="shared" si="367"/>
        <v>0</v>
      </c>
      <c r="AO186" s="198">
        <f t="shared" si="368"/>
        <v>0</v>
      </c>
      <c r="AP186" s="198">
        <f t="shared" si="369"/>
        <v>0</v>
      </c>
      <c r="AQ186" s="198">
        <f t="shared" si="370"/>
        <v>0</v>
      </c>
      <c r="AR186" s="198">
        <f t="shared" si="371"/>
        <v>0</v>
      </c>
      <c r="AS186" s="198">
        <f t="shared" si="372"/>
        <v>0</v>
      </c>
      <c r="AT186" s="198">
        <f t="shared" si="373"/>
        <v>0</v>
      </c>
      <c r="AU186" s="198">
        <f t="shared" si="374"/>
        <v>0</v>
      </c>
      <c r="AV186" s="198">
        <f t="shared" si="375"/>
        <v>0</v>
      </c>
      <c r="AW186" s="198">
        <f t="shared" si="376"/>
        <v>0</v>
      </c>
      <c r="AX186" s="526">
        <v>2</v>
      </c>
      <c r="AY186" s="532"/>
      <c r="AZ186" s="285">
        <f t="shared" si="338"/>
        <v>0</v>
      </c>
      <c r="BA186" s="532">
        <v>28</v>
      </c>
      <c r="BB186" s="285">
        <f t="shared" si="339"/>
        <v>0</v>
      </c>
      <c r="BC186" s="532"/>
      <c r="BD186" s="177">
        <f t="shared" si="340"/>
        <v>0</v>
      </c>
      <c r="BE186" s="539"/>
      <c r="BF186" s="177">
        <f t="shared" si="304"/>
        <v>0</v>
      </c>
      <c r="BG186" s="177">
        <f t="shared" si="305"/>
        <v>0</v>
      </c>
      <c r="BH186" s="177">
        <f t="shared" si="306"/>
        <v>0</v>
      </c>
      <c r="BI186" s="177">
        <f t="shared" si="307"/>
        <v>0</v>
      </c>
      <c r="BJ186" s="177">
        <f t="shared" si="308"/>
        <v>0</v>
      </c>
      <c r="BK186" s="177">
        <f t="shared" si="309"/>
        <v>0</v>
      </c>
      <c r="BL186" s="177">
        <f t="shared" si="310"/>
        <v>0</v>
      </c>
      <c r="BM186" s="177">
        <f t="shared" si="311"/>
        <v>0</v>
      </c>
      <c r="BN186" s="177">
        <f t="shared" si="312"/>
        <v>0</v>
      </c>
      <c r="BO186" s="539"/>
      <c r="BP186" s="443">
        <f t="shared" si="313"/>
        <v>0</v>
      </c>
      <c r="BQ186" s="443">
        <f t="shared" si="314"/>
        <v>0</v>
      </c>
      <c r="BR186" s="539"/>
      <c r="BS186" s="177">
        <f t="shared" si="315"/>
        <v>0</v>
      </c>
      <c r="BT186" s="177">
        <f t="shared" si="316"/>
        <v>0</v>
      </c>
      <c r="BU186" s="177">
        <f t="shared" si="317"/>
        <v>0</v>
      </c>
      <c r="BV186" s="177">
        <f t="shared" si="318"/>
        <v>0</v>
      </c>
      <c r="BW186" s="177">
        <f t="shared" si="319"/>
        <v>0</v>
      </c>
      <c r="BX186" s="177">
        <f t="shared" si="320"/>
        <v>0</v>
      </c>
      <c r="BY186" s="177">
        <f t="shared" si="321"/>
        <v>0</v>
      </c>
      <c r="BZ186" s="177">
        <f t="shared" si="322"/>
        <v>0</v>
      </c>
      <c r="CA186" s="177">
        <f t="shared" si="323"/>
        <v>0</v>
      </c>
      <c r="CB186" s="177">
        <f t="shared" si="324"/>
        <v>0</v>
      </c>
      <c r="CC186" s="177">
        <f t="shared" si="325"/>
        <v>0</v>
      </c>
      <c r="CD186" s="177">
        <f t="shared" si="326"/>
        <v>0</v>
      </c>
      <c r="CE186" s="177">
        <f t="shared" si="327"/>
        <v>0</v>
      </c>
      <c r="CF186" s="177">
        <f t="shared" si="328"/>
        <v>0</v>
      </c>
      <c r="CG186" s="177">
        <f t="shared" si="329"/>
        <v>0</v>
      </c>
      <c r="CH186" s="177">
        <f t="shared" si="330"/>
        <v>0</v>
      </c>
      <c r="CI186" s="177">
        <f t="shared" si="331"/>
        <v>0</v>
      </c>
      <c r="CJ186" s="177">
        <f t="shared" si="332"/>
        <v>0</v>
      </c>
      <c r="CK186" s="177">
        <f t="shared" si="333"/>
        <v>0</v>
      </c>
      <c r="CL186" s="177">
        <f t="shared" si="334"/>
        <v>0</v>
      </c>
      <c r="CM186" s="177">
        <f t="shared" si="335"/>
        <v>0</v>
      </c>
    </row>
    <row r="187" spans="1:91" s="9" customFormat="1" ht="90" customHeight="1">
      <c r="B187" s="225"/>
      <c r="D187" s="141" t="s">
        <v>312</v>
      </c>
      <c r="E187" s="223" t="s">
        <v>2884</v>
      </c>
      <c r="F187" s="114" t="s">
        <v>197</v>
      </c>
      <c r="G187" s="115" t="s">
        <v>158</v>
      </c>
      <c r="H187" s="360" t="s">
        <v>2136</v>
      </c>
      <c r="I187" s="114">
        <v>2</v>
      </c>
      <c r="J187" s="114">
        <v>6</v>
      </c>
      <c r="K187" s="114" t="s">
        <v>4673</v>
      </c>
      <c r="L187" s="380">
        <v>183.42240000000004</v>
      </c>
      <c r="M187" s="129"/>
      <c r="N187" s="129"/>
      <c r="O187" s="129"/>
      <c r="P187" s="129"/>
      <c r="Q187" s="129"/>
      <c r="R187" s="129"/>
      <c r="S187" s="129"/>
      <c r="T187" s="129"/>
      <c r="U187" s="129"/>
      <c r="V187" s="129"/>
      <c r="W187" s="129"/>
      <c r="X187" s="129"/>
      <c r="Y187" s="129"/>
      <c r="Z187" s="129"/>
      <c r="AA187" s="131">
        <f t="shared" si="360"/>
        <v>0</v>
      </c>
      <c r="AB187" s="131" t="str">
        <f t="shared" ref="AB187" si="399">IF(SUM(M187:Z187)&gt;0,"Yes","No")</f>
        <v>No</v>
      </c>
      <c r="AC187" s="212" t="str">
        <f t="shared" si="361"/>
        <v>No</v>
      </c>
      <c r="AE187" s="275">
        <v>2</v>
      </c>
      <c r="AF187" s="276">
        <f t="shared" ref="AF187" si="400">AE187*SUM(M187:Z187)</f>
        <v>0</v>
      </c>
      <c r="AG187" s="111"/>
      <c r="AH187" s="302">
        <v>4</v>
      </c>
      <c r="AI187" s="311">
        <f t="shared" si="297"/>
        <v>0</v>
      </c>
      <c r="AJ187" s="198">
        <f t="shared" si="363"/>
        <v>0</v>
      </c>
      <c r="AK187" s="198">
        <f t="shared" si="364"/>
        <v>0</v>
      </c>
      <c r="AL187" s="198">
        <f t="shared" si="365"/>
        <v>0</v>
      </c>
      <c r="AM187" s="198">
        <f t="shared" si="366"/>
        <v>0</v>
      </c>
      <c r="AN187" s="198">
        <f t="shared" si="367"/>
        <v>0</v>
      </c>
      <c r="AO187" s="198">
        <f t="shared" si="368"/>
        <v>0</v>
      </c>
      <c r="AP187" s="198">
        <f t="shared" si="369"/>
        <v>0</v>
      </c>
      <c r="AQ187" s="198">
        <f t="shared" si="370"/>
        <v>0</v>
      </c>
      <c r="AR187" s="198">
        <f t="shared" si="371"/>
        <v>0</v>
      </c>
      <c r="AS187" s="198">
        <f t="shared" si="372"/>
        <v>0</v>
      </c>
      <c r="AT187" s="198">
        <f t="shared" si="373"/>
        <v>0</v>
      </c>
      <c r="AU187" s="198">
        <f t="shared" si="374"/>
        <v>0</v>
      </c>
      <c r="AV187" s="198">
        <f t="shared" si="375"/>
        <v>0</v>
      </c>
      <c r="AW187" s="198">
        <f t="shared" si="376"/>
        <v>0</v>
      </c>
      <c r="AX187" s="526">
        <v>2</v>
      </c>
      <c r="AY187" s="532"/>
      <c r="AZ187" s="285">
        <f t="shared" si="338"/>
        <v>0</v>
      </c>
      <c r="BA187" s="532">
        <v>16</v>
      </c>
      <c r="BB187" s="285">
        <f t="shared" si="339"/>
        <v>0</v>
      </c>
      <c r="BC187" s="532"/>
      <c r="BD187" s="177">
        <f t="shared" si="340"/>
        <v>0</v>
      </c>
      <c r="BE187" s="539"/>
      <c r="BF187" s="177">
        <f t="shared" si="304"/>
        <v>0</v>
      </c>
      <c r="BG187" s="177">
        <f t="shared" si="305"/>
        <v>0</v>
      </c>
      <c r="BH187" s="177">
        <f t="shared" si="306"/>
        <v>0</v>
      </c>
      <c r="BI187" s="177">
        <f t="shared" si="307"/>
        <v>0</v>
      </c>
      <c r="BJ187" s="177">
        <f t="shared" si="308"/>
        <v>0</v>
      </c>
      <c r="BK187" s="177">
        <f t="shared" si="309"/>
        <v>0</v>
      </c>
      <c r="BL187" s="177">
        <f t="shared" si="310"/>
        <v>0</v>
      </c>
      <c r="BM187" s="177">
        <f t="shared" si="311"/>
        <v>0</v>
      </c>
      <c r="BN187" s="177">
        <f t="shared" si="312"/>
        <v>0</v>
      </c>
      <c r="BO187" s="539"/>
      <c r="BP187" s="443">
        <f t="shared" si="313"/>
        <v>0</v>
      </c>
      <c r="BQ187" s="443">
        <f t="shared" si="314"/>
        <v>0</v>
      </c>
      <c r="BR187" s="539"/>
      <c r="BS187" s="177">
        <f t="shared" si="315"/>
        <v>0</v>
      </c>
      <c r="BT187" s="177">
        <f t="shared" si="316"/>
        <v>0</v>
      </c>
      <c r="BU187" s="177">
        <f t="shared" si="317"/>
        <v>0</v>
      </c>
      <c r="BV187" s="177">
        <f t="shared" si="318"/>
        <v>0</v>
      </c>
      <c r="BW187" s="177">
        <f t="shared" si="319"/>
        <v>0</v>
      </c>
      <c r="BX187" s="177">
        <f t="shared" si="320"/>
        <v>0</v>
      </c>
      <c r="BY187" s="177">
        <f t="shared" si="321"/>
        <v>0</v>
      </c>
      <c r="BZ187" s="177">
        <f t="shared" si="322"/>
        <v>0</v>
      </c>
      <c r="CA187" s="177">
        <f t="shared" si="323"/>
        <v>0</v>
      </c>
      <c r="CB187" s="177">
        <f t="shared" si="324"/>
        <v>0</v>
      </c>
      <c r="CC187" s="177">
        <f t="shared" si="325"/>
        <v>0</v>
      </c>
      <c r="CD187" s="177">
        <f t="shared" si="326"/>
        <v>0</v>
      </c>
      <c r="CE187" s="177">
        <f t="shared" si="327"/>
        <v>0</v>
      </c>
      <c r="CF187" s="177">
        <f t="shared" si="328"/>
        <v>0</v>
      </c>
      <c r="CG187" s="177">
        <f t="shared" si="329"/>
        <v>0</v>
      </c>
      <c r="CH187" s="177">
        <f t="shared" si="330"/>
        <v>0</v>
      </c>
      <c r="CI187" s="177">
        <f t="shared" si="331"/>
        <v>0</v>
      </c>
      <c r="CJ187" s="177">
        <f t="shared" si="332"/>
        <v>0</v>
      </c>
      <c r="CK187" s="177">
        <f t="shared" si="333"/>
        <v>0</v>
      </c>
      <c r="CL187" s="177">
        <f t="shared" si="334"/>
        <v>0</v>
      </c>
      <c r="CM187" s="177">
        <f t="shared" si="335"/>
        <v>0</v>
      </c>
    </row>
    <row r="188" spans="1:91" s="9" customFormat="1" ht="90" customHeight="1">
      <c r="B188" s="210"/>
      <c r="D188" s="141" t="s">
        <v>4176</v>
      </c>
      <c r="E188" s="486" t="s">
        <v>6201</v>
      </c>
      <c r="F188" s="114" t="s">
        <v>197</v>
      </c>
      <c r="G188" s="115" t="s">
        <v>158</v>
      </c>
      <c r="H188" s="360" t="s">
        <v>2136</v>
      </c>
      <c r="I188" s="114">
        <v>2</v>
      </c>
      <c r="J188" s="114">
        <v>6</v>
      </c>
      <c r="K188" s="114" t="s">
        <v>4673</v>
      </c>
      <c r="L188" s="380">
        <v>159.49549999999999</v>
      </c>
      <c r="M188" s="129"/>
      <c r="N188" s="129"/>
      <c r="O188" s="129"/>
      <c r="P188" s="129"/>
      <c r="Q188" s="129"/>
      <c r="R188" s="129"/>
      <c r="S188" s="129"/>
      <c r="T188" s="129"/>
      <c r="U188" s="129"/>
      <c r="V188" s="129"/>
      <c r="W188" s="129"/>
      <c r="X188" s="129"/>
      <c r="Y188" s="129"/>
      <c r="Z188" s="129"/>
      <c r="AA188" s="131">
        <f t="shared" si="360"/>
        <v>0</v>
      </c>
      <c r="AB188" s="131" t="str">
        <f t="shared" si="295"/>
        <v>No</v>
      </c>
      <c r="AC188" s="212" t="str">
        <f t="shared" si="361"/>
        <v>No</v>
      </c>
      <c r="AE188" s="275">
        <v>2</v>
      </c>
      <c r="AF188" s="276">
        <f t="shared" si="362"/>
        <v>0</v>
      </c>
      <c r="AG188" s="111"/>
      <c r="AH188" s="302">
        <v>4</v>
      </c>
      <c r="AI188" s="311">
        <f t="shared" si="297"/>
        <v>0</v>
      </c>
      <c r="AJ188" s="198">
        <f t="shared" si="363"/>
        <v>0</v>
      </c>
      <c r="AK188" s="198">
        <f t="shared" si="364"/>
        <v>0</v>
      </c>
      <c r="AL188" s="198">
        <f t="shared" si="365"/>
        <v>0</v>
      </c>
      <c r="AM188" s="198">
        <f t="shared" si="366"/>
        <v>0</v>
      </c>
      <c r="AN188" s="198">
        <f t="shared" si="367"/>
        <v>0</v>
      </c>
      <c r="AO188" s="198">
        <f t="shared" si="368"/>
        <v>0</v>
      </c>
      <c r="AP188" s="198">
        <f t="shared" si="369"/>
        <v>0</v>
      </c>
      <c r="AQ188" s="198">
        <f t="shared" si="370"/>
        <v>0</v>
      </c>
      <c r="AR188" s="198">
        <f t="shared" si="371"/>
        <v>0</v>
      </c>
      <c r="AS188" s="198">
        <f t="shared" si="372"/>
        <v>0</v>
      </c>
      <c r="AT188" s="198">
        <f t="shared" si="373"/>
        <v>0</v>
      </c>
      <c r="AU188" s="198">
        <f t="shared" si="374"/>
        <v>0</v>
      </c>
      <c r="AV188" s="198">
        <f t="shared" si="375"/>
        <v>0</v>
      </c>
      <c r="AW188" s="198">
        <f t="shared" si="376"/>
        <v>0</v>
      </c>
      <c r="AX188" s="526">
        <v>2</v>
      </c>
      <c r="AY188" s="532"/>
      <c r="AZ188" s="285">
        <f t="shared" si="338"/>
        <v>0</v>
      </c>
      <c r="BA188" s="532">
        <v>16</v>
      </c>
      <c r="BB188" s="285">
        <f t="shared" si="339"/>
        <v>0</v>
      </c>
      <c r="BC188" s="532"/>
      <c r="BD188" s="177">
        <f t="shared" si="340"/>
        <v>0</v>
      </c>
      <c r="BE188" s="539"/>
      <c r="BF188" s="177">
        <f t="shared" si="304"/>
        <v>0</v>
      </c>
      <c r="BG188" s="177">
        <f t="shared" si="305"/>
        <v>0</v>
      </c>
      <c r="BH188" s="177">
        <f t="shared" si="306"/>
        <v>0</v>
      </c>
      <c r="BI188" s="177">
        <f t="shared" si="307"/>
        <v>0</v>
      </c>
      <c r="BJ188" s="177">
        <f t="shared" si="308"/>
        <v>0</v>
      </c>
      <c r="BK188" s="177">
        <f t="shared" si="309"/>
        <v>0</v>
      </c>
      <c r="BL188" s="177">
        <f t="shared" si="310"/>
        <v>0</v>
      </c>
      <c r="BM188" s="177">
        <f t="shared" si="311"/>
        <v>0</v>
      </c>
      <c r="BN188" s="177">
        <f t="shared" si="312"/>
        <v>0</v>
      </c>
      <c r="BO188" s="539"/>
      <c r="BP188" s="443">
        <f t="shared" si="313"/>
        <v>0</v>
      </c>
      <c r="BQ188" s="443">
        <f t="shared" si="314"/>
        <v>0</v>
      </c>
      <c r="BR188" s="539"/>
      <c r="BS188" s="177">
        <f t="shared" si="315"/>
        <v>0</v>
      </c>
      <c r="BT188" s="177">
        <f t="shared" si="316"/>
        <v>0</v>
      </c>
      <c r="BU188" s="177">
        <f t="shared" si="317"/>
        <v>0</v>
      </c>
      <c r="BV188" s="177">
        <f t="shared" si="318"/>
        <v>0</v>
      </c>
      <c r="BW188" s="177">
        <f t="shared" si="319"/>
        <v>0</v>
      </c>
      <c r="BX188" s="177">
        <f t="shared" si="320"/>
        <v>0</v>
      </c>
      <c r="BY188" s="177">
        <f t="shared" si="321"/>
        <v>0</v>
      </c>
      <c r="BZ188" s="177">
        <f t="shared" si="322"/>
        <v>0</v>
      </c>
      <c r="CA188" s="177">
        <f t="shared" si="323"/>
        <v>0</v>
      </c>
      <c r="CB188" s="177">
        <f t="shared" si="324"/>
        <v>0</v>
      </c>
      <c r="CC188" s="177">
        <f t="shared" si="325"/>
        <v>0</v>
      </c>
      <c r="CD188" s="177">
        <f t="shared" si="326"/>
        <v>0</v>
      </c>
      <c r="CE188" s="177">
        <f t="shared" si="327"/>
        <v>0</v>
      </c>
      <c r="CF188" s="177">
        <f t="shared" si="328"/>
        <v>0</v>
      </c>
      <c r="CG188" s="177">
        <f t="shared" si="329"/>
        <v>0</v>
      </c>
      <c r="CH188" s="177">
        <f t="shared" si="330"/>
        <v>0</v>
      </c>
      <c r="CI188" s="177">
        <f t="shared" si="331"/>
        <v>0</v>
      </c>
      <c r="CJ188" s="177">
        <f t="shared" si="332"/>
        <v>0</v>
      </c>
      <c r="CK188" s="177">
        <f t="shared" si="333"/>
        <v>0</v>
      </c>
      <c r="CL188" s="177">
        <f t="shared" si="334"/>
        <v>0</v>
      </c>
      <c r="CM188" s="177">
        <f t="shared" si="335"/>
        <v>0</v>
      </c>
    </row>
    <row r="189" spans="1:91" s="123" customFormat="1" ht="90" customHeight="1">
      <c r="A189" s="9"/>
      <c r="B189" s="210"/>
      <c r="C189" s="9"/>
      <c r="D189" s="106" t="s">
        <v>313</v>
      </c>
      <c r="E189" s="175" t="s">
        <v>2884</v>
      </c>
      <c r="F189" s="105" t="s">
        <v>133</v>
      </c>
      <c r="G189" s="226" t="s">
        <v>102</v>
      </c>
      <c r="H189" s="361" t="s">
        <v>2136</v>
      </c>
      <c r="I189" s="105">
        <v>1</v>
      </c>
      <c r="J189" s="105">
        <v>9</v>
      </c>
      <c r="K189" s="105" t="s">
        <v>4673</v>
      </c>
      <c r="L189" s="379">
        <v>126.10290000000002</v>
      </c>
      <c r="M189" s="127"/>
      <c r="N189" s="126"/>
      <c r="O189" s="127"/>
      <c r="P189" s="127"/>
      <c r="Q189" s="127"/>
      <c r="R189" s="127"/>
      <c r="S189" s="127"/>
      <c r="T189" s="127"/>
      <c r="U189" s="127"/>
      <c r="V189" s="127"/>
      <c r="W189" s="127"/>
      <c r="X189" s="127"/>
      <c r="Y189" s="127"/>
      <c r="Z189" s="127"/>
      <c r="AA189" s="138">
        <f t="shared" si="360"/>
        <v>0</v>
      </c>
      <c r="AB189" s="124" t="str">
        <f t="shared" ref="AB189" si="401">IF(SUM(M189:Z189)&gt;0,"Yes","No")</f>
        <v>No</v>
      </c>
      <c r="AC189" s="234" t="str">
        <f t="shared" si="361"/>
        <v>No</v>
      </c>
      <c r="AE189" s="275">
        <v>1</v>
      </c>
      <c r="AF189" s="276">
        <f t="shared" ref="AF189" si="402">AE189*SUM(M189:Z189)</f>
        <v>0</v>
      </c>
      <c r="AG189" s="111"/>
      <c r="AH189" s="302">
        <v>4.9000000000000004</v>
      </c>
      <c r="AI189" s="311">
        <f t="shared" si="297"/>
        <v>0</v>
      </c>
      <c r="AJ189" s="198">
        <f t="shared" si="363"/>
        <v>0</v>
      </c>
      <c r="AK189" s="198">
        <f t="shared" si="364"/>
        <v>0</v>
      </c>
      <c r="AL189" s="198">
        <f t="shared" si="365"/>
        <v>0</v>
      </c>
      <c r="AM189" s="198">
        <f t="shared" si="366"/>
        <v>0</v>
      </c>
      <c r="AN189" s="198">
        <f t="shared" si="367"/>
        <v>0</v>
      </c>
      <c r="AO189" s="198">
        <f t="shared" si="368"/>
        <v>0</v>
      </c>
      <c r="AP189" s="198">
        <f t="shared" si="369"/>
        <v>0</v>
      </c>
      <c r="AQ189" s="198">
        <f t="shared" si="370"/>
        <v>0</v>
      </c>
      <c r="AR189" s="198">
        <f t="shared" si="371"/>
        <v>0</v>
      </c>
      <c r="AS189" s="198">
        <f t="shared" si="372"/>
        <v>0</v>
      </c>
      <c r="AT189" s="198">
        <f t="shared" si="373"/>
        <v>0</v>
      </c>
      <c r="AU189" s="198">
        <f t="shared" si="374"/>
        <v>0</v>
      </c>
      <c r="AV189" s="198">
        <f t="shared" si="375"/>
        <v>0</v>
      </c>
      <c r="AW189" s="198">
        <f t="shared" si="376"/>
        <v>0</v>
      </c>
      <c r="AX189" s="526">
        <v>1</v>
      </c>
      <c r="AY189" s="532"/>
      <c r="AZ189" s="285">
        <f t="shared" si="338"/>
        <v>0</v>
      </c>
      <c r="BA189" s="532">
        <v>8</v>
      </c>
      <c r="BB189" s="285">
        <f t="shared" si="339"/>
        <v>0</v>
      </c>
      <c r="BC189" s="532"/>
      <c r="BD189" s="177">
        <f t="shared" si="340"/>
        <v>0</v>
      </c>
      <c r="BE189" s="539"/>
      <c r="BF189" s="177">
        <f t="shared" si="304"/>
        <v>0</v>
      </c>
      <c r="BG189" s="177">
        <f t="shared" si="305"/>
        <v>0</v>
      </c>
      <c r="BH189" s="177">
        <f t="shared" si="306"/>
        <v>0</v>
      </c>
      <c r="BI189" s="177">
        <f t="shared" si="307"/>
        <v>0</v>
      </c>
      <c r="BJ189" s="177">
        <f t="shared" si="308"/>
        <v>0</v>
      </c>
      <c r="BK189" s="177">
        <f t="shared" si="309"/>
        <v>0</v>
      </c>
      <c r="BL189" s="177">
        <f t="shared" si="310"/>
        <v>0</v>
      </c>
      <c r="BM189" s="177">
        <f t="shared" si="311"/>
        <v>0</v>
      </c>
      <c r="BN189" s="177">
        <f t="shared" si="312"/>
        <v>0</v>
      </c>
      <c r="BO189" s="539"/>
      <c r="BP189" s="443">
        <f t="shared" si="313"/>
        <v>0</v>
      </c>
      <c r="BQ189" s="443">
        <f t="shared" si="314"/>
        <v>0</v>
      </c>
      <c r="BR189" s="539"/>
      <c r="BS189" s="177">
        <f t="shared" si="315"/>
        <v>0</v>
      </c>
      <c r="BT189" s="177">
        <f t="shared" si="316"/>
        <v>0</v>
      </c>
      <c r="BU189" s="177">
        <f t="shared" si="317"/>
        <v>0</v>
      </c>
      <c r="BV189" s="177">
        <f t="shared" si="318"/>
        <v>0</v>
      </c>
      <c r="BW189" s="177">
        <f t="shared" si="319"/>
        <v>0</v>
      </c>
      <c r="BX189" s="177">
        <f t="shared" si="320"/>
        <v>0</v>
      </c>
      <c r="BY189" s="177">
        <f t="shared" si="321"/>
        <v>0</v>
      </c>
      <c r="BZ189" s="177">
        <f t="shared" si="322"/>
        <v>0</v>
      </c>
      <c r="CA189" s="177">
        <f t="shared" si="323"/>
        <v>0</v>
      </c>
      <c r="CB189" s="177">
        <f t="shared" si="324"/>
        <v>0</v>
      </c>
      <c r="CC189" s="177">
        <f t="shared" si="325"/>
        <v>0</v>
      </c>
      <c r="CD189" s="177">
        <f t="shared" si="326"/>
        <v>0</v>
      </c>
      <c r="CE189" s="177">
        <f t="shared" si="327"/>
        <v>0</v>
      </c>
      <c r="CF189" s="177">
        <f t="shared" si="328"/>
        <v>0</v>
      </c>
      <c r="CG189" s="177">
        <f t="shared" si="329"/>
        <v>0</v>
      </c>
      <c r="CH189" s="177">
        <f t="shared" si="330"/>
        <v>0</v>
      </c>
      <c r="CI189" s="177">
        <f t="shared" si="331"/>
        <v>0</v>
      </c>
      <c r="CJ189" s="177">
        <f t="shared" si="332"/>
        <v>0</v>
      </c>
      <c r="CK189" s="177">
        <f t="shared" si="333"/>
        <v>0</v>
      </c>
      <c r="CL189" s="177">
        <f t="shared" si="334"/>
        <v>0</v>
      </c>
      <c r="CM189" s="177">
        <f t="shared" si="335"/>
        <v>0</v>
      </c>
    </row>
    <row r="190" spans="1:91" s="123" customFormat="1" ht="90" customHeight="1">
      <c r="A190" s="9"/>
      <c r="B190" s="210"/>
      <c r="C190" s="9"/>
      <c r="D190" s="106" t="s">
        <v>4190</v>
      </c>
      <c r="E190" s="487" t="s">
        <v>6201</v>
      </c>
      <c r="F190" s="105" t="s">
        <v>133</v>
      </c>
      <c r="G190" s="226" t="s">
        <v>102</v>
      </c>
      <c r="H190" s="361" t="s">
        <v>2136</v>
      </c>
      <c r="I190" s="105">
        <v>1</v>
      </c>
      <c r="J190" s="105">
        <v>9</v>
      </c>
      <c r="K190" s="105" t="s">
        <v>4673</v>
      </c>
      <c r="L190" s="379">
        <v>109.65379999999999</v>
      </c>
      <c r="M190" s="127"/>
      <c r="N190" s="126"/>
      <c r="O190" s="127"/>
      <c r="P190" s="127"/>
      <c r="Q190" s="127"/>
      <c r="R190" s="127"/>
      <c r="S190" s="127"/>
      <c r="T190" s="127"/>
      <c r="U190" s="127"/>
      <c r="V190" s="127"/>
      <c r="W190" s="127"/>
      <c r="X190" s="127"/>
      <c r="Y190" s="127"/>
      <c r="Z190" s="127"/>
      <c r="AA190" s="138">
        <f t="shared" si="360"/>
        <v>0</v>
      </c>
      <c r="AB190" s="124" t="str">
        <f t="shared" si="295"/>
        <v>No</v>
      </c>
      <c r="AC190" s="234" t="str">
        <f t="shared" si="361"/>
        <v>No</v>
      </c>
      <c r="AE190" s="275">
        <v>1</v>
      </c>
      <c r="AF190" s="276">
        <f t="shared" si="362"/>
        <v>0</v>
      </c>
      <c r="AG190" s="111"/>
      <c r="AH190" s="302">
        <v>4.9000000000000004</v>
      </c>
      <c r="AI190" s="311">
        <f t="shared" si="297"/>
        <v>0</v>
      </c>
      <c r="AJ190" s="198">
        <f t="shared" si="363"/>
        <v>0</v>
      </c>
      <c r="AK190" s="198">
        <f t="shared" si="364"/>
        <v>0</v>
      </c>
      <c r="AL190" s="198">
        <f t="shared" si="365"/>
        <v>0</v>
      </c>
      <c r="AM190" s="198">
        <f t="shared" si="366"/>
        <v>0</v>
      </c>
      <c r="AN190" s="198">
        <f t="shared" si="367"/>
        <v>0</v>
      </c>
      <c r="AO190" s="198">
        <f t="shared" si="368"/>
        <v>0</v>
      </c>
      <c r="AP190" s="198">
        <f t="shared" si="369"/>
        <v>0</v>
      </c>
      <c r="AQ190" s="198">
        <f t="shared" si="370"/>
        <v>0</v>
      </c>
      <c r="AR190" s="198">
        <f t="shared" si="371"/>
        <v>0</v>
      </c>
      <c r="AS190" s="198">
        <f t="shared" si="372"/>
        <v>0</v>
      </c>
      <c r="AT190" s="198">
        <f t="shared" si="373"/>
        <v>0</v>
      </c>
      <c r="AU190" s="198">
        <f t="shared" si="374"/>
        <v>0</v>
      </c>
      <c r="AV190" s="198">
        <f t="shared" si="375"/>
        <v>0</v>
      </c>
      <c r="AW190" s="198">
        <f t="shared" si="376"/>
        <v>0</v>
      </c>
      <c r="AX190" s="526">
        <v>1</v>
      </c>
      <c r="AY190" s="532"/>
      <c r="AZ190" s="285">
        <f t="shared" si="338"/>
        <v>0</v>
      </c>
      <c r="BA190" s="532">
        <v>8</v>
      </c>
      <c r="BB190" s="285">
        <f t="shared" si="339"/>
        <v>0</v>
      </c>
      <c r="BC190" s="532"/>
      <c r="BD190" s="177">
        <f t="shared" si="340"/>
        <v>0</v>
      </c>
      <c r="BE190" s="539"/>
      <c r="BF190" s="177">
        <f t="shared" si="304"/>
        <v>0</v>
      </c>
      <c r="BG190" s="177">
        <f t="shared" si="305"/>
        <v>0</v>
      </c>
      <c r="BH190" s="177">
        <f t="shared" si="306"/>
        <v>0</v>
      </c>
      <c r="BI190" s="177">
        <f t="shared" si="307"/>
        <v>0</v>
      </c>
      <c r="BJ190" s="177">
        <f t="shared" si="308"/>
        <v>0</v>
      </c>
      <c r="BK190" s="177">
        <f t="shared" si="309"/>
        <v>0</v>
      </c>
      <c r="BL190" s="177">
        <f t="shared" si="310"/>
        <v>0</v>
      </c>
      <c r="BM190" s="177">
        <f t="shared" si="311"/>
        <v>0</v>
      </c>
      <c r="BN190" s="177">
        <f t="shared" si="312"/>
        <v>0</v>
      </c>
      <c r="BO190" s="539"/>
      <c r="BP190" s="443">
        <f t="shared" si="313"/>
        <v>0</v>
      </c>
      <c r="BQ190" s="443">
        <f t="shared" si="314"/>
        <v>0</v>
      </c>
      <c r="BR190" s="539"/>
      <c r="BS190" s="177">
        <f t="shared" si="315"/>
        <v>0</v>
      </c>
      <c r="BT190" s="177">
        <f t="shared" si="316"/>
        <v>0</v>
      </c>
      <c r="BU190" s="177">
        <f t="shared" si="317"/>
        <v>0</v>
      </c>
      <c r="BV190" s="177">
        <f t="shared" si="318"/>
        <v>0</v>
      </c>
      <c r="BW190" s="177">
        <f t="shared" si="319"/>
        <v>0</v>
      </c>
      <c r="BX190" s="177">
        <f t="shared" si="320"/>
        <v>0</v>
      </c>
      <c r="BY190" s="177">
        <f t="shared" si="321"/>
        <v>0</v>
      </c>
      <c r="BZ190" s="177">
        <f t="shared" si="322"/>
        <v>0</v>
      </c>
      <c r="CA190" s="177">
        <f t="shared" si="323"/>
        <v>0</v>
      </c>
      <c r="CB190" s="177">
        <f t="shared" si="324"/>
        <v>0</v>
      </c>
      <c r="CC190" s="177">
        <f t="shared" si="325"/>
        <v>0</v>
      </c>
      <c r="CD190" s="177">
        <f t="shared" si="326"/>
        <v>0</v>
      </c>
      <c r="CE190" s="177">
        <f t="shared" si="327"/>
        <v>0</v>
      </c>
      <c r="CF190" s="177">
        <f t="shared" si="328"/>
        <v>0</v>
      </c>
      <c r="CG190" s="177">
        <f t="shared" si="329"/>
        <v>0</v>
      </c>
      <c r="CH190" s="177">
        <f t="shared" si="330"/>
        <v>0</v>
      </c>
      <c r="CI190" s="177">
        <f t="shared" si="331"/>
        <v>0</v>
      </c>
      <c r="CJ190" s="177">
        <f t="shared" si="332"/>
        <v>0</v>
      </c>
      <c r="CK190" s="177">
        <f t="shared" si="333"/>
        <v>0</v>
      </c>
      <c r="CL190" s="177">
        <f t="shared" si="334"/>
        <v>0</v>
      </c>
      <c r="CM190" s="177">
        <f t="shared" si="335"/>
        <v>0</v>
      </c>
    </row>
    <row r="191" spans="1:91" s="9" customFormat="1" ht="90" customHeight="1">
      <c r="B191" s="225"/>
      <c r="D191" s="141" t="s">
        <v>314</v>
      </c>
      <c r="E191" s="223" t="s">
        <v>2884</v>
      </c>
      <c r="F191" s="114" t="s">
        <v>133</v>
      </c>
      <c r="G191" s="115" t="s">
        <v>103</v>
      </c>
      <c r="H191" s="360" t="s">
        <v>2136</v>
      </c>
      <c r="I191" s="114">
        <v>1</v>
      </c>
      <c r="J191" s="114">
        <v>13</v>
      </c>
      <c r="K191" s="114" t="s">
        <v>4673</v>
      </c>
      <c r="L191" s="380">
        <v>183.42240000000004</v>
      </c>
      <c r="M191" s="129"/>
      <c r="N191" s="129"/>
      <c r="O191" s="129"/>
      <c r="P191" s="129"/>
      <c r="Q191" s="129"/>
      <c r="R191" s="129"/>
      <c r="S191" s="129"/>
      <c r="T191" s="129"/>
      <c r="U191" s="129"/>
      <c r="V191" s="129"/>
      <c r="W191" s="129"/>
      <c r="X191" s="129"/>
      <c r="Y191" s="129"/>
      <c r="Z191" s="129"/>
      <c r="AA191" s="131">
        <f t="shared" si="360"/>
        <v>0</v>
      </c>
      <c r="AB191" s="131" t="str">
        <f t="shared" ref="AB191" si="403">IF(SUM(M191:Z191)&gt;0,"Yes","No")</f>
        <v>No</v>
      </c>
      <c r="AC191" s="212" t="str">
        <f t="shared" si="361"/>
        <v>No</v>
      </c>
      <c r="AE191" s="275">
        <v>1</v>
      </c>
      <c r="AF191" s="276">
        <f t="shared" ref="AF191" si="404">AE191*SUM(M191:Z191)</f>
        <v>0</v>
      </c>
      <c r="AG191" s="111"/>
      <c r="AH191" s="302">
        <v>9.6</v>
      </c>
      <c r="AI191" s="311">
        <f t="shared" si="297"/>
        <v>0</v>
      </c>
      <c r="AJ191" s="198">
        <f t="shared" si="363"/>
        <v>0</v>
      </c>
      <c r="AK191" s="198">
        <f t="shared" si="364"/>
        <v>0</v>
      </c>
      <c r="AL191" s="198">
        <f t="shared" si="365"/>
        <v>0</v>
      </c>
      <c r="AM191" s="198">
        <f t="shared" si="366"/>
        <v>0</v>
      </c>
      <c r="AN191" s="198">
        <f t="shared" si="367"/>
        <v>0</v>
      </c>
      <c r="AO191" s="198">
        <f t="shared" si="368"/>
        <v>0</v>
      </c>
      <c r="AP191" s="198">
        <f t="shared" si="369"/>
        <v>0</v>
      </c>
      <c r="AQ191" s="198">
        <f t="shared" si="370"/>
        <v>0</v>
      </c>
      <c r="AR191" s="198">
        <f t="shared" si="371"/>
        <v>0</v>
      </c>
      <c r="AS191" s="198">
        <f t="shared" si="372"/>
        <v>0</v>
      </c>
      <c r="AT191" s="198">
        <f t="shared" si="373"/>
        <v>0</v>
      </c>
      <c r="AU191" s="198">
        <f t="shared" si="374"/>
        <v>0</v>
      </c>
      <c r="AV191" s="198">
        <f t="shared" si="375"/>
        <v>0</v>
      </c>
      <c r="AW191" s="198">
        <f t="shared" si="376"/>
        <v>0</v>
      </c>
      <c r="AX191" s="526">
        <v>1</v>
      </c>
      <c r="AY191" s="532"/>
      <c r="AZ191" s="285">
        <f t="shared" si="338"/>
        <v>0</v>
      </c>
      <c r="BA191" s="532">
        <v>8</v>
      </c>
      <c r="BB191" s="285">
        <f t="shared" si="339"/>
        <v>0</v>
      </c>
      <c r="BC191" s="532"/>
      <c r="BD191" s="177">
        <f t="shared" si="340"/>
        <v>0</v>
      </c>
      <c r="BE191" s="539"/>
      <c r="BF191" s="177">
        <f t="shared" si="304"/>
        <v>0</v>
      </c>
      <c r="BG191" s="177">
        <f t="shared" si="305"/>
        <v>0</v>
      </c>
      <c r="BH191" s="177">
        <f t="shared" si="306"/>
        <v>0</v>
      </c>
      <c r="BI191" s="177">
        <f t="shared" si="307"/>
        <v>0</v>
      </c>
      <c r="BJ191" s="177">
        <f t="shared" si="308"/>
        <v>0</v>
      </c>
      <c r="BK191" s="177">
        <f t="shared" si="309"/>
        <v>0</v>
      </c>
      <c r="BL191" s="177">
        <f t="shared" si="310"/>
        <v>0</v>
      </c>
      <c r="BM191" s="177">
        <f t="shared" si="311"/>
        <v>0</v>
      </c>
      <c r="BN191" s="177">
        <f t="shared" si="312"/>
        <v>0</v>
      </c>
      <c r="BO191" s="539"/>
      <c r="BP191" s="443">
        <f t="shared" si="313"/>
        <v>0</v>
      </c>
      <c r="BQ191" s="443">
        <f t="shared" si="314"/>
        <v>0</v>
      </c>
      <c r="BR191" s="539"/>
      <c r="BS191" s="177">
        <f t="shared" si="315"/>
        <v>0</v>
      </c>
      <c r="BT191" s="177">
        <f t="shared" si="316"/>
        <v>0</v>
      </c>
      <c r="BU191" s="177">
        <f t="shared" si="317"/>
        <v>0</v>
      </c>
      <c r="BV191" s="177">
        <f t="shared" si="318"/>
        <v>0</v>
      </c>
      <c r="BW191" s="177">
        <f t="shared" si="319"/>
        <v>0</v>
      </c>
      <c r="BX191" s="177">
        <f t="shared" si="320"/>
        <v>0</v>
      </c>
      <c r="BY191" s="177">
        <f t="shared" si="321"/>
        <v>0</v>
      </c>
      <c r="BZ191" s="177">
        <f t="shared" si="322"/>
        <v>0</v>
      </c>
      <c r="CA191" s="177">
        <f t="shared" si="323"/>
        <v>0</v>
      </c>
      <c r="CB191" s="177">
        <f t="shared" si="324"/>
        <v>0</v>
      </c>
      <c r="CC191" s="177">
        <f t="shared" si="325"/>
        <v>0</v>
      </c>
      <c r="CD191" s="177">
        <f t="shared" si="326"/>
        <v>0</v>
      </c>
      <c r="CE191" s="177">
        <f t="shared" si="327"/>
        <v>0</v>
      </c>
      <c r="CF191" s="177">
        <f t="shared" si="328"/>
        <v>0</v>
      </c>
      <c r="CG191" s="177">
        <f t="shared" si="329"/>
        <v>0</v>
      </c>
      <c r="CH191" s="177">
        <f t="shared" si="330"/>
        <v>0</v>
      </c>
      <c r="CI191" s="177">
        <f t="shared" si="331"/>
        <v>0</v>
      </c>
      <c r="CJ191" s="177">
        <f t="shared" si="332"/>
        <v>0</v>
      </c>
      <c r="CK191" s="177">
        <f t="shared" si="333"/>
        <v>0</v>
      </c>
      <c r="CL191" s="177">
        <f t="shared" si="334"/>
        <v>0</v>
      </c>
      <c r="CM191" s="177">
        <f t="shared" si="335"/>
        <v>0</v>
      </c>
    </row>
    <row r="192" spans="1:91" s="9" customFormat="1" ht="90" customHeight="1">
      <c r="B192" s="210"/>
      <c r="D192" s="141" t="s">
        <v>4204</v>
      </c>
      <c r="E192" s="486" t="s">
        <v>6201</v>
      </c>
      <c r="F192" s="114" t="s">
        <v>133</v>
      </c>
      <c r="G192" s="115" t="s">
        <v>103</v>
      </c>
      <c r="H192" s="360" t="s">
        <v>2136</v>
      </c>
      <c r="I192" s="114">
        <v>1</v>
      </c>
      <c r="J192" s="114">
        <v>13</v>
      </c>
      <c r="K192" s="114" t="s">
        <v>4673</v>
      </c>
      <c r="L192" s="380">
        <v>159.49549999999999</v>
      </c>
      <c r="M192" s="129"/>
      <c r="N192" s="129"/>
      <c r="O192" s="129"/>
      <c r="P192" s="129"/>
      <c r="Q192" s="129"/>
      <c r="R192" s="129"/>
      <c r="S192" s="129"/>
      <c r="T192" s="129"/>
      <c r="U192" s="129"/>
      <c r="V192" s="129"/>
      <c r="W192" s="129"/>
      <c r="X192" s="129"/>
      <c r="Y192" s="129"/>
      <c r="Z192" s="129"/>
      <c r="AA192" s="131">
        <f t="shared" si="360"/>
        <v>0</v>
      </c>
      <c r="AB192" s="131" t="str">
        <f t="shared" si="295"/>
        <v>No</v>
      </c>
      <c r="AC192" s="212" t="str">
        <f t="shared" si="361"/>
        <v>No</v>
      </c>
      <c r="AE192" s="275">
        <v>1</v>
      </c>
      <c r="AF192" s="276">
        <f t="shared" si="362"/>
        <v>0</v>
      </c>
      <c r="AG192" s="111"/>
      <c r="AH192" s="302">
        <v>9.6</v>
      </c>
      <c r="AI192" s="311">
        <f t="shared" si="297"/>
        <v>0</v>
      </c>
      <c r="AJ192" s="198">
        <f t="shared" si="363"/>
        <v>0</v>
      </c>
      <c r="AK192" s="198">
        <f t="shared" si="364"/>
        <v>0</v>
      </c>
      <c r="AL192" s="198">
        <f t="shared" si="365"/>
        <v>0</v>
      </c>
      <c r="AM192" s="198">
        <f t="shared" si="366"/>
        <v>0</v>
      </c>
      <c r="AN192" s="198">
        <f t="shared" si="367"/>
        <v>0</v>
      </c>
      <c r="AO192" s="198">
        <f t="shared" si="368"/>
        <v>0</v>
      </c>
      <c r="AP192" s="198">
        <f t="shared" si="369"/>
        <v>0</v>
      </c>
      <c r="AQ192" s="198">
        <f t="shared" si="370"/>
        <v>0</v>
      </c>
      <c r="AR192" s="198">
        <f t="shared" si="371"/>
        <v>0</v>
      </c>
      <c r="AS192" s="198">
        <f t="shared" si="372"/>
        <v>0</v>
      </c>
      <c r="AT192" s="198">
        <f t="shared" si="373"/>
        <v>0</v>
      </c>
      <c r="AU192" s="198">
        <f t="shared" si="374"/>
        <v>0</v>
      </c>
      <c r="AV192" s="198">
        <f t="shared" si="375"/>
        <v>0</v>
      </c>
      <c r="AW192" s="198">
        <f t="shared" si="376"/>
        <v>0</v>
      </c>
      <c r="AX192" s="526">
        <v>1</v>
      </c>
      <c r="AY192" s="532"/>
      <c r="AZ192" s="285">
        <f t="shared" si="338"/>
        <v>0</v>
      </c>
      <c r="BA192" s="532">
        <v>8</v>
      </c>
      <c r="BB192" s="285">
        <f t="shared" si="339"/>
        <v>0</v>
      </c>
      <c r="BC192" s="532"/>
      <c r="BD192" s="177">
        <f t="shared" si="340"/>
        <v>0</v>
      </c>
      <c r="BE192" s="539"/>
      <c r="BF192" s="177">
        <f t="shared" si="304"/>
        <v>0</v>
      </c>
      <c r="BG192" s="177">
        <f t="shared" si="305"/>
        <v>0</v>
      </c>
      <c r="BH192" s="177">
        <f t="shared" si="306"/>
        <v>0</v>
      </c>
      <c r="BI192" s="177">
        <f t="shared" si="307"/>
        <v>0</v>
      </c>
      <c r="BJ192" s="177">
        <f t="shared" si="308"/>
        <v>0</v>
      </c>
      <c r="BK192" s="177">
        <f t="shared" si="309"/>
        <v>0</v>
      </c>
      <c r="BL192" s="177">
        <f t="shared" si="310"/>
        <v>0</v>
      </c>
      <c r="BM192" s="177">
        <f t="shared" si="311"/>
        <v>0</v>
      </c>
      <c r="BN192" s="177">
        <f t="shared" si="312"/>
        <v>0</v>
      </c>
      <c r="BO192" s="539"/>
      <c r="BP192" s="443">
        <f t="shared" si="313"/>
        <v>0</v>
      </c>
      <c r="BQ192" s="443">
        <f t="shared" si="314"/>
        <v>0</v>
      </c>
      <c r="BR192" s="539"/>
      <c r="BS192" s="177">
        <f t="shared" si="315"/>
        <v>0</v>
      </c>
      <c r="BT192" s="177">
        <f t="shared" si="316"/>
        <v>0</v>
      </c>
      <c r="BU192" s="177">
        <f t="shared" si="317"/>
        <v>0</v>
      </c>
      <c r="BV192" s="177">
        <f t="shared" si="318"/>
        <v>0</v>
      </c>
      <c r="BW192" s="177">
        <f t="shared" si="319"/>
        <v>0</v>
      </c>
      <c r="BX192" s="177">
        <f t="shared" si="320"/>
        <v>0</v>
      </c>
      <c r="BY192" s="177">
        <f t="shared" si="321"/>
        <v>0</v>
      </c>
      <c r="BZ192" s="177">
        <f t="shared" si="322"/>
        <v>0</v>
      </c>
      <c r="CA192" s="177">
        <f t="shared" si="323"/>
        <v>0</v>
      </c>
      <c r="CB192" s="177">
        <f t="shared" si="324"/>
        <v>0</v>
      </c>
      <c r="CC192" s="177">
        <f t="shared" si="325"/>
        <v>0</v>
      </c>
      <c r="CD192" s="177">
        <f t="shared" si="326"/>
        <v>0</v>
      </c>
      <c r="CE192" s="177">
        <f t="shared" si="327"/>
        <v>0</v>
      </c>
      <c r="CF192" s="177">
        <f t="shared" si="328"/>
        <v>0</v>
      </c>
      <c r="CG192" s="177">
        <f t="shared" si="329"/>
        <v>0</v>
      </c>
      <c r="CH192" s="177">
        <f t="shared" si="330"/>
        <v>0</v>
      </c>
      <c r="CI192" s="177">
        <f t="shared" si="331"/>
        <v>0</v>
      </c>
      <c r="CJ192" s="177">
        <f t="shared" si="332"/>
        <v>0</v>
      </c>
      <c r="CK192" s="177">
        <f t="shared" si="333"/>
        <v>0</v>
      </c>
      <c r="CL192" s="177">
        <f t="shared" si="334"/>
        <v>0</v>
      </c>
      <c r="CM192" s="177">
        <f t="shared" si="335"/>
        <v>0</v>
      </c>
    </row>
    <row r="193" spans="1:91" s="123" customFormat="1" ht="90" customHeight="1">
      <c r="A193" s="9"/>
      <c r="B193" s="210"/>
      <c r="C193" s="9"/>
      <c r="D193" s="106" t="s">
        <v>315</v>
      </c>
      <c r="E193" s="175" t="s">
        <v>2884</v>
      </c>
      <c r="F193" s="105" t="s">
        <v>134</v>
      </c>
      <c r="G193" s="224" t="s">
        <v>104</v>
      </c>
      <c r="H193" s="362" t="s">
        <v>2136</v>
      </c>
      <c r="I193" s="105">
        <v>1</v>
      </c>
      <c r="J193" s="105">
        <v>14</v>
      </c>
      <c r="K193" s="105" t="s">
        <v>4673</v>
      </c>
      <c r="L193" s="379">
        <v>252.20580000000004</v>
      </c>
      <c r="M193" s="127"/>
      <c r="N193" s="126"/>
      <c r="O193" s="127"/>
      <c r="P193" s="127"/>
      <c r="Q193" s="127"/>
      <c r="R193" s="127"/>
      <c r="S193" s="127"/>
      <c r="T193" s="127"/>
      <c r="U193" s="127"/>
      <c r="V193" s="127"/>
      <c r="W193" s="127"/>
      <c r="X193" s="127"/>
      <c r="Y193" s="127"/>
      <c r="Z193" s="127"/>
      <c r="AA193" s="138">
        <f t="shared" si="360"/>
        <v>0</v>
      </c>
      <c r="AB193" s="124" t="str">
        <f t="shared" ref="AB193" si="405">IF(SUM(M193:Z193)&gt;0,"Yes","No")</f>
        <v>No</v>
      </c>
      <c r="AC193" s="234" t="str">
        <f t="shared" si="361"/>
        <v>No</v>
      </c>
      <c r="AE193" s="275">
        <v>1</v>
      </c>
      <c r="AF193" s="276">
        <f t="shared" ref="AF193" si="406">AE193*SUM(M193:Z193)</f>
        <v>0</v>
      </c>
      <c r="AG193" s="111"/>
      <c r="AH193" s="302">
        <v>15</v>
      </c>
      <c r="AI193" s="311">
        <f t="shared" si="297"/>
        <v>0</v>
      </c>
      <c r="AJ193" s="198">
        <f t="shared" si="363"/>
        <v>0</v>
      </c>
      <c r="AK193" s="198">
        <f t="shared" si="364"/>
        <v>0</v>
      </c>
      <c r="AL193" s="198">
        <f t="shared" si="365"/>
        <v>0</v>
      </c>
      <c r="AM193" s="198">
        <f t="shared" si="366"/>
        <v>0</v>
      </c>
      <c r="AN193" s="198">
        <f t="shared" si="367"/>
        <v>0</v>
      </c>
      <c r="AO193" s="198">
        <f t="shared" si="368"/>
        <v>0</v>
      </c>
      <c r="AP193" s="198">
        <f t="shared" si="369"/>
        <v>0</v>
      </c>
      <c r="AQ193" s="198">
        <f t="shared" si="370"/>
        <v>0</v>
      </c>
      <c r="AR193" s="198">
        <f t="shared" si="371"/>
        <v>0</v>
      </c>
      <c r="AS193" s="198">
        <f t="shared" si="372"/>
        <v>0</v>
      </c>
      <c r="AT193" s="198">
        <f t="shared" si="373"/>
        <v>0</v>
      </c>
      <c r="AU193" s="198">
        <f t="shared" si="374"/>
        <v>0</v>
      </c>
      <c r="AV193" s="198">
        <f t="shared" si="375"/>
        <v>0</v>
      </c>
      <c r="AW193" s="198">
        <f t="shared" si="376"/>
        <v>0</v>
      </c>
      <c r="AX193" s="526">
        <v>1</v>
      </c>
      <c r="AY193" s="532"/>
      <c r="AZ193" s="285">
        <f t="shared" si="338"/>
        <v>0</v>
      </c>
      <c r="BA193" s="532">
        <v>12</v>
      </c>
      <c r="BB193" s="285">
        <f t="shared" si="339"/>
        <v>0</v>
      </c>
      <c r="BC193" s="532"/>
      <c r="BD193" s="177">
        <f t="shared" si="340"/>
        <v>0</v>
      </c>
      <c r="BE193" s="539"/>
      <c r="BF193" s="177">
        <f t="shared" si="304"/>
        <v>0</v>
      </c>
      <c r="BG193" s="177">
        <f t="shared" si="305"/>
        <v>0</v>
      </c>
      <c r="BH193" s="177">
        <f t="shared" si="306"/>
        <v>0</v>
      </c>
      <c r="BI193" s="177">
        <f t="shared" si="307"/>
        <v>0</v>
      </c>
      <c r="BJ193" s="177">
        <f t="shared" si="308"/>
        <v>0</v>
      </c>
      <c r="BK193" s="177">
        <f t="shared" si="309"/>
        <v>0</v>
      </c>
      <c r="BL193" s="177">
        <f t="shared" si="310"/>
        <v>0</v>
      </c>
      <c r="BM193" s="177">
        <f t="shared" si="311"/>
        <v>0</v>
      </c>
      <c r="BN193" s="177">
        <f t="shared" si="312"/>
        <v>0</v>
      </c>
      <c r="BO193" s="539"/>
      <c r="BP193" s="443">
        <f t="shared" si="313"/>
        <v>0</v>
      </c>
      <c r="BQ193" s="443">
        <f t="shared" si="314"/>
        <v>0</v>
      </c>
      <c r="BR193" s="539"/>
      <c r="BS193" s="177">
        <f t="shared" si="315"/>
        <v>0</v>
      </c>
      <c r="BT193" s="177">
        <f t="shared" si="316"/>
        <v>0</v>
      </c>
      <c r="BU193" s="177">
        <f t="shared" si="317"/>
        <v>0</v>
      </c>
      <c r="BV193" s="177">
        <f t="shared" si="318"/>
        <v>0</v>
      </c>
      <c r="BW193" s="177">
        <f t="shared" si="319"/>
        <v>0</v>
      </c>
      <c r="BX193" s="177">
        <f t="shared" si="320"/>
        <v>0</v>
      </c>
      <c r="BY193" s="177">
        <f t="shared" si="321"/>
        <v>0</v>
      </c>
      <c r="BZ193" s="177">
        <f t="shared" si="322"/>
        <v>0</v>
      </c>
      <c r="CA193" s="177">
        <f t="shared" si="323"/>
        <v>0</v>
      </c>
      <c r="CB193" s="177">
        <f t="shared" si="324"/>
        <v>0</v>
      </c>
      <c r="CC193" s="177">
        <f t="shared" si="325"/>
        <v>0</v>
      </c>
      <c r="CD193" s="177">
        <f t="shared" si="326"/>
        <v>0</v>
      </c>
      <c r="CE193" s="177">
        <f t="shared" si="327"/>
        <v>0</v>
      </c>
      <c r="CF193" s="177">
        <f t="shared" si="328"/>
        <v>0</v>
      </c>
      <c r="CG193" s="177">
        <f t="shared" si="329"/>
        <v>0</v>
      </c>
      <c r="CH193" s="177">
        <f t="shared" si="330"/>
        <v>0</v>
      </c>
      <c r="CI193" s="177">
        <f t="shared" si="331"/>
        <v>0</v>
      </c>
      <c r="CJ193" s="177">
        <f t="shared" si="332"/>
        <v>0</v>
      </c>
      <c r="CK193" s="177">
        <f t="shared" si="333"/>
        <v>0</v>
      </c>
      <c r="CL193" s="177">
        <f t="shared" si="334"/>
        <v>0</v>
      </c>
      <c r="CM193" s="177">
        <f t="shared" si="335"/>
        <v>0</v>
      </c>
    </row>
    <row r="194" spans="1:91" s="123" customFormat="1" ht="90" customHeight="1">
      <c r="A194" s="9"/>
      <c r="B194" s="210"/>
      <c r="C194" s="9"/>
      <c r="D194" s="106" t="s">
        <v>4218</v>
      </c>
      <c r="E194" s="487" t="s">
        <v>6201</v>
      </c>
      <c r="F194" s="105" t="s">
        <v>134</v>
      </c>
      <c r="G194" s="224" t="s">
        <v>104</v>
      </c>
      <c r="H194" s="362" t="s">
        <v>2136</v>
      </c>
      <c r="I194" s="105">
        <v>1</v>
      </c>
      <c r="J194" s="105">
        <v>14</v>
      </c>
      <c r="K194" s="105" t="s">
        <v>4673</v>
      </c>
      <c r="L194" s="379">
        <v>219.30759999999998</v>
      </c>
      <c r="M194" s="127"/>
      <c r="N194" s="126"/>
      <c r="O194" s="127"/>
      <c r="P194" s="127"/>
      <c r="Q194" s="127"/>
      <c r="R194" s="127"/>
      <c r="S194" s="127"/>
      <c r="T194" s="127"/>
      <c r="U194" s="127"/>
      <c r="V194" s="127"/>
      <c r="W194" s="127"/>
      <c r="X194" s="127"/>
      <c r="Y194" s="127"/>
      <c r="Z194" s="127"/>
      <c r="AA194" s="138">
        <f t="shared" si="360"/>
        <v>0</v>
      </c>
      <c r="AB194" s="124" t="str">
        <f t="shared" si="295"/>
        <v>No</v>
      </c>
      <c r="AC194" s="234" t="str">
        <f t="shared" si="361"/>
        <v>No</v>
      </c>
      <c r="AE194" s="275">
        <v>1</v>
      </c>
      <c r="AF194" s="276">
        <f t="shared" si="362"/>
        <v>0</v>
      </c>
      <c r="AG194" s="111"/>
      <c r="AH194" s="302">
        <v>15</v>
      </c>
      <c r="AI194" s="311">
        <f t="shared" si="297"/>
        <v>0</v>
      </c>
      <c r="AJ194" s="198">
        <f t="shared" si="363"/>
        <v>0</v>
      </c>
      <c r="AK194" s="198">
        <f t="shared" si="364"/>
        <v>0</v>
      </c>
      <c r="AL194" s="198">
        <f t="shared" si="365"/>
        <v>0</v>
      </c>
      <c r="AM194" s="198">
        <f t="shared" si="366"/>
        <v>0</v>
      </c>
      <c r="AN194" s="198">
        <f t="shared" si="367"/>
        <v>0</v>
      </c>
      <c r="AO194" s="198">
        <f t="shared" si="368"/>
        <v>0</v>
      </c>
      <c r="AP194" s="198">
        <f t="shared" si="369"/>
        <v>0</v>
      </c>
      <c r="AQ194" s="198">
        <f t="shared" si="370"/>
        <v>0</v>
      </c>
      <c r="AR194" s="198">
        <f t="shared" si="371"/>
        <v>0</v>
      </c>
      <c r="AS194" s="198">
        <f t="shared" si="372"/>
        <v>0</v>
      </c>
      <c r="AT194" s="198">
        <f t="shared" si="373"/>
        <v>0</v>
      </c>
      <c r="AU194" s="198">
        <f t="shared" si="374"/>
        <v>0</v>
      </c>
      <c r="AV194" s="198">
        <f t="shared" si="375"/>
        <v>0</v>
      </c>
      <c r="AW194" s="198">
        <f t="shared" si="376"/>
        <v>0</v>
      </c>
      <c r="AX194" s="526">
        <v>1</v>
      </c>
      <c r="AY194" s="532"/>
      <c r="AZ194" s="285">
        <f t="shared" si="338"/>
        <v>0</v>
      </c>
      <c r="BA194" s="532">
        <v>12</v>
      </c>
      <c r="BB194" s="285">
        <f t="shared" si="339"/>
        <v>0</v>
      </c>
      <c r="BC194" s="532"/>
      <c r="BD194" s="177">
        <f t="shared" si="340"/>
        <v>0</v>
      </c>
      <c r="BE194" s="539"/>
      <c r="BF194" s="177">
        <f t="shared" si="304"/>
        <v>0</v>
      </c>
      <c r="BG194" s="177">
        <f t="shared" si="305"/>
        <v>0</v>
      </c>
      <c r="BH194" s="177">
        <f t="shared" si="306"/>
        <v>0</v>
      </c>
      <c r="BI194" s="177">
        <f t="shared" si="307"/>
        <v>0</v>
      </c>
      <c r="BJ194" s="177">
        <f t="shared" si="308"/>
        <v>0</v>
      </c>
      <c r="BK194" s="177">
        <f t="shared" si="309"/>
        <v>0</v>
      </c>
      <c r="BL194" s="177">
        <f t="shared" si="310"/>
        <v>0</v>
      </c>
      <c r="BM194" s="177">
        <f t="shared" si="311"/>
        <v>0</v>
      </c>
      <c r="BN194" s="177">
        <f t="shared" si="312"/>
        <v>0</v>
      </c>
      <c r="BO194" s="539"/>
      <c r="BP194" s="443">
        <f t="shared" si="313"/>
        <v>0</v>
      </c>
      <c r="BQ194" s="443">
        <f t="shared" si="314"/>
        <v>0</v>
      </c>
      <c r="BR194" s="539"/>
      <c r="BS194" s="177">
        <f t="shared" si="315"/>
        <v>0</v>
      </c>
      <c r="BT194" s="177">
        <f t="shared" si="316"/>
        <v>0</v>
      </c>
      <c r="BU194" s="177">
        <f t="shared" si="317"/>
        <v>0</v>
      </c>
      <c r="BV194" s="177">
        <f t="shared" si="318"/>
        <v>0</v>
      </c>
      <c r="BW194" s="177">
        <f t="shared" si="319"/>
        <v>0</v>
      </c>
      <c r="BX194" s="177">
        <f t="shared" si="320"/>
        <v>0</v>
      </c>
      <c r="BY194" s="177">
        <f t="shared" si="321"/>
        <v>0</v>
      </c>
      <c r="BZ194" s="177">
        <f t="shared" si="322"/>
        <v>0</v>
      </c>
      <c r="CA194" s="177">
        <f t="shared" si="323"/>
        <v>0</v>
      </c>
      <c r="CB194" s="177">
        <f t="shared" si="324"/>
        <v>0</v>
      </c>
      <c r="CC194" s="177">
        <f t="shared" si="325"/>
        <v>0</v>
      </c>
      <c r="CD194" s="177">
        <f t="shared" si="326"/>
        <v>0</v>
      </c>
      <c r="CE194" s="177">
        <f t="shared" si="327"/>
        <v>0</v>
      </c>
      <c r="CF194" s="177">
        <f t="shared" si="328"/>
        <v>0</v>
      </c>
      <c r="CG194" s="177">
        <f t="shared" si="329"/>
        <v>0</v>
      </c>
      <c r="CH194" s="177">
        <f t="shared" si="330"/>
        <v>0</v>
      </c>
      <c r="CI194" s="177">
        <f t="shared" si="331"/>
        <v>0</v>
      </c>
      <c r="CJ194" s="177">
        <f t="shared" si="332"/>
        <v>0</v>
      </c>
      <c r="CK194" s="177">
        <f t="shared" si="333"/>
        <v>0</v>
      </c>
      <c r="CL194" s="177">
        <f t="shared" si="334"/>
        <v>0</v>
      </c>
      <c r="CM194" s="177">
        <f t="shared" si="335"/>
        <v>0</v>
      </c>
    </row>
    <row r="195" spans="1:91" s="9" customFormat="1" ht="90" customHeight="1">
      <c r="B195" s="225"/>
      <c r="D195" s="141" t="s">
        <v>316</v>
      </c>
      <c r="E195" s="223" t="s">
        <v>2884</v>
      </c>
      <c r="F195" s="114" t="s">
        <v>134</v>
      </c>
      <c r="G195" s="115" t="s">
        <v>105</v>
      </c>
      <c r="H195" s="360" t="s">
        <v>2136</v>
      </c>
      <c r="I195" s="114">
        <v>1</v>
      </c>
      <c r="J195" s="114">
        <v>19</v>
      </c>
      <c r="K195" s="114" t="s">
        <v>4673</v>
      </c>
      <c r="L195" s="380">
        <v>412.70040000000006</v>
      </c>
      <c r="M195" s="129"/>
      <c r="N195" s="129"/>
      <c r="O195" s="129"/>
      <c r="P195" s="129"/>
      <c r="Q195" s="129"/>
      <c r="R195" s="129"/>
      <c r="S195" s="129"/>
      <c r="T195" s="129"/>
      <c r="U195" s="129"/>
      <c r="V195" s="129"/>
      <c r="W195" s="129"/>
      <c r="X195" s="129"/>
      <c r="Y195" s="129"/>
      <c r="Z195" s="129"/>
      <c r="AA195" s="131">
        <f t="shared" si="360"/>
        <v>0</v>
      </c>
      <c r="AB195" s="131" t="str">
        <f t="shared" ref="AB195" si="407">IF(SUM(M195:Z195)&gt;0,"Yes","No")</f>
        <v>No</v>
      </c>
      <c r="AC195" s="212" t="str">
        <f t="shared" si="361"/>
        <v>No</v>
      </c>
      <c r="AE195" s="275">
        <v>1</v>
      </c>
      <c r="AF195" s="276">
        <f t="shared" ref="AF195" si="408">AE195*SUM(M195:Z195)</f>
        <v>0</v>
      </c>
      <c r="AG195" s="111"/>
      <c r="AH195" s="302">
        <v>22</v>
      </c>
      <c r="AI195" s="311">
        <f t="shared" ref="AI195:AI255" si="409">SUM(M195:Z195)*AH195</f>
        <v>0</v>
      </c>
      <c r="AJ195" s="198">
        <f t="shared" si="363"/>
        <v>0</v>
      </c>
      <c r="AK195" s="198">
        <f t="shared" si="364"/>
        <v>0</v>
      </c>
      <c r="AL195" s="198">
        <f t="shared" si="365"/>
        <v>0</v>
      </c>
      <c r="AM195" s="198">
        <f t="shared" si="366"/>
        <v>0</v>
      </c>
      <c r="AN195" s="198">
        <f t="shared" si="367"/>
        <v>0</v>
      </c>
      <c r="AO195" s="198">
        <f t="shared" si="368"/>
        <v>0</v>
      </c>
      <c r="AP195" s="198">
        <f t="shared" si="369"/>
        <v>0</v>
      </c>
      <c r="AQ195" s="198">
        <f t="shared" si="370"/>
        <v>0</v>
      </c>
      <c r="AR195" s="198">
        <f t="shared" si="371"/>
        <v>0</v>
      </c>
      <c r="AS195" s="198">
        <f t="shared" si="372"/>
        <v>0</v>
      </c>
      <c r="AT195" s="198">
        <f t="shared" si="373"/>
        <v>0</v>
      </c>
      <c r="AU195" s="198">
        <f t="shared" si="374"/>
        <v>0</v>
      </c>
      <c r="AV195" s="198">
        <f t="shared" si="375"/>
        <v>0</v>
      </c>
      <c r="AW195" s="198">
        <f t="shared" si="376"/>
        <v>0</v>
      </c>
      <c r="AX195" s="526">
        <v>1</v>
      </c>
      <c r="AY195" s="532"/>
      <c r="AZ195" s="285">
        <f t="shared" si="338"/>
        <v>0</v>
      </c>
      <c r="BA195" s="532">
        <v>12</v>
      </c>
      <c r="BB195" s="285">
        <f t="shared" si="339"/>
        <v>0</v>
      </c>
      <c r="BC195" s="532"/>
      <c r="BD195" s="177">
        <f t="shared" si="340"/>
        <v>0</v>
      </c>
      <c r="BE195" s="539"/>
      <c r="BF195" s="177">
        <f t="shared" si="304"/>
        <v>0</v>
      </c>
      <c r="BG195" s="177">
        <f t="shared" si="305"/>
        <v>0</v>
      </c>
      <c r="BH195" s="177">
        <f t="shared" si="306"/>
        <v>0</v>
      </c>
      <c r="BI195" s="177">
        <f t="shared" si="307"/>
        <v>0</v>
      </c>
      <c r="BJ195" s="177">
        <f t="shared" si="308"/>
        <v>0</v>
      </c>
      <c r="BK195" s="177">
        <f t="shared" si="309"/>
        <v>0</v>
      </c>
      <c r="BL195" s="177">
        <f t="shared" si="310"/>
        <v>0</v>
      </c>
      <c r="BM195" s="177">
        <f t="shared" si="311"/>
        <v>0</v>
      </c>
      <c r="BN195" s="177">
        <f t="shared" si="312"/>
        <v>0</v>
      </c>
      <c r="BO195" s="539"/>
      <c r="BP195" s="443">
        <f t="shared" si="313"/>
        <v>0</v>
      </c>
      <c r="BQ195" s="443">
        <f t="shared" si="314"/>
        <v>0</v>
      </c>
      <c r="BR195" s="539"/>
      <c r="BS195" s="177">
        <f t="shared" si="315"/>
        <v>0</v>
      </c>
      <c r="BT195" s="177">
        <f t="shared" si="316"/>
        <v>0</v>
      </c>
      <c r="BU195" s="177">
        <f t="shared" si="317"/>
        <v>0</v>
      </c>
      <c r="BV195" s="177">
        <f t="shared" si="318"/>
        <v>0</v>
      </c>
      <c r="BW195" s="177">
        <f t="shared" si="319"/>
        <v>0</v>
      </c>
      <c r="BX195" s="177">
        <f t="shared" si="320"/>
        <v>0</v>
      </c>
      <c r="BY195" s="177">
        <f t="shared" si="321"/>
        <v>0</v>
      </c>
      <c r="BZ195" s="177">
        <f t="shared" si="322"/>
        <v>0</v>
      </c>
      <c r="CA195" s="177">
        <f t="shared" si="323"/>
        <v>0</v>
      </c>
      <c r="CB195" s="177">
        <f t="shared" si="324"/>
        <v>0</v>
      </c>
      <c r="CC195" s="177">
        <f t="shared" si="325"/>
        <v>0</v>
      </c>
      <c r="CD195" s="177">
        <f t="shared" si="326"/>
        <v>0</v>
      </c>
      <c r="CE195" s="177">
        <f t="shared" si="327"/>
        <v>0</v>
      </c>
      <c r="CF195" s="177">
        <f t="shared" si="328"/>
        <v>0</v>
      </c>
      <c r="CG195" s="177">
        <f t="shared" si="329"/>
        <v>0</v>
      </c>
      <c r="CH195" s="177">
        <f t="shared" si="330"/>
        <v>0</v>
      </c>
      <c r="CI195" s="177">
        <f t="shared" si="331"/>
        <v>0</v>
      </c>
      <c r="CJ195" s="177">
        <f t="shared" si="332"/>
        <v>0</v>
      </c>
      <c r="CK195" s="177">
        <f t="shared" si="333"/>
        <v>0</v>
      </c>
      <c r="CL195" s="177">
        <f t="shared" si="334"/>
        <v>0</v>
      </c>
      <c r="CM195" s="177">
        <f t="shared" si="335"/>
        <v>0</v>
      </c>
    </row>
    <row r="196" spans="1:91" s="9" customFormat="1" ht="90" customHeight="1">
      <c r="B196" s="210"/>
      <c r="D196" s="141" t="s">
        <v>4232</v>
      </c>
      <c r="E196" s="486" t="s">
        <v>6201</v>
      </c>
      <c r="F196" s="114" t="s">
        <v>134</v>
      </c>
      <c r="G196" s="115" t="s">
        <v>105</v>
      </c>
      <c r="H196" s="360" t="s">
        <v>2136</v>
      </c>
      <c r="I196" s="114">
        <v>1</v>
      </c>
      <c r="J196" s="114">
        <v>19</v>
      </c>
      <c r="K196" s="114" t="s">
        <v>4673</v>
      </c>
      <c r="L196" s="380">
        <v>358.87260000000003</v>
      </c>
      <c r="M196" s="129"/>
      <c r="N196" s="129"/>
      <c r="O196" s="129"/>
      <c r="P196" s="129"/>
      <c r="Q196" s="129"/>
      <c r="R196" s="129"/>
      <c r="S196" s="129"/>
      <c r="T196" s="129"/>
      <c r="U196" s="129"/>
      <c r="V196" s="129"/>
      <c r="W196" s="129"/>
      <c r="X196" s="129"/>
      <c r="Y196" s="129"/>
      <c r="Z196" s="129"/>
      <c r="AA196" s="131">
        <f t="shared" si="360"/>
        <v>0</v>
      </c>
      <c r="AB196" s="131" t="str">
        <f t="shared" si="295"/>
        <v>No</v>
      </c>
      <c r="AC196" s="212" t="str">
        <f t="shared" si="361"/>
        <v>No</v>
      </c>
      <c r="AE196" s="275">
        <v>1</v>
      </c>
      <c r="AF196" s="276">
        <f t="shared" si="362"/>
        <v>0</v>
      </c>
      <c r="AG196" s="111"/>
      <c r="AH196" s="302">
        <v>22</v>
      </c>
      <c r="AI196" s="311">
        <f t="shared" si="409"/>
        <v>0</v>
      </c>
      <c r="AJ196" s="198">
        <f t="shared" si="363"/>
        <v>0</v>
      </c>
      <c r="AK196" s="198">
        <f t="shared" si="364"/>
        <v>0</v>
      </c>
      <c r="AL196" s="198">
        <f t="shared" si="365"/>
        <v>0</v>
      </c>
      <c r="AM196" s="198">
        <f t="shared" si="366"/>
        <v>0</v>
      </c>
      <c r="AN196" s="198">
        <f t="shared" si="367"/>
        <v>0</v>
      </c>
      <c r="AO196" s="198">
        <f t="shared" si="368"/>
        <v>0</v>
      </c>
      <c r="AP196" s="198">
        <f t="shared" si="369"/>
        <v>0</v>
      </c>
      <c r="AQ196" s="198">
        <f t="shared" si="370"/>
        <v>0</v>
      </c>
      <c r="AR196" s="198">
        <f t="shared" si="371"/>
        <v>0</v>
      </c>
      <c r="AS196" s="198">
        <f t="shared" si="372"/>
        <v>0</v>
      </c>
      <c r="AT196" s="198">
        <f t="shared" si="373"/>
        <v>0</v>
      </c>
      <c r="AU196" s="198">
        <f t="shared" si="374"/>
        <v>0</v>
      </c>
      <c r="AV196" s="198">
        <f t="shared" si="375"/>
        <v>0</v>
      </c>
      <c r="AW196" s="198">
        <f t="shared" si="376"/>
        <v>0</v>
      </c>
      <c r="AX196" s="526">
        <v>1</v>
      </c>
      <c r="AY196" s="532"/>
      <c r="AZ196" s="285">
        <f t="shared" si="338"/>
        <v>0</v>
      </c>
      <c r="BA196" s="532">
        <v>12</v>
      </c>
      <c r="BB196" s="285">
        <f t="shared" si="339"/>
        <v>0</v>
      </c>
      <c r="BC196" s="532"/>
      <c r="BD196" s="177">
        <f t="shared" si="340"/>
        <v>0</v>
      </c>
      <c r="BE196" s="539"/>
      <c r="BF196" s="177">
        <f t="shared" si="304"/>
        <v>0</v>
      </c>
      <c r="BG196" s="177">
        <f t="shared" si="305"/>
        <v>0</v>
      </c>
      <c r="BH196" s="177">
        <f t="shared" si="306"/>
        <v>0</v>
      </c>
      <c r="BI196" s="177">
        <f t="shared" si="307"/>
        <v>0</v>
      </c>
      <c r="BJ196" s="177">
        <f t="shared" si="308"/>
        <v>0</v>
      </c>
      <c r="BK196" s="177">
        <f t="shared" si="309"/>
        <v>0</v>
      </c>
      <c r="BL196" s="177">
        <f t="shared" si="310"/>
        <v>0</v>
      </c>
      <c r="BM196" s="177">
        <f t="shared" si="311"/>
        <v>0</v>
      </c>
      <c r="BN196" s="177">
        <f t="shared" si="312"/>
        <v>0</v>
      </c>
      <c r="BO196" s="539"/>
      <c r="BP196" s="443">
        <f t="shared" si="313"/>
        <v>0</v>
      </c>
      <c r="BQ196" s="443">
        <f t="shared" si="314"/>
        <v>0</v>
      </c>
      <c r="BR196" s="539"/>
      <c r="BS196" s="177">
        <f t="shared" si="315"/>
        <v>0</v>
      </c>
      <c r="BT196" s="177">
        <f t="shared" si="316"/>
        <v>0</v>
      </c>
      <c r="BU196" s="177">
        <f t="shared" si="317"/>
        <v>0</v>
      </c>
      <c r="BV196" s="177">
        <f t="shared" si="318"/>
        <v>0</v>
      </c>
      <c r="BW196" s="177">
        <f t="shared" si="319"/>
        <v>0</v>
      </c>
      <c r="BX196" s="177">
        <f t="shared" si="320"/>
        <v>0</v>
      </c>
      <c r="BY196" s="177">
        <f t="shared" si="321"/>
        <v>0</v>
      </c>
      <c r="BZ196" s="177">
        <f t="shared" si="322"/>
        <v>0</v>
      </c>
      <c r="CA196" s="177">
        <f t="shared" si="323"/>
        <v>0</v>
      </c>
      <c r="CB196" s="177">
        <f t="shared" si="324"/>
        <v>0</v>
      </c>
      <c r="CC196" s="177">
        <f t="shared" si="325"/>
        <v>0</v>
      </c>
      <c r="CD196" s="177">
        <f t="shared" si="326"/>
        <v>0</v>
      </c>
      <c r="CE196" s="177">
        <f t="shared" si="327"/>
        <v>0</v>
      </c>
      <c r="CF196" s="177">
        <f t="shared" si="328"/>
        <v>0</v>
      </c>
      <c r="CG196" s="177">
        <f t="shared" si="329"/>
        <v>0</v>
      </c>
      <c r="CH196" s="177">
        <f t="shared" si="330"/>
        <v>0</v>
      </c>
      <c r="CI196" s="177">
        <f t="shared" si="331"/>
        <v>0</v>
      </c>
      <c r="CJ196" s="177">
        <f t="shared" si="332"/>
        <v>0</v>
      </c>
      <c r="CK196" s="177">
        <f t="shared" si="333"/>
        <v>0</v>
      </c>
      <c r="CL196" s="177">
        <f t="shared" si="334"/>
        <v>0</v>
      </c>
      <c r="CM196" s="177">
        <f t="shared" si="335"/>
        <v>0</v>
      </c>
    </row>
    <row r="197" spans="1:91" s="123" customFormat="1" ht="90" customHeight="1">
      <c r="A197" s="9"/>
      <c r="B197" s="210"/>
      <c r="C197" s="9"/>
      <c r="D197" s="106" t="s">
        <v>317</v>
      </c>
      <c r="E197" s="175" t="s">
        <v>2884</v>
      </c>
      <c r="F197" s="105" t="s">
        <v>135</v>
      </c>
      <c r="G197" s="224" t="s">
        <v>157</v>
      </c>
      <c r="H197" s="224" t="s">
        <v>181</v>
      </c>
      <c r="I197" s="105">
        <v>2</v>
      </c>
      <c r="J197" s="105">
        <v>26</v>
      </c>
      <c r="K197" s="105" t="s">
        <v>4673</v>
      </c>
      <c r="L197" s="379">
        <v>527.33940000000007</v>
      </c>
      <c r="M197" s="426"/>
      <c r="N197" s="427"/>
      <c r="O197" s="426"/>
      <c r="P197" s="426"/>
      <c r="Q197" s="426"/>
      <c r="R197" s="426"/>
      <c r="S197" s="426"/>
      <c r="T197" s="426"/>
      <c r="U197" s="426"/>
      <c r="V197" s="426"/>
      <c r="W197" s="426"/>
      <c r="X197" s="426"/>
      <c r="Y197" s="426"/>
      <c r="Z197" s="426"/>
      <c r="AA197" s="425">
        <f t="shared" si="360"/>
        <v>0</v>
      </c>
      <c r="AB197" s="124" t="str">
        <f>IF(SUM(M197:Z197)&gt;0,"Yes","No")</f>
        <v>No</v>
      </c>
      <c r="AC197" s="428" t="str">
        <f t="shared" si="361"/>
        <v>No</v>
      </c>
      <c r="AD197" s="403"/>
      <c r="AE197" s="275">
        <v>2</v>
      </c>
      <c r="AF197" s="276">
        <f t="shared" ref="AF197" si="410">AE197*SUM(M197:Z197)</f>
        <v>0</v>
      </c>
      <c r="AG197" s="111"/>
      <c r="AH197" s="303">
        <v>13</v>
      </c>
      <c r="AI197" s="311">
        <f t="shared" si="409"/>
        <v>0</v>
      </c>
      <c r="AJ197" s="198">
        <f t="shared" si="363"/>
        <v>0</v>
      </c>
      <c r="AK197" s="198">
        <f t="shared" si="364"/>
        <v>0</v>
      </c>
      <c r="AL197" s="198">
        <f t="shared" si="365"/>
        <v>0</v>
      </c>
      <c r="AM197" s="198">
        <f t="shared" si="366"/>
        <v>0</v>
      </c>
      <c r="AN197" s="198">
        <f t="shared" si="367"/>
        <v>0</v>
      </c>
      <c r="AO197" s="198">
        <f t="shared" si="368"/>
        <v>0</v>
      </c>
      <c r="AP197" s="198">
        <f t="shared" si="369"/>
        <v>0</v>
      </c>
      <c r="AQ197" s="198">
        <f t="shared" si="370"/>
        <v>0</v>
      </c>
      <c r="AR197" s="198">
        <f t="shared" si="371"/>
        <v>0</v>
      </c>
      <c r="AS197" s="198">
        <f t="shared" si="372"/>
        <v>0</v>
      </c>
      <c r="AT197" s="198">
        <f t="shared" si="373"/>
        <v>0</v>
      </c>
      <c r="AU197" s="198">
        <f t="shared" si="374"/>
        <v>0</v>
      </c>
      <c r="AV197" s="198">
        <f t="shared" si="375"/>
        <v>0</v>
      </c>
      <c r="AW197" s="198">
        <f t="shared" si="376"/>
        <v>0</v>
      </c>
      <c r="AX197" s="526">
        <v>2</v>
      </c>
      <c r="AY197" s="532"/>
      <c r="AZ197" s="285">
        <f t="shared" si="338"/>
        <v>0</v>
      </c>
      <c r="BA197" s="532">
        <v>11</v>
      </c>
      <c r="BB197" s="285">
        <f t="shared" si="339"/>
        <v>0</v>
      </c>
      <c r="BC197" s="532"/>
      <c r="BD197" s="177">
        <f t="shared" si="340"/>
        <v>0</v>
      </c>
      <c r="BE197" s="539"/>
      <c r="BF197" s="177">
        <f t="shared" si="304"/>
        <v>0</v>
      </c>
      <c r="BG197" s="177">
        <f t="shared" si="305"/>
        <v>0</v>
      </c>
      <c r="BH197" s="177">
        <f t="shared" si="306"/>
        <v>0</v>
      </c>
      <c r="BI197" s="177">
        <f t="shared" si="307"/>
        <v>0</v>
      </c>
      <c r="BJ197" s="177">
        <f t="shared" si="308"/>
        <v>0</v>
      </c>
      <c r="BK197" s="177">
        <f t="shared" si="309"/>
        <v>0</v>
      </c>
      <c r="BL197" s="177">
        <f t="shared" si="310"/>
        <v>0</v>
      </c>
      <c r="BM197" s="177">
        <f t="shared" si="311"/>
        <v>0</v>
      </c>
      <c r="BN197" s="177">
        <f t="shared" si="312"/>
        <v>0</v>
      </c>
      <c r="BO197" s="539"/>
      <c r="BP197" s="443">
        <f t="shared" si="313"/>
        <v>0</v>
      </c>
      <c r="BQ197" s="443">
        <f t="shared" si="314"/>
        <v>0</v>
      </c>
      <c r="BR197" s="539"/>
      <c r="BS197" s="177">
        <f t="shared" si="315"/>
        <v>0</v>
      </c>
      <c r="BT197" s="177">
        <f t="shared" si="316"/>
        <v>0</v>
      </c>
      <c r="BU197" s="177">
        <f t="shared" si="317"/>
        <v>0</v>
      </c>
      <c r="BV197" s="177">
        <f t="shared" si="318"/>
        <v>0</v>
      </c>
      <c r="BW197" s="177">
        <f t="shared" si="319"/>
        <v>0</v>
      </c>
      <c r="BX197" s="177">
        <f t="shared" si="320"/>
        <v>0</v>
      </c>
      <c r="BY197" s="177">
        <f t="shared" si="321"/>
        <v>0</v>
      </c>
      <c r="BZ197" s="177">
        <f t="shared" si="322"/>
        <v>0</v>
      </c>
      <c r="CA197" s="177">
        <f t="shared" si="323"/>
        <v>0</v>
      </c>
      <c r="CB197" s="177">
        <f t="shared" si="324"/>
        <v>0</v>
      </c>
      <c r="CC197" s="177">
        <f t="shared" si="325"/>
        <v>0</v>
      </c>
      <c r="CD197" s="177">
        <f t="shared" si="326"/>
        <v>0</v>
      </c>
      <c r="CE197" s="177">
        <f t="shared" si="327"/>
        <v>0</v>
      </c>
      <c r="CF197" s="177">
        <f t="shared" si="328"/>
        <v>0</v>
      </c>
      <c r="CG197" s="177">
        <f t="shared" si="329"/>
        <v>0</v>
      </c>
      <c r="CH197" s="177">
        <f t="shared" si="330"/>
        <v>0</v>
      </c>
      <c r="CI197" s="177">
        <f t="shared" si="331"/>
        <v>0</v>
      </c>
      <c r="CJ197" s="177">
        <f t="shared" si="332"/>
        <v>0</v>
      </c>
      <c r="CK197" s="177">
        <f t="shared" si="333"/>
        <v>0</v>
      </c>
      <c r="CL197" s="177">
        <f t="shared" si="334"/>
        <v>0</v>
      </c>
      <c r="CM197" s="177">
        <f t="shared" si="335"/>
        <v>0</v>
      </c>
    </row>
    <row r="198" spans="1:91" s="123" customFormat="1" ht="90" customHeight="1">
      <c r="A198" s="9"/>
      <c r="B198" s="213"/>
      <c r="C198" s="85"/>
      <c r="D198" s="227" t="s">
        <v>4246</v>
      </c>
      <c r="E198" s="488" t="s">
        <v>6201</v>
      </c>
      <c r="F198" s="168" t="s">
        <v>135</v>
      </c>
      <c r="G198" s="235" t="s">
        <v>157</v>
      </c>
      <c r="H198" s="235" t="s">
        <v>181</v>
      </c>
      <c r="I198" s="168">
        <v>2</v>
      </c>
      <c r="J198" s="168">
        <v>26</v>
      </c>
      <c r="K198" s="168" t="s">
        <v>4673</v>
      </c>
      <c r="L198" s="381">
        <v>458.55599999999998</v>
      </c>
      <c r="M198" s="231"/>
      <c r="N198" s="230"/>
      <c r="O198" s="231"/>
      <c r="P198" s="231"/>
      <c r="Q198" s="231"/>
      <c r="R198" s="231"/>
      <c r="S198" s="231"/>
      <c r="T198" s="231"/>
      <c r="U198" s="231"/>
      <c r="V198" s="231"/>
      <c r="W198" s="231"/>
      <c r="X198" s="231"/>
      <c r="Y198" s="231"/>
      <c r="Z198" s="231"/>
      <c r="AA198" s="138">
        <f t="shared" si="360"/>
        <v>0</v>
      </c>
      <c r="AB198" s="236" t="str">
        <f>IF(SUM(M198:Z198)&gt;0,"Yes","No")</f>
        <v>No</v>
      </c>
      <c r="AC198" s="237" t="str">
        <f t="shared" si="361"/>
        <v>No</v>
      </c>
      <c r="AE198" s="275">
        <v>2</v>
      </c>
      <c r="AF198" s="276">
        <f t="shared" si="362"/>
        <v>0</v>
      </c>
      <c r="AG198" s="111"/>
      <c r="AH198" s="303">
        <v>13</v>
      </c>
      <c r="AI198" s="311">
        <f t="shared" si="409"/>
        <v>0</v>
      </c>
      <c r="AJ198" s="198">
        <f t="shared" si="363"/>
        <v>0</v>
      </c>
      <c r="AK198" s="198">
        <f t="shared" si="364"/>
        <v>0</v>
      </c>
      <c r="AL198" s="198">
        <f t="shared" si="365"/>
        <v>0</v>
      </c>
      <c r="AM198" s="198">
        <f t="shared" si="366"/>
        <v>0</v>
      </c>
      <c r="AN198" s="198">
        <f t="shared" si="367"/>
        <v>0</v>
      </c>
      <c r="AO198" s="198">
        <f t="shared" si="368"/>
        <v>0</v>
      </c>
      <c r="AP198" s="198">
        <f t="shared" si="369"/>
        <v>0</v>
      </c>
      <c r="AQ198" s="198">
        <f t="shared" si="370"/>
        <v>0</v>
      </c>
      <c r="AR198" s="198">
        <f t="shared" si="371"/>
        <v>0</v>
      </c>
      <c r="AS198" s="198">
        <f t="shared" si="372"/>
        <v>0</v>
      </c>
      <c r="AT198" s="198">
        <f t="shared" si="373"/>
        <v>0</v>
      </c>
      <c r="AU198" s="198">
        <f t="shared" si="374"/>
        <v>0</v>
      </c>
      <c r="AV198" s="198">
        <f t="shared" si="375"/>
        <v>0</v>
      </c>
      <c r="AW198" s="198">
        <f t="shared" si="376"/>
        <v>0</v>
      </c>
      <c r="AX198" s="526">
        <v>2</v>
      </c>
      <c r="AY198" s="532"/>
      <c r="AZ198" s="285">
        <f t="shared" si="338"/>
        <v>0</v>
      </c>
      <c r="BA198" s="532">
        <v>11</v>
      </c>
      <c r="BB198" s="285">
        <f t="shared" si="339"/>
        <v>0</v>
      </c>
      <c r="BC198" s="532"/>
      <c r="BD198" s="177">
        <f t="shared" si="340"/>
        <v>0</v>
      </c>
      <c r="BE198" s="539"/>
      <c r="BF198" s="177">
        <f t="shared" si="304"/>
        <v>0</v>
      </c>
      <c r="BG198" s="177">
        <f t="shared" si="305"/>
        <v>0</v>
      </c>
      <c r="BH198" s="177">
        <f t="shared" si="306"/>
        <v>0</v>
      </c>
      <c r="BI198" s="177">
        <f t="shared" si="307"/>
        <v>0</v>
      </c>
      <c r="BJ198" s="177">
        <f t="shared" si="308"/>
        <v>0</v>
      </c>
      <c r="BK198" s="177">
        <f t="shared" si="309"/>
        <v>0</v>
      </c>
      <c r="BL198" s="177">
        <f t="shared" si="310"/>
        <v>0</v>
      </c>
      <c r="BM198" s="177">
        <f t="shared" si="311"/>
        <v>0</v>
      </c>
      <c r="BN198" s="177">
        <f t="shared" si="312"/>
        <v>0</v>
      </c>
      <c r="BO198" s="539"/>
      <c r="BP198" s="443">
        <f t="shared" si="313"/>
        <v>0</v>
      </c>
      <c r="BQ198" s="443">
        <f t="shared" si="314"/>
        <v>0</v>
      </c>
      <c r="BR198" s="539"/>
      <c r="BS198" s="177">
        <f t="shared" si="315"/>
        <v>0</v>
      </c>
      <c r="BT198" s="177">
        <f t="shared" si="316"/>
        <v>0</v>
      </c>
      <c r="BU198" s="177">
        <f t="shared" si="317"/>
        <v>0</v>
      </c>
      <c r="BV198" s="177">
        <f t="shared" si="318"/>
        <v>0</v>
      </c>
      <c r="BW198" s="177">
        <f t="shared" si="319"/>
        <v>0</v>
      </c>
      <c r="BX198" s="177">
        <f t="shared" si="320"/>
        <v>0</v>
      </c>
      <c r="BY198" s="177">
        <f t="shared" si="321"/>
        <v>0</v>
      </c>
      <c r="BZ198" s="177">
        <f t="shared" si="322"/>
        <v>0</v>
      </c>
      <c r="CA198" s="177">
        <f t="shared" si="323"/>
        <v>0</v>
      </c>
      <c r="CB198" s="177">
        <f t="shared" si="324"/>
        <v>0</v>
      </c>
      <c r="CC198" s="177">
        <f t="shared" si="325"/>
        <v>0</v>
      </c>
      <c r="CD198" s="177">
        <f t="shared" si="326"/>
        <v>0</v>
      </c>
      <c r="CE198" s="177">
        <f t="shared" si="327"/>
        <v>0</v>
      </c>
      <c r="CF198" s="177">
        <f t="shared" si="328"/>
        <v>0</v>
      </c>
      <c r="CG198" s="177">
        <f t="shared" si="329"/>
        <v>0</v>
      </c>
      <c r="CH198" s="177">
        <f t="shared" si="330"/>
        <v>0</v>
      </c>
      <c r="CI198" s="177">
        <f t="shared" si="331"/>
        <v>0</v>
      </c>
      <c r="CJ198" s="177">
        <f t="shared" si="332"/>
        <v>0</v>
      </c>
      <c r="CK198" s="177">
        <f t="shared" si="333"/>
        <v>0</v>
      </c>
      <c r="CL198" s="177">
        <f t="shared" si="334"/>
        <v>0</v>
      </c>
      <c r="CM198" s="177">
        <f t="shared" si="335"/>
        <v>0</v>
      </c>
    </row>
    <row r="199" spans="1:91" s="123" customFormat="1" ht="40.799999999999997" customHeight="1">
      <c r="A199" s="9"/>
      <c r="B199" s="117"/>
      <c r="C199" s="122"/>
      <c r="D199" s="495" t="s">
        <v>2283</v>
      </c>
      <c r="E199" s="174"/>
      <c r="F199" s="110"/>
      <c r="G199" s="108"/>
      <c r="H199" s="108"/>
      <c r="I199" s="110"/>
      <c r="J199" s="109"/>
      <c r="K199" s="109"/>
      <c r="L199" s="201"/>
      <c r="M199" s="135"/>
      <c r="Z199" s="9"/>
      <c r="AA199" s="369"/>
      <c r="AB199" s="124"/>
      <c r="AC199" s="125"/>
      <c r="AE199" s="279"/>
      <c r="AF199" s="279"/>
      <c r="AG199" s="111"/>
      <c r="AH199" s="300"/>
      <c r="AI199" s="311"/>
      <c r="AJ199" s="198"/>
      <c r="AK199" s="198"/>
      <c r="AL199" s="198"/>
      <c r="AM199" s="198"/>
      <c r="AN199" s="198"/>
      <c r="AO199" s="198"/>
      <c r="AP199" s="198"/>
      <c r="AQ199" s="198"/>
      <c r="AR199" s="198"/>
      <c r="AS199" s="198"/>
      <c r="AT199" s="198"/>
      <c r="AU199" s="198"/>
      <c r="AV199" s="198"/>
      <c r="AW199" s="198"/>
      <c r="AX199" s="525"/>
      <c r="AY199" s="531"/>
      <c r="AZ199" s="285">
        <f t="shared" si="338"/>
        <v>0</v>
      </c>
      <c r="BA199" s="531"/>
      <c r="BB199" s="285">
        <f t="shared" si="339"/>
        <v>0</v>
      </c>
      <c r="BC199" s="531"/>
      <c r="BD199" s="177">
        <f t="shared" si="340"/>
        <v>0</v>
      </c>
      <c r="BE199" s="539"/>
      <c r="BF199" s="177">
        <f t="shared" si="304"/>
        <v>0</v>
      </c>
      <c r="BG199" s="177">
        <f t="shared" si="305"/>
        <v>0</v>
      </c>
      <c r="BH199" s="177">
        <f t="shared" si="306"/>
        <v>0</v>
      </c>
      <c r="BI199" s="177">
        <f t="shared" si="307"/>
        <v>0</v>
      </c>
      <c r="BJ199" s="177">
        <f t="shared" si="308"/>
        <v>0</v>
      </c>
      <c r="BK199" s="177">
        <f t="shared" si="309"/>
        <v>0</v>
      </c>
      <c r="BL199" s="177">
        <f t="shared" si="310"/>
        <v>0</v>
      </c>
      <c r="BM199" s="177">
        <f t="shared" si="311"/>
        <v>0</v>
      </c>
      <c r="BN199" s="177">
        <f t="shared" si="312"/>
        <v>0</v>
      </c>
      <c r="BO199" s="539"/>
      <c r="BP199" s="443">
        <f t="shared" si="313"/>
        <v>0</v>
      </c>
      <c r="BQ199" s="443">
        <f t="shared" si="314"/>
        <v>0</v>
      </c>
      <c r="BR199" s="539"/>
      <c r="BS199" s="177">
        <f t="shared" si="315"/>
        <v>0</v>
      </c>
      <c r="BT199" s="177">
        <f t="shared" si="316"/>
        <v>0</v>
      </c>
      <c r="BU199" s="177">
        <f t="shared" si="317"/>
        <v>0</v>
      </c>
      <c r="BV199" s="177">
        <f t="shared" si="318"/>
        <v>0</v>
      </c>
      <c r="BW199" s="177">
        <f t="shared" si="319"/>
        <v>0</v>
      </c>
      <c r="BX199" s="177">
        <f t="shared" si="320"/>
        <v>0</v>
      </c>
      <c r="BY199" s="177">
        <f t="shared" si="321"/>
        <v>0</v>
      </c>
      <c r="BZ199" s="177">
        <f t="shared" si="322"/>
        <v>0</v>
      </c>
      <c r="CA199" s="177">
        <f t="shared" si="323"/>
        <v>0</v>
      </c>
      <c r="CB199" s="177">
        <f t="shared" si="324"/>
        <v>0</v>
      </c>
      <c r="CC199" s="177">
        <f t="shared" si="325"/>
        <v>0</v>
      </c>
      <c r="CD199" s="177">
        <f t="shared" si="326"/>
        <v>0</v>
      </c>
      <c r="CE199" s="177">
        <f t="shared" si="327"/>
        <v>0</v>
      </c>
      <c r="CF199" s="177">
        <f t="shared" si="328"/>
        <v>0</v>
      </c>
      <c r="CG199" s="177">
        <f t="shared" si="329"/>
        <v>0</v>
      </c>
      <c r="CH199" s="177">
        <f t="shared" si="330"/>
        <v>0</v>
      </c>
      <c r="CI199" s="177">
        <f t="shared" si="331"/>
        <v>0</v>
      </c>
      <c r="CJ199" s="177">
        <f t="shared" si="332"/>
        <v>0</v>
      </c>
      <c r="CK199" s="177">
        <f t="shared" si="333"/>
        <v>0</v>
      </c>
      <c r="CL199" s="177">
        <f t="shared" si="334"/>
        <v>0</v>
      </c>
      <c r="CM199" s="177">
        <f t="shared" si="335"/>
        <v>0</v>
      </c>
    </row>
    <row r="200" spans="1:91" s="9" customFormat="1" ht="90" customHeight="1">
      <c r="B200" s="239"/>
      <c r="C200" s="143"/>
      <c r="D200" s="221" t="s">
        <v>318</v>
      </c>
      <c r="E200" s="222" t="s">
        <v>2884</v>
      </c>
      <c r="F200" s="204" t="s">
        <v>134</v>
      </c>
      <c r="G200" s="206" t="s">
        <v>4994</v>
      </c>
      <c r="H200" s="206" t="s">
        <v>185</v>
      </c>
      <c r="I200" s="204">
        <v>1</v>
      </c>
      <c r="J200" s="204">
        <v>0</v>
      </c>
      <c r="K200" s="204" t="s">
        <v>4673</v>
      </c>
      <c r="L200" s="378">
        <v>89.418420000000012</v>
      </c>
      <c r="M200" s="207"/>
      <c r="N200" s="207"/>
      <c r="O200" s="207"/>
      <c r="P200" s="207"/>
      <c r="Q200" s="207"/>
      <c r="R200" s="207"/>
      <c r="S200" s="207"/>
      <c r="T200" s="207"/>
      <c r="U200" s="207"/>
      <c r="V200" s="207"/>
      <c r="W200" s="207"/>
      <c r="X200" s="207"/>
      <c r="Y200" s="207"/>
      <c r="Z200" s="207"/>
      <c r="AA200" s="208">
        <f t="shared" ref="AA200:AA225" si="411">L200*M200+L200*N200+L200*O200+L200*P200+L200*Q200+L200*R200+L200*T200+L200*V200+L200*W200+L200*X200+L200*Y200+L200*Z200+L200*U200+L200*S200</f>
        <v>0</v>
      </c>
      <c r="AB200" s="208" t="str">
        <f t="shared" ref="AB200" si="412">IF(SUM(M200:Z200)&gt;0,"Yes","No")</f>
        <v>No</v>
      </c>
      <c r="AC200" s="209" t="str">
        <f t="shared" ref="AC200:AC225" si="413">IF(B200="New","Yes","No")</f>
        <v>No</v>
      </c>
      <c r="AE200" s="275">
        <v>1</v>
      </c>
      <c r="AF200" s="276">
        <f t="shared" ref="AF200" si="414">AE200*SUM(M200:Z200)</f>
        <v>0</v>
      </c>
      <c r="AG200" s="111"/>
      <c r="AH200" s="301">
        <v>2</v>
      </c>
      <c r="AI200" s="311">
        <f t="shared" si="409"/>
        <v>0</v>
      </c>
      <c r="AJ200" s="198">
        <f t="shared" ref="AJ200:AJ225" si="415">M200*I200</f>
        <v>0</v>
      </c>
      <c r="AK200" s="198">
        <f t="shared" ref="AK200:AK225" si="416">N200*I200</f>
        <v>0</v>
      </c>
      <c r="AL200" s="198">
        <f t="shared" ref="AL200:AL225" si="417">O200*I200</f>
        <v>0</v>
      </c>
      <c r="AM200" s="198">
        <f t="shared" ref="AM200:AM225" si="418">P200*I200</f>
        <v>0</v>
      </c>
      <c r="AN200" s="198">
        <f t="shared" ref="AN200:AN225" si="419">Q200*I200</f>
        <v>0</v>
      </c>
      <c r="AO200" s="198">
        <f t="shared" ref="AO200:AO225" si="420">R200*I200</f>
        <v>0</v>
      </c>
      <c r="AP200" s="198">
        <f t="shared" ref="AP200:AP225" si="421">S200*I200</f>
        <v>0</v>
      </c>
      <c r="AQ200" s="198">
        <f t="shared" ref="AQ200:AQ225" si="422">T200*I200</f>
        <v>0</v>
      </c>
      <c r="AR200" s="198">
        <f t="shared" ref="AR200:AR225" si="423">U200*I200</f>
        <v>0</v>
      </c>
      <c r="AS200" s="198">
        <f t="shared" ref="AS200:AS225" si="424">V200*I200</f>
        <v>0</v>
      </c>
      <c r="AT200" s="198">
        <f t="shared" ref="AT200:AT225" si="425">W200*I200</f>
        <v>0</v>
      </c>
      <c r="AU200" s="198">
        <f t="shared" ref="AU200:AU225" si="426">X200*I200</f>
        <v>0</v>
      </c>
      <c r="AV200" s="198">
        <f t="shared" ref="AV200:AV225" si="427">Y200*I200</f>
        <v>0</v>
      </c>
      <c r="AW200" s="198">
        <f t="shared" ref="AW200:AW225" si="428">Z200*I200</f>
        <v>0</v>
      </c>
      <c r="AX200" s="526">
        <v>1</v>
      </c>
      <c r="AY200" s="532"/>
      <c r="AZ200" s="285">
        <f t="shared" si="338"/>
        <v>0</v>
      </c>
      <c r="BA200" s="532">
        <v>4</v>
      </c>
      <c r="BB200" s="285">
        <f t="shared" si="339"/>
        <v>0</v>
      </c>
      <c r="BC200" s="532"/>
      <c r="BD200" s="177">
        <f t="shared" si="340"/>
        <v>0</v>
      </c>
      <c r="BE200" s="539"/>
      <c r="BF200" s="177">
        <f t="shared" si="304"/>
        <v>0</v>
      </c>
      <c r="BG200" s="177">
        <f t="shared" si="305"/>
        <v>0</v>
      </c>
      <c r="BH200" s="177">
        <f t="shared" si="306"/>
        <v>0</v>
      </c>
      <c r="BI200" s="177">
        <f t="shared" si="307"/>
        <v>0</v>
      </c>
      <c r="BJ200" s="177">
        <f t="shared" si="308"/>
        <v>0</v>
      </c>
      <c r="BK200" s="177">
        <f t="shared" si="309"/>
        <v>0</v>
      </c>
      <c r="BL200" s="177">
        <f t="shared" si="310"/>
        <v>0</v>
      </c>
      <c r="BM200" s="177">
        <f t="shared" si="311"/>
        <v>0</v>
      </c>
      <c r="BN200" s="177">
        <f t="shared" si="312"/>
        <v>0</v>
      </c>
      <c r="BO200" s="539"/>
      <c r="BP200" s="443">
        <f t="shared" si="313"/>
        <v>0</v>
      </c>
      <c r="BQ200" s="443">
        <f t="shared" si="314"/>
        <v>0</v>
      </c>
      <c r="BR200" s="539"/>
      <c r="BS200" s="177">
        <f t="shared" si="315"/>
        <v>0</v>
      </c>
      <c r="BT200" s="177">
        <f t="shared" si="316"/>
        <v>0</v>
      </c>
      <c r="BU200" s="177">
        <f t="shared" si="317"/>
        <v>0</v>
      </c>
      <c r="BV200" s="177">
        <f t="shared" si="318"/>
        <v>0</v>
      </c>
      <c r="BW200" s="177">
        <f t="shared" si="319"/>
        <v>0</v>
      </c>
      <c r="BX200" s="177">
        <f t="shared" si="320"/>
        <v>0</v>
      </c>
      <c r="BY200" s="177">
        <f t="shared" si="321"/>
        <v>0</v>
      </c>
      <c r="BZ200" s="177">
        <f t="shared" si="322"/>
        <v>0</v>
      </c>
      <c r="CA200" s="177">
        <f t="shared" si="323"/>
        <v>0</v>
      </c>
      <c r="CB200" s="177">
        <f t="shared" si="324"/>
        <v>0</v>
      </c>
      <c r="CC200" s="177">
        <f t="shared" si="325"/>
        <v>0</v>
      </c>
      <c r="CD200" s="177">
        <f t="shared" si="326"/>
        <v>0</v>
      </c>
      <c r="CE200" s="177">
        <f t="shared" si="327"/>
        <v>0</v>
      </c>
      <c r="CF200" s="177">
        <f t="shared" si="328"/>
        <v>0</v>
      </c>
      <c r="CG200" s="177">
        <f t="shared" si="329"/>
        <v>0</v>
      </c>
      <c r="CH200" s="177">
        <f t="shared" si="330"/>
        <v>0</v>
      </c>
      <c r="CI200" s="177">
        <f t="shared" si="331"/>
        <v>0</v>
      </c>
      <c r="CJ200" s="177">
        <f t="shared" si="332"/>
        <v>0</v>
      </c>
      <c r="CK200" s="177">
        <f t="shared" si="333"/>
        <v>0</v>
      </c>
      <c r="CL200" s="177">
        <f t="shared" si="334"/>
        <v>0</v>
      </c>
      <c r="CM200" s="177">
        <f t="shared" si="335"/>
        <v>0</v>
      </c>
    </row>
    <row r="201" spans="1:91" s="9" customFormat="1" ht="90" customHeight="1">
      <c r="B201" s="210"/>
      <c r="D201" s="141" t="s">
        <v>3784</v>
      </c>
      <c r="E201" s="486" t="s">
        <v>6201</v>
      </c>
      <c r="F201" s="114" t="s">
        <v>134</v>
      </c>
      <c r="G201" s="115" t="s">
        <v>4994</v>
      </c>
      <c r="H201" s="115" t="s">
        <v>185</v>
      </c>
      <c r="I201" s="114">
        <v>1</v>
      </c>
      <c r="J201" s="114">
        <v>0</v>
      </c>
      <c r="K201" s="114" t="s">
        <v>4673</v>
      </c>
      <c r="L201" s="380">
        <v>77.7547</v>
      </c>
      <c r="M201" s="130"/>
      <c r="N201" s="129"/>
      <c r="O201" s="129"/>
      <c r="P201" s="129"/>
      <c r="Q201" s="129"/>
      <c r="R201" s="129"/>
      <c r="S201" s="129"/>
      <c r="T201" s="129"/>
      <c r="U201" s="129"/>
      <c r="V201" s="129"/>
      <c r="W201" s="129"/>
      <c r="X201" s="129"/>
      <c r="Y201" s="129"/>
      <c r="Z201" s="129"/>
      <c r="AA201" s="414">
        <f t="shared" si="411"/>
        <v>0</v>
      </c>
      <c r="AB201" s="131" t="str">
        <f t="shared" si="295"/>
        <v>No</v>
      </c>
      <c r="AC201" s="410" t="str">
        <f t="shared" si="413"/>
        <v>No</v>
      </c>
      <c r="AD201" s="413"/>
      <c r="AE201" s="275">
        <v>1</v>
      </c>
      <c r="AF201" s="276">
        <f t="shared" ref="AF201:AF225" si="429">AE201*SUM(M201:Z201)</f>
        <v>0</v>
      </c>
      <c r="AG201" s="111"/>
      <c r="AH201" s="301">
        <v>2</v>
      </c>
      <c r="AI201" s="311">
        <f t="shared" si="409"/>
        <v>0</v>
      </c>
      <c r="AJ201" s="198">
        <f t="shared" si="415"/>
        <v>0</v>
      </c>
      <c r="AK201" s="198">
        <f t="shared" si="416"/>
        <v>0</v>
      </c>
      <c r="AL201" s="198">
        <f t="shared" si="417"/>
        <v>0</v>
      </c>
      <c r="AM201" s="198">
        <f t="shared" si="418"/>
        <v>0</v>
      </c>
      <c r="AN201" s="198">
        <f t="shared" si="419"/>
        <v>0</v>
      </c>
      <c r="AO201" s="198">
        <f t="shared" si="420"/>
        <v>0</v>
      </c>
      <c r="AP201" s="198">
        <f t="shared" si="421"/>
        <v>0</v>
      </c>
      <c r="AQ201" s="198">
        <f t="shared" si="422"/>
        <v>0</v>
      </c>
      <c r="AR201" s="198">
        <f t="shared" si="423"/>
        <v>0</v>
      </c>
      <c r="AS201" s="198">
        <f t="shared" si="424"/>
        <v>0</v>
      </c>
      <c r="AT201" s="198">
        <f t="shared" si="425"/>
        <v>0</v>
      </c>
      <c r="AU201" s="198">
        <f t="shared" si="426"/>
        <v>0</v>
      </c>
      <c r="AV201" s="198">
        <f t="shared" si="427"/>
        <v>0</v>
      </c>
      <c r="AW201" s="198">
        <f t="shared" si="428"/>
        <v>0</v>
      </c>
      <c r="AX201" s="526">
        <v>1</v>
      </c>
      <c r="AY201" s="532"/>
      <c r="AZ201" s="285">
        <f t="shared" si="338"/>
        <v>0</v>
      </c>
      <c r="BA201" s="532">
        <v>4</v>
      </c>
      <c r="BB201" s="285">
        <f t="shared" si="339"/>
        <v>0</v>
      </c>
      <c r="BC201" s="532"/>
      <c r="BD201" s="177">
        <f t="shared" si="340"/>
        <v>0</v>
      </c>
      <c r="BE201" s="539"/>
      <c r="BF201" s="177">
        <f t="shared" ref="BF201:BF264" si="430">IF(F201="XS",IF(SUM(M201:Z201)&gt;0,SUM(M201:Z201),0),0)*I201</f>
        <v>0</v>
      </c>
      <c r="BG201" s="177">
        <f t="shared" ref="BG201:BG264" si="431">IF(F201="S",IF(SUM(M201:Z201)&gt;0,SUM(M201:Z201),0),0)*I201</f>
        <v>0</v>
      </c>
      <c r="BH201" s="177">
        <f t="shared" ref="BH201:BH264" si="432">IF(F201="M",IF(SUM(M201:Z201)&gt;0,SUM(M201:Z201),0),0)*I201</f>
        <v>0</v>
      </c>
      <c r="BI201" s="177">
        <f t="shared" ref="BI201:BI264" si="433">IF(F201="L",IF(SUM(M201:Z201)&gt;0,SUM(M201:Z201),0),0)*I201</f>
        <v>0</v>
      </c>
      <c r="BJ201" s="177">
        <f t="shared" ref="BJ201:BJ264" si="434">IF(F201="XL",IF(SUM(M201:Z201)&gt;0,SUM(M201:Z201),0),0)*I201</f>
        <v>0</v>
      </c>
      <c r="BK201" s="177">
        <f t="shared" ref="BK201:BK264" si="435">IF(F201="2XL",IF(SUM(M201:Z201)&gt;0,SUM(M201:Z201),0),0)*I201</f>
        <v>0</v>
      </c>
      <c r="BL201" s="177">
        <f t="shared" ref="BL201:BL264" si="436">IF(F201="3XL",IF(SUM(M201:Z201)&gt;0,SUM(M201:Z201),0),0)*I201</f>
        <v>0</v>
      </c>
      <c r="BM201" s="177">
        <f t="shared" ref="BM201:BM264" si="437">IF(F201="4XL",IF(SUM(M201:Z201)&gt;0,SUM(M201:Z201),0),0)*I201</f>
        <v>0</v>
      </c>
      <c r="BN201" s="177">
        <f t="shared" ref="BN201:BN264" si="438">IF(F201="various",IF(SUM(M201:Z201)&gt;0,SUM(M201:Z201),0),0)*I201</f>
        <v>0</v>
      </c>
      <c r="BO201" s="539"/>
      <c r="BP201" s="443">
        <f t="shared" ref="BP201:BP264" si="439">IF(E201="All tex.",IF(SUM(M201:Z201)&gt;0,SUM(M201:Z201),0),0)*I201</f>
        <v>0</v>
      </c>
      <c r="BQ201" s="443">
        <f t="shared" ref="BQ201:BQ264" si="440">IF(E201="Dual tex.",IF(SUM(M201:Z201)&gt;0,SUM(M201:Z201),0),0)*I201</f>
        <v>0</v>
      </c>
      <c r="BR201" s="539"/>
      <c r="BS201" s="177">
        <f t="shared" ref="BS201:BS264" si="441">IF(H201="sloper",IF(SUM(M201:Z201)&gt;0,SUM(M201:Z201),0),0)*I201</f>
        <v>0</v>
      </c>
      <c r="BT201" s="177">
        <f t="shared" ref="BT201:BT264" si="442">IF(H201="footholds",IF(SUM(M201:Z201)&gt;0,SUM(M201:Z201),0),0)*I201</f>
        <v>0</v>
      </c>
      <c r="BU201" s="177">
        <f t="shared" ref="BU201:BU264" si="443">IF(H201="micros",IF(SUM(M201:Z201)&gt;0,SUM(M201:Z201),0),0)*I201</f>
        <v>0</v>
      </c>
      <c r="BV201" s="177">
        <f t="shared" ref="BV201:BV264" si="444">IF(H201="jug",IF(SUM(M201:Z201)&gt;0,SUM(M201:Z201),0),0)*I201</f>
        <v>0</v>
      </c>
      <c r="BW201" s="177">
        <f t="shared" ref="BW201:BW264" si="445">IF(H201="ledge",IF(SUM(M201:Z201)&gt;0,SUM(M201:Z201),0),0)*I201</f>
        <v>0</v>
      </c>
      <c r="BX201" s="177">
        <f t="shared" ref="BX201:BX264" si="446">IF(H201="edge",IF(SUM(M201:Z201)&gt;0,SUM(M201:Z201),0),0)*I201</f>
        <v>0</v>
      </c>
      <c r="BY201" s="177">
        <f t="shared" ref="BY201:BY264" si="447">IF(H201="crimp",IF(SUM(M201:Z201)&gt;0,SUM(M201:Z201),0),0)*I201</f>
        <v>0</v>
      </c>
      <c r="BZ201" s="177">
        <f t="shared" ref="BZ201:BZ264" si="448">IF(H201="incut",IF(SUM(M201:Z201)&gt;0,SUM(M201:Z201),0),0)*I201</f>
        <v>0</v>
      </c>
      <c r="CA201" s="177">
        <f t="shared" ref="CA201:CA264" si="449">IF(H201="dish",IF(SUM(M201:Z201)&gt;0,SUM(M201:Z201),0),0)*I201</f>
        <v>0</v>
      </c>
      <c r="CB201" s="177">
        <f t="shared" ref="CB201:CB264" si="450">IF(H201="pinch",IF(SUM(M201:Z201)&gt;0,SUM(M201:Z201),0),0)*I201</f>
        <v>0</v>
      </c>
      <c r="CC201" s="177">
        <f t="shared" ref="CC201:CC264" si="451">IF(H201="pocket",IF(SUM(M201:Z201)&gt;0,SUM(M201:Z201),0),0)*I201</f>
        <v>0</v>
      </c>
      <c r="CD201" s="177">
        <f t="shared" ref="CD201:CD264" si="452">IF(H201="insert",IF(SUM(M201:Z201)&gt;0,SUM(M201:Z201),0),0)*I201</f>
        <v>0</v>
      </c>
      <c r="CE201" s="177">
        <f t="shared" ref="CE201:CE264" si="453">IF(H201="feature",IF(SUM(M201:Z201)&gt;0,SUM(M201:Z201),0),0)*I201</f>
        <v>0</v>
      </c>
      <c r="CF201" s="177">
        <f t="shared" ref="CF201:CF264" si="454">IF(H201="scoop",IF(SUM(M201:Z201)&gt;0,SUM(M201:Z201),0),0)*I201</f>
        <v>0</v>
      </c>
      <c r="CG201" s="177">
        <f t="shared" ref="CG201:CG264" si="455">IF(H201="arete",IF(SUM(M201:Z201)&gt;0,SUM(M201:Z201),0),0)*I201</f>
        <v>0</v>
      </c>
      <c r="CH201" s="177">
        <f t="shared" ref="CH201:CH264" si="456">IF(H201="square",IF(SUM(M201:Z201)&gt;0,SUM(M201:Z201),0),0)*I201</f>
        <v>0</v>
      </c>
      <c r="CI201" s="177">
        <f t="shared" ref="CI201:CI264" si="457">IF(H201="positive",IF(SUM(M201:Z201)&gt;0,SUM(M201:Z201),0),0)*I201</f>
        <v>0</v>
      </c>
      <c r="CJ201" s="177">
        <f t="shared" ref="CJ201:CJ264" si="458">IF(H201="pyramid",IF(SUM(M201:Z201)&gt;0,SUM(M201:Z201),0),0)*I201</f>
        <v>0</v>
      </c>
      <c r="CK201" s="177">
        <f t="shared" ref="CK201:CK264" si="459">IF(H201="high profile",IF(SUM(M201:Z201)&gt;0,SUM(M201:Z201),0),0)*I201</f>
        <v>0</v>
      </c>
      <c r="CL201" s="177">
        <f t="shared" ref="CL201:CL264" si="460">IF(H201="rectangle",IF(SUM(M201:Z201)&gt;0,SUM(M201:Z201),0),0)*I201</f>
        <v>0</v>
      </c>
      <c r="CM201" s="177">
        <f t="shared" ref="CM201:CM264" si="461">IF(H201="various",IF(SUM(M201:Z201)&gt;0,SUM(M201:Z201),0),0)*I201</f>
        <v>0</v>
      </c>
    </row>
    <row r="202" spans="1:91" s="123" customFormat="1" ht="90" customHeight="1">
      <c r="A202" s="9"/>
      <c r="B202" s="210"/>
      <c r="C202" s="9"/>
      <c r="D202" s="106" t="s">
        <v>319</v>
      </c>
      <c r="E202" s="175" t="s">
        <v>2884</v>
      </c>
      <c r="F202" s="105" t="s">
        <v>134</v>
      </c>
      <c r="G202" s="224" t="s">
        <v>107</v>
      </c>
      <c r="H202" s="224" t="s">
        <v>185</v>
      </c>
      <c r="I202" s="105">
        <v>1</v>
      </c>
      <c r="J202" s="105">
        <v>0</v>
      </c>
      <c r="K202" s="105" t="s">
        <v>4673</v>
      </c>
      <c r="L202" s="379">
        <v>97.443150000000017</v>
      </c>
      <c r="M202" s="127"/>
      <c r="N202" s="126"/>
      <c r="O202" s="127"/>
      <c r="P202" s="127"/>
      <c r="Q202" s="127"/>
      <c r="R202" s="127"/>
      <c r="S202" s="127"/>
      <c r="T202" s="127"/>
      <c r="U202" s="127"/>
      <c r="V202" s="127"/>
      <c r="W202" s="127"/>
      <c r="X202" s="127"/>
      <c r="Y202" s="127"/>
      <c r="Z202" s="127"/>
      <c r="AA202" s="138">
        <f t="shared" si="411"/>
        <v>0</v>
      </c>
      <c r="AB202" s="124" t="str">
        <f t="shared" ref="AB202" si="462">IF(SUM(M202:Z202)&gt;0,"Yes","No")</f>
        <v>No</v>
      </c>
      <c r="AC202" s="234" t="str">
        <f t="shared" si="413"/>
        <v>No</v>
      </c>
      <c r="AE202" s="275">
        <v>1</v>
      </c>
      <c r="AF202" s="276">
        <f t="shared" ref="AF202" si="463">AE202*SUM(M202:Z202)</f>
        <v>0</v>
      </c>
      <c r="AG202" s="111"/>
      <c r="AH202" s="302">
        <v>2.5</v>
      </c>
      <c r="AI202" s="311">
        <f t="shared" si="409"/>
        <v>0</v>
      </c>
      <c r="AJ202" s="198">
        <f t="shared" si="415"/>
        <v>0</v>
      </c>
      <c r="AK202" s="198">
        <f t="shared" si="416"/>
        <v>0</v>
      </c>
      <c r="AL202" s="198">
        <f t="shared" si="417"/>
        <v>0</v>
      </c>
      <c r="AM202" s="198">
        <f t="shared" si="418"/>
        <v>0</v>
      </c>
      <c r="AN202" s="198">
        <f t="shared" si="419"/>
        <v>0</v>
      </c>
      <c r="AO202" s="198">
        <f t="shared" si="420"/>
        <v>0</v>
      </c>
      <c r="AP202" s="198">
        <f t="shared" si="421"/>
        <v>0</v>
      </c>
      <c r="AQ202" s="198">
        <f t="shared" si="422"/>
        <v>0</v>
      </c>
      <c r="AR202" s="198">
        <f t="shared" si="423"/>
        <v>0</v>
      </c>
      <c r="AS202" s="198">
        <f t="shared" si="424"/>
        <v>0</v>
      </c>
      <c r="AT202" s="198">
        <f t="shared" si="425"/>
        <v>0</v>
      </c>
      <c r="AU202" s="198">
        <f t="shared" si="426"/>
        <v>0</v>
      </c>
      <c r="AV202" s="198">
        <f t="shared" si="427"/>
        <v>0</v>
      </c>
      <c r="AW202" s="198">
        <f t="shared" si="428"/>
        <v>0</v>
      </c>
      <c r="AX202" s="526">
        <v>1</v>
      </c>
      <c r="AY202" s="532"/>
      <c r="AZ202" s="285">
        <f t="shared" ref="AZ202:AZ265" si="464">SUM(M202:Z202)*AY202</f>
        <v>0</v>
      </c>
      <c r="BA202" s="532">
        <v>7</v>
      </c>
      <c r="BB202" s="285">
        <f t="shared" ref="BB202:BB265" si="465">SUM(M202:Z202)*BA202</f>
        <v>0</v>
      </c>
      <c r="BC202" s="532"/>
      <c r="BD202" s="177">
        <f t="shared" ref="BD202:BD265" si="466">SUM(M202:Z202)*BC202</f>
        <v>0</v>
      </c>
      <c r="BE202" s="539"/>
      <c r="BF202" s="177">
        <f t="shared" si="430"/>
        <v>0</v>
      </c>
      <c r="BG202" s="177">
        <f t="shared" si="431"/>
        <v>0</v>
      </c>
      <c r="BH202" s="177">
        <f t="shared" si="432"/>
        <v>0</v>
      </c>
      <c r="BI202" s="177">
        <f t="shared" si="433"/>
        <v>0</v>
      </c>
      <c r="BJ202" s="177">
        <f t="shared" si="434"/>
        <v>0</v>
      </c>
      <c r="BK202" s="177">
        <f t="shared" si="435"/>
        <v>0</v>
      </c>
      <c r="BL202" s="177">
        <f t="shared" si="436"/>
        <v>0</v>
      </c>
      <c r="BM202" s="177">
        <f t="shared" si="437"/>
        <v>0</v>
      </c>
      <c r="BN202" s="177">
        <f t="shared" si="438"/>
        <v>0</v>
      </c>
      <c r="BO202" s="539"/>
      <c r="BP202" s="443">
        <f t="shared" si="439"/>
        <v>0</v>
      </c>
      <c r="BQ202" s="443">
        <f t="shared" si="440"/>
        <v>0</v>
      </c>
      <c r="BR202" s="539"/>
      <c r="BS202" s="177">
        <f t="shared" si="441"/>
        <v>0</v>
      </c>
      <c r="BT202" s="177">
        <f t="shared" si="442"/>
        <v>0</v>
      </c>
      <c r="BU202" s="177">
        <f t="shared" si="443"/>
        <v>0</v>
      </c>
      <c r="BV202" s="177">
        <f t="shared" si="444"/>
        <v>0</v>
      </c>
      <c r="BW202" s="177">
        <f t="shared" si="445"/>
        <v>0</v>
      </c>
      <c r="BX202" s="177">
        <f t="shared" si="446"/>
        <v>0</v>
      </c>
      <c r="BY202" s="177">
        <f t="shared" si="447"/>
        <v>0</v>
      </c>
      <c r="BZ202" s="177">
        <f t="shared" si="448"/>
        <v>0</v>
      </c>
      <c r="CA202" s="177">
        <f t="shared" si="449"/>
        <v>0</v>
      </c>
      <c r="CB202" s="177">
        <f t="shared" si="450"/>
        <v>0</v>
      </c>
      <c r="CC202" s="177">
        <f t="shared" si="451"/>
        <v>0</v>
      </c>
      <c r="CD202" s="177">
        <f t="shared" si="452"/>
        <v>0</v>
      </c>
      <c r="CE202" s="177">
        <f t="shared" si="453"/>
        <v>0</v>
      </c>
      <c r="CF202" s="177">
        <f t="shared" si="454"/>
        <v>0</v>
      </c>
      <c r="CG202" s="177">
        <f t="shared" si="455"/>
        <v>0</v>
      </c>
      <c r="CH202" s="177">
        <f t="shared" si="456"/>
        <v>0</v>
      </c>
      <c r="CI202" s="177">
        <f t="shared" si="457"/>
        <v>0</v>
      </c>
      <c r="CJ202" s="177">
        <f t="shared" si="458"/>
        <v>0</v>
      </c>
      <c r="CK202" s="177">
        <f t="shared" si="459"/>
        <v>0</v>
      </c>
      <c r="CL202" s="177">
        <f t="shared" si="460"/>
        <v>0</v>
      </c>
      <c r="CM202" s="177">
        <f t="shared" si="461"/>
        <v>0</v>
      </c>
    </row>
    <row r="203" spans="1:91" s="123" customFormat="1" ht="90" customHeight="1">
      <c r="A203" s="9"/>
      <c r="B203" s="210"/>
      <c r="C203" s="9"/>
      <c r="D203" s="106" t="s">
        <v>3826</v>
      </c>
      <c r="E203" s="487" t="s">
        <v>6201</v>
      </c>
      <c r="F203" s="105" t="s">
        <v>134</v>
      </c>
      <c r="G203" s="224" t="s">
        <v>107</v>
      </c>
      <c r="H203" s="224" t="s">
        <v>185</v>
      </c>
      <c r="I203" s="105">
        <v>1</v>
      </c>
      <c r="J203" s="105">
        <v>0</v>
      </c>
      <c r="K203" s="105" t="s">
        <v>4673</v>
      </c>
      <c r="L203" s="379">
        <v>84.738100000000003</v>
      </c>
      <c r="M203" s="127"/>
      <c r="N203" s="126"/>
      <c r="O203" s="127"/>
      <c r="P203" s="127"/>
      <c r="Q203" s="127"/>
      <c r="R203" s="127"/>
      <c r="S203" s="127"/>
      <c r="T203" s="127"/>
      <c r="U203" s="127"/>
      <c r="V203" s="127"/>
      <c r="W203" s="127"/>
      <c r="X203" s="127"/>
      <c r="Y203" s="127"/>
      <c r="Z203" s="127"/>
      <c r="AA203" s="138">
        <f t="shared" si="411"/>
        <v>0</v>
      </c>
      <c r="AB203" s="124" t="str">
        <f t="shared" si="295"/>
        <v>No</v>
      </c>
      <c r="AC203" s="234" t="str">
        <f t="shared" si="413"/>
        <v>No</v>
      </c>
      <c r="AE203" s="275">
        <v>1</v>
      </c>
      <c r="AF203" s="276">
        <f t="shared" si="429"/>
        <v>0</v>
      </c>
      <c r="AG203" s="111"/>
      <c r="AH203" s="302">
        <v>2.5</v>
      </c>
      <c r="AI203" s="311">
        <f t="shared" si="409"/>
        <v>0</v>
      </c>
      <c r="AJ203" s="198">
        <f t="shared" si="415"/>
        <v>0</v>
      </c>
      <c r="AK203" s="198">
        <f t="shared" si="416"/>
        <v>0</v>
      </c>
      <c r="AL203" s="198">
        <f t="shared" si="417"/>
        <v>0</v>
      </c>
      <c r="AM203" s="198">
        <f t="shared" si="418"/>
        <v>0</v>
      </c>
      <c r="AN203" s="198">
        <f t="shared" si="419"/>
        <v>0</v>
      </c>
      <c r="AO203" s="198">
        <f t="shared" si="420"/>
        <v>0</v>
      </c>
      <c r="AP203" s="198">
        <f t="shared" si="421"/>
        <v>0</v>
      </c>
      <c r="AQ203" s="198">
        <f t="shared" si="422"/>
        <v>0</v>
      </c>
      <c r="AR203" s="198">
        <f t="shared" si="423"/>
        <v>0</v>
      </c>
      <c r="AS203" s="198">
        <f t="shared" si="424"/>
        <v>0</v>
      </c>
      <c r="AT203" s="198">
        <f t="shared" si="425"/>
        <v>0</v>
      </c>
      <c r="AU203" s="198">
        <f t="shared" si="426"/>
        <v>0</v>
      </c>
      <c r="AV203" s="198">
        <f t="shared" si="427"/>
        <v>0</v>
      </c>
      <c r="AW203" s="198">
        <f t="shared" si="428"/>
        <v>0</v>
      </c>
      <c r="AX203" s="526">
        <v>1</v>
      </c>
      <c r="AY203" s="532"/>
      <c r="AZ203" s="285">
        <f t="shared" si="464"/>
        <v>0</v>
      </c>
      <c r="BA203" s="532">
        <v>7</v>
      </c>
      <c r="BB203" s="285">
        <f t="shared" si="465"/>
        <v>0</v>
      </c>
      <c r="BC203" s="532"/>
      <c r="BD203" s="177">
        <f t="shared" si="466"/>
        <v>0</v>
      </c>
      <c r="BE203" s="539"/>
      <c r="BF203" s="177">
        <f t="shared" si="430"/>
        <v>0</v>
      </c>
      <c r="BG203" s="177">
        <f t="shared" si="431"/>
        <v>0</v>
      </c>
      <c r="BH203" s="177">
        <f t="shared" si="432"/>
        <v>0</v>
      </c>
      <c r="BI203" s="177">
        <f t="shared" si="433"/>
        <v>0</v>
      </c>
      <c r="BJ203" s="177">
        <f t="shared" si="434"/>
        <v>0</v>
      </c>
      <c r="BK203" s="177">
        <f t="shared" si="435"/>
        <v>0</v>
      </c>
      <c r="BL203" s="177">
        <f t="shared" si="436"/>
        <v>0</v>
      </c>
      <c r="BM203" s="177">
        <f t="shared" si="437"/>
        <v>0</v>
      </c>
      <c r="BN203" s="177">
        <f t="shared" si="438"/>
        <v>0</v>
      </c>
      <c r="BO203" s="539"/>
      <c r="BP203" s="443">
        <f t="shared" si="439"/>
        <v>0</v>
      </c>
      <c r="BQ203" s="443">
        <f t="shared" si="440"/>
        <v>0</v>
      </c>
      <c r="BR203" s="539"/>
      <c r="BS203" s="177">
        <f t="shared" si="441"/>
        <v>0</v>
      </c>
      <c r="BT203" s="177">
        <f t="shared" si="442"/>
        <v>0</v>
      </c>
      <c r="BU203" s="177">
        <f t="shared" si="443"/>
        <v>0</v>
      </c>
      <c r="BV203" s="177">
        <f t="shared" si="444"/>
        <v>0</v>
      </c>
      <c r="BW203" s="177">
        <f t="shared" si="445"/>
        <v>0</v>
      </c>
      <c r="BX203" s="177">
        <f t="shared" si="446"/>
        <v>0</v>
      </c>
      <c r="BY203" s="177">
        <f t="shared" si="447"/>
        <v>0</v>
      </c>
      <c r="BZ203" s="177">
        <f t="shared" si="448"/>
        <v>0</v>
      </c>
      <c r="CA203" s="177">
        <f t="shared" si="449"/>
        <v>0</v>
      </c>
      <c r="CB203" s="177">
        <f t="shared" si="450"/>
        <v>0</v>
      </c>
      <c r="CC203" s="177">
        <f t="shared" si="451"/>
        <v>0</v>
      </c>
      <c r="CD203" s="177">
        <f t="shared" si="452"/>
        <v>0</v>
      </c>
      <c r="CE203" s="177">
        <f t="shared" si="453"/>
        <v>0</v>
      </c>
      <c r="CF203" s="177">
        <f t="shared" si="454"/>
        <v>0</v>
      </c>
      <c r="CG203" s="177">
        <f t="shared" si="455"/>
        <v>0</v>
      </c>
      <c r="CH203" s="177">
        <f t="shared" si="456"/>
        <v>0</v>
      </c>
      <c r="CI203" s="177">
        <f t="shared" si="457"/>
        <v>0</v>
      </c>
      <c r="CJ203" s="177">
        <f t="shared" si="458"/>
        <v>0</v>
      </c>
      <c r="CK203" s="177">
        <f t="shared" si="459"/>
        <v>0</v>
      </c>
      <c r="CL203" s="177">
        <f t="shared" si="460"/>
        <v>0</v>
      </c>
      <c r="CM203" s="177">
        <f t="shared" si="461"/>
        <v>0</v>
      </c>
    </row>
    <row r="204" spans="1:91" s="9" customFormat="1" ht="90" customHeight="1">
      <c r="B204" s="225"/>
      <c r="D204" s="141" t="s">
        <v>320</v>
      </c>
      <c r="E204" s="223" t="s">
        <v>2884</v>
      </c>
      <c r="F204" s="114" t="s">
        <v>134</v>
      </c>
      <c r="G204" s="115" t="s">
        <v>108</v>
      </c>
      <c r="H204" s="115" t="s">
        <v>185</v>
      </c>
      <c r="I204" s="114">
        <v>1</v>
      </c>
      <c r="J204" s="114">
        <v>0</v>
      </c>
      <c r="K204" s="114" t="s">
        <v>4673</v>
      </c>
      <c r="L204" s="380">
        <v>114.63900000000001</v>
      </c>
      <c r="M204" s="129"/>
      <c r="N204" s="129"/>
      <c r="O204" s="129"/>
      <c r="P204" s="129"/>
      <c r="Q204" s="129"/>
      <c r="R204" s="129"/>
      <c r="S204" s="129"/>
      <c r="T204" s="129"/>
      <c r="U204" s="129"/>
      <c r="V204" s="129"/>
      <c r="W204" s="129"/>
      <c r="X204" s="129"/>
      <c r="Y204" s="129"/>
      <c r="Z204" s="129"/>
      <c r="AA204" s="131">
        <f t="shared" si="411"/>
        <v>0</v>
      </c>
      <c r="AB204" s="131" t="str">
        <f t="shared" ref="AB204" si="467">IF(SUM(M204:Z204)&gt;0,"Yes","No")</f>
        <v>No</v>
      </c>
      <c r="AC204" s="212" t="str">
        <f t="shared" si="413"/>
        <v>No</v>
      </c>
      <c r="AE204" s="275">
        <v>1</v>
      </c>
      <c r="AF204" s="276">
        <f t="shared" ref="AF204" si="468">AE204*SUM(M204:Z204)</f>
        <v>0</v>
      </c>
      <c r="AG204" s="111"/>
      <c r="AH204" s="302">
        <v>3.5</v>
      </c>
      <c r="AI204" s="311">
        <f t="shared" si="409"/>
        <v>0</v>
      </c>
      <c r="AJ204" s="198">
        <f t="shared" si="415"/>
        <v>0</v>
      </c>
      <c r="AK204" s="198">
        <f t="shared" si="416"/>
        <v>0</v>
      </c>
      <c r="AL204" s="198">
        <f t="shared" si="417"/>
        <v>0</v>
      </c>
      <c r="AM204" s="198">
        <f t="shared" si="418"/>
        <v>0</v>
      </c>
      <c r="AN204" s="198">
        <f t="shared" si="419"/>
        <v>0</v>
      </c>
      <c r="AO204" s="198">
        <f t="shared" si="420"/>
        <v>0</v>
      </c>
      <c r="AP204" s="198">
        <f t="shared" si="421"/>
        <v>0</v>
      </c>
      <c r="AQ204" s="198">
        <f t="shared" si="422"/>
        <v>0</v>
      </c>
      <c r="AR204" s="198">
        <f t="shared" si="423"/>
        <v>0</v>
      </c>
      <c r="AS204" s="198">
        <f t="shared" si="424"/>
        <v>0</v>
      </c>
      <c r="AT204" s="198">
        <f t="shared" si="425"/>
        <v>0</v>
      </c>
      <c r="AU204" s="198">
        <f t="shared" si="426"/>
        <v>0</v>
      </c>
      <c r="AV204" s="198">
        <f t="shared" si="427"/>
        <v>0</v>
      </c>
      <c r="AW204" s="198">
        <f t="shared" si="428"/>
        <v>0</v>
      </c>
      <c r="AX204" s="526">
        <v>1</v>
      </c>
      <c r="AY204" s="532"/>
      <c r="AZ204" s="285">
        <f t="shared" si="464"/>
        <v>0</v>
      </c>
      <c r="BA204" s="532">
        <v>10</v>
      </c>
      <c r="BB204" s="285">
        <f t="shared" si="465"/>
        <v>0</v>
      </c>
      <c r="BC204" s="532"/>
      <c r="BD204" s="177">
        <f t="shared" si="466"/>
        <v>0</v>
      </c>
      <c r="BE204" s="539"/>
      <c r="BF204" s="177">
        <f t="shared" si="430"/>
        <v>0</v>
      </c>
      <c r="BG204" s="177">
        <f t="shared" si="431"/>
        <v>0</v>
      </c>
      <c r="BH204" s="177">
        <f t="shared" si="432"/>
        <v>0</v>
      </c>
      <c r="BI204" s="177">
        <f t="shared" si="433"/>
        <v>0</v>
      </c>
      <c r="BJ204" s="177">
        <f t="shared" si="434"/>
        <v>0</v>
      </c>
      <c r="BK204" s="177">
        <f t="shared" si="435"/>
        <v>0</v>
      </c>
      <c r="BL204" s="177">
        <f t="shared" si="436"/>
        <v>0</v>
      </c>
      <c r="BM204" s="177">
        <f t="shared" si="437"/>
        <v>0</v>
      </c>
      <c r="BN204" s="177">
        <f t="shared" si="438"/>
        <v>0</v>
      </c>
      <c r="BO204" s="539"/>
      <c r="BP204" s="443">
        <f t="shared" si="439"/>
        <v>0</v>
      </c>
      <c r="BQ204" s="443">
        <f t="shared" si="440"/>
        <v>0</v>
      </c>
      <c r="BR204" s="539"/>
      <c r="BS204" s="177">
        <f t="shared" si="441"/>
        <v>0</v>
      </c>
      <c r="BT204" s="177">
        <f t="shared" si="442"/>
        <v>0</v>
      </c>
      <c r="BU204" s="177">
        <f t="shared" si="443"/>
        <v>0</v>
      </c>
      <c r="BV204" s="177">
        <f t="shared" si="444"/>
        <v>0</v>
      </c>
      <c r="BW204" s="177">
        <f t="shared" si="445"/>
        <v>0</v>
      </c>
      <c r="BX204" s="177">
        <f t="shared" si="446"/>
        <v>0</v>
      </c>
      <c r="BY204" s="177">
        <f t="shared" si="447"/>
        <v>0</v>
      </c>
      <c r="BZ204" s="177">
        <f t="shared" si="448"/>
        <v>0</v>
      </c>
      <c r="CA204" s="177">
        <f t="shared" si="449"/>
        <v>0</v>
      </c>
      <c r="CB204" s="177">
        <f t="shared" si="450"/>
        <v>0</v>
      </c>
      <c r="CC204" s="177">
        <f t="shared" si="451"/>
        <v>0</v>
      </c>
      <c r="CD204" s="177">
        <f t="shared" si="452"/>
        <v>0</v>
      </c>
      <c r="CE204" s="177">
        <f t="shared" si="453"/>
        <v>0</v>
      </c>
      <c r="CF204" s="177">
        <f t="shared" si="454"/>
        <v>0</v>
      </c>
      <c r="CG204" s="177">
        <f t="shared" si="455"/>
        <v>0</v>
      </c>
      <c r="CH204" s="177">
        <f t="shared" si="456"/>
        <v>0</v>
      </c>
      <c r="CI204" s="177">
        <f t="shared" si="457"/>
        <v>0</v>
      </c>
      <c r="CJ204" s="177">
        <f t="shared" si="458"/>
        <v>0</v>
      </c>
      <c r="CK204" s="177">
        <f t="shared" si="459"/>
        <v>0</v>
      </c>
      <c r="CL204" s="177">
        <f t="shared" si="460"/>
        <v>0</v>
      </c>
      <c r="CM204" s="177">
        <f t="shared" si="461"/>
        <v>0</v>
      </c>
    </row>
    <row r="205" spans="1:91" s="9" customFormat="1" ht="90" customHeight="1">
      <c r="B205" s="210"/>
      <c r="D205" s="141" t="s">
        <v>3868</v>
      </c>
      <c r="E205" s="486" t="s">
        <v>6201</v>
      </c>
      <c r="F205" s="114" t="s">
        <v>134</v>
      </c>
      <c r="G205" s="115" t="s">
        <v>108</v>
      </c>
      <c r="H205" s="115" t="s">
        <v>185</v>
      </c>
      <c r="I205" s="114">
        <v>1</v>
      </c>
      <c r="J205" s="114">
        <v>0</v>
      </c>
      <c r="K205" s="114" t="s">
        <v>4673</v>
      </c>
      <c r="L205" s="380">
        <v>99.683400000000006</v>
      </c>
      <c r="M205" s="129"/>
      <c r="N205" s="129"/>
      <c r="O205" s="129"/>
      <c r="P205" s="129"/>
      <c r="Q205" s="129"/>
      <c r="R205" s="129"/>
      <c r="S205" s="129"/>
      <c r="T205" s="129"/>
      <c r="U205" s="129"/>
      <c r="V205" s="129"/>
      <c r="W205" s="129"/>
      <c r="X205" s="129"/>
      <c r="Y205" s="129"/>
      <c r="Z205" s="129"/>
      <c r="AA205" s="131">
        <f t="shared" si="411"/>
        <v>0</v>
      </c>
      <c r="AB205" s="131" t="str">
        <f t="shared" si="295"/>
        <v>No</v>
      </c>
      <c r="AC205" s="212" t="str">
        <f t="shared" si="413"/>
        <v>No</v>
      </c>
      <c r="AE205" s="275">
        <v>1</v>
      </c>
      <c r="AF205" s="276">
        <f t="shared" si="429"/>
        <v>0</v>
      </c>
      <c r="AG205" s="111"/>
      <c r="AH205" s="302">
        <v>3.5</v>
      </c>
      <c r="AI205" s="311">
        <f t="shared" si="409"/>
        <v>0</v>
      </c>
      <c r="AJ205" s="198">
        <f t="shared" si="415"/>
        <v>0</v>
      </c>
      <c r="AK205" s="198">
        <f t="shared" si="416"/>
        <v>0</v>
      </c>
      <c r="AL205" s="198">
        <f t="shared" si="417"/>
        <v>0</v>
      </c>
      <c r="AM205" s="198">
        <f t="shared" si="418"/>
        <v>0</v>
      </c>
      <c r="AN205" s="198">
        <f t="shared" si="419"/>
        <v>0</v>
      </c>
      <c r="AO205" s="198">
        <f t="shared" si="420"/>
        <v>0</v>
      </c>
      <c r="AP205" s="198">
        <f t="shared" si="421"/>
        <v>0</v>
      </c>
      <c r="AQ205" s="198">
        <f t="shared" si="422"/>
        <v>0</v>
      </c>
      <c r="AR205" s="198">
        <f t="shared" si="423"/>
        <v>0</v>
      </c>
      <c r="AS205" s="198">
        <f t="shared" si="424"/>
        <v>0</v>
      </c>
      <c r="AT205" s="198">
        <f t="shared" si="425"/>
        <v>0</v>
      </c>
      <c r="AU205" s="198">
        <f t="shared" si="426"/>
        <v>0</v>
      </c>
      <c r="AV205" s="198">
        <f t="shared" si="427"/>
        <v>0</v>
      </c>
      <c r="AW205" s="198">
        <f t="shared" si="428"/>
        <v>0</v>
      </c>
      <c r="AX205" s="526">
        <v>1</v>
      </c>
      <c r="AY205" s="532"/>
      <c r="AZ205" s="285">
        <f t="shared" si="464"/>
        <v>0</v>
      </c>
      <c r="BA205" s="532">
        <v>10</v>
      </c>
      <c r="BB205" s="285">
        <f t="shared" si="465"/>
        <v>0</v>
      </c>
      <c r="BC205" s="532"/>
      <c r="BD205" s="177">
        <f t="shared" si="466"/>
        <v>0</v>
      </c>
      <c r="BE205" s="539"/>
      <c r="BF205" s="177">
        <f t="shared" si="430"/>
        <v>0</v>
      </c>
      <c r="BG205" s="177">
        <f t="shared" si="431"/>
        <v>0</v>
      </c>
      <c r="BH205" s="177">
        <f t="shared" si="432"/>
        <v>0</v>
      </c>
      <c r="BI205" s="177">
        <f t="shared" si="433"/>
        <v>0</v>
      </c>
      <c r="BJ205" s="177">
        <f t="shared" si="434"/>
        <v>0</v>
      </c>
      <c r="BK205" s="177">
        <f t="shared" si="435"/>
        <v>0</v>
      </c>
      <c r="BL205" s="177">
        <f t="shared" si="436"/>
        <v>0</v>
      </c>
      <c r="BM205" s="177">
        <f t="shared" si="437"/>
        <v>0</v>
      </c>
      <c r="BN205" s="177">
        <f t="shared" si="438"/>
        <v>0</v>
      </c>
      <c r="BO205" s="539"/>
      <c r="BP205" s="443">
        <f t="shared" si="439"/>
        <v>0</v>
      </c>
      <c r="BQ205" s="443">
        <f t="shared" si="440"/>
        <v>0</v>
      </c>
      <c r="BR205" s="539"/>
      <c r="BS205" s="177">
        <f t="shared" si="441"/>
        <v>0</v>
      </c>
      <c r="BT205" s="177">
        <f t="shared" si="442"/>
        <v>0</v>
      </c>
      <c r="BU205" s="177">
        <f t="shared" si="443"/>
        <v>0</v>
      </c>
      <c r="BV205" s="177">
        <f t="shared" si="444"/>
        <v>0</v>
      </c>
      <c r="BW205" s="177">
        <f t="shared" si="445"/>
        <v>0</v>
      </c>
      <c r="BX205" s="177">
        <f t="shared" si="446"/>
        <v>0</v>
      </c>
      <c r="BY205" s="177">
        <f t="shared" si="447"/>
        <v>0</v>
      </c>
      <c r="BZ205" s="177">
        <f t="shared" si="448"/>
        <v>0</v>
      </c>
      <c r="CA205" s="177">
        <f t="shared" si="449"/>
        <v>0</v>
      </c>
      <c r="CB205" s="177">
        <f t="shared" si="450"/>
        <v>0</v>
      </c>
      <c r="CC205" s="177">
        <f t="shared" si="451"/>
        <v>0</v>
      </c>
      <c r="CD205" s="177">
        <f t="shared" si="452"/>
        <v>0</v>
      </c>
      <c r="CE205" s="177">
        <f t="shared" si="453"/>
        <v>0</v>
      </c>
      <c r="CF205" s="177">
        <f t="shared" si="454"/>
        <v>0</v>
      </c>
      <c r="CG205" s="177">
        <f t="shared" si="455"/>
        <v>0</v>
      </c>
      <c r="CH205" s="177">
        <f t="shared" si="456"/>
        <v>0</v>
      </c>
      <c r="CI205" s="177">
        <f t="shared" si="457"/>
        <v>0</v>
      </c>
      <c r="CJ205" s="177">
        <f t="shared" si="458"/>
        <v>0</v>
      </c>
      <c r="CK205" s="177">
        <f t="shared" si="459"/>
        <v>0</v>
      </c>
      <c r="CL205" s="177">
        <f t="shared" si="460"/>
        <v>0</v>
      </c>
      <c r="CM205" s="177">
        <f t="shared" si="461"/>
        <v>0</v>
      </c>
    </row>
    <row r="206" spans="1:91" s="123" customFormat="1" ht="90" customHeight="1">
      <c r="A206" s="9"/>
      <c r="B206" s="210"/>
      <c r="C206" s="9"/>
      <c r="D206" s="106" t="s">
        <v>321</v>
      </c>
      <c r="E206" s="175" t="s">
        <v>2884</v>
      </c>
      <c r="F206" s="105" t="s">
        <v>134</v>
      </c>
      <c r="G206" s="224" t="s">
        <v>109</v>
      </c>
      <c r="H206" s="224" t="s">
        <v>185</v>
      </c>
      <c r="I206" s="105">
        <v>1</v>
      </c>
      <c r="J206" s="105">
        <v>0</v>
      </c>
      <c r="K206" s="105" t="s">
        <v>4673</v>
      </c>
      <c r="L206" s="379">
        <v>120.37095000000002</v>
      </c>
      <c r="M206" s="127"/>
      <c r="N206" s="126"/>
      <c r="O206" s="127"/>
      <c r="P206" s="127"/>
      <c r="Q206" s="127"/>
      <c r="R206" s="127"/>
      <c r="S206" s="127"/>
      <c r="T206" s="127"/>
      <c r="U206" s="127"/>
      <c r="V206" s="127"/>
      <c r="W206" s="127"/>
      <c r="X206" s="127"/>
      <c r="Y206" s="127"/>
      <c r="Z206" s="127"/>
      <c r="AA206" s="138">
        <f t="shared" si="411"/>
        <v>0</v>
      </c>
      <c r="AB206" s="124" t="str">
        <f t="shared" ref="AB206" si="469">IF(SUM(M206:Z206)&gt;0,"Yes","No")</f>
        <v>No</v>
      </c>
      <c r="AC206" s="234" t="str">
        <f t="shared" si="413"/>
        <v>No</v>
      </c>
      <c r="AE206" s="275">
        <v>1</v>
      </c>
      <c r="AF206" s="276">
        <f t="shared" ref="AF206" si="470">AE206*SUM(M206:Z206)</f>
        <v>0</v>
      </c>
      <c r="AG206" s="111"/>
      <c r="AH206" s="302">
        <v>5</v>
      </c>
      <c r="AI206" s="311">
        <f t="shared" si="409"/>
        <v>0</v>
      </c>
      <c r="AJ206" s="198">
        <f t="shared" si="415"/>
        <v>0</v>
      </c>
      <c r="AK206" s="198">
        <f t="shared" si="416"/>
        <v>0</v>
      </c>
      <c r="AL206" s="198">
        <f t="shared" si="417"/>
        <v>0</v>
      </c>
      <c r="AM206" s="198">
        <f t="shared" si="418"/>
        <v>0</v>
      </c>
      <c r="AN206" s="198">
        <f t="shared" si="419"/>
        <v>0</v>
      </c>
      <c r="AO206" s="198">
        <f t="shared" si="420"/>
        <v>0</v>
      </c>
      <c r="AP206" s="198">
        <f t="shared" si="421"/>
        <v>0</v>
      </c>
      <c r="AQ206" s="198">
        <f t="shared" si="422"/>
        <v>0</v>
      </c>
      <c r="AR206" s="198">
        <f t="shared" si="423"/>
        <v>0</v>
      </c>
      <c r="AS206" s="198">
        <f t="shared" si="424"/>
        <v>0</v>
      </c>
      <c r="AT206" s="198">
        <f t="shared" si="425"/>
        <v>0</v>
      </c>
      <c r="AU206" s="198">
        <f t="shared" si="426"/>
        <v>0</v>
      </c>
      <c r="AV206" s="198">
        <f t="shared" si="427"/>
        <v>0</v>
      </c>
      <c r="AW206" s="198">
        <f t="shared" si="428"/>
        <v>0</v>
      </c>
      <c r="AX206" s="526">
        <v>1</v>
      </c>
      <c r="AY206" s="532"/>
      <c r="AZ206" s="285">
        <f t="shared" si="464"/>
        <v>0</v>
      </c>
      <c r="BA206" s="532">
        <v>8</v>
      </c>
      <c r="BB206" s="285">
        <f t="shared" si="465"/>
        <v>0</v>
      </c>
      <c r="BC206" s="532"/>
      <c r="BD206" s="177">
        <f t="shared" si="466"/>
        <v>0</v>
      </c>
      <c r="BE206" s="539"/>
      <c r="BF206" s="177">
        <f t="shared" si="430"/>
        <v>0</v>
      </c>
      <c r="BG206" s="177">
        <f t="shared" si="431"/>
        <v>0</v>
      </c>
      <c r="BH206" s="177">
        <f t="shared" si="432"/>
        <v>0</v>
      </c>
      <c r="BI206" s="177">
        <f t="shared" si="433"/>
        <v>0</v>
      </c>
      <c r="BJ206" s="177">
        <f t="shared" si="434"/>
        <v>0</v>
      </c>
      <c r="BK206" s="177">
        <f t="shared" si="435"/>
        <v>0</v>
      </c>
      <c r="BL206" s="177">
        <f t="shared" si="436"/>
        <v>0</v>
      </c>
      <c r="BM206" s="177">
        <f t="shared" si="437"/>
        <v>0</v>
      </c>
      <c r="BN206" s="177">
        <f t="shared" si="438"/>
        <v>0</v>
      </c>
      <c r="BO206" s="539"/>
      <c r="BP206" s="443">
        <f t="shared" si="439"/>
        <v>0</v>
      </c>
      <c r="BQ206" s="443">
        <f t="shared" si="440"/>
        <v>0</v>
      </c>
      <c r="BR206" s="539"/>
      <c r="BS206" s="177">
        <f t="shared" si="441"/>
        <v>0</v>
      </c>
      <c r="BT206" s="177">
        <f t="shared" si="442"/>
        <v>0</v>
      </c>
      <c r="BU206" s="177">
        <f t="shared" si="443"/>
        <v>0</v>
      </c>
      <c r="BV206" s="177">
        <f t="shared" si="444"/>
        <v>0</v>
      </c>
      <c r="BW206" s="177">
        <f t="shared" si="445"/>
        <v>0</v>
      </c>
      <c r="BX206" s="177">
        <f t="shared" si="446"/>
        <v>0</v>
      </c>
      <c r="BY206" s="177">
        <f t="shared" si="447"/>
        <v>0</v>
      </c>
      <c r="BZ206" s="177">
        <f t="shared" si="448"/>
        <v>0</v>
      </c>
      <c r="CA206" s="177">
        <f t="shared" si="449"/>
        <v>0</v>
      </c>
      <c r="CB206" s="177">
        <f t="shared" si="450"/>
        <v>0</v>
      </c>
      <c r="CC206" s="177">
        <f t="shared" si="451"/>
        <v>0</v>
      </c>
      <c r="CD206" s="177">
        <f t="shared" si="452"/>
        <v>0</v>
      </c>
      <c r="CE206" s="177">
        <f t="shared" si="453"/>
        <v>0</v>
      </c>
      <c r="CF206" s="177">
        <f t="shared" si="454"/>
        <v>0</v>
      </c>
      <c r="CG206" s="177">
        <f t="shared" si="455"/>
        <v>0</v>
      </c>
      <c r="CH206" s="177">
        <f t="shared" si="456"/>
        <v>0</v>
      </c>
      <c r="CI206" s="177">
        <f t="shared" si="457"/>
        <v>0</v>
      </c>
      <c r="CJ206" s="177">
        <f t="shared" si="458"/>
        <v>0</v>
      </c>
      <c r="CK206" s="177">
        <f t="shared" si="459"/>
        <v>0</v>
      </c>
      <c r="CL206" s="177">
        <f t="shared" si="460"/>
        <v>0</v>
      </c>
      <c r="CM206" s="177">
        <f t="shared" si="461"/>
        <v>0</v>
      </c>
    </row>
    <row r="207" spans="1:91" s="123" customFormat="1" ht="90" customHeight="1">
      <c r="A207" s="9"/>
      <c r="B207" s="210"/>
      <c r="C207" s="9"/>
      <c r="D207" s="106" t="s">
        <v>3910</v>
      </c>
      <c r="E207" s="487" t="s">
        <v>6201</v>
      </c>
      <c r="F207" s="105" t="s">
        <v>134</v>
      </c>
      <c r="G207" s="224" t="s">
        <v>109</v>
      </c>
      <c r="H207" s="224" t="s">
        <v>185</v>
      </c>
      <c r="I207" s="105">
        <v>1</v>
      </c>
      <c r="J207" s="105">
        <v>0</v>
      </c>
      <c r="K207" s="105" t="s">
        <v>4673</v>
      </c>
      <c r="L207" s="379">
        <v>104.66860000000001</v>
      </c>
      <c r="M207" s="127"/>
      <c r="N207" s="126"/>
      <c r="O207" s="127"/>
      <c r="P207" s="127"/>
      <c r="Q207" s="127"/>
      <c r="R207" s="127"/>
      <c r="S207" s="127"/>
      <c r="T207" s="127"/>
      <c r="U207" s="127"/>
      <c r="V207" s="127"/>
      <c r="W207" s="127"/>
      <c r="X207" s="127"/>
      <c r="Y207" s="127"/>
      <c r="Z207" s="127"/>
      <c r="AA207" s="138">
        <f t="shared" si="411"/>
        <v>0</v>
      </c>
      <c r="AB207" s="124" t="str">
        <f t="shared" si="295"/>
        <v>No</v>
      </c>
      <c r="AC207" s="234" t="str">
        <f t="shared" si="413"/>
        <v>No</v>
      </c>
      <c r="AE207" s="275">
        <v>1</v>
      </c>
      <c r="AF207" s="276">
        <f t="shared" si="429"/>
        <v>0</v>
      </c>
      <c r="AG207" s="111"/>
      <c r="AH207" s="302">
        <v>5</v>
      </c>
      <c r="AI207" s="311">
        <f t="shared" si="409"/>
        <v>0</v>
      </c>
      <c r="AJ207" s="198">
        <f t="shared" si="415"/>
        <v>0</v>
      </c>
      <c r="AK207" s="198">
        <f t="shared" si="416"/>
        <v>0</v>
      </c>
      <c r="AL207" s="198">
        <f t="shared" si="417"/>
        <v>0</v>
      </c>
      <c r="AM207" s="198">
        <f t="shared" si="418"/>
        <v>0</v>
      </c>
      <c r="AN207" s="198">
        <f t="shared" si="419"/>
        <v>0</v>
      </c>
      <c r="AO207" s="198">
        <f t="shared" si="420"/>
        <v>0</v>
      </c>
      <c r="AP207" s="198">
        <f t="shared" si="421"/>
        <v>0</v>
      </c>
      <c r="AQ207" s="198">
        <f t="shared" si="422"/>
        <v>0</v>
      </c>
      <c r="AR207" s="198">
        <f t="shared" si="423"/>
        <v>0</v>
      </c>
      <c r="AS207" s="198">
        <f t="shared" si="424"/>
        <v>0</v>
      </c>
      <c r="AT207" s="198">
        <f t="shared" si="425"/>
        <v>0</v>
      </c>
      <c r="AU207" s="198">
        <f t="shared" si="426"/>
        <v>0</v>
      </c>
      <c r="AV207" s="198">
        <f t="shared" si="427"/>
        <v>0</v>
      </c>
      <c r="AW207" s="198">
        <f t="shared" si="428"/>
        <v>0</v>
      </c>
      <c r="AX207" s="526">
        <v>1</v>
      </c>
      <c r="AY207" s="532"/>
      <c r="AZ207" s="285">
        <f t="shared" si="464"/>
        <v>0</v>
      </c>
      <c r="BA207" s="532">
        <v>8</v>
      </c>
      <c r="BB207" s="285">
        <f t="shared" si="465"/>
        <v>0</v>
      </c>
      <c r="BC207" s="532"/>
      <c r="BD207" s="177">
        <f t="shared" si="466"/>
        <v>0</v>
      </c>
      <c r="BE207" s="539"/>
      <c r="BF207" s="177">
        <f t="shared" si="430"/>
        <v>0</v>
      </c>
      <c r="BG207" s="177">
        <f t="shared" si="431"/>
        <v>0</v>
      </c>
      <c r="BH207" s="177">
        <f t="shared" si="432"/>
        <v>0</v>
      </c>
      <c r="BI207" s="177">
        <f t="shared" si="433"/>
        <v>0</v>
      </c>
      <c r="BJ207" s="177">
        <f t="shared" si="434"/>
        <v>0</v>
      </c>
      <c r="BK207" s="177">
        <f t="shared" si="435"/>
        <v>0</v>
      </c>
      <c r="BL207" s="177">
        <f t="shared" si="436"/>
        <v>0</v>
      </c>
      <c r="BM207" s="177">
        <f t="shared" si="437"/>
        <v>0</v>
      </c>
      <c r="BN207" s="177">
        <f t="shared" si="438"/>
        <v>0</v>
      </c>
      <c r="BO207" s="539"/>
      <c r="BP207" s="443">
        <f t="shared" si="439"/>
        <v>0</v>
      </c>
      <c r="BQ207" s="443">
        <f t="shared" si="440"/>
        <v>0</v>
      </c>
      <c r="BR207" s="539"/>
      <c r="BS207" s="177">
        <f t="shared" si="441"/>
        <v>0</v>
      </c>
      <c r="BT207" s="177">
        <f t="shared" si="442"/>
        <v>0</v>
      </c>
      <c r="BU207" s="177">
        <f t="shared" si="443"/>
        <v>0</v>
      </c>
      <c r="BV207" s="177">
        <f t="shared" si="444"/>
        <v>0</v>
      </c>
      <c r="BW207" s="177">
        <f t="shared" si="445"/>
        <v>0</v>
      </c>
      <c r="BX207" s="177">
        <f t="shared" si="446"/>
        <v>0</v>
      </c>
      <c r="BY207" s="177">
        <f t="shared" si="447"/>
        <v>0</v>
      </c>
      <c r="BZ207" s="177">
        <f t="shared" si="448"/>
        <v>0</v>
      </c>
      <c r="CA207" s="177">
        <f t="shared" si="449"/>
        <v>0</v>
      </c>
      <c r="CB207" s="177">
        <f t="shared" si="450"/>
        <v>0</v>
      </c>
      <c r="CC207" s="177">
        <f t="shared" si="451"/>
        <v>0</v>
      </c>
      <c r="CD207" s="177">
        <f t="shared" si="452"/>
        <v>0</v>
      </c>
      <c r="CE207" s="177">
        <f t="shared" si="453"/>
        <v>0</v>
      </c>
      <c r="CF207" s="177">
        <f t="shared" si="454"/>
        <v>0</v>
      </c>
      <c r="CG207" s="177">
        <f t="shared" si="455"/>
        <v>0</v>
      </c>
      <c r="CH207" s="177">
        <f t="shared" si="456"/>
        <v>0</v>
      </c>
      <c r="CI207" s="177">
        <f t="shared" si="457"/>
        <v>0</v>
      </c>
      <c r="CJ207" s="177">
        <f t="shared" si="458"/>
        <v>0</v>
      </c>
      <c r="CK207" s="177">
        <f t="shared" si="459"/>
        <v>0</v>
      </c>
      <c r="CL207" s="177">
        <f t="shared" si="460"/>
        <v>0</v>
      </c>
      <c r="CM207" s="177">
        <f t="shared" si="461"/>
        <v>0</v>
      </c>
    </row>
    <row r="208" spans="1:91" s="9" customFormat="1" ht="90" customHeight="1">
      <c r="B208" s="225"/>
      <c r="D208" s="141" t="s">
        <v>322</v>
      </c>
      <c r="E208" s="223" t="s">
        <v>2884</v>
      </c>
      <c r="F208" s="114" t="s">
        <v>135</v>
      </c>
      <c r="G208" s="115" t="s">
        <v>110</v>
      </c>
      <c r="H208" s="115" t="s">
        <v>185</v>
      </c>
      <c r="I208" s="114">
        <v>1</v>
      </c>
      <c r="J208" s="114">
        <v>0</v>
      </c>
      <c r="K208" s="114" t="s">
        <v>4673</v>
      </c>
      <c r="L208" s="380">
        <v>143.29875000000001</v>
      </c>
      <c r="M208" s="129"/>
      <c r="N208" s="129"/>
      <c r="O208" s="129"/>
      <c r="P208" s="129"/>
      <c r="Q208" s="129"/>
      <c r="R208" s="129"/>
      <c r="S208" s="129"/>
      <c r="T208" s="129"/>
      <c r="U208" s="129"/>
      <c r="V208" s="129"/>
      <c r="W208" s="129"/>
      <c r="X208" s="129"/>
      <c r="Y208" s="129"/>
      <c r="Z208" s="129"/>
      <c r="AA208" s="131">
        <f>L208*M208+L208*N208+L208*O208+L208*P208+L208*Q208+L208*R208+L208*T208+L208*V208+L208*W208+L208*X208+L208*Y208+L208*Z208+L208*U208+L208*S208</f>
        <v>0</v>
      </c>
      <c r="AB208" s="131" t="str">
        <f t="shared" ref="AB208" si="471">IF(SUM(M208:Z208)&gt;0,"Yes","No")</f>
        <v>No</v>
      </c>
      <c r="AC208" s="212" t="str">
        <f t="shared" si="413"/>
        <v>No</v>
      </c>
      <c r="AE208" s="275">
        <v>1</v>
      </c>
      <c r="AF208" s="276">
        <f t="shared" ref="AF208" si="472">AE208*SUM(M208:Z208)</f>
        <v>0</v>
      </c>
      <c r="AG208" s="111"/>
      <c r="AH208" s="302">
        <v>4.5</v>
      </c>
      <c r="AI208" s="311">
        <f t="shared" si="409"/>
        <v>0</v>
      </c>
      <c r="AJ208" s="198">
        <f t="shared" si="415"/>
        <v>0</v>
      </c>
      <c r="AK208" s="198">
        <f t="shared" si="416"/>
        <v>0</v>
      </c>
      <c r="AL208" s="198">
        <f t="shared" si="417"/>
        <v>0</v>
      </c>
      <c r="AM208" s="198">
        <f t="shared" si="418"/>
        <v>0</v>
      </c>
      <c r="AN208" s="198">
        <f t="shared" si="419"/>
        <v>0</v>
      </c>
      <c r="AO208" s="198">
        <f t="shared" si="420"/>
        <v>0</v>
      </c>
      <c r="AP208" s="198">
        <f t="shared" si="421"/>
        <v>0</v>
      </c>
      <c r="AQ208" s="198">
        <f t="shared" si="422"/>
        <v>0</v>
      </c>
      <c r="AR208" s="198">
        <f t="shared" si="423"/>
        <v>0</v>
      </c>
      <c r="AS208" s="198">
        <f t="shared" si="424"/>
        <v>0</v>
      </c>
      <c r="AT208" s="198">
        <f t="shared" si="425"/>
        <v>0</v>
      </c>
      <c r="AU208" s="198">
        <f t="shared" si="426"/>
        <v>0</v>
      </c>
      <c r="AV208" s="198">
        <f t="shared" si="427"/>
        <v>0</v>
      </c>
      <c r="AW208" s="198">
        <f t="shared" si="428"/>
        <v>0</v>
      </c>
      <c r="AX208" s="526">
        <v>1</v>
      </c>
      <c r="AY208" s="532"/>
      <c r="AZ208" s="285">
        <f t="shared" si="464"/>
        <v>0</v>
      </c>
      <c r="BA208" s="532">
        <v>7</v>
      </c>
      <c r="BB208" s="285">
        <f t="shared" si="465"/>
        <v>0</v>
      </c>
      <c r="BC208" s="532"/>
      <c r="BD208" s="177">
        <f t="shared" si="466"/>
        <v>0</v>
      </c>
      <c r="BE208" s="539"/>
      <c r="BF208" s="177">
        <f t="shared" si="430"/>
        <v>0</v>
      </c>
      <c r="BG208" s="177">
        <f t="shared" si="431"/>
        <v>0</v>
      </c>
      <c r="BH208" s="177">
        <f t="shared" si="432"/>
        <v>0</v>
      </c>
      <c r="BI208" s="177">
        <f t="shared" si="433"/>
        <v>0</v>
      </c>
      <c r="BJ208" s="177">
        <f t="shared" si="434"/>
        <v>0</v>
      </c>
      <c r="BK208" s="177">
        <f t="shared" si="435"/>
        <v>0</v>
      </c>
      <c r="BL208" s="177">
        <f t="shared" si="436"/>
        <v>0</v>
      </c>
      <c r="BM208" s="177">
        <f t="shared" si="437"/>
        <v>0</v>
      </c>
      <c r="BN208" s="177">
        <f t="shared" si="438"/>
        <v>0</v>
      </c>
      <c r="BO208" s="539"/>
      <c r="BP208" s="443">
        <f t="shared" si="439"/>
        <v>0</v>
      </c>
      <c r="BQ208" s="443">
        <f t="shared" si="440"/>
        <v>0</v>
      </c>
      <c r="BR208" s="539"/>
      <c r="BS208" s="177">
        <f t="shared" si="441"/>
        <v>0</v>
      </c>
      <c r="BT208" s="177">
        <f t="shared" si="442"/>
        <v>0</v>
      </c>
      <c r="BU208" s="177">
        <f t="shared" si="443"/>
        <v>0</v>
      </c>
      <c r="BV208" s="177">
        <f t="shared" si="444"/>
        <v>0</v>
      </c>
      <c r="BW208" s="177">
        <f t="shared" si="445"/>
        <v>0</v>
      </c>
      <c r="BX208" s="177">
        <f t="shared" si="446"/>
        <v>0</v>
      </c>
      <c r="BY208" s="177">
        <f t="shared" si="447"/>
        <v>0</v>
      </c>
      <c r="BZ208" s="177">
        <f t="shared" si="448"/>
        <v>0</v>
      </c>
      <c r="CA208" s="177">
        <f t="shared" si="449"/>
        <v>0</v>
      </c>
      <c r="CB208" s="177">
        <f t="shared" si="450"/>
        <v>0</v>
      </c>
      <c r="CC208" s="177">
        <f t="shared" si="451"/>
        <v>0</v>
      </c>
      <c r="CD208" s="177">
        <f t="shared" si="452"/>
        <v>0</v>
      </c>
      <c r="CE208" s="177">
        <f t="shared" si="453"/>
        <v>0</v>
      </c>
      <c r="CF208" s="177">
        <f t="shared" si="454"/>
        <v>0</v>
      </c>
      <c r="CG208" s="177">
        <f t="shared" si="455"/>
        <v>0</v>
      </c>
      <c r="CH208" s="177">
        <f t="shared" si="456"/>
        <v>0</v>
      </c>
      <c r="CI208" s="177">
        <f t="shared" si="457"/>
        <v>0</v>
      </c>
      <c r="CJ208" s="177">
        <f t="shared" si="458"/>
        <v>0</v>
      </c>
      <c r="CK208" s="177">
        <f t="shared" si="459"/>
        <v>0</v>
      </c>
      <c r="CL208" s="177">
        <f t="shared" si="460"/>
        <v>0</v>
      </c>
      <c r="CM208" s="177">
        <f t="shared" si="461"/>
        <v>0</v>
      </c>
    </row>
    <row r="209" spans="1:91" s="9" customFormat="1" ht="90" customHeight="1">
      <c r="B209" s="210"/>
      <c r="D209" s="141" t="s">
        <v>3952</v>
      </c>
      <c r="E209" s="486" t="s">
        <v>6201</v>
      </c>
      <c r="F209" s="114" t="s">
        <v>135</v>
      </c>
      <c r="G209" s="115" t="s">
        <v>110</v>
      </c>
      <c r="H209" s="115" t="s">
        <v>185</v>
      </c>
      <c r="I209" s="114">
        <v>1</v>
      </c>
      <c r="J209" s="114">
        <v>0</v>
      </c>
      <c r="K209" s="114" t="s">
        <v>4673</v>
      </c>
      <c r="L209" s="380">
        <v>124.60940000000001</v>
      </c>
      <c r="M209" s="129"/>
      <c r="N209" s="129"/>
      <c r="O209" s="129"/>
      <c r="P209" s="129"/>
      <c r="Q209" s="129"/>
      <c r="R209" s="129"/>
      <c r="S209" s="129"/>
      <c r="T209" s="129"/>
      <c r="U209" s="129"/>
      <c r="V209" s="129"/>
      <c r="W209" s="129"/>
      <c r="X209" s="129"/>
      <c r="Y209" s="129"/>
      <c r="Z209" s="129"/>
      <c r="AA209" s="131">
        <f t="shared" si="411"/>
        <v>0</v>
      </c>
      <c r="AB209" s="131" t="str">
        <f t="shared" si="295"/>
        <v>No</v>
      </c>
      <c r="AC209" s="212" t="str">
        <f t="shared" si="413"/>
        <v>No</v>
      </c>
      <c r="AE209" s="275">
        <v>1</v>
      </c>
      <c r="AF209" s="276">
        <f t="shared" si="429"/>
        <v>0</v>
      </c>
      <c r="AG209" s="111"/>
      <c r="AH209" s="302">
        <v>4.5</v>
      </c>
      <c r="AI209" s="311">
        <f t="shared" si="409"/>
        <v>0</v>
      </c>
      <c r="AJ209" s="198">
        <f t="shared" si="415"/>
        <v>0</v>
      </c>
      <c r="AK209" s="198">
        <f t="shared" si="416"/>
        <v>0</v>
      </c>
      <c r="AL209" s="198">
        <f t="shared" si="417"/>
        <v>0</v>
      </c>
      <c r="AM209" s="198">
        <f t="shared" si="418"/>
        <v>0</v>
      </c>
      <c r="AN209" s="198">
        <f t="shared" si="419"/>
        <v>0</v>
      </c>
      <c r="AO209" s="198">
        <f t="shared" si="420"/>
        <v>0</v>
      </c>
      <c r="AP209" s="198">
        <f t="shared" si="421"/>
        <v>0</v>
      </c>
      <c r="AQ209" s="198">
        <f t="shared" si="422"/>
        <v>0</v>
      </c>
      <c r="AR209" s="198">
        <f t="shared" si="423"/>
        <v>0</v>
      </c>
      <c r="AS209" s="198">
        <f t="shared" si="424"/>
        <v>0</v>
      </c>
      <c r="AT209" s="198">
        <f t="shared" si="425"/>
        <v>0</v>
      </c>
      <c r="AU209" s="198">
        <f t="shared" si="426"/>
        <v>0</v>
      </c>
      <c r="AV209" s="198">
        <f t="shared" si="427"/>
        <v>0</v>
      </c>
      <c r="AW209" s="198">
        <f t="shared" si="428"/>
        <v>0</v>
      </c>
      <c r="AX209" s="526">
        <v>1</v>
      </c>
      <c r="AY209" s="532"/>
      <c r="AZ209" s="285">
        <f t="shared" si="464"/>
        <v>0</v>
      </c>
      <c r="BA209" s="532">
        <v>7</v>
      </c>
      <c r="BB209" s="285">
        <f t="shared" si="465"/>
        <v>0</v>
      </c>
      <c r="BC209" s="532"/>
      <c r="BD209" s="177">
        <f t="shared" si="466"/>
        <v>0</v>
      </c>
      <c r="BE209" s="539"/>
      <c r="BF209" s="177">
        <f t="shared" si="430"/>
        <v>0</v>
      </c>
      <c r="BG209" s="177">
        <f t="shared" si="431"/>
        <v>0</v>
      </c>
      <c r="BH209" s="177">
        <f t="shared" si="432"/>
        <v>0</v>
      </c>
      <c r="BI209" s="177">
        <f t="shared" si="433"/>
        <v>0</v>
      </c>
      <c r="BJ209" s="177">
        <f t="shared" si="434"/>
        <v>0</v>
      </c>
      <c r="BK209" s="177">
        <f t="shared" si="435"/>
        <v>0</v>
      </c>
      <c r="BL209" s="177">
        <f t="shared" si="436"/>
        <v>0</v>
      </c>
      <c r="BM209" s="177">
        <f t="shared" si="437"/>
        <v>0</v>
      </c>
      <c r="BN209" s="177">
        <f t="shared" si="438"/>
        <v>0</v>
      </c>
      <c r="BO209" s="539"/>
      <c r="BP209" s="443">
        <f t="shared" si="439"/>
        <v>0</v>
      </c>
      <c r="BQ209" s="443">
        <f t="shared" si="440"/>
        <v>0</v>
      </c>
      <c r="BR209" s="539"/>
      <c r="BS209" s="177">
        <f t="shared" si="441"/>
        <v>0</v>
      </c>
      <c r="BT209" s="177">
        <f t="shared" si="442"/>
        <v>0</v>
      </c>
      <c r="BU209" s="177">
        <f t="shared" si="443"/>
        <v>0</v>
      </c>
      <c r="BV209" s="177">
        <f t="shared" si="444"/>
        <v>0</v>
      </c>
      <c r="BW209" s="177">
        <f t="shared" si="445"/>
        <v>0</v>
      </c>
      <c r="BX209" s="177">
        <f t="shared" si="446"/>
        <v>0</v>
      </c>
      <c r="BY209" s="177">
        <f t="shared" si="447"/>
        <v>0</v>
      </c>
      <c r="BZ209" s="177">
        <f t="shared" si="448"/>
        <v>0</v>
      </c>
      <c r="CA209" s="177">
        <f t="shared" si="449"/>
        <v>0</v>
      </c>
      <c r="CB209" s="177">
        <f t="shared" si="450"/>
        <v>0</v>
      </c>
      <c r="CC209" s="177">
        <f t="shared" si="451"/>
        <v>0</v>
      </c>
      <c r="CD209" s="177">
        <f t="shared" si="452"/>
        <v>0</v>
      </c>
      <c r="CE209" s="177">
        <f t="shared" si="453"/>
        <v>0</v>
      </c>
      <c r="CF209" s="177">
        <f t="shared" si="454"/>
        <v>0</v>
      </c>
      <c r="CG209" s="177">
        <f t="shared" si="455"/>
        <v>0</v>
      </c>
      <c r="CH209" s="177">
        <f t="shared" si="456"/>
        <v>0</v>
      </c>
      <c r="CI209" s="177">
        <f t="shared" si="457"/>
        <v>0</v>
      </c>
      <c r="CJ209" s="177">
        <f t="shared" si="458"/>
        <v>0</v>
      </c>
      <c r="CK209" s="177">
        <f t="shared" si="459"/>
        <v>0</v>
      </c>
      <c r="CL209" s="177">
        <f t="shared" si="460"/>
        <v>0</v>
      </c>
      <c r="CM209" s="177">
        <f t="shared" si="461"/>
        <v>0</v>
      </c>
    </row>
    <row r="210" spans="1:91" s="123" customFormat="1" ht="90" customHeight="1">
      <c r="A210" s="9"/>
      <c r="B210" s="210"/>
      <c r="C210" s="9"/>
      <c r="D210" s="106" t="s">
        <v>2274</v>
      </c>
      <c r="E210" s="175" t="s">
        <v>2884</v>
      </c>
      <c r="F210" s="105" t="s">
        <v>133</v>
      </c>
      <c r="G210" s="224" t="s">
        <v>5002</v>
      </c>
      <c r="H210" s="224" t="s">
        <v>185</v>
      </c>
      <c r="I210" s="105">
        <v>1</v>
      </c>
      <c r="J210" s="105">
        <v>0</v>
      </c>
      <c r="K210" s="105" t="s">
        <v>4673</v>
      </c>
      <c r="L210" s="388">
        <v>129.78</v>
      </c>
      <c r="M210" s="127"/>
      <c r="N210" s="126"/>
      <c r="O210" s="127"/>
      <c r="P210" s="127"/>
      <c r="Q210" s="127"/>
      <c r="R210" s="127"/>
      <c r="S210" s="127"/>
      <c r="T210" s="127"/>
      <c r="U210" s="127"/>
      <c r="V210" s="127"/>
      <c r="W210" s="127"/>
      <c r="X210" s="127"/>
      <c r="Y210" s="127"/>
      <c r="Z210" s="127"/>
      <c r="AA210" s="138">
        <f t="shared" si="411"/>
        <v>0</v>
      </c>
      <c r="AB210" s="138" t="str">
        <f t="shared" ref="AB210" si="473">IF(SUM(M210:Z210)&gt;0,"Yes","No")</f>
        <v>No</v>
      </c>
      <c r="AC210" s="211" t="str">
        <f t="shared" si="413"/>
        <v>No</v>
      </c>
      <c r="AE210" s="275">
        <v>1</v>
      </c>
      <c r="AF210" s="276">
        <f t="shared" ref="AF210" si="474">AE210*SUM(M210:Z210)</f>
        <v>0</v>
      </c>
      <c r="AG210" s="111"/>
      <c r="AH210" s="312">
        <v>1.35</v>
      </c>
      <c r="AI210" s="311">
        <f t="shared" si="409"/>
        <v>0</v>
      </c>
      <c r="AJ210" s="198">
        <f t="shared" si="415"/>
        <v>0</v>
      </c>
      <c r="AK210" s="198">
        <f t="shared" si="416"/>
        <v>0</v>
      </c>
      <c r="AL210" s="198">
        <f t="shared" si="417"/>
        <v>0</v>
      </c>
      <c r="AM210" s="198">
        <f t="shared" si="418"/>
        <v>0</v>
      </c>
      <c r="AN210" s="198">
        <f t="shared" si="419"/>
        <v>0</v>
      </c>
      <c r="AO210" s="198">
        <f t="shared" si="420"/>
        <v>0</v>
      </c>
      <c r="AP210" s="198">
        <f t="shared" si="421"/>
        <v>0</v>
      </c>
      <c r="AQ210" s="198">
        <f t="shared" si="422"/>
        <v>0</v>
      </c>
      <c r="AR210" s="198">
        <f t="shared" si="423"/>
        <v>0</v>
      </c>
      <c r="AS210" s="198">
        <f t="shared" si="424"/>
        <v>0</v>
      </c>
      <c r="AT210" s="198">
        <f t="shared" si="425"/>
        <v>0</v>
      </c>
      <c r="AU210" s="198">
        <f t="shared" si="426"/>
        <v>0</v>
      </c>
      <c r="AV210" s="198">
        <f t="shared" si="427"/>
        <v>0</v>
      </c>
      <c r="AW210" s="198">
        <f t="shared" si="428"/>
        <v>0</v>
      </c>
      <c r="AX210" s="526">
        <v>1</v>
      </c>
      <c r="AY210" s="532">
        <v>3</v>
      </c>
      <c r="AZ210" s="285">
        <f t="shared" si="464"/>
        <v>0</v>
      </c>
      <c r="BA210" s="532"/>
      <c r="BB210" s="285">
        <f t="shared" si="465"/>
        <v>0</v>
      </c>
      <c r="BC210" s="532"/>
      <c r="BD210" s="177">
        <f t="shared" si="466"/>
        <v>0</v>
      </c>
      <c r="BE210" s="539"/>
      <c r="BF210" s="177">
        <f t="shared" si="430"/>
        <v>0</v>
      </c>
      <c r="BG210" s="177">
        <f t="shared" si="431"/>
        <v>0</v>
      </c>
      <c r="BH210" s="177">
        <f t="shared" si="432"/>
        <v>0</v>
      </c>
      <c r="BI210" s="177">
        <f t="shared" si="433"/>
        <v>0</v>
      </c>
      <c r="BJ210" s="177">
        <f t="shared" si="434"/>
        <v>0</v>
      </c>
      <c r="BK210" s="177">
        <f t="shared" si="435"/>
        <v>0</v>
      </c>
      <c r="BL210" s="177">
        <f t="shared" si="436"/>
        <v>0</v>
      </c>
      <c r="BM210" s="177">
        <f t="shared" si="437"/>
        <v>0</v>
      </c>
      <c r="BN210" s="177">
        <f t="shared" si="438"/>
        <v>0</v>
      </c>
      <c r="BO210" s="539"/>
      <c r="BP210" s="443">
        <f t="shared" si="439"/>
        <v>0</v>
      </c>
      <c r="BQ210" s="443">
        <f t="shared" si="440"/>
        <v>0</v>
      </c>
      <c r="BR210" s="539"/>
      <c r="BS210" s="177">
        <f t="shared" si="441"/>
        <v>0</v>
      </c>
      <c r="BT210" s="177">
        <f t="shared" si="442"/>
        <v>0</v>
      </c>
      <c r="BU210" s="177">
        <f t="shared" si="443"/>
        <v>0</v>
      </c>
      <c r="BV210" s="177">
        <f t="shared" si="444"/>
        <v>0</v>
      </c>
      <c r="BW210" s="177">
        <f t="shared" si="445"/>
        <v>0</v>
      </c>
      <c r="BX210" s="177">
        <f t="shared" si="446"/>
        <v>0</v>
      </c>
      <c r="BY210" s="177">
        <f t="shared" si="447"/>
        <v>0</v>
      </c>
      <c r="BZ210" s="177">
        <f t="shared" si="448"/>
        <v>0</v>
      </c>
      <c r="CA210" s="177">
        <f t="shared" si="449"/>
        <v>0</v>
      </c>
      <c r="CB210" s="177">
        <f t="shared" si="450"/>
        <v>0</v>
      </c>
      <c r="CC210" s="177">
        <f t="shared" si="451"/>
        <v>0</v>
      </c>
      <c r="CD210" s="177">
        <f t="shared" si="452"/>
        <v>0</v>
      </c>
      <c r="CE210" s="177">
        <f t="shared" si="453"/>
        <v>0</v>
      </c>
      <c r="CF210" s="177">
        <f t="shared" si="454"/>
        <v>0</v>
      </c>
      <c r="CG210" s="177">
        <f t="shared" si="455"/>
        <v>0</v>
      </c>
      <c r="CH210" s="177">
        <f t="shared" si="456"/>
        <v>0</v>
      </c>
      <c r="CI210" s="177">
        <f t="shared" si="457"/>
        <v>0</v>
      </c>
      <c r="CJ210" s="177">
        <f t="shared" si="458"/>
        <v>0</v>
      </c>
      <c r="CK210" s="177">
        <f t="shared" si="459"/>
        <v>0</v>
      </c>
      <c r="CL210" s="177">
        <f t="shared" si="460"/>
        <v>0</v>
      </c>
      <c r="CM210" s="177">
        <f t="shared" si="461"/>
        <v>0</v>
      </c>
    </row>
    <row r="211" spans="1:91" s="123" customFormat="1" ht="90" customHeight="1">
      <c r="A211" s="9"/>
      <c r="B211" s="210"/>
      <c r="C211" s="9"/>
      <c r="D211" s="106" t="s">
        <v>4710</v>
      </c>
      <c r="E211" s="487" t="s">
        <v>6201</v>
      </c>
      <c r="F211" s="105" t="s">
        <v>133</v>
      </c>
      <c r="G211" s="224" t="s">
        <v>5002</v>
      </c>
      <c r="H211" s="224" t="s">
        <v>185</v>
      </c>
      <c r="I211" s="105">
        <v>1</v>
      </c>
      <c r="J211" s="105">
        <v>0</v>
      </c>
      <c r="K211" s="105" t="s">
        <v>4673</v>
      </c>
      <c r="L211" s="388">
        <v>112.8571</v>
      </c>
      <c r="M211" s="127"/>
      <c r="N211" s="126"/>
      <c r="O211" s="127"/>
      <c r="P211" s="127"/>
      <c r="Q211" s="127"/>
      <c r="R211" s="127"/>
      <c r="S211" s="127"/>
      <c r="T211" s="127"/>
      <c r="U211" s="127"/>
      <c r="V211" s="127"/>
      <c r="W211" s="127"/>
      <c r="X211" s="127"/>
      <c r="Y211" s="127"/>
      <c r="Z211" s="127"/>
      <c r="AA211" s="138">
        <f t="shared" si="411"/>
        <v>0</v>
      </c>
      <c r="AB211" s="138" t="str">
        <f t="shared" ref="AB211:AB225" si="475">IF(SUM(M211:Z211)&gt;0,"Yes","No")</f>
        <v>No</v>
      </c>
      <c r="AC211" s="211" t="str">
        <f t="shared" si="413"/>
        <v>No</v>
      </c>
      <c r="AE211" s="275">
        <v>1</v>
      </c>
      <c r="AF211" s="276">
        <f t="shared" si="429"/>
        <v>0</v>
      </c>
      <c r="AG211" s="111"/>
      <c r="AH211" s="312">
        <v>1.35</v>
      </c>
      <c r="AI211" s="311">
        <f t="shared" si="409"/>
        <v>0</v>
      </c>
      <c r="AJ211" s="198">
        <f t="shared" si="415"/>
        <v>0</v>
      </c>
      <c r="AK211" s="198">
        <f t="shared" si="416"/>
        <v>0</v>
      </c>
      <c r="AL211" s="198">
        <f t="shared" si="417"/>
        <v>0</v>
      </c>
      <c r="AM211" s="198">
        <f t="shared" si="418"/>
        <v>0</v>
      </c>
      <c r="AN211" s="198">
        <f t="shared" si="419"/>
        <v>0</v>
      </c>
      <c r="AO211" s="198">
        <f t="shared" si="420"/>
        <v>0</v>
      </c>
      <c r="AP211" s="198">
        <f t="shared" si="421"/>
        <v>0</v>
      </c>
      <c r="AQ211" s="198">
        <f t="shared" si="422"/>
        <v>0</v>
      </c>
      <c r="AR211" s="198">
        <f t="shared" si="423"/>
        <v>0</v>
      </c>
      <c r="AS211" s="198">
        <f t="shared" si="424"/>
        <v>0</v>
      </c>
      <c r="AT211" s="198">
        <f t="shared" si="425"/>
        <v>0</v>
      </c>
      <c r="AU211" s="198">
        <f t="shared" si="426"/>
        <v>0</v>
      </c>
      <c r="AV211" s="198">
        <f t="shared" si="427"/>
        <v>0</v>
      </c>
      <c r="AW211" s="198">
        <f t="shared" si="428"/>
        <v>0</v>
      </c>
      <c r="AX211" s="526">
        <v>1</v>
      </c>
      <c r="AY211" s="532">
        <v>3</v>
      </c>
      <c r="AZ211" s="285">
        <f t="shared" si="464"/>
        <v>0</v>
      </c>
      <c r="BA211" s="532"/>
      <c r="BB211" s="285">
        <f t="shared" si="465"/>
        <v>0</v>
      </c>
      <c r="BC211" s="532"/>
      <c r="BD211" s="177">
        <f t="shared" si="466"/>
        <v>0</v>
      </c>
      <c r="BE211" s="539"/>
      <c r="BF211" s="177">
        <f t="shared" si="430"/>
        <v>0</v>
      </c>
      <c r="BG211" s="177">
        <f t="shared" si="431"/>
        <v>0</v>
      </c>
      <c r="BH211" s="177">
        <f t="shared" si="432"/>
        <v>0</v>
      </c>
      <c r="BI211" s="177">
        <f t="shared" si="433"/>
        <v>0</v>
      </c>
      <c r="BJ211" s="177">
        <f t="shared" si="434"/>
        <v>0</v>
      </c>
      <c r="BK211" s="177">
        <f t="shared" si="435"/>
        <v>0</v>
      </c>
      <c r="BL211" s="177">
        <f t="shared" si="436"/>
        <v>0</v>
      </c>
      <c r="BM211" s="177">
        <f t="shared" si="437"/>
        <v>0</v>
      </c>
      <c r="BN211" s="177">
        <f t="shared" si="438"/>
        <v>0</v>
      </c>
      <c r="BO211" s="539"/>
      <c r="BP211" s="443">
        <f t="shared" si="439"/>
        <v>0</v>
      </c>
      <c r="BQ211" s="443">
        <f t="shared" si="440"/>
        <v>0</v>
      </c>
      <c r="BR211" s="539"/>
      <c r="BS211" s="177">
        <f t="shared" si="441"/>
        <v>0</v>
      </c>
      <c r="BT211" s="177">
        <f t="shared" si="442"/>
        <v>0</v>
      </c>
      <c r="BU211" s="177">
        <f t="shared" si="443"/>
        <v>0</v>
      </c>
      <c r="BV211" s="177">
        <f t="shared" si="444"/>
        <v>0</v>
      </c>
      <c r="BW211" s="177">
        <f t="shared" si="445"/>
        <v>0</v>
      </c>
      <c r="BX211" s="177">
        <f t="shared" si="446"/>
        <v>0</v>
      </c>
      <c r="BY211" s="177">
        <f t="shared" si="447"/>
        <v>0</v>
      </c>
      <c r="BZ211" s="177">
        <f t="shared" si="448"/>
        <v>0</v>
      </c>
      <c r="CA211" s="177">
        <f t="shared" si="449"/>
        <v>0</v>
      </c>
      <c r="CB211" s="177">
        <f t="shared" si="450"/>
        <v>0</v>
      </c>
      <c r="CC211" s="177">
        <f t="shared" si="451"/>
        <v>0</v>
      </c>
      <c r="CD211" s="177">
        <f t="shared" si="452"/>
        <v>0</v>
      </c>
      <c r="CE211" s="177">
        <f t="shared" si="453"/>
        <v>0</v>
      </c>
      <c r="CF211" s="177">
        <f t="shared" si="454"/>
        <v>0</v>
      </c>
      <c r="CG211" s="177">
        <f t="shared" si="455"/>
        <v>0</v>
      </c>
      <c r="CH211" s="177">
        <f t="shared" si="456"/>
        <v>0</v>
      </c>
      <c r="CI211" s="177">
        <f t="shared" si="457"/>
        <v>0</v>
      </c>
      <c r="CJ211" s="177">
        <f t="shared" si="458"/>
        <v>0</v>
      </c>
      <c r="CK211" s="177">
        <f t="shared" si="459"/>
        <v>0</v>
      </c>
      <c r="CL211" s="177">
        <f t="shared" si="460"/>
        <v>0</v>
      </c>
      <c r="CM211" s="177">
        <f t="shared" si="461"/>
        <v>0</v>
      </c>
    </row>
    <row r="212" spans="1:91" s="9" customFormat="1" ht="90" customHeight="1">
      <c r="B212" s="210"/>
      <c r="D212" s="141" t="s">
        <v>2275</v>
      </c>
      <c r="E212" s="223" t="s">
        <v>2884</v>
      </c>
      <c r="F212" s="114" t="s">
        <v>134</v>
      </c>
      <c r="G212" s="115" t="s">
        <v>5003</v>
      </c>
      <c r="H212" s="115" t="s">
        <v>185</v>
      </c>
      <c r="I212" s="114">
        <v>1</v>
      </c>
      <c r="J212" s="114">
        <v>0</v>
      </c>
      <c r="K212" s="114" t="s">
        <v>4673</v>
      </c>
      <c r="L212" s="386">
        <v>194.67000000000002</v>
      </c>
      <c r="M212" s="129"/>
      <c r="N212" s="129"/>
      <c r="O212" s="129"/>
      <c r="P212" s="129"/>
      <c r="Q212" s="129"/>
      <c r="R212" s="129"/>
      <c r="S212" s="129"/>
      <c r="T212" s="129"/>
      <c r="U212" s="129"/>
      <c r="V212" s="129"/>
      <c r="W212" s="129"/>
      <c r="X212" s="129"/>
      <c r="Y212" s="129"/>
      <c r="Z212" s="129"/>
      <c r="AA212" s="131">
        <f t="shared" si="411"/>
        <v>0</v>
      </c>
      <c r="AB212" s="131" t="str">
        <f t="shared" ref="AB212" si="476">IF(SUM(M212:Z212)&gt;0,"Yes","No")</f>
        <v>No</v>
      </c>
      <c r="AC212" s="212" t="str">
        <f t="shared" si="413"/>
        <v>No</v>
      </c>
      <c r="AE212" s="275">
        <v>1</v>
      </c>
      <c r="AF212" s="276">
        <f t="shared" ref="AF212" si="477">AE212*SUM(M212:Z212)</f>
        <v>0</v>
      </c>
      <c r="AG212" s="111"/>
      <c r="AH212" s="312">
        <v>2.5499999999999998</v>
      </c>
      <c r="AI212" s="311">
        <f t="shared" si="409"/>
        <v>0</v>
      </c>
      <c r="AJ212" s="198">
        <f t="shared" si="415"/>
        <v>0</v>
      </c>
      <c r="AK212" s="198">
        <f t="shared" si="416"/>
        <v>0</v>
      </c>
      <c r="AL212" s="198">
        <f t="shared" si="417"/>
        <v>0</v>
      </c>
      <c r="AM212" s="198">
        <f t="shared" si="418"/>
        <v>0</v>
      </c>
      <c r="AN212" s="198">
        <f t="shared" si="419"/>
        <v>0</v>
      </c>
      <c r="AO212" s="198">
        <f t="shared" si="420"/>
        <v>0</v>
      </c>
      <c r="AP212" s="198">
        <f t="shared" si="421"/>
        <v>0</v>
      </c>
      <c r="AQ212" s="198">
        <f t="shared" si="422"/>
        <v>0</v>
      </c>
      <c r="AR212" s="198">
        <f t="shared" si="423"/>
        <v>0</v>
      </c>
      <c r="AS212" s="198">
        <f t="shared" si="424"/>
        <v>0</v>
      </c>
      <c r="AT212" s="198">
        <f t="shared" si="425"/>
        <v>0</v>
      </c>
      <c r="AU212" s="198">
        <f t="shared" si="426"/>
        <v>0</v>
      </c>
      <c r="AV212" s="198">
        <f t="shared" si="427"/>
        <v>0</v>
      </c>
      <c r="AW212" s="198">
        <f t="shared" si="428"/>
        <v>0</v>
      </c>
      <c r="AX212" s="526">
        <v>1</v>
      </c>
      <c r="AY212" s="532">
        <v>7</v>
      </c>
      <c r="AZ212" s="285">
        <f t="shared" si="464"/>
        <v>0</v>
      </c>
      <c r="BA212" s="532"/>
      <c r="BB212" s="285">
        <f t="shared" si="465"/>
        <v>0</v>
      </c>
      <c r="BC212" s="532"/>
      <c r="BD212" s="177">
        <f t="shared" si="466"/>
        <v>0</v>
      </c>
      <c r="BE212" s="539"/>
      <c r="BF212" s="177">
        <f t="shared" si="430"/>
        <v>0</v>
      </c>
      <c r="BG212" s="177">
        <f t="shared" si="431"/>
        <v>0</v>
      </c>
      <c r="BH212" s="177">
        <f t="shared" si="432"/>
        <v>0</v>
      </c>
      <c r="BI212" s="177">
        <f t="shared" si="433"/>
        <v>0</v>
      </c>
      <c r="BJ212" s="177">
        <f t="shared" si="434"/>
        <v>0</v>
      </c>
      <c r="BK212" s="177">
        <f t="shared" si="435"/>
        <v>0</v>
      </c>
      <c r="BL212" s="177">
        <f t="shared" si="436"/>
        <v>0</v>
      </c>
      <c r="BM212" s="177">
        <f t="shared" si="437"/>
        <v>0</v>
      </c>
      <c r="BN212" s="177">
        <f t="shared" si="438"/>
        <v>0</v>
      </c>
      <c r="BO212" s="539"/>
      <c r="BP212" s="443">
        <f t="shared" si="439"/>
        <v>0</v>
      </c>
      <c r="BQ212" s="443">
        <f t="shared" si="440"/>
        <v>0</v>
      </c>
      <c r="BR212" s="539"/>
      <c r="BS212" s="177">
        <f t="shared" si="441"/>
        <v>0</v>
      </c>
      <c r="BT212" s="177">
        <f t="shared" si="442"/>
        <v>0</v>
      </c>
      <c r="BU212" s="177">
        <f t="shared" si="443"/>
        <v>0</v>
      </c>
      <c r="BV212" s="177">
        <f t="shared" si="444"/>
        <v>0</v>
      </c>
      <c r="BW212" s="177">
        <f t="shared" si="445"/>
        <v>0</v>
      </c>
      <c r="BX212" s="177">
        <f t="shared" si="446"/>
        <v>0</v>
      </c>
      <c r="BY212" s="177">
        <f t="shared" si="447"/>
        <v>0</v>
      </c>
      <c r="BZ212" s="177">
        <f t="shared" si="448"/>
        <v>0</v>
      </c>
      <c r="CA212" s="177">
        <f t="shared" si="449"/>
        <v>0</v>
      </c>
      <c r="CB212" s="177">
        <f t="shared" si="450"/>
        <v>0</v>
      </c>
      <c r="CC212" s="177">
        <f t="shared" si="451"/>
        <v>0</v>
      </c>
      <c r="CD212" s="177">
        <f t="shared" si="452"/>
        <v>0</v>
      </c>
      <c r="CE212" s="177">
        <f t="shared" si="453"/>
        <v>0</v>
      </c>
      <c r="CF212" s="177">
        <f t="shared" si="454"/>
        <v>0</v>
      </c>
      <c r="CG212" s="177">
        <f t="shared" si="455"/>
        <v>0</v>
      </c>
      <c r="CH212" s="177">
        <f t="shared" si="456"/>
        <v>0</v>
      </c>
      <c r="CI212" s="177">
        <f t="shared" si="457"/>
        <v>0</v>
      </c>
      <c r="CJ212" s="177">
        <f t="shared" si="458"/>
        <v>0</v>
      </c>
      <c r="CK212" s="177">
        <f t="shared" si="459"/>
        <v>0</v>
      </c>
      <c r="CL212" s="177">
        <f t="shared" si="460"/>
        <v>0</v>
      </c>
      <c r="CM212" s="177">
        <f t="shared" si="461"/>
        <v>0</v>
      </c>
    </row>
    <row r="213" spans="1:91" s="9" customFormat="1" ht="90" customHeight="1">
      <c r="B213" s="210"/>
      <c r="D213" s="141" t="s">
        <v>4711</v>
      </c>
      <c r="E213" s="486" t="s">
        <v>6201</v>
      </c>
      <c r="F213" s="114" t="s">
        <v>134</v>
      </c>
      <c r="G213" s="115" t="s">
        <v>5003</v>
      </c>
      <c r="H213" s="115" t="s">
        <v>185</v>
      </c>
      <c r="I213" s="114">
        <v>1</v>
      </c>
      <c r="J213" s="114">
        <v>0</v>
      </c>
      <c r="K213" s="114" t="s">
        <v>4673</v>
      </c>
      <c r="L213" s="386">
        <v>169.28049999999999</v>
      </c>
      <c r="M213" s="129"/>
      <c r="N213" s="129"/>
      <c r="O213" s="129"/>
      <c r="P213" s="129"/>
      <c r="Q213" s="129"/>
      <c r="R213" s="129"/>
      <c r="S213" s="129"/>
      <c r="T213" s="129"/>
      <c r="U213" s="129"/>
      <c r="V213" s="129"/>
      <c r="W213" s="129"/>
      <c r="X213" s="129"/>
      <c r="Y213" s="129"/>
      <c r="Z213" s="129"/>
      <c r="AA213" s="131">
        <f t="shared" si="411"/>
        <v>0</v>
      </c>
      <c r="AB213" s="131" t="str">
        <f t="shared" si="475"/>
        <v>No</v>
      </c>
      <c r="AC213" s="212" t="str">
        <f t="shared" si="413"/>
        <v>No</v>
      </c>
      <c r="AE213" s="275">
        <v>1</v>
      </c>
      <c r="AF213" s="276">
        <f t="shared" si="429"/>
        <v>0</v>
      </c>
      <c r="AG213" s="111"/>
      <c r="AH213" s="312">
        <v>2.5499999999999998</v>
      </c>
      <c r="AI213" s="311">
        <f t="shared" si="409"/>
        <v>0</v>
      </c>
      <c r="AJ213" s="198">
        <f t="shared" si="415"/>
        <v>0</v>
      </c>
      <c r="AK213" s="198">
        <f t="shared" si="416"/>
        <v>0</v>
      </c>
      <c r="AL213" s="198">
        <f t="shared" si="417"/>
        <v>0</v>
      </c>
      <c r="AM213" s="198">
        <f t="shared" si="418"/>
        <v>0</v>
      </c>
      <c r="AN213" s="198">
        <f t="shared" si="419"/>
        <v>0</v>
      </c>
      <c r="AO213" s="198">
        <f t="shared" si="420"/>
        <v>0</v>
      </c>
      <c r="AP213" s="198">
        <f t="shared" si="421"/>
        <v>0</v>
      </c>
      <c r="AQ213" s="198">
        <f t="shared" si="422"/>
        <v>0</v>
      </c>
      <c r="AR213" s="198">
        <f t="shared" si="423"/>
        <v>0</v>
      </c>
      <c r="AS213" s="198">
        <f t="shared" si="424"/>
        <v>0</v>
      </c>
      <c r="AT213" s="198">
        <f t="shared" si="425"/>
        <v>0</v>
      </c>
      <c r="AU213" s="198">
        <f t="shared" si="426"/>
        <v>0</v>
      </c>
      <c r="AV213" s="198">
        <f t="shared" si="427"/>
        <v>0</v>
      </c>
      <c r="AW213" s="198">
        <f t="shared" si="428"/>
        <v>0</v>
      </c>
      <c r="AX213" s="526">
        <v>1</v>
      </c>
      <c r="AY213" s="532">
        <v>7</v>
      </c>
      <c r="AZ213" s="285">
        <f t="shared" si="464"/>
        <v>0</v>
      </c>
      <c r="BA213" s="532"/>
      <c r="BB213" s="285">
        <f t="shared" si="465"/>
        <v>0</v>
      </c>
      <c r="BC213" s="532"/>
      <c r="BD213" s="177">
        <f t="shared" si="466"/>
        <v>0</v>
      </c>
      <c r="BE213" s="539"/>
      <c r="BF213" s="177">
        <f t="shared" si="430"/>
        <v>0</v>
      </c>
      <c r="BG213" s="177">
        <f t="shared" si="431"/>
        <v>0</v>
      </c>
      <c r="BH213" s="177">
        <f t="shared" si="432"/>
        <v>0</v>
      </c>
      <c r="BI213" s="177">
        <f t="shared" si="433"/>
        <v>0</v>
      </c>
      <c r="BJ213" s="177">
        <f t="shared" si="434"/>
        <v>0</v>
      </c>
      <c r="BK213" s="177">
        <f t="shared" si="435"/>
        <v>0</v>
      </c>
      <c r="BL213" s="177">
        <f t="shared" si="436"/>
        <v>0</v>
      </c>
      <c r="BM213" s="177">
        <f t="shared" si="437"/>
        <v>0</v>
      </c>
      <c r="BN213" s="177">
        <f t="shared" si="438"/>
        <v>0</v>
      </c>
      <c r="BO213" s="539"/>
      <c r="BP213" s="443">
        <f t="shared" si="439"/>
        <v>0</v>
      </c>
      <c r="BQ213" s="443">
        <f t="shared" si="440"/>
        <v>0</v>
      </c>
      <c r="BR213" s="539"/>
      <c r="BS213" s="177">
        <f t="shared" si="441"/>
        <v>0</v>
      </c>
      <c r="BT213" s="177">
        <f t="shared" si="442"/>
        <v>0</v>
      </c>
      <c r="BU213" s="177">
        <f t="shared" si="443"/>
        <v>0</v>
      </c>
      <c r="BV213" s="177">
        <f t="shared" si="444"/>
        <v>0</v>
      </c>
      <c r="BW213" s="177">
        <f t="shared" si="445"/>
        <v>0</v>
      </c>
      <c r="BX213" s="177">
        <f t="shared" si="446"/>
        <v>0</v>
      </c>
      <c r="BY213" s="177">
        <f t="shared" si="447"/>
        <v>0</v>
      </c>
      <c r="BZ213" s="177">
        <f t="shared" si="448"/>
        <v>0</v>
      </c>
      <c r="CA213" s="177">
        <f t="shared" si="449"/>
        <v>0</v>
      </c>
      <c r="CB213" s="177">
        <f t="shared" si="450"/>
        <v>0</v>
      </c>
      <c r="CC213" s="177">
        <f t="shared" si="451"/>
        <v>0</v>
      </c>
      <c r="CD213" s="177">
        <f t="shared" si="452"/>
        <v>0</v>
      </c>
      <c r="CE213" s="177">
        <f t="shared" si="453"/>
        <v>0</v>
      </c>
      <c r="CF213" s="177">
        <f t="shared" si="454"/>
        <v>0</v>
      </c>
      <c r="CG213" s="177">
        <f t="shared" si="455"/>
        <v>0</v>
      </c>
      <c r="CH213" s="177">
        <f t="shared" si="456"/>
        <v>0</v>
      </c>
      <c r="CI213" s="177">
        <f t="shared" si="457"/>
        <v>0</v>
      </c>
      <c r="CJ213" s="177">
        <f t="shared" si="458"/>
        <v>0</v>
      </c>
      <c r="CK213" s="177">
        <f t="shared" si="459"/>
        <v>0</v>
      </c>
      <c r="CL213" s="177">
        <f t="shared" si="460"/>
        <v>0</v>
      </c>
      <c r="CM213" s="177">
        <f t="shared" si="461"/>
        <v>0</v>
      </c>
    </row>
    <row r="214" spans="1:91" s="123" customFormat="1" ht="90" customHeight="1">
      <c r="A214" s="9"/>
      <c r="B214" s="210"/>
      <c r="C214" s="9"/>
      <c r="D214" s="106" t="s">
        <v>2276</v>
      </c>
      <c r="E214" s="175" t="s">
        <v>2884</v>
      </c>
      <c r="F214" s="105" t="s">
        <v>133</v>
      </c>
      <c r="G214" s="224" t="s">
        <v>5004</v>
      </c>
      <c r="H214" s="224" t="s">
        <v>185</v>
      </c>
      <c r="I214" s="105">
        <v>1</v>
      </c>
      <c r="J214" s="105">
        <v>0</v>
      </c>
      <c r="K214" s="105" t="s">
        <v>4673</v>
      </c>
      <c r="L214" s="388">
        <v>129.78</v>
      </c>
      <c r="M214" s="127"/>
      <c r="N214" s="126"/>
      <c r="O214" s="127"/>
      <c r="P214" s="127"/>
      <c r="Q214" s="127"/>
      <c r="R214" s="127"/>
      <c r="S214" s="127"/>
      <c r="T214" s="127"/>
      <c r="U214" s="127"/>
      <c r="V214" s="127"/>
      <c r="W214" s="127"/>
      <c r="X214" s="127"/>
      <c r="Y214" s="127"/>
      <c r="Z214" s="127"/>
      <c r="AA214" s="138">
        <f t="shared" si="411"/>
        <v>0</v>
      </c>
      <c r="AB214" s="138" t="str">
        <f t="shared" ref="AB214" si="478">IF(SUM(M214:Z214)&gt;0,"Yes","No")</f>
        <v>No</v>
      </c>
      <c r="AC214" s="211" t="str">
        <f t="shared" si="413"/>
        <v>No</v>
      </c>
      <c r="AE214" s="275">
        <v>1</v>
      </c>
      <c r="AF214" s="276">
        <f t="shared" ref="AF214" si="479">AE214*SUM(M214:Z214)</f>
        <v>0</v>
      </c>
      <c r="AG214" s="111"/>
      <c r="AH214" s="312">
        <v>1.65</v>
      </c>
      <c r="AI214" s="311">
        <f t="shared" si="409"/>
        <v>0</v>
      </c>
      <c r="AJ214" s="198">
        <f t="shared" si="415"/>
        <v>0</v>
      </c>
      <c r="AK214" s="198">
        <f t="shared" si="416"/>
        <v>0</v>
      </c>
      <c r="AL214" s="198">
        <f t="shared" si="417"/>
        <v>0</v>
      </c>
      <c r="AM214" s="198">
        <f t="shared" si="418"/>
        <v>0</v>
      </c>
      <c r="AN214" s="198">
        <f t="shared" si="419"/>
        <v>0</v>
      </c>
      <c r="AO214" s="198">
        <f t="shared" si="420"/>
        <v>0</v>
      </c>
      <c r="AP214" s="198">
        <f t="shared" si="421"/>
        <v>0</v>
      </c>
      <c r="AQ214" s="198">
        <f t="shared" si="422"/>
        <v>0</v>
      </c>
      <c r="AR214" s="198">
        <f t="shared" si="423"/>
        <v>0</v>
      </c>
      <c r="AS214" s="198">
        <f t="shared" si="424"/>
        <v>0</v>
      </c>
      <c r="AT214" s="198">
        <f t="shared" si="425"/>
        <v>0</v>
      </c>
      <c r="AU214" s="198">
        <f t="shared" si="426"/>
        <v>0</v>
      </c>
      <c r="AV214" s="198">
        <f t="shared" si="427"/>
        <v>0</v>
      </c>
      <c r="AW214" s="198">
        <f t="shared" si="428"/>
        <v>0</v>
      </c>
      <c r="AX214" s="526">
        <v>1</v>
      </c>
      <c r="AY214" s="532">
        <v>5</v>
      </c>
      <c r="AZ214" s="285">
        <f t="shared" si="464"/>
        <v>0</v>
      </c>
      <c r="BA214" s="532"/>
      <c r="BB214" s="285">
        <f t="shared" si="465"/>
        <v>0</v>
      </c>
      <c r="BC214" s="532"/>
      <c r="BD214" s="177">
        <f t="shared" si="466"/>
        <v>0</v>
      </c>
      <c r="BE214" s="539"/>
      <c r="BF214" s="177">
        <f t="shared" si="430"/>
        <v>0</v>
      </c>
      <c r="BG214" s="177">
        <f t="shared" si="431"/>
        <v>0</v>
      </c>
      <c r="BH214" s="177">
        <f t="shared" si="432"/>
        <v>0</v>
      </c>
      <c r="BI214" s="177">
        <f t="shared" si="433"/>
        <v>0</v>
      </c>
      <c r="BJ214" s="177">
        <f t="shared" si="434"/>
        <v>0</v>
      </c>
      <c r="BK214" s="177">
        <f t="shared" si="435"/>
        <v>0</v>
      </c>
      <c r="BL214" s="177">
        <f t="shared" si="436"/>
        <v>0</v>
      </c>
      <c r="BM214" s="177">
        <f t="shared" si="437"/>
        <v>0</v>
      </c>
      <c r="BN214" s="177">
        <f t="shared" si="438"/>
        <v>0</v>
      </c>
      <c r="BO214" s="539"/>
      <c r="BP214" s="443">
        <f t="shared" si="439"/>
        <v>0</v>
      </c>
      <c r="BQ214" s="443">
        <f t="shared" si="440"/>
        <v>0</v>
      </c>
      <c r="BR214" s="539"/>
      <c r="BS214" s="177">
        <f t="shared" si="441"/>
        <v>0</v>
      </c>
      <c r="BT214" s="177">
        <f t="shared" si="442"/>
        <v>0</v>
      </c>
      <c r="BU214" s="177">
        <f t="shared" si="443"/>
        <v>0</v>
      </c>
      <c r="BV214" s="177">
        <f t="shared" si="444"/>
        <v>0</v>
      </c>
      <c r="BW214" s="177">
        <f t="shared" si="445"/>
        <v>0</v>
      </c>
      <c r="BX214" s="177">
        <f t="shared" si="446"/>
        <v>0</v>
      </c>
      <c r="BY214" s="177">
        <f t="shared" si="447"/>
        <v>0</v>
      </c>
      <c r="BZ214" s="177">
        <f t="shared" si="448"/>
        <v>0</v>
      </c>
      <c r="CA214" s="177">
        <f t="shared" si="449"/>
        <v>0</v>
      </c>
      <c r="CB214" s="177">
        <f t="shared" si="450"/>
        <v>0</v>
      </c>
      <c r="CC214" s="177">
        <f t="shared" si="451"/>
        <v>0</v>
      </c>
      <c r="CD214" s="177">
        <f t="shared" si="452"/>
        <v>0</v>
      </c>
      <c r="CE214" s="177">
        <f t="shared" si="453"/>
        <v>0</v>
      </c>
      <c r="CF214" s="177">
        <f t="shared" si="454"/>
        <v>0</v>
      </c>
      <c r="CG214" s="177">
        <f t="shared" si="455"/>
        <v>0</v>
      </c>
      <c r="CH214" s="177">
        <f t="shared" si="456"/>
        <v>0</v>
      </c>
      <c r="CI214" s="177">
        <f t="shared" si="457"/>
        <v>0</v>
      </c>
      <c r="CJ214" s="177">
        <f t="shared" si="458"/>
        <v>0</v>
      </c>
      <c r="CK214" s="177">
        <f t="shared" si="459"/>
        <v>0</v>
      </c>
      <c r="CL214" s="177">
        <f t="shared" si="460"/>
        <v>0</v>
      </c>
      <c r="CM214" s="177">
        <f t="shared" si="461"/>
        <v>0</v>
      </c>
    </row>
    <row r="215" spans="1:91" s="123" customFormat="1" ht="90" customHeight="1">
      <c r="A215" s="9"/>
      <c r="B215" s="210"/>
      <c r="C215" s="9"/>
      <c r="D215" s="106" t="s">
        <v>4712</v>
      </c>
      <c r="E215" s="487" t="s">
        <v>6201</v>
      </c>
      <c r="F215" s="105" t="s">
        <v>133</v>
      </c>
      <c r="G215" s="224" t="s">
        <v>5004</v>
      </c>
      <c r="H215" s="224" t="s">
        <v>185</v>
      </c>
      <c r="I215" s="105">
        <v>1</v>
      </c>
      <c r="J215" s="105">
        <v>0</v>
      </c>
      <c r="K215" s="105" t="s">
        <v>4673</v>
      </c>
      <c r="L215" s="388">
        <v>112.8571</v>
      </c>
      <c r="M215" s="127"/>
      <c r="N215" s="126"/>
      <c r="O215" s="127"/>
      <c r="P215" s="127"/>
      <c r="Q215" s="127"/>
      <c r="R215" s="127"/>
      <c r="S215" s="127"/>
      <c r="T215" s="127"/>
      <c r="U215" s="127"/>
      <c r="V215" s="127"/>
      <c r="W215" s="127"/>
      <c r="X215" s="127"/>
      <c r="Y215" s="127"/>
      <c r="Z215" s="127"/>
      <c r="AA215" s="138">
        <f t="shared" si="411"/>
        <v>0</v>
      </c>
      <c r="AB215" s="138" t="str">
        <f t="shared" si="475"/>
        <v>No</v>
      </c>
      <c r="AC215" s="211" t="str">
        <f t="shared" si="413"/>
        <v>No</v>
      </c>
      <c r="AE215" s="275">
        <v>1</v>
      </c>
      <c r="AF215" s="276">
        <f t="shared" si="429"/>
        <v>0</v>
      </c>
      <c r="AG215" s="111"/>
      <c r="AH215" s="312">
        <v>1.65</v>
      </c>
      <c r="AI215" s="311">
        <f t="shared" si="409"/>
        <v>0</v>
      </c>
      <c r="AJ215" s="198">
        <f t="shared" si="415"/>
        <v>0</v>
      </c>
      <c r="AK215" s="198">
        <f t="shared" si="416"/>
        <v>0</v>
      </c>
      <c r="AL215" s="198">
        <f t="shared" si="417"/>
        <v>0</v>
      </c>
      <c r="AM215" s="198">
        <f t="shared" si="418"/>
        <v>0</v>
      </c>
      <c r="AN215" s="198">
        <f t="shared" si="419"/>
        <v>0</v>
      </c>
      <c r="AO215" s="198">
        <f t="shared" si="420"/>
        <v>0</v>
      </c>
      <c r="AP215" s="198">
        <f t="shared" si="421"/>
        <v>0</v>
      </c>
      <c r="AQ215" s="198">
        <f t="shared" si="422"/>
        <v>0</v>
      </c>
      <c r="AR215" s="198">
        <f t="shared" si="423"/>
        <v>0</v>
      </c>
      <c r="AS215" s="198">
        <f t="shared" si="424"/>
        <v>0</v>
      </c>
      <c r="AT215" s="198">
        <f t="shared" si="425"/>
        <v>0</v>
      </c>
      <c r="AU215" s="198">
        <f t="shared" si="426"/>
        <v>0</v>
      </c>
      <c r="AV215" s="198">
        <f t="shared" si="427"/>
        <v>0</v>
      </c>
      <c r="AW215" s="198">
        <f t="shared" si="428"/>
        <v>0</v>
      </c>
      <c r="AX215" s="526">
        <v>1</v>
      </c>
      <c r="AY215" s="532">
        <v>5</v>
      </c>
      <c r="AZ215" s="285">
        <f t="shared" si="464"/>
        <v>0</v>
      </c>
      <c r="BA215" s="532"/>
      <c r="BB215" s="285">
        <f t="shared" si="465"/>
        <v>0</v>
      </c>
      <c r="BC215" s="532"/>
      <c r="BD215" s="177">
        <f t="shared" si="466"/>
        <v>0</v>
      </c>
      <c r="BE215" s="539"/>
      <c r="BF215" s="177">
        <f t="shared" si="430"/>
        <v>0</v>
      </c>
      <c r="BG215" s="177">
        <f t="shared" si="431"/>
        <v>0</v>
      </c>
      <c r="BH215" s="177">
        <f t="shared" si="432"/>
        <v>0</v>
      </c>
      <c r="BI215" s="177">
        <f t="shared" si="433"/>
        <v>0</v>
      </c>
      <c r="BJ215" s="177">
        <f t="shared" si="434"/>
        <v>0</v>
      </c>
      <c r="BK215" s="177">
        <f t="shared" si="435"/>
        <v>0</v>
      </c>
      <c r="BL215" s="177">
        <f t="shared" si="436"/>
        <v>0</v>
      </c>
      <c r="BM215" s="177">
        <f t="shared" si="437"/>
        <v>0</v>
      </c>
      <c r="BN215" s="177">
        <f t="shared" si="438"/>
        <v>0</v>
      </c>
      <c r="BO215" s="539"/>
      <c r="BP215" s="443">
        <f t="shared" si="439"/>
        <v>0</v>
      </c>
      <c r="BQ215" s="443">
        <f t="shared" si="440"/>
        <v>0</v>
      </c>
      <c r="BR215" s="539"/>
      <c r="BS215" s="177">
        <f t="shared" si="441"/>
        <v>0</v>
      </c>
      <c r="BT215" s="177">
        <f t="shared" si="442"/>
        <v>0</v>
      </c>
      <c r="BU215" s="177">
        <f t="shared" si="443"/>
        <v>0</v>
      </c>
      <c r="BV215" s="177">
        <f t="shared" si="444"/>
        <v>0</v>
      </c>
      <c r="BW215" s="177">
        <f t="shared" si="445"/>
        <v>0</v>
      </c>
      <c r="BX215" s="177">
        <f t="shared" si="446"/>
        <v>0</v>
      </c>
      <c r="BY215" s="177">
        <f t="shared" si="447"/>
        <v>0</v>
      </c>
      <c r="BZ215" s="177">
        <f t="shared" si="448"/>
        <v>0</v>
      </c>
      <c r="CA215" s="177">
        <f t="shared" si="449"/>
        <v>0</v>
      </c>
      <c r="CB215" s="177">
        <f t="shared" si="450"/>
        <v>0</v>
      </c>
      <c r="CC215" s="177">
        <f t="shared" si="451"/>
        <v>0</v>
      </c>
      <c r="CD215" s="177">
        <f t="shared" si="452"/>
        <v>0</v>
      </c>
      <c r="CE215" s="177">
        <f t="shared" si="453"/>
        <v>0</v>
      </c>
      <c r="CF215" s="177">
        <f t="shared" si="454"/>
        <v>0</v>
      </c>
      <c r="CG215" s="177">
        <f t="shared" si="455"/>
        <v>0</v>
      </c>
      <c r="CH215" s="177">
        <f t="shared" si="456"/>
        <v>0</v>
      </c>
      <c r="CI215" s="177">
        <f t="shared" si="457"/>
        <v>0</v>
      </c>
      <c r="CJ215" s="177">
        <f t="shared" si="458"/>
        <v>0</v>
      </c>
      <c r="CK215" s="177">
        <f t="shared" si="459"/>
        <v>0</v>
      </c>
      <c r="CL215" s="177">
        <f t="shared" si="460"/>
        <v>0</v>
      </c>
      <c r="CM215" s="177">
        <f t="shared" si="461"/>
        <v>0</v>
      </c>
    </row>
    <row r="216" spans="1:91" s="9" customFormat="1" ht="90" customHeight="1">
      <c r="B216" s="210"/>
      <c r="D216" s="141" t="s">
        <v>2277</v>
      </c>
      <c r="E216" s="223" t="s">
        <v>2884</v>
      </c>
      <c r="F216" s="114" t="s">
        <v>133</v>
      </c>
      <c r="G216" s="115" t="s">
        <v>5005</v>
      </c>
      <c r="H216" s="115" t="s">
        <v>185</v>
      </c>
      <c r="I216" s="114">
        <v>1</v>
      </c>
      <c r="J216" s="114">
        <v>0</v>
      </c>
      <c r="K216" s="114" t="s">
        <v>4673</v>
      </c>
      <c r="L216" s="386">
        <v>183.85500000000002</v>
      </c>
      <c r="M216" s="129"/>
      <c r="N216" s="129"/>
      <c r="O216" s="129"/>
      <c r="P216" s="129"/>
      <c r="Q216" s="129"/>
      <c r="R216" s="129"/>
      <c r="S216" s="129"/>
      <c r="T216" s="129"/>
      <c r="U216" s="129"/>
      <c r="V216" s="129"/>
      <c r="W216" s="129"/>
      <c r="X216" s="129"/>
      <c r="Y216" s="129"/>
      <c r="Z216" s="129"/>
      <c r="AA216" s="131">
        <f t="shared" si="411"/>
        <v>0</v>
      </c>
      <c r="AB216" s="131" t="str">
        <f t="shared" ref="AB216" si="480">IF(SUM(M216:Z216)&gt;0,"Yes","No")</f>
        <v>No</v>
      </c>
      <c r="AC216" s="212" t="str">
        <f t="shared" si="413"/>
        <v>No</v>
      </c>
      <c r="AE216" s="275">
        <v>1</v>
      </c>
      <c r="AF216" s="276">
        <f t="shared" ref="AF216" si="481">AE216*SUM(M216:Z216)</f>
        <v>0</v>
      </c>
      <c r="AG216" s="111"/>
      <c r="AH216" s="312">
        <v>2.4500000000000002</v>
      </c>
      <c r="AI216" s="311">
        <f t="shared" si="409"/>
        <v>0</v>
      </c>
      <c r="AJ216" s="198">
        <f t="shared" si="415"/>
        <v>0</v>
      </c>
      <c r="AK216" s="198">
        <f t="shared" si="416"/>
        <v>0</v>
      </c>
      <c r="AL216" s="198">
        <f t="shared" si="417"/>
        <v>0</v>
      </c>
      <c r="AM216" s="198">
        <f t="shared" si="418"/>
        <v>0</v>
      </c>
      <c r="AN216" s="198">
        <f t="shared" si="419"/>
        <v>0</v>
      </c>
      <c r="AO216" s="198">
        <f t="shared" si="420"/>
        <v>0</v>
      </c>
      <c r="AP216" s="198">
        <f t="shared" si="421"/>
        <v>0</v>
      </c>
      <c r="AQ216" s="198">
        <f t="shared" si="422"/>
        <v>0</v>
      </c>
      <c r="AR216" s="198">
        <f t="shared" si="423"/>
        <v>0</v>
      </c>
      <c r="AS216" s="198">
        <f t="shared" si="424"/>
        <v>0</v>
      </c>
      <c r="AT216" s="198">
        <f t="shared" si="425"/>
        <v>0</v>
      </c>
      <c r="AU216" s="198">
        <f t="shared" si="426"/>
        <v>0</v>
      </c>
      <c r="AV216" s="198">
        <f t="shared" si="427"/>
        <v>0</v>
      </c>
      <c r="AW216" s="198">
        <f t="shared" si="428"/>
        <v>0</v>
      </c>
      <c r="AX216" s="526">
        <v>1</v>
      </c>
      <c r="AY216" s="532">
        <v>6</v>
      </c>
      <c r="AZ216" s="285">
        <f t="shared" si="464"/>
        <v>0</v>
      </c>
      <c r="BA216" s="532"/>
      <c r="BB216" s="285">
        <f t="shared" si="465"/>
        <v>0</v>
      </c>
      <c r="BC216" s="532"/>
      <c r="BD216" s="177">
        <f t="shared" si="466"/>
        <v>0</v>
      </c>
      <c r="BE216" s="539"/>
      <c r="BF216" s="177">
        <f t="shared" si="430"/>
        <v>0</v>
      </c>
      <c r="BG216" s="177">
        <f t="shared" si="431"/>
        <v>0</v>
      </c>
      <c r="BH216" s="177">
        <f t="shared" si="432"/>
        <v>0</v>
      </c>
      <c r="BI216" s="177">
        <f t="shared" si="433"/>
        <v>0</v>
      </c>
      <c r="BJ216" s="177">
        <f t="shared" si="434"/>
        <v>0</v>
      </c>
      <c r="BK216" s="177">
        <f t="shared" si="435"/>
        <v>0</v>
      </c>
      <c r="BL216" s="177">
        <f t="shared" si="436"/>
        <v>0</v>
      </c>
      <c r="BM216" s="177">
        <f t="shared" si="437"/>
        <v>0</v>
      </c>
      <c r="BN216" s="177">
        <f t="shared" si="438"/>
        <v>0</v>
      </c>
      <c r="BO216" s="539"/>
      <c r="BP216" s="443">
        <f t="shared" si="439"/>
        <v>0</v>
      </c>
      <c r="BQ216" s="443">
        <f t="shared" si="440"/>
        <v>0</v>
      </c>
      <c r="BR216" s="539"/>
      <c r="BS216" s="177">
        <f t="shared" si="441"/>
        <v>0</v>
      </c>
      <c r="BT216" s="177">
        <f t="shared" si="442"/>
        <v>0</v>
      </c>
      <c r="BU216" s="177">
        <f t="shared" si="443"/>
        <v>0</v>
      </c>
      <c r="BV216" s="177">
        <f t="shared" si="444"/>
        <v>0</v>
      </c>
      <c r="BW216" s="177">
        <f t="shared" si="445"/>
        <v>0</v>
      </c>
      <c r="BX216" s="177">
        <f t="shared" si="446"/>
        <v>0</v>
      </c>
      <c r="BY216" s="177">
        <f t="shared" si="447"/>
        <v>0</v>
      </c>
      <c r="BZ216" s="177">
        <f t="shared" si="448"/>
        <v>0</v>
      </c>
      <c r="CA216" s="177">
        <f t="shared" si="449"/>
        <v>0</v>
      </c>
      <c r="CB216" s="177">
        <f t="shared" si="450"/>
        <v>0</v>
      </c>
      <c r="CC216" s="177">
        <f t="shared" si="451"/>
        <v>0</v>
      </c>
      <c r="CD216" s="177">
        <f t="shared" si="452"/>
        <v>0</v>
      </c>
      <c r="CE216" s="177">
        <f t="shared" si="453"/>
        <v>0</v>
      </c>
      <c r="CF216" s="177">
        <f t="shared" si="454"/>
        <v>0</v>
      </c>
      <c r="CG216" s="177">
        <f t="shared" si="455"/>
        <v>0</v>
      </c>
      <c r="CH216" s="177">
        <f t="shared" si="456"/>
        <v>0</v>
      </c>
      <c r="CI216" s="177">
        <f t="shared" si="457"/>
        <v>0</v>
      </c>
      <c r="CJ216" s="177">
        <f t="shared" si="458"/>
        <v>0</v>
      </c>
      <c r="CK216" s="177">
        <f t="shared" si="459"/>
        <v>0</v>
      </c>
      <c r="CL216" s="177">
        <f t="shared" si="460"/>
        <v>0</v>
      </c>
      <c r="CM216" s="177">
        <f t="shared" si="461"/>
        <v>0</v>
      </c>
    </row>
    <row r="217" spans="1:91" s="9" customFormat="1" ht="90" customHeight="1">
      <c r="B217" s="210"/>
      <c r="D217" s="141" t="s">
        <v>4713</v>
      </c>
      <c r="E217" s="486" t="s">
        <v>6201</v>
      </c>
      <c r="F217" s="114" t="s">
        <v>133</v>
      </c>
      <c r="G217" s="115" t="s">
        <v>5005</v>
      </c>
      <c r="H217" s="115" t="s">
        <v>185</v>
      </c>
      <c r="I217" s="114">
        <v>1</v>
      </c>
      <c r="J217" s="114">
        <v>0</v>
      </c>
      <c r="K217" s="114" t="s">
        <v>4673</v>
      </c>
      <c r="L217" s="386">
        <v>159.8766</v>
      </c>
      <c r="M217" s="129"/>
      <c r="N217" s="129"/>
      <c r="O217" s="129"/>
      <c r="P217" s="129"/>
      <c r="Q217" s="129"/>
      <c r="R217" s="129"/>
      <c r="S217" s="129"/>
      <c r="T217" s="129"/>
      <c r="U217" s="129"/>
      <c r="V217" s="129"/>
      <c r="W217" s="129"/>
      <c r="X217" s="129"/>
      <c r="Y217" s="129"/>
      <c r="Z217" s="129"/>
      <c r="AA217" s="131">
        <f t="shared" si="411"/>
        <v>0</v>
      </c>
      <c r="AB217" s="131" t="str">
        <f t="shared" si="475"/>
        <v>No</v>
      </c>
      <c r="AC217" s="212" t="str">
        <f t="shared" si="413"/>
        <v>No</v>
      </c>
      <c r="AE217" s="275">
        <v>1</v>
      </c>
      <c r="AF217" s="276">
        <f t="shared" si="429"/>
        <v>0</v>
      </c>
      <c r="AG217" s="111"/>
      <c r="AH217" s="312">
        <v>2.4500000000000002</v>
      </c>
      <c r="AI217" s="311">
        <f t="shared" si="409"/>
        <v>0</v>
      </c>
      <c r="AJ217" s="198">
        <f t="shared" si="415"/>
        <v>0</v>
      </c>
      <c r="AK217" s="198">
        <f t="shared" si="416"/>
        <v>0</v>
      </c>
      <c r="AL217" s="198">
        <f t="shared" si="417"/>
        <v>0</v>
      </c>
      <c r="AM217" s="198">
        <f t="shared" si="418"/>
        <v>0</v>
      </c>
      <c r="AN217" s="198">
        <f t="shared" si="419"/>
        <v>0</v>
      </c>
      <c r="AO217" s="198">
        <f t="shared" si="420"/>
        <v>0</v>
      </c>
      <c r="AP217" s="198">
        <f t="shared" si="421"/>
        <v>0</v>
      </c>
      <c r="AQ217" s="198">
        <f t="shared" si="422"/>
        <v>0</v>
      </c>
      <c r="AR217" s="198">
        <f t="shared" si="423"/>
        <v>0</v>
      </c>
      <c r="AS217" s="198">
        <f t="shared" si="424"/>
        <v>0</v>
      </c>
      <c r="AT217" s="198">
        <f t="shared" si="425"/>
        <v>0</v>
      </c>
      <c r="AU217" s="198">
        <f t="shared" si="426"/>
        <v>0</v>
      </c>
      <c r="AV217" s="198">
        <f t="shared" si="427"/>
        <v>0</v>
      </c>
      <c r="AW217" s="198">
        <f t="shared" si="428"/>
        <v>0</v>
      </c>
      <c r="AX217" s="526">
        <v>1</v>
      </c>
      <c r="AY217" s="532">
        <v>6</v>
      </c>
      <c r="AZ217" s="285">
        <f t="shared" si="464"/>
        <v>0</v>
      </c>
      <c r="BA217" s="532"/>
      <c r="BB217" s="285">
        <f t="shared" si="465"/>
        <v>0</v>
      </c>
      <c r="BC217" s="532"/>
      <c r="BD217" s="177">
        <f t="shared" si="466"/>
        <v>0</v>
      </c>
      <c r="BE217" s="539"/>
      <c r="BF217" s="177">
        <f t="shared" si="430"/>
        <v>0</v>
      </c>
      <c r="BG217" s="177">
        <f t="shared" si="431"/>
        <v>0</v>
      </c>
      <c r="BH217" s="177">
        <f t="shared" si="432"/>
        <v>0</v>
      </c>
      <c r="BI217" s="177">
        <f t="shared" si="433"/>
        <v>0</v>
      </c>
      <c r="BJ217" s="177">
        <f t="shared" si="434"/>
        <v>0</v>
      </c>
      <c r="BK217" s="177">
        <f t="shared" si="435"/>
        <v>0</v>
      </c>
      <c r="BL217" s="177">
        <f t="shared" si="436"/>
        <v>0</v>
      </c>
      <c r="BM217" s="177">
        <f t="shared" si="437"/>
        <v>0</v>
      </c>
      <c r="BN217" s="177">
        <f t="shared" si="438"/>
        <v>0</v>
      </c>
      <c r="BO217" s="539"/>
      <c r="BP217" s="443">
        <f t="shared" si="439"/>
        <v>0</v>
      </c>
      <c r="BQ217" s="443">
        <f t="shared" si="440"/>
        <v>0</v>
      </c>
      <c r="BR217" s="539"/>
      <c r="BS217" s="177">
        <f t="shared" si="441"/>
        <v>0</v>
      </c>
      <c r="BT217" s="177">
        <f t="shared" si="442"/>
        <v>0</v>
      </c>
      <c r="BU217" s="177">
        <f t="shared" si="443"/>
        <v>0</v>
      </c>
      <c r="BV217" s="177">
        <f t="shared" si="444"/>
        <v>0</v>
      </c>
      <c r="BW217" s="177">
        <f t="shared" si="445"/>
        <v>0</v>
      </c>
      <c r="BX217" s="177">
        <f t="shared" si="446"/>
        <v>0</v>
      </c>
      <c r="BY217" s="177">
        <f t="shared" si="447"/>
        <v>0</v>
      </c>
      <c r="BZ217" s="177">
        <f t="shared" si="448"/>
        <v>0</v>
      </c>
      <c r="CA217" s="177">
        <f t="shared" si="449"/>
        <v>0</v>
      </c>
      <c r="CB217" s="177">
        <f t="shared" si="450"/>
        <v>0</v>
      </c>
      <c r="CC217" s="177">
        <f t="shared" si="451"/>
        <v>0</v>
      </c>
      <c r="CD217" s="177">
        <f t="shared" si="452"/>
        <v>0</v>
      </c>
      <c r="CE217" s="177">
        <f t="shared" si="453"/>
        <v>0</v>
      </c>
      <c r="CF217" s="177">
        <f t="shared" si="454"/>
        <v>0</v>
      </c>
      <c r="CG217" s="177">
        <f t="shared" si="455"/>
        <v>0</v>
      </c>
      <c r="CH217" s="177">
        <f t="shared" si="456"/>
        <v>0</v>
      </c>
      <c r="CI217" s="177">
        <f t="shared" si="457"/>
        <v>0</v>
      </c>
      <c r="CJ217" s="177">
        <f t="shared" si="458"/>
        <v>0</v>
      </c>
      <c r="CK217" s="177">
        <f t="shared" si="459"/>
        <v>0</v>
      </c>
      <c r="CL217" s="177">
        <f t="shared" si="460"/>
        <v>0</v>
      </c>
      <c r="CM217" s="177">
        <f t="shared" si="461"/>
        <v>0</v>
      </c>
    </row>
    <row r="218" spans="1:91" s="123" customFormat="1" ht="90" customHeight="1">
      <c r="A218" s="9"/>
      <c r="B218" s="210"/>
      <c r="C218" s="9"/>
      <c r="D218" s="106" t="s">
        <v>2278</v>
      </c>
      <c r="E218" s="175" t="s">
        <v>2884</v>
      </c>
      <c r="F218" s="105" t="s">
        <v>135</v>
      </c>
      <c r="G218" s="224" t="s">
        <v>5006</v>
      </c>
      <c r="H218" s="224" t="s">
        <v>185</v>
      </c>
      <c r="I218" s="105">
        <v>1</v>
      </c>
      <c r="J218" s="105">
        <v>0</v>
      </c>
      <c r="K218" s="105" t="s">
        <v>4673</v>
      </c>
      <c r="L218" s="388">
        <v>227.11500000000001</v>
      </c>
      <c r="M218" s="127"/>
      <c r="N218" s="126"/>
      <c r="O218" s="127"/>
      <c r="P218" s="127"/>
      <c r="Q218" s="127"/>
      <c r="R218" s="127"/>
      <c r="S218" s="127"/>
      <c r="T218" s="127"/>
      <c r="U218" s="127"/>
      <c r="V218" s="127"/>
      <c r="W218" s="127"/>
      <c r="X218" s="127"/>
      <c r="Y218" s="127"/>
      <c r="Z218" s="137"/>
      <c r="AA218" s="138">
        <f t="shared" si="411"/>
        <v>0</v>
      </c>
      <c r="AB218" s="138" t="str">
        <f t="shared" ref="AB218" si="482">IF(SUM(M218:Z218)&gt;0,"Yes","No")</f>
        <v>No</v>
      </c>
      <c r="AC218" s="211" t="str">
        <f t="shared" si="413"/>
        <v>No</v>
      </c>
      <c r="AE218" s="275">
        <v>1</v>
      </c>
      <c r="AF218" s="276">
        <f t="shared" ref="AF218" si="483">AE218*SUM(M218:Z218)</f>
        <v>0</v>
      </c>
      <c r="AG218" s="111"/>
      <c r="AH218" s="312">
        <v>3.3</v>
      </c>
      <c r="AI218" s="311">
        <f t="shared" si="409"/>
        <v>0</v>
      </c>
      <c r="AJ218" s="198">
        <f t="shared" si="415"/>
        <v>0</v>
      </c>
      <c r="AK218" s="198">
        <f t="shared" si="416"/>
        <v>0</v>
      </c>
      <c r="AL218" s="198">
        <f t="shared" si="417"/>
        <v>0</v>
      </c>
      <c r="AM218" s="198">
        <f t="shared" si="418"/>
        <v>0</v>
      </c>
      <c r="AN218" s="198">
        <f t="shared" si="419"/>
        <v>0</v>
      </c>
      <c r="AO218" s="198">
        <f t="shared" si="420"/>
        <v>0</v>
      </c>
      <c r="AP218" s="198">
        <f t="shared" si="421"/>
        <v>0</v>
      </c>
      <c r="AQ218" s="198">
        <f t="shared" si="422"/>
        <v>0</v>
      </c>
      <c r="AR218" s="198">
        <f t="shared" si="423"/>
        <v>0</v>
      </c>
      <c r="AS218" s="198">
        <f t="shared" si="424"/>
        <v>0</v>
      </c>
      <c r="AT218" s="198">
        <f t="shared" si="425"/>
        <v>0</v>
      </c>
      <c r="AU218" s="198">
        <f t="shared" si="426"/>
        <v>0</v>
      </c>
      <c r="AV218" s="198">
        <f t="shared" si="427"/>
        <v>0</v>
      </c>
      <c r="AW218" s="198">
        <f t="shared" si="428"/>
        <v>0</v>
      </c>
      <c r="AX218" s="526">
        <v>1</v>
      </c>
      <c r="AY218" s="532">
        <v>7</v>
      </c>
      <c r="AZ218" s="285">
        <f t="shared" si="464"/>
        <v>0</v>
      </c>
      <c r="BA218" s="532"/>
      <c r="BB218" s="285">
        <f t="shared" si="465"/>
        <v>0</v>
      </c>
      <c r="BC218" s="532"/>
      <c r="BD218" s="177">
        <f t="shared" si="466"/>
        <v>0</v>
      </c>
      <c r="BE218" s="539"/>
      <c r="BF218" s="177">
        <f t="shared" si="430"/>
        <v>0</v>
      </c>
      <c r="BG218" s="177">
        <f t="shared" si="431"/>
        <v>0</v>
      </c>
      <c r="BH218" s="177">
        <f t="shared" si="432"/>
        <v>0</v>
      </c>
      <c r="BI218" s="177">
        <f t="shared" si="433"/>
        <v>0</v>
      </c>
      <c r="BJ218" s="177">
        <f t="shared" si="434"/>
        <v>0</v>
      </c>
      <c r="BK218" s="177">
        <f t="shared" si="435"/>
        <v>0</v>
      </c>
      <c r="BL218" s="177">
        <f t="shared" si="436"/>
        <v>0</v>
      </c>
      <c r="BM218" s="177">
        <f t="shared" si="437"/>
        <v>0</v>
      </c>
      <c r="BN218" s="177">
        <f t="shared" si="438"/>
        <v>0</v>
      </c>
      <c r="BO218" s="539"/>
      <c r="BP218" s="443">
        <f t="shared" si="439"/>
        <v>0</v>
      </c>
      <c r="BQ218" s="443">
        <f t="shared" si="440"/>
        <v>0</v>
      </c>
      <c r="BR218" s="539"/>
      <c r="BS218" s="177">
        <f t="shared" si="441"/>
        <v>0</v>
      </c>
      <c r="BT218" s="177">
        <f t="shared" si="442"/>
        <v>0</v>
      </c>
      <c r="BU218" s="177">
        <f t="shared" si="443"/>
        <v>0</v>
      </c>
      <c r="BV218" s="177">
        <f t="shared" si="444"/>
        <v>0</v>
      </c>
      <c r="BW218" s="177">
        <f t="shared" si="445"/>
        <v>0</v>
      </c>
      <c r="BX218" s="177">
        <f t="shared" si="446"/>
        <v>0</v>
      </c>
      <c r="BY218" s="177">
        <f t="shared" si="447"/>
        <v>0</v>
      </c>
      <c r="BZ218" s="177">
        <f t="shared" si="448"/>
        <v>0</v>
      </c>
      <c r="CA218" s="177">
        <f t="shared" si="449"/>
        <v>0</v>
      </c>
      <c r="CB218" s="177">
        <f t="shared" si="450"/>
        <v>0</v>
      </c>
      <c r="CC218" s="177">
        <f t="shared" si="451"/>
        <v>0</v>
      </c>
      <c r="CD218" s="177">
        <f t="shared" si="452"/>
        <v>0</v>
      </c>
      <c r="CE218" s="177">
        <f t="shared" si="453"/>
        <v>0</v>
      </c>
      <c r="CF218" s="177">
        <f t="shared" si="454"/>
        <v>0</v>
      </c>
      <c r="CG218" s="177">
        <f t="shared" si="455"/>
        <v>0</v>
      </c>
      <c r="CH218" s="177">
        <f t="shared" si="456"/>
        <v>0</v>
      </c>
      <c r="CI218" s="177">
        <f t="shared" si="457"/>
        <v>0</v>
      </c>
      <c r="CJ218" s="177">
        <f t="shared" si="458"/>
        <v>0</v>
      </c>
      <c r="CK218" s="177">
        <f t="shared" si="459"/>
        <v>0</v>
      </c>
      <c r="CL218" s="177">
        <f t="shared" si="460"/>
        <v>0</v>
      </c>
      <c r="CM218" s="177">
        <f t="shared" si="461"/>
        <v>0</v>
      </c>
    </row>
    <row r="219" spans="1:91" s="123" customFormat="1" ht="90" customHeight="1">
      <c r="A219" s="9"/>
      <c r="B219" s="210"/>
      <c r="C219" s="9"/>
      <c r="D219" s="106" t="s">
        <v>4714</v>
      </c>
      <c r="E219" s="487" t="s">
        <v>6201</v>
      </c>
      <c r="F219" s="105" t="s">
        <v>135</v>
      </c>
      <c r="G219" s="224" t="s">
        <v>5006</v>
      </c>
      <c r="H219" s="224" t="s">
        <v>185</v>
      </c>
      <c r="I219" s="105">
        <v>1</v>
      </c>
      <c r="J219" s="105">
        <v>0</v>
      </c>
      <c r="K219" s="105" t="s">
        <v>4673</v>
      </c>
      <c r="L219" s="388">
        <v>197.49220000000003</v>
      </c>
      <c r="M219" s="127"/>
      <c r="N219" s="126"/>
      <c r="O219" s="127"/>
      <c r="P219" s="127"/>
      <c r="Q219" s="127"/>
      <c r="R219" s="127"/>
      <c r="S219" s="127"/>
      <c r="T219" s="127"/>
      <c r="U219" s="127"/>
      <c r="V219" s="127"/>
      <c r="W219" s="127"/>
      <c r="X219" s="127"/>
      <c r="Y219" s="127"/>
      <c r="Z219" s="137"/>
      <c r="AA219" s="138">
        <f t="shared" si="411"/>
        <v>0</v>
      </c>
      <c r="AB219" s="138" t="str">
        <f t="shared" si="475"/>
        <v>No</v>
      </c>
      <c r="AC219" s="211" t="str">
        <f t="shared" si="413"/>
        <v>No</v>
      </c>
      <c r="AE219" s="275">
        <v>1</v>
      </c>
      <c r="AF219" s="276">
        <f t="shared" si="429"/>
        <v>0</v>
      </c>
      <c r="AG219" s="111"/>
      <c r="AH219" s="312">
        <v>3.3</v>
      </c>
      <c r="AI219" s="311">
        <f t="shared" si="409"/>
        <v>0</v>
      </c>
      <c r="AJ219" s="198">
        <f t="shared" si="415"/>
        <v>0</v>
      </c>
      <c r="AK219" s="198">
        <f t="shared" si="416"/>
        <v>0</v>
      </c>
      <c r="AL219" s="198">
        <f t="shared" si="417"/>
        <v>0</v>
      </c>
      <c r="AM219" s="198">
        <f t="shared" si="418"/>
        <v>0</v>
      </c>
      <c r="AN219" s="198">
        <f t="shared" si="419"/>
        <v>0</v>
      </c>
      <c r="AO219" s="198">
        <f t="shared" si="420"/>
        <v>0</v>
      </c>
      <c r="AP219" s="198">
        <f t="shared" si="421"/>
        <v>0</v>
      </c>
      <c r="AQ219" s="198">
        <f t="shared" si="422"/>
        <v>0</v>
      </c>
      <c r="AR219" s="198">
        <f t="shared" si="423"/>
        <v>0</v>
      </c>
      <c r="AS219" s="198">
        <f t="shared" si="424"/>
        <v>0</v>
      </c>
      <c r="AT219" s="198">
        <f t="shared" si="425"/>
        <v>0</v>
      </c>
      <c r="AU219" s="198">
        <f t="shared" si="426"/>
        <v>0</v>
      </c>
      <c r="AV219" s="198">
        <f t="shared" si="427"/>
        <v>0</v>
      </c>
      <c r="AW219" s="198">
        <f t="shared" si="428"/>
        <v>0</v>
      </c>
      <c r="AX219" s="526">
        <v>1</v>
      </c>
      <c r="AY219" s="532">
        <v>7</v>
      </c>
      <c r="AZ219" s="285">
        <f t="shared" si="464"/>
        <v>0</v>
      </c>
      <c r="BA219" s="532"/>
      <c r="BB219" s="285">
        <f t="shared" si="465"/>
        <v>0</v>
      </c>
      <c r="BC219" s="532"/>
      <c r="BD219" s="177">
        <f t="shared" si="466"/>
        <v>0</v>
      </c>
      <c r="BE219" s="539"/>
      <c r="BF219" s="177">
        <f t="shared" si="430"/>
        <v>0</v>
      </c>
      <c r="BG219" s="177">
        <f t="shared" si="431"/>
        <v>0</v>
      </c>
      <c r="BH219" s="177">
        <f t="shared" si="432"/>
        <v>0</v>
      </c>
      <c r="BI219" s="177">
        <f t="shared" si="433"/>
        <v>0</v>
      </c>
      <c r="BJ219" s="177">
        <f t="shared" si="434"/>
        <v>0</v>
      </c>
      <c r="BK219" s="177">
        <f t="shared" si="435"/>
        <v>0</v>
      </c>
      <c r="BL219" s="177">
        <f t="shared" si="436"/>
        <v>0</v>
      </c>
      <c r="BM219" s="177">
        <f t="shared" si="437"/>
        <v>0</v>
      </c>
      <c r="BN219" s="177">
        <f t="shared" si="438"/>
        <v>0</v>
      </c>
      <c r="BO219" s="539"/>
      <c r="BP219" s="443">
        <f t="shared" si="439"/>
        <v>0</v>
      </c>
      <c r="BQ219" s="443">
        <f t="shared" si="440"/>
        <v>0</v>
      </c>
      <c r="BR219" s="539"/>
      <c r="BS219" s="177">
        <f t="shared" si="441"/>
        <v>0</v>
      </c>
      <c r="BT219" s="177">
        <f t="shared" si="442"/>
        <v>0</v>
      </c>
      <c r="BU219" s="177">
        <f t="shared" si="443"/>
        <v>0</v>
      </c>
      <c r="BV219" s="177">
        <f t="shared" si="444"/>
        <v>0</v>
      </c>
      <c r="BW219" s="177">
        <f t="shared" si="445"/>
        <v>0</v>
      </c>
      <c r="BX219" s="177">
        <f t="shared" si="446"/>
        <v>0</v>
      </c>
      <c r="BY219" s="177">
        <f t="shared" si="447"/>
        <v>0</v>
      </c>
      <c r="BZ219" s="177">
        <f t="shared" si="448"/>
        <v>0</v>
      </c>
      <c r="CA219" s="177">
        <f t="shared" si="449"/>
        <v>0</v>
      </c>
      <c r="CB219" s="177">
        <f t="shared" si="450"/>
        <v>0</v>
      </c>
      <c r="CC219" s="177">
        <f t="shared" si="451"/>
        <v>0</v>
      </c>
      <c r="CD219" s="177">
        <f t="shared" si="452"/>
        <v>0</v>
      </c>
      <c r="CE219" s="177">
        <f t="shared" si="453"/>
        <v>0</v>
      </c>
      <c r="CF219" s="177">
        <f t="shared" si="454"/>
        <v>0</v>
      </c>
      <c r="CG219" s="177">
        <f t="shared" si="455"/>
        <v>0</v>
      </c>
      <c r="CH219" s="177">
        <f t="shared" si="456"/>
        <v>0</v>
      </c>
      <c r="CI219" s="177">
        <f t="shared" si="457"/>
        <v>0</v>
      </c>
      <c r="CJ219" s="177">
        <f t="shared" si="458"/>
        <v>0</v>
      </c>
      <c r="CK219" s="177">
        <f t="shared" si="459"/>
        <v>0</v>
      </c>
      <c r="CL219" s="177">
        <f t="shared" si="460"/>
        <v>0</v>
      </c>
      <c r="CM219" s="177">
        <f t="shared" si="461"/>
        <v>0</v>
      </c>
    </row>
    <row r="220" spans="1:91" s="9" customFormat="1" ht="90" customHeight="1">
      <c r="B220" s="210"/>
      <c r="D220" s="141" t="s">
        <v>2279</v>
      </c>
      <c r="E220" s="223" t="s">
        <v>2884</v>
      </c>
      <c r="F220" s="114" t="s">
        <v>134</v>
      </c>
      <c r="G220" s="115" t="s">
        <v>5007</v>
      </c>
      <c r="H220" s="115" t="s">
        <v>185</v>
      </c>
      <c r="I220" s="114">
        <v>1</v>
      </c>
      <c r="J220" s="114">
        <v>0</v>
      </c>
      <c r="K220" s="114" t="s">
        <v>4673</v>
      </c>
      <c r="L220" s="386">
        <v>237.93</v>
      </c>
      <c r="M220" s="129"/>
      <c r="N220" s="129"/>
      <c r="O220" s="129"/>
      <c r="P220" s="129"/>
      <c r="Q220" s="129"/>
      <c r="R220" s="129"/>
      <c r="S220" s="129"/>
      <c r="T220" s="129"/>
      <c r="U220" s="129"/>
      <c r="V220" s="129"/>
      <c r="W220" s="129"/>
      <c r="X220" s="129"/>
      <c r="Y220" s="129"/>
      <c r="Z220" s="129"/>
      <c r="AA220" s="131">
        <f t="shared" si="411"/>
        <v>0</v>
      </c>
      <c r="AB220" s="131" t="str">
        <f t="shared" ref="AB220" si="484">IF(SUM(M220:Z220)&gt;0,"Yes","No")</f>
        <v>No</v>
      </c>
      <c r="AC220" s="212" t="str">
        <f t="shared" si="413"/>
        <v>No</v>
      </c>
      <c r="AE220" s="275">
        <v>1</v>
      </c>
      <c r="AF220" s="276">
        <f t="shared" ref="AF220" si="485">AE220*SUM(M220:Z220)</f>
        <v>0</v>
      </c>
      <c r="AG220" s="111"/>
      <c r="AH220" s="312">
        <v>3.2</v>
      </c>
      <c r="AI220" s="311">
        <f t="shared" si="409"/>
        <v>0</v>
      </c>
      <c r="AJ220" s="198">
        <f t="shared" si="415"/>
        <v>0</v>
      </c>
      <c r="AK220" s="198">
        <f t="shared" si="416"/>
        <v>0</v>
      </c>
      <c r="AL220" s="198">
        <f t="shared" si="417"/>
        <v>0</v>
      </c>
      <c r="AM220" s="198">
        <f t="shared" si="418"/>
        <v>0</v>
      </c>
      <c r="AN220" s="198">
        <f t="shared" si="419"/>
        <v>0</v>
      </c>
      <c r="AO220" s="198">
        <f t="shared" si="420"/>
        <v>0</v>
      </c>
      <c r="AP220" s="198">
        <f t="shared" si="421"/>
        <v>0</v>
      </c>
      <c r="AQ220" s="198">
        <f t="shared" si="422"/>
        <v>0</v>
      </c>
      <c r="AR220" s="198">
        <f t="shared" si="423"/>
        <v>0</v>
      </c>
      <c r="AS220" s="198">
        <f t="shared" si="424"/>
        <v>0</v>
      </c>
      <c r="AT220" s="198">
        <f t="shared" si="425"/>
        <v>0</v>
      </c>
      <c r="AU220" s="198">
        <f t="shared" si="426"/>
        <v>0</v>
      </c>
      <c r="AV220" s="198">
        <f t="shared" si="427"/>
        <v>0</v>
      </c>
      <c r="AW220" s="198">
        <f t="shared" si="428"/>
        <v>0</v>
      </c>
      <c r="AX220" s="526">
        <v>1</v>
      </c>
      <c r="AY220" s="532">
        <v>7</v>
      </c>
      <c r="AZ220" s="285">
        <f t="shared" si="464"/>
        <v>0</v>
      </c>
      <c r="BA220" s="532"/>
      <c r="BB220" s="285">
        <f t="shared" si="465"/>
        <v>0</v>
      </c>
      <c r="BC220" s="532"/>
      <c r="BD220" s="177">
        <f t="shared" si="466"/>
        <v>0</v>
      </c>
      <c r="BE220" s="539"/>
      <c r="BF220" s="177">
        <f t="shared" si="430"/>
        <v>0</v>
      </c>
      <c r="BG220" s="177">
        <f t="shared" si="431"/>
        <v>0</v>
      </c>
      <c r="BH220" s="177">
        <f t="shared" si="432"/>
        <v>0</v>
      </c>
      <c r="BI220" s="177">
        <f t="shared" si="433"/>
        <v>0</v>
      </c>
      <c r="BJ220" s="177">
        <f t="shared" si="434"/>
        <v>0</v>
      </c>
      <c r="BK220" s="177">
        <f t="shared" si="435"/>
        <v>0</v>
      </c>
      <c r="BL220" s="177">
        <f t="shared" si="436"/>
        <v>0</v>
      </c>
      <c r="BM220" s="177">
        <f t="shared" si="437"/>
        <v>0</v>
      </c>
      <c r="BN220" s="177">
        <f t="shared" si="438"/>
        <v>0</v>
      </c>
      <c r="BO220" s="539"/>
      <c r="BP220" s="443">
        <f t="shared" si="439"/>
        <v>0</v>
      </c>
      <c r="BQ220" s="443">
        <f t="shared" si="440"/>
        <v>0</v>
      </c>
      <c r="BR220" s="539"/>
      <c r="BS220" s="177">
        <f t="shared" si="441"/>
        <v>0</v>
      </c>
      <c r="BT220" s="177">
        <f t="shared" si="442"/>
        <v>0</v>
      </c>
      <c r="BU220" s="177">
        <f t="shared" si="443"/>
        <v>0</v>
      </c>
      <c r="BV220" s="177">
        <f t="shared" si="444"/>
        <v>0</v>
      </c>
      <c r="BW220" s="177">
        <f t="shared" si="445"/>
        <v>0</v>
      </c>
      <c r="BX220" s="177">
        <f t="shared" si="446"/>
        <v>0</v>
      </c>
      <c r="BY220" s="177">
        <f t="shared" si="447"/>
        <v>0</v>
      </c>
      <c r="BZ220" s="177">
        <f t="shared" si="448"/>
        <v>0</v>
      </c>
      <c r="CA220" s="177">
        <f t="shared" si="449"/>
        <v>0</v>
      </c>
      <c r="CB220" s="177">
        <f t="shared" si="450"/>
        <v>0</v>
      </c>
      <c r="CC220" s="177">
        <f t="shared" si="451"/>
        <v>0</v>
      </c>
      <c r="CD220" s="177">
        <f t="shared" si="452"/>
        <v>0</v>
      </c>
      <c r="CE220" s="177">
        <f t="shared" si="453"/>
        <v>0</v>
      </c>
      <c r="CF220" s="177">
        <f t="shared" si="454"/>
        <v>0</v>
      </c>
      <c r="CG220" s="177">
        <f t="shared" si="455"/>
        <v>0</v>
      </c>
      <c r="CH220" s="177">
        <f t="shared" si="456"/>
        <v>0</v>
      </c>
      <c r="CI220" s="177">
        <f t="shared" si="457"/>
        <v>0</v>
      </c>
      <c r="CJ220" s="177">
        <f t="shared" si="458"/>
        <v>0</v>
      </c>
      <c r="CK220" s="177">
        <f t="shared" si="459"/>
        <v>0</v>
      </c>
      <c r="CL220" s="177">
        <f t="shared" si="460"/>
        <v>0</v>
      </c>
      <c r="CM220" s="177">
        <f t="shared" si="461"/>
        <v>0</v>
      </c>
    </row>
    <row r="221" spans="1:91" s="9" customFormat="1" ht="90" customHeight="1">
      <c r="B221" s="210"/>
      <c r="D221" s="141" t="s">
        <v>4715</v>
      </c>
      <c r="E221" s="486" t="s">
        <v>6201</v>
      </c>
      <c r="F221" s="114" t="s">
        <v>134</v>
      </c>
      <c r="G221" s="115" t="s">
        <v>5007</v>
      </c>
      <c r="H221" s="115" t="s">
        <v>185</v>
      </c>
      <c r="I221" s="114">
        <v>1</v>
      </c>
      <c r="J221" s="114">
        <v>0</v>
      </c>
      <c r="K221" s="114" t="s">
        <v>4673</v>
      </c>
      <c r="L221" s="386">
        <v>206.89610000000002</v>
      </c>
      <c r="M221" s="129"/>
      <c r="N221" s="129"/>
      <c r="O221" s="129"/>
      <c r="P221" s="129"/>
      <c r="Q221" s="129"/>
      <c r="R221" s="129"/>
      <c r="S221" s="129"/>
      <c r="T221" s="129"/>
      <c r="U221" s="129"/>
      <c r="V221" s="129"/>
      <c r="W221" s="129"/>
      <c r="X221" s="129"/>
      <c r="Y221" s="129"/>
      <c r="Z221" s="129"/>
      <c r="AA221" s="131">
        <f t="shared" si="411"/>
        <v>0</v>
      </c>
      <c r="AB221" s="131" t="str">
        <f t="shared" si="475"/>
        <v>No</v>
      </c>
      <c r="AC221" s="212" t="str">
        <f t="shared" si="413"/>
        <v>No</v>
      </c>
      <c r="AE221" s="275">
        <v>1</v>
      </c>
      <c r="AF221" s="276">
        <f t="shared" si="429"/>
        <v>0</v>
      </c>
      <c r="AG221" s="111"/>
      <c r="AH221" s="312">
        <v>3.2</v>
      </c>
      <c r="AI221" s="311">
        <f t="shared" si="409"/>
        <v>0</v>
      </c>
      <c r="AJ221" s="198">
        <f t="shared" si="415"/>
        <v>0</v>
      </c>
      <c r="AK221" s="198">
        <f t="shared" si="416"/>
        <v>0</v>
      </c>
      <c r="AL221" s="198">
        <f t="shared" si="417"/>
        <v>0</v>
      </c>
      <c r="AM221" s="198">
        <f t="shared" si="418"/>
        <v>0</v>
      </c>
      <c r="AN221" s="198">
        <f t="shared" si="419"/>
        <v>0</v>
      </c>
      <c r="AO221" s="198">
        <f t="shared" si="420"/>
        <v>0</v>
      </c>
      <c r="AP221" s="198">
        <f t="shared" si="421"/>
        <v>0</v>
      </c>
      <c r="AQ221" s="198">
        <f t="shared" si="422"/>
        <v>0</v>
      </c>
      <c r="AR221" s="198">
        <f t="shared" si="423"/>
        <v>0</v>
      </c>
      <c r="AS221" s="198">
        <f t="shared" si="424"/>
        <v>0</v>
      </c>
      <c r="AT221" s="198">
        <f t="shared" si="425"/>
        <v>0</v>
      </c>
      <c r="AU221" s="198">
        <f t="shared" si="426"/>
        <v>0</v>
      </c>
      <c r="AV221" s="198">
        <f t="shared" si="427"/>
        <v>0</v>
      </c>
      <c r="AW221" s="198">
        <f t="shared" si="428"/>
        <v>0</v>
      </c>
      <c r="AX221" s="526">
        <v>1</v>
      </c>
      <c r="AY221" s="532">
        <v>7</v>
      </c>
      <c r="AZ221" s="285">
        <f t="shared" si="464"/>
        <v>0</v>
      </c>
      <c r="BA221" s="532"/>
      <c r="BB221" s="285">
        <f t="shared" si="465"/>
        <v>0</v>
      </c>
      <c r="BC221" s="532"/>
      <c r="BD221" s="177">
        <f t="shared" si="466"/>
        <v>0</v>
      </c>
      <c r="BE221" s="539"/>
      <c r="BF221" s="177">
        <f t="shared" si="430"/>
        <v>0</v>
      </c>
      <c r="BG221" s="177">
        <f t="shared" si="431"/>
        <v>0</v>
      </c>
      <c r="BH221" s="177">
        <f t="shared" si="432"/>
        <v>0</v>
      </c>
      <c r="BI221" s="177">
        <f t="shared" si="433"/>
        <v>0</v>
      </c>
      <c r="BJ221" s="177">
        <f t="shared" si="434"/>
        <v>0</v>
      </c>
      <c r="BK221" s="177">
        <f t="shared" si="435"/>
        <v>0</v>
      </c>
      <c r="BL221" s="177">
        <f t="shared" si="436"/>
        <v>0</v>
      </c>
      <c r="BM221" s="177">
        <f t="shared" si="437"/>
        <v>0</v>
      </c>
      <c r="BN221" s="177">
        <f t="shared" si="438"/>
        <v>0</v>
      </c>
      <c r="BO221" s="539"/>
      <c r="BP221" s="443">
        <f t="shared" si="439"/>
        <v>0</v>
      </c>
      <c r="BQ221" s="443">
        <f t="shared" si="440"/>
        <v>0</v>
      </c>
      <c r="BR221" s="539"/>
      <c r="BS221" s="177">
        <f t="shared" si="441"/>
        <v>0</v>
      </c>
      <c r="BT221" s="177">
        <f t="shared" si="442"/>
        <v>0</v>
      </c>
      <c r="BU221" s="177">
        <f t="shared" si="443"/>
        <v>0</v>
      </c>
      <c r="BV221" s="177">
        <f t="shared" si="444"/>
        <v>0</v>
      </c>
      <c r="BW221" s="177">
        <f t="shared" si="445"/>
        <v>0</v>
      </c>
      <c r="BX221" s="177">
        <f t="shared" si="446"/>
        <v>0</v>
      </c>
      <c r="BY221" s="177">
        <f t="shared" si="447"/>
        <v>0</v>
      </c>
      <c r="BZ221" s="177">
        <f t="shared" si="448"/>
        <v>0</v>
      </c>
      <c r="CA221" s="177">
        <f t="shared" si="449"/>
        <v>0</v>
      </c>
      <c r="CB221" s="177">
        <f t="shared" si="450"/>
        <v>0</v>
      </c>
      <c r="CC221" s="177">
        <f t="shared" si="451"/>
        <v>0</v>
      </c>
      <c r="CD221" s="177">
        <f t="shared" si="452"/>
        <v>0</v>
      </c>
      <c r="CE221" s="177">
        <f t="shared" si="453"/>
        <v>0</v>
      </c>
      <c r="CF221" s="177">
        <f t="shared" si="454"/>
        <v>0</v>
      </c>
      <c r="CG221" s="177">
        <f t="shared" si="455"/>
        <v>0</v>
      </c>
      <c r="CH221" s="177">
        <f t="shared" si="456"/>
        <v>0</v>
      </c>
      <c r="CI221" s="177">
        <f t="shared" si="457"/>
        <v>0</v>
      </c>
      <c r="CJ221" s="177">
        <f t="shared" si="458"/>
        <v>0</v>
      </c>
      <c r="CK221" s="177">
        <f t="shared" si="459"/>
        <v>0</v>
      </c>
      <c r="CL221" s="177">
        <f t="shared" si="460"/>
        <v>0</v>
      </c>
      <c r="CM221" s="177">
        <f t="shared" si="461"/>
        <v>0</v>
      </c>
    </row>
    <row r="222" spans="1:91" s="9" customFormat="1" ht="90" customHeight="1">
      <c r="B222" s="210"/>
      <c r="D222" s="106" t="s">
        <v>2280</v>
      </c>
      <c r="E222" s="175" t="s">
        <v>2884</v>
      </c>
      <c r="F222" s="111" t="s">
        <v>135</v>
      </c>
      <c r="G222" s="224" t="s">
        <v>5014</v>
      </c>
      <c r="H222" s="224" t="s">
        <v>185</v>
      </c>
      <c r="I222" s="111">
        <v>1</v>
      </c>
      <c r="J222" s="111">
        <v>0</v>
      </c>
      <c r="K222" s="105" t="s">
        <v>4673</v>
      </c>
      <c r="L222" s="385">
        <v>270.375</v>
      </c>
      <c r="M222" s="137"/>
      <c r="N222" s="416"/>
      <c r="O222" s="137"/>
      <c r="P222" s="137"/>
      <c r="Q222" s="137"/>
      <c r="R222" s="137"/>
      <c r="S222" s="137"/>
      <c r="T222" s="137"/>
      <c r="U222" s="137"/>
      <c r="V222" s="137"/>
      <c r="W222" s="137"/>
      <c r="X222" s="137"/>
      <c r="Y222" s="137"/>
      <c r="Z222" s="136"/>
      <c r="AA222" s="138">
        <f t="shared" si="411"/>
        <v>0</v>
      </c>
      <c r="AB222" s="138" t="str">
        <f t="shared" ref="AB222" si="486">IF(SUM(M222:Z222)&gt;0,"Yes","No")</f>
        <v>No</v>
      </c>
      <c r="AC222" s="211" t="str">
        <f t="shared" si="413"/>
        <v>No</v>
      </c>
      <c r="AE222" s="275">
        <v>1</v>
      </c>
      <c r="AF222" s="276">
        <f t="shared" ref="AF222" si="487">AE222*SUM(M222:Z222)</f>
        <v>0</v>
      </c>
      <c r="AG222" s="111"/>
      <c r="AH222" s="312">
        <v>6.45</v>
      </c>
      <c r="AI222" s="311">
        <f t="shared" si="409"/>
        <v>0</v>
      </c>
      <c r="AJ222" s="198">
        <f t="shared" si="415"/>
        <v>0</v>
      </c>
      <c r="AK222" s="198">
        <f t="shared" si="416"/>
        <v>0</v>
      </c>
      <c r="AL222" s="198">
        <f t="shared" si="417"/>
        <v>0</v>
      </c>
      <c r="AM222" s="198">
        <f t="shared" si="418"/>
        <v>0</v>
      </c>
      <c r="AN222" s="198">
        <f t="shared" si="419"/>
        <v>0</v>
      </c>
      <c r="AO222" s="198">
        <f t="shared" si="420"/>
        <v>0</v>
      </c>
      <c r="AP222" s="198">
        <f t="shared" si="421"/>
        <v>0</v>
      </c>
      <c r="AQ222" s="198">
        <f t="shared" si="422"/>
        <v>0</v>
      </c>
      <c r="AR222" s="198">
        <f t="shared" si="423"/>
        <v>0</v>
      </c>
      <c r="AS222" s="198">
        <f t="shared" si="424"/>
        <v>0</v>
      </c>
      <c r="AT222" s="198">
        <f t="shared" si="425"/>
        <v>0</v>
      </c>
      <c r="AU222" s="198">
        <f t="shared" si="426"/>
        <v>0</v>
      </c>
      <c r="AV222" s="198">
        <f t="shared" si="427"/>
        <v>0</v>
      </c>
      <c r="AW222" s="198">
        <f t="shared" si="428"/>
        <v>0</v>
      </c>
      <c r="AX222" s="526">
        <v>1</v>
      </c>
      <c r="AY222" s="532">
        <v>9</v>
      </c>
      <c r="AZ222" s="285">
        <f t="shared" si="464"/>
        <v>0</v>
      </c>
      <c r="BA222" s="532"/>
      <c r="BB222" s="285">
        <f t="shared" si="465"/>
        <v>0</v>
      </c>
      <c r="BC222" s="532"/>
      <c r="BD222" s="177">
        <f t="shared" si="466"/>
        <v>0</v>
      </c>
      <c r="BE222" s="539"/>
      <c r="BF222" s="177">
        <f t="shared" si="430"/>
        <v>0</v>
      </c>
      <c r="BG222" s="177">
        <f t="shared" si="431"/>
        <v>0</v>
      </c>
      <c r="BH222" s="177">
        <f t="shared" si="432"/>
        <v>0</v>
      </c>
      <c r="BI222" s="177">
        <f t="shared" si="433"/>
        <v>0</v>
      </c>
      <c r="BJ222" s="177">
        <f t="shared" si="434"/>
        <v>0</v>
      </c>
      <c r="BK222" s="177">
        <f t="shared" si="435"/>
        <v>0</v>
      </c>
      <c r="BL222" s="177">
        <f t="shared" si="436"/>
        <v>0</v>
      </c>
      <c r="BM222" s="177">
        <f t="shared" si="437"/>
        <v>0</v>
      </c>
      <c r="BN222" s="177">
        <f t="shared" si="438"/>
        <v>0</v>
      </c>
      <c r="BO222" s="539"/>
      <c r="BP222" s="443">
        <f t="shared" si="439"/>
        <v>0</v>
      </c>
      <c r="BQ222" s="443">
        <f t="shared" si="440"/>
        <v>0</v>
      </c>
      <c r="BR222" s="539"/>
      <c r="BS222" s="177">
        <f t="shared" si="441"/>
        <v>0</v>
      </c>
      <c r="BT222" s="177">
        <f t="shared" si="442"/>
        <v>0</v>
      </c>
      <c r="BU222" s="177">
        <f t="shared" si="443"/>
        <v>0</v>
      </c>
      <c r="BV222" s="177">
        <f t="shared" si="444"/>
        <v>0</v>
      </c>
      <c r="BW222" s="177">
        <f t="shared" si="445"/>
        <v>0</v>
      </c>
      <c r="BX222" s="177">
        <f t="shared" si="446"/>
        <v>0</v>
      </c>
      <c r="BY222" s="177">
        <f t="shared" si="447"/>
        <v>0</v>
      </c>
      <c r="BZ222" s="177">
        <f t="shared" si="448"/>
        <v>0</v>
      </c>
      <c r="CA222" s="177">
        <f t="shared" si="449"/>
        <v>0</v>
      </c>
      <c r="CB222" s="177">
        <f t="shared" si="450"/>
        <v>0</v>
      </c>
      <c r="CC222" s="177">
        <f t="shared" si="451"/>
        <v>0</v>
      </c>
      <c r="CD222" s="177">
        <f t="shared" si="452"/>
        <v>0</v>
      </c>
      <c r="CE222" s="177">
        <f t="shared" si="453"/>
        <v>0</v>
      </c>
      <c r="CF222" s="177">
        <f t="shared" si="454"/>
        <v>0</v>
      </c>
      <c r="CG222" s="177">
        <f t="shared" si="455"/>
        <v>0</v>
      </c>
      <c r="CH222" s="177">
        <f t="shared" si="456"/>
        <v>0</v>
      </c>
      <c r="CI222" s="177">
        <f t="shared" si="457"/>
        <v>0</v>
      </c>
      <c r="CJ222" s="177">
        <f t="shared" si="458"/>
        <v>0</v>
      </c>
      <c r="CK222" s="177">
        <f t="shared" si="459"/>
        <v>0</v>
      </c>
      <c r="CL222" s="177">
        <f t="shared" si="460"/>
        <v>0</v>
      </c>
      <c r="CM222" s="177">
        <f t="shared" si="461"/>
        <v>0</v>
      </c>
    </row>
    <row r="223" spans="1:91" s="9" customFormat="1" ht="90" customHeight="1">
      <c r="B223" s="210"/>
      <c r="D223" s="106" t="s">
        <v>4716</v>
      </c>
      <c r="E223" s="487" t="s">
        <v>6201</v>
      </c>
      <c r="F223" s="111" t="s">
        <v>135</v>
      </c>
      <c r="G223" s="224" t="s">
        <v>5014</v>
      </c>
      <c r="H223" s="224" t="s">
        <v>185</v>
      </c>
      <c r="I223" s="111">
        <v>1</v>
      </c>
      <c r="J223" s="111">
        <v>0</v>
      </c>
      <c r="K223" s="105" t="s">
        <v>4673</v>
      </c>
      <c r="L223" s="385">
        <v>235.1078</v>
      </c>
      <c r="M223" s="137"/>
      <c r="N223" s="416"/>
      <c r="O223" s="137"/>
      <c r="P223" s="137"/>
      <c r="Q223" s="137"/>
      <c r="R223" s="137"/>
      <c r="S223" s="137"/>
      <c r="T223" s="137"/>
      <c r="U223" s="137"/>
      <c r="V223" s="137"/>
      <c r="W223" s="137"/>
      <c r="X223" s="137"/>
      <c r="Y223" s="137"/>
      <c r="Z223" s="136"/>
      <c r="AA223" s="138">
        <f t="shared" si="411"/>
        <v>0</v>
      </c>
      <c r="AB223" s="138" t="str">
        <f t="shared" si="475"/>
        <v>No</v>
      </c>
      <c r="AC223" s="211" t="str">
        <f t="shared" si="413"/>
        <v>No</v>
      </c>
      <c r="AE223" s="275">
        <v>1</v>
      </c>
      <c r="AF223" s="276">
        <f t="shared" si="429"/>
        <v>0</v>
      </c>
      <c r="AG223" s="111"/>
      <c r="AH223" s="312">
        <v>6.45</v>
      </c>
      <c r="AI223" s="311">
        <f t="shared" si="409"/>
        <v>0</v>
      </c>
      <c r="AJ223" s="198">
        <f t="shared" si="415"/>
        <v>0</v>
      </c>
      <c r="AK223" s="198">
        <f t="shared" si="416"/>
        <v>0</v>
      </c>
      <c r="AL223" s="198">
        <f t="shared" si="417"/>
        <v>0</v>
      </c>
      <c r="AM223" s="198">
        <f t="shared" si="418"/>
        <v>0</v>
      </c>
      <c r="AN223" s="198">
        <f t="shared" si="419"/>
        <v>0</v>
      </c>
      <c r="AO223" s="198">
        <f t="shared" si="420"/>
        <v>0</v>
      </c>
      <c r="AP223" s="198">
        <f t="shared" si="421"/>
        <v>0</v>
      </c>
      <c r="AQ223" s="198">
        <f t="shared" si="422"/>
        <v>0</v>
      </c>
      <c r="AR223" s="198">
        <f t="shared" si="423"/>
        <v>0</v>
      </c>
      <c r="AS223" s="198">
        <f t="shared" si="424"/>
        <v>0</v>
      </c>
      <c r="AT223" s="198">
        <f t="shared" si="425"/>
        <v>0</v>
      </c>
      <c r="AU223" s="198">
        <f t="shared" si="426"/>
        <v>0</v>
      </c>
      <c r="AV223" s="198">
        <f t="shared" si="427"/>
        <v>0</v>
      </c>
      <c r="AW223" s="198">
        <f t="shared" si="428"/>
        <v>0</v>
      </c>
      <c r="AX223" s="526">
        <v>1</v>
      </c>
      <c r="AY223" s="532">
        <v>9</v>
      </c>
      <c r="AZ223" s="285">
        <f t="shared" si="464"/>
        <v>0</v>
      </c>
      <c r="BA223" s="532"/>
      <c r="BB223" s="285">
        <f t="shared" si="465"/>
        <v>0</v>
      </c>
      <c r="BC223" s="532"/>
      <c r="BD223" s="177">
        <f t="shared" si="466"/>
        <v>0</v>
      </c>
      <c r="BE223" s="539"/>
      <c r="BF223" s="177">
        <f t="shared" si="430"/>
        <v>0</v>
      </c>
      <c r="BG223" s="177">
        <f t="shared" si="431"/>
        <v>0</v>
      </c>
      <c r="BH223" s="177">
        <f t="shared" si="432"/>
        <v>0</v>
      </c>
      <c r="BI223" s="177">
        <f t="shared" si="433"/>
        <v>0</v>
      </c>
      <c r="BJ223" s="177">
        <f t="shared" si="434"/>
        <v>0</v>
      </c>
      <c r="BK223" s="177">
        <f t="shared" si="435"/>
        <v>0</v>
      </c>
      <c r="BL223" s="177">
        <f t="shared" si="436"/>
        <v>0</v>
      </c>
      <c r="BM223" s="177">
        <f t="shared" si="437"/>
        <v>0</v>
      </c>
      <c r="BN223" s="177">
        <f t="shared" si="438"/>
        <v>0</v>
      </c>
      <c r="BO223" s="539"/>
      <c r="BP223" s="443">
        <f t="shared" si="439"/>
        <v>0</v>
      </c>
      <c r="BQ223" s="443">
        <f t="shared" si="440"/>
        <v>0</v>
      </c>
      <c r="BR223" s="539"/>
      <c r="BS223" s="177">
        <f t="shared" si="441"/>
        <v>0</v>
      </c>
      <c r="BT223" s="177">
        <f t="shared" si="442"/>
        <v>0</v>
      </c>
      <c r="BU223" s="177">
        <f t="shared" si="443"/>
        <v>0</v>
      </c>
      <c r="BV223" s="177">
        <f t="shared" si="444"/>
        <v>0</v>
      </c>
      <c r="BW223" s="177">
        <f t="shared" si="445"/>
        <v>0</v>
      </c>
      <c r="BX223" s="177">
        <f t="shared" si="446"/>
        <v>0</v>
      </c>
      <c r="BY223" s="177">
        <f t="shared" si="447"/>
        <v>0</v>
      </c>
      <c r="BZ223" s="177">
        <f t="shared" si="448"/>
        <v>0</v>
      </c>
      <c r="CA223" s="177">
        <f t="shared" si="449"/>
        <v>0</v>
      </c>
      <c r="CB223" s="177">
        <f t="shared" si="450"/>
        <v>0</v>
      </c>
      <c r="CC223" s="177">
        <f t="shared" si="451"/>
        <v>0</v>
      </c>
      <c r="CD223" s="177">
        <f t="shared" si="452"/>
        <v>0</v>
      </c>
      <c r="CE223" s="177">
        <f t="shared" si="453"/>
        <v>0</v>
      </c>
      <c r="CF223" s="177">
        <f t="shared" si="454"/>
        <v>0</v>
      </c>
      <c r="CG223" s="177">
        <f t="shared" si="455"/>
        <v>0</v>
      </c>
      <c r="CH223" s="177">
        <f t="shared" si="456"/>
        <v>0</v>
      </c>
      <c r="CI223" s="177">
        <f t="shared" si="457"/>
        <v>0</v>
      </c>
      <c r="CJ223" s="177">
        <f t="shared" si="458"/>
        <v>0</v>
      </c>
      <c r="CK223" s="177">
        <f t="shared" si="459"/>
        <v>0</v>
      </c>
      <c r="CL223" s="177">
        <f t="shared" si="460"/>
        <v>0</v>
      </c>
      <c r="CM223" s="177">
        <f t="shared" si="461"/>
        <v>0</v>
      </c>
    </row>
    <row r="224" spans="1:91" s="123" customFormat="1" ht="90" customHeight="1">
      <c r="A224" s="9"/>
      <c r="B224" s="210"/>
      <c r="C224" s="9"/>
      <c r="D224" s="141" t="s">
        <v>2281</v>
      </c>
      <c r="E224" s="223" t="s">
        <v>2884</v>
      </c>
      <c r="F224" s="114" t="s">
        <v>135</v>
      </c>
      <c r="G224" s="115" t="s">
        <v>5008</v>
      </c>
      <c r="H224" s="115" t="s">
        <v>185</v>
      </c>
      <c r="I224" s="114">
        <v>1</v>
      </c>
      <c r="J224" s="114">
        <v>8</v>
      </c>
      <c r="K224" s="114" t="s">
        <v>4673</v>
      </c>
      <c r="L224" s="386">
        <v>335.26499999999999</v>
      </c>
      <c r="M224" s="130"/>
      <c r="N224" s="430"/>
      <c r="O224" s="130"/>
      <c r="P224" s="130"/>
      <c r="Q224" s="130"/>
      <c r="R224" s="130"/>
      <c r="S224" s="130"/>
      <c r="T224" s="130"/>
      <c r="U224" s="130"/>
      <c r="V224" s="130"/>
      <c r="W224" s="130"/>
      <c r="X224" s="130"/>
      <c r="Y224" s="130"/>
      <c r="Z224" s="130"/>
      <c r="AA224" s="414">
        <f t="shared" si="411"/>
        <v>0</v>
      </c>
      <c r="AB224" s="131" t="str">
        <f t="shared" ref="AB224" si="488">IF(SUM(M224:Z224)&gt;0,"Yes","No")</f>
        <v>No</v>
      </c>
      <c r="AC224" s="410" t="str">
        <f t="shared" si="413"/>
        <v>No</v>
      </c>
      <c r="AD224" s="403"/>
      <c r="AE224" s="275">
        <v>2</v>
      </c>
      <c r="AF224" s="276">
        <f t="shared" ref="AF224" si="489">AE224*SUM(M224:Z224)</f>
        <v>0</v>
      </c>
      <c r="AG224" s="111"/>
      <c r="AH224" s="418">
        <v>19.75</v>
      </c>
      <c r="AI224" s="311">
        <f t="shared" si="409"/>
        <v>0</v>
      </c>
      <c r="AJ224" s="198">
        <f t="shared" si="415"/>
        <v>0</v>
      </c>
      <c r="AK224" s="198">
        <f t="shared" si="416"/>
        <v>0</v>
      </c>
      <c r="AL224" s="198">
        <f t="shared" si="417"/>
        <v>0</v>
      </c>
      <c r="AM224" s="198">
        <f t="shared" si="418"/>
        <v>0</v>
      </c>
      <c r="AN224" s="198">
        <f t="shared" si="419"/>
        <v>0</v>
      </c>
      <c r="AO224" s="198">
        <f t="shared" si="420"/>
        <v>0</v>
      </c>
      <c r="AP224" s="198">
        <f t="shared" si="421"/>
        <v>0</v>
      </c>
      <c r="AQ224" s="198">
        <f t="shared" si="422"/>
        <v>0</v>
      </c>
      <c r="AR224" s="198">
        <f t="shared" si="423"/>
        <v>0</v>
      </c>
      <c r="AS224" s="198">
        <f t="shared" si="424"/>
        <v>0</v>
      </c>
      <c r="AT224" s="198">
        <f t="shared" si="425"/>
        <v>0</v>
      </c>
      <c r="AU224" s="198">
        <f t="shared" si="426"/>
        <v>0</v>
      </c>
      <c r="AV224" s="198">
        <f t="shared" si="427"/>
        <v>0</v>
      </c>
      <c r="AW224" s="198">
        <f t="shared" si="428"/>
        <v>0</v>
      </c>
      <c r="AX224" s="526">
        <v>2</v>
      </c>
      <c r="AY224" s="532">
        <v>15</v>
      </c>
      <c r="AZ224" s="285">
        <f t="shared" si="464"/>
        <v>0</v>
      </c>
      <c r="BA224" s="532"/>
      <c r="BB224" s="285">
        <f t="shared" si="465"/>
        <v>0</v>
      </c>
      <c r="BC224" s="532"/>
      <c r="BD224" s="177">
        <f t="shared" si="466"/>
        <v>0</v>
      </c>
      <c r="BE224" s="539"/>
      <c r="BF224" s="177">
        <f t="shared" si="430"/>
        <v>0</v>
      </c>
      <c r="BG224" s="177">
        <f t="shared" si="431"/>
        <v>0</v>
      </c>
      <c r="BH224" s="177">
        <f t="shared" si="432"/>
        <v>0</v>
      </c>
      <c r="BI224" s="177">
        <f t="shared" si="433"/>
        <v>0</v>
      </c>
      <c r="BJ224" s="177">
        <f t="shared" si="434"/>
        <v>0</v>
      </c>
      <c r="BK224" s="177">
        <f t="shared" si="435"/>
        <v>0</v>
      </c>
      <c r="BL224" s="177">
        <f t="shared" si="436"/>
        <v>0</v>
      </c>
      <c r="BM224" s="177">
        <f t="shared" si="437"/>
        <v>0</v>
      </c>
      <c r="BN224" s="177">
        <f t="shared" si="438"/>
        <v>0</v>
      </c>
      <c r="BO224" s="539"/>
      <c r="BP224" s="443">
        <f t="shared" si="439"/>
        <v>0</v>
      </c>
      <c r="BQ224" s="443">
        <f t="shared" si="440"/>
        <v>0</v>
      </c>
      <c r="BR224" s="539"/>
      <c r="BS224" s="177">
        <f t="shared" si="441"/>
        <v>0</v>
      </c>
      <c r="BT224" s="177">
        <f t="shared" si="442"/>
        <v>0</v>
      </c>
      <c r="BU224" s="177">
        <f t="shared" si="443"/>
        <v>0</v>
      </c>
      <c r="BV224" s="177">
        <f t="shared" si="444"/>
        <v>0</v>
      </c>
      <c r="BW224" s="177">
        <f t="shared" si="445"/>
        <v>0</v>
      </c>
      <c r="BX224" s="177">
        <f t="shared" si="446"/>
        <v>0</v>
      </c>
      <c r="BY224" s="177">
        <f t="shared" si="447"/>
        <v>0</v>
      </c>
      <c r="BZ224" s="177">
        <f t="shared" si="448"/>
        <v>0</v>
      </c>
      <c r="CA224" s="177">
        <f t="shared" si="449"/>
        <v>0</v>
      </c>
      <c r="CB224" s="177">
        <f t="shared" si="450"/>
        <v>0</v>
      </c>
      <c r="CC224" s="177">
        <f t="shared" si="451"/>
        <v>0</v>
      </c>
      <c r="CD224" s="177">
        <f t="shared" si="452"/>
        <v>0</v>
      </c>
      <c r="CE224" s="177">
        <f t="shared" si="453"/>
        <v>0</v>
      </c>
      <c r="CF224" s="177">
        <f t="shared" si="454"/>
        <v>0</v>
      </c>
      <c r="CG224" s="177">
        <f t="shared" si="455"/>
        <v>0</v>
      </c>
      <c r="CH224" s="177">
        <f t="shared" si="456"/>
        <v>0</v>
      </c>
      <c r="CI224" s="177">
        <f t="shared" si="457"/>
        <v>0</v>
      </c>
      <c r="CJ224" s="177">
        <f t="shared" si="458"/>
        <v>0</v>
      </c>
      <c r="CK224" s="177">
        <f t="shared" si="459"/>
        <v>0</v>
      </c>
      <c r="CL224" s="177">
        <f t="shared" si="460"/>
        <v>0</v>
      </c>
      <c r="CM224" s="177">
        <f t="shared" si="461"/>
        <v>0</v>
      </c>
    </row>
    <row r="225" spans="1:91" s="123" customFormat="1" ht="90" customHeight="1">
      <c r="A225" s="9"/>
      <c r="B225" s="213"/>
      <c r="C225" s="85"/>
      <c r="D225" s="238" t="s">
        <v>4717</v>
      </c>
      <c r="E225" s="489" t="s">
        <v>6201</v>
      </c>
      <c r="F225" s="215" t="s">
        <v>135</v>
      </c>
      <c r="G225" s="217" t="s">
        <v>5008</v>
      </c>
      <c r="H225" s="217" t="s">
        <v>185</v>
      </c>
      <c r="I225" s="215">
        <v>1</v>
      </c>
      <c r="J225" s="215">
        <v>8</v>
      </c>
      <c r="K225" s="215" t="s">
        <v>4673</v>
      </c>
      <c r="L225" s="389">
        <v>291.53120000000001</v>
      </c>
      <c r="M225" s="218"/>
      <c r="N225" s="417"/>
      <c r="O225" s="218"/>
      <c r="P225" s="218"/>
      <c r="Q225" s="218"/>
      <c r="R225" s="218"/>
      <c r="S225" s="218"/>
      <c r="T225" s="218"/>
      <c r="U225" s="218"/>
      <c r="V225" s="218"/>
      <c r="W225" s="218"/>
      <c r="X225" s="218"/>
      <c r="Y225" s="218"/>
      <c r="Z225" s="218"/>
      <c r="AA225" s="419">
        <f t="shared" si="411"/>
        <v>0</v>
      </c>
      <c r="AB225" s="219" t="str">
        <f t="shared" si="475"/>
        <v>No</v>
      </c>
      <c r="AC225" s="220" t="str">
        <f t="shared" si="413"/>
        <v>No</v>
      </c>
      <c r="AE225" s="275">
        <v>2</v>
      </c>
      <c r="AF225" s="276">
        <f t="shared" si="429"/>
        <v>0</v>
      </c>
      <c r="AG225" s="111"/>
      <c r="AH225" s="418">
        <v>19.75</v>
      </c>
      <c r="AI225" s="311">
        <f t="shared" si="409"/>
        <v>0</v>
      </c>
      <c r="AJ225" s="198">
        <f t="shared" si="415"/>
        <v>0</v>
      </c>
      <c r="AK225" s="198">
        <f t="shared" si="416"/>
        <v>0</v>
      </c>
      <c r="AL225" s="198">
        <f t="shared" si="417"/>
        <v>0</v>
      </c>
      <c r="AM225" s="198">
        <f t="shared" si="418"/>
        <v>0</v>
      </c>
      <c r="AN225" s="198">
        <f t="shared" si="419"/>
        <v>0</v>
      </c>
      <c r="AO225" s="198">
        <f t="shared" si="420"/>
        <v>0</v>
      </c>
      <c r="AP225" s="198">
        <f t="shared" si="421"/>
        <v>0</v>
      </c>
      <c r="AQ225" s="198">
        <f t="shared" si="422"/>
        <v>0</v>
      </c>
      <c r="AR225" s="198">
        <f t="shared" si="423"/>
        <v>0</v>
      </c>
      <c r="AS225" s="198">
        <f t="shared" si="424"/>
        <v>0</v>
      </c>
      <c r="AT225" s="198">
        <f t="shared" si="425"/>
        <v>0</v>
      </c>
      <c r="AU225" s="198">
        <f t="shared" si="426"/>
        <v>0</v>
      </c>
      <c r="AV225" s="198">
        <f t="shared" si="427"/>
        <v>0</v>
      </c>
      <c r="AW225" s="198">
        <f t="shared" si="428"/>
        <v>0</v>
      </c>
      <c r="AX225" s="526">
        <v>2</v>
      </c>
      <c r="AY225" s="532">
        <v>15</v>
      </c>
      <c r="AZ225" s="285">
        <f t="shared" si="464"/>
        <v>0</v>
      </c>
      <c r="BA225" s="532"/>
      <c r="BB225" s="285">
        <f t="shared" si="465"/>
        <v>0</v>
      </c>
      <c r="BC225" s="532"/>
      <c r="BD225" s="177">
        <f t="shared" si="466"/>
        <v>0</v>
      </c>
      <c r="BE225" s="539"/>
      <c r="BF225" s="177">
        <f t="shared" si="430"/>
        <v>0</v>
      </c>
      <c r="BG225" s="177">
        <f t="shared" si="431"/>
        <v>0</v>
      </c>
      <c r="BH225" s="177">
        <f t="shared" si="432"/>
        <v>0</v>
      </c>
      <c r="BI225" s="177">
        <f t="shared" si="433"/>
        <v>0</v>
      </c>
      <c r="BJ225" s="177">
        <f t="shared" si="434"/>
        <v>0</v>
      </c>
      <c r="BK225" s="177">
        <f t="shared" si="435"/>
        <v>0</v>
      </c>
      <c r="BL225" s="177">
        <f t="shared" si="436"/>
        <v>0</v>
      </c>
      <c r="BM225" s="177">
        <f t="shared" si="437"/>
        <v>0</v>
      </c>
      <c r="BN225" s="177">
        <f t="shared" si="438"/>
        <v>0</v>
      </c>
      <c r="BO225" s="539"/>
      <c r="BP225" s="443">
        <f t="shared" si="439"/>
        <v>0</v>
      </c>
      <c r="BQ225" s="443">
        <f t="shared" si="440"/>
        <v>0</v>
      </c>
      <c r="BR225" s="539"/>
      <c r="BS225" s="177">
        <f t="shared" si="441"/>
        <v>0</v>
      </c>
      <c r="BT225" s="177">
        <f t="shared" si="442"/>
        <v>0</v>
      </c>
      <c r="BU225" s="177">
        <f t="shared" si="443"/>
        <v>0</v>
      </c>
      <c r="BV225" s="177">
        <f t="shared" si="444"/>
        <v>0</v>
      </c>
      <c r="BW225" s="177">
        <f t="shared" si="445"/>
        <v>0</v>
      </c>
      <c r="BX225" s="177">
        <f t="shared" si="446"/>
        <v>0</v>
      </c>
      <c r="BY225" s="177">
        <f t="shared" si="447"/>
        <v>0</v>
      </c>
      <c r="BZ225" s="177">
        <f t="shared" si="448"/>
        <v>0</v>
      </c>
      <c r="CA225" s="177">
        <f t="shared" si="449"/>
        <v>0</v>
      </c>
      <c r="CB225" s="177">
        <f t="shared" si="450"/>
        <v>0</v>
      </c>
      <c r="CC225" s="177">
        <f t="shared" si="451"/>
        <v>0</v>
      </c>
      <c r="CD225" s="177">
        <f t="shared" si="452"/>
        <v>0</v>
      </c>
      <c r="CE225" s="177">
        <f t="shared" si="453"/>
        <v>0</v>
      </c>
      <c r="CF225" s="177">
        <f t="shared" si="454"/>
        <v>0</v>
      </c>
      <c r="CG225" s="177">
        <f t="shared" si="455"/>
        <v>0</v>
      </c>
      <c r="CH225" s="177">
        <f t="shared" si="456"/>
        <v>0</v>
      </c>
      <c r="CI225" s="177">
        <f t="shared" si="457"/>
        <v>0</v>
      </c>
      <c r="CJ225" s="177">
        <f t="shared" si="458"/>
        <v>0</v>
      </c>
      <c r="CK225" s="177">
        <f t="shared" si="459"/>
        <v>0</v>
      </c>
      <c r="CL225" s="177">
        <f t="shared" si="460"/>
        <v>0</v>
      </c>
      <c r="CM225" s="177">
        <f t="shared" si="461"/>
        <v>0</v>
      </c>
    </row>
    <row r="226" spans="1:91" s="123" customFormat="1" ht="40.799999999999997" customHeight="1">
      <c r="A226" s="9"/>
      <c r="B226" s="117"/>
      <c r="C226" s="122"/>
      <c r="D226" s="495" t="s">
        <v>2284</v>
      </c>
      <c r="E226" s="174"/>
      <c r="F226" s="110"/>
      <c r="G226" s="108"/>
      <c r="H226" s="108"/>
      <c r="I226" s="110"/>
      <c r="J226" s="109"/>
      <c r="K226" s="109"/>
      <c r="L226" s="201"/>
      <c r="M226" s="135"/>
      <c r="Z226" s="9"/>
      <c r="AA226" s="232"/>
      <c r="AB226" s="124"/>
      <c r="AC226" s="125"/>
      <c r="AE226" s="279"/>
      <c r="AF226" s="279"/>
      <c r="AG226" s="111"/>
      <c r="AH226" s="300"/>
      <c r="AI226" s="311"/>
      <c r="AJ226" s="198"/>
      <c r="AK226" s="198"/>
      <c r="AL226" s="198"/>
      <c r="AM226" s="198"/>
      <c r="AN226" s="198"/>
      <c r="AO226" s="198"/>
      <c r="AP226" s="198"/>
      <c r="AQ226" s="198"/>
      <c r="AR226" s="198"/>
      <c r="AS226" s="198"/>
      <c r="AT226" s="198"/>
      <c r="AU226" s="198"/>
      <c r="AV226" s="198"/>
      <c r="AW226" s="198"/>
      <c r="AX226" s="525"/>
      <c r="AY226" s="531"/>
      <c r="AZ226" s="285">
        <f t="shared" si="464"/>
        <v>0</v>
      </c>
      <c r="BA226" s="531"/>
      <c r="BB226" s="285">
        <f t="shared" si="465"/>
        <v>0</v>
      </c>
      <c r="BC226" s="531"/>
      <c r="BD226" s="177">
        <f t="shared" si="466"/>
        <v>0</v>
      </c>
      <c r="BE226" s="539"/>
      <c r="BF226" s="177">
        <f t="shared" si="430"/>
        <v>0</v>
      </c>
      <c r="BG226" s="177">
        <f t="shared" si="431"/>
        <v>0</v>
      </c>
      <c r="BH226" s="177">
        <f t="shared" si="432"/>
        <v>0</v>
      </c>
      <c r="BI226" s="177">
        <f t="shared" si="433"/>
        <v>0</v>
      </c>
      <c r="BJ226" s="177">
        <f t="shared" si="434"/>
        <v>0</v>
      </c>
      <c r="BK226" s="177">
        <f t="shared" si="435"/>
        <v>0</v>
      </c>
      <c r="BL226" s="177">
        <f t="shared" si="436"/>
        <v>0</v>
      </c>
      <c r="BM226" s="177">
        <f t="shared" si="437"/>
        <v>0</v>
      </c>
      <c r="BN226" s="177">
        <f t="shared" si="438"/>
        <v>0</v>
      </c>
      <c r="BO226" s="539"/>
      <c r="BP226" s="443">
        <f t="shared" si="439"/>
        <v>0</v>
      </c>
      <c r="BQ226" s="443">
        <f t="shared" si="440"/>
        <v>0</v>
      </c>
      <c r="BR226" s="539"/>
      <c r="BS226" s="177">
        <f t="shared" si="441"/>
        <v>0</v>
      </c>
      <c r="BT226" s="177">
        <f t="shared" si="442"/>
        <v>0</v>
      </c>
      <c r="BU226" s="177">
        <f t="shared" si="443"/>
        <v>0</v>
      </c>
      <c r="BV226" s="177">
        <f t="shared" si="444"/>
        <v>0</v>
      </c>
      <c r="BW226" s="177">
        <f t="shared" si="445"/>
        <v>0</v>
      </c>
      <c r="BX226" s="177">
        <f t="shared" si="446"/>
        <v>0</v>
      </c>
      <c r="BY226" s="177">
        <f t="shared" si="447"/>
        <v>0</v>
      </c>
      <c r="BZ226" s="177">
        <f t="shared" si="448"/>
        <v>0</v>
      </c>
      <c r="CA226" s="177">
        <f t="shared" si="449"/>
        <v>0</v>
      </c>
      <c r="CB226" s="177">
        <f t="shared" si="450"/>
        <v>0</v>
      </c>
      <c r="CC226" s="177">
        <f t="shared" si="451"/>
        <v>0</v>
      </c>
      <c r="CD226" s="177">
        <f t="shared" si="452"/>
        <v>0</v>
      </c>
      <c r="CE226" s="177">
        <f t="shared" si="453"/>
        <v>0</v>
      </c>
      <c r="CF226" s="177">
        <f t="shared" si="454"/>
        <v>0</v>
      </c>
      <c r="CG226" s="177">
        <f t="shared" si="455"/>
        <v>0</v>
      </c>
      <c r="CH226" s="177">
        <f t="shared" si="456"/>
        <v>0</v>
      </c>
      <c r="CI226" s="177">
        <f t="shared" si="457"/>
        <v>0</v>
      </c>
      <c r="CJ226" s="177">
        <f t="shared" si="458"/>
        <v>0</v>
      </c>
      <c r="CK226" s="177">
        <f t="shared" si="459"/>
        <v>0</v>
      </c>
      <c r="CL226" s="177">
        <f t="shared" si="460"/>
        <v>0</v>
      </c>
      <c r="CM226" s="177">
        <f t="shared" si="461"/>
        <v>0</v>
      </c>
    </row>
    <row r="227" spans="1:91" s="9" customFormat="1" ht="90" customHeight="1">
      <c r="B227" s="239"/>
      <c r="C227" s="143"/>
      <c r="D227" s="221" t="s">
        <v>323</v>
      </c>
      <c r="E227" s="222" t="s">
        <v>2884</v>
      </c>
      <c r="F227" s="204" t="s">
        <v>197</v>
      </c>
      <c r="G227" s="206" t="s">
        <v>150</v>
      </c>
      <c r="H227" s="206" t="s">
        <v>2135</v>
      </c>
      <c r="I227" s="204">
        <v>4</v>
      </c>
      <c r="J227" s="204">
        <v>0</v>
      </c>
      <c r="K227" s="204" t="s">
        <v>4673</v>
      </c>
      <c r="L227" s="378">
        <v>275.1336</v>
      </c>
      <c r="M227" s="207"/>
      <c r="N227" s="207"/>
      <c r="O227" s="207"/>
      <c r="P227" s="207"/>
      <c r="Q227" s="207"/>
      <c r="R227" s="207"/>
      <c r="S227" s="207"/>
      <c r="T227" s="207"/>
      <c r="U227" s="207"/>
      <c r="V227" s="207"/>
      <c r="W227" s="207"/>
      <c r="X227" s="207"/>
      <c r="Y227" s="207"/>
      <c r="Z227" s="207"/>
      <c r="AA227" s="208">
        <f t="shared" ref="AA227:AA256" si="490">L227*M227+L227*N227+L227*O227+L227*P227+L227*Q227+L227*R227+L227*T227+L227*V227+L227*W227+L227*X227+L227*Y227+L227*Z227+L227*U227+L227*S227</f>
        <v>0</v>
      </c>
      <c r="AB227" s="208" t="str">
        <f t="shared" si="295"/>
        <v>No</v>
      </c>
      <c r="AC227" s="209" t="str">
        <f t="shared" ref="AC227:AC256" si="491">IF(B227="New","Yes","No")</f>
        <v>No</v>
      </c>
      <c r="AE227" s="275">
        <v>4</v>
      </c>
      <c r="AF227" s="276">
        <f t="shared" ref="AF227:AF256" si="492">AE227*SUM(M227:Z227)</f>
        <v>0</v>
      </c>
      <c r="AG227" s="111"/>
      <c r="AH227" s="301">
        <v>3.2</v>
      </c>
      <c r="AI227" s="311">
        <f t="shared" si="409"/>
        <v>0</v>
      </c>
      <c r="AJ227" s="198">
        <f t="shared" ref="AJ227:AJ256" si="493">M227*I227</f>
        <v>0</v>
      </c>
      <c r="AK227" s="198">
        <f t="shared" ref="AK227:AK256" si="494">N227*I227</f>
        <v>0</v>
      </c>
      <c r="AL227" s="198">
        <f t="shared" ref="AL227:AL256" si="495">O227*I227</f>
        <v>0</v>
      </c>
      <c r="AM227" s="198">
        <f t="shared" ref="AM227:AM256" si="496">P227*I227</f>
        <v>0</v>
      </c>
      <c r="AN227" s="198">
        <f t="shared" ref="AN227:AN256" si="497">Q227*I227</f>
        <v>0</v>
      </c>
      <c r="AO227" s="198">
        <f t="shared" ref="AO227:AO256" si="498">R227*I227</f>
        <v>0</v>
      </c>
      <c r="AP227" s="198">
        <f t="shared" ref="AP227:AP256" si="499">S227*I227</f>
        <v>0</v>
      </c>
      <c r="AQ227" s="198">
        <f t="shared" ref="AQ227:AQ256" si="500">T227*I227</f>
        <v>0</v>
      </c>
      <c r="AR227" s="198">
        <f t="shared" ref="AR227:AR256" si="501">U227*I227</f>
        <v>0</v>
      </c>
      <c r="AS227" s="198">
        <f t="shared" ref="AS227:AS256" si="502">V227*I227</f>
        <v>0</v>
      </c>
      <c r="AT227" s="198">
        <f t="shared" ref="AT227:AT256" si="503">W227*I227</f>
        <v>0</v>
      </c>
      <c r="AU227" s="198">
        <f t="shared" ref="AU227:AU256" si="504">X227*I227</f>
        <v>0</v>
      </c>
      <c r="AV227" s="198">
        <f t="shared" ref="AV227:AV256" si="505">Y227*I227</f>
        <v>0</v>
      </c>
      <c r="AW227" s="198">
        <f t="shared" ref="AW227:AW256" si="506">Z227*I227</f>
        <v>0</v>
      </c>
      <c r="AX227" s="526">
        <v>4</v>
      </c>
      <c r="AY227" s="532">
        <v>16</v>
      </c>
      <c r="AZ227" s="285">
        <f t="shared" si="464"/>
        <v>0</v>
      </c>
      <c r="BA227" s="532"/>
      <c r="BB227" s="285">
        <f t="shared" si="465"/>
        <v>0</v>
      </c>
      <c r="BC227" s="532"/>
      <c r="BD227" s="177">
        <f t="shared" si="466"/>
        <v>0</v>
      </c>
      <c r="BE227" s="539"/>
      <c r="BF227" s="177">
        <f t="shared" si="430"/>
        <v>0</v>
      </c>
      <c r="BG227" s="177">
        <f t="shared" si="431"/>
        <v>0</v>
      </c>
      <c r="BH227" s="177">
        <f t="shared" si="432"/>
        <v>0</v>
      </c>
      <c r="BI227" s="177">
        <f t="shared" si="433"/>
        <v>0</v>
      </c>
      <c r="BJ227" s="177">
        <f t="shared" si="434"/>
        <v>0</v>
      </c>
      <c r="BK227" s="177">
        <f t="shared" si="435"/>
        <v>0</v>
      </c>
      <c r="BL227" s="177">
        <f t="shared" si="436"/>
        <v>0</v>
      </c>
      <c r="BM227" s="177">
        <f t="shared" si="437"/>
        <v>0</v>
      </c>
      <c r="BN227" s="177">
        <f t="shared" si="438"/>
        <v>0</v>
      </c>
      <c r="BO227" s="539"/>
      <c r="BP227" s="443">
        <f t="shared" si="439"/>
        <v>0</v>
      </c>
      <c r="BQ227" s="443">
        <f t="shared" si="440"/>
        <v>0</v>
      </c>
      <c r="BR227" s="539"/>
      <c r="BS227" s="177">
        <f t="shared" si="441"/>
        <v>0</v>
      </c>
      <c r="BT227" s="177">
        <f t="shared" si="442"/>
        <v>0</v>
      </c>
      <c r="BU227" s="177">
        <f t="shared" si="443"/>
        <v>0</v>
      </c>
      <c r="BV227" s="177">
        <f t="shared" si="444"/>
        <v>0</v>
      </c>
      <c r="BW227" s="177">
        <f t="shared" si="445"/>
        <v>0</v>
      </c>
      <c r="BX227" s="177">
        <f t="shared" si="446"/>
        <v>0</v>
      </c>
      <c r="BY227" s="177">
        <f t="shared" si="447"/>
        <v>0</v>
      </c>
      <c r="BZ227" s="177">
        <f t="shared" si="448"/>
        <v>0</v>
      </c>
      <c r="CA227" s="177">
        <f t="shared" si="449"/>
        <v>0</v>
      </c>
      <c r="CB227" s="177">
        <f t="shared" si="450"/>
        <v>0</v>
      </c>
      <c r="CC227" s="177">
        <f t="shared" si="451"/>
        <v>0</v>
      </c>
      <c r="CD227" s="177">
        <f t="shared" si="452"/>
        <v>0</v>
      </c>
      <c r="CE227" s="177">
        <f t="shared" si="453"/>
        <v>0</v>
      </c>
      <c r="CF227" s="177">
        <f t="shared" si="454"/>
        <v>0</v>
      </c>
      <c r="CG227" s="177">
        <f t="shared" si="455"/>
        <v>0</v>
      </c>
      <c r="CH227" s="177">
        <f t="shared" si="456"/>
        <v>0</v>
      </c>
      <c r="CI227" s="177">
        <f t="shared" si="457"/>
        <v>0</v>
      </c>
      <c r="CJ227" s="177">
        <f t="shared" si="458"/>
        <v>0</v>
      </c>
      <c r="CK227" s="177">
        <f t="shared" si="459"/>
        <v>0</v>
      </c>
      <c r="CL227" s="177">
        <f t="shared" si="460"/>
        <v>0</v>
      </c>
      <c r="CM227" s="177">
        <f t="shared" si="461"/>
        <v>0</v>
      </c>
    </row>
    <row r="228" spans="1:91" s="9" customFormat="1" ht="90" customHeight="1">
      <c r="B228" s="210"/>
      <c r="D228" s="141" t="s">
        <v>4275</v>
      </c>
      <c r="E228" s="486" t="s">
        <v>6201</v>
      </c>
      <c r="F228" s="114" t="s">
        <v>197</v>
      </c>
      <c r="G228" s="115" t="s">
        <v>150</v>
      </c>
      <c r="H228" s="115" t="s">
        <v>2135</v>
      </c>
      <c r="I228" s="114">
        <v>4</v>
      </c>
      <c r="J228" s="114">
        <v>0</v>
      </c>
      <c r="K228" s="114" t="s">
        <v>4673</v>
      </c>
      <c r="L228" s="380">
        <v>239.2484</v>
      </c>
      <c r="M228" s="130"/>
      <c r="N228" s="130"/>
      <c r="O228" s="130"/>
      <c r="P228" s="130"/>
      <c r="Q228" s="130"/>
      <c r="R228" s="130"/>
      <c r="S228" s="130"/>
      <c r="T228" s="130"/>
      <c r="U228" s="130"/>
      <c r="V228" s="130"/>
      <c r="W228" s="130"/>
      <c r="X228" s="130"/>
      <c r="Y228" s="130"/>
      <c r="Z228" s="130"/>
      <c r="AA228" s="414">
        <f t="shared" si="490"/>
        <v>0</v>
      </c>
      <c r="AB228" s="131" t="str">
        <f t="shared" ref="AB228:AB229" si="507">IF(SUM(M228:Z228)&gt;0,"Yes","No")</f>
        <v>No</v>
      </c>
      <c r="AC228" s="410" t="str">
        <f t="shared" si="491"/>
        <v>No</v>
      </c>
      <c r="AD228" s="413"/>
      <c r="AE228" s="275">
        <v>4</v>
      </c>
      <c r="AF228" s="276">
        <f t="shared" ref="AF228:AF229" si="508">AE228*SUM(M228:Z228)</f>
        <v>0</v>
      </c>
      <c r="AG228" s="111"/>
      <c r="AH228" s="301">
        <v>3.2</v>
      </c>
      <c r="AI228" s="311">
        <f t="shared" si="409"/>
        <v>0</v>
      </c>
      <c r="AJ228" s="198">
        <f t="shared" si="493"/>
        <v>0</v>
      </c>
      <c r="AK228" s="198">
        <f t="shared" si="494"/>
        <v>0</v>
      </c>
      <c r="AL228" s="198">
        <f t="shared" si="495"/>
        <v>0</v>
      </c>
      <c r="AM228" s="198">
        <f t="shared" si="496"/>
        <v>0</v>
      </c>
      <c r="AN228" s="198">
        <f t="shared" si="497"/>
        <v>0</v>
      </c>
      <c r="AO228" s="198">
        <f t="shared" si="498"/>
        <v>0</v>
      </c>
      <c r="AP228" s="198">
        <f t="shared" si="499"/>
        <v>0</v>
      </c>
      <c r="AQ228" s="198">
        <f t="shared" si="500"/>
        <v>0</v>
      </c>
      <c r="AR228" s="198">
        <f t="shared" si="501"/>
        <v>0</v>
      </c>
      <c r="AS228" s="198">
        <f t="shared" si="502"/>
        <v>0</v>
      </c>
      <c r="AT228" s="198">
        <f t="shared" si="503"/>
        <v>0</v>
      </c>
      <c r="AU228" s="198">
        <f t="shared" si="504"/>
        <v>0</v>
      </c>
      <c r="AV228" s="198">
        <f t="shared" si="505"/>
        <v>0</v>
      </c>
      <c r="AW228" s="198">
        <f t="shared" si="506"/>
        <v>0</v>
      </c>
      <c r="AX228" s="526">
        <v>4</v>
      </c>
      <c r="AY228" s="532">
        <v>16</v>
      </c>
      <c r="AZ228" s="285">
        <f t="shared" si="464"/>
        <v>0</v>
      </c>
      <c r="BA228" s="532"/>
      <c r="BB228" s="285">
        <f t="shared" si="465"/>
        <v>0</v>
      </c>
      <c r="BC228" s="532"/>
      <c r="BD228" s="177">
        <f t="shared" si="466"/>
        <v>0</v>
      </c>
      <c r="BE228" s="539"/>
      <c r="BF228" s="177">
        <f t="shared" si="430"/>
        <v>0</v>
      </c>
      <c r="BG228" s="177">
        <f t="shared" si="431"/>
        <v>0</v>
      </c>
      <c r="BH228" s="177">
        <f t="shared" si="432"/>
        <v>0</v>
      </c>
      <c r="BI228" s="177">
        <f t="shared" si="433"/>
        <v>0</v>
      </c>
      <c r="BJ228" s="177">
        <f t="shared" si="434"/>
        <v>0</v>
      </c>
      <c r="BK228" s="177">
        <f t="shared" si="435"/>
        <v>0</v>
      </c>
      <c r="BL228" s="177">
        <f t="shared" si="436"/>
        <v>0</v>
      </c>
      <c r="BM228" s="177">
        <f t="shared" si="437"/>
        <v>0</v>
      </c>
      <c r="BN228" s="177">
        <f t="shared" si="438"/>
        <v>0</v>
      </c>
      <c r="BO228" s="539"/>
      <c r="BP228" s="443">
        <f t="shared" si="439"/>
        <v>0</v>
      </c>
      <c r="BQ228" s="443">
        <f t="shared" si="440"/>
        <v>0</v>
      </c>
      <c r="BR228" s="539"/>
      <c r="BS228" s="177">
        <f t="shared" si="441"/>
        <v>0</v>
      </c>
      <c r="BT228" s="177">
        <f t="shared" si="442"/>
        <v>0</v>
      </c>
      <c r="BU228" s="177">
        <f t="shared" si="443"/>
        <v>0</v>
      </c>
      <c r="BV228" s="177">
        <f t="shared" si="444"/>
        <v>0</v>
      </c>
      <c r="BW228" s="177">
        <f t="shared" si="445"/>
        <v>0</v>
      </c>
      <c r="BX228" s="177">
        <f t="shared" si="446"/>
        <v>0</v>
      </c>
      <c r="BY228" s="177">
        <f t="shared" si="447"/>
        <v>0</v>
      </c>
      <c r="BZ228" s="177">
        <f t="shared" si="448"/>
        <v>0</v>
      </c>
      <c r="CA228" s="177">
        <f t="shared" si="449"/>
        <v>0</v>
      </c>
      <c r="CB228" s="177">
        <f t="shared" si="450"/>
        <v>0</v>
      </c>
      <c r="CC228" s="177">
        <f t="shared" si="451"/>
        <v>0</v>
      </c>
      <c r="CD228" s="177">
        <f t="shared" si="452"/>
        <v>0</v>
      </c>
      <c r="CE228" s="177">
        <f t="shared" si="453"/>
        <v>0</v>
      </c>
      <c r="CF228" s="177">
        <f t="shared" si="454"/>
        <v>0</v>
      </c>
      <c r="CG228" s="177">
        <f t="shared" si="455"/>
        <v>0</v>
      </c>
      <c r="CH228" s="177">
        <f t="shared" si="456"/>
        <v>0</v>
      </c>
      <c r="CI228" s="177">
        <f t="shared" si="457"/>
        <v>0</v>
      </c>
      <c r="CJ228" s="177">
        <f t="shared" si="458"/>
        <v>0</v>
      </c>
      <c r="CK228" s="177">
        <f t="shared" si="459"/>
        <v>0</v>
      </c>
      <c r="CL228" s="177">
        <f t="shared" si="460"/>
        <v>0</v>
      </c>
      <c r="CM228" s="177">
        <f t="shared" si="461"/>
        <v>0</v>
      </c>
    </row>
    <row r="229" spans="1:91" s="123" customFormat="1" ht="90" customHeight="1">
      <c r="A229" s="9"/>
      <c r="B229" s="210"/>
      <c r="C229" s="9"/>
      <c r="D229" s="106" t="s">
        <v>324</v>
      </c>
      <c r="E229" s="175" t="s">
        <v>2884</v>
      </c>
      <c r="F229" s="105" t="s">
        <v>133</v>
      </c>
      <c r="G229" s="224" t="s">
        <v>149</v>
      </c>
      <c r="H229" s="224" t="s">
        <v>2135</v>
      </c>
      <c r="I229" s="105">
        <v>4</v>
      </c>
      <c r="J229" s="105">
        <v>0</v>
      </c>
      <c r="K229" s="105" t="s">
        <v>4673</v>
      </c>
      <c r="L229" s="379">
        <v>315.25725</v>
      </c>
      <c r="M229" s="127"/>
      <c r="N229" s="126"/>
      <c r="O229" s="127"/>
      <c r="P229" s="127"/>
      <c r="Q229" s="127"/>
      <c r="R229" s="127"/>
      <c r="S229" s="127"/>
      <c r="T229" s="127"/>
      <c r="U229" s="127"/>
      <c r="V229" s="127"/>
      <c r="W229" s="127"/>
      <c r="X229" s="127"/>
      <c r="Y229" s="127"/>
      <c r="Z229" s="127"/>
      <c r="AA229" s="138">
        <f t="shared" si="490"/>
        <v>0</v>
      </c>
      <c r="AB229" s="124" t="str">
        <f t="shared" si="507"/>
        <v>No</v>
      </c>
      <c r="AC229" s="234" t="str">
        <f t="shared" si="491"/>
        <v>No</v>
      </c>
      <c r="AE229" s="275">
        <v>4</v>
      </c>
      <c r="AF229" s="276">
        <f t="shared" si="508"/>
        <v>0</v>
      </c>
      <c r="AG229" s="111"/>
      <c r="AH229" s="302">
        <v>5.4</v>
      </c>
      <c r="AI229" s="311">
        <f t="shared" si="409"/>
        <v>0</v>
      </c>
      <c r="AJ229" s="198">
        <f t="shared" si="493"/>
        <v>0</v>
      </c>
      <c r="AK229" s="198">
        <f t="shared" si="494"/>
        <v>0</v>
      </c>
      <c r="AL229" s="198">
        <f t="shared" si="495"/>
        <v>0</v>
      </c>
      <c r="AM229" s="198">
        <f t="shared" si="496"/>
        <v>0</v>
      </c>
      <c r="AN229" s="198">
        <f t="shared" si="497"/>
        <v>0</v>
      </c>
      <c r="AO229" s="198">
        <f t="shared" si="498"/>
        <v>0</v>
      </c>
      <c r="AP229" s="198">
        <f t="shared" si="499"/>
        <v>0</v>
      </c>
      <c r="AQ229" s="198">
        <f t="shared" si="500"/>
        <v>0</v>
      </c>
      <c r="AR229" s="198">
        <f t="shared" si="501"/>
        <v>0</v>
      </c>
      <c r="AS229" s="198">
        <f t="shared" si="502"/>
        <v>0</v>
      </c>
      <c r="AT229" s="198">
        <f t="shared" si="503"/>
        <v>0</v>
      </c>
      <c r="AU229" s="198">
        <f t="shared" si="504"/>
        <v>0</v>
      </c>
      <c r="AV229" s="198">
        <f t="shared" si="505"/>
        <v>0</v>
      </c>
      <c r="AW229" s="198">
        <f t="shared" si="506"/>
        <v>0</v>
      </c>
      <c r="AX229" s="526">
        <v>4</v>
      </c>
      <c r="AY229" s="532">
        <v>24</v>
      </c>
      <c r="AZ229" s="285">
        <f t="shared" si="464"/>
        <v>0</v>
      </c>
      <c r="BA229" s="532"/>
      <c r="BB229" s="285">
        <f t="shared" si="465"/>
        <v>0</v>
      </c>
      <c r="BC229" s="532"/>
      <c r="BD229" s="177">
        <f t="shared" si="466"/>
        <v>0</v>
      </c>
      <c r="BE229" s="539"/>
      <c r="BF229" s="177">
        <f t="shared" si="430"/>
        <v>0</v>
      </c>
      <c r="BG229" s="177">
        <f t="shared" si="431"/>
        <v>0</v>
      </c>
      <c r="BH229" s="177">
        <f t="shared" si="432"/>
        <v>0</v>
      </c>
      <c r="BI229" s="177">
        <f t="shared" si="433"/>
        <v>0</v>
      </c>
      <c r="BJ229" s="177">
        <f t="shared" si="434"/>
        <v>0</v>
      </c>
      <c r="BK229" s="177">
        <f t="shared" si="435"/>
        <v>0</v>
      </c>
      <c r="BL229" s="177">
        <f t="shared" si="436"/>
        <v>0</v>
      </c>
      <c r="BM229" s="177">
        <f t="shared" si="437"/>
        <v>0</v>
      </c>
      <c r="BN229" s="177">
        <f t="shared" si="438"/>
        <v>0</v>
      </c>
      <c r="BO229" s="539"/>
      <c r="BP229" s="443">
        <f t="shared" si="439"/>
        <v>0</v>
      </c>
      <c r="BQ229" s="443">
        <f t="shared" si="440"/>
        <v>0</v>
      </c>
      <c r="BR229" s="539"/>
      <c r="BS229" s="177">
        <f t="shared" si="441"/>
        <v>0</v>
      </c>
      <c r="BT229" s="177">
        <f t="shared" si="442"/>
        <v>0</v>
      </c>
      <c r="BU229" s="177">
        <f t="shared" si="443"/>
        <v>0</v>
      </c>
      <c r="BV229" s="177">
        <f t="shared" si="444"/>
        <v>0</v>
      </c>
      <c r="BW229" s="177">
        <f t="shared" si="445"/>
        <v>0</v>
      </c>
      <c r="BX229" s="177">
        <f t="shared" si="446"/>
        <v>0</v>
      </c>
      <c r="BY229" s="177">
        <f t="shared" si="447"/>
        <v>0</v>
      </c>
      <c r="BZ229" s="177">
        <f t="shared" si="448"/>
        <v>0</v>
      </c>
      <c r="CA229" s="177">
        <f t="shared" si="449"/>
        <v>0</v>
      </c>
      <c r="CB229" s="177">
        <f t="shared" si="450"/>
        <v>0</v>
      </c>
      <c r="CC229" s="177">
        <f t="shared" si="451"/>
        <v>0</v>
      </c>
      <c r="CD229" s="177">
        <f t="shared" si="452"/>
        <v>0</v>
      </c>
      <c r="CE229" s="177">
        <f t="shared" si="453"/>
        <v>0</v>
      </c>
      <c r="CF229" s="177">
        <f t="shared" si="454"/>
        <v>0</v>
      </c>
      <c r="CG229" s="177">
        <f t="shared" si="455"/>
        <v>0</v>
      </c>
      <c r="CH229" s="177">
        <f t="shared" si="456"/>
        <v>0</v>
      </c>
      <c r="CI229" s="177">
        <f t="shared" si="457"/>
        <v>0</v>
      </c>
      <c r="CJ229" s="177">
        <f t="shared" si="458"/>
        <v>0</v>
      </c>
      <c r="CK229" s="177">
        <f t="shared" si="459"/>
        <v>0</v>
      </c>
      <c r="CL229" s="177">
        <f t="shared" si="460"/>
        <v>0</v>
      </c>
      <c r="CM229" s="177">
        <f t="shared" si="461"/>
        <v>0</v>
      </c>
    </row>
    <row r="230" spans="1:91" s="123" customFormat="1" ht="90" customHeight="1">
      <c r="A230" s="9"/>
      <c r="B230" s="210"/>
      <c r="C230" s="9"/>
      <c r="D230" s="106" t="s">
        <v>4304</v>
      </c>
      <c r="E230" s="487" t="s">
        <v>6201</v>
      </c>
      <c r="F230" s="105" t="s">
        <v>133</v>
      </c>
      <c r="G230" s="224" t="s">
        <v>149</v>
      </c>
      <c r="H230" s="224" t="s">
        <v>2135</v>
      </c>
      <c r="I230" s="105">
        <v>4</v>
      </c>
      <c r="J230" s="105">
        <v>0</v>
      </c>
      <c r="K230" s="105" t="s">
        <v>4673</v>
      </c>
      <c r="L230" s="379">
        <v>274.1345</v>
      </c>
      <c r="M230" s="127"/>
      <c r="N230" s="126"/>
      <c r="O230" s="127"/>
      <c r="P230" s="127"/>
      <c r="Q230" s="127"/>
      <c r="R230" s="127"/>
      <c r="S230" s="127"/>
      <c r="T230" s="127"/>
      <c r="U230" s="127"/>
      <c r="V230" s="127"/>
      <c r="W230" s="127"/>
      <c r="X230" s="127"/>
      <c r="Y230" s="127"/>
      <c r="Z230" s="127"/>
      <c r="AA230" s="138">
        <f t="shared" si="490"/>
        <v>0</v>
      </c>
      <c r="AB230" s="124" t="str">
        <f t="shared" si="295"/>
        <v>No</v>
      </c>
      <c r="AC230" s="234" t="str">
        <f t="shared" si="491"/>
        <v>No</v>
      </c>
      <c r="AE230" s="275">
        <v>4</v>
      </c>
      <c r="AF230" s="276">
        <f t="shared" si="492"/>
        <v>0</v>
      </c>
      <c r="AG230" s="111"/>
      <c r="AH230" s="302">
        <v>5.4</v>
      </c>
      <c r="AI230" s="311">
        <f t="shared" si="409"/>
        <v>0</v>
      </c>
      <c r="AJ230" s="198">
        <f t="shared" si="493"/>
        <v>0</v>
      </c>
      <c r="AK230" s="198">
        <f t="shared" si="494"/>
        <v>0</v>
      </c>
      <c r="AL230" s="198">
        <f t="shared" si="495"/>
        <v>0</v>
      </c>
      <c r="AM230" s="198">
        <f t="shared" si="496"/>
        <v>0</v>
      </c>
      <c r="AN230" s="198">
        <f t="shared" si="497"/>
        <v>0</v>
      </c>
      <c r="AO230" s="198">
        <f t="shared" si="498"/>
        <v>0</v>
      </c>
      <c r="AP230" s="198">
        <f t="shared" si="499"/>
        <v>0</v>
      </c>
      <c r="AQ230" s="198">
        <f t="shared" si="500"/>
        <v>0</v>
      </c>
      <c r="AR230" s="198">
        <f t="shared" si="501"/>
        <v>0</v>
      </c>
      <c r="AS230" s="198">
        <f t="shared" si="502"/>
        <v>0</v>
      </c>
      <c r="AT230" s="198">
        <f t="shared" si="503"/>
        <v>0</v>
      </c>
      <c r="AU230" s="198">
        <f t="shared" si="504"/>
        <v>0</v>
      </c>
      <c r="AV230" s="198">
        <f t="shared" si="505"/>
        <v>0</v>
      </c>
      <c r="AW230" s="198">
        <f t="shared" si="506"/>
        <v>0</v>
      </c>
      <c r="AX230" s="526">
        <v>4</v>
      </c>
      <c r="AY230" s="532">
        <v>24</v>
      </c>
      <c r="AZ230" s="285">
        <f t="shared" si="464"/>
        <v>0</v>
      </c>
      <c r="BA230" s="532"/>
      <c r="BB230" s="285">
        <f t="shared" si="465"/>
        <v>0</v>
      </c>
      <c r="BC230" s="532"/>
      <c r="BD230" s="177">
        <f t="shared" si="466"/>
        <v>0</v>
      </c>
      <c r="BE230" s="539"/>
      <c r="BF230" s="177">
        <f t="shared" si="430"/>
        <v>0</v>
      </c>
      <c r="BG230" s="177">
        <f t="shared" si="431"/>
        <v>0</v>
      </c>
      <c r="BH230" s="177">
        <f t="shared" si="432"/>
        <v>0</v>
      </c>
      <c r="BI230" s="177">
        <f t="shared" si="433"/>
        <v>0</v>
      </c>
      <c r="BJ230" s="177">
        <f t="shared" si="434"/>
        <v>0</v>
      </c>
      <c r="BK230" s="177">
        <f t="shared" si="435"/>
        <v>0</v>
      </c>
      <c r="BL230" s="177">
        <f t="shared" si="436"/>
        <v>0</v>
      </c>
      <c r="BM230" s="177">
        <f t="shared" si="437"/>
        <v>0</v>
      </c>
      <c r="BN230" s="177">
        <f t="shared" si="438"/>
        <v>0</v>
      </c>
      <c r="BO230" s="539"/>
      <c r="BP230" s="443">
        <f t="shared" si="439"/>
        <v>0</v>
      </c>
      <c r="BQ230" s="443">
        <f t="shared" si="440"/>
        <v>0</v>
      </c>
      <c r="BR230" s="539"/>
      <c r="BS230" s="177">
        <f t="shared" si="441"/>
        <v>0</v>
      </c>
      <c r="BT230" s="177">
        <f t="shared" si="442"/>
        <v>0</v>
      </c>
      <c r="BU230" s="177">
        <f t="shared" si="443"/>
        <v>0</v>
      </c>
      <c r="BV230" s="177">
        <f t="shared" si="444"/>
        <v>0</v>
      </c>
      <c r="BW230" s="177">
        <f t="shared" si="445"/>
        <v>0</v>
      </c>
      <c r="BX230" s="177">
        <f t="shared" si="446"/>
        <v>0</v>
      </c>
      <c r="BY230" s="177">
        <f t="shared" si="447"/>
        <v>0</v>
      </c>
      <c r="BZ230" s="177">
        <f t="shared" si="448"/>
        <v>0</v>
      </c>
      <c r="CA230" s="177">
        <f t="shared" si="449"/>
        <v>0</v>
      </c>
      <c r="CB230" s="177">
        <f t="shared" si="450"/>
        <v>0</v>
      </c>
      <c r="CC230" s="177">
        <f t="shared" si="451"/>
        <v>0</v>
      </c>
      <c r="CD230" s="177">
        <f t="shared" si="452"/>
        <v>0</v>
      </c>
      <c r="CE230" s="177">
        <f t="shared" si="453"/>
        <v>0</v>
      </c>
      <c r="CF230" s="177">
        <f t="shared" si="454"/>
        <v>0</v>
      </c>
      <c r="CG230" s="177">
        <f t="shared" si="455"/>
        <v>0</v>
      </c>
      <c r="CH230" s="177">
        <f t="shared" si="456"/>
        <v>0</v>
      </c>
      <c r="CI230" s="177">
        <f t="shared" si="457"/>
        <v>0</v>
      </c>
      <c r="CJ230" s="177">
        <f t="shared" si="458"/>
        <v>0</v>
      </c>
      <c r="CK230" s="177">
        <f t="shared" si="459"/>
        <v>0</v>
      </c>
      <c r="CL230" s="177">
        <f t="shared" si="460"/>
        <v>0</v>
      </c>
      <c r="CM230" s="177">
        <f t="shared" si="461"/>
        <v>0</v>
      </c>
    </row>
    <row r="231" spans="1:91" s="9" customFormat="1" ht="90" customHeight="1">
      <c r="B231" s="225"/>
      <c r="D231" s="141" t="s">
        <v>325</v>
      </c>
      <c r="E231" s="223" t="s">
        <v>2884</v>
      </c>
      <c r="F231" s="114" t="s">
        <v>134</v>
      </c>
      <c r="G231" s="115" t="s">
        <v>148</v>
      </c>
      <c r="H231" s="115" t="s">
        <v>2135</v>
      </c>
      <c r="I231" s="114">
        <v>3</v>
      </c>
      <c r="J231" s="114">
        <v>0</v>
      </c>
      <c r="K231" s="114" t="s">
        <v>4673</v>
      </c>
      <c r="L231" s="380">
        <v>315.25725</v>
      </c>
      <c r="M231" s="129"/>
      <c r="N231" s="129"/>
      <c r="O231" s="129"/>
      <c r="P231" s="129"/>
      <c r="Q231" s="129"/>
      <c r="R231" s="129"/>
      <c r="S231" s="129"/>
      <c r="T231" s="129"/>
      <c r="U231" s="129"/>
      <c r="V231" s="129"/>
      <c r="W231" s="129"/>
      <c r="X231" s="129"/>
      <c r="Y231" s="129"/>
      <c r="Z231" s="129"/>
      <c r="AA231" s="131">
        <f t="shared" si="490"/>
        <v>0</v>
      </c>
      <c r="AB231" s="131" t="str">
        <f t="shared" ref="AB231" si="509">IF(SUM(M231:Z231)&gt;0,"Yes","No")</f>
        <v>No</v>
      </c>
      <c r="AC231" s="212" t="str">
        <f t="shared" si="491"/>
        <v>No</v>
      </c>
      <c r="AE231" s="275">
        <v>3</v>
      </c>
      <c r="AF231" s="276">
        <f t="shared" ref="AF231" si="510">AE231*SUM(M231:Z231)</f>
        <v>0</v>
      </c>
      <c r="AG231" s="111"/>
      <c r="AH231" s="302">
        <v>6</v>
      </c>
      <c r="AI231" s="311">
        <f t="shared" si="409"/>
        <v>0</v>
      </c>
      <c r="AJ231" s="198">
        <f t="shared" si="493"/>
        <v>0</v>
      </c>
      <c r="AK231" s="198">
        <f t="shared" si="494"/>
        <v>0</v>
      </c>
      <c r="AL231" s="198">
        <f t="shared" si="495"/>
        <v>0</v>
      </c>
      <c r="AM231" s="198">
        <f t="shared" si="496"/>
        <v>0</v>
      </c>
      <c r="AN231" s="198">
        <f t="shared" si="497"/>
        <v>0</v>
      </c>
      <c r="AO231" s="198">
        <f t="shared" si="498"/>
        <v>0</v>
      </c>
      <c r="AP231" s="198">
        <f t="shared" si="499"/>
        <v>0</v>
      </c>
      <c r="AQ231" s="198">
        <f t="shared" si="500"/>
        <v>0</v>
      </c>
      <c r="AR231" s="198">
        <f t="shared" si="501"/>
        <v>0</v>
      </c>
      <c r="AS231" s="198">
        <f t="shared" si="502"/>
        <v>0</v>
      </c>
      <c r="AT231" s="198">
        <f t="shared" si="503"/>
        <v>0</v>
      </c>
      <c r="AU231" s="198">
        <f t="shared" si="504"/>
        <v>0</v>
      </c>
      <c r="AV231" s="198">
        <f t="shared" si="505"/>
        <v>0</v>
      </c>
      <c r="AW231" s="198">
        <f t="shared" si="506"/>
        <v>0</v>
      </c>
      <c r="AX231" s="526">
        <v>3</v>
      </c>
      <c r="AY231" s="532">
        <v>24</v>
      </c>
      <c r="AZ231" s="285">
        <f t="shared" si="464"/>
        <v>0</v>
      </c>
      <c r="BA231" s="532"/>
      <c r="BB231" s="285">
        <f t="shared" si="465"/>
        <v>0</v>
      </c>
      <c r="BC231" s="532"/>
      <c r="BD231" s="177">
        <f t="shared" si="466"/>
        <v>0</v>
      </c>
      <c r="BE231" s="539"/>
      <c r="BF231" s="177">
        <f t="shared" si="430"/>
        <v>0</v>
      </c>
      <c r="BG231" s="177">
        <f t="shared" si="431"/>
        <v>0</v>
      </c>
      <c r="BH231" s="177">
        <f t="shared" si="432"/>
        <v>0</v>
      </c>
      <c r="BI231" s="177">
        <f t="shared" si="433"/>
        <v>0</v>
      </c>
      <c r="BJ231" s="177">
        <f t="shared" si="434"/>
        <v>0</v>
      </c>
      <c r="BK231" s="177">
        <f t="shared" si="435"/>
        <v>0</v>
      </c>
      <c r="BL231" s="177">
        <f t="shared" si="436"/>
        <v>0</v>
      </c>
      <c r="BM231" s="177">
        <f t="shared" si="437"/>
        <v>0</v>
      </c>
      <c r="BN231" s="177">
        <f t="shared" si="438"/>
        <v>0</v>
      </c>
      <c r="BO231" s="539"/>
      <c r="BP231" s="443">
        <f t="shared" si="439"/>
        <v>0</v>
      </c>
      <c r="BQ231" s="443">
        <f t="shared" si="440"/>
        <v>0</v>
      </c>
      <c r="BR231" s="539"/>
      <c r="BS231" s="177">
        <f t="shared" si="441"/>
        <v>0</v>
      </c>
      <c r="BT231" s="177">
        <f t="shared" si="442"/>
        <v>0</v>
      </c>
      <c r="BU231" s="177">
        <f t="shared" si="443"/>
        <v>0</v>
      </c>
      <c r="BV231" s="177">
        <f t="shared" si="444"/>
        <v>0</v>
      </c>
      <c r="BW231" s="177">
        <f t="shared" si="445"/>
        <v>0</v>
      </c>
      <c r="BX231" s="177">
        <f t="shared" si="446"/>
        <v>0</v>
      </c>
      <c r="BY231" s="177">
        <f t="shared" si="447"/>
        <v>0</v>
      </c>
      <c r="BZ231" s="177">
        <f t="shared" si="448"/>
        <v>0</v>
      </c>
      <c r="CA231" s="177">
        <f t="shared" si="449"/>
        <v>0</v>
      </c>
      <c r="CB231" s="177">
        <f t="shared" si="450"/>
        <v>0</v>
      </c>
      <c r="CC231" s="177">
        <f t="shared" si="451"/>
        <v>0</v>
      </c>
      <c r="CD231" s="177">
        <f t="shared" si="452"/>
        <v>0</v>
      </c>
      <c r="CE231" s="177">
        <f t="shared" si="453"/>
        <v>0</v>
      </c>
      <c r="CF231" s="177">
        <f t="shared" si="454"/>
        <v>0</v>
      </c>
      <c r="CG231" s="177">
        <f t="shared" si="455"/>
        <v>0</v>
      </c>
      <c r="CH231" s="177">
        <f t="shared" si="456"/>
        <v>0</v>
      </c>
      <c r="CI231" s="177">
        <f t="shared" si="457"/>
        <v>0</v>
      </c>
      <c r="CJ231" s="177">
        <f t="shared" si="458"/>
        <v>0</v>
      </c>
      <c r="CK231" s="177">
        <f t="shared" si="459"/>
        <v>0</v>
      </c>
      <c r="CL231" s="177">
        <f t="shared" si="460"/>
        <v>0</v>
      </c>
      <c r="CM231" s="177">
        <f t="shared" si="461"/>
        <v>0</v>
      </c>
    </row>
    <row r="232" spans="1:91" s="9" customFormat="1" ht="90" customHeight="1">
      <c r="B232" s="210"/>
      <c r="D232" s="141" t="s">
        <v>4333</v>
      </c>
      <c r="E232" s="486" t="s">
        <v>6201</v>
      </c>
      <c r="F232" s="114" t="s">
        <v>134</v>
      </c>
      <c r="G232" s="115" t="s">
        <v>148</v>
      </c>
      <c r="H232" s="115" t="s">
        <v>2135</v>
      </c>
      <c r="I232" s="114">
        <v>3</v>
      </c>
      <c r="J232" s="114">
        <v>0</v>
      </c>
      <c r="K232" s="114" t="s">
        <v>4673</v>
      </c>
      <c r="L232" s="380">
        <v>274.1345</v>
      </c>
      <c r="M232" s="129"/>
      <c r="N232" s="129"/>
      <c r="O232" s="129"/>
      <c r="P232" s="129"/>
      <c r="Q232" s="129"/>
      <c r="R232" s="129"/>
      <c r="S232" s="129"/>
      <c r="T232" s="129"/>
      <c r="U232" s="129"/>
      <c r="V232" s="129"/>
      <c r="W232" s="129"/>
      <c r="X232" s="129"/>
      <c r="Y232" s="129"/>
      <c r="Z232" s="129"/>
      <c r="AA232" s="131">
        <f>L232*M232+L232*N232+L232*O232+L232*P232+L232*Q232+L232*R232+L232*T232+L232*V232+L232*W232+L232*X232+L232*Y232+L232*Z232+L232*U232+L232*S232</f>
        <v>0</v>
      </c>
      <c r="AB232" s="131" t="str">
        <f t="shared" si="295"/>
        <v>No</v>
      </c>
      <c r="AC232" s="212" t="str">
        <f t="shared" si="491"/>
        <v>No</v>
      </c>
      <c r="AE232" s="275">
        <v>3</v>
      </c>
      <c r="AF232" s="276">
        <f t="shared" si="492"/>
        <v>0</v>
      </c>
      <c r="AG232" s="111"/>
      <c r="AH232" s="302">
        <v>6</v>
      </c>
      <c r="AI232" s="311">
        <f t="shared" si="409"/>
        <v>0</v>
      </c>
      <c r="AJ232" s="198">
        <f t="shared" si="493"/>
        <v>0</v>
      </c>
      <c r="AK232" s="198">
        <f t="shared" si="494"/>
        <v>0</v>
      </c>
      <c r="AL232" s="198">
        <f t="shared" si="495"/>
        <v>0</v>
      </c>
      <c r="AM232" s="198">
        <f t="shared" si="496"/>
        <v>0</v>
      </c>
      <c r="AN232" s="198">
        <f t="shared" si="497"/>
        <v>0</v>
      </c>
      <c r="AO232" s="198">
        <f t="shared" si="498"/>
        <v>0</v>
      </c>
      <c r="AP232" s="198">
        <f t="shared" si="499"/>
        <v>0</v>
      </c>
      <c r="AQ232" s="198">
        <f t="shared" si="500"/>
        <v>0</v>
      </c>
      <c r="AR232" s="198">
        <f t="shared" si="501"/>
        <v>0</v>
      </c>
      <c r="AS232" s="198">
        <f t="shared" si="502"/>
        <v>0</v>
      </c>
      <c r="AT232" s="198">
        <f t="shared" si="503"/>
        <v>0</v>
      </c>
      <c r="AU232" s="198">
        <f t="shared" si="504"/>
        <v>0</v>
      </c>
      <c r="AV232" s="198">
        <f t="shared" si="505"/>
        <v>0</v>
      </c>
      <c r="AW232" s="198">
        <f t="shared" si="506"/>
        <v>0</v>
      </c>
      <c r="AX232" s="526">
        <v>3</v>
      </c>
      <c r="AY232" s="532">
        <v>24</v>
      </c>
      <c r="AZ232" s="285">
        <f t="shared" si="464"/>
        <v>0</v>
      </c>
      <c r="BA232" s="532"/>
      <c r="BB232" s="285">
        <f t="shared" si="465"/>
        <v>0</v>
      </c>
      <c r="BC232" s="532"/>
      <c r="BD232" s="177">
        <f t="shared" si="466"/>
        <v>0</v>
      </c>
      <c r="BE232" s="539"/>
      <c r="BF232" s="177">
        <f t="shared" si="430"/>
        <v>0</v>
      </c>
      <c r="BG232" s="177">
        <f t="shared" si="431"/>
        <v>0</v>
      </c>
      <c r="BH232" s="177">
        <f t="shared" si="432"/>
        <v>0</v>
      </c>
      <c r="BI232" s="177">
        <f t="shared" si="433"/>
        <v>0</v>
      </c>
      <c r="BJ232" s="177">
        <f t="shared" si="434"/>
        <v>0</v>
      </c>
      <c r="BK232" s="177">
        <f t="shared" si="435"/>
        <v>0</v>
      </c>
      <c r="BL232" s="177">
        <f t="shared" si="436"/>
        <v>0</v>
      </c>
      <c r="BM232" s="177">
        <f t="shared" si="437"/>
        <v>0</v>
      </c>
      <c r="BN232" s="177">
        <f t="shared" si="438"/>
        <v>0</v>
      </c>
      <c r="BO232" s="539"/>
      <c r="BP232" s="443">
        <f t="shared" si="439"/>
        <v>0</v>
      </c>
      <c r="BQ232" s="443">
        <f t="shared" si="440"/>
        <v>0</v>
      </c>
      <c r="BR232" s="539"/>
      <c r="BS232" s="177">
        <f t="shared" si="441"/>
        <v>0</v>
      </c>
      <c r="BT232" s="177">
        <f t="shared" si="442"/>
        <v>0</v>
      </c>
      <c r="BU232" s="177">
        <f t="shared" si="443"/>
        <v>0</v>
      </c>
      <c r="BV232" s="177">
        <f t="shared" si="444"/>
        <v>0</v>
      </c>
      <c r="BW232" s="177">
        <f t="shared" si="445"/>
        <v>0</v>
      </c>
      <c r="BX232" s="177">
        <f t="shared" si="446"/>
        <v>0</v>
      </c>
      <c r="BY232" s="177">
        <f t="shared" si="447"/>
        <v>0</v>
      </c>
      <c r="BZ232" s="177">
        <f t="shared" si="448"/>
        <v>0</v>
      </c>
      <c r="CA232" s="177">
        <f t="shared" si="449"/>
        <v>0</v>
      </c>
      <c r="CB232" s="177">
        <f t="shared" si="450"/>
        <v>0</v>
      </c>
      <c r="CC232" s="177">
        <f t="shared" si="451"/>
        <v>0</v>
      </c>
      <c r="CD232" s="177">
        <f t="shared" si="452"/>
        <v>0</v>
      </c>
      <c r="CE232" s="177">
        <f t="shared" si="453"/>
        <v>0</v>
      </c>
      <c r="CF232" s="177">
        <f t="shared" si="454"/>
        <v>0</v>
      </c>
      <c r="CG232" s="177">
        <f t="shared" si="455"/>
        <v>0</v>
      </c>
      <c r="CH232" s="177">
        <f t="shared" si="456"/>
        <v>0</v>
      </c>
      <c r="CI232" s="177">
        <f t="shared" si="457"/>
        <v>0</v>
      </c>
      <c r="CJ232" s="177">
        <f t="shared" si="458"/>
        <v>0</v>
      </c>
      <c r="CK232" s="177">
        <f t="shared" si="459"/>
        <v>0</v>
      </c>
      <c r="CL232" s="177">
        <f t="shared" si="460"/>
        <v>0</v>
      </c>
      <c r="CM232" s="177">
        <f t="shared" si="461"/>
        <v>0</v>
      </c>
    </row>
    <row r="233" spans="1:91" s="123" customFormat="1" ht="90" customHeight="1">
      <c r="A233" s="9"/>
      <c r="B233" s="210"/>
      <c r="C233" s="9"/>
      <c r="D233" s="106" t="s">
        <v>326</v>
      </c>
      <c r="E233" s="175" t="s">
        <v>2884</v>
      </c>
      <c r="F233" s="244" t="s">
        <v>134</v>
      </c>
      <c r="G233" s="224" t="s">
        <v>147</v>
      </c>
      <c r="H233" s="224" t="s">
        <v>2135</v>
      </c>
      <c r="I233" s="105">
        <v>3</v>
      </c>
      <c r="J233" s="105">
        <v>0</v>
      </c>
      <c r="K233" s="105" t="s">
        <v>4673</v>
      </c>
      <c r="L233" s="379">
        <v>315.25725</v>
      </c>
      <c r="M233" s="127"/>
      <c r="N233" s="126"/>
      <c r="O233" s="127"/>
      <c r="P233" s="127"/>
      <c r="Q233" s="127"/>
      <c r="R233" s="127"/>
      <c r="S233" s="127"/>
      <c r="T233" s="127"/>
      <c r="U233" s="127"/>
      <c r="V233" s="127"/>
      <c r="W233" s="127"/>
      <c r="X233" s="127"/>
      <c r="Y233" s="127"/>
      <c r="Z233" s="127"/>
      <c r="AA233" s="138">
        <f t="shared" si="490"/>
        <v>0</v>
      </c>
      <c r="AB233" s="124" t="str">
        <f t="shared" ref="AB233" si="511">IF(SUM(M233:Z233)&gt;0,"Yes","No")</f>
        <v>No</v>
      </c>
      <c r="AC233" s="234" t="str">
        <f t="shared" si="491"/>
        <v>No</v>
      </c>
      <c r="AE233" s="275">
        <v>3</v>
      </c>
      <c r="AF233" s="276">
        <f t="shared" ref="AF233" si="512">AE233*SUM(M233:Z233)</f>
        <v>0</v>
      </c>
      <c r="AG233" s="111"/>
      <c r="AH233" s="302">
        <v>7.2</v>
      </c>
      <c r="AI233" s="311">
        <f t="shared" si="409"/>
        <v>0</v>
      </c>
      <c r="AJ233" s="198">
        <f t="shared" si="493"/>
        <v>0</v>
      </c>
      <c r="AK233" s="198">
        <f t="shared" si="494"/>
        <v>0</v>
      </c>
      <c r="AL233" s="198">
        <f t="shared" si="495"/>
        <v>0</v>
      </c>
      <c r="AM233" s="198">
        <f t="shared" si="496"/>
        <v>0</v>
      </c>
      <c r="AN233" s="198">
        <f t="shared" si="497"/>
        <v>0</v>
      </c>
      <c r="AO233" s="198">
        <f t="shared" si="498"/>
        <v>0</v>
      </c>
      <c r="AP233" s="198">
        <f t="shared" si="499"/>
        <v>0</v>
      </c>
      <c r="AQ233" s="198">
        <f t="shared" si="500"/>
        <v>0</v>
      </c>
      <c r="AR233" s="198">
        <f t="shared" si="501"/>
        <v>0</v>
      </c>
      <c r="AS233" s="198">
        <f t="shared" si="502"/>
        <v>0</v>
      </c>
      <c r="AT233" s="198">
        <f t="shared" si="503"/>
        <v>0</v>
      </c>
      <c r="AU233" s="198">
        <f t="shared" si="504"/>
        <v>0</v>
      </c>
      <c r="AV233" s="198">
        <f t="shared" si="505"/>
        <v>0</v>
      </c>
      <c r="AW233" s="198">
        <f t="shared" si="506"/>
        <v>0</v>
      </c>
      <c r="AX233" s="526">
        <v>3</v>
      </c>
      <c r="AY233" s="532">
        <v>30</v>
      </c>
      <c r="AZ233" s="285">
        <f t="shared" si="464"/>
        <v>0</v>
      </c>
      <c r="BA233" s="532"/>
      <c r="BB233" s="285">
        <f t="shared" si="465"/>
        <v>0</v>
      </c>
      <c r="BC233" s="532"/>
      <c r="BD233" s="177">
        <f t="shared" si="466"/>
        <v>0</v>
      </c>
      <c r="BE233" s="539"/>
      <c r="BF233" s="177">
        <f t="shared" si="430"/>
        <v>0</v>
      </c>
      <c r="BG233" s="177">
        <f t="shared" si="431"/>
        <v>0</v>
      </c>
      <c r="BH233" s="177">
        <f t="shared" si="432"/>
        <v>0</v>
      </c>
      <c r="BI233" s="177">
        <f t="shared" si="433"/>
        <v>0</v>
      </c>
      <c r="BJ233" s="177">
        <f t="shared" si="434"/>
        <v>0</v>
      </c>
      <c r="BK233" s="177">
        <f t="shared" si="435"/>
        <v>0</v>
      </c>
      <c r="BL233" s="177">
        <f t="shared" si="436"/>
        <v>0</v>
      </c>
      <c r="BM233" s="177">
        <f t="shared" si="437"/>
        <v>0</v>
      </c>
      <c r="BN233" s="177">
        <f t="shared" si="438"/>
        <v>0</v>
      </c>
      <c r="BO233" s="539"/>
      <c r="BP233" s="443">
        <f t="shared" si="439"/>
        <v>0</v>
      </c>
      <c r="BQ233" s="443">
        <f t="shared" si="440"/>
        <v>0</v>
      </c>
      <c r="BR233" s="539"/>
      <c r="BS233" s="177">
        <f t="shared" si="441"/>
        <v>0</v>
      </c>
      <c r="BT233" s="177">
        <f t="shared" si="442"/>
        <v>0</v>
      </c>
      <c r="BU233" s="177">
        <f t="shared" si="443"/>
        <v>0</v>
      </c>
      <c r="BV233" s="177">
        <f t="shared" si="444"/>
        <v>0</v>
      </c>
      <c r="BW233" s="177">
        <f t="shared" si="445"/>
        <v>0</v>
      </c>
      <c r="BX233" s="177">
        <f t="shared" si="446"/>
        <v>0</v>
      </c>
      <c r="BY233" s="177">
        <f t="shared" si="447"/>
        <v>0</v>
      </c>
      <c r="BZ233" s="177">
        <f t="shared" si="448"/>
        <v>0</v>
      </c>
      <c r="CA233" s="177">
        <f t="shared" si="449"/>
        <v>0</v>
      </c>
      <c r="CB233" s="177">
        <f t="shared" si="450"/>
        <v>0</v>
      </c>
      <c r="CC233" s="177">
        <f t="shared" si="451"/>
        <v>0</v>
      </c>
      <c r="CD233" s="177">
        <f t="shared" si="452"/>
        <v>0</v>
      </c>
      <c r="CE233" s="177">
        <f t="shared" si="453"/>
        <v>0</v>
      </c>
      <c r="CF233" s="177">
        <f t="shared" si="454"/>
        <v>0</v>
      </c>
      <c r="CG233" s="177">
        <f t="shared" si="455"/>
        <v>0</v>
      </c>
      <c r="CH233" s="177">
        <f t="shared" si="456"/>
        <v>0</v>
      </c>
      <c r="CI233" s="177">
        <f t="shared" si="457"/>
        <v>0</v>
      </c>
      <c r="CJ233" s="177">
        <f t="shared" si="458"/>
        <v>0</v>
      </c>
      <c r="CK233" s="177">
        <f t="shared" si="459"/>
        <v>0</v>
      </c>
      <c r="CL233" s="177">
        <f t="shared" si="460"/>
        <v>0</v>
      </c>
      <c r="CM233" s="177">
        <f t="shared" si="461"/>
        <v>0</v>
      </c>
    </row>
    <row r="234" spans="1:91" s="123" customFormat="1" ht="90" customHeight="1">
      <c r="A234" s="9"/>
      <c r="B234" s="210"/>
      <c r="C234" s="9"/>
      <c r="D234" s="106" t="s">
        <v>4362</v>
      </c>
      <c r="E234" s="487" t="s">
        <v>6201</v>
      </c>
      <c r="F234" s="244" t="s">
        <v>134</v>
      </c>
      <c r="G234" s="224" t="s">
        <v>147</v>
      </c>
      <c r="H234" s="224" t="s">
        <v>2135</v>
      </c>
      <c r="I234" s="105">
        <v>3</v>
      </c>
      <c r="J234" s="105">
        <v>0</v>
      </c>
      <c r="K234" s="105" t="s">
        <v>4673</v>
      </c>
      <c r="L234" s="379">
        <v>274.1345</v>
      </c>
      <c r="M234" s="127"/>
      <c r="N234" s="126"/>
      <c r="O234" s="127"/>
      <c r="P234" s="127"/>
      <c r="Q234" s="127"/>
      <c r="R234" s="127"/>
      <c r="S234" s="127"/>
      <c r="T234" s="127"/>
      <c r="U234" s="127"/>
      <c r="V234" s="127"/>
      <c r="W234" s="127"/>
      <c r="X234" s="127"/>
      <c r="Y234" s="127"/>
      <c r="Z234" s="127"/>
      <c r="AA234" s="138">
        <f t="shared" si="490"/>
        <v>0</v>
      </c>
      <c r="AB234" s="124" t="str">
        <f t="shared" si="295"/>
        <v>No</v>
      </c>
      <c r="AC234" s="234" t="str">
        <f t="shared" si="491"/>
        <v>No</v>
      </c>
      <c r="AE234" s="275">
        <v>3</v>
      </c>
      <c r="AF234" s="276">
        <f t="shared" si="492"/>
        <v>0</v>
      </c>
      <c r="AG234" s="111"/>
      <c r="AH234" s="302">
        <v>7.2</v>
      </c>
      <c r="AI234" s="311">
        <f t="shared" si="409"/>
        <v>0</v>
      </c>
      <c r="AJ234" s="198">
        <f t="shared" si="493"/>
        <v>0</v>
      </c>
      <c r="AK234" s="198">
        <f t="shared" si="494"/>
        <v>0</v>
      </c>
      <c r="AL234" s="198">
        <f t="shared" si="495"/>
        <v>0</v>
      </c>
      <c r="AM234" s="198">
        <f t="shared" si="496"/>
        <v>0</v>
      </c>
      <c r="AN234" s="198">
        <f t="shared" si="497"/>
        <v>0</v>
      </c>
      <c r="AO234" s="198">
        <f t="shared" si="498"/>
        <v>0</v>
      </c>
      <c r="AP234" s="198">
        <f t="shared" si="499"/>
        <v>0</v>
      </c>
      <c r="AQ234" s="198">
        <f t="shared" si="500"/>
        <v>0</v>
      </c>
      <c r="AR234" s="198">
        <f t="shared" si="501"/>
        <v>0</v>
      </c>
      <c r="AS234" s="198">
        <f t="shared" si="502"/>
        <v>0</v>
      </c>
      <c r="AT234" s="198">
        <f t="shared" si="503"/>
        <v>0</v>
      </c>
      <c r="AU234" s="198">
        <f t="shared" si="504"/>
        <v>0</v>
      </c>
      <c r="AV234" s="198">
        <f t="shared" si="505"/>
        <v>0</v>
      </c>
      <c r="AW234" s="198">
        <f t="shared" si="506"/>
        <v>0</v>
      </c>
      <c r="AX234" s="526">
        <v>3</v>
      </c>
      <c r="AY234" s="532">
        <v>30</v>
      </c>
      <c r="AZ234" s="285">
        <f t="shared" si="464"/>
        <v>0</v>
      </c>
      <c r="BA234" s="532"/>
      <c r="BB234" s="285">
        <f t="shared" si="465"/>
        <v>0</v>
      </c>
      <c r="BC234" s="532"/>
      <c r="BD234" s="177">
        <f t="shared" si="466"/>
        <v>0</v>
      </c>
      <c r="BE234" s="539"/>
      <c r="BF234" s="177">
        <f t="shared" si="430"/>
        <v>0</v>
      </c>
      <c r="BG234" s="177">
        <f t="shared" si="431"/>
        <v>0</v>
      </c>
      <c r="BH234" s="177">
        <f t="shared" si="432"/>
        <v>0</v>
      </c>
      <c r="BI234" s="177">
        <f t="shared" si="433"/>
        <v>0</v>
      </c>
      <c r="BJ234" s="177">
        <f t="shared" si="434"/>
        <v>0</v>
      </c>
      <c r="BK234" s="177">
        <f t="shared" si="435"/>
        <v>0</v>
      </c>
      <c r="BL234" s="177">
        <f t="shared" si="436"/>
        <v>0</v>
      </c>
      <c r="BM234" s="177">
        <f t="shared" si="437"/>
        <v>0</v>
      </c>
      <c r="BN234" s="177">
        <f t="shared" si="438"/>
        <v>0</v>
      </c>
      <c r="BO234" s="539"/>
      <c r="BP234" s="443">
        <f t="shared" si="439"/>
        <v>0</v>
      </c>
      <c r="BQ234" s="443">
        <f t="shared" si="440"/>
        <v>0</v>
      </c>
      <c r="BR234" s="539"/>
      <c r="BS234" s="177">
        <f t="shared" si="441"/>
        <v>0</v>
      </c>
      <c r="BT234" s="177">
        <f t="shared" si="442"/>
        <v>0</v>
      </c>
      <c r="BU234" s="177">
        <f t="shared" si="443"/>
        <v>0</v>
      </c>
      <c r="BV234" s="177">
        <f t="shared" si="444"/>
        <v>0</v>
      </c>
      <c r="BW234" s="177">
        <f t="shared" si="445"/>
        <v>0</v>
      </c>
      <c r="BX234" s="177">
        <f t="shared" si="446"/>
        <v>0</v>
      </c>
      <c r="BY234" s="177">
        <f t="shared" si="447"/>
        <v>0</v>
      </c>
      <c r="BZ234" s="177">
        <f t="shared" si="448"/>
        <v>0</v>
      </c>
      <c r="CA234" s="177">
        <f t="shared" si="449"/>
        <v>0</v>
      </c>
      <c r="CB234" s="177">
        <f t="shared" si="450"/>
        <v>0</v>
      </c>
      <c r="CC234" s="177">
        <f t="shared" si="451"/>
        <v>0</v>
      </c>
      <c r="CD234" s="177">
        <f t="shared" si="452"/>
        <v>0</v>
      </c>
      <c r="CE234" s="177">
        <f t="shared" si="453"/>
        <v>0</v>
      </c>
      <c r="CF234" s="177">
        <f t="shared" si="454"/>
        <v>0</v>
      </c>
      <c r="CG234" s="177">
        <f t="shared" si="455"/>
        <v>0</v>
      </c>
      <c r="CH234" s="177">
        <f t="shared" si="456"/>
        <v>0</v>
      </c>
      <c r="CI234" s="177">
        <f t="shared" si="457"/>
        <v>0</v>
      </c>
      <c r="CJ234" s="177">
        <f t="shared" si="458"/>
        <v>0</v>
      </c>
      <c r="CK234" s="177">
        <f t="shared" si="459"/>
        <v>0</v>
      </c>
      <c r="CL234" s="177">
        <f t="shared" si="460"/>
        <v>0</v>
      </c>
      <c r="CM234" s="177">
        <f t="shared" si="461"/>
        <v>0</v>
      </c>
    </row>
    <row r="235" spans="1:91" s="9" customFormat="1" ht="90" customHeight="1">
      <c r="B235" s="225"/>
      <c r="D235" s="141" t="s">
        <v>327</v>
      </c>
      <c r="E235" s="223" t="s">
        <v>2884</v>
      </c>
      <c r="F235" s="114" t="s">
        <v>135</v>
      </c>
      <c r="G235" s="115" t="s">
        <v>143</v>
      </c>
      <c r="H235" s="115" t="s">
        <v>2135</v>
      </c>
      <c r="I235" s="114">
        <v>2</v>
      </c>
      <c r="J235" s="114">
        <v>0</v>
      </c>
      <c r="K235" s="114" t="s">
        <v>4673</v>
      </c>
      <c r="L235" s="380">
        <v>343.91700000000003</v>
      </c>
      <c r="M235" s="129"/>
      <c r="N235" s="129"/>
      <c r="O235" s="129"/>
      <c r="P235" s="129"/>
      <c r="Q235" s="129"/>
      <c r="R235" s="129"/>
      <c r="S235" s="129"/>
      <c r="T235" s="129"/>
      <c r="U235" s="129"/>
      <c r="V235" s="129"/>
      <c r="W235" s="129"/>
      <c r="X235" s="129"/>
      <c r="Y235" s="129"/>
      <c r="Z235" s="129"/>
      <c r="AA235" s="131">
        <f t="shared" si="490"/>
        <v>0</v>
      </c>
      <c r="AB235" s="131" t="str">
        <f t="shared" ref="AB235" si="513">IF(SUM(M235:Z235)&gt;0,"Yes","No")</f>
        <v>No</v>
      </c>
      <c r="AC235" s="212" t="str">
        <f t="shared" si="491"/>
        <v>No</v>
      </c>
      <c r="AE235" s="275">
        <v>2</v>
      </c>
      <c r="AF235" s="276">
        <f t="shared" ref="AF235" si="514">AE235*SUM(M235:Z235)</f>
        <v>0</v>
      </c>
      <c r="AG235" s="111"/>
      <c r="AH235" s="302">
        <v>6.4</v>
      </c>
      <c r="AI235" s="311">
        <f t="shared" si="409"/>
        <v>0</v>
      </c>
      <c r="AJ235" s="198">
        <f t="shared" si="493"/>
        <v>0</v>
      </c>
      <c r="AK235" s="198">
        <f t="shared" si="494"/>
        <v>0</v>
      </c>
      <c r="AL235" s="198">
        <f t="shared" si="495"/>
        <v>0</v>
      </c>
      <c r="AM235" s="198">
        <f t="shared" si="496"/>
        <v>0</v>
      </c>
      <c r="AN235" s="198">
        <f t="shared" si="497"/>
        <v>0</v>
      </c>
      <c r="AO235" s="198">
        <f t="shared" si="498"/>
        <v>0</v>
      </c>
      <c r="AP235" s="198">
        <f t="shared" si="499"/>
        <v>0</v>
      </c>
      <c r="AQ235" s="198">
        <f t="shared" si="500"/>
        <v>0</v>
      </c>
      <c r="AR235" s="198">
        <f t="shared" si="501"/>
        <v>0</v>
      </c>
      <c r="AS235" s="198">
        <f t="shared" si="502"/>
        <v>0</v>
      </c>
      <c r="AT235" s="198">
        <f t="shared" si="503"/>
        <v>0</v>
      </c>
      <c r="AU235" s="198">
        <f t="shared" si="504"/>
        <v>0</v>
      </c>
      <c r="AV235" s="198">
        <f t="shared" si="505"/>
        <v>0</v>
      </c>
      <c r="AW235" s="198">
        <f t="shared" si="506"/>
        <v>0</v>
      </c>
      <c r="AX235" s="526">
        <v>2</v>
      </c>
      <c r="AY235" s="532">
        <v>20</v>
      </c>
      <c r="AZ235" s="285">
        <f t="shared" si="464"/>
        <v>0</v>
      </c>
      <c r="BA235" s="532"/>
      <c r="BB235" s="285">
        <f t="shared" si="465"/>
        <v>0</v>
      </c>
      <c r="BC235" s="532"/>
      <c r="BD235" s="177">
        <f t="shared" si="466"/>
        <v>0</v>
      </c>
      <c r="BE235" s="539"/>
      <c r="BF235" s="177">
        <f t="shared" si="430"/>
        <v>0</v>
      </c>
      <c r="BG235" s="177">
        <f t="shared" si="431"/>
        <v>0</v>
      </c>
      <c r="BH235" s="177">
        <f t="shared" si="432"/>
        <v>0</v>
      </c>
      <c r="BI235" s="177">
        <f t="shared" si="433"/>
        <v>0</v>
      </c>
      <c r="BJ235" s="177">
        <f t="shared" si="434"/>
        <v>0</v>
      </c>
      <c r="BK235" s="177">
        <f t="shared" si="435"/>
        <v>0</v>
      </c>
      <c r="BL235" s="177">
        <f t="shared" si="436"/>
        <v>0</v>
      </c>
      <c r="BM235" s="177">
        <f t="shared" si="437"/>
        <v>0</v>
      </c>
      <c r="BN235" s="177">
        <f t="shared" si="438"/>
        <v>0</v>
      </c>
      <c r="BO235" s="539"/>
      <c r="BP235" s="443">
        <f t="shared" si="439"/>
        <v>0</v>
      </c>
      <c r="BQ235" s="443">
        <f t="shared" si="440"/>
        <v>0</v>
      </c>
      <c r="BR235" s="539"/>
      <c r="BS235" s="177">
        <f t="shared" si="441"/>
        <v>0</v>
      </c>
      <c r="BT235" s="177">
        <f t="shared" si="442"/>
        <v>0</v>
      </c>
      <c r="BU235" s="177">
        <f t="shared" si="443"/>
        <v>0</v>
      </c>
      <c r="BV235" s="177">
        <f t="shared" si="444"/>
        <v>0</v>
      </c>
      <c r="BW235" s="177">
        <f t="shared" si="445"/>
        <v>0</v>
      </c>
      <c r="BX235" s="177">
        <f t="shared" si="446"/>
        <v>0</v>
      </c>
      <c r="BY235" s="177">
        <f t="shared" si="447"/>
        <v>0</v>
      </c>
      <c r="BZ235" s="177">
        <f t="shared" si="448"/>
        <v>0</v>
      </c>
      <c r="CA235" s="177">
        <f t="shared" si="449"/>
        <v>0</v>
      </c>
      <c r="CB235" s="177">
        <f t="shared" si="450"/>
        <v>0</v>
      </c>
      <c r="CC235" s="177">
        <f t="shared" si="451"/>
        <v>0</v>
      </c>
      <c r="CD235" s="177">
        <f t="shared" si="452"/>
        <v>0</v>
      </c>
      <c r="CE235" s="177">
        <f t="shared" si="453"/>
        <v>0</v>
      </c>
      <c r="CF235" s="177">
        <f t="shared" si="454"/>
        <v>0</v>
      </c>
      <c r="CG235" s="177">
        <f t="shared" si="455"/>
        <v>0</v>
      </c>
      <c r="CH235" s="177">
        <f t="shared" si="456"/>
        <v>0</v>
      </c>
      <c r="CI235" s="177">
        <f t="shared" si="457"/>
        <v>0</v>
      </c>
      <c r="CJ235" s="177">
        <f t="shared" si="458"/>
        <v>0</v>
      </c>
      <c r="CK235" s="177">
        <f t="shared" si="459"/>
        <v>0</v>
      </c>
      <c r="CL235" s="177">
        <f t="shared" si="460"/>
        <v>0</v>
      </c>
      <c r="CM235" s="177">
        <f t="shared" si="461"/>
        <v>0</v>
      </c>
    </row>
    <row r="236" spans="1:91" s="9" customFormat="1" ht="90" customHeight="1">
      <c r="B236" s="210"/>
      <c r="D236" s="141" t="s">
        <v>4391</v>
      </c>
      <c r="E236" s="486" t="s">
        <v>6201</v>
      </c>
      <c r="F236" s="114" t="s">
        <v>135</v>
      </c>
      <c r="G236" s="115" t="s">
        <v>143</v>
      </c>
      <c r="H236" s="115" t="s">
        <v>2135</v>
      </c>
      <c r="I236" s="114">
        <v>2</v>
      </c>
      <c r="J236" s="114">
        <v>0</v>
      </c>
      <c r="K236" s="114" t="s">
        <v>4673</v>
      </c>
      <c r="L236" s="380">
        <v>299.06050000000005</v>
      </c>
      <c r="M236" s="129"/>
      <c r="N236" s="129"/>
      <c r="O236" s="129"/>
      <c r="P236" s="129"/>
      <c r="Q236" s="129"/>
      <c r="R236" s="129"/>
      <c r="S236" s="129"/>
      <c r="T236" s="129"/>
      <c r="U236" s="129"/>
      <c r="V236" s="129"/>
      <c r="W236" s="129"/>
      <c r="X236" s="129"/>
      <c r="Y236" s="129"/>
      <c r="Z236" s="129"/>
      <c r="AA236" s="131">
        <f t="shared" si="490"/>
        <v>0</v>
      </c>
      <c r="AB236" s="131" t="str">
        <f t="shared" si="295"/>
        <v>No</v>
      </c>
      <c r="AC236" s="212" t="str">
        <f t="shared" si="491"/>
        <v>No</v>
      </c>
      <c r="AE236" s="275">
        <v>2</v>
      </c>
      <c r="AF236" s="276">
        <f t="shared" si="492"/>
        <v>0</v>
      </c>
      <c r="AG236" s="111"/>
      <c r="AH236" s="302">
        <v>6.4</v>
      </c>
      <c r="AI236" s="311">
        <f t="shared" si="409"/>
        <v>0</v>
      </c>
      <c r="AJ236" s="198">
        <f t="shared" si="493"/>
        <v>0</v>
      </c>
      <c r="AK236" s="198">
        <f t="shared" si="494"/>
        <v>0</v>
      </c>
      <c r="AL236" s="198">
        <f t="shared" si="495"/>
        <v>0</v>
      </c>
      <c r="AM236" s="198">
        <f t="shared" si="496"/>
        <v>0</v>
      </c>
      <c r="AN236" s="198">
        <f t="shared" si="497"/>
        <v>0</v>
      </c>
      <c r="AO236" s="198">
        <f t="shared" si="498"/>
        <v>0</v>
      </c>
      <c r="AP236" s="198">
        <f t="shared" si="499"/>
        <v>0</v>
      </c>
      <c r="AQ236" s="198">
        <f t="shared" si="500"/>
        <v>0</v>
      </c>
      <c r="AR236" s="198">
        <f t="shared" si="501"/>
        <v>0</v>
      </c>
      <c r="AS236" s="198">
        <f t="shared" si="502"/>
        <v>0</v>
      </c>
      <c r="AT236" s="198">
        <f t="shared" si="503"/>
        <v>0</v>
      </c>
      <c r="AU236" s="198">
        <f t="shared" si="504"/>
        <v>0</v>
      </c>
      <c r="AV236" s="198">
        <f t="shared" si="505"/>
        <v>0</v>
      </c>
      <c r="AW236" s="198">
        <f t="shared" si="506"/>
        <v>0</v>
      </c>
      <c r="AX236" s="526">
        <v>2</v>
      </c>
      <c r="AY236" s="532">
        <v>20</v>
      </c>
      <c r="AZ236" s="285">
        <f t="shared" si="464"/>
        <v>0</v>
      </c>
      <c r="BA236" s="532"/>
      <c r="BB236" s="285">
        <f t="shared" si="465"/>
        <v>0</v>
      </c>
      <c r="BC236" s="532"/>
      <c r="BD236" s="177">
        <f t="shared" si="466"/>
        <v>0</v>
      </c>
      <c r="BE236" s="539"/>
      <c r="BF236" s="177">
        <f t="shared" si="430"/>
        <v>0</v>
      </c>
      <c r="BG236" s="177">
        <f t="shared" si="431"/>
        <v>0</v>
      </c>
      <c r="BH236" s="177">
        <f t="shared" si="432"/>
        <v>0</v>
      </c>
      <c r="BI236" s="177">
        <f t="shared" si="433"/>
        <v>0</v>
      </c>
      <c r="BJ236" s="177">
        <f t="shared" si="434"/>
        <v>0</v>
      </c>
      <c r="BK236" s="177">
        <f t="shared" si="435"/>
        <v>0</v>
      </c>
      <c r="BL236" s="177">
        <f t="shared" si="436"/>
        <v>0</v>
      </c>
      <c r="BM236" s="177">
        <f t="shared" si="437"/>
        <v>0</v>
      </c>
      <c r="BN236" s="177">
        <f t="shared" si="438"/>
        <v>0</v>
      </c>
      <c r="BO236" s="539"/>
      <c r="BP236" s="443">
        <f t="shared" si="439"/>
        <v>0</v>
      </c>
      <c r="BQ236" s="443">
        <f t="shared" si="440"/>
        <v>0</v>
      </c>
      <c r="BR236" s="539"/>
      <c r="BS236" s="177">
        <f t="shared" si="441"/>
        <v>0</v>
      </c>
      <c r="BT236" s="177">
        <f t="shared" si="442"/>
        <v>0</v>
      </c>
      <c r="BU236" s="177">
        <f t="shared" si="443"/>
        <v>0</v>
      </c>
      <c r="BV236" s="177">
        <f t="shared" si="444"/>
        <v>0</v>
      </c>
      <c r="BW236" s="177">
        <f t="shared" si="445"/>
        <v>0</v>
      </c>
      <c r="BX236" s="177">
        <f t="shared" si="446"/>
        <v>0</v>
      </c>
      <c r="BY236" s="177">
        <f t="shared" si="447"/>
        <v>0</v>
      </c>
      <c r="BZ236" s="177">
        <f t="shared" si="448"/>
        <v>0</v>
      </c>
      <c r="CA236" s="177">
        <f t="shared" si="449"/>
        <v>0</v>
      </c>
      <c r="CB236" s="177">
        <f t="shared" si="450"/>
        <v>0</v>
      </c>
      <c r="CC236" s="177">
        <f t="shared" si="451"/>
        <v>0</v>
      </c>
      <c r="CD236" s="177">
        <f t="shared" si="452"/>
        <v>0</v>
      </c>
      <c r="CE236" s="177">
        <f t="shared" si="453"/>
        <v>0</v>
      </c>
      <c r="CF236" s="177">
        <f t="shared" si="454"/>
        <v>0</v>
      </c>
      <c r="CG236" s="177">
        <f t="shared" si="455"/>
        <v>0</v>
      </c>
      <c r="CH236" s="177">
        <f t="shared" si="456"/>
        <v>0</v>
      </c>
      <c r="CI236" s="177">
        <f t="shared" si="457"/>
        <v>0</v>
      </c>
      <c r="CJ236" s="177">
        <f t="shared" si="458"/>
        <v>0</v>
      </c>
      <c r="CK236" s="177">
        <f t="shared" si="459"/>
        <v>0</v>
      </c>
      <c r="CL236" s="177">
        <f t="shared" si="460"/>
        <v>0</v>
      </c>
      <c r="CM236" s="177">
        <f t="shared" si="461"/>
        <v>0</v>
      </c>
    </row>
    <row r="237" spans="1:91" s="123" customFormat="1" ht="90" customHeight="1">
      <c r="A237" s="9"/>
      <c r="B237" s="210"/>
      <c r="C237" s="9"/>
      <c r="D237" s="106" t="s">
        <v>328</v>
      </c>
      <c r="E237" s="175" t="s">
        <v>2884</v>
      </c>
      <c r="F237" s="105" t="s">
        <v>135</v>
      </c>
      <c r="G237" s="224" t="s">
        <v>142</v>
      </c>
      <c r="H237" s="224" t="s">
        <v>2135</v>
      </c>
      <c r="I237" s="105">
        <v>2</v>
      </c>
      <c r="J237" s="105">
        <v>0</v>
      </c>
      <c r="K237" s="105" t="s">
        <v>4673</v>
      </c>
      <c r="L237" s="379">
        <v>389.77260000000007</v>
      </c>
      <c r="M237" s="127"/>
      <c r="N237" s="126"/>
      <c r="O237" s="127"/>
      <c r="P237" s="127"/>
      <c r="Q237" s="127"/>
      <c r="R237" s="127"/>
      <c r="S237" s="127"/>
      <c r="T237" s="127"/>
      <c r="U237" s="127"/>
      <c r="V237" s="127"/>
      <c r="W237" s="127"/>
      <c r="X237" s="127"/>
      <c r="Y237" s="127"/>
      <c r="Z237" s="127"/>
      <c r="AA237" s="138">
        <f t="shared" si="490"/>
        <v>0</v>
      </c>
      <c r="AB237" s="124" t="str">
        <f t="shared" ref="AB237" si="515">IF(SUM(M237:Z237)&gt;0,"Yes","No")</f>
        <v>No</v>
      </c>
      <c r="AC237" s="234" t="str">
        <f t="shared" si="491"/>
        <v>No</v>
      </c>
      <c r="AE237" s="275">
        <v>2</v>
      </c>
      <c r="AF237" s="276">
        <f t="shared" ref="AF237" si="516">AE237*SUM(M237:Z237)</f>
        <v>0</v>
      </c>
      <c r="AG237" s="111"/>
      <c r="AH237" s="302">
        <v>7.4</v>
      </c>
      <c r="AI237" s="311">
        <f t="shared" si="409"/>
        <v>0</v>
      </c>
      <c r="AJ237" s="198">
        <f t="shared" si="493"/>
        <v>0</v>
      </c>
      <c r="AK237" s="198">
        <f t="shared" si="494"/>
        <v>0</v>
      </c>
      <c r="AL237" s="198">
        <f t="shared" si="495"/>
        <v>0</v>
      </c>
      <c r="AM237" s="198">
        <f t="shared" si="496"/>
        <v>0</v>
      </c>
      <c r="AN237" s="198">
        <f t="shared" si="497"/>
        <v>0</v>
      </c>
      <c r="AO237" s="198">
        <f t="shared" si="498"/>
        <v>0</v>
      </c>
      <c r="AP237" s="198">
        <f t="shared" si="499"/>
        <v>0</v>
      </c>
      <c r="AQ237" s="198">
        <f t="shared" si="500"/>
        <v>0</v>
      </c>
      <c r="AR237" s="198">
        <f t="shared" si="501"/>
        <v>0</v>
      </c>
      <c r="AS237" s="198">
        <f t="shared" si="502"/>
        <v>0</v>
      </c>
      <c r="AT237" s="198">
        <f t="shared" si="503"/>
        <v>0</v>
      </c>
      <c r="AU237" s="198">
        <f t="shared" si="504"/>
        <v>0</v>
      </c>
      <c r="AV237" s="198">
        <f t="shared" si="505"/>
        <v>0</v>
      </c>
      <c r="AW237" s="198">
        <f t="shared" si="506"/>
        <v>0</v>
      </c>
      <c r="AX237" s="526">
        <v>2</v>
      </c>
      <c r="AY237" s="532">
        <v>24</v>
      </c>
      <c r="AZ237" s="285">
        <f t="shared" si="464"/>
        <v>0</v>
      </c>
      <c r="BA237" s="532"/>
      <c r="BB237" s="285">
        <f t="shared" si="465"/>
        <v>0</v>
      </c>
      <c r="BC237" s="532"/>
      <c r="BD237" s="177">
        <f t="shared" si="466"/>
        <v>0</v>
      </c>
      <c r="BE237" s="539"/>
      <c r="BF237" s="177">
        <f t="shared" si="430"/>
        <v>0</v>
      </c>
      <c r="BG237" s="177">
        <f t="shared" si="431"/>
        <v>0</v>
      </c>
      <c r="BH237" s="177">
        <f t="shared" si="432"/>
        <v>0</v>
      </c>
      <c r="BI237" s="177">
        <f t="shared" si="433"/>
        <v>0</v>
      </c>
      <c r="BJ237" s="177">
        <f t="shared" si="434"/>
        <v>0</v>
      </c>
      <c r="BK237" s="177">
        <f t="shared" si="435"/>
        <v>0</v>
      </c>
      <c r="BL237" s="177">
        <f t="shared" si="436"/>
        <v>0</v>
      </c>
      <c r="BM237" s="177">
        <f t="shared" si="437"/>
        <v>0</v>
      </c>
      <c r="BN237" s="177">
        <f t="shared" si="438"/>
        <v>0</v>
      </c>
      <c r="BO237" s="539"/>
      <c r="BP237" s="443">
        <f t="shared" si="439"/>
        <v>0</v>
      </c>
      <c r="BQ237" s="443">
        <f t="shared" si="440"/>
        <v>0</v>
      </c>
      <c r="BR237" s="539"/>
      <c r="BS237" s="177">
        <f t="shared" si="441"/>
        <v>0</v>
      </c>
      <c r="BT237" s="177">
        <f t="shared" si="442"/>
        <v>0</v>
      </c>
      <c r="BU237" s="177">
        <f t="shared" si="443"/>
        <v>0</v>
      </c>
      <c r="BV237" s="177">
        <f t="shared" si="444"/>
        <v>0</v>
      </c>
      <c r="BW237" s="177">
        <f t="shared" si="445"/>
        <v>0</v>
      </c>
      <c r="BX237" s="177">
        <f t="shared" si="446"/>
        <v>0</v>
      </c>
      <c r="BY237" s="177">
        <f t="shared" si="447"/>
        <v>0</v>
      </c>
      <c r="BZ237" s="177">
        <f t="shared" si="448"/>
        <v>0</v>
      </c>
      <c r="CA237" s="177">
        <f t="shared" si="449"/>
        <v>0</v>
      </c>
      <c r="CB237" s="177">
        <f t="shared" si="450"/>
        <v>0</v>
      </c>
      <c r="CC237" s="177">
        <f t="shared" si="451"/>
        <v>0</v>
      </c>
      <c r="CD237" s="177">
        <f t="shared" si="452"/>
        <v>0</v>
      </c>
      <c r="CE237" s="177">
        <f t="shared" si="453"/>
        <v>0</v>
      </c>
      <c r="CF237" s="177">
        <f t="shared" si="454"/>
        <v>0</v>
      </c>
      <c r="CG237" s="177">
        <f t="shared" si="455"/>
        <v>0</v>
      </c>
      <c r="CH237" s="177">
        <f t="shared" si="456"/>
        <v>0</v>
      </c>
      <c r="CI237" s="177">
        <f t="shared" si="457"/>
        <v>0</v>
      </c>
      <c r="CJ237" s="177">
        <f t="shared" si="458"/>
        <v>0</v>
      </c>
      <c r="CK237" s="177">
        <f t="shared" si="459"/>
        <v>0</v>
      </c>
      <c r="CL237" s="177">
        <f t="shared" si="460"/>
        <v>0</v>
      </c>
      <c r="CM237" s="177">
        <f t="shared" si="461"/>
        <v>0</v>
      </c>
    </row>
    <row r="238" spans="1:91" s="123" customFormat="1" ht="90" customHeight="1">
      <c r="A238" s="9"/>
      <c r="B238" s="210"/>
      <c r="C238" s="9"/>
      <c r="D238" s="106" t="s">
        <v>4420</v>
      </c>
      <c r="E238" s="487" t="s">
        <v>6201</v>
      </c>
      <c r="F238" s="105" t="s">
        <v>135</v>
      </c>
      <c r="G238" s="224" t="s">
        <v>142</v>
      </c>
      <c r="H238" s="224" t="s">
        <v>2135</v>
      </c>
      <c r="I238" s="105">
        <v>2</v>
      </c>
      <c r="J238" s="105">
        <v>0</v>
      </c>
      <c r="K238" s="105" t="s">
        <v>4673</v>
      </c>
      <c r="L238" s="379">
        <v>338.93180000000001</v>
      </c>
      <c r="M238" s="127"/>
      <c r="N238" s="126"/>
      <c r="O238" s="127"/>
      <c r="P238" s="127"/>
      <c r="Q238" s="127"/>
      <c r="R238" s="127"/>
      <c r="S238" s="127"/>
      <c r="T238" s="127"/>
      <c r="U238" s="127"/>
      <c r="V238" s="127"/>
      <c r="W238" s="127"/>
      <c r="X238" s="127"/>
      <c r="Y238" s="127"/>
      <c r="Z238" s="127"/>
      <c r="AA238" s="138">
        <f t="shared" si="490"/>
        <v>0</v>
      </c>
      <c r="AB238" s="124" t="str">
        <f t="shared" si="295"/>
        <v>No</v>
      </c>
      <c r="AC238" s="234" t="str">
        <f t="shared" si="491"/>
        <v>No</v>
      </c>
      <c r="AE238" s="275">
        <v>2</v>
      </c>
      <c r="AF238" s="276">
        <f t="shared" si="492"/>
        <v>0</v>
      </c>
      <c r="AG238" s="111"/>
      <c r="AH238" s="302">
        <v>7.4</v>
      </c>
      <c r="AI238" s="311">
        <f t="shared" si="409"/>
        <v>0</v>
      </c>
      <c r="AJ238" s="198">
        <f t="shared" si="493"/>
        <v>0</v>
      </c>
      <c r="AK238" s="198">
        <f t="shared" si="494"/>
        <v>0</v>
      </c>
      <c r="AL238" s="198">
        <f t="shared" si="495"/>
        <v>0</v>
      </c>
      <c r="AM238" s="198">
        <f t="shared" si="496"/>
        <v>0</v>
      </c>
      <c r="AN238" s="198">
        <f t="shared" si="497"/>
        <v>0</v>
      </c>
      <c r="AO238" s="198">
        <f t="shared" si="498"/>
        <v>0</v>
      </c>
      <c r="AP238" s="198">
        <f t="shared" si="499"/>
        <v>0</v>
      </c>
      <c r="AQ238" s="198">
        <f t="shared" si="500"/>
        <v>0</v>
      </c>
      <c r="AR238" s="198">
        <f t="shared" si="501"/>
        <v>0</v>
      </c>
      <c r="AS238" s="198">
        <f t="shared" si="502"/>
        <v>0</v>
      </c>
      <c r="AT238" s="198">
        <f t="shared" si="503"/>
        <v>0</v>
      </c>
      <c r="AU238" s="198">
        <f t="shared" si="504"/>
        <v>0</v>
      </c>
      <c r="AV238" s="198">
        <f t="shared" si="505"/>
        <v>0</v>
      </c>
      <c r="AW238" s="198">
        <f t="shared" si="506"/>
        <v>0</v>
      </c>
      <c r="AX238" s="526">
        <v>2</v>
      </c>
      <c r="AY238" s="532">
        <v>24</v>
      </c>
      <c r="AZ238" s="285">
        <f t="shared" si="464"/>
        <v>0</v>
      </c>
      <c r="BA238" s="532"/>
      <c r="BB238" s="285">
        <f t="shared" si="465"/>
        <v>0</v>
      </c>
      <c r="BC238" s="532"/>
      <c r="BD238" s="177">
        <f t="shared" si="466"/>
        <v>0</v>
      </c>
      <c r="BE238" s="539"/>
      <c r="BF238" s="177">
        <f t="shared" si="430"/>
        <v>0</v>
      </c>
      <c r="BG238" s="177">
        <f t="shared" si="431"/>
        <v>0</v>
      </c>
      <c r="BH238" s="177">
        <f t="shared" si="432"/>
        <v>0</v>
      </c>
      <c r="BI238" s="177">
        <f t="shared" si="433"/>
        <v>0</v>
      </c>
      <c r="BJ238" s="177">
        <f t="shared" si="434"/>
        <v>0</v>
      </c>
      <c r="BK238" s="177">
        <f t="shared" si="435"/>
        <v>0</v>
      </c>
      <c r="BL238" s="177">
        <f t="shared" si="436"/>
        <v>0</v>
      </c>
      <c r="BM238" s="177">
        <f t="shared" si="437"/>
        <v>0</v>
      </c>
      <c r="BN238" s="177">
        <f t="shared" si="438"/>
        <v>0</v>
      </c>
      <c r="BO238" s="539"/>
      <c r="BP238" s="443">
        <f t="shared" si="439"/>
        <v>0</v>
      </c>
      <c r="BQ238" s="443">
        <f t="shared" si="440"/>
        <v>0</v>
      </c>
      <c r="BR238" s="539"/>
      <c r="BS238" s="177">
        <f t="shared" si="441"/>
        <v>0</v>
      </c>
      <c r="BT238" s="177">
        <f t="shared" si="442"/>
        <v>0</v>
      </c>
      <c r="BU238" s="177">
        <f t="shared" si="443"/>
        <v>0</v>
      </c>
      <c r="BV238" s="177">
        <f t="shared" si="444"/>
        <v>0</v>
      </c>
      <c r="BW238" s="177">
        <f t="shared" si="445"/>
        <v>0</v>
      </c>
      <c r="BX238" s="177">
        <f t="shared" si="446"/>
        <v>0</v>
      </c>
      <c r="BY238" s="177">
        <f t="shared" si="447"/>
        <v>0</v>
      </c>
      <c r="BZ238" s="177">
        <f t="shared" si="448"/>
        <v>0</v>
      </c>
      <c r="CA238" s="177">
        <f t="shared" si="449"/>
        <v>0</v>
      </c>
      <c r="CB238" s="177">
        <f t="shared" si="450"/>
        <v>0</v>
      </c>
      <c r="CC238" s="177">
        <f t="shared" si="451"/>
        <v>0</v>
      </c>
      <c r="CD238" s="177">
        <f t="shared" si="452"/>
        <v>0</v>
      </c>
      <c r="CE238" s="177">
        <f t="shared" si="453"/>
        <v>0</v>
      </c>
      <c r="CF238" s="177">
        <f t="shared" si="454"/>
        <v>0</v>
      </c>
      <c r="CG238" s="177">
        <f t="shared" si="455"/>
        <v>0</v>
      </c>
      <c r="CH238" s="177">
        <f t="shared" si="456"/>
        <v>0</v>
      </c>
      <c r="CI238" s="177">
        <f t="shared" si="457"/>
        <v>0</v>
      </c>
      <c r="CJ238" s="177">
        <f t="shared" si="458"/>
        <v>0</v>
      </c>
      <c r="CK238" s="177">
        <f t="shared" si="459"/>
        <v>0</v>
      </c>
      <c r="CL238" s="177">
        <f t="shared" si="460"/>
        <v>0</v>
      </c>
      <c r="CM238" s="177">
        <f t="shared" si="461"/>
        <v>0</v>
      </c>
    </row>
    <row r="239" spans="1:91" s="9" customFormat="1" ht="90" customHeight="1">
      <c r="B239" s="225"/>
      <c r="D239" s="141" t="s">
        <v>329</v>
      </c>
      <c r="E239" s="223" t="s">
        <v>2884</v>
      </c>
      <c r="F239" s="114" t="s">
        <v>134</v>
      </c>
      <c r="G239" s="115" t="s">
        <v>2620</v>
      </c>
      <c r="H239" s="115" t="s">
        <v>2135</v>
      </c>
      <c r="I239" s="114">
        <v>2</v>
      </c>
      <c r="J239" s="114">
        <v>0</v>
      </c>
      <c r="K239" s="114" t="s">
        <v>4673</v>
      </c>
      <c r="L239" s="380">
        <v>292.32945000000001</v>
      </c>
      <c r="M239" s="129"/>
      <c r="N239" s="129"/>
      <c r="O239" s="129"/>
      <c r="P239" s="129"/>
      <c r="Q239" s="129"/>
      <c r="R239" s="129"/>
      <c r="S239" s="129"/>
      <c r="T239" s="129"/>
      <c r="U239" s="129"/>
      <c r="V239" s="129"/>
      <c r="W239" s="129"/>
      <c r="X239" s="129"/>
      <c r="Y239" s="129"/>
      <c r="Z239" s="129"/>
      <c r="AA239" s="131">
        <f t="shared" si="490"/>
        <v>0</v>
      </c>
      <c r="AB239" s="131" t="str">
        <f t="shared" ref="AB239" si="517">IF(SUM(M239:Z239)&gt;0,"Yes","No")</f>
        <v>No</v>
      </c>
      <c r="AC239" s="212" t="str">
        <f t="shared" si="491"/>
        <v>No</v>
      </c>
      <c r="AE239" s="275">
        <v>2</v>
      </c>
      <c r="AF239" s="276">
        <f t="shared" ref="AF239" si="518">AE239*SUM(M239:Z239)</f>
        <v>0</v>
      </c>
      <c r="AG239" s="111"/>
      <c r="AH239" s="302">
        <v>7.5</v>
      </c>
      <c r="AI239" s="311">
        <f t="shared" si="409"/>
        <v>0</v>
      </c>
      <c r="AJ239" s="198">
        <f t="shared" si="493"/>
        <v>0</v>
      </c>
      <c r="AK239" s="198">
        <f t="shared" si="494"/>
        <v>0</v>
      </c>
      <c r="AL239" s="198">
        <f t="shared" si="495"/>
        <v>0</v>
      </c>
      <c r="AM239" s="198">
        <f t="shared" si="496"/>
        <v>0</v>
      </c>
      <c r="AN239" s="198">
        <f t="shared" si="497"/>
        <v>0</v>
      </c>
      <c r="AO239" s="198">
        <f t="shared" si="498"/>
        <v>0</v>
      </c>
      <c r="AP239" s="198">
        <f t="shared" si="499"/>
        <v>0</v>
      </c>
      <c r="AQ239" s="198">
        <f t="shared" si="500"/>
        <v>0</v>
      </c>
      <c r="AR239" s="198">
        <f t="shared" si="501"/>
        <v>0</v>
      </c>
      <c r="AS239" s="198">
        <f t="shared" si="502"/>
        <v>0</v>
      </c>
      <c r="AT239" s="198">
        <f t="shared" si="503"/>
        <v>0</v>
      </c>
      <c r="AU239" s="198">
        <f t="shared" si="504"/>
        <v>0</v>
      </c>
      <c r="AV239" s="198">
        <f t="shared" si="505"/>
        <v>0</v>
      </c>
      <c r="AW239" s="198">
        <f t="shared" si="506"/>
        <v>0</v>
      </c>
      <c r="AX239" s="526">
        <v>2</v>
      </c>
      <c r="AY239" s="532">
        <v>16</v>
      </c>
      <c r="AZ239" s="285">
        <f t="shared" si="464"/>
        <v>0</v>
      </c>
      <c r="BA239" s="532"/>
      <c r="BB239" s="285">
        <f t="shared" si="465"/>
        <v>0</v>
      </c>
      <c r="BC239" s="532"/>
      <c r="BD239" s="177">
        <f t="shared" si="466"/>
        <v>0</v>
      </c>
      <c r="BE239" s="539"/>
      <c r="BF239" s="177">
        <f t="shared" si="430"/>
        <v>0</v>
      </c>
      <c r="BG239" s="177">
        <f t="shared" si="431"/>
        <v>0</v>
      </c>
      <c r="BH239" s="177">
        <f t="shared" si="432"/>
        <v>0</v>
      </c>
      <c r="BI239" s="177">
        <f t="shared" si="433"/>
        <v>0</v>
      </c>
      <c r="BJ239" s="177">
        <f t="shared" si="434"/>
        <v>0</v>
      </c>
      <c r="BK239" s="177">
        <f t="shared" si="435"/>
        <v>0</v>
      </c>
      <c r="BL239" s="177">
        <f t="shared" si="436"/>
        <v>0</v>
      </c>
      <c r="BM239" s="177">
        <f t="shared" si="437"/>
        <v>0</v>
      </c>
      <c r="BN239" s="177">
        <f t="shared" si="438"/>
        <v>0</v>
      </c>
      <c r="BO239" s="539"/>
      <c r="BP239" s="443">
        <f t="shared" si="439"/>
        <v>0</v>
      </c>
      <c r="BQ239" s="443">
        <f t="shared" si="440"/>
        <v>0</v>
      </c>
      <c r="BR239" s="539"/>
      <c r="BS239" s="177">
        <f t="shared" si="441"/>
        <v>0</v>
      </c>
      <c r="BT239" s="177">
        <f t="shared" si="442"/>
        <v>0</v>
      </c>
      <c r="BU239" s="177">
        <f t="shared" si="443"/>
        <v>0</v>
      </c>
      <c r="BV239" s="177">
        <f t="shared" si="444"/>
        <v>0</v>
      </c>
      <c r="BW239" s="177">
        <f t="shared" si="445"/>
        <v>0</v>
      </c>
      <c r="BX239" s="177">
        <f t="shared" si="446"/>
        <v>0</v>
      </c>
      <c r="BY239" s="177">
        <f t="shared" si="447"/>
        <v>0</v>
      </c>
      <c r="BZ239" s="177">
        <f t="shared" si="448"/>
        <v>0</v>
      </c>
      <c r="CA239" s="177">
        <f t="shared" si="449"/>
        <v>0</v>
      </c>
      <c r="CB239" s="177">
        <f t="shared" si="450"/>
        <v>0</v>
      </c>
      <c r="CC239" s="177">
        <f t="shared" si="451"/>
        <v>0</v>
      </c>
      <c r="CD239" s="177">
        <f t="shared" si="452"/>
        <v>0</v>
      </c>
      <c r="CE239" s="177">
        <f t="shared" si="453"/>
        <v>0</v>
      </c>
      <c r="CF239" s="177">
        <f t="shared" si="454"/>
        <v>0</v>
      </c>
      <c r="CG239" s="177">
        <f t="shared" si="455"/>
        <v>0</v>
      </c>
      <c r="CH239" s="177">
        <f t="shared" si="456"/>
        <v>0</v>
      </c>
      <c r="CI239" s="177">
        <f t="shared" si="457"/>
        <v>0</v>
      </c>
      <c r="CJ239" s="177">
        <f t="shared" si="458"/>
        <v>0</v>
      </c>
      <c r="CK239" s="177">
        <f t="shared" si="459"/>
        <v>0</v>
      </c>
      <c r="CL239" s="177">
        <f t="shared" si="460"/>
        <v>0</v>
      </c>
      <c r="CM239" s="177">
        <f t="shared" si="461"/>
        <v>0</v>
      </c>
    </row>
    <row r="240" spans="1:91" s="9" customFormat="1" ht="90" customHeight="1">
      <c r="B240" s="210"/>
      <c r="D240" s="141" t="s">
        <v>4449</v>
      </c>
      <c r="E240" s="486" t="s">
        <v>6201</v>
      </c>
      <c r="F240" s="114" t="s">
        <v>134</v>
      </c>
      <c r="G240" s="115" t="s">
        <v>2620</v>
      </c>
      <c r="H240" s="115" t="s">
        <v>2135</v>
      </c>
      <c r="I240" s="114">
        <v>2</v>
      </c>
      <c r="J240" s="114">
        <v>0</v>
      </c>
      <c r="K240" s="114" t="s">
        <v>4673</v>
      </c>
      <c r="L240" s="380">
        <v>254.20400000000001</v>
      </c>
      <c r="M240" s="129"/>
      <c r="N240" s="129"/>
      <c r="O240" s="129"/>
      <c r="P240" s="129"/>
      <c r="Q240" s="129"/>
      <c r="R240" s="129"/>
      <c r="S240" s="129"/>
      <c r="T240" s="129"/>
      <c r="U240" s="129"/>
      <c r="V240" s="129"/>
      <c r="W240" s="129"/>
      <c r="X240" s="129"/>
      <c r="Y240" s="129"/>
      <c r="Z240" s="129"/>
      <c r="AA240" s="131">
        <f t="shared" si="490"/>
        <v>0</v>
      </c>
      <c r="AB240" s="131" t="str">
        <f t="shared" si="295"/>
        <v>No</v>
      </c>
      <c r="AC240" s="212" t="str">
        <f t="shared" si="491"/>
        <v>No</v>
      </c>
      <c r="AE240" s="275">
        <v>2</v>
      </c>
      <c r="AF240" s="276">
        <f t="shared" si="492"/>
        <v>0</v>
      </c>
      <c r="AG240" s="111"/>
      <c r="AH240" s="302">
        <v>7.5</v>
      </c>
      <c r="AI240" s="311">
        <f t="shared" si="409"/>
        <v>0</v>
      </c>
      <c r="AJ240" s="198">
        <f t="shared" si="493"/>
        <v>0</v>
      </c>
      <c r="AK240" s="198">
        <f t="shared" si="494"/>
        <v>0</v>
      </c>
      <c r="AL240" s="198">
        <f t="shared" si="495"/>
        <v>0</v>
      </c>
      <c r="AM240" s="198">
        <f t="shared" si="496"/>
        <v>0</v>
      </c>
      <c r="AN240" s="198">
        <f t="shared" si="497"/>
        <v>0</v>
      </c>
      <c r="AO240" s="198">
        <f t="shared" si="498"/>
        <v>0</v>
      </c>
      <c r="AP240" s="198">
        <f t="shared" si="499"/>
        <v>0</v>
      </c>
      <c r="AQ240" s="198">
        <f t="shared" si="500"/>
        <v>0</v>
      </c>
      <c r="AR240" s="198">
        <f t="shared" si="501"/>
        <v>0</v>
      </c>
      <c r="AS240" s="198">
        <f t="shared" si="502"/>
        <v>0</v>
      </c>
      <c r="AT240" s="198">
        <f t="shared" si="503"/>
        <v>0</v>
      </c>
      <c r="AU240" s="198">
        <f t="shared" si="504"/>
        <v>0</v>
      </c>
      <c r="AV240" s="198">
        <f t="shared" si="505"/>
        <v>0</v>
      </c>
      <c r="AW240" s="198">
        <f t="shared" si="506"/>
        <v>0</v>
      </c>
      <c r="AX240" s="526">
        <v>2</v>
      </c>
      <c r="AY240" s="532">
        <v>16</v>
      </c>
      <c r="AZ240" s="285">
        <f t="shared" si="464"/>
        <v>0</v>
      </c>
      <c r="BA240" s="532"/>
      <c r="BB240" s="285">
        <f t="shared" si="465"/>
        <v>0</v>
      </c>
      <c r="BC240" s="532"/>
      <c r="BD240" s="177">
        <f t="shared" si="466"/>
        <v>0</v>
      </c>
      <c r="BE240" s="539"/>
      <c r="BF240" s="177">
        <f t="shared" si="430"/>
        <v>0</v>
      </c>
      <c r="BG240" s="177">
        <f t="shared" si="431"/>
        <v>0</v>
      </c>
      <c r="BH240" s="177">
        <f t="shared" si="432"/>
        <v>0</v>
      </c>
      <c r="BI240" s="177">
        <f t="shared" si="433"/>
        <v>0</v>
      </c>
      <c r="BJ240" s="177">
        <f t="shared" si="434"/>
        <v>0</v>
      </c>
      <c r="BK240" s="177">
        <f t="shared" si="435"/>
        <v>0</v>
      </c>
      <c r="BL240" s="177">
        <f t="shared" si="436"/>
        <v>0</v>
      </c>
      <c r="BM240" s="177">
        <f t="shared" si="437"/>
        <v>0</v>
      </c>
      <c r="BN240" s="177">
        <f t="shared" si="438"/>
        <v>0</v>
      </c>
      <c r="BO240" s="539"/>
      <c r="BP240" s="443">
        <f t="shared" si="439"/>
        <v>0</v>
      </c>
      <c r="BQ240" s="443">
        <f t="shared" si="440"/>
        <v>0</v>
      </c>
      <c r="BR240" s="539"/>
      <c r="BS240" s="177">
        <f t="shared" si="441"/>
        <v>0</v>
      </c>
      <c r="BT240" s="177">
        <f t="shared" si="442"/>
        <v>0</v>
      </c>
      <c r="BU240" s="177">
        <f t="shared" si="443"/>
        <v>0</v>
      </c>
      <c r="BV240" s="177">
        <f t="shared" si="444"/>
        <v>0</v>
      </c>
      <c r="BW240" s="177">
        <f t="shared" si="445"/>
        <v>0</v>
      </c>
      <c r="BX240" s="177">
        <f t="shared" si="446"/>
        <v>0</v>
      </c>
      <c r="BY240" s="177">
        <f t="shared" si="447"/>
        <v>0</v>
      </c>
      <c r="BZ240" s="177">
        <f t="shared" si="448"/>
        <v>0</v>
      </c>
      <c r="CA240" s="177">
        <f t="shared" si="449"/>
        <v>0</v>
      </c>
      <c r="CB240" s="177">
        <f t="shared" si="450"/>
        <v>0</v>
      </c>
      <c r="CC240" s="177">
        <f t="shared" si="451"/>
        <v>0</v>
      </c>
      <c r="CD240" s="177">
        <f t="shared" si="452"/>
        <v>0</v>
      </c>
      <c r="CE240" s="177">
        <f t="shared" si="453"/>
        <v>0</v>
      </c>
      <c r="CF240" s="177">
        <f t="shared" si="454"/>
        <v>0</v>
      </c>
      <c r="CG240" s="177">
        <f t="shared" si="455"/>
        <v>0</v>
      </c>
      <c r="CH240" s="177">
        <f t="shared" si="456"/>
        <v>0</v>
      </c>
      <c r="CI240" s="177">
        <f t="shared" si="457"/>
        <v>0</v>
      </c>
      <c r="CJ240" s="177">
        <f t="shared" si="458"/>
        <v>0</v>
      </c>
      <c r="CK240" s="177">
        <f t="shared" si="459"/>
        <v>0</v>
      </c>
      <c r="CL240" s="177">
        <f t="shared" si="460"/>
        <v>0</v>
      </c>
      <c r="CM240" s="177">
        <f t="shared" si="461"/>
        <v>0</v>
      </c>
    </row>
    <row r="241" spans="1:91" s="123" customFormat="1" ht="90" customHeight="1">
      <c r="A241" s="9"/>
      <c r="B241" s="210"/>
      <c r="C241" s="9"/>
      <c r="D241" s="106" t="s">
        <v>330</v>
      </c>
      <c r="E241" s="175" t="s">
        <v>2884</v>
      </c>
      <c r="F241" s="105" t="s">
        <v>197</v>
      </c>
      <c r="G241" s="224" t="s">
        <v>2621</v>
      </c>
      <c r="H241" s="224" t="s">
        <v>2135</v>
      </c>
      <c r="I241" s="105">
        <v>4</v>
      </c>
      <c r="J241" s="105">
        <v>0</v>
      </c>
      <c r="K241" s="105" t="s">
        <v>4673</v>
      </c>
      <c r="L241" s="379">
        <v>275.1336</v>
      </c>
      <c r="M241" s="127"/>
      <c r="N241" s="126"/>
      <c r="O241" s="127"/>
      <c r="P241" s="127"/>
      <c r="Q241" s="127"/>
      <c r="R241" s="127"/>
      <c r="S241" s="127"/>
      <c r="T241" s="127"/>
      <c r="U241" s="127"/>
      <c r="V241" s="127"/>
      <c r="W241" s="127"/>
      <c r="X241" s="127"/>
      <c r="Y241" s="127"/>
      <c r="Z241" s="127"/>
      <c r="AA241" s="138">
        <f t="shared" si="490"/>
        <v>0</v>
      </c>
      <c r="AB241" s="124" t="str">
        <f t="shared" si="295"/>
        <v>No</v>
      </c>
      <c r="AC241" s="234" t="str">
        <f t="shared" si="491"/>
        <v>No</v>
      </c>
      <c r="AE241" s="275">
        <v>4</v>
      </c>
      <c r="AF241" s="276">
        <f t="shared" si="492"/>
        <v>0</v>
      </c>
      <c r="AG241" s="111"/>
      <c r="AH241" s="302">
        <v>2.7</v>
      </c>
      <c r="AI241" s="311">
        <f t="shared" si="409"/>
        <v>0</v>
      </c>
      <c r="AJ241" s="198">
        <f t="shared" si="493"/>
        <v>0</v>
      </c>
      <c r="AK241" s="198">
        <f t="shared" si="494"/>
        <v>0</v>
      </c>
      <c r="AL241" s="198">
        <f t="shared" si="495"/>
        <v>0</v>
      </c>
      <c r="AM241" s="198">
        <f t="shared" si="496"/>
        <v>0</v>
      </c>
      <c r="AN241" s="198">
        <f t="shared" si="497"/>
        <v>0</v>
      </c>
      <c r="AO241" s="198">
        <f t="shared" si="498"/>
        <v>0</v>
      </c>
      <c r="AP241" s="198">
        <f t="shared" si="499"/>
        <v>0</v>
      </c>
      <c r="AQ241" s="198">
        <f t="shared" si="500"/>
        <v>0</v>
      </c>
      <c r="AR241" s="198">
        <f t="shared" si="501"/>
        <v>0</v>
      </c>
      <c r="AS241" s="198">
        <f t="shared" si="502"/>
        <v>0</v>
      </c>
      <c r="AT241" s="198">
        <f t="shared" si="503"/>
        <v>0</v>
      </c>
      <c r="AU241" s="198">
        <f t="shared" si="504"/>
        <v>0</v>
      </c>
      <c r="AV241" s="198">
        <f t="shared" si="505"/>
        <v>0</v>
      </c>
      <c r="AW241" s="198">
        <f t="shared" si="506"/>
        <v>0</v>
      </c>
      <c r="AX241" s="526">
        <v>4</v>
      </c>
      <c r="AY241" s="532">
        <v>16</v>
      </c>
      <c r="AZ241" s="285">
        <f t="shared" si="464"/>
        <v>0</v>
      </c>
      <c r="BA241" s="532"/>
      <c r="BB241" s="285">
        <f t="shared" si="465"/>
        <v>0</v>
      </c>
      <c r="BC241" s="532"/>
      <c r="BD241" s="177">
        <f t="shared" si="466"/>
        <v>0</v>
      </c>
      <c r="BE241" s="539"/>
      <c r="BF241" s="177">
        <f t="shared" si="430"/>
        <v>0</v>
      </c>
      <c r="BG241" s="177">
        <f t="shared" si="431"/>
        <v>0</v>
      </c>
      <c r="BH241" s="177">
        <f t="shared" si="432"/>
        <v>0</v>
      </c>
      <c r="BI241" s="177">
        <f t="shared" si="433"/>
        <v>0</v>
      </c>
      <c r="BJ241" s="177">
        <f t="shared" si="434"/>
        <v>0</v>
      </c>
      <c r="BK241" s="177">
        <f t="shared" si="435"/>
        <v>0</v>
      </c>
      <c r="BL241" s="177">
        <f t="shared" si="436"/>
        <v>0</v>
      </c>
      <c r="BM241" s="177">
        <f t="shared" si="437"/>
        <v>0</v>
      </c>
      <c r="BN241" s="177">
        <f t="shared" si="438"/>
        <v>0</v>
      </c>
      <c r="BO241" s="539"/>
      <c r="BP241" s="443">
        <f t="shared" si="439"/>
        <v>0</v>
      </c>
      <c r="BQ241" s="443">
        <f t="shared" si="440"/>
        <v>0</v>
      </c>
      <c r="BR241" s="539"/>
      <c r="BS241" s="177">
        <f t="shared" si="441"/>
        <v>0</v>
      </c>
      <c r="BT241" s="177">
        <f t="shared" si="442"/>
        <v>0</v>
      </c>
      <c r="BU241" s="177">
        <f t="shared" si="443"/>
        <v>0</v>
      </c>
      <c r="BV241" s="177">
        <f t="shared" si="444"/>
        <v>0</v>
      </c>
      <c r="BW241" s="177">
        <f t="shared" si="445"/>
        <v>0</v>
      </c>
      <c r="BX241" s="177">
        <f t="shared" si="446"/>
        <v>0</v>
      </c>
      <c r="BY241" s="177">
        <f t="shared" si="447"/>
        <v>0</v>
      </c>
      <c r="BZ241" s="177">
        <f t="shared" si="448"/>
        <v>0</v>
      </c>
      <c r="CA241" s="177">
        <f t="shared" si="449"/>
        <v>0</v>
      </c>
      <c r="CB241" s="177">
        <f t="shared" si="450"/>
        <v>0</v>
      </c>
      <c r="CC241" s="177">
        <f t="shared" si="451"/>
        <v>0</v>
      </c>
      <c r="CD241" s="177">
        <f t="shared" si="452"/>
        <v>0</v>
      </c>
      <c r="CE241" s="177">
        <f t="shared" si="453"/>
        <v>0</v>
      </c>
      <c r="CF241" s="177">
        <f t="shared" si="454"/>
        <v>0</v>
      </c>
      <c r="CG241" s="177">
        <f t="shared" si="455"/>
        <v>0</v>
      </c>
      <c r="CH241" s="177">
        <f t="shared" si="456"/>
        <v>0</v>
      </c>
      <c r="CI241" s="177">
        <f t="shared" si="457"/>
        <v>0</v>
      </c>
      <c r="CJ241" s="177">
        <f t="shared" si="458"/>
        <v>0</v>
      </c>
      <c r="CK241" s="177">
        <f t="shared" si="459"/>
        <v>0</v>
      </c>
      <c r="CL241" s="177">
        <f t="shared" si="460"/>
        <v>0</v>
      </c>
      <c r="CM241" s="177">
        <f t="shared" si="461"/>
        <v>0</v>
      </c>
    </row>
    <row r="242" spans="1:91" s="123" customFormat="1" ht="90" customHeight="1">
      <c r="A242" s="9"/>
      <c r="B242" s="210"/>
      <c r="C242" s="9"/>
      <c r="D242" s="106" t="s">
        <v>4463</v>
      </c>
      <c r="E242" s="487" t="s">
        <v>6201</v>
      </c>
      <c r="F242" s="105" t="s">
        <v>197</v>
      </c>
      <c r="G242" s="224" t="s">
        <v>2621</v>
      </c>
      <c r="H242" s="224" t="s">
        <v>2135</v>
      </c>
      <c r="I242" s="105">
        <v>4</v>
      </c>
      <c r="J242" s="105">
        <v>0</v>
      </c>
      <c r="K242" s="105" t="s">
        <v>4673</v>
      </c>
      <c r="L242" s="379">
        <v>239.2484</v>
      </c>
      <c r="M242" s="127"/>
      <c r="N242" s="126"/>
      <c r="O242" s="127"/>
      <c r="P242" s="127"/>
      <c r="Q242" s="127"/>
      <c r="R242" s="127"/>
      <c r="S242" s="127"/>
      <c r="T242" s="127"/>
      <c r="U242" s="127"/>
      <c r="V242" s="127"/>
      <c r="W242" s="127"/>
      <c r="X242" s="127"/>
      <c r="Y242" s="127"/>
      <c r="Z242" s="127"/>
      <c r="AA242" s="138">
        <f t="shared" si="490"/>
        <v>0</v>
      </c>
      <c r="AB242" s="124" t="str">
        <f t="shared" ref="AB242" si="519">IF(SUM(M242:Z242)&gt;0,"Yes","No")</f>
        <v>No</v>
      </c>
      <c r="AC242" s="234" t="str">
        <f t="shared" si="491"/>
        <v>No</v>
      </c>
      <c r="AE242" s="275">
        <v>4</v>
      </c>
      <c r="AF242" s="276">
        <f t="shared" ref="AF242" si="520">AE242*SUM(M242:Z242)</f>
        <v>0</v>
      </c>
      <c r="AG242" s="111"/>
      <c r="AH242" s="302">
        <v>2.7</v>
      </c>
      <c r="AI242" s="311">
        <f t="shared" si="409"/>
        <v>0</v>
      </c>
      <c r="AJ242" s="198">
        <f t="shared" si="493"/>
        <v>0</v>
      </c>
      <c r="AK242" s="198">
        <f t="shared" si="494"/>
        <v>0</v>
      </c>
      <c r="AL242" s="198">
        <f t="shared" si="495"/>
        <v>0</v>
      </c>
      <c r="AM242" s="198">
        <f t="shared" si="496"/>
        <v>0</v>
      </c>
      <c r="AN242" s="198">
        <f t="shared" si="497"/>
        <v>0</v>
      </c>
      <c r="AO242" s="198">
        <f t="shared" si="498"/>
        <v>0</v>
      </c>
      <c r="AP242" s="198">
        <f t="shared" si="499"/>
        <v>0</v>
      </c>
      <c r="AQ242" s="198">
        <f t="shared" si="500"/>
        <v>0</v>
      </c>
      <c r="AR242" s="198">
        <f t="shared" si="501"/>
        <v>0</v>
      </c>
      <c r="AS242" s="198">
        <f t="shared" si="502"/>
        <v>0</v>
      </c>
      <c r="AT242" s="198">
        <f t="shared" si="503"/>
        <v>0</v>
      </c>
      <c r="AU242" s="198">
        <f t="shared" si="504"/>
        <v>0</v>
      </c>
      <c r="AV242" s="198">
        <f t="shared" si="505"/>
        <v>0</v>
      </c>
      <c r="AW242" s="198">
        <f t="shared" si="506"/>
        <v>0</v>
      </c>
      <c r="AX242" s="526">
        <v>4</v>
      </c>
      <c r="AY242" s="532">
        <v>16</v>
      </c>
      <c r="AZ242" s="285">
        <f t="shared" si="464"/>
        <v>0</v>
      </c>
      <c r="BA242" s="532"/>
      <c r="BB242" s="285">
        <f t="shared" si="465"/>
        <v>0</v>
      </c>
      <c r="BC242" s="532"/>
      <c r="BD242" s="177">
        <f t="shared" si="466"/>
        <v>0</v>
      </c>
      <c r="BE242" s="539"/>
      <c r="BF242" s="177">
        <f t="shared" si="430"/>
        <v>0</v>
      </c>
      <c r="BG242" s="177">
        <f t="shared" si="431"/>
        <v>0</v>
      </c>
      <c r="BH242" s="177">
        <f t="shared" si="432"/>
        <v>0</v>
      </c>
      <c r="BI242" s="177">
        <f t="shared" si="433"/>
        <v>0</v>
      </c>
      <c r="BJ242" s="177">
        <f t="shared" si="434"/>
        <v>0</v>
      </c>
      <c r="BK242" s="177">
        <f t="shared" si="435"/>
        <v>0</v>
      </c>
      <c r="BL242" s="177">
        <f t="shared" si="436"/>
        <v>0</v>
      </c>
      <c r="BM242" s="177">
        <f t="shared" si="437"/>
        <v>0</v>
      </c>
      <c r="BN242" s="177">
        <f t="shared" si="438"/>
        <v>0</v>
      </c>
      <c r="BO242" s="539"/>
      <c r="BP242" s="443">
        <f t="shared" si="439"/>
        <v>0</v>
      </c>
      <c r="BQ242" s="443">
        <f t="shared" si="440"/>
        <v>0</v>
      </c>
      <c r="BR242" s="539"/>
      <c r="BS242" s="177">
        <f t="shared" si="441"/>
        <v>0</v>
      </c>
      <c r="BT242" s="177">
        <f t="shared" si="442"/>
        <v>0</v>
      </c>
      <c r="BU242" s="177">
        <f t="shared" si="443"/>
        <v>0</v>
      </c>
      <c r="BV242" s="177">
        <f t="shared" si="444"/>
        <v>0</v>
      </c>
      <c r="BW242" s="177">
        <f t="shared" si="445"/>
        <v>0</v>
      </c>
      <c r="BX242" s="177">
        <f t="shared" si="446"/>
        <v>0</v>
      </c>
      <c r="BY242" s="177">
        <f t="shared" si="447"/>
        <v>0</v>
      </c>
      <c r="BZ242" s="177">
        <f t="shared" si="448"/>
        <v>0</v>
      </c>
      <c r="CA242" s="177">
        <f t="shared" si="449"/>
        <v>0</v>
      </c>
      <c r="CB242" s="177">
        <f t="shared" si="450"/>
        <v>0</v>
      </c>
      <c r="CC242" s="177">
        <f t="shared" si="451"/>
        <v>0</v>
      </c>
      <c r="CD242" s="177">
        <f t="shared" si="452"/>
        <v>0</v>
      </c>
      <c r="CE242" s="177">
        <f t="shared" si="453"/>
        <v>0</v>
      </c>
      <c r="CF242" s="177">
        <f t="shared" si="454"/>
        <v>0</v>
      </c>
      <c r="CG242" s="177">
        <f t="shared" si="455"/>
        <v>0</v>
      </c>
      <c r="CH242" s="177">
        <f t="shared" si="456"/>
        <v>0</v>
      </c>
      <c r="CI242" s="177">
        <f t="shared" si="457"/>
        <v>0</v>
      </c>
      <c r="CJ242" s="177">
        <f t="shared" si="458"/>
        <v>0</v>
      </c>
      <c r="CK242" s="177">
        <f t="shared" si="459"/>
        <v>0</v>
      </c>
      <c r="CL242" s="177">
        <f t="shared" si="460"/>
        <v>0</v>
      </c>
      <c r="CM242" s="177">
        <f t="shared" si="461"/>
        <v>0</v>
      </c>
    </row>
    <row r="243" spans="1:91" s="9" customFormat="1" ht="90" customHeight="1">
      <c r="B243" s="225"/>
      <c r="D243" s="141" t="s">
        <v>331</v>
      </c>
      <c r="E243" s="223" t="s">
        <v>2884</v>
      </c>
      <c r="F243" s="114" t="s">
        <v>133</v>
      </c>
      <c r="G243" s="115" t="s">
        <v>2622</v>
      </c>
      <c r="H243" s="115" t="s">
        <v>2135</v>
      </c>
      <c r="I243" s="114">
        <v>3</v>
      </c>
      <c r="J243" s="114">
        <v>0</v>
      </c>
      <c r="K243" s="114" t="s">
        <v>4673</v>
      </c>
      <c r="L243" s="380">
        <v>246.47385000000003</v>
      </c>
      <c r="M243" s="129"/>
      <c r="N243" s="129"/>
      <c r="O243" s="129"/>
      <c r="P243" s="129"/>
      <c r="Q243" s="129"/>
      <c r="R243" s="129"/>
      <c r="S243" s="129"/>
      <c r="T243" s="129"/>
      <c r="U243" s="129"/>
      <c r="V243" s="129"/>
      <c r="W243" s="129"/>
      <c r="X243" s="129"/>
      <c r="Y243" s="129"/>
      <c r="Z243" s="129"/>
      <c r="AA243" s="131">
        <f t="shared" si="490"/>
        <v>0</v>
      </c>
      <c r="AB243" s="131" t="str">
        <f t="shared" si="295"/>
        <v>No</v>
      </c>
      <c r="AC243" s="212" t="str">
        <f t="shared" si="491"/>
        <v>No</v>
      </c>
      <c r="AE243" s="275">
        <v>3</v>
      </c>
      <c r="AF243" s="276">
        <f t="shared" si="492"/>
        <v>0</v>
      </c>
      <c r="AG243" s="111"/>
      <c r="AH243" s="302">
        <v>2.75</v>
      </c>
      <c r="AI243" s="311">
        <f t="shared" si="409"/>
        <v>0</v>
      </c>
      <c r="AJ243" s="198">
        <f t="shared" si="493"/>
        <v>0</v>
      </c>
      <c r="AK243" s="198">
        <f t="shared" si="494"/>
        <v>0</v>
      </c>
      <c r="AL243" s="198">
        <f t="shared" si="495"/>
        <v>0</v>
      </c>
      <c r="AM243" s="198">
        <f t="shared" si="496"/>
        <v>0</v>
      </c>
      <c r="AN243" s="198">
        <f t="shared" si="497"/>
        <v>0</v>
      </c>
      <c r="AO243" s="198">
        <f t="shared" si="498"/>
        <v>0</v>
      </c>
      <c r="AP243" s="198">
        <f t="shared" si="499"/>
        <v>0</v>
      </c>
      <c r="AQ243" s="198">
        <f t="shared" si="500"/>
        <v>0</v>
      </c>
      <c r="AR243" s="198">
        <f t="shared" si="501"/>
        <v>0</v>
      </c>
      <c r="AS243" s="198">
        <f t="shared" si="502"/>
        <v>0</v>
      </c>
      <c r="AT243" s="198">
        <f t="shared" si="503"/>
        <v>0</v>
      </c>
      <c r="AU243" s="198">
        <f t="shared" si="504"/>
        <v>0</v>
      </c>
      <c r="AV243" s="198">
        <f t="shared" si="505"/>
        <v>0</v>
      </c>
      <c r="AW243" s="198">
        <f t="shared" si="506"/>
        <v>0</v>
      </c>
      <c r="AX243" s="526">
        <v>3</v>
      </c>
      <c r="AY243" s="532">
        <v>12</v>
      </c>
      <c r="AZ243" s="285">
        <f t="shared" si="464"/>
        <v>0</v>
      </c>
      <c r="BA243" s="532"/>
      <c r="BB243" s="285">
        <f t="shared" si="465"/>
        <v>0</v>
      </c>
      <c r="BC243" s="532"/>
      <c r="BD243" s="177">
        <f t="shared" si="466"/>
        <v>0</v>
      </c>
      <c r="BE243" s="539"/>
      <c r="BF243" s="177">
        <f t="shared" si="430"/>
        <v>0</v>
      </c>
      <c r="BG243" s="177">
        <f t="shared" si="431"/>
        <v>0</v>
      </c>
      <c r="BH243" s="177">
        <f t="shared" si="432"/>
        <v>0</v>
      </c>
      <c r="BI243" s="177">
        <f t="shared" si="433"/>
        <v>0</v>
      </c>
      <c r="BJ243" s="177">
        <f t="shared" si="434"/>
        <v>0</v>
      </c>
      <c r="BK243" s="177">
        <f t="shared" si="435"/>
        <v>0</v>
      </c>
      <c r="BL243" s="177">
        <f t="shared" si="436"/>
        <v>0</v>
      </c>
      <c r="BM243" s="177">
        <f t="shared" si="437"/>
        <v>0</v>
      </c>
      <c r="BN243" s="177">
        <f t="shared" si="438"/>
        <v>0</v>
      </c>
      <c r="BO243" s="539"/>
      <c r="BP243" s="443">
        <f t="shared" si="439"/>
        <v>0</v>
      </c>
      <c r="BQ243" s="443">
        <f t="shared" si="440"/>
        <v>0</v>
      </c>
      <c r="BR243" s="539"/>
      <c r="BS243" s="177">
        <f t="shared" si="441"/>
        <v>0</v>
      </c>
      <c r="BT243" s="177">
        <f t="shared" si="442"/>
        <v>0</v>
      </c>
      <c r="BU243" s="177">
        <f t="shared" si="443"/>
        <v>0</v>
      </c>
      <c r="BV243" s="177">
        <f t="shared" si="444"/>
        <v>0</v>
      </c>
      <c r="BW243" s="177">
        <f t="shared" si="445"/>
        <v>0</v>
      </c>
      <c r="BX243" s="177">
        <f t="shared" si="446"/>
        <v>0</v>
      </c>
      <c r="BY243" s="177">
        <f t="shared" si="447"/>
        <v>0</v>
      </c>
      <c r="BZ243" s="177">
        <f t="shared" si="448"/>
        <v>0</v>
      </c>
      <c r="CA243" s="177">
        <f t="shared" si="449"/>
        <v>0</v>
      </c>
      <c r="CB243" s="177">
        <f t="shared" si="450"/>
        <v>0</v>
      </c>
      <c r="CC243" s="177">
        <f t="shared" si="451"/>
        <v>0</v>
      </c>
      <c r="CD243" s="177">
        <f t="shared" si="452"/>
        <v>0</v>
      </c>
      <c r="CE243" s="177">
        <f t="shared" si="453"/>
        <v>0</v>
      </c>
      <c r="CF243" s="177">
        <f t="shared" si="454"/>
        <v>0</v>
      </c>
      <c r="CG243" s="177">
        <f t="shared" si="455"/>
        <v>0</v>
      </c>
      <c r="CH243" s="177">
        <f t="shared" si="456"/>
        <v>0</v>
      </c>
      <c r="CI243" s="177">
        <f t="shared" si="457"/>
        <v>0</v>
      </c>
      <c r="CJ243" s="177">
        <f t="shared" si="458"/>
        <v>0</v>
      </c>
      <c r="CK243" s="177">
        <f t="shared" si="459"/>
        <v>0</v>
      </c>
      <c r="CL243" s="177">
        <f t="shared" si="460"/>
        <v>0</v>
      </c>
      <c r="CM243" s="177">
        <f t="shared" si="461"/>
        <v>0</v>
      </c>
    </row>
    <row r="244" spans="1:91" s="9" customFormat="1" ht="90" customHeight="1">
      <c r="B244" s="210"/>
      <c r="D244" s="141" t="s">
        <v>4477</v>
      </c>
      <c r="E244" s="486" t="s">
        <v>6201</v>
      </c>
      <c r="F244" s="114" t="s">
        <v>133</v>
      </c>
      <c r="G244" s="115" t="s">
        <v>2622</v>
      </c>
      <c r="H244" s="115" t="s">
        <v>2135</v>
      </c>
      <c r="I244" s="114">
        <v>3</v>
      </c>
      <c r="J244" s="114">
        <v>0</v>
      </c>
      <c r="K244" s="114" t="s">
        <v>4673</v>
      </c>
      <c r="L244" s="380">
        <v>214.32240000000002</v>
      </c>
      <c r="M244" s="129"/>
      <c r="N244" s="129"/>
      <c r="O244" s="129"/>
      <c r="P244" s="129"/>
      <c r="Q244" s="129"/>
      <c r="R244" s="129"/>
      <c r="S244" s="129"/>
      <c r="T244" s="129"/>
      <c r="U244" s="129"/>
      <c r="V244" s="129"/>
      <c r="W244" s="129"/>
      <c r="X244" s="129"/>
      <c r="Y244" s="129"/>
      <c r="Z244" s="129"/>
      <c r="AA244" s="131">
        <f t="shared" si="490"/>
        <v>0</v>
      </c>
      <c r="AB244" s="131" t="str">
        <f t="shared" ref="AB244:AB245" si="521">IF(SUM(M244:Z244)&gt;0,"Yes","No")</f>
        <v>No</v>
      </c>
      <c r="AC244" s="212" t="str">
        <f t="shared" si="491"/>
        <v>No</v>
      </c>
      <c r="AE244" s="275">
        <v>3</v>
      </c>
      <c r="AF244" s="276">
        <f t="shared" ref="AF244:AF245" si="522">AE244*SUM(M244:Z244)</f>
        <v>0</v>
      </c>
      <c r="AG244" s="111"/>
      <c r="AH244" s="302">
        <v>2.75</v>
      </c>
      <c r="AI244" s="311">
        <f t="shared" si="409"/>
        <v>0</v>
      </c>
      <c r="AJ244" s="198">
        <f t="shared" si="493"/>
        <v>0</v>
      </c>
      <c r="AK244" s="198">
        <f t="shared" si="494"/>
        <v>0</v>
      </c>
      <c r="AL244" s="198">
        <f t="shared" si="495"/>
        <v>0</v>
      </c>
      <c r="AM244" s="198">
        <f t="shared" si="496"/>
        <v>0</v>
      </c>
      <c r="AN244" s="198">
        <f t="shared" si="497"/>
        <v>0</v>
      </c>
      <c r="AO244" s="198">
        <f t="shared" si="498"/>
        <v>0</v>
      </c>
      <c r="AP244" s="198">
        <f t="shared" si="499"/>
        <v>0</v>
      </c>
      <c r="AQ244" s="198">
        <f t="shared" si="500"/>
        <v>0</v>
      </c>
      <c r="AR244" s="198">
        <f t="shared" si="501"/>
        <v>0</v>
      </c>
      <c r="AS244" s="198">
        <f t="shared" si="502"/>
        <v>0</v>
      </c>
      <c r="AT244" s="198">
        <f t="shared" si="503"/>
        <v>0</v>
      </c>
      <c r="AU244" s="198">
        <f t="shared" si="504"/>
        <v>0</v>
      </c>
      <c r="AV244" s="198">
        <f t="shared" si="505"/>
        <v>0</v>
      </c>
      <c r="AW244" s="198">
        <f t="shared" si="506"/>
        <v>0</v>
      </c>
      <c r="AX244" s="526">
        <v>3</v>
      </c>
      <c r="AY244" s="532">
        <v>12</v>
      </c>
      <c r="AZ244" s="285">
        <f t="shared" si="464"/>
        <v>0</v>
      </c>
      <c r="BA244" s="532"/>
      <c r="BB244" s="285">
        <f t="shared" si="465"/>
        <v>0</v>
      </c>
      <c r="BC244" s="532"/>
      <c r="BD244" s="177">
        <f t="shared" si="466"/>
        <v>0</v>
      </c>
      <c r="BE244" s="539"/>
      <c r="BF244" s="177">
        <f t="shared" si="430"/>
        <v>0</v>
      </c>
      <c r="BG244" s="177">
        <f t="shared" si="431"/>
        <v>0</v>
      </c>
      <c r="BH244" s="177">
        <f t="shared" si="432"/>
        <v>0</v>
      </c>
      <c r="BI244" s="177">
        <f t="shared" si="433"/>
        <v>0</v>
      </c>
      <c r="BJ244" s="177">
        <f t="shared" si="434"/>
        <v>0</v>
      </c>
      <c r="BK244" s="177">
        <f t="shared" si="435"/>
        <v>0</v>
      </c>
      <c r="BL244" s="177">
        <f t="shared" si="436"/>
        <v>0</v>
      </c>
      <c r="BM244" s="177">
        <f t="shared" si="437"/>
        <v>0</v>
      </c>
      <c r="BN244" s="177">
        <f t="shared" si="438"/>
        <v>0</v>
      </c>
      <c r="BO244" s="539"/>
      <c r="BP244" s="443">
        <f t="shared" si="439"/>
        <v>0</v>
      </c>
      <c r="BQ244" s="443">
        <f t="shared" si="440"/>
        <v>0</v>
      </c>
      <c r="BR244" s="539"/>
      <c r="BS244" s="177">
        <f t="shared" si="441"/>
        <v>0</v>
      </c>
      <c r="BT244" s="177">
        <f t="shared" si="442"/>
        <v>0</v>
      </c>
      <c r="BU244" s="177">
        <f t="shared" si="443"/>
        <v>0</v>
      </c>
      <c r="BV244" s="177">
        <f t="shared" si="444"/>
        <v>0</v>
      </c>
      <c r="BW244" s="177">
        <f t="shared" si="445"/>
        <v>0</v>
      </c>
      <c r="BX244" s="177">
        <f t="shared" si="446"/>
        <v>0</v>
      </c>
      <c r="BY244" s="177">
        <f t="shared" si="447"/>
        <v>0</v>
      </c>
      <c r="BZ244" s="177">
        <f t="shared" si="448"/>
        <v>0</v>
      </c>
      <c r="CA244" s="177">
        <f t="shared" si="449"/>
        <v>0</v>
      </c>
      <c r="CB244" s="177">
        <f t="shared" si="450"/>
        <v>0</v>
      </c>
      <c r="CC244" s="177">
        <f t="shared" si="451"/>
        <v>0</v>
      </c>
      <c r="CD244" s="177">
        <f t="shared" si="452"/>
        <v>0</v>
      </c>
      <c r="CE244" s="177">
        <f t="shared" si="453"/>
        <v>0</v>
      </c>
      <c r="CF244" s="177">
        <f t="shared" si="454"/>
        <v>0</v>
      </c>
      <c r="CG244" s="177">
        <f t="shared" si="455"/>
        <v>0</v>
      </c>
      <c r="CH244" s="177">
        <f t="shared" si="456"/>
        <v>0</v>
      </c>
      <c r="CI244" s="177">
        <f t="shared" si="457"/>
        <v>0</v>
      </c>
      <c r="CJ244" s="177">
        <f t="shared" si="458"/>
        <v>0</v>
      </c>
      <c r="CK244" s="177">
        <f t="shared" si="459"/>
        <v>0</v>
      </c>
      <c r="CL244" s="177">
        <f t="shared" si="460"/>
        <v>0</v>
      </c>
      <c r="CM244" s="177">
        <f t="shared" si="461"/>
        <v>0</v>
      </c>
    </row>
    <row r="245" spans="1:91" s="123" customFormat="1" ht="90" customHeight="1">
      <c r="A245" s="9"/>
      <c r="B245" s="210"/>
      <c r="C245" s="9"/>
      <c r="D245" s="106" t="s">
        <v>332</v>
      </c>
      <c r="E245" s="175" t="s">
        <v>2884</v>
      </c>
      <c r="F245" s="244" t="s">
        <v>133</v>
      </c>
      <c r="G245" s="224" t="s">
        <v>2623</v>
      </c>
      <c r="H245" s="224" t="s">
        <v>2135</v>
      </c>
      <c r="I245" s="105">
        <v>3</v>
      </c>
      <c r="J245" s="105">
        <v>0</v>
      </c>
      <c r="K245" s="105" t="s">
        <v>4673</v>
      </c>
      <c r="L245" s="379">
        <v>372.57675000000006</v>
      </c>
      <c r="M245" s="127"/>
      <c r="N245" s="126"/>
      <c r="O245" s="127"/>
      <c r="P245" s="127"/>
      <c r="Q245" s="127"/>
      <c r="R245" s="127"/>
      <c r="S245" s="127"/>
      <c r="T245" s="127"/>
      <c r="U245" s="127"/>
      <c r="V245" s="127"/>
      <c r="W245" s="127"/>
      <c r="X245" s="127"/>
      <c r="Y245" s="127"/>
      <c r="Z245" s="127"/>
      <c r="AA245" s="138">
        <f t="shared" si="490"/>
        <v>0</v>
      </c>
      <c r="AB245" s="124" t="str">
        <f t="shared" si="521"/>
        <v>No</v>
      </c>
      <c r="AC245" s="234" t="str">
        <f t="shared" si="491"/>
        <v>No</v>
      </c>
      <c r="AE245" s="275">
        <v>3</v>
      </c>
      <c r="AF245" s="276">
        <f t="shared" si="522"/>
        <v>0</v>
      </c>
      <c r="AG245" s="111"/>
      <c r="AH245" s="302">
        <v>5.35</v>
      </c>
      <c r="AI245" s="311">
        <f t="shared" si="409"/>
        <v>0</v>
      </c>
      <c r="AJ245" s="198">
        <f t="shared" si="493"/>
        <v>0</v>
      </c>
      <c r="AK245" s="198">
        <f t="shared" si="494"/>
        <v>0</v>
      </c>
      <c r="AL245" s="198">
        <f t="shared" si="495"/>
        <v>0</v>
      </c>
      <c r="AM245" s="198">
        <f t="shared" si="496"/>
        <v>0</v>
      </c>
      <c r="AN245" s="198">
        <f t="shared" si="497"/>
        <v>0</v>
      </c>
      <c r="AO245" s="198">
        <f t="shared" si="498"/>
        <v>0</v>
      </c>
      <c r="AP245" s="198">
        <f t="shared" si="499"/>
        <v>0</v>
      </c>
      <c r="AQ245" s="198">
        <f t="shared" si="500"/>
        <v>0</v>
      </c>
      <c r="AR245" s="198">
        <f t="shared" si="501"/>
        <v>0</v>
      </c>
      <c r="AS245" s="198">
        <f t="shared" si="502"/>
        <v>0</v>
      </c>
      <c r="AT245" s="198">
        <f t="shared" si="503"/>
        <v>0</v>
      </c>
      <c r="AU245" s="198">
        <f t="shared" si="504"/>
        <v>0</v>
      </c>
      <c r="AV245" s="198">
        <f t="shared" si="505"/>
        <v>0</v>
      </c>
      <c r="AW245" s="198">
        <f t="shared" si="506"/>
        <v>0</v>
      </c>
      <c r="AX245" s="526">
        <v>3</v>
      </c>
      <c r="AY245" s="532">
        <v>13</v>
      </c>
      <c r="AZ245" s="285">
        <f t="shared" si="464"/>
        <v>0</v>
      </c>
      <c r="BA245" s="532"/>
      <c r="BB245" s="285">
        <f t="shared" si="465"/>
        <v>0</v>
      </c>
      <c r="BC245" s="532"/>
      <c r="BD245" s="177">
        <f t="shared" si="466"/>
        <v>0</v>
      </c>
      <c r="BE245" s="539"/>
      <c r="BF245" s="177">
        <f t="shared" si="430"/>
        <v>0</v>
      </c>
      <c r="BG245" s="177">
        <f t="shared" si="431"/>
        <v>0</v>
      </c>
      <c r="BH245" s="177">
        <f t="shared" si="432"/>
        <v>0</v>
      </c>
      <c r="BI245" s="177">
        <f t="shared" si="433"/>
        <v>0</v>
      </c>
      <c r="BJ245" s="177">
        <f t="shared" si="434"/>
        <v>0</v>
      </c>
      <c r="BK245" s="177">
        <f t="shared" si="435"/>
        <v>0</v>
      </c>
      <c r="BL245" s="177">
        <f t="shared" si="436"/>
        <v>0</v>
      </c>
      <c r="BM245" s="177">
        <f t="shared" si="437"/>
        <v>0</v>
      </c>
      <c r="BN245" s="177">
        <f t="shared" si="438"/>
        <v>0</v>
      </c>
      <c r="BO245" s="539"/>
      <c r="BP245" s="443">
        <f t="shared" si="439"/>
        <v>0</v>
      </c>
      <c r="BQ245" s="443">
        <f t="shared" si="440"/>
        <v>0</v>
      </c>
      <c r="BR245" s="539"/>
      <c r="BS245" s="177">
        <f t="shared" si="441"/>
        <v>0</v>
      </c>
      <c r="BT245" s="177">
        <f t="shared" si="442"/>
        <v>0</v>
      </c>
      <c r="BU245" s="177">
        <f t="shared" si="443"/>
        <v>0</v>
      </c>
      <c r="BV245" s="177">
        <f t="shared" si="444"/>
        <v>0</v>
      </c>
      <c r="BW245" s="177">
        <f t="shared" si="445"/>
        <v>0</v>
      </c>
      <c r="BX245" s="177">
        <f t="shared" si="446"/>
        <v>0</v>
      </c>
      <c r="BY245" s="177">
        <f t="shared" si="447"/>
        <v>0</v>
      </c>
      <c r="BZ245" s="177">
        <f t="shared" si="448"/>
        <v>0</v>
      </c>
      <c r="CA245" s="177">
        <f t="shared" si="449"/>
        <v>0</v>
      </c>
      <c r="CB245" s="177">
        <f t="shared" si="450"/>
        <v>0</v>
      </c>
      <c r="CC245" s="177">
        <f t="shared" si="451"/>
        <v>0</v>
      </c>
      <c r="CD245" s="177">
        <f t="shared" si="452"/>
        <v>0</v>
      </c>
      <c r="CE245" s="177">
        <f t="shared" si="453"/>
        <v>0</v>
      </c>
      <c r="CF245" s="177">
        <f t="shared" si="454"/>
        <v>0</v>
      </c>
      <c r="CG245" s="177">
        <f t="shared" si="455"/>
        <v>0</v>
      </c>
      <c r="CH245" s="177">
        <f t="shared" si="456"/>
        <v>0</v>
      </c>
      <c r="CI245" s="177">
        <f t="shared" si="457"/>
        <v>0</v>
      </c>
      <c r="CJ245" s="177">
        <f t="shared" si="458"/>
        <v>0</v>
      </c>
      <c r="CK245" s="177">
        <f t="shared" si="459"/>
        <v>0</v>
      </c>
      <c r="CL245" s="177">
        <f t="shared" si="460"/>
        <v>0</v>
      </c>
      <c r="CM245" s="177">
        <f t="shared" si="461"/>
        <v>0</v>
      </c>
    </row>
    <row r="246" spans="1:91" s="123" customFormat="1" ht="90" customHeight="1">
      <c r="A246" s="9"/>
      <c r="B246" s="210"/>
      <c r="C246" s="9"/>
      <c r="D246" s="106" t="s">
        <v>4491</v>
      </c>
      <c r="E246" s="487" t="s">
        <v>6201</v>
      </c>
      <c r="F246" s="244" t="s">
        <v>133</v>
      </c>
      <c r="G246" s="224" t="s">
        <v>2623</v>
      </c>
      <c r="H246" s="224" t="s">
        <v>2135</v>
      </c>
      <c r="I246" s="105">
        <v>3</v>
      </c>
      <c r="J246" s="105">
        <v>0</v>
      </c>
      <c r="K246" s="105" t="s">
        <v>4673</v>
      </c>
      <c r="L246" s="379">
        <v>323.97620000000001</v>
      </c>
      <c r="M246" s="127"/>
      <c r="N246" s="126"/>
      <c r="O246" s="127"/>
      <c r="P246" s="127"/>
      <c r="Q246" s="127"/>
      <c r="R246" s="127"/>
      <c r="S246" s="127"/>
      <c r="T246" s="127"/>
      <c r="U246" s="127"/>
      <c r="V246" s="127"/>
      <c r="W246" s="127"/>
      <c r="X246" s="127"/>
      <c r="Y246" s="127"/>
      <c r="Z246" s="127"/>
      <c r="AA246" s="138">
        <f t="shared" si="490"/>
        <v>0</v>
      </c>
      <c r="AB246" s="124" t="str">
        <f t="shared" si="295"/>
        <v>No</v>
      </c>
      <c r="AC246" s="234" t="str">
        <f t="shared" si="491"/>
        <v>No</v>
      </c>
      <c r="AE246" s="275">
        <v>3</v>
      </c>
      <c r="AF246" s="276">
        <f t="shared" si="492"/>
        <v>0</v>
      </c>
      <c r="AG246" s="111"/>
      <c r="AH246" s="302">
        <v>5.35</v>
      </c>
      <c r="AI246" s="311">
        <f t="shared" si="409"/>
        <v>0</v>
      </c>
      <c r="AJ246" s="198">
        <f t="shared" si="493"/>
        <v>0</v>
      </c>
      <c r="AK246" s="198">
        <f t="shared" si="494"/>
        <v>0</v>
      </c>
      <c r="AL246" s="198">
        <f t="shared" si="495"/>
        <v>0</v>
      </c>
      <c r="AM246" s="198">
        <f t="shared" si="496"/>
        <v>0</v>
      </c>
      <c r="AN246" s="198">
        <f t="shared" si="497"/>
        <v>0</v>
      </c>
      <c r="AO246" s="198">
        <f t="shared" si="498"/>
        <v>0</v>
      </c>
      <c r="AP246" s="198">
        <f t="shared" si="499"/>
        <v>0</v>
      </c>
      <c r="AQ246" s="198">
        <f t="shared" si="500"/>
        <v>0</v>
      </c>
      <c r="AR246" s="198">
        <f t="shared" si="501"/>
        <v>0</v>
      </c>
      <c r="AS246" s="198">
        <f t="shared" si="502"/>
        <v>0</v>
      </c>
      <c r="AT246" s="198">
        <f t="shared" si="503"/>
        <v>0</v>
      </c>
      <c r="AU246" s="198">
        <f t="shared" si="504"/>
        <v>0</v>
      </c>
      <c r="AV246" s="198">
        <f t="shared" si="505"/>
        <v>0</v>
      </c>
      <c r="AW246" s="198">
        <f t="shared" si="506"/>
        <v>0</v>
      </c>
      <c r="AX246" s="526">
        <v>3</v>
      </c>
      <c r="AY246" s="532">
        <v>13</v>
      </c>
      <c r="AZ246" s="285">
        <f t="shared" si="464"/>
        <v>0</v>
      </c>
      <c r="BA246" s="532"/>
      <c r="BB246" s="285">
        <f t="shared" si="465"/>
        <v>0</v>
      </c>
      <c r="BC246" s="532"/>
      <c r="BD246" s="177">
        <f t="shared" si="466"/>
        <v>0</v>
      </c>
      <c r="BE246" s="539"/>
      <c r="BF246" s="177">
        <f t="shared" si="430"/>
        <v>0</v>
      </c>
      <c r="BG246" s="177">
        <f t="shared" si="431"/>
        <v>0</v>
      </c>
      <c r="BH246" s="177">
        <f t="shared" si="432"/>
        <v>0</v>
      </c>
      <c r="BI246" s="177">
        <f t="shared" si="433"/>
        <v>0</v>
      </c>
      <c r="BJ246" s="177">
        <f t="shared" si="434"/>
        <v>0</v>
      </c>
      <c r="BK246" s="177">
        <f t="shared" si="435"/>
        <v>0</v>
      </c>
      <c r="BL246" s="177">
        <f t="shared" si="436"/>
        <v>0</v>
      </c>
      <c r="BM246" s="177">
        <f t="shared" si="437"/>
        <v>0</v>
      </c>
      <c r="BN246" s="177">
        <f t="shared" si="438"/>
        <v>0</v>
      </c>
      <c r="BO246" s="539"/>
      <c r="BP246" s="443">
        <f t="shared" si="439"/>
        <v>0</v>
      </c>
      <c r="BQ246" s="443">
        <f t="shared" si="440"/>
        <v>0</v>
      </c>
      <c r="BR246" s="539"/>
      <c r="BS246" s="177">
        <f t="shared" si="441"/>
        <v>0</v>
      </c>
      <c r="BT246" s="177">
        <f t="shared" si="442"/>
        <v>0</v>
      </c>
      <c r="BU246" s="177">
        <f t="shared" si="443"/>
        <v>0</v>
      </c>
      <c r="BV246" s="177">
        <f t="shared" si="444"/>
        <v>0</v>
      </c>
      <c r="BW246" s="177">
        <f t="shared" si="445"/>
        <v>0</v>
      </c>
      <c r="BX246" s="177">
        <f t="shared" si="446"/>
        <v>0</v>
      </c>
      <c r="BY246" s="177">
        <f t="shared" si="447"/>
        <v>0</v>
      </c>
      <c r="BZ246" s="177">
        <f t="shared" si="448"/>
        <v>0</v>
      </c>
      <c r="CA246" s="177">
        <f t="shared" si="449"/>
        <v>0</v>
      </c>
      <c r="CB246" s="177">
        <f t="shared" si="450"/>
        <v>0</v>
      </c>
      <c r="CC246" s="177">
        <f t="shared" si="451"/>
        <v>0</v>
      </c>
      <c r="CD246" s="177">
        <f t="shared" si="452"/>
        <v>0</v>
      </c>
      <c r="CE246" s="177">
        <f t="shared" si="453"/>
        <v>0</v>
      </c>
      <c r="CF246" s="177">
        <f t="shared" si="454"/>
        <v>0</v>
      </c>
      <c r="CG246" s="177">
        <f t="shared" si="455"/>
        <v>0</v>
      </c>
      <c r="CH246" s="177">
        <f t="shared" si="456"/>
        <v>0</v>
      </c>
      <c r="CI246" s="177">
        <f t="shared" si="457"/>
        <v>0</v>
      </c>
      <c r="CJ246" s="177">
        <f t="shared" si="458"/>
        <v>0</v>
      </c>
      <c r="CK246" s="177">
        <f t="shared" si="459"/>
        <v>0</v>
      </c>
      <c r="CL246" s="177">
        <f t="shared" si="460"/>
        <v>0</v>
      </c>
      <c r="CM246" s="177">
        <f t="shared" si="461"/>
        <v>0</v>
      </c>
    </row>
    <row r="247" spans="1:91" s="9" customFormat="1" ht="90" customHeight="1">
      <c r="B247" s="225"/>
      <c r="D247" s="141" t="s">
        <v>333</v>
      </c>
      <c r="E247" s="223" t="s">
        <v>2884</v>
      </c>
      <c r="F247" s="114" t="s">
        <v>135</v>
      </c>
      <c r="G247" s="115" t="s">
        <v>141</v>
      </c>
      <c r="H247" s="115" t="s">
        <v>2135</v>
      </c>
      <c r="I247" s="114">
        <v>3</v>
      </c>
      <c r="J247" s="114">
        <v>0</v>
      </c>
      <c r="K247" s="114" t="s">
        <v>4673</v>
      </c>
      <c r="L247" s="380">
        <v>550.2672</v>
      </c>
      <c r="M247" s="129"/>
      <c r="N247" s="129"/>
      <c r="O247" s="129"/>
      <c r="P247" s="129"/>
      <c r="Q247" s="129"/>
      <c r="R247" s="129"/>
      <c r="S247" s="129"/>
      <c r="T247" s="129"/>
      <c r="U247" s="129"/>
      <c r="V247" s="129"/>
      <c r="W247" s="129"/>
      <c r="X247" s="129"/>
      <c r="Y247" s="129"/>
      <c r="Z247" s="129"/>
      <c r="AA247" s="131">
        <f t="shared" si="490"/>
        <v>0</v>
      </c>
      <c r="AB247" s="131" t="str">
        <f t="shared" ref="AB247" si="523">IF(SUM(M247:Z247)&gt;0,"Yes","No")</f>
        <v>No</v>
      </c>
      <c r="AC247" s="212" t="str">
        <f t="shared" si="491"/>
        <v>No</v>
      </c>
      <c r="AE247" s="275">
        <v>3</v>
      </c>
      <c r="AF247" s="276">
        <f t="shared" ref="AF247" si="524">AE247*SUM(M247:Z247)</f>
        <v>0</v>
      </c>
      <c r="AG247" s="111"/>
      <c r="AH247" s="302">
        <v>16.149999999999999</v>
      </c>
      <c r="AI247" s="311">
        <f t="shared" si="409"/>
        <v>0</v>
      </c>
      <c r="AJ247" s="198">
        <f t="shared" si="493"/>
        <v>0</v>
      </c>
      <c r="AK247" s="198">
        <f t="shared" si="494"/>
        <v>0</v>
      </c>
      <c r="AL247" s="198">
        <f t="shared" si="495"/>
        <v>0</v>
      </c>
      <c r="AM247" s="198">
        <f t="shared" si="496"/>
        <v>0</v>
      </c>
      <c r="AN247" s="198">
        <f t="shared" si="497"/>
        <v>0</v>
      </c>
      <c r="AO247" s="198">
        <f t="shared" si="498"/>
        <v>0</v>
      </c>
      <c r="AP247" s="198">
        <f t="shared" si="499"/>
        <v>0</v>
      </c>
      <c r="AQ247" s="198">
        <f t="shared" si="500"/>
        <v>0</v>
      </c>
      <c r="AR247" s="198">
        <f t="shared" si="501"/>
        <v>0</v>
      </c>
      <c r="AS247" s="198">
        <f t="shared" si="502"/>
        <v>0</v>
      </c>
      <c r="AT247" s="198">
        <f t="shared" si="503"/>
        <v>0</v>
      </c>
      <c r="AU247" s="198">
        <f t="shared" si="504"/>
        <v>0</v>
      </c>
      <c r="AV247" s="198">
        <f t="shared" si="505"/>
        <v>0</v>
      </c>
      <c r="AW247" s="198">
        <f t="shared" si="506"/>
        <v>0</v>
      </c>
      <c r="AX247" s="526">
        <v>3</v>
      </c>
      <c r="AY247" s="532">
        <v>30</v>
      </c>
      <c r="AZ247" s="285">
        <f t="shared" si="464"/>
        <v>0</v>
      </c>
      <c r="BA247" s="532"/>
      <c r="BB247" s="285">
        <f t="shared" si="465"/>
        <v>0</v>
      </c>
      <c r="BC247" s="532"/>
      <c r="BD247" s="177">
        <f t="shared" si="466"/>
        <v>0</v>
      </c>
      <c r="BE247" s="539"/>
      <c r="BF247" s="177">
        <f t="shared" si="430"/>
        <v>0</v>
      </c>
      <c r="BG247" s="177">
        <f t="shared" si="431"/>
        <v>0</v>
      </c>
      <c r="BH247" s="177">
        <f t="shared" si="432"/>
        <v>0</v>
      </c>
      <c r="BI247" s="177">
        <f t="shared" si="433"/>
        <v>0</v>
      </c>
      <c r="BJ247" s="177">
        <f t="shared" si="434"/>
        <v>0</v>
      </c>
      <c r="BK247" s="177">
        <f t="shared" si="435"/>
        <v>0</v>
      </c>
      <c r="BL247" s="177">
        <f t="shared" si="436"/>
        <v>0</v>
      </c>
      <c r="BM247" s="177">
        <f t="shared" si="437"/>
        <v>0</v>
      </c>
      <c r="BN247" s="177">
        <f t="shared" si="438"/>
        <v>0</v>
      </c>
      <c r="BO247" s="539"/>
      <c r="BP247" s="443">
        <f t="shared" si="439"/>
        <v>0</v>
      </c>
      <c r="BQ247" s="443">
        <f t="shared" si="440"/>
        <v>0</v>
      </c>
      <c r="BR247" s="539"/>
      <c r="BS247" s="177">
        <f t="shared" si="441"/>
        <v>0</v>
      </c>
      <c r="BT247" s="177">
        <f t="shared" si="442"/>
        <v>0</v>
      </c>
      <c r="BU247" s="177">
        <f t="shared" si="443"/>
        <v>0</v>
      </c>
      <c r="BV247" s="177">
        <f t="shared" si="444"/>
        <v>0</v>
      </c>
      <c r="BW247" s="177">
        <f t="shared" si="445"/>
        <v>0</v>
      </c>
      <c r="BX247" s="177">
        <f t="shared" si="446"/>
        <v>0</v>
      </c>
      <c r="BY247" s="177">
        <f t="shared" si="447"/>
        <v>0</v>
      </c>
      <c r="BZ247" s="177">
        <f t="shared" si="448"/>
        <v>0</v>
      </c>
      <c r="CA247" s="177">
        <f t="shared" si="449"/>
        <v>0</v>
      </c>
      <c r="CB247" s="177">
        <f t="shared" si="450"/>
        <v>0</v>
      </c>
      <c r="CC247" s="177">
        <f t="shared" si="451"/>
        <v>0</v>
      </c>
      <c r="CD247" s="177">
        <f t="shared" si="452"/>
        <v>0</v>
      </c>
      <c r="CE247" s="177">
        <f t="shared" si="453"/>
        <v>0</v>
      </c>
      <c r="CF247" s="177">
        <f t="shared" si="454"/>
        <v>0</v>
      </c>
      <c r="CG247" s="177">
        <f t="shared" si="455"/>
        <v>0</v>
      </c>
      <c r="CH247" s="177">
        <f t="shared" si="456"/>
        <v>0</v>
      </c>
      <c r="CI247" s="177">
        <f t="shared" si="457"/>
        <v>0</v>
      </c>
      <c r="CJ247" s="177">
        <f t="shared" si="458"/>
        <v>0</v>
      </c>
      <c r="CK247" s="177">
        <f t="shared" si="459"/>
        <v>0</v>
      </c>
      <c r="CL247" s="177">
        <f t="shared" si="460"/>
        <v>0</v>
      </c>
      <c r="CM247" s="177">
        <f t="shared" si="461"/>
        <v>0</v>
      </c>
    </row>
    <row r="248" spans="1:91" s="9" customFormat="1" ht="90" customHeight="1">
      <c r="B248" s="210"/>
      <c r="D248" s="141" t="s">
        <v>4505</v>
      </c>
      <c r="E248" s="486" t="s">
        <v>6201</v>
      </c>
      <c r="F248" s="114" t="s">
        <v>135</v>
      </c>
      <c r="G248" s="115" t="s">
        <v>141</v>
      </c>
      <c r="H248" s="115" t="s">
        <v>2135</v>
      </c>
      <c r="I248" s="114">
        <v>3</v>
      </c>
      <c r="J248" s="114">
        <v>0</v>
      </c>
      <c r="K248" s="114" t="s">
        <v>4673</v>
      </c>
      <c r="L248" s="380">
        <v>478.49680000000001</v>
      </c>
      <c r="M248" s="129"/>
      <c r="N248" s="129"/>
      <c r="O248" s="129"/>
      <c r="P248" s="129"/>
      <c r="Q248" s="129"/>
      <c r="R248" s="129"/>
      <c r="S248" s="129"/>
      <c r="T248" s="129"/>
      <c r="U248" s="129"/>
      <c r="V248" s="129"/>
      <c r="W248" s="129"/>
      <c r="X248" s="129"/>
      <c r="Y248" s="129"/>
      <c r="Z248" s="129"/>
      <c r="AA248" s="131">
        <f t="shared" si="490"/>
        <v>0</v>
      </c>
      <c r="AB248" s="131" t="str">
        <f t="shared" si="295"/>
        <v>No</v>
      </c>
      <c r="AC248" s="212" t="str">
        <f t="shared" si="491"/>
        <v>No</v>
      </c>
      <c r="AE248" s="275">
        <v>3</v>
      </c>
      <c r="AF248" s="276">
        <f t="shared" si="492"/>
        <v>0</v>
      </c>
      <c r="AG248" s="111"/>
      <c r="AH248" s="302">
        <v>16.149999999999999</v>
      </c>
      <c r="AI248" s="311">
        <f t="shared" si="409"/>
        <v>0</v>
      </c>
      <c r="AJ248" s="198">
        <f t="shared" si="493"/>
        <v>0</v>
      </c>
      <c r="AK248" s="198">
        <f t="shared" si="494"/>
        <v>0</v>
      </c>
      <c r="AL248" s="198">
        <f t="shared" si="495"/>
        <v>0</v>
      </c>
      <c r="AM248" s="198">
        <f t="shared" si="496"/>
        <v>0</v>
      </c>
      <c r="AN248" s="198">
        <f t="shared" si="497"/>
        <v>0</v>
      </c>
      <c r="AO248" s="198">
        <f t="shared" si="498"/>
        <v>0</v>
      </c>
      <c r="AP248" s="198">
        <f t="shared" si="499"/>
        <v>0</v>
      </c>
      <c r="AQ248" s="198">
        <f t="shared" si="500"/>
        <v>0</v>
      </c>
      <c r="AR248" s="198">
        <f t="shared" si="501"/>
        <v>0</v>
      </c>
      <c r="AS248" s="198">
        <f t="shared" si="502"/>
        <v>0</v>
      </c>
      <c r="AT248" s="198">
        <f t="shared" si="503"/>
        <v>0</v>
      </c>
      <c r="AU248" s="198">
        <f t="shared" si="504"/>
        <v>0</v>
      </c>
      <c r="AV248" s="198">
        <f t="shared" si="505"/>
        <v>0</v>
      </c>
      <c r="AW248" s="198">
        <f t="shared" si="506"/>
        <v>0</v>
      </c>
      <c r="AX248" s="526">
        <v>3</v>
      </c>
      <c r="AY248" s="532">
        <v>30</v>
      </c>
      <c r="AZ248" s="285">
        <f t="shared" si="464"/>
        <v>0</v>
      </c>
      <c r="BA248" s="532"/>
      <c r="BB248" s="285">
        <f t="shared" si="465"/>
        <v>0</v>
      </c>
      <c r="BC248" s="532"/>
      <c r="BD248" s="177">
        <f t="shared" si="466"/>
        <v>0</v>
      </c>
      <c r="BE248" s="539"/>
      <c r="BF248" s="177">
        <f t="shared" si="430"/>
        <v>0</v>
      </c>
      <c r="BG248" s="177">
        <f t="shared" si="431"/>
        <v>0</v>
      </c>
      <c r="BH248" s="177">
        <f t="shared" si="432"/>
        <v>0</v>
      </c>
      <c r="BI248" s="177">
        <f t="shared" si="433"/>
        <v>0</v>
      </c>
      <c r="BJ248" s="177">
        <f t="shared" si="434"/>
        <v>0</v>
      </c>
      <c r="BK248" s="177">
        <f t="shared" si="435"/>
        <v>0</v>
      </c>
      <c r="BL248" s="177">
        <f t="shared" si="436"/>
        <v>0</v>
      </c>
      <c r="BM248" s="177">
        <f t="shared" si="437"/>
        <v>0</v>
      </c>
      <c r="BN248" s="177">
        <f t="shared" si="438"/>
        <v>0</v>
      </c>
      <c r="BO248" s="539"/>
      <c r="BP248" s="443">
        <f t="shared" si="439"/>
        <v>0</v>
      </c>
      <c r="BQ248" s="443">
        <f t="shared" si="440"/>
        <v>0</v>
      </c>
      <c r="BR248" s="539"/>
      <c r="BS248" s="177">
        <f t="shared" si="441"/>
        <v>0</v>
      </c>
      <c r="BT248" s="177">
        <f t="shared" si="442"/>
        <v>0</v>
      </c>
      <c r="BU248" s="177">
        <f t="shared" si="443"/>
        <v>0</v>
      </c>
      <c r="BV248" s="177">
        <f t="shared" si="444"/>
        <v>0</v>
      </c>
      <c r="BW248" s="177">
        <f t="shared" si="445"/>
        <v>0</v>
      </c>
      <c r="BX248" s="177">
        <f t="shared" si="446"/>
        <v>0</v>
      </c>
      <c r="BY248" s="177">
        <f t="shared" si="447"/>
        <v>0</v>
      </c>
      <c r="BZ248" s="177">
        <f t="shared" si="448"/>
        <v>0</v>
      </c>
      <c r="CA248" s="177">
        <f t="shared" si="449"/>
        <v>0</v>
      </c>
      <c r="CB248" s="177">
        <f t="shared" si="450"/>
        <v>0</v>
      </c>
      <c r="CC248" s="177">
        <f t="shared" si="451"/>
        <v>0</v>
      </c>
      <c r="CD248" s="177">
        <f t="shared" si="452"/>
        <v>0</v>
      </c>
      <c r="CE248" s="177">
        <f t="shared" si="453"/>
        <v>0</v>
      </c>
      <c r="CF248" s="177">
        <f t="shared" si="454"/>
        <v>0</v>
      </c>
      <c r="CG248" s="177">
        <f t="shared" si="455"/>
        <v>0</v>
      </c>
      <c r="CH248" s="177">
        <f t="shared" si="456"/>
        <v>0</v>
      </c>
      <c r="CI248" s="177">
        <f t="shared" si="457"/>
        <v>0</v>
      </c>
      <c r="CJ248" s="177">
        <f t="shared" si="458"/>
        <v>0</v>
      </c>
      <c r="CK248" s="177">
        <f t="shared" si="459"/>
        <v>0</v>
      </c>
      <c r="CL248" s="177">
        <f t="shared" si="460"/>
        <v>0</v>
      </c>
      <c r="CM248" s="177">
        <f t="shared" si="461"/>
        <v>0</v>
      </c>
    </row>
    <row r="249" spans="1:91" s="123" customFormat="1" ht="90" customHeight="1">
      <c r="A249" s="9"/>
      <c r="B249" s="210"/>
      <c r="C249" s="9"/>
      <c r="D249" s="106" t="s">
        <v>334</v>
      </c>
      <c r="E249" s="175" t="s">
        <v>2884</v>
      </c>
      <c r="F249" s="105" t="s">
        <v>136</v>
      </c>
      <c r="G249" s="224" t="s">
        <v>144</v>
      </c>
      <c r="H249" s="224" t="s">
        <v>2135</v>
      </c>
      <c r="I249" s="105">
        <v>2</v>
      </c>
      <c r="J249" s="105">
        <v>0</v>
      </c>
      <c r="K249" s="105" t="s">
        <v>4673</v>
      </c>
      <c r="L249" s="379">
        <v>481.48380000000009</v>
      </c>
      <c r="M249" s="127"/>
      <c r="N249" s="126"/>
      <c r="O249" s="127"/>
      <c r="P249" s="127"/>
      <c r="Q249" s="127"/>
      <c r="R249" s="127"/>
      <c r="S249" s="127"/>
      <c r="T249" s="127"/>
      <c r="U249" s="127"/>
      <c r="V249" s="127"/>
      <c r="W249" s="127"/>
      <c r="X249" s="127"/>
      <c r="Y249" s="127"/>
      <c r="Z249" s="127"/>
      <c r="AA249" s="138">
        <f t="shared" si="490"/>
        <v>0</v>
      </c>
      <c r="AB249" s="124" t="str">
        <f t="shared" ref="AB249" si="525">IF(SUM(M249:Z249)&gt;0,"Yes","No")</f>
        <v>No</v>
      </c>
      <c r="AC249" s="234" t="str">
        <f t="shared" si="491"/>
        <v>No</v>
      </c>
      <c r="AE249" s="275">
        <v>2</v>
      </c>
      <c r="AF249" s="276">
        <f t="shared" ref="AF249" si="526">AE249*SUM(M249:Z249)</f>
        <v>0</v>
      </c>
      <c r="AG249" s="111"/>
      <c r="AH249" s="302">
        <v>13.04</v>
      </c>
      <c r="AI249" s="311">
        <f t="shared" si="409"/>
        <v>0</v>
      </c>
      <c r="AJ249" s="198">
        <f t="shared" si="493"/>
        <v>0</v>
      </c>
      <c r="AK249" s="198">
        <f t="shared" si="494"/>
        <v>0</v>
      </c>
      <c r="AL249" s="198">
        <f t="shared" si="495"/>
        <v>0</v>
      </c>
      <c r="AM249" s="198">
        <f t="shared" si="496"/>
        <v>0</v>
      </c>
      <c r="AN249" s="198">
        <f t="shared" si="497"/>
        <v>0</v>
      </c>
      <c r="AO249" s="198">
        <f t="shared" si="498"/>
        <v>0</v>
      </c>
      <c r="AP249" s="198">
        <f t="shared" si="499"/>
        <v>0</v>
      </c>
      <c r="AQ249" s="198">
        <f t="shared" si="500"/>
        <v>0</v>
      </c>
      <c r="AR249" s="198">
        <f t="shared" si="501"/>
        <v>0</v>
      </c>
      <c r="AS249" s="198">
        <f t="shared" si="502"/>
        <v>0</v>
      </c>
      <c r="AT249" s="198">
        <f t="shared" si="503"/>
        <v>0</v>
      </c>
      <c r="AU249" s="198">
        <f t="shared" si="504"/>
        <v>0</v>
      </c>
      <c r="AV249" s="198">
        <f t="shared" si="505"/>
        <v>0</v>
      </c>
      <c r="AW249" s="198">
        <f t="shared" si="506"/>
        <v>0</v>
      </c>
      <c r="AX249" s="526">
        <v>2</v>
      </c>
      <c r="AY249" s="532">
        <v>20</v>
      </c>
      <c r="AZ249" s="285">
        <f t="shared" si="464"/>
        <v>0</v>
      </c>
      <c r="BA249" s="532"/>
      <c r="BB249" s="285">
        <f t="shared" si="465"/>
        <v>0</v>
      </c>
      <c r="BC249" s="532"/>
      <c r="BD249" s="177">
        <f t="shared" si="466"/>
        <v>0</v>
      </c>
      <c r="BE249" s="539"/>
      <c r="BF249" s="177">
        <f t="shared" si="430"/>
        <v>0</v>
      </c>
      <c r="BG249" s="177">
        <f t="shared" si="431"/>
        <v>0</v>
      </c>
      <c r="BH249" s="177">
        <f t="shared" si="432"/>
        <v>0</v>
      </c>
      <c r="BI249" s="177">
        <f t="shared" si="433"/>
        <v>0</v>
      </c>
      <c r="BJ249" s="177">
        <f t="shared" si="434"/>
        <v>0</v>
      </c>
      <c r="BK249" s="177">
        <f t="shared" si="435"/>
        <v>0</v>
      </c>
      <c r="BL249" s="177">
        <f t="shared" si="436"/>
        <v>0</v>
      </c>
      <c r="BM249" s="177">
        <f t="shared" si="437"/>
        <v>0</v>
      </c>
      <c r="BN249" s="177">
        <f t="shared" si="438"/>
        <v>0</v>
      </c>
      <c r="BO249" s="539"/>
      <c r="BP249" s="443">
        <f t="shared" si="439"/>
        <v>0</v>
      </c>
      <c r="BQ249" s="443">
        <f t="shared" si="440"/>
        <v>0</v>
      </c>
      <c r="BR249" s="539"/>
      <c r="BS249" s="177">
        <f t="shared" si="441"/>
        <v>0</v>
      </c>
      <c r="BT249" s="177">
        <f t="shared" si="442"/>
        <v>0</v>
      </c>
      <c r="BU249" s="177">
        <f t="shared" si="443"/>
        <v>0</v>
      </c>
      <c r="BV249" s="177">
        <f t="shared" si="444"/>
        <v>0</v>
      </c>
      <c r="BW249" s="177">
        <f t="shared" si="445"/>
        <v>0</v>
      </c>
      <c r="BX249" s="177">
        <f t="shared" si="446"/>
        <v>0</v>
      </c>
      <c r="BY249" s="177">
        <f t="shared" si="447"/>
        <v>0</v>
      </c>
      <c r="BZ249" s="177">
        <f t="shared" si="448"/>
        <v>0</v>
      </c>
      <c r="CA249" s="177">
        <f t="shared" si="449"/>
        <v>0</v>
      </c>
      <c r="CB249" s="177">
        <f t="shared" si="450"/>
        <v>0</v>
      </c>
      <c r="CC249" s="177">
        <f t="shared" si="451"/>
        <v>0</v>
      </c>
      <c r="CD249" s="177">
        <f t="shared" si="452"/>
        <v>0</v>
      </c>
      <c r="CE249" s="177">
        <f t="shared" si="453"/>
        <v>0</v>
      </c>
      <c r="CF249" s="177">
        <f t="shared" si="454"/>
        <v>0</v>
      </c>
      <c r="CG249" s="177">
        <f t="shared" si="455"/>
        <v>0</v>
      </c>
      <c r="CH249" s="177">
        <f t="shared" si="456"/>
        <v>0</v>
      </c>
      <c r="CI249" s="177">
        <f t="shared" si="457"/>
        <v>0</v>
      </c>
      <c r="CJ249" s="177">
        <f t="shared" si="458"/>
        <v>0</v>
      </c>
      <c r="CK249" s="177">
        <f t="shared" si="459"/>
        <v>0</v>
      </c>
      <c r="CL249" s="177">
        <f t="shared" si="460"/>
        <v>0</v>
      </c>
      <c r="CM249" s="177">
        <f t="shared" si="461"/>
        <v>0</v>
      </c>
    </row>
    <row r="250" spans="1:91" s="123" customFormat="1" ht="90" customHeight="1">
      <c r="A250" s="9"/>
      <c r="B250" s="210"/>
      <c r="C250" s="9"/>
      <c r="D250" s="106" t="s">
        <v>4519</v>
      </c>
      <c r="E250" s="487" t="s">
        <v>6201</v>
      </c>
      <c r="F250" s="105" t="s">
        <v>136</v>
      </c>
      <c r="G250" s="224" t="s">
        <v>144</v>
      </c>
      <c r="H250" s="224" t="s">
        <v>2135</v>
      </c>
      <c r="I250" s="105">
        <v>2</v>
      </c>
      <c r="J250" s="105">
        <v>0</v>
      </c>
      <c r="K250" s="105" t="s">
        <v>4673</v>
      </c>
      <c r="L250" s="379">
        <v>418.68470000000002</v>
      </c>
      <c r="M250" s="127"/>
      <c r="N250" s="126"/>
      <c r="O250" s="127"/>
      <c r="P250" s="127"/>
      <c r="Q250" s="127"/>
      <c r="R250" s="127"/>
      <c r="S250" s="127"/>
      <c r="T250" s="127"/>
      <c r="U250" s="127"/>
      <c r="V250" s="127"/>
      <c r="W250" s="127"/>
      <c r="X250" s="127"/>
      <c r="Y250" s="127"/>
      <c r="Z250" s="127"/>
      <c r="AA250" s="138">
        <f t="shared" si="490"/>
        <v>0</v>
      </c>
      <c r="AB250" s="124" t="str">
        <f t="shared" si="295"/>
        <v>No</v>
      </c>
      <c r="AC250" s="234" t="str">
        <f t="shared" si="491"/>
        <v>No</v>
      </c>
      <c r="AE250" s="275">
        <v>2</v>
      </c>
      <c r="AF250" s="276">
        <f t="shared" si="492"/>
        <v>0</v>
      </c>
      <c r="AG250" s="111"/>
      <c r="AH250" s="302">
        <v>13.04</v>
      </c>
      <c r="AI250" s="311">
        <f t="shared" si="409"/>
        <v>0</v>
      </c>
      <c r="AJ250" s="198">
        <f t="shared" si="493"/>
        <v>0</v>
      </c>
      <c r="AK250" s="198">
        <f t="shared" si="494"/>
        <v>0</v>
      </c>
      <c r="AL250" s="198">
        <f t="shared" si="495"/>
        <v>0</v>
      </c>
      <c r="AM250" s="198">
        <f t="shared" si="496"/>
        <v>0</v>
      </c>
      <c r="AN250" s="198">
        <f t="shared" si="497"/>
        <v>0</v>
      </c>
      <c r="AO250" s="198">
        <f t="shared" si="498"/>
        <v>0</v>
      </c>
      <c r="AP250" s="198">
        <f t="shared" si="499"/>
        <v>0</v>
      </c>
      <c r="AQ250" s="198">
        <f t="shared" si="500"/>
        <v>0</v>
      </c>
      <c r="AR250" s="198">
        <f t="shared" si="501"/>
        <v>0</v>
      </c>
      <c r="AS250" s="198">
        <f t="shared" si="502"/>
        <v>0</v>
      </c>
      <c r="AT250" s="198">
        <f t="shared" si="503"/>
        <v>0</v>
      </c>
      <c r="AU250" s="198">
        <f t="shared" si="504"/>
        <v>0</v>
      </c>
      <c r="AV250" s="198">
        <f t="shared" si="505"/>
        <v>0</v>
      </c>
      <c r="AW250" s="198">
        <f t="shared" si="506"/>
        <v>0</v>
      </c>
      <c r="AX250" s="526">
        <v>2</v>
      </c>
      <c r="AY250" s="532">
        <v>20</v>
      </c>
      <c r="AZ250" s="285">
        <f t="shared" si="464"/>
        <v>0</v>
      </c>
      <c r="BA250" s="532"/>
      <c r="BB250" s="285">
        <f t="shared" si="465"/>
        <v>0</v>
      </c>
      <c r="BC250" s="532"/>
      <c r="BD250" s="177">
        <f t="shared" si="466"/>
        <v>0</v>
      </c>
      <c r="BE250" s="539"/>
      <c r="BF250" s="177">
        <f t="shared" si="430"/>
        <v>0</v>
      </c>
      <c r="BG250" s="177">
        <f t="shared" si="431"/>
        <v>0</v>
      </c>
      <c r="BH250" s="177">
        <f t="shared" si="432"/>
        <v>0</v>
      </c>
      <c r="BI250" s="177">
        <f t="shared" si="433"/>
        <v>0</v>
      </c>
      <c r="BJ250" s="177">
        <f t="shared" si="434"/>
        <v>0</v>
      </c>
      <c r="BK250" s="177">
        <f t="shared" si="435"/>
        <v>0</v>
      </c>
      <c r="BL250" s="177">
        <f t="shared" si="436"/>
        <v>0</v>
      </c>
      <c r="BM250" s="177">
        <f t="shared" si="437"/>
        <v>0</v>
      </c>
      <c r="BN250" s="177">
        <f t="shared" si="438"/>
        <v>0</v>
      </c>
      <c r="BO250" s="539"/>
      <c r="BP250" s="443">
        <f t="shared" si="439"/>
        <v>0</v>
      </c>
      <c r="BQ250" s="443">
        <f t="shared" si="440"/>
        <v>0</v>
      </c>
      <c r="BR250" s="539"/>
      <c r="BS250" s="177">
        <f t="shared" si="441"/>
        <v>0</v>
      </c>
      <c r="BT250" s="177">
        <f t="shared" si="442"/>
        <v>0</v>
      </c>
      <c r="BU250" s="177">
        <f t="shared" si="443"/>
        <v>0</v>
      </c>
      <c r="BV250" s="177">
        <f t="shared" si="444"/>
        <v>0</v>
      </c>
      <c r="BW250" s="177">
        <f t="shared" si="445"/>
        <v>0</v>
      </c>
      <c r="BX250" s="177">
        <f t="shared" si="446"/>
        <v>0</v>
      </c>
      <c r="BY250" s="177">
        <f t="shared" si="447"/>
        <v>0</v>
      </c>
      <c r="BZ250" s="177">
        <f t="shared" si="448"/>
        <v>0</v>
      </c>
      <c r="CA250" s="177">
        <f t="shared" si="449"/>
        <v>0</v>
      </c>
      <c r="CB250" s="177">
        <f t="shared" si="450"/>
        <v>0</v>
      </c>
      <c r="CC250" s="177">
        <f t="shared" si="451"/>
        <v>0</v>
      </c>
      <c r="CD250" s="177">
        <f t="shared" si="452"/>
        <v>0</v>
      </c>
      <c r="CE250" s="177">
        <f t="shared" si="453"/>
        <v>0</v>
      </c>
      <c r="CF250" s="177">
        <f t="shared" si="454"/>
        <v>0</v>
      </c>
      <c r="CG250" s="177">
        <f t="shared" si="455"/>
        <v>0</v>
      </c>
      <c r="CH250" s="177">
        <f t="shared" si="456"/>
        <v>0</v>
      </c>
      <c r="CI250" s="177">
        <f t="shared" si="457"/>
        <v>0</v>
      </c>
      <c r="CJ250" s="177">
        <f t="shared" si="458"/>
        <v>0</v>
      </c>
      <c r="CK250" s="177">
        <f t="shared" si="459"/>
        <v>0</v>
      </c>
      <c r="CL250" s="177">
        <f t="shared" si="460"/>
        <v>0</v>
      </c>
      <c r="CM250" s="177">
        <f t="shared" si="461"/>
        <v>0</v>
      </c>
    </row>
    <row r="251" spans="1:91" s="9" customFormat="1" ht="90" customHeight="1">
      <c r="B251" s="225"/>
      <c r="D251" s="141" t="s">
        <v>335</v>
      </c>
      <c r="E251" s="223" t="s">
        <v>2884</v>
      </c>
      <c r="F251" s="114" t="s">
        <v>137</v>
      </c>
      <c r="G251" s="115" t="s">
        <v>145</v>
      </c>
      <c r="H251" s="115" t="s">
        <v>2135</v>
      </c>
      <c r="I251" s="114">
        <v>2</v>
      </c>
      <c r="J251" s="114">
        <v>0</v>
      </c>
      <c r="K251" s="114" t="s">
        <v>4673</v>
      </c>
      <c r="L251" s="380">
        <v>567.46305000000007</v>
      </c>
      <c r="M251" s="129"/>
      <c r="N251" s="129"/>
      <c r="O251" s="129"/>
      <c r="P251" s="129"/>
      <c r="Q251" s="129"/>
      <c r="R251" s="129"/>
      <c r="S251" s="129"/>
      <c r="T251" s="129"/>
      <c r="U251" s="129"/>
      <c r="V251" s="129"/>
      <c r="W251" s="129"/>
      <c r="X251" s="129"/>
      <c r="Y251" s="129"/>
      <c r="Z251" s="129"/>
      <c r="AA251" s="131">
        <f t="shared" si="490"/>
        <v>0</v>
      </c>
      <c r="AB251" s="131" t="str">
        <f t="shared" ref="AB251" si="527">IF(SUM(M251:Z251)&gt;0,"Yes","No")</f>
        <v>No</v>
      </c>
      <c r="AC251" s="212" t="str">
        <f t="shared" si="491"/>
        <v>No</v>
      </c>
      <c r="AE251" s="275">
        <v>2</v>
      </c>
      <c r="AF251" s="276">
        <f t="shared" ref="AF251" si="528">AE251*SUM(M251:Z251)</f>
        <v>0</v>
      </c>
      <c r="AG251" s="111"/>
      <c r="AH251" s="302">
        <v>15.38</v>
      </c>
      <c r="AI251" s="311">
        <f t="shared" si="409"/>
        <v>0</v>
      </c>
      <c r="AJ251" s="198">
        <f t="shared" si="493"/>
        <v>0</v>
      </c>
      <c r="AK251" s="198">
        <f t="shared" si="494"/>
        <v>0</v>
      </c>
      <c r="AL251" s="198">
        <f t="shared" si="495"/>
        <v>0</v>
      </c>
      <c r="AM251" s="198">
        <f t="shared" si="496"/>
        <v>0</v>
      </c>
      <c r="AN251" s="198">
        <f t="shared" si="497"/>
        <v>0</v>
      </c>
      <c r="AO251" s="198">
        <f t="shared" si="498"/>
        <v>0</v>
      </c>
      <c r="AP251" s="198">
        <f t="shared" si="499"/>
        <v>0</v>
      </c>
      <c r="AQ251" s="198">
        <f t="shared" si="500"/>
        <v>0</v>
      </c>
      <c r="AR251" s="198">
        <f t="shared" si="501"/>
        <v>0</v>
      </c>
      <c r="AS251" s="198">
        <f t="shared" si="502"/>
        <v>0</v>
      </c>
      <c r="AT251" s="198">
        <f t="shared" si="503"/>
        <v>0</v>
      </c>
      <c r="AU251" s="198">
        <f t="shared" si="504"/>
        <v>0</v>
      </c>
      <c r="AV251" s="198">
        <f t="shared" si="505"/>
        <v>0</v>
      </c>
      <c r="AW251" s="198">
        <f t="shared" si="506"/>
        <v>0</v>
      </c>
      <c r="AX251" s="526">
        <v>2</v>
      </c>
      <c r="AY251" s="532">
        <v>24</v>
      </c>
      <c r="AZ251" s="285">
        <f t="shared" si="464"/>
        <v>0</v>
      </c>
      <c r="BA251" s="532"/>
      <c r="BB251" s="285">
        <f t="shared" si="465"/>
        <v>0</v>
      </c>
      <c r="BC251" s="532"/>
      <c r="BD251" s="177">
        <f t="shared" si="466"/>
        <v>0</v>
      </c>
      <c r="BE251" s="539"/>
      <c r="BF251" s="177">
        <f t="shared" si="430"/>
        <v>0</v>
      </c>
      <c r="BG251" s="177">
        <f t="shared" si="431"/>
        <v>0</v>
      </c>
      <c r="BH251" s="177">
        <f t="shared" si="432"/>
        <v>0</v>
      </c>
      <c r="BI251" s="177">
        <f t="shared" si="433"/>
        <v>0</v>
      </c>
      <c r="BJ251" s="177">
        <f t="shared" si="434"/>
        <v>0</v>
      </c>
      <c r="BK251" s="177">
        <f t="shared" si="435"/>
        <v>0</v>
      </c>
      <c r="BL251" s="177">
        <f t="shared" si="436"/>
        <v>0</v>
      </c>
      <c r="BM251" s="177">
        <f t="shared" si="437"/>
        <v>0</v>
      </c>
      <c r="BN251" s="177">
        <f t="shared" si="438"/>
        <v>0</v>
      </c>
      <c r="BO251" s="539"/>
      <c r="BP251" s="443">
        <f t="shared" si="439"/>
        <v>0</v>
      </c>
      <c r="BQ251" s="443">
        <f t="shared" si="440"/>
        <v>0</v>
      </c>
      <c r="BR251" s="539"/>
      <c r="BS251" s="177">
        <f t="shared" si="441"/>
        <v>0</v>
      </c>
      <c r="BT251" s="177">
        <f t="shared" si="442"/>
        <v>0</v>
      </c>
      <c r="BU251" s="177">
        <f t="shared" si="443"/>
        <v>0</v>
      </c>
      <c r="BV251" s="177">
        <f t="shared" si="444"/>
        <v>0</v>
      </c>
      <c r="BW251" s="177">
        <f t="shared" si="445"/>
        <v>0</v>
      </c>
      <c r="BX251" s="177">
        <f t="shared" si="446"/>
        <v>0</v>
      </c>
      <c r="BY251" s="177">
        <f t="shared" si="447"/>
        <v>0</v>
      </c>
      <c r="BZ251" s="177">
        <f t="shared" si="448"/>
        <v>0</v>
      </c>
      <c r="CA251" s="177">
        <f t="shared" si="449"/>
        <v>0</v>
      </c>
      <c r="CB251" s="177">
        <f t="shared" si="450"/>
        <v>0</v>
      </c>
      <c r="CC251" s="177">
        <f t="shared" si="451"/>
        <v>0</v>
      </c>
      <c r="CD251" s="177">
        <f t="shared" si="452"/>
        <v>0</v>
      </c>
      <c r="CE251" s="177">
        <f t="shared" si="453"/>
        <v>0</v>
      </c>
      <c r="CF251" s="177">
        <f t="shared" si="454"/>
        <v>0</v>
      </c>
      <c r="CG251" s="177">
        <f t="shared" si="455"/>
        <v>0</v>
      </c>
      <c r="CH251" s="177">
        <f t="shared" si="456"/>
        <v>0</v>
      </c>
      <c r="CI251" s="177">
        <f t="shared" si="457"/>
        <v>0</v>
      </c>
      <c r="CJ251" s="177">
        <f t="shared" si="458"/>
        <v>0</v>
      </c>
      <c r="CK251" s="177">
        <f t="shared" si="459"/>
        <v>0</v>
      </c>
      <c r="CL251" s="177">
        <f t="shared" si="460"/>
        <v>0</v>
      </c>
      <c r="CM251" s="177">
        <f t="shared" si="461"/>
        <v>0</v>
      </c>
    </row>
    <row r="252" spans="1:91" s="9" customFormat="1" ht="90" customHeight="1">
      <c r="B252" s="210"/>
      <c r="D252" s="141" t="s">
        <v>4533</v>
      </c>
      <c r="E252" s="486" t="s">
        <v>6201</v>
      </c>
      <c r="F252" s="114" t="s">
        <v>137</v>
      </c>
      <c r="G252" s="115" t="s">
        <v>145</v>
      </c>
      <c r="H252" s="115" t="s">
        <v>2135</v>
      </c>
      <c r="I252" s="114">
        <v>2</v>
      </c>
      <c r="J252" s="114">
        <v>0</v>
      </c>
      <c r="K252" s="114" t="s">
        <v>4673</v>
      </c>
      <c r="L252" s="380">
        <v>493.44209999999998</v>
      </c>
      <c r="M252" s="129"/>
      <c r="N252" s="129"/>
      <c r="O252" s="129"/>
      <c r="P252" s="129"/>
      <c r="Q252" s="129"/>
      <c r="R252" s="129"/>
      <c r="S252" s="129"/>
      <c r="T252" s="129"/>
      <c r="U252" s="129"/>
      <c r="V252" s="129"/>
      <c r="W252" s="129"/>
      <c r="X252" s="129"/>
      <c r="Y252" s="129"/>
      <c r="Z252" s="129"/>
      <c r="AA252" s="131">
        <f t="shared" si="490"/>
        <v>0</v>
      </c>
      <c r="AB252" s="131" t="str">
        <f t="shared" si="295"/>
        <v>No</v>
      </c>
      <c r="AC252" s="212" t="str">
        <f t="shared" si="491"/>
        <v>No</v>
      </c>
      <c r="AE252" s="275">
        <v>2</v>
      </c>
      <c r="AF252" s="276">
        <f t="shared" si="492"/>
        <v>0</v>
      </c>
      <c r="AG252" s="111"/>
      <c r="AH252" s="302">
        <v>15.38</v>
      </c>
      <c r="AI252" s="311">
        <f t="shared" si="409"/>
        <v>0</v>
      </c>
      <c r="AJ252" s="198">
        <f t="shared" si="493"/>
        <v>0</v>
      </c>
      <c r="AK252" s="198">
        <f t="shared" si="494"/>
        <v>0</v>
      </c>
      <c r="AL252" s="198">
        <f t="shared" si="495"/>
        <v>0</v>
      </c>
      <c r="AM252" s="198">
        <f t="shared" si="496"/>
        <v>0</v>
      </c>
      <c r="AN252" s="198">
        <f t="shared" si="497"/>
        <v>0</v>
      </c>
      <c r="AO252" s="198">
        <f t="shared" si="498"/>
        <v>0</v>
      </c>
      <c r="AP252" s="198">
        <f t="shared" si="499"/>
        <v>0</v>
      </c>
      <c r="AQ252" s="198">
        <f t="shared" si="500"/>
        <v>0</v>
      </c>
      <c r="AR252" s="198">
        <f t="shared" si="501"/>
        <v>0</v>
      </c>
      <c r="AS252" s="198">
        <f t="shared" si="502"/>
        <v>0</v>
      </c>
      <c r="AT252" s="198">
        <f t="shared" si="503"/>
        <v>0</v>
      </c>
      <c r="AU252" s="198">
        <f t="shared" si="504"/>
        <v>0</v>
      </c>
      <c r="AV252" s="198">
        <f t="shared" si="505"/>
        <v>0</v>
      </c>
      <c r="AW252" s="198">
        <f t="shared" si="506"/>
        <v>0</v>
      </c>
      <c r="AX252" s="526">
        <v>2</v>
      </c>
      <c r="AY252" s="532">
        <v>24</v>
      </c>
      <c r="AZ252" s="285">
        <f t="shared" si="464"/>
        <v>0</v>
      </c>
      <c r="BA252" s="532"/>
      <c r="BB252" s="285">
        <f t="shared" si="465"/>
        <v>0</v>
      </c>
      <c r="BC252" s="532"/>
      <c r="BD252" s="177">
        <f t="shared" si="466"/>
        <v>0</v>
      </c>
      <c r="BE252" s="539"/>
      <c r="BF252" s="177">
        <f t="shared" si="430"/>
        <v>0</v>
      </c>
      <c r="BG252" s="177">
        <f t="shared" si="431"/>
        <v>0</v>
      </c>
      <c r="BH252" s="177">
        <f t="shared" si="432"/>
        <v>0</v>
      </c>
      <c r="BI252" s="177">
        <f t="shared" si="433"/>
        <v>0</v>
      </c>
      <c r="BJ252" s="177">
        <f t="shared" si="434"/>
        <v>0</v>
      </c>
      <c r="BK252" s="177">
        <f t="shared" si="435"/>
        <v>0</v>
      </c>
      <c r="BL252" s="177">
        <f t="shared" si="436"/>
        <v>0</v>
      </c>
      <c r="BM252" s="177">
        <f t="shared" si="437"/>
        <v>0</v>
      </c>
      <c r="BN252" s="177">
        <f t="shared" si="438"/>
        <v>0</v>
      </c>
      <c r="BO252" s="539"/>
      <c r="BP252" s="443">
        <f t="shared" si="439"/>
        <v>0</v>
      </c>
      <c r="BQ252" s="443">
        <f t="shared" si="440"/>
        <v>0</v>
      </c>
      <c r="BR252" s="539"/>
      <c r="BS252" s="177">
        <f t="shared" si="441"/>
        <v>0</v>
      </c>
      <c r="BT252" s="177">
        <f t="shared" si="442"/>
        <v>0</v>
      </c>
      <c r="BU252" s="177">
        <f t="shared" si="443"/>
        <v>0</v>
      </c>
      <c r="BV252" s="177">
        <f t="shared" si="444"/>
        <v>0</v>
      </c>
      <c r="BW252" s="177">
        <f t="shared" si="445"/>
        <v>0</v>
      </c>
      <c r="BX252" s="177">
        <f t="shared" si="446"/>
        <v>0</v>
      </c>
      <c r="BY252" s="177">
        <f t="shared" si="447"/>
        <v>0</v>
      </c>
      <c r="BZ252" s="177">
        <f t="shared" si="448"/>
        <v>0</v>
      </c>
      <c r="CA252" s="177">
        <f t="shared" si="449"/>
        <v>0</v>
      </c>
      <c r="CB252" s="177">
        <f t="shared" si="450"/>
        <v>0</v>
      </c>
      <c r="CC252" s="177">
        <f t="shared" si="451"/>
        <v>0</v>
      </c>
      <c r="CD252" s="177">
        <f t="shared" si="452"/>
        <v>0</v>
      </c>
      <c r="CE252" s="177">
        <f t="shared" si="453"/>
        <v>0</v>
      </c>
      <c r="CF252" s="177">
        <f t="shared" si="454"/>
        <v>0</v>
      </c>
      <c r="CG252" s="177">
        <f t="shared" si="455"/>
        <v>0</v>
      </c>
      <c r="CH252" s="177">
        <f t="shared" si="456"/>
        <v>0</v>
      </c>
      <c r="CI252" s="177">
        <f t="shared" si="457"/>
        <v>0</v>
      </c>
      <c r="CJ252" s="177">
        <f t="shared" si="458"/>
        <v>0</v>
      </c>
      <c r="CK252" s="177">
        <f t="shared" si="459"/>
        <v>0</v>
      </c>
      <c r="CL252" s="177">
        <f t="shared" si="460"/>
        <v>0</v>
      </c>
      <c r="CM252" s="177">
        <f t="shared" si="461"/>
        <v>0</v>
      </c>
    </row>
    <row r="253" spans="1:91" s="123" customFormat="1" ht="90" customHeight="1">
      <c r="A253" s="9"/>
      <c r="B253" s="210"/>
      <c r="C253" s="9"/>
      <c r="D253" s="106" t="s">
        <v>336</v>
      </c>
      <c r="E253" s="175" t="s">
        <v>2884</v>
      </c>
      <c r="F253" s="105" t="s">
        <v>137</v>
      </c>
      <c r="G253" s="224" t="s">
        <v>2624</v>
      </c>
      <c r="H253" s="224" t="s">
        <v>2135</v>
      </c>
      <c r="I253" s="105">
        <v>1</v>
      </c>
      <c r="J253" s="105">
        <v>0</v>
      </c>
      <c r="K253" s="105" t="s">
        <v>4673</v>
      </c>
      <c r="L253" s="379">
        <v>630.5145</v>
      </c>
      <c r="M253" s="127"/>
      <c r="N253" s="126"/>
      <c r="O253" s="127"/>
      <c r="P253" s="127"/>
      <c r="Q253" s="127"/>
      <c r="R253" s="127"/>
      <c r="S253" s="127"/>
      <c r="T253" s="127"/>
      <c r="U253" s="127"/>
      <c r="V253" s="127"/>
      <c r="W253" s="127"/>
      <c r="X253" s="127"/>
      <c r="Y253" s="127"/>
      <c r="Z253" s="127"/>
      <c r="AA253" s="138">
        <f t="shared" si="490"/>
        <v>0</v>
      </c>
      <c r="AB253" s="124" t="str">
        <f t="shared" si="295"/>
        <v>No</v>
      </c>
      <c r="AC253" s="234" t="str">
        <f t="shared" si="491"/>
        <v>No</v>
      </c>
      <c r="AE253" s="275">
        <v>1</v>
      </c>
      <c r="AF253" s="276">
        <f t="shared" si="492"/>
        <v>0</v>
      </c>
      <c r="AG253" s="111"/>
      <c r="AH253" s="302">
        <v>18.010000000000002</v>
      </c>
      <c r="AI253" s="311">
        <f t="shared" si="409"/>
        <v>0</v>
      </c>
      <c r="AJ253" s="198">
        <f t="shared" si="493"/>
        <v>0</v>
      </c>
      <c r="AK253" s="198">
        <f t="shared" si="494"/>
        <v>0</v>
      </c>
      <c r="AL253" s="198">
        <f t="shared" si="495"/>
        <v>0</v>
      </c>
      <c r="AM253" s="198">
        <f t="shared" si="496"/>
        <v>0</v>
      </c>
      <c r="AN253" s="198">
        <f t="shared" si="497"/>
        <v>0</v>
      </c>
      <c r="AO253" s="198">
        <f t="shared" si="498"/>
        <v>0</v>
      </c>
      <c r="AP253" s="198">
        <f t="shared" si="499"/>
        <v>0</v>
      </c>
      <c r="AQ253" s="198">
        <f t="shared" si="500"/>
        <v>0</v>
      </c>
      <c r="AR253" s="198">
        <f t="shared" si="501"/>
        <v>0</v>
      </c>
      <c r="AS253" s="198">
        <f t="shared" si="502"/>
        <v>0</v>
      </c>
      <c r="AT253" s="198">
        <f t="shared" si="503"/>
        <v>0</v>
      </c>
      <c r="AU253" s="198">
        <f t="shared" si="504"/>
        <v>0</v>
      </c>
      <c r="AV253" s="198">
        <f t="shared" si="505"/>
        <v>0</v>
      </c>
      <c r="AW253" s="198">
        <f t="shared" si="506"/>
        <v>0</v>
      </c>
      <c r="AX253" s="526">
        <v>1</v>
      </c>
      <c r="AY253" s="532">
        <v>14</v>
      </c>
      <c r="AZ253" s="285">
        <f t="shared" si="464"/>
        <v>0</v>
      </c>
      <c r="BA253" s="532"/>
      <c r="BB253" s="285">
        <f t="shared" si="465"/>
        <v>0</v>
      </c>
      <c r="BC253" s="532"/>
      <c r="BD253" s="177">
        <f t="shared" si="466"/>
        <v>0</v>
      </c>
      <c r="BE253" s="539"/>
      <c r="BF253" s="177">
        <f t="shared" si="430"/>
        <v>0</v>
      </c>
      <c r="BG253" s="177">
        <f t="shared" si="431"/>
        <v>0</v>
      </c>
      <c r="BH253" s="177">
        <f t="shared" si="432"/>
        <v>0</v>
      </c>
      <c r="BI253" s="177">
        <f t="shared" si="433"/>
        <v>0</v>
      </c>
      <c r="BJ253" s="177">
        <f t="shared" si="434"/>
        <v>0</v>
      </c>
      <c r="BK253" s="177">
        <f t="shared" si="435"/>
        <v>0</v>
      </c>
      <c r="BL253" s="177">
        <f t="shared" si="436"/>
        <v>0</v>
      </c>
      <c r="BM253" s="177">
        <f t="shared" si="437"/>
        <v>0</v>
      </c>
      <c r="BN253" s="177">
        <f t="shared" si="438"/>
        <v>0</v>
      </c>
      <c r="BO253" s="539"/>
      <c r="BP253" s="443">
        <f t="shared" si="439"/>
        <v>0</v>
      </c>
      <c r="BQ253" s="443">
        <f t="shared" si="440"/>
        <v>0</v>
      </c>
      <c r="BR253" s="539"/>
      <c r="BS253" s="177">
        <f t="shared" si="441"/>
        <v>0</v>
      </c>
      <c r="BT253" s="177">
        <f t="shared" si="442"/>
        <v>0</v>
      </c>
      <c r="BU253" s="177">
        <f t="shared" si="443"/>
        <v>0</v>
      </c>
      <c r="BV253" s="177">
        <f t="shared" si="444"/>
        <v>0</v>
      </c>
      <c r="BW253" s="177">
        <f t="shared" si="445"/>
        <v>0</v>
      </c>
      <c r="BX253" s="177">
        <f t="shared" si="446"/>
        <v>0</v>
      </c>
      <c r="BY253" s="177">
        <f t="shared" si="447"/>
        <v>0</v>
      </c>
      <c r="BZ253" s="177">
        <f t="shared" si="448"/>
        <v>0</v>
      </c>
      <c r="CA253" s="177">
        <f t="shared" si="449"/>
        <v>0</v>
      </c>
      <c r="CB253" s="177">
        <f t="shared" si="450"/>
        <v>0</v>
      </c>
      <c r="CC253" s="177">
        <f t="shared" si="451"/>
        <v>0</v>
      </c>
      <c r="CD253" s="177">
        <f t="shared" si="452"/>
        <v>0</v>
      </c>
      <c r="CE253" s="177">
        <f t="shared" si="453"/>
        <v>0</v>
      </c>
      <c r="CF253" s="177">
        <f t="shared" si="454"/>
        <v>0</v>
      </c>
      <c r="CG253" s="177">
        <f t="shared" si="455"/>
        <v>0</v>
      </c>
      <c r="CH253" s="177">
        <f t="shared" si="456"/>
        <v>0</v>
      </c>
      <c r="CI253" s="177">
        <f t="shared" si="457"/>
        <v>0</v>
      </c>
      <c r="CJ253" s="177">
        <f t="shared" si="458"/>
        <v>0</v>
      </c>
      <c r="CK253" s="177">
        <f t="shared" si="459"/>
        <v>0</v>
      </c>
      <c r="CL253" s="177">
        <f t="shared" si="460"/>
        <v>0</v>
      </c>
      <c r="CM253" s="177">
        <f t="shared" si="461"/>
        <v>0</v>
      </c>
    </row>
    <row r="254" spans="1:91" s="123" customFormat="1" ht="90" customHeight="1">
      <c r="A254" s="9"/>
      <c r="B254" s="210"/>
      <c r="C254" s="9"/>
      <c r="D254" s="106" t="s">
        <v>4547</v>
      </c>
      <c r="E254" s="487" t="s">
        <v>6201</v>
      </c>
      <c r="F254" s="105" t="s">
        <v>137</v>
      </c>
      <c r="G254" s="224" t="s">
        <v>2624</v>
      </c>
      <c r="H254" s="224" t="s">
        <v>2135</v>
      </c>
      <c r="I254" s="105">
        <v>1</v>
      </c>
      <c r="J254" s="105">
        <v>0</v>
      </c>
      <c r="K254" s="105" t="s">
        <v>4673</v>
      </c>
      <c r="L254" s="379">
        <v>548.26900000000001</v>
      </c>
      <c r="M254" s="127"/>
      <c r="N254" s="126"/>
      <c r="O254" s="127"/>
      <c r="P254" s="127"/>
      <c r="Q254" s="127"/>
      <c r="R254" s="127"/>
      <c r="S254" s="127"/>
      <c r="T254" s="127"/>
      <c r="U254" s="127"/>
      <c r="V254" s="127"/>
      <c r="W254" s="127"/>
      <c r="X254" s="127"/>
      <c r="Y254" s="127"/>
      <c r="Z254" s="127"/>
      <c r="AA254" s="138">
        <f t="shared" si="490"/>
        <v>0</v>
      </c>
      <c r="AB254" s="124" t="str">
        <f t="shared" ref="AB254" si="529">IF(SUM(M254:Z254)&gt;0,"Yes","No")</f>
        <v>No</v>
      </c>
      <c r="AC254" s="234" t="str">
        <f t="shared" si="491"/>
        <v>No</v>
      </c>
      <c r="AE254" s="275">
        <v>1</v>
      </c>
      <c r="AF254" s="276">
        <f t="shared" ref="AF254:AF255" si="530">AE254*SUM(M254:Z254)</f>
        <v>0</v>
      </c>
      <c r="AG254" s="111"/>
      <c r="AH254" s="302">
        <v>18.010000000000002</v>
      </c>
      <c r="AI254" s="311">
        <f t="shared" si="409"/>
        <v>0</v>
      </c>
      <c r="AJ254" s="198">
        <f t="shared" si="493"/>
        <v>0</v>
      </c>
      <c r="AK254" s="198">
        <f t="shared" si="494"/>
        <v>0</v>
      </c>
      <c r="AL254" s="198">
        <f t="shared" si="495"/>
        <v>0</v>
      </c>
      <c r="AM254" s="198">
        <f t="shared" si="496"/>
        <v>0</v>
      </c>
      <c r="AN254" s="198">
        <f t="shared" si="497"/>
        <v>0</v>
      </c>
      <c r="AO254" s="198">
        <f t="shared" si="498"/>
        <v>0</v>
      </c>
      <c r="AP254" s="198">
        <f t="shared" si="499"/>
        <v>0</v>
      </c>
      <c r="AQ254" s="198">
        <f t="shared" si="500"/>
        <v>0</v>
      </c>
      <c r="AR254" s="198">
        <f t="shared" si="501"/>
        <v>0</v>
      </c>
      <c r="AS254" s="198">
        <f t="shared" si="502"/>
        <v>0</v>
      </c>
      <c r="AT254" s="198">
        <f t="shared" si="503"/>
        <v>0</v>
      </c>
      <c r="AU254" s="198">
        <f t="shared" si="504"/>
        <v>0</v>
      </c>
      <c r="AV254" s="198">
        <f t="shared" si="505"/>
        <v>0</v>
      </c>
      <c r="AW254" s="198">
        <f t="shared" si="506"/>
        <v>0</v>
      </c>
      <c r="AX254" s="526">
        <v>1</v>
      </c>
      <c r="AY254" s="532">
        <v>14</v>
      </c>
      <c r="AZ254" s="285">
        <f t="shared" si="464"/>
        <v>0</v>
      </c>
      <c r="BA254" s="532"/>
      <c r="BB254" s="285">
        <f t="shared" si="465"/>
        <v>0</v>
      </c>
      <c r="BC254" s="532"/>
      <c r="BD254" s="177">
        <f t="shared" si="466"/>
        <v>0</v>
      </c>
      <c r="BE254" s="539"/>
      <c r="BF254" s="177">
        <f t="shared" si="430"/>
        <v>0</v>
      </c>
      <c r="BG254" s="177">
        <f t="shared" si="431"/>
        <v>0</v>
      </c>
      <c r="BH254" s="177">
        <f t="shared" si="432"/>
        <v>0</v>
      </c>
      <c r="BI254" s="177">
        <f t="shared" si="433"/>
        <v>0</v>
      </c>
      <c r="BJ254" s="177">
        <f t="shared" si="434"/>
        <v>0</v>
      </c>
      <c r="BK254" s="177">
        <f t="shared" si="435"/>
        <v>0</v>
      </c>
      <c r="BL254" s="177">
        <f t="shared" si="436"/>
        <v>0</v>
      </c>
      <c r="BM254" s="177">
        <f t="shared" si="437"/>
        <v>0</v>
      </c>
      <c r="BN254" s="177">
        <f t="shared" si="438"/>
        <v>0</v>
      </c>
      <c r="BO254" s="539"/>
      <c r="BP254" s="443">
        <f t="shared" si="439"/>
        <v>0</v>
      </c>
      <c r="BQ254" s="443">
        <f t="shared" si="440"/>
        <v>0</v>
      </c>
      <c r="BR254" s="539"/>
      <c r="BS254" s="177">
        <f t="shared" si="441"/>
        <v>0</v>
      </c>
      <c r="BT254" s="177">
        <f t="shared" si="442"/>
        <v>0</v>
      </c>
      <c r="BU254" s="177">
        <f t="shared" si="443"/>
        <v>0</v>
      </c>
      <c r="BV254" s="177">
        <f t="shared" si="444"/>
        <v>0</v>
      </c>
      <c r="BW254" s="177">
        <f t="shared" si="445"/>
        <v>0</v>
      </c>
      <c r="BX254" s="177">
        <f t="shared" si="446"/>
        <v>0</v>
      </c>
      <c r="BY254" s="177">
        <f t="shared" si="447"/>
        <v>0</v>
      </c>
      <c r="BZ254" s="177">
        <f t="shared" si="448"/>
        <v>0</v>
      </c>
      <c r="CA254" s="177">
        <f t="shared" si="449"/>
        <v>0</v>
      </c>
      <c r="CB254" s="177">
        <f t="shared" si="450"/>
        <v>0</v>
      </c>
      <c r="CC254" s="177">
        <f t="shared" si="451"/>
        <v>0</v>
      </c>
      <c r="CD254" s="177">
        <f t="shared" si="452"/>
        <v>0</v>
      </c>
      <c r="CE254" s="177">
        <f t="shared" si="453"/>
        <v>0</v>
      </c>
      <c r="CF254" s="177">
        <f t="shared" si="454"/>
        <v>0</v>
      </c>
      <c r="CG254" s="177">
        <f t="shared" si="455"/>
        <v>0</v>
      </c>
      <c r="CH254" s="177">
        <f t="shared" si="456"/>
        <v>0</v>
      </c>
      <c r="CI254" s="177">
        <f t="shared" si="457"/>
        <v>0</v>
      </c>
      <c r="CJ254" s="177">
        <f t="shared" si="458"/>
        <v>0</v>
      </c>
      <c r="CK254" s="177">
        <f t="shared" si="459"/>
        <v>0</v>
      </c>
      <c r="CL254" s="177">
        <f t="shared" si="460"/>
        <v>0</v>
      </c>
      <c r="CM254" s="177">
        <f t="shared" si="461"/>
        <v>0</v>
      </c>
    </row>
    <row r="255" spans="1:91" s="123" customFormat="1" ht="90" customHeight="1">
      <c r="A255" s="9"/>
      <c r="B255" s="210"/>
      <c r="C255" s="9"/>
      <c r="D255" s="141" t="s">
        <v>337</v>
      </c>
      <c r="E255" s="223" t="s">
        <v>2884</v>
      </c>
      <c r="F255" s="114" t="s">
        <v>134</v>
      </c>
      <c r="G255" s="114" t="s">
        <v>146</v>
      </c>
      <c r="H255" s="114" t="s">
        <v>183</v>
      </c>
      <c r="I255" s="114">
        <v>4</v>
      </c>
      <c r="J255" s="114">
        <v>0</v>
      </c>
      <c r="K255" s="114" t="s">
        <v>4673</v>
      </c>
      <c r="L255" s="380">
        <v>412.70040000000006</v>
      </c>
      <c r="M255" s="130"/>
      <c r="N255" s="129"/>
      <c r="O255" s="129"/>
      <c r="P255" s="129"/>
      <c r="Q255" s="129"/>
      <c r="R255" s="129"/>
      <c r="S255" s="129"/>
      <c r="T255" s="129"/>
      <c r="U255" s="129"/>
      <c r="V255" s="129"/>
      <c r="W255" s="129"/>
      <c r="X255" s="129"/>
      <c r="Y255" s="129"/>
      <c r="Z255" s="129"/>
      <c r="AA255" s="414">
        <f t="shared" si="490"/>
        <v>0</v>
      </c>
      <c r="AB255" s="131" t="str">
        <f>IF(SUM(M255:Z255)&gt;0,"Yes","No")</f>
        <v>No</v>
      </c>
      <c r="AC255" s="410" t="str">
        <f t="shared" si="491"/>
        <v>No</v>
      </c>
      <c r="AD255" s="403"/>
      <c r="AE255" s="277">
        <v>4</v>
      </c>
      <c r="AF255" s="278">
        <f t="shared" si="530"/>
        <v>0</v>
      </c>
      <c r="AG255" s="229"/>
      <c r="AH255" s="303">
        <v>10.7</v>
      </c>
      <c r="AI255" s="311">
        <f t="shared" si="409"/>
        <v>0</v>
      </c>
      <c r="AJ255" s="198">
        <f t="shared" si="493"/>
        <v>0</v>
      </c>
      <c r="AK255" s="198">
        <f t="shared" si="494"/>
        <v>0</v>
      </c>
      <c r="AL255" s="198">
        <f t="shared" si="495"/>
        <v>0</v>
      </c>
      <c r="AM255" s="198">
        <f t="shared" si="496"/>
        <v>0</v>
      </c>
      <c r="AN255" s="198">
        <f t="shared" si="497"/>
        <v>0</v>
      </c>
      <c r="AO255" s="198">
        <f t="shared" si="498"/>
        <v>0</v>
      </c>
      <c r="AP255" s="198">
        <f t="shared" si="499"/>
        <v>0</v>
      </c>
      <c r="AQ255" s="198">
        <f t="shared" si="500"/>
        <v>0</v>
      </c>
      <c r="AR255" s="198">
        <f t="shared" si="501"/>
        <v>0</v>
      </c>
      <c r="AS255" s="198">
        <f t="shared" si="502"/>
        <v>0</v>
      </c>
      <c r="AT255" s="198">
        <f t="shared" si="503"/>
        <v>0</v>
      </c>
      <c r="AU255" s="198">
        <f t="shared" si="504"/>
        <v>0</v>
      </c>
      <c r="AV255" s="198">
        <f t="shared" si="505"/>
        <v>0</v>
      </c>
      <c r="AW255" s="198">
        <f t="shared" si="506"/>
        <v>0</v>
      </c>
      <c r="AX255" s="526">
        <v>4</v>
      </c>
      <c r="AY255" s="532">
        <v>24</v>
      </c>
      <c r="AZ255" s="285">
        <f t="shared" si="464"/>
        <v>0</v>
      </c>
      <c r="BA255" s="532"/>
      <c r="BB255" s="285">
        <f t="shared" si="465"/>
        <v>0</v>
      </c>
      <c r="BC255" s="532"/>
      <c r="BD255" s="177">
        <f t="shared" si="466"/>
        <v>0</v>
      </c>
      <c r="BE255" s="539"/>
      <c r="BF255" s="177">
        <f t="shared" si="430"/>
        <v>0</v>
      </c>
      <c r="BG255" s="177">
        <f t="shared" si="431"/>
        <v>0</v>
      </c>
      <c r="BH255" s="177">
        <f t="shared" si="432"/>
        <v>0</v>
      </c>
      <c r="BI255" s="177">
        <f t="shared" si="433"/>
        <v>0</v>
      </c>
      <c r="BJ255" s="177">
        <f t="shared" si="434"/>
        <v>0</v>
      </c>
      <c r="BK255" s="177">
        <f t="shared" si="435"/>
        <v>0</v>
      </c>
      <c r="BL255" s="177">
        <f t="shared" si="436"/>
        <v>0</v>
      </c>
      <c r="BM255" s="177">
        <f t="shared" si="437"/>
        <v>0</v>
      </c>
      <c r="BN255" s="177">
        <f t="shared" si="438"/>
        <v>0</v>
      </c>
      <c r="BO255" s="539"/>
      <c r="BP255" s="443">
        <f t="shared" si="439"/>
        <v>0</v>
      </c>
      <c r="BQ255" s="443">
        <f t="shared" si="440"/>
        <v>0</v>
      </c>
      <c r="BR255" s="539"/>
      <c r="BS255" s="177">
        <f t="shared" si="441"/>
        <v>0</v>
      </c>
      <c r="BT255" s="177">
        <f t="shared" si="442"/>
        <v>0</v>
      </c>
      <c r="BU255" s="177">
        <f t="shared" si="443"/>
        <v>0</v>
      </c>
      <c r="BV255" s="177">
        <f t="shared" si="444"/>
        <v>0</v>
      </c>
      <c r="BW255" s="177">
        <f t="shared" si="445"/>
        <v>0</v>
      </c>
      <c r="BX255" s="177">
        <f t="shared" si="446"/>
        <v>0</v>
      </c>
      <c r="BY255" s="177">
        <f t="shared" si="447"/>
        <v>0</v>
      </c>
      <c r="BZ255" s="177">
        <f t="shared" si="448"/>
        <v>0</v>
      </c>
      <c r="CA255" s="177">
        <f t="shared" si="449"/>
        <v>0</v>
      </c>
      <c r="CB255" s="177">
        <f t="shared" si="450"/>
        <v>0</v>
      </c>
      <c r="CC255" s="177">
        <f t="shared" si="451"/>
        <v>0</v>
      </c>
      <c r="CD255" s="177">
        <f t="shared" si="452"/>
        <v>0</v>
      </c>
      <c r="CE255" s="177">
        <f t="shared" si="453"/>
        <v>0</v>
      </c>
      <c r="CF255" s="177">
        <f t="shared" si="454"/>
        <v>0</v>
      </c>
      <c r="CG255" s="177">
        <f t="shared" si="455"/>
        <v>0</v>
      </c>
      <c r="CH255" s="177">
        <f t="shared" si="456"/>
        <v>0</v>
      </c>
      <c r="CI255" s="177">
        <f t="shared" si="457"/>
        <v>0</v>
      </c>
      <c r="CJ255" s="177">
        <f t="shared" si="458"/>
        <v>0</v>
      </c>
      <c r="CK255" s="177">
        <f t="shared" si="459"/>
        <v>0</v>
      </c>
      <c r="CL255" s="177">
        <f t="shared" si="460"/>
        <v>0</v>
      </c>
      <c r="CM255" s="177">
        <f t="shared" si="461"/>
        <v>0</v>
      </c>
    </row>
    <row r="256" spans="1:91" s="123" customFormat="1" ht="90" customHeight="1">
      <c r="A256" s="9"/>
      <c r="B256" s="213"/>
      <c r="C256" s="85"/>
      <c r="D256" s="238" t="s">
        <v>4561</v>
      </c>
      <c r="E256" s="489" t="s">
        <v>6201</v>
      </c>
      <c r="F256" s="215" t="s">
        <v>134</v>
      </c>
      <c r="G256" s="215" t="s">
        <v>146</v>
      </c>
      <c r="H256" s="215" t="s">
        <v>183</v>
      </c>
      <c r="I256" s="215">
        <v>4</v>
      </c>
      <c r="J256" s="215">
        <v>0</v>
      </c>
      <c r="K256" s="215" t="s">
        <v>4673</v>
      </c>
      <c r="L256" s="382">
        <v>358.87260000000003</v>
      </c>
      <c r="M256" s="218"/>
      <c r="N256" s="218"/>
      <c r="O256" s="218"/>
      <c r="P256" s="218"/>
      <c r="Q256" s="218"/>
      <c r="R256" s="218"/>
      <c r="S256" s="218"/>
      <c r="T256" s="218"/>
      <c r="U256" s="218"/>
      <c r="V256" s="218"/>
      <c r="W256" s="218"/>
      <c r="X256" s="218"/>
      <c r="Y256" s="218"/>
      <c r="Z256" s="218"/>
      <c r="AA256" s="131">
        <f t="shared" si="490"/>
        <v>0</v>
      </c>
      <c r="AB256" s="219" t="str">
        <f>IF(SUM(M256:Z256)&gt;0,"Yes","No")</f>
        <v>No</v>
      </c>
      <c r="AC256" s="220" t="str">
        <f t="shared" si="491"/>
        <v>No</v>
      </c>
      <c r="AE256" s="277">
        <v>4</v>
      </c>
      <c r="AF256" s="278">
        <f t="shared" si="492"/>
        <v>0</v>
      </c>
      <c r="AG256" s="229"/>
      <c r="AH256" s="303">
        <v>10.7</v>
      </c>
      <c r="AI256" s="311">
        <f>SUM(M256:Z256)*AH256</f>
        <v>0</v>
      </c>
      <c r="AJ256" s="198">
        <f t="shared" si="493"/>
        <v>0</v>
      </c>
      <c r="AK256" s="198">
        <f t="shared" si="494"/>
        <v>0</v>
      </c>
      <c r="AL256" s="198">
        <f t="shared" si="495"/>
        <v>0</v>
      </c>
      <c r="AM256" s="198">
        <f t="shared" si="496"/>
        <v>0</v>
      </c>
      <c r="AN256" s="198">
        <f t="shared" si="497"/>
        <v>0</v>
      </c>
      <c r="AO256" s="198">
        <f t="shared" si="498"/>
        <v>0</v>
      </c>
      <c r="AP256" s="198">
        <f t="shared" si="499"/>
        <v>0</v>
      </c>
      <c r="AQ256" s="198">
        <f t="shared" si="500"/>
        <v>0</v>
      </c>
      <c r="AR256" s="198">
        <f t="shared" si="501"/>
        <v>0</v>
      </c>
      <c r="AS256" s="198">
        <f t="shared" si="502"/>
        <v>0</v>
      </c>
      <c r="AT256" s="198">
        <f t="shared" si="503"/>
        <v>0</v>
      </c>
      <c r="AU256" s="198">
        <f t="shared" si="504"/>
        <v>0</v>
      </c>
      <c r="AV256" s="198">
        <f t="shared" si="505"/>
        <v>0</v>
      </c>
      <c r="AW256" s="198">
        <f t="shared" si="506"/>
        <v>0</v>
      </c>
      <c r="AX256" s="526">
        <v>4</v>
      </c>
      <c r="AY256" s="532">
        <v>24</v>
      </c>
      <c r="AZ256" s="285">
        <f t="shared" si="464"/>
        <v>0</v>
      </c>
      <c r="BA256" s="532"/>
      <c r="BB256" s="285">
        <f t="shared" si="465"/>
        <v>0</v>
      </c>
      <c r="BC256" s="532"/>
      <c r="BD256" s="177">
        <f t="shared" si="466"/>
        <v>0</v>
      </c>
      <c r="BE256" s="539"/>
      <c r="BF256" s="177">
        <f t="shared" si="430"/>
        <v>0</v>
      </c>
      <c r="BG256" s="177">
        <f t="shared" si="431"/>
        <v>0</v>
      </c>
      <c r="BH256" s="177">
        <f t="shared" si="432"/>
        <v>0</v>
      </c>
      <c r="BI256" s="177">
        <f t="shared" si="433"/>
        <v>0</v>
      </c>
      <c r="BJ256" s="177">
        <f t="shared" si="434"/>
        <v>0</v>
      </c>
      <c r="BK256" s="177">
        <f t="shared" si="435"/>
        <v>0</v>
      </c>
      <c r="BL256" s="177">
        <f t="shared" si="436"/>
        <v>0</v>
      </c>
      <c r="BM256" s="177">
        <f t="shared" si="437"/>
        <v>0</v>
      </c>
      <c r="BN256" s="177">
        <f t="shared" si="438"/>
        <v>0</v>
      </c>
      <c r="BO256" s="539"/>
      <c r="BP256" s="443">
        <f t="shared" si="439"/>
        <v>0</v>
      </c>
      <c r="BQ256" s="443">
        <f t="shared" si="440"/>
        <v>0</v>
      </c>
      <c r="BR256" s="539"/>
      <c r="BS256" s="177">
        <f t="shared" si="441"/>
        <v>0</v>
      </c>
      <c r="BT256" s="177">
        <f t="shared" si="442"/>
        <v>0</v>
      </c>
      <c r="BU256" s="177">
        <f t="shared" si="443"/>
        <v>0</v>
      </c>
      <c r="BV256" s="177">
        <f t="shared" si="444"/>
        <v>0</v>
      </c>
      <c r="BW256" s="177">
        <f t="shared" si="445"/>
        <v>0</v>
      </c>
      <c r="BX256" s="177">
        <f t="shared" si="446"/>
        <v>0</v>
      </c>
      <c r="BY256" s="177">
        <f t="shared" si="447"/>
        <v>0</v>
      </c>
      <c r="BZ256" s="177">
        <f t="shared" si="448"/>
        <v>0</v>
      </c>
      <c r="CA256" s="177">
        <f t="shared" si="449"/>
        <v>0</v>
      </c>
      <c r="CB256" s="177">
        <f t="shared" si="450"/>
        <v>0</v>
      </c>
      <c r="CC256" s="177">
        <f t="shared" si="451"/>
        <v>0</v>
      </c>
      <c r="CD256" s="177">
        <f t="shared" si="452"/>
        <v>0</v>
      </c>
      <c r="CE256" s="177">
        <f t="shared" si="453"/>
        <v>0</v>
      </c>
      <c r="CF256" s="177">
        <f t="shared" si="454"/>
        <v>0</v>
      </c>
      <c r="CG256" s="177">
        <f t="shared" si="455"/>
        <v>0</v>
      </c>
      <c r="CH256" s="177">
        <f t="shared" si="456"/>
        <v>0</v>
      </c>
      <c r="CI256" s="177">
        <f t="shared" si="457"/>
        <v>0</v>
      </c>
      <c r="CJ256" s="177">
        <f t="shared" si="458"/>
        <v>0</v>
      </c>
      <c r="CK256" s="177">
        <f t="shared" si="459"/>
        <v>0</v>
      </c>
      <c r="CL256" s="177">
        <f t="shared" si="460"/>
        <v>0</v>
      </c>
      <c r="CM256" s="177">
        <f t="shared" si="461"/>
        <v>0</v>
      </c>
    </row>
    <row r="257" spans="1:91" s="123" customFormat="1" ht="40.799999999999997" customHeight="1">
      <c r="A257" s="9"/>
      <c r="B257" s="117"/>
      <c r="C257" s="122"/>
      <c r="D257" s="495" t="s">
        <v>2285</v>
      </c>
      <c r="E257" s="174"/>
      <c r="F257" s="110"/>
      <c r="G257" s="108"/>
      <c r="H257" s="108"/>
      <c r="I257" s="110"/>
      <c r="J257" s="109"/>
      <c r="K257" s="109"/>
      <c r="L257" s="201"/>
      <c r="M257" s="135"/>
      <c r="Z257" s="9"/>
      <c r="AA257" s="369"/>
      <c r="AB257" s="124"/>
      <c r="AC257" s="125"/>
      <c r="AE257" s="279"/>
      <c r="AF257" s="279"/>
      <c r="AG257" s="111"/>
      <c r="AH257" s="300"/>
      <c r="AI257" s="311"/>
      <c r="AJ257" s="198"/>
      <c r="AK257" s="198"/>
      <c r="AL257" s="198"/>
      <c r="AM257" s="198"/>
      <c r="AN257" s="198"/>
      <c r="AO257" s="198"/>
      <c r="AP257" s="198"/>
      <c r="AQ257" s="198"/>
      <c r="AR257" s="198"/>
      <c r="AS257" s="198"/>
      <c r="AT257" s="198"/>
      <c r="AU257" s="198"/>
      <c r="AV257" s="198"/>
      <c r="AW257" s="198"/>
      <c r="AX257" s="525"/>
      <c r="AY257" s="531"/>
      <c r="AZ257" s="285">
        <f t="shared" si="464"/>
        <v>0</v>
      </c>
      <c r="BA257" s="531"/>
      <c r="BB257" s="285">
        <f t="shared" si="465"/>
        <v>0</v>
      </c>
      <c r="BC257" s="531"/>
      <c r="BD257" s="177">
        <f t="shared" si="466"/>
        <v>0</v>
      </c>
      <c r="BE257" s="539"/>
      <c r="BF257" s="177">
        <f t="shared" si="430"/>
        <v>0</v>
      </c>
      <c r="BG257" s="177">
        <f t="shared" si="431"/>
        <v>0</v>
      </c>
      <c r="BH257" s="177">
        <f t="shared" si="432"/>
        <v>0</v>
      </c>
      <c r="BI257" s="177">
        <f t="shared" si="433"/>
        <v>0</v>
      </c>
      <c r="BJ257" s="177">
        <f t="shared" si="434"/>
        <v>0</v>
      </c>
      <c r="BK257" s="177">
        <f t="shared" si="435"/>
        <v>0</v>
      </c>
      <c r="BL257" s="177">
        <f t="shared" si="436"/>
        <v>0</v>
      </c>
      <c r="BM257" s="177">
        <f t="shared" si="437"/>
        <v>0</v>
      </c>
      <c r="BN257" s="177">
        <f t="shared" si="438"/>
        <v>0</v>
      </c>
      <c r="BO257" s="539"/>
      <c r="BP257" s="443">
        <f t="shared" si="439"/>
        <v>0</v>
      </c>
      <c r="BQ257" s="443">
        <f t="shared" si="440"/>
        <v>0</v>
      </c>
      <c r="BR257" s="539"/>
      <c r="BS257" s="177">
        <f t="shared" si="441"/>
        <v>0</v>
      </c>
      <c r="BT257" s="177">
        <f t="shared" si="442"/>
        <v>0</v>
      </c>
      <c r="BU257" s="177">
        <f t="shared" si="443"/>
        <v>0</v>
      </c>
      <c r="BV257" s="177">
        <f t="shared" si="444"/>
        <v>0</v>
      </c>
      <c r="BW257" s="177">
        <f t="shared" si="445"/>
        <v>0</v>
      </c>
      <c r="BX257" s="177">
        <f t="shared" si="446"/>
        <v>0</v>
      </c>
      <c r="BY257" s="177">
        <f t="shared" si="447"/>
        <v>0</v>
      </c>
      <c r="BZ257" s="177">
        <f t="shared" si="448"/>
        <v>0</v>
      </c>
      <c r="CA257" s="177">
        <f t="shared" si="449"/>
        <v>0</v>
      </c>
      <c r="CB257" s="177">
        <f t="shared" si="450"/>
        <v>0</v>
      </c>
      <c r="CC257" s="177">
        <f t="shared" si="451"/>
        <v>0</v>
      </c>
      <c r="CD257" s="177">
        <f t="shared" si="452"/>
        <v>0</v>
      </c>
      <c r="CE257" s="177">
        <f t="shared" si="453"/>
        <v>0</v>
      </c>
      <c r="CF257" s="177">
        <f t="shared" si="454"/>
        <v>0</v>
      </c>
      <c r="CG257" s="177">
        <f t="shared" si="455"/>
        <v>0</v>
      </c>
      <c r="CH257" s="177">
        <f t="shared" si="456"/>
        <v>0</v>
      </c>
      <c r="CI257" s="177">
        <f t="shared" si="457"/>
        <v>0</v>
      </c>
      <c r="CJ257" s="177">
        <f t="shared" si="458"/>
        <v>0</v>
      </c>
      <c r="CK257" s="177">
        <f t="shared" si="459"/>
        <v>0</v>
      </c>
      <c r="CL257" s="177">
        <f t="shared" si="460"/>
        <v>0</v>
      </c>
      <c r="CM257" s="177">
        <f t="shared" si="461"/>
        <v>0</v>
      </c>
    </row>
    <row r="258" spans="1:91" s="123" customFormat="1" ht="90" customHeight="1">
      <c r="A258" s="9"/>
      <c r="B258" s="202"/>
      <c r="C258" s="143"/>
      <c r="D258" s="245" t="s">
        <v>338</v>
      </c>
      <c r="E258" s="246" t="s">
        <v>2884</v>
      </c>
      <c r="F258" s="247" t="s">
        <v>137</v>
      </c>
      <c r="G258" s="248" t="s">
        <v>112</v>
      </c>
      <c r="H258" s="248" t="s">
        <v>181</v>
      </c>
      <c r="I258" s="247">
        <v>1</v>
      </c>
      <c r="J258" s="247">
        <v>41</v>
      </c>
      <c r="K258" s="247" t="s">
        <v>4673</v>
      </c>
      <c r="L258" s="390">
        <v>770.53457460000004</v>
      </c>
      <c r="M258" s="250"/>
      <c r="N258" s="249"/>
      <c r="O258" s="250"/>
      <c r="P258" s="250"/>
      <c r="Q258" s="250"/>
      <c r="R258" s="250"/>
      <c r="S258" s="250"/>
      <c r="T258" s="250"/>
      <c r="U258" s="250"/>
      <c r="V258" s="250"/>
      <c r="W258" s="250"/>
      <c r="X258" s="250"/>
      <c r="Y258" s="250"/>
      <c r="Z258" s="250"/>
      <c r="AA258" s="383">
        <f t="shared" ref="AA258:AA271" si="531">L258*M258+L258*N258+L258*O258+L258*P258+L258*Q258+L258*R258+L258*T258+L258*V258+L258*W258+L258*X258+L258*Y258+L258*Z258+L258*U258+L258*S258</f>
        <v>0</v>
      </c>
      <c r="AB258" s="251" t="str">
        <f t="shared" ref="AB258" si="532">IF(SUM(M258:Z258)&gt;0,"Yes","No")</f>
        <v>No</v>
      </c>
      <c r="AC258" s="252" t="str">
        <f t="shared" ref="AC258:AC271" si="533">IF(B258="New","Yes","No")</f>
        <v>No</v>
      </c>
      <c r="AE258" s="275">
        <v>1</v>
      </c>
      <c r="AF258" s="276">
        <f t="shared" ref="AF258" si="534">AE258*SUM(M258:Z258)</f>
        <v>0</v>
      </c>
      <c r="AG258" s="111"/>
      <c r="AH258" s="301">
        <v>34.299999999999997</v>
      </c>
      <c r="AI258" s="311">
        <f>SUM(M258:Z258)*AH258</f>
        <v>0</v>
      </c>
      <c r="AJ258" s="198">
        <f t="shared" ref="AJ258:AJ271" si="535">M258*I258</f>
        <v>0</v>
      </c>
      <c r="AK258" s="198">
        <f t="shared" ref="AK258:AK271" si="536">N258*I258</f>
        <v>0</v>
      </c>
      <c r="AL258" s="198">
        <f t="shared" ref="AL258:AL271" si="537">O258*I258</f>
        <v>0</v>
      </c>
      <c r="AM258" s="198">
        <f t="shared" ref="AM258:AM271" si="538">P258*I258</f>
        <v>0</v>
      </c>
      <c r="AN258" s="198">
        <f t="shared" ref="AN258:AN271" si="539">Q258*I258</f>
        <v>0</v>
      </c>
      <c r="AO258" s="198">
        <f t="shared" ref="AO258:AO271" si="540">R258*I258</f>
        <v>0</v>
      </c>
      <c r="AP258" s="198">
        <f t="shared" ref="AP258:AP271" si="541">S258*I258</f>
        <v>0</v>
      </c>
      <c r="AQ258" s="198">
        <f t="shared" ref="AQ258:AQ271" si="542">T258*I258</f>
        <v>0</v>
      </c>
      <c r="AR258" s="198">
        <f t="shared" ref="AR258:AR271" si="543">U258*I258</f>
        <v>0</v>
      </c>
      <c r="AS258" s="198">
        <f t="shared" ref="AS258:AS271" si="544">V258*I258</f>
        <v>0</v>
      </c>
      <c r="AT258" s="198">
        <f t="shared" ref="AT258:AT271" si="545">W258*I258</f>
        <v>0</v>
      </c>
      <c r="AU258" s="198">
        <f t="shared" ref="AU258:AU271" si="546">X258*I258</f>
        <v>0</v>
      </c>
      <c r="AV258" s="198">
        <f t="shared" ref="AV258:AV271" si="547">Y258*I258</f>
        <v>0</v>
      </c>
      <c r="AW258" s="198">
        <f t="shared" ref="AW258:AW271" si="548">Z258*I258</f>
        <v>0</v>
      </c>
      <c r="AX258" s="526">
        <v>1</v>
      </c>
      <c r="AY258" s="532"/>
      <c r="AZ258" s="285">
        <f t="shared" si="464"/>
        <v>0</v>
      </c>
      <c r="BA258" s="532">
        <v>20</v>
      </c>
      <c r="BB258" s="285">
        <f t="shared" si="465"/>
        <v>0</v>
      </c>
      <c r="BC258" s="536"/>
      <c r="BD258" s="177">
        <f t="shared" si="466"/>
        <v>0</v>
      </c>
      <c r="BE258" s="539"/>
      <c r="BF258" s="177">
        <f t="shared" si="430"/>
        <v>0</v>
      </c>
      <c r="BG258" s="177">
        <f t="shared" si="431"/>
        <v>0</v>
      </c>
      <c r="BH258" s="177">
        <f t="shared" si="432"/>
        <v>0</v>
      </c>
      <c r="BI258" s="177">
        <f t="shared" si="433"/>
        <v>0</v>
      </c>
      <c r="BJ258" s="177">
        <f t="shared" si="434"/>
        <v>0</v>
      </c>
      <c r="BK258" s="177">
        <f t="shared" si="435"/>
        <v>0</v>
      </c>
      <c r="BL258" s="177">
        <f t="shared" si="436"/>
        <v>0</v>
      </c>
      <c r="BM258" s="177">
        <f t="shared" si="437"/>
        <v>0</v>
      </c>
      <c r="BN258" s="177">
        <f t="shared" si="438"/>
        <v>0</v>
      </c>
      <c r="BO258" s="539"/>
      <c r="BP258" s="443">
        <f t="shared" si="439"/>
        <v>0</v>
      </c>
      <c r="BQ258" s="443">
        <f t="shared" si="440"/>
        <v>0</v>
      </c>
      <c r="BR258" s="539"/>
      <c r="BS258" s="177">
        <f t="shared" si="441"/>
        <v>0</v>
      </c>
      <c r="BT258" s="177">
        <f t="shared" si="442"/>
        <v>0</v>
      </c>
      <c r="BU258" s="177">
        <f t="shared" si="443"/>
        <v>0</v>
      </c>
      <c r="BV258" s="177">
        <f t="shared" si="444"/>
        <v>0</v>
      </c>
      <c r="BW258" s="177">
        <f t="shared" si="445"/>
        <v>0</v>
      </c>
      <c r="BX258" s="177">
        <f t="shared" si="446"/>
        <v>0</v>
      </c>
      <c r="BY258" s="177">
        <f t="shared" si="447"/>
        <v>0</v>
      </c>
      <c r="BZ258" s="177">
        <f t="shared" si="448"/>
        <v>0</v>
      </c>
      <c r="CA258" s="177">
        <f t="shared" si="449"/>
        <v>0</v>
      </c>
      <c r="CB258" s="177">
        <f t="shared" si="450"/>
        <v>0</v>
      </c>
      <c r="CC258" s="177">
        <f t="shared" si="451"/>
        <v>0</v>
      </c>
      <c r="CD258" s="177">
        <f t="shared" si="452"/>
        <v>0</v>
      </c>
      <c r="CE258" s="177">
        <f t="shared" si="453"/>
        <v>0</v>
      </c>
      <c r="CF258" s="177">
        <f t="shared" si="454"/>
        <v>0</v>
      </c>
      <c r="CG258" s="177">
        <f t="shared" si="455"/>
        <v>0</v>
      </c>
      <c r="CH258" s="177">
        <f t="shared" si="456"/>
        <v>0</v>
      </c>
      <c r="CI258" s="177">
        <f t="shared" si="457"/>
        <v>0</v>
      </c>
      <c r="CJ258" s="177">
        <f t="shared" si="458"/>
        <v>0</v>
      </c>
      <c r="CK258" s="177">
        <f t="shared" si="459"/>
        <v>0</v>
      </c>
      <c r="CL258" s="177">
        <f t="shared" si="460"/>
        <v>0</v>
      </c>
      <c r="CM258" s="177">
        <f t="shared" si="461"/>
        <v>0</v>
      </c>
    </row>
    <row r="259" spans="1:91" s="123" customFormat="1" ht="90" customHeight="1">
      <c r="A259" s="9"/>
      <c r="B259" s="210"/>
      <c r="C259" s="9"/>
      <c r="D259" s="106" t="s">
        <v>2888</v>
      </c>
      <c r="E259" s="487" t="s">
        <v>6201</v>
      </c>
      <c r="F259" s="105" t="s">
        <v>137</v>
      </c>
      <c r="G259" s="224" t="s">
        <v>112</v>
      </c>
      <c r="H259" s="224" t="s">
        <v>181</v>
      </c>
      <c r="I259" s="105">
        <v>1</v>
      </c>
      <c r="J259" s="105">
        <v>41</v>
      </c>
      <c r="K259" s="105" t="s">
        <v>4673</v>
      </c>
      <c r="L259" s="379">
        <v>670.02530000000002</v>
      </c>
      <c r="M259" s="426"/>
      <c r="N259" s="126"/>
      <c r="O259" s="127"/>
      <c r="P259" s="127"/>
      <c r="Q259" s="127"/>
      <c r="R259" s="127"/>
      <c r="S259" s="127"/>
      <c r="T259" s="127"/>
      <c r="U259" s="127"/>
      <c r="V259" s="127"/>
      <c r="W259" s="127"/>
      <c r="X259" s="127"/>
      <c r="Y259" s="127"/>
      <c r="Z259" s="426"/>
      <c r="AA259" s="425">
        <f t="shared" si="531"/>
        <v>0</v>
      </c>
      <c r="AB259" s="124" t="str">
        <f t="shared" si="295"/>
        <v>No</v>
      </c>
      <c r="AC259" s="428" t="str">
        <f t="shared" si="533"/>
        <v>No</v>
      </c>
      <c r="AD259" s="403"/>
      <c r="AE259" s="275">
        <v>1</v>
      </c>
      <c r="AF259" s="276">
        <f t="shared" ref="AF259:AF271" si="549">AE259*SUM(M259:Z259)</f>
        <v>0</v>
      </c>
      <c r="AG259" s="111"/>
      <c r="AH259" s="301">
        <v>34.299999999999997</v>
      </c>
      <c r="AI259" s="311">
        <f t="shared" ref="AI259:AI322" si="550">SUM(M259:Z259)*AH259</f>
        <v>0</v>
      </c>
      <c r="AJ259" s="198">
        <f t="shared" si="535"/>
        <v>0</v>
      </c>
      <c r="AK259" s="198">
        <f t="shared" si="536"/>
        <v>0</v>
      </c>
      <c r="AL259" s="198">
        <f t="shared" si="537"/>
        <v>0</v>
      </c>
      <c r="AM259" s="198">
        <f t="shared" si="538"/>
        <v>0</v>
      </c>
      <c r="AN259" s="198">
        <f t="shared" si="539"/>
        <v>0</v>
      </c>
      <c r="AO259" s="198">
        <f t="shared" si="540"/>
        <v>0</v>
      </c>
      <c r="AP259" s="198">
        <f t="shared" si="541"/>
        <v>0</v>
      </c>
      <c r="AQ259" s="198">
        <f t="shared" si="542"/>
        <v>0</v>
      </c>
      <c r="AR259" s="198">
        <f t="shared" si="543"/>
        <v>0</v>
      </c>
      <c r="AS259" s="198">
        <f t="shared" si="544"/>
        <v>0</v>
      </c>
      <c r="AT259" s="198">
        <f t="shared" si="545"/>
        <v>0</v>
      </c>
      <c r="AU259" s="198">
        <f t="shared" si="546"/>
        <v>0</v>
      </c>
      <c r="AV259" s="198">
        <f t="shared" si="547"/>
        <v>0</v>
      </c>
      <c r="AW259" s="198">
        <f t="shared" si="548"/>
        <v>0</v>
      </c>
      <c r="AX259" s="526">
        <v>1</v>
      </c>
      <c r="AY259" s="532"/>
      <c r="AZ259" s="285">
        <f t="shared" si="464"/>
        <v>0</v>
      </c>
      <c r="BA259" s="532">
        <v>20</v>
      </c>
      <c r="BB259" s="285">
        <f t="shared" si="465"/>
        <v>0</v>
      </c>
      <c r="BC259" s="536"/>
      <c r="BD259" s="177">
        <f t="shared" si="466"/>
        <v>0</v>
      </c>
      <c r="BE259" s="539"/>
      <c r="BF259" s="177">
        <f t="shared" si="430"/>
        <v>0</v>
      </c>
      <c r="BG259" s="177">
        <f t="shared" si="431"/>
        <v>0</v>
      </c>
      <c r="BH259" s="177">
        <f t="shared" si="432"/>
        <v>0</v>
      </c>
      <c r="BI259" s="177">
        <f t="shared" si="433"/>
        <v>0</v>
      </c>
      <c r="BJ259" s="177">
        <f t="shared" si="434"/>
        <v>0</v>
      </c>
      <c r="BK259" s="177">
        <f t="shared" si="435"/>
        <v>0</v>
      </c>
      <c r="BL259" s="177">
        <f t="shared" si="436"/>
        <v>0</v>
      </c>
      <c r="BM259" s="177">
        <f t="shared" si="437"/>
        <v>0</v>
      </c>
      <c r="BN259" s="177">
        <f t="shared" si="438"/>
        <v>0</v>
      </c>
      <c r="BO259" s="539"/>
      <c r="BP259" s="443">
        <f t="shared" si="439"/>
        <v>0</v>
      </c>
      <c r="BQ259" s="443">
        <f t="shared" si="440"/>
        <v>0</v>
      </c>
      <c r="BR259" s="539"/>
      <c r="BS259" s="177">
        <f t="shared" si="441"/>
        <v>0</v>
      </c>
      <c r="BT259" s="177">
        <f t="shared" si="442"/>
        <v>0</v>
      </c>
      <c r="BU259" s="177">
        <f t="shared" si="443"/>
        <v>0</v>
      </c>
      <c r="BV259" s="177">
        <f t="shared" si="444"/>
        <v>0</v>
      </c>
      <c r="BW259" s="177">
        <f t="shared" si="445"/>
        <v>0</v>
      </c>
      <c r="BX259" s="177">
        <f t="shared" si="446"/>
        <v>0</v>
      </c>
      <c r="BY259" s="177">
        <f t="shared" si="447"/>
        <v>0</v>
      </c>
      <c r="BZ259" s="177">
        <f t="shared" si="448"/>
        <v>0</v>
      </c>
      <c r="CA259" s="177">
        <f t="shared" si="449"/>
        <v>0</v>
      </c>
      <c r="CB259" s="177">
        <f t="shared" si="450"/>
        <v>0</v>
      </c>
      <c r="CC259" s="177">
        <f t="shared" si="451"/>
        <v>0</v>
      </c>
      <c r="CD259" s="177">
        <f t="shared" si="452"/>
        <v>0</v>
      </c>
      <c r="CE259" s="177">
        <f t="shared" si="453"/>
        <v>0</v>
      </c>
      <c r="CF259" s="177">
        <f t="shared" si="454"/>
        <v>0</v>
      </c>
      <c r="CG259" s="177">
        <f t="shared" si="455"/>
        <v>0</v>
      </c>
      <c r="CH259" s="177">
        <f t="shared" si="456"/>
        <v>0</v>
      </c>
      <c r="CI259" s="177">
        <f t="shared" si="457"/>
        <v>0</v>
      </c>
      <c r="CJ259" s="177">
        <f t="shared" si="458"/>
        <v>0</v>
      </c>
      <c r="CK259" s="177">
        <f t="shared" si="459"/>
        <v>0</v>
      </c>
      <c r="CL259" s="177">
        <f t="shared" si="460"/>
        <v>0</v>
      </c>
      <c r="CM259" s="177">
        <f t="shared" si="461"/>
        <v>0</v>
      </c>
    </row>
    <row r="260" spans="1:91" s="9" customFormat="1" ht="90" customHeight="1">
      <c r="B260" s="225"/>
      <c r="D260" s="141" t="s">
        <v>339</v>
      </c>
      <c r="E260" s="223" t="s">
        <v>2884</v>
      </c>
      <c r="F260" s="114" t="s">
        <v>136</v>
      </c>
      <c r="G260" s="115" t="s">
        <v>113</v>
      </c>
      <c r="H260" s="115" t="s">
        <v>181</v>
      </c>
      <c r="I260" s="114">
        <v>1</v>
      </c>
      <c r="J260" s="114">
        <v>22</v>
      </c>
      <c r="K260" s="114" t="s">
        <v>4673</v>
      </c>
      <c r="L260" s="380">
        <v>452.82405000000006</v>
      </c>
      <c r="M260" s="129"/>
      <c r="N260" s="129"/>
      <c r="O260" s="129"/>
      <c r="P260" s="129"/>
      <c r="Q260" s="129"/>
      <c r="R260" s="129"/>
      <c r="S260" s="129"/>
      <c r="T260" s="129"/>
      <c r="U260" s="129"/>
      <c r="V260" s="129"/>
      <c r="W260" s="129"/>
      <c r="X260" s="129"/>
      <c r="Y260" s="129"/>
      <c r="Z260" s="129"/>
      <c r="AA260" s="131">
        <f t="shared" si="531"/>
        <v>0</v>
      </c>
      <c r="AB260" s="131" t="str">
        <f t="shared" ref="AB260" si="551">IF(SUM(M260:Z260)&gt;0,"Yes","No")</f>
        <v>No</v>
      </c>
      <c r="AC260" s="212" t="str">
        <f t="shared" si="533"/>
        <v>No</v>
      </c>
      <c r="AE260" s="275">
        <v>1</v>
      </c>
      <c r="AF260" s="276">
        <f t="shared" ref="AF260" si="552">AE260*SUM(M260:Z260)</f>
        <v>0</v>
      </c>
      <c r="AG260" s="111"/>
      <c r="AH260" s="302">
        <v>21.5</v>
      </c>
      <c r="AI260" s="311">
        <f t="shared" si="550"/>
        <v>0</v>
      </c>
      <c r="AJ260" s="198">
        <f t="shared" si="535"/>
        <v>0</v>
      </c>
      <c r="AK260" s="198">
        <f t="shared" si="536"/>
        <v>0</v>
      </c>
      <c r="AL260" s="198">
        <f t="shared" si="537"/>
        <v>0</v>
      </c>
      <c r="AM260" s="198">
        <f t="shared" si="538"/>
        <v>0</v>
      </c>
      <c r="AN260" s="198">
        <f t="shared" si="539"/>
        <v>0</v>
      </c>
      <c r="AO260" s="198">
        <f t="shared" si="540"/>
        <v>0</v>
      </c>
      <c r="AP260" s="198">
        <f t="shared" si="541"/>
        <v>0</v>
      </c>
      <c r="AQ260" s="198">
        <f t="shared" si="542"/>
        <v>0</v>
      </c>
      <c r="AR260" s="198">
        <f t="shared" si="543"/>
        <v>0</v>
      </c>
      <c r="AS260" s="198">
        <f t="shared" si="544"/>
        <v>0</v>
      </c>
      <c r="AT260" s="198">
        <f t="shared" si="545"/>
        <v>0</v>
      </c>
      <c r="AU260" s="198">
        <f t="shared" si="546"/>
        <v>0</v>
      </c>
      <c r="AV260" s="198">
        <f t="shared" si="547"/>
        <v>0</v>
      </c>
      <c r="AW260" s="198">
        <f t="shared" si="548"/>
        <v>0</v>
      </c>
      <c r="AX260" s="526">
        <v>1</v>
      </c>
      <c r="AY260" s="532"/>
      <c r="AZ260" s="285">
        <f t="shared" si="464"/>
        <v>0</v>
      </c>
      <c r="BA260" s="532">
        <v>18</v>
      </c>
      <c r="BB260" s="285">
        <f t="shared" si="465"/>
        <v>0</v>
      </c>
      <c r="BC260" s="536"/>
      <c r="BD260" s="177">
        <f t="shared" si="466"/>
        <v>0</v>
      </c>
      <c r="BE260" s="539"/>
      <c r="BF260" s="177">
        <f t="shared" si="430"/>
        <v>0</v>
      </c>
      <c r="BG260" s="177">
        <f t="shared" si="431"/>
        <v>0</v>
      </c>
      <c r="BH260" s="177">
        <f t="shared" si="432"/>
        <v>0</v>
      </c>
      <c r="BI260" s="177">
        <f t="shared" si="433"/>
        <v>0</v>
      </c>
      <c r="BJ260" s="177">
        <f t="shared" si="434"/>
        <v>0</v>
      </c>
      <c r="BK260" s="177">
        <f t="shared" si="435"/>
        <v>0</v>
      </c>
      <c r="BL260" s="177">
        <f t="shared" si="436"/>
        <v>0</v>
      </c>
      <c r="BM260" s="177">
        <f t="shared" si="437"/>
        <v>0</v>
      </c>
      <c r="BN260" s="177">
        <f t="shared" si="438"/>
        <v>0</v>
      </c>
      <c r="BO260" s="539"/>
      <c r="BP260" s="443">
        <f t="shared" si="439"/>
        <v>0</v>
      </c>
      <c r="BQ260" s="443">
        <f t="shared" si="440"/>
        <v>0</v>
      </c>
      <c r="BR260" s="539"/>
      <c r="BS260" s="177">
        <f t="shared" si="441"/>
        <v>0</v>
      </c>
      <c r="BT260" s="177">
        <f t="shared" si="442"/>
        <v>0</v>
      </c>
      <c r="BU260" s="177">
        <f t="shared" si="443"/>
        <v>0</v>
      </c>
      <c r="BV260" s="177">
        <f t="shared" si="444"/>
        <v>0</v>
      </c>
      <c r="BW260" s="177">
        <f t="shared" si="445"/>
        <v>0</v>
      </c>
      <c r="BX260" s="177">
        <f t="shared" si="446"/>
        <v>0</v>
      </c>
      <c r="BY260" s="177">
        <f t="shared" si="447"/>
        <v>0</v>
      </c>
      <c r="BZ260" s="177">
        <f t="shared" si="448"/>
        <v>0</v>
      </c>
      <c r="CA260" s="177">
        <f t="shared" si="449"/>
        <v>0</v>
      </c>
      <c r="CB260" s="177">
        <f t="shared" si="450"/>
        <v>0</v>
      </c>
      <c r="CC260" s="177">
        <f t="shared" si="451"/>
        <v>0</v>
      </c>
      <c r="CD260" s="177">
        <f t="shared" si="452"/>
        <v>0</v>
      </c>
      <c r="CE260" s="177">
        <f t="shared" si="453"/>
        <v>0</v>
      </c>
      <c r="CF260" s="177">
        <f t="shared" si="454"/>
        <v>0</v>
      </c>
      <c r="CG260" s="177">
        <f t="shared" si="455"/>
        <v>0</v>
      </c>
      <c r="CH260" s="177">
        <f t="shared" si="456"/>
        <v>0</v>
      </c>
      <c r="CI260" s="177">
        <f t="shared" si="457"/>
        <v>0</v>
      </c>
      <c r="CJ260" s="177">
        <f t="shared" si="458"/>
        <v>0</v>
      </c>
      <c r="CK260" s="177">
        <f t="shared" si="459"/>
        <v>0</v>
      </c>
      <c r="CL260" s="177">
        <f t="shared" si="460"/>
        <v>0</v>
      </c>
      <c r="CM260" s="177">
        <f t="shared" si="461"/>
        <v>0</v>
      </c>
    </row>
    <row r="261" spans="1:91" s="9" customFormat="1" ht="90" customHeight="1">
      <c r="B261" s="210"/>
      <c r="D261" s="141" t="s">
        <v>2902</v>
      </c>
      <c r="E261" s="486" t="s">
        <v>6201</v>
      </c>
      <c r="F261" s="114" t="s">
        <v>136</v>
      </c>
      <c r="G261" s="115" t="s">
        <v>113</v>
      </c>
      <c r="H261" s="115" t="s">
        <v>181</v>
      </c>
      <c r="I261" s="114">
        <v>1</v>
      </c>
      <c r="J261" s="114">
        <v>22</v>
      </c>
      <c r="K261" s="114" t="s">
        <v>4673</v>
      </c>
      <c r="L261" s="380">
        <v>393.75870000000003</v>
      </c>
      <c r="M261" s="129"/>
      <c r="N261" s="129"/>
      <c r="O261" s="129"/>
      <c r="P261" s="129"/>
      <c r="Q261" s="129"/>
      <c r="R261" s="129"/>
      <c r="S261" s="129"/>
      <c r="T261" s="129"/>
      <c r="U261" s="129"/>
      <c r="V261" s="129"/>
      <c r="W261" s="129"/>
      <c r="X261" s="129"/>
      <c r="Y261" s="129"/>
      <c r="Z261" s="129"/>
      <c r="AA261" s="131">
        <f t="shared" si="531"/>
        <v>0</v>
      </c>
      <c r="AB261" s="131" t="str">
        <f t="shared" si="295"/>
        <v>No</v>
      </c>
      <c r="AC261" s="212" t="str">
        <f t="shared" si="533"/>
        <v>No</v>
      </c>
      <c r="AE261" s="275">
        <v>1</v>
      </c>
      <c r="AF261" s="276">
        <f t="shared" si="549"/>
        <v>0</v>
      </c>
      <c r="AG261" s="111"/>
      <c r="AH261" s="302">
        <v>21.5</v>
      </c>
      <c r="AI261" s="311">
        <f t="shared" si="550"/>
        <v>0</v>
      </c>
      <c r="AJ261" s="198">
        <f t="shared" si="535"/>
        <v>0</v>
      </c>
      <c r="AK261" s="198">
        <f t="shared" si="536"/>
        <v>0</v>
      </c>
      <c r="AL261" s="198">
        <f t="shared" si="537"/>
        <v>0</v>
      </c>
      <c r="AM261" s="198">
        <f t="shared" si="538"/>
        <v>0</v>
      </c>
      <c r="AN261" s="198">
        <f t="shared" si="539"/>
        <v>0</v>
      </c>
      <c r="AO261" s="198">
        <f t="shared" si="540"/>
        <v>0</v>
      </c>
      <c r="AP261" s="198">
        <f t="shared" si="541"/>
        <v>0</v>
      </c>
      <c r="AQ261" s="198">
        <f t="shared" si="542"/>
        <v>0</v>
      </c>
      <c r="AR261" s="198">
        <f t="shared" si="543"/>
        <v>0</v>
      </c>
      <c r="AS261" s="198">
        <f t="shared" si="544"/>
        <v>0</v>
      </c>
      <c r="AT261" s="198">
        <f t="shared" si="545"/>
        <v>0</v>
      </c>
      <c r="AU261" s="198">
        <f t="shared" si="546"/>
        <v>0</v>
      </c>
      <c r="AV261" s="198">
        <f t="shared" si="547"/>
        <v>0</v>
      </c>
      <c r="AW261" s="198">
        <f t="shared" si="548"/>
        <v>0</v>
      </c>
      <c r="AX261" s="526">
        <v>1</v>
      </c>
      <c r="AY261" s="532"/>
      <c r="AZ261" s="285">
        <f t="shared" si="464"/>
        <v>0</v>
      </c>
      <c r="BA261" s="532">
        <v>18</v>
      </c>
      <c r="BB261" s="285">
        <f t="shared" si="465"/>
        <v>0</v>
      </c>
      <c r="BC261" s="536"/>
      <c r="BD261" s="177">
        <f t="shared" si="466"/>
        <v>0</v>
      </c>
      <c r="BE261" s="539"/>
      <c r="BF261" s="177">
        <f t="shared" si="430"/>
        <v>0</v>
      </c>
      <c r="BG261" s="177">
        <f t="shared" si="431"/>
        <v>0</v>
      </c>
      <c r="BH261" s="177">
        <f t="shared" si="432"/>
        <v>0</v>
      </c>
      <c r="BI261" s="177">
        <f t="shared" si="433"/>
        <v>0</v>
      </c>
      <c r="BJ261" s="177">
        <f t="shared" si="434"/>
        <v>0</v>
      </c>
      <c r="BK261" s="177">
        <f t="shared" si="435"/>
        <v>0</v>
      </c>
      <c r="BL261" s="177">
        <f t="shared" si="436"/>
        <v>0</v>
      </c>
      <c r="BM261" s="177">
        <f t="shared" si="437"/>
        <v>0</v>
      </c>
      <c r="BN261" s="177">
        <f t="shared" si="438"/>
        <v>0</v>
      </c>
      <c r="BO261" s="539"/>
      <c r="BP261" s="443">
        <f t="shared" si="439"/>
        <v>0</v>
      </c>
      <c r="BQ261" s="443">
        <f t="shared" si="440"/>
        <v>0</v>
      </c>
      <c r="BR261" s="539"/>
      <c r="BS261" s="177">
        <f t="shared" si="441"/>
        <v>0</v>
      </c>
      <c r="BT261" s="177">
        <f t="shared" si="442"/>
        <v>0</v>
      </c>
      <c r="BU261" s="177">
        <f t="shared" si="443"/>
        <v>0</v>
      </c>
      <c r="BV261" s="177">
        <f t="shared" si="444"/>
        <v>0</v>
      </c>
      <c r="BW261" s="177">
        <f t="shared" si="445"/>
        <v>0</v>
      </c>
      <c r="BX261" s="177">
        <f t="shared" si="446"/>
        <v>0</v>
      </c>
      <c r="BY261" s="177">
        <f t="shared" si="447"/>
        <v>0</v>
      </c>
      <c r="BZ261" s="177">
        <f t="shared" si="448"/>
        <v>0</v>
      </c>
      <c r="CA261" s="177">
        <f t="shared" si="449"/>
        <v>0</v>
      </c>
      <c r="CB261" s="177">
        <f t="shared" si="450"/>
        <v>0</v>
      </c>
      <c r="CC261" s="177">
        <f t="shared" si="451"/>
        <v>0</v>
      </c>
      <c r="CD261" s="177">
        <f t="shared" si="452"/>
        <v>0</v>
      </c>
      <c r="CE261" s="177">
        <f t="shared" si="453"/>
        <v>0</v>
      </c>
      <c r="CF261" s="177">
        <f t="shared" si="454"/>
        <v>0</v>
      </c>
      <c r="CG261" s="177">
        <f t="shared" si="455"/>
        <v>0</v>
      </c>
      <c r="CH261" s="177">
        <f t="shared" si="456"/>
        <v>0</v>
      </c>
      <c r="CI261" s="177">
        <f t="shared" si="457"/>
        <v>0</v>
      </c>
      <c r="CJ261" s="177">
        <f t="shared" si="458"/>
        <v>0</v>
      </c>
      <c r="CK261" s="177">
        <f t="shared" si="459"/>
        <v>0</v>
      </c>
      <c r="CL261" s="177">
        <f t="shared" si="460"/>
        <v>0</v>
      </c>
      <c r="CM261" s="177">
        <f t="shared" si="461"/>
        <v>0</v>
      </c>
    </row>
    <row r="262" spans="1:91" s="123" customFormat="1" ht="90" customHeight="1">
      <c r="A262" s="9"/>
      <c r="B262" s="210"/>
      <c r="C262" s="9"/>
      <c r="D262" s="106" t="s">
        <v>340</v>
      </c>
      <c r="E262" s="175" t="s">
        <v>2884</v>
      </c>
      <c r="F262" s="105" t="s">
        <v>137</v>
      </c>
      <c r="G262" s="224" t="s">
        <v>114</v>
      </c>
      <c r="H262" s="224" t="s">
        <v>181</v>
      </c>
      <c r="I262" s="105">
        <v>1</v>
      </c>
      <c r="J262" s="105">
        <v>13</v>
      </c>
      <c r="K262" s="105" t="s">
        <v>4673</v>
      </c>
      <c r="L262" s="379">
        <v>366.84480000000008</v>
      </c>
      <c r="M262" s="127"/>
      <c r="N262" s="126"/>
      <c r="O262" s="127"/>
      <c r="P262" s="127"/>
      <c r="Q262" s="127"/>
      <c r="R262" s="127"/>
      <c r="S262" s="127"/>
      <c r="T262" s="127"/>
      <c r="U262" s="127"/>
      <c r="V262" s="127"/>
      <c r="W262" s="127"/>
      <c r="X262" s="127"/>
      <c r="Y262" s="127"/>
      <c r="Z262" s="127"/>
      <c r="AA262" s="138">
        <f t="shared" si="531"/>
        <v>0</v>
      </c>
      <c r="AB262" s="124" t="str">
        <f t="shared" ref="AB262" si="553">IF(SUM(M262:Z262)&gt;0,"Yes","No")</f>
        <v>No</v>
      </c>
      <c r="AC262" s="234" t="str">
        <f t="shared" si="533"/>
        <v>No</v>
      </c>
      <c r="AE262" s="275">
        <v>1</v>
      </c>
      <c r="AF262" s="276">
        <f t="shared" ref="AF262" si="554">AE262*SUM(M262:Z262)</f>
        <v>0</v>
      </c>
      <c r="AG262" s="111"/>
      <c r="AH262" s="302">
        <v>15</v>
      </c>
      <c r="AI262" s="311">
        <f t="shared" si="550"/>
        <v>0</v>
      </c>
      <c r="AJ262" s="198">
        <f t="shared" si="535"/>
        <v>0</v>
      </c>
      <c r="AK262" s="198">
        <f t="shared" si="536"/>
        <v>0</v>
      </c>
      <c r="AL262" s="198">
        <f t="shared" si="537"/>
        <v>0</v>
      </c>
      <c r="AM262" s="198">
        <f t="shared" si="538"/>
        <v>0</v>
      </c>
      <c r="AN262" s="198">
        <f t="shared" si="539"/>
        <v>0</v>
      </c>
      <c r="AO262" s="198">
        <f t="shared" si="540"/>
        <v>0</v>
      </c>
      <c r="AP262" s="198">
        <f t="shared" si="541"/>
        <v>0</v>
      </c>
      <c r="AQ262" s="198">
        <f t="shared" si="542"/>
        <v>0</v>
      </c>
      <c r="AR262" s="198">
        <f t="shared" si="543"/>
        <v>0</v>
      </c>
      <c r="AS262" s="198">
        <f t="shared" si="544"/>
        <v>0</v>
      </c>
      <c r="AT262" s="198">
        <f t="shared" si="545"/>
        <v>0</v>
      </c>
      <c r="AU262" s="198">
        <f t="shared" si="546"/>
        <v>0</v>
      </c>
      <c r="AV262" s="198">
        <f t="shared" si="547"/>
        <v>0</v>
      </c>
      <c r="AW262" s="198">
        <f t="shared" si="548"/>
        <v>0</v>
      </c>
      <c r="AX262" s="526">
        <v>1</v>
      </c>
      <c r="AY262" s="532"/>
      <c r="AZ262" s="285">
        <f t="shared" si="464"/>
        <v>0</v>
      </c>
      <c r="BA262" s="532">
        <v>13</v>
      </c>
      <c r="BB262" s="285">
        <f t="shared" si="465"/>
        <v>0</v>
      </c>
      <c r="BC262" s="536"/>
      <c r="BD262" s="177">
        <f t="shared" si="466"/>
        <v>0</v>
      </c>
      <c r="BE262" s="539"/>
      <c r="BF262" s="177">
        <f t="shared" si="430"/>
        <v>0</v>
      </c>
      <c r="BG262" s="177">
        <f t="shared" si="431"/>
        <v>0</v>
      </c>
      <c r="BH262" s="177">
        <f t="shared" si="432"/>
        <v>0</v>
      </c>
      <c r="BI262" s="177">
        <f t="shared" si="433"/>
        <v>0</v>
      </c>
      <c r="BJ262" s="177">
        <f t="shared" si="434"/>
        <v>0</v>
      </c>
      <c r="BK262" s="177">
        <f t="shared" si="435"/>
        <v>0</v>
      </c>
      <c r="BL262" s="177">
        <f t="shared" si="436"/>
        <v>0</v>
      </c>
      <c r="BM262" s="177">
        <f t="shared" si="437"/>
        <v>0</v>
      </c>
      <c r="BN262" s="177">
        <f t="shared" si="438"/>
        <v>0</v>
      </c>
      <c r="BO262" s="539"/>
      <c r="BP262" s="443">
        <f t="shared" si="439"/>
        <v>0</v>
      </c>
      <c r="BQ262" s="443">
        <f t="shared" si="440"/>
        <v>0</v>
      </c>
      <c r="BR262" s="539"/>
      <c r="BS262" s="177">
        <f t="shared" si="441"/>
        <v>0</v>
      </c>
      <c r="BT262" s="177">
        <f t="shared" si="442"/>
        <v>0</v>
      </c>
      <c r="BU262" s="177">
        <f t="shared" si="443"/>
        <v>0</v>
      </c>
      <c r="BV262" s="177">
        <f t="shared" si="444"/>
        <v>0</v>
      </c>
      <c r="BW262" s="177">
        <f t="shared" si="445"/>
        <v>0</v>
      </c>
      <c r="BX262" s="177">
        <f t="shared" si="446"/>
        <v>0</v>
      </c>
      <c r="BY262" s="177">
        <f t="shared" si="447"/>
        <v>0</v>
      </c>
      <c r="BZ262" s="177">
        <f t="shared" si="448"/>
        <v>0</v>
      </c>
      <c r="CA262" s="177">
        <f t="shared" si="449"/>
        <v>0</v>
      </c>
      <c r="CB262" s="177">
        <f t="shared" si="450"/>
        <v>0</v>
      </c>
      <c r="CC262" s="177">
        <f t="shared" si="451"/>
        <v>0</v>
      </c>
      <c r="CD262" s="177">
        <f t="shared" si="452"/>
        <v>0</v>
      </c>
      <c r="CE262" s="177">
        <f t="shared" si="453"/>
        <v>0</v>
      </c>
      <c r="CF262" s="177">
        <f t="shared" si="454"/>
        <v>0</v>
      </c>
      <c r="CG262" s="177">
        <f t="shared" si="455"/>
        <v>0</v>
      </c>
      <c r="CH262" s="177">
        <f t="shared" si="456"/>
        <v>0</v>
      </c>
      <c r="CI262" s="177">
        <f t="shared" si="457"/>
        <v>0</v>
      </c>
      <c r="CJ262" s="177">
        <f t="shared" si="458"/>
        <v>0</v>
      </c>
      <c r="CK262" s="177">
        <f t="shared" si="459"/>
        <v>0</v>
      </c>
      <c r="CL262" s="177">
        <f t="shared" si="460"/>
        <v>0</v>
      </c>
      <c r="CM262" s="177">
        <f t="shared" si="461"/>
        <v>0</v>
      </c>
    </row>
    <row r="263" spans="1:91" s="123" customFormat="1" ht="90" customHeight="1">
      <c r="A263" s="9"/>
      <c r="B263" s="210"/>
      <c r="C263" s="9"/>
      <c r="D263" s="106" t="s">
        <v>2916</v>
      </c>
      <c r="E263" s="487" t="s">
        <v>6201</v>
      </c>
      <c r="F263" s="105" t="s">
        <v>137</v>
      </c>
      <c r="G263" s="224" t="s">
        <v>114</v>
      </c>
      <c r="H263" s="224" t="s">
        <v>181</v>
      </c>
      <c r="I263" s="105">
        <v>1</v>
      </c>
      <c r="J263" s="105">
        <v>13</v>
      </c>
      <c r="K263" s="105" t="s">
        <v>4673</v>
      </c>
      <c r="L263" s="379">
        <v>318.99099999999999</v>
      </c>
      <c r="M263" s="127"/>
      <c r="N263" s="126"/>
      <c r="O263" s="127"/>
      <c r="P263" s="127"/>
      <c r="Q263" s="127"/>
      <c r="R263" s="127"/>
      <c r="S263" s="127"/>
      <c r="T263" s="127"/>
      <c r="U263" s="127"/>
      <c r="V263" s="127"/>
      <c r="W263" s="127"/>
      <c r="X263" s="127"/>
      <c r="Y263" s="127"/>
      <c r="Z263" s="127"/>
      <c r="AA263" s="138">
        <f t="shared" si="531"/>
        <v>0</v>
      </c>
      <c r="AB263" s="124" t="str">
        <f t="shared" ref="AB263:AB267" si="555">IF(SUM(M263:Z263)&gt;0,"Yes","No")</f>
        <v>No</v>
      </c>
      <c r="AC263" s="234" t="str">
        <f t="shared" si="533"/>
        <v>No</v>
      </c>
      <c r="AE263" s="275">
        <v>1</v>
      </c>
      <c r="AF263" s="276">
        <f t="shared" si="549"/>
        <v>0</v>
      </c>
      <c r="AG263" s="111"/>
      <c r="AH263" s="302">
        <v>15</v>
      </c>
      <c r="AI263" s="311">
        <f t="shared" si="550"/>
        <v>0</v>
      </c>
      <c r="AJ263" s="198">
        <f t="shared" si="535"/>
        <v>0</v>
      </c>
      <c r="AK263" s="198">
        <f t="shared" si="536"/>
        <v>0</v>
      </c>
      <c r="AL263" s="198">
        <f t="shared" si="537"/>
        <v>0</v>
      </c>
      <c r="AM263" s="198">
        <f t="shared" si="538"/>
        <v>0</v>
      </c>
      <c r="AN263" s="198">
        <f t="shared" si="539"/>
        <v>0</v>
      </c>
      <c r="AO263" s="198">
        <f t="shared" si="540"/>
        <v>0</v>
      </c>
      <c r="AP263" s="198">
        <f t="shared" si="541"/>
        <v>0</v>
      </c>
      <c r="AQ263" s="198">
        <f t="shared" si="542"/>
        <v>0</v>
      </c>
      <c r="AR263" s="198">
        <f t="shared" si="543"/>
        <v>0</v>
      </c>
      <c r="AS263" s="198">
        <f t="shared" si="544"/>
        <v>0</v>
      </c>
      <c r="AT263" s="198">
        <f t="shared" si="545"/>
        <v>0</v>
      </c>
      <c r="AU263" s="198">
        <f t="shared" si="546"/>
        <v>0</v>
      </c>
      <c r="AV263" s="198">
        <f t="shared" si="547"/>
        <v>0</v>
      </c>
      <c r="AW263" s="198">
        <f t="shared" si="548"/>
        <v>0</v>
      </c>
      <c r="AX263" s="526">
        <v>1</v>
      </c>
      <c r="AY263" s="532"/>
      <c r="AZ263" s="285">
        <f t="shared" si="464"/>
        <v>0</v>
      </c>
      <c r="BA263" s="532">
        <v>13</v>
      </c>
      <c r="BB263" s="285">
        <f t="shared" si="465"/>
        <v>0</v>
      </c>
      <c r="BC263" s="536"/>
      <c r="BD263" s="177">
        <f t="shared" si="466"/>
        <v>0</v>
      </c>
      <c r="BE263" s="539"/>
      <c r="BF263" s="177">
        <f t="shared" si="430"/>
        <v>0</v>
      </c>
      <c r="BG263" s="177">
        <f t="shared" si="431"/>
        <v>0</v>
      </c>
      <c r="BH263" s="177">
        <f t="shared" si="432"/>
        <v>0</v>
      </c>
      <c r="BI263" s="177">
        <f t="shared" si="433"/>
        <v>0</v>
      </c>
      <c r="BJ263" s="177">
        <f t="shared" si="434"/>
        <v>0</v>
      </c>
      <c r="BK263" s="177">
        <f t="shared" si="435"/>
        <v>0</v>
      </c>
      <c r="BL263" s="177">
        <f t="shared" si="436"/>
        <v>0</v>
      </c>
      <c r="BM263" s="177">
        <f t="shared" si="437"/>
        <v>0</v>
      </c>
      <c r="BN263" s="177">
        <f t="shared" si="438"/>
        <v>0</v>
      </c>
      <c r="BO263" s="539"/>
      <c r="BP263" s="443">
        <f t="shared" si="439"/>
        <v>0</v>
      </c>
      <c r="BQ263" s="443">
        <f t="shared" si="440"/>
        <v>0</v>
      </c>
      <c r="BR263" s="539"/>
      <c r="BS263" s="177">
        <f t="shared" si="441"/>
        <v>0</v>
      </c>
      <c r="BT263" s="177">
        <f t="shared" si="442"/>
        <v>0</v>
      </c>
      <c r="BU263" s="177">
        <f t="shared" si="443"/>
        <v>0</v>
      </c>
      <c r="BV263" s="177">
        <f t="shared" si="444"/>
        <v>0</v>
      </c>
      <c r="BW263" s="177">
        <f t="shared" si="445"/>
        <v>0</v>
      </c>
      <c r="BX263" s="177">
        <f t="shared" si="446"/>
        <v>0</v>
      </c>
      <c r="BY263" s="177">
        <f t="shared" si="447"/>
        <v>0</v>
      </c>
      <c r="BZ263" s="177">
        <f t="shared" si="448"/>
        <v>0</v>
      </c>
      <c r="CA263" s="177">
        <f t="shared" si="449"/>
        <v>0</v>
      </c>
      <c r="CB263" s="177">
        <f t="shared" si="450"/>
        <v>0</v>
      </c>
      <c r="CC263" s="177">
        <f t="shared" si="451"/>
        <v>0</v>
      </c>
      <c r="CD263" s="177">
        <f t="shared" si="452"/>
        <v>0</v>
      </c>
      <c r="CE263" s="177">
        <f t="shared" si="453"/>
        <v>0</v>
      </c>
      <c r="CF263" s="177">
        <f t="shared" si="454"/>
        <v>0</v>
      </c>
      <c r="CG263" s="177">
        <f t="shared" si="455"/>
        <v>0</v>
      </c>
      <c r="CH263" s="177">
        <f t="shared" si="456"/>
        <v>0</v>
      </c>
      <c r="CI263" s="177">
        <f t="shared" si="457"/>
        <v>0</v>
      </c>
      <c r="CJ263" s="177">
        <f t="shared" si="458"/>
        <v>0</v>
      </c>
      <c r="CK263" s="177">
        <f t="shared" si="459"/>
        <v>0</v>
      </c>
      <c r="CL263" s="177">
        <f t="shared" si="460"/>
        <v>0</v>
      </c>
      <c r="CM263" s="177">
        <f t="shared" si="461"/>
        <v>0</v>
      </c>
    </row>
    <row r="264" spans="1:91" s="9" customFormat="1" ht="90" customHeight="1">
      <c r="B264" s="225"/>
      <c r="D264" s="141" t="s">
        <v>341</v>
      </c>
      <c r="E264" s="223" t="s">
        <v>2884</v>
      </c>
      <c r="F264" s="114" t="s">
        <v>136</v>
      </c>
      <c r="G264" s="115" t="s">
        <v>115</v>
      </c>
      <c r="H264" s="115" t="s">
        <v>181</v>
      </c>
      <c r="I264" s="114">
        <v>1</v>
      </c>
      <c r="J264" s="114">
        <v>25</v>
      </c>
      <c r="K264" s="114" t="s">
        <v>4673</v>
      </c>
      <c r="L264" s="380">
        <v>515.87549999999999</v>
      </c>
      <c r="M264" s="129"/>
      <c r="N264" s="129"/>
      <c r="O264" s="129"/>
      <c r="P264" s="129"/>
      <c r="Q264" s="129"/>
      <c r="R264" s="129"/>
      <c r="S264" s="129"/>
      <c r="T264" s="129"/>
      <c r="U264" s="129"/>
      <c r="V264" s="129"/>
      <c r="W264" s="129"/>
      <c r="X264" s="129"/>
      <c r="Y264" s="129"/>
      <c r="Z264" s="129"/>
      <c r="AA264" s="131">
        <f t="shared" si="531"/>
        <v>0</v>
      </c>
      <c r="AB264" s="131" t="str">
        <f t="shared" ref="AB264" si="556">IF(SUM(M264:Z264)&gt;0,"Yes","No")</f>
        <v>No</v>
      </c>
      <c r="AC264" s="212" t="str">
        <f t="shared" si="533"/>
        <v>No</v>
      </c>
      <c r="AE264" s="275">
        <v>1</v>
      </c>
      <c r="AF264" s="276">
        <f t="shared" ref="AF264" si="557">AE264*SUM(M264:Z264)</f>
        <v>0</v>
      </c>
      <c r="AG264" s="111"/>
      <c r="AH264" s="302">
        <v>42.99</v>
      </c>
      <c r="AI264" s="311">
        <f t="shared" si="550"/>
        <v>0</v>
      </c>
      <c r="AJ264" s="198">
        <f t="shared" si="535"/>
        <v>0</v>
      </c>
      <c r="AK264" s="198">
        <f t="shared" si="536"/>
        <v>0</v>
      </c>
      <c r="AL264" s="198">
        <f t="shared" si="537"/>
        <v>0</v>
      </c>
      <c r="AM264" s="198">
        <f t="shared" si="538"/>
        <v>0</v>
      </c>
      <c r="AN264" s="198">
        <f t="shared" si="539"/>
        <v>0</v>
      </c>
      <c r="AO264" s="198">
        <f t="shared" si="540"/>
        <v>0</v>
      </c>
      <c r="AP264" s="198">
        <f t="shared" si="541"/>
        <v>0</v>
      </c>
      <c r="AQ264" s="198">
        <f t="shared" si="542"/>
        <v>0</v>
      </c>
      <c r="AR264" s="198">
        <f t="shared" si="543"/>
        <v>0</v>
      </c>
      <c r="AS264" s="198">
        <f t="shared" si="544"/>
        <v>0</v>
      </c>
      <c r="AT264" s="198">
        <f t="shared" si="545"/>
        <v>0</v>
      </c>
      <c r="AU264" s="198">
        <f t="shared" si="546"/>
        <v>0</v>
      </c>
      <c r="AV264" s="198">
        <f t="shared" si="547"/>
        <v>0</v>
      </c>
      <c r="AW264" s="198">
        <f t="shared" si="548"/>
        <v>0</v>
      </c>
      <c r="AX264" s="526">
        <v>1</v>
      </c>
      <c r="AY264" s="532"/>
      <c r="AZ264" s="285">
        <f t="shared" si="464"/>
        <v>0</v>
      </c>
      <c r="BA264" s="532">
        <v>15</v>
      </c>
      <c r="BB264" s="285">
        <f t="shared" si="465"/>
        <v>0</v>
      </c>
      <c r="BC264" s="536"/>
      <c r="BD264" s="177">
        <f t="shared" si="466"/>
        <v>0</v>
      </c>
      <c r="BE264" s="539"/>
      <c r="BF264" s="177">
        <f t="shared" si="430"/>
        <v>0</v>
      </c>
      <c r="BG264" s="177">
        <f t="shared" si="431"/>
        <v>0</v>
      </c>
      <c r="BH264" s="177">
        <f t="shared" si="432"/>
        <v>0</v>
      </c>
      <c r="BI264" s="177">
        <f t="shared" si="433"/>
        <v>0</v>
      </c>
      <c r="BJ264" s="177">
        <f t="shared" si="434"/>
        <v>0</v>
      </c>
      <c r="BK264" s="177">
        <f t="shared" si="435"/>
        <v>0</v>
      </c>
      <c r="BL264" s="177">
        <f t="shared" si="436"/>
        <v>0</v>
      </c>
      <c r="BM264" s="177">
        <f t="shared" si="437"/>
        <v>0</v>
      </c>
      <c r="BN264" s="177">
        <f t="shared" si="438"/>
        <v>0</v>
      </c>
      <c r="BO264" s="539"/>
      <c r="BP264" s="443">
        <f t="shared" si="439"/>
        <v>0</v>
      </c>
      <c r="BQ264" s="443">
        <f t="shared" si="440"/>
        <v>0</v>
      </c>
      <c r="BR264" s="539"/>
      <c r="BS264" s="177">
        <f t="shared" si="441"/>
        <v>0</v>
      </c>
      <c r="BT264" s="177">
        <f t="shared" si="442"/>
        <v>0</v>
      </c>
      <c r="BU264" s="177">
        <f t="shared" si="443"/>
        <v>0</v>
      </c>
      <c r="BV264" s="177">
        <f t="shared" si="444"/>
        <v>0</v>
      </c>
      <c r="BW264" s="177">
        <f t="shared" si="445"/>
        <v>0</v>
      </c>
      <c r="BX264" s="177">
        <f t="shared" si="446"/>
        <v>0</v>
      </c>
      <c r="BY264" s="177">
        <f t="shared" si="447"/>
        <v>0</v>
      </c>
      <c r="BZ264" s="177">
        <f t="shared" si="448"/>
        <v>0</v>
      </c>
      <c r="CA264" s="177">
        <f t="shared" si="449"/>
        <v>0</v>
      </c>
      <c r="CB264" s="177">
        <f t="shared" si="450"/>
        <v>0</v>
      </c>
      <c r="CC264" s="177">
        <f t="shared" si="451"/>
        <v>0</v>
      </c>
      <c r="CD264" s="177">
        <f t="shared" si="452"/>
        <v>0</v>
      </c>
      <c r="CE264" s="177">
        <f t="shared" si="453"/>
        <v>0</v>
      </c>
      <c r="CF264" s="177">
        <f t="shared" si="454"/>
        <v>0</v>
      </c>
      <c r="CG264" s="177">
        <f t="shared" si="455"/>
        <v>0</v>
      </c>
      <c r="CH264" s="177">
        <f t="shared" si="456"/>
        <v>0</v>
      </c>
      <c r="CI264" s="177">
        <f t="shared" si="457"/>
        <v>0</v>
      </c>
      <c r="CJ264" s="177">
        <f t="shared" si="458"/>
        <v>0</v>
      </c>
      <c r="CK264" s="177">
        <f t="shared" si="459"/>
        <v>0</v>
      </c>
      <c r="CL264" s="177">
        <f t="shared" si="460"/>
        <v>0</v>
      </c>
      <c r="CM264" s="177">
        <f t="shared" si="461"/>
        <v>0</v>
      </c>
    </row>
    <row r="265" spans="1:91" s="9" customFormat="1" ht="90" customHeight="1">
      <c r="B265" s="210"/>
      <c r="D265" s="141" t="s">
        <v>2930</v>
      </c>
      <c r="E265" s="486" t="s">
        <v>6201</v>
      </c>
      <c r="F265" s="114" t="s">
        <v>136</v>
      </c>
      <c r="G265" s="115" t="s">
        <v>115</v>
      </c>
      <c r="H265" s="115" t="s">
        <v>181</v>
      </c>
      <c r="I265" s="114">
        <v>1</v>
      </c>
      <c r="J265" s="114">
        <v>25</v>
      </c>
      <c r="K265" s="114" t="s">
        <v>4673</v>
      </c>
      <c r="L265" s="380">
        <v>448.5856</v>
      </c>
      <c r="M265" s="129"/>
      <c r="N265" s="129"/>
      <c r="O265" s="129"/>
      <c r="P265" s="129"/>
      <c r="Q265" s="129"/>
      <c r="R265" s="129"/>
      <c r="S265" s="129"/>
      <c r="T265" s="129"/>
      <c r="U265" s="129"/>
      <c r="V265" s="129"/>
      <c r="W265" s="129"/>
      <c r="X265" s="129"/>
      <c r="Y265" s="129"/>
      <c r="Z265" s="129"/>
      <c r="AA265" s="131">
        <f t="shared" si="531"/>
        <v>0</v>
      </c>
      <c r="AB265" s="131" t="str">
        <f t="shared" si="555"/>
        <v>No</v>
      </c>
      <c r="AC265" s="212" t="str">
        <f t="shared" si="533"/>
        <v>No</v>
      </c>
      <c r="AE265" s="275">
        <v>1</v>
      </c>
      <c r="AF265" s="276">
        <f t="shared" si="549"/>
        <v>0</v>
      </c>
      <c r="AG265" s="111"/>
      <c r="AH265" s="302">
        <v>42.99</v>
      </c>
      <c r="AI265" s="311">
        <f t="shared" si="550"/>
        <v>0</v>
      </c>
      <c r="AJ265" s="198">
        <f t="shared" si="535"/>
        <v>0</v>
      </c>
      <c r="AK265" s="198">
        <f t="shared" si="536"/>
        <v>0</v>
      </c>
      <c r="AL265" s="198">
        <f t="shared" si="537"/>
        <v>0</v>
      </c>
      <c r="AM265" s="198">
        <f t="shared" si="538"/>
        <v>0</v>
      </c>
      <c r="AN265" s="198">
        <f t="shared" si="539"/>
        <v>0</v>
      </c>
      <c r="AO265" s="198">
        <f t="shared" si="540"/>
        <v>0</v>
      </c>
      <c r="AP265" s="198">
        <f t="shared" si="541"/>
        <v>0</v>
      </c>
      <c r="AQ265" s="198">
        <f t="shared" si="542"/>
        <v>0</v>
      </c>
      <c r="AR265" s="198">
        <f t="shared" si="543"/>
        <v>0</v>
      </c>
      <c r="AS265" s="198">
        <f t="shared" si="544"/>
        <v>0</v>
      </c>
      <c r="AT265" s="198">
        <f t="shared" si="545"/>
        <v>0</v>
      </c>
      <c r="AU265" s="198">
        <f t="shared" si="546"/>
        <v>0</v>
      </c>
      <c r="AV265" s="198">
        <f t="shared" si="547"/>
        <v>0</v>
      </c>
      <c r="AW265" s="198">
        <f t="shared" si="548"/>
        <v>0</v>
      </c>
      <c r="AX265" s="526">
        <v>1</v>
      </c>
      <c r="AY265" s="532"/>
      <c r="AZ265" s="285">
        <f t="shared" si="464"/>
        <v>0</v>
      </c>
      <c r="BA265" s="532">
        <v>15</v>
      </c>
      <c r="BB265" s="285">
        <f t="shared" si="465"/>
        <v>0</v>
      </c>
      <c r="BC265" s="536"/>
      <c r="BD265" s="177">
        <f t="shared" si="466"/>
        <v>0</v>
      </c>
      <c r="BE265" s="539"/>
      <c r="BF265" s="177">
        <f t="shared" ref="BF265:BF305" si="558">IF(F265="XS",IF(SUM(M265:Z265)&gt;0,SUM(M265:Z265),0),0)*I265</f>
        <v>0</v>
      </c>
      <c r="BG265" s="177">
        <f t="shared" ref="BG265:BG305" si="559">IF(F265="S",IF(SUM(M265:Z265)&gt;0,SUM(M265:Z265),0),0)*I265</f>
        <v>0</v>
      </c>
      <c r="BH265" s="177">
        <f t="shared" ref="BH265:BH305" si="560">IF(F265="M",IF(SUM(M265:Z265)&gt;0,SUM(M265:Z265),0),0)*I265</f>
        <v>0</v>
      </c>
      <c r="BI265" s="177">
        <f t="shared" ref="BI265:BI305" si="561">IF(F265="L",IF(SUM(M265:Z265)&gt;0,SUM(M265:Z265),0),0)*I265</f>
        <v>0</v>
      </c>
      <c r="BJ265" s="177">
        <f t="shared" ref="BJ265:BJ305" si="562">IF(F265="XL",IF(SUM(M265:Z265)&gt;0,SUM(M265:Z265),0),0)*I265</f>
        <v>0</v>
      </c>
      <c r="BK265" s="177">
        <f t="shared" ref="BK265:BK305" si="563">IF(F265="2XL",IF(SUM(M265:Z265)&gt;0,SUM(M265:Z265),0),0)*I265</f>
        <v>0</v>
      </c>
      <c r="BL265" s="177">
        <f t="shared" ref="BL265:BL305" si="564">IF(F265="3XL",IF(SUM(M265:Z265)&gt;0,SUM(M265:Z265),0),0)*I265</f>
        <v>0</v>
      </c>
      <c r="BM265" s="177">
        <f t="shared" ref="BM265:BM305" si="565">IF(F265="4XL",IF(SUM(M265:Z265)&gt;0,SUM(M265:Z265),0),0)*I265</f>
        <v>0</v>
      </c>
      <c r="BN265" s="177">
        <f t="shared" ref="BN265:BN305" si="566">IF(F265="various",IF(SUM(M265:Z265)&gt;0,SUM(M265:Z265),0),0)*I265</f>
        <v>0</v>
      </c>
      <c r="BO265" s="539"/>
      <c r="BP265" s="443">
        <f t="shared" ref="BP265:BP328" si="567">IF(E265="All tex.",IF(SUM(M265:Z265)&gt;0,SUM(M265:Z265),0),0)*I265</f>
        <v>0</v>
      </c>
      <c r="BQ265" s="443">
        <f t="shared" ref="BQ265:BQ305" si="568">IF(E265="Dual tex.",IF(SUM(M265:Z265)&gt;0,SUM(M265:Z265),0),0)*I265</f>
        <v>0</v>
      </c>
      <c r="BR265" s="539"/>
      <c r="BS265" s="177">
        <f t="shared" ref="BS265:BS305" si="569">IF(H265="sloper",IF(SUM(M265:Z265)&gt;0,SUM(M265:Z265),0),0)*I265</f>
        <v>0</v>
      </c>
      <c r="BT265" s="177">
        <f t="shared" ref="BT265:BT305" si="570">IF(H265="footholds",IF(SUM(M265:Z265)&gt;0,SUM(M265:Z265),0),0)*I265</f>
        <v>0</v>
      </c>
      <c r="BU265" s="177">
        <f t="shared" ref="BU265:BU305" si="571">IF(H265="micros",IF(SUM(M265:Z265)&gt;0,SUM(M265:Z265),0),0)*I265</f>
        <v>0</v>
      </c>
      <c r="BV265" s="177">
        <f t="shared" ref="BV265:BV305" si="572">IF(H265="jug",IF(SUM(M265:Z265)&gt;0,SUM(M265:Z265),0),0)*I265</f>
        <v>0</v>
      </c>
      <c r="BW265" s="177">
        <f t="shared" ref="BW265:BW305" si="573">IF(H265="ledge",IF(SUM(M265:Z265)&gt;0,SUM(M265:Z265),0),0)*I265</f>
        <v>0</v>
      </c>
      <c r="BX265" s="177">
        <f t="shared" ref="BX265:BX305" si="574">IF(H265="edge",IF(SUM(M265:Z265)&gt;0,SUM(M265:Z265),0),0)*I265</f>
        <v>0</v>
      </c>
      <c r="BY265" s="177">
        <f t="shared" ref="BY265:BY305" si="575">IF(H265="crimp",IF(SUM(M265:Z265)&gt;0,SUM(M265:Z265),0),0)*I265</f>
        <v>0</v>
      </c>
      <c r="BZ265" s="177">
        <f t="shared" ref="BZ265:BZ305" si="576">IF(H265="incut",IF(SUM(M265:Z265)&gt;0,SUM(M265:Z265),0),0)*I265</f>
        <v>0</v>
      </c>
      <c r="CA265" s="177">
        <f t="shared" ref="CA265:CA305" si="577">IF(H265="dish",IF(SUM(M265:Z265)&gt;0,SUM(M265:Z265),0),0)*I265</f>
        <v>0</v>
      </c>
      <c r="CB265" s="177">
        <f t="shared" ref="CB265:CB305" si="578">IF(H265="pinch",IF(SUM(M265:Z265)&gt;0,SUM(M265:Z265),0),0)*I265</f>
        <v>0</v>
      </c>
      <c r="CC265" s="177">
        <f t="shared" ref="CC265:CC305" si="579">IF(H265="pocket",IF(SUM(M265:Z265)&gt;0,SUM(M265:Z265),0),0)*I265</f>
        <v>0</v>
      </c>
      <c r="CD265" s="177">
        <f t="shared" ref="CD265:CD305" si="580">IF(H265="insert",IF(SUM(M265:Z265)&gt;0,SUM(M265:Z265),0),0)*I265</f>
        <v>0</v>
      </c>
      <c r="CE265" s="177">
        <f t="shared" ref="CE265:CE305" si="581">IF(H265="feature",IF(SUM(M265:Z265)&gt;0,SUM(M265:Z265),0),0)*I265</f>
        <v>0</v>
      </c>
      <c r="CF265" s="177">
        <f t="shared" ref="CF265:CF305" si="582">IF(H265="scoop",IF(SUM(M265:Z265)&gt;0,SUM(M265:Z265),0),0)*I265</f>
        <v>0</v>
      </c>
      <c r="CG265" s="177">
        <f t="shared" ref="CG265:CG305" si="583">IF(H265="arete",IF(SUM(M265:Z265)&gt;0,SUM(M265:Z265),0),0)*I265</f>
        <v>0</v>
      </c>
      <c r="CH265" s="177">
        <f t="shared" ref="CH265:CH305" si="584">IF(H265="square",IF(SUM(M265:Z265)&gt;0,SUM(M265:Z265),0),0)*I265</f>
        <v>0</v>
      </c>
      <c r="CI265" s="177">
        <f t="shared" ref="CI265:CI305" si="585">IF(H265="positive",IF(SUM(M265:Z265)&gt;0,SUM(M265:Z265),0),0)*I265</f>
        <v>0</v>
      </c>
      <c r="CJ265" s="177">
        <f t="shared" ref="CJ265:CJ305" si="586">IF(H265="pyramid",IF(SUM(M265:Z265)&gt;0,SUM(M265:Z265),0),0)*I265</f>
        <v>0</v>
      </c>
      <c r="CK265" s="177">
        <f t="shared" ref="CK265:CK305" si="587">IF(H265="high profile",IF(SUM(M265:Z265)&gt;0,SUM(M265:Z265),0),0)*I265</f>
        <v>0</v>
      </c>
      <c r="CL265" s="177">
        <f t="shared" ref="CL265:CL305" si="588">IF(H265="rectangle",IF(SUM(M265:Z265)&gt;0,SUM(M265:Z265),0),0)*I265</f>
        <v>0</v>
      </c>
      <c r="CM265" s="177">
        <f t="shared" ref="CM265:CM305" si="589">IF(H265="various",IF(SUM(M265:Z265)&gt;0,SUM(M265:Z265),0),0)*I265</f>
        <v>0</v>
      </c>
    </row>
    <row r="266" spans="1:91" s="123" customFormat="1" ht="90" customHeight="1">
      <c r="A266" s="9"/>
      <c r="B266" s="210"/>
      <c r="C266" s="9"/>
      <c r="D266" s="106" t="s">
        <v>342</v>
      </c>
      <c r="E266" s="175" t="s">
        <v>2884</v>
      </c>
      <c r="F266" s="105" t="s">
        <v>137</v>
      </c>
      <c r="G266" s="224" t="s">
        <v>116</v>
      </c>
      <c r="H266" s="224" t="s">
        <v>181</v>
      </c>
      <c r="I266" s="105">
        <v>1</v>
      </c>
      <c r="J266" s="105">
        <v>30</v>
      </c>
      <c r="K266" s="105" t="s">
        <v>4673</v>
      </c>
      <c r="L266" s="379">
        <v>676.37009999999998</v>
      </c>
      <c r="M266" s="127"/>
      <c r="N266" s="126"/>
      <c r="O266" s="127"/>
      <c r="P266" s="127"/>
      <c r="Q266" s="127"/>
      <c r="R266" s="127"/>
      <c r="S266" s="127"/>
      <c r="T266" s="127"/>
      <c r="U266" s="127"/>
      <c r="V266" s="127"/>
      <c r="W266" s="127"/>
      <c r="X266" s="127"/>
      <c r="Y266" s="127"/>
      <c r="Z266" s="127"/>
      <c r="AA266" s="138">
        <f t="shared" si="531"/>
        <v>0</v>
      </c>
      <c r="AB266" s="124" t="str">
        <f t="shared" ref="AB266" si="590">IF(SUM(M266:Z266)&gt;0,"Yes","No")</f>
        <v>No</v>
      </c>
      <c r="AC266" s="234" t="str">
        <f t="shared" si="533"/>
        <v>No</v>
      </c>
      <c r="AE266" s="275">
        <v>1</v>
      </c>
      <c r="AF266" s="276">
        <f t="shared" ref="AF266" si="591">AE266*SUM(M266:Z266)</f>
        <v>0</v>
      </c>
      <c r="AG266" s="111"/>
      <c r="AH266" s="302">
        <v>29.45</v>
      </c>
      <c r="AI266" s="311">
        <f t="shared" si="550"/>
        <v>0</v>
      </c>
      <c r="AJ266" s="198">
        <f t="shared" si="535"/>
        <v>0</v>
      </c>
      <c r="AK266" s="198">
        <f t="shared" si="536"/>
        <v>0</v>
      </c>
      <c r="AL266" s="198">
        <f t="shared" si="537"/>
        <v>0</v>
      </c>
      <c r="AM266" s="198">
        <f t="shared" si="538"/>
        <v>0</v>
      </c>
      <c r="AN266" s="198">
        <f t="shared" si="539"/>
        <v>0</v>
      </c>
      <c r="AO266" s="198">
        <f t="shared" si="540"/>
        <v>0</v>
      </c>
      <c r="AP266" s="198">
        <f t="shared" si="541"/>
        <v>0</v>
      </c>
      <c r="AQ266" s="198">
        <f t="shared" si="542"/>
        <v>0</v>
      </c>
      <c r="AR266" s="198">
        <f t="shared" si="543"/>
        <v>0</v>
      </c>
      <c r="AS266" s="198">
        <f t="shared" si="544"/>
        <v>0</v>
      </c>
      <c r="AT266" s="198">
        <f t="shared" si="545"/>
        <v>0</v>
      </c>
      <c r="AU266" s="198">
        <f t="shared" si="546"/>
        <v>0</v>
      </c>
      <c r="AV266" s="198">
        <f t="shared" si="547"/>
        <v>0</v>
      </c>
      <c r="AW266" s="198">
        <f t="shared" si="548"/>
        <v>0</v>
      </c>
      <c r="AX266" s="526">
        <v>1</v>
      </c>
      <c r="AY266" s="532"/>
      <c r="AZ266" s="285">
        <f t="shared" ref="AZ266:AZ329" si="592">SUM(M266:Z266)*AY266</f>
        <v>0</v>
      </c>
      <c r="BA266" s="532">
        <v>18</v>
      </c>
      <c r="BB266" s="285">
        <f t="shared" ref="BB266:BB329" si="593">SUM(M266:Z266)*BA266</f>
        <v>0</v>
      </c>
      <c r="BC266" s="536"/>
      <c r="BD266" s="177">
        <f t="shared" ref="BD266:BD329" si="594">SUM(M266:Z266)*BC266</f>
        <v>0</v>
      </c>
      <c r="BE266" s="539"/>
      <c r="BF266" s="177">
        <f t="shared" si="558"/>
        <v>0</v>
      </c>
      <c r="BG266" s="177">
        <f t="shared" si="559"/>
        <v>0</v>
      </c>
      <c r="BH266" s="177">
        <f t="shared" si="560"/>
        <v>0</v>
      </c>
      <c r="BI266" s="177">
        <f t="shared" si="561"/>
        <v>0</v>
      </c>
      <c r="BJ266" s="177">
        <f t="shared" si="562"/>
        <v>0</v>
      </c>
      <c r="BK266" s="177">
        <f t="shared" si="563"/>
        <v>0</v>
      </c>
      <c r="BL266" s="177">
        <f t="shared" si="564"/>
        <v>0</v>
      </c>
      <c r="BM266" s="177">
        <f t="shared" si="565"/>
        <v>0</v>
      </c>
      <c r="BN266" s="177">
        <f t="shared" si="566"/>
        <v>0</v>
      </c>
      <c r="BO266" s="539"/>
      <c r="BP266" s="443">
        <f t="shared" si="567"/>
        <v>0</v>
      </c>
      <c r="BQ266" s="443">
        <f t="shared" si="568"/>
        <v>0</v>
      </c>
      <c r="BR266" s="539"/>
      <c r="BS266" s="177">
        <f t="shared" si="569"/>
        <v>0</v>
      </c>
      <c r="BT266" s="177">
        <f t="shared" si="570"/>
        <v>0</v>
      </c>
      <c r="BU266" s="177">
        <f t="shared" si="571"/>
        <v>0</v>
      </c>
      <c r="BV266" s="177">
        <f t="shared" si="572"/>
        <v>0</v>
      </c>
      <c r="BW266" s="177">
        <f t="shared" si="573"/>
        <v>0</v>
      </c>
      <c r="BX266" s="177">
        <f t="shared" si="574"/>
        <v>0</v>
      </c>
      <c r="BY266" s="177">
        <f t="shared" si="575"/>
        <v>0</v>
      </c>
      <c r="BZ266" s="177">
        <f t="shared" si="576"/>
        <v>0</v>
      </c>
      <c r="CA266" s="177">
        <f t="shared" si="577"/>
        <v>0</v>
      </c>
      <c r="CB266" s="177">
        <f t="shared" si="578"/>
        <v>0</v>
      </c>
      <c r="CC266" s="177">
        <f t="shared" si="579"/>
        <v>0</v>
      </c>
      <c r="CD266" s="177">
        <f t="shared" si="580"/>
        <v>0</v>
      </c>
      <c r="CE266" s="177">
        <f t="shared" si="581"/>
        <v>0</v>
      </c>
      <c r="CF266" s="177">
        <f t="shared" si="582"/>
        <v>0</v>
      </c>
      <c r="CG266" s="177">
        <f t="shared" si="583"/>
        <v>0</v>
      </c>
      <c r="CH266" s="177">
        <f t="shared" si="584"/>
        <v>0</v>
      </c>
      <c r="CI266" s="177">
        <f t="shared" si="585"/>
        <v>0</v>
      </c>
      <c r="CJ266" s="177">
        <f t="shared" si="586"/>
        <v>0</v>
      </c>
      <c r="CK266" s="177">
        <f t="shared" si="587"/>
        <v>0</v>
      </c>
      <c r="CL266" s="177">
        <f t="shared" si="588"/>
        <v>0</v>
      </c>
      <c r="CM266" s="177">
        <f t="shared" si="589"/>
        <v>0</v>
      </c>
    </row>
    <row r="267" spans="1:91" s="123" customFormat="1" ht="90" customHeight="1">
      <c r="A267" s="9"/>
      <c r="B267" s="210"/>
      <c r="C267" s="9"/>
      <c r="D267" s="106" t="s">
        <v>2944</v>
      </c>
      <c r="E267" s="487" t="s">
        <v>6201</v>
      </c>
      <c r="F267" s="105" t="s">
        <v>137</v>
      </c>
      <c r="G267" s="224" t="s">
        <v>116</v>
      </c>
      <c r="H267" s="224" t="s">
        <v>181</v>
      </c>
      <c r="I267" s="105">
        <v>1</v>
      </c>
      <c r="J267" s="105">
        <v>30</v>
      </c>
      <c r="K267" s="105" t="s">
        <v>4673</v>
      </c>
      <c r="L267" s="379">
        <v>588.15059999999994</v>
      </c>
      <c r="M267" s="127"/>
      <c r="N267" s="126"/>
      <c r="O267" s="127"/>
      <c r="P267" s="127"/>
      <c r="Q267" s="127"/>
      <c r="R267" s="127"/>
      <c r="S267" s="127"/>
      <c r="T267" s="127"/>
      <c r="U267" s="127"/>
      <c r="V267" s="127"/>
      <c r="W267" s="127"/>
      <c r="X267" s="127"/>
      <c r="Y267" s="127"/>
      <c r="Z267" s="127"/>
      <c r="AA267" s="138">
        <f t="shared" si="531"/>
        <v>0</v>
      </c>
      <c r="AB267" s="124" t="str">
        <f t="shared" si="555"/>
        <v>No</v>
      </c>
      <c r="AC267" s="234" t="str">
        <f t="shared" si="533"/>
        <v>No</v>
      </c>
      <c r="AE267" s="275">
        <v>1</v>
      </c>
      <c r="AF267" s="276">
        <f t="shared" si="549"/>
        <v>0</v>
      </c>
      <c r="AG267" s="111"/>
      <c r="AH267" s="302">
        <v>29.45</v>
      </c>
      <c r="AI267" s="311">
        <f t="shared" si="550"/>
        <v>0</v>
      </c>
      <c r="AJ267" s="198">
        <f t="shared" si="535"/>
        <v>0</v>
      </c>
      <c r="AK267" s="198">
        <f t="shared" si="536"/>
        <v>0</v>
      </c>
      <c r="AL267" s="198">
        <f t="shared" si="537"/>
        <v>0</v>
      </c>
      <c r="AM267" s="198">
        <f t="shared" si="538"/>
        <v>0</v>
      </c>
      <c r="AN267" s="198">
        <f t="shared" si="539"/>
        <v>0</v>
      </c>
      <c r="AO267" s="198">
        <f t="shared" si="540"/>
        <v>0</v>
      </c>
      <c r="AP267" s="198">
        <f t="shared" si="541"/>
        <v>0</v>
      </c>
      <c r="AQ267" s="198">
        <f t="shared" si="542"/>
        <v>0</v>
      </c>
      <c r="AR267" s="198">
        <f t="shared" si="543"/>
        <v>0</v>
      </c>
      <c r="AS267" s="198">
        <f t="shared" si="544"/>
        <v>0</v>
      </c>
      <c r="AT267" s="198">
        <f t="shared" si="545"/>
        <v>0</v>
      </c>
      <c r="AU267" s="198">
        <f t="shared" si="546"/>
        <v>0</v>
      </c>
      <c r="AV267" s="198">
        <f t="shared" si="547"/>
        <v>0</v>
      </c>
      <c r="AW267" s="198">
        <f t="shared" si="548"/>
        <v>0</v>
      </c>
      <c r="AX267" s="526">
        <v>1</v>
      </c>
      <c r="AY267" s="532"/>
      <c r="AZ267" s="285">
        <f t="shared" si="592"/>
        <v>0</v>
      </c>
      <c r="BA267" s="532">
        <v>18</v>
      </c>
      <c r="BB267" s="285">
        <f t="shared" si="593"/>
        <v>0</v>
      </c>
      <c r="BC267" s="536"/>
      <c r="BD267" s="177">
        <f t="shared" si="594"/>
        <v>0</v>
      </c>
      <c r="BE267" s="539"/>
      <c r="BF267" s="177">
        <f t="shared" si="558"/>
        <v>0</v>
      </c>
      <c r="BG267" s="177">
        <f t="shared" si="559"/>
        <v>0</v>
      </c>
      <c r="BH267" s="177">
        <f t="shared" si="560"/>
        <v>0</v>
      </c>
      <c r="BI267" s="177">
        <f t="shared" si="561"/>
        <v>0</v>
      </c>
      <c r="BJ267" s="177">
        <f t="shared" si="562"/>
        <v>0</v>
      </c>
      <c r="BK267" s="177">
        <f t="shared" si="563"/>
        <v>0</v>
      </c>
      <c r="BL267" s="177">
        <f t="shared" si="564"/>
        <v>0</v>
      </c>
      <c r="BM267" s="177">
        <f t="shared" si="565"/>
        <v>0</v>
      </c>
      <c r="BN267" s="177">
        <f t="shared" si="566"/>
        <v>0</v>
      </c>
      <c r="BO267" s="539"/>
      <c r="BP267" s="443">
        <f t="shared" si="567"/>
        <v>0</v>
      </c>
      <c r="BQ267" s="443">
        <f t="shared" si="568"/>
        <v>0</v>
      </c>
      <c r="BR267" s="539"/>
      <c r="BS267" s="177">
        <f t="shared" si="569"/>
        <v>0</v>
      </c>
      <c r="BT267" s="177">
        <f t="shared" si="570"/>
        <v>0</v>
      </c>
      <c r="BU267" s="177">
        <f t="shared" si="571"/>
        <v>0</v>
      </c>
      <c r="BV267" s="177">
        <f t="shared" si="572"/>
        <v>0</v>
      </c>
      <c r="BW267" s="177">
        <f t="shared" si="573"/>
        <v>0</v>
      </c>
      <c r="BX267" s="177">
        <f t="shared" si="574"/>
        <v>0</v>
      </c>
      <c r="BY267" s="177">
        <f t="shared" si="575"/>
        <v>0</v>
      </c>
      <c r="BZ267" s="177">
        <f t="shared" si="576"/>
        <v>0</v>
      </c>
      <c r="CA267" s="177">
        <f t="shared" si="577"/>
        <v>0</v>
      </c>
      <c r="CB267" s="177">
        <f t="shared" si="578"/>
        <v>0</v>
      </c>
      <c r="CC267" s="177">
        <f t="shared" si="579"/>
        <v>0</v>
      </c>
      <c r="CD267" s="177">
        <f t="shared" si="580"/>
        <v>0</v>
      </c>
      <c r="CE267" s="177">
        <f t="shared" si="581"/>
        <v>0</v>
      </c>
      <c r="CF267" s="177">
        <f t="shared" si="582"/>
        <v>0</v>
      </c>
      <c r="CG267" s="177">
        <f t="shared" si="583"/>
        <v>0</v>
      </c>
      <c r="CH267" s="177">
        <f t="shared" si="584"/>
        <v>0</v>
      </c>
      <c r="CI267" s="177">
        <f t="shared" si="585"/>
        <v>0</v>
      </c>
      <c r="CJ267" s="177">
        <f t="shared" si="586"/>
        <v>0</v>
      </c>
      <c r="CK267" s="177">
        <f t="shared" si="587"/>
        <v>0</v>
      </c>
      <c r="CL267" s="177">
        <f t="shared" si="588"/>
        <v>0</v>
      </c>
      <c r="CM267" s="177">
        <f t="shared" si="589"/>
        <v>0</v>
      </c>
    </row>
    <row r="268" spans="1:91" s="9" customFormat="1" ht="90" customHeight="1">
      <c r="B268" s="225"/>
      <c r="D268" s="141" t="s">
        <v>343</v>
      </c>
      <c r="E268" s="223" t="s">
        <v>2884</v>
      </c>
      <c r="F268" s="114" t="s">
        <v>136</v>
      </c>
      <c r="G268" s="115" t="s">
        <v>111</v>
      </c>
      <c r="H268" s="115" t="s">
        <v>181</v>
      </c>
      <c r="I268" s="114">
        <v>3</v>
      </c>
      <c r="J268" s="114">
        <v>24</v>
      </c>
      <c r="K268" s="114" t="s">
        <v>4673</v>
      </c>
      <c r="L268" s="380">
        <v>1547.6265000000001</v>
      </c>
      <c r="M268" s="129"/>
      <c r="N268" s="129"/>
      <c r="O268" s="129"/>
      <c r="P268" s="129"/>
      <c r="Q268" s="129"/>
      <c r="R268" s="129"/>
      <c r="S268" s="129"/>
      <c r="T268" s="129"/>
      <c r="U268" s="129"/>
      <c r="V268" s="129"/>
      <c r="W268" s="129"/>
      <c r="X268" s="129"/>
      <c r="Y268" s="129"/>
      <c r="Z268" s="129"/>
      <c r="AA268" s="131">
        <f t="shared" si="531"/>
        <v>0</v>
      </c>
      <c r="AB268" s="131" t="str">
        <f>IF(SUM(M268:Z268)&gt;0,"Yes","No")</f>
        <v>No</v>
      </c>
      <c r="AC268" s="212" t="str">
        <f t="shared" si="533"/>
        <v>No</v>
      </c>
      <c r="AE268" s="275">
        <v>3</v>
      </c>
      <c r="AF268" s="276">
        <f t="shared" ref="AF268" si="595">AE268*SUM(M268:Z268)</f>
        <v>0</v>
      </c>
      <c r="AG268" s="111"/>
      <c r="AH268" s="302">
        <v>87.1</v>
      </c>
      <c r="AI268" s="311">
        <f t="shared" si="550"/>
        <v>0</v>
      </c>
      <c r="AJ268" s="198">
        <f t="shared" si="535"/>
        <v>0</v>
      </c>
      <c r="AK268" s="198">
        <f t="shared" si="536"/>
        <v>0</v>
      </c>
      <c r="AL268" s="198">
        <f t="shared" si="537"/>
        <v>0</v>
      </c>
      <c r="AM268" s="198">
        <f t="shared" si="538"/>
        <v>0</v>
      </c>
      <c r="AN268" s="198">
        <f t="shared" si="539"/>
        <v>0</v>
      </c>
      <c r="AO268" s="198">
        <f t="shared" si="540"/>
        <v>0</v>
      </c>
      <c r="AP268" s="198">
        <f t="shared" si="541"/>
        <v>0</v>
      </c>
      <c r="AQ268" s="198">
        <f t="shared" si="542"/>
        <v>0</v>
      </c>
      <c r="AR268" s="198">
        <f t="shared" si="543"/>
        <v>0</v>
      </c>
      <c r="AS268" s="198">
        <f t="shared" si="544"/>
        <v>0</v>
      </c>
      <c r="AT268" s="198">
        <f t="shared" si="545"/>
        <v>0</v>
      </c>
      <c r="AU268" s="198">
        <f t="shared" si="546"/>
        <v>0</v>
      </c>
      <c r="AV268" s="198">
        <f t="shared" si="547"/>
        <v>0</v>
      </c>
      <c r="AW268" s="198">
        <f t="shared" si="548"/>
        <v>0</v>
      </c>
      <c r="AX268" s="526">
        <v>3</v>
      </c>
      <c r="AY268" s="532">
        <v>41</v>
      </c>
      <c r="AZ268" s="285">
        <f t="shared" si="592"/>
        <v>0</v>
      </c>
      <c r="BA268" s="532"/>
      <c r="BB268" s="285">
        <f t="shared" si="593"/>
        <v>0</v>
      </c>
      <c r="BC268" s="536"/>
      <c r="BD268" s="177">
        <f t="shared" si="594"/>
        <v>0</v>
      </c>
      <c r="BE268" s="539"/>
      <c r="BF268" s="177">
        <f t="shared" si="558"/>
        <v>0</v>
      </c>
      <c r="BG268" s="177">
        <f t="shared" si="559"/>
        <v>0</v>
      </c>
      <c r="BH268" s="177">
        <f t="shared" si="560"/>
        <v>0</v>
      </c>
      <c r="BI268" s="177">
        <f t="shared" si="561"/>
        <v>0</v>
      </c>
      <c r="BJ268" s="177">
        <f t="shared" si="562"/>
        <v>0</v>
      </c>
      <c r="BK268" s="177">
        <f t="shared" si="563"/>
        <v>0</v>
      </c>
      <c r="BL268" s="177">
        <f t="shared" si="564"/>
        <v>0</v>
      </c>
      <c r="BM268" s="177">
        <f t="shared" si="565"/>
        <v>0</v>
      </c>
      <c r="BN268" s="177">
        <f t="shared" si="566"/>
        <v>0</v>
      </c>
      <c r="BO268" s="539"/>
      <c r="BP268" s="443">
        <f t="shared" si="567"/>
        <v>0</v>
      </c>
      <c r="BQ268" s="443">
        <f t="shared" si="568"/>
        <v>0</v>
      </c>
      <c r="BR268" s="539"/>
      <c r="BS268" s="177">
        <f t="shared" si="569"/>
        <v>0</v>
      </c>
      <c r="BT268" s="177">
        <f t="shared" si="570"/>
        <v>0</v>
      </c>
      <c r="BU268" s="177">
        <f t="shared" si="571"/>
        <v>0</v>
      </c>
      <c r="BV268" s="177">
        <f t="shared" si="572"/>
        <v>0</v>
      </c>
      <c r="BW268" s="177">
        <f t="shared" si="573"/>
        <v>0</v>
      </c>
      <c r="BX268" s="177">
        <f t="shared" si="574"/>
        <v>0</v>
      </c>
      <c r="BY268" s="177">
        <f t="shared" si="575"/>
        <v>0</v>
      </c>
      <c r="BZ268" s="177">
        <f t="shared" si="576"/>
        <v>0</v>
      </c>
      <c r="CA268" s="177">
        <f t="shared" si="577"/>
        <v>0</v>
      </c>
      <c r="CB268" s="177">
        <f t="shared" si="578"/>
        <v>0</v>
      </c>
      <c r="CC268" s="177">
        <f t="shared" si="579"/>
        <v>0</v>
      </c>
      <c r="CD268" s="177">
        <f t="shared" si="580"/>
        <v>0</v>
      </c>
      <c r="CE268" s="177">
        <f t="shared" si="581"/>
        <v>0</v>
      </c>
      <c r="CF268" s="177">
        <f t="shared" si="582"/>
        <v>0</v>
      </c>
      <c r="CG268" s="177">
        <f t="shared" si="583"/>
        <v>0</v>
      </c>
      <c r="CH268" s="177">
        <f t="shared" si="584"/>
        <v>0</v>
      </c>
      <c r="CI268" s="177">
        <f t="shared" si="585"/>
        <v>0</v>
      </c>
      <c r="CJ268" s="177">
        <f t="shared" si="586"/>
        <v>0</v>
      </c>
      <c r="CK268" s="177">
        <f t="shared" si="587"/>
        <v>0</v>
      </c>
      <c r="CL268" s="177">
        <f t="shared" si="588"/>
        <v>0</v>
      </c>
      <c r="CM268" s="177">
        <f t="shared" si="589"/>
        <v>0</v>
      </c>
    </row>
    <row r="269" spans="1:91" s="9" customFormat="1" ht="90" customHeight="1">
      <c r="B269" s="210"/>
      <c r="D269" s="141" t="s">
        <v>2958</v>
      </c>
      <c r="E269" s="486" t="s">
        <v>6201</v>
      </c>
      <c r="F269" s="114" t="s">
        <v>136</v>
      </c>
      <c r="G269" s="115" t="s">
        <v>111</v>
      </c>
      <c r="H269" s="115" t="s">
        <v>181</v>
      </c>
      <c r="I269" s="114">
        <v>3</v>
      </c>
      <c r="J269" s="114">
        <v>24</v>
      </c>
      <c r="K269" s="114" t="s">
        <v>4673</v>
      </c>
      <c r="L269" s="380">
        <v>1345.7671</v>
      </c>
      <c r="M269" s="129"/>
      <c r="N269" s="129"/>
      <c r="O269" s="129"/>
      <c r="P269" s="129"/>
      <c r="Q269" s="129"/>
      <c r="R269" s="129"/>
      <c r="S269" s="129"/>
      <c r="T269" s="129"/>
      <c r="U269" s="129"/>
      <c r="V269" s="129"/>
      <c r="W269" s="129"/>
      <c r="X269" s="129"/>
      <c r="Y269" s="129"/>
      <c r="Z269" s="129"/>
      <c r="AA269" s="131">
        <f t="shared" si="531"/>
        <v>0</v>
      </c>
      <c r="AB269" s="131" t="str">
        <f>IF(SUM(M269:Z269)&gt;0,"Yes","No")</f>
        <v>No</v>
      </c>
      <c r="AC269" s="212" t="str">
        <f t="shared" si="533"/>
        <v>No</v>
      </c>
      <c r="AE269" s="275">
        <v>3</v>
      </c>
      <c r="AF269" s="276">
        <f t="shared" si="549"/>
        <v>0</v>
      </c>
      <c r="AG269" s="111"/>
      <c r="AH269" s="302">
        <v>87.1</v>
      </c>
      <c r="AI269" s="311">
        <f t="shared" si="550"/>
        <v>0</v>
      </c>
      <c r="AJ269" s="198">
        <f t="shared" si="535"/>
        <v>0</v>
      </c>
      <c r="AK269" s="198">
        <f t="shared" si="536"/>
        <v>0</v>
      </c>
      <c r="AL269" s="198">
        <f t="shared" si="537"/>
        <v>0</v>
      </c>
      <c r="AM269" s="198">
        <f t="shared" si="538"/>
        <v>0</v>
      </c>
      <c r="AN269" s="198">
        <f t="shared" si="539"/>
        <v>0</v>
      </c>
      <c r="AO269" s="198">
        <f t="shared" si="540"/>
        <v>0</v>
      </c>
      <c r="AP269" s="198">
        <f t="shared" si="541"/>
        <v>0</v>
      </c>
      <c r="AQ269" s="198">
        <f t="shared" si="542"/>
        <v>0</v>
      </c>
      <c r="AR269" s="198">
        <f t="shared" si="543"/>
        <v>0</v>
      </c>
      <c r="AS269" s="198">
        <f t="shared" si="544"/>
        <v>0</v>
      </c>
      <c r="AT269" s="198">
        <f t="shared" si="545"/>
        <v>0</v>
      </c>
      <c r="AU269" s="198">
        <f t="shared" si="546"/>
        <v>0</v>
      </c>
      <c r="AV269" s="198">
        <f t="shared" si="547"/>
        <v>0</v>
      </c>
      <c r="AW269" s="198">
        <f t="shared" si="548"/>
        <v>0</v>
      </c>
      <c r="AX269" s="526">
        <v>3</v>
      </c>
      <c r="AY269" s="532">
        <v>41</v>
      </c>
      <c r="AZ269" s="285">
        <f t="shared" si="592"/>
        <v>0</v>
      </c>
      <c r="BA269" s="532"/>
      <c r="BB269" s="285">
        <f t="shared" si="593"/>
        <v>0</v>
      </c>
      <c r="BC269" s="536"/>
      <c r="BD269" s="177">
        <f t="shared" si="594"/>
        <v>0</v>
      </c>
      <c r="BE269" s="539"/>
      <c r="BF269" s="177">
        <f t="shared" si="558"/>
        <v>0</v>
      </c>
      <c r="BG269" s="177">
        <f t="shared" si="559"/>
        <v>0</v>
      </c>
      <c r="BH269" s="177">
        <f t="shared" si="560"/>
        <v>0</v>
      </c>
      <c r="BI269" s="177">
        <f t="shared" si="561"/>
        <v>0</v>
      </c>
      <c r="BJ269" s="177">
        <f t="shared" si="562"/>
        <v>0</v>
      </c>
      <c r="BK269" s="177">
        <f t="shared" si="563"/>
        <v>0</v>
      </c>
      <c r="BL269" s="177">
        <f t="shared" si="564"/>
        <v>0</v>
      </c>
      <c r="BM269" s="177">
        <f t="shared" si="565"/>
        <v>0</v>
      </c>
      <c r="BN269" s="177">
        <f t="shared" si="566"/>
        <v>0</v>
      </c>
      <c r="BO269" s="539"/>
      <c r="BP269" s="443">
        <f t="shared" si="567"/>
        <v>0</v>
      </c>
      <c r="BQ269" s="443">
        <f t="shared" si="568"/>
        <v>0</v>
      </c>
      <c r="BR269" s="539"/>
      <c r="BS269" s="177">
        <f t="shared" si="569"/>
        <v>0</v>
      </c>
      <c r="BT269" s="177">
        <f t="shared" si="570"/>
        <v>0</v>
      </c>
      <c r="BU269" s="177">
        <f t="shared" si="571"/>
        <v>0</v>
      </c>
      <c r="BV269" s="177">
        <f t="shared" si="572"/>
        <v>0</v>
      </c>
      <c r="BW269" s="177">
        <f t="shared" si="573"/>
        <v>0</v>
      </c>
      <c r="BX269" s="177">
        <f t="shared" si="574"/>
        <v>0</v>
      </c>
      <c r="BY269" s="177">
        <f t="shared" si="575"/>
        <v>0</v>
      </c>
      <c r="BZ269" s="177">
        <f t="shared" si="576"/>
        <v>0</v>
      </c>
      <c r="CA269" s="177">
        <f t="shared" si="577"/>
        <v>0</v>
      </c>
      <c r="CB269" s="177">
        <f t="shared" si="578"/>
        <v>0</v>
      </c>
      <c r="CC269" s="177">
        <f t="shared" si="579"/>
        <v>0</v>
      </c>
      <c r="CD269" s="177">
        <f t="shared" si="580"/>
        <v>0</v>
      </c>
      <c r="CE269" s="177">
        <f t="shared" si="581"/>
        <v>0</v>
      </c>
      <c r="CF269" s="177">
        <f t="shared" si="582"/>
        <v>0</v>
      </c>
      <c r="CG269" s="177">
        <f t="shared" si="583"/>
        <v>0</v>
      </c>
      <c r="CH269" s="177">
        <f t="shared" si="584"/>
        <v>0</v>
      </c>
      <c r="CI269" s="177">
        <f t="shared" si="585"/>
        <v>0</v>
      </c>
      <c r="CJ269" s="177">
        <f t="shared" si="586"/>
        <v>0</v>
      </c>
      <c r="CK269" s="177">
        <f t="shared" si="587"/>
        <v>0</v>
      </c>
      <c r="CL269" s="177">
        <f t="shared" si="588"/>
        <v>0</v>
      </c>
      <c r="CM269" s="177">
        <f t="shared" si="589"/>
        <v>0</v>
      </c>
    </row>
    <row r="270" spans="1:91" s="123" customFormat="1" ht="90" customHeight="1">
      <c r="A270" s="9"/>
      <c r="B270" s="210"/>
      <c r="D270" s="110" t="s">
        <v>344</v>
      </c>
      <c r="E270" s="175" t="s">
        <v>2884</v>
      </c>
      <c r="F270" s="111" t="s">
        <v>136</v>
      </c>
      <c r="G270" s="111" t="s">
        <v>111</v>
      </c>
      <c r="H270" s="111" t="s">
        <v>181</v>
      </c>
      <c r="I270" s="111">
        <v>3</v>
      </c>
      <c r="J270" s="111">
        <v>24</v>
      </c>
      <c r="K270" s="111" t="s">
        <v>4673</v>
      </c>
      <c r="L270" s="384">
        <v>1547.6265000000001</v>
      </c>
      <c r="M270" s="401"/>
      <c r="N270" s="401"/>
      <c r="O270" s="401"/>
      <c r="P270" s="401"/>
      <c r="Q270" s="401"/>
      <c r="R270" s="401"/>
      <c r="S270" s="401"/>
      <c r="T270" s="401"/>
      <c r="U270" s="401"/>
      <c r="V270" s="401"/>
      <c r="W270" s="401"/>
      <c r="X270" s="401"/>
      <c r="Y270" s="401"/>
      <c r="Z270" s="401"/>
      <c r="AA270" s="425">
        <f t="shared" si="531"/>
        <v>0</v>
      </c>
      <c r="AB270" s="138" t="str">
        <f>IF(SUM(M270:Z270)&gt;0,"Yes","No")</f>
        <v>No</v>
      </c>
      <c r="AC270" s="166" t="str">
        <f t="shared" si="533"/>
        <v>No</v>
      </c>
      <c r="AD270" s="403"/>
      <c r="AE270" s="277">
        <v>3</v>
      </c>
      <c r="AF270" s="278">
        <f t="shared" ref="AF270" si="596">AE270*SUM(M270:Z270)</f>
        <v>0</v>
      </c>
      <c r="AG270" s="229"/>
      <c r="AH270" s="303">
        <v>87.1</v>
      </c>
      <c r="AI270" s="311">
        <f t="shared" si="550"/>
        <v>0</v>
      </c>
      <c r="AJ270" s="198">
        <f t="shared" si="535"/>
        <v>0</v>
      </c>
      <c r="AK270" s="198">
        <f t="shared" si="536"/>
        <v>0</v>
      </c>
      <c r="AL270" s="198">
        <f t="shared" si="537"/>
        <v>0</v>
      </c>
      <c r="AM270" s="198">
        <f t="shared" si="538"/>
        <v>0</v>
      </c>
      <c r="AN270" s="198">
        <f t="shared" si="539"/>
        <v>0</v>
      </c>
      <c r="AO270" s="198">
        <f t="shared" si="540"/>
        <v>0</v>
      </c>
      <c r="AP270" s="198">
        <f t="shared" si="541"/>
        <v>0</v>
      </c>
      <c r="AQ270" s="198">
        <f t="shared" si="542"/>
        <v>0</v>
      </c>
      <c r="AR270" s="198">
        <f t="shared" si="543"/>
        <v>0</v>
      </c>
      <c r="AS270" s="198">
        <f t="shared" si="544"/>
        <v>0</v>
      </c>
      <c r="AT270" s="198">
        <f t="shared" si="545"/>
        <v>0</v>
      </c>
      <c r="AU270" s="198">
        <f t="shared" si="546"/>
        <v>0</v>
      </c>
      <c r="AV270" s="198">
        <f t="shared" si="547"/>
        <v>0</v>
      </c>
      <c r="AW270" s="198">
        <f t="shared" si="548"/>
        <v>0</v>
      </c>
      <c r="AX270" s="526">
        <v>3</v>
      </c>
      <c r="AY270" s="532">
        <v>41</v>
      </c>
      <c r="AZ270" s="285">
        <f t="shared" si="592"/>
        <v>0</v>
      </c>
      <c r="BA270" s="532"/>
      <c r="BB270" s="285">
        <f t="shared" si="593"/>
        <v>0</v>
      </c>
      <c r="BC270" s="536"/>
      <c r="BD270" s="177">
        <f t="shared" si="594"/>
        <v>0</v>
      </c>
      <c r="BE270" s="539"/>
      <c r="BF270" s="177">
        <f t="shared" si="558"/>
        <v>0</v>
      </c>
      <c r="BG270" s="177">
        <f t="shared" si="559"/>
        <v>0</v>
      </c>
      <c r="BH270" s="177">
        <f t="shared" si="560"/>
        <v>0</v>
      </c>
      <c r="BI270" s="177">
        <f t="shared" si="561"/>
        <v>0</v>
      </c>
      <c r="BJ270" s="177">
        <f t="shared" si="562"/>
        <v>0</v>
      </c>
      <c r="BK270" s="177">
        <f t="shared" si="563"/>
        <v>0</v>
      </c>
      <c r="BL270" s="177">
        <f t="shared" si="564"/>
        <v>0</v>
      </c>
      <c r="BM270" s="177">
        <f t="shared" si="565"/>
        <v>0</v>
      </c>
      <c r="BN270" s="177">
        <f t="shared" si="566"/>
        <v>0</v>
      </c>
      <c r="BO270" s="539"/>
      <c r="BP270" s="443">
        <f t="shared" si="567"/>
        <v>0</v>
      </c>
      <c r="BQ270" s="443">
        <f t="shared" si="568"/>
        <v>0</v>
      </c>
      <c r="BR270" s="539"/>
      <c r="BS270" s="177">
        <f t="shared" si="569"/>
        <v>0</v>
      </c>
      <c r="BT270" s="177">
        <f t="shared" si="570"/>
        <v>0</v>
      </c>
      <c r="BU270" s="177">
        <f t="shared" si="571"/>
        <v>0</v>
      </c>
      <c r="BV270" s="177">
        <f t="shared" si="572"/>
        <v>0</v>
      </c>
      <c r="BW270" s="177">
        <f t="shared" si="573"/>
        <v>0</v>
      </c>
      <c r="BX270" s="177">
        <f t="shared" si="574"/>
        <v>0</v>
      </c>
      <c r="BY270" s="177">
        <f t="shared" si="575"/>
        <v>0</v>
      </c>
      <c r="BZ270" s="177">
        <f t="shared" si="576"/>
        <v>0</v>
      </c>
      <c r="CA270" s="177">
        <f t="shared" si="577"/>
        <v>0</v>
      </c>
      <c r="CB270" s="177">
        <f t="shared" si="578"/>
        <v>0</v>
      </c>
      <c r="CC270" s="177">
        <f t="shared" si="579"/>
        <v>0</v>
      </c>
      <c r="CD270" s="177">
        <f t="shared" si="580"/>
        <v>0</v>
      </c>
      <c r="CE270" s="177">
        <f t="shared" si="581"/>
        <v>0</v>
      </c>
      <c r="CF270" s="177">
        <f t="shared" si="582"/>
        <v>0</v>
      </c>
      <c r="CG270" s="177">
        <f t="shared" si="583"/>
        <v>0</v>
      </c>
      <c r="CH270" s="177">
        <f t="shared" si="584"/>
        <v>0</v>
      </c>
      <c r="CI270" s="177">
        <f t="shared" si="585"/>
        <v>0</v>
      </c>
      <c r="CJ270" s="177">
        <f t="shared" si="586"/>
        <v>0</v>
      </c>
      <c r="CK270" s="177">
        <f t="shared" si="587"/>
        <v>0</v>
      </c>
      <c r="CL270" s="177">
        <f t="shared" si="588"/>
        <v>0</v>
      </c>
      <c r="CM270" s="177">
        <f t="shared" si="589"/>
        <v>0</v>
      </c>
    </row>
    <row r="271" spans="1:91" s="123" customFormat="1" ht="90" customHeight="1">
      <c r="A271" s="9"/>
      <c r="B271" s="213"/>
      <c r="C271" s="167"/>
      <c r="D271" s="253" t="s">
        <v>2972</v>
      </c>
      <c r="E271" s="488" t="s">
        <v>6201</v>
      </c>
      <c r="F271" s="229" t="s">
        <v>136</v>
      </c>
      <c r="G271" s="229" t="s">
        <v>111</v>
      </c>
      <c r="H271" s="229" t="s">
        <v>181</v>
      </c>
      <c r="I271" s="229">
        <v>3</v>
      </c>
      <c r="J271" s="229">
        <v>24</v>
      </c>
      <c r="K271" s="229" t="s">
        <v>4673</v>
      </c>
      <c r="L271" s="391">
        <v>1345.7671</v>
      </c>
      <c r="M271" s="243"/>
      <c r="N271" s="243"/>
      <c r="O271" s="243"/>
      <c r="P271" s="243"/>
      <c r="Q271" s="243"/>
      <c r="R271" s="243"/>
      <c r="S271" s="243"/>
      <c r="T271" s="243"/>
      <c r="U271" s="243"/>
      <c r="V271" s="243"/>
      <c r="W271" s="243"/>
      <c r="X271" s="243"/>
      <c r="Y271" s="243"/>
      <c r="Z271" s="243"/>
      <c r="AA271" s="138">
        <f t="shared" si="531"/>
        <v>0</v>
      </c>
      <c r="AB271" s="232" t="str">
        <f>IF(SUM(M271:Z271)&gt;0,"Yes","No")</f>
        <v>No</v>
      </c>
      <c r="AC271" s="233" t="str">
        <f t="shared" si="533"/>
        <v>No</v>
      </c>
      <c r="AE271" s="277">
        <v>3</v>
      </c>
      <c r="AF271" s="278">
        <f t="shared" si="549"/>
        <v>0</v>
      </c>
      <c r="AG271" s="229"/>
      <c r="AH271" s="303">
        <v>87.1</v>
      </c>
      <c r="AI271" s="311">
        <f t="shared" si="550"/>
        <v>0</v>
      </c>
      <c r="AJ271" s="198">
        <f t="shared" si="535"/>
        <v>0</v>
      </c>
      <c r="AK271" s="198">
        <f t="shared" si="536"/>
        <v>0</v>
      </c>
      <c r="AL271" s="198">
        <f t="shared" si="537"/>
        <v>0</v>
      </c>
      <c r="AM271" s="198">
        <f t="shared" si="538"/>
        <v>0</v>
      </c>
      <c r="AN271" s="198">
        <f t="shared" si="539"/>
        <v>0</v>
      </c>
      <c r="AO271" s="198">
        <f t="shared" si="540"/>
        <v>0</v>
      </c>
      <c r="AP271" s="198">
        <f t="shared" si="541"/>
        <v>0</v>
      </c>
      <c r="AQ271" s="198">
        <f t="shared" si="542"/>
        <v>0</v>
      </c>
      <c r="AR271" s="198">
        <f t="shared" si="543"/>
        <v>0</v>
      </c>
      <c r="AS271" s="198">
        <f t="shared" si="544"/>
        <v>0</v>
      </c>
      <c r="AT271" s="198">
        <f t="shared" si="545"/>
        <v>0</v>
      </c>
      <c r="AU271" s="198">
        <f t="shared" si="546"/>
        <v>0</v>
      </c>
      <c r="AV271" s="198">
        <f t="shared" si="547"/>
        <v>0</v>
      </c>
      <c r="AW271" s="198">
        <f t="shared" si="548"/>
        <v>0</v>
      </c>
      <c r="AX271" s="526">
        <v>3</v>
      </c>
      <c r="AY271" s="532">
        <v>41</v>
      </c>
      <c r="AZ271" s="285">
        <f t="shared" si="592"/>
        <v>0</v>
      </c>
      <c r="BA271" s="532"/>
      <c r="BB271" s="285">
        <f t="shared" si="593"/>
        <v>0</v>
      </c>
      <c r="BC271" s="536"/>
      <c r="BD271" s="177">
        <f t="shared" si="594"/>
        <v>0</v>
      </c>
      <c r="BE271" s="539"/>
      <c r="BF271" s="177">
        <f t="shared" si="558"/>
        <v>0</v>
      </c>
      <c r="BG271" s="177">
        <f t="shared" si="559"/>
        <v>0</v>
      </c>
      <c r="BH271" s="177">
        <f t="shared" si="560"/>
        <v>0</v>
      </c>
      <c r="BI271" s="177">
        <f t="shared" si="561"/>
        <v>0</v>
      </c>
      <c r="BJ271" s="177">
        <f t="shared" si="562"/>
        <v>0</v>
      </c>
      <c r="BK271" s="177">
        <f t="shared" si="563"/>
        <v>0</v>
      </c>
      <c r="BL271" s="177">
        <f t="shared" si="564"/>
        <v>0</v>
      </c>
      <c r="BM271" s="177">
        <f t="shared" si="565"/>
        <v>0</v>
      </c>
      <c r="BN271" s="177">
        <f t="shared" si="566"/>
        <v>0</v>
      </c>
      <c r="BO271" s="539"/>
      <c r="BP271" s="443">
        <f t="shared" si="567"/>
        <v>0</v>
      </c>
      <c r="BQ271" s="443">
        <f t="shared" si="568"/>
        <v>0</v>
      </c>
      <c r="BR271" s="539"/>
      <c r="BS271" s="177">
        <f t="shared" si="569"/>
        <v>0</v>
      </c>
      <c r="BT271" s="177">
        <f t="shared" si="570"/>
        <v>0</v>
      </c>
      <c r="BU271" s="177">
        <f t="shared" si="571"/>
        <v>0</v>
      </c>
      <c r="BV271" s="177">
        <f t="shared" si="572"/>
        <v>0</v>
      </c>
      <c r="BW271" s="177">
        <f t="shared" si="573"/>
        <v>0</v>
      </c>
      <c r="BX271" s="177">
        <f t="shared" si="574"/>
        <v>0</v>
      </c>
      <c r="BY271" s="177">
        <f t="shared" si="575"/>
        <v>0</v>
      </c>
      <c r="BZ271" s="177">
        <f t="shared" si="576"/>
        <v>0</v>
      </c>
      <c r="CA271" s="177">
        <f t="shared" si="577"/>
        <v>0</v>
      </c>
      <c r="CB271" s="177">
        <f t="shared" si="578"/>
        <v>0</v>
      </c>
      <c r="CC271" s="177">
        <f t="shared" si="579"/>
        <v>0</v>
      </c>
      <c r="CD271" s="177">
        <f t="shared" si="580"/>
        <v>0</v>
      </c>
      <c r="CE271" s="177">
        <f t="shared" si="581"/>
        <v>0</v>
      </c>
      <c r="CF271" s="177">
        <f t="shared" si="582"/>
        <v>0</v>
      </c>
      <c r="CG271" s="177">
        <f t="shared" si="583"/>
        <v>0</v>
      </c>
      <c r="CH271" s="177">
        <f t="shared" si="584"/>
        <v>0</v>
      </c>
      <c r="CI271" s="177">
        <f t="shared" si="585"/>
        <v>0</v>
      </c>
      <c r="CJ271" s="177">
        <f t="shared" si="586"/>
        <v>0</v>
      </c>
      <c r="CK271" s="177">
        <f t="shared" si="587"/>
        <v>0</v>
      </c>
      <c r="CL271" s="177">
        <f t="shared" si="588"/>
        <v>0</v>
      </c>
      <c r="CM271" s="177">
        <f t="shared" si="589"/>
        <v>0</v>
      </c>
    </row>
    <row r="272" spans="1:91" s="123" customFormat="1" ht="40.799999999999997" customHeight="1">
      <c r="A272" s="9"/>
      <c r="B272" s="117"/>
      <c r="C272" s="122"/>
      <c r="D272" s="495" t="s">
        <v>2286</v>
      </c>
      <c r="E272" s="174"/>
      <c r="F272" s="110"/>
      <c r="G272" s="108"/>
      <c r="H272" s="108"/>
      <c r="I272" s="110"/>
      <c r="J272" s="109"/>
      <c r="K272" s="109"/>
      <c r="L272" s="201"/>
      <c r="M272" s="135"/>
      <c r="Z272" s="9"/>
      <c r="AA272" s="369"/>
      <c r="AB272" s="124"/>
      <c r="AC272" s="125"/>
      <c r="AE272" s="111"/>
      <c r="AF272" s="111"/>
      <c r="AG272" s="111"/>
      <c r="AH272" s="300"/>
      <c r="AI272" s="311"/>
      <c r="AJ272" s="198"/>
      <c r="AK272" s="198"/>
      <c r="AL272" s="198"/>
      <c r="AM272" s="198"/>
      <c r="AN272" s="198"/>
      <c r="AO272" s="198"/>
      <c r="AP272" s="198"/>
      <c r="AQ272" s="198"/>
      <c r="AR272" s="198"/>
      <c r="AS272" s="198"/>
      <c r="AT272" s="198"/>
      <c r="AU272" s="198"/>
      <c r="AV272" s="198"/>
      <c r="AW272" s="198"/>
      <c r="AX272" s="525"/>
      <c r="AY272" s="531"/>
      <c r="AZ272" s="285">
        <f t="shared" si="592"/>
        <v>0</v>
      </c>
      <c r="BA272" s="531"/>
      <c r="BB272" s="285">
        <f t="shared" si="593"/>
        <v>0</v>
      </c>
      <c r="BC272" s="531"/>
      <c r="BD272" s="177">
        <f t="shared" si="594"/>
        <v>0</v>
      </c>
      <c r="BE272" s="539"/>
      <c r="BF272" s="177">
        <f t="shared" si="558"/>
        <v>0</v>
      </c>
      <c r="BG272" s="177">
        <f t="shared" si="559"/>
        <v>0</v>
      </c>
      <c r="BH272" s="177">
        <f t="shared" si="560"/>
        <v>0</v>
      </c>
      <c r="BI272" s="177">
        <f t="shared" si="561"/>
        <v>0</v>
      </c>
      <c r="BJ272" s="177">
        <f t="shared" si="562"/>
        <v>0</v>
      </c>
      <c r="BK272" s="177">
        <f t="shared" si="563"/>
        <v>0</v>
      </c>
      <c r="BL272" s="177">
        <f t="shared" si="564"/>
        <v>0</v>
      </c>
      <c r="BM272" s="177">
        <f t="shared" si="565"/>
        <v>0</v>
      </c>
      <c r="BN272" s="177">
        <f t="shared" si="566"/>
        <v>0</v>
      </c>
      <c r="BO272" s="539"/>
      <c r="BP272" s="443">
        <f t="shared" si="567"/>
        <v>0</v>
      </c>
      <c r="BQ272" s="443">
        <f t="shared" si="568"/>
        <v>0</v>
      </c>
      <c r="BR272" s="539"/>
      <c r="BS272" s="177">
        <f t="shared" si="569"/>
        <v>0</v>
      </c>
      <c r="BT272" s="177">
        <f t="shared" si="570"/>
        <v>0</v>
      </c>
      <c r="BU272" s="177">
        <f t="shared" si="571"/>
        <v>0</v>
      </c>
      <c r="BV272" s="177">
        <f t="shared" si="572"/>
        <v>0</v>
      </c>
      <c r="BW272" s="177">
        <f t="shared" si="573"/>
        <v>0</v>
      </c>
      <c r="BX272" s="177">
        <f t="shared" si="574"/>
        <v>0</v>
      </c>
      <c r="BY272" s="177">
        <f t="shared" si="575"/>
        <v>0</v>
      </c>
      <c r="BZ272" s="177">
        <f t="shared" si="576"/>
        <v>0</v>
      </c>
      <c r="CA272" s="177">
        <f t="shared" si="577"/>
        <v>0</v>
      </c>
      <c r="CB272" s="177">
        <f t="shared" si="578"/>
        <v>0</v>
      </c>
      <c r="CC272" s="177">
        <f t="shared" si="579"/>
        <v>0</v>
      </c>
      <c r="CD272" s="177">
        <f t="shared" si="580"/>
        <v>0</v>
      </c>
      <c r="CE272" s="177">
        <f t="shared" si="581"/>
        <v>0</v>
      </c>
      <c r="CF272" s="177">
        <f t="shared" si="582"/>
        <v>0</v>
      </c>
      <c r="CG272" s="177">
        <f t="shared" si="583"/>
        <v>0</v>
      </c>
      <c r="CH272" s="177">
        <f t="shared" si="584"/>
        <v>0</v>
      </c>
      <c r="CI272" s="177">
        <f t="shared" si="585"/>
        <v>0</v>
      </c>
      <c r="CJ272" s="177">
        <f t="shared" si="586"/>
        <v>0</v>
      </c>
      <c r="CK272" s="177">
        <f t="shared" si="587"/>
        <v>0</v>
      </c>
      <c r="CL272" s="177">
        <f t="shared" si="588"/>
        <v>0</v>
      </c>
      <c r="CM272" s="177">
        <f t="shared" si="589"/>
        <v>0</v>
      </c>
    </row>
    <row r="273" spans="1:91" s="9" customFormat="1" ht="90" customHeight="1">
      <c r="B273" s="202"/>
      <c r="C273" s="143"/>
      <c r="D273" s="221" t="s">
        <v>222</v>
      </c>
      <c r="E273" s="222" t="s">
        <v>2884</v>
      </c>
      <c r="F273" s="204" t="s">
        <v>133</v>
      </c>
      <c r="G273" s="204" t="s">
        <v>139</v>
      </c>
      <c r="H273" s="204" t="s">
        <v>2134</v>
      </c>
      <c r="I273" s="204">
        <v>4</v>
      </c>
      <c r="J273" s="204">
        <v>0</v>
      </c>
      <c r="K273" s="204" t="s">
        <v>4673</v>
      </c>
      <c r="L273" s="374">
        <v>343.91700000000003</v>
      </c>
      <c r="M273" s="207"/>
      <c r="N273" s="207"/>
      <c r="O273" s="207"/>
      <c r="P273" s="207"/>
      <c r="Q273" s="207"/>
      <c r="R273" s="207"/>
      <c r="S273" s="207"/>
      <c r="T273" s="207"/>
      <c r="U273" s="207"/>
      <c r="V273" s="207"/>
      <c r="W273" s="207"/>
      <c r="X273" s="207"/>
      <c r="Y273" s="207"/>
      <c r="Z273" s="207"/>
      <c r="AA273" s="131">
        <f t="shared" ref="AA273:AA290" si="597">L273*M273+L273*N273+L273*O273+L273*P273+L273*Q273+L273*R273+L273*T273+L273*V273+L273*W273+L273*X273+L273*Y273+L273*Z273+L273*U273+L273*S273</f>
        <v>0</v>
      </c>
      <c r="AB273" s="208" t="str">
        <f>IF(SUM(M273:Z273)&gt;0,"Yes","No")</f>
        <v>No</v>
      </c>
      <c r="AC273" s="209" t="str">
        <f t="shared" ref="AC273:AC290" si="598">IF(B273="New","Yes","No")</f>
        <v>No</v>
      </c>
      <c r="AE273" s="273">
        <v>4</v>
      </c>
      <c r="AF273" s="274">
        <f t="shared" ref="AF273" si="599">AE273*SUM(M273:Z273)</f>
        <v>0</v>
      </c>
      <c r="AG273" s="199"/>
      <c r="AH273" s="301">
        <v>2.4</v>
      </c>
      <c r="AI273" s="311">
        <f t="shared" si="550"/>
        <v>0</v>
      </c>
      <c r="AJ273" s="198">
        <f t="shared" ref="AJ273:AJ290" si="600">M273*I273</f>
        <v>0</v>
      </c>
      <c r="AK273" s="198">
        <f t="shared" ref="AK273:AK290" si="601">N273*I273</f>
        <v>0</v>
      </c>
      <c r="AL273" s="198">
        <f t="shared" ref="AL273:AL290" si="602">O273*I273</f>
        <v>0</v>
      </c>
      <c r="AM273" s="198">
        <f t="shared" ref="AM273:AM290" si="603">P273*I273</f>
        <v>0</v>
      </c>
      <c r="AN273" s="198">
        <f t="shared" ref="AN273:AN290" si="604">Q273*I273</f>
        <v>0</v>
      </c>
      <c r="AO273" s="198">
        <f t="shared" ref="AO273:AO290" si="605">R273*I273</f>
        <v>0</v>
      </c>
      <c r="AP273" s="198">
        <f t="shared" ref="AP273:AP290" si="606">S273*I273</f>
        <v>0</v>
      </c>
      <c r="AQ273" s="198">
        <f t="shared" ref="AQ273:AQ290" si="607">T273*I273</f>
        <v>0</v>
      </c>
      <c r="AR273" s="198">
        <f t="shared" ref="AR273:AR290" si="608">U273*I273</f>
        <v>0</v>
      </c>
      <c r="AS273" s="198">
        <f t="shared" ref="AS273:AS290" si="609">V273*I273</f>
        <v>0</v>
      </c>
      <c r="AT273" s="198">
        <f t="shared" ref="AT273:AT290" si="610">W273*I273</f>
        <v>0</v>
      </c>
      <c r="AU273" s="198">
        <f t="shared" ref="AU273:AU290" si="611">X273*I273</f>
        <v>0</v>
      </c>
      <c r="AV273" s="198">
        <f t="shared" ref="AV273:AV290" si="612">Y273*I273</f>
        <v>0</v>
      </c>
      <c r="AW273" s="198">
        <f t="shared" ref="AW273:AW290" si="613">Z273*I273</f>
        <v>0</v>
      </c>
      <c r="AX273" s="526">
        <v>4</v>
      </c>
      <c r="AY273" s="532">
        <v>16</v>
      </c>
      <c r="AZ273" s="285">
        <f t="shared" si="592"/>
        <v>0</v>
      </c>
      <c r="BA273" s="536"/>
      <c r="BB273" s="285">
        <f t="shared" si="593"/>
        <v>0</v>
      </c>
      <c r="BC273" s="536"/>
      <c r="BD273" s="177">
        <f t="shared" si="594"/>
        <v>0</v>
      </c>
      <c r="BE273" s="539"/>
      <c r="BF273" s="177">
        <f t="shared" si="558"/>
        <v>0</v>
      </c>
      <c r="BG273" s="177">
        <f t="shared" si="559"/>
        <v>0</v>
      </c>
      <c r="BH273" s="177">
        <f t="shared" si="560"/>
        <v>0</v>
      </c>
      <c r="BI273" s="177">
        <f t="shared" si="561"/>
        <v>0</v>
      </c>
      <c r="BJ273" s="177">
        <f t="shared" si="562"/>
        <v>0</v>
      </c>
      <c r="BK273" s="177">
        <f t="shared" si="563"/>
        <v>0</v>
      </c>
      <c r="BL273" s="177">
        <f t="shared" si="564"/>
        <v>0</v>
      </c>
      <c r="BM273" s="177">
        <f t="shared" si="565"/>
        <v>0</v>
      </c>
      <c r="BN273" s="177">
        <f t="shared" si="566"/>
        <v>0</v>
      </c>
      <c r="BO273" s="539"/>
      <c r="BP273" s="443">
        <f t="shared" si="567"/>
        <v>0</v>
      </c>
      <c r="BQ273" s="443">
        <f t="shared" si="568"/>
        <v>0</v>
      </c>
      <c r="BR273" s="539"/>
      <c r="BS273" s="177">
        <f t="shared" si="569"/>
        <v>0</v>
      </c>
      <c r="BT273" s="177">
        <f t="shared" si="570"/>
        <v>0</v>
      </c>
      <c r="BU273" s="177">
        <f t="shared" si="571"/>
        <v>0</v>
      </c>
      <c r="BV273" s="177">
        <f t="shared" si="572"/>
        <v>0</v>
      </c>
      <c r="BW273" s="177">
        <f t="shared" si="573"/>
        <v>0</v>
      </c>
      <c r="BX273" s="177">
        <f t="shared" si="574"/>
        <v>0</v>
      </c>
      <c r="BY273" s="177">
        <f t="shared" si="575"/>
        <v>0</v>
      </c>
      <c r="BZ273" s="177">
        <f t="shared" si="576"/>
        <v>0</v>
      </c>
      <c r="CA273" s="177">
        <f t="shared" si="577"/>
        <v>0</v>
      </c>
      <c r="CB273" s="177">
        <f t="shared" si="578"/>
        <v>0</v>
      </c>
      <c r="CC273" s="177">
        <f t="shared" si="579"/>
        <v>0</v>
      </c>
      <c r="CD273" s="177">
        <f t="shared" si="580"/>
        <v>0</v>
      </c>
      <c r="CE273" s="177">
        <f t="shared" si="581"/>
        <v>0</v>
      </c>
      <c r="CF273" s="177">
        <f t="shared" si="582"/>
        <v>0</v>
      </c>
      <c r="CG273" s="177">
        <f t="shared" si="583"/>
        <v>0</v>
      </c>
      <c r="CH273" s="177">
        <f t="shared" si="584"/>
        <v>0</v>
      </c>
      <c r="CI273" s="177">
        <f t="shared" si="585"/>
        <v>0</v>
      </c>
      <c r="CJ273" s="177">
        <f t="shared" si="586"/>
        <v>0</v>
      </c>
      <c r="CK273" s="177">
        <f t="shared" si="587"/>
        <v>0</v>
      </c>
      <c r="CL273" s="177">
        <f t="shared" si="588"/>
        <v>0</v>
      </c>
      <c r="CM273" s="177">
        <f t="shared" si="589"/>
        <v>0</v>
      </c>
    </row>
    <row r="274" spans="1:91" s="9" customFormat="1" ht="90" customHeight="1">
      <c r="B274" s="210"/>
      <c r="D274" s="141" t="s">
        <v>2986</v>
      </c>
      <c r="E274" s="486" t="s">
        <v>6201</v>
      </c>
      <c r="F274" s="114" t="s">
        <v>133</v>
      </c>
      <c r="G274" s="114" t="s">
        <v>139</v>
      </c>
      <c r="H274" s="114" t="s">
        <v>2134</v>
      </c>
      <c r="I274" s="114">
        <v>4</v>
      </c>
      <c r="J274" s="114">
        <v>0</v>
      </c>
      <c r="K274" s="114" t="s">
        <v>4673</v>
      </c>
      <c r="L274" s="376">
        <v>299.06050000000005</v>
      </c>
      <c r="M274" s="130"/>
      <c r="N274" s="129"/>
      <c r="O274" s="129"/>
      <c r="P274" s="129"/>
      <c r="Q274" s="129"/>
      <c r="R274" s="129"/>
      <c r="S274" s="129"/>
      <c r="T274" s="129"/>
      <c r="U274" s="129"/>
      <c r="V274" s="129"/>
      <c r="W274" s="129"/>
      <c r="X274" s="129"/>
      <c r="Y274" s="130"/>
      <c r="Z274" s="129"/>
      <c r="AA274" s="414">
        <f t="shared" si="597"/>
        <v>0</v>
      </c>
      <c r="AB274" s="131" t="str">
        <f>IF(SUM(M274:Z274)&gt;0,"Yes","No")</f>
        <v>No</v>
      </c>
      <c r="AC274" s="410" t="str">
        <f t="shared" si="598"/>
        <v>No</v>
      </c>
      <c r="AD274" s="413"/>
      <c r="AE274" s="273">
        <v>4</v>
      </c>
      <c r="AF274" s="274">
        <f t="shared" ref="AF274:AF290" si="614">AE274*SUM(M274:Z274)</f>
        <v>0</v>
      </c>
      <c r="AG274" s="199"/>
      <c r="AH274" s="301">
        <v>2.4</v>
      </c>
      <c r="AI274" s="311">
        <f t="shared" si="550"/>
        <v>0</v>
      </c>
      <c r="AJ274" s="198">
        <f t="shared" si="600"/>
        <v>0</v>
      </c>
      <c r="AK274" s="198">
        <f t="shared" si="601"/>
        <v>0</v>
      </c>
      <c r="AL274" s="198">
        <f t="shared" si="602"/>
        <v>0</v>
      </c>
      <c r="AM274" s="198">
        <f t="shared" si="603"/>
        <v>0</v>
      </c>
      <c r="AN274" s="198">
        <f t="shared" si="604"/>
        <v>0</v>
      </c>
      <c r="AO274" s="198">
        <f t="shared" si="605"/>
        <v>0</v>
      </c>
      <c r="AP274" s="198">
        <f t="shared" si="606"/>
        <v>0</v>
      </c>
      <c r="AQ274" s="198">
        <f t="shared" si="607"/>
        <v>0</v>
      </c>
      <c r="AR274" s="198">
        <f t="shared" si="608"/>
        <v>0</v>
      </c>
      <c r="AS274" s="198">
        <f t="shared" si="609"/>
        <v>0</v>
      </c>
      <c r="AT274" s="198">
        <f t="shared" si="610"/>
        <v>0</v>
      </c>
      <c r="AU274" s="198">
        <f t="shared" si="611"/>
        <v>0</v>
      </c>
      <c r="AV274" s="198">
        <f t="shared" si="612"/>
        <v>0</v>
      </c>
      <c r="AW274" s="198">
        <f t="shared" si="613"/>
        <v>0</v>
      </c>
      <c r="AX274" s="526">
        <v>4</v>
      </c>
      <c r="AY274" s="532">
        <v>16</v>
      </c>
      <c r="AZ274" s="285">
        <f t="shared" si="592"/>
        <v>0</v>
      </c>
      <c r="BA274" s="536"/>
      <c r="BB274" s="285">
        <f t="shared" si="593"/>
        <v>0</v>
      </c>
      <c r="BC274" s="536"/>
      <c r="BD274" s="177">
        <f t="shared" si="594"/>
        <v>0</v>
      </c>
      <c r="BE274" s="539"/>
      <c r="BF274" s="177">
        <f t="shared" si="558"/>
        <v>0</v>
      </c>
      <c r="BG274" s="177">
        <f t="shared" si="559"/>
        <v>0</v>
      </c>
      <c r="BH274" s="177">
        <f t="shared" si="560"/>
        <v>0</v>
      </c>
      <c r="BI274" s="177">
        <f t="shared" si="561"/>
        <v>0</v>
      </c>
      <c r="BJ274" s="177">
        <f t="shared" si="562"/>
        <v>0</v>
      </c>
      <c r="BK274" s="177">
        <f t="shared" si="563"/>
        <v>0</v>
      </c>
      <c r="BL274" s="177">
        <f t="shared" si="564"/>
        <v>0</v>
      </c>
      <c r="BM274" s="177">
        <f t="shared" si="565"/>
        <v>0</v>
      </c>
      <c r="BN274" s="177">
        <f t="shared" si="566"/>
        <v>0</v>
      </c>
      <c r="BO274" s="539"/>
      <c r="BP274" s="443">
        <f t="shared" si="567"/>
        <v>0</v>
      </c>
      <c r="BQ274" s="443">
        <f t="shared" si="568"/>
        <v>0</v>
      </c>
      <c r="BR274" s="539"/>
      <c r="BS274" s="177">
        <f t="shared" si="569"/>
        <v>0</v>
      </c>
      <c r="BT274" s="177">
        <f t="shared" si="570"/>
        <v>0</v>
      </c>
      <c r="BU274" s="177">
        <f t="shared" si="571"/>
        <v>0</v>
      </c>
      <c r="BV274" s="177">
        <f t="shared" si="572"/>
        <v>0</v>
      </c>
      <c r="BW274" s="177">
        <f t="shared" si="573"/>
        <v>0</v>
      </c>
      <c r="BX274" s="177">
        <f t="shared" si="574"/>
        <v>0</v>
      </c>
      <c r="BY274" s="177">
        <f t="shared" si="575"/>
        <v>0</v>
      </c>
      <c r="BZ274" s="177">
        <f t="shared" si="576"/>
        <v>0</v>
      </c>
      <c r="CA274" s="177">
        <f t="shared" si="577"/>
        <v>0</v>
      </c>
      <c r="CB274" s="177">
        <f t="shared" si="578"/>
        <v>0</v>
      </c>
      <c r="CC274" s="177">
        <f t="shared" si="579"/>
        <v>0</v>
      </c>
      <c r="CD274" s="177">
        <f t="shared" si="580"/>
        <v>0</v>
      </c>
      <c r="CE274" s="177">
        <f t="shared" si="581"/>
        <v>0</v>
      </c>
      <c r="CF274" s="177">
        <f t="shared" si="582"/>
        <v>0</v>
      </c>
      <c r="CG274" s="177">
        <f t="shared" si="583"/>
        <v>0</v>
      </c>
      <c r="CH274" s="177">
        <f t="shared" si="584"/>
        <v>0</v>
      </c>
      <c r="CI274" s="177">
        <f t="shared" si="585"/>
        <v>0</v>
      </c>
      <c r="CJ274" s="177">
        <f t="shared" si="586"/>
        <v>0</v>
      </c>
      <c r="CK274" s="177">
        <f t="shared" si="587"/>
        <v>0</v>
      </c>
      <c r="CL274" s="177">
        <f t="shared" si="588"/>
        <v>0</v>
      </c>
      <c r="CM274" s="177">
        <f t="shared" si="589"/>
        <v>0</v>
      </c>
    </row>
    <row r="275" spans="1:91" s="123" customFormat="1" ht="90" customHeight="1">
      <c r="A275" s="9"/>
      <c r="B275" s="210"/>
      <c r="C275" s="9"/>
      <c r="D275" s="106" t="s">
        <v>223</v>
      </c>
      <c r="E275" s="175" t="s">
        <v>2884</v>
      </c>
      <c r="F275" s="105" t="s">
        <v>134</v>
      </c>
      <c r="G275" s="224" t="s">
        <v>66</v>
      </c>
      <c r="H275" s="112" t="s">
        <v>6214</v>
      </c>
      <c r="I275" s="105">
        <v>2</v>
      </c>
      <c r="J275" s="105">
        <v>0</v>
      </c>
      <c r="K275" s="105" t="s">
        <v>4673</v>
      </c>
      <c r="L275" s="375">
        <v>309.52530000000002</v>
      </c>
      <c r="M275" s="127"/>
      <c r="N275" s="126"/>
      <c r="O275" s="127"/>
      <c r="P275" s="127"/>
      <c r="Q275" s="127"/>
      <c r="R275" s="127"/>
      <c r="S275" s="127"/>
      <c r="T275" s="127"/>
      <c r="U275" s="127"/>
      <c r="V275" s="127"/>
      <c r="W275" s="127"/>
      <c r="X275" s="127"/>
      <c r="Y275" s="127"/>
      <c r="Z275" s="127"/>
      <c r="AA275" s="138">
        <f t="shared" si="597"/>
        <v>0</v>
      </c>
      <c r="AB275" s="124" t="str">
        <f t="shared" ref="AB275" si="615">IF(SUM(M275:Z275)&gt;0,"Yes","No")</f>
        <v>No</v>
      </c>
      <c r="AC275" s="234" t="str">
        <f t="shared" si="598"/>
        <v>No</v>
      </c>
      <c r="AE275" s="275">
        <v>2</v>
      </c>
      <c r="AF275" s="276">
        <f t="shared" ref="AF275" si="616">AE275*SUM(M275:Z275)</f>
        <v>0</v>
      </c>
      <c r="AG275" s="111"/>
      <c r="AH275" s="302">
        <v>4.5999999999999996</v>
      </c>
      <c r="AI275" s="311">
        <f t="shared" si="550"/>
        <v>0</v>
      </c>
      <c r="AJ275" s="198">
        <f t="shared" si="600"/>
        <v>0</v>
      </c>
      <c r="AK275" s="198">
        <f t="shared" si="601"/>
        <v>0</v>
      </c>
      <c r="AL275" s="198">
        <f t="shared" si="602"/>
        <v>0</v>
      </c>
      <c r="AM275" s="198">
        <f t="shared" si="603"/>
        <v>0</v>
      </c>
      <c r="AN275" s="198">
        <f t="shared" si="604"/>
        <v>0</v>
      </c>
      <c r="AO275" s="198">
        <f t="shared" si="605"/>
        <v>0</v>
      </c>
      <c r="AP275" s="198">
        <f t="shared" si="606"/>
        <v>0</v>
      </c>
      <c r="AQ275" s="198">
        <f t="shared" si="607"/>
        <v>0</v>
      </c>
      <c r="AR275" s="198">
        <f t="shared" si="608"/>
        <v>0</v>
      </c>
      <c r="AS275" s="198">
        <f t="shared" si="609"/>
        <v>0</v>
      </c>
      <c r="AT275" s="198">
        <f t="shared" si="610"/>
        <v>0</v>
      </c>
      <c r="AU275" s="198">
        <f t="shared" si="611"/>
        <v>0</v>
      </c>
      <c r="AV275" s="198">
        <f t="shared" si="612"/>
        <v>0</v>
      </c>
      <c r="AW275" s="198">
        <f t="shared" si="613"/>
        <v>0</v>
      </c>
      <c r="AX275" s="526">
        <v>2</v>
      </c>
      <c r="AY275" s="532">
        <v>8</v>
      </c>
      <c r="AZ275" s="285">
        <f t="shared" si="592"/>
        <v>0</v>
      </c>
      <c r="BA275" s="536"/>
      <c r="BB275" s="285">
        <f t="shared" si="593"/>
        <v>0</v>
      </c>
      <c r="BC275" s="536"/>
      <c r="BD275" s="177">
        <f t="shared" si="594"/>
        <v>0</v>
      </c>
      <c r="BE275" s="539"/>
      <c r="BF275" s="177">
        <f t="shared" si="558"/>
        <v>0</v>
      </c>
      <c r="BG275" s="177">
        <f t="shared" si="559"/>
        <v>0</v>
      </c>
      <c r="BH275" s="177">
        <f t="shared" si="560"/>
        <v>0</v>
      </c>
      <c r="BI275" s="177">
        <f t="shared" si="561"/>
        <v>0</v>
      </c>
      <c r="BJ275" s="177">
        <f t="shared" si="562"/>
        <v>0</v>
      </c>
      <c r="BK275" s="177">
        <f t="shared" si="563"/>
        <v>0</v>
      </c>
      <c r="BL275" s="177">
        <f t="shared" si="564"/>
        <v>0</v>
      </c>
      <c r="BM275" s="177">
        <f t="shared" si="565"/>
        <v>0</v>
      </c>
      <c r="BN275" s="177">
        <f t="shared" si="566"/>
        <v>0</v>
      </c>
      <c r="BO275" s="539"/>
      <c r="BP275" s="443">
        <f t="shared" si="567"/>
        <v>0</v>
      </c>
      <c r="BQ275" s="443">
        <f t="shared" si="568"/>
        <v>0</v>
      </c>
      <c r="BR275" s="539"/>
      <c r="BS275" s="177">
        <f t="shared" si="569"/>
        <v>0</v>
      </c>
      <c r="BT275" s="177">
        <f t="shared" si="570"/>
        <v>0</v>
      </c>
      <c r="BU275" s="177">
        <f t="shared" si="571"/>
        <v>0</v>
      </c>
      <c r="BV275" s="177">
        <f t="shared" si="572"/>
        <v>0</v>
      </c>
      <c r="BW275" s="177">
        <f t="shared" si="573"/>
        <v>0</v>
      </c>
      <c r="BX275" s="177">
        <f t="shared" si="574"/>
        <v>0</v>
      </c>
      <c r="BY275" s="177">
        <f t="shared" si="575"/>
        <v>0</v>
      </c>
      <c r="BZ275" s="177">
        <f t="shared" si="576"/>
        <v>0</v>
      </c>
      <c r="CA275" s="177">
        <f t="shared" si="577"/>
        <v>0</v>
      </c>
      <c r="CB275" s="177">
        <f t="shared" si="578"/>
        <v>0</v>
      </c>
      <c r="CC275" s="177">
        <f t="shared" si="579"/>
        <v>0</v>
      </c>
      <c r="CD275" s="177">
        <f t="shared" si="580"/>
        <v>0</v>
      </c>
      <c r="CE275" s="177">
        <f t="shared" si="581"/>
        <v>0</v>
      </c>
      <c r="CF275" s="177">
        <f t="shared" si="582"/>
        <v>0</v>
      </c>
      <c r="CG275" s="177">
        <f t="shared" si="583"/>
        <v>0</v>
      </c>
      <c r="CH275" s="177">
        <f t="shared" si="584"/>
        <v>0</v>
      </c>
      <c r="CI275" s="177">
        <f t="shared" si="585"/>
        <v>0</v>
      </c>
      <c r="CJ275" s="177">
        <f t="shared" si="586"/>
        <v>0</v>
      </c>
      <c r="CK275" s="177">
        <f t="shared" si="587"/>
        <v>0</v>
      </c>
      <c r="CL275" s="177">
        <f t="shared" si="588"/>
        <v>0</v>
      </c>
      <c r="CM275" s="177">
        <f t="shared" si="589"/>
        <v>0</v>
      </c>
    </row>
    <row r="276" spans="1:91" s="123" customFormat="1" ht="90" customHeight="1">
      <c r="A276" s="9"/>
      <c r="B276" s="210"/>
      <c r="C276" s="9"/>
      <c r="D276" s="106" t="s">
        <v>3000</v>
      </c>
      <c r="E276" s="487" t="s">
        <v>6201</v>
      </c>
      <c r="F276" s="105" t="s">
        <v>134</v>
      </c>
      <c r="G276" s="224" t="s">
        <v>66</v>
      </c>
      <c r="H276" s="112" t="s">
        <v>6214</v>
      </c>
      <c r="I276" s="105">
        <v>2</v>
      </c>
      <c r="J276" s="105">
        <v>0</v>
      </c>
      <c r="K276" s="105" t="s">
        <v>4673</v>
      </c>
      <c r="L276" s="375">
        <v>269.14929999999998</v>
      </c>
      <c r="M276" s="127"/>
      <c r="N276" s="126"/>
      <c r="O276" s="127"/>
      <c r="P276" s="127"/>
      <c r="Q276" s="127"/>
      <c r="R276" s="127"/>
      <c r="S276" s="127"/>
      <c r="T276" s="127"/>
      <c r="U276" s="127"/>
      <c r="V276" s="127"/>
      <c r="W276" s="127"/>
      <c r="X276" s="127"/>
      <c r="Y276" s="127"/>
      <c r="Z276" s="127"/>
      <c r="AA276" s="138">
        <f t="shared" si="597"/>
        <v>0</v>
      </c>
      <c r="AB276" s="124" t="str">
        <f t="shared" ref="AB276:AB290" si="617">IF(SUM(M276:Z276)&gt;0,"Yes","No")</f>
        <v>No</v>
      </c>
      <c r="AC276" s="234" t="str">
        <f t="shared" si="598"/>
        <v>No</v>
      </c>
      <c r="AE276" s="275">
        <v>2</v>
      </c>
      <c r="AF276" s="276">
        <f t="shared" si="614"/>
        <v>0</v>
      </c>
      <c r="AG276" s="111"/>
      <c r="AH276" s="302">
        <v>4.5999999999999996</v>
      </c>
      <c r="AI276" s="311">
        <f t="shared" si="550"/>
        <v>0</v>
      </c>
      <c r="AJ276" s="198">
        <f t="shared" si="600"/>
        <v>0</v>
      </c>
      <c r="AK276" s="198">
        <f t="shared" si="601"/>
        <v>0</v>
      </c>
      <c r="AL276" s="198">
        <f t="shared" si="602"/>
        <v>0</v>
      </c>
      <c r="AM276" s="198">
        <f t="shared" si="603"/>
        <v>0</v>
      </c>
      <c r="AN276" s="198">
        <f t="shared" si="604"/>
        <v>0</v>
      </c>
      <c r="AO276" s="198">
        <f t="shared" si="605"/>
        <v>0</v>
      </c>
      <c r="AP276" s="198">
        <f t="shared" si="606"/>
        <v>0</v>
      </c>
      <c r="AQ276" s="198">
        <f t="shared" si="607"/>
        <v>0</v>
      </c>
      <c r="AR276" s="198">
        <f t="shared" si="608"/>
        <v>0</v>
      </c>
      <c r="AS276" s="198">
        <f t="shared" si="609"/>
        <v>0</v>
      </c>
      <c r="AT276" s="198">
        <f t="shared" si="610"/>
        <v>0</v>
      </c>
      <c r="AU276" s="198">
        <f t="shared" si="611"/>
        <v>0</v>
      </c>
      <c r="AV276" s="198">
        <f t="shared" si="612"/>
        <v>0</v>
      </c>
      <c r="AW276" s="198">
        <f t="shared" si="613"/>
        <v>0</v>
      </c>
      <c r="AX276" s="526">
        <v>2</v>
      </c>
      <c r="AY276" s="532">
        <v>8</v>
      </c>
      <c r="AZ276" s="285">
        <f t="shared" si="592"/>
        <v>0</v>
      </c>
      <c r="BA276" s="536"/>
      <c r="BB276" s="285">
        <f t="shared" si="593"/>
        <v>0</v>
      </c>
      <c r="BC276" s="536"/>
      <c r="BD276" s="177">
        <f t="shared" si="594"/>
        <v>0</v>
      </c>
      <c r="BE276" s="539"/>
      <c r="BF276" s="177">
        <f t="shared" si="558"/>
        <v>0</v>
      </c>
      <c r="BG276" s="177">
        <f t="shared" si="559"/>
        <v>0</v>
      </c>
      <c r="BH276" s="177">
        <f t="shared" si="560"/>
        <v>0</v>
      </c>
      <c r="BI276" s="177">
        <f t="shared" si="561"/>
        <v>0</v>
      </c>
      <c r="BJ276" s="177">
        <f t="shared" si="562"/>
        <v>0</v>
      </c>
      <c r="BK276" s="177">
        <f t="shared" si="563"/>
        <v>0</v>
      </c>
      <c r="BL276" s="177">
        <f t="shared" si="564"/>
        <v>0</v>
      </c>
      <c r="BM276" s="177">
        <f t="shared" si="565"/>
        <v>0</v>
      </c>
      <c r="BN276" s="177">
        <f t="shared" si="566"/>
        <v>0</v>
      </c>
      <c r="BO276" s="539"/>
      <c r="BP276" s="443">
        <f t="shared" si="567"/>
        <v>0</v>
      </c>
      <c r="BQ276" s="443">
        <f t="shared" si="568"/>
        <v>0</v>
      </c>
      <c r="BR276" s="539"/>
      <c r="BS276" s="177">
        <f t="shared" si="569"/>
        <v>0</v>
      </c>
      <c r="BT276" s="177">
        <f t="shared" si="570"/>
        <v>0</v>
      </c>
      <c r="BU276" s="177">
        <f t="shared" si="571"/>
        <v>0</v>
      </c>
      <c r="BV276" s="177">
        <f t="shared" si="572"/>
        <v>0</v>
      </c>
      <c r="BW276" s="177">
        <f t="shared" si="573"/>
        <v>0</v>
      </c>
      <c r="BX276" s="177">
        <f t="shared" si="574"/>
        <v>0</v>
      </c>
      <c r="BY276" s="177">
        <f t="shared" si="575"/>
        <v>0</v>
      </c>
      <c r="BZ276" s="177">
        <f t="shared" si="576"/>
        <v>0</v>
      </c>
      <c r="CA276" s="177">
        <f t="shared" si="577"/>
        <v>0</v>
      </c>
      <c r="CB276" s="177">
        <f t="shared" si="578"/>
        <v>0</v>
      </c>
      <c r="CC276" s="177">
        <f t="shared" si="579"/>
        <v>0</v>
      </c>
      <c r="CD276" s="177">
        <f t="shared" si="580"/>
        <v>0</v>
      </c>
      <c r="CE276" s="177">
        <f t="shared" si="581"/>
        <v>0</v>
      </c>
      <c r="CF276" s="177">
        <f t="shared" si="582"/>
        <v>0</v>
      </c>
      <c r="CG276" s="177">
        <f t="shared" si="583"/>
        <v>0</v>
      </c>
      <c r="CH276" s="177">
        <f t="shared" si="584"/>
        <v>0</v>
      </c>
      <c r="CI276" s="177">
        <f t="shared" si="585"/>
        <v>0</v>
      </c>
      <c r="CJ276" s="177">
        <f t="shared" si="586"/>
        <v>0</v>
      </c>
      <c r="CK276" s="177">
        <f t="shared" si="587"/>
        <v>0</v>
      </c>
      <c r="CL276" s="177">
        <f t="shared" si="588"/>
        <v>0</v>
      </c>
      <c r="CM276" s="177">
        <f t="shared" si="589"/>
        <v>0</v>
      </c>
    </row>
    <row r="277" spans="1:91" s="9" customFormat="1" ht="90" customHeight="1">
      <c r="B277" s="210"/>
      <c r="D277" s="141" t="s">
        <v>224</v>
      </c>
      <c r="E277" s="223" t="s">
        <v>2884</v>
      </c>
      <c r="F277" s="349" t="s">
        <v>134</v>
      </c>
      <c r="G277" s="115" t="s">
        <v>67</v>
      </c>
      <c r="H277" s="115" t="s">
        <v>6214</v>
      </c>
      <c r="I277" s="114">
        <v>2</v>
      </c>
      <c r="J277" s="114">
        <v>0</v>
      </c>
      <c r="K277" s="114" t="s">
        <v>4673</v>
      </c>
      <c r="L277" s="376">
        <v>343.91700000000003</v>
      </c>
      <c r="M277" s="129"/>
      <c r="N277" s="129"/>
      <c r="O277" s="129"/>
      <c r="P277" s="129"/>
      <c r="Q277" s="129"/>
      <c r="R277" s="129"/>
      <c r="S277" s="129"/>
      <c r="T277" s="129"/>
      <c r="U277" s="129"/>
      <c r="V277" s="129"/>
      <c r="W277" s="129"/>
      <c r="X277" s="129"/>
      <c r="Y277" s="129"/>
      <c r="Z277" s="129"/>
      <c r="AA277" s="131">
        <f t="shared" si="597"/>
        <v>0</v>
      </c>
      <c r="AB277" s="131" t="str">
        <f t="shared" ref="AB277" si="618">IF(SUM(M277:Z277)&gt;0,"Yes","No")</f>
        <v>No</v>
      </c>
      <c r="AC277" s="212" t="str">
        <f t="shared" si="598"/>
        <v>No</v>
      </c>
      <c r="AE277" s="275">
        <v>2</v>
      </c>
      <c r="AF277" s="276">
        <f t="shared" ref="AF277" si="619">AE277*SUM(M277:Z277)</f>
        <v>0</v>
      </c>
      <c r="AG277" s="111"/>
      <c r="AH277" s="302">
        <v>7.6</v>
      </c>
      <c r="AI277" s="311">
        <f t="shared" si="550"/>
        <v>0</v>
      </c>
      <c r="AJ277" s="198">
        <f t="shared" si="600"/>
        <v>0</v>
      </c>
      <c r="AK277" s="198">
        <f t="shared" si="601"/>
        <v>0</v>
      </c>
      <c r="AL277" s="198">
        <f t="shared" si="602"/>
        <v>0</v>
      </c>
      <c r="AM277" s="198">
        <f t="shared" si="603"/>
        <v>0</v>
      </c>
      <c r="AN277" s="198">
        <f t="shared" si="604"/>
        <v>0</v>
      </c>
      <c r="AO277" s="198">
        <f t="shared" si="605"/>
        <v>0</v>
      </c>
      <c r="AP277" s="198">
        <f t="shared" si="606"/>
        <v>0</v>
      </c>
      <c r="AQ277" s="198">
        <f t="shared" si="607"/>
        <v>0</v>
      </c>
      <c r="AR277" s="198">
        <f t="shared" si="608"/>
        <v>0</v>
      </c>
      <c r="AS277" s="198">
        <f t="shared" si="609"/>
        <v>0</v>
      </c>
      <c r="AT277" s="198">
        <f t="shared" si="610"/>
        <v>0</v>
      </c>
      <c r="AU277" s="198">
        <f t="shared" si="611"/>
        <v>0</v>
      </c>
      <c r="AV277" s="198">
        <f t="shared" si="612"/>
        <v>0</v>
      </c>
      <c r="AW277" s="198">
        <f t="shared" si="613"/>
        <v>0</v>
      </c>
      <c r="AX277" s="526">
        <v>2</v>
      </c>
      <c r="AY277" s="532">
        <v>10</v>
      </c>
      <c r="AZ277" s="285">
        <f t="shared" si="592"/>
        <v>0</v>
      </c>
      <c r="BA277" s="536"/>
      <c r="BB277" s="285">
        <f t="shared" si="593"/>
        <v>0</v>
      </c>
      <c r="BC277" s="536"/>
      <c r="BD277" s="177">
        <f t="shared" si="594"/>
        <v>0</v>
      </c>
      <c r="BE277" s="539"/>
      <c r="BF277" s="177">
        <f t="shared" si="558"/>
        <v>0</v>
      </c>
      <c r="BG277" s="177">
        <f t="shared" si="559"/>
        <v>0</v>
      </c>
      <c r="BH277" s="177">
        <f t="shared" si="560"/>
        <v>0</v>
      </c>
      <c r="BI277" s="177">
        <f t="shared" si="561"/>
        <v>0</v>
      </c>
      <c r="BJ277" s="177">
        <f t="shared" si="562"/>
        <v>0</v>
      </c>
      <c r="BK277" s="177">
        <f t="shared" si="563"/>
        <v>0</v>
      </c>
      <c r="BL277" s="177">
        <f t="shared" si="564"/>
        <v>0</v>
      </c>
      <c r="BM277" s="177">
        <f t="shared" si="565"/>
        <v>0</v>
      </c>
      <c r="BN277" s="177">
        <f t="shared" si="566"/>
        <v>0</v>
      </c>
      <c r="BO277" s="539"/>
      <c r="BP277" s="443">
        <f t="shared" si="567"/>
        <v>0</v>
      </c>
      <c r="BQ277" s="443">
        <f t="shared" si="568"/>
        <v>0</v>
      </c>
      <c r="BR277" s="539"/>
      <c r="BS277" s="177">
        <f t="shared" si="569"/>
        <v>0</v>
      </c>
      <c r="BT277" s="177">
        <f t="shared" si="570"/>
        <v>0</v>
      </c>
      <c r="BU277" s="177">
        <f t="shared" si="571"/>
        <v>0</v>
      </c>
      <c r="BV277" s="177">
        <f t="shared" si="572"/>
        <v>0</v>
      </c>
      <c r="BW277" s="177">
        <f t="shared" si="573"/>
        <v>0</v>
      </c>
      <c r="BX277" s="177">
        <f t="shared" si="574"/>
        <v>0</v>
      </c>
      <c r="BY277" s="177">
        <f t="shared" si="575"/>
        <v>0</v>
      </c>
      <c r="BZ277" s="177">
        <f t="shared" si="576"/>
        <v>0</v>
      </c>
      <c r="CA277" s="177">
        <f t="shared" si="577"/>
        <v>0</v>
      </c>
      <c r="CB277" s="177">
        <f t="shared" si="578"/>
        <v>0</v>
      </c>
      <c r="CC277" s="177">
        <f t="shared" si="579"/>
        <v>0</v>
      </c>
      <c r="CD277" s="177">
        <f t="shared" si="580"/>
        <v>0</v>
      </c>
      <c r="CE277" s="177">
        <f t="shared" si="581"/>
        <v>0</v>
      </c>
      <c r="CF277" s="177">
        <f t="shared" si="582"/>
        <v>0</v>
      </c>
      <c r="CG277" s="177">
        <f t="shared" si="583"/>
        <v>0</v>
      </c>
      <c r="CH277" s="177">
        <f t="shared" si="584"/>
        <v>0</v>
      </c>
      <c r="CI277" s="177">
        <f t="shared" si="585"/>
        <v>0</v>
      </c>
      <c r="CJ277" s="177">
        <f t="shared" si="586"/>
        <v>0</v>
      </c>
      <c r="CK277" s="177">
        <f t="shared" si="587"/>
        <v>0</v>
      </c>
      <c r="CL277" s="177">
        <f t="shared" si="588"/>
        <v>0</v>
      </c>
      <c r="CM277" s="177">
        <f t="shared" si="589"/>
        <v>0</v>
      </c>
    </row>
    <row r="278" spans="1:91" s="9" customFormat="1" ht="90" customHeight="1">
      <c r="B278" s="210"/>
      <c r="D278" s="141" t="s">
        <v>3014</v>
      </c>
      <c r="E278" s="486" t="s">
        <v>6201</v>
      </c>
      <c r="F278" s="349" t="s">
        <v>134</v>
      </c>
      <c r="G278" s="115" t="s">
        <v>67</v>
      </c>
      <c r="H278" s="115" t="s">
        <v>6214</v>
      </c>
      <c r="I278" s="114">
        <v>2</v>
      </c>
      <c r="J278" s="114">
        <v>0</v>
      </c>
      <c r="K278" s="114" t="s">
        <v>4673</v>
      </c>
      <c r="L278" s="376">
        <v>299.06050000000005</v>
      </c>
      <c r="M278" s="129"/>
      <c r="N278" s="129"/>
      <c r="O278" s="129"/>
      <c r="P278" s="129"/>
      <c r="Q278" s="129"/>
      <c r="R278" s="129"/>
      <c r="S278" s="129"/>
      <c r="T278" s="129"/>
      <c r="U278" s="129"/>
      <c r="V278" s="129"/>
      <c r="W278" s="129"/>
      <c r="X278" s="129"/>
      <c r="Y278" s="129"/>
      <c r="Z278" s="129"/>
      <c r="AA278" s="131">
        <f t="shared" si="597"/>
        <v>0</v>
      </c>
      <c r="AB278" s="131" t="str">
        <f t="shared" si="617"/>
        <v>No</v>
      </c>
      <c r="AC278" s="212" t="str">
        <f t="shared" si="598"/>
        <v>No</v>
      </c>
      <c r="AE278" s="275">
        <v>2</v>
      </c>
      <c r="AF278" s="276">
        <f t="shared" si="614"/>
        <v>0</v>
      </c>
      <c r="AG278" s="111"/>
      <c r="AH278" s="302">
        <v>7.6</v>
      </c>
      <c r="AI278" s="311">
        <f t="shared" si="550"/>
        <v>0</v>
      </c>
      <c r="AJ278" s="198">
        <f t="shared" si="600"/>
        <v>0</v>
      </c>
      <c r="AK278" s="198">
        <f t="shared" si="601"/>
        <v>0</v>
      </c>
      <c r="AL278" s="198">
        <f t="shared" si="602"/>
        <v>0</v>
      </c>
      <c r="AM278" s="198">
        <f t="shared" si="603"/>
        <v>0</v>
      </c>
      <c r="AN278" s="198">
        <f t="shared" si="604"/>
        <v>0</v>
      </c>
      <c r="AO278" s="198">
        <f t="shared" si="605"/>
        <v>0</v>
      </c>
      <c r="AP278" s="198">
        <f t="shared" si="606"/>
        <v>0</v>
      </c>
      <c r="AQ278" s="198">
        <f t="shared" si="607"/>
        <v>0</v>
      </c>
      <c r="AR278" s="198">
        <f t="shared" si="608"/>
        <v>0</v>
      </c>
      <c r="AS278" s="198">
        <f t="shared" si="609"/>
        <v>0</v>
      </c>
      <c r="AT278" s="198">
        <f t="shared" si="610"/>
        <v>0</v>
      </c>
      <c r="AU278" s="198">
        <f t="shared" si="611"/>
        <v>0</v>
      </c>
      <c r="AV278" s="198">
        <f t="shared" si="612"/>
        <v>0</v>
      </c>
      <c r="AW278" s="198">
        <f t="shared" si="613"/>
        <v>0</v>
      </c>
      <c r="AX278" s="526">
        <v>2</v>
      </c>
      <c r="AY278" s="532">
        <v>10</v>
      </c>
      <c r="AZ278" s="285">
        <f t="shared" si="592"/>
        <v>0</v>
      </c>
      <c r="BA278" s="536"/>
      <c r="BB278" s="285">
        <f t="shared" si="593"/>
        <v>0</v>
      </c>
      <c r="BC278" s="536"/>
      <c r="BD278" s="177">
        <f t="shared" si="594"/>
        <v>0</v>
      </c>
      <c r="BE278" s="539"/>
      <c r="BF278" s="177">
        <f t="shared" si="558"/>
        <v>0</v>
      </c>
      <c r="BG278" s="177">
        <f t="shared" si="559"/>
        <v>0</v>
      </c>
      <c r="BH278" s="177">
        <f t="shared" si="560"/>
        <v>0</v>
      </c>
      <c r="BI278" s="177">
        <f t="shared" si="561"/>
        <v>0</v>
      </c>
      <c r="BJ278" s="177">
        <f t="shared" si="562"/>
        <v>0</v>
      </c>
      <c r="BK278" s="177">
        <f t="shared" si="563"/>
        <v>0</v>
      </c>
      <c r="BL278" s="177">
        <f t="shared" si="564"/>
        <v>0</v>
      </c>
      <c r="BM278" s="177">
        <f t="shared" si="565"/>
        <v>0</v>
      </c>
      <c r="BN278" s="177">
        <f t="shared" si="566"/>
        <v>0</v>
      </c>
      <c r="BO278" s="539"/>
      <c r="BP278" s="443">
        <f t="shared" si="567"/>
        <v>0</v>
      </c>
      <c r="BQ278" s="443">
        <f t="shared" si="568"/>
        <v>0</v>
      </c>
      <c r="BR278" s="539"/>
      <c r="BS278" s="177">
        <f t="shared" si="569"/>
        <v>0</v>
      </c>
      <c r="BT278" s="177">
        <f t="shared" si="570"/>
        <v>0</v>
      </c>
      <c r="BU278" s="177">
        <f t="shared" si="571"/>
        <v>0</v>
      </c>
      <c r="BV278" s="177">
        <f t="shared" si="572"/>
        <v>0</v>
      </c>
      <c r="BW278" s="177">
        <f t="shared" si="573"/>
        <v>0</v>
      </c>
      <c r="BX278" s="177">
        <f t="shared" si="574"/>
        <v>0</v>
      </c>
      <c r="BY278" s="177">
        <f t="shared" si="575"/>
        <v>0</v>
      </c>
      <c r="BZ278" s="177">
        <f t="shared" si="576"/>
        <v>0</v>
      </c>
      <c r="CA278" s="177">
        <f t="shared" si="577"/>
        <v>0</v>
      </c>
      <c r="CB278" s="177">
        <f t="shared" si="578"/>
        <v>0</v>
      </c>
      <c r="CC278" s="177">
        <f t="shared" si="579"/>
        <v>0</v>
      </c>
      <c r="CD278" s="177">
        <f t="shared" si="580"/>
        <v>0</v>
      </c>
      <c r="CE278" s="177">
        <f t="shared" si="581"/>
        <v>0</v>
      </c>
      <c r="CF278" s="177">
        <f t="shared" si="582"/>
        <v>0</v>
      </c>
      <c r="CG278" s="177">
        <f t="shared" si="583"/>
        <v>0</v>
      </c>
      <c r="CH278" s="177">
        <f t="shared" si="584"/>
        <v>0</v>
      </c>
      <c r="CI278" s="177">
        <f t="shared" si="585"/>
        <v>0</v>
      </c>
      <c r="CJ278" s="177">
        <f t="shared" si="586"/>
        <v>0</v>
      </c>
      <c r="CK278" s="177">
        <f t="shared" si="587"/>
        <v>0</v>
      </c>
      <c r="CL278" s="177">
        <f t="shared" si="588"/>
        <v>0</v>
      </c>
      <c r="CM278" s="177">
        <f t="shared" si="589"/>
        <v>0</v>
      </c>
    </row>
    <row r="279" spans="1:91" s="123" customFormat="1" ht="90" customHeight="1">
      <c r="A279" s="9"/>
      <c r="B279" s="210"/>
      <c r="C279" s="9"/>
      <c r="D279" s="106" t="s">
        <v>225</v>
      </c>
      <c r="E279" s="175" t="s">
        <v>2884</v>
      </c>
      <c r="F279" s="105" t="s">
        <v>135</v>
      </c>
      <c r="G279" s="224" t="s">
        <v>68</v>
      </c>
      <c r="H279" s="112" t="s">
        <v>6214</v>
      </c>
      <c r="I279" s="105">
        <v>1</v>
      </c>
      <c r="J279" s="105">
        <v>0</v>
      </c>
      <c r="K279" s="105" t="s">
        <v>4673</v>
      </c>
      <c r="L279" s="392">
        <v>229.27800000000002</v>
      </c>
      <c r="M279" s="127"/>
      <c r="N279" s="126"/>
      <c r="O279" s="127"/>
      <c r="P279" s="127"/>
      <c r="Q279" s="127"/>
      <c r="R279" s="127"/>
      <c r="S279" s="127"/>
      <c r="T279" s="127"/>
      <c r="U279" s="127"/>
      <c r="V279" s="127"/>
      <c r="W279" s="127"/>
      <c r="X279" s="127"/>
      <c r="Y279" s="127"/>
      <c r="Z279" s="127"/>
      <c r="AA279" s="138">
        <f t="shared" si="597"/>
        <v>0</v>
      </c>
      <c r="AB279" s="124" t="str">
        <f t="shared" ref="AB279" si="620">IF(SUM(M279:Z279)&gt;0,"Yes","No")</f>
        <v>No</v>
      </c>
      <c r="AC279" s="234" t="str">
        <f t="shared" si="598"/>
        <v>No</v>
      </c>
      <c r="AE279" s="275">
        <v>1</v>
      </c>
      <c r="AF279" s="276">
        <f t="shared" ref="AF279" si="621">AE279*SUM(M279:Z279)</f>
        <v>0</v>
      </c>
      <c r="AG279" s="111"/>
      <c r="AH279" s="302">
        <v>7</v>
      </c>
      <c r="AI279" s="311">
        <f t="shared" si="550"/>
        <v>0</v>
      </c>
      <c r="AJ279" s="198">
        <f t="shared" si="600"/>
        <v>0</v>
      </c>
      <c r="AK279" s="198">
        <f t="shared" si="601"/>
        <v>0</v>
      </c>
      <c r="AL279" s="198">
        <f t="shared" si="602"/>
        <v>0</v>
      </c>
      <c r="AM279" s="198">
        <f t="shared" si="603"/>
        <v>0</v>
      </c>
      <c r="AN279" s="198">
        <f t="shared" si="604"/>
        <v>0</v>
      </c>
      <c r="AO279" s="198">
        <f t="shared" si="605"/>
        <v>0</v>
      </c>
      <c r="AP279" s="198">
        <f t="shared" si="606"/>
        <v>0</v>
      </c>
      <c r="AQ279" s="198">
        <f t="shared" si="607"/>
        <v>0</v>
      </c>
      <c r="AR279" s="198">
        <f t="shared" si="608"/>
        <v>0</v>
      </c>
      <c r="AS279" s="198">
        <f t="shared" si="609"/>
        <v>0</v>
      </c>
      <c r="AT279" s="198">
        <f t="shared" si="610"/>
        <v>0</v>
      </c>
      <c r="AU279" s="198">
        <f t="shared" si="611"/>
        <v>0</v>
      </c>
      <c r="AV279" s="198">
        <f t="shared" si="612"/>
        <v>0</v>
      </c>
      <c r="AW279" s="198">
        <f t="shared" si="613"/>
        <v>0</v>
      </c>
      <c r="AX279" s="526">
        <v>1</v>
      </c>
      <c r="AY279" s="532">
        <v>6</v>
      </c>
      <c r="AZ279" s="285">
        <f t="shared" si="592"/>
        <v>0</v>
      </c>
      <c r="BA279" s="536"/>
      <c r="BB279" s="285">
        <f t="shared" si="593"/>
        <v>0</v>
      </c>
      <c r="BC279" s="536"/>
      <c r="BD279" s="177">
        <f t="shared" si="594"/>
        <v>0</v>
      </c>
      <c r="BE279" s="539"/>
      <c r="BF279" s="177">
        <f t="shared" si="558"/>
        <v>0</v>
      </c>
      <c r="BG279" s="177">
        <f t="shared" si="559"/>
        <v>0</v>
      </c>
      <c r="BH279" s="177">
        <f t="shared" si="560"/>
        <v>0</v>
      </c>
      <c r="BI279" s="177">
        <f t="shared" si="561"/>
        <v>0</v>
      </c>
      <c r="BJ279" s="177">
        <f t="shared" si="562"/>
        <v>0</v>
      </c>
      <c r="BK279" s="177">
        <f t="shared" si="563"/>
        <v>0</v>
      </c>
      <c r="BL279" s="177">
        <f t="shared" si="564"/>
        <v>0</v>
      </c>
      <c r="BM279" s="177">
        <f t="shared" si="565"/>
        <v>0</v>
      </c>
      <c r="BN279" s="177">
        <f t="shared" si="566"/>
        <v>0</v>
      </c>
      <c r="BO279" s="539"/>
      <c r="BP279" s="443">
        <f t="shared" si="567"/>
        <v>0</v>
      </c>
      <c r="BQ279" s="443">
        <f t="shared" si="568"/>
        <v>0</v>
      </c>
      <c r="BR279" s="539"/>
      <c r="BS279" s="177">
        <f t="shared" si="569"/>
        <v>0</v>
      </c>
      <c r="BT279" s="177">
        <f t="shared" si="570"/>
        <v>0</v>
      </c>
      <c r="BU279" s="177">
        <f t="shared" si="571"/>
        <v>0</v>
      </c>
      <c r="BV279" s="177">
        <f t="shared" si="572"/>
        <v>0</v>
      </c>
      <c r="BW279" s="177">
        <f t="shared" si="573"/>
        <v>0</v>
      </c>
      <c r="BX279" s="177">
        <f t="shared" si="574"/>
        <v>0</v>
      </c>
      <c r="BY279" s="177">
        <f t="shared" si="575"/>
        <v>0</v>
      </c>
      <c r="BZ279" s="177">
        <f t="shared" si="576"/>
        <v>0</v>
      </c>
      <c r="CA279" s="177">
        <f t="shared" si="577"/>
        <v>0</v>
      </c>
      <c r="CB279" s="177">
        <f t="shared" si="578"/>
        <v>0</v>
      </c>
      <c r="CC279" s="177">
        <f t="shared" si="579"/>
        <v>0</v>
      </c>
      <c r="CD279" s="177">
        <f t="shared" si="580"/>
        <v>0</v>
      </c>
      <c r="CE279" s="177">
        <f t="shared" si="581"/>
        <v>0</v>
      </c>
      <c r="CF279" s="177">
        <f t="shared" si="582"/>
        <v>0</v>
      </c>
      <c r="CG279" s="177">
        <f t="shared" si="583"/>
        <v>0</v>
      </c>
      <c r="CH279" s="177">
        <f t="shared" si="584"/>
        <v>0</v>
      </c>
      <c r="CI279" s="177">
        <f t="shared" si="585"/>
        <v>0</v>
      </c>
      <c r="CJ279" s="177">
        <f t="shared" si="586"/>
        <v>0</v>
      </c>
      <c r="CK279" s="177">
        <f t="shared" si="587"/>
        <v>0</v>
      </c>
      <c r="CL279" s="177">
        <f t="shared" si="588"/>
        <v>0</v>
      </c>
      <c r="CM279" s="177">
        <f t="shared" si="589"/>
        <v>0</v>
      </c>
    </row>
    <row r="280" spans="1:91" s="123" customFormat="1" ht="90" customHeight="1">
      <c r="A280" s="9"/>
      <c r="B280" s="210"/>
      <c r="C280" s="9"/>
      <c r="D280" s="106" t="s">
        <v>3028</v>
      </c>
      <c r="E280" s="487" t="s">
        <v>6201</v>
      </c>
      <c r="F280" s="105" t="s">
        <v>135</v>
      </c>
      <c r="G280" s="224" t="s">
        <v>68</v>
      </c>
      <c r="H280" s="112" t="s">
        <v>6214</v>
      </c>
      <c r="I280" s="105">
        <v>1</v>
      </c>
      <c r="J280" s="105">
        <v>0</v>
      </c>
      <c r="K280" s="105" t="s">
        <v>4673</v>
      </c>
      <c r="L280" s="392">
        <v>199.37709999999998</v>
      </c>
      <c r="M280" s="127"/>
      <c r="N280" s="126"/>
      <c r="O280" s="127"/>
      <c r="P280" s="127"/>
      <c r="Q280" s="127"/>
      <c r="R280" s="127"/>
      <c r="S280" s="127"/>
      <c r="T280" s="127"/>
      <c r="U280" s="127"/>
      <c r="V280" s="127"/>
      <c r="W280" s="127"/>
      <c r="X280" s="127"/>
      <c r="Y280" s="127"/>
      <c r="Z280" s="127"/>
      <c r="AA280" s="138">
        <f t="shared" si="597"/>
        <v>0</v>
      </c>
      <c r="AB280" s="124" t="str">
        <f t="shared" si="617"/>
        <v>No</v>
      </c>
      <c r="AC280" s="234" t="str">
        <f t="shared" si="598"/>
        <v>No</v>
      </c>
      <c r="AE280" s="275">
        <v>1</v>
      </c>
      <c r="AF280" s="276">
        <f t="shared" si="614"/>
        <v>0</v>
      </c>
      <c r="AG280" s="111"/>
      <c r="AH280" s="302">
        <v>7</v>
      </c>
      <c r="AI280" s="311">
        <f t="shared" si="550"/>
        <v>0</v>
      </c>
      <c r="AJ280" s="198">
        <f t="shared" si="600"/>
        <v>0</v>
      </c>
      <c r="AK280" s="198">
        <f t="shared" si="601"/>
        <v>0</v>
      </c>
      <c r="AL280" s="198">
        <f t="shared" si="602"/>
        <v>0</v>
      </c>
      <c r="AM280" s="198">
        <f t="shared" si="603"/>
        <v>0</v>
      </c>
      <c r="AN280" s="198">
        <f t="shared" si="604"/>
        <v>0</v>
      </c>
      <c r="AO280" s="198">
        <f t="shared" si="605"/>
        <v>0</v>
      </c>
      <c r="AP280" s="198">
        <f t="shared" si="606"/>
        <v>0</v>
      </c>
      <c r="AQ280" s="198">
        <f t="shared" si="607"/>
        <v>0</v>
      </c>
      <c r="AR280" s="198">
        <f t="shared" si="608"/>
        <v>0</v>
      </c>
      <c r="AS280" s="198">
        <f t="shared" si="609"/>
        <v>0</v>
      </c>
      <c r="AT280" s="198">
        <f t="shared" si="610"/>
        <v>0</v>
      </c>
      <c r="AU280" s="198">
        <f t="shared" si="611"/>
        <v>0</v>
      </c>
      <c r="AV280" s="198">
        <f t="shared" si="612"/>
        <v>0</v>
      </c>
      <c r="AW280" s="198">
        <f t="shared" si="613"/>
        <v>0</v>
      </c>
      <c r="AX280" s="526">
        <v>1</v>
      </c>
      <c r="AY280" s="532">
        <v>6</v>
      </c>
      <c r="AZ280" s="285">
        <f t="shared" si="592"/>
        <v>0</v>
      </c>
      <c r="BA280" s="536"/>
      <c r="BB280" s="285">
        <f t="shared" si="593"/>
        <v>0</v>
      </c>
      <c r="BC280" s="536"/>
      <c r="BD280" s="177">
        <f t="shared" si="594"/>
        <v>0</v>
      </c>
      <c r="BE280" s="539"/>
      <c r="BF280" s="177">
        <f t="shared" si="558"/>
        <v>0</v>
      </c>
      <c r="BG280" s="177">
        <f t="shared" si="559"/>
        <v>0</v>
      </c>
      <c r="BH280" s="177">
        <f t="shared" si="560"/>
        <v>0</v>
      </c>
      <c r="BI280" s="177">
        <f t="shared" si="561"/>
        <v>0</v>
      </c>
      <c r="BJ280" s="177">
        <f t="shared" si="562"/>
        <v>0</v>
      </c>
      <c r="BK280" s="177">
        <f t="shared" si="563"/>
        <v>0</v>
      </c>
      <c r="BL280" s="177">
        <f t="shared" si="564"/>
        <v>0</v>
      </c>
      <c r="BM280" s="177">
        <f t="shared" si="565"/>
        <v>0</v>
      </c>
      <c r="BN280" s="177">
        <f t="shared" si="566"/>
        <v>0</v>
      </c>
      <c r="BO280" s="539"/>
      <c r="BP280" s="443">
        <f t="shared" si="567"/>
        <v>0</v>
      </c>
      <c r="BQ280" s="443">
        <f t="shared" si="568"/>
        <v>0</v>
      </c>
      <c r="BR280" s="539"/>
      <c r="BS280" s="177">
        <f t="shared" si="569"/>
        <v>0</v>
      </c>
      <c r="BT280" s="177">
        <f t="shared" si="570"/>
        <v>0</v>
      </c>
      <c r="BU280" s="177">
        <f t="shared" si="571"/>
        <v>0</v>
      </c>
      <c r="BV280" s="177">
        <f t="shared" si="572"/>
        <v>0</v>
      </c>
      <c r="BW280" s="177">
        <f t="shared" si="573"/>
        <v>0</v>
      </c>
      <c r="BX280" s="177">
        <f t="shared" si="574"/>
        <v>0</v>
      </c>
      <c r="BY280" s="177">
        <f t="shared" si="575"/>
        <v>0</v>
      </c>
      <c r="BZ280" s="177">
        <f t="shared" si="576"/>
        <v>0</v>
      </c>
      <c r="CA280" s="177">
        <f t="shared" si="577"/>
        <v>0</v>
      </c>
      <c r="CB280" s="177">
        <f t="shared" si="578"/>
        <v>0</v>
      </c>
      <c r="CC280" s="177">
        <f t="shared" si="579"/>
        <v>0</v>
      </c>
      <c r="CD280" s="177">
        <f t="shared" si="580"/>
        <v>0</v>
      </c>
      <c r="CE280" s="177">
        <f t="shared" si="581"/>
        <v>0</v>
      </c>
      <c r="CF280" s="177">
        <f t="shared" si="582"/>
        <v>0</v>
      </c>
      <c r="CG280" s="177">
        <f t="shared" si="583"/>
        <v>0</v>
      </c>
      <c r="CH280" s="177">
        <f t="shared" si="584"/>
        <v>0</v>
      </c>
      <c r="CI280" s="177">
        <f t="shared" si="585"/>
        <v>0</v>
      </c>
      <c r="CJ280" s="177">
        <f t="shared" si="586"/>
        <v>0</v>
      </c>
      <c r="CK280" s="177">
        <f t="shared" si="587"/>
        <v>0</v>
      </c>
      <c r="CL280" s="177">
        <f t="shared" si="588"/>
        <v>0</v>
      </c>
      <c r="CM280" s="177">
        <f t="shared" si="589"/>
        <v>0</v>
      </c>
    </row>
    <row r="281" spans="1:91" s="9" customFormat="1" ht="90" customHeight="1">
      <c r="B281" s="210"/>
      <c r="D281" s="141" t="s">
        <v>226</v>
      </c>
      <c r="E281" s="223" t="s">
        <v>2884</v>
      </c>
      <c r="F281" s="114" t="s">
        <v>135</v>
      </c>
      <c r="G281" s="114" t="s">
        <v>69</v>
      </c>
      <c r="H281" s="114" t="s">
        <v>6214</v>
      </c>
      <c r="I281" s="114">
        <v>1</v>
      </c>
      <c r="J281" s="114">
        <v>0</v>
      </c>
      <c r="K281" s="114" t="s">
        <v>4673</v>
      </c>
      <c r="L281" s="376">
        <v>252.20580000000004</v>
      </c>
      <c r="M281" s="129"/>
      <c r="N281" s="129"/>
      <c r="O281" s="129"/>
      <c r="P281" s="129"/>
      <c r="Q281" s="129"/>
      <c r="R281" s="129"/>
      <c r="S281" s="129"/>
      <c r="T281" s="129"/>
      <c r="U281" s="129"/>
      <c r="V281" s="129"/>
      <c r="W281" s="129"/>
      <c r="X281" s="129"/>
      <c r="Y281" s="129"/>
      <c r="Z281" s="129"/>
      <c r="AA281" s="131">
        <f t="shared" si="597"/>
        <v>0</v>
      </c>
      <c r="AB281" s="131" t="str">
        <f t="shared" ref="AB281" si="622">IF(SUM(M281:Z281)&gt;0,"Yes","No")</f>
        <v>No</v>
      </c>
      <c r="AC281" s="212" t="str">
        <f t="shared" si="598"/>
        <v>No</v>
      </c>
      <c r="AE281" s="275">
        <v>1</v>
      </c>
      <c r="AF281" s="276">
        <f t="shared" ref="AF281" si="623">AE281*SUM(M281:Z281)</f>
        <v>0</v>
      </c>
      <c r="AG281" s="111"/>
      <c r="AH281" s="302">
        <v>9.6999999999999993</v>
      </c>
      <c r="AI281" s="311">
        <f t="shared" si="550"/>
        <v>0</v>
      </c>
      <c r="AJ281" s="198">
        <f t="shared" si="600"/>
        <v>0</v>
      </c>
      <c r="AK281" s="198">
        <f t="shared" si="601"/>
        <v>0</v>
      </c>
      <c r="AL281" s="198">
        <f t="shared" si="602"/>
        <v>0</v>
      </c>
      <c r="AM281" s="198">
        <f t="shared" si="603"/>
        <v>0</v>
      </c>
      <c r="AN281" s="198">
        <f t="shared" si="604"/>
        <v>0</v>
      </c>
      <c r="AO281" s="198">
        <f t="shared" si="605"/>
        <v>0</v>
      </c>
      <c r="AP281" s="198">
        <f t="shared" si="606"/>
        <v>0</v>
      </c>
      <c r="AQ281" s="198">
        <f t="shared" si="607"/>
        <v>0</v>
      </c>
      <c r="AR281" s="198">
        <f t="shared" si="608"/>
        <v>0</v>
      </c>
      <c r="AS281" s="198">
        <f t="shared" si="609"/>
        <v>0</v>
      </c>
      <c r="AT281" s="198">
        <f t="shared" si="610"/>
        <v>0</v>
      </c>
      <c r="AU281" s="198">
        <f t="shared" si="611"/>
        <v>0</v>
      </c>
      <c r="AV281" s="198">
        <f t="shared" si="612"/>
        <v>0</v>
      </c>
      <c r="AW281" s="198">
        <f t="shared" si="613"/>
        <v>0</v>
      </c>
      <c r="AX281" s="526">
        <v>1</v>
      </c>
      <c r="AY281" s="532">
        <v>6</v>
      </c>
      <c r="AZ281" s="285">
        <f t="shared" si="592"/>
        <v>0</v>
      </c>
      <c r="BA281" s="536"/>
      <c r="BB281" s="285">
        <f t="shared" si="593"/>
        <v>0</v>
      </c>
      <c r="BC281" s="536"/>
      <c r="BD281" s="177">
        <f t="shared" si="594"/>
        <v>0</v>
      </c>
      <c r="BE281" s="539"/>
      <c r="BF281" s="177">
        <f t="shared" si="558"/>
        <v>0</v>
      </c>
      <c r="BG281" s="177">
        <f t="shared" si="559"/>
        <v>0</v>
      </c>
      <c r="BH281" s="177">
        <f t="shared" si="560"/>
        <v>0</v>
      </c>
      <c r="BI281" s="177">
        <f t="shared" si="561"/>
        <v>0</v>
      </c>
      <c r="BJ281" s="177">
        <f t="shared" si="562"/>
        <v>0</v>
      </c>
      <c r="BK281" s="177">
        <f t="shared" si="563"/>
        <v>0</v>
      </c>
      <c r="BL281" s="177">
        <f t="shared" si="564"/>
        <v>0</v>
      </c>
      <c r="BM281" s="177">
        <f t="shared" si="565"/>
        <v>0</v>
      </c>
      <c r="BN281" s="177">
        <f t="shared" si="566"/>
        <v>0</v>
      </c>
      <c r="BO281" s="539"/>
      <c r="BP281" s="443">
        <f t="shared" si="567"/>
        <v>0</v>
      </c>
      <c r="BQ281" s="443">
        <f t="shared" si="568"/>
        <v>0</v>
      </c>
      <c r="BR281" s="539"/>
      <c r="BS281" s="177">
        <f t="shared" si="569"/>
        <v>0</v>
      </c>
      <c r="BT281" s="177">
        <f t="shared" si="570"/>
        <v>0</v>
      </c>
      <c r="BU281" s="177">
        <f t="shared" si="571"/>
        <v>0</v>
      </c>
      <c r="BV281" s="177">
        <f t="shared" si="572"/>
        <v>0</v>
      </c>
      <c r="BW281" s="177">
        <f t="shared" si="573"/>
        <v>0</v>
      </c>
      <c r="BX281" s="177">
        <f t="shared" si="574"/>
        <v>0</v>
      </c>
      <c r="BY281" s="177">
        <f t="shared" si="575"/>
        <v>0</v>
      </c>
      <c r="BZ281" s="177">
        <f t="shared" si="576"/>
        <v>0</v>
      </c>
      <c r="CA281" s="177">
        <f t="shared" si="577"/>
        <v>0</v>
      </c>
      <c r="CB281" s="177">
        <f t="shared" si="578"/>
        <v>0</v>
      </c>
      <c r="CC281" s="177">
        <f t="shared" si="579"/>
        <v>0</v>
      </c>
      <c r="CD281" s="177">
        <f t="shared" si="580"/>
        <v>0</v>
      </c>
      <c r="CE281" s="177">
        <f t="shared" si="581"/>
        <v>0</v>
      </c>
      <c r="CF281" s="177">
        <f t="shared" si="582"/>
        <v>0</v>
      </c>
      <c r="CG281" s="177">
        <f t="shared" si="583"/>
        <v>0</v>
      </c>
      <c r="CH281" s="177">
        <f t="shared" si="584"/>
        <v>0</v>
      </c>
      <c r="CI281" s="177">
        <f t="shared" si="585"/>
        <v>0</v>
      </c>
      <c r="CJ281" s="177">
        <f t="shared" si="586"/>
        <v>0</v>
      </c>
      <c r="CK281" s="177">
        <f t="shared" si="587"/>
        <v>0</v>
      </c>
      <c r="CL281" s="177">
        <f t="shared" si="588"/>
        <v>0</v>
      </c>
      <c r="CM281" s="177">
        <f t="shared" si="589"/>
        <v>0</v>
      </c>
    </row>
    <row r="282" spans="1:91" s="9" customFormat="1" ht="90" customHeight="1">
      <c r="B282" s="210"/>
      <c r="D282" s="141" t="s">
        <v>3042</v>
      </c>
      <c r="E282" s="486" t="s">
        <v>6201</v>
      </c>
      <c r="F282" s="114" t="s">
        <v>135</v>
      </c>
      <c r="G282" s="114" t="s">
        <v>69</v>
      </c>
      <c r="H282" s="114" t="s">
        <v>6214</v>
      </c>
      <c r="I282" s="114">
        <v>1</v>
      </c>
      <c r="J282" s="114">
        <v>0</v>
      </c>
      <c r="K282" s="114" t="s">
        <v>4673</v>
      </c>
      <c r="L282" s="376">
        <v>219.30759999999998</v>
      </c>
      <c r="M282" s="129"/>
      <c r="N282" s="129"/>
      <c r="O282" s="129"/>
      <c r="P282" s="129"/>
      <c r="Q282" s="129"/>
      <c r="R282" s="129"/>
      <c r="S282" s="129"/>
      <c r="T282" s="129"/>
      <c r="U282" s="129"/>
      <c r="V282" s="129"/>
      <c r="W282" s="129"/>
      <c r="X282" s="129"/>
      <c r="Y282" s="129"/>
      <c r="Z282" s="129"/>
      <c r="AA282" s="131">
        <f t="shared" si="597"/>
        <v>0</v>
      </c>
      <c r="AB282" s="131" t="str">
        <f t="shared" si="617"/>
        <v>No</v>
      </c>
      <c r="AC282" s="212" t="str">
        <f t="shared" si="598"/>
        <v>No</v>
      </c>
      <c r="AE282" s="275">
        <v>1</v>
      </c>
      <c r="AF282" s="276">
        <f t="shared" si="614"/>
        <v>0</v>
      </c>
      <c r="AG282" s="111"/>
      <c r="AH282" s="302">
        <v>9.6999999999999993</v>
      </c>
      <c r="AI282" s="311">
        <f t="shared" si="550"/>
        <v>0</v>
      </c>
      <c r="AJ282" s="198">
        <f t="shared" si="600"/>
        <v>0</v>
      </c>
      <c r="AK282" s="198">
        <f t="shared" si="601"/>
        <v>0</v>
      </c>
      <c r="AL282" s="198">
        <f t="shared" si="602"/>
        <v>0</v>
      </c>
      <c r="AM282" s="198">
        <f t="shared" si="603"/>
        <v>0</v>
      </c>
      <c r="AN282" s="198">
        <f t="shared" si="604"/>
        <v>0</v>
      </c>
      <c r="AO282" s="198">
        <f t="shared" si="605"/>
        <v>0</v>
      </c>
      <c r="AP282" s="198">
        <f t="shared" si="606"/>
        <v>0</v>
      </c>
      <c r="AQ282" s="198">
        <f t="shared" si="607"/>
        <v>0</v>
      </c>
      <c r="AR282" s="198">
        <f t="shared" si="608"/>
        <v>0</v>
      </c>
      <c r="AS282" s="198">
        <f t="shared" si="609"/>
        <v>0</v>
      </c>
      <c r="AT282" s="198">
        <f t="shared" si="610"/>
        <v>0</v>
      </c>
      <c r="AU282" s="198">
        <f t="shared" si="611"/>
        <v>0</v>
      </c>
      <c r="AV282" s="198">
        <f t="shared" si="612"/>
        <v>0</v>
      </c>
      <c r="AW282" s="198">
        <f t="shared" si="613"/>
        <v>0</v>
      </c>
      <c r="AX282" s="526">
        <v>1</v>
      </c>
      <c r="AY282" s="532">
        <v>6</v>
      </c>
      <c r="AZ282" s="285">
        <f t="shared" si="592"/>
        <v>0</v>
      </c>
      <c r="BA282" s="536"/>
      <c r="BB282" s="285">
        <f t="shared" si="593"/>
        <v>0</v>
      </c>
      <c r="BC282" s="536"/>
      <c r="BD282" s="177">
        <f t="shared" si="594"/>
        <v>0</v>
      </c>
      <c r="BE282" s="539"/>
      <c r="BF282" s="177">
        <f t="shared" si="558"/>
        <v>0</v>
      </c>
      <c r="BG282" s="177">
        <f t="shared" si="559"/>
        <v>0</v>
      </c>
      <c r="BH282" s="177">
        <f t="shared" si="560"/>
        <v>0</v>
      </c>
      <c r="BI282" s="177">
        <f t="shared" si="561"/>
        <v>0</v>
      </c>
      <c r="BJ282" s="177">
        <f t="shared" si="562"/>
        <v>0</v>
      </c>
      <c r="BK282" s="177">
        <f t="shared" si="563"/>
        <v>0</v>
      </c>
      <c r="BL282" s="177">
        <f t="shared" si="564"/>
        <v>0</v>
      </c>
      <c r="BM282" s="177">
        <f t="shared" si="565"/>
        <v>0</v>
      </c>
      <c r="BN282" s="177">
        <f t="shared" si="566"/>
        <v>0</v>
      </c>
      <c r="BO282" s="539"/>
      <c r="BP282" s="443">
        <f t="shared" si="567"/>
        <v>0</v>
      </c>
      <c r="BQ282" s="443">
        <f t="shared" si="568"/>
        <v>0</v>
      </c>
      <c r="BR282" s="539"/>
      <c r="BS282" s="177">
        <f t="shared" si="569"/>
        <v>0</v>
      </c>
      <c r="BT282" s="177">
        <f t="shared" si="570"/>
        <v>0</v>
      </c>
      <c r="BU282" s="177">
        <f t="shared" si="571"/>
        <v>0</v>
      </c>
      <c r="BV282" s="177">
        <f t="shared" si="572"/>
        <v>0</v>
      </c>
      <c r="BW282" s="177">
        <f t="shared" si="573"/>
        <v>0</v>
      </c>
      <c r="BX282" s="177">
        <f t="shared" si="574"/>
        <v>0</v>
      </c>
      <c r="BY282" s="177">
        <f t="shared" si="575"/>
        <v>0</v>
      </c>
      <c r="BZ282" s="177">
        <f t="shared" si="576"/>
        <v>0</v>
      </c>
      <c r="CA282" s="177">
        <f t="shared" si="577"/>
        <v>0</v>
      </c>
      <c r="CB282" s="177">
        <f t="shared" si="578"/>
        <v>0</v>
      </c>
      <c r="CC282" s="177">
        <f t="shared" si="579"/>
        <v>0</v>
      </c>
      <c r="CD282" s="177">
        <f t="shared" si="580"/>
        <v>0</v>
      </c>
      <c r="CE282" s="177">
        <f t="shared" si="581"/>
        <v>0</v>
      </c>
      <c r="CF282" s="177">
        <f t="shared" si="582"/>
        <v>0</v>
      </c>
      <c r="CG282" s="177">
        <f t="shared" si="583"/>
        <v>0</v>
      </c>
      <c r="CH282" s="177">
        <f t="shared" si="584"/>
        <v>0</v>
      </c>
      <c r="CI282" s="177">
        <f t="shared" si="585"/>
        <v>0</v>
      </c>
      <c r="CJ282" s="177">
        <f t="shared" si="586"/>
        <v>0</v>
      </c>
      <c r="CK282" s="177">
        <f t="shared" si="587"/>
        <v>0</v>
      </c>
      <c r="CL282" s="177">
        <f t="shared" si="588"/>
        <v>0</v>
      </c>
      <c r="CM282" s="177">
        <f t="shared" si="589"/>
        <v>0</v>
      </c>
    </row>
    <row r="283" spans="1:91" s="123" customFormat="1" ht="90" customHeight="1">
      <c r="A283" s="9"/>
      <c r="B283" s="210"/>
      <c r="C283" s="9"/>
      <c r="D283" s="106" t="s">
        <v>227</v>
      </c>
      <c r="E283" s="175" t="s">
        <v>2884</v>
      </c>
      <c r="F283" s="105" t="s">
        <v>135</v>
      </c>
      <c r="G283" s="224" t="s">
        <v>70</v>
      </c>
      <c r="H283" s="112" t="s">
        <v>6214</v>
      </c>
      <c r="I283" s="105">
        <v>1</v>
      </c>
      <c r="J283" s="105">
        <v>0</v>
      </c>
      <c r="K283" s="105" t="s">
        <v>4673</v>
      </c>
      <c r="L283" s="392">
        <v>252.20580000000004</v>
      </c>
      <c r="M283" s="127"/>
      <c r="N283" s="126"/>
      <c r="O283" s="127"/>
      <c r="P283" s="127"/>
      <c r="Q283" s="127"/>
      <c r="R283" s="127"/>
      <c r="S283" s="127"/>
      <c r="T283" s="127"/>
      <c r="U283" s="127"/>
      <c r="V283" s="127"/>
      <c r="W283" s="127"/>
      <c r="X283" s="127"/>
      <c r="Y283" s="127"/>
      <c r="Z283" s="127"/>
      <c r="AA283" s="138">
        <f t="shared" si="597"/>
        <v>0</v>
      </c>
      <c r="AB283" s="124" t="str">
        <f t="shared" ref="AB283" si="624">IF(SUM(M283:Z283)&gt;0,"Yes","No")</f>
        <v>No</v>
      </c>
      <c r="AC283" s="234" t="str">
        <f t="shared" si="598"/>
        <v>No</v>
      </c>
      <c r="AE283" s="275">
        <v>1</v>
      </c>
      <c r="AF283" s="276">
        <f t="shared" ref="AF283" si="625">AE283*SUM(M283:Z283)</f>
        <v>0</v>
      </c>
      <c r="AG283" s="111"/>
      <c r="AH283" s="302">
        <v>7.31</v>
      </c>
      <c r="AI283" s="311">
        <f t="shared" si="550"/>
        <v>0</v>
      </c>
      <c r="AJ283" s="198">
        <f t="shared" si="600"/>
        <v>0</v>
      </c>
      <c r="AK283" s="198">
        <f t="shared" si="601"/>
        <v>0</v>
      </c>
      <c r="AL283" s="198">
        <f t="shared" si="602"/>
        <v>0</v>
      </c>
      <c r="AM283" s="198">
        <f t="shared" si="603"/>
        <v>0</v>
      </c>
      <c r="AN283" s="198">
        <f t="shared" si="604"/>
        <v>0</v>
      </c>
      <c r="AO283" s="198">
        <f t="shared" si="605"/>
        <v>0</v>
      </c>
      <c r="AP283" s="198">
        <f t="shared" si="606"/>
        <v>0</v>
      </c>
      <c r="AQ283" s="198">
        <f t="shared" si="607"/>
        <v>0</v>
      </c>
      <c r="AR283" s="198">
        <f t="shared" si="608"/>
        <v>0</v>
      </c>
      <c r="AS283" s="198">
        <f t="shared" si="609"/>
        <v>0</v>
      </c>
      <c r="AT283" s="198">
        <f t="shared" si="610"/>
        <v>0</v>
      </c>
      <c r="AU283" s="198">
        <f t="shared" si="611"/>
        <v>0</v>
      </c>
      <c r="AV283" s="198">
        <f t="shared" si="612"/>
        <v>0</v>
      </c>
      <c r="AW283" s="198">
        <f t="shared" si="613"/>
        <v>0</v>
      </c>
      <c r="AX283" s="526">
        <v>1</v>
      </c>
      <c r="AY283" s="532">
        <v>6</v>
      </c>
      <c r="AZ283" s="285">
        <f t="shared" si="592"/>
        <v>0</v>
      </c>
      <c r="BA283" s="536"/>
      <c r="BB283" s="285">
        <f t="shared" si="593"/>
        <v>0</v>
      </c>
      <c r="BC283" s="536"/>
      <c r="BD283" s="177">
        <f t="shared" si="594"/>
        <v>0</v>
      </c>
      <c r="BE283" s="539"/>
      <c r="BF283" s="177">
        <f t="shared" si="558"/>
        <v>0</v>
      </c>
      <c r="BG283" s="177">
        <f t="shared" si="559"/>
        <v>0</v>
      </c>
      <c r="BH283" s="177">
        <f t="shared" si="560"/>
        <v>0</v>
      </c>
      <c r="BI283" s="177">
        <f t="shared" si="561"/>
        <v>0</v>
      </c>
      <c r="BJ283" s="177">
        <f t="shared" si="562"/>
        <v>0</v>
      </c>
      <c r="BK283" s="177">
        <f t="shared" si="563"/>
        <v>0</v>
      </c>
      <c r="BL283" s="177">
        <f t="shared" si="564"/>
        <v>0</v>
      </c>
      <c r="BM283" s="177">
        <f t="shared" si="565"/>
        <v>0</v>
      </c>
      <c r="BN283" s="177">
        <f t="shared" si="566"/>
        <v>0</v>
      </c>
      <c r="BO283" s="539"/>
      <c r="BP283" s="443">
        <f t="shared" si="567"/>
        <v>0</v>
      </c>
      <c r="BQ283" s="443">
        <f t="shared" si="568"/>
        <v>0</v>
      </c>
      <c r="BR283" s="539"/>
      <c r="BS283" s="177">
        <f t="shared" si="569"/>
        <v>0</v>
      </c>
      <c r="BT283" s="177">
        <f t="shared" si="570"/>
        <v>0</v>
      </c>
      <c r="BU283" s="177">
        <f t="shared" si="571"/>
        <v>0</v>
      </c>
      <c r="BV283" s="177">
        <f t="shared" si="572"/>
        <v>0</v>
      </c>
      <c r="BW283" s="177">
        <f t="shared" si="573"/>
        <v>0</v>
      </c>
      <c r="BX283" s="177">
        <f t="shared" si="574"/>
        <v>0</v>
      </c>
      <c r="BY283" s="177">
        <f t="shared" si="575"/>
        <v>0</v>
      </c>
      <c r="BZ283" s="177">
        <f t="shared" si="576"/>
        <v>0</v>
      </c>
      <c r="CA283" s="177">
        <f t="shared" si="577"/>
        <v>0</v>
      </c>
      <c r="CB283" s="177">
        <f t="shared" si="578"/>
        <v>0</v>
      </c>
      <c r="CC283" s="177">
        <f t="shared" si="579"/>
        <v>0</v>
      </c>
      <c r="CD283" s="177">
        <f t="shared" si="580"/>
        <v>0</v>
      </c>
      <c r="CE283" s="177">
        <f t="shared" si="581"/>
        <v>0</v>
      </c>
      <c r="CF283" s="177">
        <f t="shared" si="582"/>
        <v>0</v>
      </c>
      <c r="CG283" s="177">
        <f t="shared" si="583"/>
        <v>0</v>
      </c>
      <c r="CH283" s="177">
        <f t="shared" si="584"/>
        <v>0</v>
      </c>
      <c r="CI283" s="177">
        <f t="shared" si="585"/>
        <v>0</v>
      </c>
      <c r="CJ283" s="177">
        <f t="shared" si="586"/>
        <v>0</v>
      </c>
      <c r="CK283" s="177">
        <f t="shared" si="587"/>
        <v>0</v>
      </c>
      <c r="CL283" s="177">
        <f t="shared" si="588"/>
        <v>0</v>
      </c>
      <c r="CM283" s="177">
        <f t="shared" si="589"/>
        <v>0</v>
      </c>
    </row>
    <row r="284" spans="1:91" s="123" customFormat="1" ht="90" customHeight="1">
      <c r="A284" s="9"/>
      <c r="B284" s="210"/>
      <c r="C284" s="9"/>
      <c r="D284" s="106" t="s">
        <v>3056</v>
      </c>
      <c r="E284" s="487" t="s">
        <v>6201</v>
      </c>
      <c r="F284" s="105" t="s">
        <v>135</v>
      </c>
      <c r="G284" s="224" t="s">
        <v>70</v>
      </c>
      <c r="H284" s="112" t="s">
        <v>6214</v>
      </c>
      <c r="I284" s="105">
        <v>1</v>
      </c>
      <c r="J284" s="105">
        <v>0</v>
      </c>
      <c r="K284" s="105" t="s">
        <v>4673</v>
      </c>
      <c r="L284" s="392">
        <v>219.30759999999998</v>
      </c>
      <c r="M284" s="127"/>
      <c r="N284" s="126"/>
      <c r="O284" s="127"/>
      <c r="P284" s="127"/>
      <c r="Q284" s="127"/>
      <c r="R284" s="127"/>
      <c r="S284" s="127"/>
      <c r="T284" s="127"/>
      <c r="U284" s="127"/>
      <c r="V284" s="127"/>
      <c r="W284" s="127"/>
      <c r="X284" s="127"/>
      <c r="Y284" s="127"/>
      <c r="Z284" s="127"/>
      <c r="AA284" s="138">
        <f t="shared" si="597"/>
        <v>0</v>
      </c>
      <c r="AB284" s="124" t="str">
        <f t="shared" si="617"/>
        <v>No</v>
      </c>
      <c r="AC284" s="234" t="str">
        <f t="shared" si="598"/>
        <v>No</v>
      </c>
      <c r="AE284" s="275">
        <v>1</v>
      </c>
      <c r="AF284" s="276">
        <f t="shared" si="614"/>
        <v>0</v>
      </c>
      <c r="AG284" s="111"/>
      <c r="AH284" s="302">
        <v>7.31</v>
      </c>
      <c r="AI284" s="311">
        <f t="shared" si="550"/>
        <v>0</v>
      </c>
      <c r="AJ284" s="198">
        <f t="shared" si="600"/>
        <v>0</v>
      </c>
      <c r="AK284" s="198">
        <f t="shared" si="601"/>
        <v>0</v>
      </c>
      <c r="AL284" s="198">
        <f t="shared" si="602"/>
        <v>0</v>
      </c>
      <c r="AM284" s="198">
        <f t="shared" si="603"/>
        <v>0</v>
      </c>
      <c r="AN284" s="198">
        <f t="shared" si="604"/>
        <v>0</v>
      </c>
      <c r="AO284" s="198">
        <f t="shared" si="605"/>
        <v>0</v>
      </c>
      <c r="AP284" s="198">
        <f t="shared" si="606"/>
        <v>0</v>
      </c>
      <c r="AQ284" s="198">
        <f t="shared" si="607"/>
        <v>0</v>
      </c>
      <c r="AR284" s="198">
        <f t="shared" si="608"/>
        <v>0</v>
      </c>
      <c r="AS284" s="198">
        <f t="shared" si="609"/>
        <v>0</v>
      </c>
      <c r="AT284" s="198">
        <f t="shared" si="610"/>
        <v>0</v>
      </c>
      <c r="AU284" s="198">
        <f t="shared" si="611"/>
        <v>0</v>
      </c>
      <c r="AV284" s="198">
        <f t="shared" si="612"/>
        <v>0</v>
      </c>
      <c r="AW284" s="198">
        <f t="shared" si="613"/>
        <v>0</v>
      </c>
      <c r="AX284" s="526">
        <v>1</v>
      </c>
      <c r="AY284" s="532">
        <v>6</v>
      </c>
      <c r="AZ284" s="285">
        <f t="shared" si="592"/>
        <v>0</v>
      </c>
      <c r="BA284" s="536"/>
      <c r="BB284" s="285">
        <f t="shared" si="593"/>
        <v>0</v>
      </c>
      <c r="BC284" s="536"/>
      <c r="BD284" s="177">
        <f t="shared" si="594"/>
        <v>0</v>
      </c>
      <c r="BE284" s="539"/>
      <c r="BF284" s="177">
        <f t="shared" si="558"/>
        <v>0</v>
      </c>
      <c r="BG284" s="177">
        <f t="shared" si="559"/>
        <v>0</v>
      </c>
      <c r="BH284" s="177">
        <f t="shared" si="560"/>
        <v>0</v>
      </c>
      <c r="BI284" s="177">
        <f t="shared" si="561"/>
        <v>0</v>
      </c>
      <c r="BJ284" s="177">
        <f t="shared" si="562"/>
        <v>0</v>
      </c>
      <c r="BK284" s="177">
        <f t="shared" si="563"/>
        <v>0</v>
      </c>
      <c r="BL284" s="177">
        <f t="shared" si="564"/>
        <v>0</v>
      </c>
      <c r="BM284" s="177">
        <f t="shared" si="565"/>
        <v>0</v>
      </c>
      <c r="BN284" s="177">
        <f t="shared" si="566"/>
        <v>0</v>
      </c>
      <c r="BO284" s="539"/>
      <c r="BP284" s="443">
        <f t="shared" si="567"/>
        <v>0</v>
      </c>
      <c r="BQ284" s="443">
        <f t="shared" si="568"/>
        <v>0</v>
      </c>
      <c r="BR284" s="539"/>
      <c r="BS284" s="177">
        <f t="shared" si="569"/>
        <v>0</v>
      </c>
      <c r="BT284" s="177">
        <f t="shared" si="570"/>
        <v>0</v>
      </c>
      <c r="BU284" s="177">
        <f t="shared" si="571"/>
        <v>0</v>
      </c>
      <c r="BV284" s="177">
        <f t="shared" si="572"/>
        <v>0</v>
      </c>
      <c r="BW284" s="177">
        <f t="shared" si="573"/>
        <v>0</v>
      </c>
      <c r="BX284" s="177">
        <f t="shared" si="574"/>
        <v>0</v>
      </c>
      <c r="BY284" s="177">
        <f t="shared" si="575"/>
        <v>0</v>
      </c>
      <c r="BZ284" s="177">
        <f t="shared" si="576"/>
        <v>0</v>
      </c>
      <c r="CA284" s="177">
        <f t="shared" si="577"/>
        <v>0</v>
      </c>
      <c r="CB284" s="177">
        <f t="shared" si="578"/>
        <v>0</v>
      </c>
      <c r="CC284" s="177">
        <f t="shared" si="579"/>
        <v>0</v>
      </c>
      <c r="CD284" s="177">
        <f t="shared" si="580"/>
        <v>0</v>
      </c>
      <c r="CE284" s="177">
        <f t="shared" si="581"/>
        <v>0</v>
      </c>
      <c r="CF284" s="177">
        <f t="shared" si="582"/>
        <v>0</v>
      </c>
      <c r="CG284" s="177">
        <f t="shared" si="583"/>
        <v>0</v>
      </c>
      <c r="CH284" s="177">
        <f t="shared" si="584"/>
        <v>0</v>
      </c>
      <c r="CI284" s="177">
        <f t="shared" si="585"/>
        <v>0</v>
      </c>
      <c r="CJ284" s="177">
        <f t="shared" si="586"/>
        <v>0</v>
      </c>
      <c r="CK284" s="177">
        <f t="shared" si="587"/>
        <v>0</v>
      </c>
      <c r="CL284" s="177">
        <f t="shared" si="588"/>
        <v>0</v>
      </c>
      <c r="CM284" s="177">
        <f t="shared" si="589"/>
        <v>0</v>
      </c>
    </row>
    <row r="285" spans="1:91" s="9" customFormat="1" ht="90" customHeight="1">
      <c r="B285" s="210"/>
      <c r="D285" s="141" t="s">
        <v>228</v>
      </c>
      <c r="E285" s="223" t="s">
        <v>2884</v>
      </c>
      <c r="F285" s="114" t="s">
        <v>134</v>
      </c>
      <c r="G285" s="114" t="s">
        <v>71</v>
      </c>
      <c r="H285" s="114" t="s">
        <v>6214</v>
      </c>
      <c r="I285" s="114">
        <v>1</v>
      </c>
      <c r="J285" s="114">
        <v>0</v>
      </c>
      <c r="K285" s="114" t="s">
        <v>4673</v>
      </c>
      <c r="L285" s="376">
        <v>114.63900000000001</v>
      </c>
      <c r="M285" s="129"/>
      <c r="N285" s="129"/>
      <c r="O285" s="377"/>
      <c r="P285" s="130"/>
      <c r="Q285" s="129"/>
      <c r="R285" s="377"/>
      <c r="S285" s="129"/>
      <c r="T285" s="130"/>
      <c r="U285" s="129"/>
      <c r="V285" s="129"/>
      <c r="W285" s="129"/>
      <c r="X285" s="377"/>
      <c r="Y285" s="129"/>
      <c r="Z285" s="129"/>
      <c r="AA285" s="131">
        <f t="shared" si="597"/>
        <v>0</v>
      </c>
      <c r="AB285" s="131" t="str">
        <f t="shared" ref="AB285" si="626">IF(SUM(M285:Z285)&gt;0,"Yes","No")</f>
        <v>No</v>
      </c>
      <c r="AC285" s="212" t="str">
        <f t="shared" si="598"/>
        <v>No</v>
      </c>
      <c r="AE285" s="275">
        <v>1</v>
      </c>
      <c r="AF285" s="276">
        <f t="shared" ref="AF285" si="627">AE285*SUM(M285:Z285)</f>
        <v>0</v>
      </c>
      <c r="AG285" s="111"/>
      <c r="AH285" s="302">
        <v>1.77</v>
      </c>
      <c r="AI285" s="311">
        <f t="shared" si="550"/>
        <v>0</v>
      </c>
      <c r="AJ285" s="198">
        <f t="shared" si="600"/>
        <v>0</v>
      </c>
      <c r="AK285" s="198">
        <f t="shared" si="601"/>
        <v>0</v>
      </c>
      <c r="AL285" s="198">
        <f t="shared" si="602"/>
        <v>0</v>
      </c>
      <c r="AM285" s="198">
        <f t="shared" si="603"/>
        <v>0</v>
      </c>
      <c r="AN285" s="198">
        <f t="shared" si="604"/>
        <v>0</v>
      </c>
      <c r="AO285" s="198">
        <f t="shared" si="605"/>
        <v>0</v>
      </c>
      <c r="AP285" s="198">
        <f t="shared" si="606"/>
        <v>0</v>
      </c>
      <c r="AQ285" s="198">
        <f t="shared" si="607"/>
        <v>0</v>
      </c>
      <c r="AR285" s="198">
        <f t="shared" si="608"/>
        <v>0</v>
      </c>
      <c r="AS285" s="198">
        <f t="shared" si="609"/>
        <v>0</v>
      </c>
      <c r="AT285" s="198">
        <f t="shared" si="610"/>
        <v>0</v>
      </c>
      <c r="AU285" s="198">
        <f t="shared" si="611"/>
        <v>0</v>
      </c>
      <c r="AV285" s="198">
        <f t="shared" si="612"/>
        <v>0</v>
      </c>
      <c r="AW285" s="198">
        <f t="shared" si="613"/>
        <v>0</v>
      </c>
      <c r="AX285" s="526">
        <v>1</v>
      </c>
      <c r="AY285" s="532">
        <v>6</v>
      </c>
      <c r="AZ285" s="285">
        <f t="shared" si="592"/>
        <v>0</v>
      </c>
      <c r="BA285" s="536"/>
      <c r="BB285" s="285">
        <f t="shared" si="593"/>
        <v>0</v>
      </c>
      <c r="BC285" s="536"/>
      <c r="BD285" s="177">
        <f t="shared" si="594"/>
        <v>0</v>
      </c>
      <c r="BE285" s="539"/>
      <c r="BF285" s="177">
        <f t="shared" si="558"/>
        <v>0</v>
      </c>
      <c r="BG285" s="177">
        <f t="shared" si="559"/>
        <v>0</v>
      </c>
      <c r="BH285" s="177">
        <f t="shared" si="560"/>
        <v>0</v>
      </c>
      <c r="BI285" s="177">
        <f t="shared" si="561"/>
        <v>0</v>
      </c>
      <c r="BJ285" s="177">
        <f t="shared" si="562"/>
        <v>0</v>
      </c>
      <c r="BK285" s="177">
        <f t="shared" si="563"/>
        <v>0</v>
      </c>
      <c r="BL285" s="177">
        <f t="shared" si="564"/>
        <v>0</v>
      </c>
      <c r="BM285" s="177">
        <f t="shared" si="565"/>
        <v>0</v>
      </c>
      <c r="BN285" s="177">
        <f t="shared" si="566"/>
        <v>0</v>
      </c>
      <c r="BO285" s="539"/>
      <c r="BP285" s="443">
        <f t="shared" si="567"/>
        <v>0</v>
      </c>
      <c r="BQ285" s="443">
        <f t="shared" si="568"/>
        <v>0</v>
      </c>
      <c r="BR285" s="539"/>
      <c r="BS285" s="177">
        <f t="shared" si="569"/>
        <v>0</v>
      </c>
      <c r="BT285" s="177">
        <f t="shared" si="570"/>
        <v>0</v>
      </c>
      <c r="BU285" s="177">
        <f t="shared" si="571"/>
        <v>0</v>
      </c>
      <c r="BV285" s="177">
        <f t="shared" si="572"/>
        <v>0</v>
      </c>
      <c r="BW285" s="177">
        <f t="shared" si="573"/>
        <v>0</v>
      </c>
      <c r="BX285" s="177">
        <f t="shared" si="574"/>
        <v>0</v>
      </c>
      <c r="BY285" s="177">
        <f t="shared" si="575"/>
        <v>0</v>
      </c>
      <c r="BZ285" s="177">
        <f t="shared" si="576"/>
        <v>0</v>
      </c>
      <c r="CA285" s="177">
        <f t="shared" si="577"/>
        <v>0</v>
      </c>
      <c r="CB285" s="177">
        <f t="shared" si="578"/>
        <v>0</v>
      </c>
      <c r="CC285" s="177">
        <f t="shared" si="579"/>
        <v>0</v>
      </c>
      <c r="CD285" s="177">
        <f t="shared" si="580"/>
        <v>0</v>
      </c>
      <c r="CE285" s="177">
        <f t="shared" si="581"/>
        <v>0</v>
      </c>
      <c r="CF285" s="177">
        <f t="shared" si="582"/>
        <v>0</v>
      </c>
      <c r="CG285" s="177">
        <f t="shared" si="583"/>
        <v>0</v>
      </c>
      <c r="CH285" s="177">
        <f t="shared" si="584"/>
        <v>0</v>
      </c>
      <c r="CI285" s="177">
        <f t="shared" si="585"/>
        <v>0</v>
      </c>
      <c r="CJ285" s="177">
        <f t="shared" si="586"/>
        <v>0</v>
      </c>
      <c r="CK285" s="177">
        <f t="shared" si="587"/>
        <v>0</v>
      </c>
      <c r="CL285" s="177">
        <f t="shared" si="588"/>
        <v>0</v>
      </c>
      <c r="CM285" s="177">
        <f t="shared" si="589"/>
        <v>0</v>
      </c>
    </row>
    <row r="286" spans="1:91" s="9" customFormat="1" ht="90" customHeight="1">
      <c r="B286" s="210"/>
      <c r="D286" s="141" t="s">
        <v>3070</v>
      </c>
      <c r="E286" s="486" t="s">
        <v>6201</v>
      </c>
      <c r="F286" s="114" t="s">
        <v>134</v>
      </c>
      <c r="G286" s="114" t="s">
        <v>71</v>
      </c>
      <c r="H286" s="114" t="s">
        <v>6214</v>
      </c>
      <c r="I286" s="114">
        <v>1</v>
      </c>
      <c r="J286" s="114">
        <v>0</v>
      </c>
      <c r="K286" s="114" t="s">
        <v>4673</v>
      </c>
      <c r="L286" s="376">
        <v>99.683400000000006</v>
      </c>
      <c r="M286" s="129"/>
      <c r="N286" s="129"/>
      <c r="O286" s="377"/>
      <c r="P286" s="130"/>
      <c r="Q286" s="129"/>
      <c r="R286" s="377"/>
      <c r="S286" s="129"/>
      <c r="T286" s="130"/>
      <c r="U286" s="129"/>
      <c r="V286" s="129"/>
      <c r="W286" s="129"/>
      <c r="X286" s="377"/>
      <c r="Y286" s="129"/>
      <c r="Z286" s="129"/>
      <c r="AA286" s="131">
        <f t="shared" si="597"/>
        <v>0</v>
      </c>
      <c r="AB286" s="131" t="str">
        <f t="shared" si="617"/>
        <v>No</v>
      </c>
      <c r="AC286" s="212" t="str">
        <f t="shared" si="598"/>
        <v>No</v>
      </c>
      <c r="AE286" s="275">
        <v>1</v>
      </c>
      <c r="AF286" s="276">
        <f t="shared" si="614"/>
        <v>0</v>
      </c>
      <c r="AG286" s="111"/>
      <c r="AH286" s="302">
        <v>1.77</v>
      </c>
      <c r="AI286" s="311">
        <f t="shared" si="550"/>
        <v>0</v>
      </c>
      <c r="AJ286" s="198">
        <f t="shared" si="600"/>
        <v>0</v>
      </c>
      <c r="AK286" s="198">
        <f t="shared" si="601"/>
        <v>0</v>
      </c>
      <c r="AL286" s="198">
        <f t="shared" si="602"/>
        <v>0</v>
      </c>
      <c r="AM286" s="198">
        <f t="shared" si="603"/>
        <v>0</v>
      </c>
      <c r="AN286" s="198">
        <f t="shared" si="604"/>
        <v>0</v>
      </c>
      <c r="AO286" s="198">
        <f t="shared" si="605"/>
        <v>0</v>
      </c>
      <c r="AP286" s="198">
        <f t="shared" si="606"/>
        <v>0</v>
      </c>
      <c r="AQ286" s="198">
        <f t="shared" si="607"/>
        <v>0</v>
      </c>
      <c r="AR286" s="198">
        <f t="shared" si="608"/>
        <v>0</v>
      </c>
      <c r="AS286" s="198">
        <f t="shared" si="609"/>
        <v>0</v>
      </c>
      <c r="AT286" s="198">
        <f t="shared" si="610"/>
        <v>0</v>
      </c>
      <c r="AU286" s="198">
        <f t="shared" si="611"/>
        <v>0</v>
      </c>
      <c r="AV286" s="198">
        <f t="shared" si="612"/>
        <v>0</v>
      </c>
      <c r="AW286" s="198">
        <f t="shared" si="613"/>
        <v>0</v>
      </c>
      <c r="AX286" s="526">
        <v>1</v>
      </c>
      <c r="AY286" s="532">
        <v>6</v>
      </c>
      <c r="AZ286" s="285">
        <f t="shared" si="592"/>
        <v>0</v>
      </c>
      <c r="BA286" s="536"/>
      <c r="BB286" s="285">
        <f t="shared" si="593"/>
        <v>0</v>
      </c>
      <c r="BC286" s="536"/>
      <c r="BD286" s="177">
        <f t="shared" si="594"/>
        <v>0</v>
      </c>
      <c r="BE286" s="539"/>
      <c r="BF286" s="177">
        <f t="shared" si="558"/>
        <v>0</v>
      </c>
      <c r="BG286" s="177">
        <f t="shared" si="559"/>
        <v>0</v>
      </c>
      <c r="BH286" s="177">
        <f t="shared" si="560"/>
        <v>0</v>
      </c>
      <c r="BI286" s="177">
        <f t="shared" si="561"/>
        <v>0</v>
      </c>
      <c r="BJ286" s="177">
        <f t="shared" si="562"/>
        <v>0</v>
      </c>
      <c r="BK286" s="177">
        <f t="shared" si="563"/>
        <v>0</v>
      </c>
      <c r="BL286" s="177">
        <f t="shared" si="564"/>
        <v>0</v>
      </c>
      <c r="BM286" s="177">
        <f t="shared" si="565"/>
        <v>0</v>
      </c>
      <c r="BN286" s="177">
        <f t="shared" si="566"/>
        <v>0</v>
      </c>
      <c r="BO286" s="539"/>
      <c r="BP286" s="443">
        <f t="shared" si="567"/>
        <v>0</v>
      </c>
      <c r="BQ286" s="443">
        <f t="shared" si="568"/>
        <v>0</v>
      </c>
      <c r="BR286" s="539"/>
      <c r="BS286" s="177">
        <f t="shared" si="569"/>
        <v>0</v>
      </c>
      <c r="BT286" s="177">
        <f t="shared" si="570"/>
        <v>0</v>
      </c>
      <c r="BU286" s="177">
        <f t="shared" si="571"/>
        <v>0</v>
      </c>
      <c r="BV286" s="177">
        <f t="shared" si="572"/>
        <v>0</v>
      </c>
      <c r="BW286" s="177">
        <f t="shared" si="573"/>
        <v>0</v>
      </c>
      <c r="BX286" s="177">
        <f t="shared" si="574"/>
        <v>0</v>
      </c>
      <c r="BY286" s="177">
        <f t="shared" si="575"/>
        <v>0</v>
      </c>
      <c r="BZ286" s="177">
        <f t="shared" si="576"/>
        <v>0</v>
      </c>
      <c r="CA286" s="177">
        <f t="shared" si="577"/>
        <v>0</v>
      </c>
      <c r="CB286" s="177">
        <f t="shared" si="578"/>
        <v>0</v>
      </c>
      <c r="CC286" s="177">
        <f t="shared" si="579"/>
        <v>0</v>
      </c>
      <c r="CD286" s="177">
        <f t="shared" si="580"/>
        <v>0</v>
      </c>
      <c r="CE286" s="177">
        <f t="shared" si="581"/>
        <v>0</v>
      </c>
      <c r="CF286" s="177">
        <f t="shared" si="582"/>
        <v>0</v>
      </c>
      <c r="CG286" s="177">
        <f t="shared" si="583"/>
        <v>0</v>
      </c>
      <c r="CH286" s="177">
        <f t="shared" si="584"/>
        <v>0</v>
      </c>
      <c r="CI286" s="177">
        <f t="shared" si="585"/>
        <v>0</v>
      </c>
      <c r="CJ286" s="177">
        <f t="shared" si="586"/>
        <v>0</v>
      </c>
      <c r="CK286" s="177">
        <f t="shared" si="587"/>
        <v>0</v>
      </c>
      <c r="CL286" s="177">
        <f t="shared" si="588"/>
        <v>0</v>
      </c>
      <c r="CM286" s="177">
        <f t="shared" si="589"/>
        <v>0</v>
      </c>
    </row>
    <row r="287" spans="1:91" s="123" customFormat="1" ht="90" customHeight="1">
      <c r="A287" s="9"/>
      <c r="B287" s="210"/>
      <c r="D287" s="106" t="s">
        <v>345</v>
      </c>
      <c r="E287" s="175" t="s">
        <v>2884</v>
      </c>
      <c r="F287" s="105" t="s">
        <v>197</v>
      </c>
      <c r="G287" s="224" t="s">
        <v>2261</v>
      </c>
      <c r="H287" s="112" t="s">
        <v>2134</v>
      </c>
      <c r="I287" s="105">
        <v>4</v>
      </c>
      <c r="J287" s="105">
        <v>0</v>
      </c>
      <c r="K287" s="105" t="s">
        <v>4673</v>
      </c>
      <c r="L287" s="393">
        <v>329.85750000000002</v>
      </c>
      <c r="M287" s="127"/>
      <c r="N287" s="126"/>
      <c r="O287" s="127"/>
      <c r="P287" s="127"/>
      <c r="Q287" s="127"/>
      <c r="R287" s="127"/>
      <c r="S287" s="127"/>
      <c r="T287" s="127"/>
      <c r="U287" s="127"/>
      <c r="V287" s="127"/>
      <c r="W287" s="127"/>
      <c r="X287" s="127"/>
      <c r="Y287" s="127"/>
      <c r="Z287" s="127"/>
      <c r="AA287" s="138">
        <f t="shared" si="597"/>
        <v>0</v>
      </c>
      <c r="AB287" s="124" t="str">
        <f t="shared" ref="AB287" si="628">IF(SUM(M287:Z287)&gt;0,"Yes","No")</f>
        <v>No</v>
      </c>
      <c r="AC287" s="234" t="str">
        <f t="shared" si="598"/>
        <v>No</v>
      </c>
      <c r="AE287" s="275">
        <v>4</v>
      </c>
      <c r="AF287" s="276">
        <f t="shared" ref="AF287" si="629">AE287*SUM(M287:Z287)</f>
        <v>0</v>
      </c>
      <c r="AG287" s="111"/>
      <c r="AH287" s="302">
        <v>1.4</v>
      </c>
      <c r="AI287" s="311">
        <f t="shared" si="550"/>
        <v>0</v>
      </c>
      <c r="AJ287" s="198">
        <f t="shared" si="600"/>
        <v>0</v>
      </c>
      <c r="AK287" s="198">
        <f t="shared" si="601"/>
        <v>0</v>
      </c>
      <c r="AL287" s="198">
        <f t="shared" si="602"/>
        <v>0</v>
      </c>
      <c r="AM287" s="198">
        <f t="shared" si="603"/>
        <v>0</v>
      </c>
      <c r="AN287" s="198">
        <f t="shared" si="604"/>
        <v>0</v>
      </c>
      <c r="AO287" s="198">
        <f t="shared" si="605"/>
        <v>0</v>
      </c>
      <c r="AP287" s="198">
        <f t="shared" si="606"/>
        <v>0</v>
      </c>
      <c r="AQ287" s="198">
        <f t="shared" si="607"/>
        <v>0</v>
      </c>
      <c r="AR287" s="198">
        <f t="shared" si="608"/>
        <v>0</v>
      </c>
      <c r="AS287" s="198">
        <f t="shared" si="609"/>
        <v>0</v>
      </c>
      <c r="AT287" s="198">
        <f t="shared" si="610"/>
        <v>0</v>
      </c>
      <c r="AU287" s="198">
        <f t="shared" si="611"/>
        <v>0</v>
      </c>
      <c r="AV287" s="198">
        <f t="shared" si="612"/>
        <v>0</v>
      </c>
      <c r="AW287" s="198">
        <f t="shared" si="613"/>
        <v>0</v>
      </c>
      <c r="AX287" s="526">
        <v>4</v>
      </c>
      <c r="AY287" s="532">
        <v>12</v>
      </c>
      <c r="AZ287" s="285">
        <f t="shared" si="592"/>
        <v>0</v>
      </c>
      <c r="BA287" s="536"/>
      <c r="BB287" s="285">
        <f t="shared" si="593"/>
        <v>0</v>
      </c>
      <c r="BC287" s="536"/>
      <c r="BD287" s="177">
        <f t="shared" si="594"/>
        <v>0</v>
      </c>
      <c r="BE287" s="539"/>
      <c r="BF287" s="177">
        <f t="shared" si="558"/>
        <v>0</v>
      </c>
      <c r="BG287" s="177">
        <f t="shared" si="559"/>
        <v>0</v>
      </c>
      <c r="BH287" s="177">
        <f t="shared" si="560"/>
        <v>0</v>
      </c>
      <c r="BI287" s="177">
        <f t="shared" si="561"/>
        <v>0</v>
      </c>
      <c r="BJ287" s="177">
        <f t="shared" si="562"/>
        <v>0</v>
      </c>
      <c r="BK287" s="177">
        <f t="shared" si="563"/>
        <v>0</v>
      </c>
      <c r="BL287" s="177">
        <f t="shared" si="564"/>
        <v>0</v>
      </c>
      <c r="BM287" s="177">
        <f t="shared" si="565"/>
        <v>0</v>
      </c>
      <c r="BN287" s="177">
        <f t="shared" si="566"/>
        <v>0</v>
      </c>
      <c r="BO287" s="539"/>
      <c r="BP287" s="443">
        <f t="shared" si="567"/>
        <v>0</v>
      </c>
      <c r="BQ287" s="443">
        <f t="shared" si="568"/>
        <v>0</v>
      </c>
      <c r="BR287" s="539"/>
      <c r="BS287" s="177">
        <f t="shared" si="569"/>
        <v>0</v>
      </c>
      <c r="BT287" s="177">
        <f t="shared" si="570"/>
        <v>0</v>
      </c>
      <c r="BU287" s="177">
        <f t="shared" si="571"/>
        <v>0</v>
      </c>
      <c r="BV287" s="177">
        <f t="shared" si="572"/>
        <v>0</v>
      </c>
      <c r="BW287" s="177">
        <f t="shared" si="573"/>
        <v>0</v>
      </c>
      <c r="BX287" s="177">
        <f t="shared" si="574"/>
        <v>0</v>
      </c>
      <c r="BY287" s="177">
        <f t="shared" si="575"/>
        <v>0</v>
      </c>
      <c r="BZ287" s="177">
        <f t="shared" si="576"/>
        <v>0</v>
      </c>
      <c r="CA287" s="177">
        <f t="shared" si="577"/>
        <v>0</v>
      </c>
      <c r="CB287" s="177">
        <f t="shared" si="578"/>
        <v>0</v>
      </c>
      <c r="CC287" s="177">
        <f t="shared" si="579"/>
        <v>0</v>
      </c>
      <c r="CD287" s="177">
        <f t="shared" si="580"/>
        <v>0</v>
      </c>
      <c r="CE287" s="177">
        <f t="shared" si="581"/>
        <v>0</v>
      </c>
      <c r="CF287" s="177">
        <f t="shared" si="582"/>
        <v>0</v>
      </c>
      <c r="CG287" s="177">
        <f t="shared" si="583"/>
        <v>0</v>
      </c>
      <c r="CH287" s="177">
        <f t="shared" si="584"/>
        <v>0</v>
      </c>
      <c r="CI287" s="177">
        <f t="shared" si="585"/>
        <v>0</v>
      </c>
      <c r="CJ287" s="177">
        <f t="shared" si="586"/>
        <v>0</v>
      </c>
      <c r="CK287" s="177">
        <f t="shared" si="587"/>
        <v>0</v>
      </c>
      <c r="CL287" s="177">
        <f t="shared" si="588"/>
        <v>0</v>
      </c>
      <c r="CM287" s="177">
        <f t="shared" si="589"/>
        <v>0</v>
      </c>
    </row>
    <row r="288" spans="1:91" s="123" customFormat="1" ht="90" customHeight="1">
      <c r="A288" s="9"/>
      <c r="B288" s="210"/>
      <c r="D288" s="106" t="s">
        <v>4718</v>
      </c>
      <c r="E288" s="487" t="s">
        <v>6201</v>
      </c>
      <c r="F288" s="105" t="s">
        <v>197</v>
      </c>
      <c r="G288" s="224" t="s">
        <v>2261</v>
      </c>
      <c r="H288" s="112" t="s">
        <v>2134</v>
      </c>
      <c r="I288" s="105">
        <v>4</v>
      </c>
      <c r="J288" s="105">
        <v>0</v>
      </c>
      <c r="K288" s="105" t="s">
        <v>4673</v>
      </c>
      <c r="L288" s="393">
        <v>286.83440000000002</v>
      </c>
      <c r="M288" s="127"/>
      <c r="N288" s="126"/>
      <c r="O288" s="127"/>
      <c r="P288" s="127"/>
      <c r="Q288" s="127"/>
      <c r="R288" s="127"/>
      <c r="S288" s="127"/>
      <c r="T288" s="127"/>
      <c r="U288" s="127"/>
      <c r="V288" s="127"/>
      <c r="W288" s="127"/>
      <c r="X288" s="127"/>
      <c r="Y288" s="127"/>
      <c r="Z288" s="127"/>
      <c r="AA288" s="138">
        <f t="shared" si="597"/>
        <v>0</v>
      </c>
      <c r="AB288" s="124" t="str">
        <f t="shared" si="617"/>
        <v>No</v>
      </c>
      <c r="AC288" s="234" t="str">
        <f t="shared" si="598"/>
        <v>No</v>
      </c>
      <c r="AE288" s="275">
        <v>4</v>
      </c>
      <c r="AF288" s="276">
        <f t="shared" si="614"/>
        <v>0</v>
      </c>
      <c r="AG288" s="111"/>
      <c r="AH288" s="302">
        <v>1.4</v>
      </c>
      <c r="AI288" s="311">
        <f t="shared" si="550"/>
        <v>0</v>
      </c>
      <c r="AJ288" s="198">
        <f t="shared" si="600"/>
        <v>0</v>
      </c>
      <c r="AK288" s="198">
        <f t="shared" si="601"/>
        <v>0</v>
      </c>
      <c r="AL288" s="198">
        <f t="shared" si="602"/>
        <v>0</v>
      </c>
      <c r="AM288" s="198">
        <f t="shared" si="603"/>
        <v>0</v>
      </c>
      <c r="AN288" s="198">
        <f t="shared" si="604"/>
        <v>0</v>
      </c>
      <c r="AO288" s="198">
        <f t="shared" si="605"/>
        <v>0</v>
      </c>
      <c r="AP288" s="198">
        <f t="shared" si="606"/>
        <v>0</v>
      </c>
      <c r="AQ288" s="198">
        <f t="shared" si="607"/>
        <v>0</v>
      </c>
      <c r="AR288" s="198">
        <f t="shared" si="608"/>
        <v>0</v>
      </c>
      <c r="AS288" s="198">
        <f t="shared" si="609"/>
        <v>0</v>
      </c>
      <c r="AT288" s="198">
        <f t="shared" si="610"/>
        <v>0</v>
      </c>
      <c r="AU288" s="198">
        <f t="shared" si="611"/>
        <v>0</v>
      </c>
      <c r="AV288" s="198">
        <f t="shared" si="612"/>
        <v>0</v>
      </c>
      <c r="AW288" s="198">
        <f t="shared" si="613"/>
        <v>0</v>
      </c>
      <c r="AX288" s="526">
        <v>4</v>
      </c>
      <c r="AY288" s="532">
        <v>12</v>
      </c>
      <c r="AZ288" s="285">
        <f t="shared" si="592"/>
        <v>0</v>
      </c>
      <c r="BA288" s="536"/>
      <c r="BB288" s="285">
        <f t="shared" si="593"/>
        <v>0</v>
      </c>
      <c r="BC288" s="536"/>
      <c r="BD288" s="177">
        <f t="shared" si="594"/>
        <v>0</v>
      </c>
      <c r="BE288" s="539"/>
      <c r="BF288" s="177">
        <f t="shared" si="558"/>
        <v>0</v>
      </c>
      <c r="BG288" s="177">
        <f t="shared" si="559"/>
        <v>0</v>
      </c>
      <c r="BH288" s="177">
        <f t="shared" si="560"/>
        <v>0</v>
      </c>
      <c r="BI288" s="177">
        <f t="shared" si="561"/>
        <v>0</v>
      </c>
      <c r="BJ288" s="177">
        <f t="shared" si="562"/>
        <v>0</v>
      </c>
      <c r="BK288" s="177">
        <f t="shared" si="563"/>
        <v>0</v>
      </c>
      <c r="BL288" s="177">
        <f t="shared" si="564"/>
        <v>0</v>
      </c>
      <c r="BM288" s="177">
        <f t="shared" si="565"/>
        <v>0</v>
      </c>
      <c r="BN288" s="177">
        <f t="shared" si="566"/>
        <v>0</v>
      </c>
      <c r="BO288" s="539"/>
      <c r="BP288" s="443">
        <f t="shared" si="567"/>
        <v>0</v>
      </c>
      <c r="BQ288" s="443">
        <f t="shared" si="568"/>
        <v>0</v>
      </c>
      <c r="BR288" s="539"/>
      <c r="BS288" s="177">
        <f t="shared" si="569"/>
        <v>0</v>
      </c>
      <c r="BT288" s="177">
        <f t="shared" si="570"/>
        <v>0</v>
      </c>
      <c r="BU288" s="177">
        <f t="shared" si="571"/>
        <v>0</v>
      </c>
      <c r="BV288" s="177">
        <f t="shared" si="572"/>
        <v>0</v>
      </c>
      <c r="BW288" s="177">
        <f t="shared" si="573"/>
        <v>0</v>
      </c>
      <c r="BX288" s="177">
        <f t="shared" si="574"/>
        <v>0</v>
      </c>
      <c r="BY288" s="177">
        <f t="shared" si="575"/>
        <v>0</v>
      </c>
      <c r="BZ288" s="177">
        <f t="shared" si="576"/>
        <v>0</v>
      </c>
      <c r="CA288" s="177">
        <f t="shared" si="577"/>
        <v>0</v>
      </c>
      <c r="CB288" s="177">
        <f t="shared" si="578"/>
        <v>0</v>
      </c>
      <c r="CC288" s="177">
        <f t="shared" si="579"/>
        <v>0</v>
      </c>
      <c r="CD288" s="177">
        <f t="shared" si="580"/>
        <v>0</v>
      </c>
      <c r="CE288" s="177">
        <f t="shared" si="581"/>
        <v>0</v>
      </c>
      <c r="CF288" s="177">
        <f t="shared" si="582"/>
        <v>0</v>
      </c>
      <c r="CG288" s="177">
        <f t="shared" si="583"/>
        <v>0</v>
      </c>
      <c r="CH288" s="177">
        <f t="shared" si="584"/>
        <v>0</v>
      </c>
      <c r="CI288" s="177">
        <f t="shared" si="585"/>
        <v>0</v>
      </c>
      <c r="CJ288" s="177">
        <f t="shared" si="586"/>
        <v>0</v>
      </c>
      <c r="CK288" s="177">
        <f t="shared" si="587"/>
        <v>0</v>
      </c>
      <c r="CL288" s="177">
        <f t="shared" si="588"/>
        <v>0</v>
      </c>
      <c r="CM288" s="177">
        <f t="shared" si="589"/>
        <v>0</v>
      </c>
    </row>
    <row r="289" spans="1:91" s="123" customFormat="1" ht="90" customHeight="1">
      <c r="A289" s="9"/>
      <c r="B289" s="210"/>
      <c r="D289" s="141" t="s">
        <v>346</v>
      </c>
      <c r="E289" s="223" t="s">
        <v>2884</v>
      </c>
      <c r="F289" s="114" t="s">
        <v>134</v>
      </c>
      <c r="G289" s="114" t="s">
        <v>2262</v>
      </c>
      <c r="H289" s="114" t="s">
        <v>6214</v>
      </c>
      <c r="I289" s="114">
        <v>2</v>
      </c>
      <c r="J289" s="114">
        <v>0</v>
      </c>
      <c r="K289" s="114" t="s">
        <v>4673</v>
      </c>
      <c r="L289" s="396">
        <v>281.19</v>
      </c>
      <c r="M289" s="130"/>
      <c r="N289" s="130"/>
      <c r="O289" s="130"/>
      <c r="P289" s="130"/>
      <c r="Q289" s="130"/>
      <c r="R289" s="130"/>
      <c r="S289" s="130"/>
      <c r="T289" s="130"/>
      <c r="U289" s="130"/>
      <c r="V289" s="130"/>
      <c r="W289" s="130"/>
      <c r="X289" s="130"/>
      <c r="Y289" s="130"/>
      <c r="Z289" s="130"/>
      <c r="AA289" s="414">
        <f t="shared" si="597"/>
        <v>0</v>
      </c>
      <c r="AB289" s="131" t="str">
        <f t="shared" ref="AB289" si="630">IF(SUM(M289:Z289)&gt;0,"Yes","No")</f>
        <v>No</v>
      </c>
      <c r="AC289" s="410" t="str">
        <f t="shared" si="598"/>
        <v>No</v>
      </c>
      <c r="AD289" s="403"/>
      <c r="AE289" s="277">
        <v>2</v>
      </c>
      <c r="AF289" s="278">
        <f t="shared" ref="AF289" si="631">AE289*SUM(M289:Z289)</f>
        <v>0</v>
      </c>
      <c r="AG289" s="229"/>
      <c r="AH289" s="303">
        <v>7</v>
      </c>
      <c r="AI289" s="311">
        <f t="shared" si="550"/>
        <v>0</v>
      </c>
      <c r="AJ289" s="198">
        <f t="shared" si="600"/>
        <v>0</v>
      </c>
      <c r="AK289" s="198">
        <f t="shared" si="601"/>
        <v>0</v>
      </c>
      <c r="AL289" s="198">
        <f t="shared" si="602"/>
        <v>0</v>
      </c>
      <c r="AM289" s="198">
        <f t="shared" si="603"/>
        <v>0</v>
      </c>
      <c r="AN289" s="198">
        <f t="shared" si="604"/>
        <v>0</v>
      </c>
      <c r="AO289" s="198">
        <f t="shared" si="605"/>
        <v>0</v>
      </c>
      <c r="AP289" s="198">
        <f t="shared" si="606"/>
        <v>0</v>
      </c>
      <c r="AQ289" s="198">
        <f t="shared" si="607"/>
        <v>0</v>
      </c>
      <c r="AR289" s="198">
        <f t="shared" si="608"/>
        <v>0</v>
      </c>
      <c r="AS289" s="198">
        <f t="shared" si="609"/>
        <v>0</v>
      </c>
      <c r="AT289" s="198">
        <f t="shared" si="610"/>
        <v>0</v>
      </c>
      <c r="AU289" s="198">
        <f t="shared" si="611"/>
        <v>0</v>
      </c>
      <c r="AV289" s="198">
        <f t="shared" si="612"/>
        <v>0</v>
      </c>
      <c r="AW289" s="198">
        <f t="shared" si="613"/>
        <v>0</v>
      </c>
      <c r="AX289" s="526">
        <v>2</v>
      </c>
      <c r="AY289" s="532">
        <v>8</v>
      </c>
      <c r="AZ289" s="285">
        <f t="shared" si="592"/>
        <v>0</v>
      </c>
      <c r="BA289" s="536"/>
      <c r="BB289" s="285">
        <f t="shared" si="593"/>
        <v>0</v>
      </c>
      <c r="BC289" s="536"/>
      <c r="BD289" s="177">
        <f t="shared" si="594"/>
        <v>0</v>
      </c>
      <c r="BE289" s="539"/>
      <c r="BF289" s="177">
        <f t="shared" si="558"/>
        <v>0</v>
      </c>
      <c r="BG289" s="177">
        <f t="shared" si="559"/>
        <v>0</v>
      </c>
      <c r="BH289" s="177">
        <f t="shared" si="560"/>
        <v>0</v>
      </c>
      <c r="BI289" s="177">
        <f t="shared" si="561"/>
        <v>0</v>
      </c>
      <c r="BJ289" s="177">
        <f t="shared" si="562"/>
        <v>0</v>
      </c>
      <c r="BK289" s="177">
        <f t="shared" si="563"/>
        <v>0</v>
      </c>
      <c r="BL289" s="177">
        <f t="shared" si="564"/>
        <v>0</v>
      </c>
      <c r="BM289" s="177">
        <f t="shared" si="565"/>
        <v>0</v>
      </c>
      <c r="BN289" s="177">
        <f t="shared" si="566"/>
        <v>0</v>
      </c>
      <c r="BO289" s="539"/>
      <c r="BP289" s="443">
        <f t="shared" si="567"/>
        <v>0</v>
      </c>
      <c r="BQ289" s="443">
        <f t="shared" si="568"/>
        <v>0</v>
      </c>
      <c r="BR289" s="539"/>
      <c r="BS289" s="177">
        <f t="shared" si="569"/>
        <v>0</v>
      </c>
      <c r="BT289" s="177">
        <f t="shared" si="570"/>
        <v>0</v>
      </c>
      <c r="BU289" s="177">
        <f t="shared" si="571"/>
        <v>0</v>
      </c>
      <c r="BV289" s="177">
        <f t="shared" si="572"/>
        <v>0</v>
      </c>
      <c r="BW289" s="177">
        <f t="shared" si="573"/>
        <v>0</v>
      </c>
      <c r="BX289" s="177">
        <f t="shared" si="574"/>
        <v>0</v>
      </c>
      <c r="BY289" s="177">
        <f t="shared" si="575"/>
        <v>0</v>
      </c>
      <c r="BZ289" s="177">
        <f t="shared" si="576"/>
        <v>0</v>
      </c>
      <c r="CA289" s="177">
        <f t="shared" si="577"/>
        <v>0</v>
      </c>
      <c r="CB289" s="177">
        <f t="shared" si="578"/>
        <v>0</v>
      </c>
      <c r="CC289" s="177">
        <f t="shared" si="579"/>
        <v>0</v>
      </c>
      <c r="CD289" s="177">
        <f t="shared" si="580"/>
        <v>0</v>
      </c>
      <c r="CE289" s="177">
        <f t="shared" si="581"/>
        <v>0</v>
      </c>
      <c r="CF289" s="177">
        <f t="shared" si="582"/>
        <v>0</v>
      </c>
      <c r="CG289" s="177">
        <f t="shared" si="583"/>
        <v>0</v>
      </c>
      <c r="CH289" s="177">
        <f t="shared" si="584"/>
        <v>0</v>
      </c>
      <c r="CI289" s="177">
        <f t="shared" si="585"/>
        <v>0</v>
      </c>
      <c r="CJ289" s="177">
        <f t="shared" si="586"/>
        <v>0</v>
      </c>
      <c r="CK289" s="177">
        <f t="shared" si="587"/>
        <v>0</v>
      </c>
      <c r="CL289" s="177">
        <f t="shared" si="588"/>
        <v>0</v>
      </c>
      <c r="CM289" s="177">
        <f t="shared" si="589"/>
        <v>0</v>
      </c>
    </row>
    <row r="290" spans="1:91" s="123" customFormat="1" ht="90" customHeight="1">
      <c r="A290" s="9"/>
      <c r="B290" s="213"/>
      <c r="C290" s="167"/>
      <c r="D290" s="238" t="s">
        <v>4719</v>
      </c>
      <c r="E290" s="489" t="s">
        <v>6201</v>
      </c>
      <c r="F290" s="215" t="s">
        <v>134</v>
      </c>
      <c r="G290" s="215" t="s">
        <v>2262</v>
      </c>
      <c r="H290" s="215" t="s">
        <v>6214</v>
      </c>
      <c r="I290" s="215">
        <v>2</v>
      </c>
      <c r="J290" s="215">
        <v>0</v>
      </c>
      <c r="K290" s="215" t="s">
        <v>4673</v>
      </c>
      <c r="L290" s="394">
        <v>244.51169999999999</v>
      </c>
      <c r="M290" s="218"/>
      <c r="N290" s="218"/>
      <c r="O290" s="218"/>
      <c r="P290" s="218"/>
      <c r="Q290" s="218"/>
      <c r="R290" s="218"/>
      <c r="S290" s="218"/>
      <c r="T290" s="218"/>
      <c r="U290" s="218"/>
      <c r="V290" s="218"/>
      <c r="W290" s="218"/>
      <c r="X290" s="218"/>
      <c r="Y290" s="218"/>
      <c r="Z290" s="218"/>
      <c r="AA290" s="131">
        <f t="shared" si="597"/>
        <v>0</v>
      </c>
      <c r="AB290" s="219" t="str">
        <f t="shared" si="617"/>
        <v>No</v>
      </c>
      <c r="AC290" s="220" t="str">
        <f t="shared" si="598"/>
        <v>No</v>
      </c>
      <c r="AE290" s="277">
        <v>2</v>
      </c>
      <c r="AF290" s="278">
        <f t="shared" si="614"/>
        <v>0</v>
      </c>
      <c r="AG290" s="229"/>
      <c r="AH290" s="303">
        <v>7</v>
      </c>
      <c r="AI290" s="311">
        <f t="shared" si="550"/>
        <v>0</v>
      </c>
      <c r="AJ290" s="198">
        <f t="shared" si="600"/>
        <v>0</v>
      </c>
      <c r="AK290" s="198">
        <f t="shared" si="601"/>
        <v>0</v>
      </c>
      <c r="AL290" s="198">
        <f t="shared" si="602"/>
        <v>0</v>
      </c>
      <c r="AM290" s="198">
        <f t="shared" si="603"/>
        <v>0</v>
      </c>
      <c r="AN290" s="198">
        <f t="shared" si="604"/>
        <v>0</v>
      </c>
      <c r="AO290" s="198">
        <f t="shared" si="605"/>
        <v>0</v>
      </c>
      <c r="AP290" s="198">
        <f t="shared" si="606"/>
        <v>0</v>
      </c>
      <c r="AQ290" s="198">
        <f t="shared" si="607"/>
        <v>0</v>
      </c>
      <c r="AR290" s="198">
        <f t="shared" si="608"/>
        <v>0</v>
      </c>
      <c r="AS290" s="198">
        <f t="shared" si="609"/>
        <v>0</v>
      </c>
      <c r="AT290" s="198">
        <f t="shared" si="610"/>
        <v>0</v>
      </c>
      <c r="AU290" s="198">
        <f t="shared" si="611"/>
        <v>0</v>
      </c>
      <c r="AV290" s="198">
        <f t="shared" si="612"/>
        <v>0</v>
      </c>
      <c r="AW290" s="198">
        <f t="shared" si="613"/>
        <v>0</v>
      </c>
      <c r="AX290" s="526">
        <v>2</v>
      </c>
      <c r="AY290" s="532">
        <v>8</v>
      </c>
      <c r="AZ290" s="285">
        <f t="shared" si="592"/>
        <v>0</v>
      </c>
      <c r="BA290" s="536"/>
      <c r="BB290" s="285">
        <f t="shared" si="593"/>
        <v>0</v>
      </c>
      <c r="BC290" s="536"/>
      <c r="BD290" s="177">
        <f t="shared" si="594"/>
        <v>0</v>
      </c>
      <c r="BE290" s="539"/>
      <c r="BF290" s="177">
        <f t="shared" si="558"/>
        <v>0</v>
      </c>
      <c r="BG290" s="177">
        <f t="shared" si="559"/>
        <v>0</v>
      </c>
      <c r="BH290" s="177">
        <f t="shared" si="560"/>
        <v>0</v>
      </c>
      <c r="BI290" s="177">
        <f t="shared" si="561"/>
        <v>0</v>
      </c>
      <c r="BJ290" s="177">
        <f t="shared" si="562"/>
        <v>0</v>
      </c>
      <c r="BK290" s="177">
        <f t="shared" si="563"/>
        <v>0</v>
      </c>
      <c r="BL290" s="177">
        <f t="shared" si="564"/>
        <v>0</v>
      </c>
      <c r="BM290" s="177">
        <f t="shared" si="565"/>
        <v>0</v>
      </c>
      <c r="BN290" s="177">
        <f t="shared" si="566"/>
        <v>0</v>
      </c>
      <c r="BO290" s="539"/>
      <c r="BP290" s="443">
        <f t="shared" si="567"/>
        <v>0</v>
      </c>
      <c r="BQ290" s="443">
        <f t="shared" si="568"/>
        <v>0</v>
      </c>
      <c r="BR290" s="539"/>
      <c r="BS290" s="177">
        <f t="shared" si="569"/>
        <v>0</v>
      </c>
      <c r="BT290" s="177">
        <f t="shared" si="570"/>
        <v>0</v>
      </c>
      <c r="BU290" s="177">
        <f t="shared" si="571"/>
        <v>0</v>
      </c>
      <c r="BV290" s="177">
        <f t="shared" si="572"/>
        <v>0</v>
      </c>
      <c r="BW290" s="177">
        <f t="shared" si="573"/>
        <v>0</v>
      </c>
      <c r="BX290" s="177">
        <f t="shared" si="574"/>
        <v>0</v>
      </c>
      <c r="BY290" s="177">
        <f t="shared" si="575"/>
        <v>0</v>
      </c>
      <c r="BZ290" s="177">
        <f t="shared" si="576"/>
        <v>0</v>
      </c>
      <c r="CA290" s="177">
        <f t="shared" si="577"/>
        <v>0</v>
      </c>
      <c r="CB290" s="177">
        <f t="shared" si="578"/>
        <v>0</v>
      </c>
      <c r="CC290" s="177">
        <f t="shared" si="579"/>
        <v>0</v>
      </c>
      <c r="CD290" s="177">
        <f t="shared" si="580"/>
        <v>0</v>
      </c>
      <c r="CE290" s="177">
        <f t="shared" si="581"/>
        <v>0</v>
      </c>
      <c r="CF290" s="177">
        <f t="shared" si="582"/>
        <v>0</v>
      </c>
      <c r="CG290" s="177">
        <f t="shared" si="583"/>
        <v>0</v>
      </c>
      <c r="CH290" s="177">
        <f t="shared" si="584"/>
        <v>0</v>
      </c>
      <c r="CI290" s="177">
        <f t="shared" si="585"/>
        <v>0</v>
      </c>
      <c r="CJ290" s="177">
        <f t="shared" si="586"/>
        <v>0</v>
      </c>
      <c r="CK290" s="177">
        <f t="shared" si="587"/>
        <v>0</v>
      </c>
      <c r="CL290" s="177">
        <f t="shared" si="588"/>
        <v>0</v>
      </c>
      <c r="CM290" s="177">
        <f t="shared" si="589"/>
        <v>0</v>
      </c>
    </row>
    <row r="291" spans="1:91" s="123" customFormat="1" ht="40.799999999999997" customHeight="1">
      <c r="A291" s="9"/>
      <c r="B291" s="117"/>
      <c r="C291" s="122"/>
      <c r="D291" s="495" t="s">
        <v>2293</v>
      </c>
      <c r="E291" s="174"/>
      <c r="F291" s="110"/>
      <c r="G291" s="108"/>
      <c r="H291" s="108"/>
      <c r="I291" s="110"/>
      <c r="J291" s="109"/>
      <c r="K291" s="109"/>
      <c r="L291" s="201"/>
      <c r="O291" s="161"/>
      <c r="P291" s="161"/>
      <c r="Q291" s="161"/>
      <c r="R291" s="161"/>
      <c r="S291" s="161"/>
      <c r="T291" s="161"/>
      <c r="U291" s="161"/>
      <c r="V291" s="161"/>
      <c r="W291" s="161"/>
      <c r="X291" s="161"/>
      <c r="Y291" s="161"/>
      <c r="Z291" s="161"/>
      <c r="AA291" s="369"/>
      <c r="AB291" s="138"/>
      <c r="AC291" s="166"/>
      <c r="AE291" s="111"/>
      <c r="AF291" s="259"/>
      <c r="AG291" s="159"/>
      <c r="AH291" s="300"/>
      <c r="AI291" s="311"/>
      <c r="AJ291" s="198"/>
      <c r="AK291" s="198"/>
      <c r="AL291" s="198"/>
      <c r="AM291" s="198"/>
      <c r="AN291" s="198"/>
      <c r="AO291" s="198"/>
      <c r="AP291" s="198"/>
      <c r="AQ291" s="198"/>
      <c r="AR291" s="198"/>
      <c r="AS291" s="198"/>
      <c r="AT291" s="198"/>
      <c r="AU291" s="198"/>
      <c r="AV291" s="198"/>
      <c r="AW291" s="198"/>
      <c r="AX291" s="525"/>
      <c r="AY291" s="531"/>
      <c r="AZ291" s="285">
        <f t="shared" si="592"/>
        <v>0</v>
      </c>
      <c r="BA291" s="531"/>
      <c r="BB291" s="285">
        <f t="shared" si="593"/>
        <v>0</v>
      </c>
      <c r="BC291" s="531"/>
      <c r="BD291" s="177">
        <f t="shared" si="594"/>
        <v>0</v>
      </c>
      <c r="BE291" s="539"/>
      <c r="BF291" s="177">
        <f t="shared" si="558"/>
        <v>0</v>
      </c>
      <c r="BG291" s="177">
        <f t="shared" si="559"/>
        <v>0</v>
      </c>
      <c r="BH291" s="177">
        <f t="shared" si="560"/>
        <v>0</v>
      </c>
      <c r="BI291" s="177">
        <f t="shared" si="561"/>
        <v>0</v>
      </c>
      <c r="BJ291" s="177">
        <f t="shared" si="562"/>
        <v>0</v>
      </c>
      <c r="BK291" s="177">
        <f t="shared" si="563"/>
        <v>0</v>
      </c>
      <c r="BL291" s="177">
        <f t="shared" si="564"/>
        <v>0</v>
      </c>
      <c r="BM291" s="177">
        <f t="shared" si="565"/>
        <v>0</v>
      </c>
      <c r="BN291" s="177">
        <f t="shared" si="566"/>
        <v>0</v>
      </c>
      <c r="BO291" s="539"/>
      <c r="BP291" s="443">
        <f t="shared" si="567"/>
        <v>0</v>
      </c>
      <c r="BQ291" s="443">
        <f t="shared" si="568"/>
        <v>0</v>
      </c>
      <c r="BR291" s="539"/>
      <c r="BS291" s="177">
        <f t="shared" si="569"/>
        <v>0</v>
      </c>
      <c r="BT291" s="177">
        <f t="shared" si="570"/>
        <v>0</v>
      </c>
      <c r="BU291" s="177">
        <f t="shared" si="571"/>
        <v>0</v>
      </c>
      <c r="BV291" s="177">
        <f t="shared" si="572"/>
        <v>0</v>
      </c>
      <c r="BW291" s="177">
        <f t="shared" si="573"/>
        <v>0</v>
      </c>
      <c r="BX291" s="177">
        <f t="shared" si="574"/>
        <v>0</v>
      </c>
      <c r="BY291" s="177">
        <f t="shared" si="575"/>
        <v>0</v>
      </c>
      <c r="BZ291" s="177">
        <f t="shared" si="576"/>
        <v>0</v>
      </c>
      <c r="CA291" s="177">
        <f t="shared" si="577"/>
        <v>0</v>
      </c>
      <c r="CB291" s="177">
        <f t="shared" si="578"/>
        <v>0</v>
      </c>
      <c r="CC291" s="177">
        <f t="shared" si="579"/>
        <v>0</v>
      </c>
      <c r="CD291" s="177">
        <f t="shared" si="580"/>
        <v>0</v>
      </c>
      <c r="CE291" s="177">
        <f t="shared" si="581"/>
        <v>0</v>
      </c>
      <c r="CF291" s="177">
        <f t="shared" si="582"/>
        <v>0</v>
      </c>
      <c r="CG291" s="177">
        <f t="shared" si="583"/>
        <v>0</v>
      </c>
      <c r="CH291" s="177">
        <f t="shared" si="584"/>
        <v>0</v>
      </c>
      <c r="CI291" s="177">
        <f t="shared" si="585"/>
        <v>0</v>
      </c>
      <c r="CJ291" s="177">
        <f t="shared" si="586"/>
        <v>0</v>
      </c>
      <c r="CK291" s="177">
        <f t="shared" si="587"/>
        <v>0</v>
      </c>
      <c r="CL291" s="177">
        <f t="shared" si="588"/>
        <v>0</v>
      </c>
      <c r="CM291" s="177">
        <f t="shared" si="589"/>
        <v>0</v>
      </c>
    </row>
    <row r="292" spans="1:91" s="9" customFormat="1" ht="90" customHeight="1">
      <c r="B292" s="202"/>
      <c r="C292" s="143"/>
      <c r="D292" s="221" t="s">
        <v>347</v>
      </c>
      <c r="E292" s="222" t="s">
        <v>2884</v>
      </c>
      <c r="F292" s="204" t="s">
        <v>197</v>
      </c>
      <c r="G292" s="206" t="s">
        <v>2263</v>
      </c>
      <c r="H292" s="206" t="s">
        <v>2133</v>
      </c>
      <c r="I292" s="204">
        <v>5</v>
      </c>
      <c r="J292" s="204">
        <v>0</v>
      </c>
      <c r="K292" s="204" t="s">
        <v>4673</v>
      </c>
      <c r="L292" s="395">
        <v>410.97</v>
      </c>
      <c r="M292" s="207"/>
      <c r="N292" s="207"/>
      <c r="O292" s="207"/>
      <c r="P292" s="207"/>
      <c r="Q292" s="207"/>
      <c r="R292" s="207"/>
      <c r="S292" s="207"/>
      <c r="T292" s="207"/>
      <c r="U292" s="207"/>
      <c r="V292" s="207"/>
      <c r="W292" s="207"/>
      <c r="X292" s="207"/>
      <c r="Y292" s="207"/>
      <c r="Z292" s="207"/>
      <c r="AA292" s="208">
        <f t="shared" ref="AA292:AA305" si="632">L292*M292+L292*N292+L292*O292+L292*P292+L292*Q292+L292*R292+L292*T292+L292*V292+L292*W292+L292*X292+L292*Y292+L292*Z292+L292*U292+L292*S292</f>
        <v>0</v>
      </c>
      <c r="AB292" s="208" t="str">
        <f t="shared" ref="AB292" si="633">IF(SUM(M292:Z292)&gt;0,"Yes","No")</f>
        <v>No</v>
      </c>
      <c r="AC292" s="209" t="str">
        <f t="shared" ref="AC292:AC305" si="634">IF(B292="New","Yes","No")</f>
        <v>No</v>
      </c>
      <c r="AD292" s="123"/>
      <c r="AE292" s="273">
        <v>5</v>
      </c>
      <c r="AF292" s="274">
        <f t="shared" ref="AF292" si="635">AE292*SUM(M292:Z292)</f>
        <v>0</v>
      </c>
      <c r="AG292" s="199"/>
      <c r="AH292" s="301">
        <v>1.6</v>
      </c>
      <c r="AI292" s="311">
        <f t="shared" si="550"/>
        <v>0</v>
      </c>
      <c r="AJ292" s="198">
        <f t="shared" ref="AJ292:AJ305" si="636">M292*I292</f>
        <v>0</v>
      </c>
      <c r="AK292" s="198">
        <f t="shared" ref="AK292:AK305" si="637">N292*I292</f>
        <v>0</v>
      </c>
      <c r="AL292" s="198">
        <f t="shared" ref="AL292:AL305" si="638">O292*I292</f>
        <v>0</v>
      </c>
      <c r="AM292" s="198">
        <f t="shared" ref="AM292:AM305" si="639">P292*I292</f>
        <v>0</v>
      </c>
      <c r="AN292" s="198">
        <f t="shared" ref="AN292:AN305" si="640">Q292*I292</f>
        <v>0</v>
      </c>
      <c r="AO292" s="198">
        <f t="shared" ref="AO292:AO305" si="641">R292*I292</f>
        <v>0</v>
      </c>
      <c r="AP292" s="198">
        <f t="shared" ref="AP292:AP305" si="642">S292*I292</f>
        <v>0</v>
      </c>
      <c r="AQ292" s="198">
        <f t="shared" ref="AQ292:AQ305" si="643">T292*I292</f>
        <v>0</v>
      </c>
      <c r="AR292" s="198">
        <f t="shared" ref="AR292:AR305" si="644">U292*I292</f>
        <v>0</v>
      </c>
      <c r="AS292" s="198">
        <f t="shared" ref="AS292:AS305" si="645">V292*I292</f>
        <v>0</v>
      </c>
      <c r="AT292" s="198">
        <f t="shared" ref="AT292:AT305" si="646">W292*I292</f>
        <v>0</v>
      </c>
      <c r="AU292" s="198">
        <f t="shared" ref="AU292:AU305" si="647">X292*I292</f>
        <v>0</v>
      </c>
      <c r="AV292" s="198">
        <f t="shared" ref="AV292:AV305" si="648">Y292*I292</f>
        <v>0</v>
      </c>
      <c r="AW292" s="198">
        <f t="shared" ref="AW292:AW305" si="649">Z292*I292</f>
        <v>0</v>
      </c>
      <c r="AX292" s="526">
        <v>5</v>
      </c>
      <c r="AY292" s="532">
        <v>15</v>
      </c>
      <c r="AZ292" s="285">
        <f t="shared" si="592"/>
        <v>0</v>
      </c>
      <c r="BA292" s="536"/>
      <c r="BB292" s="285">
        <f t="shared" si="593"/>
        <v>0</v>
      </c>
      <c r="BC292" s="536"/>
      <c r="BD292" s="177">
        <f t="shared" si="594"/>
        <v>0</v>
      </c>
      <c r="BE292" s="539"/>
      <c r="BF292" s="177">
        <f t="shared" si="558"/>
        <v>0</v>
      </c>
      <c r="BG292" s="177">
        <f t="shared" si="559"/>
        <v>0</v>
      </c>
      <c r="BH292" s="177">
        <f t="shared" si="560"/>
        <v>0</v>
      </c>
      <c r="BI292" s="177">
        <f t="shared" si="561"/>
        <v>0</v>
      </c>
      <c r="BJ292" s="177">
        <f t="shared" si="562"/>
        <v>0</v>
      </c>
      <c r="BK292" s="177">
        <f t="shared" si="563"/>
        <v>0</v>
      </c>
      <c r="BL292" s="177">
        <f t="shared" si="564"/>
        <v>0</v>
      </c>
      <c r="BM292" s="177">
        <f t="shared" si="565"/>
        <v>0</v>
      </c>
      <c r="BN292" s="177">
        <f t="shared" si="566"/>
        <v>0</v>
      </c>
      <c r="BO292" s="539"/>
      <c r="BP292" s="443">
        <f t="shared" si="567"/>
        <v>0</v>
      </c>
      <c r="BQ292" s="443">
        <f t="shared" si="568"/>
        <v>0</v>
      </c>
      <c r="BR292" s="539"/>
      <c r="BS292" s="177">
        <f t="shared" si="569"/>
        <v>0</v>
      </c>
      <c r="BT292" s="177">
        <f t="shared" si="570"/>
        <v>0</v>
      </c>
      <c r="BU292" s="177">
        <f t="shared" si="571"/>
        <v>0</v>
      </c>
      <c r="BV292" s="177">
        <f t="shared" si="572"/>
        <v>0</v>
      </c>
      <c r="BW292" s="177">
        <f t="shared" si="573"/>
        <v>0</v>
      </c>
      <c r="BX292" s="177">
        <f t="shared" si="574"/>
        <v>0</v>
      </c>
      <c r="BY292" s="177">
        <f t="shared" si="575"/>
        <v>0</v>
      </c>
      <c r="BZ292" s="177">
        <f t="shared" si="576"/>
        <v>0</v>
      </c>
      <c r="CA292" s="177">
        <f t="shared" si="577"/>
        <v>0</v>
      </c>
      <c r="CB292" s="177">
        <f t="shared" si="578"/>
        <v>0</v>
      </c>
      <c r="CC292" s="177">
        <f t="shared" si="579"/>
        <v>0</v>
      </c>
      <c r="CD292" s="177">
        <f t="shared" si="580"/>
        <v>0</v>
      </c>
      <c r="CE292" s="177">
        <f t="shared" si="581"/>
        <v>0</v>
      </c>
      <c r="CF292" s="177">
        <f t="shared" si="582"/>
        <v>0</v>
      </c>
      <c r="CG292" s="177">
        <f t="shared" si="583"/>
        <v>0</v>
      </c>
      <c r="CH292" s="177">
        <f t="shared" si="584"/>
        <v>0</v>
      </c>
      <c r="CI292" s="177">
        <f t="shared" si="585"/>
        <v>0</v>
      </c>
      <c r="CJ292" s="177">
        <f t="shared" si="586"/>
        <v>0</v>
      </c>
      <c r="CK292" s="177">
        <f t="shared" si="587"/>
        <v>0</v>
      </c>
      <c r="CL292" s="177">
        <f t="shared" si="588"/>
        <v>0</v>
      </c>
      <c r="CM292" s="177">
        <f t="shared" si="589"/>
        <v>0</v>
      </c>
    </row>
    <row r="293" spans="1:91" s="9" customFormat="1" ht="90" customHeight="1">
      <c r="B293" s="210"/>
      <c r="D293" s="141" t="s">
        <v>4575</v>
      </c>
      <c r="E293" s="486" t="s">
        <v>6201</v>
      </c>
      <c r="F293" s="114" t="s">
        <v>197</v>
      </c>
      <c r="G293" s="115" t="s">
        <v>2263</v>
      </c>
      <c r="H293" s="115" t="s">
        <v>2133</v>
      </c>
      <c r="I293" s="114">
        <v>5</v>
      </c>
      <c r="J293" s="114">
        <v>0</v>
      </c>
      <c r="K293" s="114" t="s">
        <v>4673</v>
      </c>
      <c r="L293" s="396">
        <v>357.36879999999996</v>
      </c>
      <c r="M293" s="130"/>
      <c r="N293" s="130"/>
      <c r="O293" s="130"/>
      <c r="P293" s="130"/>
      <c r="Q293" s="130"/>
      <c r="R293" s="130"/>
      <c r="S293" s="130"/>
      <c r="T293" s="130"/>
      <c r="U293" s="130"/>
      <c r="V293" s="130"/>
      <c r="W293" s="130"/>
      <c r="X293" s="130"/>
      <c r="Y293" s="130"/>
      <c r="Z293" s="130"/>
      <c r="AA293" s="414">
        <f t="shared" si="632"/>
        <v>0</v>
      </c>
      <c r="AB293" s="131" t="str">
        <f t="shared" ref="AB293:AB305" si="650">IF(SUM(M293:Z293)&gt;0,"Yes","No")</f>
        <v>No</v>
      </c>
      <c r="AC293" s="212" t="str">
        <f t="shared" si="634"/>
        <v>No</v>
      </c>
      <c r="AD293" s="123"/>
      <c r="AE293" s="273">
        <v>5</v>
      </c>
      <c r="AF293" s="274">
        <f t="shared" ref="AF293:AF305" si="651">AE293*SUM(M293:Z293)</f>
        <v>0</v>
      </c>
      <c r="AG293" s="199"/>
      <c r="AH293" s="301">
        <v>1.6</v>
      </c>
      <c r="AI293" s="311">
        <f t="shared" si="550"/>
        <v>0</v>
      </c>
      <c r="AJ293" s="198">
        <f t="shared" si="636"/>
        <v>0</v>
      </c>
      <c r="AK293" s="198">
        <f t="shared" si="637"/>
        <v>0</v>
      </c>
      <c r="AL293" s="198">
        <f t="shared" si="638"/>
        <v>0</v>
      </c>
      <c r="AM293" s="198">
        <f t="shared" si="639"/>
        <v>0</v>
      </c>
      <c r="AN293" s="198">
        <f t="shared" si="640"/>
        <v>0</v>
      </c>
      <c r="AO293" s="198">
        <f t="shared" si="641"/>
        <v>0</v>
      </c>
      <c r="AP293" s="198">
        <f t="shared" si="642"/>
        <v>0</v>
      </c>
      <c r="AQ293" s="198">
        <f t="shared" si="643"/>
        <v>0</v>
      </c>
      <c r="AR293" s="198">
        <f t="shared" si="644"/>
        <v>0</v>
      </c>
      <c r="AS293" s="198">
        <f t="shared" si="645"/>
        <v>0</v>
      </c>
      <c r="AT293" s="198">
        <f t="shared" si="646"/>
        <v>0</v>
      </c>
      <c r="AU293" s="198">
        <f t="shared" si="647"/>
        <v>0</v>
      </c>
      <c r="AV293" s="198">
        <f t="shared" si="648"/>
        <v>0</v>
      </c>
      <c r="AW293" s="198">
        <f t="shared" si="649"/>
        <v>0</v>
      </c>
      <c r="AX293" s="526">
        <v>5</v>
      </c>
      <c r="AY293" s="532">
        <v>15</v>
      </c>
      <c r="AZ293" s="285">
        <f t="shared" si="592"/>
        <v>0</v>
      </c>
      <c r="BA293" s="536"/>
      <c r="BB293" s="285">
        <f t="shared" si="593"/>
        <v>0</v>
      </c>
      <c r="BC293" s="536"/>
      <c r="BD293" s="177">
        <f t="shared" si="594"/>
        <v>0</v>
      </c>
      <c r="BE293" s="539"/>
      <c r="BF293" s="177">
        <f t="shared" si="558"/>
        <v>0</v>
      </c>
      <c r="BG293" s="177">
        <f t="shared" si="559"/>
        <v>0</v>
      </c>
      <c r="BH293" s="177">
        <f t="shared" si="560"/>
        <v>0</v>
      </c>
      <c r="BI293" s="177">
        <f t="shared" si="561"/>
        <v>0</v>
      </c>
      <c r="BJ293" s="177">
        <f t="shared" si="562"/>
        <v>0</v>
      </c>
      <c r="BK293" s="177">
        <f t="shared" si="563"/>
        <v>0</v>
      </c>
      <c r="BL293" s="177">
        <f t="shared" si="564"/>
        <v>0</v>
      </c>
      <c r="BM293" s="177">
        <f t="shared" si="565"/>
        <v>0</v>
      </c>
      <c r="BN293" s="177">
        <f t="shared" si="566"/>
        <v>0</v>
      </c>
      <c r="BO293" s="539"/>
      <c r="BP293" s="443">
        <f t="shared" si="567"/>
        <v>0</v>
      </c>
      <c r="BQ293" s="443">
        <f t="shared" si="568"/>
        <v>0</v>
      </c>
      <c r="BR293" s="539"/>
      <c r="BS293" s="177">
        <f t="shared" si="569"/>
        <v>0</v>
      </c>
      <c r="BT293" s="177">
        <f t="shared" si="570"/>
        <v>0</v>
      </c>
      <c r="BU293" s="177">
        <f t="shared" si="571"/>
        <v>0</v>
      </c>
      <c r="BV293" s="177">
        <f t="shared" si="572"/>
        <v>0</v>
      </c>
      <c r="BW293" s="177">
        <f t="shared" si="573"/>
        <v>0</v>
      </c>
      <c r="BX293" s="177">
        <f t="shared" si="574"/>
        <v>0</v>
      </c>
      <c r="BY293" s="177">
        <f t="shared" si="575"/>
        <v>0</v>
      </c>
      <c r="BZ293" s="177">
        <f t="shared" si="576"/>
        <v>0</v>
      </c>
      <c r="CA293" s="177">
        <f t="shared" si="577"/>
        <v>0</v>
      </c>
      <c r="CB293" s="177">
        <f t="shared" si="578"/>
        <v>0</v>
      </c>
      <c r="CC293" s="177">
        <f t="shared" si="579"/>
        <v>0</v>
      </c>
      <c r="CD293" s="177">
        <f t="shared" si="580"/>
        <v>0</v>
      </c>
      <c r="CE293" s="177">
        <f t="shared" si="581"/>
        <v>0</v>
      </c>
      <c r="CF293" s="177">
        <f t="shared" si="582"/>
        <v>0</v>
      </c>
      <c r="CG293" s="177">
        <f t="shared" si="583"/>
        <v>0</v>
      </c>
      <c r="CH293" s="177">
        <f t="shared" si="584"/>
        <v>0</v>
      </c>
      <c r="CI293" s="177">
        <f t="shared" si="585"/>
        <v>0</v>
      </c>
      <c r="CJ293" s="177">
        <f t="shared" si="586"/>
        <v>0</v>
      </c>
      <c r="CK293" s="177">
        <f t="shared" si="587"/>
        <v>0</v>
      </c>
      <c r="CL293" s="177">
        <f t="shared" si="588"/>
        <v>0</v>
      </c>
      <c r="CM293" s="177">
        <f t="shared" si="589"/>
        <v>0</v>
      </c>
    </row>
    <row r="294" spans="1:91" s="123" customFormat="1" ht="90" customHeight="1">
      <c r="A294" s="9"/>
      <c r="B294" s="210"/>
      <c r="C294" s="9"/>
      <c r="D294" s="106" t="s">
        <v>348</v>
      </c>
      <c r="E294" s="175" t="s">
        <v>2884</v>
      </c>
      <c r="F294" s="105" t="s">
        <v>134</v>
      </c>
      <c r="G294" s="224" t="s">
        <v>186</v>
      </c>
      <c r="H294" s="112" t="s">
        <v>2133</v>
      </c>
      <c r="I294" s="105">
        <v>2</v>
      </c>
      <c r="J294" s="105">
        <v>0</v>
      </c>
      <c r="K294" s="105" t="s">
        <v>4673</v>
      </c>
      <c r="L294" s="393">
        <v>248.745</v>
      </c>
      <c r="M294" s="127"/>
      <c r="N294" s="126"/>
      <c r="O294" s="127"/>
      <c r="P294" s="127"/>
      <c r="Q294" s="127"/>
      <c r="R294" s="127"/>
      <c r="S294" s="127"/>
      <c r="T294" s="127"/>
      <c r="U294" s="127"/>
      <c r="V294" s="127"/>
      <c r="W294" s="127"/>
      <c r="X294" s="127"/>
      <c r="Y294" s="127"/>
      <c r="Z294" s="127"/>
      <c r="AA294" s="138">
        <f t="shared" si="632"/>
        <v>0</v>
      </c>
      <c r="AB294" s="124" t="str">
        <f t="shared" ref="AB294" si="652">IF(SUM(M294:Z294)&gt;0,"Yes","No")</f>
        <v>No</v>
      </c>
      <c r="AC294" s="234" t="str">
        <f t="shared" si="634"/>
        <v>No</v>
      </c>
      <c r="AE294" s="275">
        <v>2</v>
      </c>
      <c r="AF294" s="276">
        <f t="shared" ref="AF294" si="653">AE294*SUM(M294:Z294)</f>
        <v>0</v>
      </c>
      <c r="AG294" s="111"/>
      <c r="AH294" s="302">
        <v>3</v>
      </c>
      <c r="AI294" s="311">
        <f t="shared" si="550"/>
        <v>0</v>
      </c>
      <c r="AJ294" s="198">
        <f t="shared" si="636"/>
        <v>0</v>
      </c>
      <c r="AK294" s="198">
        <f t="shared" si="637"/>
        <v>0</v>
      </c>
      <c r="AL294" s="198">
        <f t="shared" si="638"/>
        <v>0</v>
      </c>
      <c r="AM294" s="198">
        <f t="shared" si="639"/>
        <v>0</v>
      </c>
      <c r="AN294" s="198">
        <f t="shared" si="640"/>
        <v>0</v>
      </c>
      <c r="AO294" s="198">
        <f t="shared" si="641"/>
        <v>0</v>
      </c>
      <c r="AP294" s="198">
        <f t="shared" si="642"/>
        <v>0</v>
      </c>
      <c r="AQ294" s="198">
        <f t="shared" si="643"/>
        <v>0</v>
      </c>
      <c r="AR294" s="198">
        <f t="shared" si="644"/>
        <v>0</v>
      </c>
      <c r="AS294" s="198">
        <f t="shared" si="645"/>
        <v>0</v>
      </c>
      <c r="AT294" s="198">
        <f t="shared" si="646"/>
        <v>0</v>
      </c>
      <c r="AU294" s="198">
        <f t="shared" si="647"/>
        <v>0</v>
      </c>
      <c r="AV294" s="198">
        <f t="shared" si="648"/>
        <v>0</v>
      </c>
      <c r="AW294" s="198">
        <f t="shared" si="649"/>
        <v>0</v>
      </c>
      <c r="AX294" s="526">
        <v>2</v>
      </c>
      <c r="AY294" s="532">
        <v>12</v>
      </c>
      <c r="AZ294" s="285">
        <f t="shared" si="592"/>
        <v>0</v>
      </c>
      <c r="BA294" s="536"/>
      <c r="BB294" s="285">
        <f t="shared" si="593"/>
        <v>0</v>
      </c>
      <c r="BC294" s="536"/>
      <c r="BD294" s="177">
        <f t="shared" si="594"/>
        <v>0</v>
      </c>
      <c r="BE294" s="539"/>
      <c r="BF294" s="177">
        <f t="shared" si="558"/>
        <v>0</v>
      </c>
      <c r="BG294" s="177">
        <f t="shared" si="559"/>
        <v>0</v>
      </c>
      <c r="BH294" s="177">
        <f t="shared" si="560"/>
        <v>0</v>
      </c>
      <c r="BI294" s="177">
        <f t="shared" si="561"/>
        <v>0</v>
      </c>
      <c r="BJ294" s="177">
        <f t="shared" si="562"/>
        <v>0</v>
      </c>
      <c r="BK294" s="177">
        <f t="shared" si="563"/>
        <v>0</v>
      </c>
      <c r="BL294" s="177">
        <f t="shared" si="564"/>
        <v>0</v>
      </c>
      <c r="BM294" s="177">
        <f t="shared" si="565"/>
        <v>0</v>
      </c>
      <c r="BN294" s="177">
        <f t="shared" si="566"/>
        <v>0</v>
      </c>
      <c r="BO294" s="539"/>
      <c r="BP294" s="443">
        <f t="shared" si="567"/>
        <v>0</v>
      </c>
      <c r="BQ294" s="443">
        <f t="shared" si="568"/>
        <v>0</v>
      </c>
      <c r="BR294" s="539"/>
      <c r="BS294" s="177">
        <f t="shared" si="569"/>
        <v>0</v>
      </c>
      <c r="BT294" s="177">
        <f t="shared" si="570"/>
        <v>0</v>
      </c>
      <c r="BU294" s="177">
        <f t="shared" si="571"/>
        <v>0</v>
      </c>
      <c r="BV294" s="177">
        <f t="shared" si="572"/>
        <v>0</v>
      </c>
      <c r="BW294" s="177">
        <f t="shared" si="573"/>
        <v>0</v>
      </c>
      <c r="BX294" s="177">
        <f t="shared" si="574"/>
        <v>0</v>
      </c>
      <c r="BY294" s="177">
        <f t="shared" si="575"/>
        <v>0</v>
      </c>
      <c r="BZ294" s="177">
        <f t="shared" si="576"/>
        <v>0</v>
      </c>
      <c r="CA294" s="177">
        <f t="shared" si="577"/>
        <v>0</v>
      </c>
      <c r="CB294" s="177">
        <f t="shared" si="578"/>
        <v>0</v>
      </c>
      <c r="CC294" s="177">
        <f t="shared" si="579"/>
        <v>0</v>
      </c>
      <c r="CD294" s="177">
        <f t="shared" si="580"/>
        <v>0</v>
      </c>
      <c r="CE294" s="177">
        <f t="shared" si="581"/>
        <v>0</v>
      </c>
      <c r="CF294" s="177">
        <f t="shared" si="582"/>
        <v>0</v>
      </c>
      <c r="CG294" s="177">
        <f t="shared" si="583"/>
        <v>0</v>
      </c>
      <c r="CH294" s="177">
        <f t="shared" si="584"/>
        <v>0</v>
      </c>
      <c r="CI294" s="177">
        <f t="shared" si="585"/>
        <v>0</v>
      </c>
      <c r="CJ294" s="177">
        <f t="shared" si="586"/>
        <v>0</v>
      </c>
      <c r="CK294" s="177">
        <f t="shared" si="587"/>
        <v>0</v>
      </c>
      <c r="CL294" s="177">
        <f t="shared" si="588"/>
        <v>0</v>
      </c>
      <c r="CM294" s="177">
        <f t="shared" si="589"/>
        <v>0</v>
      </c>
    </row>
    <row r="295" spans="1:91" s="123" customFormat="1" ht="90" customHeight="1">
      <c r="A295" s="9"/>
      <c r="B295" s="210"/>
      <c r="C295" s="9"/>
      <c r="D295" s="106" t="s">
        <v>4589</v>
      </c>
      <c r="E295" s="487" t="s">
        <v>6201</v>
      </c>
      <c r="F295" s="105" t="s">
        <v>134</v>
      </c>
      <c r="G295" s="224" t="s">
        <v>186</v>
      </c>
      <c r="H295" s="112" t="s">
        <v>2133</v>
      </c>
      <c r="I295" s="105">
        <v>2</v>
      </c>
      <c r="J295" s="105">
        <v>0</v>
      </c>
      <c r="K295" s="105" t="s">
        <v>4673</v>
      </c>
      <c r="L295" s="393">
        <v>216.3</v>
      </c>
      <c r="M295" s="127"/>
      <c r="N295" s="126"/>
      <c r="O295" s="127"/>
      <c r="P295" s="127"/>
      <c r="Q295" s="127"/>
      <c r="R295" s="127"/>
      <c r="S295" s="127"/>
      <c r="T295" s="127"/>
      <c r="U295" s="127"/>
      <c r="V295" s="127"/>
      <c r="W295" s="127"/>
      <c r="X295" s="127"/>
      <c r="Y295" s="127"/>
      <c r="Z295" s="127"/>
      <c r="AA295" s="138">
        <f t="shared" si="632"/>
        <v>0</v>
      </c>
      <c r="AB295" s="124" t="str">
        <f t="shared" si="650"/>
        <v>No</v>
      </c>
      <c r="AC295" s="234" t="str">
        <f t="shared" si="634"/>
        <v>No</v>
      </c>
      <c r="AE295" s="275">
        <v>2</v>
      </c>
      <c r="AF295" s="276">
        <f t="shared" si="651"/>
        <v>0</v>
      </c>
      <c r="AG295" s="111"/>
      <c r="AH295" s="302">
        <v>3</v>
      </c>
      <c r="AI295" s="311">
        <f t="shared" si="550"/>
        <v>0</v>
      </c>
      <c r="AJ295" s="198">
        <f t="shared" si="636"/>
        <v>0</v>
      </c>
      <c r="AK295" s="198">
        <f t="shared" si="637"/>
        <v>0</v>
      </c>
      <c r="AL295" s="198">
        <f t="shared" si="638"/>
        <v>0</v>
      </c>
      <c r="AM295" s="198">
        <f t="shared" si="639"/>
        <v>0</v>
      </c>
      <c r="AN295" s="198">
        <f t="shared" si="640"/>
        <v>0</v>
      </c>
      <c r="AO295" s="198">
        <f t="shared" si="641"/>
        <v>0</v>
      </c>
      <c r="AP295" s="198">
        <f t="shared" si="642"/>
        <v>0</v>
      </c>
      <c r="AQ295" s="198">
        <f t="shared" si="643"/>
        <v>0</v>
      </c>
      <c r="AR295" s="198">
        <f t="shared" si="644"/>
        <v>0</v>
      </c>
      <c r="AS295" s="198">
        <f t="shared" si="645"/>
        <v>0</v>
      </c>
      <c r="AT295" s="198">
        <f t="shared" si="646"/>
        <v>0</v>
      </c>
      <c r="AU295" s="198">
        <f t="shared" si="647"/>
        <v>0</v>
      </c>
      <c r="AV295" s="198">
        <f t="shared" si="648"/>
        <v>0</v>
      </c>
      <c r="AW295" s="198">
        <f t="shared" si="649"/>
        <v>0</v>
      </c>
      <c r="AX295" s="526">
        <v>2</v>
      </c>
      <c r="AY295" s="532">
        <v>12</v>
      </c>
      <c r="AZ295" s="285">
        <f t="shared" si="592"/>
        <v>0</v>
      </c>
      <c r="BA295" s="536"/>
      <c r="BB295" s="285">
        <f t="shared" si="593"/>
        <v>0</v>
      </c>
      <c r="BC295" s="536"/>
      <c r="BD295" s="177">
        <f t="shared" si="594"/>
        <v>0</v>
      </c>
      <c r="BE295" s="539"/>
      <c r="BF295" s="177">
        <f t="shared" si="558"/>
        <v>0</v>
      </c>
      <c r="BG295" s="177">
        <f t="shared" si="559"/>
        <v>0</v>
      </c>
      <c r="BH295" s="177">
        <f t="shared" si="560"/>
        <v>0</v>
      </c>
      <c r="BI295" s="177">
        <f t="shared" si="561"/>
        <v>0</v>
      </c>
      <c r="BJ295" s="177">
        <f t="shared" si="562"/>
        <v>0</v>
      </c>
      <c r="BK295" s="177">
        <f t="shared" si="563"/>
        <v>0</v>
      </c>
      <c r="BL295" s="177">
        <f t="shared" si="564"/>
        <v>0</v>
      </c>
      <c r="BM295" s="177">
        <f t="shared" si="565"/>
        <v>0</v>
      </c>
      <c r="BN295" s="177">
        <f t="shared" si="566"/>
        <v>0</v>
      </c>
      <c r="BO295" s="539"/>
      <c r="BP295" s="443">
        <f t="shared" si="567"/>
        <v>0</v>
      </c>
      <c r="BQ295" s="443">
        <f t="shared" si="568"/>
        <v>0</v>
      </c>
      <c r="BR295" s="539"/>
      <c r="BS295" s="177">
        <f t="shared" si="569"/>
        <v>0</v>
      </c>
      <c r="BT295" s="177">
        <f t="shared" si="570"/>
        <v>0</v>
      </c>
      <c r="BU295" s="177">
        <f t="shared" si="571"/>
        <v>0</v>
      </c>
      <c r="BV295" s="177">
        <f t="shared" si="572"/>
        <v>0</v>
      </c>
      <c r="BW295" s="177">
        <f t="shared" si="573"/>
        <v>0</v>
      </c>
      <c r="BX295" s="177">
        <f t="shared" si="574"/>
        <v>0</v>
      </c>
      <c r="BY295" s="177">
        <f t="shared" si="575"/>
        <v>0</v>
      </c>
      <c r="BZ295" s="177">
        <f t="shared" si="576"/>
        <v>0</v>
      </c>
      <c r="CA295" s="177">
        <f t="shared" si="577"/>
        <v>0</v>
      </c>
      <c r="CB295" s="177">
        <f t="shared" si="578"/>
        <v>0</v>
      </c>
      <c r="CC295" s="177">
        <f t="shared" si="579"/>
        <v>0</v>
      </c>
      <c r="CD295" s="177">
        <f t="shared" si="580"/>
        <v>0</v>
      </c>
      <c r="CE295" s="177">
        <f t="shared" si="581"/>
        <v>0</v>
      </c>
      <c r="CF295" s="177">
        <f t="shared" si="582"/>
        <v>0</v>
      </c>
      <c r="CG295" s="177">
        <f t="shared" si="583"/>
        <v>0</v>
      </c>
      <c r="CH295" s="177">
        <f t="shared" si="584"/>
        <v>0</v>
      </c>
      <c r="CI295" s="177">
        <f t="shared" si="585"/>
        <v>0</v>
      </c>
      <c r="CJ295" s="177">
        <f t="shared" si="586"/>
        <v>0</v>
      </c>
      <c r="CK295" s="177">
        <f t="shared" si="587"/>
        <v>0</v>
      </c>
      <c r="CL295" s="177">
        <f t="shared" si="588"/>
        <v>0</v>
      </c>
      <c r="CM295" s="177">
        <f t="shared" si="589"/>
        <v>0</v>
      </c>
    </row>
    <row r="296" spans="1:91" s="9" customFormat="1" ht="90" customHeight="1">
      <c r="B296" s="210"/>
      <c r="D296" s="141" t="s">
        <v>349</v>
      </c>
      <c r="E296" s="223" t="s">
        <v>2884</v>
      </c>
      <c r="F296" s="114" t="s">
        <v>134</v>
      </c>
      <c r="G296" s="115" t="s">
        <v>187</v>
      </c>
      <c r="H296" s="115" t="s">
        <v>2133</v>
      </c>
      <c r="I296" s="114">
        <v>1</v>
      </c>
      <c r="J296" s="114">
        <v>0</v>
      </c>
      <c r="K296" s="114" t="s">
        <v>4673</v>
      </c>
      <c r="L296" s="396">
        <v>183.85500000000002</v>
      </c>
      <c r="M296" s="129"/>
      <c r="N296" s="129"/>
      <c r="O296" s="129"/>
      <c r="P296" s="129"/>
      <c r="Q296" s="129"/>
      <c r="R296" s="129"/>
      <c r="S296" s="129"/>
      <c r="T296" s="129"/>
      <c r="U296" s="129"/>
      <c r="V296" s="129"/>
      <c r="W296" s="129"/>
      <c r="X296" s="129"/>
      <c r="Y296" s="129"/>
      <c r="Z296" s="129"/>
      <c r="AA296" s="131">
        <f t="shared" si="632"/>
        <v>0</v>
      </c>
      <c r="AB296" s="131" t="str">
        <f t="shared" ref="AB296" si="654">IF(SUM(M296:Z296)&gt;0,"Yes","No")</f>
        <v>No</v>
      </c>
      <c r="AC296" s="212" t="str">
        <f t="shared" si="634"/>
        <v>No</v>
      </c>
      <c r="AD296" s="123"/>
      <c r="AE296" s="275">
        <v>1</v>
      </c>
      <c r="AF296" s="276">
        <f t="shared" ref="AF296" si="655">AE296*SUM(M296:Z296)</f>
        <v>0</v>
      </c>
      <c r="AG296" s="111"/>
      <c r="AH296" s="302">
        <v>2.25</v>
      </c>
      <c r="AI296" s="311">
        <f t="shared" si="550"/>
        <v>0</v>
      </c>
      <c r="AJ296" s="198">
        <f t="shared" si="636"/>
        <v>0</v>
      </c>
      <c r="AK296" s="198">
        <f t="shared" si="637"/>
        <v>0</v>
      </c>
      <c r="AL296" s="198">
        <f t="shared" si="638"/>
        <v>0</v>
      </c>
      <c r="AM296" s="198">
        <f t="shared" si="639"/>
        <v>0</v>
      </c>
      <c r="AN296" s="198">
        <f t="shared" si="640"/>
        <v>0</v>
      </c>
      <c r="AO296" s="198">
        <f t="shared" si="641"/>
        <v>0</v>
      </c>
      <c r="AP296" s="198">
        <f t="shared" si="642"/>
        <v>0</v>
      </c>
      <c r="AQ296" s="198">
        <f t="shared" si="643"/>
        <v>0</v>
      </c>
      <c r="AR296" s="198">
        <f t="shared" si="644"/>
        <v>0</v>
      </c>
      <c r="AS296" s="198">
        <f t="shared" si="645"/>
        <v>0</v>
      </c>
      <c r="AT296" s="198">
        <f t="shared" si="646"/>
        <v>0</v>
      </c>
      <c r="AU296" s="198">
        <f t="shared" si="647"/>
        <v>0</v>
      </c>
      <c r="AV296" s="198">
        <f t="shared" si="648"/>
        <v>0</v>
      </c>
      <c r="AW296" s="198">
        <f t="shared" si="649"/>
        <v>0</v>
      </c>
      <c r="AX296" s="526">
        <v>1</v>
      </c>
      <c r="AY296" s="532">
        <v>7</v>
      </c>
      <c r="AZ296" s="285">
        <f t="shared" si="592"/>
        <v>0</v>
      </c>
      <c r="BA296" s="536"/>
      <c r="BB296" s="285">
        <f t="shared" si="593"/>
        <v>0</v>
      </c>
      <c r="BC296" s="536"/>
      <c r="BD296" s="177">
        <f t="shared" si="594"/>
        <v>0</v>
      </c>
      <c r="BE296" s="539"/>
      <c r="BF296" s="177">
        <f t="shared" si="558"/>
        <v>0</v>
      </c>
      <c r="BG296" s="177">
        <f t="shared" si="559"/>
        <v>0</v>
      </c>
      <c r="BH296" s="177">
        <f t="shared" si="560"/>
        <v>0</v>
      </c>
      <c r="BI296" s="177">
        <f t="shared" si="561"/>
        <v>0</v>
      </c>
      <c r="BJ296" s="177">
        <f t="shared" si="562"/>
        <v>0</v>
      </c>
      <c r="BK296" s="177">
        <f t="shared" si="563"/>
        <v>0</v>
      </c>
      <c r="BL296" s="177">
        <f t="shared" si="564"/>
        <v>0</v>
      </c>
      <c r="BM296" s="177">
        <f t="shared" si="565"/>
        <v>0</v>
      </c>
      <c r="BN296" s="177">
        <f t="shared" si="566"/>
        <v>0</v>
      </c>
      <c r="BO296" s="539"/>
      <c r="BP296" s="443">
        <f t="shared" si="567"/>
        <v>0</v>
      </c>
      <c r="BQ296" s="443">
        <f t="shared" si="568"/>
        <v>0</v>
      </c>
      <c r="BR296" s="539"/>
      <c r="BS296" s="177">
        <f t="shared" si="569"/>
        <v>0</v>
      </c>
      <c r="BT296" s="177">
        <f t="shared" si="570"/>
        <v>0</v>
      </c>
      <c r="BU296" s="177">
        <f t="shared" si="571"/>
        <v>0</v>
      </c>
      <c r="BV296" s="177">
        <f t="shared" si="572"/>
        <v>0</v>
      </c>
      <c r="BW296" s="177">
        <f t="shared" si="573"/>
        <v>0</v>
      </c>
      <c r="BX296" s="177">
        <f t="shared" si="574"/>
        <v>0</v>
      </c>
      <c r="BY296" s="177">
        <f t="shared" si="575"/>
        <v>0</v>
      </c>
      <c r="BZ296" s="177">
        <f t="shared" si="576"/>
        <v>0</v>
      </c>
      <c r="CA296" s="177">
        <f t="shared" si="577"/>
        <v>0</v>
      </c>
      <c r="CB296" s="177">
        <f t="shared" si="578"/>
        <v>0</v>
      </c>
      <c r="CC296" s="177">
        <f t="shared" si="579"/>
        <v>0</v>
      </c>
      <c r="CD296" s="177">
        <f t="shared" si="580"/>
        <v>0</v>
      </c>
      <c r="CE296" s="177">
        <f t="shared" si="581"/>
        <v>0</v>
      </c>
      <c r="CF296" s="177">
        <f t="shared" si="582"/>
        <v>0</v>
      </c>
      <c r="CG296" s="177">
        <f t="shared" si="583"/>
        <v>0</v>
      </c>
      <c r="CH296" s="177">
        <f t="shared" si="584"/>
        <v>0</v>
      </c>
      <c r="CI296" s="177">
        <f t="shared" si="585"/>
        <v>0</v>
      </c>
      <c r="CJ296" s="177">
        <f t="shared" si="586"/>
        <v>0</v>
      </c>
      <c r="CK296" s="177">
        <f t="shared" si="587"/>
        <v>0</v>
      </c>
      <c r="CL296" s="177">
        <f t="shared" si="588"/>
        <v>0</v>
      </c>
      <c r="CM296" s="177">
        <f t="shared" si="589"/>
        <v>0</v>
      </c>
    </row>
    <row r="297" spans="1:91" s="9" customFormat="1" ht="90" customHeight="1">
      <c r="B297" s="210"/>
      <c r="D297" s="141" t="s">
        <v>4603</v>
      </c>
      <c r="E297" s="486" t="s">
        <v>6201</v>
      </c>
      <c r="F297" s="114" t="s">
        <v>134</v>
      </c>
      <c r="G297" s="115" t="s">
        <v>187</v>
      </c>
      <c r="H297" s="115" t="s">
        <v>2133</v>
      </c>
      <c r="I297" s="114">
        <v>1</v>
      </c>
      <c r="J297" s="114">
        <v>0</v>
      </c>
      <c r="K297" s="114" t="s">
        <v>4673</v>
      </c>
      <c r="L297" s="396">
        <v>159.8766</v>
      </c>
      <c r="M297" s="129"/>
      <c r="N297" s="129"/>
      <c r="O297" s="129"/>
      <c r="P297" s="129"/>
      <c r="Q297" s="129"/>
      <c r="R297" s="129"/>
      <c r="S297" s="129"/>
      <c r="T297" s="129"/>
      <c r="U297" s="129"/>
      <c r="V297" s="129"/>
      <c r="W297" s="129"/>
      <c r="X297" s="129"/>
      <c r="Y297" s="129"/>
      <c r="Z297" s="129"/>
      <c r="AA297" s="131">
        <f t="shared" si="632"/>
        <v>0</v>
      </c>
      <c r="AB297" s="131" t="str">
        <f t="shared" si="650"/>
        <v>No</v>
      </c>
      <c r="AC297" s="212" t="str">
        <f t="shared" si="634"/>
        <v>No</v>
      </c>
      <c r="AD297" s="123"/>
      <c r="AE297" s="275">
        <v>1</v>
      </c>
      <c r="AF297" s="276">
        <f t="shared" si="651"/>
        <v>0</v>
      </c>
      <c r="AG297" s="111"/>
      <c r="AH297" s="302">
        <v>2.25</v>
      </c>
      <c r="AI297" s="311">
        <f t="shared" si="550"/>
        <v>0</v>
      </c>
      <c r="AJ297" s="198">
        <f t="shared" si="636"/>
        <v>0</v>
      </c>
      <c r="AK297" s="198">
        <f t="shared" si="637"/>
        <v>0</v>
      </c>
      <c r="AL297" s="198">
        <f t="shared" si="638"/>
        <v>0</v>
      </c>
      <c r="AM297" s="198">
        <f t="shared" si="639"/>
        <v>0</v>
      </c>
      <c r="AN297" s="198">
        <f t="shared" si="640"/>
        <v>0</v>
      </c>
      <c r="AO297" s="198">
        <f t="shared" si="641"/>
        <v>0</v>
      </c>
      <c r="AP297" s="198">
        <f t="shared" si="642"/>
        <v>0</v>
      </c>
      <c r="AQ297" s="198">
        <f t="shared" si="643"/>
        <v>0</v>
      </c>
      <c r="AR297" s="198">
        <f t="shared" si="644"/>
        <v>0</v>
      </c>
      <c r="AS297" s="198">
        <f t="shared" si="645"/>
        <v>0</v>
      </c>
      <c r="AT297" s="198">
        <f t="shared" si="646"/>
        <v>0</v>
      </c>
      <c r="AU297" s="198">
        <f t="shared" si="647"/>
        <v>0</v>
      </c>
      <c r="AV297" s="198">
        <f t="shared" si="648"/>
        <v>0</v>
      </c>
      <c r="AW297" s="198">
        <f t="shared" si="649"/>
        <v>0</v>
      </c>
      <c r="AX297" s="526">
        <v>1</v>
      </c>
      <c r="AY297" s="532">
        <v>7</v>
      </c>
      <c r="AZ297" s="285">
        <f t="shared" si="592"/>
        <v>0</v>
      </c>
      <c r="BA297" s="536"/>
      <c r="BB297" s="285">
        <f t="shared" si="593"/>
        <v>0</v>
      </c>
      <c r="BC297" s="536"/>
      <c r="BD297" s="177">
        <f t="shared" si="594"/>
        <v>0</v>
      </c>
      <c r="BE297" s="539"/>
      <c r="BF297" s="177">
        <f t="shared" si="558"/>
        <v>0</v>
      </c>
      <c r="BG297" s="177">
        <f t="shared" si="559"/>
        <v>0</v>
      </c>
      <c r="BH297" s="177">
        <f t="shared" si="560"/>
        <v>0</v>
      </c>
      <c r="BI297" s="177">
        <f t="shared" si="561"/>
        <v>0</v>
      </c>
      <c r="BJ297" s="177">
        <f t="shared" si="562"/>
        <v>0</v>
      </c>
      <c r="BK297" s="177">
        <f t="shared" si="563"/>
        <v>0</v>
      </c>
      <c r="BL297" s="177">
        <f t="shared" si="564"/>
        <v>0</v>
      </c>
      <c r="BM297" s="177">
        <f t="shared" si="565"/>
        <v>0</v>
      </c>
      <c r="BN297" s="177">
        <f t="shared" si="566"/>
        <v>0</v>
      </c>
      <c r="BO297" s="539"/>
      <c r="BP297" s="443">
        <f t="shared" si="567"/>
        <v>0</v>
      </c>
      <c r="BQ297" s="443">
        <f t="shared" si="568"/>
        <v>0</v>
      </c>
      <c r="BR297" s="539"/>
      <c r="BS297" s="177">
        <f t="shared" si="569"/>
        <v>0</v>
      </c>
      <c r="BT297" s="177">
        <f t="shared" si="570"/>
        <v>0</v>
      </c>
      <c r="BU297" s="177">
        <f t="shared" si="571"/>
        <v>0</v>
      </c>
      <c r="BV297" s="177">
        <f t="shared" si="572"/>
        <v>0</v>
      </c>
      <c r="BW297" s="177">
        <f t="shared" si="573"/>
        <v>0</v>
      </c>
      <c r="BX297" s="177">
        <f t="shared" si="574"/>
        <v>0</v>
      </c>
      <c r="BY297" s="177">
        <f t="shared" si="575"/>
        <v>0</v>
      </c>
      <c r="BZ297" s="177">
        <f t="shared" si="576"/>
        <v>0</v>
      </c>
      <c r="CA297" s="177">
        <f t="shared" si="577"/>
        <v>0</v>
      </c>
      <c r="CB297" s="177">
        <f t="shared" si="578"/>
        <v>0</v>
      </c>
      <c r="CC297" s="177">
        <f t="shared" si="579"/>
        <v>0</v>
      </c>
      <c r="CD297" s="177">
        <f t="shared" si="580"/>
        <v>0</v>
      </c>
      <c r="CE297" s="177">
        <f t="shared" si="581"/>
        <v>0</v>
      </c>
      <c r="CF297" s="177">
        <f t="shared" si="582"/>
        <v>0</v>
      </c>
      <c r="CG297" s="177">
        <f t="shared" si="583"/>
        <v>0</v>
      </c>
      <c r="CH297" s="177">
        <f t="shared" si="584"/>
        <v>0</v>
      </c>
      <c r="CI297" s="177">
        <f t="shared" si="585"/>
        <v>0</v>
      </c>
      <c r="CJ297" s="177">
        <f t="shared" si="586"/>
        <v>0</v>
      </c>
      <c r="CK297" s="177">
        <f t="shared" si="587"/>
        <v>0</v>
      </c>
      <c r="CL297" s="177">
        <f t="shared" si="588"/>
        <v>0</v>
      </c>
      <c r="CM297" s="177">
        <f t="shared" si="589"/>
        <v>0</v>
      </c>
    </row>
    <row r="298" spans="1:91" s="123" customFormat="1" ht="90" customHeight="1">
      <c r="A298" s="9"/>
      <c r="B298" s="210"/>
      <c r="C298" s="9"/>
      <c r="D298" s="106" t="s">
        <v>350</v>
      </c>
      <c r="E298" s="175" t="s">
        <v>2884</v>
      </c>
      <c r="F298" s="105" t="s">
        <v>134</v>
      </c>
      <c r="G298" s="224" t="s">
        <v>188</v>
      </c>
      <c r="H298" s="112" t="s">
        <v>2133</v>
      </c>
      <c r="I298" s="105">
        <v>1</v>
      </c>
      <c r="J298" s="105">
        <v>0</v>
      </c>
      <c r="K298" s="105" t="s">
        <v>4673</v>
      </c>
      <c r="L298" s="393">
        <v>227.11500000000001</v>
      </c>
      <c r="M298" s="127"/>
      <c r="N298" s="126"/>
      <c r="O298" s="127"/>
      <c r="P298" s="127"/>
      <c r="Q298" s="127"/>
      <c r="R298" s="127"/>
      <c r="S298" s="127"/>
      <c r="T298" s="127"/>
      <c r="U298" s="127"/>
      <c r="V298" s="127"/>
      <c r="W298" s="127"/>
      <c r="X298" s="127"/>
      <c r="Y298" s="127"/>
      <c r="Z298" s="127"/>
      <c r="AA298" s="138">
        <f t="shared" si="632"/>
        <v>0</v>
      </c>
      <c r="AB298" s="124" t="str">
        <f t="shared" ref="AB298" si="656">IF(SUM(M298:Z298)&gt;0,"Yes","No")</f>
        <v>No</v>
      </c>
      <c r="AC298" s="234" t="str">
        <f t="shared" si="634"/>
        <v>No</v>
      </c>
      <c r="AE298" s="275">
        <v>1</v>
      </c>
      <c r="AF298" s="276">
        <f t="shared" ref="AF298" si="657">AE298*SUM(M298:Z298)</f>
        <v>0</v>
      </c>
      <c r="AG298" s="111"/>
      <c r="AH298" s="302">
        <v>3.7</v>
      </c>
      <c r="AI298" s="311">
        <f t="shared" si="550"/>
        <v>0</v>
      </c>
      <c r="AJ298" s="198">
        <f t="shared" si="636"/>
        <v>0</v>
      </c>
      <c r="AK298" s="198">
        <f t="shared" si="637"/>
        <v>0</v>
      </c>
      <c r="AL298" s="198">
        <f t="shared" si="638"/>
        <v>0</v>
      </c>
      <c r="AM298" s="198">
        <f t="shared" si="639"/>
        <v>0</v>
      </c>
      <c r="AN298" s="198">
        <f t="shared" si="640"/>
        <v>0</v>
      </c>
      <c r="AO298" s="198">
        <f t="shared" si="641"/>
        <v>0</v>
      </c>
      <c r="AP298" s="198">
        <f t="shared" si="642"/>
        <v>0</v>
      </c>
      <c r="AQ298" s="198">
        <f t="shared" si="643"/>
        <v>0</v>
      </c>
      <c r="AR298" s="198">
        <f t="shared" si="644"/>
        <v>0</v>
      </c>
      <c r="AS298" s="198">
        <f t="shared" si="645"/>
        <v>0</v>
      </c>
      <c r="AT298" s="198">
        <f t="shared" si="646"/>
        <v>0</v>
      </c>
      <c r="AU298" s="198">
        <f t="shared" si="647"/>
        <v>0</v>
      </c>
      <c r="AV298" s="198">
        <f t="shared" si="648"/>
        <v>0</v>
      </c>
      <c r="AW298" s="198">
        <f t="shared" si="649"/>
        <v>0</v>
      </c>
      <c r="AX298" s="526">
        <v>1</v>
      </c>
      <c r="AY298" s="532">
        <v>6</v>
      </c>
      <c r="AZ298" s="285">
        <f t="shared" si="592"/>
        <v>0</v>
      </c>
      <c r="BA298" s="536"/>
      <c r="BB298" s="285">
        <f t="shared" si="593"/>
        <v>0</v>
      </c>
      <c r="BC298" s="536"/>
      <c r="BD298" s="177">
        <f t="shared" si="594"/>
        <v>0</v>
      </c>
      <c r="BE298" s="539"/>
      <c r="BF298" s="177">
        <f t="shared" si="558"/>
        <v>0</v>
      </c>
      <c r="BG298" s="177">
        <f t="shared" si="559"/>
        <v>0</v>
      </c>
      <c r="BH298" s="177">
        <f t="shared" si="560"/>
        <v>0</v>
      </c>
      <c r="BI298" s="177">
        <f t="shared" si="561"/>
        <v>0</v>
      </c>
      <c r="BJ298" s="177">
        <f t="shared" si="562"/>
        <v>0</v>
      </c>
      <c r="BK298" s="177">
        <f t="shared" si="563"/>
        <v>0</v>
      </c>
      <c r="BL298" s="177">
        <f t="shared" si="564"/>
        <v>0</v>
      </c>
      <c r="BM298" s="177">
        <f t="shared" si="565"/>
        <v>0</v>
      </c>
      <c r="BN298" s="177">
        <f t="shared" si="566"/>
        <v>0</v>
      </c>
      <c r="BO298" s="539"/>
      <c r="BP298" s="443">
        <f t="shared" si="567"/>
        <v>0</v>
      </c>
      <c r="BQ298" s="443">
        <f t="shared" si="568"/>
        <v>0</v>
      </c>
      <c r="BR298" s="539"/>
      <c r="BS298" s="177">
        <f t="shared" si="569"/>
        <v>0</v>
      </c>
      <c r="BT298" s="177">
        <f t="shared" si="570"/>
        <v>0</v>
      </c>
      <c r="BU298" s="177">
        <f t="shared" si="571"/>
        <v>0</v>
      </c>
      <c r="BV298" s="177">
        <f t="shared" si="572"/>
        <v>0</v>
      </c>
      <c r="BW298" s="177">
        <f t="shared" si="573"/>
        <v>0</v>
      </c>
      <c r="BX298" s="177">
        <f t="shared" si="574"/>
        <v>0</v>
      </c>
      <c r="BY298" s="177">
        <f t="shared" si="575"/>
        <v>0</v>
      </c>
      <c r="BZ298" s="177">
        <f t="shared" si="576"/>
        <v>0</v>
      </c>
      <c r="CA298" s="177">
        <f t="shared" si="577"/>
        <v>0</v>
      </c>
      <c r="CB298" s="177">
        <f t="shared" si="578"/>
        <v>0</v>
      </c>
      <c r="CC298" s="177">
        <f t="shared" si="579"/>
        <v>0</v>
      </c>
      <c r="CD298" s="177">
        <f t="shared" si="580"/>
        <v>0</v>
      </c>
      <c r="CE298" s="177">
        <f t="shared" si="581"/>
        <v>0</v>
      </c>
      <c r="CF298" s="177">
        <f t="shared" si="582"/>
        <v>0</v>
      </c>
      <c r="CG298" s="177">
        <f t="shared" si="583"/>
        <v>0</v>
      </c>
      <c r="CH298" s="177">
        <f t="shared" si="584"/>
        <v>0</v>
      </c>
      <c r="CI298" s="177">
        <f t="shared" si="585"/>
        <v>0</v>
      </c>
      <c r="CJ298" s="177">
        <f t="shared" si="586"/>
        <v>0</v>
      </c>
      <c r="CK298" s="177">
        <f t="shared" si="587"/>
        <v>0</v>
      </c>
      <c r="CL298" s="177">
        <f t="shared" si="588"/>
        <v>0</v>
      </c>
      <c r="CM298" s="177">
        <f t="shared" si="589"/>
        <v>0</v>
      </c>
    </row>
    <row r="299" spans="1:91" s="123" customFormat="1" ht="90" customHeight="1">
      <c r="A299" s="9"/>
      <c r="B299" s="210"/>
      <c r="C299" s="9"/>
      <c r="D299" s="106" t="s">
        <v>4617</v>
      </c>
      <c r="E299" s="487" t="s">
        <v>6201</v>
      </c>
      <c r="F299" s="105" t="s">
        <v>134</v>
      </c>
      <c r="G299" s="224" t="s">
        <v>188</v>
      </c>
      <c r="H299" s="112" t="s">
        <v>2133</v>
      </c>
      <c r="I299" s="105">
        <v>1</v>
      </c>
      <c r="J299" s="105">
        <v>0</v>
      </c>
      <c r="K299" s="105" t="s">
        <v>4673</v>
      </c>
      <c r="L299" s="393">
        <v>197.49220000000003</v>
      </c>
      <c r="M299" s="127"/>
      <c r="N299" s="126"/>
      <c r="O299" s="127"/>
      <c r="P299" s="127"/>
      <c r="Q299" s="127"/>
      <c r="R299" s="127"/>
      <c r="S299" s="127"/>
      <c r="T299" s="127"/>
      <c r="U299" s="127"/>
      <c r="V299" s="127"/>
      <c r="W299" s="127"/>
      <c r="X299" s="127"/>
      <c r="Y299" s="127"/>
      <c r="Z299" s="127"/>
      <c r="AA299" s="138">
        <f t="shared" si="632"/>
        <v>0</v>
      </c>
      <c r="AB299" s="124" t="str">
        <f t="shared" si="650"/>
        <v>No</v>
      </c>
      <c r="AC299" s="234" t="str">
        <f t="shared" si="634"/>
        <v>No</v>
      </c>
      <c r="AE299" s="275">
        <v>1</v>
      </c>
      <c r="AF299" s="276">
        <f t="shared" si="651"/>
        <v>0</v>
      </c>
      <c r="AG299" s="111"/>
      <c r="AH299" s="302">
        <v>3.7</v>
      </c>
      <c r="AI299" s="311">
        <f t="shared" si="550"/>
        <v>0</v>
      </c>
      <c r="AJ299" s="198">
        <f t="shared" si="636"/>
        <v>0</v>
      </c>
      <c r="AK299" s="198">
        <f t="shared" si="637"/>
        <v>0</v>
      </c>
      <c r="AL299" s="198">
        <f t="shared" si="638"/>
        <v>0</v>
      </c>
      <c r="AM299" s="198">
        <f t="shared" si="639"/>
        <v>0</v>
      </c>
      <c r="AN299" s="198">
        <f t="shared" si="640"/>
        <v>0</v>
      </c>
      <c r="AO299" s="198">
        <f t="shared" si="641"/>
        <v>0</v>
      </c>
      <c r="AP299" s="198">
        <f t="shared" si="642"/>
        <v>0</v>
      </c>
      <c r="AQ299" s="198">
        <f t="shared" si="643"/>
        <v>0</v>
      </c>
      <c r="AR299" s="198">
        <f t="shared" si="644"/>
        <v>0</v>
      </c>
      <c r="AS299" s="198">
        <f t="shared" si="645"/>
        <v>0</v>
      </c>
      <c r="AT299" s="198">
        <f t="shared" si="646"/>
        <v>0</v>
      </c>
      <c r="AU299" s="198">
        <f t="shared" si="647"/>
        <v>0</v>
      </c>
      <c r="AV299" s="198">
        <f t="shared" si="648"/>
        <v>0</v>
      </c>
      <c r="AW299" s="198">
        <f t="shared" si="649"/>
        <v>0</v>
      </c>
      <c r="AX299" s="526">
        <v>1</v>
      </c>
      <c r="AY299" s="532">
        <v>6</v>
      </c>
      <c r="AZ299" s="285">
        <f t="shared" si="592"/>
        <v>0</v>
      </c>
      <c r="BA299" s="536"/>
      <c r="BB299" s="285">
        <f t="shared" si="593"/>
        <v>0</v>
      </c>
      <c r="BC299" s="536"/>
      <c r="BD299" s="177">
        <f t="shared" si="594"/>
        <v>0</v>
      </c>
      <c r="BE299" s="539"/>
      <c r="BF299" s="177">
        <f t="shared" si="558"/>
        <v>0</v>
      </c>
      <c r="BG299" s="177">
        <f t="shared" si="559"/>
        <v>0</v>
      </c>
      <c r="BH299" s="177">
        <f t="shared" si="560"/>
        <v>0</v>
      </c>
      <c r="BI299" s="177">
        <f t="shared" si="561"/>
        <v>0</v>
      </c>
      <c r="BJ299" s="177">
        <f t="shared" si="562"/>
        <v>0</v>
      </c>
      <c r="BK299" s="177">
        <f t="shared" si="563"/>
        <v>0</v>
      </c>
      <c r="BL299" s="177">
        <f t="shared" si="564"/>
        <v>0</v>
      </c>
      <c r="BM299" s="177">
        <f t="shared" si="565"/>
        <v>0</v>
      </c>
      <c r="BN299" s="177">
        <f t="shared" si="566"/>
        <v>0</v>
      </c>
      <c r="BO299" s="539"/>
      <c r="BP299" s="443">
        <f t="shared" si="567"/>
        <v>0</v>
      </c>
      <c r="BQ299" s="443">
        <f t="shared" si="568"/>
        <v>0</v>
      </c>
      <c r="BR299" s="539"/>
      <c r="BS299" s="177">
        <f t="shared" si="569"/>
        <v>0</v>
      </c>
      <c r="BT299" s="177">
        <f t="shared" si="570"/>
        <v>0</v>
      </c>
      <c r="BU299" s="177">
        <f t="shared" si="571"/>
        <v>0</v>
      </c>
      <c r="BV299" s="177">
        <f t="shared" si="572"/>
        <v>0</v>
      </c>
      <c r="BW299" s="177">
        <f t="shared" si="573"/>
        <v>0</v>
      </c>
      <c r="BX299" s="177">
        <f t="shared" si="574"/>
        <v>0</v>
      </c>
      <c r="BY299" s="177">
        <f t="shared" si="575"/>
        <v>0</v>
      </c>
      <c r="BZ299" s="177">
        <f t="shared" si="576"/>
        <v>0</v>
      </c>
      <c r="CA299" s="177">
        <f t="shared" si="577"/>
        <v>0</v>
      </c>
      <c r="CB299" s="177">
        <f t="shared" si="578"/>
        <v>0</v>
      </c>
      <c r="CC299" s="177">
        <f t="shared" si="579"/>
        <v>0</v>
      </c>
      <c r="CD299" s="177">
        <f t="shared" si="580"/>
        <v>0</v>
      </c>
      <c r="CE299" s="177">
        <f t="shared" si="581"/>
        <v>0</v>
      </c>
      <c r="CF299" s="177">
        <f t="shared" si="582"/>
        <v>0</v>
      </c>
      <c r="CG299" s="177">
        <f t="shared" si="583"/>
        <v>0</v>
      </c>
      <c r="CH299" s="177">
        <f t="shared" si="584"/>
        <v>0</v>
      </c>
      <c r="CI299" s="177">
        <f t="shared" si="585"/>
        <v>0</v>
      </c>
      <c r="CJ299" s="177">
        <f t="shared" si="586"/>
        <v>0</v>
      </c>
      <c r="CK299" s="177">
        <f t="shared" si="587"/>
        <v>0</v>
      </c>
      <c r="CL299" s="177">
        <f t="shared" si="588"/>
        <v>0</v>
      </c>
      <c r="CM299" s="177">
        <f t="shared" si="589"/>
        <v>0</v>
      </c>
    </row>
    <row r="300" spans="1:91" s="9" customFormat="1" ht="90" customHeight="1">
      <c r="B300" s="210"/>
      <c r="D300" s="141" t="s">
        <v>351</v>
      </c>
      <c r="E300" s="223" t="s">
        <v>2884</v>
      </c>
      <c r="F300" s="114" t="s">
        <v>136</v>
      </c>
      <c r="G300" s="115" t="s">
        <v>189</v>
      </c>
      <c r="H300" s="115" t="s">
        <v>2133</v>
      </c>
      <c r="I300" s="114">
        <v>1</v>
      </c>
      <c r="J300" s="114">
        <v>0</v>
      </c>
      <c r="K300" s="114" t="s">
        <v>4673</v>
      </c>
      <c r="L300" s="396">
        <v>292.005</v>
      </c>
      <c r="M300" s="129"/>
      <c r="N300" s="129"/>
      <c r="O300" s="129"/>
      <c r="P300" s="129"/>
      <c r="Q300" s="129"/>
      <c r="R300" s="129"/>
      <c r="S300" s="129"/>
      <c r="T300" s="129"/>
      <c r="U300" s="129"/>
      <c r="V300" s="129"/>
      <c r="W300" s="129"/>
      <c r="X300" s="129"/>
      <c r="Y300" s="129"/>
      <c r="Z300" s="129"/>
      <c r="AA300" s="131">
        <f t="shared" si="632"/>
        <v>0</v>
      </c>
      <c r="AB300" s="131" t="str">
        <f t="shared" ref="AB300" si="658">IF(SUM(M300:Z300)&gt;0,"Yes","No")</f>
        <v>No</v>
      </c>
      <c r="AC300" s="212" t="str">
        <f t="shared" si="634"/>
        <v>No</v>
      </c>
      <c r="AD300" s="123"/>
      <c r="AE300" s="275">
        <v>1</v>
      </c>
      <c r="AF300" s="276">
        <f t="shared" ref="AF300" si="659">AE300*SUM(M300:Z300)</f>
        <v>0</v>
      </c>
      <c r="AG300" s="111"/>
      <c r="AH300" s="302">
        <v>6.35</v>
      </c>
      <c r="AI300" s="311">
        <f t="shared" si="550"/>
        <v>0</v>
      </c>
      <c r="AJ300" s="198">
        <f t="shared" si="636"/>
        <v>0</v>
      </c>
      <c r="AK300" s="198">
        <f t="shared" si="637"/>
        <v>0</v>
      </c>
      <c r="AL300" s="198">
        <f t="shared" si="638"/>
        <v>0</v>
      </c>
      <c r="AM300" s="198">
        <f t="shared" si="639"/>
        <v>0</v>
      </c>
      <c r="AN300" s="198">
        <f t="shared" si="640"/>
        <v>0</v>
      </c>
      <c r="AO300" s="198">
        <f t="shared" si="641"/>
        <v>0</v>
      </c>
      <c r="AP300" s="198">
        <f t="shared" si="642"/>
        <v>0</v>
      </c>
      <c r="AQ300" s="198">
        <f t="shared" si="643"/>
        <v>0</v>
      </c>
      <c r="AR300" s="198">
        <f t="shared" si="644"/>
        <v>0</v>
      </c>
      <c r="AS300" s="198">
        <f t="shared" si="645"/>
        <v>0</v>
      </c>
      <c r="AT300" s="198">
        <f t="shared" si="646"/>
        <v>0</v>
      </c>
      <c r="AU300" s="198">
        <f t="shared" si="647"/>
        <v>0</v>
      </c>
      <c r="AV300" s="198">
        <f t="shared" si="648"/>
        <v>0</v>
      </c>
      <c r="AW300" s="198">
        <f t="shared" si="649"/>
        <v>0</v>
      </c>
      <c r="AX300" s="526">
        <v>1</v>
      </c>
      <c r="AY300" s="532">
        <v>10</v>
      </c>
      <c r="AZ300" s="285">
        <f t="shared" si="592"/>
        <v>0</v>
      </c>
      <c r="BA300" s="536"/>
      <c r="BB300" s="285">
        <f t="shared" si="593"/>
        <v>0</v>
      </c>
      <c r="BC300" s="536"/>
      <c r="BD300" s="177">
        <f t="shared" si="594"/>
        <v>0</v>
      </c>
      <c r="BE300" s="539"/>
      <c r="BF300" s="177">
        <f t="shared" si="558"/>
        <v>0</v>
      </c>
      <c r="BG300" s="177">
        <f t="shared" si="559"/>
        <v>0</v>
      </c>
      <c r="BH300" s="177">
        <f t="shared" si="560"/>
        <v>0</v>
      </c>
      <c r="BI300" s="177">
        <f t="shared" si="561"/>
        <v>0</v>
      </c>
      <c r="BJ300" s="177">
        <f t="shared" si="562"/>
        <v>0</v>
      </c>
      <c r="BK300" s="177">
        <f t="shared" si="563"/>
        <v>0</v>
      </c>
      <c r="BL300" s="177">
        <f t="shared" si="564"/>
        <v>0</v>
      </c>
      <c r="BM300" s="177">
        <f t="shared" si="565"/>
        <v>0</v>
      </c>
      <c r="BN300" s="177">
        <f t="shared" si="566"/>
        <v>0</v>
      </c>
      <c r="BO300" s="539"/>
      <c r="BP300" s="443">
        <f t="shared" si="567"/>
        <v>0</v>
      </c>
      <c r="BQ300" s="443">
        <f t="shared" si="568"/>
        <v>0</v>
      </c>
      <c r="BR300" s="539"/>
      <c r="BS300" s="177">
        <f t="shared" si="569"/>
        <v>0</v>
      </c>
      <c r="BT300" s="177">
        <f t="shared" si="570"/>
        <v>0</v>
      </c>
      <c r="BU300" s="177">
        <f t="shared" si="571"/>
        <v>0</v>
      </c>
      <c r="BV300" s="177">
        <f t="shared" si="572"/>
        <v>0</v>
      </c>
      <c r="BW300" s="177">
        <f t="shared" si="573"/>
        <v>0</v>
      </c>
      <c r="BX300" s="177">
        <f t="shared" si="574"/>
        <v>0</v>
      </c>
      <c r="BY300" s="177">
        <f t="shared" si="575"/>
        <v>0</v>
      </c>
      <c r="BZ300" s="177">
        <f t="shared" si="576"/>
        <v>0</v>
      </c>
      <c r="CA300" s="177">
        <f t="shared" si="577"/>
        <v>0</v>
      </c>
      <c r="CB300" s="177">
        <f t="shared" si="578"/>
        <v>0</v>
      </c>
      <c r="CC300" s="177">
        <f t="shared" si="579"/>
        <v>0</v>
      </c>
      <c r="CD300" s="177">
        <f t="shared" si="580"/>
        <v>0</v>
      </c>
      <c r="CE300" s="177">
        <f t="shared" si="581"/>
        <v>0</v>
      </c>
      <c r="CF300" s="177">
        <f t="shared" si="582"/>
        <v>0</v>
      </c>
      <c r="CG300" s="177">
        <f t="shared" si="583"/>
        <v>0</v>
      </c>
      <c r="CH300" s="177">
        <f t="shared" si="584"/>
        <v>0</v>
      </c>
      <c r="CI300" s="177">
        <f t="shared" si="585"/>
        <v>0</v>
      </c>
      <c r="CJ300" s="177">
        <f t="shared" si="586"/>
        <v>0</v>
      </c>
      <c r="CK300" s="177">
        <f t="shared" si="587"/>
        <v>0</v>
      </c>
      <c r="CL300" s="177">
        <f t="shared" si="588"/>
        <v>0</v>
      </c>
      <c r="CM300" s="177">
        <f t="shared" si="589"/>
        <v>0</v>
      </c>
    </row>
    <row r="301" spans="1:91" s="9" customFormat="1" ht="90" customHeight="1">
      <c r="B301" s="210"/>
      <c r="D301" s="141" t="s">
        <v>4631</v>
      </c>
      <c r="E301" s="486" t="s">
        <v>6201</v>
      </c>
      <c r="F301" s="114" t="s">
        <v>136</v>
      </c>
      <c r="G301" s="115" t="s">
        <v>189</v>
      </c>
      <c r="H301" s="115" t="s">
        <v>2133</v>
      </c>
      <c r="I301" s="114">
        <v>1</v>
      </c>
      <c r="J301" s="114">
        <v>0</v>
      </c>
      <c r="K301" s="114" t="s">
        <v>4673</v>
      </c>
      <c r="L301" s="396">
        <v>253.91560000000001</v>
      </c>
      <c r="M301" s="129"/>
      <c r="N301" s="129"/>
      <c r="O301" s="129"/>
      <c r="P301" s="129"/>
      <c r="Q301" s="129"/>
      <c r="R301" s="129"/>
      <c r="S301" s="129"/>
      <c r="T301" s="129"/>
      <c r="U301" s="129"/>
      <c r="V301" s="129"/>
      <c r="W301" s="129"/>
      <c r="X301" s="129"/>
      <c r="Y301" s="129"/>
      <c r="Z301" s="129"/>
      <c r="AA301" s="131">
        <f t="shared" si="632"/>
        <v>0</v>
      </c>
      <c r="AB301" s="131" t="str">
        <f t="shared" si="650"/>
        <v>No</v>
      </c>
      <c r="AC301" s="212" t="str">
        <f t="shared" si="634"/>
        <v>No</v>
      </c>
      <c r="AD301" s="123"/>
      <c r="AE301" s="275">
        <v>1</v>
      </c>
      <c r="AF301" s="276">
        <f t="shared" si="651"/>
        <v>0</v>
      </c>
      <c r="AG301" s="111"/>
      <c r="AH301" s="302">
        <v>6.35</v>
      </c>
      <c r="AI301" s="311">
        <f t="shared" si="550"/>
        <v>0</v>
      </c>
      <c r="AJ301" s="198">
        <f t="shared" si="636"/>
        <v>0</v>
      </c>
      <c r="AK301" s="198">
        <f t="shared" si="637"/>
        <v>0</v>
      </c>
      <c r="AL301" s="198">
        <f t="shared" si="638"/>
        <v>0</v>
      </c>
      <c r="AM301" s="198">
        <f t="shared" si="639"/>
        <v>0</v>
      </c>
      <c r="AN301" s="198">
        <f t="shared" si="640"/>
        <v>0</v>
      </c>
      <c r="AO301" s="198">
        <f t="shared" si="641"/>
        <v>0</v>
      </c>
      <c r="AP301" s="198">
        <f t="shared" si="642"/>
        <v>0</v>
      </c>
      <c r="AQ301" s="198">
        <f t="shared" si="643"/>
        <v>0</v>
      </c>
      <c r="AR301" s="198">
        <f t="shared" si="644"/>
        <v>0</v>
      </c>
      <c r="AS301" s="198">
        <f t="shared" si="645"/>
        <v>0</v>
      </c>
      <c r="AT301" s="198">
        <f t="shared" si="646"/>
        <v>0</v>
      </c>
      <c r="AU301" s="198">
        <f t="shared" si="647"/>
        <v>0</v>
      </c>
      <c r="AV301" s="198">
        <f t="shared" si="648"/>
        <v>0</v>
      </c>
      <c r="AW301" s="198">
        <f t="shared" si="649"/>
        <v>0</v>
      </c>
      <c r="AX301" s="526">
        <v>1</v>
      </c>
      <c r="AY301" s="532">
        <v>10</v>
      </c>
      <c r="AZ301" s="285">
        <f t="shared" si="592"/>
        <v>0</v>
      </c>
      <c r="BA301" s="536"/>
      <c r="BB301" s="285">
        <f t="shared" si="593"/>
        <v>0</v>
      </c>
      <c r="BC301" s="536"/>
      <c r="BD301" s="177">
        <f t="shared" si="594"/>
        <v>0</v>
      </c>
      <c r="BE301" s="539"/>
      <c r="BF301" s="177">
        <f t="shared" si="558"/>
        <v>0</v>
      </c>
      <c r="BG301" s="177">
        <f t="shared" si="559"/>
        <v>0</v>
      </c>
      <c r="BH301" s="177">
        <f t="shared" si="560"/>
        <v>0</v>
      </c>
      <c r="BI301" s="177">
        <f t="shared" si="561"/>
        <v>0</v>
      </c>
      <c r="BJ301" s="177">
        <f t="shared" si="562"/>
        <v>0</v>
      </c>
      <c r="BK301" s="177">
        <f t="shared" si="563"/>
        <v>0</v>
      </c>
      <c r="BL301" s="177">
        <f t="shared" si="564"/>
        <v>0</v>
      </c>
      <c r="BM301" s="177">
        <f t="shared" si="565"/>
        <v>0</v>
      </c>
      <c r="BN301" s="177">
        <f t="shared" si="566"/>
        <v>0</v>
      </c>
      <c r="BO301" s="539"/>
      <c r="BP301" s="443">
        <f t="shared" si="567"/>
        <v>0</v>
      </c>
      <c r="BQ301" s="443">
        <f t="shared" si="568"/>
        <v>0</v>
      </c>
      <c r="BR301" s="539"/>
      <c r="BS301" s="177">
        <f t="shared" si="569"/>
        <v>0</v>
      </c>
      <c r="BT301" s="177">
        <f t="shared" si="570"/>
        <v>0</v>
      </c>
      <c r="BU301" s="177">
        <f t="shared" si="571"/>
        <v>0</v>
      </c>
      <c r="BV301" s="177">
        <f t="shared" si="572"/>
        <v>0</v>
      </c>
      <c r="BW301" s="177">
        <f t="shared" si="573"/>
        <v>0</v>
      </c>
      <c r="BX301" s="177">
        <f t="shared" si="574"/>
        <v>0</v>
      </c>
      <c r="BY301" s="177">
        <f t="shared" si="575"/>
        <v>0</v>
      </c>
      <c r="BZ301" s="177">
        <f t="shared" si="576"/>
        <v>0</v>
      </c>
      <c r="CA301" s="177">
        <f t="shared" si="577"/>
        <v>0</v>
      </c>
      <c r="CB301" s="177">
        <f t="shared" si="578"/>
        <v>0</v>
      </c>
      <c r="CC301" s="177">
        <f t="shared" si="579"/>
        <v>0</v>
      </c>
      <c r="CD301" s="177">
        <f t="shared" si="580"/>
        <v>0</v>
      </c>
      <c r="CE301" s="177">
        <f t="shared" si="581"/>
        <v>0</v>
      </c>
      <c r="CF301" s="177">
        <f t="shared" si="582"/>
        <v>0</v>
      </c>
      <c r="CG301" s="177">
        <f t="shared" si="583"/>
        <v>0</v>
      </c>
      <c r="CH301" s="177">
        <f t="shared" si="584"/>
        <v>0</v>
      </c>
      <c r="CI301" s="177">
        <f t="shared" si="585"/>
        <v>0</v>
      </c>
      <c r="CJ301" s="177">
        <f t="shared" si="586"/>
        <v>0</v>
      </c>
      <c r="CK301" s="177">
        <f t="shared" si="587"/>
        <v>0</v>
      </c>
      <c r="CL301" s="177">
        <f t="shared" si="588"/>
        <v>0</v>
      </c>
      <c r="CM301" s="177">
        <f t="shared" si="589"/>
        <v>0</v>
      </c>
    </row>
    <row r="302" spans="1:91" s="123" customFormat="1" ht="90" customHeight="1">
      <c r="A302" s="9"/>
      <c r="B302" s="210"/>
      <c r="C302" s="9"/>
      <c r="D302" s="106" t="s">
        <v>352</v>
      </c>
      <c r="E302" s="175" t="s">
        <v>2884</v>
      </c>
      <c r="F302" s="105" t="s">
        <v>136</v>
      </c>
      <c r="G302" s="224" t="s">
        <v>190</v>
      </c>
      <c r="H302" s="112" t="s">
        <v>2133</v>
      </c>
      <c r="I302" s="105">
        <v>1</v>
      </c>
      <c r="J302" s="105">
        <v>0</v>
      </c>
      <c r="K302" s="105" t="s">
        <v>4673</v>
      </c>
      <c r="L302" s="393">
        <v>335.26499999999999</v>
      </c>
      <c r="M302" s="127"/>
      <c r="N302" s="126"/>
      <c r="O302" s="127"/>
      <c r="P302" s="127"/>
      <c r="Q302" s="127"/>
      <c r="R302" s="127"/>
      <c r="S302" s="127"/>
      <c r="T302" s="127"/>
      <c r="U302" s="127"/>
      <c r="V302" s="127"/>
      <c r="W302" s="127"/>
      <c r="X302" s="127"/>
      <c r="Y302" s="127"/>
      <c r="Z302" s="127"/>
      <c r="AA302" s="138">
        <f t="shared" si="632"/>
        <v>0</v>
      </c>
      <c r="AB302" s="124" t="str">
        <f t="shared" ref="AB302" si="660">IF(SUM(M302:Z302)&gt;0,"Yes","No")</f>
        <v>No</v>
      </c>
      <c r="AC302" s="234" t="str">
        <f t="shared" si="634"/>
        <v>No</v>
      </c>
      <c r="AE302" s="275">
        <v>1</v>
      </c>
      <c r="AF302" s="276">
        <f t="shared" ref="AF302" si="661">AE302*SUM(M302:Z302)</f>
        <v>0</v>
      </c>
      <c r="AG302" s="111"/>
      <c r="AH302" s="302">
        <v>10.85</v>
      </c>
      <c r="AI302" s="311">
        <f t="shared" si="550"/>
        <v>0</v>
      </c>
      <c r="AJ302" s="198">
        <f t="shared" si="636"/>
        <v>0</v>
      </c>
      <c r="AK302" s="198">
        <f t="shared" si="637"/>
        <v>0</v>
      </c>
      <c r="AL302" s="198">
        <f t="shared" si="638"/>
        <v>0</v>
      </c>
      <c r="AM302" s="198">
        <f t="shared" si="639"/>
        <v>0</v>
      </c>
      <c r="AN302" s="198">
        <f t="shared" si="640"/>
        <v>0</v>
      </c>
      <c r="AO302" s="198">
        <f t="shared" si="641"/>
        <v>0</v>
      </c>
      <c r="AP302" s="198">
        <f t="shared" si="642"/>
        <v>0</v>
      </c>
      <c r="AQ302" s="198">
        <f t="shared" si="643"/>
        <v>0</v>
      </c>
      <c r="AR302" s="198">
        <f t="shared" si="644"/>
        <v>0</v>
      </c>
      <c r="AS302" s="198">
        <f t="shared" si="645"/>
        <v>0</v>
      </c>
      <c r="AT302" s="198">
        <f t="shared" si="646"/>
        <v>0</v>
      </c>
      <c r="AU302" s="198">
        <f t="shared" si="647"/>
        <v>0</v>
      </c>
      <c r="AV302" s="198">
        <f t="shared" si="648"/>
        <v>0</v>
      </c>
      <c r="AW302" s="198">
        <f t="shared" si="649"/>
        <v>0</v>
      </c>
      <c r="AX302" s="526">
        <v>1</v>
      </c>
      <c r="AY302" s="532">
        <v>10</v>
      </c>
      <c r="AZ302" s="285">
        <f t="shared" si="592"/>
        <v>0</v>
      </c>
      <c r="BA302" s="536"/>
      <c r="BB302" s="285">
        <f t="shared" si="593"/>
        <v>0</v>
      </c>
      <c r="BC302" s="536"/>
      <c r="BD302" s="177">
        <f t="shared" si="594"/>
        <v>0</v>
      </c>
      <c r="BE302" s="539"/>
      <c r="BF302" s="177">
        <f t="shared" si="558"/>
        <v>0</v>
      </c>
      <c r="BG302" s="177">
        <f t="shared" si="559"/>
        <v>0</v>
      </c>
      <c r="BH302" s="177">
        <f t="shared" si="560"/>
        <v>0</v>
      </c>
      <c r="BI302" s="177">
        <f t="shared" si="561"/>
        <v>0</v>
      </c>
      <c r="BJ302" s="177">
        <f t="shared" si="562"/>
        <v>0</v>
      </c>
      <c r="BK302" s="177">
        <f t="shared" si="563"/>
        <v>0</v>
      </c>
      <c r="BL302" s="177">
        <f t="shared" si="564"/>
        <v>0</v>
      </c>
      <c r="BM302" s="177">
        <f t="shared" si="565"/>
        <v>0</v>
      </c>
      <c r="BN302" s="177">
        <f t="shared" si="566"/>
        <v>0</v>
      </c>
      <c r="BO302" s="539"/>
      <c r="BP302" s="443">
        <f t="shared" si="567"/>
        <v>0</v>
      </c>
      <c r="BQ302" s="443">
        <f t="shared" si="568"/>
        <v>0</v>
      </c>
      <c r="BR302" s="539"/>
      <c r="BS302" s="177">
        <f t="shared" si="569"/>
        <v>0</v>
      </c>
      <c r="BT302" s="177">
        <f t="shared" si="570"/>
        <v>0</v>
      </c>
      <c r="BU302" s="177">
        <f t="shared" si="571"/>
        <v>0</v>
      </c>
      <c r="BV302" s="177">
        <f t="shared" si="572"/>
        <v>0</v>
      </c>
      <c r="BW302" s="177">
        <f t="shared" si="573"/>
        <v>0</v>
      </c>
      <c r="BX302" s="177">
        <f t="shared" si="574"/>
        <v>0</v>
      </c>
      <c r="BY302" s="177">
        <f t="shared" si="575"/>
        <v>0</v>
      </c>
      <c r="BZ302" s="177">
        <f t="shared" si="576"/>
        <v>0</v>
      </c>
      <c r="CA302" s="177">
        <f t="shared" si="577"/>
        <v>0</v>
      </c>
      <c r="CB302" s="177">
        <f t="shared" si="578"/>
        <v>0</v>
      </c>
      <c r="CC302" s="177">
        <f t="shared" si="579"/>
        <v>0</v>
      </c>
      <c r="CD302" s="177">
        <f t="shared" si="580"/>
        <v>0</v>
      </c>
      <c r="CE302" s="177">
        <f t="shared" si="581"/>
        <v>0</v>
      </c>
      <c r="CF302" s="177">
        <f t="shared" si="582"/>
        <v>0</v>
      </c>
      <c r="CG302" s="177">
        <f t="shared" si="583"/>
        <v>0</v>
      </c>
      <c r="CH302" s="177">
        <f t="shared" si="584"/>
        <v>0</v>
      </c>
      <c r="CI302" s="177">
        <f t="shared" si="585"/>
        <v>0</v>
      </c>
      <c r="CJ302" s="177">
        <f t="shared" si="586"/>
        <v>0</v>
      </c>
      <c r="CK302" s="177">
        <f t="shared" si="587"/>
        <v>0</v>
      </c>
      <c r="CL302" s="177">
        <f t="shared" si="588"/>
        <v>0</v>
      </c>
      <c r="CM302" s="177">
        <f t="shared" si="589"/>
        <v>0</v>
      </c>
    </row>
    <row r="303" spans="1:91" s="123" customFormat="1" ht="90" customHeight="1">
      <c r="A303" s="9"/>
      <c r="B303" s="210"/>
      <c r="C303" s="9"/>
      <c r="D303" s="106" t="s">
        <v>4645</v>
      </c>
      <c r="E303" s="487" t="s">
        <v>6201</v>
      </c>
      <c r="F303" s="105" t="s">
        <v>136</v>
      </c>
      <c r="G303" s="224" t="s">
        <v>190</v>
      </c>
      <c r="H303" s="112" t="s">
        <v>2133</v>
      </c>
      <c r="I303" s="105">
        <v>1</v>
      </c>
      <c r="J303" s="105">
        <v>0</v>
      </c>
      <c r="K303" s="105" t="s">
        <v>4673</v>
      </c>
      <c r="L303" s="393">
        <v>291.53120000000001</v>
      </c>
      <c r="M303" s="127"/>
      <c r="N303" s="126"/>
      <c r="O303" s="127"/>
      <c r="P303" s="127"/>
      <c r="Q303" s="127"/>
      <c r="R303" s="127"/>
      <c r="S303" s="127"/>
      <c r="T303" s="127"/>
      <c r="U303" s="127"/>
      <c r="V303" s="127"/>
      <c r="W303" s="127"/>
      <c r="X303" s="127"/>
      <c r="Y303" s="127"/>
      <c r="Z303" s="127"/>
      <c r="AA303" s="138">
        <f t="shared" si="632"/>
        <v>0</v>
      </c>
      <c r="AB303" s="124" t="str">
        <f t="shared" si="650"/>
        <v>No</v>
      </c>
      <c r="AC303" s="234" t="str">
        <f t="shared" si="634"/>
        <v>No</v>
      </c>
      <c r="AE303" s="275">
        <v>1</v>
      </c>
      <c r="AF303" s="276">
        <f t="shared" si="651"/>
        <v>0</v>
      </c>
      <c r="AG303" s="111"/>
      <c r="AH303" s="302">
        <v>10.85</v>
      </c>
      <c r="AI303" s="311">
        <f t="shared" si="550"/>
        <v>0</v>
      </c>
      <c r="AJ303" s="198">
        <f t="shared" si="636"/>
        <v>0</v>
      </c>
      <c r="AK303" s="198">
        <f t="shared" si="637"/>
        <v>0</v>
      </c>
      <c r="AL303" s="198">
        <f t="shared" si="638"/>
        <v>0</v>
      </c>
      <c r="AM303" s="198">
        <f t="shared" si="639"/>
        <v>0</v>
      </c>
      <c r="AN303" s="198">
        <f t="shared" si="640"/>
        <v>0</v>
      </c>
      <c r="AO303" s="198">
        <f t="shared" si="641"/>
        <v>0</v>
      </c>
      <c r="AP303" s="198">
        <f t="shared" si="642"/>
        <v>0</v>
      </c>
      <c r="AQ303" s="198">
        <f t="shared" si="643"/>
        <v>0</v>
      </c>
      <c r="AR303" s="198">
        <f t="shared" si="644"/>
        <v>0</v>
      </c>
      <c r="AS303" s="198">
        <f t="shared" si="645"/>
        <v>0</v>
      </c>
      <c r="AT303" s="198">
        <f t="shared" si="646"/>
        <v>0</v>
      </c>
      <c r="AU303" s="198">
        <f t="shared" si="647"/>
        <v>0</v>
      </c>
      <c r="AV303" s="198">
        <f t="shared" si="648"/>
        <v>0</v>
      </c>
      <c r="AW303" s="198">
        <f t="shared" si="649"/>
        <v>0</v>
      </c>
      <c r="AX303" s="526">
        <v>1</v>
      </c>
      <c r="AY303" s="532">
        <v>10</v>
      </c>
      <c r="AZ303" s="285">
        <f t="shared" si="592"/>
        <v>0</v>
      </c>
      <c r="BA303" s="536"/>
      <c r="BB303" s="285">
        <f t="shared" si="593"/>
        <v>0</v>
      </c>
      <c r="BC303" s="536"/>
      <c r="BD303" s="177">
        <f t="shared" si="594"/>
        <v>0</v>
      </c>
      <c r="BE303" s="539"/>
      <c r="BF303" s="177">
        <f t="shared" si="558"/>
        <v>0</v>
      </c>
      <c r="BG303" s="177">
        <f t="shared" si="559"/>
        <v>0</v>
      </c>
      <c r="BH303" s="177">
        <f t="shared" si="560"/>
        <v>0</v>
      </c>
      <c r="BI303" s="177">
        <f t="shared" si="561"/>
        <v>0</v>
      </c>
      <c r="BJ303" s="177">
        <f t="shared" si="562"/>
        <v>0</v>
      </c>
      <c r="BK303" s="177">
        <f t="shared" si="563"/>
        <v>0</v>
      </c>
      <c r="BL303" s="177">
        <f t="shared" si="564"/>
        <v>0</v>
      </c>
      <c r="BM303" s="177">
        <f t="shared" si="565"/>
        <v>0</v>
      </c>
      <c r="BN303" s="177">
        <f t="shared" si="566"/>
        <v>0</v>
      </c>
      <c r="BO303" s="539"/>
      <c r="BP303" s="443">
        <f t="shared" si="567"/>
        <v>0</v>
      </c>
      <c r="BQ303" s="443">
        <f t="shared" si="568"/>
        <v>0</v>
      </c>
      <c r="BR303" s="539"/>
      <c r="BS303" s="177">
        <f t="shared" si="569"/>
        <v>0</v>
      </c>
      <c r="BT303" s="177">
        <f t="shared" si="570"/>
        <v>0</v>
      </c>
      <c r="BU303" s="177">
        <f t="shared" si="571"/>
        <v>0</v>
      </c>
      <c r="BV303" s="177">
        <f t="shared" si="572"/>
        <v>0</v>
      </c>
      <c r="BW303" s="177">
        <f t="shared" si="573"/>
        <v>0</v>
      </c>
      <c r="BX303" s="177">
        <f t="shared" si="574"/>
        <v>0</v>
      </c>
      <c r="BY303" s="177">
        <f t="shared" si="575"/>
        <v>0</v>
      </c>
      <c r="BZ303" s="177">
        <f t="shared" si="576"/>
        <v>0</v>
      </c>
      <c r="CA303" s="177">
        <f t="shared" si="577"/>
        <v>0</v>
      </c>
      <c r="CB303" s="177">
        <f t="shared" si="578"/>
        <v>0</v>
      </c>
      <c r="CC303" s="177">
        <f t="shared" si="579"/>
        <v>0</v>
      </c>
      <c r="CD303" s="177">
        <f t="shared" si="580"/>
        <v>0</v>
      </c>
      <c r="CE303" s="177">
        <f t="shared" si="581"/>
        <v>0</v>
      </c>
      <c r="CF303" s="177">
        <f t="shared" si="582"/>
        <v>0</v>
      </c>
      <c r="CG303" s="177">
        <f t="shared" si="583"/>
        <v>0</v>
      </c>
      <c r="CH303" s="177">
        <f t="shared" si="584"/>
        <v>0</v>
      </c>
      <c r="CI303" s="177">
        <f t="shared" si="585"/>
        <v>0</v>
      </c>
      <c r="CJ303" s="177">
        <f t="shared" si="586"/>
        <v>0</v>
      </c>
      <c r="CK303" s="177">
        <f t="shared" si="587"/>
        <v>0</v>
      </c>
      <c r="CL303" s="177">
        <f t="shared" si="588"/>
        <v>0</v>
      </c>
      <c r="CM303" s="177">
        <f t="shared" si="589"/>
        <v>0</v>
      </c>
    </row>
    <row r="304" spans="1:91" s="9" customFormat="1" ht="90" customHeight="1">
      <c r="B304" s="210"/>
      <c r="D304" s="141" t="s">
        <v>353</v>
      </c>
      <c r="E304" s="223" t="s">
        <v>2884</v>
      </c>
      <c r="F304" s="114" t="s">
        <v>135</v>
      </c>
      <c r="G304" s="115" t="s">
        <v>191</v>
      </c>
      <c r="H304" s="115" t="s">
        <v>2133</v>
      </c>
      <c r="I304" s="114">
        <v>1</v>
      </c>
      <c r="J304" s="114">
        <v>0</v>
      </c>
      <c r="K304" s="114" t="s">
        <v>4673</v>
      </c>
      <c r="L304" s="396">
        <v>248.745</v>
      </c>
      <c r="M304" s="130"/>
      <c r="N304" s="129"/>
      <c r="O304" s="129"/>
      <c r="P304" s="129"/>
      <c r="Q304" s="129"/>
      <c r="R304" s="129"/>
      <c r="S304" s="129"/>
      <c r="T304" s="129"/>
      <c r="U304" s="129"/>
      <c r="V304" s="129"/>
      <c r="W304" s="129"/>
      <c r="X304" s="129"/>
      <c r="Y304" s="129"/>
      <c r="Z304" s="129"/>
      <c r="AA304" s="414">
        <f t="shared" si="632"/>
        <v>0</v>
      </c>
      <c r="AB304" s="131" t="str">
        <f t="shared" ref="AB304" si="662">IF(SUM(M304:Z304)&gt;0,"Yes","No")</f>
        <v>No</v>
      </c>
      <c r="AC304" s="410" t="str">
        <f t="shared" si="634"/>
        <v>No</v>
      </c>
      <c r="AD304" s="403"/>
      <c r="AE304" s="277">
        <v>1</v>
      </c>
      <c r="AF304" s="278">
        <f t="shared" ref="AF304" si="663">AE304*SUM(M304:Z304)</f>
        <v>0</v>
      </c>
      <c r="AG304" s="229"/>
      <c r="AH304" s="303">
        <v>9.75</v>
      </c>
      <c r="AI304" s="311">
        <f t="shared" si="550"/>
        <v>0</v>
      </c>
      <c r="AJ304" s="198">
        <f t="shared" si="636"/>
        <v>0</v>
      </c>
      <c r="AK304" s="198">
        <f t="shared" si="637"/>
        <v>0</v>
      </c>
      <c r="AL304" s="198">
        <f t="shared" si="638"/>
        <v>0</v>
      </c>
      <c r="AM304" s="198">
        <f t="shared" si="639"/>
        <v>0</v>
      </c>
      <c r="AN304" s="198">
        <f t="shared" si="640"/>
        <v>0</v>
      </c>
      <c r="AO304" s="198">
        <f t="shared" si="641"/>
        <v>0</v>
      </c>
      <c r="AP304" s="198">
        <f t="shared" si="642"/>
        <v>0</v>
      </c>
      <c r="AQ304" s="198">
        <f t="shared" si="643"/>
        <v>0</v>
      </c>
      <c r="AR304" s="198">
        <f t="shared" si="644"/>
        <v>0</v>
      </c>
      <c r="AS304" s="198">
        <f t="shared" si="645"/>
        <v>0</v>
      </c>
      <c r="AT304" s="198">
        <f t="shared" si="646"/>
        <v>0</v>
      </c>
      <c r="AU304" s="198">
        <f t="shared" si="647"/>
        <v>0</v>
      </c>
      <c r="AV304" s="198">
        <f t="shared" si="648"/>
        <v>0</v>
      </c>
      <c r="AW304" s="198">
        <f t="shared" si="649"/>
        <v>0</v>
      </c>
      <c r="AX304" s="526">
        <v>1</v>
      </c>
      <c r="AY304" s="532">
        <v>10</v>
      </c>
      <c r="AZ304" s="285">
        <f t="shared" si="592"/>
        <v>0</v>
      </c>
      <c r="BA304" s="536"/>
      <c r="BB304" s="285">
        <f t="shared" si="593"/>
        <v>0</v>
      </c>
      <c r="BC304" s="536"/>
      <c r="BD304" s="177">
        <f t="shared" si="594"/>
        <v>0</v>
      </c>
      <c r="BE304" s="539"/>
      <c r="BF304" s="177">
        <f t="shared" si="558"/>
        <v>0</v>
      </c>
      <c r="BG304" s="177">
        <f t="shared" si="559"/>
        <v>0</v>
      </c>
      <c r="BH304" s="177">
        <f t="shared" si="560"/>
        <v>0</v>
      </c>
      <c r="BI304" s="177">
        <f t="shared" si="561"/>
        <v>0</v>
      </c>
      <c r="BJ304" s="177">
        <f t="shared" si="562"/>
        <v>0</v>
      </c>
      <c r="BK304" s="177">
        <f t="shared" si="563"/>
        <v>0</v>
      </c>
      <c r="BL304" s="177">
        <f t="shared" si="564"/>
        <v>0</v>
      </c>
      <c r="BM304" s="177">
        <f t="shared" si="565"/>
        <v>0</v>
      </c>
      <c r="BN304" s="177">
        <f t="shared" si="566"/>
        <v>0</v>
      </c>
      <c r="BO304" s="539"/>
      <c r="BP304" s="443">
        <f t="shared" si="567"/>
        <v>0</v>
      </c>
      <c r="BQ304" s="443">
        <f t="shared" si="568"/>
        <v>0</v>
      </c>
      <c r="BR304" s="539"/>
      <c r="BS304" s="177">
        <f t="shared" si="569"/>
        <v>0</v>
      </c>
      <c r="BT304" s="177">
        <f t="shared" si="570"/>
        <v>0</v>
      </c>
      <c r="BU304" s="177">
        <f t="shared" si="571"/>
        <v>0</v>
      </c>
      <c r="BV304" s="177">
        <f t="shared" si="572"/>
        <v>0</v>
      </c>
      <c r="BW304" s="177">
        <f t="shared" si="573"/>
        <v>0</v>
      </c>
      <c r="BX304" s="177">
        <f t="shared" si="574"/>
        <v>0</v>
      </c>
      <c r="BY304" s="177">
        <f t="shared" si="575"/>
        <v>0</v>
      </c>
      <c r="BZ304" s="177">
        <f t="shared" si="576"/>
        <v>0</v>
      </c>
      <c r="CA304" s="177">
        <f t="shared" si="577"/>
        <v>0</v>
      </c>
      <c r="CB304" s="177">
        <f t="shared" si="578"/>
        <v>0</v>
      </c>
      <c r="CC304" s="177">
        <f t="shared" si="579"/>
        <v>0</v>
      </c>
      <c r="CD304" s="177">
        <f t="shared" si="580"/>
        <v>0</v>
      </c>
      <c r="CE304" s="177">
        <f t="shared" si="581"/>
        <v>0</v>
      </c>
      <c r="CF304" s="177">
        <f t="shared" si="582"/>
        <v>0</v>
      </c>
      <c r="CG304" s="177">
        <f t="shared" si="583"/>
        <v>0</v>
      </c>
      <c r="CH304" s="177">
        <f t="shared" si="584"/>
        <v>0</v>
      </c>
      <c r="CI304" s="177">
        <f t="shared" si="585"/>
        <v>0</v>
      </c>
      <c r="CJ304" s="177">
        <f t="shared" si="586"/>
        <v>0</v>
      </c>
      <c r="CK304" s="177">
        <f t="shared" si="587"/>
        <v>0</v>
      </c>
      <c r="CL304" s="177">
        <f t="shared" si="588"/>
        <v>0</v>
      </c>
      <c r="CM304" s="177">
        <f t="shared" si="589"/>
        <v>0</v>
      </c>
    </row>
    <row r="305" spans="1:91" s="9" customFormat="1" ht="90" customHeight="1">
      <c r="B305" s="213"/>
      <c r="C305" s="85"/>
      <c r="D305" s="238" t="s">
        <v>4659</v>
      </c>
      <c r="E305" s="489" t="s">
        <v>6201</v>
      </c>
      <c r="F305" s="215" t="s">
        <v>135</v>
      </c>
      <c r="G305" s="217" t="s">
        <v>191</v>
      </c>
      <c r="H305" s="217" t="s">
        <v>2133</v>
      </c>
      <c r="I305" s="215">
        <v>1</v>
      </c>
      <c r="J305" s="215">
        <v>0</v>
      </c>
      <c r="K305" s="215" t="s">
        <v>4673</v>
      </c>
      <c r="L305" s="394">
        <v>216.3</v>
      </c>
      <c r="M305" s="218"/>
      <c r="N305" s="218"/>
      <c r="O305" s="218"/>
      <c r="P305" s="218"/>
      <c r="Q305" s="218"/>
      <c r="R305" s="218"/>
      <c r="S305" s="218"/>
      <c r="T305" s="218"/>
      <c r="U305" s="218"/>
      <c r="V305" s="218"/>
      <c r="W305" s="218"/>
      <c r="X305" s="218"/>
      <c r="Y305" s="218"/>
      <c r="Z305" s="218"/>
      <c r="AA305" s="419">
        <f t="shared" si="632"/>
        <v>0</v>
      </c>
      <c r="AB305" s="219" t="str">
        <f t="shared" si="650"/>
        <v>No</v>
      </c>
      <c r="AC305" s="220" t="str">
        <f t="shared" si="634"/>
        <v>No</v>
      </c>
      <c r="AD305" s="123"/>
      <c r="AE305" s="277">
        <v>1</v>
      </c>
      <c r="AF305" s="278">
        <f t="shared" si="651"/>
        <v>0</v>
      </c>
      <c r="AG305" s="229"/>
      <c r="AH305" s="303">
        <v>9.75</v>
      </c>
      <c r="AI305" s="311">
        <f t="shared" si="550"/>
        <v>0</v>
      </c>
      <c r="AJ305" s="198">
        <f t="shared" si="636"/>
        <v>0</v>
      </c>
      <c r="AK305" s="198">
        <f t="shared" si="637"/>
        <v>0</v>
      </c>
      <c r="AL305" s="198">
        <f t="shared" si="638"/>
        <v>0</v>
      </c>
      <c r="AM305" s="198">
        <f t="shared" si="639"/>
        <v>0</v>
      </c>
      <c r="AN305" s="198">
        <f t="shared" si="640"/>
        <v>0</v>
      </c>
      <c r="AO305" s="198">
        <f t="shared" si="641"/>
        <v>0</v>
      </c>
      <c r="AP305" s="198">
        <f t="shared" si="642"/>
        <v>0</v>
      </c>
      <c r="AQ305" s="198">
        <f t="shared" si="643"/>
        <v>0</v>
      </c>
      <c r="AR305" s="198">
        <f t="shared" si="644"/>
        <v>0</v>
      </c>
      <c r="AS305" s="198">
        <f t="shared" si="645"/>
        <v>0</v>
      </c>
      <c r="AT305" s="198">
        <f t="shared" si="646"/>
        <v>0</v>
      </c>
      <c r="AU305" s="198">
        <f t="shared" si="647"/>
        <v>0</v>
      </c>
      <c r="AV305" s="198">
        <f t="shared" si="648"/>
        <v>0</v>
      </c>
      <c r="AW305" s="198">
        <f t="shared" si="649"/>
        <v>0</v>
      </c>
      <c r="AX305" s="526">
        <v>1</v>
      </c>
      <c r="AY305" s="532">
        <v>10</v>
      </c>
      <c r="AZ305" s="285">
        <f t="shared" si="592"/>
        <v>0</v>
      </c>
      <c r="BA305" s="536"/>
      <c r="BB305" s="285">
        <f t="shared" si="593"/>
        <v>0</v>
      </c>
      <c r="BC305" s="536"/>
      <c r="BD305" s="177">
        <f t="shared" si="594"/>
        <v>0</v>
      </c>
      <c r="BE305" s="539"/>
      <c r="BF305" s="177">
        <f t="shared" si="558"/>
        <v>0</v>
      </c>
      <c r="BG305" s="177">
        <f t="shared" si="559"/>
        <v>0</v>
      </c>
      <c r="BH305" s="177">
        <f t="shared" si="560"/>
        <v>0</v>
      </c>
      <c r="BI305" s="177">
        <f t="shared" si="561"/>
        <v>0</v>
      </c>
      <c r="BJ305" s="177">
        <f t="shared" si="562"/>
        <v>0</v>
      </c>
      <c r="BK305" s="177">
        <f t="shared" si="563"/>
        <v>0</v>
      </c>
      <c r="BL305" s="177">
        <f t="shared" si="564"/>
        <v>0</v>
      </c>
      <c r="BM305" s="177">
        <f t="shared" si="565"/>
        <v>0</v>
      </c>
      <c r="BN305" s="177">
        <f t="shared" si="566"/>
        <v>0</v>
      </c>
      <c r="BO305" s="539"/>
      <c r="BP305" s="443">
        <f t="shared" si="567"/>
        <v>0</v>
      </c>
      <c r="BQ305" s="443">
        <f t="shared" si="568"/>
        <v>0</v>
      </c>
      <c r="BR305" s="539"/>
      <c r="BS305" s="177">
        <f t="shared" si="569"/>
        <v>0</v>
      </c>
      <c r="BT305" s="177">
        <f t="shared" si="570"/>
        <v>0</v>
      </c>
      <c r="BU305" s="177">
        <f t="shared" si="571"/>
        <v>0</v>
      </c>
      <c r="BV305" s="177">
        <f t="shared" si="572"/>
        <v>0</v>
      </c>
      <c r="BW305" s="177">
        <f t="shared" si="573"/>
        <v>0</v>
      </c>
      <c r="BX305" s="177">
        <f t="shared" si="574"/>
        <v>0</v>
      </c>
      <c r="BY305" s="177">
        <f t="shared" si="575"/>
        <v>0</v>
      </c>
      <c r="BZ305" s="177">
        <f t="shared" si="576"/>
        <v>0</v>
      </c>
      <c r="CA305" s="177">
        <f t="shared" si="577"/>
        <v>0</v>
      </c>
      <c r="CB305" s="177">
        <f t="shared" si="578"/>
        <v>0</v>
      </c>
      <c r="CC305" s="177">
        <f t="shared" si="579"/>
        <v>0</v>
      </c>
      <c r="CD305" s="177">
        <f t="shared" si="580"/>
        <v>0</v>
      </c>
      <c r="CE305" s="177">
        <f t="shared" si="581"/>
        <v>0</v>
      </c>
      <c r="CF305" s="177">
        <f t="shared" si="582"/>
        <v>0</v>
      </c>
      <c r="CG305" s="177">
        <f t="shared" si="583"/>
        <v>0</v>
      </c>
      <c r="CH305" s="177">
        <f t="shared" si="584"/>
        <v>0</v>
      </c>
      <c r="CI305" s="177">
        <f t="shared" si="585"/>
        <v>0</v>
      </c>
      <c r="CJ305" s="177">
        <f t="shared" si="586"/>
        <v>0</v>
      </c>
      <c r="CK305" s="177">
        <f t="shared" si="587"/>
        <v>0</v>
      </c>
      <c r="CL305" s="177">
        <f t="shared" si="588"/>
        <v>0</v>
      </c>
      <c r="CM305" s="177">
        <f t="shared" si="589"/>
        <v>0</v>
      </c>
    </row>
    <row r="306" spans="1:91" s="123" customFormat="1" ht="40.799999999999997" customHeight="1">
      <c r="A306" s="9"/>
      <c r="B306" s="117"/>
      <c r="C306" s="122"/>
      <c r="D306" s="495" t="s">
        <v>4995</v>
      </c>
      <c r="E306" s="398"/>
      <c r="F306" s="110"/>
      <c r="G306" s="108"/>
      <c r="H306" s="108"/>
      <c r="I306" s="110"/>
      <c r="J306" s="109"/>
      <c r="K306" s="109"/>
      <c r="L306" s="201"/>
      <c r="M306" s="161"/>
      <c r="N306" s="161"/>
      <c r="O306" s="161"/>
      <c r="P306" s="161"/>
      <c r="Q306" s="161"/>
      <c r="R306" s="161"/>
      <c r="S306" s="161"/>
      <c r="T306" s="161"/>
      <c r="U306" s="161"/>
      <c r="V306" s="161"/>
      <c r="W306" s="161"/>
      <c r="X306" s="161"/>
      <c r="Y306" s="161"/>
      <c r="Z306" s="161"/>
      <c r="AA306" s="138"/>
      <c r="AB306" s="138"/>
      <c r="AC306" s="166"/>
      <c r="AE306" s="111"/>
      <c r="AF306" s="259"/>
      <c r="AG306" s="159"/>
      <c r="AH306" s="300"/>
      <c r="AI306" s="311"/>
      <c r="AJ306" s="198"/>
      <c r="AK306" s="198"/>
      <c r="AL306" s="198"/>
      <c r="AM306" s="198"/>
      <c r="AN306" s="198"/>
      <c r="AO306" s="198"/>
      <c r="AP306" s="198"/>
      <c r="AQ306" s="198"/>
      <c r="AR306" s="198"/>
      <c r="AS306" s="198"/>
      <c r="AT306" s="198"/>
      <c r="AU306" s="198"/>
      <c r="AV306" s="198"/>
      <c r="AW306" s="198"/>
      <c r="AX306" s="525"/>
      <c r="AY306" s="531"/>
      <c r="AZ306" s="285">
        <f t="shared" si="592"/>
        <v>0</v>
      </c>
      <c r="BA306" s="531"/>
      <c r="BB306" s="285">
        <f t="shared" si="593"/>
        <v>0</v>
      </c>
      <c r="BC306" s="531"/>
      <c r="BD306" s="177">
        <f t="shared" si="594"/>
        <v>0</v>
      </c>
      <c r="BE306" s="539"/>
      <c r="BF306" s="177"/>
      <c r="BG306" s="177"/>
      <c r="BH306" s="177"/>
      <c r="BI306" s="177"/>
      <c r="BJ306" s="177"/>
      <c r="BK306" s="177"/>
      <c r="BL306" s="177"/>
      <c r="BM306" s="177"/>
      <c r="BN306" s="177"/>
      <c r="BO306" s="539"/>
      <c r="BP306" s="443">
        <f t="shared" si="567"/>
        <v>0</v>
      </c>
      <c r="BQ306" s="443"/>
      <c r="BR306" s="539"/>
      <c r="BS306" s="177"/>
      <c r="BT306" s="177"/>
      <c r="BU306" s="177"/>
      <c r="BV306" s="177"/>
      <c r="BW306" s="177"/>
      <c r="BX306" s="177"/>
      <c r="BY306" s="177"/>
      <c r="BZ306" s="177"/>
      <c r="CA306" s="177"/>
      <c r="CB306" s="177"/>
      <c r="CC306" s="177"/>
      <c r="CD306" s="177"/>
      <c r="CE306" s="177"/>
      <c r="CF306" s="177"/>
      <c r="CG306" s="177"/>
      <c r="CH306" s="177"/>
      <c r="CI306" s="177"/>
      <c r="CJ306" s="177"/>
      <c r="CK306" s="177"/>
      <c r="CL306" s="177"/>
      <c r="CM306" s="177"/>
    </row>
    <row r="307" spans="1:91" s="123" customFormat="1" ht="90" customHeight="1">
      <c r="B307" s="202"/>
      <c r="C307" s="399"/>
      <c r="D307" s="203" t="s">
        <v>2264</v>
      </c>
      <c r="E307" s="222" t="s">
        <v>2884</v>
      </c>
      <c r="F307" s="204" t="s">
        <v>197</v>
      </c>
      <c r="G307" s="206" t="s">
        <v>156</v>
      </c>
      <c r="H307" s="206" t="s">
        <v>182</v>
      </c>
      <c r="I307" s="204">
        <v>2</v>
      </c>
      <c r="J307" s="206">
        <v>0</v>
      </c>
      <c r="K307" s="206" t="s">
        <v>4673</v>
      </c>
      <c r="L307" s="374">
        <v>194.56185000000002</v>
      </c>
      <c r="M307" s="207"/>
      <c r="N307" s="207"/>
      <c r="O307" s="207"/>
      <c r="P307" s="207"/>
      <c r="Q307" s="207"/>
      <c r="R307" s="207"/>
      <c r="S307" s="400"/>
      <c r="T307" s="207"/>
      <c r="U307" s="207"/>
      <c r="V307" s="207"/>
      <c r="W307" s="207"/>
      <c r="X307" s="207"/>
      <c r="Y307" s="207"/>
      <c r="Z307" s="207"/>
      <c r="AA307" s="208">
        <f t="shared" ref="AA307:AA326" si="664">L307*M307+L307*N307+L307*O307+L307*P307+L307*Q307+L307*R307+L307*T307+L307*V307+L307*W307+L307*X307+L307*Y307+L307*Z307+L307*U307+L307*S307</f>
        <v>0</v>
      </c>
      <c r="AB307" s="208" t="str">
        <f t="shared" ref="AB307:AB326" si="665">IF(SUM(M307:Z307)&gt;0,"Yes","No")</f>
        <v>No</v>
      </c>
      <c r="AC307" s="209" t="str">
        <f t="shared" ref="AC307:AC326" si="666">IF(B307="New","Yes","No")</f>
        <v>No</v>
      </c>
      <c r="AE307" s="281">
        <v>2</v>
      </c>
      <c r="AF307" s="274">
        <f t="shared" ref="AF307:AF326" si="667">AE307*SUM(M307:Z307)</f>
        <v>0</v>
      </c>
      <c r="AG307" s="199"/>
      <c r="AH307" s="301">
        <v>1.3</v>
      </c>
      <c r="AI307" s="311">
        <f t="shared" si="550"/>
        <v>0</v>
      </c>
      <c r="AJ307" s="198">
        <f t="shared" ref="AJ307:AJ326" si="668">M307*I307</f>
        <v>0</v>
      </c>
      <c r="AK307" s="198">
        <f t="shared" ref="AK307:AK326" si="669">N307*I307</f>
        <v>0</v>
      </c>
      <c r="AL307" s="198">
        <f t="shared" ref="AL307:AL326" si="670">O307*I307</f>
        <v>0</v>
      </c>
      <c r="AM307" s="198">
        <f t="shared" ref="AM307:AM326" si="671">P307*I307</f>
        <v>0</v>
      </c>
      <c r="AN307" s="198">
        <f t="shared" ref="AN307:AN326" si="672">Q307*I307</f>
        <v>0</v>
      </c>
      <c r="AO307" s="198">
        <f t="shared" ref="AO307:AO326" si="673">R307*I307</f>
        <v>0</v>
      </c>
      <c r="AP307" s="198">
        <f t="shared" ref="AP307:AP326" si="674">S307*I307</f>
        <v>0</v>
      </c>
      <c r="AQ307" s="198">
        <f t="shared" ref="AQ307:AQ326" si="675">T307*I307</f>
        <v>0</v>
      </c>
      <c r="AR307" s="198">
        <f t="shared" ref="AR307:AR326" si="676">U307*I307</f>
        <v>0</v>
      </c>
      <c r="AS307" s="198">
        <f t="shared" ref="AS307:AS326" si="677">V307*I307</f>
        <v>0</v>
      </c>
      <c r="AT307" s="198">
        <f t="shared" ref="AT307:AT326" si="678">W307*I307</f>
        <v>0</v>
      </c>
      <c r="AU307" s="198">
        <f t="shared" ref="AU307:AU326" si="679">X307*I307</f>
        <v>0</v>
      </c>
      <c r="AV307" s="198">
        <f t="shared" ref="AV307:AV326" si="680">Y307*I307</f>
        <v>0</v>
      </c>
      <c r="AW307" s="198">
        <f t="shared" ref="AW307:AW326" si="681">Z307*I307</f>
        <v>0</v>
      </c>
      <c r="AX307" s="524">
        <v>2</v>
      </c>
      <c r="AY307" s="530"/>
      <c r="AZ307" s="285">
        <f t="shared" si="592"/>
        <v>0</v>
      </c>
      <c r="BA307" s="532">
        <v>12</v>
      </c>
      <c r="BB307" s="285">
        <f t="shared" si="593"/>
        <v>0</v>
      </c>
      <c r="BC307" s="530"/>
      <c r="BD307" s="177">
        <f t="shared" si="594"/>
        <v>0</v>
      </c>
      <c r="BE307" s="539"/>
      <c r="BF307" s="177">
        <f t="shared" ref="BF307:BF341" si="682">IF(F307="XS",IF(SUM(M307:Z307)&gt;0,SUM(M307:Z307),0),0)*I307</f>
        <v>0</v>
      </c>
      <c r="BG307" s="177">
        <f t="shared" ref="BG307:BG341" si="683">IF(F307="S",IF(SUM(M307:Z307)&gt;0,SUM(M307:Z307),0),0)*I307</f>
        <v>0</v>
      </c>
      <c r="BH307" s="177">
        <f t="shared" ref="BH307:BH341" si="684">IF(F307="M",IF(SUM(M307:Z307)&gt;0,SUM(M307:Z307),0),0)*I307</f>
        <v>0</v>
      </c>
      <c r="BI307" s="177">
        <f t="shared" ref="BI307:BI341" si="685">IF(F307="L",IF(SUM(M307:Z307)&gt;0,SUM(M307:Z307),0),0)*I307</f>
        <v>0</v>
      </c>
      <c r="BJ307" s="177">
        <f t="shared" ref="BJ307:BJ341" si="686">IF(F307="XL",IF(SUM(M307:Z307)&gt;0,SUM(M307:Z307),0),0)*I307</f>
        <v>0</v>
      </c>
      <c r="BK307" s="177">
        <f t="shared" ref="BK307:BK341" si="687">IF(F307="2XL",IF(SUM(M307:Z307)&gt;0,SUM(M307:Z307),0),0)*I307</f>
        <v>0</v>
      </c>
      <c r="BL307" s="177">
        <f t="shared" ref="BL307:BL341" si="688">IF(F307="3XL",IF(SUM(M307:Z307)&gt;0,SUM(M307:Z307),0),0)*I307</f>
        <v>0</v>
      </c>
      <c r="BM307" s="177">
        <f t="shared" ref="BM307:BM341" si="689">IF(F307="4XL",IF(SUM(M307:Z307)&gt;0,SUM(M307:Z307),0),0)*I307</f>
        <v>0</v>
      </c>
      <c r="BN307" s="177">
        <f t="shared" ref="BN307:BN341" si="690">IF(F307="various",IF(SUM(M307:Z307)&gt;0,SUM(M307:Z307),0),0)*I307</f>
        <v>0</v>
      </c>
      <c r="BO307" s="539"/>
      <c r="BP307" s="443">
        <f t="shared" si="567"/>
        <v>0</v>
      </c>
      <c r="BQ307" s="443">
        <f t="shared" ref="BQ307:BQ341" si="691">IF(E307="Dual tex.",IF(SUM(M307:Z307)&gt;0,SUM(M307:Z307),0),0)*I307</f>
        <v>0</v>
      </c>
      <c r="BR307" s="539"/>
      <c r="BS307" s="177">
        <f t="shared" ref="BS307:BS341" si="692">IF(H307="sloper",IF(SUM(M307:Z307)&gt;0,SUM(M307:Z307),0),0)*I307</f>
        <v>0</v>
      </c>
      <c r="BT307" s="177">
        <f t="shared" ref="BT307:BT341" si="693">IF(H307="footholds",IF(SUM(M307:Z307)&gt;0,SUM(M307:Z307),0),0)*I307</f>
        <v>0</v>
      </c>
      <c r="BU307" s="177">
        <f t="shared" ref="BU307:BU341" si="694">IF(H307="micros",IF(SUM(M307:Z307)&gt;0,SUM(M307:Z307),0),0)*I307</f>
        <v>0</v>
      </c>
      <c r="BV307" s="177">
        <f t="shared" ref="BV307:BV341" si="695">IF(H307="jug",IF(SUM(M307:Z307)&gt;0,SUM(M307:Z307),0),0)*I307</f>
        <v>0</v>
      </c>
      <c r="BW307" s="177">
        <f t="shared" ref="BW307:BW341" si="696">IF(H307="ledge",IF(SUM(M307:Z307)&gt;0,SUM(M307:Z307),0),0)*I307</f>
        <v>0</v>
      </c>
      <c r="BX307" s="177">
        <f t="shared" ref="BX307:BX341" si="697">IF(H307="edge",IF(SUM(M307:Z307)&gt;0,SUM(M307:Z307),0),0)*I307</f>
        <v>0</v>
      </c>
      <c r="BY307" s="177">
        <f t="shared" ref="BY307:BY341" si="698">IF(H307="crimp",IF(SUM(M307:Z307)&gt;0,SUM(M307:Z307),0),0)*I307</f>
        <v>0</v>
      </c>
      <c r="BZ307" s="177">
        <f t="shared" ref="BZ307:BZ341" si="699">IF(H307="incut",IF(SUM(M307:Z307)&gt;0,SUM(M307:Z307),0),0)*I307</f>
        <v>0</v>
      </c>
      <c r="CA307" s="177">
        <f t="shared" ref="CA307:CA341" si="700">IF(H307="dish",IF(SUM(M307:Z307)&gt;0,SUM(M307:Z307),0),0)*I307</f>
        <v>0</v>
      </c>
      <c r="CB307" s="177">
        <f t="shared" ref="CB307:CB341" si="701">IF(H307="pinch",IF(SUM(M307:Z307)&gt;0,SUM(M307:Z307),0),0)*I307</f>
        <v>0</v>
      </c>
      <c r="CC307" s="177">
        <f t="shared" ref="CC307:CC341" si="702">IF(H307="pocket",IF(SUM(M307:Z307)&gt;0,SUM(M307:Z307),0),0)*I307</f>
        <v>0</v>
      </c>
      <c r="CD307" s="177">
        <f t="shared" ref="CD307:CD341" si="703">IF(H307="insert",IF(SUM(M307:Z307)&gt;0,SUM(M307:Z307),0),0)*I307</f>
        <v>0</v>
      </c>
      <c r="CE307" s="177">
        <f t="shared" ref="CE307:CE341" si="704">IF(H307="feature",IF(SUM(M307:Z307)&gt;0,SUM(M307:Z307),0),0)*I307</f>
        <v>0</v>
      </c>
      <c r="CF307" s="177">
        <f t="shared" ref="CF307:CF341" si="705">IF(H307="scoop",IF(SUM(M307:Z307)&gt;0,SUM(M307:Z307),0),0)*I307</f>
        <v>0</v>
      </c>
      <c r="CG307" s="177">
        <f t="shared" ref="CG307:CG341" si="706">IF(H307="arete",IF(SUM(M307:Z307)&gt;0,SUM(M307:Z307),0),0)*I307</f>
        <v>0</v>
      </c>
      <c r="CH307" s="177">
        <f t="shared" ref="CH307:CH341" si="707">IF(H307="square",IF(SUM(M307:Z307)&gt;0,SUM(M307:Z307),0),0)*I307</f>
        <v>0</v>
      </c>
      <c r="CI307" s="177">
        <f t="shared" ref="CI307:CI341" si="708">IF(H307="positive",IF(SUM(M307:Z307)&gt;0,SUM(M307:Z307),0),0)*I307</f>
        <v>0</v>
      </c>
      <c r="CJ307" s="177">
        <f t="shared" ref="CJ307:CJ341" si="709">IF(H307="pyramid",IF(SUM(M307:Z307)&gt;0,SUM(M307:Z307),0),0)*I307</f>
        <v>0</v>
      </c>
      <c r="CK307" s="177">
        <f t="shared" ref="CK307:CK341" si="710">IF(H307="high profile",IF(SUM(M307:Z307)&gt;0,SUM(M307:Z307),0),0)*I307</f>
        <v>0</v>
      </c>
      <c r="CL307" s="177">
        <f t="shared" ref="CL307:CL341" si="711">IF(H307="rectangle",IF(SUM(M307:Z307)&gt;0,SUM(M307:Z307),0),0)*I307</f>
        <v>0</v>
      </c>
      <c r="CM307" s="177">
        <f t="shared" ref="CM307:CM341" si="712">IF(H307="various",IF(SUM(M307:Z307)&gt;0,SUM(M307:Z307),0),0)*I307</f>
        <v>0</v>
      </c>
    </row>
    <row r="308" spans="1:91" s="123" customFormat="1" ht="90" customHeight="1">
      <c r="B308" s="210"/>
      <c r="C308" s="104"/>
      <c r="D308" s="164" t="s">
        <v>4260</v>
      </c>
      <c r="E308" s="486" t="s">
        <v>6201</v>
      </c>
      <c r="F308" s="114" t="s">
        <v>197</v>
      </c>
      <c r="G308" s="115" t="s">
        <v>156</v>
      </c>
      <c r="H308" s="115" t="s">
        <v>182</v>
      </c>
      <c r="I308" s="114">
        <v>2</v>
      </c>
      <c r="J308" s="115">
        <v>0</v>
      </c>
      <c r="K308" s="115" t="s">
        <v>4673</v>
      </c>
      <c r="L308" s="376">
        <v>169.18779999999998</v>
      </c>
      <c r="M308" s="130"/>
      <c r="N308" s="130"/>
      <c r="O308" s="130"/>
      <c r="P308" s="130"/>
      <c r="Q308" s="130"/>
      <c r="R308" s="130"/>
      <c r="S308" s="130"/>
      <c r="T308" s="130"/>
      <c r="U308" s="130"/>
      <c r="V308" s="130"/>
      <c r="W308" s="130"/>
      <c r="X308" s="130"/>
      <c r="Y308" s="130"/>
      <c r="Z308" s="130"/>
      <c r="AA308" s="414">
        <f t="shared" si="664"/>
        <v>0</v>
      </c>
      <c r="AB308" s="131" t="str">
        <f t="shared" si="665"/>
        <v>No</v>
      </c>
      <c r="AC308" s="410" t="str">
        <f t="shared" si="666"/>
        <v>No</v>
      </c>
      <c r="AD308" s="403"/>
      <c r="AE308" s="281">
        <v>2</v>
      </c>
      <c r="AF308" s="274">
        <f t="shared" si="667"/>
        <v>0</v>
      </c>
      <c r="AG308" s="199"/>
      <c r="AH308" s="301">
        <v>1.3</v>
      </c>
      <c r="AI308" s="311">
        <f t="shared" si="550"/>
        <v>0</v>
      </c>
      <c r="AJ308" s="198">
        <f t="shared" si="668"/>
        <v>0</v>
      </c>
      <c r="AK308" s="198">
        <f t="shared" si="669"/>
        <v>0</v>
      </c>
      <c r="AL308" s="198">
        <f t="shared" si="670"/>
        <v>0</v>
      </c>
      <c r="AM308" s="198">
        <f t="shared" si="671"/>
        <v>0</v>
      </c>
      <c r="AN308" s="198">
        <f t="shared" si="672"/>
        <v>0</v>
      </c>
      <c r="AO308" s="198">
        <f t="shared" si="673"/>
        <v>0</v>
      </c>
      <c r="AP308" s="198">
        <f t="shared" si="674"/>
        <v>0</v>
      </c>
      <c r="AQ308" s="198">
        <f t="shared" si="675"/>
        <v>0</v>
      </c>
      <c r="AR308" s="198">
        <f t="shared" si="676"/>
        <v>0</v>
      </c>
      <c r="AS308" s="198">
        <f t="shared" si="677"/>
        <v>0</v>
      </c>
      <c r="AT308" s="198">
        <f t="shared" si="678"/>
        <v>0</v>
      </c>
      <c r="AU308" s="198">
        <f t="shared" si="679"/>
        <v>0</v>
      </c>
      <c r="AV308" s="198">
        <f t="shared" si="680"/>
        <v>0</v>
      </c>
      <c r="AW308" s="198">
        <f t="shared" si="681"/>
        <v>0</v>
      </c>
      <c r="AX308" s="524">
        <v>2</v>
      </c>
      <c r="AY308" s="530"/>
      <c r="AZ308" s="285">
        <f t="shared" si="592"/>
        <v>0</v>
      </c>
      <c r="BA308" s="532">
        <v>12</v>
      </c>
      <c r="BB308" s="285">
        <f t="shared" si="593"/>
        <v>0</v>
      </c>
      <c r="BC308" s="530"/>
      <c r="BD308" s="177">
        <f t="shared" si="594"/>
        <v>0</v>
      </c>
      <c r="BE308" s="539"/>
      <c r="BF308" s="177">
        <f t="shared" si="682"/>
        <v>0</v>
      </c>
      <c r="BG308" s="177">
        <f t="shared" si="683"/>
        <v>0</v>
      </c>
      <c r="BH308" s="177">
        <f t="shared" si="684"/>
        <v>0</v>
      </c>
      <c r="BI308" s="177">
        <f t="shared" si="685"/>
        <v>0</v>
      </c>
      <c r="BJ308" s="177">
        <f t="shared" si="686"/>
        <v>0</v>
      </c>
      <c r="BK308" s="177">
        <f t="shared" si="687"/>
        <v>0</v>
      </c>
      <c r="BL308" s="177">
        <f t="shared" si="688"/>
        <v>0</v>
      </c>
      <c r="BM308" s="177">
        <f t="shared" si="689"/>
        <v>0</v>
      </c>
      <c r="BN308" s="177">
        <f t="shared" si="690"/>
        <v>0</v>
      </c>
      <c r="BO308" s="539"/>
      <c r="BP308" s="443">
        <f t="shared" si="567"/>
        <v>0</v>
      </c>
      <c r="BQ308" s="443">
        <f t="shared" si="691"/>
        <v>0</v>
      </c>
      <c r="BR308" s="539"/>
      <c r="BS308" s="177">
        <f t="shared" si="692"/>
        <v>0</v>
      </c>
      <c r="BT308" s="177">
        <f t="shared" si="693"/>
        <v>0</v>
      </c>
      <c r="BU308" s="177">
        <f t="shared" si="694"/>
        <v>0</v>
      </c>
      <c r="BV308" s="177">
        <f t="shared" si="695"/>
        <v>0</v>
      </c>
      <c r="BW308" s="177">
        <f t="shared" si="696"/>
        <v>0</v>
      </c>
      <c r="BX308" s="177">
        <f t="shared" si="697"/>
        <v>0</v>
      </c>
      <c r="BY308" s="177">
        <f t="shared" si="698"/>
        <v>0</v>
      </c>
      <c r="BZ308" s="177">
        <f t="shared" si="699"/>
        <v>0</v>
      </c>
      <c r="CA308" s="177">
        <f t="shared" si="700"/>
        <v>0</v>
      </c>
      <c r="CB308" s="177">
        <f t="shared" si="701"/>
        <v>0</v>
      </c>
      <c r="CC308" s="177">
        <f t="shared" si="702"/>
        <v>0</v>
      </c>
      <c r="CD308" s="177">
        <f t="shared" si="703"/>
        <v>0</v>
      </c>
      <c r="CE308" s="177">
        <f t="shared" si="704"/>
        <v>0</v>
      </c>
      <c r="CF308" s="177">
        <f t="shared" si="705"/>
        <v>0</v>
      </c>
      <c r="CG308" s="177">
        <f t="shared" si="706"/>
        <v>0</v>
      </c>
      <c r="CH308" s="177">
        <f t="shared" si="707"/>
        <v>0</v>
      </c>
      <c r="CI308" s="177">
        <f t="shared" si="708"/>
        <v>0</v>
      </c>
      <c r="CJ308" s="177">
        <f t="shared" si="709"/>
        <v>0</v>
      </c>
      <c r="CK308" s="177">
        <f t="shared" si="710"/>
        <v>0</v>
      </c>
      <c r="CL308" s="177">
        <f t="shared" si="711"/>
        <v>0</v>
      </c>
      <c r="CM308" s="177">
        <f t="shared" si="712"/>
        <v>0</v>
      </c>
    </row>
    <row r="309" spans="1:91" s="123" customFormat="1" ht="90" customHeight="1">
      <c r="B309" s="210"/>
      <c r="C309" s="104"/>
      <c r="D309" s="163" t="s">
        <v>2265</v>
      </c>
      <c r="E309" s="175" t="s">
        <v>2884</v>
      </c>
      <c r="F309" s="111" t="s">
        <v>133</v>
      </c>
      <c r="G309" s="112" t="s">
        <v>155</v>
      </c>
      <c r="H309" s="112" t="s">
        <v>182</v>
      </c>
      <c r="I309" s="111">
        <v>2</v>
      </c>
      <c r="J309" s="112">
        <v>0</v>
      </c>
      <c r="K309" s="112" t="s">
        <v>4673</v>
      </c>
      <c r="L309" s="375">
        <v>217.48965000000001</v>
      </c>
      <c r="M309" s="401"/>
      <c r="N309" s="137"/>
      <c r="O309" s="161"/>
      <c r="P309" s="137"/>
      <c r="Q309" s="161"/>
      <c r="R309" s="137"/>
      <c r="S309" s="161"/>
      <c r="T309" s="137"/>
      <c r="U309" s="137"/>
      <c r="V309" s="161"/>
      <c r="W309" s="137"/>
      <c r="X309" s="137"/>
      <c r="Y309" s="137"/>
      <c r="Z309" s="136"/>
      <c r="AA309" s="138">
        <f t="shared" si="664"/>
        <v>0</v>
      </c>
      <c r="AB309" s="138" t="str">
        <f t="shared" si="665"/>
        <v>No</v>
      </c>
      <c r="AC309" s="211" t="str">
        <f t="shared" si="666"/>
        <v>No</v>
      </c>
      <c r="AE309" s="280">
        <v>2</v>
      </c>
      <c r="AF309" s="276">
        <f t="shared" si="667"/>
        <v>0</v>
      </c>
      <c r="AG309" s="111"/>
      <c r="AH309" s="302">
        <v>1.8</v>
      </c>
      <c r="AI309" s="311">
        <f t="shared" si="550"/>
        <v>0</v>
      </c>
      <c r="AJ309" s="198">
        <f t="shared" si="668"/>
        <v>0</v>
      </c>
      <c r="AK309" s="198">
        <f t="shared" si="669"/>
        <v>0</v>
      </c>
      <c r="AL309" s="198">
        <f t="shared" si="670"/>
        <v>0</v>
      </c>
      <c r="AM309" s="198">
        <f t="shared" si="671"/>
        <v>0</v>
      </c>
      <c r="AN309" s="198">
        <f t="shared" si="672"/>
        <v>0</v>
      </c>
      <c r="AO309" s="198">
        <f t="shared" si="673"/>
        <v>0</v>
      </c>
      <c r="AP309" s="198">
        <f t="shared" si="674"/>
        <v>0</v>
      </c>
      <c r="AQ309" s="198">
        <f t="shared" si="675"/>
        <v>0</v>
      </c>
      <c r="AR309" s="198">
        <f t="shared" si="676"/>
        <v>0</v>
      </c>
      <c r="AS309" s="198">
        <f t="shared" si="677"/>
        <v>0</v>
      </c>
      <c r="AT309" s="198">
        <f t="shared" si="678"/>
        <v>0</v>
      </c>
      <c r="AU309" s="198">
        <f t="shared" si="679"/>
        <v>0</v>
      </c>
      <c r="AV309" s="198">
        <f t="shared" si="680"/>
        <v>0</v>
      </c>
      <c r="AW309" s="198">
        <f t="shared" si="681"/>
        <v>0</v>
      </c>
      <c r="AX309" s="524">
        <v>2</v>
      </c>
      <c r="AY309" s="530"/>
      <c r="AZ309" s="285">
        <f t="shared" si="592"/>
        <v>0</v>
      </c>
      <c r="BA309" s="532">
        <v>8</v>
      </c>
      <c r="BB309" s="285">
        <f t="shared" si="593"/>
        <v>0</v>
      </c>
      <c r="BC309" s="530"/>
      <c r="BD309" s="177">
        <f t="shared" si="594"/>
        <v>0</v>
      </c>
      <c r="BE309" s="539"/>
      <c r="BF309" s="177">
        <f t="shared" si="682"/>
        <v>0</v>
      </c>
      <c r="BG309" s="177">
        <f t="shared" si="683"/>
        <v>0</v>
      </c>
      <c r="BH309" s="177">
        <f t="shared" si="684"/>
        <v>0</v>
      </c>
      <c r="BI309" s="177">
        <f t="shared" si="685"/>
        <v>0</v>
      </c>
      <c r="BJ309" s="177">
        <f t="shared" si="686"/>
        <v>0</v>
      </c>
      <c r="BK309" s="177">
        <f t="shared" si="687"/>
        <v>0</v>
      </c>
      <c r="BL309" s="177">
        <f t="shared" si="688"/>
        <v>0</v>
      </c>
      <c r="BM309" s="177">
        <f t="shared" si="689"/>
        <v>0</v>
      </c>
      <c r="BN309" s="177">
        <f t="shared" si="690"/>
        <v>0</v>
      </c>
      <c r="BO309" s="539"/>
      <c r="BP309" s="443">
        <f t="shared" si="567"/>
        <v>0</v>
      </c>
      <c r="BQ309" s="443">
        <f t="shared" si="691"/>
        <v>0</v>
      </c>
      <c r="BR309" s="539"/>
      <c r="BS309" s="177">
        <f t="shared" si="692"/>
        <v>0</v>
      </c>
      <c r="BT309" s="177">
        <f t="shared" si="693"/>
        <v>0</v>
      </c>
      <c r="BU309" s="177">
        <f t="shared" si="694"/>
        <v>0</v>
      </c>
      <c r="BV309" s="177">
        <f t="shared" si="695"/>
        <v>0</v>
      </c>
      <c r="BW309" s="177">
        <f t="shared" si="696"/>
        <v>0</v>
      </c>
      <c r="BX309" s="177">
        <f t="shared" si="697"/>
        <v>0</v>
      </c>
      <c r="BY309" s="177">
        <f t="shared" si="698"/>
        <v>0</v>
      </c>
      <c r="BZ309" s="177">
        <f t="shared" si="699"/>
        <v>0</v>
      </c>
      <c r="CA309" s="177">
        <f t="shared" si="700"/>
        <v>0</v>
      </c>
      <c r="CB309" s="177">
        <f t="shared" si="701"/>
        <v>0</v>
      </c>
      <c r="CC309" s="177">
        <f t="shared" si="702"/>
        <v>0</v>
      </c>
      <c r="CD309" s="177">
        <f t="shared" si="703"/>
        <v>0</v>
      </c>
      <c r="CE309" s="177">
        <f t="shared" si="704"/>
        <v>0</v>
      </c>
      <c r="CF309" s="177">
        <f t="shared" si="705"/>
        <v>0</v>
      </c>
      <c r="CG309" s="177">
        <f t="shared" si="706"/>
        <v>0</v>
      </c>
      <c r="CH309" s="177">
        <f t="shared" si="707"/>
        <v>0</v>
      </c>
      <c r="CI309" s="177">
        <f t="shared" si="708"/>
        <v>0</v>
      </c>
      <c r="CJ309" s="177">
        <f t="shared" si="709"/>
        <v>0</v>
      </c>
      <c r="CK309" s="177">
        <f t="shared" si="710"/>
        <v>0</v>
      </c>
      <c r="CL309" s="177">
        <f t="shared" si="711"/>
        <v>0</v>
      </c>
      <c r="CM309" s="177">
        <f t="shared" si="712"/>
        <v>0</v>
      </c>
    </row>
    <row r="310" spans="1:91" s="123" customFormat="1" ht="90" customHeight="1">
      <c r="B310" s="210"/>
      <c r="C310" s="104"/>
      <c r="D310" s="163" t="s">
        <v>4289</v>
      </c>
      <c r="E310" s="487" t="s">
        <v>6201</v>
      </c>
      <c r="F310" s="111" t="s">
        <v>133</v>
      </c>
      <c r="G310" s="112" t="s">
        <v>155</v>
      </c>
      <c r="H310" s="112" t="s">
        <v>182</v>
      </c>
      <c r="I310" s="111">
        <v>2</v>
      </c>
      <c r="J310" s="112">
        <v>0</v>
      </c>
      <c r="K310" s="112" t="s">
        <v>4673</v>
      </c>
      <c r="L310" s="375">
        <v>189.1183</v>
      </c>
      <c r="M310" s="401"/>
      <c r="N310" s="137"/>
      <c r="O310" s="161"/>
      <c r="P310" s="137"/>
      <c r="Q310" s="161"/>
      <c r="R310" s="137"/>
      <c r="S310" s="161"/>
      <c r="T310" s="137"/>
      <c r="U310" s="137"/>
      <c r="V310" s="161"/>
      <c r="W310" s="137"/>
      <c r="X310" s="137"/>
      <c r="Y310" s="137"/>
      <c r="Z310" s="136"/>
      <c r="AA310" s="138">
        <f t="shared" si="664"/>
        <v>0</v>
      </c>
      <c r="AB310" s="138" t="str">
        <f t="shared" si="665"/>
        <v>No</v>
      </c>
      <c r="AC310" s="211" t="str">
        <f t="shared" si="666"/>
        <v>No</v>
      </c>
      <c r="AE310" s="280">
        <v>2</v>
      </c>
      <c r="AF310" s="276">
        <f t="shared" si="667"/>
        <v>0</v>
      </c>
      <c r="AG310" s="111"/>
      <c r="AH310" s="302">
        <v>1.8</v>
      </c>
      <c r="AI310" s="311">
        <f t="shared" si="550"/>
        <v>0</v>
      </c>
      <c r="AJ310" s="198">
        <f t="shared" si="668"/>
        <v>0</v>
      </c>
      <c r="AK310" s="198">
        <f t="shared" si="669"/>
        <v>0</v>
      </c>
      <c r="AL310" s="198">
        <f t="shared" si="670"/>
        <v>0</v>
      </c>
      <c r="AM310" s="198">
        <f t="shared" si="671"/>
        <v>0</v>
      </c>
      <c r="AN310" s="198">
        <f t="shared" si="672"/>
        <v>0</v>
      </c>
      <c r="AO310" s="198">
        <f t="shared" si="673"/>
        <v>0</v>
      </c>
      <c r="AP310" s="198">
        <f t="shared" si="674"/>
        <v>0</v>
      </c>
      <c r="AQ310" s="198">
        <f t="shared" si="675"/>
        <v>0</v>
      </c>
      <c r="AR310" s="198">
        <f t="shared" si="676"/>
        <v>0</v>
      </c>
      <c r="AS310" s="198">
        <f t="shared" si="677"/>
        <v>0</v>
      </c>
      <c r="AT310" s="198">
        <f t="shared" si="678"/>
        <v>0</v>
      </c>
      <c r="AU310" s="198">
        <f t="shared" si="679"/>
        <v>0</v>
      </c>
      <c r="AV310" s="198">
        <f t="shared" si="680"/>
        <v>0</v>
      </c>
      <c r="AW310" s="198">
        <f t="shared" si="681"/>
        <v>0</v>
      </c>
      <c r="AX310" s="524">
        <v>2</v>
      </c>
      <c r="AY310" s="530"/>
      <c r="AZ310" s="285">
        <f t="shared" si="592"/>
        <v>0</v>
      </c>
      <c r="BA310" s="532">
        <v>8</v>
      </c>
      <c r="BB310" s="285">
        <f t="shared" si="593"/>
        <v>0</v>
      </c>
      <c r="BC310" s="530"/>
      <c r="BD310" s="177">
        <f t="shared" si="594"/>
        <v>0</v>
      </c>
      <c r="BE310" s="539"/>
      <c r="BF310" s="177">
        <f t="shared" si="682"/>
        <v>0</v>
      </c>
      <c r="BG310" s="177">
        <f t="shared" si="683"/>
        <v>0</v>
      </c>
      <c r="BH310" s="177">
        <f t="shared" si="684"/>
        <v>0</v>
      </c>
      <c r="BI310" s="177">
        <f t="shared" si="685"/>
        <v>0</v>
      </c>
      <c r="BJ310" s="177">
        <f t="shared" si="686"/>
        <v>0</v>
      </c>
      <c r="BK310" s="177">
        <f t="shared" si="687"/>
        <v>0</v>
      </c>
      <c r="BL310" s="177">
        <f t="shared" si="688"/>
        <v>0</v>
      </c>
      <c r="BM310" s="177">
        <f t="shared" si="689"/>
        <v>0</v>
      </c>
      <c r="BN310" s="177">
        <f t="shared" si="690"/>
        <v>0</v>
      </c>
      <c r="BO310" s="539"/>
      <c r="BP310" s="443">
        <f t="shared" si="567"/>
        <v>0</v>
      </c>
      <c r="BQ310" s="443">
        <f t="shared" si="691"/>
        <v>0</v>
      </c>
      <c r="BR310" s="539"/>
      <c r="BS310" s="177">
        <f t="shared" si="692"/>
        <v>0</v>
      </c>
      <c r="BT310" s="177">
        <f t="shared" si="693"/>
        <v>0</v>
      </c>
      <c r="BU310" s="177">
        <f t="shared" si="694"/>
        <v>0</v>
      </c>
      <c r="BV310" s="177">
        <f t="shared" si="695"/>
        <v>0</v>
      </c>
      <c r="BW310" s="177">
        <f t="shared" si="696"/>
        <v>0</v>
      </c>
      <c r="BX310" s="177">
        <f t="shared" si="697"/>
        <v>0</v>
      </c>
      <c r="BY310" s="177">
        <f t="shared" si="698"/>
        <v>0</v>
      </c>
      <c r="BZ310" s="177">
        <f t="shared" si="699"/>
        <v>0</v>
      </c>
      <c r="CA310" s="177">
        <f t="shared" si="700"/>
        <v>0</v>
      </c>
      <c r="CB310" s="177">
        <f t="shared" si="701"/>
        <v>0</v>
      </c>
      <c r="CC310" s="177">
        <f t="shared" si="702"/>
        <v>0</v>
      </c>
      <c r="CD310" s="177">
        <f t="shared" si="703"/>
        <v>0</v>
      </c>
      <c r="CE310" s="177">
        <f t="shared" si="704"/>
        <v>0</v>
      </c>
      <c r="CF310" s="177">
        <f t="shared" si="705"/>
        <v>0</v>
      </c>
      <c r="CG310" s="177">
        <f t="shared" si="706"/>
        <v>0</v>
      </c>
      <c r="CH310" s="177">
        <f t="shared" si="707"/>
        <v>0</v>
      </c>
      <c r="CI310" s="177">
        <f t="shared" si="708"/>
        <v>0</v>
      </c>
      <c r="CJ310" s="177">
        <f t="shared" si="709"/>
        <v>0</v>
      </c>
      <c r="CK310" s="177">
        <f t="shared" si="710"/>
        <v>0</v>
      </c>
      <c r="CL310" s="177">
        <f t="shared" si="711"/>
        <v>0</v>
      </c>
      <c r="CM310" s="177">
        <f t="shared" si="712"/>
        <v>0</v>
      </c>
    </row>
    <row r="311" spans="1:91" s="123" customFormat="1" ht="90" customHeight="1">
      <c r="B311" s="210"/>
      <c r="C311" s="104"/>
      <c r="D311" s="164" t="s">
        <v>2266</v>
      </c>
      <c r="E311" s="223" t="s">
        <v>2884</v>
      </c>
      <c r="F311" s="114" t="s">
        <v>135</v>
      </c>
      <c r="G311" s="115" t="s">
        <v>154</v>
      </c>
      <c r="H311" s="115" t="s">
        <v>182</v>
      </c>
      <c r="I311" s="114">
        <v>2</v>
      </c>
      <c r="J311" s="115">
        <v>0</v>
      </c>
      <c r="K311" s="115" t="s">
        <v>4673</v>
      </c>
      <c r="L311" s="376">
        <v>292.005</v>
      </c>
      <c r="M311" s="130"/>
      <c r="N311" s="129"/>
      <c r="O311" s="377"/>
      <c r="P311" s="129"/>
      <c r="Q311" s="377"/>
      <c r="R311" s="129"/>
      <c r="S311" s="377"/>
      <c r="T311" s="129"/>
      <c r="U311" s="129"/>
      <c r="V311" s="377"/>
      <c r="W311" s="129"/>
      <c r="X311" s="129"/>
      <c r="Y311" s="129"/>
      <c r="Z311" s="128"/>
      <c r="AA311" s="131">
        <f t="shared" si="664"/>
        <v>0</v>
      </c>
      <c r="AB311" s="131" t="str">
        <f t="shared" si="665"/>
        <v>No</v>
      </c>
      <c r="AC311" s="212" t="str">
        <f t="shared" si="666"/>
        <v>No</v>
      </c>
      <c r="AE311" s="280">
        <v>2</v>
      </c>
      <c r="AF311" s="276">
        <f t="shared" si="667"/>
        <v>0</v>
      </c>
      <c r="AG311" s="111"/>
      <c r="AH311" s="302">
        <v>5.2</v>
      </c>
      <c r="AI311" s="311">
        <f t="shared" si="550"/>
        <v>0</v>
      </c>
      <c r="AJ311" s="198">
        <f t="shared" si="668"/>
        <v>0</v>
      </c>
      <c r="AK311" s="198">
        <f t="shared" si="669"/>
        <v>0</v>
      </c>
      <c r="AL311" s="198">
        <f t="shared" si="670"/>
        <v>0</v>
      </c>
      <c r="AM311" s="198">
        <f t="shared" si="671"/>
        <v>0</v>
      </c>
      <c r="AN311" s="198">
        <f t="shared" si="672"/>
        <v>0</v>
      </c>
      <c r="AO311" s="198">
        <f t="shared" si="673"/>
        <v>0</v>
      </c>
      <c r="AP311" s="198">
        <f t="shared" si="674"/>
        <v>0</v>
      </c>
      <c r="AQ311" s="198">
        <f t="shared" si="675"/>
        <v>0</v>
      </c>
      <c r="AR311" s="198">
        <f t="shared" si="676"/>
        <v>0</v>
      </c>
      <c r="AS311" s="198">
        <f t="shared" si="677"/>
        <v>0</v>
      </c>
      <c r="AT311" s="198">
        <f t="shared" si="678"/>
        <v>0</v>
      </c>
      <c r="AU311" s="198">
        <f t="shared" si="679"/>
        <v>0</v>
      </c>
      <c r="AV311" s="198">
        <f t="shared" si="680"/>
        <v>0</v>
      </c>
      <c r="AW311" s="198">
        <f t="shared" si="681"/>
        <v>0</v>
      </c>
      <c r="AX311" s="524">
        <v>2</v>
      </c>
      <c r="AY311" s="530"/>
      <c r="AZ311" s="285">
        <f t="shared" si="592"/>
        <v>0</v>
      </c>
      <c r="BA311" s="532">
        <v>20</v>
      </c>
      <c r="BB311" s="285">
        <f t="shared" si="593"/>
        <v>0</v>
      </c>
      <c r="BC311" s="530"/>
      <c r="BD311" s="177">
        <f t="shared" si="594"/>
        <v>0</v>
      </c>
      <c r="BE311" s="539"/>
      <c r="BF311" s="177">
        <f t="shared" si="682"/>
        <v>0</v>
      </c>
      <c r="BG311" s="177">
        <f t="shared" si="683"/>
        <v>0</v>
      </c>
      <c r="BH311" s="177">
        <f t="shared" si="684"/>
        <v>0</v>
      </c>
      <c r="BI311" s="177">
        <f t="shared" si="685"/>
        <v>0</v>
      </c>
      <c r="BJ311" s="177">
        <f t="shared" si="686"/>
        <v>0</v>
      </c>
      <c r="BK311" s="177">
        <f t="shared" si="687"/>
        <v>0</v>
      </c>
      <c r="BL311" s="177">
        <f t="shared" si="688"/>
        <v>0</v>
      </c>
      <c r="BM311" s="177">
        <f t="shared" si="689"/>
        <v>0</v>
      </c>
      <c r="BN311" s="177">
        <f t="shared" si="690"/>
        <v>0</v>
      </c>
      <c r="BO311" s="539"/>
      <c r="BP311" s="443">
        <f t="shared" si="567"/>
        <v>0</v>
      </c>
      <c r="BQ311" s="443">
        <f t="shared" si="691"/>
        <v>0</v>
      </c>
      <c r="BR311" s="539"/>
      <c r="BS311" s="177">
        <f t="shared" si="692"/>
        <v>0</v>
      </c>
      <c r="BT311" s="177">
        <f t="shared" si="693"/>
        <v>0</v>
      </c>
      <c r="BU311" s="177">
        <f t="shared" si="694"/>
        <v>0</v>
      </c>
      <c r="BV311" s="177">
        <f t="shared" si="695"/>
        <v>0</v>
      </c>
      <c r="BW311" s="177">
        <f t="shared" si="696"/>
        <v>0</v>
      </c>
      <c r="BX311" s="177">
        <f t="shared" si="697"/>
        <v>0</v>
      </c>
      <c r="BY311" s="177">
        <f t="shared" si="698"/>
        <v>0</v>
      </c>
      <c r="BZ311" s="177">
        <f t="shared" si="699"/>
        <v>0</v>
      </c>
      <c r="CA311" s="177">
        <f t="shared" si="700"/>
        <v>0</v>
      </c>
      <c r="CB311" s="177">
        <f t="shared" si="701"/>
        <v>0</v>
      </c>
      <c r="CC311" s="177">
        <f t="shared" si="702"/>
        <v>0</v>
      </c>
      <c r="CD311" s="177">
        <f t="shared" si="703"/>
        <v>0</v>
      </c>
      <c r="CE311" s="177">
        <f t="shared" si="704"/>
        <v>0</v>
      </c>
      <c r="CF311" s="177">
        <f t="shared" si="705"/>
        <v>0</v>
      </c>
      <c r="CG311" s="177">
        <f t="shared" si="706"/>
        <v>0</v>
      </c>
      <c r="CH311" s="177">
        <f t="shared" si="707"/>
        <v>0</v>
      </c>
      <c r="CI311" s="177">
        <f t="shared" si="708"/>
        <v>0</v>
      </c>
      <c r="CJ311" s="177">
        <f t="shared" si="709"/>
        <v>0</v>
      </c>
      <c r="CK311" s="177">
        <f t="shared" si="710"/>
        <v>0</v>
      </c>
      <c r="CL311" s="177">
        <f t="shared" si="711"/>
        <v>0</v>
      </c>
      <c r="CM311" s="177">
        <f t="shared" si="712"/>
        <v>0</v>
      </c>
    </row>
    <row r="312" spans="1:91" s="123" customFormat="1" ht="90" customHeight="1">
      <c r="B312" s="210"/>
      <c r="C312" s="104"/>
      <c r="D312" s="164" t="s">
        <v>4318</v>
      </c>
      <c r="E312" s="486" t="s">
        <v>6201</v>
      </c>
      <c r="F312" s="114" t="s">
        <v>135</v>
      </c>
      <c r="G312" s="115" t="s">
        <v>154</v>
      </c>
      <c r="H312" s="115" t="s">
        <v>182</v>
      </c>
      <c r="I312" s="114">
        <v>2</v>
      </c>
      <c r="J312" s="115">
        <v>0</v>
      </c>
      <c r="K312" s="115" t="s">
        <v>4673</v>
      </c>
      <c r="L312" s="376">
        <v>253.91560000000001</v>
      </c>
      <c r="M312" s="130"/>
      <c r="N312" s="129"/>
      <c r="O312" s="377"/>
      <c r="P312" s="129"/>
      <c r="Q312" s="377"/>
      <c r="R312" s="129"/>
      <c r="S312" s="377"/>
      <c r="T312" s="129"/>
      <c r="U312" s="129"/>
      <c r="V312" s="377"/>
      <c r="W312" s="129"/>
      <c r="X312" s="129"/>
      <c r="Y312" s="129"/>
      <c r="Z312" s="128"/>
      <c r="AA312" s="131">
        <f t="shared" si="664"/>
        <v>0</v>
      </c>
      <c r="AB312" s="131" t="str">
        <f t="shared" si="665"/>
        <v>No</v>
      </c>
      <c r="AC312" s="212" t="str">
        <f t="shared" si="666"/>
        <v>No</v>
      </c>
      <c r="AE312" s="280">
        <v>2</v>
      </c>
      <c r="AF312" s="276">
        <f t="shared" si="667"/>
        <v>0</v>
      </c>
      <c r="AG312" s="111"/>
      <c r="AH312" s="302">
        <v>5.2</v>
      </c>
      <c r="AI312" s="311">
        <f t="shared" si="550"/>
        <v>0</v>
      </c>
      <c r="AJ312" s="198">
        <f t="shared" si="668"/>
        <v>0</v>
      </c>
      <c r="AK312" s="198">
        <f t="shared" si="669"/>
        <v>0</v>
      </c>
      <c r="AL312" s="198">
        <f t="shared" si="670"/>
        <v>0</v>
      </c>
      <c r="AM312" s="198">
        <f t="shared" si="671"/>
        <v>0</v>
      </c>
      <c r="AN312" s="198">
        <f t="shared" si="672"/>
        <v>0</v>
      </c>
      <c r="AO312" s="198">
        <f t="shared" si="673"/>
        <v>0</v>
      </c>
      <c r="AP312" s="198">
        <f t="shared" si="674"/>
        <v>0</v>
      </c>
      <c r="AQ312" s="198">
        <f t="shared" si="675"/>
        <v>0</v>
      </c>
      <c r="AR312" s="198">
        <f t="shared" si="676"/>
        <v>0</v>
      </c>
      <c r="AS312" s="198">
        <f t="shared" si="677"/>
        <v>0</v>
      </c>
      <c r="AT312" s="198">
        <f t="shared" si="678"/>
        <v>0</v>
      </c>
      <c r="AU312" s="198">
        <f t="shared" si="679"/>
        <v>0</v>
      </c>
      <c r="AV312" s="198">
        <f t="shared" si="680"/>
        <v>0</v>
      </c>
      <c r="AW312" s="198">
        <f t="shared" si="681"/>
        <v>0</v>
      </c>
      <c r="AX312" s="524">
        <v>2</v>
      </c>
      <c r="AY312" s="530"/>
      <c r="AZ312" s="285">
        <f t="shared" si="592"/>
        <v>0</v>
      </c>
      <c r="BA312" s="532">
        <v>20</v>
      </c>
      <c r="BB312" s="285">
        <f t="shared" si="593"/>
        <v>0</v>
      </c>
      <c r="BC312" s="530"/>
      <c r="BD312" s="177">
        <f t="shared" si="594"/>
        <v>0</v>
      </c>
      <c r="BE312" s="539"/>
      <c r="BF312" s="177">
        <f t="shared" si="682"/>
        <v>0</v>
      </c>
      <c r="BG312" s="177">
        <f t="shared" si="683"/>
        <v>0</v>
      </c>
      <c r="BH312" s="177">
        <f t="shared" si="684"/>
        <v>0</v>
      </c>
      <c r="BI312" s="177">
        <f t="shared" si="685"/>
        <v>0</v>
      </c>
      <c r="BJ312" s="177">
        <f t="shared" si="686"/>
        <v>0</v>
      </c>
      <c r="BK312" s="177">
        <f t="shared" si="687"/>
        <v>0</v>
      </c>
      <c r="BL312" s="177">
        <f t="shared" si="688"/>
        <v>0</v>
      </c>
      <c r="BM312" s="177">
        <f t="shared" si="689"/>
        <v>0</v>
      </c>
      <c r="BN312" s="177">
        <f t="shared" si="690"/>
        <v>0</v>
      </c>
      <c r="BO312" s="539"/>
      <c r="BP312" s="443">
        <f t="shared" si="567"/>
        <v>0</v>
      </c>
      <c r="BQ312" s="443">
        <f t="shared" si="691"/>
        <v>0</v>
      </c>
      <c r="BR312" s="539"/>
      <c r="BS312" s="177">
        <f t="shared" si="692"/>
        <v>0</v>
      </c>
      <c r="BT312" s="177">
        <f t="shared" si="693"/>
        <v>0</v>
      </c>
      <c r="BU312" s="177">
        <f t="shared" si="694"/>
        <v>0</v>
      </c>
      <c r="BV312" s="177">
        <f t="shared" si="695"/>
        <v>0</v>
      </c>
      <c r="BW312" s="177">
        <f t="shared" si="696"/>
        <v>0</v>
      </c>
      <c r="BX312" s="177">
        <f t="shared" si="697"/>
        <v>0</v>
      </c>
      <c r="BY312" s="177">
        <f t="shared" si="698"/>
        <v>0</v>
      </c>
      <c r="BZ312" s="177">
        <f t="shared" si="699"/>
        <v>0</v>
      </c>
      <c r="CA312" s="177">
        <f t="shared" si="700"/>
        <v>0</v>
      </c>
      <c r="CB312" s="177">
        <f t="shared" si="701"/>
        <v>0</v>
      </c>
      <c r="CC312" s="177">
        <f t="shared" si="702"/>
        <v>0</v>
      </c>
      <c r="CD312" s="177">
        <f t="shared" si="703"/>
        <v>0</v>
      </c>
      <c r="CE312" s="177">
        <f t="shared" si="704"/>
        <v>0</v>
      </c>
      <c r="CF312" s="177">
        <f t="shared" si="705"/>
        <v>0</v>
      </c>
      <c r="CG312" s="177">
        <f t="shared" si="706"/>
        <v>0</v>
      </c>
      <c r="CH312" s="177">
        <f t="shared" si="707"/>
        <v>0</v>
      </c>
      <c r="CI312" s="177">
        <f t="shared" si="708"/>
        <v>0</v>
      </c>
      <c r="CJ312" s="177">
        <f t="shared" si="709"/>
        <v>0</v>
      </c>
      <c r="CK312" s="177">
        <f t="shared" si="710"/>
        <v>0</v>
      </c>
      <c r="CL312" s="177">
        <f t="shared" si="711"/>
        <v>0</v>
      </c>
      <c r="CM312" s="177">
        <f t="shared" si="712"/>
        <v>0</v>
      </c>
    </row>
    <row r="313" spans="1:91" s="123" customFormat="1" ht="90" customHeight="1">
      <c r="B313" s="210"/>
      <c r="C313" s="104"/>
      <c r="D313" s="163" t="s">
        <v>2267</v>
      </c>
      <c r="E313" s="175" t="s">
        <v>2884</v>
      </c>
      <c r="F313" s="111" t="s">
        <v>197</v>
      </c>
      <c r="G313" s="112" t="s">
        <v>153</v>
      </c>
      <c r="H313" s="112" t="s">
        <v>182</v>
      </c>
      <c r="I313" s="111">
        <v>2</v>
      </c>
      <c r="J313" s="112">
        <v>0</v>
      </c>
      <c r="K313" s="112" t="s">
        <v>4673</v>
      </c>
      <c r="L313" s="375">
        <v>200.2938</v>
      </c>
      <c r="M313" s="401"/>
      <c r="N313" s="137"/>
      <c r="O313" s="161"/>
      <c r="P313" s="137"/>
      <c r="Q313" s="161"/>
      <c r="R313" s="137"/>
      <c r="S313" s="161"/>
      <c r="T313" s="137"/>
      <c r="U313" s="137"/>
      <c r="V313" s="161"/>
      <c r="W313" s="137"/>
      <c r="X313" s="137"/>
      <c r="Y313" s="137"/>
      <c r="Z313" s="136"/>
      <c r="AA313" s="138">
        <f t="shared" si="664"/>
        <v>0</v>
      </c>
      <c r="AB313" s="138" t="str">
        <f t="shared" si="665"/>
        <v>No</v>
      </c>
      <c r="AC313" s="211" t="str">
        <f t="shared" si="666"/>
        <v>No</v>
      </c>
      <c r="AE313" s="280">
        <v>2</v>
      </c>
      <c r="AF313" s="276">
        <f t="shared" si="667"/>
        <v>0</v>
      </c>
      <c r="AG313" s="111"/>
      <c r="AH313" s="302">
        <v>1.5</v>
      </c>
      <c r="AI313" s="311">
        <f t="shared" si="550"/>
        <v>0</v>
      </c>
      <c r="AJ313" s="198">
        <f t="shared" si="668"/>
        <v>0</v>
      </c>
      <c r="AK313" s="198">
        <f t="shared" si="669"/>
        <v>0</v>
      </c>
      <c r="AL313" s="198">
        <f t="shared" si="670"/>
        <v>0</v>
      </c>
      <c r="AM313" s="198">
        <f t="shared" si="671"/>
        <v>0</v>
      </c>
      <c r="AN313" s="198">
        <f t="shared" si="672"/>
        <v>0</v>
      </c>
      <c r="AO313" s="198">
        <f t="shared" si="673"/>
        <v>0</v>
      </c>
      <c r="AP313" s="198">
        <f t="shared" si="674"/>
        <v>0</v>
      </c>
      <c r="AQ313" s="198">
        <f t="shared" si="675"/>
        <v>0</v>
      </c>
      <c r="AR313" s="198">
        <f t="shared" si="676"/>
        <v>0</v>
      </c>
      <c r="AS313" s="198">
        <f t="shared" si="677"/>
        <v>0</v>
      </c>
      <c r="AT313" s="198">
        <f t="shared" si="678"/>
        <v>0</v>
      </c>
      <c r="AU313" s="198">
        <f t="shared" si="679"/>
        <v>0</v>
      </c>
      <c r="AV313" s="198">
        <f t="shared" si="680"/>
        <v>0</v>
      </c>
      <c r="AW313" s="198">
        <f t="shared" si="681"/>
        <v>0</v>
      </c>
      <c r="AX313" s="524">
        <v>2</v>
      </c>
      <c r="AY313" s="530"/>
      <c r="AZ313" s="285">
        <f t="shared" si="592"/>
        <v>0</v>
      </c>
      <c r="BA313" s="532">
        <v>12</v>
      </c>
      <c r="BB313" s="285">
        <f t="shared" si="593"/>
        <v>0</v>
      </c>
      <c r="BC313" s="530"/>
      <c r="BD313" s="177">
        <f t="shared" si="594"/>
        <v>0</v>
      </c>
      <c r="BE313" s="539"/>
      <c r="BF313" s="177">
        <f t="shared" si="682"/>
        <v>0</v>
      </c>
      <c r="BG313" s="177">
        <f t="shared" si="683"/>
        <v>0</v>
      </c>
      <c r="BH313" s="177">
        <f t="shared" si="684"/>
        <v>0</v>
      </c>
      <c r="BI313" s="177">
        <f t="shared" si="685"/>
        <v>0</v>
      </c>
      <c r="BJ313" s="177">
        <f t="shared" si="686"/>
        <v>0</v>
      </c>
      <c r="BK313" s="177">
        <f t="shared" si="687"/>
        <v>0</v>
      </c>
      <c r="BL313" s="177">
        <f t="shared" si="688"/>
        <v>0</v>
      </c>
      <c r="BM313" s="177">
        <f t="shared" si="689"/>
        <v>0</v>
      </c>
      <c r="BN313" s="177">
        <f t="shared" si="690"/>
        <v>0</v>
      </c>
      <c r="BO313" s="539"/>
      <c r="BP313" s="443">
        <f t="shared" si="567"/>
        <v>0</v>
      </c>
      <c r="BQ313" s="443">
        <f t="shared" si="691"/>
        <v>0</v>
      </c>
      <c r="BR313" s="539"/>
      <c r="BS313" s="177">
        <f t="shared" si="692"/>
        <v>0</v>
      </c>
      <c r="BT313" s="177">
        <f t="shared" si="693"/>
        <v>0</v>
      </c>
      <c r="BU313" s="177">
        <f t="shared" si="694"/>
        <v>0</v>
      </c>
      <c r="BV313" s="177">
        <f t="shared" si="695"/>
        <v>0</v>
      </c>
      <c r="BW313" s="177">
        <f t="shared" si="696"/>
        <v>0</v>
      </c>
      <c r="BX313" s="177">
        <f t="shared" si="697"/>
        <v>0</v>
      </c>
      <c r="BY313" s="177">
        <f t="shared" si="698"/>
        <v>0</v>
      </c>
      <c r="BZ313" s="177">
        <f t="shared" si="699"/>
        <v>0</v>
      </c>
      <c r="CA313" s="177">
        <f t="shared" si="700"/>
        <v>0</v>
      </c>
      <c r="CB313" s="177">
        <f t="shared" si="701"/>
        <v>0</v>
      </c>
      <c r="CC313" s="177">
        <f t="shared" si="702"/>
        <v>0</v>
      </c>
      <c r="CD313" s="177">
        <f t="shared" si="703"/>
        <v>0</v>
      </c>
      <c r="CE313" s="177">
        <f t="shared" si="704"/>
        <v>0</v>
      </c>
      <c r="CF313" s="177">
        <f t="shared" si="705"/>
        <v>0</v>
      </c>
      <c r="CG313" s="177">
        <f t="shared" si="706"/>
        <v>0</v>
      </c>
      <c r="CH313" s="177">
        <f t="shared" si="707"/>
        <v>0</v>
      </c>
      <c r="CI313" s="177">
        <f t="shared" si="708"/>
        <v>0</v>
      </c>
      <c r="CJ313" s="177">
        <f t="shared" si="709"/>
        <v>0</v>
      </c>
      <c r="CK313" s="177">
        <f t="shared" si="710"/>
        <v>0</v>
      </c>
      <c r="CL313" s="177">
        <f t="shared" si="711"/>
        <v>0</v>
      </c>
      <c r="CM313" s="177">
        <f t="shared" si="712"/>
        <v>0</v>
      </c>
    </row>
    <row r="314" spans="1:91" s="123" customFormat="1" ht="90" customHeight="1">
      <c r="B314" s="210"/>
      <c r="C314" s="104"/>
      <c r="D314" s="163" t="s">
        <v>4347</v>
      </c>
      <c r="E314" s="487" t="s">
        <v>6201</v>
      </c>
      <c r="F314" s="111" t="s">
        <v>197</v>
      </c>
      <c r="G314" s="112" t="s">
        <v>153</v>
      </c>
      <c r="H314" s="112" t="s">
        <v>182</v>
      </c>
      <c r="I314" s="111">
        <v>2</v>
      </c>
      <c r="J314" s="112">
        <v>0</v>
      </c>
      <c r="K314" s="112" t="s">
        <v>4673</v>
      </c>
      <c r="L314" s="375">
        <v>174.173</v>
      </c>
      <c r="M314" s="401"/>
      <c r="N314" s="137"/>
      <c r="O314" s="161"/>
      <c r="P314" s="137"/>
      <c r="Q314" s="161"/>
      <c r="R314" s="137"/>
      <c r="S314" s="161"/>
      <c r="T314" s="137"/>
      <c r="U314" s="137"/>
      <c r="V314" s="161"/>
      <c r="W314" s="137"/>
      <c r="X314" s="137"/>
      <c r="Y314" s="137"/>
      <c r="Z314" s="136"/>
      <c r="AA314" s="138">
        <f t="shared" si="664"/>
        <v>0</v>
      </c>
      <c r="AB314" s="138" t="str">
        <f t="shared" si="665"/>
        <v>No</v>
      </c>
      <c r="AC314" s="211" t="str">
        <f t="shared" si="666"/>
        <v>No</v>
      </c>
      <c r="AE314" s="280">
        <v>2</v>
      </c>
      <c r="AF314" s="276">
        <f t="shared" si="667"/>
        <v>0</v>
      </c>
      <c r="AG314" s="111"/>
      <c r="AH314" s="302">
        <v>1.5</v>
      </c>
      <c r="AI314" s="311">
        <f t="shared" si="550"/>
        <v>0</v>
      </c>
      <c r="AJ314" s="198">
        <f t="shared" si="668"/>
        <v>0</v>
      </c>
      <c r="AK314" s="198">
        <f t="shared" si="669"/>
        <v>0</v>
      </c>
      <c r="AL314" s="198">
        <f t="shared" si="670"/>
        <v>0</v>
      </c>
      <c r="AM314" s="198">
        <f t="shared" si="671"/>
        <v>0</v>
      </c>
      <c r="AN314" s="198">
        <f t="shared" si="672"/>
        <v>0</v>
      </c>
      <c r="AO314" s="198">
        <f t="shared" si="673"/>
        <v>0</v>
      </c>
      <c r="AP314" s="198">
        <f t="shared" si="674"/>
        <v>0</v>
      </c>
      <c r="AQ314" s="198">
        <f t="shared" si="675"/>
        <v>0</v>
      </c>
      <c r="AR314" s="198">
        <f t="shared" si="676"/>
        <v>0</v>
      </c>
      <c r="AS314" s="198">
        <f t="shared" si="677"/>
        <v>0</v>
      </c>
      <c r="AT314" s="198">
        <f t="shared" si="678"/>
        <v>0</v>
      </c>
      <c r="AU314" s="198">
        <f t="shared" si="679"/>
        <v>0</v>
      </c>
      <c r="AV314" s="198">
        <f t="shared" si="680"/>
        <v>0</v>
      </c>
      <c r="AW314" s="198">
        <f t="shared" si="681"/>
        <v>0</v>
      </c>
      <c r="AX314" s="524">
        <v>2</v>
      </c>
      <c r="AY314" s="530"/>
      <c r="AZ314" s="285">
        <f t="shared" si="592"/>
        <v>0</v>
      </c>
      <c r="BA314" s="532">
        <v>12</v>
      </c>
      <c r="BB314" s="285">
        <f t="shared" si="593"/>
        <v>0</v>
      </c>
      <c r="BC314" s="530"/>
      <c r="BD314" s="177">
        <f t="shared" si="594"/>
        <v>0</v>
      </c>
      <c r="BE314" s="539"/>
      <c r="BF314" s="177">
        <f t="shared" si="682"/>
        <v>0</v>
      </c>
      <c r="BG314" s="177">
        <f t="shared" si="683"/>
        <v>0</v>
      </c>
      <c r="BH314" s="177">
        <f t="shared" si="684"/>
        <v>0</v>
      </c>
      <c r="BI314" s="177">
        <f t="shared" si="685"/>
        <v>0</v>
      </c>
      <c r="BJ314" s="177">
        <f t="shared" si="686"/>
        <v>0</v>
      </c>
      <c r="BK314" s="177">
        <f t="shared" si="687"/>
        <v>0</v>
      </c>
      <c r="BL314" s="177">
        <f t="shared" si="688"/>
        <v>0</v>
      </c>
      <c r="BM314" s="177">
        <f t="shared" si="689"/>
        <v>0</v>
      </c>
      <c r="BN314" s="177">
        <f t="shared" si="690"/>
        <v>0</v>
      </c>
      <c r="BO314" s="539"/>
      <c r="BP314" s="443">
        <f t="shared" si="567"/>
        <v>0</v>
      </c>
      <c r="BQ314" s="443">
        <f t="shared" si="691"/>
        <v>0</v>
      </c>
      <c r="BR314" s="539"/>
      <c r="BS314" s="177">
        <f t="shared" si="692"/>
        <v>0</v>
      </c>
      <c r="BT314" s="177">
        <f t="shared" si="693"/>
        <v>0</v>
      </c>
      <c r="BU314" s="177">
        <f t="shared" si="694"/>
        <v>0</v>
      </c>
      <c r="BV314" s="177">
        <f t="shared" si="695"/>
        <v>0</v>
      </c>
      <c r="BW314" s="177">
        <f t="shared" si="696"/>
        <v>0</v>
      </c>
      <c r="BX314" s="177">
        <f t="shared" si="697"/>
        <v>0</v>
      </c>
      <c r="BY314" s="177">
        <f t="shared" si="698"/>
        <v>0</v>
      </c>
      <c r="BZ314" s="177">
        <f t="shared" si="699"/>
        <v>0</v>
      </c>
      <c r="CA314" s="177">
        <f t="shared" si="700"/>
        <v>0</v>
      </c>
      <c r="CB314" s="177">
        <f t="shared" si="701"/>
        <v>0</v>
      </c>
      <c r="CC314" s="177">
        <f t="shared" si="702"/>
        <v>0</v>
      </c>
      <c r="CD314" s="177">
        <f t="shared" si="703"/>
        <v>0</v>
      </c>
      <c r="CE314" s="177">
        <f t="shared" si="704"/>
        <v>0</v>
      </c>
      <c r="CF314" s="177">
        <f t="shared" si="705"/>
        <v>0</v>
      </c>
      <c r="CG314" s="177">
        <f t="shared" si="706"/>
        <v>0</v>
      </c>
      <c r="CH314" s="177">
        <f t="shared" si="707"/>
        <v>0</v>
      </c>
      <c r="CI314" s="177">
        <f t="shared" si="708"/>
        <v>0</v>
      </c>
      <c r="CJ314" s="177">
        <f t="shared" si="709"/>
        <v>0</v>
      </c>
      <c r="CK314" s="177">
        <f t="shared" si="710"/>
        <v>0</v>
      </c>
      <c r="CL314" s="177">
        <f t="shared" si="711"/>
        <v>0</v>
      </c>
      <c r="CM314" s="177">
        <f t="shared" si="712"/>
        <v>0</v>
      </c>
    </row>
    <row r="315" spans="1:91" s="123" customFormat="1" ht="90" customHeight="1">
      <c r="B315" s="210"/>
      <c r="C315" s="104"/>
      <c r="D315" s="164" t="s">
        <v>2268</v>
      </c>
      <c r="E315" s="223" t="s">
        <v>2884</v>
      </c>
      <c r="F315" s="114" t="s">
        <v>133</v>
      </c>
      <c r="G315" s="115" t="s">
        <v>152</v>
      </c>
      <c r="H315" s="115" t="s">
        <v>182</v>
      </c>
      <c r="I315" s="114">
        <v>2</v>
      </c>
      <c r="J315" s="115">
        <v>0</v>
      </c>
      <c r="K315" s="115" t="s">
        <v>4673</v>
      </c>
      <c r="L315" s="376">
        <v>217.48965000000001</v>
      </c>
      <c r="M315" s="130"/>
      <c r="N315" s="129"/>
      <c r="O315" s="377"/>
      <c r="P315" s="129"/>
      <c r="Q315" s="377"/>
      <c r="R315" s="129"/>
      <c r="S315" s="377"/>
      <c r="T315" s="129"/>
      <c r="U315" s="129"/>
      <c r="V315" s="377"/>
      <c r="W315" s="129"/>
      <c r="X315" s="129"/>
      <c r="Y315" s="129"/>
      <c r="Z315" s="128"/>
      <c r="AA315" s="131">
        <f t="shared" si="664"/>
        <v>0</v>
      </c>
      <c r="AB315" s="131" t="str">
        <f t="shared" si="665"/>
        <v>No</v>
      </c>
      <c r="AC315" s="212" t="str">
        <f t="shared" si="666"/>
        <v>No</v>
      </c>
      <c r="AE315" s="280">
        <v>2</v>
      </c>
      <c r="AF315" s="276">
        <f t="shared" si="667"/>
        <v>0</v>
      </c>
      <c r="AG315" s="111"/>
      <c r="AH315" s="302">
        <v>2.8</v>
      </c>
      <c r="AI315" s="311">
        <f t="shared" si="550"/>
        <v>0</v>
      </c>
      <c r="AJ315" s="198">
        <f t="shared" si="668"/>
        <v>0</v>
      </c>
      <c r="AK315" s="198">
        <f t="shared" si="669"/>
        <v>0</v>
      </c>
      <c r="AL315" s="198">
        <f t="shared" si="670"/>
        <v>0</v>
      </c>
      <c r="AM315" s="198">
        <f t="shared" si="671"/>
        <v>0</v>
      </c>
      <c r="AN315" s="198">
        <f t="shared" si="672"/>
        <v>0</v>
      </c>
      <c r="AO315" s="198">
        <f t="shared" si="673"/>
        <v>0</v>
      </c>
      <c r="AP315" s="198">
        <f t="shared" si="674"/>
        <v>0</v>
      </c>
      <c r="AQ315" s="198">
        <f t="shared" si="675"/>
        <v>0</v>
      </c>
      <c r="AR315" s="198">
        <f t="shared" si="676"/>
        <v>0</v>
      </c>
      <c r="AS315" s="198">
        <f t="shared" si="677"/>
        <v>0</v>
      </c>
      <c r="AT315" s="198">
        <f t="shared" si="678"/>
        <v>0</v>
      </c>
      <c r="AU315" s="198">
        <f t="shared" si="679"/>
        <v>0</v>
      </c>
      <c r="AV315" s="198">
        <f t="shared" si="680"/>
        <v>0</v>
      </c>
      <c r="AW315" s="198">
        <f t="shared" si="681"/>
        <v>0</v>
      </c>
      <c r="AX315" s="524">
        <v>2</v>
      </c>
      <c r="AY315" s="530"/>
      <c r="AZ315" s="285">
        <f t="shared" si="592"/>
        <v>0</v>
      </c>
      <c r="BA315" s="532">
        <v>8</v>
      </c>
      <c r="BB315" s="285">
        <f t="shared" si="593"/>
        <v>0</v>
      </c>
      <c r="BC315" s="530"/>
      <c r="BD315" s="177">
        <f t="shared" si="594"/>
        <v>0</v>
      </c>
      <c r="BE315" s="539"/>
      <c r="BF315" s="177">
        <f t="shared" si="682"/>
        <v>0</v>
      </c>
      <c r="BG315" s="177">
        <f t="shared" si="683"/>
        <v>0</v>
      </c>
      <c r="BH315" s="177">
        <f t="shared" si="684"/>
        <v>0</v>
      </c>
      <c r="BI315" s="177">
        <f t="shared" si="685"/>
        <v>0</v>
      </c>
      <c r="BJ315" s="177">
        <f t="shared" si="686"/>
        <v>0</v>
      </c>
      <c r="BK315" s="177">
        <f t="shared" si="687"/>
        <v>0</v>
      </c>
      <c r="BL315" s="177">
        <f t="shared" si="688"/>
        <v>0</v>
      </c>
      <c r="BM315" s="177">
        <f t="shared" si="689"/>
        <v>0</v>
      </c>
      <c r="BN315" s="177">
        <f t="shared" si="690"/>
        <v>0</v>
      </c>
      <c r="BO315" s="539"/>
      <c r="BP315" s="443">
        <f t="shared" si="567"/>
        <v>0</v>
      </c>
      <c r="BQ315" s="443">
        <f t="shared" si="691"/>
        <v>0</v>
      </c>
      <c r="BR315" s="539"/>
      <c r="BS315" s="177">
        <f t="shared" si="692"/>
        <v>0</v>
      </c>
      <c r="BT315" s="177">
        <f t="shared" si="693"/>
        <v>0</v>
      </c>
      <c r="BU315" s="177">
        <f t="shared" si="694"/>
        <v>0</v>
      </c>
      <c r="BV315" s="177">
        <f t="shared" si="695"/>
        <v>0</v>
      </c>
      <c r="BW315" s="177">
        <f t="shared" si="696"/>
        <v>0</v>
      </c>
      <c r="BX315" s="177">
        <f t="shared" si="697"/>
        <v>0</v>
      </c>
      <c r="BY315" s="177">
        <f t="shared" si="698"/>
        <v>0</v>
      </c>
      <c r="BZ315" s="177">
        <f t="shared" si="699"/>
        <v>0</v>
      </c>
      <c r="CA315" s="177">
        <f t="shared" si="700"/>
        <v>0</v>
      </c>
      <c r="CB315" s="177">
        <f t="shared" si="701"/>
        <v>0</v>
      </c>
      <c r="CC315" s="177">
        <f t="shared" si="702"/>
        <v>0</v>
      </c>
      <c r="CD315" s="177">
        <f t="shared" si="703"/>
        <v>0</v>
      </c>
      <c r="CE315" s="177">
        <f t="shared" si="704"/>
        <v>0</v>
      </c>
      <c r="CF315" s="177">
        <f t="shared" si="705"/>
        <v>0</v>
      </c>
      <c r="CG315" s="177">
        <f t="shared" si="706"/>
        <v>0</v>
      </c>
      <c r="CH315" s="177">
        <f t="shared" si="707"/>
        <v>0</v>
      </c>
      <c r="CI315" s="177">
        <f t="shared" si="708"/>
        <v>0</v>
      </c>
      <c r="CJ315" s="177">
        <f t="shared" si="709"/>
        <v>0</v>
      </c>
      <c r="CK315" s="177">
        <f t="shared" si="710"/>
        <v>0</v>
      </c>
      <c r="CL315" s="177">
        <f t="shared" si="711"/>
        <v>0</v>
      </c>
      <c r="CM315" s="177">
        <f t="shared" si="712"/>
        <v>0</v>
      </c>
    </row>
    <row r="316" spans="1:91" s="123" customFormat="1" ht="90" customHeight="1">
      <c r="B316" s="210"/>
      <c r="C316" s="104"/>
      <c r="D316" s="164" t="s">
        <v>4376</v>
      </c>
      <c r="E316" s="486" t="s">
        <v>6201</v>
      </c>
      <c r="F316" s="114" t="s">
        <v>133</v>
      </c>
      <c r="G316" s="115" t="s">
        <v>152</v>
      </c>
      <c r="H316" s="115" t="s">
        <v>182</v>
      </c>
      <c r="I316" s="114">
        <v>2</v>
      </c>
      <c r="J316" s="115">
        <v>0</v>
      </c>
      <c r="K316" s="115" t="s">
        <v>4673</v>
      </c>
      <c r="L316" s="376">
        <v>189.1183</v>
      </c>
      <c r="M316" s="130"/>
      <c r="N316" s="129"/>
      <c r="O316" s="377"/>
      <c r="P316" s="129"/>
      <c r="Q316" s="377"/>
      <c r="R316" s="129"/>
      <c r="S316" s="377"/>
      <c r="T316" s="129"/>
      <c r="U316" s="129"/>
      <c r="V316" s="377"/>
      <c r="W316" s="129"/>
      <c r="X316" s="129"/>
      <c r="Y316" s="129"/>
      <c r="Z316" s="128"/>
      <c r="AA316" s="131">
        <f t="shared" si="664"/>
        <v>0</v>
      </c>
      <c r="AB316" s="131" t="str">
        <f t="shared" si="665"/>
        <v>No</v>
      </c>
      <c r="AC316" s="212" t="str">
        <f t="shared" si="666"/>
        <v>No</v>
      </c>
      <c r="AE316" s="280">
        <v>2</v>
      </c>
      <c r="AF316" s="276">
        <f t="shared" si="667"/>
        <v>0</v>
      </c>
      <c r="AG316" s="111"/>
      <c r="AH316" s="302">
        <v>2.8</v>
      </c>
      <c r="AI316" s="311">
        <f t="shared" si="550"/>
        <v>0</v>
      </c>
      <c r="AJ316" s="198">
        <f t="shared" si="668"/>
        <v>0</v>
      </c>
      <c r="AK316" s="198">
        <f t="shared" si="669"/>
        <v>0</v>
      </c>
      <c r="AL316" s="198">
        <f t="shared" si="670"/>
        <v>0</v>
      </c>
      <c r="AM316" s="198">
        <f t="shared" si="671"/>
        <v>0</v>
      </c>
      <c r="AN316" s="198">
        <f t="shared" si="672"/>
        <v>0</v>
      </c>
      <c r="AO316" s="198">
        <f t="shared" si="673"/>
        <v>0</v>
      </c>
      <c r="AP316" s="198">
        <f t="shared" si="674"/>
        <v>0</v>
      </c>
      <c r="AQ316" s="198">
        <f t="shared" si="675"/>
        <v>0</v>
      </c>
      <c r="AR316" s="198">
        <f t="shared" si="676"/>
        <v>0</v>
      </c>
      <c r="AS316" s="198">
        <f t="shared" si="677"/>
        <v>0</v>
      </c>
      <c r="AT316" s="198">
        <f t="shared" si="678"/>
        <v>0</v>
      </c>
      <c r="AU316" s="198">
        <f t="shared" si="679"/>
        <v>0</v>
      </c>
      <c r="AV316" s="198">
        <f t="shared" si="680"/>
        <v>0</v>
      </c>
      <c r="AW316" s="198">
        <f t="shared" si="681"/>
        <v>0</v>
      </c>
      <c r="AX316" s="524">
        <v>2</v>
      </c>
      <c r="AY316" s="530"/>
      <c r="AZ316" s="285">
        <f t="shared" si="592"/>
        <v>0</v>
      </c>
      <c r="BA316" s="532">
        <v>8</v>
      </c>
      <c r="BB316" s="285">
        <f t="shared" si="593"/>
        <v>0</v>
      </c>
      <c r="BC316" s="530"/>
      <c r="BD316" s="177">
        <f t="shared" si="594"/>
        <v>0</v>
      </c>
      <c r="BE316" s="539"/>
      <c r="BF316" s="177">
        <f t="shared" si="682"/>
        <v>0</v>
      </c>
      <c r="BG316" s="177">
        <f t="shared" si="683"/>
        <v>0</v>
      </c>
      <c r="BH316" s="177">
        <f t="shared" si="684"/>
        <v>0</v>
      </c>
      <c r="BI316" s="177">
        <f t="shared" si="685"/>
        <v>0</v>
      </c>
      <c r="BJ316" s="177">
        <f t="shared" si="686"/>
        <v>0</v>
      </c>
      <c r="BK316" s="177">
        <f t="shared" si="687"/>
        <v>0</v>
      </c>
      <c r="BL316" s="177">
        <f t="shared" si="688"/>
        <v>0</v>
      </c>
      <c r="BM316" s="177">
        <f t="shared" si="689"/>
        <v>0</v>
      </c>
      <c r="BN316" s="177">
        <f t="shared" si="690"/>
        <v>0</v>
      </c>
      <c r="BO316" s="539"/>
      <c r="BP316" s="443">
        <f t="shared" si="567"/>
        <v>0</v>
      </c>
      <c r="BQ316" s="443">
        <f t="shared" si="691"/>
        <v>0</v>
      </c>
      <c r="BR316" s="539"/>
      <c r="BS316" s="177">
        <f t="shared" si="692"/>
        <v>0</v>
      </c>
      <c r="BT316" s="177">
        <f t="shared" si="693"/>
        <v>0</v>
      </c>
      <c r="BU316" s="177">
        <f t="shared" si="694"/>
        <v>0</v>
      </c>
      <c r="BV316" s="177">
        <f t="shared" si="695"/>
        <v>0</v>
      </c>
      <c r="BW316" s="177">
        <f t="shared" si="696"/>
        <v>0</v>
      </c>
      <c r="BX316" s="177">
        <f t="shared" si="697"/>
        <v>0</v>
      </c>
      <c r="BY316" s="177">
        <f t="shared" si="698"/>
        <v>0</v>
      </c>
      <c r="BZ316" s="177">
        <f t="shared" si="699"/>
        <v>0</v>
      </c>
      <c r="CA316" s="177">
        <f t="shared" si="700"/>
        <v>0</v>
      </c>
      <c r="CB316" s="177">
        <f t="shared" si="701"/>
        <v>0</v>
      </c>
      <c r="CC316" s="177">
        <f t="shared" si="702"/>
        <v>0</v>
      </c>
      <c r="CD316" s="177">
        <f t="shared" si="703"/>
        <v>0</v>
      </c>
      <c r="CE316" s="177">
        <f t="shared" si="704"/>
        <v>0</v>
      </c>
      <c r="CF316" s="177">
        <f t="shared" si="705"/>
        <v>0</v>
      </c>
      <c r="CG316" s="177">
        <f t="shared" si="706"/>
        <v>0</v>
      </c>
      <c r="CH316" s="177">
        <f t="shared" si="707"/>
        <v>0</v>
      </c>
      <c r="CI316" s="177">
        <f t="shared" si="708"/>
        <v>0</v>
      </c>
      <c r="CJ316" s="177">
        <f t="shared" si="709"/>
        <v>0</v>
      </c>
      <c r="CK316" s="177">
        <f t="shared" si="710"/>
        <v>0</v>
      </c>
      <c r="CL316" s="177">
        <f t="shared" si="711"/>
        <v>0</v>
      </c>
      <c r="CM316" s="177">
        <f t="shared" si="712"/>
        <v>0</v>
      </c>
    </row>
    <row r="317" spans="1:91" s="123" customFormat="1" ht="90" customHeight="1">
      <c r="B317" s="210"/>
      <c r="C317" s="104"/>
      <c r="D317" s="163" t="s">
        <v>2269</v>
      </c>
      <c r="E317" s="175" t="s">
        <v>2884</v>
      </c>
      <c r="F317" s="111" t="s">
        <v>134</v>
      </c>
      <c r="G317" s="112" t="s">
        <v>151</v>
      </c>
      <c r="H317" s="112" t="s">
        <v>182</v>
      </c>
      <c r="I317" s="111">
        <v>2</v>
      </c>
      <c r="J317" s="112">
        <v>0</v>
      </c>
      <c r="K317" s="112" t="s">
        <v>4673</v>
      </c>
      <c r="L317" s="375">
        <v>251.88135000000003</v>
      </c>
      <c r="M317" s="401"/>
      <c r="N317" s="137"/>
      <c r="O317" s="161"/>
      <c r="P317" s="137"/>
      <c r="Q317" s="161"/>
      <c r="R317" s="137"/>
      <c r="S317" s="161"/>
      <c r="T317" s="137"/>
      <c r="U317" s="137"/>
      <c r="V317" s="161"/>
      <c r="W317" s="137"/>
      <c r="X317" s="137"/>
      <c r="Y317" s="137"/>
      <c r="Z317" s="136"/>
      <c r="AA317" s="138">
        <f t="shared" si="664"/>
        <v>0</v>
      </c>
      <c r="AB317" s="138" t="str">
        <f t="shared" si="665"/>
        <v>No</v>
      </c>
      <c r="AC317" s="211" t="str">
        <f t="shared" si="666"/>
        <v>No</v>
      </c>
      <c r="AE317" s="280">
        <v>2</v>
      </c>
      <c r="AF317" s="276">
        <f t="shared" si="667"/>
        <v>0</v>
      </c>
      <c r="AG317" s="111"/>
      <c r="AH317" s="302">
        <v>4.7</v>
      </c>
      <c r="AI317" s="311">
        <f t="shared" si="550"/>
        <v>0</v>
      </c>
      <c r="AJ317" s="198">
        <f t="shared" si="668"/>
        <v>0</v>
      </c>
      <c r="AK317" s="198">
        <f t="shared" si="669"/>
        <v>0</v>
      </c>
      <c r="AL317" s="198">
        <f t="shared" si="670"/>
        <v>0</v>
      </c>
      <c r="AM317" s="198">
        <f t="shared" si="671"/>
        <v>0</v>
      </c>
      <c r="AN317" s="198">
        <f t="shared" si="672"/>
        <v>0</v>
      </c>
      <c r="AO317" s="198">
        <f t="shared" si="673"/>
        <v>0</v>
      </c>
      <c r="AP317" s="198">
        <f t="shared" si="674"/>
        <v>0</v>
      </c>
      <c r="AQ317" s="198">
        <f t="shared" si="675"/>
        <v>0</v>
      </c>
      <c r="AR317" s="198">
        <f t="shared" si="676"/>
        <v>0</v>
      </c>
      <c r="AS317" s="198">
        <f t="shared" si="677"/>
        <v>0</v>
      </c>
      <c r="AT317" s="198">
        <f t="shared" si="678"/>
        <v>0</v>
      </c>
      <c r="AU317" s="198">
        <f t="shared" si="679"/>
        <v>0</v>
      </c>
      <c r="AV317" s="198">
        <f t="shared" si="680"/>
        <v>0</v>
      </c>
      <c r="AW317" s="198">
        <f t="shared" si="681"/>
        <v>0</v>
      </c>
      <c r="AX317" s="524">
        <v>2</v>
      </c>
      <c r="AY317" s="530"/>
      <c r="AZ317" s="285">
        <f t="shared" si="592"/>
        <v>0</v>
      </c>
      <c r="BA317" s="532">
        <v>12</v>
      </c>
      <c r="BB317" s="285">
        <f t="shared" si="593"/>
        <v>0</v>
      </c>
      <c r="BC317" s="530"/>
      <c r="BD317" s="177">
        <f t="shared" si="594"/>
        <v>0</v>
      </c>
      <c r="BE317" s="539"/>
      <c r="BF317" s="177">
        <f t="shared" si="682"/>
        <v>0</v>
      </c>
      <c r="BG317" s="177">
        <f t="shared" si="683"/>
        <v>0</v>
      </c>
      <c r="BH317" s="177">
        <f t="shared" si="684"/>
        <v>0</v>
      </c>
      <c r="BI317" s="177">
        <f t="shared" si="685"/>
        <v>0</v>
      </c>
      <c r="BJ317" s="177">
        <f t="shared" si="686"/>
        <v>0</v>
      </c>
      <c r="BK317" s="177">
        <f t="shared" si="687"/>
        <v>0</v>
      </c>
      <c r="BL317" s="177">
        <f t="shared" si="688"/>
        <v>0</v>
      </c>
      <c r="BM317" s="177">
        <f t="shared" si="689"/>
        <v>0</v>
      </c>
      <c r="BN317" s="177">
        <f t="shared" si="690"/>
        <v>0</v>
      </c>
      <c r="BO317" s="539"/>
      <c r="BP317" s="443">
        <f t="shared" si="567"/>
        <v>0</v>
      </c>
      <c r="BQ317" s="443">
        <f t="shared" si="691"/>
        <v>0</v>
      </c>
      <c r="BR317" s="539"/>
      <c r="BS317" s="177">
        <f t="shared" si="692"/>
        <v>0</v>
      </c>
      <c r="BT317" s="177">
        <f t="shared" si="693"/>
        <v>0</v>
      </c>
      <c r="BU317" s="177">
        <f t="shared" si="694"/>
        <v>0</v>
      </c>
      <c r="BV317" s="177">
        <f t="shared" si="695"/>
        <v>0</v>
      </c>
      <c r="BW317" s="177">
        <f t="shared" si="696"/>
        <v>0</v>
      </c>
      <c r="BX317" s="177">
        <f t="shared" si="697"/>
        <v>0</v>
      </c>
      <c r="BY317" s="177">
        <f t="shared" si="698"/>
        <v>0</v>
      </c>
      <c r="BZ317" s="177">
        <f t="shared" si="699"/>
        <v>0</v>
      </c>
      <c r="CA317" s="177">
        <f t="shared" si="700"/>
        <v>0</v>
      </c>
      <c r="CB317" s="177">
        <f t="shared" si="701"/>
        <v>0</v>
      </c>
      <c r="CC317" s="177">
        <f t="shared" si="702"/>
        <v>0</v>
      </c>
      <c r="CD317" s="177">
        <f t="shared" si="703"/>
        <v>0</v>
      </c>
      <c r="CE317" s="177">
        <f t="shared" si="704"/>
        <v>0</v>
      </c>
      <c r="CF317" s="177">
        <f t="shared" si="705"/>
        <v>0</v>
      </c>
      <c r="CG317" s="177">
        <f t="shared" si="706"/>
        <v>0</v>
      </c>
      <c r="CH317" s="177">
        <f t="shared" si="707"/>
        <v>0</v>
      </c>
      <c r="CI317" s="177">
        <f t="shared" si="708"/>
        <v>0</v>
      </c>
      <c r="CJ317" s="177">
        <f t="shared" si="709"/>
        <v>0</v>
      </c>
      <c r="CK317" s="177">
        <f t="shared" si="710"/>
        <v>0</v>
      </c>
      <c r="CL317" s="177">
        <f t="shared" si="711"/>
        <v>0</v>
      </c>
      <c r="CM317" s="177">
        <f t="shared" si="712"/>
        <v>0</v>
      </c>
    </row>
    <row r="318" spans="1:91" s="123" customFormat="1" ht="90" customHeight="1">
      <c r="B318" s="210"/>
      <c r="C318" s="104"/>
      <c r="D318" s="163" t="s">
        <v>4405</v>
      </c>
      <c r="E318" s="487" t="s">
        <v>6201</v>
      </c>
      <c r="F318" s="111" t="s">
        <v>134</v>
      </c>
      <c r="G318" s="112" t="s">
        <v>151</v>
      </c>
      <c r="H318" s="112" t="s">
        <v>182</v>
      </c>
      <c r="I318" s="111">
        <v>2</v>
      </c>
      <c r="J318" s="112">
        <v>0</v>
      </c>
      <c r="K318" s="112" t="s">
        <v>4673</v>
      </c>
      <c r="L318" s="375">
        <v>219.02950000000001</v>
      </c>
      <c r="M318" s="401"/>
      <c r="N318" s="137"/>
      <c r="O318" s="161"/>
      <c r="P318" s="137"/>
      <c r="Q318" s="161"/>
      <c r="R318" s="137"/>
      <c r="S318" s="161"/>
      <c r="T318" s="137"/>
      <c r="U318" s="137"/>
      <c r="V318" s="161"/>
      <c r="W318" s="137"/>
      <c r="X318" s="137"/>
      <c r="Y318" s="137"/>
      <c r="Z318" s="136"/>
      <c r="AA318" s="138">
        <f t="shared" si="664"/>
        <v>0</v>
      </c>
      <c r="AB318" s="138" t="str">
        <f t="shared" si="665"/>
        <v>No</v>
      </c>
      <c r="AC318" s="211" t="str">
        <f t="shared" si="666"/>
        <v>No</v>
      </c>
      <c r="AE318" s="280">
        <v>2</v>
      </c>
      <c r="AF318" s="276">
        <f t="shared" si="667"/>
        <v>0</v>
      </c>
      <c r="AG318" s="111"/>
      <c r="AH318" s="302">
        <v>4.7</v>
      </c>
      <c r="AI318" s="311">
        <f t="shared" si="550"/>
        <v>0</v>
      </c>
      <c r="AJ318" s="198">
        <f t="shared" si="668"/>
        <v>0</v>
      </c>
      <c r="AK318" s="198">
        <f t="shared" si="669"/>
        <v>0</v>
      </c>
      <c r="AL318" s="198">
        <f t="shared" si="670"/>
        <v>0</v>
      </c>
      <c r="AM318" s="198">
        <f t="shared" si="671"/>
        <v>0</v>
      </c>
      <c r="AN318" s="198">
        <f t="shared" si="672"/>
        <v>0</v>
      </c>
      <c r="AO318" s="198">
        <f t="shared" si="673"/>
        <v>0</v>
      </c>
      <c r="AP318" s="198">
        <f t="shared" si="674"/>
        <v>0</v>
      </c>
      <c r="AQ318" s="198">
        <f t="shared" si="675"/>
        <v>0</v>
      </c>
      <c r="AR318" s="198">
        <f t="shared" si="676"/>
        <v>0</v>
      </c>
      <c r="AS318" s="198">
        <f t="shared" si="677"/>
        <v>0</v>
      </c>
      <c r="AT318" s="198">
        <f t="shared" si="678"/>
        <v>0</v>
      </c>
      <c r="AU318" s="198">
        <f t="shared" si="679"/>
        <v>0</v>
      </c>
      <c r="AV318" s="198">
        <f t="shared" si="680"/>
        <v>0</v>
      </c>
      <c r="AW318" s="198">
        <f t="shared" si="681"/>
        <v>0</v>
      </c>
      <c r="AX318" s="524">
        <v>2</v>
      </c>
      <c r="AY318" s="530"/>
      <c r="AZ318" s="285">
        <f t="shared" si="592"/>
        <v>0</v>
      </c>
      <c r="BA318" s="532">
        <v>12</v>
      </c>
      <c r="BB318" s="285">
        <f t="shared" si="593"/>
        <v>0</v>
      </c>
      <c r="BC318" s="530"/>
      <c r="BD318" s="177">
        <f t="shared" si="594"/>
        <v>0</v>
      </c>
      <c r="BE318" s="539"/>
      <c r="BF318" s="177">
        <f t="shared" si="682"/>
        <v>0</v>
      </c>
      <c r="BG318" s="177">
        <f t="shared" si="683"/>
        <v>0</v>
      </c>
      <c r="BH318" s="177">
        <f t="shared" si="684"/>
        <v>0</v>
      </c>
      <c r="BI318" s="177">
        <f t="shared" si="685"/>
        <v>0</v>
      </c>
      <c r="BJ318" s="177">
        <f t="shared" si="686"/>
        <v>0</v>
      </c>
      <c r="BK318" s="177">
        <f t="shared" si="687"/>
        <v>0</v>
      </c>
      <c r="BL318" s="177">
        <f t="shared" si="688"/>
        <v>0</v>
      </c>
      <c r="BM318" s="177">
        <f t="shared" si="689"/>
        <v>0</v>
      </c>
      <c r="BN318" s="177">
        <f t="shared" si="690"/>
        <v>0</v>
      </c>
      <c r="BO318" s="539"/>
      <c r="BP318" s="443">
        <f t="shared" si="567"/>
        <v>0</v>
      </c>
      <c r="BQ318" s="443">
        <f t="shared" si="691"/>
        <v>0</v>
      </c>
      <c r="BR318" s="539"/>
      <c r="BS318" s="177">
        <f t="shared" si="692"/>
        <v>0</v>
      </c>
      <c r="BT318" s="177">
        <f t="shared" si="693"/>
        <v>0</v>
      </c>
      <c r="BU318" s="177">
        <f t="shared" si="694"/>
        <v>0</v>
      </c>
      <c r="BV318" s="177">
        <f t="shared" si="695"/>
        <v>0</v>
      </c>
      <c r="BW318" s="177">
        <f t="shared" si="696"/>
        <v>0</v>
      </c>
      <c r="BX318" s="177">
        <f t="shared" si="697"/>
        <v>0</v>
      </c>
      <c r="BY318" s="177">
        <f t="shared" si="698"/>
        <v>0</v>
      </c>
      <c r="BZ318" s="177">
        <f t="shared" si="699"/>
        <v>0</v>
      </c>
      <c r="CA318" s="177">
        <f t="shared" si="700"/>
        <v>0</v>
      </c>
      <c r="CB318" s="177">
        <f t="shared" si="701"/>
        <v>0</v>
      </c>
      <c r="CC318" s="177">
        <f t="shared" si="702"/>
        <v>0</v>
      </c>
      <c r="CD318" s="177">
        <f t="shared" si="703"/>
        <v>0</v>
      </c>
      <c r="CE318" s="177">
        <f t="shared" si="704"/>
        <v>0</v>
      </c>
      <c r="CF318" s="177">
        <f t="shared" si="705"/>
        <v>0</v>
      </c>
      <c r="CG318" s="177">
        <f t="shared" si="706"/>
        <v>0</v>
      </c>
      <c r="CH318" s="177">
        <f t="shared" si="707"/>
        <v>0</v>
      </c>
      <c r="CI318" s="177">
        <f t="shared" si="708"/>
        <v>0</v>
      </c>
      <c r="CJ318" s="177">
        <f t="shared" si="709"/>
        <v>0</v>
      </c>
      <c r="CK318" s="177">
        <f t="shared" si="710"/>
        <v>0</v>
      </c>
      <c r="CL318" s="177">
        <f t="shared" si="711"/>
        <v>0</v>
      </c>
      <c r="CM318" s="177">
        <f t="shared" si="712"/>
        <v>0</v>
      </c>
    </row>
    <row r="319" spans="1:91" s="123" customFormat="1" ht="90" customHeight="1">
      <c r="B319" s="210"/>
      <c r="C319" s="104"/>
      <c r="D319" s="164" t="s">
        <v>2270</v>
      </c>
      <c r="E319" s="223" t="s">
        <v>2884</v>
      </c>
      <c r="F319" s="114" t="s">
        <v>134</v>
      </c>
      <c r="G319" s="115" t="s">
        <v>106</v>
      </c>
      <c r="H319" s="115" t="s">
        <v>182</v>
      </c>
      <c r="I319" s="114">
        <v>1</v>
      </c>
      <c r="J319" s="115">
        <v>0</v>
      </c>
      <c r="K319" s="115" t="s">
        <v>4673</v>
      </c>
      <c r="L319" s="376">
        <v>142.9743</v>
      </c>
      <c r="M319" s="130"/>
      <c r="N319" s="129"/>
      <c r="O319" s="377"/>
      <c r="P319" s="129"/>
      <c r="Q319" s="377"/>
      <c r="R319" s="129"/>
      <c r="S319" s="377"/>
      <c r="T319" s="129"/>
      <c r="U319" s="129"/>
      <c r="V319" s="377"/>
      <c r="W319" s="129"/>
      <c r="X319" s="129"/>
      <c r="Y319" s="129"/>
      <c r="Z319" s="128"/>
      <c r="AA319" s="131">
        <f t="shared" si="664"/>
        <v>0</v>
      </c>
      <c r="AB319" s="131" t="str">
        <f t="shared" si="665"/>
        <v>No</v>
      </c>
      <c r="AC319" s="212" t="str">
        <f t="shared" si="666"/>
        <v>No</v>
      </c>
      <c r="AE319" s="280">
        <v>1</v>
      </c>
      <c r="AF319" s="276">
        <f t="shared" si="667"/>
        <v>0</v>
      </c>
      <c r="AG319" s="111"/>
      <c r="AH319" s="302">
        <v>6</v>
      </c>
      <c r="AI319" s="311">
        <f t="shared" si="550"/>
        <v>0</v>
      </c>
      <c r="AJ319" s="198">
        <f t="shared" si="668"/>
        <v>0</v>
      </c>
      <c r="AK319" s="198">
        <f t="shared" si="669"/>
        <v>0</v>
      </c>
      <c r="AL319" s="198">
        <f t="shared" si="670"/>
        <v>0</v>
      </c>
      <c r="AM319" s="198">
        <f t="shared" si="671"/>
        <v>0</v>
      </c>
      <c r="AN319" s="198">
        <f t="shared" si="672"/>
        <v>0</v>
      </c>
      <c r="AO319" s="198">
        <f t="shared" si="673"/>
        <v>0</v>
      </c>
      <c r="AP319" s="198">
        <f t="shared" si="674"/>
        <v>0</v>
      </c>
      <c r="AQ319" s="198">
        <f t="shared" si="675"/>
        <v>0</v>
      </c>
      <c r="AR319" s="198">
        <f t="shared" si="676"/>
        <v>0</v>
      </c>
      <c r="AS319" s="198">
        <f t="shared" si="677"/>
        <v>0</v>
      </c>
      <c r="AT319" s="198">
        <f t="shared" si="678"/>
        <v>0</v>
      </c>
      <c r="AU319" s="198">
        <f t="shared" si="679"/>
        <v>0</v>
      </c>
      <c r="AV319" s="198">
        <f t="shared" si="680"/>
        <v>0</v>
      </c>
      <c r="AW319" s="198">
        <f t="shared" si="681"/>
        <v>0</v>
      </c>
      <c r="AX319" s="524">
        <v>1</v>
      </c>
      <c r="AY319" s="530"/>
      <c r="AZ319" s="285">
        <f t="shared" si="592"/>
        <v>0</v>
      </c>
      <c r="BA319" s="532">
        <v>6</v>
      </c>
      <c r="BB319" s="285">
        <f t="shared" si="593"/>
        <v>0</v>
      </c>
      <c r="BC319" s="530"/>
      <c r="BD319" s="177">
        <f t="shared" si="594"/>
        <v>0</v>
      </c>
      <c r="BE319" s="539"/>
      <c r="BF319" s="177">
        <f t="shared" si="682"/>
        <v>0</v>
      </c>
      <c r="BG319" s="177">
        <f t="shared" si="683"/>
        <v>0</v>
      </c>
      <c r="BH319" s="177">
        <f t="shared" si="684"/>
        <v>0</v>
      </c>
      <c r="BI319" s="177">
        <f t="shared" si="685"/>
        <v>0</v>
      </c>
      <c r="BJ319" s="177">
        <f t="shared" si="686"/>
        <v>0</v>
      </c>
      <c r="BK319" s="177">
        <f t="shared" si="687"/>
        <v>0</v>
      </c>
      <c r="BL319" s="177">
        <f t="shared" si="688"/>
        <v>0</v>
      </c>
      <c r="BM319" s="177">
        <f t="shared" si="689"/>
        <v>0</v>
      </c>
      <c r="BN319" s="177">
        <f t="shared" si="690"/>
        <v>0</v>
      </c>
      <c r="BO319" s="539"/>
      <c r="BP319" s="443">
        <f t="shared" si="567"/>
        <v>0</v>
      </c>
      <c r="BQ319" s="443">
        <f t="shared" si="691"/>
        <v>0</v>
      </c>
      <c r="BR319" s="539"/>
      <c r="BS319" s="177">
        <f t="shared" si="692"/>
        <v>0</v>
      </c>
      <c r="BT319" s="177">
        <f t="shared" si="693"/>
        <v>0</v>
      </c>
      <c r="BU319" s="177">
        <f t="shared" si="694"/>
        <v>0</v>
      </c>
      <c r="BV319" s="177">
        <f t="shared" si="695"/>
        <v>0</v>
      </c>
      <c r="BW319" s="177">
        <f t="shared" si="696"/>
        <v>0</v>
      </c>
      <c r="BX319" s="177">
        <f t="shared" si="697"/>
        <v>0</v>
      </c>
      <c r="BY319" s="177">
        <f t="shared" si="698"/>
        <v>0</v>
      </c>
      <c r="BZ319" s="177">
        <f t="shared" si="699"/>
        <v>0</v>
      </c>
      <c r="CA319" s="177">
        <f t="shared" si="700"/>
        <v>0</v>
      </c>
      <c r="CB319" s="177">
        <f t="shared" si="701"/>
        <v>0</v>
      </c>
      <c r="CC319" s="177">
        <f t="shared" si="702"/>
        <v>0</v>
      </c>
      <c r="CD319" s="177">
        <f t="shared" si="703"/>
        <v>0</v>
      </c>
      <c r="CE319" s="177">
        <f t="shared" si="704"/>
        <v>0</v>
      </c>
      <c r="CF319" s="177">
        <f t="shared" si="705"/>
        <v>0</v>
      </c>
      <c r="CG319" s="177">
        <f t="shared" si="706"/>
        <v>0</v>
      </c>
      <c r="CH319" s="177">
        <f t="shared" si="707"/>
        <v>0</v>
      </c>
      <c r="CI319" s="177">
        <f t="shared" si="708"/>
        <v>0</v>
      </c>
      <c r="CJ319" s="177">
        <f t="shared" si="709"/>
        <v>0</v>
      </c>
      <c r="CK319" s="177">
        <f t="shared" si="710"/>
        <v>0</v>
      </c>
      <c r="CL319" s="177">
        <f t="shared" si="711"/>
        <v>0</v>
      </c>
      <c r="CM319" s="177">
        <f t="shared" si="712"/>
        <v>0</v>
      </c>
    </row>
    <row r="320" spans="1:91" s="123" customFormat="1" ht="90" customHeight="1">
      <c r="B320" s="210"/>
      <c r="C320" s="104"/>
      <c r="D320" s="164" t="s">
        <v>4434</v>
      </c>
      <c r="E320" s="486" t="s">
        <v>6201</v>
      </c>
      <c r="F320" s="114" t="s">
        <v>134</v>
      </c>
      <c r="G320" s="115" t="s">
        <v>106</v>
      </c>
      <c r="H320" s="115" t="s">
        <v>182</v>
      </c>
      <c r="I320" s="114">
        <v>1</v>
      </c>
      <c r="J320" s="115">
        <v>0</v>
      </c>
      <c r="K320" s="115" t="s">
        <v>4673</v>
      </c>
      <c r="L320" s="376">
        <v>124.32100000000001</v>
      </c>
      <c r="M320" s="130"/>
      <c r="N320" s="129"/>
      <c r="O320" s="377"/>
      <c r="P320" s="129"/>
      <c r="Q320" s="377"/>
      <c r="R320" s="129"/>
      <c r="S320" s="377"/>
      <c r="T320" s="129"/>
      <c r="U320" s="129"/>
      <c r="V320" s="377"/>
      <c r="W320" s="129"/>
      <c r="X320" s="129"/>
      <c r="Y320" s="129"/>
      <c r="Z320" s="128"/>
      <c r="AA320" s="131">
        <f t="shared" si="664"/>
        <v>0</v>
      </c>
      <c r="AB320" s="131" t="str">
        <f t="shared" si="665"/>
        <v>No</v>
      </c>
      <c r="AC320" s="212" t="str">
        <f t="shared" si="666"/>
        <v>No</v>
      </c>
      <c r="AE320" s="280">
        <v>1</v>
      </c>
      <c r="AF320" s="276">
        <f t="shared" si="667"/>
        <v>0</v>
      </c>
      <c r="AG320" s="111"/>
      <c r="AH320" s="302">
        <v>6</v>
      </c>
      <c r="AI320" s="311">
        <f t="shared" si="550"/>
        <v>0</v>
      </c>
      <c r="AJ320" s="198">
        <f t="shared" si="668"/>
        <v>0</v>
      </c>
      <c r="AK320" s="198">
        <f t="shared" si="669"/>
        <v>0</v>
      </c>
      <c r="AL320" s="198">
        <f t="shared" si="670"/>
        <v>0</v>
      </c>
      <c r="AM320" s="198">
        <f t="shared" si="671"/>
        <v>0</v>
      </c>
      <c r="AN320" s="198">
        <f t="shared" si="672"/>
        <v>0</v>
      </c>
      <c r="AO320" s="198">
        <f t="shared" si="673"/>
        <v>0</v>
      </c>
      <c r="AP320" s="198">
        <f t="shared" si="674"/>
        <v>0</v>
      </c>
      <c r="AQ320" s="198">
        <f t="shared" si="675"/>
        <v>0</v>
      </c>
      <c r="AR320" s="198">
        <f t="shared" si="676"/>
        <v>0</v>
      </c>
      <c r="AS320" s="198">
        <f t="shared" si="677"/>
        <v>0</v>
      </c>
      <c r="AT320" s="198">
        <f t="shared" si="678"/>
        <v>0</v>
      </c>
      <c r="AU320" s="198">
        <f t="shared" si="679"/>
        <v>0</v>
      </c>
      <c r="AV320" s="198">
        <f t="shared" si="680"/>
        <v>0</v>
      </c>
      <c r="AW320" s="198">
        <f t="shared" si="681"/>
        <v>0</v>
      </c>
      <c r="AX320" s="524">
        <v>1</v>
      </c>
      <c r="AY320" s="530"/>
      <c r="AZ320" s="285">
        <f t="shared" si="592"/>
        <v>0</v>
      </c>
      <c r="BA320" s="532">
        <v>6</v>
      </c>
      <c r="BB320" s="285">
        <f t="shared" si="593"/>
        <v>0</v>
      </c>
      <c r="BC320" s="530"/>
      <c r="BD320" s="177">
        <f t="shared" si="594"/>
        <v>0</v>
      </c>
      <c r="BE320" s="539"/>
      <c r="BF320" s="177">
        <f t="shared" si="682"/>
        <v>0</v>
      </c>
      <c r="BG320" s="177">
        <f t="shared" si="683"/>
        <v>0</v>
      </c>
      <c r="BH320" s="177">
        <f t="shared" si="684"/>
        <v>0</v>
      </c>
      <c r="BI320" s="177">
        <f t="shared" si="685"/>
        <v>0</v>
      </c>
      <c r="BJ320" s="177">
        <f t="shared" si="686"/>
        <v>0</v>
      </c>
      <c r="BK320" s="177">
        <f t="shared" si="687"/>
        <v>0</v>
      </c>
      <c r="BL320" s="177">
        <f t="shared" si="688"/>
        <v>0</v>
      </c>
      <c r="BM320" s="177">
        <f t="shared" si="689"/>
        <v>0</v>
      </c>
      <c r="BN320" s="177">
        <f t="shared" si="690"/>
        <v>0</v>
      </c>
      <c r="BO320" s="539"/>
      <c r="BP320" s="443">
        <f t="shared" si="567"/>
        <v>0</v>
      </c>
      <c r="BQ320" s="443">
        <f t="shared" si="691"/>
        <v>0</v>
      </c>
      <c r="BR320" s="539"/>
      <c r="BS320" s="177">
        <f t="shared" si="692"/>
        <v>0</v>
      </c>
      <c r="BT320" s="177">
        <f t="shared" si="693"/>
        <v>0</v>
      </c>
      <c r="BU320" s="177">
        <f t="shared" si="694"/>
        <v>0</v>
      </c>
      <c r="BV320" s="177">
        <f t="shared" si="695"/>
        <v>0</v>
      </c>
      <c r="BW320" s="177">
        <f t="shared" si="696"/>
        <v>0</v>
      </c>
      <c r="BX320" s="177">
        <f t="shared" si="697"/>
        <v>0</v>
      </c>
      <c r="BY320" s="177">
        <f t="shared" si="698"/>
        <v>0</v>
      </c>
      <c r="BZ320" s="177">
        <f t="shared" si="699"/>
        <v>0</v>
      </c>
      <c r="CA320" s="177">
        <f t="shared" si="700"/>
        <v>0</v>
      </c>
      <c r="CB320" s="177">
        <f t="shared" si="701"/>
        <v>0</v>
      </c>
      <c r="CC320" s="177">
        <f t="shared" si="702"/>
        <v>0</v>
      </c>
      <c r="CD320" s="177">
        <f t="shared" si="703"/>
        <v>0</v>
      </c>
      <c r="CE320" s="177">
        <f t="shared" si="704"/>
        <v>0</v>
      </c>
      <c r="CF320" s="177">
        <f t="shared" si="705"/>
        <v>0</v>
      </c>
      <c r="CG320" s="177">
        <f t="shared" si="706"/>
        <v>0</v>
      </c>
      <c r="CH320" s="177">
        <f t="shared" si="707"/>
        <v>0</v>
      </c>
      <c r="CI320" s="177">
        <f t="shared" si="708"/>
        <v>0</v>
      </c>
      <c r="CJ320" s="177">
        <f t="shared" si="709"/>
        <v>0</v>
      </c>
      <c r="CK320" s="177">
        <f t="shared" si="710"/>
        <v>0</v>
      </c>
      <c r="CL320" s="177">
        <f t="shared" si="711"/>
        <v>0</v>
      </c>
      <c r="CM320" s="177">
        <f t="shared" si="712"/>
        <v>0</v>
      </c>
    </row>
    <row r="321" spans="2:91" s="123" customFormat="1" ht="90" customHeight="1">
      <c r="B321" s="210"/>
      <c r="C321" s="104"/>
      <c r="D321" s="163" t="s">
        <v>2271</v>
      </c>
      <c r="E321" s="175" t="s">
        <v>2884</v>
      </c>
      <c r="F321" s="111" t="s">
        <v>134</v>
      </c>
      <c r="G321" s="261" t="s">
        <v>4996</v>
      </c>
      <c r="H321" s="112" t="s">
        <v>182</v>
      </c>
      <c r="I321" s="112">
        <v>1</v>
      </c>
      <c r="J321" s="112">
        <v>0</v>
      </c>
      <c r="K321" s="112" t="s">
        <v>4673</v>
      </c>
      <c r="L321" s="402">
        <v>162.22499999999999</v>
      </c>
      <c r="M321" s="401"/>
      <c r="N321" s="401"/>
      <c r="O321" s="401"/>
      <c r="P321" s="137"/>
      <c r="Q321" s="401"/>
      <c r="R321" s="401"/>
      <c r="S321" s="401"/>
      <c r="T321" s="137"/>
      <c r="U321" s="401"/>
      <c r="V321" s="401"/>
      <c r="W321" s="401"/>
      <c r="X321" s="401"/>
      <c r="Y321" s="401"/>
      <c r="Z321" s="137"/>
      <c r="AA321" s="138">
        <f t="shared" si="664"/>
        <v>0</v>
      </c>
      <c r="AB321" s="138" t="str">
        <f t="shared" si="665"/>
        <v>No</v>
      </c>
      <c r="AC321" s="211" t="str">
        <f t="shared" si="666"/>
        <v>No</v>
      </c>
      <c r="AD321" s="403"/>
      <c r="AE321" s="280">
        <v>1</v>
      </c>
      <c r="AF321" s="276">
        <f t="shared" si="667"/>
        <v>0</v>
      </c>
      <c r="AG321" s="111"/>
      <c r="AH321" s="302">
        <v>2.15</v>
      </c>
      <c r="AI321" s="311">
        <f t="shared" si="550"/>
        <v>0</v>
      </c>
      <c r="AJ321" s="198">
        <f t="shared" si="668"/>
        <v>0</v>
      </c>
      <c r="AK321" s="198">
        <f t="shared" si="669"/>
        <v>0</v>
      </c>
      <c r="AL321" s="198">
        <f t="shared" si="670"/>
        <v>0</v>
      </c>
      <c r="AM321" s="198">
        <f t="shared" si="671"/>
        <v>0</v>
      </c>
      <c r="AN321" s="198">
        <f t="shared" si="672"/>
        <v>0</v>
      </c>
      <c r="AO321" s="198">
        <f t="shared" si="673"/>
        <v>0</v>
      </c>
      <c r="AP321" s="198">
        <f t="shared" si="674"/>
        <v>0</v>
      </c>
      <c r="AQ321" s="198">
        <f t="shared" si="675"/>
        <v>0</v>
      </c>
      <c r="AR321" s="198">
        <f t="shared" si="676"/>
        <v>0</v>
      </c>
      <c r="AS321" s="198">
        <f t="shared" si="677"/>
        <v>0</v>
      </c>
      <c r="AT321" s="198">
        <f t="shared" si="678"/>
        <v>0</v>
      </c>
      <c r="AU321" s="198">
        <f t="shared" si="679"/>
        <v>0</v>
      </c>
      <c r="AV321" s="198">
        <f t="shared" si="680"/>
        <v>0</v>
      </c>
      <c r="AW321" s="198">
        <f t="shared" si="681"/>
        <v>0</v>
      </c>
      <c r="AX321" s="524">
        <v>1</v>
      </c>
      <c r="AY321" s="534">
        <v>5</v>
      </c>
      <c r="AZ321" s="285">
        <f t="shared" si="592"/>
        <v>0</v>
      </c>
      <c r="BA321" s="530"/>
      <c r="BB321" s="285">
        <f t="shared" si="593"/>
        <v>0</v>
      </c>
      <c r="BC321" s="530"/>
      <c r="BD321" s="177">
        <f t="shared" si="594"/>
        <v>0</v>
      </c>
      <c r="BE321" s="539"/>
      <c r="BF321" s="177">
        <f t="shared" si="682"/>
        <v>0</v>
      </c>
      <c r="BG321" s="177">
        <f t="shared" si="683"/>
        <v>0</v>
      </c>
      <c r="BH321" s="177">
        <f t="shared" si="684"/>
        <v>0</v>
      </c>
      <c r="BI321" s="177">
        <f t="shared" si="685"/>
        <v>0</v>
      </c>
      <c r="BJ321" s="177">
        <f t="shared" si="686"/>
        <v>0</v>
      </c>
      <c r="BK321" s="177">
        <f t="shared" si="687"/>
        <v>0</v>
      </c>
      <c r="BL321" s="177">
        <f t="shared" si="688"/>
        <v>0</v>
      </c>
      <c r="BM321" s="177">
        <f t="shared" si="689"/>
        <v>0</v>
      </c>
      <c r="BN321" s="177">
        <f t="shared" si="690"/>
        <v>0</v>
      </c>
      <c r="BO321" s="539"/>
      <c r="BP321" s="443">
        <f t="shared" si="567"/>
        <v>0</v>
      </c>
      <c r="BQ321" s="443">
        <f t="shared" si="691"/>
        <v>0</v>
      </c>
      <c r="BR321" s="539"/>
      <c r="BS321" s="177">
        <f t="shared" si="692"/>
        <v>0</v>
      </c>
      <c r="BT321" s="177">
        <f t="shared" si="693"/>
        <v>0</v>
      </c>
      <c r="BU321" s="177">
        <f t="shared" si="694"/>
        <v>0</v>
      </c>
      <c r="BV321" s="177">
        <f t="shared" si="695"/>
        <v>0</v>
      </c>
      <c r="BW321" s="177">
        <f t="shared" si="696"/>
        <v>0</v>
      </c>
      <c r="BX321" s="177">
        <f t="shared" si="697"/>
        <v>0</v>
      </c>
      <c r="BY321" s="177">
        <f t="shared" si="698"/>
        <v>0</v>
      </c>
      <c r="BZ321" s="177">
        <f t="shared" si="699"/>
        <v>0</v>
      </c>
      <c r="CA321" s="177">
        <f t="shared" si="700"/>
        <v>0</v>
      </c>
      <c r="CB321" s="177">
        <f t="shared" si="701"/>
        <v>0</v>
      </c>
      <c r="CC321" s="177">
        <f t="shared" si="702"/>
        <v>0</v>
      </c>
      <c r="CD321" s="177">
        <f t="shared" si="703"/>
        <v>0</v>
      </c>
      <c r="CE321" s="177">
        <f t="shared" si="704"/>
        <v>0</v>
      </c>
      <c r="CF321" s="177">
        <f t="shared" si="705"/>
        <v>0</v>
      </c>
      <c r="CG321" s="177">
        <f t="shared" si="706"/>
        <v>0</v>
      </c>
      <c r="CH321" s="177">
        <f t="shared" si="707"/>
        <v>0</v>
      </c>
      <c r="CI321" s="177">
        <f t="shared" si="708"/>
        <v>0</v>
      </c>
      <c r="CJ321" s="177">
        <f t="shared" si="709"/>
        <v>0</v>
      </c>
      <c r="CK321" s="177">
        <f t="shared" si="710"/>
        <v>0</v>
      </c>
      <c r="CL321" s="177">
        <f t="shared" si="711"/>
        <v>0</v>
      </c>
      <c r="CM321" s="177">
        <f t="shared" si="712"/>
        <v>0</v>
      </c>
    </row>
    <row r="322" spans="2:91" s="123" customFormat="1" ht="90" customHeight="1">
      <c r="B322" s="210"/>
      <c r="C322" s="104"/>
      <c r="D322" s="163" t="s">
        <v>4704</v>
      </c>
      <c r="E322" s="487" t="s">
        <v>6201</v>
      </c>
      <c r="F322" s="111" t="s">
        <v>134</v>
      </c>
      <c r="G322" s="261" t="s">
        <v>4996</v>
      </c>
      <c r="H322" s="112" t="s">
        <v>182</v>
      </c>
      <c r="I322" s="112">
        <v>1</v>
      </c>
      <c r="J322" s="112">
        <v>0</v>
      </c>
      <c r="K322" s="112" t="s">
        <v>4673</v>
      </c>
      <c r="L322" s="402">
        <v>141.06880000000001</v>
      </c>
      <c r="M322" s="401"/>
      <c r="N322" s="401"/>
      <c r="O322" s="401"/>
      <c r="P322" s="137"/>
      <c r="Q322" s="401"/>
      <c r="R322" s="401"/>
      <c r="S322" s="401"/>
      <c r="T322" s="137"/>
      <c r="U322" s="401"/>
      <c r="V322" s="401"/>
      <c r="W322" s="401"/>
      <c r="X322" s="401"/>
      <c r="Y322" s="401"/>
      <c r="Z322" s="137"/>
      <c r="AA322" s="138">
        <f t="shared" si="664"/>
        <v>0</v>
      </c>
      <c r="AB322" s="138" t="str">
        <f t="shared" si="665"/>
        <v>No</v>
      </c>
      <c r="AC322" s="211" t="str">
        <f t="shared" si="666"/>
        <v>No</v>
      </c>
      <c r="AD322" s="403"/>
      <c r="AE322" s="280">
        <v>1</v>
      </c>
      <c r="AF322" s="276">
        <f t="shared" si="667"/>
        <v>0</v>
      </c>
      <c r="AG322" s="111"/>
      <c r="AH322" s="302">
        <v>2.15</v>
      </c>
      <c r="AI322" s="311">
        <f t="shared" si="550"/>
        <v>0</v>
      </c>
      <c r="AJ322" s="198">
        <f t="shared" si="668"/>
        <v>0</v>
      </c>
      <c r="AK322" s="198">
        <f t="shared" si="669"/>
        <v>0</v>
      </c>
      <c r="AL322" s="198">
        <f t="shared" si="670"/>
        <v>0</v>
      </c>
      <c r="AM322" s="198">
        <f t="shared" si="671"/>
        <v>0</v>
      </c>
      <c r="AN322" s="198">
        <f t="shared" si="672"/>
        <v>0</v>
      </c>
      <c r="AO322" s="198">
        <f t="shared" si="673"/>
        <v>0</v>
      </c>
      <c r="AP322" s="198">
        <f t="shared" si="674"/>
        <v>0</v>
      </c>
      <c r="AQ322" s="198">
        <f t="shared" si="675"/>
        <v>0</v>
      </c>
      <c r="AR322" s="198">
        <f t="shared" si="676"/>
        <v>0</v>
      </c>
      <c r="AS322" s="198">
        <f t="shared" si="677"/>
        <v>0</v>
      </c>
      <c r="AT322" s="198">
        <f t="shared" si="678"/>
        <v>0</v>
      </c>
      <c r="AU322" s="198">
        <f t="shared" si="679"/>
        <v>0</v>
      </c>
      <c r="AV322" s="198">
        <f t="shared" si="680"/>
        <v>0</v>
      </c>
      <c r="AW322" s="198">
        <f t="shared" si="681"/>
        <v>0</v>
      </c>
      <c r="AX322" s="524">
        <v>1</v>
      </c>
      <c r="AY322" s="534">
        <v>5</v>
      </c>
      <c r="AZ322" s="285">
        <f t="shared" si="592"/>
        <v>0</v>
      </c>
      <c r="BA322" s="530"/>
      <c r="BB322" s="285">
        <f t="shared" si="593"/>
        <v>0</v>
      </c>
      <c r="BC322" s="530"/>
      <c r="BD322" s="177">
        <f t="shared" si="594"/>
        <v>0</v>
      </c>
      <c r="BE322" s="539"/>
      <c r="BF322" s="177">
        <f t="shared" si="682"/>
        <v>0</v>
      </c>
      <c r="BG322" s="177">
        <f t="shared" si="683"/>
        <v>0</v>
      </c>
      <c r="BH322" s="177">
        <f t="shared" si="684"/>
        <v>0</v>
      </c>
      <c r="BI322" s="177">
        <f t="shared" si="685"/>
        <v>0</v>
      </c>
      <c r="BJ322" s="177">
        <f t="shared" si="686"/>
        <v>0</v>
      </c>
      <c r="BK322" s="177">
        <f t="shared" si="687"/>
        <v>0</v>
      </c>
      <c r="BL322" s="177">
        <f t="shared" si="688"/>
        <v>0</v>
      </c>
      <c r="BM322" s="177">
        <f t="shared" si="689"/>
        <v>0</v>
      </c>
      <c r="BN322" s="177">
        <f t="shared" si="690"/>
        <v>0</v>
      </c>
      <c r="BO322" s="539"/>
      <c r="BP322" s="443">
        <f t="shared" si="567"/>
        <v>0</v>
      </c>
      <c r="BQ322" s="443">
        <f t="shared" si="691"/>
        <v>0</v>
      </c>
      <c r="BR322" s="539"/>
      <c r="BS322" s="177">
        <f t="shared" si="692"/>
        <v>0</v>
      </c>
      <c r="BT322" s="177">
        <f t="shared" si="693"/>
        <v>0</v>
      </c>
      <c r="BU322" s="177">
        <f t="shared" si="694"/>
        <v>0</v>
      </c>
      <c r="BV322" s="177">
        <f t="shared" si="695"/>
        <v>0</v>
      </c>
      <c r="BW322" s="177">
        <f t="shared" si="696"/>
        <v>0</v>
      </c>
      <c r="BX322" s="177">
        <f t="shared" si="697"/>
        <v>0</v>
      </c>
      <c r="BY322" s="177">
        <f t="shared" si="698"/>
        <v>0</v>
      </c>
      <c r="BZ322" s="177">
        <f t="shared" si="699"/>
        <v>0</v>
      </c>
      <c r="CA322" s="177">
        <f t="shared" si="700"/>
        <v>0</v>
      </c>
      <c r="CB322" s="177">
        <f t="shared" si="701"/>
        <v>0</v>
      </c>
      <c r="CC322" s="177">
        <f t="shared" si="702"/>
        <v>0</v>
      </c>
      <c r="CD322" s="177">
        <f t="shared" si="703"/>
        <v>0</v>
      </c>
      <c r="CE322" s="177">
        <f t="shared" si="704"/>
        <v>0</v>
      </c>
      <c r="CF322" s="177">
        <f t="shared" si="705"/>
        <v>0</v>
      </c>
      <c r="CG322" s="177">
        <f t="shared" si="706"/>
        <v>0</v>
      </c>
      <c r="CH322" s="177">
        <f t="shared" si="707"/>
        <v>0</v>
      </c>
      <c r="CI322" s="177">
        <f t="shared" si="708"/>
        <v>0</v>
      </c>
      <c r="CJ322" s="177">
        <f t="shared" si="709"/>
        <v>0</v>
      </c>
      <c r="CK322" s="177">
        <f t="shared" si="710"/>
        <v>0</v>
      </c>
      <c r="CL322" s="177">
        <f t="shared" si="711"/>
        <v>0</v>
      </c>
      <c r="CM322" s="177">
        <f t="shared" si="712"/>
        <v>0</v>
      </c>
    </row>
    <row r="323" spans="2:91" s="123" customFormat="1" ht="90" customHeight="1">
      <c r="B323" s="210"/>
      <c r="C323" s="104"/>
      <c r="D323" s="164" t="s">
        <v>2272</v>
      </c>
      <c r="E323" s="223" t="s">
        <v>2884</v>
      </c>
      <c r="F323" s="114" t="s">
        <v>135</v>
      </c>
      <c r="G323" s="404" t="s">
        <v>4997</v>
      </c>
      <c r="H323" s="115" t="s">
        <v>182</v>
      </c>
      <c r="I323" s="115">
        <v>1</v>
      </c>
      <c r="J323" s="115">
        <v>0</v>
      </c>
      <c r="K323" s="115" t="s">
        <v>4673</v>
      </c>
      <c r="L323" s="405">
        <v>194.67000000000002</v>
      </c>
      <c r="M323" s="130"/>
      <c r="N323" s="129"/>
      <c r="O323" s="377"/>
      <c r="P323" s="129"/>
      <c r="Q323" s="377"/>
      <c r="R323" s="129"/>
      <c r="S323" s="377"/>
      <c r="T323" s="129"/>
      <c r="U323" s="129"/>
      <c r="V323" s="377"/>
      <c r="W323" s="129"/>
      <c r="X323" s="129"/>
      <c r="Y323" s="129"/>
      <c r="Z323" s="128"/>
      <c r="AA323" s="131">
        <f t="shared" si="664"/>
        <v>0</v>
      </c>
      <c r="AB323" s="131" t="str">
        <f t="shared" si="665"/>
        <v>No</v>
      </c>
      <c r="AC323" s="212" t="str">
        <f t="shared" si="666"/>
        <v>No</v>
      </c>
      <c r="AE323" s="280">
        <v>1</v>
      </c>
      <c r="AF323" s="276">
        <f t="shared" si="667"/>
        <v>0</v>
      </c>
      <c r="AG323" s="111"/>
      <c r="AH323" s="302">
        <v>2.6</v>
      </c>
      <c r="AI323" s="311">
        <f t="shared" ref="AI323:AI340" si="713">SUM(M323:Z323)*AH323</f>
        <v>0</v>
      </c>
      <c r="AJ323" s="198">
        <f t="shared" si="668"/>
        <v>0</v>
      </c>
      <c r="AK323" s="198">
        <f t="shared" si="669"/>
        <v>0</v>
      </c>
      <c r="AL323" s="198">
        <f t="shared" si="670"/>
        <v>0</v>
      </c>
      <c r="AM323" s="198">
        <f t="shared" si="671"/>
        <v>0</v>
      </c>
      <c r="AN323" s="198">
        <f t="shared" si="672"/>
        <v>0</v>
      </c>
      <c r="AO323" s="198">
        <f t="shared" si="673"/>
        <v>0</v>
      </c>
      <c r="AP323" s="198">
        <f t="shared" si="674"/>
        <v>0</v>
      </c>
      <c r="AQ323" s="198">
        <f t="shared" si="675"/>
        <v>0</v>
      </c>
      <c r="AR323" s="198">
        <f t="shared" si="676"/>
        <v>0</v>
      </c>
      <c r="AS323" s="198">
        <f t="shared" si="677"/>
        <v>0</v>
      </c>
      <c r="AT323" s="198">
        <f t="shared" si="678"/>
        <v>0</v>
      </c>
      <c r="AU323" s="198">
        <f t="shared" si="679"/>
        <v>0</v>
      </c>
      <c r="AV323" s="198">
        <f t="shared" si="680"/>
        <v>0</v>
      </c>
      <c r="AW323" s="198">
        <f t="shared" si="681"/>
        <v>0</v>
      </c>
      <c r="AX323" s="524">
        <v>1</v>
      </c>
      <c r="AY323" s="534">
        <v>5</v>
      </c>
      <c r="AZ323" s="285">
        <f t="shared" si="592"/>
        <v>0</v>
      </c>
      <c r="BA323" s="530"/>
      <c r="BB323" s="285">
        <f t="shared" si="593"/>
        <v>0</v>
      </c>
      <c r="BC323" s="530"/>
      <c r="BD323" s="177">
        <f t="shared" si="594"/>
        <v>0</v>
      </c>
      <c r="BE323" s="539"/>
      <c r="BF323" s="177">
        <f t="shared" si="682"/>
        <v>0</v>
      </c>
      <c r="BG323" s="177">
        <f t="shared" si="683"/>
        <v>0</v>
      </c>
      <c r="BH323" s="177">
        <f t="shared" si="684"/>
        <v>0</v>
      </c>
      <c r="BI323" s="177">
        <f t="shared" si="685"/>
        <v>0</v>
      </c>
      <c r="BJ323" s="177">
        <f t="shared" si="686"/>
        <v>0</v>
      </c>
      <c r="BK323" s="177">
        <f t="shared" si="687"/>
        <v>0</v>
      </c>
      <c r="BL323" s="177">
        <f t="shared" si="688"/>
        <v>0</v>
      </c>
      <c r="BM323" s="177">
        <f t="shared" si="689"/>
        <v>0</v>
      </c>
      <c r="BN323" s="177">
        <f t="shared" si="690"/>
        <v>0</v>
      </c>
      <c r="BO323" s="539"/>
      <c r="BP323" s="443">
        <f t="shared" si="567"/>
        <v>0</v>
      </c>
      <c r="BQ323" s="443">
        <f t="shared" si="691"/>
        <v>0</v>
      </c>
      <c r="BR323" s="539"/>
      <c r="BS323" s="177">
        <f t="shared" si="692"/>
        <v>0</v>
      </c>
      <c r="BT323" s="177">
        <f t="shared" si="693"/>
        <v>0</v>
      </c>
      <c r="BU323" s="177">
        <f t="shared" si="694"/>
        <v>0</v>
      </c>
      <c r="BV323" s="177">
        <f t="shared" si="695"/>
        <v>0</v>
      </c>
      <c r="BW323" s="177">
        <f t="shared" si="696"/>
        <v>0</v>
      </c>
      <c r="BX323" s="177">
        <f t="shared" si="697"/>
        <v>0</v>
      </c>
      <c r="BY323" s="177">
        <f t="shared" si="698"/>
        <v>0</v>
      </c>
      <c r="BZ323" s="177">
        <f t="shared" si="699"/>
        <v>0</v>
      </c>
      <c r="CA323" s="177">
        <f t="shared" si="700"/>
        <v>0</v>
      </c>
      <c r="CB323" s="177">
        <f t="shared" si="701"/>
        <v>0</v>
      </c>
      <c r="CC323" s="177">
        <f t="shared" si="702"/>
        <v>0</v>
      </c>
      <c r="CD323" s="177">
        <f t="shared" si="703"/>
        <v>0</v>
      </c>
      <c r="CE323" s="177">
        <f t="shared" si="704"/>
        <v>0</v>
      </c>
      <c r="CF323" s="177">
        <f t="shared" si="705"/>
        <v>0</v>
      </c>
      <c r="CG323" s="177">
        <f t="shared" si="706"/>
        <v>0</v>
      </c>
      <c r="CH323" s="177">
        <f t="shared" si="707"/>
        <v>0</v>
      </c>
      <c r="CI323" s="177">
        <f t="shared" si="708"/>
        <v>0</v>
      </c>
      <c r="CJ323" s="177">
        <f t="shared" si="709"/>
        <v>0</v>
      </c>
      <c r="CK323" s="177">
        <f t="shared" si="710"/>
        <v>0</v>
      </c>
      <c r="CL323" s="177">
        <f t="shared" si="711"/>
        <v>0</v>
      </c>
      <c r="CM323" s="177">
        <f t="shared" si="712"/>
        <v>0</v>
      </c>
    </row>
    <row r="324" spans="2:91" s="123" customFormat="1" ht="90" customHeight="1">
      <c r="B324" s="210"/>
      <c r="C324" s="104"/>
      <c r="D324" s="164" t="s">
        <v>4705</v>
      </c>
      <c r="E324" s="486" t="s">
        <v>6201</v>
      </c>
      <c r="F324" s="114" t="s">
        <v>135</v>
      </c>
      <c r="G324" s="404" t="s">
        <v>4997</v>
      </c>
      <c r="H324" s="115" t="s">
        <v>182</v>
      </c>
      <c r="I324" s="115">
        <v>1</v>
      </c>
      <c r="J324" s="115">
        <v>0</v>
      </c>
      <c r="K324" s="115" t="s">
        <v>4673</v>
      </c>
      <c r="L324" s="405">
        <v>169.28049999999999</v>
      </c>
      <c r="M324" s="130"/>
      <c r="N324" s="129"/>
      <c r="O324" s="377"/>
      <c r="P324" s="129"/>
      <c r="Q324" s="377"/>
      <c r="R324" s="129"/>
      <c r="S324" s="377"/>
      <c r="T324" s="129"/>
      <c r="U324" s="129"/>
      <c r="V324" s="377"/>
      <c r="W324" s="129"/>
      <c r="X324" s="129"/>
      <c r="Y324" s="129"/>
      <c r="Z324" s="128"/>
      <c r="AA324" s="131">
        <f t="shared" si="664"/>
        <v>0</v>
      </c>
      <c r="AB324" s="131" t="str">
        <f t="shared" si="665"/>
        <v>No</v>
      </c>
      <c r="AC324" s="212" t="str">
        <f t="shared" si="666"/>
        <v>No</v>
      </c>
      <c r="AE324" s="280">
        <v>1</v>
      </c>
      <c r="AF324" s="276">
        <f t="shared" si="667"/>
        <v>0</v>
      </c>
      <c r="AG324" s="111"/>
      <c r="AH324" s="302">
        <v>2.6</v>
      </c>
      <c r="AI324" s="311">
        <f t="shared" si="713"/>
        <v>0</v>
      </c>
      <c r="AJ324" s="198">
        <f t="shared" si="668"/>
        <v>0</v>
      </c>
      <c r="AK324" s="198">
        <f t="shared" si="669"/>
        <v>0</v>
      </c>
      <c r="AL324" s="198">
        <f t="shared" si="670"/>
        <v>0</v>
      </c>
      <c r="AM324" s="198">
        <f t="shared" si="671"/>
        <v>0</v>
      </c>
      <c r="AN324" s="198">
        <f t="shared" si="672"/>
        <v>0</v>
      </c>
      <c r="AO324" s="198">
        <f t="shared" si="673"/>
        <v>0</v>
      </c>
      <c r="AP324" s="198">
        <f t="shared" si="674"/>
        <v>0</v>
      </c>
      <c r="AQ324" s="198">
        <f t="shared" si="675"/>
        <v>0</v>
      </c>
      <c r="AR324" s="198">
        <f t="shared" si="676"/>
        <v>0</v>
      </c>
      <c r="AS324" s="198">
        <f t="shared" si="677"/>
        <v>0</v>
      </c>
      <c r="AT324" s="198">
        <f t="shared" si="678"/>
        <v>0</v>
      </c>
      <c r="AU324" s="198">
        <f t="shared" si="679"/>
        <v>0</v>
      </c>
      <c r="AV324" s="198">
        <f t="shared" si="680"/>
        <v>0</v>
      </c>
      <c r="AW324" s="198">
        <f t="shared" si="681"/>
        <v>0</v>
      </c>
      <c r="AX324" s="524">
        <v>1</v>
      </c>
      <c r="AY324" s="534">
        <v>5</v>
      </c>
      <c r="AZ324" s="285">
        <f t="shared" si="592"/>
        <v>0</v>
      </c>
      <c r="BA324" s="530"/>
      <c r="BB324" s="285">
        <f t="shared" si="593"/>
        <v>0</v>
      </c>
      <c r="BC324" s="530"/>
      <c r="BD324" s="177">
        <f t="shared" si="594"/>
        <v>0</v>
      </c>
      <c r="BE324" s="539"/>
      <c r="BF324" s="177">
        <f t="shared" si="682"/>
        <v>0</v>
      </c>
      <c r="BG324" s="177">
        <f t="shared" si="683"/>
        <v>0</v>
      </c>
      <c r="BH324" s="177">
        <f t="shared" si="684"/>
        <v>0</v>
      </c>
      <c r="BI324" s="177">
        <f t="shared" si="685"/>
        <v>0</v>
      </c>
      <c r="BJ324" s="177">
        <f t="shared" si="686"/>
        <v>0</v>
      </c>
      <c r="BK324" s="177">
        <f t="shared" si="687"/>
        <v>0</v>
      </c>
      <c r="BL324" s="177">
        <f t="shared" si="688"/>
        <v>0</v>
      </c>
      <c r="BM324" s="177">
        <f t="shared" si="689"/>
        <v>0</v>
      </c>
      <c r="BN324" s="177">
        <f t="shared" si="690"/>
        <v>0</v>
      </c>
      <c r="BO324" s="539"/>
      <c r="BP324" s="443">
        <f t="shared" si="567"/>
        <v>0</v>
      </c>
      <c r="BQ324" s="443">
        <f t="shared" si="691"/>
        <v>0</v>
      </c>
      <c r="BR324" s="539"/>
      <c r="BS324" s="177">
        <f t="shared" si="692"/>
        <v>0</v>
      </c>
      <c r="BT324" s="177">
        <f t="shared" si="693"/>
        <v>0</v>
      </c>
      <c r="BU324" s="177">
        <f t="shared" si="694"/>
        <v>0</v>
      </c>
      <c r="BV324" s="177">
        <f t="shared" si="695"/>
        <v>0</v>
      </c>
      <c r="BW324" s="177">
        <f t="shared" si="696"/>
        <v>0</v>
      </c>
      <c r="BX324" s="177">
        <f t="shared" si="697"/>
        <v>0</v>
      </c>
      <c r="BY324" s="177">
        <f t="shared" si="698"/>
        <v>0</v>
      </c>
      <c r="BZ324" s="177">
        <f t="shared" si="699"/>
        <v>0</v>
      </c>
      <c r="CA324" s="177">
        <f t="shared" si="700"/>
        <v>0</v>
      </c>
      <c r="CB324" s="177">
        <f t="shared" si="701"/>
        <v>0</v>
      </c>
      <c r="CC324" s="177">
        <f t="shared" si="702"/>
        <v>0</v>
      </c>
      <c r="CD324" s="177">
        <f t="shared" si="703"/>
        <v>0</v>
      </c>
      <c r="CE324" s="177">
        <f t="shared" si="704"/>
        <v>0</v>
      </c>
      <c r="CF324" s="177">
        <f t="shared" si="705"/>
        <v>0</v>
      </c>
      <c r="CG324" s="177">
        <f t="shared" si="706"/>
        <v>0</v>
      </c>
      <c r="CH324" s="177">
        <f t="shared" si="707"/>
        <v>0</v>
      </c>
      <c r="CI324" s="177">
        <f t="shared" si="708"/>
        <v>0</v>
      </c>
      <c r="CJ324" s="177">
        <f t="shared" si="709"/>
        <v>0</v>
      </c>
      <c r="CK324" s="177">
        <f t="shared" si="710"/>
        <v>0</v>
      </c>
      <c r="CL324" s="177">
        <f t="shared" si="711"/>
        <v>0</v>
      </c>
      <c r="CM324" s="177">
        <f t="shared" si="712"/>
        <v>0</v>
      </c>
    </row>
    <row r="325" spans="2:91" s="123" customFormat="1" ht="90" customHeight="1">
      <c r="B325" s="210"/>
      <c r="D325" s="163" t="s">
        <v>2273</v>
      </c>
      <c r="E325" s="175" t="s">
        <v>2884</v>
      </c>
      <c r="F325" s="111" t="s">
        <v>135</v>
      </c>
      <c r="G325" s="261" t="s">
        <v>4998</v>
      </c>
      <c r="H325" s="112" t="s">
        <v>182</v>
      </c>
      <c r="I325" s="112">
        <v>1</v>
      </c>
      <c r="J325" s="112">
        <v>0</v>
      </c>
      <c r="K325" s="112" t="s">
        <v>4673</v>
      </c>
      <c r="L325" s="393">
        <v>210.89250000000001</v>
      </c>
      <c r="M325" s="401"/>
      <c r="N325" s="401"/>
      <c r="O325" s="401"/>
      <c r="P325" s="401"/>
      <c r="Q325" s="401"/>
      <c r="R325" s="401"/>
      <c r="S325" s="401"/>
      <c r="T325" s="401"/>
      <c r="U325" s="401"/>
      <c r="V325" s="401"/>
      <c r="W325" s="401"/>
      <c r="X325" s="401"/>
      <c r="Y325" s="401"/>
      <c r="Z325" s="401"/>
      <c r="AA325" s="425">
        <f t="shared" si="664"/>
        <v>0</v>
      </c>
      <c r="AB325" s="138" t="str">
        <f t="shared" si="665"/>
        <v>No</v>
      </c>
      <c r="AC325" s="166" t="str">
        <f t="shared" si="666"/>
        <v>No</v>
      </c>
      <c r="AD325" s="403"/>
      <c r="AE325" s="280">
        <v>1</v>
      </c>
      <c r="AF325" s="276">
        <f t="shared" si="667"/>
        <v>0</v>
      </c>
      <c r="AG325" s="111"/>
      <c r="AH325" s="303">
        <v>3.05</v>
      </c>
      <c r="AI325" s="311">
        <f t="shared" si="713"/>
        <v>0</v>
      </c>
      <c r="AJ325" s="198">
        <f t="shared" si="668"/>
        <v>0</v>
      </c>
      <c r="AK325" s="198">
        <f t="shared" si="669"/>
        <v>0</v>
      </c>
      <c r="AL325" s="198">
        <f t="shared" si="670"/>
        <v>0</v>
      </c>
      <c r="AM325" s="198">
        <f t="shared" si="671"/>
        <v>0</v>
      </c>
      <c r="AN325" s="198">
        <f t="shared" si="672"/>
        <v>0</v>
      </c>
      <c r="AO325" s="198">
        <f t="shared" si="673"/>
        <v>0</v>
      </c>
      <c r="AP325" s="198">
        <f t="shared" si="674"/>
        <v>0</v>
      </c>
      <c r="AQ325" s="198">
        <f t="shared" si="675"/>
        <v>0</v>
      </c>
      <c r="AR325" s="198">
        <f t="shared" si="676"/>
        <v>0</v>
      </c>
      <c r="AS325" s="198">
        <f t="shared" si="677"/>
        <v>0</v>
      </c>
      <c r="AT325" s="198">
        <f t="shared" si="678"/>
        <v>0</v>
      </c>
      <c r="AU325" s="198">
        <f t="shared" si="679"/>
        <v>0</v>
      </c>
      <c r="AV325" s="198">
        <f t="shared" si="680"/>
        <v>0</v>
      </c>
      <c r="AW325" s="198">
        <f t="shared" si="681"/>
        <v>0</v>
      </c>
      <c r="AX325" s="524">
        <v>1</v>
      </c>
      <c r="AY325" s="534">
        <v>5</v>
      </c>
      <c r="AZ325" s="285">
        <f t="shared" si="592"/>
        <v>0</v>
      </c>
      <c r="BA325" s="530"/>
      <c r="BB325" s="285">
        <f t="shared" si="593"/>
        <v>0</v>
      </c>
      <c r="BC325" s="530"/>
      <c r="BD325" s="177">
        <f t="shared" si="594"/>
        <v>0</v>
      </c>
      <c r="BE325" s="539"/>
      <c r="BF325" s="177">
        <f t="shared" si="682"/>
        <v>0</v>
      </c>
      <c r="BG325" s="177">
        <f t="shared" si="683"/>
        <v>0</v>
      </c>
      <c r="BH325" s="177">
        <f t="shared" si="684"/>
        <v>0</v>
      </c>
      <c r="BI325" s="177">
        <f t="shared" si="685"/>
        <v>0</v>
      </c>
      <c r="BJ325" s="177">
        <f t="shared" si="686"/>
        <v>0</v>
      </c>
      <c r="BK325" s="177">
        <f t="shared" si="687"/>
        <v>0</v>
      </c>
      <c r="BL325" s="177">
        <f t="shared" si="688"/>
        <v>0</v>
      </c>
      <c r="BM325" s="177">
        <f t="shared" si="689"/>
        <v>0</v>
      </c>
      <c r="BN325" s="177">
        <f t="shared" si="690"/>
        <v>0</v>
      </c>
      <c r="BO325" s="539"/>
      <c r="BP325" s="443">
        <f t="shared" si="567"/>
        <v>0</v>
      </c>
      <c r="BQ325" s="443">
        <f t="shared" si="691"/>
        <v>0</v>
      </c>
      <c r="BR325" s="539"/>
      <c r="BS325" s="177">
        <f t="shared" si="692"/>
        <v>0</v>
      </c>
      <c r="BT325" s="177">
        <f t="shared" si="693"/>
        <v>0</v>
      </c>
      <c r="BU325" s="177">
        <f t="shared" si="694"/>
        <v>0</v>
      </c>
      <c r="BV325" s="177">
        <f t="shared" si="695"/>
        <v>0</v>
      </c>
      <c r="BW325" s="177">
        <f t="shared" si="696"/>
        <v>0</v>
      </c>
      <c r="BX325" s="177">
        <f t="shared" si="697"/>
        <v>0</v>
      </c>
      <c r="BY325" s="177">
        <f t="shared" si="698"/>
        <v>0</v>
      </c>
      <c r="BZ325" s="177">
        <f t="shared" si="699"/>
        <v>0</v>
      </c>
      <c r="CA325" s="177">
        <f t="shared" si="700"/>
        <v>0</v>
      </c>
      <c r="CB325" s="177">
        <f t="shared" si="701"/>
        <v>0</v>
      </c>
      <c r="CC325" s="177">
        <f t="shared" si="702"/>
        <v>0</v>
      </c>
      <c r="CD325" s="177">
        <f t="shared" si="703"/>
        <v>0</v>
      </c>
      <c r="CE325" s="177">
        <f t="shared" si="704"/>
        <v>0</v>
      </c>
      <c r="CF325" s="177">
        <f t="shared" si="705"/>
        <v>0</v>
      </c>
      <c r="CG325" s="177">
        <f t="shared" si="706"/>
        <v>0</v>
      </c>
      <c r="CH325" s="177">
        <f t="shared" si="707"/>
        <v>0</v>
      </c>
      <c r="CI325" s="177">
        <f t="shared" si="708"/>
        <v>0</v>
      </c>
      <c r="CJ325" s="177">
        <f t="shared" si="709"/>
        <v>0</v>
      </c>
      <c r="CK325" s="177">
        <f t="shared" si="710"/>
        <v>0</v>
      </c>
      <c r="CL325" s="177">
        <f t="shared" si="711"/>
        <v>0</v>
      </c>
      <c r="CM325" s="177">
        <f t="shared" si="712"/>
        <v>0</v>
      </c>
    </row>
    <row r="326" spans="2:91" s="123" customFormat="1" ht="90" customHeight="1">
      <c r="B326" s="213"/>
      <c r="C326" s="167"/>
      <c r="D326" s="406" t="s">
        <v>4706</v>
      </c>
      <c r="E326" s="488" t="s">
        <v>6201</v>
      </c>
      <c r="F326" s="229" t="s">
        <v>135</v>
      </c>
      <c r="G326" s="407" t="s">
        <v>4998</v>
      </c>
      <c r="H326" s="408" t="s">
        <v>182</v>
      </c>
      <c r="I326" s="408">
        <v>1</v>
      </c>
      <c r="J326" s="408">
        <v>0</v>
      </c>
      <c r="K326" s="408" t="s">
        <v>4673</v>
      </c>
      <c r="L326" s="409">
        <v>183.38120000000001</v>
      </c>
      <c r="M326" s="243"/>
      <c r="N326" s="243"/>
      <c r="O326" s="243"/>
      <c r="P326" s="243"/>
      <c r="Q326" s="243"/>
      <c r="R326" s="243"/>
      <c r="S326" s="243"/>
      <c r="T326" s="243"/>
      <c r="U326" s="243"/>
      <c r="V326" s="243"/>
      <c r="W326" s="243"/>
      <c r="X326" s="243"/>
      <c r="Y326" s="243"/>
      <c r="Z326" s="243"/>
      <c r="AA326" s="425">
        <f t="shared" si="664"/>
        <v>0</v>
      </c>
      <c r="AB326" s="232" t="str">
        <f t="shared" si="665"/>
        <v>No</v>
      </c>
      <c r="AC326" s="233" t="str">
        <f t="shared" si="666"/>
        <v>No</v>
      </c>
      <c r="AE326" s="280">
        <v>1</v>
      </c>
      <c r="AF326" s="276">
        <f t="shared" si="667"/>
        <v>0</v>
      </c>
      <c r="AG326" s="111"/>
      <c r="AH326" s="303">
        <v>3.05</v>
      </c>
      <c r="AI326" s="311">
        <f>SUM(M326:Z326)*AH326</f>
        <v>0</v>
      </c>
      <c r="AJ326" s="198">
        <f t="shared" si="668"/>
        <v>0</v>
      </c>
      <c r="AK326" s="198">
        <f t="shared" si="669"/>
        <v>0</v>
      </c>
      <c r="AL326" s="198">
        <f t="shared" si="670"/>
        <v>0</v>
      </c>
      <c r="AM326" s="198">
        <f t="shared" si="671"/>
        <v>0</v>
      </c>
      <c r="AN326" s="198">
        <f t="shared" si="672"/>
        <v>0</v>
      </c>
      <c r="AO326" s="198">
        <f t="shared" si="673"/>
        <v>0</v>
      </c>
      <c r="AP326" s="198">
        <f t="shared" si="674"/>
        <v>0</v>
      </c>
      <c r="AQ326" s="198">
        <f t="shared" si="675"/>
        <v>0</v>
      </c>
      <c r="AR326" s="198">
        <f t="shared" si="676"/>
        <v>0</v>
      </c>
      <c r="AS326" s="198">
        <f t="shared" si="677"/>
        <v>0</v>
      </c>
      <c r="AT326" s="198">
        <f t="shared" si="678"/>
        <v>0</v>
      </c>
      <c r="AU326" s="198">
        <f t="shared" si="679"/>
        <v>0</v>
      </c>
      <c r="AV326" s="198">
        <f t="shared" si="680"/>
        <v>0</v>
      </c>
      <c r="AW326" s="198">
        <f t="shared" si="681"/>
        <v>0</v>
      </c>
      <c r="AX326" s="524">
        <v>1</v>
      </c>
      <c r="AY326" s="534">
        <v>5</v>
      </c>
      <c r="AZ326" s="285">
        <f t="shared" si="592"/>
        <v>0</v>
      </c>
      <c r="BA326" s="530"/>
      <c r="BB326" s="285">
        <f t="shared" si="593"/>
        <v>0</v>
      </c>
      <c r="BC326" s="530"/>
      <c r="BD326" s="177">
        <f t="shared" si="594"/>
        <v>0</v>
      </c>
      <c r="BE326" s="539"/>
      <c r="BF326" s="177">
        <f t="shared" si="682"/>
        <v>0</v>
      </c>
      <c r="BG326" s="177">
        <f t="shared" si="683"/>
        <v>0</v>
      </c>
      <c r="BH326" s="177">
        <f t="shared" si="684"/>
        <v>0</v>
      </c>
      <c r="BI326" s="177">
        <f t="shared" si="685"/>
        <v>0</v>
      </c>
      <c r="BJ326" s="177">
        <f t="shared" si="686"/>
        <v>0</v>
      </c>
      <c r="BK326" s="177">
        <f t="shared" si="687"/>
        <v>0</v>
      </c>
      <c r="BL326" s="177">
        <f t="shared" si="688"/>
        <v>0</v>
      </c>
      <c r="BM326" s="177">
        <f t="shared" si="689"/>
        <v>0</v>
      </c>
      <c r="BN326" s="177">
        <f t="shared" si="690"/>
        <v>0</v>
      </c>
      <c r="BO326" s="539"/>
      <c r="BP326" s="443">
        <f t="shared" si="567"/>
        <v>0</v>
      </c>
      <c r="BQ326" s="443">
        <f t="shared" si="691"/>
        <v>0</v>
      </c>
      <c r="BR326" s="539"/>
      <c r="BS326" s="177">
        <f t="shared" si="692"/>
        <v>0</v>
      </c>
      <c r="BT326" s="177">
        <f t="shared" si="693"/>
        <v>0</v>
      </c>
      <c r="BU326" s="177">
        <f t="shared" si="694"/>
        <v>0</v>
      </c>
      <c r="BV326" s="177">
        <f t="shared" si="695"/>
        <v>0</v>
      </c>
      <c r="BW326" s="177">
        <f t="shared" si="696"/>
        <v>0</v>
      </c>
      <c r="BX326" s="177">
        <f t="shared" si="697"/>
        <v>0</v>
      </c>
      <c r="BY326" s="177">
        <f t="shared" si="698"/>
        <v>0</v>
      </c>
      <c r="BZ326" s="177">
        <f t="shared" si="699"/>
        <v>0</v>
      </c>
      <c r="CA326" s="177">
        <f t="shared" si="700"/>
        <v>0</v>
      </c>
      <c r="CB326" s="177">
        <f t="shared" si="701"/>
        <v>0</v>
      </c>
      <c r="CC326" s="177">
        <f t="shared" si="702"/>
        <v>0</v>
      </c>
      <c r="CD326" s="177">
        <f t="shared" si="703"/>
        <v>0</v>
      </c>
      <c r="CE326" s="177">
        <f t="shared" si="704"/>
        <v>0</v>
      </c>
      <c r="CF326" s="177">
        <f t="shared" si="705"/>
        <v>0</v>
      </c>
      <c r="CG326" s="177">
        <f t="shared" si="706"/>
        <v>0</v>
      </c>
      <c r="CH326" s="177">
        <f t="shared" si="707"/>
        <v>0</v>
      </c>
      <c r="CI326" s="177">
        <f t="shared" si="708"/>
        <v>0</v>
      </c>
      <c r="CJ326" s="177">
        <f t="shared" si="709"/>
        <v>0</v>
      </c>
      <c r="CK326" s="177">
        <f t="shared" si="710"/>
        <v>0</v>
      </c>
      <c r="CL326" s="177">
        <f t="shared" si="711"/>
        <v>0</v>
      </c>
      <c r="CM326" s="177">
        <f t="shared" si="712"/>
        <v>0</v>
      </c>
    </row>
    <row r="327" spans="2:91" s="123" customFormat="1" ht="40.799999999999997" customHeight="1">
      <c r="B327" s="260"/>
      <c r="D327" s="495" t="s">
        <v>2885</v>
      </c>
      <c r="E327" s="173"/>
      <c r="F327" s="111"/>
      <c r="G327" s="261"/>
      <c r="H327" s="112"/>
      <c r="I327" s="112"/>
      <c r="J327" s="112"/>
      <c r="K327" s="112"/>
      <c r="L327" s="201"/>
      <c r="M327" s="161"/>
      <c r="N327" s="161"/>
      <c r="O327" s="161"/>
      <c r="P327" s="161"/>
      <c r="Q327" s="161"/>
      <c r="R327" s="161"/>
      <c r="S327" s="161"/>
      <c r="T327" s="161"/>
      <c r="U327" s="161"/>
      <c r="V327" s="161"/>
      <c r="W327" s="161"/>
      <c r="X327" s="161"/>
      <c r="Y327" s="161"/>
      <c r="Z327" s="161"/>
      <c r="AA327" s="383"/>
      <c r="AB327" s="138"/>
      <c r="AC327" s="166"/>
      <c r="AE327" s="200"/>
      <c r="AF327" s="199"/>
      <c r="AG327" s="111"/>
      <c r="AH327" s="302"/>
      <c r="AI327" s="311"/>
      <c r="AJ327" s="198"/>
      <c r="AK327" s="198"/>
      <c r="AL327" s="198"/>
      <c r="AM327" s="198"/>
      <c r="AN327" s="198"/>
      <c r="AO327" s="198"/>
      <c r="AP327" s="198"/>
      <c r="AQ327" s="198"/>
      <c r="AR327" s="198"/>
      <c r="AS327" s="198"/>
      <c r="AT327" s="198"/>
      <c r="AU327" s="198"/>
      <c r="AV327" s="198"/>
      <c r="AW327" s="198"/>
      <c r="AX327" s="524"/>
      <c r="AY327" s="534"/>
      <c r="AZ327" s="285">
        <f t="shared" si="592"/>
        <v>0</v>
      </c>
      <c r="BA327" s="530"/>
      <c r="BB327" s="285">
        <f t="shared" si="593"/>
        <v>0</v>
      </c>
      <c r="BC327" s="530"/>
      <c r="BD327" s="177">
        <f t="shared" si="594"/>
        <v>0</v>
      </c>
      <c r="BE327" s="539"/>
      <c r="BF327" s="177">
        <f t="shared" si="682"/>
        <v>0</v>
      </c>
      <c r="BG327" s="177">
        <f t="shared" si="683"/>
        <v>0</v>
      </c>
      <c r="BH327" s="177">
        <f t="shared" si="684"/>
        <v>0</v>
      </c>
      <c r="BI327" s="177">
        <f t="shared" si="685"/>
        <v>0</v>
      </c>
      <c r="BJ327" s="177">
        <f t="shared" si="686"/>
        <v>0</v>
      </c>
      <c r="BK327" s="177">
        <f t="shared" si="687"/>
        <v>0</v>
      </c>
      <c r="BL327" s="177">
        <f t="shared" si="688"/>
        <v>0</v>
      </c>
      <c r="BM327" s="177">
        <f t="shared" si="689"/>
        <v>0</v>
      </c>
      <c r="BN327" s="177">
        <f t="shared" si="690"/>
        <v>0</v>
      </c>
      <c r="BO327" s="539"/>
      <c r="BP327" s="443">
        <f t="shared" si="567"/>
        <v>0</v>
      </c>
      <c r="BQ327" s="443">
        <f t="shared" si="691"/>
        <v>0</v>
      </c>
      <c r="BR327" s="539"/>
      <c r="BS327" s="177">
        <f t="shared" si="692"/>
        <v>0</v>
      </c>
      <c r="BT327" s="177">
        <f t="shared" si="693"/>
        <v>0</v>
      </c>
      <c r="BU327" s="177">
        <f t="shared" si="694"/>
        <v>0</v>
      </c>
      <c r="BV327" s="177">
        <f t="shared" si="695"/>
        <v>0</v>
      </c>
      <c r="BW327" s="177">
        <f t="shared" si="696"/>
        <v>0</v>
      </c>
      <c r="BX327" s="177">
        <f t="shared" si="697"/>
        <v>0</v>
      </c>
      <c r="BY327" s="177">
        <f t="shared" si="698"/>
        <v>0</v>
      </c>
      <c r="BZ327" s="177">
        <f t="shared" si="699"/>
        <v>0</v>
      </c>
      <c r="CA327" s="177">
        <f t="shared" si="700"/>
        <v>0</v>
      </c>
      <c r="CB327" s="177">
        <f t="shared" si="701"/>
        <v>0</v>
      </c>
      <c r="CC327" s="177">
        <f t="shared" si="702"/>
        <v>0</v>
      </c>
      <c r="CD327" s="177">
        <f t="shared" si="703"/>
        <v>0</v>
      </c>
      <c r="CE327" s="177">
        <f t="shared" si="704"/>
        <v>0</v>
      </c>
      <c r="CF327" s="177">
        <f t="shared" si="705"/>
        <v>0</v>
      </c>
      <c r="CG327" s="177">
        <f t="shared" si="706"/>
        <v>0</v>
      </c>
      <c r="CH327" s="177">
        <f t="shared" si="707"/>
        <v>0</v>
      </c>
      <c r="CI327" s="177">
        <f t="shared" si="708"/>
        <v>0</v>
      </c>
      <c r="CJ327" s="177">
        <f t="shared" si="709"/>
        <v>0</v>
      </c>
      <c r="CK327" s="177">
        <f t="shared" si="710"/>
        <v>0</v>
      </c>
      <c r="CL327" s="177">
        <f t="shared" si="711"/>
        <v>0</v>
      </c>
      <c r="CM327" s="177">
        <f t="shared" si="712"/>
        <v>0</v>
      </c>
    </row>
    <row r="328" spans="2:91" s="123" customFormat="1" ht="90" customHeight="1">
      <c r="B328" s="202"/>
      <c r="C328" s="498"/>
      <c r="D328" s="203" t="s">
        <v>6161</v>
      </c>
      <c r="E328" s="222" t="s">
        <v>2884</v>
      </c>
      <c r="F328" s="357" t="s">
        <v>197</v>
      </c>
      <c r="G328" s="205" t="s">
        <v>2877</v>
      </c>
      <c r="H328" s="206" t="s">
        <v>2139</v>
      </c>
      <c r="I328" s="206">
        <v>2</v>
      </c>
      <c r="J328" s="206">
        <v>0</v>
      </c>
      <c r="K328" s="206" t="s">
        <v>4673</v>
      </c>
      <c r="L328" s="397">
        <v>227.76390000000001</v>
      </c>
      <c r="M328" s="400"/>
      <c r="N328" s="400"/>
      <c r="O328" s="400"/>
      <c r="P328" s="400"/>
      <c r="Q328" s="400"/>
      <c r="R328" s="400"/>
      <c r="S328" s="400"/>
      <c r="T328" s="400"/>
      <c r="U328" s="400"/>
      <c r="V328" s="400"/>
      <c r="W328" s="400"/>
      <c r="X328" s="400"/>
      <c r="Y328" s="400"/>
      <c r="Z328" s="400"/>
      <c r="AA328" s="477">
        <f t="shared" ref="AA328:AA341" si="714">L328*M328+L328*N328+L328*O328+L328*P328+L328*Q328+L328*R328+L328*T328+L328*V328+L328*W328+L328*X328+L328*Y328+L328*Z328+L328*U328+L328*S328</f>
        <v>0</v>
      </c>
      <c r="AB328" s="208" t="str">
        <f t="shared" ref="AB328" si="715">IF(SUM(M328:Z328)&gt;0,"Yes","No")</f>
        <v>No</v>
      </c>
      <c r="AC328" s="209" t="str">
        <f t="shared" ref="AC328:AC341" si="716">IF(B328="New","Yes","No")</f>
        <v>No</v>
      </c>
      <c r="AD328" s="403"/>
      <c r="AE328" s="280">
        <v>2</v>
      </c>
      <c r="AF328" s="274">
        <f t="shared" ref="AF328:AF341" si="717">AE328*SUM(M328:Z328)</f>
        <v>0</v>
      </c>
      <c r="AG328" s="111"/>
      <c r="AH328" s="301">
        <v>1.5</v>
      </c>
      <c r="AI328" s="311">
        <f>SUM(M328:Z328)*AH328</f>
        <v>0</v>
      </c>
      <c r="AJ328" s="198">
        <f>M328*$I$328</f>
        <v>0</v>
      </c>
      <c r="AK328" s="198">
        <f t="shared" ref="AK328:AW328" si="718">N328*$I$328</f>
        <v>0</v>
      </c>
      <c r="AL328" s="198">
        <f t="shared" si="718"/>
        <v>0</v>
      </c>
      <c r="AM328" s="198">
        <f t="shared" si="718"/>
        <v>0</v>
      </c>
      <c r="AN328" s="198">
        <f t="shared" si="718"/>
        <v>0</v>
      </c>
      <c r="AO328" s="198">
        <f t="shared" si="718"/>
        <v>0</v>
      </c>
      <c r="AP328" s="198">
        <f t="shared" si="718"/>
        <v>0</v>
      </c>
      <c r="AQ328" s="198">
        <f t="shared" si="718"/>
        <v>0</v>
      </c>
      <c r="AR328" s="198">
        <f t="shared" si="718"/>
        <v>0</v>
      </c>
      <c r="AS328" s="198">
        <f t="shared" si="718"/>
        <v>0</v>
      </c>
      <c r="AT328" s="198">
        <f t="shared" si="718"/>
        <v>0</v>
      </c>
      <c r="AU328" s="198">
        <f t="shared" si="718"/>
        <v>0</v>
      </c>
      <c r="AV328" s="198">
        <f t="shared" si="718"/>
        <v>0</v>
      </c>
      <c r="AW328" s="198">
        <f t="shared" si="718"/>
        <v>0</v>
      </c>
      <c r="AX328" s="524">
        <v>2</v>
      </c>
      <c r="AY328" s="535">
        <v>6</v>
      </c>
      <c r="AZ328" s="285">
        <f t="shared" si="592"/>
        <v>0</v>
      </c>
      <c r="BA328" s="530"/>
      <c r="BB328" s="285">
        <f t="shared" si="593"/>
        <v>0</v>
      </c>
      <c r="BC328" s="530"/>
      <c r="BD328" s="177">
        <f t="shared" si="594"/>
        <v>0</v>
      </c>
      <c r="BE328" s="539"/>
      <c r="BF328" s="177">
        <f t="shared" si="682"/>
        <v>0</v>
      </c>
      <c r="BG328" s="177">
        <f t="shared" si="683"/>
        <v>0</v>
      </c>
      <c r="BH328" s="177">
        <f t="shared" si="684"/>
        <v>0</v>
      </c>
      <c r="BI328" s="177">
        <f t="shared" si="685"/>
        <v>0</v>
      </c>
      <c r="BJ328" s="177">
        <f t="shared" si="686"/>
        <v>0</v>
      </c>
      <c r="BK328" s="177">
        <f t="shared" si="687"/>
        <v>0</v>
      </c>
      <c r="BL328" s="177">
        <f t="shared" si="688"/>
        <v>0</v>
      </c>
      <c r="BM328" s="177">
        <f t="shared" si="689"/>
        <v>0</v>
      </c>
      <c r="BN328" s="177">
        <f t="shared" si="690"/>
        <v>0</v>
      </c>
      <c r="BO328" s="539"/>
      <c r="BP328" s="443">
        <f t="shared" si="567"/>
        <v>0</v>
      </c>
      <c r="BQ328" s="443">
        <f t="shared" si="691"/>
        <v>0</v>
      </c>
      <c r="BR328" s="539"/>
      <c r="BS328" s="177">
        <f t="shared" si="692"/>
        <v>0</v>
      </c>
      <c r="BT328" s="177">
        <f t="shared" si="693"/>
        <v>0</v>
      </c>
      <c r="BU328" s="177">
        <f t="shared" si="694"/>
        <v>0</v>
      </c>
      <c r="BV328" s="177">
        <f t="shared" si="695"/>
        <v>0</v>
      </c>
      <c r="BW328" s="177">
        <f t="shared" si="696"/>
        <v>0</v>
      </c>
      <c r="BX328" s="177">
        <f t="shared" si="697"/>
        <v>0</v>
      </c>
      <c r="BY328" s="177">
        <f t="shared" si="698"/>
        <v>0</v>
      </c>
      <c r="BZ328" s="177">
        <f t="shared" si="699"/>
        <v>0</v>
      </c>
      <c r="CA328" s="177">
        <f t="shared" si="700"/>
        <v>0</v>
      </c>
      <c r="CB328" s="177">
        <f t="shared" si="701"/>
        <v>0</v>
      </c>
      <c r="CC328" s="177">
        <f t="shared" si="702"/>
        <v>0</v>
      </c>
      <c r="CD328" s="177">
        <f t="shared" si="703"/>
        <v>0</v>
      </c>
      <c r="CE328" s="177">
        <f t="shared" si="704"/>
        <v>0</v>
      </c>
      <c r="CF328" s="177">
        <f t="shared" si="705"/>
        <v>0</v>
      </c>
      <c r="CG328" s="177">
        <f t="shared" si="706"/>
        <v>0</v>
      </c>
      <c r="CH328" s="177">
        <f t="shared" si="707"/>
        <v>0</v>
      </c>
      <c r="CI328" s="177">
        <f t="shared" si="708"/>
        <v>0</v>
      </c>
      <c r="CJ328" s="177">
        <f t="shared" si="709"/>
        <v>0</v>
      </c>
      <c r="CK328" s="177">
        <f t="shared" si="710"/>
        <v>0</v>
      </c>
      <c r="CL328" s="177">
        <f t="shared" si="711"/>
        <v>0</v>
      </c>
      <c r="CM328" s="177">
        <f t="shared" si="712"/>
        <v>0</v>
      </c>
    </row>
    <row r="329" spans="2:91" s="123" customFormat="1" ht="90" customHeight="1">
      <c r="B329" s="210"/>
      <c r="D329" s="164" t="s">
        <v>2642</v>
      </c>
      <c r="E329" s="486" t="s">
        <v>6201</v>
      </c>
      <c r="F329" s="349" t="s">
        <v>197</v>
      </c>
      <c r="G329" s="160" t="s">
        <v>2877</v>
      </c>
      <c r="H329" s="115" t="s">
        <v>2139</v>
      </c>
      <c r="I329" s="115">
        <v>2</v>
      </c>
      <c r="J329" s="115">
        <v>0</v>
      </c>
      <c r="K329" s="115" t="s">
        <v>4673</v>
      </c>
      <c r="L329" s="476">
        <v>194.67000000000002</v>
      </c>
      <c r="M329" s="128"/>
      <c r="N329" s="129"/>
      <c r="O329" s="129"/>
      <c r="P329" s="129"/>
      <c r="Q329" s="129"/>
      <c r="R329" s="129"/>
      <c r="S329" s="129"/>
      <c r="T329" s="129"/>
      <c r="U329" s="129"/>
      <c r="V329" s="129"/>
      <c r="W329" s="129"/>
      <c r="X329" s="129"/>
      <c r="Y329" s="129"/>
      <c r="Z329" s="130"/>
      <c r="AA329" s="414">
        <f t="shared" si="714"/>
        <v>0</v>
      </c>
      <c r="AB329" s="131" t="str">
        <f t="shared" ref="AB329:AB341" si="719">IF(SUM(M329:Z329)&gt;0,"Yes","No")</f>
        <v>No</v>
      </c>
      <c r="AC329" s="212" t="str">
        <f t="shared" si="716"/>
        <v>No</v>
      </c>
      <c r="AE329" s="281">
        <v>2</v>
      </c>
      <c r="AF329" s="274">
        <f t="shared" si="717"/>
        <v>0</v>
      </c>
      <c r="AG329" s="199"/>
      <c r="AH329" s="301">
        <v>1.5</v>
      </c>
      <c r="AI329" s="311">
        <f t="shared" si="713"/>
        <v>0</v>
      </c>
      <c r="AJ329" s="198">
        <f>M329*I329</f>
        <v>0</v>
      </c>
      <c r="AK329" s="198">
        <f>N329*I329</f>
        <v>0</v>
      </c>
      <c r="AL329" s="198">
        <f>O329*I329</f>
        <v>0</v>
      </c>
      <c r="AM329" s="198">
        <f>P329*I329</f>
        <v>0</v>
      </c>
      <c r="AN329" s="198">
        <f>Q329*I329</f>
        <v>0</v>
      </c>
      <c r="AO329" s="198">
        <f>R329*I329</f>
        <v>0</v>
      </c>
      <c r="AP329" s="198">
        <f>S329*I329</f>
        <v>0</v>
      </c>
      <c r="AQ329" s="198">
        <f>T329*I329</f>
        <v>0</v>
      </c>
      <c r="AR329" s="198">
        <f>U329*I329</f>
        <v>0</v>
      </c>
      <c r="AS329" s="198">
        <f>V329*I329</f>
        <v>0</v>
      </c>
      <c r="AT329" s="198">
        <f>W329*I329</f>
        <v>0</v>
      </c>
      <c r="AU329" s="198">
        <f>X329*I329</f>
        <v>0</v>
      </c>
      <c r="AV329" s="198">
        <f>Y329*I329</f>
        <v>0</v>
      </c>
      <c r="AW329" s="198">
        <f>Z329*I329</f>
        <v>0</v>
      </c>
      <c r="AX329" s="524">
        <v>2</v>
      </c>
      <c r="AY329" s="535">
        <v>6</v>
      </c>
      <c r="AZ329" s="285">
        <f t="shared" si="592"/>
        <v>0</v>
      </c>
      <c r="BA329" s="530"/>
      <c r="BB329" s="285">
        <f t="shared" si="593"/>
        <v>0</v>
      </c>
      <c r="BC329" s="530"/>
      <c r="BD329" s="177">
        <f t="shared" si="594"/>
        <v>0</v>
      </c>
      <c r="BE329" s="539"/>
      <c r="BF329" s="177">
        <f t="shared" si="682"/>
        <v>0</v>
      </c>
      <c r="BG329" s="177">
        <f t="shared" si="683"/>
        <v>0</v>
      </c>
      <c r="BH329" s="177">
        <f t="shared" si="684"/>
        <v>0</v>
      </c>
      <c r="BI329" s="177">
        <f t="shared" si="685"/>
        <v>0</v>
      </c>
      <c r="BJ329" s="177">
        <f t="shared" si="686"/>
        <v>0</v>
      </c>
      <c r="BK329" s="177">
        <f t="shared" si="687"/>
        <v>0</v>
      </c>
      <c r="BL329" s="177">
        <f t="shared" si="688"/>
        <v>0</v>
      </c>
      <c r="BM329" s="177">
        <f t="shared" si="689"/>
        <v>0</v>
      </c>
      <c r="BN329" s="177">
        <f t="shared" si="690"/>
        <v>0</v>
      </c>
      <c r="BO329" s="539"/>
      <c r="BP329" s="443">
        <f t="shared" ref="BP329:BP341" si="720">IF(E329="All tex.",IF(SUM(M329:Z329)&gt;0,SUM(M329:Z329),0),0)*I329</f>
        <v>0</v>
      </c>
      <c r="BQ329" s="443">
        <f t="shared" si="691"/>
        <v>0</v>
      </c>
      <c r="BR329" s="539"/>
      <c r="BS329" s="177">
        <f t="shared" si="692"/>
        <v>0</v>
      </c>
      <c r="BT329" s="177">
        <f t="shared" si="693"/>
        <v>0</v>
      </c>
      <c r="BU329" s="177">
        <f t="shared" si="694"/>
        <v>0</v>
      </c>
      <c r="BV329" s="177">
        <f t="shared" si="695"/>
        <v>0</v>
      </c>
      <c r="BW329" s="177">
        <f t="shared" si="696"/>
        <v>0</v>
      </c>
      <c r="BX329" s="177">
        <f t="shared" si="697"/>
        <v>0</v>
      </c>
      <c r="BY329" s="177">
        <f t="shared" si="698"/>
        <v>0</v>
      </c>
      <c r="BZ329" s="177">
        <f t="shared" si="699"/>
        <v>0</v>
      </c>
      <c r="CA329" s="177">
        <f t="shared" si="700"/>
        <v>0</v>
      </c>
      <c r="CB329" s="177">
        <f t="shared" si="701"/>
        <v>0</v>
      </c>
      <c r="CC329" s="177">
        <f t="shared" si="702"/>
        <v>0</v>
      </c>
      <c r="CD329" s="177">
        <f t="shared" si="703"/>
        <v>0</v>
      </c>
      <c r="CE329" s="177">
        <f t="shared" si="704"/>
        <v>0</v>
      </c>
      <c r="CF329" s="177">
        <f t="shared" si="705"/>
        <v>0</v>
      </c>
      <c r="CG329" s="177">
        <f t="shared" si="706"/>
        <v>0</v>
      </c>
      <c r="CH329" s="177">
        <f t="shared" si="707"/>
        <v>0</v>
      </c>
      <c r="CI329" s="177">
        <f t="shared" si="708"/>
        <v>0</v>
      </c>
      <c r="CJ329" s="177">
        <f t="shared" si="709"/>
        <v>0</v>
      </c>
      <c r="CK329" s="177">
        <f t="shared" si="710"/>
        <v>0</v>
      </c>
      <c r="CL329" s="177">
        <f t="shared" si="711"/>
        <v>0</v>
      </c>
      <c r="CM329" s="177">
        <f t="shared" si="712"/>
        <v>0</v>
      </c>
    </row>
    <row r="330" spans="2:91" s="123" customFormat="1" ht="90" customHeight="1">
      <c r="B330" s="210"/>
      <c r="C330"/>
      <c r="D330" s="163" t="s">
        <v>6162</v>
      </c>
      <c r="E330" s="175" t="s">
        <v>2884</v>
      </c>
      <c r="F330" s="159" t="s">
        <v>133</v>
      </c>
      <c r="G330" s="165" t="s">
        <v>2878</v>
      </c>
      <c r="H330" s="112" t="s">
        <v>2139</v>
      </c>
      <c r="I330" s="112">
        <v>2</v>
      </c>
      <c r="J330" s="112">
        <v>0</v>
      </c>
      <c r="K330" s="112" t="s">
        <v>4673</v>
      </c>
      <c r="L330" s="385">
        <v>253.071</v>
      </c>
      <c r="M330" s="137"/>
      <c r="N330" s="137"/>
      <c r="O330" s="137"/>
      <c r="P330" s="137"/>
      <c r="Q330" s="137"/>
      <c r="R330" s="137"/>
      <c r="S330" s="137"/>
      <c r="T330" s="137"/>
      <c r="U330" s="137"/>
      <c r="V330" s="137"/>
      <c r="W330" s="137"/>
      <c r="X330" s="137"/>
      <c r="Y330" s="136"/>
      <c r="Z330" s="136"/>
      <c r="AA330" s="138">
        <f t="shared" si="714"/>
        <v>0</v>
      </c>
      <c r="AB330" s="138" t="str">
        <f t="shared" ref="AB330:AB340" si="721">IF(SUM(M330:Z330)&gt;0,"Yes","No")</f>
        <v>No</v>
      </c>
      <c r="AC330" s="211" t="str">
        <f t="shared" si="716"/>
        <v>No</v>
      </c>
      <c r="AE330" s="281">
        <v>2</v>
      </c>
      <c r="AF330" s="274">
        <f t="shared" si="717"/>
        <v>0</v>
      </c>
      <c r="AG330" s="111"/>
      <c r="AH330" s="302">
        <v>1.8</v>
      </c>
      <c r="AI330" s="311">
        <f t="shared" si="713"/>
        <v>0</v>
      </c>
      <c r="AJ330" s="198">
        <f>M330*$I$330</f>
        <v>0</v>
      </c>
      <c r="AK330" s="198">
        <f t="shared" ref="AK330:AW330" si="722">N330*$I$330</f>
        <v>0</v>
      </c>
      <c r="AL330" s="198">
        <f t="shared" si="722"/>
        <v>0</v>
      </c>
      <c r="AM330" s="198">
        <f t="shared" si="722"/>
        <v>0</v>
      </c>
      <c r="AN330" s="198">
        <f t="shared" si="722"/>
        <v>0</v>
      </c>
      <c r="AO330" s="198">
        <f t="shared" si="722"/>
        <v>0</v>
      </c>
      <c r="AP330" s="198">
        <f t="shared" si="722"/>
        <v>0</v>
      </c>
      <c r="AQ330" s="198">
        <f t="shared" si="722"/>
        <v>0</v>
      </c>
      <c r="AR330" s="198">
        <f t="shared" si="722"/>
        <v>0</v>
      </c>
      <c r="AS330" s="198">
        <f t="shared" si="722"/>
        <v>0</v>
      </c>
      <c r="AT330" s="198">
        <f t="shared" si="722"/>
        <v>0</v>
      </c>
      <c r="AU330" s="198">
        <f t="shared" si="722"/>
        <v>0</v>
      </c>
      <c r="AV330" s="198">
        <f t="shared" si="722"/>
        <v>0</v>
      </c>
      <c r="AW330" s="198">
        <f t="shared" si="722"/>
        <v>0</v>
      </c>
      <c r="AX330" s="524">
        <v>2</v>
      </c>
      <c r="AY330" s="535">
        <v>8</v>
      </c>
      <c r="AZ330" s="285">
        <f t="shared" ref="AZ330:AZ341" si="723">SUM(M330:Z330)*AY330</f>
        <v>0</v>
      </c>
      <c r="BA330" s="530"/>
      <c r="BB330" s="285">
        <f t="shared" ref="BB330:BB341" si="724">SUM(M330:Z330)*BA330</f>
        <v>0</v>
      </c>
      <c r="BC330" s="530"/>
      <c r="BD330" s="177">
        <f t="shared" ref="BD330:BD341" si="725">SUM(M330:Z330)*BC330</f>
        <v>0</v>
      </c>
      <c r="BE330" s="539"/>
      <c r="BF330" s="177">
        <f t="shared" si="682"/>
        <v>0</v>
      </c>
      <c r="BG330" s="177">
        <f t="shared" si="683"/>
        <v>0</v>
      </c>
      <c r="BH330" s="177">
        <f t="shared" si="684"/>
        <v>0</v>
      </c>
      <c r="BI330" s="177">
        <f t="shared" si="685"/>
        <v>0</v>
      </c>
      <c r="BJ330" s="177">
        <f t="shared" si="686"/>
        <v>0</v>
      </c>
      <c r="BK330" s="177">
        <f t="shared" si="687"/>
        <v>0</v>
      </c>
      <c r="BL330" s="177">
        <f t="shared" si="688"/>
        <v>0</v>
      </c>
      <c r="BM330" s="177">
        <f t="shared" si="689"/>
        <v>0</v>
      </c>
      <c r="BN330" s="177">
        <f t="shared" si="690"/>
        <v>0</v>
      </c>
      <c r="BO330" s="539"/>
      <c r="BP330" s="443">
        <f t="shared" si="720"/>
        <v>0</v>
      </c>
      <c r="BQ330" s="443">
        <f t="shared" si="691"/>
        <v>0</v>
      </c>
      <c r="BR330" s="539"/>
      <c r="BS330" s="177">
        <f t="shared" si="692"/>
        <v>0</v>
      </c>
      <c r="BT330" s="177">
        <f t="shared" si="693"/>
        <v>0</v>
      </c>
      <c r="BU330" s="177">
        <f t="shared" si="694"/>
        <v>0</v>
      </c>
      <c r="BV330" s="177">
        <f t="shared" si="695"/>
        <v>0</v>
      </c>
      <c r="BW330" s="177">
        <f t="shared" si="696"/>
        <v>0</v>
      </c>
      <c r="BX330" s="177">
        <f t="shared" si="697"/>
        <v>0</v>
      </c>
      <c r="BY330" s="177">
        <f t="shared" si="698"/>
        <v>0</v>
      </c>
      <c r="BZ330" s="177">
        <f t="shared" si="699"/>
        <v>0</v>
      </c>
      <c r="CA330" s="177">
        <f t="shared" si="700"/>
        <v>0</v>
      </c>
      <c r="CB330" s="177">
        <f t="shared" si="701"/>
        <v>0</v>
      </c>
      <c r="CC330" s="177">
        <f t="shared" si="702"/>
        <v>0</v>
      </c>
      <c r="CD330" s="177">
        <f t="shared" si="703"/>
        <v>0</v>
      </c>
      <c r="CE330" s="177">
        <f t="shared" si="704"/>
        <v>0</v>
      </c>
      <c r="CF330" s="177">
        <f t="shared" si="705"/>
        <v>0</v>
      </c>
      <c r="CG330" s="177">
        <f t="shared" si="706"/>
        <v>0</v>
      </c>
      <c r="CH330" s="177">
        <f t="shared" si="707"/>
        <v>0</v>
      </c>
      <c r="CI330" s="177">
        <f t="shared" si="708"/>
        <v>0</v>
      </c>
      <c r="CJ330" s="177">
        <f t="shared" si="709"/>
        <v>0</v>
      </c>
      <c r="CK330" s="177">
        <f t="shared" si="710"/>
        <v>0</v>
      </c>
      <c r="CL330" s="177">
        <f t="shared" si="711"/>
        <v>0</v>
      </c>
      <c r="CM330" s="177">
        <f t="shared" si="712"/>
        <v>0</v>
      </c>
    </row>
    <row r="331" spans="2:91" s="123" customFormat="1" ht="90" customHeight="1">
      <c r="B331" s="210"/>
      <c r="D331" s="163" t="s">
        <v>2643</v>
      </c>
      <c r="E331" s="487" t="s">
        <v>6201</v>
      </c>
      <c r="F331" s="159" t="s">
        <v>133</v>
      </c>
      <c r="G331" s="165" t="s">
        <v>2878</v>
      </c>
      <c r="H331" s="112" t="s">
        <v>2139</v>
      </c>
      <c r="I331" s="112">
        <v>2</v>
      </c>
      <c r="J331" s="112">
        <v>0</v>
      </c>
      <c r="K331" s="112" t="s">
        <v>4673</v>
      </c>
      <c r="L331" s="385">
        <v>216.3</v>
      </c>
      <c r="M331" s="137"/>
      <c r="N331" s="137"/>
      <c r="O331" s="137"/>
      <c r="P331" s="137"/>
      <c r="Q331" s="137"/>
      <c r="R331" s="137"/>
      <c r="S331" s="137"/>
      <c r="T331" s="137"/>
      <c r="U331" s="137"/>
      <c r="V331" s="137"/>
      <c r="W331" s="137"/>
      <c r="X331" s="137"/>
      <c r="Y331" s="136"/>
      <c r="Z331" s="136"/>
      <c r="AA331" s="138">
        <f t="shared" si="714"/>
        <v>0</v>
      </c>
      <c r="AB331" s="138" t="str">
        <f t="shared" si="721"/>
        <v>No</v>
      </c>
      <c r="AC331" s="211" t="str">
        <f t="shared" si="716"/>
        <v>No</v>
      </c>
      <c r="AE331" s="281">
        <v>2</v>
      </c>
      <c r="AF331" s="274">
        <f t="shared" si="717"/>
        <v>0</v>
      </c>
      <c r="AG331" s="111"/>
      <c r="AH331" s="302">
        <v>1.8</v>
      </c>
      <c r="AI331" s="311">
        <f t="shared" si="713"/>
        <v>0</v>
      </c>
      <c r="AJ331" s="198">
        <f>M331*I331</f>
        <v>0</v>
      </c>
      <c r="AK331" s="198">
        <f>N331*I331</f>
        <v>0</v>
      </c>
      <c r="AL331" s="198">
        <f>O331*I331</f>
        <v>0</v>
      </c>
      <c r="AM331" s="198">
        <f>P331*I331</f>
        <v>0</v>
      </c>
      <c r="AN331" s="198">
        <f>Q331*I331</f>
        <v>0</v>
      </c>
      <c r="AO331" s="198">
        <f>R331*I331</f>
        <v>0</v>
      </c>
      <c r="AP331" s="198">
        <f>S331*I331</f>
        <v>0</v>
      </c>
      <c r="AQ331" s="198">
        <f>T331*I331</f>
        <v>0</v>
      </c>
      <c r="AR331" s="198">
        <f>U331*I331</f>
        <v>0</v>
      </c>
      <c r="AS331" s="198">
        <f>V331*I331</f>
        <v>0</v>
      </c>
      <c r="AT331" s="198">
        <f>W331*I331</f>
        <v>0</v>
      </c>
      <c r="AU331" s="198">
        <f>X331*I331</f>
        <v>0</v>
      </c>
      <c r="AV331" s="198">
        <f>Y331*I331</f>
        <v>0</v>
      </c>
      <c r="AW331" s="198">
        <f>Z331*I331</f>
        <v>0</v>
      </c>
      <c r="AX331" s="524">
        <v>2</v>
      </c>
      <c r="AY331" s="535">
        <v>8</v>
      </c>
      <c r="AZ331" s="285">
        <f t="shared" si="723"/>
        <v>0</v>
      </c>
      <c r="BA331" s="530"/>
      <c r="BB331" s="285">
        <f t="shared" si="724"/>
        <v>0</v>
      </c>
      <c r="BC331" s="530"/>
      <c r="BD331" s="177">
        <f t="shared" si="725"/>
        <v>0</v>
      </c>
      <c r="BE331" s="539"/>
      <c r="BF331" s="177">
        <f t="shared" si="682"/>
        <v>0</v>
      </c>
      <c r="BG331" s="177">
        <f t="shared" si="683"/>
        <v>0</v>
      </c>
      <c r="BH331" s="177">
        <f t="shared" si="684"/>
        <v>0</v>
      </c>
      <c r="BI331" s="177">
        <f t="shared" si="685"/>
        <v>0</v>
      </c>
      <c r="BJ331" s="177">
        <f t="shared" si="686"/>
        <v>0</v>
      </c>
      <c r="BK331" s="177">
        <f t="shared" si="687"/>
        <v>0</v>
      </c>
      <c r="BL331" s="177">
        <f t="shared" si="688"/>
        <v>0</v>
      </c>
      <c r="BM331" s="177">
        <f t="shared" si="689"/>
        <v>0</v>
      </c>
      <c r="BN331" s="177">
        <f t="shared" si="690"/>
        <v>0</v>
      </c>
      <c r="BO331" s="539"/>
      <c r="BP331" s="443">
        <f t="shared" si="720"/>
        <v>0</v>
      </c>
      <c r="BQ331" s="443">
        <f t="shared" si="691"/>
        <v>0</v>
      </c>
      <c r="BR331" s="539"/>
      <c r="BS331" s="177">
        <f t="shared" si="692"/>
        <v>0</v>
      </c>
      <c r="BT331" s="177">
        <f t="shared" si="693"/>
        <v>0</v>
      </c>
      <c r="BU331" s="177">
        <f t="shared" si="694"/>
        <v>0</v>
      </c>
      <c r="BV331" s="177">
        <f t="shared" si="695"/>
        <v>0</v>
      </c>
      <c r="BW331" s="177">
        <f t="shared" si="696"/>
        <v>0</v>
      </c>
      <c r="BX331" s="177">
        <f t="shared" si="697"/>
        <v>0</v>
      </c>
      <c r="BY331" s="177">
        <f t="shared" si="698"/>
        <v>0</v>
      </c>
      <c r="BZ331" s="177">
        <f t="shared" si="699"/>
        <v>0</v>
      </c>
      <c r="CA331" s="177">
        <f t="shared" si="700"/>
        <v>0</v>
      </c>
      <c r="CB331" s="177">
        <f t="shared" si="701"/>
        <v>0</v>
      </c>
      <c r="CC331" s="177">
        <f t="shared" si="702"/>
        <v>0</v>
      </c>
      <c r="CD331" s="177">
        <f t="shared" si="703"/>
        <v>0</v>
      </c>
      <c r="CE331" s="177">
        <f t="shared" si="704"/>
        <v>0</v>
      </c>
      <c r="CF331" s="177">
        <f t="shared" si="705"/>
        <v>0</v>
      </c>
      <c r="CG331" s="177">
        <f t="shared" si="706"/>
        <v>0</v>
      </c>
      <c r="CH331" s="177">
        <f t="shared" si="707"/>
        <v>0</v>
      </c>
      <c r="CI331" s="177">
        <f t="shared" si="708"/>
        <v>0</v>
      </c>
      <c r="CJ331" s="177">
        <f t="shared" si="709"/>
        <v>0</v>
      </c>
      <c r="CK331" s="177">
        <f t="shared" si="710"/>
        <v>0</v>
      </c>
      <c r="CL331" s="177">
        <f t="shared" si="711"/>
        <v>0</v>
      </c>
      <c r="CM331" s="177">
        <f t="shared" si="712"/>
        <v>0</v>
      </c>
    </row>
    <row r="332" spans="2:91" s="123" customFormat="1" ht="90" customHeight="1">
      <c r="B332" s="210"/>
      <c r="C332"/>
      <c r="D332" s="164" t="s">
        <v>6159</v>
      </c>
      <c r="E332" s="223" t="s">
        <v>2884</v>
      </c>
      <c r="F332" s="349" t="s">
        <v>133</v>
      </c>
      <c r="G332" s="160" t="s">
        <v>2879</v>
      </c>
      <c r="H332" s="115" t="s">
        <v>2139</v>
      </c>
      <c r="I332" s="115">
        <v>2</v>
      </c>
      <c r="J332" s="115">
        <v>0</v>
      </c>
      <c r="K332" s="115" t="s">
        <v>4673</v>
      </c>
      <c r="L332" s="386">
        <v>316.34390000000002</v>
      </c>
      <c r="M332" s="129"/>
      <c r="N332" s="128"/>
      <c r="O332" s="128"/>
      <c r="P332" s="128"/>
      <c r="Q332" s="128"/>
      <c r="R332" s="128"/>
      <c r="S332" s="128"/>
      <c r="T332" s="128"/>
      <c r="U332" s="128"/>
      <c r="V332" s="128"/>
      <c r="W332" s="128"/>
      <c r="X332" s="128"/>
      <c r="Y332" s="128"/>
      <c r="Z332" s="128"/>
      <c r="AA332" s="131">
        <f t="shared" si="714"/>
        <v>0</v>
      </c>
      <c r="AB332" s="131" t="str">
        <f t="shared" si="721"/>
        <v>No</v>
      </c>
      <c r="AC332" s="212" t="str">
        <f t="shared" si="716"/>
        <v>No</v>
      </c>
      <c r="AE332" s="281">
        <v>2</v>
      </c>
      <c r="AF332" s="274">
        <f t="shared" si="717"/>
        <v>0</v>
      </c>
      <c r="AG332" s="111"/>
      <c r="AH332" s="302">
        <v>3.55</v>
      </c>
      <c r="AI332" s="311">
        <f t="shared" si="713"/>
        <v>0</v>
      </c>
      <c r="AJ332" s="198">
        <f>M332*$I$332</f>
        <v>0</v>
      </c>
      <c r="AK332" s="198">
        <f t="shared" ref="AK332:AW332" si="726">N332*$I$332</f>
        <v>0</v>
      </c>
      <c r="AL332" s="198">
        <f t="shared" si="726"/>
        <v>0</v>
      </c>
      <c r="AM332" s="198">
        <f t="shared" si="726"/>
        <v>0</v>
      </c>
      <c r="AN332" s="198">
        <f t="shared" si="726"/>
        <v>0</v>
      </c>
      <c r="AO332" s="198">
        <f t="shared" si="726"/>
        <v>0</v>
      </c>
      <c r="AP332" s="198">
        <f t="shared" si="726"/>
        <v>0</v>
      </c>
      <c r="AQ332" s="198">
        <f t="shared" si="726"/>
        <v>0</v>
      </c>
      <c r="AR332" s="198">
        <f t="shared" si="726"/>
        <v>0</v>
      </c>
      <c r="AS332" s="198">
        <f t="shared" si="726"/>
        <v>0</v>
      </c>
      <c r="AT332" s="198">
        <f t="shared" si="726"/>
        <v>0</v>
      </c>
      <c r="AU332" s="198">
        <f t="shared" si="726"/>
        <v>0</v>
      </c>
      <c r="AV332" s="198">
        <f t="shared" si="726"/>
        <v>0</v>
      </c>
      <c r="AW332" s="198">
        <f t="shared" si="726"/>
        <v>0</v>
      </c>
      <c r="AX332" s="524">
        <v>2</v>
      </c>
      <c r="AY332" s="535">
        <v>8</v>
      </c>
      <c r="AZ332" s="285">
        <f t="shared" si="723"/>
        <v>0</v>
      </c>
      <c r="BA332" s="530"/>
      <c r="BB332" s="285">
        <f t="shared" si="724"/>
        <v>0</v>
      </c>
      <c r="BC332" s="530"/>
      <c r="BD332" s="177">
        <f t="shared" si="725"/>
        <v>0</v>
      </c>
      <c r="BE332" s="539"/>
      <c r="BF332" s="177">
        <f t="shared" si="682"/>
        <v>0</v>
      </c>
      <c r="BG332" s="177">
        <f t="shared" si="683"/>
        <v>0</v>
      </c>
      <c r="BH332" s="177">
        <f t="shared" si="684"/>
        <v>0</v>
      </c>
      <c r="BI332" s="177">
        <f t="shared" si="685"/>
        <v>0</v>
      </c>
      <c r="BJ332" s="177">
        <f t="shared" si="686"/>
        <v>0</v>
      </c>
      <c r="BK332" s="177">
        <f t="shared" si="687"/>
        <v>0</v>
      </c>
      <c r="BL332" s="177">
        <f t="shared" si="688"/>
        <v>0</v>
      </c>
      <c r="BM332" s="177">
        <f t="shared" si="689"/>
        <v>0</v>
      </c>
      <c r="BN332" s="177">
        <f t="shared" si="690"/>
        <v>0</v>
      </c>
      <c r="BO332" s="539"/>
      <c r="BP332" s="443">
        <f t="shared" si="720"/>
        <v>0</v>
      </c>
      <c r="BQ332" s="443">
        <f t="shared" si="691"/>
        <v>0</v>
      </c>
      <c r="BR332" s="539"/>
      <c r="BS332" s="177">
        <f t="shared" si="692"/>
        <v>0</v>
      </c>
      <c r="BT332" s="177">
        <f t="shared" si="693"/>
        <v>0</v>
      </c>
      <c r="BU332" s="177">
        <f t="shared" si="694"/>
        <v>0</v>
      </c>
      <c r="BV332" s="177">
        <f t="shared" si="695"/>
        <v>0</v>
      </c>
      <c r="BW332" s="177">
        <f t="shared" si="696"/>
        <v>0</v>
      </c>
      <c r="BX332" s="177">
        <f t="shared" si="697"/>
        <v>0</v>
      </c>
      <c r="BY332" s="177">
        <f t="shared" si="698"/>
        <v>0</v>
      </c>
      <c r="BZ332" s="177">
        <f t="shared" si="699"/>
        <v>0</v>
      </c>
      <c r="CA332" s="177">
        <f t="shared" si="700"/>
        <v>0</v>
      </c>
      <c r="CB332" s="177">
        <f t="shared" si="701"/>
        <v>0</v>
      </c>
      <c r="CC332" s="177">
        <f t="shared" si="702"/>
        <v>0</v>
      </c>
      <c r="CD332" s="177">
        <f t="shared" si="703"/>
        <v>0</v>
      </c>
      <c r="CE332" s="177">
        <f t="shared" si="704"/>
        <v>0</v>
      </c>
      <c r="CF332" s="177">
        <f t="shared" si="705"/>
        <v>0</v>
      </c>
      <c r="CG332" s="177">
        <f t="shared" si="706"/>
        <v>0</v>
      </c>
      <c r="CH332" s="177">
        <f t="shared" si="707"/>
        <v>0</v>
      </c>
      <c r="CI332" s="177">
        <f t="shared" si="708"/>
        <v>0</v>
      </c>
      <c r="CJ332" s="177">
        <f t="shared" si="709"/>
        <v>0</v>
      </c>
      <c r="CK332" s="177">
        <f t="shared" si="710"/>
        <v>0</v>
      </c>
      <c r="CL332" s="177">
        <f t="shared" si="711"/>
        <v>0</v>
      </c>
      <c r="CM332" s="177">
        <f t="shared" si="712"/>
        <v>0</v>
      </c>
    </row>
    <row r="333" spans="2:91" s="123" customFormat="1" ht="90" customHeight="1">
      <c r="B333" s="210"/>
      <c r="D333" s="164" t="s">
        <v>2644</v>
      </c>
      <c r="E333" s="486" t="s">
        <v>6201</v>
      </c>
      <c r="F333" s="349" t="s">
        <v>133</v>
      </c>
      <c r="G333" s="160" t="s">
        <v>2879</v>
      </c>
      <c r="H333" s="115" t="s">
        <v>2139</v>
      </c>
      <c r="I333" s="115">
        <v>2</v>
      </c>
      <c r="J333" s="115">
        <v>0</v>
      </c>
      <c r="K333" s="115" t="s">
        <v>4673</v>
      </c>
      <c r="L333" s="386">
        <v>270.375</v>
      </c>
      <c r="M333" s="129"/>
      <c r="N333" s="128"/>
      <c r="O333" s="128"/>
      <c r="P333" s="128"/>
      <c r="Q333" s="128"/>
      <c r="R333" s="128"/>
      <c r="S333" s="128"/>
      <c r="T333" s="128"/>
      <c r="U333" s="128"/>
      <c r="V333" s="128"/>
      <c r="W333" s="128"/>
      <c r="X333" s="128"/>
      <c r="Y333" s="128"/>
      <c r="Z333" s="128"/>
      <c r="AA333" s="131">
        <f t="shared" si="714"/>
        <v>0</v>
      </c>
      <c r="AB333" s="131" t="str">
        <f t="shared" si="721"/>
        <v>No</v>
      </c>
      <c r="AC333" s="212" t="str">
        <f t="shared" si="716"/>
        <v>No</v>
      </c>
      <c r="AE333" s="280">
        <v>2</v>
      </c>
      <c r="AF333" s="276">
        <f t="shared" si="717"/>
        <v>0</v>
      </c>
      <c r="AG333" s="111"/>
      <c r="AH333" s="302">
        <v>3.55</v>
      </c>
      <c r="AI333" s="311">
        <f t="shared" si="713"/>
        <v>0</v>
      </c>
      <c r="AJ333" s="198">
        <f>M333*I333</f>
        <v>0</v>
      </c>
      <c r="AK333" s="198">
        <f>N333*I333</f>
        <v>0</v>
      </c>
      <c r="AL333" s="198">
        <f>O333*I333</f>
        <v>0</v>
      </c>
      <c r="AM333" s="198">
        <f>P333*I333</f>
        <v>0</v>
      </c>
      <c r="AN333" s="198">
        <f>Q333*I333</f>
        <v>0</v>
      </c>
      <c r="AO333" s="198">
        <f>R333*I333</f>
        <v>0</v>
      </c>
      <c r="AP333" s="198">
        <f>S333*I333</f>
        <v>0</v>
      </c>
      <c r="AQ333" s="198">
        <f>T333*I333</f>
        <v>0</v>
      </c>
      <c r="AR333" s="198">
        <f>U333*I333</f>
        <v>0</v>
      </c>
      <c r="AS333" s="198">
        <f>V333*I333</f>
        <v>0</v>
      </c>
      <c r="AT333" s="198">
        <f>W333*I333</f>
        <v>0</v>
      </c>
      <c r="AU333" s="198">
        <f>X333*I333</f>
        <v>0</v>
      </c>
      <c r="AV333" s="198">
        <f>Y333*I333</f>
        <v>0</v>
      </c>
      <c r="AW333" s="198">
        <f>Z333*I333</f>
        <v>0</v>
      </c>
      <c r="AX333" s="524">
        <v>2</v>
      </c>
      <c r="AY333" s="535">
        <v>8</v>
      </c>
      <c r="AZ333" s="285">
        <f t="shared" si="723"/>
        <v>0</v>
      </c>
      <c r="BA333" s="530"/>
      <c r="BB333" s="285">
        <f t="shared" si="724"/>
        <v>0</v>
      </c>
      <c r="BC333" s="530"/>
      <c r="BD333" s="177">
        <f t="shared" si="725"/>
        <v>0</v>
      </c>
      <c r="BE333" s="539"/>
      <c r="BF333" s="177">
        <f t="shared" si="682"/>
        <v>0</v>
      </c>
      <c r="BG333" s="177">
        <f t="shared" si="683"/>
        <v>0</v>
      </c>
      <c r="BH333" s="177">
        <f t="shared" si="684"/>
        <v>0</v>
      </c>
      <c r="BI333" s="177">
        <f t="shared" si="685"/>
        <v>0</v>
      </c>
      <c r="BJ333" s="177">
        <f t="shared" si="686"/>
        <v>0</v>
      </c>
      <c r="BK333" s="177">
        <f t="shared" si="687"/>
        <v>0</v>
      </c>
      <c r="BL333" s="177">
        <f t="shared" si="688"/>
        <v>0</v>
      </c>
      <c r="BM333" s="177">
        <f t="shared" si="689"/>
        <v>0</v>
      </c>
      <c r="BN333" s="177">
        <f t="shared" si="690"/>
        <v>0</v>
      </c>
      <c r="BO333" s="539"/>
      <c r="BP333" s="443">
        <f t="shared" si="720"/>
        <v>0</v>
      </c>
      <c r="BQ333" s="443">
        <f t="shared" si="691"/>
        <v>0</v>
      </c>
      <c r="BR333" s="539"/>
      <c r="BS333" s="177">
        <f t="shared" si="692"/>
        <v>0</v>
      </c>
      <c r="BT333" s="177">
        <f t="shared" si="693"/>
        <v>0</v>
      </c>
      <c r="BU333" s="177">
        <f t="shared" si="694"/>
        <v>0</v>
      </c>
      <c r="BV333" s="177">
        <f t="shared" si="695"/>
        <v>0</v>
      </c>
      <c r="BW333" s="177">
        <f t="shared" si="696"/>
        <v>0</v>
      </c>
      <c r="BX333" s="177">
        <f t="shared" si="697"/>
        <v>0</v>
      </c>
      <c r="BY333" s="177">
        <f t="shared" si="698"/>
        <v>0</v>
      </c>
      <c r="BZ333" s="177">
        <f t="shared" si="699"/>
        <v>0</v>
      </c>
      <c r="CA333" s="177">
        <f t="shared" si="700"/>
        <v>0</v>
      </c>
      <c r="CB333" s="177">
        <f t="shared" si="701"/>
        <v>0</v>
      </c>
      <c r="CC333" s="177">
        <f t="shared" si="702"/>
        <v>0</v>
      </c>
      <c r="CD333" s="177">
        <f t="shared" si="703"/>
        <v>0</v>
      </c>
      <c r="CE333" s="177">
        <f t="shared" si="704"/>
        <v>0</v>
      </c>
      <c r="CF333" s="177">
        <f t="shared" si="705"/>
        <v>0</v>
      </c>
      <c r="CG333" s="177">
        <f t="shared" si="706"/>
        <v>0</v>
      </c>
      <c r="CH333" s="177">
        <f t="shared" si="707"/>
        <v>0</v>
      </c>
      <c r="CI333" s="177">
        <f t="shared" si="708"/>
        <v>0</v>
      </c>
      <c r="CJ333" s="177">
        <f t="shared" si="709"/>
        <v>0</v>
      </c>
      <c r="CK333" s="177">
        <f t="shared" si="710"/>
        <v>0</v>
      </c>
      <c r="CL333" s="177">
        <f t="shared" si="711"/>
        <v>0</v>
      </c>
      <c r="CM333" s="177">
        <f t="shared" si="712"/>
        <v>0</v>
      </c>
    </row>
    <row r="334" spans="2:91" s="123" customFormat="1" ht="90" customHeight="1">
      <c r="B334" s="210"/>
      <c r="C334"/>
      <c r="D334" s="163" t="s">
        <v>6158</v>
      </c>
      <c r="E334" s="175" t="s">
        <v>2884</v>
      </c>
      <c r="F334" s="159" t="s">
        <v>134</v>
      </c>
      <c r="G334" s="165" t="s">
        <v>2880</v>
      </c>
      <c r="H334" s="112" t="s">
        <v>2139</v>
      </c>
      <c r="I334" s="112">
        <v>2</v>
      </c>
      <c r="J334" s="112">
        <v>0</v>
      </c>
      <c r="K334" s="112" t="s">
        <v>4673</v>
      </c>
      <c r="L334" s="385">
        <v>341.65100000000001</v>
      </c>
      <c r="M334" s="137"/>
      <c r="N334" s="136"/>
      <c r="O334" s="136"/>
      <c r="P334" s="136"/>
      <c r="Q334" s="136"/>
      <c r="R334" s="136"/>
      <c r="S334" s="136"/>
      <c r="T334" s="136"/>
      <c r="U334" s="136"/>
      <c r="V334" s="136"/>
      <c r="W334" s="136"/>
      <c r="X334" s="136"/>
      <c r="Y334" s="136"/>
      <c r="Z334" s="136"/>
      <c r="AA334" s="138">
        <f t="shared" si="714"/>
        <v>0</v>
      </c>
      <c r="AB334" s="138" t="str">
        <f t="shared" si="721"/>
        <v>No</v>
      </c>
      <c r="AC334" s="211" t="str">
        <f t="shared" si="716"/>
        <v>No</v>
      </c>
      <c r="AE334" s="280">
        <v>2</v>
      </c>
      <c r="AF334" s="276">
        <f t="shared" si="717"/>
        <v>0</v>
      </c>
      <c r="AG334" s="111"/>
      <c r="AH334" s="302">
        <v>4.8</v>
      </c>
      <c r="AI334" s="311">
        <f t="shared" si="713"/>
        <v>0</v>
      </c>
      <c r="AJ334" s="198">
        <f>M334*$I$334</f>
        <v>0</v>
      </c>
      <c r="AK334" s="198">
        <f t="shared" ref="AK334:AW334" si="727">N334*$I$334</f>
        <v>0</v>
      </c>
      <c r="AL334" s="198">
        <f t="shared" si="727"/>
        <v>0</v>
      </c>
      <c r="AM334" s="198">
        <f t="shared" si="727"/>
        <v>0</v>
      </c>
      <c r="AN334" s="198">
        <f t="shared" si="727"/>
        <v>0</v>
      </c>
      <c r="AO334" s="198">
        <f t="shared" si="727"/>
        <v>0</v>
      </c>
      <c r="AP334" s="198">
        <f t="shared" si="727"/>
        <v>0</v>
      </c>
      <c r="AQ334" s="198">
        <f t="shared" si="727"/>
        <v>0</v>
      </c>
      <c r="AR334" s="198">
        <f t="shared" si="727"/>
        <v>0</v>
      </c>
      <c r="AS334" s="198">
        <f t="shared" si="727"/>
        <v>0</v>
      </c>
      <c r="AT334" s="198">
        <f t="shared" si="727"/>
        <v>0</v>
      </c>
      <c r="AU334" s="198">
        <f t="shared" si="727"/>
        <v>0</v>
      </c>
      <c r="AV334" s="198">
        <f t="shared" si="727"/>
        <v>0</v>
      </c>
      <c r="AW334" s="198">
        <f t="shared" si="727"/>
        <v>0</v>
      </c>
      <c r="AX334" s="524">
        <v>2</v>
      </c>
      <c r="AY334" s="535">
        <v>8</v>
      </c>
      <c r="AZ334" s="285">
        <f t="shared" si="723"/>
        <v>0</v>
      </c>
      <c r="BA334" s="530"/>
      <c r="BB334" s="285">
        <f t="shared" si="724"/>
        <v>0</v>
      </c>
      <c r="BC334" s="530"/>
      <c r="BD334" s="177">
        <f t="shared" si="725"/>
        <v>0</v>
      </c>
      <c r="BE334" s="539"/>
      <c r="BF334" s="177">
        <f t="shared" si="682"/>
        <v>0</v>
      </c>
      <c r="BG334" s="177">
        <f t="shared" si="683"/>
        <v>0</v>
      </c>
      <c r="BH334" s="177">
        <f t="shared" si="684"/>
        <v>0</v>
      </c>
      <c r="BI334" s="177">
        <f t="shared" si="685"/>
        <v>0</v>
      </c>
      <c r="BJ334" s="177">
        <f t="shared" si="686"/>
        <v>0</v>
      </c>
      <c r="BK334" s="177">
        <f t="shared" si="687"/>
        <v>0</v>
      </c>
      <c r="BL334" s="177">
        <f t="shared" si="688"/>
        <v>0</v>
      </c>
      <c r="BM334" s="177">
        <f t="shared" si="689"/>
        <v>0</v>
      </c>
      <c r="BN334" s="177">
        <f t="shared" si="690"/>
        <v>0</v>
      </c>
      <c r="BO334" s="539"/>
      <c r="BP334" s="443">
        <f t="shared" si="720"/>
        <v>0</v>
      </c>
      <c r="BQ334" s="443">
        <f t="shared" si="691"/>
        <v>0</v>
      </c>
      <c r="BR334" s="539"/>
      <c r="BS334" s="177">
        <f t="shared" si="692"/>
        <v>0</v>
      </c>
      <c r="BT334" s="177">
        <f t="shared" si="693"/>
        <v>0</v>
      </c>
      <c r="BU334" s="177">
        <f t="shared" si="694"/>
        <v>0</v>
      </c>
      <c r="BV334" s="177">
        <f t="shared" si="695"/>
        <v>0</v>
      </c>
      <c r="BW334" s="177">
        <f t="shared" si="696"/>
        <v>0</v>
      </c>
      <c r="BX334" s="177">
        <f t="shared" si="697"/>
        <v>0</v>
      </c>
      <c r="BY334" s="177">
        <f t="shared" si="698"/>
        <v>0</v>
      </c>
      <c r="BZ334" s="177">
        <f t="shared" si="699"/>
        <v>0</v>
      </c>
      <c r="CA334" s="177">
        <f t="shared" si="700"/>
        <v>0</v>
      </c>
      <c r="CB334" s="177">
        <f t="shared" si="701"/>
        <v>0</v>
      </c>
      <c r="CC334" s="177">
        <f t="shared" si="702"/>
        <v>0</v>
      </c>
      <c r="CD334" s="177">
        <f t="shared" si="703"/>
        <v>0</v>
      </c>
      <c r="CE334" s="177">
        <f t="shared" si="704"/>
        <v>0</v>
      </c>
      <c r="CF334" s="177">
        <f t="shared" si="705"/>
        <v>0</v>
      </c>
      <c r="CG334" s="177">
        <f t="shared" si="706"/>
        <v>0</v>
      </c>
      <c r="CH334" s="177">
        <f t="shared" si="707"/>
        <v>0</v>
      </c>
      <c r="CI334" s="177">
        <f t="shared" si="708"/>
        <v>0</v>
      </c>
      <c r="CJ334" s="177">
        <f t="shared" si="709"/>
        <v>0</v>
      </c>
      <c r="CK334" s="177">
        <f t="shared" si="710"/>
        <v>0</v>
      </c>
      <c r="CL334" s="177">
        <f t="shared" si="711"/>
        <v>0</v>
      </c>
      <c r="CM334" s="177">
        <f t="shared" si="712"/>
        <v>0</v>
      </c>
    </row>
    <row r="335" spans="2:91" s="123" customFormat="1" ht="90" customHeight="1">
      <c r="B335" s="210"/>
      <c r="D335" s="163" t="s">
        <v>2645</v>
      </c>
      <c r="E335" s="487" t="s">
        <v>6201</v>
      </c>
      <c r="F335" s="159" t="s">
        <v>134</v>
      </c>
      <c r="G335" s="165" t="s">
        <v>2880</v>
      </c>
      <c r="H335" s="112" t="s">
        <v>2139</v>
      </c>
      <c r="I335" s="112">
        <v>2</v>
      </c>
      <c r="J335" s="112">
        <v>0</v>
      </c>
      <c r="K335" s="112" t="s">
        <v>4673</v>
      </c>
      <c r="L335" s="385">
        <v>292.005</v>
      </c>
      <c r="M335" s="137"/>
      <c r="N335" s="137"/>
      <c r="O335" s="137"/>
      <c r="P335" s="137"/>
      <c r="Q335" s="137"/>
      <c r="R335" s="137"/>
      <c r="S335" s="137"/>
      <c r="T335" s="137"/>
      <c r="U335" s="137"/>
      <c r="V335" s="137"/>
      <c r="W335" s="137"/>
      <c r="X335" s="137"/>
      <c r="Y335" s="137"/>
      <c r="Z335" s="137"/>
      <c r="AA335" s="138">
        <f t="shared" si="714"/>
        <v>0</v>
      </c>
      <c r="AB335" s="138" t="str">
        <f t="shared" si="721"/>
        <v>No</v>
      </c>
      <c r="AC335" s="211" t="str">
        <f t="shared" si="716"/>
        <v>No</v>
      </c>
      <c r="AE335" s="280">
        <v>2</v>
      </c>
      <c r="AF335" s="276">
        <f t="shared" si="717"/>
        <v>0</v>
      </c>
      <c r="AG335" s="111"/>
      <c r="AH335" s="302">
        <v>4.8</v>
      </c>
      <c r="AI335" s="311">
        <f t="shared" si="713"/>
        <v>0</v>
      </c>
      <c r="AJ335" s="198">
        <f>M335*I335</f>
        <v>0</v>
      </c>
      <c r="AK335" s="198">
        <f>N335*I335</f>
        <v>0</v>
      </c>
      <c r="AL335" s="198">
        <f>O335*I335</f>
        <v>0</v>
      </c>
      <c r="AM335" s="198">
        <f>P335*I335</f>
        <v>0</v>
      </c>
      <c r="AN335" s="198">
        <f>Q335*I335</f>
        <v>0</v>
      </c>
      <c r="AO335" s="198">
        <f>R335*I335</f>
        <v>0</v>
      </c>
      <c r="AP335" s="198">
        <f>S335*I335</f>
        <v>0</v>
      </c>
      <c r="AQ335" s="198">
        <f>T335*I335</f>
        <v>0</v>
      </c>
      <c r="AR335" s="198">
        <f>U335*I335</f>
        <v>0</v>
      </c>
      <c r="AS335" s="198">
        <f>V335*I335</f>
        <v>0</v>
      </c>
      <c r="AT335" s="198">
        <f>W335*I335</f>
        <v>0</v>
      </c>
      <c r="AU335" s="198">
        <f>X335*I335</f>
        <v>0</v>
      </c>
      <c r="AV335" s="198">
        <f>Y335*I335</f>
        <v>0</v>
      </c>
      <c r="AW335" s="198">
        <f>Z335*I335</f>
        <v>0</v>
      </c>
      <c r="AX335" s="524">
        <v>2</v>
      </c>
      <c r="AY335" s="535">
        <v>8</v>
      </c>
      <c r="AZ335" s="285">
        <f t="shared" si="723"/>
        <v>0</v>
      </c>
      <c r="BA335" s="530"/>
      <c r="BB335" s="285">
        <f t="shared" si="724"/>
        <v>0</v>
      </c>
      <c r="BC335" s="530"/>
      <c r="BD335" s="177">
        <f t="shared" si="725"/>
        <v>0</v>
      </c>
      <c r="BE335" s="539"/>
      <c r="BF335" s="177">
        <f t="shared" si="682"/>
        <v>0</v>
      </c>
      <c r="BG335" s="177">
        <f t="shared" si="683"/>
        <v>0</v>
      </c>
      <c r="BH335" s="177">
        <f t="shared" si="684"/>
        <v>0</v>
      </c>
      <c r="BI335" s="177">
        <f t="shared" si="685"/>
        <v>0</v>
      </c>
      <c r="BJ335" s="177">
        <f t="shared" si="686"/>
        <v>0</v>
      </c>
      <c r="BK335" s="177">
        <f t="shared" si="687"/>
        <v>0</v>
      </c>
      <c r="BL335" s="177">
        <f t="shared" si="688"/>
        <v>0</v>
      </c>
      <c r="BM335" s="177">
        <f t="shared" si="689"/>
        <v>0</v>
      </c>
      <c r="BN335" s="177">
        <f t="shared" si="690"/>
        <v>0</v>
      </c>
      <c r="BO335" s="539"/>
      <c r="BP335" s="443">
        <f t="shared" si="720"/>
        <v>0</v>
      </c>
      <c r="BQ335" s="443">
        <f t="shared" si="691"/>
        <v>0</v>
      </c>
      <c r="BR335" s="539"/>
      <c r="BS335" s="177">
        <f t="shared" si="692"/>
        <v>0</v>
      </c>
      <c r="BT335" s="177">
        <f t="shared" si="693"/>
        <v>0</v>
      </c>
      <c r="BU335" s="177">
        <f t="shared" si="694"/>
        <v>0</v>
      </c>
      <c r="BV335" s="177">
        <f t="shared" si="695"/>
        <v>0</v>
      </c>
      <c r="BW335" s="177">
        <f t="shared" si="696"/>
        <v>0</v>
      </c>
      <c r="BX335" s="177">
        <f t="shared" si="697"/>
        <v>0</v>
      </c>
      <c r="BY335" s="177">
        <f t="shared" si="698"/>
        <v>0</v>
      </c>
      <c r="BZ335" s="177">
        <f t="shared" si="699"/>
        <v>0</v>
      </c>
      <c r="CA335" s="177">
        <f t="shared" si="700"/>
        <v>0</v>
      </c>
      <c r="CB335" s="177">
        <f t="shared" si="701"/>
        <v>0</v>
      </c>
      <c r="CC335" s="177">
        <f t="shared" si="702"/>
        <v>0</v>
      </c>
      <c r="CD335" s="177">
        <f t="shared" si="703"/>
        <v>0</v>
      </c>
      <c r="CE335" s="177">
        <f t="shared" si="704"/>
        <v>0</v>
      </c>
      <c r="CF335" s="177">
        <f t="shared" si="705"/>
        <v>0</v>
      </c>
      <c r="CG335" s="177">
        <f t="shared" si="706"/>
        <v>0</v>
      </c>
      <c r="CH335" s="177">
        <f t="shared" si="707"/>
        <v>0</v>
      </c>
      <c r="CI335" s="177">
        <f t="shared" si="708"/>
        <v>0</v>
      </c>
      <c r="CJ335" s="177">
        <f t="shared" si="709"/>
        <v>0</v>
      </c>
      <c r="CK335" s="177">
        <f t="shared" si="710"/>
        <v>0</v>
      </c>
      <c r="CL335" s="177">
        <f t="shared" si="711"/>
        <v>0</v>
      </c>
      <c r="CM335" s="177">
        <f t="shared" si="712"/>
        <v>0</v>
      </c>
    </row>
    <row r="336" spans="2:91" s="123" customFormat="1" ht="90" customHeight="1">
      <c r="B336" s="210"/>
      <c r="C336"/>
      <c r="D336" s="164" t="s">
        <v>6160</v>
      </c>
      <c r="E336" s="223" t="s">
        <v>2884</v>
      </c>
      <c r="F336" s="349" t="s">
        <v>134</v>
      </c>
      <c r="G336" s="160" t="s">
        <v>2882</v>
      </c>
      <c r="H336" s="115" t="s">
        <v>2139</v>
      </c>
      <c r="I336" s="115">
        <v>2</v>
      </c>
      <c r="J336" s="115">
        <v>0</v>
      </c>
      <c r="K336" s="115" t="s">
        <v>4673</v>
      </c>
      <c r="L336" s="386">
        <v>366.9581</v>
      </c>
      <c r="M336" s="129"/>
      <c r="N336" s="129"/>
      <c r="O336" s="129"/>
      <c r="P336" s="129"/>
      <c r="Q336" s="129"/>
      <c r="R336" s="129"/>
      <c r="S336" s="129"/>
      <c r="T336" s="129"/>
      <c r="U336" s="129"/>
      <c r="V336" s="129"/>
      <c r="W336" s="129"/>
      <c r="X336" s="129"/>
      <c r="Y336" s="129"/>
      <c r="Z336" s="129"/>
      <c r="AA336" s="131">
        <f t="shared" si="714"/>
        <v>0</v>
      </c>
      <c r="AB336" s="131" t="str">
        <f t="shared" si="721"/>
        <v>No</v>
      </c>
      <c r="AC336" s="212" t="str">
        <f t="shared" si="716"/>
        <v>No</v>
      </c>
      <c r="AE336" s="280">
        <v>2</v>
      </c>
      <c r="AF336" s="276">
        <f t="shared" si="717"/>
        <v>0</v>
      </c>
      <c r="AG336" s="111"/>
      <c r="AH336" s="302">
        <v>6.6</v>
      </c>
      <c r="AI336" s="311">
        <f t="shared" si="713"/>
        <v>0</v>
      </c>
      <c r="AJ336" s="198">
        <f>M336*$I$336</f>
        <v>0</v>
      </c>
      <c r="AK336" s="198">
        <f t="shared" ref="AK336:AW336" si="728">N336*$I$336</f>
        <v>0</v>
      </c>
      <c r="AL336" s="198">
        <f t="shared" si="728"/>
        <v>0</v>
      </c>
      <c r="AM336" s="198">
        <f t="shared" si="728"/>
        <v>0</v>
      </c>
      <c r="AN336" s="198">
        <f t="shared" si="728"/>
        <v>0</v>
      </c>
      <c r="AO336" s="198">
        <f t="shared" si="728"/>
        <v>0</v>
      </c>
      <c r="AP336" s="198">
        <f t="shared" si="728"/>
        <v>0</v>
      </c>
      <c r="AQ336" s="198">
        <f t="shared" si="728"/>
        <v>0</v>
      </c>
      <c r="AR336" s="198">
        <f t="shared" si="728"/>
        <v>0</v>
      </c>
      <c r="AS336" s="198">
        <f t="shared" si="728"/>
        <v>0</v>
      </c>
      <c r="AT336" s="198">
        <f t="shared" si="728"/>
        <v>0</v>
      </c>
      <c r="AU336" s="198">
        <f t="shared" si="728"/>
        <v>0</v>
      </c>
      <c r="AV336" s="198">
        <f t="shared" si="728"/>
        <v>0</v>
      </c>
      <c r="AW336" s="198">
        <f t="shared" si="728"/>
        <v>0</v>
      </c>
      <c r="AX336" s="524">
        <v>2</v>
      </c>
      <c r="AY336" s="535">
        <v>10</v>
      </c>
      <c r="AZ336" s="285">
        <f t="shared" si="723"/>
        <v>0</v>
      </c>
      <c r="BA336" s="530"/>
      <c r="BB336" s="285">
        <f t="shared" si="724"/>
        <v>0</v>
      </c>
      <c r="BC336" s="530"/>
      <c r="BD336" s="177">
        <f t="shared" si="725"/>
        <v>0</v>
      </c>
      <c r="BE336" s="539"/>
      <c r="BF336" s="177">
        <f t="shared" si="682"/>
        <v>0</v>
      </c>
      <c r="BG336" s="177">
        <f t="shared" si="683"/>
        <v>0</v>
      </c>
      <c r="BH336" s="177">
        <f t="shared" si="684"/>
        <v>0</v>
      </c>
      <c r="BI336" s="177">
        <f t="shared" si="685"/>
        <v>0</v>
      </c>
      <c r="BJ336" s="177">
        <f t="shared" si="686"/>
        <v>0</v>
      </c>
      <c r="BK336" s="177">
        <f t="shared" si="687"/>
        <v>0</v>
      </c>
      <c r="BL336" s="177">
        <f t="shared" si="688"/>
        <v>0</v>
      </c>
      <c r="BM336" s="177">
        <f t="shared" si="689"/>
        <v>0</v>
      </c>
      <c r="BN336" s="177">
        <f t="shared" si="690"/>
        <v>0</v>
      </c>
      <c r="BO336" s="539"/>
      <c r="BP336" s="443">
        <f t="shared" si="720"/>
        <v>0</v>
      </c>
      <c r="BQ336" s="443">
        <f t="shared" si="691"/>
        <v>0</v>
      </c>
      <c r="BR336" s="539"/>
      <c r="BS336" s="177">
        <f t="shared" si="692"/>
        <v>0</v>
      </c>
      <c r="BT336" s="177">
        <f t="shared" si="693"/>
        <v>0</v>
      </c>
      <c r="BU336" s="177">
        <f t="shared" si="694"/>
        <v>0</v>
      </c>
      <c r="BV336" s="177">
        <f t="shared" si="695"/>
        <v>0</v>
      </c>
      <c r="BW336" s="177">
        <f t="shared" si="696"/>
        <v>0</v>
      </c>
      <c r="BX336" s="177">
        <f t="shared" si="697"/>
        <v>0</v>
      </c>
      <c r="BY336" s="177">
        <f t="shared" si="698"/>
        <v>0</v>
      </c>
      <c r="BZ336" s="177">
        <f t="shared" si="699"/>
        <v>0</v>
      </c>
      <c r="CA336" s="177">
        <f t="shared" si="700"/>
        <v>0</v>
      </c>
      <c r="CB336" s="177">
        <f t="shared" si="701"/>
        <v>0</v>
      </c>
      <c r="CC336" s="177">
        <f t="shared" si="702"/>
        <v>0</v>
      </c>
      <c r="CD336" s="177">
        <f t="shared" si="703"/>
        <v>0</v>
      </c>
      <c r="CE336" s="177">
        <f t="shared" si="704"/>
        <v>0</v>
      </c>
      <c r="CF336" s="177">
        <f t="shared" si="705"/>
        <v>0</v>
      </c>
      <c r="CG336" s="177">
        <f t="shared" si="706"/>
        <v>0</v>
      </c>
      <c r="CH336" s="177">
        <f t="shared" si="707"/>
        <v>0</v>
      </c>
      <c r="CI336" s="177">
        <f t="shared" si="708"/>
        <v>0</v>
      </c>
      <c r="CJ336" s="177">
        <f t="shared" si="709"/>
        <v>0</v>
      </c>
      <c r="CK336" s="177">
        <f t="shared" si="710"/>
        <v>0</v>
      </c>
      <c r="CL336" s="177">
        <f t="shared" si="711"/>
        <v>0</v>
      </c>
      <c r="CM336" s="177">
        <f t="shared" si="712"/>
        <v>0</v>
      </c>
    </row>
    <row r="337" spans="2:91" s="123" customFormat="1" ht="90" customHeight="1">
      <c r="B337" s="210"/>
      <c r="D337" s="164" t="s">
        <v>2646</v>
      </c>
      <c r="E337" s="486" t="s">
        <v>6201</v>
      </c>
      <c r="F337" s="349" t="s">
        <v>134</v>
      </c>
      <c r="G337" s="160" t="s">
        <v>2882</v>
      </c>
      <c r="H337" s="115" t="s">
        <v>2139</v>
      </c>
      <c r="I337" s="115">
        <v>2</v>
      </c>
      <c r="J337" s="115">
        <v>0</v>
      </c>
      <c r="K337" s="115" t="s">
        <v>4673</v>
      </c>
      <c r="L337" s="386">
        <v>313.63499999999999</v>
      </c>
      <c r="M337" s="129"/>
      <c r="N337" s="129"/>
      <c r="O337" s="129"/>
      <c r="P337" s="129"/>
      <c r="Q337" s="129"/>
      <c r="R337" s="129"/>
      <c r="S337" s="129"/>
      <c r="T337" s="129"/>
      <c r="U337" s="129"/>
      <c r="V337" s="129"/>
      <c r="W337" s="129"/>
      <c r="X337" s="129"/>
      <c r="Y337" s="129"/>
      <c r="Z337" s="129"/>
      <c r="AA337" s="131">
        <f t="shared" si="714"/>
        <v>0</v>
      </c>
      <c r="AB337" s="131" t="str">
        <f t="shared" si="721"/>
        <v>No</v>
      </c>
      <c r="AC337" s="212" t="str">
        <f t="shared" si="716"/>
        <v>No</v>
      </c>
      <c r="AE337" s="280">
        <v>2</v>
      </c>
      <c r="AF337" s="276">
        <f t="shared" si="717"/>
        <v>0</v>
      </c>
      <c r="AG337" s="111"/>
      <c r="AH337" s="302">
        <v>6.6</v>
      </c>
      <c r="AI337" s="311">
        <f t="shared" si="713"/>
        <v>0</v>
      </c>
      <c r="AJ337" s="198">
        <f>M337*I337</f>
        <v>0</v>
      </c>
      <c r="AK337" s="198">
        <f>N337*I337</f>
        <v>0</v>
      </c>
      <c r="AL337" s="198">
        <f>O337*I337</f>
        <v>0</v>
      </c>
      <c r="AM337" s="198">
        <f>P337*I337</f>
        <v>0</v>
      </c>
      <c r="AN337" s="198">
        <f>Q337*I337</f>
        <v>0</v>
      </c>
      <c r="AO337" s="198">
        <f>R337*I337</f>
        <v>0</v>
      </c>
      <c r="AP337" s="198">
        <f>S337*I337</f>
        <v>0</v>
      </c>
      <c r="AQ337" s="198">
        <f>T337*I337</f>
        <v>0</v>
      </c>
      <c r="AR337" s="198">
        <f>U337*I337</f>
        <v>0</v>
      </c>
      <c r="AS337" s="198">
        <f>V337*I337</f>
        <v>0</v>
      </c>
      <c r="AT337" s="198">
        <f>W337*I337</f>
        <v>0</v>
      </c>
      <c r="AU337" s="198">
        <f>X337*I337</f>
        <v>0</v>
      </c>
      <c r="AV337" s="198">
        <f>Y337*I337</f>
        <v>0</v>
      </c>
      <c r="AW337" s="198">
        <f>Z337*I337</f>
        <v>0</v>
      </c>
      <c r="AX337" s="524">
        <v>2</v>
      </c>
      <c r="AY337" s="535">
        <v>10</v>
      </c>
      <c r="AZ337" s="285">
        <f t="shared" si="723"/>
        <v>0</v>
      </c>
      <c r="BA337" s="530"/>
      <c r="BB337" s="285">
        <f t="shared" si="724"/>
        <v>0</v>
      </c>
      <c r="BC337" s="530"/>
      <c r="BD337" s="177">
        <f t="shared" si="725"/>
        <v>0</v>
      </c>
      <c r="BE337" s="539"/>
      <c r="BF337" s="177">
        <f t="shared" si="682"/>
        <v>0</v>
      </c>
      <c r="BG337" s="177">
        <f t="shared" si="683"/>
        <v>0</v>
      </c>
      <c r="BH337" s="177">
        <f t="shared" si="684"/>
        <v>0</v>
      </c>
      <c r="BI337" s="177">
        <f t="shared" si="685"/>
        <v>0</v>
      </c>
      <c r="BJ337" s="177">
        <f t="shared" si="686"/>
        <v>0</v>
      </c>
      <c r="BK337" s="177">
        <f t="shared" si="687"/>
        <v>0</v>
      </c>
      <c r="BL337" s="177">
        <f t="shared" si="688"/>
        <v>0</v>
      </c>
      <c r="BM337" s="177">
        <f t="shared" si="689"/>
        <v>0</v>
      </c>
      <c r="BN337" s="177">
        <f t="shared" si="690"/>
        <v>0</v>
      </c>
      <c r="BO337" s="539"/>
      <c r="BP337" s="443">
        <f t="shared" si="720"/>
        <v>0</v>
      </c>
      <c r="BQ337" s="443">
        <f t="shared" si="691"/>
        <v>0</v>
      </c>
      <c r="BR337" s="539"/>
      <c r="BS337" s="177">
        <f t="shared" si="692"/>
        <v>0</v>
      </c>
      <c r="BT337" s="177">
        <f t="shared" si="693"/>
        <v>0</v>
      </c>
      <c r="BU337" s="177">
        <f t="shared" si="694"/>
        <v>0</v>
      </c>
      <c r="BV337" s="177">
        <f t="shared" si="695"/>
        <v>0</v>
      </c>
      <c r="BW337" s="177">
        <f t="shared" si="696"/>
        <v>0</v>
      </c>
      <c r="BX337" s="177">
        <f t="shared" si="697"/>
        <v>0</v>
      </c>
      <c r="BY337" s="177">
        <f t="shared" si="698"/>
        <v>0</v>
      </c>
      <c r="BZ337" s="177">
        <f t="shared" si="699"/>
        <v>0</v>
      </c>
      <c r="CA337" s="177">
        <f t="shared" si="700"/>
        <v>0</v>
      </c>
      <c r="CB337" s="177">
        <f t="shared" si="701"/>
        <v>0</v>
      </c>
      <c r="CC337" s="177">
        <f t="shared" si="702"/>
        <v>0</v>
      </c>
      <c r="CD337" s="177">
        <f t="shared" si="703"/>
        <v>0</v>
      </c>
      <c r="CE337" s="177">
        <f t="shared" si="704"/>
        <v>0</v>
      </c>
      <c r="CF337" s="177">
        <f t="shared" si="705"/>
        <v>0</v>
      </c>
      <c r="CG337" s="177">
        <f t="shared" si="706"/>
        <v>0</v>
      </c>
      <c r="CH337" s="177">
        <f t="shared" si="707"/>
        <v>0</v>
      </c>
      <c r="CI337" s="177">
        <f t="shared" si="708"/>
        <v>0</v>
      </c>
      <c r="CJ337" s="177">
        <f t="shared" si="709"/>
        <v>0</v>
      </c>
      <c r="CK337" s="177">
        <f t="shared" si="710"/>
        <v>0</v>
      </c>
      <c r="CL337" s="177">
        <f t="shared" si="711"/>
        <v>0</v>
      </c>
      <c r="CM337" s="177">
        <f t="shared" si="712"/>
        <v>0</v>
      </c>
    </row>
    <row r="338" spans="2:91" s="123" customFormat="1" ht="90" customHeight="1">
      <c r="B338" s="210"/>
      <c r="C338"/>
      <c r="D338" s="163" t="s">
        <v>6156</v>
      </c>
      <c r="E338" s="175" t="s">
        <v>2884</v>
      </c>
      <c r="F338" s="159" t="s">
        <v>135</v>
      </c>
      <c r="G338" s="165" t="s">
        <v>2881</v>
      </c>
      <c r="H338" s="112" t="s">
        <v>2139</v>
      </c>
      <c r="I338" s="112">
        <v>2</v>
      </c>
      <c r="J338" s="112">
        <v>0</v>
      </c>
      <c r="K338" s="112" t="s">
        <v>4673</v>
      </c>
      <c r="L338" s="385">
        <v>442.87940000000003</v>
      </c>
      <c r="M338" s="137"/>
      <c r="N338" s="137"/>
      <c r="O338" s="137"/>
      <c r="P338" s="137"/>
      <c r="Q338" s="137"/>
      <c r="R338" s="137"/>
      <c r="S338" s="137"/>
      <c r="T338" s="137"/>
      <c r="U338" s="137"/>
      <c r="V338" s="137"/>
      <c r="W338" s="137"/>
      <c r="X338" s="137"/>
      <c r="Y338" s="137"/>
      <c r="Z338" s="137"/>
      <c r="AA338" s="138">
        <f t="shared" si="714"/>
        <v>0</v>
      </c>
      <c r="AB338" s="138" t="str">
        <f t="shared" si="721"/>
        <v>No</v>
      </c>
      <c r="AC338" s="211" t="str">
        <f t="shared" si="716"/>
        <v>No</v>
      </c>
      <c r="AE338" s="280">
        <v>2</v>
      </c>
      <c r="AF338" s="276">
        <f t="shared" si="717"/>
        <v>0</v>
      </c>
      <c r="AG338" s="111"/>
      <c r="AH338" s="302">
        <v>9.5500000000000007</v>
      </c>
      <c r="AI338" s="311">
        <f t="shared" si="713"/>
        <v>0</v>
      </c>
      <c r="AJ338" s="198">
        <f>M338*$I$338</f>
        <v>0</v>
      </c>
      <c r="AK338" s="198">
        <f t="shared" ref="AK338:AW338" si="729">N338*$I$338</f>
        <v>0</v>
      </c>
      <c r="AL338" s="198">
        <f t="shared" si="729"/>
        <v>0</v>
      </c>
      <c r="AM338" s="198">
        <f t="shared" si="729"/>
        <v>0</v>
      </c>
      <c r="AN338" s="198">
        <f t="shared" si="729"/>
        <v>0</v>
      </c>
      <c r="AO338" s="198">
        <f t="shared" si="729"/>
        <v>0</v>
      </c>
      <c r="AP338" s="198">
        <f t="shared" si="729"/>
        <v>0</v>
      </c>
      <c r="AQ338" s="198">
        <f t="shared" si="729"/>
        <v>0</v>
      </c>
      <c r="AR338" s="198">
        <f t="shared" si="729"/>
        <v>0</v>
      </c>
      <c r="AS338" s="198">
        <f t="shared" si="729"/>
        <v>0</v>
      </c>
      <c r="AT338" s="198">
        <f t="shared" si="729"/>
        <v>0</v>
      </c>
      <c r="AU338" s="198">
        <f t="shared" si="729"/>
        <v>0</v>
      </c>
      <c r="AV338" s="198">
        <f t="shared" si="729"/>
        <v>0</v>
      </c>
      <c r="AW338" s="198">
        <f t="shared" si="729"/>
        <v>0</v>
      </c>
      <c r="AX338" s="524">
        <v>2</v>
      </c>
      <c r="AY338" s="535">
        <v>11</v>
      </c>
      <c r="AZ338" s="285">
        <f t="shared" si="723"/>
        <v>0</v>
      </c>
      <c r="BA338" s="530"/>
      <c r="BB338" s="285">
        <f t="shared" si="724"/>
        <v>0</v>
      </c>
      <c r="BC338" s="530"/>
      <c r="BD338" s="177">
        <f t="shared" si="725"/>
        <v>0</v>
      </c>
      <c r="BE338" s="539"/>
      <c r="BF338" s="177">
        <f t="shared" si="682"/>
        <v>0</v>
      </c>
      <c r="BG338" s="177">
        <f t="shared" si="683"/>
        <v>0</v>
      </c>
      <c r="BH338" s="177">
        <f t="shared" si="684"/>
        <v>0</v>
      </c>
      <c r="BI338" s="177">
        <f t="shared" si="685"/>
        <v>0</v>
      </c>
      <c r="BJ338" s="177">
        <f t="shared" si="686"/>
        <v>0</v>
      </c>
      <c r="BK338" s="177">
        <f t="shared" si="687"/>
        <v>0</v>
      </c>
      <c r="BL338" s="177">
        <f t="shared" si="688"/>
        <v>0</v>
      </c>
      <c r="BM338" s="177">
        <f t="shared" si="689"/>
        <v>0</v>
      </c>
      <c r="BN338" s="177">
        <f t="shared" si="690"/>
        <v>0</v>
      </c>
      <c r="BO338" s="539"/>
      <c r="BP338" s="443">
        <f t="shared" si="720"/>
        <v>0</v>
      </c>
      <c r="BQ338" s="443">
        <f t="shared" si="691"/>
        <v>0</v>
      </c>
      <c r="BR338" s="539"/>
      <c r="BS338" s="177">
        <f t="shared" si="692"/>
        <v>0</v>
      </c>
      <c r="BT338" s="177">
        <f t="shared" si="693"/>
        <v>0</v>
      </c>
      <c r="BU338" s="177">
        <f t="shared" si="694"/>
        <v>0</v>
      </c>
      <c r="BV338" s="177">
        <f t="shared" si="695"/>
        <v>0</v>
      </c>
      <c r="BW338" s="177">
        <f t="shared" si="696"/>
        <v>0</v>
      </c>
      <c r="BX338" s="177">
        <f t="shared" si="697"/>
        <v>0</v>
      </c>
      <c r="BY338" s="177">
        <f t="shared" si="698"/>
        <v>0</v>
      </c>
      <c r="BZ338" s="177">
        <f t="shared" si="699"/>
        <v>0</v>
      </c>
      <c r="CA338" s="177">
        <f t="shared" si="700"/>
        <v>0</v>
      </c>
      <c r="CB338" s="177">
        <f t="shared" si="701"/>
        <v>0</v>
      </c>
      <c r="CC338" s="177">
        <f t="shared" si="702"/>
        <v>0</v>
      </c>
      <c r="CD338" s="177">
        <f t="shared" si="703"/>
        <v>0</v>
      </c>
      <c r="CE338" s="177">
        <f t="shared" si="704"/>
        <v>0</v>
      </c>
      <c r="CF338" s="177">
        <f t="shared" si="705"/>
        <v>0</v>
      </c>
      <c r="CG338" s="177">
        <f t="shared" si="706"/>
        <v>0</v>
      </c>
      <c r="CH338" s="177">
        <f t="shared" si="707"/>
        <v>0</v>
      </c>
      <c r="CI338" s="177">
        <f t="shared" si="708"/>
        <v>0</v>
      </c>
      <c r="CJ338" s="177">
        <f t="shared" si="709"/>
        <v>0</v>
      </c>
      <c r="CK338" s="177">
        <f t="shared" si="710"/>
        <v>0</v>
      </c>
      <c r="CL338" s="177">
        <f t="shared" si="711"/>
        <v>0</v>
      </c>
      <c r="CM338" s="177">
        <f t="shared" si="712"/>
        <v>0</v>
      </c>
    </row>
    <row r="339" spans="2:91" s="123" customFormat="1" ht="90" customHeight="1">
      <c r="B339" s="210"/>
      <c r="D339" s="163" t="s">
        <v>2647</v>
      </c>
      <c r="E339" s="487" t="s">
        <v>6201</v>
      </c>
      <c r="F339" s="159" t="s">
        <v>135</v>
      </c>
      <c r="G339" s="165" t="s">
        <v>2881</v>
      </c>
      <c r="H339" s="112" t="s">
        <v>2139</v>
      </c>
      <c r="I339" s="112">
        <v>2</v>
      </c>
      <c r="J339" s="112">
        <v>0</v>
      </c>
      <c r="K339" s="112" t="s">
        <v>4673</v>
      </c>
      <c r="L339" s="385">
        <v>378.52500000000003</v>
      </c>
      <c r="M339" s="137"/>
      <c r="N339" s="137"/>
      <c r="O339" s="137"/>
      <c r="P339" s="137"/>
      <c r="Q339" s="137"/>
      <c r="R339" s="137"/>
      <c r="S339" s="137"/>
      <c r="T339" s="137"/>
      <c r="U339" s="137"/>
      <c r="V339" s="137"/>
      <c r="W339" s="137"/>
      <c r="X339" s="137"/>
      <c r="Y339" s="137"/>
      <c r="Z339" s="137"/>
      <c r="AA339" s="138">
        <f t="shared" si="714"/>
        <v>0</v>
      </c>
      <c r="AB339" s="138" t="str">
        <f t="shared" si="721"/>
        <v>No</v>
      </c>
      <c r="AC339" s="211" t="str">
        <f t="shared" si="716"/>
        <v>No</v>
      </c>
      <c r="AE339" s="280">
        <v>2</v>
      </c>
      <c r="AF339" s="276">
        <f t="shared" si="717"/>
        <v>0</v>
      </c>
      <c r="AG339" s="111"/>
      <c r="AH339" s="302">
        <v>9.5500000000000007</v>
      </c>
      <c r="AI339" s="311">
        <f t="shared" si="713"/>
        <v>0</v>
      </c>
      <c r="AJ339" s="198">
        <f>M339*I339</f>
        <v>0</v>
      </c>
      <c r="AK339" s="198">
        <f>N339*I339</f>
        <v>0</v>
      </c>
      <c r="AL339" s="198">
        <f>O339*I339</f>
        <v>0</v>
      </c>
      <c r="AM339" s="198">
        <f>P339*I339</f>
        <v>0</v>
      </c>
      <c r="AN339" s="198">
        <f>Q339*I339</f>
        <v>0</v>
      </c>
      <c r="AO339" s="198">
        <f>R339*I339</f>
        <v>0</v>
      </c>
      <c r="AP339" s="198">
        <f>S339*I339</f>
        <v>0</v>
      </c>
      <c r="AQ339" s="198">
        <f>T339*I339</f>
        <v>0</v>
      </c>
      <c r="AR339" s="198">
        <f>U339*I339</f>
        <v>0</v>
      </c>
      <c r="AS339" s="198">
        <f>V339*I339</f>
        <v>0</v>
      </c>
      <c r="AT339" s="198">
        <f>W339*I339</f>
        <v>0</v>
      </c>
      <c r="AU339" s="198">
        <f>X339*I339</f>
        <v>0</v>
      </c>
      <c r="AV339" s="198">
        <f>Y339*I339</f>
        <v>0</v>
      </c>
      <c r="AW339" s="198">
        <f>Z339*I339</f>
        <v>0</v>
      </c>
      <c r="AX339" s="524">
        <v>2</v>
      </c>
      <c r="AY339" s="535">
        <v>11</v>
      </c>
      <c r="AZ339" s="285">
        <f t="shared" si="723"/>
        <v>0</v>
      </c>
      <c r="BA339" s="530"/>
      <c r="BB339" s="285">
        <f t="shared" si="724"/>
        <v>0</v>
      </c>
      <c r="BC339" s="530"/>
      <c r="BD339" s="177">
        <f t="shared" si="725"/>
        <v>0</v>
      </c>
      <c r="BE339" s="539"/>
      <c r="BF339" s="177">
        <f t="shared" si="682"/>
        <v>0</v>
      </c>
      <c r="BG339" s="177">
        <f t="shared" si="683"/>
        <v>0</v>
      </c>
      <c r="BH339" s="177">
        <f t="shared" si="684"/>
        <v>0</v>
      </c>
      <c r="BI339" s="177">
        <f t="shared" si="685"/>
        <v>0</v>
      </c>
      <c r="BJ339" s="177">
        <f t="shared" si="686"/>
        <v>0</v>
      </c>
      <c r="BK339" s="177">
        <f t="shared" si="687"/>
        <v>0</v>
      </c>
      <c r="BL339" s="177">
        <f t="shared" si="688"/>
        <v>0</v>
      </c>
      <c r="BM339" s="177">
        <f t="shared" si="689"/>
        <v>0</v>
      </c>
      <c r="BN339" s="177">
        <f t="shared" si="690"/>
        <v>0</v>
      </c>
      <c r="BO339" s="539"/>
      <c r="BP339" s="443">
        <f t="shared" si="720"/>
        <v>0</v>
      </c>
      <c r="BQ339" s="443">
        <f t="shared" si="691"/>
        <v>0</v>
      </c>
      <c r="BR339" s="539"/>
      <c r="BS339" s="177">
        <f t="shared" si="692"/>
        <v>0</v>
      </c>
      <c r="BT339" s="177">
        <f t="shared" si="693"/>
        <v>0</v>
      </c>
      <c r="BU339" s="177">
        <f t="shared" si="694"/>
        <v>0</v>
      </c>
      <c r="BV339" s="177">
        <f t="shared" si="695"/>
        <v>0</v>
      </c>
      <c r="BW339" s="177">
        <f t="shared" si="696"/>
        <v>0</v>
      </c>
      <c r="BX339" s="177">
        <f t="shared" si="697"/>
        <v>0</v>
      </c>
      <c r="BY339" s="177">
        <f t="shared" si="698"/>
        <v>0</v>
      </c>
      <c r="BZ339" s="177">
        <f t="shared" si="699"/>
        <v>0</v>
      </c>
      <c r="CA339" s="177">
        <f t="shared" si="700"/>
        <v>0</v>
      </c>
      <c r="CB339" s="177">
        <f t="shared" si="701"/>
        <v>0</v>
      </c>
      <c r="CC339" s="177">
        <f t="shared" si="702"/>
        <v>0</v>
      </c>
      <c r="CD339" s="177">
        <f t="shared" si="703"/>
        <v>0</v>
      </c>
      <c r="CE339" s="177">
        <f t="shared" si="704"/>
        <v>0</v>
      </c>
      <c r="CF339" s="177">
        <f t="shared" si="705"/>
        <v>0</v>
      </c>
      <c r="CG339" s="177">
        <f t="shared" si="706"/>
        <v>0</v>
      </c>
      <c r="CH339" s="177">
        <f t="shared" si="707"/>
        <v>0</v>
      </c>
      <c r="CI339" s="177">
        <f t="shared" si="708"/>
        <v>0</v>
      </c>
      <c r="CJ339" s="177">
        <f t="shared" si="709"/>
        <v>0</v>
      </c>
      <c r="CK339" s="177">
        <f t="shared" si="710"/>
        <v>0</v>
      </c>
      <c r="CL339" s="177">
        <f t="shared" si="711"/>
        <v>0</v>
      </c>
      <c r="CM339" s="177">
        <f t="shared" si="712"/>
        <v>0</v>
      </c>
    </row>
    <row r="340" spans="2:91" s="123" customFormat="1" ht="90" customHeight="1">
      <c r="B340" s="210"/>
      <c r="C340"/>
      <c r="D340" s="164" t="s">
        <v>6157</v>
      </c>
      <c r="E340" s="223" t="s">
        <v>2884</v>
      </c>
      <c r="F340" s="349" t="s">
        <v>136</v>
      </c>
      <c r="G340" s="160" t="s">
        <v>2883</v>
      </c>
      <c r="H340" s="115" t="s">
        <v>2139</v>
      </c>
      <c r="I340" s="115">
        <v>2</v>
      </c>
      <c r="J340" s="115">
        <v>0</v>
      </c>
      <c r="K340" s="115" t="s">
        <v>4673</v>
      </c>
      <c r="L340" s="476">
        <v>468.18650000000002</v>
      </c>
      <c r="M340" s="128"/>
      <c r="N340" s="129"/>
      <c r="O340" s="129"/>
      <c r="P340" s="129"/>
      <c r="Q340" s="129"/>
      <c r="R340" s="129"/>
      <c r="S340" s="129"/>
      <c r="T340" s="129"/>
      <c r="U340" s="129"/>
      <c r="V340" s="129"/>
      <c r="W340" s="129"/>
      <c r="X340" s="129"/>
      <c r="Y340" s="129"/>
      <c r="Z340" s="129"/>
      <c r="AA340" s="131">
        <f t="shared" si="714"/>
        <v>0</v>
      </c>
      <c r="AB340" s="131" t="str">
        <f t="shared" si="721"/>
        <v>No</v>
      </c>
      <c r="AC340" s="212" t="str">
        <f t="shared" si="716"/>
        <v>No</v>
      </c>
      <c r="AE340" s="280">
        <v>2</v>
      </c>
      <c r="AF340" s="276">
        <f t="shared" si="717"/>
        <v>0</v>
      </c>
      <c r="AG340" s="111"/>
      <c r="AH340" s="303">
        <v>13.35</v>
      </c>
      <c r="AI340" s="311">
        <f t="shared" si="713"/>
        <v>0</v>
      </c>
      <c r="AJ340" s="198">
        <f>M340*$I$340</f>
        <v>0</v>
      </c>
      <c r="AK340" s="198">
        <f t="shared" ref="AK340:AW340" si="730">N340*$I$340</f>
        <v>0</v>
      </c>
      <c r="AL340" s="198">
        <f>O340*$I$340</f>
        <v>0</v>
      </c>
      <c r="AM340" s="198">
        <f t="shared" si="730"/>
        <v>0</v>
      </c>
      <c r="AN340" s="198">
        <f t="shared" si="730"/>
        <v>0</v>
      </c>
      <c r="AO340" s="198">
        <f t="shared" si="730"/>
        <v>0</v>
      </c>
      <c r="AP340" s="198">
        <f t="shared" si="730"/>
        <v>0</v>
      </c>
      <c r="AQ340" s="198">
        <f t="shared" si="730"/>
        <v>0</v>
      </c>
      <c r="AR340" s="198">
        <f t="shared" si="730"/>
        <v>0</v>
      </c>
      <c r="AS340" s="198">
        <f t="shared" si="730"/>
        <v>0</v>
      </c>
      <c r="AT340" s="198">
        <f t="shared" si="730"/>
        <v>0</v>
      </c>
      <c r="AU340" s="198">
        <f t="shared" si="730"/>
        <v>0</v>
      </c>
      <c r="AV340" s="198">
        <f t="shared" si="730"/>
        <v>0</v>
      </c>
      <c r="AW340" s="198">
        <f t="shared" si="730"/>
        <v>0</v>
      </c>
      <c r="AX340" s="524">
        <v>2</v>
      </c>
      <c r="AY340" s="535">
        <v>16</v>
      </c>
      <c r="AZ340" s="285">
        <f t="shared" si="723"/>
        <v>0</v>
      </c>
      <c r="BA340" s="530"/>
      <c r="BB340" s="285">
        <f t="shared" si="724"/>
        <v>0</v>
      </c>
      <c r="BC340" s="530"/>
      <c r="BD340" s="177">
        <f t="shared" si="725"/>
        <v>0</v>
      </c>
      <c r="BE340" s="539"/>
      <c r="BF340" s="177">
        <f t="shared" si="682"/>
        <v>0</v>
      </c>
      <c r="BG340" s="177">
        <f t="shared" si="683"/>
        <v>0</v>
      </c>
      <c r="BH340" s="177">
        <f t="shared" si="684"/>
        <v>0</v>
      </c>
      <c r="BI340" s="177">
        <f t="shared" si="685"/>
        <v>0</v>
      </c>
      <c r="BJ340" s="177">
        <f t="shared" si="686"/>
        <v>0</v>
      </c>
      <c r="BK340" s="177">
        <f t="shared" si="687"/>
        <v>0</v>
      </c>
      <c r="BL340" s="177">
        <f t="shared" si="688"/>
        <v>0</v>
      </c>
      <c r="BM340" s="177">
        <f t="shared" si="689"/>
        <v>0</v>
      </c>
      <c r="BN340" s="177">
        <f t="shared" si="690"/>
        <v>0</v>
      </c>
      <c r="BO340" s="539"/>
      <c r="BP340" s="443">
        <f t="shared" si="720"/>
        <v>0</v>
      </c>
      <c r="BQ340" s="443">
        <f t="shared" si="691"/>
        <v>0</v>
      </c>
      <c r="BR340" s="539"/>
      <c r="BS340" s="177">
        <f t="shared" si="692"/>
        <v>0</v>
      </c>
      <c r="BT340" s="177">
        <f t="shared" si="693"/>
        <v>0</v>
      </c>
      <c r="BU340" s="177">
        <f t="shared" si="694"/>
        <v>0</v>
      </c>
      <c r="BV340" s="177">
        <f t="shared" si="695"/>
        <v>0</v>
      </c>
      <c r="BW340" s="177">
        <f t="shared" si="696"/>
        <v>0</v>
      </c>
      <c r="BX340" s="177">
        <f t="shared" si="697"/>
        <v>0</v>
      </c>
      <c r="BY340" s="177">
        <f t="shared" si="698"/>
        <v>0</v>
      </c>
      <c r="BZ340" s="177">
        <f t="shared" si="699"/>
        <v>0</v>
      </c>
      <c r="CA340" s="177">
        <f t="shared" si="700"/>
        <v>0</v>
      </c>
      <c r="CB340" s="177">
        <f t="shared" si="701"/>
        <v>0</v>
      </c>
      <c r="CC340" s="177">
        <f t="shared" si="702"/>
        <v>0</v>
      </c>
      <c r="CD340" s="177">
        <f t="shared" si="703"/>
        <v>0</v>
      </c>
      <c r="CE340" s="177">
        <f t="shared" si="704"/>
        <v>0</v>
      </c>
      <c r="CF340" s="177">
        <f t="shared" si="705"/>
        <v>0</v>
      </c>
      <c r="CG340" s="177">
        <f t="shared" si="706"/>
        <v>0</v>
      </c>
      <c r="CH340" s="177">
        <f t="shared" si="707"/>
        <v>0</v>
      </c>
      <c r="CI340" s="177">
        <f t="shared" si="708"/>
        <v>0</v>
      </c>
      <c r="CJ340" s="177">
        <f t="shared" si="709"/>
        <v>0</v>
      </c>
      <c r="CK340" s="177">
        <f t="shared" si="710"/>
        <v>0</v>
      </c>
      <c r="CL340" s="177">
        <f t="shared" si="711"/>
        <v>0</v>
      </c>
      <c r="CM340" s="177">
        <f t="shared" si="712"/>
        <v>0</v>
      </c>
    </row>
    <row r="341" spans="2:91" s="123" customFormat="1" ht="90" customHeight="1">
      <c r="B341" s="213"/>
      <c r="C341" s="167"/>
      <c r="D341" s="214" t="s">
        <v>2648</v>
      </c>
      <c r="E341" s="489" t="s">
        <v>6201</v>
      </c>
      <c r="F341" s="292" t="s">
        <v>136</v>
      </c>
      <c r="G341" s="216" t="s">
        <v>2883</v>
      </c>
      <c r="H341" s="217" t="s">
        <v>2139</v>
      </c>
      <c r="I341" s="217">
        <v>2</v>
      </c>
      <c r="J341" s="217">
        <v>0</v>
      </c>
      <c r="K341" s="217" t="s">
        <v>4673</v>
      </c>
      <c r="L341" s="389">
        <v>400.15500000000003</v>
      </c>
      <c r="M341" s="218"/>
      <c r="N341" s="218"/>
      <c r="O341" s="218"/>
      <c r="P341" s="218"/>
      <c r="Q341" s="218"/>
      <c r="R341" s="218"/>
      <c r="S341" s="218"/>
      <c r="T341" s="218"/>
      <c r="U341" s="218"/>
      <c r="V341" s="218"/>
      <c r="W341" s="218"/>
      <c r="X341" s="218"/>
      <c r="Y341" s="218"/>
      <c r="Z341" s="218"/>
      <c r="AA341" s="219">
        <f t="shared" si="714"/>
        <v>0</v>
      </c>
      <c r="AB341" s="219" t="str">
        <f t="shared" si="719"/>
        <v>No</v>
      </c>
      <c r="AC341" s="220" t="str">
        <f t="shared" si="716"/>
        <v>No</v>
      </c>
      <c r="AE341" s="282">
        <v>2</v>
      </c>
      <c r="AF341" s="278">
        <f t="shared" si="717"/>
        <v>0</v>
      </c>
      <c r="AG341" s="229"/>
      <c r="AH341" s="303">
        <v>13.35</v>
      </c>
      <c r="AI341" s="311">
        <f>SUM(M341:Z341)*AH341</f>
        <v>0</v>
      </c>
      <c r="AJ341" s="198">
        <f>M341*I341</f>
        <v>0</v>
      </c>
      <c r="AK341" s="198">
        <f>N341*I341</f>
        <v>0</v>
      </c>
      <c r="AL341" s="198">
        <f>O341*I341</f>
        <v>0</v>
      </c>
      <c r="AM341" s="198">
        <f>P341*I341</f>
        <v>0</v>
      </c>
      <c r="AN341" s="198">
        <f>Q341*I341</f>
        <v>0</v>
      </c>
      <c r="AO341" s="198">
        <f>R341*I341</f>
        <v>0</v>
      </c>
      <c r="AP341" s="198">
        <f>S341*I341</f>
        <v>0</v>
      </c>
      <c r="AQ341" s="198">
        <f>T341*I341</f>
        <v>0</v>
      </c>
      <c r="AR341" s="198">
        <f>U341*I341</f>
        <v>0</v>
      </c>
      <c r="AS341" s="198">
        <f>V341*I341</f>
        <v>0</v>
      </c>
      <c r="AT341" s="198">
        <f>W341*I341</f>
        <v>0</v>
      </c>
      <c r="AU341" s="198">
        <f>X341*I341</f>
        <v>0</v>
      </c>
      <c r="AV341" s="198">
        <f>Y341*I341</f>
        <v>0</v>
      </c>
      <c r="AW341" s="198">
        <f>Z341*I341</f>
        <v>0</v>
      </c>
      <c r="AX341" s="524">
        <v>2</v>
      </c>
      <c r="AY341" s="535">
        <v>16</v>
      </c>
      <c r="AZ341" s="285">
        <f t="shared" si="723"/>
        <v>0</v>
      </c>
      <c r="BA341" s="530"/>
      <c r="BB341" s="285">
        <f t="shared" si="724"/>
        <v>0</v>
      </c>
      <c r="BC341" s="530"/>
      <c r="BD341" s="177">
        <f t="shared" si="725"/>
        <v>0</v>
      </c>
      <c r="BE341" s="539"/>
      <c r="BF341" s="177">
        <f t="shared" si="682"/>
        <v>0</v>
      </c>
      <c r="BG341" s="177">
        <f t="shared" si="683"/>
        <v>0</v>
      </c>
      <c r="BH341" s="177">
        <f t="shared" si="684"/>
        <v>0</v>
      </c>
      <c r="BI341" s="177">
        <f t="shared" si="685"/>
        <v>0</v>
      </c>
      <c r="BJ341" s="177">
        <f t="shared" si="686"/>
        <v>0</v>
      </c>
      <c r="BK341" s="177">
        <f t="shared" si="687"/>
        <v>0</v>
      </c>
      <c r="BL341" s="177">
        <f t="shared" si="688"/>
        <v>0</v>
      </c>
      <c r="BM341" s="177">
        <f t="shared" si="689"/>
        <v>0</v>
      </c>
      <c r="BN341" s="177">
        <f t="shared" si="690"/>
        <v>0</v>
      </c>
      <c r="BO341" s="539"/>
      <c r="BP341" s="443">
        <f t="shared" si="720"/>
        <v>0</v>
      </c>
      <c r="BQ341" s="443">
        <f t="shared" si="691"/>
        <v>0</v>
      </c>
      <c r="BR341" s="539"/>
      <c r="BS341" s="177">
        <f t="shared" si="692"/>
        <v>0</v>
      </c>
      <c r="BT341" s="177">
        <f t="shared" si="693"/>
        <v>0</v>
      </c>
      <c r="BU341" s="177">
        <f t="shared" si="694"/>
        <v>0</v>
      </c>
      <c r="BV341" s="177">
        <f t="shared" si="695"/>
        <v>0</v>
      </c>
      <c r="BW341" s="177">
        <f t="shared" si="696"/>
        <v>0</v>
      </c>
      <c r="BX341" s="177">
        <f t="shared" si="697"/>
        <v>0</v>
      </c>
      <c r="BY341" s="177">
        <f t="shared" si="698"/>
        <v>0</v>
      </c>
      <c r="BZ341" s="177">
        <f t="shared" si="699"/>
        <v>0</v>
      </c>
      <c r="CA341" s="177">
        <f t="shared" si="700"/>
        <v>0</v>
      </c>
      <c r="CB341" s="177">
        <f t="shared" si="701"/>
        <v>0</v>
      </c>
      <c r="CC341" s="177">
        <f t="shared" si="702"/>
        <v>0</v>
      </c>
      <c r="CD341" s="177">
        <f t="shared" si="703"/>
        <v>0</v>
      </c>
      <c r="CE341" s="177">
        <f t="shared" si="704"/>
        <v>0</v>
      </c>
      <c r="CF341" s="177">
        <f t="shared" si="705"/>
        <v>0</v>
      </c>
      <c r="CG341" s="177">
        <f t="shared" si="706"/>
        <v>0</v>
      </c>
      <c r="CH341" s="177">
        <f t="shared" si="707"/>
        <v>0</v>
      </c>
      <c r="CI341" s="177">
        <f t="shared" si="708"/>
        <v>0</v>
      </c>
      <c r="CJ341" s="177">
        <f t="shared" si="709"/>
        <v>0</v>
      </c>
      <c r="CK341" s="177">
        <f t="shared" si="710"/>
        <v>0</v>
      </c>
      <c r="CL341" s="177">
        <f t="shared" si="711"/>
        <v>0</v>
      </c>
      <c r="CM341" s="177">
        <f t="shared" si="712"/>
        <v>0</v>
      </c>
    </row>
  </sheetData>
  <sheetProtection algorithmName="SHA-512" hashValue="rA4WN4X+Ie8JSVW4sSU2XG/mzgcpVWvy5AY6larLKpt3mMOjeqgf5j7jyluPC72DrjeBXnNs9Qk5wpFsdjoLWw==" saltValue="a5BkIBOFQASxNQTtTf6k3w==" spinCount="100000" sheet="1" sort="0" autoFilter="0"/>
  <autoFilter ref="AB6:AC341" xr:uid="{00000000-0001-0000-0100-000000000000}"/>
  <mergeCells count="7">
    <mergeCell ref="B1:C4"/>
    <mergeCell ref="CP1:CQ5"/>
    <mergeCell ref="CS1:CT5"/>
    <mergeCell ref="L1:M1"/>
    <mergeCell ref="L3:M3"/>
    <mergeCell ref="CN3:CN4"/>
    <mergeCell ref="AA2:AB2"/>
  </mergeCells>
  <conditionalFormatting sqref="M9:M28">
    <cfRule type="notContainsBlanks" dxfId="66" priority="424">
      <formula>LEN(TRIM(M9))&gt;0</formula>
    </cfRule>
  </conditionalFormatting>
  <conditionalFormatting sqref="M30:M45">
    <cfRule type="notContainsBlanks" dxfId="65" priority="450">
      <formula>LEN(TRIM(M30))&gt;0</formula>
    </cfRule>
  </conditionalFormatting>
  <conditionalFormatting sqref="M47:M80">
    <cfRule type="notContainsBlanks" dxfId="64" priority="476">
      <formula>LEN(TRIM(M47))&gt;0</formula>
    </cfRule>
  </conditionalFormatting>
  <conditionalFormatting sqref="M82:M97">
    <cfRule type="notContainsBlanks" dxfId="63" priority="502">
      <formula>LEN(TRIM(M82))&gt;0</formula>
    </cfRule>
  </conditionalFormatting>
  <conditionalFormatting sqref="M99:M128">
    <cfRule type="notContainsBlanks" dxfId="62" priority="528">
      <formula>LEN(TRIM(M99))&gt;0</formula>
    </cfRule>
  </conditionalFormatting>
  <conditionalFormatting sqref="M130:M161">
    <cfRule type="notContainsBlanks" dxfId="61" priority="37">
      <formula>LEN(TRIM(M130))&gt;0</formula>
    </cfRule>
  </conditionalFormatting>
  <conditionalFormatting sqref="M163:M198">
    <cfRule type="notContainsBlanks" dxfId="60" priority="619">
      <formula>LEN(TRIM(M163))&gt;0</formula>
    </cfRule>
  </conditionalFormatting>
  <conditionalFormatting sqref="M200:M225">
    <cfRule type="notContainsBlanks" dxfId="59" priority="21">
      <formula>LEN(TRIM(M200))&gt;0</formula>
    </cfRule>
  </conditionalFormatting>
  <conditionalFormatting sqref="M227:M256">
    <cfRule type="notContainsBlanks" dxfId="58" priority="697">
      <formula>LEN(TRIM(M227))&gt;0</formula>
    </cfRule>
  </conditionalFormatting>
  <conditionalFormatting sqref="M258:M271">
    <cfRule type="notContainsBlanks" dxfId="57" priority="723">
      <formula>LEN(TRIM(M258))&gt;0</formula>
    </cfRule>
  </conditionalFormatting>
  <conditionalFormatting sqref="M273:M341">
    <cfRule type="notContainsBlanks" dxfId="56" priority="9">
      <formula>LEN(TRIM(M273))&gt;0</formula>
    </cfRule>
  </conditionalFormatting>
  <conditionalFormatting sqref="N9:N28">
    <cfRule type="notContainsBlanks" dxfId="55" priority="423">
      <formula>LEN(TRIM(N9))&gt;0</formula>
    </cfRule>
  </conditionalFormatting>
  <conditionalFormatting sqref="N30:N45">
    <cfRule type="notContainsBlanks" dxfId="54" priority="449">
      <formula>LEN(TRIM(N30))&gt;0</formula>
    </cfRule>
  </conditionalFormatting>
  <conditionalFormatting sqref="N47:N80">
    <cfRule type="notContainsBlanks" dxfId="53" priority="475">
      <formula>LEN(TRIM(N47))&gt;0</formula>
    </cfRule>
  </conditionalFormatting>
  <conditionalFormatting sqref="N82:N97">
    <cfRule type="notContainsBlanks" dxfId="52" priority="501">
      <formula>LEN(TRIM(N82))&gt;0</formula>
    </cfRule>
  </conditionalFormatting>
  <conditionalFormatting sqref="N99:N128">
    <cfRule type="notContainsBlanks" dxfId="51" priority="527">
      <formula>LEN(TRIM(N99))&gt;0</formula>
    </cfRule>
  </conditionalFormatting>
  <conditionalFormatting sqref="N130:N161">
    <cfRule type="notContainsBlanks" dxfId="50" priority="36">
      <formula>LEN(TRIM(N130))&gt;0</formula>
    </cfRule>
  </conditionalFormatting>
  <conditionalFormatting sqref="N163:N198">
    <cfRule type="notContainsBlanks" dxfId="49" priority="618">
      <formula>LEN(TRIM(N163))&gt;0</formula>
    </cfRule>
  </conditionalFormatting>
  <conditionalFormatting sqref="N200:N225">
    <cfRule type="notContainsBlanks" dxfId="48" priority="20">
      <formula>LEN(TRIM(N200))&gt;0</formula>
    </cfRule>
  </conditionalFormatting>
  <conditionalFormatting sqref="N227:N256">
    <cfRule type="notContainsBlanks" dxfId="47" priority="696">
      <formula>LEN(TRIM(N227))&gt;0</formula>
    </cfRule>
  </conditionalFormatting>
  <conditionalFormatting sqref="N258:N271">
    <cfRule type="notContainsBlanks" dxfId="46" priority="722">
      <formula>LEN(TRIM(N258))&gt;0</formula>
    </cfRule>
  </conditionalFormatting>
  <conditionalFormatting sqref="N273:N341">
    <cfRule type="notContainsBlanks" dxfId="45" priority="8">
      <formula>LEN(TRIM(N273))&gt;0</formula>
    </cfRule>
  </conditionalFormatting>
  <conditionalFormatting sqref="O1:O4 O8:O1048576">
    <cfRule type="notContainsBlanks" dxfId="44" priority="115">
      <formula>LEN(TRIM(O1))&gt;0</formula>
    </cfRule>
  </conditionalFormatting>
  <conditionalFormatting sqref="P4 P8:P1048576">
    <cfRule type="notContainsBlanks" dxfId="43" priority="114">
      <formula>LEN(TRIM(P4))&gt;0</formula>
    </cfRule>
  </conditionalFormatting>
  <conditionalFormatting sqref="Q9:Q341">
    <cfRule type="notContainsBlanks" dxfId="42" priority="10">
      <formula>LEN(TRIM(Q9))&gt;0</formula>
    </cfRule>
  </conditionalFormatting>
  <conditionalFormatting sqref="R9:R305">
    <cfRule type="notContainsBlanks" dxfId="41" priority="17">
      <formula>LEN(TRIM(R9))&gt;0</formula>
    </cfRule>
  </conditionalFormatting>
  <conditionalFormatting sqref="R306:S306 R307:R341">
    <cfRule type="notContainsBlanks" dxfId="40" priority="5">
      <formula>LEN(TRIM(R306))&gt;0</formula>
    </cfRule>
  </conditionalFormatting>
  <conditionalFormatting sqref="S8:S305 S307:S341">
    <cfRule type="notContainsBlanks" dxfId="39" priority="12">
      <formula>LEN(TRIM(S8))&gt;0</formula>
    </cfRule>
  </conditionalFormatting>
  <conditionalFormatting sqref="T9:T341">
    <cfRule type="notContainsBlanks" dxfId="38" priority="4">
      <formula>LEN(TRIM(T9))&gt;0</formula>
    </cfRule>
  </conditionalFormatting>
  <conditionalFormatting sqref="U9:U341">
    <cfRule type="notContainsBlanks" dxfId="37" priority="2">
      <formula>LEN(TRIM(U9))&gt;0</formula>
    </cfRule>
  </conditionalFormatting>
  <conditionalFormatting sqref="V9:V341">
    <cfRule type="notContainsBlanks" dxfId="36" priority="3">
      <formula>LEN(TRIM(V9))&gt;0</formula>
    </cfRule>
  </conditionalFormatting>
  <conditionalFormatting sqref="W9:W341">
    <cfRule type="notContainsBlanks" dxfId="35" priority="11">
      <formula>LEN(TRIM(W9))&gt;0</formula>
    </cfRule>
  </conditionalFormatting>
  <conditionalFormatting sqref="X9:X341">
    <cfRule type="notContainsBlanks" dxfId="34" priority="1">
      <formula>LEN(TRIM(X9))&gt;0</formula>
    </cfRule>
  </conditionalFormatting>
  <conditionalFormatting sqref="Y9:Y28">
    <cfRule type="notContainsBlanks" dxfId="33" priority="414">
      <formula>LEN(TRIM(Y9))&gt;0</formula>
    </cfRule>
  </conditionalFormatting>
  <conditionalFormatting sqref="Y30:Y45">
    <cfRule type="notContainsBlanks" dxfId="32" priority="440">
      <formula>LEN(TRIM(Y30))&gt;0</formula>
    </cfRule>
  </conditionalFormatting>
  <conditionalFormatting sqref="Y47:Y80">
    <cfRule type="notContainsBlanks" dxfId="31" priority="466">
      <formula>LEN(TRIM(Y47))&gt;0</formula>
    </cfRule>
  </conditionalFormatting>
  <conditionalFormatting sqref="Y82:Y97">
    <cfRule type="notContainsBlanks" dxfId="30" priority="492">
      <formula>LEN(TRIM(Y82))&gt;0</formula>
    </cfRule>
  </conditionalFormatting>
  <conditionalFormatting sqref="Y99:Y128">
    <cfRule type="notContainsBlanks" dxfId="29" priority="518">
      <formula>LEN(TRIM(Y99))&gt;0</formula>
    </cfRule>
  </conditionalFormatting>
  <conditionalFormatting sqref="Y130:Y161">
    <cfRule type="notContainsBlanks" dxfId="28" priority="35">
      <formula>LEN(TRIM(Y130))&gt;0</formula>
    </cfRule>
  </conditionalFormatting>
  <conditionalFormatting sqref="Y163:Y198">
    <cfRule type="notContainsBlanks" dxfId="27" priority="609">
      <formula>LEN(TRIM(Y163))&gt;0</formula>
    </cfRule>
  </conditionalFormatting>
  <conditionalFormatting sqref="Y200:Y225">
    <cfRule type="notContainsBlanks" dxfId="26" priority="18">
      <formula>LEN(TRIM(Y200))&gt;0</formula>
    </cfRule>
  </conditionalFormatting>
  <conditionalFormatting sqref="Y227:Y256">
    <cfRule type="notContainsBlanks" dxfId="25" priority="687">
      <formula>LEN(TRIM(Y227))&gt;0</formula>
    </cfRule>
  </conditionalFormatting>
  <conditionalFormatting sqref="Y258:Y341">
    <cfRule type="notContainsBlanks" dxfId="24" priority="7">
      <formula>LEN(TRIM(Y258))&gt;0</formula>
    </cfRule>
  </conditionalFormatting>
  <conditionalFormatting sqref="Z9:Z28">
    <cfRule type="notContainsBlanks" dxfId="23" priority="413">
      <formula>LEN(TRIM(Z9))&gt;0</formula>
    </cfRule>
  </conditionalFormatting>
  <conditionalFormatting sqref="Z30:Z45">
    <cfRule type="notContainsBlanks" dxfId="22" priority="439">
      <formula>LEN(TRIM(Z30))&gt;0</formula>
    </cfRule>
  </conditionalFormatting>
  <conditionalFormatting sqref="Z47:Z80">
    <cfRule type="notContainsBlanks" dxfId="21" priority="465">
      <formula>LEN(TRIM(Z47))&gt;0</formula>
    </cfRule>
  </conditionalFormatting>
  <conditionalFormatting sqref="Z82:Z97">
    <cfRule type="notContainsBlanks" dxfId="20" priority="491">
      <formula>LEN(TRIM(Z82))&gt;0</formula>
    </cfRule>
  </conditionalFormatting>
  <conditionalFormatting sqref="Z99:Z128">
    <cfRule type="notContainsBlanks" dxfId="19" priority="517">
      <formula>LEN(TRIM(Z99))&gt;0</formula>
    </cfRule>
  </conditionalFormatting>
  <conditionalFormatting sqref="Z130:Z161">
    <cfRule type="notContainsBlanks" dxfId="18" priority="34">
      <formula>LEN(TRIM(Z130))&gt;0</formula>
    </cfRule>
  </conditionalFormatting>
  <conditionalFormatting sqref="Z163:Z198">
    <cfRule type="notContainsBlanks" dxfId="17" priority="608">
      <formula>LEN(TRIM(Z163))&gt;0</formula>
    </cfRule>
  </conditionalFormatting>
  <conditionalFormatting sqref="Z200:Z225">
    <cfRule type="notContainsBlanks" dxfId="16" priority="19">
      <formula>LEN(TRIM(Z200))&gt;0</formula>
    </cfRule>
  </conditionalFormatting>
  <conditionalFormatting sqref="Z227:Z256">
    <cfRule type="notContainsBlanks" dxfId="15" priority="686">
      <formula>LEN(TRIM(Z227))&gt;0</formula>
    </cfRule>
  </conditionalFormatting>
  <conditionalFormatting sqref="Z258:Z271">
    <cfRule type="notContainsBlanks" dxfId="14" priority="712">
      <formula>LEN(TRIM(Z258))&gt;0</formula>
    </cfRule>
  </conditionalFormatting>
  <conditionalFormatting sqref="Z273:Z341">
    <cfRule type="notContainsBlanks" dxfId="13" priority="6">
      <formula>LEN(TRIM(Z273))&gt;0</formula>
    </cfRule>
  </conditionalFormatting>
  <pageMargins left="0.25" right="0.25" top="0.75" bottom="0.75" header="0.3" footer="0.3"/>
  <pageSetup paperSize="9" scale="25" fitToHeight="0" orientation="portrait" horizontalDpi="4294967292" verticalDpi="4294967292"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ist3">
    <pageSetUpPr fitToPage="1"/>
  </sheetPr>
  <dimension ref="A1:U338"/>
  <sheetViews>
    <sheetView showGridLines="0" zoomScaleNormal="100" workbookViewId="0">
      <selection activeCell="D13" sqref="D13"/>
    </sheetView>
  </sheetViews>
  <sheetFormatPr baseColWidth="10" defaultColWidth="12.296875" defaultRowHeight="23.25" customHeight="1"/>
  <cols>
    <col min="1" max="1" width="16.19921875" style="14" customWidth="1"/>
    <col min="2" max="2" width="6.5" style="14" customWidth="1"/>
    <col min="3" max="15" width="6.69921875" style="22" customWidth="1"/>
    <col min="16" max="16" width="7.5" style="22" bestFit="1" customWidth="1"/>
    <col min="17" max="17" width="6" style="14" customWidth="1"/>
    <col min="18" max="18" width="5.796875" style="14" customWidth="1"/>
    <col min="19" max="19" width="10.5" style="22" bestFit="1" customWidth="1"/>
    <col min="20" max="20" width="5.19921875" style="22" customWidth="1"/>
    <col min="21" max="21" width="9.5" style="14" customWidth="1"/>
    <col min="22" max="26" width="12.296875" style="14" customWidth="1"/>
    <col min="27" max="16384" width="12.296875" style="14"/>
  </cols>
  <sheetData>
    <row r="1" spans="1:21" ht="23.25" customHeight="1">
      <c r="A1" s="20" t="s">
        <v>6433</v>
      </c>
      <c r="B1" s="20"/>
      <c r="C1" s="21"/>
      <c r="D1" s="14"/>
      <c r="K1" s="99"/>
      <c r="L1" s="99"/>
      <c r="M1" s="99"/>
      <c r="N1" s="99"/>
      <c r="O1" s="26" t="s">
        <v>5</v>
      </c>
      <c r="P1" s="98">
        <f>'Simpl. all tex-DT PLYWOOD'!L3</f>
        <v>0</v>
      </c>
    </row>
    <row r="2" spans="1:21" ht="23.25" customHeight="1">
      <c r="A2" s="97" t="s">
        <v>45</v>
      </c>
      <c r="B2" s="97"/>
      <c r="C2" s="97"/>
      <c r="D2" s="14"/>
      <c r="E2" s="14"/>
      <c r="F2" s="14"/>
      <c r="G2" s="25"/>
      <c r="H2" s="15">
        <v>0</v>
      </c>
      <c r="I2" s="15"/>
      <c r="J2" s="15"/>
      <c r="K2" s="14"/>
      <c r="L2" s="14"/>
      <c r="M2" s="28" t="s">
        <v>39</v>
      </c>
      <c r="N2" s="14"/>
    </row>
    <row r="3" spans="1:21" s="28" customFormat="1" ht="46.05" customHeight="1">
      <c r="A3" s="790"/>
      <c r="B3" s="791"/>
      <c r="C3" s="791"/>
      <c r="D3" s="791"/>
      <c r="E3" s="791"/>
      <c r="F3" s="791"/>
      <c r="G3" s="791"/>
      <c r="H3" s="791"/>
      <c r="I3" s="791"/>
      <c r="J3" s="791"/>
      <c r="K3" s="792"/>
      <c r="L3" s="100"/>
      <c r="M3" s="793"/>
      <c r="N3" s="793"/>
      <c r="O3" s="793"/>
      <c r="T3" s="27"/>
      <c r="U3" s="14"/>
    </row>
    <row r="4" spans="1:21" ht="21" customHeight="1" thickBot="1">
      <c r="J4" s="18"/>
      <c r="K4" s="18"/>
      <c r="L4" s="794"/>
      <c r="M4" s="794"/>
      <c r="Q4" s="102">
        <f>SUM(Q6:Q338)</f>
        <v>0</v>
      </c>
      <c r="R4" s="102">
        <f>SUM(R6:R338)</f>
        <v>0</v>
      </c>
      <c r="S4" s="509">
        <f>SUM(S6:S338)</f>
        <v>0</v>
      </c>
      <c r="T4" s="17"/>
    </row>
    <row r="5" spans="1:21" ht="25.8" customHeight="1">
      <c r="A5" s="19" t="s">
        <v>15</v>
      </c>
      <c r="B5" s="483" t="s">
        <v>4690</v>
      </c>
      <c r="C5" s="30" t="s">
        <v>1</v>
      </c>
      <c r="D5" s="31" t="s">
        <v>2</v>
      </c>
      <c r="E5" s="31" t="s">
        <v>9</v>
      </c>
      <c r="F5" s="31" t="s">
        <v>32</v>
      </c>
      <c r="G5" s="31" t="s">
        <v>3</v>
      </c>
      <c r="H5" s="29" t="s">
        <v>5012</v>
      </c>
      <c r="I5" s="29" t="s">
        <v>4701</v>
      </c>
      <c r="J5" s="29" t="s">
        <v>5013</v>
      </c>
      <c r="K5" s="29" t="s">
        <v>125</v>
      </c>
      <c r="L5" s="31" t="s">
        <v>14</v>
      </c>
      <c r="M5" s="31" t="s">
        <v>38</v>
      </c>
      <c r="N5" s="31" t="s">
        <v>16</v>
      </c>
      <c r="O5" s="31" t="s">
        <v>64</v>
      </c>
      <c r="P5" s="29" t="s">
        <v>65</v>
      </c>
      <c r="Q5" s="101" t="s">
        <v>19</v>
      </c>
      <c r="R5" s="101" t="s">
        <v>130</v>
      </c>
      <c r="S5" s="101" t="s">
        <v>131</v>
      </c>
    </row>
    <row r="6" spans="1:21" ht="23.25" customHeight="1">
      <c r="A6" s="23" t="str">
        <f>'Simpl. all tex-DT PLYWOOD'!D9</f>
        <v>SIMPL-1A</v>
      </c>
      <c r="B6" s="482" t="s">
        <v>6196</v>
      </c>
      <c r="C6" s="24" t="str">
        <f>IF('Simpl. all tex-DT PLYWOOD'!M9=0,"",'Simpl. all tex-DT PLYWOOD'!M9)</f>
        <v/>
      </c>
      <c r="D6" s="24" t="str">
        <f>IF('Simpl. all tex-DT PLYWOOD'!N9=0,"",'Simpl. all tex-DT PLYWOOD'!N9)</f>
        <v/>
      </c>
      <c r="E6" s="24" t="str">
        <f>IF('Simpl. all tex-DT PLYWOOD'!O9=0,"",'Simpl. all tex-DT PLYWOOD'!O9)</f>
        <v/>
      </c>
      <c r="F6" s="24" t="str">
        <f>IF('Simpl. all tex-DT PLYWOOD'!P9=0,"",'Simpl. all tex-DT PLYWOOD'!P9)</f>
        <v/>
      </c>
      <c r="G6" s="24" t="str">
        <f>IF('Simpl. all tex-DT PLYWOOD'!Q9=0,"",'Simpl. all tex-DT PLYWOOD'!Q9)</f>
        <v/>
      </c>
      <c r="H6" s="24" t="str">
        <f>IF('Simpl. all tex-DT PLYWOOD'!R9=0,"",'Simpl. all tex-DT PLYWOOD'!R9)</f>
        <v/>
      </c>
      <c r="I6" s="24" t="str">
        <f>IF('Simpl. all tex-DT PLYWOOD'!S9=0,"",'Simpl. all tex-DT PLYWOOD'!S9)</f>
        <v/>
      </c>
      <c r="J6" s="24" t="str">
        <f>IF('Simpl. all tex-DT PLYWOOD'!T9=0,"",'Simpl. all tex-DT PLYWOOD'!T9)</f>
        <v/>
      </c>
      <c r="K6" s="24" t="str">
        <f>IF('Simpl. all tex-DT PLYWOOD'!U9=0,"",'Simpl. all tex-DT PLYWOOD'!U9)</f>
        <v/>
      </c>
      <c r="L6" s="24" t="str">
        <f>IF('Simpl. all tex-DT PLYWOOD'!V9=0,"",'Simpl. all tex-DT PLYWOOD'!V9)</f>
        <v/>
      </c>
      <c r="M6" s="24" t="str">
        <f>IF('Simpl. all tex-DT PLYWOOD'!W9=0,"",'Simpl. all tex-DT PLYWOOD'!W9)</f>
        <v/>
      </c>
      <c r="N6" s="24" t="str">
        <f>IF('Simpl. all tex-DT PLYWOOD'!X9=0,"",'Simpl. all tex-DT PLYWOOD'!X9)</f>
        <v/>
      </c>
      <c r="O6" s="24" t="str">
        <f>IF('Simpl. all tex-DT PLYWOOD'!Y9=0,"",'Simpl. all tex-DT PLYWOOD'!Y9)</f>
        <v/>
      </c>
      <c r="P6" s="24" t="str">
        <f>IF('Simpl. all tex-DT PLYWOOD'!Z9=0,"",'Simpl. all tex-DT PLYWOOD'!Z9)</f>
        <v/>
      </c>
      <c r="Q6" s="352">
        <f>SUM(C6:P6)</f>
        <v>0</v>
      </c>
      <c r="R6" s="16">
        <f>Q6*'Simpl. all tex-DT PLYWOOD'!I9</f>
        <v>0</v>
      </c>
      <c r="S6" s="16">
        <f>Q6*'Simpl. all tex-DT PLYWOOD'!AX9</f>
        <v>0</v>
      </c>
    </row>
    <row r="7" spans="1:21" ht="23.25" customHeight="1">
      <c r="A7" s="23" t="str">
        <f>'Simpl. all tex-DT PLYWOOD'!D10</f>
        <v>SIMPL-1A-T</v>
      </c>
      <c r="B7" s="482" t="s">
        <v>6197</v>
      </c>
      <c r="C7" s="24" t="str">
        <f>IF('Simpl. all tex-DT PLYWOOD'!M10=0,"",'Simpl. all tex-DT PLYWOOD'!M10)</f>
        <v/>
      </c>
      <c r="D7" s="24" t="str">
        <f>IF('Simpl. all tex-DT PLYWOOD'!N10=0,"",'Simpl. all tex-DT PLYWOOD'!N10)</f>
        <v/>
      </c>
      <c r="E7" s="24" t="str">
        <f>IF('Simpl. all tex-DT PLYWOOD'!O10=0,"",'Simpl. all tex-DT PLYWOOD'!O10)</f>
        <v/>
      </c>
      <c r="F7" s="24" t="str">
        <f>IF('Simpl. all tex-DT PLYWOOD'!P10=0,"",'Simpl. all tex-DT PLYWOOD'!P10)</f>
        <v/>
      </c>
      <c r="G7" s="24" t="str">
        <f>IF('Simpl. all tex-DT PLYWOOD'!Q10=0,"",'Simpl. all tex-DT PLYWOOD'!Q10)</f>
        <v/>
      </c>
      <c r="H7" s="24" t="str">
        <f>IF('Simpl. all tex-DT PLYWOOD'!R10=0,"",'Simpl. all tex-DT PLYWOOD'!R10)</f>
        <v/>
      </c>
      <c r="I7" s="24" t="str">
        <f>IF('Simpl. all tex-DT PLYWOOD'!S10=0,"",'Simpl. all tex-DT PLYWOOD'!S10)</f>
        <v/>
      </c>
      <c r="J7" s="24" t="str">
        <f>IF('Simpl. all tex-DT PLYWOOD'!T10=0,"",'Simpl. all tex-DT PLYWOOD'!T10)</f>
        <v/>
      </c>
      <c r="K7" s="24" t="str">
        <f>IF('Simpl. all tex-DT PLYWOOD'!U10=0,"",'Simpl. all tex-DT PLYWOOD'!U10)</f>
        <v/>
      </c>
      <c r="L7" s="24" t="str">
        <f>IF('Simpl. all tex-DT PLYWOOD'!V10=0,"",'Simpl. all tex-DT PLYWOOD'!V10)</f>
        <v/>
      </c>
      <c r="M7" s="24" t="str">
        <f>IF('Simpl. all tex-DT PLYWOOD'!W10=0,"",'Simpl. all tex-DT PLYWOOD'!W10)</f>
        <v/>
      </c>
      <c r="N7" s="24" t="str">
        <f>IF('Simpl. all tex-DT PLYWOOD'!X10=0,"",'Simpl. all tex-DT PLYWOOD'!X10)</f>
        <v/>
      </c>
      <c r="O7" s="24" t="str">
        <f>IF('Simpl. all tex-DT PLYWOOD'!Y10=0,"",'Simpl. all tex-DT PLYWOOD'!Y10)</f>
        <v/>
      </c>
      <c r="P7" s="24" t="str">
        <f>IF('Simpl. all tex-DT PLYWOOD'!Z10=0,"",'Simpl. all tex-DT PLYWOOD'!Z10)</f>
        <v/>
      </c>
      <c r="Q7" s="352">
        <f t="shared" ref="Q7:Q70" si="0">SUM(C7:P7)</f>
        <v>0</v>
      </c>
      <c r="R7" s="16">
        <f>Q7*'Simpl. all tex-DT PLYWOOD'!I10</f>
        <v>0</v>
      </c>
      <c r="S7" s="16">
        <f>Q7*'Simpl. all tex-DT PLYWOOD'!AX10</f>
        <v>0</v>
      </c>
    </row>
    <row r="8" spans="1:21" ht="23.25" customHeight="1">
      <c r="A8" s="23" t="str">
        <f>'Simpl. all tex-DT PLYWOOD'!D11</f>
        <v>SIMPL-1B</v>
      </c>
      <c r="B8" s="482" t="s">
        <v>6196</v>
      </c>
      <c r="C8" s="24" t="str">
        <f>IF('Simpl. all tex-DT PLYWOOD'!M11=0,"",'Simpl. all tex-DT PLYWOOD'!M11)</f>
        <v/>
      </c>
      <c r="D8" s="24" t="str">
        <f>IF('Simpl. all tex-DT PLYWOOD'!N11=0,"",'Simpl. all tex-DT PLYWOOD'!N11)</f>
        <v/>
      </c>
      <c r="E8" s="24" t="str">
        <f>IF('Simpl. all tex-DT PLYWOOD'!O11=0,"",'Simpl. all tex-DT PLYWOOD'!O11)</f>
        <v/>
      </c>
      <c r="F8" s="24" t="str">
        <f>IF('Simpl. all tex-DT PLYWOOD'!P11=0,"",'Simpl. all tex-DT PLYWOOD'!P11)</f>
        <v/>
      </c>
      <c r="G8" s="24" t="str">
        <f>IF('Simpl. all tex-DT PLYWOOD'!Q11=0,"",'Simpl. all tex-DT PLYWOOD'!Q11)</f>
        <v/>
      </c>
      <c r="H8" s="24" t="str">
        <f>IF('Simpl. all tex-DT PLYWOOD'!R11=0,"",'Simpl. all tex-DT PLYWOOD'!R11)</f>
        <v/>
      </c>
      <c r="I8" s="24" t="str">
        <f>IF('Simpl. all tex-DT PLYWOOD'!S11=0,"",'Simpl. all tex-DT PLYWOOD'!S11)</f>
        <v/>
      </c>
      <c r="J8" s="24" t="str">
        <f>IF('Simpl. all tex-DT PLYWOOD'!T11=0,"",'Simpl. all tex-DT PLYWOOD'!T11)</f>
        <v/>
      </c>
      <c r="K8" s="24" t="str">
        <f>IF('Simpl. all tex-DT PLYWOOD'!U11=0,"",'Simpl. all tex-DT PLYWOOD'!U11)</f>
        <v/>
      </c>
      <c r="L8" s="24" t="str">
        <f>IF('Simpl. all tex-DT PLYWOOD'!V11=0,"",'Simpl. all tex-DT PLYWOOD'!V11)</f>
        <v/>
      </c>
      <c r="M8" s="24" t="str">
        <f>IF('Simpl. all tex-DT PLYWOOD'!W11=0,"",'Simpl. all tex-DT PLYWOOD'!W11)</f>
        <v/>
      </c>
      <c r="N8" s="24" t="str">
        <f>IF('Simpl. all tex-DT PLYWOOD'!X11=0,"",'Simpl. all tex-DT PLYWOOD'!X11)</f>
        <v/>
      </c>
      <c r="O8" s="24" t="str">
        <f>IF('Simpl. all tex-DT PLYWOOD'!Y11=0,"",'Simpl. all tex-DT PLYWOOD'!Y11)</f>
        <v/>
      </c>
      <c r="P8" s="24" t="str">
        <f>IF('Simpl. all tex-DT PLYWOOD'!Z11=0,"",'Simpl. all tex-DT PLYWOOD'!Z11)</f>
        <v/>
      </c>
      <c r="Q8" s="352">
        <f t="shared" si="0"/>
        <v>0</v>
      </c>
      <c r="R8" s="16">
        <f>Q8*'Simpl. all tex-DT PLYWOOD'!I11</f>
        <v>0</v>
      </c>
      <c r="S8" s="16">
        <f>Q8*'Simpl. all tex-DT PLYWOOD'!AX11</f>
        <v>0</v>
      </c>
    </row>
    <row r="9" spans="1:21" ht="23.25" customHeight="1">
      <c r="A9" s="23" t="str">
        <f>'Simpl. all tex-DT PLYWOOD'!D12</f>
        <v>SIMPL-1B-T</v>
      </c>
      <c r="B9" s="482" t="s">
        <v>6197</v>
      </c>
      <c r="C9" s="24" t="str">
        <f>IF('Simpl. all tex-DT PLYWOOD'!M12=0,"",'Simpl. all tex-DT PLYWOOD'!M12)</f>
        <v/>
      </c>
      <c r="D9" s="24" t="str">
        <f>IF('Simpl. all tex-DT PLYWOOD'!N12=0,"",'Simpl. all tex-DT PLYWOOD'!N12)</f>
        <v/>
      </c>
      <c r="E9" s="24" t="str">
        <f>IF('Simpl. all tex-DT PLYWOOD'!O12=0,"",'Simpl. all tex-DT PLYWOOD'!O12)</f>
        <v/>
      </c>
      <c r="F9" s="24" t="str">
        <f>IF('Simpl. all tex-DT PLYWOOD'!P12=0,"",'Simpl. all tex-DT PLYWOOD'!P12)</f>
        <v/>
      </c>
      <c r="G9" s="24" t="str">
        <f>IF('Simpl. all tex-DT PLYWOOD'!Q12=0,"",'Simpl. all tex-DT PLYWOOD'!Q12)</f>
        <v/>
      </c>
      <c r="H9" s="24" t="str">
        <f>IF('Simpl. all tex-DT PLYWOOD'!R12=0,"",'Simpl. all tex-DT PLYWOOD'!R12)</f>
        <v/>
      </c>
      <c r="I9" s="24" t="str">
        <f>IF('Simpl. all tex-DT PLYWOOD'!S12=0,"",'Simpl. all tex-DT PLYWOOD'!S12)</f>
        <v/>
      </c>
      <c r="J9" s="24" t="str">
        <f>IF('Simpl. all tex-DT PLYWOOD'!T12=0,"",'Simpl. all tex-DT PLYWOOD'!T12)</f>
        <v/>
      </c>
      <c r="K9" s="24" t="str">
        <f>IF('Simpl. all tex-DT PLYWOOD'!U12=0,"",'Simpl. all tex-DT PLYWOOD'!U12)</f>
        <v/>
      </c>
      <c r="L9" s="24" t="str">
        <f>IF('Simpl. all tex-DT PLYWOOD'!V12=0,"",'Simpl. all tex-DT PLYWOOD'!V12)</f>
        <v/>
      </c>
      <c r="M9" s="24" t="str">
        <f>IF('Simpl. all tex-DT PLYWOOD'!W12=0,"",'Simpl. all tex-DT PLYWOOD'!W12)</f>
        <v/>
      </c>
      <c r="N9" s="24" t="str">
        <f>IF('Simpl. all tex-DT PLYWOOD'!X12=0,"",'Simpl. all tex-DT PLYWOOD'!X12)</f>
        <v/>
      </c>
      <c r="O9" s="24" t="str">
        <f>IF('Simpl. all tex-DT PLYWOOD'!Y12=0,"",'Simpl. all tex-DT PLYWOOD'!Y12)</f>
        <v/>
      </c>
      <c r="P9" s="24" t="str">
        <f>IF('Simpl. all tex-DT PLYWOOD'!Z12=0,"",'Simpl. all tex-DT PLYWOOD'!Z12)</f>
        <v/>
      </c>
      <c r="Q9" s="352">
        <f t="shared" si="0"/>
        <v>0</v>
      </c>
      <c r="R9" s="16">
        <f>Q9*'Simpl. all tex-DT PLYWOOD'!I12</f>
        <v>0</v>
      </c>
      <c r="S9" s="16">
        <f>Q9*'Simpl. all tex-DT PLYWOOD'!AX12</f>
        <v>0</v>
      </c>
    </row>
    <row r="10" spans="1:21" ht="23.25" customHeight="1">
      <c r="A10" s="23" t="str">
        <f>'Simpl. all tex-DT PLYWOOD'!D13</f>
        <v>SIMPL-1C</v>
      </c>
      <c r="B10" s="482" t="s">
        <v>6196</v>
      </c>
      <c r="C10" s="24" t="str">
        <f>IF('Simpl. all tex-DT PLYWOOD'!M13=0,"",'Simpl. all tex-DT PLYWOOD'!M13)</f>
        <v/>
      </c>
      <c r="D10" s="24" t="str">
        <f>IF('Simpl. all tex-DT PLYWOOD'!N13=0,"",'Simpl. all tex-DT PLYWOOD'!N13)</f>
        <v/>
      </c>
      <c r="E10" s="24" t="str">
        <f>IF('Simpl. all tex-DT PLYWOOD'!O13=0,"",'Simpl. all tex-DT PLYWOOD'!O13)</f>
        <v/>
      </c>
      <c r="F10" s="24" t="str">
        <f>IF('Simpl. all tex-DT PLYWOOD'!P13=0,"",'Simpl. all tex-DT PLYWOOD'!P13)</f>
        <v/>
      </c>
      <c r="G10" s="24" t="str">
        <f>IF('Simpl. all tex-DT PLYWOOD'!Q13=0,"",'Simpl. all tex-DT PLYWOOD'!Q13)</f>
        <v/>
      </c>
      <c r="H10" s="24" t="str">
        <f>IF('Simpl. all tex-DT PLYWOOD'!R13=0,"",'Simpl. all tex-DT PLYWOOD'!R13)</f>
        <v/>
      </c>
      <c r="I10" s="24" t="str">
        <f>IF('Simpl. all tex-DT PLYWOOD'!S13=0,"",'Simpl. all tex-DT PLYWOOD'!S13)</f>
        <v/>
      </c>
      <c r="J10" s="24" t="str">
        <f>IF('Simpl. all tex-DT PLYWOOD'!T13=0,"",'Simpl. all tex-DT PLYWOOD'!T13)</f>
        <v/>
      </c>
      <c r="K10" s="24" t="str">
        <f>IF('Simpl. all tex-DT PLYWOOD'!U13=0,"",'Simpl. all tex-DT PLYWOOD'!U13)</f>
        <v/>
      </c>
      <c r="L10" s="24" t="str">
        <f>IF('Simpl. all tex-DT PLYWOOD'!V13=0,"",'Simpl. all tex-DT PLYWOOD'!V13)</f>
        <v/>
      </c>
      <c r="M10" s="24" t="str">
        <f>IF('Simpl. all tex-DT PLYWOOD'!W13=0,"",'Simpl. all tex-DT PLYWOOD'!W13)</f>
        <v/>
      </c>
      <c r="N10" s="24" t="str">
        <f>IF('Simpl. all tex-DT PLYWOOD'!X13=0,"",'Simpl. all tex-DT PLYWOOD'!X13)</f>
        <v/>
      </c>
      <c r="O10" s="24" t="str">
        <f>IF('Simpl. all tex-DT PLYWOOD'!Y13=0,"",'Simpl. all tex-DT PLYWOOD'!Y13)</f>
        <v/>
      </c>
      <c r="P10" s="24" t="str">
        <f>IF('Simpl. all tex-DT PLYWOOD'!Z13=0,"",'Simpl. all tex-DT PLYWOOD'!Z13)</f>
        <v/>
      </c>
      <c r="Q10" s="352">
        <f t="shared" si="0"/>
        <v>0</v>
      </c>
      <c r="R10" s="16">
        <f>Q10*'Simpl. all tex-DT PLYWOOD'!I13</f>
        <v>0</v>
      </c>
      <c r="S10" s="16">
        <f>Q10*'Simpl. all tex-DT PLYWOOD'!AX13</f>
        <v>0</v>
      </c>
    </row>
    <row r="11" spans="1:21" ht="23.25" customHeight="1">
      <c r="A11" s="23" t="str">
        <f>'Simpl. all tex-DT PLYWOOD'!D14</f>
        <v>SIMPL-1C-T</v>
      </c>
      <c r="B11" s="482" t="s">
        <v>6197</v>
      </c>
      <c r="C11" s="24" t="str">
        <f>IF('Simpl. all tex-DT PLYWOOD'!M14=0,"",'Simpl. all tex-DT PLYWOOD'!M14)</f>
        <v/>
      </c>
      <c r="D11" s="24" t="str">
        <f>IF('Simpl. all tex-DT PLYWOOD'!N14=0,"",'Simpl. all tex-DT PLYWOOD'!N14)</f>
        <v/>
      </c>
      <c r="E11" s="24" t="str">
        <f>IF('Simpl. all tex-DT PLYWOOD'!O14=0,"",'Simpl. all tex-DT PLYWOOD'!O14)</f>
        <v/>
      </c>
      <c r="F11" s="24" t="str">
        <f>IF('Simpl. all tex-DT PLYWOOD'!P14=0,"",'Simpl. all tex-DT PLYWOOD'!P14)</f>
        <v/>
      </c>
      <c r="G11" s="24" t="str">
        <f>IF('Simpl. all tex-DT PLYWOOD'!Q14=0,"",'Simpl. all tex-DT PLYWOOD'!Q14)</f>
        <v/>
      </c>
      <c r="H11" s="24" t="str">
        <f>IF('Simpl. all tex-DT PLYWOOD'!R14=0,"",'Simpl. all tex-DT PLYWOOD'!R14)</f>
        <v/>
      </c>
      <c r="I11" s="24" t="str">
        <f>IF('Simpl. all tex-DT PLYWOOD'!S14=0,"",'Simpl. all tex-DT PLYWOOD'!S14)</f>
        <v/>
      </c>
      <c r="J11" s="24" t="str">
        <f>IF('Simpl. all tex-DT PLYWOOD'!T14=0,"",'Simpl. all tex-DT PLYWOOD'!T14)</f>
        <v/>
      </c>
      <c r="K11" s="24" t="str">
        <f>IF('Simpl. all tex-DT PLYWOOD'!U14=0,"",'Simpl. all tex-DT PLYWOOD'!U14)</f>
        <v/>
      </c>
      <c r="L11" s="24" t="str">
        <f>IF('Simpl. all tex-DT PLYWOOD'!V14=0,"",'Simpl. all tex-DT PLYWOOD'!V14)</f>
        <v/>
      </c>
      <c r="M11" s="24" t="str">
        <f>IF('Simpl. all tex-DT PLYWOOD'!W14=0,"",'Simpl. all tex-DT PLYWOOD'!W14)</f>
        <v/>
      </c>
      <c r="N11" s="24" t="str">
        <f>IF('Simpl. all tex-DT PLYWOOD'!X14=0,"",'Simpl. all tex-DT PLYWOOD'!X14)</f>
        <v/>
      </c>
      <c r="O11" s="24" t="str">
        <f>IF('Simpl. all tex-DT PLYWOOD'!Y14=0,"",'Simpl. all tex-DT PLYWOOD'!Y14)</f>
        <v/>
      </c>
      <c r="P11" s="24" t="str">
        <f>IF('Simpl. all tex-DT PLYWOOD'!Z14=0,"",'Simpl. all tex-DT PLYWOOD'!Z14)</f>
        <v/>
      </c>
      <c r="Q11" s="352">
        <f t="shared" si="0"/>
        <v>0</v>
      </c>
      <c r="R11" s="16">
        <f>Q11*'Simpl. all tex-DT PLYWOOD'!I14</f>
        <v>0</v>
      </c>
      <c r="S11" s="16">
        <f>Q11*'Simpl. all tex-DT PLYWOOD'!AX14</f>
        <v>0</v>
      </c>
    </row>
    <row r="12" spans="1:21" ht="23.25" customHeight="1">
      <c r="A12" s="23" t="str">
        <f>'Simpl. all tex-DT PLYWOOD'!D15</f>
        <v>SIMPL-1D</v>
      </c>
      <c r="B12" s="482" t="s">
        <v>6196</v>
      </c>
      <c r="C12" s="24" t="str">
        <f>IF('Simpl. all tex-DT PLYWOOD'!M15=0,"",'Simpl. all tex-DT PLYWOOD'!M15)</f>
        <v/>
      </c>
      <c r="D12" s="24" t="str">
        <f>IF('Simpl. all tex-DT PLYWOOD'!N15=0,"",'Simpl. all tex-DT PLYWOOD'!N15)</f>
        <v/>
      </c>
      <c r="E12" s="24" t="str">
        <f>IF('Simpl. all tex-DT PLYWOOD'!O15=0,"",'Simpl. all tex-DT PLYWOOD'!O15)</f>
        <v/>
      </c>
      <c r="F12" s="24" t="str">
        <f>IF('Simpl. all tex-DT PLYWOOD'!P15=0,"",'Simpl. all tex-DT PLYWOOD'!P15)</f>
        <v/>
      </c>
      <c r="G12" s="24" t="str">
        <f>IF('Simpl. all tex-DT PLYWOOD'!Q15=0,"",'Simpl. all tex-DT PLYWOOD'!Q15)</f>
        <v/>
      </c>
      <c r="H12" s="24" t="str">
        <f>IF('Simpl. all tex-DT PLYWOOD'!R15=0,"",'Simpl. all tex-DT PLYWOOD'!R15)</f>
        <v/>
      </c>
      <c r="I12" s="24" t="str">
        <f>IF('Simpl. all tex-DT PLYWOOD'!S15=0,"",'Simpl. all tex-DT PLYWOOD'!S15)</f>
        <v/>
      </c>
      <c r="J12" s="24" t="str">
        <f>IF('Simpl. all tex-DT PLYWOOD'!T15=0,"",'Simpl. all tex-DT PLYWOOD'!T15)</f>
        <v/>
      </c>
      <c r="K12" s="24" t="str">
        <f>IF('Simpl. all tex-DT PLYWOOD'!U15=0,"",'Simpl. all tex-DT PLYWOOD'!U15)</f>
        <v/>
      </c>
      <c r="L12" s="24" t="str">
        <f>IF('Simpl. all tex-DT PLYWOOD'!V15=0,"",'Simpl. all tex-DT PLYWOOD'!V15)</f>
        <v/>
      </c>
      <c r="M12" s="24" t="str">
        <f>IF('Simpl. all tex-DT PLYWOOD'!W15=0,"",'Simpl. all tex-DT PLYWOOD'!W15)</f>
        <v/>
      </c>
      <c r="N12" s="24" t="str">
        <f>IF('Simpl. all tex-DT PLYWOOD'!X15=0,"",'Simpl. all tex-DT PLYWOOD'!X15)</f>
        <v/>
      </c>
      <c r="O12" s="24" t="str">
        <f>IF('Simpl. all tex-DT PLYWOOD'!Y15=0,"",'Simpl. all tex-DT PLYWOOD'!Y15)</f>
        <v/>
      </c>
      <c r="P12" s="24" t="str">
        <f>IF('Simpl. all tex-DT PLYWOOD'!Z15=0,"",'Simpl. all tex-DT PLYWOOD'!Z15)</f>
        <v/>
      </c>
      <c r="Q12" s="352">
        <f t="shared" si="0"/>
        <v>0</v>
      </c>
      <c r="R12" s="16">
        <f>Q12*'Simpl. all tex-DT PLYWOOD'!I15</f>
        <v>0</v>
      </c>
      <c r="S12" s="16">
        <f>Q12*'Simpl. all tex-DT PLYWOOD'!AX15</f>
        <v>0</v>
      </c>
    </row>
    <row r="13" spans="1:21" ht="23.25" customHeight="1">
      <c r="A13" s="23" t="str">
        <f>'Simpl. all tex-DT PLYWOOD'!D16</f>
        <v>SIMPL-1D-T</v>
      </c>
      <c r="B13" s="482" t="s">
        <v>6197</v>
      </c>
      <c r="C13" s="24" t="str">
        <f>IF('Simpl. all tex-DT PLYWOOD'!M16=0,"",'Simpl. all tex-DT PLYWOOD'!M16)</f>
        <v/>
      </c>
      <c r="D13" s="24" t="str">
        <f>IF('Simpl. all tex-DT PLYWOOD'!N16=0,"",'Simpl. all tex-DT PLYWOOD'!N16)</f>
        <v/>
      </c>
      <c r="E13" s="24" t="str">
        <f>IF('Simpl. all tex-DT PLYWOOD'!O16=0,"",'Simpl. all tex-DT PLYWOOD'!O16)</f>
        <v/>
      </c>
      <c r="F13" s="24" t="str">
        <f>IF('Simpl. all tex-DT PLYWOOD'!P16=0,"",'Simpl. all tex-DT PLYWOOD'!P16)</f>
        <v/>
      </c>
      <c r="G13" s="24" t="str">
        <f>IF('Simpl. all tex-DT PLYWOOD'!Q16=0,"",'Simpl. all tex-DT PLYWOOD'!Q16)</f>
        <v/>
      </c>
      <c r="H13" s="24" t="str">
        <f>IF('Simpl. all tex-DT PLYWOOD'!R16=0,"",'Simpl. all tex-DT PLYWOOD'!R16)</f>
        <v/>
      </c>
      <c r="I13" s="24" t="str">
        <f>IF('Simpl. all tex-DT PLYWOOD'!S16=0,"",'Simpl. all tex-DT PLYWOOD'!S16)</f>
        <v/>
      </c>
      <c r="J13" s="24" t="str">
        <f>IF('Simpl. all tex-DT PLYWOOD'!T16=0,"",'Simpl. all tex-DT PLYWOOD'!T16)</f>
        <v/>
      </c>
      <c r="K13" s="24" t="str">
        <f>IF('Simpl. all tex-DT PLYWOOD'!U16=0,"",'Simpl. all tex-DT PLYWOOD'!U16)</f>
        <v/>
      </c>
      <c r="L13" s="24" t="str">
        <f>IF('Simpl. all tex-DT PLYWOOD'!V16=0,"",'Simpl. all tex-DT PLYWOOD'!V16)</f>
        <v/>
      </c>
      <c r="M13" s="24" t="str">
        <f>IF('Simpl. all tex-DT PLYWOOD'!W16=0,"",'Simpl. all tex-DT PLYWOOD'!W16)</f>
        <v/>
      </c>
      <c r="N13" s="24" t="str">
        <f>IF('Simpl. all tex-DT PLYWOOD'!X16=0,"",'Simpl. all tex-DT PLYWOOD'!X16)</f>
        <v/>
      </c>
      <c r="O13" s="24" t="str">
        <f>IF('Simpl. all tex-DT PLYWOOD'!Y16=0,"",'Simpl. all tex-DT PLYWOOD'!Y16)</f>
        <v/>
      </c>
      <c r="P13" s="24" t="str">
        <f>IF('Simpl. all tex-DT PLYWOOD'!Z16=0,"",'Simpl. all tex-DT PLYWOOD'!Z16)</f>
        <v/>
      </c>
      <c r="Q13" s="352">
        <f t="shared" si="0"/>
        <v>0</v>
      </c>
      <c r="R13" s="16">
        <f>Q13*'Simpl. all tex-DT PLYWOOD'!I16</f>
        <v>0</v>
      </c>
      <c r="S13" s="16">
        <f>Q13*'Simpl. all tex-DT PLYWOOD'!AX16</f>
        <v>0</v>
      </c>
    </row>
    <row r="14" spans="1:21" ht="23.25" customHeight="1">
      <c r="A14" s="23" t="str">
        <f>'Simpl. all tex-DT PLYWOOD'!D17</f>
        <v>SIMPL-1E</v>
      </c>
      <c r="B14" s="482" t="s">
        <v>6196</v>
      </c>
      <c r="C14" s="24" t="str">
        <f>IF('Simpl. all tex-DT PLYWOOD'!M17=0,"",'Simpl. all tex-DT PLYWOOD'!M17)</f>
        <v/>
      </c>
      <c r="D14" s="24" t="str">
        <f>IF('Simpl. all tex-DT PLYWOOD'!N17=0,"",'Simpl. all tex-DT PLYWOOD'!N17)</f>
        <v/>
      </c>
      <c r="E14" s="24" t="str">
        <f>IF('Simpl. all tex-DT PLYWOOD'!O17=0,"",'Simpl. all tex-DT PLYWOOD'!O17)</f>
        <v/>
      </c>
      <c r="F14" s="24" t="str">
        <f>IF('Simpl. all tex-DT PLYWOOD'!P17=0,"",'Simpl. all tex-DT PLYWOOD'!P17)</f>
        <v/>
      </c>
      <c r="G14" s="24" t="str">
        <f>IF('Simpl. all tex-DT PLYWOOD'!Q17=0,"",'Simpl. all tex-DT PLYWOOD'!Q17)</f>
        <v/>
      </c>
      <c r="H14" s="24" t="str">
        <f>IF('Simpl. all tex-DT PLYWOOD'!R17=0,"",'Simpl. all tex-DT PLYWOOD'!R17)</f>
        <v/>
      </c>
      <c r="I14" s="24" t="str">
        <f>IF('Simpl. all tex-DT PLYWOOD'!S17=0,"",'Simpl. all tex-DT PLYWOOD'!S17)</f>
        <v/>
      </c>
      <c r="J14" s="24" t="str">
        <f>IF('Simpl. all tex-DT PLYWOOD'!T17=0,"",'Simpl. all tex-DT PLYWOOD'!T17)</f>
        <v/>
      </c>
      <c r="K14" s="24" t="str">
        <f>IF('Simpl. all tex-DT PLYWOOD'!U17=0,"",'Simpl. all tex-DT PLYWOOD'!U17)</f>
        <v/>
      </c>
      <c r="L14" s="24" t="str">
        <f>IF('Simpl. all tex-DT PLYWOOD'!V17=0,"",'Simpl. all tex-DT PLYWOOD'!V17)</f>
        <v/>
      </c>
      <c r="M14" s="24" t="str">
        <f>IF('Simpl. all tex-DT PLYWOOD'!W17=0,"",'Simpl. all tex-DT PLYWOOD'!W17)</f>
        <v/>
      </c>
      <c r="N14" s="24" t="str">
        <f>IF('Simpl. all tex-DT PLYWOOD'!X17=0,"",'Simpl. all tex-DT PLYWOOD'!X17)</f>
        <v/>
      </c>
      <c r="O14" s="24" t="str">
        <f>IF('Simpl. all tex-DT PLYWOOD'!Y17=0,"",'Simpl. all tex-DT PLYWOOD'!Y17)</f>
        <v/>
      </c>
      <c r="P14" s="24" t="str">
        <f>IF('Simpl. all tex-DT PLYWOOD'!Z17=0,"",'Simpl. all tex-DT PLYWOOD'!Z17)</f>
        <v/>
      </c>
      <c r="Q14" s="352">
        <f t="shared" si="0"/>
        <v>0</v>
      </c>
      <c r="R14" s="16">
        <f>Q14*'Simpl. all tex-DT PLYWOOD'!I17</f>
        <v>0</v>
      </c>
      <c r="S14" s="16">
        <f>Q14*'Simpl. all tex-DT PLYWOOD'!AX17</f>
        <v>0</v>
      </c>
    </row>
    <row r="15" spans="1:21" ht="23.25" customHeight="1">
      <c r="A15" s="23" t="str">
        <f>'Simpl. all tex-DT PLYWOOD'!D18</f>
        <v>SIMPL-1E-T</v>
      </c>
      <c r="B15" s="482" t="s">
        <v>6197</v>
      </c>
      <c r="C15" s="24" t="str">
        <f>IF('Simpl. all tex-DT PLYWOOD'!M18=0,"",'Simpl. all tex-DT PLYWOOD'!M18)</f>
        <v/>
      </c>
      <c r="D15" s="24" t="str">
        <f>IF('Simpl. all tex-DT PLYWOOD'!N18=0,"",'Simpl. all tex-DT PLYWOOD'!N18)</f>
        <v/>
      </c>
      <c r="E15" s="24" t="str">
        <f>IF('Simpl. all tex-DT PLYWOOD'!O18=0,"",'Simpl. all tex-DT PLYWOOD'!O18)</f>
        <v/>
      </c>
      <c r="F15" s="24" t="str">
        <f>IF('Simpl. all tex-DT PLYWOOD'!P18=0,"",'Simpl. all tex-DT PLYWOOD'!P18)</f>
        <v/>
      </c>
      <c r="G15" s="24" t="str">
        <f>IF('Simpl. all tex-DT PLYWOOD'!Q18=0,"",'Simpl. all tex-DT PLYWOOD'!Q18)</f>
        <v/>
      </c>
      <c r="H15" s="24" t="str">
        <f>IF('Simpl. all tex-DT PLYWOOD'!R18=0,"",'Simpl. all tex-DT PLYWOOD'!R18)</f>
        <v/>
      </c>
      <c r="I15" s="24" t="str">
        <f>IF('Simpl. all tex-DT PLYWOOD'!S18=0,"",'Simpl. all tex-DT PLYWOOD'!S18)</f>
        <v/>
      </c>
      <c r="J15" s="24" t="str">
        <f>IF('Simpl. all tex-DT PLYWOOD'!T18=0,"",'Simpl. all tex-DT PLYWOOD'!T18)</f>
        <v/>
      </c>
      <c r="K15" s="24" t="str">
        <f>IF('Simpl. all tex-DT PLYWOOD'!U18=0,"",'Simpl. all tex-DT PLYWOOD'!U18)</f>
        <v/>
      </c>
      <c r="L15" s="24" t="str">
        <f>IF('Simpl. all tex-DT PLYWOOD'!V18=0,"",'Simpl. all tex-DT PLYWOOD'!V18)</f>
        <v/>
      </c>
      <c r="M15" s="24" t="str">
        <f>IF('Simpl. all tex-DT PLYWOOD'!W18=0,"",'Simpl. all tex-DT PLYWOOD'!W18)</f>
        <v/>
      </c>
      <c r="N15" s="24" t="str">
        <f>IF('Simpl. all tex-DT PLYWOOD'!X18=0,"",'Simpl. all tex-DT PLYWOOD'!X18)</f>
        <v/>
      </c>
      <c r="O15" s="24" t="str">
        <f>IF('Simpl. all tex-DT PLYWOOD'!Y18=0,"",'Simpl. all tex-DT PLYWOOD'!Y18)</f>
        <v/>
      </c>
      <c r="P15" s="24" t="str">
        <f>IF('Simpl. all tex-DT PLYWOOD'!Z18=0,"",'Simpl. all tex-DT PLYWOOD'!Z18)</f>
        <v/>
      </c>
      <c r="Q15" s="352">
        <f t="shared" si="0"/>
        <v>0</v>
      </c>
      <c r="R15" s="16">
        <f>Q15*'Simpl. all tex-DT PLYWOOD'!I18</f>
        <v>0</v>
      </c>
      <c r="S15" s="16">
        <f>Q15*'Simpl. all tex-DT PLYWOOD'!AX18</f>
        <v>0</v>
      </c>
    </row>
    <row r="16" spans="1:21" ht="23.25" customHeight="1">
      <c r="A16" s="23" t="str">
        <f>'Simpl. all tex-DT PLYWOOD'!D19</f>
        <v>SIMPL-1F</v>
      </c>
      <c r="B16" s="482" t="s">
        <v>6196</v>
      </c>
      <c r="C16" s="24" t="str">
        <f>IF('Simpl. all tex-DT PLYWOOD'!M19=0,"",'Simpl. all tex-DT PLYWOOD'!M19)</f>
        <v/>
      </c>
      <c r="D16" s="24" t="str">
        <f>IF('Simpl. all tex-DT PLYWOOD'!N19=0,"",'Simpl. all tex-DT PLYWOOD'!N19)</f>
        <v/>
      </c>
      <c r="E16" s="24" t="str">
        <f>IF('Simpl. all tex-DT PLYWOOD'!O19=0,"",'Simpl. all tex-DT PLYWOOD'!O19)</f>
        <v/>
      </c>
      <c r="F16" s="24" t="str">
        <f>IF('Simpl. all tex-DT PLYWOOD'!P19=0,"",'Simpl. all tex-DT PLYWOOD'!P19)</f>
        <v/>
      </c>
      <c r="G16" s="24" t="str">
        <f>IF('Simpl. all tex-DT PLYWOOD'!Q19=0,"",'Simpl. all tex-DT PLYWOOD'!Q19)</f>
        <v/>
      </c>
      <c r="H16" s="24" t="str">
        <f>IF('Simpl. all tex-DT PLYWOOD'!R19=0,"",'Simpl. all tex-DT PLYWOOD'!R19)</f>
        <v/>
      </c>
      <c r="I16" s="24" t="str">
        <f>IF('Simpl. all tex-DT PLYWOOD'!S19=0,"",'Simpl. all tex-DT PLYWOOD'!S19)</f>
        <v/>
      </c>
      <c r="J16" s="24" t="str">
        <f>IF('Simpl. all tex-DT PLYWOOD'!T19=0,"",'Simpl. all tex-DT PLYWOOD'!T19)</f>
        <v/>
      </c>
      <c r="K16" s="24" t="str">
        <f>IF('Simpl. all tex-DT PLYWOOD'!U19=0,"",'Simpl. all tex-DT PLYWOOD'!U19)</f>
        <v/>
      </c>
      <c r="L16" s="24" t="str">
        <f>IF('Simpl. all tex-DT PLYWOOD'!V19=0,"",'Simpl. all tex-DT PLYWOOD'!V19)</f>
        <v/>
      </c>
      <c r="M16" s="24" t="str">
        <f>IF('Simpl. all tex-DT PLYWOOD'!W19=0,"",'Simpl. all tex-DT PLYWOOD'!W19)</f>
        <v/>
      </c>
      <c r="N16" s="24" t="str">
        <f>IF('Simpl. all tex-DT PLYWOOD'!X19=0,"",'Simpl. all tex-DT PLYWOOD'!X19)</f>
        <v/>
      </c>
      <c r="O16" s="24" t="str">
        <f>IF('Simpl. all tex-DT PLYWOOD'!Y19=0,"",'Simpl. all tex-DT PLYWOOD'!Y19)</f>
        <v/>
      </c>
      <c r="P16" s="24" t="str">
        <f>IF('Simpl. all tex-DT PLYWOOD'!Z19=0,"",'Simpl. all tex-DT PLYWOOD'!Z19)</f>
        <v/>
      </c>
      <c r="Q16" s="352">
        <f t="shared" si="0"/>
        <v>0</v>
      </c>
      <c r="R16" s="16">
        <f>Q16*'Simpl. all tex-DT PLYWOOD'!I19</f>
        <v>0</v>
      </c>
      <c r="S16" s="16">
        <f>Q16*'Simpl. all tex-DT PLYWOOD'!AX19</f>
        <v>0</v>
      </c>
    </row>
    <row r="17" spans="1:19" ht="23.25" customHeight="1">
      <c r="A17" s="23" t="str">
        <f>'Simpl. all tex-DT PLYWOOD'!D20</f>
        <v>SIMPL-1F-T</v>
      </c>
      <c r="B17" s="482" t="s">
        <v>6197</v>
      </c>
      <c r="C17" s="24" t="str">
        <f>IF('Simpl. all tex-DT PLYWOOD'!M20=0,"",'Simpl. all tex-DT PLYWOOD'!M20)</f>
        <v/>
      </c>
      <c r="D17" s="24" t="str">
        <f>IF('Simpl. all tex-DT PLYWOOD'!N20=0,"",'Simpl. all tex-DT PLYWOOD'!N20)</f>
        <v/>
      </c>
      <c r="E17" s="24" t="str">
        <f>IF('Simpl. all tex-DT PLYWOOD'!O20=0,"",'Simpl. all tex-DT PLYWOOD'!O20)</f>
        <v/>
      </c>
      <c r="F17" s="24" t="str">
        <f>IF('Simpl. all tex-DT PLYWOOD'!P20=0,"",'Simpl. all tex-DT PLYWOOD'!P20)</f>
        <v/>
      </c>
      <c r="G17" s="24" t="str">
        <f>IF('Simpl. all tex-DT PLYWOOD'!Q20=0,"",'Simpl. all tex-DT PLYWOOD'!Q20)</f>
        <v/>
      </c>
      <c r="H17" s="24" t="str">
        <f>IF('Simpl. all tex-DT PLYWOOD'!R20=0,"",'Simpl. all tex-DT PLYWOOD'!R20)</f>
        <v/>
      </c>
      <c r="I17" s="24" t="str">
        <f>IF('Simpl. all tex-DT PLYWOOD'!S20=0,"",'Simpl. all tex-DT PLYWOOD'!S20)</f>
        <v/>
      </c>
      <c r="J17" s="24" t="str">
        <f>IF('Simpl. all tex-DT PLYWOOD'!T20=0,"",'Simpl. all tex-DT PLYWOOD'!T20)</f>
        <v/>
      </c>
      <c r="K17" s="24" t="str">
        <f>IF('Simpl. all tex-DT PLYWOOD'!U20=0,"",'Simpl. all tex-DT PLYWOOD'!U20)</f>
        <v/>
      </c>
      <c r="L17" s="24" t="str">
        <f>IF('Simpl. all tex-DT PLYWOOD'!V20=0,"",'Simpl. all tex-DT PLYWOOD'!V20)</f>
        <v/>
      </c>
      <c r="M17" s="24" t="str">
        <f>IF('Simpl. all tex-DT PLYWOOD'!W20=0,"",'Simpl. all tex-DT PLYWOOD'!W20)</f>
        <v/>
      </c>
      <c r="N17" s="24" t="str">
        <f>IF('Simpl. all tex-DT PLYWOOD'!X20=0,"",'Simpl. all tex-DT PLYWOOD'!X20)</f>
        <v/>
      </c>
      <c r="O17" s="24" t="str">
        <f>IF('Simpl. all tex-DT PLYWOOD'!Y20=0,"",'Simpl. all tex-DT PLYWOOD'!Y20)</f>
        <v/>
      </c>
      <c r="P17" s="24" t="str">
        <f>IF('Simpl. all tex-DT PLYWOOD'!Z20=0,"",'Simpl. all tex-DT PLYWOOD'!Z20)</f>
        <v/>
      </c>
      <c r="Q17" s="352">
        <f t="shared" si="0"/>
        <v>0</v>
      </c>
      <c r="R17" s="16">
        <f>Q17*'Simpl. all tex-DT PLYWOOD'!I20</f>
        <v>0</v>
      </c>
      <c r="S17" s="16">
        <f>Q17*'Simpl. all tex-DT PLYWOOD'!AX20</f>
        <v>0</v>
      </c>
    </row>
    <row r="18" spans="1:19" ht="23.25" customHeight="1">
      <c r="A18" s="23" t="str">
        <f>'Simpl. all tex-DT PLYWOOD'!D21</f>
        <v>SIMPL-1G</v>
      </c>
      <c r="B18" s="482" t="s">
        <v>6196</v>
      </c>
      <c r="C18" s="24" t="str">
        <f>IF('Simpl. all tex-DT PLYWOOD'!M21=0,"",'Simpl. all tex-DT PLYWOOD'!M21)</f>
        <v/>
      </c>
      <c r="D18" s="24" t="str">
        <f>IF('Simpl. all tex-DT PLYWOOD'!N21=0,"",'Simpl. all tex-DT PLYWOOD'!N21)</f>
        <v/>
      </c>
      <c r="E18" s="24" t="str">
        <f>IF('Simpl. all tex-DT PLYWOOD'!O21=0,"",'Simpl. all tex-DT PLYWOOD'!O21)</f>
        <v/>
      </c>
      <c r="F18" s="24" t="str">
        <f>IF('Simpl. all tex-DT PLYWOOD'!P21=0,"",'Simpl. all tex-DT PLYWOOD'!P21)</f>
        <v/>
      </c>
      <c r="G18" s="24" t="str">
        <f>IF('Simpl. all tex-DT PLYWOOD'!Q21=0,"",'Simpl. all tex-DT PLYWOOD'!Q21)</f>
        <v/>
      </c>
      <c r="H18" s="24" t="str">
        <f>IF('Simpl. all tex-DT PLYWOOD'!R21=0,"",'Simpl. all tex-DT PLYWOOD'!R21)</f>
        <v/>
      </c>
      <c r="I18" s="24" t="str">
        <f>IF('Simpl. all tex-DT PLYWOOD'!S21=0,"",'Simpl. all tex-DT PLYWOOD'!S21)</f>
        <v/>
      </c>
      <c r="J18" s="24" t="str">
        <f>IF('Simpl. all tex-DT PLYWOOD'!T21=0,"",'Simpl. all tex-DT PLYWOOD'!T21)</f>
        <v/>
      </c>
      <c r="K18" s="24" t="str">
        <f>IF('Simpl. all tex-DT PLYWOOD'!U21=0,"",'Simpl. all tex-DT PLYWOOD'!U21)</f>
        <v/>
      </c>
      <c r="L18" s="24" t="str">
        <f>IF('Simpl. all tex-DT PLYWOOD'!V21=0,"",'Simpl. all tex-DT PLYWOOD'!V21)</f>
        <v/>
      </c>
      <c r="M18" s="24" t="str">
        <f>IF('Simpl. all tex-DT PLYWOOD'!W21=0,"",'Simpl. all tex-DT PLYWOOD'!W21)</f>
        <v/>
      </c>
      <c r="N18" s="24" t="str">
        <f>IF('Simpl. all tex-DT PLYWOOD'!X21=0,"",'Simpl. all tex-DT PLYWOOD'!X21)</f>
        <v/>
      </c>
      <c r="O18" s="24" t="str">
        <f>IF('Simpl. all tex-DT PLYWOOD'!Y21=0,"",'Simpl. all tex-DT PLYWOOD'!Y21)</f>
        <v/>
      </c>
      <c r="P18" s="24" t="str">
        <f>IF('Simpl. all tex-DT PLYWOOD'!Z21=0,"",'Simpl. all tex-DT PLYWOOD'!Z21)</f>
        <v/>
      </c>
      <c r="Q18" s="352">
        <f t="shared" si="0"/>
        <v>0</v>
      </c>
      <c r="R18" s="16">
        <f>Q18*'Simpl. all tex-DT PLYWOOD'!I21</f>
        <v>0</v>
      </c>
      <c r="S18" s="16">
        <f>Q18*'Simpl. all tex-DT PLYWOOD'!AX21</f>
        <v>0</v>
      </c>
    </row>
    <row r="19" spans="1:19" ht="23.25" customHeight="1">
      <c r="A19" s="23" t="str">
        <f>'Simpl. all tex-DT PLYWOOD'!D22</f>
        <v>SIMPL-1G-T</v>
      </c>
      <c r="B19" s="482" t="s">
        <v>6197</v>
      </c>
      <c r="C19" s="24" t="str">
        <f>IF('Simpl. all tex-DT PLYWOOD'!M22=0,"",'Simpl. all tex-DT PLYWOOD'!M22)</f>
        <v/>
      </c>
      <c r="D19" s="24" t="str">
        <f>IF('Simpl. all tex-DT PLYWOOD'!N22=0,"",'Simpl. all tex-DT PLYWOOD'!N22)</f>
        <v/>
      </c>
      <c r="E19" s="24" t="str">
        <f>IF('Simpl. all tex-DT PLYWOOD'!O22=0,"",'Simpl. all tex-DT PLYWOOD'!O22)</f>
        <v/>
      </c>
      <c r="F19" s="24" t="str">
        <f>IF('Simpl. all tex-DT PLYWOOD'!P22=0,"",'Simpl. all tex-DT PLYWOOD'!P22)</f>
        <v/>
      </c>
      <c r="G19" s="24" t="str">
        <f>IF('Simpl. all tex-DT PLYWOOD'!Q22=0,"",'Simpl. all tex-DT PLYWOOD'!Q22)</f>
        <v/>
      </c>
      <c r="H19" s="24" t="str">
        <f>IF('Simpl. all tex-DT PLYWOOD'!R22=0,"",'Simpl. all tex-DT PLYWOOD'!R22)</f>
        <v/>
      </c>
      <c r="I19" s="24" t="str">
        <f>IF('Simpl. all tex-DT PLYWOOD'!S22=0,"",'Simpl. all tex-DT PLYWOOD'!S22)</f>
        <v/>
      </c>
      <c r="J19" s="24" t="str">
        <f>IF('Simpl. all tex-DT PLYWOOD'!T22=0,"",'Simpl. all tex-DT PLYWOOD'!T22)</f>
        <v/>
      </c>
      <c r="K19" s="24" t="str">
        <f>IF('Simpl. all tex-DT PLYWOOD'!U22=0,"",'Simpl. all tex-DT PLYWOOD'!U22)</f>
        <v/>
      </c>
      <c r="L19" s="24" t="str">
        <f>IF('Simpl. all tex-DT PLYWOOD'!V22=0,"",'Simpl. all tex-DT PLYWOOD'!V22)</f>
        <v/>
      </c>
      <c r="M19" s="24" t="str">
        <f>IF('Simpl. all tex-DT PLYWOOD'!W22=0,"",'Simpl. all tex-DT PLYWOOD'!W22)</f>
        <v/>
      </c>
      <c r="N19" s="24" t="str">
        <f>IF('Simpl. all tex-DT PLYWOOD'!X22=0,"",'Simpl. all tex-DT PLYWOOD'!X22)</f>
        <v/>
      </c>
      <c r="O19" s="24" t="str">
        <f>IF('Simpl. all tex-DT PLYWOOD'!Y22=0,"",'Simpl. all tex-DT PLYWOOD'!Y22)</f>
        <v/>
      </c>
      <c r="P19" s="24" t="str">
        <f>IF('Simpl. all tex-DT PLYWOOD'!Z22=0,"",'Simpl. all tex-DT PLYWOOD'!Z22)</f>
        <v/>
      </c>
      <c r="Q19" s="352">
        <f t="shared" si="0"/>
        <v>0</v>
      </c>
      <c r="R19" s="16">
        <f>Q19*'Simpl. all tex-DT PLYWOOD'!I22</f>
        <v>0</v>
      </c>
      <c r="S19" s="16">
        <f>Q19*'Simpl. all tex-DT PLYWOOD'!AX22</f>
        <v>0</v>
      </c>
    </row>
    <row r="20" spans="1:19" ht="23.25" customHeight="1">
      <c r="A20" s="23" t="str">
        <f>'Simpl. all tex-DT PLYWOOD'!D23</f>
        <v>SIMPL-1H</v>
      </c>
      <c r="B20" s="482" t="s">
        <v>6196</v>
      </c>
      <c r="C20" s="24" t="str">
        <f>IF('Simpl. all tex-DT PLYWOOD'!M23=0,"",'Simpl. all tex-DT PLYWOOD'!M23)</f>
        <v/>
      </c>
      <c r="D20" s="24" t="str">
        <f>IF('Simpl. all tex-DT PLYWOOD'!N23=0,"",'Simpl. all tex-DT PLYWOOD'!N23)</f>
        <v/>
      </c>
      <c r="E20" s="24" t="str">
        <f>IF('Simpl. all tex-DT PLYWOOD'!O23=0,"",'Simpl. all tex-DT PLYWOOD'!O23)</f>
        <v/>
      </c>
      <c r="F20" s="24" t="str">
        <f>IF('Simpl. all tex-DT PLYWOOD'!P23=0,"",'Simpl. all tex-DT PLYWOOD'!P23)</f>
        <v/>
      </c>
      <c r="G20" s="24" t="str">
        <f>IF('Simpl. all tex-DT PLYWOOD'!Q23=0,"",'Simpl. all tex-DT PLYWOOD'!Q23)</f>
        <v/>
      </c>
      <c r="H20" s="24" t="str">
        <f>IF('Simpl. all tex-DT PLYWOOD'!R23=0,"",'Simpl. all tex-DT PLYWOOD'!R23)</f>
        <v/>
      </c>
      <c r="I20" s="24" t="str">
        <f>IF('Simpl. all tex-DT PLYWOOD'!S23=0,"",'Simpl. all tex-DT PLYWOOD'!S23)</f>
        <v/>
      </c>
      <c r="J20" s="24" t="str">
        <f>IF('Simpl. all tex-DT PLYWOOD'!T23=0,"",'Simpl. all tex-DT PLYWOOD'!T23)</f>
        <v/>
      </c>
      <c r="K20" s="24" t="str">
        <f>IF('Simpl. all tex-DT PLYWOOD'!U23=0,"",'Simpl. all tex-DT PLYWOOD'!U23)</f>
        <v/>
      </c>
      <c r="L20" s="24" t="str">
        <f>IF('Simpl. all tex-DT PLYWOOD'!V23=0,"",'Simpl. all tex-DT PLYWOOD'!V23)</f>
        <v/>
      </c>
      <c r="M20" s="24" t="str">
        <f>IF('Simpl. all tex-DT PLYWOOD'!W23=0,"",'Simpl. all tex-DT PLYWOOD'!W23)</f>
        <v/>
      </c>
      <c r="N20" s="24" t="str">
        <f>IF('Simpl. all tex-DT PLYWOOD'!X23=0,"",'Simpl. all tex-DT PLYWOOD'!X23)</f>
        <v/>
      </c>
      <c r="O20" s="24" t="str">
        <f>IF('Simpl. all tex-DT PLYWOOD'!Y23=0,"",'Simpl. all tex-DT PLYWOOD'!Y23)</f>
        <v/>
      </c>
      <c r="P20" s="24" t="str">
        <f>IF('Simpl. all tex-DT PLYWOOD'!Z23=0,"",'Simpl. all tex-DT PLYWOOD'!Z23)</f>
        <v/>
      </c>
      <c r="Q20" s="352">
        <f t="shared" si="0"/>
        <v>0</v>
      </c>
      <c r="R20" s="16">
        <f>Q20*'Simpl. all tex-DT PLYWOOD'!I23</f>
        <v>0</v>
      </c>
      <c r="S20" s="16">
        <f>Q20*'Simpl. all tex-DT PLYWOOD'!AX23</f>
        <v>0</v>
      </c>
    </row>
    <row r="21" spans="1:19" ht="23.25" customHeight="1">
      <c r="A21" s="23" t="str">
        <f>'Simpl. all tex-DT PLYWOOD'!D24</f>
        <v>SIMPL-1H-T</v>
      </c>
      <c r="B21" s="482" t="s">
        <v>6197</v>
      </c>
      <c r="C21" s="24" t="str">
        <f>IF('Simpl. all tex-DT PLYWOOD'!M24=0,"",'Simpl. all tex-DT PLYWOOD'!M24)</f>
        <v/>
      </c>
      <c r="D21" s="24" t="str">
        <f>IF('Simpl. all tex-DT PLYWOOD'!N24=0,"",'Simpl. all tex-DT PLYWOOD'!N24)</f>
        <v/>
      </c>
      <c r="E21" s="24" t="str">
        <f>IF('Simpl. all tex-DT PLYWOOD'!O24=0,"",'Simpl. all tex-DT PLYWOOD'!O24)</f>
        <v/>
      </c>
      <c r="F21" s="24" t="str">
        <f>IF('Simpl. all tex-DT PLYWOOD'!P24=0,"",'Simpl. all tex-DT PLYWOOD'!P24)</f>
        <v/>
      </c>
      <c r="G21" s="24" t="str">
        <f>IF('Simpl. all tex-DT PLYWOOD'!Q24=0,"",'Simpl. all tex-DT PLYWOOD'!Q24)</f>
        <v/>
      </c>
      <c r="H21" s="24" t="str">
        <f>IF('Simpl. all tex-DT PLYWOOD'!R24=0,"",'Simpl. all tex-DT PLYWOOD'!R24)</f>
        <v/>
      </c>
      <c r="I21" s="24" t="str">
        <f>IF('Simpl. all tex-DT PLYWOOD'!S24=0,"",'Simpl. all tex-DT PLYWOOD'!S24)</f>
        <v/>
      </c>
      <c r="J21" s="24" t="str">
        <f>IF('Simpl. all tex-DT PLYWOOD'!T24=0,"",'Simpl. all tex-DT PLYWOOD'!T24)</f>
        <v/>
      </c>
      <c r="K21" s="24" t="str">
        <f>IF('Simpl. all tex-DT PLYWOOD'!U24=0,"",'Simpl. all tex-DT PLYWOOD'!U24)</f>
        <v/>
      </c>
      <c r="L21" s="24" t="str">
        <f>IF('Simpl. all tex-DT PLYWOOD'!V24=0,"",'Simpl. all tex-DT PLYWOOD'!V24)</f>
        <v/>
      </c>
      <c r="M21" s="24" t="str">
        <f>IF('Simpl. all tex-DT PLYWOOD'!W24=0,"",'Simpl. all tex-DT PLYWOOD'!W24)</f>
        <v/>
      </c>
      <c r="N21" s="24" t="str">
        <f>IF('Simpl. all tex-DT PLYWOOD'!X24=0,"",'Simpl. all tex-DT PLYWOOD'!X24)</f>
        <v/>
      </c>
      <c r="O21" s="24" t="str">
        <f>IF('Simpl. all tex-DT PLYWOOD'!Y24=0,"",'Simpl. all tex-DT PLYWOOD'!Y24)</f>
        <v/>
      </c>
      <c r="P21" s="24" t="str">
        <f>IF('Simpl. all tex-DT PLYWOOD'!Z24=0,"",'Simpl. all tex-DT PLYWOOD'!Z24)</f>
        <v/>
      </c>
      <c r="Q21" s="352">
        <f t="shared" si="0"/>
        <v>0</v>
      </c>
      <c r="R21" s="16">
        <f>Q21*'Simpl. all tex-DT PLYWOOD'!I24</f>
        <v>0</v>
      </c>
      <c r="S21" s="16">
        <f>Q21*'Simpl. all tex-DT PLYWOOD'!AX24</f>
        <v>0</v>
      </c>
    </row>
    <row r="22" spans="1:19" ht="23.25" customHeight="1">
      <c r="A22" s="23" t="str">
        <f>'Simpl. all tex-DT PLYWOOD'!D25</f>
        <v>SIMPL-1I</v>
      </c>
      <c r="B22" s="482" t="s">
        <v>6196</v>
      </c>
      <c r="C22" s="24" t="str">
        <f>IF('Simpl. all tex-DT PLYWOOD'!M25=0,"",'Simpl. all tex-DT PLYWOOD'!M25)</f>
        <v/>
      </c>
      <c r="D22" s="24" t="str">
        <f>IF('Simpl. all tex-DT PLYWOOD'!N25=0,"",'Simpl. all tex-DT PLYWOOD'!N25)</f>
        <v/>
      </c>
      <c r="E22" s="24" t="str">
        <f>IF('Simpl. all tex-DT PLYWOOD'!O25=0,"",'Simpl. all tex-DT PLYWOOD'!O25)</f>
        <v/>
      </c>
      <c r="F22" s="24" t="str">
        <f>IF('Simpl. all tex-DT PLYWOOD'!P25=0,"",'Simpl. all tex-DT PLYWOOD'!P25)</f>
        <v/>
      </c>
      <c r="G22" s="24" t="str">
        <f>IF('Simpl. all tex-DT PLYWOOD'!Q25=0,"",'Simpl. all tex-DT PLYWOOD'!Q25)</f>
        <v/>
      </c>
      <c r="H22" s="24" t="str">
        <f>IF('Simpl. all tex-DT PLYWOOD'!R25=0,"",'Simpl. all tex-DT PLYWOOD'!R25)</f>
        <v/>
      </c>
      <c r="I22" s="24" t="str">
        <f>IF('Simpl. all tex-DT PLYWOOD'!S25=0,"",'Simpl. all tex-DT PLYWOOD'!S25)</f>
        <v/>
      </c>
      <c r="J22" s="24" t="str">
        <f>IF('Simpl. all tex-DT PLYWOOD'!T25=0,"",'Simpl. all tex-DT PLYWOOD'!T25)</f>
        <v/>
      </c>
      <c r="K22" s="24" t="str">
        <f>IF('Simpl. all tex-DT PLYWOOD'!U25=0,"",'Simpl. all tex-DT PLYWOOD'!U25)</f>
        <v/>
      </c>
      <c r="L22" s="24" t="str">
        <f>IF('Simpl. all tex-DT PLYWOOD'!V25=0,"",'Simpl. all tex-DT PLYWOOD'!V25)</f>
        <v/>
      </c>
      <c r="M22" s="24" t="str">
        <f>IF('Simpl. all tex-DT PLYWOOD'!W25=0,"",'Simpl. all tex-DT PLYWOOD'!W25)</f>
        <v/>
      </c>
      <c r="N22" s="24" t="str">
        <f>IF('Simpl. all tex-DT PLYWOOD'!X25=0,"",'Simpl. all tex-DT PLYWOOD'!X25)</f>
        <v/>
      </c>
      <c r="O22" s="24" t="str">
        <f>IF('Simpl. all tex-DT PLYWOOD'!Y25=0,"",'Simpl. all tex-DT PLYWOOD'!Y25)</f>
        <v/>
      </c>
      <c r="P22" s="24" t="str">
        <f>IF('Simpl. all tex-DT PLYWOOD'!Z25=0,"",'Simpl. all tex-DT PLYWOOD'!Z25)</f>
        <v/>
      </c>
      <c r="Q22" s="352">
        <f t="shared" si="0"/>
        <v>0</v>
      </c>
      <c r="R22" s="16">
        <f>Q22*'Simpl. all tex-DT PLYWOOD'!I25</f>
        <v>0</v>
      </c>
      <c r="S22" s="16">
        <f>Q22*'Simpl. all tex-DT PLYWOOD'!AX25</f>
        <v>0</v>
      </c>
    </row>
    <row r="23" spans="1:19" ht="23.25" customHeight="1">
      <c r="A23" s="23" t="str">
        <f>'Simpl. all tex-DT PLYWOOD'!D26</f>
        <v>SIMPL-1I-T</v>
      </c>
      <c r="B23" s="482" t="s">
        <v>6197</v>
      </c>
      <c r="C23" s="24" t="str">
        <f>IF('Simpl. all tex-DT PLYWOOD'!M26=0,"",'Simpl. all tex-DT PLYWOOD'!M26)</f>
        <v/>
      </c>
      <c r="D23" s="24" t="str">
        <f>IF('Simpl. all tex-DT PLYWOOD'!N26=0,"",'Simpl. all tex-DT PLYWOOD'!N26)</f>
        <v/>
      </c>
      <c r="E23" s="24" t="str">
        <f>IF('Simpl. all tex-DT PLYWOOD'!O26=0,"",'Simpl. all tex-DT PLYWOOD'!O26)</f>
        <v/>
      </c>
      <c r="F23" s="24" t="str">
        <f>IF('Simpl. all tex-DT PLYWOOD'!P26=0,"",'Simpl. all tex-DT PLYWOOD'!P26)</f>
        <v/>
      </c>
      <c r="G23" s="24" t="str">
        <f>IF('Simpl. all tex-DT PLYWOOD'!Q26=0,"",'Simpl. all tex-DT PLYWOOD'!Q26)</f>
        <v/>
      </c>
      <c r="H23" s="24" t="str">
        <f>IF('Simpl. all tex-DT PLYWOOD'!R26=0,"",'Simpl. all tex-DT PLYWOOD'!R26)</f>
        <v/>
      </c>
      <c r="I23" s="24" t="str">
        <f>IF('Simpl. all tex-DT PLYWOOD'!S26=0,"",'Simpl. all tex-DT PLYWOOD'!S26)</f>
        <v/>
      </c>
      <c r="J23" s="24" t="str">
        <f>IF('Simpl. all tex-DT PLYWOOD'!T26=0,"",'Simpl. all tex-DT PLYWOOD'!T26)</f>
        <v/>
      </c>
      <c r="K23" s="24" t="str">
        <f>IF('Simpl. all tex-DT PLYWOOD'!U26=0,"",'Simpl. all tex-DT PLYWOOD'!U26)</f>
        <v/>
      </c>
      <c r="L23" s="24" t="str">
        <f>IF('Simpl. all tex-DT PLYWOOD'!V26=0,"",'Simpl. all tex-DT PLYWOOD'!V26)</f>
        <v/>
      </c>
      <c r="M23" s="24" t="str">
        <f>IF('Simpl. all tex-DT PLYWOOD'!W26=0,"",'Simpl. all tex-DT PLYWOOD'!W26)</f>
        <v/>
      </c>
      <c r="N23" s="24" t="str">
        <f>IF('Simpl. all tex-DT PLYWOOD'!X26=0,"",'Simpl. all tex-DT PLYWOOD'!X26)</f>
        <v/>
      </c>
      <c r="O23" s="24" t="str">
        <f>IF('Simpl. all tex-DT PLYWOOD'!Y26=0,"",'Simpl. all tex-DT PLYWOOD'!Y26)</f>
        <v/>
      </c>
      <c r="P23" s="24" t="str">
        <f>IF('Simpl. all tex-DT PLYWOOD'!Z26=0,"",'Simpl. all tex-DT PLYWOOD'!Z26)</f>
        <v/>
      </c>
      <c r="Q23" s="352">
        <f t="shared" si="0"/>
        <v>0</v>
      </c>
      <c r="R23" s="16">
        <f>Q23*'Simpl. all tex-DT PLYWOOD'!I26</f>
        <v>0</v>
      </c>
      <c r="S23" s="16">
        <f>Q23*'Simpl. all tex-DT PLYWOOD'!AX26</f>
        <v>0</v>
      </c>
    </row>
    <row r="24" spans="1:19" ht="23.25" customHeight="1">
      <c r="A24" s="23" t="str">
        <f>'Simpl. all tex-DT PLYWOOD'!D27</f>
        <v>SIMPL-1K</v>
      </c>
      <c r="B24" s="482" t="s">
        <v>6196</v>
      </c>
      <c r="C24" s="24" t="str">
        <f>IF('Simpl. all tex-DT PLYWOOD'!M27=0,"",'Simpl. all tex-DT PLYWOOD'!M27)</f>
        <v/>
      </c>
      <c r="D24" s="24" t="str">
        <f>IF('Simpl. all tex-DT PLYWOOD'!N27=0,"",'Simpl. all tex-DT PLYWOOD'!N27)</f>
        <v/>
      </c>
      <c r="E24" s="24" t="str">
        <f>IF('Simpl. all tex-DT PLYWOOD'!O27=0,"",'Simpl. all tex-DT PLYWOOD'!O27)</f>
        <v/>
      </c>
      <c r="F24" s="24" t="str">
        <f>IF('Simpl. all tex-DT PLYWOOD'!P27=0,"",'Simpl. all tex-DT PLYWOOD'!P27)</f>
        <v/>
      </c>
      <c r="G24" s="24" t="str">
        <f>IF('Simpl. all tex-DT PLYWOOD'!Q27=0,"",'Simpl. all tex-DT PLYWOOD'!Q27)</f>
        <v/>
      </c>
      <c r="H24" s="24" t="str">
        <f>IF('Simpl. all tex-DT PLYWOOD'!R27=0,"",'Simpl. all tex-DT PLYWOOD'!R27)</f>
        <v/>
      </c>
      <c r="I24" s="24" t="str">
        <f>IF('Simpl. all tex-DT PLYWOOD'!S27=0,"",'Simpl. all tex-DT PLYWOOD'!S27)</f>
        <v/>
      </c>
      <c r="J24" s="24" t="str">
        <f>IF('Simpl. all tex-DT PLYWOOD'!T27=0,"",'Simpl. all tex-DT PLYWOOD'!T27)</f>
        <v/>
      </c>
      <c r="K24" s="24" t="str">
        <f>IF('Simpl. all tex-DT PLYWOOD'!U27=0,"",'Simpl. all tex-DT PLYWOOD'!U27)</f>
        <v/>
      </c>
      <c r="L24" s="24" t="str">
        <f>IF('Simpl. all tex-DT PLYWOOD'!V27=0,"",'Simpl. all tex-DT PLYWOOD'!V27)</f>
        <v/>
      </c>
      <c r="M24" s="24" t="str">
        <f>IF('Simpl. all tex-DT PLYWOOD'!W27=0,"",'Simpl. all tex-DT PLYWOOD'!W27)</f>
        <v/>
      </c>
      <c r="N24" s="24" t="str">
        <f>IF('Simpl. all tex-DT PLYWOOD'!X27=0,"",'Simpl. all tex-DT PLYWOOD'!X27)</f>
        <v/>
      </c>
      <c r="O24" s="24" t="str">
        <f>IF('Simpl. all tex-DT PLYWOOD'!Y27=0,"",'Simpl. all tex-DT PLYWOOD'!Y27)</f>
        <v/>
      </c>
      <c r="P24" s="24" t="str">
        <f>IF('Simpl. all tex-DT PLYWOOD'!Z27=0,"",'Simpl. all tex-DT PLYWOOD'!Z27)</f>
        <v/>
      </c>
      <c r="Q24" s="352">
        <f t="shared" si="0"/>
        <v>0</v>
      </c>
      <c r="R24" s="16">
        <f>Q24*'Simpl. all tex-DT PLYWOOD'!I27</f>
        <v>0</v>
      </c>
      <c r="S24" s="16">
        <f>Q24*'Simpl. all tex-DT PLYWOOD'!AX27</f>
        <v>0</v>
      </c>
    </row>
    <row r="25" spans="1:19" ht="23.25" customHeight="1">
      <c r="A25" s="23" t="str">
        <f>'Simpl. all tex-DT PLYWOOD'!D28</f>
        <v>SIMPL-1K-T</v>
      </c>
      <c r="B25" s="482" t="s">
        <v>6197</v>
      </c>
      <c r="C25" s="24" t="str">
        <f>IF('Simpl. all tex-DT PLYWOOD'!M28=0,"",'Simpl. all tex-DT PLYWOOD'!M28)</f>
        <v/>
      </c>
      <c r="D25" s="24" t="str">
        <f>IF('Simpl. all tex-DT PLYWOOD'!N28=0,"",'Simpl. all tex-DT PLYWOOD'!N28)</f>
        <v/>
      </c>
      <c r="E25" s="24" t="str">
        <f>IF('Simpl. all tex-DT PLYWOOD'!O28=0,"",'Simpl. all tex-DT PLYWOOD'!O28)</f>
        <v/>
      </c>
      <c r="F25" s="24" t="str">
        <f>IF('Simpl. all tex-DT PLYWOOD'!P28=0,"",'Simpl. all tex-DT PLYWOOD'!P28)</f>
        <v/>
      </c>
      <c r="G25" s="24" t="str">
        <f>IF('Simpl. all tex-DT PLYWOOD'!Q28=0,"",'Simpl. all tex-DT PLYWOOD'!Q28)</f>
        <v/>
      </c>
      <c r="H25" s="24" t="str">
        <f>IF('Simpl. all tex-DT PLYWOOD'!R28=0,"",'Simpl. all tex-DT PLYWOOD'!R28)</f>
        <v/>
      </c>
      <c r="I25" s="24" t="str">
        <f>IF('Simpl. all tex-DT PLYWOOD'!S28=0,"",'Simpl. all tex-DT PLYWOOD'!S28)</f>
        <v/>
      </c>
      <c r="J25" s="24" t="str">
        <f>IF('Simpl. all tex-DT PLYWOOD'!T28=0,"",'Simpl. all tex-DT PLYWOOD'!T28)</f>
        <v/>
      </c>
      <c r="K25" s="24" t="str">
        <f>IF('Simpl. all tex-DT PLYWOOD'!U28=0,"",'Simpl. all tex-DT PLYWOOD'!U28)</f>
        <v/>
      </c>
      <c r="L25" s="24" t="str">
        <f>IF('Simpl. all tex-DT PLYWOOD'!V28=0,"",'Simpl. all tex-DT PLYWOOD'!V28)</f>
        <v/>
      </c>
      <c r="M25" s="24" t="str">
        <f>IF('Simpl. all tex-DT PLYWOOD'!W28=0,"",'Simpl. all tex-DT PLYWOOD'!W28)</f>
        <v/>
      </c>
      <c r="N25" s="24" t="str">
        <f>IF('Simpl. all tex-DT PLYWOOD'!X28=0,"",'Simpl. all tex-DT PLYWOOD'!X28)</f>
        <v/>
      </c>
      <c r="O25" s="24" t="str">
        <f>IF('Simpl. all tex-DT PLYWOOD'!Y28=0,"",'Simpl. all tex-DT PLYWOOD'!Y28)</f>
        <v/>
      </c>
      <c r="P25" s="24" t="str">
        <f>IF('Simpl. all tex-DT PLYWOOD'!Z28=0,"",'Simpl. all tex-DT PLYWOOD'!Z28)</f>
        <v/>
      </c>
      <c r="Q25" s="352">
        <f t="shared" si="0"/>
        <v>0</v>
      </c>
      <c r="R25" s="16">
        <f>Q25*'Simpl. all tex-DT PLYWOOD'!I28</f>
        <v>0</v>
      </c>
      <c r="S25" s="16">
        <f>Q25*'Simpl. all tex-DT PLYWOOD'!AX28</f>
        <v>0</v>
      </c>
    </row>
    <row r="26" spans="1:19" ht="23.25" customHeight="1">
      <c r="A26" s="23" t="str">
        <f>'Simpl. all tex-DT PLYWOOD'!D29</f>
        <v>2 - CLASSIC</v>
      </c>
      <c r="B26" s="482"/>
      <c r="C26" s="24" t="str">
        <f>IF('Simpl. all tex-DT PLYWOOD'!M29=0,"",'Simpl. all tex-DT PLYWOOD'!M29)</f>
        <v/>
      </c>
      <c r="D26" s="24" t="str">
        <f>IF('Simpl. all tex-DT PLYWOOD'!N29=0,"",'Simpl. all tex-DT PLYWOOD'!N29)</f>
        <v/>
      </c>
      <c r="E26" s="24" t="str">
        <f>IF('Simpl. all tex-DT PLYWOOD'!O29=0,"",'Simpl. all tex-DT PLYWOOD'!O29)</f>
        <v/>
      </c>
      <c r="F26" s="24" t="str">
        <f>IF('Simpl. all tex-DT PLYWOOD'!P29=0,"",'Simpl. all tex-DT PLYWOOD'!P29)</f>
        <v/>
      </c>
      <c r="G26" s="24" t="str">
        <f>IF('Simpl. all tex-DT PLYWOOD'!Q29=0,"",'Simpl. all tex-DT PLYWOOD'!Q29)</f>
        <v/>
      </c>
      <c r="H26" s="24" t="str">
        <f>IF('Simpl. all tex-DT PLYWOOD'!R29=0,"",'Simpl. all tex-DT PLYWOOD'!R29)</f>
        <v/>
      </c>
      <c r="I26" s="24" t="str">
        <f>IF('Simpl. all tex-DT PLYWOOD'!S29=0,"",'Simpl. all tex-DT PLYWOOD'!S29)</f>
        <v/>
      </c>
      <c r="J26" s="24" t="str">
        <f>IF('Simpl. all tex-DT PLYWOOD'!T29=0,"",'Simpl. all tex-DT PLYWOOD'!T29)</f>
        <v/>
      </c>
      <c r="K26" s="24" t="str">
        <f>IF('Simpl. all tex-DT PLYWOOD'!U29=0,"",'Simpl. all tex-DT PLYWOOD'!U29)</f>
        <v/>
      </c>
      <c r="L26" s="24" t="str">
        <f>IF('Simpl. all tex-DT PLYWOOD'!V29=0,"",'Simpl. all tex-DT PLYWOOD'!V29)</f>
        <v/>
      </c>
      <c r="M26" s="24" t="str">
        <f>IF('Simpl. all tex-DT PLYWOOD'!W29=0,"",'Simpl. all tex-DT PLYWOOD'!W29)</f>
        <v/>
      </c>
      <c r="N26" s="24" t="str">
        <f>IF('Simpl. all tex-DT PLYWOOD'!X29=0,"",'Simpl. all tex-DT PLYWOOD'!X29)</f>
        <v/>
      </c>
      <c r="O26" s="24" t="str">
        <f>IF('Simpl. all tex-DT PLYWOOD'!Y29=0,"",'Simpl. all tex-DT PLYWOOD'!Y29)</f>
        <v/>
      </c>
      <c r="P26" s="24" t="str">
        <f>IF('Simpl. all tex-DT PLYWOOD'!Z29=0,"",'Simpl. all tex-DT PLYWOOD'!Z29)</f>
        <v/>
      </c>
      <c r="Q26" s="352">
        <f t="shared" si="0"/>
        <v>0</v>
      </c>
      <c r="R26" s="16">
        <f>Q26*'Simpl. all tex-DT PLYWOOD'!I29</f>
        <v>0</v>
      </c>
      <c r="S26" s="16">
        <f>Q26*'Simpl. all tex-DT PLYWOOD'!AX29</f>
        <v>0</v>
      </c>
    </row>
    <row r="27" spans="1:19" ht="23.25" customHeight="1">
      <c r="A27" s="23" t="str">
        <f>'Simpl. all tex-DT PLYWOOD'!D30</f>
        <v>SIMPL-2A</v>
      </c>
      <c r="B27" s="482" t="s">
        <v>6196</v>
      </c>
      <c r="C27" s="24" t="str">
        <f>IF('Simpl. all tex-DT PLYWOOD'!M30=0,"",'Simpl. all tex-DT PLYWOOD'!M30)</f>
        <v/>
      </c>
      <c r="D27" s="24" t="str">
        <f>IF('Simpl. all tex-DT PLYWOOD'!N30=0,"",'Simpl. all tex-DT PLYWOOD'!N30)</f>
        <v/>
      </c>
      <c r="E27" s="24" t="str">
        <f>IF('Simpl. all tex-DT PLYWOOD'!O30=0,"",'Simpl. all tex-DT PLYWOOD'!O30)</f>
        <v/>
      </c>
      <c r="F27" s="24" t="str">
        <f>IF('Simpl. all tex-DT PLYWOOD'!P30=0,"",'Simpl. all tex-DT PLYWOOD'!P30)</f>
        <v/>
      </c>
      <c r="G27" s="24" t="str">
        <f>IF('Simpl. all tex-DT PLYWOOD'!Q30=0,"",'Simpl. all tex-DT PLYWOOD'!Q30)</f>
        <v/>
      </c>
      <c r="H27" s="24" t="str">
        <f>IF('Simpl. all tex-DT PLYWOOD'!R30=0,"",'Simpl. all tex-DT PLYWOOD'!R30)</f>
        <v/>
      </c>
      <c r="I27" s="24" t="str">
        <f>IF('Simpl. all tex-DT PLYWOOD'!S30=0,"",'Simpl. all tex-DT PLYWOOD'!S30)</f>
        <v/>
      </c>
      <c r="J27" s="24" t="str">
        <f>IF('Simpl. all tex-DT PLYWOOD'!T30=0,"",'Simpl. all tex-DT PLYWOOD'!T30)</f>
        <v/>
      </c>
      <c r="K27" s="24" t="str">
        <f>IF('Simpl. all tex-DT PLYWOOD'!U30=0,"",'Simpl. all tex-DT PLYWOOD'!U30)</f>
        <v/>
      </c>
      <c r="L27" s="24" t="str">
        <f>IF('Simpl. all tex-DT PLYWOOD'!V30=0,"",'Simpl. all tex-DT PLYWOOD'!V30)</f>
        <v/>
      </c>
      <c r="M27" s="24" t="str">
        <f>IF('Simpl. all tex-DT PLYWOOD'!W30=0,"",'Simpl. all tex-DT PLYWOOD'!W30)</f>
        <v/>
      </c>
      <c r="N27" s="24" t="str">
        <f>IF('Simpl. all tex-DT PLYWOOD'!X30=0,"",'Simpl. all tex-DT PLYWOOD'!X30)</f>
        <v/>
      </c>
      <c r="O27" s="24" t="str">
        <f>IF('Simpl. all tex-DT PLYWOOD'!Y30=0,"",'Simpl. all tex-DT PLYWOOD'!Y30)</f>
        <v/>
      </c>
      <c r="P27" s="24" t="str">
        <f>IF('Simpl. all tex-DT PLYWOOD'!Z30=0,"",'Simpl. all tex-DT PLYWOOD'!Z30)</f>
        <v/>
      </c>
      <c r="Q27" s="352">
        <f t="shared" si="0"/>
        <v>0</v>
      </c>
      <c r="R27" s="16">
        <f>Q27*'Simpl. all tex-DT PLYWOOD'!I30</f>
        <v>0</v>
      </c>
      <c r="S27" s="16">
        <f>Q27*'Simpl. all tex-DT PLYWOOD'!AX30</f>
        <v>0</v>
      </c>
    </row>
    <row r="28" spans="1:19" ht="23.25" customHeight="1">
      <c r="A28" s="23" t="str">
        <f>'Simpl. all tex-DT PLYWOOD'!D31</f>
        <v>SIMPL-2A-T</v>
      </c>
      <c r="B28" s="482" t="s">
        <v>6197</v>
      </c>
      <c r="C28" s="24" t="str">
        <f>IF('Simpl. all tex-DT PLYWOOD'!M31=0,"",'Simpl. all tex-DT PLYWOOD'!M31)</f>
        <v/>
      </c>
      <c r="D28" s="24" t="str">
        <f>IF('Simpl. all tex-DT PLYWOOD'!N31=0,"",'Simpl. all tex-DT PLYWOOD'!N31)</f>
        <v/>
      </c>
      <c r="E28" s="24" t="str">
        <f>IF('Simpl. all tex-DT PLYWOOD'!O31=0,"",'Simpl. all tex-DT PLYWOOD'!O31)</f>
        <v/>
      </c>
      <c r="F28" s="24" t="str">
        <f>IF('Simpl. all tex-DT PLYWOOD'!P31=0,"",'Simpl. all tex-DT PLYWOOD'!P31)</f>
        <v/>
      </c>
      <c r="G28" s="24" t="str">
        <f>IF('Simpl. all tex-DT PLYWOOD'!Q31=0,"",'Simpl. all tex-DT PLYWOOD'!Q31)</f>
        <v/>
      </c>
      <c r="H28" s="24" t="str">
        <f>IF('Simpl. all tex-DT PLYWOOD'!R31=0,"",'Simpl. all tex-DT PLYWOOD'!R31)</f>
        <v/>
      </c>
      <c r="I28" s="24" t="str">
        <f>IF('Simpl. all tex-DT PLYWOOD'!S31=0,"",'Simpl. all tex-DT PLYWOOD'!S31)</f>
        <v/>
      </c>
      <c r="J28" s="24" t="str">
        <f>IF('Simpl. all tex-DT PLYWOOD'!T31=0,"",'Simpl. all tex-DT PLYWOOD'!T31)</f>
        <v/>
      </c>
      <c r="K28" s="24" t="str">
        <f>IF('Simpl. all tex-DT PLYWOOD'!U31=0,"",'Simpl. all tex-DT PLYWOOD'!U31)</f>
        <v/>
      </c>
      <c r="L28" s="24" t="str">
        <f>IF('Simpl. all tex-DT PLYWOOD'!V31=0,"",'Simpl. all tex-DT PLYWOOD'!V31)</f>
        <v/>
      </c>
      <c r="M28" s="24" t="str">
        <f>IF('Simpl. all tex-DT PLYWOOD'!W31=0,"",'Simpl. all tex-DT PLYWOOD'!W31)</f>
        <v/>
      </c>
      <c r="N28" s="24" t="str">
        <f>IF('Simpl. all tex-DT PLYWOOD'!X31=0,"",'Simpl. all tex-DT PLYWOOD'!X31)</f>
        <v/>
      </c>
      <c r="O28" s="24" t="str">
        <f>IF('Simpl. all tex-DT PLYWOOD'!Y31=0,"",'Simpl. all tex-DT PLYWOOD'!Y31)</f>
        <v/>
      </c>
      <c r="P28" s="24" t="str">
        <f>IF('Simpl. all tex-DT PLYWOOD'!Z31=0,"",'Simpl. all tex-DT PLYWOOD'!Z31)</f>
        <v/>
      </c>
      <c r="Q28" s="352">
        <f t="shared" si="0"/>
        <v>0</v>
      </c>
      <c r="R28" s="16">
        <f>Q28*'Simpl. all tex-DT PLYWOOD'!I31</f>
        <v>0</v>
      </c>
      <c r="S28" s="16">
        <f>Q28*'Simpl. all tex-DT PLYWOOD'!AX31</f>
        <v>0</v>
      </c>
    </row>
    <row r="29" spans="1:19" ht="23.25" customHeight="1">
      <c r="A29" s="23" t="str">
        <f>'Simpl. all tex-DT PLYWOOD'!D32</f>
        <v>SIMPL-2B</v>
      </c>
      <c r="B29" s="482" t="s">
        <v>6196</v>
      </c>
      <c r="C29" s="24" t="str">
        <f>IF('Simpl. all tex-DT PLYWOOD'!M32=0,"",'Simpl. all tex-DT PLYWOOD'!M32)</f>
        <v/>
      </c>
      <c r="D29" s="24" t="str">
        <f>IF('Simpl. all tex-DT PLYWOOD'!N32=0,"",'Simpl. all tex-DT PLYWOOD'!N32)</f>
        <v/>
      </c>
      <c r="E29" s="24" t="str">
        <f>IF('Simpl. all tex-DT PLYWOOD'!O32=0,"",'Simpl. all tex-DT PLYWOOD'!O32)</f>
        <v/>
      </c>
      <c r="F29" s="24" t="str">
        <f>IF('Simpl. all tex-DT PLYWOOD'!P32=0,"",'Simpl. all tex-DT PLYWOOD'!P32)</f>
        <v/>
      </c>
      <c r="G29" s="24" t="str">
        <f>IF('Simpl. all tex-DT PLYWOOD'!Q32=0,"",'Simpl. all tex-DT PLYWOOD'!Q32)</f>
        <v/>
      </c>
      <c r="H29" s="24" t="str">
        <f>IF('Simpl. all tex-DT PLYWOOD'!R32=0,"",'Simpl. all tex-DT PLYWOOD'!R32)</f>
        <v/>
      </c>
      <c r="I29" s="24" t="str">
        <f>IF('Simpl. all tex-DT PLYWOOD'!S32=0,"",'Simpl. all tex-DT PLYWOOD'!S32)</f>
        <v/>
      </c>
      <c r="J29" s="24" t="str">
        <f>IF('Simpl. all tex-DT PLYWOOD'!T32=0,"",'Simpl. all tex-DT PLYWOOD'!T32)</f>
        <v/>
      </c>
      <c r="K29" s="24" t="str">
        <f>IF('Simpl. all tex-DT PLYWOOD'!U32=0,"",'Simpl. all tex-DT PLYWOOD'!U32)</f>
        <v/>
      </c>
      <c r="L29" s="24" t="str">
        <f>IF('Simpl. all tex-DT PLYWOOD'!V32=0,"",'Simpl. all tex-DT PLYWOOD'!V32)</f>
        <v/>
      </c>
      <c r="M29" s="24" t="str">
        <f>IF('Simpl. all tex-DT PLYWOOD'!W32=0,"",'Simpl. all tex-DT PLYWOOD'!W32)</f>
        <v/>
      </c>
      <c r="N29" s="24" t="str">
        <f>IF('Simpl. all tex-DT PLYWOOD'!X32=0,"",'Simpl. all tex-DT PLYWOOD'!X32)</f>
        <v/>
      </c>
      <c r="O29" s="24" t="str">
        <f>IF('Simpl. all tex-DT PLYWOOD'!Y32=0,"",'Simpl. all tex-DT PLYWOOD'!Y32)</f>
        <v/>
      </c>
      <c r="P29" s="24" t="str">
        <f>IF('Simpl. all tex-DT PLYWOOD'!Z32=0,"",'Simpl. all tex-DT PLYWOOD'!Z32)</f>
        <v/>
      </c>
      <c r="Q29" s="352">
        <f t="shared" si="0"/>
        <v>0</v>
      </c>
      <c r="R29" s="16">
        <f>Q29*'Simpl. all tex-DT PLYWOOD'!I32</f>
        <v>0</v>
      </c>
      <c r="S29" s="16">
        <f>Q29*'Simpl. all tex-DT PLYWOOD'!AX32</f>
        <v>0</v>
      </c>
    </row>
    <row r="30" spans="1:19" ht="23.25" customHeight="1">
      <c r="A30" s="23" t="str">
        <f>'Simpl. all tex-DT PLYWOOD'!D33</f>
        <v>SIMPL-2B-T</v>
      </c>
      <c r="B30" s="482" t="s">
        <v>6197</v>
      </c>
      <c r="C30" s="24" t="str">
        <f>IF('Simpl. all tex-DT PLYWOOD'!M33=0,"",'Simpl. all tex-DT PLYWOOD'!M33)</f>
        <v/>
      </c>
      <c r="D30" s="24" t="str">
        <f>IF('Simpl. all tex-DT PLYWOOD'!N33=0,"",'Simpl. all tex-DT PLYWOOD'!N33)</f>
        <v/>
      </c>
      <c r="E30" s="24" t="str">
        <f>IF('Simpl. all tex-DT PLYWOOD'!O33=0,"",'Simpl. all tex-DT PLYWOOD'!O33)</f>
        <v/>
      </c>
      <c r="F30" s="24" t="str">
        <f>IF('Simpl. all tex-DT PLYWOOD'!P33=0,"",'Simpl. all tex-DT PLYWOOD'!P33)</f>
        <v/>
      </c>
      <c r="G30" s="24" t="str">
        <f>IF('Simpl. all tex-DT PLYWOOD'!Q33=0,"",'Simpl. all tex-DT PLYWOOD'!Q33)</f>
        <v/>
      </c>
      <c r="H30" s="24" t="str">
        <f>IF('Simpl. all tex-DT PLYWOOD'!R33=0,"",'Simpl. all tex-DT PLYWOOD'!R33)</f>
        <v/>
      </c>
      <c r="I30" s="24" t="str">
        <f>IF('Simpl. all tex-DT PLYWOOD'!S33=0,"",'Simpl. all tex-DT PLYWOOD'!S33)</f>
        <v/>
      </c>
      <c r="J30" s="24" t="str">
        <f>IF('Simpl. all tex-DT PLYWOOD'!T33=0,"",'Simpl. all tex-DT PLYWOOD'!T33)</f>
        <v/>
      </c>
      <c r="K30" s="24" t="str">
        <f>IF('Simpl. all tex-DT PLYWOOD'!U33=0,"",'Simpl. all tex-DT PLYWOOD'!U33)</f>
        <v/>
      </c>
      <c r="L30" s="24" t="str">
        <f>IF('Simpl. all tex-DT PLYWOOD'!V33=0,"",'Simpl. all tex-DT PLYWOOD'!V33)</f>
        <v/>
      </c>
      <c r="M30" s="24" t="str">
        <f>IF('Simpl. all tex-DT PLYWOOD'!W33=0,"",'Simpl. all tex-DT PLYWOOD'!W33)</f>
        <v/>
      </c>
      <c r="N30" s="24" t="str">
        <f>IF('Simpl. all tex-DT PLYWOOD'!X33=0,"",'Simpl. all tex-DT PLYWOOD'!X33)</f>
        <v/>
      </c>
      <c r="O30" s="24" t="str">
        <f>IF('Simpl. all tex-DT PLYWOOD'!Y33=0,"",'Simpl. all tex-DT PLYWOOD'!Y33)</f>
        <v/>
      </c>
      <c r="P30" s="24" t="str">
        <f>IF('Simpl. all tex-DT PLYWOOD'!Z33=0,"",'Simpl. all tex-DT PLYWOOD'!Z33)</f>
        <v/>
      </c>
      <c r="Q30" s="352">
        <f t="shared" si="0"/>
        <v>0</v>
      </c>
      <c r="R30" s="16">
        <f>Q30*'Simpl. all tex-DT PLYWOOD'!I33</f>
        <v>0</v>
      </c>
      <c r="S30" s="16">
        <f>Q30*'Simpl. all tex-DT PLYWOOD'!AX33</f>
        <v>0</v>
      </c>
    </row>
    <row r="31" spans="1:19" ht="23.25" customHeight="1">
      <c r="A31" s="23" t="str">
        <f>'Simpl. all tex-DT PLYWOOD'!D34</f>
        <v>SIMPL-2C</v>
      </c>
      <c r="B31" s="482" t="s">
        <v>6196</v>
      </c>
      <c r="C31" s="24" t="str">
        <f>IF('Simpl. all tex-DT PLYWOOD'!M34=0,"",'Simpl. all tex-DT PLYWOOD'!M34)</f>
        <v/>
      </c>
      <c r="D31" s="24" t="str">
        <f>IF('Simpl. all tex-DT PLYWOOD'!N34=0,"",'Simpl. all tex-DT PLYWOOD'!N34)</f>
        <v/>
      </c>
      <c r="E31" s="24" t="str">
        <f>IF('Simpl. all tex-DT PLYWOOD'!O34=0,"",'Simpl. all tex-DT PLYWOOD'!O34)</f>
        <v/>
      </c>
      <c r="F31" s="24" t="str">
        <f>IF('Simpl. all tex-DT PLYWOOD'!P34=0,"",'Simpl. all tex-DT PLYWOOD'!P34)</f>
        <v/>
      </c>
      <c r="G31" s="24" t="str">
        <f>IF('Simpl. all tex-DT PLYWOOD'!Q34=0,"",'Simpl. all tex-DT PLYWOOD'!Q34)</f>
        <v/>
      </c>
      <c r="H31" s="24" t="str">
        <f>IF('Simpl. all tex-DT PLYWOOD'!R34=0,"",'Simpl. all tex-DT PLYWOOD'!R34)</f>
        <v/>
      </c>
      <c r="I31" s="24" t="str">
        <f>IF('Simpl. all tex-DT PLYWOOD'!S34=0,"",'Simpl. all tex-DT PLYWOOD'!S34)</f>
        <v/>
      </c>
      <c r="J31" s="24" t="str">
        <f>IF('Simpl. all tex-DT PLYWOOD'!T34=0,"",'Simpl. all tex-DT PLYWOOD'!T34)</f>
        <v/>
      </c>
      <c r="K31" s="24" t="str">
        <f>IF('Simpl. all tex-DT PLYWOOD'!U34=0,"",'Simpl. all tex-DT PLYWOOD'!U34)</f>
        <v/>
      </c>
      <c r="L31" s="24" t="str">
        <f>IF('Simpl. all tex-DT PLYWOOD'!V34=0,"",'Simpl. all tex-DT PLYWOOD'!V34)</f>
        <v/>
      </c>
      <c r="M31" s="24" t="str">
        <f>IF('Simpl. all tex-DT PLYWOOD'!W34=0,"",'Simpl. all tex-DT PLYWOOD'!W34)</f>
        <v/>
      </c>
      <c r="N31" s="24" t="str">
        <f>IF('Simpl. all tex-DT PLYWOOD'!X34=0,"",'Simpl. all tex-DT PLYWOOD'!X34)</f>
        <v/>
      </c>
      <c r="O31" s="24" t="str">
        <f>IF('Simpl. all tex-DT PLYWOOD'!Y34=0,"",'Simpl. all tex-DT PLYWOOD'!Y34)</f>
        <v/>
      </c>
      <c r="P31" s="24" t="str">
        <f>IF('Simpl. all tex-DT PLYWOOD'!Z34=0,"",'Simpl. all tex-DT PLYWOOD'!Z34)</f>
        <v/>
      </c>
      <c r="Q31" s="352">
        <f t="shared" si="0"/>
        <v>0</v>
      </c>
      <c r="R31" s="16">
        <f>Q31*'Simpl. all tex-DT PLYWOOD'!I34</f>
        <v>0</v>
      </c>
      <c r="S31" s="16">
        <f>Q31*'Simpl. all tex-DT PLYWOOD'!AX34</f>
        <v>0</v>
      </c>
    </row>
    <row r="32" spans="1:19" ht="23.25" customHeight="1">
      <c r="A32" s="23" t="str">
        <f>'Simpl. all tex-DT PLYWOOD'!D35</f>
        <v>SIMPL-2C-T</v>
      </c>
      <c r="B32" s="482" t="s">
        <v>6197</v>
      </c>
      <c r="C32" s="24" t="str">
        <f>IF('Simpl. all tex-DT PLYWOOD'!M35=0,"",'Simpl. all tex-DT PLYWOOD'!M35)</f>
        <v/>
      </c>
      <c r="D32" s="24" t="str">
        <f>IF('Simpl. all tex-DT PLYWOOD'!N35=0,"",'Simpl. all tex-DT PLYWOOD'!N35)</f>
        <v/>
      </c>
      <c r="E32" s="24" t="str">
        <f>IF('Simpl. all tex-DT PLYWOOD'!O35=0,"",'Simpl. all tex-DT PLYWOOD'!O35)</f>
        <v/>
      </c>
      <c r="F32" s="24" t="str">
        <f>IF('Simpl. all tex-DT PLYWOOD'!P35=0,"",'Simpl. all tex-DT PLYWOOD'!P35)</f>
        <v/>
      </c>
      <c r="G32" s="24" t="str">
        <f>IF('Simpl. all tex-DT PLYWOOD'!Q35=0,"",'Simpl. all tex-DT PLYWOOD'!Q35)</f>
        <v/>
      </c>
      <c r="H32" s="24" t="str">
        <f>IF('Simpl. all tex-DT PLYWOOD'!R35=0,"",'Simpl. all tex-DT PLYWOOD'!R35)</f>
        <v/>
      </c>
      <c r="I32" s="24" t="str">
        <f>IF('Simpl. all tex-DT PLYWOOD'!S35=0,"",'Simpl. all tex-DT PLYWOOD'!S35)</f>
        <v/>
      </c>
      <c r="J32" s="24" t="str">
        <f>IF('Simpl. all tex-DT PLYWOOD'!T35=0,"",'Simpl. all tex-DT PLYWOOD'!T35)</f>
        <v/>
      </c>
      <c r="K32" s="24" t="str">
        <f>IF('Simpl. all tex-DT PLYWOOD'!U35=0,"",'Simpl. all tex-DT PLYWOOD'!U35)</f>
        <v/>
      </c>
      <c r="L32" s="24" t="str">
        <f>IF('Simpl. all tex-DT PLYWOOD'!V35=0,"",'Simpl. all tex-DT PLYWOOD'!V35)</f>
        <v/>
      </c>
      <c r="M32" s="24" t="str">
        <f>IF('Simpl. all tex-DT PLYWOOD'!W35=0,"",'Simpl. all tex-DT PLYWOOD'!W35)</f>
        <v/>
      </c>
      <c r="N32" s="24" t="str">
        <f>IF('Simpl. all tex-DT PLYWOOD'!X35=0,"",'Simpl. all tex-DT PLYWOOD'!X35)</f>
        <v/>
      </c>
      <c r="O32" s="24" t="str">
        <f>IF('Simpl. all tex-DT PLYWOOD'!Y35=0,"",'Simpl. all tex-DT PLYWOOD'!Y35)</f>
        <v/>
      </c>
      <c r="P32" s="24" t="str">
        <f>IF('Simpl. all tex-DT PLYWOOD'!Z35=0,"",'Simpl. all tex-DT PLYWOOD'!Z35)</f>
        <v/>
      </c>
      <c r="Q32" s="352">
        <f t="shared" si="0"/>
        <v>0</v>
      </c>
      <c r="R32" s="16">
        <f>Q32*'Simpl. all tex-DT PLYWOOD'!I35</f>
        <v>0</v>
      </c>
      <c r="S32" s="16">
        <f>Q32*'Simpl. all tex-DT PLYWOOD'!AX35</f>
        <v>0</v>
      </c>
    </row>
    <row r="33" spans="1:19" ht="23.25" customHeight="1">
      <c r="A33" s="23" t="str">
        <f>'Simpl. all tex-DT PLYWOOD'!D36</f>
        <v>SIMPL-2D</v>
      </c>
      <c r="B33" s="482" t="s">
        <v>6196</v>
      </c>
      <c r="C33" s="24" t="str">
        <f>IF('Simpl. all tex-DT PLYWOOD'!M36=0,"",'Simpl. all tex-DT PLYWOOD'!M36)</f>
        <v/>
      </c>
      <c r="D33" s="24" t="str">
        <f>IF('Simpl. all tex-DT PLYWOOD'!N36=0,"",'Simpl. all tex-DT PLYWOOD'!N36)</f>
        <v/>
      </c>
      <c r="E33" s="24" t="str">
        <f>IF('Simpl. all tex-DT PLYWOOD'!O36=0,"",'Simpl. all tex-DT PLYWOOD'!O36)</f>
        <v/>
      </c>
      <c r="F33" s="24" t="str">
        <f>IF('Simpl. all tex-DT PLYWOOD'!P36=0,"",'Simpl. all tex-DT PLYWOOD'!P36)</f>
        <v/>
      </c>
      <c r="G33" s="24" t="str">
        <f>IF('Simpl. all tex-DT PLYWOOD'!Q36=0,"",'Simpl. all tex-DT PLYWOOD'!Q36)</f>
        <v/>
      </c>
      <c r="H33" s="24" t="str">
        <f>IF('Simpl. all tex-DT PLYWOOD'!R36=0,"",'Simpl. all tex-DT PLYWOOD'!R36)</f>
        <v/>
      </c>
      <c r="I33" s="24" t="str">
        <f>IF('Simpl. all tex-DT PLYWOOD'!S36=0,"",'Simpl. all tex-DT PLYWOOD'!S36)</f>
        <v/>
      </c>
      <c r="J33" s="24" t="str">
        <f>IF('Simpl. all tex-DT PLYWOOD'!T36=0,"",'Simpl. all tex-DT PLYWOOD'!T36)</f>
        <v/>
      </c>
      <c r="K33" s="24" t="str">
        <f>IF('Simpl. all tex-DT PLYWOOD'!U36=0,"",'Simpl. all tex-DT PLYWOOD'!U36)</f>
        <v/>
      </c>
      <c r="L33" s="24" t="str">
        <f>IF('Simpl. all tex-DT PLYWOOD'!V36=0,"",'Simpl. all tex-DT PLYWOOD'!V36)</f>
        <v/>
      </c>
      <c r="M33" s="24" t="str">
        <f>IF('Simpl. all tex-DT PLYWOOD'!W36=0,"",'Simpl. all tex-DT PLYWOOD'!W36)</f>
        <v/>
      </c>
      <c r="N33" s="24" t="str">
        <f>IF('Simpl. all tex-DT PLYWOOD'!X36=0,"",'Simpl. all tex-DT PLYWOOD'!X36)</f>
        <v/>
      </c>
      <c r="O33" s="24" t="str">
        <f>IF('Simpl. all tex-DT PLYWOOD'!Y36=0,"",'Simpl. all tex-DT PLYWOOD'!Y36)</f>
        <v/>
      </c>
      <c r="P33" s="24" t="str">
        <f>IF('Simpl. all tex-DT PLYWOOD'!Z36=0,"",'Simpl. all tex-DT PLYWOOD'!Z36)</f>
        <v/>
      </c>
      <c r="Q33" s="352">
        <f t="shared" si="0"/>
        <v>0</v>
      </c>
      <c r="R33" s="16">
        <f>Q33*'Simpl. all tex-DT PLYWOOD'!I36</f>
        <v>0</v>
      </c>
      <c r="S33" s="16">
        <f>Q33*'Simpl. all tex-DT PLYWOOD'!AX36</f>
        <v>0</v>
      </c>
    </row>
    <row r="34" spans="1:19" ht="23.25" customHeight="1">
      <c r="A34" s="23" t="str">
        <f>'Simpl. all tex-DT PLYWOOD'!D37</f>
        <v>SIMPL-2D-T</v>
      </c>
      <c r="B34" s="482" t="s">
        <v>6197</v>
      </c>
      <c r="C34" s="24" t="str">
        <f>IF('Simpl. all tex-DT PLYWOOD'!M37=0,"",'Simpl. all tex-DT PLYWOOD'!M37)</f>
        <v/>
      </c>
      <c r="D34" s="24" t="str">
        <f>IF('Simpl. all tex-DT PLYWOOD'!N37=0,"",'Simpl. all tex-DT PLYWOOD'!N37)</f>
        <v/>
      </c>
      <c r="E34" s="24" t="str">
        <f>IF('Simpl. all tex-DT PLYWOOD'!O37=0,"",'Simpl. all tex-DT PLYWOOD'!O37)</f>
        <v/>
      </c>
      <c r="F34" s="24" t="str">
        <f>IF('Simpl. all tex-DT PLYWOOD'!P37=0,"",'Simpl. all tex-DT PLYWOOD'!P37)</f>
        <v/>
      </c>
      <c r="G34" s="24" t="str">
        <f>IF('Simpl. all tex-DT PLYWOOD'!Q37=0,"",'Simpl. all tex-DT PLYWOOD'!Q37)</f>
        <v/>
      </c>
      <c r="H34" s="24" t="str">
        <f>IF('Simpl. all tex-DT PLYWOOD'!R37=0,"",'Simpl. all tex-DT PLYWOOD'!R37)</f>
        <v/>
      </c>
      <c r="I34" s="24" t="str">
        <f>IF('Simpl. all tex-DT PLYWOOD'!S37=0,"",'Simpl. all tex-DT PLYWOOD'!S37)</f>
        <v/>
      </c>
      <c r="J34" s="24" t="str">
        <f>IF('Simpl. all tex-DT PLYWOOD'!T37=0,"",'Simpl. all tex-DT PLYWOOD'!T37)</f>
        <v/>
      </c>
      <c r="K34" s="24" t="str">
        <f>IF('Simpl. all tex-DT PLYWOOD'!U37=0,"",'Simpl. all tex-DT PLYWOOD'!U37)</f>
        <v/>
      </c>
      <c r="L34" s="24" t="str">
        <f>IF('Simpl. all tex-DT PLYWOOD'!V37=0,"",'Simpl. all tex-DT PLYWOOD'!V37)</f>
        <v/>
      </c>
      <c r="M34" s="24" t="str">
        <f>IF('Simpl. all tex-DT PLYWOOD'!W37=0,"",'Simpl. all tex-DT PLYWOOD'!W37)</f>
        <v/>
      </c>
      <c r="N34" s="24" t="str">
        <f>IF('Simpl. all tex-DT PLYWOOD'!X37=0,"",'Simpl. all tex-DT PLYWOOD'!X37)</f>
        <v/>
      </c>
      <c r="O34" s="24" t="str">
        <f>IF('Simpl. all tex-DT PLYWOOD'!Y37=0,"",'Simpl. all tex-DT PLYWOOD'!Y37)</f>
        <v/>
      </c>
      <c r="P34" s="24" t="str">
        <f>IF('Simpl. all tex-DT PLYWOOD'!Z37=0,"",'Simpl. all tex-DT PLYWOOD'!Z37)</f>
        <v/>
      </c>
      <c r="Q34" s="352">
        <f t="shared" si="0"/>
        <v>0</v>
      </c>
      <c r="R34" s="16">
        <f>Q34*'Simpl. all tex-DT PLYWOOD'!I37</f>
        <v>0</v>
      </c>
      <c r="S34" s="16">
        <f>Q34*'Simpl. all tex-DT PLYWOOD'!AX37</f>
        <v>0</v>
      </c>
    </row>
    <row r="35" spans="1:19" ht="23.25" customHeight="1">
      <c r="A35" s="23" t="str">
        <f>'Simpl. all tex-DT PLYWOOD'!D38</f>
        <v>SIMPL-2E</v>
      </c>
      <c r="B35" s="482" t="s">
        <v>6196</v>
      </c>
      <c r="C35" s="24" t="str">
        <f>IF('Simpl. all tex-DT PLYWOOD'!M38=0,"",'Simpl. all tex-DT PLYWOOD'!M38)</f>
        <v/>
      </c>
      <c r="D35" s="24" t="str">
        <f>IF('Simpl. all tex-DT PLYWOOD'!N38=0,"",'Simpl. all tex-DT PLYWOOD'!N38)</f>
        <v/>
      </c>
      <c r="E35" s="24" t="str">
        <f>IF('Simpl. all tex-DT PLYWOOD'!O38=0,"",'Simpl. all tex-DT PLYWOOD'!O38)</f>
        <v/>
      </c>
      <c r="F35" s="24" t="str">
        <f>IF('Simpl. all tex-DT PLYWOOD'!P38=0,"",'Simpl. all tex-DT PLYWOOD'!P38)</f>
        <v/>
      </c>
      <c r="G35" s="24" t="str">
        <f>IF('Simpl. all tex-DT PLYWOOD'!Q38=0,"",'Simpl. all tex-DT PLYWOOD'!Q38)</f>
        <v/>
      </c>
      <c r="H35" s="24" t="str">
        <f>IF('Simpl. all tex-DT PLYWOOD'!R38=0,"",'Simpl. all tex-DT PLYWOOD'!R38)</f>
        <v/>
      </c>
      <c r="I35" s="24" t="str">
        <f>IF('Simpl. all tex-DT PLYWOOD'!S38=0,"",'Simpl. all tex-DT PLYWOOD'!S38)</f>
        <v/>
      </c>
      <c r="J35" s="24" t="str">
        <f>IF('Simpl. all tex-DT PLYWOOD'!T38=0,"",'Simpl. all tex-DT PLYWOOD'!T38)</f>
        <v/>
      </c>
      <c r="K35" s="24" t="str">
        <f>IF('Simpl. all tex-DT PLYWOOD'!U38=0,"",'Simpl. all tex-DT PLYWOOD'!U38)</f>
        <v/>
      </c>
      <c r="L35" s="24" t="str">
        <f>IF('Simpl. all tex-DT PLYWOOD'!V38=0,"",'Simpl. all tex-DT PLYWOOD'!V38)</f>
        <v/>
      </c>
      <c r="M35" s="24" t="str">
        <f>IF('Simpl. all tex-DT PLYWOOD'!W38=0,"",'Simpl. all tex-DT PLYWOOD'!W38)</f>
        <v/>
      </c>
      <c r="N35" s="24" t="str">
        <f>IF('Simpl. all tex-DT PLYWOOD'!X38=0,"",'Simpl. all tex-DT PLYWOOD'!X38)</f>
        <v/>
      </c>
      <c r="O35" s="24" t="str">
        <f>IF('Simpl. all tex-DT PLYWOOD'!Y38=0,"",'Simpl. all tex-DT PLYWOOD'!Y38)</f>
        <v/>
      </c>
      <c r="P35" s="24" t="str">
        <f>IF('Simpl. all tex-DT PLYWOOD'!Z38=0,"",'Simpl. all tex-DT PLYWOOD'!Z38)</f>
        <v/>
      </c>
      <c r="Q35" s="352">
        <f t="shared" si="0"/>
        <v>0</v>
      </c>
      <c r="R35" s="16">
        <f>Q35*'Simpl. all tex-DT PLYWOOD'!I38</f>
        <v>0</v>
      </c>
      <c r="S35" s="16">
        <f>Q35*'Simpl. all tex-DT PLYWOOD'!AX38</f>
        <v>0</v>
      </c>
    </row>
    <row r="36" spans="1:19" ht="23.25" customHeight="1">
      <c r="A36" s="23" t="str">
        <f>'Simpl. all tex-DT PLYWOOD'!D39</f>
        <v>SIMPL-2E-T</v>
      </c>
      <c r="B36" s="482" t="s">
        <v>6197</v>
      </c>
      <c r="C36" s="24" t="str">
        <f>IF('Simpl. all tex-DT PLYWOOD'!M39=0,"",'Simpl. all tex-DT PLYWOOD'!M39)</f>
        <v/>
      </c>
      <c r="D36" s="24" t="str">
        <f>IF('Simpl. all tex-DT PLYWOOD'!N39=0,"",'Simpl. all tex-DT PLYWOOD'!N39)</f>
        <v/>
      </c>
      <c r="E36" s="24" t="str">
        <f>IF('Simpl. all tex-DT PLYWOOD'!O39=0,"",'Simpl. all tex-DT PLYWOOD'!O39)</f>
        <v/>
      </c>
      <c r="F36" s="24" t="str">
        <f>IF('Simpl. all tex-DT PLYWOOD'!P39=0,"",'Simpl. all tex-DT PLYWOOD'!P39)</f>
        <v/>
      </c>
      <c r="G36" s="24" t="str">
        <f>IF('Simpl. all tex-DT PLYWOOD'!Q39=0,"",'Simpl. all tex-DT PLYWOOD'!Q39)</f>
        <v/>
      </c>
      <c r="H36" s="24" t="str">
        <f>IF('Simpl. all tex-DT PLYWOOD'!R39=0,"",'Simpl. all tex-DT PLYWOOD'!R39)</f>
        <v/>
      </c>
      <c r="I36" s="24" t="str">
        <f>IF('Simpl. all tex-DT PLYWOOD'!S39=0,"",'Simpl. all tex-DT PLYWOOD'!S39)</f>
        <v/>
      </c>
      <c r="J36" s="24" t="str">
        <f>IF('Simpl. all tex-DT PLYWOOD'!T39=0,"",'Simpl. all tex-DT PLYWOOD'!T39)</f>
        <v/>
      </c>
      <c r="K36" s="24" t="str">
        <f>IF('Simpl. all tex-DT PLYWOOD'!U39=0,"",'Simpl. all tex-DT PLYWOOD'!U39)</f>
        <v/>
      </c>
      <c r="L36" s="24" t="str">
        <f>IF('Simpl. all tex-DT PLYWOOD'!V39=0,"",'Simpl. all tex-DT PLYWOOD'!V39)</f>
        <v/>
      </c>
      <c r="M36" s="24" t="str">
        <f>IF('Simpl. all tex-DT PLYWOOD'!W39=0,"",'Simpl. all tex-DT PLYWOOD'!W39)</f>
        <v/>
      </c>
      <c r="N36" s="24" t="str">
        <f>IF('Simpl. all tex-DT PLYWOOD'!X39=0,"",'Simpl. all tex-DT PLYWOOD'!X39)</f>
        <v/>
      </c>
      <c r="O36" s="24" t="str">
        <f>IF('Simpl. all tex-DT PLYWOOD'!Y39=0,"",'Simpl. all tex-DT PLYWOOD'!Y39)</f>
        <v/>
      </c>
      <c r="P36" s="24" t="str">
        <f>IF('Simpl. all tex-DT PLYWOOD'!Z39=0,"",'Simpl. all tex-DT PLYWOOD'!Z39)</f>
        <v/>
      </c>
      <c r="Q36" s="352">
        <f t="shared" si="0"/>
        <v>0</v>
      </c>
      <c r="R36" s="16">
        <f>Q36*'Simpl. all tex-DT PLYWOOD'!I39</f>
        <v>0</v>
      </c>
      <c r="S36" s="16">
        <f>Q36*'Simpl. all tex-DT PLYWOOD'!AX39</f>
        <v>0</v>
      </c>
    </row>
    <row r="37" spans="1:19" ht="23.25" customHeight="1">
      <c r="A37" s="23" t="str">
        <f>'Simpl. all tex-DT PLYWOOD'!D40</f>
        <v>SIMPL-2F</v>
      </c>
      <c r="B37" s="482" t="s">
        <v>6196</v>
      </c>
      <c r="C37" s="24" t="str">
        <f>IF('Simpl. all tex-DT PLYWOOD'!M40=0,"",'Simpl. all tex-DT PLYWOOD'!M40)</f>
        <v/>
      </c>
      <c r="D37" s="24" t="str">
        <f>IF('Simpl. all tex-DT PLYWOOD'!N40=0,"",'Simpl. all tex-DT PLYWOOD'!N40)</f>
        <v/>
      </c>
      <c r="E37" s="24" t="str">
        <f>IF('Simpl. all tex-DT PLYWOOD'!O40=0,"",'Simpl. all tex-DT PLYWOOD'!O40)</f>
        <v/>
      </c>
      <c r="F37" s="24" t="str">
        <f>IF('Simpl. all tex-DT PLYWOOD'!P40=0,"",'Simpl. all tex-DT PLYWOOD'!P40)</f>
        <v/>
      </c>
      <c r="G37" s="24" t="str">
        <f>IF('Simpl. all tex-DT PLYWOOD'!Q40=0,"",'Simpl. all tex-DT PLYWOOD'!Q40)</f>
        <v/>
      </c>
      <c r="H37" s="24" t="str">
        <f>IF('Simpl. all tex-DT PLYWOOD'!R40=0,"",'Simpl. all tex-DT PLYWOOD'!R40)</f>
        <v/>
      </c>
      <c r="I37" s="24" t="str">
        <f>IF('Simpl. all tex-DT PLYWOOD'!S40=0,"",'Simpl. all tex-DT PLYWOOD'!S40)</f>
        <v/>
      </c>
      <c r="J37" s="24" t="str">
        <f>IF('Simpl. all tex-DT PLYWOOD'!T40=0,"",'Simpl. all tex-DT PLYWOOD'!T40)</f>
        <v/>
      </c>
      <c r="K37" s="24" t="str">
        <f>IF('Simpl. all tex-DT PLYWOOD'!U40=0,"",'Simpl. all tex-DT PLYWOOD'!U40)</f>
        <v/>
      </c>
      <c r="L37" s="24" t="str">
        <f>IF('Simpl. all tex-DT PLYWOOD'!V40=0,"",'Simpl. all tex-DT PLYWOOD'!V40)</f>
        <v/>
      </c>
      <c r="M37" s="24" t="str">
        <f>IF('Simpl. all tex-DT PLYWOOD'!W40=0,"",'Simpl. all tex-DT PLYWOOD'!W40)</f>
        <v/>
      </c>
      <c r="N37" s="24" t="str">
        <f>IF('Simpl. all tex-DT PLYWOOD'!X40=0,"",'Simpl. all tex-DT PLYWOOD'!X40)</f>
        <v/>
      </c>
      <c r="O37" s="24" t="str">
        <f>IF('Simpl. all tex-DT PLYWOOD'!Y40=0,"",'Simpl. all tex-DT PLYWOOD'!Y40)</f>
        <v/>
      </c>
      <c r="P37" s="24" t="str">
        <f>IF('Simpl. all tex-DT PLYWOOD'!Z40=0,"",'Simpl. all tex-DT PLYWOOD'!Z40)</f>
        <v/>
      </c>
      <c r="Q37" s="352">
        <f t="shared" si="0"/>
        <v>0</v>
      </c>
      <c r="R37" s="16">
        <f>Q37*'Simpl. all tex-DT PLYWOOD'!I40</f>
        <v>0</v>
      </c>
      <c r="S37" s="16">
        <f>Q37*'Simpl. all tex-DT PLYWOOD'!AX40</f>
        <v>0</v>
      </c>
    </row>
    <row r="38" spans="1:19" ht="23.25" customHeight="1">
      <c r="A38" s="23" t="str">
        <f>'Simpl. all tex-DT PLYWOOD'!D41</f>
        <v>SIMPL-2F-T</v>
      </c>
      <c r="B38" s="482" t="s">
        <v>6197</v>
      </c>
      <c r="C38" s="24" t="str">
        <f>IF('Simpl. all tex-DT PLYWOOD'!M41=0,"",'Simpl. all tex-DT PLYWOOD'!M41)</f>
        <v/>
      </c>
      <c r="D38" s="24" t="str">
        <f>IF('Simpl. all tex-DT PLYWOOD'!N41=0,"",'Simpl. all tex-DT PLYWOOD'!N41)</f>
        <v/>
      </c>
      <c r="E38" s="24" t="str">
        <f>IF('Simpl. all tex-DT PLYWOOD'!O41=0,"",'Simpl. all tex-DT PLYWOOD'!O41)</f>
        <v/>
      </c>
      <c r="F38" s="24" t="str">
        <f>IF('Simpl. all tex-DT PLYWOOD'!P41=0,"",'Simpl. all tex-DT PLYWOOD'!P41)</f>
        <v/>
      </c>
      <c r="G38" s="24" t="str">
        <f>IF('Simpl. all tex-DT PLYWOOD'!Q41=0,"",'Simpl. all tex-DT PLYWOOD'!Q41)</f>
        <v/>
      </c>
      <c r="H38" s="24" t="str">
        <f>IF('Simpl. all tex-DT PLYWOOD'!R41=0,"",'Simpl. all tex-DT PLYWOOD'!R41)</f>
        <v/>
      </c>
      <c r="I38" s="24" t="str">
        <f>IF('Simpl. all tex-DT PLYWOOD'!S41=0,"",'Simpl. all tex-DT PLYWOOD'!S41)</f>
        <v/>
      </c>
      <c r="J38" s="24" t="str">
        <f>IF('Simpl. all tex-DT PLYWOOD'!T41=0,"",'Simpl. all tex-DT PLYWOOD'!T41)</f>
        <v/>
      </c>
      <c r="K38" s="24" t="str">
        <f>IF('Simpl. all tex-DT PLYWOOD'!U41=0,"",'Simpl. all tex-DT PLYWOOD'!U41)</f>
        <v/>
      </c>
      <c r="L38" s="24" t="str">
        <f>IF('Simpl. all tex-DT PLYWOOD'!V41=0,"",'Simpl. all tex-DT PLYWOOD'!V41)</f>
        <v/>
      </c>
      <c r="M38" s="24" t="str">
        <f>IF('Simpl. all tex-DT PLYWOOD'!W41=0,"",'Simpl. all tex-DT PLYWOOD'!W41)</f>
        <v/>
      </c>
      <c r="N38" s="24" t="str">
        <f>IF('Simpl. all tex-DT PLYWOOD'!X41=0,"",'Simpl. all tex-DT PLYWOOD'!X41)</f>
        <v/>
      </c>
      <c r="O38" s="24" t="str">
        <f>IF('Simpl. all tex-DT PLYWOOD'!Y41=0,"",'Simpl. all tex-DT PLYWOOD'!Y41)</f>
        <v/>
      </c>
      <c r="P38" s="24" t="str">
        <f>IF('Simpl. all tex-DT PLYWOOD'!Z41=0,"",'Simpl. all tex-DT PLYWOOD'!Z41)</f>
        <v/>
      </c>
      <c r="Q38" s="352">
        <f t="shared" si="0"/>
        <v>0</v>
      </c>
      <c r="R38" s="16">
        <f>Q38*'Simpl. all tex-DT PLYWOOD'!I41</f>
        <v>0</v>
      </c>
      <c r="S38" s="16">
        <f>Q38*'Simpl. all tex-DT PLYWOOD'!AX41</f>
        <v>0</v>
      </c>
    </row>
    <row r="39" spans="1:19" ht="23.25" customHeight="1">
      <c r="A39" s="23" t="str">
        <f>'Simpl. all tex-DT PLYWOOD'!D42</f>
        <v>SIMPL-2G</v>
      </c>
      <c r="B39" s="482" t="s">
        <v>6196</v>
      </c>
      <c r="C39" s="24" t="str">
        <f>IF('Simpl. all tex-DT PLYWOOD'!M42=0,"",'Simpl. all tex-DT PLYWOOD'!M42)</f>
        <v/>
      </c>
      <c r="D39" s="24" t="str">
        <f>IF('Simpl. all tex-DT PLYWOOD'!N42=0,"",'Simpl. all tex-DT PLYWOOD'!N42)</f>
        <v/>
      </c>
      <c r="E39" s="24" t="str">
        <f>IF('Simpl. all tex-DT PLYWOOD'!O42=0,"",'Simpl. all tex-DT PLYWOOD'!O42)</f>
        <v/>
      </c>
      <c r="F39" s="24" t="str">
        <f>IF('Simpl. all tex-DT PLYWOOD'!P42=0,"",'Simpl. all tex-DT PLYWOOD'!P42)</f>
        <v/>
      </c>
      <c r="G39" s="24" t="str">
        <f>IF('Simpl. all tex-DT PLYWOOD'!Q42=0,"",'Simpl. all tex-DT PLYWOOD'!Q42)</f>
        <v/>
      </c>
      <c r="H39" s="24" t="str">
        <f>IF('Simpl. all tex-DT PLYWOOD'!R42=0,"",'Simpl. all tex-DT PLYWOOD'!R42)</f>
        <v/>
      </c>
      <c r="I39" s="24" t="str">
        <f>IF('Simpl. all tex-DT PLYWOOD'!S42=0,"",'Simpl. all tex-DT PLYWOOD'!S42)</f>
        <v/>
      </c>
      <c r="J39" s="24" t="str">
        <f>IF('Simpl. all tex-DT PLYWOOD'!T42=0,"",'Simpl. all tex-DT PLYWOOD'!T42)</f>
        <v/>
      </c>
      <c r="K39" s="24" t="str">
        <f>IF('Simpl. all tex-DT PLYWOOD'!U42=0,"",'Simpl. all tex-DT PLYWOOD'!U42)</f>
        <v/>
      </c>
      <c r="L39" s="24" t="str">
        <f>IF('Simpl. all tex-DT PLYWOOD'!V42=0,"",'Simpl. all tex-DT PLYWOOD'!V42)</f>
        <v/>
      </c>
      <c r="M39" s="24" t="str">
        <f>IF('Simpl. all tex-DT PLYWOOD'!W42=0,"",'Simpl. all tex-DT PLYWOOD'!W42)</f>
        <v/>
      </c>
      <c r="N39" s="24" t="str">
        <f>IF('Simpl. all tex-DT PLYWOOD'!X42=0,"",'Simpl. all tex-DT PLYWOOD'!X42)</f>
        <v/>
      </c>
      <c r="O39" s="24" t="str">
        <f>IF('Simpl. all tex-DT PLYWOOD'!Y42=0,"",'Simpl. all tex-DT PLYWOOD'!Y42)</f>
        <v/>
      </c>
      <c r="P39" s="24" t="str">
        <f>IF('Simpl. all tex-DT PLYWOOD'!Z42=0,"",'Simpl. all tex-DT PLYWOOD'!Z42)</f>
        <v/>
      </c>
      <c r="Q39" s="352">
        <f t="shared" si="0"/>
        <v>0</v>
      </c>
      <c r="R39" s="16">
        <f>Q39*'Simpl. all tex-DT PLYWOOD'!I42</f>
        <v>0</v>
      </c>
      <c r="S39" s="16">
        <f>Q39*'Simpl. all tex-DT PLYWOOD'!AX42</f>
        <v>0</v>
      </c>
    </row>
    <row r="40" spans="1:19" ht="23.25" customHeight="1">
      <c r="A40" s="23" t="str">
        <f>'Simpl. all tex-DT PLYWOOD'!D43</f>
        <v>SIMPL-2G-T</v>
      </c>
      <c r="B40" s="482" t="s">
        <v>6197</v>
      </c>
      <c r="C40" s="24" t="str">
        <f>IF('Simpl. all tex-DT PLYWOOD'!M43=0,"",'Simpl. all tex-DT PLYWOOD'!M43)</f>
        <v/>
      </c>
      <c r="D40" s="24" t="str">
        <f>IF('Simpl. all tex-DT PLYWOOD'!N43=0,"",'Simpl. all tex-DT PLYWOOD'!N43)</f>
        <v/>
      </c>
      <c r="E40" s="24" t="str">
        <f>IF('Simpl. all tex-DT PLYWOOD'!O43=0,"",'Simpl. all tex-DT PLYWOOD'!O43)</f>
        <v/>
      </c>
      <c r="F40" s="24" t="str">
        <f>IF('Simpl. all tex-DT PLYWOOD'!P43=0,"",'Simpl. all tex-DT PLYWOOD'!P43)</f>
        <v/>
      </c>
      <c r="G40" s="24" t="str">
        <f>IF('Simpl. all tex-DT PLYWOOD'!Q43=0,"",'Simpl. all tex-DT PLYWOOD'!Q43)</f>
        <v/>
      </c>
      <c r="H40" s="24" t="str">
        <f>IF('Simpl. all tex-DT PLYWOOD'!R43=0,"",'Simpl. all tex-DT PLYWOOD'!R43)</f>
        <v/>
      </c>
      <c r="I40" s="24" t="str">
        <f>IF('Simpl. all tex-DT PLYWOOD'!S43=0,"",'Simpl. all tex-DT PLYWOOD'!S43)</f>
        <v/>
      </c>
      <c r="J40" s="24" t="str">
        <f>IF('Simpl. all tex-DT PLYWOOD'!T43=0,"",'Simpl. all tex-DT PLYWOOD'!T43)</f>
        <v/>
      </c>
      <c r="K40" s="24" t="str">
        <f>IF('Simpl. all tex-DT PLYWOOD'!U43=0,"",'Simpl. all tex-DT PLYWOOD'!U43)</f>
        <v/>
      </c>
      <c r="L40" s="24" t="str">
        <f>IF('Simpl. all tex-DT PLYWOOD'!V43=0,"",'Simpl. all tex-DT PLYWOOD'!V43)</f>
        <v/>
      </c>
      <c r="M40" s="24" t="str">
        <f>IF('Simpl. all tex-DT PLYWOOD'!W43=0,"",'Simpl. all tex-DT PLYWOOD'!W43)</f>
        <v/>
      </c>
      <c r="N40" s="24" t="str">
        <f>IF('Simpl. all tex-DT PLYWOOD'!X43=0,"",'Simpl. all tex-DT PLYWOOD'!X43)</f>
        <v/>
      </c>
      <c r="O40" s="24" t="str">
        <f>IF('Simpl. all tex-DT PLYWOOD'!Y43=0,"",'Simpl. all tex-DT PLYWOOD'!Y43)</f>
        <v/>
      </c>
      <c r="P40" s="24" t="str">
        <f>IF('Simpl. all tex-DT PLYWOOD'!Z43=0,"",'Simpl. all tex-DT PLYWOOD'!Z43)</f>
        <v/>
      </c>
      <c r="Q40" s="352">
        <f t="shared" si="0"/>
        <v>0</v>
      </c>
      <c r="R40" s="16">
        <f>Q40*'Simpl. all tex-DT PLYWOOD'!I43</f>
        <v>0</v>
      </c>
      <c r="S40" s="16">
        <f>Q40*'Simpl. all tex-DT PLYWOOD'!AX43</f>
        <v>0</v>
      </c>
    </row>
    <row r="41" spans="1:19" ht="23.25" customHeight="1">
      <c r="A41" s="23" t="str">
        <f>'Simpl. all tex-DT PLYWOOD'!D44</f>
        <v>SIMPL-2H</v>
      </c>
      <c r="B41" s="482" t="s">
        <v>6196</v>
      </c>
      <c r="C41" s="24" t="str">
        <f>IF('Simpl. all tex-DT PLYWOOD'!M44=0,"",'Simpl. all tex-DT PLYWOOD'!M44)</f>
        <v/>
      </c>
      <c r="D41" s="24" t="str">
        <f>IF('Simpl. all tex-DT PLYWOOD'!N44=0,"",'Simpl. all tex-DT PLYWOOD'!N44)</f>
        <v/>
      </c>
      <c r="E41" s="24" t="str">
        <f>IF('Simpl. all tex-DT PLYWOOD'!O44=0,"",'Simpl. all tex-DT PLYWOOD'!O44)</f>
        <v/>
      </c>
      <c r="F41" s="24" t="str">
        <f>IF('Simpl. all tex-DT PLYWOOD'!P44=0,"",'Simpl. all tex-DT PLYWOOD'!P44)</f>
        <v/>
      </c>
      <c r="G41" s="24" t="str">
        <f>IF('Simpl. all tex-DT PLYWOOD'!Q44=0,"",'Simpl. all tex-DT PLYWOOD'!Q44)</f>
        <v/>
      </c>
      <c r="H41" s="24" t="str">
        <f>IF('Simpl. all tex-DT PLYWOOD'!R44=0,"",'Simpl. all tex-DT PLYWOOD'!R44)</f>
        <v/>
      </c>
      <c r="I41" s="24" t="str">
        <f>IF('Simpl. all tex-DT PLYWOOD'!S44=0,"",'Simpl. all tex-DT PLYWOOD'!S44)</f>
        <v/>
      </c>
      <c r="J41" s="24" t="str">
        <f>IF('Simpl. all tex-DT PLYWOOD'!T44=0,"",'Simpl. all tex-DT PLYWOOD'!T44)</f>
        <v/>
      </c>
      <c r="K41" s="24" t="str">
        <f>IF('Simpl. all tex-DT PLYWOOD'!U44=0,"",'Simpl. all tex-DT PLYWOOD'!U44)</f>
        <v/>
      </c>
      <c r="L41" s="24" t="str">
        <f>IF('Simpl. all tex-DT PLYWOOD'!V44=0,"",'Simpl. all tex-DT PLYWOOD'!V44)</f>
        <v/>
      </c>
      <c r="M41" s="24" t="str">
        <f>IF('Simpl. all tex-DT PLYWOOD'!W44=0,"",'Simpl. all tex-DT PLYWOOD'!W44)</f>
        <v/>
      </c>
      <c r="N41" s="24" t="str">
        <f>IF('Simpl. all tex-DT PLYWOOD'!X44=0,"",'Simpl. all tex-DT PLYWOOD'!X44)</f>
        <v/>
      </c>
      <c r="O41" s="24" t="str">
        <f>IF('Simpl. all tex-DT PLYWOOD'!Y44=0,"",'Simpl. all tex-DT PLYWOOD'!Y44)</f>
        <v/>
      </c>
      <c r="P41" s="24" t="str">
        <f>IF('Simpl. all tex-DT PLYWOOD'!Z44=0,"",'Simpl. all tex-DT PLYWOOD'!Z44)</f>
        <v/>
      </c>
      <c r="Q41" s="352">
        <f t="shared" si="0"/>
        <v>0</v>
      </c>
      <c r="R41" s="16">
        <f>Q41*'Simpl. all tex-DT PLYWOOD'!I44</f>
        <v>0</v>
      </c>
      <c r="S41" s="16">
        <f>Q41*'Simpl. all tex-DT PLYWOOD'!AX44</f>
        <v>0</v>
      </c>
    </row>
    <row r="42" spans="1:19" ht="23.25" customHeight="1">
      <c r="A42" s="23" t="str">
        <f>'Simpl. all tex-DT PLYWOOD'!D45</f>
        <v>SIMPL-2H-T</v>
      </c>
      <c r="B42" s="482" t="s">
        <v>6197</v>
      </c>
      <c r="C42" s="24" t="str">
        <f>IF('Simpl. all tex-DT PLYWOOD'!M45=0,"",'Simpl. all tex-DT PLYWOOD'!M45)</f>
        <v/>
      </c>
      <c r="D42" s="24" t="str">
        <f>IF('Simpl. all tex-DT PLYWOOD'!N45=0,"",'Simpl. all tex-DT PLYWOOD'!N45)</f>
        <v/>
      </c>
      <c r="E42" s="24" t="str">
        <f>IF('Simpl. all tex-DT PLYWOOD'!O45=0,"",'Simpl. all tex-DT PLYWOOD'!O45)</f>
        <v/>
      </c>
      <c r="F42" s="24" t="str">
        <f>IF('Simpl. all tex-DT PLYWOOD'!P45=0,"",'Simpl. all tex-DT PLYWOOD'!P45)</f>
        <v/>
      </c>
      <c r="G42" s="24" t="str">
        <f>IF('Simpl. all tex-DT PLYWOOD'!Q45=0,"",'Simpl. all tex-DT PLYWOOD'!Q45)</f>
        <v/>
      </c>
      <c r="H42" s="24" t="str">
        <f>IF('Simpl. all tex-DT PLYWOOD'!R45=0,"",'Simpl. all tex-DT PLYWOOD'!R45)</f>
        <v/>
      </c>
      <c r="I42" s="24" t="str">
        <f>IF('Simpl. all tex-DT PLYWOOD'!S45=0,"",'Simpl. all tex-DT PLYWOOD'!S45)</f>
        <v/>
      </c>
      <c r="J42" s="24" t="str">
        <f>IF('Simpl. all tex-DT PLYWOOD'!T45=0,"",'Simpl. all tex-DT PLYWOOD'!T45)</f>
        <v/>
      </c>
      <c r="K42" s="24" t="str">
        <f>IF('Simpl. all tex-DT PLYWOOD'!U45=0,"",'Simpl. all tex-DT PLYWOOD'!U45)</f>
        <v/>
      </c>
      <c r="L42" s="24" t="str">
        <f>IF('Simpl. all tex-DT PLYWOOD'!V45=0,"",'Simpl. all tex-DT PLYWOOD'!V45)</f>
        <v/>
      </c>
      <c r="M42" s="24" t="str">
        <f>IF('Simpl. all tex-DT PLYWOOD'!W45=0,"",'Simpl. all tex-DT PLYWOOD'!W45)</f>
        <v/>
      </c>
      <c r="N42" s="24" t="str">
        <f>IF('Simpl. all tex-DT PLYWOOD'!X45=0,"",'Simpl. all tex-DT PLYWOOD'!X45)</f>
        <v/>
      </c>
      <c r="O42" s="24" t="str">
        <f>IF('Simpl. all tex-DT PLYWOOD'!Y45=0,"",'Simpl. all tex-DT PLYWOOD'!Y45)</f>
        <v/>
      </c>
      <c r="P42" s="24" t="str">
        <f>IF('Simpl. all tex-DT PLYWOOD'!Z45=0,"",'Simpl. all tex-DT PLYWOOD'!Z45)</f>
        <v/>
      </c>
      <c r="Q42" s="352">
        <f t="shared" si="0"/>
        <v>0</v>
      </c>
      <c r="R42" s="16">
        <f>Q42*'Simpl. all tex-DT PLYWOOD'!I45</f>
        <v>0</v>
      </c>
      <c r="S42" s="16">
        <f>Q42*'Simpl. all tex-DT PLYWOOD'!AX45</f>
        <v>0</v>
      </c>
    </row>
    <row r="43" spans="1:19" ht="23.25" customHeight="1">
      <c r="A43" s="23" t="str">
        <f>'Simpl. all tex-DT PLYWOOD'!D46</f>
        <v>3 - TRAPEZ</v>
      </c>
      <c r="B43" s="482"/>
      <c r="C43" s="24" t="str">
        <f>IF('Simpl. all tex-DT PLYWOOD'!M46=0,"",'Simpl. all tex-DT PLYWOOD'!M46)</f>
        <v/>
      </c>
      <c r="D43" s="24" t="str">
        <f>IF('Simpl. all tex-DT PLYWOOD'!N46=0,"",'Simpl. all tex-DT PLYWOOD'!N46)</f>
        <v/>
      </c>
      <c r="E43" s="24" t="str">
        <f>IF('Simpl. all tex-DT PLYWOOD'!O46=0,"",'Simpl. all tex-DT PLYWOOD'!O46)</f>
        <v/>
      </c>
      <c r="F43" s="24" t="str">
        <f>IF('Simpl. all tex-DT PLYWOOD'!P46=0,"",'Simpl. all tex-DT PLYWOOD'!P46)</f>
        <v/>
      </c>
      <c r="G43" s="24" t="str">
        <f>IF('Simpl. all tex-DT PLYWOOD'!Q46=0,"",'Simpl. all tex-DT PLYWOOD'!Q46)</f>
        <v/>
      </c>
      <c r="H43" s="24" t="str">
        <f>IF('Simpl. all tex-DT PLYWOOD'!R46=0,"",'Simpl. all tex-DT PLYWOOD'!R46)</f>
        <v/>
      </c>
      <c r="I43" s="24" t="str">
        <f>IF('Simpl. all tex-DT PLYWOOD'!S46=0,"",'Simpl. all tex-DT PLYWOOD'!S46)</f>
        <v/>
      </c>
      <c r="J43" s="24" t="str">
        <f>IF('Simpl. all tex-DT PLYWOOD'!T46=0,"",'Simpl. all tex-DT PLYWOOD'!T46)</f>
        <v/>
      </c>
      <c r="K43" s="24" t="str">
        <f>IF('Simpl. all tex-DT PLYWOOD'!U46=0,"",'Simpl. all tex-DT PLYWOOD'!U46)</f>
        <v/>
      </c>
      <c r="L43" s="24" t="str">
        <f>IF('Simpl. all tex-DT PLYWOOD'!V46=0,"",'Simpl. all tex-DT PLYWOOD'!V46)</f>
        <v/>
      </c>
      <c r="M43" s="24" t="str">
        <f>IF('Simpl. all tex-DT PLYWOOD'!W46=0,"",'Simpl. all tex-DT PLYWOOD'!W46)</f>
        <v/>
      </c>
      <c r="N43" s="24" t="str">
        <f>IF('Simpl. all tex-DT PLYWOOD'!X46=0,"",'Simpl. all tex-DT PLYWOOD'!X46)</f>
        <v/>
      </c>
      <c r="O43" s="24" t="str">
        <f>IF('Simpl. all tex-DT PLYWOOD'!Y46=0,"",'Simpl. all tex-DT PLYWOOD'!Y46)</f>
        <v/>
      </c>
      <c r="P43" s="24" t="str">
        <f>IF('Simpl. all tex-DT PLYWOOD'!Z46=0,"",'Simpl. all tex-DT PLYWOOD'!Z46)</f>
        <v/>
      </c>
      <c r="Q43" s="352">
        <f t="shared" si="0"/>
        <v>0</v>
      </c>
      <c r="R43" s="16">
        <f>Q43*'Simpl. all tex-DT PLYWOOD'!I46</f>
        <v>0</v>
      </c>
      <c r="S43" s="16">
        <f>Q43*'Simpl. all tex-DT PLYWOOD'!AX46</f>
        <v>0</v>
      </c>
    </row>
    <row r="44" spans="1:19" ht="23.25" customHeight="1">
      <c r="A44" s="23" t="str">
        <f>'Simpl. all tex-DT PLYWOOD'!D47</f>
        <v>SIMPL-3A</v>
      </c>
      <c r="B44" s="482" t="s">
        <v>6196</v>
      </c>
      <c r="C44" s="24" t="str">
        <f>IF('Simpl. all tex-DT PLYWOOD'!M47=0,"",'Simpl. all tex-DT PLYWOOD'!M47)</f>
        <v/>
      </c>
      <c r="D44" s="24" t="str">
        <f>IF('Simpl. all tex-DT PLYWOOD'!N47=0,"",'Simpl. all tex-DT PLYWOOD'!N47)</f>
        <v/>
      </c>
      <c r="E44" s="24" t="str">
        <f>IF('Simpl. all tex-DT PLYWOOD'!O47=0,"",'Simpl. all tex-DT PLYWOOD'!O47)</f>
        <v/>
      </c>
      <c r="F44" s="24" t="str">
        <f>IF('Simpl. all tex-DT PLYWOOD'!P47=0,"",'Simpl. all tex-DT PLYWOOD'!P47)</f>
        <v/>
      </c>
      <c r="G44" s="24" t="str">
        <f>IF('Simpl. all tex-DT PLYWOOD'!Q47=0,"",'Simpl. all tex-DT PLYWOOD'!Q47)</f>
        <v/>
      </c>
      <c r="H44" s="24" t="str">
        <f>IF('Simpl. all tex-DT PLYWOOD'!R47=0,"",'Simpl. all tex-DT PLYWOOD'!R47)</f>
        <v/>
      </c>
      <c r="I44" s="24" t="str">
        <f>IF('Simpl. all tex-DT PLYWOOD'!S47=0,"",'Simpl. all tex-DT PLYWOOD'!S47)</f>
        <v/>
      </c>
      <c r="J44" s="24" t="str">
        <f>IF('Simpl. all tex-DT PLYWOOD'!T47=0,"",'Simpl. all tex-DT PLYWOOD'!T47)</f>
        <v/>
      </c>
      <c r="K44" s="24" t="str">
        <f>IF('Simpl. all tex-DT PLYWOOD'!U47=0,"",'Simpl. all tex-DT PLYWOOD'!U47)</f>
        <v/>
      </c>
      <c r="L44" s="24" t="str">
        <f>IF('Simpl. all tex-DT PLYWOOD'!V47=0,"",'Simpl. all tex-DT PLYWOOD'!V47)</f>
        <v/>
      </c>
      <c r="M44" s="24" t="str">
        <f>IF('Simpl. all tex-DT PLYWOOD'!W47=0,"",'Simpl. all tex-DT PLYWOOD'!W47)</f>
        <v/>
      </c>
      <c r="N44" s="24" t="str">
        <f>IF('Simpl. all tex-DT PLYWOOD'!X47=0,"",'Simpl. all tex-DT PLYWOOD'!X47)</f>
        <v/>
      </c>
      <c r="O44" s="24" t="str">
        <f>IF('Simpl. all tex-DT PLYWOOD'!Y47=0,"",'Simpl. all tex-DT PLYWOOD'!Y47)</f>
        <v/>
      </c>
      <c r="P44" s="24" t="str">
        <f>IF('Simpl. all tex-DT PLYWOOD'!Z47=0,"",'Simpl. all tex-DT PLYWOOD'!Z47)</f>
        <v/>
      </c>
      <c r="Q44" s="352">
        <f t="shared" si="0"/>
        <v>0</v>
      </c>
      <c r="R44" s="16">
        <f>Q44*'Simpl. all tex-DT PLYWOOD'!I47</f>
        <v>0</v>
      </c>
      <c r="S44" s="16">
        <f>Q44*'Simpl. all tex-DT PLYWOOD'!AX47</f>
        <v>0</v>
      </c>
    </row>
    <row r="45" spans="1:19" ht="23.25" customHeight="1">
      <c r="A45" s="23" t="str">
        <f>'Simpl. all tex-DT PLYWOOD'!D48</f>
        <v>SIMPL-3A-T</v>
      </c>
      <c r="B45" s="482" t="s">
        <v>6197</v>
      </c>
      <c r="C45" s="24" t="str">
        <f>IF('Simpl. all tex-DT PLYWOOD'!M48=0,"",'Simpl. all tex-DT PLYWOOD'!M48)</f>
        <v/>
      </c>
      <c r="D45" s="24" t="str">
        <f>IF('Simpl. all tex-DT PLYWOOD'!N48=0,"",'Simpl. all tex-DT PLYWOOD'!N48)</f>
        <v/>
      </c>
      <c r="E45" s="24" t="str">
        <f>IF('Simpl. all tex-DT PLYWOOD'!O48=0,"",'Simpl. all tex-DT PLYWOOD'!O48)</f>
        <v/>
      </c>
      <c r="F45" s="24" t="str">
        <f>IF('Simpl. all tex-DT PLYWOOD'!P48=0,"",'Simpl. all tex-DT PLYWOOD'!P48)</f>
        <v/>
      </c>
      <c r="G45" s="24" t="str">
        <f>IF('Simpl. all tex-DT PLYWOOD'!Q48=0,"",'Simpl. all tex-DT PLYWOOD'!Q48)</f>
        <v/>
      </c>
      <c r="H45" s="24" t="str">
        <f>IF('Simpl. all tex-DT PLYWOOD'!R48=0,"",'Simpl. all tex-DT PLYWOOD'!R48)</f>
        <v/>
      </c>
      <c r="I45" s="24" t="str">
        <f>IF('Simpl. all tex-DT PLYWOOD'!S48=0,"",'Simpl. all tex-DT PLYWOOD'!S48)</f>
        <v/>
      </c>
      <c r="J45" s="24" t="str">
        <f>IF('Simpl. all tex-DT PLYWOOD'!T48=0,"",'Simpl. all tex-DT PLYWOOD'!T48)</f>
        <v/>
      </c>
      <c r="K45" s="24" t="str">
        <f>IF('Simpl. all tex-DT PLYWOOD'!U48=0,"",'Simpl. all tex-DT PLYWOOD'!U48)</f>
        <v/>
      </c>
      <c r="L45" s="24" t="str">
        <f>IF('Simpl. all tex-DT PLYWOOD'!V48=0,"",'Simpl. all tex-DT PLYWOOD'!V48)</f>
        <v/>
      </c>
      <c r="M45" s="24" t="str">
        <f>IF('Simpl. all tex-DT PLYWOOD'!W48=0,"",'Simpl. all tex-DT PLYWOOD'!W48)</f>
        <v/>
      </c>
      <c r="N45" s="24" t="str">
        <f>IF('Simpl. all tex-DT PLYWOOD'!X48=0,"",'Simpl. all tex-DT PLYWOOD'!X48)</f>
        <v/>
      </c>
      <c r="O45" s="24" t="str">
        <f>IF('Simpl. all tex-DT PLYWOOD'!Y48=0,"",'Simpl. all tex-DT PLYWOOD'!Y48)</f>
        <v/>
      </c>
      <c r="P45" s="24" t="str">
        <f>IF('Simpl. all tex-DT PLYWOOD'!Z48=0,"",'Simpl. all tex-DT PLYWOOD'!Z48)</f>
        <v/>
      </c>
      <c r="Q45" s="352">
        <f t="shared" si="0"/>
        <v>0</v>
      </c>
      <c r="R45" s="16">
        <f>Q45*'Simpl. all tex-DT PLYWOOD'!I48</f>
        <v>0</v>
      </c>
      <c r="S45" s="16">
        <f>Q45*'Simpl. all tex-DT PLYWOOD'!AX48</f>
        <v>0</v>
      </c>
    </row>
    <row r="46" spans="1:19" ht="23.25" customHeight="1">
      <c r="A46" s="23" t="str">
        <f>'Simpl. all tex-DT PLYWOOD'!D49</f>
        <v>SIMPL-3B</v>
      </c>
      <c r="B46" s="482" t="s">
        <v>6196</v>
      </c>
      <c r="C46" s="24" t="str">
        <f>IF('Simpl. all tex-DT PLYWOOD'!M49=0,"",'Simpl. all tex-DT PLYWOOD'!M49)</f>
        <v/>
      </c>
      <c r="D46" s="24" t="str">
        <f>IF('Simpl. all tex-DT PLYWOOD'!N49=0,"",'Simpl. all tex-DT PLYWOOD'!N49)</f>
        <v/>
      </c>
      <c r="E46" s="24" t="str">
        <f>IF('Simpl. all tex-DT PLYWOOD'!O49=0,"",'Simpl. all tex-DT PLYWOOD'!O49)</f>
        <v/>
      </c>
      <c r="F46" s="24" t="str">
        <f>IF('Simpl. all tex-DT PLYWOOD'!P49=0,"",'Simpl. all tex-DT PLYWOOD'!P49)</f>
        <v/>
      </c>
      <c r="G46" s="24" t="str">
        <f>IF('Simpl. all tex-DT PLYWOOD'!Q49=0,"",'Simpl. all tex-DT PLYWOOD'!Q49)</f>
        <v/>
      </c>
      <c r="H46" s="24" t="str">
        <f>IF('Simpl. all tex-DT PLYWOOD'!R49=0,"",'Simpl. all tex-DT PLYWOOD'!R49)</f>
        <v/>
      </c>
      <c r="I46" s="24" t="str">
        <f>IF('Simpl. all tex-DT PLYWOOD'!S49=0,"",'Simpl. all tex-DT PLYWOOD'!S49)</f>
        <v/>
      </c>
      <c r="J46" s="24" t="str">
        <f>IF('Simpl. all tex-DT PLYWOOD'!T49=0,"",'Simpl. all tex-DT PLYWOOD'!T49)</f>
        <v/>
      </c>
      <c r="K46" s="24" t="str">
        <f>IF('Simpl. all tex-DT PLYWOOD'!U49=0,"",'Simpl. all tex-DT PLYWOOD'!U49)</f>
        <v/>
      </c>
      <c r="L46" s="24" t="str">
        <f>IF('Simpl. all tex-DT PLYWOOD'!V49=0,"",'Simpl. all tex-DT PLYWOOD'!V49)</f>
        <v/>
      </c>
      <c r="M46" s="24" t="str">
        <f>IF('Simpl. all tex-DT PLYWOOD'!W49=0,"",'Simpl. all tex-DT PLYWOOD'!W49)</f>
        <v/>
      </c>
      <c r="N46" s="24" t="str">
        <f>IF('Simpl. all tex-DT PLYWOOD'!X49=0,"",'Simpl. all tex-DT PLYWOOD'!X49)</f>
        <v/>
      </c>
      <c r="O46" s="24" t="str">
        <f>IF('Simpl. all tex-DT PLYWOOD'!Y49=0,"",'Simpl. all tex-DT PLYWOOD'!Y49)</f>
        <v/>
      </c>
      <c r="P46" s="24" t="str">
        <f>IF('Simpl. all tex-DT PLYWOOD'!Z49=0,"",'Simpl. all tex-DT PLYWOOD'!Z49)</f>
        <v/>
      </c>
      <c r="Q46" s="352">
        <f t="shared" si="0"/>
        <v>0</v>
      </c>
      <c r="R46" s="16">
        <f>Q46*'Simpl. all tex-DT PLYWOOD'!I49</f>
        <v>0</v>
      </c>
      <c r="S46" s="16">
        <f>Q46*'Simpl. all tex-DT PLYWOOD'!AX49</f>
        <v>0</v>
      </c>
    </row>
    <row r="47" spans="1:19" ht="23.25" customHeight="1">
      <c r="A47" s="23" t="str">
        <f>'Simpl. all tex-DT PLYWOOD'!D50</f>
        <v>SIMPL-3B-T</v>
      </c>
      <c r="B47" s="482" t="s">
        <v>6197</v>
      </c>
      <c r="C47" s="24" t="str">
        <f>IF('Simpl. all tex-DT PLYWOOD'!M50=0,"",'Simpl. all tex-DT PLYWOOD'!M50)</f>
        <v/>
      </c>
      <c r="D47" s="24" t="str">
        <f>IF('Simpl. all tex-DT PLYWOOD'!N50=0,"",'Simpl. all tex-DT PLYWOOD'!N50)</f>
        <v/>
      </c>
      <c r="E47" s="24" t="str">
        <f>IF('Simpl. all tex-DT PLYWOOD'!O50=0,"",'Simpl. all tex-DT PLYWOOD'!O50)</f>
        <v/>
      </c>
      <c r="F47" s="24" t="str">
        <f>IF('Simpl. all tex-DT PLYWOOD'!P50=0,"",'Simpl. all tex-DT PLYWOOD'!P50)</f>
        <v/>
      </c>
      <c r="G47" s="24" t="str">
        <f>IF('Simpl. all tex-DT PLYWOOD'!Q50=0,"",'Simpl. all tex-DT PLYWOOD'!Q50)</f>
        <v/>
      </c>
      <c r="H47" s="24" t="str">
        <f>IF('Simpl. all tex-DT PLYWOOD'!R50=0,"",'Simpl. all tex-DT PLYWOOD'!R50)</f>
        <v/>
      </c>
      <c r="I47" s="24" t="str">
        <f>IF('Simpl. all tex-DT PLYWOOD'!S50=0,"",'Simpl. all tex-DT PLYWOOD'!S50)</f>
        <v/>
      </c>
      <c r="J47" s="24" t="str">
        <f>IF('Simpl. all tex-DT PLYWOOD'!T50=0,"",'Simpl. all tex-DT PLYWOOD'!T50)</f>
        <v/>
      </c>
      <c r="K47" s="24" t="str">
        <f>IF('Simpl. all tex-DT PLYWOOD'!U50=0,"",'Simpl. all tex-DT PLYWOOD'!U50)</f>
        <v/>
      </c>
      <c r="L47" s="24" t="str">
        <f>IF('Simpl. all tex-DT PLYWOOD'!V50=0,"",'Simpl. all tex-DT PLYWOOD'!V50)</f>
        <v/>
      </c>
      <c r="M47" s="24" t="str">
        <f>IF('Simpl. all tex-DT PLYWOOD'!W50=0,"",'Simpl. all tex-DT PLYWOOD'!W50)</f>
        <v/>
      </c>
      <c r="N47" s="24" t="str">
        <f>IF('Simpl. all tex-DT PLYWOOD'!X50=0,"",'Simpl. all tex-DT PLYWOOD'!X50)</f>
        <v/>
      </c>
      <c r="O47" s="24" t="str">
        <f>IF('Simpl. all tex-DT PLYWOOD'!Y50=0,"",'Simpl. all tex-DT PLYWOOD'!Y50)</f>
        <v/>
      </c>
      <c r="P47" s="24" t="str">
        <f>IF('Simpl. all tex-DT PLYWOOD'!Z50=0,"",'Simpl. all tex-DT PLYWOOD'!Z50)</f>
        <v/>
      </c>
      <c r="Q47" s="352">
        <f t="shared" si="0"/>
        <v>0</v>
      </c>
      <c r="R47" s="16">
        <f>Q47*'Simpl. all tex-DT PLYWOOD'!I50</f>
        <v>0</v>
      </c>
      <c r="S47" s="16">
        <f>Q47*'Simpl. all tex-DT PLYWOOD'!AX50</f>
        <v>0</v>
      </c>
    </row>
    <row r="48" spans="1:19" ht="23.25" customHeight="1">
      <c r="A48" s="23" t="str">
        <f>'Simpl. all tex-DT PLYWOOD'!D51</f>
        <v>SIMPL-3C</v>
      </c>
      <c r="B48" s="482" t="s">
        <v>6196</v>
      </c>
      <c r="C48" s="24" t="str">
        <f>IF('Simpl. all tex-DT PLYWOOD'!M51=0,"",'Simpl. all tex-DT PLYWOOD'!M51)</f>
        <v/>
      </c>
      <c r="D48" s="24" t="str">
        <f>IF('Simpl. all tex-DT PLYWOOD'!N51=0,"",'Simpl. all tex-DT PLYWOOD'!N51)</f>
        <v/>
      </c>
      <c r="E48" s="24" t="str">
        <f>IF('Simpl. all tex-DT PLYWOOD'!O51=0,"",'Simpl. all tex-DT PLYWOOD'!O51)</f>
        <v/>
      </c>
      <c r="F48" s="24" t="str">
        <f>IF('Simpl. all tex-DT PLYWOOD'!P51=0,"",'Simpl. all tex-DT PLYWOOD'!P51)</f>
        <v/>
      </c>
      <c r="G48" s="24" t="str">
        <f>IF('Simpl. all tex-DT PLYWOOD'!Q51=0,"",'Simpl. all tex-DT PLYWOOD'!Q51)</f>
        <v/>
      </c>
      <c r="H48" s="24" t="str">
        <f>IF('Simpl. all tex-DT PLYWOOD'!R51=0,"",'Simpl. all tex-DT PLYWOOD'!R51)</f>
        <v/>
      </c>
      <c r="I48" s="24" t="str">
        <f>IF('Simpl. all tex-DT PLYWOOD'!S51=0,"",'Simpl. all tex-DT PLYWOOD'!S51)</f>
        <v/>
      </c>
      <c r="J48" s="24" t="str">
        <f>IF('Simpl. all tex-DT PLYWOOD'!T51=0,"",'Simpl. all tex-DT PLYWOOD'!T51)</f>
        <v/>
      </c>
      <c r="K48" s="24" t="str">
        <f>IF('Simpl. all tex-DT PLYWOOD'!U51=0,"",'Simpl. all tex-DT PLYWOOD'!U51)</f>
        <v/>
      </c>
      <c r="L48" s="24" t="str">
        <f>IF('Simpl. all tex-DT PLYWOOD'!V51=0,"",'Simpl. all tex-DT PLYWOOD'!V51)</f>
        <v/>
      </c>
      <c r="M48" s="24" t="str">
        <f>IF('Simpl. all tex-DT PLYWOOD'!W51=0,"",'Simpl. all tex-DT PLYWOOD'!W51)</f>
        <v/>
      </c>
      <c r="N48" s="24" t="str">
        <f>IF('Simpl. all tex-DT PLYWOOD'!X51=0,"",'Simpl. all tex-DT PLYWOOD'!X51)</f>
        <v/>
      </c>
      <c r="O48" s="24" t="str">
        <f>IF('Simpl. all tex-DT PLYWOOD'!Y51=0,"",'Simpl. all tex-DT PLYWOOD'!Y51)</f>
        <v/>
      </c>
      <c r="P48" s="24" t="str">
        <f>IF('Simpl. all tex-DT PLYWOOD'!Z51=0,"",'Simpl. all tex-DT PLYWOOD'!Z51)</f>
        <v/>
      </c>
      <c r="Q48" s="352">
        <f t="shared" si="0"/>
        <v>0</v>
      </c>
      <c r="R48" s="16">
        <f>Q48*'Simpl. all tex-DT PLYWOOD'!I51</f>
        <v>0</v>
      </c>
      <c r="S48" s="16">
        <f>Q48*'Simpl. all tex-DT PLYWOOD'!AX51</f>
        <v>0</v>
      </c>
    </row>
    <row r="49" spans="1:19" ht="23.25" customHeight="1">
      <c r="A49" s="23" t="str">
        <f>'Simpl. all tex-DT PLYWOOD'!D52</f>
        <v>SIMPL-3C-T</v>
      </c>
      <c r="B49" s="482" t="s">
        <v>6197</v>
      </c>
      <c r="C49" s="24" t="str">
        <f>IF('Simpl. all tex-DT PLYWOOD'!M52=0,"",'Simpl. all tex-DT PLYWOOD'!M52)</f>
        <v/>
      </c>
      <c r="D49" s="24" t="str">
        <f>IF('Simpl. all tex-DT PLYWOOD'!N52=0,"",'Simpl. all tex-DT PLYWOOD'!N52)</f>
        <v/>
      </c>
      <c r="E49" s="24" t="str">
        <f>IF('Simpl. all tex-DT PLYWOOD'!O52=0,"",'Simpl. all tex-DT PLYWOOD'!O52)</f>
        <v/>
      </c>
      <c r="F49" s="24" t="str">
        <f>IF('Simpl. all tex-DT PLYWOOD'!P52=0,"",'Simpl. all tex-DT PLYWOOD'!P52)</f>
        <v/>
      </c>
      <c r="G49" s="24" t="str">
        <f>IF('Simpl. all tex-DT PLYWOOD'!Q52=0,"",'Simpl. all tex-DT PLYWOOD'!Q52)</f>
        <v/>
      </c>
      <c r="H49" s="24" t="str">
        <f>IF('Simpl. all tex-DT PLYWOOD'!R52=0,"",'Simpl. all tex-DT PLYWOOD'!R52)</f>
        <v/>
      </c>
      <c r="I49" s="24" t="str">
        <f>IF('Simpl. all tex-DT PLYWOOD'!S52=0,"",'Simpl. all tex-DT PLYWOOD'!S52)</f>
        <v/>
      </c>
      <c r="J49" s="24" t="str">
        <f>IF('Simpl. all tex-DT PLYWOOD'!T52=0,"",'Simpl. all tex-DT PLYWOOD'!T52)</f>
        <v/>
      </c>
      <c r="K49" s="24" t="str">
        <f>IF('Simpl. all tex-DT PLYWOOD'!U52=0,"",'Simpl. all tex-DT PLYWOOD'!U52)</f>
        <v/>
      </c>
      <c r="L49" s="24" t="str">
        <f>IF('Simpl. all tex-DT PLYWOOD'!V52=0,"",'Simpl. all tex-DT PLYWOOD'!V52)</f>
        <v/>
      </c>
      <c r="M49" s="24" t="str">
        <f>IF('Simpl. all tex-DT PLYWOOD'!W52=0,"",'Simpl. all tex-DT PLYWOOD'!W52)</f>
        <v/>
      </c>
      <c r="N49" s="24" t="str">
        <f>IF('Simpl. all tex-DT PLYWOOD'!X52=0,"",'Simpl. all tex-DT PLYWOOD'!X52)</f>
        <v/>
      </c>
      <c r="O49" s="24" t="str">
        <f>IF('Simpl. all tex-DT PLYWOOD'!Y52=0,"",'Simpl. all tex-DT PLYWOOD'!Y52)</f>
        <v/>
      </c>
      <c r="P49" s="24" t="str">
        <f>IF('Simpl. all tex-DT PLYWOOD'!Z52=0,"",'Simpl. all tex-DT PLYWOOD'!Z52)</f>
        <v/>
      </c>
      <c r="Q49" s="352">
        <f t="shared" si="0"/>
        <v>0</v>
      </c>
      <c r="R49" s="16">
        <f>Q49*'Simpl. all tex-DT PLYWOOD'!I52</f>
        <v>0</v>
      </c>
      <c r="S49" s="16">
        <f>Q49*'Simpl. all tex-DT PLYWOOD'!AX52</f>
        <v>0</v>
      </c>
    </row>
    <row r="50" spans="1:19" ht="23.25" customHeight="1">
      <c r="A50" s="23" t="str">
        <f>'Simpl. all tex-DT PLYWOOD'!D53</f>
        <v>SIMPL-3D</v>
      </c>
      <c r="B50" s="482" t="s">
        <v>6196</v>
      </c>
      <c r="C50" s="24" t="str">
        <f>IF('Simpl. all tex-DT PLYWOOD'!M53=0,"",'Simpl. all tex-DT PLYWOOD'!M53)</f>
        <v/>
      </c>
      <c r="D50" s="24" t="str">
        <f>IF('Simpl. all tex-DT PLYWOOD'!N53=0,"",'Simpl. all tex-DT PLYWOOD'!N53)</f>
        <v/>
      </c>
      <c r="E50" s="24" t="str">
        <f>IF('Simpl. all tex-DT PLYWOOD'!O53=0,"",'Simpl. all tex-DT PLYWOOD'!O53)</f>
        <v/>
      </c>
      <c r="F50" s="24" t="str">
        <f>IF('Simpl. all tex-DT PLYWOOD'!P53=0,"",'Simpl. all tex-DT PLYWOOD'!P53)</f>
        <v/>
      </c>
      <c r="G50" s="24" t="str">
        <f>IF('Simpl. all tex-DT PLYWOOD'!Q53=0,"",'Simpl. all tex-DT PLYWOOD'!Q53)</f>
        <v/>
      </c>
      <c r="H50" s="24" t="str">
        <f>IF('Simpl. all tex-DT PLYWOOD'!R53=0,"",'Simpl. all tex-DT PLYWOOD'!R53)</f>
        <v/>
      </c>
      <c r="I50" s="24" t="str">
        <f>IF('Simpl. all tex-DT PLYWOOD'!S53=0,"",'Simpl. all tex-DT PLYWOOD'!S53)</f>
        <v/>
      </c>
      <c r="J50" s="24" t="str">
        <f>IF('Simpl. all tex-DT PLYWOOD'!T53=0,"",'Simpl. all tex-DT PLYWOOD'!T53)</f>
        <v/>
      </c>
      <c r="K50" s="24" t="str">
        <f>IF('Simpl. all tex-DT PLYWOOD'!U53=0,"",'Simpl. all tex-DT PLYWOOD'!U53)</f>
        <v/>
      </c>
      <c r="L50" s="24" t="str">
        <f>IF('Simpl. all tex-DT PLYWOOD'!V53=0,"",'Simpl. all tex-DT PLYWOOD'!V53)</f>
        <v/>
      </c>
      <c r="M50" s="24" t="str">
        <f>IF('Simpl. all tex-DT PLYWOOD'!W53=0,"",'Simpl. all tex-DT PLYWOOD'!W53)</f>
        <v/>
      </c>
      <c r="N50" s="24" t="str">
        <f>IF('Simpl. all tex-DT PLYWOOD'!X53=0,"",'Simpl. all tex-DT PLYWOOD'!X53)</f>
        <v/>
      </c>
      <c r="O50" s="24" t="str">
        <f>IF('Simpl. all tex-DT PLYWOOD'!Y53=0,"",'Simpl. all tex-DT PLYWOOD'!Y53)</f>
        <v/>
      </c>
      <c r="P50" s="24" t="str">
        <f>IF('Simpl. all tex-DT PLYWOOD'!Z53=0,"",'Simpl. all tex-DT PLYWOOD'!Z53)</f>
        <v/>
      </c>
      <c r="Q50" s="352">
        <f t="shared" si="0"/>
        <v>0</v>
      </c>
      <c r="R50" s="16">
        <f>Q50*'Simpl. all tex-DT PLYWOOD'!I53</f>
        <v>0</v>
      </c>
      <c r="S50" s="16">
        <f>Q50*'Simpl. all tex-DT PLYWOOD'!AX53</f>
        <v>0</v>
      </c>
    </row>
    <row r="51" spans="1:19" ht="23.25" customHeight="1">
      <c r="A51" s="23" t="str">
        <f>'Simpl. all tex-DT PLYWOOD'!D54</f>
        <v>SIMPL-3D-T</v>
      </c>
      <c r="B51" s="482" t="s">
        <v>6197</v>
      </c>
      <c r="C51" s="24" t="str">
        <f>IF('Simpl. all tex-DT PLYWOOD'!M54=0,"",'Simpl. all tex-DT PLYWOOD'!M54)</f>
        <v/>
      </c>
      <c r="D51" s="24" t="str">
        <f>IF('Simpl. all tex-DT PLYWOOD'!N54=0,"",'Simpl. all tex-DT PLYWOOD'!N54)</f>
        <v/>
      </c>
      <c r="E51" s="24" t="str">
        <f>IF('Simpl. all tex-DT PLYWOOD'!O54=0,"",'Simpl. all tex-DT PLYWOOD'!O54)</f>
        <v/>
      </c>
      <c r="F51" s="24" t="str">
        <f>IF('Simpl. all tex-DT PLYWOOD'!P54=0,"",'Simpl. all tex-DT PLYWOOD'!P54)</f>
        <v/>
      </c>
      <c r="G51" s="24" t="str">
        <f>IF('Simpl. all tex-DT PLYWOOD'!Q54=0,"",'Simpl. all tex-DT PLYWOOD'!Q54)</f>
        <v/>
      </c>
      <c r="H51" s="24" t="str">
        <f>IF('Simpl. all tex-DT PLYWOOD'!R54=0,"",'Simpl. all tex-DT PLYWOOD'!R54)</f>
        <v/>
      </c>
      <c r="I51" s="24" t="str">
        <f>IF('Simpl. all tex-DT PLYWOOD'!S54=0,"",'Simpl. all tex-DT PLYWOOD'!S54)</f>
        <v/>
      </c>
      <c r="J51" s="24" t="str">
        <f>IF('Simpl. all tex-DT PLYWOOD'!T54=0,"",'Simpl. all tex-DT PLYWOOD'!T54)</f>
        <v/>
      </c>
      <c r="K51" s="24" t="str">
        <f>IF('Simpl. all tex-DT PLYWOOD'!U54=0,"",'Simpl. all tex-DT PLYWOOD'!U54)</f>
        <v/>
      </c>
      <c r="L51" s="24" t="str">
        <f>IF('Simpl. all tex-DT PLYWOOD'!V54=0,"",'Simpl. all tex-DT PLYWOOD'!V54)</f>
        <v/>
      </c>
      <c r="M51" s="24" t="str">
        <f>IF('Simpl. all tex-DT PLYWOOD'!W54=0,"",'Simpl. all tex-DT PLYWOOD'!W54)</f>
        <v/>
      </c>
      <c r="N51" s="24" t="str">
        <f>IF('Simpl. all tex-DT PLYWOOD'!X54=0,"",'Simpl. all tex-DT PLYWOOD'!X54)</f>
        <v/>
      </c>
      <c r="O51" s="24" t="str">
        <f>IF('Simpl. all tex-DT PLYWOOD'!Y54=0,"",'Simpl. all tex-DT PLYWOOD'!Y54)</f>
        <v/>
      </c>
      <c r="P51" s="24" t="str">
        <f>IF('Simpl. all tex-DT PLYWOOD'!Z54=0,"",'Simpl. all tex-DT PLYWOOD'!Z54)</f>
        <v/>
      </c>
      <c r="Q51" s="352">
        <f t="shared" si="0"/>
        <v>0</v>
      </c>
      <c r="R51" s="16">
        <f>Q51*'Simpl. all tex-DT PLYWOOD'!I54</f>
        <v>0</v>
      </c>
      <c r="S51" s="16">
        <f>Q51*'Simpl. all tex-DT PLYWOOD'!AX54</f>
        <v>0</v>
      </c>
    </row>
    <row r="52" spans="1:19" ht="23.25" customHeight="1">
      <c r="A52" s="23" t="str">
        <f>'Simpl. all tex-DT PLYWOOD'!D55</f>
        <v>SIMPL-3E</v>
      </c>
      <c r="B52" s="482" t="s">
        <v>6196</v>
      </c>
      <c r="C52" s="24" t="str">
        <f>IF('Simpl. all tex-DT PLYWOOD'!M55=0,"",'Simpl. all tex-DT PLYWOOD'!M55)</f>
        <v/>
      </c>
      <c r="D52" s="24" t="str">
        <f>IF('Simpl. all tex-DT PLYWOOD'!N55=0,"",'Simpl. all tex-DT PLYWOOD'!N55)</f>
        <v/>
      </c>
      <c r="E52" s="24" t="str">
        <f>IF('Simpl. all tex-DT PLYWOOD'!O55=0,"",'Simpl. all tex-DT PLYWOOD'!O55)</f>
        <v/>
      </c>
      <c r="F52" s="24" t="str">
        <f>IF('Simpl. all tex-DT PLYWOOD'!P55=0,"",'Simpl. all tex-DT PLYWOOD'!P55)</f>
        <v/>
      </c>
      <c r="G52" s="24" t="str">
        <f>IF('Simpl. all tex-DT PLYWOOD'!Q55=0,"",'Simpl. all tex-DT PLYWOOD'!Q55)</f>
        <v/>
      </c>
      <c r="H52" s="24" t="str">
        <f>IF('Simpl. all tex-DT PLYWOOD'!R55=0,"",'Simpl. all tex-DT PLYWOOD'!R55)</f>
        <v/>
      </c>
      <c r="I52" s="24" t="str">
        <f>IF('Simpl. all tex-DT PLYWOOD'!S55=0,"",'Simpl. all tex-DT PLYWOOD'!S55)</f>
        <v/>
      </c>
      <c r="J52" s="24" t="str">
        <f>IF('Simpl. all tex-DT PLYWOOD'!T55=0,"",'Simpl. all tex-DT PLYWOOD'!T55)</f>
        <v/>
      </c>
      <c r="K52" s="24" t="str">
        <f>IF('Simpl. all tex-DT PLYWOOD'!U55=0,"",'Simpl. all tex-DT PLYWOOD'!U55)</f>
        <v/>
      </c>
      <c r="L52" s="24" t="str">
        <f>IF('Simpl. all tex-DT PLYWOOD'!V55=0,"",'Simpl. all tex-DT PLYWOOD'!V55)</f>
        <v/>
      </c>
      <c r="M52" s="24" t="str">
        <f>IF('Simpl. all tex-DT PLYWOOD'!W55=0,"",'Simpl. all tex-DT PLYWOOD'!W55)</f>
        <v/>
      </c>
      <c r="N52" s="24" t="str">
        <f>IF('Simpl. all tex-DT PLYWOOD'!X55=0,"",'Simpl. all tex-DT PLYWOOD'!X55)</f>
        <v/>
      </c>
      <c r="O52" s="24" t="str">
        <f>IF('Simpl. all tex-DT PLYWOOD'!Y55=0,"",'Simpl. all tex-DT PLYWOOD'!Y55)</f>
        <v/>
      </c>
      <c r="P52" s="24" t="str">
        <f>IF('Simpl. all tex-DT PLYWOOD'!Z55=0,"",'Simpl. all tex-DT PLYWOOD'!Z55)</f>
        <v/>
      </c>
      <c r="Q52" s="352">
        <f t="shared" si="0"/>
        <v>0</v>
      </c>
      <c r="R52" s="16">
        <f>Q52*'Simpl. all tex-DT PLYWOOD'!I55</f>
        <v>0</v>
      </c>
      <c r="S52" s="16">
        <f>Q52*'Simpl. all tex-DT PLYWOOD'!AX55</f>
        <v>0</v>
      </c>
    </row>
    <row r="53" spans="1:19" ht="23.25" customHeight="1">
      <c r="A53" s="23" t="str">
        <f>'Simpl. all tex-DT PLYWOOD'!D56</f>
        <v>SIMPL-3E-T</v>
      </c>
      <c r="B53" s="482" t="s">
        <v>6197</v>
      </c>
      <c r="C53" s="24" t="str">
        <f>IF('Simpl. all tex-DT PLYWOOD'!M56=0,"",'Simpl. all tex-DT PLYWOOD'!M56)</f>
        <v/>
      </c>
      <c r="D53" s="24" t="str">
        <f>IF('Simpl. all tex-DT PLYWOOD'!N56=0,"",'Simpl. all tex-DT PLYWOOD'!N56)</f>
        <v/>
      </c>
      <c r="E53" s="24" t="str">
        <f>IF('Simpl. all tex-DT PLYWOOD'!O56=0,"",'Simpl. all tex-DT PLYWOOD'!O56)</f>
        <v/>
      </c>
      <c r="F53" s="24" t="str">
        <f>IF('Simpl. all tex-DT PLYWOOD'!P56=0,"",'Simpl. all tex-DT PLYWOOD'!P56)</f>
        <v/>
      </c>
      <c r="G53" s="24" t="str">
        <f>IF('Simpl. all tex-DT PLYWOOD'!Q56=0,"",'Simpl. all tex-DT PLYWOOD'!Q56)</f>
        <v/>
      </c>
      <c r="H53" s="24" t="str">
        <f>IF('Simpl. all tex-DT PLYWOOD'!R56=0,"",'Simpl. all tex-DT PLYWOOD'!R56)</f>
        <v/>
      </c>
      <c r="I53" s="24" t="str">
        <f>IF('Simpl. all tex-DT PLYWOOD'!S56=0,"",'Simpl. all tex-DT PLYWOOD'!S56)</f>
        <v/>
      </c>
      <c r="J53" s="24" t="str">
        <f>IF('Simpl. all tex-DT PLYWOOD'!T56=0,"",'Simpl. all tex-DT PLYWOOD'!T56)</f>
        <v/>
      </c>
      <c r="K53" s="24" t="str">
        <f>IF('Simpl. all tex-DT PLYWOOD'!U56=0,"",'Simpl. all tex-DT PLYWOOD'!U56)</f>
        <v/>
      </c>
      <c r="L53" s="24" t="str">
        <f>IF('Simpl. all tex-DT PLYWOOD'!V56=0,"",'Simpl. all tex-DT PLYWOOD'!V56)</f>
        <v/>
      </c>
      <c r="M53" s="24" t="str">
        <f>IF('Simpl. all tex-DT PLYWOOD'!W56=0,"",'Simpl. all tex-DT PLYWOOD'!W56)</f>
        <v/>
      </c>
      <c r="N53" s="24" t="str">
        <f>IF('Simpl. all tex-DT PLYWOOD'!X56=0,"",'Simpl. all tex-DT PLYWOOD'!X56)</f>
        <v/>
      </c>
      <c r="O53" s="24" t="str">
        <f>IF('Simpl. all tex-DT PLYWOOD'!Y56=0,"",'Simpl. all tex-DT PLYWOOD'!Y56)</f>
        <v/>
      </c>
      <c r="P53" s="24" t="str">
        <f>IF('Simpl. all tex-DT PLYWOOD'!Z56=0,"",'Simpl. all tex-DT PLYWOOD'!Z56)</f>
        <v/>
      </c>
      <c r="Q53" s="352">
        <f t="shared" si="0"/>
        <v>0</v>
      </c>
      <c r="R53" s="16">
        <f>Q53*'Simpl. all tex-DT PLYWOOD'!I56</f>
        <v>0</v>
      </c>
      <c r="S53" s="16">
        <f>Q53*'Simpl. all tex-DT PLYWOOD'!AX56</f>
        <v>0</v>
      </c>
    </row>
    <row r="54" spans="1:19" ht="23.25" customHeight="1">
      <c r="A54" s="23" t="str">
        <f>'Simpl. all tex-DT PLYWOOD'!D57</f>
        <v>SIMPL-3F</v>
      </c>
      <c r="B54" s="482" t="s">
        <v>6196</v>
      </c>
      <c r="C54" s="24" t="str">
        <f>IF('Simpl. all tex-DT PLYWOOD'!M57=0,"",'Simpl. all tex-DT PLYWOOD'!M57)</f>
        <v/>
      </c>
      <c r="D54" s="24" t="str">
        <f>IF('Simpl. all tex-DT PLYWOOD'!N57=0,"",'Simpl. all tex-DT PLYWOOD'!N57)</f>
        <v/>
      </c>
      <c r="E54" s="24" t="str">
        <f>IF('Simpl. all tex-DT PLYWOOD'!O57=0,"",'Simpl. all tex-DT PLYWOOD'!O57)</f>
        <v/>
      </c>
      <c r="F54" s="24" t="str">
        <f>IF('Simpl. all tex-DT PLYWOOD'!P57=0,"",'Simpl. all tex-DT PLYWOOD'!P57)</f>
        <v/>
      </c>
      <c r="G54" s="24" t="str">
        <f>IF('Simpl. all tex-DT PLYWOOD'!Q57=0,"",'Simpl. all tex-DT PLYWOOD'!Q57)</f>
        <v/>
      </c>
      <c r="H54" s="24" t="str">
        <f>IF('Simpl. all tex-DT PLYWOOD'!R57=0,"",'Simpl. all tex-DT PLYWOOD'!R57)</f>
        <v/>
      </c>
      <c r="I54" s="24" t="str">
        <f>IF('Simpl. all tex-DT PLYWOOD'!S57=0,"",'Simpl. all tex-DT PLYWOOD'!S57)</f>
        <v/>
      </c>
      <c r="J54" s="24" t="str">
        <f>IF('Simpl. all tex-DT PLYWOOD'!T57=0,"",'Simpl. all tex-DT PLYWOOD'!T57)</f>
        <v/>
      </c>
      <c r="K54" s="24" t="str">
        <f>IF('Simpl. all tex-DT PLYWOOD'!U57=0,"",'Simpl. all tex-DT PLYWOOD'!U57)</f>
        <v/>
      </c>
      <c r="L54" s="24" t="str">
        <f>IF('Simpl. all tex-DT PLYWOOD'!V57=0,"",'Simpl. all tex-DT PLYWOOD'!V57)</f>
        <v/>
      </c>
      <c r="M54" s="24" t="str">
        <f>IF('Simpl. all tex-DT PLYWOOD'!W57=0,"",'Simpl. all tex-DT PLYWOOD'!W57)</f>
        <v/>
      </c>
      <c r="N54" s="24" t="str">
        <f>IF('Simpl. all tex-DT PLYWOOD'!X57=0,"",'Simpl. all tex-DT PLYWOOD'!X57)</f>
        <v/>
      </c>
      <c r="O54" s="24" t="str">
        <f>IF('Simpl. all tex-DT PLYWOOD'!Y57=0,"",'Simpl. all tex-DT PLYWOOD'!Y57)</f>
        <v/>
      </c>
      <c r="P54" s="24" t="str">
        <f>IF('Simpl. all tex-DT PLYWOOD'!Z57=0,"",'Simpl. all tex-DT PLYWOOD'!Z57)</f>
        <v/>
      </c>
      <c r="Q54" s="352">
        <f t="shared" si="0"/>
        <v>0</v>
      </c>
      <c r="R54" s="16">
        <f>Q54*'Simpl. all tex-DT PLYWOOD'!I57</f>
        <v>0</v>
      </c>
      <c r="S54" s="16">
        <f>Q54*'Simpl. all tex-DT PLYWOOD'!AX57</f>
        <v>0</v>
      </c>
    </row>
    <row r="55" spans="1:19" ht="23.25" customHeight="1">
      <c r="A55" s="23" t="str">
        <f>'Simpl. all tex-DT PLYWOOD'!D58</f>
        <v>SIMPL-3F-T</v>
      </c>
      <c r="B55" s="482" t="s">
        <v>6197</v>
      </c>
      <c r="C55" s="24" t="str">
        <f>IF('Simpl. all tex-DT PLYWOOD'!M58=0,"",'Simpl. all tex-DT PLYWOOD'!M58)</f>
        <v/>
      </c>
      <c r="D55" s="24" t="str">
        <f>IF('Simpl. all tex-DT PLYWOOD'!N58=0,"",'Simpl. all tex-DT PLYWOOD'!N58)</f>
        <v/>
      </c>
      <c r="E55" s="24" t="str">
        <f>IF('Simpl. all tex-DT PLYWOOD'!O58=0,"",'Simpl. all tex-DT PLYWOOD'!O58)</f>
        <v/>
      </c>
      <c r="F55" s="24" t="str">
        <f>IF('Simpl. all tex-DT PLYWOOD'!P58=0,"",'Simpl. all tex-DT PLYWOOD'!P58)</f>
        <v/>
      </c>
      <c r="G55" s="24" t="str">
        <f>IF('Simpl. all tex-DT PLYWOOD'!Q58=0,"",'Simpl. all tex-DT PLYWOOD'!Q58)</f>
        <v/>
      </c>
      <c r="H55" s="24" t="str">
        <f>IF('Simpl. all tex-DT PLYWOOD'!R58=0,"",'Simpl. all tex-DT PLYWOOD'!R58)</f>
        <v/>
      </c>
      <c r="I55" s="24" t="str">
        <f>IF('Simpl. all tex-DT PLYWOOD'!S58=0,"",'Simpl. all tex-DT PLYWOOD'!S58)</f>
        <v/>
      </c>
      <c r="J55" s="24" t="str">
        <f>IF('Simpl. all tex-DT PLYWOOD'!T58=0,"",'Simpl. all tex-DT PLYWOOD'!T58)</f>
        <v/>
      </c>
      <c r="K55" s="24" t="str">
        <f>IF('Simpl. all tex-DT PLYWOOD'!U58=0,"",'Simpl. all tex-DT PLYWOOD'!U58)</f>
        <v/>
      </c>
      <c r="L55" s="24" t="str">
        <f>IF('Simpl. all tex-DT PLYWOOD'!V58=0,"",'Simpl. all tex-DT PLYWOOD'!V58)</f>
        <v/>
      </c>
      <c r="M55" s="24" t="str">
        <f>IF('Simpl. all tex-DT PLYWOOD'!W58=0,"",'Simpl. all tex-DT PLYWOOD'!W58)</f>
        <v/>
      </c>
      <c r="N55" s="24" t="str">
        <f>IF('Simpl. all tex-DT PLYWOOD'!X58=0,"",'Simpl. all tex-DT PLYWOOD'!X58)</f>
        <v/>
      </c>
      <c r="O55" s="24" t="str">
        <f>IF('Simpl. all tex-DT PLYWOOD'!Y58=0,"",'Simpl. all tex-DT PLYWOOD'!Y58)</f>
        <v/>
      </c>
      <c r="P55" s="24" t="str">
        <f>IF('Simpl. all tex-DT PLYWOOD'!Z58=0,"",'Simpl. all tex-DT PLYWOOD'!Z58)</f>
        <v/>
      </c>
      <c r="Q55" s="352">
        <f t="shared" si="0"/>
        <v>0</v>
      </c>
      <c r="R55" s="16">
        <f>Q55*'Simpl. all tex-DT PLYWOOD'!I58</f>
        <v>0</v>
      </c>
      <c r="S55" s="16">
        <f>Q55*'Simpl. all tex-DT PLYWOOD'!AX58</f>
        <v>0</v>
      </c>
    </row>
    <row r="56" spans="1:19" ht="23.25" customHeight="1">
      <c r="A56" s="23" t="str">
        <f>'Simpl. all tex-DT PLYWOOD'!D59</f>
        <v>SIMPL-3G</v>
      </c>
      <c r="B56" s="482" t="s">
        <v>6196</v>
      </c>
      <c r="C56" s="24" t="str">
        <f>IF('Simpl. all tex-DT PLYWOOD'!M59=0,"",'Simpl. all tex-DT PLYWOOD'!M59)</f>
        <v/>
      </c>
      <c r="D56" s="24" t="str">
        <f>IF('Simpl. all tex-DT PLYWOOD'!N59=0,"",'Simpl. all tex-DT PLYWOOD'!N59)</f>
        <v/>
      </c>
      <c r="E56" s="24" t="str">
        <f>IF('Simpl. all tex-DT PLYWOOD'!O59=0,"",'Simpl. all tex-DT PLYWOOD'!O59)</f>
        <v/>
      </c>
      <c r="F56" s="24" t="str">
        <f>IF('Simpl. all tex-DT PLYWOOD'!P59=0,"",'Simpl. all tex-DT PLYWOOD'!P59)</f>
        <v/>
      </c>
      <c r="G56" s="24" t="str">
        <f>IF('Simpl. all tex-DT PLYWOOD'!Q59=0,"",'Simpl. all tex-DT PLYWOOD'!Q59)</f>
        <v/>
      </c>
      <c r="H56" s="24" t="str">
        <f>IF('Simpl. all tex-DT PLYWOOD'!R59=0,"",'Simpl. all tex-DT PLYWOOD'!R59)</f>
        <v/>
      </c>
      <c r="I56" s="24" t="str">
        <f>IF('Simpl. all tex-DT PLYWOOD'!S59=0,"",'Simpl. all tex-DT PLYWOOD'!S59)</f>
        <v/>
      </c>
      <c r="J56" s="24" t="str">
        <f>IF('Simpl. all tex-DT PLYWOOD'!T59=0,"",'Simpl. all tex-DT PLYWOOD'!T59)</f>
        <v/>
      </c>
      <c r="K56" s="24" t="str">
        <f>IF('Simpl. all tex-DT PLYWOOD'!U59=0,"",'Simpl. all tex-DT PLYWOOD'!U59)</f>
        <v/>
      </c>
      <c r="L56" s="24" t="str">
        <f>IF('Simpl. all tex-DT PLYWOOD'!V59=0,"",'Simpl. all tex-DT PLYWOOD'!V59)</f>
        <v/>
      </c>
      <c r="M56" s="24" t="str">
        <f>IF('Simpl. all tex-DT PLYWOOD'!W59=0,"",'Simpl. all tex-DT PLYWOOD'!W59)</f>
        <v/>
      </c>
      <c r="N56" s="24" t="str">
        <f>IF('Simpl. all tex-DT PLYWOOD'!X59=0,"",'Simpl. all tex-DT PLYWOOD'!X59)</f>
        <v/>
      </c>
      <c r="O56" s="24" t="str">
        <f>IF('Simpl. all tex-DT PLYWOOD'!Y59=0,"",'Simpl. all tex-DT PLYWOOD'!Y59)</f>
        <v/>
      </c>
      <c r="P56" s="24" t="str">
        <f>IF('Simpl. all tex-DT PLYWOOD'!Z59=0,"",'Simpl. all tex-DT PLYWOOD'!Z59)</f>
        <v/>
      </c>
      <c r="Q56" s="352">
        <f t="shared" si="0"/>
        <v>0</v>
      </c>
      <c r="R56" s="16">
        <f>Q56*'Simpl. all tex-DT PLYWOOD'!I59</f>
        <v>0</v>
      </c>
      <c r="S56" s="16">
        <f>Q56*'Simpl. all tex-DT PLYWOOD'!AX59</f>
        <v>0</v>
      </c>
    </row>
    <row r="57" spans="1:19" ht="23.25" customHeight="1">
      <c r="A57" s="23" t="str">
        <f>'Simpl. all tex-DT PLYWOOD'!D60</f>
        <v>SIMPL-3G-T</v>
      </c>
      <c r="B57" s="482" t="s">
        <v>6197</v>
      </c>
      <c r="C57" s="24" t="str">
        <f>IF('Simpl. all tex-DT PLYWOOD'!M60=0,"",'Simpl. all tex-DT PLYWOOD'!M60)</f>
        <v/>
      </c>
      <c r="D57" s="24" t="str">
        <f>IF('Simpl. all tex-DT PLYWOOD'!N60=0,"",'Simpl. all tex-DT PLYWOOD'!N60)</f>
        <v/>
      </c>
      <c r="E57" s="24" t="str">
        <f>IF('Simpl. all tex-DT PLYWOOD'!O60=0,"",'Simpl. all tex-DT PLYWOOD'!O60)</f>
        <v/>
      </c>
      <c r="F57" s="24" t="str">
        <f>IF('Simpl. all tex-DT PLYWOOD'!P60=0,"",'Simpl. all tex-DT PLYWOOD'!P60)</f>
        <v/>
      </c>
      <c r="G57" s="24" t="str">
        <f>IF('Simpl. all tex-DT PLYWOOD'!Q60=0,"",'Simpl. all tex-DT PLYWOOD'!Q60)</f>
        <v/>
      </c>
      <c r="H57" s="24" t="str">
        <f>IF('Simpl. all tex-DT PLYWOOD'!R60=0,"",'Simpl. all tex-DT PLYWOOD'!R60)</f>
        <v/>
      </c>
      <c r="I57" s="24" t="str">
        <f>IF('Simpl. all tex-DT PLYWOOD'!S60=0,"",'Simpl. all tex-DT PLYWOOD'!S60)</f>
        <v/>
      </c>
      <c r="J57" s="24" t="str">
        <f>IF('Simpl. all tex-DT PLYWOOD'!T60=0,"",'Simpl. all tex-DT PLYWOOD'!T60)</f>
        <v/>
      </c>
      <c r="K57" s="24" t="str">
        <f>IF('Simpl. all tex-DT PLYWOOD'!U60=0,"",'Simpl. all tex-DT PLYWOOD'!U60)</f>
        <v/>
      </c>
      <c r="L57" s="24" t="str">
        <f>IF('Simpl. all tex-DT PLYWOOD'!V60=0,"",'Simpl. all tex-DT PLYWOOD'!V60)</f>
        <v/>
      </c>
      <c r="M57" s="24" t="str">
        <f>IF('Simpl. all tex-DT PLYWOOD'!W60=0,"",'Simpl. all tex-DT PLYWOOD'!W60)</f>
        <v/>
      </c>
      <c r="N57" s="24" t="str">
        <f>IF('Simpl. all tex-DT PLYWOOD'!X60=0,"",'Simpl. all tex-DT PLYWOOD'!X60)</f>
        <v/>
      </c>
      <c r="O57" s="24" t="str">
        <f>IF('Simpl. all tex-DT PLYWOOD'!Y60=0,"",'Simpl. all tex-DT PLYWOOD'!Y60)</f>
        <v/>
      </c>
      <c r="P57" s="24" t="str">
        <f>IF('Simpl. all tex-DT PLYWOOD'!Z60=0,"",'Simpl. all tex-DT PLYWOOD'!Z60)</f>
        <v/>
      </c>
      <c r="Q57" s="352">
        <f t="shared" si="0"/>
        <v>0</v>
      </c>
      <c r="R57" s="16">
        <f>Q57*'Simpl. all tex-DT PLYWOOD'!I60</f>
        <v>0</v>
      </c>
      <c r="S57" s="16">
        <f>Q57*'Simpl. all tex-DT PLYWOOD'!AX60</f>
        <v>0</v>
      </c>
    </row>
    <row r="58" spans="1:19" ht="23.25" customHeight="1">
      <c r="A58" s="23" t="str">
        <f>'Simpl. all tex-DT PLYWOOD'!D61</f>
        <v>SIMPL-3H</v>
      </c>
      <c r="B58" s="482" t="s">
        <v>6196</v>
      </c>
      <c r="C58" s="24" t="str">
        <f>IF('Simpl. all tex-DT PLYWOOD'!M61=0,"",'Simpl. all tex-DT PLYWOOD'!M61)</f>
        <v/>
      </c>
      <c r="D58" s="24" t="str">
        <f>IF('Simpl. all tex-DT PLYWOOD'!N61=0,"",'Simpl. all tex-DT PLYWOOD'!N61)</f>
        <v/>
      </c>
      <c r="E58" s="24" t="str">
        <f>IF('Simpl. all tex-DT PLYWOOD'!O61=0,"",'Simpl. all tex-DT PLYWOOD'!O61)</f>
        <v/>
      </c>
      <c r="F58" s="24" t="str">
        <f>IF('Simpl. all tex-DT PLYWOOD'!P61=0,"",'Simpl. all tex-DT PLYWOOD'!P61)</f>
        <v/>
      </c>
      <c r="G58" s="24" t="str">
        <f>IF('Simpl. all tex-DT PLYWOOD'!Q61=0,"",'Simpl. all tex-DT PLYWOOD'!Q61)</f>
        <v/>
      </c>
      <c r="H58" s="24" t="str">
        <f>IF('Simpl. all tex-DT PLYWOOD'!R61=0,"",'Simpl. all tex-DT PLYWOOD'!R61)</f>
        <v/>
      </c>
      <c r="I58" s="24" t="str">
        <f>IF('Simpl. all tex-DT PLYWOOD'!S61=0,"",'Simpl. all tex-DT PLYWOOD'!S61)</f>
        <v/>
      </c>
      <c r="J58" s="24" t="str">
        <f>IF('Simpl. all tex-DT PLYWOOD'!T61=0,"",'Simpl. all tex-DT PLYWOOD'!T61)</f>
        <v/>
      </c>
      <c r="K58" s="24" t="str">
        <f>IF('Simpl. all tex-DT PLYWOOD'!U61=0,"",'Simpl. all tex-DT PLYWOOD'!U61)</f>
        <v/>
      </c>
      <c r="L58" s="24" t="str">
        <f>IF('Simpl. all tex-DT PLYWOOD'!V61=0,"",'Simpl. all tex-DT PLYWOOD'!V61)</f>
        <v/>
      </c>
      <c r="M58" s="24" t="str">
        <f>IF('Simpl. all tex-DT PLYWOOD'!W61=0,"",'Simpl. all tex-DT PLYWOOD'!W61)</f>
        <v/>
      </c>
      <c r="N58" s="24" t="str">
        <f>IF('Simpl. all tex-DT PLYWOOD'!X61=0,"",'Simpl. all tex-DT PLYWOOD'!X61)</f>
        <v/>
      </c>
      <c r="O58" s="24" t="str">
        <f>IF('Simpl. all tex-DT PLYWOOD'!Y61=0,"",'Simpl. all tex-DT PLYWOOD'!Y61)</f>
        <v/>
      </c>
      <c r="P58" s="24" t="str">
        <f>IF('Simpl. all tex-DT PLYWOOD'!Z61=0,"",'Simpl. all tex-DT PLYWOOD'!Z61)</f>
        <v/>
      </c>
      <c r="Q58" s="352">
        <f t="shared" si="0"/>
        <v>0</v>
      </c>
      <c r="R58" s="16">
        <f>Q58*'Simpl. all tex-DT PLYWOOD'!I61</f>
        <v>0</v>
      </c>
      <c r="S58" s="16">
        <f>Q58*'Simpl. all tex-DT PLYWOOD'!AX61</f>
        <v>0</v>
      </c>
    </row>
    <row r="59" spans="1:19" ht="23.25" customHeight="1">
      <c r="A59" s="23" t="str">
        <f>'Simpl. all tex-DT PLYWOOD'!D62</f>
        <v>SIMPL-3H-T</v>
      </c>
      <c r="B59" s="482" t="s">
        <v>6197</v>
      </c>
      <c r="C59" s="24" t="str">
        <f>IF('Simpl. all tex-DT PLYWOOD'!M62=0,"",'Simpl. all tex-DT PLYWOOD'!M62)</f>
        <v/>
      </c>
      <c r="D59" s="24" t="str">
        <f>IF('Simpl. all tex-DT PLYWOOD'!N62=0,"",'Simpl. all tex-DT PLYWOOD'!N62)</f>
        <v/>
      </c>
      <c r="E59" s="24" t="str">
        <f>IF('Simpl. all tex-DT PLYWOOD'!O62=0,"",'Simpl. all tex-DT PLYWOOD'!O62)</f>
        <v/>
      </c>
      <c r="F59" s="24" t="str">
        <f>IF('Simpl. all tex-DT PLYWOOD'!P62=0,"",'Simpl. all tex-DT PLYWOOD'!P62)</f>
        <v/>
      </c>
      <c r="G59" s="24" t="str">
        <f>IF('Simpl. all tex-DT PLYWOOD'!Q62=0,"",'Simpl. all tex-DT PLYWOOD'!Q62)</f>
        <v/>
      </c>
      <c r="H59" s="24" t="str">
        <f>IF('Simpl. all tex-DT PLYWOOD'!R62=0,"",'Simpl. all tex-DT PLYWOOD'!R62)</f>
        <v/>
      </c>
      <c r="I59" s="24" t="str">
        <f>IF('Simpl. all tex-DT PLYWOOD'!S62=0,"",'Simpl. all tex-DT PLYWOOD'!S62)</f>
        <v/>
      </c>
      <c r="J59" s="24" t="str">
        <f>IF('Simpl. all tex-DT PLYWOOD'!T62=0,"",'Simpl. all tex-DT PLYWOOD'!T62)</f>
        <v/>
      </c>
      <c r="K59" s="24" t="str">
        <f>IF('Simpl. all tex-DT PLYWOOD'!U62=0,"",'Simpl. all tex-DT PLYWOOD'!U62)</f>
        <v/>
      </c>
      <c r="L59" s="24" t="str">
        <f>IF('Simpl. all tex-DT PLYWOOD'!V62=0,"",'Simpl. all tex-DT PLYWOOD'!V62)</f>
        <v/>
      </c>
      <c r="M59" s="24" t="str">
        <f>IF('Simpl. all tex-DT PLYWOOD'!W62=0,"",'Simpl. all tex-DT PLYWOOD'!W62)</f>
        <v/>
      </c>
      <c r="N59" s="24" t="str">
        <f>IF('Simpl. all tex-DT PLYWOOD'!X62=0,"",'Simpl. all tex-DT PLYWOOD'!X62)</f>
        <v/>
      </c>
      <c r="O59" s="24" t="str">
        <f>IF('Simpl. all tex-DT PLYWOOD'!Y62=0,"",'Simpl. all tex-DT PLYWOOD'!Y62)</f>
        <v/>
      </c>
      <c r="P59" s="24" t="str">
        <f>IF('Simpl. all tex-DT PLYWOOD'!Z62=0,"",'Simpl. all tex-DT PLYWOOD'!Z62)</f>
        <v/>
      </c>
      <c r="Q59" s="352">
        <f t="shared" si="0"/>
        <v>0</v>
      </c>
      <c r="R59" s="16">
        <f>Q59*'Simpl. all tex-DT PLYWOOD'!I62</f>
        <v>0</v>
      </c>
      <c r="S59" s="16">
        <f>Q59*'Simpl. all tex-DT PLYWOOD'!AX62</f>
        <v>0</v>
      </c>
    </row>
    <row r="60" spans="1:19" ht="23.25" customHeight="1">
      <c r="A60" s="23" t="str">
        <f>'Simpl. all tex-DT PLYWOOD'!D63</f>
        <v>SIMPL-3I</v>
      </c>
      <c r="B60" s="482" t="s">
        <v>6196</v>
      </c>
      <c r="C60" s="24" t="str">
        <f>IF('Simpl. all tex-DT PLYWOOD'!M63=0,"",'Simpl. all tex-DT PLYWOOD'!M63)</f>
        <v/>
      </c>
      <c r="D60" s="24" t="str">
        <f>IF('Simpl. all tex-DT PLYWOOD'!N63=0,"",'Simpl. all tex-DT PLYWOOD'!N63)</f>
        <v/>
      </c>
      <c r="E60" s="24" t="str">
        <f>IF('Simpl. all tex-DT PLYWOOD'!O63=0,"",'Simpl. all tex-DT PLYWOOD'!O63)</f>
        <v/>
      </c>
      <c r="F60" s="24" t="str">
        <f>IF('Simpl. all tex-DT PLYWOOD'!P63=0,"",'Simpl. all tex-DT PLYWOOD'!P63)</f>
        <v/>
      </c>
      <c r="G60" s="24" t="str">
        <f>IF('Simpl. all tex-DT PLYWOOD'!Q63=0,"",'Simpl. all tex-DT PLYWOOD'!Q63)</f>
        <v/>
      </c>
      <c r="H60" s="24" t="str">
        <f>IF('Simpl. all tex-DT PLYWOOD'!R63=0,"",'Simpl. all tex-DT PLYWOOD'!R63)</f>
        <v/>
      </c>
      <c r="I60" s="24" t="str">
        <f>IF('Simpl. all tex-DT PLYWOOD'!S63=0,"",'Simpl. all tex-DT PLYWOOD'!S63)</f>
        <v/>
      </c>
      <c r="J60" s="24" t="str">
        <f>IF('Simpl. all tex-DT PLYWOOD'!T63=0,"",'Simpl. all tex-DT PLYWOOD'!T63)</f>
        <v/>
      </c>
      <c r="K60" s="24" t="str">
        <f>IF('Simpl. all tex-DT PLYWOOD'!U63=0,"",'Simpl. all tex-DT PLYWOOD'!U63)</f>
        <v/>
      </c>
      <c r="L60" s="24" t="str">
        <f>IF('Simpl. all tex-DT PLYWOOD'!V63=0,"",'Simpl. all tex-DT PLYWOOD'!V63)</f>
        <v/>
      </c>
      <c r="M60" s="24" t="str">
        <f>IF('Simpl. all tex-DT PLYWOOD'!W63=0,"",'Simpl. all tex-DT PLYWOOD'!W63)</f>
        <v/>
      </c>
      <c r="N60" s="24" t="str">
        <f>IF('Simpl. all tex-DT PLYWOOD'!X63=0,"",'Simpl. all tex-DT PLYWOOD'!X63)</f>
        <v/>
      </c>
      <c r="O60" s="24" t="str">
        <f>IF('Simpl. all tex-DT PLYWOOD'!Y63=0,"",'Simpl. all tex-DT PLYWOOD'!Y63)</f>
        <v/>
      </c>
      <c r="P60" s="24" t="str">
        <f>IF('Simpl. all tex-DT PLYWOOD'!Z63=0,"",'Simpl. all tex-DT PLYWOOD'!Z63)</f>
        <v/>
      </c>
      <c r="Q60" s="352">
        <f t="shared" si="0"/>
        <v>0</v>
      </c>
      <c r="R60" s="16">
        <f>Q60*'Simpl. all tex-DT PLYWOOD'!I63</f>
        <v>0</v>
      </c>
      <c r="S60" s="16">
        <f>Q60*'Simpl. all tex-DT PLYWOOD'!AX63</f>
        <v>0</v>
      </c>
    </row>
    <row r="61" spans="1:19" ht="23.25" customHeight="1">
      <c r="A61" s="23" t="str">
        <f>'Simpl. all tex-DT PLYWOOD'!D64</f>
        <v>SIMPL-3I-T</v>
      </c>
      <c r="B61" s="482" t="s">
        <v>6197</v>
      </c>
      <c r="C61" s="24" t="str">
        <f>IF('Simpl. all tex-DT PLYWOOD'!M64=0,"",'Simpl. all tex-DT PLYWOOD'!M64)</f>
        <v/>
      </c>
      <c r="D61" s="24" t="str">
        <f>IF('Simpl. all tex-DT PLYWOOD'!N64=0,"",'Simpl. all tex-DT PLYWOOD'!N64)</f>
        <v/>
      </c>
      <c r="E61" s="24" t="str">
        <f>IF('Simpl. all tex-DT PLYWOOD'!O64=0,"",'Simpl. all tex-DT PLYWOOD'!O64)</f>
        <v/>
      </c>
      <c r="F61" s="24" t="str">
        <f>IF('Simpl. all tex-DT PLYWOOD'!P64=0,"",'Simpl. all tex-DT PLYWOOD'!P64)</f>
        <v/>
      </c>
      <c r="G61" s="24" t="str">
        <f>IF('Simpl. all tex-DT PLYWOOD'!Q64=0,"",'Simpl. all tex-DT PLYWOOD'!Q64)</f>
        <v/>
      </c>
      <c r="H61" s="24" t="str">
        <f>IF('Simpl. all tex-DT PLYWOOD'!R64=0,"",'Simpl. all tex-DT PLYWOOD'!R64)</f>
        <v/>
      </c>
      <c r="I61" s="24" t="str">
        <f>IF('Simpl. all tex-DT PLYWOOD'!S64=0,"",'Simpl. all tex-DT PLYWOOD'!S64)</f>
        <v/>
      </c>
      <c r="J61" s="24" t="str">
        <f>IF('Simpl. all tex-DT PLYWOOD'!T64=0,"",'Simpl. all tex-DT PLYWOOD'!T64)</f>
        <v/>
      </c>
      <c r="K61" s="24" t="str">
        <f>IF('Simpl. all tex-DT PLYWOOD'!U64=0,"",'Simpl. all tex-DT PLYWOOD'!U64)</f>
        <v/>
      </c>
      <c r="L61" s="24" t="str">
        <f>IF('Simpl. all tex-DT PLYWOOD'!V64=0,"",'Simpl. all tex-DT PLYWOOD'!V64)</f>
        <v/>
      </c>
      <c r="M61" s="24" t="str">
        <f>IF('Simpl. all tex-DT PLYWOOD'!W64=0,"",'Simpl. all tex-DT PLYWOOD'!W64)</f>
        <v/>
      </c>
      <c r="N61" s="24" t="str">
        <f>IF('Simpl. all tex-DT PLYWOOD'!X64=0,"",'Simpl. all tex-DT PLYWOOD'!X64)</f>
        <v/>
      </c>
      <c r="O61" s="24" t="str">
        <f>IF('Simpl. all tex-DT PLYWOOD'!Y64=0,"",'Simpl. all tex-DT PLYWOOD'!Y64)</f>
        <v/>
      </c>
      <c r="P61" s="24" t="str">
        <f>IF('Simpl. all tex-DT PLYWOOD'!Z64=0,"",'Simpl. all tex-DT PLYWOOD'!Z64)</f>
        <v/>
      </c>
      <c r="Q61" s="352">
        <f t="shared" si="0"/>
        <v>0</v>
      </c>
      <c r="R61" s="16">
        <f>Q61*'Simpl. all tex-DT PLYWOOD'!I64</f>
        <v>0</v>
      </c>
      <c r="S61" s="16">
        <f>Q61*'Simpl. all tex-DT PLYWOOD'!AX64</f>
        <v>0</v>
      </c>
    </row>
    <row r="62" spans="1:19" ht="23.25" customHeight="1">
      <c r="A62" s="23" t="str">
        <f>'Simpl. all tex-DT PLYWOOD'!D65</f>
        <v>SIMPL-3J</v>
      </c>
      <c r="B62" s="482" t="s">
        <v>6196</v>
      </c>
      <c r="C62" s="24" t="str">
        <f>IF('Simpl. all tex-DT PLYWOOD'!M65=0,"",'Simpl. all tex-DT PLYWOOD'!M65)</f>
        <v/>
      </c>
      <c r="D62" s="24" t="str">
        <f>IF('Simpl. all tex-DT PLYWOOD'!N65=0,"",'Simpl. all tex-DT PLYWOOD'!N65)</f>
        <v/>
      </c>
      <c r="E62" s="24" t="str">
        <f>IF('Simpl. all tex-DT PLYWOOD'!O65=0,"",'Simpl. all tex-DT PLYWOOD'!O65)</f>
        <v/>
      </c>
      <c r="F62" s="24" t="str">
        <f>IF('Simpl. all tex-DT PLYWOOD'!P65=0,"",'Simpl. all tex-DT PLYWOOD'!P65)</f>
        <v/>
      </c>
      <c r="G62" s="24" t="str">
        <f>IF('Simpl. all tex-DT PLYWOOD'!Q65=0,"",'Simpl. all tex-DT PLYWOOD'!Q65)</f>
        <v/>
      </c>
      <c r="H62" s="24" t="str">
        <f>IF('Simpl. all tex-DT PLYWOOD'!R65=0,"",'Simpl. all tex-DT PLYWOOD'!R65)</f>
        <v/>
      </c>
      <c r="I62" s="24" t="str">
        <f>IF('Simpl. all tex-DT PLYWOOD'!S65=0,"",'Simpl. all tex-DT PLYWOOD'!S65)</f>
        <v/>
      </c>
      <c r="J62" s="24" t="str">
        <f>IF('Simpl. all tex-DT PLYWOOD'!T65=0,"",'Simpl. all tex-DT PLYWOOD'!T65)</f>
        <v/>
      </c>
      <c r="K62" s="24" t="str">
        <f>IF('Simpl. all tex-DT PLYWOOD'!U65=0,"",'Simpl. all tex-DT PLYWOOD'!U65)</f>
        <v/>
      </c>
      <c r="L62" s="24" t="str">
        <f>IF('Simpl. all tex-DT PLYWOOD'!V65=0,"",'Simpl. all tex-DT PLYWOOD'!V65)</f>
        <v/>
      </c>
      <c r="M62" s="24" t="str">
        <f>IF('Simpl. all tex-DT PLYWOOD'!W65=0,"",'Simpl. all tex-DT PLYWOOD'!W65)</f>
        <v/>
      </c>
      <c r="N62" s="24" t="str">
        <f>IF('Simpl. all tex-DT PLYWOOD'!X65=0,"",'Simpl. all tex-DT PLYWOOD'!X65)</f>
        <v/>
      </c>
      <c r="O62" s="24" t="str">
        <f>IF('Simpl. all tex-DT PLYWOOD'!Y65=0,"",'Simpl. all tex-DT PLYWOOD'!Y65)</f>
        <v/>
      </c>
      <c r="P62" s="24" t="str">
        <f>IF('Simpl. all tex-DT PLYWOOD'!Z65=0,"",'Simpl. all tex-DT PLYWOOD'!Z65)</f>
        <v/>
      </c>
      <c r="Q62" s="352">
        <f t="shared" si="0"/>
        <v>0</v>
      </c>
      <c r="R62" s="16">
        <f>Q62*'Simpl. all tex-DT PLYWOOD'!I65</f>
        <v>0</v>
      </c>
      <c r="S62" s="16">
        <f>Q62*'Simpl. all tex-DT PLYWOOD'!AX65</f>
        <v>0</v>
      </c>
    </row>
    <row r="63" spans="1:19" ht="23.25" customHeight="1">
      <c r="A63" s="23" t="str">
        <f>'Simpl. all tex-DT PLYWOOD'!D66</f>
        <v>SIMPL-3J-T</v>
      </c>
      <c r="B63" s="482" t="s">
        <v>6197</v>
      </c>
      <c r="C63" s="24" t="str">
        <f>IF('Simpl. all tex-DT PLYWOOD'!M66=0,"",'Simpl. all tex-DT PLYWOOD'!M66)</f>
        <v/>
      </c>
      <c r="D63" s="24" t="str">
        <f>IF('Simpl. all tex-DT PLYWOOD'!N66=0,"",'Simpl. all tex-DT PLYWOOD'!N66)</f>
        <v/>
      </c>
      <c r="E63" s="24" t="str">
        <f>IF('Simpl. all tex-DT PLYWOOD'!O66=0,"",'Simpl. all tex-DT PLYWOOD'!O66)</f>
        <v/>
      </c>
      <c r="F63" s="24" t="str">
        <f>IF('Simpl. all tex-DT PLYWOOD'!P66=0,"",'Simpl. all tex-DT PLYWOOD'!P66)</f>
        <v/>
      </c>
      <c r="G63" s="24" t="str">
        <f>IF('Simpl. all tex-DT PLYWOOD'!Q66=0,"",'Simpl. all tex-DT PLYWOOD'!Q66)</f>
        <v/>
      </c>
      <c r="H63" s="24" t="str">
        <f>IF('Simpl. all tex-DT PLYWOOD'!R66=0,"",'Simpl. all tex-DT PLYWOOD'!R66)</f>
        <v/>
      </c>
      <c r="I63" s="24" t="str">
        <f>IF('Simpl. all tex-DT PLYWOOD'!S66=0,"",'Simpl. all tex-DT PLYWOOD'!S66)</f>
        <v/>
      </c>
      <c r="J63" s="24" t="str">
        <f>IF('Simpl. all tex-DT PLYWOOD'!T66=0,"",'Simpl. all tex-DT PLYWOOD'!T66)</f>
        <v/>
      </c>
      <c r="K63" s="24" t="str">
        <f>IF('Simpl. all tex-DT PLYWOOD'!U66=0,"",'Simpl. all tex-DT PLYWOOD'!U66)</f>
        <v/>
      </c>
      <c r="L63" s="24" t="str">
        <f>IF('Simpl. all tex-DT PLYWOOD'!V66=0,"",'Simpl. all tex-DT PLYWOOD'!V66)</f>
        <v/>
      </c>
      <c r="M63" s="24" t="str">
        <f>IF('Simpl. all tex-DT PLYWOOD'!W66=0,"",'Simpl. all tex-DT PLYWOOD'!W66)</f>
        <v/>
      </c>
      <c r="N63" s="24" t="str">
        <f>IF('Simpl. all tex-DT PLYWOOD'!X66=0,"",'Simpl. all tex-DT PLYWOOD'!X66)</f>
        <v/>
      </c>
      <c r="O63" s="24" t="str">
        <f>IF('Simpl. all tex-DT PLYWOOD'!Y66=0,"",'Simpl. all tex-DT PLYWOOD'!Y66)</f>
        <v/>
      </c>
      <c r="P63" s="24" t="str">
        <f>IF('Simpl. all tex-DT PLYWOOD'!Z66=0,"",'Simpl. all tex-DT PLYWOOD'!Z66)</f>
        <v/>
      </c>
      <c r="Q63" s="352">
        <f t="shared" si="0"/>
        <v>0</v>
      </c>
      <c r="R63" s="16">
        <f>Q63*'Simpl. all tex-DT PLYWOOD'!I66</f>
        <v>0</v>
      </c>
      <c r="S63" s="16">
        <f>Q63*'Simpl. all tex-DT PLYWOOD'!AX66</f>
        <v>0</v>
      </c>
    </row>
    <row r="64" spans="1:19" ht="23.25" customHeight="1">
      <c r="A64" s="23" t="str">
        <f>'Simpl. all tex-DT PLYWOOD'!D67</f>
        <v>SIMPL-3K</v>
      </c>
      <c r="B64" s="482" t="s">
        <v>6196</v>
      </c>
      <c r="C64" s="24" t="str">
        <f>IF('Simpl. all tex-DT PLYWOOD'!M67=0,"",'Simpl. all tex-DT PLYWOOD'!M67)</f>
        <v/>
      </c>
      <c r="D64" s="24" t="str">
        <f>IF('Simpl. all tex-DT PLYWOOD'!N67=0,"",'Simpl. all tex-DT PLYWOOD'!N67)</f>
        <v/>
      </c>
      <c r="E64" s="24" t="str">
        <f>IF('Simpl. all tex-DT PLYWOOD'!O67=0,"",'Simpl. all tex-DT PLYWOOD'!O67)</f>
        <v/>
      </c>
      <c r="F64" s="24" t="str">
        <f>IF('Simpl. all tex-DT PLYWOOD'!P67=0,"",'Simpl. all tex-DT PLYWOOD'!P67)</f>
        <v/>
      </c>
      <c r="G64" s="24" t="str">
        <f>IF('Simpl. all tex-DT PLYWOOD'!Q67=0,"",'Simpl. all tex-DT PLYWOOD'!Q67)</f>
        <v/>
      </c>
      <c r="H64" s="24" t="str">
        <f>IF('Simpl. all tex-DT PLYWOOD'!R67=0,"",'Simpl. all tex-DT PLYWOOD'!R67)</f>
        <v/>
      </c>
      <c r="I64" s="24" t="str">
        <f>IF('Simpl. all tex-DT PLYWOOD'!S67=0,"",'Simpl. all tex-DT PLYWOOD'!S67)</f>
        <v/>
      </c>
      <c r="J64" s="24" t="str">
        <f>IF('Simpl. all tex-DT PLYWOOD'!T67=0,"",'Simpl. all tex-DT PLYWOOD'!T67)</f>
        <v/>
      </c>
      <c r="K64" s="24" t="str">
        <f>IF('Simpl. all tex-DT PLYWOOD'!U67=0,"",'Simpl. all tex-DT PLYWOOD'!U67)</f>
        <v/>
      </c>
      <c r="L64" s="24" t="str">
        <f>IF('Simpl. all tex-DT PLYWOOD'!V67=0,"",'Simpl. all tex-DT PLYWOOD'!V67)</f>
        <v/>
      </c>
      <c r="M64" s="24" t="str">
        <f>IF('Simpl. all tex-DT PLYWOOD'!W67=0,"",'Simpl. all tex-DT PLYWOOD'!W67)</f>
        <v/>
      </c>
      <c r="N64" s="24" t="str">
        <f>IF('Simpl. all tex-DT PLYWOOD'!X67=0,"",'Simpl. all tex-DT PLYWOOD'!X67)</f>
        <v/>
      </c>
      <c r="O64" s="24" t="str">
        <f>IF('Simpl. all tex-DT PLYWOOD'!Y67=0,"",'Simpl. all tex-DT PLYWOOD'!Y67)</f>
        <v/>
      </c>
      <c r="P64" s="24" t="str">
        <f>IF('Simpl. all tex-DT PLYWOOD'!Z67=0,"",'Simpl. all tex-DT PLYWOOD'!Z67)</f>
        <v/>
      </c>
      <c r="Q64" s="352">
        <f t="shared" si="0"/>
        <v>0</v>
      </c>
      <c r="R64" s="16">
        <f>Q64*'Simpl. all tex-DT PLYWOOD'!I67</f>
        <v>0</v>
      </c>
      <c r="S64" s="16">
        <f>Q64*'Simpl. all tex-DT PLYWOOD'!AX67</f>
        <v>0</v>
      </c>
    </row>
    <row r="65" spans="1:19" ht="23.25" customHeight="1">
      <c r="A65" s="23" t="str">
        <f>'Simpl. all tex-DT PLYWOOD'!D68</f>
        <v>SIMPL-3K-T</v>
      </c>
      <c r="B65" s="482" t="s">
        <v>6197</v>
      </c>
      <c r="C65" s="24" t="str">
        <f>IF('Simpl. all tex-DT PLYWOOD'!M68=0,"",'Simpl. all tex-DT PLYWOOD'!M68)</f>
        <v/>
      </c>
      <c r="D65" s="24" t="str">
        <f>IF('Simpl. all tex-DT PLYWOOD'!N68=0,"",'Simpl. all tex-DT PLYWOOD'!N68)</f>
        <v/>
      </c>
      <c r="E65" s="24" t="str">
        <f>IF('Simpl. all tex-DT PLYWOOD'!O68=0,"",'Simpl. all tex-DT PLYWOOD'!O68)</f>
        <v/>
      </c>
      <c r="F65" s="24" t="str">
        <f>IF('Simpl. all tex-DT PLYWOOD'!P68=0,"",'Simpl. all tex-DT PLYWOOD'!P68)</f>
        <v/>
      </c>
      <c r="G65" s="24" t="str">
        <f>IF('Simpl. all tex-DT PLYWOOD'!Q68=0,"",'Simpl. all tex-DT PLYWOOD'!Q68)</f>
        <v/>
      </c>
      <c r="H65" s="24" t="str">
        <f>IF('Simpl. all tex-DT PLYWOOD'!R68=0,"",'Simpl. all tex-DT PLYWOOD'!R68)</f>
        <v/>
      </c>
      <c r="I65" s="24" t="str">
        <f>IF('Simpl. all tex-DT PLYWOOD'!S68=0,"",'Simpl. all tex-DT PLYWOOD'!S68)</f>
        <v/>
      </c>
      <c r="J65" s="24" t="str">
        <f>IF('Simpl. all tex-DT PLYWOOD'!T68=0,"",'Simpl. all tex-DT PLYWOOD'!T68)</f>
        <v/>
      </c>
      <c r="K65" s="24" t="str">
        <f>IF('Simpl. all tex-DT PLYWOOD'!U68=0,"",'Simpl. all tex-DT PLYWOOD'!U68)</f>
        <v/>
      </c>
      <c r="L65" s="24" t="str">
        <f>IF('Simpl. all tex-DT PLYWOOD'!V68=0,"",'Simpl. all tex-DT PLYWOOD'!V68)</f>
        <v/>
      </c>
      <c r="M65" s="24" t="str">
        <f>IF('Simpl. all tex-DT PLYWOOD'!W68=0,"",'Simpl. all tex-DT PLYWOOD'!W68)</f>
        <v/>
      </c>
      <c r="N65" s="24" t="str">
        <f>IF('Simpl. all tex-DT PLYWOOD'!X68=0,"",'Simpl. all tex-DT PLYWOOD'!X68)</f>
        <v/>
      </c>
      <c r="O65" s="24" t="str">
        <f>IF('Simpl. all tex-DT PLYWOOD'!Y68=0,"",'Simpl. all tex-DT PLYWOOD'!Y68)</f>
        <v/>
      </c>
      <c r="P65" s="24" t="str">
        <f>IF('Simpl. all tex-DT PLYWOOD'!Z68=0,"",'Simpl. all tex-DT PLYWOOD'!Z68)</f>
        <v/>
      </c>
      <c r="Q65" s="352">
        <f t="shared" si="0"/>
        <v>0</v>
      </c>
      <c r="R65" s="16">
        <f>Q65*'Simpl. all tex-DT PLYWOOD'!I68</f>
        <v>0</v>
      </c>
      <c r="S65" s="16">
        <f>Q65*'Simpl. all tex-DT PLYWOOD'!AX68</f>
        <v>0</v>
      </c>
    </row>
    <row r="66" spans="1:19" ht="23.25" customHeight="1">
      <c r="A66" s="23" t="str">
        <f>'Simpl. all tex-DT PLYWOOD'!D69</f>
        <v>SIMPL-3L</v>
      </c>
      <c r="B66" s="482" t="s">
        <v>6196</v>
      </c>
      <c r="C66" s="24" t="str">
        <f>IF('Simpl. all tex-DT PLYWOOD'!M69=0,"",'Simpl. all tex-DT PLYWOOD'!M69)</f>
        <v/>
      </c>
      <c r="D66" s="24" t="str">
        <f>IF('Simpl. all tex-DT PLYWOOD'!N69=0,"",'Simpl. all tex-DT PLYWOOD'!N69)</f>
        <v/>
      </c>
      <c r="E66" s="24" t="str">
        <f>IF('Simpl. all tex-DT PLYWOOD'!O69=0,"",'Simpl. all tex-DT PLYWOOD'!O69)</f>
        <v/>
      </c>
      <c r="F66" s="24" t="str">
        <f>IF('Simpl. all tex-DT PLYWOOD'!P69=0,"",'Simpl. all tex-DT PLYWOOD'!P69)</f>
        <v/>
      </c>
      <c r="G66" s="24" t="str">
        <f>IF('Simpl. all tex-DT PLYWOOD'!Q69=0,"",'Simpl. all tex-DT PLYWOOD'!Q69)</f>
        <v/>
      </c>
      <c r="H66" s="24" t="str">
        <f>IF('Simpl. all tex-DT PLYWOOD'!R69=0,"",'Simpl. all tex-DT PLYWOOD'!R69)</f>
        <v/>
      </c>
      <c r="I66" s="24" t="str">
        <f>IF('Simpl. all tex-DT PLYWOOD'!S69=0,"",'Simpl. all tex-DT PLYWOOD'!S69)</f>
        <v/>
      </c>
      <c r="J66" s="24" t="str">
        <f>IF('Simpl. all tex-DT PLYWOOD'!T69=0,"",'Simpl. all tex-DT PLYWOOD'!T69)</f>
        <v/>
      </c>
      <c r="K66" s="24" t="str">
        <f>IF('Simpl. all tex-DT PLYWOOD'!U69=0,"",'Simpl. all tex-DT PLYWOOD'!U69)</f>
        <v/>
      </c>
      <c r="L66" s="24" t="str">
        <f>IF('Simpl. all tex-DT PLYWOOD'!V69=0,"",'Simpl. all tex-DT PLYWOOD'!V69)</f>
        <v/>
      </c>
      <c r="M66" s="24" t="str">
        <f>IF('Simpl. all tex-DT PLYWOOD'!W69=0,"",'Simpl. all tex-DT PLYWOOD'!W69)</f>
        <v/>
      </c>
      <c r="N66" s="24" t="str">
        <f>IF('Simpl. all tex-DT PLYWOOD'!X69=0,"",'Simpl. all tex-DT PLYWOOD'!X69)</f>
        <v/>
      </c>
      <c r="O66" s="24" t="str">
        <f>IF('Simpl. all tex-DT PLYWOOD'!Y69=0,"",'Simpl. all tex-DT PLYWOOD'!Y69)</f>
        <v/>
      </c>
      <c r="P66" s="24" t="str">
        <f>IF('Simpl. all tex-DT PLYWOOD'!Z69=0,"",'Simpl. all tex-DT PLYWOOD'!Z69)</f>
        <v/>
      </c>
      <c r="Q66" s="352">
        <f t="shared" si="0"/>
        <v>0</v>
      </c>
      <c r="R66" s="16">
        <f>Q66*'Simpl. all tex-DT PLYWOOD'!I69</f>
        <v>0</v>
      </c>
      <c r="S66" s="16">
        <f>Q66*'Simpl. all tex-DT PLYWOOD'!AX69</f>
        <v>0</v>
      </c>
    </row>
    <row r="67" spans="1:19" ht="23.25" customHeight="1">
      <c r="A67" s="23" t="str">
        <f>'Simpl. all tex-DT PLYWOOD'!D70</f>
        <v>SIMPL-3L-T</v>
      </c>
      <c r="B67" s="482" t="s">
        <v>6197</v>
      </c>
      <c r="C67" s="24" t="str">
        <f>IF('Simpl. all tex-DT PLYWOOD'!M70=0,"",'Simpl. all tex-DT PLYWOOD'!M70)</f>
        <v/>
      </c>
      <c r="D67" s="24" t="str">
        <f>IF('Simpl. all tex-DT PLYWOOD'!N70=0,"",'Simpl. all tex-DT PLYWOOD'!N70)</f>
        <v/>
      </c>
      <c r="E67" s="24" t="str">
        <f>IF('Simpl. all tex-DT PLYWOOD'!O70=0,"",'Simpl. all tex-DT PLYWOOD'!O70)</f>
        <v/>
      </c>
      <c r="F67" s="24" t="str">
        <f>IF('Simpl. all tex-DT PLYWOOD'!P70=0,"",'Simpl. all tex-DT PLYWOOD'!P70)</f>
        <v/>
      </c>
      <c r="G67" s="24" t="str">
        <f>IF('Simpl. all tex-DT PLYWOOD'!Q70=0,"",'Simpl. all tex-DT PLYWOOD'!Q70)</f>
        <v/>
      </c>
      <c r="H67" s="24" t="str">
        <f>IF('Simpl. all tex-DT PLYWOOD'!R70=0,"",'Simpl. all tex-DT PLYWOOD'!R70)</f>
        <v/>
      </c>
      <c r="I67" s="24" t="str">
        <f>IF('Simpl. all tex-DT PLYWOOD'!S70=0,"",'Simpl. all tex-DT PLYWOOD'!S70)</f>
        <v/>
      </c>
      <c r="J67" s="24" t="str">
        <f>IF('Simpl. all tex-DT PLYWOOD'!T70=0,"",'Simpl. all tex-DT PLYWOOD'!T70)</f>
        <v/>
      </c>
      <c r="K67" s="24" t="str">
        <f>IF('Simpl. all tex-DT PLYWOOD'!U70=0,"",'Simpl. all tex-DT PLYWOOD'!U70)</f>
        <v/>
      </c>
      <c r="L67" s="24" t="str">
        <f>IF('Simpl. all tex-DT PLYWOOD'!V70=0,"",'Simpl. all tex-DT PLYWOOD'!V70)</f>
        <v/>
      </c>
      <c r="M67" s="24" t="str">
        <f>IF('Simpl. all tex-DT PLYWOOD'!W70=0,"",'Simpl. all tex-DT PLYWOOD'!W70)</f>
        <v/>
      </c>
      <c r="N67" s="24" t="str">
        <f>IF('Simpl. all tex-DT PLYWOOD'!X70=0,"",'Simpl. all tex-DT PLYWOOD'!X70)</f>
        <v/>
      </c>
      <c r="O67" s="24" t="str">
        <f>IF('Simpl. all tex-DT PLYWOOD'!Y70=0,"",'Simpl. all tex-DT PLYWOOD'!Y70)</f>
        <v/>
      </c>
      <c r="P67" s="24" t="str">
        <f>IF('Simpl. all tex-DT PLYWOOD'!Z70=0,"",'Simpl. all tex-DT PLYWOOD'!Z70)</f>
        <v/>
      </c>
      <c r="Q67" s="352">
        <f t="shared" si="0"/>
        <v>0</v>
      </c>
      <c r="R67" s="16">
        <f>Q67*'Simpl. all tex-DT PLYWOOD'!I70</f>
        <v>0</v>
      </c>
      <c r="S67" s="16">
        <f>Q67*'Simpl. all tex-DT PLYWOOD'!AX70</f>
        <v>0</v>
      </c>
    </row>
    <row r="68" spans="1:19" ht="23.25" customHeight="1">
      <c r="A68" s="23" t="str">
        <f>'Simpl. all tex-DT PLYWOOD'!D71</f>
        <v>SIMPL-3M</v>
      </c>
      <c r="B68" s="482" t="s">
        <v>6196</v>
      </c>
      <c r="C68" s="24" t="str">
        <f>IF('Simpl. all tex-DT PLYWOOD'!M71=0,"",'Simpl. all tex-DT PLYWOOD'!M71)</f>
        <v/>
      </c>
      <c r="D68" s="24" t="str">
        <f>IF('Simpl. all tex-DT PLYWOOD'!N71=0,"",'Simpl. all tex-DT PLYWOOD'!N71)</f>
        <v/>
      </c>
      <c r="E68" s="24" t="str">
        <f>IF('Simpl. all tex-DT PLYWOOD'!O71=0,"",'Simpl. all tex-DT PLYWOOD'!O71)</f>
        <v/>
      </c>
      <c r="F68" s="24" t="str">
        <f>IF('Simpl. all tex-DT PLYWOOD'!P71=0,"",'Simpl. all tex-DT PLYWOOD'!P71)</f>
        <v/>
      </c>
      <c r="G68" s="24" t="str">
        <f>IF('Simpl. all tex-DT PLYWOOD'!Q71=0,"",'Simpl. all tex-DT PLYWOOD'!Q71)</f>
        <v/>
      </c>
      <c r="H68" s="24" t="str">
        <f>IF('Simpl. all tex-DT PLYWOOD'!R71=0,"",'Simpl. all tex-DT PLYWOOD'!R71)</f>
        <v/>
      </c>
      <c r="I68" s="24" t="str">
        <f>IF('Simpl. all tex-DT PLYWOOD'!S71=0,"",'Simpl. all tex-DT PLYWOOD'!S71)</f>
        <v/>
      </c>
      <c r="J68" s="24" t="str">
        <f>IF('Simpl. all tex-DT PLYWOOD'!T71=0,"",'Simpl. all tex-DT PLYWOOD'!T71)</f>
        <v/>
      </c>
      <c r="K68" s="24" t="str">
        <f>IF('Simpl. all tex-DT PLYWOOD'!U71=0,"",'Simpl. all tex-DT PLYWOOD'!U71)</f>
        <v/>
      </c>
      <c r="L68" s="24" t="str">
        <f>IF('Simpl. all tex-DT PLYWOOD'!V71=0,"",'Simpl. all tex-DT PLYWOOD'!V71)</f>
        <v/>
      </c>
      <c r="M68" s="24" t="str">
        <f>IF('Simpl. all tex-DT PLYWOOD'!W71=0,"",'Simpl. all tex-DT PLYWOOD'!W71)</f>
        <v/>
      </c>
      <c r="N68" s="24" t="str">
        <f>IF('Simpl. all tex-DT PLYWOOD'!X71=0,"",'Simpl. all tex-DT PLYWOOD'!X71)</f>
        <v/>
      </c>
      <c r="O68" s="24" t="str">
        <f>IF('Simpl. all tex-DT PLYWOOD'!Y71=0,"",'Simpl. all tex-DT PLYWOOD'!Y71)</f>
        <v/>
      </c>
      <c r="P68" s="24" t="str">
        <f>IF('Simpl. all tex-DT PLYWOOD'!Z71=0,"",'Simpl. all tex-DT PLYWOOD'!Z71)</f>
        <v/>
      </c>
      <c r="Q68" s="352">
        <f t="shared" si="0"/>
        <v>0</v>
      </c>
      <c r="R68" s="16">
        <f>Q68*'Simpl. all tex-DT PLYWOOD'!I71</f>
        <v>0</v>
      </c>
      <c r="S68" s="16">
        <f>Q68*'Simpl. all tex-DT PLYWOOD'!AX71</f>
        <v>0</v>
      </c>
    </row>
    <row r="69" spans="1:19" ht="23.25" customHeight="1">
      <c r="A69" s="23" t="str">
        <f>'Simpl. all tex-DT PLYWOOD'!D72</f>
        <v>SIMPL-3M-T</v>
      </c>
      <c r="B69" s="482" t="s">
        <v>6197</v>
      </c>
      <c r="C69" s="24" t="str">
        <f>IF('Simpl. all tex-DT PLYWOOD'!M72=0,"",'Simpl. all tex-DT PLYWOOD'!M72)</f>
        <v/>
      </c>
      <c r="D69" s="24" t="str">
        <f>IF('Simpl. all tex-DT PLYWOOD'!N72=0,"",'Simpl. all tex-DT PLYWOOD'!N72)</f>
        <v/>
      </c>
      <c r="E69" s="24" t="str">
        <f>IF('Simpl. all tex-DT PLYWOOD'!O72=0,"",'Simpl. all tex-DT PLYWOOD'!O72)</f>
        <v/>
      </c>
      <c r="F69" s="24" t="str">
        <f>IF('Simpl. all tex-DT PLYWOOD'!P72=0,"",'Simpl. all tex-DT PLYWOOD'!P72)</f>
        <v/>
      </c>
      <c r="G69" s="24" t="str">
        <f>IF('Simpl. all tex-DT PLYWOOD'!Q72=0,"",'Simpl. all tex-DT PLYWOOD'!Q72)</f>
        <v/>
      </c>
      <c r="H69" s="24" t="str">
        <f>IF('Simpl. all tex-DT PLYWOOD'!R72=0,"",'Simpl. all tex-DT PLYWOOD'!R72)</f>
        <v/>
      </c>
      <c r="I69" s="24" t="str">
        <f>IF('Simpl. all tex-DT PLYWOOD'!S72=0,"",'Simpl. all tex-DT PLYWOOD'!S72)</f>
        <v/>
      </c>
      <c r="J69" s="24" t="str">
        <f>IF('Simpl. all tex-DT PLYWOOD'!T72=0,"",'Simpl. all tex-DT PLYWOOD'!T72)</f>
        <v/>
      </c>
      <c r="K69" s="24" t="str">
        <f>IF('Simpl. all tex-DT PLYWOOD'!U72=0,"",'Simpl. all tex-DT PLYWOOD'!U72)</f>
        <v/>
      </c>
      <c r="L69" s="24" t="str">
        <f>IF('Simpl. all tex-DT PLYWOOD'!V72=0,"",'Simpl. all tex-DT PLYWOOD'!V72)</f>
        <v/>
      </c>
      <c r="M69" s="24" t="str">
        <f>IF('Simpl. all tex-DT PLYWOOD'!W72=0,"",'Simpl. all tex-DT PLYWOOD'!W72)</f>
        <v/>
      </c>
      <c r="N69" s="24" t="str">
        <f>IF('Simpl. all tex-DT PLYWOOD'!X72=0,"",'Simpl. all tex-DT PLYWOOD'!X72)</f>
        <v/>
      </c>
      <c r="O69" s="24" t="str">
        <f>IF('Simpl. all tex-DT PLYWOOD'!Y72=0,"",'Simpl. all tex-DT PLYWOOD'!Y72)</f>
        <v/>
      </c>
      <c r="P69" s="24" t="str">
        <f>IF('Simpl. all tex-DT PLYWOOD'!Z72=0,"",'Simpl. all tex-DT PLYWOOD'!Z72)</f>
        <v/>
      </c>
      <c r="Q69" s="352">
        <f t="shared" si="0"/>
        <v>0</v>
      </c>
      <c r="R69" s="16">
        <f>Q69*'Simpl. all tex-DT PLYWOOD'!I72</f>
        <v>0</v>
      </c>
      <c r="S69" s="16">
        <f>Q69*'Simpl. all tex-DT PLYWOOD'!AX72</f>
        <v>0</v>
      </c>
    </row>
    <row r="70" spans="1:19" ht="23.25" customHeight="1">
      <c r="A70" s="23" t="str">
        <f>'Simpl. all tex-DT PLYWOOD'!D73</f>
        <v>SIMPL-3N</v>
      </c>
      <c r="B70" s="482" t="s">
        <v>6196</v>
      </c>
      <c r="C70" s="24" t="str">
        <f>IF('Simpl. all tex-DT PLYWOOD'!M73=0,"",'Simpl. all tex-DT PLYWOOD'!M73)</f>
        <v/>
      </c>
      <c r="D70" s="24" t="str">
        <f>IF('Simpl. all tex-DT PLYWOOD'!N73=0,"",'Simpl. all tex-DT PLYWOOD'!N73)</f>
        <v/>
      </c>
      <c r="E70" s="24" t="str">
        <f>IF('Simpl. all tex-DT PLYWOOD'!O73=0,"",'Simpl. all tex-DT PLYWOOD'!O73)</f>
        <v/>
      </c>
      <c r="F70" s="24" t="str">
        <f>IF('Simpl. all tex-DT PLYWOOD'!P73=0,"",'Simpl. all tex-DT PLYWOOD'!P73)</f>
        <v/>
      </c>
      <c r="G70" s="24" t="str">
        <f>IF('Simpl. all tex-DT PLYWOOD'!Q73=0,"",'Simpl. all tex-DT PLYWOOD'!Q73)</f>
        <v/>
      </c>
      <c r="H70" s="24" t="str">
        <f>IF('Simpl. all tex-DT PLYWOOD'!R73=0,"",'Simpl. all tex-DT PLYWOOD'!R73)</f>
        <v/>
      </c>
      <c r="I70" s="24" t="str">
        <f>IF('Simpl. all tex-DT PLYWOOD'!S73=0,"",'Simpl. all tex-DT PLYWOOD'!S73)</f>
        <v/>
      </c>
      <c r="J70" s="24" t="str">
        <f>IF('Simpl. all tex-DT PLYWOOD'!T73=0,"",'Simpl. all tex-DT PLYWOOD'!T73)</f>
        <v/>
      </c>
      <c r="K70" s="24" t="str">
        <f>IF('Simpl. all tex-DT PLYWOOD'!U73=0,"",'Simpl. all tex-DT PLYWOOD'!U73)</f>
        <v/>
      </c>
      <c r="L70" s="24" t="str">
        <f>IF('Simpl. all tex-DT PLYWOOD'!V73=0,"",'Simpl. all tex-DT PLYWOOD'!V73)</f>
        <v/>
      </c>
      <c r="M70" s="24" t="str">
        <f>IF('Simpl. all tex-DT PLYWOOD'!W73=0,"",'Simpl. all tex-DT PLYWOOD'!W73)</f>
        <v/>
      </c>
      <c r="N70" s="24" t="str">
        <f>IF('Simpl. all tex-DT PLYWOOD'!X73=0,"",'Simpl. all tex-DT PLYWOOD'!X73)</f>
        <v/>
      </c>
      <c r="O70" s="24" t="str">
        <f>IF('Simpl. all tex-DT PLYWOOD'!Y73=0,"",'Simpl. all tex-DT PLYWOOD'!Y73)</f>
        <v/>
      </c>
      <c r="P70" s="24" t="str">
        <f>IF('Simpl. all tex-DT PLYWOOD'!Z73=0,"",'Simpl. all tex-DT PLYWOOD'!Z73)</f>
        <v/>
      </c>
      <c r="Q70" s="352">
        <f t="shared" si="0"/>
        <v>0</v>
      </c>
      <c r="R70" s="16">
        <f>Q70*'Simpl. all tex-DT PLYWOOD'!I73</f>
        <v>0</v>
      </c>
      <c r="S70" s="16">
        <f>Q70*'Simpl. all tex-DT PLYWOOD'!AX73</f>
        <v>0</v>
      </c>
    </row>
    <row r="71" spans="1:19" ht="23.25" customHeight="1">
      <c r="A71" s="23" t="str">
        <f>'Simpl. all tex-DT PLYWOOD'!D74</f>
        <v>SIMPL-3N-T</v>
      </c>
      <c r="B71" s="482" t="s">
        <v>6197</v>
      </c>
      <c r="C71" s="24" t="str">
        <f>IF('Simpl. all tex-DT PLYWOOD'!M74=0,"",'Simpl. all tex-DT PLYWOOD'!M74)</f>
        <v/>
      </c>
      <c r="D71" s="24" t="str">
        <f>IF('Simpl. all tex-DT PLYWOOD'!N74=0,"",'Simpl. all tex-DT PLYWOOD'!N74)</f>
        <v/>
      </c>
      <c r="E71" s="24" t="str">
        <f>IF('Simpl. all tex-DT PLYWOOD'!O74=0,"",'Simpl. all tex-DT PLYWOOD'!O74)</f>
        <v/>
      </c>
      <c r="F71" s="24" t="str">
        <f>IF('Simpl. all tex-DT PLYWOOD'!P74=0,"",'Simpl. all tex-DT PLYWOOD'!P74)</f>
        <v/>
      </c>
      <c r="G71" s="24" t="str">
        <f>IF('Simpl. all tex-DT PLYWOOD'!Q74=0,"",'Simpl. all tex-DT PLYWOOD'!Q74)</f>
        <v/>
      </c>
      <c r="H71" s="24" t="str">
        <f>IF('Simpl. all tex-DT PLYWOOD'!R74=0,"",'Simpl. all tex-DT PLYWOOD'!R74)</f>
        <v/>
      </c>
      <c r="I71" s="24" t="str">
        <f>IF('Simpl. all tex-DT PLYWOOD'!S74=0,"",'Simpl. all tex-DT PLYWOOD'!S74)</f>
        <v/>
      </c>
      <c r="J71" s="24" t="str">
        <f>IF('Simpl. all tex-DT PLYWOOD'!T74=0,"",'Simpl. all tex-DT PLYWOOD'!T74)</f>
        <v/>
      </c>
      <c r="K71" s="24" t="str">
        <f>IF('Simpl. all tex-DT PLYWOOD'!U74=0,"",'Simpl. all tex-DT PLYWOOD'!U74)</f>
        <v/>
      </c>
      <c r="L71" s="24" t="str">
        <f>IF('Simpl. all tex-DT PLYWOOD'!V74=0,"",'Simpl. all tex-DT PLYWOOD'!V74)</f>
        <v/>
      </c>
      <c r="M71" s="24" t="str">
        <f>IF('Simpl. all tex-DT PLYWOOD'!W74=0,"",'Simpl. all tex-DT PLYWOOD'!W74)</f>
        <v/>
      </c>
      <c r="N71" s="24" t="str">
        <f>IF('Simpl. all tex-DT PLYWOOD'!X74=0,"",'Simpl. all tex-DT PLYWOOD'!X74)</f>
        <v/>
      </c>
      <c r="O71" s="24" t="str">
        <f>IF('Simpl. all tex-DT PLYWOOD'!Y74=0,"",'Simpl. all tex-DT PLYWOOD'!Y74)</f>
        <v/>
      </c>
      <c r="P71" s="24" t="str">
        <f>IF('Simpl. all tex-DT PLYWOOD'!Z74=0,"",'Simpl. all tex-DT PLYWOOD'!Z74)</f>
        <v/>
      </c>
      <c r="Q71" s="352">
        <f t="shared" ref="Q71:Q134" si="1">SUM(C71:P71)</f>
        <v>0</v>
      </c>
      <c r="R71" s="16">
        <f>Q71*'Simpl. all tex-DT PLYWOOD'!I74</f>
        <v>0</v>
      </c>
      <c r="S71" s="16">
        <f>Q71*'Simpl. all tex-DT PLYWOOD'!AX74</f>
        <v>0</v>
      </c>
    </row>
    <row r="72" spans="1:19" ht="23.25" customHeight="1">
      <c r="A72" s="23" t="str">
        <f>'Simpl. all tex-DT PLYWOOD'!D75</f>
        <v>SIMPL-3O</v>
      </c>
      <c r="B72" s="482" t="s">
        <v>6196</v>
      </c>
      <c r="C72" s="24" t="str">
        <f>IF('Simpl. all tex-DT PLYWOOD'!M75=0,"",'Simpl. all tex-DT PLYWOOD'!M75)</f>
        <v/>
      </c>
      <c r="D72" s="24" t="str">
        <f>IF('Simpl. all tex-DT PLYWOOD'!N75=0,"",'Simpl. all tex-DT PLYWOOD'!N75)</f>
        <v/>
      </c>
      <c r="E72" s="24" t="str">
        <f>IF('Simpl. all tex-DT PLYWOOD'!O75=0,"",'Simpl. all tex-DT PLYWOOD'!O75)</f>
        <v/>
      </c>
      <c r="F72" s="24" t="str">
        <f>IF('Simpl. all tex-DT PLYWOOD'!P75=0,"",'Simpl. all tex-DT PLYWOOD'!P75)</f>
        <v/>
      </c>
      <c r="G72" s="24" t="str">
        <f>IF('Simpl. all tex-DT PLYWOOD'!Q75=0,"",'Simpl. all tex-DT PLYWOOD'!Q75)</f>
        <v/>
      </c>
      <c r="H72" s="24" t="str">
        <f>IF('Simpl. all tex-DT PLYWOOD'!R75=0,"",'Simpl. all tex-DT PLYWOOD'!R75)</f>
        <v/>
      </c>
      <c r="I72" s="24" t="str">
        <f>IF('Simpl. all tex-DT PLYWOOD'!S75=0,"",'Simpl. all tex-DT PLYWOOD'!S75)</f>
        <v/>
      </c>
      <c r="J72" s="24" t="str">
        <f>IF('Simpl. all tex-DT PLYWOOD'!T75=0,"",'Simpl. all tex-DT PLYWOOD'!T75)</f>
        <v/>
      </c>
      <c r="K72" s="24" t="str">
        <f>IF('Simpl. all tex-DT PLYWOOD'!U75=0,"",'Simpl. all tex-DT PLYWOOD'!U75)</f>
        <v/>
      </c>
      <c r="L72" s="24" t="str">
        <f>IF('Simpl. all tex-DT PLYWOOD'!V75=0,"",'Simpl. all tex-DT PLYWOOD'!V75)</f>
        <v/>
      </c>
      <c r="M72" s="24" t="str">
        <f>IF('Simpl. all tex-DT PLYWOOD'!W75=0,"",'Simpl. all tex-DT PLYWOOD'!W75)</f>
        <v/>
      </c>
      <c r="N72" s="24" t="str">
        <f>IF('Simpl. all tex-DT PLYWOOD'!X75=0,"",'Simpl. all tex-DT PLYWOOD'!X75)</f>
        <v/>
      </c>
      <c r="O72" s="24" t="str">
        <f>IF('Simpl. all tex-DT PLYWOOD'!Y75=0,"",'Simpl. all tex-DT PLYWOOD'!Y75)</f>
        <v/>
      </c>
      <c r="P72" s="24" t="str">
        <f>IF('Simpl. all tex-DT PLYWOOD'!Z75=0,"",'Simpl. all tex-DT PLYWOOD'!Z75)</f>
        <v/>
      </c>
      <c r="Q72" s="352">
        <f t="shared" si="1"/>
        <v>0</v>
      </c>
      <c r="R72" s="16">
        <f>Q72*'Simpl. all tex-DT PLYWOOD'!I75</f>
        <v>0</v>
      </c>
      <c r="S72" s="16">
        <f>Q72*'Simpl. all tex-DT PLYWOOD'!AX75</f>
        <v>0</v>
      </c>
    </row>
    <row r="73" spans="1:19" ht="23.25" customHeight="1">
      <c r="A73" s="23" t="str">
        <f>'Simpl. all tex-DT PLYWOOD'!D76</f>
        <v>SIMPL-3O-T</v>
      </c>
      <c r="B73" s="482" t="s">
        <v>6197</v>
      </c>
      <c r="C73" s="24" t="str">
        <f>IF('Simpl. all tex-DT PLYWOOD'!M76=0,"",'Simpl. all tex-DT PLYWOOD'!M76)</f>
        <v/>
      </c>
      <c r="D73" s="24" t="str">
        <f>IF('Simpl. all tex-DT PLYWOOD'!N76=0,"",'Simpl. all tex-DT PLYWOOD'!N76)</f>
        <v/>
      </c>
      <c r="E73" s="24" t="str">
        <f>IF('Simpl. all tex-DT PLYWOOD'!O76=0,"",'Simpl. all tex-DT PLYWOOD'!O76)</f>
        <v/>
      </c>
      <c r="F73" s="24" t="str">
        <f>IF('Simpl. all tex-DT PLYWOOD'!P76=0,"",'Simpl. all tex-DT PLYWOOD'!P76)</f>
        <v/>
      </c>
      <c r="G73" s="24" t="str">
        <f>IF('Simpl. all tex-DT PLYWOOD'!Q76=0,"",'Simpl. all tex-DT PLYWOOD'!Q76)</f>
        <v/>
      </c>
      <c r="H73" s="24" t="str">
        <f>IF('Simpl. all tex-DT PLYWOOD'!R76=0,"",'Simpl. all tex-DT PLYWOOD'!R76)</f>
        <v/>
      </c>
      <c r="I73" s="24" t="str">
        <f>IF('Simpl. all tex-DT PLYWOOD'!S76=0,"",'Simpl. all tex-DT PLYWOOD'!S76)</f>
        <v/>
      </c>
      <c r="J73" s="24" t="str">
        <f>IF('Simpl. all tex-DT PLYWOOD'!T76=0,"",'Simpl. all tex-DT PLYWOOD'!T76)</f>
        <v/>
      </c>
      <c r="K73" s="24" t="str">
        <f>IF('Simpl. all tex-DT PLYWOOD'!U76=0,"",'Simpl. all tex-DT PLYWOOD'!U76)</f>
        <v/>
      </c>
      <c r="L73" s="24" t="str">
        <f>IF('Simpl. all tex-DT PLYWOOD'!V76=0,"",'Simpl. all tex-DT PLYWOOD'!V76)</f>
        <v/>
      </c>
      <c r="M73" s="24" t="str">
        <f>IF('Simpl. all tex-DT PLYWOOD'!W76=0,"",'Simpl. all tex-DT PLYWOOD'!W76)</f>
        <v/>
      </c>
      <c r="N73" s="24" t="str">
        <f>IF('Simpl. all tex-DT PLYWOOD'!X76=0,"",'Simpl. all tex-DT PLYWOOD'!X76)</f>
        <v/>
      </c>
      <c r="O73" s="24" t="str">
        <f>IF('Simpl. all tex-DT PLYWOOD'!Y76=0,"",'Simpl. all tex-DT PLYWOOD'!Y76)</f>
        <v/>
      </c>
      <c r="P73" s="24" t="str">
        <f>IF('Simpl. all tex-DT PLYWOOD'!Z76=0,"",'Simpl. all tex-DT PLYWOOD'!Z76)</f>
        <v/>
      </c>
      <c r="Q73" s="352">
        <f t="shared" si="1"/>
        <v>0</v>
      </c>
      <c r="R73" s="16">
        <f>Q73*'Simpl. all tex-DT PLYWOOD'!I76</f>
        <v>0</v>
      </c>
      <c r="S73" s="16">
        <f>Q73*'Simpl. all tex-DT PLYWOOD'!AX76</f>
        <v>0</v>
      </c>
    </row>
    <row r="74" spans="1:19" ht="23.25" customHeight="1">
      <c r="A74" s="23" t="str">
        <f>'Simpl. all tex-DT PLYWOOD'!D77</f>
        <v>SIMPL-3P</v>
      </c>
      <c r="B74" s="482" t="s">
        <v>6196</v>
      </c>
      <c r="C74" s="24" t="str">
        <f>IF('Simpl. all tex-DT PLYWOOD'!M77=0,"",'Simpl. all tex-DT PLYWOOD'!M77)</f>
        <v/>
      </c>
      <c r="D74" s="24" t="str">
        <f>IF('Simpl. all tex-DT PLYWOOD'!N77=0,"",'Simpl. all tex-DT PLYWOOD'!N77)</f>
        <v/>
      </c>
      <c r="E74" s="24" t="str">
        <f>IF('Simpl. all tex-DT PLYWOOD'!O77=0,"",'Simpl. all tex-DT PLYWOOD'!O77)</f>
        <v/>
      </c>
      <c r="F74" s="24" t="str">
        <f>IF('Simpl. all tex-DT PLYWOOD'!P77=0,"",'Simpl. all tex-DT PLYWOOD'!P77)</f>
        <v/>
      </c>
      <c r="G74" s="24" t="str">
        <f>IF('Simpl. all tex-DT PLYWOOD'!Q77=0,"",'Simpl. all tex-DT PLYWOOD'!Q77)</f>
        <v/>
      </c>
      <c r="H74" s="24" t="str">
        <f>IF('Simpl. all tex-DT PLYWOOD'!R77=0,"",'Simpl. all tex-DT PLYWOOD'!R77)</f>
        <v/>
      </c>
      <c r="I74" s="24" t="str">
        <f>IF('Simpl. all tex-DT PLYWOOD'!S77=0,"",'Simpl. all tex-DT PLYWOOD'!S77)</f>
        <v/>
      </c>
      <c r="J74" s="24" t="str">
        <f>IF('Simpl. all tex-DT PLYWOOD'!T77=0,"",'Simpl. all tex-DT PLYWOOD'!T77)</f>
        <v/>
      </c>
      <c r="K74" s="24" t="str">
        <f>IF('Simpl. all tex-DT PLYWOOD'!U77=0,"",'Simpl. all tex-DT PLYWOOD'!U77)</f>
        <v/>
      </c>
      <c r="L74" s="24" t="str">
        <f>IF('Simpl. all tex-DT PLYWOOD'!V77=0,"",'Simpl. all tex-DT PLYWOOD'!V77)</f>
        <v/>
      </c>
      <c r="M74" s="24" t="str">
        <f>IF('Simpl. all tex-DT PLYWOOD'!W77=0,"",'Simpl. all tex-DT PLYWOOD'!W77)</f>
        <v/>
      </c>
      <c r="N74" s="24" t="str">
        <f>IF('Simpl. all tex-DT PLYWOOD'!X77=0,"",'Simpl. all tex-DT PLYWOOD'!X77)</f>
        <v/>
      </c>
      <c r="O74" s="24" t="str">
        <f>IF('Simpl. all tex-DT PLYWOOD'!Y77=0,"",'Simpl. all tex-DT PLYWOOD'!Y77)</f>
        <v/>
      </c>
      <c r="P74" s="24" t="str">
        <f>IF('Simpl. all tex-DT PLYWOOD'!Z77=0,"",'Simpl. all tex-DT PLYWOOD'!Z77)</f>
        <v/>
      </c>
      <c r="Q74" s="352">
        <f t="shared" si="1"/>
        <v>0</v>
      </c>
      <c r="R74" s="16">
        <f>Q74*'Simpl. all tex-DT PLYWOOD'!I77</f>
        <v>0</v>
      </c>
      <c r="S74" s="16">
        <f>Q74*'Simpl. all tex-DT PLYWOOD'!AX77</f>
        <v>0</v>
      </c>
    </row>
    <row r="75" spans="1:19" ht="23.25" customHeight="1">
      <c r="A75" s="23" t="str">
        <f>'Simpl. all tex-DT PLYWOOD'!D78</f>
        <v>SIMPL-3P-T</v>
      </c>
      <c r="B75" s="482" t="s">
        <v>6197</v>
      </c>
      <c r="C75" s="24" t="str">
        <f>IF('Simpl. all tex-DT PLYWOOD'!M78=0,"",'Simpl. all tex-DT PLYWOOD'!M78)</f>
        <v/>
      </c>
      <c r="D75" s="24" t="str">
        <f>IF('Simpl. all tex-DT PLYWOOD'!N78=0,"",'Simpl. all tex-DT PLYWOOD'!N78)</f>
        <v/>
      </c>
      <c r="E75" s="24" t="str">
        <f>IF('Simpl. all tex-DT PLYWOOD'!O78=0,"",'Simpl. all tex-DT PLYWOOD'!O78)</f>
        <v/>
      </c>
      <c r="F75" s="24" t="str">
        <f>IF('Simpl. all tex-DT PLYWOOD'!P78=0,"",'Simpl. all tex-DT PLYWOOD'!P78)</f>
        <v/>
      </c>
      <c r="G75" s="24" t="str">
        <f>IF('Simpl. all tex-DT PLYWOOD'!Q78=0,"",'Simpl. all tex-DT PLYWOOD'!Q78)</f>
        <v/>
      </c>
      <c r="H75" s="24" t="str">
        <f>IF('Simpl. all tex-DT PLYWOOD'!R78=0,"",'Simpl. all tex-DT PLYWOOD'!R78)</f>
        <v/>
      </c>
      <c r="I75" s="24" t="str">
        <f>IF('Simpl. all tex-DT PLYWOOD'!S78=0,"",'Simpl. all tex-DT PLYWOOD'!S78)</f>
        <v/>
      </c>
      <c r="J75" s="24" t="str">
        <f>IF('Simpl. all tex-DT PLYWOOD'!T78=0,"",'Simpl. all tex-DT PLYWOOD'!T78)</f>
        <v/>
      </c>
      <c r="K75" s="24" t="str">
        <f>IF('Simpl. all tex-DT PLYWOOD'!U78=0,"",'Simpl. all tex-DT PLYWOOD'!U78)</f>
        <v/>
      </c>
      <c r="L75" s="24" t="str">
        <f>IF('Simpl. all tex-DT PLYWOOD'!V78=0,"",'Simpl. all tex-DT PLYWOOD'!V78)</f>
        <v/>
      </c>
      <c r="M75" s="24" t="str">
        <f>IF('Simpl. all tex-DT PLYWOOD'!W78=0,"",'Simpl. all tex-DT PLYWOOD'!W78)</f>
        <v/>
      </c>
      <c r="N75" s="24" t="str">
        <f>IF('Simpl. all tex-DT PLYWOOD'!X78=0,"",'Simpl. all tex-DT PLYWOOD'!X78)</f>
        <v/>
      </c>
      <c r="O75" s="24" t="str">
        <f>IF('Simpl. all tex-DT PLYWOOD'!Y78=0,"",'Simpl. all tex-DT PLYWOOD'!Y78)</f>
        <v/>
      </c>
      <c r="P75" s="24" t="str">
        <f>IF('Simpl. all tex-DT PLYWOOD'!Z78=0,"",'Simpl. all tex-DT PLYWOOD'!Z78)</f>
        <v/>
      </c>
      <c r="Q75" s="352">
        <f t="shared" si="1"/>
        <v>0</v>
      </c>
      <c r="R75" s="16">
        <f>Q75*'Simpl. all tex-DT PLYWOOD'!I78</f>
        <v>0</v>
      </c>
      <c r="S75" s="16">
        <f>Q75*'Simpl. all tex-DT PLYWOOD'!AX78</f>
        <v>0</v>
      </c>
    </row>
    <row r="76" spans="1:19" ht="23.25" customHeight="1">
      <c r="A76" s="23" t="str">
        <f>'Simpl. all tex-DT PLYWOOD'!D79</f>
        <v>SIMPL-3R</v>
      </c>
      <c r="B76" s="482" t="s">
        <v>6196</v>
      </c>
      <c r="C76" s="24" t="str">
        <f>IF('Simpl. all tex-DT PLYWOOD'!M79=0,"",'Simpl. all tex-DT PLYWOOD'!M79)</f>
        <v/>
      </c>
      <c r="D76" s="24" t="str">
        <f>IF('Simpl. all tex-DT PLYWOOD'!N79=0,"",'Simpl. all tex-DT PLYWOOD'!N79)</f>
        <v/>
      </c>
      <c r="E76" s="24" t="str">
        <f>IF('Simpl. all tex-DT PLYWOOD'!O79=0,"",'Simpl. all tex-DT PLYWOOD'!O79)</f>
        <v/>
      </c>
      <c r="F76" s="24" t="str">
        <f>IF('Simpl. all tex-DT PLYWOOD'!P79=0,"",'Simpl. all tex-DT PLYWOOD'!P79)</f>
        <v/>
      </c>
      <c r="G76" s="24" t="str">
        <f>IF('Simpl. all tex-DT PLYWOOD'!Q79=0,"",'Simpl. all tex-DT PLYWOOD'!Q79)</f>
        <v/>
      </c>
      <c r="H76" s="24" t="str">
        <f>IF('Simpl. all tex-DT PLYWOOD'!R79=0,"",'Simpl. all tex-DT PLYWOOD'!R79)</f>
        <v/>
      </c>
      <c r="I76" s="24" t="str">
        <f>IF('Simpl. all tex-DT PLYWOOD'!S79=0,"",'Simpl. all tex-DT PLYWOOD'!S79)</f>
        <v/>
      </c>
      <c r="J76" s="24" t="str">
        <f>IF('Simpl. all tex-DT PLYWOOD'!T79=0,"",'Simpl. all tex-DT PLYWOOD'!T79)</f>
        <v/>
      </c>
      <c r="K76" s="24" t="str">
        <f>IF('Simpl. all tex-DT PLYWOOD'!U79=0,"",'Simpl. all tex-DT PLYWOOD'!U79)</f>
        <v/>
      </c>
      <c r="L76" s="24" t="str">
        <f>IF('Simpl. all tex-DT PLYWOOD'!V79=0,"",'Simpl. all tex-DT PLYWOOD'!V79)</f>
        <v/>
      </c>
      <c r="M76" s="24" t="str">
        <f>IF('Simpl. all tex-DT PLYWOOD'!W79=0,"",'Simpl. all tex-DT PLYWOOD'!W79)</f>
        <v/>
      </c>
      <c r="N76" s="24" t="str">
        <f>IF('Simpl. all tex-DT PLYWOOD'!X79=0,"",'Simpl. all tex-DT PLYWOOD'!X79)</f>
        <v/>
      </c>
      <c r="O76" s="24" t="str">
        <f>IF('Simpl. all tex-DT PLYWOOD'!Y79=0,"",'Simpl. all tex-DT PLYWOOD'!Y79)</f>
        <v/>
      </c>
      <c r="P76" s="24" t="str">
        <f>IF('Simpl. all tex-DT PLYWOOD'!Z79=0,"",'Simpl. all tex-DT PLYWOOD'!Z79)</f>
        <v/>
      </c>
      <c r="Q76" s="352">
        <f t="shared" si="1"/>
        <v>0</v>
      </c>
      <c r="R76" s="16">
        <f>Q76*'Simpl. all tex-DT PLYWOOD'!I79</f>
        <v>0</v>
      </c>
      <c r="S76" s="16">
        <f>Q76*'Simpl. all tex-DT PLYWOOD'!AX79</f>
        <v>0</v>
      </c>
    </row>
    <row r="77" spans="1:19" ht="23.25" customHeight="1">
      <c r="A77" s="23" t="str">
        <f>'Simpl. all tex-DT PLYWOOD'!D80</f>
        <v>SIMPL-3R-T</v>
      </c>
      <c r="B77" s="482" t="s">
        <v>6197</v>
      </c>
      <c r="C77" s="24" t="str">
        <f>IF('Simpl. all tex-DT PLYWOOD'!M80=0,"",'Simpl. all tex-DT PLYWOOD'!M80)</f>
        <v/>
      </c>
      <c r="D77" s="24" t="str">
        <f>IF('Simpl. all tex-DT PLYWOOD'!N80=0,"",'Simpl. all tex-DT PLYWOOD'!N80)</f>
        <v/>
      </c>
      <c r="E77" s="24" t="str">
        <f>IF('Simpl. all tex-DT PLYWOOD'!O80=0,"",'Simpl. all tex-DT PLYWOOD'!O80)</f>
        <v/>
      </c>
      <c r="F77" s="24" t="str">
        <f>IF('Simpl. all tex-DT PLYWOOD'!P80=0,"",'Simpl. all tex-DT PLYWOOD'!P80)</f>
        <v/>
      </c>
      <c r="G77" s="24" t="str">
        <f>IF('Simpl. all tex-DT PLYWOOD'!Q80=0,"",'Simpl. all tex-DT PLYWOOD'!Q80)</f>
        <v/>
      </c>
      <c r="H77" s="24" t="str">
        <f>IF('Simpl. all tex-DT PLYWOOD'!R80=0,"",'Simpl. all tex-DT PLYWOOD'!R80)</f>
        <v/>
      </c>
      <c r="I77" s="24" t="str">
        <f>IF('Simpl. all tex-DT PLYWOOD'!S80=0,"",'Simpl. all tex-DT PLYWOOD'!S80)</f>
        <v/>
      </c>
      <c r="J77" s="24" t="str">
        <f>IF('Simpl. all tex-DT PLYWOOD'!T80=0,"",'Simpl. all tex-DT PLYWOOD'!T80)</f>
        <v/>
      </c>
      <c r="K77" s="24" t="str">
        <f>IF('Simpl. all tex-DT PLYWOOD'!U80=0,"",'Simpl. all tex-DT PLYWOOD'!U80)</f>
        <v/>
      </c>
      <c r="L77" s="24" t="str">
        <f>IF('Simpl. all tex-DT PLYWOOD'!V80=0,"",'Simpl. all tex-DT PLYWOOD'!V80)</f>
        <v/>
      </c>
      <c r="M77" s="24" t="str">
        <f>IF('Simpl. all tex-DT PLYWOOD'!W80=0,"",'Simpl. all tex-DT PLYWOOD'!W80)</f>
        <v/>
      </c>
      <c r="N77" s="24" t="str">
        <f>IF('Simpl. all tex-DT PLYWOOD'!X80=0,"",'Simpl. all tex-DT PLYWOOD'!X80)</f>
        <v/>
      </c>
      <c r="O77" s="24" t="str">
        <f>IF('Simpl. all tex-DT PLYWOOD'!Y80=0,"",'Simpl. all tex-DT PLYWOOD'!Y80)</f>
        <v/>
      </c>
      <c r="P77" s="24" t="str">
        <f>IF('Simpl. all tex-DT PLYWOOD'!Z80=0,"",'Simpl. all tex-DT PLYWOOD'!Z80)</f>
        <v/>
      </c>
      <c r="Q77" s="352">
        <f t="shared" si="1"/>
        <v>0</v>
      </c>
      <c r="R77" s="16">
        <f>Q77*'Simpl. all tex-DT PLYWOOD'!I80</f>
        <v>0</v>
      </c>
      <c r="S77" s="16">
        <f>Q77*'Simpl. all tex-DT PLYWOOD'!AX80</f>
        <v>0</v>
      </c>
    </row>
    <row r="78" spans="1:19" ht="23.25" customHeight="1">
      <c r="A78" s="23" t="str">
        <f>'Simpl. all tex-DT PLYWOOD'!D81</f>
        <v>4 - PRISMS</v>
      </c>
      <c r="B78" s="482"/>
      <c r="C78" s="24" t="str">
        <f>IF('Simpl. all tex-DT PLYWOOD'!M81=0,"",'Simpl. all tex-DT PLYWOOD'!M81)</f>
        <v/>
      </c>
      <c r="D78" s="24" t="str">
        <f>IF('Simpl. all tex-DT PLYWOOD'!N81=0,"",'Simpl. all tex-DT PLYWOOD'!N81)</f>
        <v/>
      </c>
      <c r="E78" s="24" t="str">
        <f>IF('Simpl. all tex-DT PLYWOOD'!O81=0,"",'Simpl. all tex-DT PLYWOOD'!O81)</f>
        <v/>
      </c>
      <c r="F78" s="24" t="str">
        <f>IF('Simpl. all tex-DT PLYWOOD'!P81=0,"",'Simpl. all tex-DT PLYWOOD'!P81)</f>
        <v/>
      </c>
      <c r="G78" s="24" t="str">
        <f>IF('Simpl. all tex-DT PLYWOOD'!Q81=0,"",'Simpl. all tex-DT PLYWOOD'!Q81)</f>
        <v/>
      </c>
      <c r="H78" s="24" t="str">
        <f>IF('Simpl. all tex-DT PLYWOOD'!R81=0,"",'Simpl. all tex-DT PLYWOOD'!R81)</f>
        <v/>
      </c>
      <c r="I78" s="24" t="str">
        <f>IF('Simpl. all tex-DT PLYWOOD'!S81=0,"",'Simpl. all tex-DT PLYWOOD'!S81)</f>
        <v/>
      </c>
      <c r="J78" s="24" t="str">
        <f>IF('Simpl. all tex-DT PLYWOOD'!T81=0,"",'Simpl. all tex-DT PLYWOOD'!T81)</f>
        <v/>
      </c>
      <c r="K78" s="24" t="str">
        <f>IF('Simpl. all tex-DT PLYWOOD'!U81=0,"",'Simpl. all tex-DT PLYWOOD'!U81)</f>
        <v/>
      </c>
      <c r="L78" s="24" t="str">
        <f>IF('Simpl. all tex-DT PLYWOOD'!V81=0,"",'Simpl. all tex-DT PLYWOOD'!V81)</f>
        <v/>
      </c>
      <c r="M78" s="24" t="str">
        <f>IF('Simpl. all tex-DT PLYWOOD'!W81=0,"",'Simpl. all tex-DT PLYWOOD'!W81)</f>
        <v/>
      </c>
      <c r="N78" s="24" t="str">
        <f>IF('Simpl. all tex-DT PLYWOOD'!X81=0,"",'Simpl. all tex-DT PLYWOOD'!X81)</f>
        <v/>
      </c>
      <c r="O78" s="24" t="str">
        <f>IF('Simpl. all tex-DT PLYWOOD'!Y81=0,"",'Simpl. all tex-DT PLYWOOD'!Y81)</f>
        <v/>
      </c>
      <c r="P78" s="24" t="str">
        <f>IF('Simpl. all tex-DT PLYWOOD'!Z81=0,"",'Simpl. all tex-DT PLYWOOD'!Z81)</f>
        <v/>
      </c>
      <c r="Q78" s="352">
        <f t="shared" si="1"/>
        <v>0</v>
      </c>
      <c r="R78" s="16">
        <f>Q78*'Simpl. all tex-DT PLYWOOD'!I81</f>
        <v>0</v>
      </c>
      <c r="S78" s="16">
        <f>Q78*'Simpl. all tex-DT PLYWOOD'!AX81</f>
        <v>0</v>
      </c>
    </row>
    <row r="79" spans="1:19" ht="23.25" customHeight="1">
      <c r="A79" s="23" t="str">
        <f>'Simpl. all tex-DT PLYWOOD'!D82</f>
        <v>SIMPL-4A</v>
      </c>
      <c r="B79" s="482" t="s">
        <v>6196</v>
      </c>
      <c r="C79" s="24" t="str">
        <f>IF('Simpl. all tex-DT PLYWOOD'!M82=0,"",'Simpl. all tex-DT PLYWOOD'!M82)</f>
        <v/>
      </c>
      <c r="D79" s="24" t="str">
        <f>IF('Simpl. all tex-DT PLYWOOD'!N82=0,"",'Simpl. all tex-DT PLYWOOD'!N82)</f>
        <v/>
      </c>
      <c r="E79" s="24" t="str">
        <f>IF('Simpl. all tex-DT PLYWOOD'!O82=0,"",'Simpl. all tex-DT PLYWOOD'!O82)</f>
        <v/>
      </c>
      <c r="F79" s="24" t="str">
        <f>IF('Simpl. all tex-DT PLYWOOD'!P82=0,"",'Simpl. all tex-DT PLYWOOD'!P82)</f>
        <v/>
      </c>
      <c r="G79" s="24" t="str">
        <f>IF('Simpl. all tex-DT PLYWOOD'!Q82=0,"",'Simpl. all tex-DT PLYWOOD'!Q82)</f>
        <v/>
      </c>
      <c r="H79" s="24" t="str">
        <f>IF('Simpl. all tex-DT PLYWOOD'!R82=0,"",'Simpl. all tex-DT PLYWOOD'!R82)</f>
        <v/>
      </c>
      <c r="I79" s="24" t="str">
        <f>IF('Simpl. all tex-DT PLYWOOD'!S82=0,"",'Simpl. all tex-DT PLYWOOD'!S82)</f>
        <v/>
      </c>
      <c r="J79" s="24" t="str">
        <f>IF('Simpl. all tex-DT PLYWOOD'!T82=0,"",'Simpl. all tex-DT PLYWOOD'!T82)</f>
        <v/>
      </c>
      <c r="K79" s="24" t="str">
        <f>IF('Simpl. all tex-DT PLYWOOD'!U82=0,"",'Simpl. all tex-DT PLYWOOD'!U82)</f>
        <v/>
      </c>
      <c r="L79" s="24" t="str">
        <f>IF('Simpl. all tex-DT PLYWOOD'!V82=0,"",'Simpl. all tex-DT PLYWOOD'!V82)</f>
        <v/>
      </c>
      <c r="M79" s="24" t="str">
        <f>IF('Simpl. all tex-DT PLYWOOD'!W82=0,"",'Simpl. all tex-DT PLYWOOD'!W82)</f>
        <v/>
      </c>
      <c r="N79" s="24" t="str">
        <f>IF('Simpl. all tex-DT PLYWOOD'!X82=0,"",'Simpl. all tex-DT PLYWOOD'!X82)</f>
        <v/>
      </c>
      <c r="O79" s="24" t="str">
        <f>IF('Simpl. all tex-DT PLYWOOD'!Y82=0,"",'Simpl. all tex-DT PLYWOOD'!Y82)</f>
        <v/>
      </c>
      <c r="P79" s="24" t="str">
        <f>IF('Simpl. all tex-DT PLYWOOD'!Z82=0,"",'Simpl. all tex-DT PLYWOOD'!Z82)</f>
        <v/>
      </c>
      <c r="Q79" s="352">
        <f t="shared" si="1"/>
        <v>0</v>
      </c>
      <c r="R79" s="16">
        <f>Q79*'Simpl. all tex-DT PLYWOOD'!I82</f>
        <v>0</v>
      </c>
      <c r="S79" s="16">
        <f>Q79*'Simpl. all tex-DT PLYWOOD'!AX82</f>
        <v>0</v>
      </c>
    </row>
    <row r="80" spans="1:19" ht="23.25" customHeight="1">
      <c r="A80" s="23" t="str">
        <f>'Simpl. all tex-DT PLYWOOD'!D83</f>
        <v>SIMPL-4A-T</v>
      </c>
      <c r="B80" s="482" t="s">
        <v>6197</v>
      </c>
      <c r="C80" s="24" t="str">
        <f>IF('Simpl. all tex-DT PLYWOOD'!M83=0,"",'Simpl. all tex-DT PLYWOOD'!M83)</f>
        <v/>
      </c>
      <c r="D80" s="24" t="str">
        <f>IF('Simpl. all tex-DT PLYWOOD'!N83=0,"",'Simpl. all tex-DT PLYWOOD'!N83)</f>
        <v/>
      </c>
      <c r="E80" s="24" t="str">
        <f>IF('Simpl. all tex-DT PLYWOOD'!O83=0,"",'Simpl. all tex-DT PLYWOOD'!O83)</f>
        <v/>
      </c>
      <c r="F80" s="24" t="str">
        <f>IF('Simpl. all tex-DT PLYWOOD'!P83=0,"",'Simpl. all tex-DT PLYWOOD'!P83)</f>
        <v/>
      </c>
      <c r="G80" s="24" t="str">
        <f>IF('Simpl. all tex-DT PLYWOOD'!Q83=0,"",'Simpl. all tex-DT PLYWOOD'!Q83)</f>
        <v/>
      </c>
      <c r="H80" s="24" t="str">
        <f>IF('Simpl. all tex-DT PLYWOOD'!R83=0,"",'Simpl. all tex-DT PLYWOOD'!R83)</f>
        <v/>
      </c>
      <c r="I80" s="24" t="str">
        <f>IF('Simpl. all tex-DT PLYWOOD'!S83=0,"",'Simpl. all tex-DT PLYWOOD'!S83)</f>
        <v/>
      </c>
      <c r="J80" s="24" t="str">
        <f>IF('Simpl. all tex-DT PLYWOOD'!T83=0,"",'Simpl. all tex-DT PLYWOOD'!T83)</f>
        <v/>
      </c>
      <c r="K80" s="24" t="str">
        <f>IF('Simpl. all tex-DT PLYWOOD'!U83=0,"",'Simpl. all tex-DT PLYWOOD'!U83)</f>
        <v/>
      </c>
      <c r="L80" s="24" t="str">
        <f>IF('Simpl. all tex-DT PLYWOOD'!V83=0,"",'Simpl. all tex-DT PLYWOOD'!V83)</f>
        <v/>
      </c>
      <c r="M80" s="24" t="str">
        <f>IF('Simpl. all tex-DT PLYWOOD'!W83=0,"",'Simpl. all tex-DT PLYWOOD'!W83)</f>
        <v/>
      </c>
      <c r="N80" s="24" t="str">
        <f>IF('Simpl. all tex-DT PLYWOOD'!X83=0,"",'Simpl. all tex-DT PLYWOOD'!X83)</f>
        <v/>
      </c>
      <c r="O80" s="24" t="str">
        <f>IF('Simpl. all tex-DT PLYWOOD'!Y83=0,"",'Simpl. all tex-DT PLYWOOD'!Y83)</f>
        <v/>
      </c>
      <c r="P80" s="24" t="str">
        <f>IF('Simpl. all tex-DT PLYWOOD'!Z83=0,"",'Simpl. all tex-DT PLYWOOD'!Z83)</f>
        <v/>
      </c>
      <c r="Q80" s="352">
        <f t="shared" si="1"/>
        <v>0</v>
      </c>
      <c r="R80" s="16">
        <f>Q80*'Simpl. all tex-DT PLYWOOD'!I83</f>
        <v>0</v>
      </c>
      <c r="S80" s="16">
        <f>Q80*'Simpl. all tex-DT PLYWOOD'!AX83</f>
        <v>0</v>
      </c>
    </row>
    <row r="81" spans="1:19" ht="23.25" customHeight="1">
      <c r="A81" s="23" t="str">
        <f>'Simpl. all tex-DT PLYWOOD'!D84</f>
        <v>SIMPL-4B</v>
      </c>
      <c r="B81" s="482" t="s">
        <v>6196</v>
      </c>
      <c r="C81" s="24" t="str">
        <f>IF('Simpl. all tex-DT PLYWOOD'!M84=0,"",'Simpl. all tex-DT PLYWOOD'!M84)</f>
        <v/>
      </c>
      <c r="D81" s="24" t="str">
        <f>IF('Simpl. all tex-DT PLYWOOD'!N84=0,"",'Simpl. all tex-DT PLYWOOD'!N84)</f>
        <v/>
      </c>
      <c r="E81" s="24" t="str">
        <f>IF('Simpl. all tex-DT PLYWOOD'!O84=0,"",'Simpl. all tex-DT PLYWOOD'!O84)</f>
        <v/>
      </c>
      <c r="F81" s="24" t="str">
        <f>IF('Simpl. all tex-DT PLYWOOD'!P84=0,"",'Simpl. all tex-DT PLYWOOD'!P84)</f>
        <v/>
      </c>
      <c r="G81" s="24" t="str">
        <f>IF('Simpl. all tex-DT PLYWOOD'!Q84=0,"",'Simpl. all tex-DT PLYWOOD'!Q84)</f>
        <v/>
      </c>
      <c r="H81" s="24" t="str">
        <f>IF('Simpl. all tex-DT PLYWOOD'!R84=0,"",'Simpl. all tex-DT PLYWOOD'!R84)</f>
        <v/>
      </c>
      <c r="I81" s="24" t="str">
        <f>IF('Simpl. all tex-DT PLYWOOD'!S84=0,"",'Simpl. all tex-DT PLYWOOD'!S84)</f>
        <v/>
      </c>
      <c r="J81" s="24" t="str">
        <f>IF('Simpl. all tex-DT PLYWOOD'!T84=0,"",'Simpl. all tex-DT PLYWOOD'!T84)</f>
        <v/>
      </c>
      <c r="K81" s="24" t="str">
        <f>IF('Simpl. all tex-DT PLYWOOD'!U84=0,"",'Simpl. all tex-DT PLYWOOD'!U84)</f>
        <v/>
      </c>
      <c r="L81" s="24" t="str">
        <f>IF('Simpl. all tex-DT PLYWOOD'!V84=0,"",'Simpl. all tex-DT PLYWOOD'!V84)</f>
        <v/>
      </c>
      <c r="M81" s="24" t="str">
        <f>IF('Simpl. all tex-DT PLYWOOD'!W84=0,"",'Simpl. all tex-DT PLYWOOD'!W84)</f>
        <v/>
      </c>
      <c r="N81" s="24" t="str">
        <f>IF('Simpl. all tex-DT PLYWOOD'!X84=0,"",'Simpl. all tex-DT PLYWOOD'!X84)</f>
        <v/>
      </c>
      <c r="O81" s="24" t="str">
        <f>IF('Simpl. all tex-DT PLYWOOD'!Y84=0,"",'Simpl. all tex-DT PLYWOOD'!Y84)</f>
        <v/>
      </c>
      <c r="P81" s="24" t="str">
        <f>IF('Simpl. all tex-DT PLYWOOD'!Z84=0,"",'Simpl. all tex-DT PLYWOOD'!Z84)</f>
        <v/>
      </c>
      <c r="Q81" s="352">
        <f t="shared" si="1"/>
        <v>0</v>
      </c>
      <c r="R81" s="16">
        <f>Q81*'Simpl. all tex-DT PLYWOOD'!I84</f>
        <v>0</v>
      </c>
      <c r="S81" s="16">
        <f>Q81*'Simpl. all tex-DT PLYWOOD'!AX84</f>
        <v>0</v>
      </c>
    </row>
    <row r="82" spans="1:19" ht="23.25" customHeight="1">
      <c r="A82" s="23" t="str">
        <f>'Simpl. all tex-DT PLYWOOD'!D85</f>
        <v>SIMPL-4B-T</v>
      </c>
      <c r="B82" s="482" t="s">
        <v>6197</v>
      </c>
      <c r="C82" s="24" t="str">
        <f>IF('Simpl. all tex-DT PLYWOOD'!M85=0,"",'Simpl. all tex-DT PLYWOOD'!M85)</f>
        <v/>
      </c>
      <c r="D82" s="24" t="str">
        <f>IF('Simpl. all tex-DT PLYWOOD'!N85=0,"",'Simpl. all tex-DT PLYWOOD'!N85)</f>
        <v/>
      </c>
      <c r="E82" s="24" t="str">
        <f>IF('Simpl. all tex-DT PLYWOOD'!O85=0,"",'Simpl. all tex-DT PLYWOOD'!O85)</f>
        <v/>
      </c>
      <c r="F82" s="24" t="str">
        <f>IF('Simpl. all tex-DT PLYWOOD'!P85=0,"",'Simpl. all tex-DT PLYWOOD'!P85)</f>
        <v/>
      </c>
      <c r="G82" s="24" t="str">
        <f>IF('Simpl. all tex-DT PLYWOOD'!Q85=0,"",'Simpl. all tex-DT PLYWOOD'!Q85)</f>
        <v/>
      </c>
      <c r="H82" s="24" t="str">
        <f>IF('Simpl. all tex-DT PLYWOOD'!R85=0,"",'Simpl. all tex-DT PLYWOOD'!R85)</f>
        <v/>
      </c>
      <c r="I82" s="24" t="str">
        <f>IF('Simpl. all tex-DT PLYWOOD'!S85=0,"",'Simpl. all tex-DT PLYWOOD'!S85)</f>
        <v/>
      </c>
      <c r="J82" s="24" t="str">
        <f>IF('Simpl. all tex-DT PLYWOOD'!T85=0,"",'Simpl. all tex-DT PLYWOOD'!T85)</f>
        <v/>
      </c>
      <c r="K82" s="24" t="str">
        <f>IF('Simpl. all tex-DT PLYWOOD'!U85=0,"",'Simpl. all tex-DT PLYWOOD'!U85)</f>
        <v/>
      </c>
      <c r="L82" s="24" t="str">
        <f>IF('Simpl. all tex-DT PLYWOOD'!V85=0,"",'Simpl. all tex-DT PLYWOOD'!V85)</f>
        <v/>
      </c>
      <c r="M82" s="24" t="str">
        <f>IF('Simpl. all tex-DT PLYWOOD'!W85=0,"",'Simpl. all tex-DT PLYWOOD'!W85)</f>
        <v/>
      </c>
      <c r="N82" s="24" t="str">
        <f>IF('Simpl. all tex-DT PLYWOOD'!X85=0,"",'Simpl. all tex-DT PLYWOOD'!X85)</f>
        <v/>
      </c>
      <c r="O82" s="24" t="str">
        <f>IF('Simpl. all tex-DT PLYWOOD'!Y85=0,"",'Simpl. all tex-DT PLYWOOD'!Y85)</f>
        <v/>
      </c>
      <c r="P82" s="24" t="str">
        <f>IF('Simpl. all tex-DT PLYWOOD'!Z85=0,"",'Simpl. all tex-DT PLYWOOD'!Z85)</f>
        <v/>
      </c>
      <c r="Q82" s="352">
        <f t="shared" si="1"/>
        <v>0</v>
      </c>
      <c r="R82" s="16">
        <f>Q82*'Simpl. all tex-DT PLYWOOD'!I85</f>
        <v>0</v>
      </c>
      <c r="S82" s="16">
        <f>Q82*'Simpl. all tex-DT PLYWOOD'!AX85</f>
        <v>0</v>
      </c>
    </row>
    <row r="83" spans="1:19" ht="23.25" customHeight="1">
      <c r="A83" s="23" t="str">
        <f>'Simpl. all tex-DT PLYWOOD'!D86</f>
        <v>SIMPL-4C</v>
      </c>
      <c r="B83" s="482" t="s">
        <v>6196</v>
      </c>
      <c r="C83" s="24" t="str">
        <f>IF('Simpl. all tex-DT PLYWOOD'!M86=0,"",'Simpl. all tex-DT PLYWOOD'!M86)</f>
        <v/>
      </c>
      <c r="D83" s="24" t="str">
        <f>IF('Simpl. all tex-DT PLYWOOD'!N86=0,"",'Simpl. all tex-DT PLYWOOD'!N86)</f>
        <v/>
      </c>
      <c r="E83" s="24" t="str">
        <f>IF('Simpl. all tex-DT PLYWOOD'!O86=0,"",'Simpl. all tex-DT PLYWOOD'!O86)</f>
        <v/>
      </c>
      <c r="F83" s="24" t="str">
        <f>IF('Simpl. all tex-DT PLYWOOD'!P86=0,"",'Simpl. all tex-DT PLYWOOD'!P86)</f>
        <v/>
      </c>
      <c r="G83" s="24" t="str">
        <f>IF('Simpl. all tex-DT PLYWOOD'!Q86=0,"",'Simpl. all tex-DT PLYWOOD'!Q86)</f>
        <v/>
      </c>
      <c r="H83" s="24" t="str">
        <f>IF('Simpl. all tex-DT PLYWOOD'!R86=0,"",'Simpl. all tex-DT PLYWOOD'!R86)</f>
        <v/>
      </c>
      <c r="I83" s="24" t="str">
        <f>IF('Simpl. all tex-DT PLYWOOD'!S86=0,"",'Simpl. all tex-DT PLYWOOD'!S86)</f>
        <v/>
      </c>
      <c r="J83" s="24" t="str">
        <f>IF('Simpl. all tex-DT PLYWOOD'!T86=0,"",'Simpl. all tex-DT PLYWOOD'!T86)</f>
        <v/>
      </c>
      <c r="K83" s="24" t="str">
        <f>IF('Simpl. all tex-DT PLYWOOD'!U86=0,"",'Simpl. all tex-DT PLYWOOD'!U86)</f>
        <v/>
      </c>
      <c r="L83" s="24" t="str">
        <f>IF('Simpl. all tex-DT PLYWOOD'!V86=0,"",'Simpl. all tex-DT PLYWOOD'!V86)</f>
        <v/>
      </c>
      <c r="M83" s="24" t="str">
        <f>IF('Simpl. all tex-DT PLYWOOD'!W86=0,"",'Simpl. all tex-DT PLYWOOD'!W86)</f>
        <v/>
      </c>
      <c r="N83" s="24" t="str">
        <f>IF('Simpl. all tex-DT PLYWOOD'!X86=0,"",'Simpl. all tex-DT PLYWOOD'!X86)</f>
        <v/>
      </c>
      <c r="O83" s="24" t="str">
        <f>IF('Simpl. all tex-DT PLYWOOD'!Y86=0,"",'Simpl. all tex-DT PLYWOOD'!Y86)</f>
        <v/>
      </c>
      <c r="P83" s="24" t="str">
        <f>IF('Simpl. all tex-DT PLYWOOD'!Z86=0,"",'Simpl. all tex-DT PLYWOOD'!Z86)</f>
        <v/>
      </c>
      <c r="Q83" s="352">
        <f t="shared" si="1"/>
        <v>0</v>
      </c>
      <c r="R83" s="16">
        <f>Q83*'Simpl. all tex-DT PLYWOOD'!I86</f>
        <v>0</v>
      </c>
      <c r="S83" s="16">
        <f>Q83*'Simpl. all tex-DT PLYWOOD'!AX86</f>
        <v>0</v>
      </c>
    </row>
    <row r="84" spans="1:19" ht="23.25" customHeight="1">
      <c r="A84" s="23" t="str">
        <f>'Simpl. all tex-DT PLYWOOD'!D87</f>
        <v>SIMPL-4C-T</v>
      </c>
      <c r="B84" s="482" t="s">
        <v>6197</v>
      </c>
      <c r="C84" s="24" t="str">
        <f>IF('Simpl. all tex-DT PLYWOOD'!M87=0,"",'Simpl. all tex-DT PLYWOOD'!M87)</f>
        <v/>
      </c>
      <c r="D84" s="24" t="str">
        <f>IF('Simpl. all tex-DT PLYWOOD'!N87=0,"",'Simpl. all tex-DT PLYWOOD'!N87)</f>
        <v/>
      </c>
      <c r="E84" s="24" t="str">
        <f>IF('Simpl. all tex-DT PLYWOOD'!O87=0,"",'Simpl. all tex-DT PLYWOOD'!O87)</f>
        <v/>
      </c>
      <c r="F84" s="24" t="str">
        <f>IF('Simpl. all tex-DT PLYWOOD'!P87=0,"",'Simpl. all tex-DT PLYWOOD'!P87)</f>
        <v/>
      </c>
      <c r="G84" s="24" t="str">
        <f>IF('Simpl. all tex-DT PLYWOOD'!Q87=0,"",'Simpl. all tex-DT PLYWOOD'!Q87)</f>
        <v/>
      </c>
      <c r="H84" s="24" t="str">
        <f>IF('Simpl. all tex-DT PLYWOOD'!R87=0,"",'Simpl. all tex-DT PLYWOOD'!R87)</f>
        <v/>
      </c>
      <c r="I84" s="24" t="str">
        <f>IF('Simpl. all tex-DT PLYWOOD'!S87=0,"",'Simpl. all tex-DT PLYWOOD'!S87)</f>
        <v/>
      </c>
      <c r="J84" s="24" t="str">
        <f>IF('Simpl. all tex-DT PLYWOOD'!T87=0,"",'Simpl. all tex-DT PLYWOOD'!T87)</f>
        <v/>
      </c>
      <c r="K84" s="24" t="str">
        <f>IF('Simpl. all tex-DT PLYWOOD'!U87=0,"",'Simpl. all tex-DT PLYWOOD'!U87)</f>
        <v/>
      </c>
      <c r="L84" s="24" t="str">
        <f>IF('Simpl. all tex-DT PLYWOOD'!V87=0,"",'Simpl. all tex-DT PLYWOOD'!V87)</f>
        <v/>
      </c>
      <c r="M84" s="24" t="str">
        <f>IF('Simpl. all tex-DT PLYWOOD'!W87=0,"",'Simpl. all tex-DT PLYWOOD'!W87)</f>
        <v/>
      </c>
      <c r="N84" s="24" t="str">
        <f>IF('Simpl. all tex-DT PLYWOOD'!X87=0,"",'Simpl. all tex-DT PLYWOOD'!X87)</f>
        <v/>
      </c>
      <c r="O84" s="24" t="str">
        <f>IF('Simpl. all tex-DT PLYWOOD'!Y87=0,"",'Simpl. all tex-DT PLYWOOD'!Y87)</f>
        <v/>
      </c>
      <c r="P84" s="24" t="str">
        <f>IF('Simpl. all tex-DT PLYWOOD'!Z87=0,"",'Simpl. all tex-DT PLYWOOD'!Z87)</f>
        <v/>
      </c>
      <c r="Q84" s="352">
        <f t="shared" si="1"/>
        <v>0</v>
      </c>
      <c r="R84" s="16">
        <f>Q84*'Simpl. all tex-DT PLYWOOD'!I87</f>
        <v>0</v>
      </c>
      <c r="S84" s="16">
        <f>Q84*'Simpl. all tex-DT PLYWOOD'!AX87</f>
        <v>0</v>
      </c>
    </row>
    <row r="85" spans="1:19" ht="23.25" customHeight="1">
      <c r="A85" s="23" t="str">
        <f>'Simpl. all tex-DT PLYWOOD'!D88</f>
        <v>SIMPL-4D</v>
      </c>
      <c r="B85" s="482" t="s">
        <v>6196</v>
      </c>
      <c r="C85" s="24" t="str">
        <f>IF('Simpl. all tex-DT PLYWOOD'!M88=0,"",'Simpl. all tex-DT PLYWOOD'!M88)</f>
        <v/>
      </c>
      <c r="D85" s="24" t="str">
        <f>IF('Simpl. all tex-DT PLYWOOD'!N88=0,"",'Simpl. all tex-DT PLYWOOD'!N88)</f>
        <v/>
      </c>
      <c r="E85" s="24" t="str">
        <f>IF('Simpl. all tex-DT PLYWOOD'!O88=0,"",'Simpl. all tex-DT PLYWOOD'!O88)</f>
        <v/>
      </c>
      <c r="F85" s="24" t="str">
        <f>IF('Simpl. all tex-DT PLYWOOD'!P88=0,"",'Simpl. all tex-DT PLYWOOD'!P88)</f>
        <v/>
      </c>
      <c r="G85" s="24" t="str">
        <f>IF('Simpl. all tex-DT PLYWOOD'!Q88=0,"",'Simpl. all tex-DT PLYWOOD'!Q88)</f>
        <v/>
      </c>
      <c r="H85" s="24" t="str">
        <f>IF('Simpl. all tex-DT PLYWOOD'!R88=0,"",'Simpl. all tex-DT PLYWOOD'!R88)</f>
        <v/>
      </c>
      <c r="I85" s="24" t="str">
        <f>IF('Simpl. all tex-DT PLYWOOD'!S88=0,"",'Simpl. all tex-DT PLYWOOD'!S88)</f>
        <v/>
      </c>
      <c r="J85" s="24" t="str">
        <f>IF('Simpl. all tex-DT PLYWOOD'!T88=0,"",'Simpl. all tex-DT PLYWOOD'!T88)</f>
        <v/>
      </c>
      <c r="K85" s="24" t="str">
        <f>IF('Simpl. all tex-DT PLYWOOD'!U88=0,"",'Simpl. all tex-DT PLYWOOD'!U88)</f>
        <v/>
      </c>
      <c r="L85" s="24" t="str">
        <f>IF('Simpl. all tex-DT PLYWOOD'!V88=0,"",'Simpl. all tex-DT PLYWOOD'!V88)</f>
        <v/>
      </c>
      <c r="M85" s="24" t="str">
        <f>IF('Simpl. all tex-DT PLYWOOD'!W88=0,"",'Simpl. all tex-DT PLYWOOD'!W88)</f>
        <v/>
      </c>
      <c r="N85" s="24" t="str">
        <f>IF('Simpl. all tex-DT PLYWOOD'!X88=0,"",'Simpl. all tex-DT PLYWOOD'!X88)</f>
        <v/>
      </c>
      <c r="O85" s="24" t="str">
        <f>IF('Simpl. all tex-DT PLYWOOD'!Y88=0,"",'Simpl. all tex-DT PLYWOOD'!Y88)</f>
        <v/>
      </c>
      <c r="P85" s="24" t="str">
        <f>IF('Simpl. all tex-DT PLYWOOD'!Z88=0,"",'Simpl. all tex-DT PLYWOOD'!Z88)</f>
        <v/>
      </c>
      <c r="Q85" s="352">
        <f t="shared" si="1"/>
        <v>0</v>
      </c>
      <c r="R85" s="16">
        <f>Q85*'Simpl. all tex-DT PLYWOOD'!I88</f>
        <v>0</v>
      </c>
      <c r="S85" s="16">
        <f>Q85*'Simpl. all tex-DT PLYWOOD'!AX88</f>
        <v>0</v>
      </c>
    </row>
    <row r="86" spans="1:19" ht="23.25" customHeight="1">
      <c r="A86" s="23" t="str">
        <f>'Simpl. all tex-DT PLYWOOD'!D89</f>
        <v>SIMPL-4D-T</v>
      </c>
      <c r="B86" s="482" t="s">
        <v>6197</v>
      </c>
      <c r="C86" s="24" t="str">
        <f>IF('Simpl. all tex-DT PLYWOOD'!M89=0,"",'Simpl. all tex-DT PLYWOOD'!M89)</f>
        <v/>
      </c>
      <c r="D86" s="24" t="str">
        <f>IF('Simpl. all tex-DT PLYWOOD'!N89=0,"",'Simpl. all tex-DT PLYWOOD'!N89)</f>
        <v/>
      </c>
      <c r="E86" s="24" t="str">
        <f>IF('Simpl. all tex-DT PLYWOOD'!O89=0,"",'Simpl. all tex-DT PLYWOOD'!O89)</f>
        <v/>
      </c>
      <c r="F86" s="24" t="str">
        <f>IF('Simpl. all tex-DT PLYWOOD'!P89=0,"",'Simpl. all tex-DT PLYWOOD'!P89)</f>
        <v/>
      </c>
      <c r="G86" s="24" t="str">
        <f>IF('Simpl. all tex-DT PLYWOOD'!Q89=0,"",'Simpl. all tex-DT PLYWOOD'!Q89)</f>
        <v/>
      </c>
      <c r="H86" s="24" t="str">
        <f>IF('Simpl. all tex-DT PLYWOOD'!R89=0,"",'Simpl. all tex-DT PLYWOOD'!R89)</f>
        <v/>
      </c>
      <c r="I86" s="24" t="str">
        <f>IF('Simpl. all tex-DT PLYWOOD'!S89=0,"",'Simpl. all tex-DT PLYWOOD'!S89)</f>
        <v/>
      </c>
      <c r="J86" s="24" t="str">
        <f>IF('Simpl. all tex-DT PLYWOOD'!T89=0,"",'Simpl. all tex-DT PLYWOOD'!T89)</f>
        <v/>
      </c>
      <c r="K86" s="24" t="str">
        <f>IF('Simpl. all tex-DT PLYWOOD'!U89=0,"",'Simpl. all tex-DT PLYWOOD'!U89)</f>
        <v/>
      </c>
      <c r="L86" s="24" t="str">
        <f>IF('Simpl. all tex-DT PLYWOOD'!V89=0,"",'Simpl. all tex-DT PLYWOOD'!V89)</f>
        <v/>
      </c>
      <c r="M86" s="24" t="str">
        <f>IF('Simpl. all tex-DT PLYWOOD'!W89=0,"",'Simpl. all tex-DT PLYWOOD'!W89)</f>
        <v/>
      </c>
      <c r="N86" s="24" t="str">
        <f>IF('Simpl. all tex-DT PLYWOOD'!X89=0,"",'Simpl. all tex-DT PLYWOOD'!X89)</f>
        <v/>
      </c>
      <c r="O86" s="24" t="str">
        <f>IF('Simpl. all tex-DT PLYWOOD'!Y89=0,"",'Simpl. all tex-DT PLYWOOD'!Y89)</f>
        <v/>
      </c>
      <c r="P86" s="24" t="str">
        <f>IF('Simpl. all tex-DT PLYWOOD'!Z89=0,"",'Simpl. all tex-DT PLYWOOD'!Z89)</f>
        <v/>
      </c>
      <c r="Q86" s="352">
        <f t="shared" si="1"/>
        <v>0</v>
      </c>
      <c r="R86" s="16">
        <f>Q86*'Simpl. all tex-DT PLYWOOD'!I89</f>
        <v>0</v>
      </c>
      <c r="S86" s="16">
        <f>Q86*'Simpl. all tex-DT PLYWOOD'!AX89</f>
        <v>0</v>
      </c>
    </row>
    <row r="87" spans="1:19" ht="23.25" customHeight="1">
      <c r="A87" s="23" t="str">
        <f>'Simpl. all tex-DT PLYWOOD'!D90</f>
        <v>SIMPL-4E</v>
      </c>
      <c r="B87" s="482" t="s">
        <v>6196</v>
      </c>
      <c r="C87" s="24" t="str">
        <f>IF('Simpl. all tex-DT PLYWOOD'!M90=0,"",'Simpl. all tex-DT PLYWOOD'!M90)</f>
        <v/>
      </c>
      <c r="D87" s="24" t="str">
        <f>IF('Simpl. all tex-DT PLYWOOD'!N90=0,"",'Simpl. all tex-DT PLYWOOD'!N90)</f>
        <v/>
      </c>
      <c r="E87" s="24" t="str">
        <f>IF('Simpl. all tex-DT PLYWOOD'!O90=0,"",'Simpl. all tex-DT PLYWOOD'!O90)</f>
        <v/>
      </c>
      <c r="F87" s="24" t="str">
        <f>IF('Simpl. all tex-DT PLYWOOD'!P90=0,"",'Simpl. all tex-DT PLYWOOD'!P90)</f>
        <v/>
      </c>
      <c r="G87" s="24" t="str">
        <f>IF('Simpl. all tex-DT PLYWOOD'!Q90=0,"",'Simpl. all tex-DT PLYWOOD'!Q90)</f>
        <v/>
      </c>
      <c r="H87" s="24" t="str">
        <f>IF('Simpl. all tex-DT PLYWOOD'!R90=0,"",'Simpl. all tex-DT PLYWOOD'!R90)</f>
        <v/>
      </c>
      <c r="I87" s="24" t="str">
        <f>IF('Simpl. all tex-DT PLYWOOD'!S90=0,"",'Simpl. all tex-DT PLYWOOD'!S90)</f>
        <v/>
      </c>
      <c r="J87" s="24" t="str">
        <f>IF('Simpl. all tex-DT PLYWOOD'!T90=0,"",'Simpl. all tex-DT PLYWOOD'!T90)</f>
        <v/>
      </c>
      <c r="K87" s="24" t="str">
        <f>IF('Simpl. all tex-DT PLYWOOD'!U90=0,"",'Simpl. all tex-DT PLYWOOD'!U90)</f>
        <v/>
      </c>
      <c r="L87" s="24" t="str">
        <f>IF('Simpl. all tex-DT PLYWOOD'!V90=0,"",'Simpl. all tex-DT PLYWOOD'!V90)</f>
        <v/>
      </c>
      <c r="M87" s="24" t="str">
        <f>IF('Simpl. all tex-DT PLYWOOD'!W90=0,"",'Simpl. all tex-DT PLYWOOD'!W90)</f>
        <v/>
      </c>
      <c r="N87" s="24" t="str">
        <f>IF('Simpl. all tex-DT PLYWOOD'!X90=0,"",'Simpl. all tex-DT PLYWOOD'!X90)</f>
        <v/>
      </c>
      <c r="O87" s="24" t="str">
        <f>IF('Simpl. all tex-DT PLYWOOD'!Y90=0,"",'Simpl. all tex-DT PLYWOOD'!Y90)</f>
        <v/>
      </c>
      <c r="P87" s="24" t="str">
        <f>IF('Simpl. all tex-DT PLYWOOD'!Z90=0,"",'Simpl. all tex-DT PLYWOOD'!Z90)</f>
        <v/>
      </c>
      <c r="Q87" s="352">
        <f t="shared" si="1"/>
        <v>0</v>
      </c>
      <c r="R87" s="16">
        <f>Q87*'Simpl. all tex-DT PLYWOOD'!I90</f>
        <v>0</v>
      </c>
      <c r="S87" s="16">
        <f>Q87*'Simpl. all tex-DT PLYWOOD'!AX90</f>
        <v>0</v>
      </c>
    </row>
    <row r="88" spans="1:19" ht="23.25" customHeight="1">
      <c r="A88" s="23" t="str">
        <f>'Simpl. all tex-DT PLYWOOD'!D91</f>
        <v>SIMPL-4E-T</v>
      </c>
      <c r="B88" s="482" t="s">
        <v>6197</v>
      </c>
      <c r="C88" s="24" t="str">
        <f>IF('Simpl. all tex-DT PLYWOOD'!M91=0,"",'Simpl. all tex-DT PLYWOOD'!M91)</f>
        <v/>
      </c>
      <c r="D88" s="24" t="str">
        <f>IF('Simpl. all tex-DT PLYWOOD'!N91=0,"",'Simpl. all tex-DT PLYWOOD'!N91)</f>
        <v/>
      </c>
      <c r="E88" s="24" t="str">
        <f>IF('Simpl. all tex-DT PLYWOOD'!O91=0,"",'Simpl. all tex-DT PLYWOOD'!O91)</f>
        <v/>
      </c>
      <c r="F88" s="24" t="str">
        <f>IF('Simpl. all tex-DT PLYWOOD'!P91=0,"",'Simpl. all tex-DT PLYWOOD'!P91)</f>
        <v/>
      </c>
      <c r="G88" s="24" t="str">
        <f>IF('Simpl. all tex-DT PLYWOOD'!Q91=0,"",'Simpl. all tex-DT PLYWOOD'!Q91)</f>
        <v/>
      </c>
      <c r="H88" s="24" t="str">
        <f>IF('Simpl. all tex-DT PLYWOOD'!R91=0,"",'Simpl. all tex-DT PLYWOOD'!R91)</f>
        <v/>
      </c>
      <c r="I88" s="24" t="str">
        <f>IF('Simpl. all tex-DT PLYWOOD'!S91=0,"",'Simpl. all tex-DT PLYWOOD'!S91)</f>
        <v/>
      </c>
      <c r="J88" s="24" t="str">
        <f>IF('Simpl. all tex-DT PLYWOOD'!T91=0,"",'Simpl. all tex-DT PLYWOOD'!T91)</f>
        <v/>
      </c>
      <c r="K88" s="24" t="str">
        <f>IF('Simpl. all tex-DT PLYWOOD'!U91=0,"",'Simpl. all tex-DT PLYWOOD'!U91)</f>
        <v/>
      </c>
      <c r="L88" s="24" t="str">
        <f>IF('Simpl. all tex-DT PLYWOOD'!V91=0,"",'Simpl. all tex-DT PLYWOOD'!V91)</f>
        <v/>
      </c>
      <c r="M88" s="24" t="str">
        <f>IF('Simpl. all tex-DT PLYWOOD'!W91=0,"",'Simpl. all tex-DT PLYWOOD'!W91)</f>
        <v/>
      </c>
      <c r="N88" s="24" t="str">
        <f>IF('Simpl. all tex-DT PLYWOOD'!X91=0,"",'Simpl. all tex-DT PLYWOOD'!X91)</f>
        <v/>
      </c>
      <c r="O88" s="24" t="str">
        <f>IF('Simpl. all tex-DT PLYWOOD'!Y91=0,"",'Simpl. all tex-DT PLYWOOD'!Y91)</f>
        <v/>
      </c>
      <c r="P88" s="24" t="str">
        <f>IF('Simpl. all tex-DT PLYWOOD'!Z91=0,"",'Simpl. all tex-DT PLYWOOD'!Z91)</f>
        <v/>
      </c>
      <c r="Q88" s="352">
        <f t="shared" si="1"/>
        <v>0</v>
      </c>
      <c r="R88" s="16">
        <f>Q88*'Simpl. all tex-DT PLYWOOD'!I91</f>
        <v>0</v>
      </c>
      <c r="S88" s="16">
        <f>Q88*'Simpl. all tex-DT PLYWOOD'!AX91</f>
        <v>0</v>
      </c>
    </row>
    <row r="89" spans="1:19" ht="23.25" customHeight="1">
      <c r="A89" s="23" t="str">
        <f>'Simpl. all tex-DT PLYWOOD'!D92</f>
        <v>SIMPL-4F</v>
      </c>
      <c r="B89" s="482" t="s">
        <v>6196</v>
      </c>
      <c r="C89" s="24" t="str">
        <f>IF('Simpl. all tex-DT PLYWOOD'!M92=0,"",'Simpl. all tex-DT PLYWOOD'!M92)</f>
        <v/>
      </c>
      <c r="D89" s="24" t="str">
        <f>IF('Simpl. all tex-DT PLYWOOD'!N92=0,"",'Simpl. all tex-DT PLYWOOD'!N92)</f>
        <v/>
      </c>
      <c r="E89" s="24" t="str">
        <f>IF('Simpl. all tex-DT PLYWOOD'!O92=0,"",'Simpl. all tex-DT PLYWOOD'!O92)</f>
        <v/>
      </c>
      <c r="F89" s="24" t="str">
        <f>IF('Simpl. all tex-DT PLYWOOD'!P92=0,"",'Simpl. all tex-DT PLYWOOD'!P92)</f>
        <v/>
      </c>
      <c r="G89" s="24" t="str">
        <f>IF('Simpl. all tex-DT PLYWOOD'!Q92=0,"",'Simpl. all tex-DT PLYWOOD'!Q92)</f>
        <v/>
      </c>
      <c r="H89" s="24" t="str">
        <f>IF('Simpl. all tex-DT PLYWOOD'!R92=0,"",'Simpl. all tex-DT PLYWOOD'!R92)</f>
        <v/>
      </c>
      <c r="I89" s="24" t="str">
        <f>IF('Simpl. all tex-DT PLYWOOD'!S92=0,"",'Simpl. all tex-DT PLYWOOD'!S92)</f>
        <v/>
      </c>
      <c r="J89" s="24" t="str">
        <f>IF('Simpl. all tex-DT PLYWOOD'!T92=0,"",'Simpl. all tex-DT PLYWOOD'!T92)</f>
        <v/>
      </c>
      <c r="K89" s="24" t="str">
        <f>IF('Simpl. all tex-DT PLYWOOD'!U92=0,"",'Simpl. all tex-DT PLYWOOD'!U92)</f>
        <v/>
      </c>
      <c r="L89" s="24" t="str">
        <f>IF('Simpl. all tex-DT PLYWOOD'!V92=0,"",'Simpl. all tex-DT PLYWOOD'!V92)</f>
        <v/>
      </c>
      <c r="M89" s="24" t="str">
        <f>IF('Simpl. all tex-DT PLYWOOD'!W92=0,"",'Simpl. all tex-DT PLYWOOD'!W92)</f>
        <v/>
      </c>
      <c r="N89" s="24" t="str">
        <f>IF('Simpl. all tex-DT PLYWOOD'!X92=0,"",'Simpl. all tex-DT PLYWOOD'!X92)</f>
        <v/>
      </c>
      <c r="O89" s="24" t="str">
        <f>IF('Simpl. all tex-DT PLYWOOD'!Y92=0,"",'Simpl. all tex-DT PLYWOOD'!Y92)</f>
        <v/>
      </c>
      <c r="P89" s="24" t="str">
        <f>IF('Simpl. all tex-DT PLYWOOD'!Z92=0,"",'Simpl. all tex-DT PLYWOOD'!Z92)</f>
        <v/>
      </c>
      <c r="Q89" s="352">
        <f t="shared" si="1"/>
        <v>0</v>
      </c>
      <c r="R89" s="16">
        <f>Q89*'Simpl. all tex-DT PLYWOOD'!I92</f>
        <v>0</v>
      </c>
      <c r="S89" s="16">
        <f>Q89*'Simpl. all tex-DT PLYWOOD'!AX92</f>
        <v>0</v>
      </c>
    </row>
    <row r="90" spans="1:19" ht="23.25" customHeight="1">
      <c r="A90" s="23" t="str">
        <f>'Simpl. all tex-DT PLYWOOD'!D93</f>
        <v>SIMPL-4F-T</v>
      </c>
      <c r="B90" s="482" t="s">
        <v>6197</v>
      </c>
      <c r="C90" s="24" t="str">
        <f>IF('Simpl. all tex-DT PLYWOOD'!M93=0,"",'Simpl. all tex-DT PLYWOOD'!M93)</f>
        <v/>
      </c>
      <c r="D90" s="24" t="str">
        <f>IF('Simpl. all tex-DT PLYWOOD'!N93=0,"",'Simpl. all tex-DT PLYWOOD'!N93)</f>
        <v/>
      </c>
      <c r="E90" s="24" t="str">
        <f>IF('Simpl. all tex-DT PLYWOOD'!O93=0,"",'Simpl. all tex-DT PLYWOOD'!O93)</f>
        <v/>
      </c>
      <c r="F90" s="24" t="str">
        <f>IF('Simpl. all tex-DT PLYWOOD'!P93=0,"",'Simpl. all tex-DT PLYWOOD'!P93)</f>
        <v/>
      </c>
      <c r="G90" s="24" t="str">
        <f>IF('Simpl. all tex-DT PLYWOOD'!Q93=0,"",'Simpl. all tex-DT PLYWOOD'!Q93)</f>
        <v/>
      </c>
      <c r="H90" s="24" t="str">
        <f>IF('Simpl. all tex-DT PLYWOOD'!R93=0,"",'Simpl. all tex-DT PLYWOOD'!R93)</f>
        <v/>
      </c>
      <c r="I90" s="24" t="str">
        <f>IF('Simpl. all tex-DT PLYWOOD'!S93=0,"",'Simpl. all tex-DT PLYWOOD'!S93)</f>
        <v/>
      </c>
      <c r="J90" s="24" t="str">
        <f>IF('Simpl. all tex-DT PLYWOOD'!T93=0,"",'Simpl. all tex-DT PLYWOOD'!T93)</f>
        <v/>
      </c>
      <c r="K90" s="24" t="str">
        <f>IF('Simpl. all tex-DT PLYWOOD'!U93=0,"",'Simpl. all tex-DT PLYWOOD'!U93)</f>
        <v/>
      </c>
      <c r="L90" s="24" t="str">
        <f>IF('Simpl. all tex-DT PLYWOOD'!V93=0,"",'Simpl. all tex-DT PLYWOOD'!V93)</f>
        <v/>
      </c>
      <c r="M90" s="24" t="str">
        <f>IF('Simpl. all tex-DT PLYWOOD'!W93=0,"",'Simpl. all tex-DT PLYWOOD'!W93)</f>
        <v/>
      </c>
      <c r="N90" s="24" t="str">
        <f>IF('Simpl. all tex-DT PLYWOOD'!X93=0,"",'Simpl. all tex-DT PLYWOOD'!X93)</f>
        <v/>
      </c>
      <c r="O90" s="24" t="str">
        <f>IF('Simpl. all tex-DT PLYWOOD'!Y93=0,"",'Simpl. all tex-DT PLYWOOD'!Y93)</f>
        <v/>
      </c>
      <c r="P90" s="24" t="str">
        <f>IF('Simpl. all tex-DT PLYWOOD'!Z93=0,"",'Simpl. all tex-DT PLYWOOD'!Z93)</f>
        <v/>
      </c>
      <c r="Q90" s="352">
        <f t="shared" si="1"/>
        <v>0</v>
      </c>
      <c r="R90" s="16">
        <f>Q90*'Simpl. all tex-DT PLYWOOD'!I93</f>
        <v>0</v>
      </c>
      <c r="S90" s="16">
        <f>Q90*'Simpl. all tex-DT PLYWOOD'!AX93</f>
        <v>0</v>
      </c>
    </row>
    <row r="91" spans="1:19" ht="23.25" customHeight="1">
      <c r="A91" s="23" t="str">
        <f>'Simpl. all tex-DT PLYWOOD'!D94</f>
        <v>SIMPL-4I</v>
      </c>
      <c r="B91" s="482" t="s">
        <v>6196</v>
      </c>
      <c r="C91" s="24" t="str">
        <f>IF('Simpl. all tex-DT PLYWOOD'!M94=0,"",'Simpl. all tex-DT PLYWOOD'!M94)</f>
        <v/>
      </c>
      <c r="D91" s="24" t="str">
        <f>IF('Simpl. all tex-DT PLYWOOD'!N94=0,"",'Simpl. all tex-DT PLYWOOD'!N94)</f>
        <v/>
      </c>
      <c r="E91" s="24" t="str">
        <f>IF('Simpl. all tex-DT PLYWOOD'!O94=0,"",'Simpl. all tex-DT PLYWOOD'!O94)</f>
        <v/>
      </c>
      <c r="F91" s="24" t="str">
        <f>IF('Simpl. all tex-DT PLYWOOD'!P94=0,"",'Simpl. all tex-DT PLYWOOD'!P94)</f>
        <v/>
      </c>
      <c r="G91" s="24" t="str">
        <f>IF('Simpl. all tex-DT PLYWOOD'!Q94=0,"",'Simpl. all tex-DT PLYWOOD'!Q94)</f>
        <v/>
      </c>
      <c r="H91" s="24" t="str">
        <f>IF('Simpl. all tex-DT PLYWOOD'!R94=0,"",'Simpl. all tex-DT PLYWOOD'!R94)</f>
        <v/>
      </c>
      <c r="I91" s="24" t="str">
        <f>IF('Simpl. all tex-DT PLYWOOD'!S94=0,"",'Simpl. all tex-DT PLYWOOD'!S94)</f>
        <v/>
      </c>
      <c r="J91" s="24" t="str">
        <f>IF('Simpl. all tex-DT PLYWOOD'!T94=0,"",'Simpl. all tex-DT PLYWOOD'!T94)</f>
        <v/>
      </c>
      <c r="K91" s="24" t="str">
        <f>IF('Simpl. all tex-DT PLYWOOD'!U94=0,"",'Simpl. all tex-DT PLYWOOD'!U94)</f>
        <v/>
      </c>
      <c r="L91" s="24" t="str">
        <f>IF('Simpl. all tex-DT PLYWOOD'!V94=0,"",'Simpl. all tex-DT PLYWOOD'!V94)</f>
        <v/>
      </c>
      <c r="M91" s="24" t="str">
        <f>IF('Simpl. all tex-DT PLYWOOD'!W94=0,"",'Simpl. all tex-DT PLYWOOD'!W94)</f>
        <v/>
      </c>
      <c r="N91" s="24" t="str">
        <f>IF('Simpl. all tex-DT PLYWOOD'!X94=0,"",'Simpl. all tex-DT PLYWOOD'!X94)</f>
        <v/>
      </c>
      <c r="O91" s="24" t="str">
        <f>IF('Simpl. all tex-DT PLYWOOD'!Y94=0,"",'Simpl. all tex-DT PLYWOOD'!Y94)</f>
        <v/>
      </c>
      <c r="P91" s="24" t="str">
        <f>IF('Simpl. all tex-DT PLYWOOD'!Z94=0,"",'Simpl. all tex-DT PLYWOOD'!Z94)</f>
        <v/>
      </c>
      <c r="Q91" s="352">
        <f t="shared" si="1"/>
        <v>0</v>
      </c>
      <c r="R91" s="16">
        <f>Q91*'Simpl. all tex-DT PLYWOOD'!I94</f>
        <v>0</v>
      </c>
      <c r="S91" s="16">
        <f>Q91*'Simpl. all tex-DT PLYWOOD'!AX94</f>
        <v>0</v>
      </c>
    </row>
    <row r="92" spans="1:19" ht="23.25" customHeight="1">
      <c r="A92" s="23" t="str">
        <f>'Simpl. all tex-DT PLYWOOD'!D95</f>
        <v>SIMPL-4I-T</v>
      </c>
      <c r="B92" s="482" t="s">
        <v>6197</v>
      </c>
      <c r="C92" s="24" t="str">
        <f>IF('Simpl. all tex-DT PLYWOOD'!M95=0,"",'Simpl. all tex-DT PLYWOOD'!M95)</f>
        <v/>
      </c>
      <c r="D92" s="24" t="str">
        <f>IF('Simpl. all tex-DT PLYWOOD'!N95=0,"",'Simpl. all tex-DT PLYWOOD'!N95)</f>
        <v/>
      </c>
      <c r="E92" s="24" t="str">
        <f>IF('Simpl. all tex-DT PLYWOOD'!O95=0,"",'Simpl. all tex-DT PLYWOOD'!O95)</f>
        <v/>
      </c>
      <c r="F92" s="24" t="str">
        <f>IF('Simpl. all tex-DT PLYWOOD'!P95=0,"",'Simpl. all tex-DT PLYWOOD'!P95)</f>
        <v/>
      </c>
      <c r="G92" s="24" t="str">
        <f>IF('Simpl. all tex-DT PLYWOOD'!Q95=0,"",'Simpl. all tex-DT PLYWOOD'!Q95)</f>
        <v/>
      </c>
      <c r="H92" s="24" t="str">
        <f>IF('Simpl. all tex-DT PLYWOOD'!R95=0,"",'Simpl. all tex-DT PLYWOOD'!R95)</f>
        <v/>
      </c>
      <c r="I92" s="24" t="str">
        <f>IF('Simpl. all tex-DT PLYWOOD'!S95=0,"",'Simpl. all tex-DT PLYWOOD'!S95)</f>
        <v/>
      </c>
      <c r="J92" s="24" t="str">
        <f>IF('Simpl. all tex-DT PLYWOOD'!T95=0,"",'Simpl. all tex-DT PLYWOOD'!T95)</f>
        <v/>
      </c>
      <c r="K92" s="24" t="str">
        <f>IF('Simpl. all tex-DT PLYWOOD'!U95=0,"",'Simpl. all tex-DT PLYWOOD'!U95)</f>
        <v/>
      </c>
      <c r="L92" s="24" t="str">
        <f>IF('Simpl. all tex-DT PLYWOOD'!V95=0,"",'Simpl. all tex-DT PLYWOOD'!V95)</f>
        <v/>
      </c>
      <c r="M92" s="24" t="str">
        <f>IF('Simpl. all tex-DT PLYWOOD'!W95=0,"",'Simpl. all tex-DT PLYWOOD'!W95)</f>
        <v/>
      </c>
      <c r="N92" s="24" t="str">
        <f>IF('Simpl. all tex-DT PLYWOOD'!X95=0,"",'Simpl. all tex-DT PLYWOOD'!X95)</f>
        <v/>
      </c>
      <c r="O92" s="24" t="str">
        <f>IF('Simpl. all tex-DT PLYWOOD'!Y95=0,"",'Simpl. all tex-DT PLYWOOD'!Y95)</f>
        <v/>
      </c>
      <c r="P92" s="24" t="str">
        <f>IF('Simpl. all tex-DT PLYWOOD'!Z95=0,"",'Simpl. all tex-DT PLYWOOD'!Z95)</f>
        <v/>
      </c>
      <c r="Q92" s="352">
        <f t="shared" si="1"/>
        <v>0</v>
      </c>
      <c r="R92" s="16">
        <f>Q92*'Simpl. all tex-DT PLYWOOD'!I95</f>
        <v>0</v>
      </c>
      <c r="S92" s="16">
        <f>Q92*'Simpl. all tex-DT PLYWOOD'!AX95</f>
        <v>0</v>
      </c>
    </row>
    <row r="93" spans="1:19" ht="23.25" customHeight="1">
      <c r="A93" s="23" t="str">
        <f>'Simpl. all tex-DT PLYWOOD'!D96</f>
        <v>SIMPL-4O</v>
      </c>
      <c r="B93" s="482" t="s">
        <v>6196</v>
      </c>
      <c r="C93" s="24" t="str">
        <f>IF('Simpl. all tex-DT PLYWOOD'!M96=0,"",'Simpl. all tex-DT PLYWOOD'!M96)</f>
        <v/>
      </c>
      <c r="D93" s="24" t="str">
        <f>IF('Simpl. all tex-DT PLYWOOD'!N96=0,"",'Simpl. all tex-DT PLYWOOD'!N96)</f>
        <v/>
      </c>
      <c r="E93" s="24" t="str">
        <f>IF('Simpl. all tex-DT PLYWOOD'!O96=0,"",'Simpl. all tex-DT PLYWOOD'!O96)</f>
        <v/>
      </c>
      <c r="F93" s="24" t="str">
        <f>IF('Simpl. all tex-DT PLYWOOD'!P96=0,"",'Simpl. all tex-DT PLYWOOD'!P96)</f>
        <v/>
      </c>
      <c r="G93" s="24" t="str">
        <f>IF('Simpl. all tex-DT PLYWOOD'!Q96=0,"",'Simpl. all tex-DT PLYWOOD'!Q96)</f>
        <v/>
      </c>
      <c r="H93" s="24" t="str">
        <f>IF('Simpl. all tex-DT PLYWOOD'!R96=0,"",'Simpl. all tex-DT PLYWOOD'!R96)</f>
        <v/>
      </c>
      <c r="I93" s="24" t="str">
        <f>IF('Simpl. all tex-DT PLYWOOD'!S96=0,"",'Simpl. all tex-DT PLYWOOD'!S96)</f>
        <v/>
      </c>
      <c r="J93" s="24" t="str">
        <f>IF('Simpl. all tex-DT PLYWOOD'!T96=0,"",'Simpl. all tex-DT PLYWOOD'!T96)</f>
        <v/>
      </c>
      <c r="K93" s="24" t="str">
        <f>IF('Simpl. all tex-DT PLYWOOD'!U96=0,"",'Simpl. all tex-DT PLYWOOD'!U96)</f>
        <v/>
      </c>
      <c r="L93" s="24" t="str">
        <f>IF('Simpl. all tex-DT PLYWOOD'!V96=0,"",'Simpl. all tex-DT PLYWOOD'!V96)</f>
        <v/>
      </c>
      <c r="M93" s="24" t="str">
        <f>IF('Simpl. all tex-DT PLYWOOD'!W96=0,"",'Simpl. all tex-DT PLYWOOD'!W96)</f>
        <v/>
      </c>
      <c r="N93" s="24" t="str">
        <f>IF('Simpl. all tex-DT PLYWOOD'!X96=0,"",'Simpl. all tex-DT PLYWOOD'!X96)</f>
        <v/>
      </c>
      <c r="O93" s="24" t="str">
        <f>IF('Simpl. all tex-DT PLYWOOD'!Y96=0,"",'Simpl. all tex-DT PLYWOOD'!Y96)</f>
        <v/>
      </c>
      <c r="P93" s="24" t="str">
        <f>IF('Simpl. all tex-DT PLYWOOD'!Z96=0,"",'Simpl. all tex-DT PLYWOOD'!Z96)</f>
        <v/>
      </c>
      <c r="Q93" s="352">
        <f t="shared" si="1"/>
        <v>0</v>
      </c>
      <c r="R93" s="16">
        <f>Q93*'Simpl. all tex-DT PLYWOOD'!I96</f>
        <v>0</v>
      </c>
      <c r="S93" s="16">
        <f>Q93*'Simpl. all tex-DT PLYWOOD'!AX96</f>
        <v>0</v>
      </c>
    </row>
    <row r="94" spans="1:19" ht="23.25" customHeight="1">
      <c r="A94" s="23" t="str">
        <f>'Simpl. all tex-DT PLYWOOD'!D97</f>
        <v>SIMPL-4O-T</v>
      </c>
      <c r="B94" s="482" t="s">
        <v>6197</v>
      </c>
      <c r="C94" s="24" t="str">
        <f>IF('Simpl. all tex-DT PLYWOOD'!M97=0,"",'Simpl. all tex-DT PLYWOOD'!M97)</f>
        <v/>
      </c>
      <c r="D94" s="24" t="str">
        <f>IF('Simpl. all tex-DT PLYWOOD'!N97=0,"",'Simpl. all tex-DT PLYWOOD'!N97)</f>
        <v/>
      </c>
      <c r="E94" s="24" t="str">
        <f>IF('Simpl. all tex-DT PLYWOOD'!O97=0,"",'Simpl. all tex-DT PLYWOOD'!O97)</f>
        <v/>
      </c>
      <c r="F94" s="24" t="str">
        <f>IF('Simpl. all tex-DT PLYWOOD'!P97=0,"",'Simpl. all tex-DT PLYWOOD'!P97)</f>
        <v/>
      </c>
      <c r="G94" s="24" t="str">
        <f>IF('Simpl. all tex-DT PLYWOOD'!Q97=0,"",'Simpl. all tex-DT PLYWOOD'!Q97)</f>
        <v/>
      </c>
      <c r="H94" s="24" t="str">
        <f>IF('Simpl. all tex-DT PLYWOOD'!R97=0,"",'Simpl. all tex-DT PLYWOOD'!R97)</f>
        <v/>
      </c>
      <c r="I94" s="24" t="str">
        <f>IF('Simpl. all tex-DT PLYWOOD'!S97=0,"",'Simpl. all tex-DT PLYWOOD'!S97)</f>
        <v/>
      </c>
      <c r="J94" s="24" t="str">
        <f>IF('Simpl. all tex-DT PLYWOOD'!T97=0,"",'Simpl. all tex-DT PLYWOOD'!T97)</f>
        <v/>
      </c>
      <c r="K94" s="24" t="str">
        <f>IF('Simpl. all tex-DT PLYWOOD'!U97=0,"",'Simpl. all tex-DT PLYWOOD'!U97)</f>
        <v/>
      </c>
      <c r="L94" s="24" t="str">
        <f>IF('Simpl. all tex-DT PLYWOOD'!V97=0,"",'Simpl. all tex-DT PLYWOOD'!V97)</f>
        <v/>
      </c>
      <c r="M94" s="24" t="str">
        <f>IF('Simpl. all tex-DT PLYWOOD'!W97=0,"",'Simpl. all tex-DT PLYWOOD'!W97)</f>
        <v/>
      </c>
      <c r="N94" s="24" t="str">
        <f>IF('Simpl. all tex-DT PLYWOOD'!X97=0,"",'Simpl. all tex-DT PLYWOOD'!X97)</f>
        <v/>
      </c>
      <c r="O94" s="24" t="str">
        <f>IF('Simpl. all tex-DT PLYWOOD'!Y97=0,"",'Simpl. all tex-DT PLYWOOD'!Y97)</f>
        <v/>
      </c>
      <c r="P94" s="24" t="str">
        <f>IF('Simpl. all tex-DT PLYWOOD'!Z97=0,"",'Simpl. all tex-DT PLYWOOD'!Z97)</f>
        <v/>
      </c>
      <c r="Q94" s="352">
        <f t="shared" si="1"/>
        <v>0</v>
      </c>
      <c r="R94" s="16">
        <f>Q94*'Simpl. all tex-DT PLYWOOD'!I97</f>
        <v>0</v>
      </c>
      <c r="S94" s="16">
        <f>Q94*'Simpl. all tex-DT PLYWOOD'!AX97</f>
        <v>0</v>
      </c>
    </row>
    <row r="95" spans="1:19" ht="23.25" customHeight="1">
      <c r="A95" s="23" t="str">
        <f>'Simpl. all tex-DT PLYWOOD'!D98</f>
        <v>5 - INCUT</v>
      </c>
      <c r="B95" s="482"/>
      <c r="C95" s="24" t="str">
        <f>IF('Simpl. all tex-DT PLYWOOD'!M98=0,"",'Simpl. all tex-DT PLYWOOD'!M98)</f>
        <v/>
      </c>
      <c r="D95" s="24" t="str">
        <f>IF('Simpl. all tex-DT PLYWOOD'!N98=0,"",'Simpl. all tex-DT PLYWOOD'!N98)</f>
        <v/>
      </c>
      <c r="E95" s="24" t="str">
        <f>IF('Simpl. all tex-DT PLYWOOD'!O98=0,"",'Simpl. all tex-DT PLYWOOD'!O98)</f>
        <v/>
      </c>
      <c r="F95" s="24" t="str">
        <f>IF('Simpl. all tex-DT PLYWOOD'!P98=0,"",'Simpl. all tex-DT PLYWOOD'!P98)</f>
        <v/>
      </c>
      <c r="G95" s="24" t="str">
        <f>IF('Simpl. all tex-DT PLYWOOD'!Q98=0,"",'Simpl. all tex-DT PLYWOOD'!Q98)</f>
        <v/>
      </c>
      <c r="H95" s="24" t="str">
        <f>IF('Simpl. all tex-DT PLYWOOD'!R98=0,"",'Simpl. all tex-DT PLYWOOD'!R98)</f>
        <v/>
      </c>
      <c r="I95" s="24" t="str">
        <f>IF('Simpl. all tex-DT PLYWOOD'!S98=0,"",'Simpl. all tex-DT PLYWOOD'!S98)</f>
        <v/>
      </c>
      <c r="J95" s="24" t="str">
        <f>IF('Simpl. all tex-DT PLYWOOD'!T98=0,"",'Simpl. all tex-DT PLYWOOD'!T98)</f>
        <v/>
      </c>
      <c r="K95" s="24" t="str">
        <f>IF('Simpl. all tex-DT PLYWOOD'!U98=0,"",'Simpl. all tex-DT PLYWOOD'!U98)</f>
        <v/>
      </c>
      <c r="L95" s="24" t="str">
        <f>IF('Simpl. all tex-DT PLYWOOD'!V98=0,"",'Simpl. all tex-DT PLYWOOD'!V98)</f>
        <v/>
      </c>
      <c r="M95" s="24" t="str">
        <f>IF('Simpl. all tex-DT PLYWOOD'!W98=0,"",'Simpl. all tex-DT PLYWOOD'!W98)</f>
        <v/>
      </c>
      <c r="N95" s="24" t="str">
        <f>IF('Simpl. all tex-DT PLYWOOD'!X98=0,"",'Simpl. all tex-DT PLYWOOD'!X98)</f>
        <v/>
      </c>
      <c r="O95" s="24" t="str">
        <f>IF('Simpl. all tex-DT PLYWOOD'!Y98=0,"",'Simpl. all tex-DT PLYWOOD'!Y98)</f>
        <v/>
      </c>
      <c r="P95" s="24" t="str">
        <f>IF('Simpl. all tex-DT PLYWOOD'!Z98=0,"",'Simpl. all tex-DT PLYWOOD'!Z98)</f>
        <v/>
      </c>
      <c r="Q95" s="352">
        <f t="shared" si="1"/>
        <v>0</v>
      </c>
      <c r="R95" s="16">
        <f>Q95*'Simpl. all tex-DT PLYWOOD'!I98</f>
        <v>0</v>
      </c>
      <c r="S95" s="16">
        <f>Q95*'Simpl. all tex-DT PLYWOOD'!AX98</f>
        <v>0</v>
      </c>
    </row>
    <row r="96" spans="1:19" ht="23.25" customHeight="1">
      <c r="A96" s="23" t="str">
        <f>'Simpl. all tex-DT PLYWOOD'!D99</f>
        <v>SIMPL-5A</v>
      </c>
      <c r="B96" s="482" t="s">
        <v>6196</v>
      </c>
      <c r="C96" s="24" t="str">
        <f>IF('Simpl. all tex-DT PLYWOOD'!M99=0,"",'Simpl. all tex-DT PLYWOOD'!M99)</f>
        <v/>
      </c>
      <c r="D96" s="24" t="str">
        <f>IF('Simpl. all tex-DT PLYWOOD'!N99=0,"",'Simpl. all tex-DT PLYWOOD'!N99)</f>
        <v/>
      </c>
      <c r="E96" s="24" t="str">
        <f>IF('Simpl. all tex-DT PLYWOOD'!O99=0,"",'Simpl. all tex-DT PLYWOOD'!O99)</f>
        <v/>
      </c>
      <c r="F96" s="24" t="str">
        <f>IF('Simpl. all tex-DT PLYWOOD'!P99=0,"",'Simpl. all tex-DT PLYWOOD'!P99)</f>
        <v/>
      </c>
      <c r="G96" s="24" t="str">
        <f>IF('Simpl. all tex-DT PLYWOOD'!Q99=0,"",'Simpl. all tex-DT PLYWOOD'!Q99)</f>
        <v/>
      </c>
      <c r="H96" s="24" t="str">
        <f>IF('Simpl. all tex-DT PLYWOOD'!R99=0,"",'Simpl. all tex-DT PLYWOOD'!R99)</f>
        <v/>
      </c>
      <c r="I96" s="24" t="str">
        <f>IF('Simpl. all tex-DT PLYWOOD'!S99=0,"",'Simpl. all tex-DT PLYWOOD'!S99)</f>
        <v/>
      </c>
      <c r="J96" s="24" t="str">
        <f>IF('Simpl. all tex-DT PLYWOOD'!T99=0,"",'Simpl. all tex-DT PLYWOOD'!T99)</f>
        <v/>
      </c>
      <c r="K96" s="24" t="str">
        <f>IF('Simpl. all tex-DT PLYWOOD'!U99=0,"",'Simpl. all tex-DT PLYWOOD'!U99)</f>
        <v/>
      </c>
      <c r="L96" s="24" t="str">
        <f>IF('Simpl. all tex-DT PLYWOOD'!V99=0,"",'Simpl. all tex-DT PLYWOOD'!V99)</f>
        <v/>
      </c>
      <c r="M96" s="24" t="str">
        <f>IF('Simpl. all tex-DT PLYWOOD'!W99=0,"",'Simpl. all tex-DT PLYWOOD'!W99)</f>
        <v/>
      </c>
      <c r="N96" s="24" t="str">
        <f>IF('Simpl. all tex-DT PLYWOOD'!X99=0,"",'Simpl. all tex-DT PLYWOOD'!X99)</f>
        <v/>
      </c>
      <c r="O96" s="24" t="str">
        <f>IF('Simpl. all tex-DT PLYWOOD'!Y99=0,"",'Simpl. all tex-DT PLYWOOD'!Y99)</f>
        <v/>
      </c>
      <c r="P96" s="24" t="str">
        <f>IF('Simpl. all tex-DT PLYWOOD'!Z99=0,"",'Simpl. all tex-DT PLYWOOD'!Z99)</f>
        <v/>
      </c>
      <c r="Q96" s="352">
        <f t="shared" si="1"/>
        <v>0</v>
      </c>
      <c r="R96" s="16">
        <f>Q96*'Simpl. all tex-DT PLYWOOD'!I99</f>
        <v>0</v>
      </c>
      <c r="S96" s="16">
        <f>Q96*'Simpl. all tex-DT PLYWOOD'!AX99</f>
        <v>0</v>
      </c>
    </row>
    <row r="97" spans="1:19" ht="23.25" customHeight="1">
      <c r="A97" s="23" t="str">
        <f>'Simpl. all tex-DT PLYWOOD'!D100</f>
        <v>SIMPL-5A-T</v>
      </c>
      <c r="B97" s="482" t="s">
        <v>6197</v>
      </c>
      <c r="C97" s="24" t="str">
        <f>IF('Simpl. all tex-DT PLYWOOD'!M100=0,"",'Simpl. all tex-DT PLYWOOD'!M100)</f>
        <v/>
      </c>
      <c r="D97" s="24" t="str">
        <f>IF('Simpl. all tex-DT PLYWOOD'!N100=0,"",'Simpl. all tex-DT PLYWOOD'!N100)</f>
        <v/>
      </c>
      <c r="E97" s="24" t="str">
        <f>IF('Simpl. all tex-DT PLYWOOD'!O100=0,"",'Simpl. all tex-DT PLYWOOD'!O100)</f>
        <v/>
      </c>
      <c r="F97" s="24" t="str">
        <f>IF('Simpl. all tex-DT PLYWOOD'!P100=0,"",'Simpl. all tex-DT PLYWOOD'!P100)</f>
        <v/>
      </c>
      <c r="G97" s="24" t="str">
        <f>IF('Simpl. all tex-DT PLYWOOD'!Q100=0,"",'Simpl. all tex-DT PLYWOOD'!Q100)</f>
        <v/>
      </c>
      <c r="H97" s="24" t="str">
        <f>IF('Simpl. all tex-DT PLYWOOD'!R100=0,"",'Simpl. all tex-DT PLYWOOD'!R100)</f>
        <v/>
      </c>
      <c r="I97" s="24" t="str">
        <f>IF('Simpl. all tex-DT PLYWOOD'!S100=0,"",'Simpl. all tex-DT PLYWOOD'!S100)</f>
        <v/>
      </c>
      <c r="J97" s="24" t="str">
        <f>IF('Simpl. all tex-DT PLYWOOD'!T100=0,"",'Simpl. all tex-DT PLYWOOD'!T100)</f>
        <v/>
      </c>
      <c r="K97" s="24" t="str">
        <f>IF('Simpl. all tex-DT PLYWOOD'!U100=0,"",'Simpl. all tex-DT PLYWOOD'!U100)</f>
        <v/>
      </c>
      <c r="L97" s="24" t="str">
        <f>IF('Simpl. all tex-DT PLYWOOD'!V100=0,"",'Simpl. all tex-DT PLYWOOD'!V100)</f>
        <v/>
      </c>
      <c r="M97" s="24" t="str">
        <f>IF('Simpl. all tex-DT PLYWOOD'!W100=0,"",'Simpl. all tex-DT PLYWOOD'!W100)</f>
        <v/>
      </c>
      <c r="N97" s="24" t="str">
        <f>IF('Simpl. all tex-DT PLYWOOD'!X100=0,"",'Simpl. all tex-DT PLYWOOD'!X100)</f>
        <v/>
      </c>
      <c r="O97" s="24" t="str">
        <f>IF('Simpl. all tex-DT PLYWOOD'!Y100=0,"",'Simpl. all tex-DT PLYWOOD'!Y100)</f>
        <v/>
      </c>
      <c r="P97" s="24" t="str">
        <f>IF('Simpl. all tex-DT PLYWOOD'!Z100=0,"",'Simpl. all tex-DT PLYWOOD'!Z100)</f>
        <v/>
      </c>
      <c r="Q97" s="352">
        <f t="shared" si="1"/>
        <v>0</v>
      </c>
      <c r="R97" s="16">
        <f>Q97*'Simpl. all tex-DT PLYWOOD'!I100</f>
        <v>0</v>
      </c>
      <c r="S97" s="16">
        <f>Q97*'Simpl. all tex-DT PLYWOOD'!AX100</f>
        <v>0</v>
      </c>
    </row>
    <row r="98" spans="1:19" ht="23.25" customHeight="1">
      <c r="A98" s="23" t="str">
        <f>'Simpl. all tex-DT PLYWOOD'!D101</f>
        <v>SIMPL-5B</v>
      </c>
      <c r="B98" s="482" t="s">
        <v>6196</v>
      </c>
      <c r="C98" s="24" t="str">
        <f>IF('Simpl. all tex-DT PLYWOOD'!M101=0,"",'Simpl. all tex-DT PLYWOOD'!M101)</f>
        <v/>
      </c>
      <c r="D98" s="24" t="str">
        <f>IF('Simpl. all tex-DT PLYWOOD'!N101=0,"",'Simpl. all tex-DT PLYWOOD'!N101)</f>
        <v/>
      </c>
      <c r="E98" s="24" t="str">
        <f>IF('Simpl. all tex-DT PLYWOOD'!O101=0,"",'Simpl. all tex-DT PLYWOOD'!O101)</f>
        <v/>
      </c>
      <c r="F98" s="24" t="str">
        <f>IF('Simpl. all tex-DT PLYWOOD'!P101=0,"",'Simpl. all tex-DT PLYWOOD'!P101)</f>
        <v/>
      </c>
      <c r="G98" s="24" t="str">
        <f>IF('Simpl. all tex-DT PLYWOOD'!Q101=0,"",'Simpl. all tex-DT PLYWOOD'!Q101)</f>
        <v/>
      </c>
      <c r="H98" s="24" t="str">
        <f>IF('Simpl. all tex-DT PLYWOOD'!R101=0,"",'Simpl. all tex-DT PLYWOOD'!R101)</f>
        <v/>
      </c>
      <c r="I98" s="24" t="str">
        <f>IF('Simpl. all tex-DT PLYWOOD'!S101=0,"",'Simpl. all tex-DT PLYWOOD'!S101)</f>
        <v/>
      </c>
      <c r="J98" s="24" t="str">
        <f>IF('Simpl. all tex-DT PLYWOOD'!T101=0,"",'Simpl. all tex-DT PLYWOOD'!T101)</f>
        <v/>
      </c>
      <c r="K98" s="24" t="str">
        <f>IF('Simpl. all tex-DT PLYWOOD'!U101=0,"",'Simpl. all tex-DT PLYWOOD'!U101)</f>
        <v/>
      </c>
      <c r="L98" s="24" t="str">
        <f>IF('Simpl. all tex-DT PLYWOOD'!V101=0,"",'Simpl. all tex-DT PLYWOOD'!V101)</f>
        <v/>
      </c>
      <c r="M98" s="24" t="str">
        <f>IF('Simpl. all tex-DT PLYWOOD'!W101=0,"",'Simpl. all tex-DT PLYWOOD'!W101)</f>
        <v/>
      </c>
      <c r="N98" s="24" t="str">
        <f>IF('Simpl. all tex-DT PLYWOOD'!X101=0,"",'Simpl. all tex-DT PLYWOOD'!X101)</f>
        <v/>
      </c>
      <c r="O98" s="24" t="str">
        <f>IF('Simpl. all tex-DT PLYWOOD'!Y101=0,"",'Simpl. all tex-DT PLYWOOD'!Y101)</f>
        <v/>
      </c>
      <c r="P98" s="24" t="str">
        <f>IF('Simpl. all tex-DT PLYWOOD'!Z101=0,"",'Simpl. all tex-DT PLYWOOD'!Z101)</f>
        <v/>
      </c>
      <c r="Q98" s="352">
        <f t="shared" si="1"/>
        <v>0</v>
      </c>
      <c r="R98" s="16">
        <f>Q98*'Simpl. all tex-DT PLYWOOD'!I101</f>
        <v>0</v>
      </c>
      <c r="S98" s="16">
        <f>Q98*'Simpl. all tex-DT PLYWOOD'!AX101</f>
        <v>0</v>
      </c>
    </row>
    <row r="99" spans="1:19" ht="23.25" customHeight="1">
      <c r="A99" s="23" t="str">
        <f>'Simpl. all tex-DT PLYWOOD'!D102</f>
        <v>SIMPL-5B-T</v>
      </c>
      <c r="B99" s="482" t="s">
        <v>6197</v>
      </c>
      <c r="C99" s="24" t="str">
        <f>IF('Simpl. all tex-DT PLYWOOD'!M102=0,"",'Simpl. all tex-DT PLYWOOD'!M102)</f>
        <v/>
      </c>
      <c r="D99" s="24" t="str">
        <f>IF('Simpl. all tex-DT PLYWOOD'!N102=0,"",'Simpl. all tex-DT PLYWOOD'!N102)</f>
        <v/>
      </c>
      <c r="E99" s="24" t="str">
        <f>IF('Simpl. all tex-DT PLYWOOD'!O102=0,"",'Simpl. all tex-DT PLYWOOD'!O102)</f>
        <v/>
      </c>
      <c r="F99" s="24" t="str">
        <f>IF('Simpl. all tex-DT PLYWOOD'!P102=0,"",'Simpl. all tex-DT PLYWOOD'!P102)</f>
        <v/>
      </c>
      <c r="G99" s="24" t="str">
        <f>IF('Simpl. all tex-DT PLYWOOD'!Q102=0,"",'Simpl. all tex-DT PLYWOOD'!Q102)</f>
        <v/>
      </c>
      <c r="H99" s="24" t="str">
        <f>IF('Simpl. all tex-DT PLYWOOD'!R102=0,"",'Simpl. all tex-DT PLYWOOD'!R102)</f>
        <v/>
      </c>
      <c r="I99" s="24" t="str">
        <f>IF('Simpl. all tex-DT PLYWOOD'!S102=0,"",'Simpl. all tex-DT PLYWOOD'!S102)</f>
        <v/>
      </c>
      <c r="J99" s="24" t="str">
        <f>IF('Simpl. all tex-DT PLYWOOD'!T102=0,"",'Simpl. all tex-DT PLYWOOD'!T102)</f>
        <v/>
      </c>
      <c r="K99" s="24" t="str">
        <f>IF('Simpl. all tex-DT PLYWOOD'!U102=0,"",'Simpl. all tex-DT PLYWOOD'!U102)</f>
        <v/>
      </c>
      <c r="L99" s="24" t="str">
        <f>IF('Simpl. all tex-DT PLYWOOD'!V102=0,"",'Simpl. all tex-DT PLYWOOD'!V102)</f>
        <v/>
      </c>
      <c r="M99" s="24" t="str">
        <f>IF('Simpl. all tex-DT PLYWOOD'!W102=0,"",'Simpl. all tex-DT PLYWOOD'!W102)</f>
        <v/>
      </c>
      <c r="N99" s="24" t="str">
        <f>IF('Simpl. all tex-DT PLYWOOD'!X102=0,"",'Simpl. all tex-DT PLYWOOD'!X102)</f>
        <v/>
      </c>
      <c r="O99" s="24" t="str">
        <f>IF('Simpl. all tex-DT PLYWOOD'!Y102=0,"",'Simpl. all tex-DT PLYWOOD'!Y102)</f>
        <v/>
      </c>
      <c r="P99" s="24" t="str">
        <f>IF('Simpl. all tex-DT PLYWOOD'!Z102=0,"",'Simpl. all tex-DT PLYWOOD'!Z102)</f>
        <v/>
      </c>
      <c r="Q99" s="352">
        <f t="shared" si="1"/>
        <v>0</v>
      </c>
      <c r="R99" s="16">
        <f>Q99*'Simpl. all tex-DT PLYWOOD'!I102</f>
        <v>0</v>
      </c>
      <c r="S99" s="16">
        <f>Q99*'Simpl. all tex-DT PLYWOOD'!AX102</f>
        <v>0</v>
      </c>
    </row>
    <row r="100" spans="1:19" ht="23.25" customHeight="1">
      <c r="A100" s="23" t="str">
        <f>'Simpl. all tex-DT PLYWOOD'!D103</f>
        <v>SIMPL-5C</v>
      </c>
      <c r="B100" s="482" t="s">
        <v>6196</v>
      </c>
      <c r="C100" s="24" t="str">
        <f>IF('Simpl. all tex-DT PLYWOOD'!M103=0,"",'Simpl. all tex-DT PLYWOOD'!M103)</f>
        <v/>
      </c>
      <c r="D100" s="24" t="str">
        <f>IF('Simpl. all tex-DT PLYWOOD'!N103=0,"",'Simpl. all tex-DT PLYWOOD'!N103)</f>
        <v/>
      </c>
      <c r="E100" s="24" t="str">
        <f>IF('Simpl. all tex-DT PLYWOOD'!O103=0,"",'Simpl. all tex-DT PLYWOOD'!O103)</f>
        <v/>
      </c>
      <c r="F100" s="24" t="str">
        <f>IF('Simpl. all tex-DT PLYWOOD'!P103=0,"",'Simpl. all tex-DT PLYWOOD'!P103)</f>
        <v/>
      </c>
      <c r="G100" s="24" t="str">
        <f>IF('Simpl. all tex-DT PLYWOOD'!Q103=0,"",'Simpl. all tex-DT PLYWOOD'!Q103)</f>
        <v/>
      </c>
      <c r="H100" s="24" t="str">
        <f>IF('Simpl. all tex-DT PLYWOOD'!R103=0,"",'Simpl. all tex-DT PLYWOOD'!R103)</f>
        <v/>
      </c>
      <c r="I100" s="24" t="str">
        <f>IF('Simpl. all tex-DT PLYWOOD'!S103=0,"",'Simpl. all tex-DT PLYWOOD'!S103)</f>
        <v/>
      </c>
      <c r="J100" s="24" t="str">
        <f>IF('Simpl. all tex-DT PLYWOOD'!T103=0,"",'Simpl. all tex-DT PLYWOOD'!T103)</f>
        <v/>
      </c>
      <c r="K100" s="24" t="str">
        <f>IF('Simpl. all tex-DT PLYWOOD'!U103=0,"",'Simpl. all tex-DT PLYWOOD'!U103)</f>
        <v/>
      </c>
      <c r="L100" s="24" t="str">
        <f>IF('Simpl. all tex-DT PLYWOOD'!V103=0,"",'Simpl. all tex-DT PLYWOOD'!V103)</f>
        <v/>
      </c>
      <c r="M100" s="24" t="str">
        <f>IF('Simpl. all tex-DT PLYWOOD'!W103=0,"",'Simpl. all tex-DT PLYWOOD'!W103)</f>
        <v/>
      </c>
      <c r="N100" s="24" t="str">
        <f>IF('Simpl. all tex-DT PLYWOOD'!X103=0,"",'Simpl. all tex-DT PLYWOOD'!X103)</f>
        <v/>
      </c>
      <c r="O100" s="24" t="str">
        <f>IF('Simpl. all tex-DT PLYWOOD'!Y103=0,"",'Simpl. all tex-DT PLYWOOD'!Y103)</f>
        <v/>
      </c>
      <c r="P100" s="24" t="str">
        <f>IF('Simpl. all tex-DT PLYWOOD'!Z103=0,"",'Simpl. all tex-DT PLYWOOD'!Z103)</f>
        <v/>
      </c>
      <c r="Q100" s="352">
        <f t="shared" si="1"/>
        <v>0</v>
      </c>
      <c r="R100" s="16">
        <f>Q100*'Simpl. all tex-DT PLYWOOD'!I103</f>
        <v>0</v>
      </c>
      <c r="S100" s="16">
        <f>Q100*'Simpl. all tex-DT PLYWOOD'!AX103</f>
        <v>0</v>
      </c>
    </row>
    <row r="101" spans="1:19" ht="23.25" customHeight="1">
      <c r="A101" s="23" t="str">
        <f>'Simpl. all tex-DT PLYWOOD'!D104</f>
        <v>SIMPL-5C-T</v>
      </c>
      <c r="B101" s="482" t="s">
        <v>6197</v>
      </c>
      <c r="C101" s="24" t="str">
        <f>IF('Simpl. all tex-DT PLYWOOD'!M104=0,"",'Simpl. all tex-DT PLYWOOD'!M104)</f>
        <v/>
      </c>
      <c r="D101" s="24" t="str">
        <f>IF('Simpl. all tex-DT PLYWOOD'!N104=0,"",'Simpl. all tex-DT PLYWOOD'!N104)</f>
        <v/>
      </c>
      <c r="E101" s="24" t="str">
        <f>IF('Simpl. all tex-DT PLYWOOD'!O104=0,"",'Simpl. all tex-DT PLYWOOD'!O104)</f>
        <v/>
      </c>
      <c r="F101" s="24" t="str">
        <f>IF('Simpl. all tex-DT PLYWOOD'!P104=0,"",'Simpl. all tex-DT PLYWOOD'!P104)</f>
        <v/>
      </c>
      <c r="G101" s="24" t="str">
        <f>IF('Simpl. all tex-DT PLYWOOD'!Q104=0,"",'Simpl. all tex-DT PLYWOOD'!Q104)</f>
        <v/>
      </c>
      <c r="H101" s="24" t="str">
        <f>IF('Simpl. all tex-DT PLYWOOD'!R104=0,"",'Simpl. all tex-DT PLYWOOD'!R104)</f>
        <v/>
      </c>
      <c r="I101" s="24" t="str">
        <f>IF('Simpl. all tex-DT PLYWOOD'!S104=0,"",'Simpl. all tex-DT PLYWOOD'!S104)</f>
        <v/>
      </c>
      <c r="J101" s="24" t="str">
        <f>IF('Simpl. all tex-DT PLYWOOD'!T104=0,"",'Simpl. all tex-DT PLYWOOD'!T104)</f>
        <v/>
      </c>
      <c r="K101" s="24" t="str">
        <f>IF('Simpl. all tex-DT PLYWOOD'!U104=0,"",'Simpl. all tex-DT PLYWOOD'!U104)</f>
        <v/>
      </c>
      <c r="L101" s="24" t="str">
        <f>IF('Simpl. all tex-DT PLYWOOD'!V104=0,"",'Simpl. all tex-DT PLYWOOD'!V104)</f>
        <v/>
      </c>
      <c r="M101" s="24" t="str">
        <f>IF('Simpl. all tex-DT PLYWOOD'!W104=0,"",'Simpl. all tex-DT PLYWOOD'!W104)</f>
        <v/>
      </c>
      <c r="N101" s="24" t="str">
        <f>IF('Simpl. all tex-DT PLYWOOD'!X104=0,"",'Simpl. all tex-DT PLYWOOD'!X104)</f>
        <v/>
      </c>
      <c r="O101" s="24" t="str">
        <f>IF('Simpl. all tex-DT PLYWOOD'!Y104=0,"",'Simpl. all tex-DT PLYWOOD'!Y104)</f>
        <v/>
      </c>
      <c r="P101" s="24" t="str">
        <f>IF('Simpl. all tex-DT PLYWOOD'!Z104=0,"",'Simpl. all tex-DT PLYWOOD'!Z104)</f>
        <v/>
      </c>
      <c r="Q101" s="352">
        <f t="shared" si="1"/>
        <v>0</v>
      </c>
      <c r="R101" s="16">
        <f>Q101*'Simpl. all tex-DT PLYWOOD'!I104</f>
        <v>0</v>
      </c>
      <c r="S101" s="16">
        <f>Q101*'Simpl. all tex-DT PLYWOOD'!AX104</f>
        <v>0</v>
      </c>
    </row>
    <row r="102" spans="1:19" ht="23.25" customHeight="1">
      <c r="A102" s="23" t="str">
        <f>'Simpl. all tex-DT PLYWOOD'!D105</f>
        <v>SIMPL-5D</v>
      </c>
      <c r="B102" s="482" t="s">
        <v>6196</v>
      </c>
      <c r="C102" s="24" t="str">
        <f>IF('Simpl. all tex-DT PLYWOOD'!M105=0,"",'Simpl. all tex-DT PLYWOOD'!M105)</f>
        <v/>
      </c>
      <c r="D102" s="24" t="str">
        <f>IF('Simpl. all tex-DT PLYWOOD'!N105=0,"",'Simpl. all tex-DT PLYWOOD'!N105)</f>
        <v/>
      </c>
      <c r="E102" s="24" t="str">
        <f>IF('Simpl. all tex-DT PLYWOOD'!O105=0,"",'Simpl. all tex-DT PLYWOOD'!O105)</f>
        <v/>
      </c>
      <c r="F102" s="24" t="str">
        <f>IF('Simpl. all tex-DT PLYWOOD'!P105=0,"",'Simpl. all tex-DT PLYWOOD'!P105)</f>
        <v/>
      </c>
      <c r="G102" s="24" t="str">
        <f>IF('Simpl. all tex-DT PLYWOOD'!Q105=0,"",'Simpl. all tex-DT PLYWOOD'!Q105)</f>
        <v/>
      </c>
      <c r="H102" s="24" t="str">
        <f>IF('Simpl. all tex-DT PLYWOOD'!R105=0,"",'Simpl. all tex-DT PLYWOOD'!R105)</f>
        <v/>
      </c>
      <c r="I102" s="24" t="str">
        <f>IF('Simpl. all tex-DT PLYWOOD'!S105=0,"",'Simpl. all tex-DT PLYWOOD'!S105)</f>
        <v/>
      </c>
      <c r="J102" s="24" t="str">
        <f>IF('Simpl. all tex-DT PLYWOOD'!T105=0,"",'Simpl. all tex-DT PLYWOOD'!T105)</f>
        <v/>
      </c>
      <c r="K102" s="24" t="str">
        <f>IF('Simpl. all tex-DT PLYWOOD'!U105=0,"",'Simpl. all tex-DT PLYWOOD'!U105)</f>
        <v/>
      </c>
      <c r="L102" s="24" t="str">
        <f>IF('Simpl. all tex-DT PLYWOOD'!V105=0,"",'Simpl. all tex-DT PLYWOOD'!V105)</f>
        <v/>
      </c>
      <c r="M102" s="24" t="str">
        <f>IF('Simpl. all tex-DT PLYWOOD'!W105=0,"",'Simpl. all tex-DT PLYWOOD'!W105)</f>
        <v/>
      </c>
      <c r="N102" s="24" t="str">
        <f>IF('Simpl. all tex-DT PLYWOOD'!X105=0,"",'Simpl. all tex-DT PLYWOOD'!X105)</f>
        <v/>
      </c>
      <c r="O102" s="24" t="str">
        <f>IF('Simpl. all tex-DT PLYWOOD'!Y105=0,"",'Simpl. all tex-DT PLYWOOD'!Y105)</f>
        <v/>
      </c>
      <c r="P102" s="24" t="str">
        <f>IF('Simpl. all tex-DT PLYWOOD'!Z105=0,"",'Simpl. all tex-DT PLYWOOD'!Z105)</f>
        <v/>
      </c>
      <c r="Q102" s="352">
        <f t="shared" si="1"/>
        <v>0</v>
      </c>
      <c r="R102" s="16">
        <f>Q102*'Simpl. all tex-DT PLYWOOD'!I105</f>
        <v>0</v>
      </c>
      <c r="S102" s="16">
        <f>Q102*'Simpl. all tex-DT PLYWOOD'!AX105</f>
        <v>0</v>
      </c>
    </row>
    <row r="103" spans="1:19" ht="23.25" customHeight="1">
      <c r="A103" s="23" t="str">
        <f>'Simpl. all tex-DT PLYWOOD'!D106</f>
        <v>SIMPL-5D-T</v>
      </c>
      <c r="B103" s="482" t="s">
        <v>6197</v>
      </c>
      <c r="C103" s="24" t="str">
        <f>IF('Simpl. all tex-DT PLYWOOD'!M106=0,"",'Simpl. all tex-DT PLYWOOD'!M106)</f>
        <v/>
      </c>
      <c r="D103" s="24" t="str">
        <f>IF('Simpl. all tex-DT PLYWOOD'!N106=0,"",'Simpl. all tex-DT PLYWOOD'!N106)</f>
        <v/>
      </c>
      <c r="E103" s="24" t="str">
        <f>IF('Simpl. all tex-DT PLYWOOD'!O106=0,"",'Simpl. all tex-DT PLYWOOD'!O106)</f>
        <v/>
      </c>
      <c r="F103" s="24" t="str">
        <f>IF('Simpl. all tex-DT PLYWOOD'!P106=0,"",'Simpl. all tex-DT PLYWOOD'!P106)</f>
        <v/>
      </c>
      <c r="G103" s="24" t="str">
        <f>IF('Simpl. all tex-DT PLYWOOD'!Q106=0,"",'Simpl. all tex-DT PLYWOOD'!Q106)</f>
        <v/>
      </c>
      <c r="H103" s="24" t="str">
        <f>IF('Simpl. all tex-DT PLYWOOD'!R106=0,"",'Simpl. all tex-DT PLYWOOD'!R106)</f>
        <v/>
      </c>
      <c r="I103" s="24" t="str">
        <f>IF('Simpl. all tex-DT PLYWOOD'!S106=0,"",'Simpl. all tex-DT PLYWOOD'!S106)</f>
        <v/>
      </c>
      <c r="J103" s="24" t="str">
        <f>IF('Simpl. all tex-DT PLYWOOD'!T106=0,"",'Simpl. all tex-DT PLYWOOD'!T106)</f>
        <v/>
      </c>
      <c r="K103" s="24" t="str">
        <f>IF('Simpl. all tex-DT PLYWOOD'!U106=0,"",'Simpl. all tex-DT PLYWOOD'!U106)</f>
        <v/>
      </c>
      <c r="L103" s="24" t="str">
        <f>IF('Simpl. all tex-DT PLYWOOD'!V106=0,"",'Simpl. all tex-DT PLYWOOD'!V106)</f>
        <v/>
      </c>
      <c r="M103" s="24" t="str">
        <f>IF('Simpl. all tex-DT PLYWOOD'!W106=0,"",'Simpl. all tex-DT PLYWOOD'!W106)</f>
        <v/>
      </c>
      <c r="N103" s="24" t="str">
        <f>IF('Simpl. all tex-DT PLYWOOD'!X106=0,"",'Simpl. all tex-DT PLYWOOD'!X106)</f>
        <v/>
      </c>
      <c r="O103" s="24" t="str">
        <f>IF('Simpl. all tex-DT PLYWOOD'!Y106=0,"",'Simpl. all tex-DT PLYWOOD'!Y106)</f>
        <v/>
      </c>
      <c r="P103" s="24" t="str">
        <f>IF('Simpl. all tex-DT PLYWOOD'!Z106=0,"",'Simpl. all tex-DT PLYWOOD'!Z106)</f>
        <v/>
      </c>
      <c r="Q103" s="352">
        <f t="shared" si="1"/>
        <v>0</v>
      </c>
      <c r="R103" s="16">
        <f>Q103*'Simpl. all tex-DT PLYWOOD'!I106</f>
        <v>0</v>
      </c>
      <c r="S103" s="16">
        <f>Q103*'Simpl. all tex-DT PLYWOOD'!AX106</f>
        <v>0</v>
      </c>
    </row>
    <row r="104" spans="1:19" ht="23.25" customHeight="1">
      <c r="A104" s="23" t="str">
        <f>'Simpl. all tex-DT PLYWOOD'!D107</f>
        <v>SIMPL-5E</v>
      </c>
      <c r="B104" s="482" t="s">
        <v>6196</v>
      </c>
      <c r="C104" s="24" t="str">
        <f>IF('Simpl. all tex-DT PLYWOOD'!M107=0,"",'Simpl. all tex-DT PLYWOOD'!M107)</f>
        <v/>
      </c>
      <c r="D104" s="24" t="str">
        <f>IF('Simpl. all tex-DT PLYWOOD'!N107=0,"",'Simpl. all tex-DT PLYWOOD'!N107)</f>
        <v/>
      </c>
      <c r="E104" s="24" t="str">
        <f>IF('Simpl. all tex-DT PLYWOOD'!O107=0,"",'Simpl. all tex-DT PLYWOOD'!O107)</f>
        <v/>
      </c>
      <c r="F104" s="24" t="str">
        <f>IF('Simpl. all tex-DT PLYWOOD'!P107=0,"",'Simpl. all tex-DT PLYWOOD'!P107)</f>
        <v/>
      </c>
      <c r="G104" s="24" t="str">
        <f>IF('Simpl. all tex-DT PLYWOOD'!Q107=0,"",'Simpl. all tex-DT PLYWOOD'!Q107)</f>
        <v/>
      </c>
      <c r="H104" s="24" t="str">
        <f>IF('Simpl. all tex-DT PLYWOOD'!R107=0,"",'Simpl. all tex-DT PLYWOOD'!R107)</f>
        <v/>
      </c>
      <c r="I104" s="24" t="str">
        <f>IF('Simpl. all tex-DT PLYWOOD'!S107=0,"",'Simpl. all tex-DT PLYWOOD'!S107)</f>
        <v/>
      </c>
      <c r="J104" s="24" t="str">
        <f>IF('Simpl. all tex-DT PLYWOOD'!T107=0,"",'Simpl. all tex-DT PLYWOOD'!T107)</f>
        <v/>
      </c>
      <c r="K104" s="24" t="str">
        <f>IF('Simpl. all tex-DT PLYWOOD'!U107=0,"",'Simpl. all tex-DT PLYWOOD'!U107)</f>
        <v/>
      </c>
      <c r="L104" s="24" t="str">
        <f>IF('Simpl. all tex-DT PLYWOOD'!V107=0,"",'Simpl. all tex-DT PLYWOOD'!V107)</f>
        <v/>
      </c>
      <c r="M104" s="24" t="str">
        <f>IF('Simpl. all tex-DT PLYWOOD'!W107=0,"",'Simpl. all tex-DT PLYWOOD'!W107)</f>
        <v/>
      </c>
      <c r="N104" s="24" t="str">
        <f>IF('Simpl. all tex-DT PLYWOOD'!X107=0,"",'Simpl. all tex-DT PLYWOOD'!X107)</f>
        <v/>
      </c>
      <c r="O104" s="24" t="str">
        <f>IF('Simpl. all tex-DT PLYWOOD'!Y107=0,"",'Simpl. all tex-DT PLYWOOD'!Y107)</f>
        <v/>
      </c>
      <c r="P104" s="24" t="str">
        <f>IF('Simpl. all tex-DT PLYWOOD'!Z107=0,"",'Simpl. all tex-DT PLYWOOD'!Z107)</f>
        <v/>
      </c>
      <c r="Q104" s="352">
        <f t="shared" si="1"/>
        <v>0</v>
      </c>
      <c r="R104" s="16">
        <f>Q104*'Simpl. all tex-DT PLYWOOD'!I107</f>
        <v>0</v>
      </c>
      <c r="S104" s="16">
        <f>Q104*'Simpl. all tex-DT PLYWOOD'!AX107</f>
        <v>0</v>
      </c>
    </row>
    <row r="105" spans="1:19" ht="23.25" customHeight="1">
      <c r="A105" s="23" t="str">
        <f>'Simpl. all tex-DT PLYWOOD'!D108</f>
        <v>SIMPL-5E-T</v>
      </c>
      <c r="B105" s="482" t="s">
        <v>6197</v>
      </c>
      <c r="C105" s="24" t="str">
        <f>IF('Simpl. all tex-DT PLYWOOD'!M108=0,"",'Simpl. all tex-DT PLYWOOD'!M108)</f>
        <v/>
      </c>
      <c r="D105" s="24" t="str">
        <f>IF('Simpl. all tex-DT PLYWOOD'!N108=0,"",'Simpl. all tex-DT PLYWOOD'!N108)</f>
        <v/>
      </c>
      <c r="E105" s="24" t="str">
        <f>IF('Simpl. all tex-DT PLYWOOD'!O108=0,"",'Simpl. all tex-DT PLYWOOD'!O108)</f>
        <v/>
      </c>
      <c r="F105" s="24" t="str">
        <f>IF('Simpl. all tex-DT PLYWOOD'!P108=0,"",'Simpl. all tex-DT PLYWOOD'!P108)</f>
        <v/>
      </c>
      <c r="G105" s="24" t="str">
        <f>IF('Simpl. all tex-DT PLYWOOD'!Q108=0,"",'Simpl. all tex-DT PLYWOOD'!Q108)</f>
        <v/>
      </c>
      <c r="H105" s="24" t="str">
        <f>IF('Simpl. all tex-DT PLYWOOD'!R108=0,"",'Simpl. all tex-DT PLYWOOD'!R108)</f>
        <v/>
      </c>
      <c r="I105" s="24" t="str">
        <f>IF('Simpl. all tex-DT PLYWOOD'!S108=0,"",'Simpl. all tex-DT PLYWOOD'!S108)</f>
        <v/>
      </c>
      <c r="J105" s="24" t="str">
        <f>IF('Simpl. all tex-DT PLYWOOD'!T108=0,"",'Simpl. all tex-DT PLYWOOD'!T108)</f>
        <v/>
      </c>
      <c r="K105" s="24" t="str">
        <f>IF('Simpl. all tex-DT PLYWOOD'!U108=0,"",'Simpl. all tex-DT PLYWOOD'!U108)</f>
        <v/>
      </c>
      <c r="L105" s="24" t="str">
        <f>IF('Simpl. all tex-DT PLYWOOD'!V108=0,"",'Simpl. all tex-DT PLYWOOD'!V108)</f>
        <v/>
      </c>
      <c r="M105" s="24" t="str">
        <f>IF('Simpl. all tex-DT PLYWOOD'!W108=0,"",'Simpl. all tex-DT PLYWOOD'!W108)</f>
        <v/>
      </c>
      <c r="N105" s="24" t="str">
        <f>IF('Simpl. all tex-DT PLYWOOD'!X108=0,"",'Simpl. all tex-DT PLYWOOD'!X108)</f>
        <v/>
      </c>
      <c r="O105" s="24" t="str">
        <f>IF('Simpl. all tex-DT PLYWOOD'!Y108=0,"",'Simpl. all tex-DT PLYWOOD'!Y108)</f>
        <v/>
      </c>
      <c r="P105" s="24" t="str">
        <f>IF('Simpl. all tex-DT PLYWOOD'!Z108=0,"",'Simpl. all tex-DT PLYWOOD'!Z108)</f>
        <v/>
      </c>
      <c r="Q105" s="352">
        <f t="shared" si="1"/>
        <v>0</v>
      </c>
      <c r="R105" s="16">
        <f>Q105*'Simpl. all tex-DT PLYWOOD'!I108</f>
        <v>0</v>
      </c>
      <c r="S105" s="16">
        <f>Q105*'Simpl. all tex-DT PLYWOOD'!AX108</f>
        <v>0</v>
      </c>
    </row>
    <row r="106" spans="1:19" ht="23.25" customHeight="1">
      <c r="A106" s="23" t="str">
        <f>'Simpl. all tex-DT PLYWOOD'!D109</f>
        <v>SIMPL-5F</v>
      </c>
      <c r="B106" s="482" t="s">
        <v>6196</v>
      </c>
      <c r="C106" s="24" t="str">
        <f>IF('Simpl. all tex-DT PLYWOOD'!M109=0,"",'Simpl. all tex-DT PLYWOOD'!M109)</f>
        <v/>
      </c>
      <c r="D106" s="24" t="str">
        <f>IF('Simpl. all tex-DT PLYWOOD'!N109=0,"",'Simpl. all tex-DT PLYWOOD'!N109)</f>
        <v/>
      </c>
      <c r="E106" s="24" t="str">
        <f>IF('Simpl. all tex-DT PLYWOOD'!O109=0,"",'Simpl. all tex-DT PLYWOOD'!O109)</f>
        <v/>
      </c>
      <c r="F106" s="24" t="str">
        <f>IF('Simpl. all tex-DT PLYWOOD'!P109=0,"",'Simpl. all tex-DT PLYWOOD'!P109)</f>
        <v/>
      </c>
      <c r="G106" s="24" t="str">
        <f>IF('Simpl. all tex-DT PLYWOOD'!Q109=0,"",'Simpl. all tex-DT PLYWOOD'!Q109)</f>
        <v/>
      </c>
      <c r="H106" s="24" t="str">
        <f>IF('Simpl. all tex-DT PLYWOOD'!R109=0,"",'Simpl. all tex-DT PLYWOOD'!R109)</f>
        <v/>
      </c>
      <c r="I106" s="24" t="str">
        <f>IF('Simpl. all tex-DT PLYWOOD'!S109=0,"",'Simpl. all tex-DT PLYWOOD'!S109)</f>
        <v/>
      </c>
      <c r="J106" s="24" t="str">
        <f>IF('Simpl. all tex-DT PLYWOOD'!T109=0,"",'Simpl. all tex-DT PLYWOOD'!T109)</f>
        <v/>
      </c>
      <c r="K106" s="24" t="str">
        <f>IF('Simpl. all tex-DT PLYWOOD'!U109=0,"",'Simpl. all tex-DT PLYWOOD'!U109)</f>
        <v/>
      </c>
      <c r="L106" s="24" t="str">
        <f>IF('Simpl. all tex-DT PLYWOOD'!V109=0,"",'Simpl. all tex-DT PLYWOOD'!V109)</f>
        <v/>
      </c>
      <c r="M106" s="24" t="str">
        <f>IF('Simpl. all tex-DT PLYWOOD'!W109=0,"",'Simpl. all tex-DT PLYWOOD'!W109)</f>
        <v/>
      </c>
      <c r="N106" s="24" t="str">
        <f>IF('Simpl. all tex-DT PLYWOOD'!X109=0,"",'Simpl. all tex-DT PLYWOOD'!X109)</f>
        <v/>
      </c>
      <c r="O106" s="24" t="str">
        <f>IF('Simpl. all tex-DT PLYWOOD'!Y109=0,"",'Simpl. all tex-DT PLYWOOD'!Y109)</f>
        <v/>
      </c>
      <c r="P106" s="24" t="str">
        <f>IF('Simpl. all tex-DT PLYWOOD'!Z109=0,"",'Simpl. all tex-DT PLYWOOD'!Z109)</f>
        <v/>
      </c>
      <c r="Q106" s="352">
        <f t="shared" si="1"/>
        <v>0</v>
      </c>
      <c r="R106" s="16">
        <f>Q106*'Simpl. all tex-DT PLYWOOD'!I109</f>
        <v>0</v>
      </c>
      <c r="S106" s="16">
        <f>Q106*'Simpl. all tex-DT PLYWOOD'!AX109</f>
        <v>0</v>
      </c>
    </row>
    <row r="107" spans="1:19" ht="23.25" customHeight="1">
      <c r="A107" s="23" t="str">
        <f>'Simpl. all tex-DT PLYWOOD'!D110</f>
        <v>SIMPL-5F-T</v>
      </c>
      <c r="B107" s="482" t="s">
        <v>6197</v>
      </c>
      <c r="C107" s="24" t="str">
        <f>IF('Simpl. all tex-DT PLYWOOD'!M110=0,"",'Simpl. all tex-DT PLYWOOD'!M110)</f>
        <v/>
      </c>
      <c r="D107" s="24" t="str">
        <f>IF('Simpl. all tex-DT PLYWOOD'!N110=0,"",'Simpl. all tex-DT PLYWOOD'!N110)</f>
        <v/>
      </c>
      <c r="E107" s="24" t="str">
        <f>IF('Simpl. all tex-DT PLYWOOD'!O110=0,"",'Simpl. all tex-DT PLYWOOD'!O110)</f>
        <v/>
      </c>
      <c r="F107" s="24" t="str">
        <f>IF('Simpl. all tex-DT PLYWOOD'!P110=0,"",'Simpl. all tex-DT PLYWOOD'!P110)</f>
        <v/>
      </c>
      <c r="G107" s="24" t="str">
        <f>IF('Simpl. all tex-DT PLYWOOD'!Q110=0,"",'Simpl. all tex-DT PLYWOOD'!Q110)</f>
        <v/>
      </c>
      <c r="H107" s="24" t="str">
        <f>IF('Simpl. all tex-DT PLYWOOD'!R110=0,"",'Simpl. all tex-DT PLYWOOD'!R110)</f>
        <v/>
      </c>
      <c r="I107" s="24" t="str">
        <f>IF('Simpl. all tex-DT PLYWOOD'!S110=0,"",'Simpl. all tex-DT PLYWOOD'!S110)</f>
        <v/>
      </c>
      <c r="J107" s="24" t="str">
        <f>IF('Simpl. all tex-DT PLYWOOD'!T110=0,"",'Simpl. all tex-DT PLYWOOD'!T110)</f>
        <v/>
      </c>
      <c r="K107" s="24" t="str">
        <f>IF('Simpl. all tex-DT PLYWOOD'!U110=0,"",'Simpl. all tex-DT PLYWOOD'!U110)</f>
        <v/>
      </c>
      <c r="L107" s="24" t="str">
        <f>IF('Simpl. all tex-DT PLYWOOD'!V110=0,"",'Simpl. all tex-DT PLYWOOD'!V110)</f>
        <v/>
      </c>
      <c r="M107" s="24" t="str">
        <f>IF('Simpl. all tex-DT PLYWOOD'!W110=0,"",'Simpl. all tex-DT PLYWOOD'!W110)</f>
        <v/>
      </c>
      <c r="N107" s="24" t="str">
        <f>IF('Simpl. all tex-DT PLYWOOD'!X110=0,"",'Simpl. all tex-DT PLYWOOD'!X110)</f>
        <v/>
      </c>
      <c r="O107" s="24" t="str">
        <f>IF('Simpl. all tex-DT PLYWOOD'!Y110=0,"",'Simpl. all tex-DT PLYWOOD'!Y110)</f>
        <v/>
      </c>
      <c r="P107" s="24" t="str">
        <f>IF('Simpl. all tex-DT PLYWOOD'!Z110=0,"",'Simpl. all tex-DT PLYWOOD'!Z110)</f>
        <v/>
      </c>
      <c r="Q107" s="352">
        <f t="shared" si="1"/>
        <v>0</v>
      </c>
      <c r="R107" s="16">
        <f>Q107*'Simpl. all tex-DT PLYWOOD'!I110</f>
        <v>0</v>
      </c>
      <c r="S107" s="16">
        <f>Q107*'Simpl. all tex-DT PLYWOOD'!AX110</f>
        <v>0</v>
      </c>
    </row>
    <row r="108" spans="1:19" ht="23.25" customHeight="1">
      <c r="A108" s="23" t="str">
        <f>'Simpl. all tex-DT PLYWOOD'!D111</f>
        <v>SIMPL-5G</v>
      </c>
      <c r="B108" s="482" t="s">
        <v>6196</v>
      </c>
      <c r="C108" s="24" t="str">
        <f>IF('Simpl. all tex-DT PLYWOOD'!M111=0,"",'Simpl. all tex-DT PLYWOOD'!M111)</f>
        <v/>
      </c>
      <c r="D108" s="24" t="str">
        <f>IF('Simpl. all tex-DT PLYWOOD'!N111=0,"",'Simpl. all tex-DT PLYWOOD'!N111)</f>
        <v/>
      </c>
      <c r="E108" s="24" t="str">
        <f>IF('Simpl. all tex-DT PLYWOOD'!O111=0,"",'Simpl. all tex-DT PLYWOOD'!O111)</f>
        <v/>
      </c>
      <c r="F108" s="24" t="str">
        <f>IF('Simpl. all tex-DT PLYWOOD'!P111=0,"",'Simpl. all tex-DT PLYWOOD'!P111)</f>
        <v/>
      </c>
      <c r="G108" s="24" t="str">
        <f>IF('Simpl. all tex-DT PLYWOOD'!Q111=0,"",'Simpl. all tex-DT PLYWOOD'!Q111)</f>
        <v/>
      </c>
      <c r="H108" s="24" t="str">
        <f>IF('Simpl. all tex-DT PLYWOOD'!R111=0,"",'Simpl. all tex-DT PLYWOOD'!R111)</f>
        <v/>
      </c>
      <c r="I108" s="24" t="str">
        <f>IF('Simpl. all tex-DT PLYWOOD'!S111=0,"",'Simpl. all tex-DT PLYWOOD'!S111)</f>
        <v/>
      </c>
      <c r="J108" s="24" t="str">
        <f>IF('Simpl. all tex-DT PLYWOOD'!T111=0,"",'Simpl. all tex-DT PLYWOOD'!T111)</f>
        <v/>
      </c>
      <c r="K108" s="24" t="str">
        <f>IF('Simpl. all tex-DT PLYWOOD'!U111=0,"",'Simpl. all tex-DT PLYWOOD'!U111)</f>
        <v/>
      </c>
      <c r="L108" s="24" t="str">
        <f>IF('Simpl. all tex-DT PLYWOOD'!V111=0,"",'Simpl. all tex-DT PLYWOOD'!V111)</f>
        <v/>
      </c>
      <c r="M108" s="24" t="str">
        <f>IF('Simpl. all tex-DT PLYWOOD'!W111=0,"",'Simpl. all tex-DT PLYWOOD'!W111)</f>
        <v/>
      </c>
      <c r="N108" s="24" t="str">
        <f>IF('Simpl. all tex-DT PLYWOOD'!X111=0,"",'Simpl. all tex-DT PLYWOOD'!X111)</f>
        <v/>
      </c>
      <c r="O108" s="24" t="str">
        <f>IF('Simpl. all tex-DT PLYWOOD'!Y111=0,"",'Simpl. all tex-DT PLYWOOD'!Y111)</f>
        <v/>
      </c>
      <c r="P108" s="24" t="str">
        <f>IF('Simpl. all tex-DT PLYWOOD'!Z111=0,"",'Simpl. all tex-DT PLYWOOD'!Z111)</f>
        <v/>
      </c>
      <c r="Q108" s="352">
        <f t="shared" si="1"/>
        <v>0</v>
      </c>
      <c r="R108" s="16">
        <f>Q108*'Simpl. all tex-DT PLYWOOD'!I111</f>
        <v>0</v>
      </c>
      <c r="S108" s="16">
        <f>Q108*'Simpl. all tex-DT PLYWOOD'!AX111</f>
        <v>0</v>
      </c>
    </row>
    <row r="109" spans="1:19" ht="23.25" customHeight="1">
      <c r="A109" s="23" t="str">
        <f>'Simpl. all tex-DT PLYWOOD'!D112</f>
        <v>SIMPL-5G-T</v>
      </c>
      <c r="B109" s="482" t="s">
        <v>6197</v>
      </c>
      <c r="C109" s="24" t="str">
        <f>IF('Simpl. all tex-DT PLYWOOD'!M112=0,"",'Simpl. all tex-DT PLYWOOD'!M112)</f>
        <v/>
      </c>
      <c r="D109" s="24" t="str">
        <f>IF('Simpl. all tex-DT PLYWOOD'!N112=0,"",'Simpl. all tex-DT PLYWOOD'!N112)</f>
        <v/>
      </c>
      <c r="E109" s="24" t="str">
        <f>IF('Simpl. all tex-DT PLYWOOD'!O112=0,"",'Simpl. all tex-DT PLYWOOD'!O112)</f>
        <v/>
      </c>
      <c r="F109" s="24" t="str">
        <f>IF('Simpl. all tex-DT PLYWOOD'!P112=0,"",'Simpl. all tex-DT PLYWOOD'!P112)</f>
        <v/>
      </c>
      <c r="G109" s="24" t="str">
        <f>IF('Simpl. all tex-DT PLYWOOD'!Q112=0,"",'Simpl. all tex-DT PLYWOOD'!Q112)</f>
        <v/>
      </c>
      <c r="H109" s="24" t="str">
        <f>IF('Simpl. all tex-DT PLYWOOD'!R112=0,"",'Simpl. all tex-DT PLYWOOD'!R112)</f>
        <v/>
      </c>
      <c r="I109" s="24" t="str">
        <f>IF('Simpl. all tex-DT PLYWOOD'!S112=0,"",'Simpl. all tex-DT PLYWOOD'!S112)</f>
        <v/>
      </c>
      <c r="J109" s="24" t="str">
        <f>IF('Simpl. all tex-DT PLYWOOD'!T112=0,"",'Simpl. all tex-DT PLYWOOD'!T112)</f>
        <v/>
      </c>
      <c r="K109" s="24" t="str">
        <f>IF('Simpl. all tex-DT PLYWOOD'!U112=0,"",'Simpl. all tex-DT PLYWOOD'!U112)</f>
        <v/>
      </c>
      <c r="L109" s="24" t="str">
        <f>IF('Simpl. all tex-DT PLYWOOD'!V112=0,"",'Simpl. all tex-DT PLYWOOD'!V112)</f>
        <v/>
      </c>
      <c r="M109" s="24" t="str">
        <f>IF('Simpl. all tex-DT PLYWOOD'!W112=0,"",'Simpl. all tex-DT PLYWOOD'!W112)</f>
        <v/>
      </c>
      <c r="N109" s="24" t="str">
        <f>IF('Simpl. all tex-DT PLYWOOD'!X112=0,"",'Simpl. all tex-DT PLYWOOD'!X112)</f>
        <v/>
      </c>
      <c r="O109" s="24" t="str">
        <f>IF('Simpl. all tex-DT PLYWOOD'!Y112=0,"",'Simpl. all tex-DT PLYWOOD'!Y112)</f>
        <v/>
      </c>
      <c r="P109" s="24" t="str">
        <f>IF('Simpl. all tex-DT PLYWOOD'!Z112=0,"",'Simpl. all tex-DT PLYWOOD'!Z112)</f>
        <v/>
      </c>
      <c r="Q109" s="352">
        <f t="shared" si="1"/>
        <v>0</v>
      </c>
      <c r="R109" s="16">
        <f>Q109*'Simpl. all tex-DT PLYWOOD'!I112</f>
        <v>0</v>
      </c>
      <c r="S109" s="16">
        <f>Q109*'Simpl. all tex-DT PLYWOOD'!AX112</f>
        <v>0</v>
      </c>
    </row>
    <row r="110" spans="1:19" ht="23.25" customHeight="1">
      <c r="A110" s="23" t="str">
        <f>'Simpl. all tex-DT PLYWOOD'!D113</f>
        <v>SIMPL-5H</v>
      </c>
      <c r="B110" s="482" t="s">
        <v>6196</v>
      </c>
      <c r="C110" s="24" t="str">
        <f>IF('Simpl. all tex-DT PLYWOOD'!M113=0,"",'Simpl. all tex-DT PLYWOOD'!M113)</f>
        <v/>
      </c>
      <c r="D110" s="24" t="str">
        <f>IF('Simpl. all tex-DT PLYWOOD'!N113=0,"",'Simpl. all tex-DT PLYWOOD'!N113)</f>
        <v/>
      </c>
      <c r="E110" s="24" t="str">
        <f>IF('Simpl. all tex-DT PLYWOOD'!O113=0,"",'Simpl. all tex-DT PLYWOOD'!O113)</f>
        <v/>
      </c>
      <c r="F110" s="24" t="str">
        <f>IF('Simpl. all tex-DT PLYWOOD'!P113=0,"",'Simpl. all tex-DT PLYWOOD'!P113)</f>
        <v/>
      </c>
      <c r="G110" s="24" t="str">
        <f>IF('Simpl. all tex-DT PLYWOOD'!Q113=0,"",'Simpl. all tex-DT PLYWOOD'!Q113)</f>
        <v/>
      </c>
      <c r="H110" s="24" t="str">
        <f>IF('Simpl. all tex-DT PLYWOOD'!R113=0,"",'Simpl. all tex-DT PLYWOOD'!R113)</f>
        <v/>
      </c>
      <c r="I110" s="24" t="str">
        <f>IF('Simpl. all tex-DT PLYWOOD'!S113=0,"",'Simpl. all tex-DT PLYWOOD'!S113)</f>
        <v/>
      </c>
      <c r="J110" s="24" t="str">
        <f>IF('Simpl. all tex-DT PLYWOOD'!T113=0,"",'Simpl. all tex-DT PLYWOOD'!T113)</f>
        <v/>
      </c>
      <c r="K110" s="24" t="str">
        <f>IF('Simpl. all tex-DT PLYWOOD'!U113=0,"",'Simpl. all tex-DT PLYWOOD'!U113)</f>
        <v/>
      </c>
      <c r="L110" s="24" t="str">
        <f>IF('Simpl. all tex-DT PLYWOOD'!V113=0,"",'Simpl. all tex-DT PLYWOOD'!V113)</f>
        <v/>
      </c>
      <c r="M110" s="24" t="str">
        <f>IF('Simpl. all tex-DT PLYWOOD'!W113=0,"",'Simpl. all tex-DT PLYWOOD'!W113)</f>
        <v/>
      </c>
      <c r="N110" s="24" t="str">
        <f>IF('Simpl. all tex-DT PLYWOOD'!X113=0,"",'Simpl. all tex-DT PLYWOOD'!X113)</f>
        <v/>
      </c>
      <c r="O110" s="24" t="str">
        <f>IF('Simpl. all tex-DT PLYWOOD'!Y113=0,"",'Simpl. all tex-DT PLYWOOD'!Y113)</f>
        <v/>
      </c>
      <c r="P110" s="24" t="str">
        <f>IF('Simpl. all tex-DT PLYWOOD'!Z113=0,"",'Simpl. all tex-DT PLYWOOD'!Z113)</f>
        <v/>
      </c>
      <c r="Q110" s="352">
        <f t="shared" si="1"/>
        <v>0</v>
      </c>
      <c r="R110" s="16">
        <f>Q110*'Simpl. all tex-DT PLYWOOD'!I113</f>
        <v>0</v>
      </c>
      <c r="S110" s="16">
        <f>Q110*'Simpl. all tex-DT PLYWOOD'!AX113</f>
        <v>0</v>
      </c>
    </row>
    <row r="111" spans="1:19" ht="23.25" customHeight="1">
      <c r="A111" s="23" t="str">
        <f>'Simpl. all tex-DT PLYWOOD'!D114</f>
        <v>SIMPL-5H-T</v>
      </c>
      <c r="B111" s="482" t="s">
        <v>6197</v>
      </c>
      <c r="C111" s="24" t="str">
        <f>IF('Simpl. all tex-DT PLYWOOD'!M114=0,"",'Simpl. all tex-DT PLYWOOD'!M114)</f>
        <v/>
      </c>
      <c r="D111" s="24" t="str">
        <f>IF('Simpl. all tex-DT PLYWOOD'!N114=0,"",'Simpl. all tex-DT PLYWOOD'!N114)</f>
        <v/>
      </c>
      <c r="E111" s="24" t="str">
        <f>IF('Simpl. all tex-DT PLYWOOD'!O114=0,"",'Simpl. all tex-DT PLYWOOD'!O114)</f>
        <v/>
      </c>
      <c r="F111" s="24" t="str">
        <f>IF('Simpl. all tex-DT PLYWOOD'!P114=0,"",'Simpl. all tex-DT PLYWOOD'!P114)</f>
        <v/>
      </c>
      <c r="G111" s="24" t="str">
        <f>IF('Simpl. all tex-DT PLYWOOD'!Q114=0,"",'Simpl. all tex-DT PLYWOOD'!Q114)</f>
        <v/>
      </c>
      <c r="H111" s="24" t="str">
        <f>IF('Simpl. all tex-DT PLYWOOD'!R114=0,"",'Simpl. all tex-DT PLYWOOD'!R114)</f>
        <v/>
      </c>
      <c r="I111" s="24" t="str">
        <f>IF('Simpl. all tex-DT PLYWOOD'!S114=0,"",'Simpl. all tex-DT PLYWOOD'!S114)</f>
        <v/>
      </c>
      <c r="J111" s="24" t="str">
        <f>IF('Simpl. all tex-DT PLYWOOD'!T114=0,"",'Simpl. all tex-DT PLYWOOD'!T114)</f>
        <v/>
      </c>
      <c r="K111" s="24" t="str">
        <f>IF('Simpl. all tex-DT PLYWOOD'!U114=0,"",'Simpl. all tex-DT PLYWOOD'!U114)</f>
        <v/>
      </c>
      <c r="L111" s="24" t="str">
        <f>IF('Simpl. all tex-DT PLYWOOD'!V114=0,"",'Simpl. all tex-DT PLYWOOD'!V114)</f>
        <v/>
      </c>
      <c r="M111" s="24" t="str">
        <f>IF('Simpl. all tex-DT PLYWOOD'!W114=0,"",'Simpl. all tex-DT PLYWOOD'!W114)</f>
        <v/>
      </c>
      <c r="N111" s="24" t="str">
        <f>IF('Simpl. all tex-DT PLYWOOD'!X114=0,"",'Simpl. all tex-DT PLYWOOD'!X114)</f>
        <v/>
      </c>
      <c r="O111" s="24" t="str">
        <f>IF('Simpl. all tex-DT PLYWOOD'!Y114=0,"",'Simpl. all tex-DT PLYWOOD'!Y114)</f>
        <v/>
      </c>
      <c r="P111" s="24" t="str">
        <f>IF('Simpl. all tex-DT PLYWOOD'!Z114=0,"",'Simpl. all tex-DT PLYWOOD'!Z114)</f>
        <v/>
      </c>
      <c r="Q111" s="352">
        <f t="shared" si="1"/>
        <v>0</v>
      </c>
      <c r="R111" s="16">
        <f>Q111*'Simpl. all tex-DT PLYWOOD'!I114</f>
        <v>0</v>
      </c>
      <c r="S111" s="16">
        <f>Q111*'Simpl. all tex-DT PLYWOOD'!AX114</f>
        <v>0</v>
      </c>
    </row>
    <row r="112" spans="1:19" ht="23.25" customHeight="1">
      <c r="A112" s="23" t="str">
        <f>'Simpl. all tex-DT PLYWOOD'!D115</f>
        <v>SIMPL-5I</v>
      </c>
      <c r="B112" s="482" t="s">
        <v>6196</v>
      </c>
      <c r="C112" s="24" t="str">
        <f>IF('Simpl. all tex-DT PLYWOOD'!M115=0,"",'Simpl. all tex-DT PLYWOOD'!M115)</f>
        <v/>
      </c>
      <c r="D112" s="24" t="str">
        <f>IF('Simpl. all tex-DT PLYWOOD'!N115=0,"",'Simpl. all tex-DT PLYWOOD'!N115)</f>
        <v/>
      </c>
      <c r="E112" s="24" t="str">
        <f>IF('Simpl. all tex-DT PLYWOOD'!O115=0,"",'Simpl. all tex-DT PLYWOOD'!O115)</f>
        <v/>
      </c>
      <c r="F112" s="24" t="str">
        <f>IF('Simpl. all tex-DT PLYWOOD'!P115=0,"",'Simpl. all tex-DT PLYWOOD'!P115)</f>
        <v/>
      </c>
      <c r="G112" s="24" t="str">
        <f>IF('Simpl. all tex-DT PLYWOOD'!Q115=0,"",'Simpl. all tex-DT PLYWOOD'!Q115)</f>
        <v/>
      </c>
      <c r="H112" s="24" t="str">
        <f>IF('Simpl. all tex-DT PLYWOOD'!R115=0,"",'Simpl. all tex-DT PLYWOOD'!R115)</f>
        <v/>
      </c>
      <c r="I112" s="24" t="str">
        <f>IF('Simpl. all tex-DT PLYWOOD'!S115=0,"",'Simpl. all tex-DT PLYWOOD'!S115)</f>
        <v/>
      </c>
      <c r="J112" s="24" t="str">
        <f>IF('Simpl. all tex-DT PLYWOOD'!T115=0,"",'Simpl. all tex-DT PLYWOOD'!T115)</f>
        <v/>
      </c>
      <c r="K112" s="24" t="str">
        <f>IF('Simpl. all tex-DT PLYWOOD'!U115=0,"",'Simpl. all tex-DT PLYWOOD'!U115)</f>
        <v/>
      </c>
      <c r="L112" s="24" t="str">
        <f>IF('Simpl. all tex-DT PLYWOOD'!V115=0,"",'Simpl. all tex-DT PLYWOOD'!V115)</f>
        <v/>
      </c>
      <c r="M112" s="24" t="str">
        <f>IF('Simpl. all tex-DT PLYWOOD'!W115=0,"",'Simpl. all tex-DT PLYWOOD'!W115)</f>
        <v/>
      </c>
      <c r="N112" s="24" t="str">
        <f>IF('Simpl. all tex-DT PLYWOOD'!X115=0,"",'Simpl. all tex-DT PLYWOOD'!X115)</f>
        <v/>
      </c>
      <c r="O112" s="24" t="str">
        <f>IF('Simpl. all tex-DT PLYWOOD'!Y115=0,"",'Simpl. all tex-DT PLYWOOD'!Y115)</f>
        <v/>
      </c>
      <c r="P112" s="24" t="str">
        <f>IF('Simpl. all tex-DT PLYWOOD'!Z115=0,"",'Simpl. all tex-DT PLYWOOD'!Z115)</f>
        <v/>
      </c>
      <c r="Q112" s="352">
        <f t="shared" si="1"/>
        <v>0</v>
      </c>
      <c r="R112" s="16">
        <f>Q112*'Simpl. all tex-DT PLYWOOD'!I115</f>
        <v>0</v>
      </c>
      <c r="S112" s="16">
        <f>Q112*'Simpl. all tex-DT PLYWOOD'!AX115</f>
        <v>0</v>
      </c>
    </row>
    <row r="113" spans="1:19" ht="23.25" customHeight="1">
      <c r="A113" s="23" t="str">
        <f>'Simpl. all tex-DT PLYWOOD'!D116</f>
        <v>SIMPL-5I-T</v>
      </c>
      <c r="B113" s="482" t="s">
        <v>6197</v>
      </c>
      <c r="C113" s="24" t="str">
        <f>IF('Simpl. all tex-DT PLYWOOD'!M116=0,"",'Simpl. all tex-DT PLYWOOD'!M116)</f>
        <v/>
      </c>
      <c r="D113" s="24" t="str">
        <f>IF('Simpl. all tex-DT PLYWOOD'!N116=0,"",'Simpl. all tex-DT PLYWOOD'!N116)</f>
        <v/>
      </c>
      <c r="E113" s="24" t="str">
        <f>IF('Simpl. all tex-DT PLYWOOD'!O116=0,"",'Simpl. all tex-DT PLYWOOD'!O116)</f>
        <v/>
      </c>
      <c r="F113" s="24" t="str">
        <f>IF('Simpl. all tex-DT PLYWOOD'!P116=0,"",'Simpl. all tex-DT PLYWOOD'!P116)</f>
        <v/>
      </c>
      <c r="G113" s="24" t="str">
        <f>IF('Simpl. all tex-DT PLYWOOD'!Q116=0,"",'Simpl. all tex-DT PLYWOOD'!Q116)</f>
        <v/>
      </c>
      <c r="H113" s="24" t="str">
        <f>IF('Simpl. all tex-DT PLYWOOD'!R116=0,"",'Simpl. all tex-DT PLYWOOD'!R116)</f>
        <v/>
      </c>
      <c r="I113" s="24" t="str">
        <f>IF('Simpl. all tex-DT PLYWOOD'!S116=0,"",'Simpl. all tex-DT PLYWOOD'!S116)</f>
        <v/>
      </c>
      <c r="J113" s="24" t="str">
        <f>IF('Simpl. all tex-DT PLYWOOD'!T116=0,"",'Simpl. all tex-DT PLYWOOD'!T116)</f>
        <v/>
      </c>
      <c r="K113" s="24" t="str">
        <f>IF('Simpl. all tex-DT PLYWOOD'!U116=0,"",'Simpl. all tex-DT PLYWOOD'!U116)</f>
        <v/>
      </c>
      <c r="L113" s="24" t="str">
        <f>IF('Simpl. all tex-DT PLYWOOD'!V116=0,"",'Simpl. all tex-DT PLYWOOD'!V116)</f>
        <v/>
      </c>
      <c r="M113" s="24" t="str">
        <f>IF('Simpl. all tex-DT PLYWOOD'!W116=0,"",'Simpl. all tex-DT PLYWOOD'!W116)</f>
        <v/>
      </c>
      <c r="N113" s="24" t="str">
        <f>IF('Simpl. all tex-DT PLYWOOD'!X116=0,"",'Simpl. all tex-DT PLYWOOD'!X116)</f>
        <v/>
      </c>
      <c r="O113" s="24" t="str">
        <f>IF('Simpl. all tex-DT PLYWOOD'!Y116=0,"",'Simpl. all tex-DT PLYWOOD'!Y116)</f>
        <v/>
      </c>
      <c r="P113" s="24" t="str">
        <f>IF('Simpl. all tex-DT PLYWOOD'!Z116=0,"",'Simpl. all tex-DT PLYWOOD'!Z116)</f>
        <v/>
      </c>
      <c r="Q113" s="352">
        <f t="shared" si="1"/>
        <v>0</v>
      </c>
      <c r="R113" s="16">
        <f>Q113*'Simpl. all tex-DT PLYWOOD'!I116</f>
        <v>0</v>
      </c>
      <c r="S113" s="16">
        <f>Q113*'Simpl. all tex-DT PLYWOOD'!AX116</f>
        <v>0</v>
      </c>
    </row>
    <row r="114" spans="1:19" ht="23.25" customHeight="1">
      <c r="A114" s="23" t="str">
        <f>'Simpl. all tex-DT PLYWOOD'!D117</f>
        <v>SIMPL-5J</v>
      </c>
      <c r="B114" s="482" t="s">
        <v>6196</v>
      </c>
      <c r="C114" s="24" t="str">
        <f>IF('Simpl. all tex-DT PLYWOOD'!M117=0,"",'Simpl. all tex-DT PLYWOOD'!M117)</f>
        <v/>
      </c>
      <c r="D114" s="24" t="str">
        <f>IF('Simpl. all tex-DT PLYWOOD'!N117=0,"",'Simpl. all tex-DT PLYWOOD'!N117)</f>
        <v/>
      </c>
      <c r="E114" s="24" t="str">
        <f>IF('Simpl. all tex-DT PLYWOOD'!O117=0,"",'Simpl. all tex-DT PLYWOOD'!O117)</f>
        <v/>
      </c>
      <c r="F114" s="24" t="str">
        <f>IF('Simpl. all tex-DT PLYWOOD'!P117=0,"",'Simpl. all tex-DT PLYWOOD'!P117)</f>
        <v/>
      </c>
      <c r="G114" s="24" t="str">
        <f>IF('Simpl. all tex-DT PLYWOOD'!Q117=0,"",'Simpl. all tex-DT PLYWOOD'!Q117)</f>
        <v/>
      </c>
      <c r="H114" s="24" t="str">
        <f>IF('Simpl. all tex-DT PLYWOOD'!R117=0,"",'Simpl. all tex-DT PLYWOOD'!R117)</f>
        <v/>
      </c>
      <c r="I114" s="24" t="str">
        <f>IF('Simpl. all tex-DT PLYWOOD'!S117=0,"",'Simpl. all tex-DT PLYWOOD'!S117)</f>
        <v/>
      </c>
      <c r="J114" s="24" t="str">
        <f>IF('Simpl. all tex-DT PLYWOOD'!T117=0,"",'Simpl. all tex-DT PLYWOOD'!T117)</f>
        <v/>
      </c>
      <c r="K114" s="24" t="str">
        <f>IF('Simpl. all tex-DT PLYWOOD'!U117=0,"",'Simpl. all tex-DT PLYWOOD'!U117)</f>
        <v/>
      </c>
      <c r="L114" s="24" t="str">
        <f>IF('Simpl. all tex-DT PLYWOOD'!V117=0,"",'Simpl. all tex-DT PLYWOOD'!V117)</f>
        <v/>
      </c>
      <c r="M114" s="24" t="str">
        <f>IF('Simpl. all tex-DT PLYWOOD'!W117=0,"",'Simpl. all tex-DT PLYWOOD'!W117)</f>
        <v/>
      </c>
      <c r="N114" s="24" t="str">
        <f>IF('Simpl. all tex-DT PLYWOOD'!X117=0,"",'Simpl. all tex-DT PLYWOOD'!X117)</f>
        <v/>
      </c>
      <c r="O114" s="24" t="str">
        <f>IF('Simpl. all tex-DT PLYWOOD'!Y117=0,"",'Simpl. all tex-DT PLYWOOD'!Y117)</f>
        <v/>
      </c>
      <c r="P114" s="24" t="str">
        <f>IF('Simpl. all tex-DT PLYWOOD'!Z117=0,"",'Simpl. all tex-DT PLYWOOD'!Z117)</f>
        <v/>
      </c>
      <c r="Q114" s="352">
        <f t="shared" si="1"/>
        <v>0</v>
      </c>
      <c r="R114" s="16">
        <f>Q114*'Simpl. all tex-DT PLYWOOD'!I117</f>
        <v>0</v>
      </c>
      <c r="S114" s="16">
        <f>Q114*'Simpl. all tex-DT PLYWOOD'!AX117</f>
        <v>0</v>
      </c>
    </row>
    <row r="115" spans="1:19" ht="23.25" customHeight="1">
      <c r="A115" s="23" t="str">
        <f>'Simpl. all tex-DT PLYWOOD'!D118</f>
        <v>SIMPL-5J-T</v>
      </c>
      <c r="B115" s="482" t="s">
        <v>6197</v>
      </c>
      <c r="C115" s="24" t="str">
        <f>IF('Simpl. all tex-DT PLYWOOD'!M118=0,"",'Simpl. all tex-DT PLYWOOD'!M118)</f>
        <v/>
      </c>
      <c r="D115" s="24" t="str">
        <f>IF('Simpl. all tex-DT PLYWOOD'!N118=0,"",'Simpl. all tex-DT PLYWOOD'!N118)</f>
        <v/>
      </c>
      <c r="E115" s="24" t="str">
        <f>IF('Simpl. all tex-DT PLYWOOD'!O118=0,"",'Simpl. all tex-DT PLYWOOD'!O118)</f>
        <v/>
      </c>
      <c r="F115" s="24" t="str">
        <f>IF('Simpl. all tex-DT PLYWOOD'!P118=0,"",'Simpl. all tex-DT PLYWOOD'!P118)</f>
        <v/>
      </c>
      <c r="G115" s="24" t="str">
        <f>IF('Simpl. all tex-DT PLYWOOD'!Q118=0,"",'Simpl. all tex-DT PLYWOOD'!Q118)</f>
        <v/>
      </c>
      <c r="H115" s="24" t="str">
        <f>IF('Simpl. all tex-DT PLYWOOD'!R118=0,"",'Simpl. all tex-DT PLYWOOD'!R118)</f>
        <v/>
      </c>
      <c r="I115" s="24" t="str">
        <f>IF('Simpl. all tex-DT PLYWOOD'!S118=0,"",'Simpl. all tex-DT PLYWOOD'!S118)</f>
        <v/>
      </c>
      <c r="J115" s="24" t="str">
        <f>IF('Simpl. all tex-DT PLYWOOD'!T118=0,"",'Simpl. all tex-DT PLYWOOD'!T118)</f>
        <v/>
      </c>
      <c r="K115" s="24" t="str">
        <f>IF('Simpl. all tex-DT PLYWOOD'!U118=0,"",'Simpl. all tex-DT PLYWOOD'!U118)</f>
        <v/>
      </c>
      <c r="L115" s="24" t="str">
        <f>IF('Simpl. all tex-DT PLYWOOD'!V118=0,"",'Simpl. all tex-DT PLYWOOD'!V118)</f>
        <v/>
      </c>
      <c r="M115" s="24" t="str">
        <f>IF('Simpl. all tex-DT PLYWOOD'!W118=0,"",'Simpl. all tex-DT PLYWOOD'!W118)</f>
        <v/>
      </c>
      <c r="N115" s="24" t="str">
        <f>IF('Simpl. all tex-DT PLYWOOD'!X118=0,"",'Simpl. all tex-DT PLYWOOD'!X118)</f>
        <v/>
      </c>
      <c r="O115" s="24" t="str">
        <f>IF('Simpl. all tex-DT PLYWOOD'!Y118=0,"",'Simpl. all tex-DT PLYWOOD'!Y118)</f>
        <v/>
      </c>
      <c r="P115" s="24" t="str">
        <f>IF('Simpl. all tex-DT PLYWOOD'!Z118=0,"",'Simpl. all tex-DT PLYWOOD'!Z118)</f>
        <v/>
      </c>
      <c r="Q115" s="352">
        <f t="shared" si="1"/>
        <v>0</v>
      </c>
      <c r="R115" s="16">
        <f>Q115*'Simpl. all tex-DT PLYWOOD'!I118</f>
        <v>0</v>
      </c>
      <c r="S115" s="16">
        <f>Q115*'Simpl. all tex-DT PLYWOOD'!AX118</f>
        <v>0</v>
      </c>
    </row>
    <row r="116" spans="1:19" ht="23.25" customHeight="1">
      <c r="A116" s="23" t="str">
        <f>'Simpl. all tex-DT PLYWOOD'!D119</f>
        <v>SIMPL-5K</v>
      </c>
      <c r="B116" s="482" t="s">
        <v>6196</v>
      </c>
      <c r="C116" s="24" t="str">
        <f>IF('Simpl. all tex-DT PLYWOOD'!M119=0,"",'Simpl. all tex-DT PLYWOOD'!M119)</f>
        <v/>
      </c>
      <c r="D116" s="24" t="str">
        <f>IF('Simpl. all tex-DT PLYWOOD'!N119=0,"",'Simpl. all tex-DT PLYWOOD'!N119)</f>
        <v/>
      </c>
      <c r="E116" s="24" t="str">
        <f>IF('Simpl. all tex-DT PLYWOOD'!O119=0,"",'Simpl. all tex-DT PLYWOOD'!O119)</f>
        <v/>
      </c>
      <c r="F116" s="24" t="str">
        <f>IF('Simpl. all tex-DT PLYWOOD'!P119=0,"",'Simpl. all tex-DT PLYWOOD'!P119)</f>
        <v/>
      </c>
      <c r="G116" s="24" t="str">
        <f>IF('Simpl. all tex-DT PLYWOOD'!Q119=0,"",'Simpl. all tex-DT PLYWOOD'!Q119)</f>
        <v/>
      </c>
      <c r="H116" s="24" t="str">
        <f>IF('Simpl. all tex-DT PLYWOOD'!R119=0,"",'Simpl. all tex-DT PLYWOOD'!R119)</f>
        <v/>
      </c>
      <c r="I116" s="24" t="str">
        <f>IF('Simpl. all tex-DT PLYWOOD'!S119=0,"",'Simpl. all tex-DT PLYWOOD'!S119)</f>
        <v/>
      </c>
      <c r="J116" s="24" t="str">
        <f>IF('Simpl. all tex-DT PLYWOOD'!T119=0,"",'Simpl. all tex-DT PLYWOOD'!T119)</f>
        <v/>
      </c>
      <c r="K116" s="24" t="str">
        <f>IF('Simpl. all tex-DT PLYWOOD'!U119=0,"",'Simpl. all tex-DT PLYWOOD'!U119)</f>
        <v/>
      </c>
      <c r="L116" s="24" t="str">
        <f>IF('Simpl. all tex-DT PLYWOOD'!V119=0,"",'Simpl. all tex-DT PLYWOOD'!V119)</f>
        <v/>
      </c>
      <c r="M116" s="24" t="str">
        <f>IF('Simpl. all tex-DT PLYWOOD'!W119=0,"",'Simpl. all tex-DT PLYWOOD'!W119)</f>
        <v/>
      </c>
      <c r="N116" s="24" t="str">
        <f>IF('Simpl. all tex-DT PLYWOOD'!X119=0,"",'Simpl. all tex-DT PLYWOOD'!X119)</f>
        <v/>
      </c>
      <c r="O116" s="24" t="str">
        <f>IF('Simpl. all tex-DT PLYWOOD'!Y119=0,"",'Simpl. all tex-DT PLYWOOD'!Y119)</f>
        <v/>
      </c>
      <c r="P116" s="24" t="str">
        <f>IF('Simpl. all tex-DT PLYWOOD'!Z119=0,"",'Simpl. all tex-DT PLYWOOD'!Z119)</f>
        <v/>
      </c>
      <c r="Q116" s="352">
        <f t="shared" si="1"/>
        <v>0</v>
      </c>
      <c r="R116" s="16">
        <f>Q116*'Simpl. all tex-DT PLYWOOD'!I119</f>
        <v>0</v>
      </c>
      <c r="S116" s="16">
        <f>Q116*'Simpl. all tex-DT PLYWOOD'!AX119</f>
        <v>0</v>
      </c>
    </row>
    <row r="117" spans="1:19" ht="23.25" customHeight="1">
      <c r="A117" s="23" t="str">
        <f>'Simpl. all tex-DT PLYWOOD'!D120</f>
        <v>SIMPL-5K-T</v>
      </c>
      <c r="B117" s="482" t="s">
        <v>6197</v>
      </c>
      <c r="C117" s="24" t="str">
        <f>IF('Simpl. all tex-DT PLYWOOD'!M120=0,"",'Simpl. all tex-DT PLYWOOD'!M120)</f>
        <v/>
      </c>
      <c r="D117" s="24" t="str">
        <f>IF('Simpl. all tex-DT PLYWOOD'!N120=0,"",'Simpl. all tex-DT PLYWOOD'!N120)</f>
        <v/>
      </c>
      <c r="E117" s="24" t="str">
        <f>IF('Simpl. all tex-DT PLYWOOD'!O120=0,"",'Simpl. all tex-DT PLYWOOD'!O120)</f>
        <v/>
      </c>
      <c r="F117" s="24" t="str">
        <f>IF('Simpl. all tex-DT PLYWOOD'!P120=0,"",'Simpl. all tex-DT PLYWOOD'!P120)</f>
        <v/>
      </c>
      <c r="G117" s="24" t="str">
        <f>IF('Simpl. all tex-DT PLYWOOD'!Q120=0,"",'Simpl. all tex-DT PLYWOOD'!Q120)</f>
        <v/>
      </c>
      <c r="H117" s="24" t="str">
        <f>IF('Simpl. all tex-DT PLYWOOD'!R120=0,"",'Simpl. all tex-DT PLYWOOD'!R120)</f>
        <v/>
      </c>
      <c r="I117" s="24" t="str">
        <f>IF('Simpl. all tex-DT PLYWOOD'!S120=0,"",'Simpl. all tex-DT PLYWOOD'!S120)</f>
        <v/>
      </c>
      <c r="J117" s="24" t="str">
        <f>IF('Simpl. all tex-DT PLYWOOD'!T120=0,"",'Simpl. all tex-DT PLYWOOD'!T120)</f>
        <v/>
      </c>
      <c r="K117" s="24" t="str">
        <f>IF('Simpl. all tex-DT PLYWOOD'!U120=0,"",'Simpl. all tex-DT PLYWOOD'!U120)</f>
        <v/>
      </c>
      <c r="L117" s="24" t="str">
        <f>IF('Simpl. all tex-DT PLYWOOD'!V120=0,"",'Simpl. all tex-DT PLYWOOD'!V120)</f>
        <v/>
      </c>
      <c r="M117" s="24" t="str">
        <f>IF('Simpl. all tex-DT PLYWOOD'!W120=0,"",'Simpl. all tex-DT PLYWOOD'!W120)</f>
        <v/>
      </c>
      <c r="N117" s="24" t="str">
        <f>IF('Simpl. all tex-DT PLYWOOD'!X120=0,"",'Simpl. all tex-DT PLYWOOD'!X120)</f>
        <v/>
      </c>
      <c r="O117" s="24" t="str">
        <f>IF('Simpl. all tex-DT PLYWOOD'!Y120=0,"",'Simpl. all tex-DT PLYWOOD'!Y120)</f>
        <v/>
      </c>
      <c r="P117" s="24" t="str">
        <f>IF('Simpl. all tex-DT PLYWOOD'!Z120=0,"",'Simpl. all tex-DT PLYWOOD'!Z120)</f>
        <v/>
      </c>
      <c r="Q117" s="352">
        <f t="shared" si="1"/>
        <v>0</v>
      </c>
      <c r="R117" s="16">
        <f>Q117*'Simpl. all tex-DT PLYWOOD'!I120</f>
        <v>0</v>
      </c>
      <c r="S117" s="16">
        <f>Q117*'Simpl. all tex-DT PLYWOOD'!AX120</f>
        <v>0</v>
      </c>
    </row>
    <row r="118" spans="1:19" ht="23.25" customHeight="1">
      <c r="A118" s="23" t="str">
        <f>'Simpl. all tex-DT PLYWOOD'!D121</f>
        <v>SIMPL-5L</v>
      </c>
      <c r="B118" s="482" t="s">
        <v>6196</v>
      </c>
      <c r="C118" s="24" t="str">
        <f>IF('Simpl. all tex-DT PLYWOOD'!M121=0,"",'Simpl. all tex-DT PLYWOOD'!M121)</f>
        <v/>
      </c>
      <c r="D118" s="24" t="str">
        <f>IF('Simpl. all tex-DT PLYWOOD'!N121=0,"",'Simpl. all tex-DT PLYWOOD'!N121)</f>
        <v/>
      </c>
      <c r="E118" s="24" t="str">
        <f>IF('Simpl. all tex-DT PLYWOOD'!O121=0,"",'Simpl. all tex-DT PLYWOOD'!O121)</f>
        <v/>
      </c>
      <c r="F118" s="24" t="str">
        <f>IF('Simpl. all tex-DT PLYWOOD'!P121=0,"",'Simpl. all tex-DT PLYWOOD'!P121)</f>
        <v/>
      </c>
      <c r="G118" s="24" t="str">
        <f>IF('Simpl. all tex-DT PLYWOOD'!Q121=0,"",'Simpl. all tex-DT PLYWOOD'!Q121)</f>
        <v/>
      </c>
      <c r="H118" s="24" t="str">
        <f>IF('Simpl. all tex-DT PLYWOOD'!R121=0,"",'Simpl. all tex-DT PLYWOOD'!R121)</f>
        <v/>
      </c>
      <c r="I118" s="24" t="str">
        <f>IF('Simpl. all tex-DT PLYWOOD'!S121=0,"",'Simpl. all tex-DT PLYWOOD'!S121)</f>
        <v/>
      </c>
      <c r="J118" s="24" t="str">
        <f>IF('Simpl. all tex-DT PLYWOOD'!T121=0,"",'Simpl. all tex-DT PLYWOOD'!T121)</f>
        <v/>
      </c>
      <c r="K118" s="24" t="str">
        <f>IF('Simpl. all tex-DT PLYWOOD'!U121=0,"",'Simpl. all tex-DT PLYWOOD'!U121)</f>
        <v/>
      </c>
      <c r="L118" s="24" t="str">
        <f>IF('Simpl. all tex-DT PLYWOOD'!V121=0,"",'Simpl. all tex-DT PLYWOOD'!V121)</f>
        <v/>
      </c>
      <c r="M118" s="24" t="str">
        <f>IF('Simpl. all tex-DT PLYWOOD'!W121=0,"",'Simpl. all tex-DT PLYWOOD'!W121)</f>
        <v/>
      </c>
      <c r="N118" s="24" t="str">
        <f>IF('Simpl. all tex-DT PLYWOOD'!X121=0,"",'Simpl. all tex-DT PLYWOOD'!X121)</f>
        <v/>
      </c>
      <c r="O118" s="24" t="str">
        <f>IF('Simpl. all tex-DT PLYWOOD'!Y121=0,"",'Simpl. all tex-DT PLYWOOD'!Y121)</f>
        <v/>
      </c>
      <c r="P118" s="24" t="str">
        <f>IF('Simpl. all tex-DT PLYWOOD'!Z121=0,"",'Simpl. all tex-DT PLYWOOD'!Z121)</f>
        <v/>
      </c>
      <c r="Q118" s="352">
        <f t="shared" si="1"/>
        <v>0</v>
      </c>
      <c r="R118" s="16">
        <f>Q118*'Simpl. all tex-DT PLYWOOD'!I121</f>
        <v>0</v>
      </c>
      <c r="S118" s="16">
        <f>Q118*'Simpl. all tex-DT PLYWOOD'!AX121</f>
        <v>0</v>
      </c>
    </row>
    <row r="119" spans="1:19" ht="23.25" customHeight="1">
      <c r="A119" s="23" t="str">
        <f>'Simpl. all tex-DT PLYWOOD'!D122</f>
        <v>SIMPL-5L-T</v>
      </c>
      <c r="B119" s="482" t="s">
        <v>6197</v>
      </c>
      <c r="C119" s="24" t="str">
        <f>IF('Simpl. all tex-DT PLYWOOD'!M122=0,"",'Simpl. all tex-DT PLYWOOD'!M122)</f>
        <v/>
      </c>
      <c r="D119" s="24" t="str">
        <f>IF('Simpl. all tex-DT PLYWOOD'!N122=0,"",'Simpl. all tex-DT PLYWOOD'!N122)</f>
        <v/>
      </c>
      <c r="E119" s="24" t="str">
        <f>IF('Simpl. all tex-DT PLYWOOD'!O122=0,"",'Simpl. all tex-DT PLYWOOD'!O122)</f>
        <v/>
      </c>
      <c r="F119" s="24" t="str">
        <f>IF('Simpl. all tex-DT PLYWOOD'!P122=0,"",'Simpl. all tex-DT PLYWOOD'!P122)</f>
        <v/>
      </c>
      <c r="G119" s="24" t="str">
        <f>IF('Simpl. all tex-DT PLYWOOD'!Q122=0,"",'Simpl. all tex-DT PLYWOOD'!Q122)</f>
        <v/>
      </c>
      <c r="H119" s="24" t="str">
        <f>IF('Simpl. all tex-DT PLYWOOD'!R122=0,"",'Simpl. all tex-DT PLYWOOD'!R122)</f>
        <v/>
      </c>
      <c r="I119" s="24" t="str">
        <f>IF('Simpl. all tex-DT PLYWOOD'!S122=0,"",'Simpl. all tex-DT PLYWOOD'!S122)</f>
        <v/>
      </c>
      <c r="J119" s="24" t="str">
        <f>IF('Simpl. all tex-DT PLYWOOD'!T122=0,"",'Simpl. all tex-DT PLYWOOD'!T122)</f>
        <v/>
      </c>
      <c r="K119" s="24" t="str">
        <f>IF('Simpl. all tex-DT PLYWOOD'!U122=0,"",'Simpl. all tex-DT PLYWOOD'!U122)</f>
        <v/>
      </c>
      <c r="L119" s="24" t="str">
        <f>IF('Simpl. all tex-DT PLYWOOD'!V122=0,"",'Simpl. all tex-DT PLYWOOD'!V122)</f>
        <v/>
      </c>
      <c r="M119" s="24" t="str">
        <f>IF('Simpl. all tex-DT PLYWOOD'!W122=0,"",'Simpl. all tex-DT PLYWOOD'!W122)</f>
        <v/>
      </c>
      <c r="N119" s="24" t="str">
        <f>IF('Simpl. all tex-DT PLYWOOD'!X122=0,"",'Simpl. all tex-DT PLYWOOD'!X122)</f>
        <v/>
      </c>
      <c r="O119" s="24" t="str">
        <f>IF('Simpl. all tex-DT PLYWOOD'!Y122=0,"",'Simpl. all tex-DT PLYWOOD'!Y122)</f>
        <v/>
      </c>
      <c r="P119" s="24" t="str">
        <f>IF('Simpl. all tex-DT PLYWOOD'!Z122=0,"",'Simpl. all tex-DT PLYWOOD'!Z122)</f>
        <v/>
      </c>
      <c r="Q119" s="352">
        <f t="shared" si="1"/>
        <v>0</v>
      </c>
      <c r="R119" s="16">
        <f>Q119*'Simpl. all tex-DT PLYWOOD'!I122</f>
        <v>0</v>
      </c>
      <c r="S119" s="16">
        <f>Q119*'Simpl. all tex-DT PLYWOOD'!AX122</f>
        <v>0</v>
      </c>
    </row>
    <row r="120" spans="1:19" ht="23.25" customHeight="1">
      <c r="A120" s="23" t="str">
        <f>'Simpl. all tex-DT PLYWOOD'!D123</f>
        <v>SIMPL-5M</v>
      </c>
      <c r="B120" s="482" t="s">
        <v>6196</v>
      </c>
      <c r="C120" s="24" t="str">
        <f>IF('Simpl. all tex-DT PLYWOOD'!M123=0,"",'Simpl. all tex-DT PLYWOOD'!M123)</f>
        <v/>
      </c>
      <c r="D120" s="24" t="str">
        <f>IF('Simpl. all tex-DT PLYWOOD'!N123=0,"",'Simpl. all tex-DT PLYWOOD'!N123)</f>
        <v/>
      </c>
      <c r="E120" s="24" t="str">
        <f>IF('Simpl. all tex-DT PLYWOOD'!O123=0,"",'Simpl. all tex-DT PLYWOOD'!O123)</f>
        <v/>
      </c>
      <c r="F120" s="24" t="str">
        <f>IF('Simpl. all tex-DT PLYWOOD'!P123=0,"",'Simpl. all tex-DT PLYWOOD'!P123)</f>
        <v/>
      </c>
      <c r="G120" s="24" t="str">
        <f>IF('Simpl. all tex-DT PLYWOOD'!Q123=0,"",'Simpl. all tex-DT PLYWOOD'!Q123)</f>
        <v/>
      </c>
      <c r="H120" s="24" t="str">
        <f>IF('Simpl. all tex-DT PLYWOOD'!R123=0,"",'Simpl. all tex-DT PLYWOOD'!R123)</f>
        <v/>
      </c>
      <c r="I120" s="24" t="str">
        <f>IF('Simpl. all tex-DT PLYWOOD'!S123=0,"",'Simpl. all tex-DT PLYWOOD'!S123)</f>
        <v/>
      </c>
      <c r="J120" s="24" t="str">
        <f>IF('Simpl. all tex-DT PLYWOOD'!T123=0,"",'Simpl. all tex-DT PLYWOOD'!T123)</f>
        <v/>
      </c>
      <c r="K120" s="24" t="str">
        <f>IF('Simpl. all tex-DT PLYWOOD'!U123=0,"",'Simpl. all tex-DT PLYWOOD'!U123)</f>
        <v/>
      </c>
      <c r="L120" s="24" t="str">
        <f>IF('Simpl. all tex-DT PLYWOOD'!V123=0,"",'Simpl. all tex-DT PLYWOOD'!V123)</f>
        <v/>
      </c>
      <c r="M120" s="24" t="str">
        <f>IF('Simpl. all tex-DT PLYWOOD'!W123=0,"",'Simpl. all tex-DT PLYWOOD'!W123)</f>
        <v/>
      </c>
      <c r="N120" s="24" t="str">
        <f>IF('Simpl. all tex-DT PLYWOOD'!X123=0,"",'Simpl. all tex-DT PLYWOOD'!X123)</f>
        <v/>
      </c>
      <c r="O120" s="24" t="str">
        <f>IF('Simpl. all tex-DT PLYWOOD'!Y123=0,"",'Simpl. all tex-DT PLYWOOD'!Y123)</f>
        <v/>
      </c>
      <c r="P120" s="24" t="str">
        <f>IF('Simpl. all tex-DT PLYWOOD'!Z123=0,"",'Simpl. all tex-DT PLYWOOD'!Z123)</f>
        <v/>
      </c>
      <c r="Q120" s="352">
        <f t="shared" si="1"/>
        <v>0</v>
      </c>
      <c r="R120" s="16">
        <f>Q120*'Simpl. all tex-DT PLYWOOD'!I123</f>
        <v>0</v>
      </c>
      <c r="S120" s="16">
        <f>Q120*'Simpl. all tex-DT PLYWOOD'!AX123</f>
        <v>0</v>
      </c>
    </row>
    <row r="121" spans="1:19" ht="23.25" customHeight="1">
      <c r="A121" s="23" t="str">
        <f>'Simpl. all tex-DT PLYWOOD'!D124</f>
        <v>SIMPL-5M-T</v>
      </c>
      <c r="B121" s="482" t="s">
        <v>6197</v>
      </c>
      <c r="C121" s="24" t="str">
        <f>IF('Simpl. all tex-DT PLYWOOD'!M124=0,"",'Simpl. all tex-DT PLYWOOD'!M124)</f>
        <v/>
      </c>
      <c r="D121" s="24" t="str">
        <f>IF('Simpl. all tex-DT PLYWOOD'!N124=0,"",'Simpl. all tex-DT PLYWOOD'!N124)</f>
        <v/>
      </c>
      <c r="E121" s="24" t="str">
        <f>IF('Simpl. all tex-DT PLYWOOD'!O124=0,"",'Simpl. all tex-DT PLYWOOD'!O124)</f>
        <v/>
      </c>
      <c r="F121" s="24" t="str">
        <f>IF('Simpl. all tex-DT PLYWOOD'!P124=0,"",'Simpl. all tex-DT PLYWOOD'!P124)</f>
        <v/>
      </c>
      <c r="G121" s="24" t="str">
        <f>IF('Simpl. all tex-DT PLYWOOD'!Q124=0,"",'Simpl. all tex-DT PLYWOOD'!Q124)</f>
        <v/>
      </c>
      <c r="H121" s="24" t="str">
        <f>IF('Simpl. all tex-DT PLYWOOD'!R124=0,"",'Simpl. all tex-DT PLYWOOD'!R124)</f>
        <v/>
      </c>
      <c r="I121" s="24" t="str">
        <f>IF('Simpl. all tex-DT PLYWOOD'!S124=0,"",'Simpl. all tex-DT PLYWOOD'!S124)</f>
        <v/>
      </c>
      <c r="J121" s="24" t="str">
        <f>IF('Simpl. all tex-DT PLYWOOD'!T124=0,"",'Simpl. all tex-DT PLYWOOD'!T124)</f>
        <v/>
      </c>
      <c r="K121" s="24" t="str">
        <f>IF('Simpl. all tex-DT PLYWOOD'!U124=0,"",'Simpl. all tex-DT PLYWOOD'!U124)</f>
        <v/>
      </c>
      <c r="L121" s="24" t="str">
        <f>IF('Simpl. all tex-DT PLYWOOD'!V124=0,"",'Simpl. all tex-DT PLYWOOD'!V124)</f>
        <v/>
      </c>
      <c r="M121" s="24" t="str">
        <f>IF('Simpl. all tex-DT PLYWOOD'!W124=0,"",'Simpl. all tex-DT PLYWOOD'!W124)</f>
        <v/>
      </c>
      <c r="N121" s="24" t="str">
        <f>IF('Simpl. all tex-DT PLYWOOD'!X124=0,"",'Simpl. all tex-DT PLYWOOD'!X124)</f>
        <v/>
      </c>
      <c r="O121" s="24" t="str">
        <f>IF('Simpl. all tex-DT PLYWOOD'!Y124=0,"",'Simpl. all tex-DT PLYWOOD'!Y124)</f>
        <v/>
      </c>
      <c r="P121" s="24" t="str">
        <f>IF('Simpl. all tex-DT PLYWOOD'!Z124=0,"",'Simpl. all tex-DT PLYWOOD'!Z124)</f>
        <v/>
      </c>
      <c r="Q121" s="352">
        <f t="shared" si="1"/>
        <v>0</v>
      </c>
      <c r="R121" s="16">
        <f>Q121*'Simpl. all tex-DT PLYWOOD'!I124</f>
        <v>0</v>
      </c>
      <c r="S121" s="16">
        <f>Q121*'Simpl. all tex-DT PLYWOOD'!AX124</f>
        <v>0</v>
      </c>
    </row>
    <row r="122" spans="1:19" ht="23.25" customHeight="1">
      <c r="A122" s="23" t="str">
        <f>'Simpl. all tex-DT PLYWOOD'!D125</f>
        <v>SIMPL-5N</v>
      </c>
      <c r="B122" s="482" t="s">
        <v>6196</v>
      </c>
      <c r="C122" s="24" t="str">
        <f>IF('Simpl. all tex-DT PLYWOOD'!M125=0,"",'Simpl. all tex-DT PLYWOOD'!M125)</f>
        <v/>
      </c>
      <c r="D122" s="24" t="str">
        <f>IF('Simpl. all tex-DT PLYWOOD'!N125=0,"",'Simpl. all tex-DT PLYWOOD'!N125)</f>
        <v/>
      </c>
      <c r="E122" s="24" t="str">
        <f>IF('Simpl. all tex-DT PLYWOOD'!O125=0,"",'Simpl. all tex-DT PLYWOOD'!O125)</f>
        <v/>
      </c>
      <c r="F122" s="24" t="str">
        <f>IF('Simpl. all tex-DT PLYWOOD'!P125=0,"",'Simpl. all tex-DT PLYWOOD'!P125)</f>
        <v/>
      </c>
      <c r="G122" s="24" t="str">
        <f>IF('Simpl. all tex-DT PLYWOOD'!Q125=0,"",'Simpl. all tex-DT PLYWOOD'!Q125)</f>
        <v/>
      </c>
      <c r="H122" s="24" t="str">
        <f>IF('Simpl. all tex-DT PLYWOOD'!R125=0,"",'Simpl. all tex-DT PLYWOOD'!R125)</f>
        <v/>
      </c>
      <c r="I122" s="24" t="str">
        <f>IF('Simpl. all tex-DT PLYWOOD'!S125=0,"",'Simpl. all tex-DT PLYWOOD'!S125)</f>
        <v/>
      </c>
      <c r="J122" s="24" t="str">
        <f>IF('Simpl. all tex-DT PLYWOOD'!T125=0,"",'Simpl. all tex-DT PLYWOOD'!T125)</f>
        <v/>
      </c>
      <c r="K122" s="24" t="str">
        <f>IF('Simpl. all tex-DT PLYWOOD'!U125=0,"",'Simpl. all tex-DT PLYWOOD'!U125)</f>
        <v/>
      </c>
      <c r="L122" s="24" t="str">
        <f>IF('Simpl. all tex-DT PLYWOOD'!V125=0,"",'Simpl. all tex-DT PLYWOOD'!V125)</f>
        <v/>
      </c>
      <c r="M122" s="24" t="str">
        <f>IF('Simpl. all tex-DT PLYWOOD'!W125=0,"",'Simpl. all tex-DT PLYWOOD'!W125)</f>
        <v/>
      </c>
      <c r="N122" s="24" t="str">
        <f>IF('Simpl. all tex-DT PLYWOOD'!X125=0,"",'Simpl. all tex-DT PLYWOOD'!X125)</f>
        <v/>
      </c>
      <c r="O122" s="24" t="str">
        <f>IF('Simpl. all tex-DT PLYWOOD'!Y125=0,"",'Simpl. all tex-DT PLYWOOD'!Y125)</f>
        <v/>
      </c>
      <c r="P122" s="24" t="str">
        <f>IF('Simpl. all tex-DT PLYWOOD'!Z125=0,"",'Simpl. all tex-DT PLYWOOD'!Z125)</f>
        <v/>
      </c>
      <c r="Q122" s="352">
        <f t="shared" si="1"/>
        <v>0</v>
      </c>
      <c r="R122" s="16">
        <f>Q122*'Simpl. all tex-DT PLYWOOD'!I125</f>
        <v>0</v>
      </c>
      <c r="S122" s="16">
        <f>Q122*'Simpl. all tex-DT PLYWOOD'!AX125</f>
        <v>0</v>
      </c>
    </row>
    <row r="123" spans="1:19" ht="23.25" customHeight="1">
      <c r="A123" s="23" t="str">
        <f>'Simpl. all tex-DT PLYWOOD'!D126</f>
        <v>SIMPL-5N-T</v>
      </c>
      <c r="B123" s="482" t="s">
        <v>6197</v>
      </c>
      <c r="C123" s="24" t="str">
        <f>IF('Simpl. all tex-DT PLYWOOD'!M126=0,"",'Simpl. all tex-DT PLYWOOD'!M126)</f>
        <v/>
      </c>
      <c r="D123" s="24" t="str">
        <f>IF('Simpl. all tex-DT PLYWOOD'!N126=0,"",'Simpl. all tex-DT PLYWOOD'!N126)</f>
        <v/>
      </c>
      <c r="E123" s="24" t="str">
        <f>IF('Simpl. all tex-DT PLYWOOD'!O126=0,"",'Simpl. all tex-DT PLYWOOD'!O126)</f>
        <v/>
      </c>
      <c r="F123" s="24" t="str">
        <f>IF('Simpl. all tex-DT PLYWOOD'!P126=0,"",'Simpl. all tex-DT PLYWOOD'!P126)</f>
        <v/>
      </c>
      <c r="G123" s="24" t="str">
        <f>IF('Simpl. all tex-DT PLYWOOD'!Q126=0,"",'Simpl. all tex-DT PLYWOOD'!Q126)</f>
        <v/>
      </c>
      <c r="H123" s="24" t="str">
        <f>IF('Simpl. all tex-DT PLYWOOD'!R126=0,"",'Simpl. all tex-DT PLYWOOD'!R126)</f>
        <v/>
      </c>
      <c r="I123" s="24" t="str">
        <f>IF('Simpl. all tex-DT PLYWOOD'!S126=0,"",'Simpl. all tex-DT PLYWOOD'!S126)</f>
        <v/>
      </c>
      <c r="J123" s="24" t="str">
        <f>IF('Simpl. all tex-DT PLYWOOD'!T126=0,"",'Simpl. all tex-DT PLYWOOD'!T126)</f>
        <v/>
      </c>
      <c r="K123" s="24" t="str">
        <f>IF('Simpl. all tex-DT PLYWOOD'!U126=0,"",'Simpl. all tex-DT PLYWOOD'!U126)</f>
        <v/>
      </c>
      <c r="L123" s="24" t="str">
        <f>IF('Simpl. all tex-DT PLYWOOD'!V126=0,"",'Simpl. all tex-DT PLYWOOD'!V126)</f>
        <v/>
      </c>
      <c r="M123" s="24" t="str">
        <f>IF('Simpl. all tex-DT PLYWOOD'!W126=0,"",'Simpl. all tex-DT PLYWOOD'!W126)</f>
        <v/>
      </c>
      <c r="N123" s="24" t="str">
        <f>IF('Simpl. all tex-DT PLYWOOD'!X126=0,"",'Simpl. all tex-DT PLYWOOD'!X126)</f>
        <v/>
      </c>
      <c r="O123" s="24" t="str">
        <f>IF('Simpl. all tex-DT PLYWOOD'!Y126=0,"",'Simpl. all tex-DT PLYWOOD'!Y126)</f>
        <v/>
      </c>
      <c r="P123" s="24" t="str">
        <f>IF('Simpl. all tex-DT PLYWOOD'!Z126=0,"",'Simpl. all tex-DT PLYWOOD'!Z126)</f>
        <v/>
      </c>
      <c r="Q123" s="352">
        <f t="shared" si="1"/>
        <v>0</v>
      </c>
      <c r="R123" s="16">
        <f>Q123*'Simpl. all tex-DT PLYWOOD'!I126</f>
        <v>0</v>
      </c>
      <c r="S123" s="16">
        <f>Q123*'Simpl. all tex-DT PLYWOOD'!AX126</f>
        <v>0</v>
      </c>
    </row>
    <row r="124" spans="1:19" ht="23.25" customHeight="1">
      <c r="A124" s="23" t="str">
        <f>'Simpl. all tex-DT PLYWOOD'!D127</f>
        <v>SIMPL-5O</v>
      </c>
      <c r="B124" s="482" t="s">
        <v>6196</v>
      </c>
      <c r="C124" s="24" t="str">
        <f>IF('Simpl. all tex-DT PLYWOOD'!M127=0,"",'Simpl. all tex-DT PLYWOOD'!M127)</f>
        <v/>
      </c>
      <c r="D124" s="24" t="str">
        <f>IF('Simpl. all tex-DT PLYWOOD'!N127=0,"",'Simpl. all tex-DT PLYWOOD'!N127)</f>
        <v/>
      </c>
      <c r="E124" s="24" t="str">
        <f>IF('Simpl. all tex-DT PLYWOOD'!O127=0,"",'Simpl. all tex-DT PLYWOOD'!O127)</f>
        <v/>
      </c>
      <c r="F124" s="24" t="str">
        <f>IF('Simpl. all tex-DT PLYWOOD'!P127=0,"",'Simpl. all tex-DT PLYWOOD'!P127)</f>
        <v/>
      </c>
      <c r="G124" s="24" t="str">
        <f>IF('Simpl. all tex-DT PLYWOOD'!Q127=0,"",'Simpl. all tex-DT PLYWOOD'!Q127)</f>
        <v/>
      </c>
      <c r="H124" s="24" t="str">
        <f>IF('Simpl. all tex-DT PLYWOOD'!R127=0,"",'Simpl. all tex-DT PLYWOOD'!R127)</f>
        <v/>
      </c>
      <c r="I124" s="24" t="str">
        <f>IF('Simpl. all tex-DT PLYWOOD'!S127=0,"",'Simpl. all tex-DT PLYWOOD'!S127)</f>
        <v/>
      </c>
      <c r="J124" s="24" t="str">
        <f>IF('Simpl. all tex-DT PLYWOOD'!T127=0,"",'Simpl. all tex-DT PLYWOOD'!T127)</f>
        <v/>
      </c>
      <c r="K124" s="24" t="str">
        <f>IF('Simpl. all tex-DT PLYWOOD'!U127=0,"",'Simpl. all tex-DT PLYWOOD'!U127)</f>
        <v/>
      </c>
      <c r="L124" s="24" t="str">
        <f>IF('Simpl. all tex-DT PLYWOOD'!V127=0,"",'Simpl. all tex-DT PLYWOOD'!V127)</f>
        <v/>
      </c>
      <c r="M124" s="24" t="str">
        <f>IF('Simpl. all tex-DT PLYWOOD'!W127=0,"",'Simpl. all tex-DT PLYWOOD'!W127)</f>
        <v/>
      </c>
      <c r="N124" s="24" t="str">
        <f>IF('Simpl. all tex-DT PLYWOOD'!X127=0,"",'Simpl. all tex-DT PLYWOOD'!X127)</f>
        <v/>
      </c>
      <c r="O124" s="24" t="str">
        <f>IF('Simpl. all tex-DT PLYWOOD'!Y127=0,"",'Simpl. all tex-DT PLYWOOD'!Y127)</f>
        <v/>
      </c>
      <c r="P124" s="24" t="str">
        <f>IF('Simpl. all tex-DT PLYWOOD'!Z127=0,"",'Simpl. all tex-DT PLYWOOD'!Z127)</f>
        <v/>
      </c>
      <c r="Q124" s="352">
        <f t="shared" si="1"/>
        <v>0</v>
      </c>
      <c r="R124" s="16">
        <f>Q124*'Simpl. all tex-DT PLYWOOD'!I127</f>
        <v>0</v>
      </c>
      <c r="S124" s="16">
        <f>Q124*'Simpl. all tex-DT PLYWOOD'!AX127</f>
        <v>0</v>
      </c>
    </row>
    <row r="125" spans="1:19" ht="23.25" customHeight="1">
      <c r="A125" s="23" t="str">
        <f>'Simpl. all tex-DT PLYWOOD'!D128</f>
        <v>SIMPL-5O-T</v>
      </c>
      <c r="B125" s="482" t="s">
        <v>6197</v>
      </c>
      <c r="C125" s="24" t="str">
        <f>IF('Simpl. all tex-DT PLYWOOD'!M128=0,"",'Simpl. all tex-DT PLYWOOD'!M128)</f>
        <v/>
      </c>
      <c r="D125" s="24" t="str">
        <f>IF('Simpl. all tex-DT PLYWOOD'!N128=0,"",'Simpl. all tex-DT PLYWOOD'!N128)</f>
        <v/>
      </c>
      <c r="E125" s="24" t="str">
        <f>IF('Simpl. all tex-DT PLYWOOD'!O128=0,"",'Simpl. all tex-DT PLYWOOD'!O128)</f>
        <v/>
      </c>
      <c r="F125" s="24" t="str">
        <f>IF('Simpl. all tex-DT PLYWOOD'!P128=0,"",'Simpl. all tex-DT PLYWOOD'!P128)</f>
        <v/>
      </c>
      <c r="G125" s="24" t="str">
        <f>IF('Simpl. all tex-DT PLYWOOD'!Q128=0,"",'Simpl. all tex-DT PLYWOOD'!Q128)</f>
        <v/>
      </c>
      <c r="H125" s="24" t="str">
        <f>IF('Simpl. all tex-DT PLYWOOD'!R128=0,"",'Simpl. all tex-DT PLYWOOD'!R128)</f>
        <v/>
      </c>
      <c r="I125" s="24" t="str">
        <f>IF('Simpl. all tex-DT PLYWOOD'!S128=0,"",'Simpl. all tex-DT PLYWOOD'!S128)</f>
        <v/>
      </c>
      <c r="J125" s="24" t="str">
        <f>IF('Simpl. all tex-DT PLYWOOD'!T128=0,"",'Simpl. all tex-DT PLYWOOD'!T128)</f>
        <v/>
      </c>
      <c r="K125" s="24" t="str">
        <f>IF('Simpl. all tex-DT PLYWOOD'!U128=0,"",'Simpl. all tex-DT PLYWOOD'!U128)</f>
        <v/>
      </c>
      <c r="L125" s="24" t="str">
        <f>IF('Simpl. all tex-DT PLYWOOD'!V128=0,"",'Simpl. all tex-DT PLYWOOD'!V128)</f>
        <v/>
      </c>
      <c r="M125" s="24" t="str">
        <f>IF('Simpl. all tex-DT PLYWOOD'!W128=0,"",'Simpl. all tex-DT PLYWOOD'!W128)</f>
        <v/>
      </c>
      <c r="N125" s="24" t="str">
        <f>IF('Simpl. all tex-DT PLYWOOD'!X128=0,"",'Simpl. all tex-DT PLYWOOD'!X128)</f>
        <v/>
      </c>
      <c r="O125" s="24" t="str">
        <f>IF('Simpl. all tex-DT PLYWOOD'!Y128=0,"",'Simpl. all tex-DT PLYWOOD'!Y128)</f>
        <v/>
      </c>
      <c r="P125" s="24" t="str">
        <f>IF('Simpl. all tex-DT PLYWOOD'!Z128=0,"",'Simpl. all tex-DT PLYWOOD'!Z128)</f>
        <v/>
      </c>
      <c r="Q125" s="352">
        <f t="shared" si="1"/>
        <v>0</v>
      </c>
      <c r="R125" s="16">
        <f>Q125*'Simpl. all tex-DT PLYWOOD'!I128</f>
        <v>0</v>
      </c>
      <c r="S125" s="16">
        <f>Q125*'Simpl. all tex-DT PLYWOOD'!AX128</f>
        <v>0</v>
      </c>
    </row>
    <row r="126" spans="1:19" ht="23.25" customHeight="1">
      <c r="A126" s="23" t="str">
        <f>'Simpl. all tex-DT PLYWOOD'!D129</f>
        <v>6 - WANNABES</v>
      </c>
      <c r="B126" s="482"/>
      <c r="C126" s="24" t="str">
        <f>IF('Simpl. all tex-DT PLYWOOD'!M129=0,"",'Simpl. all tex-DT PLYWOOD'!M129)</f>
        <v/>
      </c>
      <c r="D126" s="24" t="str">
        <f>IF('Simpl. all tex-DT PLYWOOD'!N129=0,"",'Simpl. all tex-DT PLYWOOD'!N129)</f>
        <v/>
      </c>
      <c r="E126" s="24" t="str">
        <f>IF('Simpl. all tex-DT PLYWOOD'!O129=0,"",'Simpl. all tex-DT PLYWOOD'!O129)</f>
        <v/>
      </c>
      <c r="F126" s="24" t="str">
        <f>IF('Simpl. all tex-DT PLYWOOD'!P129=0,"",'Simpl. all tex-DT PLYWOOD'!P129)</f>
        <v/>
      </c>
      <c r="G126" s="24" t="str">
        <f>IF('Simpl. all tex-DT PLYWOOD'!Q129=0,"",'Simpl. all tex-DT PLYWOOD'!Q129)</f>
        <v/>
      </c>
      <c r="H126" s="24" t="str">
        <f>IF('Simpl. all tex-DT PLYWOOD'!R129=0,"",'Simpl. all tex-DT PLYWOOD'!R129)</f>
        <v/>
      </c>
      <c r="I126" s="24" t="str">
        <f>IF('Simpl. all tex-DT PLYWOOD'!S129=0,"",'Simpl. all tex-DT PLYWOOD'!S129)</f>
        <v/>
      </c>
      <c r="J126" s="24" t="str">
        <f>IF('Simpl. all tex-DT PLYWOOD'!T129=0,"",'Simpl. all tex-DT PLYWOOD'!T129)</f>
        <v/>
      </c>
      <c r="K126" s="24" t="str">
        <f>IF('Simpl. all tex-DT PLYWOOD'!U129=0,"",'Simpl. all tex-DT PLYWOOD'!U129)</f>
        <v/>
      </c>
      <c r="L126" s="24" t="str">
        <f>IF('Simpl. all tex-DT PLYWOOD'!V129=0,"",'Simpl. all tex-DT PLYWOOD'!V129)</f>
        <v/>
      </c>
      <c r="M126" s="24" t="str">
        <f>IF('Simpl. all tex-DT PLYWOOD'!W129=0,"",'Simpl. all tex-DT PLYWOOD'!W129)</f>
        <v/>
      </c>
      <c r="N126" s="24" t="str">
        <f>IF('Simpl. all tex-DT PLYWOOD'!X129=0,"",'Simpl. all tex-DT PLYWOOD'!X129)</f>
        <v/>
      </c>
      <c r="O126" s="24" t="str">
        <f>IF('Simpl. all tex-DT PLYWOOD'!Y129=0,"",'Simpl. all tex-DT PLYWOOD'!Y129)</f>
        <v/>
      </c>
      <c r="P126" s="24" t="str">
        <f>IF('Simpl. all tex-DT PLYWOOD'!Z129=0,"",'Simpl. all tex-DT PLYWOOD'!Z129)</f>
        <v/>
      </c>
      <c r="Q126" s="352">
        <f t="shared" si="1"/>
        <v>0</v>
      </c>
      <c r="R126" s="16">
        <f>Q126*'Simpl. all tex-DT PLYWOOD'!I129</f>
        <v>0</v>
      </c>
      <c r="S126" s="16">
        <f>Q126*'Simpl. all tex-DT PLYWOOD'!AX129</f>
        <v>0</v>
      </c>
    </row>
    <row r="127" spans="1:19" ht="23.25" customHeight="1">
      <c r="A127" s="23" t="str">
        <f>'Simpl. all tex-DT PLYWOOD'!D130</f>
        <v>SIMPL-6A</v>
      </c>
      <c r="B127" s="482" t="s">
        <v>6196</v>
      </c>
      <c r="C127" s="24" t="str">
        <f>IF('Simpl. all tex-DT PLYWOOD'!M130=0,"",'Simpl. all tex-DT PLYWOOD'!M130)</f>
        <v/>
      </c>
      <c r="D127" s="24" t="str">
        <f>IF('Simpl. all tex-DT PLYWOOD'!N130=0,"",'Simpl. all tex-DT PLYWOOD'!N130)</f>
        <v/>
      </c>
      <c r="E127" s="24" t="str">
        <f>IF('Simpl. all tex-DT PLYWOOD'!O130=0,"",'Simpl. all tex-DT PLYWOOD'!O130)</f>
        <v/>
      </c>
      <c r="F127" s="24" t="str">
        <f>IF('Simpl. all tex-DT PLYWOOD'!P130=0,"",'Simpl. all tex-DT PLYWOOD'!P130)</f>
        <v/>
      </c>
      <c r="G127" s="24" t="str">
        <f>IF('Simpl. all tex-DT PLYWOOD'!Q130=0,"",'Simpl. all tex-DT PLYWOOD'!Q130)</f>
        <v/>
      </c>
      <c r="H127" s="24" t="str">
        <f>IF('Simpl. all tex-DT PLYWOOD'!R130=0,"",'Simpl. all tex-DT PLYWOOD'!R130)</f>
        <v/>
      </c>
      <c r="I127" s="24" t="str">
        <f>IF('Simpl. all tex-DT PLYWOOD'!S130=0,"",'Simpl. all tex-DT PLYWOOD'!S130)</f>
        <v/>
      </c>
      <c r="J127" s="24" t="str">
        <f>IF('Simpl. all tex-DT PLYWOOD'!T130=0,"",'Simpl. all tex-DT PLYWOOD'!T130)</f>
        <v/>
      </c>
      <c r="K127" s="24" t="str">
        <f>IF('Simpl. all tex-DT PLYWOOD'!U130=0,"",'Simpl. all tex-DT PLYWOOD'!U130)</f>
        <v/>
      </c>
      <c r="L127" s="24" t="str">
        <f>IF('Simpl. all tex-DT PLYWOOD'!V130=0,"",'Simpl. all tex-DT PLYWOOD'!V130)</f>
        <v/>
      </c>
      <c r="M127" s="24" t="str">
        <f>IF('Simpl. all tex-DT PLYWOOD'!W130=0,"",'Simpl. all tex-DT PLYWOOD'!W130)</f>
        <v/>
      </c>
      <c r="N127" s="24" t="str">
        <f>IF('Simpl. all tex-DT PLYWOOD'!X130=0,"",'Simpl. all tex-DT PLYWOOD'!X130)</f>
        <v/>
      </c>
      <c r="O127" s="24" t="str">
        <f>IF('Simpl. all tex-DT PLYWOOD'!Y130=0,"",'Simpl. all tex-DT PLYWOOD'!Y130)</f>
        <v/>
      </c>
      <c r="P127" s="24" t="str">
        <f>IF('Simpl. all tex-DT PLYWOOD'!Z130=0,"",'Simpl. all tex-DT PLYWOOD'!Z130)</f>
        <v/>
      </c>
      <c r="Q127" s="352">
        <f t="shared" si="1"/>
        <v>0</v>
      </c>
      <c r="R127" s="16">
        <f>Q127*'Simpl. all tex-DT PLYWOOD'!I130</f>
        <v>0</v>
      </c>
      <c r="S127" s="16">
        <f>Q127*'Simpl. all tex-DT PLYWOOD'!AX130</f>
        <v>0</v>
      </c>
    </row>
    <row r="128" spans="1:19" ht="23.25" customHeight="1">
      <c r="A128" s="23" t="str">
        <f>'Simpl. all tex-DT PLYWOOD'!D131</f>
        <v>SIMPL-6A-T</v>
      </c>
      <c r="B128" s="482" t="s">
        <v>6197</v>
      </c>
      <c r="C128" s="24" t="str">
        <f>IF('Simpl. all tex-DT PLYWOOD'!M131=0,"",'Simpl. all tex-DT PLYWOOD'!M131)</f>
        <v/>
      </c>
      <c r="D128" s="24" t="str">
        <f>IF('Simpl. all tex-DT PLYWOOD'!N131=0,"",'Simpl. all tex-DT PLYWOOD'!N131)</f>
        <v/>
      </c>
      <c r="E128" s="24" t="str">
        <f>IF('Simpl. all tex-DT PLYWOOD'!O131=0,"",'Simpl. all tex-DT PLYWOOD'!O131)</f>
        <v/>
      </c>
      <c r="F128" s="24" t="str">
        <f>IF('Simpl. all tex-DT PLYWOOD'!P131=0,"",'Simpl. all tex-DT PLYWOOD'!P131)</f>
        <v/>
      </c>
      <c r="G128" s="24" t="str">
        <f>IF('Simpl. all tex-DT PLYWOOD'!Q131=0,"",'Simpl. all tex-DT PLYWOOD'!Q131)</f>
        <v/>
      </c>
      <c r="H128" s="24" t="str">
        <f>IF('Simpl. all tex-DT PLYWOOD'!R131=0,"",'Simpl. all tex-DT PLYWOOD'!R131)</f>
        <v/>
      </c>
      <c r="I128" s="24" t="str">
        <f>IF('Simpl. all tex-DT PLYWOOD'!S131=0,"",'Simpl. all tex-DT PLYWOOD'!S131)</f>
        <v/>
      </c>
      <c r="J128" s="24" t="str">
        <f>IF('Simpl. all tex-DT PLYWOOD'!T131=0,"",'Simpl. all tex-DT PLYWOOD'!T131)</f>
        <v/>
      </c>
      <c r="K128" s="24" t="str">
        <f>IF('Simpl. all tex-DT PLYWOOD'!U131=0,"",'Simpl. all tex-DT PLYWOOD'!U131)</f>
        <v/>
      </c>
      <c r="L128" s="24" t="str">
        <f>IF('Simpl. all tex-DT PLYWOOD'!V131=0,"",'Simpl. all tex-DT PLYWOOD'!V131)</f>
        <v/>
      </c>
      <c r="M128" s="24" t="str">
        <f>IF('Simpl. all tex-DT PLYWOOD'!W131=0,"",'Simpl. all tex-DT PLYWOOD'!W131)</f>
        <v/>
      </c>
      <c r="N128" s="24" t="str">
        <f>IF('Simpl. all tex-DT PLYWOOD'!X131=0,"",'Simpl. all tex-DT PLYWOOD'!X131)</f>
        <v/>
      </c>
      <c r="O128" s="24" t="str">
        <f>IF('Simpl. all tex-DT PLYWOOD'!Y131=0,"",'Simpl. all tex-DT PLYWOOD'!Y131)</f>
        <v/>
      </c>
      <c r="P128" s="24" t="str">
        <f>IF('Simpl. all tex-DT PLYWOOD'!Z131=0,"",'Simpl. all tex-DT PLYWOOD'!Z131)</f>
        <v/>
      </c>
      <c r="Q128" s="352">
        <f t="shared" si="1"/>
        <v>0</v>
      </c>
      <c r="R128" s="16">
        <f>Q128*'Simpl. all tex-DT PLYWOOD'!I131</f>
        <v>0</v>
      </c>
      <c r="S128" s="16">
        <f>Q128*'Simpl. all tex-DT PLYWOOD'!AX131</f>
        <v>0</v>
      </c>
    </row>
    <row r="129" spans="1:19" ht="23.25" customHeight="1">
      <c r="A129" s="23" t="str">
        <f>'Simpl. all tex-DT PLYWOOD'!D132</f>
        <v>SIMPL-6B</v>
      </c>
      <c r="B129" s="482" t="s">
        <v>6196</v>
      </c>
      <c r="C129" s="24" t="str">
        <f>IF('Simpl. all tex-DT PLYWOOD'!M132=0,"",'Simpl. all tex-DT PLYWOOD'!M132)</f>
        <v/>
      </c>
      <c r="D129" s="24" t="str">
        <f>IF('Simpl. all tex-DT PLYWOOD'!N132=0,"",'Simpl. all tex-DT PLYWOOD'!N132)</f>
        <v/>
      </c>
      <c r="E129" s="24" t="str">
        <f>IF('Simpl. all tex-DT PLYWOOD'!O132=0,"",'Simpl. all tex-DT PLYWOOD'!O132)</f>
        <v/>
      </c>
      <c r="F129" s="24" t="str">
        <f>IF('Simpl. all tex-DT PLYWOOD'!P132=0,"",'Simpl. all tex-DT PLYWOOD'!P132)</f>
        <v/>
      </c>
      <c r="G129" s="24" t="str">
        <f>IF('Simpl. all tex-DT PLYWOOD'!Q132=0,"",'Simpl. all tex-DT PLYWOOD'!Q132)</f>
        <v/>
      </c>
      <c r="H129" s="24" t="str">
        <f>IF('Simpl. all tex-DT PLYWOOD'!R132=0,"",'Simpl. all tex-DT PLYWOOD'!R132)</f>
        <v/>
      </c>
      <c r="I129" s="24" t="str">
        <f>IF('Simpl. all tex-DT PLYWOOD'!S132=0,"",'Simpl. all tex-DT PLYWOOD'!S132)</f>
        <v/>
      </c>
      <c r="J129" s="24" t="str">
        <f>IF('Simpl. all tex-DT PLYWOOD'!T132=0,"",'Simpl. all tex-DT PLYWOOD'!T132)</f>
        <v/>
      </c>
      <c r="K129" s="24" t="str">
        <f>IF('Simpl. all tex-DT PLYWOOD'!U132=0,"",'Simpl. all tex-DT PLYWOOD'!U132)</f>
        <v/>
      </c>
      <c r="L129" s="24" t="str">
        <f>IF('Simpl. all tex-DT PLYWOOD'!V132=0,"",'Simpl. all tex-DT PLYWOOD'!V132)</f>
        <v/>
      </c>
      <c r="M129" s="24" t="str">
        <f>IF('Simpl. all tex-DT PLYWOOD'!W132=0,"",'Simpl. all tex-DT PLYWOOD'!W132)</f>
        <v/>
      </c>
      <c r="N129" s="24" t="str">
        <f>IF('Simpl. all tex-DT PLYWOOD'!X132=0,"",'Simpl. all tex-DT PLYWOOD'!X132)</f>
        <v/>
      </c>
      <c r="O129" s="24" t="str">
        <f>IF('Simpl. all tex-DT PLYWOOD'!Y132=0,"",'Simpl. all tex-DT PLYWOOD'!Y132)</f>
        <v/>
      </c>
      <c r="P129" s="24" t="str">
        <f>IF('Simpl. all tex-DT PLYWOOD'!Z132=0,"",'Simpl. all tex-DT PLYWOOD'!Z132)</f>
        <v/>
      </c>
      <c r="Q129" s="352">
        <f t="shared" si="1"/>
        <v>0</v>
      </c>
      <c r="R129" s="16">
        <f>Q129*'Simpl. all tex-DT PLYWOOD'!I132</f>
        <v>0</v>
      </c>
      <c r="S129" s="16">
        <f>Q129*'Simpl. all tex-DT PLYWOOD'!AX132</f>
        <v>0</v>
      </c>
    </row>
    <row r="130" spans="1:19" ht="23.25" customHeight="1">
      <c r="A130" s="23" t="str">
        <f>'Simpl. all tex-DT PLYWOOD'!D133</f>
        <v>SIMPL-6B-T</v>
      </c>
      <c r="B130" s="482" t="s">
        <v>6197</v>
      </c>
      <c r="C130" s="24" t="str">
        <f>IF('Simpl. all tex-DT PLYWOOD'!M133=0,"",'Simpl. all tex-DT PLYWOOD'!M133)</f>
        <v/>
      </c>
      <c r="D130" s="24" t="str">
        <f>IF('Simpl. all tex-DT PLYWOOD'!N133=0,"",'Simpl. all tex-DT PLYWOOD'!N133)</f>
        <v/>
      </c>
      <c r="E130" s="24" t="str">
        <f>IF('Simpl. all tex-DT PLYWOOD'!O133=0,"",'Simpl. all tex-DT PLYWOOD'!O133)</f>
        <v/>
      </c>
      <c r="F130" s="24" t="str">
        <f>IF('Simpl. all tex-DT PLYWOOD'!P133=0,"",'Simpl. all tex-DT PLYWOOD'!P133)</f>
        <v/>
      </c>
      <c r="G130" s="24" t="str">
        <f>IF('Simpl. all tex-DT PLYWOOD'!Q133=0,"",'Simpl. all tex-DT PLYWOOD'!Q133)</f>
        <v/>
      </c>
      <c r="H130" s="24" t="str">
        <f>IF('Simpl. all tex-DT PLYWOOD'!R133=0,"",'Simpl. all tex-DT PLYWOOD'!R133)</f>
        <v/>
      </c>
      <c r="I130" s="24" t="str">
        <f>IF('Simpl. all tex-DT PLYWOOD'!S133=0,"",'Simpl. all tex-DT PLYWOOD'!S133)</f>
        <v/>
      </c>
      <c r="J130" s="24" t="str">
        <f>IF('Simpl. all tex-DT PLYWOOD'!T133=0,"",'Simpl. all tex-DT PLYWOOD'!T133)</f>
        <v/>
      </c>
      <c r="K130" s="24" t="str">
        <f>IF('Simpl. all tex-DT PLYWOOD'!U133=0,"",'Simpl. all tex-DT PLYWOOD'!U133)</f>
        <v/>
      </c>
      <c r="L130" s="24" t="str">
        <f>IF('Simpl. all tex-DT PLYWOOD'!V133=0,"",'Simpl. all tex-DT PLYWOOD'!V133)</f>
        <v/>
      </c>
      <c r="M130" s="24" t="str">
        <f>IF('Simpl. all tex-DT PLYWOOD'!W133=0,"",'Simpl. all tex-DT PLYWOOD'!W133)</f>
        <v/>
      </c>
      <c r="N130" s="24" t="str">
        <f>IF('Simpl. all tex-DT PLYWOOD'!X133=0,"",'Simpl. all tex-DT PLYWOOD'!X133)</f>
        <v/>
      </c>
      <c r="O130" s="24" t="str">
        <f>IF('Simpl. all tex-DT PLYWOOD'!Y133=0,"",'Simpl. all tex-DT PLYWOOD'!Y133)</f>
        <v/>
      </c>
      <c r="P130" s="24" t="str">
        <f>IF('Simpl. all tex-DT PLYWOOD'!Z133=0,"",'Simpl. all tex-DT PLYWOOD'!Z133)</f>
        <v/>
      </c>
      <c r="Q130" s="352">
        <f t="shared" si="1"/>
        <v>0</v>
      </c>
      <c r="R130" s="16">
        <f>Q130*'Simpl. all tex-DT PLYWOOD'!I133</f>
        <v>0</v>
      </c>
      <c r="S130" s="16">
        <f>Q130*'Simpl. all tex-DT PLYWOOD'!AX133</f>
        <v>0</v>
      </c>
    </row>
    <row r="131" spans="1:19" ht="23.25" customHeight="1">
      <c r="A131" s="23" t="str">
        <f>'Simpl. all tex-DT PLYWOOD'!D134</f>
        <v>SIMPL-6C</v>
      </c>
      <c r="B131" s="482" t="s">
        <v>6196</v>
      </c>
      <c r="C131" s="24" t="str">
        <f>IF('Simpl. all tex-DT PLYWOOD'!M134=0,"",'Simpl. all tex-DT PLYWOOD'!M134)</f>
        <v/>
      </c>
      <c r="D131" s="24" t="str">
        <f>IF('Simpl. all tex-DT PLYWOOD'!N134=0,"",'Simpl. all tex-DT PLYWOOD'!N134)</f>
        <v/>
      </c>
      <c r="E131" s="24" t="str">
        <f>IF('Simpl. all tex-DT PLYWOOD'!O134=0,"",'Simpl. all tex-DT PLYWOOD'!O134)</f>
        <v/>
      </c>
      <c r="F131" s="24" t="str">
        <f>IF('Simpl. all tex-DT PLYWOOD'!P134=0,"",'Simpl. all tex-DT PLYWOOD'!P134)</f>
        <v/>
      </c>
      <c r="G131" s="24" t="str">
        <f>IF('Simpl. all tex-DT PLYWOOD'!Q134=0,"",'Simpl. all tex-DT PLYWOOD'!Q134)</f>
        <v/>
      </c>
      <c r="H131" s="24" t="str">
        <f>IF('Simpl. all tex-DT PLYWOOD'!R134=0,"",'Simpl. all tex-DT PLYWOOD'!R134)</f>
        <v/>
      </c>
      <c r="I131" s="24" t="str">
        <f>IF('Simpl. all tex-DT PLYWOOD'!S134=0,"",'Simpl. all tex-DT PLYWOOD'!S134)</f>
        <v/>
      </c>
      <c r="J131" s="24" t="str">
        <f>IF('Simpl. all tex-DT PLYWOOD'!T134=0,"",'Simpl. all tex-DT PLYWOOD'!T134)</f>
        <v/>
      </c>
      <c r="K131" s="24" t="str">
        <f>IF('Simpl. all tex-DT PLYWOOD'!U134=0,"",'Simpl. all tex-DT PLYWOOD'!U134)</f>
        <v/>
      </c>
      <c r="L131" s="24" t="str">
        <f>IF('Simpl. all tex-DT PLYWOOD'!V134=0,"",'Simpl. all tex-DT PLYWOOD'!V134)</f>
        <v/>
      </c>
      <c r="M131" s="24" t="str">
        <f>IF('Simpl. all tex-DT PLYWOOD'!W134=0,"",'Simpl. all tex-DT PLYWOOD'!W134)</f>
        <v/>
      </c>
      <c r="N131" s="24" t="str">
        <f>IF('Simpl. all tex-DT PLYWOOD'!X134=0,"",'Simpl. all tex-DT PLYWOOD'!X134)</f>
        <v/>
      </c>
      <c r="O131" s="24" t="str">
        <f>IF('Simpl. all tex-DT PLYWOOD'!Y134=0,"",'Simpl. all tex-DT PLYWOOD'!Y134)</f>
        <v/>
      </c>
      <c r="P131" s="24" t="str">
        <f>IF('Simpl. all tex-DT PLYWOOD'!Z134=0,"",'Simpl. all tex-DT PLYWOOD'!Z134)</f>
        <v/>
      </c>
      <c r="Q131" s="352">
        <f t="shared" si="1"/>
        <v>0</v>
      </c>
      <c r="R131" s="16">
        <f>Q131*'Simpl. all tex-DT PLYWOOD'!I134</f>
        <v>0</v>
      </c>
      <c r="S131" s="16">
        <f>Q131*'Simpl. all tex-DT PLYWOOD'!AX134</f>
        <v>0</v>
      </c>
    </row>
    <row r="132" spans="1:19" ht="23.25" customHeight="1">
      <c r="A132" s="23" t="str">
        <f>'Simpl. all tex-DT PLYWOOD'!D135</f>
        <v>SIMPL-6C-T</v>
      </c>
      <c r="B132" s="482" t="s">
        <v>6197</v>
      </c>
      <c r="C132" s="24" t="str">
        <f>IF('Simpl. all tex-DT PLYWOOD'!M135=0,"",'Simpl. all tex-DT PLYWOOD'!M135)</f>
        <v/>
      </c>
      <c r="D132" s="24" t="str">
        <f>IF('Simpl. all tex-DT PLYWOOD'!N135=0,"",'Simpl. all tex-DT PLYWOOD'!N135)</f>
        <v/>
      </c>
      <c r="E132" s="24" t="str">
        <f>IF('Simpl. all tex-DT PLYWOOD'!O135=0,"",'Simpl. all tex-DT PLYWOOD'!O135)</f>
        <v/>
      </c>
      <c r="F132" s="24" t="str">
        <f>IF('Simpl. all tex-DT PLYWOOD'!P135=0,"",'Simpl. all tex-DT PLYWOOD'!P135)</f>
        <v/>
      </c>
      <c r="G132" s="24" t="str">
        <f>IF('Simpl. all tex-DT PLYWOOD'!Q135=0,"",'Simpl. all tex-DT PLYWOOD'!Q135)</f>
        <v/>
      </c>
      <c r="H132" s="24" t="str">
        <f>IF('Simpl. all tex-DT PLYWOOD'!R135=0,"",'Simpl. all tex-DT PLYWOOD'!R135)</f>
        <v/>
      </c>
      <c r="I132" s="24" t="str">
        <f>IF('Simpl. all tex-DT PLYWOOD'!S135=0,"",'Simpl. all tex-DT PLYWOOD'!S135)</f>
        <v/>
      </c>
      <c r="J132" s="24" t="str">
        <f>IF('Simpl. all tex-DT PLYWOOD'!T135=0,"",'Simpl. all tex-DT PLYWOOD'!T135)</f>
        <v/>
      </c>
      <c r="K132" s="24" t="str">
        <f>IF('Simpl. all tex-DT PLYWOOD'!U135=0,"",'Simpl. all tex-DT PLYWOOD'!U135)</f>
        <v/>
      </c>
      <c r="L132" s="24" t="str">
        <f>IF('Simpl. all tex-DT PLYWOOD'!V135=0,"",'Simpl. all tex-DT PLYWOOD'!V135)</f>
        <v/>
      </c>
      <c r="M132" s="24" t="str">
        <f>IF('Simpl. all tex-DT PLYWOOD'!W135=0,"",'Simpl. all tex-DT PLYWOOD'!W135)</f>
        <v/>
      </c>
      <c r="N132" s="24" t="str">
        <f>IF('Simpl. all tex-DT PLYWOOD'!X135=0,"",'Simpl. all tex-DT PLYWOOD'!X135)</f>
        <v/>
      </c>
      <c r="O132" s="24" t="str">
        <f>IF('Simpl. all tex-DT PLYWOOD'!Y135=0,"",'Simpl. all tex-DT PLYWOOD'!Y135)</f>
        <v/>
      </c>
      <c r="P132" s="24" t="str">
        <f>IF('Simpl. all tex-DT PLYWOOD'!Z135=0,"",'Simpl. all tex-DT PLYWOOD'!Z135)</f>
        <v/>
      </c>
      <c r="Q132" s="352">
        <f t="shared" si="1"/>
        <v>0</v>
      </c>
      <c r="R132" s="16">
        <f>Q132*'Simpl. all tex-DT PLYWOOD'!I135</f>
        <v>0</v>
      </c>
      <c r="S132" s="16">
        <f>Q132*'Simpl. all tex-DT PLYWOOD'!AX135</f>
        <v>0</v>
      </c>
    </row>
    <row r="133" spans="1:19" ht="23.25" customHeight="1">
      <c r="A133" s="23" t="str">
        <f>'Simpl. all tex-DT PLYWOOD'!D136</f>
        <v>SIMPL-6D</v>
      </c>
      <c r="B133" s="482" t="s">
        <v>6196</v>
      </c>
      <c r="C133" s="24" t="str">
        <f>IF('Simpl. all tex-DT PLYWOOD'!M136=0,"",'Simpl. all tex-DT PLYWOOD'!M136)</f>
        <v/>
      </c>
      <c r="D133" s="24" t="str">
        <f>IF('Simpl. all tex-DT PLYWOOD'!N136=0,"",'Simpl. all tex-DT PLYWOOD'!N136)</f>
        <v/>
      </c>
      <c r="E133" s="24" t="str">
        <f>IF('Simpl. all tex-DT PLYWOOD'!O136=0,"",'Simpl. all tex-DT PLYWOOD'!O136)</f>
        <v/>
      </c>
      <c r="F133" s="24" t="str">
        <f>IF('Simpl. all tex-DT PLYWOOD'!P136=0,"",'Simpl. all tex-DT PLYWOOD'!P136)</f>
        <v/>
      </c>
      <c r="G133" s="24" t="str">
        <f>IF('Simpl. all tex-DT PLYWOOD'!Q136=0,"",'Simpl. all tex-DT PLYWOOD'!Q136)</f>
        <v/>
      </c>
      <c r="H133" s="24" t="str">
        <f>IF('Simpl. all tex-DT PLYWOOD'!R136=0,"",'Simpl. all tex-DT PLYWOOD'!R136)</f>
        <v/>
      </c>
      <c r="I133" s="24" t="str">
        <f>IF('Simpl. all tex-DT PLYWOOD'!S136=0,"",'Simpl. all tex-DT PLYWOOD'!S136)</f>
        <v/>
      </c>
      <c r="J133" s="24" t="str">
        <f>IF('Simpl. all tex-DT PLYWOOD'!T136=0,"",'Simpl. all tex-DT PLYWOOD'!T136)</f>
        <v/>
      </c>
      <c r="K133" s="24" t="str">
        <f>IF('Simpl. all tex-DT PLYWOOD'!U136=0,"",'Simpl. all tex-DT PLYWOOD'!U136)</f>
        <v/>
      </c>
      <c r="L133" s="24" t="str">
        <f>IF('Simpl. all tex-DT PLYWOOD'!V136=0,"",'Simpl. all tex-DT PLYWOOD'!V136)</f>
        <v/>
      </c>
      <c r="M133" s="24" t="str">
        <f>IF('Simpl. all tex-DT PLYWOOD'!W136=0,"",'Simpl. all tex-DT PLYWOOD'!W136)</f>
        <v/>
      </c>
      <c r="N133" s="24" t="str">
        <f>IF('Simpl. all tex-DT PLYWOOD'!X136=0,"",'Simpl. all tex-DT PLYWOOD'!X136)</f>
        <v/>
      </c>
      <c r="O133" s="24" t="str">
        <f>IF('Simpl. all tex-DT PLYWOOD'!Y136=0,"",'Simpl. all tex-DT PLYWOOD'!Y136)</f>
        <v/>
      </c>
      <c r="P133" s="24" t="str">
        <f>IF('Simpl. all tex-DT PLYWOOD'!Z136=0,"",'Simpl. all tex-DT PLYWOOD'!Z136)</f>
        <v/>
      </c>
      <c r="Q133" s="352">
        <f t="shared" si="1"/>
        <v>0</v>
      </c>
      <c r="R133" s="16">
        <f>Q133*'Simpl. all tex-DT PLYWOOD'!I136</f>
        <v>0</v>
      </c>
      <c r="S133" s="16">
        <f>Q133*'Simpl. all tex-DT PLYWOOD'!AX136</f>
        <v>0</v>
      </c>
    </row>
    <row r="134" spans="1:19" ht="23.25" customHeight="1">
      <c r="A134" s="23" t="str">
        <f>'Simpl. all tex-DT PLYWOOD'!D137</f>
        <v>SIMPL-6D-T</v>
      </c>
      <c r="B134" s="482" t="s">
        <v>6197</v>
      </c>
      <c r="C134" s="24" t="str">
        <f>IF('Simpl. all tex-DT PLYWOOD'!M137=0,"",'Simpl. all tex-DT PLYWOOD'!M137)</f>
        <v/>
      </c>
      <c r="D134" s="24" t="str">
        <f>IF('Simpl. all tex-DT PLYWOOD'!N137=0,"",'Simpl. all tex-DT PLYWOOD'!N137)</f>
        <v/>
      </c>
      <c r="E134" s="24" t="str">
        <f>IF('Simpl. all tex-DT PLYWOOD'!O137=0,"",'Simpl. all tex-DT PLYWOOD'!O137)</f>
        <v/>
      </c>
      <c r="F134" s="24" t="str">
        <f>IF('Simpl. all tex-DT PLYWOOD'!P137=0,"",'Simpl. all tex-DT PLYWOOD'!P137)</f>
        <v/>
      </c>
      <c r="G134" s="24" t="str">
        <f>IF('Simpl. all tex-DT PLYWOOD'!Q137=0,"",'Simpl. all tex-DT PLYWOOD'!Q137)</f>
        <v/>
      </c>
      <c r="H134" s="24" t="str">
        <f>IF('Simpl. all tex-DT PLYWOOD'!R137=0,"",'Simpl. all tex-DT PLYWOOD'!R137)</f>
        <v/>
      </c>
      <c r="I134" s="24" t="str">
        <f>IF('Simpl. all tex-DT PLYWOOD'!S137=0,"",'Simpl. all tex-DT PLYWOOD'!S137)</f>
        <v/>
      </c>
      <c r="J134" s="24" t="str">
        <f>IF('Simpl. all tex-DT PLYWOOD'!T137=0,"",'Simpl. all tex-DT PLYWOOD'!T137)</f>
        <v/>
      </c>
      <c r="K134" s="24" t="str">
        <f>IF('Simpl. all tex-DT PLYWOOD'!U137=0,"",'Simpl. all tex-DT PLYWOOD'!U137)</f>
        <v/>
      </c>
      <c r="L134" s="24" t="str">
        <f>IF('Simpl. all tex-DT PLYWOOD'!V137=0,"",'Simpl. all tex-DT PLYWOOD'!V137)</f>
        <v/>
      </c>
      <c r="M134" s="24" t="str">
        <f>IF('Simpl. all tex-DT PLYWOOD'!W137=0,"",'Simpl. all tex-DT PLYWOOD'!W137)</f>
        <v/>
      </c>
      <c r="N134" s="24" t="str">
        <f>IF('Simpl. all tex-DT PLYWOOD'!X137=0,"",'Simpl. all tex-DT PLYWOOD'!X137)</f>
        <v/>
      </c>
      <c r="O134" s="24" t="str">
        <f>IF('Simpl. all tex-DT PLYWOOD'!Y137=0,"",'Simpl. all tex-DT PLYWOOD'!Y137)</f>
        <v/>
      </c>
      <c r="P134" s="24" t="str">
        <f>IF('Simpl. all tex-DT PLYWOOD'!Z137=0,"",'Simpl. all tex-DT PLYWOOD'!Z137)</f>
        <v/>
      </c>
      <c r="Q134" s="352">
        <f t="shared" si="1"/>
        <v>0</v>
      </c>
      <c r="R134" s="16">
        <f>Q134*'Simpl. all tex-DT PLYWOOD'!I137</f>
        <v>0</v>
      </c>
      <c r="S134" s="16">
        <f>Q134*'Simpl. all tex-DT PLYWOOD'!AX137</f>
        <v>0</v>
      </c>
    </row>
    <row r="135" spans="1:19" ht="23.25" customHeight="1">
      <c r="A135" s="23" t="str">
        <f>'Simpl. all tex-DT PLYWOOD'!D138</f>
        <v>SIMPL-6E</v>
      </c>
      <c r="B135" s="482" t="s">
        <v>6196</v>
      </c>
      <c r="C135" s="24" t="str">
        <f>IF('Simpl. all tex-DT PLYWOOD'!M138=0,"",'Simpl. all tex-DT PLYWOOD'!M138)</f>
        <v/>
      </c>
      <c r="D135" s="24" t="str">
        <f>IF('Simpl. all tex-DT PLYWOOD'!N138=0,"",'Simpl. all tex-DT PLYWOOD'!N138)</f>
        <v/>
      </c>
      <c r="E135" s="24" t="str">
        <f>IF('Simpl. all tex-DT PLYWOOD'!O138=0,"",'Simpl. all tex-DT PLYWOOD'!O138)</f>
        <v/>
      </c>
      <c r="F135" s="24" t="str">
        <f>IF('Simpl. all tex-DT PLYWOOD'!P138=0,"",'Simpl. all tex-DT PLYWOOD'!P138)</f>
        <v/>
      </c>
      <c r="G135" s="24" t="str">
        <f>IF('Simpl. all tex-DT PLYWOOD'!Q138=0,"",'Simpl. all tex-DT PLYWOOD'!Q138)</f>
        <v/>
      </c>
      <c r="H135" s="24" t="str">
        <f>IF('Simpl. all tex-DT PLYWOOD'!R138=0,"",'Simpl. all tex-DT PLYWOOD'!R138)</f>
        <v/>
      </c>
      <c r="I135" s="24" t="str">
        <f>IF('Simpl. all tex-DT PLYWOOD'!S138=0,"",'Simpl. all tex-DT PLYWOOD'!S138)</f>
        <v/>
      </c>
      <c r="J135" s="24" t="str">
        <f>IF('Simpl. all tex-DT PLYWOOD'!T138=0,"",'Simpl. all tex-DT PLYWOOD'!T138)</f>
        <v/>
      </c>
      <c r="K135" s="24" t="str">
        <f>IF('Simpl. all tex-DT PLYWOOD'!U138=0,"",'Simpl. all tex-DT PLYWOOD'!U138)</f>
        <v/>
      </c>
      <c r="L135" s="24" t="str">
        <f>IF('Simpl. all tex-DT PLYWOOD'!V138=0,"",'Simpl. all tex-DT PLYWOOD'!V138)</f>
        <v/>
      </c>
      <c r="M135" s="24" t="str">
        <f>IF('Simpl. all tex-DT PLYWOOD'!W138=0,"",'Simpl. all tex-DT PLYWOOD'!W138)</f>
        <v/>
      </c>
      <c r="N135" s="24" t="str">
        <f>IF('Simpl. all tex-DT PLYWOOD'!X138=0,"",'Simpl. all tex-DT PLYWOOD'!X138)</f>
        <v/>
      </c>
      <c r="O135" s="24" t="str">
        <f>IF('Simpl. all tex-DT PLYWOOD'!Y138=0,"",'Simpl. all tex-DT PLYWOOD'!Y138)</f>
        <v/>
      </c>
      <c r="P135" s="24" t="str">
        <f>IF('Simpl. all tex-DT PLYWOOD'!Z138=0,"",'Simpl. all tex-DT PLYWOOD'!Z138)</f>
        <v/>
      </c>
      <c r="Q135" s="352">
        <f t="shared" ref="Q135:Q198" si="2">SUM(C135:P135)</f>
        <v>0</v>
      </c>
      <c r="R135" s="16">
        <f>Q135*'Simpl. all tex-DT PLYWOOD'!I138</f>
        <v>0</v>
      </c>
      <c r="S135" s="16">
        <f>Q135*'Simpl. all tex-DT PLYWOOD'!AX138</f>
        <v>0</v>
      </c>
    </row>
    <row r="136" spans="1:19" ht="23.25" customHeight="1">
      <c r="A136" s="23" t="str">
        <f>'Simpl. all tex-DT PLYWOOD'!D139</f>
        <v>SIMPL-6E-T</v>
      </c>
      <c r="B136" s="482" t="s">
        <v>6197</v>
      </c>
      <c r="C136" s="24" t="str">
        <f>IF('Simpl. all tex-DT PLYWOOD'!M139=0,"",'Simpl. all tex-DT PLYWOOD'!M139)</f>
        <v/>
      </c>
      <c r="D136" s="24" t="str">
        <f>IF('Simpl. all tex-DT PLYWOOD'!N139=0,"",'Simpl. all tex-DT PLYWOOD'!N139)</f>
        <v/>
      </c>
      <c r="E136" s="24" t="str">
        <f>IF('Simpl. all tex-DT PLYWOOD'!O139=0,"",'Simpl. all tex-DT PLYWOOD'!O139)</f>
        <v/>
      </c>
      <c r="F136" s="24" t="str">
        <f>IF('Simpl. all tex-DT PLYWOOD'!P139=0,"",'Simpl. all tex-DT PLYWOOD'!P139)</f>
        <v/>
      </c>
      <c r="G136" s="24" t="str">
        <f>IF('Simpl. all tex-DT PLYWOOD'!Q139=0,"",'Simpl. all tex-DT PLYWOOD'!Q139)</f>
        <v/>
      </c>
      <c r="H136" s="24" t="str">
        <f>IF('Simpl. all tex-DT PLYWOOD'!R139=0,"",'Simpl. all tex-DT PLYWOOD'!R139)</f>
        <v/>
      </c>
      <c r="I136" s="24" t="str">
        <f>IF('Simpl. all tex-DT PLYWOOD'!S139=0,"",'Simpl. all tex-DT PLYWOOD'!S139)</f>
        <v/>
      </c>
      <c r="J136" s="24" t="str">
        <f>IF('Simpl. all tex-DT PLYWOOD'!T139=0,"",'Simpl. all tex-DT PLYWOOD'!T139)</f>
        <v/>
      </c>
      <c r="K136" s="24" t="str">
        <f>IF('Simpl. all tex-DT PLYWOOD'!U139=0,"",'Simpl. all tex-DT PLYWOOD'!U139)</f>
        <v/>
      </c>
      <c r="L136" s="24" t="str">
        <f>IF('Simpl. all tex-DT PLYWOOD'!V139=0,"",'Simpl. all tex-DT PLYWOOD'!V139)</f>
        <v/>
      </c>
      <c r="M136" s="24" t="str">
        <f>IF('Simpl. all tex-DT PLYWOOD'!W139=0,"",'Simpl. all tex-DT PLYWOOD'!W139)</f>
        <v/>
      </c>
      <c r="N136" s="24" t="str">
        <f>IF('Simpl. all tex-DT PLYWOOD'!X139=0,"",'Simpl. all tex-DT PLYWOOD'!X139)</f>
        <v/>
      </c>
      <c r="O136" s="24" t="str">
        <f>IF('Simpl. all tex-DT PLYWOOD'!Y139=0,"",'Simpl. all tex-DT PLYWOOD'!Y139)</f>
        <v/>
      </c>
      <c r="P136" s="24" t="str">
        <f>IF('Simpl. all tex-DT PLYWOOD'!Z139=0,"",'Simpl. all tex-DT PLYWOOD'!Z139)</f>
        <v/>
      </c>
      <c r="Q136" s="352">
        <f t="shared" si="2"/>
        <v>0</v>
      </c>
      <c r="R136" s="16">
        <f>Q136*'Simpl. all tex-DT PLYWOOD'!I139</f>
        <v>0</v>
      </c>
      <c r="S136" s="16">
        <f>Q136*'Simpl. all tex-DT PLYWOOD'!AX139</f>
        <v>0</v>
      </c>
    </row>
    <row r="137" spans="1:19" ht="23.25" customHeight="1">
      <c r="A137" s="23" t="str">
        <f>'Simpl. all tex-DT PLYWOOD'!D140</f>
        <v>SIMPL-6F</v>
      </c>
      <c r="B137" s="482" t="s">
        <v>6196</v>
      </c>
      <c r="C137" s="24" t="str">
        <f>IF('Simpl. all tex-DT PLYWOOD'!M140=0,"",'Simpl. all tex-DT PLYWOOD'!M140)</f>
        <v/>
      </c>
      <c r="D137" s="24" t="str">
        <f>IF('Simpl. all tex-DT PLYWOOD'!N140=0,"",'Simpl. all tex-DT PLYWOOD'!N140)</f>
        <v/>
      </c>
      <c r="E137" s="24" t="str">
        <f>IF('Simpl. all tex-DT PLYWOOD'!O140=0,"",'Simpl. all tex-DT PLYWOOD'!O140)</f>
        <v/>
      </c>
      <c r="F137" s="24" t="str">
        <f>IF('Simpl. all tex-DT PLYWOOD'!P140=0,"",'Simpl. all tex-DT PLYWOOD'!P140)</f>
        <v/>
      </c>
      <c r="G137" s="24" t="str">
        <f>IF('Simpl. all tex-DT PLYWOOD'!Q140=0,"",'Simpl. all tex-DT PLYWOOD'!Q140)</f>
        <v/>
      </c>
      <c r="H137" s="24" t="str">
        <f>IF('Simpl. all tex-DT PLYWOOD'!R140=0,"",'Simpl. all tex-DT PLYWOOD'!R140)</f>
        <v/>
      </c>
      <c r="I137" s="24" t="str">
        <f>IF('Simpl. all tex-DT PLYWOOD'!S140=0,"",'Simpl. all tex-DT PLYWOOD'!S140)</f>
        <v/>
      </c>
      <c r="J137" s="24" t="str">
        <f>IF('Simpl. all tex-DT PLYWOOD'!T140=0,"",'Simpl. all tex-DT PLYWOOD'!T140)</f>
        <v/>
      </c>
      <c r="K137" s="24" t="str">
        <f>IF('Simpl. all tex-DT PLYWOOD'!U140=0,"",'Simpl. all tex-DT PLYWOOD'!U140)</f>
        <v/>
      </c>
      <c r="L137" s="24" t="str">
        <f>IF('Simpl. all tex-DT PLYWOOD'!V140=0,"",'Simpl. all tex-DT PLYWOOD'!V140)</f>
        <v/>
      </c>
      <c r="M137" s="24" t="str">
        <f>IF('Simpl. all tex-DT PLYWOOD'!W140=0,"",'Simpl. all tex-DT PLYWOOD'!W140)</f>
        <v/>
      </c>
      <c r="N137" s="24" t="str">
        <f>IF('Simpl. all tex-DT PLYWOOD'!X140=0,"",'Simpl. all tex-DT PLYWOOD'!X140)</f>
        <v/>
      </c>
      <c r="O137" s="24" t="str">
        <f>IF('Simpl. all tex-DT PLYWOOD'!Y140=0,"",'Simpl. all tex-DT PLYWOOD'!Y140)</f>
        <v/>
      </c>
      <c r="P137" s="24" t="str">
        <f>IF('Simpl. all tex-DT PLYWOOD'!Z140=0,"",'Simpl. all tex-DT PLYWOOD'!Z140)</f>
        <v/>
      </c>
      <c r="Q137" s="352">
        <f t="shared" si="2"/>
        <v>0</v>
      </c>
      <c r="R137" s="16">
        <f>Q137*'Simpl. all tex-DT PLYWOOD'!I140</f>
        <v>0</v>
      </c>
      <c r="S137" s="16">
        <f>Q137*'Simpl. all tex-DT PLYWOOD'!AX140</f>
        <v>0</v>
      </c>
    </row>
    <row r="138" spans="1:19" ht="23.25" customHeight="1">
      <c r="A138" s="23" t="str">
        <f>'Simpl. all tex-DT PLYWOOD'!D141</f>
        <v>SIMPL-6F-T</v>
      </c>
      <c r="B138" s="482" t="s">
        <v>6197</v>
      </c>
      <c r="C138" s="24" t="str">
        <f>IF('Simpl. all tex-DT PLYWOOD'!M141=0,"",'Simpl. all tex-DT PLYWOOD'!M141)</f>
        <v/>
      </c>
      <c r="D138" s="24" t="str">
        <f>IF('Simpl. all tex-DT PLYWOOD'!N141=0,"",'Simpl. all tex-DT PLYWOOD'!N141)</f>
        <v/>
      </c>
      <c r="E138" s="24" t="str">
        <f>IF('Simpl. all tex-DT PLYWOOD'!O141=0,"",'Simpl. all tex-DT PLYWOOD'!O141)</f>
        <v/>
      </c>
      <c r="F138" s="24" t="str">
        <f>IF('Simpl. all tex-DT PLYWOOD'!P141=0,"",'Simpl. all tex-DT PLYWOOD'!P141)</f>
        <v/>
      </c>
      <c r="G138" s="24" t="str">
        <f>IF('Simpl. all tex-DT PLYWOOD'!Q141=0,"",'Simpl. all tex-DT PLYWOOD'!Q141)</f>
        <v/>
      </c>
      <c r="H138" s="24" t="str">
        <f>IF('Simpl. all tex-DT PLYWOOD'!R141=0,"",'Simpl. all tex-DT PLYWOOD'!R141)</f>
        <v/>
      </c>
      <c r="I138" s="24" t="str">
        <f>IF('Simpl. all tex-DT PLYWOOD'!S141=0,"",'Simpl. all tex-DT PLYWOOD'!S141)</f>
        <v/>
      </c>
      <c r="J138" s="24" t="str">
        <f>IF('Simpl. all tex-DT PLYWOOD'!T141=0,"",'Simpl. all tex-DT PLYWOOD'!T141)</f>
        <v/>
      </c>
      <c r="K138" s="24" t="str">
        <f>IF('Simpl. all tex-DT PLYWOOD'!U141=0,"",'Simpl. all tex-DT PLYWOOD'!U141)</f>
        <v/>
      </c>
      <c r="L138" s="24" t="str">
        <f>IF('Simpl. all tex-DT PLYWOOD'!V141=0,"",'Simpl. all tex-DT PLYWOOD'!V141)</f>
        <v/>
      </c>
      <c r="M138" s="24" t="str">
        <f>IF('Simpl. all tex-DT PLYWOOD'!W141=0,"",'Simpl. all tex-DT PLYWOOD'!W141)</f>
        <v/>
      </c>
      <c r="N138" s="24" t="str">
        <f>IF('Simpl. all tex-DT PLYWOOD'!X141=0,"",'Simpl. all tex-DT PLYWOOD'!X141)</f>
        <v/>
      </c>
      <c r="O138" s="24" t="str">
        <f>IF('Simpl. all tex-DT PLYWOOD'!Y141=0,"",'Simpl. all tex-DT PLYWOOD'!Y141)</f>
        <v/>
      </c>
      <c r="P138" s="24" t="str">
        <f>IF('Simpl. all tex-DT PLYWOOD'!Z141=0,"",'Simpl. all tex-DT PLYWOOD'!Z141)</f>
        <v/>
      </c>
      <c r="Q138" s="352">
        <f t="shared" si="2"/>
        <v>0</v>
      </c>
      <c r="R138" s="16">
        <f>Q138*'Simpl. all tex-DT PLYWOOD'!I141</f>
        <v>0</v>
      </c>
      <c r="S138" s="16">
        <f>Q138*'Simpl. all tex-DT PLYWOOD'!AX141</f>
        <v>0</v>
      </c>
    </row>
    <row r="139" spans="1:19" ht="23.25" customHeight="1">
      <c r="A139" s="23" t="str">
        <f>'Simpl. all tex-DT PLYWOOD'!D142</f>
        <v>SIMPL-6G</v>
      </c>
      <c r="B139" s="482" t="s">
        <v>6196</v>
      </c>
      <c r="C139" s="24" t="str">
        <f>IF('Simpl. all tex-DT PLYWOOD'!M142=0,"",'Simpl. all tex-DT PLYWOOD'!M142)</f>
        <v/>
      </c>
      <c r="D139" s="24" t="str">
        <f>IF('Simpl. all tex-DT PLYWOOD'!N142=0,"",'Simpl. all tex-DT PLYWOOD'!N142)</f>
        <v/>
      </c>
      <c r="E139" s="24" t="str">
        <f>IF('Simpl. all tex-DT PLYWOOD'!O142=0,"",'Simpl. all tex-DT PLYWOOD'!O142)</f>
        <v/>
      </c>
      <c r="F139" s="24" t="str">
        <f>IF('Simpl. all tex-DT PLYWOOD'!P142=0,"",'Simpl. all tex-DT PLYWOOD'!P142)</f>
        <v/>
      </c>
      <c r="G139" s="24" t="str">
        <f>IF('Simpl. all tex-DT PLYWOOD'!Q142=0,"",'Simpl. all tex-DT PLYWOOD'!Q142)</f>
        <v/>
      </c>
      <c r="H139" s="24" t="str">
        <f>IF('Simpl. all tex-DT PLYWOOD'!R142=0,"",'Simpl. all tex-DT PLYWOOD'!R142)</f>
        <v/>
      </c>
      <c r="I139" s="24" t="str">
        <f>IF('Simpl. all tex-DT PLYWOOD'!S142=0,"",'Simpl. all tex-DT PLYWOOD'!S142)</f>
        <v/>
      </c>
      <c r="J139" s="24" t="str">
        <f>IF('Simpl. all tex-DT PLYWOOD'!T142=0,"",'Simpl. all tex-DT PLYWOOD'!T142)</f>
        <v/>
      </c>
      <c r="K139" s="24" t="str">
        <f>IF('Simpl. all tex-DT PLYWOOD'!U142=0,"",'Simpl. all tex-DT PLYWOOD'!U142)</f>
        <v/>
      </c>
      <c r="L139" s="24" t="str">
        <f>IF('Simpl. all tex-DT PLYWOOD'!V142=0,"",'Simpl. all tex-DT PLYWOOD'!V142)</f>
        <v/>
      </c>
      <c r="M139" s="24" t="str">
        <f>IF('Simpl. all tex-DT PLYWOOD'!W142=0,"",'Simpl. all tex-DT PLYWOOD'!W142)</f>
        <v/>
      </c>
      <c r="N139" s="24" t="str">
        <f>IF('Simpl. all tex-DT PLYWOOD'!X142=0,"",'Simpl. all tex-DT PLYWOOD'!X142)</f>
        <v/>
      </c>
      <c r="O139" s="24" t="str">
        <f>IF('Simpl. all tex-DT PLYWOOD'!Y142=0,"",'Simpl. all tex-DT PLYWOOD'!Y142)</f>
        <v/>
      </c>
      <c r="P139" s="24" t="str">
        <f>IF('Simpl. all tex-DT PLYWOOD'!Z142=0,"",'Simpl. all tex-DT PLYWOOD'!Z142)</f>
        <v/>
      </c>
      <c r="Q139" s="352">
        <f t="shared" si="2"/>
        <v>0</v>
      </c>
      <c r="R139" s="16">
        <f>Q139*'Simpl. all tex-DT PLYWOOD'!I142</f>
        <v>0</v>
      </c>
      <c r="S139" s="16">
        <f>Q139*'Simpl. all tex-DT PLYWOOD'!AX142</f>
        <v>0</v>
      </c>
    </row>
    <row r="140" spans="1:19" ht="23.25" customHeight="1">
      <c r="A140" s="23" t="str">
        <f>'Simpl. all tex-DT PLYWOOD'!D143</f>
        <v>SIMPL-6G-T</v>
      </c>
      <c r="B140" s="482" t="s">
        <v>6197</v>
      </c>
      <c r="C140" s="24" t="str">
        <f>IF('Simpl. all tex-DT PLYWOOD'!M143=0,"",'Simpl. all tex-DT PLYWOOD'!M143)</f>
        <v/>
      </c>
      <c r="D140" s="24" t="str">
        <f>IF('Simpl. all tex-DT PLYWOOD'!N143=0,"",'Simpl. all tex-DT PLYWOOD'!N143)</f>
        <v/>
      </c>
      <c r="E140" s="24" t="str">
        <f>IF('Simpl. all tex-DT PLYWOOD'!O143=0,"",'Simpl. all tex-DT PLYWOOD'!O143)</f>
        <v/>
      </c>
      <c r="F140" s="24" t="str">
        <f>IF('Simpl. all tex-DT PLYWOOD'!P143=0,"",'Simpl. all tex-DT PLYWOOD'!P143)</f>
        <v/>
      </c>
      <c r="G140" s="24" t="str">
        <f>IF('Simpl. all tex-DT PLYWOOD'!Q143=0,"",'Simpl. all tex-DT PLYWOOD'!Q143)</f>
        <v/>
      </c>
      <c r="H140" s="24" t="str">
        <f>IF('Simpl. all tex-DT PLYWOOD'!R143=0,"",'Simpl. all tex-DT PLYWOOD'!R143)</f>
        <v/>
      </c>
      <c r="I140" s="24" t="str">
        <f>IF('Simpl. all tex-DT PLYWOOD'!S143=0,"",'Simpl. all tex-DT PLYWOOD'!S143)</f>
        <v/>
      </c>
      <c r="J140" s="24" t="str">
        <f>IF('Simpl. all tex-DT PLYWOOD'!T143=0,"",'Simpl. all tex-DT PLYWOOD'!T143)</f>
        <v/>
      </c>
      <c r="K140" s="24" t="str">
        <f>IF('Simpl. all tex-DT PLYWOOD'!U143=0,"",'Simpl. all tex-DT PLYWOOD'!U143)</f>
        <v/>
      </c>
      <c r="L140" s="24" t="str">
        <f>IF('Simpl. all tex-DT PLYWOOD'!V143=0,"",'Simpl. all tex-DT PLYWOOD'!V143)</f>
        <v/>
      </c>
      <c r="M140" s="24" t="str">
        <f>IF('Simpl. all tex-DT PLYWOOD'!W143=0,"",'Simpl. all tex-DT PLYWOOD'!W143)</f>
        <v/>
      </c>
      <c r="N140" s="24" t="str">
        <f>IF('Simpl. all tex-DT PLYWOOD'!X143=0,"",'Simpl. all tex-DT PLYWOOD'!X143)</f>
        <v/>
      </c>
      <c r="O140" s="24" t="str">
        <f>IF('Simpl. all tex-DT PLYWOOD'!Y143=0,"",'Simpl. all tex-DT PLYWOOD'!Y143)</f>
        <v/>
      </c>
      <c r="P140" s="24" t="str">
        <f>IF('Simpl. all tex-DT PLYWOOD'!Z143=0,"",'Simpl. all tex-DT PLYWOOD'!Z143)</f>
        <v/>
      </c>
      <c r="Q140" s="352">
        <f t="shared" si="2"/>
        <v>0</v>
      </c>
      <c r="R140" s="16">
        <f>Q140*'Simpl. all tex-DT PLYWOOD'!I143</f>
        <v>0</v>
      </c>
      <c r="S140" s="16">
        <f>Q140*'Simpl. all tex-DT PLYWOOD'!AX143</f>
        <v>0</v>
      </c>
    </row>
    <row r="141" spans="1:19" ht="23.25" customHeight="1">
      <c r="A141" s="23" t="str">
        <f>'Simpl. all tex-DT PLYWOOD'!D144</f>
        <v>SIMPL-6H</v>
      </c>
      <c r="B141" s="482" t="s">
        <v>6196</v>
      </c>
      <c r="C141" s="24" t="str">
        <f>IF('Simpl. all tex-DT PLYWOOD'!M144=0,"",'Simpl. all tex-DT PLYWOOD'!M144)</f>
        <v/>
      </c>
      <c r="D141" s="24" t="str">
        <f>IF('Simpl. all tex-DT PLYWOOD'!N144=0,"",'Simpl. all tex-DT PLYWOOD'!N144)</f>
        <v/>
      </c>
      <c r="E141" s="24" t="str">
        <f>IF('Simpl. all tex-DT PLYWOOD'!O144=0,"",'Simpl. all tex-DT PLYWOOD'!O144)</f>
        <v/>
      </c>
      <c r="F141" s="24" t="str">
        <f>IF('Simpl. all tex-DT PLYWOOD'!P144=0,"",'Simpl. all tex-DT PLYWOOD'!P144)</f>
        <v/>
      </c>
      <c r="G141" s="24" t="str">
        <f>IF('Simpl. all tex-DT PLYWOOD'!Q144=0,"",'Simpl. all tex-DT PLYWOOD'!Q144)</f>
        <v/>
      </c>
      <c r="H141" s="24" t="str">
        <f>IF('Simpl. all tex-DT PLYWOOD'!R144=0,"",'Simpl. all tex-DT PLYWOOD'!R144)</f>
        <v/>
      </c>
      <c r="I141" s="24" t="str">
        <f>IF('Simpl. all tex-DT PLYWOOD'!S144=0,"",'Simpl. all tex-DT PLYWOOD'!S144)</f>
        <v/>
      </c>
      <c r="J141" s="24" t="str">
        <f>IF('Simpl. all tex-DT PLYWOOD'!T144=0,"",'Simpl. all tex-DT PLYWOOD'!T144)</f>
        <v/>
      </c>
      <c r="K141" s="24" t="str">
        <f>IF('Simpl. all tex-DT PLYWOOD'!U144=0,"",'Simpl. all tex-DT PLYWOOD'!U144)</f>
        <v/>
      </c>
      <c r="L141" s="24" t="str">
        <f>IF('Simpl. all tex-DT PLYWOOD'!V144=0,"",'Simpl. all tex-DT PLYWOOD'!V144)</f>
        <v/>
      </c>
      <c r="M141" s="24" t="str">
        <f>IF('Simpl. all tex-DT PLYWOOD'!W144=0,"",'Simpl. all tex-DT PLYWOOD'!W144)</f>
        <v/>
      </c>
      <c r="N141" s="24" t="str">
        <f>IF('Simpl. all tex-DT PLYWOOD'!X144=0,"",'Simpl. all tex-DT PLYWOOD'!X144)</f>
        <v/>
      </c>
      <c r="O141" s="24" t="str">
        <f>IF('Simpl. all tex-DT PLYWOOD'!Y144=0,"",'Simpl. all tex-DT PLYWOOD'!Y144)</f>
        <v/>
      </c>
      <c r="P141" s="24" t="str">
        <f>IF('Simpl. all tex-DT PLYWOOD'!Z144=0,"",'Simpl. all tex-DT PLYWOOD'!Z144)</f>
        <v/>
      </c>
      <c r="Q141" s="352">
        <f t="shared" si="2"/>
        <v>0</v>
      </c>
      <c r="R141" s="16">
        <f>Q141*'Simpl. all tex-DT PLYWOOD'!I144</f>
        <v>0</v>
      </c>
      <c r="S141" s="16">
        <f>Q141*'Simpl. all tex-DT PLYWOOD'!AX144</f>
        <v>0</v>
      </c>
    </row>
    <row r="142" spans="1:19" ht="23.25" customHeight="1">
      <c r="A142" s="23" t="str">
        <f>'Simpl. all tex-DT PLYWOOD'!D145</f>
        <v>SIMPL-6H-T</v>
      </c>
      <c r="B142" s="482" t="s">
        <v>6197</v>
      </c>
      <c r="C142" s="24" t="str">
        <f>IF('Simpl. all tex-DT PLYWOOD'!M145=0,"",'Simpl. all tex-DT PLYWOOD'!M145)</f>
        <v/>
      </c>
      <c r="D142" s="24" t="str">
        <f>IF('Simpl. all tex-DT PLYWOOD'!N145=0,"",'Simpl. all tex-DT PLYWOOD'!N145)</f>
        <v/>
      </c>
      <c r="E142" s="24" t="str">
        <f>IF('Simpl. all tex-DT PLYWOOD'!O145=0,"",'Simpl. all tex-DT PLYWOOD'!O145)</f>
        <v/>
      </c>
      <c r="F142" s="24" t="str">
        <f>IF('Simpl. all tex-DT PLYWOOD'!P145=0,"",'Simpl. all tex-DT PLYWOOD'!P145)</f>
        <v/>
      </c>
      <c r="G142" s="24" t="str">
        <f>IF('Simpl. all tex-DT PLYWOOD'!Q145=0,"",'Simpl. all tex-DT PLYWOOD'!Q145)</f>
        <v/>
      </c>
      <c r="H142" s="24" t="str">
        <f>IF('Simpl. all tex-DT PLYWOOD'!R145=0,"",'Simpl. all tex-DT PLYWOOD'!R145)</f>
        <v/>
      </c>
      <c r="I142" s="24" t="str">
        <f>IF('Simpl. all tex-DT PLYWOOD'!S145=0,"",'Simpl. all tex-DT PLYWOOD'!S145)</f>
        <v/>
      </c>
      <c r="J142" s="24" t="str">
        <f>IF('Simpl. all tex-DT PLYWOOD'!T145=0,"",'Simpl. all tex-DT PLYWOOD'!T145)</f>
        <v/>
      </c>
      <c r="K142" s="24" t="str">
        <f>IF('Simpl. all tex-DT PLYWOOD'!U145=0,"",'Simpl. all tex-DT PLYWOOD'!U145)</f>
        <v/>
      </c>
      <c r="L142" s="24" t="str">
        <f>IF('Simpl. all tex-DT PLYWOOD'!V145=0,"",'Simpl. all tex-DT PLYWOOD'!V145)</f>
        <v/>
      </c>
      <c r="M142" s="24" t="str">
        <f>IF('Simpl. all tex-DT PLYWOOD'!W145=0,"",'Simpl. all tex-DT PLYWOOD'!W145)</f>
        <v/>
      </c>
      <c r="N142" s="24" t="str">
        <f>IF('Simpl. all tex-DT PLYWOOD'!X145=0,"",'Simpl. all tex-DT PLYWOOD'!X145)</f>
        <v/>
      </c>
      <c r="O142" s="24" t="str">
        <f>IF('Simpl. all tex-DT PLYWOOD'!Y145=0,"",'Simpl. all tex-DT PLYWOOD'!Y145)</f>
        <v/>
      </c>
      <c r="P142" s="24" t="str">
        <f>IF('Simpl. all tex-DT PLYWOOD'!Z145=0,"",'Simpl. all tex-DT PLYWOOD'!Z145)</f>
        <v/>
      </c>
      <c r="Q142" s="352">
        <f t="shared" si="2"/>
        <v>0</v>
      </c>
      <c r="R142" s="16">
        <f>Q142*'Simpl. all tex-DT PLYWOOD'!I145</f>
        <v>0</v>
      </c>
      <c r="S142" s="16">
        <f>Q142*'Simpl. all tex-DT PLYWOOD'!AX145</f>
        <v>0</v>
      </c>
    </row>
    <row r="143" spans="1:19" ht="23.25" customHeight="1">
      <c r="A143" s="23" t="str">
        <f>'Simpl. all tex-DT PLYWOOD'!D146</f>
        <v>SIMPL-6I</v>
      </c>
      <c r="B143" s="482" t="s">
        <v>6196</v>
      </c>
      <c r="C143" s="24" t="str">
        <f>IF('Simpl. all tex-DT PLYWOOD'!M146=0,"",'Simpl. all tex-DT PLYWOOD'!M146)</f>
        <v/>
      </c>
      <c r="D143" s="24" t="str">
        <f>IF('Simpl. all tex-DT PLYWOOD'!N146=0,"",'Simpl. all tex-DT PLYWOOD'!N146)</f>
        <v/>
      </c>
      <c r="E143" s="24" t="str">
        <f>IF('Simpl. all tex-DT PLYWOOD'!O146=0,"",'Simpl. all tex-DT PLYWOOD'!O146)</f>
        <v/>
      </c>
      <c r="F143" s="24" t="str">
        <f>IF('Simpl. all tex-DT PLYWOOD'!P146=0,"",'Simpl. all tex-DT PLYWOOD'!P146)</f>
        <v/>
      </c>
      <c r="G143" s="24" t="str">
        <f>IF('Simpl. all tex-DT PLYWOOD'!Q146=0,"",'Simpl. all tex-DT PLYWOOD'!Q146)</f>
        <v/>
      </c>
      <c r="H143" s="24" t="str">
        <f>IF('Simpl. all tex-DT PLYWOOD'!R146=0,"",'Simpl. all tex-DT PLYWOOD'!R146)</f>
        <v/>
      </c>
      <c r="I143" s="24" t="str">
        <f>IF('Simpl. all tex-DT PLYWOOD'!S146=0,"",'Simpl. all tex-DT PLYWOOD'!S146)</f>
        <v/>
      </c>
      <c r="J143" s="24" t="str">
        <f>IF('Simpl. all tex-DT PLYWOOD'!T146=0,"",'Simpl. all tex-DT PLYWOOD'!T146)</f>
        <v/>
      </c>
      <c r="K143" s="24" t="str">
        <f>IF('Simpl. all tex-DT PLYWOOD'!U146=0,"",'Simpl. all tex-DT PLYWOOD'!U146)</f>
        <v/>
      </c>
      <c r="L143" s="24" t="str">
        <f>IF('Simpl. all tex-DT PLYWOOD'!V146=0,"",'Simpl. all tex-DT PLYWOOD'!V146)</f>
        <v/>
      </c>
      <c r="M143" s="24" t="str">
        <f>IF('Simpl. all tex-DT PLYWOOD'!W146=0,"",'Simpl. all tex-DT PLYWOOD'!W146)</f>
        <v/>
      </c>
      <c r="N143" s="24" t="str">
        <f>IF('Simpl. all tex-DT PLYWOOD'!X146=0,"",'Simpl. all tex-DT PLYWOOD'!X146)</f>
        <v/>
      </c>
      <c r="O143" s="24" t="str">
        <f>IF('Simpl. all tex-DT PLYWOOD'!Y146=0,"",'Simpl. all tex-DT PLYWOOD'!Y146)</f>
        <v/>
      </c>
      <c r="P143" s="24" t="str">
        <f>IF('Simpl. all tex-DT PLYWOOD'!Z146=0,"",'Simpl. all tex-DT PLYWOOD'!Z146)</f>
        <v/>
      </c>
      <c r="Q143" s="352">
        <f t="shared" si="2"/>
        <v>0</v>
      </c>
      <c r="R143" s="16">
        <f>Q143*'Simpl. all tex-DT PLYWOOD'!I146</f>
        <v>0</v>
      </c>
      <c r="S143" s="16">
        <f>Q143*'Simpl. all tex-DT PLYWOOD'!AX146</f>
        <v>0</v>
      </c>
    </row>
    <row r="144" spans="1:19" ht="23.25" customHeight="1">
      <c r="A144" s="23" t="str">
        <f>'Simpl. all tex-DT PLYWOOD'!D147</f>
        <v>SIMPL-6I-T</v>
      </c>
      <c r="B144" s="482" t="s">
        <v>6197</v>
      </c>
      <c r="C144" s="24" t="str">
        <f>IF('Simpl. all tex-DT PLYWOOD'!M147=0,"",'Simpl. all tex-DT PLYWOOD'!M147)</f>
        <v/>
      </c>
      <c r="D144" s="24" t="str">
        <f>IF('Simpl. all tex-DT PLYWOOD'!N147=0,"",'Simpl. all tex-DT PLYWOOD'!N147)</f>
        <v/>
      </c>
      <c r="E144" s="24" t="str">
        <f>IF('Simpl. all tex-DT PLYWOOD'!O147=0,"",'Simpl. all tex-DT PLYWOOD'!O147)</f>
        <v/>
      </c>
      <c r="F144" s="24" t="str">
        <f>IF('Simpl. all tex-DT PLYWOOD'!P147=0,"",'Simpl. all tex-DT PLYWOOD'!P147)</f>
        <v/>
      </c>
      <c r="G144" s="24" t="str">
        <f>IF('Simpl. all tex-DT PLYWOOD'!Q147=0,"",'Simpl. all tex-DT PLYWOOD'!Q147)</f>
        <v/>
      </c>
      <c r="H144" s="24" t="str">
        <f>IF('Simpl. all tex-DT PLYWOOD'!R147=0,"",'Simpl. all tex-DT PLYWOOD'!R147)</f>
        <v/>
      </c>
      <c r="I144" s="24" t="str">
        <f>IF('Simpl. all tex-DT PLYWOOD'!S147=0,"",'Simpl. all tex-DT PLYWOOD'!S147)</f>
        <v/>
      </c>
      <c r="J144" s="24" t="str">
        <f>IF('Simpl. all tex-DT PLYWOOD'!T147=0,"",'Simpl. all tex-DT PLYWOOD'!T147)</f>
        <v/>
      </c>
      <c r="K144" s="24" t="str">
        <f>IF('Simpl. all tex-DT PLYWOOD'!U147=0,"",'Simpl. all tex-DT PLYWOOD'!U147)</f>
        <v/>
      </c>
      <c r="L144" s="24" t="str">
        <f>IF('Simpl. all tex-DT PLYWOOD'!V147=0,"",'Simpl. all tex-DT PLYWOOD'!V147)</f>
        <v/>
      </c>
      <c r="M144" s="24" t="str">
        <f>IF('Simpl. all tex-DT PLYWOOD'!W147=0,"",'Simpl. all tex-DT PLYWOOD'!W147)</f>
        <v/>
      </c>
      <c r="N144" s="24" t="str">
        <f>IF('Simpl. all tex-DT PLYWOOD'!X147=0,"",'Simpl. all tex-DT PLYWOOD'!X147)</f>
        <v/>
      </c>
      <c r="O144" s="24" t="str">
        <f>IF('Simpl. all tex-DT PLYWOOD'!Y147=0,"",'Simpl. all tex-DT PLYWOOD'!Y147)</f>
        <v/>
      </c>
      <c r="P144" s="24" t="str">
        <f>IF('Simpl. all tex-DT PLYWOOD'!Z147=0,"",'Simpl. all tex-DT PLYWOOD'!Z147)</f>
        <v/>
      </c>
      <c r="Q144" s="352">
        <f t="shared" si="2"/>
        <v>0</v>
      </c>
      <c r="R144" s="16">
        <f>Q144*'Simpl. all tex-DT PLYWOOD'!I147</f>
        <v>0</v>
      </c>
      <c r="S144" s="16">
        <f>Q144*'Simpl. all tex-DT PLYWOOD'!AX147</f>
        <v>0</v>
      </c>
    </row>
    <row r="145" spans="1:19" ht="23.25" customHeight="1">
      <c r="A145" s="23" t="str">
        <f>'Simpl. all tex-DT PLYWOOD'!D148</f>
        <v>SIMPL-6J</v>
      </c>
      <c r="B145" s="482" t="s">
        <v>6196</v>
      </c>
      <c r="C145" s="24" t="str">
        <f>IF('Simpl. all tex-DT PLYWOOD'!M148=0,"",'Simpl. all tex-DT PLYWOOD'!M148)</f>
        <v/>
      </c>
      <c r="D145" s="24" t="str">
        <f>IF('Simpl. all tex-DT PLYWOOD'!N148=0,"",'Simpl. all tex-DT PLYWOOD'!N148)</f>
        <v/>
      </c>
      <c r="E145" s="24" t="str">
        <f>IF('Simpl. all tex-DT PLYWOOD'!O148=0,"",'Simpl. all tex-DT PLYWOOD'!O148)</f>
        <v/>
      </c>
      <c r="F145" s="24" t="str">
        <f>IF('Simpl. all tex-DT PLYWOOD'!P148=0,"",'Simpl. all tex-DT PLYWOOD'!P148)</f>
        <v/>
      </c>
      <c r="G145" s="24" t="str">
        <f>IF('Simpl. all tex-DT PLYWOOD'!Q148=0,"",'Simpl. all tex-DT PLYWOOD'!Q148)</f>
        <v/>
      </c>
      <c r="H145" s="24" t="str">
        <f>IF('Simpl. all tex-DT PLYWOOD'!R148=0,"",'Simpl. all tex-DT PLYWOOD'!R148)</f>
        <v/>
      </c>
      <c r="I145" s="24" t="str">
        <f>IF('Simpl. all tex-DT PLYWOOD'!S148=0,"",'Simpl. all tex-DT PLYWOOD'!S148)</f>
        <v/>
      </c>
      <c r="J145" s="24" t="str">
        <f>IF('Simpl. all tex-DT PLYWOOD'!T148=0,"",'Simpl. all tex-DT PLYWOOD'!T148)</f>
        <v/>
      </c>
      <c r="K145" s="24" t="str">
        <f>IF('Simpl. all tex-DT PLYWOOD'!U148=0,"",'Simpl. all tex-DT PLYWOOD'!U148)</f>
        <v/>
      </c>
      <c r="L145" s="24" t="str">
        <f>IF('Simpl. all tex-DT PLYWOOD'!V148=0,"",'Simpl. all tex-DT PLYWOOD'!V148)</f>
        <v/>
      </c>
      <c r="M145" s="24" t="str">
        <f>IF('Simpl. all tex-DT PLYWOOD'!W148=0,"",'Simpl. all tex-DT PLYWOOD'!W148)</f>
        <v/>
      </c>
      <c r="N145" s="24" t="str">
        <f>IF('Simpl. all tex-DT PLYWOOD'!X148=0,"",'Simpl. all tex-DT PLYWOOD'!X148)</f>
        <v/>
      </c>
      <c r="O145" s="24" t="str">
        <f>IF('Simpl. all tex-DT PLYWOOD'!Y148=0,"",'Simpl. all tex-DT PLYWOOD'!Y148)</f>
        <v/>
      </c>
      <c r="P145" s="24" t="str">
        <f>IF('Simpl. all tex-DT PLYWOOD'!Z148=0,"",'Simpl. all tex-DT PLYWOOD'!Z148)</f>
        <v/>
      </c>
      <c r="Q145" s="352">
        <f t="shared" si="2"/>
        <v>0</v>
      </c>
      <c r="R145" s="16">
        <f>Q145*'Simpl. all tex-DT PLYWOOD'!I148</f>
        <v>0</v>
      </c>
      <c r="S145" s="16">
        <f>Q145*'Simpl. all tex-DT PLYWOOD'!AX148</f>
        <v>0</v>
      </c>
    </row>
    <row r="146" spans="1:19" ht="23.25" customHeight="1">
      <c r="A146" s="23" t="str">
        <f>'Simpl. all tex-DT PLYWOOD'!D149</f>
        <v>SIMPL-6J-T</v>
      </c>
      <c r="B146" s="482" t="s">
        <v>6197</v>
      </c>
      <c r="C146" s="24" t="str">
        <f>IF('Simpl. all tex-DT PLYWOOD'!M149=0,"",'Simpl. all tex-DT PLYWOOD'!M149)</f>
        <v/>
      </c>
      <c r="D146" s="24" t="str">
        <f>IF('Simpl. all tex-DT PLYWOOD'!N149=0,"",'Simpl. all tex-DT PLYWOOD'!N149)</f>
        <v/>
      </c>
      <c r="E146" s="24" t="str">
        <f>IF('Simpl. all tex-DT PLYWOOD'!O149=0,"",'Simpl. all tex-DT PLYWOOD'!O149)</f>
        <v/>
      </c>
      <c r="F146" s="24" t="str">
        <f>IF('Simpl. all tex-DT PLYWOOD'!P149=0,"",'Simpl. all tex-DT PLYWOOD'!P149)</f>
        <v/>
      </c>
      <c r="G146" s="24" t="str">
        <f>IF('Simpl. all tex-DT PLYWOOD'!Q149=0,"",'Simpl. all tex-DT PLYWOOD'!Q149)</f>
        <v/>
      </c>
      <c r="H146" s="24" t="str">
        <f>IF('Simpl. all tex-DT PLYWOOD'!R149=0,"",'Simpl. all tex-DT PLYWOOD'!R149)</f>
        <v/>
      </c>
      <c r="I146" s="24" t="str">
        <f>IF('Simpl. all tex-DT PLYWOOD'!S149=0,"",'Simpl. all tex-DT PLYWOOD'!S149)</f>
        <v/>
      </c>
      <c r="J146" s="24" t="str">
        <f>IF('Simpl. all tex-DT PLYWOOD'!T149=0,"",'Simpl. all tex-DT PLYWOOD'!T149)</f>
        <v/>
      </c>
      <c r="K146" s="24" t="str">
        <f>IF('Simpl. all tex-DT PLYWOOD'!U149=0,"",'Simpl. all tex-DT PLYWOOD'!U149)</f>
        <v/>
      </c>
      <c r="L146" s="24" t="str">
        <f>IF('Simpl. all tex-DT PLYWOOD'!V149=0,"",'Simpl. all tex-DT PLYWOOD'!V149)</f>
        <v/>
      </c>
      <c r="M146" s="24" t="str">
        <f>IF('Simpl. all tex-DT PLYWOOD'!W149=0,"",'Simpl. all tex-DT PLYWOOD'!W149)</f>
        <v/>
      </c>
      <c r="N146" s="24" t="str">
        <f>IF('Simpl. all tex-DT PLYWOOD'!X149=0,"",'Simpl. all tex-DT PLYWOOD'!X149)</f>
        <v/>
      </c>
      <c r="O146" s="24" t="str">
        <f>IF('Simpl. all tex-DT PLYWOOD'!Y149=0,"",'Simpl. all tex-DT PLYWOOD'!Y149)</f>
        <v/>
      </c>
      <c r="P146" s="24" t="str">
        <f>IF('Simpl. all tex-DT PLYWOOD'!Z149=0,"",'Simpl. all tex-DT PLYWOOD'!Z149)</f>
        <v/>
      </c>
      <c r="Q146" s="352">
        <f t="shared" si="2"/>
        <v>0</v>
      </c>
      <c r="R146" s="16">
        <f>Q146*'Simpl. all tex-DT PLYWOOD'!I149</f>
        <v>0</v>
      </c>
      <c r="S146" s="16">
        <f>Q146*'Simpl. all tex-DT PLYWOOD'!AX149</f>
        <v>0</v>
      </c>
    </row>
    <row r="147" spans="1:19" ht="23.25" customHeight="1">
      <c r="A147" s="23" t="str">
        <f>'Simpl. all tex-DT PLYWOOD'!D150</f>
        <v>SIMPL-6K</v>
      </c>
      <c r="B147" s="482" t="s">
        <v>6196</v>
      </c>
      <c r="C147" s="24" t="str">
        <f>IF('Simpl. all tex-DT PLYWOOD'!M150=0,"",'Simpl. all tex-DT PLYWOOD'!M150)</f>
        <v/>
      </c>
      <c r="D147" s="24" t="str">
        <f>IF('Simpl. all tex-DT PLYWOOD'!N150=0,"",'Simpl. all tex-DT PLYWOOD'!N150)</f>
        <v/>
      </c>
      <c r="E147" s="24" t="str">
        <f>IF('Simpl. all tex-DT PLYWOOD'!O150=0,"",'Simpl. all tex-DT PLYWOOD'!O150)</f>
        <v/>
      </c>
      <c r="F147" s="24" t="str">
        <f>IF('Simpl. all tex-DT PLYWOOD'!P150=0,"",'Simpl. all tex-DT PLYWOOD'!P150)</f>
        <v/>
      </c>
      <c r="G147" s="24" t="str">
        <f>IF('Simpl. all tex-DT PLYWOOD'!Q150=0,"",'Simpl. all tex-DT PLYWOOD'!Q150)</f>
        <v/>
      </c>
      <c r="H147" s="24" t="str">
        <f>IF('Simpl. all tex-DT PLYWOOD'!R150=0,"",'Simpl. all tex-DT PLYWOOD'!R150)</f>
        <v/>
      </c>
      <c r="I147" s="24" t="str">
        <f>IF('Simpl. all tex-DT PLYWOOD'!S150=0,"",'Simpl. all tex-DT PLYWOOD'!S150)</f>
        <v/>
      </c>
      <c r="J147" s="24" t="str">
        <f>IF('Simpl. all tex-DT PLYWOOD'!T150=0,"",'Simpl. all tex-DT PLYWOOD'!T150)</f>
        <v/>
      </c>
      <c r="K147" s="24" t="str">
        <f>IF('Simpl. all tex-DT PLYWOOD'!U150=0,"",'Simpl. all tex-DT PLYWOOD'!U150)</f>
        <v/>
      </c>
      <c r="L147" s="24" t="str">
        <f>IF('Simpl. all tex-DT PLYWOOD'!V150=0,"",'Simpl. all tex-DT PLYWOOD'!V150)</f>
        <v/>
      </c>
      <c r="M147" s="24" t="str">
        <f>IF('Simpl. all tex-DT PLYWOOD'!W150=0,"",'Simpl. all tex-DT PLYWOOD'!W150)</f>
        <v/>
      </c>
      <c r="N147" s="24" t="str">
        <f>IF('Simpl. all tex-DT PLYWOOD'!X150=0,"",'Simpl. all tex-DT PLYWOOD'!X150)</f>
        <v/>
      </c>
      <c r="O147" s="24" t="str">
        <f>IF('Simpl. all tex-DT PLYWOOD'!Y150=0,"",'Simpl. all tex-DT PLYWOOD'!Y150)</f>
        <v/>
      </c>
      <c r="P147" s="24" t="str">
        <f>IF('Simpl. all tex-DT PLYWOOD'!Z150=0,"",'Simpl. all tex-DT PLYWOOD'!Z150)</f>
        <v/>
      </c>
      <c r="Q147" s="352">
        <f t="shared" si="2"/>
        <v>0</v>
      </c>
      <c r="R147" s="16">
        <f>Q147*'Simpl. all tex-DT PLYWOOD'!I150</f>
        <v>0</v>
      </c>
      <c r="S147" s="16">
        <f>Q147*'Simpl. all tex-DT PLYWOOD'!AX150</f>
        <v>0</v>
      </c>
    </row>
    <row r="148" spans="1:19" ht="23.25" customHeight="1">
      <c r="A148" s="23" t="str">
        <f>'Simpl. all tex-DT PLYWOOD'!D151</f>
        <v>SIMPL-6K-T</v>
      </c>
      <c r="B148" s="482" t="s">
        <v>6197</v>
      </c>
      <c r="C148" s="24" t="str">
        <f>IF('Simpl. all tex-DT PLYWOOD'!M151=0,"",'Simpl. all tex-DT PLYWOOD'!M151)</f>
        <v/>
      </c>
      <c r="D148" s="24" t="str">
        <f>IF('Simpl. all tex-DT PLYWOOD'!N151=0,"",'Simpl. all tex-DT PLYWOOD'!N151)</f>
        <v/>
      </c>
      <c r="E148" s="24" t="str">
        <f>IF('Simpl. all tex-DT PLYWOOD'!O151=0,"",'Simpl. all tex-DT PLYWOOD'!O151)</f>
        <v/>
      </c>
      <c r="F148" s="24" t="str">
        <f>IF('Simpl. all tex-DT PLYWOOD'!P151=0,"",'Simpl. all tex-DT PLYWOOD'!P151)</f>
        <v/>
      </c>
      <c r="G148" s="24" t="str">
        <f>IF('Simpl. all tex-DT PLYWOOD'!Q151=0,"",'Simpl. all tex-DT PLYWOOD'!Q151)</f>
        <v/>
      </c>
      <c r="H148" s="24" t="str">
        <f>IF('Simpl. all tex-DT PLYWOOD'!R151=0,"",'Simpl. all tex-DT PLYWOOD'!R151)</f>
        <v/>
      </c>
      <c r="I148" s="24" t="str">
        <f>IF('Simpl. all tex-DT PLYWOOD'!S151=0,"",'Simpl. all tex-DT PLYWOOD'!S151)</f>
        <v/>
      </c>
      <c r="J148" s="24" t="str">
        <f>IF('Simpl. all tex-DT PLYWOOD'!T151=0,"",'Simpl. all tex-DT PLYWOOD'!T151)</f>
        <v/>
      </c>
      <c r="K148" s="24" t="str">
        <f>IF('Simpl. all tex-DT PLYWOOD'!U151=0,"",'Simpl. all tex-DT PLYWOOD'!U151)</f>
        <v/>
      </c>
      <c r="L148" s="24" t="str">
        <f>IF('Simpl. all tex-DT PLYWOOD'!V151=0,"",'Simpl. all tex-DT PLYWOOD'!V151)</f>
        <v/>
      </c>
      <c r="M148" s="24" t="str">
        <f>IF('Simpl. all tex-DT PLYWOOD'!W151=0,"",'Simpl. all tex-DT PLYWOOD'!W151)</f>
        <v/>
      </c>
      <c r="N148" s="24" t="str">
        <f>IF('Simpl. all tex-DT PLYWOOD'!X151=0,"",'Simpl. all tex-DT PLYWOOD'!X151)</f>
        <v/>
      </c>
      <c r="O148" s="24" t="str">
        <f>IF('Simpl. all tex-DT PLYWOOD'!Y151=0,"",'Simpl. all tex-DT PLYWOOD'!Y151)</f>
        <v/>
      </c>
      <c r="P148" s="24" t="str">
        <f>IF('Simpl. all tex-DT PLYWOOD'!Z151=0,"",'Simpl. all tex-DT PLYWOOD'!Z151)</f>
        <v/>
      </c>
      <c r="Q148" s="352">
        <f t="shared" si="2"/>
        <v>0</v>
      </c>
      <c r="R148" s="16">
        <f>Q148*'Simpl. all tex-DT PLYWOOD'!I151</f>
        <v>0</v>
      </c>
      <c r="S148" s="16">
        <f>Q148*'Simpl. all tex-DT PLYWOOD'!AX151</f>
        <v>0</v>
      </c>
    </row>
    <row r="149" spans="1:19" ht="23.25" customHeight="1">
      <c r="A149" s="23" t="str">
        <f>'Simpl. all tex-DT PLYWOOD'!D152</f>
        <v>SIMPL-6L</v>
      </c>
      <c r="B149" s="482" t="s">
        <v>6196</v>
      </c>
      <c r="C149" s="24" t="str">
        <f>IF('Simpl. all tex-DT PLYWOOD'!M152=0,"",'Simpl. all tex-DT PLYWOOD'!M152)</f>
        <v/>
      </c>
      <c r="D149" s="24" t="str">
        <f>IF('Simpl. all tex-DT PLYWOOD'!N152=0,"",'Simpl. all tex-DT PLYWOOD'!N152)</f>
        <v/>
      </c>
      <c r="E149" s="24" t="str">
        <f>IF('Simpl. all tex-DT PLYWOOD'!O152=0,"",'Simpl. all tex-DT PLYWOOD'!O152)</f>
        <v/>
      </c>
      <c r="F149" s="24" t="str">
        <f>IF('Simpl. all tex-DT PLYWOOD'!P152=0,"",'Simpl. all tex-DT PLYWOOD'!P152)</f>
        <v/>
      </c>
      <c r="G149" s="24" t="str">
        <f>IF('Simpl. all tex-DT PLYWOOD'!Q152=0,"",'Simpl. all tex-DT PLYWOOD'!Q152)</f>
        <v/>
      </c>
      <c r="H149" s="24" t="str">
        <f>IF('Simpl. all tex-DT PLYWOOD'!R152=0,"",'Simpl. all tex-DT PLYWOOD'!R152)</f>
        <v/>
      </c>
      <c r="I149" s="24" t="str">
        <f>IF('Simpl. all tex-DT PLYWOOD'!S152=0,"",'Simpl. all tex-DT PLYWOOD'!S152)</f>
        <v/>
      </c>
      <c r="J149" s="24" t="str">
        <f>IF('Simpl. all tex-DT PLYWOOD'!T152=0,"",'Simpl. all tex-DT PLYWOOD'!T152)</f>
        <v/>
      </c>
      <c r="K149" s="24" t="str">
        <f>IF('Simpl. all tex-DT PLYWOOD'!U152=0,"",'Simpl. all tex-DT PLYWOOD'!U152)</f>
        <v/>
      </c>
      <c r="L149" s="24" t="str">
        <f>IF('Simpl. all tex-DT PLYWOOD'!V152=0,"",'Simpl. all tex-DT PLYWOOD'!V152)</f>
        <v/>
      </c>
      <c r="M149" s="24" t="str">
        <f>IF('Simpl. all tex-DT PLYWOOD'!W152=0,"",'Simpl. all tex-DT PLYWOOD'!W152)</f>
        <v/>
      </c>
      <c r="N149" s="24" t="str">
        <f>IF('Simpl. all tex-DT PLYWOOD'!X152=0,"",'Simpl. all tex-DT PLYWOOD'!X152)</f>
        <v/>
      </c>
      <c r="O149" s="24" t="str">
        <f>IF('Simpl. all tex-DT PLYWOOD'!Y152=0,"",'Simpl. all tex-DT PLYWOOD'!Y152)</f>
        <v/>
      </c>
      <c r="P149" s="24" t="str">
        <f>IF('Simpl. all tex-DT PLYWOOD'!Z152=0,"",'Simpl. all tex-DT PLYWOOD'!Z152)</f>
        <v/>
      </c>
      <c r="Q149" s="352">
        <f t="shared" si="2"/>
        <v>0</v>
      </c>
      <c r="R149" s="16">
        <f>Q149*'Simpl. all tex-DT PLYWOOD'!I152</f>
        <v>0</v>
      </c>
      <c r="S149" s="16">
        <f>Q149*'Simpl. all tex-DT PLYWOOD'!AX152</f>
        <v>0</v>
      </c>
    </row>
    <row r="150" spans="1:19" ht="23.25" customHeight="1">
      <c r="A150" s="23" t="str">
        <f>'Simpl. all tex-DT PLYWOOD'!D153</f>
        <v>SIMPL-6L-T</v>
      </c>
      <c r="B150" s="482" t="s">
        <v>6197</v>
      </c>
      <c r="C150" s="24" t="str">
        <f>IF('Simpl. all tex-DT PLYWOOD'!M153=0,"",'Simpl. all tex-DT PLYWOOD'!M153)</f>
        <v/>
      </c>
      <c r="D150" s="24" t="str">
        <f>IF('Simpl. all tex-DT PLYWOOD'!N153=0,"",'Simpl. all tex-DT PLYWOOD'!N153)</f>
        <v/>
      </c>
      <c r="E150" s="24" t="str">
        <f>IF('Simpl. all tex-DT PLYWOOD'!O153=0,"",'Simpl. all tex-DT PLYWOOD'!O153)</f>
        <v/>
      </c>
      <c r="F150" s="24" t="str">
        <f>IF('Simpl. all tex-DT PLYWOOD'!P153=0,"",'Simpl. all tex-DT PLYWOOD'!P153)</f>
        <v/>
      </c>
      <c r="G150" s="24" t="str">
        <f>IF('Simpl. all tex-DT PLYWOOD'!Q153=0,"",'Simpl. all tex-DT PLYWOOD'!Q153)</f>
        <v/>
      </c>
      <c r="H150" s="24" t="str">
        <f>IF('Simpl. all tex-DT PLYWOOD'!R153=0,"",'Simpl. all tex-DT PLYWOOD'!R153)</f>
        <v/>
      </c>
      <c r="I150" s="24" t="str">
        <f>IF('Simpl. all tex-DT PLYWOOD'!S153=0,"",'Simpl. all tex-DT PLYWOOD'!S153)</f>
        <v/>
      </c>
      <c r="J150" s="24" t="str">
        <f>IF('Simpl. all tex-DT PLYWOOD'!T153=0,"",'Simpl. all tex-DT PLYWOOD'!T153)</f>
        <v/>
      </c>
      <c r="K150" s="24" t="str">
        <f>IF('Simpl. all tex-DT PLYWOOD'!U153=0,"",'Simpl. all tex-DT PLYWOOD'!U153)</f>
        <v/>
      </c>
      <c r="L150" s="24" t="str">
        <f>IF('Simpl. all tex-DT PLYWOOD'!V153=0,"",'Simpl. all tex-DT PLYWOOD'!V153)</f>
        <v/>
      </c>
      <c r="M150" s="24" t="str">
        <f>IF('Simpl. all tex-DT PLYWOOD'!W153=0,"",'Simpl. all tex-DT PLYWOOD'!W153)</f>
        <v/>
      </c>
      <c r="N150" s="24" t="str">
        <f>IF('Simpl. all tex-DT PLYWOOD'!X153=0,"",'Simpl. all tex-DT PLYWOOD'!X153)</f>
        <v/>
      </c>
      <c r="O150" s="24" t="str">
        <f>IF('Simpl. all tex-DT PLYWOOD'!Y153=0,"",'Simpl. all tex-DT PLYWOOD'!Y153)</f>
        <v/>
      </c>
      <c r="P150" s="24" t="str">
        <f>IF('Simpl. all tex-DT PLYWOOD'!Z153=0,"",'Simpl. all tex-DT PLYWOOD'!Z153)</f>
        <v/>
      </c>
      <c r="Q150" s="352">
        <f t="shared" si="2"/>
        <v>0</v>
      </c>
      <c r="R150" s="16">
        <f>Q150*'Simpl. all tex-DT PLYWOOD'!I153</f>
        <v>0</v>
      </c>
      <c r="S150" s="16">
        <f>Q150*'Simpl. all tex-DT PLYWOOD'!AX153</f>
        <v>0</v>
      </c>
    </row>
    <row r="151" spans="1:19" ht="23.25" customHeight="1">
      <c r="A151" s="23" t="str">
        <f>'Simpl. all tex-DT PLYWOOD'!D154</f>
        <v>SIMPL-6M</v>
      </c>
      <c r="B151" s="482" t="s">
        <v>6196</v>
      </c>
      <c r="C151" s="24" t="str">
        <f>IF('Simpl. all tex-DT PLYWOOD'!M154=0,"",'Simpl. all tex-DT PLYWOOD'!M154)</f>
        <v/>
      </c>
      <c r="D151" s="24" t="str">
        <f>IF('Simpl. all tex-DT PLYWOOD'!N154=0,"",'Simpl. all tex-DT PLYWOOD'!N154)</f>
        <v/>
      </c>
      <c r="E151" s="24" t="str">
        <f>IF('Simpl. all tex-DT PLYWOOD'!O154=0,"",'Simpl. all tex-DT PLYWOOD'!O154)</f>
        <v/>
      </c>
      <c r="F151" s="24" t="str">
        <f>IF('Simpl. all tex-DT PLYWOOD'!P154=0,"",'Simpl. all tex-DT PLYWOOD'!P154)</f>
        <v/>
      </c>
      <c r="G151" s="24" t="str">
        <f>IF('Simpl. all tex-DT PLYWOOD'!Q154=0,"",'Simpl. all tex-DT PLYWOOD'!Q154)</f>
        <v/>
      </c>
      <c r="H151" s="24" t="str">
        <f>IF('Simpl. all tex-DT PLYWOOD'!R154=0,"",'Simpl. all tex-DT PLYWOOD'!R154)</f>
        <v/>
      </c>
      <c r="I151" s="24" t="str">
        <f>IF('Simpl. all tex-DT PLYWOOD'!S154=0,"",'Simpl. all tex-DT PLYWOOD'!S154)</f>
        <v/>
      </c>
      <c r="J151" s="24" t="str">
        <f>IF('Simpl. all tex-DT PLYWOOD'!T154=0,"",'Simpl. all tex-DT PLYWOOD'!T154)</f>
        <v/>
      </c>
      <c r="K151" s="24" t="str">
        <f>IF('Simpl. all tex-DT PLYWOOD'!U154=0,"",'Simpl. all tex-DT PLYWOOD'!U154)</f>
        <v/>
      </c>
      <c r="L151" s="24" t="str">
        <f>IF('Simpl. all tex-DT PLYWOOD'!V154=0,"",'Simpl. all tex-DT PLYWOOD'!V154)</f>
        <v/>
      </c>
      <c r="M151" s="24" t="str">
        <f>IF('Simpl. all tex-DT PLYWOOD'!W154=0,"",'Simpl. all tex-DT PLYWOOD'!W154)</f>
        <v/>
      </c>
      <c r="N151" s="24" t="str">
        <f>IF('Simpl. all tex-DT PLYWOOD'!X154=0,"",'Simpl. all tex-DT PLYWOOD'!X154)</f>
        <v/>
      </c>
      <c r="O151" s="24" t="str">
        <f>IF('Simpl. all tex-DT PLYWOOD'!Y154=0,"",'Simpl. all tex-DT PLYWOOD'!Y154)</f>
        <v/>
      </c>
      <c r="P151" s="24" t="str">
        <f>IF('Simpl. all tex-DT PLYWOOD'!Z154=0,"",'Simpl. all tex-DT PLYWOOD'!Z154)</f>
        <v/>
      </c>
      <c r="Q151" s="352">
        <f t="shared" si="2"/>
        <v>0</v>
      </c>
      <c r="R151" s="16">
        <f>Q151*'Simpl. all tex-DT PLYWOOD'!I154</f>
        <v>0</v>
      </c>
      <c r="S151" s="16">
        <f>Q151*'Simpl. all tex-DT PLYWOOD'!AX154</f>
        <v>0</v>
      </c>
    </row>
    <row r="152" spans="1:19" ht="23.25" customHeight="1">
      <c r="A152" s="23" t="str">
        <f>'Simpl. all tex-DT PLYWOOD'!D155</f>
        <v>SIMPL-6M-T</v>
      </c>
      <c r="B152" s="482" t="s">
        <v>6197</v>
      </c>
      <c r="C152" s="24" t="str">
        <f>IF('Simpl. all tex-DT PLYWOOD'!M155=0,"",'Simpl. all tex-DT PLYWOOD'!M155)</f>
        <v/>
      </c>
      <c r="D152" s="24" t="str">
        <f>IF('Simpl. all tex-DT PLYWOOD'!N155=0,"",'Simpl. all tex-DT PLYWOOD'!N155)</f>
        <v/>
      </c>
      <c r="E152" s="24" t="str">
        <f>IF('Simpl. all tex-DT PLYWOOD'!O155=0,"",'Simpl. all tex-DT PLYWOOD'!O155)</f>
        <v/>
      </c>
      <c r="F152" s="24" t="str">
        <f>IF('Simpl. all tex-DT PLYWOOD'!P155=0,"",'Simpl. all tex-DT PLYWOOD'!P155)</f>
        <v/>
      </c>
      <c r="G152" s="24" t="str">
        <f>IF('Simpl. all tex-DT PLYWOOD'!Q155=0,"",'Simpl. all tex-DT PLYWOOD'!Q155)</f>
        <v/>
      </c>
      <c r="H152" s="24" t="str">
        <f>IF('Simpl. all tex-DT PLYWOOD'!R155=0,"",'Simpl. all tex-DT PLYWOOD'!R155)</f>
        <v/>
      </c>
      <c r="I152" s="24" t="str">
        <f>IF('Simpl. all tex-DT PLYWOOD'!S155=0,"",'Simpl. all tex-DT PLYWOOD'!S155)</f>
        <v/>
      </c>
      <c r="J152" s="24" t="str">
        <f>IF('Simpl. all tex-DT PLYWOOD'!T155=0,"",'Simpl. all tex-DT PLYWOOD'!T155)</f>
        <v/>
      </c>
      <c r="K152" s="24" t="str">
        <f>IF('Simpl. all tex-DT PLYWOOD'!U155=0,"",'Simpl. all tex-DT PLYWOOD'!U155)</f>
        <v/>
      </c>
      <c r="L152" s="24" t="str">
        <f>IF('Simpl. all tex-DT PLYWOOD'!V155=0,"",'Simpl. all tex-DT PLYWOOD'!V155)</f>
        <v/>
      </c>
      <c r="M152" s="24" t="str">
        <f>IF('Simpl. all tex-DT PLYWOOD'!W155=0,"",'Simpl. all tex-DT PLYWOOD'!W155)</f>
        <v/>
      </c>
      <c r="N152" s="24" t="str">
        <f>IF('Simpl. all tex-DT PLYWOOD'!X155=0,"",'Simpl. all tex-DT PLYWOOD'!X155)</f>
        <v/>
      </c>
      <c r="O152" s="24" t="str">
        <f>IF('Simpl. all tex-DT PLYWOOD'!Y155=0,"",'Simpl. all tex-DT PLYWOOD'!Y155)</f>
        <v/>
      </c>
      <c r="P152" s="24" t="str">
        <f>IF('Simpl. all tex-DT PLYWOOD'!Z155=0,"",'Simpl. all tex-DT PLYWOOD'!Z155)</f>
        <v/>
      </c>
      <c r="Q152" s="352">
        <f t="shared" si="2"/>
        <v>0</v>
      </c>
      <c r="R152" s="16">
        <f>Q152*'Simpl. all tex-DT PLYWOOD'!I155</f>
        <v>0</v>
      </c>
      <c r="S152" s="16">
        <f>Q152*'Simpl. all tex-DT PLYWOOD'!AX155</f>
        <v>0</v>
      </c>
    </row>
    <row r="153" spans="1:19" ht="23.25" customHeight="1">
      <c r="A153" s="23" t="str">
        <f>'Simpl. all tex-DT PLYWOOD'!D156</f>
        <v>SIMPL-6N</v>
      </c>
      <c r="B153" s="482" t="s">
        <v>6196</v>
      </c>
      <c r="C153" s="24" t="str">
        <f>IF('Simpl. all tex-DT PLYWOOD'!M156=0,"",'Simpl. all tex-DT PLYWOOD'!M156)</f>
        <v/>
      </c>
      <c r="D153" s="24" t="str">
        <f>IF('Simpl. all tex-DT PLYWOOD'!N156=0,"",'Simpl. all tex-DT PLYWOOD'!N156)</f>
        <v/>
      </c>
      <c r="E153" s="24" t="str">
        <f>IF('Simpl. all tex-DT PLYWOOD'!O156=0,"",'Simpl. all tex-DT PLYWOOD'!O156)</f>
        <v/>
      </c>
      <c r="F153" s="24" t="str">
        <f>IF('Simpl. all tex-DT PLYWOOD'!P156=0,"",'Simpl. all tex-DT PLYWOOD'!P156)</f>
        <v/>
      </c>
      <c r="G153" s="24" t="str">
        <f>IF('Simpl. all tex-DT PLYWOOD'!Q156=0,"",'Simpl. all tex-DT PLYWOOD'!Q156)</f>
        <v/>
      </c>
      <c r="H153" s="24" t="str">
        <f>IF('Simpl. all tex-DT PLYWOOD'!R156=0,"",'Simpl. all tex-DT PLYWOOD'!R156)</f>
        <v/>
      </c>
      <c r="I153" s="24" t="str">
        <f>IF('Simpl. all tex-DT PLYWOOD'!S156=0,"",'Simpl. all tex-DT PLYWOOD'!S156)</f>
        <v/>
      </c>
      <c r="J153" s="24" t="str">
        <f>IF('Simpl. all tex-DT PLYWOOD'!T156=0,"",'Simpl. all tex-DT PLYWOOD'!T156)</f>
        <v/>
      </c>
      <c r="K153" s="24" t="str">
        <f>IF('Simpl. all tex-DT PLYWOOD'!U156=0,"",'Simpl. all tex-DT PLYWOOD'!U156)</f>
        <v/>
      </c>
      <c r="L153" s="24" t="str">
        <f>IF('Simpl. all tex-DT PLYWOOD'!V156=0,"",'Simpl. all tex-DT PLYWOOD'!V156)</f>
        <v/>
      </c>
      <c r="M153" s="24" t="str">
        <f>IF('Simpl. all tex-DT PLYWOOD'!W156=0,"",'Simpl. all tex-DT PLYWOOD'!W156)</f>
        <v/>
      </c>
      <c r="N153" s="24" t="str">
        <f>IF('Simpl. all tex-DT PLYWOOD'!X156=0,"",'Simpl. all tex-DT PLYWOOD'!X156)</f>
        <v/>
      </c>
      <c r="O153" s="24" t="str">
        <f>IF('Simpl. all tex-DT PLYWOOD'!Y156=0,"",'Simpl. all tex-DT PLYWOOD'!Y156)</f>
        <v/>
      </c>
      <c r="P153" s="24" t="str">
        <f>IF('Simpl. all tex-DT PLYWOOD'!Z156=0,"",'Simpl. all tex-DT PLYWOOD'!Z156)</f>
        <v/>
      </c>
      <c r="Q153" s="352">
        <f t="shared" si="2"/>
        <v>0</v>
      </c>
      <c r="R153" s="16">
        <f>Q153*'Simpl. all tex-DT PLYWOOD'!I156</f>
        <v>0</v>
      </c>
      <c r="S153" s="16">
        <f>Q153*'Simpl. all tex-DT PLYWOOD'!AX156</f>
        <v>0</v>
      </c>
    </row>
    <row r="154" spans="1:19" ht="23.25" customHeight="1">
      <c r="A154" s="23" t="str">
        <f>'Simpl. all tex-DT PLYWOOD'!D157</f>
        <v>SIMPL-6N-T</v>
      </c>
      <c r="B154" s="482" t="s">
        <v>6197</v>
      </c>
      <c r="C154" s="24" t="str">
        <f>IF('Simpl. all tex-DT PLYWOOD'!M157=0,"",'Simpl. all tex-DT PLYWOOD'!M157)</f>
        <v/>
      </c>
      <c r="D154" s="24" t="str">
        <f>IF('Simpl. all tex-DT PLYWOOD'!N157=0,"",'Simpl. all tex-DT PLYWOOD'!N157)</f>
        <v/>
      </c>
      <c r="E154" s="24" t="str">
        <f>IF('Simpl. all tex-DT PLYWOOD'!O157=0,"",'Simpl. all tex-DT PLYWOOD'!O157)</f>
        <v/>
      </c>
      <c r="F154" s="24" t="str">
        <f>IF('Simpl. all tex-DT PLYWOOD'!P157=0,"",'Simpl. all tex-DT PLYWOOD'!P157)</f>
        <v/>
      </c>
      <c r="G154" s="24" t="str">
        <f>IF('Simpl. all tex-DT PLYWOOD'!Q157=0,"",'Simpl. all tex-DT PLYWOOD'!Q157)</f>
        <v/>
      </c>
      <c r="H154" s="24" t="str">
        <f>IF('Simpl. all tex-DT PLYWOOD'!R157=0,"",'Simpl. all tex-DT PLYWOOD'!R157)</f>
        <v/>
      </c>
      <c r="I154" s="24" t="str">
        <f>IF('Simpl. all tex-DT PLYWOOD'!S157=0,"",'Simpl. all tex-DT PLYWOOD'!S157)</f>
        <v/>
      </c>
      <c r="J154" s="24" t="str">
        <f>IF('Simpl. all tex-DT PLYWOOD'!T157=0,"",'Simpl. all tex-DT PLYWOOD'!T157)</f>
        <v/>
      </c>
      <c r="K154" s="24" t="str">
        <f>IF('Simpl. all tex-DT PLYWOOD'!U157=0,"",'Simpl. all tex-DT PLYWOOD'!U157)</f>
        <v/>
      </c>
      <c r="L154" s="24" t="str">
        <f>IF('Simpl. all tex-DT PLYWOOD'!V157=0,"",'Simpl. all tex-DT PLYWOOD'!V157)</f>
        <v/>
      </c>
      <c r="M154" s="24" t="str">
        <f>IF('Simpl. all tex-DT PLYWOOD'!W157=0,"",'Simpl. all tex-DT PLYWOOD'!W157)</f>
        <v/>
      </c>
      <c r="N154" s="24" t="str">
        <f>IF('Simpl. all tex-DT PLYWOOD'!X157=0,"",'Simpl. all tex-DT PLYWOOD'!X157)</f>
        <v/>
      </c>
      <c r="O154" s="24" t="str">
        <f>IF('Simpl. all tex-DT PLYWOOD'!Y157=0,"",'Simpl. all tex-DT PLYWOOD'!Y157)</f>
        <v/>
      </c>
      <c r="P154" s="24" t="str">
        <f>IF('Simpl. all tex-DT PLYWOOD'!Z157=0,"",'Simpl. all tex-DT PLYWOOD'!Z157)</f>
        <v/>
      </c>
      <c r="Q154" s="352">
        <f t="shared" si="2"/>
        <v>0</v>
      </c>
      <c r="R154" s="16">
        <f>Q154*'Simpl. all tex-DT PLYWOOD'!I157</f>
        <v>0</v>
      </c>
      <c r="S154" s="16">
        <f>Q154*'Simpl. all tex-DT PLYWOOD'!AX157</f>
        <v>0</v>
      </c>
    </row>
    <row r="155" spans="1:19" ht="23.25" customHeight="1">
      <c r="A155" s="23" t="str">
        <f>'Simpl. all tex-DT PLYWOOD'!D158</f>
        <v>SIMPL-6O</v>
      </c>
      <c r="B155" s="482" t="s">
        <v>6196</v>
      </c>
      <c r="C155" s="24" t="str">
        <f>IF('Simpl. all tex-DT PLYWOOD'!M158=0,"",'Simpl. all tex-DT PLYWOOD'!M158)</f>
        <v/>
      </c>
      <c r="D155" s="24" t="str">
        <f>IF('Simpl. all tex-DT PLYWOOD'!N158=0,"",'Simpl. all tex-DT PLYWOOD'!N158)</f>
        <v/>
      </c>
      <c r="E155" s="24" t="str">
        <f>IF('Simpl. all tex-DT PLYWOOD'!O158=0,"",'Simpl. all tex-DT PLYWOOD'!O158)</f>
        <v/>
      </c>
      <c r="F155" s="24" t="str">
        <f>IF('Simpl. all tex-DT PLYWOOD'!P158=0,"",'Simpl. all tex-DT PLYWOOD'!P158)</f>
        <v/>
      </c>
      <c r="G155" s="24" t="str">
        <f>IF('Simpl. all tex-DT PLYWOOD'!Q158=0,"",'Simpl. all tex-DT PLYWOOD'!Q158)</f>
        <v/>
      </c>
      <c r="H155" s="24" t="str">
        <f>IF('Simpl. all tex-DT PLYWOOD'!R158=0,"",'Simpl. all tex-DT PLYWOOD'!R158)</f>
        <v/>
      </c>
      <c r="I155" s="24" t="str">
        <f>IF('Simpl. all tex-DT PLYWOOD'!S158=0,"",'Simpl. all tex-DT PLYWOOD'!S158)</f>
        <v/>
      </c>
      <c r="J155" s="24" t="str">
        <f>IF('Simpl. all tex-DT PLYWOOD'!T158=0,"",'Simpl. all tex-DT PLYWOOD'!T158)</f>
        <v/>
      </c>
      <c r="K155" s="24" t="str">
        <f>IF('Simpl. all tex-DT PLYWOOD'!U158=0,"",'Simpl. all tex-DT PLYWOOD'!U158)</f>
        <v/>
      </c>
      <c r="L155" s="24" t="str">
        <f>IF('Simpl. all tex-DT PLYWOOD'!V158=0,"",'Simpl. all tex-DT PLYWOOD'!V158)</f>
        <v/>
      </c>
      <c r="M155" s="24" t="str">
        <f>IF('Simpl. all tex-DT PLYWOOD'!W158=0,"",'Simpl. all tex-DT PLYWOOD'!W158)</f>
        <v/>
      </c>
      <c r="N155" s="24" t="str">
        <f>IF('Simpl. all tex-DT PLYWOOD'!X158=0,"",'Simpl. all tex-DT PLYWOOD'!X158)</f>
        <v/>
      </c>
      <c r="O155" s="24" t="str">
        <f>IF('Simpl. all tex-DT PLYWOOD'!Y158=0,"",'Simpl. all tex-DT PLYWOOD'!Y158)</f>
        <v/>
      </c>
      <c r="P155" s="24" t="str">
        <f>IF('Simpl. all tex-DT PLYWOOD'!Z158=0,"",'Simpl. all tex-DT PLYWOOD'!Z158)</f>
        <v/>
      </c>
      <c r="Q155" s="352">
        <f t="shared" si="2"/>
        <v>0</v>
      </c>
      <c r="R155" s="16">
        <f>Q155*'Simpl. all tex-DT PLYWOOD'!I158</f>
        <v>0</v>
      </c>
      <c r="S155" s="16">
        <f>Q155*'Simpl. all tex-DT PLYWOOD'!AX158</f>
        <v>0</v>
      </c>
    </row>
    <row r="156" spans="1:19" ht="23.25" customHeight="1">
      <c r="A156" s="23" t="str">
        <f>'Simpl. all tex-DT PLYWOOD'!D159</f>
        <v>SIMPL-6O-T</v>
      </c>
      <c r="B156" s="482" t="s">
        <v>6197</v>
      </c>
      <c r="C156" s="24" t="str">
        <f>IF('Simpl. all tex-DT PLYWOOD'!M159=0,"",'Simpl. all tex-DT PLYWOOD'!M159)</f>
        <v/>
      </c>
      <c r="D156" s="24" t="str">
        <f>IF('Simpl. all tex-DT PLYWOOD'!N159=0,"",'Simpl. all tex-DT PLYWOOD'!N159)</f>
        <v/>
      </c>
      <c r="E156" s="24" t="str">
        <f>IF('Simpl. all tex-DT PLYWOOD'!O159=0,"",'Simpl. all tex-DT PLYWOOD'!O159)</f>
        <v/>
      </c>
      <c r="F156" s="24" t="str">
        <f>IF('Simpl. all tex-DT PLYWOOD'!P159=0,"",'Simpl. all tex-DT PLYWOOD'!P159)</f>
        <v/>
      </c>
      <c r="G156" s="24" t="str">
        <f>IF('Simpl. all tex-DT PLYWOOD'!Q159=0,"",'Simpl. all tex-DT PLYWOOD'!Q159)</f>
        <v/>
      </c>
      <c r="H156" s="24" t="str">
        <f>IF('Simpl. all tex-DT PLYWOOD'!R159=0,"",'Simpl. all tex-DT PLYWOOD'!R159)</f>
        <v/>
      </c>
      <c r="I156" s="24" t="str">
        <f>IF('Simpl. all tex-DT PLYWOOD'!S159=0,"",'Simpl. all tex-DT PLYWOOD'!S159)</f>
        <v/>
      </c>
      <c r="J156" s="24" t="str">
        <f>IF('Simpl. all tex-DT PLYWOOD'!T159=0,"",'Simpl. all tex-DT PLYWOOD'!T159)</f>
        <v/>
      </c>
      <c r="K156" s="24" t="str">
        <f>IF('Simpl. all tex-DT PLYWOOD'!U159=0,"",'Simpl. all tex-DT PLYWOOD'!U159)</f>
        <v/>
      </c>
      <c r="L156" s="24" t="str">
        <f>IF('Simpl. all tex-DT PLYWOOD'!V159=0,"",'Simpl. all tex-DT PLYWOOD'!V159)</f>
        <v/>
      </c>
      <c r="M156" s="24" t="str">
        <f>IF('Simpl. all tex-DT PLYWOOD'!W159=0,"",'Simpl. all tex-DT PLYWOOD'!W159)</f>
        <v/>
      </c>
      <c r="N156" s="24" t="str">
        <f>IF('Simpl. all tex-DT PLYWOOD'!X159=0,"",'Simpl. all tex-DT PLYWOOD'!X159)</f>
        <v/>
      </c>
      <c r="O156" s="24" t="str">
        <f>IF('Simpl. all tex-DT PLYWOOD'!Y159=0,"",'Simpl. all tex-DT PLYWOOD'!Y159)</f>
        <v/>
      </c>
      <c r="P156" s="24" t="str">
        <f>IF('Simpl. all tex-DT PLYWOOD'!Z159=0,"",'Simpl. all tex-DT PLYWOOD'!Z159)</f>
        <v/>
      </c>
      <c r="Q156" s="352">
        <f t="shared" si="2"/>
        <v>0</v>
      </c>
      <c r="R156" s="16">
        <f>Q156*'Simpl. all tex-DT PLYWOOD'!I159</f>
        <v>0</v>
      </c>
      <c r="S156" s="16">
        <f>Q156*'Simpl. all tex-DT PLYWOOD'!AX159</f>
        <v>0</v>
      </c>
    </row>
    <row r="157" spans="1:19" ht="23.25" customHeight="1">
      <c r="A157" s="23" t="str">
        <f>'Simpl. all tex-DT PLYWOOD'!D160</f>
        <v>SIMPL-6P</v>
      </c>
      <c r="B157" s="482" t="s">
        <v>6196</v>
      </c>
      <c r="C157" s="24" t="str">
        <f>IF('Simpl. all tex-DT PLYWOOD'!M160=0,"",'Simpl. all tex-DT PLYWOOD'!M160)</f>
        <v/>
      </c>
      <c r="D157" s="24" t="str">
        <f>IF('Simpl. all tex-DT PLYWOOD'!N160=0,"",'Simpl. all tex-DT PLYWOOD'!N160)</f>
        <v/>
      </c>
      <c r="E157" s="24" t="str">
        <f>IF('Simpl. all tex-DT PLYWOOD'!O160=0,"",'Simpl. all tex-DT PLYWOOD'!O160)</f>
        <v/>
      </c>
      <c r="F157" s="24" t="str">
        <f>IF('Simpl. all tex-DT PLYWOOD'!P160=0,"",'Simpl. all tex-DT PLYWOOD'!P160)</f>
        <v/>
      </c>
      <c r="G157" s="24" t="str">
        <f>IF('Simpl. all tex-DT PLYWOOD'!Q160=0,"",'Simpl. all tex-DT PLYWOOD'!Q160)</f>
        <v/>
      </c>
      <c r="H157" s="24" t="str">
        <f>IF('Simpl. all tex-DT PLYWOOD'!R160=0,"",'Simpl. all tex-DT PLYWOOD'!R160)</f>
        <v/>
      </c>
      <c r="I157" s="24" t="str">
        <f>IF('Simpl. all tex-DT PLYWOOD'!S160=0,"",'Simpl. all tex-DT PLYWOOD'!S160)</f>
        <v/>
      </c>
      <c r="J157" s="24" t="str">
        <f>IF('Simpl. all tex-DT PLYWOOD'!T160=0,"",'Simpl. all tex-DT PLYWOOD'!T160)</f>
        <v/>
      </c>
      <c r="K157" s="24" t="str">
        <f>IF('Simpl. all tex-DT PLYWOOD'!U160=0,"",'Simpl. all tex-DT PLYWOOD'!U160)</f>
        <v/>
      </c>
      <c r="L157" s="24" t="str">
        <f>IF('Simpl. all tex-DT PLYWOOD'!V160=0,"",'Simpl. all tex-DT PLYWOOD'!V160)</f>
        <v/>
      </c>
      <c r="M157" s="24" t="str">
        <f>IF('Simpl. all tex-DT PLYWOOD'!W160=0,"",'Simpl. all tex-DT PLYWOOD'!W160)</f>
        <v/>
      </c>
      <c r="N157" s="24" t="str">
        <f>IF('Simpl. all tex-DT PLYWOOD'!X160=0,"",'Simpl. all tex-DT PLYWOOD'!X160)</f>
        <v/>
      </c>
      <c r="O157" s="24" t="str">
        <f>IF('Simpl. all tex-DT PLYWOOD'!Y160=0,"",'Simpl. all tex-DT PLYWOOD'!Y160)</f>
        <v/>
      </c>
      <c r="P157" s="24" t="str">
        <f>IF('Simpl. all tex-DT PLYWOOD'!Z160=0,"",'Simpl. all tex-DT PLYWOOD'!Z160)</f>
        <v/>
      </c>
      <c r="Q157" s="352">
        <f t="shared" si="2"/>
        <v>0</v>
      </c>
      <c r="R157" s="16">
        <f>Q157*'Simpl. all tex-DT PLYWOOD'!I160</f>
        <v>0</v>
      </c>
      <c r="S157" s="16">
        <f>Q157*'Simpl. all tex-DT PLYWOOD'!AX160</f>
        <v>0</v>
      </c>
    </row>
    <row r="158" spans="1:19" ht="23.25" customHeight="1">
      <c r="A158" s="23" t="str">
        <f>'Simpl. all tex-DT PLYWOOD'!D161</f>
        <v>SIMPL-6P-T</v>
      </c>
      <c r="B158" s="482" t="s">
        <v>6197</v>
      </c>
      <c r="C158" s="24" t="str">
        <f>IF('Simpl. all tex-DT PLYWOOD'!M161=0,"",'Simpl. all tex-DT PLYWOOD'!M161)</f>
        <v/>
      </c>
      <c r="D158" s="24" t="str">
        <f>IF('Simpl. all tex-DT PLYWOOD'!N161=0,"",'Simpl. all tex-DT PLYWOOD'!N161)</f>
        <v/>
      </c>
      <c r="E158" s="24" t="str">
        <f>IF('Simpl. all tex-DT PLYWOOD'!O161=0,"",'Simpl. all tex-DT PLYWOOD'!O161)</f>
        <v/>
      </c>
      <c r="F158" s="24" t="str">
        <f>IF('Simpl. all tex-DT PLYWOOD'!P161=0,"",'Simpl. all tex-DT PLYWOOD'!P161)</f>
        <v/>
      </c>
      <c r="G158" s="24" t="str">
        <f>IF('Simpl. all tex-DT PLYWOOD'!Q161=0,"",'Simpl. all tex-DT PLYWOOD'!Q161)</f>
        <v/>
      </c>
      <c r="H158" s="24" t="str">
        <f>IF('Simpl. all tex-DT PLYWOOD'!R161=0,"",'Simpl. all tex-DT PLYWOOD'!R161)</f>
        <v/>
      </c>
      <c r="I158" s="24" t="str">
        <f>IF('Simpl. all tex-DT PLYWOOD'!S161=0,"",'Simpl. all tex-DT PLYWOOD'!S161)</f>
        <v/>
      </c>
      <c r="J158" s="24" t="str">
        <f>IF('Simpl. all tex-DT PLYWOOD'!T161=0,"",'Simpl. all tex-DT PLYWOOD'!T161)</f>
        <v/>
      </c>
      <c r="K158" s="24" t="str">
        <f>IF('Simpl. all tex-DT PLYWOOD'!U161=0,"",'Simpl. all tex-DT PLYWOOD'!U161)</f>
        <v/>
      </c>
      <c r="L158" s="24" t="str">
        <f>IF('Simpl. all tex-DT PLYWOOD'!V161=0,"",'Simpl. all tex-DT PLYWOOD'!V161)</f>
        <v/>
      </c>
      <c r="M158" s="24" t="str">
        <f>IF('Simpl. all tex-DT PLYWOOD'!W161=0,"",'Simpl. all tex-DT PLYWOOD'!W161)</f>
        <v/>
      </c>
      <c r="N158" s="24" t="str">
        <f>IF('Simpl. all tex-DT PLYWOOD'!X161=0,"",'Simpl. all tex-DT PLYWOOD'!X161)</f>
        <v/>
      </c>
      <c r="O158" s="24" t="str">
        <f>IF('Simpl. all tex-DT PLYWOOD'!Y161=0,"",'Simpl. all tex-DT PLYWOOD'!Y161)</f>
        <v/>
      </c>
      <c r="P158" s="24" t="str">
        <f>IF('Simpl. all tex-DT PLYWOOD'!Z161=0,"",'Simpl. all tex-DT PLYWOOD'!Z161)</f>
        <v/>
      </c>
      <c r="Q158" s="352">
        <f t="shared" si="2"/>
        <v>0</v>
      </c>
      <c r="R158" s="16">
        <f>Q158*'Simpl. all tex-DT PLYWOOD'!I161</f>
        <v>0</v>
      </c>
      <c r="S158" s="16">
        <f>Q158*'Simpl. all tex-DT PLYWOOD'!AX161</f>
        <v>0</v>
      </c>
    </row>
    <row r="159" spans="1:19" ht="23.25" customHeight="1">
      <c r="A159" s="23" t="str">
        <f>'Simpl. all tex-DT PLYWOOD'!D162</f>
        <v>7 - SQUARES</v>
      </c>
      <c r="B159" s="482"/>
      <c r="C159" s="24" t="str">
        <f>IF('Simpl. all tex-DT PLYWOOD'!M162=0,"",'Simpl. all tex-DT PLYWOOD'!M162)</f>
        <v/>
      </c>
      <c r="D159" s="24" t="str">
        <f>IF('Simpl. all tex-DT PLYWOOD'!N162=0,"",'Simpl. all tex-DT PLYWOOD'!N162)</f>
        <v/>
      </c>
      <c r="E159" s="24" t="str">
        <f>IF('Simpl. all tex-DT PLYWOOD'!O162=0,"",'Simpl. all tex-DT PLYWOOD'!O162)</f>
        <v/>
      </c>
      <c r="F159" s="24" t="str">
        <f>IF('Simpl. all tex-DT PLYWOOD'!P162=0,"",'Simpl. all tex-DT PLYWOOD'!P162)</f>
        <v/>
      </c>
      <c r="G159" s="24" t="str">
        <f>IF('Simpl. all tex-DT PLYWOOD'!Q162=0,"",'Simpl. all tex-DT PLYWOOD'!Q162)</f>
        <v/>
      </c>
      <c r="H159" s="24" t="str">
        <f>IF('Simpl. all tex-DT PLYWOOD'!R162=0,"",'Simpl. all tex-DT PLYWOOD'!R162)</f>
        <v/>
      </c>
      <c r="I159" s="24" t="str">
        <f>IF('Simpl. all tex-DT PLYWOOD'!S162=0,"",'Simpl. all tex-DT PLYWOOD'!S162)</f>
        <v/>
      </c>
      <c r="J159" s="24" t="str">
        <f>IF('Simpl. all tex-DT PLYWOOD'!T162=0,"",'Simpl. all tex-DT PLYWOOD'!T162)</f>
        <v/>
      </c>
      <c r="K159" s="24" t="str">
        <f>IF('Simpl. all tex-DT PLYWOOD'!U162=0,"",'Simpl. all tex-DT PLYWOOD'!U162)</f>
        <v/>
      </c>
      <c r="L159" s="24" t="str">
        <f>IF('Simpl. all tex-DT PLYWOOD'!V162=0,"",'Simpl. all tex-DT PLYWOOD'!V162)</f>
        <v/>
      </c>
      <c r="M159" s="24" t="str">
        <f>IF('Simpl. all tex-DT PLYWOOD'!W162=0,"",'Simpl. all tex-DT PLYWOOD'!W162)</f>
        <v/>
      </c>
      <c r="N159" s="24" t="str">
        <f>IF('Simpl. all tex-DT PLYWOOD'!X162=0,"",'Simpl. all tex-DT PLYWOOD'!X162)</f>
        <v/>
      </c>
      <c r="O159" s="24" t="str">
        <f>IF('Simpl. all tex-DT PLYWOOD'!Y162=0,"",'Simpl. all tex-DT PLYWOOD'!Y162)</f>
        <v/>
      </c>
      <c r="P159" s="24" t="str">
        <f>IF('Simpl. all tex-DT PLYWOOD'!Z162=0,"",'Simpl. all tex-DT PLYWOOD'!Z162)</f>
        <v/>
      </c>
      <c r="Q159" s="352">
        <f t="shared" si="2"/>
        <v>0</v>
      </c>
      <c r="R159" s="16">
        <f>Q159*'Simpl. all tex-DT PLYWOOD'!I162</f>
        <v>0</v>
      </c>
      <c r="S159" s="16">
        <f>Q159*'Simpl. all tex-DT PLYWOOD'!AX162</f>
        <v>0</v>
      </c>
    </row>
    <row r="160" spans="1:19" ht="23.25" customHeight="1">
      <c r="A160" s="23" t="str">
        <f>'Simpl. all tex-DT PLYWOOD'!D163</f>
        <v>SIMPL-7A</v>
      </c>
      <c r="B160" s="482" t="s">
        <v>6196</v>
      </c>
      <c r="C160" s="24" t="str">
        <f>IF('Simpl. all tex-DT PLYWOOD'!M163=0,"",'Simpl. all tex-DT PLYWOOD'!M163)</f>
        <v/>
      </c>
      <c r="D160" s="24" t="str">
        <f>IF('Simpl. all tex-DT PLYWOOD'!N163=0,"",'Simpl. all tex-DT PLYWOOD'!N163)</f>
        <v/>
      </c>
      <c r="E160" s="24" t="str">
        <f>IF('Simpl. all tex-DT PLYWOOD'!O163=0,"",'Simpl. all tex-DT PLYWOOD'!O163)</f>
        <v/>
      </c>
      <c r="F160" s="24" t="str">
        <f>IF('Simpl. all tex-DT PLYWOOD'!P163=0,"",'Simpl. all tex-DT PLYWOOD'!P163)</f>
        <v/>
      </c>
      <c r="G160" s="24" t="str">
        <f>IF('Simpl. all tex-DT PLYWOOD'!Q163=0,"",'Simpl. all tex-DT PLYWOOD'!Q163)</f>
        <v/>
      </c>
      <c r="H160" s="24" t="str">
        <f>IF('Simpl. all tex-DT PLYWOOD'!R163=0,"",'Simpl. all tex-DT PLYWOOD'!R163)</f>
        <v/>
      </c>
      <c r="I160" s="24" t="str">
        <f>IF('Simpl. all tex-DT PLYWOOD'!S163=0,"",'Simpl. all tex-DT PLYWOOD'!S163)</f>
        <v/>
      </c>
      <c r="J160" s="24" t="str">
        <f>IF('Simpl. all tex-DT PLYWOOD'!T163=0,"",'Simpl. all tex-DT PLYWOOD'!T163)</f>
        <v/>
      </c>
      <c r="K160" s="24" t="str">
        <f>IF('Simpl. all tex-DT PLYWOOD'!U163=0,"",'Simpl. all tex-DT PLYWOOD'!U163)</f>
        <v/>
      </c>
      <c r="L160" s="24" t="str">
        <f>IF('Simpl. all tex-DT PLYWOOD'!V163=0,"",'Simpl. all tex-DT PLYWOOD'!V163)</f>
        <v/>
      </c>
      <c r="M160" s="24" t="str">
        <f>IF('Simpl. all tex-DT PLYWOOD'!W163=0,"",'Simpl. all tex-DT PLYWOOD'!W163)</f>
        <v/>
      </c>
      <c r="N160" s="24" t="str">
        <f>IF('Simpl. all tex-DT PLYWOOD'!X163=0,"",'Simpl. all tex-DT PLYWOOD'!X163)</f>
        <v/>
      </c>
      <c r="O160" s="24" t="str">
        <f>IF('Simpl. all tex-DT PLYWOOD'!Y163=0,"",'Simpl. all tex-DT PLYWOOD'!Y163)</f>
        <v/>
      </c>
      <c r="P160" s="24" t="str">
        <f>IF('Simpl. all tex-DT PLYWOOD'!Z163=0,"",'Simpl. all tex-DT PLYWOOD'!Z163)</f>
        <v/>
      </c>
      <c r="Q160" s="352">
        <f t="shared" si="2"/>
        <v>0</v>
      </c>
      <c r="R160" s="16">
        <f>Q160*'Simpl. all tex-DT PLYWOOD'!I163</f>
        <v>0</v>
      </c>
      <c r="S160" s="16">
        <f>Q160*'Simpl. all tex-DT PLYWOOD'!AX163</f>
        <v>0</v>
      </c>
    </row>
    <row r="161" spans="1:19" ht="23.25" customHeight="1">
      <c r="A161" s="23" t="str">
        <f>'Simpl. all tex-DT PLYWOOD'!D164</f>
        <v>SIMPL-7A-T</v>
      </c>
      <c r="B161" s="482" t="s">
        <v>6197</v>
      </c>
      <c r="C161" s="24" t="str">
        <f>IF('Simpl. all tex-DT PLYWOOD'!M164=0,"",'Simpl. all tex-DT PLYWOOD'!M164)</f>
        <v/>
      </c>
      <c r="D161" s="24" t="str">
        <f>IF('Simpl. all tex-DT PLYWOOD'!N164=0,"",'Simpl. all tex-DT PLYWOOD'!N164)</f>
        <v/>
      </c>
      <c r="E161" s="24" t="str">
        <f>IF('Simpl. all tex-DT PLYWOOD'!O164=0,"",'Simpl. all tex-DT PLYWOOD'!O164)</f>
        <v/>
      </c>
      <c r="F161" s="24" t="str">
        <f>IF('Simpl. all tex-DT PLYWOOD'!P164=0,"",'Simpl. all tex-DT PLYWOOD'!P164)</f>
        <v/>
      </c>
      <c r="G161" s="24" t="str">
        <f>IF('Simpl. all tex-DT PLYWOOD'!Q164=0,"",'Simpl. all tex-DT PLYWOOD'!Q164)</f>
        <v/>
      </c>
      <c r="H161" s="24" t="str">
        <f>IF('Simpl. all tex-DT PLYWOOD'!R164=0,"",'Simpl. all tex-DT PLYWOOD'!R164)</f>
        <v/>
      </c>
      <c r="I161" s="24" t="str">
        <f>IF('Simpl. all tex-DT PLYWOOD'!S164=0,"",'Simpl. all tex-DT PLYWOOD'!S164)</f>
        <v/>
      </c>
      <c r="J161" s="24" t="str">
        <f>IF('Simpl. all tex-DT PLYWOOD'!T164=0,"",'Simpl. all tex-DT PLYWOOD'!T164)</f>
        <v/>
      </c>
      <c r="K161" s="24" t="str">
        <f>IF('Simpl. all tex-DT PLYWOOD'!U164=0,"",'Simpl. all tex-DT PLYWOOD'!U164)</f>
        <v/>
      </c>
      <c r="L161" s="24" t="str">
        <f>IF('Simpl. all tex-DT PLYWOOD'!V164=0,"",'Simpl. all tex-DT PLYWOOD'!V164)</f>
        <v/>
      </c>
      <c r="M161" s="24" t="str">
        <f>IF('Simpl. all tex-DT PLYWOOD'!W164=0,"",'Simpl. all tex-DT PLYWOOD'!W164)</f>
        <v/>
      </c>
      <c r="N161" s="24" t="str">
        <f>IF('Simpl. all tex-DT PLYWOOD'!X164=0,"",'Simpl. all tex-DT PLYWOOD'!X164)</f>
        <v/>
      </c>
      <c r="O161" s="24" t="str">
        <f>IF('Simpl. all tex-DT PLYWOOD'!Y164=0,"",'Simpl. all tex-DT PLYWOOD'!Y164)</f>
        <v/>
      </c>
      <c r="P161" s="24" t="str">
        <f>IF('Simpl. all tex-DT PLYWOOD'!Z164=0,"",'Simpl. all tex-DT PLYWOOD'!Z164)</f>
        <v/>
      </c>
      <c r="Q161" s="352">
        <f t="shared" si="2"/>
        <v>0</v>
      </c>
      <c r="R161" s="16">
        <f>Q161*'Simpl. all tex-DT PLYWOOD'!I164</f>
        <v>0</v>
      </c>
      <c r="S161" s="16">
        <f>Q161*'Simpl. all tex-DT PLYWOOD'!AX164</f>
        <v>0</v>
      </c>
    </row>
    <row r="162" spans="1:19" ht="23.25" customHeight="1">
      <c r="A162" s="23" t="str">
        <f>'Simpl. all tex-DT PLYWOOD'!D165</f>
        <v>SIMPL-7B</v>
      </c>
      <c r="B162" s="482" t="s">
        <v>6196</v>
      </c>
      <c r="C162" s="24" t="str">
        <f>IF('Simpl. all tex-DT PLYWOOD'!M165=0,"",'Simpl. all tex-DT PLYWOOD'!M165)</f>
        <v/>
      </c>
      <c r="D162" s="24" t="str">
        <f>IF('Simpl. all tex-DT PLYWOOD'!N165=0,"",'Simpl. all tex-DT PLYWOOD'!N165)</f>
        <v/>
      </c>
      <c r="E162" s="24" t="str">
        <f>IF('Simpl. all tex-DT PLYWOOD'!O165=0,"",'Simpl. all tex-DT PLYWOOD'!O165)</f>
        <v/>
      </c>
      <c r="F162" s="24" t="str">
        <f>IF('Simpl. all tex-DT PLYWOOD'!P165=0,"",'Simpl. all tex-DT PLYWOOD'!P165)</f>
        <v/>
      </c>
      <c r="G162" s="24" t="str">
        <f>IF('Simpl. all tex-DT PLYWOOD'!Q165=0,"",'Simpl. all tex-DT PLYWOOD'!Q165)</f>
        <v/>
      </c>
      <c r="H162" s="24" t="str">
        <f>IF('Simpl. all tex-DT PLYWOOD'!R165=0,"",'Simpl. all tex-DT PLYWOOD'!R165)</f>
        <v/>
      </c>
      <c r="I162" s="24" t="str">
        <f>IF('Simpl. all tex-DT PLYWOOD'!S165=0,"",'Simpl. all tex-DT PLYWOOD'!S165)</f>
        <v/>
      </c>
      <c r="J162" s="24" t="str">
        <f>IF('Simpl. all tex-DT PLYWOOD'!T165=0,"",'Simpl. all tex-DT PLYWOOD'!T165)</f>
        <v/>
      </c>
      <c r="K162" s="24" t="str">
        <f>IF('Simpl. all tex-DT PLYWOOD'!U165=0,"",'Simpl. all tex-DT PLYWOOD'!U165)</f>
        <v/>
      </c>
      <c r="L162" s="24" t="str">
        <f>IF('Simpl. all tex-DT PLYWOOD'!V165=0,"",'Simpl. all tex-DT PLYWOOD'!V165)</f>
        <v/>
      </c>
      <c r="M162" s="24" t="str">
        <f>IF('Simpl. all tex-DT PLYWOOD'!W165=0,"",'Simpl. all tex-DT PLYWOOD'!W165)</f>
        <v/>
      </c>
      <c r="N162" s="24" t="str">
        <f>IF('Simpl. all tex-DT PLYWOOD'!X165=0,"",'Simpl. all tex-DT PLYWOOD'!X165)</f>
        <v/>
      </c>
      <c r="O162" s="24" t="str">
        <f>IF('Simpl. all tex-DT PLYWOOD'!Y165=0,"",'Simpl. all tex-DT PLYWOOD'!Y165)</f>
        <v/>
      </c>
      <c r="P162" s="24" t="str">
        <f>IF('Simpl. all tex-DT PLYWOOD'!Z165=0,"",'Simpl. all tex-DT PLYWOOD'!Z165)</f>
        <v/>
      </c>
      <c r="Q162" s="352">
        <f t="shared" si="2"/>
        <v>0</v>
      </c>
      <c r="R162" s="16">
        <f>Q162*'Simpl. all tex-DT PLYWOOD'!I165</f>
        <v>0</v>
      </c>
      <c r="S162" s="16">
        <f>Q162*'Simpl. all tex-DT PLYWOOD'!AX165</f>
        <v>0</v>
      </c>
    </row>
    <row r="163" spans="1:19" ht="23.25" customHeight="1">
      <c r="A163" s="23" t="str">
        <f>'Simpl. all tex-DT PLYWOOD'!D166</f>
        <v>SIMPL-7B-T</v>
      </c>
      <c r="B163" s="482" t="s">
        <v>6197</v>
      </c>
      <c r="C163" s="24" t="str">
        <f>IF('Simpl. all tex-DT PLYWOOD'!M166=0,"",'Simpl. all tex-DT PLYWOOD'!M166)</f>
        <v/>
      </c>
      <c r="D163" s="24" t="str">
        <f>IF('Simpl. all tex-DT PLYWOOD'!N166=0,"",'Simpl. all tex-DT PLYWOOD'!N166)</f>
        <v/>
      </c>
      <c r="E163" s="24" t="str">
        <f>IF('Simpl. all tex-DT PLYWOOD'!O166=0,"",'Simpl. all tex-DT PLYWOOD'!O166)</f>
        <v/>
      </c>
      <c r="F163" s="24" t="str">
        <f>IF('Simpl. all tex-DT PLYWOOD'!P166=0,"",'Simpl. all tex-DT PLYWOOD'!P166)</f>
        <v/>
      </c>
      <c r="G163" s="24" t="str">
        <f>IF('Simpl. all tex-DT PLYWOOD'!Q166=0,"",'Simpl. all tex-DT PLYWOOD'!Q166)</f>
        <v/>
      </c>
      <c r="H163" s="24" t="str">
        <f>IF('Simpl. all tex-DT PLYWOOD'!R166=0,"",'Simpl. all tex-DT PLYWOOD'!R166)</f>
        <v/>
      </c>
      <c r="I163" s="24" t="str">
        <f>IF('Simpl. all tex-DT PLYWOOD'!S166=0,"",'Simpl. all tex-DT PLYWOOD'!S166)</f>
        <v/>
      </c>
      <c r="J163" s="24" t="str">
        <f>IF('Simpl. all tex-DT PLYWOOD'!T166=0,"",'Simpl. all tex-DT PLYWOOD'!T166)</f>
        <v/>
      </c>
      <c r="K163" s="24" t="str">
        <f>IF('Simpl. all tex-DT PLYWOOD'!U166=0,"",'Simpl. all tex-DT PLYWOOD'!U166)</f>
        <v/>
      </c>
      <c r="L163" s="24" t="str">
        <f>IF('Simpl. all tex-DT PLYWOOD'!V166=0,"",'Simpl. all tex-DT PLYWOOD'!V166)</f>
        <v/>
      </c>
      <c r="M163" s="24" t="str">
        <f>IF('Simpl. all tex-DT PLYWOOD'!W166=0,"",'Simpl. all tex-DT PLYWOOD'!W166)</f>
        <v/>
      </c>
      <c r="N163" s="24" t="str">
        <f>IF('Simpl. all tex-DT PLYWOOD'!X166=0,"",'Simpl. all tex-DT PLYWOOD'!X166)</f>
        <v/>
      </c>
      <c r="O163" s="24" t="str">
        <f>IF('Simpl. all tex-DT PLYWOOD'!Y166=0,"",'Simpl. all tex-DT PLYWOOD'!Y166)</f>
        <v/>
      </c>
      <c r="P163" s="24" t="str">
        <f>IF('Simpl. all tex-DT PLYWOOD'!Z166=0,"",'Simpl. all tex-DT PLYWOOD'!Z166)</f>
        <v/>
      </c>
      <c r="Q163" s="352">
        <f t="shared" si="2"/>
        <v>0</v>
      </c>
      <c r="R163" s="16">
        <f>Q163*'Simpl. all tex-DT PLYWOOD'!I166</f>
        <v>0</v>
      </c>
      <c r="S163" s="16">
        <f>Q163*'Simpl. all tex-DT PLYWOOD'!AX166</f>
        <v>0</v>
      </c>
    </row>
    <row r="164" spans="1:19" ht="23.25" customHeight="1">
      <c r="A164" s="23" t="str">
        <f>'Simpl. all tex-DT PLYWOOD'!D167</f>
        <v>SIMPL-7C</v>
      </c>
      <c r="B164" s="482" t="s">
        <v>6196</v>
      </c>
      <c r="C164" s="24" t="str">
        <f>IF('Simpl. all tex-DT PLYWOOD'!M167=0,"",'Simpl. all tex-DT PLYWOOD'!M167)</f>
        <v/>
      </c>
      <c r="D164" s="24" t="str">
        <f>IF('Simpl. all tex-DT PLYWOOD'!N167=0,"",'Simpl. all tex-DT PLYWOOD'!N167)</f>
        <v/>
      </c>
      <c r="E164" s="24" t="str">
        <f>IF('Simpl. all tex-DT PLYWOOD'!O167=0,"",'Simpl. all tex-DT PLYWOOD'!O167)</f>
        <v/>
      </c>
      <c r="F164" s="24" t="str">
        <f>IF('Simpl. all tex-DT PLYWOOD'!P167=0,"",'Simpl. all tex-DT PLYWOOD'!P167)</f>
        <v/>
      </c>
      <c r="G164" s="24" t="str">
        <f>IF('Simpl. all tex-DT PLYWOOD'!Q167=0,"",'Simpl. all tex-DT PLYWOOD'!Q167)</f>
        <v/>
      </c>
      <c r="H164" s="24" t="str">
        <f>IF('Simpl. all tex-DT PLYWOOD'!R167=0,"",'Simpl. all tex-DT PLYWOOD'!R167)</f>
        <v/>
      </c>
      <c r="I164" s="24" t="str">
        <f>IF('Simpl. all tex-DT PLYWOOD'!S167=0,"",'Simpl. all tex-DT PLYWOOD'!S167)</f>
        <v/>
      </c>
      <c r="J164" s="24" t="str">
        <f>IF('Simpl. all tex-DT PLYWOOD'!T167=0,"",'Simpl. all tex-DT PLYWOOD'!T167)</f>
        <v/>
      </c>
      <c r="K164" s="24" t="str">
        <f>IF('Simpl. all tex-DT PLYWOOD'!U167=0,"",'Simpl. all tex-DT PLYWOOD'!U167)</f>
        <v/>
      </c>
      <c r="L164" s="24" t="str">
        <f>IF('Simpl. all tex-DT PLYWOOD'!V167=0,"",'Simpl. all tex-DT PLYWOOD'!V167)</f>
        <v/>
      </c>
      <c r="M164" s="24" t="str">
        <f>IF('Simpl. all tex-DT PLYWOOD'!W167=0,"",'Simpl. all tex-DT PLYWOOD'!W167)</f>
        <v/>
      </c>
      <c r="N164" s="24" t="str">
        <f>IF('Simpl. all tex-DT PLYWOOD'!X167=0,"",'Simpl. all tex-DT PLYWOOD'!X167)</f>
        <v/>
      </c>
      <c r="O164" s="24" t="str">
        <f>IF('Simpl. all tex-DT PLYWOOD'!Y167=0,"",'Simpl. all tex-DT PLYWOOD'!Y167)</f>
        <v/>
      </c>
      <c r="P164" s="24" t="str">
        <f>IF('Simpl. all tex-DT PLYWOOD'!Z167=0,"",'Simpl. all tex-DT PLYWOOD'!Z167)</f>
        <v/>
      </c>
      <c r="Q164" s="352">
        <f t="shared" si="2"/>
        <v>0</v>
      </c>
      <c r="R164" s="16">
        <f>Q164*'Simpl. all tex-DT PLYWOOD'!I167</f>
        <v>0</v>
      </c>
      <c r="S164" s="16">
        <f>Q164*'Simpl. all tex-DT PLYWOOD'!AX167</f>
        <v>0</v>
      </c>
    </row>
    <row r="165" spans="1:19" ht="23.25" customHeight="1">
      <c r="A165" s="23" t="str">
        <f>'Simpl. all tex-DT PLYWOOD'!D168</f>
        <v>SIMPL-7C-T</v>
      </c>
      <c r="B165" s="482" t="s">
        <v>6197</v>
      </c>
      <c r="C165" s="24" t="str">
        <f>IF('Simpl. all tex-DT PLYWOOD'!M168=0,"",'Simpl. all tex-DT PLYWOOD'!M168)</f>
        <v/>
      </c>
      <c r="D165" s="24" t="str">
        <f>IF('Simpl. all tex-DT PLYWOOD'!N168=0,"",'Simpl. all tex-DT PLYWOOD'!N168)</f>
        <v/>
      </c>
      <c r="E165" s="24" t="str">
        <f>IF('Simpl. all tex-DT PLYWOOD'!O168=0,"",'Simpl. all tex-DT PLYWOOD'!O168)</f>
        <v/>
      </c>
      <c r="F165" s="24" t="str">
        <f>IF('Simpl. all tex-DT PLYWOOD'!P168=0,"",'Simpl. all tex-DT PLYWOOD'!P168)</f>
        <v/>
      </c>
      <c r="G165" s="24" t="str">
        <f>IF('Simpl. all tex-DT PLYWOOD'!Q168=0,"",'Simpl. all tex-DT PLYWOOD'!Q168)</f>
        <v/>
      </c>
      <c r="H165" s="24" t="str">
        <f>IF('Simpl. all tex-DT PLYWOOD'!R168=0,"",'Simpl. all tex-DT PLYWOOD'!R168)</f>
        <v/>
      </c>
      <c r="I165" s="24" t="str">
        <f>IF('Simpl. all tex-DT PLYWOOD'!S168=0,"",'Simpl. all tex-DT PLYWOOD'!S168)</f>
        <v/>
      </c>
      <c r="J165" s="24" t="str">
        <f>IF('Simpl. all tex-DT PLYWOOD'!T168=0,"",'Simpl. all tex-DT PLYWOOD'!T168)</f>
        <v/>
      </c>
      <c r="K165" s="24" t="str">
        <f>IF('Simpl. all tex-DT PLYWOOD'!U168=0,"",'Simpl. all tex-DT PLYWOOD'!U168)</f>
        <v/>
      </c>
      <c r="L165" s="24" t="str">
        <f>IF('Simpl. all tex-DT PLYWOOD'!V168=0,"",'Simpl. all tex-DT PLYWOOD'!V168)</f>
        <v/>
      </c>
      <c r="M165" s="24" t="str">
        <f>IF('Simpl. all tex-DT PLYWOOD'!W168=0,"",'Simpl. all tex-DT PLYWOOD'!W168)</f>
        <v/>
      </c>
      <c r="N165" s="24" t="str">
        <f>IF('Simpl. all tex-DT PLYWOOD'!X168=0,"",'Simpl. all tex-DT PLYWOOD'!X168)</f>
        <v/>
      </c>
      <c r="O165" s="24" t="str">
        <f>IF('Simpl. all tex-DT PLYWOOD'!Y168=0,"",'Simpl. all tex-DT PLYWOOD'!Y168)</f>
        <v/>
      </c>
      <c r="P165" s="24" t="str">
        <f>IF('Simpl. all tex-DT PLYWOOD'!Z168=0,"",'Simpl. all tex-DT PLYWOOD'!Z168)</f>
        <v/>
      </c>
      <c r="Q165" s="352">
        <f t="shared" si="2"/>
        <v>0</v>
      </c>
      <c r="R165" s="16">
        <f>Q165*'Simpl. all tex-DT PLYWOOD'!I168</f>
        <v>0</v>
      </c>
      <c r="S165" s="16">
        <f>Q165*'Simpl. all tex-DT PLYWOOD'!AX168</f>
        <v>0</v>
      </c>
    </row>
    <row r="166" spans="1:19" ht="23.25" customHeight="1">
      <c r="A166" s="23" t="str">
        <f>'Simpl. all tex-DT PLYWOOD'!D169</f>
        <v>SIMPL-7D</v>
      </c>
      <c r="B166" s="482" t="s">
        <v>6196</v>
      </c>
      <c r="C166" s="24" t="str">
        <f>IF('Simpl. all tex-DT PLYWOOD'!M169=0,"",'Simpl. all tex-DT PLYWOOD'!M169)</f>
        <v/>
      </c>
      <c r="D166" s="24" t="str">
        <f>IF('Simpl. all tex-DT PLYWOOD'!N169=0,"",'Simpl. all tex-DT PLYWOOD'!N169)</f>
        <v/>
      </c>
      <c r="E166" s="24" t="str">
        <f>IF('Simpl. all tex-DT PLYWOOD'!O169=0,"",'Simpl. all tex-DT PLYWOOD'!O169)</f>
        <v/>
      </c>
      <c r="F166" s="24" t="str">
        <f>IF('Simpl. all tex-DT PLYWOOD'!P169=0,"",'Simpl. all tex-DT PLYWOOD'!P169)</f>
        <v/>
      </c>
      <c r="G166" s="24" t="str">
        <f>IF('Simpl. all tex-DT PLYWOOD'!Q169=0,"",'Simpl. all tex-DT PLYWOOD'!Q169)</f>
        <v/>
      </c>
      <c r="H166" s="24" t="str">
        <f>IF('Simpl. all tex-DT PLYWOOD'!R169=0,"",'Simpl. all tex-DT PLYWOOD'!R169)</f>
        <v/>
      </c>
      <c r="I166" s="24" t="str">
        <f>IF('Simpl. all tex-DT PLYWOOD'!S169=0,"",'Simpl. all tex-DT PLYWOOD'!S169)</f>
        <v/>
      </c>
      <c r="J166" s="24" t="str">
        <f>IF('Simpl. all tex-DT PLYWOOD'!T169=0,"",'Simpl. all tex-DT PLYWOOD'!T169)</f>
        <v/>
      </c>
      <c r="K166" s="24" t="str">
        <f>IF('Simpl. all tex-DT PLYWOOD'!U169=0,"",'Simpl. all tex-DT PLYWOOD'!U169)</f>
        <v/>
      </c>
      <c r="L166" s="24" t="str">
        <f>IF('Simpl. all tex-DT PLYWOOD'!V169=0,"",'Simpl. all tex-DT PLYWOOD'!V169)</f>
        <v/>
      </c>
      <c r="M166" s="24" t="str">
        <f>IF('Simpl. all tex-DT PLYWOOD'!W169=0,"",'Simpl. all tex-DT PLYWOOD'!W169)</f>
        <v/>
      </c>
      <c r="N166" s="24" t="str">
        <f>IF('Simpl. all tex-DT PLYWOOD'!X169=0,"",'Simpl. all tex-DT PLYWOOD'!X169)</f>
        <v/>
      </c>
      <c r="O166" s="24" t="str">
        <f>IF('Simpl. all tex-DT PLYWOOD'!Y169=0,"",'Simpl. all tex-DT PLYWOOD'!Y169)</f>
        <v/>
      </c>
      <c r="P166" s="24" t="str">
        <f>IF('Simpl. all tex-DT PLYWOOD'!Z169=0,"",'Simpl. all tex-DT PLYWOOD'!Z169)</f>
        <v/>
      </c>
      <c r="Q166" s="352">
        <f t="shared" si="2"/>
        <v>0</v>
      </c>
      <c r="R166" s="16">
        <f>Q166*'Simpl. all tex-DT PLYWOOD'!I169</f>
        <v>0</v>
      </c>
      <c r="S166" s="16">
        <f>Q166*'Simpl. all tex-DT PLYWOOD'!AX169</f>
        <v>0</v>
      </c>
    </row>
    <row r="167" spans="1:19" ht="23.25" customHeight="1">
      <c r="A167" s="23" t="str">
        <f>'Simpl. all tex-DT PLYWOOD'!D170</f>
        <v>SIMPL-7D-T</v>
      </c>
      <c r="B167" s="482" t="s">
        <v>6197</v>
      </c>
      <c r="C167" s="24" t="str">
        <f>IF('Simpl. all tex-DT PLYWOOD'!M170=0,"",'Simpl. all tex-DT PLYWOOD'!M170)</f>
        <v/>
      </c>
      <c r="D167" s="24" t="str">
        <f>IF('Simpl. all tex-DT PLYWOOD'!N170=0,"",'Simpl. all tex-DT PLYWOOD'!N170)</f>
        <v/>
      </c>
      <c r="E167" s="24" t="str">
        <f>IF('Simpl. all tex-DT PLYWOOD'!O170=0,"",'Simpl. all tex-DT PLYWOOD'!O170)</f>
        <v/>
      </c>
      <c r="F167" s="24" t="str">
        <f>IF('Simpl. all tex-DT PLYWOOD'!P170=0,"",'Simpl. all tex-DT PLYWOOD'!P170)</f>
        <v/>
      </c>
      <c r="G167" s="24" t="str">
        <f>IF('Simpl. all tex-DT PLYWOOD'!Q170=0,"",'Simpl. all tex-DT PLYWOOD'!Q170)</f>
        <v/>
      </c>
      <c r="H167" s="24" t="str">
        <f>IF('Simpl. all tex-DT PLYWOOD'!R170=0,"",'Simpl. all tex-DT PLYWOOD'!R170)</f>
        <v/>
      </c>
      <c r="I167" s="24" t="str">
        <f>IF('Simpl. all tex-DT PLYWOOD'!S170=0,"",'Simpl. all tex-DT PLYWOOD'!S170)</f>
        <v/>
      </c>
      <c r="J167" s="24" t="str">
        <f>IF('Simpl. all tex-DT PLYWOOD'!T170=0,"",'Simpl. all tex-DT PLYWOOD'!T170)</f>
        <v/>
      </c>
      <c r="K167" s="24" t="str">
        <f>IF('Simpl. all tex-DT PLYWOOD'!U170=0,"",'Simpl. all tex-DT PLYWOOD'!U170)</f>
        <v/>
      </c>
      <c r="L167" s="24" t="str">
        <f>IF('Simpl. all tex-DT PLYWOOD'!V170=0,"",'Simpl. all tex-DT PLYWOOD'!V170)</f>
        <v/>
      </c>
      <c r="M167" s="24" t="str">
        <f>IF('Simpl. all tex-DT PLYWOOD'!W170=0,"",'Simpl. all tex-DT PLYWOOD'!W170)</f>
        <v/>
      </c>
      <c r="N167" s="24" t="str">
        <f>IF('Simpl. all tex-DT PLYWOOD'!X170=0,"",'Simpl. all tex-DT PLYWOOD'!X170)</f>
        <v/>
      </c>
      <c r="O167" s="24" t="str">
        <f>IF('Simpl. all tex-DT PLYWOOD'!Y170=0,"",'Simpl. all tex-DT PLYWOOD'!Y170)</f>
        <v/>
      </c>
      <c r="P167" s="24" t="str">
        <f>IF('Simpl. all tex-DT PLYWOOD'!Z170=0,"",'Simpl. all tex-DT PLYWOOD'!Z170)</f>
        <v/>
      </c>
      <c r="Q167" s="352">
        <f t="shared" si="2"/>
        <v>0</v>
      </c>
      <c r="R167" s="16">
        <f>Q167*'Simpl. all tex-DT PLYWOOD'!I170</f>
        <v>0</v>
      </c>
      <c r="S167" s="16">
        <f>Q167*'Simpl. all tex-DT PLYWOOD'!AX170</f>
        <v>0</v>
      </c>
    </row>
    <row r="168" spans="1:19" ht="23.25" customHeight="1">
      <c r="A168" s="23" t="str">
        <f>'Simpl. all tex-DT PLYWOOD'!D171</f>
        <v>SIMPL-7E</v>
      </c>
      <c r="B168" s="482" t="s">
        <v>6196</v>
      </c>
      <c r="C168" s="24" t="str">
        <f>IF('Simpl. all tex-DT PLYWOOD'!M171=0,"",'Simpl. all tex-DT PLYWOOD'!M171)</f>
        <v/>
      </c>
      <c r="D168" s="24" t="str">
        <f>IF('Simpl. all tex-DT PLYWOOD'!N171=0,"",'Simpl. all tex-DT PLYWOOD'!N171)</f>
        <v/>
      </c>
      <c r="E168" s="24" t="str">
        <f>IF('Simpl. all tex-DT PLYWOOD'!O171=0,"",'Simpl. all tex-DT PLYWOOD'!O171)</f>
        <v/>
      </c>
      <c r="F168" s="24" t="str">
        <f>IF('Simpl. all tex-DT PLYWOOD'!P171=0,"",'Simpl. all tex-DT PLYWOOD'!P171)</f>
        <v/>
      </c>
      <c r="G168" s="24" t="str">
        <f>IF('Simpl. all tex-DT PLYWOOD'!Q171=0,"",'Simpl. all tex-DT PLYWOOD'!Q171)</f>
        <v/>
      </c>
      <c r="H168" s="24" t="str">
        <f>IF('Simpl. all tex-DT PLYWOOD'!R171=0,"",'Simpl. all tex-DT PLYWOOD'!R171)</f>
        <v/>
      </c>
      <c r="I168" s="24" t="str">
        <f>IF('Simpl. all tex-DT PLYWOOD'!S171=0,"",'Simpl. all tex-DT PLYWOOD'!S171)</f>
        <v/>
      </c>
      <c r="J168" s="24" t="str">
        <f>IF('Simpl. all tex-DT PLYWOOD'!T171=0,"",'Simpl. all tex-DT PLYWOOD'!T171)</f>
        <v/>
      </c>
      <c r="K168" s="24" t="str">
        <f>IF('Simpl. all tex-DT PLYWOOD'!U171=0,"",'Simpl. all tex-DT PLYWOOD'!U171)</f>
        <v/>
      </c>
      <c r="L168" s="24" t="str">
        <f>IF('Simpl. all tex-DT PLYWOOD'!V171=0,"",'Simpl. all tex-DT PLYWOOD'!V171)</f>
        <v/>
      </c>
      <c r="M168" s="24" t="str">
        <f>IF('Simpl. all tex-DT PLYWOOD'!W171=0,"",'Simpl. all tex-DT PLYWOOD'!W171)</f>
        <v/>
      </c>
      <c r="N168" s="24" t="str">
        <f>IF('Simpl. all tex-DT PLYWOOD'!X171=0,"",'Simpl. all tex-DT PLYWOOD'!X171)</f>
        <v/>
      </c>
      <c r="O168" s="24" t="str">
        <f>IF('Simpl. all tex-DT PLYWOOD'!Y171=0,"",'Simpl. all tex-DT PLYWOOD'!Y171)</f>
        <v/>
      </c>
      <c r="P168" s="24" t="str">
        <f>IF('Simpl. all tex-DT PLYWOOD'!Z171=0,"",'Simpl. all tex-DT PLYWOOD'!Z171)</f>
        <v/>
      </c>
      <c r="Q168" s="352">
        <f t="shared" si="2"/>
        <v>0</v>
      </c>
      <c r="R168" s="16">
        <f>Q168*'Simpl. all tex-DT PLYWOOD'!I171</f>
        <v>0</v>
      </c>
      <c r="S168" s="16">
        <f>Q168*'Simpl. all tex-DT PLYWOOD'!AX171</f>
        <v>0</v>
      </c>
    </row>
    <row r="169" spans="1:19" ht="23.25" customHeight="1">
      <c r="A169" s="23" t="str">
        <f>'Simpl. all tex-DT PLYWOOD'!D172</f>
        <v>SIMPL-7E-T</v>
      </c>
      <c r="B169" s="482" t="s">
        <v>6197</v>
      </c>
      <c r="C169" s="24" t="str">
        <f>IF('Simpl. all tex-DT PLYWOOD'!M172=0,"",'Simpl. all tex-DT PLYWOOD'!M172)</f>
        <v/>
      </c>
      <c r="D169" s="24" t="str">
        <f>IF('Simpl. all tex-DT PLYWOOD'!N172=0,"",'Simpl. all tex-DT PLYWOOD'!N172)</f>
        <v/>
      </c>
      <c r="E169" s="24" t="str">
        <f>IF('Simpl. all tex-DT PLYWOOD'!O172=0,"",'Simpl. all tex-DT PLYWOOD'!O172)</f>
        <v/>
      </c>
      <c r="F169" s="24" t="str">
        <f>IF('Simpl. all tex-DT PLYWOOD'!P172=0,"",'Simpl. all tex-DT PLYWOOD'!P172)</f>
        <v/>
      </c>
      <c r="G169" s="24" t="str">
        <f>IF('Simpl. all tex-DT PLYWOOD'!Q172=0,"",'Simpl. all tex-DT PLYWOOD'!Q172)</f>
        <v/>
      </c>
      <c r="H169" s="24" t="str">
        <f>IF('Simpl. all tex-DT PLYWOOD'!R172=0,"",'Simpl. all tex-DT PLYWOOD'!R172)</f>
        <v/>
      </c>
      <c r="I169" s="24" t="str">
        <f>IF('Simpl. all tex-DT PLYWOOD'!S172=0,"",'Simpl. all tex-DT PLYWOOD'!S172)</f>
        <v/>
      </c>
      <c r="J169" s="24" t="str">
        <f>IF('Simpl. all tex-DT PLYWOOD'!T172=0,"",'Simpl. all tex-DT PLYWOOD'!T172)</f>
        <v/>
      </c>
      <c r="K169" s="24" t="str">
        <f>IF('Simpl. all tex-DT PLYWOOD'!U172=0,"",'Simpl. all tex-DT PLYWOOD'!U172)</f>
        <v/>
      </c>
      <c r="L169" s="24" t="str">
        <f>IF('Simpl. all tex-DT PLYWOOD'!V172=0,"",'Simpl. all tex-DT PLYWOOD'!V172)</f>
        <v/>
      </c>
      <c r="M169" s="24" t="str">
        <f>IF('Simpl. all tex-DT PLYWOOD'!W172=0,"",'Simpl. all tex-DT PLYWOOD'!W172)</f>
        <v/>
      </c>
      <c r="N169" s="24" t="str">
        <f>IF('Simpl. all tex-DT PLYWOOD'!X172=0,"",'Simpl. all tex-DT PLYWOOD'!X172)</f>
        <v/>
      </c>
      <c r="O169" s="24" t="str">
        <f>IF('Simpl. all tex-DT PLYWOOD'!Y172=0,"",'Simpl. all tex-DT PLYWOOD'!Y172)</f>
        <v/>
      </c>
      <c r="P169" s="24" t="str">
        <f>IF('Simpl. all tex-DT PLYWOOD'!Z172=0,"",'Simpl. all tex-DT PLYWOOD'!Z172)</f>
        <v/>
      </c>
      <c r="Q169" s="352">
        <f t="shared" si="2"/>
        <v>0</v>
      </c>
      <c r="R169" s="16">
        <f>Q169*'Simpl. all tex-DT PLYWOOD'!I172</f>
        <v>0</v>
      </c>
      <c r="S169" s="16">
        <f>Q169*'Simpl. all tex-DT PLYWOOD'!AX172</f>
        <v>0</v>
      </c>
    </row>
    <row r="170" spans="1:19" ht="23.25" customHeight="1">
      <c r="A170" s="23" t="str">
        <f>'Simpl. all tex-DT PLYWOOD'!D173</f>
        <v>SIMPL-7F</v>
      </c>
      <c r="B170" s="482" t="s">
        <v>6196</v>
      </c>
      <c r="C170" s="24" t="str">
        <f>IF('Simpl. all tex-DT PLYWOOD'!M173=0,"",'Simpl. all tex-DT PLYWOOD'!M173)</f>
        <v/>
      </c>
      <c r="D170" s="24" t="str">
        <f>IF('Simpl. all tex-DT PLYWOOD'!N173=0,"",'Simpl. all tex-DT PLYWOOD'!N173)</f>
        <v/>
      </c>
      <c r="E170" s="24" t="str">
        <f>IF('Simpl. all tex-DT PLYWOOD'!O173=0,"",'Simpl. all tex-DT PLYWOOD'!O173)</f>
        <v/>
      </c>
      <c r="F170" s="24" t="str">
        <f>IF('Simpl. all tex-DT PLYWOOD'!P173=0,"",'Simpl. all tex-DT PLYWOOD'!P173)</f>
        <v/>
      </c>
      <c r="G170" s="24" t="str">
        <f>IF('Simpl. all tex-DT PLYWOOD'!Q173=0,"",'Simpl. all tex-DT PLYWOOD'!Q173)</f>
        <v/>
      </c>
      <c r="H170" s="24" t="str">
        <f>IF('Simpl. all tex-DT PLYWOOD'!R173=0,"",'Simpl. all tex-DT PLYWOOD'!R173)</f>
        <v/>
      </c>
      <c r="I170" s="24" t="str">
        <f>IF('Simpl. all tex-DT PLYWOOD'!S173=0,"",'Simpl. all tex-DT PLYWOOD'!S173)</f>
        <v/>
      </c>
      <c r="J170" s="24" t="str">
        <f>IF('Simpl. all tex-DT PLYWOOD'!T173=0,"",'Simpl. all tex-DT PLYWOOD'!T173)</f>
        <v/>
      </c>
      <c r="K170" s="24" t="str">
        <f>IF('Simpl. all tex-DT PLYWOOD'!U173=0,"",'Simpl. all tex-DT PLYWOOD'!U173)</f>
        <v/>
      </c>
      <c r="L170" s="24" t="str">
        <f>IF('Simpl. all tex-DT PLYWOOD'!V173=0,"",'Simpl. all tex-DT PLYWOOD'!V173)</f>
        <v/>
      </c>
      <c r="M170" s="24" t="str">
        <f>IF('Simpl. all tex-DT PLYWOOD'!W173=0,"",'Simpl. all tex-DT PLYWOOD'!W173)</f>
        <v/>
      </c>
      <c r="N170" s="24" t="str">
        <f>IF('Simpl. all tex-DT PLYWOOD'!X173=0,"",'Simpl. all tex-DT PLYWOOD'!X173)</f>
        <v/>
      </c>
      <c r="O170" s="24" t="str">
        <f>IF('Simpl. all tex-DT PLYWOOD'!Y173=0,"",'Simpl. all tex-DT PLYWOOD'!Y173)</f>
        <v/>
      </c>
      <c r="P170" s="24" t="str">
        <f>IF('Simpl. all tex-DT PLYWOOD'!Z173=0,"",'Simpl. all tex-DT PLYWOOD'!Z173)</f>
        <v/>
      </c>
      <c r="Q170" s="352">
        <f t="shared" si="2"/>
        <v>0</v>
      </c>
      <c r="R170" s="16">
        <f>Q170*'Simpl. all tex-DT PLYWOOD'!I173</f>
        <v>0</v>
      </c>
      <c r="S170" s="16">
        <f>Q170*'Simpl. all tex-DT PLYWOOD'!AX173</f>
        <v>0</v>
      </c>
    </row>
    <row r="171" spans="1:19" ht="23.25" customHeight="1">
      <c r="A171" s="23" t="str">
        <f>'Simpl. all tex-DT PLYWOOD'!D174</f>
        <v>SIMPL-7F-T</v>
      </c>
      <c r="B171" s="482" t="s">
        <v>6197</v>
      </c>
      <c r="C171" s="24" t="str">
        <f>IF('Simpl. all tex-DT PLYWOOD'!M174=0,"",'Simpl. all tex-DT PLYWOOD'!M174)</f>
        <v/>
      </c>
      <c r="D171" s="24" t="str">
        <f>IF('Simpl. all tex-DT PLYWOOD'!N174=0,"",'Simpl. all tex-DT PLYWOOD'!N174)</f>
        <v/>
      </c>
      <c r="E171" s="24" t="str">
        <f>IF('Simpl. all tex-DT PLYWOOD'!O174=0,"",'Simpl. all tex-DT PLYWOOD'!O174)</f>
        <v/>
      </c>
      <c r="F171" s="24" t="str">
        <f>IF('Simpl. all tex-DT PLYWOOD'!P174=0,"",'Simpl. all tex-DT PLYWOOD'!P174)</f>
        <v/>
      </c>
      <c r="G171" s="24" t="str">
        <f>IF('Simpl. all tex-DT PLYWOOD'!Q174=0,"",'Simpl. all tex-DT PLYWOOD'!Q174)</f>
        <v/>
      </c>
      <c r="H171" s="24" t="str">
        <f>IF('Simpl. all tex-DT PLYWOOD'!R174=0,"",'Simpl. all tex-DT PLYWOOD'!R174)</f>
        <v/>
      </c>
      <c r="I171" s="24" t="str">
        <f>IF('Simpl. all tex-DT PLYWOOD'!S174=0,"",'Simpl. all tex-DT PLYWOOD'!S174)</f>
        <v/>
      </c>
      <c r="J171" s="24" t="str">
        <f>IF('Simpl. all tex-DT PLYWOOD'!T174=0,"",'Simpl. all tex-DT PLYWOOD'!T174)</f>
        <v/>
      </c>
      <c r="K171" s="24" t="str">
        <f>IF('Simpl. all tex-DT PLYWOOD'!U174=0,"",'Simpl. all tex-DT PLYWOOD'!U174)</f>
        <v/>
      </c>
      <c r="L171" s="24" t="str">
        <f>IF('Simpl. all tex-DT PLYWOOD'!V174=0,"",'Simpl. all tex-DT PLYWOOD'!V174)</f>
        <v/>
      </c>
      <c r="M171" s="24" t="str">
        <f>IF('Simpl. all tex-DT PLYWOOD'!W174=0,"",'Simpl. all tex-DT PLYWOOD'!W174)</f>
        <v/>
      </c>
      <c r="N171" s="24" t="str">
        <f>IF('Simpl. all tex-DT PLYWOOD'!X174=0,"",'Simpl. all tex-DT PLYWOOD'!X174)</f>
        <v/>
      </c>
      <c r="O171" s="24" t="str">
        <f>IF('Simpl. all tex-DT PLYWOOD'!Y174=0,"",'Simpl. all tex-DT PLYWOOD'!Y174)</f>
        <v/>
      </c>
      <c r="P171" s="24" t="str">
        <f>IF('Simpl. all tex-DT PLYWOOD'!Z174=0,"",'Simpl. all tex-DT PLYWOOD'!Z174)</f>
        <v/>
      </c>
      <c r="Q171" s="352">
        <f t="shared" si="2"/>
        <v>0</v>
      </c>
      <c r="R171" s="16">
        <f>Q171*'Simpl. all tex-DT PLYWOOD'!I174</f>
        <v>0</v>
      </c>
      <c r="S171" s="16">
        <f>Q171*'Simpl. all tex-DT PLYWOOD'!AX174</f>
        <v>0</v>
      </c>
    </row>
    <row r="172" spans="1:19" ht="23.25" customHeight="1">
      <c r="A172" s="23" t="str">
        <f>'Simpl. all tex-DT PLYWOOD'!D175</f>
        <v>SIMPL-7G</v>
      </c>
      <c r="B172" s="482" t="s">
        <v>6196</v>
      </c>
      <c r="C172" s="24" t="str">
        <f>IF('Simpl. all tex-DT PLYWOOD'!M175=0,"",'Simpl. all tex-DT PLYWOOD'!M175)</f>
        <v/>
      </c>
      <c r="D172" s="24" t="str">
        <f>IF('Simpl. all tex-DT PLYWOOD'!N175=0,"",'Simpl. all tex-DT PLYWOOD'!N175)</f>
        <v/>
      </c>
      <c r="E172" s="24" t="str">
        <f>IF('Simpl. all tex-DT PLYWOOD'!O175=0,"",'Simpl. all tex-DT PLYWOOD'!O175)</f>
        <v/>
      </c>
      <c r="F172" s="24" t="str">
        <f>IF('Simpl. all tex-DT PLYWOOD'!P175=0,"",'Simpl. all tex-DT PLYWOOD'!P175)</f>
        <v/>
      </c>
      <c r="G172" s="24" t="str">
        <f>IF('Simpl. all tex-DT PLYWOOD'!Q175=0,"",'Simpl. all tex-DT PLYWOOD'!Q175)</f>
        <v/>
      </c>
      <c r="H172" s="24" t="str">
        <f>IF('Simpl. all tex-DT PLYWOOD'!R175=0,"",'Simpl. all tex-DT PLYWOOD'!R175)</f>
        <v/>
      </c>
      <c r="I172" s="24" t="str">
        <f>IF('Simpl. all tex-DT PLYWOOD'!S175=0,"",'Simpl. all tex-DT PLYWOOD'!S175)</f>
        <v/>
      </c>
      <c r="J172" s="24" t="str">
        <f>IF('Simpl. all tex-DT PLYWOOD'!T175=0,"",'Simpl. all tex-DT PLYWOOD'!T175)</f>
        <v/>
      </c>
      <c r="K172" s="24" t="str">
        <f>IF('Simpl. all tex-DT PLYWOOD'!U175=0,"",'Simpl. all tex-DT PLYWOOD'!U175)</f>
        <v/>
      </c>
      <c r="L172" s="24" t="str">
        <f>IF('Simpl. all tex-DT PLYWOOD'!V175=0,"",'Simpl. all tex-DT PLYWOOD'!V175)</f>
        <v/>
      </c>
      <c r="M172" s="24" t="str">
        <f>IF('Simpl. all tex-DT PLYWOOD'!W175=0,"",'Simpl. all tex-DT PLYWOOD'!W175)</f>
        <v/>
      </c>
      <c r="N172" s="24" t="str">
        <f>IF('Simpl. all tex-DT PLYWOOD'!X175=0,"",'Simpl. all tex-DT PLYWOOD'!X175)</f>
        <v/>
      </c>
      <c r="O172" s="24" t="str">
        <f>IF('Simpl. all tex-DT PLYWOOD'!Y175=0,"",'Simpl. all tex-DT PLYWOOD'!Y175)</f>
        <v/>
      </c>
      <c r="P172" s="24" t="str">
        <f>IF('Simpl. all tex-DT PLYWOOD'!Z175=0,"",'Simpl. all tex-DT PLYWOOD'!Z175)</f>
        <v/>
      </c>
      <c r="Q172" s="352">
        <f t="shared" si="2"/>
        <v>0</v>
      </c>
      <c r="R172" s="16">
        <f>Q172*'Simpl. all tex-DT PLYWOOD'!I175</f>
        <v>0</v>
      </c>
      <c r="S172" s="16">
        <f>Q172*'Simpl. all tex-DT PLYWOOD'!AX175</f>
        <v>0</v>
      </c>
    </row>
    <row r="173" spans="1:19" ht="23.25" customHeight="1">
      <c r="A173" s="23" t="str">
        <f>'Simpl. all tex-DT PLYWOOD'!D176</f>
        <v>SIMPL-7G-T</v>
      </c>
      <c r="B173" s="482" t="s">
        <v>6197</v>
      </c>
      <c r="C173" s="24" t="str">
        <f>IF('Simpl. all tex-DT PLYWOOD'!M176=0,"",'Simpl. all tex-DT PLYWOOD'!M176)</f>
        <v/>
      </c>
      <c r="D173" s="24" t="str">
        <f>IF('Simpl. all tex-DT PLYWOOD'!N176=0,"",'Simpl. all tex-DT PLYWOOD'!N176)</f>
        <v/>
      </c>
      <c r="E173" s="24" t="str">
        <f>IF('Simpl. all tex-DT PLYWOOD'!O176=0,"",'Simpl. all tex-DT PLYWOOD'!O176)</f>
        <v/>
      </c>
      <c r="F173" s="24" t="str">
        <f>IF('Simpl. all tex-DT PLYWOOD'!P176=0,"",'Simpl. all tex-DT PLYWOOD'!P176)</f>
        <v/>
      </c>
      <c r="G173" s="24" t="str">
        <f>IF('Simpl. all tex-DT PLYWOOD'!Q176=0,"",'Simpl. all tex-DT PLYWOOD'!Q176)</f>
        <v/>
      </c>
      <c r="H173" s="24" t="str">
        <f>IF('Simpl. all tex-DT PLYWOOD'!R176=0,"",'Simpl. all tex-DT PLYWOOD'!R176)</f>
        <v/>
      </c>
      <c r="I173" s="24" t="str">
        <f>IF('Simpl. all tex-DT PLYWOOD'!S176=0,"",'Simpl. all tex-DT PLYWOOD'!S176)</f>
        <v/>
      </c>
      <c r="J173" s="24" t="str">
        <f>IF('Simpl. all tex-DT PLYWOOD'!T176=0,"",'Simpl. all tex-DT PLYWOOD'!T176)</f>
        <v/>
      </c>
      <c r="K173" s="24" t="str">
        <f>IF('Simpl. all tex-DT PLYWOOD'!U176=0,"",'Simpl. all tex-DT PLYWOOD'!U176)</f>
        <v/>
      </c>
      <c r="L173" s="24" t="str">
        <f>IF('Simpl. all tex-DT PLYWOOD'!V176=0,"",'Simpl. all tex-DT PLYWOOD'!V176)</f>
        <v/>
      </c>
      <c r="M173" s="24" t="str">
        <f>IF('Simpl. all tex-DT PLYWOOD'!W176=0,"",'Simpl. all tex-DT PLYWOOD'!W176)</f>
        <v/>
      </c>
      <c r="N173" s="24" t="str">
        <f>IF('Simpl. all tex-DT PLYWOOD'!X176=0,"",'Simpl. all tex-DT PLYWOOD'!X176)</f>
        <v/>
      </c>
      <c r="O173" s="24" t="str">
        <f>IF('Simpl. all tex-DT PLYWOOD'!Y176=0,"",'Simpl. all tex-DT PLYWOOD'!Y176)</f>
        <v/>
      </c>
      <c r="P173" s="24" t="str">
        <f>IF('Simpl. all tex-DT PLYWOOD'!Z176=0,"",'Simpl. all tex-DT PLYWOOD'!Z176)</f>
        <v/>
      </c>
      <c r="Q173" s="352">
        <f t="shared" si="2"/>
        <v>0</v>
      </c>
      <c r="R173" s="16">
        <f>Q173*'Simpl. all tex-DT PLYWOOD'!I176</f>
        <v>0</v>
      </c>
      <c r="S173" s="16">
        <f>Q173*'Simpl. all tex-DT PLYWOOD'!AX176</f>
        <v>0</v>
      </c>
    </row>
    <row r="174" spans="1:19" ht="23.25" customHeight="1">
      <c r="A174" s="23" t="str">
        <f>'Simpl. all tex-DT PLYWOOD'!D177</f>
        <v>SIMPL-7H</v>
      </c>
      <c r="B174" s="482" t="s">
        <v>6196</v>
      </c>
      <c r="C174" s="24" t="str">
        <f>IF('Simpl. all tex-DT PLYWOOD'!M177=0,"",'Simpl. all tex-DT PLYWOOD'!M177)</f>
        <v/>
      </c>
      <c r="D174" s="24" t="str">
        <f>IF('Simpl. all tex-DT PLYWOOD'!N177=0,"",'Simpl. all tex-DT PLYWOOD'!N177)</f>
        <v/>
      </c>
      <c r="E174" s="24" t="str">
        <f>IF('Simpl. all tex-DT PLYWOOD'!O177=0,"",'Simpl. all tex-DT PLYWOOD'!O177)</f>
        <v/>
      </c>
      <c r="F174" s="24" t="str">
        <f>IF('Simpl. all tex-DT PLYWOOD'!P177=0,"",'Simpl. all tex-DT PLYWOOD'!P177)</f>
        <v/>
      </c>
      <c r="G174" s="24" t="str">
        <f>IF('Simpl. all tex-DT PLYWOOD'!Q177=0,"",'Simpl. all tex-DT PLYWOOD'!Q177)</f>
        <v/>
      </c>
      <c r="H174" s="24" t="str">
        <f>IF('Simpl. all tex-DT PLYWOOD'!R177=0,"",'Simpl. all tex-DT PLYWOOD'!R177)</f>
        <v/>
      </c>
      <c r="I174" s="24" t="str">
        <f>IF('Simpl. all tex-DT PLYWOOD'!S177=0,"",'Simpl. all tex-DT PLYWOOD'!S177)</f>
        <v/>
      </c>
      <c r="J174" s="24" t="str">
        <f>IF('Simpl. all tex-DT PLYWOOD'!T177=0,"",'Simpl. all tex-DT PLYWOOD'!T177)</f>
        <v/>
      </c>
      <c r="K174" s="24" t="str">
        <f>IF('Simpl. all tex-DT PLYWOOD'!U177=0,"",'Simpl. all tex-DT PLYWOOD'!U177)</f>
        <v/>
      </c>
      <c r="L174" s="24" t="str">
        <f>IF('Simpl. all tex-DT PLYWOOD'!V177=0,"",'Simpl. all tex-DT PLYWOOD'!V177)</f>
        <v/>
      </c>
      <c r="M174" s="24" t="str">
        <f>IF('Simpl. all tex-DT PLYWOOD'!W177=0,"",'Simpl. all tex-DT PLYWOOD'!W177)</f>
        <v/>
      </c>
      <c r="N174" s="24" t="str">
        <f>IF('Simpl. all tex-DT PLYWOOD'!X177=0,"",'Simpl. all tex-DT PLYWOOD'!X177)</f>
        <v/>
      </c>
      <c r="O174" s="24" t="str">
        <f>IF('Simpl. all tex-DT PLYWOOD'!Y177=0,"",'Simpl. all tex-DT PLYWOOD'!Y177)</f>
        <v/>
      </c>
      <c r="P174" s="24" t="str">
        <f>IF('Simpl. all tex-DT PLYWOOD'!Z177=0,"",'Simpl. all tex-DT PLYWOOD'!Z177)</f>
        <v/>
      </c>
      <c r="Q174" s="352">
        <f t="shared" si="2"/>
        <v>0</v>
      </c>
      <c r="R174" s="16">
        <f>Q174*'Simpl. all tex-DT PLYWOOD'!I177</f>
        <v>0</v>
      </c>
      <c r="S174" s="16">
        <f>Q174*'Simpl. all tex-DT PLYWOOD'!AX177</f>
        <v>0</v>
      </c>
    </row>
    <row r="175" spans="1:19" ht="23.25" customHeight="1">
      <c r="A175" s="23" t="str">
        <f>'Simpl. all tex-DT PLYWOOD'!D178</f>
        <v>SIMPL-7H-T</v>
      </c>
      <c r="B175" s="482" t="s">
        <v>6197</v>
      </c>
      <c r="C175" s="24" t="str">
        <f>IF('Simpl. all tex-DT PLYWOOD'!M178=0,"",'Simpl. all tex-DT PLYWOOD'!M178)</f>
        <v/>
      </c>
      <c r="D175" s="24" t="str">
        <f>IF('Simpl. all tex-DT PLYWOOD'!N178=0,"",'Simpl. all tex-DT PLYWOOD'!N178)</f>
        <v/>
      </c>
      <c r="E175" s="24" t="str">
        <f>IF('Simpl. all tex-DT PLYWOOD'!O178=0,"",'Simpl. all tex-DT PLYWOOD'!O178)</f>
        <v/>
      </c>
      <c r="F175" s="24" t="str">
        <f>IF('Simpl. all tex-DT PLYWOOD'!P178=0,"",'Simpl. all tex-DT PLYWOOD'!P178)</f>
        <v/>
      </c>
      <c r="G175" s="24" t="str">
        <f>IF('Simpl. all tex-DT PLYWOOD'!Q178=0,"",'Simpl. all tex-DT PLYWOOD'!Q178)</f>
        <v/>
      </c>
      <c r="H175" s="24" t="str">
        <f>IF('Simpl. all tex-DT PLYWOOD'!R178=0,"",'Simpl. all tex-DT PLYWOOD'!R178)</f>
        <v/>
      </c>
      <c r="I175" s="24" t="str">
        <f>IF('Simpl. all tex-DT PLYWOOD'!S178=0,"",'Simpl. all tex-DT PLYWOOD'!S178)</f>
        <v/>
      </c>
      <c r="J175" s="24" t="str">
        <f>IF('Simpl. all tex-DT PLYWOOD'!T178=0,"",'Simpl. all tex-DT PLYWOOD'!T178)</f>
        <v/>
      </c>
      <c r="K175" s="24" t="str">
        <f>IF('Simpl. all tex-DT PLYWOOD'!U178=0,"",'Simpl. all tex-DT PLYWOOD'!U178)</f>
        <v/>
      </c>
      <c r="L175" s="24" t="str">
        <f>IF('Simpl. all tex-DT PLYWOOD'!V178=0,"",'Simpl. all tex-DT PLYWOOD'!V178)</f>
        <v/>
      </c>
      <c r="M175" s="24" t="str">
        <f>IF('Simpl. all tex-DT PLYWOOD'!W178=0,"",'Simpl. all tex-DT PLYWOOD'!W178)</f>
        <v/>
      </c>
      <c r="N175" s="24" t="str">
        <f>IF('Simpl. all tex-DT PLYWOOD'!X178=0,"",'Simpl. all tex-DT PLYWOOD'!X178)</f>
        <v/>
      </c>
      <c r="O175" s="24" t="str">
        <f>IF('Simpl. all tex-DT PLYWOOD'!Y178=0,"",'Simpl. all tex-DT PLYWOOD'!Y178)</f>
        <v/>
      </c>
      <c r="P175" s="24" t="str">
        <f>IF('Simpl. all tex-DT PLYWOOD'!Z178=0,"",'Simpl. all tex-DT PLYWOOD'!Z178)</f>
        <v/>
      </c>
      <c r="Q175" s="352">
        <f t="shared" si="2"/>
        <v>0</v>
      </c>
      <c r="R175" s="16">
        <f>Q175*'Simpl. all tex-DT PLYWOOD'!I178</f>
        <v>0</v>
      </c>
      <c r="S175" s="16">
        <f>Q175*'Simpl. all tex-DT PLYWOOD'!AX178</f>
        <v>0</v>
      </c>
    </row>
    <row r="176" spans="1:19" ht="23.25" customHeight="1">
      <c r="A176" s="23" t="str">
        <f>'Simpl. all tex-DT PLYWOOD'!D179</f>
        <v>SIMPL-7I</v>
      </c>
      <c r="B176" s="482" t="s">
        <v>6196</v>
      </c>
      <c r="C176" s="24" t="str">
        <f>IF('Simpl. all tex-DT PLYWOOD'!M179=0,"",'Simpl. all tex-DT PLYWOOD'!M179)</f>
        <v/>
      </c>
      <c r="D176" s="24" t="str">
        <f>IF('Simpl. all tex-DT PLYWOOD'!N179=0,"",'Simpl. all tex-DT PLYWOOD'!N179)</f>
        <v/>
      </c>
      <c r="E176" s="24" t="str">
        <f>IF('Simpl. all tex-DT PLYWOOD'!O179=0,"",'Simpl. all tex-DT PLYWOOD'!O179)</f>
        <v/>
      </c>
      <c r="F176" s="24" t="str">
        <f>IF('Simpl. all tex-DT PLYWOOD'!P179=0,"",'Simpl. all tex-DT PLYWOOD'!P179)</f>
        <v/>
      </c>
      <c r="G176" s="24" t="str">
        <f>IF('Simpl. all tex-DT PLYWOOD'!Q179=0,"",'Simpl. all tex-DT PLYWOOD'!Q179)</f>
        <v/>
      </c>
      <c r="H176" s="24" t="str">
        <f>IF('Simpl. all tex-DT PLYWOOD'!R179=0,"",'Simpl. all tex-DT PLYWOOD'!R179)</f>
        <v/>
      </c>
      <c r="I176" s="24" t="str">
        <f>IF('Simpl. all tex-DT PLYWOOD'!S179=0,"",'Simpl. all tex-DT PLYWOOD'!S179)</f>
        <v/>
      </c>
      <c r="J176" s="24" t="str">
        <f>IF('Simpl. all tex-DT PLYWOOD'!T179=0,"",'Simpl. all tex-DT PLYWOOD'!T179)</f>
        <v/>
      </c>
      <c r="K176" s="24" t="str">
        <f>IF('Simpl. all tex-DT PLYWOOD'!U179=0,"",'Simpl. all tex-DT PLYWOOD'!U179)</f>
        <v/>
      </c>
      <c r="L176" s="24" t="str">
        <f>IF('Simpl. all tex-DT PLYWOOD'!V179=0,"",'Simpl. all tex-DT PLYWOOD'!V179)</f>
        <v/>
      </c>
      <c r="M176" s="24" t="str">
        <f>IF('Simpl. all tex-DT PLYWOOD'!W179=0,"",'Simpl. all tex-DT PLYWOOD'!W179)</f>
        <v/>
      </c>
      <c r="N176" s="24" t="str">
        <f>IF('Simpl. all tex-DT PLYWOOD'!X179=0,"",'Simpl. all tex-DT PLYWOOD'!X179)</f>
        <v/>
      </c>
      <c r="O176" s="24" t="str">
        <f>IF('Simpl. all tex-DT PLYWOOD'!Y179=0,"",'Simpl. all tex-DT PLYWOOD'!Y179)</f>
        <v/>
      </c>
      <c r="P176" s="24" t="str">
        <f>IF('Simpl. all tex-DT PLYWOOD'!Z179=0,"",'Simpl. all tex-DT PLYWOOD'!Z179)</f>
        <v/>
      </c>
      <c r="Q176" s="352">
        <f t="shared" si="2"/>
        <v>0</v>
      </c>
      <c r="R176" s="16">
        <f>Q176*'Simpl. all tex-DT PLYWOOD'!I179</f>
        <v>0</v>
      </c>
      <c r="S176" s="16">
        <f>Q176*'Simpl. all tex-DT PLYWOOD'!AX179</f>
        <v>0</v>
      </c>
    </row>
    <row r="177" spans="1:19" ht="23.25" customHeight="1">
      <c r="A177" s="23" t="str">
        <f>'Simpl. all tex-DT PLYWOOD'!D180</f>
        <v>SIMPL-7I-T</v>
      </c>
      <c r="B177" s="482" t="s">
        <v>6197</v>
      </c>
      <c r="C177" s="24" t="str">
        <f>IF('Simpl. all tex-DT PLYWOOD'!M180=0,"",'Simpl. all tex-DT PLYWOOD'!M180)</f>
        <v/>
      </c>
      <c r="D177" s="24" t="str">
        <f>IF('Simpl. all tex-DT PLYWOOD'!N180=0,"",'Simpl. all tex-DT PLYWOOD'!N180)</f>
        <v/>
      </c>
      <c r="E177" s="24" t="str">
        <f>IF('Simpl. all tex-DT PLYWOOD'!O180=0,"",'Simpl. all tex-DT PLYWOOD'!O180)</f>
        <v/>
      </c>
      <c r="F177" s="24" t="str">
        <f>IF('Simpl. all tex-DT PLYWOOD'!P180=0,"",'Simpl. all tex-DT PLYWOOD'!P180)</f>
        <v/>
      </c>
      <c r="G177" s="24" t="str">
        <f>IF('Simpl. all tex-DT PLYWOOD'!Q180=0,"",'Simpl. all tex-DT PLYWOOD'!Q180)</f>
        <v/>
      </c>
      <c r="H177" s="24" t="str">
        <f>IF('Simpl. all tex-DT PLYWOOD'!R180=0,"",'Simpl. all tex-DT PLYWOOD'!R180)</f>
        <v/>
      </c>
      <c r="I177" s="24" t="str">
        <f>IF('Simpl. all tex-DT PLYWOOD'!S180=0,"",'Simpl. all tex-DT PLYWOOD'!S180)</f>
        <v/>
      </c>
      <c r="J177" s="24" t="str">
        <f>IF('Simpl. all tex-DT PLYWOOD'!T180=0,"",'Simpl. all tex-DT PLYWOOD'!T180)</f>
        <v/>
      </c>
      <c r="K177" s="24" t="str">
        <f>IF('Simpl. all tex-DT PLYWOOD'!U180=0,"",'Simpl. all tex-DT PLYWOOD'!U180)</f>
        <v/>
      </c>
      <c r="L177" s="24" t="str">
        <f>IF('Simpl. all tex-DT PLYWOOD'!V180=0,"",'Simpl. all tex-DT PLYWOOD'!V180)</f>
        <v/>
      </c>
      <c r="M177" s="24" t="str">
        <f>IF('Simpl. all tex-DT PLYWOOD'!W180=0,"",'Simpl. all tex-DT PLYWOOD'!W180)</f>
        <v/>
      </c>
      <c r="N177" s="24" t="str">
        <f>IF('Simpl. all tex-DT PLYWOOD'!X180=0,"",'Simpl. all tex-DT PLYWOOD'!X180)</f>
        <v/>
      </c>
      <c r="O177" s="24" t="str">
        <f>IF('Simpl. all tex-DT PLYWOOD'!Y180=0,"",'Simpl. all tex-DT PLYWOOD'!Y180)</f>
        <v/>
      </c>
      <c r="P177" s="24" t="str">
        <f>IF('Simpl. all tex-DT PLYWOOD'!Z180=0,"",'Simpl. all tex-DT PLYWOOD'!Z180)</f>
        <v/>
      </c>
      <c r="Q177" s="352">
        <f t="shared" si="2"/>
        <v>0</v>
      </c>
      <c r="R177" s="16">
        <f>Q177*'Simpl. all tex-DT PLYWOOD'!I180</f>
        <v>0</v>
      </c>
      <c r="S177" s="16">
        <f>Q177*'Simpl. all tex-DT PLYWOOD'!AX180</f>
        <v>0</v>
      </c>
    </row>
    <row r="178" spans="1:19" ht="23.25" customHeight="1">
      <c r="A178" s="23" t="str">
        <f>'Simpl. all tex-DT PLYWOOD'!D181</f>
        <v>SIMPL-7J</v>
      </c>
      <c r="B178" s="482" t="s">
        <v>6196</v>
      </c>
      <c r="C178" s="24" t="str">
        <f>IF('Simpl. all tex-DT PLYWOOD'!M181=0,"",'Simpl. all tex-DT PLYWOOD'!M181)</f>
        <v/>
      </c>
      <c r="D178" s="24" t="str">
        <f>IF('Simpl. all tex-DT PLYWOOD'!N181=0,"",'Simpl. all tex-DT PLYWOOD'!N181)</f>
        <v/>
      </c>
      <c r="E178" s="24" t="str">
        <f>IF('Simpl. all tex-DT PLYWOOD'!O181=0,"",'Simpl. all tex-DT PLYWOOD'!O181)</f>
        <v/>
      </c>
      <c r="F178" s="24" t="str">
        <f>IF('Simpl. all tex-DT PLYWOOD'!P181=0,"",'Simpl. all tex-DT PLYWOOD'!P181)</f>
        <v/>
      </c>
      <c r="G178" s="24" t="str">
        <f>IF('Simpl. all tex-DT PLYWOOD'!Q181=0,"",'Simpl. all tex-DT PLYWOOD'!Q181)</f>
        <v/>
      </c>
      <c r="H178" s="24" t="str">
        <f>IF('Simpl. all tex-DT PLYWOOD'!R181=0,"",'Simpl. all tex-DT PLYWOOD'!R181)</f>
        <v/>
      </c>
      <c r="I178" s="24" t="str">
        <f>IF('Simpl. all tex-DT PLYWOOD'!S181=0,"",'Simpl. all tex-DT PLYWOOD'!S181)</f>
        <v/>
      </c>
      <c r="J178" s="24" t="str">
        <f>IF('Simpl. all tex-DT PLYWOOD'!T181=0,"",'Simpl. all tex-DT PLYWOOD'!T181)</f>
        <v/>
      </c>
      <c r="K178" s="24" t="str">
        <f>IF('Simpl. all tex-DT PLYWOOD'!U181=0,"",'Simpl. all tex-DT PLYWOOD'!U181)</f>
        <v/>
      </c>
      <c r="L178" s="24" t="str">
        <f>IF('Simpl. all tex-DT PLYWOOD'!V181=0,"",'Simpl. all tex-DT PLYWOOD'!V181)</f>
        <v/>
      </c>
      <c r="M178" s="24" t="str">
        <f>IF('Simpl. all tex-DT PLYWOOD'!W181=0,"",'Simpl. all tex-DT PLYWOOD'!W181)</f>
        <v/>
      </c>
      <c r="N178" s="24" t="str">
        <f>IF('Simpl. all tex-DT PLYWOOD'!X181=0,"",'Simpl. all tex-DT PLYWOOD'!X181)</f>
        <v/>
      </c>
      <c r="O178" s="24" t="str">
        <f>IF('Simpl. all tex-DT PLYWOOD'!Y181=0,"",'Simpl. all tex-DT PLYWOOD'!Y181)</f>
        <v/>
      </c>
      <c r="P178" s="24" t="str">
        <f>IF('Simpl. all tex-DT PLYWOOD'!Z181=0,"",'Simpl. all tex-DT PLYWOOD'!Z181)</f>
        <v/>
      </c>
      <c r="Q178" s="352">
        <f t="shared" si="2"/>
        <v>0</v>
      </c>
      <c r="R178" s="16">
        <f>Q178*'Simpl. all tex-DT PLYWOOD'!I181</f>
        <v>0</v>
      </c>
      <c r="S178" s="16">
        <f>Q178*'Simpl. all tex-DT PLYWOOD'!AX181</f>
        <v>0</v>
      </c>
    </row>
    <row r="179" spans="1:19" ht="23.25" customHeight="1">
      <c r="A179" s="23" t="str">
        <f>'Simpl. all tex-DT PLYWOOD'!D182</f>
        <v>SIMPL-7J-T</v>
      </c>
      <c r="B179" s="482" t="s">
        <v>6197</v>
      </c>
      <c r="C179" s="24" t="str">
        <f>IF('Simpl. all tex-DT PLYWOOD'!M182=0,"",'Simpl. all tex-DT PLYWOOD'!M182)</f>
        <v/>
      </c>
      <c r="D179" s="24" t="str">
        <f>IF('Simpl. all tex-DT PLYWOOD'!N182=0,"",'Simpl. all tex-DT PLYWOOD'!N182)</f>
        <v/>
      </c>
      <c r="E179" s="24" t="str">
        <f>IF('Simpl. all tex-DT PLYWOOD'!O182=0,"",'Simpl. all tex-DT PLYWOOD'!O182)</f>
        <v/>
      </c>
      <c r="F179" s="24" t="str">
        <f>IF('Simpl. all tex-DT PLYWOOD'!P182=0,"",'Simpl. all tex-DT PLYWOOD'!P182)</f>
        <v/>
      </c>
      <c r="G179" s="24" t="str">
        <f>IF('Simpl. all tex-DT PLYWOOD'!Q182=0,"",'Simpl. all tex-DT PLYWOOD'!Q182)</f>
        <v/>
      </c>
      <c r="H179" s="24" t="str">
        <f>IF('Simpl. all tex-DT PLYWOOD'!R182=0,"",'Simpl. all tex-DT PLYWOOD'!R182)</f>
        <v/>
      </c>
      <c r="I179" s="24" t="str">
        <f>IF('Simpl. all tex-DT PLYWOOD'!S182=0,"",'Simpl. all tex-DT PLYWOOD'!S182)</f>
        <v/>
      </c>
      <c r="J179" s="24" t="str">
        <f>IF('Simpl. all tex-DT PLYWOOD'!T182=0,"",'Simpl. all tex-DT PLYWOOD'!T182)</f>
        <v/>
      </c>
      <c r="K179" s="24" t="str">
        <f>IF('Simpl. all tex-DT PLYWOOD'!U182=0,"",'Simpl. all tex-DT PLYWOOD'!U182)</f>
        <v/>
      </c>
      <c r="L179" s="24" t="str">
        <f>IF('Simpl. all tex-DT PLYWOOD'!V182=0,"",'Simpl. all tex-DT PLYWOOD'!V182)</f>
        <v/>
      </c>
      <c r="M179" s="24" t="str">
        <f>IF('Simpl. all tex-DT PLYWOOD'!W182=0,"",'Simpl. all tex-DT PLYWOOD'!W182)</f>
        <v/>
      </c>
      <c r="N179" s="24" t="str">
        <f>IF('Simpl. all tex-DT PLYWOOD'!X182=0,"",'Simpl. all tex-DT PLYWOOD'!X182)</f>
        <v/>
      </c>
      <c r="O179" s="24" t="str">
        <f>IF('Simpl. all tex-DT PLYWOOD'!Y182=0,"",'Simpl. all tex-DT PLYWOOD'!Y182)</f>
        <v/>
      </c>
      <c r="P179" s="24" t="str">
        <f>IF('Simpl. all tex-DT PLYWOOD'!Z182=0,"",'Simpl. all tex-DT PLYWOOD'!Z182)</f>
        <v/>
      </c>
      <c r="Q179" s="352">
        <f t="shared" si="2"/>
        <v>0</v>
      </c>
      <c r="R179" s="16">
        <f>Q179*'Simpl. all tex-DT PLYWOOD'!I182</f>
        <v>0</v>
      </c>
      <c r="S179" s="16">
        <f>Q179*'Simpl. all tex-DT PLYWOOD'!AX182</f>
        <v>0</v>
      </c>
    </row>
    <row r="180" spans="1:19" ht="23.25" customHeight="1">
      <c r="A180" s="23" t="str">
        <f>'Simpl. all tex-DT PLYWOOD'!D183</f>
        <v>SIMPL-7K</v>
      </c>
      <c r="B180" s="482" t="s">
        <v>6196</v>
      </c>
      <c r="C180" s="24" t="str">
        <f>IF('Simpl. all tex-DT PLYWOOD'!M183=0,"",'Simpl. all tex-DT PLYWOOD'!M183)</f>
        <v/>
      </c>
      <c r="D180" s="24" t="str">
        <f>IF('Simpl. all tex-DT PLYWOOD'!N183=0,"",'Simpl. all tex-DT PLYWOOD'!N183)</f>
        <v/>
      </c>
      <c r="E180" s="24" t="str">
        <f>IF('Simpl. all tex-DT PLYWOOD'!O183=0,"",'Simpl. all tex-DT PLYWOOD'!O183)</f>
        <v/>
      </c>
      <c r="F180" s="24" t="str">
        <f>IF('Simpl. all tex-DT PLYWOOD'!P183=0,"",'Simpl. all tex-DT PLYWOOD'!P183)</f>
        <v/>
      </c>
      <c r="G180" s="24" t="str">
        <f>IF('Simpl. all tex-DT PLYWOOD'!Q183=0,"",'Simpl. all tex-DT PLYWOOD'!Q183)</f>
        <v/>
      </c>
      <c r="H180" s="24" t="str">
        <f>IF('Simpl. all tex-DT PLYWOOD'!R183=0,"",'Simpl. all tex-DT PLYWOOD'!R183)</f>
        <v/>
      </c>
      <c r="I180" s="24" t="str">
        <f>IF('Simpl. all tex-DT PLYWOOD'!S183=0,"",'Simpl. all tex-DT PLYWOOD'!S183)</f>
        <v/>
      </c>
      <c r="J180" s="24" t="str">
        <f>IF('Simpl. all tex-DT PLYWOOD'!T183=0,"",'Simpl. all tex-DT PLYWOOD'!T183)</f>
        <v/>
      </c>
      <c r="K180" s="24" t="str">
        <f>IF('Simpl. all tex-DT PLYWOOD'!U183=0,"",'Simpl. all tex-DT PLYWOOD'!U183)</f>
        <v/>
      </c>
      <c r="L180" s="24" t="str">
        <f>IF('Simpl. all tex-DT PLYWOOD'!V183=0,"",'Simpl. all tex-DT PLYWOOD'!V183)</f>
        <v/>
      </c>
      <c r="M180" s="24" t="str">
        <f>IF('Simpl. all tex-DT PLYWOOD'!W183=0,"",'Simpl. all tex-DT PLYWOOD'!W183)</f>
        <v/>
      </c>
      <c r="N180" s="24" t="str">
        <f>IF('Simpl. all tex-DT PLYWOOD'!X183=0,"",'Simpl. all tex-DT PLYWOOD'!X183)</f>
        <v/>
      </c>
      <c r="O180" s="24" t="str">
        <f>IF('Simpl. all tex-DT PLYWOOD'!Y183=0,"",'Simpl. all tex-DT PLYWOOD'!Y183)</f>
        <v/>
      </c>
      <c r="P180" s="24" t="str">
        <f>IF('Simpl. all tex-DT PLYWOOD'!Z183=0,"",'Simpl. all tex-DT PLYWOOD'!Z183)</f>
        <v/>
      </c>
      <c r="Q180" s="352">
        <f t="shared" si="2"/>
        <v>0</v>
      </c>
      <c r="R180" s="16">
        <f>Q180*'Simpl. all tex-DT PLYWOOD'!I183</f>
        <v>0</v>
      </c>
      <c r="S180" s="16">
        <f>Q180*'Simpl. all tex-DT PLYWOOD'!AX183</f>
        <v>0</v>
      </c>
    </row>
    <row r="181" spans="1:19" ht="23.25" customHeight="1">
      <c r="A181" s="23" t="str">
        <f>'Simpl. all tex-DT PLYWOOD'!D184</f>
        <v>SIMPL-7K-T</v>
      </c>
      <c r="B181" s="482" t="s">
        <v>6197</v>
      </c>
      <c r="C181" s="24" t="str">
        <f>IF('Simpl. all tex-DT PLYWOOD'!M184=0,"",'Simpl. all tex-DT PLYWOOD'!M184)</f>
        <v/>
      </c>
      <c r="D181" s="24" t="str">
        <f>IF('Simpl. all tex-DT PLYWOOD'!N184=0,"",'Simpl. all tex-DT PLYWOOD'!N184)</f>
        <v/>
      </c>
      <c r="E181" s="24" t="str">
        <f>IF('Simpl. all tex-DT PLYWOOD'!O184=0,"",'Simpl. all tex-DT PLYWOOD'!O184)</f>
        <v/>
      </c>
      <c r="F181" s="24" t="str">
        <f>IF('Simpl. all tex-DT PLYWOOD'!P184=0,"",'Simpl. all tex-DT PLYWOOD'!P184)</f>
        <v/>
      </c>
      <c r="G181" s="24" t="str">
        <f>IF('Simpl. all tex-DT PLYWOOD'!Q184=0,"",'Simpl. all tex-DT PLYWOOD'!Q184)</f>
        <v/>
      </c>
      <c r="H181" s="24" t="str">
        <f>IF('Simpl. all tex-DT PLYWOOD'!R184=0,"",'Simpl. all tex-DT PLYWOOD'!R184)</f>
        <v/>
      </c>
      <c r="I181" s="24" t="str">
        <f>IF('Simpl. all tex-DT PLYWOOD'!S184=0,"",'Simpl. all tex-DT PLYWOOD'!S184)</f>
        <v/>
      </c>
      <c r="J181" s="24" t="str">
        <f>IF('Simpl. all tex-DT PLYWOOD'!T184=0,"",'Simpl. all tex-DT PLYWOOD'!T184)</f>
        <v/>
      </c>
      <c r="K181" s="24" t="str">
        <f>IF('Simpl. all tex-DT PLYWOOD'!U184=0,"",'Simpl. all tex-DT PLYWOOD'!U184)</f>
        <v/>
      </c>
      <c r="L181" s="24" t="str">
        <f>IF('Simpl. all tex-DT PLYWOOD'!V184=0,"",'Simpl. all tex-DT PLYWOOD'!V184)</f>
        <v/>
      </c>
      <c r="M181" s="24" t="str">
        <f>IF('Simpl. all tex-DT PLYWOOD'!W184=0,"",'Simpl. all tex-DT PLYWOOD'!W184)</f>
        <v/>
      </c>
      <c r="N181" s="24" t="str">
        <f>IF('Simpl. all tex-DT PLYWOOD'!X184=0,"",'Simpl. all tex-DT PLYWOOD'!X184)</f>
        <v/>
      </c>
      <c r="O181" s="24" t="str">
        <f>IF('Simpl. all tex-DT PLYWOOD'!Y184=0,"",'Simpl. all tex-DT PLYWOOD'!Y184)</f>
        <v/>
      </c>
      <c r="P181" s="24" t="str">
        <f>IF('Simpl. all tex-DT PLYWOOD'!Z184=0,"",'Simpl. all tex-DT PLYWOOD'!Z184)</f>
        <v/>
      </c>
      <c r="Q181" s="352">
        <f t="shared" si="2"/>
        <v>0</v>
      </c>
      <c r="R181" s="16">
        <f>Q181*'Simpl. all tex-DT PLYWOOD'!I184</f>
        <v>0</v>
      </c>
      <c r="S181" s="16">
        <f>Q181*'Simpl. all tex-DT PLYWOOD'!AX184</f>
        <v>0</v>
      </c>
    </row>
    <row r="182" spans="1:19" ht="23.25" customHeight="1">
      <c r="A182" s="23" t="str">
        <f>'Simpl. all tex-DT PLYWOOD'!D185</f>
        <v>SIMPL-7L</v>
      </c>
      <c r="B182" s="482" t="s">
        <v>6196</v>
      </c>
      <c r="C182" s="24" t="str">
        <f>IF('Simpl. all tex-DT PLYWOOD'!M185=0,"",'Simpl. all tex-DT PLYWOOD'!M185)</f>
        <v/>
      </c>
      <c r="D182" s="24" t="str">
        <f>IF('Simpl. all tex-DT PLYWOOD'!N185=0,"",'Simpl. all tex-DT PLYWOOD'!N185)</f>
        <v/>
      </c>
      <c r="E182" s="24" t="str">
        <f>IF('Simpl. all tex-DT PLYWOOD'!O185=0,"",'Simpl. all tex-DT PLYWOOD'!O185)</f>
        <v/>
      </c>
      <c r="F182" s="24" t="str">
        <f>IF('Simpl. all tex-DT PLYWOOD'!P185=0,"",'Simpl. all tex-DT PLYWOOD'!P185)</f>
        <v/>
      </c>
      <c r="G182" s="24" t="str">
        <f>IF('Simpl. all tex-DT PLYWOOD'!Q185=0,"",'Simpl. all tex-DT PLYWOOD'!Q185)</f>
        <v/>
      </c>
      <c r="H182" s="24" t="str">
        <f>IF('Simpl. all tex-DT PLYWOOD'!R185=0,"",'Simpl. all tex-DT PLYWOOD'!R185)</f>
        <v/>
      </c>
      <c r="I182" s="24" t="str">
        <f>IF('Simpl. all tex-DT PLYWOOD'!S185=0,"",'Simpl. all tex-DT PLYWOOD'!S185)</f>
        <v/>
      </c>
      <c r="J182" s="24" t="str">
        <f>IF('Simpl. all tex-DT PLYWOOD'!T185=0,"",'Simpl. all tex-DT PLYWOOD'!T185)</f>
        <v/>
      </c>
      <c r="K182" s="24" t="str">
        <f>IF('Simpl. all tex-DT PLYWOOD'!U185=0,"",'Simpl. all tex-DT PLYWOOD'!U185)</f>
        <v/>
      </c>
      <c r="L182" s="24" t="str">
        <f>IF('Simpl. all tex-DT PLYWOOD'!V185=0,"",'Simpl. all tex-DT PLYWOOD'!V185)</f>
        <v/>
      </c>
      <c r="M182" s="24" t="str">
        <f>IF('Simpl. all tex-DT PLYWOOD'!W185=0,"",'Simpl. all tex-DT PLYWOOD'!W185)</f>
        <v/>
      </c>
      <c r="N182" s="24" t="str">
        <f>IF('Simpl. all tex-DT PLYWOOD'!X185=0,"",'Simpl. all tex-DT PLYWOOD'!X185)</f>
        <v/>
      </c>
      <c r="O182" s="24" t="str">
        <f>IF('Simpl. all tex-DT PLYWOOD'!Y185=0,"",'Simpl. all tex-DT PLYWOOD'!Y185)</f>
        <v/>
      </c>
      <c r="P182" s="24" t="str">
        <f>IF('Simpl. all tex-DT PLYWOOD'!Z185=0,"",'Simpl. all tex-DT PLYWOOD'!Z185)</f>
        <v/>
      </c>
      <c r="Q182" s="352">
        <f t="shared" si="2"/>
        <v>0</v>
      </c>
      <c r="R182" s="16">
        <f>Q182*'Simpl. all tex-DT PLYWOOD'!I185</f>
        <v>0</v>
      </c>
      <c r="S182" s="16">
        <f>Q182*'Simpl. all tex-DT PLYWOOD'!AX185</f>
        <v>0</v>
      </c>
    </row>
    <row r="183" spans="1:19" ht="23.25" customHeight="1">
      <c r="A183" s="23" t="str">
        <f>'Simpl. all tex-DT PLYWOOD'!D186</f>
        <v>SIMPL-7L-T</v>
      </c>
      <c r="B183" s="482" t="s">
        <v>6197</v>
      </c>
      <c r="C183" s="24" t="str">
        <f>IF('Simpl. all tex-DT PLYWOOD'!M186=0,"",'Simpl. all tex-DT PLYWOOD'!M186)</f>
        <v/>
      </c>
      <c r="D183" s="24" t="str">
        <f>IF('Simpl. all tex-DT PLYWOOD'!N186=0,"",'Simpl. all tex-DT PLYWOOD'!N186)</f>
        <v/>
      </c>
      <c r="E183" s="24" t="str">
        <f>IF('Simpl. all tex-DT PLYWOOD'!O186=0,"",'Simpl. all tex-DT PLYWOOD'!O186)</f>
        <v/>
      </c>
      <c r="F183" s="24" t="str">
        <f>IF('Simpl. all tex-DT PLYWOOD'!P186=0,"",'Simpl. all tex-DT PLYWOOD'!P186)</f>
        <v/>
      </c>
      <c r="G183" s="24" t="str">
        <f>IF('Simpl. all tex-DT PLYWOOD'!Q186=0,"",'Simpl. all tex-DT PLYWOOD'!Q186)</f>
        <v/>
      </c>
      <c r="H183" s="24" t="str">
        <f>IF('Simpl. all tex-DT PLYWOOD'!R186=0,"",'Simpl. all tex-DT PLYWOOD'!R186)</f>
        <v/>
      </c>
      <c r="I183" s="24" t="str">
        <f>IF('Simpl. all tex-DT PLYWOOD'!S186=0,"",'Simpl. all tex-DT PLYWOOD'!S186)</f>
        <v/>
      </c>
      <c r="J183" s="24" t="str">
        <f>IF('Simpl. all tex-DT PLYWOOD'!T186=0,"",'Simpl. all tex-DT PLYWOOD'!T186)</f>
        <v/>
      </c>
      <c r="K183" s="24" t="str">
        <f>IF('Simpl. all tex-DT PLYWOOD'!U186=0,"",'Simpl. all tex-DT PLYWOOD'!U186)</f>
        <v/>
      </c>
      <c r="L183" s="24" t="str">
        <f>IF('Simpl. all tex-DT PLYWOOD'!V186=0,"",'Simpl. all tex-DT PLYWOOD'!V186)</f>
        <v/>
      </c>
      <c r="M183" s="24" t="str">
        <f>IF('Simpl. all tex-DT PLYWOOD'!W186=0,"",'Simpl. all tex-DT PLYWOOD'!W186)</f>
        <v/>
      </c>
      <c r="N183" s="24" t="str">
        <f>IF('Simpl. all tex-DT PLYWOOD'!X186=0,"",'Simpl. all tex-DT PLYWOOD'!X186)</f>
        <v/>
      </c>
      <c r="O183" s="24" t="str">
        <f>IF('Simpl. all tex-DT PLYWOOD'!Y186=0,"",'Simpl. all tex-DT PLYWOOD'!Y186)</f>
        <v/>
      </c>
      <c r="P183" s="24" t="str">
        <f>IF('Simpl. all tex-DT PLYWOOD'!Z186=0,"",'Simpl. all tex-DT PLYWOOD'!Z186)</f>
        <v/>
      </c>
      <c r="Q183" s="352">
        <f t="shared" si="2"/>
        <v>0</v>
      </c>
      <c r="R183" s="16">
        <f>Q183*'Simpl. all tex-DT PLYWOOD'!I186</f>
        <v>0</v>
      </c>
      <c r="S183" s="16">
        <f>Q183*'Simpl. all tex-DT PLYWOOD'!AX186</f>
        <v>0</v>
      </c>
    </row>
    <row r="184" spans="1:19" ht="23.25" customHeight="1">
      <c r="A184" s="23" t="str">
        <f>'Simpl. all tex-DT PLYWOOD'!D187</f>
        <v>SIMPL-7M</v>
      </c>
      <c r="B184" s="482" t="s">
        <v>6196</v>
      </c>
      <c r="C184" s="24" t="str">
        <f>IF('Simpl. all tex-DT PLYWOOD'!M187=0,"",'Simpl. all tex-DT PLYWOOD'!M187)</f>
        <v/>
      </c>
      <c r="D184" s="24" t="str">
        <f>IF('Simpl. all tex-DT PLYWOOD'!N187=0,"",'Simpl. all tex-DT PLYWOOD'!N187)</f>
        <v/>
      </c>
      <c r="E184" s="24" t="str">
        <f>IF('Simpl. all tex-DT PLYWOOD'!O187=0,"",'Simpl. all tex-DT PLYWOOD'!O187)</f>
        <v/>
      </c>
      <c r="F184" s="24" t="str">
        <f>IF('Simpl. all tex-DT PLYWOOD'!P187=0,"",'Simpl. all tex-DT PLYWOOD'!P187)</f>
        <v/>
      </c>
      <c r="G184" s="24" t="str">
        <f>IF('Simpl. all tex-DT PLYWOOD'!Q187=0,"",'Simpl. all tex-DT PLYWOOD'!Q187)</f>
        <v/>
      </c>
      <c r="H184" s="24" t="str">
        <f>IF('Simpl. all tex-DT PLYWOOD'!R187=0,"",'Simpl. all tex-DT PLYWOOD'!R187)</f>
        <v/>
      </c>
      <c r="I184" s="24" t="str">
        <f>IF('Simpl. all tex-DT PLYWOOD'!S187=0,"",'Simpl. all tex-DT PLYWOOD'!S187)</f>
        <v/>
      </c>
      <c r="J184" s="24" t="str">
        <f>IF('Simpl. all tex-DT PLYWOOD'!T187=0,"",'Simpl. all tex-DT PLYWOOD'!T187)</f>
        <v/>
      </c>
      <c r="K184" s="24" t="str">
        <f>IF('Simpl. all tex-DT PLYWOOD'!U187=0,"",'Simpl. all tex-DT PLYWOOD'!U187)</f>
        <v/>
      </c>
      <c r="L184" s="24" t="str">
        <f>IF('Simpl. all tex-DT PLYWOOD'!V187=0,"",'Simpl. all tex-DT PLYWOOD'!V187)</f>
        <v/>
      </c>
      <c r="M184" s="24" t="str">
        <f>IF('Simpl. all tex-DT PLYWOOD'!W187=0,"",'Simpl. all tex-DT PLYWOOD'!W187)</f>
        <v/>
      </c>
      <c r="N184" s="24" t="str">
        <f>IF('Simpl. all tex-DT PLYWOOD'!X187=0,"",'Simpl. all tex-DT PLYWOOD'!X187)</f>
        <v/>
      </c>
      <c r="O184" s="24" t="str">
        <f>IF('Simpl. all tex-DT PLYWOOD'!Y187=0,"",'Simpl. all tex-DT PLYWOOD'!Y187)</f>
        <v/>
      </c>
      <c r="P184" s="24" t="str">
        <f>IF('Simpl. all tex-DT PLYWOOD'!Z187=0,"",'Simpl. all tex-DT PLYWOOD'!Z187)</f>
        <v/>
      </c>
      <c r="Q184" s="352">
        <f t="shared" si="2"/>
        <v>0</v>
      </c>
      <c r="R184" s="16">
        <f>Q184*'Simpl. all tex-DT PLYWOOD'!I187</f>
        <v>0</v>
      </c>
      <c r="S184" s="16">
        <f>Q184*'Simpl. all tex-DT PLYWOOD'!AX187</f>
        <v>0</v>
      </c>
    </row>
    <row r="185" spans="1:19" ht="23.25" customHeight="1">
      <c r="A185" s="23" t="str">
        <f>'Simpl. all tex-DT PLYWOOD'!D188</f>
        <v>SIMPL-7M-T</v>
      </c>
      <c r="B185" s="482" t="s">
        <v>6197</v>
      </c>
      <c r="C185" s="24" t="str">
        <f>IF('Simpl. all tex-DT PLYWOOD'!M188=0,"",'Simpl. all tex-DT PLYWOOD'!M188)</f>
        <v/>
      </c>
      <c r="D185" s="24" t="str">
        <f>IF('Simpl. all tex-DT PLYWOOD'!N188=0,"",'Simpl. all tex-DT PLYWOOD'!N188)</f>
        <v/>
      </c>
      <c r="E185" s="24" t="str">
        <f>IF('Simpl. all tex-DT PLYWOOD'!O188=0,"",'Simpl. all tex-DT PLYWOOD'!O188)</f>
        <v/>
      </c>
      <c r="F185" s="24" t="str">
        <f>IF('Simpl. all tex-DT PLYWOOD'!P188=0,"",'Simpl. all tex-DT PLYWOOD'!P188)</f>
        <v/>
      </c>
      <c r="G185" s="24" t="str">
        <f>IF('Simpl. all tex-DT PLYWOOD'!Q188=0,"",'Simpl. all tex-DT PLYWOOD'!Q188)</f>
        <v/>
      </c>
      <c r="H185" s="24" t="str">
        <f>IF('Simpl. all tex-DT PLYWOOD'!R188=0,"",'Simpl. all tex-DT PLYWOOD'!R188)</f>
        <v/>
      </c>
      <c r="I185" s="24" t="str">
        <f>IF('Simpl. all tex-DT PLYWOOD'!S188=0,"",'Simpl. all tex-DT PLYWOOD'!S188)</f>
        <v/>
      </c>
      <c r="J185" s="24" t="str">
        <f>IF('Simpl. all tex-DT PLYWOOD'!T188=0,"",'Simpl. all tex-DT PLYWOOD'!T188)</f>
        <v/>
      </c>
      <c r="K185" s="24" t="str">
        <f>IF('Simpl. all tex-DT PLYWOOD'!U188=0,"",'Simpl. all tex-DT PLYWOOD'!U188)</f>
        <v/>
      </c>
      <c r="L185" s="24" t="str">
        <f>IF('Simpl. all tex-DT PLYWOOD'!V188=0,"",'Simpl. all tex-DT PLYWOOD'!V188)</f>
        <v/>
      </c>
      <c r="M185" s="24" t="str">
        <f>IF('Simpl. all tex-DT PLYWOOD'!W188=0,"",'Simpl. all tex-DT PLYWOOD'!W188)</f>
        <v/>
      </c>
      <c r="N185" s="24" t="str">
        <f>IF('Simpl. all tex-DT PLYWOOD'!X188=0,"",'Simpl. all tex-DT PLYWOOD'!X188)</f>
        <v/>
      </c>
      <c r="O185" s="24" t="str">
        <f>IF('Simpl. all tex-DT PLYWOOD'!Y188=0,"",'Simpl. all tex-DT PLYWOOD'!Y188)</f>
        <v/>
      </c>
      <c r="P185" s="24" t="str">
        <f>IF('Simpl. all tex-DT PLYWOOD'!Z188=0,"",'Simpl. all tex-DT PLYWOOD'!Z188)</f>
        <v/>
      </c>
      <c r="Q185" s="352">
        <f t="shared" si="2"/>
        <v>0</v>
      </c>
      <c r="R185" s="16">
        <f>Q185*'Simpl. all tex-DT PLYWOOD'!I188</f>
        <v>0</v>
      </c>
      <c r="S185" s="16">
        <f>Q185*'Simpl. all tex-DT PLYWOOD'!AX188</f>
        <v>0</v>
      </c>
    </row>
    <row r="186" spans="1:19" ht="23.25" customHeight="1">
      <c r="A186" s="23" t="str">
        <f>'Simpl. all tex-DT PLYWOOD'!D189</f>
        <v>SIMPL-7N</v>
      </c>
      <c r="B186" s="482" t="s">
        <v>6196</v>
      </c>
      <c r="C186" s="24" t="str">
        <f>IF('Simpl. all tex-DT PLYWOOD'!M189=0,"",'Simpl. all tex-DT PLYWOOD'!M189)</f>
        <v/>
      </c>
      <c r="D186" s="24" t="str">
        <f>IF('Simpl. all tex-DT PLYWOOD'!N189=0,"",'Simpl. all tex-DT PLYWOOD'!N189)</f>
        <v/>
      </c>
      <c r="E186" s="24" t="str">
        <f>IF('Simpl. all tex-DT PLYWOOD'!O189=0,"",'Simpl. all tex-DT PLYWOOD'!O189)</f>
        <v/>
      </c>
      <c r="F186" s="24" t="str">
        <f>IF('Simpl. all tex-DT PLYWOOD'!P189=0,"",'Simpl. all tex-DT PLYWOOD'!P189)</f>
        <v/>
      </c>
      <c r="G186" s="24" t="str">
        <f>IF('Simpl. all tex-DT PLYWOOD'!Q189=0,"",'Simpl. all tex-DT PLYWOOD'!Q189)</f>
        <v/>
      </c>
      <c r="H186" s="24" t="str">
        <f>IF('Simpl. all tex-DT PLYWOOD'!R189=0,"",'Simpl. all tex-DT PLYWOOD'!R189)</f>
        <v/>
      </c>
      <c r="I186" s="24" t="str">
        <f>IF('Simpl. all tex-DT PLYWOOD'!S189=0,"",'Simpl. all tex-DT PLYWOOD'!S189)</f>
        <v/>
      </c>
      <c r="J186" s="24" t="str">
        <f>IF('Simpl. all tex-DT PLYWOOD'!T189=0,"",'Simpl. all tex-DT PLYWOOD'!T189)</f>
        <v/>
      </c>
      <c r="K186" s="24" t="str">
        <f>IF('Simpl. all tex-DT PLYWOOD'!U189=0,"",'Simpl. all tex-DT PLYWOOD'!U189)</f>
        <v/>
      </c>
      <c r="L186" s="24" t="str">
        <f>IF('Simpl. all tex-DT PLYWOOD'!V189=0,"",'Simpl. all tex-DT PLYWOOD'!V189)</f>
        <v/>
      </c>
      <c r="M186" s="24" t="str">
        <f>IF('Simpl. all tex-DT PLYWOOD'!W189=0,"",'Simpl. all tex-DT PLYWOOD'!W189)</f>
        <v/>
      </c>
      <c r="N186" s="24" t="str">
        <f>IF('Simpl. all tex-DT PLYWOOD'!X189=0,"",'Simpl. all tex-DT PLYWOOD'!X189)</f>
        <v/>
      </c>
      <c r="O186" s="24" t="str">
        <f>IF('Simpl. all tex-DT PLYWOOD'!Y189=0,"",'Simpl. all tex-DT PLYWOOD'!Y189)</f>
        <v/>
      </c>
      <c r="P186" s="24" t="str">
        <f>IF('Simpl. all tex-DT PLYWOOD'!Z189=0,"",'Simpl. all tex-DT PLYWOOD'!Z189)</f>
        <v/>
      </c>
      <c r="Q186" s="352">
        <f t="shared" si="2"/>
        <v>0</v>
      </c>
      <c r="R186" s="16">
        <f>Q186*'Simpl. all tex-DT PLYWOOD'!I189</f>
        <v>0</v>
      </c>
      <c r="S186" s="16">
        <f>Q186*'Simpl. all tex-DT PLYWOOD'!AX189</f>
        <v>0</v>
      </c>
    </row>
    <row r="187" spans="1:19" ht="23.25" customHeight="1">
      <c r="A187" s="23" t="str">
        <f>'Simpl. all tex-DT PLYWOOD'!D190</f>
        <v>SIMPL-7N-T</v>
      </c>
      <c r="B187" s="482" t="s">
        <v>6197</v>
      </c>
      <c r="C187" s="24" t="str">
        <f>IF('Simpl. all tex-DT PLYWOOD'!M190=0,"",'Simpl. all tex-DT PLYWOOD'!M190)</f>
        <v/>
      </c>
      <c r="D187" s="24" t="str">
        <f>IF('Simpl. all tex-DT PLYWOOD'!N190=0,"",'Simpl. all tex-DT PLYWOOD'!N190)</f>
        <v/>
      </c>
      <c r="E187" s="24" t="str">
        <f>IF('Simpl. all tex-DT PLYWOOD'!O190=0,"",'Simpl. all tex-DT PLYWOOD'!O190)</f>
        <v/>
      </c>
      <c r="F187" s="24" t="str">
        <f>IF('Simpl. all tex-DT PLYWOOD'!P190=0,"",'Simpl. all tex-DT PLYWOOD'!P190)</f>
        <v/>
      </c>
      <c r="G187" s="24" t="str">
        <f>IF('Simpl. all tex-DT PLYWOOD'!Q190=0,"",'Simpl. all tex-DT PLYWOOD'!Q190)</f>
        <v/>
      </c>
      <c r="H187" s="24" t="str">
        <f>IF('Simpl. all tex-DT PLYWOOD'!R190=0,"",'Simpl. all tex-DT PLYWOOD'!R190)</f>
        <v/>
      </c>
      <c r="I187" s="24" t="str">
        <f>IF('Simpl. all tex-DT PLYWOOD'!S190=0,"",'Simpl. all tex-DT PLYWOOD'!S190)</f>
        <v/>
      </c>
      <c r="J187" s="24" t="str">
        <f>IF('Simpl. all tex-DT PLYWOOD'!T190=0,"",'Simpl. all tex-DT PLYWOOD'!T190)</f>
        <v/>
      </c>
      <c r="K187" s="24" t="str">
        <f>IF('Simpl. all tex-DT PLYWOOD'!U190=0,"",'Simpl. all tex-DT PLYWOOD'!U190)</f>
        <v/>
      </c>
      <c r="L187" s="24" t="str">
        <f>IF('Simpl. all tex-DT PLYWOOD'!V190=0,"",'Simpl. all tex-DT PLYWOOD'!V190)</f>
        <v/>
      </c>
      <c r="M187" s="24" t="str">
        <f>IF('Simpl. all tex-DT PLYWOOD'!W190=0,"",'Simpl. all tex-DT PLYWOOD'!W190)</f>
        <v/>
      </c>
      <c r="N187" s="24" t="str">
        <f>IF('Simpl. all tex-DT PLYWOOD'!X190=0,"",'Simpl. all tex-DT PLYWOOD'!X190)</f>
        <v/>
      </c>
      <c r="O187" s="24" t="str">
        <f>IF('Simpl. all tex-DT PLYWOOD'!Y190=0,"",'Simpl. all tex-DT PLYWOOD'!Y190)</f>
        <v/>
      </c>
      <c r="P187" s="24" t="str">
        <f>IF('Simpl. all tex-DT PLYWOOD'!Z190=0,"",'Simpl. all tex-DT PLYWOOD'!Z190)</f>
        <v/>
      </c>
      <c r="Q187" s="352">
        <f t="shared" si="2"/>
        <v>0</v>
      </c>
      <c r="R187" s="16">
        <f>Q187*'Simpl. all tex-DT PLYWOOD'!I190</f>
        <v>0</v>
      </c>
      <c r="S187" s="16">
        <f>Q187*'Simpl. all tex-DT PLYWOOD'!AX190</f>
        <v>0</v>
      </c>
    </row>
    <row r="188" spans="1:19" ht="23.25" customHeight="1">
      <c r="A188" s="23" t="str">
        <f>'Simpl. all tex-DT PLYWOOD'!D191</f>
        <v>SIMPL-7O</v>
      </c>
      <c r="B188" s="482" t="s">
        <v>6196</v>
      </c>
      <c r="C188" s="24" t="str">
        <f>IF('Simpl. all tex-DT PLYWOOD'!M191=0,"",'Simpl. all tex-DT PLYWOOD'!M191)</f>
        <v/>
      </c>
      <c r="D188" s="24" t="str">
        <f>IF('Simpl. all tex-DT PLYWOOD'!N191=0,"",'Simpl. all tex-DT PLYWOOD'!N191)</f>
        <v/>
      </c>
      <c r="E188" s="24" t="str">
        <f>IF('Simpl. all tex-DT PLYWOOD'!O191=0,"",'Simpl. all tex-DT PLYWOOD'!O191)</f>
        <v/>
      </c>
      <c r="F188" s="24" t="str">
        <f>IF('Simpl. all tex-DT PLYWOOD'!P191=0,"",'Simpl. all tex-DT PLYWOOD'!P191)</f>
        <v/>
      </c>
      <c r="G188" s="24" t="str">
        <f>IF('Simpl. all tex-DT PLYWOOD'!Q191=0,"",'Simpl. all tex-DT PLYWOOD'!Q191)</f>
        <v/>
      </c>
      <c r="H188" s="24" t="str">
        <f>IF('Simpl. all tex-DT PLYWOOD'!R191=0,"",'Simpl. all tex-DT PLYWOOD'!R191)</f>
        <v/>
      </c>
      <c r="I188" s="24" t="str">
        <f>IF('Simpl. all tex-DT PLYWOOD'!S191=0,"",'Simpl. all tex-DT PLYWOOD'!S191)</f>
        <v/>
      </c>
      <c r="J188" s="24" t="str">
        <f>IF('Simpl. all tex-DT PLYWOOD'!T191=0,"",'Simpl. all tex-DT PLYWOOD'!T191)</f>
        <v/>
      </c>
      <c r="K188" s="24" t="str">
        <f>IF('Simpl. all tex-DT PLYWOOD'!U191=0,"",'Simpl. all tex-DT PLYWOOD'!U191)</f>
        <v/>
      </c>
      <c r="L188" s="24" t="str">
        <f>IF('Simpl. all tex-DT PLYWOOD'!V191=0,"",'Simpl. all tex-DT PLYWOOD'!V191)</f>
        <v/>
      </c>
      <c r="M188" s="24" t="str">
        <f>IF('Simpl. all tex-DT PLYWOOD'!W191=0,"",'Simpl. all tex-DT PLYWOOD'!W191)</f>
        <v/>
      </c>
      <c r="N188" s="24" t="str">
        <f>IF('Simpl. all tex-DT PLYWOOD'!X191=0,"",'Simpl. all tex-DT PLYWOOD'!X191)</f>
        <v/>
      </c>
      <c r="O188" s="24" t="str">
        <f>IF('Simpl. all tex-DT PLYWOOD'!Y191=0,"",'Simpl. all tex-DT PLYWOOD'!Y191)</f>
        <v/>
      </c>
      <c r="P188" s="24" t="str">
        <f>IF('Simpl. all tex-DT PLYWOOD'!Z191=0,"",'Simpl. all tex-DT PLYWOOD'!Z191)</f>
        <v/>
      </c>
      <c r="Q188" s="352">
        <f t="shared" si="2"/>
        <v>0</v>
      </c>
      <c r="R188" s="16">
        <f>Q188*'Simpl. all tex-DT PLYWOOD'!I191</f>
        <v>0</v>
      </c>
      <c r="S188" s="16">
        <f>Q188*'Simpl. all tex-DT PLYWOOD'!AX191</f>
        <v>0</v>
      </c>
    </row>
    <row r="189" spans="1:19" ht="23.25" customHeight="1">
      <c r="A189" s="23" t="str">
        <f>'Simpl. all tex-DT PLYWOOD'!D192</f>
        <v>SIMPL-7O-T</v>
      </c>
      <c r="B189" s="482" t="s">
        <v>6197</v>
      </c>
      <c r="C189" s="24" t="str">
        <f>IF('Simpl. all tex-DT PLYWOOD'!M192=0,"",'Simpl. all tex-DT PLYWOOD'!M192)</f>
        <v/>
      </c>
      <c r="D189" s="24" t="str">
        <f>IF('Simpl. all tex-DT PLYWOOD'!N192=0,"",'Simpl. all tex-DT PLYWOOD'!N192)</f>
        <v/>
      </c>
      <c r="E189" s="24" t="str">
        <f>IF('Simpl. all tex-DT PLYWOOD'!O192=0,"",'Simpl. all tex-DT PLYWOOD'!O192)</f>
        <v/>
      </c>
      <c r="F189" s="24" t="str">
        <f>IF('Simpl. all tex-DT PLYWOOD'!P192=0,"",'Simpl. all tex-DT PLYWOOD'!P192)</f>
        <v/>
      </c>
      <c r="G189" s="24" t="str">
        <f>IF('Simpl. all tex-DT PLYWOOD'!Q192=0,"",'Simpl. all tex-DT PLYWOOD'!Q192)</f>
        <v/>
      </c>
      <c r="H189" s="24" t="str">
        <f>IF('Simpl. all tex-DT PLYWOOD'!R192=0,"",'Simpl. all tex-DT PLYWOOD'!R192)</f>
        <v/>
      </c>
      <c r="I189" s="24" t="str">
        <f>IF('Simpl. all tex-DT PLYWOOD'!S192=0,"",'Simpl. all tex-DT PLYWOOD'!S192)</f>
        <v/>
      </c>
      <c r="J189" s="24" t="str">
        <f>IF('Simpl. all tex-DT PLYWOOD'!T192=0,"",'Simpl. all tex-DT PLYWOOD'!T192)</f>
        <v/>
      </c>
      <c r="K189" s="24" t="str">
        <f>IF('Simpl. all tex-DT PLYWOOD'!U192=0,"",'Simpl. all tex-DT PLYWOOD'!U192)</f>
        <v/>
      </c>
      <c r="L189" s="24" t="str">
        <f>IF('Simpl. all tex-DT PLYWOOD'!V192=0,"",'Simpl. all tex-DT PLYWOOD'!V192)</f>
        <v/>
      </c>
      <c r="M189" s="24" t="str">
        <f>IF('Simpl. all tex-DT PLYWOOD'!W192=0,"",'Simpl. all tex-DT PLYWOOD'!W192)</f>
        <v/>
      </c>
      <c r="N189" s="24" t="str">
        <f>IF('Simpl. all tex-DT PLYWOOD'!X192=0,"",'Simpl. all tex-DT PLYWOOD'!X192)</f>
        <v/>
      </c>
      <c r="O189" s="24" t="str">
        <f>IF('Simpl. all tex-DT PLYWOOD'!Y192=0,"",'Simpl. all tex-DT PLYWOOD'!Y192)</f>
        <v/>
      </c>
      <c r="P189" s="24" t="str">
        <f>IF('Simpl. all tex-DT PLYWOOD'!Z192=0,"",'Simpl. all tex-DT PLYWOOD'!Z192)</f>
        <v/>
      </c>
      <c r="Q189" s="352">
        <f t="shared" si="2"/>
        <v>0</v>
      </c>
      <c r="R189" s="16">
        <f>Q189*'Simpl. all tex-DT PLYWOOD'!I192</f>
        <v>0</v>
      </c>
      <c r="S189" s="16">
        <f>Q189*'Simpl. all tex-DT PLYWOOD'!AX192</f>
        <v>0</v>
      </c>
    </row>
    <row r="190" spans="1:19" ht="23.25" customHeight="1">
      <c r="A190" s="23" t="str">
        <f>'Simpl. all tex-DT PLYWOOD'!D193</f>
        <v>SIMPL-7P</v>
      </c>
      <c r="B190" s="482" t="s">
        <v>6196</v>
      </c>
      <c r="C190" s="24" t="str">
        <f>IF('Simpl. all tex-DT PLYWOOD'!M193=0,"",'Simpl. all tex-DT PLYWOOD'!M193)</f>
        <v/>
      </c>
      <c r="D190" s="24" t="str">
        <f>IF('Simpl. all tex-DT PLYWOOD'!N193=0,"",'Simpl. all tex-DT PLYWOOD'!N193)</f>
        <v/>
      </c>
      <c r="E190" s="24" t="str">
        <f>IF('Simpl. all tex-DT PLYWOOD'!O193=0,"",'Simpl. all tex-DT PLYWOOD'!O193)</f>
        <v/>
      </c>
      <c r="F190" s="24" t="str">
        <f>IF('Simpl. all tex-DT PLYWOOD'!P193=0,"",'Simpl. all tex-DT PLYWOOD'!P193)</f>
        <v/>
      </c>
      <c r="G190" s="24" t="str">
        <f>IF('Simpl. all tex-DT PLYWOOD'!Q193=0,"",'Simpl. all tex-DT PLYWOOD'!Q193)</f>
        <v/>
      </c>
      <c r="H190" s="24" t="str">
        <f>IF('Simpl. all tex-DT PLYWOOD'!R193=0,"",'Simpl. all tex-DT PLYWOOD'!R193)</f>
        <v/>
      </c>
      <c r="I190" s="24" t="str">
        <f>IF('Simpl. all tex-DT PLYWOOD'!S193=0,"",'Simpl. all tex-DT PLYWOOD'!S193)</f>
        <v/>
      </c>
      <c r="J190" s="24" t="str">
        <f>IF('Simpl. all tex-DT PLYWOOD'!T193=0,"",'Simpl. all tex-DT PLYWOOD'!T193)</f>
        <v/>
      </c>
      <c r="K190" s="24" t="str">
        <f>IF('Simpl. all tex-DT PLYWOOD'!U193=0,"",'Simpl. all tex-DT PLYWOOD'!U193)</f>
        <v/>
      </c>
      <c r="L190" s="24" t="str">
        <f>IF('Simpl. all tex-DT PLYWOOD'!V193=0,"",'Simpl. all tex-DT PLYWOOD'!V193)</f>
        <v/>
      </c>
      <c r="M190" s="24" t="str">
        <f>IF('Simpl. all tex-DT PLYWOOD'!W193=0,"",'Simpl. all tex-DT PLYWOOD'!W193)</f>
        <v/>
      </c>
      <c r="N190" s="24" t="str">
        <f>IF('Simpl. all tex-DT PLYWOOD'!X193=0,"",'Simpl. all tex-DT PLYWOOD'!X193)</f>
        <v/>
      </c>
      <c r="O190" s="24" t="str">
        <f>IF('Simpl. all tex-DT PLYWOOD'!Y193=0,"",'Simpl. all tex-DT PLYWOOD'!Y193)</f>
        <v/>
      </c>
      <c r="P190" s="24" t="str">
        <f>IF('Simpl. all tex-DT PLYWOOD'!Z193=0,"",'Simpl. all tex-DT PLYWOOD'!Z193)</f>
        <v/>
      </c>
      <c r="Q190" s="352">
        <f t="shared" si="2"/>
        <v>0</v>
      </c>
      <c r="R190" s="16">
        <f>Q190*'Simpl. all tex-DT PLYWOOD'!I193</f>
        <v>0</v>
      </c>
      <c r="S190" s="16">
        <f>Q190*'Simpl. all tex-DT PLYWOOD'!AX193</f>
        <v>0</v>
      </c>
    </row>
    <row r="191" spans="1:19" ht="23.25" customHeight="1">
      <c r="A191" s="23" t="str">
        <f>'Simpl. all tex-DT PLYWOOD'!D194</f>
        <v>SIMPL-7P-T</v>
      </c>
      <c r="B191" s="482" t="s">
        <v>6197</v>
      </c>
      <c r="C191" s="24" t="str">
        <f>IF('Simpl. all tex-DT PLYWOOD'!M194=0,"",'Simpl. all tex-DT PLYWOOD'!M194)</f>
        <v/>
      </c>
      <c r="D191" s="24" t="str">
        <f>IF('Simpl. all tex-DT PLYWOOD'!N194=0,"",'Simpl. all tex-DT PLYWOOD'!N194)</f>
        <v/>
      </c>
      <c r="E191" s="24" t="str">
        <f>IF('Simpl. all tex-DT PLYWOOD'!O194=0,"",'Simpl. all tex-DT PLYWOOD'!O194)</f>
        <v/>
      </c>
      <c r="F191" s="24" t="str">
        <f>IF('Simpl. all tex-DT PLYWOOD'!P194=0,"",'Simpl. all tex-DT PLYWOOD'!P194)</f>
        <v/>
      </c>
      <c r="G191" s="24" t="str">
        <f>IF('Simpl. all tex-DT PLYWOOD'!Q194=0,"",'Simpl. all tex-DT PLYWOOD'!Q194)</f>
        <v/>
      </c>
      <c r="H191" s="24" t="str">
        <f>IF('Simpl. all tex-DT PLYWOOD'!R194=0,"",'Simpl. all tex-DT PLYWOOD'!R194)</f>
        <v/>
      </c>
      <c r="I191" s="24" t="str">
        <f>IF('Simpl. all tex-DT PLYWOOD'!S194=0,"",'Simpl. all tex-DT PLYWOOD'!S194)</f>
        <v/>
      </c>
      <c r="J191" s="24" t="str">
        <f>IF('Simpl. all tex-DT PLYWOOD'!T194=0,"",'Simpl. all tex-DT PLYWOOD'!T194)</f>
        <v/>
      </c>
      <c r="K191" s="24" t="str">
        <f>IF('Simpl. all tex-DT PLYWOOD'!U194=0,"",'Simpl. all tex-DT PLYWOOD'!U194)</f>
        <v/>
      </c>
      <c r="L191" s="24" t="str">
        <f>IF('Simpl. all tex-DT PLYWOOD'!V194=0,"",'Simpl. all tex-DT PLYWOOD'!V194)</f>
        <v/>
      </c>
      <c r="M191" s="24" t="str">
        <f>IF('Simpl. all tex-DT PLYWOOD'!W194=0,"",'Simpl. all tex-DT PLYWOOD'!W194)</f>
        <v/>
      </c>
      <c r="N191" s="24" t="str">
        <f>IF('Simpl. all tex-DT PLYWOOD'!X194=0,"",'Simpl. all tex-DT PLYWOOD'!X194)</f>
        <v/>
      </c>
      <c r="O191" s="24" t="str">
        <f>IF('Simpl. all tex-DT PLYWOOD'!Y194=0,"",'Simpl. all tex-DT PLYWOOD'!Y194)</f>
        <v/>
      </c>
      <c r="P191" s="24" t="str">
        <f>IF('Simpl. all tex-DT PLYWOOD'!Z194=0,"",'Simpl. all tex-DT PLYWOOD'!Z194)</f>
        <v/>
      </c>
      <c r="Q191" s="352">
        <f t="shared" si="2"/>
        <v>0</v>
      </c>
      <c r="R191" s="16">
        <f>Q191*'Simpl. all tex-DT PLYWOOD'!I194</f>
        <v>0</v>
      </c>
      <c r="S191" s="16">
        <f>Q191*'Simpl. all tex-DT PLYWOOD'!AX194</f>
        <v>0</v>
      </c>
    </row>
    <row r="192" spans="1:19" ht="23.25" customHeight="1">
      <c r="A192" s="23" t="str">
        <f>'Simpl. all tex-DT PLYWOOD'!D195</f>
        <v>SIMPL-7R</v>
      </c>
      <c r="B192" s="482" t="s">
        <v>6196</v>
      </c>
      <c r="C192" s="24" t="str">
        <f>IF('Simpl. all tex-DT PLYWOOD'!M195=0,"",'Simpl. all tex-DT PLYWOOD'!M195)</f>
        <v/>
      </c>
      <c r="D192" s="24" t="str">
        <f>IF('Simpl. all tex-DT PLYWOOD'!N195=0,"",'Simpl. all tex-DT PLYWOOD'!N195)</f>
        <v/>
      </c>
      <c r="E192" s="24" t="str">
        <f>IF('Simpl. all tex-DT PLYWOOD'!O195=0,"",'Simpl. all tex-DT PLYWOOD'!O195)</f>
        <v/>
      </c>
      <c r="F192" s="24" t="str">
        <f>IF('Simpl. all tex-DT PLYWOOD'!P195=0,"",'Simpl. all tex-DT PLYWOOD'!P195)</f>
        <v/>
      </c>
      <c r="G192" s="24" t="str">
        <f>IF('Simpl. all tex-DT PLYWOOD'!Q195=0,"",'Simpl. all tex-DT PLYWOOD'!Q195)</f>
        <v/>
      </c>
      <c r="H192" s="24" t="str">
        <f>IF('Simpl. all tex-DT PLYWOOD'!R195=0,"",'Simpl. all tex-DT PLYWOOD'!R195)</f>
        <v/>
      </c>
      <c r="I192" s="24" t="str">
        <f>IF('Simpl. all tex-DT PLYWOOD'!S195=0,"",'Simpl. all tex-DT PLYWOOD'!S195)</f>
        <v/>
      </c>
      <c r="J192" s="24" t="str">
        <f>IF('Simpl. all tex-DT PLYWOOD'!T195=0,"",'Simpl. all tex-DT PLYWOOD'!T195)</f>
        <v/>
      </c>
      <c r="K192" s="24" t="str">
        <f>IF('Simpl. all tex-DT PLYWOOD'!U195=0,"",'Simpl. all tex-DT PLYWOOD'!U195)</f>
        <v/>
      </c>
      <c r="L192" s="24" t="str">
        <f>IF('Simpl. all tex-DT PLYWOOD'!V195=0,"",'Simpl. all tex-DT PLYWOOD'!V195)</f>
        <v/>
      </c>
      <c r="M192" s="24" t="str">
        <f>IF('Simpl. all tex-DT PLYWOOD'!W195=0,"",'Simpl. all tex-DT PLYWOOD'!W195)</f>
        <v/>
      </c>
      <c r="N192" s="24" t="str">
        <f>IF('Simpl. all tex-DT PLYWOOD'!X195=0,"",'Simpl. all tex-DT PLYWOOD'!X195)</f>
        <v/>
      </c>
      <c r="O192" s="24" t="str">
        <f>IF('Simpl. all tex-DT PLYWOOD'!Y195=0,"",'Simpl. all tex-DT PLYWOOD'!Y195)</f>
        <v/>
      </c>
      <c r="P192" s="24" t="str">
        <f>IF('Simpl. all tex-DT PLYWOOD'!Z195=0,"",'Simpl. all tex-DT PLYWOOD'!Z195)</f>
        <v/>
      </c>
      <c r="Q192" s="352">
        <f t="shared" si="2"/>
        <v>0</v>
      </c>
      <c r="R192" s="16">
        <f>Q192*'Simpl. all tex-DT PLYWOOD'!I195</f>
        <v>0</v>
      </c>
      <c r="S192" s="16">
        <f>Q192*'Simpl. all tex-DT PLYWOOD'!AX195</f>
        <v>0</v>
      </c>
    </row>
    <row r="193" spans="1:19" ht="23.25" customHeight="1">
      <c r="A193" s="23" t="str">
        <f>'Simpl. all tex-DT PLYWOOD'!D196</f>
        <v>SIMPL-7R-T</v>
      </c>
      <c r="B193" s="482" t="s">
        <v>6197</v>
      </c>
      <c r="C193" s="24" t="str">
        <f>IF('Simpl. all tex-DT PLYWOOD'!M196=0,"",'Simpl. all tex-DT PLYWOOD'!M196)</f>
        <v/>
      </c>
      <c r="D193" s="24" t="str">
        <f>IF('Simpl. all tex-DT PLYWOOD'!N196=0,"",'Simpl. all tex-DT PLYWOOD'!N196)</f>
        <v/>
      </c>
      <c r="E193" s="24" t="str">
        <f>IF('Simpl. all tex-DT PLYWOOD'!O196=0,"",'Simpl. all tex-DT PLYWOOD'!O196)</f>
        <v/>
      </c>
      <c r="F193" s="24" t="str">
        <f>IF('Simpl. all tex-DT PLYWOOD'!P196=0,"",'Simpl. all tex-DT PLYWOOD'!P196)</f>
        <v/>
      </c>
      <c r="G193" s="24" t="str">
        <f>IF('Simpl. all tex-DT PLYWOOD'!Q196=0,"",'Simpl. all tex-DT PLYWOOD'!Q196)</f>
        <v/>
      </c>
      <c r="H193" s="24" t="str">
        <f>IF('Simpl. all tex-DT PLYWOOD'!R196=0,"",'Simpl. all tex-DT PLYWOOD'!R196)</f>
        <v/>
      </c>
      <c r="I193" s="24" t="str">
        <f>IF('Simpl. all tex-DT PLYWOOD'!S196=0,"",'Simpl. all tex-DT PLYWOOD'!S196)</f>
        <v/>
      </c>
      <c r="J193" s="24" t="str">
        <f>IF('Simpl. all tex-DT PLYWOOD'!T196=0,"",'Simpl. all tex-DT PLYWOOD'!T196)</f>
        <v/>
      </c>
      <c r="K193" s="24" t="str">
        <f>IF('Simpl. all tex-DT PLYWOOD'!U196=0,"",'Simpl. all tex-DT PLYWOOD'!U196)</f>
        <v/>
      </c>
      <c r="L193" s="24" t="str">
        <f>IF('Simpl. all tex-DT PLYWOOD'!V196=0,"",'Simpl. all tex-DT PLYWOOD'!V196)</f>
        <v/>
      </c>
      <c r="M193" s="24" t="str">
        <f>IF('Simpl. all tex-DT PLYWOOD'!W196=0,"",'Simpl. all tex-DT PLYWOOD'!W196)</f>
        <v/>
      </c>
      <c r="N193" s="24" t="str">
        <f>IF('Simpl. all tex-DT PLYWOOD'!X196=0,"",'Simpl. all tex-DT PLYWOOD'!X196)</f>
        <v/>
      </c>
      <c r="O193" s="24" t="str">
        <f>IF('Simpl. all tex-DT PLYWOOD'!Y196=0,"",'Simpl. all tex-DT PLYWOOD'!Y196)</f>
        <v/>
      </c>
      <c r="P193" s="24" t="str">
        <f>IF('Simpl. all tex-DT PLYWOOD'!Z196=0,"",'Simpl. all tex-DT PLYWOOD'!Z196)</f>
        <v/>
      </c>
      <c r="Q193" s="352">
        <f t="shared" si="2"/>
        <v>0</v>
      </c>
      <c r="R193" s="16">
        <f>Q193*'Simpl. all tex-DT PLYWOOD'!I196</f>
        <v>0</v>
      </c>
      <c r="S193" s="16">
        <f>Q193*'Simpl. all tex-DT PLYWOOD'!AX196</f>
        <v>0</v>
      </c>
    </row>
    <row r="194" spans="1:19" ht="23.25" customHeight="1">
      <c r="A194" s="23" t="str">
        <f>'Simpl. all tex-DT PLYWOOD'!D197</f>
        <v>SIMPL-7S</v>
      </c>
      <c r="B194" s="482" t="s">
        <v>6196</v>
      </c>
      <c r="C194" s="24" t="str">
        <f>IF('Simpl. all tex-DT PLYWOOD'!M197=0,"",'Simpl. all tex-DT PLYWOOD'!M197)</f>
        <v/>
      </c>
      <c r="D194" s="24" t="str">
        <f>IF('Simpl. all tex-DT PLYWOOD'!N197=0,"",'Simpl. all tex-DT PLYWOOD'!N197)</f>
        <v/>
      </c>
      <c r="E194" s="24" t="str">
        <f>IF('Simpl. all tex-DT PLYWOOD'!O197=0,"",'Simpl. all tex-DT PLYWOOD'!O197)</f>
        <v/>
      </c>
      <c r="F194" s="24" t="str">
        <f>IF('Simpl. all tex-DT PLYWOOD'!P197=0,"",'Simpl. all tex-DT PLYWOOD'!P197)</f>
        <v/>
      </c>
      <c r="G194" s="24" t="str">
        <f>IF('Simpl. all tex-DT PLYWOOD'!Q197=0,"",'Simpl. all tex-DT PLYWOOD'!Q197)</f>
        <v/>
      </c>
      <c r="H194" s="24" t="str">
        <f>IF('Simpl. all tex-DT PLYWOOD'!R197=0,"",'Simpl. all tex-DT PLYWOOD'!R197)</f>
        <v/>
      </c>
      <c r="I194" s="24" t="str">
        <f>IF('Simpl. all tex-DT PLYWOOD'!S197=0,"",'Simpl. all tex-DT PLYWOOD'!S197)</f>
        <v/>
      </c>
      <c r="J194" s="24" t="str">
        <f>IF('Simpl. all tex-DT PLYWOOD'!T197=0,"",'Simpl. all tex-DT PLYWOOD'!T197)</f>
        <v/>
      </c>
      <c r="K194" s="24" t="str">
        <f>IF('Simpl. all tex-DT PLYWOOD'!U197=0,"",'Simpl. all tex-DT PLYWOOD'!U197)</f>
        <v/>
      </c>
      <c r="L194" s="24" t="str">
        <f>IF('Simpl. all tex-DT PLYWOOD'!V197=0,"",'Simpl. all tex-DT PLYWOOD'!V197)</f>
        <v/>
      </c>
      <c r="M194" s="24" t="str">
        <f>IF('Simpl. all tex-DT PLYWOOD'!W197=0,"",'Simpl. all tex-DT PLYWOOD'!W197)</f>
        <v/>
      </c>
      <c r="N194" s="24" t="str">
        <f>IF('Simpl. all tex-DT PLYWOOD'!X197=0,"",'Simpl. all tex-DT PLYWOOD'!X197)</f>
        <v/>
      </c>
      <c r="O194" s="24" t="str">
        <f>IF('Simpl. all tex-DT PLYWOOD'!Y197=0,"",'Simpl. all tex-DT PLYWOOD'!Y197)</f>
        <v/>
      </c>
      <c r="P194" s="24" t="str">
        <f>IF('Simpl. all tex-DT PLYWOOD'!Z197=0,"",'Simpl. all tex-DT PLYWOOD'!Z197)</f>
        <v/>
      </c>
      <c r="Q194" s="352">
        <f t="shared" si="2"/>
        <v>0</v>
      </c>
      <c r="R194" s="16">
        <f>Q194*'Simpl. all tex-DT PLYWOOD'!I197</f>
        <v>0</v>
      </c>
      <c r="S194" s="16">
        <f>Q194*'Simpl. all tex-DT PLYWOOD'!AX197</f>
        <v>0</v>
      </c>
    </row>
    <row r="195" spans="1:19" ht="23.25" customHeight="1">
      <c r="A195" s="23" t="str">
        <f>'Simpl. all tex-DT PLYWOOD'!D198</f>
        <v>SIMPL-7S-T</v>
      </c>
      <c r="B195" s="482" t="s">
        <v>6197</v>
      </c>
      <c r="C195" s="24" t="str">
        <f>IF('Simpl. all tex-DT PLYWOOD'!M198=0,"",'Simpl. all tex-DT PLYWOOD'!M198)</f>
        <v/>
      </c>
      <c r="D195" s="24" t="str">
        <f>IF('Simpl. all tex-DT PLYWOOD'!N198=0,"",'Simpl. all tex-DT PLYWOOD'!N198)</f>
        <v/>
      </c>
      <c r="E195" s="24" t="str">
        <f>IF('Simpl. all tex-DT PLYWOOD'!O198=0,"",'Simpl. all tex-DT PLYWOOD'!O198)</f>
        <v/>
      </c>
      <c r="F195" s="24" t="str">
        <f>IF('Simpl. all tex-DT PLYWOOD'!P198=0,"",'Simpl. all tex-DT PLYWOOD'!P198)</f>
        <v/>
      </c>
      <c r="G195" s="24" t="str">
        <f>IF('Simpl. all tex-DT PLYWOOD'!Q198=0,"",'Simpl. all tex-DT PLYWOOD'!Q198)</f>
        <v/>
      </c>
      <c r="H195" s="24" t="str">
        <f>IF('Simpl. all tex-DT PLYWOOD'!R198=0,"",'Simpl. all tex-DT PLYWOOD'!R198)</f>
        <v/>
      </c>
      <c r="I195" s="24" t="str">
        <f>IF('Simpl. all tex-DT PLYWOOD'!S198=0,"",'Simpl. all tex-DT PLYWOOD'!S198)</f>
        <v/>
      </c>
      <c r="J195" s="24" t="str">
        <f>IF('Simpl. all tex-DT PLYWOOD'!T198=0,"",'Simpl. all tex-DT PLYWOOD'!T198)</f>
        <v/>
      </c>
      <c r="K195" s="24" t="str">
        <f>IF('Simpl. all tex-DT PLYWOOD'!U198=0,"",'Simpl. all tex-DT PLYWOOD'!U198)</f>
        <v/>
      </c>
      <c r="L195" s="24" t="str">
        <f>IF('Simpl. all tex-DT PLYWOOD'!V198=0,"",'Simpl. all tex-DT PLYWOOD'!V198)</f>
        <v/>
      </c>
      <c r="M195" s="24" t="str">
        <f>IF('Simpl. all tex-DT PLYWOOD'!W198=0,"",'Simpl. all tex-DT PLYWOOD'!W198)</f>
        <v/>
      </c>
      <c r="N195" s="24" t="str">
        <f>IF('Simpl. all tex-DT PLYWOOD'!X198=0,"",'Simpl. all tex-DT PLYWOOD'!X198)</f>
        <v/>
      </c>
      <c r="O195" s="24" t="str">
        <f>IF('Simpl. all tex-DT PLYWOOD'!Y198=0,"",'Simpl. all tex-DT PLYWOOD'!Y198)</f>
        <v/>
      </c>
      <c r="P195" s="24" t="str">
        <f>IF('Simpl. all tex-DT PLYWOOD'!Z198=0,"",'Simpl. all tex-DT PLYWOOD'!Z198)</f>
        <v/>
      </c>
      <c r="Q195" s="352">
        <f t="shared" si="2"/>
        <v>0</v>
      </c>
      <c r="R195" s="16">
        <f>Q195*'Simpl. all tex-DT PLYWOOD'!I198</f>
        <v>0</v>
      </c>
      <c r="S195" s="16">
        <f>Q195*'Simpl. all tex-DT PLYWOOD'!AX198</f>
        <v>0</v>
      </c>
    </row>
    <row r="196" spans="1:19" ht="23.25" customHeight="1">
      <c r="A196" s="23" t="str">
        <f>'Simpl. all tex-DT PLYWOOD'!D199</f>
        <v>8 - WHEELS</v>
      </c>
      <c r="B196" s="482"/>
      <c r="C196" s="24" t="str">
        <f>IF('Simpl. all tex-DT PLYWOOD'!M199=0,"",'Simpl. all tex-DT PLYWOOD'!M199)</f>
        <v/>
      </c>
      <c r="D196" s="24" t="str">
        <f>IF('Simpl. all tex-DT PLYWOOD'!N199=0,"",'Simpl. all tex-DT PLYWOOD'!N199)</f>
        <v/>
      </c>
      <c r="E196" s="24" t="str">
        <f>IF('Simpl. all tex-DT PLYWOOD'!O199=0,"",'Simpl. all tex-DT PLYWOOD'!O199)</f>
        <v/>
      </c>
      <c r="F196" s="24" t="str">
        <f>IF('Simpl. all tex-DT PLYWOOD'!P199=0,"",'Simpl. all tex-DT PLYWOOD'!P199)</f>
        <v/>
      </c>
      <c r="G196" s="24" t="str">
        <f>IF('Simpl. all tex-DT PLYWOOD'!Q199=0,"",'Simpl. all tex-DT PLYWOOD'!Q199)</f>
        <v/>
      </c>
      <c r="H196" s="24" t="str">
        <f>IF('Simpl. all tex-DT PLYWOOD'!R199=0,"",'Simpl. all tex-DT PLYWOOD'!R199)</f>
        <v/>
      </c>
      <c r="I196" s="24" t="str">
        <f>IF('Simpl. all tex-DT PLYWOOD'!S199=0,"",'Simpl. all tex-DT PLYWOOD'!S199)</f>
        <v/>
      </c>
      <c r="J196" s="24" t="str">
        <f>IF('Simpl. all tex-DT PLYWOOD'!T199=0,"",'Simpl. all tex-DT PLYWOOD'!T199)</f>
        <v/>
      </c>
      <c r="K196" s="24" t="str">
        <f>IF('Simpl. all tex-DT PLYWOOD'!U199=0,"",'Simpl. all tex-DT PLYWOOD'!U199)</f>
        <v/>
      </c>
      <c r="L196" s="24" t="str">
        <f>IF('Simpl. all tex-DT PLYWOOD'!V199=0,"",'Simpl. all tex-DT PLYWOOD'!V199)</f>
        <v/>
      </c>
      <c r="M196" s="24" t="str">
        <f>IF('Simpl. all tex-DT PLYWOOD'!W199=0,"",'Simpl. all tex-DT PLYWOOD'!W199)</f>
        <v/>
      </c>
      <c r="N196" s="24" t="str">
        <f>IF('Simpl. all tex-DT PLYWOOD'!X199=0,"",'Simpl. all tex-DT PLYWOOD'!X199)</f>
        <v/>
      </c>
      <c r="O196" s="24" t="str">
        <f>IF('Simpl. all tex-DT PLYWOOD'!Y199=0,"",'Simpl. all tex-DT PLYWOOD'!Y199)</f>
        <v/>
      </c>
      <c r="P196" s="24" t="str">
        <f>IF('Simpl. all tex-DT PLYWOOD'!Z199=0,"",'Simpl. all tex-DT PLYWOOD'!Z199)</f>
        <v/>
      </c>
      <c r="Q196" s="352">
        <f t="shared" si="2"/>
        <v>0</v>
      </c>
      <c r="R196" s="16">
        <f>Q196*'Simpl. all tex-DT PLYWOOD'!I199</f>
        <v>0</v>
      </c>
      <c r="S196" s="16">
        <f>Q196*'Simpl. all tex-DT PLYWOOD'!AX199</f>
        <v>0</v>
      </c>
    </row>
    <row r="197" spans="1:19" ht="23.25" customHeight="1">
      <c r="A197" s="23" t="str">
        <f>'Simpl. all tex-DT PLYWOOD'!D200</f>
        <v>SIMPL-8A</v>
      </c>
      <c r="B197" s="482" t="s">
        <v>6196</v>
      </c>
      <c r="C197" s="24" t="str">
        <f>IF('Simpl. all tex-DT PLYWOOD'!M200=0,"",'Simpl. all tex-DT PLYWOOD'!M200)</f>
        <v/>
      </c>
      <c r="D197" s="24" t="str">
        <f>IF('Simpl. all tex-DT PLYWOOD'!N200=0,"",'Simpl. all tex-DT PLYWOOD'!N200)</f>
        <v/>
      </c>
      <c r="E197" s="24" t="str">
        <f>IF('Simpl. all tex-DT PLYWOOD'!O200=0,"",'Simpl. all tex-DT PLYWOOD'!O200)</f>
        <v/>
      </c>
      <c r="F197" s="24" t="str">
        <f>IF('Simpl. all tex-DT PLYWOOD'!P200=0,"",'Simpl. all tex-DT PLYWOOD'!P200)</f>
        <v/>
      </c>
      <c r="G197" s="24" t="str">
        <f>IF('Simpl. all tex-DT PLYWOOD'!Q200=0,"",'Simpl. all tex-DT PLYWOOD'!Q200)</f>
        <v/>
      </c>
      <c r="H197" s="24" t="str">
        <f>IF('Simpl. all tex-DT PLYWOOD'!R200=0,"",'Simpl. all tex-DT PLYWOOD'!R200)</f>
        <v/>
      </c>
      <c r="I197" s="24" t="str">
        <f>IF('Simpl. all tex-DT PLYWOOD'!S200=0,"",'Simpl. all tex-DT PLYWOOD'!S200)</f>
        <v/>
      </c>
      <c r="J197" s="24" t="str">
        <f>IF('Simpl. all tex-DT PLYWOOD'!T200=0,"",'Simpl. all tex-DT PLYWOOD'!T200)</f>
        <v/>
      </c>
      <c r="K197" s="24" t="str">
        <f>IF('Simpl. all tex-DT PLYWOOD'!U200=0,"",'Simpl. all tex-DT PLYWOOD'!U200)</f>
        <v/>
      </c>
      <c r="L197" s="24" t="str">
        <f>IF('Simpl. all tex-DT PLYWOOD'!V200=0,"",'Simpl. all tex-DT PLYWOOD'!V200)</f>
        <v/>
      </c>
      <c r="M197" s="24" t="str">
        <f>IF('Simpl. all tex-DT PLYWOOD'!W200=0,"",'Simpl. all tex-DT PLYWOOD'!W200)</f>
        <v/>
      </c>
      <c r="N197" s="24" t="str">
        <f>IF('Simpl. all tex-DT PLYWOOD'!X200=0,"",'Simpl. all tex-DT PLYWOOD'!X200)</f>
        <v/>
      </c>
      <c r="O197" s="24" t="str">
        <f>IF('Simpl. all tex-DT PLYWOOD'!Y200=0,"",'Simpl. all tex-DT PLYWOOD'!Y200)</f>
        <v/>
      </c>
      <c r="P197" s="24" t="str">
        <f>IF('Simpl. all tex-DT PLYWOOD'!Z200=0,"",'Simpl. all tex-DT PLYWOOD'!Z200)</f>
        <v/>
      </c>
      <c r="Q197" s="352">
        <f t="shared" si="2"/>
        <v>0</v>
      </c>
      <c r="R197" s="16">
        <f>Q197*'Simpl. all tex-DT PLYWOOD'!I200</f>
        <v>0</v>
      </c>
      <c r="S197" s="16">
        <f>Q197*'Simpl. all tex-DT PLYWOOD'!AX200</f>
        <v>0</v>
      </c>
    </row>
    <row r="198" spans="1:19" ht="23.25" customHeight="1">
      <c r="A198" s="23" t="str">
        <f>'Simpl. all tex-DT PLYWOOD'!D201</f>
        <v>SIMPL-8A-T</v>
      </c>
      <c r="B198" s="482" t="s">
        <v>6197</v>
      </c>
      <c r="C198" s="24" t="str">
        <f>IF('Simpl. all tex-DT PLYWOOD'!M201=0,"",'Simpl. all tex-DT PLYWOOD'!M201)</f>
        <v/>
      </c>
      <c r="D198" s="24" t="str">
        <f>IF('Simpl. all tex-DT PLYWOOD'!N201=0,"",'Simpl. all tex-DT PLYWOOD'!N201)</f>
        <v/>
      </c>
      <c r="E198" s="24" t="str">
        <f>IF('Simpl. all tex-DT PLYWOOD'!O201=0,"",'Simpl. all tex-DT PLYWOOD'!O201)</f>
        <v/>
      </c>
      <c r="F198" s="24" t="str">
        <f>IF('Simpl. all tex-DT PLYWOOD'!P201=0,"",'Simpl. all tex-DT PLYWOOD'!P201)</f>
        <v/>
      </c>
      <c r="G198" s="24" t="str">
        <f>IF('Simpl. all tex-DT PLYWOOD'!Q201=0,"",'Simpl. all tex-DT PLYWOOD'!Q201)</f>
        <v/>
      </c>
      <c r="H198" s="24" t="str">
        <f>IF('Simpl. all tex-DT PLYWOOD'!R201=0,"",'Simpl. all tex-DT PLYWOOD'!R201)</f>
        <v/>
      </c>
      <c r="I198" s="24" t="str">
        <f>IF('Simpl. all tex-DT PLYWOOD'!S201=0,"",'Simpl. all tex-DT PLYWOOD'!S201)</f>
        <v/>
      </c>
      <c r="J198" s="24" t="str">
        <f>IF('Simpl. all tex-DT PLYWOOD'!T201=0,"",'Simpl. all tex-DT PLYWOOD'!T201)</f>
        <v/>
      </c>
      <c r="K198" s="24" t="str">
        <f>IF('Simpl. all tex-DT PLYWOOD'!U201=0,"",'Simpl. all tex-DT PLYWOOD'!U201)</f>
        <v/>
      </c>
      <c r="L198" s="24" t="str">
        <f>IF('Simpl. all tex-DT PLYWOOD'!V201=0,"",'Simpl. all tex-DT PLYWOOD'!V201)</f>
        <v/>
      </c>
      <c r="M198" s="24" t="str">
        <f>IF('Simpl. all tex-DT PLYWOOD'!W201=0,"",'Simpl. all tex-DT PLYWOOD'!W201)</f>
        <v/>
      </c>
      <c r="N198" s="24" t="str">
        <f>IF('Simpl. all tex-DT PLYWOOD'!X201=0,"",'Simpl. all tex-DT PLYWOOD'!X201)</f>
        <v/>
      </c>
      <c r="O198" s="24" t="str">
        <f>IF('Simpl. all tex-DT PLYWOOD'!Y201=0,"",'Simpl. all tex-DT PLYWOOD'!Y201)</f>
        <v/>
      </c>
      <c r="P198" s="24" t="str">
        <f>IF('Simpl. all tex-DT PLYWOOD'!Z201=0,"",'Simpl. all tex-DT PLYWOOD'!Z201)</f>
        <v/>
      </c>
      <c r="Q198" s="352">
        <f t="shared" si="2"/>
        <v>0</v>
      </c>
      <c r="R198" s="16">
        <f>Q198*'Simpl. all tex-DT PLYWOOD'!I201</f>
        <v>0</v>
      </c>
      <c r="S198" s="16">
        <f>Q198*'Simpl. all tex-DT PLYWOOD'!AX201</f>
        <v>0</v>
      </c>
    </row>
    <row r="199" spans="1:19" ht="23.25" customHeight="1">
      <c r="A199" s="23" t="str">
        <f>'Simpl. all tex-DT PLYWOOD'!D202</f>
        <v>SIMPL-8B</v>
      </c>
      <c r="B199" s="482" t="s">
        <v>6196</v>
      </c>
      <c r="C199" s="24" t="str">
        <f>IF('Simpl. all tex-DT PLYWOOD'!M202=0,"",'Simpl. all tex-DT PLYWOOD'!M202)</f>
        <v/>
      </c>
      <c r="D199" s="24" t="str">
        <f>IF('Simpl. all tex-DT PLYWOOD'!N202=0,"",'Simpl. all tex-DT PLYWOOD'!N202)</f>
        <v/>
      </c>
      <c r="E199" s="24" t="str">
        <f>IF('Simpl. all tex-DT PLYWOOD'!O202=0,"",'Simpl. all tex-DT PLYWOOD'!O202)</f>
        <v/>
      </c>
      <c r="F199" s="24" t="str">
        <f>IF('Simpl. all tex-DT PLYWOOD'!P202=0,"",'Simpl. all tex-DT PLYWOOD'!P202)</f>
        <v/>
      </c>
      <c r="G199" s="24" t="str">
        <f>IF('Simpl. all tex-DT PLYWOOD'!Q202=0,"",'Simpl. all tex-DT PLYWOOD'!Q202)</f>
        <v/>
      </c>
      <c r="H199" s="24" t="str">
        <f>IF('Simpl. all tex-DT PLYWOOD'!R202=0,"",'Simpl. all tex-DT PLYWOOD'!R202)</f>
        <v/>
      </c>
      <c r="I199" s="24" t="str">
        <f>IF('Simpl. all tex-DT PLYWOOD'!S202=0,"",'Simpl. all tex-DT PLYWOOD'!S202)</f>
        <v/>
      </c>
      <c r="J199" s="24" t="str">
        <f>IF('Simpl. all tex-DT PLYWOOD'!T202=0,"",'Simpl. all tex-DT PLYWOOD'!T202)</f>
        <v/>
      </c>
      <c r="K199" s="24" t="str">
        <f>IF('Simpl. all tex-DT PLYWOOD'!U202=0,"",'Simpl. all tex-DT PLYWOOD'!U202)</f>
        <v/>
      </c>
      <c r="L199" s="24" t="str">
        <f>IF('Simpl. all tex-DT PLYWOOD'!V202=0,"",'Simpl. all tex-DT PLYWOOD'!V202)</f>
        <v/>
      </c>
      <c r="M199" s="24" t="str">
        <f>IF('Simpl. all tex-DT PLYWOOD'!W202=0,"",'Simpl. all tex-DT PLYWOOD'!W202)</f>
        <v/>
      </c>
      <c r="N199" s="24" t="str">
        <f>IF('Simpl. all tex-DT PLYWOOD'!X202=0,"",'Simpl. all tex-DT PLYWOOD'!X202)</f>
        <v/>
      </c>
      <c r="O199" s="24" t="str">
        <f>IF('Simpl. all tex-DT PLYWOOD'!Y202=0,"",'Simpl. all tex-DT PLYWOOD'!Y202)</f>
        <v/>
      </c>
      <c r="P199" s="24" t="str">
        <f>IF('Simpl. all tex-DT PLYWOOD'!Z202=0,"",'Simpl. all tex-DT PLYWOOD'!Z202)</f>
        <v/>
      </c>
      <c r="Q199" s="352">
        <f t="shared" ref="Q199:Q262" si="3">SUM(C199:P199)</f>
        <v>0</v>
      </c>
      <c r="R199" s="16">
        <f>Q199*'Simpl. all tex-DT PLYWOOD'!I202</f>
        <v>0</v>
      </c>
      <c r="S199" s="16">
        <f>Q199*'Simpl. all tex-DT PLYWOOD'!AX202</f>
        <v>0</v>
      </c>
    </row>
    <row r="200" spans="1:19" ht="23.25" customHeight="1">
      <c r="A200" s="23" t="str">
        <f>'Simpl. all tex-DT PLYWOOD'!D203</f>
        <v>SIMPL-8B-T</v>
      </c>
      <c r="B200" s="482" t="s">
        <v>6197</v>
      </c>
      <c r="C200" s="24" t="str">
        <f>IF('Simpl. all tex-DT PLYWOOD'!M203=0,"",'Simpl. all tex-DT PLYWOOD'!M203)</f>
        <v/>
      </c>
      <c r="D200" s="24" t="str">
        <f>IF('Simpl. all tex-DT PLYWOOD'!N203=0,"",'Simpl. all tex-DT PLYWOOD'!N203)</f>
        <v/>
      </c>
      <c r="E200" s="24" t="str">
        <f>IF('Simpl. all tex-DT PLYWOOD'!O203=0,"",'Simpl. all tex-DT PLYWOOD'!O203)</f>
        <v/>
      </c>
      <c r="F200" s="24" t="str">
        <f>IF('Simpl. all tex-DT PLYWOOD'!P203=0,"",'Simpl. all tex-DT PLYWOOD'!P203)</f>
        <v/>
      </c>
      <c r="G200" s="24" t="str">
        <f>IF('Simpl. all tex-DT PLYWOOD'!Q203=0,"",'Simpl. all tex-DT PLYWOOD'!Q203)</f>
        <v/>
      </c>
      <c r="H200" s="24" t="str">
        <f>IF('Simpl. all tex-DT PLYWOOD'!R203=0,"",'Simpl. all tex-DT PLYWOOD'!R203)</f>
        <v/>
      </c>
      <c r="I200" s="24" t="str">
        <f>IF('Simpl. all tex-DT PLYWOOD'!S203=0,"",'Simpl. all tex-DT PLYWOOD'!S203)</f>
        <v/>
      </c>
      <c r="J200" s="24" t="str">
        <f>IF('Simpl. all tex-DT PLYWOOD'!T203=0,"",'Simpl. all tex-DT PLYWOOD'!T203)</f>
        <v/>
      </c>
      <c r="K200" s="24" t="str">
        <f>IF('Simpl. all tex-DT PLYWOOD'!U203=0,"",'Simpl. all tex-DT PLYWOOD'!U203)</f>
        <v/>
      </c>
      <c r="L200" s="24" t="str">
        <f>IF('Simpl. all tex-DT PLYWOOD'!V203=0,"",'Simpl. all tex-DT PLYWOOD'!V203)</f>
        <v/>
      </c>
      <c r="M200" s="24" t="str">
        <f>IF('Simpl. all tex-DT PLYWOOD'!W203=0,"",'Simpl. all tex-DT PLYWOOD'!W203)</f>
        <v/>
      </c>
      <c r="N200" s="24" t="str">
        <f>IF('Simpl. all tex-DT PLYWOOD'!X203=0,"",'Simpl. all tex-DT PLYWOOD'!X203)</f>
        <v/>
      </c>
      <c r="O200" s="24" t="str">
        <f>IF('Simpl. all tex-DT PLYWOOD'!Y203=0,"",'Simpl. all tex-DT PLYWOOD'!Y203)</f>
        <v/>
      </c>
      <c r="P200" s="24" t="str">
        <f>IF('Simpl. all tex-DT PLYWOOD'!Z203=0,"",'Simpl. all tex-DT PLYWOOD'!Z203)</f>
        <v/>
      </c>
      <c r="Q200" s="352">
        <f t="shared" si="3"/>
        <v>0</v>
      </c>
      <c r="R200" s="16">
        <f>Q200*'Simpl. all tex-DT PLYWOOD'!I203</f>
        <v>0</v>
      </c>
      <c r="S200" s="16">
        <f>Q200*'Simpl. all tex-DT PLYWOOD'!AX203</f>
        <v>0</v>
      </c>
    </row>
    <row r="201" spans="1:19" ht="23.25" customHeight="1">
      <c r="A201" s="23" t="str">
        <f>'Simpl. all tex-DT PLYWOOD'!D204</f>
        <v>SIMPL-8C</v>
      </c>
      <c r="B201" s="482" t="s">
        <v>6196</v>
      </c>
      <c r="C201" s="24" t="str">
        <f>IF('Simpl. all tex-DT PLYWOOD'!M204=0,"",'Simpl. all tex-DT PLYWOOD'!M204)</f>
        <v/>
      </c>
      <c r="D201" s="24" t="str">
        <f>IF('Simpl. all tex-DT PLYWOOD'!N204=0,"",'Simpl. all tex-DT PLYWOOD'!N204)</f>
        <v/>
      </c>
      <c r="E201" s="24" t="str">
        <f>IF('Simpl. all tex-DT PLYWOOD'!O204=0,"",'Simpl. all tex-DT PLYWOOD'!O204)</f>
        <v/>
      </c>
      <c r="F201" s="24" t="str">
        <f>IF('Simpl. all tex-DT PLYWOOD'!P204=0,"",'Simpl. all tex-DT PLYWOOD'!P204)</f>
        <v/>
      </c>
      <c r="G201" s="24" t="str">
        <f>IF('Simpl. all tex-DT PLYWOOD'!Q204=0,"",'Simpl. all tex-DT PLYWOOD'!Q204)</f>
        <v/>
      </c>
      <c r="H201" s="24" t="str">
        <f>IF('Simpl. all tex-DT PLYWOOD'!R204=0,"",'Simpl. all tex-DT PLYWOOD'!R204)</f>
        <v/>
      </c>
      <c r="I201" s="24" t="str">
        <f>IF('Simpl. all tex-DT PLYWOOD'!S204=0,"",'Simpl. all tex-DT PLYWOOD'!S204)</f>
        <v/>
      </c>
      <c r="J201" s="24" t="str">
        <f>IF('Simpl. all tex-DT PLYWOOD'!T204=0,"",'Simpl. all tex-DT PLYWOOD'!T204)</f>
        <v/>
      </c>
      <c r="K201" s="24" t="str">
        <f>IF('Simpl. all tex-DT PLYWOOD'!U204=0,"",'Simpl. all tex-DT PLYWOOD'!U204)</f>
        <v/>
      </c>
      <c r="L201" s="24" t="str">
        <f>IF('Simpl. all tex-DT PLYWOOD'!V204=0,"",'Simpl. all tex-DT PLYWOOD'!V204)</f>
        <v/>
      </c>
      <c r="M201" s="24" t="str">
        <f>IF('Simpl. all tex-DT PLYWOOD'!W204=0,"",'Simpl. all tex-DT PLYWOOD'!W204)</f>
        <v/>
      </c>
      <c r="N201" s="24" t="str">
        <f>IF('Simpl. all tex-DT PLYWOOD'!X204=0,"",'Simpl. all tex-DT PLYWOOD'!X204)</f>
        <v/>
      </c>
      <c r="O201" s="24" t="str">
        <f>IF('Simpl. all tex-DT PLYWOOD'!Y204=0,"",'Simpl. all tex-DT PLYWOOD'!Y204)</f>
        <v/>
      </c>
      <c r="P201" s="24" t="str">
        <f>IF('Simpl. all tex-DT PLYWOOD'!Z204=0,"",'Simpl. all tex-DT PLYWOOD'!Z204)</f>
        <v/>
      </c>
      <c r="Q201" s="352">
        <f t="shared" si="3"/>
        <v>0</v>
      </c>
      <c r="R201" s="16">
        <f>Q201*'Simpl. all tex-DT PLYWOOD'!I204</f>
        <v>0</v>
      </c>
      <c r="S201" s="16">
        <f>Q201*'Simpl. all tex-DT PLYWOOD'!AX204</f>
        <v>0</v>
      </c>
    </row>
    <row r="202" spans="1:19" ht="23.25" customHeight="1">
      <c r="A202" s="23" t="str">
        <f>'Simpl. all tex-DT PLYWOOD'!D205</f>
        <v>SIMPL-8C-T</v>
      </c>
      <c r="B202" s="482" t="s">
        <v>6197</v>
      </c>
      <c r="C202" s="24" t="str">
        <f>IF('Simpl. all tex-DT PLYWOOD'!M205=0,"",'Simpl. all tex-DT PLYWOOD'!M205)</f>
        <v/>
      </c>
      <c r="D202" s="24" t="str">
        <f>IF('Simpl. all tex-DT PLYWOOD'!N205=0,"",'Simpl. all tex-DT PLYWOOD'!N205)</f>
        <v/>
      </c>
      <c r="E202" s="24" t="str">
        <f>IF('Simpl. all tex-DT PLYWOOD'!O205=0,"",'Simpl. all tex-DT PLYWOOD'!O205)</f>
        <v/>
      </c>
      <c r="F202" s="24" t="str">
        <f>IF('Simpl. all tex-DT PLYWOOD'!P205=0,"",'Simpl. all tex-DT PLYWOOD'!P205)</f>
        <v/>
      </c>
      <c r="G202" s="24" t="str">
        <f>IF('Simpl. all tex-DT PLYWOOD'!Q205=0,"",'Simpl. all tex-DT PLYWOOD'!Q205)</f>
        <v/>
      </c>
      <c r="H202" s="24" t="str">
        <f>IF('Simpl. all tex-DT PLYWOOD'!R205=0,"",'Simpl. all tex-DT PLYWOOD'!R205)</f>
        <v/>
      </c>
      <c r="I202" s="24" t="str">
        <f>IF('Simpl. all tex-DT PLYWOOD'!S205=0,"",'Simpl. all tex-DT PLYWOOD'!S205)</f>
        <v/>
      </c>
      <c r="J202" s="24" t="str">
        <f>IF('Simpl. all tex-DT PLYWOOD'!T205=0,"",'Simpl. all tex-DT PLYWOOD'!T205)</f>
        <v/>
      </c>
      <c r="K202" s="24" t="str">
        <f>IF('Simpl. all tex-DT PLYWOOD'!U205=0,"",'Simpl. all tex-DT PLYWOOD'!U205)</f>
        <v/>
      </c>
      <c r="L202" s="24" t="str">
        <f>IF('Simpl. all tex-DT PLYWOOD'!V205=0,"",'Simpl. all tex-DT PLYWOOD'!V205)</f>
        <v/>
      </c>
      <c r="M202" s="24" t="str">
        <f>IF('Simpl. all tex-DT PLYWOOD'!W205=0,"",'Simpl. all tex-DT PLYWOOD'!W205)</f>
        <v/>
      </c>
      <c r="N202" s="24" t="str">
        <f>IF('Simpl. all tex-DT PLYWOOD'!X205=0,"",'Simpl. all tex-DT PLYWOOD'!X205)</f>
        <v/>
      </c>
      <c r="O202" s="24" t="str">
        <f>IF('Simpl. all tex-DT PLYWOOD'!Y205=0,"",'Simpl. all tex-DT PLYWOOD'!Y205)</f>
        <v/>
      </c>
      <c r="P202" s="24" t="str">
        <f>IF('Simpl. all tex-DT PLYWOOD'!Z205=0,"",'Simpl. all tex-DT PLYWOOD'!Z205)</f>
        <v/>
      </c>
      <c r="Q202" s="352">
        <f t="shared" si="3"/>
        <v>0</v>
      </c>
      <c r="R202" s="16">
        <f>Q202*'Simpl. all tex-DT PLYWOOD'!I205</f>
        <v>0</v>
      </c>
      <c r="S202" s="16">
        <f>Q202*'Simpl. all tex-DT PLYWOOD'!AX205</f>
        <v>0</v>
      </c>
    </row>
    <row r="203" spans="1:19" ht="23.25" customHeight="1">
      <c r="A203" s="23" t="str">
        <f>'Simpl. all tex-DT PLYWOOD'!D206</f>
        <v>SIMPL-8D</v>
      </c>
      <c r="B203" s="482" t="s">
        <v>6196</v>
      </c>
      <c r="C203" s="24" t="str">
        <f>IF('Simpl. all tex-DT PLYWOOD'!M206=0,"",'Simpl. all tex-DT PLYWOOD'!M206)</f>
        <v/>
      </c>
      <c r="D203" s="24" t="str">
        <f>IF('Simpl. all tex-DT PLYWOOD'!N206=0,"",'Simpl. all tex-DT PLYWOOD'!N206)</f>
        <v/>
      </c>
      <c r="E203" s="24" t="str">
        <f>IF('Simpl. all tex-DT PLYWOOD'!O206=0,"",'Simpl. all tex-DT PLYWOOD'!O206)</f>
        <v/>
      </c>
      <c r="F203" s="24" t="str">
        <f>IF('Simpl. all tex-DT PLYWOOD'!P206=0,"",'Simpl. all tex-DT PLYWOOD'!P206)</f>
        <v/>
      </c>
      <c r="G203" s="24" t="str">
        <f>IF('Simpl. all tex-DT PLYWOOD'!Q206=0,"",'Simpl. all tex-DT PLYWOOD'!Q206)</f>
        <v/>
      </c>
      <c r="H203" s="24" t="str">
        <f>IF('Simpl. all tex-DT PLYWOOD'!R206=0,"",'Simpl. all tex-DT PLYWOOD'!R206)</f>
        <v/>
      </c>
      <c r="I203" s="24" t="str">
        <f>IF('Simpl. all tex-DT PLYWOOD'!S206=0,"",'Simpl. all tex-DT PLYWOOD'!S206)</f>
        <v/>
      </c>
      <c r="J203" s="24" t="str">
        <f>IF('Simpl. all tex-DT PLYWOOD'!T206=0,"",'Simpl. all tex-DT PLYWOOD'!T206)</f>
        <v/>
      </c>
      <c r="K203" s="24" t="str">
        <f>IF('Simpl. all tex-DT PLYWOOD'!U206=0,"",'Simpl. all tex-DT PLYWOOD'!U206)</f>
        <v/>
      </c>
      <c r="L203" s="24" t="str">
        <f>IF('Simpl. all tex-DT PLYWOOD'!V206=0,"",'Simpl. all tex-DT PLYWOOD'!V206)</f>
        <v/>
      </c>
      <c r="M203" s="24" t="str">
        <f>IF('Simpl. all tex-DT PLYWOOD'!W206=0,"",'Simpl. all tex-DT PLYWOOD'!W206)</f>
        <v/>
      </c>
      <c r="N203" s="24" t="str">
        <f>IF('Simpl. all tex-DT PLYWOOD'!X206=0,"",'Simpl. all tex-DT PLYWOOD'!X206)</f>
        <v/>
      </c>
      <c r="O203" s="24" t="str">
        <f>IF('Simpl. all tex-DT PLYWOOD'!Y206=0,"",'Simpl. all tex-DT PLYWOOD'!Y206)</f>
        <v/>
      </c>
      <c r="P203" s="24" t="str">
        <f>IF('Simpl. all tex-DT PLYWOOD'!Z206=0,"",'Simpl. all tex-DT PLYWOOD'!Z206)</f>
        <v/>
      </c>
      <c r="Q203" s="352">
        <f t="shared" si="3"/>
        <v>0</v>
      </c>
      <c r="R203" s="16">
        <f>Q203*'Simpl. all tex-DT PLYWOOD'!I206</f>
        <v>0</v>
      </c>
      <c r="S203" s="16">
        <f>Q203*'Simpl. all tex-DT PLYWOOD'!AX206</f>
        <v>0</v>
      </c>
    </row>
    <row r="204" spans="1:19" ht="23.25" customHeight="1">
      <c r="A204" s="23" t="str">
        <f>'Simpl. all tex-DT PLYWOOD'!D207</f>
        <v>SIMPL-8D-T</v>
      </c>
      <c r="B204" s="482" t="s">
        <v>6197</v>
      </c>
      <c r="C204" s="24" t="str">
        <f>IF('Simpl. all tex-DT PLYWOOD'!M207=0,"",'Simpl. all tex-DT PLYWOOD'!M207)</f>
        <v/>
      </c>
      <c r="D204" s="24" t="str">
        <f>IF('Simpl. all tex-DT PLYWOOD'!N207=0,"",'Simpl. all tex-DT PLYWOOD'!N207)</f>
        <v/>
      </c>
      <c r="E204" s="24" t="str">
        <f>IF('Simpl. all tex-DT PLYWOOD'!O207=0,"",'Simpl. all tex-DT PLYWOOD'!O207)</f>
        <v/>
      </c>
      <c r="F204" s="24" t="str">
        <f>IF('Simpl. all tex-DT PLYWOOD'!P207=0,"",'Simpl. all tex-DT PLYWOOD'!P207)</f>
        <v/>
      </c>
      <c r="G204" s="24" t="str">
        <f>IF('Simpl. all tex-DT PLYWOOD'!Q207=0,"",'Simpl. all tex-DT PLYWOOD'!Q207)</f>
        <v/>
      </c>
      <c r="H204" s="24" t="str">
        <f>IF('Simpl. all tex-DT PLYWOOD'!R207=0,"",'Simpl. all tex-DT PLYWOOD'!R207)</f>
        <v/>
      </c>
      <c r="I204" s="24" t="str">
        <f>IF('Simpl. all tex-DT PLYWOOD'!S207=0,"",'Simpl. all tex-DT PLYWOOD'!S207)</f>
        <v/>
      </c>
      <c r="J204" s="24" t="str">
        <f>IF('Simpl. all tex-DT PLYWOOD'!T207=0,"",'Simpl. all tex-DT PLYWOOD'!T207)</f>
        <v/>
      </c>
      <c r="K204" s="24" t="str">
        <f>IF('Simpl. all tex-DT PLYWOOD'!U207=0,"",'Simpl. all tex-DT PLYWOOD'!U207)</f>
        <v/>
      </c>
      <c r="L204" s="24" t="str">
        <f>IF('Simpl. all tex-DT PLYWOOD'!V207=0,"",'Simpl. all tex-DT PLYWOOD'!V207)</f>
        <v/>
      </c>
      <c r="M204" s="24" t="str">
        <f>IF('Simpl. all tex-DT PLYWOOD'!W207=0,"",'Simpl. all tex-DT PLYWOOD'!W207)</f>
        <v/>
      </c>
      <c r="N204" s="24" t="str">
        <f>IF('Simpl. all tex-DT PLYWOOD'!X207=0,"",'Simpl. all tex-DT PLYWOOD'!X207)</f>
        <v/>
      </c>
      <c r="O204" s="24" t="str">
        <f>IF('Simpl. all tex-DT PLYWOOD'!Y207=0,"",'Simpl. all tex-DT PLYWOOD'!Y207)</f>
        <v/>
      </c>
      <c r="P204" s="24" t="str">
        <f>IF('Simpl. all tex-DT PLYWOOD'!Z207=0,"",'Simpl. all tex-DT PLYWOOD'!Z207)</f>
        <v/>
      </c>
      <c r="Q204" s="352">
        <f t="shared" si="3"/>
        <v>0</v>
      </c>
      <c r="R204" s="16">
        <f>Q204*'Simpl. all tex-DT PLYWOOD'!I207</f>
        <v>0</v>
      </c>
      <c r="S204" s="16">
        <f>Q204*'Simpl. all tex-DT PLYWOOD'!AX207</f>
        <v>0</v>
      </c>
    </row>
    <row r="205" spans="1:19" ht="23.25" customHeight="1">
      <c r="A205" s="23" t="str">
        <f>'Simpl. all tex-DT PLYWOOD'!D208</f>
        <v>SIMPL-8E</v>
      </c>
      <c r="B205" s="482" t="s">
        <v>6196</v>
      </c>
      <c r="C205" s="24" t="str">
        <f>IF('Simpl. all tex-DT PLYWOOD'!M208=0,"",'Simpl. all tex-DT PLYWOOD'!M208)</f>
        <v/>
      </c>
      <c r="D205" s="24" t="str">
        <f>IF('Simpl. all tex-DT PLYWOOD'!N208=0,"",'Simpl. all tex-DT PLYWOOD'!N208)</f>
        <v/>
      </c>
      <c r="E205" s="24" t="str">
        <f>IF('Simpl. all tex-DT PLYWOOD'!O208=0,"",'Simpl. all tex-DT PLYWOOD'!O208)</f>
        <v/>
      </c>
      <c r="F205" s="24" t="str">
        <f>IF('Simpl. all tex-DT PLYWOOD'!P208=0,"",'Simpl. all tex-DT PLYWOOD'!P208)</f>
        <v/>
      </c>
      <c r="G205" s="24" t="str">
        <f>IF('Simpl. all tex-DT PLYWOOD'!Q208=0,"",'Simpl. all tex-DT PLYWOOD'!Q208)</f>
        <v/>
      </c>
      <c r="H205" s="24" t="str">
        <f>IF('Simpl. all tex-DT PLYWOOD'!R208=0,"",'Simpl. all tex-DT PLYWOOD'!R208)</f>
        <v/>
      </c>
      <c r="I205" s="24" t="str">
        <f>IF('Simpl. all tex-DT PLYWOOD'!S208=0,"",'Simpl. all tex-DT PLYWOOD'!S208)</f>
        <v/>
      </c>
      <c r="J205" s="24" t="str">
        <f>IF('Simpl. all tex-DT PLYWOOD'!T208=0,"",'Simpl. all tex-DT PLYWOOD'!T208)</f>
        <v/>
      </c>
      <c r="K205" s="24" t="str">
        <f>IF('Simpl. all tex-DT PLYWOOD'!U208=0,"",'Simpl. all tex-DT PLYWOOD'!U208)</f>
        <v/>
      </c>
      <c r="L205" s="24" t="str">
        <f>IF('Simpl. all tex-DT PLYWOOD'!V208=0,"",'Simpl. all tex-DT PLYWOOD'!V208)</f>
        <v/>
      </c>
      <c r="M205" s="24" t="str">
        <f>IF('Simpl. all tex-DT PLYWOOD'!W208=0,"",'Simpl. all tex-DT PLYWOOD'!W208)</f>
        <v/>
      </c>
      <c r="N205" s="24" t="str">
        <f>IF('Simpl. all tex-DT PLYWOOD'!X208=0,"",'Simpl. all tex-DT PLYWOOD'!X208)</f>
        <v/>
      </c>
      <c r="O205" s="24" t="str">
        <f>IF('Simpl. all tex-DT PLYWOOD'!Y208=0,"",'Simpl. all tex-DT PLYWOOD'!Y208)</f>
        <v/>
      </c>
      <c r="P205" s="24" t="str">
        <f>IF('Simpl. all tex-DT PLYWOOD'!Z208=0,"",'Simpl. all tex-DT PLYWOOD'!Z208)</f>
        <v/>
      </c>
      <c r="Q205" s="352">
        <f t="shared" si="3"/>
        <v>0</v>
      </c>
      <c r="R205" s="16">
        <f>Q205*'Simpl. all tex-DT PLYWOOD'!I208</f>
        <v>0</v>
      </c>
      <c r="S205" s="16">
        <f>Q205*'Simpl. all tex-DT PLYWOOD'!AX208</f>
        <v>0</v>
      </c>
    </row>
    <row r="206" spans="1:19" ht="23.25" customHeight="1">
      <c r="A206" s="23" t="str">
        <f>'Simpl. all tex-DT PLYWOOD'!D209</f>
        <v>SIMPL-8E-T</v>
      </c>
      <c r="B206" s="482" t="s">
        <v>6197</v>
      </c>
      <c r="C206" s="24" t="str">
        <f>IF('Simpl. all tex-DT PLYWOOD'!M209=0,"",'Simpl. all tex-DT PLYWOOD'!M209)</f>
        <v/>
      </c>
      <c r="D206" s="24" t="str">
        <f>IF('Simpl. all tex-DT PLYWOOD'!N209=0,"",'Simpl. all tex-DT PLYWOOD'!N209)</f>
        <v/>
      </c>
      <c r="E206" s="24" t="str">
        <f>IF('Simpl. all tex-DT PLYWOOD'!O209=0,"",'Simpl. all tex-DT PLYWOOD'!O209)</f>
        <v/>
      </c>
      <c r="F206" s="24" t="str">
        <f>IF('Simpl. all tex-DT PLYWOOD'!P209=0,"",'Simpl. all tex-DT PLYWOOD'!P209)</f>
        <v/>
      </c>
      <c r="G206" s="24" t="str">
        <f>IF('Simpl. all tex-DT PLYWOOD'!Q209=0,"",'Simpl. all tex-DT PLYWOOD'!Q209)</f>
        <v/>
      </c>
      <c r="H206" s="24" t="str">
        <f>IF('Simpl. all tex-DT PLYWOOD'!R209=0,"",'Simpl. all tex-DT PLYWOOD'!R209)</f>
        <v/>
      </c>
      <c r="I206" s="24" t="str">
        <f>IF('Simpl. all tex-DT PLYWOOD'!S209=0,"",'Simpl. all tex-DT PLYWOOD'!S209)</f>
        <v/>
      </c>
      <c r="J206" s="24" t="str">
        <f>IF('Simpl. all tex-DT PLYWOOD'!T209=0,"",'Simpl. all tex-DT PLYWOOD'!T209)</f>
        <v/>
      </c>
      <c r="K206" s="24" t="str">
        <f>IF('Simpl. all tex-DT PLYWOOD'!U209=0,"",'Simpl. all tex-DT PLYWOOD'!U209)</f>
        <v/>
      </c>
      <c r="L206" s="24" t="str">
        <f>IF('Simpl. all tex-DT PLYWOOD'!V209=0,"",'Simpl. all tex-DT PLYWOOD'!V209)</f>
        <v/>
      </c>
      <c r="M206" s="24" t="str">
        <f>IF('Simpl. all tex-DT PLYWOOD'!W209=0,"",'Simpl. all tex-DT PLYWOOD'!W209)</f>
        <v/>
      </c>
      <c r="N206" s="24" t="str">
        <f>IF('Simpl. all tex-DT PLYWOOD'!X209=0,"",'Simpl. all tex-DT PLYWOOD'!X209)</f>
        <v/>
      </c>
      <c r="O206" s="24" t="str">
        <f>IF('Simpl. all tex-DT PLYWOOD'!Y209=0,"",'Simpl. all tex-DT PLYWOOD'!Y209)</f>
        <v/>
      </c>
      <c r="P206" s="24" t="str">
        <f>IF('Simpl. all tex-DT PLYWOOD'!Z209=0,"",'Simpl. all tex-DT PLYWOOD'!Z209)</f>
        <v/>
      </c>
      <c r="Q206" s="352">
        <f t="shared" si="3"/>
        <v>0</v>
      </c>
      <c r="R206" s="16">
        <f>Q206*'Simpl. all tex-DT PLYWOOD'!I209</f>
        <v>0</v>
      </c>
      <c r="S206" s="16">
        <f>Q206*'Simpl. all tex-DT PLYWOOD'!AX209</f>
        <v>0</v>
      </c>
    </row>
    <row r="207" spans="1:19" ht="23.25" customHeight="1">
      <c r="A207" s="23" t="str">
        <f>'Simpl. all tex-DT PLYWOOD'!D210</f>
        <v>SIMPL-8M</v>
      </c>
      <c r="B207" s="482" t="s">
        <v>6196</v>
      </c>
      <c r="C207" s="24" t="str">
        <f>IF('Simpl. all tex-DT PLYWOOD'!M210=0,"",'Simpl. all tex-DT PLYWOOD'!M210)</f>
        <v/>
      </c>
      <c r="D207" s="24" t="str">
        <f>IF('Simpl. all tex-DT PLYWOOD'!N210=0,"",'Simpl. all tex-DT PLYWOOD'!N210)</f>
        <v/>
      </c>
      <c r="E207" s="24" t="str">
        <f>IF('Simpl. all tex-DT PLYWOOD'!O210=0,"",'Simpl. all tex-DT PLYWOOD'!O210)</f>
        <v/>
      </c>
      <c r="F207" s="24" t="str">
        <f>IF('Simpl. all tex-DT PLYWOOD'!P210=0,"",'Simpl. all tex-DT PLYWOOD'!P210)</f>
        <v/>
      </c>
      <c r="G207" s="24" t="str">
        <f>IF('Simpl. all tex-DT PLYWOOD'!Q210=0,"",'Simpl. all tex-DT PLYWOOD'!Q210)</f>
        <v/>
      </c>
      <c r="H207" s="24" t="str">
        <f>IF('Simpl. all tex-DT PLYWOOD'!R210=0,"",'Simpl. all tex-DT PLYWOOD'!R210)</f>
        <v/>
      </c>
      <c r="I207" s="24" t="str">
        <f>IF('Simpl. all tex-DT PLYWOOD'!S210=0,"",'Simpl. all tex-DT PLYWOOD'!S210)</f>
        <v/>
      </c>
      <c r="J207" s="24" t="str">
        <f>IF('Simpl. all tex-DT PLYWOOD'!T210=0,"",'Simpl. all tex-DT PLYWOOD'!T210)</f>
        <v/>
      </c>
      <c r="K207" s="24" t="str">
        <f>IF('Simpl. all tex-DT PLYWOOD'!U210=0,"",'Simpl. all tex-DT PLYWOOD'!U210)</f>
        <v/>
      </c>
      <c r="L207" s="24" t="str">
        <f>IF('Simpl. all tex-DT PLYWOOD'!V210=0,"",'Simpl. all tex-DT PLYWOOD'!V210)</f>
        <v/>
      </c>
      <c r="M207" s="24" t="str">
        <f>IF('Simpl. all tex-DT PLYWOOD'!W210=0,"",'Simpl. all tex-DT PLYWOOD'!W210)</f>
        <v/>
      </c>
      <c r="N207" s="24" t="str">
        <f>IF('Simpl. all tex-DT PLYWOOD'!X210=0,"",'Simpl. all tex-DT PLYWOOD'!X210)</f>
        <v/>
      </c>
      <c r="O207" s="24" t="str">
        <f>IF('Simpl. all tex-DT PLYWOOD'!Y210=0,"",'Simpl. all tex-DT PLYWOOD'!Y210)</f>
        <v/>
      </c>
      <c r="P207" s="24" t="str">
        <f>IF('Simpl. all tex-DT PLYWOOD'!Z210=0,"",'Simpl. all tex-DT PLYWOOD'!Z210)</f>
        <v/>
      </c>
      <c r="Q207" s="352">
        <f t="shared" si="3"/>
        <v>0</v>
      </c>
      <c r="R207" s="16">
        <f>Q207*'Simpl. all tex-DT PLYWOOD'!I210</f>
        <v>0</v>
      </c>
      <c r="S207" s="16">
        <f>Q207*'Simpl. all tex-DT PLYWOOD'!AX210</f>
        <v>0</v>
      </c>
    </row>
    <row r="208" spans="1:19" ht="23.25" customHeight="1">
      <c r="A208" s="23" t="str">
        <f>'Simpl. all tex-DT PLYWOOD'!D211</f>
        <v>SIMPL-8M-T</v>
      </c>
      <c r="B208" s="482" t="s">
        <v>6197</v>
      </c>
      <c r="C208" s="24" t="str">
        <f>IF('Simpl. all tex-DT PLYWOOD'!M211=0,"",'Simpl. all tex-DT PLYWOOD'!M211)</f>
        <v/>
      </c>
      <c r="D208" s="24" t="str">
        <f>IF('Simpl. all tex-DT PLYWOOD'!N211=0,"",'Simpl. all tex-DT PLYWOOD'!N211)</f>
        <v/>
      </c>
      <c r="E208" s="24" t="str">
        <f>IF('Simpl. all tex-DT PLYWOOD'!O211=0,"",'Simpl. all tex-DT PLYWOOD'!O211)</f>
        <v/>
      </c>
      <c r="F208" s="24" t="str">
        <f>IF('Simpl. all tex-DT PLYWOOD'!P211=0,"",'Simpl. all tex-DT PLYWOOD'!P211)</f>
        <v/>
      </c>
      <c r="G208" s="24" t="str">
        <f>IF('Simpl. all tex-DT PLYWOOD'!Q211=0,"",'Simpl. all tex-DT PLYWOOD'!Q211)</f>
        <v/>
      </c>
      <c r="H208" s="24" t="str">
        <f>IF('Simpl. all tex-DT PLYWOOD'!R211=0,"",'Simpl. all tex-DT PLYWOOD'!R211)</f>
        <v/>
      </c>
      <c r="I208" s="24" t="str">
        <f>IF('Simpl. all tex-DT PLYWOOD'!S211=0,"",'Simpl. all tex-DT PLYWOOD'!S211)</f>
        <v/>
      </c>
      <c r="J208" s="24" t="str">
        <f>IF('Simpl. all tex-DT PLYWOOD'!T211=0,"",'Simpl. all tex-DT PLYWOOD'!T211)</f>
        <v/>
      </c>
      <c r="K208" s="24" t="str">
        <f>IF('Simpl. all tex-DT PLYWOOD'!U211=0,"",'Simpl. all tex-DT PLYWOOD'!U211)</f>
        <v/>
      </c>
      <c r="L208" s="24" t="str">
        <f>IF('Simpl. all tex-DT PLYWOOD'!V211=0,"",'Simpl. all tex-DT PLYWOOD'!V211)</f>
        <v/>
      </c>
      <c r="M208" s="24" t="str">
        <f>IF('Simpl. all tex-DT PLYWOOD'!W211=0,"",'Simpl. all tex-DT PLYWOOD'!W211)</f>
        <v/>
      </c>
      <c r="N208" s="24" t="str">
        <f>IF('Simpl. all tex-DT PLYWOOD'!X211=0,"",'Simpl. all tex-DT PLYWOOD'!X211)</f>
        <v/>
      </c>
      <c r="O208" s="24" t="str">
        <f>IF('Simpl. all tex-DT PLYWOOD'!Y211=0,"",'Simpl. all tex-DT PLYWOOD'!Y211)</f>
        <v/>
      </c>
      <c r="P208" s="24" t="str">
        <f>IF('Simpl. all tex-DT PLYWOOD'!Z211=0,"",'Simpl. all tex-DT PLYWOOD'!Z211)</f>
        <v/>
      </c>
      <c r="Q208" s="352">
        <f t="shared" si="3"/>
        <v>0</v>
      </c>
      <c r="R208" s="16">
        <f>Q208*'Simpl. all tex-DT PLYWOOD'!I211</f>
        <v>0</v>
      </c>
      <c r="S208" s="16">
        <f>Q208*'Simpl. all tex-DT PLYWOOD'!AX211</f>
        <v>0</v>
      </c>
    </row>
    <row r="209" spans="1:19" ht="23.25" customHeight="1">
      <c r="A209" s="23" t="str">
        <f>'Simpl. all tex-DT PLYWOOD'!D212</f>
        <v>SIMPL-8N</v>
      </c>
      <c r="B209" s="482" t="s">
        <v>6196</v>
      </c>
      <c r="C209" s="24" t="str">
        <f>IF('Simpl. all tex-DT PLYWOOD'!M212=0,"",'Simpl. all tex-DT PLYWOOD'!M212)</f>
        <v/>
      </c>
      <c r="D209" s="24" t="str">
        <f>IF('Simpl. all tex-DT PLYWOOD'!N212=0,"",'Simpl. all tex-DT PLYWOOD'!N212)</f>
        <v/>
      </c>
      <c r="E209" s="24" t="str">
        <f>IF('Simpl. all tex-DT PLYWOOD'!O212=0,"",'Simpl. all tex-DT PLYWOOD'!O212)</f>
        <v/>
      </c>
      <c r="F209" s="24" t="str">
        <f>IF('Simpl. all tex-DT PLYWOOD'!P212=0,"",'Simpl. all tex-DT PLYWOOD'!P212)</f>
        <v/>
      </c>
      <c r="G209" s="24" t="str">
        <f>IF('Simpl. all tex-DT PLYWOOD'!Q212=0,"",'Simpl. all tex-DT PLYWOOD'!Q212)</f>
        <v/>
      </c>
      <c r="H209" s="24" t="str">
        <f>IF('Simpl. all tex-DT PLYWOOD'!R212=0,"",'Simpl. all tex-DT PLYWOOD'!R212)</f>
        <v/>
      </c>
      <c r="I209" s="24" t="str">
        <f>IF('Simpl. all tex-DT PLYWOOD'!S212=0,"",'Simpl. all tex-DT PLYWOOD'!S212)</f>
        <v/>
      </c>
      <c r="J209" s="24" t="str">
        <f>IF('Simpl. all tex-DT PLYWOOD'!T212=0,"",'Simpl. all tex-DT PLYWOOD'!T212)</f>
        <v/>
      </c>
      <c r="K209" s="24" t="str">
        <f>IF('Simpl. all tex-DT PLYWOOD'!U212=0,"",'Simpl. all tex-DT PLYWOOD'!U212)</f>
        <v/>
      </c>
      <c r="L209" s="24" t="str">
        <f>IF('Simpl. all tex-DT PLYWOOD'!V212=0,"",'Simpl. all tex-DT PLYWOOD'!V212)</f>
        <v/>
      </c>
      <c r="M209" s="24" t="str">
        <f>IF('Simpl. all tex-DT PLYWOOD'!W212=0,"",'Simpl. all tex-DT PLYWOOD'!W212)</f>
        <v/>
      </c>
      <c r="N209" s="24" t="str">
        <f>IF('Simpl. all tex-DT PLYWOOD'!X212=0,"",'Simpl. all tex-DT PLYWOOD'!X212)</f>
        <v/>
      </c>
      <c r="O209" s="24" t="str">
        <f>IF('Simpl. all tex-DT PLYWOOD'!Y212=0,"",'Simpl. all tex-DT PLYWOOD'!Y212)</f>
        <v/>
      </c>
      <c r="P209" s="24" t="str">
        <f>IF('Simpl. all tex-DT PLYWOOD'!Z212=0,"",'Simpl. all tex-DT PLYWOOD'!Z212)</f>
        <v/>
      </c>
      <c r="Q209" s="352">
        <f t="shared" si="3"/>
        <v>0</v>
      </c>
      <c r="R209" s="16">
        <f>Q209*'Simpl. all tex-DT PLYWOOD'!I212</f>
        <v>0</v>
      </c>
      <c r="S209" s="16">
        <f>Q209*'Simpl. all tex-DT PLYWOOD'!AX212</f>
        <v>0</v>
      </c>
    </row>
    <row r="210" spans="1:19" ht="23.25" customHeight="1">
      <c r="A210" s="23" t="str">
        <f>'Simpl. all tex-DT PLYWOOD'!D213</f>
        <v>SIMPL-8N-T</v>
      </c>
      <c r="B210" s="482" t="s">
        <v>6197</v>
      </c>
      <c r="C210" s="24" t="str">
        <f>IF('Simpl. all tex-DT PLYWOOD'!M213=0,"",'Simpl. all tex-DT PLYWOOD'!M213)</f>
        <v/>
      </c>
      <c r="D210" s="24" t="str">
        <f>IF('Simpl. all tex-DT PLYWOOD'!N213=0,"",'Simpl. all tex-DT PLYWOOD'!N213)</f>
        <v/>
      </c>
      <c r="E210" s="24" t="str">
        <f>IF('Simpl. all tex-DT PLYWOOD'!O213=0,"",'Simpl. all tex-DT PLYWOOD'!O213)</f>
        <v/>
      </c>
      <c r="F210" s="24" t="str">
        <f>IF('Simpl. all tex-DT PLYWOOD'!P213=0,"",'Simpl. all tex-DT PLYWOOD'!P213)</f>
        <v/>
      </c>
      <c r="G210" s="24" t="str">
        <f>IF('Simpl. all tex-DT PLYWOOD'!Q213=0,"",'Simpl. all tex-DT PLYWOOD'!Q213)</f>
        <v/>
      </c>
      <c r="H210" s="24" t="str">
        <f>IF('Simpl. all tex-DT PLYWOOD'!R213=0,"",'Simpl. all tex-DT PLYWOOD'!R213)</f>
        <v/>
      </c>
      <c r="I210" s="24" t="str">
        <f>IF('Simpl. all tex-DT PLYWOOD'!S213=0,"",'Simpl. all tex-DT PLYWOOD'!S213)</f>
        <v/>
      </c>
      <c r="J210" s="24" t="str">
        <f>IF('Simpl. all tex-DT PLYWOOD'!T213=0,"",'Simpl. all tex-DT PLYWOOD'!T213)</f>
        <v/>
      </c>
      <c r="K210" s="24" t="str">
        <f>IF('Simpl. all tex-DT PLYWOOD'!U213=0,"",'Simpl. all tex-DT PLYWOOD'!U213)</f>
        <v/>
      </c>
      <c r="L210" s="24" t="str">
        <f>IF('Simpl. all tex-DT PLYWOOD'!V213=0,"",'Simpl. all tex-DT PLYWOOD'!V213)</f>
        <v/>
      </c>
      <c r="M210" s="24" t="str">
        <f>IF('Simpl. all tex-DT PLYWOOD'!W213=0,"",'Simpl. all tex-DT PLYWOOD'!W213)</f>
        <v/>
      </c>
      <c r="N210" s="24" t="str">
        <f>IF('Simpl. all tex-DT PLYWOOD'!X213=0,"",'Simpl. all tex-DT PLYWOOD'!X213)</f>
        <v/>
      </c>
      <c r="O210" s="24" t="str">
        <f>IF('Simpl. all tex-DT PLYWOOD'!Y213=0,"",'Simpl. all tex-DT PLYWOOD'!Y213)</f>
        <v/>
      </c>
      <c r="P210" s="24" t="str">
        <f>IF('Simpl. all tex-DT PLYWOOD'!Z213=0,"",'Simpl. all tex-DT PLYWOOD'!Z213)</f>
        <v/>
      </c>
      <c r="Q210" s="352">
        <f t="shared" si="3"/>
        <v>0</v>
      </c>
      <c r="R210" s="16">
        <f>Q210*'Simpl. all tex-DT PLYWOOD'!I213</f>
        <v>0</v>
      </c>
      <c r="S210" s="16">
        <f>Q210*'Simpl. all tex-DT PLYWOOD'!AX213</f>
        <v>0</v>
      </c>
    </row>
    <row r="211" spans="1:19" ht="23.25" customHeight="1">
      <c r="A211" s="23" t="str">
        <f>'Simpl. all tex-DT PLYWOOD'!D214</f>
        <v>SIMPL-8O</v>
      </c>
      <c r="B211" s="482" t="s">
        <v>6196</v>
      </c>
      <c r="C211" s="24" t="str">
        <f>IF('Simpl. all tex-DT PLYWOOD'!M214=0,"",'Simpl. all tex-DT PLYWOOD'!M214)</f>
        <v/>
      </c>
      <c r="D211" s="24" t="str">
        <f>IF('Simpl. all tex-DT PLYWOOD'!N214=0,"",'Simpl. all tex-DT PLYWOOD'!N214)</f>
        <v/>
      </c>
      <c r="E211" s="24" t="str">
        <f>IF('Simpl. all tex-DT PLYWOOD'!O214=0,"",'Simpl. all tex-DT PLYWOOD'!O214)</f>
        <v/>
      </c>
      <c r="F211" s="24" t="str">
        <f>IF('Simpl. all tex-DT PLYWOOD'!P214=0,"",'Simpl. all tex-DT PLYWOOD'!P214)</f>
        <v/>
      </c>
      <c r="G211" s="24" t="str">
        <f>IF('Simpl. all tex-DT PLYWOOD'!Q214=0,"",'Simpl. all tex-DT PLYWOOD'!Q214)</f>
        <v/>
      </c>
      <c r="H211" s="24" t="str">
        <f>IF('Simpl. all tex-DT PLYWOOD'!R214=0,"",'Simpl. all tex-DT PLYWOOD'!R214)</f>
        <v/>
      </c>
      <c r="I211" s="24" t="str">
        <f>IF('Simpl. all tex-DT PLYWOOD'!S214=0,"",'Simpl. all tex-DT PLYWOOD'!S214)</f>
        <v/>
      </c>
      <c r="J211" s="24" t="str">
        <f>IF('Simpl. all tex-DT PLYWOOD'!T214=0,"",'Simpl. all tex-DT PLYWOOD'!T214)</f>
        <v/>
      </c>
      <c r="K211" s="24" t="str">
        <f>IF('Simpl. all tex-DT PLYWOOD'!U214=0,"",'Simpl. all tex-DT PLYWOOD'!U214)</f>
        <v/>
      </c>
      <c r="L211" s="24" t="str">
        <f>IF('Simpl. all tex-DT PLYWOOD'!V214=0,"",'Simpl. all tex-DT PLYWOOD'!V214)</f>
        <v/>
      </c>
      <c r="M211" s="24" t="str">
        <f>IF('Simpl. all tex-DT PLYWOOD'!W214=0,"",'Simpl. all tex-DT PLYWOOD'!W214)</f>
        <v/>
      </c>
      <c r="N211" s="24" t="str">
        <f>IF('Simpl. all tex-DT PLYWOOD'!X214=0,"",'Simpl. all tex-DT PLYWOOD'!X214)</f>
        <v/>
      </c>
      <c r="O211" s="24" t="str">
        <f>IF('Simpl. all tex-DT PLYWOOD'!Y214=0,"",'Simpl. all tex-DT PLYWOOD'!Y214)</f>
        <v/>
      </c>
      <c r="P211" s="24" t="str">
        <f>IF('Simpl. all tex-DT PLYWOOD'!Z214=0,"",'Simpl. all tex-DT PLYWOOD'!Z214)</f>
        <v/>
      </c>
      <c r="Q211" s="352">
        <f t="shared" si="3"/>
        <v>0</v>
      </c>
      <c r="R211" s="16">
        <f>Q211*'Simpl. all tex-DT PLYWOOD'!I214</f>
        <v>0</v>
      </c>
      <c r="S211" s="16">
        <f>Q211*'Simpl. all tex-DT PLYWOOD'!AX214</f>
        <v>0</v>
      </c>
    </row>
    <row r="212" spans="1:19" ht="23.25" customHeight="1">
      <c r="A212" s="23" t="str">
        <f>'Simpl. all tex-DT PLYWOOD'!D215</f>
        <v>SIMPL-8O-T</v>
      </c>
      <c r="B212" s="482" t="s">
        <v>6197</v>
      </c>
      <c r="C212" s="24" t="str">
        <f>IF('Simpl. all tex-DT PLYWOOD'!M215=0,"",'Simpl. all tex-DT PLYWOOD'!M215)</f>
        <v/>
      </c>
      <c r="D212" s="24" t="str">
        <f>IF('Simpl. all tex-DT PLYWOOD'!N215=0,"",'Simpl. all tex-DT PLYWOOD'!N215)</f>
        <v/>
      </c>
      <c r="E212" s="24" t="str">
        <f>IF('Simpl. all tex-DT PLYWOOD'!O215=0,"",'Simpl. all tex-DT PLYWOOD'!O215)</f>
        <v/>
      </c>
      <c r="F212" s="24" t="str">
        <f>IF('Simpl. all tex-DT PLYWOOD'!P215=0,"",'Simpl. all tex-DT PLYWOOD'!P215)</f>
        <v/>
      </c>
      <c r="G212" s="24" t="str">
        <f>IF('Simpl. all tex-DT PLYWOOD'!Q215=0,"",'Simpl. all tex-DT PLYWOOD'!Q215)</f>
        <v/>
      </c>
      <c r="H212" s="24" t="str">
        <f>IF('Simpl. all tex-DT PLYWOOD'!R215=0,"",'Simpl. all tex-DT PLYWOOD'!R215)</f>
        <v/>
      </c>
      <c r="I212" s="24" t="str">
        <f>IF('Simpl. all tex-DT PLYWOOD'!S215=0,"",'Simpl. all tex-DT PLYWOOD'!S215)</f>
        <v/>
      </c>
      <c r="J212" s="24" t="str">
        <f>IF('Simpl. all tex-DT PLYWOOD'!T215=0,"",'Simpl. all tex-DT PLYWOOD'!T215)</f>
        <v/>
      </c>
      <c r="K212" s="24" t="str">
        <f>IF('Simpl. all tex-DT PLYWOOD'!U215=0,"",'Simpl. all tex-DT PLYWOOD'!U215)</f>
        <v/>
      </c>
      <c r="L212" s="24" t="str">
        <f>IF('Simpl. all tex-DT PLYWOOD'!V215=0,"",'Simpl. all tex-DT PLYWOOD'!V215)</f>
        <v/>
      </c>
      <c r="M212" s="24" t="str">
        <f>IF('Simpl. all tex-DT PLYWOOD'!W215=0,"",'Simpl. all tex-DT PLYWOOD'!W215)</f>
        <v/>
      </c>
      <c r="N212" s="24" t="str">
        <f>IF('Simpl. all tex-DT PLYWOOD'!X215=0,"",'Simpl. all tex-DT PLYWOOD'!X215)</f>
        <v/>
      </c>
      <c r="O212" s="24" t="str">
        <f>IF('Simpl. all tex-DT PLYWOOD'!Y215=0,"",'Simpl. all tex-DT PLYWOOD'!Y215)</f>
        <v/>
      </c>
      <c r="P212" s="24" t="str">
        <f>IF('Simpl. all tex-DT PLYWOOD'!Z215=0,"",'Simpl. all tex-DT PLYWOOD'!Z215)</f>
        <v/>
      </c>
      <c r="Q212" s="352">
        <f t="shared" si="3"/>
        <v>0</v>
      </c>
      <c r="R212" s="16">
        <f>Q212*'Simpl. all tex-DT PLYWOOD'!I215</f>
        <v>0</v>
      </c>
      <c r="S212" s="16">
        <f>Q212*'Simpl. all tex-DT PLYWOOD'!AX215</f>
        <v>0</v>
      </c>
    </row>
    <row r="213" spans="1:19" ht="23.25" customHeight="1">
      <c r="A213" s="23" t="str">
        <f>'Simpl. all tex-DT PLYWOOD'!D216</f>
        <v>SIMPL-8P</v>
      </c>
      <c r="B213" s="482" t="s">
        <v>6196</v>
      </c>
      <c r="C213" s="24" t="str">
        <f>IF('Simpl. all tex-DT PLYWOOD'!M216=0,"",'Simpl. all tex-DT PLYWOOD'!M216)</f>
        <v/>
      </c>
      <c r="D213" s="24" t="str">
        <f>IF('Simpl. all tex-DT PLYWOOD'!N216=0,"",'Simpl. all tex-DT PLYWOOD'!N216)</f>
        <v/>
      </c>
      <c r="E213" s="24" t="str">
        <f>IF('Simpl. all tex-DT PLYWOOD'!O216=0,"",'Simpl. all tex-DT PLYWOOD'!O216)</f>
        <v/>
      </c>
      <c r="F213" s="24" t="str">
        <f>IF('Simpl. all tex-DT PLYWOOD'!P216=0,"",'Simpl. all tex-DT PLYWOOD'!P216)</f>
        <v/>
      </c>
      <c r="G213" s="24" t="str">
        <f>IF('Simpl. all tex-DT PLYWOOD'!Q216=0,"",'Simpl. all tex-DT PLYWOOD'!Q216)</f>
        <v/>
      </c>
      <c r="H213" s="24" t="str">
        <f>IF('Simpl. all tex-DT PLYWOOD'!R216=0,"",'Simpl. all tex-DT PLYWOOD'!R216)</f>
        <v/>
      </c>
      <c r="I213" s="24" t="str">
        <f>IF('Simpl. all tex-DT PLYWOOD'!S216=0,"",'Simpl. all tex-DT PLYWOOD'!S216)</f>
        <v/>
      </c>
      <c r="J213" s="24" t="str">
        <f>IF('Simpl. all tex-DT PLYWOOD'!T216=0,"",'Simpl. all tex-DT PLYWOOD'!T216)</f>
        <v/>
      </c>
      <c r="K213" s="24" t="str">
        <f>IF('Simpl. all tex-DT PLYWOOD'!U216=0,"",'Simpl. all tex-DT PLYWOOD'!U216)</f>
        <v/>
      </c>
      <c r="L213" s="24" t="str">
        <f>IF('Simpl. all tex-DT PLYWOOD'!V216=0,"",'Simpl. all tex-DT PLYWOOD'!V216)</f>
        <v/>
      </c>
      <c r="M213" s="24" t="str">
        <f>IF('Simpl. all tex-DT PLYWOOD'!W216=0,"",'Simpl. all tex-DT PLYWOOD'!W216)</f>
        <v/>
      </c>
      <c r="N213" s="24" t="str">
        <f>IF('Simpl. all tex-DT PLYWOOD'!X216=0,"",'Simpl. all tex-DT PLYWOOD'!X216)</f>
        <v/>
      </c>
      <c r="O213" s="24" t="str">
        <f>IF('Simpl. all tex-DT PLYWOOD'!Y216=0,"",'Simpl. all tex-DT PLYWOOD'!Y216)</f>
        <v/>
      </c>
      <c r="P213" s="24" t="str">
        <f>IF('Simpl. all tex-DT PLYWOOD'!Z216=0,"",'Simpl. all tex-DT PLYWOOD'!Z216)</f>
        <v/>
      </c>
      <c r="Q213" s="352">
        <f t="shared" si="3"/>
        <v>0</v>
      </c>
      <c r="R213" s="16">
        <f>Q213*'Simpl. all tex-DT PLYWOOD'!I216</f>
        <v>0</v>
      </c>
      <c r="S213" s="16">
        <f>Q213*'Simpl. all tex-DT PLYWOOD'!AX216</f>
        <v>0</v>
      </c>
    </row>
    <row r="214" spans="1:19" ht="23.25" customHeight="1">
      <c r="A214" s="23" t="str">
        <f>'Simpl. all tex-DT PLYWOOD'!D217</f>
        <v>SIMPL-8P-T</v>
      </c>
      <c r="B214" s="482" t="s">
        <v>6197</v>
      </c>
      <c r="C214" s="24" t="str">
        <f>IF('Simpl. all tex-DT PLYWOOD'!M217=0,"",'Simpl. all tex-DT PLYWOOD'!M217)</f>
        <v/>
      </c>
      <c r="D214" s="24" t="str">
        <f>IF('Simpl. all tex-DT PLYWOOD'!N217=0,"",'Simpl. all tex-DT PLYWOOD'!N217)</f>
        <v/>
      </c>
      <c r="E214" s="24" t="str">
        <f>IF('Simpl. all tex-DT PLYWOOD'!O217=0,"",'Simpl. all tex-DT PLYWOOD'!O217)</f>
        <v/>
      </c>
      <c r="F214" s="24" t="str">
        <f>IF('Simpl. all tex-DT PLYWOOD'!P217=0,"",'Simpl. all tex-DT PLYWOOD'!P217)</f>
        <v/>
      </c>
      <c r="G214" s="24" t="str">
        <f>IF('Simpl. all tex-DT PLYWOOD'!Q217=0,"",'Simpl. all tex-DT PLYWOOD'!Q217)</f>
        <v/>
      </c>
      <c r="H214" s="24" t="str">
        <f>IF('Simpl. all tex-DT PLYWOOD'!R217=0,"",'Simpl. all tex-DT PLYWOOD'!R217)</f>
        <v/>
      </c>
      <c r="I214" s="24" t="str">
        <f>IF('Simpl. all tex-DT PLYWOOD'!S217=0,"",'Simpl. all tex-DT PLYWOOD'!S217)</f>
        <v/>
      </c>
      <c r="J214" s="24" t="str">
        <f>IF('Simpl. all tex-DT PLYWOOD'!T217=0,"",'Simpl. all tex-DT PLYWOOD'!T217)</f>
        <v/>
      </c>
      <c r="K214" s="24" t="str">
        <f>IF('Simpl. all tex-DT PLYWOOD'!U217=0,"",'Simpl. all tex-DT PLYWOOD'!U217)</f>
        <v/>
      </c>
      <c r="L214" s="24" t="str">
        <f>IF('Simpl. all tex-DT PLYWOOD'!V217=0,"",'Simpl. all tex-DT PLYWOOD'!V217)</f>
        <v/>
      </c>
      <c r="M214" s="24" t="str">
        <f>IF('Simpl. all tex-DT PLYWOOD'!W217=0,"",'Simpl. all tex-DT PLYWOOD'!W217)</f>
        <v/>
      </c>
      <c r="N214" s="24" t="str">
        <f>IF('Simpl. all tex-DT PLYWOOD'!X217=0,"",'Simpl. all tex-DT PLYWOOD'!X217)</f>
        <v/>
      </c>
      <c r="O214" s="24" t="str">
        <f>IF('Simpl. all tex-DT PLYWOOD'!Y217=0,"",'Simpl. all tex-DT PLYWOOD'!Y217)</f>
        <v/>
      </c>
      <c r="P214" s="24" t="str">
        <f>IF('Simpl. all tex-DT PLYWOOD'!Z217=0,"",'Simpl. all tex-DT PLYWOOD'!Z217)</f>
        <v/>
      </c>
      <c r="Q214" s="352">
        <f t="shared" si="3"/>
        <v>0</v>
      </c>
      <c r="R214" s="16">
        <f>Q214*'Simpl. all tex-DT PLYWOOD'!I217</f>
        <v>0</v>
      </c>
      <c r="S214" s="16">
        <f>Q214*'Simpl. all tex-DT PLYWOOD'!AX217</f>
        <v>0</v>
      </c>
    </row>
    <row r="215" spans="1:19" ht="23.25" customHeight="1">
      <c r="A215" s="23" t="str">
        <f>'Simpl. all tex-DT PLYWOOD'!D218</f>
        <v>SIMPL-8R</v>
      </c>
      <c r="B215" s="482" t="s">
        <v>6196</v>
      </c>
      <c r="C215" s="24" t="str">
        <f>IF('Simpl. all tex-DT PLYWOOD'!M218=0,"",'Simpl. all tex-DT PLYWOOD'!M218)</f>
        <v/>
      </c>
      <c r="D215" s="24" t="str">
        <f>IF('Simpl. all tex-DT PLYWOOD'!N218=0,"",'Simpl. all tex-DT PLYWOOD'!N218)</f>
        <v/>
      </c>
      <c r="E215" s="24" t="str">
        <f>IF('Simpl. all tex-DT PLYWOOD'!O218=0,"",'Simpl. all tex-DT PLYWOOD'!O218)</f>
        <v/>
      </c>
      <c r="F215" s="24" t="str">
        <f>IF('Simpl. all tex-DT PLYWOOD'!P218=0,"",'Simpl. all tex-DT PLYWOOD'!P218)</f>
        <v/>
      </c>
      <c r="G215" s="24" t="str">
        <f>IF('Simpl. all tex-DT PLYWOOD'!Q218=0,"",'Simpl. all tex-DT PLYWOOD'!Q218)</f>
        <v/>
      </c>
      <c r="H215" s="24" t="str">
        <f>IF('Simpl. all tex-DT PLYWOOD'!R218=0,"",'Simpl. all tex-DT PLYWOOD'!R218)</f>
        <v/>
      </c>
      <c r="I215" s="24" t="str">
        <f>IF('Simpl. all tex-DT PLYWOOD'!S218=0,"",'Simpl. all tex-DT PLYWOOD'!S218)</f>
        <v/>
      </c>
      <c r="J215" s="24" t="str">
        <f>IF('Simpl. all tex-DT PLYWOOD'!T218=0,"",'Simpl. all tex-DT PLYWOOD'!T218)</f>
        <v/>
      </c>
      <c r="K215" s="24" t="str">
        <f>IF('Simpl. all tex-DT PLYWOOD'!U218=0,"",'Simpl. all tex-DT PLYWOOD'!U218)</f>
        <v/>
      </c>
      <c r="L215" s="24" t="str">
        <f>IF('Simpl. all tex-DT PLYWOOD'!V218=0,"",'Simpl. all tex-DT PLYWOOD'!V218)</f>
        <v/>
      </c>
      <c r="M215" s="24" t="str">
        <f>IF('Simpl. all tex-DT PLYWOOD'!W218=0,"",'Simpl. all tex-DT PLYWOOD'!W218)</f>
        <v/>
      </c>
      <c r="N215" s="24" t="str">
        <f>IF('Simpl. all tex-DT PLYWOOD'!X218=0,"",'Simpl. all tex-DT PLYWOOD'!X218)</f>
        <v/>
      </c>
      <c r="O215" s="24" t="str">
        <f>IF('Simpl. all tex-DT PLYWOOD'!Y218=0,"",'Simpl. all tex-DT PLYWOOD'!Y218)</f>
        <v/>
      </c>
      <c r="P215" s="24" t="str">
        <f>IF('Simpl. all tex-DT PLYWOOD'!Z218=0,"",'Simpl. all tex-DT PLYWOOD'!Z218)</f>
        <v/>
      </c>
      <c r="Q215" s="352">
        <f t="shared" si="3"/>
        <v>0</v>
      </c>
      <c r="R215" s="16">
        <f>Q215*'Simpl. all tex-DT PLYWOOD'!I218</f>
        <v>0</v>
      </c>
      <c r="S215" s="16">
        <f>Q215*'Simpl. all tex-DT PLYWOOD'!AX218</f>
        <v>0</v>
      </c>
    </row>
    <row r="216" spans="1:19" ht="23.25" customHeight="1">
      <c r="A216" s="23" t="str">
        <f>'Simpl. all tex-DT PLYWOOD'!D219</f>
        <v>SIMPL-8R-T</v>
      </c>
      <c r="B216" s="482" t="s">
        <v>6197</v>
      </c>
      <c r="C216" s="24" t="str">
        <f>IF('Simpl. all tex-DT PLYWOOD'!M219=0,"",'Simpl. all tex-DT PLYWOOD'!M219)</f>
        <v/>
      </c>
      <c r="D216" s="24" t="str">
        <f>IF('Simpl. all tex-DT PLYWOOD'!N219=0,"",'Simpl. all tex-DT PLYWOOD'!N219)</f>
        <v/>
      </c>
      <c r="E216" s="24" t="str">
        <f>IF('Simpl. all tex-DT PLYWOOD'!O219=0,"",'Simpl. all tex-DT PLYWOOD'!O219)</f>
        <v/>
      </c>
      <c r="F216" s="24" t="str">
        <f>IF('Simpl. all tex-DT PLYWOOD'!P219=0,"",'Simpl. all tex-DT PLYWOOD'!P219)</f>
        <v/>
      </c>
      <c r="G216" s="24" t="str">
        <f>IF('Simpl. all tex-DT PLYWOOD'!Q219=0,"",'Simpl. all tex-DT PLYWOOD'!Q219)</f>
        <v/>
      </c>
      <c r="H216" s="24" t="str">
        <f>IF('Simpl. all tex-DT PLYWOOD'!R219=0,"",'Simpl. all tex-DT PLYWOOD'!R219)</f>
        <v/>
      </c>
      <c r="I216" s="24" t="str">
        <f>IF('Simpl. all tex-DT PLYWOOD'!S219=0,"",'Simpl. all tex-DT PLYWOOD'!S219)</f>
        <v/>
      </c>
      <c r="J216" s="24" t="str">
        <f>IF('Simpl. all tex-DT PLYWOOD'!T219=0,"",'Simpl. all tex-DT PLYWOOD'!T219)</f>
        <v/>
      </c>
      <c r="K216" s="24" t="str">
        <f>IF('Simpl. all tex-DT PLYWOOD'!U219=0,"",'Simpl. all tex-DT PLYWOOD'!U219)</f>
        <v/>
      </c>
      <c r="L216" s="24" t="str">
        <f>IF('Simpl. all tex-DT PLYWOOD'!V219=0,"",'Simpl. all tex-DT PLYWOOD'!V219)</f>
        <v/>
      </c>
      <c r="M216" s="24" t="str">
        <f>IF('Simpl. all tex-DT PLYWOOD'!W219=0,"",'Simpl. all tex-DT PLYWOOD'!W219)</f>
        <v/>
      </c>
      <c r="N216" s="24" t="str">
        <f>IF('Simpl. all tex-DT PLYWOOD'!X219=0,"",'Simpl. all tex-DT PLYWOOD'!X219)</f>
        <v/>
      </c>
      <c r="O216" s="24" t="str">
        <f>IF('Simpl. all tex-DT PLYWOOD'!Y219=0,"",'Simpl. all tex-DT PLYWOOD'!Y219)</f>
        <v/>
      </c>
      <c r="P216" s="24" t="str">
        <f>IF('Simpl. all tex-DT PLYWOOD'!Z219=0,"",'Simpl. all tex-DT PLYWOOD'!Z219)</f>
        <v/>
      </c>
      <c r="Q216" s="352">
        <f t="shared" si="3"/>
        <v>0</v>
      </c>
      <c r="R216" s="16">
        <f>Q216*'Simpl. all tex-DT PLYWOOD'!I219</f>
        <v>0</v>
      </c>
      <c r="S216" s="16">
        <f>Q216*'Simpl. all tex-DT PLYWOOD'!AX219</f>
        <v>0</v>
      </c>
    </row>
    <row r="217" spans="1:19" ht="23.25" customHeight="1">
      <c r="A217" s="23" t="str">
        <f>'Simpl. all tex-DT PLYWOOD'!D220</f>
        <v>SIMPL-8S</v>
      </c>
      <c r="B217" s="482" t="s">
        <v>6196</v>
      </c>
      <c r="C217" s="24" t="str">
        <f>IF('Simpl. all tex-DT PLYWOOD'!M220=0,"",'Simpl. all tex-DT PLYWOOD'!M220)</f>
        <v/>
      </c>
      <c r="D217" s="24" t="str">
        <f>IF('Simpl. all tex-DT PLYWOOD'!N220=0,"",'Simpl. all tex-DT PLYWOOD'!N220)</f>
        <v/>
      </c>
      <c r="E217" s="24" t="str">
        <f>IF('Simpl. all tex-DT PLYWOOD'!O220=0,"",'Simpl. all tex-DT PLYWOOD'!O220)</f>
        <v/>
      </c>
      <c r="F217" s="24" t="str">
        <f>IF('Simpl. all tex-DT PLYWOOD'!P220=0,"",'Simpl. all tex-DT PLYWOOD'!P220)</f>
        <v/>
      </c>
      <c r="G217" s="24" t="str">
        <f>IF('Simpl. all tex-DT PLYWOOD'!Q220=0,"",'Simpl. all tex-DT PLYWOOD'!Q220)</f>
        <v/>
      </c>
      <c r="H217" s="24" t="str">
        <f>IF('Simpl. all tex-DT PLYWOOD'!R220=0,"",'Simpl. all tex-DT PLYWOOD'!R220)</f>
        <v/>
      </c>
      <c r="I217" s="24" t="str">
        <f>IF('Simpl. all tex-DT PLYWOOD'!S220=0,"",'Simpl. all tex-DT PLYWOOD'!S220)</f>
        <v/>
      </c>
      <c r="J217" s="24" t="str">
        <f>IF('Simpl. all tex-DT PLYWOOD'!T220=0,"",'Simpl. all tex-DT PLYWOOD'!T220)</f>
        <v/>
      </c>
      <c r="K217" s="24" t="str">
        <f>IF('Simpl. all tex-DT PLYWOOD'!U220=0,"",'Simpl. all tex-DT PLYWOOD'!U220)</f>
        <v/>
      </c>
      <c r="L217" s="24" t="str">
        <f>IF('Simpl. all tex-DT PLYWOOD'!V220=0,"",'Simpl. all tex-DT PLYWOOD'!V220)</f>
        <v/>
      </c>
      <c r="M217" s="24" t="str">
        <f>IF('Simpl. all tex-DT PLYWOOD'!W220=0,"",'Simpl. all tex-DT PLYWOOD'!W220)</f>
        <v/>
      </c>
      <c r="N217" s="24" t="str">
        <f>IF('Simpl. all tex-DT PLYWOOD'!X220=0,"",'Simpl. all tex-DT PLYWOOD'!X220)</f>
        <v/>
      </c>
      <c r="O217" s="24" t="str">
        <f>IF('Simpl. all tex-DT PLYWOOD'!Y220=0,"",'Simpl. all tex-DT PLYWOOD'!Y220)</f>
        <v/>
      </c>
      <c r="P217" s="24" t="str">
        <f>IF('Simpl. all tex-DT PLYWOOD'!Z220=0,"",'Simpl. all tex-DT PLYWOOD'!Z220)</f>
        <v/>
      </c>
      <c r="Q217" s="352">
        <f t="shared" si="3"/>
        <v>0</v>
      </c>
      <c r="R217" s="16">
        <f>Q217*'Simpl. all tex-DT PLYWOOD'!I220</f>
        <v>0</v>
      </c>
      <c r="S217" s="16">
        <f>Q217*'Simpl. all tex-DT PLYWOOD'!AX220</f>
        <v>0</v>
      </c>
    </row>
    <row r="218" spans="1:19" ht="23.25" customHeight="1">
      <c r="A218" s="23" t="str">
        <f>'Simpl. all tex-DT PLYWOOD'!D221</f>
        <v>SIMPL-8S-T</v>
      </c>
      <c r="B218" s="482" t="s">
        <v>6197</v>
      </c>
      <c r="C218" s="24" t="str">
        <f>IF('Simpl. all tex-DT PLYWOOD'!M221=0,"",'Simpl. all tex-DT PLYWOOD'!M221)</f>
        <v/>
      </c>
      <c r="D218" s="24" t="str">
        <f>IF('Simpl. all tex-DT PLYWOOD'!N221=0,"",'Simpl. all tex-DT PLYWOOD'!N221)</f>
        <v/>
      </c>
      <c r="E218" s="24" t="str">
        <f>IF('Simpl. all tex-DT PLYWOOD'!O221=0,"",'Simpl. all tex-DT PLYWOOD'!O221)</f>
        <v/>
      </c>
      <c r="F218" s="24" t="str">
        <f>IF('Simpl. all tex-DT PLYWOOD'!P221=0,"",'Simpl. all tex-DT PLYWOOD'!P221)</f>
        <v/>
      </c>
      <c r="G218" s="24" t="str">
        <f>IF('Simpl. all tex-DT PLYWOOD'!Q221=0,"",'Simpl. all tex-DT PLYWOOD'!Q221)</f>
        <v/>
      </c>
      <c r="H218" s="24" t="str">
        <f>IF('Simpl. all tex-DT PLYWOOD'!R221=0,"",'Simpl. all tex-DT PLYWOOD'!R221)</f>
        <v/>
      </c>
      <c r="I218" s="24" t="str">
        <f>IF('Simpl. all tex-DT PLYWOOD'!S221=0,"",'Simpl. all tex-DT PLYWOOD'!S221)</f>
        <v/>
      </c>
      <c r="J218" s="24" t="str">
        <f>IF('Simpl. all tex-DT PLYWOOD'!T221=0,"",'Simpl. all tex-DT PLYWOOD'!T221)</f>
        <v/>
      </c>
      <c r="K218" s="24" t="str">
        <f>IF('Simpl. all tex-DT PLYWOOD'!U221=0,"",'Simpl. all tex-DT PLYWOOD'!U221)</f>
        <v/>
      </c>
      <c r="L218" s="24" t="str">
        <f>IF('Simpl. all tex-DT PLYWOOD'!V221=0,"",'Simpl. all tex-DT PLYWOOD'!V221)</f>
        <v/>
      </c>
      <c r="M218" s="24" t="str">
        <f>IF('Simpl. all tex-DT PLYWOOD'!W221=0,"",'Simpl. all tex-DT PLYWOOD'!W221)</f>
        <v/>
      </c>
      <c r="N218" s="24" t="str">
        <f>IF('Simpl. all tex-DT PLYWOOD'!X221=0,"",'Simpl. all tex-DT PLYWOOD'!X221)</f>
        <v/>
      </c>
      <c r="O218" s="24" t="str">
        <f>IF('Simpl. all tex-DT PLYWOOD'!Y221=0,"",'Simpl. all tex-DT PLYWOOD'!Y221)</f>
        <v/>
      </c>
      <c r="P218" s="24" t="str">
        <f>IF('Simpl. all tex-DT PLYWOOD'!Z221=0,"",'Simpl. all tex-DT PLYWOOD'!Z221)</f>
        <v/>
      </c>
      <c r="Q218" s="352">
        <f t="shared" si="3"/>
        <v>0</v>
      </c>
      <c r="R218" s="16">
        <f>Q218*'Simpl. all tex-DT PLYWOOD'!I221</f>
        <v>0</v>
      </c>
      <c r="S218" s="16">
        <f>Q218*'Simpl. all tex-DT PLYWOOD'!AX221</f>
        <v>0</v>
      </c>
    </row>
    <row r="219" spans="1:19" ht="23.25" customHeight="1">
      <c r="A219" s="23" t="str">
        <f>'Simpl. all tex-DT PLYWOOD'!D222</f>
        <v>SIMPL-8T</v>
      </c>
      <c r="B219" s="482" t="s">
        <v>6196</v>
      </c>
      <c r="C219" s="24" t="str">
        <f>IF('Simpl. all tex-DT PLYWOOD'!M222=0,"",'Simpl. all tex-DT PLYWOOD'!M222)</f>
        <v/>
      </c>
      <c r="D219" s="24" t="str">
        <f>IF('Simpl. all tex-DT PLYWOOD'!N222=0,"",'Simpl. all tex-DT PLYWOOD'!N222)</f>
        <v/>
      </c>
      <c r="E219" s="24" t="str">
        <f>IF('Simpl. all tex-DT PLYWOOD'!O222=0,"",'Simpl. all tex-DT PLYWOOD'!O222)</f>
        <v/>
      </c>
      <c r="F219" s="24" t="str">
        <f>IF('Simpl. all tex-DT PLYWOOD'!P222=0,"",'Simpl. all tex-DT PLYWOOD'!P222)</f>
        <v/>
      </c>
      <c r="G219" s="24" t="str">
        <f>IF('Simpl. all tex-DT PLYWOOD'!Q222=0,"",'Simpl. all tex-DT PLYWOOD'!Q222)</f>
        <v/>
      </c>
      <c r="H219" s="24" t="str">
        <f>IF('Simpl. all tex-DT PLYWOOD'!R222=0,"",'Simpl. all tex-DT PLYWOOD'!R222)</f>
        <v/>
      </c>
      <c r="I219" s="24" t="str">
        <f>IF('Simpl. all tex-DT PLYWOOD'!S222=0,"",'Simpl. all tex-DT PLYWOOD'!S222)</f>
        <v/>
      </c>
      <c r="J219" s="24" t="str">
        <f>IF('Simpl. all tex-DT PLYWOOD'!T222=0,"",'Simpl. all tex-DT PLYWOOD'!T222)</f>
        <v/>
      </c>
      <c r="K219" s="24" t="str">
        <f>IF('Simpl. all tex-DT PLYWOOD'!U222=0,"",'Simpl. all tex-DT PLYWOOD'!U222)</f>
        <v/>
      </c>
      <c r="L219" s="24" t="str">
        <f>IF('Simpl. all tex-DT PLYWOOD'!V222=0,"",'Simpl. all tex-DT PLYWOOD'!V222)</f>
        <v/>
      </c>
      <c r="M219" s="24" t="str">
        <f>IF('Simpl. all tex-DT PLYWOOD'!W222=0,"",'Simpl. all tex-DT PLYWOOD'!W222)</f>
        <v/>
      </c>
      <c r="N219" s="24" t="str">
        <f>IF('Simpl. all tex-DT PLYWOOD'!X222=0,"",'Simpl. all tex-DT PLYWOOD'!X222)</f>
        <v/>
      </c>
      <c r="O219" s="24" t="str">
        <f>IF('Simpl. all tex-DT PLYWOOD'!Y222=0,"",'Simpl. all tex-DT PLYWOOD'!Y222)</f>
        <v/>
      </c>
      <c r="P219" s="24" t="str">
        <f>IF('Simpl. all tex-DT PLYWOOD'!Z222=0,"",'Simpl. all tex-DT PLYWOOD'!Z222)</f>
        <v/>
      </c>
      <c r="Q219" s="352">
        <f t="shared" si="3"/>
        <v>0</v>
      </c>
      <c r="R219" s="16">
        <f>Q219*'Simpl. all tex-DT PLYWOOD'!I222</f>
        <v>0</v>
      </c>
      <c r="S219" s="16">
        <f>Q219*'Simpl. all tex-DT PLYWOOD'!AX222</f>
        <v>0</v>
      </c>
    </row>
    <row r="220" spans="1:19" ht="23.25" customHeight="1">
      <c r="A220" s="23" t="str">
        <f>'Simpl. all tex-DT PLYWOOD'!D223</f>
        <v>SIMPL-8T-T</v>
      </c>
      <c r="B220" s="482" t="s">
        <v>6197</v>
      </c>
      <c r="C220" s="24" t="str">
        <f>IF('Simpl. all tex-DT PLYWOOD'!M223=0,"",'Simpl. all tex-DT PLYWOOD'!M223)</f>
        <v/>
      </c>
      <c r="D220" s="24" t="str">
        <f>IF('Simpl. all tex-DT PLYWOOD'!N223=0,"",'Simpl. all tex-DT PLYWOOD'!N223)</f>
        <v/>
      </c>
      <c r="E220" s="24" t="str">
        <f>IF('Simpl. all tex-DT PLYWOOD'!O223=0,"",'Simpl. all tex-DT PLYWOOD'!O223)</f>
        <v/>
      </c>
      <c r="F220" s="24" t="str">
        <f>IF('Simpl. all tex-DT PLYWOOD'!P223=0,"",'Simpl. all tex-DT PLYWOOD'!P223)</f>
        <v/>
      </c>
      <c r="G220" s="24" t="str">
        <f>IF('Simpl. all tex-DT PLYWOOD'!Q223=0,"",'Simpl. all tex-DT PLYWOOD'!Q223)</f>
        <v/>
      </c>
      <c r="H220" s="24" t="str">
        <f>IF('Simpl. all tex-DT PLYWOOD'!R223=0,"",'Simpl. all tex-DT PLYWOOD'!R223)</f>
        <v/>
      </c>
      <c r="I220" s="24" t="str">
        <f>IF('Simpl. all tex-DT PLYWOOD'!S223=0,"",'Simpl. all tex-DT PLYWOOD'!S223)</f>
        <v/>
      </c>
      <c r="J220" s="24" t="str">
        <f>IF('Simpl. all tex-DT PLYWOOD'!T223=0,"",'Simpl. all tex-DT PLYWOOD'!T223)</f>
        <v/>
      </c>
      <c r="K220" s="24" t="str">
        <f>IF('Simpl. all tex-DT PLYWOOD'!U223=0,"",'Simpl. all tex-DT PLYWOOD'!U223)</f>
        <v/>
      </c>
      <c r="L220" s="24" t="str">
        <f>IF('Simpl. all tex-DT PLYWOOD'!V223=0,"",'Simpl. all tex-DT PLYWOOD'!V223)</f>
        <v/>
      </c>
      <c r="M220" s="24" t="str">
        <f>IF('Simpl. all tex-DT PLYWOOD'!W223=0,"",'Simpl. all tex-DT PLYWOOD'!W223)</f>
        <v/>
      </c>
      <c r="N220" s="24" t="str">
        <f>IF('Simpl. all tex-DT PLYWOOD'!X223=0,"",'Simpl. all tex-DT PLYWOOD'!X223)</f>
        <v/>
      </c>
      <c r="O220" s="24" t="str">
        <f>IF('Simpl. all tex-DT PLYWOOD'!Y223=0,"",'Simpl. all tex-DT PLYWOOD'!Y223)</f>
        <v/>
      </c>
      <c r="P220" s="24" t="str">
        <f>IF('Simpl. all tex-DT PLYWOOD'!Z223=0,"",'Simpl. all tex-DT PLYWOOD'!Z223)</f>
        <v/>
      </c>
      <c r="Q220" s="352">
        <f t="shared" si="3"/>
        <v>0</v>
      </c>
      <c r="R220" s="16">
        <f>Q220*'Simpl. all tex-DT PLYWOOD'!I223</f>
        <v>0</v>
      </c>
      <c r="S220" s="16">
        <f>Q220*'Simpl. all tex-DT PLYWOOD'!AX223</f>
        <v>0</v>
      </c>
    </row>
    <row r="221" spans="1:19" ht="23.25" customHeight="1">
      <c r="A221" s="23" t="str">
        <f>'Simpl. all tex-DT PLYWOOD'!D224</f>
        <v>SIMPL-8U</v>
      </c>
      <c r="B221" s="482" t="s">
        <v>6196</v>
      </c>
      <c r="C221" s="24" t="str">
        <f>IF('Simpl. all tex-DT PLYWOOD'!M224=0,"",'Simpl. all tex-DT PLYWOOD'!M224)</f>
        <v/>
      </c>
      <c r="D221" s="24" t="str">
        <f>IF('Simpl. all tex-DT PLYWOOD'!N224=0,"",'Simpl. all tex-DT PLYWOOD'!N224)</f>
        <v/>
      </c>
      <c r="E221" s="24" t="str">
        <f>IF('Simpl. all tex-DT PLYWOOD'!O224=0,"",'Simpl. all tex-DT PLYWOOD'!O224)</f>
        <v/>
      </c>
      <c r="F221" s="24" t="str">
        <f>IF('Simpl. all tex-DT PLYWOOD'!P224=0,"",'Simpl. all tex-DT PLYWOOD'!P224)</f>
        <v/>
      </c>
      <c r="G221" s="24" t="str">
        <f>IF('Simpl. all tex-DT PLYWOOD'!Q224=0,"",'Simpl. all tex-DT PLYWOOD'!Q224)</f>
        <v/>
      </c>
      <c r="H221" s="24" t="str">
        <f>IF('Simpl. all tex-DT PLYWOOD'!R224=0,"",'Simpl. all tex-DT PLYWOOD'!R224)</f>
        <v/>
      </c>
      <c r="I221" s="24" t="str">
        <f>IF('Simpl. all tex-DT PLYWOOD'!S224=0,"",'Simpl. all tex-DT PLYWOOD'!S224)</f>
        <v/>
      </c>
      <c r="J221" s="24" t="str">
        <f>IF('Simpl. all tex-DT PLYWOOD'!T224=0,"",'Simpl. all tex-DT PLYWOOD'!T224)</f>
        <v/>
      </c>
      <c r="K221" s="24" t="str">
        <f>IF('Simpl. all tex-DT PLYWOOD'!U224=0,"",'Simpl. all tex-DT PLYWOOD'!U224)</f>
        <v/>
      </c>
      <c r="L221" s="24" t="str">
        <f>IF('Simpl. all tex-DT PLYWOOD'!V224=0,"",'Simpl. all tex-DT PLYWOOD'!V224)</f>
        <v/>
      </c>
      <c r="M221" s="24" t="str">
        <f>IF('Simpl. all tex-DT PLYWOOD'!W224=0,"",'Simpl. all tex-DT PLYWOOD'!W224)</f>
        <v/>
      </c>
      <c r="N221" s="24" t="str">
        <f>IF('Simpl. all tex-DT PLYWOOD'!X224=0,"",'Simpl. all tex-DT PLYWOOD'!X224)</f>
        <v/>
      </c>
      <c r="O221" s="24" t="str">
        <f>IF('Simpl. all tex-DT PLYWOOD'!Y224=0,"",'Simpl. all tex-DT PLYWOOD'!Y224)</f>
        <v/>
      </c>
      <c r="P221" s="24" t="str">
        <f>IF('Simpl. all tex-DT PLYWOOD'!Z224=0,"",'Simpl. all tex-DT PLYWOOD'!Z224)</f>
        <v/>
      </c>
      <c r="Q221" s="352">
        <f t="shared" si="3"/>
        <v>0</v>
      </c>
      <c r="R221" s="16">
        <f>Q221*'Simpl. all tex-DT PLYWOOD'!I224</f>
        <v>0</v>
      </c>
      <c r="S221" s="16">
        <f>Q221*'Simpl. all tex-DT PLYWOOD'!AX224</f>
        <v>0</v>
      </c>
    </row>
    <row r="222" spans="1:19" ht="23.25" customHeight="1">
      <c r="A222" s="23" t="str">
        <f>'Simpl. all tex-DT PLYWOOD'!D225</f>
        <v>SIMPL-8U-T</v>
      </c>
      <c r="B222" s="482" t="s">
        <v>6197</v>
      </c>
      <c r="C222" s="24" t="str">
        <f>IF('Simpl. all tex-DT PLYWOOD'!M225=0,"",'Simpl. all tex-DT PLYWOOD'!M225)</f>
        <v/>
      </c>
      <c r="D222" s="24" t="str">
        <f>IF('Simpl. all tex-DT PLYWOOD'!N225=0,"",'Simpl. all tex-DT PLYWOOD'!N225)</f>
        <v/>
      </c>
      <c r="E222" s="24" t="str">
        <f>IF('Simpl. all tex-DT PLYWOOD'!O225=0,"",'Simpl. all tex-DT PLYWOOD'!O225)</f>
        <v/>
      </c>
      <c r="F222" s="24" t="str">
        <f>IF('Simpl. all tex-DT PLYWOOD'!P225=0,"",'Simpl. all tex-DT PLYWOOD'!P225)</f>
        <v/>
      </c>
      <c r="G222" s="24" t="str">
        <f>IF('Simpl. all tex-DT PLYWOOD'!Q225=0,"",'Simpl. all tex-DT PLYWOOD'!Q225)</f>
        <v/>
      </c>
      <c r="H222" s="24" t="str">
        <f>IF('Simpl. all tex-DT PLYWOOD'!R225=0,"",'Simpl. all tex-DT PLYWOOD'!R225)</f>
        <v/>
      </c>
      <c r="I222" s="24" t="str">
        <f>IF('Simpl. all tex-DT PLYWOOD'!S225=0,"",'Simpl. all tex-DT PLYWOOD'!S225)</f>
        <v/>
      </c>
      <c r="J222" s="24" t="str">
        <f>IF('Simpl. all tex-DT PLYWOOD'!T225=0,"",'Simpl. all tex-DT PLYWOOD'!T225)</f>
        <v/>
      </c>
      <c r="K222" s="24" t="str">
        <f>IF('Simpl. all tex-DT PLYWOOD'!U225=0,"",'Simpl. all tex-DT PLYWOOD'!U225)</f>
        <v/>
      </c>
      <c r="L222" s="24" t="str">
        <f>IF('Simpl. all tex-DT PLYWOOD'!V225=0,"",'Simpl. all tex-DT PLYWOOD'!V225)</f>
        <v/>
      </c>
      <c r="M222" s="24" t="str">
        <f>IF('Simpl. all tex-DT PLYWOOD'!W225=0,"",'Simpl. all tex-DT PLYWOOD'!W225)</f>
        <v/>
      </c>
      <c r="N222" s="24" t="str">
        <f>IF('Simpl. all tex-DT PLYWOOD'!X225=0,"",'Simpl. all tex-DT PLYWOOD'!X225)</f>
        <v/>
      </c>
      <c r="O222" s="24" t="str">
        <f>IF('Simpl. all tex-DT PLYWOOD'!Y225=0,"",'Simpl. all tex-DT PLYWOOD'!Y225)</f>
        <v/>
      </c>
      <c r="P222" s="24" t="str">
        <f>IF('Simpl. all tex-DT PLYWOOD'!Z225=0,"",'Simpl. all tex-DT PLYWOOD'!Z225)</f>
        <v/>
      </c>
      <c r="Q222" s="352">
        <f t="shared" si="3"/>
        <v>0</v>
      </c>
      <c r="R222" s="16">
        <f>Q222*'Simpl. all tex-DT PLYWOOD'!I225</f>
        <v>0</v>
      </c>
      <c r="S222" s="16">
        <f>Q222*'Simpl. all tex-DT PLYWOOD'!AX225</f>
        <v>0</v>
      </c>
    </row>
    <row r="223" spans="1:19" ht="23.25" customHeight="1">
      <c r="A223" s="23" t="str">
        <f>'Simpl. all tex-DT PLYWOOD'!D226</f>
        <v>9 - DUCKS</v>
      </c>
      <c r="B223" s="482"/>
      <c r="C223" s="24" t="str">
        <f>IF('Simpl. all tex-DT PLYWOOD'!M226=0,"",'Simpl. all tex-DT PLYWOOD'!M226)</f>
        <v/>
      </c>
      <c r="D223" s="24" t="str">
        <f>IF('Simpl. all tex-DT PLYWOOD'!N226=0,"",'Simpl. all tex-DT PLYWOOD'!N226)</f>
        <v/>
      </c>
      <c r="E223" s="24" t="str">
        <f>IF('Simpl. all tex-DT PLYWOOD'!O226=0,"",'Simpl. all tex-DT PLYWOOD'!O226)</f>
        <v/>
      </c>
      <c r="F223" s="24" t="str">
        <f>IF('Simpl. all tex-DT PLYWOOD'!P226=0,"",'Simpl. all tex-DT PLYWOOD'!P226)</f>
        <v/>
      </c>
      <c r="G223" s="24" t="str">
        <f>IF('Simpl. all tex-DT PLYWOOD'!Q226=0,"",'Simpl. all tex-DT PLYWOOD'!Q226)</f>
        <v/>
      </c>
      <c r="H223" s="24" t="str">
        <f>IF('Simpl. all tex-DT PLYWOOD'!R226=0,"",'Simpl. all tex-DT PLYWOOD'!R226)</f>
        <v/>
      </c>
      <c r="I223" s="24" t="str">
        <f>IF('Simpl. all tex-DT PLYWOOD'!S226=0,"",'Simpl. all tex-DT PLYWOOD'!S226)</f>
        <v/>
      </c>
      <c r="J223" s="24" t="str">
        <f>IF('Simpl. all tex-DT PLYWOOD'!T226=0,"",'Simpl. all tex-DT PLYWOOD'!T226)</f>
        <v/>
      </c>
      <c r="K223" s="24" t="str">
        <f>IF('Simpl. all tex-DT PLYWOOD'!U226=0,"",'Simpl. all tex-DT PLYWOOD'!U226)</f>
        <v/>
      </c>
      <c r="L223" s="24" t="str">
        <f>IF('Simpl. all tex-DT PLYWOOD'!V226=0,"",'Simpl. all tex-DT PLYWOOD'!V226)</f>
        <v/>
      </c>
      <c r="M223" s="24" t="str">
        <f>IF('Simpl. all tex-DT PLYWOOD'!W226=0,"",'Simpl. all tex-DT PLYWOOD'!W226)</f>
        <v/>
      </c>
      <c r="N223" s="24" t="str">
        <f>IF('Simpl. all tex-DT PLYWOOD'!X226=0,"",'Simpl. all tex-DT PLYWOOD'!X226)</f>
        <v/>
      </c>
      <c r="O223" s="24" t="str">
        <f>IF('Simpl. all tex-DT PLYWOOD'!Y226=0,"",'Simpl. all tex-DT PLYWOOD'!Y226)</f>
        <v/>
      </c>
      <c r="P223" s="24" t="str">
        <f>IF('Simpl. all tex-DT PLYWOOD'!Z226=0,"",'Simpl. all tex-DT PLYWOOD'!Z226)</f>
        <v/>
      </c>
      <c r="Q223" s="352">
        <f t="shared" si="3"/>
        <v>0</v>
      </c>
      <c r="R223" s="16">
        <f>Q223*'Simpl. all tex-DT PLYWOOD'!I226</f>
        <v>0</v>
      </c>
      <c r="S223" s="16">
        <f>Q223*'Simpl. all tex-DT PLYWOOD'!AX226</f>
        <v>0</v>
      </c>
    </row>
    <row r="224" spans="1:19" ht="23.25" customHeight="1">
      <c r="A224" s="23" t="str">
        <f>'Simpl. all tex-DT PLYWOOD'!D227</f>
        <v>SIMPL-9A</v>
      </c>
      <c r="B224" s="482" t="s">
        <v>6196</v>
      </c>
      <c r="C224" s="24" t="str">
        <f>IF('Simpl. all tex-DT PLYWOOD'!M227=0,"",'Simpl. all tex-DT PLYWOOD'!M227)</f>
        <v/>
      </c>
      <c r="D224" s="24" t="str">
        <f>IF('Simpl. all tex-DT PLYWOOD'!N227=0,"",'Simpl. all tex-DT PLYWOOD'!N227)</f>
        <v/>
      </c>
      <c r="E224" s="24" t="str">
        <f>IF('Simpl. all tex-DT PLYWOOD'!O227=0,"",'Simpl. all tex-DT PLYWOOD'!O227)</f>
        <v/>
      </c>
      <c r="F224" s="24" t="str">
        <f>IF('Simpl. all tex-DT PLYWOOD'!P227=0,"",'Simpl. all tex-DT PLYWOOD'!P227)</f>
        <v/>
      </c>
      <c r="G224" s="24" t="str">
        <f>IF('Simpl. all tex-DT PLYWOOD'!Q227=0,"",'Simpl. all tex-DT PLYWOOD'!Q227)</f>
        <v/>
      </c>
      <c r="H224" s="24" t="str">
        <f>IF('Simpl. all tex-DT PLYWOOD'!R227=0,"",'Simpl. all tex-DT PLYWOOD'!R227)</f>
        <v/>
      </c>
      <c r="I224" s="24" t="str">
        <f>IF('Simpl. all tex-DT PLYWOOD'!S227=0,"",'Simpl. all tex-DT PLYWOOD'!S227)</f>
        <v/>
      </c>
      <c r="J224" s="24" t="str">
        <f>IF('Simpl. all tex-DT PLYWOOD'!T227=0,"",'Simpl. all tex-DT PLYWOOD'!T227)</f>
        <v/>
      </c>
      <c r="K224" s="24" t="str">
        <f>IF('Simpl. all tex-DT PLYWOOD'!U227=0,"",'Simpl. all tex-DT PLYWOOD'!U227)</f>
        <v/>
      </c>
      <c r="L224" s="24" t="str">
        <f>IF('Simpl. all tex-DT PLYWOOD'!V227=0,"",'Simpl. all tex-DT PLYWOOD'!V227)</f>
        <v/>
      </c>
      <c r="M224" s="24" t="str">
        <f>IF('Simpl. all tex-DT PLYWOOD'!W227=0,"",'Simpl. all tex-DT PLYWOOD'!W227)</f>
        <v/>
      </c>
      <c r="N224" s="24" t="str">
        <f>IF('Simpl. all tex-DT PLYWOOD'!X227=0,"",'Simpl. all tex-DT PLYWOOD'!X227)</f>
        <v/>
      </c>
      <c r="O224" s="24" t="str">
        <f>IF('Simpl. all tex-DT PLYWOOD'!Y227=0,"",'Simpl. all tex-DT PLYWOOD'!Y227)</f>
        <v/>
      </c>
      <c r="P224" s="24" t="str">
        <f>IF('Simpl. all tex-DT PLYWOOD'!Z227=0,"",'Simpl. all tex-DT PLYWOOD'!Z227)</f>
        <v/>
      </c>
      <c r="Q224" s="352">
        <f t="shared" si="3"/>
        <v>0</v>
      </c>
      <c r="R224" s="16">
        <f>Q224*'Simpl. all tex-DT PLYWOOD'!I227</f>
        <v>0</v>
      </c>
      <c r="S224" s="16">
        <f>Q224*'Simpl. all tex-DT PLYWOOD'!AX227</f>
        <v>0</v>
      </c>
    </row>
    <row r="225" spans="1:19" ht="23.25" customHeight="1">
      <c r="A225" s="23" t="str">
        <f>'Simpl. all tex-DT PLYWOOD'!D228</f>
        <v>SIMPL-9A-T</v>
      </c>
      <c r="B225" s="482" t="s">
        <v>6197</v>
      </c>
      <c r="C225" s="24" t="str">
        <f>IF('Simpl. all tex-DT PLYWOOD'!M228=0,"",'Simpl. all tex-DT PLYWOOD'!M228)</f>
        <v/>
      </c>
      <c r="D225" s="24" t="str">
        <f>IF('Simpl. all tex-DT PLYWOOD'!N228=0,"",'Simpl. all tex-DT PLYWOOD'!N228)</f>
        <v/>
      </c>
      <c r="E225" s="24" t="str">
        <f>IF('Simpl. all tex-DT PLYWOOD'!O228=0,"",'Simpl. all tex-DT PLYWOOD'!O228)</f>
        <v/>
      </c>
      <c r="F225" s="24" t="str">
        <f>IF('Simpl. all tex-DT PLYWOOD'!P228=0,"",'Simpl. all tex-DT PLYWOOD'!P228)</f>
        <v/>
      </c>
      <c r="G225" s="24" t="str">
        <f>IF('Simpl. all tex-DT PLYWOOD'!Q228=0,"",'Simpl. all tex-DT PLYWOOD'!Q228)</f>
        <v/>
      </c>
      <c r="H225" s="24" t="str">
        <f>IF('Simpl. all tex-DT PLYWOOD'!R228=0,"",'Simpl. all tex-DT PLYWOOD'!R228)</f>
        <v/>
      </c>
      <c r="I225" s="24" t="str">
        <f>IF('Simpl. all tex-DT PLYWOOD'!S228=0,"",'Simpl. all tex-DT PLYWOOD'!S228)</f>
        <v/>
      </c>
      <c r="J225" s="24" t="str">
        <f>IF('Simpl. all tex-DT PLYWOOD'!T228=0,"",'Simpl. all tex-DT PLYWOOD'!T228)</f>
        <v/>
      </c>
      <c r="K225" s="24" t="str">
        <f>IF('Simpl. all tex-DT PLYWOOD'!U228=0,"",'Simpl. all tex-DT PLYWOOD'!U228)</f>
        <v/>
      </c>
      <c r="L225" s="24" t="str">
        <f>IF('Simpl. all tex-DT PLYWOOD'!V228=0,"",'Simpl. all tex-DT PLYWOOD'!V228)</f>
        <v/>
      </c>
      <c r="M225" s="24" t="str">
        <f>IF('Simpl. all tex-DT PLYWOOD'!W228=0,"",'Simpl. all tex-DT PLYWOOD'!W228)</f>
        <v/>
      </c>
      <c r="N225" s="24" t="str">
        <f>IF('Simpl. all tex-DT PLYWOOD'!X228=0,"",'Simpl. all tex-DT PLYWOOD'!X228)</f>
        <v/>
      </c>
      <c r="O225" s="24" t="str">
        <f>IF('Simpl. all tex-DT PLYWOOD'!Y228=0,"",'Simpl. all tex-DT PLYWOOD'!Y228)</f>
        <v/>
      </c>
      <c r="P225" s="24" t="str">
        <f>IF('Simpl. all tex-DT PLYWOOD'!Z228=0,"",'Simpl. all tex-DT PLYWOOD'!Z228)</f>
        <v/>
      </c>
      <c r="Q225" s="352">
        <f t="shared" si="3"/>
        <v>0</v>
      </c>
      <c r="R225" s="16">
        <f>Q225*'Simpl. all tex-DT PLYWOOD'!I228</f>
        <v>0</v>
      </c>
      <c r="S225" s="16">
        <f>Q225*'Simpl. all tex-DT PLYWOOD'!AX228</f>
        <v>0</v>
      </c>
    </row>
    <row r="226" spans="1:19" ht="23.25" customHeight="1">
      <c r="A226" s="23" t="str">
        <f>'Simpl. all tex-DT PLYWOOD'!D229</f>
        <v>SIMPL-9B</v>
      </c>
      <c r="B226" s="482" t="s">
        <v>6196</v>
      </c>
      <c r="C226" s="24" t="str">
        <f>IF('Simpl. all tex-DT PLYWOOD'!M229=0,"",'Simpl. all tex-DT PLYWOOD'!M229)</f>
        <v/>
      </c>
      <c r="D226" s="24" t="str">
        <f>IF('Simpl. all tex-DT PLYWOOD'!N229=0,"",'Simpl. all tex-DT PLYWOOD'!N229)</f>
        <v/>
      </c>
      <c r="E226" s="24" t="str">
        <f>IF('Simpl. all tex-DT PLYWOOD'!O229=0,"",'Simpl. all tex-DT PLYWOOD'!O229)</f>
        <v/>
      </c>
      <c r="F226" s="24" t="str">
        <f>IF('Simpl. all tex-DT PLYWOOD'!P229=0,"",'Simpl. all tex-DT PLYWOOD'!P229)</f>
        <v/>
      </c>
      <c r="G226" s="24" t="str">
        <f>IF('Simpl. all tex-DT PLYWOOD'!Q229=0,"",'Simpl. all tex-DT PLYWOOD'!Q229)</f>
        <v/>
      </c>
      <c r="H226" s="24" t="str">
        <f>IF('Simpl. all tex-DT PLYWOOD'!R229=0,"",'Simpl. all tex-DT PLYWOOD'!R229)</f>
        <v/>
      </c>
      <c r="I226" s="24" t="str">
        <f>IF('Simpl. all tex-DT PLYWOOD'!S229=0,"",'Simpl. all tex-DT PLYWOOD'!S229)</f>
        <v/>
      </c>
      <c r="J226" s="24" t="str">
        <f>IF('Simpl. all tex-DT PLYWOOD'!T229=0,"",'Simpl. all tex-DT PLYWOOD'!T229)</f>
        <v/>
      </c>
      <c r="K226" s="24" t="str">
        <f>IF('Simpl. all tex-DT PLYWOOD'!U229=0,"",'Simpl. all tex-DT PLYWOOD'!U229)</f>
        <v/>
      </c>
      <c r="L226" s="24" t="str">
        <f>IF('Simpl. all tex-DT PLYWOOD'!V229=0,"",'Simpl. all tex-DT PLYWOOD'!V229)</f>
        <v/>
      </c>
      <c r="M226" s="24" t="str">
        <f>IF('Simpl. all tex-DT PLYWOOD'!W229=0,"",'Simpl. all tex-DT PLYWOOD'!W229)</f>
        <v/>
      </c>
      <c r="N226" s="24" t="str">
        <f>IF('Simpl. all tex-DT PLYWOOD'!X229=0,"",'Simpl. all tex-DT PLYWOOD'!X229)</f>
        <v/>
      </c>
      <c r="O226" s="24" t="str">
        <f>IF('Simpl. all tex-DT PLYWOOD'!Y229=0,"",'Simpl. all tex-DT PLYWOOD'!Y229)</f>
        <v/>
      </c>
      <c r="P226" s="24" t="str">
        <f>IF('Simpl. all tex-DT PLYWOOD'!Z229=0,"",'Simpl. all tex-DT PLYWOOD'!Z229)</f>
        <v/>
      </c>
      <c r="Q226" s="352">
        <f t="shared" si="3"/>
        <v>0</v>
      </c>
      <c r="R226" s="16">
        <f>Q226*'Simpl. all tex-DT PLYWOOD'!I229</f>
        <v>0</v>
      </c>
      <c r="S226" s="16">
        <f>Q226*'Simpl. all tex-DT PLYWOOD'!AX229</f>
        <v>0</v>
      </c>
    </row>
    <row r="227" spans="1:19" ht="23.25" customHeight="1">
      <c r="A227" s="23" t="str">
        <f>'Simpl. all tex-DT PLYWOOD'!D230</f>
        <v>SIMPL-9B-T</v>
      </c>
      <c r="B227" s="482" t="s">
        <v>6197</v>
      </c>
      <c r="C227" s="24" t="str">
        <f>IF('Simpl. all tex-DT PLYWOOD'!M230=0,"",'Simpl. all tex-DT PLYWOOD'!M230)</f>
        <v/>
      </c>
      <c r="D227" s="24" t="str">
        <f>IF('Simpl. all tex-DT PLYWOOD'!N230=0,"",'Simpl. all tex-DT PLYWOOD'!N230)</f>
        <v/>
      </c>
      <c r="E227" s="24" t="str">
        <f>IF('Simpl. all tex-DT PLYWOOD'!O230=0,"",'Simpl. all tex-DT PLYWOOD'!O230)</f>
        <v/>
      </c>
      <c r="F227" s="24" t="str">
        <f>IF('Simpl. all tex-DT PLYWOOD'!P230=0,"",'Simpl. all tex-DT PLYWOOD'!P230)</f>
        <v/>
      </c>
      <c r="G227" s="24" t="str">
        <f>IF('Simpl. all tex-DT PLYWOOD'!Q230=0,"",'Simpl. all tex-DT PLYWOOD'!Q230)</f>
        <v/>
      </c>
      <c r="H227" s="24" t="str">
        <f>IF('Simpl. all tex-DT PLYWOOD'!R230=0,"",'Simpl. all tex-DT PLYWOOD'!R230)</f>
        <v/>
      </c>
      <c r="I227" s="24" t="str">
        <f>IF('Simpl. all tex-DT PLYWOOD'!S230=0,"",'Simpl. all tex-DT PLYWOOD'!S230)</f>
        <v/>
      </c>
      <c r="J227" s="24" t="str">
        <f>IF('Simpl. all tex-DT PLYWOOD'!T230=0,"",'Simpl. all tex-DT PLYWOOD'!T230)</f>
        <v/>
      </c>
      <c r="K227" s="24" t="str">
        <f>IF('Simpl. all tex-DT PLYWOOD'!U230=0,"",'Simpl. all tex-DT PLYWOOD'!U230)</f>
        <v/>
      </c>
      <c r="L227" s="24" t="str">
        <f>IF('Simpl. all tex-DT PLYWOOD'!V230=0,"",'Simpl. all tex-DT PLYWOOD'!V230)</f>
        <v/>
      </c>
      <c r="M227" s="24" t="str">
        <f>IF('Simpl. all tex-DT PLYWOOD'!W230=0,"",'Simpl. all tex-DT PLYWOOD'!W230)</f>
        <v/>
      </c>
      <c r="N227" s="24" t="str">
        <f>IF('Simpl. all tex-DT PLYWOOD'!X230=0,"",'Simpl. all tex-DT PLYWOOD'!X230)</f>
        <v/>
      </c>
      <c r="O227" s="24" t="str">
        <f>IF('Simpl. all tex-DT PLYWOOD'!Y230=0,"",'Simpl. all tex-DT PLYWOOD'!Y230)</f>
        <v/>
      </c>
      <c r="P227" s="24" t="str">
        <f>IF('Simpl. all tex-DT PLYWOOD'!Z230=0,"",'Simpl. all tex-DT PLYWOOD'!Z230)</f>
        <v/>
      </c>
      <c r="Q227" s="352">
        <f t="shared" si="3"/>
        <v>0</v>
      </c>
      <c r="R227" s="16">
        <f>Q227*'Simpl. all tex-DT PLYWOOD'!I230</f>
        <v>0</v>
      </c>
      <c r="S227" s="16">
        <f>Q227*'Simpl. all tex-DT PLYWOOD'!AX230</f>
        <v>0</v>
      </c>
    </row>
    <row r="228" spans="1:19" ht="23.25" customHeight="1">
      <c r="A228" s="23" t="str">
        <f>'Simpl. all tex-DT PLYWOOD'!D231</f>
        <v>SIMPL-9C</v>
      </c>
      <c r="B228" s="482" t="s">
        <v>6196</v>
      </c>
      <c r="C228" s="24" t="str">
        <f>IF('Simpl. all tex-DT PLYWOOD'!M231=0,"",'Simpl. all tex-DT PLYWOOD'!M231)</f>
        <v/>
      </c>
      <c r="D228" s="24" t="str">
        <f>IF('Simpl. all tex-DT PLYWOOD'!N231=0,"",'Simpl. all tex-DT PLYWOOD'!N231)</f>
        <v/>
      </c>
      <c r="E228" s="24" t="str">
        <f>IF('Simpl. all tex-DT PLYWOOD'!O231=0,"",'Simpl. all tex-DT PLYWOOD'!O231)</f>
        <v/>
      </c>
      <c r="F228" s="24" t="str">
        <f>IF('Simpl. all tex-DT PLYWOOD'!P231=0,"",'Simpl. all tex-DT PLYWOOD'!P231)</f>
        <v/>
      </c>
      <c r="G228" s="24" t="str">
        <f>IF('Simpl. all tex-DT PLYWOOD'!Q231=0,"",'Simpl. all tex-DT PLYWOOD'!Q231)</f>
        <v/>
      </c>
      <c r="H228" s="24" t="str">
        <f>IF('Simpl. all tex-DT PLYWOOD'!R231=0,"",'Simpl. all tex-DT PLYWOOD'!R231)</f>
        <v/>
      </c>
      <c r="I228" s="24" t="str">
        <f>IF('Simpl. all tex-DT PLYWOOD'!S231=0,"",'Simpl. all tex-DT PLYWOOD'!S231)</f>
        <v/>
      </c>
      <c r="J228" s="24" t="str">
        <f>IF('Simpl. all tex-DT PLYWOOD'!T231=0,"",'Simpl. all tex-DT PLYWOOD'!T231)</f>
        <v/>
      </c>
      <c r="K228" s="24" t="str">
        <f>IF('Simpl. all tex-DT PLYWOOD'!U231=0,"",'Simpl. all tex-DT PLYWOOD'!U231)</f>
        <v/>
      </c>
      <c r="L228" s="24" t="str">
        <f>IF('Simpl. all tex-DT PLYWOOD'!V231=0,"",'Simpl. all tex-DT PLYWOOD'!V231)</f>
        <v/>
      </c>
      <c r="M228" s="24" t="str">
        <f>IF('Simpl. all tex-DT PLYWOOD'!W231=0,"",'Simpl. all tex-DT PLYWOOD'!W231)</f>
        <v/>
      </c>
      <c r="N228" s="24" t="str">
        <f>IF('Simpl. all tex-DT PLYWOOD'!X231=0,"",'Simpl. all tex-DT PLYWOOD'!X231)</f>
        <v/>
      </c>
      <c r="O228" s="24" t="str">
        <f>IF('Simpl. all tex-DT PLYWOOD'!Y231=0,"",'Simpl. all tex-DT PLYWOOD'!Y231)</f>
        <v/>
      </c>
      <c r="P228" s="24" t="str">
        <f>IF('Simpl. all tex-DT PLYWOOD'!Z231=0,"",'Simpl. all tex-DT PLYWOOD'!Z231)</f>
        <v/>
      </c>
      <c r="Q228" s="352">
        <f t="shared" si="3"/>
        <v>0</v>
      </c>
      <c r="R228" s="16">
        <f>Q228*'Simpl. all tex-DT PLYWOOD'!I231</f>
        <v>0</v>
      </c>
      <c r="S228" s="16">
        <f>Q228*'Simpl. all tex-DT PLYWOOD'!AX231</f>
        <v>0</v>
      </c>
    </row>
    <row r="229" spans="1:19" ht="23.25" customHeight="1">
      <c r="A229" s="23" t="str">
        <f>'Simpl. all tex-DT PLYWOOD'!D232</f>
        <v>SIMPL-9C-T</v>
      </c>
      <c r="B229" s="482" t="s">
        <v>6197</v>
      </c>
      <c r="C229" s="24" t="str">
        <f>IF('Simpl. all tex-DT PLYWOOD'!M232=0,"",'Simpl. all tex-DT PLYWOOD'!M232)</f>
        <v/>
      </c>
      <c r="D229" s="24" t="str">
        <f>IF('Simpl. all tex-DT PLYWOOD'!N232=0,"",'Simpl. all tex-DT PLYWOOD'!N232)</f>
        <v/>
      </c>
      <c r="E229" s="24" t="str">
        <f>IF('Simpl. all tex-DT PLYWOOD'!O232=0,"",'Simpl. all tex-DT PLYWOOD'!O232)</f>
        <v/>
      </c>
      <c r="F229" s="24" t="str">
        <f>IF('Simpl. all tex-DT PLYWOOD'!P232=0,"",'Simpl. all tex-DT PLYWOOD'!P232)</f>
        <v/>
      </c>
      <c r="G229" s="24" t="str">
        <f>IF('Simpl. all tex-DT PLYWOOD'!Q232=0,"",'Simpl. all tex-DT PLYWOOD'!Q232)</f>
        <v/>
      </c>
      <c r="H229" s="24" t="str">
        <f>IF('Simpl. all tex-DT PLYWOOD'!R232=0,"",'Simpl. all tex-DT PLYWOOD'!R232)</f>
        <v/>
      </c>
      <c r="I229" s="24" t="str">
        <f>IF('Simpl. all tex-DT PLYWOOD'!S232=0,"",'Simpl. all tex-DT PLYWOOD'!S232)</f>
        <v/>
      </c>
      <c r="J229" s="24" t="str">
        <f>IF('Simpl. all tex-DT PLYWOOD'!T232=0,"",'Simpl. all tex-DT PLYWOOD'!T232)</f>
        <v/>
      </c>
      <c r="K229" s="24" t="str">
        <f>IF('Simpl. all tex-DT PLYWOOD'!U232=0,"",'Simpl. all tex-DT PLYWOOD'!U232)</f>
        <v/>
      </c>
      <c r="L229" s="24" t="str">
        <f>IF('Simpl. all tex-DT PLYWOOD'!V232=0,"",'Simpl. all tex-DT PLYWOOD'!V232)</f>
        <v/>
      </c>
      <c r="M229" s="24" t="str">
        <f>IF('Simpl. all tex-DT PLYWOOD'!W232=0,"",'Simpl. all tex-DT PLYWOOD'!W232)</f>
        <v/>
      </c>
      <c r="N229" s="24" t="str">
        <f>IF('Simpl. all tex-DT PLYWOOD'!X232=0,"",'Simpl. all tex-DT PLYWOOD'!X232)</f>
        <v/>
      </c>
      <c r="O229" s="24" t="str">
        <f>IF('Simpl. all tex-DT PLYWOOD'!Y232=0,"",'Simpl. all tex-DT PLYWOOD'!Y232)</f>
        <v/>
      </c>
      <c r="P229" s="24" t="str">
        <f>IF('Simpl. all tex-DT PLYWOOD'!Z232=0,"",'Simpl. all tex-DT PLYWOOD'!Z232)</f>
        <v/>
      </c>
      <c r="Q229" s="352">
        <f t="shared" si="3"/>
        <v>0</v>
      </c>
      <c r="R229" s="16">
        <f>Q229*'Simpl. all tex-DT PLYWOOD'!I232</f>
        <v>0</v>
      </c>
      <c r="S229" s="16">
        <f>Q229*'Simpl. all tex-DT PLYWOOD'!AX232</f>
        <v>0</v>
      </c>
    </row>
    <row r="230" spans="1:19" ht="23.25" customHeight="1">
      <c r="A230" s="23" t="str">
        <f>'Simpl. all tex-DT PLYWOOD'!D233</f>
        <v>SIMPL-9D</v>
      </c>
      <c r="B230" s="482" t="s">
        <v>6196</v>
      </c>
      <c r="C230" s="24" t="str">
        <f>IF('Simpl. all tex-DT PLYWOOD'!M233=0,"",'Simpl. all tex-DT PLYWOOD'!M233)</f>
        <v/>
      </c>
      <c r="D230" s="24" t="str">
        <f>IF('Simpl. all tex-DT PLYWOOD'!N233=0,"",'Simpl. all tex-DT PLYWOOD'!N233)</f>
        <v/>
      </c>
      <c r="E230" s="24" t="str">
        <f>IF('Simpl. all tex-DT PLYWOOD'!O233=0,"",'Simpl. all tex-DT PLYWOOD'!O233)</f>
        <v/>
      </c>
      <c r="F230" s="24" t="str">
        <f>IF('Simpl. all tex-DT PLYWOOD'!P233=0,"",'Simpl. all tex-DT PLYWOOD'!P233)</f>
        <v/>
      </c>
      <c r="G230" s="24" t="str">
        <f>IF('Simpl. all tex-DT PLYWOOD'!Q233=0,"",'Simpl. all tex-DT PLYWOOD'!Q233)</f>
        <v/>
      </c>
      <c r="H230" s="24" t="str">
        <f>IF('Simpl. all tex-DT PLYWOOD'!R233=0,"",'Simpl. all tex-DT PLYWOOD'!R233)</f>
        <v/>
      </c>
      <c r="I230" s="24" t="str">
        <f>IF('Simpl. all tex-DT PLYWOOD'!S233=0,"",'Simpl. all tex-DT PLYWOOD'!S233)</f>
        <v/>
      </c>
      <c r="J230" s="24" t="str">
        <f>IF('Simpl. all tex-DT PLYWOOD'!T233=0,"",'Simpl. all tex-DT PLYWOOD'!T233)</f>
        <v/>
      </c>
      <c r="K230" s="24" t="str">
        <f>IF('Simpl. all tex-DT PLYWOOD'!U233=0,"",'Simpl. all tex-DT PLYWOOD'!U233)</f>
        <v/>
      </c>
      <c r="L230" s="24" t="str">
        <f>IF('Simpl. all tex-DT PLYWOOD'!V233=0,"",'Simpl. all tex-DT PLYWOOD'!V233)</f>
        <v/>
      </c>
      <c r="M230" s="24" t="str">
        <f>IF('Simpl. all tex-DT PLYWOOD'!W233=0,"",'Simpl. all tex-DT PLYWOOD'!W233)</f>
        <v/>
      </c>
      <c r="N230" s="24" t="str">
        <f>IF('Simpl. all tex-DT PLYWOOD'!X233=0,"",'Simpl. all tex-DT PLYWOOD'!X233)</f>
        <v/>
      </c>
      <c r="O230" s="24" t="str">
        <f>IF('Simpl. all tex-DT PLYWOOD'!Y233=0,"",'Simpl. all tex-DT PLYWOOD'!Y233)</f>
        <v/>
      </c>
      <c r="P230" s="24" t="str">
        <f>IF('Simpl. all tex-DT PLYWOOD'!Z233=0,"",'Simpl. all tex-DT PLYWOOD'!Z233)</f>
        <v/>
      </c>
      <c r="Q230" s="352">
        <f t="shared" si="3"/>
        <v>0</v>
      </c>
      <c r="R230" s="16">
        <f>Q230*'Simpl. all tex-DT PLYWOOD'!I233</f>
        <v>0</v>
      </c>
      <c r="S230" s="16">
        <f>Q230*'Simpl. all tex-DT PLYWOOD'!AX233</f>
        <v>0</v>
      </c>
    </row>
    <row r="231" spans="1:19" ht="23.25" customHeight="1">
      <c r="A231" s="23" t="str">
        <f>'Simpl. all tex-DT PLYWOOD'!D234</f>
        <v>SIMPL-9D-T</v>
      </c>
      <c r="B231" s="482" t="s">
        <v>6197</v>
      </c>
      <c r="C231" s="24" t="str">
        <f>IF('Simpl. all tex-DT PLYWOOD'!M234=0,"",'Simpl. all tex-DT PLYWOOD'!M234)</f>
        <v/>
      </c>
      <c r="D231" s="24" t="str">
        <f>IF('Simpl. all tex-DT PLYWOOD'!N234=0,"",'Simpl. all tex-DT PLYWOOD'!N234)</f>
        <v/>
      </c>
      <c r="E231" s="24" t="str">
        <f>IF('Simpl. all tex-DT PLYWOOD'!O234=0,"",'Simpl. all tex-DT PLYWOOD'!O234)</f>
        <v/>
      </c>
      <c r="F231" s="24" t="str">
        <f>IF('Simpl. all tex-DT PLYWOOD'!P234=0,"",'Simpl. all tex-DT PLYWOOD'!P234)</f>
        <v/>
      </c>
      <c r="G231" s="24" t="str">
        <f>IF('Simpl. all tex-DT PLYWOOD'!Q234=0,"",'Simpl. all tex-DT PLYWOOD'!Q234)</f>
        <v/>
      </c>
      <c r="H231" s="24" t="str">
        <f>IF('Simpl. all tex-DT PLYWOOD'!R234=0,"",'Simpl. all tex-DT PLYWOOD'!R234)</f>
        <v/>
      </c>
      <c r="I231" s="24" t="str">
        <f>IF('Simpl. all tex-DT PLYWOOD'!S234=0,"",'Simpl. all tex-DT PLYWOOD'!S234)</f>
        <v/>
      </c>
      <c r="J231" s="24" t="str">
        <f>IF('Simpl. all tex-DT PLYWOOD'!T234=0,"",'Simpl. all tex-DT PLYWOOD'!T234)</f>
        <v/>
      </c>
      <c r="K231" s="24" t="str">
        <f>IF('Simpl. all tex-DT PLYWOOD'!U234=0,"",'Simpl. all tex-DT PLYWOOD'!U234)</f>
        <v/>
      </c>
      <c r="L231" s="24" t="str">
        <f>IF('Simpl. all tex-DT PLYWOOD'!V234=0,"",'Simpl. all tex-DT PLYWOOD'!V234)</f>
        <v/>
      </c>
      <c r="M231" s="24" t="str">
        <f>IF('Simpl. all tex-DT PLYWOOD'!W234=0,"",'Simpl. all tex-DT PLYWOOD'!W234)</f>
        <v/>
      </c>
      <c r="N231" s="24" t="str">
        <f>IF('Simpl. all tex-DT PLYWOOD'!X234=0,"",'Simpl. all tex-DT PLYWOOD'!X234)</f>
        <v/>
      </c>
      <c r="O231" s="24" t="str">
        <f>IF('Simpl. all tex-DT PLYWOOD'!Y234=0,"",'Simpl. all tex-DT PLYWOOD'!Y234)</f>
        <v/>
      </c>
      <c r="P231" s="24" t="str">
        <f>IF('Simpl. all tex-DT PLYWOOD'!Z234=0,"",'Simpl. all tex-DT PLYWOOD'!Z234)</f>
        <v/>
      </c>
      <c r="Q231" s="352">
        <f t="shared" si="3"/>
        <v>0</v>
      </c>
      <c r="R231" s="16">
        <f>Q231*'Simpl. all tex-DT PLYWOOD'!I234</f>
        <v>0</v>
      </c>
      <c r="S231" s="16">
        <f>Q231*'Simpl. all tex-DT PLYWOOD'!AX234</f>
        <v>0</v>
      </c>
    </row>
    <row r="232" spans="1:19" ht="23.25" customHeight="1">
      <c r="A232" s="23" t="str">
        <f>'Simpl. all tex-DT PLYWOOD'!D235</f>
        <v>SIMPL-9E</v>
      </c>
      <c r="B232" s="482" t="s">
        <v>6196</v>
      </c>
      <c r="C232" s="24" t="str">
        <f>IF('Simpl. all tex-DT PLYWOOD'!M235=0,"",'Simpl. all tex-DT PLYWOOD'!M235)</f>
        <v/>
      </c>
      <c r="D232" s="24" t="str">
        <f>IF('Simpl. all tex-DT PLYWOOD'!N235=0,"",'Simpl. all tex-DT PLYWOOD'!N235)</f>
        <v/>
      </c>
      <c r="E232" s="24" t="str">
        <f>IF('Simpl. all tex-DT PLYWOOD'!O235=0,"",'Simpl. all tex-DT PLYWOOD'!O235)</f>
        <v/>
      </c>
      <c r="F232" s="24" t="str">
        <f>IF('Simpl. all tex-DT PLYWOOD'!P235=0,"",'Simpl. all tex-DT PLYWOOD'!P235)</f>
        <v/>
      </c>
      <c r="G232" s="24" t="str">
        <f>IF('Simpl. all tex-DT PLYWOOD'!Q235=0,"",'Simpl. all tex-DT PLYWOOD'!Q235)</f>
        <v/>
      </c>
      <c r="H232" s="24" t="str">
        <f>IF('Simpl. all tex-DT PLYWOOD'!R235=0,"",'Simpl. all tex-DT PLYWOOD'!R235)</f>
        <v/>
      </c>
      <c r="I232" s="24" t="str">
        <f>IF('Simpl. all tex-DT PLYWOOD'!S235=0,"",'Simpl. all tex-DT PLYWOOD'!S235)</f>
        <v/>
      </c>
      <c r="J232" s="24" t="str">
        <f>IF('Simpl. all tex-DT PLYWOOD'!T235=0,"",'Simpl. all tex-DT PLYWOOD'!T235)</f>
        <v/>
      </c>
      <c r="K232" s="24" t="str">
        <f>IF('Simpl. all tex-DT PLYWOOD'!U235=0,"",'Simpl. all tex-DT PLYWOOD'!U235)</f>
        <v/>
      </c>
      <c r="L232" s="24" t="str">
        <f>IF('Simpl. all tex-DT PLYWOOD'!V235=0,"",'Simpl. all tex-DT PLYWOOD'!V235)</f>
        <v/>
      </c>
      <c r="M232" s="24" t="str">
        <f>IF('Simpl. all tex-DT PLYWOOD'!W235=0,"",'Simpl. all tex-DT PLYWOOD'!W235)</f>
        <v/>
      </c>
      <c r="N232" s="24" t="str">
        <f>IF('Simpl. all tex-DT PLYWOOD'!X235=0,"",'Simpl. all tex-DT PLYWOOD'!X235)</f>
        <v/>
      </c>
      <c r="O232" s="24" t="str">
        <f>IF('Simpl. all tex-DT PLYWOOD'!Y235=0,"",'Simpl. all tex-DT PLYWOOD'!Y235)</f>
        <v/>
      </c>
      <c r="P232" s="24" t="str">
        <f>IF('Simpl. all tex-DT PLYWOOD'!Z235=0,"",'Simpl. all tex-DT PLYWOOD'!Z235)</f>
        <v/>
      </c>
      <c r="Q232" s="352">
        <f t="shared" si="3"/>
        <v>0</v>
      </c>
      <c r="R232" s="16">
        <f>Q232*'Simpl. all tex-DT PLYWOOD'!I235</f>
        <v>0</v>
      </c>
      <c r="S232" s="16">
        <f>Q232*'Simpl. all tex-DT PLYWOOD'!AX235</f>
        <v>0</v>
      </c>
    </row>
    <row r="233" spans="1:19" ht="23.25" customHeight="1">
      <c r="A233" s="23" t="str">
        <f>'Simpl. all tex-DT PLYWOOD'!D236</f>
        <v>SIMPL-9E-T</v>
      </c>
      <c r="B233" s="482" t="s">
        <v>6197</v>
      </c>
      <c r="C233" s="24" t="str">
        <f>IF('Simpl. all tex-DT PLYWOOD'!M236=0,"",'Simpl. all tex-DT PLYWOOD'!M236)</f>
        <v/>
      </c>
      <c r="D233" s="24" t="str">
        <f>IF('Simpl. all tex-DT PLYWOOD'!N236=0,"",'Simpl. all tex-DT PLYWOOD'!N236)</f>
        <v/>
      </c>
      <c r="E233" s="24" t="str">
        <f>IF('Simpl. all tex-DT PLYWOOD'!O236=0,"",'Simpl. all tex-DT PLYWOOD'!O236)</f>
        <v/>
      </c>
      <c r="F233" s="24" t="str">
        <f>IF('Simpl. all tex-DT PLYWOOD'!P236=0,"",'Simpl. all tex-DT PLYWOOD'!P236)</f>
        <v/>
      </c>
      <c r="G233" s="24" t="str">
        <f>IF('Simpl. all tex-DT PLYWOOD'!Q236=0,"",'Simpl. all tex-DT PLYWOOD'!Q236)</f>
        <v/>
      </c>
      <c r="H233" s="24" t="str">
        <f>IF('Simpl. all tex-DT PLYWOOD'!R236=0,"",'Simpl. all tex-DT PLYWOOD'!R236)</f>
        <v/>
      </c>
      <c r="I233" s="24" t="str">
        <f>IF('Simpl. all tex-DT PLYWOOD'!S236=0,"",'Simpl. all tex-DT PLYWOOD'!S236)</f>
        <v/>
      </c>
      <c r="J233" s="24" t="str">
        <f>IF('Simpl. all tex-DT PLYWOOD'!T236=0,"",'Simpl. all tex-DT PLYWOOD'!T236)</f>
        <v/>
      </c>
      <c r="K233" s="24" t="str">
        <f>IF('Simpl. all tex-DT PLYWOOD'!U236=0,"",'Simpl. all tex-DT PLYWOOD'!U236)</f>
        <v/>
      </c>
      <c r="L233" s="24" t="str">
        <f>IF('Simpl. all tex-DT PLYWOOD'!V236=0,"",'Simpl. all tex-DT PLYWOOD'!V236)</f>
        <v/>
      </c>
      <c r="M233" s="24" t="str">
        <f>IF('Simpl. all tex-DT PLYWOOD'!W236=0,"",'Simpl. all tex-DT PLYWOOD'!W236)</f>
        <v/>
      </c>
      <c r="N233" s="24" t="str">
        <f>IF('Simpl. all tex-DT PLYWOOD'!X236=0,"",'Simpl. all tex-DT PLYWOOD'!X236)</f>
        <v/>
      </c>
      <c r="O233" s="24" t="str">
        <f>IF('Simpl. all tex-DT PLYWOOD'!Y236=0,"",'Simpl. all tex-DT PLYWOOD'!Y236)</f>
        <v/>
      </c>
      <c r="P233" s="24" t="str">
        <f>IF('Simpl. all tex-DT PLYWOOD'!Z236=0,"",'Simpl. all tex-DT PLYWOOD'!Z236)</f>
        <v/>
      </c>
      <c r="Q233" s="352">
        <f t="shared" si="3"/>
        <v>0</v>
      </c>
      <c r="R233" s="16">
        <f>Q233*'Simpl. all tex-DT PLYWOOD'!I236</f>
        <v>0</v>
      </c>
      <c r="S233" s="16">
        <f>Q233*'Simpl. all tex-DT PLYWOOD'!AX236</f>
        <v>0</v>
      </c>
    </row>
    <row r="234" spans="1:19" ht="23.25" customHeight="1">
      <c r="A234" s="23" t="str">
        <f>'Simpl. all tex-DT PLYWOOD'!D237</f>
        <v>SIMPL-9F</v>
      </c>
      <c r="B234" s="482" t="s">
        <v>6196</v>
      </c>
      <c r="C234" s="24" t="str">
        <f>IF('Simpl. all tex-DT PLYWOOD'!M237=0,"",'Simpl. all tex-DT PLYWOOD'!M237)</f>
        <v/>
      </c>
      <c r="D234" s="24" t="str">
        <f>IF('Simpl. all tex-DT PLYWOOD'!N237=0,"",'Simpl. all tex-DT PLYWOOD'!N237)</f>
        <v/>
      </c>
      <c r="E234" s="24" t="str">
        <f>IF('Simpl. all tex-DT PLYWOOD'!O237=0,"",'Simpl. all tex-DT PLYWOOD'!O237)</f>
        <v/>
      </c>
      <c r="F234" s="24" t="str">
        <f>IF('Simpl. all tex-DT PLYWOOD'!P237=0,"",'Simpl. all tex-DT PLYWOOD'!P237)</f>
        <v/>
      </c>
      <c r="G234" s="24" t="str">
        <f>IF('Simpl. all tex-DT PLYWOOD'!Q237=0,"",'Simpl. all tex-DT PLYWOOD'!Q237)</f>
        <v/>
      </c>
      <c r="H234" s="24" t="str">
        <f>IF('Simpl. all tex-DT PLYWOOD'!R237=0,"",'Simpl. all tex-DT PLYWOOD'!R237)</f>
        <v/>
      </c>
      <c r="I234" s="24" t="str">
        <f>IF('Simpl. all tex-DT PLYWOOD'!S237=0,"",'Simpl. all tex-DT PLYWOOD'!S237)</f>
        <v/>
      </c>
      <c r="J234" s="24" t="str">
        <f>IF('Simpl. all tex-DT PLYWOOD'!T237=0,"",'Simpl. all tex-DT PLYWOOD'!T237)</f>
        <v/>
      </c>
      <c r="K234" s="24" t="str">
        <f>IF('Simpl. all tex-DT PLYWOOD'!U237=0,"",'Simpl. all tex-DT PLYWOOD'!U237)</f>
        <v/>
      </c>
      <c r="L234" s="24" t="str">
        <f>IF('Simpl. all tex-DT PLYWOOD'!V237=0,"",'Simpl. all tex-DT PLYWOOD'!V237)</f>
        <v/>
      </c>
      <c r="M234" s="24" t="str">
        <f>IF('Simpl. all tex-DT PLYWOOD'!W237=0,"",'Simpl. all tex-DT PLYWOOD'!W237)</f>
        <v/>
      </c>
      <c r="N234" s="24" t="str">
        <f>IF('Simpl. all tex-DT PLYWOOD'!X237=0,"",'Simpl. all tex-DT PLYWOOD'!X237)</f>
        <v/>
      </c>
      <c r="O234" s="24" t="str">
        <f>IF('Simpl. all tex-DT PLYWOOD'!Y237=0,"",'Simpl. all tex-DT PLYWOOD'!Y237)</f>
        <v/>
      </c>
      <c r="P234" s="24" t="str">
        <f>IF('Simpl. all tex-DT PLYWOOD'!Z237=0,"",'Simpl. all tex-DT PLYWOOD'!Z237)</f>
        <v/>
      </c>
      <c r="Q234" s="352">
        <f t="shared" si="3"/>
        <v>0</v>
      </c>
      <c r="R234" s="16">
        <f>Q234*'Simpl. all tex-DT PLYWOOD'!I237</f>
        <v>0</v>
      </c>
      <c r="S234" s="16">
        <f>Q234*'Simpl. all tex-DT PLYWOOD'!AX237</f>
        <v>0</v>
      </c>
    </row>
    <row r="235" spans="1:19" ht="23.25" customHeight="1">
      <c r="A235" s="23" t="str">
        <f>'Simpl. all tex-DT PLYWOOD'!D238</f>
        <v>SIMPL-9F-T</v>
      </c>
      <c r="B235" s="482" t="s">
        <v>6197</v>
      </c>
      <c r="C235" s="24" t="str">
        <f>IF('Simpl. all tex-DT PLYWOOD'!M238=0,"",'Simpl. all tex-DT PLYWOOD'!M238)</f>
        <v/>
      </c>
      <c r="D235" s="24" t="str">
        <f>IF('Simpl. all tex-DT PLYWOOD'!N238=0,"",'Simpl. all tex-DT PLYWOOD'!N238)</f>
        <v/>
      </c>
      <c r="E235" s="24" t="str">
        <f>IF('Simpl. all tex-DT PLYWOOD'!O238=0,"",'Simpl. all tex-DT PLYWOOD'!O238)</f>
        <v/>
      </c>
      <c r="F235" s="24" t="str">
        <f>IF('Simpl. all tex-DT PLYWOOD'!P238=0,"",'Simpl. all tex-DT PLYWOOD'!P238)</f>
        <v/>
      </c>
      <c r="G235" s="24" t="str">
        <f>IF('Simpl. all tex-DT PLYWOOD'!Q238=0,"",'Simpl. all tex-DT PLYWOOD'!Q238)</f>
        <v/>
      </c>
      <c r="H235" s="24" t="str">
        <f>IF('Simpl. all tex-DT PLYWOOD'!R238=0,"",'Simpl. all tex-DT PLYWOOD'!R238)</f>
        <v/>
      </c>
      <c r="I235" s="24" t="str">
        <f>IF('Simpl. all tex-DT PLYWOOD'!S238=0,"",'Simpl. all tex-DT PLYWOOD'!S238)</f>
        <v/>
      </c>
      <c r="J235" s="24" t="str">
        <f>IF('Simpl. all tex-DT PLYWOOD'!T238=0,"",'Simpl. all tex-DT PLYWOOD'!T238)</f>
        <v/>
      </c>
      <c r="K235" s="24" t="str">
        <f>IF('Simpl. all tex-DT PLYWOOD'!U238=0,"",'Simpl. all tex-DT PLYWOOD'!U238)</f>
        <v/>
      </c>
      <c r="L235" s="24" t="str">
        <f>IF('Simpl. all tex-DT PLYWOOD'!V238=0,"",'Simpl. all tex-DT PLYWOOD'!V238)</f>
        <v/>
      </c>
      <c r="M235" s="24" t="str">
        <f>IF('Simpl. all tex-DT PLYWOOD'!W238=0,"",'Simpl. all tex-DT PLYWOOD'!W238)</f>
        <v/>
      </c>
      <c r="N235" s="24" t="str">
        <f>IF('Simpl. all tex-DT PLYWOOD'!X238=0,"",'Simpl. all tex-DT PLYWOOD'!X238)</f>
        <v/>
      </c>
      <c r="O235" s="24" t="str">
        <f>IF('Simpl. all tex-DT PLYWOOD'!Y238=0,"",'Simpl. all tex-DT PLYWOOD'!Y238)</f>
        <v/>
      </c>
      <c r="P235" s="24" t="str">
        <f>IF('Simpl. all tex-DT PLYWOOD'!Z238=0,"",'Simpl. all tex-DT PLYWOOD'!Z238)</f>
        <v/>
      </c>
      <c r="Q235" s="352">
        <f t="shared" si="3"/>
        <v>0</v>
      </c>
      <c r="R235" s="16">
        <f>Q235*'Simpl. all tex-DT PLYWOOD'!I238</f>
        <v>0</v>
      </c>
      <c r="S235" s="16">
        <f>Q235*'Simpl. all tex-DT PLYWOOD'!AX238</f>
        <v>0</v>
      </c>
    </row>
    <row r="236" spans="1:19" ht="23.25" customHeight="1">
      <c r="A236" s="23" t="str">
        <f>'Simpl. all tex-DT PLYWOOD'!D239</f>
        <v>SIMPL-9G</v>
      </c>
      <c r="B236" s="482" t="s">
        <v>6196</v>
      </c>
      <c r="C236" s="24" t="str">
        <f>IF('Simpl. all tex-DT PLYWOOD'!M239=0,"",'Simpl. all tex-DT PLYWOOD'!M239)</f>
        <v/>
      </c>
      <c r="D236" s="24" t="str">
        <f>IF('Simpl. all tex-DT PLYWOOD'!N239=0,"",'Simpl. all tex-DT PLYWOOD'!N239)</f>
        <v/>
      </c>
      <c r="E236" s="24" t="str">
        <f>IF('Simpl. all tex-DT PLYWOOD'!O239=0,"",'Simpl. all tex-DT PLYWOOD'!O239)</f>
        <v/>
      </c>
      <c r="F236" s="24" t="str">
        <f>IF('Simpl. all tex-DT PLYWOOD'!P239=0,"",'Simpl. all tex-DT PLYWOOD'!P239)</f>
        <v/>
      </c>
      <c r="G236" s="24" t="str">
        <f>IF('Simpl. all tex-DT PLYWOOD'!Q239=0,"",'Simpl. all tex-DT PLYWOOD'!Q239)</f>
        <v/>
      </c>
      <c r="H236" s="24" t="str">
        <f>IF('Simpl. all tex-DT PLYWOOD'!R239=0,"",'Simpl. all tex-DT PLYWOOD'!R239)</f>
        <v/>
      </c>
      <c r="I236" s="24" t="str">
        <f>IF('Simpl. all tex-DT PLYWOOD'!S239=0,"",'Simpl. all tex-DT PLYWOOD'!S239)</f>
        <v/>
      </c>
      <c r="J236" s="24" t="str">
        <f>IF('Simpl. all tex-DT PLYWOOD'!T239=0,"",'Simpl. all tex-DT PLYWOOD'!T239)</f>
        <v/>
      </c>
      <c r="K236" s="24" t="str">
        <f>IF('Simpl. all tex-DT PLYWOOD'!U239=0,"",'Simpl. all tex-DT PLYWOOD'!U239)</f>
        <v/>
      </c>
      <c r="L236" s="24" t="str">
        <f>IF('Simpl. all tex-DT PLYWOOD'!V239=0,"",'Simpl. all tex-DT PLYWOOD'!V239)</f>
        <v/>
      </c>
      <c r="M236" s="24" t="str">
        <f>IF('Simpl. all tex-DT PLYWOOD'!W239=0,"",'Simpl. all tex-DT PLYWOOD'!W239)</f>
        <v/>
      </c>
      <c r="N236" s="24" t="str">
        <f>IF('Simpl. all tex-DT PLYWOOD'!X239=0,"",'Simpl. all tex-DT PLYWOOD'!X239)</f>
        <v/>
      </c>
      <c r="O236" s="24" t="str">
        <f>IF('Simpl. all tex-DT PLYWOOD'!Y239=0,"",'Simpl. all tex-DT PLYWOOD'!Y239)</f>
        <v/>
      </c>
      <c r="P236" s="24" t="str">
        <f>IF('Simpl. all tex-DT PLYWOOD'!Z239=0,"",'Simpl. all tex-DT PLYWOOD'!Z239)</f>
        <v/>
      </c>
      <c r="Q236" s="352">
        <f t="shared" si="3"/>
        <v>0</v>
      </c>
      <c r="R236" s="16">
        <f>Q236*'Simpl. all tex-DT PLYWOOD'!I239</f>
        <v>0</v>
      </c>
      <c r="S236" s="16">
        <f>Q236*'Simpl. all tex-DT PLYWOOD'!AX239</f>
        <v>0</v>
      </c>
    </row>
    <row r="237" spans="1:19" ht="23.25" customHeight="1">
      <c r="A237" s="23" t="str">
        <f>'Simpl. all tex-DT PLYWOOD'!D240</f>
        <v>SIMPL-9G-T</v>
      </c>
      <c r="B237" s="482" t="s">
        <v>6197</v>
      </c>
      <c r="C237" s="24" t="str">
        <f>IF('Simpl. all tex-DT PLYWOOD'!M240=0,"",'Simpl. all tex-DT PLYWOOD'!M240)</f>
        <v/>
      </c>
      <c r="D237" s="24" t="str">
        <f>IF('Simpl. all tex-DT PLYWOOD'!N240=0,"",'Simpl. all tex-DT PLYWOOD'!N240)</f>
        <v/>
      </c>
      <c r="E237" s="24" t="str">
        <f>IF('Simpl. all tex-DT PLYWOOD'!O240=0,"",'Simpl. all tex-DT PLYWOOD'!O240)</f>
        <v/>
      </c>
      <c r="F237" s="24" t="str">
        <f>IF('Simpl. all tex-DT PLYWOOD'!P240=0,"",'Simpl. all tex-DT PLYWOOD'!P240)</f>
        <v/>
      </c>
      <c r="G237" s="24" t="str">
        <f>IF('Simpl. all tex-DT PLYWOOD'!Q240=0,"",'Simpl. all tex-DT PLYWOOD'!Q240)</f>
        <v/>
      </c>
      <c r="H237" s="24" t="str">
        <f>IF('Simpl. all tex-DT PLYWOOD'!R240=0,"",'Simpl. all tex-DT PLYWOOD'!R240)</f>
        <v/>
      </c>
      <c r="I237" s="24" t="str">
        <f>IF('Simpl. all tex-DT PLYWOOD'!S240=0,"",'Simpl. all tex-DT PLYWOOD'!S240)</f>
        <v/>
      </c>
      <c r="J237" s="24" t="str">
        <f>IF('Simpl. all tex-DT PLYWOOD'!T240=0,"",'Simpl. all tex-DT PLYWOOD'!T240)</f>
        <v/>
      </c>
      <c r="K237" s="24" t="str">
        <f>IF('Simpl. all tex-DT PLYWOOD'!U240=0,"",'Simpl. all tex-DT PLYWOOD'!U240)</f>
        <v/>
      </c>
      <c r="L237" s="24" t="str">
        <f>IF('Simpl. all tex-DT PLYWOOD'!V240=0,"",'Simpl. all tex-DT PLYWOOD'!V240)</f>
        <v/>
      </c>
      <c r="M237" s="24" t="str">
        <f>IF('Simpl. all tex-DT PLYWOOD'!W240=0,"",'Simpl. all tex-DT PLYWOOD'!W240)</f>
        <v/>
      </c>
      <c r="N237" s="24" t="str">
        <f>IF('Simpl. all tex-DT PLYWOOD'!X240=0,"",'Simpl. all tex-DT PLYWOOD'!X240)</f>
        <v/>
      </c>
      <c r="O237" s="24" t="str">
        <f>IF('Simpl. all tex-DT PLYWOOD'!Y240=0,"",'Simpl. all tex-DT PLYWOOD'!Y240)</f>
        <v/>
      </c>
      <c r="P237" s="24" t="str">
        <f>IF('Simpl. all tex-DT PLYWOOD'!Z240=0,"",'Simpl. all tex-DT PLYWOOD'!Z240)</f>
        <v/>
      </c>
      <c r="Q237" s="352">
        <f t="shared" si="3"/>
        <v>0</v>
      </c>
      <c r="R237" s="16">
        <f>Q237*'Simpl. all tex-DT PLYWOOD'!I240</f>
        <v>0</v>
      </c>
      <c r="S237" s="16">
        <f>Q237*'Simpl. all tex-DT PLYWOOD'!AX240</f>
        <v>0</v>
      </c>
    </row>
    <row r="238" spans="1:19" ht="23.25" customHeight="1">
      <c r="A238" s="23" t="str">
        <f>'Simpl. all tex-DT PLYWOOD'!D241</f>
        <v>SIMPL-9H</v>
      </c>
      <c r="B238" s="482" t="s">
        <v>6196</v>
      </c>
      <c r="C238" s="24" t="str">
        <f>IF('Simpl. all tex-DT PLYWOOD'!M241=0,"",'Simpl. all tex-DT PLYWOOD'!M241)</f>
        <v/>
      </c>
      <c r="D238" s="24" t="str">
        <f>IF('Simpl. all tex-DT PLYWOOD'!N241=0,"",'Simpl. all tex-DT PLYWOOD'!N241)</f>
        <v/>
      </c>
      <c r="E238" s="24" t="str">
        <f>IF('Simpl. all tex-DT PLYWOOD'!O241=0,"",'Simpl. all tex-DT PLYWOOD'!O241)</f>
        <v/>
      </c>
      <c r="F238" s="24" t="str">
        <f>IF('Simpl. all tex-DT PLYWOOD'!P241=0,"",'Simpl. all tex-DT PLYWOOD'!P241)</f>
        <v/>
      </c>
      <c r="G238" s="24" t="str">
        <f>IF('Simpl. all tex-DT PLYWOOD'!Q241=0,"",'Simpl. all tex-DT PLYWOOD'!Q241)</f>
        <v/>
      </c>
      <c r="H238" s="24" t="str">
        <f>IF('Simpl. all tex-DT PLYWOOD'!R241=0,"",'Simpl. all tex-DT PLYWOOD'!R241)</f>
        <v/>
      </c>
      <c r="I238" s="24" t="str">
        <f>IF('Simpl. all tex-DT PLYWOOD'!S241=0,"",'Simpl. all tex-DT PLYWOOD'!S241)</f>
        <v/>
      </c>
      <c r="J238" s="24" t="str">
        <f>IF('Simpl. all tex-DT PLYWOOD'!T241=0,"",'Simpl. all tex-DT PLYWOOD'!T241)</f>
        <v/>
      </c>
      <c r="K238" s="24" t="str">
        <f>IF('Simpl. all tex-DT PLYWOOD'!U241=0,"",'Simpl. all tex-DT PLYWOOD'!U241)</f>
        <v/>
      </c>
      <c r="L238" s="24" t="str">
        <f>IF('Simpl. all tex-DT PLYWOOD'!V241=0,"",'Simpl. all tex-DT PLYWOOD'!V241)</f>
        <v/>
      </c>
      <c r="M238" s="24" t="str">
        <f>IF('Simpl. all tex-DT PLYWOOD'!W241=0,"",'Simpl. all tex-DT PLYWOOD'!W241)</f>
        <v/>
      </c>
      <c r="N238" s="24" t="str">
        <f>IF('Simpl. all tex-DT PLYWOOD'!X241=0,"",'Simpl. all tex-DT PLYWOOD'!X241)</f>
        <v/>
      </c>
      <c r="O238" s="24" t="str">
        <f>IF('Simpl. all tex-DT PLYWOOD'!Y241=0,"",'Simpl. all tex-DT PLYWOOD'!Y241)</f>
        <v/>
      </c>
      <c r="P238" s="24" t="str">
        <f>IF('Simpl. all tex-DT PLYWOOD'!Z241=0,"",'Simpl. all tex-DT PLYWOOD'!Z241)</f>
        <v/>
      </c>
      <c r="Q238" s="352">
        <f t="shared" si="3"/>
        <v>0</v>
      </c>
      <c r="R238" s="16">
        <f>Q238*'Simpl. all tex-DT PLYWOOD'!I241</f>
        <v>0</v>
      </c>
      <c r="S238" s="16">
        <f>Q238*'Simpl. all tex-DT PLYWOOD'!AX241</f>
        <v>0</v>
      </c>
    </row>
    <row r="239" spans="1:19" ht="23.25" customHeight="1">
      <c r="A239" s="23" t="str">
        <f>'Simpl. all tex-DT PLYWOOD'!D242</f>
        <v>SIMPL-9H-T</v>
      </c>
      <c r="B239" s="482" t="s">
        <v>6197</v>
      </c>
      <c r="C239" s="24" t="str">
        <f>IF('Simpl. all tex-DT PLYWOOD'!M242=0,"",'Simpl. all tex-DT PLYWOOD'!M242)</f>
        <v/>
      </c>
      <c r="D239" s="24" t="str">
        <f>IF('Simpl. all tex-DT PLYWOOD'!N242=0,"",'Simpl. all tex-DT PLYWOOD'!N242)</f>
        <v/>
      </c>
      <c r="E239" s="24" t="str">
        <f>IF('Simpl. all tex-DT PLYWOOD'!O242=0,"",'Simpl. all tex-DT PLYWOOD'!O242)</f>
        <v/>
      </c>
      <c r="F239" s="24" t="str">
        <f>IF('Simpl. all tex-DT PLYWOOD'!P242=0,"",'Simpl. all tex-DT PLYWOOD'!P242)</f>
        <v/>
      </c>
      <c r="G239" s="24" t="str">
        <f>IF('Simpl. all tex-DT PLYWOOD'!Q242=0,"",'Simpl. all tex-DT PLYWOOD'!Q242)</f>
        <v/>
      </c>
      <c r="H239" s="24" t="str">
        <f>IF('Simpl. all tex-DT PLYWOOD'!R242=0,"",'Simpl. all tex-DT PLYWOOD'!R242)</f>
        <v/>
      </c>
      <c r="I239" s="24" t="str">
        <f>IF('Simpl. all tex-DT PLYWOOD'!S242=0,"",'Simpl. all tex-DT PLYWOOD'!S242)</f>
        <v/>
      </c>
      <c r="J239" s="24" t="str">
        <f>IF('Simpl. all tex-DT PLYWOOD'!T242=0,"",'Simpl. all tex-DT PLYWOOD'!T242)</f>
        <v/>
      </c>
      <c r="K239" s="24" t="str">
        <f>IF('Simpl. all tex-DT PLYWOOD'!U242=0,"",'Simpl. all tex-DT PLYWOOD'!U242)</f>
        <v/>
      </c>
      <c r="L239" s="24" t="str">
        <f>IF('Simpl. all tex-DT PLYWOOD'!V242=0,"",'Simpl. all tex-DT PLYWOOD'!V242)</f>
        <v/>
      </c>
      <c r="M239" s="24" t="str">
        <f>IF('Simpl. all tex-DT PLYWOOD'!W242=0,"",'Simpl. all tex-DT PLYWOOD'!W242)</f>
        <v/>
      </c>
      <c r="N239" s="24" t="str">
        <f>IF('Simpl. all tex-DT PLYWOOD'!X242=0,"",'Simpl. all tex-DT PLYWOOD'!X242)</f>
        <v/>
      </c>
      <c r="O239" s="24" t="str">
        <f>IF('Simpl. all tex-DT PLYWOOD'!Y242=0,"",'Simpl. all tex-DT PLYWOOD'!Y242)</f>
        <v/>
      </c>
      <c r="P239" s="24" t="str">
        <f>IF('Simpl. all tex-DT PLYWOOD'!Z242=0,"",'Simpl. all tex-DT PLYWOOD'!Z242)</f>
        <v/>
      </c>
      <c r="Q239" s="352">
        <f t="shared" si="3"/>
        <v>0</v>
      </c>
      <c r="R239" s="16">
        <f>Q239*'Simpl. all tex-DT PLYWOOD'!I242</f>
        <v>0</v>
      </c>
      <c r="S239" s="16">
        <f>Q239*'Simpl. all tex-DT PLYWOOD'!AX242</f>
        <v>0</v>
      </c>
    </row>
    <row r="240" spans="1:19" ht="23.25" customHeight="1">
      <c r="A240" s="23" t="str">
        <f>'Simpl. all tex-DT PLYWOOD'!D243</f>
        <v>SIMPL-9I</v>
      </c>
      <c r="B240" s="482" t="s">
        <v>6196</v>
      </c>
      <c r="C240" s="24" t="str">
        <f>IF('Simpl. all tex-DT PLYWOOD'!M243=0,"",'Simpl. all tex-DT PLYWOOD'!M243)</f>
        <v/>
      </c>
      <c r="D240" s="24" t="str">
        <f>IF('Simpl. all tex-DT PLYWOOD'!N243=0,"",'Simpl. all tex-DT PLYWOOD'!N243)</f>
        <v/>
      </c>
      <c r="E240" s="24" t="str">
        <f>IF('Simpl. all tex-DT PLYWOOD'!O243=0,"",'Simpl. all tex-DT PLYWOOD'!O243)</f>
        <v/>
      </c>
      <c r="F240" s="24" t="str">
        <f>IF('Simpl. all tex-DT PLYWOOD'!P243=0,"",'Simpl. all tex-DT PLYWOOD'!P243)</f>
        <v/>
      </c>
      <c r="G240" s="24" t="str">
        <f>IF('Simpl. all tex-DT PLYWOOD'!Q243=0,"",'Simpl. all tex-DT PLYWOOD'!Q243)</f>
        <v/>
      </c>
      <c r="H240" s="24" t="str">
        <f>IF('Simpl. all tex-DT PLYWOOD'!R243=0,"",'Simpl. all tex-DT PLYWOOD'!R243)</f>
        <v/>
      </c>
      <c r="I240" s="24" t="str">
        <f>IF('Simpl. all tex-DT PLYWOOD'!S243=0,"",'Simpl. all tex-DT PLYWOOD'!S243)</f>
        <v/>
      </c>
      <c r="J240" s="24" t="str">
        <f>IF('Simpl. all tex-DT PLYWOOD'!T243=0,"",'Simpl. all tex-DT PLYWOOD'!T243)</f>
        <v/>
      </c>
      <c r="K240" s="24" t="str">
        <f>IF('Simpl. all tex-DT PLYWOOD'!U243=0,"",'Simpl. all tex-DT PLYWOOD'!U243)</f>
        <v/>
      </c>
      <c r="L240" s="24" t="str">
        <f>IF('Simpl. all tex-DT PLYWOOD'!V243=0,"",'Simpl. all tex-DT PLYWOOD'!V243)</f>
        <v/>
      </c>
      <c r="M240" s="24" t="str">
        <f>IF('Simpl. all tex-DT PLYWOOD'!W243=0,"",'Simpl. all tex-DT PLYWOOD'!W243)</f>
        <v/>
      </c>
      <c r="N240" s="24" t="str">
        <f>IF('Simpl. all tex-DT PLYWOOD'!X243=0,"",'Simpl. all tex-DT PLYWOOD'!X243)</f>
        <v/>
      </c>
      <c r="O240" s="24" t="str">
        <f>IF('Simpl. all tex-DT PLYWOOD'!Y243=0,"",'Simpl. all tex-DT PLYWOOD'!Y243)</f>
        <v/>
      </c>
      <c r="P240" s="24" t="str">
        <f>IF('Simpl. all tex-DT PLYWOOD'!Z243=0,"",'Simpl. all tex-DT PLYWOOD'!Z243)</f>
        <v/>
      </c>
      <c r="Q240" s="352">
        <f t="shared" si="3"/>
        <v>0</v>
      </c>
      <c r="R240" s="16">
        <f>Q240*'Simpl. all tex-DT PLYWOOD'!I243</f>
        <v>0</v>
      </c>
      <c r="S240" s="16">
        <f>Q240*'Simpl. all tex-DT PLYWOOD'!AX243</f>
        <v>0</v>
      </c>
    </row>
    <row r="241" spans="1:19" ht="23.25" customHeight="1">
      <c r="A241" s="23" t="str">
        <f>'Simpl. all tex-DT PLYWOOD'!D244</f>
        <v>SIMPL-9I-T</v>
      </c>
      <c r="B241" s="482" t="s">
        <v>6197</v>
      </c>
      <c r="C241" s="24" t="str">
        <f>IF('Simpl. all tex-DT PLYWOOD'!M244=0,"",'Simpl. all tex-DT PLYWOOD'!M244)</f>
        <v/>
      </c>
      <c r="D241" s="24" t="str">
        <f>IF('Simpl. all tex-DT PLYWOOD'!N244=0,"",'Simpl. all tex-DT PLYWOOD'!N244)</f>
        <v/>
      </c>
      <c r="E241" s="24" t="str">
        <f>IF('Simpl. all tex-DT PLYWOOD'!O244=0,"",'Simpl. all tex-DT PLYWOOD'!O244)</f>
        <v/>
      </c>
      <c r="F241" s="24" t="str">
        <f>IF('Simpl. all tex-DT PLYWOOD'!P244=0,"",'Simpl. all tex-DT PLYWOOD'!P244)</f>
        <v/>
      </c>
      <c r="G241" s="24" t="str">
        <f>IF('Simpl. all tex-DT PLYWOOD'!Q244=0,"",'Simpl. all tex-DT PLYWOOD'!Q244)</f>
        <v/>
      </c>
      <c r="H241" s="24" t="str">
        <f>IF('Simpl. all tex-DT PLYWOOD'!R244=0,"",'Simpl. all tex-DT PLYWOOD'!R244)</f>
        <v/>
      </c>
      <c r="I241" s="24" t="str">
        <f>IF('Simpl. all tex-DT PLYWOOD'!S244=0,"",'Simpl. all tex-DT PLYWOOD'!S244)</f>
        <v/>
      </c>
      <c r="J241" s="24" t="str">
        <f>IF('Simpl. all tex-DT PLYWOOD'!T244=0,"",'Simpl. all tex-DT PLYWOOD'!T244)</f>
        <v/>
      </c>
      <c r="K241" s="24" t="str">
        <f>IF('Simpl. all tex-DT PLYWOOD'!U244=0,"",'Simpl. all tex-DT PLYWOOD'!U244)</f>
        <v/>
      </c>
      <c r="L241" s="24" t="str">
        <f>IF('Simpl. all tex-DT PLYWOOD'!V244=0,"",'Simpl. all tex-DT PLYWOOD'!V244)</f>
        <v/>
      </c>
      <c r="M241" s="24" t="str">
        <f>IF('Simpl. all tex-DT PLYWOOD'!W244=0,"",'Simpl. all tex-DT PLYWOOD'!W244)</f>
        <v/>
      </c>
      <c r="N241" s="24" t="str">
        <f>IF('Simpl. all tex-DT PLYWOOD'!X244=0,"",'Simpl. all tex-DT PLYWOOD'!X244)</f>
        <v/>
      </c>
      <c r="O241" s="24" t="str">
        <f>IF('Simpl. all tex-DT PLYWOOD'!Y244=0,"",'Simpl. all tex-DT PLYWOOD'!Y244)</f>
        <v/>
      </c>
      <c r="P241" s="24" t="str">
        <f>IF('Simpl. all tex-DT PLYWOOD'!Z244=0,"",'Simpl. all tex-DT PLYWOOD'!Z244)</f>
        <v/>
      </c>
      <c r="Q241" s="352">
        <f t="shared" si="3"/>
        <v>0</v>
      </c>
      <c r="R241" s="16">
        <f>Q241*'Simpl. all tex-DT PLYWOOD'!I244</f>
        <v>0</v>
      </c>
      <c r="S241" s="16">
        <f>Q241*'Simpl. all tex-DT PLYWOOD'!AX244</f>
        <v>0</v>
      </c>
    </row>
    <row r="242" spans="1:19" ht="23.25" customHeight="1">
      <c r="A242" s="23" t="str">
        <f>'Simpl. all tex-DT PLYWOOD'!D245</f>
        <v>SIMPL-9J</v>
      </c>
      <c r="B242" s="482" t="s">
        <v>6196</v>
      </c>
      <c r="C242" s="24" t="str">
        <f>IF('Simpl. all tex-DT PLYWOOD'!M245=0,"",'Simpl. all tex-DT PLYWOOD'!M245)</f>
        <v/>
      </c>
      <c r="D242" s="24" t="str">
        <f>IF('Simpl. all tex-DT PLYWOOD'!N245=0,"",'Simpl. all tex-DT PLYWOOD'!N245)</f>
        <v/>
      </c>
      <c r="E242" s="24" t="str">
        <f>IF('Simpl. all tex-DT PLYWOOD'!O245=0,"",'Simpl. all tex-DT PLYWOOD'!O245)</f>
        <v/>
      </c>
      <c r="F242" s="24" t="str">
        <f>IF('Simpl. all tex-DT PLYWOOD'!P245=0,"",'Simpl. all tex-DT PLYWOOD'!P245)</f>
        <v/>
      </c>
      <c r="G242" s="24" t="str">
        <f>IF('Simpl. all tex-DT PLYWOOD'!Q245=0,"",'Simpl. all tex-DT PLYWOOD'!Q245)</f>
        <v/>
      </c>
      <c r="H242" s="24" t="str">
        <f>IF('Simpl. all tex-DT PLYWOOD'!R245=0,"",'Simpl. all tex-DT PLYWOOD'!R245)</f>
        <v/>
      </c>
      <c r="I242" s="24" t="str">
        <f>IF('Simpl. all tex-DT PLYWOOD'!S245=0,"",'Simpl. all tex-DT PLYWOOD'!S245)</f>
        <v/>
      </c>
      <c r="J242" s="24" t="str">
        <f>IF('Simpl. all tex-DT PLYWOOD'!T245=0,"",'Simpl. all tex-DT PLYWOOD'!T245)</f>
        <v/>
      </c>
      <c r="K242" s="24" t="str">
        <f>IF('Simpl. all tex-DT PLYWOOD'!U245=0,"",'Simpl. all tex-DT PLYWOOD'!U245)</f>
        <v/>
      </c>
      <c r="L242" s="24" t="str">
        <f>IF('Simpl. all tex-DT PLYWOOD'!V245=0,"",'Simpl. all tex-DT PLYWOOD'!V245)</f>
        <v/>
      </c>
      <c r="M242" s="24" t="str">
        <f>IF('Simpl. all tex-DT PLYWOOD'!W245=0,"",'Simpl. all tex-DT PLYWOOD'!W245)</f>
        <v/>
      </c>
      <c r="N242" s="24" t="str">
        <f>IF('Simpl. all tex-DT PLYWOOD'!X245=0,"",'Simpl. all tex-DT PLYWOOD'!X245)</f>
        <v/>
      </c>
      <c r="O242" s="24" t="str">
        <f>IF('Simpl. all tex-DT PLYWOOD'!Y245=0,"",'Simpl. all tex-DT PLYWOOD'!Y245)</f>
        <v/>
      </c>
      <c r="P242" s="24" t="str">
        <f>IF('Simpl. all tex-DT PLYWOOD'!Z245=0,"",'Simpl. all tex-DT PLYWOOD'!Z245)</f>
        <v/>
      </c>
      <c r="Q242" s="352">
        <f t="shared" si="3"/>
        <v>0</v>
      </c>
      <c r="R242" s="16">
        <f>Q242*'Simpl. all tex-DT PLYWOOD'!I245</f>
        <v>0</v>
      </c>
      <c r="S242" s="16">
        <f>Q242*'Simpl. all tex-DT PLYWOOD'!AX245</f>
        <v>0</v>
      </c>
    </row>
    <row r="243" spans="1:19" ht="23.25" customHeight="1">
      <c r="A243" s="23" t="str">
        <f>'Simpl. all tex-DT PLYWOOD'!D246</f>
        <v>SIMPL-9J-T</v>
      </c>
      <c r="B243" s="482" t="s">
        <v>6197</v>
      </c>
      <c r="C243" s="24" t="str">
        <f>IF('Simpl. all tex-DT PLYWOOD'!M246=0,"",'Simpl. all tex-DT PLYWOOD'!M246)</f>
        <v/>
      </c>
      <c r="D243" s="24" t="str">
        <f>IF('Simpl. all tex-DT PLYWOOD'!N246=0,"",'Simpl. all tex-DT PLYWOOD'!N246)</f>
        <v/>
      </c>
      <c r="E243" s="24" t="str">
        <f>IF('Simpl. all tex-DT PLYWOOD'!O246=0,"",'Simpl. all tex-DT PLYWOOD'!O246)</f>
        <v/>
      </c>
      <c r="F243" s="24" t="str">
        <f>IF('Simpl. all tex-DT PLYWOOD'!P246=0,"",'Simpl. all tex-DT PLYWOOD'!P246)</f>
        <v/>
      </c>
      <c r="G243" s="24" t="str">
        <f>IF('Simpl. all tex-DT PLYWOOD'!Q246=0,"",'Simpl. all tex-DT PLYWOOD'!Q246)</f>
        <v/>
      </c>
      <c r="H243" s="24" t="str">
        <f>IF('Simpl. all tex-DT PLYWOOD'!R246=0,"",'Simpl. all tex-DT PLYWOOD'!R246)</f>
        <v/>
      </c>
      <c r="I243" s="24" t="str">
        <f>IF('Simpl. all tex-DT PLYWOOD'!S246=0,"",'Simpl. all tex-DT PLYWOOD'!S246)</f>
        <v/>
      </c>
      <c r="J243" s="24" t="str">
        <f>IF('Simpl. all tex-DT PLYWOOD'!T246=0,"",'Simpl. all tex-DT PLYWOOD'!T246)</f>
        <v/>
      </c>
      <c r="K243" s="24" t="str">
        <f>IF('Simpl. all tex-DT PLYWOOD'!U246=0,"",'Simpl. all tex-DT PLYWOOD'!U246)</f>
        <v/>
      </c>
      <c r="L243" s="24" t="str">
        <f>IF('Simpl. all tex-DT PLYWOOD'!V246=0,"",'Simpl. all tex-DT PLYWOOD'!V246)</f>
        <v/>
      </c>
      <c r="M243" s="24" t="str">
        <f>IF('Simpl. all tex-DT PLYWOOD'!W246=0,"",'Simpl. all tex-DT PLYWOOD'!W246)</f>
        <v/>
      </c>
      <c r="N243" s="24" t="str">
        <f>IF('Simpl. all tex-DT PLYWOOD'!X246=0,"",'Simpl. all tex-DT PLYWOOD'!X246)</f>
        <v/>
      </c>
      <c r="O243" s="24" t="str">
        <f>IF('Simpl. all tex-DT PLYWOOD'!Y246=0,"",'Simpl. all tex-DT PLYWOOD'!Y246)</f>
        <v/>
      </c>
      <c r="P243" s="24" t="str">
        <f>IF('Simpl. all tex-DT PLYWOOD'!Z246=0,"",'Simpl. all tex-DT PLYWOOD'!Z246)</f>
        <v/>
      </c>
      <c r="Q243" s="352">
        <f t="shared" si="3"/>
        <v>0</v>
      </c>
      <c r="R243" s="16">
        <f>Q243*'Simpl. all tex-DT PLYWOOD'!I246</f>
        <v>0</v>
      </c>
      <c r="S243" s="16">
        <f>Q243*'Simpl. all tex-DT PLYWOOD'!AX246</f>
        <v>0</v>
      </c>
    </row>
    <row r="244" spans="1:19" ht="23.25" customHeight="1">
      <c r="A244" s="23" t="str">
        <f>'Simpl. all tex-DT PLYWOOD'!D247</f>
        <v>SIMPL-9K</v>
      </c>
      <c r="B244" s="482" t="s">
        <v>6196</v>
      </c>
      <c r="C244" s="24" t="str">
        <f>IF('Simpl. all tex-DT PLYWOOD'!M247=0,"",'Simpl. all tex-DT PLYWOOD'!M247)</f>
        <v/>
      </c>
      <c r="D244" s="24" t="str">
        <f>IF('Simpl. all tex-DT PLYWOOD'!N247=0,"",'Simpl. all tex-DT PLYWOOD'!N247)</f>
        <v/>
      </c>
      <c r="E244" s="24" t="str">
        <f>IF('Simpl. all tex-DT PLYWOOD'!O247=0,"",'Simpl. all tex-DT PLYWOOD'!O247)</f>
        <v/>
      </c>
      <c r="F244" s="24" t="str">
        <f>IF('Simpl. all tex-DT PLYWOOD'!P247=0,"",'Simpl. all tex-DT PLYWOOD'!P247)</f>
        <v/>
      </c>
      <c r="G244" s="24" t="str">
        <f>IF('Simpl. all tex-DT PLYWOOD'!Q247=0,"",'Simpl. all tex-DT PLYWOOD'!Q247)</f>
        <v/>
      </c>
      <c r="H244" s="24" t="str">
        <f>IF('Simpl. all tex-DT PLYWOOD'!R247=0,"",'Simpl. all tex-DT PLYWOOD'!R247)</f>
        <v/>
      </c>
      <c r="I244" s="24" t="str">
        <f>IF('Simpl. all tex-DT PLYWOOD'!S247=0,"",'Simpl. all tex-DT PLYWOOD'!S247)</f>
        <v/>
      </c>
      <c r="J244" s="24" t="str">
        <f>IF('Simpl. all tex-DT PLYWOOD'!T247=0,"",'Simpl. all tex-DT PLYWOOD'!T247)</f>
        <v/>
      </c>
      <c r="K244" s="24" t="str">
        <f>IF('Simpl. all tex-DT PLYWOOD'!U247=0,"",'Simpl. all tex-DT PLYWOOD'!U247)</f>
        <v/>
      </c>
      <c r="L244" s="24" t="str">
        <f>IF('Simpl. all tex-DT PLYWOOD'!V247=0,"",'Simpl. all tex-DT PLYWOOD'!V247)</f>
        <v/>
      </c>
      <c r="M244" s="24" t="str">
        <f>IF('Simpl. all tex-DT PLYWOOD'!W247=0,"",'Simpl. all tex-DT PLYWOOD'!W247)</f>
        <v/>
      </c>
      <c r="N244" s="24" t="str">
        <f>IF('Simpl. all tex-DT PLYWOOD'!X247=0,"",'Simpl. all tex-DT PLYWOOD'!X247)</f>
        <v/>
      </c>
      <c r="O244" s="24" t="str">
        <f>IF('Simpl. all tex-DT PLYWOOD'!Y247=0,"",'Simpl. all tex-DT PLYWOOD'!Y247)</f>
        <v/>
      </c>
      <c r="P244" s="24" t="str">
        <f>IF('Simpl. all tex-DT PLYWOOD'!Z247=0,"",'Simpl. all tex-DT PLYWOOD'!Z247)</f>
        <v/>
      </c>
      <c r="Q244" s="352">
        <f t="shared" si="3"/>
        <v>0</v>
      </c>
      <c r="R244" s="16">
        <f>Q244*'Simpl. all tex-DT PLYWOOD'!I247</f>
        <v>0</v>
      </c>
      <c r="S244" s="16">
        <f>Q244*'Simpl. all tex-DT PLYWOOD'!AX247</f>
        <v>0</v>
      </c>
    </row>
    <row r="245" spans="1:19" ht="23.25" customHeight="1">
      <c r="A245" s="23" t="str">
        <f>'Simpl. all tex-DT PLYWOOD'!D248</f>
        <v>SIMPL-9K-T</v>
      </c>
      <c r="B245" s="482" t="s">
        <v>6197</v>
      </c>
      <c r="C245" s="24" t="str">
        <f>IF('Simpl. all tex-DT PLYWOOD'!M248=0,"",'Simpl. all tex-DT PLYWOOD'!M248)</f>
        <v/>
      </c>
      <c r="D245" s="24" t="str">
        <f>IF('Simpl. all tex-DT PLYWOOD'!N248=0,"",'Simpl. all tex-DT PLYWOOD'!N248)</f>
        <v/>
      </c>
      <c r="E245" s="24" t="str">
        <f>IF('Simpl. all tex-DT PLYWOOD'!O248=0,"",'Simpl. all tex-DT PLYWOOD'!O248)</f>
        <v/>
      </c>
      <c r="F245" s="24" t="str">
        <f>IF('Simpl. all tex-DT PLYWOOD'!P248=0,"",'Simpl. all tex-DT PLYWOOD'!P248)</f>
        <v/>
      </c>
      <c r="G245" s="24" t="str">
        <f>IF('Simpl. all tex-DT PLYWOOD'!Q248=0,"",'Simpl. all tex-DT PLYWOOD'!Q248)</f>
        <v/>
      </c>
      <c r="H245" s="24" t="str">
        <f>IF('Simpl. all tex-DT PLYWOOD'!R248=0,"",'Simpl. all tex-DT PLYWOOD'!R248)</f>
        <v/>
      </c>
      <c r="I245" s="24" t="str">
        <f>IF('Simpl. all tex-DT PLYWOOD'!S248=0,"",'Simpl. all tex-DT PLYWOOD'!S248)</f>
        <v/>
      </c>
      <c r="J245" s="24" t="str">
        <f>IF('Simpl. all tex-DT PLYWOOD'!T248=0,"",'Simpl. all tex-DT PLYWOOD'!T248)</f>
        <v/>
      </c>
      <c r="K245" s="24" t="str">
        <f>IF('Simpl. all tex-DT PLYWOOD'!U248=0,"",'Simpl. all tex-DT PLYWOOD'!U248)</f>
        <v/>
      </c>
      <c r="L245" s="24" t="str">
        <f>IF('Simpl. all tex-DT PLYWOOD'!V248=0,"",'Simpl. all tex-DT PLYWOOD'!V248)</f>
        <v/>
      </c>
      <c r="M245" s="24" t="str">
        <f>IF('Simpl. all tex-DT PLYWOOD'!W248=0,"",'Simpl. all tex-DT PLYWOOD'!W248)</f>
        <v/>
      </c>
      <c r="N245" s="24" t="str">
        <f>IF('Simpl. all tex-DT PLYWOOD'!X248=0,"",'Simpl. all tex-DT PLYWOOD'!X248)</f>
        <v/>
      </c>
      <c r="O245" s="24" t="str">
        <f>IF('Simpl. all tex-DT PLYWOOD'!Y248=0,"",'Simpl. all tex-DT PLYWOOD'!Y248)</f>
        <v/>
      </c>
      <c r="P245" s="24" t="str">
        <f>IF('Simpl. all tex-DT PLYWOOD'!Z248=0,"",'Simpl. all tex-DT PLYWOOD'!Z248)</f>
        <v/>
      </c>
      <c r="Q245" s="352">
        <f t="shared" si="3"/>
        <v>0</v>
      </c>
      <c r="R245" s="16">
        <f>Q245*'Simpl. all tex-DT PLYWOOD'!I248</f>
        <v>0</v>
      </c>
      <c r="S245" s="16">
        <f>Q245*'Simpl. all tex-DT PLYWOOD'!AX248</f>
        <v>0</v>
      </c>
    </row>
    <row r="246" spans="1:19" ht="23.25" customHeight="1">
      <c r="A246" s="23" t="str">
        <f>'Simpl. all tex-DT PLYWOOD'!D249</f>
        <v>SIMPL-9L</v>
      </c>
      <c r="B246" s="482" t="s">
        <v>6196</v>
      </c>
      <c r="C246" s="24" t="str">
        <f>IF('Simpl. all tex-DT PLYWOOD'!M249=0,"",'Simpl. all tex-DT PLYWOOD'!M249)</f>
        <v/>
      </c>
      <c r="D246" s="24" t="str">
        <f>IF('Simpl. all tex-DT PLYWOOD'!N249=0,"",'Simpl. all tex-DT PLYWOOD'!N249)</f>
        <v/>
      </c>
      <c r="E246" s="24" t="str">
        <f>IF('Simpl. all tex-DT PLYWOOD'!O249=0,"",'Simpl. all tex-DT PLYWOOD'!O249)</f>
        <v/>
      </c>
      <c r="F246" s="24" t="str">
        <f>IF('Simpl. all tex-DT PLYWOOD'!P249=0,"",'Simpl. all tex-DT PLYWOOD'!P249)</f>
        <v/>
      </c>
      <c r="G246" s="24" t="str">
        <f>IF('Simpl. all tex-DT PLYWOOD'!Q249=0,"",'Simpl. all tex-DT PLYWOOD'!Q249)</f>
        <v/>
      </c>
      <c r="H246" s="24" t="str">
        <f>IF('Simpl. all tex-DT PLYWOOD'!R249=0,"",'Simpl. all tex-DT PLYWOOD'!R249)</f>
        <v/>
      </c>
      <c r="I246" s="24" t="str">
        <f>IF('Simpl. all tex-DT PLYWOOD'!S249=0,"",'Simpl. all tex-DT PLYWOOD'!S249)</f>
        <v/>
      </c>
      <c r="J246" s="24" t="str">
        <f>IF('Simpl. all tex-DT PLYWOOD'!T249=0,"",'Simpl. all tex-DT PLYWOOD'!T249)</f>
        <v/>
      </c>
      <c r="K246" s="24" t="str">
        <f>IF('Simpl. all tex-DT PLYWOOD'!U249=0,"",'Simpl. all tex-DT PLYWOOD'!U249)</f>
        <v/>
      </c>
      <c r="L246" s="24" t="str">
        <f>IF('Simpl. all tex-DT PLYWOOD'!V249=0,"",'Simpl. all tex-DT PLYWOOD'!V249)</f>
        <v/>
      </c>
      <c r="M246" s="24" t="str">
        <f>IF('Simpl. all tex-DT PLYWOOD'!W249=0,"",'Simpl. all tex-DT PLYWOOD'!W249)</f>
        <v/>
      </c>
      <c r="N246" s="24" t="str">
        <f>IF('Simpl. all tex-DT PLYWOOD'!X249=0,"",'Simpl. all tex-DT PLYWOOD'!X249)</f>
        <v/>
      </c>
      <c r="O246" s="24" t="str">
        <f>IF('Simpl. all tex-DT PLYWOOD'!Y249=0,"",'Simpl. all tex-DT PLYWOOD'!Y249)</f>
        <v/>
      </c>
      <c r="P246" s="24" t="str">
        <f>IF('Simpl. all tex-DT PLYWOOD'!Z249=0,"",'Simpl. all tex-DT PLYWOOD'!Z249)</f>
        <v/>
      </c>
      <c r="Q246" s="352">
        <f t="shared" si="3"/>
        <v>0</v>
      </c>
      <c r="R246" s="16">
        <f>Q246*'Simpl. all tex-DT PLYWOOD'!I249</f>
        <v>0</v>
      </c>
      <c r="S246" s="16">
        <f>Q246*'Simpl. all tex-DT PLYWOOD'!AX249</f>
        <v>0</v>
      </c>
    </row>
    <row r="247" spans="1:19" ht="23.25" customHeight="1">
      <c r="A247" s="23" t="str">
        <f>'Simpl. all tex-DT PLYWOOD'!D250</f>
        <v>SIMPL-9L-T</v>
      </c>
      <c r="B247" s="482" t="s">
        <v>6197</v>
      </c>
      <c r="C247" s="24" t="str">
        <f>IF('Simpl. all tex-DT PLYWOOD'!M250=0,"",'Simpl. all tex-DT PLYWOOD'!M250)</f>
        <v/>
      </c>
      <c r="D247" s="24" t="str">
        <f>IF('Simpl. all tex-DT PLYWOOD'!N250=0,"",'Simpl. all tex-DT PLYWOOD'!N250)</f>
        <v/>
      </c>
      <c r="E247" s="24" t="str">
        <f>IF('Simpl. all tex-DT PLYWOOD'!O250=0,"",'Simpl. all tex-DT PLYWOOD'!O250)</f>
        <v/>
      </c>
      <c r="F247" s="24" t="str">
        <f>IF('Simpl. all tex-DT PLYWOOD'!P250=0,"",'Simpl. all tex-DT PLYWOOD'!P250)</f>
        <v/>
      </c>
      <c r="G247" s="24" t="str">
        <f>IF('Simpl. all tex-DT PLYWOOD'!Q250=0,"",'Simpl. all tex-DT PLYWOOD'!Q250)</f>
        <v/>
      </c>
      <c r="H247" s="24" t="str">
        <f>IF('Simpl. all tex-DT PLYWOOD'!R250=0,"",'Simpl. all tex-DT PLYWOOD'!R250)</f>
        <v/>
      </c>
      <c r="I247" s="24" t="str">
        <f>IF('Simpl. all tex-DT PLYWOOD'!S250=0,"",'Simpl. all tex-DT PLYWOOD'!S250)</f>
        <v/>
      </c>
      <c r="J247" s="24" t="str">
        <f>IF('Simpl. all tex-DT PLYWOOD'!T250=0,"",'Simpl. all tex-DT PLYWOOD'!T250)</f>
        <v/>
      </c>
      <c r="K247" s="24" t="str">
        <f>IF('Simpl. all tex-DT PLYWOOD'!U250=0,"",'Simpl. all tex-DT PLYWOOD'!U250)</f>
        <v/>
      </c>
      <c r="L247" s="24" t="str">
        <f>IF('Simpl. all tex-DT PLYWOOD'!V250=0,"",'Simpl. all tex-DT PLYWOOD'!V250)</f>
        <v/>
      </c>
      <c r="M247" s="24" t="str">
        <f>IF('Simpl. all tex-DT PLYWOOD'!W250=0,"",'Simpl. all tex-DT PLYWOOD'!W250)</f>
        <v/>
      </c>
      <c r="N247" s="24" t="str">
        <f>IF('Simpl. all tex-DT PLYWOOD'!X250=0,"",'Simpl. all tex-DT PLYWOOD'!X250)</f>
        <v/>
      </c>
      <c r="O247" s="24" t="str">
        <f>IF('Simpl. all tex-DT PLYWOOD'!Y250=0,"",'Simpl. all tex-DT PLYWOOD'!Y250)</f>
        <v/>
      </c>
      <c r="P247" s="24" t="str">
        <f>IF('Simpl. all tex-DT PLYWOOD'!Z250=0,"",'Simpl. all tex-DT PLYWOOD'!Z250)</f>
        <v/>
      </c>
      <c r="Q247" s="352">
        <f t="shared" si="3"/>
        <v>0</v>
      </c>
      <c r="R247" s="16">
        <f>Q247*'Simpl. all tex-DT PLYWOOD'!I250</f>
        <v>0</v>
      </c>
      <c r="S247" s="16">
        <f>Q247*'Simpl. all tex-DT PLYWOOD'!AX250</f>
        <v>0</v>
      </c>
    </row>
    <row r="248" spans="1:19" ht="23.25" customHeight="1">
      <c r="A248" s="23" t="str">
        <f>'Simpl. all tex-DT PLYWOOD'!D251</f>
        <v>SIMPL-9M</v>
      </c>
      <c r="B248" s="482" t="s">
        <v>6196</v>
      </c>
      <c r="C248" s="24" t="str">
        <f>IF('Simpl. all tex-DT PLYWOOD'!M251=0,"",'Simpl. all tex-DT PLYWOOD'!M251)</f>
        <v/>
      </c>
      <c r="D248" s="24" t="str">
        <f>IF('Simpl. all tex-DT PLYWOOD'!N251=0,"",'Simpl. all tex-DT PLYWOOD'!N251)</f>
        <v/>
      </c>
      <c r="E248" s="24" t="str">
        <f>IF('Simpl. all tex-DT PLYWOOD'!O251=0,"",'Simpl. all tex-DT PLYWOOD'!O251)</f>
        <v/>
      </c>
      <c r="F248" s="24" t="str">
        <f>IF('Simpl. all tex-DT PLYWOOD'!P251=0,"",'Simpl. all tex-DT PLYWOOD'!P251)</f>
        <v/>
      </c>
      <c r="G248" s="24" t="str">
        <f>IF('Simpl. all tex-DT PLYWOOD'!Q251=0,"",'Simpl. all tex-DT PLYWOOD'!Q251)</f>
        <v/>
      </c>
      <c r="H248" s="24" t="str">
        <f>IF('Simpl. all tex-DT PLYWOOD'!R251=0,"",'Simpl. all tex-DT PLYWOOD'!R251)</f>
        <v/>
      </c>
      <c r="I248" s="24" t="str">
        <f>IF('Simpl. all tex-DT PLYWOOD'!S251=0,"",'Simpl. all tex-DT PLYWOOD'!S251)</f>
        <v/>
      </c>
      <c r="J248" s="24" t="str">
        <f>IF('Simpl. all tex-DT PLYWOOD'!T251=0,"",'Simpl. all tex-DT PLYWOOD'!T251)</f>
        <v/>
      </c>
      <c r="K248" s="24" t="str">
        <f>IF('Simpl. all tex-DT PLYWOOD'!U251=0,"",'Simpl. all tex-DT PLYWOOD'!U251)</f>
        <v/>
      </c>
      <c r="L248" s="24" t="str">
        <f>IF('Simpl. all tex-DT PLYWOOD'!V251=0,"",'Simpl. all tex-DT PLYWOOD'!V251)</f>
        <v/>
      </c>
      <c r="M248" s="24" t="str">
        <f>IF('Simpl. all tex-DT PLYWOOD'!W251=0,"",'Simpl. all tex-DT PLYWOOD'!W251)</f>
        <v/>
      </c>
      <c r="N248" s="24" t="str">
        <f>IF('Simpl. all tex-DT PLYWOOD'!X251=0,"",'Simpl. all tex-DT PLYWOOD'!X251)</f>
        <v/>
      </c>
      <c r="O248" s="24" t="str">
        <f>IF('Simpl. all tex-DT PLYWOOD'!Y251=0,"",'Simpl. all tex-DT PLYWOOD'!Y251)</f>
        <v/>
      </c>
      <c r="P248" s="24" t="str">
        <f>IF('Simpl. all tex-DT PLYWOOD'!Z251=0,"",'Simpl. all tex-DT PLYWOOD'!Z251)</f>
        <v/>
      </c>
      <c r="Q248" s="352">
        <f t="shared" si="3"/>
        <v>0</v>
      </c>
      <c r="R248" s="16">
        <f>Q248*'Simpl. all tex-DT PLYWOOD'!I251</f>
        <v>0</v>
      </c>
      <c r="S248" s="16">
        <f>Q248*'Simpl. all tex-DT PLYWOOD'!AX251</f>
        <v>0</v>
      </c>
    </row>
    <row r="249" spans="1:19" ht="23.25" customHeight="1">
      <c r="A249" s="23" t="str">
        <f>'Simpl. all tex-DT PLYWOOD'!D252</f>
        <v>SIMPL-9M-T</v>
      </c>
      <c r="B249" s="482" t="s">
        <v>6197</v>
      </c>
      <c r="C249" s="24" t="str">
        <f>IF('Simpl. all tex-DT PLYWOOD'!M252=0,"",'Simpl. all tex-DT PLYWOOD'!M252)</f>
        <v/>
      </c>
      <c r="D249" s="24" t="str">
        <f>IF('Simpl. all tex-DT PLYWOOD'!N252=0,"",'Simpl. all tex-DT PLYWOOD'!N252)</f>
        <v/>
      </c>
      <c r="E249" s="24" t="str">
        <f>IF('Simpl. all tex-DT PLYWOOD'!O252=0,"",'Simpl. all tex-DT PLYWOOD'!O252)</f>
        <v/>
      </c>
      <c r="F249" s="24" t="str">
        <f>IF('Simpl. all tex-DT PLYWOOD'!P252=0,"",'Simpl. all tex-DT PLYWOOD'!P252)</f>
        <v/>
      </c>
      <c r="G249" s="24" t="str">
        <f>IF('Simpl. all tex-DT PLYWOOD'!Q252=0,"",'Simpl. all tex-DT PLYWOOD'!Q252)</f>
        <v/>
      </c>
      <c r="H249" s="24" t="str">
        <f>IF('Simpl. all tex-DT PLYWOOD'!R252=0,"",'Simpl. all tex-DT PLYWOOD'!R252)</f>
        <v/>
      </c>
      <c r="I249" s="24" t="str">
        <f>IF('Simpl. all tex-DT PLYWOOD'!S252=0,"",'Simpl. all tex-DT PLYWOOD'!S252)</f>
        <v/>
      </c>
      <c r="J249" s="24" t="str">
        <f>IF('Simpl. all tex-DT PLYWOOD'!T252=0,"",'Simpl. all tex-DT PLYWOOD'!T252)</f>
        <v/>
      </c>
      <c r="K249" s="24" t="str">
        <f>IF('Simpl. all tex-DT PLYWOOD'!U252=0,"",'Simpl. all tex-DT PLYWOOD'!U252)</f>
        <v/>
      </c>
      <c r="L249" s="24" t="str">
        <f>IF('Simpl. all tex-DT PLYWOOD'!V252=0,"",'Simpl. all tex-DT PLYWOOD'!V252)</f>
        <v/>
      </c>
      <c r="M249" s="24" t="str">
        <f>IF('Simpl. all tex-DT PLYWOOD'!W252=0,"",'Simpl. all tex-DT PLYWOOD'!W252)</f>
        <v/>
      </c>
      <c r="N249" s="24" t="str">
        <f>IF('Simpl. all tex-DT PLYWOOD'!X252=0,"",'Simpl. all tex-DT PLYWOOD'!X252)</f>
        <v/>
      </c>
      <c r="O249" s="24" t="str">
        <f>IF('Simpl. all tex-DT PLYWOOD'!Y252=0,"",'Simpl. all tex-DT PLYWOOD'!Y252)</f>
        <v/>
      </c>
      <c r="P249" s="24" t="str">
        <f>IF('Simpl. all tex-DT PLYWOOD'!Z252=0,"",'Simpl. all tex-DT PLYWOOD'!Z252)</f>
        <v/>
      </c>
      <c r="Q249" s="352">
        <f t="shared" si="3"/>
        <v>0</v>
      </c>
      <c r="R249" s="16">
        <f>Q249*'Simpl. all tex-DT PLYWOOD'!I252</f>
        <v>0</v>
      </c>
      <c r="S249" s="16">
        <f>Q249*'Simpl. all tex-DT PLYWOOD'!AX252</f>
        <v>0</v>
      </c>
    </row>
    <row r="250" spans="1:19" ht="23.25" customHeight="1">
      <c r="A250" s="23" t="str">
        <f>'Simpl. all tex-DT PLYWOOD'!D253</f>
        <v>SIMPL-9N</v>
      </c>
      <c r="B250" s="482" t="s">
        <v>6196</v>
      </c>
      <c r="C250" s="24" t="str">
        <f>IF('Simpl. all tex-DT PLYWOOD'!M253=0,"",'Simpl. all tex-DT PLYWOOD'!M253)</f>
        <v/>
      </c>
      <c r="D250" s="24" t="str">
        <f>IF('Simpl. all tex-DT PLYWOOD'!N253=0,"",'Simpl. all tex-DT PLYWOOD'!N253)</f>
        <v/>
      </c>
      <c r="E250" s="24" t="str">
        <f>IF('Simpl. all tex-DT PLYWOOD'!O253=0,"",'Simpl. all tex-DT PLYWOOD'!O253)</f>
        <v/>
      </c>
      <c r="F250" s="24" t="str">
        <f>IF('Simpl. all tex-DT PLYWOOD'!P253=0,"",'Simpl. all tex-DT PLYWOOD'!P253)</f>
        <v/>
      </c>
      <c r="G250" s="24" t="str">
        <f>IF('Simpl. all tex-DT PLYWOOD'!Q253=0,"",'Simpl. all tex-DT PLYWOOD'!Q253)</f>
        <v/>
      </c>
      <c r="H250" s="24" t="str">
        <f>IF('Simpl. all tex-DT PLYWOOD'!R253=0,"",'Simpl. all tex-DT PLYWOOD'!R253)</f>
        <v/>
      </c>
      <c r="I250" s="24" t="str">
        <f>IF('Simpl. all tex-DT PLYWOOD'!S253=0,"",'Simpl. all tex-DT PLYWOOD'!S253)</f>
        <v/>
      </c>
      <c r="J250" s="24" t="str">
        <f>IF('Simpl. all tex-DT PLYWOOD'!T253=0,"",'Simpl. all tex-DT PLYWOOD'!T253)</f>
        <v/>
      </c>
      <c r="K250" s="24" t="str">
        <f>IF('Simpl. all tex-DT PLYWOOD'!U253=0,"",'Simpl. all tex-DT PLYWOOD'!U253)</f>
        <v/>
      </c>
      <c r="L250" s="24" t="str">
        <f>IF('Simpl. all tex-DT PLYWOOD'!V253=0,"",'Simpl. all tex-DT PLYWOOD'!V253)</f>
        <v/>
      </c>
      <c r="M250" s="24" t="str">
        <f>IF('Simpl. all tex-DT PLYWOOD'!W253=0,"",'Simpl. all tex-DT PLYWOOD'!W253)</f>
        <v/>
      </c>
      <c r="N250" s="24" t="str">
        <f>IF('Simpl. all tex-DT PLYWOOD'!X253=0,"",'Simpl. all tex-DT PLYWOOD'!X253)</f>
        <v/>
      </c>
      <c r="O250" s="24" t="str">
        <f>IF('Simpl. all tex-DT PLYWOOD'!Y253=0,"",'Simpl. all tex-DT PLYWOOD'!Y253)</f>
        <v/>
      </c>
      <c r="P250" s="24" t="str">
        <f>IF('Simpl. all tex-DT PLYWOOD'!Z253=0,"",'Simpl. all tex-DT PLYWOOD'!Z253)</f>
        <v/>
      </c>
      <c r="Q250" s="352">
        <f t="shared" si="3"/>
        <v>0</v>
      </c>
      <c r="R250" s="16">
        <f>Q250*'Simpl. all tex-DT PLYWOOD'!I253</f>
        <v>0</v>
      </c>
      <c r="S250" s="16">
        <f>Q250*'Simpl. all tex-DT PLYWOOD'!AX253</f>
        <v>0</v>
      </c>
    </row>
    <row r="251" spans="1:19" ht="23.25" customHeight="1">
      <c r="A251" s="23" t="str">
        <f>'Simpl. all tex-DT PLYWOOD'!D254</f>
        <v>SIMPL-9N-T</v>
      </c>
      <c r="B251" s="482" t="s">
        <v>6197</v>
      </c>
      <c r="C251" s="24" t="str">
        <f>IF('Simpl. all tex-DT PLYWOOD'!M254=0,"",'Simpl. all tex-DT PLYWOOD'!M254)</f>
        <v/>
      </c>
      <c r="D251" s="24" t="str">
        <f>IF('Simpl. all tex-DT PLYWOOD'!N254=0,"",'Simpl. all tex-DT PLYWOOD'!N254)</f>
        <v/>
      </c>
      <c r="E251" s="24" t="str">
        <f>IF('Simpl. all tex-DT PLYWOOD'!O254=0,"",'Simpl. all tex-DT PLYWOOD'!O254)</f>
        <v/>
      </c>
      <c r="F251" s="24" t="str">
        <f>IF('Simpl. all tex-DT PLYWOOD'!P254=0,"",'Simpl. all tex-DT PLYWOOD'!P254)</f>
        <v/>
      </c>
      <c r="G251" s="24" t="str">
        <f>IF('Simpl. all tex-DT PLYWOOD'!Q254=0,"",'Simpl. all tex-DT PLYWOOD'!Q254)</f>
        <v/>
      </c>
      <c r="H251" s="24" t="str">
        <f>IF('Simpl. all tex-DT PLYWOOD'!R254=0,"",'Simpl. all tex-DT PLYWOOD'!R254)</f>
        <v/>
      </c>
      <c r="I251" s="24" t="str">
        <f>IF('Simpl. all tex-DT PLYWOOD'!S254=0,"",'Simpl. all tex-DT PLYWOOD'!S254)</f>
        <v/>
      </c>
      <c r="J251" s="24" t="str">
        <f>IF('Simpl. all tex-DT PLYWOOD'!T254=0,"",'Simpl. all tex-DT PLYWOOD'!T254)</f>
        <v/>
      </c>
      <c r="K251" s="24" t="str">
        <f>IF('Simpl. all tex-DT PLYWOOD'!U254=0,"",'Simpl. all tex-DT PLYWOOD'!U254)</f>
        <v/>
      </c>
      <c r="L251" s="24" t="str">
        <f>IF('Simpl. all tex-DT PLYWOOD'!V254=0,"",'Simpl. all tex-DT PLYWOOD'!V254)</f>
        <v/>
      </c>
      <c r="M251" s="24" t="str">
        <f>IF('Simpl. all tex-DT PLYWOOD'!W254=0,"",'Simpl. all tex-DT PLYWOOD'!W254)</f>
        <v/>
      </c>
      <c r="N251" s="24" t="str">
        <f>IF('Simpl. all tex-DT PLYWOOD'!X254=0,"",'Simpl. all tex-DT PLYWOOD'!X254)</f>
        <v/>
      </c>
      <c r="O251" s="24" t="str">
        <f>IF('Simpl. all tex-DT PLYWOOD'!Y254=0,"",'Simpl. all tex-DT PLYWOOD'!Y254)</f>
        <v/>
      </c>
      <c r="P251" s="24" t="str">
        <f>IF('Simpl. all tex-DT PLYWOOD'!Z254=0,"",'Simpl. all tex-DT PLYWOOD'!Z254)</f>
        <v/>
      </c>
      <c r="Q251" s="352">
        <f t="shared" si="3"/>
        <v>0</v>
      </c>
      <c r="R251" s="16">
        <f>Q251*'Simpl. all tex-DT PLYWOOD'!I254</f>
        <v>0</v>
      </c>
      <c r="S251" s="16">
        <f>Q251*'Simpl. all tex-DT PLYWOOD'!AX254</f>
        <v>0</v>
      </c>
    </row>
    <row r="252" spans="1:19" ht="23.25" customHeight="1">
      <c r="A252" s="23" t="str">
        <f>'Simpl. all tex-DT PLYWOOD'!D255</f>
        <v>SIMPL-9O</v>
      </c>
      <c r="B252" s="482" t="s">
        <v>6196</v>
      </c>
      <c r="C252" s="24" t="str">
        <f>IF('Simpl. all tex-DT PLYWOOD'!M255=0,"",'Simpl. all tex-DT PLYWOOD'!M255)</f>
        <v/>
      </c>
      <c r="D252" s="24" t="str">
        <f>IF('Simpl. all tex-DT PLYWOOD'!N255=0,"",'Simpl. all tex-DT PLYWOOD'!N255)</f>
        <v/>
      </c>
      <c r="E252" s="24" t="str">
        <f>IF('Simpl. all tex-DT PLYWOOD'!O255=0,"",'Simpl. all tex-DT PLYWOOD'!O255)</f>
        <v/>
      </c>
      <c r="F252" s="24" t="str">
        <f>IF('Simpl. all tex-DT PLYWOOD'!P255=0,"",'Simpl. all tex-DT PLYWOOD'!P255)</f>
        <v/>
      </c>
      <c r="G252" s="24" t="str">
        <f>IF('Simpl. all tex-DT PLYWOOD'!Q255=0,"",'Simpl. all tex-DT PLYWOOD'!Q255)</f>
        <v/>
      </c>
      <c r="H252" s="24" t="str">
        <f>IF('Simpl. all tex-DT PLYWOOD'!R255=0,"",'Simpl. all tex-DT PLYWOOD'!R255)</f>
        <v/>
      </c>
      <c r="I252" s="24" t="str">
        <f>IF('Simpl. all tex-DT PLYWOOD'!S255=0,"",'Simpl. all tex-DT PLYWOOD'!S255)</f>
        <v/>
      </c>
      <c r="J252" s="24" t="str">
        <f>IF('Simpl. all tex-DT PLYWOOD'!T255=0,"",'Simpl. all tex-DT PLYWOOD'!T255)</f>
        <v/>
      </c>
      <c r="K252" s="24" t="str">
        <f>IF('Simpl. all tex-DT PLYWOOD'!U255=0,"",'Simpl. all tex-DT PLYWOOD'!U255)</f>
        <v/>
      </c>
      <c r="L252" s="24" t="str">
        <f>IF('Simpl. all tex-DT PLYWOOD'!V255=0,"",'Simpl. all tex-DT PLYWOOD'!V255)</f>
        <v/>
      </c>
      <c r="M252" s="24" t="str">
        <f>IF('Simpl. all tex-DT PLYWOOD'!W255=0,"",'Simpl. all tex-DT PLYWOOD'!W255)</f>
        <v/>
      </c>
      <c r="N252" s="24" t="str">
        <f>IF('Simpl. all tex-DT PLYWOOD'!X255=0,"",'Simpl. all tex-DT PLYWOOD'!X255)</f>
        <v/>
      </c>
      <c r="O252" s="24" t="str">
        <f>IF('Simpl. all tex-DT PLYWOOD'!Y255=0,"",'Simpl. all tex-DT PLYWOOD'!Y255)</f>
        <v/>
      </c>
      <c r="P252" s="24" t="str">
        <f>IF('Simpl. all tex-DT PLYWOOD'!Z255=0,"",'Simpl. all tex-DT PLYWOOD'!Z255)</f>
        <v/>
      </c>
      <c r="Q252" s="352">
        <f t="shared" si="3"/>
        <v>0</v>
      </c>
      <c r="R252" s="16">
        <f>Q252*'Simpl. all tex-DT PLYWOOD'!I255</f>
        <v>0</v>
      </c>
      <c r="S252" s="16">
        <f>Q252*'Simpl. all tex-DT PLYWOOD'!AX255</f>
        <v>0</v>
      </c>
    </row>
    <row r="253" spans="1:19" ht="23.25" customHeight="1">
      <c r="A253" s="23" t="str">
        <f>'Simpl. all tex-DT PLYWOOD'!D256</f>
        <v>SIMPL-9O-T</v>
      </c>
      <c r="B253" s="482" t="s">
        <v>6197</v>
      </c>
      <c r="C253" s="24" t="str">
        <f>IF('Simpl. all tex-DT PLYWOOD'!M256=0,"",'Simpl. all tex-DT PLYWOOD'!M256)</f>
        <v/>
      </c>
      <c r="D253" s="24" t="str">
        <f>IF('Simpl. all tex-DT PLYWOOD'!N256=0,"",'Simpl. all tex-DT PLYWOOD'!N256)</f>
        <v/>
      </c>
      <c r="E253" s="24" t="str">
        <f>IF('Simpl. all tex-DT PLYWOOD'!O256=0,"",'Simpl. all tex-DT PLYWOOD'!O256)</f>
        <v/>
      </c>
      <c r="F253" s="24" t="str">
        <f>IF('Simpl. all tex-DT PLYWOOD'!P256=0,"",'Simpl. all tex-DT PLYWOOD'!P256)</f>
        <v/>
      </c>
      <c r="G253" s="24" t="str">
        <f>IF('Simpl. all tex-DT PLYWOOD'!Q256=0,"",'Simpl. all tex-DT PLYWOOD'!Q256)</f>
        <v/>
      </c>
      <c r="H253" s="24" t="str">
        <f>IF('Simpl. all tex-DT PLYWOOD'!R256=0,"",'Simpl. all tex-DT PLYWOOD'!R256)</f>
        <v/>
      </c>
      <c r="I253" s="24" t="str">
        <f>IF('Simpl. all tex-DT PLYWOOD'!S256=0,"",'Simpl. all tex-DT PLYWOOD'!S256)</f>
        <v/>
      </c>
      <c r="J253" s="24" t="str">
        <f>IF('Simpl. all tex-DT PLYWOOD'!T256=0,"",'Simpl. all tex-DT PLYWOOD'!T256)</f>
        <v/>
      </c>
      <c r="K253" s="24" t="str">
        <f>IF('Simpl. all tex-DT PLYWOOD'!U256=0,"",'Simpl. all tex-DT PLYWOOD'!U256)</f>
        <v/>
      </c>
      <c r="L253" s="24" t="str">
        <f>IF('Simpl. all tex-DT PLYWOOD'!V256=0,"",'Simpl. all tex-DT PLYWOOD'!V256)</f>
        <v/>
      </c>
      <c r="M253" s="24" t="str">
        <f>IF('Simpl. all tex-DT PLYWOOD'!W256=0,"",'Simpl. all tex-DT PLYWOOD'!W256)</f>
        <v/>
      </c>
      <c r="N253" s="24" t="str">
        <f>IF('Simpl. all tex-DT PLYWOOD'!X256=0,"",'Simpl. all tex-DT PLYWOOD'!X256)</f>
        <v/>
      </c>
      <c r="O253" s="24" t="str">
        <f>IF('Simpl. all tex-DT PLYWOOD'!Y256=0,"",'Simpl. all tex-DT PLYWOOD'!Y256)</f>
        <v/>
      </c>
      <c r="P253" s="24" t="str">
        <f>IF('Simpl. all tex-DT PLYWOOD'!Z256=0,"",'Simpl. all tex-DT PLYWOOD'!Z256)</f>
        <v/>
      </c>
      <c r="Q253" s="352">
        <f t="shared" si="3"/>
        <v>0</v>
      </c>
      <c r="R253" s="16">
        <f>Q253*'Simpl. all tex-DT PLYWOOD'!I256</f>
        <v>0</v>
      </c>
      <c r="S253" s="16">
        <f>Q253*'Simpl. all tex-DT PLYWOOD'!AX256</f>
        <v>0</v>
      </c>
    </row>
    <row r="254" spans="1:19" ht="23.25" customHeight="1">
      <c r="A254" s="23" t="str">
        <f>'Simpl. all tex-DT PLYWOOD'!D257</f>
        <v>10 - HUGE-IES</v>
      </c>
      <c r="B254" s="482"/>
      <c r="C254" s="24" t="str">
        <f>IF('Simpl. all tex-DT PLYWOOD'!M257=0,"",'Simpl. all tex-DT PLYWOOD'!M257)</f>
        <v/>
      </c>
      <c r="D254" s="24" t="str">
        <f>IF('Simpl. all tex-DT PLYWOOD'!N257=0,"",'Simpl. all tex-DT PLYWOOD'!N257)</f>
        <v/>
      </c>
      <c r="E254" s="24" t="str">
        <f>IF('Simpl. all tex-DT PLYWOOD'!O257=0,"",'Simpl. all tex-DT PLYWOOD'!O257)</f>
        <v/>
      </c>
      <c r="F254" s="24" t="str">
        <f>IF('Simpl. all tex-DT PLYWOOD'!P257=0,"",'Simpl. all tex-DT PLYWOOD'!P257)</f>
        <v/>
      </c>
      <c r="G254" s="24" t="str">
        <f>IF('Simpl. all tex-DT PLYWOOD'!Q257=0,"",'Simpl. all tex-DT PLYWOOD'!Q257)</f>
        <v/>
      </c>
      <c r="H254" s="24" t="str">
        <f>IF('Simpl. all tex-DT PLYWOOD'!R257=0,"",'Simpl. all tex-DT PLYWOOD'!R257)</f>
        <v/>
      </c>
      <c r="I254" s="24" t="str">
        <f>IF('Simpl. all tex-DT PLYWOOD'!S257=0,"",'Simpl. all tex-DT PLYWOOD'!S257)</f>
        <v/>
      </c>
      <c r="J254" s="24" t="str">
        <f>IF('Simpl. all tex-DT PLYWOOD'!T257=0,"",'Simpl. all tex-DT PLYWOOD'!T257)</f>
        <v/>
      </c>
      <c r="K254" s="24" t="str">
        <f>IF('Simpl. all tex-DT PLYWOOD'!U257=0,"",'Simpl. all tex-DT PLYWOOD'!U257)</f>
        <v/>
      </c>
      <c r="L254" s="24" t="str">
        <f>IF('Simpl. all tex-DT PLYWOOD'!V257=0,"",'Simpl. all tex-DT PLYWOOD'!V257)</f>
        <v/>
      </c>
      <c r="M254" s="24" t="str">
        <f>IF('Simpl. all tex-DT PLYWOOD'!W257=0,"",'Simpl. all tex-DT PLYWOOD'!W257)</f>
        <v/>
      </c>
      <c r="N254" s="24" t="str">
        <f>IF('Simpl. all tex-DT PLYWOOD'!X257=0,"",'Simpl. all tex-DT PLYWOOD'!X257)</f>
        <v/>
      </c>
      <c r="O254" s="24" t="str">
        <f>IF('Simpl. all tex-DT PLYWOOD'!Y257=0,"",'Simpl. all tex-DT PLYWOOD'!Y257)</f>
        <v/>
      </c>
      <c r="P254" s="24" t="str">
        <f>IF('Simpl. all tex-DT PLYWOOD'!Z257=0,"",'Simpl. all tex-DT PLYWOOD'!Z257)</f>
        <v/>
      </c>
      <c r="Q254" s="352">
        <f t="shared" si="3"/>
        <v>0</v>
      </c>
      <c r="R254" s="16">
        <f>Q254*'Simpl. all tex-DT PLYWOOD'!I257</f>
        <v>0</v>
      </c>
      <c r="S254" s="16">
        <f>Q254*'Simpl. all tex-DT PLYWOOD'!AX257</f>
        <v>0</v>
      </c>
    </row>
    <row r="255" spans="1:19" ht="23.25" customHeight="1">
      <c r="A255" s="23" t="str">
        <f>'Simpl. all tex-DT PLYWOOD'!D258</f>
        <v>SIMPL-10A</v>
      </c>
      <c r="B255" s="482" t="s">
        <v>6196</v>
      </c>
      <c r="C255" s="24" t="str">
        <f>IF('Simpl. all tex-DT PLYWOOD'!M258=0,"",'Simpl. all tex-DT PLYWOOD'!M258)</f>
        <v/>
      </c>
      <c r="D255" s="24" t="str">
        <f>IF('Simpl. all tex-DT PLYWOOD'!N258=0,"",'Simpl. all tex-DT PLYWOOD'!N258)</f>
        <v/>
      </c>
      <c r="E255" s="24" t="str">
        <f>IF('Simpl. all tex-DT PLYWOOD'!O258=0,"",'Simpl. all tex-DT PLYWOOD'!O258)</f>
        <v/>
      </c>
      <c r="F255" s="24" t="str">
        <f>IF('Simpl. all tex-DT PLYWOOD'!P258=0,"",'Simpl. all tex-DT PLYWOOD'!P258)</f>
        <v/>
      </c>
      <c r="G255" s="24" t="str">
        <f>IF('Simpl. all tex-DT PLYWOOD'!Q258=0,"",'Simpl. all tex-DT PLYWOOD'!Q258)</f>
        <v/>
      </c>
      <c r="H255" s="24" t="str">
        <f>IF('Simpl. all tex-DT PLYWOOD'!R258=0,"",'Simpl. all tex-DT PLYWOOD'!R258)</f>
        <v/>
      </c>
      <c r="I255" s="24" t="str">
        <f>IF('Simpl. all tex-DT PLYWOOD'!S258=0,"",'Simpl. all tex-DT PLYWOOD'!S258)</f>
        <v/>
      </c>
      <c r="J255" s="24" t="str">
        <f>IF('Simpl. all tex-DT PLYWOOD'!T258=0,"",'Simpl. all tex-DT PLYWOOD'!T258)</f>
        <v/>
      </c>
      <c r="K255" s="24" t="str">
        <f>IF('Simpl. all tex-DT PLYWOOD'!U258=0,"",'Simpl. all tex-DT PLYWOOD'!U258)</f>
        <v/>
      </c>
      <c r="L255" s="24" t="str">
        <f>IF('Simpl. all tex-DT PLYWOOD'!V258=0,"",'Simpl. all tex-DT PLYWOOD'!V258)</f>
        <v/>
      </c>
      <c r="M255" s="24" t="str">
        <f>IF('Simpl. all tex-DT PLYWOOD'!W258=0,"",'Simpl. all tex-DT PLYWOOD'!W258)</f>
        <v/>
      </c>
      <c r="N255" s="24" t="str">
        <f>IF('Simpl. all tex-DT PLYWOOD'!X258=0,"",'Simpl. all tex-DT PLYWOOD'!X258)</f>
        <v/>
      </c>
      <c r="O255" s="24" t="str">
        <f>IF('Simpl. all tex-DT PLYWOOD'!Y258=0,"",'Simpl. all tex-DT PLYWOOD'!Y258)</f>
        <v/>
      </c>
      <c r="P255" s="24" t="str">
        <f>IF('Simpl. all tex-DT PLYWOOD'!Z258=0,"",'Simpl. all tex-DT PLYWOOD'!Z258)</f>
        <v/>
      </c>
      <c r="Q255" s="352">
        <f t="shared" si="3"/>
        <v>0</v>
      </c>
      <c r="R255" s="16">
        <f>Q255*'Simpl. all tex-DT PLYWOOD'!I258</f>
        <v>0</v>
      </c>
      <c r="S255" s="16">
        <f>Q255*'Simpl. all tex-DT PLYWOOD'!AX258</f>
        <v>0</v>
      </c>
    </row>
    <row r="256" spans="1:19" ht="23.25" customHeight="1">
      <c r="A256" s="23" t="str">
        <f>'Simpl. all tex-DT PLYWOOD'!D259</f>
        <v>SIMPL-10A-T</v>
      </c>
      <c r="B256" s="482" t="s">
        <v>6197</v>
      </c>
      <c r="C256" s="24" t="str">
        <f>IF('Simpl. all tex-DT PLYWOOD'!M259=0,"",'Simpl. all tex-DT PLYWOOD'!M259)</f>
        <v/>
      </c>
      <c r="D256" s="24" t="str">
        <f>IF('Simpl. all tex-DT PLYWOOD'!N259=0,"",'Simpl. all tex-DT PLYWOOD'!N259)</f>
        <v/>
      </c>
      <c r="E256" s="24" t="str">
        <f>IF('Simpl. all tex-DT PLYWOOD'!O259=0,"",'Simpl. all tex-DT PLYWOOD'!O259)</f>
        <v/>
      </c>
      <c r="F256" s="24" t="str">
        <f>IF('Simpl. all tex-DT PLYWOOD'!P259=0,"",'Simpl. all tex-DT PLYWOOD'!P259)</f>
        <v/>
      </c>
      <c r="G256" s="24" t="str">
        <f>IF('Simpl. all tex-DT PLYWOOD'!Q259=0,"",'Simpl. all tex-DT PLYWOOD'!Q259)</f>
        <v/>
      </c>
      <c r="H256" s="24" t="str">
        <f>IF('Simpl. all tex-DT PLYWOOD'!R259=0,"",'Simpl. all tex-DT PLYWOOD'!R259)</f>
        <v/>
      </c>
      <c r="I256" s="24" t="str">
        <f>IF('Simpl. all tex-DT PLYWOOD'!S259=0,"",'Simpl. all tex-DT PLYWOOD'!S259)</f>
        <v/>
      </c>
      <c r="J256" s="24" t="str">
        <f>IF('Simpl. all tex-DT PLYWOOD'!T259=0,"",'Simpl. all tex-DT PLYWOOD'!T259)</f>
        <v/>
      </c>
      <c r="K256" s="24" t="str">
        <f>IF('Simpl. all tex-DT PLYWOOD'!U259=0,"",'Simpl. all tex-DT PLYWOOD'!U259)</f>
        <v/>
      </c>
      <c r="L256" s="24" t="str">
        <f>IF('Simpl. all tex-DT PLYWOOD'!V259=0,"",'Simpl. all tex-DT PLYWOOD'!V259)</f>
        <v/>
      </c>
      <c r="M256" s="24" t="str">
        <f>IF('Simpl. all tex-DT PLYWOOD'!W259=0,"",'Simpl. all tex-DT PLYWOOD'!W259)</f>
        <v/>
      </c>
      <c r="N256" s="24" t="str">
        <f>IF('Simpl. all tex-DT PLYWOOD'!X259=0,"",'Simpl. all tex-DT PLYWOOD'!X259)</f>
        <v/>
      </c>
      <c r="O256" s="24" t="str">
        <f>IF('Simpl. all tex-DT PLYWOOD'!Y259=0,"",'Simpl. all tex-DT PLYWOOD'!Y259)</f>
        <v/>
      </c>
      <c r="P256" s="24" t="str">
        <f>IF('Simpl. all tex-DT PLYWOOD'!Z259=0,"",'Simpl. all tex-DT PLYWOOD'!Z259)</f>
        <v/>
      </c>
      <c r="Q256" s="352">
        <f t="shared" si="3"/>
        <v>0</v>
      </c>
      <c r="R256" s="16">
        <f>Q256*'Simpl. all tex-DT PLYWOOD'!I259</f>
        <v>0</v>
      </c>
      <c r="S256" s="16">
        <f>Q256*'Simpl. all tex-DT PLYWOOD'!AX259</f>
        <v>0</v>
      </c>
    </row>
    <row r="257" spans="1:19" ht="23.25" customHeight="1">
      <c r="A257" s="23" t="str">
        <f>'Simpl. all tex-DT PLYWOOD'!D260</f>
        <v>SIMPL-10B</v>
      </c>
      <c r="B257" s="482" t="s">
        <v>6196</v>
      </c>
      <c r="C257" s="24" t="str">
        <f>IF('Simpl. all tex-DT PLYWOOD'!M260=0,"",'Simpl. all tex-DT PLYWOOD'!M260)</f>
        <v/>
      </c>
      <c r="D257" s="24" t="str">
        <f>IF('Simpl. all tex-DT PLYWOOD'!N260=0,"",'Simpl. all tex-DT PLYWOOD'!N260)</f>
        <v/>
      </c>
      <c r="E257" s="24" t="str">
        <f>IF('Simpl. all tex-DT PLYWOOD'!O260=0,"",'Simpl. all tex-DT PLYWOOD'!O260)</f>
        <v/>
      </c>
      <c r="F257" s="24" t="str">
        <f>IF('Simpl. all tex-DT PLYWOOD'!P260=0,"",'Simpl. all tex-DT PLYWOOD'!P260)</f>
        <v/>
      </c>
      <c r="G257" s="24" t="str">
        <f>IF('Simpl. all tex-DT PLYWOOD'!Q260=0,"",'Simpl. all tex-DT PLYWOOD'!Q260)</f>
        <v/>
      </c>
      <c r="H257" s="24" t="str">
        <f>IF('Simpl. all tex-DT PLYWOOD'!R260=0,"",'Simpl. all tex-DT PLYWOOD'!R260)</f>
        <v/>
      </c>
      <c r="I257" s="24" t="str">
        <f>IF('Simpl. all tex-DT PLYWOOD'!S260=0,"",'Simpl. all tex-DT PLYWOOD'!S260)</f>
        <v/>
      </c>
      <c r="J257" s="24" t="str">
        <f>IF('Simpl. all tex-DT PLYWOOD'!T260=0,"",'Simpl. all tex-DT PLYWOOD'!T260)</f>
        <v/>
      </c>
      <c r="K257" s="24" t="str">
        <f>IF('Simpl. all tex-DT PLYWOOD'!U260=0,"",'Simpl. all tex-DT PLYWOOD'!U260)</f>
        <v/>
      </c>
      <c r="L257" s="24" t="str">
        <f>IF('Simpl. all tex-DT PLYWOOD'!V260=0,"",'Simpl. all tex-DT PLYWOOD'!V260)</f>
        <v/>
      </c>
      <c r="M257" s="24" t="str">
        <f>IF('Simpl. all tex-DT PLYWOOD'!W260=0,"",'Simpl. all tex-DT PLYWOOD'!W260)</f>
        <v/>
      </c>
      <c r="N257" s="24" t="str">
        <f>IF('Simpl. all tex-DT PLYWOOD'!X260=0,"",'Simpl. all tex-DT PLYWOOD'!X260)</f>
        <v/>
      </c>
      <c r="O257" s="24" t="str">
        <f>IF('Simpl. all tex-DT PLYWOOD'!Y260=0,"",'Simpl. all tex-DT PLYWOOD'!Y260)</f>
        <v/>
      </c>
      <c r="P257" s="24" t="str">
        <f>IF('Simpl. all tex-DT PLYWOOD'!Z260=0,"",'Simpl. all tex-DT PLYWOOD'!Z260)</f>
        <v/>
      </c>
      <c r="Q257" s="352">
        <f t="shared" si="3"/>
        <v>0</v>
      </c>
      <c r="R257" s="16">
        <f>Q257*'Simpl. all tex-DT PLYWOOD'!I260</f>
        <v>0</v>
      </c>
      <c r="S257" s="16">
        <f>Q257*'Simpl. all tex-DT PLYWOOD'!AX260</f>
        <v>0</v>
      </c>
    </row>
    <row r="258" spans="1:19" ht="23.25" customHeight="1">
      <c r="A258" s="23" t="str">
        <f>'Simpl. all tex-DT PLYWOOD'!D261</f>
        <v>SIMPL-10B-T</v>
      </c>
      <c r="B258" s="482" t="s">
        <v>6197</v>
      </c>
      <c r="C258" s="24" t="str">
        <f>IF('Simpl. all tex-DT PLYWOOD'!M261=0,"",'Simpl. all tex-DT PLYWOOD'!M261)</f>
        <v/>
      </c>
      <c r="D258" s="24" t="str">
        <f>IF('Simpl. all tex-DT PLYWOOD'!N261=0,"",'Simpl. all tex-DT PLYWOOD'!N261)</f>
        <v/>
      </c>
      <c r="E258" s="24" t="str">
        <f>IF('Simpl. all tex-DT PLYWOOD'!O261=0,"",'Simpl. all tex-DT PLYWOOD'!O261)</f>
        <v/>
      </c>
      <c r="F258" s="24" t="str">
        <f>IF('Simpl. all tex-DT PLYWOOD'!P261=0,"",'Simpl. all tex-DT PLYWOOD'!P261)</f>
        <v/>
      </c>
      <c r="G258" s="24" t="str">
        <f>IF('Simpl. all tex-DT PLYWOOD'!Q261=0,"",'Simpl. all tex-DT PLYWOOD'!Q261)</f>
        <v/>
      </c>
      <c r="H258" s="24" t="str">
        <f>IF('Simpl. all tex-DT PLYWOOD'!R261=0,"",'Simpl. all tex-DT PLYWOOD'!R261)</f>
        <v/>
      </c>
      <c r="I258" s="24" t="str">
        <f>IF('Simpl. all tex-DT PLYWOOD'!S261=0,"",'Simpl. all tex-DT PLYWOOD'!S261)</f>
        <v/>
      </c>
      <c r="J258" s="24" t="str">
        <f>IF('Simpl. all tex-DT PLYWOOD'!T261=0,"",'Simpl. all tex-DT PLYWOOD'!T261)</f>
        <v/>
      </c>
      <c r="K258" s="24" t="str">
        <f>IF('Simpl. all tex-DT PLYWOOD'!U261=0,"",'Simpl. all tex-DT PLYWOOD'!U261)</f>
        <v/>
      </c>
      <c r="L258" s="24" t="str">
        <f>IF('Simpl. all tex-DT PLYWOOD'!V261=0,"",'Simpl. all tex-DT PLYWOOD'!V261)</f>
        <v/>
      </c>
      <c r="M258" s="24" t="str">
        <f>IF('Simpl. all tex-DT PLYWOOD'!W261=0,"",'Simpl. all tex-DT PLYWOOD'!W261)</f>
        <v/>
      </c>
      <c r="N258" s="24" t="str">
        <f>IF('Simpl. all tex-DT PLYWOOD'!X261=0,"",'Simpl. all tex-DT PLYWOOD'!X261)</f>
        <v/>
      </c>
      <c r="O258" s="24" t="str">
        <f>IF('Simpl. all tex-DT PLYWOOD'!Y261=0,"",'Simpl. all tex-DT PLYWOOD'!Y261)</f>
        <v/>
      </c>
      <c r="P258" s="24" t="str">
        <f>IF('Simpl. all tex-DT PLYWOOD'!Z261=0,"",'Simpl. all tex-DT PLYWOOD'!Z261)</f>
        <v/>
      </c>
      <c r="Q258" s="352">
        <f t="shared" si="3"/>
        <v>0</v>
      </c>
      <c r="R258" s="16">
        <f>Q258*'Simpl. all tex-DT PLYWOOD'!I261</f>
        <v>0</v>
      </c>
      <c r="S258" s="16">
        <f>Q258*'Simpl. all tex-DT PLYWOOD'!AX261</f>
        <v>0</v>
      </c>
    </row>
    <row r="259" spans="1:19" ht="23.25" customHeight="1">
      <c r="A259" s="23" t="str">
        <f>'Simpl. all tex-DT PLYWOOD'!D262</f>
        <v>SIMPL-10C</v>
      </c>
      <c r="B259" s="482" t="s">
        <v>6196</v>
      </c>
      <c r="C259" s="24" t="str">
        <f>IF('Simpl. all tex-DT PLYWOOD'!M262=0,"",'Simpl. all tex-DT PLYWOOD'!M262)</f>
        <v/>
      </c>
      <c r="D259" s="24" t="str">
        <f>IF('Simpl. all tex-DT PLYWOOD'!N262=0,"",'Simpl. all tex-DT PLYWOOD'!N262)</f>
        <v/>
      </c>
      <c r="E259" s="24" t="str">
        <f>IF('Simpl. all tex-DT PLYWOOD'!O262=0,"",'Simpl. all tex-DT PLYWOOD'!O262)</f>
        <v/>
      </c>
      <c r="F259" s="24" t="str">
        <f>IF('Simpl. all tex-DT PLYWOOD'!P262=0,"",'Simpl. all tex-DT PLYWOOD'!P262)</f>
        <v/>
      </c>
      <c r="G259" s="24" t="str">
        <f>IF('Simpl. all tex-DT PLYWOOD'!Q262=0,"",'Simpl. all tex-DT PLYWOOD'!Q262)</f>
        <v/>
      </c>
      <c r="H259" s="24" t="str">
        <f>IF('Simpl. all tex-DT PLYWOOD'!R262=0,"",'Simpl. all tex-DT PLYWOOD'!R262)</f>
        <v/>
      </c>
      <c r="I259" s="24" t="str">
        <f>IF('Simpl. all tex-DT PLYWOOD'!S262=0,"",'Simpl. all tex-DT PLYWOOD'!S262)</f>
        <v/>
      </c>
      <c r="J259" s="24" t="str">
        <f>IF('Simpl. all tex-DT PLYWOOD'!T262=0,"",'Simpl. all tex-DT PLYWOOD'!T262)</f>
        <v/>
      </c>
      <c r="K259" s="24" t="str">
        <f>IF('Simpl. all tex-DT PLYWOOD'!U262=0,"",'Simpl. all tex-DT PLYWOOD'!U262)</f>
        <v/>
      </c>
      <c r="L259" s="24" t="str">
        <f>IF('Simpl. all tex-DT PLYWOOD'!V262=0,"",'Simpl. all tex-DT PLYWOOD'!V262)</f>
        <v/>
      </c>
      <c r="M259" s="24" t="str">
        <f>IF('Simpl. all tex-DT PLYWOOD'!W262=0,"",'Simpl. all tex-DT PLYWOOD'!W262)</f>
        <v/>
      </c>
      <c r="N259" s="24" t="str">
        <f>IF('Simpl. all tex-DT PLYWOOD'!X262=0,"",'Simpl. all tex-DT PLYWOOD'!X262)</f>
        <v/>
      </c>
      <c r="O259" s="24" t="str">
        <f>IF('Simpl. all tex-DT PLYWOOD'!Y262=0,"",'Simpl. all tex-DT PLYWOOD'!Y262)</f>
        <v/>
      </c>
      <c r="P259" s="24" t="str">
        <f>IF('Simpl. all tex-DT PLYWOOD'!Z262=0,"",'Simpl. all tex-DT PLYWOOD'!Z262)</f>
        <v/>
      </c>
      <c r="Q259" s="352">
        <f t="shared" si="3"/>
        <v>0</v>
      </c>
      <c r="R259" s="16">
        <f>Q259*'Simpl. all tex-DT PLYWOOD'!I262</f>
        <v>0</v>
      </c>
      <c r="S259" s="16">
        <f>Q259*'Simpl. all tex-DT PLYWOOD'!AX262</f>
        <v>0</v>
      </c>
    </row>
    <row r="260" spans="1:19" ht="23.25" customHeight="1">
      <c r="A260" s="23" t="str">
        <f>'Simpl. all tex-DT PLYWOOD'!D263</f>
        <v>SIMPL-10C-T</v>
      </c>
      <c r="B260" s="482" t="s">
        <v>6197</v>
      </c>
      <c r="C260" s="24" t="str">
        <f>IF('Simpl. all tex-DT PLYWOOD'!M263=0,"",'Simpl. all tex-DT PLYWOOD'!M263)</f>
        <v/>
      </c>
      <c r="D260" s="24" t="str">
        <f>IF('Simpl. all tex-DT PLYWOOD'!N263=0,"",'Simpl. all tex-DT PLYWOOD'!N263)</f>
        <v/>
      </c>
      <c r="E260" s="24" t="str">
        <f>IF('Simpl. all tex-DT PLYWOOD'!O263=0,"",'Simpl. all tex-DT PLYWOOD'!O263)</f>
        <v/>
      </c>
      <c r="F260" s="24" t="str">
        <f>IF('Simpl. all tex-DT PLYWOOD'!P263=0,"",'Simpl. all tex-DT PLYWOOD'!P263)</f>
        <v/>
      </c>
      <c r="G260" s="24" t="str">
        <f>IF('Simpl. all tex-DT PLYWOOD'!Q263=0,"",'Simpl. all tex-DT PLYWOOD'!Q263)</f>
        <v/>
      </c>
      <c r="H260" s="24" t="str">
        <f>IF('Simpl. all tex-DT PLYWOOD'!R263=0,"",'Simpl. all tex-DT PLYWOOD'!R263)</f>
        <v/>
      </c>
      <c r="I260" s="24" t="str">
        <f>IF('Simpl. all tex-DT PLYWOOD'!S263=0,"",'Simpl. all tex-DT PLYWOOD'!S263)</f>
        <v/>
      </c>
      <c r="J260" s="24" t="str">
        <f>IF('Simpl. all tex-DT PLYWOOD'!T263=0,"",'Simpl. all tex-DT PLYWOOD'!T263)</f>
        <v/>
      </c>
      <c r="K260" s="24" t="str">
        <f>IF('Simpl. all tex-DT PLYWOOD'!U263=0,"",'Simpl. all tex-DT PLYWOOD'!U263)</f>
        <v/>
      </c>
      <c r="L260" s="24" t="str">
        <f>IF('Simpl. all tex-DT PLYWOOD'!V263=0,"",'Simpl. all tex-DT PLYWOOD'!V263)</f>
        <v/>
      </c>
      <c r="M260" s="24" t="str">
        <f>IF('Simpl. all tex-DT PLYWOOD'!W263=0,"",'Simpl. all tex-DT PLYWOOD'!W263)</f>
        <v/>
      </c>
      <c r="N260" s="24" t="str">
        <f>IF('Simpl. all tex-DT PLYWOOD'!X263=0,"",'Simpl. all tex-DT PLYWOOD'!X263)</f>
        <v/>
      </c>
      <c r="O260" s="24" t="str">
        <f>IF('Simpl. all tex-DT PLYWOOD'!Y263=0,"",'Simpl. all tex-DT PLYWOOD'!Y263)</f>
        <v/>
      </c>
      <c r="P260" s="24" t="str">
        <f>IF('Simpl. all tex-DT PLYWOOD'!Z263=0,"",'Simpl. all tex-DT PLYWOOD'!Z263)</f>
        <v/>
      </c>
      <c r="Q260" s="352">
        <f t="shared" si="3"/>
        <v>0</v>
      </c>
      <c r="R260" s="16">
        <f>Q260*'Simpl. all tex-DT PLYWOOD'!I263</f>
        <v>0</v>
      </c>
      <c r="S260" s="16">
        <f>Q260*'Simpl. all tex-DT PLYWOOD'!AX263</f>
        <v>0</v>
      </c>
    </row>
    <row r="261" spans="1:19" ht="23.25" customHeight="1">
      <c r="A261" s="23" t="str">
        <f>'Simpl. all tex-DT PLYWOOD'!D264</f>
        <v>SIMPL-10D</v>
      </c>
      <c r="B261" s="482" t="s">
        <v>6196</v>
      </c>
      <c r="C261" s="24" t="str">
        <f>IF('Simpl. all tex-DT PLYWOOD'!M264=0,"",'Simpl. all tex-DT PLYWOOD'!M264)</f>
        <v/>
      </c>
      <c r="D261" s="24" t="str">
        <f>IF('Simpl. all tex-DT PLYWOOD'!N264=0,"",'Simpl. all tex-DT PLYWOOD'!N264)</f>
        <v/>
      </c>
      <c r="E261" s="24" t="str">
        <f>IF('Simpl. all tex-DT PLYWOOD'!O264=0,"",'Simpl. all tex-DT PLYWOOD'!O264)</f>
        <v/>
      </c>
      <c r="F261" s="24" t="str">
        <f>IF('Simpl. all tex-DT PLYWOOD'!P264=0,"",'Simpl. all tex-DT PLYWOOD'!P264)</f>
        <v/>
      </c>
      <c r="G261" s="24" t="str">
        <f>IF('Simpl. all tex-DT PLYWOOD'!Q264=0,"",'Simpl. all tex-DT PLYWOOD'!Q264)</f>
        <v/>
      </c>
      <c r="H261" s="24" t="str">
        <f>IF('Simpl. all tex-DT PLYWOOD'!R264=0,"",'Simpl. all tex-DT PLYWOOD'!R264)</f>
        <v/>
      </c>
      <c r="I261" s="24" t="str">
        <f>IF('Simpl. all tex-DT PLYWOOD'!S264=0,"",'Simpl. all tex-DT PLYWOOD'!S264)</f>
        <v/>
      </c>
      <c r="J261" s="24" t="str">
        <f>IF('Simpl. all tex-DT PLYWOOD'!T264=0,"",'Simpl. all tex-DT PLYWOOD'!T264)</f>
        <v/>
      </c>
      <c r="K261" s="24" t="str">
        <f>IF('Simpl. all tex-DT PLYWOOD'!U264=0,"",'Simpl. all tex-DT PLYWOOD'!U264)</f>
        <v/>
      </c>
      <c r="L261" s="24" t="str">
        <f>IF('Simpl. all tex-DT PLYWOOD'!V264=0,"",'Simpl. all tex-DT PLYWOOD'!V264)</f>
        <v/>
      </c>
      <c r="M261" s="24" t="str">
        <f>IF('Simpl. all tex-DT PLYWOOD'!W264=0,"",'Simpl. all tex-DT PLYWOOD'!W264)</f>
        <v/>
      </c>
      <c r="N261" s="24" t="str">
        <f>IF('Simpl. all tex-DT PLYWOOD'!X264=0,"",'Simpl. all tex-DT PLYWOOD'!X264)</f>
        <v/>
      </c>
      <c r="O261" s="24" t="str">
        <f>IF('Simpl. all tex-DT PLYWOOD'!Y264=0,"",'Simpl. all tex-DT PLYWOOD'!Y264)</f>
        <v/>
      </c>
      <c r="P261" s="24" t="str">
        <f>IF('Simpl. all tex-DT PLYWOOD'!Z264=0,"",'Simpl. all tex-DT PLYWOOD'!Z264)</f>
        <v/>
      </c>
      <c r="Q261" s="352">
        <f t="shared" si="3"/>
        <v>0</v>
      </c>
      <c r="R261" s="16">
        <f>Q261*'Simpl. all tex-DT PLYWOOD'!I264</f>
        <v>0</v>
      </c>
      <c r="S261" s="16">
        <f>Q261*'Simpl. all tex-DT PLYWOOD'!AX264</f>
        <v>0</v>
      </c>
    </row>
    <row r="262" spans="1:19" ht="23.25" customHeight="1">
      <c r="A262" s="23" t="str">
        <f>'Simpl. all tex-DT PLYWOOD'!D265</f>
        <v>SIMPL-10D-T</v>
      </c>
      <c r="B262" s="482" t="s">
        <v>6197</v>
      </c>
      <c r="C262" s="24" t="str">
        <f>IF('Simpl. all tex-DT PLYWOOD'!M265=0,"",'Simpl. all tex-DT PLYWOOD'!M265)</f>
        <v/>
      </c>
      <c r="D262" s="24" t="str">
        <f>IF('Simpl. all tex-DT PLYWOOD'!N265=0,"",'Simpl. all tex-DT PLYWOOD'!N265)</f>
        <v/>
      </c>
      <c r="E262" s="24" t="str">
        <f>IF('Simpl. all tex-DT PLYWOOD'!O265=0,"",'Simpl. all tex-DT PLYWOOD'!O265)</f>
        <v/>
      </c>
      <c r="F262" s="24" t="str">
        <f>IF('Simpl. all tex-DT PLYWOOD'!P265=0,"",'Simpl. all tex-DT PLYWOOD'!P265)</f>
        <v/>
      </c>
      <c r="G262" s="24" t="str">
        <f>IF('Simpl. all tex-DT PLYWOOD'!Q265=0,"",'Simpl. all tex-DT PLYWOOD'!Q265)</f>
        <v/>
      </c>
      <c r="H262" s="24" t="str">
        <f>IF('Simpl. all tex-DT PLYWOOD'!R265=0,"",'Simpl. all tex-DT PLYWOOD'!R265)</f>
        <v/>
      </c>
      <c r="I262" s="24" t="str">
        <f>IF('Simpl. all tex-DT PLYWOOD'!S265=0,"",'Simpl. all tex-DT PLYWOOD'!S265)</f>
        <v/>
      </c>
      <c r="J262" s="24" t="str">
        <f>IF('Simpl. all tex-DT PLYWOOD'!T265=0,"",'Simpl. all tex-DT PLYWOOD'!T265)</f>
        <v/>
      </c>
      <c r="K262" s="24" t="str">
        <f>IF('Simpl. all tex-DT PLYWOOD'!U265=0,"",'Simpl. all tex-DT PLYWOOD'!U265)</f>
        <v/>
      </c>
      <c r="L262" s="24" t="str">
        <f>IF('Simpl. all tex-DT PLYWOOD'!V265=0,"",'Simpl. all tex-DT PLYWOOD'!V265)</f>
        <v/>
      </c>
      <c r="M262" s="24" t="str">
        <f>IF('Simpl. all tex-DT PLYWOOD'!W265=0,"",'Simpl. all tex-DT PLYWOOD'!W265)</f>
        <v/>
      </c>
      <c r="N262" s="24" t="str">
        <f>IF('Simpl. all tex-DT PLYWOOD'!X265=0,"",'Simpl. all tex-DT PLYWOOD'!X265)</f>
        <v/>
      </c>
      <c r="O262" s="24" t="str">
        <f>IF('Simpl. all tex-DT PLYWOOD'!Y265=0,"",'Simpl. all tex-DT PLYWOOD'!Y265)</f>
        <v/>
      </c>
      <c r="P262" s="24" t="str">
        <f>IF('Simpl. all tex-DT PLYWOOD'!Z265=0,"",'Simpl. all tex-DT PLYWOOD'!Z265)</f>
        <v/>
      </c>
      <c r="Q262" s="352">
        <f t="shared" si="3"/>
        <v>0</v>
      </c>
      <c r="R262" s="16">
        <f>Q262*'Simpl. all tex-DT PLYWOOD'!I265</f>
        <v>0</v>
      </c>
      <c r="S262" s="16">
        <f>Q262*'Simpl. all tex-DT PLYWOOD'!AX265</f>
        <v>0</v>
      </c>
    </row>
    <row r="263" spans="1:19" ht="23.25" customHeight="1">
      <c r="A263" s="23" t="str">
        <f>'Simpl. all tex-DT PLYWOOD'!D266</f>
        <v>SIMPL-10E</v>
      </c>
      <c r="B263" s="482" t="s">
        <v>6196</v>
      </c>
      <c r="C263" s="24" t="str">
        <f>IF('Simpl. all tex-DT PLYWOOD'!M266=0,"",'Simpl. all tex-DT PLYWOOD'!M266)</f>
        <v/>
      </c>
      <c r="D263" s="24" t="str">
        <f>IF('Simpl. all tex-DT PLYWOOD'!N266=0,"",'Simpl. all tex-DT PLYWOOD'!N266)</f>
        <v/>
      </c>
      <c r="E263" s="24" t="str">
        <f>IF('Simpl. all tex-DT PLYWOOD'!O266=0,"",'Simpl. all tex-DT PLYWOOD'!O266)</f>
        <v/>
      </c>
      <c r="F263" s="24" t="str">
        <f>IF('Simpl. all tex-DT PLYWOOD'!P266=0,"",'Simpl. all tex-DT PLYWOOD'!P266)</f>
        <v/>
      </c>
      <c r="G263" s="24" t="str">
        <f>IF('Simpl. all tex-DT PLYWOOD'!Q266=0,"",'Simpl. all tex-DT PLYWOOD'!Q266)</f>
        <v/>
      </c>
      <c r="H263" s="24" t="str">
        <f>IF('Simpl. all tex-DT PLYWOOD'!R266=0,"",'Simpl. all tex-DT PLYWOOD'!R266)</f>
        <v/>
      </c>
      <c r="I263" s="24" t="str">
        <f>IF('Simpl. all tex-DT PLYWOOD'!S266=0,"",'Simpl. all tex-DT PLYWOOD'!S266)</f>
        <v/>
      </c>
      <c r="J263" s="24" t="str">
        <f>IF('Simpl. all tex-DT PLYWOOD'!T266=0,"",'Simpl. all tex-DT PLYWOOD'!T266)</f>
        <v/>
      </c>
      <c r="K263" s="24" t="str">
        <f>IF('Simpl. all tex-DT PLYWOOD'!U266=0,"",'Simpl. all tex-DT PLYWOOD'!U266)</f>
        <v/>
      </c>
      <c r="L263" s="24" t="str">
        <f>IF('Simpl. all tex-DT PLYWOOD'!V266=0,"",'Simpl. all tex-DT PLYWOOD'!V266)</f>
        <v/>
      </c>
      <c r="M263" s="24" t="str">
        <f>IF('Simpl. all tex-DT PLYWOOD'!W266=0,"",'Simpl. all tex-DT PLYWOOD'!W266)</f>
        <v/>
      </c>
      <c r="N263" s="24" t="str">
        <f>IF('Simpl. all tex-DT PLYWOOD'!X266=0,"",'Simpl. all tex-DT PLYWOOD'!X266)</f>
        <v/>
      </c>
      <c r="O263" s="24" t="str">
        <f>IF('Simpl. all tex-DT PLYWOOD'!Y266=0,"",'Simpl. all tex-DT PLYWOOD'!Y266)</f>
        <v/>
      </c>
      <c r="P263" s="24" t="str">
        <f>IF('Simpl. all tex-DT PLYWOOD'!Z266=0,"",'Simpl. all tex-DT PLYWOOD'!Z266)</f>
        <v/>
      </c>
      <c r="Q263" s="352">
        <f t="shared" ref="Q263:Q326" si="4">SUM(C263:P263)</f>
        <v>0</v>
      </c>
      <c r="R263" s="16">
        <f>Q263*'Simpl. all tex-DT PLYWOOD'!I266</f>
        <v>0</v>
      </c>
      <c r="S263" s="16">
        <f>Q263*'Simpl. all tex-DT PLYWOOD'!AX266</f>
        <v>0</v>
      </c>
    </row>
    <row r="264" spans="1:19" ht="23.25" customHeight="1">
      <c r="A264" s="23" t="str">
        <f>'Simpl. all tex-DT PLYWOOD'!D267</f>
        <v>SIMPL-10E-T</v>
      </c>
      <c r="B264" s="482" t="s">
        <v>6197</v>
      </c>
      <c r="C264" s="24" t="str">
        <f>IF('Simpl. all tex-DT PLYWOOD'!M267=0,"",'Simpl. all tex-DT PLYWOOD'!M267)</f>
        <v/>
      </c>
      <c r="D264" s="24" t="str">
        <f>IF('Simpl. all tex-DT PLYWOOD'!N267=0,"",'Simpl. all tex-DT PLYWOOD'!N267)</f>
        <v/>
      </c>
      <c r="E264" s="24" t="str">
        <f>IF('Simpl. all tex-DT PLYWOOD'!O267=0,"",'Simpl. all tex-DT PLYWOOD'!O267)</f>
        <v/>
      </c>
      <c r="F264" s="24" t="str">
        <f>IF('Simpl. all tex-DT PLYWOOD'!P267=0,"",'Simpl. all tex-DT PLYWOOD'!P267)</f>
        <v/>
      </c>
      <c r="G264" s="24" t="str">
        <f>IF('Simpl. all tex-DT PLYWOOD'!Q267=0,"",'Simpl. all tex-DT PLYWOOD'!Q267)</f>
        <v/>
      </c>
      <c r="H264" s="24" t="str">
        <f>IF('Simpl. all tex-DT PLYWOOD'!R267=0,"",'Simpl. all tex-DT PLYWOOD'!R267)</f>
        <v/>
      </c>
      <c r="I264" s="24" t="str">
        <f>IF('Simpl. all tex-DT PLYWOOD'!S267=0,"",'Simpl. all tex-DT PLYWOOD'!S267)</f>
        <v/>
      </c>
      <c r="J264" s="24" t="str">
        <f>IF('Simpl. all tex-DT PLYWOOD'!T267=0,"",'Simpl. all tex-DT PLYWOOD'!T267)</f>
        <v/>
      </c>
      <c r="K264" s="24" t="str">
        <f>IF('Simpl. all tex-DT PLYWOOD'!U267=0,"",'Simpl. all tex-DT PLYWOOD'!U267)</f>
        <v/>
      </c>
      <c r="L264" s="24" t="str">
        <f>IF('Simpl. all tex-DT PLYWOOD'!V267=0,"",'Simpl. all tex-DT PLYWOOD'!V267)</f>
        <v/>
      </c>
      <c r="M264" s="24" t="str">
        <f>IF('Simpl. all tex-DT PLYWOOD'!W267=0,"",'Simpl. all tex-DT PLYWOOD'!W267)</f>
        <v/>
      </c>
      <c r="N264" s="24" t="str">
        <f>IF('Simpl. all tex-DT PLYWOOD'!X267=0,"",'Simpl. all tex-DT PLYWOOD'!X267)</f>
        <v/>
      </c>
      <c r="O264" s="24" t="str">
        <f>IF('Simpl. all tex-DT PLYWOOD'!Y267=0,"",'Simpl. all tex-DT PLYWOOD'!Y267)</f>
        <v/>
      </c>
      <c r="P264" s="24" t="str">
        <f>IF('Simpl. all tex-DT PLYWOOD'!Z267=0,"",'Simpl. all tex-DT PLYWOOD'!Z267)</f>
        <v/>
      </c>
      <c r="Q264" s="352">
        <f t="shared" si="4"/>
        <v>0</v>
      </c>
      <c r="R264" s="16">
        <f>Q264*'Simpl. all tex-DT PLYWOOD'!I267</f>
        <v>0</v>
      </c>
      <c r="S264" s="16">
        <f>Q264*'Simpl. all tex-DT PLYWOOD'!AX267</f>
        <v>0</v>
      </c>
    </row>
    <row r="265" spans="1:19" ht="23.25" customHeight="1">
      <c r="A265" s="23" t="str">
        <f>'Simpl. all tex-DT PLYWOOD'!D268</f>
        <v>SIMPL-10F</v>
      </c>
      <c r="B265" s="482" t="s">
        <v>6196</v>
      </c>
      <c r="C265" s="24" t="str">
        <f>IF('Simpl. all tex-DT PLYWOOD'!M268=0,"",'Simpl. all tex-DT PLYWOOD'!M268)</f>
        <v/>
      </c>
      <c r="D265" s="24" t="str">
        <f>IF('Simpl. all tex-DT PLYWOOD'!N268=0,"",'Simpl. all tex-DT PLYWOOD'!N268)</f>
        <v/>
      </c>
      <c r="E265" s="24" t="str">
        <f>IF('Simpl. all tex-DT PLYWOOD'!O268=0,"",'Simpl. all tex-DT PLYWOOD'!O268)</f>
        <v/>
      </c>
      <c r="F265" s="24" t="str">
        <f>IF('Simpl. all tex-DT PLYWOOD'!P268=0,"",'Simpl. all tex-DT PLYWOOD'!P268)</f>
        <v/>
      </c>
      <c r="G265" s="24" t="str">
        <f>IF('Simpl. all tex-DT PLYWOOD'!Q268=0,"",'Simpl. all tex-DT PLYWOOD'!Q268)</f>
        <v/>
      </c>
      <c r="H265" s="24" t="str">
        <f>IF('Simpl. all tex-DT PLYWOOD'!R268=0,"",'Simpl. all tex-DT PLYWOOD'!R268)</f>
        <v/>
      </c>
      <c r="I265" s="24" t="str">
        <f>IF('Simpl. all tex-DT PLYWOOD'!S268=0,"",'Simpl. all tex-DT PLYWOOD'!S268)</f>
        <v/>
      </c>
      <c r="J265" s="24" t="str">
        <f>IF('Simpl. all tex-DT PLYWOOD'!T268=0,"",'Simpl. all tex-DT PLYWOOD'!T268)</f>
        <v/>
      </c>
      <c r="K265" s="24" t="str">
        <f>IF('Simpl. all tex-DT PLYWOOD'!U268=0,"",'Simpl. all tex-DT PLYWOOD'!U268)</f>
        <v/>
      </c>
      <c r="L265" s="24" t="str">
        <f>IF('Simpl. all tex-DT PLYWOOD'!V268=0,"",'Simpl. all tex-DT PLYWOOD'!V268)</f>
        <v/>
      </c>
      <c r="M265" s="24" t="str">
        <f>IF('Simpl. all tex-DT PLYWOOD'!W268=0,"",'Simpl. all tex-DT PLYWOOD'!W268)</f>
        <v/>
      </c>
      <c r="N265" s="24" t="str">
        <f>IF('Simpl. all tex-DT PLYWOOD'!X268=0,"",'Simpl. all tex-DT PLYWOOD'!X268)</f>
        <v/>
      </c>
      <c r="O265" s="24" t="str">
        <f>IF('Simpl. all tex-DT PLYWOOD'!Y268=0,"",'Simpl. all tex-DT PLYWOOD'!Y268)</f>
        <v/>
      </c>
      <c r="P265" s="24" t="str">
        <f>IF('Simpl. all tex-DT PLYWOOD'!Z268=0,"",'Simpl. all tex-DT PLYWOOD'!Z268)</f>
        <v/>
      </c>
      <c r="Q265" s="352">
        <f t="shared" si="4"/>
        <v>0</v>
      </c>
      <c r="R265" s="16">
        <f>Q265*'Simpl. all tex-DT PLYWOOD'!I268</f>
        <v>0</v>
      </c>
      <c r="S265" s="16">
        <f>Q265*'Simpl. all tex-DT PLYWOOD'!AX268</f>
        <v>0</v>
      </c>
    </row>
    <row r="266" spans="1:19" ht="23.25" customHeight="1">
      <c r="A266" s="23" t="str">
        <f>'Simpl. all tex-DT PLYWOOD'!D269</f>
        <v>SIMPL-10F-T</v>
      </c>
      <c r="B266" s="482" t="s">
        <v>6197</v>
      </c>
      <c r="C266" s="24" t="str">
        <f>IF('Simpl. all tex-DT PLYWOOD'!M269=0,"",'Simpl. all tex-DT PLYWOOD'!M269)</f>
        <v/>
      </c>
      <c r="D266" s="24" t="str">
        <f>IF('Simpl. all tex-DT PLYWOOD'!N269=0,"",'Simpl. all tex-DT PLYWOOD'!N269)</f>
        <v/>
      </c>
      <c r="E266" s="24" t="str">
        <f>IF('Simpl. all tex-DT PLYWOOD'!O269=0,"",'Simpl. all tex-DT PLYWOOD'!O269)</f>
        <v/>
      </c>
      <c r="F266" s="24" t="str">
        <f>IF('Simpl. all tex-DT PLYWOOD'!P269=0,"",'Simpl. all tex-DT PLYWOOD'!P269)</f>
        <v/>
      </c>
      <c r="G266" s="24" t="str">
        <f>IF('Simpl. all tex-DT PLYWOOD'!Q269=0,"",'Simpl. all tex-DT PLYWOOD'!Q269)</f>
        <v/>
      </c>
      <c r="H266" s="24" t="str">
        <f>IF('Simpl. all tex-DT PLYWOOD'!R269=0,"",'Simpl. all tex-DT PLYWOOD'!R269)</f>
        <v/>
      </c>
      <c r="I266" s="24" t="str">
        <f>IF('Simpl. all tex-DT PLYWOOD'!S269=0,"",'Simpl. all tex-DT PLYWOOD'!S269)</f>
        <v/>
      </c>
      <c r="J266" s="24" t="str">
        <f>IF('Simpl. all tex-DT PLYWOOD'!T269=0,"",'Simpl. all tex-DT PLYWOOD'!T269)</f>
        <v/>
      </c>
      <c r="K266" s="24" t="str">
        <f>IF('Simpl. all tex-DT PLYWOOD'!U269=0,"",'Simpl. all tex-DT PLYWOOD'!U269)</f>
        <v/>
      </c>
      <c r="L266" s="24" t="str">
        <f>IF('Simpl. all tex-DT PLYWOOD'!V269=0,"",'Simpl. all tex-DT PLYWOOD'!V269)</f>
        <v/>
      </c>
      <c r="M266" s="24" t="str">
        <f>IF('Simpl. all tex-DT PLYWOOD'!W269=0,"",'Simpl. all tex-DT PLYWOOD'!W269)</f>
        <v/>
      </c>
      <c r="N266" s="24" t="str">
        <f>IF('Simpl. all tex-DT PLYWOOD'!X269=0,"",'Simpl. all tex-DT PLYWOOD'!X269)</f>
        <v/>
      </c>
      <c r="O266" s="24" t="str">
        <f>IF('Simpl. all tex-DT PLYWOOD'!Y269=0,"",'Simpl. all tex-DT PLYWOOD'!Y269)</f>
        <v/>
      </c>
      <c r="P266" s="24" t="str">
        <f>IF('Simpl. all tex-DT PLYWOOD'!Z269=0,"",'Simpl. all tex-DT PLYWOOD'!Z269)</f>
        <v/>
      </c>
      <c r="Q266" s="352">
        <f t="shared" si="4"/>
        <v>0</v>
      </c>
      <c r="R266" s="16">
        <f>Q266*'Simpl. all tex-DT PLYWOOD'!I269</f>
        <v>0</v>
      </c>
      <c r="S266" s="16">
        <f>Q266*'Simpl. all tex-DT PLYWOOD'!AX269</f>
        <v>0</v>
      </c>
    </row>
    <row r="267" spans="1:19" ht="23.25" customHeight="1">
      <c r="A267" s="23" t="str">
        <f>'Simpl. all tex-DT PLYWOOD'!D270</f>
        <v>SIMPL-10G</v>
      </c>
      <c r="B267" s="482" t="s">
        <v>6196</v>
      </c>
      <c r="C267" s="24" t="str">
        <f>IF('Simpl. all tex-DT PLYWOOD'!M270=0,"",'Simpl. all tex-DT PLYWOOD'!M270)</f>
        <v/>
      </c>
      <c r="D267" s="24" t="str">
        <f>IF('Simpl. all tex-DT PLYWOOD'!N270=0,"",'Simpl. all tex-DT PLYWOOD'!N270)</f>
        <v/>
      </c>
      <c r="E267" s="24" t="str">
        <f>IF('Simpl. all tex-DT PLYWOOD'!O270=0,"",'Simpl. all tex-DT PLYWOOD'!O270)</f>
        <v/>
      </c>
      <c r="F267" s="24" t="str">
        <f>IF('Simpl. all tex-DT PLYWOOD'!P270=0,"",'Simpl. all tex-DT PLYWOOD'!P270)</f>
        <v/>
      </c>
      <c r="G267" s="24" t="str">
        <f>IF('Simpl. all tex-DT PLYWOOD'!Q270=0,"",'Simpl. all tex-DT PLYWOOD'!Q270)</f>
        <v/>
      </c>
      <c r="H267" s="24" t="str">
        <f>IF('Simpl. all tex-DT PLYWOOD'!R270=0,"",'Simpl. all tex-DT PLYWOOD'!R270)</f>
        <v/>
      </c>
      <c r="I267" s="24" t="str">
        <f>IF('Simpl. all tex-DT PLYWOOD'!S270=0,"",'Simpl. all tex-DT PLYWOOD'!S270)</f>
        <v/>
      </c>
      <c r="J267" s="24" t="str">
        <f>IF('Simpl. all tex-DT PLYWOOD'!T270=0,"",'Simpl. all tex-DT PLYWOOD'!T270)</f>
        <v/>
      </c>
      <c r="K267" s="24" t="str">
        <f>IF('Simpl. all tex-DT PLYWOOD'!U270=0,"",'Simpl. all tex-DT PLYWOOD'!U270)</f>
        <v/>
      </c>
      <c r="L267" s="24" t="str">
        <f>IF('Simpl. all tex-DT PLYWOOD'!V270=0,"",'Simpl. all tex-DT PLYWOOD'!V270)</f>
        <v/>
      </c>
      <c r="M267" s="24" t="str">
        <f>IF('Simpl. all tex-DT PLYWOOD'!W270=0,"",'Simpl. all tex-DT PLYWOOD'!W270)</f>
        <v/>
      </c>
      <c r="N267" s="24" t="str">
        <f>IF('Simpl. all tex-DT PLYWOOD'!X270=0,"",'Simpl. all tex-DT PLYWOOD'!X270)</f>
        <v/>
      </c>
      <c r="O267" s="24" t="str">
        <f>IF('Simpl. all tex-DT PLYWOOD'!Y270=0,"",'Simpl. all tex-DT PLYWOOD'!Y270)</f>
        <v/>
      </c>
      <c r="P267" s="24" t="str">
        <f>IF('Simpl. all tex-DT PLYWOOD'!Z270=0,"",'Simpl. all tex-DT PLYWOOD'!Z270)</f>
        <v/>
      </c>
      <c r="Q267" s="352">
        <f t="shared" si="4"/>
        <v>0</v>
      </c>
      <c r="R267" s="16">
        <f>Q267*'Simpl. all tex-DT PLYWOOD'!I270</f>
        <v>0</v>
      </c>
      <c r="S267" s="16">
        <f>Q267*'Simpl. all tex-DT PLYWOOD'!AX270</f>
        <v>0</v>
      </c>
    </row>
    <row r="268" spans="1:19" ht="23.25" customHeight="1">
      <c r="A268" s="23" t="str">
        <f>'Simpl. all tex-DT PLYWOOD'!D271</f>
        <v>SIMPL-10G-T</v>
      </c>
      <c r="B268" s="482" t="s">
        <v>6197</v>
      </c>
      <c r="C268" s="24" t="str">
        <f>IF('Simpl. all tex-DT PLYWOOD'!M271=0,"",'Simpl. all tex-DT PLYWOOD'!M271)</f>
        <v/>
      </c>
      <c r="D268" s="24" t="str">
        <f>IF('Simpl. all tex-DT PLYWOOD'!N271=0,"",'Simpl. all tex-DT PLYWOOD'!N271)</f>
        <v/>
      </c>
      <c r="E268" s="24" t="str">
        <f>IF('Simpl. all tex-DT PLYWOOD'!O271=0,"",'Simpl. all tex-DT PLYWOOD'!O271)</f>
        <v/>
      </c>
      <c r="F268" s="24" t="str">
        <f>IF('Simpl. all tex-DT PLYWOOD'!P271=0,"",'Simpl. all tex-DT PLYWOOD'!P271)</f>
        <v/>
      </c>
      <c r="G268" s="24" t="str">
        <f>IF('Simpl. all tex-DT PLYWOOD'!Q271=0,"",'Simpl. all tex-DT PLYWOOD'!Q271)</f>
        <v/>
      </c>
      <c r="H268" s="24" t="str">
        <f>IF('Simpl. all tex-DT PLYWOOD'!R271=0,"",'Simpl. all tex-DT PLYWOOD'!R271)</f>
        <v/>
      </c>
      <c r="I268" s="24" t="str">
        <f>IF('Simpl. all tex-DT PLYWOOD'!S271=0,"",'Simpl. all tex-DT PLYWOOD'!S271)</f>
        <v/>
      </c>
      <c r="J268" s="24" t="str">
        <f>IF('Simpl. all tex-DT PLYWOOD'!T271=0,"",'Simpl. all tex-DT PLYWOOD'!T271)</f>
        <v/>
      </c>
      <c r="K268" s="24" t="str">
        <f>IF('Simpl. all tex-DT PLYWOOD'!U271=0,"",'Simpl. all tex-DT PLYWOOD'!U271)</f>
        <v/>
      </c>
      <c r="L268" s="24" t="str">
        <f>IF('Simpl. all tex-DT PLYWOOD'!V271=0,"",'Simpl. all tex-DT PLYWOOD'!V271)</f>
        <v/>
      </c>
      <c r="M268" s="24" t="str">
        <f>IF('Simpl. all tex-DT PLYWOOD'!W271=0,"",'Simpl. all tex-DT PLYWOOD'!W271)</f>
        <v/>
      </c>
      <c r="N268" s="24" t="str">
        <f>IF('Simpl. all tex-DT PLYWOOD'!X271=0,"",'Simpl. all tex-DT PLYWOOD'!X271)</f>
        <v/>
      </c>
      <c r="O268" s="24" t="str">
        <f>IF('Simpl. all tex-DT PLYWOOD'!Y271=0,"",'Simpl. all tex-DT PLYWOOD'!Y271)</f>
        <v/>
      </c>
      <c r="P268" s="24" t="str">
        <f>IF('Simpl. all tex-DT PLYWOOD'!Z271=0,"",'Simpl. all tex-DT PLYWOOD'!Z271)</f>
        <v/>
      </c>
      <c r="Q268" s="352">
        <f t="shared" si="4"/>
        <v>0</v>
      </c>
      <c r="R268" s="16">
        <f>Q268*'Simpl. all tex-DT PLYWOOD'!I271</f>
        <v>0</v>
      </c>
      <c r="S268" s="16">
        <f>Q268*'Simpl. all tex-DT PLYWOOD'!AX271</f>
        <v>0</v>
      </c>
    </row>
    <row r="269" spans="1:19" ht="23.25" customHeight="1">
      <c r="A269" s="23" t="str">
        <f>'Simpl. all tex-DT PLYWOOD'!D272</f>
        <v>11 - BOWS</v>
      </c>
      <c r="B269" s="482"/>
      <c r="C269" s="24" t="str">
        <f>IF('Simpl. all tex-DT PLYWOOD'!M272=0,"",'Simpl. all tex-DT PLYWOOD'!M272)</f>
        <v/>
      </c>
      <c r="D269" s="24" t="str">
        <f>IF('Simpl. all tex-DT PLYWOOD'!N272=0,"",'Simpl. all tex-DT PLYWOOD'!N272)</f>
        <v/>
      </c>
      <c r="E269" s="24" t="str">
        <f>IF('Simpl. all tex-DT PLYWOOD'!O272=0,"",'Simpl. all tex-DT PLYWOOD'!O272)</f>
        <v/>
      </c>
      <c r="F269" s="24" t="str">
        <f>IF('Simpl. all tex-DT PLYWOOD'!P272=0,"",'Simpl. all tex-DT PLYWOOD'!P272)</f>
        <v/>
      </c>
      <c r="G269" s="24" t="str">
        <f>IF('Simpl. all tex-DT PLYWOOD'!Q272=0,"",'Simpl. all tex-DT PLYWOOD'!Q272)</f>
        <v/>
      </c>
      <c r="H269" s="24" t="str">
        <f>IF('Simpl. all tex-DT PLYWOOD'!R272=0,"",'Simpl. all tex-DT PLYWOOD'!R272)</f>
        <v/>
      </c>
      <c r="I269" s="24" t="str">
        <f>IF('Simpl. all tex-DT PLYWOOD'!S272=0,"",'Simpl. all tex-DT PLYWOOD'!S272)</f>
        <v/>
      </c>
      <c r="J269" s="24" t="str">
        <f>IF('Simpl. all tex-DT PLYWOOD'!T272=0,"",'Simpl. all tex-DT PLYWOOD'!T272)</f>
        <v/>
      </c>
      <c r="K269" s="24" t="str">
        <f>IF('Simpl. all tex-DT PLYWOOD'!U272=0,"",'Simpl. all tex-DT PLYWOOD'!U272)</f>
        <v/>
      </c>
      <c r="L269" s="24" t="str">
        <f>IF('Simpl. all tex-DT PLYWOOD'!V272=0,"",'Simpl. all tex-DT PLYWOOD'!V272)</f>
        <v/>
      </c>
      <c r="M269" s="24" t="str">
        <f>IF('Simpl. all tex-DT PLYWOOD'!W272=0,"",'Simpl. all tex-DT PLYWOOD'!W272)</f>
        <v/>
      </c>
      <c r="N269" s="24" t="str">
        <f>IF('Simpl. all tex-DT PLYWOOD'!X272=0,"",'Simpl. all tex-DT PLYWOOD'!X272)</f>
        <v/>
      </c>
      <c r="O269" s="24" t="str">
        <f>IF('Simpl. all tex-DT PLYWOOD'!Y272=0,"",'Simpl. all tex-DT PLYWOOD'!Y272)</f>
        <v/>
      </c>
      <c r="P269" s="24" t="str">
        <f>IF('Simpl. all tex-DT PLYWOOD'!Z272=0,"",'Simpl. all tex-DT PLYWOOD'!Z272)</f>
        <v/>
      </c>
      <c r="Q269" s="352">
        <f t="shared" si="4"/>
        <v>0</v>
      </c>
      <c r="R269" s="16">
        <f>Q269*'Simpl. all tex-DT PLYWOOD'!I272</f>
        <v>0</v>
      </c>
      <c r="S269" s="16">
        <f>Q269*'Simpl. all tex-DT PLYWOOD'!AX272</f>
        <v>0</v>
      </c>
    </row>
    <row r="270" spans="1:19" ht="23.25" customHeight="1">
      <c r="A270" s="23" t="str">
        <f>'Simpl. all tex-DT PLYWOOD'!D273</f>
        <v>SIMPL-11A</v>
      </c>
      <c r="B270" s="482" t="s">
        <v>6196</v>
      </c>
      <c r="C270" s="24" t="str">
        <f>IF('Simpl. all tex-DT PLYWOOD'!M273=0,"",'Simpl. all tex-DT PLYWOOD'!M273)</f>
        <v/>
      </c>
      <c r="D270" s="24" t="str">
        <f>IF('Simpl. all tex-DT PLYWOOD'!N273=0,"",'Simpl. all tex-DT PLYWOOD'!N273)</f>
        <v/>
      </c>
      <c r="E270" s="24" t="str">
        <f>IF('Simpl. all tex-DT PLYWOOD'!O273=0,"",'Simpl. all tex-DT PLYWOOD'!O273)</f>
        <v/>
      </c>
      <c r="F270" s="24" t="str">
        <f>IF('Simpl. all tex-DT PLYWOOD'!P273=0,"",'Simpl. all tex-DT PLYWOOD'!P273)</f>
        <v/>
      </c>
      <c r="G270" s="24" t="str">
        <f>IF('Simpl. all tex-DT PLYWOOD'!Q273=0,"",'Simpl. all tex-DT PLYWOOD'!Q273)</f>
        <v/>
      </c>
      <c r="H270" s="24" t="str">
        <f>IF('Simpl. all tex-DT PLYWOOD'!R273=0,"",'Simpl. all tex-DT PLYWOOD'!R273)</f>
        <v/>
      </c>
      <c r="I270" s="24" t="str">
        <f>IF('Simpl. all tex-DT PLYWOOD'!S273=0,"",'Simpl. all tex-DT PLYWOOD'!S273)</f>
        <v/>
      </c>
      <c r="J270" s="24" t="str">
        <f>IF('Simpl. all tex-DT PLYWOOD'!T273=0,"",'Simpl. all tex-DT PLYWOOD'!T273)</f>
        <v/>
      </c>
      <c r="K270" s="24" t="str">
        <f>IF('Simpl. all tex-DT PLYWOOD'!U273=0,"",'Simpl. all tex-DT PLYWOOD'!U273)</f>
        <v/>
      </c>
      <c r="L270" s="24" t="str">
        <f>IF('Simpl. all tex-DT PLYWOOD'!V273=0,"",'Simpl. all tex-DT PLYWOOD'!V273)</f>
        <v/>
      </c>
      <c r="M270" s="24" t="str">
        <f>IF('Simpl. all tex-DT PLYWOOD'!W273=0,"",'Simpl. all tex-DT PLYWOOD'!W273)</f>
        <v/>
      </c>
      <c r="N270" s="24" t="str">
        <f>IF('Simpl. all tex-DT PLYWOOD'!X273=0,"",'Simpl. all tex-DT PLYWOOD'!X273)</f>
        <v/>
      </c>
      <c r="O270" s="24" t="str">
        <f>IF('Simpl. all tex-DT PLYWOOD'!Y273=0,"",'Simpl. all tex-DT PLYWOOD'!Y273)</f>
        <v/>
      </c>
      <c r="P270" s="24" t="str">
        <f>IF('Simpl. all tex-DT PLYWOOD'!Z273=0,"",'Simpl. all tex-DT PLYWOOD'!Z273)</f>
        <v/>
      </c>
      <c r="Q270" s="352">
        <f t="shared" si="4"/>
        <v>0</v>
      </c>
      <c r="R270" s="16">
        <f>Q270*'Simpl. all tex-DT PLYWOOD'!I273</f>
        <v>0</v>
      </c>
      <c r="S270" s="16">
        <f>Q270*'Simpl. all tex-DT PLYWOOD'!AX273</f>
        <v>0</v>
      </c>
    </row>
    <row r="271" spans="1:19" ht="23.25" customHeight="1">
      <c r="A271" s="23" t="str">
        <f>'Simpl. all tex-DT PLYWOOD'!D274</f>
        <v>SIMPL-11A-T</v>
      </c>
      <c r="B271" s="482" t="s">
        <v>6197</v>
      </c>
      <c r="C271" s="24" t="str">
        <f>IF('Simpl. all tex-DT PLYWOOD'!M274=0,"",'Simpl. all tex-DT PLYWOOD'!M274)</f>
        <v/>
      </c>
      <c r="D271" s="24" t="str">
        <f>IF('Simpl. all tex-DT PLYWOOD'!N274=0,"",'Simpl. all tex-DT PLYWOOD'!N274)</f>
        <v/>
      </c>
      <c r="E271" s="24" t="str">
        <f>IF('Simpl. all tex-DT PLYWOOD'!O274=0,"",'Simpl. all tex-DT PLYWOOD'!O274)</f>
        <v/>
      </c>
      <c r="F271" s="24" t="str">
        <f>IF('Simpl. all tex-DT PLYWOOD'!P274=0,"",'Simpl. all tex-DT PLYWOOD'!P274)</f>
        <v/>
      </c>
      <c r="G271" s="24" t="str">
        <f>IF('Simpl. all tex-DT PLYWOOD'!Q274=0,"",'Simpl. all tex-DT PLYWOOD'!Q274)</f>
        <v/>
      </c>
      <c r="H271" s="24" t="str">
        <f>IF('Simpl. all tex-DT PLYWOOD'!R274=0,"",'Simpl. all tex-DT PLYWOOD'!R274)</f>
        <v/>
      </c>
      <c r="I271" s="24" t="str">
        <f>IF('Simpl. all tex-DT PLYWOOD'!S274=0,"",'Simpl. all tex-DT PLYWOOD'!S274)</f>
        <v/>
      </c>
      <c r="J271" s="24" t="str">
        <f>IF('Simpl. all tex-DT PLYWOOD'!T274=0,"",'Simpl. all tex-DT PLYWOOD'!T274)</f>
        <v/>
      </c>
      <c r="K271" s="24" t="str">
        <f>IF('Simpl. all tex-DT PLYWOOD'!U274=0,"",'Simpl. all tex-DT PLYWOOD'!U274)</f>
        <v/>
      </c>
      <c r="L271" s="24" t="str">
        <f>IF('Simpl. all tex-DT PLYWOOD'!V274=0,"",'Simpl. all tex-DT PLYWOOD'!V274)</f>
        <v/>
      </c>
      <c r="M271" s="24" t="str">
        <f>IF('Simpl. all tex-DT PLYWOOD'!W274=0,"",'Simpl. all tex-DT PLYWOOD'!W274)</f>
        <v/>
      </c>
      <c r="N271" s="24" t="str">
        <f>IF('Simpl. all tex-DT PLYWOOD'!X274=0,"",'Simpl. all tex-DT PLYWOOD'!X274)</f>
        <v/>
      </c>
      <c r="O271" s="24" t="str">
        <f>IF('Simpl. all tex-DT PLYWOOD'!Y274=0,"",'Simpl. all tex-DT PLYWOOD'!Y274)</f>
        <v/>
      </c>
      <c r="P271" s="24" t="str">
        <f>IF('Simpl. all tex-DT PLYWOOD'!Z274=0,"",'Simpl. all tex-DT PLYWOOD'!Z274)</f>
        <v/>
      </c>
      <c r="Q271" s="352">
        <f t="shared" si="4"/>
        <v>0</v>
      </c>
      <c r="R271" s="16">
        <f>Q271*'Simpl. all tex-DT PLYWOOD'!I274</f>
        <v>0</v>
      </c>
      <c r="S271" s="16">
        <f>Q271*'Simpl. all tex-DT PLYWOOD'!AX274</f>
        <v>0</v>
      </c>
    </row>
    <row r="272" spans="1:19" ht="23.25" customHeight="1">
      <c r="A272" s="23" t="str">
        <f>'Simpl. all tex-DT PLYWOOD'!D275</f>
        <v>SIMPL-11B</v>
      </c>
      <c r="B272" s="482" t="s">
        <v>6196</v>
      </c>
      <c r="C272" s="24" t="str">
        <f>IF('Simpl. all tex-DT PLYWOOD'!M275=0,"",'Simpl. all tex-DT PLYWOOD'!M275)</f>
        <v/>
      </c>
      <c r="D272" s="24" t="str">
        <f>IF('Simpl. all tex-DT PLYWOOD'!N275=0,"",'Simpl. all tex-DT PLYWOOD'!N275)</f>
        <v/>
      </c>
      <c r="E272" s="24" t="str">
        <f>IF('Simpl. all tex-DT PLYWOOD'!O275=0,"",'Simpl. all tex-DT PLYWOOD'!O275)</f>
        <v/>
      </c>
      <c r="F272" s="24" t="str">
        <f>IF('Simpl. all tex-DT PLYWOOD'!P275=0,"",'Simpl. all tex-DT PLYWOOD'!P275)</f>
        <v/>
      </c>
      <c r="G272" s="24" t="str">
        <f>IF('Simpl. all tex-DT PLYWOOD'!Q275=0,"",'Simpl. all tex-DT PLYWOOD'!Q275)</f>
        <v/>
      </c>
      <c r="H272" s="24" t="str">
        <f>IF('Simpl. all tex-DT PLYWOOD'!R275=0,"",'Simpl. all tex-DT PLYWOOD'!R275)</f>
        <v/>
      </c>
      <c r="I272" s="24" t="str">
        <f>IF('Simpl. all tex-DT PLYWOOD'!S275=0,"",'Simpl. all tex-DT PLYWOOD'!S275)</f>
        <v/>
      </c>
      <c r="J272" s="24" t="str">
        <f>IF('Simpl. all tex-DT PLYWOOD'!T275=0,"",'Simpl. all tex-DT PLYWOOD'!T275)</f>
        <v/>
      </c>
      <c r="K272" s="24" t="str">
        <f>IF('Simpl. all tex-DT PLYWOOD'!U275=0,"",'Simpl. all tex-DT PLYWOOD'!U275)</f>
        <v/>
      </c>
      <c r="L272" s="24" t="str">
        <f>IF('Simpl. all tex-DT PLYWOOD'!V275=0,"",'Simpl. all tex-DT PLYWOOD'!V275)</f>
        <v/>
      </c>
      <c r="M272" s="24" t="str">
        <f>IF('Simpl. all tex-DT PLYWOOD'!W275=0,"",'Simpl. all tex-DT PLYWOOD'!W275)</f>
        <v/>
      </c>
      <c r="N272" s="24" t="str">
        <f>IF('Simpl. all tex-DT PLYWOOD'!X275=0,"",'Simpl. all tex-DT PLYWOOD'!X275)</f>
        <v/>
      </c>
      <c r="O272" s="24" t="str">
        <f>IF('Simpl. all tex-DT PLYWOOD'!Y275=0,"",'Simpl. all tex-DT PLYWOOD'!Y275)</f>
        <v/>
      </c>
      <c r="P272" s="24" t="str">
        <f>IF('Simpl. all tex-DT PLYWOOD'!Z275=0,"",'Simpl. all tex-DT PLYWOOD'!Z275)</f>
        <v/>
      </c>
      <c r="Q272" s="352">
        <f t="shared" si="4"/>
        <v>0</v>
      </c>
      <c r="R272" s="16">
        <f>Q272*'Simpl. all tex-DT PLYWOOD'!I275</f>
        <v>0</v>
      </c>
      <c r="S272" s="16">
        <f>Q272*'Simpl. all tex-DT PLYWOOD'!AX275</f>
        <v>0</v>
      </c>
    </row>
    <row r="273" spans="1:19" ht="23.25" customHeight="1">
      <c r="A273" s="23" t="str">
        <f>'Simpl. all tex-DT PLYWOOD'!D276</f>
        <v>SIMPL-11B-T</v>
      </c>
      <c r="B273" s="482" t="s">
        <v>6197</v>
      </c>
      <c r="C273" s="24" t="str">
        <f>IF('Simpl. all tex-DT PLYWOOD'!M276=0,"",'Simpl. all tex-DT PLYWOOD'!M276)</f>
        <v/>
      </c>
      <c r="D273" s="24" t="str">
        <f>IF('Simpl. all tex-DT PLYWOOD'!N276=0,"",'Simpl. all tex-DT PLYWOOD'!N276)</f>
        <v/>
      </c>
      <c r="E273" s="24" t="str">
        <f>IF('Simpl. all tex-DT PLYWOOD'!O276=0,"",'Simpl. all tex-DT PLYWOOD'!O276)</f>
        <v/>
      </c>
      <c r="F273" s="24" t="str">
        <f>IF('Simpl. all tex-DT PLYWOOD'!P276=0,"",'Simpl. all tex-DT PLYWOOD'!P276)</f>
        <v/>
      </c>
      <c r="G273" s="24" t="str">
        <f>IF('Simpl. all tex-DT PLYWOOD'!Q276=0,"",'Simpl. all tex-DT PLYWOOD'!Q276)</f>
        <v/>
      </c>
      <c r="H273" s="24" t="str">
        <f>IF('Simpl. all tex-DT PLYWOOD'!R276=0,"",'Simpl. all tex-DT PLYWOOD'!R276)</f>
        <v/>
      </c>
      <c r="I273" s="24" t="str">
        <f>IF('Simpl. all tex-DT PLYWOOD'!S276=0,"",'Simpl. all tex-DT PLYWOOD'!S276)</f>
        <v/>
      </c>
      <c r="J273" s="24" t="str">
        <f>IF('Simpl. all tex-DT PLYWOOD'!T276=0,"",'Simpl. all tex-DT PLYWOOD'!T276)</f>
        <v/>
      </c>
      <c r="K273" s="24" t="str">
        <f>IF('Simpl. all tex-DT PLYWOOD'!U276=0,"",'Simpl. all tex-DT PLYWOOD'!U276)</f>
        <v/>
      </c>
      <c r="L273" s="24" t="str">
        <f>IF('Simpl. all tex-DT PLYWOOD'!V276=0,"",'Simpl. all tex-DT PLYWOOD'!V276)</f>
        <v/>
      </c>
      <c r="M273" s="24" t="str">
        <f>IF('Simpl. all tex-DT PLYWOOD'!W276=0,"",'Simpl. all tex-DT PLYWOOD'!W276)</f>
        <v/>
      </c>
      <c r="N273" s="24" t="str">
        <f>IF('Simpl. all tex-DT PLYWOOD'!X276=0,"",'Simpl. all tex-DT PLYWOOD'!X276)</f>
        <v/>
      </c>
      <c r="O273" s="24" t="str">
        <f>IF('Simpl. all tex-DT PLYWOOD'!Y276=0,"",'Simpl. all tex-DT PLYWOOD'!Y276)</f>
        <v/>
      </c>
      <c r="P273" s="24" t="str">
        <f>IF('Simpl. all tex-DT PLYWOOD'!Z276=0,"",'Simpl. all tex-DT PLYWOOD'!Z276)</f>
        <v/>
      </c>
      <c r="Q273" s="352">
        <f t="shared" si="4"/>
        <v>0</v>
      </c>
      <c r="R273" s="16">
        <f>Q273*'Simpl. all tex-DT PLYWOOD'!I276</f>
        <v>0</v>
      </c>
      <c r="S273" s="16">
        <f>Q273*'Simpl. all tex-DT PLYWOOD'!AX276</f>
        <v>0</v>
      </c>
    </row>
    <row r="274" spans="1:19" ht="23.25" customHeight="1">
      <c r="A274" s="23" t="str">
        <f>'Simpl. all tex-DT PLYWOOD'!D277</f>
        <v>SIMPL-11C</v>
      </c>
      <c r="B274" s="482" t="s">
        <v>6196</v>
      </c>
      <c r="C274" s="24" t="str">
        <f>IF('Simpl. all tex-DT PLYWOOD'!M277=0,"",'Simpl. all tex-DT PLYWOOD'!M277)</f>
        <v/>
      </c>
      <c r="D274" s="24" t="str">
        <f>IF('Simpl. all tex-DT PLYWOOD'!N277=0,"",'Simpl. all tex-DT PLYWOOD'!N277)</f>
        <v/>
      </c>
      <c r="E274" s="24" t="str">
        <f>IF('Simpl. all tex-DT PLYWOOD'!O277=0,"",'Simpl. all tex-DT PLYWOOD'!O277)</f>
        <v/>
      </c>
      <c r="F274" s="24" t="str">
        <f>IF('Simpl. all tex-DT PLYWOOD'!P277=0,"",'Simpl. all tex-DT PLYWOOD'!P277)</f>
        <v/>
      </c>
      <c r="G274" s="24" t="str">
        <f>IF('Simpl. all tex-DT PLYWOOD'!Q277=0,"",'Simpl. all tex-DT PLYWOOD'!Q277)</f>
        <v/>
      </c>
      <c r="H274" s="24" t="str">
        <f>IF('Simpl. all tex-DT PLYWOOD'!R277=0,"",'Simpl. all tex-DT PLYWOOD'!R277)</f>
        <v/>
      </c>
      <c r="I274" s="24" t="str">
        <f>IF('Simpl. all tex-DT PLYWOOD'!S277=0,"",'Simpl. all tex-DT PLYWOOD'!S277)</f>
        <v/>
      </c>
      <c r="J274" s="24" t="str">
        <f>IF('Simpl. all tex-DT PLYWOOD'!T277=0,"",'Simpl. all tex-DT PLYWOOD'!T277)</f>
        <v/>
      </c>
      <c r="K274" s="24" t="str">
        <f>IF('Simpl. all tex-DT PLYWOOD'!U277=0,"",'Simpl. all tex-DT PLYWOOD'!U277)</f>
        <v/>
      </c>
      <c r="L274" s="24" t="str">
        <f>IF('Simpl. all tex-DT PLYWOOD'!V277=0,"",'Simpl. all tex-DT PLYWOOD'!V277)</f>
        <v/>
      </c>
      <c r="M274" s="24" t="str">
        <f>IF('Simpl. all tex-DT PLYWOOD'!W277=0,"",'Simpl. all tex-DT PLYWOOD'!W277)</f>
        <v/>
      </c>
      <c r="N274" s="24" t="str">
        <f>IF('Simpl. all tex-DT PLYWOOD'!X277=0,"",'Simpl. all tex-DT PLYWOOD'!X277)</f>
        <v/>
      </c>
      <c r="O274" s="24" t="str">
        <f>IF('Simpl. all tex-DT PLYWOOD'!Y277=0,"",'Simpl. all tex-DT PLYWOOD'!Y277)</f>
        <v/>
      </c>
      <c r="P274" s="24" t="str">
        <f>IF('Simpl. all tex-DT PLYWOOD'!Z277=0,"",'Simpl. all tex-DT PLYWOOD'!Z277)</f>
        <v/>
      </c>
      <c r="Q274" s="352">
        <f t="shared" si="4"/>
        <v>0</v>
      </c>
      <c r="R274" s="16">
        <f>Q274*'Simpl. all tex-DT PLYWOOD'!I277</f>
        <v>0</v>
      </c>
      <c r="S274" s="16">
        <f>Q274*'Simpl. all tex-DT PLYWOOD'!AX277</f>
        <v>0</v>
      </c>
    </row>
    <row r="275" spans="1:19" ht="23.25" customHeight="1">
      <c r="A275" s="23" t="str">
        <f>'Simpl. all tex-DT PLYWOOD'!D278</f>
        <v>SIMPL-11C-T</v>
      </c>
      <c r="B275" s="482" t="s">
        <v>6197</v>
      </c>
      <c r="C275" s="24" t="str">
        <f>IF('Simpl. all tex-DT PLYWOOD'!M278=0,"",'Simpl. all tex-DT PLYWOOD'!M278)</f>
        <v/>
      </c>
      <c r="D275" s="24" t="str">
        <f>IF('Simpl. all tex-DT PLYWOOD'!N278=0,"",'Simpl. all tex-DT PLYWOOD'!N278)</f>
        <v/>
      </c>
      <c r="E275" s="24" t="str">
        <f>IF('Simpl. all tex-DT PLYWOOD'!O278=0,"",'Simpl. all tex-DT PLYWOOD'!O278)</f>
        <v/>
      </c>
      <c r="F275" s="24" t="str">
        <f>IF('Simpl. all tex-DT PLYWOOD'!P278=0,"",'Simpl. all tex-DT PLYWOOD'!P278)</f>
        <v/>
      </c>
      <c r="G275" s="24" t="str">
        <f>IF('Simpl. all tex-DT PLYWOOD'!Q278=0,"",'Simpl. all tex-DT PLYWOOD'!Q278)</f>
        <v/>
      </c>
      <c r="H275" s="24" t="str">
        <f>IF('Simpl. all tex-DT PLYWOOD'!R278=0,"",'Simpl. all tex-DT PLYWOOD'!R278)</f>
        <v/>
      </c>
      <c r="I275" s="24" t="str">
        <f>IF('Simpl. all tex-DT PLYWOOD'!S278=0,"",'Simpl. all tex-DT PLYWOOD'!S278)</f>
        <v/>
      </c>
      <c r="J275" s="24" t="str">
        <f>IF('Simpl. all tex-DT PLYWOOD'!T278=0,"",'Simpl. all tex-DT PLYWOOD'!T278)</f>
        <v/>
      </c>
      <c r="K275" s="24" t="str">
        <f>IF('Simpl. all tex-DT PLYWOOD'!U278=0,"",'Simpl. all tex-DT PLYWOOD'!U278)</f>
        <v/>
      </c>
      <c r="L275" s="24" t="str">
        <f>IF('Simpl. all tex-DT PLYWOOD'!V278=0,"",'Simpl. all tex-DT PLYWOOD'!V278)</f>
        <v/>
      </c>
      <c r="M275" s="24" t="str">
        <f>IF('Simpl. all tex-DT PLYWOOD'!W278=0,"",'Simpl. all tex-DT PLYWOOD'!W278)</f>
        <v/>
      </c>
      <c r="N275" s="24" t="str">
        <f>IF('Simpl. all tex-DT PLYWOOD'!X278=0,"",'Simpl. all tex-DT PLYWOOD'!X278)</f>
        <v/>
      </c>
      <c r="O275" s="24" t="str">
        <f>IF('Simpl. all tex-DT PLYWOOD'!Y278=0,"",'Simpl. all tex-DT PLYWOOD'!Y278)</f>
        <v/>
      </c>
      <c r="P275" s="24" t="str">
        <f>IF('Simpl. all tex-DT PLYWOOD'!Z278=0,"",'Simpl. all tex-DT PLYWOOD'!Z278)</f>
        <v/>
      </c>
      <c r="Q275" s="352">
        <f t="shared" si="4"/>
        <v>0</v>
      </c>
      <c r="R275" s="16">
        <f>Q275*'Simpl. all tex-DT PLYWOOD'!I278</f>
        <v>0</v>
      </c>
      <c r="S275" s="16">
        <f>Q275*'Simpl. all tex-DT PLYWOOD'!AX278</f>
        <v>0</v>
      </c>
    </row>
    <row r="276" spans="1:19" ht="23.25" customHeight="1">
      <c r="A276" s="23" t="str">
        <f>'Simpl. all tex-DT PLYWOOD'!D279</f>
        <v>SIMPL-11D</v>
      </c>
      <c r="B276" s="482" t="s">
        <v>6196</v>
      </c>
      <c r="C276" s="24" t="str">
        <f>IF('Simpl. all tex-DT PLYWOOD'!M279=0,"",'Simpl. all tex-DT PLYWOOD'!M279)</f>
        <v/>
      </c>
      <c r="D276" s="24" t="str">
        <f>IF('Simpl. all tex-DT PLYWOOD'!N279=0,"",'Simpl. all tex-DT PLYWOOD'!N279)</f>
        <v/>
      </c>
      <c r="E276" s="24" t="str">
        <f>IF('Simpl. all tex-DT PLYWOOD'!O279=0,"",'Simpl. all tex-DT PLYWOOD'!O279)</f>
        <v/>
      </c>
      <c r="F276" s="24" t="str">
        <f>IF('Simpl. all tex-DT PLYWOOD'!P279=0,"",'Simpl. all tex-DT PLYWOOD'!P279)</f>
        <v/>
      </c>
      <c r="G276" s="24" t="str">
        <f>IF('Simpl. all tex-DT PLYWOOD'!Q279=0,"",'Simpl. all tex-DT PLYWOOD'!Q279)</f>
        <v/>
      </c>
      <c r="H276" s="24" t="str">
        <f>IF('Simpl. all tex-DT PLYWOOD'!R279=0,"",'Simpl. all tex-DT PLYWOOD'!R279)</f>
        <v/>
      </c>
      <c r="I276" s="24" t="str">
        <f>IF('Simpl. all tex-DT PLYWOOD'!S279=0,"",'Simpl. all tex-DT PLYWOOD'!S279)</f>
        <v/>
      </c>
      <c r="J276" s="24" t="str">
        <f>IF('Simpl. all tex-DT PLYWOOD'!T279=0,"",'Simpl. all tex-DT PLYWOOD'!T279)</f>
        <v/>
      </c>
      <c r="K276" s="24" t="str">
        <f>IF('Simpl. all tex-DT PLYWOOD'!U279=0,"",'Simpl. all tex-DT PLYWOOD'!U279)</f>
        <v/>
      </c>
      <c r="L276" s="24" t="str">
        <f>IF('Simpl. all tex-DT PLYWOOD'!V279=0,"",'Simpl. all tex-DT PLYWOOD'!V279)</f>
        <v/>
      </c>
      <c r="M276" s="24" t="str">
        <f>IF('Simpl. all tex-DT PLYWOOD'!W279=0,"",'Simpl. all tex-DT PLYWOOD'!W279)</f>
        <v/>
      </c>
      <c r="N276" s="24" t="str">
        <f>IF('Simpl. all tex-DT PLYWOOD'!X279=0,"",'Simpl. all tex-DT PLYWOOD'!X279)</f>
        <v/>
      </c>
      <c r="O276" s="24" t="str">
        <f>IF('Simpl. all tex-DT PLYWOOD'!Y279=0,"",'Simpl. all tex-DT PLYWOOD'!Y279)</f>
        <v/>
      </c>
      <c r="P276" s="24" t="str">
        <f>IF('Simpl. all tex-DT PLYWOOD'!Z279=0,"",'Simpl. all tex-DT PLYWOOD'!Z279)</f>
        <v/>
      </c>
      <c r="Q276" s="352">
        <f t="shared" si="4"/>
        <v>0</v>
      </c>
      <c r="R276" s="16">
        <f>Q276*'Simpl. all tex-DT PLYWOOD'!I279</f>
        <v>0</v>
      </c>
      <c r="S276" s="16">
        <f>Q276*'Simpl. all tex-DT PLYWOOD'!AX279</f>
        <v>0</v>
      </c>
    </row>
    <row r="277" spans="1:19" ht="23.25" customHeight="1">
      <c r="A277" s="23" t="str">
        <f>'Simpl. all tex-DT PLYWOOD'!D280</f>
        <v>SIMPL-11D-T</v>
      </c>
      <c r="B277" s="482" t="s">
        <v>6197</v>
      </c>
      <c r="C277" s="24" t="str">
        <f>IF('Simpl. all tex-DT PLYWOOD'!M280=0,"",'Simpl. all tex-DT PLYWOOD'!M280)</f>
        <v/>
      </c>
      <c r="D277" s="24" t="str">
        <f>IF('Simpl. all tex-DT PLYWOOD'!N280=0,"",'Simpl. all tex-DT PLYWOOD'!N280)</f>
        <v/>
      </c>
      <c r="E277" s="24" t="str">
        <f>IF('Simpl. all tex-DT PLYWOOD'!O280=0,"",'Simpl. all tex-DT PLYWOOD'!O280)</f>
        <v/>
      </c>
      <c r="F277" s="24" t="str">
        <f>IF('Simpl. all tex-DT PLYWOOD'!P280=0,"",'Simpl. all tex-DT PLYWOOD'!P280)</f>
        <v/>
      </c>
      <c r="G277" s="24" t="str">
        <f>IF('Simpl. all tex-DT PLYWOOD'!Q280=0,"",'Simpl. all tex-DT PLYWOOD'!Q280)</f>
        <v/>
      </c>
      <c r="H277" s="24" t="str">
        <f>IF('Simpl. all tex-DT PLYWOOD'!R280=0,"",'Simpl. all tex-DT PLYWOOD'!R280)</f>
        <v/>
      </c>
      <c r="I277" s="24" t="str">
        <f>IF('Simpl. all tex-DT PLYWOOD'!S280=0,"",'Simpl. all tex-DT PLYWOOD'!S280)</f>
        <v/>
      </c>
      <c r="J277" s="24" t="str">
        <f>IF('Simpl. all tex-DT PLYWOOD'!T280=0,"",'Simpl. all tex-DT PLYWOOD'!T280)</f>
        <v/>
      </c>
      <c r="K277" s="24" t="str">
        <f>IF('Simpl. all tex-DT PLYWOOD'!U280=0,"",'Simpl. all tex-DT PLYWOOD'!U280)</f>
        <v/>
      </c>
      <c r="L277" s="24" t="str">
        <f>IF('Simpl. all tex-DT PLYWOOD'!V280=0,"",'Simpl. all tex-DT PLYWOOD'!V280)</f>
        <v/>
      </c>
      <c r="M277" s="24" t="str">
        <f>IF('Simpl. all tex-DT PLYWOOD'!W280=0,"",'Simpl. all tex-DT PLYWOOD'!W280)</f>
        <v/>
      </c>
      <c r="N277" s="24" t="str">
        <f>IF('Simpl. all tex-DT PLYWOOD'!X280=0,"",'Simpl. all tex-DT PLYWOOD'!X280)</f>
        <v/>
      </c>
      <c r="O277" s="24" t="str">
        <f>IF('Simpl. all tex-DT PLYWOOD'!Y280=0,"",'Simpl. all tex-DT PLYWOOD'!Y280)</f>
        <v/>
      </c>
      <c r="P277" s="24" t="str">
        <f>IF('Simpl. all tex-DT PLYWOOD'!Z280=0,"",'Simpl. all tex-DT PLYWOOD'!Z280)</f>
        <v/>
      </c>
      <c r="Q277" s="352">
        <f t="shared" si="4"/>
        <v>0</v>
      </c>
      <c r="R277" s="16">
        <f>Q277*'Simpl. all tex-DT PLYWOOD'!I280</f>
        <v>0</v>
      </c>
      <c r="S277" s="16">
        <f>Q277*'Simpl. all tex-DT PLYWOOD'!AX280</f>
        <v>0</v>
      </c>
    </row>
    <row r="278" spans="1:19" ht="23.25" customHeight="1">
      <c r="A278" s="23" t="str">
        <f>'Simpl. all tex-DT PLYWOOD'!D281</f>
        <v>SIMPL-11E</v>
      </c>
      <c r="B278" s="482" t="s">
        <v>6196</v>
      </c>
      <c r="C278" s="24" t="str">
        <f>IF('Simpl. all tex-DT PLYWOOD'!M281=0,"",'Simpl. all tex-DT PLYWOOD'!M281)</f>
        <v/>
      </c>
      <c r="D278" s="24" t="str">
        <f>IF('Simpl. all tex-DT PLYWOOD'!N281=0,"",'Simpl. all tex-DT PLYWOOD'!N281)</f>
        <v/>
      </c>
      <c r="E278" s="24" t="str">
        <f>IF('Simpl. all tex-DT PLYWOOD'!O281=0,"",'Simpl. all tex-DT PLYWOOD'!O281)</f>
        <v/>
      </c>
      <c r="F278" s="24" t="str">
        <f>IF('Simpl. all tex-DT PLYWOOD'!P281=0,"",'Simpl. all tex-DT PLYWOOD'!P281)</f>
        <v/>
      </c>
      <c r="G278" s="24" t="str">
        <f>IF('Simpl. all tex-DT PLYWOOD'!Q281=0,"",'Simpl. all tex-DT PLYWOOD'!Q281)</f>
        <v/>
      </c>
      <c r="H278" s="24" t="str">
        <f>IF('Simpl. all tex-DT PLYWOOD'!R281=0,"",'Simpl. all tex-DT PLYWOOD'!R281)</f>
        <v/>
      </c>
      <c r="I278" s="24" t="str">
        <f>IF('Simpl. all tex-DT PLYWOOD'!S281=0,"",'Simpl. all tex-DT PLYWOOD'!S281)</f>
        <v/>
      </c>
      <c r="J278" s="24" t="str">
        <f>IF('Simpl. all tex-DT PLYWOOD'!T281=0,"",'Simpl. all tex-DT PLYWOOD'!T281)</f>
        <v/>
      </c>
      <c r="K278" s="24" t="str">
        <f>IF('Simpl. all tex-DT PLYWOOD'!U281=0,"",'Simpl. all tex-DT PLYWOOD'!U281)</f>
        <v/>
      </c>
      <c r="L278" s="24" t="str">
        <f>IF('Simpl. all tex-DT PLYWOOD'!V281=0,"",'Simpl. all tex-DT PLYWOOD'!V281)</f>
        <v/>
      </c>
      <c r="M278" s="24" t="str">
        <f>IF('Simpl. all tex-DT PLYWOOD'!W281=0,"",'Simpl. all tex-DT PLYWOOD'!W281)</f>
        <v/>
      </c>
      <c r="N278" s="24" t="str">
        <f>IF('Simpl. all tex-DT PLYWOOD'!X281=0,"",'Simpl. all tex-DT PLYWOOD'!X281)</f>
        <v/>
      </c>
      <c r="O278" s="24" t="str">
        <f>IF('Simpl. all tex-DT PLYWOOD'!Y281=0,"",'Simpl. all tex-DT PLYWOOD'!Y281)</f>
        <v/>
      </c>
      <c r="P278" s="24" t="str">
        <f>IF('Simpl. all tex-DT PLYWOOD'!Z281=0,"",'Simpl. all tex-DT PLYWOOD'!Z281)</f>
        <v/>
      </c>
      <c r="Q278" s="352">
        <f t="shared" si="4"/>
        <v>0</v>
      </c>
      <c r="R278" s="16">
        <f>Q278*'Simpl. all tex-DT PLYWOOD'!I281</f>
        <v>0</v>
      </c>
      <c r="S278" s="16">
        <f>Q278*'Simpl. all tex-DT PLYWOOD'!AX281</f>
        <v>0</v>
      </c>
    </row>
    <row r="279" spans="1:19" ht="23.25" customHeight="1">
      <c r="A279" s="23" t="str">
        <f>'Simpl. all tex-DT PLYWOOD'!D282</f>
        <v>SIMPL-11E-T</v>
      </c>
      <c r="B279" s="482" t="s">
        <v>6197</v>
      </c>
      <c r="C279" s="24" t="str">
        <f>IF('Simpl. all tex-DT PLYWOOD'!M282=0,"",'Simpl. all tex-DT PLYWOOD'!M282)</f>
        <v/>
      </c>
      <c r="D279" s="24" t="str">
        <f>IF('Simpl. all tex-DT PLYWOOD'!N282=0,"",'Simpl. all tex-DT PLYWOOD'!N282)</f>
        <v/>
      </c>
      <c r="E279" s="24" t="str">
        <f>IF('Simpl. all tex-DT PLYWOOD'!O282=0,"",'Simpl. all tex-DT PLYWOOD'!O282)</f>
        <v/>
      </c>
      <c r="F279" s="24" t="str">
        <f>IF('Simpl. all tex-DT PLYWOOD'!P282=0,"",'Simpl. all tex-DT PLYWOOD'!P282)</f>
        <v/>
      </c>
      <c r="G279" s="24" t="str">
        <f>IF('Simpl. all tex-DT PLYWOOD'!Q282=0,"",'Simpl. all tex-DT PLYWOOD'!Q282)</f>
        <v/>
      </c>
      <c r="H279" s="24" t="str">
        <f>IF('Simpl. all tex-DT PLYWOOD'!R282=0,"",'Simpl. all tex-DT PLYWOOD'!R282)</f>
        <v/>
      </c>
      <c r="I279" s="24" t="str">
        <f>IF('Simpl. all tex-DT PLYWOOD'!S282=0,"",'Simpl. all tex-DT PLYWOOD'!S282)</f>
        <v/>
      </c>
      <c r="J279" s="24" t="str">
        <f>IF('Simpl. all tex-DT PLYWOOD'!T282=0,"",'Simpl. all tex-DT PLYWOOD'!T282)</f>
        <v/>
      </c>
      <c r="K279" s="24" t="str">
        <f>IF('Simpl. all tex-DT PLYWOOD'!U282=0,"",'Simpl. all tex-DT PLYWOOD'!U282)</f>
        <v/>
      </c>
      <c r="L279" s="24" t="str">
        <f>IF('Simpl. all tex-DT PLYWOOD'!V282=0,"",'Simpl. all tex-DT PLYWOOD'!V282)</f>
        <v/>
      </c>
      <c r="M279" s="24" t="str">
        <f>IF('Simpl. all tex-DT PLYWOOD'!W282=0,"",'Simpl. all tex-DT PLYWOOD'!W282)</f>
        <v/>
      </c>
      <c r="N279" s="24" t="str">
        <f>IF('Simpl. all tex-DT PLYWOOD'!X282=0,"",'Simpl. all tex-DT PLYWOOD'!X282)</f>
        <v/>
      </c>
      <c r="O279" s="24" t="str">
        <f>IF('Simpl. all tex-DT PLYWOOD'!Y282=0,"",'Simpl. all tex-DT PLYWOOD'!Y282)</f>
        <v/>
      </c>
      <c r="P279" s="24" t="str">
        <f>IF('Simpl. all tex-DT PLYWOOD'!Z282=0,"",'Simpl. all tex-DT PLYWOOD'!Z282)</f>
        <v/>
      </c>
      <c r="Q279" s="352">
        <f t="shared" si="4"/>
        <v>0</v>
      </c>
      <c r="R279" s="16">
        <f>Q279*'Simpl. all tex-DT PLYWOOD'!I282</f>
        <v>0</v>
      </c>
      <c r="S279" s="16">
        <f>Q279*'Simpl. all tex-DT PLYWOOD'!AX282</f>
        <v>0</v>
      </c>
    </row>
    <row r="280" spans="1:19" ht="23.25" customHeight="1">
      <c r="A280" s="23" t="str">
        <f>'Simpl. all tex-DT PLYWOOD'!D283</f>
        <v>SIMPL-11F</v>
      </c>
      <c r="B280" s="482" t="s">
        <v>6196</v>
      </c>
      <c r="C280" s="24" t="str">
        <f>IF('Simpl. all tex-DT PLYWOOD'!M283=0,"",'Simpl. all tex-DT PLYWOOD'!M283)</f>
        <v/>
      </c>
      <c r="D280" s="24" t="str">
        <f>IF('Simpl. all tex-DT PLYWOOD'!N283=0,"",'Simpl. all tex-DT PLYWOOD'!N283)</f>
        <v/>
      </c>
      <c r="E280" s="24" t="str">
        <f>IF('Simpl. all tex-DT PLYWOOD'!O283=0,"",'Simpl. all tex-DT PLYWOOD'!O283)</f>
        <v/>
      </c>
      <c r="F280" s="24" t="str">
        <f>IF('Simpl. all tex-DT PLYWOOD'!P283=0,"",'Simpl. all tex-DT PLYWOOD'!P283)</f>
        <v/>
      </c>
      <c r="G280" s="24" t="str">
        <f>IF('Simpl. all tex-DT PLYWOOD'!Q283=0,"",'Simpl. all tex-DT PLYWOOD'!Q283)</f>
        <v/>
      </c>
      <c r="H280" s="24" t="str">
        <f>IF('Simpl. all tex-DT PLYWOOD'!R283=0,"",'Simpl. all tex-DT PLYWOOD'!R283)</f>
        <v/>
      </c>
      <c r="I280" s="24" t="str">
        <f>IF('Simpl. all tex-DT PLYWOOD'!S283=0,"",'Simpl. all tex-DT PLYWOOD'!S283)</f>
        <v/>
      </c>
      <c r="J280" s="24" t="str">
        <f>IF('Simpl. all tex-DT PLYWOOD'!T283=0,"",'Simpl. all tex-DT PLYWOOD'!T283)</f>
        <v/>
      </c>
      <c r="K280" s="24" t="str">
        <f>IF('Simpl. all tex-DT PLYWOOD'!U283=0,"",'Simpl. all tex-DT PLYWOOD'!U283)</f>
        <v/>
      </c>
      <c r="L280" s="24" t="str">
        <f>IF('Simpl. all tex-DT PLYWOOD'!V283=0,"",'Simpl. all tex-DT PLYWOOD'!V283)</f>
        <v/>
      </c>
      <c r="M280" s="24" t="str">
        <f>IF('Simpl. all tex-DT PLYWOOD'!W283=0,"",'Simpl. all tex-DT PLYWOOD'!W283)</f>
        <v/>
      </c>
      <c r="N280" s="24" t="str">
        <f>IF('Simpl. all tex-DT PLYWOOD'!X283=0,"",'Simpl. all tex-DT PLYWOOD'!X283)</f>
        <v/>
      </c>
      <c r="O280" s="24" t="str">
        <f>IF('Simpl. all tex-DT PLYWOOD'!Y283=0,"",'Simpl. all tex-DT PLYWOOD'!Y283)</f>
        <v/>
      </c>
      <c r="P280" s="24" t="str">
        <f>IF('Simpl. all tex-DT PLYWOOD'!Z283=0,"",'Simpl. all tex-DT PLYWOOD'!Z283)</f>
        <v/>
      </c>
      <c r="Q280" s="352">
        <f t="shared" si="4"/>
        <v>0</v>
      </c>
      <c r="R280" s="16">
        <f>Q280*'Simpl. all tex-DT PLYWOOD'!I283</f>
        <v>0</v>
      </c>
      <c r="S280" s="16">
        <f>Q280*'Simpl. all tex-DT PLYWOOD'!AX283</f>
        <v>0</v>
      </c>
    </row>
    <row r="281" spans="1:19" ht="23.25" customHeight="1">
      <c r="A281" s="23" t="str">
        <f>'Simpl. all tex-DT PLYWOOD'!D284</f>
        <v>SIMPL-11F-T</v>
      </c>
      <c r="B281" s="482" t="s">
        <v>6197</v>
      </c>
      <c r="C281" s="24" t="str">
        <f>IF('Simpl. all tex-DT PLYWOOD'!M284=0,"",'Simpl. all tex-DT PLYWOOD'!M284)</f>
        <v/>
      </c>
      <c r="D281" s="24" t="str">
        <f>IF('Simpl. all tex-DT PLYWOOD'!N284=0,"",'Simpl. all tex-DT PLYWOOD'!N284)</f>
        <v/>
      </c>
      <c r="E281" s="24" t="str">
        <f>IF('Simpl. all tex-DT PLYWOOD'!O284=0,"",'Simpl. all tex-DT PLYWOOD'!O284)</f>
        <v/>
      </c>
      <c r="F281" s="24" t="str">
        <f>IF('Simpl. all tex-DT PLYWOOD'!P284=0,"",'Simpl. all tex-DT PLYWOOD'!P284)</f>
        <v/>
      </c>
      <c r="G281" s="24" t="str">
        <f>IF('Simpl. all tex-DT PLYWOOD'!Q284=0,"",'Simpl. all tex-DT PLYWOOD'!Q284)</f>
        <v/>
      </c>
      <c r="H281" s="24" t="str">
        <f>IF('Simpl. all tex-DT PLYWOOD'!R284=0,"",'Simpl. all tex-DT PLYWOOD'!R284)</f>
        <v/>
      </c>
      <c r="I281" s="24" t="str">
        <f>IF('Simpl. all tex-DT PLYWOOD'!S284=0,"",'Simpl. all tex-DT PLYWOOD'!S284)</f>
        <v/>
      </c>
      <c r="J281" s="24" t="str">
        <f>IF('Simpl. all tex-DT PLYWOOD'!T284=0,"",'Simpl. all tex-DT PLYWOOD'!T284)</f>
        <v/>
      </c>
      <c r="K281" s="24" t="str">
        <f>IF('Simpl. all tex-DT PLYWOOD'!U284=0,"",'Simpl. all tex-DT PLYWOOD'!U284)</f>
        <v/>
      </c>
      <c r="L281" s="24" t="str">
        <f>IF('Simpl. all tex-DT PLYWOOD'!V284=0,"",'Simpl. all tex-DT PLYWOOD'!V284)</f>
        <v/>
      </c>
      <c r="M281" s="24" t="str">
        <f>IF('Simpl. all tex-DT PLYWOOD'!W284=0,"",'Simpl. all tex-DT PLYWOOD'!W284)</f>
        <v/>
      </c>
      <c r="N281" s="24" t="str">
        <f>IF('Simpl. all tex-DT PLYWOOD'!X284=0,"",'Simpl. all tex-DT PLYWOOD'!X284)</f>
        <v/>
      </c>
      <c r="O281" s="24" t="str">
        <f>IF('Simpl. all tex-DT PLYWOOD'!Y284=0,"",'Simpl. all tex-DT PLYWOOD'!Y284)</f>
        <v/>
      </c>
      <c r="P281" s="24" t="str">
        <f>IF('Simpl. all tex-DT PLYWOOD'!Z284=0,"",'Simpl. all tex-DT PLYWOOD'!Z284)</f>
        <v/>
      </c>
      <c r="Q281" s="352">
        <f t="shared" si="4"/>
        <v>0</v>
      </c>
      <c r="R281" s="16">
        <f>Q281*'Simpl. all tex-DT PLYWOOD'!I284</f>
        <v>0</v>
      </c>
      <c r="S281" s="16">
        <f>Q281*'Simpl. all tex-DT PLYWOOD'!AX284</f>
        <v>0</v>
      </c>
    </row>
    <row r="282" spans="1:19" ht="23.25" customHeight="1">
      <c r="A282" s="23" t="str">
        <f>'Simpl. all tex-DT PLYWOOD'!D285</f>
        <v>SIMPL-11G</v>
      </c>
      <c r="B282" s="482" t="s">
        <v>6196</v>
      </c>
      <c r="C282" s="24" t="str">
        <f>IF('Simpl. all tex-DT PLYWOOD'!M285=0,"",'Simpl. all tex-DT PLYWOOD'!M285)</f>
        <v/>
      </c>
      <c r="D282" s="24" t="str">
        <f>IF('Simpl. all tex-DT PLYWOOD'!N285=0,"",'Simpl. all tex-DT PLYWOOD'!N285)</f>
        <v/>
      </c>
      <c r="E282" s="24" t="str">
        <f>IF('Simpl. all tex-DT PLYWOOD'!O285=0,"",'Simpl. all tex-DT PLYWOOD'!O285)</f>
        <v/>
      </c>
      <c r="F282" s="24" t="str">
        <f>IF('Simpl. all tex-DT PLYWOOD'!P285=0,"",'Simpl. all tex-DT PLYWOOD'!P285)</f>
        <v/>
      </c>
      <c r="G282" s="24" t="str">
        <f>IF('Simpl. all tex-DT PLYWOOD'!Q285=0,"",'Simpl. all tex-DT PLYWOOD'!Q285)</f>
        <v/>
      </c>
      <c r="H282" s="24" t="str">
        <f>IF('Simpl. all tex-DT PLYWOOD'!R285=0,"",'Simpl. all tex-DT PLYWOOD'!R285)</f>
        <v/>
      </c>
      <c r="I282" s="24" t="str">
        <f>IF('Simpl. all tex-DT PLYWOOD'!S285=0,"",'Simpl. all tex-DT PLYWOOD'!S285)</f>
        <v/>
      </c>
      <c r="J282" s="24" t="str">
        <f>IF('Simpl. all tex-DT PLYWOOD'!T285=0,"",'Simpl. all tex-DT PLYWOOD'!T285)</f>
        <v/>
      </c>
      <c r="K282" s="24" t="str">
        <f>IF('Simpl. all tex-DT PLYWOOD'!U285=0,"",'Simpl. all tex-DT PLYWOOD'!U285)</f>
        <v/>
      </c>
      <c r="L282" s="24" t="str">
        <f>IF('Simpl. all tex-DT PLYWOOD'!V285=0,"",'Simpl. all tex-DT PLYWOOD'!V285)</f>
        <v/>
      </c>
      <c r="M282" s="24" t="str">
        <f>IF('Simpl. all tex-DT PLYWOOD'!W285=0,"",'Simpl. all tex-DT PLYWOOD'!W285)</f>
        <v/>
      </c>
      <c r="N282" s="24" t="str">
        <f>IF('Simpl. all tex-DT PLYWOOD'!X285=0,"",'Simpl. all tex-DT PLYWOOD'!X285)</f>
        <v/>
      </c>
      <c r="O282" s="24" t="str">
        <f>IF('Simpl. all tex-DT PLYWOOD'!Y285=0,"",'Simpl. all tex-DT PLYWOOD'!Y285)</f>
        <v/>
      </c>
      <c r="P282" s="24" t="str">
        <f>IF('Simpl. all tex-DT PLYWOOD'!Z285=0,"",'Simpl. all tex-DT PLYWOOD'!Z285)</f>
        <v/>
      </c>
      <c r="Q282" s="352">
        <f t="shared" si="4"/>
        <v>0</v>
      </c>
      <c r="R282" s="16">
        <f>Q282*'Simpl. all tex-DT PLYWOOD'!I285</f>
        <v>0</v>
      </c>
      <c r="S282" s="16">
        <f>Q282*'Simpl. all tex-DT PLYWOOD'!AX285</f>
        <v>0</v>
      </c>
    </row>
    <row r="283" spans="1:19" ht="23.25" customHeight="1">
      <c r="A283" s="23" t="str">
        <f>'Simpl. all tex-DT PLYWOOD'!D286</f>
        <v>SIMPL-11G-T</v>
      </c>
      <c r="B283" s="482" t="s">
        <v>6197</v>
      </c>
      <c r="C283" s="24" t="str">
        <f>IF('Simpl. all tex-DT PLYWOOD'!M286=0,"",'Simpl. all tex-DT PLYWOOD'!M286)</f>
        <v/>
      </c>
      <c r="D283" s="24" t="str">
        <f>IF('Simpl. all tex-DT PLYWOOD'!N286=0,"",'Simpl. all tex-DT PLYWOOD'!N286)</f>
        <v/>
      </c>
      <c r="E283" s="24" t="str">
        <f>IF('Simpl. all tex-DT PLYWOOD'!O286=0,"",'Simpl. all tex-DT PLYWOOD'!O286)</f>
        <v/>
      </c>
      <c r="F283" s="24" t="str">
        <f>IF('Simpl. all tex-DT PLYWOOD'!P286=0,"",'Simpl. all tex-DT PLYWOOD'!P286)</f>
        <v/>
      </c>
      <c r="G283" s="24" t="str">
        <f>IF('Simpl. all tex-DT PLYWOOD'!Q286=0,"",'Simpl. all tex-DT PLYWOOD'!Q286)</f>
        <v/>
      </c>
      <c r="H283" s="24" t="str">
        <f>IF('Simpl. all tex-DT PLYWOOD'!R286=0,"",'Simpl. all tex-DT PLYWOOD'!R286)</f>
        <v/>
      </c>
      <c r="I283" s="24" t="str">
        <f>IF('Simpl. all tex-DT PLYWOOD'!S286=0,"",'Simpl. all tex-DT PLYWOOD'!S286)</f>
        <v/>
      </c>
      <c r="J283" s="24" t="str">
        <f>IF('Simpl. all tex-DT PLYWOOD'!T286=0,"",'Simpl. all tex-DT PLYWOOD'!T286)</f>
        <v/>
      </c>
      <c r="K283" s="24" t="str">
        <f>IF('Simpl. all tex-DT PLYWOOD'!U286=0,"",'Simpl. all tex-DT PLYWOOD'!U286)</f>
        <v/>
      </c>
      <c r="L283" s="24" t="str">
        <f>IF('Simpl. all tex-DT PLYWOOD'!V286=0,"",'Simpl. all tex-DT PLYWOOD'!V286)</f>
        <v/>
      </c>
      <c r="M283" s="24" t="str">
        <f>IF('Simpl. all tex-DT PLYWOOD'!W286=0,"",'Simpl. all tex-DT PLYWOOD'!W286)</f>
        <v/>
      </c>
      <c r="N283" s="24" t="str">
        <f>IF('Simpl. all tex-DT PLYWOOD'!X286=0,"",'Simpl. all tex-DT PLYWOOD'!X286)</f>
        <v/>
      </c>
      <c r="O283" s="24" t="str">
        <f>IF('Simpl. all tex-DT PLYWOOD'!Y286=0,"",'Simpl. all tex-DT PLYWOOD'!Y286)</f>
        <v/>
      </c>
      <c r="P283" s="24" t="str">
        <f>IF('Simpl. all tex-DT PLYWOOD'!Z286=0,"",'Simpl. all tex-DT PLYWOOD'!Z286)</f>
        <v/>
      </c>
      <c r="Q283" s="352">
        <f t="shared" si="4"/>
        <v>0</v>
      </c>
      <c r="R283" s="16">
        <f>Q283*'Simpl. all tex-DT PLYWOOD'!I286</f>
        <v>0</v>
      </c>
      <c r="S283" s="16">
        <f>Q283*'Simpl. all tex-DT PLYWOOD'!AX286</f>
        <v>0</v>
      </c>
    </row>
    <row r="284" spans="1:19" ht="23.25" customHeight="1">
      <c r="A284" s="23" t="str">
        <f>'Simpl. all tex-DT PLYWOOD'!D287</f>
        <v>SIMPL-11H</v>
      </c>
      <c r="B284" s="482" t="s">
        <v>6196</v>
      </c>
      <c r="C284" s="24" t="str">
        <f>IF('Simpl. all tex-DT PLYWOOD'!M287=0,"",'Simpl. all tex-DT PLYWOOD'!M287)</f>
        <v/>
      </c>
      <c r="D284" s="24" t="str">
        <f>IF('Simpl. all tex-DT PLYWOOD'!N287=0,"",'Simpl. all tex-DT PLYWOOD'!N287)</f>
        <v/>
      </c>
      <c r="E284" s="24" t="str">
        <f>IF('Simpl. all tex-DT PLYWOOD'!O287=0,"",'Simpl. all tex-DT PLYWOOD'!O287)</f>
        <v/>
      </c>
      <c r="F284" s="24" t="str">
        <f>IF('Simpl. all tex-DT PLYWOOD'!P287=0,"",'Simpl. all tex-DT PLYWOOD'!P287)</f>
        <v/>
      </c>
      <c r="G284" s="24" t="str">
        <f>IF('Simpl. all tex-DT PLYWOOD'!Q287=0,"",'Simpl. all tex-DT PLYWOOD'!Q287)</f>
        <v/>
      </c>
      <c r="H284" s="24" t="str">
        <f>IF('Simpl. all tex-DT PLYWOOD'!R287=0,"",'Simpl. all tex-DT PLYWOOD'!R287)</f>
        <v/>
      </c>
      <c r="I284" s="24" t="str">
        <f>IF('Simpl. all tex-DT PLYWOOD'!S287=0,"",'Simpl. all tex-DT PLYWOOD'!S287)</f>
        <v/>
      </c>
      <c r="J284" s="24" t="str">
        <f>IF('Simpl. all tex-DT PLYWOOD'!T287=0,"",'Simpl. all tex-DT PLYWOOD'!T287)</f>
        <v/>
      </c>
      <c r="K284" s="24" t="str">
        <f>IF('Simpl. all tex-DT PLYWOOD'!U287=0,"",'Simpl. all tex-DT PLYWOOD'!U287)</f>
        <v/>
      </c>
      <c r="L284" s="24" t="str">
        <f>IF('Simpl. all tex-DT PLYWOOD'!V287=0,"",'Simpl. all tex-DT PLYWOOD'!V287)</f>
        <v/>
      </c>
      <c r="M284" s="24" t="str">
        <f>IF('Simpl. all tex-DT PLYWOOD'!W287=0,"",'Simpl. all tex-DT PLYWOOD'!W287)</f>
        <v/>
      </c>
      <c r="N284" s="24" t="str">
        <f>IF('Simpl. all tex-DT PLYWOOD'!X287=0,"",'Simpl. all tex-DT PLYWOOD'!X287)</f>
        <v/>
      </c>
      <c r="O284" s="24" t="str">
        <f>IF('Simpl. all tex-DT PLYWOOD'!Y287=0,"",'Simpl. all tex-DT PLYWOOD'!Y287)</f>
        <v/>
      </c>
      <c r="P284" s="24" t="str">
        <f>IF('Simpl. all tex-DT PLYWOOD'!Z287=0,"",'Simpl. all tex-DT PLYWOOD'!Z287)</f>
        <v/>
      </c>
      <c r="Q284" s="352">
        <f t="shared" si="4"/>
        <v>0</v>
      </c>
      <c r="R284" s="16">
        <f>Q284*'Simpl. all tex-DT PLYWOOD'!I287</f>
        <v>0</v>
      </c>
      <c r="S284" s="16">
        <f>Q284*'Simpl. all tex-DT PLYWOOD'!AX287</f>
        <v>0</v>
      </c>
    </row>
    <row r="285" spans="1:19" ht="23.25" customHeight="1">
      <c r="A285" s="23" t="str">
        <f>'Simpl. all tex-DT PLYWOOD'!D288</f>
        <v>SIMPL-11H-T</v>
      </c>
      <c r="B285" s="482" t="s">
        <v>6197</v>
      </c>
      <c r="C285" s="24" t="str">
        <f>IF('Simpl. all tex-DT PLYWOOD'!M288=0,"",'Simpl. all tex-DT PLYWOOD'!M288)</f>
        <v/>
      </c>
      <c r="D285" s="24" t="str">
        <f>IF('Simpl. all tex-DT PLYWOOD'!N288=0,"",'Simpl. all tex-DT PLYWOOD'!N288)</f>
        <v/>
      </c>
      <c r="E285" s="24" t="str">
        <f>IF('Simpl. all tex-DT PLYWOOD'!O288=0,"",'Simpl. all tex-DT PLYWOOD'!O288)</f>
        <v/>
      </c>
      <c r="F285" s="24" t="str">
        <f>IF('Simpl. all tex-DT PLYWOOD'!P288=0,"",'Simpl. all tex-DT PLYWOOD'!P288)</f>
        <v/>
      </c>
      <c r="G285" s="24" t="str">
        <f>IF('Simpl. all tex-DT PLYWOOD'!Q288=0,"",'Simpl. all tex-DT PLYWOOD'!Q288)</f>
        <v/>
      </c>
      <c r="H285" s="24" t="str">
        <f>IF('Simpl. all tex-DT PLYWOOD'!R288=0,"",'Simpl. all tex-DT PLYWOOD'!R288)</f>
        <v/>
      </c>
      <c r="I285" s="24" t="str">
        <f>IF('Simpl. all tex-DT PLYWOOD'!S288=0,"",'Simpl. all tex-DT PLYWOOD'!S288)</f>
        <v/>
      </c>
      <c r="J285" s="24" t="str">
        <f>IF('Simpl. all tex-DT PLYWOOD'!T288=0,"",'Simpl. all tex-DT PLYWOOD'!T288)</f>
        <v/>
      </c>
      <c r="K285" s="24" t="str">
        <f>IF('Simpl. all tex-DT PLYWOOD'!U288=0,"",'Simpl. all tex-DT PLYWOOD'!U288)</f>
        <v/>
      </c>
      <c r="L285" s="24" t="str">
        <f>IF('Simpl. all tex-DT PLYWOOD'!V288=0,"",'Simpl. all tex-DT PLYWOOD'!V288)</f>
        <v/>
      </c>
      <c r="M285" s="24" t="str">
        <f>IF('Simpl. all tex-DT PLYWOOD'!W288=0,"",'Simpl. all tex-DT PLYWOOD'!W288)</f>
        <v/>
      </c>
      <c r="N285" s="24" t="str">
        <f>IF('Simpl. all tex-DT PLYWOOD'!X288=0,"",'Simpl. all tex-DT PLYWOOD'!X288)</f>
        <v/>
      </c>
      <c r="O285" s="24" t="str">
        <f>IF('Simpl. all tex-DT PLYWOOD'!Y288=0,"",'Simpl. all tex-DT PLYWOOD'!Y288)</f>
        <v/>
      </c>
      <c r="P285" s="24" t="str">
        <f>IF('Simpl. all tex-DT PLYWOOD'!Z288=0,"",'Simpl. all tex-DT PLYWOOD'!Z288)</f>
        <v/>
      </c>
      <c r="Q285" s="352">
        <f t="shared" si="4"/>
        <v>0</v>
      </c>
      <c r="R285" s="16">
        <f>Q285*'Simpl. all tex-DT PLYWOOD'!I288</f>
        <v>0</v>
      </c>
      <c r="S285" s="16">
        <f>Q285*'Simpl. all tex-DT PLYWOOD'!AX288</f>
        <v>0</v>
      </c>
    </row>
    <row r="286" spans="1:19" ht="23.25" customHeight="1">
      <c r="A286" s="23" t="str">
        <f>'Simpl. all tex-DT PLYWOOD'!D289</f>
        <v>SIMPL-11I</v>
      </c>
      <c r="B286" s="482" t="s">
        <v>6196</v>
      </c>
      <c r="C286" s="24" t="str">
        <f>IF('Simpl. all tex-DT PLYWOOD'!M289=0,"",'Simpl. all tex-DT PLYWOOD'!M289)</f>
        <v/>
      </c>
      <c r="D286" s="24" t="str">
        <f>IF('Simpl. all tex-DT PLYWOOD'!N289=0,"",'Simpl. all tex-DT PLYWOOD'!N289)</f>
        <v/>
      </c>
      <c r="E286" s="24" t="str">
        <f>IF('Simpl. all tex-DT PLYWOOD'!O289=0,"",'Simpl. all tex-DT PLYWOOD'!O289)</f>
        <v/>
      </c>
      <c r="F286" s="24" t="str">
        <f>IF('Simpl. all tex-DT PLYWOOD'!P289=0,"",'Simpl. all tex-DT PLYWOOD'!P289)</f>
        <v/>
      </c>
      <c r="G286" s="24" t="str">
        <f>IF('Simpl. all tex-DT PLYWOOD'!Q289=0,"",'Simpl. all tex-DT PLYWOOD'!Q289)</f>
        <v/>
      </c>
      <c r="H286" s="24" t="str">
        <f>IF('Simpl. all tex-DT PLYWOOD'!R289=0,"",'Simpl. all tex-DT PLYWOOD'!R289)</f>
        <v/>
      </c>
      <c r="I286" s="24" t="str">
        <f>IF('Simpl. all tex-DT PLYWOOD'!S289=0,"",'Simpl. all tex-DT PLYWOOD'!S289)</f>
        <v/>
      </c>
      <c r="J286" s="24" t="str">
        <f>IF('Simpl. all tex-DT PLYWOOD'!T289=0,"",'Simpl. all tex-DT PLYWOOD'!T289)</f>
        <v/>
      </c>
      <c r="K286" s="24" t="str">
        <f>IF('Simpl. all tex-DT PLYWOOD'!U289=0,"",'Simpl. all tex-DT PLYWOOD'!U289)</f>
        <v/>
      </c>
      <c r="L286" s="24" t="str">
        <f>IF('Simpl. all tex-DT PLYWOOD'!V289=0,"",'Simpl. all tex-DT PLYWOOD'!V289)</f>
        <v/>
      </c>
      <c r="M286" s="24" t="str">
        <f>IF('Simpl. all tex-DT PLYWOOD'!W289=0,"",'Simpl. all tex-DT PLYWOOD'!W289)</f>
        <v/>
      </c>
      <c r="N286" s="24" t="str">
        <f>IF('Simpl. all tex-DT PLYWOOD'!X289=0,"",'Simpl. all tex-DT PLYWOOD'!X289)</f>
        <v/>
      </c>
      <c r="O286" s="24" t="str">
        <f>IF('Simpl. all tex-DT PLYWOOD'!Y289=0,"",'Simpl. all tex-DT PLYWOOD'!Y289)</f>
        <v/>
      </c>
      <c r="P286" s="24" t="str">
        <f>IF('Simpl. all tex-DT PLYWOOD'!Z289=0,"",'Simpl. all tex-DT PLYWOOD'!Z289)</f>
        <v/>
      </c>
      <c r="Q286" s="352">
        <f t="shared" si="4"/>
        <v>0</v>
      </c>
      <c r="R286" s="16">
        <f>Q286*'Simpl. all tex-DT PLYWOOD'!I289</f>
        <v>0</v>
      </c>
      <c r="S286" s="16">
        <f>Q286*'Simpl. all tex-DT PLYWOOD'!AX289</f>
        <v>0</v>
      </c>
    </row>
    <row r="287" spans="1:19" ht="23.25" customHeight="1">
      <c r="A287" s="23" t="str">
        <f>'Simpl. all tex-DT PLYWOOD'!D290</f>
        <v>SIMPL-11I-T</v>
      </c>
      <c r="B287" s="482" t="s">
        <v>6197</v>
      </c>
      <c r="C287" s="24" t="str">
        <f>IF('Simpl. all tex-DT PLYWOOD'!M290=0,"",'Simpl. all tex-DT PLYWOOD'!M290)</f>
        <v/>
      </c>
      <c r="D287" s="24" t="str">
        <f>IF('Simpl. all tex-DT PLYWOOD'!N290=0,"",'Simpl. all tex-DT PLYWOOD'!N290)</f>
        <v/>
      </c>
      <c r="E287" s="24" t="str">
        <f>IF('Simpl. all tex-DT PLYWOOD'!O290=0,"",'Simpl. all tex-DT PLYWOOD'!O290)</f>
        <v/>
      </c>
      <c r="F287" s="24" t="str">
        <f>IF('Simpl. all tex-DT PLYWOOD'!P290=0,"",'Simpl. all tex-DT PLYWOOD'!P290)</f>
        <v/>
      </c>
      <c r="G287" s="24" t="str">
        <f>IF('Simpl. all tex-DT PLYWOOD'!Q290=0,"",'Simpl. all tex-DT PLYWOOD'!Q290)</f>
        <v/>
      </c>
      <c r="H287" s="24" t="str">
        <f>IF('Simpl. all tex-DT PLYWOOD'!R290=0,"",'Simpl. all tex-DT PLYWOOD'!R290)</f>
        <v/>
      </c>
      <c r="I287" s="24" t="str">
        <f>IF('Simpl. all tex-DT PLYWOOD'!S290=0,"",'Simpl. all tex-DT PLYWOOD'!S290)</f>
        <v/>
      </c>
      <c r="J287" s="24" t="str">
        <f>IF('Simpl. all tex-DT PLYWOOD'!T290=0,"",'Simpl. all tex-DT PLYWOOD'!T290)</f>
        <v/>
      </c>
      <c r="K287" s="24" t="str">
        <f>IF('Simpl. all tex-DT PLYWOOD'!U290=0,"",'Simpl. all tex-DT PLYWOOD'!U290)</f>
        <v/>
      </c>
      <c r="L287" s="24" t="str">
        <f>IF('Simpl. all tex-DT PLYWOOD'!V290=0,"",'Simpl. all tex-DT PLYWOOD'!V290)</f>
        <v/>
      </c>
      <c r="M287" s="24" t="str">
        <f>IF('Simpl. all tex-DT PLYWOOD'!W290=0,"",'Simpl. all tex-DT PLYWOOD'!W290)</f>
        <v/>
      </c>
      <c r="N287" s="24" t="str">
        <f>IF('Simpl. all tex-DT PLYWOOD'!X290=0,"",'Simpl. all tex-DT PLYWOOD'!X290)</f>
        <v/>
      </c>
      <c r="O287" s="24" t="str">
        <f>IF('Simpl. all tex-DT PLYWOOD'!Y290=0,"",'Simpl. all tex-DT PLYWOOD'!Y290)</f>
        <v/>
      </c>
      <c r="P287" s="24" t="str">
        <f>IF('Simpl. all tex-DT PLYWOOD'!Z290=0,"",'Simpl. all tex-DT PLYWOOD'!Z290)</f>
        <v/>
      </c>
      <c r="Q287" s="352">
        <f t="shared" si="4"/>
        <v>0</v>
      </c>
      <c r="R287" s="16">
        <f>Q287*'Simpl. all tex-DT PLYWOOD'!I290</f>
        <v>0</v>
      </c>
      <c r="S287" s="16">
        <f>Q287*'Simpl. all tex-DT PLYWOOD'!AX290</f>
        <v>0</v>
      </c>
    </row>
    <row r="288" spans="1:19" ht="23.25" customHeight="1">
      <c r="A288" s="23" t="str">
        <f>'Simpl. all tex-DT PLYWOOD'!D291</f>
        <v>12 - ARETES</v>
      </c>
      <c r="B288" s="482"/>
      <c r="C288" s="24" t="str">
        <f>IF('Simpl. all tex-DT PLYWOOD'!M291=0,"",'Simpl. all tex-DT PLYWOOD'!M291)</f>
        <v/>
      </c>
      <c r="D288" s="24" t="str">
        <f>IF('Simpl. all tex-DT PLYWOOD'!N291=0,"",'Simpl. all tex-DT PLYWOOD'!N291)</f>
        <v/>
      </c>
      <c r="E288" s="24" t="str">
        <f>IF('Simpl. all tex-DT PLYWOOD'!O291=0,"",'Simpl. all tex-DT PLYWOOD'!O291)</f>
        <v/>
      </c>
      <c r="F288" s="24" t="str">
        <f>IF('Simpl. all tex-DT PLYWOOD'!P291=0,"",'Simpl. all tex-DT PLYWOOD'!P291)</f>
        <v/>
      </c>
      <c r="G288" s="24" t="str">
        <f>IF('Simpl. all tex-DT PLYWOOD'!Q291=0,"",'Simpl. all tex-DT PLYWOOD'!Q291)</f>
        <v/>
      </c>
      <c r="H288" s="24" t="str">
        <f>IF('Simpl. all tex-DT PLYWOOD'!R291=0,"",'Simpl. all tex-DT PLYWOOD'!R291)</f>
        <v/>
      </c>
      <c r="I288" s="24" t="str">
        <f>IF('Simpl. all tex-DT PLYWOOD'!S291=0,"",'Simpl. all tex-DT PLYWOOD'!S291)</f>
        <v/>
      </c>
      <c r="J288" s="24" t="str">
        <f>IF('Simpl. all tex-DT PLYWOOD'!T291=0,"",'Simpl. all tex-DT PLYWOOD'!T291)</f>
        <v/>
      </c>
      <c r="K288" s="24" t="str">
        <f>IF('Simpl. all tex-DT PLYWOOD'!U291=0,"",'Simpl. all tex-DT PLYWOOD'!U291)</f>
        <v/>
      </c>
      <c r="L288" s="24" t="str">
        <f>IF('Simpl. all tex-DT PLYWOOD'!V291=0,"",'Simpl. all tex-DT PLYWOOD'!V291)</f>
        <v/>
      </c>
      <c r="M288" s="24" t="str">
        <f>IF('Simpl. all tex-DT PLYWOOD'!W291=0,"",'Simpl. all tex-DT PLYWOOD'!W291)</f>
        <v/>
      </c>
      <c r="N288" s="24" t="str">
        <f>IF('Simpl. all tex-DT PLYWOOD'!X291=0,"",'Simpl. all tex-DT PLYWOOD'!X291)</f>
        <v/>
      </c>
      <c r="O288" s="24" t="str">
        <f>IF('Simpl. all tex-DT PLYWOOD'!Y291=0,"",'Simpl. all tex-DT PLYWOOD'!Y291)</f>
        <v/>
      </c>
      <c r="P288" s="24" t="str">
        <f>IF('Simpl. all tex-DT PLYWOOD'!Z291=0,"",'Simpl. all tex-DT PLYWOOD'!Z291)</f>
        <v/>
      </c>
      <c r="Q288" s="352">
        <f t="shared" si="4"/>
        <v>0</v>
      </c>
      <c r="R288" s="16">
        <f>Q288*'Simpl. all tex-DT PLYWOOD'!I291</f>
        <v>0</v>
      </c>
      <c r="S288" s="16">
        <f>Q288*'Simpl. all tex-DT PLYWOOD'!AX291</f>
        <v>0</v>
      </c>
    </row>
    <row r="289" spans="1:19" ht="23.25" customHeight="1">
      <c r="A289" s="23" t="str">
        <f>'Simpl. all tex-DT PLYWOOD'!D292</f>
        <v>SIMPL-12A</v>
      </c>
      <c r="B289" s="482" t="s">
        <v>6196</v>
      </c>
      <c r="C289" s="24" t="str">
        <f>IF('Simpl. all tex-DT PLYWOOD'!M292=0,"",'Simpl. all tex-DT PLYWOOD'!M292)</f>
        <v/>
      </c>
      <c r="D289" s="24" t="str">
        <f>IF('Simpl. all tex-DT PLYWOOD'!N292=0,"",'Simpl. all tex-DT PLYWOOD'!N292)</f>
        <v/>
      </c>
      <c r="E289" s="24" t="str">
        <f>IF('Simpl. all tex-DT PLYWOOD'!O292=0,"",'Simpl. all tex-DT PLYWOOD'!O292)</f>
        <v/>
      </c>
      <c r="F289" s="24" t="str">
        <f>IF('Simpl. all tex-DT PLYWOOD'!P292=0,"",'Simpl. all tex-DT PLYWOOD'!P292)</f>
        <v/>
      </c>
      <c r="G289" s="24" t="str">
        <f>IF('Simpl. all tex-DT PLYWOOD'!Q292=0,"",'Simpl. all tex-DT PLYWOOD'!Q292)</f>
        <v/>
      </c>
      <c r="H289" s="24" t="str">
        <f>IF('Simpl. all tex-DT PLYWOOD'!R292=0,"",'Simpl. all tex-DT PLYWOOD'!R292)</f>
        <v/>
      </c>
      <c r="I289" s="24" t="str">
        <f>IF('Simpl. all tex-DT PLYWOOD'!S292=0,"",'Simpl. all tex-DT PLYWOOD'!S292)</f>
        <v/>
      </c>
      <c r="J289" s="24" t="str">
        <f>IF('Simpl. all tex-DT PLYWOOD'!T292=0,"",'Simpl. all tex-DT PLYWOOD'!T292)</f>
        <v/>
      </c>
      <c r="K289" s="24" t="str">
        <f>IF('Simpl. all tex-DT PLYWOOD'!U292=0,"",'Simpl. all tex-DT PLYWOOD'!U292)</f>
        <v/>
      </c>
      <c r="L289" s="24" t="str">
        <f>IF('Simpl. all tex-DT PLYWOOD'!V292=0,"",'Simpl. all tex-DT PLYWOOD'!V292)</f>
        <v/>
      </c>
      <c r="M289" s="24" t="str">
        <f>IF('Simpl. all tex-DT PLYWOOD'!W292=0,"",'Simpl. all tex-DT PLYWOOD'!W292)</f>
        <v/>
      </c>
      <c r="N289" s="24" t="str">
        <f>IF('Simpl. all tex-DT PLYWOOD'!X292=0,"",'Simpl. all tex-DT PLYWOOD'!X292)</f>
        <v/>
      </c>
      <c r="O289" s="24" t="str">
        <f>IF('Simpl. all tex-DT PLYWOOD'!Y292=0,"",'Simpl. all tex-DT PLYWOOD'!Y292)</f>
        <v/>
      </c>
      <c r="P289" s="24" t="str">
        <f>IF('Simpl. all tex-DT PLYWOOD'!Z292=0,"",'Simpl. all tex-DT PLYWOOD'!Z292)</f>
        <v/>
      </c>
      <c r="Q289" s="352">
        <f t="shared" si="4"/>
        <v>0</v>
      </c>
      <c r="R289" s="16">
        <f>Q289*'Simpl. all tex-DT PLYWOOD'!I292</f>
        <v>0</v>
      </c>
      <c r="S289" s="16">
        <f>Q289*'Simpl. all tex-DT PLYWOOD'!AX292</f>
        <v>0</v>
      </c>
    </row>
    <row r="290" spans="1:19" ht="23.25" customHeight="1">
      <c r="A290" s="23" t="str">
        <f>'Simpl. all tex-DT PLYWOOD'!D293</f>
        <v>SIMPL-12A-T</v>
      </c>
      <c r="B290" s="482" t="s">
        <v>6197</v>
      </c>
      <c r="C290" s="24" t="str">
        <f>IF('Simpl. all tex-DT PLYWOOD'!M293=0,"",'Simpl. all tex-DT PLYWOOD'!M293)</f>
        <v/>
      </c>
      <c r="D290" s="24" t="str">
        <f>IF('Simpl. all tex-DT PLYWOOD'!N293=0,"",'Simpl. all tex-DT PLYWOOD'!N293)</f>
        <v/>
      </c>
      <c r="E290" s="24" t="str">
        <f>IF('Simpl. all tex-DT PLYWOOD'!O293=0,"",'Simpl. all tex-DT PLYWOOD'!O293)</f>
        <v/>
      </c>
      <c r="F290" s="24" t="str">
        <f>IF('Simpl. all tex-DT PLYWOOD'!P293=0,"",'Simpl. all tex-DT PLYWOOD'!P293)</f>
        <v/>
      </c>
      <c r="G290" s="24" t="str">
        <f>IF('Simpl. all tex-DT PLYWOOD'!Q293=0,"",'Simpl. all tex-DT PLYWOOD'!Q293)</f>
        <v/>
      </c>
      <c r="H290" s="24" t="str">
        <f>IF('Simpl. all tex-DT PLYWOOD'!R293=0,"",'Simpl. all tex-DT PLYWOOD'!R293)</f>
        <v/>
      </c>
      <c r="I290" s="24" t="str">
        <f>IF('Simpl. all tex-DT PLYWOOD'!S293=0,"",'Simpl. all tex-DT PLYWOOD'!S293)</f>
        <v/>
      </c>
      <c r="J290" s="24" t="str">
        <f>IF('Simpl. all tex-DT PLYWOOD'!T293=0,"",'Simpl. all tex-DT PLYWOOD'!T293)</f>
        <v/>
      </c>
      <c r="K290" s="24" t="str">
        <f>IF('Simpl. all tex-DT PLYWOOD'!U293=0,"",'Simpl. all tex-DT PLYWOOD'!U293)</f>
        <v/>
      </c>
      <c r="L290" s="24" t="str">
        <f>IF('Simpl. all tex-DT PLYWOOD'!V293=0,"",'Simpl. all tex-DT PLYWOOD'!V293)</f>
        <v/>
      </c>
      <c r="M290" s="24" t="str">
        <f>IF('Simpl. all tex-DT PLYWOOD'!W293=0,"",'Simpl. all tex-DT PLYWOOD'!W293)</f>
        <v/>
      </c>
      <c r="N290" s="24" t="str">
        <f>IF('Simpl. all tex-DT PLYWOOD'!X293=0,"",'Simpl. all tex-DT PLYWOOD'!X293)</f>
        <v/>
      </c>
      <c r="O290" s="24" t="str">
        <f>IF('Simpl. all tex-DT PLYWOOD'!Y293=0,"",'Simpl. all tex-DT PLYWOOD'!Y293)</f>
        <v/>
      </c>
      <c r="P290" s="24" t="str">
        <f>IF('Simpl. all tex-DT PLYWOOD'!Z293=0,"",'Simpl. all tex-DT PLYWOOD'!Z293)</f>
        <v/>
      </c>
      <c r="Q290" s="352">
        <f t="shared" si="4"/>
        <v>0</v>
      </c>
      <c r="R290" s="16">
        <f>Q290*'Simpl. all tex-DT PLYWOOD'!I293</f>
        <v>0</v>
      </c>
      <c r="S290" s="16">
        <f>Q290*'Simpl. all tex-DT PLYWOOD'!AX293</f>
        <v>0</v>
      </c>
    </row>
    <row r="291" spans="1:19" ht="23.25" customHeight="1">
      <c r="A291" s="23" t="str">
        <f>'Simpl. all tex-DT PLYWOOD'!D294</f>
        <v>SIMPL-12B</v>
      </c>
      <c r="B291" s="482" t="s">
        <v>6196</v>
      </c>
      <c r="C291" s="24" t="str">
        <f>IF('Simpl. all tex-DT PLYWOOD'!M294=0,"",'Simpl. all tex-DT PLYWOOD'!M294)</f>
        <v/>
      </c>
      <c r="D291" s="24" t="str">
        <f>IF('Simpl. all tex-DT PLYWOOD'!N294=0,"",'Simpl. all tex-DT PLYWOOD'!N294)</f>
        <v/>
      </c>
      <c r="E291" s="24" t="str">
        <f>IF('Simpl. all tex-DT PLYWOOD'!O294=0,"",'Simpl. all tex-DT PLYWOOD'!O294)</f>
        <v/>
      </c>
      <c r="F291" s="24" t="str">
        <f>IF('Simpl. all tex-DT PLYWOOD'!P294=0,"",'Simpl. all tex-DT PLYWOOD'!P294)</f>
        <v/>
      </c>
      <c r="G291" s="24" t="str">
        <f>IF('Simpl. all tex-DT PLYWOOD'!Q294=0,"",'Simpl. all tex-DT PLYWOOD'!Q294)</f>
        <v/>
      </c>
      <c r="H291" s="24" t="str">
        <f>IF('Simpl. all tex-DT PLYWOOD'!R294=0,"",'Simpl. all tex-DT PLYWOOD'!R294)</f>
        <v/>
      </c>
      <c r="I291" s="24" t="str">
        <f>IF('Simpl. all tex-DT PLYWOOD'!S294=0,"",'Simpl. all tex-DT PLYWOOD'!S294)</f>
        <v/>
      </c>
      <c r="J291" s="24" t="str">
        <f>IF('Simpl. all tex-DT PLYWOOD'!T294=0,"",'Simpl. all tex-DT PLYWOOD'!T294)</f>
        <v/>
      </c>
      <c r="K291" s="24" t="str">
        <f>IF('Simpl. all tex-DT PLYWOOD'!U294=0,"",'Simpl. all tex-DT PLYWOOD'!U294)</f>
        <v/>
      </c>
      <c r="L291" s="24" t="str">
        <f>IF('Simpl. all tex-DT PLYWOOD'!V294=0,"",'Simpl. all tex-DT PLYWOOD'!V294)</f>
        <v/>
      </c>
      <c r="M291" s="24" t="str">
        <f>IF('Simpl. all tex-DT PLYWOOD'!W294=0,"",'Simpl. all tex-DT PLYWOOD'!W294)</f>
        <v/>
      </c>
      <c r="N291" s="24" t="str">
        <f>IF('Simpl. all tex-DT PLYWOOD'!X294=0,"",'Simpl. all tex-DT PLYWOOD'!X294)</f>
        <v/>
      </c>
      <c r="O291" s="24" t="str">
        <f>IF('Simpl. all tex-DT PLYWOOD'!Y294=0,"",'Simpl. all tex-DT PLYWOOD'!Y294)</f>
        <v/>
      </c>
      <c r="P291" s="24" t="str">
        <f>IF('Simpl. all tex-DT PLYWOOD'!Z294=0,"",'Simpl. all tex-DT PLYWOOD'!Z294)</f>
        <v/>
      </c>
      <c r="Q291" s="352">
        <f t="shared" si="4"/>
        <v>0</v>
      </c>
      <c r="R291" s="16">
        <f>Q291*'Simpl. all tex-DT PLYWOOD'!I294</f>
        <v>0</v>
      </c>
      <c r="S291" s="16">
        <f>Q291*'Simpl. all tex-DT PLYWOOD'!AX294</f>
        <v>0</v>
      </c>
    </row>
    <row r="292" spans="1:19" ht="23.25" customHeight="1">
      <c r="A292" s="23" t="str">
        <f>'Simpl. all tex-DT PLYWOOD'!D295</f>
        <v>SIMPL-12B-T</v>
      </c>
      <c r="B292" s="482" t="s">
        <v>6197</v>
      </c>
      <c r="C292" s="24" t="str">
        <f>IF('Simpl. all tex-DT PLYWOOD'!M295=0,"",'Simpl. all tex-DT PLYWOOD'!M295)</f>
        <v/>
      </c>
      <c r="D292" s="24" t="str">
        <f>IF('Simpl. all tex-DT PLYWOOD'!N295=0,"",'Simpl. all tex-DT PLYWOOD'!N295)</f>
        <v/>
      </c>
      <c r="E292" s="24" t="str">
        <f>IF('Simpl. all tex-DT PLYWOOD'!O295=0,"",'Simpl. all tex-DT PLYWOOD'!O295)</f>
        <v/>
      </c>
      <c r="F292" s="24" t="str">
        <f>IF('Simpl. all tex-DT PLYWOOD'!P295=0,"",'Simpl. all tex-DT PLYWOOD'!P295)</f>
        <v/>
      </c>
      <c r="G292" s="24" t="str">
        <f>IF('Simpl. all tex-DT PLYWOOD'!Q295=0,"",'Simpl. all tex-DT PLYWOOD'!Q295)</f>
        <v/>
      </c>
      <c r="H292" s="24" t="str">
        <f>IF('Simpl. all tex-DT PLYWOOD'!R295=0,"",'Simpl. all tex-DT PLYWOOD'!R295)</f>
        <v/>
      </c>
      <c r="I292" s="24" t="str">
        <f>IF('Simpl. all tex-DT PLYWOOD'!S295=0,"",'Simpl. all tex-DT PLYWOOD'!S295)</f>
        <v/>
      </c>
      <c r="J292" s="24" t="str">
        <f>IF('Simpl. all tex-DT PLYWOOD'!T295=0,"",'Simpl. all tex-DT PLYWOOD'!T295)</f>
        <v/>
      </c>
      <c r="K292" s="24" t="str">
        <f>IF('Simpl. all tex-DT PLYWOOD'!U295=0,"",'Simpl. all tex-DT PLYWOOD'!U295)</f>
        <v/>
      </c>
      <c r="L292" s="24" t="str">
        <f>IF('Simpl. all tex-DT PLYWOOD'!V295=0,"",'Simpl. all tex-DT PLYWOOD'!V295)</f>
        <v/>
      </c>
      <c r="M292" s="24" t="str">
        <f>IF('Simpl. all tex-DT PLYWOOD'!W295=0,"",'Simpl. all tex-DT PLYWOOD'!W295)</f>
        <v/>
      </c>
      <c r="N292" s="24" t="str">
        <f>IF('Simpl. all tex-DT PLYWOOD'!X295=0,"",'Simpl. all tex-DT PLYWOOD'!X295)</f>
        <v/>
      </c>
      <c r="O292" s="24" t="str">
        <f>IF('Simpl. all tex-DT PLYWOOD'!Y295=0,"",'Simpl. all tex-DT PLYWOOD'!Y295)</f>
        <v/>
      </c>
      <c r="P292" s="24" t="str">
        <f>IF('Simpl. all tex-DT PLYWOOD'!Z295=0,"",'Simpl. all tex-DT PLYWOOD'!Z295)</f>
        <v/>
      </c>
      <c r="Q292" s="352">
        <f t="shared" si="4"/>
        <v>0</v>
      </c>
      <c r="R292" s="16">
        <f>Q292*'Simpl. all tex-DT PLYWOOD'!I295</f>
        <v>0</v>
      </c>
      <c r="S292" s="16">
        <f>Q292*'Simpl. all tex-DT PLYWOOD'!AX295</f>
        <v>0</v>
      </c>
    </row>
    <row r="293" spans="1:19" ht="23.25" customHeight="1">
      <c r="A293" s="23" t="str">
        <f>'Simpl. all tex-DT PLYWOOD'!D296</f>
        <v>SIMPL-12C</v>
      </c>
      <c r="B293" s="482" t="s">
        <v>6196</v>
      </c>
      <c r="C293" s="24" t="str">
        <f>IF('Simpl. all tex-DT PLYWOOD'!M296=0,"",'Simpl. all tex-DT PLYWOOD'!M296)</f>
        <v/>
      </c>
      <c r="D293" s="24" t="str">
        <f>IF('Simpl. all tex-DT PLYWOOD'!N296=0,"",'Simpl. all tex-DT PLYWOOD'!N296)</f>
        <v/>
      </c>
      <c r="E293" s="24" t="str">
        <f>IF('Simpl. all tex-DT PLYWOOD'!O296=0,"",'Simpl. all tex-DT PLYWOOD'!O296)</f>
        <v/>
      </c>
      <c r="F293" s="24" t="str">
        <f>IF('Simpl. all tex-DT PLYWOOD'!P296=0,"",'Simpl. all tex-DT PLYWOOD'!P296)</f>
        <v/>
      </c>
      <c r="G293" s="24" t="str">
        <f>IF('Simpl. all tex-DT PLYWOOD'!Q296=0,"",'Simpl. all tex-DT PLYWOOD'!Q296)</f>
        <v/>
      </c>
      <c r="H293" s="24" t="str">
        <f>IF('Simpl. all tex-DT PLYWOOD'!R296=0,"",'Simpl. all tex-DT PLYWOOD'!R296)</f>
        <v/>
      </c>
      <c r="I293" s="24" t="str">
        <f>IF('Simpl. all tex-DT PLYWOOD'!S296=0,"",'Simpl. all tex-DT PLYWOOD'!S296)</f>
        <v/>
      </c>
      <c r="J293" s="24" t="str">
        <f>IF('Simpl. all tex-DT PLYWOOD'!T296=0,"",'Simpl. all tex-DT PLYWOOD'!T296)</f>
        <v/>
      </c>
      <c r="K293" s="24" t="str">
        <f>IF('Simpl. all tex-DT PLYWOOD'!U296=0,"",'Simpl. all tex-DT PLYWOOD'!U296)</f>
        <v/>
      </c>
      <c r="L293" s="24" t="str">
        <f>IF('Simpl. all tex-DT PLYWOOD'!V296=0,"",'Simpl. all tex-DT PLYWOOD'!V296)</f>
        <v/>
      </c>
      <c r="M293" s="24" t="str">
        <f>IF('Simpl. all tex-DT PLYWOOD'!W296=0,"",'Simpl. all tex-DT PLYWOOD'!W296)</f>
        <v/>
      </c>
      <c r="N293" s="24" t="str">
        <f>IF('Simpl. all tex-DT PLYWOOD'!X296=0,"",'Simpl. all tex-DT PLYWOOD'!X296)</f>
        <v/>
      </c>
      <c r="O293" s="24" t="str">
        <f>IF('Simpl. all tex-DT PLYWOOD'!Y296=0,"",'Simpl. all tex-DT PLYWOOD'!Y296)</f>
        <v/>
      </c>
      <c r="P293" s="24" t="str">
        <f>IF('Simpl. all tex-DT PLYWOOD'!Z296=0,"",'Simpl. all tex-DT PLYWOOD'!Z296)</f>
        <v/>
      </c>
      <c r="Q293" s="352">
        <f t="shared" si="4"/>
        <v>0</v>
      </c>
      <c r="R293" s="16">
        <f>Q293*'Simpl. all tex-DT PLYWOOD'!I296</f>
        <v>0</v>
      </c>
      <c r="S293" s="16">
        <f>Q293*'Simpl. all tex-DT PLYWOOD'!AX296</f>
        <v>0</v>
      </c>
    </row>
    <row r="294" spans="1:19" ht="23.25" customHeight="1">
      <c r="A294" s="23" t="str">
        <f>'Simpl. all tex-DT PLYWOOD'!D297</f>
        <v>SIMPL-12C-T</v>
      </c>
      <c r="B294" s="482" t="s">
        <v>6197</v>
      </c>
      <c r="C294" s="24" t="str">
        <f>IF('Simpl. all tex-DT PLYWOOD'!M297=0,"",'Simpl. all tex-DT PLYWOOD'!M297)</f>
        <v/>
      </c>
      <c r="D294" s="24" t="str">
        <f>IF('Simpl. all tex-DT PLYWOOD'!N297=0,"",'Simpl. all tex-DT PLYWOOD'!N297)</f>
        <v/>
      </c>
      <c r="E294" s="24" t="str">
        <f>IF('Simpl. all tex-DT PLYWOOD'!O297=0,"",'Simpl. all tex-DT PLYWOOD'!O297)</f>
        <v/>
      </c>
      <c r="F294" s="24" t="str">
        <f>IF('Simpl. all tex-DT PLYWOOD'!P297=0,"",'Simpl. all tex-DT PLYWOOD'!P297)</f>
        <v/>
      </c>
      <c r="G294" s="24" t="str">
        <f>IF('Simpl. all tex-DT PLYWOOD'!Q297=0,"",'Simpl. all tex-DT PLYWOOD'!Q297)</f>
        <v/>
      </c>
      <c r="H294" s="24" t="str">
        <f>IF('Simpl. all tex-DT PLYWOOD'!R297=0,"",'Simpl. all tex-DT PLYWOOD'!R297)</f>
        <v/>
      </c>
      <c r="I294" s="24" t="str">
        <f>IF('Simpl. all tex-DT PLYWOOD'!S297=0,"",'Simpl. all tex-DT PLYWOOD'!S297)</f>
        <v/>
      </c>
      <c r="J294" s="24" t="str">
        <f>IF('Simpl. all tex-DT PLYWOOD'!T297=0,"",'Simpl. all tex-DT PLYWOOD'!T297)</f>
        <v/>
      </c>
      <c r="K294" s="24" t="str">
        <f>IF('Simpl. all tex-DT PLYWOOD'!U297=0,"",'Simpl. all tex-DT PLYWOOD'!U297)</f>
        <v/>
      </c>
      <c r="L294" s="24" t="str">
        <f>IF('Simpl. all tex-DT PLYWOOD'!V297=0,"",'Simpl. all tex-DT PLYWOOD'!V297)</f>
        <v/>
      </c>
      <c r="M294" s="24" t="str">
        <f>IF('Simpl. all tex-DT PLYWOOD'!W297=0,"",'Simpl. all tex-DT PLYWOOD'!W297)</f>
        <v/>
      </c>
      <c r="N294" s="24" t="str">
        <f>IF('Simpl. all tex-DT PLYWOOD'!X297=0,"",'Simpl. all tex-DT PLYWOOD'!X297)</f>
        <v/>
      </c>
      <c r="O294" s="24" t="str">
        <f>IF('Simpl. all tex-DT PLYWOOD'!Y297=0,"",'Simpl. all tex-DT PLYWOOD'!Y297)</f>
        <v/>
      </c>
      <c r="P294" s="24" t="str">
        <f>IF('Simpl. all tex-DT PLYWOOD'!Z297=0,"",'Simpl. all tex-DT PLYWOOD'!Z297)</f>
        <v/>
      </c>
      <c r="Q294" s="352">
        <f t="shared" si="4"/>
        <v>0</v>
      </c>
      <c r="R294" s="16">
        <f>Q294*'Simpl. all tex-DT PLYWOOD'!I297</f>
        <v>0</v>
      </c>
      <c r="S294" s="16">
        <f>Q294*'Simpl. all tex-DT PLYWOOD'!AX297</f>
        <v>0</v>
      </c>
    </row>
    <row r="295" spans="1:19" ht="23.25" customHeight="1">
      <c r="A295" s="23" t="str">
        <f>'Simpl. all tex-DT PLYWOOD'!D298</f>
        <v>SIMPL-12D</v>
      </c>
      <c r="B295" s="482" t="s">
        <v>6196</v>
      </c>
      <c r="C295" s="24" t="str">
        <f>IF('Simpl. all tex-DT PLYWOOD'!M298=0,"",'Simpl. all tex-DT PLYWOOD'!M298)</f>
        <v/>
      </c>
      <c r="D295" s="24" t="str">
        <f>IF('Simpl. all tex-DT PLYWOOD'!N298=0,"",'Simpl. all tex-DT PLYWOOD'!N298)</f>
        <v/>
      </c>
      <c r="E295" s="24" t="str">
        <f>IF('Simpl. all tex-DT PLYWOOD'!O298=0,"",'Simpl. all tex-DT PLYWOOD'!O298)</f>
        <v/>
      </c>
      <c r="F295" s="24" t="str">
        <f>IF('Simpl. all tex-DT PLYWOOD'!P298=0,"",'Simpl. all tex-DT PLYWOOD'!P298)</f>
        <v/>
      </c>
      <c r="G295" s="24" t="str">
        <f>IF('Simpl. all tex-DT PLYWOOD'!Q298=0,"",'Simpl. all tex-DT PLYWOOD'!Q298)</f>
        <v/>
      </c>
      <c r="H295" s="24" t="str">
        <f>IF('Simpl. all tex-DT PLYWOOD'!R298=0,"",'Simpl. all tex-DT PLYWOOD'!R298)</f>
        <v/>
      </c>
      <c r="I295" s="24" t="str">
        <f>IF('Simpl. all tex-DT PLYWOOD'!S298=0,"",'Simpl. all tex-DT PLYWOOD'!S298)</f>
        <v/>
      </c>
      <c r="J295" s="24" t="str">
        <f>IF('Simpl. all tex-DT PLYWOOD'!T298=0,"",'Simpl. all tex-DT PLYWOOD'!T298)</f>
        <v/>
      </c>
      <c r="K295" s="24" t="str">
        <f>IF('Simpl. all tex-DT PLYWOOD'!U298=0,"",'Simpl. all tex-DT PLYWOOD'!U298)</f>
        <v/>
      </c>
      <c r="L295" s="24" t="str">
        <f>IF('Simpl. all tex-DT PLYWOOD'!V298=0,"",'Simpl. all tex-DT PLYWOOD'!V298)</f>
        <v/>
      </c>
      <c r="M295" s="24" t="str">
        <f>IF('Simpl. all tex-DT PLYWOOD'!W298=0,"",'Simpl. all tex-DT PLYWOOD'!W298)</f>
        <v/>
      </c>
      <c r="N295" s="24" t="str">
        <f>IF('Simpl. all tex-DT PLYWOOD'!X298=0,"",'Simpl. all tex-DT PLYWOOD'!X298)</f>
        <v/>
      </c>
      <c r="O295" s="24" t="str">
        <f>IF('Simpl. all tex-DT PLYWOOD'!Y298=0,"",'Simpl. all tex-DT PLYWOOD'!Y298)</f>
        <v/>
      </c>
      <c r="P295" s="24" t="str">
        <f>IF('Simpl. all tex-DT PLYWOOD'!Z298=0,"",'Simpl. all tex-DT PLYWOOD'!Z298)</f>
        <v/>
      </c>
      <c r="Q295" s="352">
        <f t="shared" si="4"/>
        <v>0</v>
      </c>
      <c r="R295" s="16">
        <f>Q295*'Simpl. all tex-DT PLYWOOD'!I298</f>
        <v>0</v>
      </c>
      <c r="S295" s="16">
        <f>Q295*'Simpl. all tex-DT PLYWOOD'!AX298</f>
        <v>0</v>
      </c>
    </row>
    <row r="296" spans="1:19" ht="23.25" customHeight="1">
      <c r="A296" s="23" t="str">
        <f>'Simpl. all tex-DT PLYWOOD'!D299</f>
        <v>SIMPL-12D-T</v>
      </c>
      <c r="B296" s="482" t="s">
        <v>6197</v>
      </c>
      <c r="C296" s="24" t="str">
        <f>IF('Simpl. all tex-DT PLYWOOD'!M299=0,"",'Simpl. all tex-DT PLYWOOD'!M299)</f>
        <v/>
      </c>
      <c r="D296" s="24" t="str">
        <f>IF('Simpl. all tex-DT PLYWOOD'!N299=0,"",'Simpl. all tex-DT PLYWOOD'!N299)</f>
        <v/>
      </c>
      <c r="E296" s="24" t="str">
        <f>IF('Simpl. all tex-DT PLYWOOD'!O299=0,"",'Simpl. all tex-DT PLYWOOD'!O299)</f>
        <v/>
      </c>
      <c r="F296" s="24" t="str">
        <f>IF('Simpl. all tex-DT PLYWOOD'!P299=0,"",'Simpl. all tex-DT PLYWOOD'!P299)</f>
        <v/>
      </c>
      <c r="G296" s="24" t="str">
        <f>IF('Simpl. all tex-DT PLYWOOD'!Q299=0,"",'Simpl. all tex-DT PLYWOOD'!Q299)</f>
        <v/>
      </c>
      <c r="H296" s="24" t="str">
        <f>IF('Simpl. all tex-DT PLYWOOD'!R299=0,"",'Simpl. all tex-DT PLYWOOD'!R299)</f>
        <v/>
      </c>
      <c r="I296" s="24" t="str">
        <f>IF('Simpl. all tex-DT PLYWOOD'!S299=0,"",'Simpl. all tex-DT PLYWOOD'!S299)</f>
        <v/>
      </c>
      <c r="J296" s="24" t="str">
        <f>IF('Simpl. all tex-DT PLYWOOD'!T299=0,"",'Simpl. all tex-DT PLYWOOD'!T299)</f>
        <v/>
      </c>
      <c r="K296" s="24" t="str">
        <f>IF('Simpl. all tex-DT PLYWOOD'!U299=0,"",'Simpl. all tex-DT PLYWOOD'!U299)</f>
        <v/>
      </c>
      <c r="L296" s="24" t="str">
        <f>IF('Simpl. all tex-DT PLYWOOD'!V299=0,"",'Simpl. all tex-DT PLYWOOD'!V299)</f>
        <v/>
      </c>
      <c r="M296" s="24" t="str">
        <f>IF('Simpl. all tex-DT PLYWOOD'!W299=0,"",'Simpl. all tex-DT PLYWOOD'!W299)</f>
        <v/>
      </c>
      <c r="N296" s="24" t="str">
        <f>IF('Simpl. all tex-DT PLYWOOD'!X299=0,"",'Simpl. all tex-DT PLYWOOD'!X299)</f>
        <v/>
      </c>
      <c r="O296" s="24" t="str">
        <f>IF('Simpl. all tex-DT PLYWOOD'!Y299=0,"",'Simpl. all tex-DT PLYWOOD'!Y299)</f>
        <v/>
      </c>
      <c r="P296" s="24" t="str">
        <f>IF('Simpl. all tex-DT PLYWOOD'!Z299=0,"",'Simpl. all tex-DT PLYWOOD'!Z299)</f>
        <v/>
      </c>
      <c r="Q296" s="352">
        <f t="shared" si="4"/>
        <v>0</v>
      </c>
      <c r="R296" s="16">
        <f>Q296*'Simpl. all tex-DT PLYWOOD'!I299</f>
        <v>0</v>
      </c>
      <c r="S296" s="16">
        <f>Q296*'Simpl. all tex-DT PLYWOOD'!AX299</f>
        <v>0</v>
      </c>
    </row>
    <row r="297" spans="1:19" ht="23.25" customHeight="1">
      <c r="A297" s="23" t="str">
        <f>'Simpl. all tex-DT PLYWOOD'!D300</f>
        <v>SIMPL-12E</v>
      </c>
      <c r="B297" s="482" t="s">
        <v>6196</v>
      </c>
      <c r="C297" s="24" t="str">
        <f>IF('Simpl. all tex-DT PLYWOOD'!M300=0,"",'Simpl. all tex-DT PLYWOOD'!M300)</f>
        <v/>
      </c>
      <c r="D297" s="24" t="str">
        <f>IF('Simpl. all tex-DT PLYWOOD'!N300=0,"",'Simpl. all tex-DT PLYWOOD'!N300)</f>
        <v/>
      </c>
      <c r="E297" s="24" t="str">
        <f>IF('Simpl. all tex-DT PLYWOOD'!O300=0,"",'Simpl. all tex-DT PLYWOOD'!O300)</f>
        <v/>
      </c>
      <c r="F297" s="24" t="str">
        <f>IF('Simpl. all tex-DT PLYWOOD'!P300=0,"",'Simpl. all tex-DT PLYWOOD'!P300)</f>
        <v/>
      </c>
      <c r="G297" s="24" t="str">
        <f>IF('Simpl. all tex-DT PLYWOOD'!Q300=0,"",'Simpl. all tex-DT PLYWOOD'!Q300)</f>
        <v/>
      </c>
      <c r="H297" s="24" t="str">
        <f>IF('Simpl. all tex-DT PLYWOOD'!R300=0,"",'Simpl. all tex-DT PLYWOOD'!R300)</f>
        <v/>
      </c>
      <c r="I297" s="24" t="str">
        <f>IF('Simpl. all tex-DT PLYWOOD'!S300=0,"",'Simpl. all tex-DT PLYWOOD'!S300)</f>
        <v/>
      </c>
      <c r="J297" s="24" t="str">
        <f>IF('Simpl. all tex-DT PLYWOOD'!T300=0,"",'Simpl. all tex-DT PLYWOOD'!T300)</f>
        <v/>
      </c>
      <c r="K297" s="24" t="str">
        <f>IF('Simpl. all tex-DT PLYWOOD'!U300=0,"",'Simpl. all tex-DT PLYWOOD'!U300)</f>
        <v/>
      </c>
      <c r="L297" s="24" t="str">
        <f>IF('Simpl. all tex-DT PLYWOOD'!V300=0,"",'Simpl. all tex-DT PLYWOOD'!V300)</f>
        <v/>
      </c>
      <c r="M297" s="24" t="str">
        <f>IF('Simpl. all tex-DT PLYWOOD'!W300=0,"",'Simpl. all tex-DT PLYWOOD'!W300)</f>
        <v/>
      </c>
      <c r="N297" s="24" t="str">
        <f>IF('Simpl. all tex-DT PLYWOOD'!X300=0,"",'Simpl. all tex-DT PLYWOOD'!X300)</f>
        <v/>
      </c>
      <c r="O297" s="24" t="str">
        <f>IF('Simpl. all tex-DT PLYWOOD'!Y300=0,"",'Simpl. all tex-DT PLYWOOD'!Y300)</f>
        <v/>
      </c>
      <c r="P297" s="24" t="str">
        <f>IF('Simpl. all tex-DT PLYWOOD'!Z300=0,"",'Simpl. all tex-DT PLYWOOD'!Z300)</f>
        <v/>
      </c>
      <c r="Q297" s="352">
        <f t="shared" si="4"/>
        <v>0</v>
      </c>
      <c r="R297" s="16">
        <f>Q297*'Simpl. all tex-DT PLYWOOD'!I300</f>
        <v>0</v>
      </c>
      <c r="S297" s="16">
        <f>Q297*'Simpl. all tex-DT PLYWOOD'!AX300</f>
        <v>0</v>
      </c>
    </row>
    <row r="298" spans="1:19" ht="23.25" customHeight="1">
      <c r="A298" s="23" t="str">
        <f>'Simpl. all tex-DT PLYWOOD'!D301</f>
        <v>SIMPL-12E-T</v>
      </c>
      <c r="B298" s="482" t="s">
        <v>6197</v>
      </c>
      <c r="C298" s="24" t="str">
        <f>IF('Simpl. all tex-DT PLYWOOD'!M301=0,"",'Simpl. all tex-DT PLYWOOD'!M301)</f>
        <v/>
      </c>
      <c r="D298" s="24" t="str">
        <f>IF('Simpl. all tex-DT PLYWOOD'!N301=0,"",'Simpl. all tex-DT PLYWOOD'!N301)</f>
        <v/>
      </c>
      <c r="E298" s="24" t="str">
        <f>IF('Simpl. all tex-DT PLYWOOD'!O301=0,"",'Simpl. all tex-DT PLYWOOD'!O301)</f>
        <v/>
      </c>
      <c r="F298" s="24" t="str">
        <f>IF('Simpl. all tex-DT PLYWOOD'!P301=0,"",'Simpl. all tex-DT PLYWOOD'!P301)</f>
        <v/>
      </c>
      <c r="G298" s="24" t="str">
        <f>IF('Simpl. all tex-DT PLYWOOD'!Q301=0,"",'Simpl. all tex-DT PLYWOOD'!Q301)</f>
        <v/>
      </c>
      <c r="H298" s="24" t="str">
        <f>IF('Simpl. all tex-DT PLYWOOD'!R301=0,"",'Simpl. all tex-DT PLYWOOD'!R301)</f>
        <v/>
      </c>
      <c r="I298" s="24" t="str">
        <f>IF('Simpl. all tex-DT PLYWOOD'!S301=0,"",'Simpl. all tex-DT PLYWOOD'!S301)</f>
        <v/>
      </c>
      <c r="J298" s="24" t="str">
        <f>IF('Simpl. all tex-DT PLYWOOD'!T301=0,"",'Simpl. all tex-DT PLYWOOD'!T301)</f>
        <v/>
      </c>
      <c r="K298" s="24" t="str">
        <f>IF('Simpl. all tex-DT PLYWOOD'!U301=0,"",'Simpl. all tex-DT PLYWOOD'!U301)</f>
        <v/>
      </c>
      <c r="L298" s="24" t="str">
        <f>IF('Simpl. all tex-DT PLYWOOD'!V301=0,"",'Simpl. all tex-DT PLYWOOD'!V301)</f>
        <v/>
      </c>
      <c r="M298" s="24" t="str">
        <f>IF('Simpl. all tex-DT PLYWOOD'!W301=0,"",'Simpl. all tex-DT PLYWOOD'!W301)</f>
        <v/>
      </c>
      <c r="N298" s="24" t="str">
        <f>IF('Simpl. all tex-DT PLYWOOD'!X301=0,"",'Simpl. all tex-DT PLYWOOD'!X301)</f>
        <v/>
      </c>
      <c r="O298" s="24" t="str">
        <f>IF('Simpl. all tex-DT PLYWOOD'!Y301=0,"",'Simpl. all tex-DT PLYWOOD'!Y301)</f>
        <v/>
      </c>
      <c r="P298" s="24" t="str">
        <f>IF('Simpl. all tex-DT PLYWOOD'!Z301=0,"",'Simpl. all tex-DT PLYWOOD'!Z301)</f>
        <v/>
      </c>
      <c r="Q298" s="352">
        <f t="shared" si="4"/>
        <v>0</v>
      </c>
      <c r="R298" s="16">
        <f>Q298*'Simpl. all tex-DT PLYWOOD'!I301</f>
        <v>0</v>
      </c>
      <c r="S298" s="16">
        <f>Q298*'Simpl. all tex-DT PLYWOOD'!AX301</f>
        <v>0</v>
      </c>
    </row>
    <row r="299" spans="1:19" ht="23.25" customHeight="1">
      <c r="A299" s="23" t="str">
        <f>'Simpl. all tex-DT PLYWOOD'!D302</f>
        <v>SIMPL-12F</v>
      </c>
      <c r="B299" s="482" t="s">
        <v>6196</v>
      </c>
      <c r="C299" s="24" t="str">
        <f>IF('Simpl. all tex-DT PLYWOOD'!M302=0,"",'Simpl. all tex-DT PLYWOOD'!M302)</f>
        <v/>
      </c>
      <c r="D299" s="24" t="str">
        <f>IF('Simpl. all tex-DT PLYWOOD'!N302=0,"",'Simpl. all tex-DT PLYWOOD'!N302)</f>
        <v/>
      </c>
      <c r="E299" s="24" t="str">
        <f>IF('Simpl. all tex-DT PLYWOOD'!O302=0,"",'Simpl. all tex-DT PLYWOOD'!O302)</f>
        <v/>
      </c>
      <c r="F299" s="24" t="str">
        <f>IF('Simpl. all tex-DT PLYWOOD'!P302=0,"",'Simpl. all tex-DT PLYWOOD'!P302)</f>
        <v/>
      </c>
      <c r="G299" s="24" t="str">
        <f>IF('Simpl. all tex-DT PLYWOOD'!Q302=0,"",'Simpl. all tex-DT PLYWOOD'!Q302)</f>
        <v/>
      </c>
      <c r="H299" s="24" t="str">
        <f>IF('Simpl. all tex-DT PLYWOOD'!R302=0,"",'Simpl. all tex-DT PLYWOOD'!R302)</f>
        <v/>
      </c>
      <c r="I299" s="24" t="str">
        <f>IF('Simpl. all tex-DT PLYWOOD'!S302=0,"",'Simpl. all tex-DT PLYWOOD'!S302)</f>
        <v/>
      </c>
      <c r="J299" s="24" t="str">
        <f>IF('Simpl. all tex-DT PLYWOOD'!T302=0,"",'Simpl. all tex-DT PLYWOOD'!T302)</f>
        <v/>
      </c>
      <c r="K299" s="24" t="str">
        <f>IF('Simpl. all tex-DT PLYWOOD'!U302=0,"",'Simpl. all tex-DT PLYWOOD'!U302)</f>
        <v/>
      </c>
      <c r="L299" s="24" t="str">
        <f>IF('Simpl. all tex-DT PLYWOOD'!V302=0,"",'Simpl. all tex-DT PLYWOOD'!V302)</f>
        <v/>
      </c>
      <c r="M299" s="24" t="str">
        <f>IF('Simpl. all tex-DT PLYWOOD'!W302=0,"",'Simpl. all tex-DT PLYWOOD'!W302)</f>
        <v/>
      </c>
      <c r="N299" s="24" t="str">
        <f>IF('Simpl. all tex-DT PLYWOOD'!X302=0,"",'Simpl. all tex-DT PLYWOOD'!X302)</f>
        <v/>
      </c>
      <c r="O299" s="24" t="str">
        <f>IF('Simpl. all tex-DT PLYWOOD'!Y302=0,"",'Simpl. all tex-DT PLYWOOD'!Y302)</f>
        <v/>
      </c>
      <c r="P299" s="24" t="str">
        <f>IF('Simpl. all tex-DT PLYWOOD'!Z302=0,"",'Simpl. all tex-DT PLYWOOD'!Z302)</f>
        <v/>
      </c>
      <c r="Q299" s="352">
        <f t="shared" si="4"/>
        <v>0</v>
      </c>
      <c r="R299" s="16">
        <f>Q299*'Simpl. all tex-DT PLYWOOD'!I302</f>
        <v>0</v>
      </c>
      <c r="S299" s="16">
        <f>Q299*'Simpl. all tex-DT PLYWOOD'!AX302</f>
        <v>0</v>
      </c>
    </row>
    <row r="300" spans="1:19" ht="23.25" customHeight="1">
      <c r="A300" s="23" t="str">
        <f>'Simpl. all tex-DT PLYWOOD'!D303</f>
        <v>SIMPL-12F-T</v>
      </c>
      <c r="B300" s="482" t="s">
        <v>6197</v>
      </c>
      <c r="C300" s="24" t="str">
        <f>IF('Simpl. all tex-DT PLYWOOD'!M303=0,"",'Simpl. all tex-DT PLYWOOD'!M303)</f>
        <v/>
      </c>
      <c r="D300" s="24" t="str">
        <f>IF('Simpl. all tex-DT PLYWOOD'!N303=0,"",'Simpl. all tex-DT PLYWOOD'!N303)</f>
        <v/>
      </c>
      <c r="E300" s="24" t="str">
        <f>IF('Simpl. all tex-DT PLYWOOD'!O303=0,"",'Simpl. all tex-DT PLYWOOD'!O303)</f>
        <v/>
      </c>
      <c r="F300" s="24" t="str">
        <f>IF('Simpl. all tex-DT PLYWOOD'!P303=0,"",'Simpl. all tex-DT PLYWOOD'!P303)</f>
        <v/>
      </c>
      <c r="G300" s="24" t="str">
        <f>IF('Simpl. all tex-DT PLYWOOD'!Q303=0,"",'Simpl. all tex-DT PLYWOOD'!Q303)</f>
        <v/>
      </c>
      <c r="H300" s="24" t="str">
        <f>IF('Simpl. all tex-DT PLYWOOD'!R303=0,"",'Simpl. all tex-DT PLYWOOD'!R303)</f>
        <v/>
      </c>
      <c r="I300" s="24" t="str">
        <f>IF('Simpl. all tex-DT PLYWOOD'!S303=0,"",'Simpl. all tex-DT PLYWOOD'!S303)</f>
        <v/>
      </c>
      <c r="J300" s="24" t="str">
        <f>IF('Simpl. all tex-DT PLYWOOD'!T303=0,"",'Simpl. all tex-DT PLYWOOD'!T303)</f>
        <v/>
      </c>
      <c r="K300" s="24" t="str">
        <f>IF('Simpl. all tex-DT PLYWOOD'!U303=0,"",'Simpl. all tex-DT PLYWOOD'!U303)</f>
        <v/>
      </c>
      <c r="L300" s="24" t="str">
        <f>IF('Simpl. all tex-DT PLYWOOD'!V303=0,"",'Simpl. all tex-DT PLYWOOD'!V303)</f>
        <v/>
      </c>
      <c r="M300" s="24" t="str">
        <f>IF('Simpl. all tex-DT PLYWOOD'!W303=0,"",'Simpl. all tex-DT PLYWOOD'!W303)</f>
        <v/>
      </c>
      <c r="N300" s="24" t="str">
        <f>IF('Simpl. all tex-DT PLYWOOD'!X303=0,"",'Simpl. all tex-DT PLYWOOD'!X303)</f>
        <v/>
      </c>
      <c r="O300" s="24" t="str">
        <f>IF('Simpl. all tex-DT PLYWOOD'!Y303=0,"",'Simpl. all tex-DT PLYWOOD'!Y303)</f>
        <v/>
      </c>
      <c r="P300" s="24" t="str">
        <f>IF('Simpl. all tex-DT PLYWOOD'!Z303=0,"",'Simpl. all tex-DT PLYWOOD'!Z303)</f>
        <v/>
      </c>
      <c r="Q300" s="352">
        <f t="shared" si="4"/>
        <v>0</v>
      </c>
      <c r="R300" s="16">
        <f>Q300*'Simpl. all tex-DT PLYWOOD'!I303</f>
        <v>0</v>
      </c>
      <c r="S300" s="16">
        <f>Q300*'Simpl. all tex-DT PLYWOOD'!AX303</f>
        <v>0</v>
      </c>
    </row>
    <row r="301" spans="1:19" ht="23.25" customHeight="1">
      <c r="A301" s="23" t="str">
        <f>'Simpl. all tex-DT PLYWOOD'!D304</f>
        <v>SIMPL-12G</v>
      </c>
      <c r="B301" s="482" t="s">
        <v>6196</v>
      </c>
      <c r="C301" s="24" t="str">
        <f>IF('Simpl. all tex-DT PLYWOOD'!M304=0,"",'Simpl. all tex-DT PLYWOOD'!M304)</f>
        <v/>
      </c>
      <c r="D301" s="24" t="str">
        <f>IF('Simpl. all tex-DT PLYWOOD'!N304=0,"",'Simpl. all tex-DT PLYWOOD'!N304)</f>
        <v/>
      </c>
      <c r="E301" s="24" t="str">
        <f>IF('Simpl. all tex-DT PLYWOOD'!O304=0,"",'Simpl. all tex-DT PLYWOOD'!O304)</f>
        <v/>
      </c>
      <c r="F301" s="24" t="str">
        <f>IF('Simpl. all tex-DT PLYWOOD'!P304=0,"",'Simpl. all tex-DT PLYWOOD'!P304)</f>
        <v/>
      </c>
      <c r="G301" s="24" t="str">
        <f>IF('Simpl. all tex-DT PLYWOOD'!Q304=0,"",'Simpl. all tex-DT PLYWOOD'!Q304)</f>
        <v/>
      </c>
      <c r="H301" s="24" t="str">
        <f>IF('Simpl. all tex-DT PLYWOOD'!R304=0,"",'Simpl. all tex-DT PLYWOOD'!R304)</f>
        <v/>
      </c>
      <c r="I301" s="24" t="str">
        <f>IF('Simpl. all tex-DT PLYWOOD'!S304=0,"",'Simpl. all tex-DT PLYWOOD'!S304)</f>
        <v/>
      </c>
      <c r="J301" s="24" t="str">
        <f>IF('Simpl. all tex-DT PLYWOOD'!T304=0,"",'Simpl. all tex-DT PLYWOOD'!T304)</f>
        <v/>
      </c>
      <c r="K301" s="24" t="str">
        <f>IF('Simpl. all tex-DT PLYWOOD'!U304=0,"",'Simpl. all tex-DT PLYWOOD'!U304)</f>
        <v/>
      </c>
      <c r="L301" s="24" t="str">
        <f>IF('Simpl. all tex-DT PLYWOOD'!V304=0,"",'Simpl. all tex-DT PLYWOOD'!V304)</f>
        <v/>
      </c>
      <c r="M301" s="24" t="str">
        <f>IF('Simpl. all tex-DT PLYWOOD'!W304=0,"",'Simpl. all tex-DT PLYWOOD'!W304)</f>
        <v/>
      </c>
      <c r="N301" s="24" t="str">
        <f>IF('Simpl. all tex-DT PLYWOOD'!X304=0,"",'Simpl. all tex-DT PLYWOOD'!X304)</f>
        <v/>
      </c>
      <c r="O301" s="24" t="str">
        <f>IF('Simpl. all tex-DT PLYWOOD'!Y304=0,"",'Simpl. all tex-DT PLYWOOD'!Y304)</f>
        <v/>
      </c>
      <c r="P301" s="24" t="str">
        <f>IF('Simpl. all tex-DT PLYWOOD'!Z304=0,"",'Simpl. all tex-DT PLYWOOD'!Z304)</f>
        <v/>
      </c>
      <c r="Q301" s="352">
        <f t="shared" si="4"/>
        <v>0</v>
      </c>
      <c r="R301" s="16">
        <f>Q301*'Simpl. all tex-DT PLYWOOD'!I304</f>
        <v>0</v>
      </c>
      <c r="S301" s="16">
        <f>Q301*'Simpl. all tex-DT PLYWOOD'!AX304</f>
        <v>0</v>
      </c>
    </row>
    <row r="302" spans="1:19" ht="23.25" customHeight="1">
      <c r="A302" s="23" t="str">
        <f>'Simpl. all tex-DT PLYWOOD'!D305</f>
        <v>SIMPL-12G-T</v>
      </c>
      <c r="B302" s="482" t="s">
        <v>6197</v>
      </c>
      <c r="C302" s="24" t="str">
        <f>IF('Simpl. all tex-DT PLYWOOD'!M305=0,"",'Simpl. all tex-DT PLYWOOD'!M305)</f>
        <v/>
      </c>
      <c r="D302" s="24" t="str">
        <f>IF('Simpl. all tex-DT PLYWOOD'!N305=0,"",'Simpl. all tex-DT PLYWOOD'!N305)</f>
        <v/>
      </c>
      <c r="E302" s="24" t="str">
        <f>IF('Simpl. all tex-DT PLYWOOD'!O305=0,"",'Simpl. all tex-DT PLYWOOD'!O305)</f>
        <v/>
      </c>
      <c r="F302" s="24" t="str">
        <f>IF('Simpl. all tex-DT PLYWOOD'!P305=0,"",'Simpl. all tex-DT PLYWOOD'!P305)</f>
        <v/>
      </c>
      <c r="G302" s="24" t="str">
        <f>IF('Simpl. all tex-DT PLYWOOD'!Q305=0,"",'Simpl. all tex-DT PLYWOOD'!Q305)</f>
        <v/>
      </c>
      <c r="H302" s="24" t="str">
        <f>IF('Simpl. all tex-DT PLYWOOD'!R305=0,"",'Simpl. all tex-DT PLYWOOD'!R305)</f>
        <v/>
      </c>
      <c r="I302" s="24" t="str">
        <f>IF('Simpl. all tex-DT PLYWOOD'!S305=0,"",'Simpl. all tex-DT PLYWOOD'!S305)</f>
        <v/>
      </c>
      <c r="J302" s="24" t="str">
        <f>IF('Simpl. all tex-DT PLYWOOD'!T305=0,"",'Simpl. all tex-DT PLYWOOD'!T305)</f>
        <v/>
      </c>
      <c r="K302" s="24" t="str">
        <f>IF('Simpl. all tex-DT PLYWOOD'!U305=0,"",'Simpl. all tex-DT PLYWOOD'!U305)</f>
        <v/>
      </c>
      <c r="L302" s="24" t="str">
        <f>IF('Simpl. all tex-DT PLYWOOD'!V305=0,"",'Simpl. all tex-DT PLYWOOD'!V305)</f>
        <v/>
      </c>
      <c r="M302" s="24" t="str">
        <f>IF('Simpl. all tex-DT PLYWOOD'!W305=0,"",'Simpl. all tex-DT PLYWOOD'!W305)</f>
        <v/>
      </c>
      <c r="N302" s="24" t="str">
        <f>IF('Simpl. all tex-DT PLYWOOD'!X305=0,"",'Simpl. all tex-DT PLYWOOD'!X305)</f>
        <v/>
      </c>
      <c r="O302" s="24" t="str">
        <f>IF('Simpl. all tex-DT PLYWOOD'!Y305=0,"",'Simpl. all tex-DT PLYWOOD'!Y305)</f>
        <v/>
      </c>
      <c r="P302" s="24" t="str">
        <f>IF('Simpl. all tex-DT PLYWOOD'!Z305=0,"",'Simpl. all tex-DT PLYWOOD'!Z305)</f>
        <v/>
      </c>
      <c r="Q302" s="352">
        <f t="shared" si="4"/>
        <v>0</v>
      </c>
      <c r="R302" s="16">
        <f>Q302*'Simpl. all tex-DT PLYWOOD'!I305</f>
        <v>0</v>
      </c>
      <c r="S302" s="16">
        <f>Q302*'Simpl. all tex-DT PLYWOOD'!AX305</f>
        <v>0</v>
      </c>
    </row>
    <row r="303" spans="1:19" ht="23.25" customHeight="1">
      <c r="A303" s="23" t="str">
        <f>'Simpl. all tex-DT PLYWOOD'!D306</f>
        <v>13 - PINCHES</v>
      </c>
      <c r="B303" s="482"/>
      <c r="C303" s="24" t="str">
        <f>IF('Simpl. all tex-DT PLYWOOD'!M306=0,"",'Simpl. all tex-DT PLYWOOD'!M306)</f>
        <v/>
      </c>
      <c r="D303" s="24" t="str">
        <f>IF('Simpl. all tex-DT PLYWOOD'!N306=0,"",'Simpl. all tex-DT PLYWOOD'!N306)</f>
        <v/>
      </c>
      <c r="E303" s="24" t="str">
        <f>IF('Simpl. all tex-DT PLYWOOD'!O306=0,"",'Simpl. all tex-DT PLYWOOD'!O306)</f>
        <v/>
      </c>
      <c r="F303" s="24" t="str">
        <f>IF('Simpl. all tex-DT PLYWOOD'!P306=0,"",'Simpl. all tex-DT PLYWOOD'!P306)</f>
        <v/>
      </c>
      <c r="G303" s="24" t="str">
        <f>IF('Simpl. all tex-DT PLYWOOD'!Q306=0,"",'Simpl. all tex-DT PLYWOOD'!Q306)</f>
        <v/>
      </c>
      <c r="H303" s="24" t="str">
        <f>IF('Simpl. all tex-DT PLYWOOD'!R306=0,"",'Simpl. all tex-DT PLYWOOD'!R306)</f>
        <v/>
      </c>
      <c r="I303" s="24" t="str">
        <f>IF('Simpl. all tex-DT PLYWOOD'!S306=0,"",'Simpl. all tex-DT PLYWOOD'!S306)</f>
        <v/>
      </c>
      <c r="J303" s="24" t="str">
        <f>IF('Simpl. all tex-DT PLYWOOD'!T306=0,"",'Simpl. all tex-DT PLYWOOD'!T306)</f>
        <v/>
      </c>
      <c r="K303" s="24" t="str">
        <f>IF('Simpl. all tex-DT PLYWOOD'!U306=0,"",'Simpl. all tex-DT PLYWOOD'!U306)</f>
        <v/>
      </c>
      <c r="L303" s="24" t="str">
        <f>IF('Simpl. all tex-DT PLYWOOD'!V306=0,"",'Simpl. all tex-DT PLYWOOD'!V306)</f>
        <v/>
      </c>
      <c r="M303" s="24" t="str">
        <f>IF('Simpl. all tex-DT PLYWOOD'!W306=0,"",'Simpl. all tex-DT PLYWOOD'!W306)</f>
        <v/>
      </c>
      <c r="N303" s="24" t="str">
        <f>IF('Simpl. all tex-DT PLYWOOD'!X306=0,"",'Simpl. all tex-DT PLYWOOD'!X306)</f>
        <v/>
      </c>
      <c r="O303" s="24" t="str">
        <f>IF('Simpl. all tex-DT PLYWOOD'!Y306=0,"",'Simpl. all tex-DT PLYWOOD'!Y306)</f>
        <v/>
      </c>
      <c r="P303" s="24" t="str">
        <f>IF('Simpl. all tex-DT PLYWOOD'!Z306=0,"",'Simpl. all tex-DT PLYWOOD'!Z306)</f>
        <v/>
      </c>
      <c r="Q303" s="352">
        <f t="shared" si="4"/>
        <v>0</v>
      </c>
      <c r="R303" s="16">
        <f>Q303*'Simpl. all tex-DT PLYWOOD'!I306</f>
        <v>0</v>
      </c>
      <c r="S303" s="16">
        <f>Q303*'Simpl. all tex-DT PLYWOOD'!AX306</f>
        <v>0</v>
      </c>
    </row>
    <row r="304" spans="1:19" ht="23.25" customHeight="1">
      <c r="A304" s="23" t="str">
        <f>'Simpl. all tex-DT PLYWOOD'!D307</f>
        <v>SIMPL-13A</v>
      </c>
      <c r="B304" s="482" t="s">
        <v>6196</v>
      </c>
      <c r="C304" s="24" t="str">
        <f>IF('Simpl. all tex-DT PLYWOOD'!M307=0,"",'Simpl. all tex-DT PLYWOOD'!M307)</f>
        <v/>
      </c>
      <c r="D304" s="24" t="str">
        <f>IF('Simpl. all tex-DT PLYWOOD'!N307=0,"",'Simpl. all tex-DT PLYWOOD'!N307)</f>
        <v/>
      </c>
      <c r="E304" s="24" t="str">
        <f>IF('Simpl. all tex-DT PLYWOOD'!O307=0,"",'Simpl. all tex-DT PLYWOOD'!O307)</f>
        <v/>
      </c>
      <c r="F304" s="24" t="str">
        <f>IF('Simpl. all tex-DT PLYWOOD'!P307=0,"",'Simpl. all tex-DT PLYWOOD'!P307)</f>
        <v/>
      </c>
      <c r="G304" s="24" t="str">
        <f>IF('Simpl. all tex-DT PLYWOOD'!Q307=0,"",'Simpl. all tex-DT PLYWOOD'!Q307)</f>
        <v/>
      </c>
      <c r="H304" s="24" t="str">
        <f>IF('Simpl. all tex-DT PLYWOOD'!R307=0,"",'Simpl. all tex-DT PLYWOOD'!R307)</f>
        <v/>
      </c>
      <c r="I304" s="24" t="str">
        <f>IF('Simpl. all tex-DT PLYWOOD'!S307=0,"",'Simpl. all tex-DT PLYWOOD'!S307)</f>
        <v/>
      </c>
      <c r="J304" s="24" t="str">
        <f>IF('Simpl. all tex-DT PLYWOOD'!T307=0,"",'Simpl. all tex-DT PLYWOOD'!T307)</f>
        <v/>
      </c>
      <c r="K304" s="24" t="str">
        <f>IF('Simpl. all tex-DT PLYWOOD'!U307=0,"",'Simpl. all tex-DT PLYWOOD'!U307)</f>
        <v/>
      </c>
      <c r="L304" s="24" t="str">
        <f>IF('Simpl. all tex-DT PLYWOOD'!V307=0,"",'Simpl. all tex-DT PLYWOOD'!V307)</f>
        <v/>
      </c>
      <c r="M304" s="24" t="str">
        <f>IF('Simpl. all tex-DT PLYWOOD'!W307=0,"",'Simpl. all tex-DT PLYWOOD'!W307)</f>
        <v/>
      </c>
      <c r="N304" s="24" t="str">
        <f>IF('Simpl. all tex-DT PLYWOOD'!X307=0,"",'Simpl. all tex-DT PLYWOOD'!X307)</f>
        <v/>
      </c>
      <c r="O304" s="24" t="str">
        <f>IF('Simpl. all tex-DT PLYWOOD'!Y307=0,"",'Simpl. all tex-DT PLYWOOD'!Y307)</f>
        <v/>
      </c>
      <c r="P304" s="24" t="str">
        <f>IF('Simpl. all tex-DT PLYWOOD'!Z307=0,"",'Simpl. all tex-DT PLYWOOD'!Z307)</f>
        <v/>
      </c>
      <c r="Q304" s="352">
        <f t="shared" si="4"/>
        <v>0</v>
      </c>
      <c r="R304" s="16">
        <f>Q304*'Simpl. all tex-DT PLYWOOD'!I307</f>
        <v>0</v>
      </c>
      <c r="S304" s="16">
        <f>Q304*'Simpl. all tex-DT PLYWOOD'!AX307</f>
        <v>0</v>
      </c>
    </row>
    <row r="305" spans="1:19" ht="23.25" customHeight="1">
      <c r="A305" s="23" t="str">
        <f>'Simpl. all tex-DT PLYWOOD'!D308</f>
        <v>SIMPL-13A-T</v>
      </c>
      <c r="B305" s="482" t="s">
        <v>6197</v>
      </c>
      <c r="C305" s="24" t="str">
        <f>IF('Simpl. all tex-DT PLYWOOD'!M308=0,"",'Simpl. all tex-DT PLYWOOD'!M308)</f>
        <v/>
      </c>
      <c r="D305" s="24" t="str">
        <f>IF('Simpl. all tex-DT PLYWOOD'!N308=0,"",'Simpl. all tex-DT PLYWOOD'!N308)</f>
        <v/>
      </c>
      <c r="E305" s="24" t="str">
        <f>IF('Simpl. all tex-DT PLYWOOD'!O308=0,"",'Simpl. all tex-DT PLYWOOD'!O308)</f>
        <v/>
      </c>
      <c r="F305" s="24" t="str">
        <f>IF('Simpl. all tex-DT PLYWOOD'!P308=0,"",'Simpl. all tex-DT PLYWOOD'!P308)</f>
        <v/>
      </c>
      <c r="G305" s="24" t="str">
        <f>IF('Simpl. all tex-DT PLYWOOD'!Q308=0,"",'Simpl. all tex-DT PLYWOOD'!Q308)</f>
        <v/>
      </c>
      <c r="H305" s="24" t="str">
        <f>IF('Simpl. all tex-DT PLYWOOD'!R308=0,"",'Simpl. all tex-DT PLYWOOD'!R308)</f>
        <v/>
      </c>
      <c r="I305" s="24" t="str">
        <f>IF('Simpl. all tex-DT PLYWOOD'!S308=0,"",'Simpl. all tex-DT PLYWOOD'!S308)</f>
        <v/>
      </c>
      <c r="J305" s="24" t="str">
        <f>IF('Simpl. all tex-DT PLYWOOD'!T308=0,"",'Simpl. all tex-DT PLYWOOD'!T308)</f>
        <v/>
      </c>
      <c r="K305" s="24" t="str">
        <f>IF('Simpl. all tex-DT PLYWOOD'!U308=0,"",'Simpl. all tex-DT PLYWOOD'!U308)</f>
        <v/>
      </c>
      <c r="L305" s="24" t="str">
        <f>IF('Simpl. all tex-DT PLYWOOD'!V308=0,"",'Simpl. all tex-DT PLYWOOD'!V308)</f>
        <v/>
      </c>
      <c r="M305" s="24" t="str">
        <f>IF('Simpl. all tex-DT PLYWOOD'!W308=0,"",'Simpl. all tex-DT PLYWOOD'!W308)</f>
        <v/>
      </c>
      <c r="N305" s="24" t="str">
        <f>IF('Simpl. all tex-DT PLYWOOD'!X308=0,"",'Simpl. all tex-DT PLYWOOD'!X308)</f>
        <v/>
      </c>
      <c r="O305" s="24" t="str">
        <f>IF('Simpl. all tex-DT PLYWOOD'!Y308=0,"",'Simpl. all tex-DT PLYWOOD'!Y308)</f>
        <v/>
      </c>
      <c r="P305" s="24" t="str">
        <f>IF('Simpl. all tex-DT PLYWOOD'!Z308=0,"",'Simpl. all tex-DT PLYWOOD'!Z308)</f>
        <v/>
      </c>
      <c r="Q305" s="352">
        <f t="shared" si="4"/>
        <v>0</v>
      </c>
      <c r="R305" s="16">
        <f>Q305*'Simpl. all tex-DT PLYWOOD'!I308</f>
        <v>0</v>
      </c>
      <c r="S305" s="16">
        <f>Q305*'Simpl. all tex-DT PLYWOOD'!AX308</f>
        <v>0</v>
      </c>
    </row>
    <row r="306" spans="1:19" ht="23.25" customHeight="1">
      <c r="A306" s="23" t="str">
        <f>'Simpl. all tex-DT PLYWOOD'!D309</f>
        <v>SIMPL-13B</v>
      </c>
      <c r="B306" s="482" t="s">
        <v>6196</v>
      </c>
      <c r="C306" s="24" t="str">
        <f>IF('Simpl. all tex-DT PLYWOOD'!M309=0,"",'Simpl. all tex-DT PLYWOOD'!M309)</f>
        <v/>
      </c>
      <c r="D306" s="24" t="str">
        <f>IF('Simpl. all tex-DT PLYWOOD'!N309=0,"",'Simpl. all tex-DT PLYWOOD'!N309)</f>
        <v/>
      </c>
      <c r="E306" s="24" t="str">
        <f>IF('Simpl. all tex-DT PLYWOOD'!O309=0,"",'Simpl. all tex-DT PLYWOOD'!O309)</f>
        <v/>
      </c>
      <c r="F306" s="24" t="str">
        <f>IF('Simpl. all tex-DT PLYWOOD'!P309=0,"",'Simpl. all tex-DT PLYWOOD'!P309)</f>
        <v/>
      </c>
      <c r="G306" s="24" t="str">
        <f>IF('Simpl. all tex-DT PLYWOOD'!Q309=0,"",'Simpl. all tex-DT PLYWOOD'!Q309)</f>
        <v/>
      </c>
      <c r="H306" s="24" t="str">
        <f>IF('Simpl. all tex-DT PLYWOOD'!R309=0,"",'Simpl. all tex-DT PLYWOOD'!R309)</f>
        <v/>
      </c>
      <c r="I306" s="24" t="str">
        <f>IF('Simpl. all tex-DT PLYWOOD'!S309=0,"",'Simpl. all tex-DT PLYWOOD'!S309)</f>
        <v/>
      </c>
      <c r="J306" s="24" t="str">
        <f>IF('Simpl. all tex-DT PLYWOOD'!T309=0,"",'Simpl. all tex-DT PLYWOOD'!T309)</f>
        <v/>
      </c>
      <c r="K306" s="24" t="str">
        <f>IF('Simpl. all tex-DT PLYWOOD'!U309=0,"",'Simpl. all tex-DT PLYWOOD'!U309)</f>
        <v/>
      </c>
      <c r="L306" s="24" t="str">
        <f>IF('Simpl. all tex-DT PLYWOOD'!V309=0,"",'Simpl. all tex-DT PLYWOOD'!V309)</f>
        <v/>
      </c>
      <c r="M306" s="24" t="str">
        <f>IF('Simpl. all tex-DT PLYWOOD'!W309=0,"",'Simpl. all tex-DT PLYWOOD'!W309)</f>
        <v/>
      </c>
      <c r="N306" s="24" t="str">
        <f>IF('Simpl. all tex-DT PLYWOOD'!X309=0,"",'Simpl. all tex-DT PLYWOOD'!X309)</f>
        <v/>
      </c>
      <c r="O306" s="24" t="str">
        <f>IF('Simpl. all tex-DT PLYWOOD'!Y309=0,"",'Simpl. all tex-DT PLYWOOD'!Y309)</f>
        <v/>
      </c>
      <c r="P306" s="24" t="str">
        <f>IF('Simpl. all tex-DT PLYWOOD'!Z309=0,"",'Simpl. all tex-DT PLYWOOD'!Z309)</f>
        <v/>
      </c>
      <c r="Q306" s="352">
        <f t="shared" si="4"/>
        <v>0</v>
      </c>
      <c r="R306" s="16">
        <f>Q306*'Simpl. all tex-DT PLYWOOD'!I309</f>
        <v>0</v>
      </c>
      <c r="S306" s="16">
        <f>Q306*'Simpl. all tex-DT PLYWOOD'!AX309</f>
        <v>0</v>
      </c>
    </row>
    <row r="307" spans="1:19" ht="23.25" customHeight="1">
      <c r="A307" s="23" t="str">
        <f>'Simpl. all tex-DT PLYWOOD'!D310</f>
        <v>SIMPL-13B-T</v>
      </c>
      <c r="B307" s="482" t="s">
        <v>6197</v>
      </c>
      <c r="C307" s="24" t="str">
        <f>IF('Simpl. all tex-DT PLYWOOD'!M310=0,"",'Simpl. all tex-DT PLYWOOD'!M310)</f>
        <v/>
      </c>
      <c r="D307" s="24" t="str">
        <f>IF('Simpl. all tex-DT PLYWOOD'!N310=0,"",'Simpl. all tex-DT PLYWOOD'!N310)</f>
        <v/>
      </c>
      <c r="E307" s="24" t="str">
        <f>IF('Simpl. all tex-DT PLYWOOD'!O310=0,"",'Simpl. all tex-DT PLYWOOD'!O310)</f>
        <v/>
      </c>
      <c r="F307" s="24" t="str">
        <f>IF('Simpl. all tex-DT PLYWOOD'!P310=0,"",'Simpl. all tex-DT PLYWOOD'!P310)</f>
        <v/>
      </c>
      <c r="G307" s="24" t="str">
        <f>IF('Simpl. all tex-DT PLYWOOD'!Q310=0,"",'Simpl. all tex-DT PLYWOOD'!Q310)</f>
        <v/>
      </c>
      <c r="H307" s="24" t="str">
        <f>IF('Simpl. all tex-DT PLYWOOD'!R310=0,"",'Simpl. all tex-DT PLYWOOD'!R310)</f>
        <v/>
      </c>
      <c r="I307" s="24" t="str">
        <f>IF('Simpl. all tex-DT PLYWOOD'!S310=0,"",'Simpl. all tex-DT PLYWOOD'!S310)</f>
        <v/>
      </c>
      <c r="J307" s="24" t="str">
        <f>IF('Simpl. all tex-DT PLYWOOD'!T310=0,"",'Simpl. all tex-DT PLYWOOD'!T310)</f>
        <v/>
      </c>
      <c r="K307" s="24" t="str">
        <f>IF('Simpl. all tex-DT PLYWOOD'!U310=0,"",'Simpl. all tex-DT PLYWOOD'!U310)</f>
        <v/>
      </c>
      <c r="L307" s="24" t="str">
        <f>IF('Simpl. all tex-DT PLYWOOD'!V310=0,"",'Simpl. all tex-DT PLYWOOD'!V310)</f>
        <v/>
      </c>
      <c r="M307" s="24" t="str">
        <f>IF('Simpl. all tex-DT PLYWOOD'!W310=0,"",'Simpl. all tex-DT PLYWOOD'!W310)</f>
        <v/>
      </c>
      <c r="N307" s="24" t="str">
        <f>IF('Simpl. all tex-DT PLYWOOD'!X310=0,"",'Simpl. all tex-DT PLYWOOD'!X310)</f>
        <v/>
      </c>
      <c r="O307" s="24" t="str">
        <f>IF('Simpl. all tex-DT PLYWOOD'!Y310=0,"",'Simpl. all tex-DT PLYWOOD'!Y310)</f>
        <v/>
      </c>
      <c r="P307" s="24" t="str">
        <f>IF('Simpl. all tex-DT PLYWOOD'!Z310=0,"",'Simpl. all tex-DT PLYWOOD'!Z310)</f>
        <v/>
      </c>
      <c r="Q307" s="352">
        <f t="shared" si="4"/>
        <v>0</v>
      </c>
      <c r="R307" s="16">
        <f>Q307*'Simpl. all tex-DT PLYWOOD'!I310</f>
        <v>0</v>
      </c>
      <c r="S307" s="16">
        <f>Q307*'Simpl. all tex-DT PLYWOOD'!AX310</f>
        <v>0</v>
      </c>
    </row>
    <row r="308" spans="1:19" ht="23.25" customHeight="1">
      <c r="A308" s="23" t="str">
        <f>'Simpl. all tex-DT PLYWOOD'!D311</f>
        <v>SIMPL-13C</v>
      </c>
      <c r="B308" s="482" t="s">
        <v>6196</v>
      </c>
      <c r="C308" s="24" t="str">
        <f>IF('Simpl. all tex-DT PLYWOOD'!M311=0,"",'Simpl. all tex-DT PLYWOOD'!M311)</f>
        <v/>
      </c>
      <c r="D308" s="24" t="str">
        <f>IF('Simpl. all tex-DT PLYWOOD'!N311=0,"",'Simpl. all tex-DT PLYWOOD'!N311)</f>
        <v/>
      </c>
      <c r="E308" s="24" t="str">
        <f>IF('Simpl. all tex-DT PLYWOOD'!O311=0,"",'Simpl. all tex-DT PLYWOOD'!O311)</f>
        <v/>
      </c>
      <c r="F308" s="24" t="str">
        <f>IF('Simpl. all tex-DT PLYWOOD'!P311=0,"",'Simpl. all tex-DT PLYWOOD'!P311)</f>
        <v/>
      </c>
      <c r="G308" s="24" t="str">
        <f>IF('Simpl. all tex-DT PLYWOOD'!Q311=0,"",'Simpl. all tex-DT PLYWOOD'!Q311)</f>
        <v/>
      </c>
      <c r="H308" s="24" t="str">
        <f>IF('Simpl. all tex-DT PLYWOOD'!R311=0,"",'Simpl. all tex-DT PLYWOOD'!R311)</f>
        <v/>
      </c>
      <c r="I308" s="24" t="str">
        <f>IF('Simpl. all tex-DT PLYWOOD'!S311=0,"",'Simpl. all tex-DT PLYWOOD'!S311)</f>
        <v/>
      </c>
      <c r="J308" s="24" t="str">
        <f>IF('Simpl. all tex-DT PLYWOOD'!T311=0,"",'Simpl. all tex-DT PLYWOOD'!T311)</f>
        <v/>
      </c>
      <c r="K308" s="24" t="str">
        <f>IF('Simpl. all tex-DT PLYWOOD'!U311=0,"",'Simpl. all tex-DT PLYWOOD'!U311)</f>
        <v/>
      </c>
      <c r="L308" s="24" t="str">
        <f>IF('Simpl. all tex-DT PLYWOOD'!V311=0,"",'Simpl. all tex-DT PLYWOOD'!V311)</f>
        <v/>
      </c>
      <c r="M308" s="24" t="str">
        <f>IF('Simpl. all tex-DT PLYWOOD'!W311=0,"",'Simpl. all tex-DT PLYWOOD'!W311)</f>
        <v/>
      </c>
      <c r="N308" s="24" t="str">
        <f>IF('Simpl. all tex-DT PLYWOOD'!X311=0,"",'Simpl. all tex-DT PLYWOOD'!X311)</f>
        <v/>
      </c>
      <c r="O308" s="24" t="str">
        <f>IF('Simpl. all tex-DT PLYWOOD'!Y311=0,"",'Simpl. all tex-DT PLYWOOD'!Y311)</f>
        <v/>
      </c>
      <c r="P308" s="24" t="str">
        <f>IF('Simpl. all tex-DT PLYWOOD'!Z311=0,"",'Simpl. all tex-DT PLYWOOD'!Z311)</f>
        <v/>
      </c>
      <c r="Q308" s="352">
        <f t="shared" si="4"/>
        <v>0</v>
      </c>
      <c r="R308" s="16">
        <f>Q308*'Simpl. all tex-DT PLYWOOD'!I311</f>
        <v>0</v>
      </c>
      <c r="S308" s="16">
        <f>Q308*'Simpl. all tex-DT PLYWOOD'!AX311</f>
        <v>0</v>
      </c>
    </row>
    <row r="309" spans="1:19" ht="23.25" customHeight="1">
      <c r="A309" s="23" t="str">
        <f>'Simpl. all tex-DT PLYWOOD'!D312</f>
        <v>SIMPL-13C-T</v>
      </c>
      <c r="B309" s="482" t="s">
        <v>6197</v>
      </c>
      <c r="C309" s="24" t="str">
        <f>IF('Simpl. all tex-DT PLYWOOD'!M312=0,"",'Simpl. all tex-DT PLYWOOD'!M312)</f>
        <v/>
      </c>
      <c r="D309" s="24" t="str">
        <f>IF('Simpl. all tex-DT PLYWOOD'!N312=0,"",'Simpl. all tex-DT PLYWOOD'!N312)</f>
        <v/>
      </c>
      <c r="E309" s="24" t="str">
        <f>IF('Simpl. all tex-DT PLYWOOD'!O312=0,"",'Simpl. all tex-DT PLYWOOD'!O312)</f>
        <v/>
      </c>
      <c r="F309" s="24" t="str">
        <f>IF('Simpl. all tex-DT PLYWOOD'!P312=0,"",'Simpl. all tex-DT PLYWOOD'!P312)</f>
        <v/>
      </c>
      <c r="G309" s="24" t="str">
        <f>IF('Simpl. all tex-DT PLYWOOD'!Q312=0,"",'Simpl. all tex-DT PLYWOOD'!Q312)</f>
        <v/>
      </c>
      <c r="H309" s="24" t="str">
        <f>IF('Simpl. all tex-DT PLYWOOD'!R312=0,"",'Simpl. all tex-DT PLYWOOD'!R312)</f>
        <v/>
      </c>
      <c r="I309" s="24" t="str">
        <f>IF('Simpl. all tex-DT PLYWOOD'!S312=0,"",'Simpl. all tex-DT PLYWOOD'!S312)</f>
        <v/>
      </c>
      <c r="J309" s="24" t="str">
        <f>IF('Simpl. all tex-DT PLYWOOD'!T312=0,"",'Simpl. all tex-DT PLYWOOD'!T312)</f>
        <v/>
      </c>
      <c r="K309" s="24" t="str">
        <f>IF('Simpl. all tex-DT PLYWOOD'!U312=0,"",'Simpl. all tex-DT PLYWOOD'!U312)</f>
        <v/>
      </c>
      <c r="L309" s="24" t="str">
        <f>IF('Simpl. all tex-DT PLYWOOD'!V312=0,"",'Simpl. all tex-DT PLYWOOD'!V312)</f>
        <v/>
      </c>
      <c r="M309" s="24" t="str">
        <f>IF('Simpl. all tex-DT PLYWOOD'!W312=0,"",'Simpl. all tex-DT PLYWOOD'!W312)</f>
        <v/>
      </c>
      <c r="N309" s="24" t="str">
        <f>IF('Simpl. all tex-DT PLYWOOD'!X312=0,"",'Simpl. all tex-DT PLYWOOD'!X312)</f>
        <v/>
      </c>
      <c r="O309" s="24" t="str">
        <f>IF('Simpl. all tex-DT PLYWOOD'!Y312=0,"",'Simpl. all tex-DT PLYWOOD'!Y312)</f>
        <v/>
      </c>
      <c r="P309" s="24" t="str">
        <f>IF('Simpl. all tex-DT PLYWOOD'!Z312=0,"",'Simpl. all tex-DT PLYWOOD'!Z312)</f>
        <v/>
      </c>
      <c r="Q309" s="352">
        <f t="shared" si="4"/>
        <v>0</v>
      </c>
      <c r="R309" s="16">
        <f>Q309*'Simpl. all tex-DT PLYWOOD'!I312</f>
        <v>0</v>
      </c>
      <c r="S309" s="16">
        <f>Q309*'Simpl. all tex-DT PLYWOOD'!AX312</f>
        <v>0</v>
      </c>
    </row>
    <row r="310" spans="1:19" ht="23.25" customHeight="1">
      <c r="A310" s="23" t="str">
        <f>'Simpl. all tex-DT PLYWOOD'!D313</f>
        <v>SIMPL-13D</v>
      </c>
      <c r="B310" s="482" t="s">
        <v>6196</v>
      </c>
      <c r="C310" s="24" t="str">
        <f>IF('Simpl. all tex-DT PLYWOOD'!M313=0,"",'Simpl. all tex-DT PLYWOOD'!M313)</f>
        <v/>
      </c>
      <c r="D310" s="24" t="str">
        <f>IF('Simpl. all tex-DT PLYWOOD'!N313=0,"",'Simpl. all tex-DT PLYWOOD'!N313)</f>
        <v/>
      </c>
      <c r="E310" s="24" t="str">
        <f>IF('Simpl. all tex-DT PLYWOOD'!O313=0,"",'Simpl. all tex-DT PLYWOOD'!O313)</f>
        <v/>
      </c>
      <c r="F310" s="24" t="str">
        <f>IF('Simpl. all tex-DT PLYWOOD'!P313=0,"",'Simpl. all tex-DT PLYWOOD'!P313)</f>
        <v/>
      </c>
      <c r="G310" s="24" t="str">
        <f>IF('Simpl. all tex-DT PLYWOOD'!Q313=0,"",'Simpl. all tex-DT PLYWOOD'!Q313)</f>
        <v/>
      </c>
      <c r="H310" s="24" t="str">
        <f>IF('Simpl. all tex-DT PLYWOOD'!R313=0,"",'Simpl. all tex-DT PLYWOOD'!R313)</f>
        <v/>
      </c>
      <c r="I310" s="24" t="str">
        <f>IF('Simpl. all tex-DT PLYWOOD'!S313=0,"",'Simpl. all tex-DT PLYWOOD'!S313)</f>
        <v/>
      </c>
      <c r="J310" s="24" t="str">
        <f>IF('Simpl. all tex-DT PLYWOOD'!T313=0,"",'Simpl. all tex-DT PLYWOOD'!T313)</f>
        <v/>
      </c>
      <c r="K310" s="24" t="str">
        <f>IF('Simpl. all tex-DT PLYWOOD'!U313=0,"",'Simpl. all tex-DT PLYWOOD'!U313)</f>
        <v/>
      </c>
      <c r="L310" s="24" t="str">
        <f>IF('Simpl. all tex-DT PLYWOOD'!V313=0,"",'Simpl. all tex-DT PLYWOOD'!V313)</f>
        <v/>
      </c>
      <c r="M310" s="24" t="str">
        <f>IF('Simpl. all tex-DT PLYWOOD'!W313=0,"",'Simpl. all tex-DT PLYWOOD'!W313)</f>
        <v/>
      </c>
      <c r="N310" s="24" t="str">
        <f>IF('Simpl. all tex-DT PLYWOOD'!X313=0,"",'Simpl. all tex-DT PLYWOOD'!X313)</f>
        <v/>
      </c>
      <c r="O310" s="24" t="str">
        <f>IF('Simpl. all tex-DT PLYWOOD'!Y313=0,"",'Simpl. all tex-DT PLYWOOD'!Y313)</f>
        <v/>
      </c>
      <c r="P310" s="24" t="str">
        <f>IF('Simpl. all tex-DT PLYWOOD'!Z313=0,"",'Simpl. all tex-DT PLYWOOD'!Z313)</f>
        <v/>
      </c>
      <c r="Q310" s="352">
        <f t="shared" si="4"/>
        <v>0</v>
      </c>
      <c r="R310" s="16">
        <f>Q310*'Simpl. all tex-DT PLYWOOD'!I313</f>
        <v>0</v>
      </c>
      <c r="S310" s="16">
        <f>Q310*'Simpl. all tex-DT PLYWOOD'!AX313</f>
        <v>0</v>
      </c>
    </row>
    <row r="311" spans="1:19" ht="23.25" customHeight="1">
      <c r="A311" s="23" t="str">
        <f>'Simpl. all tex-DT PLYWOOD'!D314</f>
        <v>SIMPL-13D-T</v>
      </c>
      <c r="B311" s="482" t="s">
        <v>6197</v>
      </c>
      <c r="C311" s="24" t="str">
        <f>IF('Simpl. all tex-DT PLYWOOD'!M314=0,"",'Simpl. all tex-DT PLYWOOD'!M314)</f>
        <v/>
      </c>
      <c r="D311" s="24" t="str">
        <f>IF('Simpl. all tex-DT PLYWOOD'!N314=0,"",'Simpl. all tex-DT PLYWOOD'!N314)</f>
        <v/>
      </c>
      <c r="E311" s="24" t="str">
        <f>IF('Simpl. all tex-DT PLYWOOD'!O314=0,"",'Simpl. all tex-DT PLYWOOD'!O314)</f>
        <v/>
      </c>
      <c r="F311" s="24" t="str">
        <f>IF('Simpl. all tex-DT PLYWOOD'!P314=0,"",'Simpl. all tex-DT PLYWOOD'!P314)</f>
        <v/>
      </c>
      <c r="G311" s="24" t="str">
        <f>IF('Simpl. all tex-DT PLYWOOD'!Q314=0,"",'Simpl. all tex-DT PLYWOOD'!Q314)</f>
        <v/>
      </c>
      <c r="H311" s="24" t="str">
        <f>IF('Simpl. all tex-DT PLYWOOD'!R314=0,"",'Simpl. all tex-DT PLYWOOD'!R314)</f>
        <v/>
      </c>
      <c r="I311" s="24" t="str">
        <f>IF('Simpl. all tex-DT PLYWOOD'!S314=0,"",'Simpl. all tex-DT PLYWOOD'!S314)</f>
        <v/>
      </c>
      <c r="J311" s="24" t="str">
        <f>IF('Simpl. all tex-DT PLYWOOD'!T314=0,"",'Simpl. all tex-DT PLYWOOD'!T314)</f>
        <v/>
      </c>
      <c r="K311" s="24" t="str">
        <f>IF('Simpl. all tex-DT PLYWOOD'!U314=0,"",'Simpl. all tex-DT PLYWOOD'!U314)</f>
        <v/>
      </c>
      <c r="L311" s="24" t="str">
        <f>IF('Simpl. all tex-DT PLYWOOD'!V314=0,"",'Simpl. all tex-DT PLYWOOD'!V314)</f>
        <v/>
      </c>
      <c r="M311" s="24" t="str">
        <f>IF('Simpl. all tex-DT PLYWOOD'!W314=0,"",'Simpl. all tex-DT PLYWOOD'!W314)</f>
        <v/>
      </c>
      <c r="N311" s="24" t="str">
        <f>IF('Simpl. all tex-DT PLYWOOD'!X314=0,"",'Simpl. all tex-DT PLYWOOD'!X314)</f>
        <v/>
      </c>
      <c r="O311" s="24" t="str">
        <f>IF('Simpl. all tex-DT PLYWOOD'!Y314=0,"",'Simpl. all tex-DT PLYWOOD'!Y314)</f>
        <v/>
      </c>
      <c r="P311" s="24" t="str">
        <f>IF('Simpl. all tex-DT PLYWOOD'!Z314=0,"",'Simpl. all tex-DT PLYWOOD'!Z314)</f>
        <v/>
      </c>
      <c r="Q311" s="352">
        <f t="shared" si="4"/>
        <v>0</v>
      </c>
      <c r="R311" s="16">
        <f>Q311*'Simpl. all tex-DT PLYWOOD'!I314</f>
        <v>0</v>
      </c>
      <c r="S311" s="16">
        <f>Q311*'Simpl. all tex-DT PLYWOOD'!AX314</f>
        <v>0</v>
      </c>
    </row>
    <row r="312" spans="1:19" ht="23.25" customHeight="1">
      <c r="A312" s="23" t="str">
        <f>'Simpl. all tex-DT PLYWOOD'!D315</f>
        <v>SIMPL-13E</v>
      </c>
      <c r="B312" s="482" t="s">
        <v>6196</v>
      </c>
      <c r="C312" s="24" t="str">
        <f>IF('Simpl. all tex-DT PLYWOOD'!M315=0,"",'Simpl. all tex-DT PLYWOOD'!M315)</f>
        <v/>
      </c>
      <c r="D312" s="24" t="str">
        <f>IF('Simpl. all tex-DT PLYWOOD'!N315=0,"",'Simpl. all tex-DT PLYWOOD'!N315)</f>
        <v/>
      </c>
      <c r="E312" s="24" t="str">
        <f>IF('Simpl. all tex-DT PLYWOOD'!O315=0,"",'Simpl. all tex-DT PLYWOOD'!O315)</f>
        <v/>
      </c>
      <c r="F312" s="24" t="str">
        <f>IF('Simpl. all tex-DT PLYWOOD'!P315=0,"",'Simpl. all tex-DT PLYWOOD'!P315)</f>
        <v/>
      </c>
      <c r="G312" s="24" t="str">
        <f>IF('Simpl. all tex-DT PLYWOOD'!Q315=0,"",'Simpl. all tex-DT PLYWOOD'!Q315)</f>
        <v/>
      </c>
      <c r="H312" s="24" t="str">
        <f>IF('Simpl. all tex-DT PLYWOOD'!R315=0,"",'Simpl. all tex-DT PLYWOOD'!R315)</f>
        <v/>
      </c>
      <c r="I312" s="24" t="str">
        <f>IF('Simpl. all tex-DT PLYWOOD'!S315=0,"",'Simpl. all tex-DT PLYWOOD'!S315)</f>
        <v/>
      </c>
      <c r="J312" s="24" t="str">
        <f>IF('Simpl. all tex-DT PLYWOOD'!T315=0,"",'Simpl. all tex-DT PLYWOOD'!T315)</f>
        <v/>
      </c>
      <c r="K312" s="24" t="str">
        <f>IF('Simpl. all tex-DT PLYWOOD'!U315=0,"",'Simpl. all tex-DT PLYWOOD'!U315)</f>
        <v/>
      </c>
      <c r="L312" s="24" t="str">
        <f>IF('Simpl. all tex-DT PLYWOOD'!V315=0,"",'Simpl. all tex-DT PLYWOOD'!V315)</f>
        <v/>
      </c>
      <c r="M312" s="24" t="str">
        <f>IF('Simpl. all tex-DT PLYWOOD'!W315=0,"",'Simpl. all tex-DT PLYWOOD'!W315)</f>
        <v/>
      </c>
      <c r="N312" s="24" t="str">
        <f>IF('Simpl. all tex-DT PLYWOOD'!X315=0,"",'Simpl. all tex-DT PLYWOOD'!X315)</f>
        <v/>
      </c>
      <c r="O312" s="24" t="str">
        <f>IF('Simpl. all tex-DT PLYWOOD'!Y315=0,"",'Simpl. all tex-DT PLYWOOD'!Y315)</f>
        <v/>
      </c>
      <c r="P312" s="24" t="str">
        <f>IF('Simpl. all tex-DT PLYWOOD'!Z315=0,"",'Simpl. all tex-DT PLYWOOD'!Z315)</f>
        <v/>
      </c>
      <c r="Q312" s="352">
        <f t="shared" si="4"/>
        <v>0</v>
      </c>
      <c r="R312" s="16">
        <f>Q312*'Simpl. all tex-DT PLYWOOD'!I315</f>
        <v>0</v>
      </c>
      <c r="S312" s="16">
        <f>Q312*'Simpl. all tex-DT PLYWOOD'!AX315</f>
        <v>0</v>
      </c>
    </row>
    <row r="313" spans="1:19" ht="23.25" customHeight="1">
      <c r="A313" s="23" t="str">
        <f>'Simpl. all tex-DT PLYWOOD'!D316</f>
        <v>SIMPL-13E-T</v>
      </c>
      <c r="B313" s="482" t="s">
        <v>6197</v>
      </c>
      <c r="C313" s="24" t="str">
        <f>IF('Simpl. all tex-DT PLYWOOD'!M316=0,"",'Simpl. all tex-DT PLYWOOD'!M316)</f>
        <v/>
      </c>
      <c r="D313" s="24" t="str">
        <f>IF('Simpl. all tex-DT PLYWOOD'!N316=0,"",'Simpl. all tex-DT PLYWOOD'!N316)</f>
        <v/>
      </c>
      <c r="E313" s="24" t="str">
        <f>IF('Simpl. all tex-DT PLYWOOD'!O316=0,"",'Simpl. all tex-DT PLYWOOD'!O316)</f>
        <v/>
      </c>
      <c r="F313" s="24" t="str">
        <f>IF('Simpl. all tex-DT PLYWOOD'!P316=0,"",'Simpl. all tex-DT PLYWOOD'!P316)</f>
        <v/>
      </c>
      <c r="G313" s="24" t="str">
        <f>IF('Simpl. all tex-DT PLYWOOD'!Q316=0,"",'Simpl. all tex-DT PLYWOOD'!Q316)</f>
        <v/>
      </c>
      <c r="H313" s="24" t="str">
        <f>IF('Simpl. all tex-DT PLYWOOD'!R316=0,"",'Simpl. all tex-DT PLYWOOD'!R316)</f>
        <v/>
      </c>
      <c r="I313" s="24" t="str">
        <f>IF('Simpl. all tex-DT PLYWOOD'!S316=0,"",'Simpl. all tex-DT PLYWOOD'!S316)</f>
        <v/>
      </c>
      <c r="J313" s="24" t="str">
        <f>IF('Simpl. all tex-DT PLYWOOD'!T316=0,"",'Simpl. all tex-DT PLYWOOD'!T316)</f>
        <v/>
      </c>
      <c r="K313" s="24" t="str">
        <f>IF('Simpl. all tex-DT PLYWOOD'!U316=0,"",'Simpl. all tex-DT PLYWOOD'!U316)</f>
        <v/>
      </c>
      <c r="L313" s="24" t="str">
        <f>IF('Simpl. all tex-DT PLYWOOD'!V316=0,"",'Simpl. all tex-DT PLYWOOD'!V316)</f>
        <v/>
      </c>
      <c r="M313" s="24" t="str">
        <f>IF('Simpl. all tex-DT PLYWOOD'!W316=0,"",'Simpl. all tex-DT PLYWOOD'!W316)</f>
        <v/>
      </c>
      <c r="N313" s="24" t="str">
        <f>IF('Simpl. all tex-DT PLYWOOD'!X316=0,"",'Simpl. all tex-DT PLYWOOD'!X316)</f>
        <v/>
      </c>
      <c r="O313" s="24" t="str">
        <f>IF('Simpl. all tex-DT PLYWOOD'!Y316=0,"",'Simpl. all tex-DT PLYWOOD'!Y316)</f>
        <v/>
      </c>
      <c r="P313" s="24" t="str">
        <f>IF('Simpl. all tex-DT PLYWOOD'!Z316=0,"",'Simpl. all tex-DT PLYWOOD'!Z316)</f>
        <v/>
      </c>
      <c r="Q313" s="352">
        <f t="shared" si="4"/>
        <v>0</v>
      </c>
      <c r="R313" s="16">
        <f>Q313*'Simpl. all tex-DT PLYWOOD'!I316</f>
        <v>0</v>
      </c>
      <c r="S313" s="16">
        <f>Q313*'Simpl. all tex-DT PLYWOOD'!AX316</f>
        <v>0</v>
      </c>
    </row>
    <row r="314" spans="1:19" ht="23.25" customHeight="1">
      <c r="A314" s="23" t="str">
        <f>'Simpl. all tex-DT PLYWOOD'!D317</f>
        <v>SIMPL-13F</v>
      </c>
      <c r="B314" s="482" t="s">
        <v>6196</v>
      </c>
      <c r="C314" s="24" t="str">
        <f>IF('Simpl. all tex-DT PLYWOOD'!M317=0,"",'Simpl. all tex-DT PLYWOOD'!M317)</f>
        <v/>
      </c>
      <c r="D314" s="24" t="str">
        <f>IF('Simpl. all tex-DT PLYWOOD'!N317=0,"",'Simpl. all tex-DT PLYWOOD'!N317)</f>
        <v/>
      </c>
      <c r="E314" s="24" t="str">
        <f>IF('Simpl. all tex-DT PLYWOOD'!O317=0,"",'Simpl. all tex-DT PLYWOOD'!O317)</f>
        <v/>
      </c>
      <c r="F314" s="24" t="str">
        <f>IF('Simpl. all tex-DT PLYWOOD'!P317=0,"",'Simpl. all tex-DT PLYWOOD'!P317)</f>
        <v/>
      </c>
      <c r="G314" s="24" t="str">
        <f>IF('Simpl. all tex-DT PLYWOOD'!Q317=0,"",'Simpl. all tex-DT PLYWOOD'!Q317)</f>
        <v/>
      </c>
      <c r="H314" s="24" t="str">
        <f>IF('Simpl. all tex-DT PLYWOOD'!R317=0,"",'Simpl. all tex-DT PLYWOOD'!R317)</f>
        <v/>
      </c>
      <c r="I314" s="24" t="str">
        <f>IF('Simpl. all tex-DT PLYWOOD'!S317=0,"",'Simpl. all tex-DT PLYWOOD'!S317)</f>
        <v/>
      </c>
      <c r="J314" s="24" t="str">
        <f>IF('Simpl. all tex-DT PLYWOOD'!T317=0,"",'Simpl. all tex-DT PLYWOOD'!T317)</f>
        <v/>
      </c>
      <c r="K314" s="24" t="str">
        <f>IF('Simpl. all tex-DT PLYWOOD'!U317=0,"",'Simpl. all tex-DT PLYWOOD'!U317)</f>
        <v/>
      </c>
      <c r="L314" s="24" t="str">
        <f>IF('Simpl. all tex-DT PLYWOOD'!V317=0,"",'Simpl. all tex-DT PLYWOOD'!V317)</f>
        <v/>
      </c>
      <c r="M314" s="24" t="str">
        <f>IF('Simpl. all tex-DT PLYWOOD'!W317=0,"",'Simpl. all tex-DT PLYWOOD'!W317)</f>
        <v/>
      </c>
      <c r="N314" s="24" t="str">
        <f>IF('Simpl. all tex-DT PLYWOOD'!X317=0,"",'Simpl. all tex-DT PLYWOOD'!X317)</f>
        <v/>
      </c>
      <c r="O314" s="24" t="str">
        <f>IF('Simpl. all tex-DT PLYWOOD'!Y317=0,"",'Simpl. all tex-DT PLYWOOD'!Y317)</f>
        <v/>
      </c>
      <c r="P314" s="24" t="str">
        <f>IF('Simpl. all tex-DT PLYWOOD'!Z317=0,"",'Simpl. all tex-DT PLYWOOD'!Z317)</f>
        <v/>
      </c>
      <c r="Q314" s="352">
        <f t="shared" si="4"/>
        <v>0</v>
      </c>
      <c r="R314" s="16">
        <f>Q314*'Simpl. all tex-DT PLYWOOD'!I317</f>
        <v>0</v>
      </c>
      <c r="S314" s="16">
        <f>Q314*'Simpl. all tex-DT PLYWOOD'!AX317</f>
        <v>0</v>
      </c>
    </row>
    <row r="315" spans="1:19" ht="23.25" customHeight="1">
      <c r="A315" s="23" t="str">
        <f>'Simpl. all tex-DT PLYWOOD'!D318</f>
        <v>SIMPL-13F-T</v>
      </c>
      <c r="B315" s="482" t="s">
        <v>6197</v>
      </c>
      <c r="C315" s="24" t="str">
        <f>IF('Simpl. all tex-DT PLYWOOD'!M318=0,"",'Simpl. all tex-DT PLYWOOD'!M318)</f>
        <v/>
      </c>
      <c r="D315" s="24" t="str">
        <f>IF('Simpl. all tex-DT PLYWOOD'!N318=0,"",'Simpl. all tex-DT PLYWOOD'!N318)</f>
        <v/>
      </c>
      <c r="E315" s="24" t="str">
        <f>IF('Simpl. all tex-DT PLYWOOD'!O318=0,"",'Simpl. all tex-DT PLYWOOD'!O318)</f>
        <v/>
      </c>
      <c r="F315" s="24" t="str">
        <f>IF('Simpl. all tex-DT PLYWOOD'!P318=0,"",'Simpl. all tex-DT PLYWOOD'!P318)</f>
        <v/>
      </c>
      <c r="G315" s="24" t="str">
        <f>IF('Simpl. all tex-DT PLYWOOD'!Q318=0,"",'Simpl. all tex-DT PLYWOOD'!Q318)</f>
        <v/>
      </c>
      <c r="H315" s="24" t="str">
        <f>IF('Simpl. all tex-DT PLYWOOD'!R318=0,"",'Simpl. all tex-DT PLYWOOD'!R318)</f>
        <v/>
      </c>
      <c r="I315" s="24" t="str">
        <f>IF('Simpl. all tex-DT PLYWOOD'!S318=0,"",'Simpl. all tex-DT PLYWOOD'!S318)</f>
        <v/>
      </c>
      <c r="J315" s="24" t="str">
        <f>IF('Simpl. all tex-DT PLYWOOD'!T318=0,"",'Simpl. all tex-DT PLYWOOD'!T318)</f>
        <v/>
      </c>
      <c r="K315" s="24" t="str">
        <f>IF('Simpl. all tex-DT PLYWOOD'!U318=0,"",'Simpl. all tex-DT PLYWOOD'!U318)</f>
        <v/>
      </c>
      <c r="L315" s="24" t="str">
        <f>IF('Simpl. all tex-DT PLYWOOD'!V318=0,"",'Simpl. all tex-DT PLYWOOD'!V318)</f>
        <v/>
      </c>
      <c r="M315" s="24" t="str">
        <f>IF('Simpl. all tex-DT PLYWOOD'!W318=0,"",'Simpl. all tex-DT PLYWOOD'!W318)</f>
        <v/>
      </c>
      <c r="N315" s="24" t="str">
        <f>IF('Simpl. all tex-DT PLYWOOD'!X318=0,"",'Simpl. all tex-DT PLYWOOD'!X318)</f>
        <v/>
      </c>
      <c r="O315" s="24" t="str">
        <f>IF('Simpl. all tex-DT PLYWOOD'!Y318=0,"",'Simpl. all tex-DT PLYWOOD'!Y318)</f>
        <v/>
      </c>
      <c r="P315" s="24" t="str">
        <f>IF('Simpl. all tex-DT PLYWOOD'!Z318=0,"",'Simpl. all tex-DT PLYWOOD'!Z318)</f>
        <v/>
      </c>
      <c r="Q315" s="352">
        <f t="shared" si="4"/>
        <v>0</v>
      </c>
      <c r="R315" s="16">
        <f>Q315*'Simpl. all tex-DT PLYWOOD'!I318</f>
        <v>0</v>
      </c>
      <c r="S315" s="16">
        <f>Q315*'Simpl. all tex-DT PLYWOOD'!AX318</f>
        <v>0</v>
      </c>
    </row>
    <row r="316" spans="1:19" ht="23.25" customHeight="1">
      <c r="A316" s="23" t="str">
        <f>'Simpl. all tex-DT PLYWOOD'!D319</f>
        <v>SIMPL-13G</v>
      </c>
      <c r="B316" s="482" t="s">
        <v>6196</v>
      </c>
      <c r="C316" s="24" t="str">
        <f>IF('Simpl. all tex-DT PLYWOOD'!M319=0,"",'Simpl. all tex-DT PLYWOOD'!M319)</f>
        <v/>
      </c>
      <c r="D316" s="24" t="str">
        <f>IF('Simpl. all tex-DT PLYWOOD'!N319=0,"",'Simpl. all tex-DT PLYWOOD'!N319)</f>
        <v/>
      </c>
      <c r="E316" s="24" t="str">
        <f>IF('Simpl. all tex-DT PLYWOOD'!O319=0,"",'Simpl. all tex-DT PLYWOOD'!O319)</f>
        <v/>
      </c>
      <c r="F316" s="24" t="str">
        <f>IF('Simpl. all tex-DT PLYWOOD'!P319=0,"",'Simpl. all tex-DT PLYWOOD'!P319)</f>
        <v/>
      </c>
      <c r="G316" s="24" t="str">
        <f>IF('Simpl. all tex-DT PLYWOOD'!Q319=0,"",'Simpl. all tex-DT PLYWOOD'!Q319)</f>
        <v/>
      </c>
      <c r="H316" s="24" t="str">
        <f>IF('Simpl. all tex-DT PLYWOOD'!R319=0,"",'Simpl. all tex-DT PLYWOOD'!R319)</f>
        <v/>
      </c>
      <c r="I316" s="24" t="str">
        <f>IF('Simpl. all tex-DT PLYWOOD'!S319=0,"",'Simpl. all tex-DT PLYWOOD'!S319)</f>
        <v/>
      </c>
      <c r="J316" s="24" t="str">
        <f>IF('Simpl. all tex-DT PLYWOOD'!T319=0,"",'Simpl. all tex-DT PLYWOOD'!T319)</f>
        <v/>
      </c>
      <c r="K316" s="24" t="str">
        <f>IF('Simpl. all tex-DT PLYWOOD'!U319=0,"",'Simpl. all tex-DT PLYWOOD'!U319)</f>
        <v/>
      </c>
      <c r="L316" s="24" t="str">
        <f>IF('Simpl. all tex-DT PLYWOOD'!V319=0,"",'Simpl. all tex-DT PLYWOOD'!V319)</f>
        <v/>
      </c>
      <c r="M316" s="24" t="str">
        <f>IF('Simpl. all tex-DT PLYWOOD'!W319=0,"",'Simpl. all tex-DT PLYWOOD'!W319)</f>
        <v/>
      </c>
      <c r="N316" s="24" t="str">
        <f>IF('Simpl. all tex-DT PLYWOOD'!X319=0,"",'Simpl. all tex-DT PLYWOOD'!X319)</f>
        <v/>
      </c>
      <c r="O316" s="24" t="str">
        <f>IF('Simpl. all tex-DT PLYWOOD'!Y319=0,"",'Simpl. all tex-DT PLYWOOD'!Y319)</f>
        <v/>
      </c>
      <c r="P316" s="24" t="str">
        <f>IF('Simpl. all tex-DT PLYWOOD'!Z319=0,"",'Simpl. all tex-DT PLYWOOD'!Z319)</f>
        <v/>
      </c>
      <c r="Q316" s="352">
        <f t="shared" si="4"/>
        <v>0</v>
      </c>
      <c r="R316" s="16">
        <f>Q316*'Simpl. all tex-DT PLYWOOD'!I319</f>
        <v>0</v>
      </c>
      <c r="S316" s="16">
        <f>Q316*'Simpl. all tex-DT PLYWOOD'!AX319</f>
        <v>0</v>
      </c>
    </row>
    <row r="317" spans="1:19" ht="23.25" customHeight="1">
      <c r="A317" s="23" t="str">
        <f>'Simpl. all tex-DT PLYWOOD'!D320</f>
        <v>SIMPL-13G-T</v>
      </c>
      <c r="B317" s="482" t="s">
        <v>6197</v>
      </c>
      <c r="C317" s="24" t="str">
        <f>IF('Simpl. all tex-DT PLYWOOD'!M320=0,"",'Simpl. all tex-DT PLYWOOD'!M320)</f>
        <v/>
      </c>
      <c r="D317" s="24" t="str">
        <f>IF('Simpl. all tex-DT PLYWOOD'!N320=0,"",'Simpl. all tex-DT PLYWOOD'!N320)</f>
        <v/>
      </c>
      <c r="E317" s="24" t="str">
        <f>IF('Simpl. all tex-DT PLYWOOD'!O320=0,"",'Simpl. all tex-DT PLYWOOD'!O320)</f>
        <v/>
      </c>
      <c r="F317" s="24" t="str">
        <f>IF('Simpl. all tex-DT PLYWOOD'!P320=0,"",'Simpl. all tex-DT PLYWOOD'!P320)</f>
        <v/>
      </c>
      <c r="G317" s="24" t="str">
        <f>IF('Simpl. all tex-DT PLYWOOD'!Q320=0,"",'Simpl. all tex-DT PLYWOOD'!Q320)</f>
        <v/>
      </c>
      <c r="H317" s="24" t="str">
        <f>IF('Simpl. all tex-DT PLYWOOD'!R320=0,"",'Simpl. all tex-DT PLYWOOD'!R320)</f>
        <v/>
      </c>
      <c r="I317" s="24" t="str">
        <f>IF('Simpl. all tex-DT PLYWOOD'!S320=0,"",'Simpl. all tex-DT PLYWOOD'!S320)</f>
        <v/>
      </c>
      <c r="J317" s="24" t="str">
        <f>IF('Simpl. all tex-DT PLYWOOD'!T320=0,"",'Simpl. all tex-DT PLYWOOD'!T320)</f>
        <v/>
      </c>
      <c r="K317" s="24" t="str">
        <f>IF('Simpl. all tex-DT PLYWOOD'!U320=0,"",'Simpl. all tex-DT PLYWOOD'!U320)</f>
        <v/>
      </c>
      <c r="L317" s="24" t="str">
        <f>IF('Simpl. all tex-DT PLYWOOD'!V320=0,"",'Simpl. all tex-DT PLYWOOD'!V320)</f>
        <v/>
      </c>
      <c r="M317" s="24" t="str">
        <f>IF('Simpl. all tex-DT PLYWOOD'!W320=0,"",'Simpl. all tex-DT PLYWOOD'!W320)</f>
        <v/>
      </c>
      <c r="N317" s="24" t="str">
        <f>IF('Simpl. all tex-DT PLYWOOD'!X320=0,"",'Simpl. all tex-DT PLYWOOD'!X320)</f>
        <v/>
      </c>
      <c r="O317" s="24" t="str">
        <f>IF('Simpl. all tex-DT PLYWOOD'!Y320=0,"",'Simpl. all tex-DT PLYWOOD'!Y320)</f>
        <v/>
      </c>
      <c r="P317" s="24" t="str">
        <f>IF('Simpl. all tex-DT PLYWOOD'!Z320=0,"",'Simpl. all tex-DT PLYWOOD'!Z320)</f>
        <v/>
      </c>
      <c r="Q317" s="352">
        <f t="shared" si="4"/>
        <v>0</v>
      </c>
      <c r="R317" s="16">
        <f>Q317*'Simpl. all tex-DT PLYWOOD'!I320</f>
        <v>0</v>
      </c>
      <c r="S317" s="16">
        <f>Q317*'Simpl. all tex-DT PLYWOOD'!AX320</f>
        <v>0</v>
      </c>
    </row>
    <row r="318" spans="1:19" ht="23.25" customHeight="1">
      <c r="A318" s="23" t="str">
        <f>'Simpl. all tex-DT PLYWOOD'!D321</f>
        <v>SIMPL-13M</v>
      </c>
      <c r="B318" s="482" t="s">
        <v>6196</v>
      </c>
      <c r="C318" s="24" t="str">
        <f>IF('Simpl. all tex-DT PLYWOOD'!M321=0,"",'Simpl. all tex-DT PLYWOOD'!M321)</f>
        <v/>
      </c>
      <c r="D318" s="24" t="str">
        <f>IF('Simpl. all tex-DT PLYWOOD'!N321=0,"",'Simpl. all tex-DT PLYWOOD'!N321)</f>
        <v/>
      </c>
      <c r="E318" s="24" t="str">
        <f>IF('Simpl. all tex-DT PLYWOOD'!O321=0,"",'Simpl. all tex-DT PLYWOOD'!O321)</f>
        <v/>
      </c>
      <c r="F318" s="24" t="str">
        <f>IF('Simpl. all tex-DT PLYWOOD'!P321=0,"",'Simpl. all tex-DT PLYWOOD'!P321)</f>
        <v/>
      </c>
      <c r="G318" s="24" t="str">
        <f>IF('Simpl. all tex-DT PLYWOOD'!Q321=0,"",'Simpl. all tex-DT PLYWOOD'!Q321)</f>
        <v/>
      </c>
      <c r="H318" s="24" t="str">
        <f>IF('Simpl. all tex-DT PLYWOOD'!R321=0,"",'Simpl. all tex-DT PLYWOOD'!R321)</f>
        <v/>
      </c>
      <c r="I318" s="24" t="str">
        <f>IF('Simpl. all tex-DT PLYWOOD'!S321=0,"",'Simpl. all tex-DT PLYWOOD'!S321)</f>
        <v/>
      </c>
      <c r="J318" s="24" t="str">
        <f>IF('Simpl. all tex-DT PLYWOOD'!T321=0,"",'Simpl. all tex-DT PLYWOOD'!T321)</f>
        <v/>
      </c>
      <c r="K318" s="24" t="str">
        <f>IF('Simpl. all tex-DT PLYWOOD'!U321=0,"",'Simpl. all tex-DT PLYWOOD'!U321)</f>
        <v/>
      </c>
      <c r="L318" s="24" t="str">
        <f>IF('Simpl. all tex-DT PLYWOOD'!V321=0,"",'Simpl. all tex-DT PLYWOOD'!V321)</f>
        <v/>
      </c>
      <c r="M318" s="24" t="str">
        <f>IF('Simpl. all tex-DT PLYWOOD'!W321=0,"",'Simpl. all tex-DT PLYWOOD'!W321)</f>
        <v/>
      </c>
      <c r="N318" s="24" t="str">
        <f>IF('Simpl. all tex-DT PLYWOOD'!X321=0,"",'Simpl. all tex-DT PLYWOOD'!X321)</f>
        <v/>
      </c>
      <c r="O318" s="24" t="str">
        <f>IF('Simpl. all tex-DT PLYWOOD'!Y321=0,"",'Simpl. all tex-DT PLYWOOD'!Y321)</f>
        <v/>
      </c>
      <c r="P318" s="24" t="str">
        <f>IF('Simpl. all tex-DT PLYWOOD'!Z321=0,"",'Simpl. all tex-DT PLYWOOD'!Z321)</f>
        <v/>
      </c>
      <c r="Q318" s="352">
        <f t="shared" si="4"/>
        <v>0</v>
      </c>
      <c r="R318" s="16">
        <f>Q318*'Simpl. all tex-DT PLYWOOD'!I321</f>
        <v>0</v>
      </c>
      <c r="S318" s="16">
        <f>Q318*'Simpl. all tex-DT PLYWOOD'!AX321</f>
        <v>0</v>
      </c>
    </row>
    <row r="319" spans="1:19" ht="23.25" customHeight="1">
      <c r="A319" s="23" t="str">
        <f>'Simpl. all tex-DT PLYWOOD'!D322</f>
        <v>SIMPL-13M-T</v>
      </c>
      <c r="B319" s="482" t="s">
        <v>6197</v>
      </c>
      <c r="C319" s="24" t="str">
        <f>IF('Simpl. all tex-DT PLYWOOD'!M322=0,"",'Simpl. all tex-DT PLYWOOD'!M322)</f>
        <v/>
      </c>
      <c r="D319" s="24" t="str">
        <f>IF('Simpl. all tex-DT PLYWOOD'!N322=0,"",'Simpl. all tex-DT PLYWOOD'!N322)</f>
        <v/>
      </c>
      <c r="E319" s="24" t="str">
        <f>IF('Simpl. all tex-DT PLYWOOD'!O322=0,"",'Simpl. all tex-DT PLYWOOD'!O322)</f>
        <v/>
      </c>
      <c r="F319" s="24" t="str">
        <f>IF('Simpl. all tex-DT PLYWOOD'!P322=0,"",'Simpl. all tex-DT PLYWOOD'!P322)</f>
        <v/>
      </c>
      <c r="G319" s="24" t="str">
        <f>IF('Simpl. all tex-DT PLYWOOD'!Q322=0,"",'Simpl. all tex-DT PLYWOOD'!Q322)</f>
        <v/>
      </c>
      <c r="H319" s="24" t="str">
        <f>IF('Simpl. all tex-DT PLYWOOD'!R322=0,"",'Simpl. all tex-DT PLYWOOD'!R322)</f>
        <v/>
      </c>
      <c r="I319" s="24" t="str">
        <f>IF('Simpl. all tex-DT PLYWOOD'!S322=0,"",'Simpl. all tex-DT PLYWOOD'!S322)</f>
        <v/>
      </c>
      <c r="J319" s="24" t="str">
        <f>IF('Simpl. all tex-DT PLYWOOD'!T322=0,"",'Simpl. all tex-DT PLYWOOD'!T322)</f>
        <v/>
      </c>
      <c r="K319" s="24" t="str">
        <f>IF('Simpl. all tex-DT PLYWOOD'!U322=0,"",'Simpl. all tex-DT PLYWOOD'!U322)</f>
        <v/>
      </c>
      <c r="L319" s="24" t="str">
        <f>IF('Simpl. all tex-DT PLYWOOD'!V322=0,"",'Simpl. all tex-DT PLYWOOD'!V322)</f>
        <v/>
      </c>
      <c r="M319" s="24" t="str">
        <f>IF('Simpl. all tex-DT PLYWOOD'!W322=0,"",'Simpl. all tex-DT PLYWOOD'!W322)</f>
        <v/>
      </c>
      <c r="N319" s="24" t="str">
        <f>IF('Simpl. all tex-DT PLYWOOD'!X322=0,"",'Simpl. all tex-DT PLYWOOD'!X322)</f>
        <v/>
      </c>
      <c r="O319" s="24" t="str">
        <f>IF('Simpl. all tex-DT PLYWOOD'!Y322=0,"",'Simpl. all tex-DT PLYWOOD'!Y322)</f>
        <v/>
      </c>
      <c r="P319" s="24" t="str">
        <f>IF('Simpl. all tex-DT PLYWOOD'!Z322=0,"",'Simpl. all tex-DT PLYWOOD'!Z322)</f>
        <v/>
      </c>
      <c r="Q319" s="352">
        <f t="shared" si="4"/>
        <v>0</v>
      </c>
      <c r="R319" s="16">
        <f>Q319*'Simpl. all tex-DT PLYWOOD'!I322</f>
        <v>0</v>
      </c>
      <c r="S319" s="16">
        <f>Q319*'Simpl. all tex-DT PLYWOOD'!AX322</f>
        <v>0</v>
      </c>
    </row>
    <row r="320" spans="1:19" ht="23.25" customHeight="1">
      <c r="A320" s="23" t="str">
        <f>'Simpl. all tex-DT PLYWOOD'!D323</f>
        <v>SIMPL-13N</v>
      </c>
      <c r="B320" s="482" t="s">
        <v>6196</v>
      </c>
      <c r="C320" s="24" t="str">
        <f>IF('Simpl. all tex-DT PLYWOOD'!M323=0,"",'Simpl. all tex-DT PLYWOOD'!M323)</f>
        <v/>
      </c>
      <c r="D320" s="24" t="str">
        <f>IF('Simpl. all tex-DT PLYWOOD'!N323=0,"",'Simpl. all tex-DT PLYWOOD'!N323)</f>
        <v/>
      </c>
      <c r="E320" s="24" t="str">
        <f>IF('Simpl. all tex-DT PLYWOOD'!O323=0,"",'Simpl. all tex-DT PLYWOOD'!O323)</f>
        <v/>
      </c>
      <c r="F320" s="24" t="str">
        <f>IF('Simpl. all tex-DT PLYWOOD'!P323=0,"",'Simpl. all tex-DT PLYWOOD'!P323)</f>
        <v/>
      </c>
      <c r="G320" s="24" t="str">
        <f>IF('Simpl. all tex-DT PLYWOOD'!Q323=0,"",'Simpl. all tex-DT PLYWOOD'!Q323)</f>
        <v/>
      </c>
      <c r="H320" s="24" t="str">
        <f>IF('Simpl. all tex-DT PLYWOOD'!R323=0,"",'Simpl. all tex-DT PLYWOOD'!R323)</f>
        <v/>
      </c>
      <c r="I320" s="24" t="str">
        <f>IF('Simpl. all tex-DT PLYWOOD'!S323=0,"",'Simpl. all tex-DT PLYWOOD'!S323)</f>
        <v/>
      </c>
      <c r="J320" s="24" t="str">
        <f>IF('Simpl. all tex-DT PLYWOOD'!T323=0,"",'Simpl. all tex-DT PLYWOOD'!T323)</f>
        <v/>
      </c>
      <c r="K320" s="24" t="str">
        <f>IF('Simpl. all tex-DT PLYWOOD'!U323=0,"",'Simpl. all tex-DT PLYWOOD'!U323)</f>
        <v/>
      </c>
      <c r="L320" s="24" t="str">
        <f>IF('Simpl. all tex-DT PLYWOOD'!V323=0,"",'Simpl. all tex-DT PLYWOOD'!V323)</f>
        <v/>
      </c>
      <c r="M320" s="24" t="str">
        <f>IF('Simpl. all tex-DT PLYWOOD'!W323=0,"",'Simpl. all tex-DT PLYWOOD'!W323)</f>
        <v/>
      </c>
      <c r="N320" s="24" t="str">
        <f>IF('Simpl. all tex-DT PLYWOOD'!X323=0,"",'Simpl. all tex-DT PLYWOOD'!X323)</f>
        <v/>
      </c>
      <c r="O320" s="24" t="str">
        <f>IF('Simpl. all tex-DT PLYWOOD'!Y323=0,"",'Simpl. all tex-DT PLYWOOD'!Y323)</f>
        <v/>
      </c>
      <c r="P320" s="24" t="str">
        <f>IF('Simpl. all tex-DT PLYWOOD'!Z323=0,"",'Simpl. all tex-DT PLYWOOD'!Z323)</f>
        <v/>
      </c>
      <c r="Q320" s="352">
        <f t="shared" si="4"/>
        <v>0</v>
      </c>
      <c r="R320" s="16">
        <f>Q320*'Simpl. all tex-DT PLYWOOD'!I323</f>
        <v>0</v>
      </c>
      <c r="S320" s="16">
        <f>Q320*'Simpl. all tex-DT PLYWOOD'!AX323</f>
        <v>0</v>
      </c>
    </row>
    <row r="321" spans="1:19" ht="23.25" customHeight="1">
      <c r="A321" s="23" t="str">
        <f>'Simpl. all tex-DT PLYWOOD'!D324</f>
        <v>SIMPL-13N-T</v>
      </c>
      <c r="B321" s="482" t="s">
        <v>6197</v>
      </c>
      <c r="C321" s="24" t="str">
        <f>IF('Simpl. all tex-DT PLYWOOD'!M324=0,"",'Simpl. all tex-DT PLYWOOD'!M324)</f>
        <v/>
      </c>
      <c r="D321" s="24" t="str">
        <f>IF('Simpl. all tex-DT PLYWOOD'!N324=0,"",'Simpl. all tex-DT PLYWOOD'!N324)</f>
        <v/>
      </c>
      <c r="E321" s="24" t="str">
        <f>IF('Simpl. all tex-DT PLYWOOD'!O324=0,"",'Simpl. all tex-DT PLYWOOD'!O324)</f>
        <v/>
      </c>
      <c r="F321" s="24" t="str">
        <f>IF('Simpl. all tex-DT PLYWOOD'!P324=0,"",'Simpl. all tex-DT PLYWOOD'!P324)</f>
        <v/>
      </c>
      <c r="G321" s="24" t="str">
        <f>IF('Simpl. all tex-DT PLYWOOD'!Q324=0,"",'Simpl. all tex-DT PLYWOOD'!Q324)</f>
        <v/>
      </c>
      <c r="H321" s="24" t="str">
        <f>IF('Simpl. all tex-DT PLYWOOD'!R324=0,"",'Simpl. all tex-DT PLYWOOD'!R324)</f>
        <v/>
      </c>
      <c r="I321" s="24" t="str">
        <f>IF('Simpl. all tex-DT PLYWOOD'!S324=0,"",'Simpl. all tex-DT PLYWOOD'!S324)</f>
        <v/>
      </c>
      <c r="J321" s="24" t="str">
        <f>IF('Simpl. all tex-DT PLYWOOD'!T324=0,"",'Simpl. all tex-DT PLYWOOD'!T324)</f>
        <v/>
      </c>
      <c r="K321" s="24" t="str">
        <f>IF('Simpl. all tex-DT PLYWOOD'!U324=0,"",'Simpl. all tex-DT PLYWOOD'!U324)</f>
        <v/>
      </c>
      <c r="L321" s="24" t="str">
        <f>IF('Simpl. all tex-DT PLYWOOD'!V324=0,"",'Simpl. all tex-DT PLYWOOD'!V324)</f>
        <v/>
      </c>
      <c r="M321" s="24" t="str">
        <f>IF('Simpl. all tex-DT PLYWOOD'!W324=0,"",'Simpl. all tex-DT PLYWOOD'!W324)</f>
        <v/>
      </c>
      <c r="N321" s="24" t="str">
        <f>IF('Simpl. all tex-DT PLYWOOD'!X324=0,"",'Simpl. all tex-DT PLYWOOD'!X324)</f>
        <v/>
      </c>
      <c r="O321" s="24" t="str">
        <f>IF('Simpl. all tex-DT PLYWOOD'!Y324=0,"",'Simpl. all tex-DT PLYWOOD'!Y324)</f>
        <v/>
      </c>
      <c r="P321" s="24" t="str">
        <f>IF('Simpl. all tex-DT PLYWOOD'!Z324=0,"",'Simpl. all tex-DT PLYWOOD'!Z324)</f>
        <v/>
      </c>
      <c r="Q321" s="352">
        <f t="shared" si="4"/>
        <v>0</v>
      </c>
      <c r="R321" s="16">
        <f>Q321*'Simpl. all tex-DT PLYWOOD'!I324</f>
        <v>0</v>
      </c>
      <c r="S321" s="16">
        <f>Q321*'Simpl. all tex-DT PLYWOOD'!AX324</f>
        <v>0</v>
      </c>
    </row>
    <row r="322" spans="1:19" ht="23.25" customHeight="1">
      <c r="A322" s="23" t="str">
        <f>'Simpl. all tex-DT PLYWOOD'!D325</f>
        <v>SIMPL-13O</v>
      </c>
      <c r="B322" s="482" t="s">
        <v>6196</v>
      </c>
      <c r="C322" s="24" t="str">
        <f>IF('Simpl. all tex-DT PLYWOOD'!M325=0,"",'Simpl. all tex-DT PLYWOOD'!M325)</f>
        <v/>
      </c>
      <c r="D322" s="24" t="str">
        <f>IF('Simpl. all tex-DT PLYWOOD'!N325=0,"",'Simpl. all tex-DT PLYWOOD'!N325)</f>
        <v/>
      </c>
      <c r="E322" s="24" t="str">
        <f>IF('Simpl. all tex-DT PLYWOOD'!O325=0,"",'Simpl. all tex-DT PLYWOOD'!O325)</f>
        <v/>
      </c>
      <c r="F322" s="24" t="str">
        <f>IF('Simpl. all tex-DT PLYWOOD'!P325=0,"",'Simpl. all tex-DT PLYWOOD'!P325)</f>
        <v/>
      </c>
      <c r="G322" s="24" t="str">
        <f>IF('Simpl. all tex-DT PLYWOOD'!Q325=0,"",'Simpl. all tex-DT PLYWOOD'!Q325)</f>
        <v/>
      </c>
      <c r="H322" s="24" t="str">
        <f>IF('Simpl. all tex-DT PLYWOOD'!R325=0,"",'Simpl. all tex-DT PLYWOOD'!R325)</f>
        <v/>
      </c>
      <c r="I322" s="24" t="str">
        <f>IF('Simpl. all tex-DT PLYWOOD'!S325=0,"",'Simpl. all tex-DT PLYWOOD'!S325)</f>
        <v/>
      </c>
      <c r="J322" s="24" t="str">
        <f>IF('Simpl. all tex-DT PLYWOOD'!T325=0,"",'Simpl. all tex-DT PLYWOOD'!T325)</f>
        <v/>
      </c>
      <c r="K322" s="24" t="str">
        <f>IF('Simpl. all tex-DT PLYWOOD'!U325=0,"",'Simpl. all tex-DT PLYWOOD'!U325)</f>
        <v/>
      </c>
      <c r="L322" s="24" t="str">
        <f>IF('Simpl. all tex-DT PLYWOOD'!V325=0,"",'Simpl. all tex-DT PLYWOOD'!V325)</f>
        <v/>
      </c>
      <c r="M322" s="24" t="str">
        <f>IF('Simpl. all tex-DT PLYWOOD'!W325=0,"",'Simpl. all tex-DT PLYWOOD'!W325)</f>
        <v/>
      </c>
      <c r="N322" s="24" t="str">
        <f>IF('Simpl. all tex-DT PLYWOOD'!X325=0,"",'Simpl. all tex-DT PLYWOOD'!X325)</f>
        <v/>
      </c>
      <c r="O322" s="24" t="str">
        <f>IF('Simpl. all tex-DT PLYWOOD'!Y325=0,"",'Simpl. all tex-DT PLYWOOD'!Y325)</f>
        <v/>
      </c>
      <c r="P322" s="24" t="str">
        <f>IF('Simpl. all tex-DT PLYWOOD'!Z325=0,"",'Simpl. all tex-DT PLYWOOD'!Z325)</f>
        <v/>
      </c>
      <c r="Q322" s="352">
        <f t="shared" si="4"/>
        <v>0</v>
      </c>
      <c r="R322" s="16">
        <f>Q322*'Simpl. all tex-DT PLYWOOD'!I325</f>
        <v>0</v>
      </c>
      <c r="S322" s="16">
        <f>Q322*'Simpl. all tex-DT PLYWOOD'!AX325</f>
        <v>0</v>
      </c>
    </row>
    <row r="323" spans="1:19" ht="23.25" customHeight="1">
      <c r="A323" s="23" t="str">
        <f>'Simpl. all tex-DT PLYWOOD'!D326</f>
        <v>SIMPL-13O-T</v>
      </c>
      <c r="B323" s="482" t="s">
        <v>6197</v>
      </c>
      <c r="C323" s="24" t="str">
        <f>IF('Simpl. all tex-DT PLYWOOD'!M326=0,"",'Simpl. all tex-DT PLYWOOD'!M326)</f>
        <v/>
      </c>
      <c r="D323" s="24" t="str">
        <f>IF('Simpl. all tex-DT PLYWOOD'!N326=0,"",'Simpl. all tex-DT PLYWOOD'!N326)</f>
        <v/>
      </c>
      <c r="E323" s="24" t="str">
        <f>IF('Simpl. all tex-DT PLYWOOD'!O326=0,"",'Simpl. all tex-DT PLYWOOD'!O326)</f>
        <v/>
      </c>
      <c r="F323" s="24" t="str">
        <f>IF('Simpl. all tex-DT PLYWOOD'!P326=0,"",'Simpl. all tex-DT PLYWOOD'!P326)</f>
        <v/>
      </c>
      <c r="G323" s="24" t="str">
        <f>IF('Simpl. all tex-DT PLYWOOD'!Q326=0,"",'Simpl. all tex-DT PLYWOOD'!Q326)</f>
        <v/>
      </c>
      <c r="H323" s="24" t="str">
        <f>IF('Simpl. all tex-DT PLYWOOD'!R326=0,"",'Simpl. all tex-DT PLYWOOD'!R326)</f>
        <v/>
      </c>
      <c r="I323" s="24" t="str">
        <f>IF('Simpl. all tex-DT PLYWOOD'!S326=0,"",'Simpl. all tex-DT PLYWOOD'!S326)</f>
        <v/>
      </c>
      <c r="J323" s="24" t="str">
        <f>IF('Simpl. all tex-DT PLYWOOD'!T326=0,"",'Simpl. all tex-DT PLYWOOD'!T326)</f>
        <v/>
      </c>
      <c r="K323" s="24" t="str">
        <f>IF('Simpl. all tex-DT PLYWOOD'!U326=0,"",'Simpl. all tex-DT PLYWOOD'!U326)</f>
        <v/>
      </c>
      <c r="L323" s="24" t="str">
        <f>IF('Simpl. all tex-DT PLYWOOD'!V326=0,"",'Simpl. all tex-DT PLYWOOD'!V326)</f>
        <v/>
      </c>
      <c r="M323" s="24" t="str">
        <f>IF('Simpl. all tex-DT PLYWOOD'!W326=0,"",'Simpl. all tex-DT PLYWOOD'!W326)</f>
        <v/>
      </c>
      <c r="N323" s="24" t="str">
        <f>IF('Simpl. all tex-DT PLYWOOD'!X326=0,"",'Simpl. all tex-DT PLYWOOD'!X326)</f>
        <v/>
      </c>
      <c r="O323" s="24" t="str">
        <f>IF('Simpl. all tex-DT PLYWOOD'!Y326=0,"",'Simpl. all tex-DT PLYWOOD'!Y326)</f>
        <v/>
      </c>
      <c r="P323" s="24" t="str">
        <f>IF('Simpl. all tex-DT PLYWOOD'!Z326=0,"",'Simpl. all tex-DT PLYWOOD'!Z326)</f>
        <v/>
      </c>
      <c r="Q323" s="352">
        <f t="shared" si="4"/>
        <v>0</v>
      </c>
      <c r="R323" s="16">
        <f>Q323*'Simpl. all tex-DT PLYWOOD'!I326</f>
        <v>0</v>
      </c>
      <c r="S323" s="16">
        <f>Q323*'Simpl. all tex-DT PLYWOOD'!AX326</f>
        <v>0</v>
      </c>
    </row>
    <row r="324" spans="1:19" ht="23.25" customHeight="1">
      <c r="A324" s="23" t="str">
        <f>'Simpl. all tex-DT PLYWOOD'!D327</f>
        <v xml:space="preserve">14 - OPPOSITES </v>
      </c>
      <c r="B324" s="482"/>
      <c r="C324" s="24" t="str">
        <f>IF('Simpl. all tex-DT PLYWOOD'!M327=0,"",'Simpl. all tex-DT PLYWOOD'!M327)</f>
        <v/>
      </c>
      <c r="D324" s="24" t="str">
        <f>IF('Simpl. all tex-DT PLYWOOD'!N327=0,"",'Simpl. all tex-DT PLYWOOD'!N327)</f>
        <v/>
      </c>
      <c r="E324" s="24" t="str">
        <f>IF('Simpl. all tex-DT PLYWOOD'!O327=0,"",'Simpl. all tex-DT PLYWOOD'!O327)</f>
        <v/>
      </c>
      <c r="F324" s="24" t="str">
        <f>IF('Simpl. all tex-DT PLYWOOD'!P327=0,"",'Simpl. all tex-DT PLYWOOD'!P327)</f>
        <v/>
      </c>
      <c r="G324" s="24" t="str">
        <f>IF('Simpl. all tex-DT PLYWOOD'!Q327=0,"",'Simpl. all tex-DT PLYWOOD'!Q327)</f>
        <v/>
      </c>
      <c r="H324" s="24" t="str">
        <f>IF('Simpl. all tex-DT PLYWOOD'!R327=0,"",'Simpl. all tex-DT PLYWOOD'!R327)</f>
        <v/>
      </c>
      <c r="I324" s="24" t="str">
        <f>IF('Simpl. all tex-DT PLYWOOD'!S327=0,"",'Simpl. all tex-DT PLYWOOD'!S327)</f>
        <v/>
      </c>
      <c r="J324" s="24" t="str">
        <f>IF('Simpl. all tex-DT PLYWOOD'!T327=0,"",'Simpl. all tex-DT PLYWOOD'!T327)</f>
        <v/>
      </c>
      <c r="K324" s="24" t="str">
        <f>IF('Simpl. all tex-DT PLYWOOD'!U327=0,"",'Simpl. all tex-DT PLYWOOD'!U327)</f>
        <v/>
      </c>
      <c r="L324" s="24" t="str">
        <f>IF('Simpl. all tex-DT PLYWOOD'!V327=0,"",'Simpl. all tex-DT PLYWOOD'!V327)</f>
        <v/>
      </c>
      <c r="M324" s="24" t="str">
        <f>IF('Simpl. all tex-DT PLYWOOD'!W327=0,"",'Simpl. all tex-DT PLYWOOD'!W327)</f>
        <v/>
      </c>
      <c r="N324" s="24" t="str">
        <f>IF('Simpl. all tex-DT PLYWOOD'!X327=0,"",'Simpl. all tex-DT PLYWOOD'!X327)</f>
        <v/>
      </c>
      <c r="O324" s="24" t="str">
        <f>IF('Simpl. all tex-DT PLYWOOD'!Y327=0,"",'Simpl. all tex-DT PLYWOOD'!Y327)</f>
        <v/>
      </c>
      <c r="P324" s="24" t="str">
        <f>IF('Simpl. all tex-DT PLYWOOD'!Z327=0,"",'Simpl. all tex-DT PLYWOOD'!Z327)</f>
        <v/>
      </c>
      <c r="Q324" s="352">
        <f t="shared" si="4"/>
        <v>0</v>
      </c>
      <c r="R324" s="16">
        <f>Q324*'Simpl. all tex-DT PLYWOOD'!I327</f>
        <v>0</v>
      </c>
      <c r="S324" s="16">
        <f>Q324*'Simpl. all tex-DT PLYWOOD'!AX327</f>
        <v>0</v>
      </c>
    </row>
    <row r="325" spans="1:19" ht="23.25" customHeight="1">
      <c r="A325" s="23" t="str">
        <f>'Simpl. all tex-DT PLYWOOD'!D328</f>
        <v>SIMPL-14A</v>
      </c>
      <c r="B325" s="482" t="s">
        <v>6196</v>
      </c>
      <c r="C325" s="24" t="str">
        <f>IF('Simpl. all tex-DT PLYWOOD'!M328=0,"",'Simpl. all tex-DT PLYWOOD'!M328)</f>
        <v/>
      </c>
      <c r="D325" s="24" t="str">
        <f>IF('Simpl. all tex-DT PLYWOOD'!N328=0,"",'Simpl. all tex-DT PLYWOOD'!N328)</f>
        <v/>
      </c>
      <c r="E325" s="24" t="str">
        <f>IF('Simpl. all tex-DT PLYWOOD'!O328=0,"",'Simpl. all tex-DT PLYWOOD'!O328)</f>
        <v/>
      </c>
      <c r="F325" s="24" t="str">
        <f>IF('Simpl. all tex-DT PLYWOOD'!P328=0,"",'Simpl. all tex-DT PLYWOOD'!P328)</f>
        <v/>
      </c>
      <c r="G325" s="24" t="str">
        <f>IF('Simpl. all tex-DT PLYWOOD'!Q328=0,"",'Simpl. all tex-DT PLYWOOD'!Q328)</f>
        <v/>
      </c>
      <c r="H325" s="24" t="str">
        <f>IF('Simpl. all tex-DT PLYWOOD'!R328=0,"",'Simpl. all tex-DT PLYWOOD'!R328)</f>
        <v/>
      </c>
      <c r="I325" s="24" t="str">
        <f>IF('Simpl. all tex-DT PLYWOOD'!S328=0,"",'Simpl. all tex-DT PLYWOOD'!S328)</f>
        <v/>
      </c>
      <c r="J325" s="24" t="str">
        <f>IF('Simpl. all tex-DT PLYWOOD'!T328=0,"",'Simpl. all tex-DT PLYWOOD'!T328)</f>
        <v/>
      </c>
      <c r="K325" s="24" t="str">
        <f>IF('Simpl. all tex-DT PLYWOOD'!U328=0,"",'Simpl. all tex-DT PLYWOOD'!U328)</f>
        <v/>
      </c>
      <c r="L325" s="24" t="str">
        <f>IF('Simpl. all tex-DT PLYWOOD'!V328=0,"",'Simpl. all tex-DT PLYWOOD'!V328)</f>
        <v/>
      </c>
      <c r="M325" s="24" t="str">
        <f>IF('Simpl. all tex-DT PLYWOOD'!W328=0,"",'Simpl. all tex-DT PLYWOOD'!W328)</f>
        <v/>
      </c>
      <c r="N325" s="24" t="str">
        <f>IF('Simpl. all tex-DT PLYWOOD'!X328=0,"",'Simpl. all tex-DT PLYWOOD'!X328)</f>
        <v/>
      </c>
      <c r="O325" s="24" t="str">
        <f>IF('Simpl. all tex-DT PLYWOOD'!Y328=0,"",'Simpl. all tex-DT PLYWOOD'!Y328)</f>
        <v/>
      </c>
      <c r="P325" s="24" t="str">
        <f>IF('Simpl. all tex-DT PLYWOOD'!Z328=0,"",'Simpl. all tex-DT PLYWOOD'!Z328)</f>
        <v/>
      </c>
      <c r="Q325" s="352">
        <f t="shared" si="4"/>
        <v>0</v>
      </c>
      <c r="R325" s="16">
        <f>Q325*'Simpl. all tex-DT PLYWOOD'!I328</f>
        <v>0</v>
      </c>
      <c r="S325" s="16">
        <f>Q325*'Simpl. all tex-DT PLYWOOD'!AX328</f>
        <v>0</v>
      </c>
    </row>
    <row r="326" spans="1:19" ht="23.25" customHeight="1">
      <c r="A326" s="23" t="str">
        <f>'Simpl. all tex-DT PLYWOOD'!D329</f>
        <v>SIMPL-14A-T</v>
      </c>
      <c r="B326" s="482" t="s">
        <v>6197</v>
      </c>
      <c r="C326" s="24" t="str">
        <f>IF('Simpl. all tex-DT PLYWOOD'!M329=0,"",'Simpl. all tex-DT PLYWOOD'!M329)</f>
        <v/>
      </c>
      <c r="D326" s="24" t="str">
        <f>IF('Simpl. all tex-DT PLYWOOD'!N329=0,"",'Simpl. all tex-DT PLYWOOD'!N329)</f>
        <v/>
      </c>
      <c r="E326" s="24" t="str">
        <f>IF('Simpl. all tex-DT PLYWOOD'!O329=0,"",'Simpl. all tex-DT PLYWOOD'!O329)</f>
        <v/>
      </c>
      <c r="F326" s="24" t="str">
        <f>IF('Simpl. all tex-DT PLYWOOD'!P329=0,"",'Simpl. all tex-DT PLYWOOD'!P329)</f>
        <v/>
      </c>
      <c r="G326" s="24" t="str">
        <f>IF('Simpl. all tex-DT PLYWOOD'!Q329=0,"",'Simpl. all tex-DT PLYWOOD'!Q329)</f>
        <v/>
      </c>
      <c r="H326" s="24" t="str">
        <f>IF('Simpl. all tex-DT PLYWOOD'!R329=0,"",'Simpl. all tex-DT PLYWOOD'!R329)</f>
        <v/>
      </c>
      <c r="I326" s="24" t="str">
        <f>IF('Simpl. all tex-DT PLYWOOD'!S329=0,"",'Simpl. all tex-DT PLYWOOD'!S329)</f>
        <v/>
      </c>
      <c r="J326" s="24" t="str">
        <f>IF('Simpl. all tex-DT PLYWOOD'!T329=0,"",'Simpl. all tex-DT PLYWOOD'!T329)</f>
        <v/>
      </c>
      <c r="K326" s="24" t="str">
        <f>IF('Simpl. all tex-DT PLYWOOD'!U329=0,"",'Simpl. all tex-DT PLYWOOD'!U329)</f>
        <v/>
      </c>
      <c r="L326" s="24" t="str">
        <f>IF('Simpl. all tex-DT PLYWOOD'!V329=0,"",'Simpl. all tex-DT PLYWOOD'!V329)</f>
        <v/>
      </c>
      <c r="M326" s="24" t="str">
        <f>IF('Simpl. all tex-DT PLYWOOD'!W329=0,"",'Simpl. all tex-DT PLYWOOD'!W329)</f>
        <v/>
      </c>
      <c r="N326" s="24" t="str">
        <f>IF('Simpl. all tex-DT PLYWOOD'!X329=0,"",'Simpl. all tex-DT PLYWOOD'!X329)</f>
        <v/>
      </c>
      <c r="O326" s="24" t="str">
        <f>IF('Simpl. all tex-DT PLYWOOD'!Y329=0,"",'Simpl. all tex-DT PLYWOOD'!Y329)</f>
        <v/>
      </c>
      <c r="P326" s="24" t="str">
        <f>IF('Simpl. all tex-DT PLYWOOD'!Z329=0,"",'Simpl. all tex-DT PLYWOOD'!Z329)</f>
        <v/>
      </c>
      <c r="Q326" s="352">
        <f t="shared" si="4"/>
        <v>0</v>
      </c>
      <c r="R326" s="16">
        <f>Q326*'Simpl. all tex-DT PLYWOOD'!I329</f>
        <v>0</v>
      </c>
      <c r="S326" s="16">
        <f>Q326*'Simpl. all tex-DT PLYWOOD'!AX329</f>
        <v>0</v>
      </c>
    </row>
    <row r="327" spans="1:19" ht="23.25" customHeight="1">
      <c r="A327" s="23" t="str">
        <f>'Simpl. all tex-DT PLYWOOD'!D330</f>
        <v>SIMPL-14B</v>
      </c>
      <c r="B327" s="482" t="s">
        <v>6196</v>
      </c>
      <c r="C327" s="24" t="str">
        <f>IF('Simpl. all tex-DT PLYWOOD'!M330=0,"",'Simpl. all tex-DT PLYWOOD'!M330)</f>
        <v/>
      </c>
      <c r="D327" s="24" t="str">
        <f>IF('Simpl. all tex-DT PLYWOOD'!N330=0,"",'Simpl. all tex-DT PLYWOOD'!N330)</f>
        <v/>
      </c>
      <c r="E327" s="24" t="str">
        <f>IF('Simpl. all tex-DT PLYWOOD'!O330=0,"",'Simpl. all tex-DT PLYWOOD'!O330)</f>
        <v/>
      </c>
      <c r="F327" s="24" t="str">
        <f>IF('Simpl. all tex-DT PLYWOOD'!P330=0,"",'Simpl. all tex-DT PLYWOOD'!P330)</f>
        <v/>
      </c>
      <c r="G327" s="24" t="str">
        <f>IF('Simpl. all tex-DT PLYWOOD'!Q330=0,"",'Simpl. all tex-DT PLYWOOD'!Q330)</f>
        <v/>
      </c>
      <c r="H327" s="24" t="str">
        <f>IF('Simpl. all tex-DT PLYWOOD'!R330=0,"",'Simpl. all tex-DT PLYWOOD'!R330)</f>
        <v/>
      </c>
      <c r="I327" s="24" t="str">
        <f>IF('Simpl. all tex-DT PLYWOOD'!S330=0,"",'Simpl. all tex-DT PLYWOOD'!S330)</f>
        <v/>
      </c>
      <c r="J327" s="24" t="str">
        <f>IF('Simpl. all tex-DT PLYWOOD'!T330=0,"",'Simpl. all tex-DT PLYWOOD'!T330)</f>
        <v/>
      </c>
      <c r="K327" s="24" t="str">
        <f>IF('Simpl. all tex-DT PLYWOOD'!U330=0,"",'Simpl. all tex-DT PLYWOOD'!U330)</f>
        <v/>
      </c>
      <c r="L327" s="24" t="str">
        <f>IF('Simpl. all tex-DT PLYWOOD'!V330=0,"",'Simpl. all tex-DT PLYWOOD'!V330)</f>
        <v/>
      </c>
      <c r="M327" s="24" t="str">
        <f>IF('Simpl. all tex-DT PLYWOOD'!W330=0,"",'Simpl. all tex-DT PLYWOOD'!W330)</f>
        <v/>
      </c>
      <c r="N327" s="24" t="str">
        <f>IF('Simpl. all tex-DT PLYWOOD'!X330=0,"",'Simpl. all tex-DT PLYWOOD'!X330)</f>
        <v/>
      </c>
      <c r="O327" s="24" t="str">
        <f>IF('Simpl. all tex-DT PLYWOOD'!Y330=0,"",'Simpl. all tex-DT PLYWOOD'!Y330)</f>
        <v/>
      </c>
      <c r="P327" s="24" t="str">
        <f>IF('Simpl. all tex-DT PLYWOOD'!Z330=0,"",'Simpl. all tex-DT PLYWOOD'!Z330)</f>
        <v/>
      </c>
      <c r="Q327" s="352">
        <f t="shared" ref="Q327:Q338" si="5">SUM(C327:P327)</f>
        <v>0</v>
      </c>
      <c r="R327" s="16">
        <f>Q327*'Simpl. all tex-DT PLYWOOD'!I330</f>
        <v>0</v>
      </c>
      <c r="S327" s="16">
        <f>Q327*'Simpl. all tex-DT PLYWOOD'!AX330</f>
        <v>0</v>
      </c>
    </row>
    <row r="328" spans="1:19" ht="23.25" customHeight="1">
      <c r="A328" s="23" t="str">
        <f>'Simpl. all tex-DT PLYWOOD'!D331</f>
        <v>SIMPL-14B-T</v>
      </c>
      <c r="B328" s="482" t="s">
        <v>6197</v>
      </c>
      <c r="C328" s="24" t="str">
        <f>IF('Simpl. all tex-DT PLYWOOD'!M331=0,"",'Simpl. all tex-DT PLYWOOD'!M331)</f>
        <v/>
      </c>
      <c r="D328" s="24" t="str">
        <f>IF('Simpl. all tex-DT PLYWOOD'!N331=0,"",'Simpl. all tex-DT PLYWOOD'!N331)</f>
        <v/>
      </c>
      <c r="E328" s="24" t="str">
        <f>IF('Simpl. all tex-DT PLYWOOD'!O331=0,"",'Simpl. all tex-DT PLYWOOD'!O331)</f>
        <v/>
      </c>
      <c r="F328" s="24" t="str">
        <f>IF('Simpl. all tex-DT PLYWOOD'!P331=0,"",'Simpl. all tex-DT PLYWOOD'!P331)</f>
        <v/>
      </c>
      <c r="G328" s="24" t="str">
        <f>IF('Simpl. all tex-DT PLYWOOD'!Q331=0,"",'Simpl. all tex-DT PLYWOOD'!Q331)</f>
        <v/>
      </c>
      <c r="H328" s="24" t="str">
        <f>IF('Simpl. all tex-DT PLYWOOD'!R331=0,"",'Simpl. all tex-DT PLYWOOD'!R331)</f>
        <v/>
      </c>
      <c r="I328" s="24" t="str">
        <f>IF('Simpl. all tex-DT PLYWOOD'!S331=0,"",'Simpl. all tex-DT PLYWOOD'!S331)</f>
        <v/>
      </c>
      <c r="J328" s="24" t="str">
        <f>IF('Simpl. all tex-DT PLYWOOD'!T331=0,"",'Simpl. all tex-DT PLYWOOD'!T331)</f>
        <v/>
      </c>
      <c r="K328" s="24" t="str">
        <f>IF('Simpl. all tex-DT PLYWOOD'!U331=0,"",'Simpl. all tex-DT PLYWOOD'!U331)</f>
        <v/>
      </c>
      <c r="L328" s="24" t="str">
        <f>IF('Simpl. all tex-DT PLYWOOD'!V331=0,"",'Simpl. all tex-DT PLYWOOD'!V331)</f>
        <v/>
      </c>
      <c r="M328" s="24" t="str">
        <f>IF('Simpl. all tex-DT PLYWOOD'!W331=0,"",'Simpl. all tex-DT PLYWOOD'!W331)</f>
        <v/>
      </c>
      <c r="N328" s="24" t="str">
        <f>IF('Simpl. all tex-DT PLYWOOD'!X331=0,"",'Simpl. all tex-DT PLYWOOD'!X331)</f>
        <v/>
      </c>
      <c r="O328" s="24" t="str">
        <f>IF('Simpl. all tex-DT PLYWOOD'!Y331=0,"",'Simpl. all tex-DT PLYWOOD'!Y331)</f>
        <v/>
      </c>
      <c r="P328" s="24" t="str">
        <f>IF('Simpl. all tex-DT PLYWOOD'!Z331=0,"",'Simpl. all tex-DT PLYWOOD'!Z331)</f>
        <v/>
      </c>
      <c r="Q328" s="352">
        <f t="shared" si="5"/>
        <v>0</v>
      </c>
      <c r="R328" s="16">
        <f>Q328*'Simpl. all tex-DT PLYWOOD'!I331</f>
        <v>0</v>
      </c>
      <c r="S328" s="16">
        <f>Q328*'Simpl. all tex-DT PLYWOOD'!AX331</f>
        <v>0</v>
      </c>
    </row>
    <row r="329" spans="1:19" ht="23.25" customHeight="1">
      <c r="A329" s="23" t="str">
        <f>'Simpl. all tex-DT PLYWOOD'!D332</f>
        <v>SIMPL-14C</v>
      </c>
      <c r="B329" s="482" t="s">
        <v>6196</v>
      </c>
      <c r="C329" s="24" t="str">
        <f>IF('Simpl. all tex-DT PLYWOOD'!M332=0,"",'Simpl. all tex-DT PLYWOOD'!M332)</f>
        <v/>
      </c>
      <c r="D329" s="24" t="str">
        <f>IF('Simpl. all tex-DT PLYWOOD'!N332=0,"",'Simpl. all tex-DT PLYWOOD'!N332)</f>
        <v/>
      </c>
      <c r="E329" s="24" t="str">
        <f>IF('Simpl. all tex-DT PLYWOOD'!O332=0,"",'Simpl. all tex-DT PLYWOOD'!O332)</f>
        <v/>
      </c>
      <c r="F329" s="24" t="str">
        <f>IF('Simpl. all tex-DT PLYWOOD'!P332=0,"",'Simpl. all tex-DT PLYWOOD'!P332)</f>
        <v/>
      </c>
      <c r="G329" s="24" t="str">
        <f>IF('Simpl. all tex-DT PLYWOOD'!Q332=0,"",'Simpl. all tex-DT PLYWOOD'!Q332)</f>
        <v/>
      </c>
      <c r="H329" s="24" t="str">
        <f>IF('Simpl. all tex-DT PLYWOOD'!R332=0,"",'Simpl. all tex-DT PLYWOOD'!R332)</f>
        <v/>
      </c>
      <c r="I329" s="24" t="str">
        <f>IF('Simpl. all tex-DT PLYWOOD'!S332=0,"",'Simpl. all tex-DT PLYWOOD'!S332)</f>
        <v/>
      </c>
      <c r="J329" s="24" t="str">
        <f>IF('Simpl. all tex-DT PLYWOOD'!T332=0,"",'Simpl. all tex-DT PLYWOOD'!T332)</f>
        <v/>
      </c>
      <c r="K329" s="24" t="str">
        <f>IF('Simpl. all tex-DT PLYWOOD'!U332=0,"",'Simpl. all tex-DT PLYWOOD'!U332)</f>
        <v/>
      </c>
      <c r="L329" s="24" t="str">
        <f>IF('Simpl. all tex-DT PLYWOOD'!V332=0,"",'Simpl. all tex-DT PLYWOOD'!V332)</f>
        <v/>
      </c>
      <c r="M329" s="24" t="str">
        <f>IF('Simpl. all tex-DT PLYWOOD'!W332=0,"",'Simpl. all tex-DT PLYWOOD'!W332)</f>
        <v/>
      </c>
      <c r="N329" s="24" t="str">
        <f>IF('Simpl. all tex-DT PLYWOOD'!X332=0,"",'Simpl. all tex-DT PLYWOOD'!X332)</f>
        <v/>
      </c>
      <c r="O329" s="24" t="str">
        <f>IF('Simpl. all tex-DT PLYWOOD'!Y332=0,"",'Simpl. all tex-DT PLYWOOD'!Y332)</f>
        <v/>
      </c>
      <c r="P329" s="24" t="str">
        <f>IF('Simpl. all tex-DT PLYWOOD'!Z332=0,"",'Simpl. all tex-DT PLYWOOD'!Z332)</f>
        <v/>
      </c>
      <c r="Q329" s="352">
        <f t="shared" si="5"/>
        <v>0</v>
      </c>
      <c r="R329" s="16">
        <f>Q329*'Simpl. all tex-DT PLYWOOD'!I332</f>
        <v>0</v>
      </c>
      <c r="S329" s="16">
        <f>Q329*'Simpl. all tex-DT PLYWOOD'!AX332</f>
        <v>0</v>
      </c>
    </row>
    <row r="330" spans="1:19" ht="23.25" customHeight="1">
      <c r="A330" s="23" t="str">
        <f>'Simpl. all tex-DT PLYWOOD'!D333</f>
        <v>SIMPL-14C-T</v>
      </c>
      <c r="B330" s="482" t="s">
        <v>6197</v>
      </c>
      <c r="C330" s="24" t="str">
        <f>IF('Simpl. all tex-DT PLYWOOD'!M333=0,"",'Simpl. all tex-DT PLYWOOD'!M333)</f>
        <v/>
      </c>
      <c r="D330" s="24" t="str">
        <f>IF('Simpl. all tex-DT PLYWOOD'!N333=0,"",'Simpl. all tex-DT PLYWOOD'!N333)</f>
        <v/>
      </c>
      <c r="E330" s="24" t="str">
        <f>IF('Simpl. all tex-DT PLYWOOD'!O333=0,"",'Simpl. all tex-DT PLYWOOD'!O333)</f>
        <v/>
      </c>
      <c r="F330" s="24" t="str">
        <f>IF('Simpl. all tex-DT PLYWOOD'!P333=0,"",'Simpl. all tex-DT PLYWOOD'!P333)</f>
        <v/>
      </c>
      <c r="G330" s="24" t="str">
        <f>IF('Simpl. all tex-DT PLYWOOD'!Q333=0,"",'Simpl. all tex-DT PLYWOOD'!Q333)</f>
        <v/>
      </c>
      <c r="H330" s="24" t="str">
        <f>IF('Simpl. all tex-DT PLYWOOD'!R333=0,"",'Simpl. all tex-DT PLYWOOD'!R333)</f>
        <v/>
      </c>
      <c r="I330" s="24" t="str">
        <f>IF('Simpl. all tex-DT PLYWOOD'!S333=0,"",'Simpl. all tex-DT PLYWOOD'!S333)</f>
        <v/>
      </c>
      <c r="J330" s="24" t="str">
        <f>IF('Simpl. all tex-DT PLYWOOD'!T333=0,"",'Simpl. all tex-DT PLYWOOD'!T333)</f>
        <v/>
      </c>
      <c r="K330" s="24" t="str">
        <f>IF('Simpl. all tex-DT PLYWOOD'!U333=0,"",'Simpl. all tex-DT PLYWOOD'!U333)</f>
        <v/>
      </c>
      <c r="L330" s="24" t="str">
        <f>IF('Simpl. all tex-DT PLYWOOD'!V333=0,"",'Simpl. all tex-DT PLYWOOD'!V333)</f>
        <v/>
      </c>
      <c r="M330" s="24" t="str">
        <f>IF('Simpl. all tex-DT PLYWOOD'!W333=0,"",'Simpl. all tex-DT PLYWOOD'!W333)</f>
        <v/>
      </c>
      <c r="N330" s="24" t="str">
        <f>IF('Simpl. all tex-DT PLYWOOD'!X333=0,"",'Simpl. all tex-DT PLYWOOD'!X333)</f>
        <v/>
      </c>
      <c r="O330" s="24" t="str">
        <f>IF('Simpl. all tex-DT PLYWOOD'!Y333=0,"",'Simpl. all tex-DT PLYWOOD'!Y333)</f>
        <v/>
      </c>
      <c r="P330" s="24" t="str">
        <f>IF('Simpl. all tex-DT PLYWOOD'!Z333=0,"",'Simpl. all tex-DT PLYWOOD'!Z333)</f>
        <v/>
      </c>
      <c r="Q330" s="352">
        <f t="shared" si="5"/>
        <v>0</v>
      </c>
      <c r="R330" s="16">
        <f>Q330*'Simpl. all tex-DT PLYWOOD'!I333</f>
        <v>0</v>
      </c>
      <c r="S330" s="16">
        <f>Q330*'Simpl. all tex-DT PLYWOOD'!AX333</f>
        <v>0</v>
      </c>
    </row>
    <row r="331" spans="1:19" ht="23.25" customHeight="1">
      <c r="A331" s="23" t="str">
        <f>'Simpl. all tex-DT PLYWOOD'!D334</f>
        <v>SIMPL-14D</v>
      </c>
      <c r="B331" s="482" t="s">
        <v>6196</v>
      </c>
      <c r="C331" s="24" t="str">
        <f>IF('Simpl. all tex-DT PLYWOOD'!M334=0,"",'Simpl. all tex-DT PLYWOOD'!M334)</f>
        <v/>
      </c>
      <c r="D331" s="24" t="str">
        <f>IF('Simpl. all tex-DT PLYWOOD'!N334=0,"",'Simpl. all tex-DT PLYWOOD'!N334)</f>
        <v/>
      </c>
      <c r="E331" s="24" t="str">
        <f>IF('Simpl. all tex-DT PLYWOOD'!O334=0,"",'Simpl. all tex-DT PLYWOOD'!O334)</f>
        <v/>
      </c>
      <c r="F331" s="24" t="str">
        <f>IF('Simpl. all tex-DT PLYWOOD'!P334=0,"",'Simpl. all tex-DT PLYWOOD'!P334)</f>
        <v/>
      </c>
      <c r="G331" s="24" t="str">
        <f>IF('Simpl. all tex-DT PLYWOOD'!Q334=0,"",'Simpl. all tex-DT PLYWOOD'!Q334)</f>
        <v/>
      </c>
      <c r="H331" s="24" t="str">
        <f>IF('Simpl. all tex-DT PLYWOOD'!R334=0,"",'Simpl. all tex-DT PLYWOOD'!R334)</f>
        <v/>
      </c>
      <c r="I331" s="24" t="str">
        <f>IF('Simpl. all tex-DT PLYWOOD'!S334=0,"",'Simpl. all tex-DT PLYWOOD'!S334)</f>
        <v/>
      </c>
      <c r="J331" s="24" t="str">
        <f>IF('Simpl. all tex-DT PLYWOOD'!T334=0,"",'Simpl. all tex-DT PLYWOOD'!T334)</f>
        <v/>
      </c>
      <c r="K331" s="24" t="str">
        <f>IF('Simpl. all tex-DT PLYWOOD'!U334=0,"",'Simpl. all tex-DT PLYWOOD'!U334)</f>
        <v/>
      </c>
      <c r="L331" s="24" t="str">
        <f>IF('Simpl. all tex-DT PLYWOOD'!V334=0,"",'Simpl. all tex-DT PLYWOOD'!V334)</f>
        <v/>
      </c>
      <c r="M331" s="24" t="str">
        <f>IF('Simpl. all tex-DT PLYWOOD'!W334=0,"",'Simpl. all tex-DT PLYWOOD'!W334)</f>
        <v/>
      </c>
      <c r="N331" s="24" t="str">
        <f>IF('Simpl. all tex-DT PLYWOOD'!X334=0,"",'Simpl. all tex-DT PLYWOOD'!X334)</f>
        <v/>
      </c>
      <c r="O331" s="24" t="str">
        <f>IF('Simpl. all tex-DT PLYWOOD'!Y334=0,"",'Simpl. all tex-DT PLYWOOD'!Y334)</f>
        <v/>
      </c>
      <c r="P331" s="24" t="str">
        <f>IF('Simpl. all tex-DT PLYWOOD'!Z334=0,"",'Simpl. all tex-DT PLYWOOD'!Z334)</f>
        <v/>
      </c>
      <c r="Q331" s="352">
        <f t="shared" si="5"/>
        <v>0</v>
      </c>
      <c r="R331" s="16">
        <f>Q331*'Simpl. all tex-DT PLYWOOD'!I334</f>
        <v>0</v>
      </c>
      <c r="S331" s="16">
        <f>Q331*'Simpl. all tex-DT PLYWOOD'!AX334</f>
        <v>0</v>
      </c>
    </row>
    <row r="332" spans="1:19" ht="23.25" customHeight="1">
      <c r="A332" s="23" t="str">
        <f>'Simpl. all tex-DT PLYWOOD'!D335</f>
        <v>SIMPL-14D-T</v>
      </c>
      <c r="B332" s="482" t="s">
        <v>6197</v>
      </c>
      <c r="C332" s="24" t="str">
        <f>IF('Simpl. all tex-DT PLYWOOD'!M335=0,"",'Simpl. all tex-DT PLYWOOD'!M335)</f>
        <v/>
      </c>
      <c r="D332" s="24" t="str">
        <f>IF('Simpl. all tex-DT PLYWOOD'!N335=0,"",'Simpl. all tex-DT PLYWOOD'!N335)</f>
        <v/>
      </c>
      <c r="E332" s="24" t="str">
        <f>IF('Simpl. all tex-DT PLYWOOD'!O335=0,"",'Simpl. all tex-DT PLYWOOD'!O335)</f>
        <v/>
      </c>
      <c r="F332" s="24" t="str">
        <f>IF('Simpl. all tex-DT PLYWOOD'!P335=0,"",'Simpl. all tex-DT PLYWOOD'!P335)</f>
        <v/>
      </c>
      <c r="G332" s="24" t="str">
        <f>IF('Simpl. all tex-DT PLYWOOD'!Q335=0,"",'Simpl. all tex-DT PLYWOOD'!Q335)</f>
        <v/>
      </c>
      <c r="H332" s="24" t="str">
        <f>IF('Simpl. all tex-DT PLYWOOD'!R335=0,"",'Simpl. all tex-DT PLYWOOD'!R335)</f>
        <v/>
      </c>
      <c r="I332" s="24" t="str">
        <f>IF('Simpl. all tex-DT PLYWOOD'!S335=0,"",'Simpl. all tex-DT PLYWOOD'!S335)</f>
        <v/>
      </c>
      <c r="J332" s="24" t="str">
        <f>IF('Simpl. all tex-DT PLYWOOD'!T335=0,"",'Simpl. all tex-DT PLYWOOD'!T335)</f>
        <v/>
      </c>
      <c r="K332" s="24" t="str">
        <f>IF('Simpl. all tex-DT PLYWOOD'!U335=0,"",'Simpl. all tex-DT PLYWOOD'!U335)</f>
        <v/>
      </c>
      <c r="L332" s="24" t="str">
        <f>IF('Simpl. all tex-DT PLYWOOD'!V335=0,"",'Simpl. all tex-DT PLYWOOD'!V335)</f>
        <v/>
      </c>
      <c r="M332" s="24" t="str">
        <f>IF('Simpl. all tex-DT PLYWOOD'!W335=0,"",'Simpl. all tex-DT PLYWOOD'!W335)</f>
        <v/>
      </c>
      <c r="N332" s="24" t="str">
        <f>IF('Simpl. all tex-DT PLYWOOD'!X335=0,"",'Simpl. all tex-DT PLYWOOD'!X335)</f>
        <v/>
      </c>
      <c r="O332" s="24" t="str">
        <f>IF('Simpl. all tex-DT PLYWOOD'!Y335=0,"",'Simpl. all tex-DT PLYWOOD'!Y335)</f>
        <v/>
      </c>
      <c r="P332" s="24" t="str">
        <f>IF('Simpl. all tex-DT PLYWOOD'!Z335=0,"",'Simpl. all tex-DT PLYWOOD'!Z335)</f>
        <v/>
      </c>
      <c r="Q332" s="352">
        <f t="shared" si="5"/>
        <v>0</v>
      </c>
      <c r="R332" s="16">
        <f>Q332*'Simpl. all tex-DT PLYWOOD'!I335</f>
        <v>0</v>
      </c>
      <c r="S332" s="16">
        <f>Q332*'Simpl. all tex-DT PLYWOOD'!AX335</f>
        <v>0</v>
      </c>
    </row>
    <row r="333" spans="1:19" ht="23.25" customHeight="1">
      <c r="A333" s="23" t="str">
        <f>'Simpl. all tex-DT PLYWOOD'!D336</f>
        <v>SIMPL-14E</v>
      </c>
      <c r="B333" s="482" t="s">
        <v>6196</v>
      </c>
      <c r="C333" s="24" t="str">
        <f>IF('Simpl. all tex-DT PLYWOOD'!M336=0,"",'Simpl. all tex-DT PLYWOOD'!M336)</f>
        <v/>
      </c>
      <c r="D333" s="24" t="str">
        <f>IF('Simpl. all tex-DT PLYWOOD'!N336=0,"",'Simpl. all tex-DT PLYWOOD'!N336)</f>
        <v/>
      </c>
      <c r="E333" s="24" t="str">
        <f>IF('Simpl. all tex-DT PLYWOOD'!O336=0,"",'Simpl. all tex-DT PLYWOOD'!O336)</f>
        <v/>
      </c>
      <c r="F333" s="24" t="str">
        <f>IF('Simpl. all tex-DT PLYWOOD'!P336=0,"",'Simpl. all tex-DT PLYWOOD'!P336)</f>
        <v/>
      </c>
      <c r="G333" s="24" t="str">
        <f>IF('Simpl. all tex-DT PLYWOOD'!Q336=0,"",'Simpl. all tex-DT PLYWOOD'!Q336)</f>
        <v/>
      </c>
      <c r="H333" s="24" t="str">
        <f>IF('Simpl. all tex-DT PLYWOOD'!R336=0,"",'Simpl. all tex-DT PLYWOOD'!R336)</f>
        <v/>
      </c>
      <c r="I333" s="24" t="str">
        <f>IF('Simpl. all tex-DT PLYWOOD'!S336=0,"",'Simpl. all tex-DT PLYWOOD'!S336)</f>
        <v/>
      </c>
      <c r="J333" s="24" t="str">
        <f>IF('Simpl. all tex-DT PLYWOOD'!T336=0,"",'Simpl. all tex-DT PLYWOOD'!T336)</f>
        <v/>
      </c>
      <c r="K333" s="24" t="str">
        <f>IF('Simpl. all tex-DT PLYWOOD'!U336=0,"",'Simpl. all tex-DT PLYWOOD'!U336)</f>
        <v/>
      </c>
      <c r="L333" s="24" t="str">
        <f>IF('Simpl. all tex-DT PLYWOOD'!V336=0,"",'Simpl. all tex-DT PLYWOOD'!V336)</f>
        <v/>
      </c>
      <c r="M333" s="24" t="str">
        <f>IF('Simpl. all tex-DT PLYWOOD'!W336=0,"",'Simpl. all tex-DT PLYWOOD'!W336)</f>
        <v/>
      </c>
      <c r="N333" s="24" t="str">
        <f>IF('Simpl. all tex-DT PLYWOOD'!X336=0,"",'Simpl. all tex-DT PLYWOOD'!X336)</f>
        <v/>
      </c>
      <c r="O333" s="24" t="str">
        <f>IF('Simpl. all tex-DT PLYWOOD'!Y336=0,"",'Simpl. all tex-DT PLYWOOD'!Y336)</f>
        <v/>
      </c>
      <c r="P333" s="24" t="str">
        <f>IF('Simpl. all tex-DT PLYWOOD'!Z336=0,"",'Simpl. all tex-DT PLYWOOD'!Z336)</f>
        <v/>
      </c>
      <c r="Q333" s="352">
        <f t="shared" si="5"/>
        <v>0</v>
      </c>
      <c r="R333" s="16">
        <f>Q333*'Simpl. all tex-DT PLYWOOD'!I336</f>
        <v>0</v>
      </c>
      <c r="S333" s="16">
        <f>Q333*'Simpl. all tex-DT PLYWOOD'!AX336</f>
        <v>0</v>
      </c>
    </row>
    <row r="334" spans="1:19" ht="23.25" customHeight="1">
      <c r="A334" s="23" t="str">
        <f>'Simpl. all tex-DT PLYWOOD'!D337</f>
        <v>SIMPL-14E-T</v>
      </c>
      <c r="B334" s="482" t="s">
        <v>6197</v>
      </c>
      <c r="C334" s="24" t="str">
        <f>IF('Simpl. all tex-DT PLYWOOD'!M337=0,"",'Simpl. all tex-DT PLYWOOD'!M337)</f>
        <v/>
      </c>
      <c r="D334" s="24" t="str">
        <f>IF('Simpl. all tex-DT PLYWOOD'!N337=0,"",'Simpl. all tex-DT PLYWOOD'!N337)</f>
        <v/>
      </c>
      <c r="E334" s="24" t="str">
        <f>IF('Simpl. all tex-DT PLYWOOD'!O337=0,"",'Simpl. all tex-DT PLYWOOD'!O337)</f>
        <v/>
      </c>
      <c r="F334" s="24" t="str">
        <f>IF('Simpl. all tex-DT PLYWOOD'!P337=0,"",'Simpl. all tex-DT PLYWOOD'!P337)</f>
        <v/>
      </c>
      <c r="G334" s="24" t="str">
        <f>IF('Simpl. all tex-DT PLYWOOD'!Q337=0,"",'Simpl. all tex-DT PLYWOOD'!Q337)</f>
        <v/>
      </c>
      <c r="H334" s="24" t="str">
        <f>IF('Simpl. all tex-DT PLYWOOD'!R337=0,"",'Simpl. all tex-DT PLYWOOD'!R337)</f>
        <v/>
      </c>
      <c r="I334" s="24" t="str">
        <f>IF('Simpl. all tex-DT PLYWOOD'!S337=0,"",'Simpl. all tex-DT PLYWOOD'!S337)</f>
        <v/>
      </c>
      <c r="J334" s="24" t="str">
        <f>IF('Simpl. all tex-DT PLYWOOD'!T337=0,"",'Simpl. all tex-DT PLYWOOD'!T337)</f>
        <v/>
      </c>
      <c r="K334" s="24" t="str">
        <f>IF('Simpl. all tex-DT PLYWOOD'!U337=0,"",'Simpl. all tex-DT PLYWOOD'!U337)</f>
        <v/>
      </c>
      <c r="L334" s="24" t="str">
        <f>IF('Simpl. all tex-DT PLYWOOD'!V337=0,"",'Simpl. all tex-DT PLYWOOD'!V337)</f>
        <v/>
      </c>
      <c r="M334" s="24" t="str">
        <f>IF('Simpl. all tex-DT PLYWOOD'!W337=0,"",'Simpl. all tex-DT PLYWOOD'!W337)</f>
        <v/>
      </c>
      <c r="N334" s="24" t="str">
        <f>IF('Simpl. all tex-DT PLYWOOD'!X337=0,"",'Simpl. all tex-DT PLYWOOD'!X337)</f>
        <v/>
      </c>
      <c r="O334" s="24" t="str">
        <f>IF('Simpl. all tex-DT PLYWOOD'!Y337=0,"",'Simpl. all tex-DT PLYWOOD'!Y337)</f>
        <v/>
      </c>
      <c r="P334" s="24" t="str">
        <f>IF('Simpl. all tex-DT PLYWOOD'!Z337=0,"",'Simpl. all tex-DT PLYWOOD'!Z337)</f>
        <v/>
      </c>
      <c r="Q334" s="352">
        <f t="shared" si="5"/>
        <v>0</v>
      </c>
      <c r="R334" s="16">
        <f>Q334*'Simpl. all tex-DT PLYWOOD'!I337</f>
        <v>0</v>
      </c>
      <c r="S334" s="16">
        <f>Q334*'Simpl. all tex-DT PLYWOOD'!AX337</f>
        <v>0</v>
      </c>
    </row>
    <row r="335" spans="1:19" ht="23.25" customHeight="1">
      <c r="A335" s="23" t="str">
        <f>'Simpl. all tex-DT PLYWOOD'!D338</f>
        <v>SIMPL-14F</v>
      </c>
      <c r="B335" s="482" t="s">
        <v>6196</v>
      </c>
      <c r="C335" s="24" t="str">
        <f>IF('Simpl. all tex-DT PLYWOOD'!M338=0,"",'Simpl. all tex-DT PLYWOOD'!M338)</f>
        <v/>
      </c>
      <c r="D335" s="24" t="str">
        <f>IF('Simpl. all tex-DT PLYWOOD'!N338=0,"",'Simpl. all tex-DT PLYWOOD'!N338)</f>
        <v/>
      </c>
      <c r="E335" s="24" t="str">
        <f>IF('Simpl. all tex-DT PLYWOOD'!O338=0,"",'Simpl. all tex-DT PLYWOOD'!O338)</f>
        <v/>
      </c>
      <c r="F335" s="24" t="str">
        <f>IF('Simpl. all tex-DT PLYWOOD'!P338=0,"",'Simpl. all tex-DT PLYWOOD'!P338)</f>
        <v/>
      </c>
      <c r="G335" s="24" t="str">
        <f>IF('Simpl. all tex-DT PLYWOOD'!Q338=0,"",'Simpl. all tex-DT PLYWOOD'!Q338)</f>
        <v/>
      </c>
      <c r="H335" s="24" t="str">
        <f>IF('Simpl. all tex-DT PLYWOOD'!R338=0,"",'Simpl. all tex-DT PLYWOOD'!R338)</f>
        <v/>
      </c>
      <c r="I335" s="24" t="str">
        <f>IF('Simpl. all tex-DT PLYWOOD'!S338=0,"",'Simpl. all tex-DT PLYWOOD'!S338)</f>
        <v/>
      </c>
      <c r="J335" s="24" t="str">
        <f>IF('Simpl. all tex-DT PLYWOOD'!T338=0,"",'Simpl. all tex-DT PLYWOOD'!T338)</f>
        <v/>
      </c>
      <c r="K335" s="24" t="str">
        <f>IF('Simpl. all tex-DT PLYWOOD'!U338=0,"",'Simpl. all tex-DT PLYWOOD'!U338)</f>
        <v/>
      </c>
      <c r="L335" s="24" t="str">
        <f>IF('Simpl. all tex-DT PLYWOOD'!V338=0,"",'Simpl. all tex-DT PLYWOOD'!V338)</f>
        <v/>
      </c>
      <c r="M335" s="24" t="str">
        <f>IF('Simpl. all tex-DT PLYWOOD'!W338=0,"",'Simpl. all tex-DT PLYWOOD'!W338)</f>
        <v/>
      </c>
      <c r="N335" s="24" t="str">
        <f>IF('Simpl. all tex-DT PLYWOOD'!X338=0,"",'Simpl. all tex-DT PLYWOOD'!X338)</f>
        <v/>
      </c>
      <c r="O335" s="24" t="str">
        <f>IF('Simpl. all tex-DT PLYWOOD'!Y338=0,"",'Simpl. all tex-DT PLYWOOD'!Y338)</f>
        <v/>
      </c>
      <c r="P335" s="24" t="str">
        <f>IF('Simpl. all tex-DT PLYWOOD'!Z338=0,"",'Simpl. all tex-DT PLYWOOD'!Z338)</f>
        <v/>
      </c>
      <c r="Q335" s="352">
        <f t="shared" si="5"/>
        <v>0</v>
      </c>
      <c r="R335" s="16">
        <f>Q335*'Simpl. all tex-DT PLYWOOD'!I338</f>
        <v>0</v>
      </c>
      <c r="S335" s="16">
        <f>Q335*'Simpl. all tex-DT PLYWOOD'!AX338</f>
        <v>0</v>
      </c>
    </row>
    <row r="336" spans="1:19" ht="23.25" customHeight="1">
      <c r="A336" s="23" t="str">
        <f>'Simpl. all tex-DT PLYWOOD'!D339</f>
        <v>SIMPL-14F-T</v>
      </c>
      <c r="B336" s="482" t="s">
        <v>6197</v>
      </c>
      <c r="C336" s="24" t="str">
        <f>IF('Simpl. all tex-DT PLYWOOD'!M339=0,"",'Simpl. all tex-DT PLYWOOD'!M339)</f>
        <v/>
      </c>
      <c r="D336" s="24" t="str">
        <f>IF('Simpl. all tex-DT PLYWOOD'!N339=0,"",'Simpl. all tex-DT PLYWOOD'!N339)</f>
        <v/>
      </c>
      <c r="E336" s="24" t="str">
        <f>IF('Simpl. all tex-DT PLYWOOD'!O339=0,"",'Simpl. all tex-DT PLYWOOD'!O339)</f>
        <v/>
      </c>
      <c r="F336" s="24" t="str">
        <f>IF('Simpl. all tex-DT PLYWOOD'!P339=0,"",'Simpl. all tex-DT PLYWOOD'!P339)</f>
        <v/>
      </c>
      <c r="G336" s="24" t="str">
        <f>IF('Simpl. all tex-DT PLYWOOD'!Q339=0,"",'Simpl. all tex-DT PLYWOOD'!Q339)</f>
        <v/>
      </c>
      <c r="H336" s="24" t="str">
        <f>IF('Simpl. all tex-DT PLYWOOD'!R339=0,"",'Simpl. all tex-DT PLYWOOD'!R339)</f>
        <v/>
      </c>
      <c r="I336" s="24" t="str">
        <f>IF('Simpl. all tex-DT PLYWOOD'!S339=0,"",'Simpl. all tex-DT PLYWOOD'!S339)</f>
        <v/>
      </c>
      <c r="J336" s="24" t="str">
        <f>IF('Simpl. all tex-DT PLYWOOD'!T339=0,"",'Simpl. all tex-DT PLYWOOD'!T339)</f>
        <v/>
      </c>
      <c r="K336" s="24" t="str">
        <f>IF('Simpl. all tex-DT PLYWOOD'!U339=0,"",'Simpl. all tex-DT PLYWOOD'!U339)</f>
        <v/>
      </c>
      <c r="L336" s="24" t="str">
        <f>IF('Simpl. all tex-DT PLYWOOD'!V339=0,"",'Simpl. all tex-DT PLYWOOD'!V339)</f>
        <v/>
      </c>
      <c r="M336" s="24" t="str">
        <f>IF('Simpl. all tex-DT PLYWOOD'!W339=0,"",'Simpl. all tex-DT PLYWOOD'!W339)</f>
        <v/>
      </c>
      <c r="N336" s="24" t="str">
        <f>IF('Simpl. all tex-DT PLYWOOD'!X339=0,"",'Simpl. all tex-DT PLYWOOD'!X339)</f>
        <v/>
      </c>
      <c r="O336" s="24" t="str">
        <f>IF('Simpl. all tex-DT PLYWOOD'!Y339=0,"",'Simpl. all tex-DT PLYWOOD'!Y339)</f>
        <v/>
      </c>
      <c r="P336" s="24" t="str">
        <f>IF('Simpl. all tex-DT PLYWOOD'!Z339=0,"",'Simpl. all tex-DT PLYWOOD'!Z339)</f>
        <v/>
      </c>
      <c r="Q336" s="352">
        <f t="shared" si="5"/>
        <v>0</v>
      </c>
      <c r="R336" s="16">
        <f>Q336*'Simpl. all tex-DT PLYWOOD'!I339</f>
        <v>0</v>
      </c>
      <c r="S336" s="16">
        <f>Q336*'Simpl. all tex-DT PLYWOOD'!AX339</f>
        <v>0</v>
      </c>
    </row>
    <row r="337" spans="1:19" ht="23.25" customHeight="1">
      <c r="A337" s="23" t="str">
        <f>'Simpl. all tex-DT PLYWOOD'!D340</f>
        <v>SIMPL-14G</v>
      </c>
      <c r="B337" s="482" t="s">
        <v>6196</v>
      </c>
      <c r="C337" s="24" t="str">
        <f>IF('Simpl. all tex-DT PLYWOOD'!M340=0,"",'Simpl. all tex-DT PLYWOOD'!M340)</f>
        <v/>
      </c>
      <c r="D337" s="24" t="str">
        <f>IF('Simpl. all tex-DT PLYWOOD'!N340=0,"",'Simpl. all tex-DT PLYWOOD'!N340)</f>
        <v/>
      </c>
      <c r="E337" s="24" t="str">
        <f>IF('Simpl. all tex-DT PLYWOOD'!O340=0,"",'Simpl. all tex-DT PLYWOOD'!O340)</f>
        <v/>
      </c>
      <c r="F337" s="24" t="str">
        <f>IF('Simpl. all tex-DT PLYWOOD'!P340=0,"",'Simpl. all tex-DT PLYWOOD'!P340)</f>
        <v/>
      </c>
      <c r="G337" s="24" t="str">
        <f>IF('Simpl. all tex-DT PLYWOOD'!Q340=0,"",'Simpl. all tex-DT PLYWOOD'!Q340)</f>
        <v/>
      </c>
      <c r="H337" s="24" t="str">
        <f>IF('Simpl. all tex-DT PLYWOOD'!R340=0,"",'Simpl. all tex-DT PLYWOOD'!R340)</f>
        <v/>
      </c>
      <c r="I337" s="24" t="str">
        <f>IF('Simpl. all tex-DT PLYWOOD'!S340=0,"",'Simpl. all tex-DT PLYWOOD'!S340)</f>
        <v/>
      </c>
      <c r="J337" s="24" t="str">
        <f>IF('Simpl. all tex-DT PLYWOOD'!T340=0,"",'Simpl. all tex-DT PLYWOOD'!T340)</f>
        <v/>
      </c>
      <c r="K337" s="24" t="str">
        <f>IF('Simpl. all tex-DT PLYWOOD'!U340=0,"",'Simpl. all tex-DT PLYWOOD'!U340)</f>
        <v/>
      </c>
      <c r="L337" s="24" t="str">
        <f>IF('Simpl. all tex-DT PLYWOOD'!V340=0,"",'Simpl. all tex-DT PLYWOOD'!V340)</f>
        <v/>
      </c>
      <c r="M337" s="24" t="str">
        <f>IF('Simpl. all tex-DT PLYWOOD'!W340=0,"",'Simpl. all tex-DT PLYWOOD'!W340)</f>
        <v/>
      </c>
      <c r="N337" s="24" t="str">
        <f>IF('Simpl. all tex-DT PLYWOOD'!X340=0,"",'Simpl. all tex-DT PLYWOOD'!X340)</f>
        <v/>
      </c>
      <c r="O337" s="24" t="str">
        <f>IF('Simpl. all tex-DT PLYWOOD'!Y340=0,"",'Simpl. all tex-DT PLYWOOD'!Y340)</f>
        <v/>
      </c>
      <c r="P337" s="24" t="str">
        <f>IF('Simpl. all tex-DT PLYWOOD'!Z340=0,"",'Simpl. all tex-DT PLYWOOD'!Z340)</f>
        <v/>
      </c>
      <c r="Q337" s="352">
        <f t="shared" si="5"/>
        <v>0</v>
      </c>
      <c r="R337" s="16">
        <f>Q337*'Simpl. all tex-DT PLYWOOD'!I340</f>
        <v>0</v>
      </c>
      <c r="S337" s="16">
        <f>Q337*'Simpl. all tex-DT PLYWOOD'!AX340</f>
        <v>0</v>
      </c>
    </row>
    <row r="338" spans="1:19" ht="23.25" customHeight="1">
      <c r="A338" s="23" t="str">
        <f>'Simpl. all tex-DT PLYWOOD'!D341</f>
        <v>SIMPL-14G-T</v>
      </c>
      <c r="B338" s="482" t="s">
        <v>6197</v>
      </c>
      <c r="C338" s="24" t="str">
        <f>IF('Simpl. all tex-DT PLYWOOD'!M341=0,"",'Simpl. all tex-DT PLYWOOD'!M341)</f>
        <v/>
      </c>
      <c r="D338" s="24" t="str">
        <f>IF('Simpl. all tex-DT PLYWOOD'!N341=0,"",'Simpl. all tex-DT PLYWOOD'!N341)</f>
        <v/>
      </c>
      <c r="E338" s="24" t="str">
        <f>IF('Simpl. all tex-DT PLYWOOD'!O341=0,"",'Simpl. all tex-DT PLYWOOD'!O341)</f>
        <v/>
      </c>
      <c r="F338" s="24" t="str">
        <f>IF('Simpl. all tex-DT PLYWOOD'!P341=0,"",'Simpl. all tex-DT PLYWOOD'!P341)</f>
        <v/>
      </c>
      <c r="G338" s="24" t="str">
        <f>IF('Simpl. all tex-DT PLYWOOD'!Q341=0,"",'Simpl. all tex-DT PLYWOOD'!Q341)</f>
        <v/>
      </c>
      <c r="H338" s="24" t="str">
        <f>IF('Simpl. all tex-DT PLYWOOD'!R341=0,"",'Simpl. all tex-DT PLYWOOD'!R341)</f>
        <v/>
      </c>
      <c r="I338" s="24" t="str">
        <f>IF('Simpl. all tex-DT PLYWOOD'!S341=0,"",'Simpl. all tex-DT PLYWOOD'!S341)</f>
        <v/>
      </c>
      <c r="J338" s="24" t="str">
        <f>IF('Simpl. all tex-DT PLYWOOD'!T341=0,"",'Simpl. all tex-DT PLYWOOD'!T341)</f>
        <v/>
      </c>
      <c r="K338" s="24" t="str">
        <f>IF('Simpl. all tex-DT PLYWOOD'!U341=0,"",'Simpl. all tex-DT PLYWOOD'!U341)</f>
        <v/>
      </c>
      <c r="L338" s="24" t="str">
        <f>IF('Simpl. all tex-DT PLYWOOD'!V341=0,"",'Simpl. all tex-DT PLYWOOD'!V341)</f>
        <v/>
      </c>
      <c r="M338" s="24" t="str">
        <f>IF('Simpl. all tex-DT PLYWOOD'!W341=0,"",'Simpl. all tex-DT PLYWOOD'!W341)</f>
        <v/>
      </c>
      <c r="N338" s="24" t="str">
        <f>IF('Simpl. all tex-DT PLYWOOD'!X341=0,"",'Simpl. all tex-DT PLYWOOD'!X341)</f>
        <v/>
      </c>
      <c r="O338" s="24" t="str">
        <f>IF('Simpl. all tex-DT PLYWOOD'!Y341=0,"",'Simpl. all tex-DT PLYWOOD'!Y341)</f>
        <v/>
      </c>
      <c r="P338" s="24" t="str">
        <f>IF('Simpl. all tex-DT PLYWOOD'!Z341=0,"",'Simpl. all tex-DT PLYWOOD'!Z341)</f>
        <v/>
      </c>
      <c r="Q338" s="352">
        <f t="shared" si="5"/>
        <v>0</v>
      </c>
      <c r="R338" s="16">
        <f>Q338*'Simpl. all tex-DT PLYWOOD'!I341</f>
        <v>0</v>
      </c>
      <c r="S338" s="16">
        <f>Q338*'Simpl. all tex-DT PLYWOOD'!AX341</f>
        <v>0</v>
      </c>
    </row>
  </sheetData>
  <sheetProtection selectLockedCells="1" selectUnlockedCells="1"/>
  <autoFilter ref="Q5:S338" xr:uid="{00000000-0001-0000-0200-000000000000}"/>
  <mergeCells count="3">
    <mergeCell ref="L4:M4"/>
    <mergeCell ref="A3:K3"/>
    <mergeCell ref="M3:O3"/>
  </mergeCells>
  <phoneticPr fontId="10" type="noConversion"/>
  <conditionalFormatting sqref="A5:P5">
    <cfRule type="dataBar" priority="20">
      <dataBar>
        <cfvo type="min"/>
        <cfvo type="max"/>
        <color rgb="FF638EC6"/>
      </dataBar>
      <extLst>
        <ext xmlns:x14="http://schemas.microsoft.com/office/spreadsheetml/2009/9/main" uri="{B025F937-C7B1-47D3-B67F-A62EFF666E3E}">
          <x14:id>{6CBF4470-5C01-41B2-89ED-7A3E98072545}</x14:id>
        </ext>
      </extLst>
    </cfRule>
  </conditionalFormatting>
  <pageMargins left="0.23622047244094491" right="0.23622047244094491" top="0.74803149606299213" bottom="0.74803149606299213" header="0.31496062992125984" footer="0.31496062992125984"/>
  <pageSetup paperSize="9" scale="95" fitToHeight="0" orientation="landscape" r:id="rId1"/>
  <headerFooter differentFirst="1">
    <oddHeader>&amp;L&amp;"-,Krepko"&amp;14SIMPL&amp;Cstranka, št.naročila</oddHeader>
    <oddFooter>Stran &amp;P od &amp;N</oddFooter>
    <firstFooter>&amp;CStran &amp;P od &amp;N</firstFooter>
  </headerFooter>
  <extLst>
    <ext xmlns:x14="http://schemas.microsoft.com/office/spreadsheetml/2009/9/main" uri="{78C0D931-6437-407d-A8EE-F0AAD7539E65}">
      <x14:conditionalFormattings>
        <x14:conditionalFormatting xmlns:xm="http://schemas.microsoft.com/office/excel/2006/main">
          <x14:cfRule type="dataBar" id="{6CBF4470-5C01-41B2-89ED-7A3E98072545}">
            <x14:dataBar minLength="0" maxLength="100" gradient="0">
              <x14:cfvo type="autoMin"/>
              <x14:cfvo type="autoMax"/>
              <x14:negativeFillColor rgb="FFFF0000"/>
              <x14:axisColor rgb="FF000000"/>
            </x14:dataBar>
          </x14:cfRule>
          <xm:sqref>A5:P5</xm:sqref>
        </x14:conditionalFormatting>
      </x14:conditionalFormattings>
    </ex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F4F38-F05C-45D6-87F2-3404FC80E820}">
  <sheetPr codeName="Sheet3"/>
  <dimension ref="A1:S339"/>
  <sheetViews>
    <sheetView showGridLines="0" topLeftCell="C1" zoomScaleNormal="100" workbookViewId="0">
      <selection activeCell="K13" sqref="K13"/>
    </sheetView>
  </sheetViews>
  <sheetFormatPr baseColWidth="10" defaultColWidth="12.296875" defaultRowHeight="23.25" customHeight="1"/>
  <cols>
    <col min="1" max="1" width="7" style="1" hidden="1" customWidth="1"/>
    <col min="2" max="2" width="6.296875" style="1" hidden="1" customWidth="1"/>
    <col min="3" max="3" width="12.69921875" style="1" customWidth="1"/>
    <col min="4" max="17" width="5" style="2" customWidth="1"/>
    <col min="18" max="18" width="5.796875" style="1" customWidth="1"/>
    <col min="19" max="19" width="6.19921875" style="1" customWidth="1"/>
    <col min="20" max="16384" width="12.296875" style="1"/>
  </cols>
  <sheetData>
    <row r="1" spans="1:18" ht="33" customHeight="1">
      <c r="A1" s="797">
        <f>'PRODUCTION LIST TEX&amp;DUAL TEX'!A3:L3</f>
        <v>0</v>
      </c>
      <c r="B1" s="797"/>
      <c r="C1" s="797"/>
      <c r="D1" s="797"/>
      <c r="E1" s="797"/>
      <c r="F1" s="797"/>
      <c r="G1" s="797"/>
      <c r="H1" s="797"/>
      <c r="I1" s="797"/>
      <c r="J1" s="797"/>
      <c r="K1" s="797"/>
      <c r="L1" s="797"/>
      <c r="M1" s="797"/>
      <c r="N1" s="38"/>
      <c r="O1" s="798">
        <f>'PRODUCTION LIST TEX&amp;DUAL TEX'!M3</f>
        <v>0</v>
      </c>
      <c r="P1" s="798"/>
      <c r="Q1" s="798"/>
      <c r="R1" s="39">
        <f>SUM(R3:R335)</f>
        <v>0</v>
      </c>
    </row>
    <row r="2" spans="1:18" ht="31.8" customHeight="1">
      <c r="A2" s="40" t="s">
        <v>20</v>
      </c>
      <c r="B2" s="41" t="s">
        <v>19</v>
      </c>
      <c r="C2" s="41" t="s">
        <v>198</v>
      </c>
      <c r="D2" s="423" t="s">
        <v>1</v>
      </c>
      <c r="E2" s="423" t="s">
        <v>2</v>
      </c>
      <c r="F2" s="423" t="s">
        <v>9</v>
      </c>
      <c r="G2" s="423" t="s">
        <v>32</v>
      </c>
      <c r="H2" s="423" t="s">
        <v>3</v>
      </c>
      <c r="I2" s="424" t="s">
        <v>5012</v>
      </c>
      <c r="J2" s="424" t="s">
        <v>4701</v>
      </c>
      <c r="K2" s="424" t="s">
        <v>5013</v>
      </c>
      <c r="L2" s="424" t="s">
        <v>125</v>
      </c>
      <c r="M2" s="423" t="s">
        <v>14</v>
      </c>
      <c r="N2" s="423" t="s">
        <v>38</v>
      </c>
      <c r="O2" s="423" t="s">
        <v>16</v>
      </c>
      <c r="P2" s="423" t="s">
        <v>64</v>
      </c>
      <c r="Q2" s="424" t="s">
        <v>65</v>
      </c>
      <c r="R2" s="42" t="s">
        <v>10</v>
      </c>
    </row>
    <row r="3" spans="1:18" ht="23.25" customHeight="1">
      <c r="A3" s="40">
        <f>B3*'Simpl. all tex-DT PLYWOOD'!I9</f>
        <v>0</v>
      </c>
      <c r="B3" s="42">
        <f t="shared" ref="B3:B44" si="0">SUM(C3:O3)</f>
        <v>0</v>
      </c>
      <c r="C3" s="41" t="str">
        <f>'Simpl. all tex-DT PLYWOOD'!D9</f>
        <v>SIMPL-1A</v>
      </c>
      <c r="D3" s="53" t="str">
        <f>IF('Simpl. all tex-DT PLYWOOD'!M9=0,"",'Simpl. all tex-DT PLYWOOD'!M9)</f>
        <v/>
      </c>
      <c r="E3" s="53" t="str">
        <f>IF('Simpl. all tex-DT PLYWOOD'!N9=0,"",'Simpl. all tex-DT PLYWOOD'!N9)</f>
        <v/>
      </c>
      <c r="F3" s="53" t="str">
        <f>IF('Simpl. all tex-DT PLYWOOD'!O9=0,"",'Simpl. all tex-DT PLYWOOD'!O9)</f>
        <v/>
      </c>
      <c r="G3" s="53" t="str">
        <f>IF('Simpl. all tex-DT PLYWOOD'!P9=0,"",'Simpl. all tex-DT PLYWOOD'!P9)</f>
        <v/>
      </c>
      <c r="H3" s="53" t="str">
        <f>IF('Simpl. all tex-DT PLYWOOD'!Q9=0,"",'Simpl. all tex-DT PLYWOOD'!Q9)</f>
        <v/>
      </c>
      <c r="I3" s="53" t="str">
        <f>IF('Simpl. all tex-DT PLYWOOD'!R9=0,"",'Simpl. all tex-DT PLYWOOD'!R9)</f>
        <v/>
      </c>
      <c r="J3" s="53" t="str">
        <f>IF('Simpl. all tex-DT PLYWOOD'!S9=0,"",'Simpl. all tex-DT PLYWOOD'!S9)</f>
        <v/>
      </c>
      <c r="K3" s="53" t="str">
        <f>IF('Simpl. all tex-DT PLYWOOD'!T9=0,"",'Simpl. all tex-DT PLYWOOD'!T9)</f>
        <v/>
      </c>
      <c r="L3" s="53" t="str">
        <f>IF('Simpl. all tex-DT PLYWOOD'!U9=0,"",'Simpl. all tex-DT PLYWOOD'!U9)</f>
        <v/>
      </c>
      <c r="M3" s="53" t="str">
        <f>IF('Simpl. all tex-DT PLYWOOD'!V9=0,"",'Simpl. all tex-DT PLYWOOD'!V9)</f>
        <v/>
      </c>
      <c r="N3" s="53" t="str">
        <f>IF('Simpl. all tex-DT PLYWOOD'!W9=0,"",'Simpl. all tex-DT PLYWOOD'!W9)</f>
        <v/>
      </c>
      <c r="O3" s="53" t="str">
        <f>IF('Simpl. all tex-DT PLYWOOD'!X9=0,"",'Simpl. all tex-DT PLYWOOD'!X9)</f>
        <v/>
      </c>
      <c r="P3" s="53" t="str">
        <f>IF('Simpl. all tex-DT PLYWOOD'!Y9=0,"",'Simpl. all tex-DT PLYWOOD'!Y9)</f>
        <v/>
      </c>
      <c r="Q3" s="53" t="str">
        <f>IF('Simpl. all tex-DT PLYWOOD'!Z9=0,"",'Simpl. all tex-DT PLYWOOD'!Z9)</f>
        <v/>
      </c>
      <c r="R3" s="54">
        <f>'PRODUCTION LIST TEX&amp;DUAL TEX'!Q6</f>
        <v>0</v>
      </c>
    </row>
    <row r="4" spans="1:18" ht="23.25" customHeight="1">
      <c r="A4" s="40"/>
      <c r="B4" s="42"/>
      <c r="C4" s="41" t="str">
        <f>'Simpl. all tex-DT PLYWOOD'!D10</f>
        <v>SIMPL-1A-T</v>
      </c>
      <c r="D4" s="53" t="str">
        <f>IF('Simpl. all tex-DT PLYWOOD'!M10=0,"",'Simpl. all tex-DT PLYWOOD'!M10)</f>
        <v/>
      </c>
      <c r="E4" s="53" t="str">
        <f>IF('Simpl. all tex-DT PLYWOOD'!N10=0,"",'Simpl. all tex-DT PLYWOOD'!N10)</f>
        <v/>
      </c>
      <c r="F4" s="53" t="str">
        <f>IF('Simpl. all tex-DT PLYWOOD'!O10=0,"",'Simpl. all tex-DT PLYWOOD'!O10)</f>
        <v/>
      </c>
      <c r="G4" s="53" t="str">
        <f>IF('Simpl. all tex-DT PLYWOOD'!P10=0,"",'Simpl. all tex-DT PLYWOOD'!P10)</f>
        <v/>
      </c>
      <c r="H4" s="53" t="str">
        <f>IF('Simpl. all tex-DT PLYWOOD'!Q10=0,"",'Simpl. all tex-DT PLYWOOD'!Q10)</f>
        <v/>
      </c>
      <c r="I4" s="53" t="str">
        <f>IF('Simpl. all tex-DT PLYWOOD'!R10=0,"",'Simpl. all tex-DT PLYWOOD'!R10)</f>
        <v/>
      </c>
      <c r="J4" s="53" t="str">
        <f>IF('Simpl. all tex-DT PLYWOOD'!S10=0,"",'Simpl. all tex-DT PLYWOOD'!S10)</f>
        <v/>
      </c>
      <c r="K4" s="53" t="str">
        <f>IF('Simpl. all tex-DT PLYWOOD'!T10=0,"",'Simpl. all tex-DT PLYWOOD'!T10)</f>
        <v/>
      </c>
      <c r="L4" s="53" t="str">
        <f>IF('Simpl. all tex-DT PLYWOOD'!U10=0,"",'Simpl. all tex-DT PLYWOOD'!U10)</f>
        <v/>
      </c>
      <c r="M4" s="53" t="str">
        <f>IF('Simpl. all tex-DT PLYWOOD'!V10=0,"",'Simpl. all tex-DT PLYWOOD'!V10)</f>
        <v/>
      </c>
      <c r="N4" s="53" t="str">
        <f>IF('Simpl. all tex-DT PLYWOOD'!W10=0,"",'Simpl. all tex-DT PLYWOOD'!W10)</f>
        <v/>
      </c>
      <c r="O4" s="53" t="str">
        <f>IF('Simpl. all tex-DT PLYWOOD'!X10=0,"",'Simpl. all tex-DT PLYWOOD'!X10)</f>
        <v/>
      </c>
      <c r="P4" s="53" t="str">
        <f>IF('Simpl. all tex-DT PLYWOOD'!Y10=0,"",'Simpl. all tex-DT PLYWOOD'!Y10)</f>
        <v/>
      </c>
      <c r="Q4" s="53" t="str">
        <f>IF('Simpl. all tex-DT PLYWOOD'!Z10=0,"",'Simpl. all tex-DT PLYWOOD'!Z10)</f>
        <v/>
      </c>
      <c r="R4" s="54">
        <f>'PRODUCTION LIST TEX&amp;DUAL TEX'!Q7</f>
        <v>0</v>
      </c>
    </row>
    <row r="5" spans="1:18" ht="23.25" customHeight="1">
      <c r="A5" s="40">
        <f>B5*'Simpl. all tex-DT PLYWOOD'!I11</f>
        <v>0</v>
      </c>
      <c r="B5" s="42">
        <f t="shared" si="0"/>
        <v>0</v>
      </c>
      <c r="C5" s="41" t="str">
        <f>'Simpl. all tex-DT PLYWOOD'!D11</f>
        <v>SIMPL-1B</v>
      </c>
      <c r="D5" s="53" t="str">
        <f>IF('Simpl. all tex-DT PLYWOOD'!M11=0,"",'Simpl. all tex-DT PLYWOOD'!M11)</f>
        <v/>
      </c>
      <c r="E5" s="53" t="str">
        <f>IF('Simpl. all tex-DT PLYWOOD'!N11=0,"",'Simpl. all tex-DT PLYWOOD'!N11)</f>
        <v/>
      </c>
      <c r="F5" s="53" t="str">
        <f>IF('Simpl. all tex-DT PLYWOOD'!O11=0,"",'Simpl. all tex-DT PLYWOOD'!O11)</f>
        <v/>
      </c>
      <c r="G5" s="53" t="str">
        <f>IF('Simpl. all tex-DT PLYWOOD'!P11=0,"",'Simpl. all tex-DT PLYWOOD'!P11)</f>
        <v/>
      </c>
      <c r="H5" s="53" t="str">
        <f>IF('Simpl. all tex-DT PLYWOOD'!Q11=0,"",'Simpl. all tex-DT PLYWOOD'!Q11)</f>
        <v/>
      </c>
      <c r="I5" s="53" t="str">
        <f>IF('Simpl. all tex-DT PLYWOOD'!R11=0,"",'Simpl. all tex-DT PLYWOOD'!R11)</f>
        <v/>
      </c>
      <c r="J5" s="53" t="str">
        <f>IF('Simpl. all tex-DT PLYWOOD'!S11=0,"",'Simpl. all tex-DT PLYWOOD'!S11)</f>
        <v/>
      </c>
      <c r="K5" s="53" t="str">
        <f>IF('Simpl. all tex-DT PLYWOOD'!T11=0,"",'Simpl. all tex-DT PLYWOOD'!T11)</f>
        <v/>
      </c>
      <c r="L5" s="53" t="str">
        <f>IF('Simpl. all tex-DT PLYWOOD'!U11=0,"",'Simpl. all tex-DT PLYWOOD'!U11)</f>
        <v/>
      </c>
      <c r="M5" s="53" t="str">
        <f>IF('Simpl. all tex-DT PLYWOOD'!V11=0,"",'Simpl. all tex-DT PLYWOOD'!V11)</f>
        <v/>
      </c>
      <c r="N5" s="53" t="str">
        <f>IF('Simpl. all tex-DT PLYWOOD'!W11=0,"",'Simpl. all tex-DT PLYWOOD'!W11)</f>
        <v/>
      </c>
      <c r="O5" s="53" t="str">
        <f>IF('Simpl. all tex-DT PLYWOOD'!X11=0,"",'Simpl. all tex-DT PLYWOOD'!X11)</f>
        <v/>
      </c>
      <c r="P5" s="53" t="str">
        <f>IF('Simpl. all tex-DT PLYWOOD'!Y11=0,"",'Simpl. all tex-DT PLYWOOD'!Y11)</f>
        <v/>
      </c>
      <c r="Q5" s="53" t="str">
        <f>IF('Simpl. all tex-DT PLYWOOD'!Z11=0,"",'Simpl. all tex-DT PLYWOOD'!Z11)</f>
        <v/>
      </c>
      <c r="R5" s="54">
        <f>'PRODUCTION LIST TEX&amp;DUAL TEX'!Q8</f>
        <v>0</v>
      </c>
    </row>
    <row r="6" spans="1:18" ht="23.25" customHeight="1">
      <c r="A6" s="40"/>
      <c r="B6" s="42"/>
      <c r="C6" s="41" t="str">
        <f>'Simpl. all tex-DT PLYWOOD'!D12</f>
        <v>SIMPL-1B-T</v>
      </c>
      <c r="D6" s="53" t="str">
        <f>IF('Simpl. all tex-DT PLYWOOD'!M12=0,"",'Simpl. all tex-DT PLYWOOD'!M12)</f>
        <v/>
      </c>
      <c r="E6" s="53" t="str">
        <f>IF('Simpl. all tex-DT PLYWOOD'!N12=0,"",'Simpl. all tex-DT PLYWOOD'!N12)</f>
        <v/>
      </c>
      <c r="F6" s="53" t="str">
        <f>IF('Simpl. all tex-DT PLYWOOD'!O12=0,"",'Simpl. all tex-DT PLYWOOD'!O12)</f>
        <v/>
      </c>
      <c r="G6" s="53" t="str">
        <f>IF('Simpl. all tex-DT PLYWOOD'!P12=0,"",'Simpl. all tex-DT PLYWOOD'!P12)</f>
        <v/>
      </c>
      <c r="H6" s="53" t="str">
        <f>IF('Simpl. all tex-DT PLYWOOD'!Q12=0,"",'Simpl. all tex-DT PLYWOOD'!Q12)</f>
        <v/>
      </c>
      <c r="I6" s="53" t="str">
        <f>IF('Simpl. all tex-DT PLYWOOD'!R12=0,"",'Simpl. all tex-DT PLYWOOD'!R12)</f>
        <v/>
      </c>
      <c r="J6" s="53" t="str">
        <f>IF('Simpl. all tex-DT PLYWOOD'!S12=0,"",'Simpl. all tex-DT PLYWOOD'!S12)</f>
        <v/>
      </c>
      <c r="K6" s="53" t="str">
        <f>IF('Simpl. all tex-DT PLYWOOD'!T12=0,"",'Simpl. all tex-DT PLYWOOD'!T12)</f>
        <v/>
      </c>
      <c r="L6" s="53" t="str">
        <f>IF('Simpl. all tex-DT PLYWOOD'!U12=0,"",'Simpl. all tex-DT PLYWOOD'!U12)</f>
        <v/>
      </c>
      <c r="M6" s="53" t="str">
        <f>IF('Simpl. all tex-DT PLYWOOD'!V12=0,"",'Simpl. all tex-DT PLYWOOD'!V12)</f>
        <v/>
      </c>
      <c r="N6" s="53" t="str">
        <f>IF('Simpl. all tex-DT PLYWOOD'!W12=0,"",'Simpl. all tex-DT PLYWOOD'!W12)</f>
        <v/>
      </c>
      <c r="O6" s="53" t="str">
        <f>IF('Simpl. all tex-DT PLYWOOD'!X12=0,"",'Simpl. all tex-DT PLYWOOD'!X12)</f>
        <v/>
      </c>
      <c r="P6" s="53" t="str">
        <f>IF('Simpl. all tex-DT PLYWOOD'!Y12=0,"",'Simpl. all tex-DT PLYWOOD'!Y12)</f>
        <v/>
      </c>
      <c r="Q6" s="53" t="str">
        <f>IF('Simpl. all tex-DT PLYWOOD'!Z12=0,"",'Simpl. all tex-DT PLYWOOD'!Z12)</f>
        <v/>
      </c>
      <c r="R6" s="54">
        <f>'PRODUCTION LIST TEX&amp;DUAL TEX'!Q9</f>
        <v>0</v>
      </c>
    </row>
    <row r="7" spans="1:18" ht="23.25" customHeight="1">
      <c r="A7" s="40">
        <f>B7*'Simpl. all tex-DT PLYWOOD'!I13</f>
        <v>0</v>
      </c>
      <c r="B7" s="42">
        <f t="shared" si="0"/>
        <v>0</v>
      </c>
      <c r="C7" s="41" t="str">
        <f>'Simpl. all tex-DT PLYWOOD'!D13</f>
        <v>SIMPL-1C</v>
      </c>
      <c r="D7" s="53" t="str">
        <f>IF('Simpl. all tex-DT PLYWOOD'!M13=0,"",'Simpl. all tex-DT PLYWOOD'!M13)</f>
        <v/>
      </c>
      <c r="E7" s="53" t="str">
        <f>IF('Simpl. all tex-DT PLYWOOD'!N13=0,"",'Simpl. all tex-DT PLYWOOD'!N13)</f>
        <v/>
      </c>
      <c r="F7" s="53" t="str">
        <f>IF('Simpl. all tex-DT PLYWOOD'!O13=0,"",'Simpl. all tex-DT PLYWOOD'!O13)</f>
        <v/>
      </c>
      <c r="G7" s="53" t="str">
        <f>IF('Simpl. all tex-DT PLYWOOD'!P13=0,"",'Simpl. all tex-DT PLYWOOD'!P13)</f>
        <v/>
      </c>
      <c r="H7" s="53" t="str">
        <f>IF('Simpl. all tex-DT PLYWOOD'!Q13=0,"",'Simpl. all tex-DT PLYWOOD'!Q13)</f>
        <v/>
      </c>
      <c r="I7" s="53" t="str">
        <f>IF('Simpl. all tex-DT PLYWOOD'!R13=0,"",'Simpl. all tex-DT PLYWOOD'!R13)</f>
        <v/>
      </c>
      <c r="J7" s="53" t="str">
        <f>IF('Simpl. all tex-DT PLYWOOD'!S13=0,"",'Simpl. all tex-DT PLYWOOD'!S13)</f>
        <v/>
      </c>
      <c r="K7" s="53" t="str">
        <f>IF('Simpl. all tex-DT PLYWOOD'!T13=0,"",'Simpl. all tex-DT PLYWOOD'!T13)</f>
        <v/>
      </c>
      <c r="L7" s="53" t="str">
        <f>IF('Simpl. all tex-DT PLYWOOD'!U13=0,"",'Simpl. all tex-DT PLYWOOD'!U13)</f>
        <v/>
      </c>
      <c r="M7" s="53" t="str">
        <f>IF('Simpl. all tex-DT PLYWOOD'!V13=0,"",'Simpl. all tex-DT PLYWOOD'!V13)</f>
        <v/>
      </c>
      <c r="N7" s="53" t="str">
        <f>IF('Simpl. all tex-DT PLYWOOD'!W13=0,"",'Simpl. all tex-DT PLYWOOD'!W13)</f>
        <v/>
      </c>
      <c r="O7" s="53" t="str">
        <f>IF('Simpl. all tex-DT PLYWOOD'!X13=0,"",'Simpl. all tex-DT PLYWOOD'!X13)</f>
        <v/>
      </c>
      <c r="P7" s="53" t="str">
        <f>IF('Simpl. all tex-DT PLYWOOD'!Y13=0,"",'Simpl. all tex-DT PLYWOOD'!Y13)</f>
        <v/>
      </c>
      <c r="Q7" s="53" t="str">
        <f>IF('Simpl. all tex-DT PLYWOOD'!Z13=0,"",'Simpl. all tex-DT PLYWOOD'!Z13)</f>
        <v/>
      </c>
      <c r="R7" s="54">
        <f>'PRODUCTION LIST TEX&amp;DUAL TEX'!Q10</f>
        <v>0</v>
      </c>
    </row>
    <row r="8" spans="1:18" ht="23.25" customHeight="1">
      <c r="A8" s="40"/>
      <c r="B8" s="42"/>
      <c r="C8" s="41" t="str">
        <f>'Simpl. all tex-DT PLYWOOD'!D14</f>
        <v>SIMPL-1C-T</v>
      </c>
      <c r="D8" s="53" t="str">
        <f>IF('Simpl. all tex-DT PLYWOOD'!M14=0,"",'Simpl. all tex-DT PLYWOOD'!M14)</f>
        <v/>
      </c>
      <c r="E8" s="53" t="str">
        <f>IF('Simpl. all tex-DT PLYWOOD'!N14=0,"",'Simpl. all tex-DT PLYWOOD'!N14)</f>
        <v/>
      </c>
      <c r="F8" s="53" t="str">
        <f>IF('Simpl. all tex-DT PLYWOOD'!O14=0,"",'Simpl. all tex-DT PLYWOOD'!O14)</f>
        <v/>
      </c>
      <c r="G8" s="53" t="str">
        <f>IF('Simpl. all tex-DT PLYWOOD'!P14=0,"",'Simpl. all tex-DT PLYWOOD'!P14)</f>
        <v/>
      </c>
      <c r="H8" s="53" t="str">
        <f>IF('Simpl. all tex-DT PLYWOOD'!Q14=0,"",'Simpl. all tex-DT PLYWOOD'!Q14)</f>
        <v/>
      </c>
      <c r="I8" s="53" t="str">
        <f>IF('Simpl. all tex-DT PLYWOOD'!R14=0,"",'Simpl. all tex-DT PLYWOOD'!R14)</f>
        <v/>
      </c>
      <c r="J8" s="53" t="str">
        <f>IF('Simpl. all tex-DT PLYWOOD'!S14=0,"",'Simpl. all tex-DT PLYWOOD'!S14)</f>
        <v/>
      </c>
      <c r="K8" s="53" t="str">
        <f>IF('Simpl. all tex-DT PLYWOOD'!T14=0,"",'Simpl. all tex-DT PLYWOOD'!T14)</f>
        <v/>
      </c>
      <c r="L8" s="53" t="str">
        <f>IF('Simpl. all tex-DT PLYWOOD'!U14=0,"",'Simpl. all tex-DT PLYWOOD'!U14)</f>
        <v/>
      </c>
      <c r="M8" s="53" t="str">
        <f>IF('Simpl. all tex-DT PLYWOOD'!V14=0,"",'Simpl. all tex-DT PLYWOOD'!V14)</f>
        <v/>
      </c>
      <c r="N8" s="53" t="str">
        <f>IF('Simpl. all tex-DT PLYWOOD'!W14=0,"",'Simpl. all tex-DT PLYWOOD'!W14)</f>
        <v/>
      </c>
      <c r="O8" s="53" t="str">
        <f>IF('Simpl. all tex-DT PLYWOOD'!X14=0,"",'Simpl. all tex-DT PLYWOOD'!X14)</f>
        <v/>
      </c>
      <c r="P8" s="53" t="str">
        <f>IF('Simpl. all tex-DT PLYWOOD'!Y14=0,"",'Simpl. all tex-DT PLYWOOD'!Y14)</f>
        <v/>
      </c>
      <c r="Q8" s="53" t="str">
        <f>IF('Simpl. all tex-DT PLYWOOD'!Z14=0,"",'Simpl. all tex-DT PLYWOOD'!Z14)</f>
        <v/>
      </c>
      <c r="R8" s="54">
        <f>'PRODUCTION LIST TEX&amp;DUAL TEX'!Q11</f>
        <v>0</v>
      </c>
    </row>
    <row r="9" spans="1:18" ht="23.25" customHeight="1">
      <c r="A9" s="40">
        <f>B9*'Simpl. all tex-DT PLYWOOD'!I15</f>
        <v>0</v>
      </c>
      <c r="B9" s="42">
        <f t="shared" si="0"/>
        <v>0</v>
      </c>
      <c r="C9" s="41" t="str">
        <f>'Simpl. all tex-DT PLYWOOD'!D15</f>
        <v>SIMPL-1D</v>
      </c>
      <c r="D9" s="53" t="str">
        <f>IF('Simpl. all tex-DT PLYWOOD'!M15=0,"",'Simpl. all tex-DT PLYWOOD'!M15)</f>
        <v/>
      </c>
      <c r="E9" s="53" t="str">
        <f>IF('Simpl. all tex-DT PLYWOOD'!N15=0,"",'Simpl. all tex-DT PLYWOOD'!N15)</f>
        <v/>
      </c>
      <c r="F9" s="53" t="str">
        <f>IF('Simpl. all tex-DT PLYWOOD'!O15=0,"",'Simpl. all tex-DT PLYWOOD'!O15)</f>
        <v/>
      </c>
      <c r="G9" s="53" t="str">
        <f>IF('Simpl. all tex-DT PLYWOOD'!P15=0,"",'Simpl. all tex-DT PLYWOOD'!P15)</f>
        <v/>
      </c>
      <c r="H9" s="53" t="str">
        <f>IF('Simpl. all tex-DT PLYWOOD'!Q15=0,"",'Simpl. all tex-DT PLYWOOD'!Q15)</f>
        <v/>
      </c>
      <c r="I9" s="53" t="str">
        <f>IF('Simpl. all tex-DT PLYWOOD'!R15=0,"",'Simpl. all tex-DT PLYWOOD'!R15)</f>
        <v/>
      </c>
      <c r="J9" s="53" t="str">
        <f>IF('Simpl. all tex-DT PLYWOOD'!S15=0,"",'Simpl. all tex-DT PLYWOOD'!S15)</f>
        <v/>
      </c>
      <c r="K9" s="53" t="str">
        <f>IF('Simpl. all tex-DT PLYWOOD'!T15=0,"",'Simpl. all tex-DT PLYWOOD'!T15)</f>
        <v/>
      </c>
      <c r="L9" s="53" t="str">
        <f>IF('Simpl. all tex-DT PLYWOOD'!U15=0,"",'Simpl. all tex-DT PLYWOOD'!U15)</f>
        <v/>
      </c>
      <c r="M9" s="53" t="str">
        <f>IF('Simpl. all tex-DT PLYWOOD'!V15=0,"",'Simpl. all tex-DT PLYWOOD'!V15)</f>
        <v/>
      </c>
      <c r="N9" s="53" t="str">
        <f>IF('Simpl. all tex-DT PLYWOOD'!W15=0,"",'Simpl. all tex-DT PLYWOOD'!W15)</f>
        <v/>
      </c>
      <c r="O9" s="53" t="str">
        <f>IF('Simpl. all tex-DT PLYWOOD'!X15=0,"",'Simpl. all tex-DT PLYWOOD'!X15)</f>
        <v/>
      </c>
      <c r="P9" s="53" t="str">
        <f>IF('Simpl. all tex-DT PLYWOOD'!Y15=0,"",'Simpl. all tex-DT PLYWOOD'!Y15)</f>
        <v/>
      </c>
      <c r="Q9" s="53" t="str">
        <f>IF('Simpl. all tex-DT PLYWOOD'!Z15=0,"",'Simpl. all tex-DT PLYWOOD'!Z15)</f>
        <v/>
      </c>
      <c r="R9" s="54">
        <f>'PRODUCTION LIST TEX&amp;DUAL TEX'!Q12</f>
        <v>0</v>
      </c>
    </row>
    <row r="10" spans="1:18" ht="23.25" customHeight="1">
      <c r="A10" s="40"/>
      <c r="B10" s="42"/>
      <c r="C10" s="41" t="str">
        <f>'Simpl. all tex-DT PLYWOOD'!D16</f>
        <v>SIMPL-1D-T</v>
      </c>
      <c r="D10" s="53" t="str">
        <f>IF('Simpl. all tex-DT PLYWOOD'!M16=0,"",'Simpl. all tex-DT PLYWOOD'!M16)</f>
        <v/>
      </c>
      <c r="E10" s="53" t="str">
        <f>IF('Simpl. all tex-DT PLYWOOD'!N16=0,"",'Simpl. all tex-DT PLYWOOD'!N16)</f>
        <v/>
      </c>
      <c r="F10" s="53" t="str">
        <f>IF('Simpl. all tex-DT PLYWOOD'!O16=0,"",'Simpl. all tex-DT PLYWOOD'!O16)</f>
        <v/>
      </c>
      <c r="G10" s="53" t="str">
        <f>IF('Simpl. all tex-DT PLYWOOD'!P16=0,"",'Simpl. all tex-DT PLYWOOD'!P16)</f>
        <v/>
      </c>
      <c r="H10" s="53" t="str">
        <f>IF('Simpl. all tex-DT PLYWOOD'!Q16=0,"",'Simpl. all tex-DT PLYWOOD'!Q16)</f>
        <v/>
      </c>
      <c r="I10" s="53" t="str">
        <f>IF('Simpl. all tex-DT PLYWOOD'!R16=0,"",'Simpl. all tex-DT PLYWOOD'!R16)</f>
        <v/>
      </c>
      <c r="J10" s="53" t="str">
        <f>IF('Simpl. all tex-DT PLYWOOD'!S16=0,"",'Simpl. all tex-DT PLYWOOD'!S16)</f>
        <v/>
      </c>
      <c r="K10" s="53" t="str">
        <f>IF('Simpl. all tex-DT PLYWOOD'!T16=0,"",'Simpl. all tex-DT PLYWOOD'!T16)</f>
        <v/>
      </c>
      <c r="L10" s="53" t="str">
        <f>IF('Simpl. all tex-DT PLYWOOD'!U16=0,"",'Simpl. all tex-DT PLYWOOD'!U16)</f>
        <v/>
      </c>
      <c r="M10" s="53" t="str">
        <f>IF('Simpl. all tex-DT PLYWOOD'!V16=0,"",'Simpl. all tex-DT PLYWOOD'!V16)</f>
        <v/>
      </c>
      <c r="N10" s="53" t="str">
        <f>IF('Simpl. all tex-DT PLYWOOD'!W16=0,"",'Simpl. all tex-DT PLYWOOD'!W16)</f>
        <v/>
      </c>
      <c r="O10" s="53" t="str">
        <f>IF('Simpl. all tex-DT PLYWOOD'!X16=0,"",'Simpl. all tex-DT PLYWOOD'!X16)</f>
        <v/>
      </c>
      <c r="P10" s="53" t="str">
        <f>IF('Simpl. all tex-DT PLYWOOD'!Y16=0,"",'Simpl. all tex-DT PLYWOOD'!Y16)</f>
        <v/>
      </c>
      <c r="Q10" s="53" t="str">
        <f>IF('Simpl. all tex-DT PLYWOOD'!Z16=0,"",'Simpl. all tex-DT PLYWOOD'!Z16)</f>
        <v/>
      </c>
      <c r="R10" s="54">
        <f>'PRODUCTION LIST TEX&amp;DUAL TEX'!Q13</f>
        <v>0</v>
      </c>
    </row>
    <row r="11" spans="1:18" ht="23.25" customHeight="1">
      <c r="A11" s="40">
        <f>B11*'Simpl. all tex-DT PLYWOOD'!I17</f>
        <v>0</v>
      </c>
      <c r="B11" s="42">
        <f t="shared" si="0"/>
        <v>0</v>
      </c>
      <c r="C11" s="41" t="str">
        <f>'Simpl. all tex-DT PLYWOOD'!D17</f>
        <v>SIMPL-1E</v>
      </c>
      <c r="D11" s="53" t="str">
        <f>IF('Simpl. all tex-DT PLYWOOD'!M17=0,"",'Simpl. all tex-DT PLYWOOD'!M17)</f>
        <v/>
      </c>
      <c r="E11" s="53" t="str">
        <f>IF('Simpl. all tex-DT PLYWOOD'!N17=0,"",'Simpl. all tex-DT PLYWOOD'!N17)</f>
        <v/>
      </c>
      <c r="F11" s="53" t="str">
        <f>IF('Simpl. all tex-DT PLYWOOD'!O17=0,"",'Simpl. all tex-DT PLYWOOD'!O17)</f>
        <v/>
      </c>
      <c r="G11" s="53" t="str">
        <f>IF('Simpl. all tex-DT PLYWOOD'!P17=0,"",'Simpl. all tex-DT PLYWOOD'!P17)</f>
        <v/>
      </c>
      <c r="H11" s="53" t="str">
        <f>IF('Simpl. all tex-DT PLYWOOD'!Q17=0,"",'Simpl. all tex-DT PLYWOOD'!Q17)</f>
        <v/>
      </c>
      <c r="I11" s="53" t="str">
        <f>IF('Simpl. all tex-DT PLYWOOD'!R17=0,"",'Simpl. all tex-DT PLYWOOD'!R17)</f>
        <v/>
      </c>
      <c r="J11" s="53" t="str">
        <f>IF('Simpl. all tex-DT PLYWOOD'!S17=0,"",'Simpl. all tex-DT PLYWOOD'!S17)</f>
        <v/>
      </c>
      <c r="K11" s="53" t="str">
        <f>IF('Simpl. all tex-DT PLYWOOD'!T17=0,"",'Simpl. all tex-DT PLYWOOD'!T17)</f>
        <v/>
      </c>
      <c r="L11" s="53" t="str">
        <f>IF('Simpl. all tex-DT PLYWOOD'!U17=0,"",'Simpl. all tex-DT PLYWOOD'!U17)</f>
        <v/>
      </c>
      <c r="M11" s="53" t="str">
        <f>IF('Simpl. all tex-DT PLYWOOD'!V17=0,"",'Simpl. all tex-DT PLYWOOD'!V17)</f>
        <v/>
      </c>
      <c r="N11" s="53" t="str">
        <f>IF('Simpl. all tex-DT PLYWOOD'!W17=0,"",'Simpl. all tex-DT PLYWOOD'!W17)</f>
        <v/>
      </c>
      <c r="O11" s="53" t="str">
        <f>IF('Simpl. all tex-DT PLYWOOD'!X17=0,"",'Simpl. all tex-DT PLYWOOD'!X17)</f>
        <v/>
      </c>
      <c r="P11" s="53" t="str">
        <f>IF('Simpl. all tex-DT PLYWOOD'!Y17=0,"",'Simpl. all tex-DT PLYWOOD'!Y17)</f>
        <v/>
      </c>
      <c r="Q11" s="53" t="str">
        <f>IF('Simpl. all tex-DT PLYWOOD'!Z17=0,"",'Simpl. all tex-DT PLYWOOD'!Z17)</f>
        <v/>
      </c>
      <c r="R11" s="54">
        <f>'PRODUCTION LIST TEX&amp;DUAL TEX'!Q14</f>
        <v>0</v>
      </c>
    </row>
    <row r="12" spans="1:18" ht="23.25" customHeight="1">
      <c r="A12" s="40"/>
      <c r="B12" s="42"/>
      <c r="C12" s="41" t="str">
        <f>'Simpl. all tex-DT PLYWOOD'!D18</f>
        <v>SIMPL-1E-T</v>
      </c>
      <c r="D12" s="53" t="str">
        <f>IF('Simpl. all tex-DT PLYWOOD'!M18=0,"",'Simpl. all tex-DT PLYWOOD'!M18)</f>
        <v/>
      </c>
      <c r="E12" s="53" t="str">
        <f>IF('Simpl. all tex-DT PLYWOOD'!N18=0,"",'Simpl. all tex-DT PLYWOOD'!N18)</f>
        <v/>
      </c>
      <c r="F12" s="53" t="str">
        <f>IF('Simpl. all tex-DT PLYWOOD'!O18=0,"",'Simpl. all tex-DT PLYWOOD'!O18)</f>
        <v/>
      </c>
      <c r="G12" s="53" t="str">
        <f>IF('Simpl. all tex-DT PLYWOOD'!P18=0,"",'Simpl. all tex-DT PLYWOOD'!P18)</f>
        <v/>
      </c>
      <c r="H12" s="53" t="str">
        <f>IF('Simpl. all tex-DT PLYWOOD'!Q18=0,"",'Simpl. all tex-DT PLYWOOD'!Q18)</f>
        <v/>
      </c>
      <c r="I12" s="53" t="str">
        <f>IF('Simpl. all tex-DT PLYWOOD'!R18=0,"",'Simpl. all tex-DT PLYWOOD'!R18)</f>
        <v/>
      </c>
      <c r="J12" s="53" t="str">
        <f>IF('Simpl. all tex-DT PLYWOOD'!S18=0,"",'Simpl. all tex-DT PLYWOOD'!S18)</f>
        <v/>
      </c>
      <c r="K12" s="53" t="str">
        <f>IF('Simpl. all tex-DT PLYWOOD'!T18=0,"",'Simpl. all tex-DT PLYWOOD'!T18)</f>
        <v/>
      </c>
      <c r="L12" s="53" t="str">
        <f>IF('Simpl. all tex-DT PLYWOOD'!U18=0,"",'Simpl. all tex-DT PLYWOOD'!U18)</f>
        <v/>
      </c>
      <c r="M12" s="53" t="str">
        <f>IF('Simpl. all tex-DT PLYWOOD'!V18=0,"",'Simpl. all tex-DT PLYWOOD'!V18)</f>
        <v/>
      </c>
      <c r="N12" s="53" t="str">
        <f>IF('Simpl. all tex-DT PLYWOOD'!W18=0,"",'Simpl. all tex-DT PLYWOOD'!W18)</f>
        <v/>
      </c>
      <c r="O12" s="53" t="str">
        <f>IF('Simpl. all tex-DT PLYWOOD'!X18=0,"",'Simpl. all tex-DT PLYWOOD'!X18)</f>
        <v/>
      </c>
      <c r="P12" s="53" t="str">
        <f>IF('Simpl. all tex-DT PLYWOOD'!Y18=0,"",'Simpl. all tex-DT PLYWOOD'!Y18)</f>
        <v/>
      </c>
      <c r="Q12" s="53" t="str">
        <f>IF('Simpl. all tex-DT PLYWOOD'!Z18=0,"",'Simpl. all tex-DT PLYWOOD'!Z18)</f>
        <v/>
      </c>
      <c r="R12" s="54">
        <f>'PRODUCTION LIST TEX&amp;DUAL TEX'!Q15</f>
        <v>0</v>
      </c>
    </row>
    <row r="13" spans="1:18" ht="23.25" customHeight="1">
      <c r="A13" s="40">
        <f>B13*'Simpl. all tex-DT PLYWOOD'!I19</f>
        <v>0</v>
      </c>
      <c r="B13" s="42">
        <f t="shared" si="0"/>
        <v>0</v>
      </c>
      <c r="C13" s="41" t="str">
        <f>'Simpl. all tex-DT PLYWOOD'!D19</f>
        <v>SIMPL-1F</v>
      </c>
      <c r="D13" s="53" t="str">
        <f>IF('Simpl. all tex-DT PLYWOOD'!M19=0,"",'Simpl. all tex-DT PLYWOOD'!M19)</f>
        <v/>
      </c>
      <c r="E13" s="53" t="str">
        <f>IF('Simpl. all tex-DT PLYWOOD'!N19=0,"",'Simpl. all tex-DT PLYWOOD'!N19)</f>
        <v/>
      </c>
      <c r="F13" s="53" t="str">
        <f>IF('Simpl. all tex-DT PLYWOOD'!O19=0,"",'Simpl. all tex-DT PLYWOOD'!O19)</f>
        <v/>
      </c>
      <c r="G13" s="53" t="str">
        <f>IF('Simpl. all tex-DT PLYWOOD'!P19=0,"",'Simpl. all tex-DT PLYWOOD'!P19)</f>
        <v/>
      </c>
      <c r="H13" s="53" t="str">
        <f>IF('Simpl. all tex-DT PLYWOOD'!Q19=0,"",'Simpl. all tex-DT PLYWOOD'!Q19)</f>
        <v/>
      </c>
      <c r="I13" s="53" t="str">
        <f>IF('Simpl. all tex-DT PLYWOOD'!R19=0,"",'Simpl. all tex-DT PLYWOOD'!R19)</f>
        <v/>
      </c>
      <c r="J13" s="53" t="str">
        <f>IF('Simpl. all tex-DT PLYWOOD'!S19=0,"",'Simpl. all tex-DT PLYWOOD'!S19)</f>
        <v/>
      </c>
      <c r="K13" s="53" t="str">
        <f>IF('Simpl. all tex-DT PLYWOOD'!T19=0,"",'Simpl. all tex-DT PLYWOOD'!T19)</f>
        <v/>
      </c>
      <c r="L13" s="53" t="str">
        <f>IF('Simpl. all tex-DT PLYWOOD'!U19=0,"",'Simpl. all tex-DT PLYWOOD'!U19)</f>
        <v/>
      </c>
      <c r="M13" s="53" t="str">
        <f>IF('Simpl. all tex-DT PLYWOOD'!V19=0,"",'Simpl. all tex-DT PLYWOOD'!V19)</f>
        <v/>
      </c>
      <c r="N13" s="53" t="str">
        <f>IF('Simpl. all tex-DT PLYWOOD'!W19=0,"",'Simpl. all tex-DT PLYWOOD'!W19)</f>
        <v/>
      </c>
      <c r="O13" s="53" t="str">
        <f>IF('Simpl. all tex-DT PLYWOOD'!X19=0,"",'Simpl. all tex-DT PLYWOOD'!X19)</f>
        <v/>
      </c>
      <c r="P13" s="53" t="str">
        <f>IF('Simpl. all tex-DT PLYWOOD'!Y19=0,"",'Simpl. all tex-DT PLYWOOD'!Y19)</f>
        <v/>
      </c>
      <c r="Q13" s="53" t="str">
        <f>IF('Simpl. all tex-DT PLYWOOD'!Z19=0,"",'Simpl. all tex-DT PLYWOOD'!Z19)</f>
        <v/>
      </c>
      <c r="R13" s="54">
        <f>'PRODUCTION LIST TEX&amp;DUAL TEX'!Q16</f>
        <v>0</v>
      </c>
    </row>
    <row r="14" spans="1:18" ht="23.25" customHeight="1">
      <c r="A14" s="40"/>
      <c r="B14" s="42"/>
      <c r="C14" s="41" t="str">
        <f>'Simpl. all tex-DT PLYWOOD'!D20</f>
        <v>SIMPL-1F-T</v>
      </c>
      <c r="D14" s="53" t="str">
        <f>IF('Simpl. all tex-DT PLYWOOD'!M20=0,"",'Simpl. all tex-DT PLYWOOD'!M20)</f>
        <v/>
      </c>
      <c r="E14" s="53" t="str">
        <f>IF('Simpl. all tex-DT PLYWOOD'!N20=0,"",'Simpl. all tex-DT PLYWOOD'!N20)</f>
        <v/>
      </c>
      <c r="F14" s="53" t="str">
        <f>IF('Simpl. all tex-DT PLYWOOD'!O20=0,"",'Simpl. all tex-DT PLYWOOD'!O20)</f>
        <v/>
      </c>
      <c r="G14" s="53" t="str">
        <f>IF('Simpl. all tex-DT PLYWOOD'!P20=0,"",'Simpl. all tex-DT PLYWOOD'!P20)</f>
        <v/>
      </c>
      <c r="H14" s="53" t="str">
        <f>IF('Simpl. all tex-DT PLYWOOD'!Q20=0,"",'Simpl. all tex-DT PLYWOOD'!Q20)</f>
        <v/>
      </c>
      <c r="I14" s="53" t="str">
        <f>IF('Simpl. all tex-DT PLYWOOD'!R20=0,"",'Simpl. all tex-DT PLYWOOD'!R20)</f>
        <v/>
      </c>
      <c r="J14" s="53" t="str">
        <f>IF('Simpl. all tex-DT PLYWOOD'!S20=0,"",'Simpl. all tex-DT PLYWOOD'!S20)</f>
        <v/>
      </c>
      <c r="K14" s="53" t="str">
        <f>IF('Simpl. all tex-DT PLYWOOD'!T20=0,"",'Simpl. all tex-DT PLYWOOD'!T20)</f>
        <v/>
      </c>
      <c r="L14" s="53" t="str">
        <f>IF('Simpl. all tex-DT PLYWOOD'!U20=0,"",'Simpl. all tex-DT PLYWOOD'!U20)</f>
        <v/>
      </c>
      <c r="M14" s="53" t="str">
        <f>IF('Simpl. all tex-DT PLYWOOD'!V20=0,"",'Simpl. all tex-DT PLYWOOD'!V20)</f>
        <v/>
      </c>
      <c r="N14" s="53" t="str">
        <f>IF('Simpl. all tex-DT PLYWOOD'!W20=0,"",'Simpl. all tex-DT PLYWOOD'!W20)</f>
        <v/>
      </c>
      <c r="O14" s="53" t="str">
        <f>IF('Simpl. all tex-DT PLYWOOD'!X20=0,"",'Simpl. all tex-DT PLYWOOD'!X20)</f>
        <v/>
      </c>
      <c r="P14" s="53" t="str">
        <f>IF('Simpl. all tex-DT PLYWOOD'!Y20=0,"",'Simpl. all tex-DT PLYWOOD'!Y20)</f>
        <v/>
      </c>
      <c r="Q14" s="53" t="str">
        <f>IF('Simpl. all tex-DT PLYWOOD'!Z20=0,"",'Simpl. all tex-DT PLYWOOD'!Z20)</f>
        <v/>
      </c>
      <c r="R14" s="54">
        <f>'PRODUCTION LIST TEX&amp;DUAL TEX'!Q17</f>
        <v>0</v>
      </c>
    </row>
    <row r="15" spans="1:18" ht="23.25" customHeight="1">
      <c r="A15" s="40">
        <f>B15*'Simpl. all tex-DT PLYWOOD'!I21</f>
        <v>0</v>
      </c>
      <c r="B15" s="42">
        <f t="shared" si="0"/>
        <v>0</v>
      </c>
      <c r="C15" s="41" t="str">
        <f>'Simpl. all tex-DT PLYWOOD'!D21</f>
        <v>SIMPL-1G</v>
      </c>
      <c r="D15" s="53" t="str">
        <f>IF('Simpl. all tex-DT PLYWOOD'!M21=0,"",'Simpl. all tex-DT PLYWOOD'!M21)</f>
        <v/>
      </c>
      <c r="E15" s="53" t="str">
        <f>IF('Simpl. all tex-DT PLYWOOD'!N21=0,"",'Simpl. all tex-DT PLYWOOD'!N21)</f>
        <v/>
      </c>
      <c r="F15" s="53" t="str">
        <f>IF('Simpl. all tex-DT PLYWOOD'!O21=0,"",'Simpl. all tex-DT PLYWOOD'!O21)</f>
        <v/>
      </c>
      <c r="G15" s="53" t="str">
        <f>IF('Simpl. all tex-DT PLYWOOD'!P21=0,"",'Simpl. all tex-DT PLYWOOD'!P21)</f>
        <v/>
      </c>
      <c r="H15" s="53" t="str">
        <f>IF('Simpl. all tex-DT PLYWOOD'!Q21=0,"",'Simpl. all tex-DT PLYWOOD'!Q21)</f>
        <v/>
      </c>
      <c r="I15" s="53" t="str">
        <f>IF('Simpl. all tex-DT PLYWOOD'!R21=0,"",'Simpl. all tex-DT PLYWOOD'!R21)</f>
        <v/>
      </c>
      <c r="J15" s="53" t="str">
        <f>IF('Simpl. all tex-DT PLYWOOD'!S21=0,"",'Simpl. all tex-DT PLYWOOD'!S21)</f>
        <v/>
      </c>
      <c r="K15" s="53" t="str">
        <f>IF('Simpl. all tex-DT PLYWOOD'!T21=0,"",'Simpl. all tex-DT PLYWOOD'!T21)</f>
        <v/>
      </c>
      <c r="L15" s="53" t="str">
        <f>IF('Simpl. all tex-DT PLYWOOD'!U21=0,"",'Simpl. all tex-DT PLYWOOD'!U21)</f>
        <v/>
      </c>
      <c r="M15" s="53" t="str">
        <f>IF('Simpl. all tex-DT PLYWOOD'!V21=0,"",'Simpl. all tex-DT PLYWOOD'!V21)</f>
        <v/>
      </c>
      <c r="N15" s="53" t="str">
        <f>IF('Simpl. all tex-DT PLYWOOD'!W21=0,"",'Simpl. all tex-DT PLYWOOD'!W21)</f>
        <v/>
      </c>
      <c r="O15" s="53" t="str">
        <f>IF('Simpl. all tex-DT PLYWOOD'!X21=0,"",'Simpl. all tex-DT PLYWOOD'!X21)</f>
        <v/>
      </c>
      <c r="P15" s="53" t="str">
        <f>IF('Simpl. all tex-DT PLYWOOD'!Y21=0,"",'Simpl. all tex-DT PLYWOOD'!Y21)</f>
        <v/>
      </c>
      <c r="Q15" s="53" t="str">
        <f>IF('Simpl. all tex-DT PLYWOOD'!Z21=0,"",'Simpl. all tex-DT PLYWOOD'!Z21)</f>
        <v/>
      </c>
      <c r="R15" s="54">
        <f>'PRODUCTION LIST TEX&amp;DUAL TEX'!Q18</f>
        <v>0</v>
      </c>
    </row>
    <row r="16" spans="1:18" ht="23.25" customHeight="1">
      <c r="A16" s="40"/>
      <c r="B16" s="42"/>
      <c r="C16" s="41" t="str">
        <f>'Simpl. all tex-DT PLYWOOD'!D22</f>
        <v>SIMPL-1G-T</v>
      </c>
      <c r="D16" s="53" t="str">
        <f>IF('Simpl. all tex-DT PLYWOOD'!M22=0,"",'Simpl. all tex-DT PLYWOOD'!M22)</f>
        <v/>
      </c>
      <c r="E16" s="53" t="str">
        <f>IF('Simpl. all tex-DT PLYWOOD'!N22=0,"",'Simpl. all tex-DT PLYWOOD'!N22)</f>
        <v/>
      </c>
      <c r="F16" s="53" t="str">
        <f>IF('Simpl. all tex-DT PLYWOOD'!O22=0,"",'Simpl. all tex-DT PLYWOOD'!O22)</f>
        <v/>
      </c>
      <c r="G16" s="53" t="str">
        <f>IF('Simpl. all tex-DT PLYWOOD'!P22=0,"",'Simpl. all tex-DT PLYWOOD'!P22)</f>
        <v/>
      </c>
      <c r="H16" s="53" t="str">
        <f>IF('Simpl. all tex-DT PLYWOOD'!Q22=0,"",'Simpl. all tex-DT PLYWOOD'!Q22)</f>
        <v/>
      </c>
      <c r="I16" s="53" t="str">
        <f>IF('Simpl. all tex-DT PLYWOOD'!R22=0,"",'Simpl. all tex-DT PLYWOOD'!R22)</f>
        <v/>
      </c>
      <c r="J16" s="53" t="str">
        <f>IF('Simpl. all tex-DT PLYWOOD'!S22=0,"",'Simpl. all tex-DT PLYWOOD'!S22)</f>
        <v/>
      </c>
      <c r="K16" s="53" t="str">
        <f>IF('Simpl. all tex-DT PLYWOOD'!T22=0,"",'Simpl. all tex-DT PLYWOOD'!T22)</f>
        <v/>
      </c>
      <c r="L16" s="53" t="str">
        <f>IF('Simpl. all tex-DT PLYWOOD'!U22=0,"",'Simpl. all tex-DT PLYWOOD'!U22)</f>
        <v/>
      </c>
      <c r="M16" s="53" t="str">
        <f>IF('Simpl. all tex-DT PLYWOOD'!V22=0,"",'Simpl. all tex-DT PLYWOOD'!V22)</f>
        <v/>
      </c>
      <c r="N16" s="53" t="str">
        <f>IF('Simpl. all tex-DT PLYWOOD'!W22=0,"",'Simpl. all tex-DT PLYWOOD'!W22)</f>
        <v/>
      </c>
      <c r="O16" s="53" t="str">
        <f>IF('Simpl. all tex-DT PLYWOOD'!X22=0,"",'Simpl. all tex-DT PLYWOOD'!X22)</f>
        <v/>
      </c>
      <c r="P16" s="53" t="str">
        <f>IF('Simpl. all tex-DT PLYWOOD'!Y22=0,"",'Simpl. all tex-DT PLYWOOD'!Y22)</f>
        <v/>
      </c>
      <c r="Q16" s="53" t="str">
        <f>IF('Simpl. all tex-DT PLYWOOD'!Z22=0,"",'Simpl. all tex-DT PLYWOOD'!Z22)</f>
        <v/>
      </c>
      <c r="R16" s="54">
        <f>'PRODUCTION LIST TEX&amp;DUAL TEX'!Q19</f>
        <v>0</v>
      </c>
    </row>
    <row r="17" spans="1:18" ht="23.25" customHeight="1">
      <c r="A17" s="40">
        <f>B17*'Simpl. all tex-DT PLYWOOD'!I23</f>
        <v>0</v>
      </c>
      <c r="B17" s="42">
        <f t="shared" si="0"/>
        <v>0</v>
      </c>
      <c r="C17" s="41" t="str">
        <f>'Simpl. all tex-DT PLYWOOD'!D23</f>
        <v>SIMPL-1H</v>
      </c>
      <c r="D17" s="53" t="str">
        <f>IF('Simpl. all tex-DT PLYWOOD'!M23=0,"",'Simpl. all tex-DT PLYWOOD'!M23)</f>
        <v/>
      </c>
      <c r="E17" s="53" t="str">
        <f>IF('Simpl. all tex-DT PLYWOOD'!N23=0,"",'Simpl. all tex-DT PLYWOOD'!N23)</f>
        <v/>
      </c>
      <c r="F17" s="53" t="str">
        <f>IF('Simpl. all tex-DT PLYWOOD'!O23=0,"",'Simpl. all tex-DT PLYWOOD'!O23)</f>
        <v/>
      </c>
      <c r="G17" s="53" t="str">
        <f>IF('Simpl. all tex-DT PLYWOOD'!P23=0,"",'Simpl. all tex-DT PLYWOOD'!P23)</f>
        <v/>
      </c>
      <c r="H17" s="53" t="str">
        <f>IF('Simpl. all tex-DT PLYWOOD'!Q23=0,"",'Simpl. all tex-DT PLYWOOD'!Q23)</f>
        <v/>
      </c>
      <c r="I17" s="53" t="str">
        <f>IF('Simpl. all tex-DT PLYWOOD'!R23=0,"",'Simpl. all tex-DT PLYWOOD'!R23)</f>
        <v/>
      </c>
      <c r="J17" s="53" t="str">
        <f>IF('Simpl. all tex-DT PLYWOOD'!S23=0,"",'Simpl. all tex-DT PLYWOOD'!S23)</f>
        <v/>
      </c>
      <c r="K17" s="53" t="str">
        <f>IF('Simpl. all tex-DT PLYWOOD'!T23=0,"",'Simpl. all tex-DT PLYWOOD'!T23)</f>
        <v/>
      </c>
      <c r="L17" s="53" t="str">
        <f>IF('Simpl. all tex-DT PLYWOOD'!U23=0,"",'Simpl. all tex-DT PLYWOOD'!U23)</f>
        <v/>
      </c>
      <c r="M17" s="53" t="str">
        <f>IF('Simpl. all tex-DT PLYWOOD'!V23=0,"",'Simpl. all tex-DT PLYWOOD'!V23)</f>
        <v/>
      </c>
      <c r="N17" s="53" t="str">
        <f>IF('Simpl. all tex-DT PLYWOOD'!W23=0,"",'Simpl. all tex-DT PLYWOOD'!W23)</f>
        <v/>
      </c>
      <c r="O17" s="53" t="str">
        <f>IF('Simpl. all tex-DT PLYWOOD'!X23=0,"",'Simpl. all tex-DT PLYWOOD'!X23)</f>
        <v/>
      </c>
      <c r="P17" s="53" t="str">
        <f>IF('Simpl. all tex-DT PLYWOOD'!Y23=0,"",'Simpl. all tex-DT PLYWOOD'!Y23)</f>
        <v/>
      </c>
      <c r="Q17" s="53" t="str">
        <f>IF('Simpl. all tex-DT PLYWOOD'!Z23=0,"",'Simpl. all tex-DT PLYWOOD'!Z23)</f>
        <v/>
      </c>
      <c r="R17" s="54">
        <f>'PRODUCTION LIST TEX&amp;DUAL TEX'!Q20</f>
        <v>0</v>
      </c>
    </row>
    <row r="18" spans="1:18" ht="23.25" customHeight="1">
      <c r="A18" s="40"/>
      <c r="B18" s="42"/>
      <c r="C18" s="41" t="str">
        <f>'Simpl. all tex-DT PLYWOOD'!D24</f>
        <v>SIMPL-1H-T</v>
      </c>
      <c r="D18" s="53" t="str">
        <f>IF('Simpl. all tex-DT PLYWOOD'!M24=0,"",'Simpl. all tex-DT PLYWOOD'!M24)</f>
        <v/>
      </c>
      <c r="E18" s="53" t="str">
        <f>IF('Simpl. all tex-DT PLYWOOD'!N24=0,"",'Simpl. all tex-DT PLYWOOD'!N24)</f>
        <v/>
      </c>
      <c r="F18" s="53" t="str">
        <f>IF('Simpl. all tex-DT PLYWOOD'!O24=0,"",'Simpl. all tex-DT PLYWOOD'!O24)</f>
        <v/>
      </c>
      <c r="G18" s="53" t="str">
        <f>IF('Simpl. all tex-DT PLYWOOD'!P24=0,"",'Simpl. all tex-DT PLYWOOD'!P24)</f>
        <v/>
      </c>
      <c r="H18" s="53" t="str">
        <f>IF('Simpl. all tex-DT PLYWOOD'!Q24=0,"",'Simpl. all tex-DT PLYWOOD'!Q24)</f>
        <v/>
      </c>
      <c r="I18" s="53" t="str">
        <f>IF('Simpl. all tex-DT PLYWOOD'!R24=0,"",'Simpl. all tex-DT PLYWOOD'!R24)</f>
        <v/>
      </c>
      <c r="J18" s="53" t="str">
        <f>IF('Simpl. all tex-DT PLYWOOD'!S24=0,"",'Simpl. all tex-DT PLYWOOD'!S24)</f>
        <v/>
      </c>
      <c r="K18" s="53" t="str">
        <f>IF('Simpl. all tex-DT PLYWOOD'!T24=0,"",'Simpl. all tex-DT PLYWOOD'!T24)</f>
        <v/>
      </c>
      <c r="L18" s="53" t="str">
        <f>IF('Simpl. all tex-DT PLYWOOD'!U24=0,"",'Simpl. all tex-DT PLYWOOD'!U24)</f>
        <v/>
      </c>
      <c r="M18" s="53" t="str">
        <f>IF('Simpl. all tex-DT PLYWOOD'!V24=0,"",'Simpl. all tex-DT PLYWOOD'!V24)</f>
        <v/>
      </c>
      <c r="N18" s="53" t="str">
        <f>IF('Simpl. all tex-DT PLYWOOD'!W24=0,"",'Simpl. all tex-DT PLYWOOD'!W24)</f>
        <v/>
      </c>
      <c r="O18" s="53" t="str">
        <f>IF('Simpl. all tex-DT PLYWOOD'!X24=0,"",'Simpl. all tex-DT PLYWOOD'!X24)</f>
        <v/>
      </c>
      <c r="P18" s="53" t="str">
        <f>IF('Simpl. all tex-DT PLYWOOD'!Y24=0,"",'Simpl. all tex-DT PLYWOOD'!Y24)</f>
        <v/>
      </c>
      <c r="Q18" s="53" t="str">
        <f>IF('Simpl. all tex-DT PLYWOOD'!Z24=0,"",'Simpl. all tex-DT PLYWOOD'!Z24)</f>
        <v/>
      </c>
      <c r="R18" s="54">
        <f>'PRODUCTION LIST TEX&amp;DUAL TEX'!Q21</f>
        <v>0</v>
      </c>
    </row>
    <row r="19" spans="1:18" ht="23.25" customHeight="1">
      <c r="A19" s="40">
        <f>B19*'Simpl. all tex-DT PLYWOOD'!I25</f>
        <v>0</v>
      </c>
      <c r="B19" s="42">
        <f t="shared" si="0"/>
        <v>0</v>
      </c>
      <c r="C19" s="41" t="str">
        <f>'Simpl. all tex-DT PLYWOOD'!D25</f>
        <v>SIMPL-1I</v>
      </c>
      <c r="D19" s="53" t="str">
        <f>IF('Simpl. all tex-DT PLYWOOD'!M25=0,"",'Simpl. all tex-DT PLYWOOD'!M25)</f>
        <v/>
      </c>
      <c r="E19" s="53" t="str">
        <f>IF('Simpl. all tex-DT PLYWOOD'!N25=0,"",'Simpl. all tex-DT PLYWOOD'!N25)</f>
        <v/>
      </c>
      <c r="F19" s="53" t="str">
        <f>IF('Simpl. all tex-DT PLYWOOD'!O25=0,"",'Simpl. all tex-DT PLYWOOD'!O25)</f>
        <v/>
      </c>
      <c r="G19" s="53" t="str">
        <f>IF('Simpl. all tex-DT PLYWOOD'!P25=0,"",'Simpl. all tex-DT PLYWOOD'!P25)</f>
        <v/>
      </c>
      <c r="H19" s="53" t="str">
        <f>IF('Simpl. all tex-DT PLYWOOD'!Q25=0,"",'Simpl. all tex-DT PLYWOOD'!Q25)</f>
        <v/>
      </c>
      <c r="I19" s="53" t="str">
        <f>IF('Simpl. all tex-DT PLYWOOD'!R25=0,"",'Simpl. all tex-DT PLYWOOD'!R25)</f>
        <v/>
      </c>
      <c r="J19" s="53" t="str">
        <f>IF('Simpl. all tex-DT PLYWOOD'!S25=0,"",'Simpl. all tex-DT PLYWOOD'!S25)</f>
        <v/>
      </c>
      <c r="K19" s="53" t="str">
        <f>IF('Simpl. all tex-DT PLYWOOD'!T25=0,"",'Simpl. all tex-DT PLYWOOD'!T25)</f>
        <v/>
      </c>
      <c r="L19" s="53" t="str">
        <f>IF('Simpl. all tex-DT PLYWOOD'!U25=0,"",'Simpl. all tex-DT PLYWOOD'!U25)</f>
        <v/>
      </c>
      <c r="M19" s="53" t="str">
        <f>IF('Simpl. all tex-DT PLYWOOD'!V25=0,"",'Simpl. all tex-DT PLYWOOD'!V25)</f>
        <v/>
      </c>
      <c r="N19" s="53" t="str">
        <f>IF('Simpl. all tex-DT PLYWOOD'!W25=0,"",'Simpl. all tex-DT PLYWOOD'!W25)</f>
        <v/>
      </c>
      <c r="O19" s="53" t="str">
        <f>IF('Simpl. all tex-DT PLYWOOD'!X25=0,"",'Simpl. all tex-DT PLYWOOD'!X25)</f>
        <v/>
      </c>
      <c r="P19" s="53" t="str">
        <f>IF('Simpl. all tex-DT PLYWOOD'!Y25=0,"",'Simpl. all tex-DT PLYWOOD'!Y25)</f>
        <v/>
      </c>
      <c r="Q19" s="53" t="str">
        <f>IF('Simpl. all tex-DT PLYWOOD'!Z25=0,"",'Simpl. all tex-DT PLYWOOD'!Z25)</f>
        <v/>
      </c>
      <c r="R19" s="54">
        <f>'PRODUCTION LIST TEX&amp;DUAL TEX'!Q22</f>
        <v>0</v>
      </c>
    </row>
    <row r="20" spans="1:18" ht="23.25" customHeight="1">
      <c r="A20" s="40"/>
      <c r="B20" s="42"/>
      <c r="C20" s="41" t="str">
        <f>'Simpl. all tex-DT PLYWOOD'!D26</f>
        <v>SIMPL-1I-T</v>
      </c>
      <c r="D20" s="53" t="str">
        <f>IF('Simpl. all tex-DT PLYWOOD'!M26=0,"",'Simpl. all tex-DT PLYWOOD'!M26)</f>
        <v/>
      </c>
      <c r="E20" s="53" t="str">
        <f>IF('Simpl. all tex-DT PLYWOOD'!N26=0,"",'Simpl. all tex-DT PLYWOOD'!N26)</f>
        <v/>
      </c>
      <c r="F20" s="53" t="str">
        <f>IF('Simpl. all tex-DT PLYWOOD'!O26=0,"",'Simpl. all tex-DT PLYWOOD'!O26)</f>
        <v/>
      </c>
      <c r="G20" s="53" t="str">
        <f>IF('Simpl. all tex-DT PLYWOOD'!P26=0,"",'Simpl. all tex-DT PLYWOOD'!P26)</f>
        <v/>
      </c>
      <c r="H20" s="53" t="str">
        <f>IF('Simpl. all tex-DT PLYWOOD'!Q26=0,"",'Simpl. all tex-DT PLYWOOD'!Q26)</f>
        <v/>
      </c>
      <c r="I20" s="53" t="str">
        <f>IF('Simpl. all tex-DT PLYWOOD'!R26=0,"",'Simpl. all tex-DT PLYWOOD'!R26)</f>
        <v/>
      </c>
      <c r="J20" s="53" t="str">
        <f>IF('Simpl. all tex-DT PLYWOOD'!S26=0,"",'Simpl. all tex-DT PLYWOOD'!S26)</f>
        <v/>
      </c>
      <c r="K20" s="53" t="str">
        <f>IF('Simpl. all tex-DT PLYWOOD'!T26=0,"",'Simpl. all tex-DT PLYWOOD'!T26)</f>
        <v/>
      </c>
      <c r="L20" s="53" t="str">
        <f>IF('Simpl. all tex-DT PLYWOOD'!U26=0,"",'Simpl. all tex-DT PLYWOOD'!U26)</f>
        <v/>
      </c>
      <c r="M20" s="53" t="str">
        <f>IF('Simpl. all tex-DT PLYWOOD'!V26=0,"",'Simpl. all tex-DT PLYWOOD'!V26)</f>
        <v/>
      </c>
      <c r="N20" s="53" t="str">
        <f>IF('Simpl. all tex-DT PLYWOOD'!W26=0,"",'Simpl. all tex-DT PLYWOOD'!W26)</f>
        <v/>
      </c>
      <c r="O20" s="53" t="str">
        <f>IF('Simpl. all tex-DT PLYWOOD'!X26=0,"",'Simpl. all tex-DT PLYWOOD'!X26)</f>
        <v/>
      </c>
      <c r="P20" s="53" t="str">
        <f>IF('Simpl. all tex-DT PLYWOOD'!Y26=0,"",'Simpl. all tex-DT PLYWOOD'!Y26)</f>
        <v/>
      </c>
      <c r="Q20" s="53" t="str">
        <f>IF('Simpl. all tex-DT PLYWOOD'!Z26=0,"",'Simpl. all tex-DT PLYWOOD'!Z26)</f>
        <v/>
      </c>
      <c r="R20" s="54">
        <f>'PRODUCTION LIST TEX&amp;DUAL TEX'!Q23</f>
        <v>0</v>
      </c>
    </row>
    <row r="21" spans="1:18" ht="23.25" customHeight="1">
      <c r="A21" s="40"/>
      <c r="B21" s="42"/>
      <c r="C21" s="41" t="str">
        <f>'Simpl. all tex-DT PLYWOOD'!D27</f>
        <v>SIMPL-1K</v>
      </c>
      <c r="D21" s="53" t="str">
        <f>IF('Simpl. all tex-DT PLYWOOD'!M27=0,"",'Simpl. all tex-DT PLYWOOD'!M27)</f>
        <v/>
      </c>
      <c r="E21" s="53" t="str">
        <f>IF('Simpl. all tex-DT PLYWOOD'!N27=0,"",'Simpl. all tex-DT PLYWOOD'!N27)</f>
        <v/>
      </c>
      <c r="F21" s="53" t="str">
        <f>IF('Simpl. all tex-DT PLYWOOD'!O27=0,"",'Simpl. all tex-DT PLYWOOD'!O27)</f>
        <v/>
      </c>
      <c r="G21" s="53" t="str">
        <f>IF('Simpl. all tex-DT PLYWOOD'!P27=0,"",'Simpl. all tex-DT PLYWOOD'!P27)</f>
        <v/>
      </c>
      <c r="H21" s="53" t="str">
        <f>IF('Simpl. all tex-DT PLYWOOD'!Q27=0,"",'Simpl. all tex-DT PLYWOOD'!Q27)</f>
        <v/>
      </c>
      <c r="I21" s="53" t="str">
        <f>IF('Simpl. all tex-DT PLYWOOD'!R27=0,"",'Simpl. all tex-DT PLYWOOD'!R27)</f>
        <v/>
      </c>
      <c r="J21" s="53" t="str">
        <f>IF('Simpl. all tex-DT PLYWOOD'!S27=0,"",'Simpl. all tex-DT PLYWOOD'!S27)</f>
        <v/>
      </c>
      <c r="K21" s="53" t="str">
        <f>IF('Simpl. all tex-DT PLYWOOD'!T27=0,"",'Simpl. all tex-DT PLYWOOD'!T27)</f>
        <v/>
      </c>
      <c r="L21" s="53" t="str">
        <f>IF('Simpl. all tex-DT PLYWOOD'!U27=0,"",'Simpl. all tex-DT PLYWOOD'!U27)</f>
        <v/>
      </c>
      <c r="M21" s="53" t="str">
        <f>IF('Simpl. all tex-DT PLYWOOD'!V27=0,"",'Simpl. all tex-DT PLYWOOD'!V27)</f>
        <v/>
      </c>
      <c r="N21" s="53" t="str">
        <f>IF('Simpl. all tex-DT PLYWOOD'!W27=0,"",'Simpl. all tex-DT PLYWOOD'!W27)</f>
        <v/>
      </c>
      <c r="O21" s="53" t="str">
        <f>IF('Simpl. all tex-DT PLYWOOD'!X27=0,"",'Simpl. all tex-DT PLYWOOD'!X27)</f>
        <v/>
      </c>
      <c r="P21" s="53" t="str">
        <f>IF('Simpl. all tex-DT PLYWOOD'!Y27=0,"",'Simpl. all tex-DT PLYWOOD'!Y27)</f>
        <v/>
      </c>
      <c r="Q21" s="53" t="str">
        <f>IF('Simpl. all tex-DT PLYWOOD'!Z27=0,"",'Simpl. all tex-DT PLYWOOD'!Z27)</f>
        <v/>
      </c>
      <c r="R21" s="54">
        <f>'PRODUCTION LIST TEX&amp;DUAL TEX'!Q24</f>
        <v>0</v>
      </c>
    </row>
    <row r="22" spans="1:18" ht="23.25" customHeight="1">
      <c r="A22" s="40"/>
      <c r="B22" s="42"/>
      <c r="C22" s="41" t="str">
        <f>'Simpl. all tex-DT PLYWOOD'!D28</f>
        <v>SIMPL-1K-T</v>
      </c>
      <c r="D22" s="53" t="str">
        <f>IF('Simpl. all tex-DT PLYWOOD'!M28=0,"",'Simpl. all tex-DT PLYWOOD'!M28)</f>
        <v/>
      </c>
      <c r="E22" s="53" t="str">
        <f>IF('Simpl. all tex-DT PLYWOOD'!N28=0,"",'Simpl. all tex-DT PLYWOOD'!N28)</f>
        <v/>
      </c>
      <c r="F22" s="53" t="str">
        <f>IF('Simpl. all tex-DT PLYWOOD'!O28=0,"",'Simpl. all tex-DT PLYWOOD'!O28)</f>
        <v/>
      </c>
      <c r="G22" s="53" t="str">
        <f>IF('Simpl. all tex-DT PLYWOOD'!P28=0,"",'Simpl. all tex-DT PLYWOOD'!P28)</f>
        <v/>
      </c>
      <c r="H22" s="53" t="str">
        <f>IF('Simpl. all tex-DT PLYWOOD'!Q28=0,"",'Simpl. all tex-DT PLYWOOD'!Q28)</f>
        <v/>
      </c>
      <c r="I22" s="53" t="str">
        <f>IF('Simpl. all tex-DT PLYWOOD'!R28=0,"",'Simpl. all tex-DT PLYWOOD'!R28)</f>
        <v/>
      </c>
      <c r="J22" s="53" t="str">
        <f>IF('Simpl. all tex-DT PLYWOOD'!S28=0,"",'Simpl. all tex-DT PLYWOOD'!S28)</f>
        <v/>
      </c>
      <c r="K22" s="53" t="str">
        <f>IF('Simpl. all tex-DT PLYWOOD'!T28=0,"",'Simpl. all tex-DT PLYWOOD'!T28)</f>
        <v/>
      </c>
      <c r="L22" s="53" t="str">
        <f>IF('Simpl. all tex-DT PLYWOOD'!U28=0,"",'Simpl. all tex-DT PLYWOOD'!U28)</f>
        <v/>
      </c>
      <c r="M22" s="53" t="str">
        <f>IF('Simpl. all tex-DT PLYWOOD'!V28=0,"",'Simpl. all tex-DT PLYWOOD'!V28)</f>
        <v/>
      </c>
      <c r="N22" s="53" t="str">
        <f>IF('Simpl. all tex-DT PLYWOOD'!W28=0,"",'Simpl. all tex-DT PLYWOOD'!W28)</f>
        <v/>
      </c>
      <c r="O22" s="53" t="str">
        <f>IF('Simpl. all tex-DT PLYWOOD'!X28=0,"",'Simpl. all tex-DT PLYWOOD'!X28)</f>
        <v/>
      </c>
      <c r="P22" s="53" t="str">
        <f>IF('Simpl. all tex-DT PLYWOOD'!Y28=0,"",'Simpl. all tex-DT PLYWOOD'!Y28)</f>
        <v/>
      </c>
      <c r="Q22" s="53" t="str">
        <f>IF('Simpl. all tex-DT PLYWOOD'!Z28=0,"",'Simpl. all tex-DT PLYWOOD'!Z28)</f>
        <v/>
      </c>
      <c r="R22" s="54">
        <f>'PRODUCTION LIST TEX&amp;DUAL TEX'!Q25</f>
        <v>0</v>
      </c>
    </row>
    <row r="23" spans="1:18" ht="23.25" customHeight="1">
      <c r="A23" s="40">
        <f>B23*'Simpl. all tex-DT PLYWOOD'!I29</f>
        <v>0</v>
      </c>
      <c r="B23" s="42">
        <f t="shared" si="0"/>
        <v>0</v>
      </c>
      <c r="C23" s="41" t="str">
        <f>'Simpl. all tex-DT PLYWOOD'!D29</f>
        <v>2 - CLASSIC</v>
      </c>
      <c r="D23" s="53" t="str">
        <f>IF('Simpl. all tex-DT PLYWOOD'!M29=0,"",'Simpl. all tex-DT PLYWOOD'!M29)</f>
        <v/>
      </c>
      <c r="E23" s="53" t="str">
        <f>IF('Simpl. all tex-DT PLYWOOD'!N29=0,"",'Simpl. all tex-DT PLYWOOD'!N29)</f>
        <v/>
      </c>
      <c r="F23" s="53" t="str">
        <f>IF('Simpl. all tex-DT PLYWOOD'!O29=0,"",'Simpl. all tex-DT PLYWOOD'!O29)</f>
        <v/>
      </c>
      <c r="G23" s="53" t="str">
        <f>IF('Simpl. all tex-DT PLYWOOD'!P29=0,"",'Simpl. all tex-DT PLYWOOD'!P29)</f>
        <v/>
      </c>
      <c r="H23" s="53" t="str">
        <f>IF('Simpl. all tex-DT PLYWOOD'!Q29=0,"",'Simpl. all tex-DT PLYWOOD'!Q29)</f>
        <v/>
      </c>
      <c r="I23" s="53" t="str">
        <f>IF('Simpl. all tex-DT PLYWOOD'!R29=0,"",'Simpl. all tex-DT PLYWOOD'!R29)</f>
        <v/>
      </c>
      <c r="J23" s="53" t="str">
        <f>IF('Simpl. all tex-DT PLYWOOD'!S29=0,"",'Simpl. all tex-DT PLYWOOD'!S29)</f>
        <v/>
      </c>
      <c r="K23" s="53" t="str">
        <f>IF('Simpl. all tex-DT PLYWOOD'!T29=0,"",'Simpl. all tex-DT PLYWOOD'!T29)</f>
        <v/>
      </c>
      <c r="L23" s="53" t="str">
        <f>IF('Simpl. all tex-DT PLYWOOD'!U29=0,"",'Simpl. all tex-DT PLYWOOD'!U29)</f>
        <v/>
      </c>
      <c r="M23" s="53" t="str">
        <f>IF('Simpl. all tex-DT PLYWOOD'!V29=0,"",'Simpl. all tex-DT PLYWOOD'!V29)</f>
        <v/>
      </c>
      <c r="N23" s="53" t="str">
        <f>IF('Simpl. all tex-DT PLYWOOD'!W29=0,"",'Simpl. all tex-DT PLYWOOD'!W29)</f>
        <v/>
      </c>
      <c r="O23" s="53" t="str">
        <f>IF('Simpl. all tex-DT PLYWOOD'!X29=0,"",'Simpl. all tex-DT PLYWOOD'!X29)</f>
        <v/>
      </c>
      <c r="P23" s="53" t="str">
        <f>IF('Simpl. all tex-DT PLYWOOD'!Y29=0,"",'Simpl. all tex-DT PLYWOOD'!Y29)</f>
        <v/>
      </c>
      <c r="Q23" s="53" t="str">
        <f>IF('Simpl. all tex-DT PLYWOOD'!Z29=0,"",'Simpl. all tex-DT PLYWOOD'!Z29)</f>
        <v/>
      </c>
      <c r="R23" s="54">
        <f>'PRODUCTION LIST TEX&amp;DUAL TEX'!Q26</f>
        <v>0</v>
      </c>
    </row>
    <row r="24" spans="1:18" ht="23.25" customHeight="1">
      <c r="A24" s="40">
        <f>B24*'Simpl. all tex-DT PLYWOOD'!I31</f>
        <v>0</v>
      </c>
      <c r="B24" s="42">
        <f t="shared" si="0"/>
        <v>0</v>
      </c>
      <c r="C24" s="41" t="str">
        <f>'Simpl. all tex-DT PLYWOOD'!D30</f>
        <v>SIMPL-2A</v>
      </c>
      <c r="D24" s="53" t="str">
        <f>IF('Simpl. all tex-DT PLYWOOD'!M30=0,"",'Simpl. all tex-DT PLYWOOD'!M30)</f>
        <v/>
      </c>
      <c r="E24" s="53" t="str">
        <f>IF('Simpl. all tex-DT PLYWOOD'!N30=0,"",'Simpl. all tex-DT PLYWOOD'!N30)</f>
        <v/>
      </c>
      <c r="F24" s="53" t="str">
        <f>IF('Simpl. all tex-DT PLYWOOD'!O30=0,"",'Simpl. all tex-DT PLYWOOD'!O30)</f>
        <v/>
      </c>
      <c r="G24" s="53" t="str">
        <f>IF('Simpl. all tex-DT PLYWOOD'!P30=0,"",'Simpl. all tex-DT PLYWOOD'!P30)</f>
        <v/>
      </c>
      <c r="H24" s="53" t="str">
        <f>IF('Simpl. all tex-DT PLYWOOD'!Q30=0,"",'Simpl. all tex-DT PLYWOOD'!Q30)</f>
        <v/>
      </c>
      <c r="I24" s="53" t="str">
        <f>IF('Simpl. all tex-DT PLYWOOD'!R30=0,"",'Simpl. all tex-DT PLYWOOD'!R30)</f>
        <v/>
      </c>
      <c r="J24" s="53" t="str">
        <f>IF('Simpl. all tex-DT PLYWOOD'!S30=0,"",'Simpl. all tex-DT PLYWOOD'!S30)</f>
        <v/>
      </c>
      <c r="K24" s="53" t="str">
        <f>IF('Simpl. all tex-DT PLYWOOD'!T30=0,"",'Simpl. all tex-DT PLYWOOD'!T30)</f>
        <v/>
      </c>
      <c r="L24" s="53" t="str">
        <f>IF('Simpl. all tex-DT PLYWOOD'!U30=0,"",'Simpl. all tex-DT PLYWOOD'!U30)</f>
        <v/>
      </c>
      <c r="M24" s="53" t="str">
        <f>IF('Simpl. all tex-DT PLYWOOD'!V30=0,"",'Simpl. all tex-DT PLYWOOD'!V30)</f>
        <v/>
      </c>
      <c r="N24" s="53" t="str">
        <f>IF('Simpl. all tex-DT PLYWOOD'!W30=0,"",'Simpl. all tex-DT PLYWOOD'!W30)</f>
        <v/>
      </c>
      <c r="O24" s="53" t="str">
        <f>IF('Simpl. all tex-DT PLYWOOD'!X30=0,"",'Simpl. all tex-DT PLYWOOD'!X30)</f>
        <v/>
      </c>
      <c r="P24" s="53" t="str">
        <f>IF('Simpl. all tex-DT PLYWOOD'!Y30=0,"",'Simpl. all tex-DT PLYWOOD'!Y30)</f>
        <v/>
      </c>
      <c r="Q24" s="53" t="str">
        <f>IF('Simpl. all tex-DT PLYWOOD'!Z30=0,"",'Simpl. all tex-DT PLYWOOD'!Z30)</f>
        <v/>
      </c>
      <c r="R24" s="54">
        <f>'PRODUCTION LIST TEX&amp;DUAL TEX'!Q27</f>
        <v>0</v>
      </c>
    </row>
    <row r="25" spans="1:18" ht="23.25" customHeight="1">
      <c r="A25" s="40">
        <f>B25*'Simpl. all tex-DT PLYWOOD'!I33</f>
        <v>0</v>
      </c>
      <c r="B25" s="42">
        <f t="shared" si="0"/>
        <v>0</v>
      </c>
      <c r="C25" s="41" t="str">
        <f>'Simpl. all tex-DT PLYWOOD'!D31</f>
        <v>SIMPL-2A-T</v>
      </c>
      <c r="D25" s="53" t="str">
        <f>IF('Simpl. all tex-DT PLYWOOD'!M31=0,"",'Simpl. all tex-DT PLYWOOD'!M31)</f>
        <v/>
      </c>
      <c r="E25" s="53" t="str">
        <f>IF('Simpl. all tex-DT PLYWOOD'!N31=0,"",'Simpl. all tex-DT PLYWOOD'!N31)</f>
        <v/>
      </c>
      <c r="F25" s="53" t="str">
        <f>IF('Simpl. all tex-DT PLYWOOD'!O31=0,"",'Simpl. all tex-DT PLYWOOD'!O31)</f>
        <v/>
      </c>
      <c r="G25" s="53" t="str">
        <f>IF('Simpl. all tex-DT PLYWOOD'!P31=0,"",'Simpl. all tex-DT PLYWOOD'!P31)</f>
        <v/>
      </c>
      <c r="H25" s="53" t="str">
        <f>IF('Simpl. all tex-DT PLYWOOD'!Q31=0,"",'Simpl. all tex-DT PLYWOOD'!Q31)</f>
        <v/>
      </c>
      <c r="I25" s="53" t="str">
        <f>IF('Simpl. all tex-DT PLYWOOD'!R31=0,"",'Simpl. all tex-DT PLYWOOD'!R31)</f>
        <v/>
      </c>
      <c r="J25" s="53" t="str">
        <f>IF('Simpl. all tex-DT PLYWOOD'!S31=0,"",'Simpl. all tex-DT PLYWOOD'!S31)</f>
        <v/>
      </c>
      <c r="K25" s="53" t="str">
        <f>IF('Simpl. all tex-DT PLYWOOD'!T31=0,"",'Simpl. all tex-DT PLYWOOD'!T31)</f>
        <v/>
      </c>
      <c r="L25" s="53" t="str">
        <f>IF('Simpl. all tex-DT PLYWOOD'!U31=0,"",'Simpl. all tex-DT PLYWOOD'!U31)</f>
        <v/>
      </c>
      <c r="M25" s="53" t="str">
        <f>IF('Simpl. all tex-DT PLYWOOD'!V31=0,"",'Simpl. all tex-DT PLYWOOD'!V31)</f>
        <v/>
      </c>
      <c r="N25" s="53" t="str">
        <f>IF('Simpl. all tex-DT PLYWOOD'!W31=0,"",'Simpl. all tex-DT PLYWOOD'!W31)</f>
        <v/>
      </c>
      <c r="O25" s="53" t="str">
        <f>IF('Simpl. all tex-DT PLYWOOD'!X31=0,"",'Simpl. all tex-DT PLYWOOD'!X31)</f>
        <v/>
      </c>
      <c r="P25" s="53" t="str">
        <f>IF('Simpl. all tex-DT PLYWOOD'!Y31=0,"",'Simpl. all tex-DT PLYWOOD'!Y31)</f>
        <v/>
      </c>
      <c r="Q25" s="53" t="str">
        <f>IF('Simpl. all tex-DT PLYWOOD'!Z31=0,"",'Simpl. all tex-DT PLYWOOD'!Z31)</f>
        <v/>
      </c>
      <c r="R25" s="54">
        <f>'PRODUCTION LIST TEX&amp;DUAL TEX'!Q28</f>
        <v>0</v>
      </c>
    </row>
    <row r="26" spans="1:18" ht="23.25" customHeight="1">
      <c r="A26" s="40">
        <f>B26*'Simpl. all tex-DT PLYWOOD'!I35</f>
        <v>0</v>
      </c>
      <c r="B26" s="42">
        <f t="shared" si="0"/>
        <v>0</v>
      </c>
      <c r="C26" s="41" t="str">
        <f>'Simpl. all tex-DT PLYWOOD'!D32</f>
        <v>SIMPL-2B</v>
      </c>
      <c r="D26" s="53" t="str">
        <f>IF('Simpl. all tex-DT PLYWOOD'!M32=0,"",'Simpl. all tex-DT PLYWOOD'!M32)</f>
        <v/>
      </c>
      <c r="E26" s="53" t="str">
        <f>IF('Simpl. all tex-DT PLYWOOD'!N32=0,"",'Simpl. all tex-DT PLYWOOD'!N32)</f>
        <v/>
      </c>
      <c r="F26" s="53" t="str">
        <f>IF('Simpl. all tex-DT PLYWOOD'!O32=0,"",'Simpl. all tex-DT PLYWOOD'!O32)</f>
        <v/>
      </c>
      <c r="G26" s="53" t="str">
        <f>IF('Simpl. all tex-DT PLYWOOD'!P32=0,"",'Simpl. all tex-DT PLYWOOD'!P32)</f>
        <v/>
      </c>
      <c r="H26" s="53" t="str">
        <f>IF('Simpl. all tex-DT PLYWOOD'!Q32=0,"",'Simpl. all tex-DT PLYWOOD'!Q32)</f>
        <v/>
      </c>
      <c r="I26" s="53" t="str">
        <f>IF('Simpl. all tex-DT PLYWOOD'!R32=0,"",'Simpl. all tex-DT PLYWOOD'!R32)</f>
        <v/>
      </c>
      <c r="J26" s="53" t="str">
        <f>IF('Simpl. all tex-DT PLYWOOD'!S32=0,"",'Simpl. all tex-DT PLYWOOD'!S32)</f>
        <v/>
      </c>
      <c r="K26" s="53" t="str">
        <f>IF('Simpl. all tex-DT PLYWOOD'!T32=0,"",'Simpl. all tex-DT PLYWOOD'!T32)</f>
        <v/>
      </c>
      <c r="L26" s="53" t="str">
        <f>IF('Simpl. all tex-DT PLYWOOD'!U32=0,"",'Simpl. all tex-DT PLYWOOD'!U32)</f>
        <v/>
      </c>
      <c r="M26" s="53" t="str">
        <f>IF('Simpl. all tex-DT PLYWOOD'!V32=0,"",'Simpl. all tex-DT PLYWOOD'!V32)</f>
        <v/>
      </c>
      <c r="N26" s="53" t="str">
        <f>IF('Simpl. all tex-DT PLYWOOD'!W32=0,"",'Simpl. all tex-DT PLYWOOD'!W32)</f>
        <v/>
      </c>
      <c r="O26" s="53" t="str">
        <f>IF('Simpl. all tex-DT PLYWOOD'!X32=0,"",'Simpl. all tex-DT PLYWOOD'!X32)</f>
        <v/>
      </c>
      <c r="P26" s="53" t="str">
        <f>IF('Simpl. all tex-DT PLYWOOD'!Y32=0,"",'Simpl. all tex-DT PLYWOOD'!Y32)</f>
        <v/>
      </c>
      <c r="Q26" s="53" t="str">
        <f>IF('Simpl. all tex-DT PLYWOOD'!Z32=0,"",'Simpl. all tex-DT PLYWOOD'!Z32)</f>
        <v/>
      </c>
      <c r="R26" s="54">
        <f>'PRODUCTION LIST TEX&amp;DUAL TEX'!Q29</f>
        <v>0</v>
      </c>
    </row>
    <row r="27" spans="1:18" ht="23.25" customHeight="1">
      <c r="A27" s="40">
        <f>B27*'Simpl. all tex-DT PLYWOOD'!I37</f>
        <v>0</v>
      </c>
      <c r="B27" s="42">
        <f t="shared" si="0"/>
        <v>0</v>
      </c>
      <c r="C27" s="41" t="str">
        <f>'Simpl. all tex-DT PLYWOOD'!D33</f>
        <v>SIMPL-2B-T</v>
      </c>
      <c r="D27" s="53" t="str">
        <f>IF('Simpl. all tex-DT PLYWOOD'!M33=0,"",'Simpl. all tex-DT PLYWOOD'!M33)</f>
        <v/>
      </c>
      <c r="E27" s="53" t="str">
        <f>IF('Simpl. all tex-DT PLYWOOD'!N33=0,"",'Simpl. all tex-DT PLYWOOD'!N33)</f>
        <v/>
      </c>
      <c r="F27" s="53" t="str">
        <f>IF('Simpl. all tex-DT PLYWOOD'!O33=0,"",'Simpl. all tex-DT PLYWOOD'!O33)</f>
        <v/>
      </c>
      <c r="G27" s="53" t="str">
        <f>IF('Simpl. all tex-DT PLYWOOD'!P33=0,"",'Simpl. all tex-DT PLYWOOD'!P33)</f>
        <v/>
      </c>
      <c r="H27" s="53" t="str">
        <f>IF('Simpl. all tex-DT PLYWOOD'!Q33=0,"",'Simpl. all tex-DT PLYWOOD'!Q33)</f>
        <v/>
      </c>
      <c r="I27" s="53" t="str">
        <f>IF('Simpl. all tex-DT PLYWOOD'!R33=0,"",'Simpl. all tex-DT PLYWOOD'!R33)</f>
        <v/>
      </c>
      <c r="J27" s="53" t="str">
        <f>IF('Simpl. all tex-DT PLYWOOD'!S33=0,"",'Simpl. all tex-DT PLYWOOD'!S33)</f>
        <v/>
      </c>
      <c r="K27" s="53" t="str">
        <f>IF('Simpl. all tex-DT PLYWOOD'!T33=0,"",'Simpl. all tex-DT PLYWOOD'!T33)</f>
        <v/>
      </c>
      <c r="L27" s="53" t="str">
        <f>IF('Simpl. all tex-DT PLYWOOD'!U33=0,"",'Simpl. all tex-DT PLYWOOD'!U33)</f>
        <v/>
      </c>
      <c r="M27" s="53" t="str">
        <f>IF('Simpl. all tex-DT PLYWOOD'!V33=0,"",'Simpl. all tex-DT PLYWOOD'!V33)</f>
        <v/>
      </c>
      <c r="N27" s="53" t="str">
        <f>IF('Simpl. all tex-DT PLYWOOD'!W33=0,"",'Simpl. all tex-DT PLYWOOD'!W33)</f>
        <v/>
      </c>
      <c r="O27" s="53" t="str">
        <f>IF('Simpl. all tex-DT PLYWOOD'!X33=0,"",'Simpl. all tex-DT PLYWOOD'!X33)</f>
        <v/>
      </c>
      <c r="P27" s="53" t="str">
        <f>IF('Simpl. all tex-DT PLYWOOD'!Y33=0,"",'Simpl. all tex-DT PLYWOOD'!Y33)</f>
        <v/>
      </c>
      <c r="Q27" s="53" t="str">
        <f>IF('Simpl. all tex-DT PLYWOOD'!Z33=0,"",'Simpl. all tex-DT PLYWOOD'!Z33)</f>
        <v/>
      </c>
      <c r="R27" s="54">
        <f>'PRODUCTION LIST TEX&amp;DUAL TEX'!Q30</f>
        <v>0</v>
      </c>
    </row>
    <row r="28" spans="1:18" ht="23.25" customHeight="1">
      <c r="A28" s="40">
        <f>B28*'Simpl. all tex-DT PLYWOOD'!I39</f>
        <v>0</v>
      </c>
      <c r="B28" s="42">
        <f t="shared" si="0"/>
        <v>0</v>
      </c>
      <c r="C28" s="41" t="str">
        <f>'Simpl. all tex-DT PLYWOOD'!D34</f>
        <v>SIMPL-2C</v>
      </c>
      <c r="D28" s="53" t="str">
        <f>IF('Simpl. all tex-DT PLYWOOD'!M34=0,"",'Simpl. all tex-DT PLYWOOD'!M34)</f>
        <v/>
      </c>
      <c r="E28" s="53" t="str">
        <f>IF('Simpl. all tex-DT PLYWOOD'!N34=0,"",'Simpl. all tex-DT PLYWOOD'!N34)</f>
        <v/>
      </c>
      <c r="F28" s="53" t="str">
        <f>IF('Simpl. all tex-DT PLYWOOD'!O34=0,"",'Simpl. all tex-DT PLYWOOD'!O34)</f>
        <v/>
      </c>
      <c r="G28" s="53" t="str">
        <f>IF('Simpl. all tex-DT PLYWOOD'!P34=0,"",'Simpl. all tex-DT PLYWOOD'!P34)</f>
        <v/>
      </c>
      <c r="H28" s="53" t="str">
        <f>IF('Simpl. all tex-DT PLYWOOD'!Q34=0,"",'Simpl. all tex-DT PLYWOOD'!Q34)</f>
        <v/>
      </c>
      <c r="I28" s="53" t="str">
        <f>IF('Simpl. all tex-DT PLYWOOD'!R34=0,"",'Simpl. all tex-DT PLYWOOD'!R34)</f>
        <v/>
      </c>
      <c r="J28" s="53" t="str">
        <f>IF('Simpl. all tex-DT PLYWOOD'!S34=0,"",'Simpl. all tex-DT PLYWOOD'!S34)</f>
        <v/>
      </c>
      <c r="K28" s="53" t="str">
        <f>IF('Simpl. all tex-DT PLYWOOD'!T34=0,"",'Simpl. all tex-DT PLYWOOD'!T34)</f>
        <v/>
      </c>
      <c r="L28" s="53" t="str">
        <f>IF('Simpl. all tex-DT PLYWOOD'!U34=0,"",'Simpl. all tex-DT PLYWOOD'!U34)</f>
        <v/>
      </c>
      <c r="M28" s="53" t="str">
        <f>IF('Simpl. all tex-DT PLYWOOD'!V34=0,"",'Simpl. all tex-DT PLYWOOD'!V34)</f>
        <v/>
      </c>
      <c r="N28" s="53" t="str">
        <f>IF('Simpl. all tex-DT PLYWOOD'!W34=0,"",'Simpl. all tex-DT PLYWOOD'!W34)</f>
        <v/>
      </c>
      <c r="O28" s="53" t="str">
        <f>IF('Simpl. all tex-DT PLYWOOD'!X34=0,"",'Simpl. all tex-DT PLYWOOD'!X34)</f>
        <v/>
      </c>
      <c r="P28" s="53" t="str">
        <f>IF('Simpl. all tex-DT PLYWOOD'!Y34=0,"",'Simpl. all tex-DT PLYWOOD'!Y34)</f>
        <v/>
      </c>
      <c r="Q28" s="53" t="str">
        <f>IF('Simpl. all tex-DT PLYWOOD'!Z34=0,"",'Simpl. all tex-DT PLYWOOD'!Z34)</f>
        <v/>
      </c>
      <c r="R28" s="54">
        <f>'PRODUCTION LIST TEX&amp;DUAL TEX'!Q31</f>
        <v>0</v>
      </c>
    </row>
    <row r="29" spans="1:18" ht="23.25" customHeight="1">
      <c r="A29" s="40">
        <f>B29*'Simpl. all tex-DT PLYWOOD'!I41</f>
        <v>0</v>
      </c>
      <c r="B29" s="42">
        <f t="shared" si="0"/>
        <v>0</v>
      </c>
      <c r="C29" s="41" t="str">
        <f>'Simpl. all tex-DT PLYWOOD'!D35</f>
        <v>SIMPL-2C-T</v>
      </c>
      <c r="D29" s="53" t="str">
        <f>IF('Simpl. all tex-DT PLYWOOD'!M35=0,"",'Simpl. all tex-DT PLYWOOD'!M35)</f>
        <v/>
      </c>
      <c r="E29" s="53" t="str">
        <f>IF('Simpl. all tex-DT PLYWOOD'!N35=0,"",'Simpl. all tex-DT PLYWOOD'!N35)</f>
        <v/>
      </c>
      <c r="F29" s="53" t="str">
        <f>IF('Simpl. all tex-DT PLYWOOD'!O35=0,"",'Simpl. all tex-DT PLYWOOD'!O35)</f>
        <v/>
      </c>
      <c r="G29" s="53" t="str">
        <f>IF('Simpl. all tex-DT PLYWOOD'!P35=0,"",'Simpl. all tex-DT PLYWOOD'!P35)</f>
        <v/>
      </c>
      <c r="H29" s="53" t="str">
        <f>IF('Simpl. all tex-DT PLYWOOD'!Q35=0,"",'Simpl. all tex-DT PLYWOOD'!Q35)</f>
        <v/>
      </c>
      <c r="I29" s="53" t="str">
        <f>IF('Simpl. all tex-DT PLYWOOD'!R35=0,"",'Simpl. all tex-DT PLYWOOD'!R35)</f>
        <v/>
      </c>
      <c r="J29" s="53" t="str">
        <f>IF('Simpl. all tex-DT PLYWOOD'!S35=0,"",'Simpl. all tex-DT PLYWOOD'!S35)</f>
        <v/>
      </c>
      <c r="K29" s="53" t="str">
        <f>IF('Simpl. all tex-DT PLYWOOD'!T35=0,"",'Simpl. all tex-DT PLYWOOD'!T35)</f>
        <v/>
      </c>
      <c r="L29" s="53" t="str">
        <f>IF('Simpl. all tex-DT PLYWOOD'!U35=0,"",'Simpl. all tex-DT PLYWOOD'!U35)</f>
        <v/>
      </c>
      <c r="M29" s="53" t="str">
        <f>IF('Simpl. all tex-DT PLYWOOD'!V35=0,"",'Simpl. all tex-DT PLYWOOD'!V35)</f>
        <v/>
      </c>
      <c r="N29" s="53" t="str">
        <f>IF('Simpl. all tex-DT PLYWOOD'!W35=0,"",'Simpl. all tex-DT PLYWOOD'!W35)</f>
        <v/>
      </c>
      <c r="O29" s="53" t="str">
        <f>IF('Simpl. all tex-DT PLYWOOD'!X35=0,"",'Simpl. all tex-DT PLYWOOD'!X35)</f>
        <v/>
      </c>
      <c r="P29" s="53" t="str">
        <f>IF('Simpl. all tex-DT PLYWOOD'!Y35=0,"",'Simpl. all tex-DT PLYWOOD'!Y35)</f>
        <v/>
      </c>
      <c r="Q29" s="53" t="str">
        <f>IF('Simpl. all tex-DT PLYWOOD'!Z35=0,"",'Simpl. all tex-DT PLYWOOD'!Z35)</f>
        <v/>
      </c>
      <c r="R29" s="54">
        <f>'PRODUCTION LIST TEX&amp;DUAL TEX'!Q32</f>
        <v>0</v>
      </c>
    </row>
    <row r="30" spans="1:18" ht="23.25" customHeight="1">
      <c r="A30" s="40">
        <f>B30*'Simpl. all tex-DT PLYWOOD'!I43</f>
        <v>0</v>
      </c>
      <c r="B30" s="42">
        <f t="shared" si="0"/>
        <v>0</v>
      </c>
      <c r="C30" s="41" t="str">
        <f>'Simpl. all tex-DT PLYWOOD'!D36</f>
        <v>SIMPL-2D</v>
      </c>
      <c r="D30" s="53" t="str">
        <f>IF('Simpl. all tex-DT PLYWOOD'!M36=0,"",'Simpl. all tex-DT PLYWOOD'!M36)</f>
        <v/>
      </c>
      <c r="E30" s="53" t="str">
        <f>IF('Simpl. all tex-DT PLYWOOD'!N36=0,"",'Simpl. all tex-DT PLYWOOD'!N36)</f>
        <v/>
      </c>
      <c r="F30" s="53" t="str">
        <f>IF('Simpl. all tex-DT PLYWOOD'!O36=0,"",'Simpl. all tex-DT PLYWOOD'!O36)</f>
        <v/>
      </c>
      <c r="G30" s="53" t="str">
        <f>IF('Simpl. all tex-DT PLYWOOD'!P36=0,"",'Simpl. all tex-DT PLYWOOD'!P36)</f>
        <v/>
      </c>
      <c r="H30" s="53" t="str">
        <f>IF('Simpl. all tex-DT PLYWOOD'!Q36=0,"",'Simpl. all tex-DT PLYWOOD'!Q36)</f>
        <v/>
      </c>
      <c r="I30" s="53" t="str">
        <f>IF('Simpl. all tex-DT PLYWOOD'!R36=0,"",'Simpl. all tex-DT PLYWOOD'!R36)</f>
        <v/>
      </c>
      <c r="J30" s="53" t="str">
        <f>IF('Simpl. all tex-DT PLYWOOD'!S36=0,"",'Simpl. all tex-DT PLYWOOD'!S36)</f>
        <v/>
      </c>
      <c r="K30" s="53" t="str">
        <f>IF('Simpl. all tex-DT PLYWOOD'!T36=0,"",'Simpl. all tex-DT PLYWOOD'!T36)</f>
        <v/>
      </c>
      <c r="L30" s="53" t="str">
        <f>IF('Simpl. all tex-DT PLYWOOD'!U36=0,"",'Simpl. all tex-DT PLYWOOD'!U36)</f>
        <v/>
      </c>
      <c r="M30" s="53" t="str">
        <f>IF('Simpl. all tex-DT PLYWOOD'!V36=0,"",'Simpl. all tex-DT PLYWOOD'!V36)</f>
        <v/>
      </c>
      <c r="N30" s="53" t="str">
        <f>IF('Simpl. all tex-DT PLYWOOD'!W36=0,"",'Simpl. all tex-DT PLYWOOD'!W36)</f>
        <v/>
      </c>
      <c r="O30" s="53" t="str">
        <f>IF('Simpl. all tex-DT PLYWOOD'!X36=0,"",'Simpl. all tex-DT PLYWOOD'!X36)</f>
        <v/>
      </c>
      <c r="P30" s="53" t="str">
        <f>IF('Simpl. all tex-DT PLYWOOD'!Y36=0,"",'Simpl. all tex-DT PLYWOOD'!Y36)</f>
        <v/>
      </c>
      <c r="Q30" s="53" t="str">
        <f>IF('Simpl. all tex-DT PLYWOOD'!Z36=0,"",'Simpl. all tex-DT PLYWOOD'!Z36)</f>
        <v/>
      </c>
      <c r="R30" s="54">
        <f>'PRODUCTION LIST TEX&amp;DUAL TEX'!Q33</f>
        <v>0</v>
      </c>
    </row>
    <row r="31" spans="1:18" ht="23.25" customHeight="1">
      <c r="A31" s="40"/>
      <c r="B31" s="42"/>
      <c r="C31" s="41" t="str">
        <f>'Simpl. all tex-DT PLYWOOD'!D37</f>
        <v>SIMPL-2D-T</v>
      </c>
      <c r="D31" s="53" t="str">
        <f>IF('Simpl. all tex-DT PLYWOOD'!M37=0,"",'Simpl. all tex-DT PLYWOOD'!M37)</f>
        <v/>
      </c>
      <c r="E31" s="53" t="str">
        <f>IF('Simpl. all tex-DT PLYWOOD'!N37=0,"",'Simpl. all tex-DT PLYWOOD'!N37)</f>
        <v/>
      </c>
      <c r="F31" s="53" t="str">
        <f>IF('Simpl. all tex-DT PLYWOOD'!O37=0,"",'Simpl. all tex-DT PLYWOOD'!O37)</f>
        <v/>
      </c>
      <c r="G31" s="53" t="str">
        <f>IF('Simpl. all tex-DT PLYWOOD'!P37=0,"",'Simpl. all tex-DT PLYWOOD'!P37)</f>
        <v/>
      </c>
      <c r="H31" s="53" t="str">
        <f>IF('Simpl. all tex-DT PLYWOOD'!Q37=0,"",'Simpl. all tex-DT PLYWOOD'!Q37)</f>
        <v/>
      </c>
      <c r="I31" s="53" t="str">
        <f>IF('Simpl. all tex-DT PLYWOOD'!R37=0,"",'Simpl. all tex-DT PLYWOOD'!R37)</f>
        <v/>
      </c>
      <c r="J31" s="53" t="str">
        <f>IF('Simpl. all tex-DT PLYWOOD'!S37=0,"",'Simpl. all tex-DT PLYWOOD'!S37)</f>
        <v/>
      </c>
      <c r="K31" s="53" t="str">
        <f>IF('Simpl. all tex-DT PLYWOOD'!T37=0,"",'Simpl. all tex-DT PLYWOOD'!T37)</f>
        <v/>
      </c>
      <c r="L31" s="53" t="str">
        <f>IF('Simpl. all tex-DT PLYWOOD'!U37=0,"",'Simpl. all tex-DT PLYWOOD'!U37)</f>
        <v/>
      </c>
      <c r="M31" s="53" t="str">
        <f>IF('Simpl. all tex-DT PLYWOOD'!V37=0,"",'Simpl. all tex-DT PLYWOOD'!V37)</f>
        <v/>
      </c>
      <c r="N31" s="53" t="str">
        <f>IF('Simpl. all tex-DT PLYWOOD'!W37=0,"",'Simpl. all tex-DT PLYWOOD'!W37)</f>
        <v/>
      </c>
      <c r="O31" s="53" t="str">
        <f>IF('Simpl. all tex-DT PLYWOOD'!X37=0,"",'Simpl. all tex-DT PLYWOOD'!X37)</f>
        <v/>
      </c>
      <c r="P31" s="53" t="str">
        <f>IF('Simpl. all tex-DT PLYWOOD'!Y37=0,"",'Simpl. all tex-DT PLYWOOD'!Y37)</f>
        <v/>
      </c>
      <c r="Q31" s="53" t="str">
        <f>IF('Simpl. all tex-DT PLYWOOD'!Z37=0,"",'Simpl. all tex-DT PLYWOOD'!Z37)</f>
        <v/>
      </c>
      <c r="R31" s="54">
        <f>'PRODUCTION LIST TEX&amp;DUAL TEX'!Q34</f>
        <v>0</v>
      </c>
    </row>
    <row r="32" spans="1:18" ht="23.25" customHeight="1">
      <c r="A32" s="40">
        <f>B32*'Simpl. all tex-DT PLYWOOD'!I46</f>
        <v>0</v>
      </c>
      <c r="B32" s="42">
        <f t="shared" si="0"/>
        <v>0</v>
      </c>
      <c r="C32" s="41" t="str">
        <f>'Simpl. all tex-DT PLYWOOD'!D38</f>
        <v>SIMPL-2E</v>
      </c>
      <c r="D32" s="53" t="str">
        <f>IF('Simpl. all tex-DT PLYWOOD'!M38=0,"",'Simpl. all tex-DT PLYWOOD'!M38)</f>
        <v/>
      </c>
      <c r="E32" s="53" t="str">
        <f>IF('Simpl. all tex-DT PLYWOOD'!N38=0,"",'Simpl. all tex-DT PLYWOOD'!N38)</f>
        <v/>
      </c>
      <c r="F32" s="53" t="str">
        <f>IF('Simpl. all tex-DT PLYWOOD'!O38=0,"",'Simpl. all tex-DT PLYWOOD'!O38)</f>
        <v/>
      </c>
      <c r="G32" s="53" t="str">
        <f>IF('Simpl. all tex-DT PLYWOOD'!P38=0,"",'Simpl. all tex-DT PLYWOOD'!P38)</f>
        <v/>
      </c>
      <c r="H32" s="53" t="str">
        <f>IF('Simpl. all tex-DT PLYWOOD'!Q38=0,"",'Simpl. all tex-DT PLYWOOD'!Q38)</f>
        <v/>
      </c>
      <c r="I32" s="53" t="str">
        <f>IF('Simpl. all tex-DT PLYWOOD'!R38=0,"",'Simpl. all tex-DT PLYWOOD'!R38)</f>
        <v/>
      </c>
      <c r="J32" s="53" t="str">
        <f>IF('Simpl. all tex-DT PLYWOOD'!S38=0,"",'Simpl. all tex-DT PLYWOOD'!S38)</f>
        <v/>
      </c>
      <c r="K32" s="53" t="str">
        <f>IF('Simpl. all tex-DT PLYWOOD'!T38=0,"",'Simpl. all tex-DT PLYWOOD'!T38)</f>
        <v/>
      </c>
      <c r="L32" s="53" t="str">
        <f>IF('Simpl. all tex-DT PLYWOOD'!U38=0,"",'Simpl. all tex-DT PLYWOOD'!U38)</f>
        <v/>
      </c>
      <c r="M32" s="53" t="str">
        <f>IF('Simpl. all tex-DT PLYWOOD'!V38=0,"",'Simpl. all tex-DT PLYWOOD'!V38)</f>
        <v/>
      </c>
      <c r="N32" s="53" t="str">
        <f>IF('Simpl. all tex-DT PLYWOOD'!W38=0,"",'Simpl. all tex-DT PLYWOOD'!W38)</f>
        <v/>
      </c>
      <c r="O32" s="53" t="str">
        <f>IF('Simpl. all tex-DT PLYWOOD'!X38=0,"",'Simpl. all tex-DT PLYWOOD'!X38)</f>
        <v/>
      </c>
      <c r="P32" s="53" t="str">
        <f>IF('Simpl. all tex-DT PLYWOOD'!Y38=0,"",'Simpl. all tex-DT PLYWOOD'!Y38)</f>
        <v/>
      </c>
      <c r="Q32" s="53" t="str">
        <f>IF('Simpl. all tex-DT PLYWOOD'!Z38=0,"",'Simpl. all tex-DT PLYWOOD'!Z38)</f>
        <v/>
      </c>
      <c r="R32" s="54">
        <f>'PRODUCTION LIST TEX&amp;DUAL TEX'!Q35</f>
        <v>0</v>
      </c>
    </row>
    <row r="33" spans="1:18" ht="23.25" customHeight="1">
      <c r="A33" s="40">
        <f>B33*'Simpl. all tex-DT PLYWOOD'!I48</f>
        <v>0</v>
      </c>
      <c r="B33" s="42">
        <f t="shared" si="0"/>
        <v>0</v>
      </c>
      <c r="C33" s="41" t="str">
        <f>'Simpl. all tex-DT PLYWOOD'!D39</f>
        <v>SIMPL-2E-T</v>
      </c>
      <c r="D33" s="53" t="str">
        <f>IF('Simpl. all tex-DT PLYWOOD'!M39=0,"",'Simpl. all tex-DT PLYWOOD'!M39)</f>
        <v/>
      </c>
      <c r="E33" s="53" t="str">
        <f>IF('Simpl. all tex-DT PLYWOOD'!N39=0,"",'Simpl. all tex-DT PLYWOOD'!N39)</f>
        <v/>
      </c>
      <c r="F33" s="53" t="str">
        <f>IF('Simpl. all tex-DT PLYWOOD'!O39=0,"",'Simpl. all tex-DT PLYWOOD'!O39)</f>
        <v/>
      </c>
      <c r="G33" s="53" t="str">
        <f>IF('Simpl. all tex-DT PLYWOOD'!P39=0,"",'Simpl. all tex-DT PLYWOOD'!P39)</f>
        <v/>
      </c>
      <c r="H33" s="53" t="str">
        <f>IF('Simpl. all tex-DT PLYWOOD'!Q39=0,"",'Simpl. all tex-DT PLYWOOD'!Q39)</f>
        <v/>
      </c>
      <c r="I33" s="53" t="str">
        <f>IF('Simpl. all tex-DT PLYWOOD'!R39=0,"",'Simpl. all tex-DT PLYWOOD'!R39)</f>
        <v/>
      </c>
      <c r="J33" s="53" t="str">
        <f>IF('Simpl. all tex-DT PLYWOOD'!S39=0,"",'Simpl. all tex-DT PLYWOOD'!S39)</f>
        <v/>
      </c>
      <c r="K33" s="53" t="str">
        <f>IF('Simpl. all tex-DT PLYWOOD'!T39=0,"",'Simpl. all tex-DT PLYWOOD'!T39)</f>
        <v/>
      </c>
      <c r="L33" s="53" t="str">
        <f>IF('Simpl. all tex-DT PLYWOOD'!U39=0,"",'Simpl. all tex-DT PLYWOOD'!U39)</f>
        <v/>
      </c>
      <c r="M33" s="53" t="str">
        <f>IF('Simpl. all tex-DT PLYWOOD'!V39=0,"",'Simpl. all tex-DT PLYWOOD'!V39)</f>
        <v/>
      </c>
      <c r="N33" s="53" t="str">
        <f>IF('Simpl. all tex-DT PLYWOOD'!W39=0,"",'Simpl. all tex-DT PLYWOOD'!W39)</f>
        <v/>
      </c>
      <c r="O33" s="53" t="str">
        <f>IF('Simpl. all tex-DT PLYWOOD'!X39=0,"",'Simpl. all tex-DT PLYWOOD'!X39)</f>
        <v/>
      </c>
      <c r="P33" s="53" t="str">
        <f>IF('Simpl. all tex-DT PLYWOOD'!Y39=0,"",'Simpl. all tex-DT PLYWOOD'!Y39)</f>
        <v/>
      </c>
      <c r="Q33" s="53" t="str">
        <f>IF('Simpl. all tex-DT PLYWOOD'!Z39=0,"",'Simpl. all tex-DT PLYWOOD'!Z39)</f>
        <v/>
      </c>
      <c r="R33" s="54">
        <f>'PRODUCTION LIST TEX&amp;DUAL TEX'!Q36</f>
        <v>0</v>
      </c>
    </row>
    <row r="34" spans="1:18" ht="23.25" customHeight="1">
      <c r="A34" s="40">
        <f>B34*'Simpl. all tex-DT PLYWOOD'!I50</f>
        <v>0</v>
      </c>
      <c r="B34" s="42">
        <f t="shared" si="0"/>
        <v>0</v>
      </c>
      <c r="C34" s="41" t="str">
        <f>'Simpl. all tex-DT PLYWOOD'!D40</f>
        <v>SIMPL-2F</v>
      </c>
      <c r="D34" s="53" t="str">
        <f>IF('Simpl. all tex-DT PLYWOOD'!M40=0,"",'Simpl. all tex-DT PLYWOOD'!M40)</f>
        <v/>
      </c>
      <c r="E34" s="53" t="str">
        <f>IF('Simpl. all tex-DT PLYWOOD'!N40=0,"",'Simpl. all tex-DT PLYWOOD'!N40)</f>
        <v/>
      </c>
      <c r="F34" s="53" t="str">
        <f>IF('Simpl. all tex-DT PLYWOOD'!O40=0,"",'Simpl. all tex-DT PLYWOOD'!O40)</f>
        <v/>
      </c>
      <c r="G34" s="53" t="str">
        <f>IF('Simpl. all tex-DT PLYWOOD'!P40=0,"",'Simpl. all tex-DT PLYWOOD'!P40)</f>
        <v/>
      </c>
      <c r="H34" s="53" t="str">
        <f>IF('Simpl. all tex-DT PLYWOOD'!Q40=0,"",'Simpl. all tex-DT PLYWOOD'!Q40)</f>
        <v/>
      </c>
      <c r="I34" s="53" t="str">
        <f>IF('Simpl. all tex-DT PLYWOOD'!R40=0,"",'Simpl. all tex-DT PLYWOOD'!R40)</f>
        <v/>
      </c>
      <c r="J34" s="53" t="str">
        <f>IF('Simpl. all tex-DT PLYWOOD'!S40=0,"",'Simpl. all tex-DT PLYWOOD'!S40)</f>
        <v/>
      </c>
      <c r="K34" s="53" t="str">
        <f>IF('Simpl. all tex-DT PLYWOOD'!T40=0,"",'Simpl. all tex-DT PLYWOOD'!T40)</f>
        <v/>
      </c>
      <c r="L34" s="53" t="str">
        <f>IF('Simpl. all tex-DT PLYWOOD'!U40=0,"",'Simpl. all tex-DT PLYWOOD'!U40)</f>
        <v/>
      </c>
      <c r="M34" s="53" t="str">
        <f>IF('Simpl. all tex-DT PLYWOOD'!V40=0,"",'Simpl. all tex-DT PLYWOOD'!V40)</f>
        <v/>
      </c>
      <c r="N34" s="53" t="str">
        <f>IF('Simpl. all tex-DT PLYWOOD'!W40=0,"",'Simpl. all tex-DT PLYWOOD'!W40)</f>
        <v/>
      </c>
      <c r="O34" s="53" t="str">
        <f>IF('Simpl. all tex-DT PLYWOOD'!X40=0,"",'Simpl. all tex-DT PLYWOOD'!X40)</f>
        <v/>
      </c>
      <c r="P34" s="53" t="str">
        <f>IF('Simpl. all tex-DT PLYWOOD'!Y40=0,"",'Simpl. all tex-DT PLYWOOD'!Y40)</f>
        <v/>
      </c>
      <c r="Q34" s="53" t="str">
        <f>IF('Simpl. all tex-DT PLYWOOD'!Z40=0,"",'Simpl. all tex-DT PLYWOOD'!Z40)</f>
        <v/>
      </c>
      <c r="R34" s="54">
        <f>'PRODUCTION LIST TEX&amp;DUAL TEX'!Q37</f>
        <v>0</v>
      </c>
    </row>
    <row r="35" spans="1:18" ht="23.25" customHeight="1">
      <c r="A35" s="40">
        <f>B35*'Simpl. all tex-DT PLYWOOD'!I52</f>
        <v>0</v>
      </c>
      <c r="B35" s="42">
        <f t="shared" si="0"/>
        <v>0</v>
      </c>
      <c r="C35" s="41" t="str">
        <f>'Simpl. all tex-DT PLYWOOD'!D41</f>
        <v>SIMPL-2F-T</v>
      </c>
      <c r="D35" s="53" t="str">
        <f>IF('Simpl. all tex-DT PLYWOOD'!M41=0,"",'Simpl. all tex-DT PLYWOOD'!M41)</f>
        <v/>
      </c>
      <c r="E35" s="53" t="str">
        <f>IF('Simpl. all tex-DT PLYWOOD'!N41=0,"",'Simpl. all tex-DT PLYWOOD'!N41)</f>
        <v/>
      </c>
      <c r="F35" s="53" t="str">
        <f>IF('Simpl. all tex-DT PLYWOOD'!O41=0,"",'Simpl. all tex-DT PLYWOOD'!O41)</f>
        <v/>
      </c>
      <c r="G35" s="53" t="str">
        <f>IF('Simpl. all tex-DT PLYWOOD'!P41=0,"",'Simpl. all tex-DT PLYWOOD'!P41)</f>
        <v/>
      </c>
      <c r="H35" s="53" t="str">
        <f>IF('Simpl. all tex-DT PLYWOOD'!Q41=0,"",'Simpl. all tex-DT PLYWOOD'!Q41)</f>
        <v/>
      </c>
      <c r="I35" s="53" t="str">
        <f>IF('Simpl. all tex-DT PLYWOOD'!R41=0,"",'Simpl. all tex-DT PLYWOOD'!R41)</f>
        <v/>
      </c>
      <c r="J35" s="53" t="str">
        <f>IF('Simpl. all tex-DT PLYWOOD'!S41=0,"",'Simpl. all tex-DT PLYWOOD'!S41)</f>
        <v/>
      </c>
      <c r="K35" s="53" t="str">
        <f>IF('Simpl. all tex-DT PLYWOOD'!T41=0,"",'Simpl. all tex-DT PLYWOOD'!T41)</f>
        <v/>
      </c>
      <c r="L35" s="53" t="str">
        <f>IF('Simpl. all tex-DT PLYWOOD'!U41=0,"",'Simpl. all tex-DT PLYWOOD'!U41)</f>
        <v/>
      </c>
      <c r="M35" s="53" t="str">
        <f>IF('Simpl. all tex-DT PLYWOOD'!V41=0,"",'Simpl. all tex-DT PLYWOOD'!V41)</f>
        <v/>
      </c>
      <c r="N35" s="53" t="str">
        <f>IF('Simpl. all tex-DT PLYWOOD'!W41=0,"",'Simpl. all tex-DT PLYWOOD'!W41)</f>
        <v/>
      </c>
      <c r="O35" s="53" t="str">
        <f>IF('Simpl. all tex-DT PLYWOOD'!X41=0,"",'Simpl. all tex-DT PLYWOOD'!X41)</f>
        <v/>
      </c>
      <c r="P35" s="53" t="str">
        <f>IF('Simpl. all tex-DT PLYWOOD'!Y41=0,"",'Simpl. all tex-DT PLYWOOD'!Y41)</f>
        <v/>
      </c>
      <c r="Q35" s="53" t="str">
        <f>IF('Simpl. all tex-DT PLYWOOD'!Z41=0,"",'Simpl. all tex-DT PLYWOOD'!Z41)</f>
        <v/>
      </c>
      <c r="R35" s="54">
        <f>'PRODUCTION LIST TEX&amp;DUAL TEX'!Q38</f>
        <v>0</v>
      </c>
    </row>
    <row r="36" spans="1:18" ht="23.25" customHeight="1">
      <c r="A36" s="40">
        <f>B36*'Simpl. all tex-DT PLYWOOD'!I54</f>
        <v>0</v>
      </c>
      <c r="B36" s="42">
        <f t="shared" si="0"/>
        <v>0</v>
      </c>
      <c r="C36" s="41" t="str">
        <f>'Simpl. all tex-DT PLYWOOD'!D42</f>
        <v>SIMPL-2G</v>
      </c>
      <c r="D36" s="53" t="str">
        <f>IF('Simpl. all tex-DT PLYWOOD'!M42=0,"",'Simpl. all tex-DT PLYWOOD'!M42)</f>
        <v/>
      </c>
      <c r="E36" s="53" t="str">
        <f>IF('Simpl. all tex-DT PLYWOOD'!N42=0,"",'Simpl. all tex-DT PLYWOOD'!N42)</f>
        <v/>
      </c>
      <c r="F36" s="53" t="str">
        <f>IF('Simpl. all tex-DT PLYWOOD'!O42=0,"",'Simpl. all tex-DT PLYWOOD'!O42)</f>
        <v/>
      </c>
      <c r="G36" s="53" t="str">
        <f>IF('Simpl. all tex-DT PLYWOOD'!P42=0,"",'Simpl. all tex-DT PLYWOOD'!P42)</f>
        <v/>
      </c>
      <c r="H36" s="53" t="str">
        <f>IF('Simpl. all tex-DT PLYWOOD'!Q42=0,"",'Simpl. all tex-DT PLYWOOD'!Q42)</f>
        <v/>
      </c>
      <c r="I36" s="53" t="str">
        <f>IF('Simpl. all tex-DT PLYWOOD'!R42=0,"",'Simpl. all tex-DT PLYWOOD'!R42)</f>
        <v/>
      </c>
      <c r="J36" s="53" t="str">
        <f>IF('Simpl. all tex-DT PLYWOOD'!S42=0,"",'Simpl. all tex-DT PLYWOOD'!S42)</f>
        <v/>
      </c>
      <c r="K36" s="53" t="str">
        <f>IF('Simpl. all tex-DT PLYWOOD'!T42=0,"",'Simpl. all tex-DT PLYWOOD'!T42)</f>
        <v/>
      </c>
      <c r="L36" s="53" t="str">
        <f>IF('Simpl. all tex-DT PLYWOOD'!U42=0,"",'Simpl. all tex-DT PLYWOOD'!U42)</f>
        <v/>
      </c>
      <c r="M36" s="53" t="str">
        <f>IF('Simpl. all tex-DT PLYWOOD'!V42=0,"",'Simpl. all tex-DT PLYWOOD'!V42)</f>
        <v/>
      </c>
      <c r="N36" s="53" t="str">
        <f>IF('Simpl. all tex-DT PLYWOOD'!W42=0,"",'Simpl. all tex-DT PLYWOOD'!W42)</f>
        <v/>
      </c>
      <c r="O36" s="53" t="str">
        <f>IF('Simpl. all tex-DT PLYWOOD'!X42=0,"",'Simpl. all tex-DT PLYWOOD'!X42)</f>
        <v/>
      </c>
      <c r="P36" s="53" t="str">
        <f>IF('Simpl. all tex-DT PLYWOOD'!Y42=0,"",'Simpl. all tex-DT PLYWOOD'!Y42)</f>
        <v/>
      </c>
      <c r="Q36" s="53" t="str">
        <f>IF('Simpl. all tex-DT PLYWOOD'!Z42=0,"",'Simpl. all tex-DT PLYWOOD'!Z42)</f>
        <v/>
      </c>
      <c r="R36" s="54">
        <f>'PRODUCTION LIST TEX&amp;DUAL TEX'!Q39</f>
        <v>0</v>
      </c>
    </row>
    <row r="37" spans="1:18" ht="23.25" customHeight="1">
      <c r="A37" s="40">
        <f>B37*'Simpl. all tex-DT PLYWOOD'!I56</f>
        <v>0</v>
      </c>
      <c r="B37" s="42">
        <f t="shared" si="0"/>
        <v>0</v>
      </c>
      <c r="C37" s="41" t="str">
        <f>'Simpl. all tex-DT PLYWOOD'!D43</f>
        <v>SIMPL-2G-T</v>
      </c>
      <c r="D37" s="53" t="str">
        <f>IF('Simpl. all tex-DT PLYWOOD'!M43=0,"",'Simpl. all tex-DT PLYWOOD'!M43)</f>
        <v/>
      </c>
      <c r="E37" s="53" t="str">
        <f>IF('Simpl. all tex-DT PLYWOOD'!N43=0,"",'Simpl. all tex-DT PLYWOOD'!N43)</f>
        <v/>
      </c>
      <c r="F37" s="53" t="str">
        <f>IF('Simpl. all tex-DT PLYWOOD'!O43=0,"",'Simpl. all tex-DT PLYWOOD'!O43)</f>
        <v/>
      </c>
      <c r="G37" s="53" t="str">
        <f>IF('Simpl. all tex-DT PLYWOOD'!P43=0,"",'Simpl. all tex-DT PLYWOOD'!P43)</f>
        <v/>
      </c>
      <c r="H37" s="53" t="str">
        <f>IF('Simpl. all tex-DT PLYWOOD'!Q43=0,"",'Simpl. all tex-DT PLYWOOD'!Q43)</f>
        <v/>
      </c>
      <c r="I37" s="53" t="str">
        <f>IF('Simpl. all tex-DT PLYWOOD'!R43=0,"",'Simpl. all tex-DT PLYWOOD'!R43)</f>
        <v/>
      </c>
      <c r="J37" s="53" t="str">
        <f>IF('Simpl. all tex-DT PLYWOOD'!S43=0,"",'Simpl. all tex-DT PLYWOOD'!S43)</f>
        <v/>
      </c>
      <c r="K37" s="53" t="str">
        <f>IF('Simpl. all tex-DT PLYWOOD'!T43=0,"",'Simpl. all tex-DT PLYWOOD'!T43)</f>
        <v/>
      </c>
      <c r="L37" s="53" t="str">
        <f>IF('Simpl. all tex-DT PLYWOOD'!U43=0,"",'Simpl. all tex-DT PLYWOOD'!U43)</f>
        <v/>
      </c>
      <c r="M37" s="53" t="str">
        <f>IF('Simpl. all tex-DT PLYWOOD'!V43=0,"",'Simpl. all tex-DT PLYWOOD'!V43)</f>
        <v/>
      </c>
      <c r="N37" s="53" t="str">
        <f>IF('Simpl. all tex-DT PLYWOOD'!W43=0,"",'Simpl. all tex-DT PLYWOOD'!W43)</f>
        <v/>
      </c>
      <c r="O37" s="53" t="str">
        <f>IF('Simpl. all tex-DT PLYWOOD'!X43=0,"",'Simpl. all tex-DT PLYWOOD'!X43)</f>
        <v/>
      </c>
      <c r="P37" s="53" t="str">
        <f>IF('Simpl. all tex-DT PLYWOOD'!Y43=0,"",'Simpl. all tex-DT PLYWOOD'!Y43)</f>
        <v/>
      </c>
      <c r="Q37" s="53" t="str">
        <f>IF('Simpl. all tex-DT PLYWOOD'!Z43=0,"",'Simpl. all tex-DT PLYWOOD'!Z43)</f>
        <v/>
      </c>
      <c r="R37" s="54">
        <f>'PRODUCTION LIST TEX&amp;DUAL TEX'!Q40</f>
        <v>0</v>
      </c>
    </row>
    <row r="38" spans="1:18" ht="23.25" customHeight="1">
      <c r="A38" s="40">
        <f>B38*'Simpl. all tex-DT PLYWOOD'!I58</f>
        <v>0</v>
      </c>
      <c r="B38" s="42">
        <f t="shared" si="0"/>
        <v>0</v>
      </c>
      <c r="C38" s="41" t="str">
        <f>'Simpl. all tex-DT PLYWOOD'!D44</f>
        <v>SIMPL-2H</v>
      </c>
      <c r="D38" s="53" t="str">
        <f>IF('Simpl. all tex-DT PLYWOOD'!M44=0,"",'Simpl. all tex-DT PLYWOOD'!M44)</f>
        <v/>
      </c>
      <c r="E38" s="53" t="str">
        <f>IF('Simpl. all tex-DT PLYWOOD'!N44=0,"",'Simpl. all tex-DT PLYWOOD'!N44)</f>
        <v/>
      </c>
      <c r="F38" s="53" t="str">
        <f>IF('Simpl. all tex-DT PLYWOOD'!O44=0,"",'Simpl. all tex-DT PLYWOOD'!O44)</f>
        <v/>
      </c>
      <c r="G38" s="53" t="str">
        <f>IF('Simpl. all tex-DT PLYWOOD'!P44=0,"",'Simpl. all tex-DT PLYWOOD'!P44)</f>
        <v/>
      </c>
      <c r="H38" s="53" t="str">
        <f>IF('Simpl. all tex-DT PLYWOOD'!Q44=0,"",'Simpl. all tex-DT PLYWOOD'!Q44)</f>
        <v/>
      </c>
      <c r="I38" s="53" t="str">
        <f>IF('Simpl. all tex-DT PLYWOOD'!R44=0,"",'Simpl. all tex-DT PLYWOOD'!R44)</f>
        <v/>
      </c>
      <c r="J38" s="53" t="str">
        <f>IF('Simpl. all tex-DT PLYWOOD'!S44=0,"",'Simpl. all tex-DT PLYWOOD'!S44)</f>
        <v/>
      </c>
      <c r="K38" s="53" t="str">
        <f>IF('Simpl. all tex-DT PLYWOOD'!T44=0,"",'Simpl. all tex-DT PLYWOOD'!T44)</f>
        <v/>
      </c>
      <c r="L38" s="53" t="str">
        <f>IF('Simpl. all tex-DT PLYWOOD'!U44=0,"",'Simpl. all tex-DT PLYWOOD'!U44)</f>
        <v/>
      </c>
      <c r="M38" s="53" t="str">
        <f>IF('Simpl. all tex-DT PLYWOOD'!V44=0,"",'Simpl. all tex-DT PLYWOOD'!V44)</f>
        <v/>
      </c>
      <c r="N38" s="53" t="str">
        <f>IF('Simpl. all tex-DT PLYWOOD'!W44=0,"",'Simpl. all tex-DT PLYWOOD'!W44)</f>
        <v/>
      </c>
      <c r="O38" s="53" t="str">
        <f>IF('Simpl. all tex-DT PLYWOOD'!X44=0,"",'Simpl. all tex-DT PLYWOOD'!X44)</f>
        <v/>
      </c>
      <c r="P38" s="53" t="str">
        <f>IF('Simpl. all tex-DT PLYWOOD'!Y44=0,"",'Simpl. all tex-DT PLYWOOD'!Y44)</f>
        <v/>
      </c>
      <c r="Q38" s="53" t="str">
        <f>IF('Simpl. all tex-DT PLYWOOD'!Z44=0,"",'Simpl. all tex-DT PLYWOOD'!Z44)</f>
        <v/>
      </c>
      <c r="R38" s="54">
        <f>'PRODUCTION LIST TEX&amp;DUAL TEX'!Q41</f>
        <v>0</v>
      </c>
    </row>
    <row r="39" spans="1:18" ht="23.25" customHeight="1">
      <c r="A39" s="40">
        <f>B39*'Simpl. all tex-DT PLYWOOD'!I60</f>
        <v>0</v>
      </c>
      <c r="B39" s="42">
        <f t="shared" si="0"/>
        <v>0</v>
      </c>
      <c r="C39" s="41" t="str">
        <f>'Simpl. all tex-DT PLYWOOD'!D45</f>
        <v>SIMPL-2H-T</v>
      </c>
      <c r="D39" s="53" t="str">
        <f>IF('Simpl. all tex-DT PLYWOOD'!M45=0,"",'Simpl. all tex-DT PLYWOOD'!M45)</f>
        <v/>
      </c>
      <c r="E39" s="53" t="str">
        <f>IF('Simpl. all tex-DT PLYWOOD'!N45=0,"",'Simpl. all tex-DT PLYWOOD'!N45)</f>
        <v/>
      </c>
      <c r="F39" s="53" t="str">
        <f>IF('Simpl. all tex-DT PLYWOOD'!O45=0,"",'Simpl. all tex-DT PLYWOOD'!O45)</f>
        <v/>
      </c>
      <c r="G39" s="53" t="str">
        <f>IF('Simpl. all tex-DT PLYWOOD'!P45=0,"",'Simpl. all tex-DT PLYWOOD'!P45)</f>
        <v/>
      </c>
      <c r="H39" s="53" t="str">
        <f>IF('Simpl. all tex-DT PLYWOOD'!Q45=0,"",'Simpl. all tex-DT PLYWOOD'!Q45)</f>
        <v/>
      </c>
      <c r="I39" s="53" t="str">
        <f>IF('Simpl. all tex-DT PLYWOOD'!R45=0,"",'Simpl. all tex-DT PLYWOOD'!R45)</f>
        <v/>
      </c>
      <c r="J39" s="53" t="str">
        <f>IF('Simpl. all tex-DT PLYWOOD'!S45=0,"",'Simpl. all tex-DT PLYWOOD'!S45)</f>
        <v/>
      </c>
      <c r="K39" s="53" t="str">
        <f>IF('Simpl. all tex-DT PLYWOOD'!T45=0,"",'Simpl. all tex-DT PLYWOOD'!T45)</f>
        <v/>
      </c>
      <c r="L39" s="53" t="str">
        <f>IF('Simpl. all tex-DT PLYWOOD'!U45=0,"",'Simpl. all tex-DT PLYWOOD'!U45)</f>
        <v/>
      </c>
      <c r="M39" s="53" t="str">
        <f>IF('Simpl. all tex-DT PLYWOOD'!V45=0,"",'Simpl. all tex-DT PLYWOOD'!V45)</f>
        <v/>
      </c>
      <c r="N39" s="53" t="str">
        <f>IF('Simpl. all tex-DT PLYWOOD'!W45=0,"",'Simpl. all tex-DT PLYWOOD'!W45)</f>
        <v/>
      </c>
      <c r="O39" s="53" t="str">
        <f>IF('Simpl. all tex-DT PLYWOOD'!X45=0,"",'Simpl. all tex-DT PLYWOOD'!X45)</f>
        <v/>
      </c>
      <c r="P39" s="53" t="str">
        <f>IF('Simpl. all tex-DT PLYWOOD'!Y45=0,"",'Simpl. all tex-DT PLYWOOD'!Y45)</f>
        <v/>
      </c>
      <c r="Q39" s="53" t="str">
        <f>IF('Simpl. all tex-DT PLYWOOD'!Z45=0,"",'Simpl. all tex-DT PLYWOOD'!Z45)</f>
        <v/>
      </c>
      <c r="R39" s="54">
        <f>'PRODUCTION LIST TEX&amp;DUAL TEX'!Q42</f>
        <v>0</v>
      </c>
    </row>
    <row r="40" spans="1:18" ht="23.25" customHeight="1">
      <c r="A40" s="40">
        <f>B40*'Simpl. all tex-DT PLYWOOD'!I62</f>
        <v>0</v>
      </c>
      <c r="B40" s="42">
        <f t="shared" si="0"/>
        <v>0</v>
      </c>
      <c r="C40" s="41" t="str">
        <f>'Simpl. all tex-DT PLYWOOD'!D46</f>
        <v>3 - TRAPEZ</v>
      </c>
      <c r="D40" s="53" t="str">
        <f>IF('Simpl. all tex-DT PLYWOOD'!M46=0,"",'Simpl. all tex-DT PLYWOOD'!M46)</f>
        <v/>
      </c>
      <c r="E40" s="53" t="str">
        <f>IF('Simpl. all tex-DT PLYWOOD'!N46=0,"",'Simpl. all tex-DT PLYWOOD'!N46)</f>
        <v/>
      </c>
      <c r="F40" s="53" t="str">
        <f>IF('Simpl. all tex-DT PLYWOOD'!O46=0,"",'Simpl. all tex-DT PLYWOOD'!O46)</f>
        <v/>
      </c>
      <c r="G40" s="53" t="str">
        <f>IF('Simpl. all tex-DT PLYWOOD'!P46=0,"",'Simpl. all tex-DT PLYWOOD'!P46)</f>
        <v/>
      </c>
      <c r="H40" s="53" t="str">
        <f>IF('Simpl. all tex-DT PLYWOOD'!Q46=0,"",'Simpl. all tex-DT PLYWOOD'!Q46)</f>
        <v/>
      </c>
      <c r="I40" s="53" t="str">
        <f>IF('Simpl. all tex-DT PLYWOOD'!R46=0,"",'Simpl. all tex-DT PLYWOOD'!R46)</f>
        <v/>
      </c>
      <c r="J40" s="53" t="str">
        <f>IF('Simpl. all tex-DT PLYWOOD'!S46=0,"",'Simpl. all tex-DT PLYWOOD'!S46)</f>
        <v/>
      </c>
      <c r="K40" s="53" t="str">
        <f>IF('Simpl. all tex-DT PLYWOOD'!T46=0,"",'Simpl. all tex-DT PLYWOOD'!T46)</f>
        <v/>
      </c>
      <c r="L40" s="53" t="str">
        <f>IF('Simpl. all tex-DT PLYWOOD'!U46=0,"",'Simpl. all tex-DT PLYWOOD'!U46)</f>
        <v/>
      </c>
      <c r="M40" s="53" t="str">
        <f>IF('Simpl. all tex-DT PLYWOOD'!V46=0,"",'Simpl. all tex-DT PLYWOOD'!V46)</f>
        <v/>
      </c>
      <c r="N40" s="53" t="str">
        <f>IF('Simpl. all tex-DT PLYWOOD'!W46=0,"",'Simpl. all tex-DT PLYWOOD'!W46)</f>
        <v/>
      </c>
      <c r="O40" s="53" t="str">
        <f>IF('Simpl. all tex-DT PLYWOOD'!X46=0,"",'Simpl. all tex-DT PLYWOOD'!X46)</f>
        <v/>
      </c>
      <c r="P40" s="53" t="str">
        <f>IF('Simpl. all tex-DT PLYWOOD'!Y46=0,"",'Simpl. all tex-DT PLYWOOD'!Y46)</f>
        <v/>
      </c>
      <c r="Q40" s="53" t="str">
        <f>IF('Simpl. all tex-DT PLYWOOD'!Z46=0,"",'Simpl. all tex-DT PLYWOOD'!Z46)</f>
        <v/>
      </c>
      <c r="R40" s="54">
        <f>'PRODUCTION LIST TEX&amp;DUAL TEX'!Q43</f>
        <v>0</v>
      </c>
    </row>
    <row r="41" spans="1:18" ht="23.25" customHeight="1">
      <c r="A41" s="40">
        <f>B41*'Simpl. all tex-DT PLYWOOD'!I64</f>
        <v>0</v>
      </c>
      <c r="B41" s="42">
        <f t="shared" si="0"/>
        <v>0</v>
      </c>
      <c r="C41" s="41" t="str">
        <f>'Simpl. all tex-DT PLYWOOD'!D47</f>
        <v>SIMPL-3A</v>
      </c>
      <c r="D41" s="53" t="str">
        <f>IF('Simpl. all tex-DT PLYWOOD'!M47=0,"",'Simpl. all tex-DT PLYWOOD'!M47)</f>
        <v/>
      </c>
      <c r="E41" s="53" t="str">
        <f>IF('Simpl. all tex-DT PLYWOOD'!N47=0,"",'Simpl. all tex-DT PLYWOOD'!N47)</f>
        <v/>
      </c>
      <c r="F41" s="53" t="str">
        <f>IF('Simpl. all tex-DT PLYWOOD'!O47=0,"",'Simpl. all tex-DT PLYWOOD'!O47)</f>
        <v/>
      </c>
      <c r="G41" s="53" t="str">
        <f>IF('Simpl. all tex-DT PLYWOOD'!P47=0,"",'Simpl. all tex-DT PLYWOOD'!P47)</f>
        <v/>
      </c>
      <c r="H41" s="53" t="str">
        <f>IF('Simpl. all tex-DT PLYWOOD'!Q47=0,"",'Simpl. all tex-DT PLYWOOD'!Q47)</f>
        <v/>
      </c>
      <c r="I41" s="53" t="str">
        <f>IF('Simpl. all tex-DT PLYWOOD'!R47=0,"",'Simpl. all tex-DT PLYWOOD'!R47)</f>
        <v/>
      </c>
      <c r="J41" s="53" t="str">
        <f>IF('Simpl. all tex-DT PLYWOOD'!S47=0,"",'Simpl. all tex-DT PLYWOOD'!S47)</f>
        <v/>
      </c>
      <c r="K41" s="53" t="str">
        <f>IF('Simpl. all tex-DT PLYWOOD'!T47=0,"",'Simpl. all tex-DT PLYWOOD'!T47)</f>
        <v/>
      </c>
      <c r="L41" s="53" t="str">
        <f>IF('Simpl. all tex-DT PLYWOOD'!U47=0,"",'Simpl. all tex-DT PLYWOOD'!U47)</f>
        <v/>
      </c>
      <c r="M41" s="53" t="str">
        <f>IF('Simpl. all tex-DT PLYWOOD'!V47=0,"",'Simpl. all tex-DT PLYWOOD'!V47)</f>
        <v/>
      </c>
      <c r="N41" s="53" t="str">
        <f>IF('Simpl. all tex-DT PLYWOOD'!W47=0,"",'Simpl. all tex-DT PLYWOOD'!W47)</f>
        <v/>
      </c>
      <c r="O41" s="53" t="str">
        <f>IF('Simpl. all tex-DT PLYWOOD'!X47=0,"",'Simpl. all tex-DT PLYWOOD'!X47)</f>
        <v/>
      </c>
      <c r="P41" s="53" t="str">
        <f>IF('Simpl. all tex-DT PLYWOOD'!Y47=0,"",'Simpl. all tex-DT PLYWOOD'!Y47)</f>
        <v/>
      </c>
      <c r="Q41" s="53" t="str">
        <f>IF('Simpl. all tex-DT PLYWOOD'!Z47=0,"",'Simpl. all tex-DT PLYWOOD'!Z47)</f>
        <v/>
      </c>
      <c r="R41" s="54">
        <f>'PRODUCTION LIST TEX&amp;DUAL TEX'!Q44</f>
        <v>0</v>
      </c>
    </row>
    <row r="42" spans="1:18" ht="23.25" customHeight="1">
      <c r="A42" s="40">
        <f>B42*'Simpl. all tex-DT PLYWOOD'!I67</f>
        <v>0</v>
      </c>
      <c r="B42" s="42">
        <f t="shared" si="0"/>
        <v>0</v>
      </c>
      <c r="C42" s="41" t="str">
        <f>'Simpl. all tex-DT PLYWOOD'!D48</f>
        <v>SIMPL-3A-T</v>
      </c>
      <c r="D42" s="53" t="str">
        <f>IF('Simpl. all tex-DT PLYWOOD'!M48=0,"",'Simpl. all tex-DT PLYWOOD'!M48)</f>
        <v/>
      </c>
      <c r="E42" s="53" t="str">
        <f>IF('Simpl. all tex-DT PLYWOOD'!N48=0,"",'Simpl. all tex-DT PLYWOOD'!N48)</f>
        <v/>
      </c>
      <c r="F42" s="53" t="str">
        <f>IF('Simpl. all tex-DT PLYWOOD'!O48=0,"",'Simpl. all tex-DT PLYWOOD'!O48)</f>
        <v/>
      </c>
      <c r="G42" s="53" t="str">
        <f>IF('Simpl. all tex-DT PLYWOOD'!P48=0,"",'Simpl. all tex-DT PLYWOOD'!P48)</f>
        <v/>
      </c>
      <c r="H42" s="53" t="str">
        <f>IF('Simpl. all tex-DT PLYWOOD'!Q48=0,"",'Simpl. all tex-DT PLYWOOD'!Q48)</f>
        <v/>
      </c>
      <c r="I42" s="53" t="str">
        <f>IF('Simpl. all tex-DT PLYWOOD'!R48=0,"",'Simpl. all tex-DT PLYWOOD'!R48)</f>
        <v/>
      </c>
      <c r="J42" s="53" t="str">
        <f>IF('Simpl. all tex-DT PLYWOOD'!S48=0,"",'Simpl. all tex-DT PLYWOOD'!S48)</f>
        <v/>
      </c>
      <c r="K42" s="53" t="str">
        <f>IF('Simpl. all tex-DT PLYWOOD'!T48=0,"",'Simpl. all tex-DT PLYWOOD'!T48)</f>
        <v/>
      </c>
      <c r="L42" s="53" t="str">
        <f>IF('Simpl. all tex-DT PLYWOOD'!U48=0,"",'Simpl. all tex-DT PLYWOOD'!U48)</f>
        <v/>
      </c>
      <c r="M42" s="53" t="str">
        <f>IF('Simpl. all tex-DT PLYWOOD'!V48=0,"",'Simpl. all tex-DT PLYWOOD'!V48)</f>
        <v/>
      </c>
      <c r="N42" s="53" t="str">
        <f>IF('Simpl. all tex-DT PLYWOOD'!W48=0,"",'Simpl. all tex-DT PLYWOOD'!W48)</f>
        <v/>
      </c>
      <c r="O42" s="53" t="str">
        <f>IF('Simpl. all tex-DT PLYWOOD'!X48=0,"",'Simpl. all tex-DT PLYWOOD'!X48)</f>
        <v/>
      </c>
      <c r="P42" s="53" t="str">
        <f>IF('Simpl. all tex-DT PLYWOOD'!Y48=0,"",'Simpl. all tex-DT PLYWOOD'!Y48)</f>
        <v/>
      </c>
      <c r="Q42" s="53" t="str">
        <f>IF('Simpl. all tex-DT PLYWOOD'!Z48=0,"",'Simpl. all tex-DT PLYWOOD'!Z48)</f>
        <v/>
      </c>
      <c r="R42" s="54">
        <f>'PRODUCTION LIST TEX&amp;DUAL TEX'!Q45</f>
        <v>0</v>
      </c>
    </row>
    <row r="43" spans="1:18" ht="23.25" customHeight="1">
      <c r="A43" s="40">
        <f>B43*'Simpl. all tex-DT PLYWOOD'!I81</f>
        <v>0</v>
      </c>
      <c r="B43" s="42">
        <f t="shared" si="0"/>
        <v>0</v>
      </c>
      <c r="C43" s="41" t="str">
        <f>'Simpl. all tex-DT PLYWOOD'!D49</f>
        <v>SIMPL-3B</v>
      </c>
      <c r="D43" s="53" t="str">
        <f>IF('Simpl. all tex-DT PLYWOOD'!M49=0,"",'Simpl. all tex-DT PLYWOOD'!M49)</f>
        <v/>
      </c>
      <c r="E43" s="53" t="str">
        <f>IF('Simpl. all tex-DT PLYWOOD'!N49=0,"",'Simpl. all tex-DT PLYWOOD'!N49)</f>
        <v/>
      </c>
      <c r="F43" s="53" t="str">
        <f>IF('Simpl. all tex-DT PLYWOOD'!O49=0,"",'Simpl. all tex-DT PLYWOOD'!O49)</f>
        <v/>
      </c>
      <c r="G43" s="53" t="str">
        <f>IF('Simpl. all tex-DT PLYWOOD'!P49=0,"",'Simpl. all tex-DT PLYWOOD'!P49)</f>
        <v/>
      </c>
      <c r="H43" s="53" t="str">
        <f>IF('Simpl. all tex-DT PLYWOOD'!Q49=0,"",'Simpl. all tex-DT PLYWOOD'!Q49)</f>
        <v/>
      </c>
      <c r="I43" s="53" t="str">
        <f>IF('Simpl. all tex-DT PLYWOOD'!R49=0,"",'Simpl. all tex-DT PLYWOOD'!R49)</f>
        <v/>
      </c>
      <c r="J43" s="53" t="str">
        <f>IF('Simpl. all tex-DT PLYWOOD'!S49=0,"",'Simpl. all tex-DT PLYWOOD'!S49)</f>
        <v/>
      </c>
      <c r="K43" s="53" t="str">
        <f>IF('Simpl. all tex-DT PLYWOOD'!T49=0,"",'Simpl. all tex-DT PLYWOOD'!T49)</f>
        <v/>
      </c>
      <c r="L43" s="53" t="str">
        <f>IF('Simpl. all tex-DT PLYWOOD'!U49=0,"",'Simpl. all tex-DT PLYWOOD'!U49)</f>
        <v/>
      </c>
      <c r="M43" s="53" t="str">
        <f>IF('Simpl. all tex-DT PLYWOOD'!V49=0,"",'Simpl. all tex-DT PLYWOOD'!V49)</f>
        <v/>
      </c>
      <c r="N43" s="53" t="str">
        <f>IF('Simpl. all tex-DT PLYWOOD'!W49=0,"",'Simpl. all tex-DT PLYWOOD'!W49)</f>
        <v/>
      </c>
      <c r="O43" s="53" t="str">
        <f>IF('Simpl. all tex-DT PLYWOOD'!X49=0,"",'Simpl. all tex-DT PLYWOOD'!X49)</f>
        <v/>
      </c>
      <c r="P43" s="53" t="str">
        <f>IF('Simpl. all tex-DT PLYWOOD'!Y49=0,"",'Simpl. all tex-DT PLYWOOD'!Y49)</f>
        <v/>
      </c>
      <c r="Q43" s="53" t="str">
        <f>IF('Simpl. all tex-DT PLYWOOD'!Z49=0,"",'Simpl. all tex-DT PLYWOOD'!Z49)</f>
        <v/>
      </c>
      <c r="R43" s="54">
        <f>'PRODUCTION LIST TEX&amp;DUAL TEX'!Q46</f>
        <v>0</v>
      </c>
    </row>
    <row r="44" spans="1:18" ht="23.25" customHeight="1">
      <c r="A44" s="40">
        <f>B44*'Simpl. all tex-DT PLYWOOD'!I83</f>
        <v>0</v>
      </c>
      <c r="B44" s="42">
        <f t="shared" si="0"/>
        <v>0</v>
      </c>
      <c r="C44" s="41" t="str">
        <f>'Simpl. all tex-DT PLYWOOD'!D50</f>
        <v>SIMPL-3B-T</v>
      </c>
      <c r="D44" s="53" t="str">
        <f>IF('Simpl. all tex-DT PLYWOOD'!M50=0,"",'Simpl. all tex-DT PLYWOOD'!M50)</f>
        <v/>
      </c>
      <c r="E44" s="53" t="str">
        <f>IF('Simpl. all tex-DT PLYWOOD'!N50=0,"",'Simpl. all tex-DT PLYWOOD'!N50)</f>
        <v/>
      </c>
      <c r="F44" s="53" t="str">
        <f>IF('Simpl. all tex-DT PLYWOOD'!O50=0,"",'Simpl. all tex-DT PLYWOOD'!O50)</f>
        <v/>
      </c>
      <c r="G44" s="53" t="str">
        <f>IF('Simpl. all tex-DT PLYWOOD'!P50=0,"",'Simpl. all tex-DT PLYWOOD'!P50)</f>
        <v/>
      </c>
      <c r="H44" s="53" t="str">
        <f>IF('Simpl. all tex-DT PLYWOOD'!Q50=0,"",'Simpl. all tex-DT PLYWOOD'!Q50)</f>
        <v/>
      </c>
      <c r="I44" s="53" t="str">
        <f>IF('Simpl. all tex-DT PLYWOOD'!R50=0,"",'Simpl. all tex-DT PLYWOOD'!R50)</f>
        <v/>
      </c>
      <c r="J44" s="53" t="str">
        <f>IF('Simpl. all tex-DT PLYWOOD'!S50=0,"",'Simpl. all tex-DT PLYWOOD'!S50)</f>
        <v/>
      </c>
      <c r="K44" s="53" t="str">
        <f>IF('Simpl. all tex-DT PLYWOOD'!T50=0,"",'Simpl. all tex-DT PLYWOOD'!T50)</f>
        <v/>
      </c>
      <c r="L44" s="53" t="str">
        <f>IF('Simpl. all tex-DT PLYWOOD'!U50=0,"",'Simpl. all tex-DT PLYWOOD'!U50)</f>
        <v/>
      </c>
      <c r="M44" s="53" t="str">
        <f>IF('Simpl. all tex-DT PLYWOOD'!V50=0,"",'Simpl. all tex-DT PLYWOOD'!V50)</f>
        <v/>
      </c>
      <c r="N44" s="53" t="str">
        <f>IF('Simpl. all tex-DT PLYWOOD'!W50=0,"",'Simpl. all tex-DT PLYWOOD'!W50)</f>
        <v/>
      </c>
      <c r="O44" s="53" t="str">
        <f>IF('Simpl. all tex-DT PLYWOOD'!X50=0,"",'Simpl. all tex-DT PLYWOOD'!X50)</f>
        <v/>
      </c>
      <c r="P44" s="53" t="str">
        <f>IF('Simpl. all tex-DT PLYWOOD'!Y50=0,"",'Simpl. all tex-DT PLYWOOD'!Y50)</f>
        <v/>
      </c>
      <c r="Q44" s="53" t="str">
        <f>IF('Simpl. all tex-DT PLYWOOD'!Z50=0,"",'Simpl. all tex-DT PLYWOOD'!Z50)</f>
        <v/>
      </c>
      <c r="R44" s="54">
        <f>'PRODUCTION LIST TEX&amp;DUAL TEX'!Q47</f>
        <v>0</v>
      </c>
    </row>
    <row r="45" spans="1:18" ht="23.25" customHeight="1">
      <c r="A45" s="40">
        <f>B45*'Simpl. all tex-DT PLYWOOD'!I85</f>
        <v>0</v>
      </c>
      <c r="B45" s="42">
        <f t="shared" ref="B45:B77" si="1">SUM(C45:O45)</f>
        <v>0</v>
      </c>
      <c r="C45" s="41" t="str">
        <f>'Simpl. all tex-DT PLYWOOD'!D51</f>
        <v>SIMPL-3C</v>
      </c>
      <c r="D45" s="53" t="str">
        <f>IF('Simpl. all tex-DT PLYWOOD'!M51=0,"",'Simpl. all tex-DT PLYWOOD'!M51)</f>
        <v/>
      </c>
      <c r="E45" s="53" t="str">
        <f>IF('Simpl. all tex-DT PLYWOOD'!N51=0,"",'Simpl. all tex-DT PLYWOOD'!N51)</f>
        <v/>
      </c>
      <c r="F45" s="53" t="str">
        <f>IF('Simpl. all tex-DT PLYWOOD'!O51=0,"",'Simpl. all tex-DT PLYWOOD'!O51)</f>
        <v/>
      </c>
      <c r="G45" s="53" t="str">
        <f>IF('Simpl. all tex-DT PLYWOOD'!P51=0,"",'Simpl. all tex-DT PLYWOOD'!P51)</f>
        <v/>
      </c>
      <c r="H45" s="53" t="str">
        <f>IF('Simpl. all tex-DT PLYWOOD'!Q51=0,"",'Simpl. all tex-DT PLYWOOD'!Q51)</f>
        <v/>
      </c>
      <c r="I45" s="53" t="str">
        <f>IF('Simpl. all tex-DT PLYWOOD'!R51=0,"",'Simpl. all tex-DT PLYWOOD'!R51)</f>
        <v/>
      </c>
      <c r="J45" s="53" t="str">
        <f>IF('Simpl. all tex-DT PLYWOOD'!S51=0,"",'Simpl. all tex-DT PLYWOOD'!S51)</f>
        <v/>
      </c>
      <c r="K45" s="53" t="str">
        <f>IF('Simpl. all tex-DT PLYWOOD'!T51=0,"",'Simpl. all tex-DT PLYWOOD'!T51)</f>
        <v/>
      </c>
      <c r="L45" s="53" t="str">
        <f>IF('Simpl. all tex-DT PLYWOOD'!U51=0,"",'Simpl. all tex-DT PLYWOOD'!U51)</f>
        <v/>
      </c>
      <c r="M45" s="53" t="str">
        <f>IF('Simpl. all tex-DT PLYWOOD'!V51=0,"",'Simpl. all tex-DT PLYWOOD'!V51)</f>
        <v/>
      </c>
      <c r="N45" s="53" t="str">
        <f>IF('Simpl. all tex-DT PLYWOOD'!W51=0,"",'Simpl. all tex-DT PLYWOOD'!W51)</f>
        <v/>
      </c>
      <c r="O45" s="53" t="str">
        <f>IF('Simpl. all tex-DT PLYWOOD'!X51=0,"",'Simpl. all tex-DT PLYWOOD'!X51)</f>
        <v/>
      </c>
      <c r="P45" s="53" t="str">
        <f>IF('Simpl. all tex-DT PLYWOOD'!Y51=0,"",'Simpl. all tex-DT PLYWOOD'!Y51)</f>
        <v/>
      </c>
      <c r="Q45" s="53" t="str">
        <f>IF('Simpl. all tex-DT PLYWOOD'!Z51=0,"",'Simpl. all tex-DT PLYWOOD'!Z51)</f>
        <v/>
      </c>
      <c r="R45" s="54">
        <f>'PRODUCTION LIST TEX&amp;DUAL TEX'!Q48</f>
        <v>0</v>
      </c>
    </row>
    <row r="46" spans="1:18" ht="23.25" customHeight="1">
      <c r="A46" s="40">
        <f>B46*'Simpl. all tex-DT PLYWOOD'!I87</f>
        <v>0</v>
      </c>
      <c r="B46" s="42">
        <f t="shared" si="1"/>
        <v>0</v>
      </c>
      <c r="C46" s="41" t="str">
        <f>'Simpl. all tex-DT PLYWOOD'!D52</f>
        <v>SIMPL-3C-T</v>
      </c>
      <c r="D46" s="53" t="str">
        <f>IF('Simpl. all tex-DT PLYWOOD'!M52=0,"",'Simpl. all tex-DT PLYWOOD'!M52)</f>
        <v/>
      </c>
      <c r="E46" s="53" t="str">
        <f>IF('Simpl. all tex-DT PLYWOOD'!N52=0,"",'Simpl. all tex-DT PLYWOOD'!N52)</f>
        <v/>
      </c>
      <c r="F46" s="53" t="str">
        <f>IF('Simpl. all tex-DT PLYWOOD'!O52=0,"",'Simpl. all tex-DT PLYWOOD'!O52)</f>
        <v/>
      </c>
      <c r="G46" s="53" t="str">
        <f>IF('Simpl. all tex-DT PLYWOOD'!P52=0,"",'Simpl. all tex-DT PLYWOOD'!P52)</f>
        <v/>
      </c>
      <c r="H46" s="53" t="str">
        <f>IF('Simpl. all tex-DT PLYWOOD'!Q52=0,"",'Simpl. all tex-DT PLYWOOD'!Q52)</f>
        <v/>
      </c>
      <c r="I46" s="53" t="str">
        <f>IF('Simpl. all tex-DT PLYWOOD'!R52=0,"",'Simpl. all tex-DT PLYWOOD'!R52)</f>
        <v/>
      </c>
      <c r="J46" s="53" t="str">
        <f>IF('Simpl. all tex-DT PLYWOOD'!S52=0,"",'Simpl. all tex-DT PLYWOOD'!S52)</f>
        <v/>
      </c>
      <c r="K46" s="53" t="str">
        <f>IF('Simpl. all tex-DT PLYWOOD'!T52=0,"",'Simpl. all tex-DT PLYWOOD'!T52)</f>
        <v/>
      </c>
      <c r="L46" s="53" t="str">
        <f>IF('Simpl. all tex-DT PLYWOOD'!U52=0,"",'Simpl. all tex-DT PLYWOOD'!U52)</f>
        <v/>
      </c>
      <c r="M46" s="53" t="str">
        <f>IF('Simpl. all tex-DT PLYWOOD'!V52=0,"",'Simpl. all tex-DT PLYWOOD'!V52)</f>
        <v/>
      </c>
      <c r="N46" s="53" t="str">
        <f>IF('Simpl. all tex-DT PLYWOOD'!W52=0,"",'Simpl. all tex-DT PLYWOOD'!W52)</f>
        <v/>
      </c>
      <c r="O46" s="53" t="str">
        <f>IF('Simpl. all tex-DT PLYWOOD'!X52=0,"",'Simpl. all tex-DT PLYWOOD'!X52)</f>
        <v/>
      </c>
      <c r="P46" s="53" t="str">
        <f>IF('Simpl. all tex-DT PLYWOOD'!Y52=0,"",'Simpl. all tex-DT PLYWOOD'!Y52)</f>
        <v/>
      </c>
      <c r="Q46" s="53" t="str">
        <f>IF('Simpl. all tex-DT PLYWOOD'!Z52=0,"",'Simpl. all tex-DT PLYWOOD'!Z52)</f>
        <v/>
      </c>
      <c r="R46" s="54">
        <f>'PRODUCTION LIST TEX&amp;DUAL TEX'!Q49</f>
        <v>0</v>
      </c>
    </row>
    <row r="47" spans="1:18" ht="23.25" customHeight="1">
      <c r="A47" s="40">
        <f>B47*'Simpl. all tex-DT PLYWOOD'!I89</f>
        <v>0</v>
      </c>
      <c r="B47" s="42">
        <f t="shared" si="1"/>
        <v>0</v>
      </c>
      <c r="C47" s="41" t="str">
        <f>'Simpl. all tex-DT PLYWOOD'!D53</f>
        <v>SIMPL-3D</v>
      </c>
      <c r="D47" s="53" t="str">
        <f>IF('Simpl. all tex-DT PLYWOOD'!M53=0,"",'Simpl. all tex-DT PLYWOOD'!M53)</f>
        <v/>
      </c>
      <c r="E47" s="53" t="str">
        <f>IF('Simpl. all tex-DT PLYWOOD'!N53=0,"",'Simpl. all tex-DT PLYWOOD'!N53)</f>
        <v/>
      </c>
      <c r="F47" s="53" t="str">
        <f>IF('Simpl. all tex-DT PLYWOOD'!O53=0,"",'Simpl. all tex-DT PLYWOOD'!O53)</f>
        <v/>
      </c>
      <c r="G47" s="53" t="str">
        <f>IF('Simpl. all tex-DT PLYWOOD'!P53=0,"",'Simpl. all tex-DT PLYWOOD'!P53)</f>
        <v/>
      </c>
      <c r="H47" s="53" t="str">
        <f>IF('Simpl. all tex-DT PLYWOOD'!Q53=0,"",'Simpl. all tex-DT PLYWOOD'!Q53)</f>
        <v/>
      </c>
      <c r="I47" s="53" t="str">
        <f>IF('Simpl. all tex-DT PLYWOOD'!R53=0,"",'Simpl. all tex-DT PLYWOOD'!R53)</f>
        <v/>
      </c>
      <c r="J47" s="53" t="str">
        <f>IF('Simpl. all tex-DT PLYWOOD'!S53=0,"",'Simpl. all tex-DT PLYWOOD'!S53)</f>
        <v/>
      </c>
      <c r="K47" s="53" t="str">
        <f>IF('Simpl. all tex-DT PLYWOOD'!T53=0,"",'Simpl. all tex-DT PLYWOOD'!T53)</f>
        <v/>
      </c>
      <c r="L47" s="53" t="str">
        <f>IF('Simpl. all tex-DT PLYWOOD'!U53=0,"",'Simpl. all tex-DT PLYWOOD'!U53)</f>
        <v/>
      </c>
      <c r="M47" s="53" t="str">
        <f>IF('Simpl. all tex-DT PLYWOOD'!V53=0,"",'Simpl. all tex-DT PLYWOOD'!V53)</f>
        <v/>
      </c>
      <c r="N47" s="53" t="str">
        <f>IF('Simpl. all tex-DT PLYWOOD'!W53=0,"",'Simpl. all tex-DT PLYWOOD'!W53)</f>
        <v/>
      </c>
      <c r="O47" s="53" t="str">
        <f>IF('Simpl. all tex-DT PLYWOOD'!X53=0,"",'Simpl. all tex-DT PLYWOOD'!X53)</f>
        <v/>
      </c>
      <c r="P47" s="53" t="str">
        <f>IF('Simpl. all tex-DT PLYWOOD'!Y53=0,"",'Simpl. all tex-DT PLYWOOD'!Y53)</f>
        <v/>
      </c>
      <c r="Q47" s="53" t="str">
        <f>IF('Simpl. all tex-DT PLYWOOD'!Z53=0,"",'Simpl. all tex-DT PLYWOOD'!Z53)</f>
        <v/>
      </c>
      <c r="R47" s="54">
        <f>'PRODUCTION LIST TEX&amp;DUAL TEX'!Q50</f>
        <v>0</v>
      </c>
    </row>
    <row r="48" spans="1:18" ht="23.25" customHeight="1">
      <c r="A48" s="40">
        <f>B48*'Simpl. all tex-DT PLYWOOD'!I91</f>
        <v>0</v>
      </c>
      <c r="B48" s="42">
        <f t="shared" si="1"/>
        <v>0</v>
      </c>
      <c r="C48" s="41" t="str">
        <f>'Simpl. all tex-DT PLYWOOD'!D54</f>
        <v>SIMPL-3D-T</v>
      </c>
      <c r="D48" s="53" t="str">
        <f>IF('Simpl. all tex-DT PLYWOOD'!M54=0,"",'Simpl. all tex-DT PLYWOOD'!M54)</f>
        <v/>
      </c>
      <c r="E48" s="53" t="str">
        <f>IF('Simpl. all tex-DT PLYWOOD'!N54=0,"",'Simpl. all tex-DT PLYWOOD'!N54)</f>
        <v/>
      </c>
      <c r="F48" s="53" t="str">
        <f>IF('Simpl. all tex-DT PLYWOOD'!O54=0,"",'Simpl. all tex-DT PLYWOOD'!O54)</f>
        <v/>
      </c>
      <c r="G48" s="53" t="str">
        <f>IF('Simpl. all tex-DT PLYWOOD'!P54=0,"",'Simpl. all tex-DT PLYWOOD'!P54)</f>
        <v/>
      </c>
      <c r="H48" s="53" t="str">
        <f>IF('Simpl. all tex-DT PLYWOOD'!Q54=0,"",'Simpl. all tex-DT PLYWOOD'!Q54)</f>
        <v/>
      </c>
      <c r="I48" s="53" t="str">
        <f>IF('Simpl. all tex-DT PLYWOOD'!R54=0,"",'Simpl. all tex-DT PLYWOOD'!R54)</f>
        <v/>
      </c>
      <c r="J48" s="53" t="str">
        <f>IF('Simpl. all tex-DT PLYWOOD'!S54=0,"",'Simpl. all tex-DT PLYWOOD'!S54)</f>
        <v/>
      </c>
      <c r="K48" s="53" t="str">
        <f>IF('Simpl. all tex-DT PLYWOOD'!T54=0,"",'Simpl. all tex-DT PLYWOOD'!T54)</f>
        <v/>
      </c>
      <c r="L48" s="53" t="str">
        <f>IF('Simpl. all tex-DT PLYWOOD'!U54=0,"",'Simpl. all tex-DT PLYWOOD'!U54)</f>
        <v/>
      </c>
      <c r="M48" s="53" t="str">
        <f>IF('Simpl. all tex-DT PLYWOOD'!V54=0,"",'Simpl. all tex-DT PLYWOOD'!V54)</f>
        <v/>
      </c>
      <c r="N48" s="53" t="str">
        <f>IF('Simpl. all tex-DT PLYWOOD'!W54=0,"",'Simpl. all tex-DT PLYWOOD'!W54)</f>
        <v/>
      </c>
      <c r="O48" s="53" t="str">
        <f>IF('Simpl. all tex-DT PLYWOOD'!X54=0,"",'Simpl. all tex-DT PLYWOOD'!X54)</f>
        <v/>
      </c>
      <c r="P48" s="53" t="str">
        <f>IF('Simpl. all tex-DT PLYWOOD'!Y54=0,"",'Simpl. all tex-DT PLYWOOD'!Y54)</f>
        <v/>
      </c>
      <c r="Q48" s="53" t="str">
        <f>IF('Simpl. all tex-DT PLYWOOD'!Z54=0,"",'Simpl. all tex-DT PLYWOOD'!Z54)</f>
        <v/>
      </c>
      <c r="R48" s="54">
        <f>'PRODUCTION LIST TEX&amp;DUAL TEX'!Q51</f>
        <v>0</v>
      </c>
    </row>
    <row r="49" spans="1:18" ht="23.25" customHeight="1">
      <c r="A49" s="40"/>
      <c r="B49" s="42"/>
      <c r="C49" s="41" t="str">
        <f>'Simpl. all tex-DT PLYWOOD'!D55</f>
        <v>SIMPL-3E</v>
      </c>
      <c r="D49" s="53" t="str">
        <f>IF('Simpl. all tex-DT PLYWOOD'!M55=0,"",'Simpl. all tex-DT PLYWOOD'!M55)</f>
        <v/>
      </c>
      <c r="E49" s="53" t="str">
        <f>IF('Simpl. all tex-DT PLYWOOD'!N55=0,"",'Simpl. all tex-DT PLYWOOD'!N55)</f>
        <v/>
      </c>
      <c r="F49" s="53" t="str">
        <f>IF('Simpl. all tex-DT PLYWOOD'!O55=0,"",'Simpl. all tex-DT PLYWOOD'!O55)</f>
        <v/>
      </c>
      <c r="G49" s="53" t="str">
        <f>IF('Simpl. all tex-DT PLYWOOD'!P55=0,"",'Simpl. all tex-DT PLYWOOD'!P55)</f>
        <v/>
      </c>
      <c r="H49" s="53" t="str">
        <f>IF('Simpl. all tex-DT PLYWOOD'!Q55=0,"",'Simpl. all tex-DT PLYWOOD'!Q55)</f>
        <v/>
      </c>
      <c r="I49" s="53" t="str">
        <f>IF('Simpl. all tex-DT PLYWOOD'!R55=0,"",'Simpl. all tex-DT PLYWOOD'!R55)</f>
        <v/>
      </c>
      <c r="J49" s="53" t="str">
        <f>IF('Simpl. all tex-DT PLYWOOD'!S55=0,"",'Simpl. all tex-DT PLYWOOD'!S55)</f>
        <v/>
      </c>
      <c r="K49" s="53" t="str">
        <f>IF('Simpl. all tex-DT PLYWOOD'!T55=0,"",'Simpl. all tex-DT PLYWOOD'!T55)</f>
        <v/>
      </c>
      <c r="L49" s="53" t="str">
        <f>IF('Simpl. all tex-DT PLYWOOD'!U55=0,"",'Simpl. all tex-DT PLYWOOD'!U55)</f>
        <v/>
      </c>
      <c r="M49" s="53" t="str">
        <f>IF('Simpl. all tex-DT PLYWOOD'!V55=0,"",'Simpl. all tex-DT PLYWOOD'!V55)</f>
        <v/>
      </c>
      <c r="N49" s="53" t="str">
        <f>IF('Simpl. all tex-DT PLYWOOD'!W55=0,"",'Simpl. all tex-DT PLYWOOD'!W55)</f>
        <v/>
      </c>
      <c r="O49" s="53" t="str">
        <f>IF('Simpl. all tex-DT PLYWOOD'!X55=0,"",'Simpl. all tex-DT PLYWOOD'!X55)</f>
        <v/>
      </c>
      <c r="P49" s="53" t="str">
        <f>IF('Simpl. all tex-DT PLYWOOD'!Y55=0,"",'Simpl. all tex-DT PLYWOOD'!Y55)</f>
        <v/>
      </c>
      <c r="Q49" s="53" t="str">
        <f>IF('Simpl. all tex-DT PLYWOOD'!Z55=0,"",'Simpl. all tex-DT PLYWOOD'!Z55)</f>
        <v/>
      </c>
      <c r="R49" s="54">
        <f>'PRODUCTION LIST TEX&amp;DUAL TEX'!Q52</f>
        <v>0</v>
      </c>
    </row>
    <row r="50" spans="1:18" ht="23.25" customHeight="1">
      <c r="A50" s="40">
        <f>B50*'Simpl. all tex-DT PLYWOOD'!I93</f>
        <v>0</v>
      </c>
      <c r="B50" s="42">
        <f t="shared" si="1"/>
        <v>0</v>
      </c>
      <c r="C50" s="41" t="str">
        <f>'Simpl. all tex-DT PLYWOOD'!D56</f>
        <v>SIMPL-3E-T</v>
      </c>
      <c r="D50" s="53" t="str">
        <f>IF('Simpl. all tex-DT PLYWOOD'!M56=0,"",'Simpl. all tex-DT PLYWOOD'!M56)</f>
        <v/>
      </c>
      <c r="E50" s="53" t="str">
        <f>IF('Simpl. all tex-DT PLYWOOD'!N56=0,"",'Simpl. all tex-DT PLYWOOD'!N56)</f>
        <v/>
      </c>
      <c r="F50" s="53" t="str">
        <f>IF('Simpl. all tex-DT PLYWOOD'!O56=0,"",'Simpl. all tex-DT PLYWOOD'!O56)</f>
        <v/>
      </c>
      <c r="G50" s="53" t="str">
        <f>IF('Simpl. all tex-DT PLYWOOD'!P56=0,"",'Simpl. all tex-DT PLYWOOD'!P56)</f>
        <v/>
      </c>
      <c r="H50" s="53" t="str">
        <f>IF('Simpl. all tex-DT PLYWOOD'!Q56=0,"",'Simpl. all tex-DT PLYWOOD'!Q56)</f>
        <v/>
      </c>
      <c r="I50" s="53" t="str">
        <f>IF('Simpl. all tex-DT PLYWOOD'!R56=0,"",'Simpl. all tex-DT PLYWOOD'!R56)</f>
        <v/>
      </c>
      <c r="J50" s="53" t="str">
        <f>IF('Simpl. all tex-DT PLYWOOD'!S56=0,"",'Simpl. all tex-DT PLYWOOD'!S56)</f>
        <v/>
      </c>
      <c r="K50" s="53" t="str">
        <f>IF('Simpl. all tex-DT PLYWOOD'!T56=0,"",'Simpl. all tex-DT PLYWOOD'!T56)</f>
        <v/>
      </c>
      <c r="L50" s="53" t="str">
        <f>IF('Simpl. all tex-DT PLYWOOD'!U56=0,"",'Simpl. all tex-DT PLYWOOD'!U56)</f>
        <v/>
      </c>
      <c r="M50" s="53" t="str">
        <f>IF('Simpl. all tex-DT PLYWOOD'!V56=0,"",'Simpl. all tex-DT PLYWOOD'!V56)</f>
        <v/>
      </c>
      <c r="N50" s="53" t="str">
        <f>IF('Simpl. all tex-DT PLYWOOD'!W56=0,"",'Simpl. all tex-DT PLYWOOD'!W56)</f>
        <v/>
      </c>
      <c r="O50" s="53" t="str">
        <f>IF('Simpl. all tex-DT PLYWOOD'!X56=0,"",'Simpl. all tex-DT PLYWOOD'!X56)</f>
        <v/>
      </c>
      <c r="P50" s="53" t="str">
        <f>IF('Simpl. all tex-DT PLYWOOD'!Y56=0,"",'Simpl. all tex-DT PLYWOOD'!Y56)</f>
        <v/>
      </c>
      <c r="Q50" s="53" t="str">
        <f>IF('Simpl. all tex-DT PLYWOOD'!Z56=0,"",'Simpl. all tex-DT PLYWOOD'!Z56)</f>
        <v/>
      </c>
      <c r="R50" s="54">
        <f>'PRODUCTION LIST TEX&amp;DUAL TEX'!Q53</f>
        <v>0</v>
      </c>
    </row>
    <row r="51" spans="1:18" ht="23.25" customHeight="1">
      <c r="A51" s="40">
        <f>B51*'Simpl. all tex-DT PLYWOOD'!I95</f>
        <v>0</v>
      </c>
      <c r="B51" s="42">
        <f t="shared" si="1"/>
        <v>0</v>
      </c>
      <c r="C51" s="41" t="str">
        <f>'Simpl. all tex-DT PLYWOOD'!D57</f>
        <v>SIMPL-3F</v>
      </c>
      <c r="D51" s="53" t="str">
        <f>IF('Simpl. all tex-DT PLYWOOD'!M57=0,"",'Simpl. all tex-DT PLYWOOD'!M57)</f>
        <v/>
      </c>
      <c r="E51" s="53" t="str">
        <f>IF('Simpl. all tex-DT PLYWOOD'!N57=0,"",'Simpl. all tex-DT PLYWOOD'!N57)</f>
        <v/>
      </c>
      <c r="F51" s="53" t="str">
        <f>IF('Simpl. all tex-DT PLYWOOD'!O57=0,"",'Simpl. all tex-DT PLYWOOD'!O57)</f>
        <v/>
      </c>
      <c r="G51" s="53" t="str">
        <f>IF('Simpl. all tex-DT PLYWOOD'!P57=0,"",'Simpl. all tex-DT PLYWOOD'!P57)</f>
        <v/>
      </c>
      <c r="H51" s="53" t="str">
        <f>IF('Simpl. all tex-DT PLYWOOD'!Q57=0,"",'Simpl. all tex-DT PLYWOOD'!Q57)</f>
        <v/>
      </c>
      <c r="I51" s="53" t="str">
        <f>IF('Simpl. all tex-DT PLYWOOD'!R57=0,"",'Simpl. all tex-DT PLYWOOD'!R57)</f>
        <v/>
      </c>
      <c r="J51" s="53" t="str">
        <f>IF('Simpl. all tex-DT PLYWOOD'!S57=0,"",'Simpl. all tex-DT PLYWOOD'!S57)</f>
        <v/>
      </c>
      <c r="K51" s="53" t="str">
        <f>IF('Simpl. all tex-DT PLYWOOD'!T57=0,"",'Simpl. all tex-DT PLYWOOD'!T57)</f>
        <v/>
      </c>
      <c r="L51" s="53" t="str">
        <f>IF('Simpl. all tex-DT PLYWOOD'!U57=0,"",'Simpl. all tex-DT PLYWOOD'!U57)</f>
        <v/>
      </c>
      <c r="M51" s="53" t="str">
        <f>IF('Simpl. all tex-DT PLYWOOD'!V57=0,"",'Simpl. all tex-DT PLYWOOD'!V57)</f>
        <v/>
      </c>
      <c r="N51" s="53" t="str">
        <f>IF('Simpl. all tex-DT PLYWOOD'!W57=0,"",'Simpl. all tex-DT PLYWOOD'!W57)</f>
        <v/>
      </c>
      <c r="O51" s="53" t="str">
        <f>IF('Simpl. all tex-DT PLYWOOD'!X57=0,"",'Simpl. all tex-DT PLYWOOD'!X57)</f>
        <v/>
      </c>
      <c r="P51" s="53" t="str">
        <f>IF('Simpl. all tex-DT PLYWOOD'!Y57=0,"",'Simpl. all tex-DT PLYWOOD'!Y57)</f>
        <v/>
      </c>
      <c r="Q51" s="53" t="str">
        <f>IF('Simpl. all tex-DT PLYWOOD'!Z57=0,"",'Simpl. all tex-DT PLYWOOD'!Z57)</f>
        <v/>
      </c>
      <c r="R51" s="54">
        <f>'PRODUCTION LIST TEX&amp;DUAL TEX'!Q54</f>
        <v>0</v>
      </c>
    </row>
    <row r="52" spans="1:18" ht="23.25" customHeight="1">
      <c r="A52" s="40" t="e">
        <f>B52*'Simpl. all tex-DT PLYWOOD'!#REF!</f>
        <v>#REF!</v>
      </c>
      <c r="B52" s="42">
        <f t="shared" si="1"/>
        <v>0</v>
      </c>
      <c r="C52" s="41" t="str">
        <f>'Simpl. all tex-DT PLYWOOD'!D58</f>
        <v>SIMPL-3F-T</v>
      </c>
      <c r="D52" s="53" t="str">
        <f>IF('Simpl. all tex-DT PLYWOOD'!M58=0,"",'Simpl. all tex-DT PLYWOOD'!M58)</f>
        <v/>
      </c>
      <c r="E52" s="53" t="str">
        <f>IF('Simpl. all tex-DT PLYWOOD'!N58=0,"",'Simpl. all tex-DT PLYWOOD'!N58)</f>
        <v/>
      </c>
      <c r="F52" s="53" t="str">
        <f>IF('Simpl. all tex-DT PLYWOOD'!O58=0,"",'Simpl. all tex-DT PLYWOOD'!O58)</f>
        <v/>
      </c>
      <c r="G52" s="53" t="str">
        <f>IF('Simpl. all tex-DT PLYWOOD'!P58=0,"",'Simpl. all tex-DT PLYWOOD'!P58)</f>
        <v/>
      </c>
      <c r="H52" s="53" t="str">
        <f>IF('Simpl. all tex-DT PLYWOOD'!Q58=0,"",'Simpl. all tex-DT PLYWOOD'!Q58)</f>
        <v/>
      </c>
      <c r="I52" s="53" t="str">
        <f>IF('Simpl. all tex-DT PLYWOOD'!R58=0,"",'Simpl. all tex-DT PLYWOOD'!R58)</f>
        <v/>
      </c>
      <c r="J52" s="53" t="str">
        <f>IF('Simpl. all tex-DT PLYWOOD'!S58=0,"",'Simpl. all tex-DT PLYWOOD'!S58)</f>
        <v/>
      </c>
      <c r="K52" s="53" t="str">
        <f>IF('Simpl. all tex-DT PLYWOOD'!T58=0,"",'Simpl. all tex-DT PLYWOOD'!T58)</f>
        <v/>
      </c>
      <c r="L52" s="53" t="str">
        <f>IF('Simpl. all tex-DT PLYWOOD'!U58=0,"",'Simpl. all tex-DT PLYWOOD'!U58)</f>
        <v/>
      </c>
      <c r="M52" s="53" t="str">
        <f>IF('Simpl. all tex-DT PLYWOOD'!V58=0,"",'Simpl. all tex-DT PLYWOOD'!V58)</f>
        <v/>
      </c>
      <c r="N52" s="53" t="str">
        <f>IF('Simpl. all tex-DT PLYWOOD'!W58=0,"",'Simpl. all tex-DT PLYWOOD'!W58)</f>
        <v/>
      </c>
      <c r="O52" s="53" t="str">
        <f>IF('Simpl. all tex-DT PLYWOOD'!X58=0,"",'Simpl. all tex-DT PLYWOOD'!X58)</f>
        <v/>
      </c>
      <c r="P52" s="53" t="str">
        <f>IF('Simpl. all tex-DT PLYWOOD'!Y58=0,"",'Simpl. all tex-DT PLYWOOD'!Y58)</f>
        <v/>
      </c>
      <c r="Q52" s="53" t="str">
        <f>IF('Simpl. all tex-DT PLYWOOD'!Z58=0,"",'Simpl. all tex-DT PLYWOOD'!Z58)</f>
        <v/>
      </c>
      <c r="R52" s="54">
        <f>'PRODUCTION LIST TEX&amp;DUAL TEX'!Q55</f>
        <v>0</v>
      </c>
    </row>
    <row r="53" spans="1:18" ht="23.25" customHeight="1">
      <c r="A53" s="40" t="e">
        <f>B53*'Simpl. all tex-DT PLYWOOD'!#REF!</f>
        <v>#REF!</v>
      </c>
      <c r="B53" s="42">
        <f t="shared" si="1"/>
        <v>0</v>
      </c>
      <c r="C53" s="41" t="str">
        <f>'Simpl. all tex-DT PLYWOOD'!D59</f>
        <v>SIMPL-3G</v>
      </c>
      <c r="D53" s="53" t="str">
        <f>IF('Simpl. all tex-DT PLYWOOD'!M59=0,"",'Simpl. all tex-DT PLYWOOD'!M59)</f>
        <v/>
      </c>
      <c r="E53" s="53" t="str">
        <f>IF('Simpl. all tex-DT PLYWOOD'!N59=0,"",'Simpl. all tex-DT PLYWOOD'!N59)</f>
        <v/>
      </c>
      <c r="F53" s="53" t="str">
        <f>IF('Simpl. all tex-DT PLYWOOD'!O59=0,"",'Simpl. all tex-DT PLYWOOD'!O59)</f>
        <v/>
      </c>
      <c r="G53" s="53" t="str">
        <f>IF('Simpl. all tex-DT PLYWOOD'!P59=0,"",'Simpl. all tex-DT PLYWOOD'!P59)</f>
        <v/>
      </c>
      <c r="H53" s="53" t="str">
        <f>IF('Simpl. all tex-DT PLYWOOD'!Q59=0,"",'Simpl. all tex-DT PLYWOOD'!Q59)</f>
        <v/>
      </c>
      <c r="I53" s="53" t="str">
        <f>IF('Simpl. all tex-DT PLYWOOD'!R59=0,"",'Simpl. all tex-DT PLYWOOD'!R59)</f>
        <v/>
      </c>
      <c r="J53" s="53" t="str">
        <f>IF('Simpl. all tex-DT PLYWOOD'!S59=0,"",'Simpl. all tex-DT PLYWOOD'!S59)</f>
        <v/>
      </c>
      <c r="K53" s="53" t="str">
        <f>IF('Simpl. all tex-DT PLYWOOD'!T59=0,"",'Simpl. all tex-DT PLYWOOD'!T59)</f>
        <v/>
      </c>
      <c r="L53" s="53" t="str">
        <f>IF('Simpl. all tex-DT PLYWOOD'!U59=0,"",'Simpl. all tex-DT PLYWOOD'!U59)</f>
        <v/>
      </c>
      <c r="M53" s="53" t="str">
        <f>IF('Simpl. all tex-DT PLYWOOD'!V59=0,"",'Simpl. all tex-DT PLYWOOD'!V59)</f>
        <v/>
      </c>
      <c r="N53" s="53" t="str">
        <f>IF('Simpl. all tex-DT PLYWOOD'!W59=0,"",'Simpl. all tex-DT PLYWOOD'!W59)</f>
        <v/>
      </c>
      <c r="O53" s="53" t="str">
        <f>IF('Simpl. all tex-DT PLYWOOD'!X59=0,"",'Simpl. all tex-DT PLYWOOD'!X59)</f>
        <v/>
      </c>
      <c r="P53" s="53" t="str">
        <f>IF('Simpl. all tex-DT PLYWOOD'!Y59=0,"",'Simpl. all tex-DT PLYWOOD'!Y59)</f>
        <v/>
      </c>
      <c r="Q53" s="53" t="str">
        <f>IF('Simpl. all tex-DT PLYWOOD'!Z59=0,"",'Simpl. all tex-DT PLYWOOD'!Z59)</f>
        <v/>
      </c>
      <c r="R53" s="54">
        <f>'PRODUCTION LIST TEX&amp;DUAL TEX'!Q56</f>
        <v>0</v>
      </c>
    </row>
    <row r="54" spans="1:18" ht="23.25" customHeight="1">
      <c r="A54" s="40">
        <f>B54*'Simpl. all tex-DT PLYWOOD'!I97</f>
        <v>0</v>
      </c>
      <c r="B54" s="42">
        <f t="shared" si="1"/>
        <v>0</v>
      </c>
      <c r="C54" s="41" t="str">
        <f>'Simpl. all tex-DT PLYWOOD'!D60</f>
        <v>SIMPL-3G-T</v>
      </c>
      <c r="D54" s="53" t="str">
        <f>IF('Simpl. all tex-DT PLYWOOD'!M60=0,"",'Simpl. all tex-DT PLYWOOD'!M60)</f>
        <v/>
      </c>
      <c r="E54" s="53" t="str">
        <f>IF('Simpl. all tex-DT PLYWOOD'!N60=0,"",'Simpl. all tex-DT PLYWOOD'!N60)</f>
        <v/>
      </c>
      <c r="F54" s="53" t="str">
        <f>IF('Simpl. all tex-DT PLYWOOD'!O60=0,"",'Simpl. all tex-DT PLYWOOD'!O60)</f>
        <v/>
      </c>
      <c r="G54" s="53" t="str">
        <f>IF('Simpl. all tex-DT PLYWOOD'!P60=0,"",'Simpl. all tex-DT PLYWOOD'!P60)</f>
        <v/>
      </c>
      <c r="H54" s="53" t="str">
        <f>IF('Simpl. all tex-DT PLYWOOD'!Q60=0,"",'Simpl. all tex-DT PLYWOOD'!Q60)</f>
        <v/>
      </c>
      <c r="I54" s="53" t="str">
        <f>IF('Simpl. all tex-DT PLYWOOD'!R60=0,"",'Simpl. all tex-DT PLYWOOD'!R60)</f>
        <v/>
      </c>
      <c r="J54" s="53" t="str">
        <f>IF('Simpl. all tex-DT PLYWOOD'!S60=0,"",'Simpl. all tex-DT PLYWOOD'!S60)</f>
        <v/>
      </c>
      <c r="K54" s="53" t="str">
        <f>IF('Simpl. all tex-DT PLYWOOD'!T60=0,"",'Simpl. all tex-DT PLYWOOD'!T60)</f>
        <v/>
      </c>
      <c r="L54" s="53" t="str">
        <f>IF('Simpl. all tex-DT PLYWOOD'!U60=0,"",'Simpl. all tex-DT PLYWOOD'!U60)</f>
        <v/>
      </c>
      <c r="M54" s="53" t="str">
        <f>IF('Simpl. all tex-DT PLYWOOD'!V60=0,"",'Simpl. all tex-DT PLYWOOD'!V60)</f>
        <v/>
      </c>
      <c r="N54" s="53" t="str">
        <f>IF('Simpl. all tex-DT PLYWOOD'!W60=0,"",'Simpl. all tex-DT PLYWOOD'!W60)</f>
        <v/>
      </c>
      <c r="O54" s="53" t="str">
        <f>IF('Simpl. all tex-DT PLYWOOD'!X60=0,"",'Simpl. all tex-DT PLYWOOD'!X60)</f>
        <v/>
      </c>
      <c r="P54" s="53" t="str">
        <f>IF('Simpl. all tex-DT PLYWOOD'!Y60=0,"",'Simpl. all tex-DT PLYWOOD'!Y60)</f>
        <v/>
      </c>
      <c r="Q54" s="53" t="str">
        <f>IF('Simpl. all tex-DT PLYWOOD'!Z60=0,"",'Simpl. all tex-DT PLYWOOD'!Z60)</f>
        <v/>
      </c>
      <c r="R54" s="54">
        <f>'PRODUCTION LIST TEX&amp;DUAL TEX'!Q57</f>
        <v>0</v>
      </c>
    </row>
    <row r="55" spans="1:18" ht="23.25" customHeight="1">
      <c r="A55" s="40" t="e">
        <f>B55*'Simpl. all tex-DT PLYWOOD'!#REF!</f>
        <v>#REF!</v>
      </c>
      <c r="B55" s="42">
        <f t="shared" si="1"/>
        <v>0</v>
      </c>
      <c r="C55" s="41" t="str">
        <f>'Simpl. all tex-DT PLYWOOD'!D61</f>
        <v>SIMPL-3H</v>
      </c>
      <c r="D55" s="53" t="str">
        <f>IF('Simpl. all tex-DT PLYWOOD'!M61=0,"",'Simpl. all tex-DT PLYWOOD'!M61)</f>
        <v/>
      </c>
      <c r="E55" s="53" t="str">
        <f>IF('Simpl. all tex-DT PLYWOOD'!N61=0,"",'Simpl. all tex-DT PLYWOOD'!N61)</f>
        <v/>
      </c>
      <c r="F55" s="53" t="str">
        <f>IF('Simpl. all tex-DT PLYWOOD'!O61=0,"",'Simpl. all tex-DT PLYWOOD'!O61)</f>
        <v/>
      </c>
      <c r="G55" s="53" t="str">
        <f>IF('Simpl. all tex-DT PLYWOOD'!P61=0,"",'Simpl. all tex-DT PLYWOOD'!P61)</f>
        <v/>
      </c>
      <c r="H55" s="53" t="str">
        <f>IF('Simpl. all tex-DT PLYWOOD'!Q61=0,"",'Simpl. all tex-DT PLYWOOD'!Q61)</f>
        <v/>
      </c>
      <c r="I55" s="53" t="str">
        <f>IF('Simpl. all tex-DT PLYWOOD'!R61=0,"",'Simpl. all tex-DT PLYWOOD'!R61)</f>
        <v/>
      </c>
      <c r="J55" s="53" t="str">
        <f>IF('Simpl. all tex-DT PLYWOOD'!S61=0,"",'Simpl. all tex-DT PLYWOOD'!S61)</f>
        <v/>
      </c>
      <c r="K55" s="53" t="str">
        <f>IF('Simpl. all tex-DT PLYWOOD'!T61=0,"",'Simpl. all tex-DT PLYWOOD'!T61)</f>
        <v/>
      </c>
      <c r="L55" s="53" t="str">
        <f>IF('Simpl. all tex-DT PLYWOOD'!U61=0,"",'Simpl. all tex-DT PLYWOOD'!U61)</f>
        <v/>
      </c>
      <c r="M55" s="53" t="str">
        <f>IF('Simpl. all tex-DT PLYWOOD'!V61=0,"",'Simpl. all tex-DT PLYWOOD'!V61)</f>
        <v/>
      </c>
      <c r="N55" s="53" t="str">
        <f>IF('Simpl. all tex-DT PLYWOOD'!W61=0,"",'Simpl. all tex-DT PLYWOOD'!W61)</f>
        <v/>
      </c>
      <c r="O55" s="53" t="str">
        <f>IF('Simpl. all tex-DT PLYWOOD'!X61=0,"",'Simpl. all tex-DT PLYWOOD'!X61)</f>
        <v/>
      </c>
      <c r="P55" s="53" t="str">
        <f>IF('Simpl. all tex-DT PLYWOOD'!Y61=0,"",'Simpl. all tex-DT PLYWOOD'!Y61)</f>
        <v/>
      </c>
      <c r="Q55" s="53" t="str">
        <f>IF('Simpl. all tex-DT PLYWOOD'!Z61=0,"",'Simpl. all tex-DT PLYWOOD'!Z61)</f>
        <v/>
      </c>
      <c r="R55" s="54">
        <f>'PRODUCTION LIST TEX&amp;DUAL TEX'!Q58</f>
        <v>0</v>
      </c>
    </row>
    <row r="56" spans="1:18" ht="23.25" customHeight="1">
      <c r="A56" s="40" t="e">
        <f>B56*'Simpl. all tex-DT PLYWOOD'!#REF!</f>
        <v>#REF!</v>
      </c>
      <c r="B56" s="42">
        <f t="shared" si="1"/>
        <v>0</v>
      </c>
      <c r="C56" s="41" t="str">
        <f>'Simpl. all tex-DT PLYWOOD'!D62</f>
        <v>SIMPL-3H-T</v>
      </c>
      <c r="D56" s="53" t="str">
        <f>IF('Simpl. all tex-DT PLYWOOD'!M62=0,"",'Simpl. all tex-DT PLYWOOD'!M62)</f>
        <v/>
      </c>
      <c r="E56" s="53" t="str">
        <f>IF('Simpl. all tex-DT PLYWOOD'!N62=0,"",'Simpl. all tex-DT PLYWOOD'!N62)</f>
        <v/>
      </c>
      <c r="F56" s="53" t="str">
        <f>IF('Simpl. all tex-DT PLYWOOD'!O62=0,"",'Simpl. all tex-DT PLYWOOD'!O62)</f>
        <v/>
      </c>
      <c r="G56" s="53" t="str">
        <f>IF('Simpl. all tex-DT PLYWOOD'!P62=0,"",'Simpl. all tex-DT PLYWOOD'!P62)</f>
        <v/>
      </c>
      <c r="H56" s="53" t="str">
        <f>IF('Simpl. all tex-DT PLYWOOD'!Q62=0,"",'Simpl. all tex-DT PLYWOOD'!Q62)</f>
        <v/>
      </c>
      <c r="I56" s="53" t="str">
        <f>IF('Simpl. all tex-DT PLYWOOD'!R62=0,"",'Simpl. all tex-DT PLYWOOD'!R62)</f>
        <v/>
      </c>
      <c r="J56" s="53" t="str">
        <f>IF('Simpl. all tex-DT PLYWOOD'!S62=0,"",'Simpl. all tex-DT PLYWOOD'!S62)</f>
        <v/>
      </c>
      <c r="K56" s="53" t="str">
        <f>IF('Simpl. all tex-DT PLYWOOD'!T62=0,"",'Simpl. all tex-DT PLYWOOD'!T62)</f>
        <v/>
      </c>
      <c r="L56" s="53" t="str">
        <f>IF('Simpl. all tex-DT PLYWOOD'!U62=0,"",'Simpl. all tex-DT PLYWOOD'!U62)</f>
        <v/>
      </c>
      <c r="M56" s="53" t="str">
        <f>IF('Simpl. all tex-DT PLYWOOD'!V62=0,"",'Simpl. all tex-DT PLYWOOD'!V62)</f>
        <v/>
      </c>
      <c r="N56" s="53" t="str">
        <f>IF('Simpl. all tex-DT PLYWOOD'!W62=0,"",'Simpl. all tex-DT PLYWOOD'!W62)</f>
        <v/>
      </c>
      <c r="O56" s="53" t="str">
        <f>IF('Simpl. all tex-DT PLYWOOD'!X62=0,"",'Simpl. all tex-DT PLYWOOD'!X62)</f>
        <v/>
      </c>
      <c r="P56" s="53" t="str">
        <f>IF('Simpl. all tex-DT PLYWOOD'!Y62=0,"",'Simpl. all tex-DT PLYWOOD'!Y62)</f>
        <v/>
      </c>
      <c r="Q56" s="53" t="str">
        <f>IF('Simpl. all tex-DT PLYWOOD'!Z62=0,"",'Simpl. all tex-DT PLYWOOD'!Z62)</f>
        <v/>
      </c>
      <c r="R56" s="54">
        <f>'PRODUCTION LIST TEX&amp;DUAL TEX'!Q59</f>
        <v>0</v>
      </c>
    </row>
    <row r="57" spans="1:18" ht="23.25" customHeight="1">
      <c r="A57" s="40" t="e">
        <f>B57*'Simpl. all tex-DT PLYWOOD'!#REF!</f>
        <v>#REF!</v>
      </c>
      <c r="B57" s="42">
        <f t="shared" si="1"/>
        <v>0</v>
      </c>
      <c r="C57" s="41" t="str">
        <f>'Simpl. all tex-DT PLYWOOD'!D63</f>
        <v>SIMPL-3I</v>
      </c>
      <c r="D57" s="53" t="str">
        <f>IF('Simpl. all tex-DT PLYWOOD'!M63=0,"",'Simpl. all tex-DT PLYWOOD'!M63)</f>
        <v/>
      </c>
      <c r="E57" s="53" t="str">
        <f>IF('Simpl. all tex-DT PLYWOOD'!N63=0,"",'Simpl. all tex-DT PLYWOOD'!N63)</f>
        <v/>
      </c>
      <c r="F57" s="53" t="str">
        <f>IF('Simpl. all tex-DT PLYWOOD'!O63=0,"",'Simpl. all tex-DT PLYWOOD'!O63)</f>
        <v/>
      </c>
      <c r="G57" s="53" t="str">
        <f>IF('Simpl. all tex-DT PLYWOOD'!P63=0,"",'Simpl. all tex-DT PLYWOOD'!P63)</f>
        <v/>
      </c>
      <c r="H57" s="53" t="str">
        <f>IF('Simpl. all tex-DT PLYWOOD'!Q63=0,"",'Simpl. all tex-DT PLYWOOD'!Q63)</f>
        <v/>
      </c>
      <c r="I57" s="53" t="str">
        <f>IF('Simpl. all tex-DT PLYWOOD'!R63=0,"",'Simpl. all tex-DT PLYWOOD'!R63)</f>
        <v/>
      </c>
      <c r="J57" s="53" t="str">
        <f>IF('Simpl. all tex-DT PLYWOOD'!S63=0,"",'Simpl. all tex-DT PLYWOOD'!S63)</f>
        <v/>
      </c>
      <c r="K57" s="53" t="str">
        <f>IF('Simpl. all tex-DT PLYWOOD'!T63=0,"",'Simpl. all tex-DT PLYWOOD'!T63)</f>
        <v/>
      </c>
      <c r="L57" s="53" t="str">
        <f>IF('Simpl. all tex-DT PLYWOOD'!U63=0,"",'Simpl. all tex-DT PLYWOOD'!U63)</f>
        <v/>
      </c>
      <c r="M57" s="53" t="str">
        <f>IF('Simpl. all tex-DT PLYWOOD'!V63=0,"",'Simpl. all tex-DT PLYWOOD'!V63)</f>
        <v/>
      </c>
      <c r="N57" s="53" t="str">
        <f>IF('Simpl. all tex-DT PLYWOOD'!W63=0,"",'Simpl. all tex-DT PLYWOOD'!W63)</f>
        <v/>
      </c>
      <c r="O57" s="53" t="str">
        <f>IF('Simpl. all tex-DT PLYWOOD'!X63=0,"",'Simpl. all tex-DT PLYWOOD'!X63)</f>
        <v/>
      </c>
      <c r="P57" s="53" t="str">
        <f>IF('Simpl. all tex-DT PLYWOOD'!Y63=0,"",'Simpl. all tex-DT PLYWOOD'!Y63)</f>
        <v/>
      </c>
      <c r="Q57" s="53" t="str">
        <f>IF('Simpl. all tex-DT PLYWOOD'!Z63=0,"",'Simpl. all tex-DT PLYWOOD'!Z63)</f>
        <v/>
      </c>
      <c r="R57" s="54">
        <f>'PRODUCTION LIST TEX&amp;DUAL TEX'!Q60</f>
        <v>0</v>
      </c>
    </row>
    <row r="58" spans="1:18" ht="23.25" customHeight="1">
      <c r="A58" s="40"/>
      <c r="B58" s="42"/>
      <c r="C58" s="41" t="str">
        <f>'Simpl. all tex-DT PLYWOOD'!D64</f>
        <v>SIMPL-3I-T</v>
      </c>
      <c r="D58" s="53" t="str">
        <f>IF('Simpl. all tex-DT PLYWOOD'!M64=0,"",'Simpl. all tex-DT PLYWOOD'!M64)</f>
        <v/>
      </c>
      <c r="E58" s="53" t="str">
        <f>IF('Simpl. all tex-DT PLYWOOD'!N64=0,"",'Simpl. all tex-DT PLYWOOD'!N64)</f>
        <v/>
      </c>
      <c r="F58" s="53" t="str">
        <f>IF('Simpl. all tex-DT PLYWOOD'!O64=0,"",'Simpl. all tex-DT PLYWOOD'!O64)</f>
        <v/>
      </c>
      <c r="G58" s="53" t="str">
        <f>IF('Simpl. all tex-DT PLYWOOD'!P64=0,"",'Simpl. all tex-DT PLYWOOD'!P64)</f>
        <v/>
      </c>
      <c r="H58" s="53" t="str">
        <f>IF('Simpl. all tex-DT PLYWOOD'!Q64=0,"",'Simpl. all tex-DT PLYWOOD'!Q64)</f>
        <v/>
      </c>
      <c r="I58" s="53" t="str">
        <f>IF('Simpl. all tex-DT PLYWOOD'!R64=0,"",'Simpl. all tex-DT PLYWOOD'!R64)</f>
        <v/>
      </c>
      <c r="J58" s="53" t="str">
        <f>IF('Simpl. all tex-DT PLYWOOD'!S64=0,"",'Simpl. all tex-DT PLYWOOD'!S64)</f>
        <v/>
      </c>
      <c r="K58" s="53" t="str">
        <f>IF('Simpl. all tex-DT PLYWOOD'!T64=0,"",'Simpl. all tex-DT PLYWOOD'!T64)</f>
        <v/>
      </c>
      <c r="L58" s="53" t="str">
        <f>IF('Simpl. all tex-DT PLYWOOD'!U64=0,"",'Simpl. all tex-DT PLYWOOD'!U64)</f>
        <v/>
      </c>
      <c r="M58" s="53" t="str">
        <f>IF('Simpl. all tex-DT PLYWOOD'!V64=0,"",'Simpl. all tex-DT PLYWOOD'!V64)</f>
        <v/>
      </c>
      <c r="N58" s="53" t="str">
        <f>IF('Simpl. all tex-DT PLYWOOD'!W64=0,"",'Simpl. all tex-DT PLYWOOD'!W64)</f>
        <v/>
      </c>
      <c r="O58" s="53" t="str">
        <f>IF('Simpl. all tex-DT PLYWOOD'!X64=0,"",'Simpl. all tex-DT PLYWOOD'!X64)</f>
        <v/>
      </c>
      <c r="P58" s="53" t="str">
        <f>IF('Simpl. all tex-DT PLYWOOD'!Y64=0,"",'Simpl. all tex-DT PLYWOOD'!Y64)</f>
        <v/>
      </c>
      <c r="Q58" s="53" t="str">
        <f>IF('Simpl. all tex-DT PLYWOOD'!Z64=0,"",'Simpl. all tex-DT PLYWOOD'!Z64)</f>
        <v/>
      </c>
      <c r="R58" s="54">
        <f>'PRODUCTION LIST TEX&amp;DUAL TEX'!Q61</f>
        <v>0</v>
      </c>
    </row>
    <row r="59" spans="1:18" ht="23.25" customHeight="1">
      <c r="A59" s="40">
        <f>B59*'Simpl. all tex-DT PLYWOOD'!I110</f>
        <v>0</v>
      </c>
      <c r="B59" s="42">
        <f t="shared" si="1"/>
        <v>0</v>
      </c>
      <c r="C59" s="41" t="str">
        <f>'Simpl. all tex-DT PLYWOOD'!D65</f>
        <v>SIMPL-3J</v>
      </c>
      <c r="D59" s="53" t="str">
        <f>IF('Simpl. all tex-DT PLYWOOD'!M65=0,"",'Simpl. all tex-DT PLYWOOD'!M65)</f>
        <v/>
      </c>
      <c r="E59" s="53" t="str">
        <f>IF('Simpl. all tex-DT PLYWOOD'!N65=0,"",'Simpl. all tex-DT PLYWOOD'!N65)</f>
        <v/>
      </c>
      <c r="F59" s="53" t="str">
        <f>IF('Simpl. all tex-DT PLYWOOD'!O65=0,"",'Simpl. all tex-DT PLYWOOD'!O65)</f>
        <v/>
      </c>
      <c r="G59" s="53" t="str">
        <f>IF('Simpl. all tex-DT PLYWOOD'!P65=0,"",'Simpl. all tex-DT PLYWOOD'!P65)</f>
        <v/>
      </c>
      <c r="H59" s="53" t="str">
        <f>IF('Simpl. all tex-DT PLYWOOD'!Q65=0,"",'Simpl. all tex-DT PLYWOOD'!Q65)</f>
        <v/>
      </c>
      <c r="I59" s="53" t="str">
        <f>IF('Simpl. all tex-DT PLYWOOD'!R65=0,"",'Simpl. all tex-DT PLYWOOD'!R65)</f>
        <v/>
      </c>
      <c r="J59" s="53" t="str">
        <f>IF('Simpl. all tex-DT PLYWOOD'!S65=0,"",'Simpl. all tex-DT PLYWOOD'!S65)</f>
        <v/>
      </c>
      <c r="K59" s="53" t="str">
        <f>IF('Simpl. all tex-DT PLYWOOD'!T65=0,"",'Simpl. all tex-DT PLYWOOD'!T65)</f>
        <v/>
      </c>
      <c r="L59" s="53" t="str">
        <f>IF('Simpl. all tex-DT PLYWOOD'!U65=0,"",'Simpl. all tex-DT PLYWOOD'!U65)</f>
        <v/>
      </c>
      <c r="M59" s="53" t="str">
        <f>IF('Simpl. all tex-DT PLYWOOD'!V65=0,"",'Simpl. all tex-DT PLYWOOD'!V65)</f>
        <v/>
      </c>
      <c r="N59" s="53" t="str">
        <f>IF('Simpl. all tex-DT PLYWOOD'!W65=0,"",'Simpl. all tex-DT PLYWOOD'!W65)</f>
        <v/>
      </c>
      <c r="O59" s="53" t="str">
        <f>IF('Simpl. all tex-DT PLYWOOD'!X65=0,"",'Simpl. all tex-DT PLYWOOD'!X65)</f>
        <v/>
      </c>
      <c r="P59" s="53" t="str">
        <f>IF('Simpl. all tex-DT PLYWOOD'!Y65=0,"",'Simpl. all tex-DT PLYWOOD'!Y65)</f>
        <v/>
      </c>
      <c r="Q59" s="53" t="str">
        <f>IF('Simpl. all tex-DT PLYWOOD'!Z65=0,"",'Simpl. all tex-DT PLYWOOD'!Z65)</f>
        <v/>
      </c>
      <c r="R59" s="54">
        <f>'PRODUCTION LIST TEX&amp;DUAL TEX'!Q62</f>
        <v>0</v>
      </c>
    </row>
    <row r="60" spans="1:18" ht="23.25" customHeight="1">
      <c r="A60" s="40">
        <f>B60*'Simpl. all tex-DT PLYWOOD'!I112</f>
        <v>0</v>
      </c>
      <c r="B60" s="42">
        <f t="shared" si="1"/>
        <v>0</v>
      </c>
      <c r="C60" s="41" t="str">
        <f>'Simpl. all tex-DT PLYWOOD'!D66</f>
        <v>SIMPL-3J-T</v>
      </c>
      <c r="D60" s="53" t="str">
        <f>IF('Simpl. all tex-DT PLYWOOD'!M66=0,"",'Simpl. all tex-DT PLYWOOD'!M66)</f>
        <v/>
      </c>
      <c r="E60" s="53" t="str">
        <f>IF('Simpl. all tex-DT PLYWOOD'!N66=0,"",'Simpl. all tex-DT PLYWOOD'!N66)</f>
        <v/>
      </c>
      <c r="F60" s="53" t="str">
        <f>IF('Simpl. all tex-DT PLYWOOD'!O66=0,"",'Simpl. all tex-DT PLYWOOD'!O66)</f>
        <v/>
      </c>
      <c r="G60" s="53" t="str">
        <f>IF('Simpl. all tex-DT PLYWOOD'!P66=0,"",'Simpl. all tex-DT PLYWOOD'!P66)</f>
        <v/>
      </c>
      <c r="H60" s="53" t="str">
        <f>IF('Simpl. all tex-DT PLYWOOD'!Q66=0,"",'Simpl. all tex-DT PLYWOOD'!Q66)</f>
        <v/>
      </c>
      <c r="I60" s="53" t="str">
        <f>IF('Simpl. all tex-DT PLYWOOD'!R66=0,"",'Simpl. all tex-DT PLYWOOD'!R66)</f>
        <v/>
      </c>
      <c r="J60" s="53" t="str">
        <f>IF('Simpl. all tex-DT PLYWOOD'!S66=0,"",'Simpl. all tex-DT PLYWOOD'!S66)</f>
        <v/>
      </c>
      <c r="K60" s="53" t="str">
        <f>IF('Simpl. all tex-DT PLYWOOD'!T66=0,"",'Simpl. all tex-DT PLYWOOD'!T66)</f>
        <v/>
      </c>
      <c r="L60" s="53" t="str">
        <f>IF('Simpl. all tex-DT PLYWOOD'!U66=0,"",'Simpl. all tex-DT PLYWOOD'!U66)</f>
        <v/>
      </c>
      <c r="M60" s="53" t="str">
        <f>IF('Simpl. all tex-DT PLYWOOD'!V66=0,"",'Simpl. all tex-DT PLYWOOD'!V66)</f>
        <v/>
      </c>
      <c r="N60" s="53" t="str">
        <f>IF('Simpl. all tex-DT PLYWOOD'!W66=0,"",'Simpl. all tex-DT PLYWOOD'!W66)</f>
        <v/>
      </c>
      <c r="O60" s="53" t="str">
        <f>IF('Simpl. all tex-DT PLYWOOD'!X66=0,"",'Simpl. all tex-DT PLYWOOD'!X66)</f>
        <v/>
      </c>
      <c r="P60" s="53" t="str">
        <f>IF('Simpl. all tex-DT PLYWOOD'!Y66=0,"",'Simpl. all tex-DT PLYWOOD'!Y66)</f>
        <v/>
      </c>
      <c r="Q60" s="53" t="str">
        <f>IF('Simpl. all tex-DT PLYWOOD'!Z66=0,"",'Simpl. all tex-DT PLYWOOD'!Z66)</f>
        <v/>
      </c>
      <c r="R60" s="54">
        <f>'PRODUCTION LIST TEX&amp;DUAL TEX'!Q63</f>
        <v>0</v>
      </c>
    </row>
    <row r="61" spans="1:18" ht="23.25" customHeight="1">
      <c r="A61" s="40">
        <f>B61*'Simpl. all tex-DT PLYWOOD'!I114</f>
        <v>0</v>
      </c>
      <c r="B61" s="42">
        <f t="shared" si="1"/>
        <v>0</v>
      </c>
      <c r="C61" s="41" t="str">
        <f>'Simpl. all tex-DT PLYWOOD'!D67</f>
        <v>SIMPL-3K</v>
      </c>
      <c r="D61" s="53" t="str">
        <f>IF('Simpl. all tex-DT PLYWOOD'!M67=0,"",'Simpl. all tex-DT PLYWOOD'!M67)</f>
        <v/>
      </c>
      <c r="E61" s="53" t="str">
        <f>IF('Simpl. all tex-DT PLYWOOD'!N67=0,"",'Simpl. all tex-DT PLYWOOD'!N67)</f>
        <v/>
      </c>
      <c r="F61" s="53" t="str">
        <f>IF('Simpl. all tex-DT PLYWOOD'!O67=0,"",'Simpl. all tex-DT PLYWOOD'!O67)</f>
        <v/>
      </c>
      <c r="G61" s="53" t="str">
        <f>IF('Simpl. all tex-DT PLYWOOD'!P67=0,"",'Simpl. all tex-DT PLYWOOD'!P67)</f>
        <v/>
      </c>
      <c r="H61" s="53" t="str">
        <f>IF('Simpl. all tex-DT PLYWOOD'!Q67=0,"",'Simpl. all tex-DT PLYWOOD'!Q67)</f>
        <v/>
      </c>
      <c r="I61" s="53" t="str">
        <f>IF('Simpl. all tex-DT PLYWOOD'!R67=0,"",'Simpl. all tex-DT PLYWOOD'!R67)</f>
        <v/>
      </c>
      <c r="J61" s="53" t="str">
        <f>IF('Simpl. all tex-DT PLYWOOD'!S67=0,"",'Simpl. all tex-DT PLYWOOD'!S67)</f>
        <v/>
      </c>
      <c r="K61" s="53" t="str">
        <f>IF('Simpl. all tex-DT PLYWOOD'!T67=0,"",'Simpl. all tex-DT PLYWOOD'!T67)</f>
        <v/>
      </c>
      <c r="L61" s="53" t="str">
        <f>IF('Simpl. all tex-DT PLYWOOD'!U67=0,"",'Simpl. all tex-DT PLYWOOD'!U67)</f>
        <v/>
      </c>
      <c r="M61" s="53" t="str">
        <f>IF('Simpl. all tex-DT PLYWOOD'!V67=0,"",'Simpl. all tex-DT PLYWOOD'!V67)</f>
        <v/>
      </c>
      <c r="N61" s="53" t="str">
        <f>IF('Simpl. all tex-DT PLYWOOD'!W67=0,"",'Simpl. all tex-DT PLYWOOD'!W67)</f>
        <v/>
      </c>
      <c r="O61" s="53" t="str">
        <f>IF('Simpl. all tex-DT PLYWOOD'!X67=0,"",'Simpl. all tex-DT PLYWOOD'!X67)</f>
        <v/>
      </c>
      <c r="P61" s="53" t="str">
        <f>IF('Simpl. all tex-DT PLYWOOD'!Y67=0,"",'Simpl. all tex-DT PLYWOOD'!Y67)</f>
        <v/>
      </c>
      <c r="Q61" s="53" t="str">
        <f>IF('Simpl. all tex-DT PLYWOOD'!Z67=0,"",'Simpl. all tex-DT PLYWOOD'!Z67)</f>
        <v/>
      </c>
      <c r="R61" s="54">
        <f>'PRODUCTION LIST TEX&amp;DUAL TEX'!Q64</f>
        <v>0</v>
      </c>
    </row>
    <row r="62" spans="1:18" ht="23.25" customHeight="1">
      <c r="A62" s="40">
        <f>B62*'Simpl. all tex-DT PLYWOOD'!I116</f>
        <v>0</v>
      </c>
      <c r="B62" s="42">
        <f t="shared" si="1"/>
        <v>0</v>
      </c>
      <c r="C62" s="41" t="str">
        <f>'Simpl. all tex-DT PLYWOOD'!D68</f>
        <v>SIMPL-3K-T</v>
      </c>
      <c r="D62" s="53" t="str">
        <f>IF('Simpl. all tex-DT PLYWOOD'!M68=0,"",'Simpl. all tex-DT PLYWOOD'!M68)</f>
        <v/>
      </c>
      <c r="E62" s="53" t="str">
        <f>IF('Simpl. all tex-DT PLYWOOD'!N68=0,"",'Simpl. all tex-DT PLYWOOD'!N68)</f>
        <v/>
      </c>
      <c r="F62" s="53" t="str">
        <f>IF('Simpl. all tex-DT PLYWOOD'!O68=0,"",'Simpl. all tex-DT PLYWOOD'!O68)</f>
        <v/>
      </c>
      <c r="G62" s="53" t="str">
        <f>IF('Simpl. all tex-DT PLYWOOD'!P68=0,"",'Simpl. all tex-DT PLYWOOD'!P68)</f>
        <v/>
      </c>
      <c r="H62" s="53" t="str">
        <f>IF('Simpl. all tex-DT PLYWOOD'!Q68=0,"",'Simpl. all tex-DT PLYWOOD'!Q68)</f>
        <v/>
      </c>
      <c r="I62" s="53" t="str">
        <f>IF('Simpl. all tex-DT PLYWOOD'!R68=0,"",'Simpl. all tex-DT PLYWOOD'!R68)</f>
        <v/>
      </c>
      <c r="J62" s="53" t="str">
        <f>IF('Simpl. all tex-DT PLYWOOD'!S68=0,"",'Simpl. all tex-DT PLYWOOD'!S68)</f>
        <v/>
      </c>
      <c r="K62" s="53" t="str">
        <f>IF('Simpl. all tex-DT PLYWOOD'!T68=0,"",'Simpl. all tex-DT PLYWOOD'!T68)</f>
        <v/>
      </c>
      <c r="L62" s="53" t="str">
        <f>IF('Simpl. all tex-DT PLYWOOD'!U68=0,"",'Simpl. all tex-DT PLYWOOD'!U68)</f>
        <v/>
      </c>
      <c r="M62" s="53" t="str">
        <f>IF('Simpl. all tex-DT PLYWOOD'!V68=0,"",'Simpl. all tex-DT PLYWOOD'!V68)</f>
        <v/>
      </c>
      <c r="N62" s="53" t="str">
        <f>IF('Simpl. all tex-DT PLYWOOD'!W68=0,"",'Simpl. all tex-DT PLYWOOD'!W68)</f>
        <v/>
      </c>
      <c r="O62" s="53" t="str">
        <f>IF('Simpl. all tex-DT PLYWOOD'!X68=0,"",'Simpl. all tex-DT PLYWOOD'!X68)</f>
        <v/>
      </c>
      <c r="P62" s="53" t="str">
        <f>IF('Simpl. all tex-DT PLYWOOD'!Y68=0,"",'Simpl. all tex-DT PLYWOOD'!Y68)</f>
        <v/>
      </c>
      <c r="Q62" s="53" t="str">
        <f>IF('Simpl. all tex-DT PLYWOOD'!Z68=0,"",'Simpl. all tex-DT PLYWOOD'!Z68)</f>
        <v/>
      </c>
      <c r="R62" s="54">
        <f>'PRODUCTION LIST TEX&amp;DUAL TEX'!Q65</f>
        <v>0</v>
      </c>
    </row>
    <row r="63" spans="1:18" ht="23.25" customHeight="1">
      <c r="A63" s="40">
        <f>B63*'Simpl. all tex-DT PLYWOOD'!I129</f>
        <v>0</v>
      </c>
      <c r="B63" s="42">
        <f t="shared" si="1"/>
        <v>0</v>
      </c>
      <c r="C63" s="41" t="str">
        <f>'Simpl. all tex-DT PLYWOOD'!D69</f>
        <v>SIMPL-3L</v>
      </c>
      <c r="D63" s="53" t="str">
        <f>IF('Simpl. all tex-DT PLYWOOD'!M69=0,"",'Simpl. all tex-DT PLYWOOD'!M69)</f>
        <v/>
      </c>
      <c r="E63" s="53" t="str">
        <f>IF('Simpl. all tex-DT PLYWOOD'!N69=0,"",'Simpl. all tex-DT PLYWOOD'!N69)</f>
        <v/>
      </c>
      <c r="F63" s="53" t="str">
        <f>IF('Simpl. all tex-DT PLYWOOD'!O69=0,"",'Simpl. all tex-DT PLYWOOD'!O69)</f>
        <v/>
      </c>
      <c r="G63" s="53" t="str">
        <f>IF('Simpl. all tex-DT PLYWOOD'!P69=0,"",'Simpl. all tex-DT PLYWOOD'!P69)</f>
        <v/>
      </c>
      <c r="H63" s="53" t="str">
        <f>IF('Simpl. all tex-DT PLYWOOD'!Q69=0,"",'Simpl. all tex-DT PLYWOOD'!Q69)</f>
        <v/>
      </c>
      <c r="I63" s="53" t="str">
        <f>IF('Simpl. all tex-DT PLYWOOD'!R69=0,"",'Simpl. all tex-DT PLYWOOD'!R69)</f>
        <v/>
      </c>
      <c r="J63" s="53" t="str">
        <f>IF('Simpl. all tex-DT PLYWOOD'!S69=0,"",'Simpl. all tex-DT PLYWOOD'!S69)</f>
        <v/>
      </c>
      <c r="K63" s="53" t="str">
        <f>IF('Simpl. all tex-DT PLYWOOD'!T69=0,"",'Simpl. all tex-DT PLYWOOD'!T69)</f>
        <v/>
      </c>
      <c r="L63" s="53" t="str">
        <f>IF('Simpl. all tex-DT PLYWOOD'!U69=0,"",'Simpl. all tex-DT PLYWOOD'!U69)</f>
        <v/>
      </c>
      <c r="M63" s="53" t="str">
        <f>IF('Simpl. all tex-DT PLYWOOD'!V69=0,"",'Simpl. all tex-DT PLYWOOD'!V69)</f>
        <v/>
      </c>
      <c r="N63" s="53" t="str">
        <f>IF('Simpl. all tex-DT PLYWOOD'!W69=0,"",'Simpl. all tex-DT PLYWOOD'!W69)</f>
        <v/>
      </c>
      <c r="O63" s="53" t="str">
        <f>IF('Simpl. all tex-DT PLYWOOD'!X69=0,"",'Simpl. all tex-DT PLYWOOD'!X69)</f>
        <v/>
      </c>
      <c r="P63" s="53" t="str">
        <f>IF('Simpl. all tex-DT PLYWOOD'!Y69=0,"",'Simpl. all tex-DT PLYWOOD'!Y69)</f>
        <v/>
      </c>
      <c r="Q63" s="53" t="str">
        <f>IF('Simpl. all tex-DT PLYWOOD'!Z69=0,"",'Simpl. all tex-DT PLYWOOD'!Z69)</f>
        <v/>
      </c>
      <c r="R63" s="54">
        <f>'PRODUCTION LIST TEX&amp;DUAL TEX'!Q66</f>
        <v>0</v>
      </c>
    </row>
    <row r="64" spans="1:18" ht="23.25" customHeight="1">
      <c r="A64" s="40">
        <f>B64*'Simpl. all tex-DT PLYWOOD'!I131</f>
        <v>0</v>
      </c>
      <c r="B64" s="42">
        <f t="shared" si="1"/>
        <v>0</v>
      </c>
      <c r="C64" s="41" t="str">
        <f>'Simpl. all tex-DT PLYWOOD'!D70</f>
        <v>SIMPL-3L-T</v>
      </c>
      <c r="D64" s="53" t="str">
        <f>IF('Simpl. all tex-DT PLYWOOD'!M70=0,"",'Simpl. all tex-DT PLYWOOD'!M70)</f>
        <v/>
      </c>
      <c r="E64" s="53" t="str">
        <f>IF('Simpl. all tex-DT PLYWOOD'!N70=0,"",'Simpl. all tex-DT PLYWOOD'!N70)</f>
        <v/>
      </c>
      <c r="F64" s="53" t="str">
        <f>IF('Simpl. all tex-DT PLYWOOD'!O70=0,"",'Simpl. all tex-DT PLYWOOD'!O70)</f>
        <v/>
      </c>
      <c r="G64" s="53" t="str">
        <f>IF('Simpl. all tex-DT PLYWOOD'!P70=0,"",'Simpl. all tex-DT PLYWOOD'!P70)</f>
        <v/>
      </c>
      <c r="H64" s="53" t="str">
        <f>IF('Simpl. all tex-DT PLYWOOD'!Q70=0,"",'Simpl. all tex-DT PLYWOOD'!Q70)</f>
        <v/>
      </c>
      <c r="I64" s="53" t="str">
        <f>IF('Simpl. all tex-DT PLYWOOD'!R70=0,"",'Simpl. all tex-DT PLYWOOD'!R70)</f>
        <v/>
      </c>
      <c r="J64" s="53" t="str">
        <f>IF('Simpl. all tex-DT PLYWOOD'!S70=0,"",'Simpl. all tex-DT PLYWOOD'!S70)</f>
        <v/>
      </c>
      <c r="K64" s="53" t="str">
        <f>IF('Simpl. all tex-DT PLYWOOD'!T70=0,"",'Simpl. all tex-DT PLYWOOD'!T70)</f>
        <v/>
      </c>
      <c r="L64" s="53" t="str">
        <f>IF('Simpl. all tex-DT PLYWOOD'!U70=0,"",'Simpl. all tex-DT PLYWOOD'!U70)</f>
        <v/>
      </c>
      <c r="M64" s="53" t="str">
        <f>IF('Simpl. all tex-DT PLYWOOD'!V70=0,"",'Simpl. all tex-DT PLYWOOD'!V70)</f>
        <v/>
      </c>
      <c r="N64" s="53" t="str">
        <f>IF('Simpl. all tex-DT PLYWOOD'!W70=0,"",'Simpl. all tex-DT PLYWOOD'!W70)</f>
        <v/>
      </c>
      <c r="O64" s="53" t="str">
        <f>IF('Simpl. all tex-DT PLYWOOD'!X70=0,"",'Simpl. all tex-DT PLYWOOD'!X70)</f>
        <v/>
      </c>
      <c r="P64" s="53" t="str">
        <f>IF('Simpl. all tex-DT PLYWOOD'!Y70=0,"",'Simpl. all tex-DT PLYWOOD'!Y70)</f>
        <v/>
      </c>
      <c r="Q64" s="53" t="str">
        <f>IF('Simpl. all tex-DT PLYWOOD'!Z70=0,"",'Simpl. all tex-DT PLYWOOD'!Z70)</f>
        <v/>
      </c>
      <c r="R64" s="54">
        <f>'PRODUCTION LIST TEX&amp;DUAL TEX'!Q67</f>
        <v>0</v>
      </c>
    </row>
    <row r="65" spans="1:19" ht="23.25" customHeight="1">
      <c r="A65" s="40">
        <f>B65*'Simpl. all tex-DT PLYWOOD'!I133</f>
        <v>0</v>
      </c>
      <c r="B65" s="42">
        <f t="shared" si="1"/>
        <v>0</v>
      </c>
      <c r="C65" s="41" t="str">
        <f>'Simpl. all tex-DT PLYWOOD'!D71</f>
        <v>SIMPL-3M</v>
      </c>
      <c r="D65" s="53" t="str">
        <f>IF('Simpl. all tex-DT PLYWOOD'!M71=0,"",'Simpl. all tex-DT PLYWOOD'!M71)</f>
        <v/>
      </c>
      <c r="E65" s="53" t="str">
        <f>IF('Simpl. all tex-DT PLYWOOD'!N71=0,"",'Simpl. all tex-DT PLYWOOD'!N71)</f>
        <v/>
      </c>
      <c r="F65" s="53" t="str">
        <f>IF('Simpl. all tex-DT PLYWOOD'!O71=0,"",'Simpl. all tex-DT PLYWOOD'!O71)</f>
        <v/>
      </c>
      <c r="G65" s="53" t="str">
        <f>IF('Simpl. all tex-DT PLYWOOD'!P71=0,"",'Simpl. all tex-DT PLYWOOD'!P71)</f>
        <v/>
      </c>
      <c r="H65" s="53" t="str">
        <f>IF('Simpl. all tex-DT PLYWOOD'!Q71=0,"",'Simpl. all tex-DT PLYWOOD'!Q71)</f>
        <v/>
      </c>
      <c r="I65" s="53" t="str">
        <f>IF('Simpl. all tex-DT PLYWOOD'!R71=0,"",'Simpl. all tex-DT PLYWOOD'!R71)</f>
        <v/>
      </c>
      <c r="J65" s="53" t="str">
        <f>IF('Simpl. all tex-DT PLYWOOD'!S71=0,"",'Simpl. all tex-DT PLYWOOD'!S71)</f>
        <v/>
      </c>
      <c r="K65" s="53" t="str">
        <f>IF('Simpl. all tex-DT PLYWOOD'!T71=0,"",'Simpl. all tex-DT PLYWOOD'!T71)</f>
        <v/>
      </c>
      <c r="L65" s="53" t="str">
        <f>IF('Simpl. all tex-DT PLYWOOD'!U71=0,"",'Simpl. all tex-DT PLYWOOD'!U71)</f>
        <v/>
      </c>
      <c r="M65" s="53" t="str">
        <f>IF('Simpl. all tex-DT PLYWOOD'!V71=0,"",'Simpl. all tex-DT PLYWOOD'!V71)</f>
        <v/>
      </c>
      <c r="N65" s="53" t="str">
        <f>IF('Simpl. all tex-DT PLYWOOD'!W71=0,"",'Simpl. all tex-DT PLYWOOD'!W71)</f>
        <v/>
      </c>
      <c r="O65" s="53" t="str">
        <f>IF('Simpl. all tex-DT PLYWOOD'!X71=0,"",'Simpl. all tex-DT PLYWOOD'!X71)</f>
        <v/>
      </c>
      <c r="P65" s="53" t="str">
        <f>IF('Simpl. all tex-DT PLYWOOD'!Y71=0,"",'Simpl. all tex-DT PLYWOOD'!Y71)</f>
        <v/>
      </c>
      <c r="Q65" s="53" t="str">
        <f>IF('Simpl. all tex-DT PLYWOOD'!Z71=0,"",'Simpl. all tex-DT PLYWOOD'!Z71)</f>
        <v/>
      </c>
      <c r="R65" s="54">
        <f>'PRODUCTION LIST TEX&amp;DUAL TEX'!Q68</f>
        <v>0</v>
      </c>
    </row>
    <row r="66" spans="1:19" ht="23.25" customHeight="1">
      <c r="A66" s="40">
        <f>B66*'Simpl. all tex-DT PLYWOOD'!I135</f>
        <v>0</v>
      </c>
      <c r="B66" s="42">
        <f t="shared" si="1"/>
        <v>0</v>
      </c>
      <c r="C66" s="41" t="str">
        <f>'Simpl. all tex-DT PLYWOOD'!D72</f>
        <v>SIMPL-3M-T</v>
      </c>
      <c r="D66" s="53" t="str">
        <f>IF('Simpl. all tex-DT PLYWOOD'!M72=0,"",'Simpl. all tex-DT PLYWOOD'!M72)</f>
        <v/>
      </c>
      <c r="E66" s="53" t="str">
        <f>IF('Simpl. all tex-DT PLYWOOD'!N72=0,"",'Simpl. all tex-DT PLYWOOD'!N72)</f>
        <v/>
      </c>
      <c r="F66" s="53" t="str">
        <f>IF('Simpl. all tex-DT PLYWOOD'!O72=0,"",'Simpl. all tex-DT PLYWOOD'!O72)</f>
        <v/>
      </c>
      <c r="G66" s="53" t="str">
        <f>IF('Simpl. all tex-DT PLYWOOD'!P72=0,"",'Simpl. all tex-DT PLYWOOD'!P72)</f>
        <v/>
      </c>
      <c r="H66" s="53" t="str">
        <f>IF('Simpl. all tex-DT PLYWOOD'!Q72=0,"",'Simpl. all tex-DT PLYWOOD'!Q72)</f>
        <v/>
      </c>
      <c r="I66" s="53" t="str">
        <f>IF('Simpl. all tex-DT PLYWOOD'!R72=0,"",'Simpl. all tex-DT PLYWOOD'!R72)</f>
        <v/>
      </c>
      <c r="J66" s="53" t="str">
        <f>IF('Simpl. all tex-DT PLYWOOD'!S72=0,"",'Simpl. all tex-DT PLYWOOD'!S72)</f>
        <v/>
      </c>
      <c r="K66" s="53" t="str">
        <f>IF('Simpl. all tex-DT PLYWOOD'!T72=0,"",'Simpl. all tex-DT PLYWOOD'!T72)</f>
        <v/>
      </c>
      <c r="L66" s="53" t="str">
        <f>IF('Simpl. all tex-DT PLYWOOD'!U72=0,"",'Simpl. all tex-DT PLYWOOD'!U72)</f>
        <v/>
      </c>
      <c r="M66" s="53" t="str">
        <f>IF('Simpl. all tex-DT PLYWOOD'!V72=0,"",'Simpl. all tex-DT PLYWOOD'!V72)</f>
        <v/>
      </c>
      <c r="N66" s="53" t="str">
        <f>IF('Simpl. all tex-DT PLYWOOD'!W72=0,"",'Simpl. all tex-DT PLYWOOD'!W72)</f>
        <v/>
      </c>
      <c r="O66" s="53" t="str">
        <f>IF('Simpl. all tex-DT PLYWOOD'!X72=0,"",'Simpl. all tex-DT PLYWOOD'!X72)</f>
        <v/>
      </c>
      <c r="P66" s="53" t="str">
        <f>IF('Simpl. all tex-DT PLYWOOD'!Y72=0,"",'Simpl. all tex-DT PLYWOOD'!Y72)</f>
        <v/>
      </c>
      <c r="Q66" s="53" t="str">
        <f>IF('Simpl. all tex-DT PLYWOOD'!Z72=0,"",'Simpl. all tex-DT PLYWOOD'!Z72)</f>
        <v/>
      </c>
      <c r="R66" s="54">
        <f>'PRODUCTION LIST TEX&amp;DUAL TEX'!Q69</f>
        <v>0</v>
      </c>
    </row>
    <row r="67" spans="1:19" ht="23.25" customHeight="1">
      <c r="A67" s="40">
        <f>B67*'Simpl. all tex-DT PLYWOOD'!I149</f>
        <v>0</v>
      </c>
      <c r="B67" s="42">
        <f t="shared" si="1"/>
        <v>0</v>
      </c>
      <c r="C67" s="41" t="str">
        <f>'Simpl. all tex-DT PLYWOOD'!D73</f>
        <v>SIMPL-3N</v>
      </c>
      <c r="D67" s="53" t="str">
        <f>IF('Simpl. all tex-DT PLYWOOD'!M73=0,"",'Simpl. all tex-DT PLYWOOD'!M73)</f>
        <v/>
      </c>
      <c r="E67" s="53" t="str">
        <f>IF('Simpl. all tex-DT PLYWOOD'!N73=0,"",'Simpl. all tex-DT PLYWOOD'!N73)</f>
        <v/>
      </c>
      <c r="F67" s="53" t="str">
        <f>IF('Simpl. all tex-DT PLYWOOD'!O73=0,"",'Simpl. all tex-DT PLYWOOD'!O73)</f>
        <v/>
      </c>
      <c r="G67" s="53" t="str">
        <f>IF('Simpl. all tex-DT PLYWOOD'!P73=0,"",'Simpl. all tex-DT PLYWOOD'!P73)</f>
        <v/>
      </c>
      <c r="H67" s="53" t="str">
        <f>IF('Simpl. all tex-DT PLYWOOD'!Q73=0,"",'Simpl. all tex-DT PLYWOOD'!Q73)</f>
        <v/>
      </c>
      <c r="I67" s="53" t="str">
        <f>IF('Simpl. all tex-DT PLYWOOD'!R73=0,"",'Simpl. all tex-DT PLYWOOD'!R73)</f>
        <v/>
      </c>
      <c r="J67" s="53" t="str">
        <f>IF('Simpl. all tex-DT PLYWOOD'!S73=0,"",'Simpl. all tex-DT PLYWOOD'!S73)</f>
        <v/>
      </c>
      <c r="K67" s="53" t="str">
        <f>IF('Simpl. all tex-DT PLYWOOD'!T73=0,"",'Simpl. all tex-DT PLYWOOD'!T73)</f>
        <v/>
      </c>
      <c r="L67" s="53" t="str">
        <f>IF('Simpl. all tex-DT PLYWOOD'!U73=0,"",'Simpl. all tex-DT PLYWOOD'!U73)</f>
        <v/>
      </c>
      <c r="M67" s="53" t="str">
        <f>IF('Simpl. all tex-DT PLYWOOD'!V73=0,"",'Simpl. all tex-DT PLYWOOD'!V73)</f>
        <v/>
      </c>
      <c r="N67" s="53" t="str">
        <f>IF('Simpl. all tex-DT PLYWOOD'!W73=0,"",'Simpl. all tex-DT PLYWOOD'!W73)</f>
        <v/>
      </c>
      <c r="O67" s="53" t="str">
        <f>IF('Simpl. all tex-DT PLYWOOD'!X73=0,"",'Simpl. all tex-DT PLYWOOD'!X73)</f>
        <v/>
      </c>
      <c r="P67" s="53" t="str">
        <f>IF('Simpl. all tex-DT PLYWOOD'!Y73=0,"",'Simpl. all tex-DT PLYWOOD'!Y73)</f>
        <v/>
      </c>
      <c r="Q67" s="53" t="str">
        <f>IF('Simpl. all tex-DT PLYWOOD'!Z73=0,"",'Simpl. all tex-DT PLYWOOD'!Z73)</f>
        <v/>
      </c>
      <c r="R67" s="54">
        <f>'PRODUCTION LIST TEX&amp;DUAL TEX'!Q70</f>
        <v>0</v>
      </c>
      <c r="S67" s="55"/>
    </row>
    <row r="68" spans="1:19" ht="23.25" customHeight="1">
      <c r="A68" s="40">
        <f>B68*'Simpl. all tex-DT PLYWOOD'!I137</f>
        <v>0</v>
      </c>
      <c r="B68" s="42">
        <f t="shared" si="1"/>
        <v>0</v>
      </c>
      <c r="C68" s="41" t="str">
        <f>'Simpl. all tex-DT PLYWOOD'!D74</f>
        <v>SIMPL-3N-T</v>
      </c>
      <c r="D68" s="53" t="str">
        <f>IF('Simpl. all tex-DT PLYWOOD'!M74=0,"",'Simpl. all tex-DT PLYWOOD'!M74)</f>
        <v/>
      </c>
      <c r="E68" s="53" t="str">
        <f>IF('Simpl. all tex-DT PLYWOOD'!N74=0,"",'Simpl. all tex-DT PLYWOOD'!N74)</f>
        <v/>
      </c>
      <c r="F68" s="53" t="str">
        <f>IF('Simpl. all tex-DT PLYWOOD'!O74=0,"",'Simpl. all tex-DT PLYWOOD'!O74)</f>
        <v/>
      </c>
      <c r="G68" s="53" t="str">
        <f>IF('Simpl. all tex-DT PLYWOOD'!P74=0,"",'Simpl. all tex-DT PLYWOOD'!P74)</f>
        <v/>
      </c>
      <c r="H68" s="53" t="str">
        <f>IF('Simpl. all tex-DT PLYWOOD'!Q74=0,"",'Simpl. all tex-DT PLYWOOD'!Q74)</f>
        <v/>
      </c>
      <c r="I68" s="53" t="str">
        <f>IF('Simpl. all tex-DT PLYWOOD'!R74=0,"",'Simpl. all tex-DT PLYWOOD'!R74)</f>
        <v/>
      </c>
      <c r="J68" s="53" t="str">
        <f>IF('Simpl. all tex-DT PLYWOOD'!S74=0,"",'Simpl. all tex-DT PLYWOOD'!S74)</f>
        <v/>
      </c>
      <c r="K68" s="53" t="str">
        <f>IF('Simpl. all tex-DT PLYWOOD'!T74=0,"",'Simpl. all tex-DT PLYWOOD'!T74)</f>
        <v/>
      </c>
      <c r="L68" s="53" t="str">
        <f>IF('Simpl. all tex-DT PLYWOOD'!U74=0,"",'Simpl. all tex-DT PLYWOOD'!U74)</f>
        <v/>
      </c>
      <c r="M68" s="53" t="str">
        <f>IF('Simpl. all tex-DT PLYWOOD'!V74=0,"",'Simpl. all tex-DT PLYWOOD'!V74)</f>
        <v/>
      </c>
      <c r="N68" s="53" t="str">
        <f>IF('Simpl. all tex-DT PLYWOOD'!W74=0,"",'Simpl. all tex-DT PLYWOOD'!W74)</f>
        <v/>
      </c>
      <c r="O68" s="53" t="str">
        <f>IF('Simpl. all tex-DT PLYWOOD'!X74=0,"",'Simpl. all tex-DT PLYWOOD'!X74)</f>
        <v/>
      </c>
      <c r="P68" s="53" t="str">
        <f>IF('Simpl. all tex-DT PLYWOOD'!Y74=0,"",'Simpl. all tex-DT PLYWOOD'!Y74)</f>
        <v/>
      </c>
      <c r="Q68" s="53" t="str">
        <f>IF('Simpl. all tex-DT PLYWOOD'!Z74=0,"",'Simpl. all tex-DT PLYWOOD'!Z74)</f>
        <v/>
      </c>
      <c r="R68" s="54">
        <f>'PRODUCTION LIST TEX&amp;DUAL TEX'!Q71</f>
        <v>0</v>
      </c>
      <c r="S68" s="55"/>
    </row>
    <row r="69" spans="1:19" ht="23.25" customHeight="1">
      <c r="A69" s="40"/>
      <c r="B69" s="42"/>
      <c r="C69" s="41" t="str">
        <f>'Simpl. all tex-DT PLYWOOD'!D75</f>
        <v>SIMPL-3O</v>
      </c>
      <c r="D69" s="53" t="str">
        <f>IF('Simpl. all tex-DT PLYWOOD'!M75=0,"",'Simpl. all tex-DT PLYWOOD'!M75)</f>
        <v/>
      </c>
      <c r="E69" s="53" t="str">
        <f>IF('Simpl. all tex-DT PLYWOOD'!N75=0,"",'Simpl. all tex-DT PLYWOOD'!N75)</f>
        <v/>
      </c>
      <c r="F69" s="53" t="str">
        <f>IF('Simpl. all tex-DT PLYWOOD'!O75=0,"",'Simpl. all tex-DT PLYWOOD'!O75)</f>
        <v/>
      </c>
      <c r="G69" s="53" t="str">
        <f>IF('Simpl. all tex-DT PLYWOOD'!P75=0,"",'Simpl. all tex-DT PLYWOOD'!P75)</f>
        <v/>
      </c>
      <c r="H69" s="53" t="str">
        <f>IF('Simpl. all tex-DT PLYWOOD'!Q75=0,"",'Simpl. all tex-DT PLYWOOD'!Q75)</f>
        <v/>
      </c>
      <c r="I69" s="53" t="str">
        <f>IF('Simpl. all tex-DT PLYWOOD'!R75=0,"",'Simpl. all tex-DT PLYWOOD'!R75)</f>
        <v/>
      </c>
      <c r="J69" s="53" t="str">
        <f>IF('Simpl. all tex-DT PLYWOOD'!S75=0,"",'Simpl. all tex-DT PLYWOOD'!S75)</f>
        <v/>
      </c>
      <c r="K69" s="53" t="str">
        <f>IF('Simpl. all tex-DT PLYWOOD'!T75=0,"",'Simpl. all tex-DT PLYWOOD'!T75)</f>
        <v/>
      </c>
      <c r="L69" s="53" t="str">
        <f>IF('Simpl. all tex-DT PLYWOOD'!U75=0,"",'Simpl. all tex-DT PLYWOOD'!U75)</f>
        <v/>
      </c>
      <c r="M69" s="53" t="str">
        <f>IF('Simpl. all tex-DT PLYWOOD'!V75=0,"",'Simpl. all tex-DT PLYWOOD'!V75)</f>
        <v/>
      </c>
      <c r="N69" s="53" t="str">
        <f>IF('Simpl. all tex-DT PLYWOOD'!W75=0,"",'Simpl. all tex-DT PLYWOOD'!W75)</f>
        <v/>
      </c>
      <c r="O69" s="53" t="str">
        <f>IF('Simpl. all tex-DT PLYWOOD'!X75=0,"",'Simpl. all tex-DT PLYWOOD'!X75)</f>
        <v/>
      </c>
      <c r="P69" s="53" t="str">
        <f>IF('Simpl. all tex-DT PLYWOOD'!Y75=0,"",'Simpl. all tex-DT PLYWOOD'!Y75)</f>
        <v/>
      </c>
      <c r="Q69" s="53" t="str">
        <f>IF('Simpl. all tex-DT PLYWOOD'!Z75=0,"",'Simpl. all tex-DT PLYWOOD'!Z75)</f>
        <v/>
      </c>
      <c r="R69" s="54">
        <f>'PRODUCTION LIST TEX&amp;DUAL TEX'!Q72</f>
        <v>0</v>
      </c>
      <c r="S69" s="55"/>
    </row>
    <row r="70" spans="1:19" ht="23.25" customHeight="1">
      <c r="A70" s="40"/>
      <c r="B70" s="42"/>
      <c r="C70" s="41" t="str">
        <f>'Simpl. all tex-DT PLYWOOD'!D76</f>
        <v>SIMPL-3O-T</v>
      </c>
      <c r="D70" s="53" t="str">
        <f>IF('Simpl. all tex-DT PLYWOOD'!M76=0,"",'Simpl. all tex-DT PLYWOOD'!M76)</f>
        <v/>
      </c>
      <c r="E70" s="53" t="str">
        <f>IF('Simpl. all tex-DT PLYWOOD'!N76=0,"",'Simpl. all tex-DT PLYWOOD'!N76)</f>
        <v/>
      </c>
      <c r="F70" s="53" t="str">
        <f>IF('Simpl. all tex-DT PLYWOOD'!O76=0,"",'Simpl. all tex-DT PLYWOOD'!O76)</f>
        <v/>
      </c>
      <c r="G70" s="53" t="str">
        <f>IF('Simpl. all tex-DT PLYWOOD'!P76=0,"",'Simpl. all tex-DT PLYWOOD'!P76)</f>
        <v/>
      </c>
      <c r="H70" s="53" t="str">
        <f>IF('Simpl. all tex-DT PLYWOOD'!Q76=0,"",'Simpl. all tex-DT PLYWOOD'!Q76)</f>
        <v/>
      </c>
      <c r="I70" s="53" t="str">
        <f>IF('Simpl. all tex-DT PLYWOOD'!R76=0,"",'Simpl. all tex-DT PLYWOOD'!R76)</f>
        <v/>
      </c>
      <c r="J70" s="53" t="str">
        <f>IF('Simpl. all tex-DT PLYWOOD'!S76=0,"",'Simpl. all tex-DT PLYWOOD'!S76)</f>
        <v/>
      </c>
      <c r="K70" s="53" t="str">
        <f>IF('Simpl. all tex-DT PLYWOOD'!T76=0,"",'Simpl. all tex-DT PLYWOOD'!T76)</f>
        <v/>
      </c>
      <c r="L70" s="53" t="str">
        <f>IF('Simpl. all tex-DT PLYWOOD'!U76=0,"",'Simpl. all tex-DT PLYWOOD'!U76)</f>
        <v/>
      </c>
      <c r="M70" s="53" t="str">
        <f>IF('Simpl. all tex-DT PLYWOOD'!V76=0,"",'Simpl. all tex-DT PLYWOOD'!V76)</f>
        <v/>
      </c>
      <c r="N70" s="53" t="str">
        <f>IF('Simpl. all tex-DT PLYWOOD'!W76=0,"",'Simpl. all tex-DT PLYWOOD'!W76)</f>
        <v/>
      </c>
      <c r="O70" s="53" t="str">
        <f>IF('Simpl. all tex-DT PLYWOOD'!X76=0,"",'Simpl. all tex-DT PLYWOOD'!X76)</f>
        <v/>
      </c>
      <c r="P70" s="53" t="str">
        <f>IF('Simpl. all tex-DT PLYWOOD'!Y76=0,"",'Simpl. all tex-DT PLYWOOD'!Y76)</f>
        <v/>
      </c>
      <c r="Q70" s="53" t="str">
        <f>IF('Simpl. all tex-DT PLYWOOD'!Z76=0,"",'Simpl. all tex-DT PLYWOOD'!Z76)</f>
        <v/>
      </c>
      <c r="R70" s="54">
        <f>'PRODUCTION LIST TEX&amp;DUAL TEX'!Q73</f>
        <v>0</v>
      </c>
      <c r="S70" s="55"/>
    </row>
    <row r="71" spans="1:19" ht="23.25" customHeight="1">
      <c r="A71" s="40"/>
      <c r="B71" s="42"/>
      <c r="C71" s="41" t="str">
        <f>'Simpl. all tex-DT PLYWOOD'!D77</f>
        <v>SIMPL-3P</v>
      </c>
      <c r="D71" s="53" t="str">
        <f>IF('Simpl. all tex-DT PLYWOOD'!M77=0,"",'Simpl. all tex-DT PLYWOOD'!M77)</f>
        <v/>
      </c>
      <c r="E71" s="53" t="str">
        <f>IF('Simpl. all tex-DT PLYWOOD'!N77=0,"",'Simpl. all tex-DT PLYWOOD'!N77)</f>
        <v/>
      </c>
      <c r="F71" s="53" t="str">
        <f>IF('Simpl. all tex-DT PLYWOOD'!O77=0,"",'Simpl. all tex-DT PLYWOOD'!O77)</f>
        <v/>
      </c>
      <c r="G71" s="53" t="str">
        <f>IF('Simpl. all tex-DT PLYWOOD'!P77=0,"",'Simpl. all tex-DT PLYWOOD'!P77)</f>
        <v/>
      </c>
      <c r="H71" s="53" t="str">
        <f>IF('Simpl. all tex-DT PLYWOOD'!Q77=0,"",'Simpl. all tex-DT PLYWOOD'!Q77)</f>
        <v/>
      </c>
      <c r="I71" s="53" t="str">
        <f>IF('Simpl. all tex-DT PLYWOOD'!R77=0,"",'Simpl. all tex-DT PLYWOOD'!R77)</f>
        <v/>
      </c>
      <c r="J71" s="53" t="str">
        <f>IF('Simpl. all tex-DT PLYWOOD'!S77=0,"",'Simpl. all tex-DT PLYWOOD'!S77)</f>
        <v/>
      </c>
      <c r="K71" s="53" t="str">
        <f>IF('Simpl. all tex-DT PLYWOOD'!T77=0,"",'Simpl. all tex-DT PLYWOOD'!T77)</f>
        <v/>
      </c>
      <c r="L71" s="53" t="str">
        <f>IF('Simpl. all tex-DT PLYWOOD'!U77=0,"",'Simpl. all tex-DT PLYWOOD'!U77)</f>
        <v/>
      </c>
      <c r="M71" s="53" t="str">
        <f>IF('Simpl. all tex-DT PLYWOOD'!V77=0,"",'Simpl. all tex-DT PLYWOOD'!V77)</f>
        <v/>
      </c>
      <c r="N71" s="53" t="str">
        <f>IF('Simpl. all tex-DT PLYWOOD'!W77=0,"",'Simpl. all tex-DT PLYWOOD'!W77)</f>
        <v/>
      </c>
      <c r="O71" s="53" t="str">
        <f>IF('Simpl. all tex-DT PLYWOOD'!X77=0,"",'Simpl. all tex-DT PLYWOOD'!X77)</f>
        <v/>
      </c>
      <c r="P71" s="53" t="str">
        <f>IF('Simpl. all tex-DT PLYWOOD'!Y77=0,"",'Simpl. all tex-DT PLYWOOD'!Y77)</f>
        <v/>
      </c>
      <c r="Q71" s="53" t="str">
        <f>IF('Simpl. all tex-DT PLYWOOD'!Z77=0,"",'Simpl. all tex-DT PLYWOOD'!Z77)</f>
        <v/>
      </c>
      <c r="R71" s="54">
        <f>'PRODUCTION LIST TEX&amp;DUAL TEX'!Q74</f>
        <v>0</v>
      </c>
      <c r="S71" s="55"/>
    </row>
    <row r="72" spans="1:19" ht="23.25" customHeight="1">
      <c r="A72" s="40"/>
      <c r="B72" s="42"/>
      <c r="C72" s="41" t="str">
        <f>'Simpl. all tex-DT PLYWOOD'!D78</f>
        <v>SIMPL-3P-T</v>
      </c>
      <c r="D72" s="53" t="str">
        <f>IF('Simpl. all tex-DT PLYWOOD'!M78=0,"",'Simpl. all tex-DT PLYWOOD'!M78)</f>
        <v/>
      </c>
      <c r="E72" s="53" t="str">
        <f>IF('Simpl. all tex-DT PLYWOOD'!N78=0,"",'Simpl. all tex-DT PLYWOOD'!N78)</f>
        <v/>
      </c>
      <c r="F72" s="53" t="str">
        <f>IF('Simpl. all tex-DT PLYWOOD'!O78=0,"",'Simpl. all tex-DT PLYWOOD'!O78)</f>
        <v/>
      </c>
      <c r="G72" s="53" t="str">
        <f>IF('Simpl. all tex-DT PLYWOOD'!P78=0,"",'Simpl. all tex-DT PLYWOOD'!P78)</f>
        <v/>
      </c>
      <c r="H72" s="53" t="str">
        <f>IF('Simpl. all tex-DT PLYWOOD'!Q78=0,"",'Simpl. all tex-DT PLYWOOD'!Q78)</f>
        <v/>
      </c>
      <c r="I72" s="53" t="str">
        <f>IF('Simpl. all tex-DT PLYWOOD'!R78=0,"",'Simpl. all tex-DT PLYWOOD'!R78)</f>
        <v/>
      </c>
      <c r="J72" s="53" t="str">
        <f>IF('Simpl. all tex-DT PLYWOOD'!S78=0,"",'Simpl. all tex-DT PLYWOOD'!S78)</f>
        <v/>
      </c>
      <c r="K72" s="53" t="str">
        <f>IF('Simpl. all tex-DT PLYWOOD'!T78=0,"",'Simpl. all tex-DT PLYWOOD'!T78)</f>
        <v/>
      </c>
      <c r="L72" s="53" t="str">
        <f>IF('Simpl. all tex-DT PLYWOOD'!U78=0,"",'Simpl. all tex-DT PLYWOOD'!U78)</f>
        <v/>
      </c>
      <c r="M72" s="53" t="str">
        <f>IF('Simpl. all tex-DT PLYWOOD'!V78=0,"",'Simpl. all tex-DT PLYWOOD'!V78)</f>
        <v/>
      </c>
      <c r="N72" s="53" t="str">
        <f>IF('Simpl. all tex-DT PLYWOOD'!W78=0,"",'Simpl. all tex-DT PLYWOOD'!W78)</f>
        <v/>
      </c>
      <c r="O72" s="53" t="str">
        <f>IF('Simpl. all tex-DT PLYWOOD'!X78=0,"",'Simpl. all tex-DT PLYWOOD'!X78)</f>
        <v/>
      </c>
      <c r="P72" s="53" t="str">
        <f>IF('Simpl. all tex-DT PLYWOOD'!Y78=0,"",'Simpl. all tex-DT PLYWOOD'!Y78)</f>
        <v/>
      </c>
      <c r="Q72" s="53" t="str">
        <f>IF('Simpl. all tex-DT PLYWOOD'!Z78=0,"",'Simpl. all tex-DT PLYWOOD'!Z78)</f>
        <v/>
      </c>
      <c r="R72" s="54">
        <f>'PRODUCTION LIST TEX&amp;DUAL TEX'!Q75</f>
        <v>0</v>
      </c>
      <c r="S72" s="55"/>
    </row>
    <row r="73" spans="1:19" ht="23.25" customHeight="1">
      <c r="A73" s="40"/>
      <c r="B73" s="42"/>
      <c r="C73" s="41" t="str">
        <f>'Simpl. all tex-DT PLYWOOD'!D79</f>
        <v>SIMPL-3R</v>
      </c>
      <c r="D73" s="53" t="str">
        <f>IF('Simpl. all tex-DT PLYWOOD'!M79=0,"",'Simpl. all tex-DT PLYWOOD'!M79)</f>
        <v/>
      </c>
      <c r="E73" s="53" t="str">
        <f>IF('Simpl. all tex-DT PLYWOOD'!N79=0,"",'Simpl. all tex-DT PLYWOOD'!N79)</f>
        <v/>
      </c>
      <c r="F73" s="53" t="str">
        <f>IF('Simpl. all tex-DT PLYWOOD'!O79=0,"",'Simpl. all tex-DT PLYWOOD'!O79)</f>
        <v/>
      </c>
      <c r="G73" s="53" t="str">
        <f>IF('Simpl. all tex-DT PLYWOOD'!P79=0,"",'Simpl. all tex-DT PLYWOOD'!P79)</f>
        <v/>
      </c>
      <c r="H73" s="53" t="str">
        <f>IF('Simpl. all tex-DT PLYWOOD'!Q79=0,"",'Simpl. all tex-DT PLYWOOD'!Q79)</f>
        <v/>
      </c>
      <c r="I73" s="53" t="str">
        <f>IF('Simpl. all tex-DT PLYWOOD'!R79=0,"",'Simpl. all tex-DT PLYWOOD'!R79)</f>
        <v/>
      </c>
      <c r="J73" s="53" t="str">
        <f>IF('Simpl. all tex-DT PLYWOOD'!S79=0,"",'Simpl. all tex-DT PLYWOOD'!S79)</f>
        <v/>
      </c>
      <c r="K73" s="53" t="str">
        <f>IF('Simpl. all tex-DT PLYWOOD'!T79=0,"",'Simpl. all tex-DT PLYWOOD'!T79)</f>
        <v/>
      </c>
      <c r="L73" s="53" t="str">
        <f>IF('Simpl. all tex-DT PLYWOOD'!U79=0,"",'Simpl. all tex-DT PLYWOOD'!U79)</f>
        <v/>
      </c>
      <c r="M73" s="53" t="str">
        <f>IF('Simpl. all tex-DT PLYWOOD'!V79=0,"",'Simpl. all tex-DT PLYWOOD'!V79)</f>
        <v/>
      </c>
      <c r="N73" s="53" t="str">
        <f>IF('Simpl. all tex-DT PLYWOOD'!W79=0,"",'Simpl. all tex-DT PLYWOOD'!W79)</f>
        <v/>
      </c>
      <c r="O73" s="53" t="str">
        <f>IF('Simpl. all tex-DT PLYWOOD'!X79=0,"",'Simpl. all tex-DT PLYWOOD'!X79)</f>
        <v/>
      </c>
      <c r="P73" s="53" t="str">
        <f>IF('Simpl. all tex-DT PLYWOOD'!Y79=0,"",'Simpl. all tex-DT PLYWOOD'!Y79)</f>
        <v/>
      </c>
      <c r="Q73" s="53" t="str">
        <f>IF('Simpl. all tex-DT PLYWOOD'!Z79=0,"",'Simpl. all tex-DT PLYWOOD'!Z79)</f>
        <v/>
      </c>
      <c r="R73" s="54">
        <f>'PRODUCTION LIST TEX&amp;DUAL TEX'!Q76</f>
        <v>0</v>
      </c>
      <c r="S73" s="55"/>
    </row>
    <row r="74" spans="1:19" ht="23.25" customHeight="1">
      <c r="A74" s="40"/>
      <c r="B74" s="42"/>
      <c r="C74" s="41" t="str">
        <f>'Simpl. all tex-DT PLYWOOD'!D80</f>
        <v>SIMPL-3R-T</v>
      </c>
      <c r="D74" s="53" t="str">
        <f>IF('Simpl. all tex-DT PLYWOOD'!M80=0,"",'Simpl. all tex-DT PLYWOOD'!M80)</f>
        <v/>
      </c>
      <c r="E74" s="53" t="str">
        <f>IF('Simpl. all tex-DT PLYWOOD'!N80=0,"",'Simpl. all tex-DT PLYWOOD'!N80)</f>
        <v/>
      </c>
      <c r="F74" s="53" t="str">
        <f>IF('Simpl. all tex-DT PLYWOOD'!O80=0,"",'Simpl. all tex-DT PLYWOOD'!O80)</f>
        <v/>
      </c>
      <c r="G74" s="53" t="str">
        <f>IF('Simpl. all tex-DT PLYWOOD'!P80=0,"",'Simpl. all tex-DT PLYWOOD'!P80)</f>
        <v/>
      </c>
      <c r="H74" s="53" t="str">
        <f>IF('Simpl. all tex-DT PLYWOOD'!Q80=0,"",'Simpl. all tex-DT PLYWOOD'!Q80)</f>
        <v/>
      </c>
      <c r="I74" s="53" t="str">
        <f>IF('Simpl. all tex-DT PLYWOOD'!R80=0,"",'Simpl. all tex-DT PLYWOOD'!R80)</f>
        <v/>
      </c>
      <c r="J74" s="53" t="str">
        <f>IF('Simpl. all tex-DT PLYWOOD'!S80=0,"",'Simpl. all tex-DT PLYWOOD'!S80)</f>
        <v/>
      </c>
      <c r="K74" s="53" t="str">
        <f>IF('Simpl. all tex-DT PLYWOOD'!T80=0,"",'Simpl. all tex-DT PLYWOOD'!T80)</f>
        <v/>
      </c>
      <c r="L74" s="53" t="str">
        <f>IF('Simpl. all tex-DT PLYWOOD'!U80=0,"",'Simpl. all tex-DT PLYWOOD'!U80)</f>
        <v/>
      </c>
      <c r="M74" s="53" t="str">
        <f>IF('Simpl. all tex-DT PLYWOOD'!V80=0,"",'Simpl. all tex-DT PLYWOOD'!V80)</f>
        <v/>
      </c>
      <c r="N74" s="53" t="str">
        <f>IF('Simpl. all tex-DT PLYWOOD'!W80=0,"",'Simpl. all tex-DT PLYWOOD'!W80)</f>
        <v/>
      </c>
      <c r="O74" s="53" t="str">
        <f>IF('Simpl. all tex-DT PLYWOOD'!X80=0,"",'Simpl. all tex-DT PLYWOOD'!X80)</f>
        <v/>
      </c>
      <c r="P74" s="53" t="str">
        <f>IF('Simpl. all tex-DT PLYWOOD'!Y80=0,"",'Simpl. all tex-DT PLYWOOD'!Y80)</f>
        <v/>
      </c>
      <c r="Q74" s="53" t="str">
        <f>IF('Simpl. all tex-DT PLYWOOD'!Z80=0,"",'Simpl. all tex-DT PLYWOOD'!Z80)</f>
        <v/>
      </c>
      <c r="R74" s="54">
        <f>'PRODUCTION LIST TEX&amp;DUAL TEX'!Q77</f>
        <v>0</v>
      </c>
      <c r="S74" s="55"/>
    </row>
    <row r="75" spans="1:19" ht="23.25" customHeight="1">
      <c r="A75" s="40">
        <f>B75*'Simpl. all tex-DT PLYWOOD'!I139</f>
        <v>0</v>
      </c>
      <c r="B75" s="42">
        <f t="shared" si="1"/>
        <v>0</v>
      </c>
      <c r="C75" s="41" t="str">
        <f>'Simpl. all tex-DT PLYWOOD'!D81</f>
        <v>4 - PRISMS</v>
      </c>
      <c r="D75" s="53" t="str">
        <f>IF('Simpl. all tex-DT PLYWOOD'!M81=0,"",'Simpl. all tex-DT PLYWOOD'!M81)</f>
        <v/>
      </c>
      <c r="E75" s="53" t="str">
        <f>IF('Simpl. all tex-DT PLYWOOD'!N81=0,"",'Simpl. all tex-DT PLYWOOD'!N81)</f>
        <v/>
      </c>
      <c r="F75" s="53" t="str">
        <f>IF('Simpl. all tex-DT PLYWOOD'!O81=0,"",'Simpl. all tex-DT PLYWOOD'!O81)</f>
        <v/>
      </c>
      <c r="G75" s="53" t="str">
        <f>IF('Simpl. all tex-DT PLYWOOD'!P81=0,"",'Simpl. all tex-DT PLYWOOD'!P81)</f>
        <v/>
      </c>
      <c r="H75" s="53" t="str">
        <f>IF('Simpl. all tex-DT PLYWOOD'!Q81=0,"",'Simpl. all tex-DT PLYWOOD'!Q81)</f>
        <v/>
      </c>
      <c r="I75" s="53" t="str">
        <f>IF('Simpl. all tex-DT PLYWOOD'!R81=0,"",'Simpl. all tex-DT PLYWOOD'!R81)</f>
        <v/>
      </c>
      <c r="J75" s="53" t="str">
        <f>IF('Simpl. all tex-DT PLYWOOD'!S81=0,"",'Simpl. all tex-DT PLYWOOD'!S81)</f>
        <v/>
      </c>
      <c r="K75" s="53" t="str">
        <f>IF('Simpl. all tex-DT PLYWOOD'!T81=0,"",'Simpl. all tex-DT PLYWOOD'!T81)</f>
        <v/>
      </c>
      <c r="L75" s="53" t="str">
        <f>IF('Simpl. all tex-DT PLYWOOD'!U81=0,"",'Simpl. all tex-DT PLYWOOD'!U81)</f>
        <v/>
      </c>
      <c r="M75" s="53" t="str">
        <f>IF('Simpl. all tex-DT PLYWOOD'!V81=0,"",'Simpl. all tex-DT PLYWOOD'!V81)</f>
        <v/>
      </c>
      <c r="N75" s="53" t="str">
        <f>IF('Simpl. all tex-DT PLYWOOD'!W81=0,"",'Simpl. all tex-DT PLYWOOD'!W81)</f>
        <v/>
      </c>
      <c r="O75" s="53" t="str">
        <f>IF('Simpl. all tex-DT PLYWOOD'!X81=0,"",'Simpl. all tex-DT PLYWOOD'!X81)</f>
        <v/>
      </c>
      <c r="P75" s="53" t="str">
        <f>IF('Simpl. all tex-DT PLYWOOD'!Y81=0,"",'Simpl. all tex-DT PLYWOOD'!Y81)</f>
        <v/>
      </c>
      <c r="Q75" s="53" t="str">
        <f>IF('Simpl. all tex-DT PLYWOOD'!Z81=0,"",'Simpl. all tex-DT PLYWOOD'!Z81)</f>
        <v/>
      </c>
      <c r="R75" s="54">
        <f>'PRODUCTION LIST TEX&amp;DUAL TEX'!Q78</f>
        <v>0</v>
      </c>
    </row>
    <row r="76" spans="1:19" ht="23.25" customHeight="1">
      <c r="A76" s="40">
        <f>B76*'Simpl. all tex-DT PLYWOOD'!I141</f>
        <v>0</v>
      </c>
      <c r="B76" s="42">
        <f t="shared" si="1"/>
        <v>0</v>
      </c>
      <c r="C76" s="41" t="str">
        <f>'Simpl. all tex-DT PLYWOOD'!D82</f>
        <v>SIMPL-4A</v>
      </c>
      <c r="D76" s="53" t="str">
        <f>IF('Simpl. all tex-DT PLYWOOD'!M82=0,"",'Simpl. all tex-DT PLYWOOD'!M82)</f>
        <v/>
      </c>
      <c r="E76" s="53" t="str">
        <f>IF('Simpl. all tex-DT PLYWOOD'!N82=0,"",'Simpl. all tex-DT PLYWOOD'!N82)</f>
        <v/>
      </c>
      <c r="F76" s="53" t="str">
        <f>IF('Simpl. all tex-DT PLYWOOD'!O82=0,"",'Simpl. all tex-DT PLYWOOD'!O82)</f>
        <v/>
      </c>
      <c r="G76" s="53" t="str">
        <f>IF('Simpl. all tex-DT PLYWOOD'!P82=0,"",'Simpl. all tex-DT PLYWOOD'!P82)</f>
        <v/>
      </c>
      <c r="H76" s="53" t="str">
        <f>IF('Simpl. all tex-DT PLYWOOD'!Q82=0,"",'Simpl. all tex-DT PLYWOOD'!Q82)</f>
        <v/>
      </c>
      <c r="I76" s="53" t="str">
        <f>IF('Simpl. all tex-DT PLYWOOD'!R82=0,"",'Simpl. all tex-DT PLYWOOD'!R82)</f>
        <v/>
      </c>
      <c r="J76" s="53" t="str">
        <f>IF('Simpl. all tex-DT PLYWOOD'!S82=0,"",'Simpl. all tex-DT PLYWOOD'!S82)</f>
        <v/>
      </c>
      <c r="K76" s="53" t="str">
        <f>IF('Simpl. all tex-DT PLYWOOD'!T82=0,"",'Simpl. all tex-DT PLYWOOD'!T82)</f>
        <v/>
      </c>
      <c r="L76" s="53" t="str">
        <f>IF('Simpl. all tex-DT PLYWOOD'!U82=0,"",'Simpl. all tex-DT PLYWOOD'!U82)</f>
        <v/>
      </c>
      <c r="M76" s="53" t="str">
        <f>IF('Simpl. all tex-DT PLYWOOD'!V82=0,"",'Simpl. all tex-DT PLYWOOD'!V82)</f>
        <v/>
      </c>
      <c r="N76" s="53" t="str">
        <f>IF('Simpl. all tex-DT PLYWOOD'!W82=0,"",'Simpl. all tex-DT PLYWOOD'!W82)</f>
        <v/>
      </c>
      <c r="O76" s="53" t="str">
        <f>IF('Simpl. all tex-DT PLYWOOD'!X82=0,"",'Simpl. all tex-DT PLYWOOD'!X82)</f>
        <v/>
      </c>
      <c r="P76" s="53" t="str">
        <f>IF('Simpl. all tex-DT PLYWOOD'!Y82=0,"",'Simpl. all tex-DT PLYWOOD'!Y82)</f>
        <v/>
      </c>
      <c r="Q76" s="53" t="str">
        <f>IF('Simpl. all tex-DT PLYWOOD'!Z82=0,"",'Simpl. all tex-DT PLYWOOD'!Z82)</f>
        <v/>
      </c>
      <c r="R76" s="54">
        <f>'PRODUCTION LIST TEX&amp;DUAL TEX'!Q79</f>
        <v>0</v>
      </c>
    </row>
    <row r="77" spans="1:19" ht="23.25" customHeight="1">
      <c r="A77" s="40">
        <f>B77*'Simpl. all tex-DT PLYWOOD'!I143</f>
        <v>0</v>
      </c>
      <c r="B77" s="42">
        <f t="shared" si="1"/>
        <v>0</v>
      </c>
      <c r="C77" s="41" t="str">
        <f>'Simpl. all tex-DT PLYWOOD'!D83</f>
        <v>SIMPL-4A-T</v>
      </c>
      <c r="D77" s="53" t="str">
        <f>IF('Simpl. all tex-DT PLYWOOD'!M83=0,"",'Simpl. all tex-DT PLYWOOD'!M83)</f>
        <v/>
      </c>
      <c r="E77" s="53" t="str">
        <f>IF('Simpl. all tex-DT PLYWOOD'!N83=0,"",'Simpl. all tex-DT PLYWOOD'!N83)</f>
        <v/>
      </c>
      <c r="F77" s="53" t="str">
        <f>IF('Simpl. all tex-DT PLYWOOD'!O83=0,"",'Simpl. all tex-DT PLYWOOD'!O83)</f>
        <v/>
      </c>
      <c r="G77" s="53" t="str">
        <f>IF('Simpl. all tex-DT PLYWOOD'!P83=0,"",'Simpl. all tex-DT PLYWOOD'!P83)</f>
        <v/>
      </c>
      <c r="H77" s="53" t="str">
        <f>IF('Simpl. all tex-DT PLYWOOD'!Q83=0,"",'Simpl. all tex-DT PLYWOOD'!Q83)</f>
        <v/>
      </c>
      <c r="I77" s="53" t="str">
        <f>IF('Simpl. all tex-DT PLYWOOD'!R83=0,"",'Simpl. all tex-DT PLYWOOD'!R83)</f>
        <v/>
      </c>
      <c r="J77" s="53" t="str">
        <f>IF('Simpl. all tex-DT PLYWOOD'!S83=0,"",'Simpl. all tex-DT PLYWOOD'!S83)</f>
        <v/>
      </c>
      <c r="K77" s="53" t="str">
        <f>IF('Simpl. all tex-DT PLYWOOD'!T83=0,"",'Simpl. all tex-DT PLYWOOD'!T83)</f>
        <v/>
      </c>
      <c r="L77" s="53" t="str">
        <f>IF('Simpl. all tex-DT PLYWOOD'!U83=0,"",'Simpl. all tex-DT PLYWOOD'!U83)</f>
        <v/>
      </c>
      <c r="M77" s="53" t="str">
        <f>IF('Simpl. all tex-DT PLYWOOD'!V83=0,"",'Simpl. all tex-DT PLYWOOD'!V83)</f>
        <v/>
      </c>
      <c r="N77" s="53" t="str">
        <f>IF('Simpl. all tex-DT PLYWOOD'!W83=0,"",'Simpl. all tex-DT PLYWOOD'!W83)</f>
        <v/>
      </c>
      <c r="O77" s="53" t="str">
        <f>IF('Simpl. all tex-DT PLYWOOD'!X83=0,"",'Simpl. all tex-DT PLYWOOD'!X83)</f>
        <v/>
      </c>
      <c r="P77" s="53" t="str">
        <f>IF('Simpl. all tex-DT PLYWOOD'!Y83=0,"",'Simpl. all tex-DT PLYWOOD'!Y83)</f>
        <v/>
      </c>
      <c r="Q77" s="53" t="str">
        <f>IF('Simpl. all tex-DT PLYWOOD'!Z83=0,"",'Simpl. all tex-DT PLYWOOD'!Z83)</f>
        <v/>
      </c>
      <c r="R77" s="54">
        <f>'PRODUCTION LIST TEX&amp;DUAL TEX'!Q80</f>
        <v>0</v>
      </c>
    </row>
    <row r="78" spans="1:19" ht="23.25" customHeight="1">
      <c r="A78" s="40">
        <f>B78*'Simpl. all tex-DT PLYWOOD'!I145</f>
        <v>0</v>
      </c>
      <c r="B78" s="42">
        <f t="shared" ref="B78:B115" si="2">SUM(C78:O78)</f>
        <v>0</v>
      </c>
      <c r="C78" s="41" t="str">
        <f>'Simpl. all tex-DT PLYWOOD'!D84</f>
        <v>SIMPL-4B</v>
      </c>
      <c r="D78" s="53" t="str">
        <f>IF('Simpl. all tex-DT PLYWOOD'!M84=0,"",'Simpl. all tex-DT PLYWOOD'!M84)</f>
        <v/>
      </c>
      <c r="E78" s="53" t="str">
        <f>IF('Simpl. all tex-DT PLYWOOD'!N84=0,"",'Simpl. all tex-DT PLYWOOD'!N84)</f>
        <v/>
      </c>
      <c r="F78" s="53" t="str">
        <f>IF('Simpl. all tex-DT PLYWOOD'!O84=0,"",'Simpl. all tex-DT PLYWOOD'!O84)</f>
        <v/>
      </c>
      <c r="G78" s="53" t="str">
        <f>IF('Simpl. all tex-DT PLYWOOD'!P84=0,"",'Simpl. all tex-DT PLYWOOD'!P84)</f>
        <v/>
      </c>
      <c r="H78" s="53" t="str">
        <f>IF('Simpl. all tex-DT PLYWOOD'!Q84=0,"",'Simpl. all tex-DT PLYWOOD'!Q84)</f>
        <v/>
      </c>
      <c r="I78" s="53" t="str">
        <f>IF('Simpl. all tex-DT PLYWOOD'!R84=0,"",'Simpl. all tex-DT PLYWOOD'!R84)</f>
        <v/>
      </c>
      <c r="J78" s="53" t="str">
        <f>IF('Simpl. all tex-DT PLYWOOD'!S84=0,"",'Simpl. all tex-DT PLYWOOD'!S84)</f>
        <v/>
      </c>
      <c r="K78" s="53" t="str">
        <f>IF('Simpl. all tex-DT PLYWOOD'!T84=0,"",'Simpl. all tex-DT PLYWOOD'!T84)</f>
        <v/>
      </c>
      <c r="L78" s="53" t="str">
        <f>IF('Simpl. all tex-DT PLYWOOD'!U84=0,"",'Simpl. all tex-DT PLYWOOD'!U84)</f>
        <v/>
      </c>
      <c r="M78" s="53" t="str">
        <f>IF('Simpl. all tex-DT PLYWOOD'!V84=0,"",'Simpl. all tex-DT PLYWOOD'!V84)</f>
        <v/>
      </c>
      <c r="N78" s="53" t="str">
        <f>IF('Simpl. all tex-DT PLYWOOD'!W84=0,"",'Simpl. all tex-DT PLYWOOD'!W84)</f>
        <v/>
      </c>
      <c r="O78" s="53" t="str">
        <f>IF('Simpl. all tex-DT PLYWOOD'!X84=0,"",'Simpl. all tex-DT PLYWOOD'!X84)</f>
        <v/>
      </c>
      <c r="P78" s="53" t="str">
        <f>IF('Simpl. all tex-DT PLYWOOD'!Y84=0,"",'Simpl. all tex-DT PLYWOOD'!Y84)</f>
        <v/>
      </c>
      <c r="Q78" s="53" t="str">
        <f>IF('Simpl. all tex-DT PLYWOOD'!Z84=0,"",'Simpl. all tex-DT PLYWOOD'!Z84)</f>
        <v/>
      </c>
      <c r="R78" s="54">
        <f>'PRODUCTION LIST TEX&amp;DUAL TEX'!Q81</f>
        <v>0</v>
      </c>
    </row>
    <row r="79" spans="1:19" ht="23.25" customHeight="1">
      <c r="A79" s="40"/>
      <c r="B79" s="42"/>
      <c r="C79" s="41" t="str">
        <f>'Simpl. all tex-DT PLYWOOD'!D85</f>
        <v>SIMPL-4B-T</v>
      </c>
      <c r="D79" s="53" t="str">
        <f>IF('Simpl. all tex-DT PLYWOOD'!M85=0,"",'Simpl. all tex-DT PLYWOOD'!M85)</f>
        <v/>
      </c>
      <c r="E79" s="53" t="str">
        <f>IF('Simpl. all tex-DT PLYWOOD'!N85=0,"",'Simpl. all tex-DT PLYWOOD'!N85)</f>
        <v/>
      </c>
      <c r="F79" s="53" t="str">
        <f>IF('Simpl. all tex-DT PLYWOOD'!O85=0,"",'Simpl. all tex-DT PLYWOOD'!O85)</f>
        <v/>
      </c>
      <c r="G79" s="53" t="str">
        <f>IF('Simpl. all tex-DT PLYWOOD'!P85=0,"",'Simpl. all tex-DT PLYWOOD'!P85)</f>
        <v/>
      </c>
      <c r="H79" s="53" t="str">
        <f>IF('Simpl. all tex-DT PLYWOOD'!Q85=0,"",'Simpl. all tex-DT PLYWOOD'!Q85)</f>
        <v/>
      </c>
      <c r="I79" s="53" t="str">
        <f>IF('Simpl. all tex-DT PLYWOOD'!R85=0,"",'Simpl. all tex-DT PLYWOOD'!R85)</f>
        <v/>
      </c>
      <c r="J79" s="53" t="str">
        <f>IF('Simpl. all tex-DT PLYWOOD'!S85=0,"",'Simpl. all tex-DT PLYWOOD'!S85)</f>
        <v/>
      </c>
      <c r="K79" s="53" t="str">
        <f>IF('Simpl. all tex-DT PLYWOOD'!T85=0,"",'Simpl. all tex-DT PLYWOOD'!T85)</f>
        <v/>
      </c>
      <c r="L79" s="53" t="str">
        <f>IF('Simpl. all tex-DT PLYWOOD'!U85=0,"",'Simpl. all tex-DT PLYWOOD'!U85)</f>
        <v/>
      </c>
      <c r="M79" s="53" t="str">
        <f>IF('Simpl. all tex-DT PLYWOOD'!V85=0,"",'Simpl. all tex-DT PLYWOOD'!V85)</f>
        <v/>
      </c>
      <c r="N79" s="53" t="str">
        <f>IF('Simpl. all tex-DT PLYWOOD'!W85=0,"",'Simpl. all tex-DT PLYWOOD'!W85)</f>
        <v/>
      </c>
      <c r="O79" s="53" t="str">
        <f>IF('Simpl. all tex-DT PLYWOOD'!X85=0,"",'Simpl. all tex-DT PLYWOOD'!X85)</f>
        <v/>
      </c>
      <c r="P79" s="53" t="str">
        <f>IF('Simpl. all tex-DT PLYWOOD'!Y85=0,"",'Simpl. all tex-DT PLYWOOD'!Y85)</f>
        <v/>
      </c>
      <c r="Q79" s="53" t="str">
        <f>IF('Simpl. all tex-DT PLYWOOD'!Z85=0,"",'Simpl. all tex-DT PLYWOOD'!Z85)</f>
        <v/>
      </c>
      <c r="R79" s="54">
        <f>'PRODUCTION LIST TEX&amp;DUAL TEX'!Q82</f>
        <v>0</v>
      </c>
    </row>
    <row r="80" spans="1:19" ht="23.25" customHeight="1">
      <c r="A80" s="40"/>
      <c r="B80" s="42"/>
      <c r="C80" s="41" t="str">
        <f>'Simpl. all tex-DT PLYWOOD'!D86</f>
        <v>SIMPL-4C</v>
      </c>
      <c r="D80" s="53" t="str">
        <f>IF('Simpl. all tex-DT PLYWOOD'!M86=0,"",'Simpl. all tex-DT PLYWOOD'!M86)</f>
        <v/>
      </c>
      <c r="E80" s="53" t="str">
        <f>IF('Simpl. all tex-DT PLYWOOD'!N86=0,"",'Simpl. all tex-DT PLYWOOD'!N86)</f>
        <v/>
      </c>
      <c r="F80" s="53" t="str">
        <f>IF('Simpl. all tex-DT PLYWOOD'!O86=0,"",'Simpl. all tex-DT PLYWOOD'!O86)</f>
        <v/>
      </c>
      <c r="G80" s="53" t="str">
        <f>IF('Simpl. all tex-DT PLYWOOD'!P86=0,"",'Simpl. all tex-DT PLYWOOD'!P86)</f>
        <v/>
      </c>
      <c r="H80" s="53" t="str">
        <f>IF('Simpl. all tex-DT PLYWOOD'!Q86=0,"",'Simpl. all tex-DT PLYWOOD'!Q86)</f>
        <v/>
      </c>
      <c r="I80" s="53" t="str">
        <f>IF('Simpl. all tex-DT PLYWOOD'!R86=0,"",'Simpl. all tex-DT PLYWOOD'!R86)</f>
        <v/>
      </c>
      <c r="J80" s="53" t="str">
        <f>IF('Simpl. all tex-DT PLYWOOD'!S86=0,"",'Simpl. all tex-DT PLYWOOD'!S86)</f>
        <v/>
      </c>
      <c r="K80" s="53" t="str">
        <f>IF('Simpl. all tex-DT PLYWOOD'!T86=0,"",'Simpl. all tex-DT PLYWOOD'!T86)</f>
        <v/>
      </c>
      <c r="L80" s="53" t="str">
        <f>IF('Simpl. all tex-DT PLYWOOD'!U86=0,"",'Simpl. all tex-DT PLYWOOD'!U86)</f>
        <v/>
      </c>
      <c r="M80" s="53" t="str">
        <f>IF('Simpl. all tex-DT PLYWOOD'!V86=0,"",'Simpl. all tex-DT PLYWOOD'!V86)</f>
        <v/>
      </c>
      <c r="N80" s="53" t="str">
        <f>IF('Simpl. all tex-DT PLYWOOD'!W86=0,"",'Simpl. all tex-DT PLYWOOD'!W86)</f>
        <v/>
      </c>
      <c r="O80" s="53" t="str">
        <f>IF('Simpl. all tex-DT PLYWOOD'!X86=0,"",'Simpl. all tex-DT PLYWOOD'!X86)</f>
        <v/>
      </c>
      <c r="P80" s="53" t="str">
        <f>IF('Simpl. all tex-DT PLYWOOD'!Y86=0,"",'Simpl. all tex-DT PLYWOOD'!Y86)</f>
        <v/>
      </c>
      <c r="Q80" s="53" t="str">
        <f>IF('Simpl. all tex-DT PLYWOOD'!Z86=0,"",'Simpl. all tex-DT PLYWOOD'!Z86)</f>
        <v/>
      </c>
      <c r="R80" s="54">
        <f>'PRODUCTION LIST TEX&amp;DUAL TEX'!Q83</f>
        <v>0</v>
      </c>
    </row>
    <row r="81" spans="1:18" ht="23.25" customHeight="1">
      <c r="A81" s="40"/>
      <c r="B81" s="42"/>
      <c r="C81" s="41" t="str">
        <f>'Simpl. all tex-DT PLYWOOD'!D87</f>
        <v>SIMPL-4C-T</v>
      </c>
      <c r="D81" s="53" t="str">
        <f>IF('Simpl. all tex-DT PLYWOOD'!M87=0,"",'Simpl. all tex-DT PLYWOOD'!M87)</f>
        <v/>
      </c>
      <c r="E81" s="53" t="str">
        <f>IF('Simpl. all tex-DT PLYWOOD'!N87=0,"",'Simpl. all tex-DT PLYWOOD'!N87)</f>
        <v/>
      </c>
      <c r="F81" s="53" t="str">
        <f>IF('Simpl. all tex-DT PLYWOOD'!O87=0,"",'Simpl. all tex-DT PLYWOOD'!O87)</f>
        <v/>
      </c>
      <c r="G81" s="53" t="str">
        <f>IF('Simpl. all tex-DT PLYWOOD'!P87=0,"",'Simpl. all tex-DT PLYWOOD'!P87)</f>
        <v/>
      </c>
      <c r="H81" s="53" t="str">
        <f>IF('Simpl. all tex-DT PLYWOOD'!Q87=0,"",'Simpl. all tex-DT PLYWOOD'!Q87)</f>
        <v/>
      </c>
      <c r="I81" s="53" t="str">
        <f>IF('Simpl. all tex-DT PLYWOOD'!R87=0,"",'Simpl. all tex-DT PLYWOOD'!R87)</f>
        <v/>
      </c>
      <c r="J81" s="53" t="str">
        <f>IF('Simpl. all tex-DT PLYWOOD'!S87=0,"",'Simpl. all tex-DT PLYWOOD'!S87)</f>
        <v/>
      </c>
      <c r="K81" s="53" t="str">
        <f>IF('Simpl. all tex-DT PLYWOOD'!T87=0,"",'Simpl. all tex-DT PLYWOOD'!T87)</f>
        <v/>
      </c>
      <c r="L81" s="53" t="str">
        <f>IF('Simpl. all tex-DT PLYWOOD'!U87=0,"",'Simpl. all tex-DT PLYWOOD'!U87)</f>
        <v/>
      </c>
      <c r="M81" s="53" t="str">
        <f>IF('Simpl. all tex-DT PLYWOOD'!V87=0,"",'Simpl. all tex-DT PLYWOOD'!V87)</f>
        <v/>
      </c>
      <c r="N81" s="53" t="str">
        <f>IF('Simpl. all tex-DT PLYWOOD'!W87=0,"",'Simpl. all tex-DT PLYWOOD'!W87)</f>
        <v/>
      </c>
      <c r="O81" s="53" t="str">
        <f>IF('Simpl. all tex-DT PLYWOOD'!X87=0,"",'Simpl. all tex-DT PLYWOOD'!X87)</f>
        <v/>
      </c>
      <c r="P81" s="53" t="str">
        <f>IF('Simpl. all tex-DT PLYWOOD'!Y87=0,"",'Simpl. all tex-DT PLYWOOD'!Y87)</f>
        <v/>
      </c>
      <c r="Q81" s="53" t="str">
        <f>IF('Simpl. all tex-DT PLYWOOD'!Z87=0,"",'Simpl. all tex-DT PLYWOOD'!Z87)</f>
        <v/>
      </c>
      <c r="R81" s="54">
        <f>'PRODUCTION LIST TEX&amp;DUAL TEX'!Q84</f>
        <v>0</v>
      </c>
    </row>
    <row r="82" spans="1:18" ht="23.25" customHeight="1">
      <c r="A82" s="40">
        <f>B82*'Simpl. all tex-DT PLYWOOD'!I163</f>
        <v>0</v>
      </c>
      <c r="B82" s="42">
        <f t="shared" si="2"/>
        <v>0</v>
      </c>
      <c r="C82" s="41" t="str">
        <f>'Simpl. all tex-DT PLYWOOD'!D88</f>
        <v>SIMPL-4D</v>
      </c>
      <c r="D82" s="53" t="str">
        <f>IF('Simpl. all tex-DT PLYWOOD'!M88=0,"",'Simpl. all tex-DT PLYWOOD'!M88)</f>
        <v/>
      </c>
      <c r="E82" s="53" t="str">
        <f>IF('Simpl. all tex-DT PLYWOOD'!N88=0,"",'Simpl. all tex-DT PLYWOOD'!N88)</f>
        <v/>
      </c>
      <c r="F82" s="53" t="str">
        <f>IF('Simpl. all tex-DT PLYWOOD'!O88=0,"",'Simpl. all tex-DT PLYWOOD'!O88)</f>
        <v/>
      </c>
      <c r="G82" s="53" t="str">
        <f>IF('Simpl. all tex-DT PLYWOOD'!P88=0,"",'Simpl. all tex-DT PLYWOOD'!P88)</f>
        <v/>
      </c>
      <c r="H82" s="53" t="str">
        <f>IF('Simpl. all tex-DT PLYWOOD'!Q88=0,"",'Simpl. all tex-DT PLYWOOD'!Q88)</f>
        <v/>
      </c>
      <c r="I82" s="53" t="str">
        <f>IF('Simpl. all tex-DT PLYWOOD'!R88=0,"",'Simpl. all tex-DT PLYWOOD'!R88)</f>
        <v/>
      </c>
      <c r="J82" s="53" t="str">
        <f>IF('Simpl. all tex-DT PLYWOOD'!S88=0,"",'Simpl. all tex-DT PLYWOOD'!S88)</f>
        <v/>
      </c>
      <c r="K82" s="53" t="str">
        <f>IF('Simpl. all tex-DT PLYWOOD'!T88=0,"",'Simpl. all tex-DT PLYWOOD'!T88)</f>
        <v/>
      </c>
      <c r="L82" s="53" t="str">
        <f>IF('Simpl. all tex-DT PLYWOOD'!U88=0,"",'Simpl. all tex-DT PLYWOOD'!U88)</f>
        <v/>
      </c>
      <c r="M82" s="53" t="str">
        <f>IF('Simpl. all tex-DT PLYWOOD'!V88=0,"",'Simpl. all tex-DT PLYWOOD'!V88)</f>
        <v/>
      </c>
      <c r="N82" s="53" t="str">
        <f>IF('Simpl. all tex-DT PLYWOOD'!W88=0,"",'Simpl. all tex-DT PLYWOOD'!W88)</f>
        <v/>
      </c>
      <c r="O82" s="53" t="str">
        <f>IF('Simpl. all tex-DT PLYWOOD'!X88=0,"",'Simpl. all tex-DT PLYWOOD'!X88)</f>
        <v/>
      </c>
      <c r="P82" s="53" t="str">
        <f>IF('Simpl. all tex-DT PLYWOOD'!Y88=0,"",'Simpl. all tex-DT PLYWOOD'!Y88)</f>
        <v/>
      </c>
      <c r="Q82" s="53" t="str">
        <f>IF('Simpl. all tex-DT PLYWOOD'!Z88=0,"",'Simpl. all tex-DT PLYWOOD'!Z88)</f>
        <v/>
      </c>
      <c r="R82" s="54">
        <f>'PRODUCTION LIST TEX&amp;DUAL TEX'!Q85</f>
        <v>0</v>
      </c>
    </row>
    <row r="83" spans="1:18" ht="23.25" customHeight="1">
      <c r="A83" s="40">
        <f>B83*'Simpl. all tex-DT PLYWOOD'!I166</f>
        <v>0</v>
      </c>
      <c r="B83" s="42">
        <f t="shared" si="2"/>
        <v>0</v>
      </c>
      <c r="C83" s="41" t="str">
        <f>'Simpl. all tex-DT PLYWOOD'!D89</f>
        <v>SIMPL-4D-T</v>
      </c>
      <c r="D83" s="53" t="str">
        <f>IF('Simpl. all tex-DT PLYWOOD'!M89=0,"",'Simpl. all tex-DT PLYWOOD'!M89)</f>
        <v/>
      </c>
      <c r="E83" s="53" t="str">
        <f>IF('Simpl. all tex-DT PLYWOOD'!N89=0,"",'Simpl. all tex-DT PLYWOOD'!N89)</f>
        <v/>
      </c>
      <c r="F83" s="53" t="str">
        <f>IF('Simpl. all tex-DT PLYWOOD'!O89=0,"",'Simpl. all tex-DT PLYWOOD'!O89)</f>
        <v/>
      </c>
      <c r="G83" s="53" t="str">
        <f>IF('Simpl. all tex-DT PLYWOOD'!P89=0,"",'Simpl. all tex-DT PLYWOOD'!P89)</f>
        <v/>
      </c>
      <c r="H83" s="53" t="str">
        <f>IF('Simpl. all tex-DT PLYWOOD'!Q89=0,"",'Simpl. all tex-DT PLYWOOD'!Q89)</f>
        <v/>
      </c>
      <c r="I83" s="53" t="str">
        <f>IF('Simpl. all tex-DT PLYWOOD'!R89=0,"",'Simpl. all tex-DT PLYWOOD'!R89)</f>
        <v/>
      </c>
      <c r="J83" s="53" t="str">
        <f>IF('Simpl. all tex-DT PLYWOOD'!S89=0,"",'Simpl. all tex-DT PLYWOOD'!S89)</f>
        <v/>
      </c>
      <c r="K83" s="53" t="str">
        <f>IF('Simpl. all tex-DT PLYWOOD'!T89=0,"",'Simpl. all tex-DT PLYWOOD'!T89)</f>
        <v/>
      </c>
      <c r="L83" s="53" t="str">
        <f>IF('Simpl. all tex-DT PLYWOOD'!U89=0,"",'Simpl. all tex-DT PLYWOOD'!U89)</f>
        <v/>
      </c>
      <c r="M83" s="53" t="str">
        <f>IF('Simpl. all tex-DT PLYWOOD'!V89=0,"",'Simpl. all tex-DT PLYWOOD'!V89)</f>
        <v/>
      </c>
      <c r="N83" s="53" t="str">
        <f>IF('Simpl. all tex-DT PLYWOOD'!W89=0,"",'Simpl. all tex-DT PLYWOOD'!W89)</f>
        <v/>
      </c>
      <c r="O83" s="53" t="str">
        <f>IF('Simpl. all tex-DT PLYWOOD'!X89=0,"",'Simpl. all tex-DT PLYWOOD'!X89)</f>
        <v/>
      </c>
      <c r="P83" s="53" t="str">
        <f>IF('Simpl. all tex-DT PLYWOOD'!Y89=0,"",'Simpl. all tex-DT PLYWOOD'!Y89)</f>
        <v/>
      </c>
      <c r="Q83" s="53" t="str">
        <f>IF('Simpl. all tex-DT PLYWOOD'!Z89=0,"",'Simpl. all tex-DT PLYWOOD'!Z89)</f>
        <v/>
      </c>
      <c r="R83" s="54">
        <f>'PRODUCTION LIST TEX&amp;DUAL TEX'!Q86</f>
        <v>0</v>
      </c>
    </row>
    <row r="84" spans="1:18" ht="23.25" customHeight="1">
      <c r="A84" s="40">
        <f>B84*'Simpl. all tex-DT PLYWOOD'!I168</f>
        <v>0</v>
      </c>
      <c r="B84" s="42">
        <f t="shared" si="2"/>
        <v>0</v>
      </c>
      <c r="C84" s="41" t="str">
        <f>'Simpl. all tex-DT PLYWOOD'!D90</f>
        <v>SIMPL-4E</v>
      </c>
      <c r="D84" s="53" t="str">
        <f>IF('Simpl. all tex-DT PLYWOOD'!M90=0,"",'Simpl. all tex-DT PLYWOOD'!M90)</f>
        <v/>
      </c>
      <c r="E84" s="53" t="str">
        <f>IF('Simpl. all tex-DT PLYWOOD'!N90=0,"",'Simpl. all tex-DT PLYWOOD'!N90)</f>
        <v/>
      </c>
      <c r="F84" s="53" t="str">
        <f>IF('Simpl. all tex-DT PLYWOOD'!O90=0,"",'Simpl. all tex-DT PLYWOOD'!O90)</f>
        <v/>
      </c>
      <c r="G84" s="53" t="str">
        <f>IF('Simpl. all tex-DT PLYWOOD'!P90=0,"",'Simpl. all tex-DT PLYWOOD'!P90)</f>
        <v/>
      </c>
      <c r="H84" s="53" t="str">
        <f>IF('Simpl. all tex-DT PLYWOOD'!Q90=0,"",'Simpl. all tex-DT PLYWOOD'!Q90)</f>
        <v/>
      </c>
      <c r="I84" s="53" t="str">
        <f>IF('Simpl. all tex-DT PLYWOOD'!R90=0,"",'Simpl. all tex-DT PLYWOOD'!R90)</f>
        <v/>
      </c>
      <c r="J84" s="53" t="str">
        <f>IF('Simpl. all tex-DT PLYWOOD'!S90=0,"",'Simpl. all tex-DT PLYWOOD'!S90)</f>
        <v/>
      </c>
      <c r="K84" s="53" t="str">
        <f>IF('Simpl. all tex-DT PLYWOOD'!T90=0,"",'Simpl. all tex-DT PLYWOOD'!T90)</f>
        <v/>
      </c>
      <c r="L84" s="53" t="str">
        <f>IF('Simpl. all tex-DT PLYWOOD'!U90=0,"",'Simpl. all tex-DT PLYWOOD'!U90)</f>
        <v/>
      </c>
      <c r="M84" s="53" t="str">
        <f>IF('Simpl. all tex-DT PLYWOOD'!V90=0,"",'Simpl. all tex-DT PLYWOOD'!V90)</f>
        <v/>
      </c>
      <c r="N84" s="53" t="str">
        <f>IF('Simpl. all tex-DT PLYWOOD'!W90=0,"",'Simpl. all tex-DT PLYWOOD'!W90)</f>
        <v/>
      </c>
      <c r="O84" s="53" t="str">
        <f>IF('Simpl. all tex-DT PLYWOOD'!X90=0,"",'Simpl. all tex-DT PLYWOOD'!X90)</f>
        <v/>
      </c>
      <c r="P84" s="53" t="str">
        <f>IF('Simpl. all tex-DT PLYWOOD'!Y90=0,"",'Simpl. all tex-DT PLYWOOD'!Y90)</f>
        <v/>
      </c>
      <c r="Q84" s="53" t="str">
        <f>IF('Simpl. all tex-DT PLYWOOD'!Z90=0,"",'Simpl. all tex-DT PLYWOOD'!Z90)</f>
        <v/>
      </c>
      <c r="R84" s="54">
        <f>'PRODUCTION LIST TEX&amp;DUAL TEX'!Q87</f>
        <v>0</v>
      </c>
    </row>
    <row r="85" spans="1:18" ht="23.25" customHeight="1">
      <c r="A85" s="40">
        <f>B85*'Simpl. all tex-DT PLYWOOD'!I170</f>
        <v>0</v>
      </c>
      <c r="B85" s="42">
        <f t="shared" si="2"/>
        <v>0</v>
      </c>
      <c r="C85" s="41" t="str">
        <f>'Simpl. all tex-DT PLYWOOD'!D91</f>
        <v>SIMPL-4E-T</v>
      </c>
      <c r="D85" s="53" t="str">
        <f>IF('Simpl. all tex-DT PLYWOOD'!M91=0,"",'Simpl. all tex-DT PLYWOOD'!M91)</f>
        <v/>
      </c>
      <c r="E85" s="53" t="str">
        <f>IF('Simpl. all tex-DT PLYWOOD'!N91=0,"",'Simpl. all tex-DT PLYWOOD'!N91)</f>
        <v/>
      </c>
      <c r="F85" s="53" t="str">
        <f>IF('Simpl. all tex-DT PLYWOOD'!O91=0,"",'Simpl. all tex-DT PLYWOOD'!O91)</f>
        <v/>
      </c>
      <c r="G85" s="53" t="str">
        <f>IF('Simpl. all tex-DT PLYWOOD'!P91=0,"",'Simpl. all tex-DT PLYWOOD'!P91)</f>
        <v/>
      </c>
      <c r="H85" s="53" t="str">
        <f>IF('Simpl. all tex-DT PLYWOOD'!Q91=0,"",'Simpl. all tex-DT PLYWOOD'!Q91)</f>
        <v/>
      </c>
      <c r="I85" s="53" t="str">
        <f>IF('Simpl. all tex-DT PLYWOOD'!R91=0,"",'Simpl. all tex-DT PLYWOOD'!R91)</f>
        <v/>
      </c>
      <c r="J85" s="53" t="str">
        <f>IF('Simpl. all tex-DT PLYWOOD'!S91=0,"",'Simpl. all tex-DT PLYWOOD'!S91)</f>
        <v/>
      </c>
      <c r="K85" s="53" t="str">
        <f>IF('Simpl. all tex-DT PLYWOOD'!T91=0,"",'Simpl. all tex-DT PLYWOOD'!T91)</f>
        <v/>
      </c>
      <c r="L85" s="53" t="str">
        <f>IF('Simpl. all tex-DT PLYWOOD'!U91=0,"",'Simpl. all tex-DT PLYWOOD'!U91)</f>
        <v/>
      </c>
      <c r="M85" s="53" t="str">
        <f>IF('Simpl. all tex-DT PLYWOOD'!V91=0,"",'Simpl. all tex-DT PLYWOOD'!V91)</f>
        <v/>
      </c>
      <c r="N85" s="53" t="str">
        <f>IF('Simpl. all tex-DT PLYWOOD'!W91=0,"",'Simpl. all tex-DT PLYWOOD'!W91)</f>
        <v/>
      </c>
      <c r="O85" s="53" t="str">
        <f>IF('Simpl. all tex-DT PLYWOOD'!X91=0,"",'Simpl. all tex-DT PLYWOOD'!X91)</f>
        <v/>
      </c>
      <c r="P85" s="53" t="str">
        <f>IF('Simpl. all tex-DT PLYWOOD'!Y91=0,"",'Simpl. all tex-DT PLYWOOD'!Y91)</f>
        <v/>
      </c>
      <c r="Q85" s="53" t="str">
        <f>IF('Simpl. all tex-DT PLYWOOD'!Z91=0,"",'Simpl. all tex-DT PLYWOOD'!Z91)</f>
        <v/>
      </c>
      <c r="R85" s="54">
        <f>'PRODUCTION LIST TEX&amp;DUAL TEX'!Q88</f>
        <v>0</v>
      </c>
    </row>
    <row r="86" spans="1:18" ht="23.25" customHeight="1">
      <c r="A86" s="40">
        <f>B86*'Simpl. all tex-DT PLYWOOD'!I172</f>
        <v>0</v>
      </c>
      <c r="B86" s="42">
        <f t="shared" si="2"/>
        <v>0</v>
      </c>
      <c r="C86" s="41" t="str">
        <f>'Simpl. all tex-DT PLYWOOD'!D92</f>
        <v>SIMPL-4F</v>
      </c>
      <c r="D86" s="53" t="str">
        <f>IF('Simpl. all tex-DT PLYWOOD'!M92=0,"",'Simpl. all tex-DT PLYWOOD'!M92)</f>
        <v/>
      </c>
      <c r="E86" s="53" t="str">
        <f>IF('Simpl. all tex-DT PLYWOOD'!N92=0,"",'Simpl. all tex-DT PLYWOOD'!N92)</f>
        <v/>
      </c>
      <c r="F86" s="53" t="str">
        <f>IF('Simpl. all tex-DT PLYWOOD'!O92=0,"",'Simpl. all tex-DT PLYWOOD'!O92)</f>
        <v/>
      </c>
      <c r="G86" s="53" t="str">
        <f>IF('Simpl. all tex-DT PLYWOOD'!P92=0,"",'Simpl. all tex-DT PLYWOOD'!P92)</f>
        <v/>
      </c>
      <c r="H86" s="53" t="str">
        <f>IF('Simpl. all tex-DT PLYWOOD'!Q92=0,"",'Simpl. all tex-DT PLYWOOD'!Q92)</f>
        <v/>
      </c>
      <c r="I86" s="53" t="str">
        <f>IF('Simpl. all tex-DT PLYWOOD'!R92=0,"",'Simpl. all tex-DT PLYWOOD'!R92)</f>
        <v/>
      </c>
      <c r="J86" s="53" t="str">
        <f>IF('Simpl. all tex-DT PLYWOOD'!S92=0,"",'Simpl. all tex-DT PLYWOOD'!S92)</f>
        <v/>
      </c>
      <c r="K86" s="53" t="str">
        <f>IF('Simpl. all tex-DT PLYWOOD'!T92=0,"",'Simpl. all tex-DT PLYWOOD'!T92)</f>
        <v/>
      </c>
      <c r="L86" s="53" t="str">
        <f>IF('Simpl. all tex-DT PLYWOOD'!U92=0,"",'Simpl. all tex-DT PLYWOOD'!U92)</f>
        <v/>
      </c>
      <c r="M86" s="53" t="str">
        <f>IF('Simpl. all tex-DT PLYWOOD'!V92=0,"",'Simpl. all tex-DT PLYWOOD'!V92)</f>
        <v/>
      </c>
      <c r="N86" s="53" t="str">
        <f>IF('Simpl. all tex-DT PLYWOOD'!W92=0,"",'Simpl. all tex-DT PLYWOOD'!W92)</f>
        <v/>
      </c>
      <c r="O86" s="53" t="str">
        <f>IF('Simpl. all tex-DT PLYWOOD'!X92=0,"",'Simpl. all tex-DT PLYWOOD'!X92)</f>
        <v/>
      </c>
      <c r="P86" s="53" t="str">
        <f>IF('Simpl. all tex-DT PLYWOOD'!Y92=0,"",'Simpl. all tex-DT PLYWOOD'!Y92)</f>
        <v/>
      </c>
      <c r="Q86" s="53" t="str">
        <f>IF('Simpl. all tex-DT PLYWOOD'!Z92=0,"",'Simpl. all tex-DT PLYWOOD'!Z92)</f>
        <v/>
      </c>
      <c r="R86" s="54">
        <f>'PRODUCTION LIST TEX&amp;DUAL TEX'!Q89</f>
        <v>0</v>
      </c>
    </row>
    <row r="87" spans="1:18" ht="23.25" customHeight="1">
      <c r="A87" s="40"/>
      <c r="B87" s="42"/>
      <c r="C87" s="41" t="str">
        <f>'Simpl. all tex-DT PLYWOOD'!D93</f>
        <v>SIMPL-4F-T</v>
      </c>
      <c r="D87" s="53" t="str">
        <f>IF('Simpl. all tex-DT PLYWOOD'!M93=0,"",'Simpl. all tex-DT PLYWOOD'!M93)</f>
        <v/>
      </c>
      <c r="E87" s="53" t="str">
        <f>IF('Simpl. all tex-DT PLYWOOD'!N93=0,"",'Simpl. all tex-DT PLYWOOD'!N93)</f>
        <v/>
      </c>
      <c r="F87" s="53" t="str">
        <f>IF('Simpl. all tex-DT PLYWOOD'!O93=0,"",'Simpl. all tex-DT PLYWOOD'!O93)</f>
        <v/>
      </c>
      <c r="G87" s="53" t="str">
        <f>IF('Simpl. all tex-DT PLYWOOD'!P93=0,"",'Simpl. all tex-DT PLYWOOD'!P93)</f>
        <v/>
      </c>
      <c r="H87" s="53" t="str">
        <f>IF('Simpl. all tex-DT PLYWOOD'!Q93=0,"",'Simpl. all tex-DT PLYWOOD'!Q93)</f>
        <v/>
      </c>
      <c r="I87" s="53" t="str">
        <f>IF('Simpl. all tex-DT PLYWOOD'!R93=0,"",'Simpl. all tex-DT PLYWOOD'!R93)</f>
        <v/>
      </c>
      <c r="J87" s="53" t="str">
        <f>IF('Simpl. all tex-DT PLYWOOD'!S93=0,"",'Simpl. all tex-DT PLYWOOD'!S93)</f>
        <v/>
      </c>
      <c r="K87" s="53" t="str">
        <f>IF('Simpl. all tex-DT PLYWOOD'!T93=0,"",'Simpl. all tex-DT PLYWOOD'!T93)</f>
        <v/>
      </c>
      <c r="L87" s="53" t="str">
        <f>IF('Simpl. all tex-DT PLYWOOD'!U93=0,"",'Simpl. all tex-DT PLYWOOD'!U93)</f>
        <v/>
      </c>
      <c r="M87" s="53" t="str">
        <f>IF('Simpl. all tex-DT PLYWOOD'!V93=0,"",'Simpl. all tex-DT PLYWOOD'!V93)</f>
        <v/>
      </c>
      <c r="N87" s="53" t="str">
        <f>IF('Simpl. all tex-DT PLYWOOD'!W93=0,"",'Simpl. all tex-DT PLYWOOD'!W93)</f>
        <v/>
      </c>
      <c r="O87" s="53" t="str">
        <f>IF('Simpl. all tex-DT PLYWOOD'!X93=0,"",'Simpl. all tex-DT PLYWOOD'!X93)</f>
        <v/>
      </c>
      <c r="P87" s="53" t="str">
        <f>IF('Simpl. all tex-DT PLYWOOD'!Y93=0,"",'Simpl. all tex-DT PLYWOOD'!Y93)</f>
        <v/>
      </c>
      <c r="Q87" s="53" t="str">
        <f>IF('Simpl. all tex-DT PLYWOOD'!Z93=0,"",'Simpl. all tex-DT PLYWOOD'!Z93)</f>
        <v/>
      </c>
      <c r="R87" s="54">
        <f>'PRODUCTION LIST TEX&amp;DUAL TEX'!Q90</f>
        <v>0</v>
      </c>
    </row>
    <row r="88" spans="1:18" ht="23.25" customHeight="1">
      <c r="A88" s="40"/>
      <c r="B88" s="42"/>
      <c r="C88" s="41" t="str">
        <f>'Simpl. all tex-DT PLYWOOD'!D94</f>
        <v>SIMPL-4I</v>
      </c>
      <c r="D88" s="53" t="str">
        <f>IF('Simpl. all tex-DT PLYWOOD'!M94=0,"",'Simpl. all tex-DT PLYWOOD'!M94)</f>
        <v/>
      </c>
      <c r="E88" s="53" t="str">
        <f>IF('Simpl. all tex-DT PLYWOOD'!N94=0,"",'Simpl. all tex-DT PLYWOOD'!N94)</f>
        <v/>
      </c>
      <c r="F88" s="53" t="str">
        <f>IF('Simpl. all tex-DT PLYWOOD'!O94=0,"",'Simpl. all tex-DT PLYWOOD'!O94)</f>
        <v/>
      </c>
      <c r="G88" s="53" t="str">
        <f>IF('Simpl. all tex-DT PLYWOOD'!P94=0,"",'Simpl. all tex-DT PLYWOOD'!P94)</f>
        <v/>
      </c>
      <c r="H88" s="53" t="str">
        <f>IF('Simpl. all tex-DT PLYWOOD'!Q94=0,"",'Simpl. all tex-DT PLYWOOD'!Q94)</f>
        <v/>
      </c>
      <c r="I88" s="53" t="str">
        <f>IF('Simpl. all tex-DT PLYWOOD'!R94=0,"",'Simpl. all tex-DT PLYWOOD'!R94)</f>
        <v/>
      </c>
      <c r="J88" s="53" t="str">
        <f>IF('Simpl. all tex-DT PLYWOOD'!S94=0,"",'Simpl. all tex-DT PLYWOOD'!S94)</f>
        <v/>
      </c>
      <c r="K88" s="53" t="str">
        <f>IF('Simpl. all tex-DT PLYWOOD'!T94=0,"",'Simpl. all tex-DT PLYWOOD'!T94)</f>
        <v/>
      </c>
      <c r="L88" s="53" t="str">
        <f>IF('Simpl. all tex-DT PLYWOOD'!U94=0,"",'Simpl. all tex-DT PLYWOOD'!U94)</f>
        <v/>
      </c>
      <c r="M88" s="53" t="str">
        <f>IF('Simpl. all tex-DT PLYWOOD'!V94=0,"",'Simpl. all tex-DT PLYWOOD'!V94)</f>
        <v/>
      </c>
      <c r="N88" s="53" t="str">
        <f>IF('Simpl. all tex-DT PLYWOOD'!W94=0,"",'Simpl. all tex-DT PLYWOOD'!W94)</f>
        <v/>
      </c>
      <c r="O88" s="53" t="str">
        <f>IF('Simpl. all tex-DT PLYWOOD'!X94=0,"",'Simpl. all tex-DT PLYWOOD'!X94)</f>
        <v/>
      </c>
      <c r="P88" s="53" t="str">
        <f>IF('Simpl. all tex-DT PLYWOOD'!Y94=0,"",'Simpl. all tex-DT PLYWOOD'!Y94)</f>
        <v/>
      </c>
      <c r="Q88" s="53" t="str">
        <f>IF('Simpl. all tex-DT PLYWOOD'!Z94=0,"",'Simpl. all tex-DT PLYWOOD'!Z94)</f>
        <v/>
      </c>
      <c r="R88" s="54">
        <f>'PRODUCTION LIST TEX&amp;DUAL TEX'!Q91</f>
        <v>0</v>
      </c>
    </row>
    <row r="89" spans="1:18" ht="23.25" customHeight="1">
      <c r="A89" s="40"/>
      <c r="B89" s="42"/>
      <c r="C89" s="41" t="str">
        <f>'Simpl. all tex-DT PLYWOOD'!D95</f>
        <v>SIMPL-4I-T</v>
      </c>
      <c r="D89" s="53" t="str">
        <f>IF('Simpl. all tex-DT PLYWOOD'!M95=0,"",'Simpl. all tex-DT PLYWOOD'!M95)</f>
        <v/>
      </c>
      <c r="E89" s="53" t="str">
        <f>IF('Simpl. all tex-DT PLYWOOD'!N95=0,"",'Simpl. all tex-DT PLYWOOD'!N95)</f>
        <v/>
      </c>
      <c r="F89" s="53" t="str">
        <f>IF('Simpl. all tex-DT PLYWOOD'!O95=0,"",'Simpl. all tex-DT PLYWOOD'!O95)</f>
        <v/>
      </c>
      <c r="G89" s="53" t="str">
        <f>IF('Simpl. all tex-DT PLYWOOD'!P95=0,"",'Simpl. all tex-DT PLYWOOD'!P95)</f>
        <v/>
      </c>
      <c r="H89" s="53" t="str">
        <f>IF('Simpl. all tex-DT PLYWOOD'!Q95=0,"",'Simpl. all tex-DT PLYWOOD'!Q95)</f>
        <v/>
      </c>
      <c r="I89" s="53" t="str">
        <f>IF('Simpl. all tex-DT PLYWOOD'!R95=0,"",'Simpl. all tex-DT PLYWOOD'!R95)</f>
        <v/>
      </c>
      <c r="J89" s="53" t="str">
        <f>IF('Simpl. all tex-DT PLYWOOD'!S95=0,"",'Simpl. all tex-DT PLYWOOD'!S95)</f>
        <v/>
      </c>
      <c r="K89" s="53" t="str">
        <f>IF('Simpl. all tex-DT PLYWOOD'!T95=0,"",'Simpl. all tex-DT PLYWOOD'!T95)</f>
        <v/>
      </c>
      <c r="L89" s="53" t="str">
        <f>IF('Simpl. all tex-DT PLYWOOD'!U95=0,"",'Simpl. all tex-DT PLYWOOD'!U95)</f>
        <v/>
      </c>
      <c r="M89" s="53" t="str">
        <f>IF('Simpl. all tex-DT PLYWOOD'!V95=0,"",'Simpl. all tex-DT PLYWOOD'!V95)</f>
        <v/>
      </c>
      <c r="N89" s="53" t="str">
        <f>IF('Simpl. all tex-DT PLYWOOD'!W95=0,"",'Simpl. all tex-DT PLYWOOD'!W95)</f>
        <v/>
      </c>
      <c r="O89" s="53" t="str">
        <f>IF('Simpl. all tex-DT PLYWOOD'!X95=0,"",'Simpl. all tex-DT PLYWOOD'!X95)</f>
        <v/>
      </c>
      <c r="P89" s="53" t="str">
        <f>IF('Simpl. all tex-DT PLYWOOD'!Y95=0,"",'Simpl. all tex-DT PLYWOOD'!Y95)</f>
        <v/>
      </c>
      <c r="Q89" s="53" t="str">
        <f>IF('Simpl. all tex-DT PLYWOOD'!Z95=0,"",'Simpl. all tex-DT PLYWOOD'!Z95)</f>
        <v/>
      </c>
      <c r="R89" s="54">
        <f>'PRODUCTION LIST TEX&amp;DUAL TEX'!Q92</f>
        <v>0</v>
      </c>
    </row>
    <row r="90" spans="1:18" ht="23.25" customHeight="1">
      <c r="A90" s="40"/>
      <c r="B90" s="42"/>
      <c r="C90" s="41" t="str">
        <f>'Simpl. all tex-DT PLYWOOD'!D96</f>
        <v>SIMPL-4O</v>
      </c>
      <c r="D90" s="53" t="str">
        <f>IF('Simpl. all tex-DT PLYWOOD'!M96=0,"",'Simpl. all tex-DT PLYWOOD'!M96)</f>
        <v/>
      </c>
      <c r="E90" s="53" t="str">
        <f>IF('Simpl. all tex-DT PLYWOOD'!N96=0,"",'Simpl. all tex-DT PLYWOOD'!N96)</f>
        <v/>
      </c>
      <c r="F90" s="53" t="str">
        <f>IF('Simpl. all tex-DT PLYWOOD'!O96=0,"",'Simpl. all tex-DT PLYWOOD'!O96)</f>
        <v/>
      </c>
      <c r="G90" s="53" t="str">
        <f>IF('Simpl. all tex-DT PLYWOOD'!P96=0,"",'Simpl. all tex-DT PLYWOOD'!P96)</f>
        <v/>
      </c>
      <c r="H90" s="53" t="str">
        <f>IF('Simpl. all tex-DT PLYWOOD'!Q96=0,"",'Simpl. all tex-DT PLYWOOD'!Q96)</f>
        <v/>
      </c>
      <c r="I90" s="53" t="str">
        <f>IF('Simpl. all tex-DT PLYWOOD'!R96=0,"",'Simpl. all tex-DT PLYWOOD'!R96)</f>
        <v/>
      </c>
      <c r="J90" s="53" t="str">
        <f>IF('Simpl. all tex-DT PLYWOOD'!S96=0,"",'Simpl. all tex-DT PLYWOOD'!S96)</f>
        <v/>
      </c>
      <c r="K90" s="53" t="str">
        <f>IF('Simpl. all tex-DT PLYWOOD'!T96=0,"",'Simpl. all tex-DT PLYWOOD'!T96)</f>
        <v/>
      </c>
      <c r="L90" s="53" t="str">
        <f>IF('Simpl. all tex-DT PLYWOOD'!U96=0,"",'Simpl. all tex-DT PLYWOOD'!U96)</f>
        <v/>
      </c>
      <c r="M90" s="53" t="str">
        <f>IF('Simpl. all tex-DT PLYWOOD'!V96=0,"",'Simpl. all tex-DT PLYWOOD'!V96)</f>
        <v/>
      </c>
      <c r="N90" s="53" t="str">
        <f>IF('Simpl. all tex-DT PLYWOOD'!W96=0,"",'Simpl. all tex-DT PLYWOOD'!W96)</f>
        <v/>
      </c>
      <c r="O90" s="53" t="str">
        <f>IF('Simpl. all tex-DT PLYWOOD'!X96=0,"",'Simpl. all tex-DT PLYWOOD'!X96)</f>
        <v/>
      </c>
      <c r="P90" s="53" t="str">
        <f>IF('Simpl. all tex-DT PLYWOOD'!Y96=0,"",'Simpl. all tex-DT PLYWOOD'!Y96)</f>
        <v/>
      </c>
      <c r="Q90" s="53" t="str">
        <f>IF('Simpl. all tex-DT PLYWOOD'!Z96=0,"",'Simpl. all tex-DT PLYWOOD'!Z96)</f>
        <v/>
      </c>
      <c r="R90" s="54">
        <f>'PRODUCTION LIST TEX&amp;DUAL TEX'!Q93</f>
        <v>0</v>
      </c>
    </row>
    <row r="91" spans="1:18" ht="23.25" customHeight="1">
      <c r="A91" s="40"/>
      <c r="B91" s="42"/>
      <c r="C91" s="41" t="str">
        <f>'Simpl. all tex-DT PLYWOOD'!D97</f>
        <v>SIMPL-4O-T</v>
      </c>
      <c r="D91" s="53" t="str">
        <f>IF('Simpl. all tex-DT PLYWOOD'!M97=0,"",'Simpl. all tex-DT PLYWOOD'!M97)</f>
        <v/>
      </c>
      <c r="E91" s="53" t="str">
        <f>IF('Simpl. all tex-DT PLYWOOD'!N97=0,"",'Simpl. all tex-DT PLYWOOD'!N97)</f>
        <v/>
      </c>
      <c r="F91" s="53" t="str">
        <f>IF('Simpl. all tex-DT PLYWOOD'!O97=0,"",'Simpl. all tex-DT PLYWOOD'!O97)</f>
        <v/>
      </c>
      <c r="G91" s="53" t="str">
        <f>IF('Simpl. all tex-DT PLYWOOD'!P97=0,"",'Simpl. all tex-DT PLYWOOD'!P97)</f>
        <v/>
      </c>
      <c r="H91" s="53" t="str">
        <f>IF('Simpl. all tex-DT PLYWOOD'!Q97=0,"",'Simpl. all tex-DT PLYWOOD'!Q97)</f>
        <v/>
      </c>
      <c r="I91" s="53" t="str">
        <f>IF('Simpl. all tex-DT PLYWOOD'!R97=0,"",'Simpl. all tex-DT PLYWOOD'!R97)</f>
        <v/>
      </c>
      <c r="J91" s="53" t="str">
        <f>IF('Simpl. all tex-DT PLYWOOD'!S97=0,"",'Simpl. all tex-DT PLYWOOD'!S97)</f>
        <v/>
      </c>
      <c r="K91" s="53" t="str">
        <f>IF('Simpl. all tex-DT PLYWOOD'!T97=0,"",'Simpl. all tex-DT PLYWOOD'!T97)</f>
        <v/>
      </c>
      <c r="L91" s="53" t="str">
        <f>IF('Simpl. all tex-DT PLYWOOD'!U97=0,"",'Simpl. all tex-DT PLYWOOD'!U97)</f>
        <v/>
      </c>
      <c r="M91" s="53" t="str">
        <f>IF('Simpl. all tex-DT PLYWOOD'!V97=0,"",'Simpl. all tex-DT PLYWOOD'!V97)</f>
        <v/>
      </c>
      <c r="N91" s="53" t="str">
        <f>IF('Simpl. all tex-DT PLYWOOD'!W97=0,"",'Simpl. all tex-DT PLYWOOD'!W97)</f>
        <v/>
      </c>
      <c r="O91" s="53" t="str">
        <f>IF('Simpl. all tex-DT PLYWOOD'!X97=0,"",'Simpl. all tex-DT PLYWOOD'!X97)</f>
        <v/>
      </c>
      <c r="P91" s="53" t="str">
        <f>IF('Simpl. all tex-DT PLYWOOD'!Y97=0,"",'Simpl. all tex-DT PLYWOOD'!Y97)</f>
        <v/>
      </c>
      <c r="Q91" s="53" t="str">
        <f>IF('Simpl. all tex-DT PLYWOOD'!Z97=0,"",'Simpl. all tex-DT PLYWOOD'!Z97)</f>
        <v/>
      </c>
      <c r="R91" s="54">
        <f>'PRODUCTION LIST TEX&amp;DUAL TEX'!Q94</f>
        <v>0</v>
      </c>
    </row>
    <row r="92" spans="1:18" ht="23.25" customHeight="1">
      <c r="A92" s="40">
        <f>B92*'Simpl. all tex-DT PLYWOOD'!I174</f>
        <v>0</v>
      </c>
      <c r="B92" s="42">
        <f t="shared" si="2"/>
        <v>0</v>
      </c>
      <c r="C92" s="41" t="str">
        <f>'Simpl. all tex-DT PLYWOOD'!D98</f>
        <v>5 - INCUT</v>
      </c>
      <c r="D92" s="53" t="str">
        <f>IF('Simpl. all tex-DT PLYWOOD'!M98=0,"",'Simpl. all tex-DT PLYWOOD'!M98)</f>
        <v/>
      </c>
      <c r="E92" s="53" t="str">
        <f>IF('Simpl. all tex-DT PLYWOOD'!N98=0,"",'Simpl. all tex-DT PLYWOOD'!N98)</f>
        <v/>
      </c>
      <c r="F92" s="53" t="str">
        <f>IF('Simpl. all tex-DT PLYWOOD'!O98=0,"",'Simpl. all tex-DT PLYWOOD'!O98)</f>
        <v/>
      </c>
      <c r="G92" s="53" t="str">
        <f>IF('Simpl. all tex-DT PLYWOOD'!P98=0,"",'Simpl. all tex-DT PLYWOOD'!P98)</f>
        <v/>
      </c>
      <c r="H92" s="53" t="str">
        <f>IF('Simpl. all tex-DT PLYWOOD'!Q98=0,"",'Simpl. all tex-DT PLYWOOD'!Q98)</f>
        <v/>
      </c>
      <c r="I92" s="53" t="str">
        <f>IF('Simpl. all tex-DT PLYWOOD'!R98=0,"",'Simpl. all tex-DT PLYWOOD'!R98)</f>
        <v/>
      </c>
      <c r="J92" s="53" t="str">
        <f>IF('Simpl. all tex-DT PLYWOOD'!S98=0,"",'Simpl. all tex-DT PLYWOOD'!S98)</f>
        <v/>
      </c>
      <c r="K92" s="53" t="str">
        <f>IF('Simpl. all tex-DT PLYWOOD'!T98=0,"",'Simpl. all tex-DT PLYWOOD'!T98)</f>
        <v/>
      </c>
      <c r="L92" s="53" t="str">
        <f>IF('Simpl. all tex-DT PLYWOOD'!U98=0,"",'Simpl. all tex-DT PLYWOOD'!U98)</f>
        <v/>
      </c>
      <c r="M92" s="53" t="str">
        <f>IF('Simpl. all tex-DT PLYWOOD'!V98=0,"",'Simpl. all tex-DT PLYWOOD'!V98)</f>
        <v/>
      </c>
      <c r="N92" s="53" t="str">
        <f>IF('Simpl. all tex-DT PLYWOOD'!W98=0,"",'Simpl. all tex-DT PLYWOOD'!W98)</f>
        <v/>
      </c>
      <c r="O92" s="53" t="str">
        <f>IF('Simpl. all tex-DT PLYWOOD'!X98=0,"",'Simpl. all tex-DT PLYWOOD'!X98)</f>
        <v/>
      </c>
      <c r="P92" s="53" t="str">
        <f>IF('Simpl. all tex-DT PLYWOOD'!Y98=0,"",'Simpl. all tex-DT PLYWOOD'!Y98)</f>
        <v/>
      </c>
      <c r="Q92" s="53" t="str">
        <f>IF('Simpl. all tex-DT PLYWOOD'!Z98=0,"",'Simpl. all tex-DT PLYWOOD'!Z98)</f>
        <v/>
      </c>
      <c r="R92" s="54">
        <f>'PRODUCTION LIST TEX&amp;DUAL TEX'!Q95</f>
        <v>0</v>
      </c>
    </row>
    <row r="93" spans="1:18" ht="23.25" customHeight="1">
      <c r="A93" s="40">
        <f>B93*'Simpl. all tex-DT PLYWOOD'!I176</f>
        <v>0</v>
      </c>
      <c r="B93" s="42">
        <f t="shared" si="2"/>
        <v>0</v>
      </c>
      <c r="C93" s="41" t="str">
        <f>'Simpl. all tex-DT PLYWOOD'!D99</f>
        <v>SIMPL-5A</v>
      </c>
      <c r="D93" s="53" t="str">
        <f>IF('Simpl. all tex-DT PLYWOOD'!M99=0,"",'Simpl. all tex-DT PLYWOOD'!M99)</f>
        <v/>
      </c>
      <c r="E93" s="53" t="str">
        <f>IF('Simpl. all tex-DT PLYWOOD'!N99=0,"",'Simpl. all tex-DT PLYWOOD'!N99)</f>
        <v/>
      </c>
      <c r="F93" s="53" t="str">
        <f>IF('Simpl. all tex-DT PLYWOOD'!O99=0,"",'Simpl. all tex-DT PLYWOOD'!O99)</f>
        <v/>
      </c>
      <c r="G93" s="53" t="str">
        <f>IF('Simpl. all tex-DT PLYWOOD'!P99=0,"",'Simpl. all tex-DT PLYWOOD'!P99)</f>
        <v/>
      </c>
      <c r="H93" s="53" t="str">
        <f>IF('Simpl. all tex-DT PLYWOOD'!Q99=0,"",'Simpl. all tex-DT PLYWOOD'!Q99)</f>
        <v/>
      </c>
      <c r="I93" s="53" t="str">
        <f>IF('Simpl. all tex-DT PLYWOOD'!R99=0,"",'Simpl. all tex-DT PLYWOOD'!R99)</f>
        <v/>
      </c>
      <c r="J93" s="53" t="str">
        <f>IF('Simpl. all tex-DT PLYWOOD'!S99=0,"",'Simpl. all tex-DT PLYWOOD'!S99)</f>
        <v/>
      </c>
      <c r="K93" s="53" t="str">
        <f>IF('Simpl. all tex-DT PLYWOOD'!T99=0,"",'Simpl. all tex-DT PLYWOOD'!T99)</f>
        <v/>
      </c>
      <c r="L93" s="53" t="str">
        <f>IF('Simpl. all tex-DT PLYWOOD'!U99=0,"",'Simpl. all tex-DT PLYWOOD'!U99)</f>
        <v/>
      </c>
      <c r="M93" s="53" t="str">
        <f>IF('Simpl. all tex-DT PLYWOOD'!V99=0,"",'Simpl. all tex-DT PLYWOOD'!V99)</f>
        <v/>
      </c>
      <c r="N93" s="53" t="str">
        <f>IF('Simpl. all tex-DT PLYWOOD'!W99=0,"",'Simpl. all tex-DT PLYWOOD'!W99)</f>
        <v/>
      </c>
      <c r="O93" s="53" t="str">
        <f>IF('Simpl. all tex-DT PLYWOOD'!X99=0,"",'Simpl. all tex-DT PLYWOOD'!X99)</f>
        <v/>
      </c>
      <c r="P93" s="53" t="str">
        <f>IF('Simpl. all tex-DT PLYWOOD'!Y99=0,"",'Simpl. all tex-DT PLYWOOD'!Y99)</f>
        <v/>
      </c>
      <c r="Q93" s="53" t="str">
        <f>IF('Simpl. all tex-DT PLYWOOD'!Z99=0,"",'Simpl. all tex-DT PLYWOOD'!Z99)</f>
        <v/>
      </c>
      <c r="R93" s="54">
        <f>'PRODUCTION LIST TEX&amp;DUAL TEX'!Q96</f>
        <v>0</v>
      </c>
    </row>
    <row r="94" spans="1:18" ht="23.25" customHeight="1">
      <c r="A94" s="40">
        <f>B94*'Simpl. all tex-DT PLYWOOD'!I178</f>
        <v>0</v>
      </c>
      <c r="B94" s="42">
        <f t="shared" si="2"/>
        <v>0</v>
      </c>
      <c r="C94" s="41" t="str">
        <f>'Simpl. all tex-DT PLYWOOD'!D100</f>
        <v>SIMPL-5A-T</v>
      </c>
      <c r="D94" s="53" t="str">
        <f>IF('Simpl. all tex-DT PLYWOOD'!M100=0,"",'Simpl. all tex-DT PLYWOOD'!M100)</f>
        <v/>
      </c>
      <c r="E94" s="53" t="str">
        <f>IF('Simpl. all tex-DT PLYWOOD'!N100=0,"",'Simpl. all tex-DT PLYWOOD'!N100)</f>
        <v/>
      </c>
      <c r="F94" s="53" t="str">
        <f>IF('Simpl. all tex-DT PLYWOOD'!O100=0,"",'Simpl. all tex-DT PLYWOOD'!O100)</f>
        <v/>
      </c>
      <c r="G94" s="53" t="str">
        <f>IF('Simpl. all tex-DT PLYWOOD'!P100=0,"",'Simpl. all tex-DT PLYWOOD'!P100)</f>
        <v/>
      </c>
      <c r="H94" s="53" t="str">
        <f>IF('Simpl. all tex-DT PLYWOOD'!Q100=0,"",'Simpl. all tex-DT PLYWOOD'!Q100)</f>
        <v/>
      </c>
      <c r="I94" s="53" t="str">
        <f>IF('Simpl. all tex-DT PLYWOOD'!R100=0,"",'Simpl. all tex-DT PLYWOOD'!R100)</f>
        <v/>
      </c>
      <c r="J94" s="53" t="str">
        <f>IF('Simpl. all tex-DT PLYWOOD'!S100=0,"",'Simpl. all tex-DT PLYWOOD'!S100)</f>
        <v/>
      </c>
      <c r="K94" s="53" t="str">
        <f>IF('Simpl. all tex-DT PLYWOOD'!T100=0,"",'Simpl. all tex-DT PLYWOOD'!T100)</f>
        <v/>
      </c>
      <c r="L94" s="53" t="str">
        <f>IF('Simpl. all tex-DT PLYWOOD'!U100=0,"",'Simpl. all tex-DT PLYWOOD'!U100)</f>
        <v/>
      </c>
      <c r="M94" s="53" t="str">
        <f>IF('Simpl. all tex-DT PLYWOOD'!V100=0,"",'Simpl. all tex-DT PLYWOOD'!V100)</f>
        <v/>
      </c>
      <c r="N94" s="53" t="str">
        <f>IF('Simpl. all tex-DT PLYWOOD'!W100=0,"",'Simpl. all tex-DT PLYWOOD'!W100)</f>
        <v/>
      </c>
      <c r="O94" s="53" t="str">
        <f>IF('Simpl. all tex-DT PLYWOOD'!X100=0,"",'Simpl. all tex-DT PLYWOOD'!X100)</f>
        <v/>
      </c>
      <c r="P94" s="53" t="str">
        <f>IF('Simpl. all tex-DT PLYWOOD'!Y100=0,"",'Simpl. all tex-DT PLYWOOD'!Y100)</f>
        <v/>
      </c>
      <c r="Q94" s="53" t="str">
        <f>IF('Simpl. all tex-DT PLYWOOD'!Z100=0,"",'Simpl. all tex-DT PLYWOOD'!Z100)</f>
        <v/>
      </c>
      <c r="R94" s="54">
        <f>'PRODUCTION LIST TEX&amp;DUAL TEX'!Q97</f>
        <v>0</v>
      </c>
    </row>
    <row r="95" spans="1:18" ht="23.25" customHeight="1">
      <c r="A95" s="40">
        <f>B95*'Simpl. all tex-DT PLYWOOD'!I180</f>
        <v>0</v>
      </c>
      <c r="B95" s="42">
        <f t="shared" si="2"/>
        <v>0</v>
      </c>
      <c r="C95" s="41" t="str">
        <f>'Simpl. all tex-DT PLYWOOD'!D101</f>
        <v>SIMPL-5B</v>
      </c>
      <c r="D95" s="53" t="str">
        <f>IF('Simpl. all tex-DT PLYWOOD'!M101=0,"",'Simpl. all tex-DT PLYWOOD'!M101)</f>
        <v/>
      </c>
      <c r="E95" s="53" t="str">
        <f>IF('Simpl. all tex-DT PLYWOOD'!N101=0,"",'Simpl. all tex-DT PLYWOOD'!N101)</f>
        <v/>
      </c>
      <c r="F95" s="53" t="str">
        <f>IF('Simpl. all tex-DT PLYWOOD'!O101=0,"",'Simpl. all tex-DT PLYWOOD'!O101)</f>
        <v/>
      </c>
      <c r="G95" s="53" t="str">
        <f>IF('Simpl. all tex-DT PLYWOOD'!P101=0,"",'Simpl. all tex-DT PLYWOOD'!P101)</f>
        <v/>
      </c>
      <c r="H95" s="53" t="str">
        <f>IF('Simpl. all tex-DT PLYWOOD'!Q101=0,"",'Simpl. all tex-DT PLYWOOD'!Q101)</f>
        <v/>
      </c>
      <c r="I95" s="53" t="str">
        <f>IF('Simpl. all tex-DT PLYWOOD'!R101=0,"",'Simpl. all tex-DT PLYWOOD'!R101)</f>
        <v/>
      </c>
      <c r="J95" s="53" t="str">
        <f>IF('Simpl. all tex-DT PLYWOOD'!S101=0,"",'Simpl. all tex-DT PLYWOOD'!S101)</f>
        <v/>
      </c>
      <c r="K95" s="53" t="str">
        <f>IF('Simpl. all tex-DT PLYWOOD'!T101=0,"",'Simpl. all tex-DT PLYWOOD'!T101)</f>
        <v/>
      </c>
      <c r="L95" s="53" t="str">
        <f>IF('Simpl. all tex-DT PLYWOOD'!U101=0,"",'Simpl. all tex-DT PLYWOOD'!U101)</f>
        <v/>
      </c>
      <c r="M95" s="53" t="str">
        <f>IF('Simpl. all tex-DT PLYWOOD'!V101=0,"",'Simpl. all tex-DT PLYWOOD'!V101)</f>
        <v/>
      </c>
      <c r="N95" s="53" t="str">
        <f>IF('Simpl. all tex-DT PLYWOOD'!W101=0,"",'Simpl. all tex-DT PLYWOOD'!W101)</f>
        <v/>
      </c>
      <c r="O95" s="53" t="str">
        <f>IF('Simpl. all tex-DT PLYWOOD'!X101=0,"",'Simpl. all tex-DT PLYWOOD'!X101)</f>
        <v/>
      </c>
      <c r="P95" s="53" t="str">
        <f>IF('Simpl. all tex-DT PLYWOOD'!Y101=0,"",'Simpl. all tex-DT PLYWOOD'!Y101)</f>
        <v/>
      </c>
      <c r="Q95" s="53" t="str">
        <f>IF('Simpl. all tex-DT PLYWOOD'!Z101=0,"",'Simpl. all tex-DT PLYWOOD'!Z101)</f>
        <v/>
      </c>
      <c r="R95" s="54">
        <f>'PRODUCTION LIST TEX&amp;DUAL TEX'!Q98</f>
        <v>0</v>
      </c>
    </row>
    <row r="96" spans="1:18" ht="23.25" customHeight="1">
      <c r="A96" s="40">
        <f>B96*'Simpl. all tex-DT PLYWOOD'!I182</f>
        <v>0</v>
      </c>
      <c r="B96" s="42">
        <f t="shared" si="2"/>
        <v>0</v>
      </c>
      <c r="C96" s="41" t="str">
        <f>'Simpl. all tex-DT PLYWOOD'!D102</f>
        <v>SIMPL-5B-T</v>
      </c>
      <c r="D96" s="53" t="str">
        <f>IF('Simpl. all tex-DT PLYWOOD'!M102=0,"",'Simpl. all tex-DT PLYWOOD'!M102)</f>
        <v/>
      </c>
      <c r="E96" s="53" t="str">
        <f>IF('Simpl. all tex-DT PLYWOOD'!N102=0,"",'Simpl. all tex-DT PLYWOOD'!N102)</f>
        <v/>
      </c>
      <c r="F96" s="53" t="str">
        <f>IF('Simpl. all tex-DT PLYWOOD'!O102=0,"",'Simpl. all tex-DT PLYWOOD'!O102)</f>
        <v/>
      </c>
      <c r="G96" s="53" t="str">
        <f>IF('Simpl. all tex-DT PLYWOOD'!P102=0,"",'Simpl. all tex-DT PLYWOOD'!P102)</f>
        <v/>
      </c>
      <c r="H96" s="53" t="str">
        <f>IF('Simpl. all tex-DT PLYWOOD'!Q102=0,"",'Simpl. all tex-DT PLYWOOD'!Q102)</f>
        <v/>
      </c>
      <c r="I96" s="53" t="str">
        <f>IF('Simpl. all tex-DT PLYWOOD'!R102=0,"",'Simpl. all tex-DT PLYWOOD'!R102)</f>
        <v/>
      </c>
      <c r="J96" s="53" t="str">
        <f>IF('Simpl. all tex-DT PLYWOOD'!S102=0,"",'Simpl. all tex-DT PLYWOOD'!S102)</f>
        <v/>
      </c>
      <c r="K96" s="53" t="str">
        <f>IF('Simpl. all tex-DT PLYWOOD'!T102=0,"",'Simpl. all tex-DT PLYWOOD'!T102)</f>
        <v/>
      </c>
      <c r="L96" s="53" t="str">
        <f>IF('Simpl. all tex-DT PLYWOOD'!U102=0,"",'Simpl. all tex-DT PLYWOOD'!U102)</f>
        <v/>
      </c>
      <c r="M96" s="53" t="str">
        <f>IF('Simpl. all tex-DT PLYWOOD'!V102=0,"",'Simpl. all tex-DT PLYWOOD'!V102)</f>
        <v/>
      </c>
      <c r="N96" s="53" t="str">
        <f>IF('Simpl. all tex-DT PLYWOOD'!W102=0,"",'Simpl. all tex-DT PLYWOOD'!W102)</f>
        <v/>
      </c>
      <c r="O96" s="53" t="str">
        <f>IF('Simpl. all tex-DT PLYWOOD'!X102=0,"",'Simpl. all tex-DT PLYWOOD'!X102)</f>
        <v/>
      </c>
      <c r="P96" s="53" t="str">
        <f>IF('Simpl. all tex-DT PLYWOOD'!Y102=0,"",'Simpl. all tex-DT PLYWOOD'!Y102)</f>
        <v/>
      </c>
      <c r="Q96" s="53" t="str">
        <f>IF('Simpl. all tex-DT PLYWOOD'!Z102=0,"",'Simpl. all tex-DT PLYWOOD'!Z102)</f>
        <v/>
      </c>
      <c r="R96" s="54">
        <f>'PRODUCTION LIST TEX&amp;DUAL TEX'!Q99</f>
        <v>0</v>
      </c>
    </row>
    <row r="97" spans="1:18" ht="23.25" customHeight="1">
      <c r="A97" s="40">
        <f>B97*'Simpl. all tex-DT PLYWOOD'!I184</f>
        <v>0</v>
      </c>
      <c r="B97" s="42">
        <f t="shared" si="2"/>
        <v>0</v>
      </c>
      <c r="C97" s="41" t="str">
        <f>'Simpl. all tex-DT PLYWOOD'!D103</f>
        <v>SIMPL-5C</v>
      </c>
      <c r="D97" s="53" t="str">
        <f>IF('Simpl. all tex-DT PLYWOOD'!M103=0,"",'Simpl. all tex-DT PLYWOOD'!M103)</f>
        <v/>
      </c>
      <c r="E97" s="53" t="str">
        <f>IF('Simpl. all tex-DT PLYWOOD'!N103=0,"",'Simpl. all tex-DT PLYWOOD'!N103)</f>
        <v/>
      </c>
      <c r="F97" s="53" t="str">
        <f>IF('Simpl. all tex-DT PLYWOOD'!O103=0,"",'Simpl. all tex-DT PLYWOOD'!O103)</f>
        <v/>
      </c>
      <c r="G97" s="53" t="str">
        <f>IF('Simpl. all tex-DT PLYWOOD'!P103=0,"",'Simpl. all tex-DT PLYWOOD'!P103)</f>
        <v/>
      </c>
      <c r="H97" s="53" t="str">
        <f>IF('Simpl. all tex-DT PLYWOOD'!Q103=0,"",'Simpl. all tex-DT PLYWOOD'!Q103)</f>
        <v/>
      </c>
      <c r="I97" s="53" t="str">
        <f>IF('Simpl. all tex-DT PLYWOOD'!R103=0,"",'Simpl. all tex-DT PLYWOOD'!R103)</f>
        <v/>
      </c>
      <c r="J97" s="53" t="str">
        <f>IF('Simpl. all tex-DT PLYWOOD'!S103=0,"",'Simpl. all tex-DT PLYWOOD'!S103)</f>
        <v/>
      </c>
      <c r="K97" s="53" t="str">
        <f>IF('Simpl. all tex-DT PLYWOOD'!T103=0,"",'Simpl. all tex-DT PLYWOOD'!T103)</f>
        <v/>
      </c>
      <c r="L97" s="53" t="str">
        <f>IF('Simpl. all tex-DT PLYWOOD'!U103=0,"",'Simpl. all tex-DT PLYWOOD'!U103)</f>
        <v/>
      </c>
      <c r="M97" s="53" t="str">
        <f>IF('Simpl. all tex-DT PLYWOOD'!V103=0,"",'Simpl. all tex-DT PLYWOOD'!V103)</f>
        <v/>
      </c>
      <c r="N97" s="53" t="str">
        <f>IF('Simpl. all tex-DT PLYWOOD'!W103=0,"",'Simpl. all tex-DT PLYWOOD'!W103)</f>
        <v/>
      </c>
      <c r="O97" s="53" t="str">
        <f>IF('Simpl. all tex-DT PLYWOOD'!X103=0,"",'Simpl. all tex-DT PLYWOOD'!X103)</f>
        <v/>
      </c>
      <c r="P97" s="53" t="str">
        <f>IF('Simpl. all tex-DT PLYWOOD'!Y103=0,"",'Simpl. all tex-DT PLYWOOD'!Y103)</f>
        <v/>
      </c>
      <c r="Q97" s="53" t="str">
        <f>IF('Simpl. all tex-DT PLYWOOD'!Z103=0,"",'Simpl. all tex-DT PLYWOOD'!Z103)</f>
        <v/>
      </c>
      <c r="R97" s="54">
        <f>'PRODUCTION LIST TEX&amp;DUAL TEX'!Q100</f>
        <v>0</v>
      </c>
    </row>
    <row r="98" spans="1:18" ht="23.25" customHeight="1">
      <c r="A98" s="40">
        <f>B98*'Simpl. all tex-DT PLYWOOD'!I186</f>
        <v>0</v>
      </c>
      <c r="B98" s="42">
        <f t="shared" si="2"/>
        <v>0</v>
      </c>
      <c r="C98" s="41" t="str">
        <f>'Simpl. all tex-DT PLYWOOD'!D104</f>
        <v>SIMPL-5C-T</v>
      </c>
      <c r="D98" s="53" t="str">
        <f>IF('Simpl. all tex-DT PLYWOOD'!M104=0,"",'Simpl. all tex-DT PLYWOOD'!M104)</f>
        <v/>
      </c>
      <c r="E98" s="53" t="str">
        <f>IF('Simpl. all tex-DT PLYWOOD'!N104=0,"",'Simpl. all tex-DT PLYWOOD'!N104)</f>
        <v/>
      </c>
      <c r="F98" s="53" t="str">
        <f>IF('Simpl. all tex-DT PLYWOOD'!O104=0,"",'Simpl. all tex-DT PLYWOOD'!O104)</f>
        <v/>
      </c>
      <c r="G98" s="53" t="str">
        <f>IF('Simpl. all tex-DT PLYWOOD'!P104=0,"",'Simpl. all tex-DT PLYWOOD'!P104)</f>
        <v/>
      </c>
      <c r="H98" s="53" t="str">
        <f>IF('Simpl. all tex-DT PLYWOOD'!Q104=0,"",'Simpl. all tex-DT PLYWOOD'!Q104)</f>
        <v/>
      </c>
      <c r="I98" s="53" t="str">
        <f>IF('Simpl. all tex-DT PLYWOOD'!R104=0,"",'Simpl. all tex-DT PLYWOOD'!R104)</f>
        <v/>
      </c>
      <c r="J98" s="53" t="str">
        <f>IF('Simpl. all tex-DT PLYWOOD'!S104=0,"",'Simpl. all tex-DT PLYWOOD'!S104)</f>
        <v/>
      </c>
      <c r="K98" s="53" t="str">
        <f>IF('Simpl. all tex-DT PLYWOOD'!T104=0,"",'Simpl. all tex-DT PLYWOOD'!T104)</f>
        <v/>
      </c>
      <c r="L98" s="53" t="str">
        <f>IF('Simpl. all tex-DT PLYWOOD'!U104=0,"",'Simpl. all tex-DT PLYWOOD'!U104)</f>
        <v/>
      </c>
      <c r="M98" s="53" t="str">
        <f>IF('Simpl. all tex-DT PLYWOOD'!V104=0,"",'Simpl. all tex-DT PLYWOOD'!V104)</f>
        <v/>
      </c>
      <c r="N98" s="53" t="str">
        <f>IF('Simpl. all tex-DT PLYWOOD'!W104=0,"",'Simpl. all tex-DT PLYWOOD'!W104)</f>
        <v/>
      </c>
      <c r="O98" s="53" t="str">
        <f>IF('Simpl. all tex-DT PLYWOOD'!X104=0,"",'Simpl. all tex-DT PLYWOOD'!X104)</f>
        <v/>
      </c>
      <c r="P98" s="53" t="str">
        <f>IF('Simpl. all tex-DT PLYWOOD'!Y104=0,"",'Simpl. all tex-DT PLYWOOD'!Y104)</f>
        <v/>
      </c>
      <c r="Q98" s="53" t="str">
        <f>IF('Simpl. all tex-DT PLYWOOD'!Z104=0,"",'Simpl. all tex-DT PLYWOOD'!Z104)</f>
        <v/>
      </c>
      <c r="R98" s="54">
        <f>'PRODUCTION LIST TEX&amp;DUAL TEX'!Q101</f>
        <v>0</v>
      </c>
    </row>
    <row r="99" spans="1:18" ht="23.25" customHeight="1">
      <c r="A99" s="40">
        <f>B99*'Simpl. all tex-DT PLYWOOD'!I199</f>
        <v>0</v>
      </c>
      <c r="B99" s="42">
        <f t="shared" si="2"/>
        <v>0</v>
      </c>
      <c r="C99" s="41" t="str">
        <f>'Simpl. all tex-DT PLYWOOD'!D105</f>
        <v>SIMPL-5D</v>
      </c>
      <c r="D99" s="53" t="str">
        <f>IF('Simpl. all tex-DT PLYWOOD'!M105=0,"",'Simpl. all tex-DT PLYWOOD'!M105)</f>
        <v/>
      </c>
      <c r="E99" s="53" t="str">
        <f>IF('Simpl. all tex-DT PLYWOOD'!N105=0,"",'Simpl. all tex-DT PLYWOOD'!N105)</f>
        <v/>
      </c>
      <c r="F99" s="53" t="str">
        <f>IF('Simpl. all tex-DT PLYWOOD'!O105=0,"",'Simpl. all tex-DT PLYWOOD'!O105)</f>
        <v/>
      </c>
      <c r="G99" s="53" t="str">
        <f>IF('Simpl. all tex-DT PLYWOOD'!P105=0,"",'Simpl. all tex-DT PLYWOOD'!P105)</f>
        <v/>
      </c>
      <c r="H99" s="53" t="str">
        <f>IF('Simpl. all tex-DT PLYWOOD'!Q105=0,"",'Simpl. all tex-DT PLYWOOD'!Q105)</f>
        <v/>
      </c>
      <c r="I99" s="53" t="str">
        <f>IF('Simpl. all tex-DT PLYWOOD'!R105=0,"",'Simpl. all tex-DT PLYWOOD'!R105)</f>
        <v/>
      </c>
      <c r="J99" s="53" t="str">
        <f>IF('Simpl. all tex-DT PLYWOOD'!S105=0,"",'Simpl. all tex-DT PLYWOOD'!S105)</f>
        <v/>
      </c>
      <c r="K99" s="53" t="str">
        <f>IF('Simpl. all tex-DT PLYWOOD'!T105=0,"",'Simpl. all tex-DT PLYWOOD'!T105)</f>
        <v/>
      </c>
      <c r="L99" s="53" t="str">
        <f>IF('Simpl. all tex-DT PLYWOOD'!U105=0,"",'Simpl. all tex-DT PLYWOOD'!U105)</f>
        <v/>
      </c>
      <c r="M99" s="53" t="str">
        <f>IF('Simpl. all tex-DT PLYWOOD'!V105=0,"",'Simpl. all tex-DT PLYWOOD'!V105)</f>
        <v/>
      </c>
      <c r="N99" s="53" t="str">
        <f>IF('Simpl. all tex-DT PLYWOOD'!W105=0,"",'Simpl. all tex-DT PLYWOOD'!W105)</f>
        <v/>
      </c>
      <c r="O99" s="53" t="str">
        <f>IF('Simpl. all tex-DT PLYWOOD'!X105=0,"",'Simpl. all tex-DT PLYWOOD'!X105)</f>
        <v/>
      </c>
      <c r="P99" s="53" t="str">
        <f>IF('Simpl. all tex-DT PLYWOOD'!Y105=0,"",'Simpl. all tex-DT PLYWOOD'!Y105)</f>
        <v/>
      </c>
      <c r="Q99" s="53" t="str">
        <f>IF('Simpl. all tex-DT PLYWOOD'!Z105=0,"",'Simpl. all tex-DT PLYWOOD'!Z105)</f>
        <v/>
      </c>
      <c r="R99" s="54">
        <f>'PRODUCTION LIST TEX&amp;DUAL TEX'!Q102</f>
        <v>0</v>
      </c>
    </row>
    <row r="100" spans="1:18" ht="23.25" customHeight="1">
      <c r="A100" s="40">
        <f>B100*'Simpl. all tex-DT PLYWOOD'!I201</f>
        <v>0</v>
      </c>
      <c r="B100" s="42">
        <f t="shared" si="2"/>
        <v>0</v>
      </c>
      <c r="C100" s="41" t="str">
        <f>'Simpl. all tex-DT PLYWOOD'!D106</f>
        <v>SIMPL-5D-T</v>
      </c>
      <c r="D100" s="53" t="str">
        <f>IF('Simpl. all tex-DT PLYWOOD'!M106=0,"",'Simpl. all tex-DT PLYWOOD'!M106)</f>
        <v/>
      </c>
      <c r="E100" s="53" t="str">
        <f>IF('Simpl. all tex-DT PLYWOOD'!N106=0,"",'Simpl. all tex-DT PLYWOOD'!N106)</f>
        <v/>
      </c>
      <c r="F100" s="53" t="str">
        <f>IF('Simpl. all tex-DT PLYWOOD'!O106=0,"",'Simpl. all tex-DT PLYWOOD'!O106)</f>
        <v/>
      </c>
      <c r="G100" s="53" t="str">
        <f>IF('Simpl. all tex-DT PLYWOOD'!P106=0,"",'Simpl. all tex-DT PLYWOOD'!P106)</f>
        <v/>
      </c>
      <c r="H100" s="53" t="str">
        <f>IF('Simpl. all tex-DT PLYWOOD'!Q106=0,"",'Simpl. all tex-DT PLYWOOD'!Q106)</f>
        <v/>
      </c>
      <c r="I100" s="53" t="str">
        <f>IF('Simpl. all tex-DT PLYWOOD'!R106=0,"",'Simpl. all tex-DT PLYWOOD'!R106)</f>
        <v/>
      </c>
      <c r="J100" s="53" t="str">
        <f>IF('Simpl. all tex-DT PLYWOOD'!S106=0,"",'Simpl. all tex-DT PLYWOOD'!S106)</f>
        <v/>
      </c>
      <c r="K100" s="53" t="str">
        <f>IF('Simpl. all tex-DT PLYWOOD'!T106=0,"",'Simpl. all tex-DT PLYWOOD'!T106)</f>
        <v/>
      </c>
      <c r="L100" s="53" t="str">
        <f>IF('Simpl. all tex-DT PLYWOOD'!U106=0,"",'Simpl. all tex-DT PLYWOOD'!U106)</f>
        <v/>
      </c>
      <c r="M100" s="53" t="str">
        <f>IF('Simpl. all tex-DT PLYWOOD'!V106=0,"",'Simpl. all tex-DT PLYWOOD'!V106)</f>
        <v/>
      </c>
      <c r="N100" s="53" t="str">
        <f>IF('Simpl. all tex-DT PLYWOOD'!W106=0,"",'Simpl. all tex-DT PLYWOOD'!W106)</f>
        <v/>
      </c>
      <c r="O100" s="53" t="str">
        <f>IF('Simpl. all tex-DT PLYWOOD'!X106=0,"",'Simpl. all tex-DT PLYWOOD'!X106)</f>
        <v/>
      </c>
      <c r="P100" s="53" t="str">
        <f>IF('Simpl. all tex-DT PLYWOOD'!Y106=0,"",'Simpl. all tex-DT PLYWOOD'!Y106)</f>
        <v/>
      </c>
      <c r="Q100" s="53" t="str">
        <f>IF('Simpl. all tex-DT PLYWOOD'!Z106=0,"",'Simpl. all tex-DT PLYWOOD'!Z106)</f>
        <v/>
      </c>
      <c r="R100" s="54">
        <f>'PRODUCTION LIST TEX&amp;DUAL TEX'!Q103</f>
        <v>0</v>
      </c>
    </row>
    <row r="101" spans="1:18" ht="23.25" customHeight="1">
      <c r="A101" s="40">
        <f>B101*'Simpl. all tex-DT PLYWOOD'!I203</f>
        <v>0</v>
      </c>
      <c r="B101" s="42">
        <f t="shared" si="2"/>
        <v>0</v>
      </c>
      <c r="C101" s="41" t="str">
        <f>'Simpl. all tex-DT PLYWOOD'!D107</f>
        <v>SIMPL-5E</v>
      </c>
      <c r="D101" s="53" t="str">
        <f>IF('Simpl. all tex-DT PLYWOOD'!M107=0,"",'Simpl. all tex-DT PLYWOOD'!M107)</f>
        <v/>
      </c>
      <c r="E101" s="53" t="str">
        <f>IF('Simpl. all tex-DT PLYWOOD'!N107=0,"",'Simpl. all tex-DT PLYWOOD'!N107)</f>
        <v/>
      </c>
      <c r="F101" s="53" t="str">
        <f>IF('Simpl. all tex-DT PLYWOOD'!O107=0,"",'Simpl. all tex-DT PLYWOOD'!O107)</f>
        <v/>
      </c>
      <c r="G101" s="53" t="str">
        <f>IF('Simpl. all tex-DT PLYWOOD'!P107=0,"",'Simpl. all tex-DT PLYWOOD'!P107)</f>
        <v/>
      </c>
      <c r="H101" s="53" t="str">
        <f>IF('Simpl. all tex-DT PLYWOOD'!Q107=0,"",'Simpl. all tex-DT PLYWOOD'!Q107)</f>
        <v/>
      </c>
      <c r="I101" s="53" t="str">
        <f>IF('Simpl. all tex-DT PLYWOOD'!R107=0,"",'Simpl. all tex-DT PLYWOOD'!R107)</f>
        <v/>
      </c>
      <c r="J101" s="53" t="str">
        <f>IF('Simpl. all tex-DT PLYWOOD'!S107=0,"",'Simpl. all tex-DT PLYWOOD'!S107)</f>
        <v/>
      </c>
      <c r="K101" s="53" t="str">
        <f>IF('Simpl. all tex-DT PLYWOOD'!T107=0,"",'Simpl. all tex-DT PLYWOOD'!T107)</f>
        <v/>
      </c>
      <c r="L101" s="53" t="str">
        <f>IF('Simpl. all tex-DT PLYWOOD'!U107=0,"",'Simpl. all tex-DT PLYWOOD'!U107)</f>
        <v/>
      </c>
      <c r="M101" s="53" t="str">
        <f>IF('Simpl. all tex-DT PLYWOOD'!V107=0,"",'Simpl. all tex-DT PLYWOOD'!V107)</f>
        <v/>
      </c>
      <c r="N101" s="53" t="str">
        <f>IF('Simpl. all tex-DT PLYWOOD'!W107=0,"",'Simpl. all tex-DT PLYWOOD'!W107)</f>
        <v/>
      </c>
      <c r="O101" s="53" t="str">
        <f>IF('Simpl. all tex-DT PLYWOOD'!X107=0,"",'Simpl. all tex-DT PLYWOOD'!X107)</f>
        <v/>
      </c>
      <c r="P101" s="53" t="str">
        <f>IF('Simpl. all tex-DT PLYWOOD'!Y107=0,"",'Simpl. all tex-DT PLYWOOD'!Y107)</f>
        <v/>
      </c>
      <c r="Q101" s="53" t="str">
        <f>IF('Simpl. all tex-DT PLYWOOD'!Z107=0,"",'Simpl. all tex-DT PLYWOOD'!Z107)</f>
        <v/>
      </c>
      <c r="R101" s="54">
        <f>'PRODUCTION LIST TEX&amp;DUAL TEX'!Q104</f>
        <v>0</v>
      </c>
    </row>
    <row r="102" spans="1:18" ht="23.25" customHeight="1">
      <c r="A102" s="40">
        <f>B102*'Simpl. all tex-DT PLYWOOD'!I205</f>
        <v>0</v>
      </c>
      <c r="B102" s="42">
        <f t="shared" si="2"/>
        <v>0</v>
      </c>
      <c r="C102" s="41" t="str">
        <f>'Simpl. all tex-DT PLYWOOD'!D108</f>
        <v>SIMPL-5E-T</v>
      </c>
      <c r="D102" s="53" t="str">
        <f>IF('Simpl. all tex-DT PLYWOOD'!M108=0,"",'Simpl. all tex-DT PLYWOOD'!M108)</f>
        <v/>
      </c>
      <c r="E102" s="53" t="str">
        <f>IF('Simpl. all tex-DT PLYWOOD'!N108=0,"",'Simpl. all tex-DT PLYWOOD'!N108)</f>
        <v/>
      </c>
      <c r="F102" s="53" t="str">
        <f>IF('Simpl. all tex-DT PLYWOOD'!O108=0,"",'Simpl. all tex-DT PLYWOOD'!O108)</f>
        <v/>
      </c>
      <c r="G102" s="53" t="str">
        <f>IF('Simpl. all tex-DT PLYWOOD'!P108=0,"",'Simpl. all tex-DT PLYWOOD'!P108)</f>
        <v/>
      </c>
      <c r="H102" s="53" t="str">
        <f>IF('Simpl. all tex-DT PLYWOOD'!Q108=0,"",'Simpl. all tex-DT PLYWOOD'!Q108)</f>
        <v/>
      </c>
      <c r="I102" s="53" t="str">
        <f>IF('Simpl. all tex-DT PLYWOOD'!R108=0,"",'Simpl. all tex-DT PLYWOOD'!R108)</f>
        <v/>
      </c>
      <c r="J102" s="53" t="str">
        <f>IF('Simpl. all tex-DT PLYWOOD'!S108=0,"",'Simpl. all tex-DT PLYWOOD'!S108)</f>
        <v/>
      </c>
      <c r="K102" s="53" t="str">
        <f>IF('Simpl. all tex-DT PLYWOOD'!T108=0,"",'Simpl. all tex-DT PLYWOOD'!T108)</f>
        <v/>
      </c>
      <c r="L102" s="53" t="str">
        <f>IF('Simpl. all tex-DT PLYWOOD'!U108=0,"",'Simpl. all tex-DT PLYWOOD'!U108)</f>
        <v/>
      </c>
      <c r="M102" s="53" t="str">
        <f>IF('Simpl. all tex-DT PLYWOOD'!V108=0,"",'Simpl. all tex-DT PLYWOOD'!V108)</f>
        <v/>
      </c>
      <c r="N102" s="53" t="str">
        <f>IF('Simpl. all tex-DT PLYWOOD'!W108=0,"",'Simpl. all tex-DT PLYWOOD'!W108)</f>
        <v/>
      </c>
      <c r="O102" s="53" t="str">
        <f>IF('Simpl. all tex-DT PLYWOOD'!X108=0,"",'Simpl. all tex-DT PLYWOOD'!X108)</f>
        <v/>
      </c>
      <c r="P102" s="53" t="str">
        <f>IF('Simpl. all tex-DT PLYWOOD'!Y108=0,"",'Simpl. all tex-DT PLYWOOD'!Y108)</f>
        <v/>
      </c>
      <c r="Q102" s="53" t="str">
        <f>IF('Simpl. all tex-DT PLYWOOD'!Z108=0,"",'Simpl. all tex-DT PLYWOOD'!Z108)</f>
        <v/>
      </c>
      <c r="R102" s="54">
        <f>'PRODUCTION LIST TEX&amp;DUAL TEX'!Q105</f>
        <v>0</v>
      </c>
    </row>
    <row r="103" spans="1:18" ht="23.25" customHeight="1">
      <c r="A103" s="40">
        <f>B103*'Simpl. all tex-DT PLYWOOD'!I207</f>
        <v>0</v>
      </c>
      <c r="B103" s="42">
        <f t="shared" si="2"/>
        <v>0</v>
      </c>
      <c r="C103" s="41" t="str">
        <f>'Simpl. all tex-DT PLYWOOD'!D109</f>
        <v>SIMPL-5F</v>
      </c>
      <c r="D103" s="53" t="str">
        <f>IF('Simpl. all tex-DT PLYWOOD'!M109=0,"",'Simpl. all tex-DT PLYWOOD'!M109)</f>
        <v/>
      </c>
      <c r="E103" s="53" t="str">
        <f>IF('Simpl. all tex-DT PLYWOOD'!N109=0,"",'Simpl. all tex-DT PLYWOOD'!N109)</f>
        <v/>
      </c>
      <c r="F103" s="53" t="str">
        <f>IF('Simpl. all tex-DT PLYWOOD'!O109=0,"",'Simpl. all tex-DT PLYWOOD'!O109)</f>
        <v/>
      </c>
      <c r="G103" s="53" t="str">
        <f>IF('Simpl. all tex-DT PLYWOOD'!P109=0,"",'Simpl. all tex-DT PLYWOOD'!P109)</f>
        <v/>
      </c>
      <c r="H103" s="53" t="str">
        <f>IF('Simpl. all tex-DT PLYWOOD'!Q109=0,"",'Simpl. all tex-DT PLYWOOD'!Q109)</f>
        <v/>
      </c>
      <c r="I103" s="53" t="str">
        <f>IF('Simpl. all tex-DT PLYWOOD'!R109=0,"",'Simpl. all tex-DT PLYWOOD'!R109)</f>
        <v/>
      </c>
      <c r="J103" s="53" t="str">
        <f>IF('Simpl. all tex-DT PLYWOOD'!S109=0,"",'Simpl. all tex-DT PLYWOOD'!S109)</f>
        <v/>
      </c>
      <c r="K103" s="53" t="str">
        <f>IF('Simpl. all tex-DT PLYWOOD'!T109=0,"",'Simpl. all tex-DT PLYWOOD'!T109)</f>
        <v/>
      </c>
      <c r="L103" s="53" t="str">
        <f>IF('Simpl. all tex-DT PLYWOOD'!U109=0,"",'Simpl. all tex-DT PLYWOOD'!U109)</f>
        <v/>
      </c>
      <c r="M103" s="53" t="str">
        <f>IF('Simpl. all tex-DT PLYWOOD'!V109=0,"",'Simpl. all tex-DT PLYWOOD'!V109)</f>
        <v/>
      </c>
      <c r="N103" s="53" t="str">
        <f>IF('Simpl. all tex-DT PLYWOOD'!W109=0,"",'Simpl. all tex-DT PLYWOOD'!W109)</f>
        <v/>
      </c>
      <c r="O103" s="53" t="str">
        <f>IF('Simpl. all tex-DT PLYWOOD'!X109=0,"",'Simpl. all tex-DT PLYWOOD'!X109)</f>
        <v/>
      </c>
      <c r="P103" s="53" t="str">
        <f>IF('Simpl. all tex-DT PLYWOOD'!Y109=0,"",'Simpl. all tex-DT PLYWOOD'!Y109)</f>
        <v/>
      </c>
      <c r="Q103" s="53" t="str">
        <f>IF('Simpl. all tex-DT PLYWOOD'!Z109=0,"",'Simpl. all tex-DT PLYWOOD'!Z109)</f>
        <v/>
      </c>
      <c r="R103" s="54">
        <f>'PRODUCTION LIST TEX&amp;DUAL TEX'!Q106</f>
        <v>0</v>
      </c>
    </row>
    <row r="104" spans="1:18" ht="23.25" customHeight="1">
      <c r="A104" s="40">
        <f>B104*'Simpl. all tex-DT PLYWOOD'!I209</f>
        <v>0</v>
      </c>
      <c r="B104" s="42">
        <f t="shared" si="2"/>
        <v>0</v>
      </c>
      <c r="C104" s="41" t="str">
        <f>'Simpl. all tex-DT PLYWOOD'!D110</f>
        <v>SIMPL-5F-T</v>
      </c>
      <c r="D104" s="53" t="str">
        <f>IF('Simpl. all tex-DT PLYWOOD'!M110=0,"",'Simpl. all tex-DT PLYWOOD'!M110)</f>
        <v/>
      </c>
      <c r="E104" s="53" t="str">
        <f>IF('Simpl. all tex-DT PLYWOOD'!N110=0,"",'Simpl. all tex-DT PLYWOOD'!N110)</f>
        <v/>
      </c>
      <c r="F104" s="53" t="str">
        <f>IF('Simpl. all tex-DT PLYWOOD'!O110=0,"",'Simpl. all tex-DT PLYWOOD'!O110)</f>
        <v/>
      </c>
      <c r="G104" s="53" t="str">
        <f>IF('Simpl. all tex-DT PLYWOOD'!P110=0,"",'Simpl. all tex-DT PLYWOOD'!P110)</f>
        <v/>
      </c>
      <c r="H104" s="53" t="str">
        <f>IF('Simpl. all tex-DT PLYWOOD'!Q110=0,"",'Simpl. all tex-DT PLYWOOD'!Q110)</f>
        <v/>
      </c>
      <c r="I104" s="53" t="str">
        <f>IF('Simpl. all tex-DT PLYWOOD'!R110=0,"",'Simpl. all tex-DT PLYWOOD'!R110)</f>
        <v/>
      </c>
      <c r="J104" s="53" t="str">
        <f>IF('Simpl. all tex-DT PLYWOOD'!S110=0,"",'Simpl. all tex-DT PLYWOOD'!S110)</f>
        <v/>
      </c>
      <c r="K104" s="53" t="str">
        <f>IF('Simpl. all tex-DT PLYWOOD'!T110=0,"",'Simpl. all tex-DT PLYWOOD'!T110)</f>
        <v/>
      </c>
      <c r="L104" s="53" t="str">
        <f>IF('Simpl. all tex-DT PLYWOOD'!U110=0,"",'Simpl. all tex-DT PLYWOOD'!U110)</f>
        <v/>
      </c>
      <c r="M104" s="53" t="str">
        <f>IF('Simpl. all tex-DT PLYWOOD'!V110=0,"",'Simpl. all tex-DT PLYWOOD'!V110)</f>
        <v/>
      </c>
      <c r="N104" s="53" t="str">
        <f>IF('Simpl. all tex-DT PLYWOOD'!W110=0,"",'Simpl. all tex-DT PLYWOOD'!W110)</f>
        <v/>
      </c>
      <c r="O104" s="53" t="str">
        <f>IF('Simpl. all tex-DT PLYWOOD'!X110=0,"",'Simpl. all tex-DT PLYWOOD'!X110)</f>
        <v/>
      </c>
      <c r="P104" s="53" t="str">
        <f>IF('Simpl. all tex-DT PLYWOOD'!Y110=0,"",'Simpl. all tex-DT PLYWOOD'!Y110)</f>
        <v/>
      </c>
      <c r="Q104" s="53" t="str">
        <f>IF('Simpl. all tex-DT PLYWOOD'!Z110=0,"",'Simpl. all tex-DT PLYWOOD'!Z110)</f>
        <v/>
      </c>
      <c r="R104" s="54">
        <f>'PRODUCTION LIST TEX&amp;DUAL TEX'!Q107</f>
        <v>0</v>
      </c>
    </row>
    <row r="105" spans="1:18" ht="23.25" customHeight="1">
      <c r="A105" s="40" t="e">
        <f>B105*'Simpl. all tex-DT PLYWOOD'!#REF!</f>
        <v>#REF!</v>
      </c>
      <c r="B105" s="42">
        <f t="shared" si="2"/>
        <v>0</v>
      </c>
      <c r="C105" s="41" t="str">
        <f>'Simpl. all tex-DT PLYWOOD'!D111</f>
        <v>SIMPL-5G</v>
      </c>
      <c r="D105" s="53" t="str">
        <f>IF('Simpl. all tex-DT PLYWOOD'!M111=0,"",'Simpl. all tex-DT PLYWOOD'!M111)</f>
        <v/>
      </c>
      <c r="E105" s="53" t="str">
        <f>IF('Simpl. all tex-DT PLYWOOD'!N111=0,"",'Simpl. all tex-DT PLYWOOD'!N111)</f>
        <v/>
      </c>
      <c r="F105" s="53" t="str">
        <f>IF('Simpl. all tex-DT PLYWOOD'!O111=0,"",'Simpl. all tex-DT PLYWOOD'!O111)</f>
        <v/>
      </c>
      <c r="G105" s="53" t="str">
        <f>IF('Simpl. all tex-DT PLYWOOD'!P111=0,"",'Simpl. all tex-DT PLYWOOD'!P111)</f>
        <v/>
      </c>
      <c r="H105" s="53" t="str">
        <f>IF('Simpl. all tex-DT PLYWOOD'!Q111=0,"",'Simpl. all tex-DT PLYWOOD'!Q111)</f>
        <v/>
      </c>
      <c r="I105" s="53" t="str">
        <f>IF('Simpl. all tex-DT PLYWOOD'!R111=0,"",'Simpl. all tex-DT PLYWOOD'!R111)</f>
        <v/>
      </c>
      <c r="J105" s="53" t="str">
        <f>IF('Simpl. all tex-DT PLYWOOD'!S111=0,"",'Simpl. all tex-DT PLYWOOD'!S111)</f>
        <v/>
      </c>
      <c r="K105" s="53" t="str">
        <f>IF('Simpl. all tex-DT PLYWOOD'!T111=0,"",'Simpl. all tex-DT PLYWOOD'!T111)</f>
        <v/>
      </c>
      <c r="L105" s="53" t="str">
        <f>IF('Simpl. all tex-DT PLYWOOD'!U111=0,"",'Simpl. all tex-DT PLYWOOD'!U111)</f>
        <v/>
      </c>
      <c r="M105" s="53" t="str">
        <f>IF('Simpl. all tex-DT PLYWOOD'!V111=0,"",'Simpl. all tex-DT PLYWOOD'!V111)</f>
        <v/>
      </c>
      <c r="N105" s="53" t="str">
        <f>IF('Simpl. all tex-DT PLYWOOD'!W111=0,"",'Simpl. all tex-DT PLYWOOD'!W111)</f>
        <v/>
      </c>
      <c r="O105" s="53" t="str">
        <f>IF('Simpl. all tex-DT PLYWOOD'!X111=0,"",'Simpl. all tex-DT PLYWOOD'!X111)</f>
        <v/>
      </c>
      <c r="P105" s="53" t="str">
        <f>IF('Simpl. all tex-DT PLYWOOD'!Y111=0,"",'Simpl. all tex-DT PLYWOOD'!Y111)</f>
        <v/>
      </c>
      <c r="Q105" s="53" t="str">
        <f>IF('Simpl. all tex-DT PLYWOOD'!Z111=0,"",'Simpl. all tex-DT PLYWOOD'!Z111)</f>
        <v/>
      </c>
      <c r="R105" s="54">
        <f>'PRODUCTION LIST TEX&amp;DUAL TEX'!Q108</f>
        <v>0</v>
      </c>
    </row>
    <row r="106" spans="1:18" ht="23.25" customHeight="1">
      <c r="A106" s="40" t="e">
        <f>B106*'Simpl. all tex-DT PLYWOOD'!#REF!</f>
        <v>#REF!</v>
      </c>
      <c r="B106" s="42">
        <f t="shared" si="2"/>
        <v>0</v>
      </c>
      <c r="C106" s="41" t="str">
        <f>'Simpl. all tex-DT PLYWOOD'!D112</f>
        <v>SIMPL-5G-T</v>
      </c>
      <c r="D106" s="53" t="str">
        <f>IF('Simpl. all tex-DT PLYWOOD'!M112=0,"",'Simpl. all tex-DT PLYWOOD'!M112)</f>
        <v/>
      </c>
      <c r="E106" s="53" t="str">
        <f>IF('Simpl. all tex-DT PLYWOOD'!N112=0,"",'Simpl. all tex-DT PLYWOOD'!N112)</f>
        <v/>
      </c>
      <c r="F106" s="53" t="str">
        <f>IF('Simpl. all tex-DT PLYWOOD'!O112=0,"",'Simpl. all tex-DT PLYWOOD'!O112)</f>
        <v/>
      </c>
      <c r="G106" s="53" t="str">
        <f>IF('Simpl. all tex-DT PLYWOOD'!P112=0,"",'Simpl. all tex-DT PLYWOOD'!P112)</f>
        <v/>
      </c>
      <c r="H106" s="53" t="str">
        <f>IF('Simpl. all tex-DT PLYWOOD'!Q112=0,"",'Simpl. all tex-DT PLYWOOD'!Q112)</f>
        <v/>
      </c>
      <c r="I106" s="53" t="str">
        <f>IF('Simpl. all tex-DT PLYWOOD'!R112=0,"",'Simpl. all tex-DT PLYWOOD'!R112)</f>
        <v/>
      </c>
      <c r="J106" s="53" t="str">
        <f>IF('Simpl. all tex-DT PLYWOOD'!S112=0,"",'Simpl. all tex-DT PLYWOOD'!S112)</f>
        <v/>
      </c>
      <c r="K106" s="53" t="str">
        <f>IF('Simpl. all tex-DT PLYWOOD'!T112=0,"",'Simpl. all tex-DT PLYWOOD'!T112)</f>
        <v/>
      </c>
      <c r="L106" s="53" t="str">
        <f>IF('Simpl. all tex-DT PLYWOOD'!U112=0,"",'Simpl. all tex-DT PLYWOOD'!U112)</f>
        <v/>
      </c>
      <c r="M106" s="53" t="str">
        <f>IF('Simpl. all tex-DT PLYWOOD'!V112=0,"",'Simpl. all tex-DT PLYWOOD'!V112)</f>
        <v/>
      </c>
      <c r="N106" s="53" t="str">
        <f>IF('Simpl. all tex-DT PLYWOOD'!W112=0,"",'Simpl. all tex-DT PLYWOOD'!W112)</f>
        <v/>
      </c>
      <c r="O106" s="53" t="str">
        <f>IF('Simpl. all tex-DT PLYWOOD'!X112=0,"",'Simpl. all tex-DT PLYWOOD'!X112)</f>
        <v/>
      </c>
      <c r="P106" s="53" t="str">
        <f>IF('Simpl. all tex-DT PLYWOOD'!Y112=0,"",'Simpl. all tex-DT PLYWOOD'!Y112)</f>
        <v/>
      </c>
      <c r="Q106" s="53" t="str">
        <f>IF('Simpl. all tex-DT PLYWOOD'!Z112=0,"",'Simpl. all tex-DT PLYWOOD'!Z112)</f>
        <v/>
      </c>
      <c r="R106" s="54">
        <f>'PRODUCTION LIST TEX&amp;DUAL TEX'!Q109</f>
        <v>0</v>
      </c>
    </row>
    <row r="107" spans="1:18" ht="23.25" customHeight="1">
      <c r="A107" s="40" t="e">
        <f>B107*'Simpl. all tex-DT PLYWOOD'!#REF!</f>
        <v>#REF!</v>
      </c>
      <c r="B107" s="42">
        <f t="shared" si="2"/>
        <v>0</v>
      </c>
      <c r="C107" s="41" t="str">
        <f>'Simpl. all tex-DT PLYWOOD'!D113</f>
        <v>SIMPL-5H</v>
      </c>
      <c r="D107" s="53" t="str">
        <f>IF('Simpl. all tex-DT PLYWOOD'!M113=0,"",'Simpl. all tex-DT PLYWOOD'!M113)</f>
        <v/>
      </c>
      <c r="E107" s="53" t="str">
        <f>IF('Simpl. all tex-DT PLYWOOD'!N113=0,"",'Simpl. all tex-DT PLYWOOD'!N113)</f>
        <v/>
      </c>
      <c r="F107" s="53" t="str">
        <f>IF('Simpl. all tex-DT PLYWOOD'!O113=0,"",'Simpl. all tex-DT PLYWOOD'!O113)</f>
        <v/>
      </c>
      <c r="G107" s="53" t="str">
        <f>IF('Simpl. all tex-DT PLYWOOD'!P113=0,"",'Simpl. all tex-DT PLYWOOD'!P113)</f>
        <v/>
      </c>
      <c r="H107" s="53" t="str">
        <f>IF('Simpl. all tex-DT PLYWOOD'!Q113=0,"",'Simpl. all tex-DT PLYWOOD'!Q113)</f>
        <v/>
      </c>
      <c r="I107" s="53" t="str">
        <f>IF('Simpl. all tex-DT PLYWOOD'!R113=0,"",'Simpl. all tex-DT PLYWOOD'!R113)</f>
        <v/>
      </c>
      <c r="J107" s="53" t="str">
        <f>IF('Simpl. all tex-DT PLYWOOD'!S113=0,"",'Simpl. all tex-DT PLYWOOD'!S113)</f>
        <v/>
      </c>
      <c r="K107" s="53" t="str">
        <f>IF('Simpl. all tex-DT PLYWOOD'!T113=0,"",'Simpl. all tex-DT PLYWOOD'!T113)</f>
        <v/>
      </c>
      <c r="L107" s="53" t="str">
        <f>IF('Simpl. all tex-DT PLYWOOD'!U113=0,"",'Simpl. all tex-DT PLYWOOD'!U113)</f>
        <v/>
      </c>
      <c r="M107" s="53" t="str">
        <f>IF('Simpl. all tex-DT PLYWOOD'!V113=0,"",'Simpl. all tex-DT PLYWOOD'!V113)</f>
        <v/>
      </c>
      <c r="N107" s="53" t="str">
        <f>IF('Simpl. all tex-DT PLYWOOD'!W113=0,"",'Simpl. all tex-DT PLYWOOD'!W113)</f>
        <v/>
      </c>
      <c r="O107" s="53" t="str">
        <f>IF('Simpl. all tex-DT PLYWOOD'!X113=0,"",'Simpl. all tex-DT PLYWOOD'!X113)</f>
        <v/>
      </c>
      <c r="P107" s="53" t="str">
        <f>IF('Simpl. all tex-DT PLYWOOD'!Y113=0,"",'Simpl. all tex-DT PLYWOOD'!Y113)</f>
        <v/>
      </c>
      <c r="Q107" s="53" t="str">
        <f>IF('Simpl. all tex-DT PLYWOOD'!Z113=0,"",'Simpl. all tex-DT PLYWOOD'!Z113)</f>
        <v/>
      </c>
      <c r="R107" s="54">
        <f>'PRODUCTION LIST TEX&amp;DUAL TEX'!Q110</f>
        <v>0</v>
      </c>
    </row>
    <row r="108" spans="1:18" ht="23.25" customHeight="1">
      <c r="A108" s="40" t="e">
        <f>B108*'Simpl. all tex-DT PLYWOOD'!#REF!</f>
        <v>#REF!</v>
      </c>
      <c r="B108" s="42">
        <f t="shared" si="2"/>
        <v>0</v>
      </c>
      <c r="C108" s="41" t="str">
        <f>'Simpl. all tex-DT PLYWOOD'!D114</f>
        <v>SIMPL-5H-T</v>
      </c>
      <c r="D108" s="53" t="str">
        <f>IF('Simpl. all tex-DT PLYWOOD'!M114=0,"",'Simpl. all tex-DT PLYWOOD'!M114)</f>
        <v/>
      </c>
      <c r="E108" s="53" t="str">
        <f>IF('Simpl. all tex-DT PLYWOOD'!N114=0,"",'Simpl. all tex-DT PLYWOOD'!N114)</f>
        <v/>
      </c>
      <c r="F108" s="53" t="str">
        <f>IF('Simpl. all tex-DT PLYWOOD'!O114=0,"",'Simpl. all tex-DT PLYWOOD'!O114)</f>
        <v/>
      </c>
      <c r="G108" s="53" t="str">
        <f>IF('Simpl. all tex-DT PLYWOOD'!P114=0,"",'Simpl. all tex-DT PLYWOOD'!P114)</f>
        <v/>
      </c>
      <c r="H108" s="53" t="str">
        <f>IF('Simpl. all tex-DT PLYWOOD'!Q114=0,"",'Simpl. all tex-DT PLYWOOD'!Q114)</f>
        <v/>
      </c>
      <c r="I108" s="53" t="str">
        <f>IF('Simpl. all tex-DT PLYWOOD'!R114=0,"",'Simpl. all tex-DT PLYWOOD'!R114)</f>
        <v/>
      </c>
      <c r="J108" s="53" t="str">
        <f>IF('Simpl. all tex-DT PLYWOOD'!S114=0,"",'Simpl. all tex-DT PLYWOOD'!S114)</f>
        <v/>
      </c>
      <c r="K108" s="53" t="str">
        <f>IF('Simpl. all tex-DT PLYWOOD'!T114=0,"",'Simpl. all tex-DT PLYWOOD'!T114)</f>
        <v/>
      </c>
      <c r="L108" s="53" t="str">
        <f>IF('Simpl. all tex-DT PLYWOOD'!U114=0,"",'Simpl. all tex-DT PLYWOOD'!U114)</f>
        <v/>
      </c>
      <c r="M108" s="53" t="str">
        <f>IF('Simpl. all tex-DT PLYWOOD'!V114=0,"",'Simpl. all tex-DT PLYWOOD'!V114)</f>
        <v/>
      </c>
      <c r="N108" s="53" t="str">
        <f>IF('Simpl. all tex-DT PLYWOOD'!W114=0,"",'Simpl. all tex-DT PLYWOOD'!W114)</f>
        <v/>
      </c>
      <c r="O108" s="53" t="str">
        <f>IF('Simpl. all tex-DT PLYWOOD'!X114=0,"",'Simpl. all tex-DT PLYWOOD'!X114)</f>
        <v/>
      </c>
      <c r="P108" s="53" t="str">
        <f>IF('Simpl. all tex-DT PLYWOOD'!Y114=0,"",'Simpl. all tex-DT PLYWOOD'!Y114)</f>
        <v/>
      </c>
      <c r="Q108" s="53" t="str">
        <f>IF('Simpl. all tex-DT PLYWOOD'!Z114=0,"",'Simpl. all tex-DT PLYWOOD'!Z114)</f>
        <v/>
      </c>
      <c r="R108" s="54">
        <f>'PRODUCTION LIST TEX&amp;DUAL TEX'!Q111</f>
        <v>0</v>
      </c>
    </row>
    <row r="109" spans="1:18" ht="23.25" customHeight="1">
      <c r="A109" s="40" t="e">
        <f>B109*'Simpl. all tex-DT PLYWOOD'!#REF!</f>
        <v>#REF!</v>
      </c>
      <c r="B109" s="42">
        <f t="shared" si="2"/>
        <v>0</v>
      </c>
      <c r="C109" s="41" t="str">
        <f>'Simpl. all tex-DT PLYWOOD'!D115</f>
        <v>SIMPL-5I</v>
      </c>
      <c r="D109" s="53" t="str">
        <f>IF('Simpl. all tex-DT PLYWOOD'!M115=0,"",'Simpl. all tex-DT PLYWOOD'!M115)</f>
        <v/>
      </c>
      <c r="E109" s="53" t="str">
        <f>IF('Simpl. all tex-DT PLYWOOD'!N115=0,"",'Simpl. all tex-DT PLYWOOD'!N115)</f>
        <v/>
      </c>
      <c r="F109" s="53" t="str">
        <f>IF('Simpl. all tex-DT PLYWOOD'!O115=0,"",'Simpl. all tex-DT PLYWOOD'!O115)</f>
        <v/>
      </c>
      <c r="G109" s="53" t="str">
        <f>IF('Simpl. all tex-DT PLYWOOD'!P115=0,"",'Simpl. all tex-DT PLYWOOD'!P115)</f>
        <v/>
      </c>
      <c r="H109" s="53" t="str">
        <f>IF('Simpl. all tex-DT PLYWOOD'!Q115=0,"",'Simpl. all tex-DT PLYWOOD'!Q115)</f>
        <v/>
      </c>
      <c r="I109" s="53" t="str">
        <f>IF('Simpl. all tex-DT PLYWOOD'!R115=0,"",'Simpl. all tex-DT PLYWOOD'!R115)</f>
        <v/>
      </c>
      <c r="J109" s="53" t="str">
        <f>IF('Simpl. all tex-DT PLYWOOD'!S115=0,"",'Simpl. all tex-DT PLYWOOD'!S115)</f>
        <v/>
      </c>
      <c r="K109" s="53" t="str">
        <f>IF('Simpl. all tex-DT PLYWOOD'!T115=0,"",'Simpl. all tex-DT PLYWOOD'!T115)</f>
        <v/>
      </c>
      <c r="L109" s="53" t="str">
        <f>IF('Simpl. all tex-DT PLYWOOD'!U115=0,"",'Simpl. all tex-DT PLYWOOD'!U115)</f>
        <v/>
      </c>
      <c r="M109" s="53" t="str">
        <f>IF('Simpl. all tex-DT PLYWOOD'!V115=0,"",'Simpl. all tex-DT PLYWOOD'!V115)</f>
        <v/>
      </c>
      <c r="N109" s="53" t="str">
        <f>IF('Simpl. all tex-DT PLYWOOD'!W115=0,"",'Simpl. all tex-DT PLYWOOD'!W115)</f>
        <v/>
      </c>
      <c r="O109" s="53" t="str">
        <f>IF('Simpl. all tex-DT PLYWOOD'!X115=0,"",'Simpl. all tex-DT PLYWOOD'!X115)</f>
        <v/>
      </c>
      <c r="P109" s="53" t="str">
        <f>IF('Simpl. all tex-DT PLYWOOD'!Y115=0,"",'Simpl. all tex-DT PLYWOOD'!Y115)</f>
        <v/>
      </c>
      <c r="Q109" s="53" t="str">
        <f>IF('Simpl. all tex-DT PLYWOOD'!Z115=0,"",'Simpl. all tex-DT PLYWOOD'!Z115)</f>
        <v/>
      </c>
      <c r="R109" s="54">
        <f>'PRODUCTION LIST TEX&amp;DUAL TEX'!Q112</f>
        <v>0</v>
      </c>
    </row>
    <row r="110" spans="1:18" ht="23.25" customHeight="1">
      <c r="A110" s="40"/>
      <c r="B110" s="42"/>
      <c r="C110" s="41" t="str">
        <f>'Simpl. all tex-DT PLYWOOD'!D116</f>
        <v>SIMPL-5I-T</v>
      </c>
      <c r="D110" s="53" t="str">
        <f>IF('Simpl. all tex-DT PLYWOOD'!M116=0,"",'Simpl. all tex-DT PLYWOOD'!M116)</f>
        <v/>
      </c>
      <c r="E110" s="53" t="str">
        <f>IF('Simpl. all tex-DT PLYWOOD'!N116=0,"",'Simpl. all tex-DT PLYWOOD'!N116)</f>
        <v/>
      </c>
      <c r="F110" s="53" t="str">
        <f>IF('Simpl. all tex-DT PLYWOOD'!O116=0,"",'Simpl. all tex-DT PLYWOOD'!O116)</f>
        <v/>
      </c>
      <c r="G110" s="53" t="str">
        <f>IF('Simpl. all tex-DT PLYWOOD'!P116=0,"",'Simpl. all tex-DT PLYWOOD'!P116)</f>
        <v/>
      </c>
      <c r="H110" s="53" t="str">
        <f>IF('Simpl. all tex-DT PLYWOOD'!Q116=0,"",'Simpl. all tex-DT PLYWOOD'!Q116)</f>
        <v/>
      </c>
      <c r="I110" s="53" t="str">
        <f>IF('Simpl. all tex-DT PLYWOOD'!R116=0,"",'Simpl. all tex-DT PLYWOOD'!R116)</f>
        <v/>
      </c>
      <c r="J110" s="53" t="str">
        <f>IF('Simpl. all tex-DT PLYWOOD'!S116=0,"",'Simpl. all tex-DT PLYWOOD'!S116)</f>
        <v/>
      </c>
      <c r="K110" s="53" t="str">
        <f>IF('Simpl. all tex-DT PLYWOOD'!T116=0,"",'Simpl. all tex-DT PLYWOOD'!T116)</f>
        <v/>
      </c>
      <c r="L110" s="53" t="str">
        <f>IF('Simpl. all tex-DT PLYWOOD'!U116=0,"",'Simpl. all tex-DT PLYWOOD'!U116)</f>
        <v/>
      </c>
      <c r="M110" s="53" t="str">
        <f>IF('Simpl. all tex-DT PLYWOOD'!V116=0,"",'Simpl. all tex-DT PLYWOOD'!V116)</f>
        <v/>
      </c>
      <c r="N110" s="53" t="str">
        <f>IF('Simpl. all tex-DT PLYWOOD'!W116=0,"",'Simpl. all tex-DT PLYWOOD'!W116)</f>
        <v/>
      </c>
      <c r="O110" s="53" t="str">
        <f>IF('Simpl. all tex-DT PLYWOOD'!X116=0,"",'Simpl. all tex-DT PLYWOOD'!X116)</f>
        <v/>
      </c>
      <c r="P110" s="53" t="str">
        <f>IF('Simpl. all tex-DT PLYWOOD'!Y116=0,"",'Simpl. all tex-DT PLYWOOD'!Y116)</f>
        <v/>
      </c>
      <c r="Q110" s="53" t="str">
        <f>IF('Simpl. all tex-DT PLYWOOD'!Z116=0,"",'Simpl. all tex-DT PLYWOOD'!Z116)</f>
        <v/>
      </c>
      <c r="R110" s="54">
        <f>'PRODUCTION LIST TEX&amp;DUAL TEX'!Q113</f>
        <v>0</v>
      </c>
    </row>
    <row r="111" spans="1:18" ht="23.25" customHeight="1">
      <c r="A111" s="40" t="e">
        <f>B111*'Simpl. all tex-DT PLYWOOD'!#REF!</f>
        <v>#REF!</v>
      </c>
      <c r="B111" s="42">
        <f t="shared" si="2"/>
        <v>0</v>
      </c>
      <c r="C111" s="41" t="str">
        <f>'Simpl. all tex-DT PLYWOOD'!D117</f>
        <v>SIMPL-5J</v>
      </c>
      <c r="D111" s="53" t="str">
        <f>IF('Simpl. all tex-DT PLYWOOD'!M117=0,"",'Simpl. all tex-DT PLYWOOD'!M117)</f>
        <v/>
      </c>
      <c r="E111" s="53" t="str">
        <f>IF('Simpl. all tex-DT PLYWOOD'!N117=0,"",'Simpl. all tex-DT PLYWOOD'!N117)</f>
        <v/>
      </c>
      <c r="F111" s="53" t="str">
        <f>IF('Simpl. all tex-DT PLYWOOD'!O117=0,"",'Simpl. all tex-DT PLYWOOD'!O117)</f>
        <v/>
      </c>
      <c r="G111" s="53" t="str">
        <f>IF('Simpl. all tex-DT PLYWOOD'!P117=0,"",'Simpl. all tex-DT PLYWOOD'!P117)</f>
        <v/>
      </c>
      <c r="H111" s="53" t="str">
        <f>IF('Simpl. all tex-DT PLYWOOD'!Q117=0,"",'Simpl. all tex-DT PLYWOOD'!Q117)</f>
        <v/>
      </c>
      <c r="I111" s="53" t="str">
        <f>IF('Simpl. all tex-DT PLYWOOD'!R117=0,"",'Simpl. all tex-DT PLYWOOD'!R117)</f>
        <v/>
      </c>
      <c r="J111" s="53" t="str">
        <f>IF('Simpl. all tex-DT PLYWOOD'!S117=0,"",'Simpl. all tex-DT PLYWOOD'!S117)</f>
        <v/>
      </c>
      <c r="K111" s="53" t="str">
        <f>IF('Simpl. all tex-DT PLYWOOD'!T117=0,"",'Simpl. all tex-DT PLYWOOD'!T117)</f>
        <v/>
      </c>
      <c r="L111" s="53" t="str">
        <f>IF('Simpl. all tex-DT PLYWOOD'!U117=0,"",'Simpl. all tex-DT PLYWOOD'!U117)</f>
        <v/>
      </c>
      <c r="M111" s="53" t="str">
        <f>IF('Simpl. all tex-DT PLYWOOD'!V117=0,"",'Simpl. all tex-DT PLYWOOD'!V117)</f>
        <v/>
      </c>
      <c r="N111" s="53" t="str">
        <f>IF('Simpl. all tex-DT PLYWOOD'!W117=0,"",'Simpl. all tex-DT PLYWOOD'!W117)</f>
        <v/>
      </c>
      <c r="O111" s="53" t="str">
        <f>IF('Simpl. all tex-DT PLYWOOD'!X117=0,"",'Simpl. all tex-DT PLYWOOD'!X117)</f>
        <v/>
      </c>
      <c r="P111" s="53" t="str">
        <f>IF('Simpl. all tex-DT PLYWOOD'!Y117=0,"",'Simpl. all tex-DT PLYWOOD'!Y117)</f>
        <v/>
      </c>
      <c r="Q111" s="53" t="str">
        <f>IF('Simpl. all tex-DT PLYWOOD'!Z117=0,"",'Simpl. all tex-DT PLYWOOD'!Z117)</f>
        <v/>
      </c>
      <c r="R111" s="54">
        <f>'PRODUCTION LIST TEX&amp;DUAL TEX'!Q114</f>
        <v>0</v>
      </c>
    </row>
    <row r="112" spans="1:18" ht="23.25" customHeight="1">
      <c r="A112" s="40">
        <f>B112*'Simpl. all tex-DT PLYWOOD'!I226</f>
        <v>0</v>
      </c>
      <c r="B112" s="42">
        <f t="shared" si="2"/>
        <v>0</v>
      </c>
      <c r="C112" s="41" t="str">
        <f>'Simpl. all tex-DT PLYWOOD'!D118</f>
        <v>SIMPL-5J-T</v>
      </c>
      <c r="D112" s="53" t="str">
        <f>IF('Simpl. all tex-DT PLYWOOD'!M118=0,"",'Simpl. all tex-DT PLYWOOD'!M118)</f>
        <v/>
      </c>
      <c r="E112" s="53" t="str">
        <f>IF('Simpl. all tex-DT PLYWOOD'!N118=0,"",'Simpl. all tex-DT PLYWOOD'!N118)</f>
        <v/>
      </c>
      <c r="F112" s="53" t="str">
        <f>IF('Simpl. all tex-DT PLYWOOD'!O118=0,"",'Simpl. all tex-DT PLYWOOD'!O118)</f>
        <v/>
      </c>
      <c r="G112" s="53" t="str">
        <f>IF('Simpl. all tex-DT PLYWOOD'!P118=0,"",'Simpl. all tex-DT PLYWOOD'!P118)</f>
        <v/>
      </c>
      <c r="H112" s="53" t="str">
        <f>IF('Simpl. all tex-DT PLYWOOD'!Q118=0,"",'Simpl. all tex-DT PLYWOOD'!Q118)</f>
        <v/>
      </c>
      <c r="I112" s="53" t="str">
        <f>IF('Simpl. all tex-DT PLYWOOD'!R118=0,"",'Simpl. all tex-DT PLYWOOD'!R118)</f>
        <v/>
      </c>
      <c r="J112" s="53" t="str">
        <f>IF('Simpl. all tex-DT PLYWOOD'!S118=0,"",'Simpl. all tex-DT PLYWOOD'!S118)</f>
        <v/>
      </c>
      <c r="K112" s="53" t="str">
        <f>IF('Simpl. all tex-DT PLYWOOD'!T118=0,"",'Simpl. all tex-DT PLYWOOD'!T118)</f>
        <v/>
      </c>
      <c r="L112" s="53" t="str">
        <f>IF('Simpl. all tex-DT PLYWOOD'!U118=0,"",'Simpl. all tex-DT PLYWOOD'!U118)</f>
        <v/>
      </c>
      <c r="M112" s="53" t="str">
        <f>IF('Simpl. all tex-DT PLYWOOD'!V118=0,"",'Simpl. all tex-DT PLYWOOD'!V118)</f>
        <v/>
      </c>
      <c r="N112" s="53" t="str">
        <f>IF('Simpl. all tex-DT PLYWOOD'!W118=0,"",'Simpl. all tex-DT PLYWOOD'!W118)</f>
        <v/>
      </c>
      <c r="O112" s="53" t="str">
        <f>IF('Simpl. all tex-DT PLYWOOD'!X118=0,"",'Simpl. all tex-DT PLYWOOD'!X118)</f>
        <v/>
      </c>
      <c r="P112" s="53" t="str">
        <f>IF('Simpl. all tex-DT PLYWOOD'!Y118=0,"",'Simpl. all tex-DT PLYWOOD'!Y118)</f>
        <v/>
      </c>
      <c r="Q112" s="53" t="str">
        <f>IF('Simpl. all tex-DT PLYWOOD'!Z118=0,"",'Simpl. all tex-DT PLYWOOD'!Z118)</f>
        <v/>
      </c>
      <c r="R112" s="54">
        <f>'PRODUCTION LIST TEX&amp;DUAL TEX'!Q115</f>
        <v>0</v>
      </c>
    </row>
    <row r="113" spans="1:18" ht="23.25" customHeight="1">
      <c r="A113" s="40">
        <f>B113*'Simpl. all tex-DT PLYWOOD'!I227</f>
        <v>0</v>
      </c>
      <c r="B113" s="42">
        <f t="shared" si="2"/>
        <v>0</v>
      </c>
      <c r="C113" s="41" t="str">
        <f>'Simpl. all tex-DT PLYWOOD'!D119</f>
        <v>SIMPL-5K</v>
      </c>
      <c r="D113" s="53" t="str">
        <f>IF('Simpl. all tex-DT PLYWOOD'!M119=0,"",'Simpl. all tex-DT PLYWOOD'!M119)</f>
        <v/>
      </c>
      <c r="E113" s="53" t="str">
        <f>IF('Simpl. all tex-DT PLYWOOD'!N119=0,"",'Simpl. all tex-DT PLYWOOD'!N119)</f>
        <v/>
      </c>
      <c r="F113" s="53" t="str">
        <f>IF('Simpl. all tex-DT PLYWOOD'!O119=0,"",'Simpl. all tex-DT PLYWOOD'!O119)</f>
        <v/>
      </c>
      <c r="G113" s="53" t="str">
        <f>IF('Simpl. all tex-DT PLYWOOD'!P119=0,"",'Simpl. all tex-DT PLYWOOD'!P119)</f>
        <v/>
      </c>
      <c r="H113" s="53" t="str">
        <f>IF('Simpl. all tex-DT PLYWOOD'!Q119=0,"",'Simpl. all tex-DT PLYWOOD'!Q119)</f>
        <v/>
      </c>
      <c r="I113" s="53" t="str">
        <f>IF('Simpl. all tex-DT PLYWOOD'!R119=0,"",'Simpl. all tex-DT PLYWOOD'!R119)</f>
        <v/>
      </c>
      <c r="J113" s="53" t="str">
        <f>IF('Simpl. all tex-DT PLYWOOD'!S119=0,"",'Simpl. all tex-DT PLYWOOD'!S119)</f>
        <v/>
      </c>
      <c r="K113" s="53" t="str">
        <f>IF('Simpl. all tex-DT PLYWOOD'!T119=0,"",'Simpl. all tex-DT PLYWOOD'!T119)</f>
        <v/>
      </c>
      <c r="L113" s="53" t="str">
        <f>IF('Simpl. all tex-DT PLYWOOD'!U119=0,"",'Simpl. all tex-DT PLYWOOD'!U119)</f>
        <v/>
      </c>
      <c r="M113" s="53" t="str">
        <f>IF('Simpl. all tex-DT PLYWOOD'!V119=0,"",'Simpl. all tex-DT PLYWOOD'!V119)</f>
        <v/>
      </c>
      <c r="N113" s="53" t="str">
        <f>IF('Simpl. all tex-DT PLYWOOD'!W119=0,"",'Simpl. all tex-DT PLYWOOD'!W119)</f>
        <v/>
      </c>
      <c r="O113" s="53" t="str">
        <f>IF('Simpl. all tex-DT PLYWOOD'!X119=0,"",'Simpl. all tex-DT PLYWOOD'!X119)</f>
        <v/>
      </c>
      <c r="P113" s="53" t="str">
        <f>IF('Simpl. all tex-DT PLYWOOD'!Y119=0,"",'Simpl. all tex-DT PLYWOOD'!Y119)</f>
        <v/>
      </c>
      <c r="Q113" s="53" t="str">
        <f>IF('Simpl. all tex-DT PLYWOOD'!Z119=0,"",'Simpl. all tex-DT PLYWOOD'!Z119)</f>
        <v/>
      </c>
      <c r="R113" s="54">
        <f>'PRODUCTION LIST TEX&amp;DUAL TEX'!Q116</f>
        <v>0</v>
      </c>
    </row>
    <row r="114" spans="1:18" ht="23.25" customHeight="1">
      <c r="A114" s="40"/>
      <c r="B114" s="42"/>
      <c r="C114" s="41" t="str">
        <f>'Simpl. all tex-DT PLYWOOD'!D120</f>
        <v>SIMPL-5K-T</v>
      </c>
      <c r="D114" s="53" t="str">
        <f>IF('Simpl. all tex-DT PLYWOOD'!M120=0,"",'Simpl. all tex-DT PLYWOOD'!M120)</f>
        <v/>
      </c>
      <c r="E114" s="53" t="str">
        <f>IF('Simpl. all tex-DT PLYWOOD'!N120=0,"",'Simpl. all tex-DT PLYWOOD'!N120)</f>
        <v/>
      </c>
      <c r="F114" s="53" t="str">
        <f>IF('Simpl. all tex-DT PLYWOOD'!O120=0,"",'Simpl. all tex-DT PLYWOOD'!O120)</f>
        <v/>
      </c>
      <c r="G114" s="53" t="str">
        <f>IF('Simpl. all tex-DT PLYWOOD'!P120=0,"",'Simpl. all tex-DT PLYWOOD'!P120)</f>
        <v/>
      </c>
      <c r="H114" s="53" t="str">
        <f>IF('Simpl. all tex-DT PLYWOOD'!Q120=0,"",'Simpl. all tex-DT PLYWOOD'!Q120)</f>
        <v/>
      </c>
      <c r="I114" s="53" t="str">
        <f>IF('Simpl. all tex-DT PLYWOOD'!R120=0,"",'Simpl. all tex-DT PLYWOOD'!R120)</f>
        <v/>
      </c>
      <c r="J114" s="53" t="str">
        <f>IF('Simpl. all tex-DT PLYWOOD'!S120=0,"",'Simpl. all tex-DT PLYWOOD'!S120)</f>
        <v/>
      </c>
      <c r="K114" s="53" t="str">
        <f>IF('Simpl. all tex-DT PLYWOOD'!T120=0,"",'Simpl. all tex-DT PLYWOOD'!T120)</f>
        <v/>
      </c>
      <c r="L114" s="53" t="str">
        <f>IF('Simpl. all tex-DT PLYWOOD'!U120=0,"",'Simpl. all tex-DT PLYWOOD'!U120)</f>
        <v/>
      </c>
      <c r="M114" s="53" t="str">
        <f>IF('Simpl. all tex-DT PLYWOOD'!V120=0,"",'Simpl. all tex-DT PLYWOOD'!V120)</f>
        <v/>
      </c>
      <c r="N114" s="53" t="str">
        <f>IF('Simpl. all tex-DT PLYWOOD'!W120=0,"",'Simpl. all tex-DT PLYWOOD'!W120)</f>
        <v/>
      </c>
      <c r="O114" s="53" t="str">
        <f>IF('Simpl. all tex-DT PLYWOOD'!X120=0,"",'Simpl. all tex-DT PLYWOOD'!X120)</f>
        <v/>
      </c>
      <c r="P114" s="53" t="str">
        <f>IF('Simpl. all tex-DT PLYWOOD'!Y120=0,"",'Simpl. all tex-DT PLYWOOD'!Y120)</f>
        <v/>
      </c>
      <c r="Q114" s="53" t="str">
        <f>IF('Simpl. all tex-DT PLYWOOD'!Z120=0,"",'Simpl. all tex-DT PLYWOOD'!Z120)</f>
        <v/>
      </c>
      <c r="R114" s="54">
        <f>'PRODUCTION LIST TEX&amp;DUAL TEX'!Q117</f>
        <v>0</v>
      </c>
    </row>
    <row r="115" spans="1:18" ht="23.25" customHeight="1">
      <c r="A115" s="40">
        <f>B115*'Simpl. all tex-DT PLYWOOD'!I232</f>
        <v>0</v>
      </c>
      <c r="B115" s="42">
        <f t="shared" si="2"/>
        <v>0</v>
      </c>
      <c r="C115" s="41" t="str">
        <f>'Simpl. all tex-DT PLYWOOD'!D121</f>
        <v>SIMPL-5L</v>
      </c>
      <c r="D115" s="53" t="str">
        <f>IF('Simpl. all tex-DT PLYWOOD'!M121=0,"",'Simpl. all tex-DT PLYWOOD'!M121)</f>
        <v/>
      </c>
      <c r="E115" s="53" t="str">
        <f>IF('Simpl. all tex-DT PLYWOOD'!N121=0,"",'Simpl. all tex-DT PLYWOOD'!N121)</f>
        <v/>
      </c>
      <c r="F115" s="53" t="str">
        <f>IF('Simpl. all tex-DT PLYWOOD'!O121=0,"",'Simpl. all tex-DT PLYWOOD'!O121)</f>
        <v/>
      </c>
      <c r="G115" s="53" t="str">
        <f>IF('Simpl. all tex-DT PLYWOOD'!P121=0,"",'Simpl. all tex-DT PLYWOOD'!P121)</f>
        <v/>
      </c>
      <c r="H115" s="53" t="str">
        <f>IF('Simpl. all tex-DT PLYWOOD'!Q121=0,"",'Simpl. all tex-DT PLYWOOD'!Q121)</f>
        <v/>
      </c>
      <c r="I115" s="53" t="str">
        <f>IF('Simpl. all tex-DT PLYWOOD'!R121=0,"",'Simpl. all tex-DT PLYWOOD'!R121)</f>
        <v/>
      </c>
      <c r="J115" s="53" t="str">
        <f>IF('Simpl. all tex-DT PLYWOOD'!S121=0,"",'Simpl. all tex-DT PLYWOOD'!S121)</f>
        <v/>
      </c>
      <c r="K115" s="53" t="str">
        <f>IF('Simpl. all tex-DT PLYWOOD'!T121=0,"",'Simpl. all tex-DT PLYWOOD'!T121)</f>
        <v/>
      </c>
      <c r="L115" s="53" t="str">
        <f>IF('Simpl. all tex-DT PLYWOOD'!U121=0,"",'Simpl. all tex-DT PLYWOOD'!U121)</f>
        <v/>
      </c>
      <c r="M115" s="53" t="str">
        <f>IF('Simpl. all tex-DT PLYWOOD'!V121=0,"",'Simpl. all tex-DT PLYWOOD'!V121)</f>
        <v/>
      </c>
      <c r="N115" s="53" t="str">
        <f>IF('Simpl. all tex-DT PLYWOOD'!W121=0,"",'Simpl. all tex-DT PLYWOOD'!W121)</f>
        <v/>
      </c>
      <c r="O115" s="53" t="str">
        <f>IF('Simpl. all tex-DT PLYWOOD'!X121=0,"",'Simpl. all tex-DT PLYWOOD'!X121)</f>
        <v/>
      </c>
      <c r="P115" s="53" t="str">
        <f>IF('Simpl. all tex-DT PLYWOOD'!Y121=0,"",'Simpl. all tex-DT PLYWOOD'!Y121)</f>
        <v/>
      </c>
      <c r="Q115" s="53" t="str">
        <f>IF('Simpl. all tex-DT PLYWOOD'!Z121=0,"",'Simpl. all tex-DT PLYWOOD'!Z121)</f>
        <v/>
      </c>
      <c r="R115" s="54">
        <f>'PRODUCTION LIST TEX&amp;DUAL TEX'!Q118</f>
        <v>0</v>
      </c>
    </row>
    <row r="116" spans="1:18" ht="23.25" customHeight="1">
      <c r="A116" s="40">
        <f>B116*'Simpl. all tex-DT PLYWOOD'!I234</f>
        <v>0</v>
      </c>
      <c r="B116" s="42">
        <f t="shared" ref="B116:B143" si="3">SUM(C116:O116)</f>
        <v>0</v>
      </c>
      <c r="C116" s="41" t="str">
        <f>'Simpl. all tex-DT PLYWOOD'!D122</f>
        <v>SIMPL-5L-T</v>
      </c>
      <c r="D116" s="53" t="str">
        <f>IF('Simpl. all tex-DT PLYWOOD'!M122=0,"",'Simpl. all tex-DT PLYWOOD'!M122)</f>
        <v/>
      </c>
      <c r="E116" s="53" t="str">
        <f>IF('Simpl. all tex-DT PLYWOOD'!N122=0,"",'Simpl. all tex-DT PLYWOOD'!N122)</f>
        <v/>
      </c>
      <c r="F116" s="53" t="str">
        <f>IF('Simpl. all tex-DT PLYWOOD'!O122=0,"",'Simpl. all tex-DT PLYWOOD'!O122)</f>
        <v/>
      </c>
      <c r="G116" s="53" t="str">
        <f>IF('Simpl. all tex-DT PLYWOOD'!P122=0,"",'Simpl. all tex-DT PLYWOOD'!P122)</f>
        <v/>
      </c>
      <c r="H116" s="53" t="str">
        <f>IF('Simpl. all tex-DT PLYWOOD'!Q122=0,"",'Simpl. all tex-DT PLYWOOD'!Q122)</f>
        <v/>
      </c>
      <c r="I116" s="53" t="str">
        <f>IF('Simpl. all tex-DT PLYWOOD'!R122=0,"",'Simpl. all tex-DT PLYWOOD'!R122)</f>
        <v/>
      </c>
      <c r="J116" s="53" t="str">
        <f>IF('Simpl. all tex-DT PLYWOOD'!S122=0,"",'Simpl. all tex-DT PLYWOOD'!S122)</f>
        <v/>
      </c>
      <c r="K116" s="53" t="str">
        <f>IF('Simpl. all tex-DT PLYWOOD'!T122=0,"",'Simpl. all tex-DT PLYWOOD'!T122)</f>
        <v/>
      </c>
      <c r="L116" s="53" t="str">
        <f>IF('Simpl. all tex-DT PLYWOOD'!U122=0,"",'Simpl. all tex-DT PLYWOOD'!U122)</f>
        <v/>
      </c>
      <c r="M116" s="53" t="str">
        <f>IF('Simpl. all tex-DT PLYWOOD'!V122=0,"",'Simpl. all tex-DT PLYWOOD'!V122)</f>
        <v/>
      </c>
      <c r="N116" s="53" t="str">
        <f>IF('Simpl. all tex-DT PLYWOOD'!W122=0,"",'Simpl. all tex-DT PLYWOOD'!W122)</f>
        <v/>
      </c>
      <c r="O116" s="53" t="str">
        <f>IF('Simpl. all tex-DT PLYWOOD'!X122=0,"",'Simpl. all tex-DT PLYWOOD'!X122)</f>
        <v/>
      </c>
      <c r="P116" s="53" t="str">
        <f>IF('Simpl. all tex-DT PLYWOOD'!Y122=0,"",'Simpl. all tex-DT PLYWOOD'!Y122)</f>
        <v/>
      </c>
      <c r="Q116" s="53" t="str">
        <f>IF('Simpl. all tex-DT PLYWOOD'!Z122=0,"",'Simpl. all tex-DT PLYWOOD'!Z122)</f>
        <v/>
      </c>
      <c r="R116" s="54">
        <f>'PRODUCTION LIST TEX&amp;DUAL TEX'!Q119</f>
        <v>0</v>
      </c>
    </row>
    <row r="117" spans="1:18" ht="23.25" customHeight="1">
      <c r="A117" s="40">
        <f>B117*'Simpl. all tex-DT PLYWOOD'!I236</f>
        <v>0</v>
      </c>
      <c r="B117" s="42">
        <f t="shared" si="3"/>
        <v>0</v>
      </c>
      <c r="C117" s="41" t="str">
        <f>'Simpl. all tex-DT PLYWOOD'!D123</f>
        <v>SIMPL-5M</v>
      </c>
      <c r="D117" s="53" t="str">
        <f>IF('Simpl. all tex-DT PLYWOOD'!M123=0,"",'Simpl. all tex-DT PLYWOOD'!M123)</f>
        <v/>
      </c>
      <c r="E117" s="53" t="str">
        <f>IF('Simpl. all tex-DT PLYWOOD'!N123=0,"",'Simpl. all tex-DT PLYWOOD'!N123)</f>
        <v/>
      </c>
      <c r="F117" s="53" t="str">
        <f>IF('Simpl. all tex-DT PLYWOOD'!O123=0,"",'Simpl. all tex-DT PLYWOOD'!O123)</f>
        <v/>
      </c>
      <c r="G117" s="53" t="str">
        <f>IF('Simpl. all tex-DT PLYWOOD'!P123=0,"",'Simpl. all tex-DT PLYWOOD'!P123)</f>
        <v/>
      </c>
      <c r="H117" s="53" t="str">
        <f>IF('Simpl. all tex-DT PLYWOOD'!Q123=0,"",'Simpl. all tex-DT PLYWOOD'!Q123)</f>
        <v/>
      </c>
      <c r="I117" s="53" t="str">
        <f>IF('Simpl. all tex-DT PLYWOOD'!R123=0,"",'Simpl. all tex-DT PLYWOOD'!R123)</f>
        <v/>
      </c>
      <c r="J117" s="53" t="str">
        <f>IF('Simpl. all tex-DT PLYWOOD'!S123=0,"",'Simpl. all tex-DT PLYWOOD'!S123)</f>
        <v/>
      </c>
      <c r="K117" s="53" t="str">
        <f>IF('Simpl. all tex-DT PLYWOOD'!T123=0,"",'Simpl. all tex-DT PLYWOOD'!T123)</f>
        <v/>
      </c>
      <c r="L117" s="53" t="str">
        <f>IF('Simpl. all tex-DT PLYWOOD'!U123=0,"",'Simpl. all tex-DT PLYWOOD'!U123)</f>
        <v/>
      </c>
      <c r="M117" s="53" t="str">
        <f>IF('Simpl. all tex-DT PLYWOOD'!V123=0,"",'Simpl. all tex-DT PLYWOOD'!V123)</f>
        <v/>
      </c>
      <c r="N117" s="53" t="str">
        <f>IF('Simpl. all tex-DT PLYWOOD'!W123=0,"",'Simpl. all tex-DT PLYWOOD'!W123)</f>
        <v/>
      </c>
      <c r="O117" s="53" t="str">
        <f>IF('Simpl. all tex-DT PLYWOOD'!X123=0,"",'Simpl. all tex-DT PLYWOOD'!X123)</f>
        <v/>
      </c>
      <c r="P117" s="53" t="str">
        <f>IF('Simpl. all tex-DT PLYWOOD'!Y123=0,"",'Simpl. all tex-DT PLYWOOD'!Y123)</f>
        <v/>
      </c>
      <c r="Q117" s="53" t="str">
        <f>IF('Simpl. all tex-DT PLYWOOD'!Z123=0,"",'Simpl. all tex-DT PLYWOOD'!Z123)</f>
        <v/>
      </c>
      <c r="R117" s="54">
        <f>'PRODUCTION LIST TEX&amp;DUAL TEX'!Q120</f>
        <v>0</v>
      </c>
    </row>
    <row r="118" spans="1:18" ht="23.25" customHeight="1">
      <c r="A118" s="40">
        <f>B118*'Simpl. all tex-DT PLYWOOD'!I238</f>
        <v>0</v>
      </c>
      <c r="B118" s="42">
        <f t="shared" si="3"/>
        <v>0</v>
      </c>
      <c r="C118" s="41" t="str">
        <f>'Simpl. all tex-DT PLYWOOD'!D124</f>
        <v>SIMPL-5M-T</v>
      </c>
      <c r="D118" s="53" t="str">
        <f>IF('Simpl. all tex-DT PLYWOOD'!M124=0,"",'Simpl. all tex-DT PLYWOOD'!M124)</f>
        <v/>
      </c>
      <c r="E118" s="53" t="str">
        <f>IF('Simpl. all tex-DT PLYWOOD'!N124=0,"",'Simpl. all tex-DT PLYWOOD'!N124)</f>
        <v/>
      </c>
      <c r="F118" s="53" t="str">
        <f>IF('Simpl. all tex-DT PLYWOOD'!O124=0,"",'Simpl. all tex-DT PLYWOOD'!O124)</f>
        <v/>
      </c>
      <c r="G118" s="53" t="str">
        <f>IF('Simpl. all tex-DT PLYWOOD'!P124=0,"",'Simpl. all tex-DT PLYWOOD'!P124)</f>
        <v/>
      </c>
      <c r="H118" s="53" t="str">
        <f>IF('Simpl. all tex-DT PLYWOOD'!Q124=0,"",'Simpl. all tex-DT PLYWOOD'!Q124)</f>
        <v/>
      </c>
      <c r="I118" s="53" t="str">
        <f>IF('Simpl. all tex-DT PLYWOOD'!R124=0,"",'Simpl. all tex-DT PLYWOOD'!R124)</f>
        <v/>
      </c>
      <c r="J118" s="53" t="str">
        <f>IF('Simpl. all tex-DT PLYWOOD'!S124=0,"",'Simpl. all tex-DT PLYWOOD'!S124)</f>
        <v/>
      </c>
      <c r="K118" s="53" t="str">
        <f>IF('Simpl. all tex-DT PLYWOOD'!T124=0,"",'Simpl. all tex-DT PLYWOOD'!T124)</f>
        <v/>
      </c>
      <c r="L118" s="53" t="str">
        <f>IF('Simpl. all tex-DT PLYWOOD'!U124=0,"",'Simpl. all tex-DT PLYWOOD'!U124)</f>
        <v/>
      </c>
      <c r="M118" s="53" t="str">
        <f>IF('Simpl. all tex-DT PLYWOOD'!V124=0,"",'Simpl. all tex-DT PLYWOOD'!V124)</f>
        <v/>
      </c>
      <c r="N118" s="53" t="str">
        <f>IF('Simpl. all tex-DT PLYWOOD'!W124=0,"",'Simpl. all tex-DT PLYWOOD'!W124)</f>
        <v/>
      </c>
      <c r="O118" s="53" t="str">
        <f>IF('Simpl. all tex-DT PLYWOOD'!X124=0,"",'Simpl. all tex-DT PLYWOOD'!X124)</f>
        <v/>
      </c>
      <c r="P118" s="53" t="str">
        <f>IF('Simpl. all tex-DT PLYWOOD'!Y124=0,"",'Simpl. all tex-DT PLYWOOD'!Y124)</f>
        <v/>
      </c>
      <c r="Q118" s="53" t="str">
        <f>IF('Simpl. all tex-DT PLYWOOD'!Z124=0,"",'Simpl. all tex-DT PLYWOOD'!Z124)</f>
        <v/>
      </c>
      <c r="R118" s="54">
        <f>'PRODUCTION LIST TEX&amp;DUAL TEX'!Q121</f>
        <v>0</v>
      </c>
    </row>
    <row r="119" spans="1:18" ht="23.25" customHeight="1">
      <c r="A119" s="40">
        <f>B119*'Simpl. all tex-DT PLYWOOD'!I240</f>
        <v>0</v>
      </c>
      <c r="B119" s="42">
        <f t="shared" si="3"/>
        <v>0</v>
      </c>
      <c r="C119" s="41" t="str">
        <f>'Simpl. all tex-DT PLYWOOD'!D125</f>
        <v>SIMPL-5N</v>
      </c>
      <c r="D119" s="53" t="str">
        <f>IF('Simpl. all tex-DT PLYWOOD'!M125=0,"",'Simpl. all tex-DT PLYWOOD'!M125)</f>
        <v/>
      </c>
      <c r="E119" s="53" t="str">
        <f>IF('Simpl. all tex-DT PLYWOOD'!N125=0,"",'Simpl. all tex-DT PLYWOOD'!N125)</f>
        <v/>
      </c>
      <c r="F119" s="53" t="str">
        <f>IF('Simpl. all tex-DT PLYWOOD'!O125=0,"",'Simpl. all tex-DT PLYWOOD'!O125)</f>
        <v/>
      </c>
      <c r="G119" s="53" t="str">
        <f>IF('Simpl. all tex-DT PLYWOOD'!P125=0,"",'Simpl. all tex-DT PLYWOOD'!P125)</f>
        <v/>
      </c>
      <c r="H119" s="53" t="str">
        <f>IF('Simpl. all tex-DT PLYWOOD'!Q125=0,"",'Simpl. all tex-DT PLYWOOD'!Q125)</f>
        <v/>
      </c>
      <c r="I119" s="53" t="str">
        <f>IF('Simpl. all tex-DT PLYWOOD'!R125=0,"",'Simpl. all tex-DT PLYWOOD'!R125)</f>
        <v/>
      </c>
      <c r="J119" s="53" t="str">
        <f>IF('Simpl. all tex-DT PLYWOOD'!S125=0,"",'Simpl. all tex-DT PLYWOOD'!S125)</f>
        <v/>
      </c>
      <c r="K119" s="53" t="str">
        <f>IF('Simpl. all tex-DT PLYWOOD'!T125=0,"",'Simpl. all tex-DT PLYWOOD'!T125)</f>
        <v/>
      </c>
      <c r="L119" s="53" t="str">
        <f>IF('Simpl. all tex-DT PLYWOOD'!U125=0,"",'Simpl. all tex-DT PLYWOOD'!U125)</f>
        <v/>
      </c>
      <c r="M119" s="53" t="str">
        <f>IF('Simpl. all tex-DT PLYWOOD'!V125=0,"",'Simpl. all tex-DT PLYWOOD'!V125)</f>
        <v/>
      </c>
      <c r="N119" s="53" t="str">
        <f>IF('Simpl. all tex-DT PLYWOOD'!W125=0,"",'Simpl. all tex-DT PLYWOOD'!W125)</f>
        <v/>
      </c>
      <c r="O119" s="53" t="str">
        <f>IF('Simpl. all tex-DT PLYWOOD'!X125=0,"",'Simpl. all tex-DT PLYWOOD'!X125)</f>
        <v/>
      </c>
      <c r="P119" s="53" t="str">
        <f>IF('Simpl. all tex-DT PLYWOOD'!Y125=0,"",'Simpl. all tex-DT PLYWOOD'!Y125)</f>
        <v/>
      </c>
      <c r="Q119" s="53" t="str">
        <f>IF('Simpl. all tex-DT PLYWOOD'!Z125=0,"",'Simpl. all tex-DT PLYWOOD'!Z125)</f>
        <v/>
      </c>
      <c r="R119" s="54">
        <f>'PRODUCTION LIST TEX&amp;DUAL TEX'!Q122</f>
        <v>0</v>
      </c>
    </row>
    <row r="120" spans="1:18" ht="23.25" customHeight="1">
      <c r="A120" s="40">
        <f>B120*'Simpl. all tex-DT PLYWOOD'!I241</f>
        <v>0</v>
      </c>
      <c r="B120" s="42">
        <f t="shared" si="3"/>
        <v>0</v>
      </c>
      <c r="C120" s="41" t="str">
        <f>'Simpl. all tex-DT PLYWOOD'!D126</f>
        <v>SIMPL-5N-T</v>
      </c>
      <c r="D120" s="53" t="str">
        <f>IF('Simpl. all tex-DT PLYWOOD'!M126=0,"",'Simpl. all tex-DT PLYWOOD'!M126)</f>
        <v/>
      </c>
      <c r="E120" s="53" t="str">
        <f>IF('Simpl. all tex-DT PLYWOOD'!N126=0,"",'Simpl. all tex-DT PLYWOOD'!N126)</f>
        <v/>
      </c>
      <c r="F120" s="53" t="str">
        <f>IF('Simpl. all tex-DT PLYWOOD'!O126=0,"",'Simpl. all tex-DT PLYWOOD'!O126)</f>
        <v/>
      </c>
      <c r="G120" s="53" t="str">
        <f>IF('Simpl. all tex-DT PLYWOOD'!P126=0,"",'Simpl. all tex-DT PLYWOOD'!P126)</f>
        <v/>
      </c>
      <c r="H120" s="53" t="str">
        <f>IF('Simpl. all tex-DT PLYWOOD'!Q126=0,"",'Simpl. all tex-DT PLYWOOD'!Q126)</f>
        <v/>
      </c>
      <c r="I120" s="53" t="str">
        <f>IF('Simpl. all tex-DT PLYWOOD'!R126=0,"",'Simpl. all tex-DT PLYWOOD'!R126)</f>
        <v/>
      </c>
      <c r="J120" s="53" t="str">
        <f>IF('Simpl. all tex-DT PLYWOOD'!S126=0,"",'Simpl. all tex-DT PLYWOOD'!S126)</f>
        <v/>
      </c>
      <c r="K120" s="53" t="str">
        <f>IF('Simpl. all tex-DT PLYWOOD'!T126=0,"",'Simpl. all tex-DT PLYWOOD'!T126)</f>
        <v/>
      </c>
      <c r="L120" s="53" t="str">
        <f>IF('Simpl. all tex-DT PLYWOOD'!U126=0,"",'Simpl. all tex-DT PLYWOOD'!U126)</f>
        <v/>
      </c>
      <c r="M120" s="53" t="str">
        <f>IF('Simpl. all tex-DT PLYWOOD'!V126=0,"",'Simpl. all tex-DT PLYWOOD'!V126)</f>
        <v/>
      </c>
      <c r="N120" s="53" t="str">
        <f>IF('Simpl. all tex-DT PLYWOOD'!W126=0,"",'Simpl. all tex-DT PLYWOOD'!W126)</f>
        <v/>
      </c>
      <c r="O120" s="53" t="str">
        <f>IF('Simpl. all tex-DT PLYWOOD'!X126=0,"",'Simpl. all tex-DT PLYWOOD'!X126)</f>
        <v/>
      </c>
      <c r="P120" s="53" t="str">
        <f>IF('Simpl. all tex-DT PLYWOOD'!Y126=0,"",'Simpl. all tex-DT PLYWOOD'!Y126)</f>
        <v/>
      </c>
      <c r="Q120" s="53" t="str">
        <f>IF('Simpl. all tex-DT PLYWOOD'!Z126=0,"",'Simpl. all tex-DT PLYWOOD'!Z126)</f>
        <v/>
      </c>
      <c r="R120" s="54">
        <f>'PRODUCTION LIST TEX&amp;DUAL TEX'!Q123</f>
        <v>0</v>
      </c>
    </row>
    <row r="121" spans="1:18" ht="23.25" customHeight="1">
      <c r="A121" s="40">
        <f>B121*'Simpl. all tex-DT PLYWOOD'!I243</f>
        <v>0</v>
      </c>
      <c r="B121" s="42">
        <f t="shared" si="3"/>
        <v>0</v>
      </c>
      <c r="C121" s="41" t="str">
        <f>'Simpl. all tex-DT PLYWOOD'!D127</f>
        <v>SIMPL-5O</v>
      </c>
      <c r="D121" s="53" t="str">
        <f>IF('Simpl. all tex-DT PLYWOOD'!M127=0,"",'Simpl. all tex-DT PLYWOOD'!M127)</f>
        <v/>
      </c>
      <c r="E121" s="53" t="str">
        <f>IF('Simpl. all tex-DT PLYWOOD'!N127=0,"",'Simpl. all tex-DT PLYWOOD'!N127)</f>
        <v/>
      </c>
      <c r="F121" s="53" t="str">
        <f>IF('Simpl. all tex-DT PLYWOOD'!O127=0,"",'Simpl. all tex-DT PLYWOOD'!O127)</f>
        <v/>
      </c>
      <c r="G121" s="53" t="str">
        <f>IF('Simpl. all tex-DT PLYWOOD'!P127=0,"",'Simpl. all tex-DT PLYWOOD'!P127)</f>
        <v/>
      </c>
      <c r="H121" s="53" t="str">
        <f>IF('Simpl. all tex-DT PLYWOOD'!Q127=0,"",'Simpl. all tex-DT PLYWOOD'!Q127)</f>
        <v/>
      </c>
      <c r="I121" s="53" t="str">
        <f>IF('Simpl. all tex-DT PLYWOOD'!R127=0,"",'Simpl. all tex-DT PLYWOOD'!R127)</f>
        <v/>
      </c>
      <c r="J121" s="53" t="str">
        <f>IF('Simpl. all tex-DT PLYWOOD'!S127=0,"",'Simpl. all tex-DT PLYWOOD'!S127)</f>
        <v/>
      </c>
      <c r="K121" s="53" t="str">
        <f>IF('Simpl. all tex-DT PLYWOOD'!T127=0,"",'Simpl. all tex-DT PLYWOOD'!T127)</f>
        <v/>
      </c>
      <c r="L121" s="53" t="str">
        <f>IF('Simpl. all tex-DT PLYWOOD'!U127=0,"",'Simpl. all tex-DT PLYWOOD'!U127)</f>
        <v/>
      </c>
      <c r="M121" s="53" t="str">
        <f>IF('Simpl. all tex-DT PLYWOOD'!V127=0,"",'Simpl. all tex-DT PLYWOOD'!V127)</f>
        <v/>
      </c>
      <c r="N121" s="53" t="str">
        <f>IF('Simpl. all tex-DT PLYWOOD'!W127=0,"",'Simpl. all tex-DT PLYWOOD'!W127)</f>
        <v/>
      </c>
      <c r="O121" s="53" t="str">
        <f>IF('Simpl. all tex-DT PLYWOOD'!X127=0,"",'Simpl. all tex-DT PLYWOOD'!X127)</f>
        <v/>
      </c>
      <c r="P121" s="53" t="str">
        <f>IF('Simpl. all tex-DT PLYWOOD'!Y127=0,"",'Simpl. all tex-DT PLYWOOD'!Y127)</f>
        <v/>
      </c>
      <c r="Q121" s="53" t="str">
        <f>IF('Simpl. all tex-DT PLYWOOD'!Z127=0,"",'Simpl. all tex-DT PLYWOOD'!Z127)</f>
        <v/>
      </c>
      <c r="R121" s="54">
        <f>'PRODUCTION LIST TEX&amp;DUAL TEX'!Q124</f>
        <v>0</v>
      </c>
    </row>
    <row r="122" spans="1:18" ht="23.25" customHeight="1">
      <c r="A122" s="40">
        <f>B122*'Simpl. all tex-DT PLYWOOD'!I246</f>
        <v>0</v>
      </c>
      <c r="B122" s="42">
        <f t="shared" si="3"/>
        <v>0</v>
      </c>
      <c r="C122" s="41" t="str">
        <f>'Simpl. all tex-DT PLYWOOD'!D128</f>
        <v>SIMPL-5O-T</v>
      </c>
      <c r="D122" s="53" t="str">
        <f>IF('Simpl. all tex-DT PLYWOOD'!M128=0,"",'Simpl. all tex-DT PLYWOOD'!M128)</f>
        <v/>
      </c>
      <c r="E122" s="53" t="str">
        <f>IF('Simpl. all tex-DT PLYWOOD'!N128=0,"",'Simpl. all tex-DT PLYWOOD'!N128)</f>
        <v/>
      </c>
      <c r="F122" s="53" t="str">
        <f>IF('Simpl. all tex-DT PLYWOOD'!O128=0,"",'Simpl. all tex-DT PLYWOOD'!O128)</f>
        <v/>
      </c>
      <c r="G122" s="53" t="str">
        <f>IF('Simpl. all tex-DT PLYWOOD'!P128=0,"",'Simpl. all tex-DT PLYWOOD'!P128)</f>
        <v/>
      </c>
      <c r="H122" s="53" t="str">
        <f>IF('Simpl. all tex-DT PLYWOOD'!Q128=0,"",'Simpl. all tex-DT PLYWOOD'!Q128)</f>
        <v/>
      </c>
      <c r="I122" s="53" t="str">
        <f>IF('Simpl. all tex-DT PLYWOOD'!R128=0,"",'Simpl. all tex-DT PLYWOOD'!R128)</f>
        <v/>
      </c>
      <c r="J122" s="53" t="str">
        <f>IF('Simpl. all tex-DT PLYWOOD'!S128=0,"",'Simpl. all tex-DT PLYWOOD'!S128)</f>
        <v/>
      </c>
      <c r="K122" s="53" t="str">
        <f>IF('Simpl. all tex-DT PLYWOOD'!T128=0,"",'Simpl. all tex-DT PLYWOOD'!T128)</f>
        <v/>
      </c>
      <c r="L122" s="53" t="str">
        <f>IF('Simpl. all tex-DT PLYWOOD'!U128=0,"",'Simpl. all tex-DT PLYWOOD'!U128)</f>
        <v/>
      </c>
      <c r="M122" s="53" t="str">
        <f>IF('Simpl. all tex-DT PLYWOOD'!V128=0,"",'Simpl. all tex-DT PLYWOOD'!V128)</f>
        <v/>
      </c>
      <c r="N122" s="53" t="str">
        <f>IF('Simpl. all tex-DT PLYWOOD'!W128=0,"",'Simpl. all tex-DT PLYWOOD'!W128)</f>
        <v/>
      </c>
      <c r="O122" s="53" t="str">
        <f>IF('Simpl. all tex-DT PLYWOOD'!X128=0,"",'Simpl. all tex-DT PLYWOOD'!X128)</f>
        <v/>
      </c>
      <c r="P122" s="53" t="str">
        <f>IF('Simpl. all tex-DT PLYWOOD'!Y128=0,"",'Simpl. all tex-DT PLYWOOD'!Y128)</f>
        <v/>
      </c>
      <c r="Q122" s="53" t="str">
        <f>IF('Simpl. all tex-DT PLYWOOD'!Z128=0,"",'Simpl. all tex-DT PLYWOOD'!Z128)</f>
        <v/>
      </c>
      <c r="R122" s="54">
        <f>'PRODUCTION LIST TEX&amp;DUAL TEX'!Q125</f>
        <v>0</v>
      </c>
    </row>
    <row r="123" spans="1:18" ht="23.25" customHeight="1">
      <c r="A123" s="40"/>
      <c r="B123" s="42"/>
      <c r="C123" s="41" t="str">
        <f>'Simpl. all tex-DT PLYWOOD'!D129</f>
        <v>6 - WANNABES</v>
      </c>
      <c r="D123" s="53" t="str">
        <f>IF('Simpl. all tex-DT PLYWOOD'!M129=0,"",'Simpl. all tex-DT PLYWOOD'!M129)</f>
        <v/>
      </c>
      <c r="E123" s="53" t="str">
        <f>IF('Simpl. all tex-DT PLYWOOD'!N129=0,"",'Simpl. all tex-DT PLYWOOD'!N129)</f>
        <v/>
      </c>
      <c r="F123" s="53" t="str">
        <f>IF('Simpl. all tex-DT PLYWOOD'!O129=0,"",'Simpl. all tex-DT PLYWOOD'!O129)</f>
        <v/>
      </c>
      <c r="G123" s="53" t="str">
        <f>IF('Simpl. all tex-DT PLYWOOD'!P129=0,"",'Simpl. all tex-DT PLYWOOD'!P129)</f>
        <v/>
      </c>
      <c r="H123" s="53" t="str">
        <f>IF('Simpl. all tex-DT PLYWOOD'!Q129=0,"",'Simpl. all tex-DT PLYWOOD'!Q129)</f>
        <v/>
      </c>
      <c r="I123" s="53" t="str">
        <f>IF('Simpl. all tex-DT PLYWOOD'!R129=0,"",'Simpl. all tex-DT PLYWOOD'!R129)</f>
        <v/>
      </c>
      <c r="J123" s="53" t="str">
        <f>IF('Simpl. all tex-DT PLYWOOD'!S129=0,"",'Simpl. all tex-DT PLYWOOD'!S129)</f>
        <v/>
      </c>
      <c r="K123" s="53" t="str">
        <f>IF('Simpl. all tex-DT PLYWOOD'!T129=0,"",'Simpl. all tex-DT PLYWOOD'!T129)</f>
        <v/>
      </c>
      <c r="L123" s="53" t="str">
        <f>IF('Simpl. all tex-DT PLYWOOD'!U129=0,"",'Simpl. all tex-DT PLYWOOD'!U129)</f>
        <v/>
      </c>
      <c r="M123" s="53" t="str">
        <f>IF('Simpl. all tex-DT PLYWOOD'!V129=0,"",'Simpl. all tex-DT PLYWOOD'!V129)</f>
        <v/>
      </c>
      <c r="N123" s="53" t="str">
        <f>IF('Simpl. all tex-DT PLYWOOD'!W129=0,"",'Simpl. all tex-DT PLYWOOD'!W129)</f>
        <v/>
      </c>
      <c r="O123" s="53" t="str">
        <f>IF('Simpl. all tex-DT PLYWOOD'!X129=0,"",'Simpl. all tex-DT PLYWOOD'!X129)</f>
        <v/>
      </c>
      <c r="P123" s="53" t="str">
        <f>IF('Simpl. all tex-DT PLYWOOD'!Y129=0,"",'Simpl. all tex-DT PLYWOOD'!Y129)</f>
        <v/>
      </c>
      <c r="Q123" s="53" t="str">
        <f>IF('Simpl. all tex-DT PLYWOOD'!Z129=0,"",'Simpl. all tex-DT PLYWOOD'!Z129)</f>
        <v/>
      </c>
      <c r="R123" s="54">
        <f>'PRODUCTION LIST TEX&amp;DUAL TEX'!Q126</f>
        <v>0</v>
      </c>
    </row>
    <row r="124" spans="1:18" ht="23.25" customHeight="1">
      <c r="A124" s="40">
        <f>B124*'Simpl. all tex-DT PLYWOOD'!I248</f>
        <v>0</v>
      </c>
      <c r="B124" s="42">
        <f t="shared" si="3"/>
        <v>0</v>
      </c>
      <c r="C124" s="41" t="str">
        <f>'Simpl. all tex-DT PLYWOOD'!D130</f>
        <v>SIMPL-6A</v>
      </c>
      <c r="D124" s="53" t="str">
        <f>IF('Simpl. all tex-DT PLYWOOD'!M130=0,"",'Simpl. all tex-DT PLYWOOD'!M130)</f>
        <v/>
      </c>
      <c r="E124" s="53" t="str">
        <f>IF('Simpl. all tex-DT PLYWOOD'!N130=0,"",'Simpl. all tex-DT PLYWOOD'!N130)</f>
        <v/>
      </c>
      <c r="F124" s="53" t="str">
        <f>IF('Simpl. all tex-DT PLYWOOD'!O130=0,"",'Simpl. all tex-DT PLYWOOD'!O130)</f>
        <v/>
      </c>
      <c r="G124" s="53" t="str">
        <f>IF('Simpl. all tex-DT PLYWOOD'!P130=0,"",'Simpl. all tex-DT PLYWOOD'!P130)</f>
        <v/>
      </c>
      <c r="H124" s="53" t="str">
        <f>IF('Simpl. all tex-DT PLYWOOD'!Q130=0,"",'Simpl. all tex-DT PLYWOOD'!Q130)</f>
        <v/>
      </c>
      <c r="I124" s="53" t="str">
        <f>IF('Simpl. all tex-DT PLYWOOD'!R130=0,"",'Simpl. all tex-DT PLYWOOD'!R130)</f>
        <v/>
      </c>
      <c r="J124" s="53" t="str">
        <f>IF('Simpl. all tex-DT PLYWOOD'!S130=0,"",'Simpl. all tex-DT PLYWOOD'!S130)</f>
        <v/>
      </c>
      <c r="K124" s="53" t="str">
        <f>IF('Simpl. all tex-DT PLYWOOD'!T130=0,"",'Simpl. all tex-DT PLYWOOD'!T130)</f>
        <v/>
      </c>
      <c r="L124" s="53" t="str">
        <f>IF('Simpl. all tex-DT PLYWOOD'!U130=0,"",'Simpl. all tex-DT PLYWOOD'!U130)</f>
        <v/>
      </c>
      <c r="M124" s="53" t="str">
        <f>IF('Simpl. all tex-DT PLYWOOD'!V130=0,"",'Simpl. all tex-DT PLYWOOD'!V130)</f>
        <v/>
      </c>
      <c r="N124" s="53" t="str">
        <f>IF('Simpl. all tex-DT PLYWOOD'!W130=0,"",'Simpl. all tex-DT PLYWOOD'!W130)</f>
        <v/>
      </c>
      <c r="O124" s="53" t="str">
        <f>IF('Simpl. all tex-DT PLYWOOD'!X130=0,"",'Simpl. all tex-DT PLYWOOD'!X130)</f>
        <v/>
      </c>
      <c r="P124" s="53" t="str">
        <f>IF('Simpl. all tex-DT PLYWOOD'!Y130=0,"",'Simpl. all tex-DT PLYWOOD'!Y130)</f>
        <v/>
      </c>
      <c r="Q124" s="53" t="str">
        <f>IF('Simpl. all tex-DT PLYWOOD'!Z130=0,"",'Simpl. all tex-DT PLYWOOD'!Z130)</f>
        <v/>
      </c>
      <c r="R124" s="54">
        <f>'PRODUCTION LIST TEX&amp;DUAL TEX'!Q127</f>
        <v>0</v>
      </c>
    </row>
    <row r="125" spans="1:18" ht="23.25" customHeight="1">
      <c r="A125" s="40">
        <f>B125*'Simpl. all tex-DT PLYWOOD'!I250</f>
        <v>0</v>
      </c>
      <c r="B125" s="42">
        <f t="shared" si="3"/>
        <v>0</v>
      </c>
      <c r="C125" s="41" t="str">
        <f>'Simpl. all tex-DT PLYWOOD'!D131</f>
        <v>SIMPL-6A-T</v>
      </c>
      <c r="D125" s="53" t="str">
        <f>IF('Simpl. all tex-DT PLYWOOD'!M131=0,"",'Simpl. all tex-DT PLYWOOD'!M131)</f>
        <v/>
      </c>
      <c r="E125" s="53" t="str">
        <f>IF('Simpl. all tex-DT PLYWOOD'!N131=0,"",'Simpl. all tex-DT PLYWOOD'!N131)</f>
        <v/>
      </c>
      <c r="F125" s="53" t="str">
        <f>IF('Simpl. all tex-DT PLYWOOD'!O131=0,"",'Simpl. all tex-DT PLYWOOD'!O131)</f>
        <v/>
      </c>
      <c r="G125" s="53" t="str">
        <f>IF('Simpl. all tex-DT PLYWOOD'!P131=0,"",'Simpl. all tex-DT PLYWOOD'!P131)</f>
        <v/>
      </c>
      <c r="H125" s="53" t="str">
        <f>IF('Simpl. all tex-DT PLYWOOD'!Q131=0,"",'Simpl. all tex-DT PLYWOOD'!Q131)</f>
        <v/>
      </c>
      <c r="I125" s="53" t="str">
        <f>IF('Simpl. all tex-DT PLYWOOD'!R131=0,"",'Simpl. all tex-DT PLYWOOD'!R131)</f>
        <v/>
      </c>
      <c r="J125" s="53" t="str">
        <f>IF('Simpl. all tex-DT PLYWOOD'!S131=0,"",'Simpl. all tex-DT PLYWOOD'!S131)</f>
        <v/>
      </c>
      <c r="K125" s="53" t="str">
        <f>IF('Simpl. all tex-DT PLYWOOD'!T131=0,"",'Simpl. all tex-DT PLYWOOD'!T131)</f>
        <v/>
      </c>
      <c r="L125" s="53" t="str">
        <f>IF('Simpl. all tex-DT PLYWOOD'!U131=0,"",'Simpl. all tex-DT PLYWOOD'!U131)</f>
        <v/>
      </c>
      <c r="M125" s="53" t="str">
        <f>IF('Simpl. all tex-DT PLYWOOD'!V131=0,"",'Simpl. all tex-DT PLYWOOD'!V131)</f>
        <v/>
      </c>
      <c r="N125" s="53" t="str">
        <f>IF('Simpl. all tex-DT PLYWOOD'!W131=0,"",'Simpl. all tex-DT PLYWOOD'!W131)</f>
        <v/>
      </c>
      <c r="O125" s="53" t="str">
        <f>IF('Simpl. all tex-DT PLYWOOD'!X131=0,"",'Simpl. all tex-DT PLYWOOD'!X131)</f>
        <v/>
      </c>
      <c r="P125" s="53" t="str">
        <f>IF('Simpl. all tex-DT PLYWOOD'!Y131=0,"",'Simpl. all tex-DT PLYWOOD'!Y131)</f>
        <v/>
      </c>
      <c r="Q125" s="53" t="str">
        <f>IF('Simpl. all tex-DT PLYWOOD'!Z131=0,"",'Simpl. all tex-DT PLYWOOD'!Z131)</f>
        <v/>
      </c>
      <c r="R125" s="54">
        <f>'PRODUCTION LIST TEX&amp;DUAL TEX'!Q128</f>
        <v>0</v>
      </c>
    </row>
    <row r="126" spans="1:18" ht="23.25" customHeight="1">
      <c r="A126" s="40">
        <f>B126*'Simpl. all tex-DT PLYWOOD'!I252</f>
        <v>0</v>
      </c>
      <c r="B126" s="42">
        <f t="shared" si="3"/>
        <v>0</v>
      </c>
      <c r="C126" s="41" t="str">
        <f>'Simpl. all tex-DT PLYWOOD'!D132</f>
        <v>SIMPL-6B</v>
      </c>
      <c r="D126" s="53" t="str">
        <f>IF('Simpl. all tex-DT PLYWOOD'!M132=0,"",'Simpl. all tex-DT PLYWOOD'!M132)</f>
        <v/>
      </c>
      <c r="E126" s="53" t="str">
        <f>IF('Simpl. all tex-DT PLYWOOD'!N132=0,"",'Simpl. all tex-DT PLYWOOD'!N132)</f>
        <v/>
      </c>
      <c r="F126" s="53" t="str">
        <f>IF('Simpl. all tex-DT PLYWOOD'!O132=0,"",'Simpl. all tex-DT PLYWOOD'!O132)</f>
        <v/>
      </c>
      <c r="G126" s="53" t="str">
        <f>IF('Simpl. all tex-DT PLYWOOD'!P132=0,"",'Simpl. all tex-DT PLYWOOD'!P132)</f>
        <v/>
      </c>
      <c r="H126" s="53" t="str">
        <f>IF('Simpl. all tex-DT PLYWOOD'!Q132=0,"",'Simpl. all tex-DT PLYWOOD'!Q132)</f>
        <v/>
      </c>
      <c r="I126" s="53" t="str">
        <f>IF('Simpl. all tex-DT PLYWOOD'!R132=0,"",'Simpl. all tex-DT PLYWOOD'!R132)</f>
        <v/>
      </c>
      <c r="J126" s="53" t="str">
        <f>IF('Simpl. all tex-DT PLYWOOD'!S132=0,"",'Simpl. all tex-DT PLYWOOD'!S132)</f>
        <v/>
      </c>
      <c r="K126" s="53" t="str">
        <f>IF('Simpl. all tex-DT PLYWOOD'!T132=0,"",'Simpl. all tex-DT PLYWOOD'!T132)</f>
        <v/>
      </c>
      <c r="L126" s="53" t="str">
        <f>IF('Simpl. all tex-DT PLYWOOD'!U132=0,"",'Simpl. all tex-DT PLYWOOD'!U132)</f>
        <v/>
      </c>
      <c r="M126" s="53" t="str">
        <f>IF('Simpl. all tex-DT PLYWOOD'!V132=0,"",'Simpl. all tex-DT PLYWOOD'!V132)</f>
        <v/>
      </c>
      <c r="N126" s="53" t="str">
        <f>IF('Simpl. all tex-DT PLYWOOD'!W132=0,"",'Simpl. all tex-DT PLYWOOD'!W132)</f>
        <v/>
      </c>
      <c r="O126" s="53" t="str">
        <f>IF('Simpl. all tex-DT PLYWOOD'!X132=0,"",'Simpl. all tex-DT PLYWOOD'!X132)</f>
        <v/>
      </c>
      <c r="P126" s="53" t="str">
        <f>IF('Simpl. all tex-DT PLYWOOD'!Y132=0,"",'Simpl. all tex-DT PLYWOOD'!Y132)</f>
        <v/>
      </c>
      <c r="Q126" s="53" t="str">
        <f>IF('Simpl. all tex-DT PLYWOOD'!Z132=0,"",'Simpl. all tex-DT PLYWOOD'!Z132)</f>
        <v/>
      </c>
      <c r="R126" s="54">
        <f>'PRODUCTION LIST TEX&amp;DUAL TEX'!Q129</f>
        <v>0</v>
      </c>
    </row>
    <row r="127" spans="1:18" ht="23.25" customHeight="1">
      <c r="A127" s="40">
        <f>B127*'Simpl. all tex-DT PLYWOOD'!I253</f>
        <v>0</v>
      </c>
      <c r="B127" s="42">
        <f t="shared" si="3"/>
        <v>0</v>
      </c>
      <c r="C127" s="41" t="str">
        <f>'Simpl. all tex-DT PLYWOOD'!D133</f>
        <v>SIMPL-6B-T</v>
      </c>
      <c r="D127" s="53" t="str">
        <f>IF('Simpl. all tex-DT PLYWOOD'!M133=0,"",'Simpl. all tex-DT PLYWOOD'!M133)</f>
        <v/>
      </c>
      <c r="E127" s="53" t="str">
        <f>IF('Simpl. all tex-DT PLYWOOD'!N133=0,"",'Simpl. all tex-DT PLYWOOD'!N133)</f>
        <v/>
      </c>
      <c r="F127" s="53" t="str">
        <f>IF('Simpl. all tex-DT PLYWOOD'!O133=0,"",'Simpl. all tex-DT PLYWOOD'!O133)</f>
        <v/>
      </c>
      <c r="G127" s="53" t="str">
        <f>IF('Simpl. all tex-DT PLYWOOD'!P133=0,"",'Simpl. all tex-DT PLYWOOD'!P133)</f>
        <v/>
      </c>
      <c r="H127" s="53" t="str">
        <f>IF('Simpl. all tex-DT PLYWOOD'!Q133=0,"",'Simpl. all tex-DT PLYWOOD'!Q133)</f>
        <v/>
      </c>
      <c r="I127" s="53" t="str">
        <f>IF('Simpl. all tex-DT PLYWOOD'!R133=0,"",'Simpl. all tex-DT PLYWOOD'!R133)</f>
        <v/>
      </c>
      <c r="J127" s="53" t="str">
        <f>IF('Simpl. all tex-DT PLYWOOD'!S133=0,"",'Simpl. all tex-DT PLYWOOD'!S133)</f>
        <v/>
      </c>
      <c r="K127" s="53" t="str">
        <f>IF('Simpl. all tex-DT PLYWOOD'!T133=0,"",'Simpl. all tex-DT PLYWOOD'!T133)</f>
        <v/>
      </c>
      <c r="L127" s="53" t="str">
        <f>IF('Simpl. all tex-DT PLYWOOD'!U133=0,"",'Simpl. all tex-DT PLYWOOD'!U133)</f>
        <v/>
      </c>
      <c r="M127" s="53" t="str">
        <f>IF('Simpl. all tex-DT PLYWOOD'!V133=0,"",'Simpl. all tex-DT PLYWOOD'!V133)</f>
        <v/>
      </c>
      <c r="N127" s="53" t="str">
        <f>IF('Simpl. all tex-DT PLYWOOD'!W133=0,"",'Simpl. all tex-DT PLYWOOD'!W133)</f>
        <v/>
      </c>
      <c r="O127" s="53" t="str">
        <f>IF('Simpl. all tex-DT PLYWOOD'!X133=0,"",'Simpl. all tex-DT PLYWOOD'!X133)</f>
        <v/>
      </c>
      <c r="P127" s="53" t="str">
        <f>IF('Simpl. all tex-DT PLYWOOD'!Y133=0,"",'Simpl. all tex-DT PLYWOOD'!Y133)</f>
        <v/>
      </c>
      <c r="Q127" s="53" t="str">
        <f>IF('Simpl. all tex-DT PLYWOOD'!Z133=0,"",'Simpl. all tex-DT PLYWOOD'!Z133)</f>
        <v/>
      </c>
      <c r="R127" s="54">
        <f>'PRODUCTION LIST TEX&amp;DUAL TEX'!Q130</f>
        <v>0</v>
      </c>
    </row>
    <row r="128" spans="1:18" ht="23.25" customHeight="1">
      <c r="A128" s="40">
        <f>B128*'Simpl. all tex-DT PLYWOOD'!I257</f>
        <v>0</v>
      </c>
      <c r="B128" s="42">
        <f t="shared" si="3"/>
        <v>0</v>
      </c>
      <c r="C128" s="41" t="str">
        <f>'Simpl. all tex-DT PLYWOOD'!D134</f>
        <v>SIMPL-6C</v>
      </c>
      <c r="D128" s="53" t="str">
        <f>IF('Simpl. all tex-DT PLYWOOD'!M134=0,"",'Simpl. all tex-DT PLYWOOD'!M134)</f>
        <v/>
      </c>
      <c r="E128" s="53" t="str">
        <f>IF('Simpl. all tex-DT PLYWOOD'!N134=0,"",'Simpl. all tex-DT PLYWOOD'!N134)</f>
        <v/>
      </c>
      <c r="F128" s="53" t="str">
        <f>IF('Simpl. all tex-DT PLYWOOD'!O134=0,"",'Simpl. all tex-DT PLYWOOD'!O134)</f>
        <v/>
      </c>
      <c r="G128" s="53" t="str">
        <f>IF('Simpl. all tex-DT PLYWOOD'!P134=0,"",'Simpl. all tex-DT PLYWOOD'!P134)</f>
        <v/>
      </c>
      <c r="H128" s="53" t="str">
        <f>IF('Simpl. all tex-DT PLYWOOD'!Q134=0,"",'Simpl. all tex-DT PLYWOOD'!Q134)</f>
        <v/>
      </c>
      <c r="I128" s="53" t="str">
        <f>IF('Simpl. all tex-DT PLYWOOD'!R134=0,"",'Simpl. all tex-DT PLYWOOD'!R134)</f>
        <v/>
      </c>
      <c r="J128" s="53" t="str">
        <f>IF('Simpl. all tex-DT PLYWOOD'!S134=0,"",'Simpl. all tex-DT PLYWOOD'!S134)</f>
        <v/>
      </c>
      <c r="K128" s="53" t="str">
        <f>IF('Simpl. all tex-DT PLYWOOD'!T134=0,"",'Simpl. all tex-DT PLYWOOD'!T134)</f>
        <v/>
      </c>
      <c r="L128" s="53" t="str">
        <f>IF('Simpl. all tex-DT PLYWOOD'!U134=0,"",'Simpl. all tex-DT PLYWOOD'!U134)</f>
        <v/>
      </c>
      <c r="M128" s="53" t="str">
        <f>IF('Simpl. all tex-DT PLYWOOD'!V134=0,"",'Simpl. all tex-DT PLYWOOD'!V134)</f>
        <v/>
      </c>
      <c r="N128" s="53" t="str">
        <f>IF('Simpl. all tex-DT PLYWOOD'!W134=0,"",'Simpl. all tex-DT PLYWOOD'!W134)</f>
        <v/>
      </c>
      <c r="O128" s="53" t="str">
        <f>IF('Simpl. all tex-DT PLYWOOD'!X134=0,"",'Simpl. all tex-DT PLYWOOD'!X134)</f>
        <v/>
      </c>
      <c r="P128" s="53" t="str">
        <f>IF('Simpl. all tex-DT PLYWOOD'!Y134=0,"",'Simpl. all tex-DT PLYWOOD'!Y134)</f>
        <v/>
      </c>
      <c r="Q128" s="53" t="str">
        <f>IF('Simpl. all tex-DT PLYWOOD'!Z134=0,"",'Simpl. all tex-DT PLYWOOD'!Z134)</f>
        <v/>
      </c>
      <c r="R128" s="54">
        <f>'PRODUCTION LIST TEX&amp;DUAL TEX'!Q131</f>
        <v>0</v>
      </c>
    </row>
    <row r="129" spans="1:19" ht="23.25" customHeight="1">
      <c r="A129" s="40">
        <f>B129*'Simpl. all tex-DT PLYWOOD'!I259</f>
        <v>0</v>
      </c>
      <c r="B129" s="42">
        <f t="shared" si="3"/>
        <v>0</v>
      </c>
      <c r="C129" s="41" t="str">
        <f>'Simpl. all tex-DT PLYWOOD'!D135</f>
        <v>SIMPL-6C-T</v>
      </c>
      <c r="D129" s="53" t="str">
        <f>IF('Simpl. all tex-DT PLYWOOD'!M135=0,"",'Simpl. all tex-DT PLYWOOD'!M135)</f>
        <v/>
      </c>
      <c r="E129" s="53" t="str">
        <f>IF('Simpl. all tex-DT PLYWOOD'!N135=0,"",'Simpl. all tex-DT PLYWOOD'!N135)</f>
        <v/>
      </c>
      <c r="F129" s="53" t="str">
        <f>IF('Simpl. all tex-DT PLYWOOD'!O135=0,"",'Simpl. all tex-DT PLYWOOD'!O135)</f>
        <v/>
      </c>
      <c r="G129" s="53" t="str">
        <f>IF('Simpl. all tex-DT PLYWOOD'!P135=0,"",'Simpl. all tex-DT PLYWOOD'!P135)</f>
        <v/>
      </c>
      <c r="H129" s="53" t="str">
        <f>IF('Simpl. all tex-DT PLYWOOD'!Q135=0,"",'Simpl. all tex-DT PLYWOOD'!Q135)</f>
        <v/>
      </c>
      <c r="I129" s="53" t="str">
        <f>IF('Simpl. all tex-DT PLYWOOD'!R135=0,"",'Simpl. all tex-DT PLYWOOD'!R135)</f>
        <v/>
      </c>
      <c r="J129" s="53" t="str">
        <f>IF('Simpl. all tex-DT PLYWOOD'!S135=0,"",'Simpl. all tex-DT PLYWOOD'!S135)</f>
        <v/>
      </c>
      <c r="K129" s="53" t="str">
        <f>IF('Simpl. all tex-DT PLYWOOD'!T135=0,"",'Simpl. all tex-DT PLYWOOD'!T135)</f>
        <v/>
      </c>
      <c r="L129" s="53" t="str">
        <f>IF('Simpl. all tex-DT PLYWOOD'!U135=0,"",'Simpl. all tex-DT PLYWOOD'!U135)</f>
        <v/>
      </c>
      <c r="M129" s="53" t="str">
        <f>IF('Simpl. all tex-DT PLYWOOD'!V135=0,"",'Simpl. all tex-DT PLYWOOD'!V135)</f>
        <v/>
      </c>
      <c r="N129" s="53" t="str">
        <f>IF('Simpl. all tex-DT PLYWOOD'!W135=0,"",'Simpl. all tex-DT PLYWOOD'!W135)</f>
        <v/>
      </c>
      <c r="O129" s="53" t="str">
        <f>IF('Simpl. all tex-DT PLYWOOD'!X135=0,"",'Simpl. all tex-DT PLYWOOD'!X135)</f>
        <v/>
      </c>
      <c r="P129" s="53" t="str">
        <f>IF('Simpl. all tex-DT PLYWOOD'!Y135=0,"",'Simpl. all tex-DT PLYWOOD'!Y135)</f>
        <v/>
      </c>
      <c r="Q129" s="53" t="str">
        <f>IF('Simpl. all tex-DT PLYWOOD'!Z135=0,"",'Simpl. all tex-DT PLYWOOD'!Z135)</f>
        <v/>
      </c>
      <c r="R129" s="54">
        <f>'PRODUCTION LIST TEX&amp;DUAL TEX'!Q132</f>
        <v>0</v>
      </c>
    </row>
    <row r="130" spans="1:19" ht="23.25" customHeight="1">
      <c r="A130" s="40">
        <f>B130*'Simpl. all tex-DT PLYWOOD'!I261</f>
        <v>0</v>
      </c>
      <c r="B130" s="42">
        <f t="shared" si="3"/>
        <v>0</v>
      </c>
      <c r="C130" s="41" t="str">
        <f>'Simpl. all tex-DT PLYWOOD'!D136</f>
        <v>SIMPL-6D</v>
      </c>
      <c r="D130" s="53" t="str">
        <f>IF('Simpl. all tex-DT PLYWOOD'!M136=0,"",'Simpl. all tex-DT PLYWOOD'!M136)</f>
        <v/>
      </c>
      <c r="E130" s="53" t="str">
        <f>IF('Simpl. all tex-DT PLYWOOD'!N136=0,"",'Simpl. all tex-DT PLYWOOD'!N136)</f>
        <v/>
      </c>
      <c r="F130" s="53" t="str">
        <f>IF('Simpl. all tex-DT PLYWOOD'!O136=0,"",'Simpl. all tex-DT PLYWOOD'!O136)</f>
        <v/>
      </c>
      <c r="G130" s="53" t="str">
        <f>IF('Simpl. all tex-DT PLYWOOD'!P136=0,"",'Simpl. all tex-DT PLYWOOD'!P136)</f>
        <v/>
      </c>
      <c r="H130" s="53" t="str">
        <f>IF('Simpl. all tex-DT PLYWOOD'!Q136=0,"",'Simpl. all tex-DT PLYWOOD'!Q136)</f>
        <v/>
      </c>
      <c r="I130" s="53" t="str">
        <f>IF('Simpl. all tex-DT PLYWOOD'!R136=0,"",'Simpl. all tex-DT PLYWOOD'!R136)</f>
        <v/>
      </c>
      <c r="J130" s="53" t="str">
        <f>IF('Simpl. all tex-DT PLYWOOD'!S136=0,"",'Simpl. all tex-DT PLYWOOD'!S136)</f>
        <v/>
      </c>
      <c r="K130" s="53" t="str">
        <f>IF('Simpl. all tex-DT PLYWOOD'!T136=0,"",'Simpl. all tex-DT PLYWOOD'!T136)</f>
        <v/>
      </c>
      <c r="L130" s="53" t="str">
        <f>IF('Simpl. all tex-DT PLYWOOD'!U136=0,"",'Simpl. all tex-DT PLYWOOD'!U136)</f>
        <v/>
      </c>
      <c r="M130" s="53" t="str">
        <f>IF('Simpl. all tex-DT PLYWOOD'!V136=0,"",'Simpl. all tex-DT PLYWOOD'!V136)</f>
        <v/>
      </c>
      <c r="N130" s="53" t="str">
        <f>IF('Simpl. all tex-DT PLYWOOD'!W136=0,"",'Simpl. all tex-DT PLYWOOD'!W136)</f>
        <v/>
      </c>
      <c r="O130" s="53" t="str">
        <f>IF('Simpl. all tex-DT PLYWOOD'!X136=0,"",'Simpl. all tex-DT PLYWOOD'!X136)</f>
        <v/>
      </c>
      <c r="P130" s="53" t="str">
        <f>IF('Simpl. all tex-DT PLYWOOD'!Y136=0,"",'Simpl. all tex-DT PLYWOOD'!Y136)</f>
        <v/>
      </c>
      <c r="Q130" s="53" t="str">
        <f>IF('Simpl. all tex-DT PLYWOOD'!Z136=0,"",'Simpl. all tex-DT PLYWOOD'!Z136)</f>
        <v/>
      </c>
      <c r="R130" s="54">
        <f>'PRODUCTION LIST TEX&amp;DUAL TEX'!Q133</f>
        <v>0</v>
      </c>
    </row>
    <row r="131" spans="1:19" ht="23.25" customHeight="1">
      <c r="A131" s="40">
        <f>B131*'Simpl. all tex-DT PLYWOOD'!I263</f>
        <v>0</v>
      </c>
      <c r="B131" s="42">
        <f t="shared" si="3"/>
        <v>0</v>
      </c>
      <c r="C131" s="41" t="str">
        <f>'Simpl. all tex-DT PLYWOOD'!D137</f>
        <v>SIMPL-6D-T</v>
      </c>
      <c r="D131" s="53" t="str">
        <f>IF('Simpl. all tex-DT PLYWOOD'!M137=0,"",'Simpl. all tex-DT PLYWOOD'!M137)</f>
        <v/>
      </c>
      <c r="E131" s="53" t="str">
        <f>IF('Simpl. all tex-DT PLYWOOD'!N137=0,"",'Simpl. all tex-DT PLYWOOD'!N137)</f>
        <v/>
      </c>
      <c r="F131" s="53" t="str">
        <f>IF('Simpl. all tex-DT PLYWOOD'!O137=0,"",'Simpl. all tex-DT PLYWOOD'!O137)</f>
        <v/>
      </c>
      <c r="G131" s="53" t="str">
        <f>IF('Simpl. all tex-DT PLYWOOD'!P137=0,"",'Simpl. all tex-DT PLYWOOD'!P137)</f>
        <v/>
      </c>
      <c r="H131" s="53" t="str">
        <f>IF('Simpl. all tex-DT PLYWOOD'!Q137=0,"",'Simpl. all tex-DT PLYWOOD'!Q137)</f>
        <v/>
      </c>
      <c r="I131" s="53" t="str">
        <f>IF('Simpl. all tex-DT PLYWOOD'!R137=0,"",'Simpl. all tex-DT PLYWOOD'!R137)</f>
        <v/>
      </c>
      <c r="J131" s="53" t="str">
        <f>IF('Simpl. all tex-DT PLYWOOD'!S137=0,"",'Simpl. all tex-DT PLYWOOD'!S137)</f>
        <v/>
      </c>
      <c r="K131" s="53" t="str">
        <f>IF('Simpl. all tex-DT PLYWOOD'!T137=0,"",'Simpl. all tex-DT PLYWOOD'!T137)</f>
        <v/>
      </c>
      <c r="L131" s="53" t="str">
        <f>IF('Simpl. all tex-DT PLYWOOD'!U137=0,"",'Simpl. all tex-DT PLYWOOD'!U137)</f>
        <v/>
      </c>
      <c r="M131" s="53" t="str">
        <f>IF('Simpl. all tex-DT PLYWOOD'!V137=0,"",'Simpl. all tex-DT PLYWOOD'!V137)</f>
        <v/>
      </c>
      <c r="N131" s="53" t="str">
        <f>IF('Simpl. all tex-DT PLYWOOD'!W137=0,"",'Simpl. all tex-DT PLYWOOD'!W137)</f>
        <v/>
      </c>
      <c r="O131" s="53" t="str">
        <f>IF('Simpl. all tex-DT PLYWOOD'!X137=0,"",'Simpl. all tex-DT PLYWOOD'!X137)</f>
        <v/>
      </c>
      <c r="P131" s="53" t="str">
        <f>IF('Simpl. all tex-DT PLYWOOD'!Y137=0,"",'Simpl. all tex-DT PLYWOOD'!Y137)</f>
        <v/>
      </c>
      <c r="Q131" s="53" t="str">
        <f>IF('Simpl. all tex-DT PLYWOOD'!Z137=0,"",'Simpl. all tex-DT PLYWOOD'!Z137)</f>
        <v/>
      </c>
      <c r="R131" s="54">
        <f>'PRODUCTION LIST TEX&amp;DUAL TEX'!Q134</f>
        <v>0</v>
      </c>
    </row>
    <row r="132" spans="1:19" ht="23.25" customHeight="1">
      <c r="A132" s="40">
        <f>B132*'Simpl. all tex-DT PLYWOOD'!I265</f>
        <v>0</v>
      </c>
      <c r="B132" s="42">
        <f t="shared" si="3"/>
        <v>0</v>
      </c>
      <c r="C132" s="41" t="str">
        <f>'Simpl. all tex-DT PLYWOOD'!D138</f>
        <v>SIMPL-6E</v>
      </c>
      <c r="D132" s="53" t="str">
        <f>IF('Simpl. all tex-DT PLYWOOD'!M138=0,"",'Simpl. all tex-DT PLYWOOD'!M138)</f>
        <v/>
      </c>
      <c r="E132" s="53" t="str">
        <f>IF('Simpl. all tex-DT PLYWOOD'!N138=0,"",'Simpl. all tex-DT PLYWOOD'!N138)</f>
        <v/>
      </c>
      <c r="F132" s="53" t="str">
        <f>IF('Simpl. all tex-DT PLYWOOD'!O138=0,"",'Simpl. all tex-DT PLYWOOD'!O138)</f>
        <v/>
      </c>
      <c r="G132" s="53" t="str">
        <f>IF('Simpl. all tex-DT PLYWOOD'!P138=0,"",'Simpl. all tex-DT PLYWOOD'!P138)</f>
        <v/>
      </c>
      <c r="H132" s="53" t="str">
        <f>IF('Simpl. all tex-DT PLYWOOD'!Q138=0,"",'Simpl. all tex-DT PLYWOOD'!Q138)</f>
        <v/>
      </c>
      <c r="I132" s="53" t="str">
        <f>IF('Simpl. all tex-DT PLYWOOD'!R138=0,"",'Simpl. all tex-DT PLYWOOD'!R138)</f>
        <v/>
      </c>
      <c r="J132" s="53" t="str">
        <f>IF('Simpl. all tex-DT PLYWOOD'!S138=0,"",'Simpl. all tex-DT PLYWOOD'!S138)</f>
        <v/>
      </c>
      <c r="K132" s="53" t="str">
        <f>IF('Simpl. all tex-DT PLYWOOD'!T138=0,"",'Simpl. all tex-DT PLYWOOD'!T138)</f>
        <v/>
      </c>
      <c r="L132" s="53" t="str">
        <f>IF('Simpl. all tex-DT PLYWOOD'!U138=0,"",'Simpl. all tex-DT PLYWOOD'!U138)</f>
        <v/>
      </c>
      <c r="M132" s="53" t="str">
        <f>IF('Simpl. all tex-DT PLYWOOD'!V138=0,"",'Simpl. all tex-DT PLYWOOD'!V138)</f>
        <v/>
      </c>
      <c r="N132" s="53" t="str">
        <f>IF('Simpl. all tex-DT PLYWOOD'!W138=0,"",'Simpl. all tex-DT PLYWOOD'!W138)</f>
        <v/>
      </c>
      <c r="O132" s="53" t="str">
        <f>IF('Simpl. all tex-DT PLYWOOD'!X138=0,"",'Simpl. all tex-DT PLYWOOD'!X138)</f>
        <v/>
      </c>
      <c r="P132" s="53" t="str">
        <f>IF('Simpl. all tex-DT PLYWOOD'!Y138=0,"",'Simpl. all tex-DT PLYWOOD'!Y138)</f>
        <v/>
      </c>
      <c r="Q132" s="53" t="str">
        <f>IF('Simpl. all tex-DT PLYWOOD'!Z138=0,"",'Simpl. all tex-DT PLYWOOD'!Z138)</f>
        <v/>
      </c>
      <c r="R132" s="54">
        <f>'PRODUCTION LIST TEX&amp;DUAL TEX'!Q135</f>
        <v>0</v>
      </c>
    </row>
    <row r="133" spans="1:19" ht="23.25" customHeight="1">
      <c r="A133" s="40">
        <f>B133*'Simpl. all tex-DT PLYWOOD'!I267</f>
        <v>0</v>
      </c>
      <c r="B133" s="42">
        <f t="shared" si="3"/>
        <v>0</v>
      </c>
      <c r="C133" s="41" t="str">
        <f>'Simpl. all tex-DT PLYWOOD'!D139</f>
        <v>SIMPL-6E-T</v>
      </c>
      <c r="D133" s="53" t="str">
        <f>IF('Simpl. all tex-DT PLYWOOD'!M139=0,"",'Simpl. all tex-DT PLYWOOD'!M139)</f>
        <v/>
      </c>
      <c r="E133" s="53" t="str">
        <f>IF('Simpl. all tex-DT PLYWOOD'!N139=0,"",'Simpl. all tex-DT PLYWOOD'!N139)</f>
        <v/>
      </c>
      <c r="F133" s="53" t="str">
        <f>IF('Simpl. all tex-DT PLYWOOD'!O139=0,"",'Simpl. all tex-DT PLYWOOD'!O139)</f>
        <v/>
      </c>
      <c r="G133" s="53" t="str">
        <f>IF('Simpl. all tex-DT PLYWOOD'!P139=0,"",'Simpl. all tex-DT PLYWOOD'!P139)</f>
        <v/>
      </c>
      <c r="H133" s="53" t="str">
        <f>IF('Simpl. all tex-DT PLYWOOD'!Q139=0,"",'Simpl. all tex-DT PLYWOOD'!Q139)</f>
        <v/>
      </c>
      <c r="I133" s="53" t="str">
        <f>IF('Simpl. all tex-DT PLYWOOD'!R139=0,"",'Simpl. all tex-DT PLYWOOD'!R139)</f>
        <v/>
      </c>
      <c r="J133" s="53" t="str">
        <f>IF('Simpl. all tex-DT PLYWOOD'!S139=0,"",'Simpl. all tex-DT PLYWOOD'!S139)</f>
        <v/>
      </c>
      <c r="K133" s="53" t="str">
        <f>IF('Simpl. all tex-DT PLYWOOD'!T139=0,"",'Simpl. all tex-DT PLYWOOD'!T139)</f>
        <v/>
      </c>
      <c r="L133" s="53" t="str">
        <f>IF('Simpl. all tex-DT PLYWOOD'!U139=0,"",'Simpl. all tex-DT PLYWOOD'!U139)</f>
        <v/>
      </c>
      <c r="M133" s="53" t="str">
        <f>IF('Simpl. all tex-DT PLYWOOD'!V139=0,"",'Simpl. all tex-DT PLYWOOD'!V139)</f>
        <v/>
      </c>
      <c r="N133" s="53" t="str">
        <f>IF('Simpl. all tex-DT PLYWOOD'!W139=0,"",'Simpl. all tex-DT PLYWOOD'!W139)</f>
        <v/>
      </c>
      <c r="O133" s="53" t="str">
        <f>IF('Simpl. all tex-DT PLYWOOD'!X139=0,"",'Simpl. all tex-DT PLYWOOD'!X139)</f>
        <v/>
      </c>
      <c r="P133" s="53" t="str">
        <f>IF('Simpl. all tex-DT PLYWOOD'!Y139=0,"",'Simpl. all tex-DT PLYWOOD'!Y139)</f>
        <v/>
      </c>
      <c r="Q133" s="53" t="str">
        <f>IF('Simpl. all tex-DT PLYWOOD'!Z139=0,"",'Simpl. all tex-DT PLYWOOD'!Z139)</f>
        <v/>
      </c>
      <c r="R133" s="54">
        <f>'PRODUCTION LIST TEX&amp;DUAL TEX'!Q136</f>
        <v>0</v>
      </c>
    </row>
    <row r="134" spans="1:19" ht="23.25" customHeight="1">
      <c r="A134" s="40" t="e">
        <f>B134*'Simpl. all tex-DT PLYWOOD'!#REF!</f>
        <v>#REF!</v>
      </c>
      <c r="B134" s="42">
        <f t="shared" si="3"/>
        <v>0</v>
      </c>
      <c r="C134" s="41" t="str">
        <f>'Simpl. all tex-DT PLYWOOD'!D140</f>
        <v>SIMPL-6F</v>
      </c>
      <c r="D134" s="53" t="str">
        <f>IF('Simpl. all tex-DT PLYWOOD'!M140=0,"",'Simpl. all tex-DT PLYWOOD'!M140)</f>
        <v/>
      </c>
      <c r="E134" s="53" t="str">
        <f>IF('Simpl. all tex-DT PLYWOOD'!N140=0,"",'Simpl. all tex-DT PLYWOOD'!N140)</f>
        <v/>
      </c>
      <c r="F134" s="53" t="str">
        <f>IF('Simpl. all tex-DT PLYWOOD'!O140=0,"",'Simpl. all tex-DT PLYWOOD'!O140)</f>
        <v/>
      </c>
      <c r="G134" s="53" t="str">
        <f>IF('Simpl. all tex-DT PLYWOOD'!P140=0,"",'Simpl. all tex-DT PLYWOOD'!P140)</f>
        <v/>
      </c>
      <c r="H134" s="53" t="str">
        <f>IF('Simpl. all tex-DT PLYWOOD'!Q140=0,"",'Simpl. all tex-DT PLYWOOD'!Q140)</f>
        <v/>
      </c>
      <c r="I134" s="53" t="str">
        <f>IF('Simpl. all tex-DT PLYWOOD'!R140=0,"",'Simpl. all tex-DT PLYWOOD'!R140)</f>
        <v/>
      </c>
      <c r="J134" s="53" t="str">
        <f>IF('Simpl. all tex-DT PLYWOOD'!S140=0,"",'Simpl. all tex-DT PLYWOOD'!S140)</f>
        <v/>
      </c>
      <c r="K134" s="53" t="str">
        <f>IF('Simpl. all tex-DT PLYWOOD'!T140=0,"",'Simpl. all tex-DT PLYWOOD'!T140)</f>
        <v/>
      </c>
      <c r="L134" s="53" t="str">
        <f>IF('Simpl. all tex-DT PLYWOOD'!U140=0,"",'Simpl. all tex-DT PLYWOOD'!U140)</f>
        <v/>
      </c>
      <c r="M134" s="53" t="str">
        <f>IF('Simpl. all tex-DT PLYWOOD'!V140=0,"",'Simpl. all tex-DT PLYWOOD'!V140)</f>
        <v/>
      </c>
      <c r="N134" s="53" t="str">
        <f>IF('Simpl. all tex-DT PLYWOOD'!W140=0,"",'Simpl. all tex-DT PLYWOOD'!W140)</f>
        <v/>
      </c>
      <c r="O134" s="53" t="str">
        <f>IF('Simpl. all tex-DT PLYWOOD'!X140=0,"",'Simpl. all tex-DT PLYWOOD'!X140)</f>
        <v/>
      </c>
      <c r="P134" s="53" t="str">
        <f>IF('Simpl. all tex-DT PLYWOOD'!Y140=0,"",'Simpl. all tex-DT PLYWOOD'!Y140)</f>
        <v/>
      </c>
      <c r="Q134" s="53" t="str">
        <f>IF('Simpl. all tex-DT PLYWOOD'!Z140=0,"",'Simpl. all tex-DT PLYWOOD'!Z140)</f>
        <v/>
      </c>
      <c r="R134" s="54">
        <f>'PRODUCTION LIST TEX&amp;DUAL TEX'!Q137</f>
        <v>0</v>
      </c>
    </row>
    <row r="135" spans="1:19" ht="23.25" customHeight="1">
      <c r="A135" s="40" t="e">
        <f>B135*'Simpl. all tex-DT PLYWOOD'!#REF!</f>
        <v>#REF!</v>
      </c>
      <c r="B135" s="42">
        <f t="shared" si="3"/>
        <v>0</v>
      </c>
      <c r="C135" s="41" t="str">
        <f>'Simpl. all tex-DT PLYWOOD'!D141</f>
        <v>SIMPL-6F-T</v>
      </c>
      <c r="D135" s="53" t="str">
        <f>IF('Simpl. all tex-DT PLYWOOD'!M141=0,"",'Simpl. all tex-DT PLYWOOD'!M141)</f>
        <v/>
      </c>
      <c r="E135" s="53" t="str">
        <f>IF('Simpl. all tex-DT PLYWOOD'!N141=0,"",'Simpl. all tex-DT PLYWOOD'!N141)</f>
        <v/>
      </c>
      <c r="F135" s="53" t="str">
        <f>IF('Simpl. all tex-DT PLYWOOD'!O141=0,"",'Simpl. all tex-DT PLYWOOD'!O141)</f>
        <v/>
      </c>
      <c r="G135" s="53" t="str">
        <f>IF('Simpl. all tex-DT PLYWOOD'!P141=0,"",'Simpl. all tex-DT PLYWOOD'!P141)</f>
        <v/>
      </c>
      <c r="H135" s="53" t="str">
        <f>IF('Simpl. all tex-DT PLYWOOD'!Q141=0,"",'Simpl. all tex-DT PLYWOOD'!Q141)</f>
        <v/>
      </c>
      <c r="I135" s="53" t="str">
        <f>IF('Simpl. all tex-DT PLYWOOD'!R141=0,"",'Simpl. all tex-DT PLYWOOD'!R141)</f>
        <v/>
      </c>
      <c r="J135" s="53" t="str">
        <f>IF('Simpl. all tex-DT PLYWOOD'!S141=0,"",'Simpl. all tex-DT PLYWOOD'!S141)</f>
        <v/>
      </c>
      <c r="K135" s="53" t="str">
        <f>IF('Simpl. all tex-DT PLYWOOD'!T141=0,"",'Simpl. all tex-DT PLYWOOD'!T141)</f>
        <v/>
      </c>
      <c r="L135" s="53" t="str">
        <f>IF('Simpl. all tex-DT PLYWOOD'!U141=0,"",'Simpl. all tex-DT PLYWOOD'!U141)</f>
        <v/>
      </c>
      <c r="M135" s="53" t="str">
        <f>IF('Simpl. all tex-DT PLYWOOD'!V141=0,"",'Simpl. all tex-DT PLYWOOD'!V141)</f>
        <v/>
      </c>
      <c r="N135" s="53" t="str">
        <f>IF('Simpl. all tex-DT PLYWOOD'!W141=0,"",'Simpl. all tex-DT PLYWOOD'!W141)</f>
        <v/>
      </c>
      <c r="O135" s="53" t="str">
        <f>IF('Simpl. all tex-DT PLYWOOD'!X141=0,"",'Simpl. all tex-DT PLYWOOD'!X141)</f>
        <v/>
      </c>
      <c r="P135" s="53" t="str">
        <f>IF('Simpl. all tex-DT PLYWOOD'!Y141=0,"",'Simpl. all tex-DT PLYWOOD'!Y141)</f>
        <v/>
      </c>
      <c r="Q135" s="53" t="str">
        <f>IF('Simpl. all tex-DT PLYWOOD'!Z141=0,"",'Simpl. all tex-DT PLYWOOD'!Z141)</f>
        <v/>
      </c>
      <c r="R135" s="54">
        <f>'PRODUCTION LIST TEX&amp;DUAL TEX'!Q138</f>
        <v>0</v>
      </c>
    </row>
    <row r="136" spans="1:19" ht="23.25" customHeight="1">
      <c r="A136" s="40" t="e">
        <f>B136*'Simpl. all tex-DT PLYWOOD'!#REF!</f>
        <v>#REF!</v>
      </c>
      <c r="B136" s="42">
        <f t="shared" si="3"/>
        <v>0</v>
      </c>
      <c r="C136" s="41" t="str">
        <f>'Simpl. all tex-DT PLYWOOD'!D142</f>
        <v>SIMPL-6G</v>
      </c>
      <c r="D136" s="53" t="str">
        <f>IF('Simpl. all tex-DT PLYWOOD'!M142=0,"",'Simpl. all tex-DT PLYWOOD'!M142)</f>
        <v/>
      </c>
      <c r="E136" s="53" t="str">
        <f>IF('Simpl. all tex-DT PLYWOOD'!N142=0,"",'Simpl. all tex-DT PLYWOOD'!N142)</f>
        <v/>
      </c>
      <c r="F136" s="53" t="str">
        <f>IF('Simpl. all tex-DT PLYWOOD'!O142=0,"",'Simpl. all tex-DT PLYWOOD'!O142)</f>
        <v/>
      </c>
      <c r="G136" s="53" t="str">
        <f>IF('Simpl. all tex-DT PLYWOOD'!P142=0,"",'Simpl. all tex-DT PLYWOOD'!P142)</f>
        <v/>
      </c>
      <c r="H136" s="53" t="str">
        <f>IF('Simpl. all tex-DT PLYWOOD'!Q142=0,"",'Simpl. all tex-DT PLYWOOD'!Q142)</f>
        <v/>
      </c>
      <c r="I136" s="53" t="str">
        <f>IF('Simpl. all tex-DT PLYWOOD'!R142=0,"",'Simpl. all tex-DT PLYWOOD'!R142)</f>
        <v/>
      </c>
      <c r="J136" s="53" t="str">
        <f>IF('Simpl. all tex-DT PLYWOOD'!S142=0,"",'Simpl. all tex-DT PLYWOOD'!S142)</f>
        <v/>
      </c>
      <c r="K136" s="53" t="str">
        <f>IF('Simpl. all tex-DT PLYWOOD'!T142=0,"",'Simpl. all tex-DT PLYWOOD'!T142)</f>
        <v/>
      </c>
      <c r="L136" s="53" t="str">
        <f>IF('Simpl. all tex-DT PLYWOOD'!U142=0,"",'Simpl. all tex-DT PLYWOOD'!U142)</f>
        <v/>
      </c>
      <c r="M136" s="53" t="str">
        <f>IF('Simpl. all tex-DT PLYWOOD'!V142=0,"",'Simpl. all tex-DT PLYWOOD'!V142)</f>
        <v/>
      </c>
      <c r="N136" s="53" t="str">
        <f>IF('Simpl. all tex-DT PLYWOOD'!W142=0,"",'Simpl. all tex-DT PLYWOOD'!W142)</f>
        <v/>
      </c>
      <c r="O136" s="53" t="str">
        <f>IF('Simpl. all tex-DT PLYWOOD'!X142=0,"",'Simpl. all tex-DT PLYWOOD'!X142)</f>
        <v/>
      </c>
      <c r="P136" s="53" t="str">
        <f>IF('Simpl. all tex-DT PLYWOOD'!Y142=0,"",'Simpl. all tex-DT PLYWOOD'!Y142)</f>
        <v/>
      </c>
      <c r="Q136" s="53" t="str">
        <f>IF('Simpl. all tex-DT PLYWOOD'!Z142=0,"",'Simpl. all tex-DT PLYWOOD'!Z142)</f>
        <v/>
      </c>
      <c r="R136" s="54">
        <f>'PRODUCTION LIST TEX&amp;DUAL TEX'!Q139</f>
        <v>0</v>
      </c>
    </row>
    <row r="137" spans="1:19" ht="23.25" customHeight="1">
      <c r="A137" s="40" t="e">
        <f>B137*'Simpl. all tex-DT PLYWOOD'!#REF!</f>
        <v>#REF!</v>
      </c>
      <c r="B137" s="42">
        <f t="shared" si="3"/>
        <v>0</v>
      </c>
      <c r="C137" s="41" t="str">
        <f>'Simpl. all tex-DT PLYWOOD'!D143</f>
        <v>SIMPL-6G-T</v>
      </c>
      <c r="D137" s="53" t="str">
        <f>IF('Simpl. all tex-DT PLYWOOD'!M143=0,"",'Simpl. all tex-DT PLYWOOD'!M143)</f>
        <v/>
      </c>
      <c r="E137" s="53" t="str">
        <f>IF('Simpl. all tex-DT PLYWOOD'!N143=0,"",'Simpl. all tex-DT PLYWOOD'!N143)</f>
        <v/>
      </c>
      <c r="F137" s="53" t="str">
        <f>IF('Simpl. all tex-DT PLYWOOD'!O143=0,"",'Simpl. all tex-DT PLYWOOD'!O143)</f>
        <v/>
      </c>
      <c r="G137" s="53" t="str">
        <f>IF('Simpl. all tex-DT PLYWOOD'!P143=0,"",'Simpl. all tex-DT PLYWOOD'!P143)</f>
        <v/>
      </c>
      <c r="H137" s="53" t="str">
        <f>IF('Simpl. all tex-DT PLYWOOD'!Q143=0,"",'Simpl. all tex-DT PLYWOOD'!Q143)</f>
        <v/>
      </c>
      <c r="I137" s="53" t="str">
        <f>IF('Simpl. all tex-DT PLYWOOD'!R143=0,"",'Simpl. all tex-DT PLYWOOD'!R143)</f>
        <v/>
      </c>
      <c r="J137" s="53" t="str">
        <f>IF('Simpl. all tex-DT PLYWOOD'!S143=0,"",'Simpl. all tex-DT PLYWOOD'!S143)</f>
        <v/>
      </c>
      <c r="K137" s="53" t="str">
        <f>IF('Simpl. all tex-DT PLYWOOD'!T143=0,"",'Simpl. all tex-DT PLYWOOD'!T143)</f>
        <v/>
      </c>
      <c r="L137" s="53" t="str">
        <f>IF('Simpl. all tex-DT PLYWOOD'!U143=0,"",'Simpl. all tex-DT PLYWOOD'!U143)</f>
        <v/>
      </c>
      <c r="M137" s="53" t="str">
        <f>IF('Simpl. all tex-DT PLYWOOD'!V143=0,"",'Simpl. all tex-DT PLYWOOD'!V143)</f>
        <v/>
      </c>
      <c r="N137" s="53" t="str">
        <f>IF('Simpl. all tex-DT PLYWOOD'!W143=0,"",'Simpl. all tex-DT PLYWOOD'!W143)</f>
        <v/>
      </c>
      <c r="O137" s="53" t="str">
        <f>IF('Simpl. all tex-DT PLYWOOD'!X143=0,"",'Simpl. all tex-DT PLYWOOD'!X143)</f>
        <v/>
      </c>
      <c r="P137" s="53" t="str">
        <f>IF('Simpl. all tex-DT PLYWOOD'!Y143=0,"",'Simpl. all tex-DT PLYWOOD'!Y143)</f>
        <v/>
      </c>
      <c r="Q137" s="53" t="str">
        <f>IF('Simpl. all tex-DT PLYWOOD'!Z143=0,"",'Simpl. all tex-DT PLYWOOD'!Z143)</f>
        <v/>
      </c>
      <c r="R137" s="54">
        <f>'PRODUCTION LIST TEX&amp;DUAL TEX'!Q140</f>
        <v>0</v>
      </c>
    </row>
    <row r="138" spans="1:19" ht="23.25" customHeight="1">
      <c r="A138" s="40" t="e">
        <f>B138*'Simpl. all tex-DT PLYWOOD'!#REF!</f>
        <v>#REF!</v>
      </c>
      <c r="B138" s="42">
        <f t="shared" si="3"/>
        <v>0</v>
      </c>
      <c r="C138" s="41" t="str">
        <f>'Simpl. all tex-DT PLYWOOD'!D144</f>
        <v>SIMPL-6H</v>
      </c>
      <c r="D138" s="53" t="str">
        <f>IF('Simpl. all tex-DT PLYWOOD'!M144=0,"",'Simpl. all tex-DT PLYWOOD'!M144)</f>
        <v/>
      </c>
      <c r="E138" s="53" t="str">
        <f>IF('Simpl. all tex-DT PLYWOOD'!N144=0,"",'Simpl. all tex-DT PLYWOOD'!N144)</f>
        <v/>
      </c>
      <c r="F138" s="53" t="str">
        <f>IF('Simpl. all tex-DT PLYWOOD'!O144=0,"",'Simpl. all tex-DT PLYWOOD'!O144)</f>
        <v/>
      </c>
      <c r="G138" s="53" t="str">
        <f>IF('Simpl. all tex-DT PLYWOOD'!P144=0,"",'Simpl. all tex-DT PLYWOOD'!P144)</f>
        <v/>
      </c>
      <c r="H138" s="53" t="str">
        <f>IF('Simpl. all tex-DT PLYWOOD'!Q144=0,"",'Simpl. all tex-DT PLYWOOD'!Q144)</f>
        <v/>
      </c>
      <c r="I138" s="53" t="str">
        <f>IF('Simpl. all tex-DT PLYWOOD'!R144=0,"",'Simpl. all tex-DT PLYWOOD'!R144)</f>
        <v/>
      </c>
      <c r="J138" s="53" t="str">
        <f>IF('Simpl. all tex-DT PLYWOOD'!S144=0,"",'Simpl. all tex-DT PLYWOOD'!S144)</f>
        <v/>
      </c>
      <c r="K138" s="53" t="str">
        <f>IF('Simpl. all tex-DT PLYWOOD'!T144=0,"",'Simpl. all tex-DT PLYWOOD'!T144)</f>
        <v/>
      </c>
      <c r="L138" s="53" t="str">
        <f>IF('Simpl. all tex-DT PLYWOOD'!U144=0,"",'Simpl. all tex-DT PLYWOOD'!U144)</f>
        <v/>
      </c>
      <c r="M138" s="53" t="str">
        <f>IF('Simpl. all tex-DT PLYWOOD'!V144=0,"",'Simpl. all tex-DT PLYWOOD'!V144)</f>
        <v/>
      </c>
      <c r="N138" s="53" t="str">
        <f>IF('Simpl. all tex-DT PLYWOOD'!W144=0,"",'Simpl. all tex-DT PLYWOOD'!W144)</f>
        <v/>
      </c>
      <c r="O138" s="53" t="str">
        <f>IF('Simpl. all tex-DT PLYWOOD'!X144=0,"",'Simpl. all tex-DT PLYWOOD'!X144)</f>
        <v/>
      </c>
      <c r="P138" s="53" t="str">
        <f>IF('Simpl. all tex-DT PLYWOOD'!Y144=0,"",'Simpl. all tex-DT PLYWOOD'!Y144)</f>
        <v/>
      </c>
      <c r="Q138" s="53" t="str">
        <f>IF('Simpl. all tex-DT PLYWOOD'!Z144=0,"",'Simpl. all tex-DT PLYWOOD'!Z144)</f>
        <v/>
      </c>
      <c r="R138" s="54">
        <f>'PRODUCTION LIST TEX&amp;DUAL TEX'!Q141</f>
        <v>0</v>
      </c>
    </row>
    <row r="139" spans="1:19" ht="23.25" customHeight="1">
      <c r="A139" s="40"/>
      <c r="B139" s="42"/>
      <c r="C139" s="41" t="str">
        <f>'Simpl. all tex-DT PLYWOOD'!D145</f>
        <v>SIMPL-6H-T</v>
      </c>
      <c r="D139" s="53" t="str">
        <f>IF('Simpl. all tex-DT PLYWOOD'!M145=0,"",'Simpl. all tex-DT PLYWOOD'!M145)</f>
        <v/>
      </c>
      <c r="E139" s="53" t="str">
        <f>IF('Simpl. all tex-DT PLYWOOD'!N145=0,"",'Simpl. all tex-DT PLYWOOD'!N145)</f>
        <v/>
      </c>
      <c r="F139" s="53" t="str">
        <f>IF('Simpl. all tex-DT PLYWOOD'!O145=0,"",'Simpl. all tex-DT PLYWOOD'!O145)</f>
        <v/>
      </c>
      <c r="G139" s="53" t="str">
        <f>IF('Simpl. all tex-DT PLYWOOD'!P145=0,"",'Simpl. all tex-DT PLYWOOD'!P145)</f>
        <v/>
      </c>
      <c r="H139" s="53" t="str">
        <f>IF('Simpl. all tex-DT PLYWOOD'!Q145=0,"",'Simpl. all tex-DT PLYWOOD'!Q145)</f>
        <v/>
      </c>
      <c r="I139" s="53" t="str">
        <f>IF('Simpl. all tex-DT PLYWOOD'!R145=0,"",'Simpl. all tex-DT PLYWOOD'!R145)</f>
        <v/>
      </c>
      <c r="J139" s="53" t="str">
        <f>IF('Simpl. all tex-DT PLYWOOD'!S145=0,"",'Simpl. all tex-DT PLYWOOD'!S145)</f>
        <v/>
      </c>
      <c r="K139" s="53" t="str">
        <f>IF('Simpl. all tex-DT PLYWOOD'!T145=0,"",'Simpl. all tex-DT PLYWOOD'!T145)</f>
        <v/>
      </c>
      <c r="L139" s="53" t="str">
        <f>IF('Simpl. all tex-DT PLYWOOD'!U145=0,"",'Simpl. all tex-DT PLYWOOD'!U145)</f>
        <v/>
      </c>
      <c r="M139" s="53" t="str">
        <f>IF('Simpl. all tex-DT PLYWOOD'!V145=0,"",'Simpl. all tex-DT PLYWOOD'!V145)</f>
        <v/>
      </c>
      <c r="N139" s="53" t="str">
        <f>IF('Simpl. all tex-DT PLYWOOD'!W145=0,"",'Simpl. all tex-DT PLYWOOD'!W145)</f>
        <v/>
      </c>
      <c r="O139" s="53" t="str">
        <f>IF('Simpl. all tex-DT PLYWOOD'!X145=0,"",'Simpl. all tex-DT PLYWOOD'!X145)</f>
        <v/>
      </c>
      <c r="P139" s="53" t="str">
        <f>IF('Simpl. all tex-DT PLYWOOD'!Y145=0,"",'Simpl. all tex-DT PLYWOOD'!Y145)</f>
        <v/>
      </c>
      <c r="Q139" s="53" t="str">
        <f>IF('Simpl. all tex-DT PLYWOOD'!Z145=0,"",'Simpl. all tex-DT PLYWOOD'!Z145)</f>
        <v/>
      </c>
      <c r="R139" s="54">
        <f>'PRODUCTION LIST TEX&amp;DUAL TEX'!Q142</f>
        <v>0</v>
      </c>
    </row>
    <row r="140" spans="1:19" ht="23.25" customHeight="1">
      <c r="A140" s="40" t="e">
        <f>B140*'Simpl. all tex-DT PLYWOOD'!#REF!</f>
        <v>#REF!</v>
      </c>
      <c r="B140" s="42">
        <f t="shared" si="3"/>
        <v>0</v>
      </c>
      <c r="C140" s="41" t="str">
        <f>'Simpl. all tex-DT PLYWOOD'!D146</f>
        <v>SIMPL-6I</v>
      </c>
      <c r="D140" s="53" t="str">
        <f>IF('Simpl. all tex-DT PLYWOOD'!M146=0,"",'Simpl. all tex-DT PLYWOOD'!M146)</f>
        <v/>
      </c>
      <c r="E140" s="53" t="str">
        <f>IF('Simpl. all tex-DT PLYWOOD'!N146=0,"",'Simpl. all tex-DT PLYWOOD'!N146)</f>
        <v/>
      </c>
      <c r="F140" s="53" t="str">
        <f>IF('Simpl. all tex-DT PLYWOOD'!O146=0,"",'Simpl. all tex-DT PLYWOOD'!O146)</f>
        <v/>
      </c>
      <c r="G140" s="53" t="str">
        <f>IF('Simpl. all tex-DT PLYWOOD'!P146=0,"",'Simpl. all tex-DT PLYWOOD'!P146)</f>
        <v/>
      </c>
      <c r="H140" s="53" t="str">
        <f>IF('Simpl. all tex-DT PLYWOOD'!Q146=0,"",'Simpl. all tex-DT PLYWOOD'!Q146)</f>
        <v/>
      </c>
      <c r="I140" s="53" t="str">
        <f>IF('Simpl. all tex-DT PLYWOOD'!R146=0,"",'Simpl. all tex-DT PLYWOOD'!R146)</f>
        <v/>
      </c>
      <c r="J140" s="53" t="str">
        <f>IF('Simpl. all tex-DT PLYWOOD'!S146=0,"",'Simpl. all tex-DT PLYWOOD'!S146)</f>
        <v/>
      </c>
      <c r="K140" s="53" t="str">
        <f>IF('Simpl. all tex-DT PLYWOOD'!T146=0,"",'Simpl. all tex-DT PLYWOOD'!T146)</f>
        <v/>
      </c>
      <c r="L140" s="53" t="str">
        <f>IF('Simpl. all tex-DT PLYWOOD'!U146=0,"",'Simpl. all tex-DT PLYWOOD'!U146)</f>
        <v/>
      </c>
      <c r="M140" s="53" t="str">
        <f>IF('Simpl. all tex-DT PLYWOOD'!V146=0,"",'Simpl. all tex-DT PLYWOOD'!V146)</f>
        <v/>
      </c>
      <c r="N140" s="53" t="str">
        <f>IF('Simpl. all tex-DT PLYWOOD'!W146=0,"",'Simpl. all tex-DT PLYWOOD'!W146)</f>
        <v/>
      </c>
      <c r="O140" s="53" t="str">
        <f>IF('Simpl. all tex-DT PLYWOOD'!X146=0,"",'Simpl. all tex-DT PLYWOOD'!X146)</f>
        <v/>
      </c>
      <c r="P140" s="53" t="str">
        <f>IF('Simpl. all tex-DT PLYWOOD'!Y146=0,"",'Simpl. all tex-DT PLYWOOD'!Y146)</f>
        <v/>
      </c>
      <c r="Q140" s="53" t="str">
        <f>IF('Simpl. all tex-DT PLYWOOD'!Z146=0,"",'Simpl. all tex-DT PLYWOOD'!Z146)</f>
        <v/>
      </c>
      <c r="R140" s="54">
        <f>'PRODUCTION LIST TEX&amp;DUAL TEX'!Q143</f>
        <v>0</v>
      </c>
    </row>
    <row r="141" spans="1:19" ht="23.25" customHeight="1">
      <c r="A141" s="40" t="e">
        <f>B141*'Simpl. all tex-DT PLYWOOD'!#REF!</f>
        <v>#REF!</v>
      </c>
      <c r="B141" s="42">
        <f t="shared" si="3"/>
        <v>0</v>
      </c>
      <c r="C141" s="41" t="str">
        <f>'Simpl. all tex-DT PLYWOOD'!D147</f>
        <v>SIMPL-6I-T</v>
      </c>
      <c r="D141" s="53" t="str">
        <f>IF('Simpl. all tex-DT PLYWOOD'!M147=0,"",'Simpl. all tex-DT PLYWOOD'!M147)</f>
        <v/>
      </c>
      <c r="E141" s="53" t="str">
        <f>IF('Simpl. all tex-DT PLYWOOD'!N147=0,"",'Simpl. all tex-DT PLYWOOD'!N147)</f>
        <v/>
      </c>
      <c r="F141" s="53" t="str">
        <f>IF('Simpl. all tex-DT PLYWOOD'!O147=0,"",'Simpl. all tex-DT PLYWOOD'!O147)</f>
        <v/>
      </c>
      <c r="G141" s="53" t="str">
        <f>IF('Simpl. all tex-DT PLYWOOD'!P147=0,"",'Simpl. all tex-DT PLYWOOD'!P147)</f>
        <v/>
      </c>
      <c r="H141" s="53" t="str">
        <f>IF('Simpl. all tex-DT PLYWOOD'!Q147=0,"",'Simpl. all tex-DT PLYWOOD'!Q147)</f>
        <v/>
      </c>
      <c r="I141" s="53" t="str">
        <f>IF('Simpl. all tex-DT PLYWOOD'!R147=0,"",'Simpl. all tex-DT PLYWOOD'!R147)</f>
        <v/>
      </c>
      <c r="J141" s="53" t="str">
        <f>IF('Simpl. all tex-DT PLYWOOD'!S147=0,"",'Simpl. all tex-DT PLYWOOD'!S147)</f>
        <v/>
      </c>
      <c r="K141" s="53" t="str">
        <f>IF('Simpl. all tex-DT PLYWOOD'!T147=0,"",'Simpl. all tex-DT PLYWOOD'!T147)</f>
        <v/>
      </c>
      <c r="L141" s="53" t="str">
        <f>IF('Simpl. all tex-DT PLYWOOD'!U147=0,"",'Simpl. all tex-DT PLYWOOD'!U147)</f>
        <v/>
      </c>
      <c r="M141" s="53" t="str">
        <f>IF('Simpl. all tex-DT PLYWOOD'!V147=0,"",'Simpl. all tex-DT PLYWOOD'!V147)</f>
        <v/>
      </c>
      <c r="N141" s="53" t="str">
        <f>IF('Simpl. all tex-DT PLYWOOD'!W147=0,"",'Simpl. all tex-DT PLYWOOD'!W147)</f>
        <v/>
      </c>
      <c r="O141" s="53" t="str">
        <f>IF('Simpl. all tex-DT PLYWOOD'!X147=0,"",'Simpl. all tex-DT PLYWOOD'!X147)</f>
        <v/>
      </c>
      <c r="P141" s="53" t="str">
        <f>IF('Simpl. all tex-DT PLYWOOD'!Y147=0,"",'Simpl. all tex-DT PLYWOOD'!Y147)</f>
        <v/>
      </c>
      <c r="Q141" s="53" t="str">
        <f>IF('Simpl. all tex-DT PLYWOOD'!Z147=0,"",'Simpl. all tex-DT PLYWOOD'!Z147)</f>
        <v/>
      </c>
      <c r="R141" s="54">
        <f>'PRODUCTION LIST TEX&amp;DUAL TEX'!Q144</f>
        <v>0</v>
      </c>
    </row>
    <row r="142" spans="1:19" ht="23.25" customHeight="1">
      <c r="A142" s="40" t="e">
        <f>B142*'Simpl. all tex-DT PLYWOOD'!#REF!</f>
        <v>#REF!</v>
      </c>
      <c r="B142" s="42">
        <f t="shared" si="3"/>
        <v>0</v>
      </c>
      <c r="C142" s="41" t="str">
        <f>'Simpl. all tex-DT PLYWOOD'!D148</f>
        <v>SIMPL-6J</v>
      </c>
      <c r="D142" s="53" t="str">
        <f>IF('Simpl. all tex-DT PLYWOOD'!M148=0,"",'Simpl. all tex-DT PLYWOOD'!M148)</f>
        <v/>
      </c>
      <c r="E142" s="53" t="str">
        <f>IF('Simpl. all tex-DT PLYWOOD'!N148=0,"",'Simpl. all tex-DT PLYWOOD'!N148)</f>
        <v/>
      </c>
      <c r="F142" s="53" t="str">
        <f>IF('Simpl. all tex-DT PLYWOOD'!O148=0,"",'Simpl. all tex-DT PLYWOOD'!O148)</f>
        <v/>
      </c>
      <c r="G142" s="53" t="str">
        <f>IF('Simpl. all tex-DT PLYWOOD'!P148=0,"",'Simpl. all tex-DT PLYWOOD'!P148)</f>
        <v/>
      </c>
      <c r="H142" s="53" t="str">
        <f>IF('Simpl. all tex-DT PLYWOOD'!Q148=0,"",'Simpl. all tex-DT PLYWOOD'!Q148)</f>
        <v/>
      </c>
      <c r="I142" s="53" t="str">
        <f>IF('Simpl. all tex-DT PLYWOOD'!R148=0,"",'Simpl. all tex-DT PLYWOOD'!R148)</f>
        <v/>
      </c>
      <c r="J142" s="53" t="str">
        <f>IF('Simpl. all tex-DT PLYWOOD'!S148=0,"",'Simpl. all tex-DT PLYWOOD'!S148)</f>
        <v/>
      </c>
      <c r="K142" s="53" t="str">
        <f>IF('Simpl. all tex-DT PLYWOOD'!T148=0,"",'Simpl. all tex-DT PLYWOOD'!T148)</f>
        <v/>
      </c>
      <c r="L142" s="53" t="str">
        <f>IF('Simpl. all tex-DT PLYWOOD'!U148=0,"",'Simpl. all tex-DT PLYWOOD'!U148)</f>
        <v/>
      </c>
      <c r="M142" s="53" t="str">
        <f>IF('Simpl. all tex-DT PLYWOOD'!V148=0,"",'Simpl. all tex-DT PLYWOOD'!V148)</f>
        <v/>
      </c>
      <c r="N142" s="53" t="str">
        <f>IF('Simpl. all tex-DT PLYWOOD'!W148=0,"",'Simpl. all tex-DT PLYWOOD'!W148)</f>
        <v/>
      </c>
      <c r="O142" s="53" t="str">
        <f>IF('Simpl. all tex-DT PLYWOOD'!X148=0,"",'Simpl. all tex-DT PLYWOOD'!X148)</f>
        <v/>
      </c>
      <c r="P142" s="53" t="str">
        <f>IF('Simpl. all tex-DT PLYWOOD'!Y148=0,"",'Simpl. all tex-DT PLYWOOD'!Y148)</f>
        <v/>
      </c>
      <c r="Q142" s="53" t="str">
        <f>IF('Simpl. all tex-DT PLYWOOD'!Z148=0,"",'Simpl. all tex-DT PLYWOOD'!Z148)</f>
        <v/>
      </c>
      <c r="R142" s="54">
        <f>'PRODUCTION LIST TEX&amp;DUAL TEX'!Q145</f>
        <v>0</v>
      </c>
    </row>
    <row r="143" spans="1:19" s="14" customFormat="1" ht="23.25" customHeight="1">
      <c r="A143" s="40" t="e">
        <f>B143*'Simpl. all tex-DT PLYWOOD'!#REF!</f>
        <v>#REF!</v>
      </c>
      <c r="B143" s="42">
        <f t="shared" si="3"/>
        <v>0</v>
      </c>
      <c r="C143" s="41" t="str">
        <f>'Simpl. all tex-DT PLYWOOD'!D149</f>
        <v>SIMPL-6J-T</v>
      </c>
      <c r="D143" s="53" t="str">
        <f>IF('Simpl. all tex-DT PLYWOOD'!M149=0,"",'Simpl. all tex-DT PLYWOOD'!M149)</f>
        <v/>
      </c>
      <c r="E143" s="53" t="str">
        <f>IF('Simpl. all tex-DT PLYWOOD'!N149=0,"",'Simpl. all tex-DT PLYWOOD'!N149)</f>
        <v/>
      </c>
      <c r="F143" s="53" t="str">
        <f>IF('Simpl. all tex-DT PLYWOOD'!O149=0,"",'Simpl. all tex-DT PLYWOOD'!O149)</f>
        <v/>
      </c>
      <c r="G143" s="53" t="str">
        <f>IF('Simpl. all tex-DT PLYWOOD'!P149=0,"",'Simpl. all tex-DT PLYWOOD'!P149)</f>
        <v/>
      </c>
      <c r="H143" s="53" t="str">
        <f>IF('Simpl. all tex-DT PLYWOOD'!Q149=0,"",'Simpl. all tex-DT PLYWOOD'!Q149)</f>
        <v/>
      </c>
      <c r="I143" s="53" t="str">
        <f>IF('Simpl. all tex-DT PLYWOOD'!R149=0,"",'Simpl. all tex-DT PLYWOOD'!R149)</f>
        <v/>
      </c>
      <c r="J143" s="53" t="str">
        <f>IF('Simpl. all tex-DT PLYWOOD'!S149=0,"",'Simpl. all tex-DT PLYWOOD'!S149)</f>
        <v/>
      </c>
      <c r="K143" s="53" t="str">
        <f>IF('Simpl. all tex-DT PLYWOOD'!T149=0,"",'Simpl. all tex-DT PLYWOOD'!T149)</f>
        <v/>
      </c>
      <c r="L143" s="53" t="str">
        <f>IF('Simpl. all tex-DT PLYWOOD'!U149=0,"",'Simpl. all tex-DT PLYWOOD'!U149)</f>
        <v/>
      </c>
      <c r="M143" s="53" t="str">
        <f>IF('Simpl. all tex-DT PLYWOOD'!V149=0,"",'Simpl. all tex-DT PLYWOOD'!V149)</f>
        <v/>
      </c>
      <c r="N143" s="53" t="str">
        <f>IF('Simpl. all tex-DT PLYWOOD'!W149=0,"",'Simpl. all tex-DT PLYWOOD'!W149)</f>
        <v/>
      </c>
      <c r="O143" s="53" t="str">
        <f>IF('Simpl. all tex-DT PLYWOOD'!X149=0,"",'Simpl. all tex-DT PLYWOOD'!X149)</f>
        <v/>
      </c>
      <c r="P143" s="53" t="str">
        <f>IF('Simpl. all tex-DT PLYWOOD'!Y149=0,"",'Simpl. all tex-DT PLYWOOD'!Y149)</f>
        <v/>
      </c>
      <c r="Q143" s="53" t="str">
        <f>IF('Simpl. all tex-DT PLYWOOD'!Z149=0,"",'Simpl. all tex-DT PLYWOOD'!Z149)</f>
        <v/>
      </c>
      <c r="R143" s="54">
        <f>'PRODUCTION LIST TEX&amp;DUAL TEX'!Q146</f>
        <v>0</v>
      </c>
      <c r="S143" s="1"/>
    </row>
    <row r="144" spans="1:19" s="14" customFormat="1" ht="23.25" customHeight="1">
      <c r="A144" s="43"/>
      <c r="B144" s="44"/>
      <c r="C144" s="41" t="str">
        <f>'Simpl. all tex-DT PLYWOOD'!D150</f>
        <v>SIMPL-6K</v>
      </c>
      <c r="D144" s="53" t="str">
        <f>IF('Simpl. all tex-DT PLYWOOD'!M150=0,"",'Simpl. all tex-DT PLYWOOD'!M150)</f>
        <v/>
      </c>
      <c r="E144" s="53" t="str">
        <f>IF('Simpl. all tex-DT PLYWOOD'!N150=0,"",'Simpl. all tex-DT PLYWOOD'!N150)</f>
        <v/>
      </c>
      <c r="F144" s="53" t="str">
        <f>IF('Simpl. all tex-DT PLYWOOD'!O150=0,"",'Simpl. all tex-DT PLYWOOD'!O150)</f>
        <v/>
      </c>
      <c r="G144" s="53" t="str">
        <f>IF('Simpl. all tex-DT PLYWOOD'!P150=0,"",'Simpl. all tex-DT PLYWOOD'!P150)</f>
        <v/>
      </c>
      <c r="H144" s="53" t="str">
        <f>IF('Simpl. all tex-DT PLYWOOD'!Q150=0,"",'Simpl. all tex-DT PLYWOOD'!Q150)</f>
        <v/>
      </c>
      <c r="I144" s="53" t="str">
        <f>IF('Simpl. all tex-DT PLYWOOD'!R150=0,"",'Simpl. all tex-DT PLYWOOD'!R150)</f>
        <v/>
      </c>
      <c r="J144" s="53" t="str">
        <f>IF('Simpl. all tex-DT PLYWOOD'!S150=0,"",'Simpl. all tex-DT PLYWOOD'!S150)</f>
        <v/>
      </c>
      <c r="K144" s="53" t="str">
        <f>IF('Simpl. all tex-DT PLYWOOD'!T150=0,"",'Simpl. all tex-DT PLYWOOD'!T150)</f>
        <v/>
      </c>
      <c r="L144" s="53" t="str">
        <f>IF('Simpl. all tex-DT PLYWOOD'!U150=0,"",'Simpl. all tex-DT PLYWOOD'!U150)</f>
        <v/>
      </c>
      <c r="M144" s="53" t="str">
        <f>IF('Simpl. all tex-DT PLYWOOD'!V150=0,"",'Simpl. all tex-DT PLYWOOD'!V150)</f>
        <v/>
      </c>
      <c r="N144" s="53" t="str">
        <f>IF('Simpl. all tex-DT PLYWOOD'!W150=0,"",'Simpl. all tex-DT PLYWOOD'!W150)</f>
        <v/>
      </c>
      <c r="O144" s="53" t="str">
        <f>IF('Simpl. all tex-DT PLYWOOD'!X150=0,"",'Simpl. all tex-DT PLYWOOD'!X150)</f>
        <v/>
      </c>
      <c r="P144" s="53" t="str">
        <f>IF('Simpl. all tex-DT PLYWOOD'!Y150=0,"",'Simpl. all tex-DT PLYWOOD'!Y150)</f>
        <v/>
      </c>
      <c r="Q144" s="53" t="str">
        <f>IF('Simpl. all tex-DT PLYWOOD'!Z150=0,"",'Simpl. all tex-DT PLYWOOD'!Z150)</f>
        <v/>
      </c>
      <c r="R144" s="54">
        <f>'PRODUCTION LIST TEX&amp;DUAL TEX'!Q147</f>
        <v>0</v>
      </c>
      <c r="S144" s="1"/>
    </row>
    <row r="145" spans="1:19" s="14" customFormat="1" ht="23.25" customHeight="1">
      <c r="A145" s="43"/>
      <c r="B145" s="44"/>
      <c r="C145" s="41" t="str">
        <f>'Simpl. all tex-DT PLYWOOD'!D151</f>
        <v>SIMPL-6K-T</v>
      </c>
      <c r="D145" s="53" t="str">
        <f>IF('Simpl. all tex-DT PLYWOOD'!M151=0,"",'Simpl. all tex-DT PLYWOOD'!M151)</f>
        <v/>
      </c>
      <c r="E145" s="53" t="str">
        <f>IF('Simpl. all tex-DT PLYWOOD'!N151=0,"",'Simpl. all tex-DT PLYWOOD'!N151)</f>
        <v/>
      </c>
      <c r="F145" s="53" t="str">
        <f>IF('Simpl. all tex-DT PLYWOOD'!O151=0,"",'Simpl. all tex-DT PLYWOOD'!O151)</f>
        <v/>
      </c>
      <c r="G145" s="53" t="str">
        <f>IF('Simpl. all tex-DT PLYWOOD'!P151=0,"",'Simpl. all tex-DT PLYWOOD'!P151)</f>
        <v/>
      </c>
      <c r="H145" s="53" t="str">
        <f>IF('Simpl. all tex-DT PLYWOOD'!Q151=0,"",'Simpl. all tex-DT PLYWOOD'!Q151)</f>
        <v/>
      </c>
      <c r="I145" s="53" t="str">
        <f>IF('Simpl. all tex-DT PLYWOOD'!R151=0,"",'Simpl. all tex-DT PLYWOOD'!R151)</f>
        <v/>
      </c>
      <c r="J145" s="53" t="str">
        <f>IF('Simpl. all tex-DT PLYWOOD'!S151=0,"",'Simpl. all tex-DT PLYWOOD'!S151)</f>
        <v/>
      </c>
      <c r="K145" s="53" t="str">
        <f>IF('Simpl. all tex-DT PLYWOOD'!T151=0,"",'Simpl. all tex-DT PLYWOOD'!T151)</f>
        <v/>
      </c>
      <c r="L145" s="53" t="str">
        <f>IF('Simpl. all tex-DT PLYWOOD'!U151=0,"",'Simpl. all tex-DT PLYWOOD'!U151)</f>
        <v/>
      </c>
      <c r="M145" s="53" t="str">
        <f>IF('Simpl. all tex-DT PLYWOOD'!V151=0,"",'Simpl. all tex-DT PLYWOOD'!V151)</f>
        <v/>
      </c>
      <c r="N145" s="53" t="str">
        <f>IF('Simpl. all tex-DT PLYWOOD'!W151=0,"",'Simpl. all tex-DT PLYWOOD'!W151)</f>
        <v/>
      </c>
      <c r="O145" s="53" t="str">
        <f>IF('Simpl. all tex-DT PLYWOOD'!X151=0,"",'Simpl. all tex-DT PLYWOOD'!X151)</f>
        <v/>
      </c>
      <c r="P145" s="53" t="str">
        <f>IF('Simpl. all tex-DT PLYWOOD'!Y151=0,"",'Simpl. all tex-DT PLYWOOD'!Y151)</f>
        <v/>
      </c>
      <c r="Q145" s="53" t="str">
        <f>IF('Simpl. all tex-DT PLYWOOD'!Z151=0,"",'Simpl. all tex-DT PLYWOOD'!Z151)</f>
        <v/>
      </c>
      <c r="R145" s="54">
        <f>'PRODUCTION LIST TEX&amp;DUAL TEX'!Q148</f>
        <v>0</v>
      </c>
      <c r="S145" s="1"/>
    </row>
    <row r="146" spans="1:19" s="14" customFormat="1" ht="23.25" customHeight="1">
      <c r="A146" s="43"/>
      <c r="B146" s="44"/>
      <c r="C146" s="41" t="str">
        <f>'Simpl. all tex-DT PLYWOOD'!D152</f>
        <v>SIMPL-6L</v>
      </c>
      <c r="D146" s="53" t="str">
        <f>IF('Simpl. all tex-DT PLYWOOD'!M152=0,"",'Simpl. all tex-DT PLYWOOD'!M152)</f>
        <v/>
      </c>
      <c r="E146" s="53" t="str">
        <f>IF('Simpl. all tex-DT PLYWOOD'!N152=0,"",'Simpl. all tex-DT PLYWOOD'!N152)</f>
        <v/>
      </c>
      <c r="F146" s="53" t="str">
        <f>IF('Simpl. all tex-DT PLYWOOD'!O152=0,"",'Simpl. all tex-DT PLYWOOD'!O152)</f>
        <v/>
      </c>
      <c r="G146" s="53" t="str">
        <f>IF('Simpl. all tex-DT PLYWOOD'!P152=0,"",'Simpl. all tex-DT PLYWOOD'!P152)</f>
        <v/>
      </c>
      <c r="H146" s="53" t="str">
        <f>IF('Simpl. all tex-DT PLYWOOD'!Q152=0,"",'Simpl. all tex-DT PLYWOOD'!Q152)</f>
        <v/>
      </c>
      <c r="I146" s="53" t="str">
        <f>IF('Simpl. all tex-DT PLYWOOD'!R152=0,"",'Simpl. all tex-DT PLYWOOD'!R152)</f>
        <v/>
      </c>
      <c r="J146" s="53" t="str">
        <f>IF('Simpl. all tex-DT PLYWOOD'!S152=0,"",'Simpl. all tex-DT PLYWOOD'!S152)</f>
        <v/>
      </c>
      <c r="K146" s="53" t="str">
        <f>IF('Simpl. all tex-DT PLYWOOD'!T152=0,"",'Simpl. all tex-DT PLYWOOD'!T152)</f>
        <v/>
      </c>
      <c r="L146" s="53" t="str">
        <f>IF('Simpl. all tex-DT PLYWOOD'!U152=0,"",'Simpl. all tex-DT PLYWOOD'!U152)</f>
        <v/>
      </c>
      <c r="M146" s="53" t="str">
        <f>IF('Simpl. all tex-DT PLYWOOD'!V152=0,"",'Simpl. all tex-DT PLYWOOD'!V152)</f>
        <v/>
      </c>
      <c r="N146" s="53" t="str">
        <f>IF('Simpl. all tex-DT PLYWOOD'!W152=0,"",'Simpl. all tex-DT PLYWOOD'!W152)</f>
        <v/>
      </c>
      <c r="O146" s="53" t="str">
        <f>IF('Simpl. all tex-DT PLYWOOD'!X152=0,"",'Simpl. all tex-DT PLYWOOD'!X152)</f>
        <v/>
      </c>
      <c r="P146" s="53" t="str">
        <f>IF('Simpl. all tex-DT PLYWOOD'!Y152=0,"",'Simpl. all tex-DT PLYWOOD'!Y152)</f>
        <v/>
      </c>
      <c r="Q146" s="53" t="str">
        <f>IF('Simpl. all tex-DT PLYWOOD'!Z152=0,"",'Simpl. all tex-DT PLYWOOD'!Z152)</f>
        <v/>
      </c>
      <c r="R146" s="54">
        <f>'PRODUCTION LIST TEX&amp;DUAL TEX'!Q149</f>
        <v>0</v>
      </c>
      <c r="S146" s="1"/>
    </row>
    <row r="147" spans="1:19" s="14" customFormat="1" ht="23.25" customHeight="1">
      <c r="A147" s="43"/>
      <c r="B147" s="44"/>
      <c r="C147" s="41" t="str">
        <f>'Simpl. all tex-DT PLYWOOD'!D153</f>
        <v>SIMPL-6L-T</v>
      </c>
      <c r="D147" s="53" t="str">
        <f>IF('Simpl. all tex-DT PLYWOOD'!M153=0,"",'Simpl. all tex-DT PLYWOOD'!M153)</f>
        <v/>
      </c>
      <c r="E147" s="53" t="str">
        <f>IF('Simpl. all tex-DT PLYWOOD'!N153=0,"",'Simpl. all tex-DT PLYWOOD'!N153)</f>
        <v/>
      </c>
      <c r="F147" s="53" t="str">
        <f>IF('Simpl. all tex-DT PLYWOOD'!O153=0,"",'Simpl. all tex-DT PLYWOOD'!O153)</f>
        <v/>
      </c>
      <c r="G147" s="53" t="str">
        <f>IF('Simpl. all tex-DT PLYWOOD'!P153=0,"",'Simpl. all tex-DT PLYWOOD'!P153)</f>
        <v/>
      </c>
      <c r="H147" s="53" t="str">
        <f>IF('Simpl. all tex-DT PLYWOOD'!Q153=0,"",'Simpl. all tex-DT PLYWOOD'!Q153)</f>
        <v/>
      </c>
      <c r="I147" s="53" t="str">
        <f>IF('Simpl. all tex-DT PLYWOOD'!R153=0,"",'Simpl. all tex-DT PLYWOOD'!R153)</f>
        <v/>
      </c>
      <c r="J147" s="53" t="str">
        <f>IF('Simpl. all tex-DT PLYWOOD'!S153=0,"",'Simpl. all tex-DT PLYWOOD'!S153)</f>
        <v/>
      </c>
      <c r="K147" s="53" t="str">
        <f>IF('Simpl. all tex-DT PLYWOOD'!T153=0,"",'Simpl. all tex-DT PLYWOOD'!T153)</f>
        <v/>
      </c>
      <c r="L147" s="53" t="str">
        <f>IF('Simpl. all tex-DT PLYWOOD'!U153=0,"",'Simpl. all tex-DT PLYWOOD'!U153)</f>
        <v/>
      </c>
      <c r="M147" s="53" t="str">
        <f>IF('Simpl. all tex-DT PLYWOOD'!V153=0,"",'Simpl. all tex-DT PLYWOOD'!V153)</f>
        <v/>
      </c>
      <c r="N147" s="53" t="str">
        <f>IF('Simpl. all tex-DT PLYWOOD'!W153=0,"",'Simpl. all tex-DT PLYWOOD'!W153)</f>
        <v/>
      </c>
      <c r="O147" s="53" t="str">
        <f>IF('Simpl. all tex-DT PLYWOOD'!X153=0,"",'Simpl. all tex-DT PLYWOOD'!X153)</f>
        <v/>
      </c>
      <c r="P147" s="53" t="str">
        <f>IF('Simpl. all tex-DT PLYWOOD'!Y153=0,"",'Simpl. all tex-DT PLYWOOD'!Y153)</f>
        <v/>
      </c>
      <c r="Q147" s="53" t="str">
        <f>IF('Simpl. all tex-DT PLYWOOD'!Z153=0,"",'Simpl. all tex-DT PLYWOOD'!Z153)</f>
        <v/>
      </c>
      <c r="R147" s="54">
        <f>'PRODUCTION LIST TEX&amp;DUAL TEX'!Q150</f>
        <v>0</v>
      </c>
      <c r="S147" s="1"/>
    </row>
    <row r="148" spans="1:19" s="14" customFormat="1" ht="23.25" customHeight="1">
      <c r="A148" s="43"/>
      <c r="B148" s="44"/>
      <c r="C148" s="41" t="str">
        <f>'Simpl. all tex-DT PLYWOOD'!D154</f>
        <v>SIMPL-6M</v>
      </c>
      <c r="D148" s="53" t="str">
        <f>IF('Simpl. all tex-DT PLYWOOD'!M154=0,"",'Simpl. all tex-DT PLYWOOD'!M154)</f>
        <v/>
      </c>
      <c r="E148" s="53" t="str">
        <f>IF('Simpl. all tex-DT PLYWOOD'!N154=0,"",'Simpl. all tex-DT PLYWOOD'!N154)</f>
        <v/>
      </c>
      <c r="F148" s="53" t="str">
        <f>IF('Simpl. all tex-DT PLYWOOD'!O154=0,"",'Simpl. all tex-DT PLYWOOD'!O154)</f>
        <v/>
      </c>
      <c r="G148" s="53" t="str">
        <f>IF('Simpl. all tex-DT PLYWOOD'!P154=0,"",'Simpl. all tex-DT PLYWOOD'!P154)</f>
        <v/>
      </c>
      <c r="H148" s="53" t="str">
        <f>IF('Simpl. all tex-DT PLYWOOD'!Q154=0,"",'Simpl. all tex-DT PLYWOOD'!Q154)</f>
        <v/>
      </c>
      <c r="I148" s="53" t="str">
        <f>IF('Simpl. all tex-DT PLYWOOD'!R154=0,"",'Simpl. all tex-DT PLYWOOD'!R154)</f>
        <v/>
      </c>
      <c r="J148" s="53" t="str">
        <f>IF('Simpl. all tex-DT PLYWOOD'!S154=0,"",'Simpl. all tex-DT PLYWOOD'!S154)</f>
        <v/>
      </c>
      <c r="K148" s="53" t="str">
        <f>IF('Simpl. all tex-DT PLYWOOD'!T154=0,"",'Simpl. all tex-DT PLYWOOD'!T154)</f>
        <v/>
      </c>
      <c r="L148" s="53" t="str">
        <f>IF('Simpl. all tex-DT PLYWOOD'!U154=0,"",'Simpl. all tex-DT PLYWOOD'!U154)</f>
        <v/>
      </c>
      <c r="M148" s="53" t="str">
        <f>IF('Simpl. all tex-DT PLYWOOD'!V154=0,"",'Simpl. all tex-DT PLYWOOD'!V154)</f>
        <v/>
      </c>
      <c r="N148" s="53" t="str">
        <f>IF('Simpl. all tex-DT PLYWOOD'!W154=0,"",'Simpl. all tex-DT PLYWOOD'!W154)</f>
        <v/>
      </c>
      <c r="O148" s="53" t="str">
        <f>IF('Simpl. all tex-DT PLYWOOD'!X154=0,"",'Simpl. all tex-DT PLYWOOD'!X154)</f>
        <v/>
      </c>
      <c r="P148" s="53" t="str">
        <f>IF('Simpl. all tex-DT PLYWOOD'!Y154=0,"",'Simpl. all tex-DT PLYWOOD'!Y154)</f>
        <v/>
      </c>
      <c r="Q148" s="53" t="str">
        <f>IF('Simpl. all tex-DT PLYWOOD'!Z154=0,"",'Simpl. all tex-DT PLYWOOD'!Z154)</f>
        <v/>
      </c>
      <c r="R148" s="54">
        <f>'PRODUCTION LIST TEX&amp;DUAL TEX'!Q151</f>
        <v>0</v>
      </c>
      <c r="S148" s="1"/>
    </row>
    <row r="149" spans="1:19" s="14" customFormat="1" ht="23.25" customHeight="1">
      <c r="A149" s="43"/>
      <c r="B149" s="44"/>
      <c r="C149" s="41" t="str">
        <f>'Simpl. all tex-DT PLYWOOD'!D155</f>
        <v>SIMPL-6M-T</v>
      </c>
      <c r="D149" s="53" t="str">
        <f>IF('Simpl. all tex-DT PLYWOOD'!M155=0,"",'Simpl. all tex-DT PLYWOOD'!M155)</f>
        <v/>
      </c>
      <c r="E149" s="53" t="str">
        <f>IF('Simpl. all tex-DT PLYWOOD'!N155=0,"",'Simpl. all tex-DT PLYWOOD'!N155)</f>
        <v/>
      </c>
      <c r="F149" s="53" t="str">
        <f>IF('Simpl. all tex-DT PLYWOOD'!O155=0,"",'Simpl. all tex-DT PLYWOOD'!O155)</f>
        <v/>
      </c>
      <c r="G149" s="53" t="str">
        <f>IF('Simpl. all tex-DT PLYWOOD'!P155=0,"",'Simpl. all tex-DT PLYWOOD'!P155)</f>
        <v/>
      </c>
      <c r="H149" s="53" t="str">
        <f>IF('Simpl. all tex-DT PLYWOOD'!Q155=0,"",'Simpl. all tex-DT PLYWOOD'!Q155)</f>
        <v/>
      </c>
      <c r="I149" s="53" t="str">
        <f>IF('Simpl. all tex-DT PLYWOOD'!R155=0,"",'Simpl. all tex-DT PLYWOOD'!R155)</f>
        <v/>
      </c>
      <c r="J149" s="53" t="str">
        <f>IF('Simpl. all tex-DT PLYWOOD'!S155=0,"",'Simpl. all tex-DT PLYWOOD'!S155)</f>
        <v/>
      </c>
      <c r="K149" s="53" t="str">
        <f>IF('Simpl. all tex-DT PLYWOOD'!T155=0,"",'Simpl. all tex-DT PLYWOOD'!T155)</f>
        <v/>
      </c>
      <c r="L149" s="53" t="str">
        <f>IF('Simpl. all tex-DT PLYWOOD'!U155=0,"",'Simpl. all tex-DT PLYWOOD'!U155)</f>
        <v/>
      </c>
      <c r="M149" s="53" t="str">
        <f>IF('Simpl. all tex-DT PLYWOOD'!V155=0,"",'Simpl. all tex-DT PLYWOOD'!V155)</f>
        <v/>
      </c>
      <c r="N149" s="53" t="str">
        <f>IF('Simpl. all tex-DT PLYWOOD'!W155=0,"",'Simpl. all tex-DT PLYWOOD'!W155)</f>
        <v/>
      </c>
      <c r="O149" s="53" t="str">
        <f>IF('Simpl. all tex-DT PLYWOOD'!X155=0,"",'Simpl. all tex-DT PLYWOOD'!X155)</f>
        <v/>
      </c>
      <c r="P149" s="53" t="str">
        <f>IF('Simpl. all tex-DT PLYWOOD'!Y155=0,"",'Simpl. all tex-DT PLYWOOD'!Y155)</f>
        <v/>
      </c>
      <c r="Q149" s="53" t="str">
        <f>IF('Simpl. all tex-DT PLYWOOD'!Z155=0,"",'Simpl. all tex-DT PLYWOOD'!Z155)</f>
        <v/>
      </c>
      <c r="R149" s="54">
        <f>'PRODUCTION LIST TEX&amp;DUAL TEX'!Q152</f>
        <v>0</v>
      </c>
      <c r="S149" s="1"/>
    </row>
    <row r="150" spans="1:19" s="14" customFormat="1" ht="23.25" customHeight="1">
      <c r="A150" s="43"/>
      <c r="B150" s="44"/>
      <c r="C150" s="41" t="str">
        <f>'Simpl. all tex-DT PLYWOOD'!D156</f>
        <v>SIMPL-6N</v>
      </c>
      <c r="D150" s="53" t="str">
        <f>IF('Simpl. all tex-DT PLYWOOD'!M156=0,"",'Simpl. all tex-DT PLYWOOD'!M156)</f>
        <v/>
      </c>
      <c r="E150" s="53" t="str">
        <f>IF('Simpl. all tex-DT PLYWOOD'!N156=0,"",'Simpl. all tex-DT PLYWOOD'!N156)</f>
        <v/>
      </c>
      <c r="F150" s="53" t="str">
        <f>IF('Simpl. all tex-DT PLYWOOD'!O156=0,"",'Simpl. all tex-DT PLYWOOD'!O156)</f>
        <v/>
      </c>
      <c r="G150" s="53" t="str">
        <f>IF('Simpl. all tex-DT PLYWOOD'!P156=0,"",'Simpl. all tex-DT PLYWOOD'!P156)</f>
        <v/>
      </c>
      <c r="H150" s="53" t="str">
        <f>IF('Simpl. all tex-DT PLYWOOD'!Q156=0,"",'Simpl. all tex-DT PLYWOOD'!Q156)</f>
        <v/>
      </c>
      <c r="I150" s="53" t="str">
        <f>IF('Simpl. all tex-DT PLYWOOD'!R156=0,"",'Simpl. all tex-DT PLYWOOD'!R156)</f>
        <v/>
      </c>
      <c r="J150" s="53" t="str">
        <f>IF('Simpl. all tex-DT PLYWOOD'!S156=0,"",'Simpl. all tex-DT PLYWOOD'!S156)</f>
        <v/>
      </c>
      <c r="K150" s="53" t="str">
        <f>IF('Simpl. all tex-DT PLYWOOD'!T156=0,"",'Simpl. all tex-DT PLYWOOD'!T156)</f>
        <v/>
      </c>
      <c r="L150" s="53" t="str">
        <f>IF('Simpl. all tex-DT PLYWOOD'!U156=0,"",'Simpl. all tex-DT PLYWOOD'!U156)</f>
        <v/>
      </c>
      <c r="M150" s="53" t="str">
        <f>IF('Simpl. all tex-DT PLYWOOD'!V156=0,"",'Simpl. all tex-DT PLYWOOD'!V156)</f>
        <v/>
      </c>
      <c r="N150" s="53" t="str">
        <f>IF('Simpl. all tex-DT PLYWOOD'!W156=0,"",'Simpl. all tex-DT PLYWOOD'!W156)</f>
        <v/>
      </c>
      <c r="O150" s="53" t="str">
        <f>IF('Simpl. all tex-DT PLYWOOD'!X156=0,"",'Simpl. all tex-DT PLYWOOD'!X156)</f>
        <v/>
      </c>
      <c r="P150" s="53" t="str">
        <f>IF('Simpl. all tex-DT PLYWOOD'!Y156=0,"",'Simpl. all tex-DT PLYWOOD'!Y156)</f>
        <v/>
      </c>
      <c r="Q150" s="53" t="str">
        <f>IF('Simpl. all tex-DT PLYWOOD'!Z156=0,"",'Simpl. all tex-DT PLYWOOD'!Z156)</f>
        <v/>
      </c>
      <c r="R150" s="54">
        <f>'PRODUCTION LIST TEX&amp;DUAL TEX'!Q153</f>
        <v>0</v>
      </c>
      <c r="S150" s="1"/>
    </row>
    <row r="151" spans="1:19" s="14" customFormat="1" ht="23.25" customHeight="1">
      <c r="A151" s="43"/>
      <c r="B151" s="44"/>
      <c r="C151" s="41" t="str">
        <f>'Simpl. all tex-DT PLYWOOD'!D157</f>
        <v>SIMPL-6N-T</v>
      </c>
      <c r="D151" s="53" t="str">
        <f>IF('Simpl. all tex-DT PLYWOOD'!M157=0,"",'Simpl. all tex-DT PLYWOOD'!M157)</f>
        <v/>
      </c>
      <c r="E151" s="53" t="str">
        <f>IF('Simpl. all tex-DT PLYWOOD'!N157=0,"",'Simpl. all tex-DT PLYWOOD'!N157)</f>
        <v/>
      </c>
      <c r="F151" s="53" t="str">
        <f>IF('Simpl. all tex-DT PLYWOOD'!O157=0,"",'Simpl. all tex-DT PLYWOOD'!O157)</f>
        <v/>
      </c>
      <c r="G151" s="53" t="str">
        <f>IF('Simpl. all tex-DT PLYWOOD'!P157=0,"",'Simpl. all tex-DT PLYWOOD'!P157)</f>
        <v/>
      </c>
      <c r="H151" s="53" t="str">
        <f>IF('Simpl. all tex-DT PLYWOOD'!Q157=0,"",'Simpl. all tex-DT PLYWOOD'!Q157)</f>
        <v/>
      </c>
      <c r="I151" s="53" t="str">
        <f>IF('Simpl. all tex-DT PLYWOOD'!R157=0,"",'Simpl. all tex-DT PLYWOOD'!R157)</f>
        <v/>
      </c>
      <c r="J151" s="53" t="str">
        <f>IF('Simpl. all tex-DT PLYWOOD'!S157=0,"",'Simpl. all tex-DT PLYWOOD'!S157)</f>
        <v/>
      </c>
      <c r="K151" s="53" t="str">
        <f>IF('Simpl. all tex-DT PLYWOOD'!T157=0,"",'Simpl. all tex-DT PLYWOOD'!T157)</f>
        <v/>
      </c>
      <c r="L151" s="53" t="str">
        <f>IF('Simpl. all tex-DT PLYWOOD'!U157=0,"",'Simpl. all tex-DT PLYWOOD'!U157)</f>
        <v/>
      </c>
      <c r="M151" s="53" t="str">
        <f>IF('Simpl. all tex-DT PLYWOOD'!V157=0,"",'Simpl. all tex-DT PLYWOOD'!V157)</f>
        <v/>
      </c>
      <c r="N151" s="53" t="str">
        <f>IF('Simpl. all tex-DT PLYWOOD'!W157=0,"",'Simpl. all tex-DT PLYWOOD'!W157)</f>
        <v/>
      </c>
      <c r="O151" s="53" t="str">
        <f>IF('Simpl. all tex-DT PLYWOOD'!X157=0,"",'Simpl. all tex-DT PLYWOOD'!X157)</f>
        <v/>
      </c>
      <c r="P151" s="53" t="str">
        <f>IF('Simpl. all tex-DT PLYWOOD'!Y157=0,"",'Simpl. all tex-DT PLYWOOD'!Y157)</f>
        <v/>
      </c>
      <c r="Q151" s="53" t="str">
        <f>IF('Simpl. all tex-DT PLYWOOD'!Z157=0,"",'Simpl. all tex-DT PLYWOOD'!Z157)</f>
        <v/>
      </c>
      <c r="R151" s="54">
        <f>'PRODUCTION LIST TEX&amp;DUAL TEX'!Q154</f>
        <v>0</v>
      </c>
      <c r="S151" s="1"/>
    </row>
    <row r="152" spans="1:19" s="14" customFormat="1" ht="23.25" customHeight="1">
      <c r="A152" s="43"/>
      <c r="B152" s="44"/>
      <c r="C152" s="41" t="str">
        <f>'Simpl. all tex-DT PLYWOOD'!D158</f>
        <v>SIMPL-6O</v>
      </c>
      <c r="D152" s="53" t="str">
        <f>IF('Simpl. all tex-DT PLYWOOD'!M158=0,"",'Simpl. all tex-DT PLYWOOD'!M158)</f>
        <v/>
      </c>
      <c r="E152" s="53" t="str">
        <f>IF('Simpl. all tex-DT PLYWOOD'!N158=0,"",'Simpl. all tex-DT PLYWOOD'!N158)</f>
        <v/>
      </c>
      <c r="F152" s="53" t="str">
        <f>IF('Simpl. all tex-DT PLYWOOD'!O158=0,"",'Simpl. all tex-DT PLYWOOD'!O158)</f>
        <v/>
      </c>
      <c r="G152" s="53" t="str">
        <f>IF('Simpl. all tex-DT PLYWOOD'!P158=0,"",'Simpl. all tex-DT PLYWOOD'!P158)</f>
        <v/>
      </c>
      <c r="H152" s="53" t="str">
        <f>IF('Simpl. all tex-DT PLYWOOD'!Q158=0,"",'Simpl. all tex-DT PLYWOOD'!Q158)</f>
        <v/>
      </c>
      <c r="I152" s="53" t="str">
        <f>IF('Simpl. all tex-DT PLYWOOD'!R158=0,"",'Simpl. all tex-DT PLYWOOD'!R158)</f>
        <v/>
      </c>
      <c r="J152" s="53" t="str">
        <f>IF('Simpl. all tex-DT PLYWOOD'!S158=0,"",'Simpl. all tex-DT PLYWOOD'!S158)</f>
        <v/>
      </c>
      <c r="K152" s="53" t="str">
        <f>IF('Simpl. all tex-DT PLYWOOD'!T158=0,"",'Simpl. all tex-DT PLYWOOD'!T158)</f>
        <v/>
      </c>
      <c r="L152" s="53" t="str">
        <f>IF('Simpl. all tex-DT PLYWOOD'!U158=0,"",'Simpl. all tex-DT PLYWOOD'!U158)</f>
        <v/>
      </c>
      <c r="M152" s="53" t="str">
        <f>IF('Simpl. all tex-DT PLYWOOD'!V158=0,"",'Simpl. all tex-DT PLYWOOD'!V158)</f>
        <v/>
      </c>
      <c r="N152" s="53" t="str">
        <f>IF('Simpl. all tex-DT PLYWOOD'!W158=0,"",'Simpl. all tex-DT PLYWOOD'!W158)</f>
        <v/>
      </c>
      <c r="O152" s="53" t="str">
        <f>IF('Simpl. all tex-DT PLYWOOD'!X158=0,"",'Simpl. all tex-DT PLYWOOD'!X158)</f>
        <v/>
      </c>
      <c r="P152" s="53" t="str">
        <f>IF('Simpl. all tex-DT PLYWOOD'!Y158=0,"",'Simpl. all tex-DT PLYWOOD'!Y158)</f>
        <v/>
      </c>
      <c r="Q152" s="53" t="str">
        <f>IF('Simpl. all tex-DT PLYWOOD'!Z158=0,"",'Simpl. all tex-DT PLYWOOD'!Z158)</f>
        <v/>
      </c>
      <c r="R152" s="54">
        <f>'PRODUCTION LIST TEX&amp;DUAL TEX'!Q155</f>
        <v>0</v>
      </c>
      <c r="S152" s="1"/>
    </row>
    <row r="153" spans="1:19" ht="23.25" customHeight="1">
      <c r="A153" s="39"/>
      <c r="B153" s="39"/>
      <c r="C153" s="41" t="str">
        <f>'Simpl. all tex-DT PLYWOOD'!D159</f>
        <v>SIMPL-6O-T</v>
      </c>
      <c r="D153" s="53" t="str">
        <f>IF('Simpl. all tex-DT PLYWOOD'!M159=0,"",'Simpl. all tex-DT PLYWOOD'!M159)</f>
        <v/>
      </c>
      <c r="E153" s="53" t="str">
        <f>IF('Simpl. all tex-DT PLYWOOD'!N159=0,"",'Simpl. all tex-DT PLYWOOD'!N159)</f>
        <v/>
      </c>
      <c r="F153" s="53" t="str">
        <f>IF('Simpl. all tex-DT PLYWOOD'!O159=0,"",'Simpl. all tex-DT PLYWOOD'!O159)</f>
        <v/>
      </c>
      <c r="G153" s="53" t="str">
        <f>IF('Simpl. all tex-DT PLYWOOD'!P159=0,"",'Simpl. all tex-DT PLYWOOD'!P159)</f>
        <v/>
      </c>
      <c r="H153" s="53" t="str">
        <f>IF('Simpl. all tex-DT PLYWOOD'!Q159=0,"",'Simpl. all tex-DT PLYWOOD'!Q159)</f>
        <v/>
      </c>
      <c r="I153" s="53" t="str">
        <f>IF('Simpl. all tex-DT PLYWOOD'!R159=0,"",'Simpl. all tex-DT PLYWOOD'!R159)</f>
        <v/>
      </c>
      <c r="J153" s="53" t="str">
        <f>IF('Simpl. all tex-DT PLYWOOD'!S159=0,"",'Simpl. all tex-DT PLYWOOD'!S159)</f>
        <v/>
      </c>
      <c r="K153" s="53" t="str">
        <f>IF('Simpl. all tex-DT PLYWOOD'!T159=0,"",'Simpl. all tex-DT PLYWOOD'!T159)</f>
        <v/>
      </c>
      <c r="L153" s="53" t="str">
        <f>IF('Simpl. all tex-DT PLYWOOD'!U159=0,"",'Simpl. all tex-DT PLYWOOD'!U159)</f>
        <v/>
      </c>
      <c r="M153" s="53" t="str">
        <f>IF('Simpl. all tex-DT PLYWOOD'!V159=0,"",'Simpl. all tex-DT PLYWOOD'!V159)</f>
        <v/>
      </c>
      <c r="N153" s="53" t="str">
        <f>IF('Simpl. all tex-DT PLYWOOD'!W159=0,"",'Simpl. all tex-DT PLYWOOD'!W159)</f>
        <v/>
      </c>
      <c r="O153" s="53" t="str">
        <f>IF('Simpl. all tex-DT PLYWOOD'!X159=0,"",'Simpl. all tex-DT PLYWOOD'!X159)</f>
        <v/>
      </c>
      <c r="P153" s="53" t="str">
        <f>IF('Simpl. all tex-DT PLYWOOD'!Y159=0,"",'Simpl. all tex-DT PLYWOOD'!Y159)</f>
        <v/>
      </c>
      <c r="Q153" s="53" t="str">
        <f>IF('Simpl. all tex-DT PLYWOOD'!Z159=0,"",'Simpl. all tex-DT PLYWOOD'!Z159)</f>
        <v/>
      </c>
      <c r="R153" s="54">
        <f>'PRODUCTION LIST TEX&amp;DUAL TEX'!Q156</f>
        <v>0</v>
      </c>
    </row>
    <row r="154" spans="1:19" ht="23.25" customHeight="1">
      <c r="A154" s="39"/>
      <c r="B154" s="39"/>
      <c r="C154" s="41" t="str">
        <f>'Simpl. all tex-DT PLYWOOD'!D160</f>
        <v>SIMPL-6P</v>
      </c>
      <c r="D154" s="53" t="str">
        <f>IF('Simpl. all tex-DT PLYWOOD'!M160=0,"",'Simpl. all tex-DT PLYWOOD'!M160)</f>
        <v/>
      </c>
      <c r="E154" s="53" t="str">
        <f>IF('Simpl. all tex-DT PLYWOOD'!N160=0,"",'Simpl. all tex-DT PLYWOOD'!N160)</f>
        <v/>
      </c>
      <c r="F154" s="53" t="str">
        <f>IF('Simpl. all tex-DT PLYWOOD'!O160=0,"",'Simpl. all tex-DT PLYWOOD'!O160)</f>
        <v/>
      </c>
      <c r="G154" s="53" t="str">
        <f>IF('Simpl. all tex-DT PLYWOOD'!P160=0,"",'Simpl. all tex-DT PLYWOOD'!P160)</f>
        <v/>
      </c>
      <c r="H154" s="53" t="str">
        <f>IF('Simpl. all tex-DT PLYWOOD'!Q160=0,"",'Simpl. all tex-DT PLYWOOD'!Q160)</f>
        <v/>
      </c>
      <c r="I154" s="53" t="str">
        <f>IF('Simpl. all tex-DT PLYWOOD'!R160=0,"",'Simpl. all tex-DT PLYWOOD'!R160)</f>
        <v/>
      </c>
      <c r="J154" s="53" t="str">
        <f>IF('Simpl. all tex-DT PLYWOOD'!S160=0,"",'Simpl. all tex-DT PLYWOOD'!S160)</f>
        <v/>
      </c>
      <c r="K154" s="53" t="str">
        <f>IF('Simpl. all tex-DT PLYWOOD'!T160=0,"",'Simpl. all tex-DT PLYWOOD'!T160)</f>
        <v/>
      </c>
      <c r="L154" s="53" t="str">
        <f>IF('Simpl. all tex-DT PLYWOOD'!U160=0,"",'Simpl. all tex-DT PLYWOOD'!U160)</f>
        <v/>
      </c>
      <c r="M154" s="53" t="str">
        <f>IF('Simpl. all tex-DT PLYWOOD'!V160=0,"",'Simpl. all tex-DT PLYWOOD'!V160)</f>
        <v/>
      </c>
      <c r="N154" s="53" t="str">
        <f>IF('Simpl. all tex-DT PLYWOOD'!W160=0,"",'Simpl. all tex-DT PLYWOOD'!W160)</f>
        <v/>
      </c>
      <c r="O154" s="53" t="str">
        <f>IF('Simpl. all tex-DT PLYWOOD'!X160=0,"",'Simpl. all tex-DT PLYWOOD'!X160)</f>
        <v/>
      </c>
      <c r="P154" s="53" t="str">
        <f>IF('Simpl. all tex-DT PLYWOOD'!Y160=0,"",'Simpl. all tex-DT PLYWOOD'!Y160)</f>
        <v/>
      </c>
      <c r="Q154" s="53" t="str">
        <f>IF('Simpl. all tex-DT PLYWOOD'!Z160=0,"",'Simpl. all tex-DT PLYWOOD'!Z160)</f>
        <v/>
      </c>
      <c r="R154" s="54">
        <f>'PRODUCTION LIST TEX&amp;DUAL TEX'!Q157</f>
        <v>0</v>
      </c>
    </row>
    <row r="155" spans="1:19" ht="23.25" customHeight="1">
      <c r="A155" s="39"/>
      <c r="B155" s="39"/>
      <c r="C155" s="41" t="str">
        <f>'Simpl. all tex-DT PLYWOOD'!D161</f>
        <v>SIMPL-6P-T</v>
      </c>
      <c r="D155" s="53" t="str">
        <f>IF('Simpl. all tex-DT PLYWOOD'!M161=0,"",'Simpl. all tex-DT PLYWOOD'!M161)</f>
        <v/>
      </c>
      <c r="E155" s="53" t="str">
        <f>IF('Simpl. all tex-DT PLYWOOD'!N161=0,"",'Simpl. all tex-DT PLYWOOD'!N161)</f>
        <v/>
      </c>
      <c r="F155" s="53" t="str">
        <f>IF('Simpl. all tex-DT PLYWOOD'!O161=0,"",'Simpl. all tex-DT PLYWOOD'!O161)</f>
        <v/>
      </c>
      <c r="G155" s="53" t="str">
        <f>IF('Simpl. all tex-DT PLYWOOD'!P161=0,"",'Simpl. all tex-DT PLYWOOD'!P161)</f>
        <v/>
      </c>
      <c r="H155" s="53" t="str">
        <f>IF('Simpl. all tex-DT PLYWOOD'!Q161=0,"",'Simpl. all tex-DT PLYWOOD'!Q161)</f>
        <v/>
      </c>
      <c r="I155" s="53" t="str">
        <f>IF('Simpl. all tex-DT PLYWOOD'!R161=0,"",'Simpl. all tex-DT PLYWOOD'!R161)</f>
        <v/>
      </c>
      <c r="J155" s="53" t="str">
        <f>IF('Simpl. all tex-DT PLYWOOD'!S161=0,"",'Simpl. all tex-DT PLYWOOD'!S161)</f>
        <v/>
      </c>
      <c r="K155" s="53" t="str">
        <f>IF('Simpl. all tex-DT PLYWOOD'!T161=0,"",'Simpl. all tex-DT PLYWOOD'!T161)</f>
        <v/>
      </c>
      <c r="L155" s="53" t="str">
        <f>IF('Simpl. all tex-DT PLYWOOD'!U161=0,"",'Simpl. all tex-DT PLYWOOD'!U161)</f>
        <v/>
      </c>
      <c r="M155" s="53" t="str">
        <f>IF('Simpl. all tex-DT PLYWOOD'!V161=0,"",'Simpl. all tex-DT PLYWOOD'!V161)</f>
        <v/>
      </c>
      <c r="N155" s="53" t="str">
        <f>IF('Simpl. all tex-DT PLYWOOD'!W161=0,"",'Simpl. all tex-DT PLYWOOD'!W161)</f>
        <v/>
      </c>
      <c r="O155" s="53" t="str">
        <f>IF('Simpl. all tex-DT PLYWOOD'!X161=0,"",'Simpl. all tex-DT PLYWOOD'!X161)</f>
        <v/>
      </c>
      <c r="P155" s="53" t="str">
        <f>IF('Simpl. all tex-DT PLYWOOD'!Y161=0,"",'Simpl. all tex-DT PLYWOOD'!Y161)</f>
        <v/>
      </c>
      <c r="Q155" s="53" t="str">
        <f>IF('Simpl. all tex-DT PLYWOOD'!Z161=0,"",'Simpl. all tex-DT PLYWOOD'!Z161)</f>
        <v/>
      </c>
      <c r="R155" s="54">
        <f>'PRODUCTION LIST TEX&amp;DUAL TEX'!Q158</f>
        <v>0</v>
      </c>
    </row>
    <row r="156" spans="1:19" ht="23.25" customHeight="1">
      <c r="A156" s="39"/>
      <c r="B156" s="39"/>
      <c r="C156" s="41" t="str">
        <f>'Simpl. all tex-DT PLYWOOD'!D162</f>
        <v>7 - SQUARES</v>
      </c>
      <c r="D156" s="53" t="str">
        <f>IF('Simpl. all tex-DT PLYWOOD'!M162=0,"",'Simpl. all tex-DT PLYWOOD'!M162)</f>
        <v/>
      </c>
      <c r="E156" s="53" t="str">
        <f>IF('Simpl. all tex-DT PLYWOOD'!N162=0,"",'Simpl. all tex-DT PLYWOOD'!N162)</f>
        <v/>
      </c>
      <c r="F156" s="53" t="str">
        <f>IF('Simpl. all tex-DT PLYWOOD'!O162=0,"",'Simpl. all tex-DT PLYWOOD'!O162)</f>
        <v/>
      </c>
      <c r="G156" s="53" t="str">
        <f>IF('Simpl. all tex-DT PLYWOOD'!P162=0,"",'Simpl. all tex-DT PLYWOOD'!P162)</f>
        <v/>
      </c>
      <c r="H156" s="53" t="str">
        <f>IF('Simpl. all tex-DT PLYWOOD'!Q162=0,"",'Simpl. all tex-DT PLYWOOD'!Q162)</f>
        <v/>
      </c>
      <c r="I156" s="53" t="str">
        <f>IF('Simpl. all tex-DT PLYWOOD'!R162=0,"",'Simpl. all tex-DT PLYWOOD'!R162)</f>
        <v/>
      </c>
      <c r="J156" s="53" t="str">
        <f>IF('Simpl. all tex-DT PLYWOOD'!S162=0,"",'Simpl. all tex-DT PLYWOOD'!S162)</f>
        <v/>
      </c>
      <c r="K156" s="53" t="str">
        <f>IF('Simpl. all tex-DT PLYWOOD'!T162=0,"",'Simpl. all tex-DT PLYWOOD'!T162)</f>
        <v/>
      </c>
      <c r="L156" s="53" t="str">
        <f>IF('Simpl. all tex-DT PLYWOOD'!U162=0,"",'Simpl. all tex-DT PLYWOOD'!U162)</f>
        <v/>
      </c>
      <c r="M156" s="53" t="str">
        <f>IF('Simpl. all tex-DT PLYWOOD'!V162=0,"",'Simpl. all tex-DT PLYWOOD'!V162)</f>
        <v/>
      </c>
      <c r="N156" s="53" t="str">
        <f>IF('Simpl. all tex-DT PLYWOOD'!W162=0,"",'Simpl. all tex-DT PLYWOOD'!W162)</f>
        <v/>
      </c>
      <c r="O156" s="53" t="str">
        <f>IF('Simpl. all tex-DT PLYWOOD'!X162=0,"",'Simpl. all tex-DT PLYWOOD'!X162)</f>
        <v/>
      </c>
      <c r="P156" s="53" t="str">
        <f>IF('Simpl. all tex-DT PLYWOOD'!Y162=0,"",'Simpl. all tex-DT PLYWOOD'!Y162)</f>
        <v/>
      </c>
      <c r="Q156" s="53" t="str">
        <f>IF('Simpl. all tex-DT PLYWOOD'!Z162=0,"",'Simpl. all tex-DT PLYWOOD'!Z162)</f>
        <v/>
      </c>
      <c r="R156" s="54">
        <f>'PRODUCTION LIST TEX&amp;DUAL TEX'!Q159</f>
        <v>0</v>
      </c>
    </row>
    <row r="157" spans="1:19" ht="23.25" customHeight="1">
      <c r="A157" s="43"/>
      <c r="B157" s="44"/>
      <c r="C157" s="41" t="str">
        <f>'Simpl. all tex-DT PLYWOOD'!D163</f>
        <v>SIMPL-7A</v>
      </c>
      <c r="D157" s="53" t="str">
        <f>IF('Simpl. all tex-DT PLYWOOD'!M163=0,"",'Simpl. all tex-DT PLYWOOD'!M163)</f>
        <v/>
      </c>
      <c r="E157" s="53" t="str">
        <f>IF('Simpl. all tex-DT PLYWOOD'!N163=0,"",'Simpl. all tex-DT PLYWOOD'!N163)</f>
        <v/>
      </c>
      <c r="F157" s="53" t="str">
        <f>IF('Simpl. all tex-DT PLYWOOD'!O163=0,"",'Simpl. all tex-DT PLYWOOD'!O163)</f>
        <v/>
      </c>
      <c r="G157" s="53" t="str">
        <f>IF('Simpl. all tex-DT PLYWOOD'!P163=0,"",'Simpl. all tex-DT PLYWOOD'!P163)</f>
        <v/>
      </c>
      <c r="H157" s="53" t="str">
        <f>IF('Simpl. all tex-DT PLYWOOD'!Q163=0,"",'Simpl. all tex-DT PLYWOOD'!Q163)</f>
        <v/>
      </c>
      <c r="I157" s="53" t="str">
        <f>IF('Simpl. all tex-DT PLYWOOD'!R163=0,"",'Simpl. all tex-DT PLYWOOD'!R163)</f>
        <v/>
      </c>
      <c r="J157" s="53" t="str">
        <f>IF('Simpl. all tex-DT PLYWOOD'!S163=0,"",'Simpl. all tex-DT PLYWOOD'!S163)</f>
        <v/>
      </c>
      <c r="K157" s="53" t="str">
        <f>IF('Simpl. all tex-DT PLYWOOD'!T163=0,"",'Simpl. all tex-DT PLYWOOD'!T163)</f>
        <v/>
      </c>
      <c r="L157" s="53" t="str">
        <f>IF('Simpl. all tex-DT PLYWOOD'!U163=0,"",'Simpl. all tex-DT PLYWOOD'!U163)</f>
        <v/>
      </c>
      <c r="M157" s="53" t="str">
        <f>IF('Simpl. all tex-DT PLYWOOD'!V163=0,"",'Simpl. all tex-DT PLYWOOD'!V163)</f>
        <v/>
      </c>
      <c r="N157" s="53" t="str">
        <f>IF('Simpl. all tex-DT PLYWOOD'!W163=0,"",'Simpl. all tex-DT PLYWOOD'!W163)</f>
        <v/>
      </c>
      <c r="O157" s="53" t="str">
        <f>IF('Simpl. all tex-DT PLYWOOD'!X163=0,"",'Simpl. all tex-DT PLYWOOD'!X163)</f>
        <v/>
      </c>
      <c r="P157" s="53" t="str">
        <f>IF('Simpl. all tex-DT PLYWOOD'!Y163=0,"",'Simpl. all tex-DT PLYWOOD'!Y163)</f>
        <v/>
      </c>
      <c r="Q157" s="53" t="str">
        <f>IF('Simpl. all tex-DT PLYWOOD'!Z163=0,"",'Simpl. all tex-DT PLYWOOD'!Z163)</f>
        <v/>
      </c>
      <c r="R157" s="54">
        <f>'PRODUCTION LIST TEX&amp;DUAL TEX'!Q160</f>
        <v>0</v>
      </c>
    </row>
    <row r="158" spans="1:19" ht="23.25" customHeight="1">
      <c r="A158" s="43"/>
      <c r="B158" s="44"/>
      <c r="C158" s="41" t="str">
        <f>'Simpl. all tex-DT PLYWOOD'!D164</f>
        <v>SIMPL-7A-T</v>
      </c>
      <c r="D158" s="53" t="str">
        <f>IF('Simpl. all tex-DT PLYWOOD'!M164=0,"",'Simpl. all tex-DT PLYWOOD'!M164)</f>
        <v/>
      </c>
      <c r="E158" s="53" t="str">
        <f>IF('Simpl. all tex-DT PLYWOOD'!N164=0,"",'Simpl. all tex-DT PLYWOOD'!N164)</f>
        <v/>
      </c>
      <c r="F158" s="53" t="str">
        <f>IF('Simpl. all tex-DT PLYWOOD'!O164=0,"",'Simpl. all tex-DT PLYWOOD'!O164)</f>
        <v/>
      </c>
      <c r="G158" s="53" t="str">
        <f>IF('Simpl. all tex-DT PLYWOOD'!P164=0,"",'Simpl. all tex-DT PLYWOOD'!P164)</f>
        <v/>
      </c>
      <c r="H158" s="53" t="str">
        <f>IF('Simpl. all tex-DT PLYWOOD'!Q164=0,"",'Simpl. all tex-DT PLYWOOD'!Q164)</f>
        <v/>
      </c>
      <c r="I158" s="53" t="str">
        <f>IF('Simpl. all tex-DT PLYWOOD'!R164=0,"",'Simpl. all tex-DT PLYWOOD'!R164)</f>
        <v/>
      </c>
      <c r="J158" s="53" t="str">
        <f>IF('Simpl. all tex-DT PLYWOOD'!S164=0,"",'Simpl. all tex-DT PLYWOOD'!S164)</f>
        <v/>
      </c>
      <c r="K158" s="53" t="str">
        <f>IF('Simpl. all tex-DT PLYWOOD'!T164=0,"",'Simpl. all tex-DT PLYWOOD'!T164)</f>
        <v/>
      </c>
      <c r="L158" s="53" t="str">
        <f>IF('Simpl. all tex-DT PLYWOOD'!U164=0,"",'Simpl. all tex-DT PLYWOOD'!U164)</f>
        <v/>
      </c>
      <c r="M158" s="53" t="str">
        <f>IF('Simpl. all tex-DT PLYWOOD'!V164=0,"",'Simpl. all tex-DT PLYWOOD'!V164)</f>
        <v/>
      </c>
      <c r="N158" s="53" t="str">
        <f>IF('Simpl. all tex-DT PLYWOOD'!W164=0,"",'Simpl. all tex-DT PLYWOOD'!W164)</f>
        <v/>
      </c>
      <c r="O158" s="53" t="str">
        <f>IF('Simpl. all tex-DT PLYWOOD'!X164=0,"",'Simpl. all tex-DT PLYWOOD'!X164)</f>
        <v/>
      </c>
      <c r="P158" s="53" t="str">
        <f>IF('Simpl. all tex-DT PLYWOOD'!Y164=0,"",'Simpl. all tex-DT PLYWOOD'!Y164)</f>
        <v/>
      </c>
      <c r="Q158" s="53" t="str">
        <f>IF('Simpl. all tex-DT PLYWOOD'!Z164=0,"",'Simpl. all tex-DT PLYWOOD'!Z164)</f>
        <v/>
      </c>
      <c r="R158" s="54">
        <f>'PRODUCTION LIST TEX&amp;DUAL TEX'!Q161</f>
        <v>0</v>
      </c>
    </row>
    <row r="159" spans="1:19" ht="23.25" customHeight="1">
      <c r="A159" s="43"/>
      <c r="B159" s="44"/>
      <c r="C159" s="41" t="str">
        <f>'Simpl. all tex-DT PLYWOOD'!D165</f>
        <v>SIMPL-7B</v>
      </c>
      <c r="D159" s="53" t="str">
        <f>IF('Simpl. all tex-DT PLYWOOD'!M165=0,"",'Simpl. all tex-DT PLYWOOD'!M165)</f>
        <v/>
      </c>
      <c r="E159" s="53" t="str">
        <f>IF('Simpl. all tex-DT PLYWOOD'!N165=0,"",'Simpl. all tex-DT PLYWOOD'!N165)</f>
        <v/>
      </c>
      <c r="F159" s="53" t="str">
        <f>IF('Simpl. all tex-DT PLYWOOD'!O165=0,"",'Simpl. all tex-DT PLYWOOD'!O165)</f>
        <v/>
      </c>
      <c r="G159" s="53" t="str">
        <f>IF('Simpl. all tex-DT PLYWOOD'!P165=0,"",'Simpl. all tex-DT PLYWOOD'!P165)</f>
        <v/>
      </c>
      <c r="H159" s="53" t="str">
        <f>IF('Simpl. all tex-DT PLYWOOD'!Q165=0,"",'Simpl. all tex-DT PLYWOOD'!Q165)</f>
        <v/>
      </c>
      <c r="I159" s="53" t="str">
        <f>IF('Simpl. all tex-DT PLYWOOD'!R165=0,"",'Simpl. all tex-DT PLYWOOD'!R165)</f>
        <v/>
      </c>
      <c r="J159" s="53" t="str">
        <f>IF('Simpl. all tex-DT PLYWOOD'!S165=0,"",'Simpl. all tex-DT PLYWOOD'!S165)</f>
        <v/>
      </c>
      <c r="K159" s="53" t="str">
        <f>IF('Simpl. all tex-DT PLYWOOD'!T165=0,"",'Simpl. all tex-DT PLYWOOD'!T165)</f>
        <v/>
      </c>
      <c r="L159" s="53" t="str">
        <f>IF('Simpl. all tex-DT PLYWOOD'!U165=0,"",'Simpl. all tex-DT PLYWOOD'!U165)</f>
        <v/>
      </c>
      <c r="M159" s="53" t="str">
        <f>IF('Simpl. all tex-DT PLYWOOD'!V165=0,"",'Simpl. all tex-DT PLYWOOD'!V165)</f>
        <v/>
      </c>
      <c r="N159" s="53" t="str">
        <f>IF('Simpl. all tex-DT PLYWOOD'!W165=0,"",'Simpl. all tex-DT PLYWOOD'!W165)</f>
        <v/>
      </c>
      <c r="O159" s="53" t="str">
        <f>IF('Simpl. all tex-DT PLYWOOD'!X165=0,"",'Simpl. all tex-DT PLYWOOD'!X165)</f>
        <v/>
      </c>
      <c r="P159" s="53" t="str">
        <f>IF('Simpl. all tex-DT PLYWOOD'!Y165=0,"",'Simpl. all tex-DT PLYWOOD'!Y165)</f>
        <v/>
      </c>
      <c r="Q159" s="53" t="str">
        <f>IF('Simpl. all tex-DT PLYWOOD'!Z165=0,"",'Simpl. all tex-DT PLYWOOD'!Z165)</f>
        <v/>
      </c>
      <c r="R159" s="54">
        <f>'PRODUCTION LIST TEX&amp;DUAL TEX'!Q162</f>
        <v>0</v>
      </c>
    </row>
    <row r="160" spans="1:19" ht="23.25" customHeight="1">
      <c r="A160" s="43"/>
      <c r="B160" s="44"/>
      <c r="C160" s="41" t="str">
        <f>'Simpl. all tex-DT PLYWOOD'!D166</f>
        <v>SIMPL-7B-T</v>
      </c>
      <c r="D160" s="53" t="str">
        <f>IF('Simpl. all tex-DT PLYWOOD'!M166=0,"",'Simpl. all tex-DT PLYWOOD'!M166)</f>
        <v/>
      </c>
      <c r="E160" s="53" t="str">
        <f>IF('Simpl. all tex-DT PLYWOOD'!N166=0,"",'Simpl. all tex-DT PLYWOOD'!N166)</f>
        <v/>
      </c>
      <c r="F160" s="53" t="str">
        <f>IF('Simpl. all tex-DT PLYWOOD'!O166=0,"",'Simpl. all tex-DT PLYWOOD'!O166)</f>
        <v/>
      </c>
      <c r="G160" s="53" t="str">
        <f>IF('Simpl. all tex-DT PLYWOOD'!P166=0,"",'Simpl. all tex-DT PLYWOOD'!P166)</f>
        <v/>
      </c>
      <c r="H160" s="53" t="str">
        <f>IF('Simpl. all tex-DT PLYWOOD'!Q166=0,"",'Simpl. all tex-DT PLYWOOD'!Q166)</f>
        <v/>
      </c>
      <c r="I160" s="53" t="str">
        <f>IF('Simpl. all tex-DT PLYWOOD'!R166=0,"",'Simpl. all tex-DT PLYWOOD'!R166)</f>
        <v/>
      </c>
      <c r="J160" s="53" t="str">
        <f>IF('Simpl. all tex-DT PLYWOOD'!S166=0,"",'Simpl. all tex-DT PLYWOOD'!S166)</f>
        <v/>
      </c>
      <c r="K160" s="53" t="str">
        <f>IF('Simpl. all tex-DT PLYWOOD'!T166=0,"",'Simpl. all tex-DT PLYWOOD'!T166)</f>
        <v/>
      </c>
      <c r="L160" s="53" t="str">
        <f>IF('Simpl. all tex-DT PLYWOOD'!U166=0,"",'Simpl. all tex-DT PLYWOOD'!U166)</f>
        <v/>
      </c>
      <c r="M160" s="53" t="str">
        <f>IF('Simpl. all tex-DT PLYWOOD'!V166=0,"",'Simpl. all tex-DT PLYWOOD'!V166)</f>
        <v/>
      </c>
      <c r="N160" s="53" t="str">
        <f>IF('Simpl. all tex-DT PLYWOOD'!W166=0,"",'Simpl. all tex-DT PLYWOOD'!W166)</f>
        <v/>
      </c>
      <c r="O160" s="53" t="str">
        <f>IF('Simpl. all tex-DT PLYWOOD'!X166=0,"",'Simpl. all tex-DT PLYWOOD'!X166)</f>
        <v/>
      </c>
      <c r="P160" s="53" t="str">
        <f>IF('Simpl. all tex-DT PLYWOOD'!Y166=0,"",'Simpl. all tex-DT PLYWOOD'!Y166)</f>
        <v/>
      </c>
      <c r="Q160" s="53" t="str">
        <f>IF('Simpl. all tex-DT PLYWOOD'!Z166=0,"",'Simpl. all tex-DT PLYWOOD'!Z166)</f>
        <v/>
      </c>
      <c r="R160" s="54">
        <f>'PRODUCTION LIST TEX&amp;DUAL TEX'!Q163</f>
        <v>0</v>
      </c>
    </row>
    <row r="161" spans="1:18" ht="23.25" customHeight="1">
      <c r="A161" s="43"/>
      <c r="B161" s="44"/>
      <c r="C161" s="41" t="str">
        <f>'Simpl. all tex-DT PLYWOOD'!D167</f>
        <v>SIMPL-7C</v>
      </c>
      <c r="D161" s="53" t="str">
        <f>IF('Simpl. all tex-DT PLYWOOD'!M167=0,"",'Simpl. all tex-DT PLYWOOD'!M167)</f>
        <v/>
      </c>
      <c r="E161" s="53" t="str">
        <f>IF('Simpl. all tex-DT PLYWOOD'!N167=0,"",'Simpl. all tex-DT PLYWOOD'!N167)</f>
        <v/>
      </c>
      <c r="F161" s="53" t="str">
        <f>IF('Simpl. all tex-DT PLYWOOD'!O167=0,"",'Simpl. all tex-DT PLYWOOD'!O167)</f>
        <v/>
      </c>
      <c r="G161" s="53" t="str">
        <f>IF('Simpl. all tex-DT PLYWOOD'!P167=0,"",'Simpl. all tex-DT PLYWOOD'!P167)</f>
        <v/>
      </c>
      <c r="H161" s="53" t="str">
        <f>IF('Simpl. all tex-DT PLYWOOD'!Q167=0,"",'Simpl. all tex-DT PLYWOOD'!Q167)</f>
        <v/>
      </c>
      <c r="I161" s="53" t="str">
        <f>IF('Simpl. all tex-DT PLYWOOD'!R167=0,"",'Simpl. all tex-DT PLYWOOD'!R167)</f>
        <v/>
      </c>
      <c r="J161" s="53" t="str">
        <f>IF('Simpl. all tex-DT PLYWOOD'!S167=0,"",'Simpl. all tex-DT PLYWOOD'!S167)</f>
        <v/>
      </c>
      <c r="K161" s="53" t="str">
        <f>IF('Simpl. all tex-DT PLYWOOD'!T167=0,"",'Simpl. all tex-DT PLYWOOD'!T167)</f>
        <v/>
      </c>
      <c r="L161" s="53" t="str">
        <f>IF('Simpl. all tex-DT PLYWOOD'!U167=0,"",'Simpl. all tex-DT PLYWOOD'!U167)</f>
        <v/>
      </c>
      <c r="M161" s="53" t="str">
        <f>IF('Simpl. all tex-DT PLYWOOD'!V167=0,"",'Simpl. all tex-DT PLYWOOD'!V167)</f>
        <v/>
      </c>
      <c r="N161" s="53" t="str">
        <f>IF('Simpl. all tex-DT PLYWOOD'!W167=0,"",'Simpl. all tex-DT PLYWOOD'!W167)</f>
        <v/>
      </c>
      <c r="O161" s="53" t="str">
        <f>IF('Simpl. all tex-DT PLYWOOD'!X167=0,"",'Simpl. all tex-DT PLYWOOD'!X167)</f>
        <v/>
      </c>
      <c r="P161" s="53" t="str">
        <f>IF('Simpl. all tex-DT PLYWOOD'!Y167=0,"",'Simpl. all tex-DT PLYWOOD'!Y167)</f>
        <v/>
      </c>
      <c r="Q161" s="53" t="str">
        <f>IF('Simpl. all tex-DT PLYWOOD'!Z167=0,"",'Simpl. all tex-DT PLYWOOD'!Z167)</f>
        <v/>
      </c>
      <c r="R161" s="54">
        <f>'PRODUCTION LIST TEX&amp;DUAL TEX'!Q164</f>
        <v>0</v>
      </c>
    </row>
    <row r="162" spans="1:18" ht="23.25" customHeight="1">
      <c r="A162" s="43"/>
      <c r="B162" s="44"/>
      <c r="C162" s="41" t="str">
        <f>'Simpl. all tex-DT PLYWOOD'!D168</f>
        <v>SIMPL-7C-T</v>
      </c>
      <c r="D162" s="53" t="str">
        <f>IF('Simpl. all tex-DT PLYWOOD'!M168=0,"",'Simpl. all tex-DT PLYWOOD'!M168)</f>
        <v/>
      </c>
      <c r="E162" s="53" t="str">
        <f>IF('Simpl. all tex-DT PLYWOOD'!N168=0,"",'Simpl. all tex-DT PLYWOOD'!N168)</f>
        <v/>
      </c>
      <c r="F162" s="53" t="str">
        <f>IF('Simpl. all tex-DT PLYWOOD'!O168=0,"",'Simpl. all tex-DT PLYWOOD'!O168)</f>
        <v/>
      </c>
      <c r="G162" s="53" t="str">
        <f>IF('Simpl. all tex-DT PLYWOOD'!P168=0,"",'Simpl. all tex-DT PLYWOOD'!P168)</f>
        <v/>
      </c>
      <c r="H162" s="53" t="str">
        <f>IF('Simpl. all tex-DT PLYWOOD'!Q168=0,"",'Simpl. all tex-DT PLYWOOD'!Q168)</f>
        <v/>
      </c>
      <c r="I162" s="53" t="str">
        <f>IF('Simpl. all tex-DT PLYWOOD'!R168=0,"",'Simpl. all tex-DT PLYWOOD'!R168)</f>
        <v/>
      </c>
      <c r="J162" s="53" t="str">
        <f>IF('Simpl. all tex-DT PLYWOOD'!S168=0,"",'Simpl. all tex-DT PLYWOOD'!S168)</f>
        <v/>
      </c>
      <c r="K162" s="53" t="str">
        <f>IF('Simpl. all tex-DT PLYWOOD'!T168=0,"",'Simpl. all tex-DT PLYWOOD'!T168)</f>
        <v/>
      </c>
      <c r="L162" s="53" t="str">
        <f>IF('Simpl. all tex-DT PLYWOOD'!U168=0,"",'Simpl. all tex-DT PLYWOOD'!U168)</f>
        <v/>
      </c>
      <c r="M162" s="53" t="str">
        <f>IF('Simpl. all tex-DT PLYWOOD'!V168=0,"",'Simpl. all tex-DT PLYWOOD'!V168)</f>
        <v/>
      </c>
      <c r="N162" s="53" t="str">
        <f>IF('Simpl. all tex-DT PLYWOOD'!W168=0,"",'Simpl. all tex-DT PLYWOOD'!W168)</f>
        <v/>
      </c>
      <c r="O162" s="53" t="str">
        <f>IF('Simpl. all tex-DT PLYWOOD'!X168=0,"",'Simpl. all tex-DT PLYWOOD'!X168)</f>
        <v/>
      </c>
      <c r="P162" s="53" t="str">
        <f>IF('Simpl. all tex-DT PLYWOOD'!Y168=0,"",'Simpl. all tex-DT PLYWOOD'!Y168)</f>
        <v/>
      </c>
      <c r="Q162" s="53" t="str">
        <f>IF('Simpl. all tex-DT PLYWOOD'!Z168=0,"",'Simpl. all tex-DT PLYWOOD'!Z168)</f>
        <v/>
      </c>
      <c r="R162" s="54">
        <f>'PRODUCTION LIST TEX&amp;DUAL TEX'!Q165</f>
        <v>0</v>
      </c>
    </row>
    <row r="163" spans="1:18" ht="23.25" customHeight="1">
      <c r="A163" s="43"/>
      <c r="B163" s="44"/>
      <c r="C163" s="41" t="str">
        <f>'Simpl. all tex-DT PLYWOOD'!D169</f>
        <v>SIMPL-7D</v>
      </c>
      <c r="D163" s="53" t="str">
        <f>IF('Simpl. all tex-DT PLYWOOD'!M169=0,"",'Simpl. all tex-DT PLYWOOD'!M169)</f>
        <v/>
      </c>
      <c r="E163" s="53" t="str">
        <f>IF('Simpl. all tex-DT PLYWOOD'!N169=0,"",'Simpl. all tex-DT PLYWOOD'!N169)</f>
        <v/>
      </c>
      <c r="F163" s="53" t="str">
        <f>IF('Simpl. all tex-DT PLYWOOD'!O169=0,"",'Simpl. all tex-DT PLYWOOD'!O169)</f>
        <v/>
      </c>
      <c r="G163" s="53" t="str">
        <f>IF('Simpl. all tex-DT PLYWOOD'!P169=0,"",'Simpl. all tex-DT PLYWOOD'!P169)</f>
        <v/>
      </c>
      <c r="H163" s="53" t="str">
        <f>IF('Simpl. all tex-DT PLYWOOD'!Q169=0,"",'Simpl. all tex-DT PLYWOOD'!Q169)</f>
        <v/>
      </c>
      <c r="I163" s="53" t="str">
        <f>IF('Simpl. all tex-DT PLYWOOD'!R169=0,"",'Simpl. all tex-DT PLYWOOD'!R169)</f>
        <v/>
      </c>
      <c r="J163" s="53" t="str">
        <f>IF('Simpl. all tex-DT PLYWOOD'!S169=0,"",'Simpl. all tex-DT PLYWOOD'!S169)</f>
        <v/>
      </c>
      <c r="K163" s="53" t="str">
        <f>IF('Simpl. all tex-DT PLYWOOD'!T169=0,"",'Simpl. all tex-DT PLYWOOD'!T169)</f>
        <v/>
      </c>
      <c r="L163" s="53" t="str">
        <f>IF('Simpl. all tex-DT PLYWOOD'!U169=0,"",'Simpl. all tex-DT PLYWOOD'!U169)</f>
        <v/>
      </c>
      <c r="M163" s="53" t="str">
        <f>IF('Simpl. all tex-DT PLYWOOD'!V169=0,"",'Simpl. all tex-DT PLYWOOD'!V169)</f>
        <v/>
      </c>
      <c r="N163" s="53" t="str">
        <f>IF('Simpl. all tex-DT PLYWOOD'!W169=0,"",'Simpl. all tex-DT PLYWOOD'!W169)</f>
        <v/>
      </c>
      <c r="O163" s="53" t="str">
        <f>IF('Simpl. all tex-DT PLYWOOD'!X169=0,"",'Simpl. all tex-DT PLYWOOD'!X169)</f>
        <v/>
      </c>
      <c r="P163" s="53" t="str">
        <f>IF('Simpl. all tex-DT PLYWOOD'!Y169=0,"",'Simpl. all tex-DT PLYWOOD'!Y169)</f>
        <v/>
      </c>
      <c r="Q163" s="53" t="str">
        <f>IF('Simpl. all tex-DT PLYWOOD'!Z169=0,"",'Simpl. all tex-DT PLYWOOD'!Z169)</f>
        <v/>
      </c>
      <c r="R163" s="54">
        <f>'PRODUCTION LIST TEX&amp;DUAL TEX'!Q166</f>
        <v>0</v>
      </c>
    </row>
    <row r="164" spans="1:18" ht="23.25" customHeight="1">
      <c r="A164" s="43"/>
      <c r="B164" s="44"/>
      <c r="C164" s="41" t="str">
        <f>'Simpl. all tex-DT PLYWOOD'!D170</f>
        <v>SIMPL-7D-T</v>
      </c>
      <c r="D164" s="53" t="str">
        <f>IF('Simpl. all tex-DT PLYWOOD'!M170=0,"",'Simpl. all tex-DT PLYWOOD'!M170)</f>
        <v/>
      </c>
      <c r="E164" s="53" t="str">
        <f>IF('Simpl. all tex-DT PLYWOOD'!N170=0,"",'Simpl. all tex-DT PLYWOOD'!N170)</f>
        <v/>
      </c>
      <c r="F164" s="53" t="str">
        <f>IF('Simpl. all tex-DT PLYWOOD'!O170=0,"",'Simpl. all tex-DT PLYWOOD'!O170)</f>
        <v/>
      </c>
      <c r="G164" s="53" t="str">
        <f>IF('Simpl. all tex-DT PLYWOOD'!P170=0,"",'Simpl. all tex-DT PLYWOOD'!P170)</f>
        <v/>
      </c>
      <c r="H164" s="53" t="str">
        <f>IF('Simpl. all tex-DT PLYWOOD'!Q170=0,"",'Simpl. all tex-DT PLYWOOD'!Q170)</f>
        <v/>
      </c>
      <c r="I164" s="53" t="str">
        <f>IF('Simpl. all tex-DT PLYWOOD'!R170=0,"",'Simpl. all tex-DT PLYWOOD'!R170)</f>
        <v/>
      </c>
      <c r="J164" s="53" t="str">
        <f>IF('Simpl. all tex-DT PLYWOOD'!S170=0,"",'Simpl. all tex-DT PLYWOOD'!S170)</f>
        <v/>
      </c>
      <c r="K164" s="53" t="str">
        <f>IF('Simpl. all tex-DT PLYWOOD'!T170=0,"",'Simpl. all tex-DT PLYWOOD'!T170)</f>
        <v/>
      </c>
      <c r="L164" s="53" t="str">
        <f>IF('Simpl. all tex-DT PLYWOOD'!U170=0,"",'Simpl. all tex-DT PLYWOOD'!U170)</f>
        <v/>
      </c>
      <c r="M164" s="53" t="str">
        <f>IF('Simpl. all tex-DT PLYWOOD'!V170=0,"",'Simpl. all tex-DT PLYWOOD'!V170)</f>
        <v/>
      </c>
      <c r="N164" s="53" t="str">
        <f>IF('Simpl. all tex-DT PLYWOOD'!W170=0,"",'Simpl. all tex-DT PLYWOOD'!W170)</f>
        <v/>
      </c>
      <c r="O164" s="53" t="str">
        <f>IF('Simpl. all tex-DT PLYWOOD'!X170=0,"",'Simpl. all tex-DT PLYWOOD'!X170)</f>
        <v/>
      </c>
      <c r="P164" s="53" t="str">
        <f>IF('Simpl. all tex-DT PLYWOOD'!Y170=0,"",'Simpl. all tex-DT PLYWOOD'!Y170)</f>
        <v/>
      </c>
      <c r="Q164" s="53" t="str">
        <f>IF('Simpl. all tex-DT PLYWOOD'!Z170=0,"",'Simpl. all tex-DT PLYWOOD'!Z170)</f>
        <v/>
      </c>
      <c r="R164" s="54">
        <f>'PRODUCTION LIST TEX&amp;DUAL TEX'!Q167</f>
        <v>0</v>
      </c>
    </row>
    <row r="165" spans="1:18" ht="23.25" customHeight="1">
      <c r="A165" s="43"/>
      <c r="B165" s="44"/>
      <c r="C165" s="41" t="str">
        <f>'Simpl. all tex-DT PLYWOOD'!D171</f>
        <v>SIMPL-7E</v>
      </c>
      <c r="D165" s="53" t="str">
        <f>IF('Simpl. all tex-DT PLYWOOD'!M171=0,"",'Simpl. all tex-DT PLYWOOD'!M171)</f>
        <v/>
      </c>
      <c r="E165" s="53" t="str">
        <f>IF('Simpl. all tex-DT PLYWOOD'!N171=0,"",'Simpl. all tex-DT PLYWOOD'!N171)</f>
        <v/>
      </c>
      <c r="F165" s="53" t="str">
        <f>IF('Simpl. all tex-DT PLYWOOD'!O171=0,"",'Simpl. all tex-DT PLYWOOD'!O171)</f>
        <v/>
      </c>
      <c r="G165" s="53" t="str">
        <f>IF('Simpl. all tex-DT PLYWOOD'!P171=0,"",'Simpl. all tex-DT PLYWOOD'!P171)</f>
        <v/>
      </c>
      <c r="H165" s="53" t="str">
        <f>IF('Simpl. all tex-DT PLYWOOD'!Q171=0,"",'Simpl. all tex-DT PLYWOOD'!Q171)</f>
        <v/>
      </c>
      <c r="I165" s="53" t="str">
        <f>IF('Simpl. all tex-DT PLYWOOD'!R171=0,"",'Simpl. all tex-DT PLYWOOD'!R171)</f>
        <v/>
      </c>
      <c r="J165" s="53" t="str">
        <f>IF('Simpl. all tex-DT PLYWOOD'!S171=0,"",'Simpl. all tex-DT PLYWOOD'!S171)</f>
        <v/>
      </c>
      <c r="K165" s="53" t="str">
        <f>IF('Simpl. all tex-DT PLYWOOD'!T171=0,"",'Simpl. all tex-DT PLYWOOD'!T171)</f>
        <v/>
      </c>
      <c r="L165" s="53" t="str">
        <f>IF('Simpl. all tex-DT PLYWOOD'!U171=0,"",'Simpl. all tex-DT PLYWOOD'!U171)</f>
        <v/>
      </c>
      <c r="M165" s="53" t="str">
        <f>IF('Simpl. all tex-DT PLYWOOD'!V171=0,"",'Simpl. all tex-DT PLYWOOD'!V171)</f>
        <v/>
      </c>
      <c r="N165" s="53" t="str">
        <f>IF('Simpl. all tex-DT PLYWOOD'!W171=0,"",'Simpl. all tex-DT PLYWOOD'!W171)</f>
        <v/>
      </c>
      <c r="O165" s="53" t="str">
        <f>IF('Simpl. all tex-DT PLYWOOD'!X171=0,"",'Simpl. all tex-DT PLYWOOD'!X171)</f>
        <v/>
      </c>
      <c r="P165" s="53" t="str">
        <f>IF('Simpl. all tex-DT PLYWOOD'!Y171=0,"",'Simpl. all tex-DT PLYWOOD'!Y171)</f>
        <v/>
      </c>
      <c r="Q165" s="53" t="str">
        <f>IF('Simpl. all tex-DT PLYWOOD'!Z171=0,"",'Simpl. all tex-DT PLYWOOD'!Z171)</f>
        <v/>
      </c>
      <c r="R165" s="54">
        <f>'PRODUCTION LIST TEX&amp;DUAL TEX'!Q168</f>
        <v>0</v>
      </c>
    </row>
    <row r="166" spans="1:18" ht="23.25" customHeight="1">
      <c r="A166" s="43"/>
      <c r="B166" s="44"/>
      <c r="C166" s="41" t="str">
        <f>'Simpl. all tex-DT PLYWOOD'!D172</f>
        <v>SIMPL-7E-T</v>
      </c>
      <c r="D166" s="53" t="str">
        <f>IF('Simpl. all tex-DT PLYWOOD'!M172=0,"",'Simpl. all tex-DT PLYWOOD'!M172)</f>
        <v/>
      </c>
      <c r="E166" s="53" t="str">
        <f>IF('Simpl. all tex-DT PLYWOOD'!N172=0,"",'Simpl. all tex-DT PLYWOOD'!N172)</f>
        <v/>
      </c>
      <c r="F166" s="53" t="str">
        <f>IF('Simpl. all tex-DT PLYWOOD'!O172=0,"",'Simpl. all tex-DT PLYWOOD'!O172)</f>
        <v/>
      </c>
      <c r="G166" s="53" t="str">
        <f>IF('Simpl. all tex-DT PLYWOOD'!P172=0,"",'Simpl. all tex-DT PLYWOOD'!P172)</f>
        <v/>
      </c>
      <c r="H166" s="53" t="str">
        <f>IF('Simpl. all tex-DT PLYWOOD'!Q172=0,"",'Simpl. all tex-DT PLYWOOD'!Q172)</f>
        <v/>
      </c>
      <c r="I166" s="53" t="str">
        <f>IF('Simpl. all tex-DT PLYWOOD'!R172=0,"",'Simpl. all tex-DT PLYWOOD'!R172)</f>
        <v/>
      </c>
      <c r="J166" s="53" t="str">
        <f>IF('Simpl. all tex-DT PLYWOOD'!S172=0,"",'Simpl. all tex-DT PLYWOOD'!S172)</f>
        <v/>
      </c>
      <c r="K166" s="53" t="str">
        <f>IF('Simpl. all tex-DT PLYWOOD'!T172=0,"",'Simpl. all tex-DT PLYWOOD'!T172)</f>
        <v/>
      </c>
      <c r="L166" s="53" t="str">
        <f>IF('Simpl. all tex-DT PLYWOOD'!U172=0,"",'Simpl. all tex-DT PLYWOOD'!U172)</f>
        <v/>
      </c>
      <c r="M166" s="53" t="str">
        <f>IF('Simpl. all tex-DT PLYWOOD'!V172=0,"",'Simpl. all tex-DT PLYWOOD'!V172)</f>
        <v/>
      </c>
      <c r="N166" s="53" t="str">
        <f>IF('Simpl. all tex-DT PLYWOOD'!W172=0,"",'Simpl. all tex-DT PLYWOOD'!W172)</f>
        <v/>
      </c>
      <c r="O166" s="53" t="str">
        <f>IF('Simpl. all tex-DT PLYWOOD'!X172=0,"",'Simpl. all tex-DT PLYWOOD'!X172)</f>
        <v/>
      </c>
      <c r="P166" s="53" t="str">
        <f>IF('Simpl. all tex-DT PLYWOOD'!Y172=0,"",'Simpl. all tex-DT PLYWOOD'!Y172)</f>
        <v/>
      </c>
      <c r="Q166" s="53" t="str">
        <f>IF('Simpl. all tex-DT PLYWOOD'!Z172=0,"",'Simpl. all tex-DT PLYWOOD'!Z172)</f>
        <v/>
      </c>
      <c r="R166" s="54">
        <f>'PRODUCTION LIST TEX&amp;DUAL TEX'!Q169</f>
        <v>0</v>
      </c>
    </row>
    <row r="167" spans="1:18" ht="23.25" customHeight="1">
      <c r="A167" s="43"/>
      <c r="B167" s="44"/>
      <c r="C167" s="41" t="str">
        <f>'Simpl. all tex-DT PLYWOOD'!D173</f>
        <v>SIMPL-7F</v>
      </c>
      <c r="D167" s="53" t="str">
        <f>IF('Simpl. all tex-DT PLYWOOD'!M173=0,"",'Simpl. all tex-DT PLYWOOD'!M173)</f>
        <v/>
      </c>
      <c r="E167" s="53" t="str">
        <f>IF('Simpl. all tex-DT PLYWOOD'!N173=0,"",'Simpl. all tex-DT PLYWOOD'!N173)</f>
        <v/>
      </c>
      <c r="F167" s="53" t="str">
        <f>IF('Simpl. all tex-DT PLYWOOD'!O173=0,"",'Simpl. all tex-DT PLYWOOD'!O173)</f>
        <v/>
      </c>
      <c r="G167" s="53" t="str">
        <f>IF('Simpl. all tex-DT PLYWOOD'!P173=0,"",'Simpl. all tex-DT PLYWOOD'!P173)</f>
        <v/>
      </c>
      <c r="H167" s="53" t="str">
        <f>IF('Simpl. all tex-DT PLYWOOD'!Q173=0,"",'Simpl. all tex-DT PLYWOOD'!Q173)</f>
        <v/>
      </c>
      <c r="I167" s="53" t="str">
        <f>IF('Simpl. all tex-DT PLYWOOD'!R173=0,"",'Simpl. all tex-DT PLYWOOD'!R173)</f>
        <v/>
      </c>
      <c r="J167" s="53" t="str">
        <f>IF('Simpl. all tex-DT PLYWOOD'!S173=0,"",'Simpl. all tex-DT PLYWOOD'!S173)</f>
        <v/>
      </c>
      <c r="K167" s="53" t="str">
        <f>IF('Simpl. all tex-DT PLYWOOD'!T173=0,"",'Simpl. all tex-DT PLYWOOD'!T173)</f>
        <v/>
      </c>
      <c r="L167" s="53" t="str">
        <f>IF('Simpl. all tex-DT PLYWOOD'!U173=0,"",'Simpl. all tex-DT PLYWOOD'!U173)</f>
        <v/>
      </c>
      <c r="M167" s="53" t="str">
        <f>IF('Simpl. all tex-DT PLYWOOD'!V173=0,"",'Simpl. all tex-DT PLYWOOD'!V173)</f>
        <v/>
      </c>
      <c r="N167" s="53" t="str">
        <f>IF('Simpl. all tex-DT PLYWOOD'!W173=0,"",'Simpl. all tex-DT PLYWOOD'!W173)</f>
        <v/>
      </c>
      <c r="O167" s="53" t="str">
        <f>IF('Simpl. all tex-DT PLYWOOD'!X173=0,"",'Simpl. all tex-DT PLYWOOD'!X173)</f>
        <v/>
      </c>
      <c r="P167" s="53" t="str">
        <f>IF('Simpl. all tex-DT PLYWOOD'!Y173=0,"",'Simpl. all tex-DT PLYWOOD'!Y173)</f>
        <v/>
      </c>
      <c r="Q167" s="53" t="str">
        <f>IF('Simpl. all tex-DT PLYWOOD'!Z173=0,"",'Simpl. all tex-DT PLYWOOD'!Z173)</f>
        <v/>
      </c>
      <c r="R167" s="54">
        <f>'PRODUCTION LIST TEX&amp;DUAL TEX'!Q170</f>
        <v>0</v>
      </c>
    </row>
    <row r="168" spans="1:18" ht="23.25" customHeight="1">
      <c r="A168" s="43"/>
      <c r="B168" s="44"/>
      <c r="C168" s="41" t="str">
        <f>'Simpl. all tex-DT PLYWOOD'!D174</f>
        <v>SIMPL-7F-T</v>
      </c>
      <c r="D168" s="53" t="str">
        <f>IF('Simpl. all tex-DT PLYWOOD'!M174=0,"",'Simpl. all tex-DT PLYWOOD'!M174)</f>
        <v/>
      </c>
      <c r="E168" s="53" t="str">
        <f>IF('Simpl. all tex-DT PLYWOOD'!N174=0,"",'Simpl. all tex-DT PLYWOOD'!N174)</f>
        <v/>
      </c>
      <c r="F168" s="53" t="str">
        <f>IF('Simpl. all tex-DT PLYWOOD'!O174=0,"",'Simpl. all tex-DT PLYWOOD'!O174)</f>
        <v/>
      </c>
      <c r="G168" s="53" t="str">
        <f>IF('Simpl. all tex-DT PLYWOOD'!P174=0,"",'Simpl. all tex-DT PLYWOOD'!P174)</f>
        <v/>
      </c>
      <c r="H168" s="53" t="str">
        <f>IF('Simpl. all tex-DT PLYWOOD'!Q174=0,"",'Simpl. all tex-DT PLYWOOD'!Q174)</f>
        <v/>
      </c>
      <c r="I168" s="53" t="str">
        <f>IF('Simpl. all tex-DT PLYWOOD'!R174=0,"",'Simpl. all tex-DT PLYWOOD'!R174)</f>
        <v/>
      </c>
      <c r="J168" s="53" t="str">
        <f>IF('Simpl. all tex-DT PLYWOOD'!S174=0,"",'Simpl. all tex-DT PLYWOOD'!S174)</f>
        <v/>
      </c>
      <c r="K168" s="53" t="str">
        <f>IF('Simpl. all tex-DT PLYWOOD'!T174=0,"",'Simpl. all tex-DT PLYWOOD'!T174)</f>
        <v/>
      </c>
      <c r="L168" s="53" t="str">
        <f>IF('Simpl. all tex-DT PLYWOOD'!U174=0,"",'Simpl. all tex-DT PLYWOOD'!U174)</f>
        <v/>
      </c>
      <c r="M168" s="53" t="str">
        <f>IF('Simpl. all tex-DT PLYWOOD'!V174=0,"",'Simpl. all tex-DT PLYWOOD'!V174)</f>
        <v/>
      </c>
      <c r="N168" s="53" t="str">
        <f>IF('Simpl. all tex-DT PLYWOOD'!W174=0,"",'Simpl. all tex-DT PLYWOOD'!W174)</f>
        <v/>
      </c>
      <c r="O168" s="53" t="str">
        <f>IF('Simpl. all tex-DT PLYWOOD'!X174=0,"",'Simpl. all tex-DT PLYWOOD'!X174)</f>
        <v/>
      </c>
      <c r="P168" s="53" t="str">
        <f>IF('Simpl. all tex-DT PLYWOOD'!Y174=0,"",'Simpl. all tex-DT PLYWOOD'!Y174)</f>
        <v/>
      </c>
      <c r="Q168" s="53" t="str">
        <f>IF('Simpl. all tex-DT PLYWOOD'!Z174=0,"",'Simpl. all tex-DT PLYWOOD'!Z174)</f>
        <v/>
      </c>
      <c r="R168" s="54">
        <f>'PRODUCTION LIST TEX&amp;DUAL TEX'!Q171</f>
        <v>0</v>
      </c>
    </row>
    <row r="169" spans="1:18" ht="23.25" customHeight="1">
      <c r="A169" s="43"/>
      <c r="B169" s="44"/>
      <c r="C169" s="41" t="str">
        <f>'Simpl. all tex-DT PLYWOOD'!D175</f>
        <v>SIMPL-7G</v>
      </c>
      <c r="D169" s="53" t="str">
        <f>IF('Simpl. all tex-DT PLYWOOD'!M175=0,"",'Simpl. all tex-DT PLYWOOD'!M175)</f>
        <v/>
      </c>
      <c r="E169" s="53" t="str">
        <f>IF('Simpl. all tex-DT PLYWOOD'!N175=0,"",'Simpl. all tex-DT PLYWOOD'!N175)</f>
        <v/>
      </c>
      <c r="F169" s="53" t="str">
        <f>IF('Simpl. all tex-DT PLYWOOD'!O175=0,"",'Simpl. all tex-DT PLYWOOD'!O175)</f>
        <v/>
      </c>
      <c r="G169" s="53" t="str">
        <f>IF('Simpl. all tex-DT PLYWOOD'!P175=0,"",'Simpl. all tex-DT PLYWOOD'!P175)</f>
        <v/>
      </c>
      <c r="H169" s="53" t="str">
        <f>IF('Simpl. all tex-DT PLYWOOD'!Q175=0,"",'Simpl. all tex-DT PLYWOOD'!Q175)</f>
        <v/>
      </c>
      <c r="I169" s="53" t="str">
        <f>IF('Simpl. all tex-DT PLYWOOD'!R175=0,"",'Simpl. all tex-DT PLYWOOD'!R175)</f>
        <v/>
      </c>
      <c r="J169" s="53" t="str">
        <f>IF('Simpl. all tex-DT PLYWOOD'!S175=0,"",'Simpl. all tex-DT PLYWOOD'!S175)</f>
        <v/>
      </c>
      <c r="K169" s="53" t="str">
        <f>IF('Simpl. all tex-DT PLYWOOD'!T175=0,"",'Simpl. all tex-DT PLYWOOD'!T175)</f>
        <v/>
      </c>
      <c r="L169" s="53" t="str">
        <f>IF('Simpl. all tex-DT PLYWOOD'!U175=0,"",'Simpl. all tex-DT PLYWOOD'!U175)</f>
        <v/>
      </c>
      <c r="M169" s="53" t="str">
        <f>IF('Simpl. all tex-DT PLYWOOD'!V175=0,"",'Simpl. all tex-DT PLYWOOD'!V175)</f>
        <v/>
      </c>
      <c r="N169" s="53" t="str">
        <f>IF('Simpl. all tex-DT PLYWOOD'!W175=0,"",'Simpl. all tex-DT PLYWOOD'!W175)</f>
        <v/>
      </c>
      <c r="O169" s="53" t="str">
        <f>IF('Simpl. all tex-DT PLYWOOD'!X175=0,"",'Simpl. all tex-DT PLYWOOD'!X175)</f>
        <v/>
      </c>
      <c r="P169" s="53" t="str">
        <f>IF('Simpl. all tex-DT PLYWOOD'!Y175=0,"",'Simpl. all tex-DT PLYWOOD'!Y175)</f>
        <v/>
      </c>
      <c r="Q169" s="53" t="str">
        <f>IF('Simpl. all tex-DT PLYWOOD'!Z175=0,"",'Simpl. all tex-DT PLYWOOD'!Z175)</f>
        <v/>
      </c>
      <c r="R169" s="54">
        <f>'PRODUCTION LIST TEX&amp;DUAL TEX'!Q172</f>
        <v>0</v>
      </c>
    </row>
    <row r="170" spans="1:18" ht="23.25" customHeight="1">
      <c r="A170" s="43"/>
      <c r="B170" s="44"/>
      <c r="C170" s="41" t="str">
        <f>'Simpl. all tex-DT PLYWOOD'!D176</f>
        <v>SIMPL-7G-T</v>
      </c>
      <c r="D170" s="53" t="str">
        <f>IF('Simpl. all tex-DT PLYWOOD'!M176=0,"",'Simpl. all tex-DT PLYWOOD'!M176)</f>
        <v/>
      </c>
      <c r="E170" s="53" t="str">
        <f>IF('Simpl. all tex-DT PLYWOOD'!N176=0,"",'Simpl. all tex-DT PLYWOOD'!N176)</f>
        <v/>
      </c>
      <c r="F170" s="53" t="str">
        <f>IF('Simpl. all tex-DT PLYWOOD'!O176=0,"",'Simpl. all tex-DT PLYWOOD'!O176)</f>
        <v/>
      </c>
      <c r="G170" s="53" t="str">
        <f>IF('Simpl. all tex-DT PLYWOOD'!P176=0,"",'Simpl. all tex-DT PLYWOOD'!P176)</f>
        <v/>
      </c>
      <c r="H170" s="53" t="str">
        <f>IF('Simpl. all tex-DT PLYWOOD'!Q176=0,"",'Simpl. all tex-DT PLYWOOD'!Q176)</f>
        <v/>
      </c>
      <c r="I170" s="53" t="str">
        <f>IF('Simpl. all tex-DT PLYWOOD'!R176=0,"",'Simpl. all tex-DT PLYWOOD'!R176)</f>
        <v/>
      </c>
      <c r="J170" s="53" t="str">
        <f>IF('Simpl. all tex-DT PLYWOOD'!S176=0,"",'Simpl. all tex-DT PLYWOOD'!S176)</f>
        <v/>
      </c>
      <c r="K170" s="53" t="str">
        <f>IF('Simpl. all tex-DT PLYWOOD'!T176=0,"",'Simpl. all tex-DT PLYWOOD'!T176)</f>
        <v/>
      </c>
      <c r="L170" s="53" t="str">
        <f>IF('Simpl. all tex-DT PLYWOOD'!U176=0,"",'Simpl. all tex-DT PLYWOOD'!U176)</f>
        <v/>
      </c>
      <c r="M170" s="53" t="str">
        <f>IF('Simpl. all tex-DT PLYWOOD'!V176=0,"",'Simpl. all tex-DT PLYWOOD'!V176)</f>
        <v/>
      </c>
      <c r="N170" s="53" t="str">
        <f>IF('Simpl. all tex-DT PLYWOOD'!W176=0,"",'Simpl. all tex-DT PLYWOOD'!W176)</f>
        <v/>
      </c>
      <c r="O170" s="53" t="str">
        <f>IF('Simpl. all tex-DT PLYWOOD'!X176=0,"",'Simpl. all tex-DT PLYWOOD'!X176)</f>
        <v/>
      </c>
      <c r="P170" s="53" t="str">
        <f>IF('Simpl. all tex-DT PLYWOOD'!Y176=0,"",'Simpl. all tex-DT PLYWOOD'!Y176)</f>
        <v/>
      </c>
      <c r="Q170" s="53" t="str">
        <f>IF('Simpl. all tex-DT PLYWOOD'!Z176=0,"",'Simpl. all tex-DT PLYWOOD'!Z176)</f>
        <v/>
      </c>
      <c r="R170" s="54">
        <f>'PRODUCTION LIST TEX&amp;DUAL TEX'!Q173</f>
        <v>0</v>
      </c>
    </row>
    <row r="171" spans="1:18" ht="23.25" customHeight="1">
      <c r="A171" s="43"/>
      <c r="B171" s="44"/>
      <c r="C171" s="41" t="str">
        <f>'Simpl. all tex-DT PLYWOOD'!D177</f>
        <v>SIMPL-7H</v>
      </c>
      <c r="D171" s="53" t="str">
        <f>IF('Simpl. all tex-DT PLYWOOD'!M177=0,"",'Simpl. all tex-DT PLYWOOD'!M177)</f>
        <v/>
      </c>
      <c r="E171" s="53" t="str">
        <f>IF('Simpl. all tex-DT PLYWOOD'!N177=0,"",'Simpl. all tex-DT PLYWOOD'!N177)</f>
        <v/>
      </c>
      <c r="F171" s="53" t="str">
        <f>IF('Simpl. all tex-DT PLYWOOD'!O177=0,"",'Simpl. all tex-DT PLYWOOD'!O177)</f>
        <v/>
      </c>
      <c r="G171" s="53" t="str">
        <f>IF('Simpl. all tex-DT PLYWOOD'!P177=0,"",'Simpl. all tex-DT PLYWOOD'!P177)</f>
        <v/>
      </c>
      <c r="H171" s="53" t="str">
        <f>IF('Simpl. all tex-DT PLYWOOD'!Q177=0,"",'Simpl. all tex-DT PLYWOOD'!Q177)</f>
        <v/>
      </c>
      <c r="I171" s="53" t="str">
        <f>IF('Simpl. all tex-DT PLYWOOD'!R177=0,"",'Simpl. all tex-DT PLYWOOD'!R177)</f>
        <v/>
      </c>
      <c r="J171" s="53" t="str">
        <f>IF('Simpl. all tex-DT PLYWOOD'!S177=0,"",'Simpl. all tex-DT PLYWOOD'!S177)</f>
        <v/>
      </c>
      <c r="K171" s="53" t="str">
        <f>IF('Simpl. all tex-DT PLYWOOD'!T177=0,"",'Simpl. all tex-DT PLYWOOD'!T177)</f>
        <v/>
      </c>
      <c r="L171" s="53" t="str">
        <f>IF('Simpl. all tex-DT PLYWOOD'!U177=0,"",'Simpl. all tex-DT PLYWOOD'!U177)</f>
        <v/>
      </c>
      <c r="M171" s="53" t="str">
        <f>IF('Simpl. all tex-DT PLYWOOD'!V177=0,"",'Simpl. all tex-DT PLYWOOD'!V177)</f>
        <v/>
      </c>
      <c r="N171" s="53" t="str">
        <f>IF('Simpl. all tex-DT PLYWOOD'!W177=0,"",'Simpl. all tex-DT PLYWOOD'!W177)</f>
        <v/>
      </c>
      <c r="O171" s="53" t="str">
        <f>IF('Simpl. all tex-DT PLYWOOD'!X177=0,"",'Simpl. all tex-DT PLYWOOD'!X177)</f>
        <v/>
      </c>
      <c r="P171" s="53" t="str">
        <f>IF('Simpl. all tex-DT PLYWOOD'!Y177=0,"",'Simpl. all tex-DT PLYWOOD'!Y177)</f>
        <v/>
      </c>
      <c r="Q171" s="53" t="str">
        <f>IF('Simpl. all tex-DT PLYWOOD'!Z177=0,"",'Simpl. all tex-DT PLYWOOD'!Z177)</f>
        <v/>
      </c>
      <c r="R171" s="54">
        <f>'PRODUCTION LIST TEX&amp;DUAL TEX'!Q174</f>
        <v>0</v>
      </c>
    </row>
    <row r="172" spans="1:18" ht="23.25" customHeight="1">
      <c r="A172" s="43"/>
      <c r="B172" s="44"/>
      <c r="C172" s="41" t="str">
        <f>'Simpl. all tex-DT PLYWOOD'!D178</f>
        <v>SIMPL-7H-T</v>
      </c>
      <c r="D172" s="53" t="str">
        <f>IF('Simpl. all tex-DT PLYWOOD'!M178=0,"",'Simpl. all tex-DT PLYWOOD'!M178)</f>
        <v/>
      </c>
      <c r="E172" s="53" t="str">
        <f>IF('Simpl. all tex-DT PLYWOOD'!N178=0,"",'Simpl. all tex-DT PLYWOOD'!N178)</f>
        <v/>
      </c>
      <c r="F172" s="53" t="str">
        <f>IF('Simpl. all tex-DT PLYWOOD'!O178=0,"",'Simpl. all tex-DT PLYWOOD'!O178)</f>
        <v/>
      </c>
      <c r="G172" s="53" t="str">
        <f>IF('Simpl. all tex-DT PLYWOOD'!P178=0,"",'Simpl. all tex-DT PLYWOOD'!P178)</f>
        <v/>
      </c>
      <c r="H172" s="53" t="str">
        <f>IF('Simpl. all tex-DT PLYWOOD'!Q178=0,"",'Simpl. all tex-DT PLYWOOD'!Q178)</f>
        <v/>
      </c>
      <c r="I172" s="53" t="str">
        <f>IF('Simpl. all tex-DT PLYWOOD'!R178=0,"",'Simpl. all tex-DT PLYWOOD'!R178)</f>
        <v/>
      </c>
      <c r="J172" s="53" t="str">
        <f>IF('Simpl. all tex-DT PLYWOOD'!S178=0,"",'Simpl. all tex-DT PLYWOOD'!S178)</f>
        <v/>
      </c>
      <c r="K172" s="53" t="str">
        <f>IF('Simpl. all tex-DT PLYWOOD'!T178=0,"",'Simpl. all tex-DT PLYWOOD'!T178)</f>
        <v/>
      </c>
      <c r="L172" s="53" t="str">
        <f>IF('Simpl. all tex-DT PLYWOOD'!U178=0,"",'Simpl. all tex-DT PLYWOOD'!U178)</f>
        <v/>
      </c>
      <c r="M172" s="53" t="str">
        <f>IF('Simpl. all tex-DT PLYWOOD'!V178=0,"",'Simpl. all tex-DT PLYWOOD'!V178)</f>
        <v/>
      </c>
      <c r="N172" s="53" t="str">
        <f>IF('Simpl. all tex-DT PLYWOOD'!W178=0,"",'Simpl. all tex-DT PLYWOOD'!W178)</f>
        <v/>
      </c>
      <c r="O172" s="53" t="str">
        <f>IF('Simpl. all tex-DT PLYWOOD'!X178=0,"",'Simpl. all tex-DT PLYWOOD'!X178)</f>
        <v/>
      </c>
      <c r="P172" s="53" t="str">
        <f>IF('Simpl. all tex-DT PLYWOOD'!Y178=0,"",'Simpl. all tex-DT PLYWOOD'!Y178)</f>
        <v/>
      </c>
      <c r="Q172" s="53" t="str">
        <f>IF('Simpl. all tex-DT PLYWOOD'!Z178=0,"",'Simpl. all tex-DT PLYWOOD'!Z178)</f>
        <v/>
      </c>
      <c r="R172" s="54">
        <f>'PRODUCTION LIST TEX&amp;DUAL TEX'!Q175</f>
        <v>0</v>
      </c>
    </row>
    <row r="173" spans="1:18" ht="23.25" customHeight="1">
      <c r="A173" s="43"/>
      <c r="B173" s="44"/>
      <c r="C173" s="41" t="str">
        <f>'Simpl. all tex-DT PLYWOOD'!D179</f>
        <v>SIMPL-7I</v>
      </c>
      <c r="D173" s="53" t="str">
        <f>IF('Simpl. all tex-DT PLYWOOD'!M179=0,"",'Simpl. all tex-DT PLYWOOD'!M179)</f>
        <v/>
      </c>
      <c r="E173" s="53" t="str">
        <f>IF('Simpl. all tex-DT PLYWOOD'!N179=0,"",'Simpl. all tex-DT PLYWOOD'!N179)</f>
        <v/>
      </c>
      <c r="F173" s="53" t="str">
        <f>IF('Simpl. all tex-DT PLYWOOD'!O179=0,"",'Simpl. all tex-DT PLYWOOD'!O179)</f>
        <v/>
      </c>
      <c r="G173" s="53" t="str">
        <f>IF('Simpl. all tex-DT PLYWOOD'!P179=0,"",'Simpl. all tex-DT PLYWOOD'!P179)</f>
        <v/>
      </c>
      <c r="H173" s="53" t="str">
        <f>IF('Simpl. all tex-DT PLYWOOD'!Q179=0,"",'Simpl. all tex-DT PLYWOOD'!Q179)</f>
        <v/>
      </c>
      <c r="I173" s="53" t="str">
        <f>IF('Simpl. all tex-DT PLYWOOD'!R179=0,"",'Simpl. all tex-DT PLYWOOD'!R179)</f>
        <v/>
      </c>
      <c r="J173" s="53" t="str">
        <f>IF('Simpl. all tex-DT PLYWOOD'!S179=0,"",'Simpl. all tex-DT PLYWOOD'!S179)</f>
        <v/>
      </c>
      <c r="K173" s="53" t="str">
        <f>IF('Simpl. all tex-DT PLYWOOD'!T179=0,"",'Simpl. all tex-DT PLYWOOD'!T179)</f>
        <v/>
      </c>
      <c r="L173" s="53" t="str">
        <f>IF('Simpl. all tex-DT PLYWOOD'!U179=0,"",'Simpl. all tex-DT PLYWOOD'!U179)</f>
        <v/>
      </c>
      <c r="M173" s="53" t="str">
        <f>IF('Simpl. all tex-DT PLYWOOD'!V179=0,"",'Simpl. all tex-DT PLYWOOD'!V179)</f>
        <v/>
      </c>
      <c r="N173" s="53" t="str">
        <f>IF('Simpl. all tex-DT PLYWOOD'!W179=0,"",'Simpl. all tex-DT PLYWOOD'!W179)</f>
        <v/>
      </c>
      <c r="O173" s="53" t="str">
        <f>IF('Simpl. all tex-DT PLYWOOD'!X179=0,"",'Simpl. all tex-DT PLYWOOD'!X179)</f>
        <v/>
      </c>
      <c r="P173" s="53" t="str">
        <f>IF('Simpl. all tex-DT PLYWOOD'!Y179=0,"",'Simpl. all tex-DT PLYWOOD'!Y179)</f>
        <v/>
      </c>
      <c r="Q173" s="53" t="str">
        <f>IF('Simpl. all tex-DT PLYWOOD'!Z179=0,"",'Simpl. all tex-DT PLYWOOD'!Z179)</f>
        <v/>
      </c>
      <c r="R173" s="54">
        <f>'PRODUCTION LIST TEX&amp;DUAL TEX'!Q176</f>
        <v>0</v>
      </c>
    </row>
    <row r="174" spans="1:18" ht="23.25" customHeight="1">
      <c r="A174" s="43"/>
      <c r="B174" s="44"/>
      <c r="C174" s="41" t="str">
        <f>'Simpl. all tex-DT PLYWOOD'!D180</f>
        <v>SIMPL-7I-T</v>
      </c>
      <c r="D174" s="53" t="str">
        <f>IF('Simpl. all tex-DT PLYWOOD'!M180=0,"",'Simpl. all tex-DT PLYWOOD'!M180)</f>
        <v/>
      </c>
      <c r="E174" s="53" t="str">
        <f>IF('Simpl. all tex-DT PLYWOOD'!N180=0,"",'Simpl. all tex-DT PLYWOOD'!N180)</f>
        <v/>
      </c>
      <c r="F174" s="53" t="str">
        <f>IF('Simpl. all tex-DT PLYWOOD'!O180=0,"",'Simpl. all tex-DT PLYWOOD'!O180)</f>
        <v/>
      </c>
      <c r="G174" s="53" t="str">
        <f>IF('Simpl. all tex-DT PLYWOOD'!P180=0,"",'Simpl. all tex-DT PLYWOOD'!P180)</f>
        <v/>
      </c>
      <c r="H174" s="53" t="str">
        <f>IF('Simpl. all tex-DT PLYWOOD'!Q180=0,"",'Simpl. all tex-DT PLYWOOD'!Q180)</f>
        <v/>
      </c>
      <c r="I174" s="53" t="str">
        <f>IF('Simpl. all tex-DT PLYWOOD'!R180=0,"",'Simpl. all tex-DT PLYWOOD'!R180)</f>
        <v/>
      </c>
      <c r="J174" s="53" t="str">
        <f>IF('Simpl. all tex-DT PLYWOOD'!S180=0,"",'Simpl. all tex-DT PLYWOOD'!S180)</f>
        <v/>
      </c>
      <c r="K174" s="53" t="str">
        <f>IF('Simpl. all tex-DT PLYWOOD'!T180=0,"",'Simpl. all tex-DT PLYWOOD'!T180)</f>
        <v/>
      </c>
      <c r="L174" s="53" t="str">
        <f>IF('Simpl. all tex-DT PLYWOOD'!U180=0,"",'Simpl. all tex-DT PLYWOOD'!U180)</f>
        <v/>
      </c>
      <c r="M174" s="53" t="str">
        <f>IF('Simpl. all tex-DT PLYWOOD'!V180=0,"",'Simpl. all tex-DT PLYWOOD'!V180)</f>
        <v/>
      </c>
      <c r="N174" s="53" t="str">
        <f>IF('Simpl. all tex-DT PLYWOOD'!W180=0,"",'Simpl. all tex-DT PLYWOOD'!W180)</f>
        <v/>
      </c>
      <c r="O174" s="53" t="str">
        <f>IF('Simpl. all tex-DT PLYWOOD'!X180=0,"",'Simpl. all tex-DT PLYWOOD'!X180)</f>
        <v/>
      </c>
      <c r="P174" s="53" t="str">
        <f>IF('Simpl. all tex-DT PLYWOOD'!Y180=0,"",'Simpl. all tex-DT PLYWOOD'!Y180)</f>
        <v/>
      </c>
      <c r="Q174" s="53" t="str">
        <f>IF('Simpl. all tex-DT PLYWOOD'!Z180=0,"",'Simpl. all tex-DT PLYWOOD'!Z180)</f>
        <v/>
      </c>
      <c r="R174" s="54">
        <f>'PRODUCTION LIST TEX&amp;DUAL TEX'!Q177</f>
        <v>0</v>
      </c>
    </row>
    <row r="175" spans="1:18" ht="23.25" customHeight="1">
      <c r="A175" s="43"/>
      <c r="B175" s="44"/>
      <c r="C175" s="41" t="str">
        <f>'Simpl. all tex-DT PLYWOOD'!D181</f>
        <v>SIMPL-7J</v>
      </c>
      <c r="D175" s="53" t="str">
        <f>IF('Simpl. all tex-DT PLYWOOD'!M181=0,"",'Simpl. all tex-DT PLYWOOD'!M181)</f>
        <v/>
      </c>
      <c r="E175" s="53" t="str">
        <f>IF('Simpl. all tex-DT PLYWOOD'!N181=0,"",'Simpl. all tex-DT PLYWOOD'!N181)</f>
        <v/>
      </c>
      <c r="F175" s="53" t="str">
        <f>IF('Simpl. all tex-DT PLYWOOD'!O181=0,"",'Simpl. all tex-DT PLYWOOD'!O181)</f>
        <v/>
      </c>
      <c r="G175" s="53" t="str">
        <f>IF('Simpl. all tex-DT PLYWOOD'!P181=0,"",'Simpl. all tex-DT PLYWOOD'!P181)</f>
        <v/>
      </c>
      <c r="H175" s="53" t="str">
        <f>IF('Simpl. all tex-DT PLYWOOD'!Q181=0,"",'Simpl. all tex-DT PLYWOOD'!Q181)</f>
        <v/>
      </c>
      <c r="I175" s="53" t="str">
        <f>IF('Simpl. all tex-DT PLYWOOD'!R181=0,"",'Simpl. all tex-DT PLYWOOD'!R181)</f>
        <v/>
      </c>
      <c r="J175" s="53" t="str">
        <f>IF('Simpl. all tex-DT PLYWOOD'!S181=0,"",'Simpl. all tex-DT PLYWOOD'!S181)</f>
        <v/>
      </c>
      <c r="K175" s="53" t="str">
        <f>IF('Simpl. all tex-DT PLYWOOD'!T181=0,"",'Simpl. all tex-DT PLYWOOD'!T181)</f>
        <v/>
      </c>
      <c r="L175" s="53" t="str">
        <f>IF('Simpl. all tex-DT PLYWOOD'!U181=0,"",'Simpl. all tex-DT PLYWOOD'!U181)</f>
        <v/>
      </c>
      <c r="M175" s="53" t="str">
        <f>IF('Simpl. all tex-DT PLYWOOD'!V181=0,"",'Simpl. all tex-DT PLYWOOD'!V181)</f>
        <v/>
      </c>
      <c r="N175" s="53" t="str">
        <f>IF('Simpl. all tex-DT PLYWOOD'!W181=0,"",'Simpl. all tex-DT PLYWOOD'!W181)</f>
        <v/>
      </c>
      <c r="O175" s="53" t="str">
        <f>IF('Simpl. all tex-DT PLYWOOD'!X181=0,"",'Simpl. all tex-DT PLYWOOD'!X181)</f>
        <v/>
      </c>
      <c r="P175" s="53" t="str">
        <f>IF('Simpl. all tex-DT PLYWOOD'!Y181=0,"",'Simpl. all tex-DT PLYWOOD'!Y181)</f>
        <v/>
      </c>
      <c r="Q175" s="53" t="str">
        <f>IF('Simpl. all tex-DT PLYWOOD'!Z181=0,"",'Simpl. all tex-DT PLYWOOD'!Z181)</f>
        <v/>
      </c>
      <c r="R175" s="54">
        <f>'PRODUCTION LIST TEX&amp;DUAL TEX'!Q178</f>
        <v>0</v>
      </c>
    </row>
    <row r="176" spans="1:18" ht="23.25" customHeight="1">
      <c r="A176" s="43"/>
      <c r="B176" s="44"/>
      <c r="C176" s="41" t="str">
        <f>'Simpl. all tex-DT PLYWOOD'!D182</f>
        <v>SIMPL-7J-T</v>
      </c>
      <c r="D176" s="53" t="str">
        <f>IF('Simpl. all tex-DT PLYWOOD'!M182=0,"",'Simpl. all tex-DT PLYWOOD'!M182)</f>
        <v/>
      </c>
      <c r="E176" s="53" t="str">
        <f>IF('Simpl. all tex-DT PLYWOOD'!N182=0,"",'Simpl. all tex-DT PLYWOOD'!N182)</f>
        <v/>
      </c>
      <c r="F176" s="53" t="str">
        <f>IF('Simpl. all tex-DT PLYWOOD'!O182=0,"",'Simpl. all tex-DT PLYWOOD'!O182)</f>
        <v/>
      </c>
      <c r="G176" s="53" t="str">
        <f>IF('Simpl. all tex-DT PLYWOOD'!P182=0,"",'Simpl. all tex-DT PLYWOOD'!P182)</f>
        <v/>
      </c>
      <c r="H176" s="53" t="str">
        <f>IF('Simpl. all tex-DT PLYWOOD'!Q182=0,"",'Simpl. all tex-DT PLYWOOD'!Q182)</f>
        <v/>
      </c>
      <c r="I176" s="53" t="str">
        <f>IF('Simpl. all tex-DT PLYWOOD'!R182=0,"",'Simpl. all tex-DT PLYWOOD'!R182)</f>
        <v/>
      </c>
      <c r="J176" s="53" t="str">
        <f>IF('Simpl. all tex-DT PLYWOOD'!S182=0,"",'Simpl. all tex-DT PLYWOOD'!S182)</f>
        <v/>
      </c>
      <c r="K176" s="53" t="str">
        <f>IF('Simpl. all tex-DT PLYWOOD'!T182=0,"",'Simpl. all tex-DT PLYWOOD'!T182)</f>
        <v/>
      </c>
      <c r="L176" s="53" t="str">
        <f>IF('Simpl. all tex-DT PLYWOOD'!U182=0,"",'Simpl. all tex-DT PLYWOOD'!U182)</f>
        <v/>
      </c>
      <c r="M176" s="53" t="str">
        <f>IF('Simpl. all tex-DT PLYWOOD'!V182=0,"",'Simpl. all tex-DT PLYWOOD'!V182)</f>
        <v/>
      </c>
      <c r="N176" s="53" t="str">
        <f>IF('Simpl. all tex-DT PLYWOOD'!W182=0,"",'Simpl. all tex-DT PLYWOOD'!W182)</f>
        <v/>
      </c>
      <c r="O176" s="53" t="str">
        <f>IF('Simpl. all tex-DT PLYWOOD'!X182=0,"",'Simpl. all tex-DT PLYWOOD'!X182)</f>
        <v/>
      </c>
      <c r="P176" s="53" t="str">
        <f>IF('Simpl. all tex-DT PLYWOOD'!Y182=0,"",'Simpl. all tex-DT PLYWOOD'!Y182)</f>
        <v/>
      </c>
      <c r="Q176" s="53" t="str">
        <f>IF('Simpl. all tex-DT PLYWOOD'!Z182=0,"",'Simpl. all tex-DT PLYWOOD'!Z182)</f>
        <v/>
      </c>
      <c r="R176" s="54">
        <f>'PRODUCTION LIST TEX&amp;DUAL TEX'!Q179</f>
        <v>0</v>
      </c>
    </row>
    <row r="177" spans="1:18" ht="23.25" customHeight="1">
      <c r="A177" s="43"/>
      <c r="B177" s="44"/>
      <c r="C177" s="41" t="str">
        <f>'Simpl. all tex-DT PLYWOOD'!D183</f>
        <v>SIMPL-7K</v>
      </c>
      <c r="D177" s="53" t="str">
        <f>IF('Simpl. all tex-DT PLYWOOD'!M183=0,"",'Simpl. all tex-DT PLYWOOD'!M183)</f>
        <v/>
      </c>
      <c r="E177" s="53" t="str">
        <f>IF('Simpl. all tex-DT PLYWOOD'!N183=0,"",'Simpl. all tex-DT PLYWOOD'!N183)</f>
        <v/>
      </c>
      <c r="F177" s="53" t="str">
        <f>IF('Simpl. all tex-DT PLYWOOD'!O183=0,"",'Simpl. all tex-DT PLYWOOD'!O183)</f>
        <v/>
      </c>
      <c r="G177" s="53" t="str">
        <f>IF('Simpl. all tex-DT PLYWOOD'!P183=0,"",'Simpl. all tex-DT PLYWOOD'!P183)</f>
        <v/>
      </c>
      <c r="H177" s="53" t="str">
        <f>IF('Simpl. all tex-DT PLYWOOD'!Q183=0,"",'Simpl. all tex-DT PLYWOOD'!Q183)</f>
        <v/>
      </c>
      <c r="I177" s="53" t="str">
        <f>IF('Simpl. all tex-DT PLYWOOD'!R183=0,"",'Simpl. all tex-DT PLYWOOD'!R183)</f>
        <v/>
      </c>
      <c r="J177" s="53" t="str">
        <f>IF('Simpl. all tex-DT PLYWOOD'!S183=0,"",'Simpl. all tex-DT PLYWOOD'!S183)</f>
        <v/>
      </c>
      <c r="K177" s="53" t="str">
        <f>IF('Simpl. all tex-DT PLYWOOD'!T183=0,"",'Simpl. all tex-DT PLYWOOD'!T183)</f>
        <v/>
      </c>
      <c r="L177" s="53" t="str">
        <f>IF('Simpl. all tex-DT PLYWOOD'!U183=0,"",'Simpl. all tex-DT PLYWOOD'!U183)</f>
        <v/>
      </c>
      <c r="M177" s="53" t="str">
        <f>IF('Simpl. all tex-DT PLYWOOD'!V183=0,"",'Simpl. all tex-DT PLYWOOD'!V183)</f>
        <v/>
      </c>
      <c r="N177" s="53" t="str">
        <f>IF('Simpl. all tex-DT PLYWOOD'!W183=0,"",'Simpl. all tex-DT PLYWOOD'!W183)</f>
        <v/>
      </c>
      <c r="O177" s="53" t="str">
        <f>IF('Simpl. all tex-DT PLYWOOD'!X183=0,"",'Simpl. all tex-DT PLYWOOD'!X183)</f>
        <v/>
      </c>
      <c r="P177" s="53" t="str">
        <f>IF('Simpl. all tex-DT PLYWOOD'!Y183=0,"",'Simpl. all tex-DT PLYWOOD'!Y183)</f>
        <v/>
      </c>
      <c r="Q177" s="53" t="str">
        <f>IF('Simpl. all tex-DT PLYWOOD'!Z183=0,"",'Simpl. all tex-DT PLYWOOD'!Z183)</f>
        <v/>
      </c>
      <c r="R177" s="54">
        <f>'PRODUCTION LIST TEX&amp;DUAL TEX'!Q180</f>
        <v>0</v>
      </c>
    </row>
    <row r="178" spans="1:18" ht="23.25" customHeight="1">
      <c r="A178" s="43"/>
      <c r="B178" s="44"/>
      <c r="C178" s="41" t="str">
        <f>'Simpl. all tex-DT PLYWOOD'!D184</f>
        <v>SIMPL-7K-T</v>
      </c>
      <c r="D178" s="53" t="str">
        <f>IF('Simpl. all tex-DT PLYWOOD'!M184=0,"",'Simpl. all tex-DT PLYWOOD'!M184)</f>
        <v/>
      </c>
      <c r="E178" s="53" t="str">
        <f>IF('Simpl. all tex-DT PLYWOOD'!N184=0,"",'Simpl. all tex-DT PLYWOOD'!N184)</f>
        <v/>
      </c>
      <c r="F178" s="53" t="str">
        <f>IF('Simpl. all tex-DT PLYWOOD'!O184=0,"",'Simpl. all tex-DT PLYWOOD'!O184)</f>
        <v/>
      </c>
      <c r="G178" s="53" t="str">
        <f>IF('Simpl. all tex-DT PLYWOOD'!P184=0,"",'Simpl. all tex-DT PLYWOOD'!P184)</f>
        <v/>
      </c>
      <c r="H178" s="53" t="str">
        <f>IF('Simpl. all tex-DT PLYWOOD'!Q184=0,"",'Simpl. all tex-DT PLYWOOD'!Q184)</f>
        <v/>
      </c>
      <c r="I178" s="53" t="str">
        <f>IF('Simpl. all tex-DT PLYWOOD'!R184=0,"",'Simpl. all tex-DT PLYWOOD'!R184)</f>
        <v/>
      </c>
      <c r="J178" s="53" t="str">
        <f>IF('Simpl. all tex-DT PLYWOOD'!S184=0,"",'Simpl. all tex-DT PLYWOOD'!S184)</f>
        <v/>
      </c>
      <c r="K178" s="53" t="str">
        <f>IF('Simpl. all tex-DT PLYWOOD'!T184=0,"",'Simpl. all tex-DT PLYWOOD'!T184)</f>
        <v/>
      </c>
      <c r="L178" s="53" t="str">
        <f>IF('Simpl. all tex-DT PLYWOOD'!U184=0,"",'Simpl. all tex-DT PLYWOOD'!U184)</f>
        <v/>
      </c>
      <c r="M178" s="53" t="str">
        <f>IF('Simpl. all tex-DT PLYWOOD'!V184=0,"",'Simpl. all tex-DT PLYWOOD'!V184)</f>
        <v/>
      </c>
      <c r="N178" s="53" t="str">
        <f>IF('Simpl. all tex-DT PLYWOOD'!W184=0,"",'Simpl. all tex-DT PLYWOOD'!W184)</f>
        <v/>
      </c>
      <c r="O178" s="53" t="str">
        <f>IF('Simpl. all tex-DT PLYWOOD'!X184=0,"",'Simpl. all tex-DT PLYWOOD'!X184)</f>
        <v/>
      </c>
      <c r="P178" s="53" t="str">
        <f>IF('Simpl. all tex-DT PLYWOOD'!Y184=0,"",'Simpl. all tex-DT PLYWOOD'!Y184)</f>
        <v/>
      </c>
      <c r="Q178" s="53" t="str">
        <f>IF('Simpl. all tex-DT PLYWOOD'!Z184=0,"",'Simpl. all tex-DT PLYWOOD'!Z184)</f>
        <v/>
      </c>
      <c r="R178" s="54">
        <f>'PRODUCTION LIST TEX&amp;DUAL TEX'!Q181</f>
        <v>0</v>
      </c>
    </row>
    <row r="179" spans="1:18" ht="23.25" customHeight="1">
      <c r="A179" s="43"/>
      <c r="B179" s="44"/>
      <c r="C179" s="41" t="str">
        <f>'Simpl. all tex-DT PLYWOOD'!D185</f>
        <v>SIMPL-7L</v>
      </c>
      <c r="D179" s="53" t="str">
        <f>IF('Simpl. all tex-DT PLYWOOD'!M185=0,"",'Simpl. all tex-DT PLYWOOD'!M185)</f>
        <v/>
      </c>
      <c r="E179" s="53" t="str">
        <f>IF('Simpl. all tex-DT PLYWOOD'!N185=0,"",'Simpl. all tex-DT PLYWOOD'!N185)</f>
        <v/>
      </c>
      <c r="F179" s="53" t="str">
        <f>IF('Simpl. all tex-DT PLYWOOD'!O185=0,"",'Simpl. all tex-DT PLYWOOD'!O185)</f>
        <v/>
      </c>
      <c r="G179" s="53" t="str">
        <f>IF('Simpl. all tex-DT PLYWOOD'!P185=0,"",'Simpl. all tex-DT PLYWOOD'!P185)</f>
        <v/>
      </c>
      <c r="H179" s="53" t="str">
        <f>IF('Simpl. all tex-DT PLYWOOD'!Q185=0,"",'Simpl. all tex-DT PLYWOOD'!Q185)</f>
        <v/>
      </c>
      <c r="I179" s="53" t="str">
        <f>IF('Simpl. all tex-DT PLYWOOD'!R185=0,"",'Simpl. all tex-DT PLYWOOD'!R185)</f>
        <v/>
      </c>
      <c r="J179" s="53" t="str">
        <f>IF('Simpl. all tex-DT PLYWOOD'!S185=0,"",'Simpl. all tex-DT PLYWOOD'!S185)</f>
        <v/>
      </c>
      <c r="K179" s="53" t="str">
        <f>IF('Simpl. all tex-DT PLYWOOD'!T185=0,"",'Simpl. all tex-DT PLYWOOD'!T185)</f>
        <v/>
      </c>
      <c r="L179" s="53" t="str">
        <f>IF('Simpl. all tex-DT PLYWOOD'!U185=0,"",'Simpl. all tex-DT PLYWOOD'!U185)</f>
        <v/>
      </c>
      <c r="M179" s="53" t="str">
        <f>IF('Simpl. all tex-DT PLYWOOD'!V185=0,"",'Simpl. all tex-DT PLYWOOD'!V185)</f>
        <v/>
      </c>
      <c r="N179" s="53" t="str">
        <f>IF('Simpl. all tex-DT PLYWOOD'!W185=0,"",'Simpl. all tex-DT PLYWOOD'!W185)</f>
        <v/>
      </c>
      <c r="O179" s="53" t="str">
        <f>IF('Simpl. all tex-DT PLYWOOD'!X185=0,"",'Simpl. all tex-DT PLYWOOD'!X185)</f>
        <v/>
      </c>
      <c r="P179" s="53" t="str">
        <f>IF('Simpl. all tex-DT PLYWOOD'!Y185=0,"",'Simpl. all tex-DT PLYWOOD'!Y185)</f>
        <v/>
      </c>
      <c r="Q179" s="53" t="str">
        <f>IF('Simpl. all tex-DT PLYWOOD'!Z185=0,"",'Simpl. all tex-DT PLYWOOD'!Z185)</f>
        <v/>
      </c>
      <c r="R179" s="54">
        <f>'PRODUCTION LIST TEX&amp;DUAL TEX'!Q182</f>
        <v>0</v>
      </c>
    </row>
    <row r="180" spans="1:18" ht="23.25" customHeight="1">
      <c r="A180" s="43"/>
      <c r="B180" s="44"/>
      <c r="C180" s="41" t="str">
        <f>'Simpl. all tex-DT PLYWOOD'!D186</f>
        <v>SIMPL-7L-T</v>
      </c>
      <c r="D180" s="53" t="str">
        <f>IF('Simpl. all tex-DT PLYWOOD'!M186=0,"",'Simpl. all tex-DT PLYWOOD'!M186)</f>
        <v/>
      </c>
      <c r="E180" s="53" t="str">
        <f>IF('Simpl. all tex-DT PLYWOOD'!N186=0,"",'Simpl. all tex-DT PLYWOOD'!N186)</f>
        <v/>
      </c>
      <c r="F180" s="53" t="str">
        <f>IF('Simpl. all tex-DT PLYWOOD'!O186=0,"",'Simpl. all tex-DT PLYWOOD'!O186)</f>
        <v/>
      </c>
      <c r="G180" s="53" t="str">
        <f>IF('Simpl. all tex-DT PLYWOOD'!P186=0,"",'Simpl. all tex-DT PLYWOOD'!P186)</f>
        <v/>
      </c>
      <c r="H180" s="53" t="str">
        <f>IF('Simpl. all tex-DT PLYWOOD'!Q186=0,"",'Simpl. all tex-DT PLYWOOD'!Q186)</f>
        <v/>
      </c>
      <c r="I180" s="53" t="str">
        <f>IF('Simpl. all tex-DT PLYWOOD'!R186=0,"",'Simpl. all tex-DT PLYWOOD'!R186)</f>
        <v/>
      </c>
      <c r="J180" s="53" t="str">
        <f>IF('Simpl. all tex-DT PLYWOOD'!S186=0,"",'Simpl. all tex-DT PLYWOOD'!S186)</f>
        <v/>
      </c>
      <c r="K180" s="53" t="str">
        <f>IF('Simpl. all tex-DT PLYWOOD'!T186=0,"",'Simpl. all tex-DT PLYWOOD'!T186)</f>
        <v/>
      </c>
      <c r="L180" s="53" t="str">
        <f>IF('Simpl. all tex-DT PLYWOOD'!U186=0,"",'Simpl. all tex-DT PLYWOOD'!U186)</f>
        <v/>
      </c>
      <c r="M180" s="53" t="str">
        <f>IF('Simpl. all tex-DT PLYWOOD'!V186=0,"",'Simpl. all tex-DT PLYWOOD'!V186)</f>
        <v/>
      </c>
      <c r="N180" s="53" t="str">
        <f>IF('Simpl. all tex-DT PLYWOOD'!W186=0,"",'Simpl. all tex-DT PLYWOOD'!W186)</f>
        <v/>
      </c>
      <c r="O180" s="53" t="str">
        <f>IF('Simpl. all tex-DT PLYWOOD'!X186=0,"",'Simpl. all tex-DT PLYWOOD'!X186)</f>
        <v/>
      </c>
      <c r="P180" s="53" t="str">
        <f>IF('Simpl. all tex-DT PLYWOOD'!Y186=0,"",'Simpl. all tex-DT PLYWOOD'!Y186)</f>
        <v/>
      </c>
      <c r="Q180" s="53" t="str">
        <f>IF('Simpl. all tex-DT PLYWOOD'!Z186=0,"",'Simpl. all tex-DT PLYWOOD'!Z186)</f>
        <v/>
      </c>
      <c r="R180" s="54">
        <f>'PRODUCTION LIST TEX&amp;DUAL TEX'!Q183</f>
        <v>0</v>
      </c>
    </row>
    <row r="181" spans="1:18" ht="23.25" customHeight="1">
      <c r="A181" s="43"/>
      <c r="B181" s="44"/>
      <c r="C181" s="41" t="str">
        <f>'Simpl. all tex-DT PLYWOOD'!D187</f>
        <v>SIMPL-7M</v>
      </c>
      <c r="D181" s="53" t="str">
        <f>IF('Simpl. all tex-DT PLYWOOD'!M187=0,"",'Simpl. all tex-DT PLYWOOD'!M187)</f>
        <v/>
      </c>
      <c r="E181" s="53" t="str">
        <f>IF('Simpl. all tex-DT PLYWOOD'!N187=0,"",'Simpl. all tex-DT PLYWOOD'!N187)</f>
        <v/>
      </c>
      <c r="F181" s="53" t="str">
        <f>IF('Simpl. all tex-DT PLYWOOD'!O187=0,"",'Simpl. all tex-DT PLYWOOD'!O187)</f>
        <v/>
      </c>
      <c r="G181" s="53" t="str">
        <f>IF('Simpl. all tex-DT PLYWOOD'!P187=0,"",'Simpl. all tex-DT PLYWOOD'!P187)</f>
        <v/>
      </c>
      <c r="H181" s="53" t="str">
        <f>IF('Simpl. all tex-DT PLYWOOD'!Q187=0,"",'Simpl. all tex-DT PLYWOOD'!Q187)</f>
        <v/>
      </c>
      <c r="I181" s="53" t="str">
        <f>IF('Simpl. all tex-DT PLYWOOD'!R187=0,"",'Simpl. all tex-DT PLYWOOD'!R187)</f>
        <v/>
      </c>
      <c r="J181" s="53" t="str">
        <f>IF('Simpl. all tex-DT PLYWOOD'!S187=0,"",'Simpl. all tex-DT PLYWOOD'!S187)</f>
        <v/>
      </c>
      <c r="K181" s="53" t="str">
        <f>IF('Simpl. all tex-DT PLYWOOD'!T187=0,"",'Simpl. all tex-DT PLYWOOD'!T187)</f>
        <v/>
      </c>
      <c r="L181" s="53" t="str">
        <f>IF('Simpl. all tex-DT PLYWOOD'!U187=0,"",'Simpl. all tex-DT PLYWOOD'!U187)</f>
        <v/>
      </c>
      <c r="M181" s="53" t="str">
        <f>IF('Simpl. all tex-DT PLYWOOD'!V187=0,"",'Simpl. all tex-DT PLYWOOD'!V187)</f>
        <v/>
      </c>
      <c r="N181" s="53" t="str">
        <f>IF('Simpl. all tex-DT PLYWOOD'!W187=0,"",'Simpl. all tex-DT PLYWOOD'!W187)</f>
        <v/>
      </c>
      <c r="O181" s="53" t="str">
        <f>IF('Simpl. all tex-DT PLYWOOD'!X187=0,"",'Simpl. all tex-DT PLYWOOD'!X187)</f>
        <v/>
      </c>
      <c r="P181" s="53" t="str">
        <f>IF('Simpl. all tex-DT PLYWOOD'!Y187=0,"",'Simpl. all tex-DT PLYWOOD'!Y187)</f>
        <v/>
      </c>
      <c r="Q181" s="53" t="str">
        <f>IF('Simpl. all tex-DT PLYWOOD'!Z187=0,"",'Simpl. all tex-DT PLYWOOD'!Z187)</f>
        <v/>
      </c>
      <c r="R181" s="54">
        <f>'PRODUCTION LIST TEX&amp;DUAL TEX'!Q184</f>
        <v>0</v>
      </c>
    </row>
    <row r="182" spans="1:18" ht="23.25" customHeight="1">
      <c r="A182" s="43"/>
      <c r="B182" s="44"/>
      <c r="C182" s="41" t="str">
        <f>'Simpl. all tex-DT PLYWOOD'!D188</f>
        <v>SIMPL-7M-T</v>
      </c>
      <c r="D182" s="53" t="str">
        <f>IF('Simpl. all tex-DT PLYWOOD'!M188=0,"",'Simpl. all tex-DT PLYWOOD'!M188)</f>
        <v/>
      </c>
      <c r="E182" s="53" t="str">
        <f>IF('Simpl. all tex-DT PLYWOOD'!N188=0,"",'Simpl. all tex-DT PLYWOOD'!N188)</f>
        <v/>
      </c>
      <c r="F182" s="53" t="str">
        <f>IF('Simpl. all tex-DT PLYWOOD'!O188=0,"",'Simpl. all tex-DT PLYWOOD'!O188)</f>
        <v/>
      </c>
      <c r="G182" s="53" t="str">
        <f>IF('Simpl. all tex-DT PLYWOOD'!P188=0,"",'Simpl. all tex-DT PLYWOOD'!P188)</f>
        <v/>
      </c>
      <c r="H182" s="53" t="str">
        <f>IF('Simpl. all tex-DT PLYWOOD'!Q188=0,"",'Simpl. all tex-DT PLYWOOD'!Q188)</f>
        <v/>
      </c>
      <c r="I182" s="53" t="str">
        <f>IF('Simpl. all tex-DT PLYWOOD'!R188=0,"",'Simpl. all tex-DT PLYWOOD'!R188)</f>
        <v/>
      </c>
      <c r="J182" s="53" t="str">
        <f>IF('Simpl. all tex-DT PLYWOOD'!S188=0,"",'Simpl. all tex-DT PLYWOOD'!S188)</f>
        <v/>
      </c>
      <c r="K182" s="53" t="str">
        <f>IF('Simpl. all tex-DT PLYWOOD'!T188=0,"",'Simpl. all tex-DT PLYWOOD'!T188)</f>
        <v/>
      </c>
      <c r="L182" s="53" t="str">
        <f>IF('Simpl. all tex-DT PLYWOOD'!U188=0,"",'Simpl. all tex-DT PLYWOOD'!U188)</f>
        <v/>
      </c>
      <c r="M182" s="53" t="str">
        <f>IF('Simpl. all tex-DT PLYWOOD'!V188=0,"",'Simpl. all tex-DT PLYWOOD'!V188)</f>
        <v/>
      </c>
      <c r="N182" s="53" t="str">
        <f>IF('Simpl. all tex-DT PLYWOOD'!W188=0,"",'Simpl. all tex-DT PLYWOOD'!W188)</f>
        <v/>
      </c>
      <c r="O182" s="53" t="str">
        <f>IF('Simpl. all tex-DT PLYWOOD'!X188=0,"",'Simpl. all tex-DT PLYWOOD'!X188)</f>
        <v/>
      </c>
      <c r="P182" s="53" t="str">
        <f>IF('Simpl. all tex-DT PLYWOOD'!Y188=0,"",'Simpl. all tex-DT PLYWOOD'!Y188)</f>
        <v/>
      </c>
      <c r="Q182" s="53" t="str">
        <f>IF('Simpl. all tex-DT PLYWOOD'!Z188=0,"",'Simpl. all tex-DT PLYWOOD'!Z188)</f>
        <v/>
      </c>
      <c r="R182" s="54">
        <f>'PRODUCTION LIST TEX&amp;DUAL TEX'!Q185</f>
        <v>0</v>
      </c>
    </row>
    <row r="183" spans="1:18" ht="23.25" customHeight="1">
      <c r="A183" s="43"/>
      <c r="B183" s="44"/>
      <c r="C183" s="41" t="str">
        <f>'Simpl. all tex-DT PLYWOOD'!D189</f>
        <v>SIMPL-7N</v>
      </c>
      <c r="D183" s="53" t="str">
        <f>IF('Simpl. all tex-DT PLYWOOD'!M189=0,"",'Simpl. all tex-DT PLYWOOD'!M189)</f>
        <v/>
      </c>
      <c r="E183" s="53" t="str">
        <f>IF('Simpl. all tex-DT PLYWOOD'!N189=0,"",'Simpl. all tex-DT PLYWOOD'!N189)</f>
        <v/>
      </c>
      <c r="F183" s="53" t="str">
        <f>IF('Simpl. all tex-DT PLYWOOD'!O189=0,"",'Simpl. all tex-DT PLYWOOD'!O189)</f>
        <v/>
      </c>
      <c r="G183" s="53" t="str">
        <f>IF('Simpl. all tex-DT PLYWOOD'!P189=0,"",'Simpl. all tex-DT PLYWOOD'!P189)</f>
        <v/>
      </c>
      <c r="H183" s="53" t="str">
        <f>IF('Simpl. all tex-DT PLYWOOD'!Q189=0,"",'Simpl. all tex-DT PLYWOOD'!Q189)</f>
        <v/>
      </c>
      <c r="I183" s="53" t="str">
        <f>IF('Simpl. all tex-DT PLYWOOD'!R189=0,"",'Simpl. all tex-DT PLYWOOD'!R189)</f>
        <v/>
      </c>
      <c r="J183" s="53" t="str">
        <f>IF('Simpl. all tex-DT PLYWOOD'!S189=0,"",'Simpl. all tex-DT PLYWOOD'!S189)</f>
        <v/>
      </c>
      <c r="K183" s="53" t="str">
        <f>IF('Simpl. all tex-DT PLYWOOD'!T189=0,"",'Simpl. all tex-DT PLYWOOD'!T189)</f>
        <v/>
      </c>
      <c r="L183" s="53" t="str">
        <f>IF('Simpl. all tex-DT PLYWOOD'!U189=0,"",'Simpl. all tex-DT PLYWOOD'!U189)</f>
        <v/>
      </c>
      <c r="M183" s="53" t="str">
        <f>IF('Simpl. all tex-DT PLYWOOD'!V189=0,"",'Simpl. all tex-DT PLYWOOD'!V189)</f>
        <v/>
      </c>
      <c r="N183" s="53" t="str">
        <f>IF('Simpl. all tex-DT PLYWOOD'!W189=0,"",'Simpl. all tex-DT PLYWOOD'!W189)</f>
        <v/>
      </c>
      <c r="O183" s="53" t="str">
        <f>IF('Simpl. all tex-DT PLYWOOD'!X189=0,"",'Simpl. all tex-DT PLYWOOD'!X189)</f>
        <v/>
      </c>
      <c r="P183" s="53" t="str">
        <f>IF('Simpl. all tex-DT PLYWOOD'!Y189=0,"",'Simpl. all tex-DT PLYWOOD'!Y189)</f>
        <v/>
      </c>
      <c r="Q183" s="53" t="str">
        <f>IF('Simpl. all tex-DT PLYWOOD'!Z189=0,"",'Simpl. all tex-DT PLYWOOD'!Z189)</f>
        <v/>
      </c>
      <c r="R183" s="54">
        <f>'PRODUCTION LIST TEX&amp;DUAL TEX'!Q186</f>
        <v>0</v>
      </c>
    </row>
    <row r="184" spans="1:18" ht="23.25" customHeight="1">
      <c r="A184" s="43"/>
      <c r="B184" s="44"/>
      <c r="C184" s="41" t="str">
        <f>'Simpl. all tex-DT PLYWOOD'!D190</f>
        <v>SIMPL-7N-T</v>
      </c>
      <c r="D184" s="53" t="str">
        <f>IF('Simpl. all tex-DT PLYWOOD'!M190=0,"",'Simpl. all tex-DT PLYWOOD'!M190)</f>
        <v/>
      </c>
      <c r="E184" s="53" t="str">
        <f>IF('Simpl. all tex-DT PLYWOOD'!N190=0,"",'Simpl. all tex-DT PLYWOOD'!N190)</f>
        <v/>
      </c>
      <c r="F184" s="53" t="str">
        <f>IF('Simpl. all tex-DT PLYWOOD'!O190=0,"",'Simpl. all tex-DT PLYWOOD'!O190)</f>
        <v/>
      </c>
      <c r="G184" s="53" t="str">
        <f>IF('Simpl. all tex-DT PLYWOOD'!P190=0,"",'Simpl. all tex-DT PLYWOOD'!P190)</f>
        <v/>
      </c>
      <c r="H184" s="53" t="str">
        <f>IF('Simpl. all tex-DT PLYWOOD'!Q190=0,"",'Simpl. all tex-DT PLYWOOD'!Q190)</f>
        <v/>
      </c>
      <c r="I184" s="53" t="str">
        <f>IF('Simpl. all tex-DT PLYWOOD'!R190=0,"",'Simpl. all tex-DT PLYWOOD'!R190)</f>
        <v/>
      </c>
      <c r="J184" s="53" t="str">
        <f>IF('Simpl. all tex-DT PLYWOOD'!S190=0,"",'Simpl. all tex-DT PLYWOOD'!S190)</f>
        <v/>
      </c>
      <c r="K184" s="53" t="str">
        <f>IF('Simpl. all tex-DT PLYWOOD'!T190=0,"",'Simpl. all tex-DT PLYWOOD'!T190)</f>
        <v/>
      </c>
      <c r="L184" s="53" t="str">
        <f>IF('Simpl. all tex-DT PLYWOOD'!U190=0,"",'Simpl. all tex-DT PLYWOOD'!U190)</f>
        <v/>
      </c>
      <c r="M184" s="53" t="str">
        <f>IF('Simpl. all tex-DT PLYWOOD'!V190=0,"",'Simpl. all tex-DT PLYWOOD'!V190)</f>
        <v/>
      </c>
      <c r="N184" s="53" t="str">
        <f>IF('Simpl. all tex-DT PLYWOOD'!W190=0,"",'Simpl. all tex-DT PLYWOOD'!W190)</f>
        <v/>
      </c>
      <c r="O184" s="53" t="str">
        <f>IF('Simpl. all tex-DT PLYWOOD'!X190=0,"",'Simpl. all tex-DT PLYWOOD'!X190)</f>
        <v/>
      </c>
      <c r="P184" s="53" t="str">
        <f>IF('Simpl. all tex-DT PLYWOOD'!Y190=0,"",'Simpl. all tex-DT PLYWOOD'!Y190)</f>
        <v/>
      </c>
      <c r="Q184" s="53" t="str">
        <f>IF('Simpl. all tex-DT PLYWOOD'!Z190=0,"",'Simpl. all tex-DT PLYWOOD'!Z190)</f>
        <v/>
      </c>
      <c r="R184" s="54">
        <f>'PRODUCTION LIST TEX&amp;DUAL TEX'!Q187</f>
        <v>0</v>
      </c>
    </row>
    <row r="185" spans="1:18" ht="23.25" customHeight="1">
      <c r="A185" s="43"/>
      <c r="B185" s="44"/>
      <c r="C185" s="41" t="str">
        <f>'Simpl. all tex-DT PLYWOOD'!D191</f>
        <v>SIMPL-7O</v>
      </c>
      <c r="D185" s="53" t="str">
        <f>IF('Simpl. all tex-DT PLYWOOD'!M191=0,"",'Simpl. all tex-DT PLYWOOD'!M191)</f>
        <v/>
      </c>
      <c r="E185" s="53" t="str">
        <f>IF('Simpl. all tex-DT PLYWOOD'!N191=0,"",'Simpl. all tex-DT PLYWOOD'!N191)</f>
        <v/>
      </c>
      <c r="F185" s="53" t="str">
        <f>IF('Simpl. all tex-DT PLYWOOD'!O191=0,"",'Simpl. all tex-DT PLYWOOD'!O191)</f>
        <v/>
      </c>
      <c r="G185" s="53" t="str">
        <f>IF('Simpl. all tex-DT PLYWOOD'!P191=0,"",'Simpl. all tex-DT PLYWOOD'!P191)</f>
        <v/>
      </c>
      <c r="H185" s="53" t="str">
        <f>IF('Simpl. all tex-DT PLYWOOD'!Q191=0,"",'Simpl. all tex-DT PLYWOOD'!Q191)</f>
        <v/>
      </c>
      <c r="I185" s="53" t="str">
        <f>IF('Simpl. all tex-DT PLYWOOD'!R191=0,"",'Simpl. all tex-DT PLYWOOD'!R191)</f>
        <v/>
      </c>
      <c r="J185" s="53" t="str">
        <f>IF('Simpl. all tex-DT PLYWOOD'!S191=0,"",'Simpl. all tex-DT PLYWOOD'!S191)</f>
        <v/>
      </c>
      <c r="K185" s="53" t="str">
        <f>IF('Simpl. all tex-DT PLYWOOD'!T191=0,"",'Simpl. all tex-DT PLYWOOD'!T191)</f>
        <v/>
      </c>
      <c r="L185" s="53" t="str">
        <f>IF('Simpl. all tex-DT PLYWOOD'!U191=0,"",'Simpl. all tex-DT PLYWOOD'!U191)</f>
        <v/>
      </c>
      <c r="M185" s="53" t="str">
        <f>IF('Simpl. all tex-DT PLYWOOD'!V191=0,"",'Simpl. all tex-DT PLYWOOD'!V191)</f>
        <v/>
      </c>
      <c r="N185" s="53" t="str">
        <f>IF('Simpl. all tex-DT PLYWOOD'!W191=0,"",'Simpl. all tex-DT PLYWOOD'!W191)</f>
        <v/>
      </c>
      <c r="O185" s="53" t="str">
        <f>IF('Simpl. all tex-DT PLYWOOD'!X191=0,"",'Simpl. all tex-DT PLYWOOD'!X191)</f>
        <v/>
      </c>
      <c r="P185" s="53" t="str">
        <f>IF('Simpl. all tex-DT PLYWOOD'!Y191=0,"",'Simpl. all tex-DT PLYWOOD'!Y191)</f>
        <v/>
      </c>
      <c r="Q185" s="53" t="str">
        <f>IF('Simpl. all tex-DT PLYWOOD'!Z191=0,"",'Simpl. all tex-DT PLYWOOD'!Z191)</f>
        <v/>
      </c>
      <c r="R185" s="54">
        <f>'PRODUCTION LIST TEX&amp;DUAL TEX'!Q188</f>
        <v>0</v>
      </c>
    </row>
    <row r="186" spans="1:18" ht="23.25" customHeight="1">
      <c r="A186" s="43"/>
      <c r="B186" s="44"/>
      <c r="C186" s="41" t="str">
        <f>'Simpl. all tex-DT PLYWOOD'!D192</f>
        <v>SIMPL-7O-T</v>
      </c>
      <c r="D186" s="53" t="str">
        <f>IF('Simpl. all tex-DT PLYWOOD'!M192=0,"",'Simpl. all tex-DT PLYWOOD'!M192)</f>
        <v/>
      </c>
      <c r="E186" s="53" t="str">
        <f>IF('Simpl. all tex-DT PLYWOOD'!N192=0,"",'Simpl. all tex-DT PLYWOOD'!N192)</f>
        <v/>
      </c>
      <c r="F186" s="53" t="str">
        <f>IF('Simpl. all tex-DT PLYWOOD'!O192=0,"",'Simpl. all tex-DT PLYWOOD'!O192)</f>
        <v/>
      </c>
      <c r="G186" s="53" t="str">
        <f>IF('Simpl. all tex-DT PLYWOOD'!P192=0,"",'Simpl. all tex-DT PLYWOOD'!P192)</f>
        <v/>
      </c>
      <c r="H186" s="53" t="str">
        <f>IF('Simpl. all tex-DT PLYWOOD'!Q192=0,"",'Simpl. all tex-DT PLYWOOD'!Q192)</f>
        <v/>
      </c>
      <c r="I186" s="53" t="str">
        <f>IF('Simpl. all tex-DT PLYWOOD'!R192=0,"",'Simpl. all tex-DT PLYWOOD'!R192)</f>
        <v/>
      </c>
      <c r="J186" s="53" t="str">
        <f>IF('Simpl. all tex-DT PLYWOOD'!S192=0,"",'Simpl. all tex-DT PLYWOOD'!S192)</f>
        <v/>
      </c>
      <c r="K186" s="53" t="str">
        <f>IF('Simpl. all tex-DT PLYWOOD'!T192=0,"",'Simpl. all tex-DT PLYWOOD'!T192)</f>
        <v/>
      </c>
      <c r="L186" s="53" t="str">
        <f>IF('Simpl. all tex-DT PLYWOOD'!U192=0,"",'Simpl. all tex-DT PLYWOOD'!U192)</f>
        <v/>
      </c>
      <c r="M186" s="53" t="str">
        <f>IF('Simpl. all tex-DT PLYWOOD'!V192=0,"",'Simpl. all tex-DT PLYWOOD'!V192)</f>
        <v/>
      </c>
      <c r="N186" s="53" t="str">
        <f>IF('Simpl. all tex-DT PLYWOOD'!W192=0,"",'Simpl. all tex-DT PLYWOOD'!W192)</f>
        <v/>
      </c>
      <c r="O186" s="53" t="str">
        <f>IF('Simpl. all tex-DT PLYWOOD'!X192=0,"",'Simpl. all tex-DT PLYWOOD'!X192)</f>
        <v/>
      </c>
      <c r="P186" s="53" t="str">
        <f>IF('Simpl. all tex-DT PLYWOOD'!Y192=0,"",'Simpl. all tex-DT PLYWOOD'!Y192)</f>
        <v/>
      </c>
      <c r="Q186" s="53" t="str">
        <f>IF('Simpl. all tex-DT PLYWOOD'!Z192=0,"",'Simpl. all tex-DT PLYWOOD'!Z192)</f>
        <v/>
      </c>
      <c r="R186" s="54">
        <f>'PRODUCTION LIST TEX&amp;DUAL TEX'!Q189</f>
        <v>0</v>
      </c>
    </row>
    <row r="187" spans="1:18" ht="23.25" customHeight="1">
      <c r="A187" s="43"/>
      <c r="B187" s="44"/>
      <c r="C187" s="41" t="str">
        <f>'Simpl. all tex-DT PLYWOOD'!D193</f>
        <v>SIMPL-7P</v>
      </c>
      <c r="D187" s="53" t="str">
        <f>IF('Simpl. all tex-DT PLYWOOD'!M193=0,"",'Simpl. all tex-DT PLYWOOD'!M193)</f>
        <v/>
      </c>
      <c r="E187" s="53" t="str">
        <f>IF('Simpl. all tex-DT PLYWOOD'!N193=0,"",'Simpl. all tex-DT PLYWOOD'!N193)</f>
        <v/>
      </c>
      <c r="F187" s="53" t="str">
        <f>IF('Simpl. all tex-DT PLYWOOD'!O193=0,"",'Simpl. all tex-DT PLYWOOD'!O193)</f>
        <v/>
      </c>
      <c r="G187" s="53" t="str">
        <f>IF('Simpl. all tex-DT PLYWOOD'!P193=0,"",'Simpl. all tex-DT PLYWOOD'!P193)</f>
        <v/>
      </c>
      <c r="H187" s="53" t="str">
        <f>IF('Simpl. all tex-DT PLYWOOD'!Q193=0,"",'Simpl. all tex-DT PLYWOOD'!Q193)</f>
        <v/>
      </c>
      <c r="I187" s="53" t="str">
        <f>IF('Simpl. all tex-DT PLYWOOD'!R193=0,"",'Simpl. all tex-DT PLYWOOD'!R193)</f>
        <v/>
      </c>
      <c r="J187" s="53" t="str">
        <f>IF('Simpl. all tex-DT PLYWOOD'!S193=0,"",'Simpl. all tex-DT PLYWOOD'!S193)</f>
        <v/>
      </c>
      <c r="K187" s="53" t="str">
        <f>IF('Simpl. all tex-DT PLYWOOD'!T193=0,"",'Simpl. all tex-DT PLYWOOD'!T193)</f>
        <v/>
      </c>
      <c r="L187" s="53" t="str">
        <f>IF('Simpl. all tex-DT PLYWOOD'!U193=0,"",'Simpl. all tex-DT PLYWOOD'!U193)</f>
        <v/>
      </c>
      <c r="M187" s="53" t="str">
        <f>IF('Simpl. all tex-DT PLYWOOD'!V193=0,"",'Simpl. all tex-DT PLYWOOD'!V193)</f>
        <v/>
      </c>
      <c r="N187" s="53" t="str">
        <f>IF('Simpl. all tex-DT PLYWOOD'!W193=0,"",'Simpl. all tex-DT PLYWOOD'!W193)</f>
        <v/>
      </c>
      <c r="O187" s="53" t="str">
        <f>IF('Simpl. all tex-DT PLYWOOD'!X193=0,"",'Simpl. all tex-DT PLYWOOD'!X193)</f>
        <v/>
      </c>
      <c r="P187" s="53" t="str">
        <f>IF('Simpl. all tex-DT PLYWOOD'!Y193=0,"",'Simpl. all tex-DT PLYWOOD'!Y193)</f>
        <v/>
      </c>
      <c r="Q187" s="53" t="str">
        <f>IF('Simpl. all tex-DT PLYWOOD'!Z193=0,"",'Simpl. all tex-DT PLYWOOD'!Z193)</f>
        <v/>
      </c>
      <c r="R187" s="54">
        <f>'PRODUCTION LIST TEX&amp;DUAL TEX'!Q190</f>
        <v>0</v>
      </c>
    </row>
    <row r="188" spans="1:18" ht="23.25" customHeight="1">
      <c r="A188" s="43"/>
      <c r="B188" s="44"/>
      <c r="C188" s="41" t="str">
        <f>'Simpl. all tex-DT PLYWOOD'!D194</f>
        <v>SIMPL-7P-T</v>
      </c>
      <c r="D188" s="53" t="str">
        <f>IF('Simpl. all tex-DT PLYWOOD'!M194=0,"",'Simpl. all tex-DT PLYWOOD'!M194)</f>
        <v/>
      </c>
      <c r="E188" s="53" t="str">
        <f>IF('Simpl. all tex-DT PLYWOOD'!N194=0,"",'Simpl. all tex-DT PLYWOOD'!N194)</f>
        <v/>
      </c>
      <c r="F188" s="53" t="str">
        <f>IF('Simpl. all tex-DT PLYWOOD'!O194=0,"",'Simpl. all tex-DT PLYWOOD'!O194)</f>
        <v/>
      </c>
      <c r="G188" s="53" t="str">
        <f>IF('Simpl. all tex-DT PLYWOOD'!P194=0,"",'Simpl. all tex-DT PLYWOOD'!P194)</f>
        <v/>
      </c>
      <c r="H188" s="53" t="str">
        <f>IF('Simpl. all tex-DT PLYWOOD'!Q194=0,"",'Simpl. all tex-DT PLYWOOD'!Q194)</f>
        <v/>
      </c>
      <c r="I188" s="53" t="str">
        <f>IF('Simpl. all tex-DT PLYWOOD'!R194=0,"",'Simpl. all tex-DT PLYWOOD'!R194)</f>
        <v/>
      </c>
      <c r="J188" s="53" t="str">
        <f>IF('Simpl. all tex-DT PLYWOOD'!S194=0,"",'Simpl. all tex-DT PLYWOOD'!S194)</f>
        <v/>
      </c>
      <c r="K188" s="53" t="str">
        <f>IF('Simpl. all tex-DT PLYWOOD'!T194=0,"",'Simpl. all tex-DT PLYWOOD'!T194)</f>
        <v/>
      </c>
      <c r="L188" s="53" t="str">
        <f>IF('Simpl. all tex-DT PLYWOOD'!U194=0,"",'Simpl. all tex-DT PLYWOOD'!U194)</f>
        <v/>
      </c>
      <c r="M188" s="53" t="str">
        <f>IF('Simpl. all tex-DT PLYWOOD'!V194=0,"",'Simpl. all tex-DT PLYWOOD'!V194)</f>
        <v/>
      </c>
      <c r="N188" s="53" t="str">
        <f>IF('Simpl. all tex-DT PLYWOOD'!W194=0,"",'Simpl. all tex-DT PLYWOOD'!W194)</f>
        <v/>
      </c>
      <c r="O188" s="53" t="str">
        <f>IF('Simpl. all tex-DT PLYWOOD'!X194=0,"",'Simpl. all tex-DT PLYWOOD'!X194)</f>
        <v/>
      </c>
      <c r="P188" s="53" t="str">
        <f>IF('Simpl. all tex-DT PLYWOOD'!Y194=0,"",'Simpl. all tex-DT PLYWOOD'!Y194)</f>
        <v/>
      </c>
      <c r="Q188" s="53" t="str">
        <f>IF('Simpl. all tex-DT PLYWOOD'!Z194=0,"",'Simpl. all tex-DT PLYWOOD'!Z194)</f>
        <v/>
      </c>
      <c r="R188" s="54">
        <f>'PRODUCTION LIST TEX&amp;DUAL TEX'!Q191</f>
        <v>0</v>
      </c>
    </row>
    <row r="189" spans="1:18" ht="23.25" customHeight="1">
      <c r="A189" s="43"/>
      <c r="B189" s="44"/>
      <c r="C189" s="41" t="str">
        <f>'Simpl. all tex-DT PLYWOOD'!D195</f>
        <v>SIMPL-7R</v>
      </c>
      <c r="D189" s="53" t="str">
        <f>IF('Simpl. all tex-DT PLYWOOD'!M195=0,"",'Simpl. all tex-DT PLYWOOD'!M195)</f>
        <v/>
      </c>
      <c r="E189" s="53" t="str">
        <f>IF('Simpl. all tex-DT PLYWOOD'!N195=0,"",'Simpl. all tex-DT PLYWOOD'!N195)</f>
        <v/>
      </c>
      <c r="F189" s="53" t="str">
        <f>IF('Simpl. all tex-DT PLYWOOD'!O195=0,"",'Simpl. all tex-DT PLYWOOD'!O195)</f>
        <v/>
      </c>
      <c r="G189" s="53" t="str">
        <f>IF('Simpl. all tex-DT PLYWOOD'!P195=0,"",'Simpl. all tex-DT PLYWOOD'!P195)</f>
        <v/>
      </c>
      <c r="H189" s="53" t="str">
        <f>IF('Simpl. all tex-DT PLYWOOD'!Q195=0,"",'Simpl. all tex-DT PLYWOOD'!Q195)</f>
        <v/>
      </c>
      <c r="I189" s="53" t="str">
        <f>IF('Simpl. all tex-DT PLYWOOD'!R195=0,"",'Simpl. all tex-DT PLYWOOD'!R195)</f>
        <v/>
      </c>
      <c r="J189" s="53" t="str">
        <f>IF('Simpl. all tex-DT PLYWOOD'!S195=0,"",'Simpl. all tex-DT PLYWOOD'!S195)</f>
        <v/>
      </c>
      <c r="K189" s="53" t="str">
        <f>IF('Simpl. all tex-DT PLYWOOD'!T195=0,"",'Simpl. all tex-DT PLYWOOD'!T195)</f>
        <v/>
      </c>
      <c r="L189" s="53" t="str">
        <f>IF('Simpl. all tex-DT PLYWOOD'!U195=0,"",'Simpl. all tex-DT PLYWOOD'!U195)</f>
        <v/>
      </c>
      <c r="M189" s="53" t="str">
        <f>IF('Simpl. all tex-DT PLYWOOD'!V195=0,"",'Simpl. all tex-DT PLYWOOD'!V195)</f>
        <v/>
      </c>
      <c r="N189" s="53" t="str">
        <f>IF('Simpl. all tex-DT PLYWOOD'!W195=0,"",'Simpl. all tex-DT PLYWOOD'!W195)</f>
        <v/>
      </c>
      <c r="O189" s="53" t="str">
        <f>IF('Simpl. all tex-DT PLYWOOD'!X195=0,"",'Simpl. all tex-DT PLYWOOD'!X195)</f>
        <v/>
      </c>
      <c r="P189" s="53" t="str">
        <f>IF('Simpl. all tex-DT PLYWOOD'!Y195=0,"",'Simpl. all tex-DT PLYWOOD'!Y195)</f>
        <v/>
      </c>
      <c r="Q189" s="53" t="str">
        <f>IF('Simpl. all tex-DT PLYWOOD'!Z195=0,"",'Simpl. all tex-DT PLYWOOD'!Z195)</f>
        <v/>
      </c>
      <c r="R189" s="54">
        <f>'PRODUCTION LIST TEX&amp;DUAL TEX'!Q192</f>
        <v>0</v>
      </c>
    </row>
    <row r="190" spans="1:18" ht="23.25" customHeight="1">
      <c r="A190" s="43"/>
      <c r="B190" s="44"/>
      <c r="C190" s="41" t="str">
        <f>'Simpl. all tex-DT PLYWOOD'!D196</f>
        <v>SIMPL-7R-T</v>
      </c>
      <c r="D190" s="53" t="str">
        <f>IF('Simpl. all tex-DT PLYWOOD'!M196=0,"",'Simpl. all tex-DT PLYWOOD'!M196)</f>
        <v/>
      </c>
      <c r="E190" s="53" t="str">
        <f>IF('Simpl. all tex-DT PLYWOOD'!N196=0,"",'Simpl. all tex-DT PLYWOOD'!N196)</f>
        <v/>
      </c>
      <c r="F190" s="53" t="str">
        <f>IF('Simpl. all tex-DT PLYWOOD'!O196=0,"",'Simpl. all tex-DT PLYWOOD'!O196)</f>
        <v/>
      </c>
      <c r="G190" s="53" t="str">
        <f>IF('Simpl. all tex-DT PLYWOOD'!P196=0,"",'Simpl. all tex-DT PLYWOOD'!P196)</f>
        <v/>
      </c>
      <c r="H190" s="53" t="str">
        <f>IF('Simpl. all tex-DT PLYWOOD'!Q196=0,"",'Simpl. all tex-DT PLYWOOD'!Q196)</f>
        <v/>
      </c>
      <c r="I190" s="53" t="str">
        <f>IF('Simpl. all tex-DT PLYWOOD'!R196=0,"",'Simpl. all tex-DT PLYWOOD'!R196)</f>
        <v/>
      </c>
      <c r="J190" s="53" t="str">
        <f>IF('Simpl. all tex-DT PLYWOOD'!S196=0,"",'Simpl. all tex-DT PLYWOOD'!S196)</f>
        <v/>
      </c>
      <c r="K190" s="53" t="str">
        <f>IF('Simpl. all tex-DT PLYWOOD'!T196=0,"",'Simpl. all tex-DT PLYWOOD'!T196)</f>
        <v/>
      </c>
      <c r="L190" s="53" t="str">
        <f>IF('Simpl. all tex-DT PLYWOOD'!U196=0,"",'Simpl. all tex-DT PLYWOOD'!U196)</f>
        <v/>
      </c>
      <c r="M190" s="53" t="str">
        <f>IF('Simpl. all tex-DT PLYWOOD'!V196=0,"",'Simpl. all tex-DT PLYWOOD'!V196)</f>
        <v/>
      </c>
      <c r="N190" s="53" t="str">
        <f>IF('Simpl. all tex-DT PLYWOOD'!W196=0,"",'Simpl. all tex-DT PLYWOOD'!W196)</f>
        <v/>
      </c>
      <c r="O190" s="53" t="str">
        <f>IF('Simpl. all tex-DT PLYWOOD'!X196=0,"",'Simpl. all tex-DT PLYWOOD'!X196)</f>
        <v/>
      </c>
      <c r="P190" s="53" t="str">
        <f>IF('Simpl. all tex-DT PLYWOOD'!Y196=0,"",'Simpl. all tex-DT PLYWOOD'!Y196)</f>
        <v/>
      </c>
      <c r="Q190" s="53" t="str">
        <f>IF('Simpl. all tex-DT PLYWOOD'!Z196=0,"",'Simpl. all tex-DT PLYWOOD'!Z196)</f>
        <v/>
      </c>
      <c r="R190" s="54">
        <f>'PRODUCTION LIST TEX&amp;DUAL TEX'!Q193</f>
        <v>0</v>
      </c>
    </row>
    <row r="191" spans="1:18" ht="23.25" customHeight="1">
      <c r="A191" s="43"/>
      <c r="B191" s="44"/>
      <c r="C191" s="41" t="str">
        <f>'Simpl. all tex-DT PLYWOOD'!D197</f>
        <v>SIMPL-7S</v>
      </c>
      <c r="D191" s="53" t="str">
        <f>IF('Simpl. all tex-DT PLYWOOD'!M197=0,"",'Simpl. all tex-DT PLYWOOD'!M197)</f>
        <v/>
      </c>
      <c r="E191" s="53" t="str">
        <f>IF('Simpl. all tex-DT PLYWOOD'!N197=0,"",'Simpl. all tex-DT PLYWOOD'!N197)</f>
        <v/>
      </c>
      <c r="F191" s="53" t="str">
        <f>IF('Simpl. all tex-DT PLYWOOD'!O197=0,"",'Simpl. all tex-DT PLYWOOD'!O197)</f>
        <v/>
      </c>
      <c r="G191" s="53" t="str">
        <f>IF('Simpl. all tex-DT PLYWOOD'!P197=0,"",'Simpl. all tex-DT PLYWOOD'!P197)</f>
        <v/>
      </c>
      <c r="H191" s="53" t="str">
        <f>IF('Simpl. all tex-DT PLYWOOD'!Q197=0,"",'Simpl. all tex-DT PLYWOOD'!Q197)</f>
        <v/>
      </c>
      <c r="I191" s="53" t="str">
        <f>IF('Simpl. all tex-DT PLYWOOD'!R197=0,"",'Simpl. all tex-DT PLYWOOD'!R197)</f>
        <v/>
      </c>
      <c r="J191" s="53" t="str">
        <f>IF('Simpl. all tex-DT PLYWOOD'!S197=0,"",'Simpl. all tex-DT PLYWOOD'!S197)</f>
        <v/>
      </c>
      <c r="K191" s="53" t="str">
        <f>IF('Simpl. all tex-DT PLYWOOD'!T197=0,"",'Simpl. all tex-DT PLYWOOD'!T197)</f>
        <v/>
      </c>
      <c r="L191" s="53" t="str">
        <f>IF('Simpl. all tex-DT PLYWOOD'!U197=0,"",'Simpl. all tex-DT PLYWOOD'!U197)</f>
        <v/>
      </c>
      <c r="M191" s="53" t="str">
        <f>IF('Simpl. all tex-DT PLYWOOD'!V197=0,"",'Simpl. all tex-DT PLYWOOD'!V197)</f>
        <v/>
      </c>
      <c r="N191" s="53" t="str">
        <f>IF('Simpl. all tex-DT PLYWOOD'!W197=0,"",'Simpl. all tex-DT PLYWOOD'!W197)</f>
        <v/>
      </c>
      <c r="O191" s="53" t="str">
        <f>IF('Simpl. all tex-DT PLYWOOD'!X197=0,"",'Simpl. all tex-DT PLYWOOD'!X197)</f>
        <v/>
      </c>
      <c r="P191" s="53" t="str">
        <f>IF('Simpl. all tex-DT PLYWOOD'!Y197=0,"",'Simpl. all tex-DT PLYWOOD'!Y197)</f>
        <v/>
      </c>
      <c r="Q191" s="53" t="str">
        <f>IF('Simpl. all tex-DT PLYWOOD'!Z197=0,"",'Simpl. all tex-DT PLYWOOD'!Z197)</f>
        <v/>
      </c>
      <c r="R191" s="54">
        <f>'PRODUCTION LIST TEX&amp;DUAL TEX'!Q194</f>
        <v>0</v>
      </c>
    </row>
    <row r="192" spans="1:18" ht="23.25" customHeight="1">
      <c r="A192" s="43"/>
      <c r="B192" s="44"/>
      <c r="C192" s="41" t="str">
        <f>'Simpl. all tex-DT PLYWOOD'!D198</f>
        <v>SIMPL-7S-T</v>
      </c>
      <c r="D192" s="53" t="str">
        <f>IF('Simpl. all tex-DT PLYWOOD'!M198=0,"",'Simpl. all tex-DT PLYWOOD'!M198)</f>
        <v/>
      </c>
      <c r="E192" s="53" t="str">
        <f>IF('Simpl. all tex-DT PLYWOOD'!N198=0,"",'Simpl. all tex-DT PLYWOOD'!N198)</f>
        <v/>
      </c>
      <c r="F192" s="53" t="str">
        <f>IF('Simpl. all tex-DT PLYWOOD'!O198=0,"",'Simpl. all tex-DT PLYWOOD'!O198)</f>
        <v/>
      </c>
      <c r="G192" s="53" t="str">
        <f>IF('Simpl. all tex-DT PLYWOOD'!P198=0,"",'Simpl. all tex-DT PLYWOOD'!P198)</f>
        <v/>
      </c>
      <c r="H192" s="53" t="str">
        <f>IF('Simpl. all tex-DT PLYWOOD'!Q198=0,"",'Simpl. all tex-DT PLYWOOD'!Q198)</f>
        <v/>
      </c>
      <c r="I192" s="53" t="str">
        <f>IF('Simpl. all tex-DT PLYWOOD'!R198=0,"",'Simpl. all tex-DT PLYWOOD'!R198)</f>
        <v/>
      </c>
      <c r="J192" s="53" t="str">
        <f>IF('Simpl. all tex-DT PLYWOOD'!S198=0,"",'Simpl. all tex-DT PLYWOOD'!S198)</f>
        <v/>
      </c>
      <c r="K192" s="53" t="str">
        <f>IF('Simpl. all tex-DT PLYWOOD'!T198=0,"",'Simpl. all tex-DT PLYWOOD'!T198)</f>
        <v/>
      </c>
      <c r="L192" s="53" t="str">
        <f>IF('Simpl. all tex-DT PLYWOOD'!U198=0,"",'Simpl. all tex-DT PLYWOOD'!U198)</f>
        <v/>
      </c>
      <c r="M192" s="53" t="str">
        <f>IF('Simpl. all tex-DT PLYWOOD'!V198=0,"",'Simpl. all tex-DT PLYWOOD'!V198)</f>
        <v/>
      </c>
      <c r="N192" s="53" t="str">
        <f>IF('Simpl. all tex-DT PLYWOOD'!W198=0,"",'Simpl. all tex-DT PLYWOOD'!W198)</f>
        <v/>
      </c>
      <c r="O192" s="53" t="str">
        <f>IF('Simpl. all tex-DT PLYWOOD'!X198=0,"",'Simpl. all tex-DT PLYWOOD'!X198)</f>
        <v/>
      </c>
      <c r="P192" s="53" t="str">
        <f>IF('Simpl. all tex-DT PLYWOOD'!Y198=0,"",'Simpl. all tex-DT PLYWOOD'!Y198)</f>
        <v/>
      </c>
      <c r="Q192" s="53" t="str">
        <f>IF('Simpl. all tex-DT PLYWOOD'!Z198=0,"",'Simpl. all tex-DT PLYWOOD'!Z198)</f>
        <v/>
      </c>
      <c r="R192" s="54">
        <f>'PRODUCTION LIST TEX&amp;DUAL TEX'!Q195</f>
        <v>0</v>
      </c>
    </row>
    <row r="193" spans="1:18" ht="23.25" customHeight="1">
      <c r="A193" s="43"/>
      <c r="B193" s="44"/>
      <c r="C193" s="41" t="str">
        <f>'Simpl. all tex-DT PLYWOOD'!D199</f>
        <v>8 - WHEELS</v>
      </c>
      <c r="D193" s="53" t="str">
        <f>IF('Simpl. all tex-DT PLYWOOD'!M199=0,"",'Simpl. all tex-DT PLYWOOD'!M199)</f>
        <v/>
      </c>
      <c r="E193" s="53" t="str">
        <f>IF('Simpl. all tex-DT PLYWOOD'!N199=0,"",'Simpl. all tex-DT PLYWOOD'!N199)</f>
        <v/>
      </c>
      <c r="F193" s="53" t="str">
        <f>IF('Simpl. all tex-DT PLYWOOD'!O199=0,"",'Simpl. all tex-DT PLYWOOD'!O199)</f>
        <v/>
      </c>
      <c r="G193" s="53" t="str">
        <f>IF('Simpl. all tex-DT PLYWOOD'!P199=0,"",'Simpl. all tex-DT PLYWOOD'!P199)</f>
        <v/>
      </c>
      <c r="H193" s="53" t="str">
        <f>IF('Simpl. all tex-DT PLYWOOD'!Q199=0,"",'Simpl. all tex-DT PLYWOOD'!Q199)</f>
        <v/>
      </c>
      <c r="I193" s="53" t="str">
        <f>IF('Simpl. all tex-DT PLYWOOD'!R199=0,"",'Simpl. all tex-DT PLYWOOD'!R199)</f>
        <v/>
      </c>
      <c r="J193" s="53" t="str">
        <f>IF('Simpl. all tex-DT PLYWOOD'!S199=0,"",'Simpl. all tex-DT PLYWOOD'!S199)</f>
        <v/>
      </c>
      <c r="K193" s="53" t="str">
        <f>IF('Simpl. all tex-DT PLYWOOD'!T199=0,"",'Simpl. all tex-DT PLYWOOD'!T199)</f>
        <v/>
      </c>
      <c r="L193" s="53" t="str">
        <f>IF('Simpl. all tex-DT PLYWOOD'!U199=0,"",'Simpl. all tex-DT PLYWOOD'!U199)</f>
        <v/>
      </c>
      <c r="M193" s="53" t="str">
        <f>IF('Simpl. all tex-DT PLYWOOD'!V199=0,"",'Simpl. all tex-DT PLYWOOD'!V199)</f>
        <v/>
      </c>
      <c r="N193" s="53" t="str">
        <f>IF('Simpl. all tex-DT PLYWOOD'!W199=0,"",'Simpl. all tex-DT PLYWOOD'!W199)</f>
        <v/>
      </c>
      <c r="O193" s="53" t="str">
        <f>IF('Simpl. all tex-DT PLYWOOD'!X199=0,"",'Simpl. all tex-DT PLYWOOD'!X199)</f>
        <v/>
      </c>
      <c r="P193" s="53" t="str">
        <f>IF('Simpl. all tex-DT PLYWOOD'!Y199=0,"",'Simpl. all tex-DT PLYWOOD'!Y199)</f>
        <v/>
      </c>
      <c r="Q193" s="53" t="str">
        <f>IF('Simpl. all tex-DT PLYWOOD'!Z199=0,"",'Simpl. all tex-DT PLYWOOD'!Z199)</f>
        <v/>
      </c>
      <c r="R193" s="54">
        <f>'PRODUCTION LIST TEX&amp;DUAL TEX'!Q196</f>
        <v>0</v>
      </c>
    </row>
    <row r="194" spans="1:18" ht="23.25" customHeight="1">
      <c r="A194" s="43"/>
      <c r="B194" s="44"/>
      <c r="C194" s="41" t="str">
        <f>'Simpl. all tex-DT PLYWOOD'!D200</f>
        <v>SIMPL-8A</v>
      </c>
      <c r="D194" s="53" t="str">
        <f>IF('Simpl. all tex-DT PLYWOOD'!M200=0,"",'Simpl. all tex-DT PLYWOOD'!M200)</f>
        <v/>
      </c>
      <c r="E194" s="53" t="str">
        <f>IF('Simpl. all tex-DT PLYWOOD'!N200=0,"",'Simpl. all tex-DT PLYWOOD'!N200)</f>
        <v/>
      </c>
      <c r="F194" s="53" t="str">
        <f>IF('Simpl. all tex-DT PLYWOOD'!O200=0,"",'Simpl. all tex-DT PLYWOOD'!O200)</f>
        <v/>
      </c>
      <c r="G194" s="53" t="str">
        <f>IF('Simpl. all tex-DT PLYWOOD'!P200=0,"",'Simpl. all tex-DT PLYWOOD'!P200)</f>
        <v/>
      </c>
      <c r="H194" s="53" t="str">
        <f>IF('Simpl. all tex-DT PLYWOOD'!Q200=0,"",'Simpl. all tex-DT PLYWOOD'!Q200)</f>
        <v/>
      </c>
      <c r="I194" s="53" t="str">
        <f>IF('Simpl. all tex-DT PLYWOOD'!R200=0,"",'Simpl. all tex-DT PLYWOOD'!R200)</f>
        <v/>
      </c>
      <c r="J194" s="53" t="str">
        <f>IF('Simpl. all tex-DT PLYWOOD'!S200=0,"",'Simpl. all tex-DT PLYWOOD'!S200)</f>
        <v/>
      </c>
      <c r="K194" s="53" t="str">
        <f>IF('Simpl. all tex-DT PLYWOOD'!T200=0,"",'Simpl. all tex-DT PLYWOOD'!T200)</f>
        <v/>
      </c>
      <c r="L194" s="53" t="str">
        <f>IF('Simpl. all tex-DT PLYWOOD'!U200=0,"",'Simpl. all tex-DT PLYWOOD'!U200)</f>
        <v/>
      </c>
      <c r="M194" s="53" t="str">
        <f>IF('Simpl. all tex-DT PLYWOOD'!V200=0,"",'Simpl. all tex-DT PLYWOOD'!V200)</f>
        <v/>
      </c>
      <c r="N194" s="53" t="str">
        <f>IF('Simpl. all tex-DT PLYWOOD'!W200=0,"",'Simpl. all tex-DT PLYWOOD'!W200)</f>
        <v/>
      </c>
      <c r="O194" s="53" t="str">
        <f>IF('Simpl. all tex-DT PLYWOOD'!X200=0,"",'Simpl. all tex-DT PLYWOOD'!X200)</f>
        <v/>
      </c>
      <c r="P194" s="53" t="str">
        <f>IF('Simpl. all tex-DT PLYWOOD'!Y200=0,"",'Simpl. all tex-DT PLYWOOD'!Y200)</f>
        <v/>
      </c>
      <c r="Q194" s="53" t="str">
        <f>IF('Simpl. all tex-DT PLYWOOD'!Z200=0,"",'Simpl. all tex-DT PLYWOOD'!Z200)</f>
        <v/>
      </c>
      <c r="R194" s="54">
        <f>'PRODUCTION LIST TEX&amp;DUAL TEX'!Q197</f>
        <v>0</v>
      </c>
    </row>
    <row r="195" spans="1:18" ht="23.25" customHeight="1">
      <c r="A195" s="43"/>
      <c r="B195" s="44"/>
      <c r="C195" s="41" t="str">
        <f>'Simpl. all tex-DT PLYWOOD'!D201</f>
        <v>SIMPL-8A-T</v>
      </c>
      <c r="D195" s="53" t="str">
        <f>IF('Simpl. all tex-DT PLYWOOD'!M201=0,"",'Simpl. all tex-DT PLYWOOD'!M201)</f>
        <v/>
      </c>
      <c r="E195" s="53" t="str">
        <f>IF('Simpl. all tex-DT PLYWOOD'!N201=0,"",'Simpl. all tex-DT PLYWOOD'!N201)</f>
        <v/>
      </c>
      <c r="F195" s="53" t="str">
        <f>IF('Simpl. all tex-DT PLYWOOD'!O201=0,"",'Simpl. all tex-DT PLYWOOD'!O201)</f>
        <v/>
      </c>
      <c r="G195" s="53" t="str">
        <f>IF('Simpl. all tex-DT PLYWOOD'!P201=0,"",'Simpl. all tex-DT PLYWOOD'!P201)</f>
        <v/>
      </c>
      <c r="H195" s="53" t="str">
        <f>IF('Simpl. all tex-DT PLYWOOD'!Q201=0,"",'Simpl. all tex-DT PLYWOOD'!Q201)</f>
        <v/>
      </c>
      <c r="I195" s="53" t="str">
        <f>IF('Simpl. all tex-DT PLYWOOD'!R201=0,"",'Simpl. all tex-DT PLYWOOD'!R201)</f>
        <v/>
      </c>
      <c r="J195" s="53" t="str">
        <f>IF('Simpl. all tex-DT PLYWOOD'!S201=0,"",'Simpl. all tex-DT PLYWOOD'!S201)</f>
        <v/>
      </c>
      <c r="K195" s="53" t="str">
        <f>IF('Simpl. all tex-DT PLYWOOD'!T201=0,"",'Simpl. all tex-DT PLYWOOD'!T201)</f>
        <v/>
      </c>
      <c r="L195" s="53" t="str">
        <f>IF('Simpl. all tex-DT PLYWOOD'!U201=0,"",'Simpl. all tex-DT PLYWOOD'!U201)</f>
        <v/>
      </c>
      <c r="M195" s="53" t="str">
        <f>IF('Simpl. all tex-DT PLYWOOD'!V201=0,"",'Simpl. all tex-DT PLYWOOD'!V201)</f>
        <v/>
      </c>
      <c r="N195" s="53" t="str">
        <f>IF('Simpl. all tex-DT PLYWOOD'!W201=0,"",'Simpl. all tex-DT PLYWOOD'!W201)</f>
        <v/>
      </c>
      <c r="O195" s="53" t="str">
        <f>IF('Simpl. all tex-DT PLYWOOD'!X201=0,"",'Simpl. all tex-DT PLYWOOD'!X201)</f>
        <v/>
      </c>
      <c r="P195" s="53" t="str">
        <f>IF('Simpl. all tex-DT PLYWOOD'!Y201=0,"",'Simpl. all tex-DT PLYWOOD'!Y201)</f>
        <v/>
      </c>
      <c r="Q195" s="53" t="str">
        <f>IF('Simpl. all tex-DT PLYWOOD'!Z201=0,"",'Simpl. all tex-DT PLYWOOD'!Z201)</f>
        <v/>
      </c>
      <c r="R195" s="54">
        <f>'PRODUCTION LIST TEX&amp;DUAL TEX'!Q198</f>
        <v>0</v>
      </c>
    </row>
    <row r="196" spans="1:18" ht="23.25" customHeight="1">
      <c r="A196" s="43"/>
      <c r="B196" s="44"/>
      <c r="C196" s="41" t="str">
        <f>'Simpl. all tex-DT PLYWOOD'!D202</f>
        <v>SIMPL-8B</v>
      </c>
      <c r="D196" s="53" t="str">
        <f>IF('Simpl. all tex-DT PLYWOOD'!M202=0,"",'Simpl. all tex-DT PLYWOOD'!M202)</f>
        <v/>
      </c>
      <c r="E196" s="53" t="str">
        <f>IF('Simpl. all tex-DT PLYWOOD'!N202=0,"",'Simpl. all tex-DT PLYWOOD'!N202)</f>
        <v/>
      </c>
      <c r="F196" s="53" t="str">
        <f>IF('Simpl. all tex-DT PLYWOOD'!O202=0,"",'Simpl. all tex-DT PLYWOOD'!O202)</f>
        <v/>
      </c>
      <c r="G196" s="53" t="str">
        <f>IF('Simpl. all tex-DT PLYWOOD'!P202=0,"",'Simpl. all tex-DT PLYWOOD'!P202)</f>
        <v/>
      </c>
      <c r="H196" s="53" t="str">
        <f>IF('Simpl. all tex-DT PLYWOOD'!Q202=0,"",'Simpl. all tex-DT PLYWOOD'!Q202)</f>
        <v/>
      </c>
      <c r="I196" s="53" t="str">
        <f>IF('Simpl. all tex-DT PLYWOOD'!R202=0,"",'Simpl. all tex-DT PLYWOOD'!R202)</f>
        <v/>
      </c>
      <c r="J196" s="53" t="str">
        <f>IF('Simpl. all tex-DT PLYWOOD'!S202=0,"",'Simpl. all tex-DT PLYWOOD'!S202)</f>
        <v/>
      </c>
      <c r="K196" s="53" t="str">
        <f>IF('Simpl. all tex-DT PLYWOOD'!T202=0,"",'Simpl. all tex-DT PLYWOOD'!T202)</f>
        <v/>
      </c>
      <c r="L196" s="53" t="str">
        <f>IF('Simpl. all tex-DT PLYWOOD'!U202=0,"",'Simpl. all tex-DT PLYWOOD'!U202)</f>
        <v/>
      </c>
      <c r="M196" s="53" t="str">
        <f>IF('Simpl. all tex-DT PLYWOOD'!V202=0,"",'Simpl. all tex-DT PLYWOOD'!V202)</f>
        <v/>
      </c>
      <c r="N196" s="53" t="str">
        <f>IF('Simpl. all tex-DT PLYWOOD'!W202=0,"",'Simpl. all tex-DT PLYWOOD'!W202)</f>
        <v/>
      </c>
      <c r="O196" s="53" t="str">
        <f>IF('Simpl. all tex-DT PLYWOOD'!X202=0,"",'Simpl. all tex-DT PLYWOOD'!X202)</f>
        <v/>
      </c>
      <c r="P196" s="53" t="str">
        <f>IF('Simpl. all tex-DT PLYWOOD'!Y202=0,"",'Simpl. all tex-DT PLYWOOD'!Y202)</f>
        <v/>
      </c>
      <c r="Q196" s="53" t="str">
        <f>IF('Simpl. all tex-DT PLYWOOD'!Z202=0,"",'Simpl. all tex-DT PLYWOOD'!Z202)</f>
        <v/>
      </c>
      <c r="R196" s="54">
        <f>'PRODUCTION LIST TEX&amp;DUAL TEX'!Q199</f>
        <v>0</v>
      </c>
    </row>
    <row r="197" spans="1:18" ht="23.25" customHeight="1">
      <c r="A197" s="43"/>
      <c r="B197" s="44"/>
      <c r="C197" s="41" t="str">
        <f>'Simpl. all tex-DT PLYWOOD'!D203</f>
        <v>SIMPL-8B-T</v>
      </c>
      <c r="D197" s="53" t="str">
        <f>IF('Simpl. all tex-DT PLYWOOD'!M203=0,"",'Simpl. all tex-DT PLYWOOD'!M203)</f>
        <v/>
      </c>
      <c r="E197" s="53" t="str">
        <f>IF('Simpl. all tex-DT PLYWOOD'!N203=0,"",'Simpl. all tex-DT PLYWOOD'!N203)</f>
        <v/>
      </c>
      <c r="F197" s="53" t="str">
        <f>IF('Simpl. all tex-DT PLYWOOD'!O203=0,"",'Simpl. all tex-DT PLYWOOD'!O203)</f>
        <v/>
      </c>
      <c r="G197" s="53" t="str">
        <f>IF('Simpl. all tex-DT PLYWOOD'!P203=0,"",'Simpl. all tex-DT PLYWOOD'!P203)</f>
        <v/>
      </c>
      <c r="H197" s="53" t="str">
        <f>IF('Simpl. all tex-DT PLYWOOD'!Q203=0,"",'Simpl. all tex-DT PLYWOOD'!Q203)</f>
        <v/>
      </c>
      <c r="I197" s="53" t="str">
        <f>IF('Simpl. all tex-DT PLYWOOD'!R203=0,"",'Simpl. all tex-DT PLYWOOD'!R203)</f>
        <v/>
      </c>
      <c r="J197" s="53" t="str">
        <f>IF('Simpl. all tex-DT PLYWOOD'!S203=0,"",'Simpl. all tex-DT PLYWOOD'!S203)</f>
        <v/>
      </c>
      <c r="K197" s="53" t="str">
        <f>IF('Simpl. all tex-DT PLYWOOD'!T203=0,"",'Simpl. all tex-DT PLYWOOD'!T203)</f>
        <v/>
      </c>
      <c r="L197" s="53" t="str">
        <f>IF('Simpl. all tex-DT PLYWOOD'!U203=0,"",'Simpl. all tex-DT PLYWOOD'!U203)</f>
        <v/>
      </c>
      <c r="M197" s="53" t="str">
        <f>IF('Simpl. all tex-DT PLYWOOD'!V203=0,"",'Simpl. all tex-DT PLYWOOD'!V203)</f>
        <v/>
      </c>
      <c r="N197" s="53" t="str">
        <f>IF('Simpl. all tex-DT PLYWOOD'!W203=0,"",'Simpl. all tex-DT PLYWOOD'!W203)</f>
        <v/>
      </c>
      <c r="O197" s="53" t="str">
        <f>IF('Simpl. all tex-DT PLYWOOD'!X203=0,"",'Simpl. all tex-DT PLYWOOD'!X203)</f>
        <v/>
      </c>
      <c r="P197" s="53" t="str">
        <f>IF('Simpl. all tex-DT PLYWOOD'!Y203=0,"",'Simpl. all tex-DT PLYWOOD'!Y203)</f>
        <v/>
      </c>
      <c r="Q197" s="53" t="str">
        <f>IF('Simpl. all tex-DT PLYWOOD'!Z203=0,"",'Simpl. all tex-DT PLYWOOD'!Z203)</f>
        <v/>
      </c>
      <c r="R197" s="54">
        <f>'PRODUCTION LIST TEX&amp;DUAL TEX'!Q200</f>
        <v>0</v>
      </c>
    </row>
    <row r="198" spans="1:18" ht="23.25" customHeight="1">
      <c r="A198" s="43"/>
      <c r="B198" s="44"/>
      <c r="C198" s="41" t="str">
        <f>'Simpl. all tex-DT PLYWOOD'!D204</f>
        <v>SIMPL-8C</v>
      </c>
      <c r="D198" s="53" t="str">
        <f>IF('Simpl. all tex-DT PLYWOOD'!M204=0,"",'Simpl. all tex-DT PLYWOOD'!M204)</f>
        <v/>
      </c>
      <c r="E198" s="53" t="str">
        <f>IF('Simpl. all tex-DT PLYWOOD'!N204=0,"",'Simpl. all tex-DT PLYWOOD'!N204)</f>
        <v/>
      </c>
      <c r="F198" s="53" t="str">
        <f>IF('Simpl. all tex-DT PLYWOOD'!O204=0,"",'Simpl. all tex-DT PLYWOOD'!O204)</f>
        <v/>
      </c>
      <c r="G198" s="53" t="str">
        <f>IF('Simpl. all tex-DT PLYWOOD'!P204=0,"",'Simpl. all tex-DT PLYWOOD'!P204)</f>
        <v/>
      </c>
      <c r="H198" s="53" t="str">
        <f>IF('Simpl. all tex-DT PLYWOOD'!Q204=0,"",'Simpl. all tex-DT PLYWOOD'!Q204)</f>
        <v/>
      </c>
      <c r="I198" s="53" t="str">
        <f>IF('Simpl. all tex-DT PLYWOOD'!R204=0,"",'Simpl. all tex-DT PLYWOOD'!R204)</f>
        <v/>
      </c>
      <c r="J198" s="53" t="str">
        <f>IF('Simpl. all tex-DT PLYWOOD'!S204=0,"",'Simpl. all tex-DT PLYWOOD'!S204)</f>
        <v/>
      </c>
      <c r="K198" s="53" t="str">
        <f>IF('Simpl. all tex-DT PLYWOOD'!T204=0,"",'Simpl. all tex-DT PLYWOOD'!T204)</f>
        <v/>
      </c>
      <c r="L198" s="53" t="str">
        <f>IF('Simpl. all tex-DT PLYWOOD'!U204=0,"",'Simpl. all tex-DT PLYWOOD'!U204)</f>
        <v/>
      </c>
      <c r="M198" s="53" t="str">
        <f>IF('Simpl. all tex-DT PLYWOOD'!V204=0,"",'Simpl. all tex-DT PLYWOOD'!V204)</f>
        <v/>
      </c>
      <c r="N198" s="53" t="str">
        <f>IF('Simpl. all tex-DT PLYWOOD'!W204=0,"",'Simpl. all tex-DT PLYWOOD'!W204)</f>
        <v/>
      </c>
      <c r="O198" s="53" t="str">
        <f>IF('Simpl. all tex-DT PLYWOOD'!X204=0,"",'Simpl. all tex-DT PLYWOOD'!X204)</f>
        <v/>
      </c>
      <c r="P198" s="53" t="str">
        <f>IF('Simpl. all tex-DT PLYWOOD'!Y204=0,"",'Simpl. all tex-DT PLYWOOD'!Y204)</f>
        <v/>
      </c>
      <c r="Q198" s="53" t="str">
        <f>IF('Simpl. all tex-DT PLYWOOD'!Z204=0,"",'Simpl. all tex-DT PLYWOOD'!Z204)</f>
        <v/>
      </c>
      <c r="R198" s="54">
        <f>'PRODUCTION LIST TEX&amp;DUAL TEX'!Q201</f>
        <v>0</v>
      </c>
    </row>
    <row r="199" spans="1:18" ht="23.25" customHeight="1">
      <c r="A199" s="43"/>
      <c r="B199" s="44"/>
      <c r="C199" s="41" t="str">
        <f>'Simpl. all tex-DT PLYWOOD'!D205</f>
        <v>SIMPL-8C-T</v>
      </c>
      <c r="D199" s="53" t="str">
        <f>IF('Simpl. all tex-DT PLYWOOD'!M205=0,"",'Simpl. all tex-DT PLYWOOD'!M205)</f>
        <v/>
      </c>
      <c r="E199" s="53" t="str">
        <f>IF('Simpl. all tex-DT PLYWOOD'!N205=0,"",'Simpl. all tex-DT PLYWOOD'!N205)</f>
        <v/>
      </c>
      <c r="F199" s="53" t="str">
        <f>IF('Simpl. all tex-DT PLYWOOD'!O205=0,"",'Simpl. all tex-DT PLYWOOD'!O205)</f>
        <v/>
      </c>
      <c r="G199" s="53" t="str">
        <f>IF('Simpl. all tex-DT PLYWOOD'!P205=0,"",'Simpl. all tex-DT PLYWOOD'!P205)</f>
        <v/>
      </c>
      <c r="H199" s="53" t="str">
        <f>IF('Simpl. all tex-DT PLYWOOD'!Q205=0,"",'Simpl. all tex-DT PLYWOOD'!Q205)</f>
        <v/>
      </c>
      <c r="I199" s="53" t="str">
        <f>IF('Simpl. all tex-DT PLYWOOD'!R205=0,"",'Simpl. all tex-DT PLYWOOD'!R205)</f>
        <v/>
      </c>
      <c r="J199" s="53" t="str">
        <f>IF('Simpl. all tex-DT PLYWOOD'!S205=0,"",'Simpl. all tex-DT PLYWOOD'!S205)</f>
        <v/>
      </c>
      <c r="K199" s="53" t="str">
        <f>IF('Simpl. all tex-DT PLYWOOD'!T205=0,"",'Simpl. all tex-DT PLYWOOD'!T205)</f>
        <v/>
      </c>
      <c r="L199" s="53" t="str">
        <f>IF('Simpl. all tex-DT PLYWOOD'!U205=0,"",'Simpl. all tex-DT PLYWOOD'!U205)</f>
        <v/>
      </c>
      <c r="M199" s="53" t="str">
        <f>IF('Simpl. all tex-DT PLYWOOD'!V205=0,"",'Simpl. all tex-DT PLYWOOD'!V205)</f>
        <v/>
      </c>
      <c r="N199" s="53" t="str">
        <f>IF('Simpl. all tex-DT PLYWOOD'!W205=0,"",'Simpl. all tex-DT PLYWOOD'!W205)</f>
        <v/>
      </c>
      <c r="O199" s="53" t="str">
        <f>IF('Simpl. all tex-DT PLYWOOD'!X205=0,"",'Simpl. all tex-DT PLYWOOD'!X205)</f>
        <v/>
      </c>
      <c r="P199" s="53" t="str">
        <f>IF('Simpl. all tex-DT PLYWOOD'!Y205=0,"",'Simpl. all tex-DT PLYWOOD'!Y205)</f>
        <v/>
      </c>
      <c r="Q199" s="53" t="str">
        <f>IF('Simpl. all tex-DT PLYWOOD'!Z205=0,"",'Simpl. all tex-DT PLYWOOD'!Z205)</f>
        <v/>
      </c>
      <c r="R199" s="54">
        <f>'PRODUCTION LIST TEX&amp;DUAL TEX'!Q202</f>
        <v>0</v>
      </c>
    </row>
    <row r="200" spans="1:18" ht="23.25" customHeight="1">
      <c r="A200" s="43"/>
      <c r="B200" s="44"/>
      <c r="C200" s="41" t="str">
        <f>'Simpl. all tex-DT PLYWOOD'!D206</f>
        <v>SIMPL-8D</v>
      </c>
      <c r="D200" s="53" t="str">
        <f>IF('Simpl. all tex-DT PLYWOOD'!M206=0,"",'Simpl. all tex-DT PLYWOOD'!M206)</f>
        <v/>
      </c>
      <c r="E200" s="53" t="str">
        <f>IF('Simpl. all tex-DT PLYWOOD'!N206=0,"",'Simpl. all tex-DT PLYWOOD'!N206)</f>
        <v/>
      </c>
      <c r="F200" s="53" t="str">
        <f>IF('Simpl. all tex-DT PLYWOOD'!O206=0,"",'Simpl. all tex-DT PLYWOOD'!O206)</f>
        <v/>
      </c>
      <c r="G200" s="53" t="str">
        <f>IF('Simpl. all tex-DT PLYWOOD'!P206=0,"",'Simpl. all tex-DT PLYWOOD'!P206)</f>
        <v/>
      </c>
      <c r="H200" s="53" t="str">
        <f>IF('Simpl. all tex-DT PLYWOOD'!Q206=0,"",'Simpl. all tex-DT PLYWOOD'!Q206)</f>
        <v/>
      </c>
      <c r="I200" s="53" t="str">
        <f>IF('Simpl. all tex-DT PLYWOOD'!R206=0,"",'Simpl. all tex-DT PLYWOOD'!R206)</f>
        <v/>
      </c>
      <c r="J200" s="53" t="str">
        <f>IF('Simpl. all tex-DT PLYWOOD'!S206=0,"",'Simpl. all tex-DT PLYWOOD'!S206)</f>
        <v/>
      </c>
      <c r="K200" s="53" t="str">
        <f>IF('Simpl. all tex-DT PLYWOOD'!T206=0,"",'Simpl. all tex-DT PLYWOOD'!T206)</f>
        <v/>
      </c>
      <c r="L200" s="53" t="str">
        <f>IF('Simpl. all tex-DT PLYWOOD'!U206=0,"",'Simpl. all tex-DT PLYWOOD'!U206)</f>
        <v/>
      </c>
      <c r="M200" s="53" t="str">
        <f>IF('Simpl. all tex-DT PLYWOOD'!V206=0,"",'Simpl. all tex-DT PLYWOOD'!V206)</f>
        <v/>
      </c>
      <c r="N200" s="53" t="str">
        <f>IF('Simpl. all tex-DT PLYWOOD'!W206=0,"",'Simpl. all tex-DT PLYWOOD'!W206)</f>
        <v/>
      </c>
      <c r="O200" s="53" t="str">
        <f>IF('Simpl. all tex-DT PLYWOOD'!X206=0,"",'Simpl. all tex-DT PLYWOOD'!X206)</f>
        <v/>
      </c>
      <c r="P200" s="53" t="str">
        <f>IF('Simpl. all tex-DT PLYWOOD'!Y206=0,"",'Simpl. all tex-DT PLYWOOD'!Y206)</f>
        <v/>
      </c>
      <c r="Q200" s="53" t="str">
        <f>IF('Simpl. all tex-DT PLYWOOD'!Z206=0,"",'Simpl. all tex-DT PLYWOOD'!Z206)</f>
        <v/>
      </c>
      <c r="R200" s="54">
        <f>'PRODUCTION LIST TEX&amp;DUAL TEX'!Q203</f>
        <v>0</v>
      </c>
    </row>
    <row r="201" spans="1:18" ht="23.25" customHeight="1">
      <c r="A201" s="43"/>
      <c r="B201" s="44"/>
      <c r="C201" s="41" t="str">
        <f>'Simpl. all tex-DT PLYWOOD'!D207</f>
        <v>SIMPL-8D-T</v>
      </c>
      <c r="D201" s="53" t="str">
        <f>IF('Simpl. all tex-DT PLYWOOD'!M207=0,"",'Simpl. all tex-DT PLYWOOD'!M207)</f>
        <v/>
      </c>
      <c r="E201" s="53" t="str">
        <f>IF('Simpl. all tex-DT PLYWOOD'!N207=0,"",'Simpl. all tex-DT PLYWOOD'!N207)</f>
        <v/>
      </c>
      <c r="F201" s="53" t="str">
        <f>IF('Simpl. all tex-DT PLYWOOD'!O207=0,"",'Simpl. all tex-DT PLYWOOD'!O207)</f>
        <v/>
      </c>
      <c r="G201" s="53" t="str">
        <f>IF('Simpl. all tex-DT PLYWOOD'!P207=0,"",'Simpl. all tex-DT PLYWOOD'!P207)</f>
        <v/>
      </c>
      <c r="H201" s="53" t="str">
        <f>IF('Simpl. all tex-DT PLYWOOD'!Q207=0,"",'Simpl. all tex-DT PLYWOOD'!Q207)</f>
        <v/>
      </c>
      <c r="I201" s="53" t="str">
        <f>IF('Simpl. all tex-DT PLYWOOD'!R207=0,"",'Simpl. all tex-DT PLYWOOD'!R207)</f>
        <v/>
      </c>
      <c r="J201" s="53" t="str">
        <f>IF('Simpl. all tex-DT PLYWOOD'!S207=0,"",'Simpl. all tex-DT PLYWOOD'!S207)</f>
        <v/>
      </c>
      <c r="K201" s="53" t="str">
        <f>IF('Simpl. all tex-DT PLYWOOD'!T207=0,"",'Simpl. all tex-DT PLYWOOD'!T207)</f>
        <v/>
      </c>
      <c r="L201" s="53" t="str">
        <f>IF('Simpl. all tex-DT PLYWOOD'!U207=0,"",'Simpl. all tex-DT PLYWOOD'!U207)</f>
        <v/>
      </c>
      <c r="M201" s="53" t="str">
        <f>IF('Simpl. all tex-DT PLYWOOD'!V207=0,"",'Simpl. all tex-DT PLYWOOD'!V207)</f>
        <v/>
      </c>
      <c r="N201" s="53" t="str">
        <f>IF('Simpl. all tex-DT PLYWOOD'!W207=0,"",'Simpl. all tex-DT PLYWOOD'!W207)</f>
        <v/>
      </c>
      <c r="O201" s="53" t="str">
        <f>IF('Simpl. all tex-DT PLYWOOD'!X207=0,"",'Simpl. all tex-DT PLYWOOD'!X207)</f>
        <v/>
      </c>
      <c r="P201" s="53" t="str">
        <f>IF('Simpl. all tex-DT PLYWOOD'!Y207=0,"",'Simpl. all tex-DT PLYWOOD'!Y207)</f>
        <v/>
      </c>
      <c r="Q201" s="53" t="str">
        <f>IF('Simpl. all tex-DT PLYWOOD'!Z207=0,"",'Simpl. all tex-DT PLYWOOD'!Z207)</f>
        <v/>
      </c>
      <c r="R201" s="54">
        <f>'PRODUCTION LIST TEX&amp;DUAL TEX'!Q204</f>
        <v>0</v>
      </c>
    </row>
    <row r="202" spans="1:18" ht="23.25" customHeight="1">
      <c r="A202" s="43"/>
      <c r="B202" s="44"/>
      <c r="C202" s="41" t="str">
        <f>'Simpl. all tex-DT PLYWOOD'!D208</f>
        <v>SIMPL-8E</v>
      </c>
      <c r="D202" s="53" t="str">
        <f>IF('Simpl. all tex-DT PLYWOOD'!M208=0,"",'Simpl. all tex-DT PLYWOOD'!M208)</f>
        <v/>
      </c>
      <c r="E202" s="53" t="str">
        <f>IF('Simpl. all tex-DT PLYWOOD'!N208=0,"",'Simpl. all tex-DT PLYWOOD'!N208)</f>
        <v/>
      </c>
      <c r="F202" s="53" t="str">
        <f>IF('Simpl. all tex-DT PLYWOOD'!O208=0,"",'Simpl. all tex-DT PLYWOOD'!O208)</f>
        <v/>
      </c>
      <c r="G202" s="53" t="str">
        <f>IF('Simpl. all tex-DT PLYWOOD'!P208=0,"",'Simpl. all tex-DT PLYWOOD'!P208)</f>
        <v/>
      </c>
      <c r="H202" s="53" t="str">
        <f>IF('Simpl. all tex-DT PLYWOOD'!Q208=0,"",'Simpl. all tex-DT PLYWOOD'!Q208)</f>
        <v/>
      </c>
      <c r="I202" s="53" t="str">
        <f>IF('Simpl. all tex-DT PLYWOOD'!R208=0,"",'Simpl. all tex-DT PLYWOOD'!R208)</f>
        <v/>
      </c>
      <c r="J202" s="53" t="str">
        <f>IF('Simpl. all tex-DT PLYWOOD'!S208=0,"",'Simpl. all tex-DT PLYWOOD'!S208)</f>
        <v/>
      </c>
      <c r="K202" s="53" t="str">
        <f>IF('Simpl. all tex-DT PLYWOOD'!T208=0,"",'Simpl. all tex-DT PLYWOOD'!T208)</f>
        <v/>
      </c>
      <c r="L202" s="53" t="str">
        <f>IF('Simpl. all tex-DT PLYWOOD'!U208=0,"",'Simpl. all tex-DT PLYWOOD'!U208)</f>
        <v/>
      </c>
      <c r="M202" s="53" t="str">
        <f>IF('Simpl. all tex-DT PLYWOOD'!V208=0,"",'Simpl. all tex-DT PLYWOOD'!V208)</f>
        <v/>
      </c>
      <c r="N202" s="53" t="str">
        <f>IF('Simpl. all tex-DT PLYWOOD'!W208=0,"",'Simpl. all tex-DT PLYWOOD'!W208)</f>
        <v/>
      </c>
      <c r="O202" s="53" t="str">
        <f>IF('Simpl. all tex-DT PLYWOOD'!X208=0,"",'Simpl. all tex-DT PLYWOOD'!X208)</f>
        <v/>
      </c>
      <c r="P202" s="53" t="str">
        <f>IF('Simpl. all tex-DT PLYWOOD'!Y208=0,"",'Simpl. all tex-DT PLYWOOD'!Y208)</f>
        <v/>
      </c>
      <c r="Q202" s="53" t="str">
        <f>IF('Simpl. all tex-DT PLYWOOD'!Z208=0,"",'Simpl. all tex-DT PLYWOOD'!Z208)</f>
        <v/>
      </c>
      <c r="R202" s="54">
        <f>'PRODUCTION LIST TEX&amp;DUAL TEX'!Q205</f>
        <v>0</v>
      </c>
    </row>
    <row r="203" spans="1:18" ht="23.25" customHeight="1">
      <c r="A203" s="43"/>
      <c r="B203" s="44"/>
      <c r="C203" s="41" t="str">
        <f>'Simpl. all tex-DT PLYWOOD'!D209</f>
        <v>SIMPL-8E-T</v>
      </c>
      <c r="D203" s="53" t="str">
        <f>IF('Simpl. all tex-DT PLYWOOD'!M209=0,"",'Simpl. all tex-DT PLYWOOD'!M209)</f>
        <v/>
      </c>
      <c r="E203" s="53" t="str">
        <f>IF('Simpl. all tex-DT PLYWOOD'!N209=0,"",'Simpl. all tex-DT PLYWOOD'!N209)</f>
        <v/>
      </c>
      <c r="F203" s="53" t="str">
        <f>IF('Simpl. all tex-DT PLYWOOD'!O209=0,"",'Simpl. all tex-DT PLYWOOD'!O209)</f>
        <v/>
      </c>
      <c r="G203" s="53" t="str">
        <f>IF('Simpl. all tex-DT PLYWOOD'!P209=0,"",'Simpl. all tex-DT PLYWOOD'!P209)</f>
        <v/>
      </c>
      <c r="H203" s="53" t="str">
        <f>IF('Simpl. all tex-DT PLYWOOD'!Q209=0,"",'Simpl. all tex-DT PLYWOOD'!Q209)</f>
        <v/>
      </c>
      <c r="I203" s="53" t="str">
        <f>IF('Simpl. all tex-DT PLYWOOD'!R209=0,"",'Simpl. all tex-DT PLYWOOD'!R209)</f>
        <v/>
      </c>
      <c r="J203" s="53" t="str">
        <f>IF('Simpl. all tex-DT PLYWOOD'!S209=0,"",'Simpl. all tex-DT PLYWOOD'!S209)</f>
        <v/>
      </c>
      <c r="K203" s="53" t="str">
        <f>IF('Simpl. all tex-DT PLYWOOD'!T209=0,"",'Simpl. all tex-DT PLYWOOD'!T209)</f>
        <v/>
      </c>
      <c r="L203" s="53" t="str">
        <f>IF('Simpl. all tex-DT PLYWOOD'!U209=0,"",'Simpl. all tex-DT PLYWOOD'!U209)</f>
        <v/>
      </c>
      <c r="M203" s="53" t="str">
        <f>IF('Simpl. all tex-DT PLYWOOD'!V209=0,"",'Simpl. all tex-DT PLYWOOD'!V209)</f>
        <v/>
      </c>
      <c r="N203" s="53" t="str">
        <f>IF('Simpl. all tex-DT PLYWOOD'!W209=0,"",'Simpl. all tex-DT PLYWOOD'!W209)</f>
        <v/>
      </c>
      <c r="O203" s="53" t="str">
        <f>IF('Simpl. all tex-DT PLYWOOD'!X209=0,"",'Simpl. all tex-DT PLYWOOD'!X209)</f>
        <v/>
      </c>
      <c r="P203" s="53" t="str">
        <f>IF('Simpl. all tex-DT PLYWOOD'!Y209=0,"",'Simpl. all tex-DT PLYWOOD'!Y209)</f>
        <v/>
      </c>
      <c r="Q203" s="53" t="str">
        <f>IF('Simpl. all tex-DT PLYWOOD'!Z209=0,"",'Simpl. all tex-DT PLYWOOD'!Z209)</f>
        <v/>
      </c>
      <c r="R203" s="54">
        <f>'PRODUCTION LIST TEX&amp;DUAL TEX'!Q206</f>
        <v>0</v>
      </c>
    </row>
    <row r="204" spans="1:18" ht="23.25" customHeight="1">
      <c r="A204" s="43"/>
      <c r="B204" s="44"/>
      <c r="C204" s="41" t="str">
        <f>'Simpl. all tex-DT PLYWOOD'!D210</f>
        <v>SIMPL-8M</v>
      </c>
      <c r="D204" s="53" t="str">
        <f>IF('Simpl. all tex-DT PLYWOOD'!M210=0,"",'Simpl. all tex-DT PLYWOOD'!M210)</f>
        <v/>
      </c>
      <c r="E204" s="53" t="str">
        <f>IF('Simpl. all tex-DT PLYWOOD'!N210=0,"",'Simpl. all tex-DT PLYWOOD'!N210)</f>
        <v/>
      </c>
      <c r="F204" s="53" t="str">
        <f>IF('Simpl. all tex-DT PLYWOOD'!O210=0,"",'Simpl. all tex-DT PLYWOOD'!O210)</f>
        <v/>
      </c>
      <c r="G204" s="53" t="str">
        <f>IF('Simpl. all tex-DT PLYWOOD'!P210=0,"",'Simpl. all tex-DT PLYWOOD'!P210)</f>
        <v/>
      </c>
      <c r="H204" s="53" t="str">
        <f>IF('Simpl. all tex-DT PLYWOOD'!Q210=0,"",'Simpl. all tex-DT PLYWOOD'!Q210)</f>
        <v/>
      </c>
      <c r="I204" s="53" t="str">
        <f>IF('Simpl. all tex-DT PLYWOOD'!R210=0,"",'Simpl. all tex-DT PLYWOOD'!R210)</f>
        <v/>
      </c>
      <c r="J204" s="53" t="str">
        <f>IF('Simpl. all tex-DT PLYWOOD'!S210=0,"",'Simpl. all tex-DT PLYWOOD'!S210)</f>
        <v/>
      </c>
      <c r="K204" s="53" t="str">
        <f>IF('Simpl. all tex-DT PLYWOOD'!T210=0,"",'Simpl. all tex-DT PLYWOOD'!T210)</f>
        <v/>
      </c>
      <c r="L204" s="53" t="str">
        <f>IF('Simpl. all tex-DT PLYWOOD'!U210=0,"",'Simpl. all tex-DT PLYWOOD'!U210)</f>
        <v/>
      </c>
      <c r="M204" s="53" t="str">
        <f>IF('Simpl. all tex-DT PLYWOOD'!V210=0,"",'Simpl. all tex-DT PLYWOOD'!V210)</f>
        <v/>
      </c>
      <c r="N204" s="53" t="str">
        <f>IF('Simpl. all tex-DT PLYWOOD'!W210=0,"",'Simpl. all tex-DT PLYWOOD'!W210)</f>
        <v/>
      </c>
      <c r="O204" s="53" t="str">
        <f>IF('Simpl. all tex-DT PLYWOOD'!X210=0,"",'Simpl. all tex-DT PLYWOOD'!X210)</f>
        <v/>
      </c>
      <c r="P204" s="53" t="str">
        <f>IF('Simpl. all tex-DT PLYWOOD'!Y210=0,"",'Simpl. all tex-DT PLYWOOD'!Y210)</f>
        <v/>
      </c>
      <c r="Q204" s="53" t="str">
        <f>IF('Simpl. all tex-DT PLYWOOD'!Z210=0,"",'Simpl. all tex-DT PLYWOOD'!Z210)</f>
        <v/>
      </c>
      <c r="R204" s="54">
        <f>'PRODUCTION LIST TEX&amp;DUAL TEX'!Q207</f>
        <v>0</v>
      </c>
    </row>
    <row r="205" spans="1:18" ht="23.25" customHeight="1">
      <c r="A205" s="43"/>
      <c r="B205" s="44"/>
      <c r="C205" s="41" t="str">
        <f>'Simpl. all tex-DT PLYWOOD'!D211</f>
        <v>SIMPL-8M-T</v>
      </c>
      <c r="D205" s="53" t="str">
        <f>IF('Simpl. all tex-DT PLYWOOD'!M211=0,"",'Simpl. all tex-DT PLYWOOD'!M211)</f>
        <v/>
      </c>
      <c r="E205" s="53" t="str">
        <f>IF('Simpl. all tex-DT PLYWOOD'!N211=0,"",'Simpl. all tex-DT PLYWOOD'!N211)</f>
        <v/>
      </c>
      <c r="F205" s="53" t="str">
        <f>IF('Simpl. all tex-DT PLYWOOD'!O211=0,"",'Simpl. all tex-DT PLYWOOD'!O211)</f>
        <v/>
      </c>
      <c r="G205" s="53" t="str">
        <f>IF('Simpl. all tex-DT PLYWOOD'!P211=0,"",'Simpl. all tex-DT PLYWOOD'!P211)</f>
        <v/>
      </c>
      <c r="H205" s="53" t="str">
        <f>IF('Simpl. all tex-DT PLYWOOD'!Q211=0,"",'Simpl. all tex-DT PLYWOOD'!Q211)</f>
        <v/>
      </c>
      <c r="I205" s="53" t="str">
        <f>IF('Simpl. all tex-DT PLYWOOD'!R211=0,"",'Simpl. all tex-DT PLYWOOD'!R211)</f>
        <v/>
      </c>
      <c r="J205" s="53" t="str">
        <f>IF('Simpl. all tex-DT PLYWOOD'!S211=0,"",'Simpl. all tex-DT PLYWOOD'!S211)</f>
        <v/>
      </c>
      <c r="K205" s="53" t="str">
        <f>IF('Simpl. all tex-DT PLYWOOD'!T211=0,"",'Simpl. all tex-DT PLYWOOD'!T211)</f>
        <v/>
      </c>
      <c r="L205" s="53" t="str">
        <f>IF('Simpl. all tex-DT PLYWOOD'!U211=0,"",'Simpl. all tex-DT PLYWOOD'!U211)</f>
        <v/>
      </c>
      <c r="M205" s="53" t="str">
        <f>IF('Simpl. all tex-DT PLYWOOD'!V211=0,"",'Simpl. all tex-DT PLYWOOD'!V211)</f>
        <v/>
      </c>
      <c r="N205" s="53" t="str">
        <f>IF('Simpl. all tex-DT PLYWOOD'!W211=0,"",'Simpl. all tex-DT PLYWOOD'!W211)</f>
        <v/>
      </c>
      <c r="O205" s="53" t="str">
        <f>IF('Simpl. all tex-DT PLYWOOD'!X211=0,"",'Simpl. all tex-DT PLYWOOD'!X211)</f>
        <v/>
      </c>
      <c r="P205" s="53" t="str">
        <f>IF('Simpl. all tex-DT PLYWOOD'!Y211=0,"",'Simpl. all tex-DT PLYWOOD'!Y211)</f>
        <v/>
      </c>
      <c r="Q205" s="53" t="str">
        <f>IF('Simpl. all tex-DT PLYWOOD'!Z211=0,"",'Simpl. all tex-DT PLYWOOD'!Z211)</f>
        <v/>
      </c>
      <c r="R205" s="54">
        <f>'PRODUCTION LIST TEX&amp;DUAL TEX'!Q208</f>
        <v>0</v>
      </c>
    </row>
    <row r="206" spans="1:18" ht="23.25" customHeight="1">
      <c r="A206" s="43"/>
      <c r="B206" s="44"/>
      <c r="C206" s="41" t="str">
        <f>'Simpl. all tex-DT PLYWOOD'!D212</f>
        <v>SIMPL-8N</v>
      </c>
      <c r="D206" s="53" t="str">
        <f>IF('Simpl. all tex-DT PLYWOOD'!M212=0,"",'Simpl. all tex-DT PLYWOOD'!M212)</f>
        <v/>
      </c>
      <c r="E206" s="53" t="str">
        <f>IF('Simpl. all tex-DT PLYWOOD'!N212=0,"",'Simpl. all tex-DT PLYWOOD'!N212)</f>
        <v/>
      </c>
      <c r="F206" s="53" t="str">
        <f>IF('Simpl. all tex-DT PLYWOOD'!O212=0,"",'Simpl. all tex-DT PLYWOOD'!O212)</f>
        <v/>
      </c>
      <c r="G206" s="53" t="str">
        <f>IF('Simpl. all tex-DT PLYWOOD'!P212=0,"",'Simpl. all tex-DT PLYWOOD'!P212)</f>
        <v/>
      </c>
      <c r="H206" s="53" t="str">
        <f>IF('Simpl. all tex-DT PLYWOOD'!Q212=0,"",'Simpl. all tex-DT PLYWOOD'!Q212)</f>
        <v/>
      </c>
      <c r="I206" s="53" t="str">
        <f>IF('Simpl. all tex-DT PLYWOOD'!R212=0,"",'Simpl. all tex-DT PLYWOOD'!R212)</f>
        <v/>
      </c>
      <c r="J206" s="53" t="str">
        <f>IF('Simpl. all tex-DT PLYWOOD'!S212=0,"",'Simpl. all tex-DT PLYWOOD'!S212)</f>
        <v/>
      </c>
      <c r="K206" s="53" t="str">
        <f>IF('Simpl. all tex-DT PLYWOOD'!T212=0,"",'Simpl. all tex-DT PLYWOOD'!T212)</f>
        <v/>
      </c>
      <c r="L206" s="53" t="str">
        <f>IF('Simpl. all tex-DT PLYWOOD'!U212=0,"",'Simpl. all tex-DT PLYWOOD'!U212)</f>
        <v/>
      </c>
      <c r="M206" s="53" t="str">
        <f>IF('Simpl. all tex-DT PLYWOOD'!V212=0,"",'Simpl. all tex-DT PLYWOOD'!V212)</f>
        <v/>
      </c>
      <c r="N206" s="53" t="str">
        <f>IF('Simpl. all tex-DT PLYWOOD'!W212=0,"",'Simpl. all tex-DT PLYWOOD'!W212)</f>
        <v/>
      </c>
      <c r="O206" s="53" t="str">
        <f>IF('Simpl. all tex-DT PLYWOOD'!X212=0,"",'Simpl. all tex-DT PLYWOOD'!X212)</f>
        <v/>
      </c>
      <c r="P206" s="53" t="str">
        <f>IF('Simpl. all tex-DT PLYWOOD'!Y212=0,"",'Simpl. all tex-DT PLYWOOD'!Y212)</f>
        <v/>
      </c>
      <c r="Q206" s="53" t="str">
        <f>IF('Simpl. all tex-DT PLYWOOD'!Z212=0,"",'Simpl. all tex-DT PLYWOOD'!Z212)</f>
        <v/>
      </c>
      <c r="R206" s="54">
        <f>'PRODUCTION LIST TEX&amp;DUAL TEX'!Q209</f>
        <v>0</v>
      </c>
    </row>
    <row r="207" spans="1:18" ht="23.25" customHeight="1">
      <c r="A207" s="43"/>
      <c r="B207" s="44"/>
      <c r="C207" s="41" t="str">
        <f>'Simpl. all tex-DT PLYWOOD'!D213</f>
        <v>SIMPL-8N-T</v>
      </c>
      <c r="D207" s="53" t="str">
        <f>IF('Simpl. all tex-DT PLYWOOD'!M213=0,"",'Simpl. all tex-DT PLYWOOD'!M213)</f>
        <v/>
      </c>
      <c r="E207" s="53" t="str">
        <f>IF('Simpl. all tex-DT PLYWOOD'!N213=0,"",'Simpl. all tex-DT PLYWOOD'!N213)</f>
        <v/>
      </c>
      <c r="F207" s="53" t="str">
        <f>IF('Simpl. all tex-DT PLYWOOD'!O213=0,"",'Simpl. all tex-DT PLYWOOD'!O213)</f>
        <v/>
      </c>
      <c r="G207" s="53" t="str">
        <f>IF('Simpl. all tex-DT PLYWOOD'!P213=0,"",'Simpl. all tex-DT PLYWOOD'!P213)</f>
        <v/>
      </c>
      <c r="H207" s="53" t="str">
        <f>IF('Simpl. all tex-DT PLYWOOD'!Q213=0,"",'Simpl. all tex-DT PLYWOOD'!Q213)</f>
        <v/>
      </c>
      <c r="I207" s="53" t="str">
        <f>IF('Simpl. all tex-DT PLYWOOD'!R213=0,"",'Simpl. all tex-DT PLYWOOD'!R213)</f>
        <v/>
      </c>
      <c r="J207" s="53" t="str">
        <f>IF('Simpl. all tex-DT PLYWOOD'!S213=0,"",'Simpl. all tex-DT PLYWOOD'!S213)</f>
        <v/>
      </c>
      <c r="K207" s="53" t="str">
        <f>IF('Simpl. all tex-DT PLYWOOD'!T213=0,"",'Simpl. all tex-DT PLYWOOD'!T213)</f>
        <v/>
      </c>
      <c r="L207" s="53" t="str">
        <f>IF('Simpl. all tex-DT PLYWOOD'!U213=0,"",'Simpl. all tex-DT PLYWOOD'!U213)</f>
        <v/>
      </c>
      <c r="M207" s="53" t="str">
        <f>IF('Simpl. all tex-DT PLYWOOD'!V213=0,"",'Simpl. all tex-DT PLYWOOD'!V213)</f>
        <v/>
      </c>
      <c r="N207" s="53" t="str">
        <f>IF('Simpl. all tex-DT PLYWOOD'!W213=0,"",'Simpl. all tex-DT PLYWOOD'!W213)</f>
        <v/>
      </c>
      <c r="O207" s="53" t="str">
        <f>IF('Simpl. all tex-DT PLYWOOD'!X213=0,"",'Simpl. all tex-DT PLYWOOD'!X213)</f>
        <v/>
      </c>
      <c r="P207" s="53" t="str">
        <f>IF('Simpl. all tex-DT PLYWOOD'!Y213=0,"",'Simpl. all tex-DT PLYWOOD'!Y213)</f>
        <v/>
      </c>
      <c r="Q207" s="53" t="str">
        <f>IF('Simpl. all tex-DT PLYWOOD'!Z213=0,"",'Simpl. all tex-DT PLYWOOD'!Z213)</f>
        <v/>
      </c>
      <c r="R207" s="54">
        <f>'PRODUCTION LIST TEX&amp;DUAL TEX'!Q210</f>
        <v>0</v>
      </c>
    </row>
    <row r="208" spans="1:18" ht="23.25" customHeight="1">
      <c r="A208" s="43"/>
      <c r="B208" s="44"/>
      <c r="C208" s="41" t="str">
        <f>'Simpl. all tex-DT PLYWOOD'!D214</f>
        <v>SIMPL-8O</v>
      </c>
      <c r="D208" s="53" t="str">
        <f>IF('Simpl. all tex-DT PLYWOOD'!M214=0,"",'Simpl. all tex-DT PLYWOOD'!M214)</f>
        <v/>
      </c>
      <c r="E208" s="53" t="str">
        <f>IF('Simpl. all tex-DT PLYWOOD'!N214=0,"",'Simpl. all tex-DT PLYWOOD'!N214)</f>
        <v/>
      </c>
      <c r="F208" s="53" t="str">
        <f>IF('Simpl. all tex-DT PLYWOOD'!O214=0,"",'Simpl. all tex-DT PLYWOOD'!O214)</f>
        <v/>
      </c>
      <c r="G208" s="53" t="str">
        <f>IF('Simpl. all tex-DT PLYWOOD'!P214=0,"",'Simpl. all tex-DT PLYWOOD'!P214)</f>
        <v/>
      </c>
      <c r="H208" s="53" t="str">
        <f>IF('Simpl. all tex-DT PLYWOOD'!Q214=0,"",'Simpl. all tex-DT PLYWOOD'!Q214)</f>
        <v/>
      </c>
      <c r="I208" s="53" t="str">
        <f>IF('Simpl. all tex-DT PLYWOOD'!R214=0,"",'Simpl. all tex-DT PLYWOOD'!R214)</f>
        <v/>
      </c>
      <c r="J208" s="53" t="str">
        <f>IF('Simpl. all tex-DT PLYWOOD'!S214=0,"",'Simpl. all tex-DT PLYWOOD'!S214)</f>
        <v/>
      </c>
      <c r="K208" s="53" t="str">
        <f>IF('Simpl. all tex-DT PLYWOOD'!T214=0,"",'Simpl. all tex-DT PLYWOOD'!T214)</f>
        <v/>
      </c>
      <c r="L208" s="53" t="str">
        <f>IF('Simpl. all tex-DT PLYWOOD'!U214=0,"",'Simpl. all tex-DT PLYWOOD'!U214)</f>
        <v/>
      </c>
      <c r="M208" s="53" t="str">
        <f>IF('Simpl. all tex-DT PLYWOOD'!V214=0,"",'Simpl. all tex-DT PLYWOOD'!V214)</f>
        <v/>
      </c>
      <c r="N208" s="53" t="str">
        <f>IF('Simpl. all tex-DT PLYWOOD'!W214=0,"",'Simpl. all tex-DT PLYWOOD'!W214)</f>
        <v/>
      </c>
      <c r="O208" s="53" t="str">
        <f>IF('Simpl. all tex-DT PLYWOOD'!X214=0,"",'Simpl. all tex-DT PLYWOOD'!X214)</f>
        <v/>
      </c>
      <c r="P208" s="53" t="str">
        <f>IF('Simpl. all tex-DT PLYWOOD'!Y214=0,"",'Simpl. all tex-DT PLYWOOD'!Y214)</f>
        <v/>
      </c>
      <c r="Q208" s="53" t="str">
        <f>IF('Simpl. all tex-DT PLYWOOD'!Z214=0,"",'Simpl. all tex-DT PLYWOOD'!Z214)</f>
        <v/>
      </c>
      <c r="R208" s="54">
        <f>'PRODUCTION LIST TEX&amp;DUAL TEX'!Q211</f>
        <v>0</v>
      </c>
    </row>
    <row r="209" spans="1:18" ht="23.25" customHeight="1">
      <c r="A209" s="43"/>
      <c r="B209" s="44"/>
      <c r="C209" s="41" t="str">
        <f>'Simpl. all tex-DT PLYWOOD'!D215</f>
        <v>SIMPL-8O-T</v>
      </c>
      <c r="D209" s="53" t="str">
        <f>IF('Simpl. all tex-DT PLYWOOD'!M215=0,"",'Simpl. all tex-DT PLYWOOD'!M215)</f>
        <v/>
      </c>
      <c r="E209" s="53" t="str">
        <f>IF('Simpl. all tex-DT PLYWOOD'!N215=0,"",'Simpl. all tex-DT PLYWOOD'!N215)</f>
        <v/>
      </c>
      <c r="F209" s="53" t="str">
        <f>IF('Simpl. all tex-DT PLYWOOD'!O215=0,"",'Simpl. all tex-DT PLYWOOD'!O215)</f>
        <v/>
      </c>
      <c r="G209" s="53" t="str">
        <f>IF('Simpl. all tex-DT PLYWOOD'!P215=0,"",'Simpl. all tex-DT PLYWOOD'!P215)</f>
        <v/>
      </c>
      <c r="H209" s="53" t="str">
        <f>IF('Simpl. all tex-DT PLYWOOD'!Q215=0,"",'Simpl. all tex-DT PLYWOOD'!Q215)</f>
        <v/>
      </c>
      <c r="I209" s="53" t="str">
        <f>IF('Simpl. all tex-DT PLYWOOD'!R215=0,"",'Simpl. all tex-DT PLYWOOD'!R215)</f>
        <v/>
      </c>
      <c r="J209" s="53" t="str">
        <f>IF('Simpl. all tex-DT PLYWOOD'!S215=0,"",'Simpl. all tex-DT PLYWOOD'!S215)</f>
        <v/>
      </c>
      <c r="K209" s="53" t="str">
        <f>IF('Simpl. all tex-DT PLYWOOD'!T215=0,"",'Simpl. all tex-DT PLYWOOD'!T215)</f>
        <v/>
      </c>
      <c r="L209" s="53" t="str">
        <f>IF('Simpl. all tex-DT PLYWOOD'!U215=0,"",'Simpl. all tex-DT PLYWOOD'!U215)</f>
        <v/>
      </c>
      <c r="M209" s="53" t="str">
        <f>IF('Simpl. all tex-DT PLYWOOD'!V215=0,"",'Simpl. all tex-DT PLYWOOD'!V215)</f>
        <v/>
      </c>
      <c r="N209" s="53" t="str">
        <f>IF('Simpl. all tex-DT PLYWOOD'!W215=0,"",'Simpl. all tex-DT PLYWOOD'!W215)</f>
        <v/>
      </c>
      <c r="O209" s="53" t="str">
        <f>IF('Simpl. all tex-DT PLYWOOD'!X215=0,"",'Simpl. all tex-DT PLYWOOD'!X215)</f>
        <v/>
      </c>
      <c r="P209" s="53" t="str">
        <f>IF('Simpl. all tex-DT PLYWOOD'!Y215=0,"",'Simpl. all tex-DT PLYWOOD'!Y215)</f>
        <v/>
      </c>
      <c r="Q209" s="53" t="str">
        <f>IF('Simpl. all tex-DT PLYWOOD'!Z215=0,"",'Simpl. all tex-DT PLYWOOD'!Z215)</f>
        <v/>
      </c>
      <c r="R209" s="54">
        <f>'PRODUCTION LIST TEX&amp;DUAL TEX'!Q212</f>
        <v>0</v>
      </c>
    </row>
    <row r="210" spans="1:18" ht="23.25" customHeight="1">
      <c r="A210" s="43"/>
      <c r="B210" s="44"/>
      <c r="C210" s="41" t="str">
        <f>'Simpl. all tex-DT PLYWOOD'!D216</f>
        <v>SIMPL-8P</v>
      </c>
      <c r="D210" s="53" t="str">
        <f>IF('Simpl. all tex-DT PLYWOOD'!M216=0,"",'Simpl. all tex-DT PLYWOOD'!M216)</f>
        <v/>
      </c>
      <c r="E210" s="53" t="str">
        <f>IF('Simpl. all tex-DT PLYWOOD'!N216=0,"",'Simpl. all tex-DT PLYWOOD'!N216)</f>
        <v/>
      </c>
      <c r="F210" s="53" t="str">
        <f>IF('Simpl. all tex-DT PLYWOOD'!O216=0,"",'Simpl. all tex-DT PLYWOOD'!O216)</f>
        <v/>
      </c>
      <c r="G210" s="53" t="str">
        <f>IF('Simpl. all tex-DT PLYWOOD'!P216=0,"",'Simpl. all tex-DT PLYWOOD'!P216)</f>
        <v/>
      </c>
      <c r="H210" s="53" t="str">
        <f>IF('Simpl. all tex-DT PLYWOOD'!Q216=0,"",'Simpl. all tex-DT PLYWOOD'!Q216)</f>
        <v/>
      </c>
      <c r="I210" s="53" t="str">
        <f>IF('Simpl. all tex-DT PLYWOOD'!R216=0,"",'Simpl. all tex-DT PLYWOOD'!R216)</f>
        <v/>
      </c>
      <c r="J210" s="53" t="str">
        <f>IF('Simpl. all tex-DT PLYWOOD'!S216=0,"",'Simpl. all tex-DT PLYWOOD'!S216)</f>
        <v/>
      </c>
      <c r="K210" s="53" t="str">
        <f>IF('Simpl. all tex-DT PLYWOOD'!T216=0,"",'Simpl. all tex-DT PLYWOOD'!T216)</f>
        <v/>
      </c>
      <c r="L210" s="53" t="str">
        <f>IF('Simpl. all tex-DT PLYWOOD'!U216=0,"",'Simpl. all tex-DT PLYWOOD'!U216)</f>
        <v/>
      </c>
      <c r="M210" s="53" t="str">
        <f>IF('Simpl. all tex-DT PLYWOOD'!V216=0,"",'Simpl. all tex-DT PLYWOOD'!V216)</f>
        <v/>
      </c>
      <c r="N210" s="53" t="str">
        <f>IF('Simpl. all tex-DT PLYWOOD'!W216=0,"",'Simpl. all tex-DT PLYWOOD'!W216)</f>
        <v/>
      </c>
      <c r="O210" s="53" t="str">
        <f>IF('Simpl. all tex-DT PLYWOOD'!X216=0,"",'Simpl. all tex-DT PLYWOOD'!X216)</f>
        <v/>
      </c>
      <c r="P210" s="53" t="str">
        <f>IF('Simpl. all tex-DT PLYWOOD'!Y216=0,"",'Simpl. all tex-DT PLYWOOD'!Y216)</f>
        <v/>
      </c>
      <c r="Q210" s="53" t="str">
        <f>IF('Simpl. all tex-DT PLYWOOD'!Z216=0,"",'Simpl. all tex-DT PLYWOOD'!Z216)</f>
        <v/>
      </c>
      <c r="R210" s="54">
        <f>'PRODUCTION LIST TEX&amp;DUAL TEX'!Q213</f>
        <v>0</v>
      </c>
    </row>
    <row r="211" spans="1:18" ht="23.25" customHeight="1">
      <c r="A211" s="43"/>
      <c r="B211" s="44"/>
      <c r="C211" s="41" t="str">
        <f>'Simpl. all tex-DT PLYWOOD'!D217</f>
        <v>SIMPL-8P-T</v>
      </c>
      <c r="D211" s="53" t="str">
        <f>IF('Simpl. all tex-DT PLYWOOD'!M217=0,"",'Simpl. all tex-DT PLYWOOD'!M217)</f>
        <v/>
      </c>
      <c r="E211" s="53" t="str">
        <f>IF('Simpl. all tex-DT PLYWOOD'!N217=0,"",'Simpl. all tex-DT PLYWOOD'!N217)</f>
        <v/>
      </c>
      <c r="F211" s="53" t="str">
        <f>IF('Simpl. all tex-DT PLYWOOD'!O217=0,"",'Simpl. all tex-DT PLYWOOD'!O217)</f>
        <v/>
      </c>
      <c r="G211" s="53" t="str">
        <f>IF('Simpl. all tex-DT PLYWOOD'!P217=0,"",'Simpl. all tex-DT PLYWOOD'!P217)</f>
        <v/>
      </c>
      <c r="H211" s="53" t="str">
        <f>IF('Simpl. all tex-DT PLYWOOD'!Q217=0,"",'Simpl. all tex-DT PLYWOOD'!Q217)</f>
        <v/>
      </c>
      <c r="I211" s="53" t="str">
        <f>IF('Simpl. all tex-DT PLYWOOD'!R217=0,"",'Simpl. all tex-DT PLYWOOD'!R217)</f>
        <v/>
      </c>
      <c r="J211" s="53" t="str">
        <f>IF('Simpl. all tex-DT PLYWOOD'!S217=0,"",'Simpl. all tex-DT PLYWOOD'!S217)</f>
        <v/>
      </c>
      <c r="K211" s="53" t="str">
        <f>IF('Simpl. all tex-DT PLYWOOD'!T217=0,"",'Simpl. all tex-DT PLYWOOD'!T217)</f>
        <v/>
      </c>
      <c r="L211" s="53" t="str">
        <f>IF('Simpl. all tex-DT PLYWOOD'!U217=0,"",'Simpl. all tex-DT PLYWOOD'!U217)</f>
        <v/>
      </c>
      <c r="M211" s="53" t="str">
        <f>IF('Simpl. all tex-DT PLYWOOD'!V217=0,"",'Simpl. all tex-DT PLYWOOD'!V217)</f>
        <v/>
      </c>
      <c r="N211" s="53" t="str">
        <f>IF('Simpl. all tex-DT PLYWOOD'!W217=0,"",'Simpl. all tex-DT PLYWOOD'!W217)</f>
        <v/>
      </c>
      <c r="O211" s="53" t="str">
        <f>IF('Simpl. all tex-DT PLYWOOD'!X217=0,"",'Simpl. all tex-DT PLYWOOD'!X217)</f>
        <v/>
      </c>
      <c r="P211" s="53" t="str">
        <f>IF('Simpl. all tex-DT PLYWOOD'!Y217=0,"",'Simpl. all tex-DT PLYWOOD'!Y217)</f>
        <v/>
      </c>
      <c r="Q211" s="53" t="str">
        <f>IF('Simpl. all tex-DT PLYWOOD'!Z217=0,"",'Simpl. all tex-DT PLYWOOD'!Z217)</f>
        <v/>
      </c>
      <c r="R211" s="54">
        <f>'PRODUCTION LIST TEX&amp;DUAL TEX'!Q214</f>
        <v>0</v>
      </c>
    </row>
    <row r="212" spans="1:18" ht="23.25" customHeight="1">
      <c r="A212" s="43"/>
      <c r="B212" s="44"/>
      <c r="C212" s="41" t="str">
        <f>'Simpl. all tex-DT PLYWOOD'!D218</f>
        <v>SIMPL-8R</v>
      </c>
      <c r="D212" s="53" t="str">
        <f>IF('Simpl. all tex-DT PLYWOOD'!M218=0,"",'Simpl. all tex-DT PLYWOOD'!M218)</f>
        <v/>
      </c>
      <c r="E212" s="53" t="str">
        <f>IF('Simpl. all tex-DT PLYWOOD'!N218=0,"",'Simpl. all tex-DT PLYWOOD'!N218)</f>
        <v/>
      </c>
      <c r="F212" s="53" t="str">
        <f>IF('Simpl. all tex-DT PLYWOOD'!O218=0,"",'Simpl. all tex-DT PLYWOOD'!O218)</f>
        <v/>
      </c>
      <c r="G212" s="53" t="str">
        <f>IF('Simpl. all tex-DT PLYWOOD'!P218=0,"",'Simpl. all tex-DT PLYWOOD'!P218)</f>
        <v/>
      </c>
      <c r="H212" s="53" t="str">
        <f>IF('Simpl. all tex-DT PLYWOOD'!Q218=0,"",'Simpl. all tex-DT PLYWOOD'!Q218)</f>
        <v/>
      </c>
      <c r="I212" s="53" t="str">
        <f>IF('Simpl. all tex-DT PLYWOOD'!R218=0,"",'Simpl. all tex-DT PLYWOOD'!R218)</f>
        <v/>
      </c>
      <c r="J212" s="53" t="str">
        <f>IF('Simpl. all tex-DT PLYWOOD'!S218=0,"",'Simpl. all tex-DT PLYWOOD'!S218)</f>
        <v/>
      </c>
      <c r="K212" s="53" t="str">
        <f>IF('Simpl. all tex-DT PLYWOOD'!T218=0,"",'Simpl. all tex-DT PLYWOOD'!T218)</f>
        <v/>
      </c>
      <c r="L212" s="53" t="str">
        <f>IF('Simpl. all tex-DT PLYWOOD'!U218=0,"",'Simpl. all tex-DT PLYWOOD'!U218)</f>
        <v/>
      </c>
      <c r="M212" s="53" t="str">
        <f>IF('Simpl. all tex-DT PLYWOOD'!V218=0,"",'Simpl. all tex-DT PLYWOOD'!V218)</f>
        <v/>
      </c>
      <c r="N212" s="53" t="str">
        <f>IF('Simpl. all tex-DT PLYWOOD'!W218=0,"",'Simpl. all tex-DT PLYWOOD'!W218)</f>
        <v/>
      </c>
      <c r="O212" s="53" t="str">
        <f>IF('Simpl. all tex-DT PLYWOOD'!X218=0,"",'Simpl. all tex-DT PLYWOOD'!X218)</f>
        <v/>
      </c>
      <c r="P212" s="53" t="str">
        <f>IF('Simpl. all tex-DT PLYWOOD'!Y218=0,"",'Simpl. all tex-DT PLYWOOD'!Y218)</f>
        <v/>
      </c>
      <c r="Q212" s="53" t="str">
        <f>IF('Simpl. all tex-DT PLYWOOD'!Z218=0,"",'Simpl. all tex-DT PLYWOOD'!Z218)</f>
        <v/>
      </c>
      <c r="R212" s="54">
        <f>'PRODUCTION LIST TEX&amp;DUAL TEX'!Q215</f>
        <v>0</v>
      </c>
    </row>
    <row r="213" spans="1:18" ht="23.25" customHeight="1">
      <c r="A213" s="43"/>
      <c r="B213" s="44"/>
      <c r="C213" s="41" t="str">
        <f>'Simpl. all tex-DT PLYWOOD'!D219</f>
        <v>SIMPL-8R-T</v>
      </c>
      <c r="D213" s="53" t="str">
        <f>IF('Simpl. all tex-DT PLYWOOD'!M219=0,"",'Simpl. all tex-DT PLYWOOD'!M219)</f>
        <v/>
      </c>
      <c r="E213" s="53" t="str">
        <f>IF('Simpl. all tex-DT PLYWOOD'!N219=0,"",'Simpl. all tex-DT PLYWOOD'!N219)</f>
        <v/>
      </c>
      <c r="F213" s="53" t="str">
        <f>IF('Simpl. all tex-DT PLYWOOD'!O219=0,"",'Simpl. all tex-DT PLYWOOD'!O219)</f>
        <v/>
      </c>
      <c r="G213" s="53" t="str">
        <f>IF('Simpl. all tex-DT PLYWOOD'!P219=0,"",'Simpl. all tex-DT PLYWOOD'!P219)</f>
        <v/>
      </c>
      <c r="H213" s="53" t="str">
        <f>IF('Simpl. all tex-DT PLYWOOD'!Q219=0,"",'Simpl. all tex-DT PLYWOOD'!Q219)</f>
        <v/>
      </c>
      <c r="I213" s="53" t="str">
        <f>IF('Simpl. all tex-DT PLYWOOD'!R219=0,"",'Simpl. all tex-DT PLYWOOD'!R219)</f>
        <v/>
      </c>
      <c r="J213" s="53" t="str">
        <f>IF('Simpl. all tex-DT PLYWOOD'!S219=0,"",'Simpl. all tex-DT PLYWOOD'!S219)</f>
        <v/>
      </c>
      <c r="K213" s="53" t="str">
        <f>IF('Simpl. all tex-DT PLYWOOD'!T219=0,"",'Simpl. all tex-DT PLYWOOD'!T219)</f>
        <v/>
      </c>
      <c r="L213" s="53" t="str">
        <f>IF('Simpl. all tex-DT PLYWOOD'!U219=0,"",'Simpl. all tex-DT PLYWOOD'!U219)</f>
        <v/>
      </c>
      <c r="M213" s="53" t="str">
        <f>IF('Simpl. all tex-DT PLYWOOD'!V219=0,"",'Simpl. all tex-DT PLYWOOD'!V219)</f>
        <v/>
      </c>
      <c r="N213" s="53" t="str">
        <f>IF('Simpl. all tex-DT PLYWOOD'!W219=0,"",'Simpl. all tex-DT PLYWOOD'!W219)</f>
        <v/>
      </c>
      <c r="O213" s="53" t="str">
        <f>IF('Simpl. all tex-DT PLYWOOD'!X219=0,"",'Simpl. all tex-DT PLYWOOD'!X219)</f>
        <v/>
      </c>
      <c r="P213" s="53" t="str">
        <f>IF('Simpl. all tex-DT PLYWOOD'!Y219=0,"",'Simpl. all tex-DT PLYWOOD'!Y219)</f>
        <v/>
      </c>
      <c r="Q213" s="53" t="str">
        <f>IF('Simpl. all tex-DT PLYWOOD'!Z219=0,"",'Simpl. all tex-DT PLYWOOD'!Z219)</f>
        <v/>
      </c>
      <c r="R213" s="54">
        <f>'PRODUCTION LIST TEX&amp;DUAL TEX'!Q216</f>
        <v>0</v>
      </c>
    </row>
    <row r="214" spans="1:18" ht="23.25" customHeight="1">
      <c r="A214" s="43"/>
      <c r="B214" s="44"/>
      <c r="C214" s="41" t="str">
        <f>'Simpl. all tex-DT PLYWOOD'!D220</f>
        <v>SIMPL-8S</v>
      </c>
      <c r="D214" s="53" t="str">
        <f>IF('Simpl. all tex-DT PLYWOOD'!M220=0,"",'Simpl. all tex-DT PLYWOOD'!M220)</f>
        <v/>
      </c>
      <c r="E214" s="53" t="str">
        <f>IF('Simpl. all tex-DT PLYWOOD'!N220=0,"",'Simpl. all tex-DT PLYWOOD'!N220)</f>
        <v/>
      </c>
      <c r="F214" s="53" t="str">
        <f>IF('Simpl. all tex-DT PLYWOOD'!O220=0,"",'Simpl. all tex-DT PLYWOOD'!O220)</f>
        <v/>
      </c>
      <c r="G214" s="53" t="str">
        <f>IF('Simpl. all tex-DT PLYWOOD'!P220=0,"",'Simpl. all tex-DT PLYWOOD'!P220)</f>
        <v/>
      </c>
      <c r="H214" s="53" t="str">
        <f>IF('Simpl. all tex-DT PLYWOOD'!Q220=0,"",'Simpl. all tex-DT PLYWOOD'!Q220)</f>
        <v/>
      </c>
      <c r="I214" s="53" t="str">
        <f>IF('Simpl. all tex-DT PLYWOOD'!R220=0,"",'Simpl. all tex-DT PLYWOOD'!R220)</f>
        <v/>
      </c>
      <c r="J214" s="53" t="str">
        <f>IF('Simpl. all tex-DT PLYWOOD'!S220=0,"",'Simpl. all tex-DT PLYWOOD'!S220)</f>
        <v/>
      </c>
      <c r="K214" s="53" t="str">
        <f>IF('Simpl. all tex-DT PLYWOOD'!T220=0,"",'Simpl. all tex-DT PLYWOOD'!T220)</f>
        <v/>
      </c>
      <c r="L214" s="53" t="str">
        <f>IF('Simpl. all tex-DT PLYWOOD'!U220=0,"",'Simpl. all tex-DT PLYWOOD'!U220)</f>
        <v/>
      </c>
      <c r="M214" s="53" t="str">
        <f>IF('Simpl. all tex-DT PLYWOOD'!V220=0,"",'Simpl. all tex-DT PLYWOOD'!V220)</f>
        <v/>
      </c>
      <c r="N214" s="53" t="str">
        <f>IF('Simpl. all tex-DT PLYWOOD'!W220=0,"",'Simpl. all tex-DT PLYWOOD'!W220)</f>
        <v/>
      </c>
      <c r="O214" s="53" t="str">
        <f>IF('Simpl. all tex-DT PLYWOOD'!X220=0,"",'Simpl. all tex-DT PLYWOOD'!X220)</f>
        <v/>
      </c>
      <c r="P214" s="53" t="str">
        <f>IF('Simpl. all tex-DT PLYWOOD'!Y220=0,"",'Simpl. all tex-DT PLYWOOD'!Y220)</f>
        <v/>
      </c>
      <c r="Q214" s="53" t="str">
        <f>IF('Simpl. all tex-DT PLYWOOD'!Z220=0,"",'Simpl. all tex-DT PLYWOOD'!Z220)</f>
        <v/>
      </c>
      <c r="R214" s="54">
        <f>'PRODUCTION LIST TEX&amp;DUAL TEX'!Q217</f>
        <v>0</v>
      </c>
    </row>
    <row r="215" spans="1:18" ht="23.25" customHeight="1">
      <c r="A215" s="43"/>
      <c r="B215" s="44"/>
      <c r="C215" s="41" t="str">
        <f>'Simpl. all tex-DT PLYWOOD'!D221</f>
        <v>SIMPL-8S-T</v>
      </c>
      <c r="D215" s="53" t="str">
        <f>IF('Simpl. all tex-DT PLYWOOD'!M221=0,"",'Simpl. all tex-DT PLYWOOD'!M221)</f>
        <v/>
      </c>
      <c r="E215" s="53" t="str">
        <f>IF('Simpl. all tex-DT PLYWOOD'!N221=0,"",'Simpl. all tex-DT PLYWOOD'!N221)</f>
        <v/>
      </c>
      <c r="F215" s="53" t="str">
        <f>IF('Simpl. all tex-DT PLYWOOD'!O221=0,"",'Simpl. all tex-DT PLYWOOD'!O221)</f>
        <v/>
      </c>
      <c r="G215" s="53" t="str">
        <f>IF('Simpl. all tex-DT PLYWOOD'!P221=0,"",'Simpl. all tex-DT PLYWOOD'!P221)</f>
        <v/>
      </c>
      <c r="H215" s="53" t="str">
        <f>IF('Simpl. all tex-DT PLYWOOD'!Q221=0,"",'Simpl. all tex-DT PLYWOOD'!Q221)</f>
        <v/>
      </c>
      <c r="I215" s="53" t="str">
        <f>IF('Simpl. all tex-DT PLYWOOD'!R221=0,"",'Simpl. all tex-DT PLYWOOD'!R221)</f>
        <v/>
      </c>
      <c r="J215" s="53" t="str">
        <f>IF('Simpl. all tex-DT PLYWOOD'!S221=0,"",'Simpl. all tex-DT PLYWOOD'!S221)</f>
        <v/>
      </c>
      <c r="K215" s="53" t="str">
        <f>IF('Simpl. all tex-DT PLYWOOD'!T221=0,"",'Simpl. all tex-DT PLYWOOD'!T221)</f>
        <v/>
      </c>
      <c r="L215" s="53" t="str">
        <f>IF('Simpl. all tex-DT PLYWOOD'!U221=0,"",'Simpl. all tex-DT PLYWOOD'!U221)</f>
        <v/>
      </c>
      <c r="M215" s="53" t="str">
        <f>IF('Simpl. all tex-DT PLYWOOD'!V221=0,"",'Simpl. all tex-DT PLYWOOD'!V221)</f>
        <v/>
      </c>
      <c r="N215" s="53" t="str">
        <f>IF('Simpl. all tex-DT PLYWOOD'!W221=0,"",'Simpl. all tex-DT PLYWOOD'!W221)</f>
        <v/>
      </c>
      <c r="O215" s="53" t="str">
        <f>IF('Simpl. all tex-DT PLYWOOD'!X221=0,"",'Simpl. all tex-DT PLYWOOD'!X221)</f>
        <v/>
      </c>
      <c r="P215" s="53" t="str">
        <f>IF('Simpl. all tex-DT PLYWOOD'!Y221=0,"",'Simpl. all tex-DT PLYWOOD'!Y221)</f>
        <v/>
      </c>
      <c r="Q215" s="53" t="str">
        <f>IF('Simpl. all tex-DT PLYWOOD'!Z221=0,"",'Simpl. all tex-DT PLYWOOD'!Z221)</f>
        <v/>
      </c>
      <c r="R215" s="54">
        <f>'PRODUCTION LIST TEX&amp;DUAL TEX'!Q218</f>
        <v>0</v>
      </c>
    </row>
    <row r="216" spans="1:18" ht="23.25" customHeight="1">
      <c r="A216" s="43"/>
      <c r="B216" s="44"/>
      <c r="C216" s="41" t="str">
        <f>'Simpl. all tex-DT PLYWOOD'!D222</f>
        <v>SIMPL-8T</v>
      </c>
      <c r="D216" s="53" t="str">
        <f>IF('Simpl. all tex-DT PLYWOOD'!M222=0,"",'Simpl. all tex-DT PLYWOOD'!M222)</f>
        <v/>
      </c>
      <c r="E216" s="53" t="str">
        <f>IF('Simpl. all tex-DT PLYWOOD'!N222=0,"",'Simpl. all tex-DT PLYWOOD'!N222)</f>
        <v/>
      </c>
      <c r="F216" s="53" t="str">
        <f>IF('Simpl. all tex-DT PLYWOOD'!O222=0,"",'Simpl. all tex-DT PLYWOOD'!O222)</f>
        <v/>
      </c>
      <c r="G216" s="53" t="str">
        <f>IF('Simpl. all tex-DT PLYWOOD'!P222=0,"",'Simpl. all tex-DT PLYWOOD'!P222)</f>
        <v/>
      </c>
      <c r="H216" s="53" t="str">
        <f>IF('Simpl. all tex-DT PLYWOOD'!Q222=0,"",'Simpl. all tex-DT PLYWOOD'!Q222)</f>
        <v/>
      </c>
      <c r="I216" s="53" t="str">
        <f>IF('Simpl. all tex-DT PLYWOOD'!R222=0,"",'Simpl. all tex-DT PLYWOOD'!R222)</f>
        <v/>
      </c>
      <c r="J216" s="53" t="str">
        <f>IF('Simpl. all tex-DT PLYWOOD'!S222=0,"",'Simpl. all tex-DT PLYWOOD'!S222)</f>
        <v/>
      </c>
      <c r="K216" s="53" t="str">
        <f>IF('Simpl. all tex-DT PLYWOOD'!T222=0,"",'Simpl. all tex-DT PLYWOOD'!T222)</f>
        <v/>
      </c>
      <c r="L216" s="53" t="str">
        <f>IF('Simpl. all tex-DT PLYWOOD'!U222=0,"",'Simpl. all tex-DT PLYWOOD'!U222)</f>
        <v/>
      </c>
      <c r="M216" s="53" t="str">
        <f>IF('Simpl. all tex-DT PLYWOOD'!V222=0,"",'Simpl. all tex-DT PLYWOOD'!V222)</f>
        <v/>
      </c>
      <c r="N216" s="53" t="str">
        <f>IF('Simpl. all tex-DT PLYWOOD'!W222=0,"",'Simpl. all tex-DT PLYWOOD'!W222)</f>
        <v/>
      </c>
      <c r="O216" s="53" t="str">
        <f>IF('Simpl. all tex-DT PLYWOOD'!X222=0,"",'Simpl. all tex-DT PLYWOOD'!X222)</f>
        <v/>
      </c>
      <c r="P216" s="53" t="str">
        <f>IF('Simpl. all tex-DT PLYWOOD'!Y222=0,"",'Simpl. all tex-DT PLYWOOD'!Y222)</f>
        <v/>
      </c>
      <c r="Q216" s="53" t="str">
        <f>IF('Simpl. all tex-DT PLYWOOD'!Z222=0,"",'Simpl. all tex-DT PLYWOOD'!Z222)</f>
        <v/>
      </c>
      <c r="R216" s="54">
        <f>'PRODUCTION LIST TEX&amp;DUAL TEX'!Q219</f>
        <v>0</v>
      </c>
    </row>
    <row r="217" spans="1:18" ht="23.25" customHeight="1">
      <c r="A217" s="43"/>
      <c r="B217" s="44"/>
      <c r="C217" s="41" t="str">
        <f>'Simpl. all tex-DT PLYWOOD'!D223</f>
        <v>SIMPL-8T-T</v>
      </c>
      <c r="D217" s="53" t="str">
        <f>IF('Simpl. all tex-DT PLYWOOD'!M223=0,"",'Simpl. all tex-DT PLYWOOD'!M223)</f>
        <v/>
      </c>
      <c r="E217" s="53" t="str">
        <f>IF('Simpl. all tex-DT PLYWOOD'!N223=0,"",'Simpl. all tex-DT PLYWOOD'!N223)</f>
        <v/>
      </c>
      <c r="F217" s="53" t="str">
        <f>IF('Simpl. all tex-DT PLYWOOD'!O223=0,"",'Simpl. all tex-DT PLYWOOD'!O223)</f>
        <v/>
      </c>
      <c r="G217" s="53" t="str">
        <f>IF('Simpl. all tex-DT PLYWOOD'!P223=0,"",'Simpl. all tex-DT PLYWOOD'!P223)</f>
        <v/>
      </c>
      <c r="H217" s="53" t="str">
        <f>IF('Simpl. all tex-DT PLYWOOD'!Q223=0,"",'Simpl. all tex-DT PLYWOOD'!Q223)</f>
        <v/>
      </c>
      <c r="I217" s="53" t="str">
        <f>IF('Simpl. all tex-DT PLYWOOD'!R223=0,"",'Simpl. all tex-DT PLYWOOD'!R223)</f>
        <v/>
      </c>
      <c r="J217" s="53" t="str">
        <f>IF('Simpl. all tex-DT PLYWOOD'!S223=0,"",'Simpl. all tex-DT PLYWOOD'!S223)</f>
        <v/>
      </c>
      <c r="K217" s="53" t="str">
        <f>IF('Simpl. all tex-DT PLYWOOD'!T223=0,"",'Simpl. all tex-DT PLYWOOD'!T223)</f>
        <v/>
      </c>
      <c r="L217" s="53" t="str">
        <f>IF('Simpl. all tex-DT PLYWOOD'!U223=0,"",'Simpl. all tex-DT PLYWOOD'!U223)</f>
        <v/>
      </c>
      <c r="M217" s="53" t="str">
        <f>IF('Simpl. all tex-DT PLYWOOD'!V223=0,"",'Simpl. all tex-DT PLYWOOD'!V223)</f>
        <v/>
      </c>
      <c r="N217" s="53" t="str">
        <f>IF('Simpl. all tex-DT PLYWOOD'!W223=0,"",'Simpl. all tex-DT PLYWOOD'!W223)</f>
        <v/>
      </c>
      <c r="O217" s="53" t="str">
        <f>IF('Simpl. all tex-DT PLYWOOD'!X223=0,"",'Simpl. all tex-DT PLYWOOD'!X223)</f>
        <v/>
      </c>
      <c r="P217" s="53" t="str">
        <f>IF('Simpl. all tex-DT PLYWOOD'!Y223=0,"",'Simpl. all tex-DT PLYWOOD'!Y223)</f>
        <v/>
      </c>
      <c r="Q217" s="53" t="str">
        <f>IF('Simpl. all tex-DT PLYWOOD'!Z223=0,"",'Simpl. all tex-DT PLYWOOD'!Z223)</f>
        <v/>
      </c>
      <c r="R217" s="54">
        <f>'PRODUCTION LIST TEX&amp;DUAL TEX'!Q220</f>
        <v>0</v>
      </c>
    </row>
    <row r="218" spans="1:18" ht="23.25" customHeight="1">
      <c r="A218" s="43"/>
      <c r="B218" s="44"/>
      <c r="C218" s="41" t="str">
        <f>'Simpl. all tex-DT PLYWOOD'!D224</f>
        <v>SIMPL-8U</v>
      </c>
      <c r="D218" s="53" t="str">
        <f>IF('Simpl. all tex-DT PLYWOOD'!M224=0,"",'Simpl. all tex-DT PLYWOOD'!M224)</f>
        <v/>
      </c>
      <c r="E218" s="53" t="str">
        <f>IF('Simpl. all tex-DT PLYWOOD'!N224=0,"",'Simpl. all tex-DT PLYWOOD'!N224)</f>
        <v/>
      </c>
      <c r="F218" s="53" t="str">
        <f>IF('Simpl. all tex-DT PLYWOOD'!O224=0,"",'Simpl. all tex-DT PLYWOOD'!O224)</f>
        <v/>
      </c>
      <c r="G218" s="53" t="str">
        <f>IF('Simpl. all tex-DT PLYWOOD'!P224=0,"",'Simpl. all tex-DT PLYWOOD'!P224)</f>
        <v/>
      </c>
      <c r="H218" s="53" t="str">
        <f>IF('Simpl. all tex-DT PLYWOOD'!Q224=0,"",'Simpl. all tex-DT PLYWOOD'!Q224)</f>
        <v/>
      </c>
      <c r="I218" s="53" t="str">
        <f>IF('Simpl. all tex-DT PLYWOOD'!R224=0,"",'Simpl. all tex-DT PLYWOOD'!R224)</f>
        <v/>
      </c>
      <c r="J218" s="53" t="str">
        <f>IF('Simpl. all tex-DT PLYWOOD'!S224=0,"",'Simpl. all tex-DT PLYWOOD'!S224)</f>
        <v/>
      </c>
      <c r="K218" s="53" t="str">
        <f>IF('Simpl. all tex-DT PLYWOOD'!T224=0,"",'Simpl. all tex-DT PLYWOOD'!T224)</f>
        <v/>
      </c>
      <c r="L218" s="53" t="str">
        <f>IF('Simpl. all tex-DT PLYWOOD'!U224=0,"",'Simpl. all tex-DT PLYWOOD'!U224)</f>
        <v/>
      </c>
      <c r="M218" s="53" t="str">
        <f>IF('Simpl. all tex-DT PLYWOOD'!V224=0,"",'Simpl. all tex-DT PLYWOOD'!V224)</f>
        <v/>
      </c>
      <c r="N218" s="53" t="str">
        <f>IF('Simpl. all tex-DT PLYWOOD'!W224=0,"",'Simpl. all tex-DT PLYWOOD'!W224)</f>
        <v/>
      </c>
      <c r="O218" s="53" t="str">
        <f>IF('Simpl. all tex-DT PLYWOOD'!X224=0,"",'Simpl. all tex-DT PLYWOOD'!X224)</f>
        <v/>
      </c>
      <c r="P218" s="53" t="str">
        <f>IF('Simpl. all tex-DT PLYWOOD'!Y224=0,"",'Simpl. all tex-DT PLYWOOD'!Y224)</f>
        <v/>
      </c>
      <c r="Q218" s="53" t="str">
        <f>IF('Simpl. all tex-DT PLYWOOD'!Z224=0,"",'Simpl. all tex-DT PLYWOOD'!Z224)</f>
        <v/>
      </c>
      <c r="R218" s="54">
        <f>'PRODUCTION LIST TEX&amp;DUAL TEX'!Q221</f>
        <v>0</v>
      </c>
    </row>
    <row r="219" spans="1:18" ht="23.25" customHeight="1">
      <c r="A219" s="43"/>
      <c r="B219" s="44"/>
      <c r="C219" s="41" t="str">
        <f>'Simpl. all tex-DT PLYWOOD'!D225</f>
        <v>SIMPL-8U-T</v>
      </c>
      <c r="D219" s="53" t="str">
        <f>IF('Simpl. all tex-DT PLYWOOD'!M225=0,"",'Simpl. all tex-DT PLYWOOD'!M225)</f>
        <v/>
      </c>
      <c r="E219" s="53" t="str">
        <f>IF('Simpl. all tex-DT PLYWOOD'!N225=0,"",'Simpl. all tex-DT PLYWOOD'!N225)</f>
        <v/>
      </c>
      <c r="F219" s="53" t="str">
        <f>IF('Simpl. all tex-DT PLYWOOD'!O225=0,"",'Simpl. all tex-DT PLYWOOD'!O225)</f>
        <v/>
      </c>
      <c r="G219" s="53" t="str">
        <f>IF('Simpl. all tex-DT PLYWOOD'!P225=0,"",'Simpl. all tex-DT PLYWOOD'!P225)</f>
        <v/>
      </c>
      <c r="H219" s="53" t="str">
        <f>IF('Simpl. all tex-DT PLYWOOD'!Q225=0,"",'Simpl. all tex-DT PLYWOOD'!Q225)</f>
        <v/>
      </c>
      <c r="I219" s="53" t="str">
        <f>IF('Simpl. all tex-DT PLYWOOD'!R225=0,"",'Simpl. all tex-DT PLYWOOD'!R225)</f>
        <v/>
      </c>
      <c r="J219" s="53" t="str">
        <f>IF('Simpl. all tex-DT PLYWOOD'!S225=0,"",'Simpl. all tex-DT PLYWOOD'!S225)</f>
        <v/>
      </c>
      <c r="K219" s="53" t="str">
        <f>IF('Simpl. all tex-DT PLYWOOD'!T225=0,"",'Simpl. all tex-DT PLYWOOD'!T225)</f>
        <v/>
      </c>
      <c r="L219" s="53" t="str">
        <f>IF('Simpl. all tex-DT PLYWOOD'!U225=0,"",'Simpl. all tex-DT PLYWOOD'!U225)</f>
        <v/>
      </c>
      <c r="M219" s="53" t="str">
        <f>IF('Simpl. all tex-DT PLYWOOD'!V225=0,"",'Simpl. all tex-DT PLYWOOD'!V225)</f>
        <v/>
      </c>
      <c r="N219" s="53" t="str">
        <f>IF('Simpl. all tex-DT PLYWOOD'!W225=0,"",'Simpl. all tex-DT PLYWOOD'!W225)</f>
        <v/>
      </c>
      <c r="O219" s="53" t="str">
        <f>IF('Simpl. all tex-DT PLYWOOD'!X225=0,"",'Simpl. all tex-DT PLYWOOD'!X225)</f>
        <v/>
      </c>
      <c r="P219" s="53" t="str">
        <f>IF('Simpl. all tex-DT PLYWOOD'!Y225=0,"",'Simpl. all tex-DT PLYWOOD'!Y225)</f>
        <v/>
      </c>
      <c r="Q219" s="53" t="str">
        <f>IF('Simpl. all tex-DT PLYWOOD'!Z225=0,"",'Simpl. all tex-DT PLYWOOD'!Z225)</f>
        <v/>
      </c>
      <c r="R219" s="54">
        <f>'PRODUCTION LIST TEX&amp;DUAL TEX'!Q222</f>
        <v>0</v>
      </c>
    </row>
    <row r="220" spans="1:18" ht="23.25" customHeight="1">
      <c r="A220" s="43"/>
      <c r="B220" s="44"/>
      <c r="C220" s="41" t="str">
        <f>'Simpl. all tex-DT PLYWOOD'!D226</f>
        <v>9 - DUCKS</v>
      </c>
      <c r="D220" s="53" t="str">
        <f>IF('Simpl. all tex-DT PLYWOOD'!M226=0,"",'Simpl. all tex-DT PLYWOOD'!M226)</f>
        <v/>
      </c>
      <c r="E220" s="53" t="str">
        <f>IF('Simpl. all tex-DT PLYWOOD'!N226=0,"",'Simpl. all tex-DT PLYWOOD'!N226)</f>
        <v/>
      </c>
      <c r="F220" s="53" t="str">
        <f>IF('Simpl. all tex-DT PLYWOOD'!O226=0,"",'Simpl. all tex-DT PLYWOOD'!O226)</f>
        <v/>
      </c>
      <c r="G220" s="53" t="str">
        <f>IF('Simpl. all tex-DT PLYWOOD'!P226=0,"",'Simpl. all tex-DT PLYWOOD'!P226)</f>
        <v/>
      </c>
      <c r="H220" s="53" t="str">
        <f>IF('Simpl. all tex-DT PLYWOOD'!Q226=0,"",'Simpl. all tex-DT PLYWOOD'!Q226)</f>
        <v/>
      </c>
      <c r="I220" s="53" t="str">
        <f>IF('Simpl. all tex-DT PLYWOOD'!R226=0,"",'Simpl. all tex-DT PLYWOOD'!R226)</f>
        <v/>
      </c>
      <c r="J220" s="53" t="str">
        <f>IF('Simpl. all tex-DT PLYWOOD'!S226=0,"",'Simpl. all tex-DT PLYWOOD'!S226)</f>
        <v/>
      </c>
      <c r="K220" s="53" t="str">
        <f>IF('Simpl. all tex-DT PLYWOOD'!T226=0,"",'Simpl. all tex-DT PLYWOOD'!T226)</f>
        <v/>
      </c>
      <c r="L220" s="53" t="str">
        <f>IF('Simpl. all tex-DT PLYWOOD'!U226=0,"",'Simpl. all tex-DT PLYWOOD'!U226)</f>
        <v/>
      </c>
      <c r="M220" s="53" t="str">
        <f>IF('Simpl. all tex-DT PLYWOOD'!V226=0,"",'Simpl. all tex-DT PLYWOOD'!V226)</f>
        <v/>
      </c>
      <c r="N220" s="53" t="str">
        <f>IF('Simpl. all tex-DT PLYWOOD'!W226=0,"",'Simpl. all tex-DT PLYWOOD'!W226)</f>
        <v/>
      </c>
      <c r="O220" s="53" t="str">
        <f>IF('Simpl. all tex-DT PLYWOOD'!X226=0,"",'Simpl. all tex-DT PLYWOOD'!X226)</f>
        <v/>
      </c>
      <c r="P220" s="53" t="str">
        <f>IF('Simpl. all tex-DT PLYWOOD'!Y226=0,"",'Simpl. all tex-DT PLYWOOD'!Y226)</f>
        <v/>
      </c>
      <c r="Q220" s="53" t="str">
        <f>IF('Simpl. all tex-DT PLYWOOD'!Z226=0,"",'Simpl. all tex-DT PLYWOOD'!Z226)</f>
        <v/>
      </c>
      <c r="R220" s="54">
        <f>'PRODUCTION LIST TEX&amp;DUAL TEX'!Q223</f>
        <v>0</v>
      </c>
    </row>
    <row r="221" spans="1:18" ht="23.25" customHeight="1">
      <c r="A221" s="43"/>
      <c r="B221" s="44"/>
      <c r="C221" s="41" t="str">
        <f>'Simpl. all tex-DT PLYWOOD'!D227</f>
        <v>SIMPL-9A</v>
      </c>
      <c r="D221" s="53" t="str">
        <f>IF('Simpl. all tex-DT PLYWOOD'!M227=0,"",'Simpl. all tex-DT PLYWOOD'!M227)</f>
        <v/>
      </c>
      <c r="E221" s="53" t="str">
        <f>IF('Simpl. all tex-DT PLYWOOD'!N227=0,"",'Simpl. all tex-DT PLYWOOD'!N227)</f>
        <v/>
      </c>
      <c r="F221" s="53" t="str">
        <f>IF('Simpl. all tex-DT PLYWOOD'!O227=0,"",'Simpl. all tex-DT PLYWOOD'!O227)</f>
        <v/>
      </c>
      <c r="G221" s="53" t="str">
        <f>IF('Simpl. all tex-DT PLYWOOD'!P227=0,"",'Simpl. all tex-DT PLYWOOD'!P227)</f>
        <v/>
      </c>
      <c r="H221" s="53" t="str">
        <f>IF('Simpl. all tex-DT PLYWOOD'!Q227=0,"",'Simpl. all tex-DT PLYWOOD'!Q227)</f>
        <v/>
      </c>
      <c r="I221" s="53" t="str">
        <f>IF('Simpl. all tex-DT PLYWOOD'!R227=0,"",'Simpl. all tex-DT PLYWOOD'!R227)</f>
        <v/>
      </c>
      <c r="J221" s="53" t="str">
        <f>IF('Simpl. all tex-DT PLYWOOD'!S227=0,"",'Simpl. all tex-DT PLYWOOD'!S227)</f>
        <v/>
      </c>
      <c r="K221" s="53" t="str">
        <f>IF('Simpl. all tex-DT PLYWOOD'!T227=0,"",'Simpl. all tex-DT PLYWOOD'!T227)</f>
        <v/>
      </c>
      <c r="L221" s="53" t="str">
        <f>IF('Simpl. all tex-DT PLYWOOD'!U227=0,"",'Simpl. all tex-DT PLYWOOD'!U227)</f>
        <v/>
      </c>
      <c r="M221" s="53" t="str">
        <f>IF('Simpl. all tex-DT PLYWOOD'!V227=0,"",'Simpl. all tex-DT PLYWOOD'!V227)</f>
        <v/>
      </c>
      <c r="N221" s="53" t="str">
        <f>IF('Simpl. all tex-DT PLYWOOD'!W227=0,"",'Simpl. all tex-DT PLYWOOD'!W227)</f>
        <v/>
      </c>
      <c r="O221" s="53" t="str">
        <f>IF('Simpl. all tex-DT PLYWOOD'!X227=0,"",'Simpl. all tex-DT PLYWOOD'!X227)</f>
        <v/>
      </c>
      <c r="P221" s="53" t="str">
        <f>IF('Simpl. all tex-DT PLYWOOD'!Y227=0,"",'Simpl. all tex-DT PLYWOOD'!Y227)</f>
        <v/>
      </c>
      <c r="Q221" s="53" t="str">
        <f>IF('Simpl. all tex-DT PLYWOOD'!Z227=0,"",'Simpl. all tex-DT PLYWOOD'!Z227)</f>
        <v/>
      </c>
      <c r="R221" s="54">
        <f>'PRODUCTION LIST TEX&amp;DUAL TEX'!Q224</f>
        <v>0</v>
      </c>
    </row>
    <row r="222" spans="1:18" ht="23.25" customHeight="1">
      <c r="A222" s="43"/>
      <c r="B222" s="44"/>
      <c r="C222" s="41" t="str">
        <f>'Simpl. all tex-DT PLYWOOD'!D228</f>
        <v>SIMPL-9A-T</v>
      </c>
      <c r="D222" s="53" t="str">
        <f>IF('Simpl. all tex-DT PLYWOOD'!M228=0,"",'Simpl. all tex-DT PLYWOOD'!M228)</f>
        <v/>
      </c>
      <c r="E222" s="53" t="str">
        <f>IF('Simpl. all tex-DT PLYWOOD'!N228=0,"",'Simpl. all tex-DT PLYWOOD'!N228)</f>
        <v/>
      </c>
      <c r="F222" s="53" t="str">
        <f>IF('Simpl. all tex-DT PLYWOOD'!O228=0,"",'Simpl. all tex-DT PLYWOOD'!O228)</f>
        <v/>
      </c>
      <c r="G222" s="53" t="str">
        <f>IF('Simpl. all tex-DT PLYWOOD'!P228=0,"",'Simpl. all tex-DT PLYWOOD'!P228)</f>
        <v/>
      </c>
      <c r="H222" s="53" t="str">
        <f>IF('Simpl. all tex-DT PLYWOOD'!Q228=0,"",'Simpl. all tex-DT PLYWOOD'!Q228)</f>
        <v/>
      </c>
      <c r="I222" s="53" t="str">
        <f>IF('Simpl. all tex-DT PLYWOOD'!R228=0,"",'Simpl. all tex-DT PLYWOOD'!R228)</f>
        <v/>
      </c>
      <c r="J222" s="53" t="str">
        <f>IF('Simpl. all tex-DT PLYWOOD'!S228=0,"",'Simpl. all tex-DT PLYWOOD'!S228)</f>
        <v/>
      </c>
      <c r="K222" s="53" t="str">
        <f>IF('Simpl. all tex-DT PLYWOOD'!T228=0,"",'Simpl. all tex-DT PLYWOOD'!T228)</f>
        <v/>
      </c>
      <c r="L222" s="53" t="str">
        <f>IF('Simpl. all tex-DT PLYWOOD'!U228=0,"",'Simpl. all tex-DT PLYWOOD'!U228)</f>
        <v/>
      </c>
      <c r="M222" s="53" t="str">
        <f>IF('Simpl. all tex-DT PLYWOOD'!V228=0,"",'Simpl. all tex-DT PLYWOOD'!V228)</f>
        <v/>
      </c>
      <c r="N222" s="53" t="str">
        <f>IF('Simpl. all tex-DT PLYWOOD'!W228=0,"",'Simpl. all tex-DT PLYWOOD'!W228)</f>
        <v/>
      </c>
      <c r="O222" s="53" t="str">
        <f>IF('Simpl. all tex-DT PLYWOOD'!X228=0,"",'Simpl. all tex-DT PLYWOOD'!X228)</f>
        <v/>
      </c>
      <c r="P222" s="53" t="str">
        <f>IF('Simpl. all tex-DT PLYWOOD'!Y228=0,"",'Simpl. all tex-DT PLYWOOD'!Y228)</f>
        <v/>
      </c>
      <c r="Q222" s="53" t="str">
        <f>IF('Simpl. all tex-DT PLYWOOD'!Z228=0,"",'Simpl. all tex-DT PLYWOOD'!Z228)</f>
        <v/>
      </c>
      <c r="R222" s="54">
        <f>'PRODUCTION LIST TEX&amp;DUAL TEX'!Q225</f>
        <v>0</v>
      </c>
    </row>
    <row r="223" spans="1:18" ht="23.25" customHeight="1">
      <c r="A223" s="43"/>
      <c r="B223" s="44"/>
      <c r="C223" s="41" t="str">
        <f>'Simpl. all tex-DT PLYWOOD'!D229</f>
        <v>SIMPL-9B</v>
      </c>
      <c r="D223" s="53" t="str">
        <f>IF('Simpl. all tex-DT PLYWOOD'!M229=0,"",'Simpl. all tex-DT PLYWOOD'!M229)</f>
        <v/>
      </c>
      <c r="E223" s="53" t="str">
        <f>IF('Simpl. all tex-DT PLYWOOD'!N229=0,"",'Simpl. all tex-DT PLYWOOD'!N229)</f>
        <v/>
      </c>
      <c r="F223" s="53" t="str">
        <f>IF('Simpl. all tex-DT PLYWOOD'!O229=0,"",'Simpl. all tex-DT PLYWOOD'!O229)</f>
        <v/>
      </c>
      <c r="G223" s="53" t="str">
        <f>IF('Simpl. all tex-DT PLYWOOD'!P229=0,"",'Simpl. all tex-DT PLYWOOD'!P229)</f>
        <v/>
      </c>
      <c r="H223" s="53" t="str">
        <f>IF('Simpl. all tex-DT PLYWOOD'!Q229=0,"",'Simpl. all tex-DT PLYWOOD'!Q229)</f>
        <v/>
      </c>
      <c r="I223" s="53" t="str">
        <f>IF('Simpl. all tex-DT PLYWOOD'!R229=0,"",'Simpl. all tex-DT PLYWOOD'!R229)</f>
        <v/>
      </c>
      <c r="J223" s="53" t="str">
        <f>IF('Simpl. all tex-DT PLYWOOD'!S229=0,"",'Simpl. all tex-DT PLYWOOD'!S229)</f>
        <v/>
      </c>
      <c r="K223" s="53" t="str">
        <f>IF('Simpl. all tex-DT PLYWOOD'!T229=0,"",'Simpl. all tex-DT PLYWOOD'!T229)</f>
        <v/>
      </c>
      <c r="L223" s="53" t="str">
        <f>IF('Simpl. all tex-DT PLYWOOD'!U229=0,"",'Simpl. all tex-DT PLYWOOD'!U229)</f>
        <v/>
      </c>
      <c r="M223" s="53" t="str">
        <f>IF('Simpl. all tex-DT PLYWOOD'!V229=0,"",'Simpl. all tex-DT PLYWOOD'!V229)</f>
        <v/>
      </c>
      <c r="N223" s="53" t="str">
        <f>IF('Simpl. all tex-DT PLYWOOD'!W229=0,"",'Simpl. all tex-DT PLYWOOD'!W229)</f>
        <v/>
      </c>
      <c r="O223" s="53" t="str">
        <f>IF('Simpl. all tex-DT PLYWOOD'!X229=0,"",'Simpl. all tex-DT PLYWOOD'!X229)</f>
        <v/>
      </c>
      <c r="P223" s="53" t="str">
        <f>IF('Simpl. all tex-DT PLYWOOD'!Y229=0,"",'Simpl. all tex-DT PLYWOOD'!Y229)</f>
        <v/>
      </c>
      <c r="Q223" s="53" t="str">
        <f>IF('Simpl. all tex-DT PLYWOOD'!Z229=0,"",'Simpl. all tex-DT PLYWOOD'!Z229)</f>
        <v/>
      </c>
      <c r="R223" s="54">
        <f>'PRODUCTION LIST TEX&amp;DUAL TEX'!Q226</f>
        <v>0</v>
      </c>
    </row>
    <row r="224" spans="1:18" ht="23.25" customHeight="1">
      <c r="A224" s="43"/>
      <c r="B224" s="44"/>
      <c r="C224" s="41" t="str">
        <f>'Simpl. all tex-DT PLYWOOD'!D230</f>
        <v>SIMPL-9B-T</v>
      </c>
      <c r="D224" s="53" t="str">
        <f>IF('Simpl. all tex-DT PLYWOOD'!M230=0,"",'Simpl. all tex-DT PLYWOOD'!M230)</f>
        <v/>
      </c>
      <c r="E224" s="53" t="str">
        <f>IF('Simpl. all tex-DT PLYWOOD'!N230=0,"",'Simpl. all tex-DT PLYWOOD'!N230)</f>
        <v/>
      </c>
      <c r="F224" s="53" t="str">
        <f>IF('Simpl. all tex-DT PLYWOOD'!O230=0,"",'Simpl. all tex-DT PLYWOOD'!O230)</f>
        <v/>
      </c>
      <c r="G224" s="53" t="str">
        <f>IF('Simpl. all tex-DT PLYWOOD'!P230=0,"",'Simpl. all tex-DT PLYWOOD'!P230)</f>
        <v/>
      </c>
      <c r="H224" s="53" t="str">
        <f>IF('Simpl. all tex-DT PLYWOOD'!Q230=0,"",'Simpl. all tex-DT PLYWOOD'!Q230)</f>
        <v/>
      </c>
      <c r="I224" s="53" t="str">
        <f>IF('Simpl. all tex-DT PLYWOOD'!R230=0,"",'Simpl. all tex-DT PLYWOOD'!R230)</f>
        <v/>
      </c>
      <c r="J224" s="53" t="str">
        <f>IF('Simpl. all tex-DT PLYWOOD'!S230=0,"",'Simpl. all tex-DT PLYWOOD'!S230)</f>
        <v/>
      </c>
      <c r="K224" s="53" t="str">
        <f>IF('Simpl. all tex-DT PLYWOOD'!T230=0,"",'Simpl. all tex-DT PLYWOOD'!T230)</f>
        <v/>
      </c>
      <c r="L224" s="53" t="str">
        <f>IF('Simpl. all tex-DT PLYWOOD'!U230=0,"",'Simpl. all tex-DT PLYWOOD'!U230)</f>
        <v/>
      </c>
      <c r="M224" s="53" t="str">
        <f>IF('Simpl. all tex-DT PLYWOOD'!V230=0,"",'Simpl. all tex-DT PLYWOOD'!V230)</f>
        <v/>
      </c>
      <c r="N224" s="53" t="str">
        <f>IF('Simpl. all tex-DT PLYWOOD'!W230=0,"",'Simpl. all tex-DT PLYWOOD'!W230)</f>
        <v/>
      </c>
      <c r="O224" s="53" t="str">
        <f>IF('Simpl. all tex-DT PLYWOOD'!X230=0,"",'Simpl. all tex-DT PLYWOOD'!X230)</f>
        <v/>
      </c>
      <c r="P224" s="53" t="str">
        <f>IF('Simpl. all tex-DT PLYWOOD'!Y230=0,"",'Simpl. all tex-DT PLYWOOD'!Y230)</f>
        <v/>
      </c>
      <c r="Q224" s="53" t="str">
        <f>IF('Simpl. all tex-DT PLYWOOD'!Z230=0,"",'Simpl. all tex-DT PLYWOOD'!Z230)</f>
        <v/>
      </c>
      <c r="R224" s="54">
        <f>'PRODUCTION LIST TEX&amp;DUAL TEX'!Q227</f>
        <v>0</v>
      </c>
    </row>
    <row r="225" spans="1:18" ht="23.25" customHeight="1">
      <c r="A225" s="43"/>
      <c r="B225" s="44"/>
      <c r="C225" s="41" t="str">
        <f>'Simpl. all tex-DT PLYWOOD'!D231</f>
        <v>SIMPL-9C</v>
      </c>
      <c r="D225" s="53" t="str">
        <f>IF('Simpl. all tex-DT PLYWOOD'!M231=0,"",'Simpl. all tex-DT PLYWOOD'!M231)</f>
        <v/>
      </c>
      <c r="E225" s="53" t="str">
        <f>IF('Simpl. all tex-DT PLYWOOD'!N231=0,"",'Simpl. all tex-DT PLYWOOD'!N231)</f>
        <v/>
      </c>
      <c r="F225" s="53" t="str">
        <f>IF('Simpl. all tex-DT PLYWOOD'!O231=0,"",'Simpl. all tex-DT PLYWOOD'!O231)</f>
        <v/>
      </c>
      <c r="G225" s="53" t="str">
        <f>IF('Simpl. all tex-DT PLYWOOD'!P231=0,"",'Simpl. all tex-DT PLYWOOD'!P231)</f>
        <v/>
      </c>
      <c r="H225" s="53" t="str">
        <f>IF('Simpl. all tex-DT PLYWOOD'!Q231=0,"",'Simpl. all tex-DT PLYWOOD'!Q231)</f>
        <v/>
      </c>
      <c r="I225" s="53" t="str">
        <f>IF('Simpl. all tex-DT PLYWOOD'!R231=0,"",'Simpl. all tex-DT PLYWOOD'!R231)</f>
        <v/>
      </c>
      <c r="J225" s="53" t="str">
        <f>IF('Simpl. all tex-DT PLYWOOD'!S231=0,"",'Simpl. all tex-DT PLYWOOD'!S231)</f>
        <v/>
      </c>
      <c r="K225" s="53" t="str">
        <f>IF('Simpl. all tex-DT PLYWOOD'!T231=0,"",'Simpl. all tex-DT PLYWOOD'!T231)</f>
        <v/>
      </c>
      <c r="L225" s="53" t="str">
        <f>IF('Simpl. all tex-DT PLYWOOD'!U231=0,"",'Simpl. all tex-DT PLYWOOD'!U231)</f>
        <v/>
      </c>
      <c r="M225" s="53" t="str">
        <f>IF('Simpl. all tex-DT PLYWOOD'!V231=0,"",'Simpl. all tex-DT PLYWOOD'!V231)</f>
        <v/>
      </c>
      <c r="N225" s="53" t="str">
        <f>IF('Simpl. all tex-DT PLYWOOD'!W231=0,"",'Simpl. all tex-DT PLYWOOD'!W231)</f>
        <v/>
      </c>
      <c r="O225" s="53" t="str">
        <f>IF('Simpl. all tex-DT PLYWOOD'!X231=0,"",'Simpl. all tex-DT PLYWOOD'!X231)</f>
        <v/>
      </c>
      <c r="P225" s="53" t="str">
        <f>IF('Simpl. all tex-DT PLYWOOD'!Y231=0,"",'Simpl. all tex-DT PLYWOOD'!Y231)</f>
        <v/>
      </c>
      <c r="Q225" s="53" t="str">
        <f>IF('Simpl. all tex-DT PLYWOOD'!Z231=0,"",'Simpl. all tex-DT PLYWOOD'!Z231)</f>
        <v/>
      </c>
      <c r="R225" s="54">
        <f>'PRODUCTION LIST TEX&amp;DUAL TEX'!Q228</f>
        <v>0</v>
      </c>
    </row>
    <row r="226" spans="1:18" ht="23.25" customHeight="1">
      <c r="A226" s="43"/>
      <c r="B226" s="44"/>
      <c r="C226" s="41" t="str">
        <f>'Simpl. all tex-DT PLYWOOD'!D232</f>
        <v>SIMPL-9C-T</v>
      </c>
      <c r="D226" s="53" t="str">
        <f>IF('Simpl. all tex-DT PLYWOOD'!M232=0,"",'Simpl. all tex-DT PLYWOOD'!M232)</f>
        <v/>
      </c>
      <c r="E226" s="53" t="str">
        <f>IF('Simpl. all tex-DT PLYWOOD'!N232=0,"",'Simpl. all tex-DT PLYWOOD'!N232)</f>
        <v/>
      </c>
      <c r="F226" s="53" t="str">
        <f>IF('Simpl. all tex-DT PLYWOOD'!O232=0,"",'Simpl. all tex-DT PLYWOOD'!O232)</f>
        <v/>
      </c>
      <c r="G226" s="53" t="str">
        <f>IF('Simpl. all tex-DT PLYWOOD'!P232=0,"",'Simpl. all tex-DT PLYWOOD'!P232)</f>
        <v/>
      </c>
      <c r="H226" s="53" t="str">
        <f>IF('Simpl. all tex-DT PLYWOOD'!Q232=0,"",'Simpl. all tex-DT PLYWOOD'!Q232)</f>
        <v/>
      </c>
      <c r="I226" s="53" t="str">
        <f>IF('Simpl. all tex-DT PLYWOOD'!R232=0,"",'Simpl. all tex-DT PLYWOOD'!R232)</f>
        <v/>
      </c>
      <c r="J226" s="53" t="str">
        <f>IF('Simpl. all tex-DT PLYWOOD'!S232=0,"",'Simpl. all tex-DT PLYWOOD'!S232)</f>
        <v/>
      </c>
      <c r="K226" s="53" t="str">
        <f>IF('Simpl. all tex-DT PLYWOOD'!T232=0,"",'Simpl. all tex-DT PLYWOOD'!T232)</f>
        <v/>
      </c>
      <c r="L226" s="53" t="str">
        <f>IF('Simpl. all tex-DT PLYWOOD'!U232=0,"",'Simpl. all tex-DT PLYWOOD'!U232)</f>
        <v/>
      </c>
      <c r="M226" s="53" t="str">
        <f>IF('Simpl. all tex-DT PLYWOOD'!V232=0,"",'Simpl. all tex-DT PLYWOOD'!V232)</f>
        <v/>
      </c>
      <c r="N226" s="53" t="str">
        <f>IF('Simpl. all tex-DT PLYWOOD'!W232=0,"",'Simpl. all tex-DT PLYWOOD'!W232)</f>
        <v/>
      </c>
      <c r="O226" s="53" t="str">
        <f>IF('Simpl. all tex-DT PLYWOOD'!X232=0,"",'Simpl. all tex-DT PLYWOOD'!X232)</f>
        <v/>
      </c>
      <c r="P226" s="53" t="str">
        <f>IF('Simpl. all tex-DT PLYWOOD'!Y232=0,"",'Simpl. all tex-DT PLYWOOD'!Y232)</f>
        <v/>
      </c>
      <c r="Q226" s="53" t="str">
        <f>IF('Simpl. all tex-DT PLYWOOD'!Z232=0,"",'Simpl. all tex-DT PLYWOOD'!Z232)</f>
        <v/>
      </c>
      <c r="R226" s="54">
        <f>'PRODUCTION LIST TEX&amp;DUAL TEX'!Q229</f>
        <v>0</v>
      </c>
    </row>
    <row r="227" spans="1:18" ht="23.25" customHeight="1">
      <c r="A227" s="43"/>
      <c r="B227" s="44"/>
      <c r="C227" s="41" t="str">
        <f>'Simpl. all tex-DT PLYWOOD'!D233</f>
        <v>SIMPL-9D</v>
      </c>
      <c r="D227" s="53" t="str">
        <f>IF('Simpl. all tex-DT PLYWOOD'!M233=0,"",'Simpl. all tex-DT PLYWOOD'!M233)</f>
        <v/>
      </c>
      <c r="E227" s="53" t="str">
        <f>IF('Simpl. all tex-DT PLYWOOD'!N233=0,"",'Simpl. all tex-DT PLYWOOD'!N233)</f>
        <v/>
      </c>
      <c r="F227" s="53" t="str">
        <f>IF('Simpl. all tex-DT PLYWOOD'!O233=0,"",'Simpl. all tex-DT PLYWOOD'!O233)</f>
        <v/>
      </c>
      <c r="G227" s="53" t="str">
        <f>IF('Simpl. all tex-DT PLYWOOD'!P233=0,"",'Simpl. all tex-DT PLYWOOD'!P233)</f>
        <v/>
      </c>
      <c r="H227" s="53" t="str">
        <f>IF('Simpl. all tex-DT PLYWOOD'!Q233=0,"",'Simpl. all tex-DT PLYWOOD'!Q233)</f>
        <v/>
      </c>
      <c r="I227" s="53" t="str">
        <f>IF('Simpl. all tex-DT PLYWOOD'!R233=0,"",'Simpl. all tex-DT PLYWOOD'!R233)</f>
        <v/>
      </c>
      <c r="J227" s="53" t="str">
        <f>IF('Simpl. all tex-DT PLYWOOD'!S233=0,"",'Simpl. all tex-DT PLYWOOD'!S233)</f>
        <v/>
      </c>
      <c r="K227" s="53" t="str">
        <f>IF('Simpl. all tex-DT PLYWOOD'!T233=0,"",'Simpl. all tex-DT PLYWOOD'!T233)</f>
        <v/>
      </c>
      <c r="L227" s="53" t="str">
        <f>IF('Simpl. all tex-DT PLYWOOD'!U233=0,"",'Simpl. all tex-DT PLYWOOD'!U233)</f>
        <v/>
      </c>
      <c r="M227" s="53" t="str">
        <f>IF('Simpl. all tex-DT PLYWOOD'!V233=0,"",'Simpl. all tex-DT PLYWOOD'!V233)</f>
        <v/>
      </c>
      <c r="N227" s="53" t="str">
        <f>IF('Simpl. all tex-DT PLYWOOD'!W233=0,"",'Simpl. all tex-DT PLYWOOD'!W233)</f>
        <v/>
      </c>
      <c r="O227" s="53" t="str">
        <f>IF('Simpl. all tex-DT PLYWOOD'!X233=0,"",'Simpl. all tex-DT PLYWOOD'!X233)</f>
        <v/>
      </c>
      <c r="P227" s="53" t="str">
        <f>IF('Simpl. all tex-DT PLYWOOD'!Y233=0,"",'Simpl. all tex-DT PLYWOOD'!Y233)</f>
        <v/>
      </c>
      <c r="Q227" s="53" t="str">
        <f>IF('Simpl. all tex-DT PLYWOOD'!Z233=0,"",'Simpl. all tex-DT PLYWOOD'!Z233)</f>
        <v/>
      </c>
      <c r="R227" s="54">
        <f>'PRODUCTION LIST TEX&amp;DUAL TEX'!Q230</f>
        <v>0</v>
      </c>
    </row>
    <row r="228" spans="1:18" ht="23.25" customHeight="1">
      <c r="A228" s="43"/>
      <c r="B228" s="44"/>
      <c r="C228" s="41" t="str">
        <f>'Simpl. all tex-DT PLYWOOD'!D234</f>
        <v>SIMPL-9D-T</v>
      </c>
      <c r="D228" s="53" t="str">
        <f>IF('Simpl. all tex-DT PLYWOOD'!M234=0,"",'Simpl. all tex-DT PLYWOOD'!M234)</f>
        <v/>
      </c>
      <c r="E228" s="53" t="str">
        <f>IF('Simpl. all tex-DT PLYWOOD'!N234=0,"",'Simpl. all tex-DT PLYWOOD'!N234)</f>
        <v/>
      </c>
      <c r="F228" s="53" t="str">
        <f>IF('Simpl. all tex-DT PLYWOOD'!O234=0,"",'Simpl. all tex-DT PLYWOOD'!O234)</f>
        <v/>
      </c>
      <c r="G228" s="53" t="str">
        <f>IF('Simpl. all tex-DT PLYWOOD'!P234=0,"",'Simpl. all tex-DT PLYWOOD'!P234)</f>
        <v/>
      </c>
      <c r="H228" s="53" t="str">
        <f>IF('Simpl. all tex-DT PLYWOOD'!Q234=0,"",'Simpl. all tex-DT PLYWOOD'!Q234)</f>
        <v/>
      </c>
      <c r="I228" s="53" t="str">
        <f>IF('Simpl. all tex-DT PLYWOOD'!R234=0,"",'Simpl. all tex-DT PLYWOOD'!R234)</f>
        <v/>
      </c>
      <c r="J228" s="53" t="str">
        <f>IF('Simpl. all tex-DT PLYWOOD'!S234=0,"",'Simpl. all tex-DT PLYWOOD'!S234)</f>
        <v/>
      </c>
      <c r="K228" s="53" t="str">
        <f>IF('Simpl. all tex-DT PLYWOOD'!T234=0,"",'Simpl. all tex-DT PLYWOOD'!T234)</f>
        <v/>
      </c>
      <c r="L228" s="53" t="str">
        <f>IF('Simpl. all tex-DT PLYWOOD'!U234=0,"",'Simpl. all tex-DT PLYWOOD'!U234)</f>
        <v/>
      </c>
      <c r="M228" s="53" t="str">
        <f>IF('Simpl. all tex-DT PLYWOOD'!V234=0,"",'Simpl. all tex-DT PLYWOOD'!V234)</f>
        <v/>
      </c>
      <c r="N228" s="53" t="str">
        <f>IF('Simpl. all tex-DT PLYWOOD'!W234=0,"",'Simpl. all tex-DT PLYWOOD'!W234)</f>
        <v/>
      </c>
      <c r="O228" s="53" t="str">
        <f>IF('Simpl. all tex-DT PLYWOOD'!X234=0,"",'Simpl. all tex-DT PLYWOOD'!X234)</f>
        <v/>
      </c>
      <c r="P228" s="53" t="str">
        <f>IF('Simpl. all tex-DT PLYWOOD'!Y234=0,"",'Simpl. all tex-DT PLYWOOD'!Y234)</f>
        <v/>
      </c>
      <c r="Q228" s="53" t="str">
        <f>IF('Simpl. all tex-DT PLYWOOD'!Z234=0,"",'Simpl. all tex-DT PLYWOOD'!Z234)</f>
        <v/>
      </c>
      <c r="R228" s="54">
        <f>'PRODUCTION LIST TEX&amp;DUAL TEX'!Q231</f>
        <v>0</v>
      </c>
    </row>
    <row r="229" spans="1:18" ht="23.25" customHeight="1">
      <c r="A229" s="43"/>
      <c r="B229" s="44"/>
      <c r="C229" s="41" t="str">
        <f>'Simpl. all tex-DT PLYWOOD'!D235</f>
        <v>SIMPL-9E</v>
      </c>
      <c r="D229" s="53" t="str">
        <f>IF('Simpl. all tex-DT PLYWOOD'!M235=0,"",'Simpl. all tex-DT PLYWOOD'!M235)</f>
        <v/>
      </c>
      <c r="E229" s="53" t="str">
        <f>IF('Simpl. all tex-DT PLYWOOD'!N235=0,"",'Simpl. all tex-DT PLYWOOD'!N235)</f>
        <v/>
      </c>
      <c r="F229" s="53" t="str">
        <f>IF('Simpl. all tex-DT PLYWOOD'!O235=0,"",'Simpl. all tex-DT PLYWOOD'!O235)</f>
        <v/>
      </c>
      <c r="G229" s="53" t="str">
        <f>IF('Simpl. all tex-DT PLYWOOD'!P235=0,"",'Simpl. all tex-DT PLYWOOD'!P235)</f>
        <v/>
      </c>
      <c r="H229" s="53" t="str">
        <f>IF('Simpl. all tex-DT PLYWOOD'!Q235=0,"",'Simpl. all tex-DT PLYWOOD'!Q235)</f>
        <v/>
      </c>
      <c r="I229" s="53" t="str">
        <f>IF('Simpl. all tex-DT PLYWOOD'!R235=0,"",'Simpl. all tex-DT PLYWOOD'!R235)</f>
        <v/>
      </c>
      <c r="J229" s="53" t="str">
        <f>IF('Simpl. all tex-DT PLYWOOD'!S235=0,"",'Simpl. all tex-DT PLYWOOD'!S235)</f>
        <v/>
      </c>
      <c r="K229" s="53" t="str">
        <f>IF('Simpl. all tex-DT PLYWOOD'!T235=0,"",'Simpl. all tex-DT PLYWOOD'!T235)</f>
        <v/>
      </c>
      <c r="L229" s="53" t="str">
        <f>IF('Simpl. all tex-DT PLYWOOD'!U235=0,"",'Simpl. all tex-DT PLYWOOD'!U235)</f>
        <v/>
      </c>
      <c r="M229" s="53" t="str">
        <f>IF('Simpl. all tex-DT PLYWOOD'!V235=0,"",'Simpl. all tex-DT PLYWOOD'!V235)</f>
        <v/>
      </c>
      <c r="N229" s="53" t="str">
        <f>IF('Simpl. all tex-DT PLYWOOD'!W235=0,"",'Simpl. all tex-DT PLYWOOD'!W235)</f>
        <v/>
      </c>
      <c r="O229" s="53" t="str">
        <f>IF('Simpl. all tex-DT PLYWOOD'!X235=0,"",'Simpl. all tex-DT PLYWOOD'!X235)</f>
        <v/>
      </c>
      <c r="P229" s="53" t="str">
        <f>IF('Simpl. all tex-DT PLYWOOD'!Y235=0,"",'Simpl. all tex-DT PLYWOOD'!Y235)</f>
        <v/>
      </c>
      <c r="Q229" s="53" t="str">
        <f>IF('Simpl. all tex-DT PLYWOOD'!Z235=0,"",'Simpl. all tex-DT PLYWOOD'!Z235)</f>
        <v/>
      </c>
      <c r="R229" s="54">
        <f>'PRODUCTION LIST TEX&amp;DUAL TEX'!Q232</f>
        <v>0</v>
      </c>
    </row>
    <row r="230" spans="1:18" ht="23.25" customHeight="1">
      <c r="A230" s="43"/>
      <c r="B230" s="44"/>
      <c r="C230" s="41" t="str">
        <f>'Simpl. all tex-DT PLYWOOD'!D236</f>
        <v>SIMPL-9E-T</v>
      </c>
      <c r="D230" s="53" t="str">
        <f>IF('Simpl. all tex-DT PLYWOOD'!M236=0,"",'Simpl. all tex-DT PLYWOOD'!M236)</f>
        <v/>
      </c>
      <c r="E230" s="53" t="str">
        <f>IF('Simpl. all tex-DT PLYWOOD'!N236=0,"",'Simpl. all tex-DT PLYWOOD'!N236)</f>
        <v/>
      </c>
      <c r="F230" s="53" t="str">
        <f>IF('Simpl. all tex-DT PLYWOOD'!O236=0,"",'Simpl. all tex-DT PLYWOOD'!O236)</f>
        <v/>
      </c>
      <c r="G230" s="53" t="str">
        <f>IF('Simpl. all tex-DT PLYWOOD'!P236=0,"",'Simpl. all tex-DT PLYWOOD'!P236)</f>
        <v/>
      </c>
      <c r="H230" s="53" t="str">
        <f>IF('Simpl. all tex-DT PLYWOOD'!Q236=0,"",'Simpl. all tex-DT PLYWOOD'!Q236)</f>
        <v/>
      </c>
      <c r="I230" s="53" t="str">
        <f>IF('Simpl. all tex-DT PLYWOOD'!R236=0,"",'Simpl. all tex-DT PLYWOOD'!R236)</f>
        <v/>
      </c>
      <c r="J230" s="53" t="str">
        <f>IF('Simpl. all tex-DT PLYWOOD'!S236=0,"",'Simpl. all tex-DT PLYWOOD'!S236)</f>
        <v/>
      </c>
      <c r="K230" s="53" t="str">
        <f>IF('Simpl. all tex-DT PLYWOOD'!T236=0,"",'Simpl. all tex-DT PLYWOOD'!T236)</f>
        <v/>
      </c>
      <c r="L230" s="53" t="str">
        <f>IF('Simpl. all tex-DT PLYWOOD'!U236=0,"",'Simpl. all tex-DT PLYWOOD'!U236)</f>
        <v/>
      </c>
      <c r="M230" s="53" t="str">
        <f>IF('Simpl. all tex-DT PLYWOOD'!V236=0,"",'Simpl. all tex-DT PLYWOOD'!V236)</f>
        <v/>
      </c>
      <c r="N230" s="53" t="str">
        <f>IF('Simpl. all tex-DT PLYWOOD'!W236=0,"",'Simpl. all tex-DT PLYWOOD'!W236)</f>
        <v/>
      </c>
      <c r="O230" s="53" t="str">
        <f>IF('Simpl. all tex-DT PLYWOOD'!X236=0,"",'Simpl. all tex-DT PLYWOOD'!X236)</f>
        <v/>
      </c>
      <c r="P230" s="53" t="str">
        <f>IF('Simpl. all tex-DT PLYWOOD'!Y236=0,"",'Simpl. all tex-DT PLYWOOD'!Y236)</f>
        <v/>
      </c>
      <c r="Q230" s="53" t="str">
        <f>IF('Simpl. all tex-DT PLYWOOD'!Z236=0,"",'Simpl. all tex-DT PLYWOOD'!Z236)</f>
        <v/>
      </c>
      <c r="R230" s="54">
        <f>'PRODUCTION LIST TEX&amp;DUAL TEX'!Q233</f>
        <v>0</v>
      </c>
    </row>
    <row r="231" spans="1:18" ht="23.25" customHeight="1">
      <c r="A231" s="43"/>
      <c r="B231" s="44"/>
      <c r="C231" s="41" t="str">
        <f>'Simpl. all tex-DT PLYWOOD'!D237</f>
        <v>SIMPL-9F</v>
      </c>
      <c r="D231" s="53" t="str">
        <f>IF('Simpl. all tex-DT PLYWOOD'!M237=0,"",'Simpl. all tex-DT PLYWOOD'!M237)</f>
        <v/>
      </c>
      <c r="E231" s="53" t="str">
        <f>IF('Simpl. all tex-DT PLYWOOD'!N237=0,"",'Simpl. all tex-DT PLYWOOD'!N237)</f>
        <v/>
      </c>
      <c r="F231" s="53" t="str">
        <f>IF('Simpl. all tex-DT PLYWOOD'!O237=0,"",'Simpl. all tex-DT PLYWOOD'!O237)</f>
        <v/>
      </c>
      <c r="G231" s="53" t="str">
        <f>IF('Simpl. all tex-DT PLYWOOD'!P237=0,"",'Simpl. all tex-DT PLYWOOD'!P237)</f>
        <v/>
      </c>
      <c r="H231" s="53" t="str">
        <f>IF('Simpl. all tex-DT PLYWOOD'!Q237=0,"",'Simpl. all tex-DT PLYWOOD'!Q237)</f>
        <v/>
      </c>
      <c r="I231" s="53" t="str">
        <f>IF('Simpl. all tex-DT PLYWOOD'!R237=0,"",'Simpl. all tex-DT PLYWOOD'!R237)</f>
        <v/>
      </c>
      <c r="J231" s="53" t="str">
        <f>IF('Simpl. all tex-DT PLYWOOD'!S237=0,"",'Simpl. all tex-DT PLYWOOD'!S237)</f>
        <v/>
      </c>
      <c r="K231" s="53" t="str">
        <f>IF('Simpl. all tex-DT PLYWOOD'!T237=0,"",'Simpl. all tex-DT PLYWOOD'!T237)</f>
        <v/>
      </c>
      <c r="L231" s="53" t="str">
        <f>IF('Simpl. all tex-DT PLYWOOD'!U237=0,"",'Simpl. all tex-DT PLYWOOD'!U237)</f>
        <v/>
      </c>
      <c r="M231" s="53" t="str">
        <f>IF('Simpl. all tex-DT PLYWOOD'!V237=0,"",'Simpl. all tex-DT PLYWOOD'!V237)</f>
        <v/>
      </c>
      <c r="N231" s="53" t="str">
        <f>IF('Simpl. all tex-DT PLYWOOD'!W237=0,"",'Simpl. all tex-DT PLYWOOD'!W237)</f>
        <v/>
      </c>
      <c r="O231" s="53" t="str">
        <f>IF('Simpl. all tex-DT PLYWOOD'!X237=0,"",'Simpl. all tex-DT PLYWOOD'!X237)</f>
        <v/>
      </c>
      <c r="P231" s="53" t="str">
        <f>IF('Simpl. all tex-DT PLYWOOD'!Y237=0,"",'Simpl. all tex-DT PLYWOOD'!Y237)</f>
        <v/>
      </c>
      <c r="Q231" s="53" t="str">
        <f>IF('Simpl. all tex-DT PLYWOOD'!Z237=0,"",'Simpl. all tex-DT PLYWOOD'!Z237)</f>
        <v/>
      </c>
      <c r="R231" s="54">
        <f>'PRODUCTION LIST TEX&amp;DUAL TEX'!Q234</f>
        <v>0</v>
      </c>
    </row>
    <row r="232" spans="1:18" ht="23.25" customHeight="1">
      <c r="A232" s="43"/>
      <c r="B232" s="44"/>
      <c r="C232" s="41" t="str">
        <f>'Simpl. all tex-DT PLYWOOD'!D238</f>
        <v>SIMPL-9F-T</v>
      </c>
      <c r="D232" s="53" t="str">
        <f>IF('Simpl. all tex-DT PLYWOOD'!M238=0,"",'Simpl. all tex-DT PLYWOOD'!M238)</f>
        <v/>
      </c>
      <c r="E232" s="53" t="str">
        <f>IF('Simpl. all tex-DT PLYWOOD'!N238=0,"",'Simpl. all tex-DT PLYWOOD'!N238)</f>
        <v/>
      </c>
      <c r="F232" s="53" t="str">
        <f>IF('Simpl. all tex-DT PLYWOOD'!O238=0,"",'Simpl. all tex-DT PLYWOOD'!O238)</f>
        <v/>
      </c>
      <c r="G232" s="53" t="str">
        <f>IF('Simpl. all tex-DT PLYWOOD'!P238=0,"",'Simpl. all tex-DT PLYWOOD'!P238)</f>
        <v/>
      </c>
      <c r="H232" s="53" t="str">
        <f>IF('Simpl. all tex-DT PLYWOOD'!Q238=0,"",'Simpl. all tex-DT PLYWOOD'!Q238)</f>
        <v/>
      </c>
      <c r="I232" s="53" t="str">
        <f>IF('Simpl. all tex-DT PLYWOOD'!R238=0,"",'Simpl. all tex-DT PLYWOOD'!R238)</f>
        <v/>
      </c>
      <c r="J232" s="53" t="str">
        <f>IF('Simpl. all tex-DT PLYWOOD'!S238=0,"",'Simpl. all tex-DT PLYWOOD'!S238)</f>
        <v/>
      </c>
      <c r="K232" s="53" t="str">
        <f>IF('Simpl. all tex-DT PLYWOOD'!T238=0,"",'Simpl. all tex-DT PLYWOOD'!T238)</f>
        <v/>
      </c>
      <c r="L232" s="53" t="str">
        <f>IF('Simpl. all tex-DT PLYWOOD'!U238=0,"",'Simpl. all tex-DT PLYWOOD'!U238)</f>
        <v/>
      </c>
      <c r="M232" s="53" t="str">
        <f>IF('Simpl. all tex-DT PLYWOOD'!V238=0,"",'Simpl. all tex-DT PLYWOOD'!V238)</f>
        <v/>
      </c>
      <c r="N232" s="53" t="str">
        <f>IF('Simpl. all tex-DT PLYWOOD'!W238=0,"",'Simpl. all tex-DT PLYWOOD'!W238)</f>
        <v/>
      </c>
      <c r="O232" s="53" t="str">
        <f>IF('Simpl. all tex-DT PLYWOOD'!X238=0,"",'Simpl. all tex-DT PLYWOOD'!X238)</f>
        <v/>
      </c>
      <c r="P232" s="53" t="str">
        <f>IF('Simpl. all tex-DT PLYWOOD'!Y238=0,"",'Simpl. all tex-DT PLYWOOD'!Y238)</f>
        <v/>
      </c>
      <c r="Q232" s="53" t="str">
        <f>IF('Simpl. all tex-DT PLYWOOD'!Z238=0,"",'Simpl. all tex-DT PLYWOOD'!Z238)</f>
        <v/>
      </c>
      <c r="R232" s="54">
        <f>'PRODUCTION LIST TEX&amp;DUAL TEX'!Q235</f>
        <v>0</v>
      </c>
    </row>
    <row r="233" spans="1:18" ht="23.25" customHeight="1">
      <c r="A233" s="43"/>
      <c r="B233" s="44"/>
      <c r="C233" s="41" t="str">
        <f>'Simpl. all tex-DT PLYWOOD'!D239</f>
        <v>SIMPL-9G</v>
      </c>
      <c r="D233" s="53" t="str">
        <f>IF('Simpl. all tex-DT PLYWOOD'!M239=0,"",'Simpl. all tex-DT PLYWOOD'!M239)</f>
        <v/>
      </c>
      <c r="E233" s="53" t="str">
        <f>IF('Simpl. all tex-DT PLYWOOD'!N239=0,"",'Simpl. all tex-DT PLYWOOD'!N239)</f>
        <v/>
      </c>
      <c r="F233" s="53" t="str">
        <f>IF('Simpl. all tex-DT PLYWOOD'!O239=0,"",'Simpl. all tex-DT PLYWOOD'!O239)</f>
        <v/>
      </c>
      <c r="G233" s="53" t="str">
        <f>IF('Simpl. all tex-DT PLYWOOD'!P239=0,"",'Simpl. all tex-DT PLYWOOD'!P239)</f>
        <v/>
      </c>
      <c r="H233" s="53" t="str">
        <f>IF('Simpl. all tex-DT PLYWOOD'!Q239=0,"",'Simpl. all tex-DT PLYWOOD'!Q239)</f>
        <v/>
      </c>
      <c r="I233" s="53" t="str">
        <f>IF('Simpl. all tex-DT PLYWOOD'!R239=0,"",'Simpl. all tex-DT PLYWOOD'!R239)</f>
        <v/>
      </c>
      <c r="J233" s="53" t="str">
        <f>IF('Simpl. all tex-DT PLYWOOD'!S239=0,"",'Simpl. all tex-DT PLYWOOD'!S239)</f>
        <v/>
      </c>
      <c r="K233" s="53" t="str">
        <f>IF('Simpl. all tex-DT PLYWOOD'!T239=0,"",'Simpl. all tex-DT PLYWOOD'!T239)</f>
        <v/>
      </c>
      <c r="L233" s="53" t="str">
        <f>IF('Simpl. all tex-DT PLYWOOD'!U239=0,"",'Simpl. all tex-DT PLYWOOD'!U239)</f>
        <v/>
      </c>
      <c r="M233" s="53" t="str">
        <f>IF('Simpl. all tex-DT PLYWOOD'!V239=0,"",'Simpl. all tex-DT PLYWOOD'!V239)</f>
        <v/>
      </c>
      <c r="N233" s="53" t="str">
        <f>IF('Simpl. all tex-DT PLYWOOD'!W239=0,"",'Simpl. all tex-DT PLYWOOD'!W239)</f>
        <v/>
      </c>
      <c r="O233" s="53" t="str">
        <f>IF('Simpl. all tex-DT PLYWOOD'!X239=0,"",'Simpl. all tex-DT PLYWOOD'!X239)</f>
        <v/>
      </c>
      <c r="P233" s="53" t="str">
        <f>IF('Simpl. all tex-DT PLYWOOD'!Y239=0,"",'Simpl. all tex-DT PLYWOOD'!Y239)</f>
        <v/>
      </c>
      <c r="Q233" s="53" t="str">
        <f>IF('Simpl. all tex-DT PLYWOOD'!Z239=0,"",'Simpl. all tex-DT PLYWOOD'!Z239)</f>
        <v/>
      </c>
      <c r="R233" s="54">
        <f>'PRODUCTION LIST TEX&amp;DUAL TEX'!Q236</f>
        <v>0</v>
      </c>
    </row>
    <row r="234" spans="1:18" ht="23.25" customHeight="1">
      <c r="A234" s="43"/>
      <c r="B234" s="44"/>
      <c r="C234" s="41" t="str">
        <f>'Simpl. all tex-DT PLYWOOD'!D240</f>
        <v>SIMPL-9G-T</v>
      </c>
      <c r="D234" s="53" t="str">
        <f>IF('Simpl. all tex-DT PLYWOOD'!M240=0,"",'Simpl. all tex-DT PLYWOOD'!M240)</f>
        <v/>
      </c>
      <c r="E234" s="53" t="str">
        <f>IF('Simpl. all tex-DT PLYWOOD'!N240=0,"",'Simpl. all tex-DT PLYWOOD'!N240)</f>
        <v/>
      </c>
      <c r="F234" s="53" t="str">
        <f>IF('Simpl. all tex-DT PLYWOOD'!O240=0,"",'Simpl. all tex-DT PLYWOOD'!O240)</f>
        <v/>
      </c>
      <c r="G234" s="53" t="str">
        <f>IF('Simpl. all tex-DT PLYWOOD'!P240=0,"",'Simpl. all tex-DT PLYWOOD'!P240)</f>
        <v/>
      </c>
      <c r="H234" s="53" t="str">
        <f>IF('Simpl. all tex-DT PLYWOOD'!Q240=0,"",'Simpl. all tex-DT PLYWOOD'!Q240)</f>
        <v/>
      </c>
      <c r="I234" s="53" t="str">
        <f>IF('Simpl. all tex-DT PLYWOOD'!R240=0,"",'Simpl. all tex-DT PLYWOOD'!R240)</f>
        <v/>
      </c>
      <c r="J234" s="53" t="str">
        <f>IF('Simpl. all tex-DT PLYWOOD'!S240=0,"",'Simpl. all tex-DT PLYWOOD'!S240)</f>
        <v/>
      </c>
      <c r="K234" s="53" t="str">
        <f>IF('Simpl. all tex-DT PLYWOOD'!T240=0,"",'Simpl. all tex-DT PLYWOOD'!T240)</f>
        <v/>
      </c>
      <c r="L234" s="53" t="str">
        <f>IF('Simpl. all tex-DT PLYWOOD'!U240=0,"",'Simpl. all tex-DT PLYWOOD'!U240)</f>
        <v/>
      </c>
      <c r="M234" s="53" t="str">
        <f>IF('Simpl. all tex-DT PLYWOOD'!V240=0,"",'Simpl. all tex-DT PLYWOOD'!V240)</f>
        <v/>
      </c>
      <c r="N234" s="53" t="str">
        <f>IF('Simpl. all tex-DT PLYWOOD'!W240=0,"",'Simpl. all tex-DT PLYWOOD'!W240)</f>
        <v/>
      </c>
      <c r="O234" s="53" t="str">
        <f>IF('Simpl. all tex-DT PLYWOOD'!X240=0,"",'Simpl. all tex-DT PLYWOOD'!X240)</f>
        <v/>
      </c>
      <c r="P234" s="53" t="str">
        <f>IF('Simpl. all tex-DT PLYWOOD'!Y240=0,"",'Simpl. all tex-DT PLYWOOD'!Y240)</f>
        <v/>
      </c>
      <c r="Q234" s="53" t="str">
        <f>IF('Simpl. all tex-DT PLYWOOD'!Z240=0,"",'Simpl. all tex-DT PLYWOOD'!Z240)</f>
        <v/>
      </c>
      <c r="R234" s="54">
        <f>'PRODUCTION LIST TEX&amp;DUAL TEX'!Q237</f>
        <v>0</v>
      </c>
    </row>
    <row r="235" spans="1:18" ht="23.25" customHeight="1">
      <c r="A235" s="43"/>
      <c r="B235" s="44"/>
      <c r="C235" s="41" t="str">
        <f>'Simpl. all tex-DT PLYWOOD'!D241</f>
        <v>SIMPL-9H</v>
      </c>
      <c r="D235" s="53" t="str">
        <f>IF('Simpl. all tex-DT PLYWOOD'!M241=0,"",'Simpl. all tex-DT PLYWOOD'!M241)</f>
        <v/>
      </c>
      <c r="E235" s="53" t="str">
        <f>IF('Simpl. all tex-DT PLYWOOD'!N241=0,"",'Simpl. all tex-DT PLYWOOD'!N241)</f>
        <v/>
      </c>
      <c r="F235" s="53" t="str">
        <f>IF('Simpl. all tex-DT PLYWOOD'!O241=0,"",'Simpl. all tex-DT PLYWOOD'!O241)</f>
        <v/>
      </c>
      <c r="G235" s="53" t="str">
        <f>IF('Simpl. all tex-DT PLYWOOD'!P241=0,"",'Simpl. all tex-DT PLYWOOD'!P241)</f>
        <v/>
      </c>
      <c r="H235" s="53" t="str">
        <f>IF('Simpl. all tex-DT PLYWOOD'!Q241=0,"",'Simpl. all tex-DT PLYWOOD'!Q241)</f>
        <v/>
      </c>
      <c r="I235" s="53" t="str">
        <f>IF('Simpl. all tex-DT PLYWOOD'!R241=0,"",'Simpl. all tex-DT PLYWOOD'!R241)</f>
        <v/>
      </c>
      <c r="J235" s="53" t="str">
        <f>IF('Simpl. all tex-DT PLYWOOD'!S241=0,"",'Simpl. all tex-DT PLYWOOD'!S241)</f>
        <v/>
      </c>
      <c r="K235" s="53" t="str">
        <f>IF('Simpl. all tex-DT PLYWOOD'!T241=0,"",'Simpl. all tex-DT PLYWOOD'!T241)</f>
        <v/>
      </c>
      <c r="L235" s="53" t="str">
        <f>IF('Simpl. all tex-DT PLYWOOD'!U241=0,"",'Simpl. all tex-DT PLYWOOD'!U241)</f>
        <v/>
      </c>
      <c r="M235" s="53" t="str">
        <f>IF('Simpl. all tex-DT PLYWOOD'!V241=0,"",'Simpl. all tex-DT PLYWOOD'!V241)</f>
        <v/>
      </c>
      <c r="N235" s="53" t="str">
        <f>IF('Simpl. all tex-DT PLYWOOD'!W241=0,"",'Simpl. all tex-DT PLYWOOD'!W241)</f>
        <v/>
      </c>
      <c r="O235" s="53" t="str">
        <f>IF('Simpl. all tex-DT PLYWOOD'!X241=0,"",'Simpl. all tex-DT PLYWOOD'!X241)</f>
        <v/>
      </c>
      <c r="P235" s="53" t="str">
        <f>IF('Simpl. all tex-DT PLYWOOD'!Y241=0,"",'Simpl. all tex-DT PLYWOOD'!Y241)</f>
        <v/>
      </c>
      <c r="Q235" s="53" t="str">
        <f>IF('Simpl. all tex-DT PLYWOOD'!Z241=0,"",'Simpl. all tex-DT PLYWOOD'!Z241)</f>
        <v/>
      </c>
      <c r="R235" s="54">
        <f>'PRODUCTION LIST TEX&amp;DUAL TEX'!Q238</f>
        <v>0</v>
      </c>
    </row>
    <row r="236" spans="1:18" ht="23.25" customHeight="1">
      <c r="A236" s="43"/>
      <c r="B236" s="44"/>
      <c r="C236" s="41" t="str">
        <f>'Simpl. all tex-DT PLYWOOD'!D242</f>
        <v>SIMPL-9H-T</v>
      </c>
      <c r="D236" s="53" t="str">
        <f>IF('Simpl. all tex-DT PLYWOOD'!M242=0,"",'Simpl. all tex-DT PLYWOOD'!M242)</f>
        <v/>
      </c>
      <c r="E236" s="53" t="str">
        <f>IF('Simpl. all tex-DT PLYWOOD'!N242=0,"",'Simpl. all tex-DT PLYWOOD'!N242)</f>
        <v/>
      </c>
      <c r="F236" s="53" t="str">
        <f>IF('Simpl. all tex-DT PLYWOOD'!O242=0,"",'Simpl. all tex-DT PLYWOOD'!O242)</f>
        <v/>
      </c>
      <c r="G236" s="53" t="str">
        <f>IF('Simpl. all tex-DT PLYWOOD'!P242=0,"",'Simpl. all tex-DT PLYWOOD'!P242)</f>
        <v/>
      </c>
      <c r="H236" s="53" t="str">
        <f>IF('Simpl. all tex-DT PLYWOOD'!Q242=0,"",'Simpl. all tex-DT PLYWOOD'!Q242)</f>
        <v/>
      </c>
      <c r="I236" s="53" t="str">
        <f>IF('Simpl. all tex-DT PLYWOOD'!R242=0,"",'Simpl. all tex-DT PLYWOOD'!R242)</f>
        <v/>
      </c>
      <c r="J236" s="53" t="str">
        <f>IF('Simpl. all tex-DT PLYWOOD'!S242=0,"",'Simpl. all tex-DT PLYWOOD'!S242)</f>
        <v/>
      </c>
      <c r="K236" s="53" t="str">
        <f>IF('Simpl. all tex-DT PLYWOOD'!T242=0,"",'Simpl. all tex-DT PLYWOOD'!T242)</f>
        <v/>
      </c>
      <c r="L236" s="53" t="str">
        <f>IF('Simpl. all tex-DT PLYWOOD'!U242=0,"",'Simpl. all tex-DT PLYWOOD'!U242)</f>
        <v/>
      </c>
      <c r="M236" s="53" t="str">
        <f>IF('Simpl. all tex-DT PLYWOOD'!V242=0,"",'Simpl. all tex-DT PLYWOOD'!V242)</f>
        <v/>
      </c>
      <c r="N236" s="53" t="str">
        <f>IF('Simpl. all tex-DT PLYWOOD'!W242=0,"",'Simpl. all tex-DT PLYWOOD'!W242)</f>
        <v/>
      </c>
      <c r="O236" s="53" t="str">
        <f>IF('Simpl. all tex-DT PLYWOOD'!X242=0,"",'Simpl. all tex-DT PLYWOOD'!X242)</f>
        <v/>
      </c>
      <c r="P236" s="53" t="str">
        <f>IF('Simpl. all tex-DT PLYWOOD'!Y242=0,"",'Simpl. all tex-DT PLYWOOD'!Y242)</f>
        <v/>
      </c>
      <c r="Q236" s="53" t="str">
        <f>IF('Simpl. all tex-DT PLYWOOD'!Z242=0,"",'Simpl. all tex-DT PLYWOOD'!Z242)</f>
        <v/>
      </c>
      <c r="R236" s="54">
        <f>'PRODUCTION LIST TEX&amp;DUAL TEX'!Q239</f>
        <v>0</v>
      </c>
    </row>
    <row r="237" spans="1:18" ht="23.25" customHeight="1">
      <c r="A237" s="43"/>
      <c r="B237" s="44"/>
      <c r="C237" s="41" t="str">
        <f>'Simpl. all tex-DT PLYWOOD'!D243</f>
        <v>SIMPL-9I</v>
      </c>
      <c r="D237" s="53" t="str">
        <f>IF('Simpl. all tex-DT PLYWOOD'!M243=0,"",'Simpl. all tex-DT PLYWOOD'!M243)</f>
        <v/>
      </c>
      <c r="E237" s="53" t="str">
        <f>IF('Simpl. all tex-DT PLYWOOD'!N243=0,"",'Simpl. all tex-DT PLYWOOD'!N243)</f>
        <v/>
      </c>
      <c r="F237" s="53" t="str">
        <f>IF('Simpl. all tex-DT PLYWOOD'!O243=0,"",'Simpl. all tex-DT PLYWOOD'!O243)</f>
        <v/>
      </c>
      <c r="G237" s="53" t="str">
        <f>IF('Simpl. all tex-DT PLYWOOD'!P243=0,"",'Simpl. all tex-DT PLYWOOD'!P243)</f>
        <v/>
      </c>
      <c r="H237" s="53" t="str">
        <f>IF('Simpl. all tex-DT PLYWOOD'!Q243=0,"",'Simpl. all tex-DT PLYWOOD'!Q243)</f>
        <v/>
      </c>
      <c r="I237" s="53" t="str">
        <f>IF('Simpl. all tex-DT PLYWOOD'!R243=0,"",'Simpl. all tex-DT PLYWOOD'!R243)</f>
        <v/>
      </c>
      <c r="J237" s="53" t="str">
        <f>IF('Simpl. all tex-DT PLYWOOD'!S243=0,"",'Simpl. all tex-DT PLYWOOD'!S243)</f>
        <v/>
      </c>
      <c r="K237" s="53" t="str">
        <f>IF('Simpl. all tex-DT PLYWOOD'!T243=0,"",'Simpl. all tex-DT PLYWOOD'!T243)</f>
        <v/>
      </c>
      <c r="L237" s="53" t="str">
        <f>IF('Simpl. all tex-DT PLYWOOD'!U243=0,"",'Simpl. all tex-DT PLYWOOD'!U243)</f>
        <v/>
      </c>
      <c r="M237" s="53" t="str">
        <f>IF('Simpl. all tex-DT PLYWOOD'!V243=0,"",'Simpl. all tex-DT PLYWOOD'!V243)</f>
        <v/>
      </c>
      <c r="N237" s="53" t="str">
        <f>IF('Simpl. all tex-DT PLYWOOD'!W243=0,"",'Simpl. all tex-DT PLYWOOD'!W243)</f>
        <v/>
      </c>
      <c r="O237" s="53" t="str">
        <f>IF('Simpl. all tex-DT PLYWOOD'!X243=0,"",'Simpl. all tex-DT PLYWOOD'!X243)</f>
        <v/>
      </c>
      <c r="P237" s="53" t="str">
        <f>IF('Simpl. all tex-DT PLYWOOD'!Y243=0,"",'Simpl. all tex-DT PLYWOOD'!Y243)</f>
        <v/>
      </c>
      <c r="Q237" s="53" t="str">
        <f>IF('Simpl. all tex-DT PLYWOOD'!Z243=0,"",'Simpl. all tex-DT PLYWOOD'!Z243)</f>
        <v/>
      </c>
      <c r="R237" s="54">
        <f>'PRODUCTION LIST TEX&amp;DUAL TEX'!Q240</f>
        <v>0</v>
      </c>
    </row>
    <row r="238" spans="1:18" ht="23.25" customHeight="1">
      <c r="A238" s="43"/>
      <c r="B238" s="44"/>
      <c r="C238" s="41" t="str">
        <f>'Simpl. all tex-DT PLYWOOD'!D244</f>
        <v>SIMPL-9I-T</v>
      </c>
      <c r="D238" s="53" t="str">
        <f>IF('Simpl. all tex-DT PLYWOOD'!M244=0,"",'Simpl. all tex-DT PLYWOOD'!M244)</f>
        <v/>
      </c>
      <c r="E238" s="53" t="str">
        <f>IF('Simpl. all tex-DT PLYWOOD'!N244=0,"",'Simpl. all tex-DT PLYWOOD'!N244)</f>
        <v/>
      </c>
      <c r="F238" s="53" t="str">
        <f>IF('Simpl. all tex-DT PLYWOOD'!O244=0,"",'Simpl. all tex-DT PLYWOOD'!O244)</f>
        <v/>
      </c>
      <c r="G238" s="53" t="str">
        <f>IF('Simpl. all tex-DT PLYWOOD'!P244=0,"",'Simpl. all tex-DT PLYWOOD'!P244)</f>
        <v/>
      </c>
      <c r="H238" s="53" t="str">
        <f>IF('Simpl. all tex-DT PLYWOOD'!Q244=0,"",'Simpl. all tex-DT PLYWOOD'!Q244)</f>
        <v/>
      </c>
      <c r="I238" s="53" t="str">
        <f>IF('Simpl. all tex-DT PLYWOOD'!R244=0,"",'Simpl. all tex-DT PLYWOOD'!R244)</f>
        <v/>
      </c>
      <c r="J238" s="53" t="str">
        <f>IF('Simpl. all tex-DT PLYWOOD'!S244=0,"",'Simpl. all tex-DT PLYWOOD'!S244)</f>
        <v/>
      </c>
      <c r="K238" s="53" t="str">
        <f>IF('Simpl. all tex-DT PLYWOOD'!T244=0,"",'Simpl. all tex-DT PLYWOOD'!T244)</f>
        <v/>
      </c>
      <c r="L238" s="53" t="str">
        <f>IF('Simpl. all tex-DT PLYWOOD'!U244=0,"",'Simpl. all tex-DT PLYWOOD'!U244)</f>
        <v/>
      </c>
      <c r="M238" s="53" t="str">
        <f>IF('Simpl. all tex-DT PLYWOOD'!V244=0,"",'Simpl. all tex-DT PLYWOOD'!V244)</f>
        <v/>
      </c>
      <c r="N238" s="53" t="str">
        <f>IF('Simpl. all tex-DT PLYWOOD'!W244=0,"",'Simpl. all tex-DT PLYWOOD'!W244)</f>
        <v/>
      </c>
      <c r="O238" s="53" t="str">
        <f>IF('Simpl. all tex-DT PLYWOOD'!X244=0,"",'Simpl. all tex-DT PLYWOOD'!X244)</f>
        <v/>
      </c>
      <c r="P238" s="53" t="str">
        <f>IF('Simpl. all tex-DT PLYWOOD'!Y244=0,"",'Simpl. all tex-DT PLYWOOD'!Y244)</f>
        <v/>
      </c>
      <c r="Q238" s="53" t="str">
        <f>IF('Simpl. all tex-DT PLYWOOD'!Z244=0,"",'Simpl. all tex-DT PLYWOOD'!Z244)</f>
        <v/>
      </c>
      <c r="R238" s="54">
        <f>'PRODUCTION LIST TEX&amp;DUAL TEX'!Q241</f>
        <v>0</v>
      </c>
    </row>
    <row r="239" spans="1:18" ht="23.25" customHeight="1">
      <c r="A239" s="43"/>
      <c r="B239" s="44"/>
      <c r="C239" s="41" t="str">
        <f>'Simpl. all tex-DT PLYWOOD'!D245</f>
        <v>SIMPL-9J</v>
      </c>
      <c r="D239" s="53" t="str">
        <f>IF('Simpl. all tex-DT PLYWOOD'!M245=0,"",'Simpl. all tex-DT PLYWOOD'!M245)</f>
        <v/>
      </c>
      <c r="E239" s="53" t="str">
        <f>IF('Simpl. all tex-DT PLYWOOD'!N245=0,"",'Simpl. all tex-DT PLYWOOD'!N245)</f>
        <v/>
      </c>
      <c r="F239" s="53" t="str">
        <f>IF('Simpl. all tex-DT PLYWOOD'!O245=0,"",'Simpl. all tex-DT PLYWOOD'!O245)</f>
        <v/>
      </c>
      <c r="G239" s="53" t="str">
        <f>IF('Simpl. all tex-DT PLYWOOD'!P245=0,"",'Simpl. all tex-DT PLYWOOD'!P245)</f>
        <v/>
      </c>
      <c r="H239" s="53" t="str">
        <f>IF('Simpl. all tex-DT PLYWOOD'!Q245=0,"",'Simpl. all tex-DT PLYWOOD'!Q245)</f>
        <v/>
      </c>
      <c r="I239" s="53" t="str">
        <f>IF('Simpl. all tex-DT PLYWOOD'!R245=0,"",'Simpl. all tex-DT PLYWOOD'!R245)</f>
        <v/>
      </c>
      <c r="J239" s="53" t="str">
        <f>IF('Simpl. all tex-DT PLYWOOD'!S245=0,"",'Simpl. all tex-DT PLYWOOD'!S245)</f>
        <v/>
      </c>
      <c r="K239" s="53" t="str">
        <f>IF('Simpl. all tex-DT PLYWOOD'!T245=0,"",'Simpl. all tex-DT PLYWOOD'!T245)</f>
        <v/>
      </c>
      <c r="L239" s="53" t="str">
        <f>IF('Simpl. all tex-DT PLYWOOD'!U245=0,"",'Simpl. all tex-DT PLYWOOD'!U245)</f>
        <v/>
      </c>
      <c r="M239" s="53" t="str">
        <f>IF('Simpl. all tex-DT PLYWOOD'!V245=0,"",'Simpl. all tex-DT PLYWOOD'!V245)</f>
        <v/>
      </c>
      <c r="N239" s="53" t="str">
        <f>IF('Simpl. all tex-DT PLYWOOD'!W245=0,"",'Simpl. all tex-DT PLYWOOD'!W245)</f>
        <v/>
      </c>
      <c r="O239" s="53" t="str">
        <f>IF('Simpl. all tex-DT PLYWOOD'!X245=0,"",'Simpl. all tex-DT PLYWOOD'!X245)</f>
        <v/>
      </c>
      <c r="P239" s="53" t="str">
        <f>IF('Simpl. all tex-DT PLYWOOD'!Y245=0,"",'Simpl. all tex-DT PLYWOOD'!Y245)</f>
        <v/>
      </c>
      <c r="Q239" s="53" t="str">
        <f>IF('Simpl. all tex-DT PLYWOOD'!Z245=0,"",'Simpl. all tex-DT PLYWOOD'!Z245)</f>
        <v/>
      </c>
      <c r="R239" s="54">
        <f>'PRODUCTION LIST TEX&amp;DUAL TEX'!Q242</f>
        <v>0</v>
      </c>
    </row>
    <row r="240" spans="1:18" ht="23.25" customHeight="1">
      <c r="A240" s="43"/>
      <c r="B240" s="44"/>
      <c r="C240" s="41" t="str">
        <f>'Simpl. all tex-DT PLYWOOD'!D246</f>
        <v>SIMPL-9J-T</v>
      </c>
      <c r="D240" s="53" t="str">
        <f>IF('Simpl. all tex-DT PLYWOOD'!M246=0,"",'Simpl. all tex-DT PLYWOOD'!M246)</f>
        <v/>
      </c>
      <c r="E240" s="53" t="str">
        <f>IF('Simpl. all tex-DT PLYWOOD'!N246=0,"",'Simpl. all tex-DT PLYWOOD'!N246)</f>
        <v/>
      </c>
      <c r="F240" s="53" t="str">
        <f>IF('Simpl. all tex-DT PLYWOOD'!O246=0,"",'Simpl. all tex-DT PLYWOOD'!O246)</f>
        <v/>
      </c>
      <c r="G240" s="53" t="str">
        <f>IF('Simpl. all tex-DT PLYWOOD'!P246=0,"",'Simpl. all tex-DT PLYWOOD'!P246)</f>
        <v/>
      </c>
      <c r="H240" s="53" t="str">
        <f>IF('Simpl. all tex-DT PLYWOOD'!Q246=0,"",'Simpl. all tex-DT PLYWOOD'!Q246)</f>
        <v/>
      </c>
      <c r="I240" s="53" t="str">
        <f>IF('Simpl. all tex-DT PLYWOOD'!R246=0,"",'Simpl. all tex-DT PLYWOOD'!R246)</f>
        <v/>
      </c>
      <c r="J240" s="53" t="str">
        <f>IF('Simpl. all tex-DT PLYWOOD'!S246=0,"",'Simpl. all tex-DT PLYWOOD'!S246)</f>
        <v/>
      </c>
      <c r="K240" s="53" t="str">
        <f>IF('Simpl. all tex-DT PLYWOOD'!T246=0,"",'Simpl. all tex-DT PLYWOOD'!T246)</f>
        <v/>
      </c>
      <c r="L240" s="53" t="str">
        <f>IF('Simpl. all tex-DT PLYWOOD'!U246=0,"",'Simpl. all tex-DT PLYWOOD'!U246)</f>
        <v/>
      </c>
      <c r="M240" s="53" t="str">
        <f>IF('Simpl. all tex-DT PLYWOOD'!V246=0,"",'Simpl. all tex-DT PLYWOOD'!V246)</f>
        <v/>
      </c>
      <c r="N240" s="53" t="str">
        <f>IF('Simpl. all tex-DT PLYWOOD'!W246=0,"",'Simpl. all tex-DT PLYWOOD'!W246)</f>
        <v/>
      </c>
      <c r="O240" s="53" t="str">
        <f>IF('Simpl. all tex-DT PLYWOOD'!X246=0,"",'Simpl. all tex-DT PLYWOOD'!X246)</f>
        <v/>
      </c>
      <c r="P240" s="53" t="str">
        <f>IF('Simpl. all tex-DT PLYWOOD'!Y246=0,"",'Simpl. all tex-DT PLYWOOD'!Y246)</f>
        <v/>
      </c>
      <c r="Q240" s="53" t="str">
        <f>IF('Simpl. all tex-DT PLYWOOD'!Z246=0,"",'Simpl. all tex-DT PLYWOOD'!Z246)</f>
        <v/>
      </c>
      <c r="R240" s="54">
        <f>'PRODUCTION LIST TEX&amp;DUAL TEX'!Q243</f>
        <v>0</v>
      </c>
    </row>
    <row r="241" spans="1:18" ht="23.25" customHeight="1">
      <c r="A241" s="43"/>
      <c r="B241" s="44"/>
      <c r="C241" s="41" t="str">
        <f>'Simpl. all tex-DT PLYWOOD'!D247</f>
        <v>SIMPL-9K</v>
      </c>
      <c r="D241" s="53" t="str">
        <f>IF('Simpl. all tex-DT PLYWOOD'!M247=0,"",'Simpl. all tex-DT PLYWOOD'!M247)</f>
        <v/>
      </c>
      <c r="E241" s="53" t="str">
        <f>IF('Simpl. all tex-DT PLYWOOD'!N247=0,"",'Simpl. all tex-DT PLYWOOD'!N247)</f>
        <v/>
      </c>
      <c r="F241" s="53" t="str">
        <f>IF('Simpl. all tex-DT PLYWOOD'!O247=0,"",'Simpl. all tex-DT PLYWOOD'!O247)</f>
        <v/>
      </c>
      <c r="G241" s="53" t="str">
        <f>IF('Simpl. all tex-DT PLYWOOD'!P247=0,"",'Simpl. all tex-DT PLYWOOD'!P247)</f>
        <v/>
      </c>
      <c r="H241" s="53" t="str">
        <f>IF('Simpl. all tex-DT PLYWOOD'!Q247=0,"",'Simpl. all tex-DT PLYWOOD'!Q247)</f>
        <v/>
      </c>
      <c r="I241" s="53" t="str">
        <f>IF('Simpl. all tex-DT PLYWOOD'!R247=0,"",'Simpl. all tex-DT PLYWOOD'!R247)</f>
        <v/>
      </c>
      <c r="J241" s="53" t="str">
        <f>IF('Simpl. all tex-DT PLYWOOD'!S247=0,"",'Simpl. all tex-DT PLYWOOD'!S247)</f>
        <v/>
      </c>
      <c r="K241" s="53" t="str">
        <f>IF('Simpl. all tex-DT PLYWOOD'!T247=0,"",'Simpl. all tex-DT PLYWOOD'!T247)</f>
        <v/>
      </c>
      <c r="L241" s="53" t="str">
        <f>IF('Simpl. all tex-DT PLYWOOD'!U247=0,"",'Simpl. all tex-DT PLYWOOD'!U247)</f>
        <v/>
      </c>
      <c r="M241" s="53" t="str">
        <f>IF('Simpl. all tex-DT PLYWOOD'!V247=0,"",'Simpl. all tex-DT PLYWOOD'!V247)</f>
        <v/>
      </c>
      <c r="N241" s="53" t="str">
        <f>IF('Simpl. all tex-DT PLYWOOD'!W247=0,"",'Simpl. all tex-DT PLYWOOD'!W247)</f>
        <v/>
      </c>
      <c r="O241" s="53" t="str">
        <f>IF('Simpl. all tex-DT PLYWOOD'!X247=0,"",'Simpl. all tex-DT PLYWOOD'!X247)</f>
        <v/>
      </c>
      <c r="P241" s="53" t="str">
        <f>IF('Simpl. all tex-DT PLYWOOD'!Y247=0,"",'Simpl. all tex-DT PLYWOOD'!Y247)</f>
        <v/>
      </c>
      <c r="Q241" s="53" t="str">
        <f>IF('Simpl. all tex-DT PLYWOOD'!Z247=0,"",'Simpl. all tex-DT PLYWOOD'!Z247)</f>
        <v/>
      </c>
      <c r="R241" s="54">
        <f>'PRODUCTION LIST TEX&amp;DUAL TEX'!Q244</f>
        <v>0</v>
      </c>
    </row>
    <row r="242" spans="1:18" ht="23.25" customHeight="1">
      <c r="A242" s="43"/>
      <c r="B242" s="44"/>
      <c r="C242" s="41" t="str">
        <f>'Simpl. all tex-DT PLYWOOD'!D248</f>
        <v>SIMPL-9K-T</v>
      </c>
      <c r="D242" s="53" t="str">
        <f>IF('Simpl. all tex-DT PLYWOOD'!M248=0,"",'Simpl. all tex-DT PLYWOOD'!M248)</f>
        <v/>
      </c>
      <c r="E242" s="53" t="str">
        <f>IF('Simpl. all tex-DT PLYWOOD'!N248=0,"",'Simpl. all tex-DT PLYWOOD'!N248)</f>
        <v/>
      </c>
      <c r="F242" s="53" t="str">
        <f>IF('Simpl. all tex-DT PLYWOOD'!O248=0,"",'Simpl. all tex-DT PLYWOOD'!O248)</f>
        <v/>
      </c>
      <c r="G242" s="53" t="str">
        <f>IF('Simpl. all tex-DT PLYWOOD'!P248=0,"",'Simpl. all tex-DT PLYWOOD'!P248)</f>
        <v/>
      </c>
      <c r="H242" s="53" t="str">
        <f>IF('Simpl. all tex-DT PLYWOOD'!Q248=0,"",'Simpl. all tex-DT PLYWOOD'!Q248)</f>
        <v/>
      </c>
      <c r="I242" s="53" t="str">
        <f>IF('Simpl. all tex-DT PLYWOOD'!R248=0,"",'Simpl. all tex-DT PLYWOOD'!R248)</f>
        <v/>
      </c>
      <c r="J242" s="53" t="str">
        <f>IF('Simpl. all tex-DT PLYWOOD'!S248=0,"",'Simpl. all tex-DT PLYWOOD'!S248)</f>
        <v/>
      </c>
      <c r="K242" s="53" t="str">
        <f>IF('Simpl. all tex-DT PLYWOOD'!T248=0,"",'Simpl. all tex-DT PLYWOOD'!T248)</f>
        <v/>
      </c>
      <c r="L242" s="53" t="str">
        <f>IF('Simpl. all tex-DT PLYWOOD'!U248=0,"",'Simpl. all tex-DT PLYWOOD'!U248)</f>
        <v/>
      </c>
      <c r="M242" s="53" t="str">
        <f>IF('Simpl. all tex-DT PLYWOOD'!V248=0,"",'Simpl. all tex-DT PLYWOOD'!V248)</f>
        <v/>
      </c>
      <c r="N242" s="53" t="str">
        <f>IF('Simpl. all tex-DT PLYWOOD'!W248=0,"",'Simpl. all tex-DT PLYWOOD'!W248)</f>
        <v/>
      </c>
      <c r="O242" s="53" t="str">
        <f>IF('Simpl. all tex-DT PLYWOOD'!X248=0,"",'Simpl. all tex-DT PLYWOOD'!X248)</f>
        <v/>
      </c>
      <c r="P242" s="53" t="str">
        <f>IF('Simpl. all tex-DT PLYWOOD'!Y248=0,"",'Simpl. all tex-DT PLYWOOD'!Y248)</f>
        <v/>
      </c>
      <c r="Q242" s="53" t="str">
        <f>IF('Simpl. all tex-DT PLYWOOD'!Z248=0,"",'Simpl. all tex-DT PLYWOOD'!Z248)</f>
        <v/>
      </c>
      <c r="R242" s="54">
        <f>'PRODUCTION LIST TEX&amp;DUAL TEX'!Q245</f>
        <v>0</v>
      </c>
    </row>
    <row r="243" spans="1:18" ht="23.25" customHeight="1">
      <c r="A243" s="43"/>
      <c r="B243" s="44"/>
      <c r="C243" s="41" t="str">
        <f>'Simpl. all tex-DT PLYWOOD'!D249</f>
        <v>SIMPL-9L</v>
      </c>
      <c r="D243" s="53" t="str">
        <f>IF('Simpl. all tex-DT PLYWOOD'!M249=0,"",'Simpl. all tex-DT PLYWOOD'!M249)</f>
        <v/>
      </c>
      <c r="E243" s="53" t="str">
        <f>IF('Simpl. all tex-DT PLYWOOD'!N249=0,"",'Simpl. all tex-DT PLYWOOD'!N249)</f>
        <v/>
      </c>
      <c r="F243" s="53" t="str">
        <f>IF('Simpl. all tex-DT PLYWOOD'!O249=0,"",'Simpl. all tex-DT PLYWOOD'!O249)</f>
        <v/>
      </c>
      <c r="G243" s="53" t="str">
        <f>IF('Simpl. all tex-DT PLYWOOD'!P249=0,"",'Simpl. all tex-DT PLYWOOD'!P249)</f>
        <v/>
      </c>
      <c r="H243" s="53" t="str">
        <f>IF('Simpl. all tex-DT PLYWOOD'!Q249=0,"",'Simpl. all tex-DT PLYWOOD'!Q249)</f>
        <v/>
      </c>
      <c r="I243" s="53" t="str">
        <f>IF('Simpl. all tex-DT PLYWOOD'!R249=0,"",'Simpl. all tex-DT PLYWOOD'!R249)</f>
        <v/>
      </c>
      <c r="J243" s="53" t="str">
        <f>IF('Simpl. all tex-DT PLYWOOD'!S249=0,"",'Simpl. all tex-DT PLYWOOD'!S249)</f>
        <v/>
      </c>
      <c r="K243" s="53" t="str">
        <f>IF('Simpl. all tex-DT PLYWOOD'!T249=0,"",'Simpl. all tex-DT PLYWOOD'!T249)</f>
        <v/>
      </c>
      <c r="L243" s="53" t="str">
        <f>IF('Simpl. all tex-DT PLYWOOD'!U249=0,"",'Simpl. all tex-DT PLYWOOD'!U249)</f>
        <v/>
      </c>
      <c r="M243" s="53" t="str">
        <f>IF('Simpl. all tex-DT PLYWOOD'!V249=0,"",'Simpl. all tex-DT PLYWOOD'!V249)</f>
        <v/>
      </c>
      <c r="N243" s="53" t="str">
        <f>IF('Simpl. all tex-DT PLYWOOD'!W249=0,"",'Simpl. all tex-DT PLYWOOD'!W249)</f>
        <v/>
      </c>
      <c r="O243" s="53" t="str">
        <f>IF('Simpl. all tex-DT PLYWOOD'!X249=0,"",'Simpl. all tex-DT PLYWOOD'!X249)</f>
        <v/>
      </c>
      <c r="P243" s="53" t="str">
        <f>IF('Simpl. all tex-DT PLYWOOD'!Y249=0,"",'Simpl. all tex-DT PLYWOOD'!Y249)</f>
        <v/>
      </c>
      <c r="Q243" s="53" t="str">
        <f>IF('Simpl. all tex-DT PLYWOOD'!Z249=0,"",'Simpl. all tex-DT PLYWOOD'!Z249)</f>
        <v/>
      </c>
      <c r="R243" s="54">
        <f>'PRODUCTION LIST TEX&amp;DUAL TEX'!Q246</f>
        <v>0</v>
      </c>
    </row>
    <row r="244" spans="1:18" ht="23.25" customHeight="1">
      <c r="A244" s="43"/>
      <c r="B244" s="44"/>
      <c r="C244" s="41" t="str">
        <f>'Simpl. all tex-DT PLYWOOD'!D250</f>
        <v>SIMPL-9L-T</v>
      </c>
      <c r="D244" s="53" t="str">
        <f>IF('Simpl. all tex-DT PLYWOOD'!M250=0,"",'Simpl. all tex-DT PLYWOOD'!M250)</f>
        <v/>
      </c>
      <c r="E244" s="53" t="str">
        <f>IF('Simpl. all tex-DT PLYWOOD'!N250=0,"",'Simpl. all tex-DT PLYWOOD'!N250)</f>
        <v/>
      </c>
      <c r="F244" s="53" t="str">
        <f>IF('Simpl. all tex-DT PLYWOOD'!O250=0,"",'Simpl. all tex-DT PLYWOOD'!O250)</f>
        <v/>
      </c>
      <c r="G244" s="53" t="str">
        <f>IF('Simpl. all tex-DT PLYWOOD'!P250=0,"",'Simpl. all tex-DT PLYWOOD'!P250)</f>
        <v/>
      </c>
      <c r="H244" s="53" t="str">
        <f>IF('Simpl. all tex-DT PLYWOOD'!Q250=0,"",'Simpl. all tex-DT PLYWOOD'!Q250)</f>
        <v/>
      </c>
      <c r="I244" s="53" t="str">
        <f>IF('Simpl. all tex-DT PLYWOOD'!R250=0,"",'Simpl. all tex-DT PLYWOOD'!R250)</f>
        <v/>
      </c>
      <c r="J244" s="53" t="str">
        <f>IF('Simpl. all tex-DT PLYWOOD'!S250=0,"",'Simpl. all tex-DT PLYWOOD'!S250)</f>
        <v/>
      </c>
      <c r="K244" s="53" t="str">
        <f>IF('Simpl. all tex-DT PLYWOOD'!T250=0,"",'Simpl. all tex-DT PLYWOOD'!T250)</f>
        <v/>
      </c>
      <c r="L244" s="53" t="str">
        <f>IF('Simpl. all tex-DT PLYWOOD'!U250=0,"",'Simpl. all tex-DT PLYWOOD'!U250)</f>
        <v/>
      </c>
      <c r="M244" s="53" t="str">
        <f>IF('Simpl. all tex-DT PLYWOOD'!V250=0,"",'Simpl. all tex-DT PLYWOOD'!V250)</f>
        <v/>
      </c>
      <c r="N244" s="53" t="str">
        <f>IF('Simpl. all tex-DT PLYWOOD'!W250=0,"",'Simpl. all tex-DT PLYWOOD'!W250)</f>
        <v/>
      </c>
      <c r="O244" s="53" t="str">
        <f>IF('Simpl. all tex-DT PLYWOOD'!X250=0,"",'Simpl. all tex-DT PLYWOOD'!X250)</f>
        <v/>
      </c>
      <c r="P244" s="53" t="str">
        <f>IF('Simpl. all tex-DT PLYWOOD'!Y250=0,"",'Simpl. all tex-DT PLYWOOD'!Y250)</f>
        <v/>
      </c>
      <c r="Q244" s="53" t="str">
        <f>IF('Simpl. all tex-DT PLYWOOD'!Z250=0,"",'Simpl. all tex-DT PLYWOOD'!Z250)</f>
        <v/>
      </c>
      <c r="R244" s="54">
        <f>'PRODUCTION LIST TEX&amp;DUAL TEX'!Q247</f>
        <v>0</v>
      </c>
    </row>
    <row r="245" spans="1:18" ht="23.25" customHeight="1">
      <c r="A245" s="43"/>
      <c r="B245" s="44"/>
      <c r="C245" s="41" t="str">
        <f>'Simpl. all tex-DT PLYWOOD'!D251</f>
        <v>SIMPL-9M</v>
      </c>
      <c r="D245" s="53" t="str">
        <f>IF('Simpl. all tex-DT PLYWOOD'!M251=0,"",'Simpl. all tex-DT PLYWOOD'!M251)</f>
        <v/>
      </c>
      <c r="E245" s="53" t="str">
        <f>IF('Simpl. all tex-DT PLYWOOD'!N251=0,"",'Simpl. all tex-DT PLYWOOD'!N251)</f>
        <v/>
      </c>
      <c r="F245" s="53" t="str">
        <f>IF('Simpl. all tex-DT PLYWOOD'!O251=0,"",'Simpl. all tex-DT PLYWOOD'!O251)</f>
        <v/>
      </c>
      <c r="G245" s="53" t="str">
        <f>IF('Simpl. all tex-DT PLYWOOD'!P251=0,"",'Simpl. all tex-DT PLYWOOD'!P251)</f>
        <v/>
      </c>
      <c r="H245" s="53" t="str">
        <f>IF('Simpl. all tex-DT PLYWOOD'!Q251=0,"",'Simpl. all tex-DT PLYWOOD'!Q251)</f>
        <v/>
      </c>
      <c r="I245" s="53" t="str">
        <f>IF('Simpl. all tex-DT PLYWOOD'!R251=0,"",'Simpl. all tex-DT PLYWOOD'!R251)</f>
        <v/>
      </c>
      <c r="J245" s="53" t="str">
        <f>IF('Simpl. all tex-DT PLYWOOD'!S251=0,"",'Simpl. all tex-DT PLYWOOD'!S251)</f>
        <v/>
      </c>
      <c r="K245" s="53" t="str">
        <f>IF('Simpl. all tex-DT PLYWOOD'!T251=0,"",'Simpl. all tex-DT PLYWOOD'!T251)</f>
        <v/>
      </c>
      <c r="L245" s="53" t="str">
        <f>IF('Simpl. all tex-DT PLYWOOD'!U251=0,"",'Simpl. all tex-DT PLYWOOD'!U251)</f>
        <v/>
      </c>
      <c r="M245" s="53" t="str">
        <f>IF('Simpl. all tex-DT PLYWOOD'!V251=0,"",'Simpl. all tex-DT PLYWOOD'!V251)</f>
        <v/>
      </c>
      <c r="N245" s="53" t="str">
        <f>IF('Simpl. all tex-DT PLYWOOD'!W251=0,"",'Simpl. all tex-DT PLYWOOD'!W251)</f>
        <v/>
      </c>
      <c r="O245" s="53" t="str">
        <f>IF('Simpl. all tex-DT PLYWOOD'!X251=0,"",'Simpl. all tex-DT PLYWOOD'!X251)</f>
        <v/>
      </c>
      <c r="P245" s="53" t="str">
        <f>IF('Simpl. all tex-DT PLYWOOD'!Y251=0,"",'Simpl. all tex-DT PLYWOOD'!Y251)</f>
        <v/>
      </c>
      <c r="Q245" s="53" t="str">
        <f>IF('Simpl. all tex-DT PLYWOOD'!Z251=0,"",'Simpl. all tex-DT PLYWOOD'!Z251)</f>
        <v/>
      </c>
      <c r="R245" s="54">
        <f>'PRODUCTION LIST TEX&amp;DUAL TEX'!Q248</f>
        <v>0</v>
      </c>
    </row>
    <row r="246" spans="1:18" ht="23.25" customHeight="1">
      <c r="A246" s="43"/>
      <c r="B246" s="44"/>
      <c r="C246" s="41" t="str">
        <f>'Simpl. all tex-DT PLYWOOD'!D252</f>
        <v>SIMPL-9M-T</v>
      </c>
      <c r="D246" s="53" t="str">
        <f>IF('Simpl. all tex-DT PLYWOOD'!M252=0,"",'Simpl. all tex-DT PLYWOOD'!M252)</f>
        <v/>
      </c>
      <c r="E246" s="53" t="str">
        <f>IF('Simpl. all tex-DT PLYWOOD'!N252=0,"",'Simpl. all tex-DT PLYWOOD'!N252)</f>
        <v/>
      </c>
      <c r="F246" s="53" t="str">
        <f>IF('Simpl. all tex-DT PLYWOOD'!O252=0,"",'Simpl. all tex-DT PLYWOOD'!O252)</f>
        <v/>
      </c>
      <c r="G246" s="53" t="str">
        <f>IF('Simpl. all tex-DT PLYWOOD'!P252=0,"",'Simpl. all tex-DT PLYWOOD'!P252)</f>
        <v/>
      </c>
      <c r="H246" s="53" t="str">
        <f>IF('Simpl. all tex-DT PLYWOOD'!Q252=0,"",'Simpl. all tex-DT PLYWOOD'!Q252)</f>
        <v/>
      </c>
      <c r="I246" s="53" t="str">
        <f>IF('Simpl. all tex-DT PLYWOOD'!R252=0,"",'Simpl. all tex-DT PLYWOOD'!R252)</f>
        <v/>
      </c>
      <c r="J246" s="53" t="str">
        <f>IF('Simpl. all tex-DT PLYWOOD'!S252=0,"",'Simpl. all tex-DT PLYWOOD'!S252)</f>
        <v/>
      </c>
      <c r="K246" s="53" t="str">
        <f>IF('Simpl. all tex-DT PLYWOOD'!T252=0,"",'Simpl. all tex-DT PLYWOOD'!T252)</f>
        <v/>
      </c>
      <c r="L246" s="53" t="str">
        <f>IF('Simpl. all tex-DT PLYWOOD'!U252=0,"",'Simpl. all tex-DT PLYWOOD'!U252)</f>
        <v/>
      </c>
      <c r="M246" s="53" t="str">
        <f>IF('Simpl. all tex-DT PLYWOOD'!V252=0,"",'Simpl. all tex-DT PLYWOOD'!V252)</f>
        <v/>
      </c>
      <c r="N246" s="53" t="str">
        <f>IF('Simpl. all tex-DT PLYWOOD'!W252=0,"",'Simpl. all tex-DT PLYWOOD'!W252)</f>
        <v/>
      </c>
      <c r="O246" s="53" t="str">
        <f>IF('Simpl. all tex-DT PLYWOOD'!X252=0,"",'Simpl. all tex-DT PLYWOOD'!X252)</f>
        <v/>
      </c>
      <c r="P246" s="53" t="str">
        <f>IF('Simpl. all tex-DT PLYWOOD'!Y252=0,"",'Simpl. all tex-DT PLYWOOD'!Y252)</f>
        <v/>
      </c>
      <c r="Q246" s="53" t="str">
        <f>IF('Simpl. all tex-DT PLYWOOD'!Z252=0,"",'Simpl. all tex-DT PLYWOOD'!Z252)</f>
        <v/>
      </c>
      <c r="R246" s="54">
        <f>'PRODUCTION LIST TEX&amp;DUAL TEX'!Q249</f>
        <v>0</v>
      </c>
    </row>
    <row r="247" spans="1:18" ht="23.25" customHeight="1">
      <c r="A247" s="43"/>
      <c r="B247" s="44"/>
      <c r="C247" s="41" t="str">
        <f>'Simpl. all tex-DT PLYWOOD'!D253</f>
        <v>SIMPL-9N</v>
      </c>
      <c r="D247" s="53" t="str">
        <f>IF('Simpl. all tex-DT PLYWOOD'!M253=0,"",'Simpl. all tex-DT PLYWOOD'!M253)</f>
        <v/>
      </c>
      <c r="E247" s="53" t="str">
        <f>IF('Simpl. all tex-DT PLYWOOD'!N253=0,"",'Simpl. all tex-DT PLYWOOD'!N253)</f>
        <v/>
      </c>
      <c r="F247" s="53" t="str">
        <f>IF('Simpl. all tex-DT PLYWOOD'!O253=0,"",'Simpl. all tex-DT PLYWOOD'!O253)</f>
        <v/>
      </c>
      <c r="G247" s="53" t="str">
        <f>IF('Simpl. all tex-DT PLYWOOD'!P253=0,"",'Simpl. all tex-DT PLYWOOD'!P253)</f>
        <v/>
      </c>
      <c r="H247" s="53" t="str">
        <f>IF('Simpl. all tex-DT PLYWOOD'!Q253=0,"",'Simpl. all tex-DT PLYWOOD'!Q253)</f>
        <v/>
      </c>
      <c r="I247" s="53" t="str">
        <f>IF('Simpl. all tex-DT PLYWOOD'!R253=0,"",'Simpl. all tex-DT PLYWOOD'!R253)</f>
        <v/>
      </c>
      <c r="J247" s="53" t="str">
        <f>IF('Simpl. all tex-DT PLYWOOD'!S253=0,"",'Simpl. all tex-DT PLYWOOD'!S253)</f>
        <v/>
      </c>
      <c r="K247" s="53" t="str">
        <f>IF('Simpl. all tex-DT PLYWOOD'!T253=0,"",'Simpl. all tex-DT PLYWOOD'!T253)</f>
        <v/>
      </c>
      <c r="L247" s="53" t="str">
        <f>IF('Simpl. all tex-DT PLYWOOD'!U253=0,"",'Simpl. all tex-DT PLYWOOD'!U253)</f>
        <v/>
      </c>
      <c r="M247" s="53" t="str">
        <f>IF('Simpl. all tex-DT PLYWOOD'!V253=0,"",'Simpl. all tex-DT PLYWOOD'!V253)</f>
        <v/>
      </c>
      <c r="N247" s="53" t="str">
        <f>IF('Simpl. all tex-DT PLYWOOD'!W253=0,"",'Simpl. all tex-DT PLYWOOD'!W253)</f>
        <v/>
      </c>
      <c r="O247" s="53" t="str">
        <f>IF('Simpl. all tex-DT PLYWOOD'!X253=0,"",'Simpl. all tex-DT PLYWOOD'!X253)</f>
        <v/>
      </c>
      <c r="P247" s="53" t="str">
        <f>IF('Simpl. all tex-DT PLYWOOD'!Y253=0,"",'Simpl. all tex-DT PLYWOOD'!Y253)</f>
        <v/>
      </c>
      <c r="Q247" s="53" t="str">
        <f>IF('Simpl. all tex-DT PLYWOOD'!Z253=0,"",'Simpl. all tex-DT PLYWOOD'!Z253)</f>
        <v/>
      </c>
      <c r="R247" s="54">
        <f>'PRODUCTION LIST TEX&amp;DUAL TEX'!Q250</f>
        <v>0</v>
      </c>
    </row>
    <row r="248" spans="1:18" ht="23.25" customHeight="1">
      <c r="A248" s="43"/>
      <c r="B248" s="44"/>
      <c r="C248" s="41" t="str">
        <f>'Simpl. all tex-DT PLYWOOD'!D254</f>
        <v>SIMPL-9N-T</v>
      </c>
      <c r="D248" s="53" t="str">
        <f>IF('Simpl. all tex-DT PLYWOOD'!M254=0,"",'Simpl. all tex-DT PLYWOOD'!M254)</f>
        <v/>
      </c>
      <c r="E248" s="53" t="str">
        <f>IF('Simpl. all tex-DT PLYWOOD'!N254=0,"",'Simpl. all tex-DT PLYWOOD'!N254)</f>
        <v/>
      </c>
      <c r="F248" s="53" t="str">
        <f>IF('Simpl. all tex-DT PLYWOOD'!O254=0,"",'Simpl. all tex-DT PLYWOOD'!O254)</f>
        <v/>
      </c>
      <c r="G248" s="53" t="str">
        <f>IF('Simpl. all tex-DT PLYWOOD'!P254=0,"",'Simpl. all tex-DT PLYWOOD'!P254)</f>
        <v/>
      </c>
      <c r="H248" s="53" t="str">
        <f>IF('Simpl. all tex-DT PLYWOOD'!Q254=0,"",'Simpl. all tex-DT PLYWOOD'!Q254)</f>
        <v/>
      </c>
      <c r="I248" s="53" t="str">
        <f>IF('Simpl. all tex-DT PLYWOOD'!R254=0,"",'Simpl. all tex-DT PLYWOOD'!R254)</f>
        <v/>
      </c>
      <c r="J248" s="53" t="str">
        <f>IF('Simpl. all tex-DT PLYWOOD'!S254=0,"",'Simpl. all tex-DT PLYWOOD'!S254)</f>
        <v/>
      </c>
      <c r="K248" s="53" t="str">
        <f>IF('Simpl. all tex-DT PLYWOOD'!T254=0,"",'Simpl. all tex-DT PLYWOOD'!T254)</f>
        <v/>
      </c>
      <c r="L248" s="53" t="str">
        <f>IF('Simpl. all tex-DT PLYWOOD'!U254=0,"",'Simpl. all tex-DT PLYWOOD'!U254)</f>
        <v/>
      </c>
      <c r="M248" s="53" t="str">
        <f>IF('Simpl. all tex-DT PLYWOOD'!V254=0,"",'Simpl. all tex-DT PLYWOOD'!V254)</f>
        <v/>
      </c>
      <c r="N248" s="53" t="str">
        <f>IF('Simpl. all tex-DT PLYWOOD'!W254=0,"",'Simpl. all tex-DT PLYWOOD'!W254)</f>
        <v/>
      </c>
      <c r="O248" s="53" t="str">
        <f>IF('Simpl. all tex-DT PLYWOOD'!X254=0,"",'Simpl. all tex-DT PLYWOOD'!X254)</f>
        <v/>
      </c>
      <c r="P248" s="53" t="str">
        <f>IF('Simpl. all tex-DT PLYWOOD'!Y254=0,"",'Simpl. all tex-DT PLYWOOD'!Y254)</f>
        <v/>
      </c>
      <c r="Q248" s="53" t="str">
        <f>IF('Simpl. all tex-DT PLYWOOD'!Z254=0,"",'Simpl. all tex-DT PLYWOOD'!Z254)</f>
        <v/>
      </c>
      <c r="R248" s="54">
        <f>'PRODUCTION LIST TEX&amp;DUAL TEX'!Q251</f>
        <v>0</v>
      </c>
    </row>
    <row r="249" spans="1:18" ht="23.25" customHeight="1">
      <c r="A249" s="43"/>
      <c r="B249" s="44"/>
      <c r="C249" s="41" t="str">
        <f>'Simpl. all tex-DT PLYWOOD'!D255</f>
        <v>SIMPL-9O</v>
      </c>
      <c r="D249" s="53" t="str">
        <f>IF('Simpl. all tex-DT PLYWOOD'!M255=0,"",'Simpl. all tex-DT PLYWOOD'!M255)</f>
        <v/>
      </c>
      <c r="E249" s="53" t="str">
        <f>IF('Simpl. all tex-DT PLYWOOD'!N255=0,"",'Simpl. all tex-DT PLYWOOD'!N255)</f>
        <v/>
      </c>
      <c r="F249" s="53" t="str">
        <f>IF('Simpl. all tex-DT PLYWOOD'!O255=0,"",'Simpl. all tex-DT PLYWOOD'!O255)</f>
        <v/>
      </c>
      <c r="G249" s="53" t="str">
        <f>IF('Simpl. all tex-DT PLYWOOD'!P255=0,"",'Simpl. all tex-DT PLYWOOD'!P255)</f>
        <v/>
      </c>
      <c r="H249" s="53" t="str">
        <f>IF('Simpl. all tex-DT PLYWOOD'!Q255=0,"",'Simpl. all tex-DT PLYWOOD'!Q255)</f>
        <v/>
      </c>
      <c r="I249" s="53" t="str">
        <f>IF('Simpl. all tex-DT PLYWOOD'!R255=0,"",'Simpl. all tex-DT PLYWOOD'!R255)</f>
        <v/>
      </c>
      <c r="J249" s="53" t="str">
        <f>IF('Simpl. all tex-DT PLYWOOD'!S255=0,"",'Simpl. all tex-DT PLYWOOD'!S255)</f>
        <v/>
      </c>
      <c r="K249" s="53" t="str">
        <f>IF('Simpl. all tex-DT PLYWOOD'!T255=0,"",'Simpl. all tex-DT PLYWOOD'!T255)</f>
        <v/>
      </c>
      <c r="L249" s="53" t="str">
        <f>IF('Simpl. all tex-DT PLYWOOD'!U255=0,"",'Simpl. all tex-DT PLYWOOD'!U255)</f>
        <v/>
      </c>
      <c r="M249" s="53" t="str">
        <f>IF('Simpl. all tex-DT PLYWOOD'!V255=0,"",'Simpl. all tex-DT PLYWOOD'!V255)</f>
        <v/>
      </c>
      <c r="N249" s="53" t="str">
        <f>IF('Simpl. all tex-DT PLYWOOD'!W255=0,"",'Simpl. all tex-DT PLYWOOD'!W255)</f>
        <v/>
      </c>
      <c r="O249" s="53" t="str">
        <f>IF('Simpl. all tex-DT PLYWOOD'!X255=0,"",'Simpl. all tex-DT PLYWOOD'!X255)</f>
        <v/>
      </c>
      <c r="P249" s="53" t="str">
        <f>IF('Simpl. all tex-DT PLYWOOD'!Y255=0,"",'Simpl. all tex-DT PLYWOOD'!Y255)</f>
        <v/>
      </c>
      <c r="Q249" s="53" t="str">
        <f>IF('Simpl. all tex-DT PLYWOOD'!Z255=0,"",'Simpl. all tex-DT PLYWOOD'!Z255)</f>
        <v/>
      </c>
      <c r="R249" s="54">
        <f>'PRODUCTION LIST TEX&amp;DUAL TEX'!Q252</f>
        <v>0</v>
      </c>
    </row>
    <row r="250" spans="1:18" ht="23.25" customHeight="1">
      <c r="A250" s="43"/>
      <c r="B250" s="44"/>
      <c r="C250" s="41" t="str">
        <f>'Simpl. all tex-DT PLYWOOD'!D256</f>
        <v>SIMPL-9O-T</v>
      </c>
      <c r="D250" s="53" t="str">
        <f>IF('Simpl. all tex-DT PLYWOOD'!M256=0,"",'Simpl. all tex-DT PLYWOOD'!M256)</f>
        <v/>
      </c>
      <c r="E250" s="53" t="str">
        <f>IF('Simpl. all tex-DT PLYWOOD'!N256=0,"",'Simpl. all tex-DT PLYWOOD'!N256)</f>
        <v/>
      </c>
      <c r="F250" s="53" t="str">
        <f>IF('Simpl. all tex-DT PLYWOOD'!O256=0,"",'Simpl. all tex-DT PLYWOOD'!O256)</f>
        <v/>
      </c>
      <c r="G250" s="53" t="str">
        <f>IF('Simpl. all tex-DT PLYWOOD'!P256=0,"",'Simpl. all tex-DT PLYWOOD'!P256)</f>
        <v/>
      </c>
      <c r="H250" s="53" t="str">
        <f>IF('Simpl. all tex-DT PLYWOOD'!Q256=0,"",'Simpl. all tex-DT PLYWOOD'!Q256)</f>
        <v/>
      </c>
      <c r="I250" s="53" t="str">
        <f>IF('Simpl. all tex-DT PLYWOOD'!R256=0,"",'Simpl. all tex-DT PLYWOOD'!R256)</f>
        <v/>
      </c>
      <c r="J250" s="53" t="str">
        <f>IF('Simpl. all tex-DT PLYWOOD'!S256=0,"",'Simpl. all tex-DT PLYWOOD'!S256)</f>
        <v/>
      </c>
      <c r="K250" s="53" t="str">
        <f>IF('Simpl. all tex-DT PLYWOOD'!T256=0,"",'Simpl. all tex-DT PLYWOOD'!T256)</f>
        <v/>
      </c>
      <c r="L250" s="53" t="str">
        <f>IF('Simpl. all tex-DT PLYWOOD'!U256=0,"",'Simpl. all tex-DT PLYWOOD'!U256)</f>
        <v/>
      </c>
      <c r="M250" s="53" t="str">
        <f>IF('Simpl. all tex-DT PLYWOOD'!V256=0,"",'Simpl. all tex-DT PLYWOOD'!V256)</f>
        <v/>
      </c>
      <c r="N250" s="53" t="str">
        <f>IF('Simpl. all tex-DT PLYWOOD'!W256=0,"",'Simpl. all tex-DT PLYWOOD'!W256)</f>
        <v/>
      </c>
      <c r="O250" s="53" t="str">
        <f>IF('Simpl. all tex-DT PLYWOOD'!X256=0,"",'Simpl. all tex-DT PLYWOOD'!X256)</f>
        <v/>
      </c>
      <c r="P250" s="53" t="str">
        <f>IF('Simpl. all tex-DT PLYWOOD'!Y256=0,"",'Simpl. all tex-DT PLYWOOD'!Y256)</f>
        <v/>
      </c>
      <c r="Q250" s="53" t="str">
        <f>IF('Simpl. all tex-DT PLYWOOD'!Z256=0,"",'Simpl. all tex-DT PLYWOOD'!Z256)</f>
        <v/>
      </c>
      <c r="R250" s="54">
        <f>'PRODUCTION LIST TEX&amp;DUAL TEX'!Q253</f>
        <v>0</v>
      </c>
    </row>
    <row r="251" spans="1:18" ht="23.25" customHeight="1">
      <c r="A251" s="43"/>
      <c r="B251" s="44"/>
      <c r="C251" s="41" t="str">
        <f>'Simpl. all tex-DT PLYWOOD'!D257</f>
        <v>10 - HUGE-IES</v>
      </c>
      <c r="D251" s="53" t="str">
        <f>IF('Simpl. all tex-DT PLYWOOD'!M257=0,"",'Simpl. all tex-DT PLYWOOD'!M257)</f>
        <v/>
      </c>
      <c r="E251" s="53" t="str">
        <f>IF('Simpl. all tex-DT PLYWOOD'!N257=0,"",'Simpl. all tex-DT PLYWOOD'!N257)</f>
        <v/>
      </c>
      <c r="F251" s="53" t="str">
        <f>IF('Simpl. all tex-DT PLYWOOD'!O257=0,"",'Simpl. all tex-DT PLYWOOD'!O257)</f>
        <v/>
      </c>
      <c r="G251" s="53" t="str">
        <f>IF('Simpl. all tex-DT PLYWOOD'!P257=0,"",'Simpl. all tex-DT PLYWOOD'!P257)</f>
        <v/>
      </c>
      <c r="H251" s="53" t="str">
        <f>IF('Simpl. all tex-DT PLYWOOD'!Q257=0,"",'Simpl. all tex-DT PLYWOOD'!Q257)</f>
        <v/>
      </c>
      <c r="I251" s="53" t="str">
        <f>IF('Simpl. all tex-DT PLYWOOD'!R257=0,"",'Simpl. all tex-DT PLYWOOD'!R257)</f>
        <v/>
      </c>
      <c r="J251" s="53" t="str">
        <f>IF('Simpl. all tex-DT PLYWOOD'!S257=0,"",'Simpl. all tex-DT PLYWOOD'!S257)</f>
        <v/>
      </c>
      <c r="K251" s="53" t="str">
        <f>IF('Simpl. all tex-DT PLYWOOD'!T257=0,"",'Simpl. all tex-DT PLYWOOD'!T257)</f>
        <v/>
      </c>
      <c r="L251" s="53" t="str">
        <f>IF('Simpl. all tex-DT PLYWOOD'!U257=0,"",'Simpl. all tex-DT PLYWOOD'!U257)</f>
        <v/>
      </c>
      <c r="M251" s="53" t="str">
        <f>IF('Simpl. all tex-DT PLYWOOD'!V257=0,"",'Simpl. all tex-DT PLYWOOD'!V257)</f>
        <v/>
      </c>
      <c r="N251" s="53" t="str">
        <f>IF('Simpl. all tex-DT PLYWOOD'!W257=0,"",'Simpl. all tex-DT PLYWOOD'!W257)</f>
        <v/>
      </c>
      <c r="O251" s="53" t="str">
        <f>IF('Simpl. all tex-DT PLYWOOD'!X257=0,"",'Simpl. all tex-DT PLYWOOD'!X257)</f>
        <v/>
      </c>
      <c r="P251" s="53" t="str">
        <f>IF('Simpl. all tex-DT PLYWOOD'!Y257=0,"",'Simpl. all tex-DT PLYWOOD'!Y257)</f>
        <v/>
      </c>
      <c r="Q251" s="53" t="str">
        <f>IF('Simpl. all tex-DT PLYWOOD'!Z257=0,"",'Simpl. all tex-DT PLYWOOD'!Z257)</f>
        <v/>
      </c>
      <c r="R251" s="54">
        <f>'PRODUCTION LIST TEX&amp;DUAL TEX'!Q254</f>
        <v>0</v>
      </c>
    </row>
    <row r="252" spans="1:18" ht="23.25" customHeight="1">
      <c r="A252" s="43"/>
      <c r="B252" s="44"/>
      <c r="C252" s="41" t="str">
        <f>'Simpl. all tex-DT PLYWOOD'!D258</f>
        <v>SIMPL-10A</v>
      </c>
      <c r="D252" s="53" t="str">
        <f>IF('Simpl. all tex-DT PLYWOOD'!M258=0,"",'Simpl. all tex-DT PLYWOOD'!M258)</f>
        <v/>
      </c>
      <c r="E252" s="53" t="str">
        <f>IF('Simpl. all tex-DT PLYWOOD'!N258=0,"",'Simpl. all tex-DT PLYWOOD'!N258)</f>
        <v/>
      </c>
      <c r="F252" s="53" t="str">
        <f>IF('Simpl. all tex-DT PLYWOOD'!O258=0,"",'Simpl. all tex-DT PLYWOOD'!O258)</f>
        <v/>
      </c>
      <c r="G252" s="53" t="str">
        <f>IF('Simpl. all tex-DT PLYWOOD'!P258=0,"",'Simpl. all tex-DT PLYWOOD'!P258)</f>
        <v/>
      </c>
      <c r="H252" s="53" t="str">
        <f>IF('Simpl. all tex-DT PLYWOOD'!Q258=0,"",'Simpl. all tex-DT PLYWOOD'!Q258)</f>
        <v/>
      </c>
      <c r="I252" s="53" t="str">
        <f>IF('Simpl. all tex-DT PLYWOOD'!R258=0,"",'Simpl. all tex-DT PLYWOOD'!R258)</f>
        <v/>
      </c>
      <c r="J252" s="53" t="str">
        <f>IF('Simpl. all tex-DT PLYWOOD'!S258=0,"",'Simpl. all tex-DT PLYWOOD'!S258)</f>
        <v/>
      </c>
      <c r="K252" s="53" t="str">
        <f>IF('Simpl. all tex-DT PLYWOOD'!T258=0,"",'Simpl. all tex-DT PLYWOOD'!T258)</f>
        <v/>
      </c>
      <c r="L252" s="53" t="str">
        <f>IF('Simpl. all tex-DT PLYWOOD'!U258=0,"",'Simpl. all tex-DT PLYWOOD'!U258)</f>
        <v/>
      </c>
      <c r="M252" s="53" t="str">
        <f>IF('Simpl. all tex-DT PLYWOOD'!V258=0,"",'Simpl. all tex-DT PLYWOOD'!V258)</f>
        <v/>
      </c>
      <c r="N252" s="53" t="str">
        <f>IF('Simpl. all tex-DT PLYWOOD'!W258=0,"",'Simpl. all tex-DT PLYWOOD'!W258)</f>
        <v/>
      </c>
      <c r="O252" s="53" t="str">
        <f>IF('Simpl. all tex-DT PLYWOOD'!X258=0,"",'Simpl. all tex-DT PLYWOOD'!X258)</f>
        <v/>
      </c>
      <c r="P252" s="53" t="str">
        <f>IF('Simpl. all tex-DT PLYWOOD'!Y258=0,"",'Simpl. all tex-DT PLYWOOD'!Y258)</f>
        <v/>
      </c>
      <c r="Q252" s="53" t="str">
        <f>IF('Simpl. all tex-DT PLYWOOD'!Z258=0,"",'Simpl. all tex-DT PLYWOOD'!Z258)</f>
        <v/>
      </c>
      <c r="R252" s="54">
        <f>'PRODUCTION LIST TEX&amp;DUAL TEX'!Q255</f>
        <v>0</v>
      </c>
    </row>
    <row r="253" spans="1:18" ht="23.25" customHeight="1">
      <c r="A253" s="43"/>
      <c r="B253" s="44"/>
      <c r="C253" s="41" t="str">
        <f>'Simpl. all tex-DT PLYWOOD'!D259</f>
        <v>SIMPL-10A-T</v>
      </c>
      <c r="D253" s="53" t="str">
        <f>IF('Simpl. all tex-DT PLYWOOD'!M259=0,"",'Simpl. all tex-DT PLYWOOD'!M259)</f>
        <v/>
      </c>
      <c r="E253" s="53" t="str">
        <f>IF('Simpl. all tex-DT PLYWOOD'!N259=0,"",'Simpl. all tex-DT PLYWOOD'!N259)</f>
        <v/>
      </c>
      <c r="F253" s="53" t="str">
        <f>IF('Simpl. all tex-DT PLYWOOD'!O259=0,"",'Simpl. all tex-DT PLYWOOD'!O259)</f>
        <v/>
      </c>
      <c r="G253" s="53" t="str">
        <f>IF('Simpl. all tex-DT PLYWOOD'!P259=0,"",'Simpl. all tex-DT PLYWOOD'!P259)</f>
        <v/>
      </c>
      <c r="H253" s="53" t="str">
        <f>IF('Simpl. all tex-DT PLYWOOD'!Q259=0,"",'Simpl. all tex-DT PLYWOOD'!Q259)</f>
        <v/>
      </c>
      <c r="I253" s="53" t="str">
        <f>IF('Simpl. all tex-DT PLYWOOD'!R259=0,"",'Simpl. all tex-DT PLYWOOD'!R259)</f>
        <v/>
      </c>
      <c r="J253" s="53" t="str">
        <f>IF('Simpl. all tex-DT PLYWOOD'!S259=0,"",'Simpl. all tex-DT PLYWOOD'!S259)</f>
        <v/>
      </c>
      <c r="K253" s="53" t="str">
        <f>IF('Simpl. all tex-DT PLYWOOD'!T259=0,"",'Simpl. all tex-DT PLYWOOD'!T259)</f>
        <v/>
      </c>
      <c r="L253" s="53" t="str">
        <f>IF('Simpl. all tex-DT PLYWOOD'!U259=0,"",'Simpl. all tex-DT PLYWOOD'!U259)</f>
        <v/>
      </c>
      <c r="M253" s="53" t="str">
        <f>IF('Simpl. all tex-DT PLYWOOD'!V259=0,"",'Simpl. all tex-DT PLYWOOD'!V259)</f>
        <v/>
      </c>
      <c r="N253" s="53" t="str">
        <f>IF('Simpl. all tex-DT PLYWOOD'!W259=0,"",'Simpl. all tex-DT PLYWOOD'!W259)</f>
        <v/>
      </c>
      <c r="O253" s="53" t="str">
        <f>IF('Simpl. all tex-DT PLYWOOD'!X259=0,"",'Simpl. all tex-DT PLYWOOD'!X259)</f>
        <v/>
      </c>
      <c r="P253" s="53" t="str">
        <f>IF('Simpl. all tex-DT PLYWOOD'!Y259=0,"",'Simpl. all tex-DT PLYWOOD'!Y259)</f>
        <v/>
      </c>
      <c r="Q253" s="53" t="str">
        <f>IF('Simpl. all tex-DT PLYWOOD'!Z259=0,"",'Simpl. all tex-DT PLYWOOD'!Z259)</f>
        <v/>
      </c>
      <c r="R253" s="54">
        <f>'PRODUCTION LIST TEX&amp;DUAL TEX'!Q256</f>
        <v>0</v>
      </c>
    </row>
    <row r="254" spans="1:18" ht="23.25" customHeight="1">
      <c r="A254" s="43"/>
      <c r="B254" s="44"/>
      <c r="C254" s="41" t="str">
        <f>'Simpl. all tex-DT PLYWOOD'!D260</f>
        <v>SIMPL-10B</v>
      </c>
      <c r="D254" s="53" t="str">
        <f>IF('Simpl. all tex-DT PLYWOOD'!M260=0,"",'Simpl. all tex-DT PLYWOOD'!M260)</f>
        <v/>
      </c>
      <c r="E254" s="53" t="str">
        <f>IF('Simpl. all tex-DT PLYWOOD'!N260=0,"",'Simpl. all tex-DT PLYWOOD'!N260)</f>
        <v/>
      </c>
      <c r="F254" s="53" t="str">
        <f>IF('Simpl. all tex-DT PLYWOOD'!O260=0,"",'Simpl. all tex-DT PLYWOOD'!O260)</f>
        <v/>
      </c>
      <c r="G254" s="53" t="str">
        <f>IF('Simpl. all tex-DT PLYWOOD'!P260=0,"",'Simpl. all tex-DT PLYWOOD'!P260)</f>
        <v/>
      </c>
      <c r="H254" s="53" t="str">
        <f>IF('Simpl. all tex-DT PLYWOOD'!Q260=0,"",'Simpl. all tex-DT PLYWOOD'!Q260)</f>
        <v/>
      </c>
      <c r="I254" s="53" t="str">
        <f>IF('Simpl. all tex-DT PLYWOOD'!R260=0,"",'Simpl. all tex-DT PLYWOOD'!R260)</f>
        <v/>
      </c>
      <c r="J254" s="53" t="str">
        <f>IF('Simpl. all tex-DT PLYWOOD'!S260=0,"",'Simpl. all tex-DT PLYWOOD'!S260)</f>
        <v/>
      </c>
      <c r="K254" s="53" t="str">
        <f>IF('Simpl. all tex-DT PLYWOOD'!T260=0,"",'Simpl. all tex-DT PLYWOOD'!T260)</f>
        <v/>
      </c>
      <c r="L254" s="53" t="str">
        <f>IF('Simpl. all tex-DT PLYWOOD'!U260=0,"",'Simpl. all tex-DT PLYWOOD'!U260)</f>
        <v/>
      </c>
      <c r="M254" s="53" t="str">
        <f>IF('Simpl. all tex-DT PLYWOOD'!V260=0,"",'Simpl. all tex-DT PLYWOOD'!V260)</f>
        <v/>
      </c>
      <c r="N254" s="53" t="str">
        <f>IF('Simpl. all tex-DT PLYWOOD'!W260=0,"",'Simpl. all tex-DT PLYWOOD'!W260)</f>
        <v/>
      </c>
      <c r="O254" s="53" t="str">
        <f>IF('Simpl. all tex-DT PLYWOOD'!X260=0,"",'Simpl. all tex-DT PLYWOOD'!X260)</f>
        <v/>
      </c>
      <c r="P254" s="53" t="str">
        <f>IF('Simpl. all tex-DT PLYWOOD'!Y260=0,"",'Simpl. all tex-DT PLYWOOD'!Y260)</f>
        <v/>
      </c>
      <c r="Q254" s="53" t="str">
        <f>IF('Simpl. all tex-DT PLYWOOD'!Z260=0,"",'Simpl. all tex-DT PLYWOOD'!Z260)</f>
        <v/>
      </c>
      <c r="R254" s="54">
        <f>'PRODUCTION LIST TEX&amp;DUAL TEX'!Q257</f>
        <v>0</v>
      </c>
    </row>
    <row r="255" spans="1:18" ht="23.25" customHeight="1">
      <c r="A255" s="43"/>
      <c r="B255" s="44"/>
      <c r="C255" s="41" t="str">
        <f>'Simpl. all tex-DT PLYWOOD'!D261</f>
        <v>SIMPL-10B-T</v>
      </c>
      <c r="D255" s="53" t="str">
        <f>IF('Simpl. all tex-DT PLYWOOD'!M261=0,"",'Simpl. all tex-DT PLYWOOD'!M261)</f>
        <v/>
      </c>
      <c r="E255" s="53" t="str">
        <f>IF('Simpl. all tex-DT PLYWOOD'!N261=0,"",'Simpl. all tex-DT PLYWOOD'!N261)</f>
        <v/>
      </c>
      <c r="F255" s="53" t="str">
        <f>IF('Simpl. all tex-DT PLYWOOD'!O261=0,"",'Simpl. all tex-DT PLYWOOD'!O261)</f>
        <v/>
      </c>
      <c r="G255" s="53" t="str">
        <f>IF('Simpl. all tex-DT PLYWOOD'!P261=0,"",'Simpl. all tex-DT PLYWOOD'!P261)</f>
        <v/>
      </c>
      <c r="H255" s="53" t="str">
        <f>IF('Simpl. all tex-DT PLYWOOD'!Q261=0,"",'Simpl. all tex-DT PLYWOOD'!Q261)</f>
        <v/>
      </c>
      <c r="I255" s="53" t="str">
        <f>IF('Simpl. all tex-DT PLYWOOD'!R261=0,"",'Simpl. all tex-DT PLYWOOD'!R261)</f>
        <v/>
      </c>
      <c r="J255" s="53" t="str">
        <f>IF('Simpl. all tex-DT PLYWOOD'!S261=0,"",'Simpl. all tex-DT PLYWOOD'!S261)</f>
        <v/>
      </c>
      <c r="K255" s="53" t="str">
        <f>IF('Simpl. all tex-DT PLYWOOD'!T261=0,"",'Simpl. all tex-DT PLYWOOD'!T261)</f>
        <v/>
      </c>
      <c r="L255" s="53" t="str">
        <f>IF('Simpl. all tex-DT PLYWOOD'!U261=0,"",'Simpl. all tex-DT PLYWOOD'!U261)</f>
        <v/>
      </c>
      <c r="M255" s="53" t="str">
        <f>IF('Simpl. all tex-DT PLYWOOD'!V261=0,"",'Simpl. all tex-DT PLYWOOD'!V261)</f>
        <v/>
      </c>
      <c r="N255" s="53" t="str">
        <f>IF('Simpl. all tex-DT PLYWOOD'!W261=0,"",'Simpl. all tex-DT PLYWOOD'!W261)</f>
        <v/>
      </c>
      <c r="O255" s="53" t="str">
        <f>IF('Simpl. all tex-DT PLYWOOD'!X261=0,"",'Simpl. all tex-DT PLYWOOD'!X261)</f>
        <v/>
      </c>
      <c r="P255" s="53" t="str">
        <f>IF('Simpl. all tex-DT PLYWOOD'!Y261=0,"",'Simpl. all tex-DT PLYWOOD'!Y261)</f>
        <v/>
      </c>
      <c r="Q255" s="53" t="str">
        <f>IF('Simpl. all tex-DT PLYWOOD'!Z261=0,"",'Simpl. all tex-DT PLYWOOD'!Z261)</f>
        <v/>
      </c>
      <c r="R255" s="54">
        <f>'PRODUCTION LIST TEX&amp;DUAL TEX'!Q258</f>
        <v>0</v>
      </c>
    </row>
    <row r="256" spans="1:18" ht="23.25" customHeight="1">
      <c r="A256" s="43"/>
      <c r="B256" s="44"/>
      <c r="C256" s="41" t="str">
        <f>'Simpl. all tex-DT PLYWOOD'!D262</f>
        <v>SIMPL-10C</v>
      </c>
      <c r="D256" s="53" t="str">
        <f>IF('Simpl. all tex-DT PLYWOOD'!M262=0,"",'Simpl. all tex-DT PLYWOOD'!M262)</f>
        <v/>
      </c>
      <c r="E256" s="53" t="str">
        <f>IF('Simpl. all tex-DT PLYWOOD'!N262=0,"",'Simpl. all tex-DT PLYWOOD'!N262)</f>
        <v/>
      </c>
      <c r="F256" s="53" t="str">
        <f>IF('Simpl. all tex-DT PLYWOOD'!O262=0,"",'Simpl. all tex-DT PLYWOOD'!O262)</f>
        <v/>
      </c>
      <c r="G256" s="53" t="str">
        <f>IF('Simpl. all tex-DT PLYWOOD'!P262=0,"",'Simpl. all tex-DT PLYWOOD'!P262)</f>
        <v/>
      </c>
      <c r="H256" s="53" t="str">
        <f>IF('Simpl. all tex-DT PLYWOOD'!Q262=0,"",'Simpl. all tex-DT PLYWOOD'!Q262)</f>
        <v/>
      </c>
      <c r="I256" s="53" t="str">
        <f>IF('Simpl. all tex-DT PLYWOOD'!R262=0,"",'Simpl. all tex-DT PLYWOOD'!R262)</f>
        <v/>
      </c>
      <c r="J256" s="53" t="str">
        <f>IF('Simpl. all tex-DT PLYWOOD'!S262=0,"",'Simpl. all tex-DT PLYWOOD'!S262)</f>
        <v/>
      </c>
      <c r="K256" s="53" t="str">
        <f>IF('Simpl. all tex-DT PLYWOOD'!T262=0,"",'Simpl. all tex-DT PLYWOOD'!T262)</f>
        <v/>
      </c>
      <c r="L256" s="53" t="str">
        <f>IF('Simpl. all tex-DT PLYWOOD'!U262=0,"",'Simpl. all tex-DT PLYWOOD'!U262)</f>
        <v/>
      </c>
      <c r="M256" s="53" t="str">
        <f>IF('Simpl. all tex-DT PLYWOOD'!V262=0,"",'Simpl. all tex-DT PLYWOOD'!V262)</f>
        <v/>
      </c>
      <c r="N256" s="53" t="str">
        <f>IF('Simpl. all tex-DT PLYWOOD'!W262=0,"",'Simpl. all tex-DT PLYWOOD'!W262)</f>
        <v/>
      </c>
      <c r="O256" s="53" t="str">
        <f>IF('Simpl. all tex-DT PLYWOOD'!X262=0,"",'Simpl. all tex-DT PLYWOOD'!X262)</f>
        <v/>
      </c>
      <c r="P256" s="53" t="str">
        <f>IF('Simpl. all tex-DT PLYWOOD'!Y262=0,"",'Simpl. all tex-DT PLYWOOD'!Y262)</f>
        <v/>
      </c>
      <c r="Q256" s="53" t="str">
        <f>IF('Simpl. all tex-DT PLYWOOD'!Z262=0,"",'Simpl. all tex-DT PLYWOOD'!Z262)</f>
        <v/>
      </c>
      <c r="R256" s="54">
        <f>'PRODUCTION LIST TEX&amp;DUAL TEX'!Q259</f>
        <v>0</v>
      </c>
    </row>
    <row r="257" spans="1:18" ht="23.25" customHeight="1">
      <c r="A257" s="43"/>
      <c r="B257" s="44"/>
      <c r="C257" s="41" t="str">
        <f>'Simpl. all tex-DT PLYWOOD'!D263</f>
        <v>SIMPL-10C-T</v>
      </c>
      <c r="D257" s="53" t="str">
        <f>IF('Simpl. all tex-DT PLYWOOD'!M263=0,"",'Simpl. all tex-DT PLYWOOD'!M263)</f>
        <v/>
      </c>
      <c r="E257" s="53" t="str">
        <f>IF('Simpl. all tex-DT PLYWOOD'!N263=0,"",'Simpl. all tex-DT PLYWOOD'!N263)</f>
        <v/>
      </c>
      <c r="F257" s="53" t="str">
        <f>IF('Simpl. all tex-DT PLYWOOD'!O263=0,"",'Simpl. all tex-DT PLYWOOD'!O263)</f>
        <v/>
      </c>
      <c r="G257" s="53" t="str">
        <f>IF('Simpl. all tex-DT PLYWOOD'!P263=0,"",'Simpl. all tex-DT PLYWOOD'!P263)</f>
        <v/>
      </c>
      <c r="H257" s="53" t="str">
        <f>IF('Simpl. all tex-DT PLYWOOD'!Q263=0,"",'Simpl. all tex-DT PLYWOOD'!Q263)</f>
        <v/>
      </c>
      <c r="I257" s="53" t="str">
        <f>IF('Simpl. all tex-DT PLYWOOD'!R263=0,"",'Simpl. all tex-DT PLYWOOD'!R263)</f>
        <v/>
      </c>
      <c r="J257" s="53" t="str">
        <f>IF('Simpl. all tex-DT PLYWOOD'!S263=0,"",'Simpl. all tex-DT PLYWOOD'!S263)</f>
        <v/>
      </c>
      <c r="K257" s="53" t="str">
        <f>IF('Simpl. all tex-DT PLYWOOD'!T263=0,"",'Simpl. all tex-DT PLYWOOD'!T263)</f>
        <v/>
      </c>
      <c r="L257" s="53" t="str">
        <f>IF('Simpl. all tex-DT PLYWOOD'!U263=0,"",'Simpl. all tex-DT PLYWOOD'!U263)</f>
        <v/>
      </c>
      <c r="M257" s="53" t="str">
        <f>IF('Simpl. all tex-DT PLYWOOD'!V263=0,"",'Simpl. all tex-DT PLYWOOD'!V263)</f>
        <v/>
      </c>
      <c r="N257" s="53" t="str">
        <f>IF('Simpl. all tex-DT PLYWOOD'!W263=0,"",'Simpl. all tex-DT PLYWOOD'!W263)</f>
        <v/>
      </c>
      <c r="O257" s="53" t="str">
        <f>IF('Simpl. all tex-DT PLYWOOD'!X263=0,"",'Simpl. all tex-DT PLYWOOD'!X263)</f>
        <v/>
      </c>
      <c r="P257" s="53" t="str">
        <f>IF('Simpl. all tex-DT PLYWOOD'!Y263=0,"",'Simpl. all tex-DT PLYWOOD'!Y263)</f>
        <v/>
      </c>
      <c r="Q257" s="53" t="str">
        <f>IF('Simpl. all tex-DT PLYWOOD'!Z263=0,"",'Simpl. all tex-DT PLYWOOD'!Z263)</f>
        <v/>
      </c>
      <c r="R257" s="54">
        <f>'PRODUCTION LIST TEX&amp;DUAL TEX'!Q260</f>
        <v>0</v>
      </c>
    </row>
    <row r="258" spans="1:18" ht="23.25" customHeight="1">
      <c r="A258" s="43"/>
      <c r="B258" s="44"/>
      <c r="C258" s="41" t="str">
        <f>'Simpl. all tex-DT PLYWOOD'!D264</f>
        <v>SIMPL-10D</v>
      </c>
      <c r="D258" s="53" t="str">
        <f>IF('Simpl. all tex-DT PLYWOOD'!M264=0,"",'Simpl. all tex-DT PLYWOOD'!M264)</f>
        <v/>
      </c>
      <c r="E258" s="53" t="str">
        <f>IF('Simpl. all tex-DT PLYWOOD'!N264=0,"",'Simpl. all tex-DT PLYWOOD'!N264)</f>
        <v/>
      </c>
      <c r="F258" s="53" t="str">
        <f>IF('Simpl. all tex-DT PLYWOOD'!O264=0,"",'Simpl. all tex-DT PLYWOOD'!O264)</f>
        <v/>
      </c>
      <c r="G258" s="53" t="str">
        <f>IF('Simpl. all tex-DT PLYWOOD'!P264=0,"",'Simpl. all tex-DT PLYWOOD'!P264)</f>
        <v/>
      </c>
      <c r="H258" s="53" t="str">
        <f>IF('Simpl. all tex-DT PLYWOOD'!Q264=0,"",'Simpl. all tex-DT PLYWOOD'!Q264)</f>
        <v/>
      </c>
      <c r="I258" s="53" t="str">
        <f>IF('Simpl. all tex-DT PLYWOOD'!R264=0,"",'Simpl. all tex-DT PLYWOOD'!R264)</f>
        <v/>
      </c>
      <c r="J258" s="53" t="str">
        <f>IF('Simpl. all tex-DT PLYWOOD'!S264=0,"",'Simpl. all tex-DT PLYWOOD'!S264)</f>
        <v/>
      </c>
      <c r="K258" s="53" t="str">
        <f>IF('Simpl. all tex-DT PLYWOOD'!T264=0,"",'Simpl. all tex-DT PLYWOOD'!T264)</f>
        <v/>
      </c>
      <c r="L258" s="53" t="str">
        <f>IF('Simpl. all tex-DT PLYWOOD'!U264=0,"",'Simpl. all tex-DT PLYWOOD'!U264)</f>
        <v/>
      </c>
      <c r="M258" s="53" t="str">
        <f>IF('Simpl. all tex-DT PLYWOOD'!V264=0,"",'Simpl. all tex-DT PLYWOOD'!V264)</f>
        <v/>
      </c>
      <c r="N258" s="53" t="str">
        <f>IF('Simpl. all tex-DT PLYWOOD'!W264=0,"",'Simpl. all tex-DT PLYWOOD'!W264)</f>
        <v/>
      </c>
      <c r="O258" s="53" t="str">
        <f>IF('Simpl. all tex-DT PLYWOOD'!X264=0,"",'Simpl. all tex-DT PLYWOOD'!X264)</f>
        <v/>
      </c>
      <c r="P258" s="53" t="str">
        <f>IF('Simpl. all tex-DT PLYWOOD'!Y264=0,"",'Simpl. all tex-DT PLYWOOD'!Y264)</f>
        <v/>
      </c>
      <c r="Q258" s="53" t="str">
        <f>IF('Simpl. all tex-DT PLYWOOD'!Z264=0,"",'Simpl. all tex-DT PLYWOOD'!Z264)</f>
        <v/>
      </c>
      <c r="R258" s="54">
        <f>'PRODUCTION LIST TEX&amp;DUAL TEX'!Q261</f>
        <v>0</v>
      </c>
    </row>
    <row r="259" spans="1:18" ht="23.25" customHeight="1">
      <c r="A259" s="43"/>
      <c r="B259" s="44"/>
      <c r="C259" s="41" t="str">
        <f>'Simpl. all tex-DT PLYWOOD'!D265</f>
        <v>SIMPL-10D-T</v>
      </c>
      <c r="D259" s="53" t="str">
        <f>IF('Simpl. all tex-DT PLYWOOD'!M265=0,"",'Simpl. all tex-DT PLYWOOD'!M265)</f>
        <v/>
      </c>
      <c r="E259" s="53" t="str">
        <f>IF('Simpl. all tex-DT PLYWOOD'!N265=0,"",'Simpl. all tex-DT PLYWOOD'!N265)</f>
        <v/>
      </c>
      <c r="F259" s="53" t="str">
        <f>IF('Simpl. all tex-DT PLYWOOD'!O265=0,"",'Simpl. all tex-DT PLYWOOD'!O265)</f>
        <v/>
      </c>
      <c r="G259" s="53" t="str">
        <f>IF('Simpl. all tex-DT PLYWOOD'!P265=0,"",'Simpl. all tex-DT PLYWOOD'!P265)</f>
        <v/>
      </c>
      <c r="H259" s="53" t="str">
        <f>IF('Simpl. all tex-DT PLYWOOD'!Q265=0,"",'Simpl. all tex-DT PLYWOOD'!Q265)</f>
        <v/>
      </c>
      <c r="I259" s="53" t="str">
        <f>IF('Simpl. all tex-DT PLYWOOD'!R265=0,"",'Simpl. all tex-DT PLYWOOD'!R265)</f>
        <v/>
      </c>
      <c r="J259" s="53" t="str">
        <f>IF('Simpl. all tex-DT PLYWOOD'!S265=0,"",'Simpl. all tex-DT PLYWOOD'!S265)</f>
        <v/>
      </c>
      <c r="K259" s="53" t="str">
        <f>IF('Simpl. all tex-DT PLYWOOD'!T265=0,"",'Simpl. all tex-DT PLYWOOD'!T265)</f>
        <v/>
      </c>
      <c r="L259" s="53" t="str">
        <f>IF('Simpl. all tex-DT PLYWOOD'!U265=0,"",'Simpl. all tex-DT PLYWOOD'!U265)</f>
        <v/>
      </c>
      <c r="M259" s="53" t="str">
        <f>IF('Simpl. all tex-DT PLYWOOD'!V265=0,"",'Simpl. all tex-DT PLYWOOD'!V265)</f>
        <v/>
      </c>
      <c r="N259" s="53" t="str">
        <f>IF('Simpl. all tex-DT PLYWOOD'!W265=0,"",'Simpl. all tex-DT PLYWOOD'!W265)</f>
        <v/>
      </c>
      <c r="O259" s="53" t="str">
        <f>IF('Simpl. all tex-DT PLYWOOD'!X265=0,"",'Simpl. all tex-DT PLYWOOD'!X265)</f>
        <v/>
      </c>
      <c r="P259" s="53" t="str">
        <f>IF('Simpl. all tex-DT PLYWOOD'!Y265=0,"",'Simpl. all tex-DT PLYWOOD'!Y265)</f>
        <v/>
      </c>
      <c r="Q259" s="53" t="str">
        <f>IF('Simpl. all tex-DT PLYWOOD'!Z265=0,"",'Simpl. all tex-DT PLYWOOD'!Z265)</f>
        <v/>
      </c>
      <c r="R259" s="54">
        <f>'PRODUCTION LIST TEX&amp;DUAL TEX'!Q262</f>
        <v>0</v>
      </c>
    </row>
    <row r="260" spans="1:18" ht="23.25" customHeight="1">
      <c r="A260" s="43"/>
      <c r="B260" s="44"/>
      <c r="C260" s="41" t="str">
        <f>'Simpl. all tex-DT PLYWOOD'!D266</f>
        <v>SIMPL-10E</v>
      </c>
      <c r="D260" s="53" t="str">
        <f>IF('Simpl. all tex-DT PLYWOOD'!M266=0,"",'Simpl. all tex-DT PLYWOOD'!M266)</f>
        <v/>
      </c>
      <c r="E260" s="53" t="str">
        <f>IF('Simpl. all tex-DT PLYWOOD'!N266=0,"",'Simpl. all tex-DT PLYWOOD'!N266)</f>
        <v/>
      </c>
      <c r="F260" s="53" t="str">
        <f>IF('Simpl. all tex-DT PLYWOOD'!O266=0,"",'Simpl. all tex-DT PLYWOOD'!O266)</f>
        <v/>
      </c>
      <c r="G260" s="53" t="str">
        <f>IF('Simpl. all tex-DT PLYWOOD'!P266=0,"",'Simpl. all tex-DT PLYWOOD'!P266)</f>
        <v/>
      </c>
      <c r="H260" s="53" t="str">
        <f>IF('Simpl. all tex-DT PLYWOOD'!Q266=0,"",'Simpl. all tex-DT PLYWOOD'!Q266)</f>
        <v/>
      </c>
      <c r="I260" s="53" t="str">
        <f>IF('Simpl. all tex-DT PLYWOOD'!R266=0,"",'Simpl. all tex-DT PLYWOOD'!R266)</f>
        <v/>
      </c>
      <c r="J260" s="53" t="str">
        <f>IF('Simpl. all tex-DT PLYWOOD'!S266=0,"",'Simpl. all tex-DT PLYWOOD'!S266)</f>
        <v/>
      </c>
      <c r="K260" s="53" t="str">
        <f>IF('Simpl. all tex-DT PLYWOOD'!T266=0,"",'Simpl. all tex-DT PLYWOOD'!T266)</f>
        <v/>
      </c>
      <c r="L260" s="53" t="str">
        <f>IF('Simpl. all tex-DT PLYWOOD'!U266=0,"",'Simpl. all tex-DT PLYWOOD'!U266)</f>
        <v/>
      </c>
      <c r="M260" s="53" t="str">
        <f>IF('Simpl. all tex-DT PLYWOOD'!V266=0,"",'Simpl. all tex-DT PLYWOOD'!V266)</f>
        <v/>
      </c>
      <c r="N260" s="53" t="str">
        <f>IF('Simpl. all tex-DT PLYWOOD'!W266=0,"",'Simpl. all tex-DT PLYWOOD'!W266)</f>
        <v/>
      </c>
      <c r="O260" s="53" t="str">
        <f>IF('Simpl. all tex-DT PLYWOOD'!X266=0,"",'Simpl. all tex-DT PLYWOOD'!X266)</f>
        <v/>
      </c>
      <c r="P260" s="53" t="str">
        <f>IF('Simpl. all tex-DT PLYWOOD'!Y266=0,"",'Simpl. all tex-DT PLYWOOD'!Y266)</f>
        <v/>
      </c>
      <c r="Q260" s="53" t="str">
        <f>IF('Simpl. all tex-DT PLYWOOD'!Z266=0,"",'Simpl. all tex-DT PLYWOOD'!Z266)</f>
        <v/>
      </c>
      <c r="R260" s="54">
        <f>'PRODUCTION LIST TEX&amp;DUAL TEX'!Q263</f>
        <v>0</v>
      </c>
    </row>
    <row r="261" spans="1:18" ht="23.25" customHeight="1">
      <c r="A261" s="43"/>
      <c r="B261" s="44"/>
      <c r="C261" s="41" t="str">
        <f>'Simpl. all tex-DT PLYWOOD'!D267</f>
        <v>SIMPL-10E-T</v>
      </c>
      <c r="D261" s="53" t="str">
        <f>IF('Simpl. all tex-DT PLYWOOD'!M267=0,"",'Simpl. all tex-DT PLYWOOD'!M267)</f>
        <v/>
      </c>
      <c r="E261" s="53" t="str">
        <f>IF('Simpl. all tex-DT PLYWOOD'!N267=0,"",'Simpl. all tex-DT PLYWOOD'!N267)</f>
        <v/>
      </c>
      <c r="F261" s="53" t="str">
        <f>IF('Simpl. all tex-DT PLYWOOD'!O267=0,"",'Simpl. all tex-DT PLYWOOD'!O267)</f>
        <v/>
      </c>
      <c r="G261" s="53" t="str">
        <f>IF('Simpl. all tex-DT PLYWOOD'!P267=0,"",'Simpl. all tex-DT PLYWOOD'!P267)</f>
        <v/>
      </c>
      <c r="H261" s="53" t="str">
        <f>IF('Simpl. all tex-DT PLYWOOD'!Q267=0,"",'Simpl. all tex-DT PLYWOOD'!Q267)</f>
        <v/>
      </c>
      <c r="I261" s="53" t="str">
        <f>IF('Simpl. all tex-DT PLYWOOD'!R267=0,"",'Simpl. all tex-DT PLYWOOD'!R267)</f>
        <v/>
      </c>
      <c r="J261" s="53" t="str">
        <f>IF('Simpl. all tex-DT PLYWOOD'!S267=0,"",'Simpl. all tex-DT PLYWOOD'!S267)</f>
        <v/>
      </c>
      <c r="K261" s="53" t="str">
        <f>IF('Simpl. all tex-DT PLYWOOD'!T267=0,"",'Simpl. all tex-DT PLYWOOD'!T267)</f>
        <v/>
      </c>
      <c r="L261" s="53" t="str">
        <f>IF('Simpl. all tex-DT PLYWOOD'!U267=0,"",'Simpl. all tex-DT PLYWOOD'!U267)</f>
        <v/>
      </c>
      <c r="M261" s="53" t="str">
        <f>IF('Simpl. all tex-DT PLYWOOD'!V267=0,"",'Simpl. all tex-DT PLYWOOD'!V267)</f>
        <v/>
      </c>
      <c r="N261" s="53" t="str">
        <f>IF('Simpl. all tex-DT PLYWOOD'!W267=0,"",'Simpl. all tex-DT PLYWOOD'!W267)</f>
        <v/>
      </c>
      <c r="O261" s="53" t="str">
        <f>IF('Simpl. all tex-DT PLYWOOD'!X267=0,"",'Simpl. all tex-DT PLYWOOD'!X267)</f>
        <v/>
      </c>
      <c r="P261" s="53" t="str">
        <f>IF('Simpl. all tex-DT PLYWOOD'!Y267=0,"",'Simpl. all tex-DT PLYWOOD'!Y267)</f>
        <v/>
      </c>
      <c r="Q261" s="53" t="str">
        <f>IF('Simpl. all tex-DT PLYWOOD'!Z267=0,"",'Simpl. all tex-DT PLYWOOD'!Z267)</f>
        <v/>
      </c>
      <c r="R261" s="54">
        <f>'PRODUCTION LIST TEX&amp;DUAL TEX'!Q264</f>
        <v>0</v>
      </c>
    </row>
    <row r="262" spans="1:18" ht="23.25" customHeight="1">
      <c r="A262" s="43"/>
      <c r="B262" s="44"/>
      <c r="C262" s="41" t="str">
        <f>'Simpl. all tex-DT PLYWOOD'!D268</f>
        <v>SIMPL-10F</v>
      </c>
      <c r="D262" s="53" t="str">
        <f>IF('Simpl. all tex-DT PLYWOOD'!M268=0,"",'Simpl. all tex-DT PLYWOOD'!M268)</f>
        <v/>
      </c>
      <c r="E262" s="53" t="str">
        <f>IF('Simpl. all tex-DT PLYWOOD'!N268=0,"",'Simpl. all tex-DT PLYWOOD'!N268)</f>
        <v/>
      </c>
      <c r="F262" s="53" t="str">
        <f>IF('Simpl. all tex-DT PLYWOOD'!O268=0,"",'Simpl. all tex-DT PLYWOOD'!O268)</f>
        <v/>
      </c>
      <c r="G262" s="53" t="str">
        <f>IF('Simpl. all tex-DT PLYWOOD'!P268=0,"",'Simpl. all tex-DT PLYWOOD'!P268)</f>
        <v/>
      </c>
      <c r="H262" s="53" t="str">
        <f>IF('Simpl. all tex-DT PLYWOOD'!Q268=0,"",'Simpl. all tex-DT PLYWOOD'!Q268)</f>
        <v/>
      </c>
      <c r="I262" s="53" t="str">
        <f>IF('Simpl. all tex-DT PLYWOOD'!R268=0,"",'Simpl. all tex-DT PLYWOOD'!R268)</f>
        <v/>
      </c>
      <c r="J262" s="53" t="str">
        <f>IF('Simpl. all tex-DT PLYWOOD'!S268=0,"",'Simpl. all tex-DT PLYWOOD'!S268)</f>
        <v/>
      </c>
      <c r="K262" s="53" t="str">
        <f>IF('Simpl. all tex-DT PLYWOOD'!T268=0,"",'Simpl. all tex-DT PLYWOOD'!T268)</f>
        <v/>
      </c>
      <c r="L262" s="53" t="str">
        <f>IF('Simpl. all tex-DT PLYWOOD'!U268=0,"",'Simpl. all tex-DT PLYWOOD'!U268)</f>
        <v/>
      </c>
      <c r="M262" s="53" t="str">
        <f>IF('Simpl. all tex-DT PLYWOOD'!V268=0,"",'Simpl. all tex-DT PLYWOOD'!V268)</f>
        <v/>
      </c>
      <c r="N262" s="53" t="str">
        <f>IF('Simpl. all tex-DT PLYWOOD'!W268=0,"",'Simpl. all tex-DT PLYWOOD'!W268)</f>
        <v/>
      </c>
      <c r="O262" s="53" t="str">
        <f>IF('Simpl. all tex-DT PLYWOOD'!X268=0,"",'Simpl. all tex-DT PLYWOOD'!X268)</f>
        <v/>
      </c>
      <c r="P262" s="53" t="str">
        <f>IF('Simpl. all tex-DT PLYWOOD'!Y268=0,"",'Simpl. all tex-DT PLYWOOD'!Y268)</f>
        <v/>
      </c>
      <c r="Q262" s="53" t="str">
        <f>IF('Simpl. all tex-DT PLYWOOD'!Z268=0,"",'Simpl. all tex-DT PLYWOOD'!Z268)</f>
        <v/>
      </c>
      <c r="R262" s="54">
        <f>'PRODUCTION LIST TEX&amp;DUAL TEX'!Q265</f>
        <v>0</v>
      </c>
    </row>
    <row r="263" spans="1:18" ht="23.25" customHeight="1">
      <c r="A263" s="43"/>
      <c r="B263" s="44"/>
      <c r="C263" s="41" t="str">
        <f>'Simpl. all tex-DT PLYWOOD'!D269</f>
        <v>SIMPL-10F-T</v>
      </c>
      <c r="D263" s="53" t="str">
        <f>IF('Simpl. all tex-DT PLYWOOD'!M269=0,"",'Simpl. all tex-DT PLYWOOD'!M269)</f>
        <v/>
      </c>
      <c r="E263" s="53" t="str">
        <f>IF('Simpl. all tex-DT PLYWOOD'!N269=0,"",'Simpl. all tex-DT PLYWOOD'!N269)</f>
        <v/>
      </c>
      <c r="F263" s="53" t="str">
        <f>IF('Simpl. all tex-DT PLYWOOD'!O269=0,"",'Simpl. all tex-DT PLYWOOD'!O269)</f>
        <v/>
      </c>
      <c r="G263" s="53" t="str">
        <f>IF('Simpl. all tex-DT PLYWOOD'!P269=0,"",'Simpl. all tex-DT PLYWOOD'!P269)</f>
        <v/>
      </c>
      <c r="H263" s="53" t="str">
        <f>IF('Simpl. all tex-DT PLYWOOD'!Q269=0,"",'Simpl. all tex-DT PLYWOOD'!Q269)</f>
        <v/>
      </c>
      <c r="I263" s="53" t="str">
        <f>IF('Simpl. all tex-DT PLYWOOD'!R269=0,"",'Simpl. all tex-DT PLYWOOD'!R269)</f>
        <v/>
      </c>
      <c r="J263" s="53" t="str">
        <f>IF('Simpl. all tex-DT PLYWOOD'!S269=0,"",'Simpl. all tex-DT PLYWOOD'!S269)</f>
        <v/>
      </c>
      <c r="K263" s="53" t="str">
        <f>IF('Simpl. all tex-DT PLYWOOD'!T269=0,"",'Simpl. all tex-DT PLYWOOD'!T269)</f>
        <v/>
      </c>
      <c r="L263" s="53" t="str">
        <f>IF('Simpl. all tex-DT PLYWOOD'!U269=0,"",'Simpl. all tex-DT PLYWOOD'!U269)</f>
        <v/>
      </c>
      <c r="M263" s="53" t="str">
        <f>IF('Simpl. all tex-DT PLYWOOD'!V269=0,"",'Simpl. all tex-DT PLYWOOD'!V269)</f>
        <v/>
      </c>
      <c r="N263" s="53" t="str">
        <f>IF('Simpl. all tex-DT PLYWOOD'!W269=0,"",'Simpl. all tex-DT PLYWOOD'!W269)</f>
        <v/>
      </c>
      <c r="O263" s="53" t="str">
        <f>IF('Simpl. all tex-DT PLYWOOD'!X269=0,"",'Simpl. all tex-DT PLYWOOD'!X269)</f>
        <v/>
      </c>
      <c r="P263" s="53" t="str">
        <f>IF('Simpl. all tex-DT PLYWOOD'!Y269=0,"",'Simpl. all tex-DT PLYWOOD'!Y269)</f>
        <v/>
      </c>
      <c r="Q263" s="53" t="str">
        <f>IF('Simpl. all tex-DT PLYWOOD'!Z269=0,"",'Simpl. all tex-DT PLYWOOD'!Z269)</f>
        <v/>
      </c>
      <c r="R263" s="54">
        <f>'PRODUCTION LIST TEX&amp;DUAL TEX'!Q266</f>
        <v>0</v>
      </c>
    </row>
    <row r="264" spans="1:18" ht="23.25" customHeight="1">
      <c r="A264" s="43"/>
      <c r="B264" s="44"/>
      <c r="C264" s="41" t="str">
        <f>'Simpl. all tex-DT PLYWOOD'!D270</f>
        <v>SIMPL-10G</v>
      </c>
      <c r="D264" s="53" t="str">
        <f>IF('Simpl. all tex-DT PLYWOOD'!M270=0,"",'Simpl. all tex-DT PLYWOOD'!M270)</f>
        <v/>
      </c>
      <c r="E264" s="53" t="str">
        <f>IF('Simpl. all tex-DT PLYWOOD'!N270=0,"",'Simpl. all tex-DT PLYWOOD'!N270)</f>
        <v/>
      </c>
      <c r="F264" s="53" t="str">
        <f>IF('Simpl. all tex-DT PLYWOOD'!O270=0,"",'Simpl. all tex-DT PLYWOOD'!O270)</f>
        <v/>
      </c>
      <c r="G264" s="53" t="str">
        <f>IF('Simpl. all tex-DT PLYWOOD'!P270=0,"",'Simpl. all tex-DT PLYWOOD'!P270)</f>
        <v/>
      </c>
      <c r="H264" s="53" t="str">
        <f>IF('Simpl. all tex-DT PLYWOOD'!Q270=0,"",'Simpl. all tex-DT PLYWOOD'!Q270)</f>
        <v/>
      </c>
      <c r="I264" s="53" t="str">
        <f>IF('Simpl. all tex-DT PLYWOOD'!R270=0,"",'Simpl. all tex-DT PLYWOOD'!R270)</f>
        <v/>
      </c>
      <c r="J264" s="53" t="str">
        <f>IF('Simpl. all tex-DT PLYWOOD'!S270=0,"",'Simpl. all tex-DT PLYWOOD'!S270)</f>
        <v/>
      </c>
      <c r="K264" s="53" t="str">
        <f>IF('Simpl. all tex-DT PLYWOOD'!T270=0,"",'Simpl. all tex-DT PLYWOOD'!T270)</f>
        <v/>
      </c>
      <c r="L264" s="53" t="str">
        <f>IF('Simpl. all tex-DT PLYWOOD'!U270=0,"",'Simpl. all tex-DT PLYWOOD'!U270)</f>
        <v/>
      </c>
      <c r="M264" s="53" t="str">
        <f>IF('Simpl. all tex-DT PLYWOOD'!V270=0,"",'Simpl. all tex-DT PLYWOOD'!V270)</f>
        <v/>
      </c>
      <c r="N264" s="53" t="str">
        <f>IF('Simpl. all tex-DT PLYWOOD'!W270=0,"",'Simpl. all tex-DT PLYWOOD'!W270)</f>
        <v/>
      </c>
      <c r="O264" s="53" t="str">
        <f>IF('Simpl. all tex-DT PLYWOOD'!X270=0,"",'Simpl. all tex-DT PLYWOOD'!X270)</f>
        <v/>
      </c>
      <c r="P264" s="53" t="str">
        <f>IF('Simpl. all tex-DT PLYWOOD'!Y270=0,"",'Simpl. all tex-DT PLYWOOD'!Y270)</f>
        <v/>
      </c>
      <c r="Q264" s="53" t="str">
        <f>IF('Simpl. all tex-DT PLYWOOD'!Z270=0,"",'Simpl. all tex-DT PLYWOOD'!Z270)</f>
        <v/>
      </c>
      <c r="R264" s="54">
        <f>'PRODUCTION LIST TEX&amp;DUAL TEX'!Q267</f>
        <v>0</v>
      </c>
    </row>
    <row r="265" spans="1:18" ht="23.25" customHeight="1">
      <c r="A265" s="43"/>
      <c r="B265" s="44"/>
      <c r="C265" s="41" t="str">
        <f>'Simpl. all tex-DT PLYWOOD'!D271</f>
        <v>SIMPL-10G-T</v>
      </c>
      <c r="D265" s="53" t="str">
        <f>IF('Simpl. all tex-DT PLYWOOD'!M271=0,"",'Simpl. all tex-DT PLYWOOD'!M271)</f>
        <v/>
      </c>
      <c r="E265" s="53" t="str">
        <f>IF('Simpl. all tex-DT PLYWOOD'!N271=0,"",'Simpl. all tex-DT PLYWOOD'!N271)</f>
        <v/>
      </c>
      <c r="F265" s="53" t="str">
        <f>IF('Simpl. all tex-DT PLYWOOD'!O271=0,"",'Simpl. all tex-DT PLYWOOD'!O271)</f>
        <v/>
      </c>
      <c r="G265" s="53" t="str">
        <f>IF('Simpl. all tex-DT PLYWOOD'!P271=0,"",'Simpl. all tex-DT PLYWOOD'!P271)</f>
        <v/>
      </c>
      <c r="H265" s="53" t="str">
        <f>IF('Simpl. all tex-DT PLYWOOD'!Q271=0,"",'Simpl. all tex-DT PLYWOOD'!Q271)</f>
        <v/>
      </c>
      <c r="I265" s="53" t="str">
        <f>IF('Simpl. all tex-DT PLYWOOD'!R271=0,"",'Simpl. all tex-DT PLYWOOD'!R271)</f>
        <v/>
      </c>
      <c r="J265" s="53" t="str">
        <f>IF('Simpl. all tex-DT PLYWOOD'!S271=0,"",'Simpl. all tex-DT PLYWOOD'!S271)</f>
        <v/>
      </c>
      <c r="K265" s="53" t="str">
        <f>IF('Simpl. all tex-DT PLYWOOD'!T271=0,"",'Simpl. all tex-DT PLYWOOD'!T271)</f>
        <v/>
      </c>
      <c r="L265" s="53" t="str">
        <f>IF('Simpl. all tex-DT PLYWOOD'!U271=0,"",'Simpl. all tex-DT PLYWOOD'!U271)</f>
        <v/>
      </c>
      <c r="M265" s="53" t="str">
        <f>IF('Simpl. all tex-DT PLYWOOD'!V271=0,"",'Simpl. all tex-DT PLYWOOD'!V271)</f>
        <v/>
      </c>
      <c r="N265" s="53" t="str">
        <f>IF('Simpl. all tex-DT PLYWOOD'!W271=0,"",'Simpl. all tex-DT PLYWOOD'!W271)</f>
        <v/>
      </c>
      <c r="O265" s="53" t="str">
        <f>IF('Simpl. all tex-DT PLYWOOD'!X271=0,"",'Simpl. all tex-DT PLYWOOD'!X271)</f>
        <v/>
      </c>
      <c r="P265" s="53" t="str">
        <f>IF('Simpl. all tex-DT PLYWOOD'!Y271=0,"",'Simpl. all tex-DT PLYWOOD'!Y271)</f>
        <v/>
      </c>
      <c r="Q265" s="53" t="str">
        <f>IF('Simpl. all tex-DT PLYWOOD'!Z271=0,"",'Simpl. all tex-DT PLYWOOD'!Z271)</f>
        <v/>
      </c>
      <c r="R265" s="54">
        <f>'PRODUCTION LIST TEX&amp;DUAL TEX'!Q268</f>
        <v>0</v>
      </c>
    </row>
    <row r="266" spans="1:18" ht="23.25" customHeight="1">
      <c r="A266" s="43"/>
      <c r="B266" s="44"/>
      <c r="C266" s="41" t="str">
        <f>'Simpl. all tex-DT PLYWOOD'!D272</f>
        <v>11 - BOWS</v>
      </c>
      <c r="D266" s="53" t="str">
        <f>IF('Simpl. all tex-DT PLYWOOD'!M272=0,"",'Simpl. all tex-DT PLYWOOD'!M272)</f>
        <v/>
      </c>
      <c r="E266" s="53" t="str">
        <f>IF('Simpl. all tex-DT PLYWOOD'!N272=0,"",'Simpl. all tex-DT PLYWOOD'!N272)</f>
        <v/>
      </c>
      <c r="F266" s="53" t="str">
        <f>IF('Simpl. all tex-DT PLYWOOD'!O272=0,"",'Simpl. all tex-DT PLYWOOD'!O272)</f>
        <v/>
      </c>
      <c r="G266" s="53" t="str">
        <f>IF('Simpl. all tex-DT PLYWOOD'!P272=0,"",'Simpl. all tex-DT PLYWOOD'!P272)</f>
        <v/>
      </c>
      <c r="H266" s="53" t="str">
        <f>IF('Simpl. all tex-DT PLYWOOD'!Q272=0,"",'Simpl. all tex-DT PLYWOOD'!Q272)</f>
        <v/>
      </c>
      <c r="I266" s="53" t="str">
        <f>IF('Simpl. all tex-DT PLYWOOD'!R272=0,"",'Simpl. all tex-DT PLYWOOD'!R272)</f>
        <v/>
      </c>
      <c r="J266" s="53" t="str">
        <f>IF('Simpl. all tex-DT PLYWOOD'!S272=0,"",'Simpl. all tex-DT PLYWOOD'!S272)</f>
        <v/>
      </c>
      <c r="K266" s="53" t="str">
        <f>IF('Simpl. all tex-DT PLYWOOD'!T272=0,"",'Simpl. all tex-DT PLYWOOD'!T272)</f>
        <v/>
      </c>
      <c r="L266" s="53" t="str">
        <f>IF('Simpl. all tex-DT PLYWOOD'!U272=0,"",'Simpl. all tex-DT PLYWOOD'!U272)</f>
        <v/>
      </c>
      <c r="M266" s="53" t="str">
        <f>IF('Simpl. all tex-DT PLYWOOD'!V272=0,"",'Simpl. all tex-DT PLYWOOD'!V272)</f>
        <v/>
      </c>
      <c r="N266" s="53" t="str">
        <f>IF('Simpl. all tex-DT PLYWOOD'!W272=0,"",'Simpl. all tex-DT PLYWOOD'!W272)</f>
        <v/>
      </c>
      <c r="O266" s="53" t="str">
        <f>IF('Simpl. all tex-DT PLYWOOD'!X272=0,"",'Simpl. all tex-DT PLYWOOD'!X272)</f>
        <v/>
      </c>
      <c r="P266" s="53" t="str">
        <f>IF('Simpl. all tex-DT PLYWOOD'!Y272=0,"",'Simpl. all tex-DT PLYWOOD'!Y272)</f>
        <v/>
      </c>
      <c r="Q266" s="53" t="str">
        <f>IF('Simpl. all tex-DT PLYWOOD'!Z272=0,"",'Simpl. all tex-DT PLYWOOD'!Z272)</f>
        <v/>
      </c>
      <c r="R266" s="54">
        <f>'PRODUCTION LIST TEX&amp;DUAL TEX'!Q269</f>
        <v>0</v>
      </c>
    </row>
    <row r="267" spans="1:18" ht="23.25" customHeight="1">
      <c r="A267" s="43"/>
      <c r="B267" s="44"/>
      <c r="C267" s="41" t="str">
        <f>'Simpl. all tex-DT PLYWOOD'!D273</f>
        <v>SIMPL-11A</v>
      </c>
      <c r="D267" s="53" t="str">
        <f>IF('Simpl. all tex-DT PLYWOOD'!M273=0,"",'Simpl. all tex-DT PLYWOOD'!M273)</f>
        <v/>
      </c>
      <c r="E267" s="53" t="str">
        <f>IF('Simpl. all tex-DT PLYWOOD'!N273=0,"",'Simpl. all tex-DT PLYWOOD'!N273)</f>
        <v/>
      </c>
      <c r="F267" s="53" t="str">
        <f>IF('Simpl. all tex-DT PLYWOOD'!O273=0,"",'Simpl. all tex-DT PLYWOOD'!O273)</f>
        <v/>
      </c>
      <c r="G267" s="53" t="str">
        <f>IF('Simpl. all tex-DT PLYWOOD'!P273=0,"",'Simpl. all tex-DT PLYWOOD'!P273)</f>
        <v/>
      </c>
      <c r="H267" s="53" t="str">
        <f>IF('Simpl. all tex-DT PLYWOOD'!Q273=0,"",'Simpl. all tex-DT PLYWOOD'!Q273)</f>
        <v/>
      </c>
      <c r="I267" s="53" t="str">
        <f>IF('Simpl. all tex-DT PLYWOOD'!R273=0,"",'Simpl. all tex-DT PLYWOOD'!R273)</f>
        <v/>
      </c>
      <c r="J267" s="53" t="str">
        <f>IF('Simpl. all tex-DT PLYWOOD'!S273=0,"",'Simpl. all tex-DT PLYWOOD'!S273)</f>
        <v/>
      </c>
      <c r="K267" s="53" t="str">
        <f>IF('Simpl. all tex-DT PLYWOOD'!T273=0,"",'Simpl. all tex-DT PLYWOOD'!T273)</f>
        <v/>
      </c>
      <c r="L267" s="53" t="str">
        <f>IF('Simpl. all tex-DT PLYWOOD'!U273=0,"",'Simpl. all tex-DT PLYWOOD'!U273)</f>
        <v/>
      </c>
      <c r="M267" s="53" t="str">
        <f>IF('Simpl. all tex-DT PLYWOOD'!V273=0,"",'Simpl. all tex-DT PLYWOOD'!V273)</f>
        <v/>
      </c>
      <c r="N267" s="53" t="str">
        <f>IF('Simpl. all tex-DT PLYWOOD'!W273=0,"",'Simpl. all tex-DT PLYWOOD'!W273)</f>
        <v/>
      </c>
      <c r="O267" s="53" t="str">
        <f>IF('Simpl. all tex-DT PLYWOOD'!X273=0,"",'Simpl. all tex-DT PLYWOOD'!X273)</f>
        <v/>
      </c>
      <c r="P267" s="53" t="str">
        <f>IF('Simpl. all tex-DT PLYWOOD'!Y273=0,"",'Simpl. all tex-DT PLYWOOD'!Y273)</f>
        <v/>
      </c>
      <c r="Q267" s="53" t="str">
        <f>IF('Simpl. all tex-DT PLYWOOD'!Z273=0,"",'Simpl. all tex-DT PLYWOOD'!Z273)</f>
        <v/>
      </c>
      <c r="R267" s="54">
        <f>'PRODUCTION LIST TEX&amp;DUAL TEX'!Q270</f>
        <v>0</v>
      </c>
    </row>
    <row r="268" spans="1:18" ht="23.25" customHeight="1">
      <c r="A268" s="43"/>
      <c r="B268" s="44"/>
      <c r="C268" s="41" t="str">
        <f>'Simpl. all tex-DT PLYWOOD'!D274</f>
        <v>SIMPL-11A-T</v>
      </c>
      <c r="D268" s="53" t="str">
        <f>IF('Simpl. all tex-DT PLYWOOD'!M274=0,"",'Simpl. all tex-DT PLYWOOD'!M274)</f>
        <v/>
      </c>
      <c r="E268" s="53" t="str">
        <f>IF('Simpl. all tex-DT PLYWOOD'!N274=0,"",'Simpl. all tex-DT PLYWOOD'!N274)</f>
        <v/>
      </c>
      <c r="F268" s="53" t="str">
        <f>IF('Simpl. all tex-DT PLYWOOD'!O274=0,"",'Simpl. all tex-DT PLYWOOD'!O274)</f>
        <v/>
      </c>
      <c r="G268" s="53" t="str">
        <f>IF('Simpl. all tex-DT PLYWOOD'!P274=0,"",'Simpl. all tex-DT PLYWOOD'!P274)</f>
        <v/>
      </c>
      <c r="H268" s="53" t="str">
        <f>IF('Simpl. all tex-DT PLYWOOD'!Q274=0,"",'Simpl. all tex-DT PLYWOOD'!Q274)</f>
        <v/>
      </c>
      <c r="I268" s="53" t="str">
        <f>IF('Simpl. all tex-DT PLYWOOD'!R274=0,"",'Simpl. all tex-DT PLYWOOD'!R274)</f>
        <v/>
      </c>
      <c r="J268" s="53" t="str">
        <f>IF('Simpl. all tex-DT PLYWOOD'!S274=0,"",'Simpl. all tex-DT PLYWOOD'!S274)</f>
        <v/>
      </c>
      <c r="K268" s="53" t="str">
        <f>IF('Simpl. all tex-DT PLYWOOD'!T274=0,"",'Simpl. all tex-DT PLYWOOD'!T274)</f>
        <v/>
      </c>
      <c r="L268" s="53" t="str">
        <f>IF('Simpl. all tex-DT PLYWOOD'!U274=0,"",'Simpl. all tex-DT PLYWOOD'!U274)</f>
        <v/>
      </c>
      <c r="M268" s="53" t="str">
        <f>IF('Simpl. all tex-DT PLYWOOD'!V274=0,"",'Simpl. all tex-DT PLYWOOD'!V274)</f>
        <v/>
      </c>
      <c r="N268" s="53" t="str">
        <f>IF('Simpl. all tex-DT PLYWOOD'!W274=0,"",'Simpl. all tex-DT PLYWOOD'!W274)</f>
        <v/>
      </c>
      <c r="O268" s="53" t="str">
        <f>IF('Simpl. all tex-DT PLYWOOD'!X274=0,"",'Simpl. all tex-DT PLYWOOD'!X274)</f>
        <v/>
      </c>
      <c r="P268" s="53" t="str">
        <f>IF('Simpl. all tex-DT PLYWOOD'!Y274=0,"",'Simpl. all tex-DT PLYWOOD'!Y274)</f>
        <v/>
      </c>
      <c r="Q268" s="53" t="str">
        <f>IF('Simpl. all tex-DT PLYWOOD'!Z274=0,"",'Simpl. all tex-DT PLYWOOD'!Z274)</f>
        <v/>
      </c>
      <c r="R268" s="54">
        <f>'PRODUCTION LIST TEX&amp;DUAL TEX'!Q271</f>
        <v>0</v>
      </c>
    </row>
    <row r="269" spans="1:18" ht="23.25" customHeight="1">
      <c r="A269" s="43"/>
      <c r="B269" s="44"/>
      <c r="C269" s="41" t="str">
        <f>'Simpl. all tex-DT PLYWOOD'!D275</f>
        <v>SIMPL-11B</v>
      </c>
      <c r="D269" s="53" t="str">
        <f>IF('Simpl. all tex-DT PLYWOOD'!M275=0,"",'Simpl. all tex-DT PLYWOOD'!M275)</f>
        <v/>
      </c>
      <c r="E269" s="53" t="str">
        <f>IF('Simpl. all tex-DT PLYWOOD'!N275=0,"",'Simpl. all tex-DT PLYWOOD'!N275)</f>
        <v/>
      </c>
      <c r="F269" s="53" t="str">
        <f>IF('Simpl. all tex-DT PLYWOOD'!O275=0,"",'Simpl. all tex-DT PLYWOOD'!O275)</f>
        <v/>
      </c>
      <c r="G269" s="53" t="str">
        <f>IF('Simpl. all tex-DT PLYWOOD'!P275=0,"",'Simpl. all tex-DT PLYWOOD'!P275)</f>
        <v/>
      </c>
      <c r="H269" s="53" t="str">
        <f>IF('Simpl. all tex-DT PLYWOOD'!Q275=0,"",'Simpl. all tex-DT PLYWOOD'!Q275)</f>
        <v/>
      </c>
      <c r="I269" s="53" t="str">
        <f>IF('Simpl. all tex-DT PLYWOOD'!R275=0,"",'Simpl. all tex-DT PLYWOOD'!R275)</f>
        <v/>
      </c>
      <c r="J269" s="53" t="str">
        <f>IF('Simpl. all tex-DT PLYWOOD'!S275=0,"",'Simpl. all tex-DT PLYWOOD'!S275)</f>
        <v/>
      </c>
      <c r="K269" s="53" t="str">
        <f>IF('Simpl. all tex-DT PLYWOOD'!T275=0,"",'Simpl. all tex-DT PLYWOOD'!T275)</f>
        <v/>
      </c>
      <c r="L269" s="53" t="str">
        <f>IF('Simpl. all tex-DT PLYWOOD'!U275=0,"",'Simpl. all tex-DT PLYWOOD'!U275)</f>
        <v/>
      </c>
      <c r="M269" s="53" t="str">
        <f>IF('Simpl. all tex-DT PLYWOOD'!V275=0,"",'Simpl. all tex-DT PLYWOOD'!V275)</f>
        <v/>
      </c>
      <c r="N269" s="53" t="str">
        <f>IF('Simpl. all tex-DT PLYWOOD'!W275=0,"",'Simpl. all tex-DT PLYWOOD'!W275)</f>
        <v/>
      </c>
      <c r="O269" s="53" t="str">
        <f>IF('Simpl. all tex-DT PLYWOOD'!X275=0,"",'Simpl. all tex-DT PLYWOOD'!X275)</f>
        <v/>
      </c>
      <c r="P269" s="53" t="str">
        <f>IF('Simpl. all tex-DT PLYWOOD'!Y275=0,"",'Simpl. all tex-DT PLYWOOD'!Y275)</f>
        <v/>
      </c>
      <c r="Q269" s="53" t="str">
        <f>IF('Simpl. all tex-DT PLYWOOD'!Z275=0,"",'Simpl. all tex-DT PLYWOOD'!Z275)</f>
        <v/>
      </c>
      <c r="R269" s="54">
        <f>'PRODUCTION LIST TEX&amp;DUAL TEX'!Q272</f>
        <v>0</v>
      </c>
    </row>
    <row r="270" spans="1:18" ht="23.25" customHeight="1">
      <c r="A270" s="43"/>
      <c r="B270" s="44"/>
      <c r="C270" s="41" t="str">
        <f>'Simpl. all tex-DT PLYWOOD'!D276</f>
        <v>SIMPL-11B-T</v>
      </c>
      <c r="D270" s="53" t="str">
        <f>IF('Simpl. all tex-DT PLYWOOD'!M276=0,"",'Simpl. all tex-DT PLYWOOD'!M276)</f>
        <v/>
      </c>
      <c r="E270" s="53" t="str">
        <f>IF('Simpl. all tex-DT PLYWOOD'!N276=0,"",'Simpl. all tex-DT PLYWOOD'!N276)</f>
        <v/>
      </c>
      <c r="F270" s="53" t="str">
        <f>IF('Simpl. all tex-DT PLYWOOD'!O276=0,"",'Simpl. all tex-DT PLYWOOD'!O276)</f>
        <v/>
      </c>
      <c r="G270" s="53" t="str">
        <f>IF('Simpl. all tex-DT PLYWOOD'!P276=0,"",'Simpl. all tex-DT PLYWOOD'!P276)</f>
        <v/>
      </c>
      <c r="H270" s="53" t="str">
        <f>IF('Simpl. all tex-DT PLYWOOD'!Q276=0,"",'Simpl. all tex-DT PLYWOOD'!Q276)</f>
        <v/>
      </c>
      <c r="I270" s="53" t="str">
        <f>IF('Simpl. all tex-DT PLYWOOD'!R276=0,"",'Simpl. all tex-DT PLYWOOD'!R276)</f>
        <v/>
      </c>
      <c r="J270" s="53" t="str">
        <f>IF('Simpl. all tex-DT PLYWOOD'!S276=0,"",'Simpl. all tex-DT PLYWOOD'!S276)</f>
        <v/>
      </c>
      <c r="K270" s="53" t="str">
        <f>IF('Simpl. all tex-DT PLYWOOD'!T276=0,"",'Simpl. all tex-DT PLYWOOD'!T276)</f>
        <v/>
      </c>
      <c r="L270" s="53" t="str">
        <f>IF('Simpl. all tex-DT PLYWOOD'!U276=0,"",'Simpl. all tex-DT PLYWOOD'!U276)</f>
        <v/>
      </c>
      <c r="M270" s="53" t="str">
        <f>IF('Simpl. all tex-DT PLYWOOD'!V276=0,"",'Simpl. all tex-DT PLYWOOD'!V276)</f>
        <v/>
      </c>
      <c r="N270" s="53" t="str">
        <f>IF('Simpl. all tex-DT PLYWOOD'!W276=0,"",'Simpl. all tex-DT PLYWOOD'!W276)</f>
        <v/>
      </c>
      <c r="O270" s="53" t="str">
        <f>IF('Simpl. all tex-DT PLYWOOD'!X276=0,"",'Simpl. all tex-DT PLYWOOD'!X276)</f>
        <v/>
      </c>
      <c r="P270" s="53" t="str">
        <f>IF('Simpl. all tex-DT PLYWOOD'!Y276=0,"",'Simpl. all tex-DT PLYWOOD'!Y276)</f>
        <v/>
      </c>
      <c r="Q270" s="53" t="str">
        <f>IF('Simpl. all tex-DT PLYWOOD'!Z276=0,"",'Simpl. all tex-DT PLYWOOD'!Z276)</f>
        <v/>
      </c>
      <c r="R270" s="54">
        <f>'PRODUCTION LIST TEX&amp;DUAL TEX'!Q273</f>
        <v>0</v>
      </c>
    </row>
    <row r="271" spans="1:18" ht="23.25" customHeight="1">
      <c r="A271" s="43"/>
      <c r="B271" s="44"/>
      <c r="C271" s="41" t="str">
        <f>'Simpl. all tex-DT PLYWOOD'!D277</f>
        <v>SIMPL-11C</v>
      </c>
      <c r="D271" s="53" t="str">
        <f>IF('Simpl. all tex-DT PLYWOOD'!M277=0,"",'Simpl. all tex-DT PLYWOOD'!M277)</f>
        <v/>
      </c>
      <c r="E271" s="53" t="str">
        <f>IF('Simpl. all tex-DT PLYWOOD'!N277=0,"",'Simpl. all tex-DT PLYWOOD'!N277)</f>
        <v/>
      </c>
      <c r="F271" s="53" t="str">
        <f>IF('Simpl. all tex-DT PLYWOOD'!O277=0,"",'Simpl. all tex-DT PLYWOOD'!O277)</f>
        <v/>
      </c>
      <c r="G271" s="53" t="str">
        <f>IF('Simpl. all tex-DT PLYWOOD'!P277=0,"",'Simpl. all tex-DT PLYWOOD'!P277)</f>
        <v/>
      </c>
      <c r="H271" s="53" t="str">
        <f>IF('Simpl. all tex-DT PLYWOOD'!Q277=0,"",'Simpl. all tex-DT PLYWOOD'!Q277)</f>
        <v/>
      </c>
      <c r="I271" s="53" t="str">
        <f>IF('Simpl. all tex-DT PLYWOOD'!R277=0,"",'Simpl. all tex-DT PLYWOOD'!R277)</f>
        <v/>
      </c>
      <c r="J271" s="53" t="str">
        <f>IF('Simpl. all tex-DT PLYWOOD'!S277=0,"",'Simpl. all tex-DT PLYWOOD'!S277)</f>
        <v/>
      </c>
      <c r="K271" s="53" t="str">
        <f>IF('Simpl. all tex-DT PLYWOOD'!T277=0,"",'Simpl. all tex-DT PLYWOOD'!T277)</f>
        <v/>
      </c>
      <c r="L271" s="53" t="str">
        <f>IF('Simpl. all tex-DT PLYWOOD'!U277=0,"",'Simpl. all tex-DT PLYWOOD'!U277)</f>
        <v/>
      </c>
      <c r="M271" s="53" t="str">
        <f>IF('Simpl. all tex-DT PLYWOOD'!V277=0,"",'Simpl. all tex-DT PLYWOOD'!V277)</f>
        <v/>
      </c>
      <c r="N271" s="53" t="str">
        <f>IF('Simpl. all tex-DT PLYWOOD'!W277=0,"",'Simpl. all tex-DT PLYWOOD'!W277)</f>
        <v/>
      </c>
      <c r="O271" s="53" t="str">
        <f>IF('Simpl. all tex-DT PLYWOOD'!X277=0,"",'Simpl. all tex-DT PLYWOOD'!X277)</f>
        <v/>
      </c>
      <c r="P271" s="53" t="str">
        <f>IF('Simpl. all tex-DT PLYWOOD'!Y277=0,"",'Simpl. all tex-DT PLYWOOD'!Y277)</f>
        <v/>
      </c>
      <c r="Q271" s="53" t="str">
        <f>IF('Simpl. all tex-DT PLYWOOD'!Z277=0,"",'Simpl. all tex-DT PLYWOOD'!Z277)</f>
        <v/>
      </c>
      <c r="R271" s="54">
        <f>'PRODUCTION LIST TEX&amp;DUAL TEX'!Q274</f>
        <v>0</v>
      </c>
    </row>
    <row r="272" spans="1:18" ht="23.25" customHeight="1">
      <c r="A272" s="43"/>
      <c r="B272" s="44"/>
      <c r="C272" s="41" t="str">
        <f>'Simpl. all tex-DT PLYWOOD'!D278</f>
        <v>SIMPL-11C-T</v>
      </c>
      <c r="D272" s="53" t="str">
        <f>IF('Simpl. all tex-DT PLYWOOD'!M278=0,"",'Simpl. all tex-DT PLYWOOD'!M278)</f>
        <v/>
      </c>
      <c r="E272" s="53" t="str">
        <f>IF('Simpl. all tex-DT PLYWOOD'!N278=0,"",'Simpl. all tex-DT PLYWOOD'!N278)</f>
        <v/>
      </c>
      <c r="F272" s="53" t="str">
        <f>IF('Simpl. all tex-DT PLYWOOD'!O278=0,"",'Simpl. all tex-DT PLYWOOD'!O278)</f>
        <v/>
      </c>
      <c r="G272" s="53" t="str">
        <f>IF('Simpl. all tex-DT PLYWOOD'!P278=0,"",'Simpl. all tex-DT PLYWOOD'!P278)</f>
        <v/>
      </c>
      <c r="H272" s="53" t="str">
        <f>IF('Simpl. all tex-DT PLYWOOD'!Q278=0,"",'Simpl. all tex-DT PLYWOOD'!Q278)</f>
        <v/>
      </c>
      <c r="I272" s="53" t="str">
        <f>IF('Simpl. all tex-DT PLYWOOD'!R278=0,"",'Simpl. all tex-DT PLYWOOD'!R278)</f>
        <v/>
      </c>
      <c r="J272" s="53" t="str">
        <f>IF('Simpl. all tex-DT PLYWOOD'!S278=0,"",'Simpl. all tex-DT PLYWOOD'!S278)</f>
        <v/>
      </c>
      <c r="K272" s="53" t="str">
        <f>IF('Simpl. all tex-DT PLYWOOD'!T278=0,"",'Simpl. all tex-DT PLYWOOD'!T278)</f>
        <v/>
      </c>
      <c r="L272" s="53" t="str">
        <f>IF('Simpl. all tex-DT PLYWOOD'!U278=0,"",'Simpl. all tex-DT PLYWOOD'!U278)</f>
        <v/>
      </c>
      <c r="M272" s="53" t="str">
        <f>IF('Simpl. all tex-DT PLYWOOD'!V278=0,"",'Simpl. all tex-DT PLYWOOD'!V278)</f>
        <v/>
      </c>
      <c r="N272" s="53" t="str">
        <f>IF('Simpl. all tex-DT PLYWOOD'!W278=0,"",'Simpl. all tex-DT PLYWOOD'!W278)</f>
        <v/>
      </c>
      <c r="O272" s="53" t="str">
        <f>IF('Simpl. all tex-DT PLYWOOD'!X278=0,"",'Simpl. all tex-DT PLYWOOD'!X278)</f>
        <v/>
      </c>
      <c r="P272" s="53" t="str">
        <f>IF('Simpl. all tex-DT PLYWOOD'!Y278=0,"",'Simpl. all tex-DT PLYWOOD'!Y278)</f>
        <v/>
      </c>
      <c r="Q272" s="53" t="str">
        <f>IF('Simpl. all tex-DT PLYWOOD'!Z278=0,"",'Simpl. all tex-DT PLYWOOD'!Z278)</f>
        <v/>
      </c>
      <c r="R272" s="54">
        <f>'PRODUCTION LIST TEX&amp;DUAL TEX'!Q275</f>
        <v>0</v>
      </c>
    </row>
    <row r="273" spans="1:18" ht="23.25" customHeight="1">
      <c r="A273" s="43"/>
      <c r="B273" s="44"/>
      <c r="C273" s="41" t="str">
        <f>'Simpl. all tex-DT PLYWOOD'!D279</f>
        <v>SIMPL-11D</v>
      </c>
      <c r="D273" s="53" t="str">
        <f>IF('Simpl. all tex-DT PLYWOOD'!M279=0,"",'Simpl. all tex-DT PLYWOOD'!M279)</f>
        <v/>
      </c>
      <c r="E273" s="53" t="str">
        <f>IF('Simpl. all tex-DT PLYWOOD'!N279=0,"",'Simpl. all tex-DT PLYWOOD'!N279)</f>
        <v/>
      </c>
      <c r="F273" s="53" t="str">
        <f>IF('Simpl. all tex-DT PLYWOOD'!O279=0,"",'Simpl. all tex-DT PLYWOOD'!O279)</f>
        <v/>
      </c>
      <c r="G273" s="53" t="str">
        <f>IF('Simpl. all tex-DT PLYWOOD'!P279=0,"",'Simpl. all tex-DT PLYWOOD'!P279)</f>
        <v/>
      </c>
      <c r="H273" s="53" t="str">
        <f>IF('Simpl. all tex-DT PLYWOOD'!Q279=0,"",'Simpl. all tex-DT PLYWOOD'!Q279)</f>
        <v/>
      </c>
      <c r="I273" s="53" t="str">
        <f>IF('Simpl. all tex-DT PLYWOOD'!R279=0,"",'Simpl. all tex-DT PLYWOOD'!R279)</f>
        <v/>
      </c>
      <c r="J273" s="53" t="str">
        <f>IF('Simpl. all tex-DT PLYWOOD'!S279=0,"",'Simpl. all tex-DT PLYWOOD'!S279)</f>
        <v/>
      </c>
      <c r="K273" s="53" t="str">
        <f>IF('Simpl. all tex-DT PLYWOOD'!T279=0,"",'Simpl. all tex-DT PLYWOOD'!T279)</f>
        <v/>
      </c>
      <c r="L273" s="53" t="str">
        <f>IF('Simpl. all tex-DT PLYWOOD'!U279=0,"",'Simpl. all tex-DT PLYWOOD'!U279)</f>
        <v/>
      </c>
      <c r="M273" s="53" t="str">
        <f>IF('Simpl. all tex-DT PLYWOOD'!V279=0,"",'Simpl. all tex-DT PLYWOOD'!V279)</f>
        <v/>
      </c>
      <c r="N273" s="53" t="str">
        <f>IF('Simpl. all tex-DT PLYWOOD'!W279=0,"",'Simpl. all tex-DT PLYWOOD'!W279)</f>
        <v/>
      </c>
      <c r="O273" s="53" t="str">
        <f>IF('Simpl. all tex-DT PLYWOOD'!X279=0,"",'Simpl. all tex-DT PLYWOOD'!X279)</f>
        <v/>
      </c>
      <c r="P273" s="53" t="str">
        <f>IF('Simpl. all tex-DT PLYWOOD'!Y279=0,"",'Simpl. all tex-DT PLYWOOD'!Y279)</f>
        <v/>
      </c>
      <c r="Q273" s="53" t="str">
        <f>IF('Simpl. all tex-DT PLYWOOD'!Z279=0,"",'Simpl. all tex-DT PLYWOOD'!Z279)</f>
        <v/>
      </c>
      <c r="R273" s="54">
        <f>'PRODUCTION LIST TEX&amp;DUAL TEX'!Q276</f>
        <v>0</v>
      </c>
    </row>
    <row r="274" spans="1:18" ht="23.25" customHeight="1">
      <c r="A274" s="43"/>
      <c r="B274" s="44"/>
      <c r="C274" s="41" t="str">
        <f>'Simpl. all tex-DT PLYWOOD'!D280</f>
        <v>SIMPL-11D-T</v>
      </c>
      <c r="D274" s="53" t="str">
        <f>IF('Simpl. all tex-DT PLYWOOD'!M280=0,"",'Simpl. all tex-DT PLYWOOD'!M280)</f>
        <v/>
      </c>
      <c r="E274" s="53" t="str">
        <f>IF('Simpl. all tex-DT PLYWOOD'!N280=0,"",'Simpl. all tex-DT PLYWOOD'!N280)</f>
        <v/>
      </c>
      <c r="F274" s="53" t="str">
        <f>IF('Simpl. all tex-DT PLYWOOD'!O280=0,"",'Simpl. all tex-DT PLYWOOD'!O280)</f>
        <v/>
      </c>
      <c r="G274" s="53" t="str">
        <f>IF('Simpl. all tex-DT PLYWOOD'!P280=0,"",'Simpl. all tex-DT PLYWOOD'!P280)</f>
        <v/>
      </c>
      <c r="H274" s="53" t="str">
        <f>IF('Simpl. all tex-DT PLYWOOD'!Q280=0,"",'Simpl. all tex-DT PLYWOOD'!Q280)</f>
        <v/>
      </c>
      <c r="I274" s="53" t="str">
        <f>IF('Simpl. all tex-DT PLYWOOD'!R280=0,"",'Simpl. all tex-DT PLYWOOD'!R280)</f>
        <v/>
      </c>
      <c r="J274" s="53" t="str">
        <f>IF('Simpl. all tex-DT PLYWOOD'!S280=0,"",'Simpl. all tex-DT PLYWOOD'!S280)</f>
        <v/>
      </c>
      <c r="K274" s="53" t="str">
        <f>IF('Simpl. all tex-DT PLYWOOD'!T280=0,"",'Simpl. all tex-DT PLYWOOD'!T280)</f>
        <v/>
      </c>
      <c r="L274" s="53" t="str">
        <f>IF('Simpl. all tex-DT PLYWOOD'!U280=0,"",'Simpl. all tex-DT PLYWOOD'!U280)</f>
        <v/>
      </c>
      <c r="M274" s="53" t="str">
        <f>IF('Simpl. all tex-DT PLYWOOD'!V280=0,"",'Simpl. all tex-DT PLYWOOD'!V280)</f>
        <v/>
      </c>
      <c r="N274" s="53" t="str">
        <f>IF('Simpl. all tex-DT PLYWOOD'!W280=0,"",'Simpl. all tex-DT PLYWOOD'!W280)</f>
        <v/>
      </c>
      <c r="O274" s="53" t="str">
        <f>IF('Simpl. all tex-DT PLYWOOD'!X280=0,"",'Simpl. all tex-DT PLYWOOD'!X280)</f>
        <v/>
      </c>
      <c r="P274" s="53" t="str">
        <f>IF('Simpl. all tex-DT PLYWOOD'!Y280=0,"",'Simpl. all tex-DT PLYWOOD'!Y280)</f>
        <v/>
      </c>
      <c r="Q274" s="53" t="str">
        <f>IF('Simpl. all tex-DT PLYWOOD'!Z280=0,"",'Simpl. all tex-DT PLYWOOD'!Z280)</f>
        <v/>
      </c>
      <c r="R274" s="54">
        <f>'PRODUCTION LIST TEX&amp;DUAL TEX'!Q277</f>
        <v>0</v>
      </c>
    </row>
    <row r="275" spans="1:18" ht="23.25" customHeight="1">
      <c r="A275" s="43"/>
      <c r="B275" s="44"/>
      <c r="C275" s="41" t="str">
        <f>'Simpl. all tex-DT PLYWOOD'!D281</f>
        <v>SIMPL-11E</v>
      </c>
      <c r="D275" s="53" t="str">
        <f>IF('Simpl. all tex-DT PLYWOOD'!M281=0,"",'Simpl. all tex-DT PLYWOOD'!M281)</f>
        <v/>
      </c>
      <c r="E275" s="53" t="str">
        <f>IF('Simpl. all tex-DT PLYWOOD'!N281=0,"",'Simpl. all tex-DT PLYWOOD'!N281)</f>
        <v/>
      </c>
      <c r="F275" s="53" t="str">
        <f>IF('Simpl. all tex-DT PLYWOOD'!O281=0,"",'Simpl. all tex-DT PLYWOOD'!O281)</f>
        <v/>
      </c>
      <c r="G275" s="53" t="str">
        <f>IF('Simpl. all tex-DT PLYWOOD'!P281=0,"",'Simpl. all tex-DT PLYWOOD'!P281)</f>
        <v/>
      </c>
      <c r="H275" s="53" t="str">
        <f>IF('Simpl. all tex-DT PLYWOOD'!Q281=0,"",'Simpl. all tex-DT PLYWOOD'!Q281)</f>
        <v/>
      </c>
      <c r="I275" s="53" t="str">
        <f>IF('Simpl. all tex-DT PLYWOOD'!R281=0,"",'Simpl. all tex-DT PLYWOOD'!R281)</f>
        <v/>
      </c>
      <c r="J275" s="53" t="str">
        <f>IF('Simpl. all tex-DT PLYWOOD'!S281=0,"",'Simpl. all tex-DT PLYWOOD'!S281)</f>
        <v/>
      </c>
      <c r="K275" s="53" t="str">
        <f>IF('Simpl. all tex-DT PLYWOOD'!T281=0,"",'Simpl. all tex-DT PLYWOOD'!T281)</f>
        <v/>
      </c>
      <c r="L275" s="53" t="str">
        <f>IF('Simpl. all tex-DT PLYWOOD'!U281=0,"",'Simpl. all tex-DT PLYWOOD'!U281)</f>
        <v/>
      </c>
      <c r="M275" s="53" t="str">
        <f>IF('Simpl. all tex-DT PLYWOOD'!V281=0,"",'Simpl. all tex-DT PLYWOOD'!V281)</f>
        <v/>
      </c>
      <c r="N275" s="53" t="str">
        <f>IF('Simpl. all tex-DT PLYWOOD'!W281=0,"",'Simpl. all tex-DT PLYWOOD'!W281)</f>
        <v/>
      </c>
      <c r="O275" s="53" t="str">
        <f>IF('Simpl. all tex-DT PLYWOOD'!X281=0,"",'Simpl. all tex-DT PLYWOOD'!X281)</f>
        <v/>
      </c>
      <c r="P275" s="53" t="str">
        <f>IF('Simpl. all tex-DT PLYWOOD'!Y281=0,"",'Simpl. all tex-DT PLYWOOD'!Y281)</f>
        <v/>
      </c>
      <c r="Q275" s="53" t="str">
        <f>IF('Simpl. all tex-DT PLYWOOD'!Z281=0,"",'Simpl. all tex-DT PLYWOOD'!Z281)</f>
        <v/>
      </c>
      <c r="R275" s="54">
        <f>'PRODUCTION LIST TEX&amp;DUAL TEX'!Q278</f>
        <v>0</v>
      </c>
    </row>
    <row r="276" spans="1:18" ht="23.25" customHeight="1">
      <c r="A276" s="43"/>
      <c r="B276" s="44"/>
      <c r="C276" s="41" t="str">
        <f>'Simpl. all tex-DT PLYWOOD'!D282</f>
        <v>SIMPL-11E-T</v>
      </c>
      <c r="D276" s="53" t="str">
        <f>IF('Simpl. all tex-DT PLYWOOD'!M282=0,"",'Simpl. all tex-DT PLYWOOD'!M282)</f>
        <v/>
      </c>
      <c r="E276" s="53" t="str">
        <f>IF('Simpl. all tex-DT PLYWOOD'!N282=0,"",'Simpl. all tex-DT PLYWOOD'!N282)</f>
        <v/>
      </c>
      <c r="F276" s="53" t="str">
        <f>IF('Simpl. all tex-DT PLYWOOD'!O282=0,"",'Simpl. all tex-DT PLYWOOD'!O282)</f>
        <v/>
      </c>
      <c r="G276" s="53" t="str">
        <f>IF('Simpl. all tex-DT PLYWOOD'!P282=0,"",'Simpl. all tex-DT PLYWOOD'!P282)</f>
        <v/>
      </c>
      <c r="H276" s="53" t="str">
        <f>IF('Simpl. all tex-DT PLYWOOD'!Q282=0,"",'Simpl. all tex-DT PLYWOOD'!Q282)</f>
        <v/>
      </c>
      <c r="I276" s="53" t="str">
        <f>IF('Simpl. all tex-DT PLYWOOD'!R282=0,"",'Simpl. all tex-DT PLYWOOD'!R282)</f>
        <v/>
      </c>
      <c r="J276" s="53" t="str">
        <f>IF('Simpl. all tex-DT PLYWOOD'!S282=0,"",'Simpl. all tex-DT PLYWOOD'!S282)</f>
        <v/>
      </c>
      <c r="K276" s="53" t="str">
        <f>IF('Simpl. all tex-DT PLYWOOD'!T282=0,"",'Simpl. all tex-DT PLYWOOD'!T282)</f>
        <v/>
      </c>
      <c r="L276" s="53" t="str">
        <f>IF('Simpl. all tex-DT PLYWOOD'!U282=0,"",'Simpl. all tex-DT PLYWOOD'!U282)</f>
        <v/>
      </c>
      <c r="M276" s="53" t="str">
        <f>IF('Simpl. all tex-DT PLYWOOD'!V282=0,"",'Simpl. all tex-DT PLYWOOD'!V282)</f>
        <v/>
      </c>
      <c r="N276" s="53" t="str">
        <f>IF('Simpl. all tex-DT PLYWOOD'!W282=0,"",'Simpl. all tex-DT PLYWOOD'!W282)</f>
        <v/>
      </c>
      <c r="O276" s="53" t="str">
        <f>IF('Simpl. all tex-DT PLYWOOD'!X282=0,"",'Simpl. all tex-DT PLYWOOD'!X282)</f>
        <v/>
      </c>
      <c r="P276" s="53" t="str">
        <f>IF('Simpl. all tex-DT PLYWOOD'!Y282=0,"",'Simpl. all tex-DT PLYWOOD'!Y282)</f>
        <v/>
      </c>
      <c r="Q276" s="53" t="str">
        <f>IF('Simpl. all tex-DT PLYWOOD'!Z282=0,"",'Simpl. all tex-DT PLYWOOD'!Z282)</f>
        <v/>
      </c>
      <c r="R276" s="54">
        <f>'PRODUCTION LIST TEX&amp;DUAL TEX'!Q279</f>
        <v>0</v>
      </c>
    </row>
    <row r="277" spans="1:18" ht="23.25" customHeight="1">
      <c r="A277" s="43"/>
      <c r="B277" s="44"/>
      <c r="C277" s="41" t="str">
        <f>'Simpl. all tex-DT PLYWOOD'!D283</f>
        <v>SIMPL-11F</v>
      </c>
      <c r="D277" s="53" t="str">
        <f>IF('Simpl. all tex-DT PLYWOOD'!M283=0,"",'Simpl. all tex-DT PLYWOOD'!M283)</f>
        <v/>
      </c>
      <c r="E277" s="53" t="str">
        <f>IF('Simpl. all tex-DT PLYWOOD'!N283=0,"",'Simpl. all tex-DT PLYWOOD'!N283)</f>
        <v/>
      </c>
      <c r="F277" s="53" t="str">
        <f>IF('Simpl. all tex-DT PLYWOOD'!O283=0,"",'Simpl. all tex-DT PLYWOOD'!O283)</f>
        <v/>
      </c>
      <c r="G277" s="53" t="str">
        <f>IF('Simpl. all tex-DT PLYWOOD'!P283=0,"",'Simpl. all tex-DT PLYWOOD'!P283)</f>
        <v/>
      </c>
      <c r="H277" s="53" t="str">
        <f>IF('Simpl. all tex-DT PLYWOOD'!Q283=0,"",'Simpl. all tex-DT PLYWOOD'!Q283)</f>
        <v/>
      </c>
      <c r="I277" s="53" t="str">
        <f>IF('Simpl. all tex-DT PLYWOOD'!R283=0,"",'Simpl. all tex-DT PLYWOOD'!R283)</f>
        <v/>
      </c>
      <c r="J277" s="53" t="str">
        <f>IF('Simpl. all tex-DT PLYWOOD'!S283=0,"",'Simpl. all tex-DT PLYWOOD'!S283)</f>
        <v/>
      </c>
      <c r="K277" s="53" t="str">
        <f>IF('Simpl. all tex-DT PLYWOOD'!T283=0,"",'Simpl. all tex-DT PLYWOOD'!T283)</f>
        <v/>
      </c>
      <c r="L277" s="53" t="str">
        <f>IF('Simpl. all tex-DT PLYWOOD'!U283=0,"",'Simpl. all tex-DT PLYWOOD'!U283)</f>
        <v/>
      </c>
      <c r="M277" s="53" t="str">
        <f>IF('Simpl. all tex-DT PLYWOOD'!V283=0,"",'Simpl. all tex-DT PLYWOOD'!V283)</f>
        <v/>
      </c>
      <c r="N277" s="53" t="str">
        <f>IF('Simpl. all tex-DT PLYWOOD'!W283=0,"",'Simpl. all tex-DT PLYWOOD'!W283)</f>
        <v/>
      </c>
      <c r="O277" s="53" t="str">
        <f>IF('Simpl. all tex-DT PLYWOOD'!X283=0,"",'Simpl. all tex-DT PLYWOOD'!X283)</f>
        <v/>
      </c>
      <c r="P277" s="53" t="str">
        <f>IF('Simpl. all tex-DT PLYWOOD'!Y283=0,"",'Simpl. all tex-DT PLYWOOD'!Y283)</f>
        <v/>
      </c>
      <c r="Q277" s="53" t="str">
        <f>IF('Simpl. all tex-DT PLYWOOD'!Z283=0,"",'Simpl. all tex-DT PLYWOOD'!Z283)</f>
        <v/>
      </c>
      <c r="R277" s="54">
        <f>'PRODUCTION LIST TEX&amp;DUAL TEX'!Q280</f>
        <v>0</v>
      </c>
    </row>
    <row r="278" spans="1:18" ht="23.25" customHeight="1">
      <c r="A278" s="43"/>
      <c r="B278" s="44"/>
      <c r="C278" s="41" t="str">
        <f>'Simpl. all tex-DT PLYWOOD'!D284</f>
        <v>SIMPL-11F-T</v>
      </c>
      <c r="D278" s="53" t="str">
        <f>IF('Simpl. all tex-DT PLYWOOD'!M284=0,"",'Simpl. all tex-DT PLYWOOD'!M284)</f>
        <v/>
      </c>
      <c r="E278" s="53" t="str">
        <f>IF('Simpl. all tex-DT PLYWOOD'!N284=0,"",'Simpl. all tex-DT PLYWOOD'!N284)</f>
        <v/>
      </c>
      <c r="F278" s="53" t="str">
        <f>IF('Simpl. all tex-DT PLYWOOD'!O284=0,"",'Simpl. all tex-DT PLYWOOD'!O284)</f>
        <v/>
      </c>
      <c r="G278" s="53" t="str">
        <f>IF('Simpl. all tex-DT PLYWOOD'!P284=0,"",'Simpl. all tex-DT PLYWOOD'!P284)</f>
        <v/>
      </c>
      <c r="H278" s="53" t="str">
        <f>IF('Simpl. all tex-DT PLYWOOD'!Q284=0,"",'Simpl. all tex-DT PLYWOOD'!Q284)</f>
        <v/>
      </c>
      <c r="I278" s="53" t="str">
        <f>IF('Simpl. all tex-DT PLYWOOD'!R284=0,"",'Simpl. all tex-DT PLYWOOD'!R284)</f>
        <v/>
      </c>
      <c r="J278" s="53" t="str">
        <f>IF('Simpl. all tex-DT PLYWOOD'!S284=0,"",'Simpl. all tex-DT PLYWOOD'!S284)</f>
        <v/>
      </c>
      <c r="K278" s="53" t="str">
        <f>IF('Simpl. all tex-DT PLYWOOD'!T284=0,"",'Simpl. all tex-DT PLYWOOD'!T284)</f>
        <v/>
      </c>
      <c r="L278" s="53" t="str">
        <f>IF('Simpl. all tex-DT PLYWOOD'!U284=0,"",'Simpl. all tex-DT PLYWOOD'!U284)</f>
        <v/>
      </c>
      <c r="M278" s="53" t="str">
        <f>IF('Simpl. all tex-DT PLYWOOD'!V284=0,"",'Simpl. all tex-DT PLYWOOD'!V284)</f>
        <v/>
      </c>
      <c r="N278" s="53" t="str">
        <f>IF('Simpl. all tex-DT PLYWOOD'!W284=0,"",'Simpl. all tex-DT PLYWOOD'!W284)</f>
        <v/>
      </c>
      <c r="O278" s="53" t="str">
        <f>IF('Simpl. all tex-DT PLYWOOD'!X284=0,"",'Simpl. all tex-DT PLYWOOD'!X284)</f>
        <v/>
      </c>
      <c r="P278" s="53" t="str">
        <f>IF('Simpl. all tex-DT PLYWOOD'!Y284=0,"",'Simpl. all tex-DT PLYWOOD'!Y284)</f>
        <v/>
      </c>
      <c r="Q278" s="53" t="str">
        <f>IF('Simpl. all tex-DT PLYWOOD'!Z284=0,"",'Simpl. all tex-DT PLYWOOD'!Z284)</f>
        <v/>
      </c>
      <c r="R278" s="54">
        <f>'PRODUCTION LIST TEX&amp;DUAL TEX'!Q281</f>
        <v>0</v>
      </c>
    </row>
    <row r="279" spans="1:18" ht="23.25" customHeight="1">
      <c r="A279" s="43"/>
      <c r="B279" s="44"/>
      <c r="C279" s="41" t="str">
        <f>'Simpl. all tex-DT PLYWOOD'!D285</f>
        <v>SIMPL-11G</v>
      </c>
      <c r="D279" s="53" t="str">
        <f>IF('Simpl. all tex-DT PLYWOOD'!M285=0,"",'Simpl. all tex-DT PLYWOOD'!M285)</f>
        <v/>
      </c>
      <c r="E279" s="53" t="str">
        <f>IF('Simpl. all tex-DT PLYWOOD'!N285=0,"",'Simpl. all tex-DT PLYWOOD'!N285)</f>
        <v/>
      </c>
      <c r="F279" s="53" t="str">
        <f>IF('Simpl. all tex-DT PLYWOOD'!O285=0,"",'Simpl. all tex-DT PLYWOOD'!O285)</f>
        <v/>
      </c>
      <c r="G279" s="53" t="str">
        <f>IF('Simpl. all tex-DT PLYWOOD'!P285=0,"",'Simpl. all tex-DT PLYWOOD'!P285)</f>
        <v/>
      </c>
      <c r="H279" s="53" t="str">
        <f>IF('Simpl. all tex-DT PLYWOOD'!Q285=0,"",'Simpl. all tex-DT PLYWOOD'!Q285)</f>
        <v/>
      </c>
      <c r="I279" s="53" t="str">
        <f>IF('Simpl. all tex-DT PLYWOOD'!R285=0,"",'Simpl. all tex-DT PLYWOOD'!R285)</f>
        <v/>
      </c>
      <c r="J279" s="53" t="str">
        <f>IF('Simpl. all tex-DT PLYWOOD'!S285=0,"",'Simpl. all tex-DT PLYWOOD'!S285)</f>
        <v/>
      </c>
      <c r="K279" s="53" t="str">
        <f>IF('Simpl. all tex-DT PLYWOOD'!T285=0,"",'Simpl. all tex-DT PLYWOOD'!T285)</f>
        <v/>
      </c>
      <c r="L279" s="53" t="str">
        <f>IF('Simpl. all tex-DT PLYWOOD'!U285=0,"",'Simpl. all tex-DT PLYWOOD'!U285)</f>
        <v/>
      </c>
      <c r="M279" s="53" t="str">
        <f>IF('Simpl. all tex-DT PLYWOOD'!V285=0,"",'Simpl. all tex-DT PLYWOOD'!V285)</f>
        <v/>
      </c>
      <c r="N279" s="53" t="str">
        <f>IF('Simpl. all tex-DT PLYWOOD'!W285=0,"",'Simpl. all tex-DT PLYWOOD'!W285)</f>
        <v/>
      </c>
      <c r="O279" s="53" t="str">
        <f>IF('Simpl. all tex-DT PLYWOOD'!X285=0,"",'Simpl. all tex-DT PLYWOOD'!X285)</f>
        <v/>
      </c>
      <c r="P279" s="53" t="str">
        <f>IF('Simpl. all tex-DT PLYWOOD'!Y285=0,"",'Simpl. all tex-DT PLYWOOD'!Y285)</f>
        <v/>
      </c>
      <c r="Q279" s="53" t="str">
        <f>IF('Simpl. all tex-DT PLYWOOD'!Z285=0,"",'Simpl. all tex-DT PLYWOOD'!Z285)</f>
        <v/>
      </c>
      <c r="R279" s="54">
        <f>'PRODUCTION LIST TEX&amp;DUAL TEX'!Q282</f>
        <v>0</v>
      </c>
    </row>
    <row r="280" spans="1:18" ht="23.25" customHeight="1">
      <c r="A280" s="43"/>
      <c r="B280" s="44"/>
      <c r="C280" s="41" t="str">
        <f>'Simpl. all tex-DT PLYWOOD'!D286</f>
        <v>SIMPL-11G-T</v>
      </c>
      <c r="D280" s="53" t="str">
        <f>IF('Simpl. all tex-DT PLYWOOD'!M286=0,"",'Simpl. all tex-DT PLYWOOD'!M286)</f>
        <v/>
      </c>
      <c r="E280" s="53" t="str">
        <f>IF('Simpl. all tex-DT PLYWOOD'!N286=0,"",'Simpl. all tex-DT PLYWOOD'!N286)</f>
        <v/>
      </c>
      <c r="F280" s="53" t="str">
        <f>IF('Simpl. all tex-DT PLYWOOD'!O286=0,"",'Simpl. all tex-DT PLYWOOD'!O286)</f>
        <v/>
      </c>
      <c r="G280" s="53" t="str">
        <f>IF('Simpl. all tex-DT PLYWOOD'!P286=0,"",'Simpl. all tex-DT PLYWOOD'!P286)</f>
        <v/>
      </c>
      <c r="H280" s="53" t="str">
        <f>IF('Simpl. all tex-DT PLYWOOD'!Q286=0,"",'Simpl. all tex-DT PLYWOOD'!Q286)</f>
        <v/>
      </c>
      <c r="I280" s="53" t="str">
        <f>IF('Simpl. all tex-DT PLYWOOD'!R286=0,"",'Simpl. all tex-DT PLYWOOD'!R286)</f>
        <v/>
      </c>
      <c r="J280" s="53" t="str">
        <f>IF('Simpl. all tex-DT PLYWOOD'!S286=0,"",'Simpl. all tex-DT PLYWOOD'!S286)</f>
        <v/>
      </c>
      <c r="K280" s="53" t="str">
        <f>IF('Simpl. all tex-DT PLYWOOD'!T286=0,"",'Simpl. all tex-DT PLYWOOD'!T286)</f>
        <v/>
      </c>
      <c r="L280" s="53" t="str">
        <f>IF('Simpl. all tex-DT PLYWOOD'!U286=0,"",'Simpl. all tex-DT PLYWOOD'!U286)</f>
        <v/>
      </c>
      <c r="M280" s="53" t="str">
        <f>IF('Simpl. all tex-DT PLYWOOD'!V286=0,"",'Simpl. all tex-DT PLYWOOD'!V286)</f>
        <v/>
      </c>
      <c r="N280" s="53" t="str">
        <f>IF('Simpl. all tex-DT PLYWOOD'!W286=0,"",'Simpl. all tex-DT PLYWOOD'!W286)</f>
        <v/>
      </c>
      <c r="O280" s="53" t="str">
        <f>IF('Simpl. all tex-DT PLYWOOD'!X286=0,"",'Simpl. all tex-DT PLYWOOD'!X286)</f>
        <v/>
      </c>
      <c r="P280" s="53" t="str">
        <f>IF('Simpl. all tex-DT PLYWOOD'!Y286=0,"",'Simpl. all tex-DT PLYWOOD'!Y286)</f>
        <v/>
      </c>
      <c r="Q280" s="53" t="str">
        <f>IF('Simpl. all tex-DT PLYWOOD'!Z286=0,"",'Simpl. all tex-DT PLYWOOD'!Z286)</f>
        <v/>
      </c>
      <c r="R280" s="54">
        <f>'PRODUCTION LIST TEX&amp;DUAL TEX'!Q283</f>
        <v>0</v>
      </c>
    </row>
    <row r="281" spans="1:18" ht="23.25" customHeight="1">
      <c r="A281" s="43"/>
      <c r="B281" s="44"/>
      <c r="C281" s="41" t="str">
        <f>'Simpl. all tex-DT PLYWOOD'!D287</f>
        <v>SIMPL-11H</v>
      </c>
      <c r="D281" s="53" t="str">
        <f>IF('Simpl. all tex-DT PLYWOOD'!M287=0,"",'Simpl. all tex-DT PLYWOOD'!M287)</f>
        <v/>
      </c>
      <c r="E281" s="53" t="str">
        <f>IF('Simpl. all tex-DT PLYWOOD'!N287=0,"",'Simpl. all tex-DT PLYWOOD'!N287)</f>
        <v/>
      </c>
      <c r="F281" s="53" t="str">
        <f>IF('Simpl. all tex-DT PLYWOOD'!O287=0,"",'Simpl. all tex-DT PLYWOOD'!O287)</f>
        <v/>
      </c>
      <c r="G281" s="53" t="str">
        <f>IF('Simpl. all tex-DT PLYWOOD'!P287=0,"",'Simpl. all tex-DT PLYWOOD'!P287)</f>
        <v/>
      </c>
      <c r="H281" s="53" t="str">
        <f>IF('Simpl. all tex-DT PLYWOOD'!Q287=0,"",'Simpl. all tex-DT PLYWOOD'!Q287)</f>
        <v/>
      </c>
      <c r="I281" s="53" t="str">
        <f>IF('Simpl. all tex-DT PLYWOOD'!R287=0,"",'Simpl. all tex-DT PLYWOOD'!R287)</f>
        <v/>
      </c>
      <c r="J281" s="53" t="str">
        <f>IF('Simpl. all tex-DT PLYWOOD'!S287=0,"",'Simpl. all tex-DT PLYWOOD'!S287)</f>
        <v/>
      </c>
      <c r="K281" s="53" t="str">
        <f>IF('Simpl. all tex-DT PLYWOOD'!T287=0,"",'Simpl. all tex-DT PLYWOOD'!T287)</f>
        <v/>
      </c>
      <c r="L281" s="53" t="str">
        <f>IF('Simpl. all tex-DT PLYWOOD'!U287=0,"",'Simpl. all tex-DT PLYWOOD'!U287)</f>
        <v/>
      </c>
      <c r="M281" s="53" t="str">
        <f>IF('Simpl. all tex-DT PLYWOOD'!V287=0,"",'Simpl. all tex-DT PLYWOOD'!V287)</f>
        <v/>
      </c>
      <c r="N281" s="53" t="str">
        <f>IF('Simpl. all tex-DT PLYWOOD'!W287=0,"",'Simpl. all tex-DT PLYWOOD'!W287)</f>
        <v/>
      </c>
      <c r="O281" s="53" t="str">
        <f>IF('Simpl. all tex-DT PLYWOOD'!X287=0,"",'Simpl. all tex-DT PLYWOOD'!X287)</f>
        <v/>
      </c>
      <c r="P281" s="53" t="str">
        <f>IF('Simpl. all tex-DT PLYWOOD'!Y287=0,"",'Simpl. all tex-DT PLYWOOD'!Y287)</f>
        <v/>
      </c>
      <c r="Q281" s="53" t="str">
        <f>IF('Simpl. all tex-DT PLYWOOD'!Z287=0,"",'Simpl. all tex-DT PLYWOOD'!Z287)</f>
        <v/>
      </c>
      <c r="R281" s="54">
        <f>'PRODUCTION LIST TEX&amp;DUAL TEX'!Q284</f>
        <v>0</v>
      </c>
    </row>
    <row r="282" spans="1:18" ht="23.25" customHeight="1">
      <c r="A282" s="43"/>
      <c r="B282" s="44"/>
      <c r="C282" s="41" t="str">
        <f>'Simpl. all tex-DT PLYWOOD'!D288</f>
        <v>SIMPL-11H-T</v>
      </c>
      <c r="D282" s="53" t="str">
        <f>IF('Simpl. all tex-DT PLYWOOD'!M288=0,"",'Simpl. all tex-DT PLYWOOD'!M288)</f>
        <v/>
      </c>
      <c r="E282" s="53" t="str">
        <f>IF('Simpl. all tex-DT PLYWOOD'!N288=0,"",'Simpl. all tex-DT PLYWOOD'!N288)</f>
        <v/>
      </c>
      <c r="F282" s="53" t="str">
        <f>IF('Simpl. all tex-DT PLYWOOD'!O288=0,"",'Simpl. all tex-DT PLYWOOD'!O288)</f>
        <v/>
      </c>
      <c r="G282" s="53" t="str">
        <f>IF('Simpl. all tex-DT PLYWOOD'!P288=0,"",'Simpl. all tex-DT PLYWOOD'!P288)</f>
        <v/>
      </c>
      <c r="H282" s="53" t="str">
        <f>IF('Simpl. all tex-DT PLYWOOD'!Q288=0,"",'Simpl. all tex-DT PLYWOOD'!Q288)</f>
        <v/>
      </c>
      <c r="I282" s="53" t="str">
        <f>IF('Simpl. all tex-DT PLYWOOD'!R288=0,"",'Simpl. all tex-DT PLYWOOD'!R288)</f>
        <v/>
      </c>
      <c r="J282" s="53" t="str">
        <f>IF('Simpl. all tex-DT PLYWOOD'!S288=0,"",'Simpl. all tex-DT PLYWOOD'!S288)</f>
        <v/>
      </c>
      <c r="K282" s="53" t="str">
        <f>IF('Simpl. all tex-DT PLYWOOD'!T288=0,"",'Simpl. all tex-DT PLYWOOD'!T288)</f>
        <v/>
      </c>
      <c r="L282" s="53" t="str">
        <f>IF('Simpl. all tex-DT PLYWOOD'!U288=0,"",'Simpl. all tex-DT PLYWOOD'!U288)</f>
        <v/>
      </c>
      <c r="M282" s="53" t="str">
        <f>IF('Simpl. all tex-DT PLYWOOD'!V288=0,"",'Simpl. all tex-DT PLYWOOD'!V288)</f>
        <v/>
      </c>
      <c r="N282" s="53" t="str">
        <f>IF('Simpl. all tex-DT PLYWOOD'!W288=0,"",'Simpl. all tex-DT PLYWOOD'!W288)</f>
        <v/>
      </c>
      <c r="O282" s="53" t="str">
        <f>IF('Simpl. all tex-DT PLYWOOD'!X288=0,"",'Simpl. all tex-DT PLYWOOD'!X288)</f>
        <v/>
      </c>
      <c r="P282" s="53" t="str">
        <f>IF('Simpl. all tex-DT PLYWOOD'!Y288=0,"",'Simpl. all tex-DT PLYWOOD'!Y288)</f>
        <v/>
      </c>
      <c r="Q282" s="53" t="str">
        <f>IF('Simpl. all tex-DT PLYWOOD'!Z288=0,"",'Simpl. all tex-DT PLYWOOD'!Z288)</f>
        <v/>
      </c>
      <c r="R282" s="54">
        <f>'PRODUCTION LIST TEX&amp;DUAL TEX'!Q285</f>
        <v>0</v>
      </c>
    </row>
    <row r="283" spans="1:18" ht="23.25" customHeight="1">
      <c r="A283" s="43"/>
      <c r="B283" s="44"/>
      <c r="C283" s="41" t="str">
        <f>'Simpl. all tex-DT PLYWOOD'!D289</f>
        <v>SIMPL-11I</v>
      </c>
      <c r="D283" s="53" t="str">
        <f>IF('Simpl. all tex-DT PLYWOOD'!M289=0,"",'Simpl. all tex-DT PLYWOOD'!M289)</f>
        <v/>
      </c>
      <c r="E283" s="53" t="str">
        <f>IF('Simpl. all tex-DT PLYWOOD'!N289=0,"",'Simpl. all tex-DT PLYWOOD'!N289)</f>
        <v/>
      </c>
      <c r="F283" s="53" t="str">
        <f>IF('Simpl. all tex-DT PLYWOOD'!O289=0,"",'Simpl. all tex-DT PLYWOOD'!O289)</f>
        <v/>
      </c>
      <c r="G283" s="53" t="str">
        <f>IF('Simpl. all tex-DT PLYWOOD'!P289=0,"",'Simpl. all tex-DT PLYWOOD'!P289)</f>
        <v/>
      </c>
      <c r="H283" s="53" t="str">
        <f>IF('Simpl. all tex-DT PLYWOOD'!Q289=0,"",'Simpl. all tex-DT PLYWOOD'!Q289)</f>
        <v/>
      </c>
      <c r="I283" s="53" t="str">
        <f>IF('Simpl. all tex-DT PLYWOOD'!R289=0,"",'Simpl. all tex-DT PLYWOOD'!R289)</f>
        <v/>
      </c>
      <c r="J283" s="53" t="str">
        <f>IF('Simpl. all tex-DT PLYWOOD'!S289=0,"",'Simpl. all tex-DT PLYWOOD'!S289)</f>
        <v/>
      </c>
      <c r="K283" s="53" t="str">
        <f>IF('Simpl. all tex-DT PLYWOOD'!T289=0,"",'Simpl. all tex-DT PLYWOOD'!T289)</f>
        <v/>
      </c>
      <c r="L283" s="53" t="str">
        <f>IF('Simpl. all tex-DT PLYWOOD'!U289=0,"",'Simpl. all tex-DT PLYWOOD'!U289)</f>
        <v/>
      </c>
      <c r="M283" s="53" t="str">
        <f>IF('Simpl. all tex-DT PLYWOOD'!V289=0,"",'Simpl. all tex-DT PLYWOOD'!V289)</f>
        <v/>
      </c>
      <c r="N283" s="53" t="str">
        <f>IF('Simpl. all tex-DT PLYWOOD'!W289=0,"",'Simpl. all tex-DT PLYWOOD'!W289)</f>
        <v/>
      </c>
      <c r="O283" s="53" t="str">
        <f>IF('Simpl. all tex-DT PLYWOOD'!X289=0,"",'Simpl. all tex-DT PLYWOOD'!X289)</f>
        <v/>
      </c>
      <c r="P283" s="53" t="str">
        <f>IF('Simpl. all tex-DT PLYWOOD'!Y289=0,"",'Simpl. all tex-DT PLYWOOD'!Y289)</f>
        <v/>
      </c>
      <c r="Q283" s="53" t="str">
        <f>IF('Simpl. all tex-DT PLYWOOD'!Z289=0,"",'Simpl. all tex-DT PLYWOOD'!Z289)</f>
        <v/>
      </c>
      <c r="R283" s="54">
        <f>'PRODUCTION LIST TEX&amp;DUAL TEX'!Q286</f>
        <v>0</v>
      </c>
    </row>
    <row r="284" spans="1:18" ht="23.25" customHeight="1">
      <c r="A284" s="43"/>
      <c r="B284" s="44"/>
      <c r="C284" s="41" t="str">
        <f>'Simpl. all tex-DT PLYWOOD'!D290</f>
        <v>SIMPL-11I-T</v>
      </c>
      <c r="D284" s="53" t="str">
        <f>IF('Simpl. all tex-DT PLYWOOD'!M290=0,"",'Simpl. all tex-DT PLYWOOD'!M290)</f>
        <v/>
      </c>
      <c r="E284" s="53" t="str">
        <f>IF('Simpl. all tex-DT PLYWOOD'!N290=0,"",'Simpl. all tex-DT PLYWOOD'!N290)</f>
        <v/>
      </c>
      <c r="F284" s="53" t="str">
        <f>IF('Simpl. all tex-DT PLYWOOD'!O290=0,"",'Simpl. all tex-DT PLYWOOD'!O290)</f>
        <v/>
      </c>
      <c r="G284" s="53" t="str">
        <f>IF('Simpl. all tex-DT PLYWOOD'!P290=0,"",'Simpl. all tex-DT PLYWOOD'!P290)</f>
        <v/>
      </c>
      <c r="H284" s="53" t="str">
        <f>IF('Simpl. all tex-DT PLYWOOD'!Q290=0,"",'Simpl. all tex-DT PLYWOOD'!Q290)</f>
        <v/>
      </c>
      <c r="I284" s="53" t="str">
        <f>IF('Simpl. all tex-DT PLYWOOD'!R290=0,"",'Simpl. all tex-DT PLYWOOD'!R290)</f>
        <v/>
      </c>
      <c r="J284" s="53" t="str">
        <f>IF('Simpl. all tex-DT PLYWOOD'!S290=0,"",'Simpl. all tex-DT PLYWOOD'!S290)</f>
        <v/>
      </c>
      <c r="K284" s="53" t="str">
        <f>IF('Simpl. all tex-DT PLYWOOD'!T290=0,"",'Simpl. all tex-DT PLYWOOD'!T290)</f>
        <v/>
      </c>
      <c r="L284" s="53" t="str">
        <f>IF('Simpl. all tex-DT PLYWOOD'!U290=0,"",'Simpl. all tex-DT PLYWOOD'!U290)</f>
        <v/>
      </c>
      <c r="M284" s="53" t="str">
        <f>IF('Simpl. all tex-DT PLYWOOD'!V290=0,"",'Simpl. all tex-DT PLYWOOD'!V290)</f>
        <v/>
      </c>
      <c r="N284" s="53" t="str">
        <f>IF('Simpl. all tex-DT PLYWOOD'!W290=0,"",'Simpl. all tex-DT PLYWOOD'!W290)</f>
        <v/>
      </c>
      <c r="O284" s="53" t="str">
        <f>IF('Simpl. all tex-DT PLYWOOD'!X290=0,"",'Simpl. all tex-DT PLYWOOD'!X290)</f>
        <v/>
      </c>
      <c r="P284" s="53" t="str">
        <f>IF('Simpl. all tex-DT PLYWOOD'!Y290=0,"",'Simpl. all tex-DT PLYWOOD'!Y290)</f>
        <v/>
      </c>
      <c r="Q284" s="53" t="str">
        <f>IF('Simpl. all tex-DT PLYWOOD'!Z290=0,"",'Simpl. all tex-DT PLYWOOD'!Z290)</f>
        <v/>
      </c>
      <c r="R284" s="54">
        <f>'PRODUCTION LIST TEX&amp;DUAL TEX'!Q287</f>
        <v>0</v>
      </c>
    </row>
    <row r="285" spans="1:18" ht="23.25" customHeight="1">
      <c r="A285" s="43"/>
      <c r="B285" s="44"/>
      <c r="C285" s="41" t="str">
        <f>'Simpl. all tex-DT PLYWOOD'!D291</f>
        <v>12 - ARETES</v>
      </c>
      <c r="D285" s="53" t="str">
        <f>IF('Simpl. all tex-DT PLYWOOD'!M291=0,"",'Simpl. all tex-DT PLYWOOD'!M291)</f>
        <v/>
      </c>
      <c r="E285" s="53" t="str">
        <f>IF('Simpl. all tex-DT PLYWOOD'!N291=0,"",'Simpl. all tex-DT PLYWOOD'!N291)</f>
        <v/>
      </c>
      <c r="F285" s="53" t="str">
        <f>IF('Simpl. all tex-DT PLYWOOD'!O291=0,"",'Simpl. all tex-DT PLYWOOD'!O291)</f>
        <v/>
      </c>
      <c r="G285" s="53" t="str">
        <f>IF('Simpl. all tex-DT PLYWOOD'!P291=0,"",'Simpl. all tex-DT PLYWOOD'!P291)</f>
        <v/>
      </c>
      <c r="H285" s="53" t="str">
        <f>IF('Simpl. all tex-DT PLYWOOD'!Q291=0,"",'Simpl. all tex-DT PLYWOOD'!Q291)</f>
        <v/>
      </c>
      <c r="I285" s="53" t="str">
        <f>IF('Simpl. all tex-DT PLYWOOD'!R291=0,"",'Simpl. all tex-DT PLYWOOD'!R291)</f>
        <v/>
      </c>
      <c r="J285" s="53" t="str">
        <f>IF('Simpl. all tex-DT PLYWOOD'!S291=0,"",'Simpl. all tex-DT PLYWOOD'!S291)</f>
        <v/>
      </c>
      <c r="K285" s="53" t="str">
        <f>IF('Simpl. all tex-DT PLYWOOD'!T291=0,"",'Simpl. all tex-DT PLYWOOD'!T291)</f>
        <v/>
      </c>
      <c r="L285" s="53" t="str">
        <f>IF('Simpl. all tex-DT PLYWOOD'!U291=0,"",'Simpl. all tex-DT PLYWOOD'!U291)</f>
        <v/>
      </c>
      <c r="M285" s="53" t="str">
        <f>IF('Simpl. all tex-DT PLYWOOD'!V291=0,"",'Simpl. all tex-DT PLYWOOD'!V291)</f>
        <v/>
      </c>
      <c r="N285" s="53" t="str">
        <f>IF('Simpl. all tex-DT PLYWOOD'!W291=0,"",'Simpl. all tex-DT PLYWOOD'!W291)</f>
        <v/>
      </c>
      <c r="O285" s="53" t="str">
        <f>IF('Simpl. all tex-DT PLYWOOD'!X291=0,"",'Simpl. all tex-DT PLYWOOD'!X291)</f>
        <v/>
      </c>
      <c r="P285" s="53" t="str">
        <f>IF('Simpl. all tex-DT PLYWOOD'!Y291=0,"",'Simpl. all tex-DT PLYWOOD'!Y291)</f>
        <v/>
      </c>
      <c r="Q285" s="53" t="str">
        <f>IF('Simpl. all tex-DT PLYWOOD'!Z291=0,"",'Simpl. all tex-DT PLYWOOD'!Z291)</f>
        <v/>
      </c>
      <c r="R285" s="54">
        <f>'PRODUCTION LIST TEX&amp;DUAL TEX'!Q288</f>
        <v>0</v>
      </c>
    </row>
    <row r="286" spans="1:18" ht="23.25" customHeight="1">
      <c r="A286" s="43"/>
      <c r="B286" s="44"/>
      <c r="C286" s="41" t="str">
        <f>'Simpl. all tex-DT PLYWOOD'!D292</f>
        <v>SIMPL-12A</v>
      </c>
      <c r="D286" s="53" t="str">
        <f>IF('Simpl. all tex-DT PLYWOOD'!M292=0,"",'Simpl. all tex-DT PLYWOOD'!M292)</f>
        <v/>
      </c>
      <c r="E286" s="53" t="str">
        <f>IF('Simpl. all tex-DT PLYWOOD'!N292=0,"",'Simpl. all tex-DT PLYWOOD'!N292)</f>
        <v/>
      </c>
      <c r="F286" s="53" t="str">
        <f>IF('Simpl. all tex-DT PLYWOOD'!O292=0,"",'Simpl. all tex-DT PLYWOOD'!O292)</f>
        <v/>
      </c>
      <c r="G286" s="53" t="str">
        <f>IF('Simpl. all tex-DT PLYWOOD'!P292=0,"",'Simpl. all tex-DT PLYWOOD'!P292)</f>
        <v/>
      </c>
      <c r="H286" s="53" t="str">
        <f>IF('Simpl. all tex-DT PLYWOOD'!Q292=0,"",'Simpl. all tex-DT PLYWOOD'!Q292)</f>
        <v/>
      </c>
      <c r="I286" s="53" t="str">
        <f>IF('Simpl. all tex-DT PLYWOOD'!R292=0,"",'Simpl. all tex-DT PLYWOOD'!R292)</f>
        <v/>
      </c>
      <c r="J286" s="53" t="str">
        <f>IF('Simpl. all tex-DT PLYWOOD'!S292=0,"",'Simpl. all tex-DT PLYWOOD'!S292)</f>
        <v/>
      </c>
      <c r="K286" s="53" t="str">
        <f>IF('Simpl. all tex-DT PLYWOOD'!T292=0,"",'Simpl. all tex-DT PLYWOOD'!T292)</f>
        <v/>
      </c>
      <c r="L286" s="53" t="str">
        <f>IF('Simpl. all tex-DT PLYWOOD'!U292=0,"",'Simpl. all tex-DT PLYWOOD'!U292)</f>
        <v/>
      </c>
      <c r="M286" s="53" t="str">
        <f>IF('Simpl. all tex-DT PLYWOOD'!V292=0,"",'Simpl. all tex-DT PLYWOOD'!V292)</f>
        <v/>
      </c>
      <c r="N286" s="53" t="str">
        <f>IF('Simpl. all tex-DT PLYWOOD'!W292=0,"",'Simpl. all tex-DT PLYWOOD'!W292)</f>
        <v/>
      </c>
      <c r="O286" s="53" t="str">
        <f>IF('Simpl. all tex-DT PLYWOOD'!X292=0,"",'Simpl. all tex-DT PLYWOOD'!X292)</f>
        <v/>
      </c>
      <c r="P286" s="53" t="str">
        <f>IF('Simpl. all tex-DT PLYWOOD'!Y292=0,"",'Simpl. all tex-DT PLYWOOD'!Y292)</f>
        <v/>
      </c>
      <c r="Q286" s="53" t="str">
        <f>IF('Simpl. all tex-DT PLYWOOD'!Z292=0,"",'Simpl. all tex-DT PLYWOOD'!Z292)</f>
        <v/>
      </c>
      <c r="R286" s="54">
        <f>'PRODUCTION LIST TEX&amp;DUAL TEX'!Q289</f>
        <v>0</v>
      </c>
    </row>
    <row r="287" spans="1:18" ht="23.25" customHeight="1">
      <c r="A287" s="43"/>
      <c r="B287" s="44"/>
      <c r="C287" s="41" t="str">
        <f>'Simpl. all tex-DT PLYWOOD'!D293</f>
        <v>SIMPL-12A-T</v>
      </c>
      <c r="D287" s="53" t="str">
        <f>IF('Simpl. all tex-DT PLYWOOD'!M293=0,"",'Simpl. all tex-DT PLYWOOD'!M293)</f>
        <v/>
      </c>
      <c r="E287" s="53" t="str">
        <f>IF('Simpl. all tex-DT PLYWOOD'!N293=0,"",'Simpl. all tex-DT PLYWOOD'!N293)</f>
        <v/>
      </c>
      <c r="F287" s="53" t="str">
        <f>IF('Simpl. all tex-DT PLYWOOD'!O293=0,"",'Simpl. all tex-DT PLYWOOD'!O293)</f>
        <v/>
      </c>
      <c r="G287" s="53" t="str">
        <f>IF('Simpl. all tex-DT PLYWOOD'!P293=0,"",'Simpl. all tex-DT PLYWOOD'!P293)</f>
        <v/>
      </c>
      <c r="H287" s="53" t="str">
        <f>IF('Simpl. all tex-DT PLYWOOD'!Q293=0,"",'Simpl. all tex-DT PLYWOOD'!Q293)</f>
        <v/>
      </c>
      <c r="I287" s="53" t="str">
        <f>IF('Simpl. all tex-DT PLYWOOD'!R293=0,"",'Simpl. all tex-DT PLYWOOD'!R293)</f>
        <v/>
      </c>
      <c r="J287" s="53" t="str">
        <f>IF('Simpl. all tex-DT PLYWOOD'!S293=0,"",'Simpl. all tex-DT PLYWOOD'!S293)</f>
        <v/>
      </c>
      <c r="K287" s="53" t="str">
        <f>IF('Simpl. all tex-DT PLYWOOD'!T293=0,"",'Simpl. all tex-DT PLYWOOD'!T293)</f>
        <v/>
      </c>
      <c r="L287" s="53" t="str">
        <f>IF('Simpl. all tex-DT PLYWOOD'!U293=0,"",'Simpl. all tex-DT PLYWOOD'!U293)</f>
        <v/>
      </c>
      <c r="M287" s="53" t="str">
        <f>IF('Simpl. all tex-DT PLYWOOD'!V293=0,"",'Simpl. all tex-DT PLYWOOD'!V293)</f>
        <v/>
      </c>
      <c r="N287" s="53" t="str">
        <f>IF('Simpl. all tex-DT PLYWOOD'!W293=0,"",'Simpl. all tex-DT PLYWOOD'!W293)</f>
        <v/>
      </c>
      <c r="O287" s="53" t="str">
        <f>IF('Simpl. all tex-DT PLYWOOD'!X293=0,"",'Simpl. all tex-DT PLYWOOD'!X293)</f>
        <v/>
      </c>
      <c r="P287" s="53" t="str">
        <f>IF('Simpl. all tex-DT PLYWOOD'!Y293=0,"",'Simpl. all tex-DT PLYWOOD'!Y293)</f>
        <v/>
      </c>
      <c r="Q287" s="53" t="str">
        <f>IF('Simpl. all tex-DT PLYWOOD'!Z293=0,"",'Simpl. all tex-DT PLYWOOD'!Z293)</f>
        <v/>
      </c>
      <c r="R287" s="54">
        <f>'PRODUCTION LIST TEX&amp;DUAL TEX'!Q290</f>
        <v>0</v>
      </c>
    </row>
    <row r="288" spans="1:18" ht="23.25" customHeight="1">
      <c r="A288" s="43"/>
      <c r="B288" s="44"/>
      <c r="C288" s="41" t="str">
        <f>'Simpl. all tex-DT PLYWOOD'!D294</f>
        <v>SIMPL-12B</v>
      </c>
      <c r="D288" s="53" t="str">
        <f>IF('Simpl. all tex-DT PLYWOOD'!M294=0,"",'Simpl. all tex-DT PLYWOOD'!M294)</f>
        <v/>
      </c>
      <c r="E288" s="53" t="str">
        <f>IF('Simpl. all tex-DT PLYWOOD'!N294=0,"",'Simpl. all tex-DT PLYWOOD'!N294)</f>
        <v/>
      </c>
      <c r="F288" s="53" t="str">
        <f>IF('Simpl. all tex-DT PLYWOOD'!O294=0,"",'Simpl. all tex-DT PLYWOOD'!O294)</f>
        <v/>
      </c>
      <c r="G288" s="53" t="str">
        <f>IF('Simpl. all tex-DT PLYWOOD'!P294=0,"",'Simpl. all tex-DT PLYWOOD'!P294)</f>
        <v/>
      </c>
      <c r="H288" s="53" t="str">
        <f>IF('Simpl. all tex-DT PLYWOOD'!Q294=0,"",'Simpl. all tex-DT PLYWOOD'!Q294)</f>
        <v/>
      </c>
      <c r="I288" s="53" t="str">
        <f>IF('Simpl. all tex-DT PLYWOOD'!R294=0,"",'Simpl. all tex-DT PLYWOOD'!R294)</f>
        <v/>
      </c>
      <c r="J288" s="53" t="str">
        <f>IF('Simpl. all tex-DT PLYWOOD'!S294=0,"",'Simpl. all tex-DT PLYWOOD'!S294)</f>
        <v/>
      </c>
      <c r="K288" s="53" t="str">
        <f>IF('Simpl. all tex-DT PLYWOOD'!T294=0,"",'Simpl. all tex-DT PLYWOOD'!T294)</f>
        <v/>
      </c>
      <c r="L288" s="53" t="str">
        <f>IF('Simpl. all tex-DT PLYWOOD'!U294=0,"",'Simpl. all tex-DT PLYWOOD'!U294)</f>
        <v/>
      </c>
      <c r="M288" s="53" t="str">
        <f>IF('Simpl. all tex-DT PLYWOOD'!V294=0,"",'Simpl. all tex-DT PLYWOOD'!V294)</f>
        <v/>
      </c>
      <c r="N288" s="53" t="str">
        <f>IF('Simpl. all tex-DT PLYWOOD'!W294=0,"",'Simpl. all tex-DT PLYWOOD'!W294)</f>
        <v/>
      </c>
      <c r="O288" s="53" t="str">
        <f>IF('Simpl. all tex-DT PLYWOOD'!X294=0,"",'Simpl. all tex-DT PLYWOOD'!X294)</f>
        <v/>
      </c>
      <c r="P288" s="53" t="str">
        <f>IF('Simpl. all tex-DT PLYWOOD'!Y294=0,"",'Simpl. all tex-DT PLYWOOD'!Y294)</f>
        <v/>
      </c>
      <c r="Q288" s="53" t="str">
        <f>IF('Simpl. all tex-DT PLYWOOD'!Z294=0,"",'Simpl. all tex-DT PLYWOOD'!Z294)</f>
        <v/>
      </c>
      <c r="R288" s="54">
        <f>'PRODUCTION LIST TEX&amp;DUAL TEX'!Q291</f>
        <v>0</v>
      </c>
    </row>
    <row r="289" spans="1:18" ht="23.25" customHeight="1">
      <c r="A289" s="43"/>
      <c r="B289" s="44"/>
      <c r="C289" s="41" t="str">
        <f>'Simpl. all tex-DT PLYWOOD'!D295</f>
        <v>SIMPL-12B-T</v>
      </c>
      <c r="D289" s="53" t="str">
        <f>IF('Simpl. all tex-DT PLYWOOD'!M295=0,"",'Simpl. all tex-DT PLYWOOD'!M295)</f>
        <v/>
      </c>
      <c r="E289" s="53" t="str">
        <f>IF('Simpl. all tex-DT PLYWOOD'!N295=0,"",'Simpl. all tex-DT PLYWOOD'!N295)</f>
        <v/>
      </c>
      <c r="F289" s="53" t="str">
        <f>IF('Simpl. all tex-DT PLYWOOD'!O295=0,"",'Simpl. all tex-DT PLYWOOD'!O295)</f>
        <v/>
      </c>
      <c r="G289" s="53" t="str">
        <f>IF('Simpl. all tex-DT PLYWOOD'!P295=0,"",'Simpl. all tex-DT PLYWOOD'!P295)</f>
        <v/>
      </c>
      <c r="H289" s="53" t="str">
        <f>IF('Simpl. all tex-DT PLYWOOD'!Q295=0,"",'Simpl. all tex-DT PLYWOOD'!Q295)</f>
        <v/>
      </c>
      <c r="I289" s="53" t="str">
        <f>IF('Simpl. all tex-DT PLYWOOD'!R295=0,"",'Simpl. all tex-DT PLYWOOD'!R295)</f>
        <v/>
      </c>
      <c r="J289" s="53" t="str">
        <f>IF('Simpl. all tex-DT PLYWOOD'!S295=0,"",'Simpl. all tex-DT PLYWOOD'!S295)</f>
        <v/>
      </c>
      <c r="K289" s="53" t="str">
        <f>IF('Simpl. all tex-DT PLYWOOD'!T295=0,"",'Simpl. all tex-DT PLYWOOD'!T295)</f>
        <v/>
      </c>
      <c r="L289" s="53" t="str">
        <f>IF('Simpl. all tex-DT PLYWOOD'!U295=0,"",'Simpl. all tex-DT PLYWOOD'!U295)</f>
        <v/>
      </c>
      <c r="M289" s="53" t="str">
        <f>IF('Simpl. all tex-DT PLYWOOD'!V295=0,"",'Simpl. all tex-DT PLYWOOD'!V295)</f>
        <v/>
      </c>
      <c r="N289" s="53" t="str">
        <f>IF('Simpl. all tex-DT PLYWOOD'!W295=0,"",'Simpl. all tex-DT PLYWOOD'!W295)</f>
        <v/>
      </c>
      <c r="O289" s="53" t="str">
        <f>IF('Simpl. all tex-DT PLYWOOD'!X295=0,"",'Simpl. all tex-DT PLYWOOD'!X295)</f>
        <v/>
      </c>
      <c r="P289" s="53" t="str">
        <f>IF('Simpl. all tex-DT PLYWOOD'!Y295=0,"",'Simpl. all tex-DT PLYWOOD'!Y295)</f>
        <v/>
      </c>
      <c r="Q289" s="53" t="str">
        <f>IF('Simpl. all tex-DT PLYWOOD'!Z295=0,"",'Simpl. all tex-DT PLYWOOD'!Z295)</f>
        <v/>
      </c>
      <c r="R289" s="54">
        <f>'PRODUCTION LIST TEX&amp;DUAL TEX'!Q292</f>
        <v>0</v>
      </c>
    </row>
    <row r="290" spans="1:18" ht="23.25" customHeight="1">
      <c r="A290" s="43"/>
      <c r="B290" s="44"/>
      <c r="C290" s="41" t="str">
        <f>'Simpl. all tex-DT PLYWOOD'!D296</f>
        <v>SIMPL-12C</v>
      </c>
      <c r="D290" s="53" t="str">
        <f>IF('Simpl. all tex-DT PLYWOOD'!M296=0,"",'Simpl. all tex-DT PLYWOOD'!M296)</f>
        <v/>
      </c>
      <c r="E290" s="53" t="str">
        <f>IF('Simpl. all tex-DT PLYWOOD'!N296=0,"",'Simpl. all tex-DT PLYWOOD'!N296)</f>
        <v/>
      </c>
      <c r="F290" s="53" t="str">
        <f>IF('Simpl. all tex-DT PLYWOOD'!O296=0,"",'Simpl. all tex-DT PLYWOOD'!O296)</f>
        <v/>
      </c>
      <c r="G290" s="53" t="str">
        <f>IF('Simpl. all tex-DT PLYWOOD'!P296=0,"",'Simpl. all tex-DT PLYWOOD'!P296)</f>
        <v/>
      </c>
      <c r="H290" s="53" t="str">
        <f>IF('Simpl. all tex-DT PLYWOOD'!Q296=0,"",'Simpl. all tex-DT PLYWOOD'!Q296)</f>
        <v/>
      </c>
      <c r="I290" s="53" t="str">
        <f>IF('Simpl. all tex-DT PLYWOOD'!R296=0,"",'Simpl. all tex-DT PLYWOOD'!R296)</f>
        <v/>
      </c>
      <c r="J290" s="53" t="str">
        <f>IF('Simpl. all tex-DT PLYWOOD'!S296=0,"",'Simpl. all tex-DT PLYWOOD'!S296)</f>
        <v/>
      </c>
      <c r="K290" s="53" t="str">
        <f>IF('Simpl. all tex-DT PLYWOOD'!T296=0,"",'Simpl. all tex-DT PLYWOOD'!T296)</f>
        <v/>
      </c>
      <c r="L290" s="53" t="str">
        <f>IF('Simpl. all tex-DT PLYWOOD'!U296=0,"",'Simpl. all tex-DT PLYWOOD'!U296)</f>
        <v/>
      </c>
      <c r="M290" s="53" t="str">
        <f>IF('Simpl. all tex-DT PLYWOOD'!V296=0,"",'Simpl. all tex-DT PLYWOOD'!V296)</f>
        <v/>
      </c>
      <c r="N290" s="53" t="str">
        <f>IF('Simpl. all tex-DT PLYWOOD'!W296=0,"",'Simpl. all tex-DT PLYWOOD'!W296)</f>
        <v/>
      </c>
      <c r="O290" s="53" t="str">
        <f>IF('Simpl. all tex-DT PLYWOOD'!X296=0,"",'Simpl. all tex-DT PLYWOOD'!X296)</f>
        <v/>
      </c>
      <c r="P290" s="53" t="str">
        <f>IF('Simpl. all tex-DT PLYWOOD'!Y296=0,"",'Simpl. all tex-DT PLYWOOD'!Y296)</f>
        <v/>
      </c>
      <c r="Q290" s="53" t="str">
        <f>IF('Simpl. all tex-DT PLYWOOD'!Z296=0,"",'Simpl. all tex-DT PLYWOOD'!Z296)</f>
        <v/>
      </c>
      <c r="R290" s="54">
        <f>'PRODUCTION LIST TEX&amp;DUAL TEX'!Q293</f>
        <v>0</v>
      </c>
    </row>
    <row r="291" spans="1:18" ht="23.25" customHeight="1">
      <c r="A291" s="43"/>
      <c r="B291" s="44"/>
      <c r="C291" s="41" t="str">
        <f>'Simpl. all tex-DT PLYWOOD'!D297</f>
        <v>SIMPL-12C-T</v>
      </c>
      <c r="D291" s="53" t="str">
        <f>IF('Simpl. all tex-DT PLYWOOD'!M297=0,"",'Simpl. all tex-DT PLYWOOD'!M297)</f>
        <v/>
      </c>
      <c r="E291" s="53" t="str">
        <f>IF('Simpl. all tex-DT PLYWOOD'!N297=0,"",'Simpl. all tex-DT PLYWOOD'!N297)</f>
        <v/>
      </c>
      <c r="F291" s="53" t="str">
        <f>IF('Simpl. all tex-DT PLYWOOD'!O297=0,"",'Simpl. all tex-DT PLYWOOD'!O297)</f>
        <v/>
      </c>
      <c r="G291" s="53" t="str">
        <f>IF('Simpl. all tex-DT PLYWOOD'!P297=0,"",'Simpl. all tex-DT PLYWOOD'!P297)</f>
        <v/>
      </c>
      <c r="H291" s="53" t="str">
        <f>IF('Simpl. all tex-DT PLYWOOD'!Q297=0,"",'Simpl. all tex-DT PLYWOOD'!Q297)</f>
        <v/>
      </c>
      <c r="I291" s="53" t="str">
        <f>IF('Simpl. all tex-DT PLYWOOD'!R297=0,"",'Simpl. all tex-DT PLYWOOD'!R297)</f>
        <v/>
      </c>
      <c r="J291" s="53" t="str">
        <f>IF('Simpl. all tex-DT PLYWOOD'!S297=0,"",'Simpl. all tex-DT PLYWOOD'!S297)</f>
        <v/>
      </c>
      <c r="K291" s="53" t="str">
        <f>IF('Simpl. all tex-DT PLYWOOD'!T297=0,"",'Simpl. all tex-DT PLYWOOD'!T297)</f>
        <v/>
      </c>
      <c r="L291" s="53" t="str">
        <f>IF('Simpl. all tex-DT PLYWOOD'!U297=0,"",'Simpl. all tex-DT PLYWOOD'!U297)</f>
        <v/>
      </c>
      <c r="M291" s="53" t="str">
        <f>IF('Simpl. all tex-DT PLYWOOD'!V297=0,"",'Simpl. all tex-DT PLYWOOD'!V297)</f>
        <v/>
      </c>
      <c r="N291" s="53" t="str">
        <f>IF('Simpl. all tex-DT PLYWOOD'!W297=0,"",'Simpl. all tex-DT PLYWOOD'!W297)</f>
        <v/>
      </c>
      <c r="O291" s="53" t="str">
        <f>IF('Simpl. all tex-DT PLYWOOD'!X297=0,"",'Simpl. all tex-DT PLYWOOD'!X297)</f>
        <v/>
      </c>
      <c r="P291" s="53" t="str">
        <f>IF('Simpl. all tex-DT PLYWOOD'!Y297=0,"",'Simpl. all tex-DT PLYWOOD'!Y297)</f>
        <v/>
      </c>
      <c r="Q291" s="53" t="str">
        <f>IF('Simpl. all tex-DT PLYWOOD'!Z297=0,"",'Simpl. all tex-DT PLYWOOD'!Z297)</f>
        <v/>
      </c>
      <c r="R291" s="54">
        <f>'PRODUCTION LIST TEX&amp;DUAL TEX'!Q294</f>
        <v>0</v>
      </c>
    </row>
    <row r="292" spans="1:18" ht="23.25" customHeight="1">
      <c r="A292" s="43"/>
      <c r="B292" s="44"/>
      <c r="C292" s="41" t="str">
        <f>'Simpl. all tex-DT PLYWOOD'!D298</f>
        <v>SIMPL-12D</v>
      </c>
      <c r="D292" s="53" t="str">
        <f>IF('Simpl. all tex-DT PLYWOOD'!M298=0,"",'Simpl. all tex-DT PLYWOOD'!M298)</f>
        <v/>
      </c>
      <c r="E292" s="53" t="str">
        <f>IF('Simpl. all tex-DT PLYWOOD'!N298=0,"",'Simpl. all tex-DT PLYWOOD'!N298)</f>
        <v/>
      </c>
      <c r="F292" s="53" t="str">
        <f>IF('Simpl. all tex-DT PLYWOOD'!O298=0,"",'Simpl. all tex-DT PLYWOOD'!O298)</f>
        <v/>
      </c>
      <c r="G292" s="53" t="str">
        <f>IF('Simpl. all tex-DT PLYWOOD'!P298=0,"",'Simpl. all tex-DT PLYWOOD'!P298)</f>
        <v/>
      </c>
      <c r="H292" s="53" t="str">
        <f>IF('Simpl. all tex-DT PLYWOOD'!Q298=0,"",'Simpl. all tex-DT PLYWOOD'!Q298)</f>
        <v/>
      </c>
      <c r="I292" s="53" t="str">
        <f>IF('Simpl. all tex-DT PLYWOOD'!R298=0,"",'Simpl. all tex-DT PLYWOOD'!R298)</f>
        <v/>
      </c>
      <c r="J292" s="53" t="str">
        <f>IF('Simpl. all tex-DT PLYWOOD'!S298=0,"",'Simpl. all tex-DT PLYWOOD'!S298)</f>
        <v/>
      </c>
      <c r="K292" s="53" t="str">
        <f>IF('Simpl. all tex-DT PLYWOOD'!T298=0,"",'Simpl. all tex-DT PLYWOOD'!T298)</f>
        <v/>
      </c>
      <c r="L292" s="53" t="str">
        <f>IF('Simpl. all tex-DT PLYWOOD'!U298=0,"",'Simpl. all tex-DT PLYWOOD'!U298)</f>
        <v/>
      </c>
      <c r="M292" s="53" t="str">
        <f>IF('Simpl. all tex-DT PLYWOOD'!V298=0,"",'Simpl. all tex-DT PLYWOOD'!V298)</f>
        <v/>
      </c>
      <c r="N292" s="53" t="str">
        <f>IF('Simpl. all tex-DT PLYWOOD'!W298=0,"",'Simpl. all tex-DT PLYWOOD'!W298)</f>
        <v/>
      </c>
      <c r="O292" s="53" t="str">
        <f>IF('Simpl. all tex-DT PLYWOOD'!X298=0,"",'Simpl. all tex-DT PLYWOOD'!X298)</f>
        <v/>
      </c>
      <c r="P292" s="53" t="str">
        <f>IF('Simpl. all tex-DT PLYWOOD'!Y298=0,"",'Simpl. all tex-DT PLYWOOD'!Y298)</f>
        <v/>
      </c>
      <c r="Q292" s="53" t="str">
        <f>IF('Simpl. all tex-DT PLYWOOD'!Z298=0,"",'Simpl. all tex-DT PLYWOOD'!Z298)</f>
        <v/>
      </c>
      <c r="R292" s="54">
        <f>'PRODUCTION LIST TEX&amp;DUAL TEX'!Q295</f>
        <v>0</v>
      </c>
    </row>
    <row r="293" spans="1:18" ht="23.25" customHeight="1">
      <c r="A293" s="43"/>
      <c r="B293" s="44"/>
      <c r="C293" s="41" t="str">
        <f>'Simpl. all tex-DT PLYWOOD'!D299</f>
        <v>SIMPL-12D-T</v>
      </c>
      <c r="D293" s="53" t="str">
        <f>IF('Simpl. all tex-DT PLYWOOD'!M299=0,"",'Simpl. all tex-DT PLYWOOD'!M299)</f>
        <v/>
      </c>
      <c r="E293" s="53" t="str">
        <f>IF('Simpl. all tex-DT PLYWOOD'!N299=0,"",'Simpl. all tex-DT PLYWOOD'!N299)</f>
        <v/>
      </c>
      <c r="F293" s="53" t="str">
        <f>IF('Simpl. all tex-DT PLYWOOD'!O299=0,"",'Simpl. all tex-DT PLYWOOD'!O299)</f>
        <v/>
      </c>
      <c r="G293" s="53" t="str">
        <f>IF('Simpl. all tex-DT PLYWOOD'!P299=0,"",'Simpl. all tex-DT PLYWOOD'!P299)</f>
        <v/>
      </c>
      <c r="H293" s="53" t="str">
        <f>IF('Simpl. all tex-DT PLYWOOD'!Q299=0,"",'Simpl. all tex-DT PLYWOOD'!Q299)</f>
        <v/>
      </c>
      <c r="I293" s="53" t="str">
        <f>IF('Simpl. all tex-DT PLYWOOD'!R299=0,"",'Simpl. all tex-DT PLYWOOD'!R299)</f>
        <v/>
      </c>
      <c r="J293" s="53" t="str">
        <f>IF('Simpl. all tex-DT PLYWOOD'!S299=0,"",'Simpl. all tex-DT PLYWOOD'!S299)</f>
        <v/>
      </c>
      <c r="K293" s="53" t="str">
        <f>IF('Simpl. all tex-DT PLYWOOD'!T299=0,"",'Simpl. all tex-DT PLYWOOD'!T299)</f>
        <v/>
      </c>
      <c r="L293" s="53" t="str">
        <f>IF('Simpl. all tex-DT PLYWOOD'!U299=0,"",'Simpl. all tex-DT PLYWOOD'!U299)</f>
        <v/>
      </c>
      <c r="M293" s="53" t="str">
        <f>IF('Simpl. all tex-DT PLYWOOD'!V299=0,"",'Simpl. all tex-DT PLYWOOD'!V299)</f>
        <v/>
      </c>
      <c r="N293" s="53" t="str">
        <f>IF('Simpl. all tex-DT PLYWOOD'!W299=0,"",'Simpl. all tex-DT PLYWOOD'!W299)</f>
        <v/>
      </c>
      <c r="O293" s="53" t="str">
        <f>IF('Simpl. all tex-DT PLYWOOD'!X299=0,"",'Simpl. all tex-DT PLYWOOD'!X299)</f>
        <v/>
      </c>
      <c r="P293" s="53" t="str">
        <f>IF('Simpl. all tex-DT PLYWOOD'!Y299=0,"",'Simpl. all tex-DT PLYWOOD'!Y299)</f>
        <v/>
      </c>
      <c r="Q293" s="53" t="str">
        <f>IF('Simpl. all tex-DT PLYWOOD'!Z299=0,"",'Simpl. all tex-DT PLYWOOD'!Z299)</f>
        <v/>
      </c>
      <c r="R293" s="54">
        <f>'PRODUCTION LIST TEX&amp;DUAL TEX'!Q296</f>
        <v>0</v>
      </c>
    </row>
    <row r="294" spans="1:18" ht="23.25" customHeight="1">
      <c r="A294" s="43"/>
      <c r="B294" s="44"/>
      <c r="C294" s="41" t="str">
        <f>'Simpl. all tex-DT PLYWOOD'!D300</f>
        <v>SIMPL-12E</v>
      </c>
      <c r="D294" s="53" t="str">
        <f>IF('Simpl. all tex-DT PLYWOOD'!M300=0,"",'Simpl. all tex-DT PLYWOOD'!M300)</f>
        <v/>
      </c>
      <c r="E294" s="53" t="str">
        <f>IF('Simpl. all tex-DT PLYWOOD'!N300=0,"",'Simpl. all tex-DT PLYWOOD'!N300)</f>
        <v/>
      </c>
      <c r="F294" s="53" t="str">
        <f>IF('Simpl. all tex-DT PLYWOOD'!O300=0,"",'Simpl. all tex-DT PLYWOOD'!O300)</f>
        <v/>
      </c>
      <c r="G294" s="53" t="str">
        <f>IF('Simpl. all tex-DT PLYWOOD'!P300=0,"",'Simpl. all tex-DT PLYWOOD'!P300)</f>
        <v/>
      </c>
      <c r="H294" s="53" t="str">
        <f>IF('Simpl. all tex-DT PLYWOOD'!Q300=0,"",'Simpl. all tex-DT PLYWOOD'!Q300)</f>
        <v/>
      </c>
      <c r="I294" s="53" t="str">
        <f>IF('Simpl. all tex-DT PLYWOOD'!R300=0,"",'Simpl. all tex-DT PLYWOOD'!R300)</f>
        <v/>
      </c>
      <c r="J294" s="53" t="str">
        <f>IF('Simpl. all tex-DT PLYWOOD'!S300=0,"",'Simpl. all tex-DT PLYWOOD'!S300)</f>
        <v/>
      </c>
      <c r="K294" s="53" t="str">
        <f>IF('Simpl. all tex-DT PLYWOOD'!T300=0,"",'Simpl. all tex-DT PLYWOOD'!T300)</f>
        <v/>
      </c>
      <c r="L294" s="53" t="str">
        <f>IF('Simpl. all tex-DT PLYWOOD'!U300=0,"",'Simpl. all tex-DT PLYWOOD'!U300)</f>
        <v/>
      </c>
      <c r="M294" s="53" t="str">
        <f>IF('Simpl. all tex-DT PLYWOOD'!V300=0,"",'Simpl. all tex-DT PLYWOOD'!V300)</f>
        <v/>
      </c>
      <c r="N294" s="53" t="str">
        <f>IF('Simpl. all tex-DT PLYWOOD'!W300=0,"",'Simpl. all tex-DT PLYWOOD'!W300)</f>
        <v/>
      </c>
      <c r="O294" s="53" t="str">
        <f>IF('Simpl. all tex-DT PLYWOOD'!X300=0,"",'Simpl. all tex-DT PLYWOOD'!X300)</f>
        <v/>
      </c>
      <c r="P294" s="53" t="str">
        <f>IF('Simpl. all tex-DT PLYWOOD'!Y300=0,"",'Simpl. all tex-DT PLYWOOD'!Y300)</f>
        <v/>
      </c>
      <c r="Q294" s="53" t="str">
        <f>IF('Simpl. all tex-DT PLYWOOD'!Z300=0,"",'Simpl. all tex-DT PLYWOOD'!Z300)</f>
        <v/>
      </c>
      <c r="R294" s="54">
        <f>'PRODUCTION LIST TEX&amp;DUAL TEX'!Q297</f>
        <v>0</v>
      </c>
    </row>
    <row r="295" spans="1:18" ht="23.25" customHeight="1">
      <c r="A295" s="43"/>
      <c r="B295" s="44"/>
      <c r="C295" s="41" t="str">
        <f>'Simpl. all tex-DT PLYWOOD'!D301</f>
        <v>SIMPL-12E-T</v>
      </c>
      <c r="D295" s="53" t="str">
        <f>IF('Simpl. all tex-DT PLYWOOD'!M301=0,"",'Simpl. all tex-DT PLYWOOD'!M301)</f>
        <v/>
      </c>
      <c r="E295" s="53" t="str">
        <f>IF('Simpl. all tex-DT PLYWOOD'!N301=0,"",'Simpl. all tex-DT PLYWOOD'!N301)</f>
        <v/>
      </c>
      <c r="F295" s="53" t="str">
        <f>IF('Simpl. all tex-DT PLYWOOD'!O301=0,"",'Simpl. all tex-DT PLYWOOD'!O301)</f>
        <v/>
      </c>
      <c r="G295" s="53" t="str">
        <f>IF('Simpl. all tex-DT PLYWOOD'!P301=0,"",'Simpl. all tex-DT PLYWOOD'!P301)</f>
        <v/>
      </c>
      <c r="H295" s="53" t="str">
        <f>IF('Simpl. all tex-DT PLYWOOD'!Q301=0,"",'Simpl. all tex-DT PLYWOOD'!Q301)</f>
        <v/>
      </c>
      <c r="I295" s="53" t="str">
        <f>IF('Simpl. all tex-DT PLYWOOD'!R301=0,"",'Simpl. all tex-DT PLYWOOD'!R301)</f>
        <v/>
      </c>
      <c r="J295" s="53" t="str">
        <f>IF('Simpl. all tex-DT PLYWOOD'!S301=0,"",'Simpl. all tex-DT PLYWOOD'!S301)</f>
        <v/>
      </c>
      <c r="K295" s="53" t="str">
        <f>IF('Simpl. all tex-DT PLYWOOD'!T301=0,"",'Simpl. all tex-DT PLYWOOD'!T301)</f>
        <v/>
      </c>
      <c r="L295" s="53" t="str">
        <f>IF('Simpl. all tex-DT PLYWOOD'!U301=0,"",'Simpl. all tex-DT PLYWOOD'!U301)</f>
        <v/>
      </c>
      <c r="M295" s="53" t="str">
        <f>IF('Simpl. all tex-DT PLYWOOD'!V301=0,"",'Simpl. all tex-DT PLYWOOD'!V301)</f>
        <v/>
      </c>
      <c r="N295" s="53" t="str">
        <f>IF('Simpl. all tex-DT PLYWOOD'!W301=0,"",'Simpl. all tex-DT PLYWOOD'!W301)</f>
        <v/>
      </c>
      <c r="O295" s="53" t="str">
        <f>IF('Simpl. all tex-DT PLYWOOD'!X301=0,"",'Simpl. all tex-DT PLYWOOD'!X301)</f>
        <v/>
      </c>
      <c r="P295" s="53" t="str">
        <f>IF('Simpl. all tex-DT PLYWOOD'!Y301=0,"",'Simpl. all tex-DT PLYWOOD'!Y301)</f>
        <v/>
      </c>
      <c r="Q295" s="53" t="str">
        <f>IF('Simpl. all tex-DT PLYWOOD'!Z301=0,"",'Simpl. all tex-DT PLYWOOD'!Z301)</f>
        <v/>
      </c>
      <c r="R295" s="54">
        <f>'PRODUCTION LIST TEX&amp;DUAL TEX'!Q298</f>
        <v>0</v>
      </c>
    </row>
    <row r="296" spans="1:18" ht="23.25" customHeight="1">
      <c r="A296" s="43"/>
      <c r="B296" s="44"/>
      <c r="C296" s="41" t="str">
        <f>'Simpl. all tex-DT PLYWOOD'!D302</f>
        <v>SIMPL-12F</v>
      </c>
      <c r="D296" s="53" t="str">
        <f>IF('Simpl. all tex-DT PLYWOOD'!M302=0,"",'Simpl. all tex-DT PLYWOOD'!M302)</f>
        <v/>
      </c>
      <c r="E296" s="53" t="str">
        <f>IF('Simpl. all tex-DT PLYWOOD'!N302=0,"",'Simpl. all tex-DT PLYWOOD'!N302)</f>
        <v/>
      </c>
      <c r="F296" s="53" t="str">
        <f>IF('Simpl. all tex-DT PLYWOOD'!O302=0,"",'Simpl. all tex-DT PLYWOOD'!O302)</f>
        <v/>
      </c>
      <c r="G296" s="53" t="str">
        <f>IF('Simpl. all tex-DT PLYWOOD'!P302=0,"",'Simpl. all tex-DT PLYWOOD'!P302)</f>
        <v/>
      </c>
      <c r="H296" s="53" t="str">
        <f>IF('Simpl. all tex-DT PLYWOOD'!Q302=0,"",'Simpl. all tex-DT PLYWOOD'!Q302)</f>
        <v/>
      </c>
      <c r="I296" s="53" t="str">
        <f>IF('Simpl. all tex-DT PLYWOOD'!R302=0,"",'Simpl. all tex-DT PLYWOOD'!R302)</f>
        <v/>
      </c>
      <c r="J296" s="53" t="str">
        <f>IF('Simpl. all tex-DT PLYWOOD'!S302=0,"",'Simpl. all tex-DT PLYWOOD'!S302)</f>
        <v/>
      </c>
      <c r="K296" s="53" t="str">
        <f>IF('Simpl. all tex-DT PLYWOOD'!T302=0,"",'Simpl. all tex-DT PLYWOOD'!T302)</f>
        <v/>
      </c>
      <c r="L296" s="53" t="str">
        <f>IF('Simpl. all tex-DT PLYWOOD'!U302=0,"",'Simpl. all tex-DT PLYWOOD'!U302)</f>
        <v/>
      </c>
      <c r="M296" s="53" t="str">
        <f>IF('Simpl. all tex-DT PLYWOOD'!V302=0,"",'Simpl. all tex-DT PLYWOOD'!V302)</f>
        <v/>
      </c>
      <c r="N296" s="53" t="str">
        <f>IF('Simpl. all tex-DT PLYWOOD'!W302=0,"",'Simpl. all tex-DT PLYWOOD'!W302)</f>
        <v/>
      </c>
      <c r="O296" s="53" t="str">
        <f>IF('Simpl. all tex-DT PLYWOOD'!X302=0,"",'Simpl. all tex-DT PLYWOOD'!X302)</f>
        <v/>
      </c>
      <c r="P296" s="53" t="str">
        <f>IF('Simpl. all tex-DT PLYWOOD'!Y302=0,"",'Simpl. all tex-DT PLYWOOD'!Y302)</f>
        <v/>
      </c>
      <c r="Q296" s="53" t="str">
        <f>IF('Simpl. all tex-DT PLYWOOD'!Z302=0,"",'Simpl. all tex-DT PLYWOOD'!Z302)</f>
        <v/>
      </c>
      <c r="R296" s="54">
        <f>'PRODUCTION LIST TEX&amp;DUAL TEX'!Q299</f>
        <v>0</v>
      </c>
    </row>
    <row r="297" spans="1:18" ht="23.25" customHeight="1">
      <c r="A297" s="43"/>
      <c r="B297" s="44"/>
      <c r="C297" s="41" t="str">
        <f>'Simpl. all tex-DT PLYWOOD'!D303</f>
        <v>SIMPL-12F-T</v>
      </c>
      <c r="D297" s="53" t="str">
        <f>IF('Simpl. all tex-DT PLYWOOD'!M303=0,"",'Simpl. all tex-DT PLYWOOD'!M303)</f>
        <v/>
      </c>
      <c r="E297" s="53" t="str">
        <f>IF('Simpl. all tex-DT PLYWOOD'!N303=0,"",'Simpl. all tex-DT PLYWOOD'!N303)</f>
        <v/>
      </c>
      <c r="F297" s="53" t="str">
        <f>IF('Simpl. all tex-DT PLYWOOD'!O303=0,"",'Simpl. all tex-DT PLYWOOD'!O303)</f>
        <v/>
      </c>
      <c r="G297" s="53" t="str">
        <f>IF('Simpl. all tex-DT PLYWOOD'!P303=0,"",'Simpl. all tex-DT PLYWOOD'!P303)</f>
        <v/>
      </c>
      <c r="H297" s="53" t="str">
        <f>IF('Simpl. all tex-DT PLYWOOD'!Q303=0,"",'Simpl. all tex-DT PLYWOOD'!Q303)</f>
        <v/>
      </c>
      <c r="I297" s="53" t="str">
        <f>IF('Simpl. all tex-DT PLYWOOD'!R303=0,"",'Simpl. all tex-DT PLYWOOD'!R303)</f>
        <v/>
      </c>
      <c r="J297" s="53" t="str">
        <f>IF('Simpl. all tex-DT PLYWOOD'!S303=0,"",'Simpl. all tex-DT PLYWOOD'!S303)</f>
        <v/>
      </c>
      <c r="K297" s="53" t="str">
        <f>IF('Simpl. all tex-DT PLYWOOD'!T303=0,"",'Simpl. all tex-DT PLYWOOD'!T303)</f>
        <v/>
      </c>
      <c r="L297" s="53" t="str">
        <f>IF('Simpl. all tex-DT PLYWOOD'!U303=0,"",'Simpl. all tex-DT PLYWOOD'!U303)</f>
        <v/>
      </c>
      <c r="M297" s="53" t="str">
        <f>IF('Simpl. all tex-DT PLYWOOD'!V303=0,"",'Simpl. all tex-DT PLYWOOD'!V303)</f>
        <v/>
      </c>
      <c r="N297" s="53" t="str">
        <f>IF('Simpl. all tex-DT PLYWOOD'!W303=0,"",'Simpl. all tex-DT PLYWOOD'!W303)</f>
        <v/>
      </c>
      <c r="O297" s="53" t="str">
        <f>IF('Simpl. all tex-DT PLYWOOD'!X303=0,"",'Simpl. all tex-DT PLYWOOD'!X303)</f>
        <v/>
      </c>
      <c r="P297" s="53" t="str">
        <f>IF('Simpl. all tex-DT PLYWOOD'!Y303=0,"",'Simpl. all tex-DT PLYWOOD'!Y303)</f>
        <v/>
      </c>
      <c r="Q297" s="53" t="str">
        <f>IF('Simpl. all tex-DT PLYWOOD'!Z303=0,"",'Simpl. all tex-DT PLYWOOD'!Z303)</f>
        <v/>
      </c>
      <c r="R297" s="54">
        <f>'PRODUCTION LIST TEX&amp;DUAL TEX'!Q300</f>
        <v>0</v>
      </c>
    </row>
    <row r="298" spans="1:18" ht="23.25" customHeight="1">
      <c r="A298" s="43"/>
      <c r="B298" s="44"/>
      <c r="C298" s="41" t="str">
        <f>'Simpl. all tex-DT PLYWOOD'!D304</f>
        <v>SIMPL-12G</v>
      </c>
      <c r="D298" s="53" t="str">
        <f>IF('Simpl. all tex-DT PLYWOOD'!M304=0,"",'Simpl. all tex-DT PLYWOOD'!M304)</f>
        <v/>
      </c>
      <c r="E298" s="53" t="str">
        <f>IF('Simpl. all tex-DT PLYWOOD'!N304=0,"",'Simpl. all tex-DT PLYWOOD'!N304)</f>
        <v/>
      </c>
      <c r="F298" s="53" t="str">
        <f>IF('Simpl. all tex-DT PLYWOOD'!O304=0,"",'Simpl. all tex-DT PLYWOOD'!O304)</f>
        <v/>
      </c>
      <c r="G298" s="53" t="str">
        <f>IF('Simpl. all tex-DT PLYWOOD'!P304=0,"",'Simpl. all tex-DT PLYWOOD'!P304)</f>
        <v/>
      </c>
      <c r="H298" s="53" t="str">
        <f>IF('Simpl. all tex-DT PLYWOOD'!Q304=0,"",'Simpl. all tex-DT PLYWOOD'!Q304)</f>
        <v/>
      </c>
      <c r="I298" s="53" t="str">
        <f>IF('Simpl. all tex-DT PLYWOOD'!R304=0,"",'Simpl. all tex-DT PLYWOOD'!R304)</f>
        <v/>
      </c>
      <c r="J298" s="53" t="str">
        <f>IF('Simpl. all tex-DT PLYWOOD'!S304=0,"",'Simpl. all tex-DT PLYWOOD'!S304)</f>
        <v/>
      </c>
      <c r="K298" s="53" t="str">
        <f>IF('Simpl. all tex-DT PLYWOOD'!T304=0,"",'Simpl. all tex-DT PLYWOOD'!T304)</f>
        <v/>
      </c>
      <c r="L298" s="53" t="str">
        <f>IF('Simpl. all tex-DT PLYWOOD'!U304=0,"",'Simpl. all tex-DT PLYWOOD'!U304)</f>
        <v/>
      </c>
      <c r="M298" s="53" t="str">
        <f>IF('Simpl. all tex-DT PLYWOOD'!V304=0,"",'Simpl. all tex-DT PLYWOOD'!V304)</f>
        <v/>
      </c>
      <c r="N298" s="53" t="str">
        <f>IF('Simpl. all tex-DT PLYWOOD'!W304=0,"",'Simpl. all tex-DT PLYWOOD'!W304)</f>
        <v/>
      </c>
      <c r="O298" s="53" t="str">
        <f>IF('Simpl. all tex-DT PLYWOOD'!X304=0,"",'Simpl. all tex-DT PLYWOOD'!X304)</f>
        <v/>
      </c>
      <c r="P298" s="53" t="str">
        <f>IF('Simpl. all tex-DT PLYWOOD'!Y304=0,"",'Simpl. all tex-DT PLYWOOD'!Y304)</f>
        <v/>
      </c>
      <c r="Q298" s="53" t="str">
        <f>IF('Simpl. all tex-DT PLYWOOD'!Z304=0,"",'Simpl. all tex-DT PLYWOOD'!Z304)</f>
        <v/>
      </c>
      <c r="R298" s="54">
        <f>'PRODUCTION LIST TEX&amp;DUAL TEX'!Q301</f>
        <v>0</v>
      </c>
    </row>
    <row r="299" spans="1:18" ht="23.25" customHeight="1">
      <c r="A299" s="43"/>
      <c r="B299" s="44"/>
      <c r="C299" s="41" t="str">
        <f>'Simpl. all tex-DT PLYWOOD'!D305</f>
        <v>SIMPL-12G-T</v>
      </c>
      <c r="D299" s="53" t="str">
        <f>IF('Simpl. all tex-DT PLYWOOD'!M305=0,"",'Simpl. all tex-DT PLYWOOD'!M305)</f>
        <v/>
      </c>
      <c r="E299" s="53" t="str">
        <f>IF('Simpl. all tex-DT PLYWOOD'!N305=0,"",'Simpl. all tex-DT PLYWOOD'!N305)</f>
        <v/>
      </c>
      <c r="F299" s="53" t="str">
        <f>IF('Simpl. all tex-DT PLYWOOD'!O305=0,"",'Simpl. all tex-DT PLYWOOD'!O305)</f>
        <v/>
      </c>
      <c r="G299" s="53" t="str">
        <f>IF('Simpl. all tex-DT PLYWOOD'!P305=0,"",'Simpl. all tex-DT PLYWOOD'!P305)</f>
        <v/>
      </c>
      <c r="H299" s="53" t="str">
        <f>IF('Simpl. all tex-DT PLYWOOD'!Q305=0,"",'Simpl. all tex-DT PLYWOOD'!Q305)</f>
        <v/>
      </c>
      <c r="I299" s="53" t="str">
        <f>IF('Simpl. all tex-DT PLYWOOD'!R305=0,"",'Simpl. all tex-DT PLYWOOD'!R305)</f>
        <v/>
      </c>
      <c r="J299" s="53" t="str">
        <f>IF('Simpl. all tex-DT PLYWOOD'!S305=0,"",'Simpl. all tex-DT PLYWOOD'!S305)</f>
        <v/>
      </c>
      <c r="K299" s="53" t="str">
        <f>IF('Simpl. all tex-DT PLYWOOD'!T305=0,"",'Simpl. all tex-DT PLYWOOD'!T305)</f>
        <v/>
      </c>
      <c r="L299" s="53" t="str">
        <f>IF('Simpl. all tex-DT PLYWOOD'!U305=0,"",'Simpl. all tex-DT PLYWOOD'!U305)</f>
        <v/>
      </c>
      <c r="M299" s="53" t="str">
        <f>IF('Simpl. all tex-DT PLYWOOD'!V305=0,"",'Simpl. all tex-DT PLYWOOD'!V305)</f>
        <v/>
      </c>
      <c r="N299" s="53" t="str">
        <f>IF('Simpl. all tex-DT PLYWOOD'!W305=0,"",'Simpl. all tex-DT PLYWOOD'!W305)</f>
        <v/>
      </c>
      <c r="O299" s="53" t="str">
        <f>IF('Simpl. all tex-DT PLYWOOD'!X305=0,"",'Simpl. all tex-DT PLYWOOD'!X305)</f>
        <v/>
      </c>
      <c r="P299" s="53" t="str">
        <f>IF('Simpl. all tex-DT PLYWOOD'!Y305=0,"",'Simpl. all tex-DT PLYWOOD'!Y305)</f>
        <v/>
      </c>
      <c r="Q299" s="53" t="str">
        <f>IF('Simpl. all tex-DT PLYWOOD'!Z305=0,"",'Simpl. all tex-DT PLYWOOD'!Z305)</f>
        <v/>
      </c>
      <c r="R299" s="54">
        <f>'PRODUCTION LIST TEX&amp;DUAL TEX'!Q302</f>
        <v>0</v>
      </c>
    </row>
    <row r="300" spans="1:18" ht="23.25" customHeight="1">
      <c r="A300" s="43"/>
      <c r="B300" s="44"/>
      <c r="C300" s="41" t="str">
        <f>'Simpl. all tex-DT PLYWOOD'!D306</f>
        <v>13 - PINCHES</v>
      </c>
      <c r="D300" s="53" t="str">
        <f>IF('Simpl. all tex-DT PLYWOOD'!M306=0,"",'Simpl. all tex-DT PLYWOOD'!M306)</f>
        <v/>
      </c>
      <c r="E300" s="53" t="str">
        <f>IF('Simpl. all tex-DT PLYWOOD'!N306=0,"",'Simpl. all tex-DT PLYWOOD'!N306)</f>
        <v/>
      </c>
      <c r="F300" s="53" t="str">
        <f>IF('Simpl. all tex-DT PLYWOOD'!O306=0,"",'Simpl. all tex-DT PLYWOOD'!O306)</f>
        <v/>
      </c>
      <c r="G300" s="53" t="str">
        <f>IF('Simpl. all tex-DT PLYWOOD'!P306=0,"",'Simpl. all tex-DT PLYWOOD'!P306)</f>
        <v/>
      </c>
      <c r="H300" s="53" t="str">
        <f>IF('Simpl. all tex-DT PLYWOOD'!Q306=0,"",'Simpl. all tex-DT PLYWOOD'!Q306)</f>
        <v/>
      </c>
      <c r="I300" s="53" t="str">
        <f>IF('Simpl. all tex-DT PLYWOOD'!R306=0,"",'Simpl. all tex-DT PLYWOOD'!R306)</f>
        <v/>
      </c>
      <c r="J300" s="53" t="str">
        <f>IF('Simpl. all tex-DT PLYWOOD'!S306=0,"",'Simpl. all tex-DT PLYWOOD'!S306)</f>
        <v/>
      </c>
      <c r="K300" s="53" t="str">
        <f>IF('Simpl. all tex-DT PLYWOOD'!T306=0,"",'Simpl. all tex-DT PLYWOOD'!T306)</f>
        <v/>
      </c>
      <c r="L300" s="53" t="str">
        <f>IF('Simpl. all tex-DT PLYWOOD'!U306=0,"",'Simpl. all tex-DT PLYWOOD'!U306)</f>
        <v/>
      </c>
      <c r="M300" s="53" t="str">
        <f>IF('Simpl. all tex-DT PLYWOOD'!V306=0,"",'Simpl. all tex-DT PLYWOOD'!V306)</f>
        <v/>
      </c>
      <c r="N300" s="53" t="str">
        <f>IF('Simpl. all tex-DT PLYWOOD'!W306=0,"",'Simpl. all tex-DT PLYWOOD'!W306)</f>
        <v/>
      </c>
      <c r="O300" s="53" t="str">
        <f>IF('Simpl. all tex-DT PLYWOOD'!X306=0,"",'Simpl. all tex-DT PLYWOOD'!X306)</f>
        <v/>
      </c>
      <c r="P300" s="53" t="str">
        <f>IF('Simpl. all tex-DT PLYWOOD'!Y306=0,"",'Simpl. all tex-DT PLYWOOD'!Y306)</f>
        <v/>
      </c>
      <c r="Q300" s="53" t="str">
        <f>IF('Simpl. all tex-DT PLYWOOD'!Z306=0,"",'Simpl. all tex-DT PLYWOOD'!Z306)</f>
        <v/>
      </c>
      <c r="R300" s="54">
        <f>'PRODUCTION LIST TEX&amp;DUAL TEX'!Q303</f>
        <v>0</v>
      </c>
    </row>
    <row r="301" spans="1:18" ht="23.25" customHeight="1">
      <c r="A301" s="43"/>
      <c r="B301" s="44"/>
      <c r="C301" s="41" t="str">
        <f>'Simpl. all tex-DT PLYWOOD'!D307</f>
        <v>SIMPL-13A</v>
      </c>
      <c r="D301" s="53" t="str">
        <f>IF('Simpl. all tex-DT PLYWOOD'!M307=0,"",'Simpl. all tex-DT PLYWOOD'!M307)</f>
        <v/>
      </c>
      <c r="E301" s="53" t="str">
        <f>IF('Simpl. all tex-DT PLYWOOD'!N307=0,"",'Simpl. all tex-DT PLYWOOD'!N307)</f>
        <v/>
      </c>
      <c r="F301" s="53" t="str">
        <f>IF('Simpl. all tex-DT PLYWOOD'!O307=0,"",'Simpl. all tex-DT PLYWOOD'!O307)</f>
        <v/>
      </c>
      <c r="G301" s="53" t="str">
        <f>IF('Simpl. all tex-DT PLYWOOD'!P307=0,"",'Simpl. all tex-DT PLYWOOD'!P307)</f>
        <v/>
      </c>
      <c r="H301" s="53" t="str">
        <f>IF('Simpl. all tex-DT PLYWOOD'!Q307=0,"",'Simpl. all tex-DT PLYWOOD'!Q307)</f>
        <v/>
      </c>
      <c r="I301" s="53" t="str">
        <f>IF('Simpl. all tex-DT PLYWOOD'!R307=0,"",'Simpl. all tex-DT PLYWOOD'!R307)</f>
        <v/>
      </c>
      <c r="J301" s="53" t="str">
        <f>IF('Simpl. all tex-DT PLYWOOD'!S307=0,"",'Simpl. all tex-DT PLYWOOD'!S307)</f>
        <v/>
      </c>
      <c r="K301" s="53" t="str">
        <f>IF('Simpl. all tex-DT PLYWOOD'!T307=0,"",'Simpl. all tex-DT PLYWOOD'!T307)</f>
        <v/>
      </c>
      <c r="L301" s="53" t="str">
        <f>IF('Simpl. all tex-DT PLYWOOD'!U307=0,"",'Simpl. all tex-DT PLYWOOD'!U307)</f>
        <v/>
      </c>
      <c r="M301" s="53" t="str">
        <f>IF('Simpl. all tex-DT PLYWOOD'!V307=0,"",'Simpl. all tex-DT PLYWOOD'!V307)</f>
        <v/>
      </c>
      <c r="N301" s="53" t="str">
        <f>IF('Simpl. all tex-DT PLYWOOD'!W307=0,"",'Simpl. all tex-DT PLYWOOD'!W307)</f>
        <v/>
      </c>
      <c r="O301" s="53" t="str">
        <f>IF('Simpl. all tex-DT PLYWOOD'!X307=0,"",'Simpl. all tex-DT PLYWOOD'!X307)</f>
        <v/>
      </c>
      <c r="P301" s="53" t="str">
        <f>IF('Simpl. all tex-DT PLYWOOD'!Y307=0,"",'Simpl. all tex-DT PLYWOOD'!Y307)</f>
        <v/>
      </c>
      <c r="Q301" s="53" t="str">
        <f>IF('Simpl. all tex-DT PLYWOOD'!Z307=0,"",'Simpl. all tex-DT PLYWOOD'!Z307)</f>
        <v/>
      </c>
      <c r="R301" s="54">
        <f>'PRODUCTION LIST TEX&amp;DUAL TEX'!Q304</f>
        <v>0</v>
      </c>
    </row>
    <row r="302" spans="1:18" ht="23.25" customHeight="1">
      <c r="A302" s="43"/>
      <c r="B302" s="44"/>
      <c r="C302" s="41" t="str">
        <f>'Simpl. all tex-DT PLYWOOD'!D308</f>
        <v>SIMPL-13A-T</v>
      </c>
      <c r="D302" s="53" t="str">
        <f>IF('Simpl. all tex-DT PLYWOOD'!M308=0,"",'Simpl. all tex-DT PLYWOOD'!M308)</f>
        <v/>
      </c>
      <c r="E302" s="53" t="str">
        <f>IF('Simpl. all tex-DT PLYWOOD'!N308=0,"",'Simpl. all tex-DT PLYWOOD'!N308)</f>
        <v/>
      </c>
      <c r="F302" s="53" t="str">
        <f>IF('Simpl. all tex-DT PLYWOOD'!O308=0,"",'Simpl. all tex-DT PLYWOOD'!O308)</f>
        <v/>
      </c>
      <c r="G302" s="53" t="str">
        <f>IF('Simpl. all tex-DT PLYWOOD'!P308=0,"",'Simpl. all tex-DT PLYWOOD'!P308)</f>
        <v/>
      </c>
      <c r="H302" s="53" t="str">
        <f>IF('Simpl. all tex-DT PLYWOOD'!Q308=0,"",'Simpl. all tex-DT PLYWOOD'!Q308)</f>
        <v/>
      </c>
      <c r="I302" s="53" t="str">
        <f>IF('Simpl. all tex-DT PLYWOOD'!R308=0,"",'Simpl. all tex-DT PLYWOOD'!R308)</f>
        <v/>
      </c>
      <c r="J302" s="53" t="str">
        <f>IF('Simpl. all tex-DT PLYWOOD'!S308=0,"",'Simpl. all tex-DT PLYWOOD'!S308)</f>
        <v/>
      </c>
      <c r="K302" s="53" t="str">
        <f>IF('Simpl. all tex-DT PLYWOOD'!T308=0,"",'Simpl. all tex-DT PLYWOOD'!T308)</f>
        <v/>
      </c>
      <c r="L302" s="53" t="str">
        <f>IF('Simpl. all tex-DT PLYWOOD'!U308=0,"",'Simpl. all tex-DT PLYWOOD'!U308)</f>
        <v/>
      </c>
      <c r="M302" s="53" t="str">
        <f>IF('Simpl. all tex-DT PLYWOOD'!V308=0,"",'Simpl. all tex-DT PLYWOOD'!V308)</f>
        <v/>
      </c>
      <c r="N302" s="53" t="str">
        <f>IF('Simpl. all tex-DT PLYWOOD'!W308=0,"",'Simpl. all tex-DT PLYWOOD'!W308)</f>
        <v/>
      </c>
      <c r="O302" s="53" t="str">
        <f>IF('Simpl. all tex-DT PLYWOOD'!X308=0,"",'Simpl. all tex-DT PLYWOOD'!X308)</f>
        <v/>
      </c>
      <c r="P302" s="53" t="str">
        <f>IF('Simpl. all tex-DT PLYWOOD'!Y308=0,"",'Simpl. all tex-DT PLYWOOD'!Y308)</f>
        <v/>
      </c>
      <c r="Q302" s="53" t="str">
        <f>IF('Simpl. all tex-DT PLYWOOD'!Z308=0,"",'Simpl. all tex-DT PLYWOOD'!Z308)</f>
        <v/>
      </c>
      <c r="R302" s="54">
        <f>'PRODUCTION LIST TEX&amp;DUAL TEX'!Q305</f>
        <v>0</v>
      </c>
    </row>
    <row r="303" spans="1:18" ht="23.25" customHeight="1">
      <c r="A303" s="43"/>
      <c r="B303" s="44"/>
      <c r="C303" s="41" t="str">
        <f>'Simpl. all tex-DT PLYWOOD'!D309</f>
        <v>SIMPL-13B</v>
      </c>
      <c r="D303" s="53" t="str">
        <f>IF('Simpl. all tex-DT PLYWOOD'!M309=0,"",'Simpl. all tex-DT PLYWOOD'!M309)</f>
        <v/>
      </c>
      <c r="E303" s="53" t="str">
        <f>IF('Simpl. all tex-DT PLYWOOD'!N309=0,"",'Simpl. all tex-DT PLYWOOD'!N309)</f>
        <v/>
      </c>
      <c r="F303" s="53" t="str">
        <f>IF('Simpl. all tex-DT PLYWOOD'!O309=0,"",'Simpl. all tex-DT PLYWOOD'!O309)</f>
        <v/>
      </c>
      <c r="G303" s="53" t="str">
        <f>IF('Simpl. all tex-DT PLYWOOD'!P309=0,"",'Simpl. all tex-DT PLYWOOD'!P309)</f>
        <v/>
      </c>
      <c r="H303" s="53" t="str">
        <f>IF('Simpl. all tex-DT PLYWOOD'!Q309=0,"",'Simpl. all tex-DT PLYWOOD'!Q309)</f>
        <v/>
      </c>
      <c r="I303" s="53" t="str">
        <f>IF('Simpl. all tex-DT PLYWOOD'!R309=0,"",'Simpl. all tex-DT PLYWOOD'!R309)</f>
        <v/>
      </c>
      <c r="J303" s="53" t="str">
        <f>IF('Simpl. all tex-DT PLYWOOD'!S309=0,"",'Simpl. all tex-DT PLYWOOD'!S309)</f>
        <v/>
      </c>
      <c r="K303" s="53" t="str">
        <f>IF('Simpl. all tex-DT PLYWOOD'!T309=0,"",'Simpl. all tex-DT PLYWOOD'!T309)</f>
        <v/>
      </c>
      <c r="L303" s="53" t="str">
        <f>IF('Simpl. all tex-DT PLYWOOD'!U309=0,"",'Simpl. all tex-DT PLYWOOD'!U309)</f>
        <v/>
      </c>
      <c r="M303" s="53" t="str">
        <f>IF('Simpl. all tex-DT PLYWOOD'!V309=0,"",'Simpl. all tex-DT PLYWOOD'!V309)</f>
        <v/>
      </c>
      <c r="N303" s="53" t="str">
        <f>IF('Simpl. all tex-DT PLYWOOD'!W309=0,"",'Simpl. all tex-DT PLYWOOD'!W309)</f>
        <v/>
      </c>
      <c r="O303" s="53" t="str">
        <f>IF('Simpl. all tex-DT PLYWOOD'!X309=0,"",'Simpl. all tex-DT PLYWOOD'!X309)</f>
        <v/>
      </c>
      <c r="P303" s="53" t="str">
        <f>IF('Simpl. all tex-DT PLYWOOD'!Y309=0,"",'Simpl. all tex-DT PLYWOOD'!Y309)</f>
        <v/>
      </c>
      <c r="Q303" s="53" t="str">
        <f>IF('Simpl. all tex-DT PLYWOOD'!Z309=0,"",'Simpl. all tex-DT PLYWOOD'!Z309)</f>
        <v/>
      </c>
      <c r="R303" s="54">
        <f>'PRODUCTION LIST TEX&amp;DUAL TEX'!Q306</f>
        <v>0</v>
      </c>
    </row>
    <row r="304" spans="1:18" ht="23.25" customHeight="1">
      <c r="A304" s="43"/>
      <c r="B304" s="44"/>
      <c r="C304" s="41" t="str">
        <f>'Simpl. all tex-DT PLYWOOD'!D310</f>
        <v>SIMPL-13B-T</v>
      </c>
      <c r="D304" s="53" t="str">
        <f>IF('Simpl. all tex-DT PLYWOOD'!M310=0,"",'Simpl. all tex-DT PLYWOOD'!M310)</f>
        <v/>
      </c>
      <c r="E304" s="53" t="str">
        <f>IF('Simpl. all tex-DT PLYWOOD'!N310=0,"",'Simpl. all tex-DT PLYWOOD'!N310)</f>
        <v/>
      </c>
      <c r="F304" s="53" t="str">
        <f>IF('Simpl. all tex-DT PLYWOOD'!O310=0,"",'Simpl. all tex-DT PLYWOOD'!O310)</f>
        <v/>
      </c>
      <c r="G304" s="53" t="str">
        <f>IF('Simpl. all tex-DT PLYWOOD'!P310=0,"",'Simpl. all tex-DT PLYWOOD'!P310)</f>
        <v/>
      </c>
      <c r="H304" s="53" t="str">
        <f>IF('Simpl. all tex-DT PLYWOOD'!Q310=0,"",'Simpl. all tex-DT PLYWOOD'!Q310)</f>
        <v/>
      </c>
      <c r="I304" s="53" t="str">
        <f>IF('Simpl. all tex-DT PLYWOOD'!R310=0,"",'Simpl. all tex-DT PLYWOOD'!R310)</f>
        <v/>
      </c>
      <c r="J304" s="53" t="str">
        <f>IF('Simpl. all tex-DT PLYWOOD'!S310=0,"",'Simpl. all tex-DT PLYWOOD'!S310)</f>
        <v/>
      </c>
      <c r="K304" s="53" t="str">
        <f>IF('Simpl. all tex-DT PLYWOOD'!T310=0,"",'Simpl. all tex-DT PLYWOOD'!T310)</f>
        <v/>
      </c>
      <c r="L304" s="53" t="str">
        <f>IF('Simpl. all tex-DT PLYWOOD'!U310=0,"",'Simpl. all tex-DT PLYWOOD'!U310)</f>
        <v/>
      </c>
      <c r="M304" s="53" t="str">
        <f>IF('Simpl. all tex-DT PLYWOOD'!V310=0,"",'Simpl. all tex-DT PLYWOOD'!V310)</f>
        <v/>
      </c>
      <c r="N304" s="53" t="str">
        <f>IF('Simpl. all tex-DT PLYWOOD'!W310=0,"",'Simpl. all tex-DT PLYWOOD'!W310)</f>
        <v/>
      </c>
      <c r="O304" s="53" t="str">
        <f>IF('Simpl. all tex-DT PLYWOOD'!X310=0,"",'Simpl. all tex-DT PLYWOOD'!X310)</f>
        <v/>
      </c>
      <c r="P304" s="53" t="str">
        <f>IF('Simpl. all tex-DT PLYWOOD'!Y310=0,"",'Simpl. all tex-DT PLYWOOD'!Y310)</f>
        <v/>
      </c>
      <c r="Q304" s="53" t="str">
        <f>IF('Simpl. all tex-DT PLYWOOD'!Z310=0,"",'Simpl. all tex-DT PLYWOOD'!Z310)</f>
        <v/>
      </c>
      <c r="R304" s="54">
        <f>'PRODUCTION LIST TEX&amp;DUAL TEX'!Q307</f>
        <v>0</v>
      </c>
    </row>
    <row r="305" spans="1:18" ht="23.25" customHeight="1">
      <c r="A305" s="43"/>
      <c r="B305" s="44"/>
      <c r="C305" s="41" t="str">
        <f>'Simpl. all tex-DT PLYWOOD'!D311</f>
        <v>SIMPL-13C</v>
      </c>
      <c r="D305" s="53" t="str">
        <f>IF('Simpl. all tex-DT PLYWOOD'!M311=0,"",'Simpl. all tex-DT PLYWOOD'!M311)</f>
        <v/>
      </c>
      <c r="E305" s="53" t="str">
        <f>IF('Simpl. all tex-DT PLYWOOD'!N311=0,"",'Simpl. all tex-DT PLYWOOD'!N311)</f>
        <v/>
      </c>
      <c r="F305" s="53" t="str">
        <f>IF('Simpl. all tex-DT PLYWOOD'!O311=0,"",'Simpl. all tex-DT PLYWOOD'!O311)</f>
        <v/>
      </c>
      <c r="G305" s="53" t="str">
        <f>IF('Simpl. all tex-DT PLYWOOD'!P311=0,"",'Simpl. all tex-DT PLYWOOD'!P311)</f>
        <v/>
      </c>
      <c r="H305" s="53" t="str">
        <f>IF('Simpl. all tex-DT PLYWOOD'!Q311=0,"",'Simpl. all tex-DT PLYWOOD'!Q311)</f>
        <v/>
      </c>
      <c r="I305" s="53" t="str">
        <f>IF('Simpl. all tex-DT PLYWOOD'!R311=0,"",'Simpl. all tex-DT PLYWOOD'!R311)</f>
        <v/>
      </c>
      <c r="J305" s="53" t="str">
        <f>IF('Simpl. all tex-DT PLYWOOD'!S311=0,"",'Simpl. all tex-DT PLYWOOD'!S311)</f>
        <v/>
      </c>
      <c r="K305" s="53" t="str">
        <f>IF('Simpl. all tex-DT PLYWOOD'!T311=0,"",'Simpl. all tex-DT PLYWOOD'!T311)</f>
        <v/>
      </c>
      <c r="L305" s="53" t="str">
        <f>IF('Simpl. all tex-DT PLYWOOD'!U311=0,"",'Simpl. all tex-DT PLYWOOD'!U311)</f>
        <v/>
      </c>
      <c r="M305" s="53" t="str">
        <f>IF('Simpl. all tex-DT PLYWOOD'!V311=0,"",'Simpl. all tex-DT PLYWOOD'!V311)</f>
        <v/>
      </c>
      <c r="N305" s="53" t="str">
        <f>IF('Simpl. all tex-DT PLYWOOD'!W311=0,"",'Simpl. all tex-DT PLYWOOD'!W311)</f>
        <v/>
      </c>
      <c r="O305" s="53" t="str">
        <f>IF('Simpl. all tex-DT PLYWOOD'!X311=0,"",'Simpl. all tex-DT PLYWOOD'!X311)</f>
        <v/>
      </c>
      <c r="P305" s="53" t="str">
        <f>IF('Simpl. all tex-DT PLYWOOD'!Y311=0,"",'Simpl. all tex-DT PLYWOOD'!Y311)</f>
        <v/>
      </c>
      <c r="Q305" s="53" t="str">
        <f>IF('Simpl. all tex-DT PLYWOOD'!Z311=0,"",'Simpl. all tex-DT PLYWOOD'!Z311)</f>
        <v/>
      </c>
      <c r="R305" s="54">
        <f>'PRODUCTION LIST TEX&amp;DUAL TEX'!Q308</f>
        <v>0</v>
      </c>
    </row>
    <row r="306" spans="1:18" ht="23.25" customHeight="1">
      <c r="A306" s="43"/>
      <c r="B306" s="44"/>
      <c r="C306" s="41" t="str">
        <f>'Simpl. all tex-DT PLYWOOD'!D312</f>
        <v>SIMPL-13C-T</v>
      </c>
      <c r="D306" s="53" t="str">
        <f>IF('Simpl. all tex-DT PLYWOOD'!M312=0,"",'Simpl. all tex-DT PLYWOOD'!M312)</f>
        <v/>
      </c>
      <c r="E306" s="53" t="str">
        <f>IF('Simpl. all tex-DT PLYWOOD'!N312=0,"",'Simpl. all tex-DT PLYWOOD'!N312)</f>
        <v/>
      </c>
      <c r="F306" s="53" t="str">
        <f>IF('Simpl. all tex-DT PLYWOOD'!O312=0,"",'Simpl. all tex-DT PLYWOOD'!O312)</f>
        <v/>
      </c>
      <c r="G306" s="53" t="str">
        <f>IF('Simpl. all tex-DT PLYWOOD'!P312=0,"",'Simpl. all tex-DT PLYWOOD'!P312)</f>
        <v/>
      </c>
      <c r="H306" s="53" t="str">
        <f>IF('Simpl. all tex-DT PLYWOOD'!Q312=0,"",'Simpl. all tex-DT PLYWOOD'!Q312)</f>
        <v/>
      </c>
      <c r="I306" s="53" t="str">
        <f>IF('Simpl. all tex-DT PLYWOOD'!R312=0,"",'Simpl. all tex-DT PLYWOOD'!R312)</f>
        <v/>
      </c>
      <c r="J306" s="53" t="str">
        <f>IF('Simpl. all tex-DT PLYWOOD'!S312=0,"",'Simpl. all tex-DT PLYWOOD'!S312)</f>
        <v/>
      </c>
      <c r="K306" s="53" t="str">
        <f>IF('Simpl. all tex-DT PLYWOOD'!T312=0,"",'Simpl. all tex-DT PLYWOOD'!T312)</f>
        <v/>
      </c>
      <c r="L306" s="53" t="str">
        <f>IF('Simpl. all tex-DT PLYWOOD'!U312=0,"",'Simpl. all tex-DT PLYWOOD'!U312)</f>
        <v/>
      </c>
      <c r="M306" s="53" t="str">
        <f>IF('Simpl. all tex-DT PLYWOOD'!V312=0,"",'Simpl. all tex-DT PLYWOOD'!V312)</f>
        <v/>
      </c>
      <c r="N306" s="53" t="str">
        <f>IF('Simpl. all tex-DT PLYWOOD'!W312=0,"",'Simpl. all tex-DT PLYWOOD'!W312)</f>
        <v/>
      </c>
      <c r="O306" s="53" t="str">
        <f>IF('Simpl. all tex-DT PLYWOOD'!X312=0,"",'Simpl. all tex-DT PLYWOOD'!X312)</f>
        <v/>
      </c>
      <c r="P306" s="53" t="str">
        <f>IF('Simpl. all tex-DT PLYWOOD'!Y312=0,"",'Simpl. all tex-DT PLYWOOD'!Y312)</f>
        <v/>
      </c>
      <c r="Q306" s="53" t="str">
        <f>IF('Simpl. all tex-DT PLYWOOD'!Z312=0,"",'Simpl. all tex-DT PLYWOOD'!Z312)</f>
        <v/>
      </c>
      <c r="R306" s="54">
        <f>'PRODUCTION LIST TEX&amp;DUAL TEX'!Q309</f>
        <v>0</v>
      </c>
    </row>
    <row r="307" spans="1:18" ht="23.25" customHeight="1">
      <c r="A307" s="43"/>
      <c r="B307" s="44"/>
      <c r="C307" s="41" t="str">
        <f>'Simpl. all tex-DT PLYWOOD'!D313</f>
        <v>SIMPL-13D</v>
      </c>
      <c r="D307" s="53" t="str">
        <f>IF('Simpl. all tex-DT PLYWOOD'!M313=0,"",'Simpl. all tex-DT PLYWOOD'!M313)</f>
        <v/>
      </c>
      <c r="E307" s="53" t="str">
        <f>IF('Simpl. all tex-DT PLYWOOD'!N313=0,"",'Simpl. all tex-DT PLYWOOD'!N313)</f>
        <v/>
      </c>
      <c r="F307" s="53" t="str">
        <f>IF('Simpl. all tex-DT PLYWOOD'!O313=0,"",'Simpl. all tex-DT PLYWOOD'!O313)</f>
        <v/>
      </c>
      <c r="G307" s="53" t="str">
        <f>IF('Simpl. all tex-DT PLYWOOD'!P313=0,"",'Simpl. all tex-DT PLYWOOD'!P313)</f>
        <v/>
      </c>
      <c r="H307" s="53" t="str">
        <f>IF('Simpl. all tex-DT PLYWOOD'!Q313=0,"",'Simpl. all tex-DT PLYWOOD'!Q313)</f>
        <v/>
      </c>
      <c r="I307" s="53" t="str">
        <f>IF('Simpl. all tex-DT PLYWOOD'!R313=0,"",'Simpl. all tex-DT PLYWOOD'!R313)</f>
        <v/>
      </c>
      <c r="J307" s="53" t="str">
        <f>IF('Simpl. all tex-DT PLYWOOD'!S313=0,"",'Simpl. all tex-DT PLYWOOD'!S313)</f>
        <v/>
      </c>
      <c r="K307" s="53" t="str">
        <f>IF('Simpl. all tex-DT PLYWOOD'!T313=0,"",'Simpl. all tex-DT PLYWOOD'!T313)</f>
        <v/>
      </c>
      <c r="L307" s="53" t="str">
        <f>IF('Simpl. all tex-DT PLYWOOD'!U313=0,"",'Simpl. all tex-DT PLYWOOD'!U313)</f>
        <v/>
      </c>
      <c r="M307" s="53" t="str">
        <f>IF('Simpl. all tex-DT PLYWOOD'!V313=0,"",'Simpl. all tex-DT PLYWOOD'!V313)</f>
        <v/>
      </c>
      <c r="N307" s="53" t="str">
        <f>IF('Simpl. all tex-DT PLYWOOD'!W313=0,"",'Simpl. all tex-DT PLYWOOD'!W313)</f>
        <v/>
      </c>
      <c r="O307" s="53" t="str">
        <f>IF('Simpl. all tex-DT PLYWOOD'!X313=0,"",'Simpl. all tex-DT PLYWOOD'!X313)</f>
        <v/>
      </c>
      <c r="P307" s="53" t="str">
        <f>IF('Simpl. all tex-DT PLYWOOD'!Y313=0,"",'Simpl. all tex-DT PLYWOOD'!Y313)</f>
        <v/>
      </c>
      <c r="Q307" s="53" t="str">
        <f>IF('Simpl. all tex-DT PLYWOOD'!Z313=0,"",'Simpl. all tex-DT PLYWOOD'!Z313)</f>
        <v/>
      </c>
      <c r="R307" s="54">
        <f>'PRODUCTION LIST TEX&amp;DUAL TEX'!Q310</f>
        <v>0</v>
      </c>
    </row>
    <row r="308" spans="1:18" ht="23.25" customHeight="1">
      <c r="A308" s="43"/>
      <c r="B308" s="44"/>
      <c r="C308" s="41" t="str">
        <f>'Simpl. all tex-DT PLYWOOD'!D314</f>
        <v>SIMPL-13D-T</v>
      </c>
      <c r="D308" s="53" t="str">
        <f>IF('Simpl. all tex-DT PLYWOOD'!M314=0,"",'Simpl. all tex-DT PLYWOOD'!M314)</f>
        <v/>
      </c>
      <c r="E308" s="53" t="str">
        <f>IF('Simpl. all tex-DT PLYWOOD'!N314=0,"",'Simpl. all tex-DT PLYWOOD'!N314)</f>
        <v/>
      </c>
      <c r="F308" s="53" t="str">
        <f>IF('Simpl. all tex-DT PLYWOOD'!O314=0,"",'Simpl. all tex-DT PLYWOOD'!O314)</f>
        <v/>
      </c>
      <c r="G308" s="53" t="str">
        <f>IF('Simpl. all tex-DT PLYWOOD'!P314=0,"",'Simpl. all tex-DT PLYWOOD'!P314)</f>
        <v/>
      </c>
      <c r="H308" s="53" t="str">
        <f>IF('Simpl. all tex-DT PLYWOOD'!Q314=0,"",'Simpl. all tex-DT PLYWOOD'!Q314)</f>
        <v/>
      </c>
      <c r="I308" s="53" t="str">
        <f>IF('Simpl. all tex-DT PLYWOOD'!R314=0,"",'Simpl. all tex-DT PLYWOOD'!R314)</f>
        <v/>
      </c>
      <c r="J308" s="53" t="str">
        <f>IF('Simpl. all tex-DT PLYWOOD'!S314=0,"",'Simpl. all tex-DT PLYWOOD'!S314)</f>
        <v/>
      </c>
      <c r="K308" s="53" t="str">
        <f>IF('Simpl. all tex-DT PLYWOOD'!T314=0,"",'Simpl. all tex-DT PLYWOOD'!T314)</f>
        <v/>
      </c>
      <c r="L308" s="53" t="str">
        <f>IF('Simpl. all tex-DT PLYWOOD'!U314=0,"",'Simpl. all tex-DT PLYWOOD'!U314)</f>
        <v/>
      </c>
      <c r="M308" s="53" t="str">
        <f>IF('Simpl. all tex-DT PLYWOOD'!V314=0,"",'Simpl. all tex-DT PLYWOOD'!V314)</f>
        <v/>
      </c>
      <c r="N308" s="53" t="str">
        <f>IF('Simpl. all tex-DT PLYWOOD'!W314=0,"",'Simpl. all tex-DT PLYWOOD'!W314)</f>
        <v/>
      </c>
      <c r="O308" s="53" t="str">
        <f>IF('Simpl. all tex-DT PLYWOOD'!X314=0,"",'Simpl. all tex-DT PLYWOOD'!X314)</f>
        <v/>
      </c>
      <c r="P308" s="53" t="str">
        <f>IF('Simpl. all tex-DT PLYWOOD'!Y314=0,"",'Simpl. all tex-DT PLYWOOD'!Y314)</f>
        <v/>
      </c>
      <c r="Q308" s="53" t="str">
        <f>IF('Simpl. all tex-DT PLYWOOD'!Z314=0,"",'Simpl. all tex-DT PLYWOOD'!Z314)</f>
        <v/>
      </c>
      <c r="R308" s="54">
        <f>'PRODUCTION LIST TEX&amp;DUAL TEX'!Q311</f>
        <v>0</v>
      </c>
    </row>
    <row r="309" spans="1:18" ht="23.25" customHeight="1">
      <c r="A309" s="43"/>
      <c r="B309" s="44"/>
      <c r="C309" s="41" t="str">
        <f>'Simpl. all tex-DT PLYWOOD'!D315</f>
        <v>SIMPL-13E</v>
      </c>
      <c r="D309" s="53" t="str">
        <f>IF('Simpl. all tex-DT PLYWOOD'!M315=0,"",'Simpl. all tex-DT PLYWOOD'!M315)</f>
        <v/>
      </c>
      <c r="E309" s="53" t="str">
        <f>IF('Simpl. all tex-DT PLYWOOD'!N315=0,"",'Simpl. all tex-DT PLYWOOD'!N315)</f>
        <v/>
      </c>
      <c r="F309" s="53" t="str">
        <f>IF('Simpl. all tex-DT PLYWOOD'!O315=0,"",'Simpl. all tex-DT PLYWOOD'!O315)</f>
        <v/>
      </c>
      <c r="G309" s="53" t="str">
        <f>IF('Simpl. all tex-DT PLYWOOD'!P315=0,"",'Simpl. all tex-DT PLYWOOD'!P315)</f>
        <v/>
      </c>
      <c r="H309" s="53" t="str">
        <f>IF('Simpl. all tex-DT PLYWOOD'!Q315=0,"",'Simpl. all tex-DT PLYWOOD'!Q315)</f>
        <v/>
      </c>
      <c r="I309" s="53" t="str">
        <f>IF('Simpl. all tex-DT PLYWOOD'!R315=0,"",'Simpl. all tex-DT PLYWOOD'!R315)</f>
        <v/>
      </c>
      <c r="J309" s="53" t="str">
        <f>IF('Simpl. all tex-DT PLYWOOD'!S315=0,"",'Simpl. all tex-DT PLYWOOD'!S315)</f>
        <v/>
      </c>
      <c r="K309" s="53" t="str">
        <f>IF('Simpl. all tex-DT PLYWOOD'!T315=0,"",'Simpl. all tex-DT PLYWOOD'!T315)</f>
        <v/>
      </c>
      <c r="L309" s="53" t="str">
        <f>IF('Simpl. all tex-DT PLYWOOD'!U315=0,"",'Simpl. all tex-DT PLYWOOD'!U315)</f>
        <v/>
      </c>
      <c r="M309" s="53" t="str">
        <f>IF('Simpl. all tex-DT PLYWOOD'!V315=0,"",'Simpl. all tex-DT PLYWOOD'!V315)</f>
        <v/>
      </c>
      <c r="N309" s="53" t="str">
        <f>IF('Simpl. all tex-DT PLYWOOD'!W315=0,"",'Simpl. all tex-DT PLYWOOD'!W315)</f>
        <v/>
      </c>
      <c r="O309" s="53" t="str">
        <f>IF('Simpl. all tex-DT PLYWOOD'!X315=0,"",'Simpl. all tex-DT PLYWOOD'!X315)</f>
        <v/>
      </c>
      <c r="P309" s="53" t="str">
        <f>IF('Simpl. all tex-DT PLYWOOD'!Y315=0,"",'Simpl. all tex-DT PLYWOOD'!Y315)</f>
        <v/>
      </c>
      <c r="Q309" s="53" t="str">
        <f>IF('Simpl. all tex-DT PLYWOOD'!Z315=0,"",'Simpl. all tex-DT PLYWOOD'!Z315)</f>
        <v/>
      </c>
      <c r="R309" s="54">
        <f>'PRODUCTION LIST TEX&amp;DUAL TEX'!Q312</f>
        <v>0</v>
      </c>
    </row>
    <row r="310" spans="1:18" ht="23.25" customHeight="1">
      <c r="A310" s="43"/>
      <c r="B310" s="44"/>
      <c r="C310" s="41" t="str">
        <f>'Simpl. all tex-DT PLYWOOD'!D316</f>
        <v>SIMPL-13E-T</v>
      </c>
      <c r="D310" s="53" t="str">
        <f>IF('Simpl. all tex-DT PLYWOOD'!M316=0,"",'Simpl. all tex-DT PLYWOOD'!M316)</f>
        <v/>
      </c>
      <c r="E310" s="53" t="str">
        <f>IF('Simpl. all tex-DT PLYWOOD'!N316=0,"",'Simpl. all tex-DT PLYWOOD'!N316)</f>
        <v/>
      </c>
      <c r="F310" s="53" t="str">
        <f>IF('Simpl. all tex-DT PLYWOOD'!O316=0,"",'Simpl. all tex-DT PLYWOOD'!O316)</f>
        <v/>
      </c>
      <c r="G310" s="53" t="str">
        <f>IF('Simpl. all tex-DT PLYWOOD'!P316=0,"",'Simpl. all tex-DT PLYWOOD'!P316)</f>
        <v/>
      </c>
      <c r="H310" s="53" t="str">
        <f>IF('Simpl. all tex-DT PLYWOOD'!Q316=0,"",'Simpl. all tex-DT PLYWOOD'!Q316)</f>
        <v/>
      </c>
      <c r="I310" s="53" t="str">
        <f>IF('Simpl. all tex-DT PLYWOOD'!R316=0,"",'Simpl. all tex-DT PLYWOOD'!R316)</f>
        <v/>
      </c>
      <c r="J310" s="53" t="str">
        <f>IF('Simpl. all tex-DT PLYWOOD'!S316=0,"",'Simpl. all tex-DT PLYWOOD'!S316)</f>
        <v/>
      </c>
      <c r="K310" s="53" t="str">
        <f>IF('Simpl. all tex-DT PLYWOOD'!T316=0,"",'Simpl. all tex-DT PLYWOOD'!T316)</f>
        <v/>
      </c>
      <c r="L310" s="53" t="str">
        <f>IF('Simpl. all tex-DT PLYWOOD'!U316=0,"",'Simpl. all tex-DT PLYWOOD'!U316)</f>
        <v/>
      </c>
      <c r="M310" s="53" t="str">
        <f>IF('Simpl. all tex-DT PLYWOOD'!V316=0,"",'Simpl. all tex-DT PLYWOOD'!V316)</f>
        <v/>
      </c>
      <c r="N310" s="53" t="str">
        <f>IF('Simpl. all tex-DT PLYWOOD'!W316=0,"",'Simpl. all tex-DT PLYWOOD'!W316)</f>
        <v/>
      </c>
      <c r="O310" s="53" t="str">
        <f>IF('Simpl. all tex-DT PLYWOOD'!X316=0,"",'Simpl. all tex-DT PLYWOOD'!X316)</f>
        <v/>
      </c>
      <c r="P310" s="53" t="str">
        <f>IF('Simpl. all tex-DT PLYWOOD'!Y316=0,"",'Simpl. all tex-DT PLYWOOD'!Y316)</f>
        <v/>
      </c>
      <c r="Q310" s="53" t="str">
        <f>IF('Simpl. all tex-DT PLYWOOD'!Z316=0,"",'Simpl. all tex-DT PLYWOOD'!Z316)</f>
        <v/>
      </c>
      <c r="R310" s="54">
        <f>'PRODUCTION LIST TEX&amp;DUAL TEX'!Q313</f>
        <v>0</v>
      </c>
    </row>
    <row r="311" spans="1:18" ht="23.25" customHeight="1">
      <c r="A311" s="43"/>
      <c r="B311" s="44"/>
      <c r="C311" s="41" t="str">
        <f>'Simpl. all tex-DT PLYWOOD'!D317</f>
        <v>SIMPL-13F</v>
      </c>
      <c r="D311" s="53" t="str">
        <f>IF('Simpl. all tex-DT PLYWOOD'!M317=0,"",'Simpl. all tex-DT PLYWOOD'!M317)</f>
        <v/>
      </c>
      <c r="E311" s="53" t="str">
        <f>IF('Simpl. all tex-DT PLYWOOD'!N317=0,"",'Simpl. all tex-DT PLYWOOD'!N317)</f>
        <v/>
      </c>
      <c r="F311" s="53" t="str">
        <f>IF('Simpl. all tex-DT PLYWOOD'!O317=0,"",'Simpl. all tex-DT PLYWOOD'!O317)</f>
        <v/>
      </c>
      <c r="G311" s="53" t="str">
        <f>IF('Simpl. all tex-DT PLYWOOD'!P317=0,"",'Simpl. all tex-DT PLYWOOD'!P317)</f>
        <v/>
      </c>
      <c r="H311" s="53" t="str">
        <f>IF('Simpl. all tex-DT PLYWOOD'!Q317=0,"",'Simpl. all tex-DT PLYWOOD'!Q317)</f>
        <v/>
      </c>
      <c r="I311" s="53" t="str">
        <f>IF('Simpl. all tex-DT PLYWOOD'!R317=0,"",'Simpl. all tex-DT PLYWOOD'!R317)</f>
        <v/>
      </c>
      <c r="J311" s="53" t="str">
        <f>IF('Simpl. all tex-DT PLYWOOD'!S317=0,"",'Simpl. all tex-DT PLYWOOD'!S317)</f>
        <v/>
      </c>
      <c r="K311" s="53" t="str">
        <f>IF('Simpl. all tex-DT PLYWOOD'!T317=0,"",'Simpl. all tex-DT PLYWOOD'!T317)</f>
        <v/>
      </c>
      <c r="L311" s="53" t="str">
        <f>IF('Simpl. all tex-DT PLYWOOD'!U317=0,"",'Simpl. all tex-DT PLYWOOD'!U317)</f>
        <v/>
      </c>
      <c r="M311" s="53" t="str">
        <f>IF('Simpl. all tex-DT PLYWOOD'!V317=0,"",'Simpl. all tex-DT PLYWOOD'!V317)</f>
        <v/>
      </c>
      <c r="N311" s="53" t="str">
        <f>IF('Simpl. all tex-DT PLYWOOD'!W317=0,"",'Simpl. all tex-DT PLYWOOD'!W317)</f>
        <v/>
      </c>
      <c r="O311" s="53" t="str">
        <f>IF('Simpl. all tex-DT PLYWOOD'!X317=0,"",'Simpl. all tex-DT PLYWOOD'!X317)</f>
        <v/>
      </c>
      <c r="P311" s="53" t="str">
        <f>IF('Simpl. all tex-DT PLYWOOD'!Y317=0,"",'Simpl. all tex-DT PLYWOOD'!Y317)</f>
        <v/>
      </c>
      <c r="Q311" s="53" t="str">
        <f>IF('Simpl. all tex-DT PLYWOOD'!Z317=0,"",'Simpl. all tex-DT PLYWOOD'!Z317)</f>
        <v/>
      </c>
      <c r="R311" s="54">
        <f>'PRODUCTION LIST TEX&amp;DUAL TEX'!Q314</f>
        <v>0</v>
      </c>
    </row>
    <row r="312" spans="1:18" ht="23.25" customHeight="1">
      <c r="A312" s="43"/>
      <c r="B312" s="44"/>
      <c r="C312" s="41" t="str">
        <f>'Simpl. all tex-DT PLYWOOD'!D318</f>
        <v>SIMPL-13F-T</v>
      </c>
      <c r="D312" s="53" t="str">
        <f>IF('Simpl. all tex-DT PLYWOOD'!M318=0,"",'Simpl. all tex-DT PLYWOOD'!M318)</f>
        <v/>
      </c>
      <c r="E312" s="53" t="str">
        <f>IF('Simpl. all tex-DT PLYWOOD'!N318=0,"",'Simpl. all tex-DT PLYWOOD'!N318)</f>
        <v/>
      </c>
      <c r="F312" s="53" t="str">
        <f>IF('Simpl. all tex-DT PLYWOOD'!O318=0,"",'Simpl. all tex-DT PLYWOOD'!O318)</f>
        <v/>
      </c>
      <c r="G312" s="53" t="str">
        <f>IF('Simpl. all tex-DT PLYWOOD'!P318=0,"",'Simpl. all tex-DT PLYWOOD'!P318)</f>
        <v/>
      </c>
      <c r="H312" s="53" t="str">
        <f>IF('Simpl. all tex-DT PLYWOOD'!Q318=0,"",'Simpl. all tex-DT PLYWOOD'!Q318)</f>
        <v/>
      </c>
      <c r="I312" s="53" t="str">
        <f>IF('Simpl. all tex-DT PLYWOOD'!R318=0,"",'Simpl. all tex-DT PLYWOOD'!R318)</f>
        <v/>
      </c>
      <c r="J312" s="53" t="str">
        <f>IF('Simpl. all tex-DT PLYWOOD'!S318=0,"",'Simpl. all tex-DT PLYWOOD'!S318)</f>
        <v/>
      </c>
      <c r="K312" s="53" t="str">
        <f>IF('Simpl. all tex-DT PLYWOOD'!T318=0,"",'Simpl. all tex-DT PLYWOOD'!T318)</f>
        <v/>
      </c>
      <c r="L312" s="53" t="str">
        <f>IF('Simpl. all tex-DT PLYWOOD'!U318=0,"",'Simpl. all tex-DT PLYWOOD'!U318)</f>
        <v/>
      </c>
      <c r="M312" s="53" t="str">
        <f>IF('Simpl. all tex-DT PLYWOOD'!V318=0,"",'Simpl. all tex-DT PLYWOOD'!V318)</f>
        <v/>
      </c>
      <c r="N312" s="53" t="str">
        <f>IF('Simpl. all tex-DT PLYWOOD'!W318=0,"",'Simpl. all tex-DT PLYWOOD'!W318)</f>
        <v/>
      </c>
      <c r="O312" s="53" t="str">
        <f>IF('Simpl. all tex-DT PLYWOOD'!X318=0,"",'Simpl. all tex-DT PLYWOOD'!X318)</f>
        <v/>
      </c>
      <c r="P312" s="53" t="str">
        <f>IF('Simpl. all tex-DT PLYWOOD'!Y318=0,"",'Simpl. all tex-DT PLYWOOD'!Y318)</f>
        <v/>
      </c>
      <c r="Q312" s="53" t="str">
        <f>IF('Simpl. all tex-DT PLYWOOD'!Z318=0,"",'Simpl. all tex-DT PLYWOOD'!Z318)</f>
        <v/>
      </c>
      <c r="R312" s="54">
        <f>'PRODUCTION LIST TEX&amp;DUAL TEX'!Q315</f>
        <v>0</v>
      </c>
    </row>
    <row r="313" spans="1:18" ht="23.25" customHeight="1">
      <c r="A313" s="43"/>
      <c r="B313" s="44"/>
      <c r="C313" s="41" t="str">
        <f>'Simpl. all tex-DT PLYWOOD'!D319</f>
        <v>SIMPL-13G</v>
      </c>
      <c r="D313" s="53" t="str">
        <f>IF('Simpl. all tex-DT PLYWOOD'!M319=0,"",'Simpl. all tex-DT PLYWOOD'!M319)</f>
        <v/>
      </c>
      <c r="E313" s="53" t="str">
        <f>IF('Simpl. all tex-DT PLYWOOD'!N319=0,"",'Simpl. all tex-DT PLYWOOD'!N319)</f>
        <v/>
      </c>
      <c r="F313" s="53" t="str">
        <f>IF('Simpl. all tex-DT PLYWOOD'!O319=0,"",'Simpl. all tex-DT PLYWOOD'!O319)</f>
        <v/>
      </c>
      <c r="G313" s="53" t="str">
        <f>IF('Simpl. all tex-DT PLYWOOD'!P319=0,"",'Simpl. all tex-DT PLYWOOD'!P319)</f>
        <v/>
      </c>
      <c r="H313" s="53" t="str">
        <f>IF('Simpl. all tex-DT PLYWOOD'!Q319=0,"",'Simpl. all tex-DT PLYWOOD'!Q319)</f>
        <v/>
      </c>
      <c r="I313" s="53" t="str">
        <f>IF('Simpl. all tex-DT PLYWOOD'!R319=0,"",'Simpl. all tex-DT PLYWOOD'!R319)</f>
        <v/>
      </c>
      <c r="J313" s="53" t="str">
        <f>IF('Simpl. all tex-DT PLYWOOD'!S319=0,"",'Simpl. all tex-DT PLYWOOD'!S319)</f>
        <v/>
      </c>
      <c r="K313" s="53" t="str">
        <f>IF('Simpl. all tex-DT PLYWOOD'!T319=0,"",'Simpl. all tex-DT PLYWOOD'!T319)</f>
        <v/>
      </c>
      <c r="L313" s="53" t="str">
        <f>IF('Simpl. all tex-DT PLYWOOD'!U319=0,"",'Simpl. all tex-DT PLYWOOD'!U319)</f>
        <v/>
      </c>
      <c r="M313" s="53" t="str">
        <f>IF('Simpl. all tex-DT PLYWOOD'!V319=0,"",'Simpl. all tex-DT PLYWOOD'!V319)</f>
        <v/>
      </c>
      <c r="N313" s="53" t="str">
        <f>IF('Simpl. all tex-DT PLYWOOD'!W319=0,"",'Simpl. all tex-DT PLYWOOD'!W319)</f>
        <v/>
      </c>
      <c r="O313" s="53" t="str">
        <f>IF('Simpl. all tex-DT PLYWOOD'!X319=0,"",'Simpl. all tex-DT PLYWOOD'!X319)</f>
        <v/>
      </c>
      <c r="P313" s="53" t="str">
        <f>IF('Simpl. all tex-DT PLYWOOD'!Y319=0,"",'Simpl. all tex-DT PLYWOOD'!Y319)</f>
        <v/>
      </c>
      <c r="Q313" s="53" t="str">
        <f>IF('Simpl. all tex-DT PLYWOOD'!Z319=0,"",'Simpl. all tex-DT PLYWOOD'!Z319)</f>
        <v/>
      </c>
      <c r="R313" s="54">
        <f>'PRODUCTION LIST TEX&amp;DUAL TEX'!Q316</f>
        <v>0</v>
      </c>
    </row>
    <row r="314" spans="1:18" ht="23.25" customHeight="1">
      <c r="A314" s="43"/>
      <c r="B314" s="44"/>
      <c r="C314" s="41" t="str">
        <f>'Simpl. all tex-DT PLYWOOD'!D320</f>
        <v>SIMPL-13G-T</v>
      </c>
      <c r="D314" s="53" t="str">
        <f>IF('Simpl. all tex-DT PLYWOOD'!M320=0,"",'Simpl. all tex-DT PLYWOOD'!M320)</f>
        <v/>
      </c>
      <c r="E314" s="53" t="str">
        <f>IF('Simpl. all tex-DT PLYWOOD'!N320=0,"",'Simpl. all tex-DT PLYWOOD'!N320)</f>
        <v/>
      </c>
      <c r="F314" s="53" t="str">
        <f>IF('Simpl. all tex-DT PLYWOOD'!O320=0,"",'Simpl. all tex-DT PLYWOOD'!O320)</f>
        <v/>
      </c>
      <c r="G314" s="53" t="str">
        <f>IF('Simpl. all tex-DT PLYWOOD'!P320=0,"",'Simpl. all tex-DT PLYWOOD'!P320)</f>
        <v/>
      </c>
      <c r="H314" s="53" t="str">
        <f>IF('Simpl. all tex-DT PLYWOOD'!Q320=0,"",'Simpl. all tex-DT PLYWOOD'!Q320)</f>
        <v/>
      </c>
      <c r="I314" s="53" t="str">
        <f>IF('Simpl. all tex-DT PLYWOOD'!R320=0,"",'Simpl. all tex-DT PLYWOOD'!R320)</f>
        <v/>
      </c>
      <c r="J314" s="53" t="str">
        <f>IF('Simpl. all tex-DT PLYWOOD'!S320=0,"",'Simpl. all tex-DT PLYWOOD'!S320)</f>
        <v/>
      </c>
      <c r="K314" s="53" t="str">
        <f>IF('Simpl. all tex-DT PLYWOOD'!T320=0,"",'Simpl. all tex-DT PLYWOOD'!T320)</f>
        <v/>
      </c>
      <c r="L314" s="53" t="str">
        <f>IF('Simpl. all tex-DT PLYWOOD'!U320=0,"",'Simpl. all tex-DT PLYWOOD'!U320)</f>
        <v/>
      </c>
      <c r="M314" s="53" t="str">
        <f>IF('Simpl. all tex-DT PLYWOOD'!V320=0,"",'Simpl. all tex-DT PLYWOOD'!V320)</f>
        <v/>
      </c>
      <c r="N314" s="53" t="str">
        <f>IF('Simpl. all tex-DT PLYWOOD'!W320=0,"",'Simpl. all tex-DT PLYWOOD'!W320)</f>
        <v/>
      </c>
      <c r="O314" s="53" t="str">
        <f>IF('Simpl. all tex-DT PLYWOOD'!X320=0,"",'Simpl. all tex-DT PLYWOOD'!X320)</f>
        <v/>
      </c>
      <c r="P314" s="53" t="str">
        <f>IF('Simpl. all tex-DT PLYWOOD'!Y320=0,"",'Simpl. all tex-DT PLYWOOD'!Y320)</f>
        <v/>
      </c>
      <c r="Q314" s="53" t="str">
        <f>IF('Simpl. all tex-DT PLYWOOD'!Z320=0,"",'Simpl. all tex-DT PLYWOOD'!Z320)</f>
        <v/>
      </c>
      <c r="R314" s="54">
        <f>'PRODUCTION LIST TEX&amp;DUAL TEX'!Q317</f>
        <v>0</v>
      </c>
    </row>
    <row r="315" spans="1:18" ht="23.25" customHeight="1">
      <c r="A315" s="43"/>
      <c r="B315" s="44"/>
      <c r="C315" s="41" t="str">
        <f>'Simpl. all tex-DT PLYWOOD'!D321</f>
        <v>SIMPL-13M</v>
      </c>
      <c r="D315" s="53" t="str">
        <f>IF('Simpl. all tex-DT PLYWOOD'!M321=0,"",'Simpl. all tex-DT PLYWOOD'!M321)</f>
        <v/>
      </c>
      <c r="E315" s="53" t="str">
        <f>IF('Simpl. all tex-DT PLYWOOD'!N321=0,"",'Simpl. all tex-DT PLYWOOD'!N321)</f>
        <v/>
      </c>
      <c r="F315" s="53" t="str">
        <f>IF('Simpl. all tex-DT PLYWOOD'!O321=0,"",'Simpl. all tex-DT PLYWOOD'!O321)</f>
        <v/>
      </c>
      <c r="G315" s="53" t="str">
        <f>IF('Simpl. all tex-DT PLYWOOD'!P321=0,"",'Simpl. all tex-DT PLYWOOD'!P321)</f>
        <v/>
      </c>
      <c r="H315" s="53" t="str">
        <f>IF('Simpl. all tex-DT PLYWOOD'!Q321=0,"",'Simpl. all tex-DT PLYWOOD'!Q321)</f>
        <v/>
      </c>
      <c r="I315" s="53" t="str">
        <f>IF('Simpl. all tex-DT PLYWOOD'!R321=0,"",'Simpl. all tex-DT PLYWOOD'!R321)</f>
        <v/>
      </c>
      <c r="J315" s="53" t="str">
        <f>IF('Simpl. all tex-DT PLYWOOD'!S321=0,"",'Simpl. all tex-DT PLYWOOD'!S321)</f>
        <v/>
      </c>
      <c r="K315" s="53" t="str">
        <f>IF('Simpl. all tex-DT PLYWOOD'!T321=0,"",'Simpl. all tex-DT PLYWOOD'!T321)</f>
        <v/>
      </c>
      <c r="L315" s="53" t="str">
        <f>IF('Simpl. all tex-DT PLYWOOD'!U321=0,"",'Simpl. all tex-DT PLYWOOD'!U321)</f>
        <v/>
      </c>
      <c r="M315" s="53" t="str">
        <f>IF('Simpl. all tex-DT PLYWOOD'!V321=0,"",'Simpl. all tex-DT PLYWOOD'!V321)</f>
        <v/>
      </c>
      <c r="N315" s="53" t="str">
        <f>IF('Simpl. all tex-DT PLYWOOD'!W321=0,"",'Simpl. all tex-DT PLYWOOD'!W321)</f>
        <v/>
      </c>
      <c r="O315" s="53" t="str">
        <f>IF('Simpl. all tex-DT PLYWOOD'!X321=0,"",'Simpl. all tex-DT PLYWOOD'!X321)</f>
        <v/>
      </c>
      <c r="P315" s="53" t="str">
        <f>IF('Simpl. all tex-DT PLYWOOD'!Y321=0,"",'Simpl. all tex-DT PLYWOOD'!Y321)</f>
        <v/>
      </c>
      <c r="Q315" s="53" t="str">
        <f>IF('Simpl. all tex-DT PLYWOOD'!Z321=0,"",'Simpl. all tex-DT PLYWOOD'!Z321)</f>
        <v/>
      </c>
      <c r="R315" s="54">
        <f>'PRODUCTION LIST TEX&amp;DUAL TEX'!Q318</f>
        <v>0</v>
      </c>
    </row>
    <row r="316" spans="1:18" ht="23.25" customHeight="1">
      <c r="A316" s="43"/>
      <c r="B316" s="44"/>
      <c r="C316" s="41" t="str">
        <f>'Simpl. all tex-DT PLYWOOD'!D322</f>
        <v>SIMPL-13M-T</v>
      </c>
      <c r="D316" s="53" t="str">
        <f>IF('Simpl. all tex-DT PLYWOOD'!M322=0,"",'Simpl. all tex-DT PLYWOOD'!M322)</f>
        <v/>
      </c>
      <c r="E316" s="53" t="str">
        <f>IF('Simpl. all tex-DT PLYWOOD'!N322=0,"",'Simpl. all tex-DT PLYWOOD'!N322)</f>
        <v/>
      </c>
      <c r="F316" s="53" t="str">
        <f>IF('Simpl. all tex-DT PLYWOOD'!O322=0,"",'Simpl. all tex-DT PLYWOOD'!O322)</f>
        <v/>
      </c>
      <c r="G316" s="53" t="str">
        <f>IF('Simpl. all tex-DT PLYWOOD'!P322=0,"",'Simpl. all tex-DT PLYWOOD'!P322)</f>
        <v/>
      </c>
      <c r="H316" s="53" t="str">
        <f>IF('Simpl. all tex-DT PLYWOOD'!Q322=0,"",'Simpl. all tex-DT PLYWOOD'!Q322)</f>
        <v/>
      </c>
      <c r="I316" s="53" t="str">
        <f>IF('Simpl. all tex-DT PLYWOOD'!R322=0,"",'Simpl. all tex-DT PLYWOOD'!R322)</f>
        <v/>
      </c>
      <c r="J316" s="53" t="str">
        <f>IF('Simpl. all tex-DT PLYWOOD'!S322=0,"",'Simpl. all tex-DT PLYWOOD'!S322)</f>
        <v/>
      </c>
      <c r="K316" s="53" t="str">
        <f>IF('Simpl. all tex-DT PLYWOOD'!T322=0,"",'Simpl. all tex-DT PLYWOOD'!T322)</f>
        <v/>
      </c>
      <c r="L316" s="53" t="str">
        <f>IF('Simpl. all tex-DT PLYWOOD'!U322=0,"",'Simpl. all tex-DT PLYWOOD'!U322)</f>
        <v/>
      </c>
      <c r="M316" s="53" t="str">
        <f>IF('Simpl. all tex-DT PLYWOOD'!V322=0,"",'Simpl. all tex-DT PLYWOOD'!V322)</f>
        <v/>
      </c>
      <c r="N316" s="53" t="str">
        <f>IF('Simpl. all tex-DT PLYWOOD'!W322=0,"",'Simpl. all tex-DT PLYWOOD'!W322)</f>
        <v/>
      </c>
      <c r="O316" s="53" t="str">
        <f>IF('Simpl. all tex-DT PLYWOOD'!X322=0,"",'Simpl. all tex-DT PLYWOOD'!X322)</f>
        <v/>
      </c>
      <c r="P316" s="53" t="str">
        <f>IF('Simpl. all tex-DT PLYWOOD'!Y322=0,"",'Simpl. all tex-DT PLYWOOD'!Y322)</f>
        <v/>
      </c>
      <c r="Q316" s="53" t="str">
        <f>IF('Simpl. all tex-DT PLYWOOD'!Z322=0,"",'Simpl. all tex-DT PLYWOOD'!Z322)</f>
        <v/>
      </c>
      <c r="R316" s="54">
        <f>'PRODUCTION LIST TEX&amp;DUAL TEX'!Q319</f>
        <v>0</v>
      </c>
    </row>
    <row r="317" spans="1:18" ht="23.25" customHeight="1">
      <c r="A317" s="43"/>
      <c r="B317" s="44"/>
      <c r="C317" s="41" t="str">
        <f>'Simpl. all tex-DT PLYWOOD'!D323</f>
        <v>SIMPL-13N</v>
      </c>
      <c r="D317" s="53" t="str">
        <f>IF('Simpl. all tex-DT PLYWOOD'!M323=0,"",'Simpl. all tex-DT PLYWOOD'!M323)</f>
        <v/>
      </c>
      <c r="E317" s="53" t="str">
        <f>IF('Simpl. all tex-DT PLYWOOD'!N323=0,"",'Simpl. all tex-DT PLYWOOD'!N323)</f>
        <v/>
      </c>
      <c r="F317" s="53" t="str">
        <f>IF('Simpl. all tex-DT PLYWOOD'!O323=0,"",'Simpl. all tex-DT PLYWOOD'!O323)</f>
        <v/>
      </c>
      <c r="G317" s="53" t="str">
        <f>IF('Simpl. all tex-DT PLYWOOD'!P323=0,"",'Simpl. all tex-DT PLYWOOD'!P323)</f>
        <v/>
      </c>
      <c r="H317" s="53" t="str">
        <f>IF('Simpl. all tex-DT PLYWOOD'!Q323=0,"",'Simpl. all tex-DT PLYWOOD'!Q323)</f>
        <v/>
      </c>
      <c r="I317" s="53" t="str">
        <f>IF('Simpl. all tex-DT PLYWOOD'!R323=0,"",'Simpl. all tex-DT PLYWOOD'!R323)</f>
        <v/>
      </c>
      <c r="J317" s="53" t="str">
        <f>IF('Simpl. all tex-DT PLYWOOD'!S323=0,"",'Simpl. all tex-DT PLYWOOD'!S323)</f>
        <v/>
      </c>
      <c r="K317" s="53" t="str">
        <f>IF('Simpl. all tex-DT PLYWOOD'!T323=0,"",'Simpl. all tex-DT PLYWOOD'!T323)</f>
        <v/>
      </c>
      <c r="L317" s="53" t="str">
        <f>IF('Simpl. all tex-DT PLYWOOD'!U323=0,"",'Simpl. all tex-DT PLYWOOD'!U323)</f>
        <v/>
      </c>
      <c r="M317" s="53" t="str">
        <f>IF('Simpl. all tex-DT PLYWOOD'!V323=0,"",'Simpl. all tex-DT PLYWOOD'!V323)</f>
        <v/>
      </c>
      <c r="N317" s="53" t="str">
        <f>IF('Simpl. all tex-DT PLYWOOD'!W323=0,"",'Simpl. all tex-DT PLYWOOD'!W323)</f>
        <v/>
      </c>
      <c r="O317" s="53" t="str">
        <f>IF('Simpl. all tex-DT PLYWOOD'!X323=0,"",'Simpl. all tex-DT PLYWOOD'!X323)</f>
        <v/>
      </c>
      <c r="P317" s="53" t="str">
        <f>IF('Simpl. all tex-DT PLYWOOD'!Y323=0,"",'Simpl. all tex-DT PLYWOOD'!Y323)</f>
        <v/>
      </c>
      <c r="Q317" s="53" t="str">
        <f>IF('Simpl. all tex-DT PLYWOOD'!Z323=0,"",'Simpl. all tex-DT PLYWOOD'!Z323)</f>
        <v/>
      </c>
      <c r="R317" s="54">
        <f>'PRODUCTION LIST TEX&amp;DUAL TEX'!Q320</f>
        <v>0</v>
      </c>
    </row>
    <row r="318" spans="1:18" ht="23.25" customHeight="1">
      <c r="A318" s="43"/>
      <c r="B318" s="44"/>
      <c r="C318" s="41" t="str">
        <f>'Simpl. all tex-DT PLYWOOD'!D324</f>
        <v>SIMPL-13N-T</v>
      </c>
      <c r="D318" s="53" t="str">
        <f>IF('Simpl. all tex-DT PLYWOOD'!M324=0,"",'Simpl. all tex-DT PLYWOOD'!M324)</f>
        <v/>
      </c>
      <c r="E318" s="53" t="str">
        <f>IF('Simpl. all tex-DT PLYWOOD'!N324=0,"",'Simpl. all tex-DT PLYWOOD'!N324)</f>
        <v/>
      </c>
      <c r="F318" s="53" t="str">
        <f>IF('Simpl. all tex-DT PLYWOOD'!O324=0,"",'Simpl. all tex-DT PLYWOOD'!O324)</f>
        <v/>
      </c>
      <c r="G318" s="53" t="str">
        <f>IF('Simpl. all tex-DT PLYWOOD'!P324=0,"",'Simpl. all tex-DT PLYWOOD'!P324)</f>
        <v/>
      </c>
      <c r="H318" s="53" t="str">
        <f>IF('Simpl. all tex-DT PLYWOOD'!Q324=0,"",'Simpl. all tex-DT PLYWOOD'!Q324)</f>
        <v/>
      </c>
      <c r="I318" s="53" t="str">
        <f>IF('Simpl. all tex-DT PLYWOOD'!R324=0,"",'Simpl. all tex-DT PLYWOOD'!R324)</f>
        <v/>
      </c>
      <c r="J318" s="53" t="str">
        <f>IF('Simpl. all tex-DT PLYWOOD'!S324=0,"",'Simpl. all tex-DT PLYWOOD'!S324)</f>
        <v/>
      </c>
      <c r="K318" s="53" t="str">
        <f>IF('Simpl. all tex-DT PLYWOOD'!T324=0,"",'Simpl. all tex-DT PLYWOOD'!T324)</f>
        <v/>
      </c>
      <c r="L318" s="53" t="str">
        <f>IF('Simpl. all tex-DT PLYWOOD'!U324=0,"",'Simpl. all tex-DT PLYWOOD'!U324)</f>
        <v/>
      </c>
      <c r="M318" s="53" t="str">
        <f>IF('Simpl. all tex-DT PLYWOOD'!V324=0,"",'Simpl. all tex-DT PLYWOOD'!V324)</f>
        <v/>
      </c>
      <c r="N318" s="53" t="str">
        <f>IF('Simpl. all tex-DT PLYWOOD'!W324=0,"",'Simpl. all tex-DT PLYWOOD'!W324)</f>
        <v/>
      </c>
      <c r="O318" s="53" t="str">
        <f>IF('Simpl. all tex-DT PLYWOOD'!X324=0,"",'Simpl. all tex-DT PLYWOOD'!X324)</f>
        <v/>
      </c>
      <c r="P318" s="53" t="str">
        <f>IF('Simpl. all tex-DT PLYWOOD'!Y324=0,"",'Simpl. all tex-DT PLYWOOD'!Y324)</f>
        <v/>
      </c>
      <c r="Q318" s="53" t="str">
        <f>IF('Simpl. all tex-DT PLYWOOD'!Z324=0,"",'Simpl. all tex-DT PLYWOOD'!Z324)</f>
        <v/>
      </c>
      <c r="R318" s="54">
        <f>'PRODUCTION LIST TEX&amp;DUAL TEX'!Q321</f>
        <v>0</v>
      </c>
    </row>
    <row r="319" spans="1:18" ht="23.25" customHeight="1">
      <c r="A319" s="43"/>
      <c r="B319" s="44"/>
      <c r="C319" s="41" t="str">
        <f>'Simpl. all tex-DT PLYWOOD'!D325</f>
        <v>SIMPL-13O</v>
      </c>
      <c r="D319" s="53" t="str">
        <f>IF('Simpl. all tex-DT PLYWOOD'!M325=0,"",'Simpl. all tex-DT PLYWOOD'!M325)</f>
        <v/>
      </c>
      <c r="E319" s="53" t="str">
        <f>IF('Simpl. all tex-DT PLYWOOD'!N325=0,"",'Simpl. all tex-DT PLYWOOD'!N325)</f>
        <v/>
      </c>
      <c r="F319" s="53" t="str">
        <f>IF('Simpl. all tex-DT PLYWOOD'!O325=0,"",'Simpl. all tex-DT PLYWOOD'!O325)</f>
        <v/>
      </c>
      <c r="G319" s="53" t="str">
        <f>IF('Simpl. all tex-DT PLYWOOD'!P325=0,"",'Simpl. all tex-DT PLYWOOD'!P325)</f>
        <v/>
      </c>
      <c r="H319" s="53" t="str">
        <f>IF('Simpl. all tex-DT PLYWOOD'!Q325=0,"",'Simpl. all tex-DT PLYWOOD'!Q325)</f>
        <v/>
      </c>
      <c r="I319" s="53" t="str">
        <f>IF('Simpl. all tex-DT PLYWOOD'!R325=0,"",'Simpl. all tex-DT PLYWOOD'!R325)</f>
        <v/>
      </c>
      <c r="J319" s="53" t="str">
        <f>IF('Simpl. all tex-DT PLYWOOD'!S325=0,"",'Simpl. all tex-DT PLYWOOD'!S325)</f>
        <v/>
      </c>
      <c r="K319" s="53" t="str">
        <f>IF('Simpl. all tex-DT PLYWOOD'!T325=0,"",'Simpl. all tex-DT PLYWOOD'!T325)</f>
        <v/>
      </c>
      <c r="L319" s="53" t="str">
        <f>IF('Simpl. all tex-DT PLYWOOD'!U325=0,"",'Simpl. all tex-DT PLYWOOD'!U325)</f>
        <v/>
      </c>
      <c r="M319" s="53" t="str">
        <f>IF('Simpl. all tex-DT PLYWOOD'!V325=0,"",'Simpl. all tex-DT PLYWOOD'!V325)</f>
        <v/>
      </c>
      <c r="N319" s="53" t="str">
        <f>IF('Simpl. all tex-DT PLYWOOD'!W325=0,"",'Simpl. all tex-DT PLYWOOD'!W325)</f>
        <v/>
      </c>
      <c r="O319" s="53" t="str">
        <f>IF('Simpl. all tex-DT PLYWOOD'!X325=0,"",'Simpl. all tex-DT PLYWOOD'!X325)</f>
        <v/>
      </c>
      <c r="P319" s="53" t="str">
        <f>IF('Simpl. all tex-DT PLYWOOD'!Y325=0,"",'Simpl. all tex-DT PLYWOOD'!Y325)</f>
        <v/>
      </c>
      <c r="Q319" s="53" t="str">
        <f>IF('Simpl. all tex-DT PLYWOOD'!Z325=0,"",'Simpl. all tex-DT PLYWOOD'!Z325)</f>
        <v/>
      </c>
      <c r="R319" s="54">
        <f>'PRODUCTION LIST TEX&amp;DUAL TEX'!Q322</f>
        <v>0</v>
      </c>
    </row>
    <row r="320" spans="1:18" ht="23.25" customHeight="1">
      <c r="A320" s="43"/>
      <c r="B320" s="44"/>
      <c r="C320" s="41" t="str">
        <f>'Simpl. all tex-DT PLYWOOD'!D326</f>
        <v>SIMPL-13O-T</v>
      </c>
      <c r="D320" s="53" t="str">
        <f>IF('Simpl. all tex-DT PLYWOOD'!M326=0,"",'Simpl. all tex-DT PLYWOOD'!M326)</f>
        <v/>
      </c>
      <c r="E320" s="53" t="str">
        <f>IF('Simpl. all tex-DT PLYWOOD'!N326=0,"",'Simpl. all tex-DT PLYWOOD'!N326)</f>
        <v/>
      </c>
      <c r="F320" s="53" t="str">
        <f>IF('Simpl. all tex-DT PLYWOOD'!O326=0,"",'Simpl. all tex-DT PLYWOOD'!O326)</f>
        <v/>
      </c>
      <c r="G320" s="53" t="str">
        <f>IF('Simpl. all tex-DT PLYWOOD'!P326=0,"",'Simpl. all tex-DT PLYWOOD'!P326)</f>
        <v/>
      </c>
      <c r="H320" s="53" t="str">
        <f>IF('Simpl. all tex-DT PLYWOOD'!Q326=0,"",'Simpl. all tex-DT PLYWOOD'!Q326)</f>
        <v/>
      </c>
      <c r="I320" s="53" t="str">
        <f>IF('Simpl. all tex-DT PLYWOOD'!R326=0,"",'Simpl. all tex-DT PLYWOOD'!R326)</f>
        <v/>
      </c>
      <c r="J320" s="53" t="str">
        <f>IF('Simpl. all tex-DT PLYWOOD'!S326=0,"",'Simpl. all tex-DT PLYWOOD'!S326)</f>
        <v/>
      </c>
      <c r="K320" s="53" t="str">
        <f>IF('Simpl. all tex-DT PLYWOOD'!T326=0,"",'Simpl. all tex-DT PLYWOOD'!T326)</f>
        <v/>
      </c>
      <c r="L320" s="53" t="str">
        <f>IF('Simpl. all tex-DT PLYWOOD'!U326=0,"",'Simpl. all tex-DT PLYWOOD'!U326)</f>
        <v/>
      </c>
      <c r="M320" s="53" t="str">
        <f>IF('Simpl. all tex-DT PLYWOOD'!V326=0,"",'Simpl. all tex-DT PLYWOOD'!V326)</f>
        <v/>
      </c>
      <c r="N320" s="53" t="str">
        <f>IF('Simpl. all tex-DT PLYWOOD'!W326=0,"",'Simpl. all tex-DT PLYWOOD'!W326)</f>
        <v/>
      </c>
      <c r="O320" s="53" t="str">
        <f>IF('Simpl. all tex-DT PLYWOOD'!X326=0,"",'Simpl. all tex-DT PLYWOOD'!X326)</f>
        <v/>
      </c>
      <c r="P320" s="53" t="str">
        <f>IF('Simpl. all tex-DT PLYWOOD'!Y326=0,"",'Simpl. all tex-DT PLYWOOD'!Y326)</f>
        <v/>
      </c>
      <c r="Q320" s="53" t="str">
        <f>IF('Simpl. all tex-DT PLYWOOD'!Z326=0,"",'Simpl. all tex-DT PLYWOOD'!Z326)</f>
        <v/>
      </c>
      <c r="R320" s="54">
        <f>'PRODUCTION LIST TEX&amp;DUAL TEX'!Q323</f>
        <v>0</v>
      </c>
    </row>
    <row r="321" spans="1:18" ht="23.25" customHeight="1">
      <c r="A321" s="43"/>
      <c r="B321" s="44"/>
      <c r="C321" s="41" t="str">
        <f>'Simpl. all tex-DT PLYWOOD'!D327</f>
        <v xml:space="preserve">14 - OPPOSITES </v>
      </c>
      <c r="D321" s="53" t="str">
        <f>IF('Simpl. all tex-DT PLYWOOD'!M327=0,"",'Simpl. all tex-DT PLYWOOD'!M327)</f>
        <v/>
      </c>
      <c r="E321" s="53" t="str">
        <f>IF('Simpl. all tex-DT PLYWOOD'!N327=0,"",'Simpl. all tex-DT PLYWOOD'!N327)</f>
        <v/>
      </c>
      <c r="F321" s="53" t="str">
        <f>IF('Simpl. all tex-DT PLYWOOD'!O327=0,"",'Simpl. all tex-DT PLYWOOD'!O327)</f>
        <v/>
      </c>
      <c r="G321" s="53" t="str">
        <f>IF('Simpl. all tex-DT PLYWOOD'!P327=0,"",'Simpl. all tex-DT PLYWOOD'!P327)</f>
        <v/>
      </c>
      <c r="H321" s="53" t="str">
        <f>IF('Simpl. all tex-DT PLYWOOD'!Q327=0,"",'Simpl. all tex-DT PLYWOOD'!Q327)</f>
        <v/>
      </c>
      <c r="I321" s="53" t="str">
        <f>IF('Simpl. all tex-DT PLYWOOD'!R327=0,"",'Simpl. all tex-DT PLYWOOD'!R327)</f>
        <v/>
      </c>
      <c r="J321" s="53" t="str">
        <f>IF('Simpl. all tex-DT PLYWOOD'!S327=0,"",'Simpl. all tex-DT PLYWOOD'!S327)</f>
        <v/>
      </c>
      <c r="K321" s="53" t="str">
        <f>IF('Simpl. all tex-DT PLYWOOD'!T327=0,"",'Simpl. all tex-DT PLYWOOD'!T327)</f>
        <v/>
      </c>
      <c r="L321" s="53" t="str">
        <f>IF('Simpl. all tex-DT PLYWOOD'!U327=0,"",'Simpl. all tex-DT PLYWOOD'!U327)</f>
        <v/>
      </c>
      <c r="M321" s="53" t="str">
        <f>IF('Simpl. all tex-DT PLYWOOD'!V327=0,"",'Simpl. all tex-DT PLYWOOD'!V327)</f>
        <v/>
      </c>
      <c r="N321" s="53" t="str">
        <f>IF('Simpl. all tex-DT PLYWOOD'!W327=0,"",'Simpl. all tex-DT PLYWOOD'!W327)</f>
        <v/>
      </c>
      <c r="O321" s="53" t="str">
        <f>IF('Simpl. all tex-DT PLYWOOD'!X327=0,"",'Simpl. all tex-DT PLYWOOD'!X327)</f>
        <v/>
      </c>
      <c r="P321" s="53" t="str">
        <f>IF('Simpl. all tex-DT PLYWOOD'!Y327=0,"",'Simpl. all tex-DT PLYWOOD'!Y327)</f>
        <v/>
      </c>
      <c r="Q321" s="53" t="str">
        <f>IF('Simpl. all tex-DT PLYWOOD'!Z327=0,"",'Simpl. all tex-DT PLYWOOD'!Z327)</f>
        <v/>
      </c>
      <c r="R321" s="54">
        <f>'PRODUCTION LIST TEX&amp;DUAL TEX'!Q324</f>
        <v>0</v>
      </c>
    </row>
    <row r="322" spans="1:18" ht="23.25" customHeight="1">
      <c r="A322" s="43"/>
      <c r="B322" s="44"/>
      <c r="C322" s="41" t="str">
        <f>'Simpl. all tex-DT PLYWOOD'!D328</f>
        <v>SIMPL-14A</v>
      </c>
      <c r="D322" s="53" t="str">
        <f>IF('Simpl. all tex-DT PLYWOOD'!M328=0,"",'Simpl. all tex-DT PLYWOOD'!M328)</f>
        <v/>
      </c>
      <c r="E322" s="53" t="str">
        <f>IF('Simpl. all tex-DT PLYWOOD'!N328=0,"",'Simpl. all tex-DT PLYWOOD'!N328)</f>
        <v/>
      </c>
      <c r="F322" s="53" t="str">
        <f>IF('Simpl. all tex-DT PLYWOOD'!O328=0,"",'Simpl. all tex-DT PLYWOOD'!O328)</f>
        <v/>
      </c>
      <c r="G322" s="53" t="str">
        <f>IF('Simpl. all tex-DT PLYWOOD'!P328=0,"",'Simpl. all tex-DT PLYWOOD'!P328)</f>
        <v/>
      </c>
      <c r="H322" s="53" t="str">
        <f>IF('Simpl. all tex-DT PLYWOOD'!Q328=0,"",'Simpl. all tex-DT PLYWOOD'!Q328)</f>
        <v/>
      </c>
      <c r="I322" s="53" t="str">
        <f>IF('Simpl. all tex-DT PLYWOOD'!R328=0,"",'Simpl. all tex-DT PLYWOOD'!R328)</f>
        <v/>
      </c>
      <c r="J322" s="53" t="str">
        <f>IF('Simpl. all tex-DT PLYWOOD'!S328=0,"",'Simpl. all tex-DT PLYWOOD'!S328)</f>
        <v/>
      </c>
      <c r="K322" s="53" t="str">
        <f>IF('Simpl. all tex-DT PLYWOOD'!T328=0,"",'Simpl. all tex-DT PLYWOOD'!T328)</f>
        <v/>
      </c>
      <c r="L322" s="53" t="str">
        <f>IF('Simpl. all tex-DT PLYWOOD'!U328=0,"",'Simpl. all tex-DT PLYWOOD'!U328)</f>
        <v/>
      </c>
      <c r="M322" s="53" t="str">
        <f>IF('Simpl. all tex-DT PLYWOOD'!V328=0,"",'Simpl. all tex-DT PLYWOOD'!V328)</f>
        <v/>
      </c>
      <c r="N322" s="53" t="str">
        <f>IF('Simpl. all tex-DT PLYWOOD'!W328=0,"",'Simpl. all tex-DT PLYWOOD'!W328)</f>
        <v/>
      </c>
      <c r="O322" s="53" t="str">
        <f>IF('Simpl. all tex-DT PLYWOOD'!X328=0,"",'Simpl. all tex-DT PLYWOOD'!X328)</f>
        <v/>
      </c>
      <c r="P322" s="53" t="str">
        <f>IF('Simpl. all tex-DT PLYWOOD'!Y328=0,"",'Simpl. all tex-DT PLYWOOD'!Y328)</f>
        <v/>
      </c>
      <c r="Q322" s="53" t="str">
        <f>IF('Simpl. all tex-DT PLYWOOD'!Z328=0,"",'Simpl. all tex-DT PLYWOOD'!Z328)</f>
        <v/>
      </c>
      <c r="R322" s="54">
        <f>'PRODUCTION LIST TEX&amp;DUAL TEX'!Q325</f>
        <v>0</v>
      </c>
    </row>
    <row r="323" spans="1:18" ht="23.25" customHeight="1">
      <c r="A323" s="43"/>
      <c r="B323" s="44"/>
      <c r="C323" s="41" t="str">
        <f>'Simpl. all tex-DT PLYWOOD'!D329</f>
        <v>SIMPL-14A-T</v>
      </c>
      <c r="D323" s="53" t="str">
        <f>IF('Simpl. all tex-DT PLYWOOD'!M329=0,"",'Simpl. all tex-DT PLYWOOD'!M329)</f>
        <v/>
      </c>
      <c r="E323" s="53" t="str">
        <f>IF('Simpl. all tex-DT PLYWOOD'!N329=0,"",'Simpl. all tex-DT PLYWOOD'!N329)</f>
        <v/>
      </c>
      <c r="F323" s="53" t="str">
        <f>IF('Simpl. all tex-DT PLYWOOD'!O329=0,"",'Simpl. all tex-DT PLYWOOD'!O329)</f>
        <v/>
      </c>
      <c r="G323" s="53" t="str">
        <f>IF('Simpl. all tex-DT PLYWOOD'!P329=0,"",'Simpl. all tex-DT PLYWOOD'!P329)</f>
        <v/>
      </c>
      <c r="H323" s="53" t="str">
        <f>IF('Simpl. all tex-DT PLYWOOD'!Q329=0,"",'Simpl. all tex-DT PLYWOOD'!Q329)</f>
        <v/>
      </c>
      <c r="I323" s="53" t="str">
        <f>IF('Simpl. all tex-DT PLYWOOD'!R329=0,"",'Simpl. all tex-DT PLYWOOD'!R329)</f>
        <v/>
      </c>
      <c r="J323" s="53" t="str">
        <f>IF('Simpl. all tex-DT PLYWOOD'!S329=0,"",'Simpl. all tex-DT PLYWOOD'!S329)</f>
        <v/>
      </c>
      <c r="K323" s="53" t="str">
        <f>IF('Simpl. all tex-DT PLYWOOD'!T329=0,"",'Simpl. all tex-DT PLYWOOD'!T329)</f>
        <v/>
      </c>
      <c r="L323" s="53" t="str">
        <f>IF('Simpl. all tex-DT PLYWOOD'!U329=0,"",'Simpl. all tex-DT PLYWOOD'!U329)</f>
        <v/>
      </c>
      <c r="M323" s="53" t="str">
        <f>IF('Simpl. all tex-DT PLYWOOD'!V329=0,"",'Simpl. all tex-DT PLYWOOD'!V329)</f>
        <v/>
      </c>
      <c r="N323" s="53" t="str">
        <f>IF('Simpl. all tex-DT PLYWOOD'!W329=0,"",'Simpl. all tex-DT PLYWOOD'!W329)</f>
        <v/>
      </c>
      <c r="O323" s="53" t="str">
        <f>IF('Simpl. all tex-DT PLYWOOD'!X329=0,"",'Simpl. all tex-DT PLYWOOD'!X329)</f>
        <v/>
      </c>
      <c r="P323" s="53" t="str">
        <f>IF('Simpl. all tex-DT PLYWOOD'!Y329=0,"",'Simpl. all tex-DT PLYWOOD'!Y329)</f>
        <v/>
      </c>
      <c r="Q323" s="53" t="str">
        <f>IF('Simpl. all tex-DT PLYWOOD'!Z329=0,"",'Simpl. all tex-DT PLYWOOD'!Z329)</f>
        <v/>
      </c>
      <c r="R323" s="54">
        <f>'PRODUCTION LIST TEX&amp;DUAL TEX'!Q326</f>
        <v>0</v>
      </c>
    </row>
    <row r="324" spans="1:18" ht="23.25" customHeight="1">
      <c r="A324" s="43"/>
      <c r="B324" s="44"/>
      <c r="C324" s="41" t="str">
        <f>'Simpl. all tex-DT PLYWOOD'!D330</f>
        <v>SIMPL-14B</v>
      </c>
      <c r="D324" s="53" t="str">
        <f>IF('Simpl. all tex-DT PLYWOOD'!M330=0,"",'Simpl. all tex-DT PLYWOOD'!M330)</f>
        <v/>
      </c>
      <c r="E324" s="53" t="str">
        <f>IF('Simpl. all tex-DT PLYWOOD'!N330=0,"",'Simpl. all tex-DT PLYWOOD'!N330)</f>
        <v/>
      </c>
      <c r="F324" s="53" t="str">
        <f>IF('Simpl. all tex-DT PLYWOOD'!O330=0,"",'Simpl. all tex-DT PLYWOOD'!O330)</f>
        <v/>
      </c>
      <c r="G324" s="53" t="str">
        <f>IF('Simpl. all tex-DT PLYWOOD'!P330=0,"",'Simpl. all tex-DT PLYWOOD'!P330)</f>
        <v/>
      </c>
      <c r="H324" s="53" t="str">
        <f>IF('Simpl. all tex-DT PLYWOOD'!Q330=0,"",'Simpl. all tex-DT PLYWOOD'!Q330)</f>
        <v/>
      </c>
      <c r="I324" s="53" t="str">
        <f>IF('Simpl. all tex-DT PLYWOOD'!R330=0,"",'Simpl. all tex-DT PLYWOOD'!R330)</f>
        <v/>
      </c>
      <c r="J324" s="53" t="str">
        <f>IF('Simpl. all tex-DT PLYWOOD'!S330=0,"",'Simpl. all tex-DT PLYWOOD'!S330)</f>
        <v/>
      </c>
      <c r="K324" s="53" t="str">
        <f>IF('Simpl. all tex-DT PLYWOOD'!T330=0,"",'Simpl. all tex-DT PLYWOOD'!T330)</f>
        <v/>
      </c>
      <c r="L324" s="53" t="str">
        <f>IF('Simpl. all tex-DT PLYWOOD'!U330=0,"",'Simpl. all tex-DT PLYWOOD'!U330)</f>
        <v/>
      </c>
      <c r="M324" s="53" t="str">
        <f>IF('Simpl. all tex-DT PLYWOOD'!V330=0,"",'Simpl. all tex-DT PLYWOOD'!V330)</f>
        <v/>
      </c>
      <c r="N324" s="53" t="str">
        <f>IF('Simpl. all tex-DT PLYWOOD'!W330=0,"",'Simpl. all tex-DT PLYWOOD'!W330)</f>
        <v/>
      </c>
      <c r="O324" s="53" t="str">
        <f>IF('Simpl. all tex-DT PLYWOOD'!X330=0,"",'Simpl. all tex-DT PLYWOOD'!X330)</f>
        <v/>
      </c>
      <c r="P324" s="53" t="str">
        <f>IF('Simpl. all tex-DT PLYWOOD'!Y330=0,"",'Simpl. all tex-DT PLYWOOD'!Y330)</f>
        <v/>
      </c>
      <c r="Q324" s="53" t="str">
        <f>IF('Simpl. all tex-DT PLYWOOD'!Z330=0,"",'Simpl. all tex-DT PLYWOOD'!Z330)</f>
        <v/>
      </c>
      <c r="R324" s="54">
        <f>'PRODUCTION LIST TEX&amp;DUAL TEX'!Q327</f>
        <v>0</v>
      </c>
    </row>
    <row r="325" spans="1:18" ht="23.25" customHeight="1">
      <c r="A325" s="43"/>
      <c r="B325" s="44"/>
      <c r="C325" s="41" t="str">
        <f>'Simpl. all tex-DT PLYWOOD'!D331</f>
        <v>SIMPL-14B-T</v>
      </c>
      <c r="D325" s="53" t="str">
        <f>IF('Simpl. all tex-DT PLYWOOD'!M331=0,"",'Simpl. all tex-DT PLYWOOD'!M331)</f>
        <v/>
      </c>
      <c r="E325" s="53" t="str">
        <f>IF('Simpl. all tex-DT PLYWOOD'!N331=0,"",'Simpl. all tex-DT PLYWOOD'!N331)</f>
        <v/>
      </c>
      <c r="F325" s="53" t="str">
        <f>IF('Simpl. all tex-DT PLYWOOD'!O331=0,"",'Simpl. all tex-DT PLYWOOD'!O331)</f>
        <v/>
      </c>
      <c r="G325" s="53" t="str">
        <f>IF('Simpl. all tex-DT PLYWOOD'!P331=0,"",'Simpl. all tex-DT PLYWOOD'!P331)</f>
        <v/>
      </c>
      <c r="H325" s="53" t="str">
        <f>IF('Simpl. all tex-DT PLYWOOD'!Q331=0,"",'Simpl. all tex-DT PLYWOOD'!Q331)</f>
        <v/>
      </c>
      <c r="I325" s="53" t="str">
        <f>IF('Simpl. all tex-DT PLYWOOD'!R331=0,"",'Simpl. all tex-DT PLYWOOD'!R331)</f>
        <v/>
      </c>
      <c r="J325" s="53" t="str">
        <f>IF('Simpl. all tex-DT PLYWOOD'!S331=0,"",'Simpl. all tex-DT PLYWOOD'!S331)</f>
        <v/>
      </c>
      <c r="K325" s="53" t="str">
        <f>IF('Simpl. all tex-DT PLYWOOD'!T331=0,"",'Simpl. all tex-DT PLYWOOD'!T331)</f>
        <v/>
      </c>
      <c r="L325" s="53" t="str">
        <f>IF('Simpl. all tex-DT PLYWOOD'!U331=0,"",'Simpl. all tex-DT PLYWOOD'!U331)</f>
        <v/>
      </c>
      <c r="M325" s="53" t="str">
        <f>IF('Simpl. all tex-DT PLYWOOD'!V331=0,"",'Simpl. all tex-DT PLYWOOD'!V331)</f>
        <v/>
      </c>
      <c r="N325" s="53" t="str">
        <f>IF('Simpl. all tex-DT PLYWOOD'!W331=0,"",'Simpl. all tex-DT PLYWOOD'!W331)</f>
        <v/>
      </c>
      <c r="O325" s="53" t="str">
        <f>IF('Simpl. all tex-DT PLYWOOD'!X331=0,"",'Simpl. all tex-DT PLYWOOD'!X331)</f>
        <v/>
      </c>
      <c r="P325" s="53" t="str">
        <f>IF('Simpl. all tex-DT PLYWOOD'!Y331=0,"",'Simpl. all tex-DT PLYWOOD'!Y331)</f>
        <v/>
      </c>
      <c r="Q325" s="53" t="str">
        <f>IF('Simpl. all tex-DT PLYWOOD'!Z331=0,"",'Simpl. all tex-DT PLYWOOD'!Z331)</f>
        <v/>
      </c>
      <c r="R325" s="54">
        <f>'PRODUCTION LIST TEX&amp;DUAL TEX'!Q328</f>
        <v>0</v>
      </c>
    </row>
    <row r="326" spans="1:18" ht="23.25" customHeight="1">
      <c r="A326" s="43"/>
      <c r="B326" s="44"/>
      <c r="C326" s="41" t="str">
        <f>'Simpl. all tex-DT PLYWOOD'!D332</f>
        <v>SIMPL-14C</v>
      </c>
      <c r="D326" s="53" t="str">
        <f>IF('Simpl. all tex-DT PLYWOOD'!M332=0,"",'Simpl. all tex-DT PLYWOOD'!M332)</f>
        <v/>
      </c>
      <c r="E326" s="53" t="str">
        <f>IF('Simpl. all tex-DT PLYWOOD'!N332=0,"",'Simpl. all tex-DT PLYWOOD'!N332)</f>
        <v/>
      </c>
      <c r="F326" s="53" t="str">
        <f>IF('Simpl. all tex-DT PLYWOOD'!O332=0,"",'Simpl. all tex-DT PLYWOOD'!O332)</f>
        <v/>
      </c>
      <c r="G326" s="53" t="str">
        <f>IF('Simpl. all tex-DT PLYWOOD'!P332=0,"",'Simpl. all tex-DT PLYWOOD'!P332)</f>
        <v/>
      </c>
      <c r="H326" s="53" t="str">
        <f>IF('Simpl. all tex-DT PLYWOOD'!Q332=0,"",'Simpl. all tex-DT PLYWOOD'!Q332)</f>
        <v/>
      </c>
      <c r="I326" s="53" t="str">
        <f>IF('Simpl. all tex-DT PLYWOOD'!R332=0,"",'Simpl. all tex-DT PLYWOOD'!R332)</f>
        <v/>
      </c>
      <c r="J326" s="53" t="str">
        <f>IF('Simpl. all tex-DT PLYWOOD'!S332=0,"",'Simpl. all tex-DT PLYWOOD'!S332)</f>
        <v/>
      </c>
      <c r="K326" s="53" t="str">
        <f>IF('Simpl. all tex-DT PLYWOOD'!T332=0,"",'Simpl. all tex-DT PLYWOOD'!T332)</f>
        <v/>
      </c>
      <c r="L326" s="53" t="str">
        <f>IF('Simpl. all tex-DT PLYWOOD'!U332=0,"",'Simpl. all tex-DT PLYWOOD'!U332)</f>
        <v/>
      </c>
      <c r="M326" s="53" t="str">
        <f>IF('Simpl. all tex-DT PLYWOOD'!V332=0,"",'Simpl. all tex-DT PLYWOOD'!V332)</f>
        <v/>
      </c>
      <c r="N326" s="53" t="str">
        <f>IF('Simpl. all tex-DT PLYWOOD'!W332=0,"",'Simpl. all tex-DT PLYWOOD'!W332)</f>
        <v/>
      </c>
      <c r="O326" s="53" t="str">
        <f>IF('Simpl. all tex-DT PLYWOOD'!X332=0,"",'Simpl. all tex-DT PLYWOOD'!X332)</f>
        <v/>
      </c>
      <c r="P326" s="53" t="str">
        <f>IF('Simpl. all tex-DT PLYWOOD'!Y332=0,"",'Simpl. all tex-DT PLYWOOD'!Y332)</f>
        <v/>
      </c>
      <c r="Q326" s="53" t="str">
        <f>IF('Simpl. all tex-DT PLYWOOD'!Z332=0,"",'Simpl. all tex-DT PLYWOOD'!Z332)</f>
        <v/>
      </c>
      <c r="R326" s="54">
        <f>'PRODUCTION LIST TEX&amp;DUAL TEX'!Q329</f>
        <v>0</v>
      </c>
    </row>
    <row r="327" spans="1:18" ht="23.25" customHeight="1">
      <c r="A327" s="43"/>
      <c r="B327" s="44"/>
      <c r="C327" s="41" t="str">
        <f>'Simpl. all tex-DT PLYWOOD'!D333</f>
        <v>SIMPL-14C-T</v>
      </c>
      <c r="D327" s="53" t="str">
        <f>IF('Simpl. all tex-DT PLYWOOD'!M333=0,"",'Simpl. all tex-DT PLYWOOD'!M333)</f>
        <v/>
      </c>
      <c r="E327" s="53" t="str">
        <f>IF('Simpl. all tex-DT PLYWOOD'!N333=0,"",'Simpl. all tex-DT PLYWOOD'!N333)</f>
        <v/>
      </c>
      <c r="F327" s="53" t="str">
        <f>IF('Simpl. all tex-DT PLYWOOD'!O333=0,"",'Simpl. all tex-DT PLYWOOD'!O333)</f>
        <v/>
      </c>
      <c r="G327" s="53" t="str">
        <f>IF('Simpl. all tex-DT PLYWOOD'!P333=0,"",'Simpl. all tex-DT PLYWOOD'!P333)</f>
        <v/>
      </c>
      <c r="H327" s="53" t="str">
        <f>IF('Simpl. all tex-DT PLYWOOD'!Q333=0,"",'Simpl. all tex-DT PLYWOOD'!Q333)</f>
        <v/>
      </c>
      <c r="I327" s="53" t="str">
        <f>IF('Simpl. all tex-DT PLYWOOD'!R333=0,"",'Simpl. all tex-DT PLYWOOD'!R333)</f>
        <v/>
      </c>
      <c r="J327" s="53" t="str">
        <f>IF('Simpl. all tex-DT PLYWOOD'!S333=0,"",'Simpl. all tex-DT PLYWOOD'!S333)</f>
        <v/>
      </c>
      <c r="K327" s="53" t="str">
        <f>IF('Simpl. all tex-DT PLYWOOD'!T333=0,"",'Simpl. all tex-DT PLYWOOD'!T333)</f>
        <v/>
      </c>
      <c r="L327" s="53" t="str">
        <f>IF('Simpl. all tex-DT PLYWOOD'!U333=0,"",'Simpl. all tex-DT PLYWOOD'!U333)</f>
        <v/>
      </c>
      <c r="M327" s="53" t="str">
        <f>IF('Simpl. all tex-DT PLYWOOD'!V333=0,"",'Simpl. all tex-DT PLYWOOD'!V333)</f>
        <v/>
      </c>
      <c r="N327" s="53" t="str">
        <f>IF('Simpl. all tex-DT PLYWOOD'!W333=0,"",'Simpl. all tex-DT PLYWOOD'!W333)</f>
        <v/>
      </c>
      <c r="O327" s="53" t="str">
        <f>IF('Simpl. all tex-DT PLYWOOD'!X333=0,"",'Simpl. all tex-DT PLYWOOD'!X333)</f>
        <v/>
      </c>
      <c r="P327" s="53" t="str">
        <f>IF('Simpl. all tex-DT PLYWOOD'!Y333=0,"",'Simpl. all tex-DT PLYWOOD'!Y333)</f>
        <v/>
      </c>
      <c r="Q327" s="53" t="str">
        <f>IF('Simpl. all tex-DT PLYWOOD'!Z333=0,"",'Simpl. all tex-DT PLYWOOD'!Z333)</f>
        <v/>
      </c>
      <c r="R327" s="54">
        <f>'PRODUCTION LIST TEX&amp;DUAL TEX'!Q330</f>
        <v>0</v>
      </c>
    </row>
    <row r="328" spans="1:18" ht="23.25" customHeight="1">
      <c r="A328" s="43"/>
      <c r="B328" s="44"/>
      <c r="C328" s="41" t="str">
        <f>'Simpl. all tex-DT PLYWOOD'!D334</f>
        <v>SIMPL-14D</v>
      </c>
      <c r="D328" s="53" t="str">
        <f>IF('Simpl. all tex-DT PLYWOOD'!M334=0,"",'Simpl. all tex-DT PLYWOOD'!M334)</f>
        <v/>
      </c>
      <c r="E328" s="53" t="str">
        <f>IF('Simpl. all tex-DT PLYWOOD'!N334=0,"",'Simpl. all tex-DT PLYWOOD'!N334)</f>
        <v/>
      </c>
      <c r="F328" s="53" t="str">
        <f>IF('Simpl. all tex-DT PLYWOOD'!O334=0,"",'Simpl. all tex-DT PLYWOOD'!O334)</f>
        <v/>
      </c>
      <c r="G328" s="53" t="str">
        <f>IF('Simpl. all tex-DT PLYWOOD'!P334=0,"",'Simpl. all tex-DT PLYWOOD'!P334)</f>
        <v/>
      </c>
      <c r="H328" s="53" t="str">
        <f>IF('Simpl. all tex-DT PLYWOOD'!Q334=0,"",'Simpl. all tex-DT PLYWOOD'!Q334)</f>
        <v/>
      </c>
      <c r="I328" s="53" t="str">
        <f>IF('Simpl. all tex-DT PLYWOOD'!R334=0,"",'Simpl. all tex-DT PLYWOOD'!R334)</f>
        <v/>
      </c>
      <c r="J328" s="53" t="str">
        <f>IF('Simpl. all tex-DT PLYWOOD'!S334=0,"",'Simpl. all tex-DT PLYWOOD'!S334)</f>
        <v/>
      </c>
      <c r="K328" s="53" t="str">
        <f>IF('Simpl. all tex-DT PLYWOOD'!T334=0,"",'Simpl. all tex-DT PLYWOOD'!T334)</f>
        <v/>
      </c>
      <c r="L328" s="53" t="str">
        <f>IF('Simpl. all tex-DT PLYWOOD'!U334=0,"",'Simpl. all tex-DT PLYWOOD'!U334)</f>
        <v/>
      </c>
      <c r="M328" s="53" t="str">
        <f>IF('Simpl. all tex-DT PLYWOOD'!V334=0,"",'Simpl. all tex-DT PLYWOOD'!V334)</f>
        <v/>
      </c>
      <c r="N328" s="53" t="str">
        <f>IF('Simpl. all tex-DT PLYWOOD'!W334=0,"",'Simpl. all tex-DT PLYWOOD'!W334)</f>
        <v/>
      </c>
      <c r="O328" s="53" t="str">
        <f>IF('Simpl. all tex-DT PLYWOOD'!X334=0,"",'Simpl. all tex-DT PLYWOOD'!X334)</f>
        <v/>
      </c>
      <c r="P328" s="53" t="str">
        <f>IF('Simpl. all tex-DT PLYWOOD'!Y334=0,"",'Simpl. all tex-DT PLYWOOD'!Y334)</f>
        <v/>
      </c>
      <c r="Q328" s="53" t="str">
        <f>IF('Simpl. all tex-DT PLYWOOD'!Z334=0,"",'Simpl. all tex-DT PLYWOOD'!Z334)</f>
        <v/>
      </c>
      <c r="R328" s="54">
        <f>'PRODUCTION LIST TEX&amp;DUAL TEX'!Q331</f>
        <v>0</v>
      </c>
    </row>
    <row r="329" spans="1:18" ht="23.25" customHeight="1">
      <c r="A329" s="43"/>
      <c r="B329" s="44"/>
      <c r="C329" s="41" t="str">
        <f>'Simpl. all tex-DT PLYWOOD'!D335</f>
        <v>SIMPL-14D-T</v>
      </c>
      <c r="D329" s="53" t="str">
        <f>IF('Simpl. all tex-DT PLYWOOD'!M335=0,"",'Simpl. all tex-DT PLYWOOD'!M335)</f>
        <v/>
      </c>
      <c r="E329" s="53" t="str">
        <f>IF('Simpl. all tex-DT PLYWOOD'!N335=0,"",'Simpl. all tex-DT PLYWOOD'!N335)</f>
        <v/>
      </c>
      <c r="F329" s="53" t="str">
        <f>IF('Simpl. all tex-DT PLYWOOD'!O335=0,"",'Simpl. all tex-DT PLYWOOD'!O335)</f>
        <v/>
      </c>
      <c r="G329" s="53" t="str">
        <f>IF('Simpl. all tex-DT PLYWOOD'!P335=0,"",'Simpl. all tex-DT PLYWOOD'!P335)</f>
        <v/>
      </c>
      <c r="H329" s="53" t="str">
        <f>IF('Simpl. all tex-DT PLYWOOD'!Q335=0,"",'Simpl. all tex-DT PLYWOOD'!Q335)</f>
        <v/>
      </c>
      <c r="I329" s="53" t="str">
        <f>IF('Simpl. all tex-DT PLYWOOD'!R335=0,"",'Simpl. all tex-DT PLYWOOD'!R335)</f>
        <v/>
      </c>
      <c r="J329" s="53" t="str">
        <f>IF('Simpl. all tex-DT PLYWOOD'!S335=0,"",'Simpl. all tex-DT PLYWOOD'!S335)</f>
        <v/>
      </c>
      <c r="K329" s="53" t="str">
        <f>IF('Simpl. all tex-DT PLYWOOD'!T335=0,"",'Simpl. all tex-DT PLYWOOD'!T335)</f>
        <v/>
      </c>
      <c r="L329" s="53" t="str">
        <f>IF('Simpl. all tex-DT PLYWOOD'!U335=0,"",'Simpl. all tex-DT PLYWOOD'!U335)</f>
        <v/>
      </c>
      <c r="M329" s="53" t="str">
        <f>IF('Simpl. all tex-DT PLYWOOD'!V335=0,"",'Simpl. all tex-DT PLYWOOD'!V335)</f>
        <v/>
      </c>
      <c r="N329" s="53" t="str">
        <f>IF('Simpl. all tex-DT PLYWOOD'!W335=0,"",'Simpl. all tex-DT PLYWOOD'!W335)</f>
        <v/>
      </c>
      <c r="O329" s="53" t="str">
        <f>IF('Simpl. all tex-DT PLYWOOD'!X335=0,"",'Simpl. all tex-DT PLYWOOD'!X335)</f>
        <v/>
      </c>
      <c r="P329" s="53" t="str">
        <f>IF('Simpl. all tex-DT PLYWOOD'!Y335=0,"",'Simpl. all tex-DT PLYWOOD'!Y335)</f>
        <v/>
      </c>
      <c r="Q329" s="53" t="str">
        <f>IF('Simpl. all tex-DT PLYWOOD'!Z335=0,"",'Simpl. all tex-DT PLYWOOD'!Z335)</f>
        <v/>
      </c>
      <c r="R329" s="54">
        <f>'PRODUCTION LIST TEX&amp;DUAL TEX'!Q332</f>
        <v>0</v>
      </c>
    </row>
    <row r="330" spans="1:18" ht="23.25" customHeight="1">
      <c r="A330" s="43"/>
      <c r="B330" s="44"/>
      <c r="C330" s="41" t="str">
        <f>'Simpl. all tex-DT PLYWOOD'!D336</f>
        <v>SIMPL-14E</v>
      </c>
      <c r="D330" s="53" t="str">
        <f>IF('Simpl. all tex-DT PLYWOOD'!M336=0,"",'Simpl. all tex-DT PLYWOOD'!M336)</f>
        <v/>
      </c>
      <c r="E330" s="53" t="str">
        <f>IF('Simpl. all tex-DT PLYWOOD'!N336=0,"",'Simpl. all tex-DT PLYWOOD'!N336)</f>
        <v/>
      </c>
      <c r="F330" s="53" t="str">
        <f>IF('Simpl. all tex-DT PLYWOOD'!O336=0,"",'Simpl. all tex-DT PLYWOOD'!O336)</f>
        <v/>
      </c>
      <c r="G330" s="53" t="str">
        <f>IF('Simpl. all tex-DT PLYWOOD'!P336=0,"",'Simpl. all tex-DT PLYWOOD'!P336)</f>
        <v/>
      </c>
      <c r="H330" s="53" t="str">
        <f>IF('Simpl. all tex-DT PLYWOOD'!Q336=0,"",'Simpl. all tex-DT PLYWOOD'!Q336)</f>
        <v/>
      </c>
      <c r="I330" s="53" t="str">
        <f>IF('Simpl. all tex-DT PLYWOOD'!R336=0,"",'Simpl. all tex-DT PLYWOOD'!R336)</f>
        <v/>
      </c>
      <c r="J330" s="53" t="str">
        <f>IF('Simpl. all tex-DT PLYWOOD'!S336=0,"",'Simpl. all tex-DT PLYWOOD'!S336)</f>
        <v/>
      </c>
      <c r="K330" s="53" t="str">
        <f>IF('Simpl. all tex-DT PLYWOOD'!T336=0,"",'Simpl. all tex-DT PLYWOOD'!T336)</f>
        <v/>
      </c>
      <c r="L330" s="53" t="str">
        <f>IF('Simpl. all tex-DT PLYWOOD'!U336=0,"",'Simpl. all tex-DT PLYWOOD'!U336)</f>
        <v/>
      </c>
      <c r="M330" s="53" t="str">
        <f>IF('Simpl. all tex-DT PLYWOOD'!V336=0,"",'Simpl. all tex-DT PLYWOOD'!V336)</f>
        <v/>
      </c>
      <c r="N330" s="53" t="str">
        <f>IF('Simpl. all tex-DT PLYWOOD'!W336=0,"",'Simpl. all tex-DT PLYWOOD'!W336)</f>
        <v/>
      </c>
      <c r="O330" s="53" t="str">
        <f>IF('Simpl. all tex-DT PLYWOOD'!X336=0,"",'Simpl. all tex-DT PLYWOOD'!X336)</f>
        <v/>
      </c>
      <c r="P330" s="53" t="str">
        <f>IF('Simpl. all tex-DT PLYWOOD'!Y336=0,"",'Simpl. all tex-DT PLYWOOD'!Y336)</f>
        <v/>
      </c>
      <c r="Q330" s="53" t="str">
        <f>IF('Simpl. all tex-DT PLYWOOD'!Z336=0,"",'Simpl. all tex-DT PLYWOOD'!Z336)</f>
        <v/>
      </c>
      <c r="R330" s="54">
        <f>'PRODUCTION LIST TEX&amp;DUAL TEX'!Q333</f>
        <v>0</v>
      </c>
    </row>
    <row r="331" spans="1:18" ht="23.25" customHeight="1">
      <c r="A331" s="43"/>
      <c r="B331" s="44"/>
      <c r="C331" s="41" t="str">
        <f>'Simpl. all tex-DT PLYWOOD'!D337</f>
        <v>SIMPL-14E-T</v>
      </c>
      <c r="D331" s="53" t="str">
        <f>IF('Simpl. all tex-DT PLYWOOD'!M337=0,"",'Simpl. all tex-DT PLYWOOD'!M337)</f>
        <v/>
      </c>
      <c r="E331" s="53" t="str">
        <f>IF('Simpl. all tex-DT PLYWOOD'!N337=0,"",'Simpl. all tex-DT PLYWOOD'!N337)</f>
        <v/>
      </c>
      <c r="F331" s="53" t="str">
        <f>IF('Simpl. all tex-DT PLYWOOD'!O337=0,"",'Simpl. all tex-DT PLYWOOD'!O337)</f>
        <v/>
      </c>
      <c r="G331" s="53" t="str">
        <f>IF('Simpl. all tex-DT PLYWOOD'!P337=0,"",'Simpl. all tex-DT PLYWOOD'!P337)</f>
        <v/>
      </c>
      <c r="H331" s="53" t="str">
        <f>IF('Simpl. all tex-DT PLYWOOD'!Q337=0,"",'Simpl. all tex-DT PLYWOOD'!Q337)</f>
        <v/>
      </c>
      <c r="I331" s="53" t="str">
        <f>IF('Simpl. all tex-DT PLYWOOD'!R337=0,"",'Simpl. all tex-DT PLYWOOD'!R337)</f>
        <v/>
      </c>
      <c r="J331" s="53" t="str">
        <f>IF('Simpl. all tex-DT PLYWOOD'!S337=0,"",'Simpl. all tex-DT PLYWOOD'!S337)</f>
        <v/>
      </c>
      <c r="K331" s="53" t="str">
        <f>IF('Simpl. all tex-DT PLYWOOD'!T337=0,"",'Simpl. all tex-DT PLYWOOD'!T337)</f>
        <v/>
      </c>
      <c r="L331" s="53" t="str">
        <f>IF('Simpl. all tex-DT PLYWOOD'!U337=0,"",'Simpl. all tex-DT PLYWOOD'!U337)</f>
        <v/>
      </c>
      <c r="M331" s="53" t="str">
        <f>IF('Simpl. all tex-DT PLYWOOD'!V337=0,"",'Simpl. all tex-DT PLYWOOD'!V337)</f>
        <v/>
      </c>
      <c r="N331" s="53" t="str">
        <f>IF('Simpl. all tex-DT PLYWOOD'!W337=0,"",'Simpl. all tex-DT PLYWOOD'!W337)</f>
        <v/>
      </c>
      <c r="O331" s="53" t="str">
        <f>IF('Simpl. all tex-DT PLYWOOD'!X337=0,"",'Simpl. all tex-DT PLYWOOD'!X337)</f>
        <v/>
      </c>
      <c r="P331" s="53" t="str">
        <f>IF('Simpl. all tex-DT PLYWOOD'!Y337=0,"",'Simpl. all tex-DT PLYWOOD'!Y337)</f>
        <v/>
      </c>
      <c r="Q331" s="53" t="str">
        <f>IF('Simpl. all tex-DT PLYWOOD'!Z337=0,"",'Simpl. all tex-DT PLYWOOD'!Z337)</f>
        <v/>
      </c>
      <c r="R331" s="54">
        <f>'PRODUCTION LIST TEX&amp;DUAL TEX'!Q334</f>
        <v>0</v>
      </c>
    </row>
    <row r="332" spans="1:18" ht="23.25" customHeight="1">
      <c r="A332" s="43"/>
      <c r="B332" s="44"/>
      <c r="C332" s="41" t="str">
        <f>'Simpl. all tex-DT PLYWOOD'!D338</f>
        <v>SIMPL-14F</v>
      </c>
      <c r="D332" s="53" t="str">
        <f>IF('Simpl. all tex-DT PLYWOOD'!M338=0,"",'Simpl. all tex-DT PLYWOOD'!M338)</f>
        <v/>
      </c>
      <c r="E332" s="53" t="str">
        <f>IF('Simpl. all tex-DT PLYWOOD'!N338=0,"",'Simpl. all tex-DT PLYWOOD'!N338)</f>
        <v/>
      </c>
      <c r="F332" s="53" t="str">
        <f>IF('Simpl. all tex-DT PLYWOOD'!O338=0,"",'Simpl. all tex-DT PLYWOOD'!O338)</f>
        <v/>
      </c>
      <c r="G332" s="53" t="str">
        <f>IF('Simpl. all tex-DT PLYWOOD'!P338=0,"",'Simpl. all tex-DT PLYWOOD'!P338)</f>
        <v/>
      </c>
      <c r="H332" s="53" t="str">
        <f>IF('Simpl. all tex-DT PLYWOOD'!Q338=0,"",'Simpl. all tex-DT PLYWOOD'!Q338)</f>
        <v/>
      </c>
      <c r="I332" s="53" t="str">
        <f>IF('Simpl. all tex-DT PLYWOOD'!R338=0,"",'Simpl. all tex-DT PLYWOOD'!R338)</f>
        <v/>
      </c>
      <c r="J332" s="53" t="str">
        <f>IF('Simpl. all tex-DT PLYWOOD'!S338=0,"",'Simpl. all tex-DT PLYWOOD'!S338)</f>
        <v/>
      </c>
      <c r="K332" s="53" t="str">
        <f>IF('Simpl. all tex-DT PLYWOOD'!T338=0,"",'Simpl. all tex-DT PLYWOOD'!T338)</f>
        <v/>
      </c>
      <c r="L332" s="53" t="str">
        <f>IF('Simpl. all tex-DT PLYWOOD'!U338=0,"",'Simpl. all tex-DT PLYWOOD'!U338)</f>
        <v/>
      </c>
      <c r="M332" s="53" t="str">
        <f>IF('Simpl. all tex-DT PLYWOOD'!V338=0,"",'Simpl. all tex-DT PLYWOOD'!V338)</f>
        <v/>
      </c>
      <c r="N332" s="53" t="str">
        <f>IF('Simpl. all tex-DT PLYWOOD'!W338=0,"",'Simpl. all tex-DT PLYWOOD'!W338)</f>
        <v/>
      </c>
      <c r="O332" s="53" t="str">
        <f>IF('Simpl. all tex-DT PLYWOOD'!X338=0,"",'Simpl. all tex-DT PLYWOOD'!X338)</f>
        <v/>
      </c>
      <c r="P332" s="53" t="str">
        <f>IF('Simpl. all tex-DT PLYWOOD'!Y338=0,"",'Simpl. all tex-DT PLYWOOD'!Y338)</f>
        <v/>
      </c>
      <c r="Q332" s="53" t="str">
        <f>IF('Simpl. all tex-DT PLYWOOD'!Z338=0,"",'Simpl. all tex-DT PLYWOOD'!Z338)</f>
        <v/>
      </c>
      <c r="R332" s="54">
        <f>'PRODUCTION LIST TEX&amp;DUAL TEX'!Q335</f>
        <v>0</v>
      </c>
    </row>
    <row r="333" spans="1:18" ht="23.25" customHeight="1">
      <c r="A333" s="43"/>
      <c r="B333" s="44"/>
      <c r="C333" s="41" t="str">
        <f>'Simpl. all tex-DT PLYWOOD'!D339</f>
        <v>SIMPL-14F-T</v>
      </c>
      <c r="D333" s="53" t="str">
        <f>IF('Simpl. all tex-DT PLYWOOD'!M339=0,"",'Simpl. all tex-DT PLYWOOD'!M339)</f>
        <v/>
      </c>
      <c r="E333" s="53" t="str">
        <f>IF('Simpl. all tex-DT PLYWOOD'!N339=0,"",'Simpl. all tex-DT PLYWOOD'!N339)</f>
        <v/>
      </c>
      <c r="F333" s="53" t="str">
        <f>IF('Simpl. all tex-DT PLYWOOD'!O339=0,"",'Simpl. all tex-DT PLYWOOD'!O339)</f>
        <v/>
      </c>
      <c r="G333" s="53" t="str">
        <f>IF('Simpl. all tex-DT PLYWOOD'!P339=0,"",'Simpl. all tex-DT PLYWOOD'!P339)</f>
        <v/>
      </c>
      <c r="H333" s="53" t="str">
        <f>IF('Simpl. all tex-DT PLYWOOD'!Q339=0,"",'Simpl. all tex-DT PLYWOOD'!Q339)</f>
        <v/>
      </c>
      <c r="I333" s="53" t="str">
        <f>IF('Simpl. all tex-DT PLYWOOD'!R339=0,"",'Simpl. all tex-DT PLYWOOD'!R339)</f>
        <v/>
      </c>
      <c r="J333" s="53" t="str">
        <f>IF('Simpl. all tex-DT PLYWOOD'!S339=0,"",'Simpl. all tex-DT PLYWOOD'!S339)</f>
        <v/>
      </c>
      <c r="K333" s="53" t="str">
        <f>IF('Simpl. all tex-DT PLYWOOD'!T339=0,"",'Simpl. all tex-DT PLYWOOD'!T339)</f>
        <v/>
      </c>
      <c r="L333" s="53" t="str">
        <f>IF('Simpl. all tex-DT PLYWOOD'!U339=0,"",'Simpl. all tex-DT PLYWOOD'!U339)</f>
        <v/>
      </c>
      <c r="M333" s="53" t="str">
        <f>IF('Simpl. all tex-DT PLYWOOD'!V339=0,"",'Simpl. all tex-DT PLYWOOD'!V339)</f>
        <v/>
      </c>
      <c r="N333" s="53" t="str">
        <f>IF('Simpl. all tex-DT PLYWOOD'!W339=0,"",'Simpl. all tex-DT PLYWOOD'!W339)</f>
        <v/>
      </c>
      <c r="O333" s="53" t="str">
        <f>IF('Simpl. all tex-DT PLYWOOD'!X339=0,"",'Simpl. all tex-DT PLYWOOD'!X339)</f>
        <v/>
      </c>
      <c r="P333" s="53" t="str">
        <f>IF('Simpl. all tex-DT PLYWOOD'!Y339=0,"",'Simpl. all tex-DT PLYWOOD'!Y339)</f>
        <v/>
      </c>
      <c r="Q333" s="53" t="str">
        <f>IF('Simpl. all tex-DT PLYWOOD'!Z339=0,"",'Simpl. all tex-DT PLYWOOD'!Z339)</f>
        <v/>
      </c>
      <c r="R333" s="54">
        <f>'PRODUCTION LIST TEX&amp;DUAL TEX'!Q336</f>
        <v>0</v>
      </c>
    </row>
    <row r="334" spans="1:18" ht="23.25" customHeight="1">
      <c r="A334" s="43"/>
      <c r="B334" s="44"/>
      <c r="C334" s="41" t="str">
        <f>'Simpl. all tex-DT PLYWOOD'!D340</f>
        <v>SIMPL-14G</v>
      </c>
      <c r="D334" s="53" t="str">
        <f>IF('Simpl. all tex-DT PLYWOOD'!M340=0,"",'Simpl. all tex-DT PLYWOOD'!M340)</f>
        <v/>
      </c>
      <c r="E334" s="53" t="str">
        <f>IF('Simpl. all tex-DT PLYWOOD'!N340=0,"",'Simpl. all tex-DT PLYWOOD'!N340)</f>
        <v/>
      </c>
      <c r="F334" s="53" t="str">
        <f>IF('Simpl. all tex-DT PLYWOOD'!O340=0,"",'Simpl. all tex-DT PLYWOOD'!O340)</f>
        <v/>
      </c>
      <c r="G334" s="53" t="str">
        <f>IF('Simpl. all tex-DT PLYWOOD'!P340=0,"",'Simpl. all tex-DT PLYWOOD'!P340)</f>
        <v/>
      </c>
      <c r="H334" s="53" t="str">
        <f>IF('Simpl. all tex-DT PLYWOOD'!Q340=0,"",'Simpl. all tex-DT PLYWOOD'!Q340)</f>
        <v/>
      </c>
      <c r="I334" s="53" t="str">
        <f>IF('Simpl. all tex-DT PLYWOOD'!R340=0,"",'Simpl. all tex-DT PLYWOOD'!R340)</f>
        <v/>
      </c>
      <c r="J334" s="53" t="str">
        <f>IF('Simpl. all tex-DT PLYWOOD'!S340=0,"",'Simpl. all tex-DT PLYWOOD'!S340)</f>
        <v/>
      </c>
      <c r="K334" s="53" t="str">
        <f>IF('Simpl. all tex-DT PLYWOOD'!T340=0,"",'Simpl. all tex-DT PLYWOOD'!T340)</f>
        <v/>
      </c>
      <c r="L334" s="53" t="str">
        <f>IF('Simpl. all tex-DT PLYWOOD'!U340=0,"",'Simpl. all tex-DT PLYWOOD'!U340)</f>
        <v/>
      </c>
      <c r="M334" s="53" t="str">
        <f>IF('Simpl. all tex-DT PLYWOOD'!V340=0,"",'Simpl. all tex-DT PLYWOOD'!V340)</f>
        <v/>
      </c>
      <c r="N334" s="53" t="str">
        <f>IF('Simpl. all tex-DT PLYWOOD'!W340=0,"",'Simpl. all tex-DT PLYWOOD'!W340)</f>
        <v/>
      </c>
      <c r="O334" s="53" t="str">
        <f>IF('Simpl. all tex-DT PLYWOOD'!X340=0,"",'Simpl. all tex-DT PLYWOOD'!X340)</f>
        <v/>
      </c>
      <c r="P334" s="53" t="str">
        <f>IF('Simpl. all tex-DT PLYWOOD'!Y340=0,"",'Simpl. all tex-DT PLYWOOD'!Y340)</f>
        <v/>
      </c>
      <c r="Q334" s="53" t="str">
        <f>IF('Simpl. all tex-DT PLYWOOD'!Z340=0,"",'Simpl. all tex-DT PLYWOOD'!Z340)</f>
        <v/>
      </c>
      <c r="R334" s="54">
        <f>'PRODUCTION LIST TEX&amp;DUAL TEX'!Q337</f>
        <v>0</v>
      </c>
    </row>
    <row r="335" spans="1:18" ht="23.25" customHeight="1">
      <c r="A335" s="43"/>
      <c r="B335" s="44"/>
      <c r="C335" s="41" t="str">
        <f>'Simpl. all tex-DT PLYWOOD'!D341</f>
        <v>SIMPL-14G-T</v>
      </c>
      <c r="D335" s="53" t="str">
        <f>IF('Simpl. all tex-DT PLYWOOD'!M341=0,"",'Simpl. all tex-DT PLYWOOD'!M341)</f>
        <v/>
      </c>
      <c r="E335" s="53" t="str">
        <f>IF('Simpl. all tex-DT PLYWOOD'!N341=0,"",'Simpl. all tex-DT PLYWOOD'!N341)</f>
        <v/>
      </c>
      <c r="F335" s="53" t="str">
        <f>IF('Simpl. all tex-DT PLYWOOD'!O341=0,"",'Simpl. all tex-DT PLYWOOD'!O341)</f>
        <v/>
      </c>
      <c r="G335" s="53" t="str">
        <f>IF('Simpl. all tex-DT PLYWOOD'!P341=0,"",'Simpl. all tex-DT PLYWOOD'!P341)</f>
        <v/>
      </c>
      <c r="H335" s="53" t="str">
        <f>IF('Simpl. all tex-DT PLYWOOD'!Q341=0,"",'Simpl. all tex-DT PLYWOOD'!Q341)</f>
        <v/>
      </c>
      <c r="I335" s="53" t="str">
        <f>IF('Simpl. all tex-DT PLYWOOD'!R341=0,"",'Simpl. all tex-DT PLYWOOD'!R341)</f>
        <v/>
      </c>
      <c r="J335" s="53" t="str">
        <f>IF('Simpl. all tex-DT PLYWOOD'!S341=0,"",'Simpl. all tex-DT PLYWOOD'!S341)</f>
        <v/>
      </c>
      <c r="K335" s="53" t="str">
        <f>IF('Simpl. all tex-DT PLYWOOD'!T341=0,"",'Simpl. all tex-DT PLYWOOD'!T341)</f>
        <v/>
      </c>
      <c r="L335" s="53" t="str">
        <f>IF('Simpl. all tex-DT PLYWOOD'!U341=0,"",'Simpl. all tex-DT PLYWOOD'!U341)</f>
        <v/>
      </c>
      <c r="M335" s="53" t="str">
        <f>IF('Simpl. all tex-DT PLYWOOD'!V341=0,"",'Simpl. all tex-DT PLYWOOD'!V341)</f>
        <v/>
      </c>
      <c r="N335" s="53" t="str">
        <f>IF('Simpl. all tex-DT PLYWOOD'!W341=0,"",'Simpl. all tex-DT PLYWOOD'!W341)</f>
        <v/>
      </c>
      <c r="O335" s="53" t="str">
        <f>IF('Simpl. all tex-DT PLYWOOD'!X341=0,"",'Simpl. all tex-DT PLYWOOD'!X341)</f>
        <v/>
      </c>
      <c r="P335" s="53" t="str">
        <f>IF('Simpl. all tex-DT PLYWOOD'!Y341=0,"",'Simpl. all tex-DT PLYWOOD'!Y341)</f>
        <v/>
      </c>
      <c r="Q335" s="53" t="str">
        <f>IF('Simpl. all tex-DT PLYWOOD'!Z341=0,"",'Simpl. all tex-DT PLYWOOD'!Z341)</f>
        <v/>
      </c>
      <c r="R335" s="54">
        <f>'PRODUCTION LIST TEX&amp;DUAL TEX'!Q338</f>
        <v>0</v>
      </c>
    </row>
    <row r="336" spans="1:18" ht="23.25" customHeight="1">
      <c r="A336" s="39"/>
      <c r="B336" s="39"/>
      <c r="C336" s="39"/>
      <c r="D336" s="8"/>
      <c r="E336" s="8"/>
      <c r="F336" s="39"/>
      <c r="G336" s="39"/>
      <c r="H336" s="39"/>
      <c r="I336" s="45"/>
      <c r="J336" s="45"/>
      <c r="K336" s="45"/>
      <c r="L336" s="45"/>
      <c r="M336" s="8"/>
      <c r="N336" s="39"/>
      <c r="O336" s="46" t="s">
        <v>4697</v>
      </c>
      <c r="P336" s="46"/>
      <c r="Q336" s="46"/>
      <c r="R336" s="39"/>
    </row>
    <row r="337" spans="1:18" ht="23.25" customHeight="1">
      <c r="A337" s="39"/>
      <c r="B337" s="39"/>
      <c r="C337" s="39"/>
      <c r="D337" s="47" t="s">
        <v>40</v>
      </c>
      <c r="E337" s="48"/>
      <c r="F337" s="49"/>
      <c r="G337" s="39"/>
      <c r="H337" s="39"/>
      <c r="I337" s="47" t="s">
        <v>41</v>
      </c>
      <c r="J337" s="371"/>
      <c r="K337" s="50"/>
      <c r="L337" s="50"/>
      <c r="M337" s="50"/>
      <c r="N337" s="49"/>
      <c r="O337" s="49"/>
      <c r="P337" s="49"/>
      <c r="Q337" s="49"/>
      <c r="R337" s="49"/>
    </row>
    <row r="338" spans="1:18" ht="23.25" customHeight="1">
      <c r="A338" s="39"/>
      <c r="B338" s="39"/>
      <c r="C338" s="39"/>
      <c r="D338" s="47" t="s">
        <v>42</v>
      </c>
      <c r="E338" s="48"/>
      <c r="F338" s="49"/>
      <c r="G338" s="39"/>
      <c r="H338" s="39"/>
      <c r="I338" s="47" t="s">
        <v>43</v>
      </c>
      <c r="J338" s="371"/>
      <c r="K338" s="51"/>
      <c r="L338" s="51"/>
      <c r="M338" s="51"/>
      <c r="N338" s="49"/>
      <c r="O338" s="49"/>
      <c r="P338" s="49"/>
      <c r="Q338" s="49"/>
      <c r="R338" s="49"/>
    </row>
    <row r="339" spans="1:18" ht="23.25" customHeight="1">
      <c r="A339" s="39"/>
      <c r="B339" s="39"/>
      <c r="C339" s="39"/>
      <c r="D339" s="8"/>
      <c r="E339" s="8"/>
      <c r="F339" s="39"/>
      <c r="G339" s="39"/>
      <c r="H339" s="39"/>
      <c r="I339" s="47" t="s">
        <v>44</v>
      </c>
      <c r="J339" s="371"/>
      <c r="K339" s="51"/>
      <c r="L339" s="51"/>
      <c r="M339" s="51"/>
      <c r="N339" s="52"/>
      <c r="O339" s="49"/>
      <c r="P339" s="49"/>
      <c r="Q339" s="49"/>
      <c r="R339" s="49"/>
    </row>
  </sheetData>
  <sheetProtection selectLockedCells="1" selectUnlockedCells="1"/>
  <autoFilter ref="R2:R335" xr:uid="{045F4F38-F05C-45D6-87F2-3404FC80E820}"/>
  <mergeCells count="2">
    <mergeCell ref="A1:M1"/>
    <mergeCell ref="O1:Q1"/>
  </mergeCells>
  <conditionalFormatting sqref="C2:O2">
    <cfRule type="dataBar" priority="21">
      <dataBar>
        <cfvo type="min"/>
        <cfvo type="max"/>
        <color rgb="FF638EC6"/>
      </dataBar>
      <extLst>
        <ext xmlns:x14="http://schemas.microsoft.com/office/spreadsheetml/2009/9/main" uri="{B025F937-C7B1-47D3-B67F-A62EFF666E3E}">
          <x14:id>{D9AD2B36-0CB7-4578-B841-3FE38F0BBCA3}</x14:id>
        </ext>
      </extLst>
    </cfRule>
  </conditionalFormatting>
  <conditionalFormatting sqref="P2:Q2">
    <cfRule type="dataBar" priority="1">
      <dataBar>
        <cfvo type="min"/>
        <cfvo type="max"/>
        <color rgb="FF638EC6"/>
      </dataBar>
      <extLst>
        <ext xmlns:x14="http://schemas.microsoft.com/office/spreadsheetml/2009/9/main" uri="{B025F937-C7B1-47D3-B67F-A62EFF666E3E}">
          <x14:id>{735369DA-3285-4E8A-8137-6F0FD3FA8A18}</x14:id>
        </ext>
      </extLst>
    </cfRule>
  </conditionalFormatting>
  <pageMargins left="0.70866141732283472" right="0.70866141732283472" top="0.74803149606299213" bottom="0.74803149606299213" header="0.31496062992125984" footer="0.31496062992125984"/>
  <pageSetup paperSize="9" orientation="landscape" r:id="rId1"/>
  <headerFooter>
    <oddHeader>&amp;L&amp;"-,Krepko"&amp;14simpl volumes - packing list</oddHeader>
    <oddFooter>Stran &amp;P od &amp;N</oddFooter>
    <firstHeader>&amp;Lsimpl volumes - packing list</firstHeader>
    <firstFooter>Stran &amp;P od &amp;N</firstFooter>
  </headerFooter>
  <extLst>
    <ext xmlns:x14="http://schemas.microsoft.com/office/spreadsheetml/2009/9/main" uri="{78C0D931-6437-407d-A8EE-F0AAD7539E65}">
      <x14:conditionalFormattings>
        <x14:conditionalFormatting xmlns:xm="http://schemas.microsoft.com/office/excel/2006/main">
          <x14:cfRule type="dataBar" id="{D9AD2B36-0CB7-4578-B841-3FE38F0BBCA3}">
            <x14:dataBar minLength="0" maxLength="100" gradient="0">
              <x14:cfvo type="autoMin"/>
              <x14:cfvo type="autoMax"/>
              <x14:negativeFillColor rgb="FFFF0000"/>
              <x14:axisColor rgb="FF000000"/>
            </x14:dataBar>
          </x14:cfRule>
          <xm:sqref>C2:O2</xm:sqref>
        </x14:conditionalFormatting>
        <x14:conditionalFormatting xmlns:xm="http://schemas.microsoft.com/office/excel/2006/main">
          <x14:cfRule type="dataBar" id="{735369DA-3285-4E8A-8137-6F0FD3FA8A18}">
            <x14:dataBar minLength="0" maxLength="100" gradient="0">
              <x14:cfvo type="autoMin"/>
              <x14:cfvo type="autoMax"/>
              <x14:negativeFillColor rgb="FFFF0000"/>
              <x14:axisColor rgb="FF000000"/>
            </x14:dataBar>
          </x14:cfRule>
          <xm:sqref>P2:Q2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F7513-4219-4955-A0BF-FE9E1A6FFC06}">
  <sheetPr codeName="Sheet2">
    <tabColor theme="0" tint="-4.9989318521683403E-2"/>
    <pageSetUpPr fitToPage="1"/>
  </sheetPr>
  <dimension ref="A1:BY501"/>
  <sheetViews>
    <sheetView showGridLines="0" showRowColHeaders="0" zoomScale="70" zoomScaleNormal="70" zoomScalePageLayoutView="75" workbookViewId="0">
      <pane ySplit="6" topLeftCell="A8" activePane="bottomLeft" state="frozen"/>
      <selection activeCell="N9" sqref="N9"/>
      <selection pane="bottomLeft" activeCell="N9" sqref="N9"/>
    </sheetView>
  </sheetViews>
  <sheetFormatPr baseColWidth="10" defaultColWidth="11" defaultRowHeight="21"/>
  <cols>
    <col min="1" max="1" width="5.5" customWidth="1"/>
    <col min="2" max="2" width="3.5" style="113" customWidth="1"/>
    <col min="3" max="3" width="20.796875" customWidth="1"/>
    <col min="4" max="4" width="21" style="140" bestFit="1" customWidth="1"/>
    <col min="5" max="5" width="10.296875" style="554" customWidth="1"/>
    <col min="6" max="6" width="7.796875" style="32" bestFit="1" customWidth="1"/>
    <col min="7" max="7" width="19.69921875" style="34" customWidth="1"/>
    <col min="8" max="8" width="11" style="34" customWidth="1"/>
    <col min="9" max="9" width="7.69921875" style="32" customWidth="1"/>
    <col min="10" max="10" width="10" customWidth="1"/>
    <col min="11" max="11" width="11.796875" customWidth="1"/>
    <col min="12" max="12" width="18" customWidth="1"/>
    <col min="13" max="14" width="12.796875" style="9" customWidth="1"/>
    <col min="15" max="15" width="20.5" style="8" customWidth="1"/>
    <col min="16" max="16" width="10" style="8" customWidth="1"/>
    <col min="17" max="17" width="10.5" customWidth="1"/>
    <col min="18" max="18" width="11" hidden="1" customWidth="1"/>
    <col min="19" max="19" width="12.5" hidden="1" customWidth="1"/>
    <col min="20" max="20" width="12.296875" hidden="1" customWidth="1"/>
    <col min="21" max="21" width="11" style="293" hidden="1" customWidth="1"/>
    <col min="22" max="22" width="7.5" style="295" hidden="1" customWidth="1"/>
    <col min="23" max="23" width="7.296875" style="305" hidden="1" customWidth="1"/>
    <col min="24" max="25" width="6.796875" style="35" hidden="1" customWidth="1"/>
    <col min="26" max="26" width="7.796875" style="521" hidden="1" customWidth="1"/>
    <col min="27" max="27" width="9" style="527" hidden="1" customWidth="1"/>
    <col min="28" max="28" width="7.296875" style="35" hidden="1" customWidth="1"/>
    <col min="29" max="29" width="7.5" style="527" hidden="1" customWidth="1"/>
    <col min="30" max="30" width="6.69921875" style="35" hidden="1" customWidth="1"/>
    <col min="31" max="31" width="8.296875" style="527" hidden="1" customWidth="1"/>
    <col min="32" max="32" width="8" hidden="1" customWidth="1"/>
    <col min="33" max="42" width="11" hidden="1" customWidth="1"/>
    <col min="43" max="43" width="13.19921875" hidden="1" customWidth="1"/>
    <col min="44" max="45" width="15.5" hidden="1" customWidth="1"/>
    <col min="46" max="65" width="11" hidden="1" customWidth="1"/>
    <col min="66" max="66" width="12.5" hidden="1" customWidth="1"/>
    <col min="67" max="67" width="11" hidden="1" customWidth="1"/>
    <col min="68" max="68" width="11.796875" hidden="1" customWidth="1"/>
    <col min="69" max="69" width="11" customWidth="1"/>
    <col min="72" max="72" width="1.796875" customWidth="1"/>
    <col min="75" max="75" width="1.796875" customWidth="1"/>
  </cols>
  <sheetData>
    <row r="1" spans="1:77" ht="36.75" customHeight="1">
      <c r="B1" s="772" t="s">
        <v>4695</v>
      </c>
      <c r="C1" s="772"/>
      <c r="J1" s="255"/>
      <c r="K1" s="256" t="s">
        <v>196</v>
      </c>
      <c r="L1" s="773">
        <f>SUM(O9:O501)</f>
        <v>0</v>
      </c>
      <c r="M1" s="773"/>
      <c r="N1" s="346" t="s">
        <v>7</v>
      </c>
      <c r="BR1" s="799" t="s">
        <v>6437</v>
      </c>
      <c r="BS1" s="799"/>
      <c r="BT1" s="580"/>
      <c r="BU1" s="799" t="s">
        <v>6438</v>
      </c>
      <c r="BV1" s="799"/>
      <c r="BW1" s="580"/>
      <c r="BX1" s="799" t="s">
        <v>6439</v>
      </c>
      <c r="BY1" s="800"/>
    </row>
    <row r="2" spans="1:77" ht="27" customHeight="1">
      <c r="B2" s="772"/>
      <c r="C2" s="772"/>
      <c r="J2" s="255"/>
      <c r="K2" s="350" t="s">
        <v>12</v>
      </c>
      <c r="L2" s="582">
        <f>SUM(M9:N501)</f>
        <v>0</v>
      </c>
      <c r="M2" s="582"/>
      <c r="N2" s="258"/>
      <c r="O2" s="776" t="s">
        <v>6308</v>
      </c>
      <c r="P2" s="776"/>
      <c r="Q2" s="500">
        <f>T5</f>
        <v>0</v>
      </c>
      <c r="BP2" s="372"/>
      <c r="BR2" s="799"/>
      <c r="BS2" s="799"/>
      <c r="BT2" s="580"/>
      <c r="BU2" s="799"/>
      <c r="BV2" s="799"/>
      <c r="BW2" s="580"/>
      <c r="BX2" s="800"/>
      <c r="BY2" s="800"/>
    </row>
    <row r="3" spans="1:77" ht="26.55" customHeight="1">
      <c r="B3" s="772"/>
      <c r="C3" s="772"/>
      <c r="J3" s="255"/>
      <c r="K3" s="350" t="s">
        <v>10</v>
      </c>
      <c r="L3" s="777">
        <f>SUM(W9:W501)</f>
        <v>0</v>
      </c>
      <c r="M3" s="777"/>
      <c r="N3" s="258" t="s">
        <v>5</v>
      </c>
      <c r="V3" s="296"/>
      <c r="W3" s="306"/>
      <c r="X3" s="36"/>
      <c r="Y3" s="36"/>
      <c r="Z3" s="522"/>
      <c r="AA3" s="528"/>
      <c r="AB3" s="36"/>
      <c r="AC3" s="528"/>
      <c r="AD3" s="36"/>
      <c r="AE3" s="528"/>
      <c r="BP3" s="778" t="s">
        <v>129</v>
      </c>
      <c r="BR3" s="799"/>
      <c r="BS3" s="799"/>
      <c r="BT3" s="580"/>
      <c r="BU3" s="799"/>
      <c r="BV3" s="799"/>
      <c r="BW3" s="580"/>
      <c r="BX3" s="800"/>
      <c r="BY3" s="800"/>
    </row>
    <row r="4" spans="1:77" ht="30" customHeight="1">
      <c r="B4" s="772"/>
      <c r="C4" s="772"/>
      <c r="L4" s="9"/>
      <c r="O4" s="151" t="s">
        <v>210</v>
      </c>
      <c r="Y4" s="552"/>
      <c r="BP4" s="780"/>
      <c r="BR4" s="799"/>
      <c r="BS4" s="799"/>
      <c r="BT4" s="580"/>
      <c r="BU4" s="799"/>
      <c r="BV4" s="799"/>
      <c r="BW4" s="580"/>
      <c r="BX4" s="800"/>
      <c r="BY4" s="800"/>
    </row>
    <row r="5" spans="1:77" ht="29.55" customHeight="1">
      <c r="B5" s="117"/>
      <c r="D5" s="106"/>
      <c r="E5" s="147"/>
      <c r="L5" s="142" t="s">
        <v>206</v>
      </c>
      <c r="M5" s="287">
        <f>SUM(X9:X501)</f>
        <v>0</v>
      </c>
      <c r="N5" s="181">
        <f>SUM(Y9:Y501)</f>
        <v>0</v>
      </c>
      <c r="O5" s="434">
        <f>SUM(M5:N5)</f>
        <v>0</v>
      </c>
      <c r="P5" s="197"/>
      <c r="Q5" s="120"/>
      <c r="S5" s="283" t="s">
        <v>127</v>
      </c>
      <c r="T5" s="121">
        <f>SUM(T9:T501)</f>
        <v>0</v>
      </c>
      <c r="U5" s="122"/>
      <c r="V5" s="297"/>
      <c r="W5" s="307"/>
      <c r="X5" s="118"/>
      <c r="Y5" s="118"/>
      <c r="Z5" s="523"/>
      <c r="AA5" s="529"/>
      <c r="AB5" s="118"/>
      <c r="AC5" s="529"/>
      <c r="AD5" s="118"/>
      <c r="AE5" s="529"/>
      <c r="AG5" s="9">
        <f t="shared" ref="AG5:AO5" si="0">SUM(AG8:AG509)</f>
        <v>0</v>
      </c>
      <c r="AH5" s="9">
        <f t="shared" si="0"/>
        <v>0</v>
      </c>
      <c r="AI5" s="9">
        <f t="shared" si="0"/>
        <v>0</v>
      </c>
      <c r="AJ5" s="9">
        <f t="shared" si="0"/>
        <v>0</v>
      </c>
      <c r="AK5" s="9">
        <f t="shared" si="0"/>
        <v>0</v>
      </c>
      <c r="AL5" s="9">
        <f t="shared" si="0"/>
        <v>0</v>
      </c>
      <c r="AM5" s="9">
        <f t="shared" si="0"/>
        <v>0</v>
      </c>
      <c r="AN5" s="9">
        <f t="shared" si="0"/>
        <v>0</v>
      </c>
      <c r="AO5" s="9">
        <f t="shared" si="0"/>
        <v>0</v>
      </c>
      <c r="AP5" s="9"/>
      <c r="AQ5" s="9">
        <f>SUM(AQ8:AQ509)</f>
        <v>0</v>
      </c>
      <c r="AR5" s="9">
        <f>SUM(AR8:AR509)</f>
        <v>0</v>
      </c>
      <c r="AS5" s="9">
        <f>SUM(AS8:AS509)</f>
        <v>0</v>
      </c>
      <c r="AT5" s="9"/>
      <c r="AU5" s="9">
        <f t="shared" ref="AU5:BO5" si="1">SUM(AU8:AU509)</f>
        <v>0</v>
      </c>
      <c r="AV5" s="9">
        <f t="shared" si="1"/>
        <v>0</v>
      </c>
      <c r="AW5" s="9">
        <f t="shared" si="1"/>
        <v>0</v>
      </c>
      <c r="AX5" s="9">
        <f t="shared" si="1"/>
        <v>0</v>
      </c>
      <c r="AY5" s="9">
        <f t="shared" si="1"/>
        <v>0</v>
      </c>
      <c r="AZ5" s="9">
        <f t="shared" si="1"/>
        <v>0</v>
      </c>
      <c r="BA5" s="9">
        <f t="shared" si="1"/>
        <v>0</v>
      </c>
      <c r="BB5" s="9">
        <f t="shared" si="1"/>
        <v>0</v>
      </c>
      <c r="BC5" s="9">
        <f t="shared" si="1"/>
        <v>0</v>
      </c>
      <c r="BD5" s="9">
        <f t="shared" si="1"/>
        <v>0</v>
      </c>
      <c r="BE5" s="9">
        <f t="shared" si="1"/>
        <v>0</v>
      </c>
      <c r="BF5" s="9">
        <f t="shared" si="1"/>
        <v>0</v>
      </c>
      <c r="BG5" s="9">
        <f t="shared" si="1"/>
        <v>0</v>
      </c>
      <c r="BH5" s="9">
        <f t="shared" si="1"/>
        <v>0</v>
      </c>
      <c r="BI5" s="9">
        <f t="shared" si="1"/>
        <v>0</v>
      </c>
      <c r="BJ5" s="9">
        <f t="shared" si="1"/>
        <v>0</v>
      </c>
      <c r="BK5" s="9">
        <f t="shared" si="1"/>
        <v>0</v>
      </c>
      <c r="BL5" s="9">
        <f t="shared" si="1"/>
        <v>0</v>
      </c>
      <c r="BM5" s="9">
        <f t="shared" si="1"/>
        <v>0</v>
      </c>
      <c r="BN5" s="9">
        <f t="shared" si="1"/>
        <v>0</v>
      </c>
      <c r="BO5" s="9">
        <f t="shared" si="1"/>
        <v>0</v>
      </c>
      <c r="BR5" s="799"/>
      <c r="BS5" s="799"/>
      <c r="BT5" s="580"/>
      <c r="BU5" s="799"/>
      <c r="BV5" s="799"/>
      <c r="BW5" s="580"/>
      <c r="BX5" s="800"/>
      <c r="BY5" s="800"/>
    </row>
    <row r="6" spans="1:77" s="9" customFormat="1" ht="61.8" customHeight="1">
      <c r="B6" s="180" t="s">
        <v>8</v>
      </c>
      <c r="C6" s="177"/>
      <c r="D6" s="181" t="s">
        <v>198</v>
      </c>
      <c r="E6" s="553" t="s">
        <v>4690</v>
      </c>
      <c r="F6" s="181" t="s">
        <v>199</v>
      </c>
      <c r="G6" s="195" t="s">
        <v>200</v>
      </c>
      <c r="H6" s="195" t="s">
        <v>201</v>
      </c>
      <c r="I6" s="195" t="s">
        <v>205</v>
      </c>
      <c r="J6" s="195" t="s">
        <v>202</v>
      </c>
      <c r="K6" s="195" t="s">
        <v>203</v>
      </c>
      <c r="L6" s="195" t="s">
        <v>204</v>
      </c>
      <c r="M6" s="440" t="s">
        <v>6216</v>
      </c>
      <c r="N6" s="461" t="s">
        <v>5009</v>
      </c>
      <c r="O6" s="433" t="s">
        <v>4</v>
      </c>
      <c r="P6" s="285" t="s">
        <v>11</v>
      </c>
      <c r="Q6" s="286" t="s">
        <v>8</v>
      </c>
      <c r="S6" s="284" t="s">
        <v>128</v>
      </c>
      <c r="T6" s="284" t="s">
        <v>129</v>
      </c>
      <c r="U6" s="294"/>
      <c r="V6" s="298" t="s">
        <v>5</v>
      </c>
      <c r="W6" s="308" t="s">
        <v>6</v>
      </c>
      <c r="X6" s="195" t="s">
        <v>5196</v>
      </c>
      <c r="Y6" s="183" t="s">
        <v>1</v>
      </c>
      <c r="Z6" s="524" t="s">
        <v>126</v>
      </c>
      <c r="AA6" s="530" t="s">
        <v>192</v>
      </c>
      <c r="AB6" s="512">
        <f>SUM(AB9:AB501)</f>
        <v>0</v>
      </c>
      <c r="AC6" s="530" t="s">
        <v>193</v>
      </c>
      <c r="AD6" s="512">
        <f>SUM(AD9:AD501)</f>
        <v>0</v>
      </c>
      <c r="AE6" s="530" t="s">
        <v>194</v>
      </c>
      <c r="AF6" s="512">
        <f>SUM(AF9:AF501)</f>
        <v>0</v>
      </c>
      <c r="AG6" s="344" t="s">
        <v>4679</v>
      </c>
      <c r="AH6" s="344" t="s">
        <v>197</v>
      </c>
      <c r="AI6" s="344" t="s">
        <v>133</v>
      </c>
      <c r="AJ6" s="344" t="s">
        <v>134</v>
      </c>
      <c r="AK6" s="344" t="s">
        <v>135</v>
      </c>
      <c r="AL6" s="344" t="s">
        <v>136</v>
      </c>
      <c r="AM6" s="344" t="s">
        <v>137</v>
      </c>
      <c r="AN6" s="344" t="s">
        <v>138</v>
      </c>
      <c r="AO6" s="344" t="s">
        <v>4680</v>
      </c>
      <c r="AP6" s="12"/>
      <c r="AQ6" s="344" t="s">
        <v>5197</v>
      </c>
      <c r="AR6" s="344" t="s">
        <v>5198</v>
      </c>
      <c r="AS6" s="344" t="s">
        <v>5199</v>
      </c>
      <c r="AT6" s="12"/>
      <c r="AU6" s="344" t="s">
        <v>2134</v>
      </c>
      <c r="AV6" s="344" t="s">
        <v>4682</v>
      </c>
      <c r="AW6" s="344" t="s">
        <v>4683</v>
      </c>
      <c r="AX6" s="344" t="s">
        <v>185</v>
      </c>
      <c r="AY6" s="344" t="s">
        <v>2135</v>
      </c>
      <c r="AZ6" s="344" t="s">
        <v>184</v>
      </c>
      <c r="BA6" s="344" t="s">
        <v>4684</v>
      </c>
      <c r="BB6" s="344" t="s">
        <v>2138</v>
      </c>
      <c r="BC6" s="344" t="s">
        <v>4685</v>
      </c>
      <c r="BD6" s="344" t="s">
        <v>182</v>
      </c>
      <c r="BE6" s="344" t="s">
        <v>4686</v>
      </c>
      <c r="BF6" s="344" t="s">
        <v>4687</v>
      </c>
      <c r="BG6" s="345" t="s">
        <v>181</v>
      </c>
      <c r="BH6" s="345" t="s">
        <v>4688</v>
      </c>
      <c r="BI6" s="345" t="s">
        <v>2133</v>
      </c>
      <c r="BJ6" s="345" t="s">
        <v>2137</v>
      </c>
      <c r="BK6" s="345" t="s">
        <v>183</v>
      </c>
      <c r="BL6" s="345" t="s">
        <v>2139</v>
      </c>
      <c r="BM6" s="359" t="s">
        <v>2136</v>
      </c>
      <c r="BN6" s="359" t="s">
        <v>2140</v>
      </c>
      <c r="BO6" s="344" t="s">
        <v>4680</v>
      </c>
      <c r="BR6" s="799"/>
      <c r="BS6" s="799"/>
      <c r="BT6" s="581"/>
      <c r="BU6" s="799"/>
      <c r="BV6" s="799"/>
      <c r="BW6" s="581"/>
      <c r="BX6" s="800"/>
      <c r="BY6" s="800"/>
    </row>
    <row r="7" spans="1:77" s="123" customFormat="1" ht="32.549999999999997" hidden="1" customHeight="1">
      <c r="B7" s="145"/>
      <c r="D7" s="109"/>
      <c r="E7" s="147"/>
      <c r="F7" s="109"/>
      <c r="G7" s="132"/>
      <c r="H7" s="132"/>
      <c r="I7" s="132"/>
      <c r="J7" s="132"/>
      <c r="K7" s="132"/>
      <c r="L7" s="132"/>
      <c r="M7" s="288" t="s">
        <v>5825</v>
      </c>
      <c r="N7" s="288" t="s">
        <v>213</v>
      </c>
      <c r="O7" s="149"/>
      <c r="P7" s="149"/>
      <c r="Q7" s="104"/>
      <c r="S7" s="150"/>
      <c r="T7" s="150"/>
      <c r="U7" s="150"/>
      <c r="V7" s="299"/>
      <c r="W7" s="309"/>
      <c r="X7" s="146"/>
      <c r="Y7" s="109"/>
      <c r="Z7" s="542"/>
      <c r="AA7" s="550"/>
      <c r="AB7" s="517"/>
      <c r="AC7" s="550"/>
      <c r="AD7" s="517"/>
      <c r="AE7" s="550"/>
      <c r="AF7" s="9"/>
    </row>
    <row r="8" spans="1:77" s="123" customFormat="1" ht="40.799999999999997" customHeight="1">
      <c r="A8" s="9"/>
      <c r="B8" s="117"/>
      <c r="C8" s="122"/>
      <c r="D8" s="495" t="s">
        <v>2292</v>
      </c>
      <c r="E8" s="555"/>
      <c r="F8" s="110"/>
      <c r="G8" s="132"/>
      <c r="H8" s="132"/>
      <c r="I8" s="110"/>
      <c r="J8" s="122"/>
      <c r="K8" s="122"/>
      <c r="L8" s="201"/>
      <c r="M8" s="445"/>
      <c r="N8" s="122"/>
      <c r="O8" s="369"/>
      <c r="P8" s="134"/>
      <c r="Q8" s="122"/>
      <c r="V8" s="300"/>
      <c r="W8" s="310"/>
      <c r="X8" s="107"/>
      <c r="Y8" s="107"/>
      <c r="Z8" s="543"/>
      <c r="AA8" s="551"/>
      <c r="AB8" s="107"/>
      <c r="AC8" s="551"/>
      <c r="AD8" s="107"/>
      <c r="AE8" s="551"/>
      <c r="AF8" s="9"/>
    </row>
    <row r="9" spans="1:77" s="9" customFormat="1" ht="73.8" customHeight="1">
      <c r="B9" s="202" t="s">
        <v>8</v>
      </c>
      <c r="C9" s="143"/>
      <c r="D9" s="221" t="s">
        <v>5827</v>
      </c>
      <c r="E9" s="556" t="s">
        <v>5195</v>
      </c>
      <c r="F9" s="204" t="s">
        <v>197</v>
      </c>
      <c r="G9" s="206" t="s">
        <v>180</v>
      </c>
      <c r="H9" s="206" t="s">
        <v>2139</v>
      </c>
      <c r="I9" s="204">
        <v>10</v>
      </c>
      <c r="J9" s="204">
        <v>0</v>
      </c>
      <c r="K9" s="204" t="s">
        <v>4673</v>
      </c>
      <c r="L9" s="378">
        <v>315.25725</v>
      </c>
      <c r="M9" s="446" t="s">
        <v>5501</v>
      </c>
      <c r="N9" s="207"/>
      <c r="O9" s="208">
        <f>L9*N9</f>
        <v>0</v>
      </c>
      <c r="P9" s="208" t="str">
        <f t="shared" ref="P9:P38" si="2">IF(SUM(M9:N9)&gt;0,"Yes","No")</f>
        <v>No</v>
      </c>
      <c r="Q9" s="209" t="str">
        <f t="shared" ref="Q9:Q38" si="3">IF(B9="New","Yes","No")</f>
        <v>Yes</v>
      </c>
      <c r="S9" s="273">
        <v>10</v>
      </c>
      <c r="T9" s="274">
        <f t="shared" ref="T9:T38" si="4">S9*SUM(M9:N9)</f>
        <v>0</v>
      </c>
      <c r="U9" s="549"/>
      <c r="V9" s="301">
        <v>1.65</v>
      </c>
      <c r="W9" s="311">
        <f>SUM(M9:N9)*V9</f>
        <v>0</v>
      </c>
      <c r="X9" s="198"/>
      <c r="Y9" s="198">
        <f>N9*I9</f>
        <v>0</v>
      </c>
      <c r="Z9" s="544">
        <v>10</v>
      </c>
      <c r="AA9" s="532">
        <v>30</v>
      </c>
      <c r="AB9" s="285">
        <f>SUM(X9:Y9)*AA9</f>
        <v>0</v>
      </c>
      <c r="AC9" s="532"/>
      <c r="AD9" s="285">
        <f>SUM(X9:Y9)*AC9</f>
        <v>0</v>
      </c>
      <c r="AE9" s="532"/>
      <c r="AF9" s="285">
        <f>SUM(X9:Y9)*AE9</f>
        <v>0</v>
      </c>
      <c r="AG9" s="177">
        <f t="shared" ref="AG9:AG72" si="5">IF(F9="XS",IF(SUM(M9:N9)&gt;0,SUM(M9:N9),0),0)*I9</f>
        <v>0</v>
      </c>
      <c r="AH9" s="177">
        <f t="shared" ref="AH9:AH72" si="6">IF(F9="S",IF(SUM(M9:N9)&gt;0,SUM(M9:N9),0),0)*I9</f>
        <v>0</v>
      </c>
      <c r="AI9" s="177">
        <f t="shared" ref="AI9:AI72" si="7">IF(F9="M",IF(SUM(M9:N9)&gt;0,SUM(M9:N9),0),0)*I9</f>
        <v>0</v>
      </c>
      <c r="AJ9" s="177">
        <f t="shared" ref="AJ9:AJ72" si="8">IF(F9="L",IF(SUM(M9:N9)&gt;0,SUM(M9:N9),0),0)*I9</f>
        <v>0</v>
      </c>
      <c r="AK9" s="177">
        <f t="shared" ref="AK9:AK72" si="9">IF(F9="XL",IF(SUM(M9:N9)&gt;0,SUM(M9:N9),0),0)*I9</f>
        <v>0</v>
      </c>
      <c r="AL9" s="177">
        <f t="shared" ref="AL9:AL72" si="10">IF(F9="2XL",IF(SUM(M9:N9)&gt;0,SUM(M9:N9),0),0)*I9</f>
        <v>0</v>
      </c>
      <c r="AM9" s="177">
        <f t="shared" ref="AM9:AM72" si="11">IF(F9="3XL",IF(SUM(M9:N9)&gt;0,SUM(M9:N9),0),0)*I9</f>
        <v>0</v>
      </c>
      <c r="AN9" s="177">
        <f t="shared" ref="AN9:AN72" si="12">IF(F9="4XL",IF(SUM(M9:N9)&gt;0,SUM(M9:N9),0),0)*I9</f>
        <v>0</v>
      </c>
      <c r="AO9" s="177">
        <f t="shared" ref="AO9:AO72" si="13">IF(F9="various",IF(SUM(M9:N9)&gt;0,SUM(M9:N9),0),0)*I9</f>
        <v>0</v>
      </c>
      <c r="AP9" s="177"/>
      <c r="AQ9" s="443">
        <f t="shared" ref="AQ9:AQ72" si="14">IF(E9="Colored no tex.",IF(SUM(M9:N9)&gt;0,SUM(M9:N9),0),0)*I9</f>
        <v>0</v>
      </c>
      <c r="AR9" s="443">
        <f t="shared" ref="AR9:AR72" si="15">IF(E9="Natural tex.",IF(SUM(M9:N9)&gt;0,SUM(M9:N9),0),0)*I9</f>
        <v>0</v>
      </c>
      <c r="AS9" s="443">
        <f t="shared" ref="AS9:AS72" si="16">IF(E9="Natural no tex.",IF(SUM(M9:N9)&gt;0,SUM(M9:N9),0),0)*I9</f>
        <v>0</v>
      </c>
      <c r="AT9" s="443"/>
      <c r="AU9" s="177">
        <f t="shared" ref="AU9:AU72" si="17">IF(H9="sloper",IF(SUM(M9:N9)&gt;0,SUM(M9:N9),0),0)*I9</f>
        <v>0</v>
      </c>
      <c r="AV9" s="177">
        <f t="shared" ref="AV9:AV72" si="18">IF(H9="footholds",IF(SUM(M9:N9)&gt;0,SUM(M9:N9),0),0)*I9</f>
        <v>0</v>
      </c>
      <c r="AW9" s="177">
        <f t="shared" ref="AW9:AW72" si="19">IF(H9="micros",IF(SUM(M9:N9)&gt;0,SUM(M9:N9),0),0)*I9</f>
        <v>0</v>
      </c>
      <c r="AX9" s="177">
        <f t="shared" ref="AX9:AX72" si="20">IF(H9="jug",IF(SUM(M9:N9)&gt;0,SUM(M9:N9),0),0)*I9</f>
        <v>0</v>
      </c>
      <c r="AY9" s="177">
        <f t="shared" ref="AY9:AY72" si="21">IF(H9="ledge",IF(SUM(M9:N9)&gt;0,SUM(M9:N9),0),0)*I9</f>
        <v>0</v>
      </c>
      <c r="AZ9" s="177">
        <f t="shared" ref="AZ9:AZ72" si="22">IF(H9="edge",IF(SUM(M9:N9)&gt;0,SUM(M9:N9),0),0)*I9</f>
        <v>0</v>
      </c>
      <c r="BA9" s="177">
        <f t="shared" ref="BA9:BA72" si="23">IF(H9="crimp",IF(SUM(M9:N9)&gt;0,SUM(M9:N9),0),0)*I9</f>
        <v>0</v>
      </c>
      <c r="BB9" s="177">
        <f t="shared" ref="BB9:BB72" si="24">IF(H9="incut",IF(SUM(M9:N9)&gt;0,SUM(M9:N9),0),0)*I9</f>
        <v>0</v>
      </c>
      <c r="BC9" s="177">
        <f t="shared" ref="BC9:BC72" si="25">IF(H9="dish",IF(SUM(M9:N9)&gt;0,SUM(M9:N9),0),0)*I9</f>
        <v>0</v>
      </c>
      <c r="BD9" s="177">
        <f t="shared" ref="BD9:BD72" si="26">IF(H9="pinch",IF(SUM(M9:N9)&gt;0,SUM(M9:N9),0),0)*I9</f>
        <v>0</v>
      </c>
      <c r="BE9" s="177">
        <f t="shared" ref="BE9:BE72" si="27">IF(H9="pocket",IF(SUM(M9:N9)&gt;0,SUM(M9:N9),0),0)*I9</f>
        <v>0</v>
      </c>
      <c r="BF9" s="177">
        <f t="shared" ref="BF9:BF72" si="28">IF(H9="insert",IF(SUM(M9:N9)&gt;0,SUM(M9:N9),0),0)*I9</f>
        <v>0</v>
      </c>
      <c r="BG9" s="177">
        <f t="shared" ref="BG9:BG72" si="29">IF(H9="feature",IF(SUM(M9:N9)&gt;0,SUM(M9:N9),0),0)*I9</f>
        <v>0</v>
      </c>
      <c r="BH9" s="177">
        <f t="shared" ref="BH9:BH72" si="30">IF(H9="scoop",IF(SUM(M9:N9)&gt;0,SUM(M9:N9),0),0)*I9</f>
        <v>0</v>
      </c>
      <c r="BI9" s="177">
        <f t="shared" ref="BI9:BI72" si="31">IF(H9="arete",IF(SUM(M9:N9)&gt;0,SUM(M9:N9),0),0)*I9</f>
        <v>0</v>
      </c>
      <c r="BJ9" s="177">
        <f t="shared" ref="BJ9:BJ72" si="32">IF(H9="square",IF(SUM(M9:N9)&gt;0,SUM(M9:N9),0),0)*I9</f>
        <v>0</v>
      </c>
      <c r="BK9" s="177">
        <f t="shared" ref="BK9:BK72" si="33">IF(H9="positive",IF(SUM(M9:N9)&gt;0,SUM(M9:N9),0),0)*I9</f>
        <v>0</v>
      </c>
      <c r="BL9" s="177">
        <f t="shared" ref="BL9:BL72" si="34">IF(H9="pyramid",IF(SUM(M9:N9)&gt;0,SUM(M9:N9),0),0)*I9</f>
        <v>0</v>
      </c>
      <c r="BM9" s="177">
        <f t="shared" ref="BM9:BM72" si="35">IF(H9="high profile",IF(SUM(M9:N9)&gt;0,SUM(M9:N9),0),0)*I9</f>
        <v>0</v>
      </c>
      <c r="BN9" s="177">
        <f t="shared" ref="BN9:BN72" si="36">IF(H9="rectangle",IF(SUM(M9:N9)&gt;0,SUM(M9:N9),0),0)*I9</f>
        <v>0</v>
      </c>
      <c r="BO9" s="177">
        <f t="shared" ref="BO9:BO72" si="37">IF(H9="various",IF(SUM(M9:N9)&gt;0,SUM(M9:N9),0),0)*I9</f>
        <v>0</v>
      </c>
    </row>
    <row r="10" spans="1:77" s="9" customFormat="1" ht="73.8" customHeight="1">
      <c r="B10" s="210" t="s">
        <v>8</v>
      </c>
      <c r="D10" s="141" t="s">
        <v>5173</v>
      </c>
      <c r="E10" s="557" t="s">
        <v>5194</v>
      </c>
      <c r="F10" s="114" t="s">
        <v>197</v>
      </c>
      <c r="G10" s="115" t="s">
        <v>180</v>
      </c>
      <c r="H10" s="115" t="s">
        <v>2139</v>
      </c>
      <c r="I10" s="114">
        <v>10</v>
      </c>
      <c r="J10" s="114">
        <v>0</v>
      </c>
      <c r="K10" s="114" t="s">
        <v>4673</v>
      </c>
      <c r="L10" s="380">
        <v>328.96140000000003</v>
      </c>
      <c r="M10" s="130"/>
      <c r="N10" s="446" t="s">
        <v>5501</v>
      </c>
      <c r="O10" s="414">
        <f>L10*M10</f>
        <v>0</v>
      </c>
      <c r="P10" s="131" t="str">
        <f t="shared" si="2"/>
        <v>No</v>
      </c>
      <c r="Q10" s="410" t="str">
        <f t="shared" si="3"/>
        <v>Yes</v>
      </c>
      <c r="R10" s="338"/>
      <c r="S10" s="275">
        <v>10</v>
      </c>
      <c r="T10" s="276">
        <f t="shared" si="4"/>
        <v>0</v>
      </c>
      <c r="U10" s="549"/>
      <c r="V10" s="303">
        <v>1.65</v>
      </c>
      <c r="W10" s="311">
        <f t="shared" ref="W10:W73" si="38">SUM(M10:N10)*V10</f>
        <v>0</v>
      </c>
      <c r="X10" s="198">
        <f>M10*I10</f>
        <v>0</v>
      </c>
      <c r="Y10" s="198"/>
      <c r="Z10" s="544">
        <v>10</v>
      </c>
      <c r="AA10" s="532">
        <v>30</v>
      </c>
      <c r="AB10" s="285">
        <f t="shared" ref="AB10:AB73" si="39">SUM(X10:Y10)*AA10</f>
        <v>0</v>
      </c>
      <c r="AC10" s="532"/>
      <c r="AD10" s="285">
        <f t="shared" ref="AD10:AD73" si="40">SUM(X10:Y10)*AC10</f>
        <v>0</v>
      </c>
      <c r="AE10" s="532"/>
      <c r="AF10" s="285">
        <f t="shared" ref="AF10:AF73" si="41">SUM(X10:Y10)*AE10</f>
        <v>0</v>
      </c>
      <c r="AG10" s="177">
        <f t="shared" si="5"/>
        <v>0</v>
      </c>
      <c r="AH10" s="177">
        <f t="shared" si="6"/>
        <v>0</v>
      </c>
      <c r="AI10" s="177">
        <f t="shared" si="7"/>
        <v>0</v>
      </c>
      <c r="AJ10" s="177">
        <f t="shared" si="8"/>
        <v>0</v>
      </c>
      <c r="AK10" s="177">
        <f t="shared" si="9"/>
        <v>0</v>
      </c>
      <c r="AL10" s="177">
        <f t="shared" si="10"/>
        <v>0</v>
      </c>
      <c r="AM10" s="177">
        <f t="shared" si="11"/>
        <v>0</v>
      </c>
      <c r="AN10" s="177">
        <f t="shared" si="12"/>
        <v>0</v>
      </c>
      <c r="AO10" s="177">
        <f t="shared" si="13"/>
        <v>0</v>
      </c>
      <c r="AP10" s="177"/>
      <c r="AQ10" s="443">
        <f t="shared" si="14"/>
        <v>0</v>
      </c>
      <c r="AR10" s="443">
        <f t="shared" si="15"/>
        <v>0</v>
      </c>
      <c r="AS10" s="443">
        <f t="shared" si="16"/>
        <v>0</v>
      </c>
      <c r="AT10" s="443"/>
      <c r="AU10" s="177">
        <f t="shared" si="17"/>
        <v>0</v>
      </c>
      <c r="AV10" s="177">
        <f t="shared" si="18"/>
        <v>0</v>
      </c>
      <c r="AW10" s="177">
        <f t="shared" si="19"/>
        <v>0</v>
      </c>
      <c r="AX10" s="177">
        <f t="shared" si="20"/>
        <v>0</v>
      </c>
      <c r="AY10" s="177">
        <f t="shared" si="21"/>
        <v>0</v>
      </c>
      <c r="AZ10" s="177">
        <f t="shared" si="22"/>
        <v>0</v>
      </c>
      <c r="BA10" s="177">
        <f t="shared" si="23"/>
        <v>0</v>
      </c>
      <c r="BB10" s="177">
        <f t="shared" si="24"/>
        <v>0</v>
      </c>
      <c r="BC10" s="177">
        <f t="shared" si="25"/>
        <v>0</v>
      </c>
      <c r="BD10" s="177">
        <f t="shared" si="26"/>
        <v>0</v>
      </c>
      <c r="BE10" s="177">
        <f t="shared" si="27"/>
        <v>0</v>
      </c>
      <c r="BF10" s="177">
        <f t="shared" si="28"/>
        <v>0</v>
      </c>
      <c r="BG10" s="177">
        <f t="shared" si="29"/>
        <v>0</v>
      </c>
      <c r="BH10" s="177">
        <f t="shared" si="30"/>
        <v>0</v>
      </c>
      <c r="BI10" s="177">
        <f t="shared" si="31"/>
        <v>0</v>
      </c>
      <c r="BJ10" s="177">
        <f t="shared" si="32"/>
        <v>0</v>
      </c>
      <c r="BK10" s="177">
        <f t="shared" si="33"/>
        <v>0</v>
      </c>
      <c r="BL10" s="177">
        <f t="shared" si="34"/>
        <v>0</v>
      </c>
      <c r="BM10" s="177">
        <f t="shared" si="35"/>
        <v>0</v>
      </c>
      <c r="BN10" s="177">
        <f t="shared" si="36"/>
        <v>0</v>
      </c>
      <c r="BO10" s="177">
        <f t="shared" si="37"/>
        <v>0</v>
      </c>
    </row>
    <row r="11" spans="1:77" s="9" customFormat="1" ht="73.8" customHeight="1">
      <c r="B11" s="210" t="s">
        <v>8</v>
      </c>
      <c r="D11" s="141" t="s">
        <v>5174</v>
      </c>
      <c r="E11" s="558" t="s">
        <v>5193</v>
      </c>
      <c r="F11" s="114" t="s">
        <v>197</v>
      </c>
      <c r="G11" s="115" t="s">
        <v>180</v>
      </c>
      <c r="H11" s="115" t="s">
        <v>2139</v>
      </c>
      <c r="I11" s="114">
        <v>10</v>
      </c>
      <c r="J11" s="114">
        <v>0</v>
      </c>
      <c r="K11" s="114" t="s">
        <v>4673</v>
      </c>
      <c r="L11" s="380">
        <v>315.25725</v>
      </c>
      <c r="M11" s="130"/>
      <c r="N11" s="446" t="s">
        <v>5501</v>
      </c>
      <c r="O11" s="414">
        <f>L11*M11</f>
        <v>0</v>
      </c>
      <c r="P11" s="131" t="str">
        <f t="shared" si="2"/>
        <v>No</v>
      </c>
      <c r="Q11" s="410" t="str">
        <f t="shared" si="3"/>
        <v>Yes</v>
      </c>
      <c r="R11" s="413"/>
      <c r="S11" s="275">
        <v>10</v>
      </c>
      <c r="T11" s="276">
        <f t="shared" si="4"/>
        <v>0</v>
      </c>
      <c r="U11" s="111"/>
      <c r="V11" s="301">
        <v>1.65</v>
      </c>
      <c r="W11" s="311">
        <f t="shared" si="38"/>
        <v>0</v>
      </c>
      <c r="X11" s="198">
        <f>M11*I11</f>
        <v>0</v>
      </c>
      <c r="Y11" s="198"/>
      <c r="Z11" s="544">
        <v>10</v>
      </c>
      <c r="AA11" s="532">
        <v>30</v>
      </c>
      <c r="AB11" s="285">
        <f t="shared" si="39"/>
        <v>0</v>
      </c>
      <c r="AC11" s="532"/>
      <c r="AD11" s="285">
        <f t="shared" si="40"/>
        <v>0</v>
      </c>
      <c r="AE11" s="532"/>
      <c r="AF11" s="285">
        <f t="shared" si="41"/>
        <v>0</v>
      </c>
      <c r="AG11" s="177">
        <f t="shared" si="5"/>
        <v>0</v>
      </c>
      <c r="AH11" s="177">
        <f t="shared" si="6"/>
        <v>0</v>
      </c>
      <c r="AI11" s="177">
        <f t="shared" si="7"/>
        <v>0</v>
      </c>
      <c r="AJ11" s="177">
        <f t="shared" si="8"/>
        <v>0</v>
      </c>
      <c r="AK11" s="177">
        <f t="shared" si="9"/>
        <v>0</v>
      </c>
      <c r="AL11" s="177">
        <f t="shared" si="10"/>
        <v>0</v>
      </c>
      <c r="AM11" s="177">
        <f t="shared" si="11"/>
        <v>0</v>
      </c>
      <c r="AN11" s="177">
        <f t="shared" si="12"/>
        <v>0</v>
      </c>
      <c r="AO11" s="177">
        <f t="shared" si="13"/>
        <v>0</v>
      </c>
      <c r="AP11" s="177"/>
      <c r="AQ11" s="443">
        <f t="shared" si="14"/>
        <v>0</v>
      </c>
      <c r="AR11" s="443">
        <f t="shared" si="15"/>
        <v>0</v>
      </c>
      <c r="AS11" s="443">
        <f t="shared" si="16"/>
        <v>0</v>
      </c>
      <c r="AT11" s="443"/>
      <c r="AU11" s="177">
        <f t="shared" si="17"/>
        <v>0</v>
      </c>
      <c r="AV11" s="177">
        <f t="shared" si="18"/>
        <v>0</v>
      </c>
      <c r="AW11" s="177">
        <f t="shared" si="19"/>
        <v>0</v>
      </c>
      <c r="AX11" s="177">
        <f t="shared" si="20"/>
        <v>0</v>
      </c>
      <c r="AY11" s="177">
        <f t="shared" si="21"/>
        <v>0</v>
      </c>
      <c r="AZ11" s="177">
        <f t="shared" si="22"/>
        <v>0</v>
      </c>
      <c r="BA11" s="177">
        <f t="shared" si="23"/>
        <v>0</v>
      </c>
      <c r="BB11" s="177">
        <f t="shared" si="24"/>
        <v>0</v>
      </c>
      <c r="BC11" s="177">
        <f t="shared" si="25"/>
        <v>0</v>
      </c>
      <c r="BD11" s="177">
        <f t="shared" si="26"/>
        <v>0</v>
      </c>
      <c r="BE11" s="177">
        <f t="shared" si="27"/>
        <v>0</v>
      </c>
      <c r="BF11" s="177">
        <f t="shared" si="28"/>
        <v>0</v>
      </c>
      <c r="BG11" s="177">
        <f t="shared" si="29"/>
        <v>0</v>
      </c>
      <c r="BH11" s="177">
        <f t="shared" si="30"/>
        <v>0</v>
      </c>
      <c r="BI11" s="177">
        <f t="shared" si="31"/>
        <v>0</v>
      </c>
      <c r="BJ11" s="177">
        <f t="shared" si="32"/>
        <v>0</v>
      </c>
      <c r="BK11" s="177">
        <f t="shared" si="33"/>
        <v>0</v>
      </c>
      <c r="BL11" s="177">
        <f t="shared" si="34"/>
        <v>0</v>
      </c>
      <c r="BM11" s="177">
        <f t="shared" si="35"/>
        <v>0</v>
      </c>
      <c r="BN11" s="177">
        <f t="shared" si="36"/>
        <v>0</v>
      </c>
      <c r="BO11" s="177">
        <f t="shared" si="37"/>
        <v>0</v>
      </c>
    </row>
    <row r="12" spans="1:77" s="123" customFormat="1" ht="73.8" customHeight="1">
      <c r="A12" s="9"/>
      <c r="B12" s="210" t="s">
        <v>8</v>
      </c>
      <c r="C12" s="9"/>
      <c r="D12" s="106" t="s">
        <v>5828</v>
      </c>
      <c r="E12" s="559" t="s">
        <v>5195</v>
      </c>
      <c r="F12" s="105" t="s">
        <v>197</v>
      </c>
      <c r="G12" s="224" t="s">
        <v>179</v>
      </c>
      <c r="H12" s="224" t="s">
        <v>2139</v>
      </c>
      <c r="I12" s="105">
        <v>5</v>
      </c>
      <c r="J12" s="105">
        <v>0</v>
      </c>
      <c r="K12" s="105" t="s">
        <v>4673</v>
      </c>
      <c r="L12" s="379">
        <v>214.95070000000001</v>
      </c>
      <c r="M12" s="447" t="s">
        <v>5501</v>
      </c>
      <c r="N12" s="427"/>
      <c r="O12" s="425">
        <f>L12*N12</f>
        <v>0</v>
      </c>
      <c r="P12" s="138" t="str">
        <f t="shared" si="2"/>
        <v>No</v>
      </c>
      <c r="Q12" s="211" t="str">
        <f t="shared" si="3"/>
        <v>Yes</v>
      </c>
      <c r="S12" s="275">
        <v>5</v>
      </c>
      <c r="T12" s="276">
        <f t="shared" si="4"/>
        <v>0</v>
      </c>
      <c r="U12" s="111"/>
      <c r="V12" s="302">
        <v>2.5</v>
      </c>
      <c r="W12" s="311">
        <f t="shared" si="38"/>
        <v>0</v>
      </c>
      <c r="X12" s="198"/>
      <c r="Y12" s="198">
        <f>N12*I12</f>
        <v>0</v>
      </c>
      <c r="Z12" s="545">
        <v>5</v>
      </c>
      <c r="AA12" s="532">
        <v>20</v>
      </c>
      <c r="AB12" s="285">
        <f t="shared" si="39"/>
        <v>0</v>
      </c>
      <c r="AC12" s="532"/>
      <c r="AD12" s="285">
        <f t="shared" si="40"/>
        <v>0</v>
      </c>
      <c r="AE12" s="532"/>
      <c r="AF12" s="285">
        <f t="shared" si="41"/>
        <v>0</v>
      </c>
      <c r="AG12" s="177">
        <f t="shared" si="5"/>
        <v>0</v>
      </c>
      <c r="AH12" s="177">
        <f t="shared" si="6"/>
        <v>0</v>
      </c>
      <c r="AI12" s="177">
        <f t="shared" si="7"/>
        <v>0</v>
      </c>
      <c r="AJ12" s="177">
        <f t="shared" si="8"/>
        <v>0</v>
      </c>
      <c r="AK12" s="177">
        <f t="shared" si="9"/>
        <v>0</v>
      </c>
      <c r="AL12" s="177">
        <f t="shared" si="10"/>
        <v>0</v>
      </c>
      <c r="AM12" s="177">
        <f t="shared" si="11"/>
        <v>0</v>
      </c>
      <c r="AN12" s="177">
        <f t="shared" si="12"/>
        <v>0</v>
      </c>
      <c r="AO12" s="177">
        <f t="shared" si="13"/>
        <v>0</v>
      </c>
      <c r="AP12" s="443"/>
      <c r="AQ12" s="443">
        <f t="shared" si="14"/>
        <v>0</v>
      </c>
      <c r="AR12" s="443">
        <f t="shared" si="15"/>
        <v>0</v>
      </c>
      <c r="AS12" s="443">
        <f t="shared" si="16"/>
        <v>0</v>
      </c>
      <c r="AT12" s="443"/>
      <c r="AU12" s="177">
        <f t="shared" si="17"/>
        <v>0</v>
      </c>
      <c r="AV12" s="177">
        <f t="shared" si="18"/>
        <v>0</v>
      </c>
      <c r="AW12" s="177">
        <f t="shared" si="19"/>
        <v>0</v>
      </c>
      <c r="AX12" s="177">
        <f t="shared" si="20"/>
        <v>0</v>
      </c>
      <c r="AY12" s="177">
        <f t="shared" si="21"/>
        <v>0</v>
      </c>
      <c r="AZ12" s="177">
        <f t="shared" si="22"/>
        <v>0</v>
      </c>
      <c r="BA12" s="177">
        <f t="shared" si="23"/>
        <v>0</v>
      </c>
      <c r="BB12" s="177">
        <f t="shared" si="24"/>
        <v>0</v>
      </c>
      <c r="BC12" s="177">
        <f t="shared" si="25"/>
        <v>0</v>
      </c>
      <c r="BD12" s="177">
        <f t="shared" si="26"/>
        <v>0</v>
      </c>
      <c r="BE12" s="177">
        <f t="shared" si="27"/>
        <v>0</v>
      </c>
      <c r="BF12" s="177">
        <f t="shared" si="28"/>
        <v>0</v>
      </c>
      <c r="BG12" s="177">
        <f t="shared" si="29"/>
        <v>0</v>
      </c>
      <c r="BH12" s="177">
        <f t="shared" si="30"/>
        <v>0</v>
      </c>
      <c r="BI12" s="177">
        <f t="shared" si="31"/>
        <v>0</v>
      </c>
      <c r="BJ12" s="177">
        <f t="shared" si="32"/>
        <v>0</v>
      </c>
      <c r="BK12" s="177">
        <f t="shared" si="33"/>
        <v>0</v>
      </c>
      <c r="BL12" s="177">
        <f t="shared" si="34"/>
        <v>0</v>
      </c>
      <c r="BM12" s="177">
        <f t="shared" si="35"/>
        <v>0</v>
      </c>
      <c r="BN12" s="177">
        <f t="shared" si="36"/>
        <v>0</v>
      </c>
      <c r="BO12" s="177">
        <f t="shared" si="37"/>
        <v>0</v>
      </c>
    </row>
    <row r="13" spans="1:77" s="123" customFormat="1" ht="73.8" customHeight="1">
      <c r="A13" s="9"/>
      <c r="B13" s="210" t="s">
        <v>8</v>
      </c>
      <c r="C13" s="9"/>
      <c r="D13" s="106" t="s">
        <v>5175</v>
      </c>
      <c r="E13" s="560" t="s">
        <v>5194</v>
      </c>
      <c r="F13" s="105" t="s">
        <v>197</v>
      </c>
      <c r="G13" s="224" t="s">
        <v>179</v>
      </c>
      <c r="H13" s="224" t="s">
        <v>2139</v>
      </c>
      <c r="I13" s="105">
        <v>5</v>
      </c>
      <c r="J13" s="105">
        <v>0</v>
      </c>
      <c r="K13" s="105" t="s">
        <v>4673</v>
      </c>
      <c r="L13" s="379">
        <v>224.30310000000003</v>
      </c>
      <c r="M13" s="127"/>
      <c r="N13" s="448" t="s">
        <v>5501</v>
      </c>
      <c r="O13" s="425">
        <f>L13*M13</f>
        <v>0</v>
      </c>
      <c r="P13" s="138" t="str">
        <f t="shared" si="2"/>
        <v>No</v>
      </c>
      <c r="Q13" s="211" t="str">
        <f t="shared" si="3"/>
        <v>Yes</v>
      </c>
      <c r="S13" s="275">
        <v>5</v>
      </c>
      <c r="T13" s="276">
        <f t="shared" si="4"/>
        <v>0</v>
      </c>
      <c r="U13" s="111"/>
      <c r="V13" s="302">
        <v>2.5</v>
      </c>
      <c r="W13" s="311">
        <f t="shared" si="38"/>
        <v>0</v>
      </c>
      <c r="X13" s="198">
        <f>M13*I13</f>
        <v>0</v>
      </c>
      <c r="Y13" s="198"/>
      <c r="Z13" s="545">
        <v>5</v>
      </c>
      <c r="AA13" s="532">
        <v>20</v>
      </c>
      <c r="AB13" s="285">
        <f t="shared" si="39"/>
        <v>0</v>
      </c>
      <c r="AC13" s="532"/>
      <c r="AD13" s="285">
        <f t="shared" si="40"/>
        <v>0</v>
      </c>
      <c r="AE13" s="532"/>
      <c r="AF13" s="285">
        <f t="shared" si="41"/>
        <v>0</v>
      </c>
      <c r="AG13" s="177">
        <f t="shared" si="5"/>
        <v>0</v>
      </c>
      <c r="AH13" s="177">
        <f t="shared" si="6"/>
        <v>0</v>
      </c>
      <c r="AI13" s="177">
        <f t="shared" si="7"/>
        <v>0</v>
      </c>
      <c r="AJ13" s="177">
        <f t="shared" si="8"/>
        <v>0</v>
      </c>
      <c r="AK13" s="177">
        <f t="shared" si="9"/>
        <v>0</v>
      </c>
      <c r="AL13" s="177">
        <f t="shared" si="10"/>
        <v>0</v>
      </c>
      <c r="AM13" s="177">
        <f t="shared" si="11"/>
        <v>0</v>
      </c>
      <c r="AN13" s="177">
        <f t="shared" si="12"/>
        <v>0</v>
      </c>
      <c r="AO13" s="177">
        <f t="shared" si="13"/>
        <v>0</v>
      </c>
      <c r="AP13" s="443"/>
      <c r="AQ13" s="443">
        <f t="shared" si="14"/>
        <v>0</v>
      </c>
      <c r="AR13" s="443">
        <f t="shared" si="15"/>
        <v>0</v>
      </c>
      <c r="AS13" s="443">
        <f t="shared" si="16"/>
        <v>0</v>
      </c>
      <c r="AT13" s="443"/>
      <c r="AU13" s="177">
        <f t="shared" si="17"/>
        <v>0</v>
      </c>
      <c r="AV13" s="177">
        <f t="shared" si="18"/>
        <v>0</v>
      </c>
      <c r="AW13" s="177">
        <f t="shared" si="19"/>
        <v>0</v>
      </c>
      <c r="AX13" s="177">
        <f t="shared" si="20"/>
        <v>0</v>
      </c>
      <c r="AY13" s="177">
        <f t="shared" si="21"/>
        <v>0</v>
      </c>
      <c r="AZ13" s="177">
        <f t="shared" si="22"/>
        <v>0</v>
      </c>
      <c r="BA13" s="177">
        <f t="shared" si="23"/>
        <v>0</v>
      </c>
      <c r="BB13" s="177">
        <f t="shared" si="24"/>
        <v>0</v>
      </c>
      <c r="BC13" s="177">
        <f t="shared" si="25"/>
        <v>0</v>
      </c>
      <c r="BD13" s="177">
        <f t="shared" si="26"/>
        <v>0</v>
      </c>
      <c r="BE13" s="177">
        <f t="shared" si="27"/>
        <v>0</v>
      </c>
      <c r="BF13" s="177">
        <f t="shared" si="28"/>
        <v>0</v>
      </c>
      <c r="BG13" s="177">
        <f t="shared" si="29"/>
        <v>0</v>
      </c>
      <c r="BH13" s="177">
        <f t="shared" si="30"/>
        <v>0</v>
      </c>
      <c r="BI13" s="177">
        <f t="shared" si="31"/>
        <v>0</v>
      </c>
      <c r="BJ13" s="177">
        <f t="shared" si="32"/>
        <v>0</v>
      </c>
      <c r="BK13" s="177">
        <f t="shared" si="33"/>
        <v>0</v>
      </c>
      <c r="BL13" s="177">
        <f t="shared" si="34"/>
        <v>0</v>
      </c>
      <c r="BM13" s="177">
        <f t="shared" si="35"/>
        <v>0</v>
      </c>
      <c r="BN13" s="177">
        <f t="shared" si="36"/>
        <v>0</v>
      </c>
      <c r="BO13" s="177">
        <f t="shared" si="37"/>
        <v>0</v>
      </c>
    </row>
    <row r="14" spans="1:77" s="123" customFormat="1" ht="73.8" customHeight="1">
      <c r="A14" s="9"/>
      <c r="B14" s="210" t="s">
        <v>8</v>
      </c>
      <c r="C14" s="9"/>
      <c r="D14" s="106" t="s">
        <v>5176</v>
      </c>
      <c r="E14" s="561" t="s">
        <v>5193</v>
      </c>
      <c r="F14" s="105" t="s">
        <v>197</v>
      </c>
      <c r="G14" s="224" t="s">
        <v>179</v>
      </c>
      <c r="H14" s="224" t="s">
        <v>2139</v>
      </c>
      <c r="I14" s="105">
        <v>5</v>
      </c>
      <c r="J14" s="105">
        <v>0</v>
      </c>
      <c r="K14" s="105" t="s">
        <v>4673</v>
      </c>
      <c r="L14" s="379">
        <v>214.95070000000001</v>
      </c>
      <c r="M14" s="127"/>
      <c r="N14" s="448" t="s">
        <v>5501</v>
      </c>
      <c r="O14" s="425">
        <f>L14*M14</f>
        <v>0</v>
      </c>
      <c r="P14" s="138" t="str">
        <f t="shared" si="2"/>
        <v>No</v>
      </c>
      <c r="Q14" s="211" t="str">
        <f t="shared" si="3"/>
        <v>Yes</v>
      </c>
      <c r="S14" s="275">
        <v>5</v>
      </c>
      <c r="T14" s="276">
        <f t="shared" si="4"/>
        <v>0</v>
      </c>
      <c r="U14" s="111"/>
      <c r="V14" s="302">
        <v>2.5</v>
      </c>
      <c r="W14" s="311">
        <f t="shared" si="38"/>
        <v>0</v>
      </c>
      <c r="X14" s="198">
        <f>M14*I14</f>
        <v>0</v>
      </c>
      <c r="Y14" s="198"/>
      <c r="Z14" s="545">
        <v>5</v>
      </c>
      <c r="AA14" s="532">
        <v>20</v>
      </c>
      <c r="AB14" s="285">
        <f t="shared" si="39"/>
        <v>0</v>
      </c>
      <c r="AC14" s="532"/>
      <c r="AD14" s="285">
        <f t="shared" si="40"/>
        <v>0</v>
      </c>
      <c r="AE14" s="532"/>
      <c r="AF14" s="285">
        <f t="shared" si="41"/>
        <v>0</v>
      </c>
      <c r="AG14" s="177">
        <f t="shared" si="5"/>
        <v>0</v>
      </c>
      <c r="AH14" s="177">
        <f t="shared" si="6"/>
        <v>0</v>
      </c>
      <c r="AI14" s="177">
        <f t="shared" si="7"/>
        <v>0</v>
      </c>
      <c r="AJ14" s="177">
        <f t="shared" si="8"/>
        <v>0</v>
      </c>
      <c r="AK14" s="177">
        <f t="shared" si="9"/>
        <v>0</v>
      </c>
      <c r="AL14" s="177">
        <f t="shared" si="10"/>
        <v>0</v>
      </c>
      <c r="AM14" s="177">
        <f t="shared" si="11"/>
        <v>0</v>
      </c>
      <c r="AN14" s="177">
        <f t="shared" si="12"/>
        <v>0</v>
      </c>
      <c r="AO14" s="177">
        <f t="shared" si="13"/>
        <v>0</v>
      </c>
      <c r="AP14" s="443"/>
      <c r="AQ14" s="443">
        <f t="shared" si="14"/>
        <v>0</v>
      </c>
      <c r="AR14" s="443">
        <f t="shared" si="15"/>
        <v>0</v>
      </c>
      <c r="AS14" s="443">
        <f t="shared" si="16"/>
        <v>0</v>
      </c>
      <c r="AT14" s="443"/>
      <c r="AU14" s="177">
        <f t="shared" si="17"/>
        <v>0</v>
      </c>
      <c r="AV14" s="177">
        <f t="shared" si="18"/>
        <v>0</v>
      </c>
      <c r="AW14" s="177">
        <f t="shared" si="19"/>
        <v>0</v>
      </c>
      <c r="AX14" s="177">
        <f t="shared" si="20"/>
        <v>0</v>
      </c>
      <c r="AY14" s="177">
        <f t="shared" si="21"/>
        <v>0</v>
      </c>
      <c r="AZ14" s="177">
        <f t="shared" si="22"/>
        <v>0</v>
      </c>
      <c r="BA14" s="177">
        <f t="shared" si="23"/>
        <v>0</v>
      </c>
      <c r="BB14" s="177">
        <f t="shared" si="24"/>
        <v>0</v>
      </c>
      <c r="BC14" s="177">
        <f t="shared" si="25"/>
        <v>0</v>
      </c>
      <c r="BD14" s="177">
        <f t="shared" si="26"/>
        <v>0</v>
      </c>
      <c r="BE14" s="177">
        <f t="shared" si="27"/>
        <v>0</v>
      </c>
      <c r="BF14" s="177">
        <f t="shared" si="28"/>
        <v>0</v>
      </c>
      <c r="BG14" s="177">
        <f t="shared" si="29"/>
        <v>0</v>
      </c>
      <c r="BH14" s="177">
        <f t="shared" si="30"/>
        <v>0</v>
      </c>
      <c r="BI14" s="177">
        <f t="shared" si="31"/>
        <v>0</v>
      </c>
      <c r="BJ14" s="177">
        <f t="shared" si="32"/>
        <v>0</v>
      </c>
      <c r="BK14" s="177">
        <f t="shared" si="33"/>
        <v>0</v>
      </c>
      <c r="BL14" s="177">
        <f t="shared" si="34"/>
        <v>0</v>
      </c>
      <c r="BM14" s="177">
        <f t="shared" si="35"/>
        <v>0</v>
      </c>
      <c r="BN14" s="177">
        <f t="shared" si="36"/>
        <v>0</v>
      </c>
      <c r="BO14" s="177">
        <f t="shared" si="37"/>
        <v>0</v>
      </c>
    </row>
    <row r="15" spans="1:77" s="9" customFormat="1" ht="73.8" customHeight="1">
      <c r="B15" s="210" t="s">
        <v>8</v>
      </c>
      <c r="D15" s="141" t="s">
        <v>5829</v>
      </c>
      <c r="E15" s="562" t="s">
        <v>5195</v>
      </c>
      <c r="F15" s="114" t="s">
        <v>133</v>
      </c>
      <c r="G15" s="115" t="s">
        <v>176</v>
      </c>
      <c r="H15" s="115" t="s">
        <v>2139</v>
      </c>
      <c r="I15" s="114">
        <v>4</v>
      </c>
      <c r="J15" s="114">
        <v>0</v>
      </c>
      <c r="K15" s="114" t="s">
        <v>4673</v>
      </c>
      <c r="L15" s="380">
        <v>214.95070000000001</v>
      </c>
      <c r="M15" s="446" t="s">
        <v>5501</v>
      </c>
      <c r="N15" s="130"/>
      <c r="O15" s="414">
        <f>L15*N15</f>
        <v>0</v>
      </c>
      <c r="P15" s="131" t="str">
        <f t="shared" si="2"/>
        <v>No</v>
      </c>
      <c r="Q15" s="212" t="str">
        <f t="shared" si="3"/>
        <v>Yes</v>
      </c>
      <c r="S15" s="275">
        <v>4</v>
      </c>
      <c r="T15" s="276">
        <f t="shared" si="4"/>
        <v>0</v>
      </c>
      <c r="U15" s="111"/>
      <c r="V15" s="302">
        <v>5.2</v>
      </c>
      <c r="W15" s="311">
        <f t="shared" si="38"/>
        <v>0</v>
      </c>
      <c r="X15" s="198"/>
      <c r="Y15" s="198">
        <f>N15*I15</f>
        <v>0</v>
      </c>
      <c r="Z15" s="545">
        <v>4</v>
      </c>
      <c r="AA15" s="532">
        <v>16</v>
      </c>
      <c r="AB15" s="285">
        <f t="shared" si="39"/>
        <v>0</v>
      </c>
      <c r="AC15" s="532"/>
      <c r="AD15" s="285">
        <f t="shared" si="40"/>
        <v>0</v>
      </c>
      <c r="AE15" s="532"/>
      <c r="AF15" s="285">
        <f t="shared" si="41"/>
        <v>0</v>
      </c>
      <c r="AG15" s="177">
        <f t="shared" si="5"/>
        <v>0</v>
      </c>
      <c r="AH15" s="177">
        <f t="shared" si="6"/>
        <v>0</v>
      </c>
      <c r="AI15" s="177">
        <f t="shared" si="7"/>
        <v>0</v>
      </c>
      <c r="AJ15" s="177">
        <f t="shared" si="8"/>
        <v>0</v>
      </c>
      <c r="AK15" s="177">
        <f t="shared" si="9"/>
        <v>0</v>
      </c>
      <c r="AL15" s="177">
        <f t="shared" si="10"/>
        <v>0</v>
      </c>
      <c r="AM15" s="177">
        <f t="shared" si="11"/>
        <v>0</v>
      </c>
      <c r="AN15" s="177">
        <f t="shared" si="12"/>
        <v>0</v>
      </c>
      <c r="AO15" s="177">
        <f t="shared" si="13"/>
        <v>0</v>
      </c>
      <c r="AP15" s="177"/>
      <c r="AQ15" s="443">
        <f t="shared" si="14"/>
        <v>0</v>
      </c>
      <c r="AR15" s="443">
        <f t="shared" si="15"/>
        <v>0</v>
      </c>
      <c r="AS15" s="443">
        <f t="shared" si="16"/>
        <v>0</v>
      </c>
      <c r="AT15" s="177"/>
      <c r="AU15" s="177">
        <f t="shared" si="17"/>
        <v>0</v>
      </c>
      <c r="AV15" s="177">
        <f t="shared" si="18"/>
        <v>0</v>
      </c>
      <c r="AW15" s="177">
        <f t="shared" si="19"/>
        <v>0</v>
      </c>
      <c r="AX15" s="177">
        <f t="shared" si="20"/>
        <v>0</v>
      </c>
      <c r="AY15" s="177">
        <f t="shared" si="21"/>
        <v>0</v>
      </c>
      <c r="AZ15" s="177">
        <f t="shared" si="22"/>
        <v>0</v>
      </c>
      <c r="BA15" s="177">
        <f t="shared" si="23"/>
        <v>0</v>
      </c>
      <c r="BB15" s="177">
        <f t="shared" si="24"/>
        <v>0</v>
      </c>
      <c r="BC15" s="177">
        <f t="shared" si="25"/>
        <v>0</v>
      </c>
      <c r="BD15" s="177">
        <f t="shared" si="26"/>
        <v>0</v>
      </c>
      <c r="BE15" s="177">
        <f t="shared" si="27"/>
        <v>0</v>
      </c>
      <c r="BF15" s="177">
        <f t="shared" si="28"/>
        <v>0</v>
      </c>
      <c r="BG15" s="177">
        <f t="shared" si="29"/>
        <v>0</v>
      </c>
      <c r="BH15" s="177">
        <f t="shared" si="30"/>
        <v>0</v>
      </c>
      <c r="BI15" s="177">
        <f t="shared" si="31"/>
        <v>0</v>
      </c>
      <c r="BJ15" s="177">
        <f t="shared" si="32"/>
        <v>0</v>
      </c>
      <c r="BK15" s="177">
        <f t="shared" si="33"/>
        <v>0</v>
      </c>
      <c r="BL15" s="177">
        <f t="shared" si="34"/>
        <v>0</v>
      </c>
      <c r="BM15" s="177">
        <f t="shared" si="35"/>
        <v>0</v>
      </c>
      <c r="BN15" s="177">
        <f t="shared" si="36"/>
        <v>0</v>
      </c>
      <c r="BO15" s="177">
        <f t="shared" si="37"/>
        <v>0</v>
      </c>
    </row>
    <row r="16" spans="1:77" s="9" customFormat="1" ht="73.8" customHeight="1">
      <c r="B16" s="210" t="s">
        <v>8</v>
      </c>
      <c r="D16" s="141" t="s">
        <v>5177</v>
      </c>
      <c r="E16" s="557" t="s">
        <v>5194</v>
      </c>
      <c r="F16" s="114" t="s">
        <v>133</v>
      </c>
      <c r="G16" s="115" t="s">
        <v>176</v>
      </c>
      <c r="H16" s="115" t="s">
        <v>2139</v>
      </c>
      <c r="I16" s="114">
        <v>4</v>
      </c>
      <c r="J16" s="114">
        <v>0</v>
      </c>
      <c r="K16" s="114" t="s">
        <v>4673</v>
      </c>
      <c r="L16" s="380">
        <v>224.30310000000003</v>
      </c>
      <c r="M16" s="129"/>
      <c r="N16" s="446" t="s">
        <v>5501</v>
      </c>
      <c r="O16" s="414">
        <f>L16*M16</f>
        <v>0</v>
      </c>
      <c r="P16" s="131" t="str">
        <f t="shared" si="2"/>
        <v>No</v>
      </c>
      <c r="Q16" s="212" t="str">
        <f t="shared" si="3"/>
        <v>Yes</v>
      </c>
      <c r="S16" s="275">
        <v>4</v>
      </c>
      <c r="T16" s="276">
        <f t="shared" si="4"/>
        <v>0</v>
      </c>
      <c r="U16" s="111"/>
      <c r="V16" s="302">
        <v>5.2</v>
      </c>
      <c r="W16" s="311">
        <f t="shared" si="38"/>
        <v>0</v>
      </c>
      <c r="X16" s="198">
        <f>M16*I16</f>
        <v>0</v>
      </c>
      <c r="Y16" s="198"/>
      <c r="Z16" s="545">
        <v>4</v>
      </c>
      <c r="AA16" s="532">
        <v>16</v>
      </c>
      <c r="AB16" s="285">
        <f t="shared" si="39"/>
        <v>0</v>
      </c>
      <c r="AC16" s="532"/>
      <c r="AD16" s="285">
        <f t="shared" si="40"/>
        <v>0</v>
      </c>
      <c r="AE16" s="532"/>
      <c r="AF16" s="285">
        <f t="shared" si="41"/>
        <v>0</v>
      </c>
      <c r="AG16" s="177">
        <f t="shared" si="5"/>
        <v>0</v>
      </c>
      <c r="AH16" s="177">
        <f t="shared" si="6"/>
        <v>0</v>
      </c>
      <c r="AI16" s="177">
        <f t="shared" si="7"/>
        <v>0</v>
      </c>
      <c r="AJ16" s="177">
        <f t="shared" si="8"/>
        <v>0</v>
      </c>
      <c r="AK16" s="177">
        <f t="shared" si="9"/>
        <v>0</v>
      </c>
      <c r="AL16" s="177">
        <f t="shared" si="10"/>
        <v>0</v>
      </c>
      <c r="AM16" s="177">
        <f t="shared" si="11"/>
        <v>0</v>
      </c>
      <c r="AN16" s="177">
        <f t="shared" si="12"/>
        <v>0</v>
      </c>
      <c r="AO16" s="177">
        <f t="shared" si="13"/>
        <v>0</v>
      </c>
      <c r="AP16" s="177"/>
      <c r="AQ16" s="443">
        <f t="shared" si="14"/>
        <v>0</v>
      </c>
      <c r="AR16" s="443">
        <f t="shared" si="15"/>
        <v>0</v>
      </c>
      <c r="AS16" s="443">
        <f t="shared" si="16"/>
        <v>0</v>
      </c>
      <c r="AT16" s="177"/>
      <c r="AU16" s="177">
        <f t="shared" si="17"/>
        <v>0</v>
      </c>
      <c r="AV16" s="177">
        <f t="shared" si="18"/>
        <v>0</v>
      </c>
      <c r="AW16" s="177">
        <f t="shared" si="19"/>
        <v>0</v>
      </c>
      <c r="AX16" s="177">
        <f t="shared" si="20"/>
        <v>0</v>
      </c>
      <c r="AY16" s="177">
        <f t="shared" si="21"/>
        <v>0</v>
      </c>
      <c r="AZ16" s="177">
        <f t="shared" si="22"/>
        <v>0</v>
      </c>
      <c r="BA16" s="177">
        <f t="shared" si="23"/>
        <v>0</v>
      </c>
      <c r="BB16" s="177">
        <f t="shared" si="24"/>
        <v>0</v>
      </c>
      <c r="BC16" s="177">
        <f t="shared" si="25"/>
        <v>0</v>
      </c>
      <c r="BD16" s="177">
        <f t="shared" si="26"/>
        <v>0</v>
      </c>
      <c r="BE16" s="177">
        <f t="shared" si="27"/>
        <v>0</v>
      </c>
      <c r="BF16" s="177">
        <f t="shared" si="28"/>
        <v>0</v>
      </c>
      <c r="BG16" s="177">
        <f t="shared" si="29"/>
        <v>0</v>
      </c>
      <c r="BH16" s="177">
        <f t="shared" si="30"/>
        <v>0</v>
      </c>
      <c r="BI16" s="177">
        <f t="shared" si="31"/>
        <v>0</v>
      </c>
      <c r="BJ16" s="177">
        <f t="shared" si="32"/>
        <v>0</v>
      </c>
      <c r="BK16" s="177">
        <f t="shared" si="33"/>
        <v>0</v>
      </c>
      <c r="BL16" s="177">
        <f t="shared" si="34"/>
        <v>0</v>
      </c>
      <c r="BM16" s="177">
        <f t="shared" si="35"/>
        <v>0</v>
      </c>
      <c r="BN16" s="177">
        <f t="shared" si="36"/>
        <v>0</v>
      </c>
      <c r="BO16" s="177">
        <f t="shared" si="37"/>
        <v>0</v>
      </c>
    </row>
    <row r="17" spans="1:67" s="9" customFormat="1" ht="73.8" customHeight="1">
      <c r="B17" s="210" t="s">
        <v>8</v>
      </c>
      <c r="D17" s="141" t="s">
        <v>5178</v>
      </c>
      <c r="E17" s="558" t="s">
        <v>5193</v>
      </c>
      <c r="F17" s="114" t="s">
        <v>133</v>
      </c>
      <c r="G17" s="115" t="s">
        <v>176</v>
      </c>
      <c r="H17" s="115" t="s">
        <v>2139</v>
      </c>
      <c r="I17" s="114">
        <v>4</v>
      </c>
      <c r="J17" s="114">
        <v>0</v>
      </c>
      <c r="K17" s="114" t="s">
        <v>4673</v>
      </c>
      <c r="L17" s="380">
        <v>214.95070000000001</v>
      </c>
      <c r="M17" s="129"/>
      <c r="N17" s="446" t="s">
        <v>5501</v>
      </c>
      <c r="O17" s="414">
        <f>L17*M17</f>
        <v>0</v>
      </c>
      <c r="P17" s="131" t="str">
        <f t="shared" si="2"/>
        <v>No</v>
      </c>
      <c r="Q17" s="212" t="str">
        <f t="shared" si="3"/>
        <v>Yes</v>
      </c>
      <c r="S17" s="275">
        <v>4</v>
      </c>
      <c r="T17" s="276">
        <f t="shared" si="4"/>
        <v>0</v>
      </c>
      <c r="U17" s="111"/>
      <c r="V17" s="302">
        <v>5.2</v>
      </c>
      <c r="W17" s="311">
        <f t="shared" si="38"/>
        <v>0</v>
      </c>
      <c r="X17" s="198">
        <f>M17*I17</f>
        <v>0</v>
      </c>
      <c r="Y17" s="198"/>
      <c r="Z17" s="545">
        <v>4</v>
      </c>
      <c r="AA17" s="532">
        <v>16</v>
      </c>
      <c r="AB17" s="285">
        <f t="shared" si="39"/>
        <v>0</v>
      </c>
      <c r="AC17" s="532"/>
      <c r="AD17" s="285">
        <f t="shared" si="40"/>
        <v>0</v>
      </c>
      <c r="AE17" s="532"/>
      <c r="AF17" s="285">
        <f t="shared" si="41"/>
        <v>0</v>
      </c>
      <c r="AG17" s="177">
        <f t="shared" si="5"/>
        <v>0</v>
      </c>
      <c r="AH17" s="177">
        <f t="shared" si="6"/>
        <v>0</v>
      </c>
      <c r="AI17" s="177">
        <f t="shared" si="7"/>
        <v>0</v>
      </c>
      <c r="AJ17" s="177">
        <f t="shared" si="8"/>
        <v>0</v>
      </c>
      <c r="AK17" s="177">
        <f t="shared" si="9"/>
        <v>0</v>
      </c>
      <c r="AL17" s="177">
        <f t="shared" si="10"/>
        <v>0</v>
      </c>
      <c r="AM17" s="177">
        <f t="shared" si="11"/>
        <v>0</v>
      </c>
      <c r="AN17" s="177">
        <f t="shared" si="12"/>
        <v>0</v>
      </c>
      <c r="AO17" s="177">
        <f t="shared" si="13"/>
        <v>0</v>
      </c>
      <c r="AP17" s="177"/>
      <c r="AQ17" s="443">
        <f t="shared" si="14"/>
        <v>0</v>
      </c>
      <c r="AR17" s="443">
        <f t="shared" si="15"/>
        <v>0</v>
      </c>
      <c r="AS17" s="443">
        <f t="shared" si="16"/>
        <v>0</v>
      </c>
      <c r="AT17" s="177"/>
      <c r="AU17" s="177">
        <f t="shared" si="17"/>
        <v>0</v>
      </c>
      <c r="AV17" s="177">
        <f t="shared" si="18"/>
        <v>0</v>
      </c>
      <c r="AW17" s="177">
        <f t="shared" si="19"/>
        <v>0</v>
      </c>
      <c r="AX17" s="177">
        <f t="shared" si="20"/>
        <v>0</v>
      </c>
      <c r="AY17" s="177">
        <f t="shared" si="21"/>
        <v>0</v>
      </c>
      <c r="AZ17" s="177">
        <f t="shared" si="22"/>
        <v>0</v>
      </c>
      <c r="BA17" s="177">
        <f t="shared" si="23"/>
        <v>0</v>
      </c>
      <c r="BB17" s="177">
        <f t="shared" si="24"/>
        <v>0</v>
      </c>
      <c r="BC17" s="177">
        <f t="shared" si="25"/>
        <v>0</v>
      </c>
      <c r="BD17" s="177">
        <f t="shared" si="26"/>
        <v>0</v>
      </c>
      <c r="BE17" s="177">
        <f t="shared" si="27"/>
        <v>0</v>
      </c>
      <c r="BF17" s="177">
        <f t="shared" si="28"/>
        <v>0</v>
      </c>
      <c r="BG17" s="177">
        <f t="shared" si="29"/>
        <v>0</v>
      </c>
      <c r="BH17" s="177">
        <f t="shared" si="30"/>
        <v>0</v>
      </c>
      <c r="BI17" s="177">
        <f t="shared" si="31"/>
        <v>0</v>
      </c>
      <c r="BJ17" s="177">
        <f t="shared" si="32"/>
        <v>0</v>
      </c>
      <c r="BK17" s="177">
        <f t="shared" si="33"/>
        <v>0</v>
      </c>
      <c r="BL17" s="177">
        <f t="shared" si="34"/>
        <v>0</v>
      </c>
      <c r="BM17" s="177">
        <f t="shared" si="35"/>
        <v>0</v>
      </c>
      <c r="BN17" s="177">
        <f t="shared" si="36"/>
        <v>0</v>
      </c>
      <c r="BO17" s="177">
        <f t="shared" si="37"/>
        <v>0</v>
      </c>
    </row>
    <row r="18" spans="1:67" s="123" customFormat="1" ht="73.8" customHeight="1">
      <c r="A18" s="9"/>
      <c r="B18" s="210" t="s">
        <v>8</v>
      </c>
      <c r="C18" s="9"/>
      <c r="D18" s="106" t="s">
        <v>5830</v>
      </c>
      <c r="E18" s="559" t="s">
        <v>5195</v>
      </c>
      <c r="F18" s="226" t="s">
        <v>134</v>
      </c>
      <c r="G18" s="226" t="s">
        <v>177</v>
      </c>
      <c r="H18" s="226" t="s">
        <v>2139</v>
      </c>
      <c r="I18" s="105">
        <v>3</v>
      </c>
      <c r="J18" s="105">
        <v>0</v>
      </c>
      <c r="K18" s="105" t="s">
        <v>4673</v>
      </c>
      <c r="L18" s="379">
        <v>214.95070000000001</v>
      </c>
      <c r="M18" s="447" t="s">
        <v>5501</v>
      </c>
      <c r="N18" s="427"/>
      <c r="O18" s="425">
        <f>L18*N18</f>
        <v>0</v>
      </c>
      <c r="P18" s="138" t="str">
        <f t="shared" si="2"/>
        <v>No</v>
      </c>
      <c r="Q18" s="211" t="str">
        <f t="shared" si="3"/>
        <v>Yes</v>
      </c>
      <c r="S18" s="275">
        <v>3</v>
      </c>
      <c r="T18" s="276">
        <f t="shared" si="4"/>
        <v>0</v>
      </c>
      <c r="U18" s="111"/>
      <c r="V18" s="302">
        <v>6.4</v>
      </c>
      <c r="W18" s="311">
        <f t="shared" si="38"/>
        <v>0</v>
      </c>
      <c r="X18" s="198"/>
      <c r="Y18" s="198">
        <f>N18*I18</f>
        <v>0</v>
      </c>
      <c r="Z18" s="545">
        <v>3</v>
      </c>
      <c r="AA18" s="532">
        <v>18</v>
      </c>
      <c r="AB18" s="285">
        <f t="shared" si="39"/>
        <v>0</v>
      </c>
      <c r="AC18" s="532"/>
      <c r="AD18" s="285">
        <f t="shared" si="40"/>
        <v>0</v>
      </c>
      <c r="AE18" s="532"/>
      <c r="AF18" s="285">
        <f t="shared" si="41"/>
        <v>0</v>
      </c>
      <c r="AG18" s="177">
        <f t="shared" si="5"/>
        <v>0</v>
      </c>
      <c r="AH18" s="177">
        <f t="shared" si="6"/>
        <v>0</v>
      </c>
      <c r="AI18" s="177">
        <f t="shared" si="7"/>
        <v>0</v>
      </c>
      <c r="AJ18" s="177">
        <f t="shared" si="8"/>
        <v>0</v>
      </c>
      <c r="AK18" s="177">
        <f t="shared" si="9"/>
        <v>0</v>
      </c>
      <c r="AL18" s="177">
        <f t="shared" si="10"/>
        <v>0</v>
      </c>
      <c r="AM18" s="177">
        <f t="shared" si="11"/>
        <v>0</v>
      </c>
      <c r="AN18" s="177">
        <f t="shared" si="12"/>
        <v>0</v>
      </c>
      <c r="AO18" s="177">
        <f t="shared" si="13"/>
        <v>0</v>
      </c>
      <c r="AP18" s="443"/>
      <c r="AQ18" s="443">
        <f t="shared" si="14"/>
        <v>0</v>
      </c>
      <c r="AR18" s="443">
        <f t="shared" si="15"/>
        <v>0</v>
      </c>
      <c r="AS18" s="443">
        <f t="shared" si="16"/>
        <v>0</v>
      </c>
      <c r="AT18" s="443"/>
      <c r="AU18" s="177">
        <f t="shared" si="17"/>
        <v>0</v>
      </c>
      <c r="AV18" s="177">
        <f t="shared" si="18"/>
        <v>0</v>
      </c>
      <c r="AW18" s="177">
        <f t="shared" si="19"/>
        <v>0</v>
      </c>
      <c r="AX18" s="177">
        <f t="shared" si="20"/>
        <v>0</v>
      </c>
      <c r="AY18" s="177">
        <f t="shared" si="21"/>
        <v>0</v>
      </c>
      <c r="AZ18" s="177">
        <f t="shared" si="22"/>
        <v>0</v>
      </c>
      <c r="BA18" s="177">
        <f t="shared" si="23"/>
        <v>0</v>
      </c>
      <c r="BB18" s="177">
        <f t="shared" si="24"/>
        <v>0</v>
      </c>
      <c r="BC18" s="177">
        <f t="shared" si="25"/>
        <v>0</v>
      </c>
      <c r="BD18" s="177">
        <f t="shared" si="26"/>
        <v>0</v>
      </c>
      <c r="BE18" s="177">
        <f t="shared" si="27"/>
        <v>0</v>
      </c>
      <c r="BF18" s="177">
        <f t="shared" si="28"/>
        <v>0</v>
      </c>
      <c r="BG18" s="177">
        <f t="shared" si="29"/>
        <v>0</v>
      </c>
      <c r="BH18" s="177">
        <f t="shared" si="30"/>
        <v>0</v>
      </c>
      <c r="BI18" s="177">
        <f t="shared" si="31"/>
        <v>0</v>
      </c>
      <c r="BJ18" s="177">
        <f t="shared" si="32"/>
        <v>0</v>
      </c>
      <c r="BK18" s="177">
        <f t="shared" si="33"/>
        <v>0</v>
      </c>
      <c r="BL18" s="177">
        <f t="shared" si="34"/>
        <v>0</v>
      </c>
      <c r="BM18" s="177">
        <f t="shared" si="35"/>
        <v>0</v>
      </c>
      <c r="BN18" s="177">
        <f t="shared" si="36"/>
        <v>0</v>
      </c>
      <c r="BO18" s="177">
        <f t="shared" si="37"/>
        <v>0</v>
      </c>
    </row>
    <row r="19" spans="1:67" s="123" customFormat="1" ht="73.8" customHeight="1">
      <c r="A19" s="9"/>
      <c r="B19" s="210" t="s">
        <v>8</v>
      </c>
      <c r="C19" s="9"/>
      <c r="D19" s="106" t="s">
        <v>5179</v>
      </c>
      <c r="E19" s="560" t="s">
        <v>5194</v>
      </c>
      <c r="F19" s="226" t="s">
        <v>134</v>
      </c>
      <c r="G19" s="226" t="s">
        <v>177</v>
      </c>
      <c r="H19" s="226" t="s">
        <v>2139</v>
      </c>
      <c r="I19" s="105">
        <v>3</v>
      </c>
      <c r="J19" s="105">
        <v>0</v>
      </c>
      <c r="K19" s="105" t="s">
        <v>4673</v>
      </c>
      <c r="L19" s="379">
        <v>224.30310000000003</v>
      </c>
      <c r="M19" s="127"/>
      <c r="N19" s="448" t="s">
        <v>5501</v>
      </c>
      <c r="O19" s="425">
        <f>L19*M19</f>
        <v>0</v>
      </c>
      <c r="P19" s="138" t="str">
        <f t="shared" si="2"/>
        <v>No</v>
      </c>
      <c r="Q19" s="211" t="str">
        <f t="shared" si="3"/>
        <v>Yes</v>
      </c>
      <c r="S19" s="275">
        <v>3</v>
      </c>
      <c r="T19" s="276">
        <f t="shared" si="4"/>
        <v>0</v>
      </c>
      <c r="U19" s="111"/>
      <c r="V19" s="302">
        <v>6.4</v>
      </c>
      <c r="W19" s="311">
        <f t="shared" si="38"/>
        <v>0</v>
      </c>
      <c r="X19" s="198">
        <f>M19*I19</f>
        <v>0</v>
      </c>
      <c r="Y19" s="198"/>
      <c r="Z19" s="545">
        <v>3</v>
      </c>
      <c r="AA19" s="532">
        <v>18</v>
      </c>
      <c r="AB19" s="285">
        <f t="shared" si="39"/>
        <v>0</v>
      </c>
      <c r="AC19" s="532"/>
      <c r="AD19" s="285">
        <f t="shared" si="40"/>
        <v>0</v>
      </c>
      <c r="AE19" s="532"/>
      <c r="AF19" s="285">
        <f t="shared" si="41"/>
        <v>0</v>
      </c>
      <c r="AG19" s="177">
        <f t="shared" si="5"/>
        <v>0</v>
      </c>
      <c r="AH19" s="177">
        <f t="shared" si="6"/>
        <v>0</v>
      </c>
      <c r="AI19" s="177">
        <f t="shared" si="7"/>
        <v>0</v>
      </c>
      <c r="AJ19" s="177">
        <f t="shared" si="8"/>
        <v>0</v>
      </c>
      <c r="AK19" s="177">
        <f t="shared" si="9"/>
        <v>0</v>
      </c>
      <c r="AL19" s="177">
        <f t="shared" si="10"/>
        <v>0</v>
      </c>
      <c r="AM19" s="177">
        <f t="shared" si="11"/>
        <v>0</v>
      </c>
      <c r="AN19" s="177">
        <f t="shared" si="12"/>
        <v>0</v>
      </c>
      <c r="AO19" s="177">
        <f t="shared" si="13"/>
        <v>0</v>
      </c>
      <c r="AP19" s="443"/>
      <c r="AQ19" s="443">
        <f t="shared" si="14"/>
        <v>0</v>
      </c>
      <c r="AR19" s="443">
        <f t="shared" si="15"/>
        <v>0</v>
      </c>
      <c r="AS19" s="443">
        <f t="shared" si="16"/>
        <v>0</v>
      </c>
      <c r="AT19" s="443"/>
      <c r="AU19" s="177">
        <f t="shared" si="17"/>
        <v>0</v>
      </c>
      <c r="AV19" s="177">
        <f t="shared" si="18"/>
        <v>0</v>
      </c>
      <c r="AW19" s="177">
        <f t="shared" si="19"/>
        <v>0</v>
      </c>
      <c r="AX19" s="177">
        <f t="shared" si="20"/>
        <v>0</v>
      </c>
      <c r="AY19" s="177">
        <f t="shared" si="21"/>
        <v>0</v>
      </c>
      <c r="AZ19" s="177">
        <f t="shared" si="22"/>
        <v>0</v>
      </c>
      <c r="BA19" s="177">
        <f t="shared" si="23"/>
        <v>0</v>
      </c>
      <c r="BB19" s="177">
        <f t="shared" si="24"/>
        <v>0</v>
      </c>
      <c r="BC19" s="177">
        <f t="shared" si="25"/>
        <v>0</v>
      </c>
      <c r="BD19" s="177">
        <f t="shared" si="26"/>
        <v>0</v>
      </c>
      <c r="BE19" s="177">
        <f t="shared" si="27"/>
        <v>0</v>
      </c>
      <c r="BF19" s="177">
        <f t="shared" si="28"/>
        <v>0</v>
      </c>
      <c r="BG19" s="177">
        <f t="shared" si="29"/>
        <v>0</v>
      </c>
      <c r="BH19" s="177">
        <f t="shared" si="30"/>
        <v>0</v>
      </c>
      <c r="BI19" s="177">
        <f t="shared" si="31"/>
        <v>0</v>
      </c>
      <c r="BJ19" s="177">
        <f t="shared" si="32"/>
        <v>0</v>
      </c>
      <c r="BK19" s="177">
        <f t="shared" si="33"/>
        <v>0</v>
      </c>
      <c r="BL19" s="177">
        <f t="shared" si="34"/>
        <v>0</v>
      </c>
      <c r="BM19" s="177">
        <f t="shared" si="35"/>
        <v>0</v>
      </c>
      <c r="BN19" s="177">
        <f t="shared" si="36"/>
        <v>0</v>
      </c>
      <c r="BO19" s="177">
        <f t="shared" si="37"/>
        <v>0</v>
      </c>
    </row>
    <row r="20" spans="1:67" s="123" customFormat="1" ht="73.8" customHeight="1">
      <c r="A20" s="9"/>
      <c r="B20" s="210" t="s">
        <v>8</v>
      </c>
      <c r="C20" s="9"/>
      <c r="D20" s="106" t="s">
        <v>5180</v>
      </c>
      <c r="E20" s="561" t="s">
        <v>5193</v>
      </c>
      <c r="F20" s="226" t="s">
        <v>134</v>
      </c>
      <c r="G20" s="226" t="s">
        <v>177</v>
      </c>
      <c r="H20" s="226" t="s">
        <v>2139</v>
      </c>
      <c r="I20" s="105">
        <v>3</v>
      </c>
      <c r="J20" s="105">
        <v>0</v>
      </c>
      <c r="K20" s="105" t="s">
        <v>4673</v>
      </c>
      <c r="L20" s="379">
        <v>214.95070000000001</v>
      </c>
      <c r="M20" s="127"/>
      <c r="N20" s="448" t="s">
        <v>5501</v>
      </c>
      <c r="O20" s="425">
        <f>L20*M20</f>
        <v>0</v>
      </c>
      <c r="P20" s="138" t="str">
        <f t="shared" si="2"/>
        <v>No</v>
      </c>
      <c r="Q20" s="211" t="str">
        <f t="shared" si="3"/>
        <v>Yes</v>
      </c>
      <c r="S20" s="275">
        <v>3</v>
      </c>
      <c r="T20" s="276">
        <f t="shared" si="4"/>
        <v>0</v>
      </c>
      <c r="U20" s="111"/>
      <c r="V20" s="302">
        <v>6.4</v>
      </c>
      <c r="W20" s="311">
        <f t="shared" si="38"/>
        <v>0</v>
      </c>
      <c r="X20" s="198">
        <f>M20*I20</f>
        <v>0</v>
      </c>
      <c r="Y20" s="198"/>
      <c r="Z20" s="545">
        <v>3</v>
      </c>
      <c r="AA20" s="532">
        <v>18</v>
      </c>
      <c r="AB20" s="285">
        <f t="shared" si="39"/>
        <v>0</v>
      </c>
      <c r="AC20" s="532"/>
      <c r="AD20" s="285">
        <f t="shared" si="40"/>
        <v>0</v>
      </c>
      <c r="AE20" s="532"/>
      <c r="AF20" s="285">
        <f t="shared" si="41"/>
        <v>0</v>
      </c>
      <c r="AG20" s="177">
        <f t="shared" si="5"/>
        <v>0</v>
      </c>
      <c r="AH20" s="177">
        <f t="shared" si="6"/>
        <v>0</v>
      </c>
      <c r="AI20" s="177">
        <f t="shared" si="7"/>
        <v>0</v>
      </c>
      <c r="AJ20" s="177">
        <f t="shared" si="8"/>
        <v>0</v>
      </c>
      <c r="AK20" s="177">
        <f t="shared" si="9"/>
        <v>0</v>
      </c>
      <c r="AL20" s="177">
        <f t="shared" si="10"/>
        <v>0</v>
      </c>
      <c r="AM20" s="177">
        <f t="shared" si="11"/>
        <v>0</v>
      </c>
      <c r="AN20" s="177">
        <f t="shared" si="12"/>
        <v>0</v>
      </c>
      <c r="AO20" s="177">
        <f t="shared" si="13"/>
        <v>0</v>
      </c>
      <c r="AP20" s="443"/>
      <c r="AQ20" s="443">
        <f t="shared" si="14"/>
        <v>0</v>
      </c>
      <c r="AR20" s="443">
        <f t="shared" si="15"/>
        <v>0</v>
      </c>
      <c r="AS20" s="443">
        <f t="shared" si="16"/>
        <v>0</v>
      </c>
      <c r="AT20" s="443"/>
      <c r="AU20" s="177">
        <f t="shared" si="17"/>
        <v>0</v>
      </c>
      <c r="AV20" s="177">
        <f t="shared" si="18"/>
        <v>0</v>
      </c>
      <c r="AW20" s="177">
        <f t="shared" si="19"/>
        <v>0</v>
      </c>
      <c r="AX20" s="177">
        <f t="shared" si="20"/>
        <v>0</v>
      </c>
      <c r="AY20" s="177">
        <f t="shared" si="21"/>
        <v>0</v>
      </c>
      <c r="AZ20" s="177">
        <f t="shared" si="22"/>
        <v>0</v>
      </c>
      <c r="BA20" s="177">
        <f t="shared" si="23"/>
        <v>0</v>
      </c>
      <c r="BB20" s="177">
        <f t="shared" si="24"/>
        <v>0</v>
      </c>
      <c r="BC20" s="177">
        <f t="shared" si="25"/>
        <v>0</v>
      </c>
      <c r="BD20" s="177">
        <f t="shared" si="26"/>
        <v>0</v>
      </c>
      <c r="BE20" s="177">
        <f t="shared" si="27"/>
        <v>0</v>
      </c>
      <c r="BF20" s="177">
        <f t="shared" si="28"/>
        <v>0</v>
      </c>
      <c r="BG20" s="177">
        <f t="shared" si="29"/>
        <v>0</v>
      </c>
      <c r="BH20" s="177">
        <f t="shared" si="30"/>
        <v>0</v>
      </c>
      <c r="BI20" s="177">
        <f t="shared" si="31"/>
        <v>0</v>
      </c>
      <c r="BJ20" s="177">
        <f t="shared" si="32"/>
        <v>0</v>
      </c>
      <c r="BK20" s="177">
        <f t="shared" si="33"/>
        <v>0</v>
      </c>
      <c r="BL20" s="177">
        <f t="shared" si="34"/>
        <v>0</v>
      </c>
      <c r="BM20" s="177">
        <f t="shared" si="35"/>
        <v>0</v>
      </c>
      <c r="BN20" s="177">
        <f t="shared" si="36"/>
        <v>0</v>
      </c>
      <c r="BO20" s="177">
        <f t="shared" si="37"/>
        <v>0</v>
      </c>
    </row>
    <row r="21" spans="1:67" s="9" customFormat="1" ht="73.8" customHeight="1">
      <c r="B21" s="210" t="s">
        <v>8</v>
      </c>
      <c r="D21" s="141" t="s">
        <v>5831</v>
      </c>
      <c r="E21" s="562" t="s">
        <v>5195</v>
      </c>
      <c r="F21" s="114" t="s">
        <v>134</v>
      </c>
      <c r="G21" s="115" t="s">
        <v>178</v>
      </c>
      <c r="H21" s="115" t="s">
        <v>2139</v>
      </c>
      <c r="I21" s="114">
        <v>2</v>
      </c>
      <c r="J21" s="114">
        <v>0</v>
      </c>
      <c r="K21" s="114" t="s">
        <v>4673</v>
      </c>
      <c r="L21" s="380">
        <v>214.95070000000001</v>
      </c>
      <c r="M21" s="446" t="s">
        <v>5501</v>
      </c>
      <c r="N21" s="130"/>
      <c r="O21" s="414">
        <f>L21*N21</f>
        <v>0</v>
      </c>
      <c r="P21" s="131" t="str">
        <f t="shared" si="2"/>
        <v>No</v>
      </c>
      <c r="Q21" s="212" t="str">
        <f t="shared" si="3"/>
        <v>Yes</v>
      </c>
      <c r="S21" s="275">
        <v>2</v>
      </c>
      <c r="T21" s="276">
        <f t="shared" si="4"/>
        <v>0</v>
      </c>
      <c r="U21" s="111"/>
      <c r="V21" s="302">
        <v>9</v>
      </c>
      <c r="W21" s="311">
        <f t="shared" si="38"/>
        <v>0</v>
      </c>
      <c r="X21" s="198"/>
      <c r="Y21" s="198">
        <f>N21*I21</f>
        <v>0</v>
      </c>
      <c r="Z21" s="545">
        <v>2</v>
      </c>
      <c r="AA21" s="532">
        <v>18</v>
      </c>
      <c r="AB21" s="285">
        <f t="shared" si="39"/>
        <v>0</v>
      </c>
      <c r="AC21" s="532"/>
      <c r="AD21" s="285">
        <f t="shared" si="40"/>
        <v>0</v>
      </c>
      <c r="AE21" s="532"/>
      <c r="AF21" s="285">
        <f t="shared" si="41"/>
        <v>0</v>
      </c>
      <c r="AG21" s="177">
        <f t="shared" si="5"/>
        <v>0</v>
      </c>
      <c r="AH21" s="177">
        <f t="shared" si="6"/>
        <v>0</v>
      </c>
      <c r="AI21" s="177">
        <f t="shared" si="7"/>
        <v>0</v>
      </c>
      <c r="AJ21" s="177">
        <f t="shared" si="8"/>
        <v>0</v>
      </c>
      <c r="AK21" s="177">
        <f t="shared" si="9"/>
        <v>0</v>
      </c>
      <c r="AL21" s="177">
        <f t="shared" si="10"/>
        <v>0</v>
      </c>
      <c r="AM21" s="177">
        <f t="shared" si="11"/>
        <v>0</v>
      </c>
      <c r="AN21" s="177">
        <f t="shared" si="12"/>
        <v>0</v>
      </c>
      <c r="AO21" s="177">
        <f t="shared" si="13"/>
        <v>0</v>
      </c>
      <c r="AP21" s="177"/>
      <c r="AQ21" s="443">
        <f t="shared" si="14"/>
        <v>0</v>
      </c>
      <c r="AR21" s="443">
        <f t="shared" si="15"/>
        <v>0</v>
      </c>
      <c r="AS21" s="443">
        <f t="shared" si="16"/>
        <v>0</v>
      </c>
      <c r="AT21" s="177"/>
      <c r="AU21" s="177">
        <f t="shared" si="17"/>
        <v>0</v>
      </c>
      <c r="AV21" s="177">
        <f t="shared" si="18"/>
        <v>0</v>
      </c>
      <c r="AW21" s="177">
        <f t="shared" si="19"/>
        <v>0</v>
      </c>
      <c r="AX21" s="177">
        <f t="shared" si="20"/>
        <v>0</v>
      </c>
      <c r="AY21" s="177">
        <f t="shared" si="21"/>
        <v>0</v>
      </c>
      <c r="AZ21" s="177">
        <f t="shared" si="22"/>
        <v>0</v>
      </c>
      <c r="BA21" s="177">
        <f t="shared" si="23"/>
        <v>0</v>
      </c>
      <c r="BB21" s="177">
        <f t="shared" si="24"/>
        <v>0</v>
      </c>
      <c r="BC21" s="177">
        <f t="shared" si="25"/>
        <v>0</v>
      </c>
      <c r="BD21" s="177">
        <f t="shared" si="26"/>
        <v>0</v>
      </c>
      <c r="BE21" s="177">
        <f t="shared" si="27"/>
        <v>0</v>
      </c>
      <c r="BF21" s="177">
        <f t="shared" si="28"/>
        <v>0</v>
      </c>
      <c r="BG21" s="177">
        <f t="shared" si="29"/>
        <v>0</v>
      </c>
      <c r="BH21" s="177">
        <f t="shared" si="30"/>
        <v>0</v>
      </c>
      <c r="BI21" s="177">
        <f t="shared" si="31"/>
        <v>0</v>
      </c>
      <c r="BJ21" s="177">
        <f t="shared" si="32"/>
        <v>0</v>
      </c>
      <c r="BK21" s="177">
        <f t="shared" si="33"/>
        <v>0</v>
      </c>
      <c r="BL21" s="177">
        <f t="shared" si="34"/>
        <v>0</v>
      </c>
      <c r="BM21" s="177">
        <f t="shared" si="35"/>
        <v>0</v>
      </c>
      <c r="BN21" s="177">
        <f t="shared" si="36"/>
        <v>0</v>
      </c>
      <c r="BO21" s="177">
        <f t="shared" si="37"/>
        <v>0</v>
      </c>
    </row>
    <row r="22" spans="1:67" s="9" customFormat="1" ht="73.8" customHeight="1">
      <c r="B22" s="210" t="s">
        <v>8</v>
      </c>
      <c r="D22" s="141" t="s">
        <v>5181</v>
      </c>
      <c r="E22" s="557" t="s">
        <v>5194</v>
      </c>
      <c r="F22" s="114" t="s">
        <v>134</v>
      </c>
      <c r="G22" s="115" t="s">
        <v>178</v>
      </c>
      <c r="H22" s="115" t="s">
        <v>2139</v>
      </c>
      <c r="I22" s="114">
        <v>2</v>
      </c>
      <c r="J22" s="114">
        <v>0</v>
      </c>
      <c r="K22" s="114" t="s">
        <v>4673</v>
      </c>
      <c r="L22" s="380">
        <v>224.30310000000003</v>
      </c>
      <c r="M22" s="129"/>
      <c r="N22" s="446" t="s">
        <v>5501</v>
      </c>
      <c r="O22" s="414">
        <f>L22*M22</f>
        <v>0</v>
      </c>
      <c r="P22" s="131" t="str">
        <f t="shared" si="2"/>
        <v>No</v>
      </c>
      <c r="Q22" s="212" t="str">
        <f t="shared" si="3"/>
        <v>Yes</v>
      </c>
      <c r="S22" s="275">
        <v>2</v>
      </c>
      <c r="T22" s="276">
        <f t="shared" si="4"/>
        <v>0</v>
      </c>
      <c r="U22" s="111"/>
      <c r="V22" s="302">
        <v>9</v>
      </c>
      <c r="W22" s="311">
        <f t="shared" si="38"/>
        <v>0</v>
      </c>
      <c r="X22" s="198">
        <f>M22*I22</f>
        <v>0</v>
      </c>
      <c r="Y22" s="198"/>
      <c r="Z22" s="545">
        <v>2</v>
      </c>
      <c r="AA22" s="532">
        <v>18</v>
      </c>
      <c r="AB22" s="285">
        <f t="shared" si="39"/>
        <v>0</v>
      </c>
      <c r="AC22" s="532"/>
      <c r="AD22" s="285">
        <f t="shared" si="40"/>
        <v>0</v>
      </c>
      <c r="AE22" s="532"/>
      <c r="AF22" s="285">
        <f t="shared" si="41"/>
        <v>0</v>
      </c>
      <c r="AG22" s="177">
        <f t="shared" si="5"/>
        <v>0</v>
      </c>
      <c r="AH22" s="177">
        <f t="shared" si="6"/>
        <v>0</v>
      </c>
      <c r="AI22" s="177">
        <f t="shared" si="7"/>
        <v>0</v>
      </c>
      <c r="AJ22" s="177">
        <f t="shared" si="8"/>
        <v>0</v>
      </c>
      <c r="AK22" s="177">
        <f t="shared" si="9"/>
        <v>0</v>
      </c>
      <c r="AL22" s="177">
        <f t="shared" si="10"/>
        <v>0</v>
      </c>
      <c r="AM22" s="177">
        <f t="shared" si="11"/>
        <v>0</v>
      </c>
      <c r="AN22" s="177">
        <f t="shared" si="12"/>
        <v>0</v>
      </c>
      <c r="AO22" s="177">
        <f t="shared" si="13"/>
        <v>0</v>
      </c>
      <c r="AP22" s="177"/>
      <c r="AQ22" s="443">
        <f t="shared" si="14"/>
        <v>0</v>
      </c>
      <c r="AR22" s="443">
        <f t="shared" si="15"/>
        <v>0</v>
      </c>
      <c r="AS22" s="443">
        <f t="shared" si="16"/>
        <v>0</v>
      </c>
      <c r="AT22" s="177"/>
      <c r="AU22" s="177">
        <f t="shared" si="17"/>
        <v>0</v>
      </c>
      <c r="AV22" s="177">
        <f t="shared" si="18"/>
        <v>0</v>
      </c>
      <c r="AW22" s="177">
        <f t="shared" si="19"/>
        <v>0</v>
      </c>
      <c r="AX22" s="177">
        <f t="shared" si="20"/>
        <v>0</v>
      </c>
      <c r="AY22" s="177">
        <f t="shared" si="21"/>
        <v>0</v>
      </c>
      <c r="AZ22" s="177">
        <f t="shared" si="22"/>
        <v>0</v>
      </c>
      <c r="BA22" s="177">
        <f t="shared" si="23"/>
        <v>0</v>
      </c>
      <c r="BB22" s="177">
        <f t="shared" si="24"/>
        <v>0</v>
      </c>
      <c r="BC22" s="177">
        <f t="shared" si="25"/>
        <v>0</v>
      </c>
      <c r="BD22" s="177">
        <f t="shared" si="26"/>
        <v>0</v>
      </c>
      <c r="BE22" s="177">
        <f t="shared" si="27"/>
        <v>0</v>
      </c>
      <c r="BF22" s="177">
        <f t="shared" si="28"/>
        <v>0</v>
      </c>
      <c r="BG22" s="177">
        <f t="shared" si="29"/>
        <v>0</v>
      </c>
      <c r="BH22" s="177">
        <f t="shared" si="30"/>
        <v>0</v>
      </c>
      <c r="BI22" s="177">
        <f t="shared" si="31"/>
        <v>0</v>
      </c>
      <c r="BJ22" s="177">
        <f t="shared" si="32"/>
        <v>0</v>
      </c>
      <c r="BK22" s="177">
        <f t="shared" si="33"/>
        <v>0</v>
      </c>
      <c r="BL22" s="177">
        <f t="shared" si="34"/>
        <v>0</v>
      </c>
      <c r="BM22" s="177">
        <f t="shared" si="35"/>
        <v>0</v>
      </c>
      <c r="BN22" s="177">
        <f t="shared" si="36"/>
        <v>0</v>
      </c>
      <c r="BO22" s="177">
        <f t="shared" si="37"/>
        <v>0</v>
      </c>
    </row>
    <row r="23" spans="1:67" s="9" customFormat="1" ht="73.8" customHeight="1">
      <c r="B23" s="210" t="s">
        <v>8</v>
      </c>
      <c r="D23" s="141" t="s">
        <v>5182</v>
      </c>
      <c r="E23" s="558" t="s">
        <v>5193</v>
      </c>
      <c r="F23" s="114" t="s">
        <v>134</v>
      </c>
      <c r="G23" s="115" t="s">
        <v>178</v>
      </c>
      <c r="H23" s="115" t="s">
        <v>2139</v>
      </c>
      <c r="I23" s="114">
        <v>2</v>
      </c>
      <c r="J23" s="114">
        <v>0</v>
      </c>
      <c r="K23" s="114" t="s">
        <v>4673</v>
      </c>
      <c r="L23" s="380">
        <v>214.95070000000001</v>
      </c>
      <c r="M23" s="129"/>
      <c r="N23" s="446" t="s">
        <v>5501</v>
      </c>
      <c r="O23" s="414">
        <f>L23*M23</f>
        <v>0</v>
      </c>
      <c r="P23" s="131" t="str">
        <f t="shared" si="2"/>
        <v>No</v>
      </c>
      <c r="Q23" s="212" t="str">
        <f t="shared" si="3"/>
        <v>Yes</v>
      </c>
      <c r="S23" s="275">
        <v>2</v>
      </c>
      <c r="T23" s="276">
        <f t="shared" si="4"/>
        <v>0</v>
      </c>
      <c r="U23" s="111"/>
      <c r="V23" s="302">
        <v>9</v>
      </c>
      <c r="W23" s="311">
        <f t="shared" si="38"/>
        <v>0</v>
      </c>
      <c r="X23" s="198">
        <f>M23*I23</f>
        <v>0</v>
      </c>
      <c r="Y23" s="198"/>
      <c r="Z23" s="545">
        <v>2</v>
      </c>
      <c r="AA23" s="532">
        <v>18</v>
      </c>
      <c r="AB23" s="285">
        <f t="shared" si="39"/>
        <v>0</v>
      </c>
      <c r="AC23" s="532"/>
      <c r="AD23" s="285">
        <f t="shared" si="40"/>
        <v>0</v>
      </c>
      <c r="AE23" s="532"/>
      <c r="AF23" s="285">
        <f t="shared" si="41"/>
        <v>0</v>
      </c>
      <c r="AG23" s="177">
        <f t="shared" si="5"/>
        <v>0</v>
      </c>
      <c r="AH23" s="177">
        <f t="shared" si="6"/>
        <v>0</v>
      </c>
      <c r="AI23" s="177">
        <f t="shared" si="7"/>
        <v>0</v>
      </c>
      <c r="AJ23" s="177">
        <f t="shared" si="8"/>
        <v>0</v>
      </c>
      <c r="AK23" s="177">
        <f t="shared" si="9"/>
        <v>0</v>
      </c>
      <c r="AL23" s="177">
        <f t="shared" si="10"/>
        <v>0</v>
      </c>
      <c r="AM23" s="177">
        <f t="shared" si="11"/>
        <v>0</v>
      </c>
      <c r="AN23" s="177">
        <f t="shared" si="12"/>
        <v>0</v>
      </c>
      <c r="AO23" s="177">
        <f t="shared" si="13"/>
        <v>0</v>
      </c>
      <c r="AP23" s="177"/>
      <c r="AQ23" s="443">
        <f t="shared" si="14"/>
        <v>0</v>
      </c>
      <c r="AR23" s="443">
        <f t="shared" si="15"/>
        <v>0</v>
      </c>
      <c r="AS23" s="443">
        <f t="shared" si="16"/>
        <v>0</v>
      </c>
      <c r="AT23" s="177"/>
      <c r="AU23" s="177">
        <f t="shared" si="17"/>
        <v>0</v>
      </c>
      <c r="AV23" s="177">
        <f t="shared" si="18"/>
        <v>0</v>
      </c>
      <c r="AW23" s="177">
        <f t="shared" si="19"/>
        <v>0</v>
      </c>
      <c r="AX23" s="177">
        <f t="shared" si="20"/>
        <v>0</v>
      </c>
      <c r="AY23" s="177">
        <f t="shared" si="21"/>
        <v>0</v>
      </c>
      <c r="AZ23" s="177">
        <f t="shared" si="22"/>
        <v>0</v>
      </c>
      <c r="BA23" s="177">
        <f t="shared" si="23"/>
        <v>0</v>
      </c>
      <c r="BB23" s="177">
        <f t="shared" si="24"/>
        <v>0</v>
      </c>
      <c r="BC23" s="177">
        <f t="shared" si="25"/>
        <v>0</v>
      </c>
      <c r="BD23" s="177">
        <f t="shared" si="26"/>
        <v>0</v>
      </c>
      <c r="BE23" s="177">
        <f t="shared" si="27"/>
        <v>0</v>
      </c>
      <c r="BF23" s="177">
        <f t="shared" si="28"/>
        <v>0</v>
      </c>
      <c r="BG23" s="177">
        <f t="shared" si="29"/>
        <v>0</v>
      </c>
      <c r="BH23" s="177">
        <f t="shared" si="30"/>
        <v>0</v>
      </c>
      <c r="BI23" s="177">
        <f t="shared" si="31"/>
        <v>0</v>
      </c>
      <c r="BJ23" s="177">
        <f t="shared" si="32"/>
        <v>0</v>
      </c>
      <c r="BK23" s="177">
        <f t="shared" si="33"/>
        <v>0</v>
      </c>
      <c r="BL23" s="177">
        <f t="shared" si="34"/>
        <v>0</v>
      </c>
      <c r="BM23" s="177">
        <f t="shared" si="35"/>
        <v>0</v>
      </c>
      <c r="BN23" s="177">
        <f t="shared" si="36"/>
        <v>0</v>
      </c>
      <c r="BO23" s="177">
        <f t="shared" si="37"/>
        <v>0</v>
      </c>
    </row>
    <row r="24" spans="1:67" s="123" customFormat="1" ht="73.8" customHeight="1">
      <c r="A24" s="9"/>
      <c r="B24" s="210" t="s">
        <v>8</v>
      </c>
      <c r="C24" s="9"/>
      <c r="D24" s="106" t="s">
        <v>5832</v>
      </c>
      <c r="E24" s="559" t="s">
        <v>5195</v>
      </c>
      <c r="F24" s="226" t="s">
        <v>135</v>
      </c>
      <c r="G24" s="226" t="s">
        <v>74</v>
      </c>
      <c r="H24" s="226" t="s">
        <v>2139</v>
      </c>
      <c r="I24" s="105">
        <v>1</v>
      </c>
      <c r="J24" s="105">
        <v>0</v>
      </c>
      <c r="K24" s="105" t="s">
        <v>4673</v>
      </c>
      <c r="L24" s="379">
        <v>204.43439999999998</v>
      </c>
      <c r="M24" s="447" t="s">
        <v>5501</v>
      </c>
      <c r="N24" s="427"/>
      <c r="O24" s="425">
        <f>L24*N24</f>
        <v>0</v>
      </c>
      <c r="P24" s="138" t="str">
        <f t="shared" si="2"/>
        <v>No</v>
      </c>
      <c r="Q24" s="211" t="str">
        <f t="shared" si="3"/>
        <v>Yes</v>
      </c>
      <c r="S24" s="275">
        <v>1</v>
      </c>
      <c r="T24" s="276">
        <f t="shared" si="4"/>
        <v>0</v>
      </c>
      <c r="U24" s="111"/>
      <c r="V24" s="302">
        <v>9.1</v>
      </c>
      <c r="W24" s="311">
        <f t="shared" si="38"/>
        <v>0</v>
      </c>
      <c r="X24" s="198"/>
      <c r="Y24" s="198">
        <f>N24*I24</f>
        <v>0</v>
      </c>
      <c r="Z24" s="545">
        <v>1</v>
      </c>
      <c r="AA24" s="532">
        <v>12</v>
      </c>
      <c r="AB24" s="285">
        <f t="shared" si="39"/>
        <v>0</v>
      </c>
      <c r="AC24" s="532"/>
      <c r="AD24" s="285">
        <f t="shared" si="40"/>
        <v>0</v>
      </c>
      <c r="AE24" s="532"/>
      <c r="AF24" s="285">
        <f t="shared" si="41"/>
        <v>0</v>
      </c>
      <c r="AG24" s="177">
        <f t="shared" si="5"/>
        <v>0</v>
      </c>
      <c r="AH24" s="177">
        <f t="shared" si="6"/>
        <v>0</v>
      </c>
      <c r="AI24" s="177">
        <f t="shared" si="7"/>
        <v>0</v>
      </c>
      <c r="AJ24" s="177">
        <f t="shared" si="8"/>
        <v>0</v>
      </c>
      <c r="AK24" s="177">
        <f t="shared" si="9"/>
        <v>0</v>
      </c>
      <c r="AL24" s="177">
        <f t="shared" si="10"/>
        <v>0</v>
      </c>
      <c r="AM24" s="177">
        <f t="shared" si="11"/>
        <v>0</v>
      </c>
      <c r="AN24" s="177">
        <f t="shared" si="12"/>
        <v>0</v>
      </c>
      <c r="AO24" s="177">
        <f t="shared" si="13"/>
        <v>0</v>
      </c>
      <c r="AP24" s="443"/>
      <c r="AQ24" s="443">
        <f t="shared" si="14"/>
        <v>0</v>
      </c>
      <c r="AR24" s="443">
        <f t="shared" si="15"/>
        <v>0</v>
      </c>
      <c r="AS24" s="443">
        <f t="shared" si="16"/>
        <v>0</v>
      </c>
      <c r="AT24" s="443"/>
      <c r="AU24" s="177">
        <f t="shared" si="17"/>
        <v>0</v>
      </c>
      <c r="AV24" s="177">
        <f t="shared" si="18"/>
        <v>0</v>
      </c>
      <c r="AW24" s="177">
        <f t="shared" si="19"/>
        <v>0</v>
      </c>
      <c r="AX24" s="177">
        <f t="shared" si="20"/>
        <v>0</v>
      </c>
      <c r="AY24" s="177">
        <f t="shared" si="21"/>
        <v>0</v>
      </c>
      <c r="AZ24" s="177">
        <f t="shared" si="22"/>
        <v>0</v>
      </c>
      <c r="BA24" s="177">
        <f t="shared" si="23"/>
        <v>0</v>
      </c>
      <c r="BB24" s="177">
        <f t="shared" si="24"/>
        <v>0</v>
      </c>
      <c r="BC24" s="177">
        <f t="shared" si="25"/>
        <v>0</v>
      </c>
      <c r="BD24" s="177">
        <f t="shared" si="26"/>
        <v>0</v>
      </c>
      <c r="BE24" s="177">
        <f t="shared" si="27"/>
        <v>0</v>
      </c>
      <c r="BF24" s="177">
        <f t="shared" si="28"/>
        <v>0</v>
      </c>
      <c r="BG24" s="177">
        <f t="shared" si="29"/>
        <v>0</v>
      </c>
      <c r="BH24" s="177">
        <f t="shared" si="30"/>
        <v>0</v>
      </c>
      <c r="BI24" s="177">
        <f t="shared" si="31"/>
        <v>0</v>
      </c>
      <c r="BJ24" s="177">
        <f t="shared" si="32"/>
        <v>0</v>
      </c>
      <c r="BK24" s="177">
        <f t="shared" si="33"/>
        <v>0</v>
      </c>
      <c r="BL24" s="177">
        <f t="shared" si="34"/>
        <v>0</v>
      </c>
      <c r="BM24" s="177">
        <f t="shared" si="35"/>
        <v>0</v>
      </c>
      <c r="BN24" s="177">
        <f t="shared" si="36"/>
        <v>0</v>
      </c>
      <c r="BO24" s="177">
        <f t="shared" si="37"/>
        <v>0</v>
      </c>
    </row>
    <row r="25" spans="1:67" s="123" customFormat="1" ht="73.8" customHeight="1">
      <c r="A25" s="9"/>
      <c r="B25" s="210" t="s">
        <v>8</v>
      </c>
      <c r="C25" s="9"/>
      <c r="D25" s="106" t="s">
        <v>5183</v>
      </c>
      <c r="E25" s="560" t="s">
        <v>5194</v>
      </c>
      <c r="F25" s="226" t="s">
        <v>135</v>
      </c>
      <c r="G25" s="226" t="s">
        <v>74</v>
      </c>
      <c r="H25" s="226" t="s">
        <v>2139</v>
      </c>
      <c r="I25" s="105">
        <v>1</v>
      </c>
      <c r="J25" s="105">
        <v>0</v>
      </c>
      <c r="K25" s="105" t="s">
        <v>4673</v>
      </c>
      <c r="L25" s="379">
        <v>213.32330000000002</v>
      </c>
      <c r="M25" s="127"/>
      <c r="N25" s="448" t="s">
        <v>5501</v>
      </c>
      <c r="O25" s="425">
        <f>L25*M25</f>
        <v>0</v>
      </c>
      <c r="P25" s="138" t="str">
        <f t="shared" si="2"/>
        <v>No</v>
      </c>
      <c r="Q25" s="211" t="str">
        <f t="shared" si="3"/>
        <v>Yes</v>
      </c>
      <c r="S25" s="275">
        <v>1</v>
      </c>
      <c r="T25" s="276">
        <f t="shared" si="4"/>
        <v>0</v>
      </c>
      <c r="U25" s="111"/>
      <c r="V25" s="302">
        <v>9.1</v>
      </c>
      <c r="W25" s="311">
        <f t="shared" si="38"/>
        <v>0</v>
      </c>
      <c r="X25" s="198">
        <f>M25*I25</f>
        <v>0</v>
      </c>
      <c r="Y25" s="198"/>
      <c r="Z25" s="545">
        <v>1</v>
      </c>
      <c r="AA25" s="532">
        <v>12</v>
      </c>
      <c r="AB25" s="285">
        <f t="shared" si="39"/>
        <v>0</v>
      </c>
      <c r="AC25" s="532"/>
      <c r="AD25" s="285">
        <f t="shared" si="40"/>
        <v>0</v>
      </c>
      <c r="AE25" s="532"/>
      <c r="AF25" s="285">
        <f t="shared" si="41"/>
        <v>0</v>
      </c>
      <c r="AG25" s="177">
        <f t="shared" si="5"/>
        <v>0</v>
      </c>
      <c r="AH25" s="177">
        <f t="shared" si="6"/>
        <v>0</v>
      </c>
      <c r="AI25" s="177">
        <f t="shared" si="7"/>
        <v>0</v>
      </c>
      <c r="AJ25" s="177">
        <f t="shared" si="8"/>
        <v>0</v>
      </c>
      <c r="AK25" s="177">
        <f t="shared" si="9"/>
        <v>0</v>
      </c>
      <c r="AL25" s="177">
        <f t="shared" si="10"/>
        <v>0</v>
      </c>
      <c r="AM25" s="177">
        <f t="shared" si="11"/>
        <v>0</v>
      </c>
      <c r="AN25" s="177">
        <f t="shared" si="12"/>
        <v>0</v>
      </c>
      <c r="AO25" s="177">
        <f t="shared" si="13"/>
        <v>0</v>
      </c>
      <c r="AP25" s="443"/>
      <c r="AQ25" s="443">
        <f t="shared" si="14"/>
        <v>0</v>
      </c>
      <c r="AR25" s="443">
        <f t="shared" si="15"/>
        <v>0</v>
      </c>
      <c r="AS25" s="443">
        <f t="shared" si="16"/>
        <v>0</v>
      </c>
      <c r="AT25" s="443"/>
      <c r="AU25" s="177">
        <f t="shared" si="17"/>
        <v>0</v>
      </c>
      <c r="AV25" s="177">
        <f t="shared" si="18"/>
        <v>0</v>
      </c>
      <c r="AW25" s="177">
        <f t="shared" si="19"/>
        <v>0</v>
      </c>
      <c r="AX25" s="177">
        <f t="shared" si="20"/>
        <v>0</v>
      </c>
      <c r="AY25" s="177">
        <f t="shared" si="21"/>
        <v>0</v>
      </c>
      <c r="AZ25" s="177">
        <f t="shared" si="22"/>
        <v>0</v>
      </c>
      <c r="BA25" s="177">
        <f t="shared" si="23"/>
        <v>0</v>
      </c>
      <c r="BB25" s="177">
        <f t="shared" si="24"/>
        <v>0</v>
      </c>
      <c r="BC25" s="177">
        <f t="shared" si="25"/>
        <v>0</v>
      </c>
      <c r="BD25" s="177">
        <f t="shared" si="26"/>
        <v>0</v>
      </c>
      <c r="BE25" s="177">
        <f t="shared" si="27"/>
        <v>0</v>
      </c>
      <c r="BF25" s="177">
        <f t="shared" si="28"/>
        <v>0</v>
      </c>
      <c r="BG25" s="177">
        <f t="shared" si="29"/>
        <v>0</v>
      </c>
      <c r="BH25" s="177">
        <f t="shared" si="30"/>
        <v>0</v>
      </c>
      <c r="BI25" s="177">
        <f t="shared" si="31"/>
        <v>0</v>
      </c>
      <c r="BJ25" s="177">
        <f t="shared" si="32"/>
        <v>0</v>
      </c>
      <c r="BK25" s="177">
        <f t="shared" si="33"/>
        <v>0</v>
      </c>
      <c r="BL25" s="177">
        <f t="shared" si="34"/>
        <v>0</v>
      </c>
      <c r="BM25" s="177">
        <f t="shared" si="35"/>
        <v>0</v>
      </c>
      <c r="BN25" s="177">
        <f t="shared" si="36"/>
        <v>0</v>
      </c>
      <c r="BO25" s="177">
        <f t="shared" si="37"/>
        <v>0</v>
      </c>
    </row>
    <row r="26" spans="1:67" s="123" customFormat="1" ht="73.8" customHeight="1">
      <c r="A26" s="9"/>
      <c r="B26" s="210" t="s">
        <v>8</v>
      </c>
      <c r="C26" s="9"/>
      <c r="D26" s="106" t="s">
        <v>5184</v>
      </c>
      <c r="E26" s="561" t="s">
        <v>5193</v>
      </c>
      <c r="F26" s="226" t="s">
        <v>135</v>
      </c>
      <c r="G26" s="226" t="s">
        <v>74</v>
      </c>
      <c r="H26" s="226" t="s">
        <v>2139</v>
      </c>
      <c r="I26" s="105">
        <v>1</v>
      </c>
      <c r="J26" s="105">
        <v>0</v>
      </c>
      <c r="K26" s="105" t="s">
        <v>4673</v>
      </c>
      <c r="L26" s="379">
        <v>204.43439999999998</v>
      </c>
      <c r="M26" s="127"/>
      <c r="N26" s="448" t="s">
        <v>5501</v>
      </c>
      <c r="O26" s="425">
        <f>L26*M26</f>
        <v>0</v>
      </c>
      <c r="P26" s="138" t="str">
        <f t="shared" si="2"/>
        <v>No</v>
      </c>
      <c r="Q26" s="211" t="str">
        <f t="shared" si="3"/>
        <v>Yes</v>
      </c>
      <c r="S26" s="275">
        <v>1</v>
      </c>
      <c r="T26" s="276">
        <f t="shared" si="4"/>
        <v>0</v>
      </c>
      <c r="U26" s="111"/>
      <c r="V26" s="302">
        <v>9.1</v>
      </c>
      <c r="W26" s="311">
        <f t="shared" si="38"/>
        <v>0</v>
      </c>
      <c r="X26" s="198">
        <f>M26*I26</f>
        <v>0</v>
      </c>
      <c r="Y26" s="198"/>
      <c r="Z26" s="545">
        <v>1</v>
      </c>
      <c r="AA26" s="532">
        <v>12</v>
      </c>
      <c r="AB26" s="285">
        <f t="shared" si="39"/>
        <v>0</v>
      </c>
      <c r="AC26" s="532"/>
      <c r="AD26" s="285">
        <f t="shared" si="40"/>
        <v>0</v>
      </c>
      <c r="AE26" s="532"/>
      <c r="AF26" s="285">
        <f t="shared" si="41"/>
        <v>0</v>
      </c>
      <c r="AG26" s="177">
        <f t="shared" si="5"/>
        <v>0</v>
      </c>
      <c r="AH26" s="177">
        <f t="shared" si="6"/>
        <v>0</v>
      </c>
      <c r="AI26" s="177">
        <f t="shared" si="7"/>
        <v>0</v>
      </c>
      <c r="AJ26" s="177">
        <f t="shared" si="8"/>
        <v>0</v>
      </c>
      <c r="AK26" s="177">
        <f t="shared" si="9"/>
        <v>0</v>
      </c>
      <c r="AL26" s="177">
        <f t="shared" si="10"/>
        <v>0</v>
      </c>
      <c r="AM26" s="177">
        <f t="shared" si="11"/>
        <v>0</v>
      </c>
      <c r="AN26" s="177">
        <f t="shared" si="12"/>
        <v>0</v>
      </c>
      <c r="AO26" s="177">
        <f t="shared" si="13"/>
        <v>0</v>
      </c>
      <c r="AP26" s="443"/>
      <c r="AQ26" s="443">
        <f t="shared" si="14"/>
        <v>0</v>
      </c>
      <c r="AR26" s="443">
        <f t="shared" si="15"/>
        <v>0</v>
      </c>
      <c r="AS26" s="443">
        <f t="shared" si="16"/>
        <v>0</v>
      </c>
      <c r="AT26" s="443"/>
      <c r="AU26" s="177">
        <f t="shared" si="17"/>
        <v>0</v>
      </c>
      <c r="AV26" s="177">
        <f t="shared" si="18"/>
        <v>0</v>
      </c>
      <c r="AW26" s="177">
        <f t="shared" si="19"/>
        <v>0</v>
      </c>
      <c r="AX26" s="177">
        <f t="shared" si="20"/>
        <v>0</v>
      </c>
      <c r="AY26" s="177">
        <f t="shared" si="21"/>
        <v>0</v>
      </c>
      <c r="AZ26" s="177">
        <f t="shared" si="22"/>
        <v>0</v>
      </c>
      <c r="BA26" s="177">
        <f t="shared" si="23"/>
        <v>0</v>
      </c>
      <c r="BB26" s="177">
        <f t="shared" si="24"/>
        <v>0</v>
      </c>
      <c r="BC26" s="177">
        <f t="shared" si="25"/>
        <v>0</v>
      </c>
      <c r="BD26" s="177">
        <f t="shared" si="26"/>
        <v>0</v>
      </c>
      <c r="BE26" s="177">
        <f t="shared" si="27"/>
        <v>0</v>
      </c>
      <c r="BF26" s="177">
        <f t="shared" si="28"/>
        <v>0</v>
      </c>
      <c r="BG26" s="177">
        <f t="shared" si="29"/>
        <v>0</v>
      </c>
      <c r="BH26" s="177">
        <f t="shared" si="30"/>
        <v>0</v>
      </c>
      <c r="BI26" s="177">
        <f t="shared" si="31"/>
        <v>0</v>
      </c>
      <c r="BJ26" s="177">
        <f t="shared" si="32"/>
        <v>0</v>
      </c>
      <c r="BK26" s="177">
        <f t="shared" si="33"/>
        <v>0</v>
      </c>
      <c r="BL26" s="177">
        <f t="shared" si="34"/>
        <v>0</v>
      </c>
      <c r="BM26" s="177">
        <f t="shared" si="35"/>
        <v>0</v>
      </c>
      <c r="BN26" s="177">
        <f t="shared" si="36"/>
        <v>0</v>
      </c>
      <c r="BO26" s="177">
        <f t="shared" si="37"/>
        <v>0</v>
      </c>
    </row>
    <row r="27" spans="1:67" s="9" customFormat="1" ht="73.8" customHeight="1">
      <c r="B27" s="210" t="s">
        <v>8</v>
      </c>
      <c r="D27" s="141" t="s">
        <v>5833</v>
      </c>
      <c r="E27" s="562" t="s">
        <v>5195</v>
      </c>
      <c r="F27" s="114" t="s">
        <v>136</v>
      </c>
      <c r="G27" s="115" t="s">
        <v>75</v>
      </c>
      <c r="H27" s="115" t="s">
        <v>2139</v>
      </c>
      <c r="I27" s="114">
        <v>1</v>
      </c>
      <c r="J27" s="114">
        <v>0</v>
      </c>
      <c r="K27" s="114" t="s">
        <v>4673</v>
      </c>
      <c r="L27" s="380">
        <v>229.27799999999999</v>
      </c>
      <c r="M27" s="446" t="s">
        <v>5501</v>
      </c>
      <c r="N27" s="130"/>
      <c r="O27" s="414">
        <f>L27*N27</f>
        <v>0</v>
      </c>
      <c r="P27" s="131" t="str">
        <f t="shared" si="2"/>
        <v>No</v>
      </c>
      <c r="Q27" s="212" t="str">
        <f t="shared" si="3"/>
        <v>Yes</v>
      </c>
      <c r="S27" s="275">
        <v>1</v>
      </c>
      <c r="T27" s="276">
        <f t="shared" si="4"/>
        <v>0</v>
      </c>
      <c r="U27" s="111"/>
      <c r="V27" s="302">
        <v>15</v>
      </c>
      <c r="W27" s="311">
        <f t="shared" si="38"/>
        <v>0</v>
      </c>
      <c r="X27" s="198"/>
      <c r="Y27" s="198">
        <f>N27*I27</f>
        <v>0</v>
      </c>
      <c r="Z27" s="545">
        <v>1</v>
      </c>
      <c r="AA27" s="532">
        <v>12</v>
      </c>
      <c r="AB27" s="285">
        <f t="shared" si="39"/>
        <v>0</v>
      </c>
      <c r="AC27" s="532"/>
      <c r="AD27" s="285">
        <f t="shared" si="40"/>
        <v>0</v>
      </c>
      <c r="AE27" s="532"/>
      <c r="AF27" s="285">
        <f t="shared" si="41"/>
        <v>0</v>
      </c>
      <c r="AG27" s="177">
        <f t="shared" si="5"/>
        <v>0</v>
      </c>
      <c r="AH27" s="177">
        <f t="shared" si="6"/>
        <v>0</v>
      </c>
      <c r="AI27" s="177">
        <f t="shared" si="7"/>
        <v>0</v>
      </c>
      <c r="AJ27" s="177">
        <f t="shared" si="8"/>
        <v>0</v>
      </c>
      <c r="AK27" s="177">
        <f t="shared" si="9"/>
        <v>0</v>
      </c>
      <c r="AL27" s="177">
        <f t="shared" si="10"/>
        <v>0</v>
      </c>
      <c r="AM27" s="177">
        <f t="shared" si="11"/>
        <v>0</v>
      </c>
      <c r="AN27" s="177">
        <f t="shared" si="12"/>
        <v>0</v>
      </c>
      <c r="AO27" s="177">
        <f t="shared" si="13"/>
        <v>0</v>
      </c>
      <c r="AP27" s="177"/>
      <c r="AQ27" s="443">
        <f t="shared" si="14"/>
        <v>0</v>
      </c>
      <c r="AR27" s="443">
        <f t="shared" si="15"/>
        <v>0</v>
      </c>
      <c r="AS27" s="443">
        <f t="shared" si="16"/>
        <v>0</v>
      </c>
      <c r="AT27" s="177"/>
      <c r="AU27" s="177">
        <f t="shared" si="17"/>
        <v>0</v>
      </c>
      <c r="AV27" s="177">
        <f t="shared" si="18"/>
        <v>0</v>
      </c>
      <c r="AW27" s="177">
        <f t="shared" si="19"/>
        <v>0</v>
      </c>
      <c r="AX27" s="177">
        <f t="shared" si="20"/>
        <v>0</v>
      </c>
      <c r="AY27" s="177">
        <f t="shared" si="21"/>
        <v>0</v>
      </c>
      <c r="AZ27" s="177">
        <f t="shared" si="22"/>
        <v>0</v>
      </c>
      <c r="BA27" s="177">
        <f t="shared" si="23"/>
        <v>0</v>
      </c>
      <c r="BB27" s="177">
        <f t="shared" si="24"/>
        <v>0</v>
      </c>
      <c r="BC27" s="177">
        <f t="shared" si="25"/>
        <v>0</v>
      </c>
      <c r="BD27" s="177">
        <f t="shared" si="26"/>
        <v>0</v>
      </c>
      <c r="BE27" s="177">
        <f t="shared" si="27"/>
        <v>0</v>
      </c>
      <c r="BF27" s="177">
        <f t="shared" si="28"/>
        <v>0</v>
      </c>
      <c r="BG27" s="177">
        <f t="shared" si="29"/>
        <v>0</v>
      </c>
      <c r="BH27" s="177">
        <f t="shared" si="30"/>
        <v>0</v>
      </c>
      <c r="BI27" s="177">
        <f t="shared" si="31"/>
        <v>0</v>
      </c>
      <c r="BJ27" s="177">
        <f t="shared" si="32"/>
        <v>0</v>
      </c>
      <c r="BK27" s="177">
        <f t="shared" si="33"/>
        <v>0</v>
      </c>
      <c r="BL27" s="177">
        <f t="shared" si="34"/>
        <v>0</v>
      </c>
      <c r="BM27" s="177">
        <f t="shared" si="35"/>
        <v>0</v>
      </c>
      <c r="BN27" s="177">
        <f t="shared" si="36"/>
        <v>0</v>
      </c>
      <c r="BO27" s="177">
        <f t="shared" si="37"/>
        <v>0</v>
      </c>
    </row>
    <row r="28" spans="1:67" s="9" customFormat="1" ht="73.8" customHeight="1">
      <c r="B28" s="210" t="s">
        <v>8</v>
      </c>
      <c r="D28" s="141" t="s">
        <v>5185</v>
      </c>
      <c r="E28" s="557" t="s">
        <v>5194</v>
      </c>
      <c r="F28" s="114" t="s">
        <v>136</v>
      </c>
      <c r="G28" s="115" t="s">
        <v>75</v>
      </c>
      <c r="H28" s="115" t="s">
        <v>2139</v>
      </c>
      <c r="I28" s="114">
        <v>1</v>
      </c>
      <c r="J28" s="114">
        <v>0</v>
      </c>
      <c r="K28" s="114" t="s">
        <v>4673</v>
      </c>
      <c r="L28" s="380">
        <v>239.2484</v>
      </c>
      <c r="M28" s="129"/>
      <c r="N28" s="446" t="s">
        <v>5501</v>
      </c>
      <c r="O28" s="414">
        <f>L28*M28</f>
        <v>0</v>
      </c>
      <c r="P28" s="131" t="str">
        <f t="shared" si="2"/>
        <v>No</v>
      </c>
      <c r="Q28" s="212" t="str">
        <f t="shared" si="3"/>
        <v>Yes</v>
      </c>
      <c r="S28" s="275">
        <v>1</v>
      </c>
      <c r="T28" s="276">
        <f t="shared" si="4"/>
        <v>0</v>
      </c>
      <c r="U28" s="111"/>
      <c r="V28" s="302">
        <v>15</v>
      </c>
      <c r="W28" s="311">
        <f t="shared" si="38"/>
        <v>0</v>
      </c>
      <c r="X28" s="198">
        <f>M28*I28</f>
        <v>0</v>
      </c>
      <c r="Y28" s="198"/>
      <c r="Z28" s="545">
        <v>1</v>
      </c>
      <c r="AA28" s="532">
        <v>12</v>
      </c>
      <c r="AB28" s="285">
        <f t="shared" si="39"/>
        <v>0</v>
      </c>
      <c r="AC28" s="532"/>
      <c r="AD28" s="285">
        <f t="shared" si="40"/>
        <v>0</v>
      </c>
      <c r="AE28" s="532"/>
      <c r="AF28" s="285">
        <f t="shared" si="41"/>
        <v>0</v>
      </c>
      <c r="AG28" s="177">
        <f t="shared" si="5"/>
        <v>0</v>
      </c>
      <c r="AH28" s="177">
        <f t="shared" si="6"/>
        <v>0</v>
      </c>
      <c r="AI28" s="177">
        <f t="shared" si="7"/>
        <v>0</v>
      </c>
      <c r="AJ28" s="177">
        <f t="shared" si="8"/>
        <v>0</v>
      </c>
      <c r="AK28" s="177">
        <f t="shared" si="9"/>
        <v>0</v>
      </c>
      <c r="AL28" s="177">
        <f t="shared" si="10"/>
        <v>0</v>
      </c>
      <c r="AM28" s="177">
        <f t="shared" si="11"/>
        <v>0</v>
      </c>
      <c r="AN28" s="177">
        <f t="shared" si="12"/>
        <v>0</v>
      </c>
      <c r="AO28" s="177">
        <f t="shared" si="13"/>
        <v>0</v>
      </c>
      <c r="AP28" s="177"/>
      <c r="AQ28" s="443">
        <f t="shared" si="14"/>
        <v>0</v>
      </c>
      <c r="AR28" s="443">
        <f t="shared" si="15"/>
        <v>0</v>
      </c>
      <c r="AS28" s="443">
        <f t="shared" si="16"/>
        <v>0</v>
      </c>
      <c r="AT28" s="177"/>
      <c r="AU28" s="177">
        <f t="shared" si="17"/>
        <v>0</v>
      </c>
      <c r="AV28" s="177">
        <f t="shared" si="18"/>
        <v>0</v>
      </c>
      <c r="AW28" s="177">
        <f t="shared" si="19"/>
        <v>0</v>
      </c>
      <c r="AX28" s="177">
        <f t="shared" si="20"/>
        <v>0</v>
      </c>
      <c r="AY28" s="177">
        <f t="shared" si="21"/>
        <v>0</v>
      </c>
      <c r="AZ28" s="177">
        <f t="shared" si="22"/>
        <v>0</v>
      </c>
      <c r="BA28" s="177">
        <f t="shared" si="23"/>
        <v>0</v>
      </c>
      <c r="BB28" s="177">
        <f t="shared" si="24"/>
        <v>0</v>
      </c>
      <c r="BC28" s="177">
        <f t="shared" si="25"/>
        <v>0</v>
      </c>
      <c r="BD28" s="177">
        <f t="shared" si="26"/>
        <v>0</v>
      </c>
      <c r="BE28" s="177">
        <f t="shared" si="27"/>
        <v>0</v>
      </c>
      <c r="BF28" s="177">
        <f t="shared" si="28"/>
        <v>0</v>
      </c>
      <c r="BG28" s="177">
        <f t="shared" si="29"/>
        <v>0</v>
      </c>
      <c r="BH28" s="177">
        <f t="shared" si="30"/>
        <v>0</v>
      </c>
      <c r="BI28" s="177">
        <f t="shared" si="31"/>
        <v>0</v>
      </c>
      <c r="BJ28" s="177">
        <f t="shared" si="32"/>
        <v>0</v>
      </c>
      <c r="BK28" s="177">
        <f t="shared" si="33"/>
        <v>0</v>
      </c>
      <c r="BL28" s="177">
        <f t="shared" si="34"/>
        <v>0</v>
      </c>
      <c r="BM28" s="177">
        <f t="shared" si="35"/>
        <v>0</v>
      </c>
      <c r="BN28" s="177">
        <f t="shared" si="36"/>
        <v>0</v>
      </c>
      <c r="BO28" s="177">
        <f t="shared" si="37"/>
        <v>0</v>
      </c>
    </row>
    <row r="29" spans="1:67" s="9" customFormat="1" ht="73.8" customHeight="1">
      <c r="B29" s="210" t="s">
        <v>8</v>
      </c>
      <c r="D29" s="141" t="s">
        <v>5186</v>
      </c>
      <c r="E29" s="558" t="s">
        <v>5193</v>
      </c>
      <c r="F29" s="114" t="s">
        <v>136</v>
      </c>
      <c r="G29" s="115" t="s">
        <v>75</v>
      </c>
      <c r="H29" s="115" t="s">
        <v>2139</v>
      </c>
      <c r="I29" s="114">
        <v>1</v>
      </c>
      <c r="J29" s="114">
        <v>0</v>
      </c>
      <c r="K29" s="114" t="s">
        <v>4673</v>
      </c>
      <c r="L29" s="380">
        <v>229.27799999999999</v>
      </c>
      <c r="M29" s="129"/>
      <c r="N29" s="446" t="s">
        <v>5501</v>
      </c>
      <c r="O29" s="414">
        <f>L29*M29</f>
        <v>0</v>
      </c>
      <c r="P29" s="131" t="str">
        <f t="shared" si="2"/>
        <v>No</v>
      </c>
      <c r="Q29" s="212" t="str">
        <f t="shared" si="3"/>
        <v>Yes</v>
      </c>
      <c r="S29" s="275">
        <v>1</v>
      </c>
      <c r="T29" s="276">
        <f t="shared" si="4"/>
        <v>0</v>
      </c>
      <c r="U29" s="111"/>
      <c r="V29" s="302">
        <v>15</v>
      </c>
      <c r="W29" s="311">
        <f t="shared" si="38"/>
        <v>0</v>
      </c>
      <c r="X29" s="198">
        <f>M29*I29</f>
        <v>0</v>
      </c>
      <c r="Y29" s="198"/>
      <c r="Z29" s="545">
        <v>1</v>
      </c>
      <c r="AA29" s="532">
        <v>12</v>
      </c>
      <c r="AB29" s="285">
        <f t="shared" si="39"/>
        <v>0</v>
      </c>
      <c r="AC29" s="532"/>
      <c r="AD29" s="285">
        <f t="shared" si="40"/>
        <v>0</v>
      </c>
      <c r="AE29" s="532"/>
      <c r="AF29" s="285">
        <f t="shared" si="41"/>
        <v>0</v>
      </c>
      <c r="AG29" s="177">
        <f t="shared" si="5"/>
        <v>0</v>
      </c>
      <c r="AH29" s="177">
        <f t="shared" si="6"/>
        <v>0</v>
      </c>
      <c r="AI29" s="177">
        <f t="shared" si="7"/>
        <v>0</v>
      </c>
      <c r="AJ29" s="177">
        <f t="shared" si="8"/>
        <v>0</v>
      </c>
      <c r="AK29" s="177">
        <f t="shared" si="9"/>
        <v>0</v>
      </c>
      <c r="AL29" s="177">
        <f t="shared" si="10"/>
        <v>0</v>
      </c>
      <c r="AM29" s="177">
        <f t="shared" si="11"/>
        <v>0</v>
      </c>
      <c r="AN29" s="177">
        <f t="shared" si="12"/>
        <v>0</v>
      </c>
      <c r="AO29" s="177">
        <f t="shared" si="13"/>
        <v>0</v>
      </c>
      <c r="AP29" s="177"/>
      <c r="AQ29" s="443">
        <f t="shared" si="14"/>
        <v>0</v>
      </c>
      <c r="AR29" s="443">
        <f t="shared" si="15"/>
        <v>0</v>
      </c>
      <c r="AS29" s="443">
        <f t="shared" si="16"/>
        <v>0</v>
      </c>
      <c r="AT29" s="177"/>
      <c r="AU29" s="177">
        <f t="shared" si="17"/>
        <v>0</v>
      </c>
      <c r="AV29" s="177">
        <f t="shared" si="18"/>
        <v>0</v>
      </c>
      <c r="AW29" s="177">
        <f t="shared" si="19"/>
        <v>0</v>
      </c>
      <c r="AX29" s="177">
        <f t="shared" si="20"/>
        <v>0</v>
      </c>
      <c r="AY29" s="177">
        <f t="shared" si="21"/>
        <v>0</v>
      </c>
      <c r="AZ29" s="177">
        <f t="shared" si="22"/>
        <v>0</v>
      </c>
      <c r="BA29" s="177">
        <f t="shared" si="23"/>
        <v>0</v>
      </c>
      <c r="BB29" s="177">
        <f t="shared" si="24"/>
        <v>0</v>
      </c>
      <c r="BC29" s="177">
        <f t="shared" si="25"/>
        <v>0</v>
      </c>
      <c r="BD29" s="177">
        <f t="shared" si="26"/>
        <v>0</v>
      </c>
      <c r="BE29" s="177">
        <f t="shared" si="27"/>
        <v>0</v>
      </c>
      <c r="BF29" s="177">
        <f t="shared" si="28"/>
        <v>0</v>
      </c>
      <c r="BG29" s="177">
        <f t="shared" si="29"/>
        <v>0</v>
      </c>
      <c r="BH29" s="177">
        <f t="shared" si="30"/>
        <v>0</v>
      </c>
      <c r="BI29" s="177">
        <f t="shared" si="31"/>
        <v>0</v>
      </c>
      <c r="BJ29" s="177">
        <f t="shared" si="32"/>
        <v>0</v>
      </c>
      <c r="BK29" s="177">
        <f t="shared" si="33"/>
        <v>0</v>
      </c>
      <c r="BL29" s="177">
        <f t="shared" si="34"/>
        <v>0</v>
      </c>
      <c r="BM29" s="177">
        <f t="shared" si="35"/>
        <v>0</v>
      </c>
      <c r="BN29" s="177">
        <f t="shared" si="36"/>
        <v>0</v>
      </c>
      <c r="BO29" s="177">
        <f t="shared" si="37"/>
        <v>0</v>
      </c>
    </row>
    <row r="30" spans="1:67" s="123" customFormat="1" ht="73.8" customHeight="1">
      <c r="A30" s="9"/>
      <c r="B30" s="210" t="s">
        <v>8</v>
      </c>
      <c r="C30" s="9"/>
      <c r="D30" s="106" t="s">
        <v>5834</v>
      </c>
      <c r="E30" s="559" t="s">
        <v>5195</v>
      </c>
      <c r="F30" s="226" t="s">
        <v>136</v>
      </c>
      <c r="G30" s="226" t="s">
        <v>76</v>
      </c>
      <c r="H30" s="226" t="s">
        <v>2139</v>
      </c>
      <c r="I30" s="105">
        <v>1</v>
      </c>
      <c r="J30" s="105">
        <v>26</v>
      </c>
      <c r="K30" s="105" t="s">
        <v>4673</v>
      </c>
      <c r="L30" s="379">
        <v>315.26240000000001</v>
      </c>
      <c r="M30" s="447" t="s">
        <v>5501</v>
      </c>
      <c r="N30" s="427"/>
      <c r="O30" s="425">
        <f>L30*N30</f>
        <v>0</v>
      </c>
      <c r="P30" s="138" t="str">
        <f t="shared" si="2"/>
        <v>No</v>
      </c>
      <c r="Q30" s="211" t="str">
        <f t="shared" si="3"/>
        <v>Yes</v>
      </c>
      <c r="S30" s="275">
        <v>1</v>
      </c>
      <c r="T30" s="276">
        <f t="shared" si="4"/>
        <v>0</v>
      </c>
      <c r="U30" s="111"/>
      <c r="V30" s="302">
        <v>20</v>
      </c>
      <c r="W30" s="311">
        <f t="shared" si="38"/>
        <v>0</v>
      </c>
      <c r="X30" s="198"/>
      <c r="Y30" s="198">
        <f>N30*I30</f>
        <v>0</v>
      </c>
      <c r="Z30" s="545">
        <v>1</v>
      </c>
      <c r="AA30" s="532">
        <v>15</v>
      </c>
      <c r="AB30" s="285">
        <f t="shared" si="39"/>
        <v>0</v>
      </c>
      <c r="AC30" s="532"/>
      <c r="AD30" s="285">
        <f t="shared" si="40"/>
        <v>0</v>
      </c>
      <c r="AE30" s="532"/>
      <c r="AF30" s="285">
        <f t="shared" si="41"/>
        <v>0</v>
      </c>
      <c r="AG30" s="177">
        <f t="shared" si="5"/>
        <v>0</v>
      </c>
      <c r="AH30" s="177">
        <f t="shared" si="6"/>
        <v>0</v>
      </c>
      <c r="AI30" s="177">
        <f t="shared" si="7"/>
        <v>0</v>
      </c>
      <c r="AJ30" s="177">
        <f t="shared" si="8"/>
        <v>0</v>
      </c>
      <c r="AK30" s="177">
        <f t="shared" si="9"/>
        <v>0</v>
      </c>
      <c r="AL30" s="177">
        <f t="shared" si="10"/>
        <v>0</v>
      </c>
      <c r="AM30" s="177">
        <f t="shared" si="11"/>
        <v>0</v>
      </c>
      <c r="AN30" s="177">
        <f t="shared" si="12"/>
        <v>0</v>
      </c>
      <c r="AO30" s="177">
        <f t="shared" si="13"/>
        <v>0</v>
      </c>
      <c r="AP30" s="443"/>
      <c r="AQ30" s="443">
        <f t="shared" si="14"/>
        <v>0</v>
      </c>
      <c r="AR30" s="443">
        <f t="shared" si="15"/>
        <v>0</v>
      </c>
      <c r="AS30" s="443">
        <f t="shared" si="16"/>
        <v>0</v>
      </c>
      <c r="AT30" s="443"/>
      <c r="AU30" s="177">
        <f t="shared" si="17"/>
        <v>0</v>
      </c>
      <c r="AV30" s="177">
        <f t="shared" si="18"/>
        <v>0</v>
      </c>
      <c r="AW30" s="177">
        <f t="shared" si="19"/>
        <v>0</v>
      </c>
      <c r="AX30" s="177">
        <f t="shared" si="20"/>
        <v>0</v>
      </c>
      <c r="AY30" s="177">
        <f t="shared" si="21"/>
        <v>0</v>
      </c>
      <c r="AZ30" s="177">
        <f t="shared" si="22"/>
        <v>0</v>
      </c>
      <c r="BA30" s="177">
        <f t="shared" si="23"/>
        <v>0</v>
      </c>
      <c r="BB30" s="177">
        <f t="shared" si="24"/>
        <v>0</v>
      </c>
      <c r="BC30" s="177">
        <f t="shared" si="25"/>
        <v>0</v>
      </c>
      <c r="BD30" s="177">
        <f t="shared" si="26"/>
        <v>0</v>
      </c>
      <c r="BE30" s="177">
        <f t="shared" si="27"/>
        <v>0</v>
      </c>
      <c r="BF30" s="177">
        <f t="shared" si="28"/>
        <v>0</v>
      </c>
      <c r="BG30" s="177">
        <f t="shared" si="29"/>
        <v>0</v>
      </c>
      <c r="BH30" s="177">
        <f t="shared" si="30"/>
        <v>0</v>
      </c>
      <c r="BI30" s="177">
        <f t="shared" si="31"/>
        <v>0</v>
      </c>
      <c r="BJ30" s="177">
        <f t="shared" si="32"/>
        <v>0</v>
      </c>
      <c r="BK30" s="177">
        <f t="shared" si="33"/>
        <v>0</v>
      </c>
      <c r="BL30" s="177">
        <f t="shared" si="34"/>
        <v>0</v>
      </c>
      <c r="BM30" s="177">
        <f t="shared" si="35"/>
        <v>0</v>
      </c>
      <c r="BN30" s="177">
        <f t="shared" si="36"/>
        <v>0</v>
      </c>
      <c r="BO30" s="177">
        <f t="shared" si="37"/>
        <v>0</v>
      </c>
    </row>
    <row r="31" spans="1:67" s="123" customFormat="1" ht="73.8" customHeight="1">
      <c r="A31" s="9"/>
      <c r="B31" s="210" t="s">
        <v>8</v>
      </c>
      <c r="C31" s="9"/>
      <c r="D31" s="106" t="s">
        <v>5187</v>
      </c>
      <c r="E31" s="560" t="s">
        <v>5194</v>
      </c>
      <c r="F31" s="226" t="s">
        <v>136</v>
      </c>
      <c r="G31" s="226" t="s">
        <v>76</v>
      </c>
      <c r="H31" s="226" t="s">
        <v>2139</v>
      </c>
      <c r="I31" s="105">
        <v>1</v>
      </c>
      <c r="J31" s="105">
        <v>26</v>
      </c>
      <c r="K31" s="105" t="s">
        <v>4673</v>
      </c>
      <c r="L31" s="379">
        <v>328.96140000000003</v>
      </c>
      <c r="M31" s="127"/>
      <c r="N31" s="448" t="s">
        <v>5501</v>
      </c>
      <c r="O31" s="425">
        <f>L31*M31</f>
        <v>0</v>
      </c>
      <c r="P31" s="138" t="str">
        <f t="shared" si="2"/>
        <v>No</v>
      </c>
      <c r="Q31" s="211" t="str">
        <f t="shared" si="3"/>
        <v>Yes</v>
      </c>
      <c r="S31" s="275">
        <v>1</v>
      </c>
      <c r="T31" s="276">
        <f t="shared" si="4"/>
        <v>0</v>
      </c>
      <c r="U31" s="111"/>
      <c r="V31" s="302">
        <v>20</v>
      </c>
      <c r="W31" s="311">
        <f t="shared" si="38"/>
        <v>0</v>
      </c>
      <c r="X31" s="198">
        <f>M31*I31</f>
        <v>0</v>
      </c>
      <c r="Y31" s="198"/>
      <c r="Z31" s="545">
        <v>1</v>
      </c>
      <c r="AA31" s="532">
        <v>15</v>
      </c>
      <c r="AB31" s="285">
        <f t="shared" si="39"/>
        <v>0</v>
      </c>
      <c r="AC31" s="532"/>
      <c r="AD31" s="285">
        <f t="shared" si="40"/>
        <v>0</v>
      </c>
      <c r="AE31" s="532"/>
      <c r="AF31" s="285">
        <f t="shared" si="41"/>
        <v>0</v>
      </c>
      <c r="AG31" s="177">
        <f t="shared" si="5"/>
        <v>0</v>
      </c>
      <c r="AH31" s="177">
        <f t="shared" si="6"/>
        <v>0</v>
      </c>
      <c r="AI31" s="177">
        <f t="shared" si="7"/>
        <v>0</v>
      </c>
      <c r="AJ31" s="177">
        <f t="shared" si="8"/>
        <v>0</v>
      </c>
      <c r="AK31" s="177">
        <f t="shared" si="9"/>
        <v>0</v>
      </c>
      <c r="AL31" s="177">
        <f t="shared" si="10"/>
        <v>0</v>
      </c>
      <c r="AM31" s="177">
        <f t="shared" si="11"/>
        <v>0</v>
      </c>
      <c r="AN31" s="177">
        <f t="shared" si="12"/>
        <v>0</v>
      </c>
      <c r="AO31" s="177">
        <f t="shared" si="13"/>
        <v>0</v>
      </c>
      <c r="AP31" s="443"/>
      <c r="AQ31" s="443">
        <f t="shared" si="14"/>
        <v>0</v>
      </c>
      <c r="AR31" s="443">
        <f t="shared" si="15"/>
        <v>0</v>
      </c>
      <c r="AS31" s="443">
        <f t="shared" si="16"/>
        <v>0</v>
      </c>
      <c r="AT31" s="443"/>
      <c r="AU31" s="177">
        <f t="shared" si="17"/>
        <v>0</v>
      </c>
      <c r="AV31" s="177">
        <f t="shared" si="18"/>
        <v>0</v>
      </c>
      <c r="AW31" s="177">
        <f t="shared" si="19"/>
        <v>0</v>
      </c>
      <c r="AX31" s="177">
        <f t="shared" si="20"/>
        <v>0</v>
      </c>
      <c r="AY31" s="177">
        <f t="shared" si="21"/>
        <v>0</v>
      </c>
      <c r="AZ31" s="177">
        <f t="shared" si="22"/>
        <v>0</v>
      </c>
      <c r="BA31" s="177">
        <f t="shared" si="23"/>
        <v>0</v>
      </c>
      <c r="BB31" s="177">
        <f t="shared" si="24"/>
        <v>0</v>
      </c>
      <c r="BC31" s="177">
        <f t="shared" si="25"/>
        <v>0</v>
      </c>
      <c r="BD31" s="177">
        <f t="shared" si="26"/>
        <v>0</v>
      </c>
      <c r="BE31" s="177">
        <f t="shared" si="27"/>
        <v>0</v>
      </c>
      <c r="BF31" s="177">
        <f t="shared" si="28"/>
        <v>0</v>
      </c>
      <c r="BG31" s="177">
        <f t="shared" si="29"/>
        <v>0</v>
      </c>
      <c r="BH31" s="177">
        <f t="shared" si="30"/>
        <v>0</v>
      </c>
      <c r="BI31" s="177">
        <f t="shared" si="31"/>
        <v>0</v>
      </c>
      <c r="BJ31" s="177">
        <f t="shared" si="32"/>
        <v>0</v>
      </c>
      <c r="BK31" s="177">
        <f t="shared" si="33"/>
        <v>0</v>
      </c>
      <c r="BL31" s="177">
        <f t="shared" si="34"/>
        <v>0</v>
      </c>
      <c r="BM31" s="177">
        <f t="shared" si="35"/>
        <v>0</v>
      </c>
      <c r="BN31" s="177">
        <f t="shared" si="36"/>
        <v>0</v>
      </c>
      <c r="BO31" s="177">
        <f t="shared" si="37"/>
        <v>0</v>
      </c>
    </row>
    <row r="32" spans="1:67" s="123" customFormat="1" ht="73.8" customHeight="1">
      <c r="A32" s="9"/>
      <c r="B32" s="210" t="s">
        <v>8</v>
      </c>
      <c r="C32" s="9"/>
      <c r="D32" s="106" t="s">
        <v>5188</v>
      </c>
      <c r="E32" s="561" t="s">
        <v>5193</v>
      </c>
      <c r="F32" s="226" t="s">
        <v>136</v>
      </c>
      <c r="G32" s="226" t="s">
        <v>76</v>
      </c>
      <c r="H32" s="226" t="s">
        <v>2139</v>
      </c>
      <c r="I32" s="105">
        <v>1</v>
      </c>
      <c r="J32" s="105">
        <v>26</v>
      </c>
      <c r="K32" s="105" t="s">
        <v>4673</v>
      </c>
      <c r="L32" s="379">
        <v>315.26240000000001</v>
      </c>
      <c r="M32" s="127"/>
      <c r="N32" s="448" t="s">
        <v>5501</v>
      </c>
      <c r="O32" s="425">
        <f>L32*M32</f>
        <v>0</v>
      </c>
      <c r="P32" s="138" t="str">
        <f t="shared" si="2"/>
        <v>No</v>
      </c>
      <c r="Q32" s="211" t="str">
        <f t="shared" si="3"/>
        <v>Yes</v>
      </c>
      <c r="S32" s="275">
        <v>1</v>
      </c>
      <c r="T32" s="276">
        <f t="shared" si="4"/>
        <v>0</v>
      </c>
      <c r="U32" s="111"/>
      <c r="V32" s="302">
        <v>20</v>
      </c>
      <c r="W32" s="311">
        <f t="shared" si="38"/>
        <v>0</v>
      </c>
      <c r="X32" s="198">
        <f>M32*I32</f>
        <v>0</v>
      </c>
      <c r="Y32" s="198"/>
      <c r="Z32" s="545">
        <v>1</v>
      </c>
      <c r="AA32" s="532">
        <v>15</v>
      </c>
      <c r="AB32" s="285">
        <f t="shared" si="39"/>
        <v>0</v>
      </c>
      <c r="AC32" s="532"/>
      <c r="AD32" s="285">
        <f t="shared" si="40"/>
        <v>0</v>
      </c>
      <c r="AE32" s="532"/>
      <c r="AF32" s="285">
        <f t="shared" si="41"/>
        <v>0</v>
      </c>
      <c r="AG32" s="177">
        <f t="shared" si="5"/>
        <v>0</v>
      </c>
      <c r="AH32" s="177">
        <f t="shared" si="6"/>
        <v>0</v>
      </c>
      <c r="AI32" s="177">
        <f t="shared" si="7"/>
        <v>0</v>
      </c>
      <c r="AJ32" s="177">
        <f t="shared" si="8"/>
        <v>0</v>
      </c>
      <c r="AK32" s="177">
        <f t="shared" si="9"/>
        <v>0</v>
      </c>
      <c r="AL32" s="177">
        <f t="shared" si="10"/>
        <v>0</v>
      </c>
      <c r="AM32" s="177">
        <f t="shared" si="11"/>
        <v>0</v>
      </c>
      <c r="AN32" s="177">
        <f t="shared" si="12"/>
        <v>0</v>
      </c>
      <c r="AO32" s="177">
        <f t="shared" si="13"/>
        <v>0</v>
      </c>
      <c r="AP32" s="443"/>
      <c r="AQ32" s="443">
        <f t="shared" si="14"/>
        <v>0</v>
      </c>
      <c r="AR32" s="443">
        <f t="shared" si="15"/>
        <v>0</v>
      </c>
      <c r="AS32" s="443">
        <f t="shared" si="16"/>
        <v>0</v>
      </c>
      <c r="AT32" s="443"/>
      <c r="AU32" s="177">
        <f t="shared" si="17"/>
        <v>0</v>
      </c>
      <c r="AV32" s="177">
        <f t="shared" si="18"/>
        <v>0</v>
      </c>
      <c r="AW32" s="177">
        <f t="shared" si="19"/>
        <v>0</v>
      </c>
      <c r="AX32" s="177">
        <f t="shared" si="20"/>
        <v>0</v>
      </c>
      <c r="AY32" s="177">
        <f t="shared" si="21"/>
        <v>0</v>
      </c>
      <c r="AZ32" s="177">
        <f t="shared" si="22"/>
        <v>0</v>
      </c>
      <c r="BA32" s="177">
        <f t="shared" si="23"/>
        <v>0</v>
      </c>
      <c r="BB32" s="177">
        <f t="shared" si="24"/>
        <v>0</v>
      </c>
      <c r="BC32" s="177">
        <f t="shared" si="25"/>
        <v>0</v>
      </c>
      <c r="BD32" s="177">
        <f t="shared" si="26"/>
        <v>0</v>
      </c>
      <c r="BE32" s="177">
        <f t="shared" si="27"/>
        <v>0</v>
      </c>
      <c r="BF32" s="177">
        <f t="shared" si="28"/>
        <v>0</v>
      </c>
      <c r="BG32" s="177">
        <f t="shared" si="29"/>
        <v>0</v>
      </c>
      <c r="BH32" s="177">
        <f t="shared" si="30"/>
        <v>0</v>
      </c>
      <c r="BI32" s="177">
        <f t="shared" si="31"/>
        <v>0</v>
      </c>
      <c r="BJ32" s="177">
        <f t="shared" si="32"/>
        <v>0</v>
      </c>
      <c r="BK32" s="177">
        <f t="shared" si="33"/>
        <v>0</v>
      </c>
      <c r="BL32" s="177">
        <f t="shared" si="34"/>
        <v>0</v>
      </c>
      <c r="BM32" s="177">
        <f t="shared" si="35"/>
        <v>0</v>
      </c>
      <c r="BN32" s="177">
        <f t="shared" si="36"/>
        <v>0</v>
      </c>
      <c r="BO32" s="177">
        <f t="shared" si="37"/>
        <v>0</v>
      </c>
    </row>
    <row r="33" spans="1:67" s="9" customFormat="1" ht="73.8" customHeight="1">
      <c r="B33" s="210" t="s">
        <v>8</v>
      </c>
      <c r="D33" s="141" t="s">
        <v>5835</v>
      </c>
      <c r="E33" s="562" t="s">
        <v>5195</v>
      </c>
      <c r="F33" s="114" t="s">
        <v>137</v>
      </c>
      <c r="G33" s="115" t="s">
        <v>77</v>
      </c>
      <c r="H33" s="115" t="s">
        <v>2139</v>
      </c>
      <c r="I33" s="114">
        <v>1</v>
      </c>
      <c r="J33" s="114">
        <v>38</v>
      </c>
      <c r="K33" s="114" t="s">
        <v>4673</v>
      </c>
      <c r="L33" s="380">
        <v>382.13</v>
      </c>
      <c r="M33" s="446" t="s">
        <v>5501</v>
      </c>
      <c r="N33" s="130"/>
      <c r="O33" s="414">
        <f>L33*N33</f>
        <v>0</v>
      </c>
      <c r="P33" s="131" t="str">
        <f t="shared" si="2"/>
        <v>No</v>
      </c>
      <c r="Q33" s="212" t="str">
        <f t="shared" si="3"/>
        <v>Yes</v>
      </c>
      <c r="S33" s="275">
        <v>1</v>
      </c>
      <c r="T33" s="276">
        <f t="shared" si="4"/>
        <v>0</v>
      </c>
      <c r="U33" s="111"/>
      <c r="V33" s="302">
        <v>25</v>
      </c>
      <c r="W33" s="311">
        <f t="shared" si="38"/>
        <v>0</v>
      </c>
      <c r="X33" s="198"/>
      <c r="Y33" s="198">
        <f>N33*I33</f>
        <v>0</v>
      </c>
      <c r="Z33" s="545">
        <v>1</v>
      </c>
      <c r="AA33" s="532">
        <v>21</v>
      </c>
      <c r="AB33" s="285">
        <f t="shared" si="39"/>
        <v>0</v>
      </c>
      <c r="AC33" s="532"/>
      <c r="AD33" s="285">
        <f t="shared" si="40"/>
        <v>0</v>
      </c>
      <c r="AE33" s="532"/>
      <c r="AF33" s="285">
        <f t="shared" si="41"/>
        <v>0</v>
      </c>
      <c r="AG33" s="177">
        <f t="shared" si="5"/>
        <v>0</v>
      </c>
      <c r="AH33" s="177">
        <f t="shared" si="6"/>
        <v>0</v>
      </c>
      <c r="AI33" s="177">
        <f t="shared" si="7"/>
        <v>0</v>
      </c>
      <c r="AJ33" s="177">
        <f t="shared" si="8"/>
        <v>0</v>
      </c>
      <c r="AK33" s="177">
        <f t="shared" si="9"/>
        <v>0</v>
      </c>
      <c r="AL33" s="177">
        <f t="shared" si="10"/>
        <v>0</v>
      </c>
      <c r="AM33" s="177">
        <f t="shared" si="11"/>
        <v>0</v>
      </c>
      <c r="AN33" s="177">
        <f t="shared" si="12"/>
        <v>0</v>
      </c>
      <c r="AO33" s="177">
        <f t="shared" si="13"/>
        <v>0</v>
      </c>
      <c r="AP33" s="177"/>
      <c r="AQ33" s="443">
        <f t="shared" si="14"/>
        <v>0</v>
      </c>
      <c r="AR33" s="443">
        <f t="shared" si="15"/>
        <v>0</v>
      </c>
      <c r="AS33" s="443">
        <f t="shared" si="16"/>
        <v>0</v>
      </c>
      <c r="AT33" s="177"/>
      <c r="AU33" s="177">
        <f t="shared" si="17"/>
        <v>0</v>
      </c>
      <c r="AV33" s="177">
        <f t="shared" si="18"/>
        <v>0</v>
      </c>
      <c r="AW33" s="177">
        <f t="shared" si="19"/>
        <v>0</v>
      </c>
      <c r="AX33" s="177">
        <f t="shared" si="20"/>
        <v>0</v>
      </c>
      <c r="AY33" s="177">
        <f t="shared" si="21"/>
        <v>0</v>
      </c>
      <c r="AZ33" s="177">
        <f t="shared" si="22"/>
        <v>0</v>
      </c>
      <c r="BA33" s="177">
        <f t="shared" si="23"/>
        <v>0</v>
      </c>
      <c r="BB33" s="177">
        <f t="shared" si="24"/>
        <v>0</v>
      </c>
      <c r="BC33" s="177">
        <f t="shared" si="25"/>
        <v>0</v>
      </c>
      <c r="BD33" s="177">
        <f t="shared" si="26"/>
        <v>0</v>
      </c>
      <c r="BE33" s="177">
        <f t="shared" si="27"/>
        <v>0</v>
      </c>
      <c r="BF33" s="177">
        <f t="shared" si="28"/>
        <v>0</v>
      </c>
      <c r="BG33" s="177">
        <f t="shared" si="29"/>
        <v>0</v>
      </c>
      <c r="BH33" s="177">
        <f t="shared" si="30"/>
        <v>0</v>
      </c>
      <c r="BI33" s="177">
        <f t="shared" si="31"/>
        <v>0</v>
      </c>
      <c r="BJ33" s="177">
        <f t="shared" si="32"/>
        <v>0</v>
      </c>
      <c r="BK33" s="177">
        <f t="shared" si="33"/>
        <v>0</v>
      </c>
      <c r="BL33" s="177">
        <f t="shared" si="34"/>
        <v>0</v>
      </c>
      <c r="BM33" s="177">
        <f t="shared" si="35"/>
        <v>0</v>
      </c>
      <c r="BN33" s="177">
        <f t="shared" si="36"/>
        <v>0</v>
      </c>
      <c r="BO33" s="177">
        <f t="shared" si="37"/>
        <v>0</v>
      </c>
    </row>
    <row r="34" spans="1:67" s="9" customFormat="1" ht="73.8" customHeight="1">
      <c r="B34" s="210" t="s">
        <v>8</v>
      </c>
      <c r="D34" s="141" t="s">
        <v>5189</v>
      </c>
      <c r="E34" s="557" t="s">
        <v>5194</v>
      </c>
      <c r="F34" s="114" t="s">
        <v>137</v>
      </c>
      <c r="G34" s="115" t="s">
        <v>77</v>
      </c>
      <c r="H34" s="115" t="s">
        <v>2139</v>
      </c>
      <c r="I34" s="114">
        <v>1</v>
      </c>
      <c r="J34" s="114">
        <v>38</v>
      </c>
      <c r="K34" s="114" t="s">
        <v>4673</v>
      </c>
      <c r="L34" s="380">
        <v>398.7439</v>
      </c>
      <c r="M34" s="129"/>
      <c r="N34" s="446" t="s">
        <v>5501</v>
      </c>
      <c r="O34" s="414">
        <f>L34*M34</f>
        <v>0</v>
      </c>
      <c r="P34" s="131" t="str">
        <f t="shared" si="2"/>
        <v>No</v>
      </c>
      <c r="Q34" s="212" t="str">
        <f t="shared" si="3"/>
        <v>Yes</v>
      </c>
      <c r="S34" s="275">
        <v>1</v>
      </c>
      <c r="T34" s="276">
        <f t="shared" si="4"/>
        <v>0</v>
      </c>
      <c r="U34" s="111"/>
      <c r="V34" s="302">
        <v>25</v>
      </c>
      <c r="W34" s="311">
        <f t="shared" si="38"/>
        <v>0</v>
      </c>
      <c r="X34" s="198">
        <f>M34*I34</f>
        <v>0</v>
      </c>
      <c r="Y34" s="198"/>
      <c r="Z34" s="545">
        <v>1</v>
      </c>
      <c r="AA34" s="532">
        <v>21</v>
      </c>
      <c r="AB34" s="285">
        <f t="shared" si="39"/>
        <v>0</v>
      </c>
      <c r="AC34" s="532"/>
      <c r="AD34" s="285">
        <f t="shared" si="40"/>
        <v>0</v>
      </c>
      <c r="AE34" s="532"/>
      <c r="AF34" s="285">
        <f t="shared" si="41"/>
        <v>0</v>
      </c>
      <c r="AG34" s="177">
        <f t="shared" si="5"/>
        <v>0</v>
      </c>
      <c r="AH34" s="177">
        <f t="shared" si="6"/>
        <v>0</v>
      </c>
      <c r="AI34" s="177">
        <f t="shared" si="7"/>
        <v>0</v>
      </c>
      <c r="AJ34" s="177">
        <f t="shared" si="8"/>
        <v>0</v>
      </c>
      <c r="AK34" s="177">
        <f t="shared" si="9"/>
        <v>0</v>
      </c>
      <c r="AL34" s="177">
        <f t="shared" si="10"/>
        <v>0</v>
      </c>
      <c r="AM34" s="177">
        <f t="shared" si="11"/>
        <v>0</v>
      </c>
      <c r="AN34" s="177">
        <f t="shared" si="12"/>
        <v>0</v>
      </c>
      <c r="AO34" s="177">
        <f t="shared" si="13"/>
        <v>0</v>
      </c>
      <c r="AP34" s="177"/>
      <c r="AQ34" s="443">
        <f t="shared" si="14"/>
        <v>0</v>
      </c>
      <c r="AR34" s="443">
        <f t="shared" si="15"/>
        <v>0</v>
      </c>
      <c r="AS34" s="443">
        <f t="shared" si="16"/>
        <v>0</v>
      </c>
      <c r="AT34" s="177"/>
      <c r="AU34" s="177">
        <f t="shared" si="17"/>
        <v>0</v>
      </c>
      <c r="AV34" s="177">
        <f t="shared" si="18"/>
        <v>0</v>
      </c>
      <c r="AW34" s="177">
        <f t="shared" si="19"/>
        <v>0</v>
      </c>
      <c r="AX34" s="177">
        <f t="shared" si="20"/>
        <v>0</v>
      </c>
      <c r="AY34" s="177">
        <f t="shared" si="21"/>
        <v>0</v>
      </c>
      <c r="AZ34" s="177">
        <f t="shared" si="22"/>
        <v>0</v>
      </c>
      <c r="BA34" s="177">
        <f t="shared" si="23"/>
        <v>0</v>
      </c>
      <c r="BB34" s="177">
        <f t="shared" si="24"/>
        <v>0</v>
      </c>
      <c r="BC34" s="177">
        <f t="shared" si="25"/>
        <v>0</v>
      </c>
      <c r="BD34" s="177">
        <f t="shared" si="26"/>
        <v>0</v>
      </c>
      <c r="BE34" s="177">
        <f t="shared" si="27"/>
        <v>0</v>
      </c>
      <c r="BF34" s="177">
        <f t="shared" si="28"/>
        <v>0</v>
      </c>
      <c r="BG34" s="177">
        <f t="shared" si="29"/>
        <v>0</v>
      </c>
      <c r="BH34" s="177">
        <f t="shared" si="30"/>
        <v>0</v>
      </c>
      <c r="BI34" s="177">
        <f t="shared" si="31"/>
        <v>0</v>
      </c>
      <c r="BJ34" s="177">
        <f t="shared" si="32"/>
        <v>0</v>
      </c>
      <c r="BK34" s="177">
        <f t="shared" si="33"/>
        <v>0</v>
      </c>
      <c r="BL34" s="177">
        <f t="shared" si="34"/>
        <v>0</v>
      </c>
      <c r="BM34" s="177">
        <f t="shared" si="35"/>
        <v>0</v>
      </c>
      <c r="BN34" s="177">
        <f t="shared" si="36"/>
        <v>0</v>
      </c>
      <c r="BO34" s="177">
        <f t="shared" si="37"/>
        <v>0</v>
      </c>
    </row>
    <row r="35" spans="1:67" s="9" customFormat="1" ht="73.8" customHeight="1">
      <c r="B35" s="210" t="s">
        <v>8</v>
      </c>
      <c r="D35" s="141" t="s">
        <v>5190</v>
      </c>
      <c r="E35" s="558" t="s">
        <v>5193</v>
      </c>
      <c r="F35" s="114" t="s">
        <v>137</v>
      </c>
      <c r="G35" s="115" t="s">
        <v>77</v>
      </c>
      <c r="H35" s="115" t="s">
        <v>2139</v>
      </c>
      <c r="I35" s="114">
        <v>1</v>
      </c>
      <c r="J35" s="114">
        <v>38</v>
      </c>
      <c r="K35" s="114" t="s">
        <v>4673</v>
      </c>
      <c r="L35" s="380">
        <v>382.13</v>
      </c>
      <c r="M35" s="129"/>
      <c r="N35" s="446" t="s">
        <v>5501</v>
      </c>
      <c r="O35" s="414">
        <f>L35*M35</f>
        <v>0</v>
      </c>
      <c r="P35" s="131" t="str">
        <f t="shared" si="2"/>
        <v>No</v>
      </c>
      <c r="Q35" s="212" t="str">
        <f t="shared" si="3"/>
        <v>Yes</v>
      </c>
      <c r="S35" s="275">
        <v>1</v>
      </c>
      <c r="T35" s="276">
        <f t="shared" si="4"/>
        <v>0</v>
      </c>
      <c r="U35" s="111"/>
      <c r="V35" s="302">
        <v>25</v>
      </c>
      <c r="W35" s="311">
        <f t="shared" si="38"/>
        <v>0</v>
      </c>
      <c r="X35" s="198">
        <f>M35*I35</f>
        <v>0</v>
      </c>
      <c r="Y35" s="198"/>
      <c r="Z35" s="545">
        <v>1</v>
      </c>
      <c r="AA35" s="532">
        <v>21</v>
      </c>
      <c r="AB35" s="285">
        <f t="shared" si="39"/>
        <v>0</v>
      </c>
      <c r="AC35" s="532"/>
      <c r="AD35" s="285">
        <f t="shared" si="40"/>
        <v>0</v>
      </c>
      <c r="AE35" s="532"/>
      <c r="AF35" s="285">
        <f t="shared" si="41"/>
        <v>0</v>
      </c>
      <c r="AG35" s="177">
        <f t="shared" si="5"/>
        <v>0</v>
      </c>
      <c r="AH35" s="177">
        <f t="shared" si="6"/>
        <v>0</v>
      </c>
      <c r="AI35" s="177">
        <f t="shared" si="7"/>
        <v>0</v>
      </c>
      <c r="AJ35" s="177">
        <f t="shared" si="8"/>
        <v>0</v>
      </c>
      <c r="AK35" s="177">
        <f t="shared" si="9"/>
        <v>0</v>
      </c>
      <c r="AL35" s="177">
        <f t="shared" si="10"/>
        <v>0</v>
      </c>
      <c r="AM35" s="177">
        <f t="shared" si="11"/>
        <v>0</v>
      </c>
      <c r="AN35" s="177">
        <f t="shared" si="12"/>
        <v>0</v>
      </c>
      <c r="AO35" s="177">
        <f t="shared" si="13"/>
        <v>0</v>
      </c>
      <c r="AP35" s="177"/>
      <c r="AQ35" s="443">
        <f t="shared" si="14"/>
        <v>0</v>
      </c>
      <c r="AR35" s="443">
        <f t="shared" si="15"/>
        <v>0</v>
      </c>
      <c r="AS35" s="443">
        <f t="shared" si="16"/>
        <v>0</v>
      </c>
      <c r="AT35" s="177"/>
      <c r="AU35" s="177">
        <f t="shared" si="17"/>
        <v>0</v>
      </c>
      <c r="AV35" s="177">
        <f t="shared" si="18"/>
        <v>0</v>
      </c>
      <c r="AW35" s="177">
        <f t="shared" si="19"/>
        <v>0</v>
      </c>
      <c r="AX35" s="177">
        <f t="shared" si="20"/>
        <v>0</v>
      </c>
      <c r="AY35" s="177">
        <f t="shared" si="21"/>
        <v>0</v>
      </c>
      <c r="AZ35" s="177">
        <f t="shared" si="22"/>
        <v>0</v>
      </c>
      <c r="BA35" s="177">
        <f t="shared" si="23"/>
        <v>0</v>
      </c>
      <c r="BB35" s="177">
        <f t="shared" si="24"/>
        <v>0</v>
      </c>
      <c r="BC35" s="177">
        <f t="shared" si="25"/>
        <v>0</v>
      </c>
      <c r="BD35" s="177">
        <f t="shared" si="26"/>
        <v>0</v>
      </c>
      <c r="BE35" s="177">
        <f t="shared" si="27"/>
        <v>0</v>
      </c>
      <c r="BF35" s="177">
        <f t="shared" si="28"/>
        <v>0</v>
      </c>
      <c r="BG35" s="177">
        <f t="shared" si="29"/>
        <v>0</v>
      </c>
      <c r="BH35" s="177">
        <f t="shared" si="30"/>
        <v>0</v>
      </c>
      <c r="BI35" s="177">
        <f t="shared" si="31"/>
        <v>0</v>
      </c>
      <c r="BJ35" s="177">
        <f t="shared" si="32"/>
        <v>0</v>
      </c>
      <c r="BK35" s="177">
        <f t="shared" si="33"/>
        <v>0</v>
      </c>
      <c r="BL35" s="177">
        <f t="shared" si="34"/>
        <v>0</v>
      </c>
      <c r="BM35" s="177">
        <f t="shared" si="35"/>
        <v>0</v>
      </c>
      <c r="BN35" s="177">
        <f t="shared" si="36"/>
        <v>0</v>
      </c>
      <c r="BO35" s="177">
        <f t="shared" si="37"/>
        <v>0</v>
      </c>
    </row>
    <row r="36" spans="1:67" s="123" customFormat="1" ht="73.8" customHeight="1">
      <c r="A36" s="9"/>
      <c r="B36" s="210" t="s">
        <v>8</v>
      </c>
      <c r="C36" s="9"/>
      <c r="D36" s="106" t="s">
        <v>5836</v>
      </c>
      <c r="E36" s="559" t="s">
        <v>5195</v>
      </c>
      <c r="F36" s="226" t="s">
        <v>138</v>
      </c>
      <c r="G36" s="226" t="s">
        <v>72</v>
      </c>
      <c r="H36" s="226" t="s">
        <v>181</v>
      </c>
      <c r="I36" s="105">
        <v>3</v>
      </c>
      <c r="J36" s="111">
        <v>39</v>
      </c>
      <c r="K36" s="105" t="s">
        <v>4673</v>
      </c>
      <c r="L36" s="379">
        <v>716.49890000000005</v>
      </c>
      <c r="M36" s="447" t="s">
        <v>5501</v>
      </c>
      <c r="N36" s="427"/>
      <c r="O36" s="425">
        <f>L36*N36</f>
        <v>0</v>
      </c>
      <c r="P36" s="138" t="str">
        <f t="shared" si="2"/>
        <v>No</v>
      </c>
      <c r="Q36" s="166" t="str">
        <f t="shared" si="3"/>
        <v>Yes</v>
      </c>
      <c r="R36" s="403"/>
      <c r="S36" s="277">
        <v>3</v>
      </c>
      <c r="T36" s="278">
        <f t="shared" si="4"/>
        <v>0</v>
      </c>
      <c r="U36" s="111"/>
      <c r="V36" s="302">
        <v>46</v>
      </c>
      <c r="W36" s="311">
        <f t="shared" si="38"/>
        <v>0</v>
      </c>
      <c r="X36" s="198"/>
      <c r="Y36" s="198">
        <f>N36*I36</f>
        <v>0</v>
      </c>
      <c r="Z36" s="545">
        <v>3</v>
      </c>
      <c r="AA36" s="532">
        <v>14</v>
      </c>
      <c r="AB36" s="285">
        <f t="shared" si="39"/>
        <v>0</v>
      </c>
      <c r="AC36" s="532"/>
      <c r="AD36" s="285">
        <f t="shared" si="40"/>
        <v>0</v>
      </c>
      <c r="AE36" s="532"/>
      <c r="AF36" s="285">
        <f t="shared" si="41"/>
        <v>0</v>
      </c>
      <c r="AG36" s="177">
        <f t="shared" si="5"/>
        <v>0</v>
      </c>
      <c r="AH36" s="177">
        <f t="shared" si="6"/>
        <v>0</v>
      </c>
      <c r="AI36" s="177">
        <f t="shared" si="7"/>
        <v>0</v>
      </c>
      <c r="AJ36" s="177">
        <f t="shared" si="8"/>
        <v>0</v>
      </c>
      <c r="AK36" s="177">
        <f t="shared" si="9"/>
        <v>0</v>
      </c>
      <c r="AL36" s="177">
        <f t="shared" si="10"/>
        <v>0</v>
      </c>
      <c r="AM36" s="177">
        <f t="shared" si="11"/>
        <v>0</v>
      </c>
      <c r="AN36" s="177">
        <f t="shared" si="12"/>
        <v>0</v>
      </c>
      <c r="AO36" s="177">
        <f t="shared" si="13"/>
        <v>0</v>
      </c>
      <c r="AP36" s="443"/>
      <c r="AQ36" s="443">
        <f t="shared" si="14"/>
        <v>0</v>
      </c>
      <c r="AR36" s="443">
        <f t="shared" si="15"/>
        <v>0</v>
      </c>
      <c r="AS36" s="443">
        <f t="shared" si="16"/>
        <v>0</v>
      </c>
      <c r="AT36" s="443"/>
      <c r="AU36" s="177">
        <f t="shared" si="17"/>
        <v>0</v>
      </c>
      <c r="AV36" s="177">
        <f t="shared" si="18"/>
        <v>0</v>
      </c>
      <c r="AW36" s="177">
        <f t="shared" si="19"/>
        <v>0</v>
      </c>
      <c r="AX36" s="177">
        <f t="shared" si="20"/>
        <v>0</v>
      </c>
      <c r="AY36" s="177">
        <f t="shared" si="21"/>
        <v>0</v>
      </c>
      <c r="AZ36" s="177">
        <f t="shared" si="22"/>
        <v>0</v>
      </c>
      <c r="BA36" s="177">
        <f t="shared" si="23"/>
        <v>0</v>
      </c>
      <c r="BB36" s="177">
        <f t="shared" si="24"/>
        <v>0</v>
      </c>
      <c r="BC36" s="177">
        <f t="shared" si="25"/>
        <v>0</v>
      </c>
      <c r="BD36" s="177">
        <f t="shared" si="26"/>
        <v>0</v>
      </c>
      <c r="BE36" s="177">
        <f t="shared" si="27"/>
        <v>0</v>
      </c>
      <c r="BF36" s="177">
        <f t="shared" si="28"/>
        <v>0</v>
      </c>
      <c r="BG36" s="177">
        <f t="shared" si="29"/>
        <v>0</v>
      </c>
      <c r="BH36" s="177">
        <f t="shared" si="30"/>
        <v>0</v>
      </c>
      <c r="BI36" s="177">
        <f t="shared" si="31"/>
        <v>0</v>
      </c>
      <c r="BJ36" s="177">
        <f t="shared" si="32"/>
        <v>0</v>
      </c>
      <c r="BK36" s="177">
        <f t="shared" si="33"/>
        <v>0</v>
      </c>
      <c r="BL36" s="177">
        <f t="shared" si="34"/>
        <v>0</v>
      </c>
      <c r="BM36" s="177">
        <f t="shared" si="35"/>
        <v>0</v>
      </c>
      <c r="BN36" s="177">
        <f t="shared" si="36"/>
        <v>0</v>
      </c>
      <c r="BO36" s="177">
        <f t="shared" si="37"/>
        <v>0</v>
      </c>
    </row>
    <row r="37" spans="1:67" s="123" customFormat="1" ht="73.8" customHeight="1">
      <c r="A37" s="9"/>
      <c r="B37" s="210" t="s">
        <v>8</v>
      </c>
      <c r="C37" s="9"/>
      <c r="D37" s="106" t="s">
        <v>5191</v>
      </c>
      <c r="E37" s="560" t="s">
        <v>5194</v>
      </c>
      <c r="F37" s="226" t="s">
        <v>138</v>
      </c>
      <c r="G37" s="226" t="s">
        <v>72</v>
      </c>
      <c r="H37" s="226" t="s">
        <v>181</v>
      </c>
      <c r="I37" s="105">
        <v>3</v>
      </c>
      <c r="J37" s="111">
        <v>39</v>
      </c>
      <c r="K37" s="105" t="s">
        <v>4673</v>
      </c>
      <c r="L37" s="379">
        <v>747.64610000000005</v>
      </c>
      <c r="M37" s="426"/>
      <c r="N37" s="448" t="s">
        <v>5501</v>
      </c>
      <c r="O37" s="425">
        <f>L37*M37</f>
        <v>0</v>
      </c>
      <c r="P37" s="138" t="str">
        <f t="shared" si="2"/>
        <v>No</v>
      </c>
      <c r="Q37" s="211" t="str">
        <f t="shared" si="3"/>
        <v>Yes</v>
      </c>
      <c r="S37" s="277">
        <v>3</v>
      </c>
      <c r="T37" s="278">
        <f t="shared" si="4"/>
        <v>0</v>
      </c>
      <c r="U37" s="111"/>
      <c r="V37" s="302">
        <v>46</v>
      </c>
      <c r="W37" s="311">
        <f t="shared" si="38"/>
        <v>0</v>
      </c>
      <c r="X37" s="198">
        <f>M37*I37</f>
        <v>0</v>
      </c>
      <c r="Y37" s="198"/>
      <c r="Z37" s="545">
        <v>3</v>
      </c>
      <c r="AA37" s="532">
        <v>14</v>
      </c>
      <c r="AB37" s="285">
        <f t="shared" si="39"/>
        <v>0</v>
      </c>
      <c r="AC37" s="532"/>
      <c r="AD37" s="285">
        <f t="shared" si="40"/>
        <v>0</v>
      </c>
      <c r="AE37" s="532"/>
      <c r="AF37" s="285">
        <f t="shared" si="41"/>
        <v>0</v>
      </c>
      <c r="AG37" s="177">
        <f t="shared" si="5"/>
        <v>0</v>
      </c>
      <c r="AH37" s="177">
        <f t="shared" si="6"/>
        <v>0</v>
      </c>
      <c r="AI37" s="177">
        <f t="shared" si="7"/>
        <v>0</v>
      </c>
      <c r="AJ37" s="177">
        <f t="shared" si="8"/>
        <v>0</v>
      </c>
      <c r="AK37" s="177">
        <f t="shared" si="9"/>
        <v>0</v>
      </c>
      <c r="AL37" s="177">
        <f t="shared" si="10"/>
        <v>0</v>
      </c>
      <c r="AM37" s="177">
        <f t="shared" si="11"/>
        <v>0</v>
      </c>
      <c r="AN37" s="177">
        <f t="shared" si="12"/>
        <v>0</v>
      </c>
      <c r="AO37" s="177">
        <f t="shared" si="13"/>
        <v>0</v>
      </c>
      <c r="AP37" s="443"/>
      <c r="AQ37" s="443">
        <f t="shared" si="14"/>
        <v>0</v>
      </c>
      <c r="AR37" s="443">
        <f t="shared" si="15"/>
        <v>0</v>
      </c>
      <c r="AS37" s="443">
        <f t="shared" si="16"/>
        <v>0</v>
      </c>
      <c r="AT37" s="443"/>
      <c r="AU37" s="177">
        <f t="shared" si="17"/>
        <v>0</v>
      </c>
      <c r="AV37" s="177">
        <f t="shared" si="18"/>
        <v>0</v>
      </c>
      <c r="AW37" s="177">
        <f t="shared" si="19"/>
        <v>0</v>
      </c>
      <c r="AX37" s="177">
        <f t="shared" si="20"/>
        <v>0</v>
      </c>
      <c r="AY37" s="177">
        <f t="shared" si="21"/>
        <v>0</v>
      </c>
      <c r="AZ37" s="177">
        <f t="shared" si="22"/>
        <v>0</v>
      </c>
      <c r="BA37" s="177">
        <f t="shared" si="23"/>
        <v>0</v>
      </c>
      <c r="BB37" s="177">
        <f t="shared" si="24"/>
        <v>0</v>
      </c>
      <c r="BC37" s="177">
        <f t="shared" si="25"/>
        <v>0</v>
      </c>
      <c r="BD37" s="177">
        <f t="shared" si="26"/>
        <v>0</v>
      </c>
      <c r="BE37" s="177">
        <f t="shared" si="27"/>
        <v>0</v>
      </c>
      <c r="BF37" s="177">
        <f t="shared" si="28"/>
        <v>0</v>
      </c>
      <c r="BG37" s="177">
        <f t="shared" si="29"/>
        <v>0</v>
      </c>
      <c r="BH37" s="177">
        <f t="shared" si="30"/>
        <v>0</v>
      </c>
      <c r="BI37" s="177">
        <f t="shared" si="31"/>
        <v>0</v>
      </c>
      <c r="BJ37" s="177">
        <f t="shared" si="32"/>
        <v>0</v>
      </c>
      <c r="BK37" s="177">
        <f t="shared" si="33"/>
        <v>0</v>
      </c>
      <c r="BL37" s="177">
        <f t="shared" si="34"/>
        <v>0</v>
      </c>
      <c r="BM37" s="177">
        <f t="shared" si="35"/>
        <v>0</v>
      </c>
      <c r="BN37" s="177">
        <f t="shared" si="36"/>
        <v>0</v>
      </c>
      <c r="BO37" s="177">
        <f t="shared" si="37"/>
        <v>0</v>
      </c>
    </row>
    <row r="38" spans="1:67" s="123" customFormat="1" ht="73.8" customHeight="1">
      <c r="A38" s="9"/>
      <c r="B38" s="213" t="s">
        <v>8</v>
      </c>
      <c r="C38" s="85"/>
      <c r="D38" s="227" t="s">
        <v>5192</v>
      </c>
      <c r="E38" s="563" t="s">
        <v>5193</v>
      </c>
      <c r="F38" s="228" t="s">
        <v>138</v>
      </c>
      <c r="G38" s="228" t="s">
        <v>72</v>
      </c>
      <c r="H38" s="228" t="s">
        <v>181</v>
      </c>
      <c r="I38" s="168">
        <v>3</v>
      </c>
      <c r="J38" s="229">
        <v>39</v>
      </c>
      <c r="K38" s="168" t="s">
        <v>4673</v>
      </c>
      <c r="L38" s="381">
        <v>716.49890000000005</v>
      </c>
      <c r="M38" s="231"/>
      <c r="N38" s="451" t="s">
        <v>5501</v>
      </c>
      <c r="O38" s="425">
        <f>L38*M38</f>
        <v>0</v>
      </c>
      <c r="P38" s="232" t="str">
        <f t="shared" si="2"/>
        <v>No</v>
      </c>
      <c r="Q38" s="233" t="str">
        <f t="shared" si="3"/>
        <v>Yes</v>
      </c>
      <c r="S38" s="277">
        <v>3</v>
      </c>
      <c r="T38" s="278">
        <f t="shared" si="4"/>
        <v>0</v>
      </c>
      <c r="U38" s="111"/>
      <c r="V38" s="302">
        <v>46</v>
      </c>
      <c r="W38" s="311">
        <f t="shared" si="38"/>
        <v>0</v>
      </c>
      <c r="X38" s="198">
        <f>M38*I38</f>
        <v>0</v>
      </c>
      <c r="Y38" s="198"/>
      <c r="Z38" s="545">
        <v>3</v>
      </c>
      <c r="AA38" s="532">
        <v>14</v>
      </c>
      <c r="AB38" s="285">
        <f t="shared" si="39"/>
        <v>0</v>
      </c>
      <c r="AC38" s="532"/>
      <c r="AD38" s="285">
        <f t="shared" si="40"/>
        <v>0</v>
      </c>
      <c r="AE38" s="532"/>
      <c r="AF38" s="285">
        <f t="shared" si="41"/>
        <v>0</v>
      </c>
      <c r="AG38" s="177">
        <f t="shared" si="5"/>
        <v>0</v>
      </c>
      <c r="AH38" s="177">
        <f t="shared" si="6"/>
        <v>0</v>
      </c>
      <c r="AI38" s="177">
        <f t="shared" si="7"/>
        <v>0</v>
      </c>
      <c r="AJ38" s="177">
        <f t="shared" si="8"/>
        <v>0</v>
      </c>
      <c r="AK38" s="177">
        <f t="shared" si="9"/>
        <v>0</v>
      </c>
      <c r="AL38" s="177">
        <f t="shared" si="10"/>
        <v>0</v>
      </c>
      <c r="AM38" s="177">
        <f t="shared" si="11"/>
        <v>0</v>
      </c>
      <c r="AN38" s="177">
        <f t="shared" si="12"/>
        <v>0</v>
      </c>
      <c r="AO38" s="177">
        <f t="shared" si="13"/>
        <v>0</v>
      </c>
      <c r="AP38" s="443"/>
      <c r="AQ38" s="443">
        <f t="shared" si="14"/>
        <v>0</v>
      </c>
      <c r="AR38" s="443">
        <f t="shared" si="15"/>
        <v>0</v>
      </c>
      <c r="AS38" s="443">
        <f t="shared" si="16"/>
        <v>0</v>
      </c>
      <c r="AT38" s="443"/>
      <c r="AU38" s="177">
        <f t="shared" si="17"/>
        <v>0</v>
      </c>
      <c r="AV38" s="177">
        <f t="shared" si="18"/>
        <v>0</v>
      </c>
      <c r="AW38" s="177">
        <f t="shared" si="19"/>
        <v>0</v>
      </c>
      <c r="AX38" s="177">
        <f t="shared" si="20"/>
        <v>0</v>
      </c>
      <c r="AY38" s="177">
        <f t="shared" si="21"/>
        <v>0</v>
      </c>
      <c r="AZ38" s="177">
        <f t="shared" si="22"/>
        <v>0</v>
      </c>
      <c r="BA38" s="177">
        <f t="shared" si="23"/>
        <v>0</v>
      </c>
      <c r="BB38" s="177">
        <f t="shared" si="24"/>
        <v>0</v>
      </c>
      <c r="BC38" s="177">
        <f t="shared" si="25"/>
        <v>0</v>
      </c>
      <c r="BD38" s="177">
        <f t="shared" si="26"/>
        <v>0</v>
      </c>
      <c r="BE38" s="177">
        <f t="shared" si="27"/>
        <v>0</v>
      </c>
      <c r="BF38" s="177">
        <f t="shared" si="28"/>
        <v>0</v>
      </c>
      <c r="BG38" s="177">
        <f t="shared" si="29"/>
        <v>0</v>
      </c>
      <c r="BH38" s="177">
        <f t="shared" si="30"/>
        <v>0</v>
      </c>
      <c r="BI38" s="177">
        <f t="shared" si="31"/>
        <v>0</v>
      </c>
      <c r="BJ38" s="177">
        <f t="shared" si="32"/>
        <v>0</v>
      </c>
      <c r="BK38" s="177">
        <f t="shared" si="33"/>
        <v>0</v>
      </c>
      <c r="BL38" s="177">
        <f t="shared" si="34"/>
        <v>0</v>
      </c>
      <c r="BM38" s="177">
        <f t="shared" si="35"/>
        <v>0</v>
      </c>
      <c r="BN38" s="177">
        <f t="shared" si="36"/>
        <v>0</v>
      </c>
      <c r="BO38" s="177">
        <f t="shared" si="37"/>
        <v>0</v>
      </c>
    </row>
    <row r="39" spans="1:67" s="123" customFormat="1" ht="40.799999999999997" customHeight="1">
      <c r="A39" s="9"/>
      <c r="B39" s="117"/>
      <c r="C39" s="122"/>
      <c r="D39" s="495" t="s">
        <v>2291</v>
      </c>
      <c r="E39" s="555"/>
      <c r="F39" s="106"/>
      <c r="G39" s="108"/>
      <c r="H39" s="108"/>
      <c r="I39" s="106"/>
      <c r="J39" s="109"/>
      <c r="K39" s="109"/>
      <c r="L39" s="201"/>
      <c r="M39" s="444"/>
      <c r="O39" s="369"/>
      <c r="P39" s="124"/>
      <c r="Q39" s="125"/>
      <c r="S39" s="229"/>
      <c r="T39" s="229"/>
      <c r="U39" s="111"/>
      <c r="V39" s="300"/>
      <c r="W39" s="311">
        <f t="shared" si="38"/>
        <v>0</v>
      </c>
      <c r="X39" s="198"/>
      <c r="Y39" s="198"/>
      <c r="Z39" s="543"/>
      <c r="AA39" s="531"/>
      <c r="AB39" s="285">
        <f t="shared" si="39"/>
        <v>0</v>
      </c>
      <c r="AC39" s="531"/>
      <c r="AD39" s="285">
        <f t="shared" si="40"/>
        <v>0</v>
      </c>
      <c r="AE39" s="531"/>
      <c r="AF39" s="285">
        <f t="shared" si="41"/>
        <v>0</v>
      </c>
      <c r="AG39" s="177">
        <f t="shared" si="5"/>
        <v>0</v>
      </c>
      <c r="AH39" s="177">
        <f t="shared" si="6"/>
        <v>0</v>
      </c>
      <c r="AI39" s="177">
        <f t="shared" si="7"/>
        <v>0</v>
      </c>
      <c r="AJ39" s="177">
        <f t="shared" si="8"/>
        <v>0</v>
      </c>
      <c r="AK39" s="177">
        <f t="shared" si="9"/>
        <v>0</v>
      </c>
      <c r="AL39" s="177">
        <f t="shared" si="10"/>
        <v>0</v>
      </c>
      <c r="AM39" s="177">
        <f t="shared" si="11"/>
        <v>0</v>
      </c>
      <c r="AN39" s="177">
        <f t="shared" si="12"/>
        <v>0</v>
      </c>
      <c r="AO39" s="177">
        <f t="shared" si="13"/>
        <v>0</v>
      </c>
      <c r="AP39" s="443"/>
      <c r="AQ39" s="443">
        <f t="shared" si="14"/>
        <v>0</v>
      </c>
      <c r="AR39" s="443">
        <f t="shared" si="15"/>
        <v>0</v>
      </c>
      <c r="AS39" s="443">
        <f t="shared" si="16"/>
        <v>0</v>
      </c>
      <c r="AT39" s="443"/>
      <c r="AU39" s="177">
        <f t="shared" si="17"/>
        <v>0</v>
      </c>
      <c r="AV39" s="177">
        <f t="shared" si="18"/>
        <v>0</v>
      </c>
      <c r="AW39" s="177">
        <f t="shared" si="19"/>
        <v>0</v>
      </c>
      <c r="AX39" s="177">
        <f t="shared" si="20"/>
        <v>0</v>
      </c>
      <c r="AY39" s="177">
        <f t="shared" si="21"/>
        <v>0</v>
      </c>
      <c r="AZ39" s="177">
        <f t="shared" si="22"/>
        <v>0</v>
      </c>
      <c r="BA39" s="177">
        <f t="shared" si="23"/>
        <v>0</v>
      </c>
      <c r="BB39" s="177">
        <f t="shared" si="24"/>
        <v>0</v>
      </c>
      <c r="BC39" s="177">
        <f t="shared" si="25"/>
        <v>0</v>
      </c>
      <c r="BD39" s="177">
        <f t="shared" si="26"/>
        <v>0</v>
      </c>
      <c r="BE39" s="177">
        <f t="shared" si="27"/>
        <v>0</v>
      </c>
      <c r="BF39" s="177">
        <f t="shared" si="28"/>
        <v>0</v>
      </c>
      <c r="BG39" s="177">
        <f t="shared" si="29"/>
        <v>0</v>
      </c>
      <c r="BH39" s="177">
        <f t="shared" si="30"/>
        <v>0</v>
      </c>
      <c r="BI39" s="177">
        <f t="shared" si="31"/>
        <v>0</v>
      </c>
      <c r="BJ39" s="177">
        <f t="shared" si="32"/>
        <v>0</v>
      </c>
      <c r="BK39" s="177">
        <f t="shared" si="33"/>
        <v>0</v>
      </c>
      <c r="BL39" s="177">
        <f t="shared" si="34"/>
        <v>0</v>
      </c>
      <c r="BM39" s="177">
        <f t="shared" si="35"/>
        <v>0</v>
      </c>
      <c r="BN39" s="177">
        <f t="shared" si="36"/>
        <v>0</v>
      </c>
      <c r="BO39" s="177">
        <f t="shared" si="37"/>
        <v>0</v>
      </c>
    </row>
    <row r="40" spans="1:67" s="9" customFormat="1" ht="73.8" customHeight="1">
      <c r="B40" s="202" t="s">
        <v>8</v>
      </c>
      <c r="C40" s="143"/>
      <c r="D40" s="221" t="s">
        <v>5837</v>
      </c>
      <c r="E40" s="556" t="s">
        <v>5195</v>
      </c>
      <c r="F40" s="204" t="s">
        <v>197</v>
      </c>
      <c r="G40" s="206" t="s">
        <v>165</v>
      </c>
      <c r="H40" s="206" t="s">
        <v>2139</v>
      </c>
      <c r="I40" s="204">
        <v>5</v>
      </c>
      <c r="J40" s="204">
        <v>5</v>
      </c>
      <c r="K40" s="204" t="s">
        <v>4673</v>
      </c>
      <c r="L40" s="378">
        <v>188.20160000000001</v>
      </c>
      <c r="M40" s="446" t="s">
        <v>5501</v>
      </c>
      <c r="N40" s="207"/>
      <c r="O40" s="414">
        <f>L40*N40</f>
        <v>0</v>
      </c>
      <c r="P40" s="208" t="str">
        <f t="shared" ref="P40:P63" si="42">IF(SUM(M40:N40)&gt;0,"Yes","No")</f>
        <v>No</v>
      </c>
      <c r="Q40" s="209" t="str">
        <f t="shared" ref="Q40:Q63" si="43">IF(B40="New","Yes","No")</f>
        <v>Yes</v>
      </c>
      <c r="S40" s="275">
        <v>5</v>
      </c>
      <c r="T40" s="276">
        <f t="shared" ref="T40:T63" si="44">S40*SUM(M40:N40)</f>
        <v>0</v>
      </c>
      <c r="U40" s="111"/>
      <c r="V40" s="301">
        <v>3.9</v>
      </c>
      <c r="W40" s="311">
        <f t="shared" si="38"/>
        <v>0</v>
      </c>
      <c r="X40" s="198"/>
      <c r="Y40" s="198">
        <f>N40*I40</f>
        <v>0</v>
      </c>
      <c r="Z40" s="544">
        <v>5</v>
      </c>
      <c r="AA40" s="532">
        <v>20</v>
      </c>
      <c r="AB40" s="285">
        <f t="shared" si="39"/>
        <v>0</v>
      </c>
      <c r="AC40" s="532"/>
      <c r="AD40" s="285">
        <f t="shared" si="40"/>
        <v>0</v>
      </c>
      <c r="AE40" s="532"/>
      <c r="AF40" s="285">
        <f t="shared" si="41"/>
        <v>0</v>
      </c>
      <c r="AG40" s="177">
        <f t="shared" si="5"/>
        <v>0</v>
      </c>
      <c r="AH40" s="177">
        <f t="shared" si="6"/>
        <v>0</v>
      </c>
      <c r="AI40" s="177">
        <f t="shared" si="7"/>
        <v>0</v>
      </c>
      <c r="AJ40" s="177">
        <f t="shared" si="8"/>
        <v>0</v>
      </c>
      <c r="AK40" s="177">
        <f t="shared" si="9"/>
        <v>0</v>
      </c>
      <c r="AL40" s="177">
        <f t="shared" si="10"/>
        <v>0</v>
      </c>
      <c r="AM40" s="177">
        <f t="shared" si="11"/>
        <v>0</v>
      </c>
      <c r="AN40" s="177">
        <f t="shared" si="12"/>
        <v>0</v>
      </c>
      <c r="AO40" s="177">
        <f t="shared" si="13"/>
        <v>0</v>
      </c>
      <c r="AP40" s="177"/>
      <c r="AQ40" s="443">
        <f t="shared" si="14"/>
        <v>0</v>
      </c>
      <c r="AR40" s="443">
        <f t="shared" si="15"/>
        <v>0</v>
      </c>
      <c r="AS40" s="443">
        <f t="shared" si="16"/>
        <v>0</v>
      </c>
      <c r="AT40" s="177"/>
      <c r="AU40" s="177">
        <f t="shared" si="17"/>
        <v>0</v>
      </c>
      <c r="AV40" s="177">
        <f t="shared" si="18"/>
        <v>0</v>
      </c>
      <c r="AW40" s="177">
        <f t="shared" si="19"/>
        <v>0</v>
      </c>
      <c r="AX40" s="177">
        <f t="shared" si="20"/>
        <v>0</v>
      </c>
      <c r="AY40" s="177">
        <f t="shared" si="21"/>
        <v>0</v>
      </c>
      <c r="AZ40" s="177">
        <f t="shared" si="22"/>
        <v>0</v>
      </c>
      <c r="BA40" s="177">
        <f t="shared" si="23"/>
        <v>0</v>
      </c>
      <c r="BB40" s="177">
        <f t="shared" si="24"/>
        <v>0</v>
      </c>
      <c r="BC40" s="177">
        <f t="shared" si="25"/>
        <v>0</v>
      </c>
      <c r="BD40" s="177">
        <f t="shared" si="26"/>
        <v>0</v>
      </c>
      <c r="BE40" s="177">
        <f t="shared" si="27"/>
        <v>0</v>
      </c>
      <c r="BF40" s="177">
        <f t="shared" si="28"/>
        <v>0</v>
      </c>
      <c r="BG40" s="177">
        <f t="shared" si="29"/>
        <v>0</v>
      </c>
      <c r="BH40" s="177">
        <f t="shared" si="30"/>
        <v>0</v>
      </c>
      <c r="BI40" s="177">
        <f t="shared" si="31"/>
        <v>0</v>
      </c>
      <c r="BJ40" s="177">
        <f t="shared" si="32"/>
        <v>0</v>
      </c>
      <c r="BK40" s="177">
        <f t="shared" si="33"/>
        <v>0</v>
      </c>
      <c r="BL40" s="177">
        <f t="shared" si="34"/>
        <v>0</v>
      </c>
      <c r="BM40" s="177">
        <f t="shared" si="35"/>
        <v>0</v>
      </c>
      <c r="BN40" s="177">
        <f t="shared" si="36"/>
        <v>0</v>
      </c>
      <c r="BO40" s="177">
        <f t="shared" si="37"/>
        <v>0</v>
      </c>
    </row>
    <row r="41" spans="1:67" s="9" customFormat="1" ht="73.8" customHeight="1">
      <c r="B41" s="210" t="s">
        <v>8</v>
      </c>
      <c r="D41" s="141" t="s">
        <v>5201</v>
      </c>
      <c r="E41" s="557" t="s">
        <v>5194</v>
      </c>
      <c r="F41" s="114" t="s">
        <v>197</v>
      </c>
      <c r="G41" s="115" t="s">
        <v>165</v>
      </c>
      <c r="H41" s="115" t="s">
        <v>2139</v>
      </c>
      <c r="I41" s="114">
        <v>5</v>
      </c>
      <c r="J41" s="114">
        <v>5</v>
      </c>
      <c r="K41" s="114" t="s">
        <v>4673</v>
      </c>
      <c r="L41" s="380">
        <v>196.37979999999999</v>
      </c>
      <c r="M41" s="130"/>
      <c r="N41" s="446" t="s">
        <v>5501</v>
      </c>
      <c r="O41" s="414">
        <f>L41*M41</f>
        <v>0</v>
      </c>
      <c r="P41" s="131" t="str">
        <f t="shared" si="42"/>
        <v>No</v>
      </c>
      <c r="Q41" s="410" t="str">
        <f t="shared" si="43"/>
        <v>Yes</v>
      </c>
      <c r="R41" s="413"/>
      <c r="S41" s="275">
        <v>5</v>
      </c>
      <c r="T41" s="276">
        <f t="shared" si="44"/>
        <v>0</v>
      </c>
      <c r="U41" s="111"/>
      <c r="V41" s="301">
        <v>3.9</v>
      </c>
      <c r="W41" s="311">
        <f t="shared" si="38"/>
        <v>0</v>
      </c>
      <c r="X41" s="198">
        <f>M41*I41</f>
        <v>0</v>
      </c>
      <c r="Y41" s="198"/>
      <c r="Z41" s="544">
        <v>5</v>
      </c>
      <c r="AA41" s="532">
        <v>20</v>
      </c>
      <c r="AB41" s="285">
        <f t="shared" si="39"/>
        <v>0</v>
      </c>
      <c r="AC41" s="532"/>
      <c r="AD41" s="285">
        <f t="shared" si="40"/>
        <v>0</v>
      </c>
      <c r="AE41" s="532"/>
      <c r="AF41" s="285">
        <f t="shared" si="41"/>
        <v>0</v>
      </c>
      <c r="AG41" s="177">
        <f t="shared" si="5"/>
        <v>0</v>
      </c>
      <c r="AH41" s="177">
        <f t="shared" si="6"/>
        <v>0</v>
      </c>
      <c r="AI41" s="177">
        <f t="shared" si="7"/>
        <v>0</v>
      </c>
      <c r="AJ41" s="177">
        <f t="shared" si="8"/>
        <v>0</v>
      </c>
      <c r="AK41" s="177">
        <f t="shared" si="9"/>
        <v>0</v>
      </c>
      <c r="AL41" s="177">
        <f t="shared" si="10"/>
        <v>0</v>
      </c>
      <c r="AM41" s="177">
        <f t="shared" si="11"/>
        <v>0</v>
      </c>
      <c r="AN41" s="177">
        <f t="shared" si="12"/>
        <v>0</v>
      </c>
      <c r="AO41" s="177">
        <f t="shared" si="13"/>
        <v>0</v>
      </c>
      <c r="AP41" s="177"/>
      <c r="AQ41" s="443">
        <f t="shared" si="14"/>
        <v>0</v>
      </c>
      <c r="AR41" s="443">
        <f t="shared" si="15"/>
        <v>0</v>
      </c>
      <c r="AS41" s="443">
        <f t="shared" si="16"/>
        <v>0</v>
      </c>
      <c r="AT41" s="177"/>
      <c r="AU41" s="177">
        <f t="shared" si="17"/>
        <v>0</v>
      </c>
      <c r="AV41" s="177">
        <f t="shared" si="18"/>
        <v>0</v>
      </c>
      <c r="AW41" s="177">
        <f t="shared" si="19"/>
        <v>0</v>
      </c>
      <c r="AX41" s="177">
        <f t="shared" si="20"/>
        <v>0</v>
      </c>
      <c r="AY41" s="177">
        <f t="shared" si="21"/>
        <v>0</v>
      </c>
      <c r="AZ41" s="177">
        <f t="shared" si="22"/>
        <v>0</v>
      </c>
      <c r="BA41" s="177">
        <f t="shared" si="23"/>
        <v>0</v>
      </c>
      <c r="BB41" s="177">
        <f t="shared" si="24"/>
        <v>0</v>
      </c>
      <c r="BC41" s="177">
        <f t="shared" si="25"/>
        <v>0</v>
      </c>
      <c r="BD41" s="177">
        <f t="shared" si="26"/>
        <v>0</v>
      </c>
      <c r="BE41" s="177">
        <f t="shared" si="27"/>
        <v>0</v>
      </c>
      <c r="BF41" s="177">
        <f t="shared" si="28"/>
        <v>0</v>
      </c>
      <c r="BG41" s="177">
        <f t="shared" si="29"/>
        <v>0</v>
      </c>
      <c r="BH41" s="177">
        <f t="shared" si="30"/>
        <v>0</v>
      </c>
      <c r="BI41" s="177">
        <f t="shared" si="31"/>
        <v>0</v>
      </c>
      <c r="BJ41" s="177">
        <f t="shared" si="32"/>
        <v>0</v>
      </c>
      <c r="BK41" s="177">
        <f t="shared" si="33"/>
        <v>0</v>
      </c>
      <c r="BL41" s="177">
        <f t="shared" si="34"/>
        <v>0</v>
      </c>
      <c r="BM41" s="177">
        <f t="shared" si="35"/>
        <v>0</v>
      </c>
      <c r="BN41" s="177">
        <f t="shared" si="36"/>
        <v>0</v>
      </c>
      <c r="BO41" s="177">
        <f t="shared" si="37"/>
        <v>0</v>
      </c>
    </row>
    <row r="42" spans="1:67" s="9" customFormat="1" ht="73.8" customHeight="1">
      <c r="B42" s="210" t="s">
        <v>8</v>
      </c>
      <c r="D42" s="141" t="s">
        <v>5202</v>
      </c>
      <c r="E42" s="558" t="s">
        <v>5193</v>
      </c>
      <c r="F42" s="114" t="s">
        <v>197</v>
      </c>
      <c r="G42" s="115" t="s">
        <v>165</v>
      </c>
      <c r="H42" s="115" t="s">
        <v>2139</v>
      </c>
      <c r="I42" s="114">
        <v>5</v>
      </c>
      <c r="J42" s="114">
        <v>5</v>
      </c>
      <c r="K42" s="114" t="s">
        <v>4673</v>
      </c>
      <c r="L42" s="380">
        <v>188.20160000000001</v>
      </c>
      <c r="M42" s="130"/>
      <c r="N42" s="446" t="s">
        <v>5501</v>
      </c>
      <c r="O42" s="414">
        <f>L42*M42</f>
        <v>0</v>
      </c>
      <c r="P42" s="131" t="str">
        <f t="shared" si="42"/>
        <v>No</v>
      </c>
      <c r="Q42" s="410" t="str">
        <f t="shared" si="43"/>
        <v>Yes</v>
      </c>
      <c r="R42" s="413"/>
      <c r="S42" s="275">
        <v>5</v>
      </c>
      <c r="T42" s="276">
        <f t="shared" si="44"/>
        <v>0</v>
      </c>
      <c r="U42" s="111"/>
      <c r="V42" s="301">
        <v>3.9</v>
      </c>
      <c r="W42" s="311">
        <f t="shared" si="38"/>
        <v>0</v>
      </c>
      <c r="X42" s="198">
        <f>M42*I42</f>
        <v>0</v>
      </c>
      <c r="Y42" s="198"/>
      <c r="Z42" s="544">
        <v>5</v>
      </c>
      <c r="AA42" s="532">
        <v>20</v>
      </c>
      <c r="AB42" s="285">
        <f t="shared" si="39"/>
        <v>0</v>
      </c>
      <c r="AC42" s="532"/>
      <c r="AD42" s="285">
        <f t="shared" si="40"/>
        <v>0</v>
      </c>
      <c r="AE42" s="532"/>
      <c r="AF42" s="285">
        <f t="shared" si="41"/>
        <v>0</v>
      </c>
      <c r="AG42" s="177">
        <f t="shared" si="5"/>
        <v>0</v>
      </c>
      <c r="AH42" s="177">
        <f t="shared" si="6"/>
        <v>0</v>
      </c>
      <c r="AI42" s="177">
        <f t="shared" si="7"/>
        <v>0</v>
      </c>
      <c r="AJ42" s="177">
        <f t="shared" si="8"/>
        <v>0</v>
      </c>
      <c r="AK42" s="177">
        <f t="shared" si="9"/>
        <v>0</v>
      </c>
      <c r="AL42" s="177">
        <f t="shared" si="10"/>
        <v>0</v>
      </c>
      <c r="AM42" s="177">
        <f t="shared" si="11"/>
        <v>0</v>
      </c>
      <c r="AN42" s="177">
        <f t="shared" si="12"/>
        <v>0</v>
      </c>
      <c r="AO42" s="177">
        <f t="shared" si="13"/>
        <v>0</v>
      </c>
      <c r="AP42" s="177"/>
      <c r="AQ42" s="443">
        <f t="shared" si="14"/>
        <v>0</v>
      </c>
      <c r="AR42" s="443">
        <f t="shared" si="15"/>
        <v>0</v>
      </c>
      <c r="AS42" s="443">
        <f t="shared" si="16"/>
        <v>0</v>
      </c>
      <c r="AT42" s="177"/>
      <c r="AU42" s="177">
        <f t="shared" si="17"/>
        <v>0</v>
      </c>
      <c r="AV42" s="177">
        <f t="shared" si="18"/>
        <v>0</v>
      </c>
      <c r="AW42" s="177">
        <f t="shared" si="19"/>
        <v>0</v>
      </c>
      <c r="AX42" s="177">
        <f t="shared" si="20"/>
        <v>0</v>
      </c>
      <c r="AY42" s="177">
        <f t="shared" si="21"/>
        <v>0</v>
      </c>
      <c r="AZ42" s="177">
        <f t="shared" si="22"/>
        <v>0</v>
      </c>
      <c r="BA42" s="177">
        <f t="shared" si="23"/>
        <v>0</v>
      </c>
      <c r="BB42" s="177">
        <f t="shared" si="24"/>
        <v>0</v>
      </c>
      <c r="BC42" s="177">
        <f t="shared" si="25"/>
        <v>0</v>
      </c>
      <c r="BD42" s="177">
        <f t="shared" si="26"/>
        <v>0</v>
      </c>
      <c r="BE42" s="177">
        <f t="shared" si="27"/>
        <v>0</v>
      </c>
      <c r="BF42" s="177">
        <f t="shared" si="28"/>
        <v>0</v>
      </c>
      <c r="BG42" s="177">
        <f t="shared" si="29"/>
        <v>0</v>
      </c>
      <c r="BH42" s="177">
        <f t="shared" si="30"/>
        <v>0</v>
      </c>
      <c r="BI42" s="177">
        <f t="shared" si="31"/>
        <v>0</v>
      </c>
      <c r="BJ42" s="177">
        <f t="shared" si="32"/>
        <v>0</v>
      </c>
      <c r="BK42" s="177">
        <f t="shared" si="33"/>
        <v>0</v>
      </c>
      <c r="BL42" s="177">
        <f t="shared" si="34"/>
        <v>0</v>
      </c>
      <c r="BM42" s="177">
        <f t="shared" si="35"/>
        <v>0</v>
      </c>
      <c r="BN42" s="177">
        <f t="shared" si="36"/>
        <v>0</v>
      </c>
      <c r="BO42" s="177">
        <f t="shared" si="37"/>
        <v>0</v>
      </c>
    </row>
    <row r="43" spans="1:67" s="123" customFormat="1" ht="73.8" customHeight="1">
      <c r="A43" s="9"/>
      <c r="B43" s="210" t="s">
        <v>8</v>
      </c>
      <c r="C43" s="9"/>
      <c r="D43" s="106" t="s">
        <v>5838</v>
      </c>
      <c r="E43" s="559" t="s">
        <v>5195</v>
      </c>
      <c r="F43" s="105" t="s">
        <v>133</v>
      </c>
      <c r="G43" s="224" t="s">
        <v>175</v>
      </c>
      <c r="H43" s="224" t="s">
        <v>2139</v>
      </c>
      <c r="I43" s="105">
        <v>4</v>
      </c>
      <c r="J43" s="105">
        <v>8</v>
      </c>
      <c r="K43" s="105" t="s">
        <v>4673</v>
      </c>
      <c r="L43" s="379">
        <v>188.20160000000001</v>
      </c>
      <c r="M43" s="447" t="s">
        <v>5501</v>
      </c>
      <c r="N43" s="427"/>
      <c r="O43" s="425">
        <f>L43*N43</f>
        <v>0</v>
      </c>
      <c r="P43" s="124" t="str">
        <f t="shared" si="42"/>
        <v>No</v>
      </c>
      <c r="Q43" s="234" t="str">
        <f t="shared" si="43"/>
        <v>Yes</v>
      </c>
      <c r="S43" s="275">
        <v>4</v>
      </c>
      <c r="T43" s="276">
        <f t="shared" si="44"/>
        <v>0</v>
      </c>
      <c r="U43" s="111"/>
      <c r="V43" s="302">
        <v>7.2</v>
      </c>
      <c r="W43" s="311">
        <f t="shared" si="38"/>
        <v>0</v>
      </c>
      <c r="X43" s="198"/>
      <c r="Y43" s="198">
        <f>N43*I43</f>
        <v>0</v>
      </c>
      <c r="Z43" s="545">
        <v>4</v>
      </c>
      <c r="AA43" s="532">
        <v>16</v>
      </c>
      <c r="AB43" s="285">
        <f t="shared" si="39"/>
        <v>0</v>
      </c>
      <c r="AC43" s="532"/>
      <c r="AD43" s="285">
        <f t="shared" si="40"/>
        <v>0</v>
      </c>
      <c r="AE43" s="532"/>
      <c r="AF43" s="285">
        <f t="shared" si="41"/>
        <v>0</v>
      </c>
      <c r="AG43" s="177">
        <f t="shared" si="5"/>
        <v>0</v>
      </c>
      <c r="AH43" s="177">
        <f t="shared" si="6"/>
        <v>0</v>
      </c>
      <c r="AI43" s="177">
        <f t="shared" si="7"/>
        <v>0</v>
      </c>
      <c r="AJ43" s="177">
        <f t="shared" si="8"/>
        <v>0</v>
      </c>
      <c r="AK43" s="177">
        <f t="shared" si="9"/>
        <v>0</v>
      </c>
      <c r="AL43" s="177">
        <f t="shared" si="10"/>
        <v>0</v>
      </c>
      <c r="AM43" s="177">
        <f t="shared" si="11"/>
        <v>0</v>
      </c>
      <c r="AN43" s="177">
        <f t="shared" si="12"/>
        <v>0</v>
      </c>
      <c r="AO43" s="177">
        <f t="shared" si="13"/>
        <v>0</v>
      </c>
      <c r="AP43" s="443"/>
      <c r="AQ43" s="443">
        <f t="shared" si="14"/>
        <v>0</v>
      </c>
      <c r="AR43" s="443">
        <f t="shared" si="15"/>
        <v>0</v>
      </c>
      <c r="AS43" s="443">
        <f t="shared" si="16"/>
        <v>0</v>
      </c>
      <c r="AT43" s="443"/>
      <c r="AU43" s="177">
        <f t="shared" si="17"/>
        <v>0</v>
      </c>
      <c r="AV43" s="177">
        <f t="shared" si="18"/>
        <v>0</v>
      </c>
      <c r="AW43" s="177">
        <f t="shared" si="19"/>
        <v>0</v>
      </c>
      <c r="AX43" s="177">
        <f t="shared" si="20"/>
        <v>0</v>
      </c>
      <c r="AY43" s="177">
        <f t="shared" si="21"/>
        <v>0</v>
      </c>
      <c r="AZ43" s="177">
        <f t="shared" si="22"/>
        <v>0</v>
      </c>
      <c r="BA43" s="177">
        <f t="shared" si="23"/>
        <v>0</v>
      </c>
      <c r="BB43" s="177">
        <f t="shared" si="24"/>
        <v>0</v>
      </c>
      <c r="BC43" s="177">
        <f t="shared" si="25"/>
        <v>0</v>
      </c>
      <c r="BD43" s="177">
        <f t="shared" si="26"/>
        <v>0</v>
      </c>
      <c r="BE43" s="177">
        <f t="shared" si="27"/>
        <v>0</v>
      </c>
      <c r="BF43" s="177">
        <f t="shared" si="28"/>
        <v>0</v>
      </c>
      <c r="BG43" s="177">
        <f t="shared" si="29"/>
        <v>0</v>
      </c>
      <c r="BH43" s="177">
        <f t="shared" si="30"/>
        <v>0</v>
      </c>
      <c r="BI43" s="177">
        <f t="shared" si="31"/>
        <v>0</v>
      </c>
      <c r="BJ43" s="177">
        <f t="shared" si="32"/>
        <v>0</v>
      </c>
      <c r="BK43" s="177">
        <f t="shared" si="33"/>
        <v>0</v>
      </c>
      <c r="BL43" s="177">
        <f t="shared" si="34"/>
        <v>0</v>
      </c>
      <c r="BM43" s="177">
        <f t="shared" si="35"/>
        <v>0</v>
      </c>
      <c r="BN43" s="177">
        <f t="shared" si="36"/>
        <v>0</v>
      </c>
      <c r="BO43" s="177">
        <f t="shared" si="37"/>
        <v>0</v>
      </c>
    </row>
    <row r="44" spans="1:67" s="123" customFormat="1" ht="73.8" customHeight="1">
      <c r="A44" s="9"/>
      <c r="B44" s="210" t="s">
        <v>8</v>
      </c>
      <c r="C44" s="9"/>
      <c r="D44" s="106" t="s">
        <v>5203</v>
      </c>
      <c r="E44" s="560" t="s">
        <v>5194</v>
      </c>
      <c r="F44" s="105" t="s">
        <v>133</v>
      </c>
      <c r="G44" s="224" t="s">
        <v>175</v>
      </c>
      <c r="H44" s="224" t="s">
        <v>2139</v>
      </c>
      <c r="I44" s="105">
        <v>4</v>
      </c>
      <c r="J44" s="105">
        <v>8</v>
      </c>
      <c r="K44" s="105" t="s">
        <v>4673</v>
      </c>
      <c r="L44" s="379">
        <v>196.37979999999999</v>
      </c>
      <c r="M44" s="127"/>
      <c r="N44" s="448" t="s">
        <v>5501</v>
      </c>
      <c r="O44" s="425">
        <f>L44*M44</f>
        <v>0</v>
      </c>
      <c r="P44" s="124" t="str">
        <f t="shared" si="42"/>
        <v>No</v>
      </c>
      <c r="Q44" s="234" t="str">
        <f t="shared" si="43"/>
        <v>Yes</v>
      </c>
      <c r="S44" s="275">
        <v>4</v>
      </c>
      <c r="T44" s="276">
        <f t="shared" si="44"/>
        <v>0</v>
      </c>
      <c r="U44" s="111"/>
      <c r="V44" s="302">
        <v>7.2</v>
      </c>
      <c r="W44" s="311">
        <f t="shared" si="38"/>
        <v>0</v>
      </c>
      <c r="X44" s="198">
        <f>M44*I44</f>
        <v>0</v>
      </c>
      <c r="Y44" s="198"/>
      <c r="Z44" s="545">
        <v>4</v>
      </c>
      <c r="AA44" s="532">
        <v>16</v>
      </c>
      <c r="AB44" s="285">
        <f t="shared" si="39"/>
        <v>0</v>
      </c>
      <c r="AC44" s="532"/>
      <c r="AD44" s="285">
        <f t="shared" si="40"/>
        <v>0</v>
      </c>
      <c r="AE44" s="532"/>
      <c r="AF44" s="285">
        <f t="shared" si="41"/>
        <v>0</v>
      </c>
      <c r="AG44" s="177">
        <f t="shared" si="5"/>
        <v>0</v>
      </c>
      <c r="AH44" s="177">
        <f t="shared" si="6"/>
        <v>0</v>
      </c>
      <c r="AI44" s="177">
        <f t="shared" si="7"/>
        <v>0</v>
      </c>
      <c r="AJ44" s="177">
        <f t="shared" si="8"/>
        <v>0</v>
      </c>
      <c r="AK44" s="177">
        <f t="shared" si="9"/>
        <v>0</v>
      </c>
      <c r="AL44" s="177">
        <f t="shared" si="10"/>
        <v>0</v>
      </c>
      <c r="AM44" s="177">
        <f t="shared" si="11"/>
        <v>0</v>
      </c>
      <c r="AN44" s="177">
        <f t="shared" si="12"/>
        <v>0</v>
      </c>
      <c r="AO44" s="177">
        <f t="shared" si="13"/>
        <v>0</v>
      </c>
      <c r="AP44" s="443"/>
      <c r="AQ44" s="443">
        <f t="shared" si="14"/>
        <v>0</v>
      </c>
      <c r="AR44" s="443">
        <f t="shared" si="15"/>
        <v>0</v>
      </c>
      <c r="AS44" s="443">
        <f t="shared" si="16"/>
        <v>0</v>
      </c>
      <c r="AT44" s="443"/>
      <c r="AU44" s="177">
        <f t="shared" si="17"/>
        <v>0</v>
      </c>
      <c r="AV44" s="177">
        <f t="shared" si="18"/>
        <v>0</v>
      </c>
      <c r="AW44" s="177">
        <f t="shared" si="19"/>
        <v>0</v>
      </c>
      <c r="AX44" s="177">
        <f t="shared" si="20"/>
        <v>0</v>
      </c>
      <c r="AY44" s="177">
        <f t="shared" si="21"/>
        <v>0</v>
      </c>
      <c r="AZ44" s="177">
        <f t="shared" si="22"/>
        <v>0</v>
      </c>
      <c r="BA44" s="177">
        <f t="shared" si="23"/>
        <v>0</v>
      </c>
      <c r="BB44" s="177">
        <f t="shared" si="24"/>
        <v>0</v>
      </c>
      <c r="BC44" s="177">
        <f t="shared" si="25"/>
        <v>0</v>
      </c>
      <c r="BD44" s="177">
        <f t="shared" si="26"/>
        <v>0</v>
      </c>
      <c r="BE44" s="177">
        <f t="shared" si="27"/>
        <v>0</v>
      </c>
      <c r="BF44" s="177">
        <f t="shared" si="28"/>
        <v>0</v>
      </c>
      <c r="BG44" s="177">
        <f t="shared" si="29"/>
        <v>0</v>
      </c>
      <c r="BH44" s="177">
        <f t="shared" si="30"/>
        <v>0</v>
      </c>
      <c r="BI44" s="177">
        <f t="shared" si="31"/>
        <v>0</v>
      </c>
      <c r="BJ44" s="177">
        <f t="shared" si="32"/>
        <v>0</v>
      </c>
      <c r="BK44" s="177">
        <f t="shared" si="33"/>
        <v>0</v>
      </c>
      <c r="BL44" s="177">
        <f t="shared" si="34"/>
        <v>0</v>
      </c>
      <c r="BM44" s="177">
        <f t="shared" si="35"/>
        <v>0</v>
      </c>
      <c r="BN44" s="177">
        <f t="shared" si="36"/>
        <v>0</v>
      </c>
      <c r="BO44" s="177">
        <f t="shared" si="37"/>
        <v>0</v>
      </c>
    </row>
    <row r="45" spans="1:67" s="123" customFormat="1" ht="73.8" customHeight="1">
      <c r="A45" s="9"/>
      <c r="B45" s="210" t="s">
        <v>8</v>
      </c>
      <c r="C45" s="9"/>
      <c r="D45" s="106" t="s">
        <v>5210</v>
      </c>
      <c r="E45" s="561" t="s">
        <v>5193</v>
      </c>
      <c r="F45" s="105" t="s">
        <v>133</v>
      </c>
      <c r="G45" s="224" t="s">
        <v>175</v>
      </c>
      <c r="H45" s="224" t="s">
        <v>2139</v>
      </c>
      <c r="I45" s="105">
        <v>4</v>
      </c>
      <c r="J45" s="105">
        <v>8</v>
      </c>
      <c r="K45" s="105" t="s">
        <v>4673</v>
      </c>
      <c r="L45" s="379">
        <v>188.20160000000001</v>
      </c>
      <c r="M45" s="127"/>
      <c r="N45" s="448" t="s">
        <v>5501</v>
      </c>
      <c r="O45" s="425">
        <f>L45*M45</f>
        <v>0</v>
      </c>
      <c r="P45" s="124" t="str">
        <f t="shared" si="42"/>
        <v>No</v>
      </c>
      <c r="Q45" s="234" t="str">
        <f t="shared" si="43"/>
        <v>Yes</v>
      </c>
      <c r="S45" s="275">
        <v>4</v>
      </c>
      <c r="T45" s="276">
        <f t="shared" si="44"/>
        <v>0</v>
      </c>
      <c r="U45" s="111"/>
      <c r="V45" s="302">
        <v>7.2</v>
      </c>
      <c r="W45" s="311">
        <f t="shared" si="38"/>
        <v>0</v>
      </c>
      <c r="X45" s="198">
        <f>M45*I45</f>
        <v>0</v>
      </c>
      <c r="Y45" s="198"/>
      <c r="Z45" s="545">
        <v>4</v>
      </c>
      <c r="AA45" s="532">
        <v>16</v>
      </c>
      <c r="AB45" s="285">
        <f t="shared" si="39"/>
        <v>0</v>
      </c>
      <c r="AC45" s="532"/>
      <c r="AD45" s="285">
        <f t="shared" si="40"/>
        <v>0</v>
      </c>
      <c r="AE45" s="532"/>
      <c r="AF45" s="285">
        <f t="shared" si="41"/>
        <v>0</v>
      </c>
      <c r="AG45" s="177">
        <f t="shared" si="5"/>
        <v>0</v>
      </c>
      <c r="AH45" s="177">
        <f t="shared" si="6"/>
        <v>0</v>
      </c>
      <c r="AI45" s="177">
        <f t="shared" si="7"/>
        <v>0</v>
      </c>
      <c r="AJ45" s="177">
        <f t="shared" si="8"/>
        <v>0</v>
      </c>
      <c r="AK45" s="177">
        <f t="shared" si="9"/>
        <v>0</v>
      </c>
      <c r="AL45" s="177">
        <f t="shared" si="10"/>
        <v>0</v>
      </c>
      <c r="AM45" s="177">
        <f t="shared" si="11"/>
        <v>0</v>
      </c>
      <c r="AN45" s="177">
        <f t="shared" si="12"/>
        <v>0</v>
      </c>
      <c r="AO45" s="177">
        <f t="shared" si="13"/>
        <v>0</v>
      </c>
      <c r="AP45" s="443"/>
      <c r="AQ45" s="443">
        <f t="shared" si="14"/>
        <v>0</v>
      </c>
      <c r="AR45" s="443">
        <f t="shared" si="15"/>
        <v>0</v>
      </c>
      <c r="AS45" s="443">
        <f t="shared" si="16"/>
        <v>0</v>
      </c>
      <c r="AT45" s="443"/>
      <c r="AU45" s="177">
        <f t="shared" si="17"/>
        <v>0</v>
      </c>
      <c r="AV45" s="177">
        <f t="shared" si="18"/>
        <v>0</v>
      </c>
      <c r="AW45" s="177">
        <f t="shared" si="19"/>
        <v>0</v>
      </c>
      <c r="AX45" s="177">
        <f t="shared" si="20"/>
        <v>0</v>
      </c>
      <c r="AY45" s="177">
        <f t="shared" si="21"/>
        <v>0</v>
      </c>
      <c r="AZ45" s="177">
        <f t="shared" si="22"/>
        <v>0</v>
      </c>
      <c r="BA45" s="177">
        <f t="shared" si="23"/>
        <v>0</v>
      </c>
      <c r="BB45" s="177">
        <f t="shared" si="24"/>
        <v>0</v>
      </c>
      <c r="BC45" s="177">
        <f t="shared" si="25"/>
        <v>0</v>
      </c>
      <c r="BD45" s="177">
        <f t="shared" si="26"/>
        <v>0</v>
      </c>
      <c r="BE45" s="177">
        <f t="shared" si="27"/>
        <v>0</v>
      </c>
      <c r="BF45" s="177">
        <f t="shared" si="28"/>
        <v>0</v>
      </c>
      <c r="BG45" s="177">
        <f t="shared" si="29"/>
        <v>0</v>
      </c>
      <c r="BH45" s="177">
        <f t="shared" si="30"/>
        <v>0</v>
      </c>
      <c r="BI45" s="177">
        <f t="shared" si="31"/>
        <v>0</v>
      </c>
      <c r="BJ45" s="177">
        <f t="shared" si="32"/>
        <v>0</v>
      </c>
      <c r="BK45" s="177">
        <f t="shared" si="33"/>
        <v>0</v>
      </c>
      <c r="BL45" s="177">
        <f t="shared" si="34"/>
        <v>0</v>
      </c>
      <c r="BM45" s="177">
        <f t="shared" si="35"/>
        <v>0</v>
      </c>
      <c r="BN45" s="177">
        <f t="shared" si="36"/>
        <v>0</v>
      </c>
      <c r="BO45" s="177">
        <f t="shared" si="37"/>
        <v>0</v>
      </c>
    </row>
    <row r="46" spans="1:67" s="9" customFormat="1" ht="73.8" customHeight="1">
      <c r="B46" s="210" t="s">
        <v>8</v>
      </c>
      <c r="D46" s="141" t="s">
        <v>5839</v>
      </c>
      <c r="E46" s="562" t="s">
        <v>5195</v>
      </c>
      <c r="F46" s="114" t="s">
        <v>134</v>
      </c>
      <c r="G46" s="115" t="s">
        <v>174</v>
      </c>
      <c r="H46" s="115" t="s">
        <v>2139</v>
      </c>
      <c r="I46" s="114">
        <v>3</v>
      </c>
      <c r="J46" s="114">
        <v>18</v>
      </c>
      <c r="K46" s="114" t="s">
        <v>4673</v>
      </c>
      <c r="L46" s="380">
        <v>188.20160000000001</v>
      </c>
      <c r="M46" s="446" t="s">
        <v>5501</v>
      </c>
      <c r="N46" s="130"/>
      <c r="O46" s="414">
        <f>L46*N46</f>
        <v>0</v>
      </c>
      <c r="P46" s="131" t="str">
        <f t="shared" si="42"/>
        <v>No</v>
      </c>
      <c r="Q46" s="212" t="str">
        <f t="shared" si="43"/>
        <v>Yes</v>
      </c>
      <c r="S46" s="275">
        <v>3</v>
      </c>
      <c r="T46" s="276">
        <f t="shared" si="44"/>
        <v>0</v>
      </c>
      <c r="U46" s="111"/>
      <c r="V46" s="302">
        <v>9.3000000000000007</v>
      </c>
      <c r="W46" s="311">
        <f t="shared" si="38"/>
        <v>0</v>
      </c>
      <c r="X46" s="198"/>
      <c r="Y46" s="198">
        <f>N46*I46</f>
        <v>0</v>
      </c>
      <c r="Z46" s="545">
        <v>3</v>
      </c>
      <c r="AA46" s="532">
        <v>18</v>
      </c>
      <c r="AB46" s="285">
        <f t="shared" si="39"/>
        <v>0</v>
      </c>
      <c r="AC46" s="532"/>
      <c r="AD46" s="285">
        <f t="shared" si="40"/>
        <v>0</v>
      </c>
      <c r="AE46" s="532"/>
      <c r="AF46" s="285">
        <f t="shared" si="41"/>
        <v>0</v>
      </c>
      <c r="AG46" s="177">
        <f t="shared" si="5"/>
        <v>0</v>
      </c>
      <c r="AH46" s="177">
        <f t="shared" si="6"/>
        <v>0</v>
      </c>
      <c r="AI46" s="177">
        <f t="shared" si="7"/>
        <v>0</v>
      </c>
      <c r="AJ46" s="177">
        <f t="shared" si="8"/>
        <v>0</v>
      </c>
      <c r="AK46" s="177">
        <f t="shared" si="9"/>
        <v>0</v>
      </c>
      <c r="AL46" s="177">
        <f t="shared" si="10"/>
        <v>0</v>
      </c>
      <c r="AM46" s="177">
        <f t="shared" si="11"/>
        <v>0</v>
      </c>
      <c r="AN46" s="177">
        <f t="shared" si="12"/>
        <v>0</v>
      </c>
      <c r="AO46" s="177">
        <f t="shared" si="13"/>
        <v>0</v>
      </c>
      <c r="AP46" s="177"/>
      <c r="AQ46" s="443">
        <f t="shared" si="14"/>
        <v>0</v>
      </c>
      <c r="AR46" s="443">
        <f t="shared" si="15"/>
        <v>0</v>
      </c>
      <c r="AS46" s="443">
        <f t="shared" si="16"/>
        <v>0</v>
      </c>
      <c r="AT46" s="177"/>
      <c r="AU46" s="177">
        <f t="shared" si="17"/>
        <v>0</v>
      </c>
      <c r="AV46" s="177">
        <f t="shared" si="18"/>
        <v>0</v>
      </c>
      <c r="AW46" s="177">
        <f t="shared" si="19"/>
        <v>0</v>
      </c>
      <c r="AX46" s="177">
        <f t="shared" si="20"/>
        <v>0</v>
      </c>
      <c r="AY46" s="177">
        <f t="shared" si="21"/>
        <v>0</v>
      </c>
      <c r="AZ46" s="177">
        <f t="shared" si="22"/>
        <v>0</v>
      </c>
      <c r="BA46" s="177">
        <f t="shared" si="23"/>
        <v>0</v>
      </c>
      <c r="BB46" s="177">
        <f t="shared" si="24"/>
        <v>0</v>
      </c>
      <c r="BC46" s="177">
        <f t="shared" si="25"/>
        <v>0</v>
      </c>
      <c r="BD46" s="177">
        <f t="shared" si="26"/>
        <v>0</v>
      </c>
      <c r="BE46" s="177">
        <f t="shared" si="27"/>
        <v>0</v>
      </c>
      <c r="BF46" s="177">
        <f t="shared" si="28"/>
        <v>0</v>
      </c>
      <c r="BG46" s="177">
        <f t="shared" si="29"/>
        <v>0</v>
      </c>
      <c r="BH46" s="177">
        <f t="shared" si="30"/>
        <v>0</v>
      </c>
      <c r="BI46" s="177">
        <f t="shared" si="31"/>
        <v>0</v>
      </c>
      <c r="BJ46" s="177">
        <f t="shared" si="32"/>
        <v>0</v>
      </c>
      <c r="BK46" s="177">
        <f t="shared" si="33"/>
        <v>0</v>
      </c>
      <c r="BL46" s="177">
        <f t="shared" si="34"/>
        <v>0</v>
      </c>
      <c r="BM46" s="177">
        <f t="shared" si="35"/>
        <v>0</v>
      </c>
      <c r="BN46" s="177">
        <f t="shared" si="36"/>
        <v>0</v>
      </c>
      <c r="BO46" s="177">
        <f t="shared" si="37"/>
        <v>0</v>
      </c>
    </row>
    <row r="47" spans="1:67" s="9" customFormat="1" ht="73.8" customHeight="1">
      <c r="B47" s="210" t="s">
        <v>8</v>
      </c>
      <c r="D47" s="141" t="s">
        <v>5204</v>
      </c>
      <c r="E47" s="557" t="s">
        <v>5194</v>
      </c>
      <c r="F47" s="114" t="s">
        <v>134</v>
      </c>
      <c r="G47" s="115" t="s">
        <v>174</v>
      </c>
      <c r="H47" s="115" t="s">
        <v>2139</v>
      </c>
      <c r="I47" s="114">
        <v>3</v>
      </c>
      <c r="J47" s="114">
        <v>18</v>
      </c>
      <c r="K47" s="114" t="s">
        <v>4673</v>
      </c>
      <c r="L47" s="380">
        <v>196.37979999999999</v>
      </c>
      <c r="M47" s="129"/>
      <c r="N47" s="446" t="s">
        <v>5501</v>
      </c>
      <c r="O47" s="414">
        <f>L47*M47</f>
        <v>0</v>
      </c>
      <c r="P47" s="131" t="str">
        <f t="shared" si="42"/>
        <v>No</v>
      </c>
      <c r="Q47" s="212" t="str">
        <f t="shared" si="43"/>
        <v>Yes</v>
      </c>
      <c r="S47" s="275">
        <v>3</v>
      </c>
      <c r="T47" s="276">
        <f t="shared" si="44"/>
        <v>0</v>
      </c>
      <c r="U47" s="111"/>
      <c r="V47" s="302">
        <v>9.3000000000000007</v>
      </c>
      <c r="W47" s="311">
        <f t="shared" si="38"/>
        <v>0</v>
      </c>
      <c r="X47" s="198">
        <f>M47*I47</f>
        <v>0</v>
      </c>
      <c r="Y47" s="198"/>
      <c r="Z47" s="545">
        <v>3</v>
      </c>
      <c r="AA47" s="532">
        <v>18</v>
      </c>
      <c r="AB47" s="285">
        <f t="shared" si="39"/>
        <v>0</v>
      </c>
      <c r="AC47" s="532"/>
      <c r="AD47" s="285">
        <f t="shared" si="40"/>
        <v>0</v>
      </c>
      <c r="AE47" s="532"/>
      <c r="AF47" s="285">
        <f t="shared" si="41"/>
        <v>0</v>
      </c>
      <c r="AG47" s="177">
        <f t="shared" si="5"/>
        <v>0</v>
      </c>
      <c r="AH47" s="177">
        <f t="shared" si="6"/>
        <v>0</v>
      </c>
      <c r="AI47" s="177">
        <f t="shared" si="7"/>
        <v>0</v>
      </c>
      <c r="AJ47" s="177">
        <f t="shared" si="8"/>
        <v>0</v>
      </c>
      <c r="AK47" s="177">
        <f t="shared" si="9"/>
        <v>0</v>
      </c>
      <c r="AL47" s="177">
        <f t="shared" si="10"/>
        <v>0</v>
      </c>
      <c r="AM47" s="177">
        <f t="shared" si="11"/>
        <v>0</v>
      </c>
      <c r="AN47" s="177">
        <f t="shared" si="12"/>
        <v>0</v>
      </c>
      <c r="AO47" s="177">
        <f t="shared" si="13"/>
        <v>0</v>
      </c>
      <c r="AP47" s="177"/>
      <c r="AQ47" s="443">
        <f t="shared" si="14"/>
        <v>0</v>
      </c>
      <c r="AR47" s="443">
        <f t="shared" si="15"/>
        <v>0</v>
      </c>
      <c r="AS47" s="443">
        <f t="shared" si="16"/>
        <v>0</v>
      </c>
      <c r="AT47" s="177"/>
      <c r="AU47" s="177">
        <f t="shared" si="17"/>
        <v>0</v>
      </c>
      <c r="AV47" s="177">
        <f t="shared" si="18"/>
        <v>0</v>
      </c>
      <c r="AW47" s="177">
        <f t="shared" si="19"/>
        <v>0</v>
      </c>
      <c r="AX47" s="177">
        <f t="shared" si="20"/>
        <v>0</v>
      </c>
      <c r="AY47" s="177">
        <f t="shared" si="21"/>
        <v>0</v>
      </c>
      <c r="AZ47" s="177">
        <f t="shared" si="22"/>
        <v>0</v>
      </c>
      <c r="BA47" s="177">
        <f t="shared" si="23"/>
        <v>0</v>
      </c>
      <c r="BB47" s="177">
        <f t="shared" si="24"/>
        <v>0</v>
      </c>
      <c r="BC47" s="177">
        <f t="shared" si="25"/>
        <v>0</v>
      </c>
      <c r="BD47" s="177">
        <f t="shared" si="26"/>
        <v>0</v>
      </c>
      <c r="BE47" s="177">
        <f t="shared" si="27"/>
        <v>0</v>
      </c>
      <c r="BF47" s="177">
        <f t="shared" si="28"/>
        <v>0</v>
      </c>
      <c r="BG47" s="177">
        <f t="shared" si="29"/>
        <v>0</v>
      </c>
      <c r="BH47" s="177">
        <f t="shared" si="30"/>
        <v>0</v>
      </c>
      <c r="BI47" s="177">
        <f t="shared" si="31"/>
        <v>0</v>
      </c>
      <c r="BJ47" s="177">
        <f t="shared" si="32"/>
        <v>0</v>
      </c>
      <c r="BK47" s="177">
        <f t="shared" si="33"/>
        <v>0</v>
      </c>
      <c r="BL47" s="177">
        <f t="shared" si="34"/>
        <v>0</v>
      </c>
      <c r="BM47" s="177">
        <f t="shared" si="35"/>
        <v>0</v>
      </c>
      <c r="BN47" s="177">
        <f t="shared" si="36"/>
        <v>0</v>
      </c>
      <c r="BO47" s="177">
        <f t="shared" si="37"/>
        <v>0</v>
      </c>
    </row>
    <row r="48" spans="1:67" s="9" customFormat="1" ht="73.8" customHeight="1">
      <c r="B48" s="210" t="s">
        <v>8</v>
      </c>
      <c r="D48" s="141" t="s">
        <v>5211</v>
      </c>
      <c r="E48" s="558" t="s">
        <v>5193</v>
      </c>
      <c r="F48" s="114" t="s">
        <v>134</v>
      </c>
      <c r="G48" s="115" t="s">
        <v>174</v>
      </c>
      <c r="H48" s="115" t="s">
        <v>2139</v>
      </c>
      <c r="I48" s="114">
        <v>3</v>
      </c>
      <c r="J48" s="114">
        <v>18</v>
      </c>
      <c r="K48" s="114" t="s">
        <v>4673</v>
      </c>
      <c r="L48" s="380">
        <v>188.20160000000001</v>
      </c>
      <c r="M48" s="129"/>
      <c r="N48" s="446" t="s">
        <v>5501</v>
      </c>
      <c r="O48" s="414">
        <f>L48*M48</f>
        <v>0</v>
      </c>
      <c r="P48" s="131" t="str">
        <f t="shared" si="42"/>
        <v>No</v>
      </c>
      <c r="Q48" s="212" t="str">
        <f t="shared" si="43"/>
        <v>Yes</v>
      </c>
      <c r="S48" s="275">
        <v>3</v>
      </c>
      <c r="T48" s="276">
        <f t="shared" si="44"/>
        <v>0</v>
      </c>
      <c r="U48" s="111"/>
      <c r="V48" s="302">
        <v>9.3000000000000007</v>
      </c>
      <c r="W48" s="311">
        <f t="shared" si="38"/>
        <v>0</v>
      </c>
      <c r="X48" s="198">
        <f>M48*I48</f>
        <v>0</v>
      </c>
      <c r="Y48" s="198"/>
      <c r="Z48" s="545">
        <v>3</v>
      </c>
      <c r="AA48" s="532">
        <v>18</v>
      </c>
      <c r="AB48" s="285">
        <f t="shared" si="39"/>
        <v>0</v>
      </c>
      <c r="AC48" s="532"/>
      <c r="AD48" s="285">
        <f t="shared" si="40"/>
        <v>0</v>
      </c>
      <c r="AE48" s="532"/>
      <c r="AF48" s="285">
        <f t="shared" si="41"/>
        <v>0</v>
      </c>
      <c r="AG48" s="177">
        <f t="shared" si="5"/>
        <v>0</v>
      </c>
      <c r="AH48" s="177">
        <f t="shared" si="6"/>
        <v>0</v>
      </c>
      <c r="AI48" s="177">
        <f t="shared" si="7"/>
        <v>0</v>
      </c>
      <c r="AJ48" s="177">
        <f t="shared" si="8"/>
        <v>0</v>
      </c>
      <c r="AK48" s="177">
        <f t="shared" si="9"/>
        <v>0</v>
      </c>
      <c r="AL48" s="177">
        <f t="shared" si="10"/>
        <v>0</v>
      </c>
      <c r="AM48" s="177">
        <f t="shared" si="11"/>
        <v>0</v>
      </c>
      <c r="AN48" s="177">
        <f t="shared" si="12"/>
        <v>0</v>
      </c>
      <c r="AO48" s="177">
        <f t="shared" si="13"/>
        <v>0</v>
      </c>
      <c r="AP48" s="177"/>
      <c r="AQ48" s="443">
        <f t="shared" si="14"/>
        <v>0</v>
      </c>
      <c r="AR48" s="443">
        <f t="shared" si="15"/>
        <v>0</v>
      </c>
      <c r="AS48" s="443">
        <f t="shared" si="16"/>
        <v>0</v>
      </c>
      <c r="AT48" s="177"/>
      <c r="AU48" s="177">
        <f t="shared" si="17"/>
        <v>0</v>
      </c>
      <c r="AV48" s="177">
        <f t="shared" si="18"/>
        <v>0</v>
      </c>
      <c r="AW48" s="177">
        <f t="shared" si="19"/>
        <v>0</v>
      </c>
      <c r="AX48" s="177">
        <f t="shared" si="20"/>
        <v>0</v>
      </c>
      <c r="AY48" s="177">
        <f t="shared" si="21"/>
        <v>0</v>
      </c>
      <c r="AZ48" s="177">
        <f t="shared" si="22"/>
        <v>0</v>
      </c>
      <c r="BA48" s="177">
        <f t="shared" si="23"/>
        <v>0</v>
      </c>
      <c r="BB48" s="177">
        <f t="shared" si="24"/>
        <v>0</v>
      </c>
      <c r="BC48" s="177">
        <f t="shared" si="25"/>
        <v>0</v>
      </c>
      <c r="BD48" s="177">
        <f t="shared" si="26"/>
        <v>0</v>
      </c>
      <c r="BE48" s="177">
        <f t="shared" si="27"/>
        <v>0</v>
      </c>
      <c r="BF48" s="177">
        <f t="shared" si="28"/>
        <v>0</v>
      </c>
      <c r="BG48" s="177">
        <f t="shared" si="29"/>
        <v>0</v>
      </c>
      <c r="BH48" s="177">
        <f t="shared" si="30"/>
        <v>0</v>
      </c>
      <c r="BI48" s="177">
        <f t="shared" si="31"/>
        <v>0</v>
      </c>
      <c r="BJ48" s="177">
        <f t="shared" si="32"/>
        <v>0</v>
      </c>
      <c r="BK48" s="177">
        <f t="shared" si="33"/>
        <v>0</v>
      </c>
      <c r="BL48" s="177">
        <f t="shared" si="34"/>
        <v>0</v>
      </c>
      <c r="BM48" s="177">
        <f t="shared" si="35"/>
        <v>0</v>
      </c>
      <c r="BN48" s="177">
        <f t="shared" si="36"/>
        <v>0</v>
      </c>
      <c r="BO48" s="177">
        <f t="shared" si="37"/>
        <v>0</v>
      </c>
    </row>
    <row r="49" spans="1:67" s="123" customFormat="1" ht="73.8" customHeight="1">
      <c r="A49" s="9"/>
      <c r="B49" s="210" t="s">
        <v>8</v>
      </c>
      <c r="C49" s="9"/>
      <c r="D49" s="106" t="s">
        <v>5840</v>
      </c>
      <c r="E49" s="559" t="s">
        <v>5195</v>
      </c>
      <c r="F49" s="105" t="s">
        <v>135</v>
      </c>
      <c r="G49" s="224" t="s">
        <v>173</v>
      </c>
      <c r="H49" s="224" t="s">
        <v>2139</v>
      </c>
      <c r="I49" s="105">
        <v>2</v>
      </c>
      <c r="J49" s="105">
        <v>24</v>
      </c>
      <c r="K49" s="105" t="s">
        <v>4673</v>
      </c>
      <c r="L49" s="379">
        <v>197.74970000000002</v>
      </c>
      <c r="M49" s="447" t="s">
        <v>5501</v>
      </c>
      <c r="N49" s="427"/>
      <c r="O49" s="425">
        <f>L49*N49</f>
        <v>0</v>
      </c>
      <c r="P49" s="124" t="str">
        <f t="shared" si="42"/>
        <v>No</v>
      </c>
      <c r="Q49" s="234" t="str">
        <f t="shared" si="43"/>
        <v>Yes</v>
      </c>
      <c r="S49" s="275">
        <v>2</v>
      </c>
      <c r="T49" s="276">
        <f t="shared" si="44"/>
        <v>0</v>
      </c>
      <c r="U49" s="111"/>
      <c r="V49" s="302">
        <v>14.5</v>
      </c>
      <c r="W49" s="311">
        <f t="shared" si="38"/>
        <v>0</v>
      </c>
      <c r="X49" s="198"/>
      <c r="Y49" s="198">
        <f>N49*I49</f>
        <v>0</v>
      </c>
      <c r="Z49" s="545">
        <v>2</v>
      </c>
      <c r="AA49" s="532">
        <v>18</v>
      </c>
      <c r="AB49" s="285">
        <f t="shared" si="39"/>
        <v>0</v>
      </c>
      <c r="AC49" s="532"/>
      <c r="AD49" s="285">
        <f t="shared" si="40"/>
        <v>0</v>
      </c>
      <c r="AE49" s="532"/>
      <c r="AF49" s="285">
        <f t="shared" si="41"/>
        <v>0</v>
      </c>
      <c r="AG49" s="177">
        <f t="shared" si="5"/>
        <v>0</v>
      </c>
      <c r="AH49" s="177">
        <f t="shared" si="6"/>
        <v>0</v>
      </c>
      <c r="AI49" s="177">
        <f t="shared" si="7"/>
        <v>0</v>
      </c>
      <c r="AJ49" s="177">
        <f t="shared" si="8"/>
        <v>0</v>
      </c>
      <c r="AK49" s="177">
        <f t="shared" si="9"/>
        <v>0</v>
      </c>
      <c r="AL49" s="177">
        <f t="shared" si="10"/>
        <v>0</v>
      </c>
      <c r="AM49" s="177">
        <f t="shared" si="11"/>
        <v>0</v>
      </c>
      <c r="AN49" s="177">
        <f t="shared" si="12"/>
        <v>0</v>
      </c>
      <c r="AO49" s="177">
        <f t="shared" si="13"/>
        <v>0</v>
      </c>
      <c r="AP49" s="443"/>
      <c r="AQ49" s="443">
        <f t="shared" si="14"/>
        <v>0</v>
      </c>
      <c r="AR49" s="443">
        <f t="shared" si="15"/>
        <v>0</v>
      </c>
      <c r="AS49" s="443">
        <f t="shared" si="16"/>
        <v>0</v>
      </c>
      <c r="AT49" s="443"/>
      <c r="AU49" s="177">
        <f t="shared" si="17"/>
        <v>0</v>
      </c>
      <c r="AV49" s="177">
        <f t="shared" si="18"/>
        <v>0</v>
      </c>
      <c r="AW49" s="177">
        <f t="shared" si="19"/>
        <v>0</v>
      </c>
      <c r="AX49" s="177">
        <f t="shared" si="20"/>
        <v>0</v>
      </c>
      <c r="AY49" s="177">
        <f t="shared" si="21"/>
        <v>0</v>
      </c>
      <c r="AZ49" s="177">
        <f t="shared" si="22"/>
        <v>0</v>
      </c>
      <c r="BA49" s="177">
        <f t="shared" si="23"/>
        <v>0</v>
      </c>
      <c r="BB49" s="177">
        <f t="shared" si="24"/>
        <v>0</v>
      </c>
      <c r="BC49" s="177">
        <f t="shared" si="25"/>
        <v>0</v>
      </c>
      <c r="BD49" s="177">
        <f t="shared" si="26"/>
        <v>0</v>
      </c>
      <c r="BE49" s="177">
        <f t="shared" si="27"/>
        <v>0</v>
      </c>
      <c r="BF49" s="177">
        <f t="shared" si="28"/>
        <v>0</v>
      </c>
      <c r="BG49" s="177">
        <f t="shared" si="29"/>
        <v>0</v>
      </c>
      <c r="BH49" s="177">
        <f t="shared" si="30"/>
        <v>0</v>
      </c>
      <c r="BI49" s="177">
        <f t="shared" si="31"/>
        <v>0</v>
      </c>
      <c r="BJ49" s="177">
        <f t="shared" si="32"/>
        <v>0</v>
      </c>
      <c r="BK49" s="177">
        <f t="shared" si="33"/>
        <v>0</v>
      </c>
      <c r="BL49" s="177">
        <f t="shared" si="34"/>
        <v>0</v>
      </c>
      <c r="BM49" s="177">
        <f t="shared" si="35"/>
        <v>0</v>
      </c>
      <c r="BN49" s="177">
        <f t="shared" si="36"/>
        <v>0</v>
      </c>
      <c r="BO49" s="177">
        <f t="shared" si="37"/>
        <v>0</v>
      </c>
    </row>
    <row r="50" spans="1:67" s="123" customFormat="1" ht="73.8" customHeight="1">
      <c r="A50" s="9"/>
      <c r="B50" s="210" t="s">
        <v>8</v>
      </c>
      <c r="C50" s="9"/>
      <c r="D50" s="106" t="s">
        <v>5205</v>
      </c>
      <c r="E50" s="560" t="s">
        <v>5194</v>
      </c>
      <c r="F50" s="105" t="s">
        <v>135</v>
      </c>
      <c r="G50" s="224" t="s">
        <v>173</v>
      </c>
      <c r="H50" s="224" t="s">
        <v>2139</v>
      </c>
      <c r="I50" s="105">
        <v>2</v>
      </c>
      <c r="J50" s="105">
        <v>24</v>
      </c>
      <c r="K50" s="105" t="s">
        <v>4673</v>
      </c>
      <c r="L50" s="379">
        <v>206.3502</v>
      </c>
      <c r="M50" s="127"/>
      <c r="N50" s="448" t="s">
        <v>5501</v>
      </c>
      <c r="O50" s="425">
        <f>L50*M50</f>
        <v>0</v>
      </c>
      <c r="P50" s="124" t="str">
        <f t="shared" si="42"/>
        <v>No</v>
      </c>
      <c r="Q50" s="234" t="str">
        <f t="shared" si="43"/>
        <v>Yes</v>
      </c>
      <c r="S50" s="275">
        <v>2</v>
      </c>
      <c r="T50" s="276">
        <f t="shared" si="44"/>
        <v>0</v>
      </c>
      <c r="U50" s="111"/>
      <c r="V50" s="302">
        <v>14.5</v>
      </c>
      <c r="W50" s="311">
        <f t="shared" si="38"/>
        <v>0</v>
      </c>
      <c r="X50" s="198">
        <f>M50*I50</f>
        <v>0</v>
      </c>
      <c r="Y50" s="198"/>
      <c r="Z50" s="545">
        <v>2</v>
      </c>
      <c r="AA50" s="532">
        <v>18</v>
      </c>
      <c r="AB50" s="285">
        <f t="shared" si="39"/>
        <v>0</v>
      </c>
      <c r="AC50" s="532"/>
      <c r="AD50" s="285">
        <f t="shared" si="40"/>
        <v>0</v>
      </c>
      <c r="AE50" s="532"/>
      <c r="AF50" s="285">
        <f t="shared" si="41"/>
        <v>0</v>
      </c>
      <c r="AG50" s="177">
        <f t="shared" si="5"/>
        <v>0</v>
      </c>
      <c r="AH50" s="177">
        <f t="shared" si="6"/>
        <v>0</v>
      </c>
      <c r="AI50" s="177">
        <f t="shared" si="7"/>
        <v>0</v>
      </c>
      <c r="AJ50" s="177">
        <f t="shared" si="8"/>
        <v>0</v>
      </c>
      <c r="AK50" s="177">
        <f t="shared" si="9"/>
        <v>0</v>
      </c>
      <c r="AL50" s="177">
        <f t="shared" si="10"/>
        <v>0</v>
      </c>
      <c r="AM50" s="177">
        <f t="shared" si="11"/>
        <v>0</v>
      </c>
      <c r="AN50" s="177">
        <f t="shared" si="12"/>
        <v>0</v>
      </c>
      <c r="AO50" s="177">
        <f t="shared" si="13"/>
        <v>0</v>
      </c>
      <c r="AP50" s="443"/>
      <c r="AQ50" s="443">
        <f t="shared" si="14"/>
        <v>0</v>
      </c>
      <c r="AR50" s="443">
        <f t="shared" si="15"/>
        <v>0</v>
      </c>
      <c r="AS50" s="443">
        <f t="shared" si="16"/>
        <v>0</v>
      </c>
      <c r="AT50" s="443"/>
      <c r="AU50" s="177">
        <f t="shared" si="17"/>
        <v>0</v>
      </c>
      <c r="AV50" s="177">
        <f t="shared" si="18"/>
        <v>0</v>
      </c>
      <c r="AW50" s="177">
        <f t="shared" si="19"/>
        <v>0</v>
      </c>
      <c r="AX50" s="177">
        <f t="shared" si="20"/>
        <v>0</v>
      </c>
      <c r="AY50" s="177">
        <f t="shared" si="21"/>
        <v>0</v>
      </c>
      <c r="AZ50" s="177">
        <f t="shared" si="22"/>
        <v>0</v>
      </c>
      <c r="BA50" s="177">
        <f t="shared" si="23"/>
        <v>0</v>
      </c>
      <c r="BB50" s="177">
        <f t="shared" si="24"/>
        <v>0</v>
      </c>
      <c r="BC50" s="177">
        <f t="shared" si="25"/>
        <v>0</v>
      </c>
      <c r="BD50" s="177">
        <f t="shared" si="26"/>
        <v>0</v>
      </c>
      <c r="BE50" s="177">
        <f t="shared" si="27"/>
        <v>0</v>
      </c>
      <c r="BF50" s="177">
        <f t="shared" si="28"/>
        <v>0</v>
      </c>
      <c r="BG50" s="177">
        <f t="shared" si="29"/>
        <v>0</v>
      </c>
      <c r="BH50" s="177">
        <f t="shared" si="30"/>
        <v>0</v>
      </c>
      <c r="BI50" s="177">
        <f t="shared" si="31"/>
        <v>0</v>
      </c>
      <c r="BJ50" s="177">
        <f t="shared" si="32"/>
        <v>0</v>
      </c>
      <c r="BK50" s="177">
        <f t="shared" si="33"/>
        <v>0</v>
      </c>
      <c r="BL50" s="177">
        <f t="shared" si="34"/>
        <v>0</v>
      </c>
      <c r="BM50" s="177">
        <f t="shared" si="35"/>
        <v>0</v>
      </c>
      <c r="BN50" s="177">
        <f t="shared" si="36"/>
        <v>0</v>
      </c>
      <c r="BO50" s="177">
        <f t="shared" si="37"/>
        <v>0</v>
      </c>
    </row>
    <row r="51" spans="1:67" s="123" customFormat="1" ht="73.8" customHeight="1">
      <c r="A51" s="9"/>
      <c r="B51" s="210" t="s">
        <v>8</v>
      </c>
      <c r="C51" s="9"/>
      <c r="D51" s="106" t="s">
        <v>5212</v>
      </c>
      <c r="E51" s="561" t="s">
        <v>5193</v>
      </c>
      <c r="F51" s="105" t="s">
        <v>135</v>
      </c>
      <c r="G51" s="224" t="s">
        <v>173</v>
      </c>
      <c r="H51" s="224" t="s">
        <v>2139</v>
      </c>
      <c r="I51" s="105">
        <v>2</v>
      </c>
      <c r="J51" s="105">
        <v>24</v>
      </c>
      <c r="K51" s="105" t="s">
        <v>4673</v>
      </c>
      <c r="L51" s="379">
        <v>197.74970000000002</v>
      </c>
      <c r="M51" s="127"/>
      <c r="N51" s="448" t="s">
        <v>5501</v>
      </c>
      <c r="O51" s="425">
        <f>L51*M51</f>
        <v>0</v>
      </c>
      <c r="P51" s="124" t="str">
        <f t="shared" si="42"/>
        <v>No</v>
      </c>
      <c r="Q51" s="234" t="str">
        <f t="shared" si="43"/>
        <v>Yes</v>
      </c>
      <c r="S51" s="275">
        <v>2</v>
      </c>
      <c r="T51" s="276">
        <f t="shared" si="44"/>
        <v>0</v>
      </c>
      <c r="U51" s="111"/>
      <c r="V51" s="302">
        <v>14.5</v>
      </c>
      <c r="W51" s="311">
        <f t="shared" si="38"/>
        <v>0</v>
      </c>
      <c r="X51" s="198">
        <f>M51*I51</f>
        <v>0</v>
      </c>
      <c r="Y51" s="198"/>
      <c r="Z51" s="545">
        <v>2</v>
      </c>
      <c r="AA51" s="532">
        <v>18</v>
      </c>
      <c r="AB51" s="285">
        <f t="shared" si="39"/>
        <v>0</v>
      </c>
      <c r="AC51" s="532"/>
      <c r="AD51" s="285">
        <f t="shared" si="40"/>
        <v>0</v>
      </c>
      <c r="AE51" s="532"/>
      <c r="AF51" s="285">
        <f t="shared" si="41"/>
        <v>0</v>
      </c>
      <c r="AG51" s="177">
        <f t="shared" si="5"/>
        <v>0</v>
      </c>
      <c r="AH51" s="177">
        <f t="shared" si="6"/>
        <v>0</v>
      </c>
      <c r="AI51" s="177">
        <f t="shared" si="7"/>
        <v>0</v>
      </c>
      <c r="AJ51" s="177">
        <f t="shared" si="8"/>
        <v>0</v>
      </c>
      <c r="AK51" s="177">
        <f t="shared" si="9"/>
        <v>0</v>
      </c>
      <c r="AL51" s="177">
        <f t="shared" si="10"/>
        <v>0</v>
      </c>
      <c r="AM51" s="177">
        <f t="shared" si="11"/>
        <v>0</v>
      </c>
      <c r="AN51" s="177">
        <f t="shared" si="12"/>
        <v>0</v>
      </c>
      <c r="AO51" s="177">
        <f t="shared" si="13"/>
        <v>0</v>
      </c>
      <c r="AP51" s="443"/>
      <c r="AQ51" s="443">
        <f t="shared" si="14"/>
        <v>0</v>
      </c>
      <c r="AR51" s="443">
        <f t="shared" si="15"/>
        <v>0</v>
      </c>
      <c r="AS51" s="443">
        <f t="shared" si="16"/>
        <v>0</v>
      </c>
      <c r="AT51" s="443"/>
      <c r="AU51" s="177">
        <f t="shared" si="17"/>
        <v>0</v>
      </c>
      <c r="AV51" s="177">
        <f t="shared" si="18"/>
        <v>0</v>
      </c>
      <c r="AW51" s="177">
        <f t="shared" si="19"/>
        <v>0</v>
      </c>
      <c r="AX51" s="177">
        <f t="shared" si="20"/>
        <v>0</v>
      </c>
      <c r="AY51" s="177">
        <f t="shared" si="21"/>
        <v>0</v>
      </c>
      <c r="AZ51" s="177">
        <f t="shared" si="22"/>
        <v>0</v>
      </c>
      <c r="BA51" s="177">
        <f t="shared" si="23"/>
        <v>0</v>
      </c>
      <c r="BB51" s="177">
        <f t="shared" si="24"/>
        <v>0</v>
      </c>
      <c r="BC51" s="177">
        <f t="shared" si="25"/>
        <v>0</v>
      </c>
      <c r="BD51" s="177">
        <f t="shared" si="26"/>
        <v>0</v>
      </c>
      <c r="BE51" s="177">
        <f t="shared" si="27"/>
        <v>0</v>
      </c>
      <c r="BF51" s="177">
        <f t="shared" si="28"/>
        <v>0</v>
      </c>
      <c r="BG51" s="177">
        <f t="shared" si="29"/>
        <v>0</v>
      </c>
      <c r="BH51" s="177">
        <f t="shared" si="30"/>
        <v>0</v>
      </c>
      <c r="BI51" s="177">
        <f t="shared" si="31"/>
        <v>0</v>
      </c>
      <c r="BJ51" s="177">
        <f t="shared" si="32"/>
        <v>0</v>
      </c>
      <c r="BK51" s="177">
        <f t="shared" si="33"/>
        <v>0</v>
      </c>
      <c r="BL51" s="177">
        <f t="shared" si="34"/>
        <v>0</v>
      </c>
      <c r="BM51" s="177">
        <f t="shared" si="35"/>
        <v>0</v>
      </c>
      <c r="BN51" s="177">
        <f t="shared" si="36"/>
        <v>0</v>
      </c>
      <c r="BO51" s="177">
        <f t="shared" si="37"/>
        <v>0</v>
      </c>
    </row>
    <row r="52" spans="1:67" s="9" customFormat="1" ht="73.8" customHeight="1">
      <c r="B52" s="210" t="s">
        <v>8</v>
      </c>
      <c r="D52" s="141" t="s">
        <v>5841</v>
      </c>
      <c r="E52" s="562" t="s">
        <v>5195</v>
      </c>
      <c r="F52" s="114" t="s">
        <v>135</v>
      </c>
      <c r="G52" s="115" t="s">
        <v>79</v>
      </c>
      <c r="H52" s="115" t="s">
        <v>2139</v>
      </c>
      <c r="I52" s="114">
        <v>1</v>
      </c>
      <c r="J52" s="114">
        <v>39</v>
      </c>
      <c r="K52" s="114" t="s">
        <v>4673</v>
      </c>
      <c r="L52" s="380">
        <v>191.065</v>
      </c>
      <c r="M52" s="446" t="s">
        <v>5501</v>
      </c>
      <c r="N52" s="130"/>
      <c r="O52" s="414">
        <f>L52*N52</f>
        <v>0</v>
      </c>
      <c r="P52" s="131" t="str">
        <f t="shared" si="42"/>
        <v>No</v>
      </c>
      <c r="Q52" s="212" t="str">
        <f t="shared" si="43"/>
        <v>Yes</v>
      </c>
      <c r="S52" s="275">
        <v>1</v>
      </c>
      <c r="T52" s="276">
        <f t="shared" si="44"/>
        <v>0</v>
      </c>
      <c r="U52" s="111"/>
      <c r="V52" s="302">
        <v>11.5</v>
      </c>
      <c r="W52" s="311">
        <f t="shared" si="38"/>
        <v>0</v>
      </c>
      <c r="X52" s="198"/>
      <c r="Y52" s="198">
        <f>N52*I52</f>
        <v>0</v>
      </c>
      <c r="Z52" s="545">
        <v>1</v>
      </c>
      <c r="AA52" s="532">
        <v>15</v>
      </c>
      <c r="AB52" s="285">
        <f t="shared" si="39"/>
        <v>0</v>
      </c>
      <c r="AC52" s="532"/>
      <c r="AD52" s="285">
        <f t="shared" si="40"/>
        <v>0</v>
      </c>
      <c r="AE52" s="532"/>
      <c r="AF52" s="285">
        <f t="shared" si="41"/>
        <v>0</v>
      </c>
      <c r="AG52" s="177">
        <f t="shared" si="5"/>
        <v>0</v>
      </c>
      <c r="AH52" s="177">
        <f t="shared" si="6"/>
        <v>0</v>
      </c>
      <c r="AI52" s="177">
        <f t="shared" si="7"/>
        <v>0</v>
      </c>
      <c r="AJ52" s="177">
        <f t="shared" si="8"/>
        <v>0</v>
      </c>
      <c r="AK52" s="177">
        <f t="shared" si="9"/>
        <v>0</v>
      </c>
      <c r="AL52" s="177">
        <f t="shared" si="10"/>
        <v>0</v>
      </c>
      <c r="AM52" s="177">
        <f t="shared" si="11"/>
        <v>0</v>
      </c>
      <c r="AN52" s="177">
        <f t="shared" si="12"/>
        <v>0</v>
      </c>
      <c r="AO52" s="177">
        <f t="shared" si="13"/>
        <v>0</v>
      </c>
      <c r="AP52" s="177"/>
      <c r="AQ52" s="443">
        <f t="shared" si="14"/>
        <v>0</v>
      </c>
      <c r="AR52" s="443">
        <f t="shared" si="15"/>
        <v>0</v>
      </c>
      <c r="AS52" s="443">
        <f t="shared" si="16"/>
        <v>0</v>
      </c>
      <c r="AT52" s="177"/>
      <c r="AU52" s="177">
        <f t="shared" si="17"/>
        <v>0</v>
      </c>
      <c r="AV52" s="177">
        <f t="shared" si="18"/>
        <v>0</v>
      </c>
      <c r="AW52" s="177">
        <f t="shared" si="19"/>
        <v>0</v>
      </c>
      <c r="AX52" s="177">
        <f t="shared" si="20"/>
        <v>0</v>
      </c>
      <c r="AY52" s="177">
        <f t="shared" si="21"/>
        <v>0</v>
      </c>
      <c r="AZ52" s="177">
        <f t="shared" si="22"/>
        <v>0</v>
      </c>
      <c r="BA52" s="177">
        <f t="shared" si="23"/>
        <v>0</v>
      </c>
      <c r="BB52" s="177">
        <f t="shared" si="24"/>
        <v>0</v>
      </c>
      <c r="BC52" s="177">
        <f t="shared" si="25"/>
        <v>0</v>
      </c>
      <c r="BD52" s="177">
        <f t="shared" si="26"/>
        <v>0</v>
      </c>
      <c r="BE52" s="177">
        <f t="shared" si="27"/>
        <v>0</v>
      </c>
      <c r="BF52" s="177">
        <f t="shared" si="28"/>
        <v>0</v>
      </c>
      <c r="BG52" s="177">
        <f t="shared" si="29"/>
        <v>0</v>
      </c>
      <c r="BH52" s="177">
        <f t="shared" si="30"/>
        <v>0</v>
      </c>
      <c r="BI52" s="177">
        <f t="shared" si="31"/>
        <v>0</v>
      </c>
      <c r="BJ52" s="177">
        <f t="shared" si="32"/>
        <v>0</v>
      </c>
      <c r="BK52" s="177">
        <f t="shared" si="33"/>
        <v>0</v>
      </c>
      <c r="BL52" s="177">
        <f t="shared" si="34"/>
        <v>0</v>
      </c>
      <c r="BM52" s="177">
        <f t="shared" si="35"/>
        <v>0</v>
      </c>
      <c r="BN52" s="177">
        <f t="shared" si="36"/>
        <v>0</v>
      </c>
      <c r="BO52" s="177">
        <f t="shared" si="37"/>
        <v>0</v>
      </c>
    </row>
    <row r="53" spans="1:67" s="9" customFormat="1" ht="73.8" customHeight="1">
      <c r="B53" s="210" t="s">
        <v>8</v>
      </c>
      <c r="D53" s="141" t="s">
        <v>5206</v>
      </c>
      <c r="E53" s="557" t="s">
        <v>5194</v>
      </c>
      <c r="F53" s="114" t="s">
        <v>135</v>
      </c>
      <c r="G53" s="115" t="s">
        <v>79</v>
      </c>
      <c r="H53" s="115" t="s">
        <v>2139</v>
      </c>
      <c r="I53" s="114">
        <v>1</v>
      </c>
      <c r="J53" s="114">
        <v>39</v>
      </c>
      <c r="K53" s="114" t="s">
        <v>4673</v>
      </c>
      <c r="L53" s="380">
        <v>199.37709999999998</v>
      </c>
      <c r="M53" s="129"/>
      <c r="N53" s="446" t="s">
        <v>5501</v>
      </c>
      <c r="O53" s="414">
        <f>L53*M53</f>
        <v>0</v>
      </c>
      <c r="P53" s="131" t="str">
        <f t="shared" si="42"/>
        <v>No</v>
      </c>
      <c r="Q53" s="212" t="str">
        <f t="shared" si="43"/>
        <v>Yes</v>
      </c>
      <c r="S53" s="275">
        <v>1</v>
      </c>
      <c r="T53" s="276">
        <f t="shared" si="44"/>
        <v>0</v>
      </c>
      <c r="U53" s="111"/>
      <c r="V53" s="302">
        <v>11.5</v>
      </c>
      <c r="W53" s="311">
        <f t="shared" si="38"/>
        <v>0</v>
      </c>
      <c r="X53" s="198">
        <f>M53*I53</f>
        <v>0</v>
      </c>
      <c r="Y53" s="198"/>
      <c r="Z53" s="545">
        <v>1</v>
      </c>
      <c r="AA53" s="532">
        <v>15</v>
      </c>
      <c r="AB53" s="285">
        <f t="shared" si="39"/>
        <v>0</v>
      </c>
      <c r="AC53" s="532"/>
      <c r="AD53" s="285">
        <f t="shared" si="40"/>
        <v>0</v>
      </c>
      <c r="AE53" s="532"/>
      <c r="AF53" s="285">
        <f t="shared" si="41"/>
        <v>0</v>
      </c>
      <c r="AG53" s="177">
        <f t="shared" si="5"/>
        <v>0</v>
      </c>
      <c r="AH53" s="177">
        <f t="shared" si="6"/>
        <v>0</v>
      </c>
      <c r="AI53" s="177">
        <f t="shared" si="7"/>
        <v>0</v>
      </c>
      <c r="AJ53" s="177">
        <f t="shared" si="8"/>
        <v>0</v>
      </c>
      <c r="AK53" s="177">
        <f t="shared" si="9"/>
        <v>0</v>
      </c>
      <c r="AL53" s="177">
        <f t="shared" si="10"/>
        <v>0</v>
      </c>
      <c r="AM53" s="177">
        <f t="shared" si="11"/>
        <v>0</v>
      </c>
      <c r="AN53" s="177">
        <f t="shared" si="12"/>
        <v>0</v>
      </c>
      <c r="AO53" s="177">
        <f t="shared" si="13"/>
        <v>0</v>
      </c>
      <c r="AP53" s="177"/>
      <c r="AQ53" s="443">
        <f t="shared" si="14"/>
        <v>0</v>
      </c>
      <c r="AR53" s="443">
        <f t="shared" si="15"/>
        <v>0</v>
      </c>
      <c r="AS53" s="443">
        <f t="shared" si="16"/>
        <v>0</v>
      </c>
      <c r="AT53" s="177"/>
      <c r="AU53" s="177">
        <f t="shared" si="17"/>
        <v>0</v>
      </c>
      <c r="AV53" s="177">
        <f t="shared" si="18"/>
        <v>0</v>
      </c>
      <c r="AW53" s="177">
        <f t="shared" si="19"/>
        <v>0</v>
      </c>
      <c r="AX53" s="177">
        <f t="shared" si="20"/>
        <v>0</v>
      </c>
      <c r="AY53" s="177">
        <f t="shared" si="21"/>
        <v>0</v>
      </c>
      <c r="AZ53" s="177">
        <f t="shared" si="22"/>
        <v>0</v>
      </c>
      <c r="BA53" s="177">
        <f t="shared" si="23"/>
        <v>0</v>
      </c>
      <c r="BB53" s="177">
        <f t="shared" si="24"/>
        <v>0</v>
      </c>
      <c r="BC53" s="177">
        <f t="shared" si="25"/>
        <v>0</v>
      </c>
      <c r="BD53" s="177">
        <f t="shared" si="26"/>
        <v>0</v>
      </c>
      <c r="BE53" s="177">
        <f t="shared" si="27"/>
        <v>0</v>
      </c>
      <c r="BF53" s="177">
        <f t="shared" si="28"/>
        <v>0</v>
      </c>
      <c r="BG53" s="177">
        <f t="shared" si="29"/>
        <v>0</v>
      </c>
      <c r="BH53" s="177">
        <f t="shared" si="30"/>
        <v>0</v>
      </c>
      <c r="BI53" s="177">
        <f t="shared" si="31"/>
        <v>0</v>
      </c>
      <c r="BJ53" s="177">
        <f t="shared" si="32"/>
        <v>0</v>
      </c>
      <c r="BK53" s="177">
        <f t="shared" si="33"/>
        <v>0</v>
      </c>
      <c r="BL53" s="177">
        <f t="shared" si="34"/>
        <v>0</v>
      </c>
      <c r="BM53" s="177">
        <f t="shared" si="35"/>
        <v>0</v>
      </c>
      <c r="BN53" s="177">
        <f t="shared" si="36"/>
        <v>0</v>
      </c>
      <c r="BO53" s="177">
        <f t="shared" si="37"/>
        <v>0</v>
      </c>
    </row>
    <row r="54" spans="1:67" s="9" customFormat="1" ht="73.8" customHeight="1">
      <c r="B54" s="210" t="s">
        <v>8</v>
      </c>
      <c r="D54" s="141" t="s">
        <v>5213</v>
      </c>
      <c r="E54" s="558" t="s">
        <v>5193</v>
      </c>
      <c r="F54" s="114" t="s">
        <v>135</v>
      </c>
      <c r="G54" s="115" t="s">
        <v>79</v>
      </c>
      <c r="H54" s="115" t="s">
        <v>2139</v>
      </c>
      <c r="I54" s="114">
        <v>1</v>
      </c>
      <c r="J54" s="114">
        <v>39</v>
      </c>
      <c r="K54" s="114" t="s">
        <v>4673</v>
      </c>
      <c r="L54" s="380">
        <v>191.065</v>
      </c>
      <c r="M54" s="129"/>
      <c r="N54" s="446" t="s">
        <v>5501</v>
      </c>
      <c r="O54" s="414">
        <f>L54*M54</f>
        <v>0</v>
      </c>
      <c r="P54" s="131" t="str">
        <f t="shared" si="42"/>
        <v>No</v>
      </c>
      <c r="Q54" s="212" t="str">
        <f t="shared" si="43"/>
        <v>Yes</v>
      </c>
      <c r="S54" s="275">
        <v>1</v>
      </c>
      <c r="T54" s="276">
        <f t="shared" si="44"/>
        <v>0</v>
      </c>
      <c r="U54" s="111"/>
      <c r="V54" s="302">
        <v>11.5</v>
      </c>
      <c r="W54" s="311">
        <f t="shared" si="38"/>
        <v>0</v>
      </c>
      <c r="X54" s="198">
        <f>M54*I54</f>
        <v>0</v>
      </c>
      <c r="Y54" s="198"/>
      <c r="Z54" s="545">
        <v>1</v>
      </c>
      <c r="AA54" s="532">
        <v>15</v>
      </c>
      <c r="AB54" s="285">
        <f t="shared" si="39"/>
        <v>0</v>
      </c>
      <c r="AC54" s="532"/>
      <c r="AD54" s="285">
        <f t="shared" si="40"/>
        <v>0</v>
      </c>
      <c r="AE54" s="532"/>
      <c r="AF54" s="285">
        <f t="shared" si="41"/>
        <v>0</v>
      </c>
      <c r="AG54" s="177">
        <f t="shared" si="5"/>
        <v>0</v>
      </c>
      <c r="AH54" s="177">
        <f t="shared" si="6"/>
        <v>0</v>
      </c>
      <c r="AI54" s="177">
        <f t="shared" si="7"/>
        <v>0</v>
      </c>
      <c r="AJ54" s="177">
        <f t="shared" si="8"/>
        <v>0</v>
      </c>
      <c r="AK54" s="177">
        <f t="shared" si="9"/>
        <v>0</v>
      </c>
      <c r="AL54" s="177">
        <f t="shared" si="10"/>
        <v>0</v>
      </c>
      <c r="AM54" s="177">
        <f t="shared" si="11"/>
        <v>0</v>
      </c>
      <c r="AN54" s="177">
        <f t="shared" si="12"/>
        <v>0</v>
      </c>
      <c r="AO54" s="177">
        <f t="shared" si="13"/>
        <v>0</v>
      </c>
      <c r="AP54" s="177"/>
      <c r="AQ54" s="443">
        <f t="shared" si="14"/>
        <v>0</v>
      </c>
      <c r="AR54" s="443">
        <f t="shared" si="15"/>
        <v>0</v>
      </c>
      <c r="AS54" s="443">
        <f t="shared" si="16"/>
        <v>0</v>
      </c>
      <c r="AT54" s="177"/>
      <c r="AU54" s="177">
        <f t="shared" si="17"/>
        <v>0</v>
      </c>
      <c r="AV54" s="177">
        <f t="shared" si="18"/>
        <v>0</v>
      </c>
      <c r="AW54" s="177">
        <f t="shared" si="19"/>
        <v>0</v>
      </c>
      <c r="AX54" s="177">
        <f t="shared" si="20"/>
        <v>0</v>
      </c>
      <c r="AY54" s="177">
        <f t="shared" si="21"/>
        <v>0</v>
      </c>
      <c r="AZ54" s="177">
        <f t="shared" si="22"/>
        <v>0</v>
      </c>
      <c r="BA54" s="177">
        <f t="shared" si="23"/>
        <v>0</v>
      </c>
      <c r="BB54" s="177">
        <f t="shared" si="24"/>
        <v>0</v>
      </c>
      <c r="BC54" s="177">
        <f t="shared" si="25"/>
        <v>0</v>
      </c>
      <c r="BD54" s="177">
        <f t="shared" si="26"/>
        <v>0</v>
      </c>
      <c r="BE54" s="177">
        <f t="shared" si="27"/>
        <v>0</v>
      </c>
      <c r="BF54" s="177">
        <f t="shared" si="28"/>
        <v>0</v>
      </c>
      <c r="BG54" s="177">
        <f t="shared" si="29"/>
        <v>0</v>
      </c>
      <c r="BH54" s="177">
        <f t="shared" si="30"/>
        <v>0</v>
      </c>
      <c r="BI54" s="177">
        <f t="shared" si="31"/>
        <v>0</v>
      </c>
      <c r="BJ54" s="177">
        <f t="shared" si="32"/>
        <v>0</v>
      </c>
      <c r="BK54" s="177">
        <f t="shared" si="33"/>
        <v>0</v>
      </c>
      <c r="BL54" s="177">
        <f t="shared" si="34"/>
        <v>0</v>
      </c>
      <c r="BM54" s="177">
        <f t="shared" si="35"/>
        <v>0</v>
      </c>
      <c r="BN54" s="177">
        <f t="shared" si="36"/>
        <v>0</v>
      </c>
      <c r="BO54" s="177">
        <f t="shared" si="37"/>
        <v>0</v>
      </c>
    </row>
    <row r="55" spans="1:67" s="123" customFormat="1" ht="73.8" customHeight="1">
      <c r="A55" s="9"/>
      <c r="B55" s="210" t="s">
        <v>8</v>
      </c>
      <c r="C55" s="9"/>
      <c r="D55" s="106" t="s">
        <v>5842</v>
      </c>
      <c r="E55" s="559" t="s">
        <v>5195</v>
      </c>
      <c r="F55" s="105" t="s">
        <v>136</v>
      </c>
      <c r="G55" s="224" t="s">
        <v>80</v>
      </c>
      <c r="H55" s="224" t="s">
        <v>2139</v>
      </c>
      <c r="I55" s="105">
        <v>1</v>
      </c>
      <c r="J55" s="105">
        <v>57</v>
      </c>
      <c r="K55" s="105" t="s">
        <v>4673</v>
      </c>
      <c r="L55" s="379">
        <v>272.27019999999999</v>
      </c>
      <c r="M55" s="447" t="s">
        <v>5501</v>
      </c>
      <c r="N55" s="427"/>
      <c r="O55" s="425">
        <f>L55*N55</f>
        <v>0</v>
      </c>
      <c r="P55" s="124" t="str">
        <f t="shared" si="42"/>
        <v>No</v>
      </c>
      <c r="Q55" s="234" t="str">
        <f t="shared" si="43"/>
        <v>Yes</v>
      </c>
      <c r="S55" s="275">
        <v>1</v>
      </c>
      <c r="T55" s="276">
        <f t="shared" si="44"/>
        <v>0</v>
      </c>
      <c r="U55" s="111"/>
      <c r="V55" s="302">
        <v>18</v>
      </c>
      <c r="W55" s="311">
        <f t="shared" si="38"/>
        <v>0</v>
      </c>
      <c r="X55" s="198"/>
      <c r="Y55" s="198">
        <f>N55*I55</f>
        <v>0</v>
      </c>
      <c r="Z55" s="545">
        <v>1</v>
      </c>
      <c r="AA55" s="532">
        <v>21</v>
      </c>
      <c r="AB55" s="285">
        <f t="shared" si="39"/>
        <v>0</v>
      </c>
      <c r="AC55" s="532"/>
      <c r="AD55" s="285">
        <f t="shared" si="40"/>
        <v>0</v>
      </c>
      <c r="AE55" s="532"/>
      <c r="AF55" s="285">
        <f t="shared" si="41"/>
        <v>0</v>
      </c>
      <c r="AG55" s="177">
        <f t="shared" si="5"/>
        <v>0</v>
      </c>
      <c r="AH55" s="177">
        <f t="shared" si="6"/>
        <v>0</v>
      </c>
      <c r="AI55" s="177">
        <f t="shared" si="7"/>
        <v>0</v>
      </c>
      <c r="AJ55" s="177">
        <f t="shared" si="8"/>
        <v>0</v>
      </c>
      <c r="AK55" s="177">
        <f t="shared" si="9"/>
        <v>0</v>
      </c>
      <c r="AL55" s="177">
        <f t="shared" si="10"/>
        <v>0</v>
      </c>
      <c r="AM55" s="177">
        <f t="shared" si="11"/>
        <v>0</v>
      </c>
      <c r="AN55" s="177">
        <f t="shared" si="12"/>
        <v>0</v>
      </c>
      <c r="AO55" s="177">
        <f t="shared" si="13"/>
        <v>0</v>
      </c>
      <c r="AP55" s="443"/>
      <c r="AQ55" s="443">
        <f t="shared" si="14"/>
        <v>0</v>
      </c>
      <c r="AR55" s="443">
        <f t="shared" si="15"/>
        <v>0</v>
      </c>
      <c r="AS55" s="443">
        <f t="shared" si="16"/>
        <v>0</v>
      </c>
      <c r="AT55" s="443"/>
      <c r="AU55" s="177">
        <f t="shared" si="17"/>
        <v>0</v>
      </c>
      <c r="AV55" s="177">
        <f t="shared" si="18"/>
        <v>0</v>
      </c>
      <c r="AW55" s="177">
        <f t="shared" si="19"/>
        <v>0</v>
      </c>
      <c r="AX55" s="177">
        <f t="shared" si="20"/>
        <v>0</v>
      </c>
      <c r="AY55" s="177">
        <f t="shared" si="21"/>
        <v>0</v>
      </c>
      <c r="AZ55" s="177">
        <f t="shared" si="22"/>
        <v>0</v>
      </c>
      <c r="BA55" s="177">
        <f t="shared" si="23"/>
        <v>0</v>
      </c>
      <c r="BB55" s="177">
        <f t="shared" si="24"/>
        <v>0</v>
      </c>
      <c r="BC55" s="177">
        <f t="shared" si="25"/>
        <v>0</v>
      </c>
      <c r="BD55" s="177">
        <f t="shared" si="26"/>
        <v>0</v>
      </c>
      <c r="BE55" s="177">
        <f t="shared" si="27"/>
        <v>0</v>
      </c>
      <c r="BF55" s="177">
        <f t="shared" si="28"/>
        <v>0</v>
      </c>
      <c r="BG55" s="177">
        <f t="shared" si="29"/>
        <v>0</v>
      </c>
      <c r="BH55" s="177">
        <f t="shared" si="30"/>
        <v>0</v>
      </c>
      <c r="BI55" s="177">
        <f t="shared" si="31"/>
        <v>0</v>
      </c>
      <c r="BJ55" s="177">
        <f t="shared" si="32"/>
        <v>0</v>
      </c>
      <c r="BK55" s="177">
        <f t="shared" si="33"/>
        <v>0</v>
      </c>
      <c r="BL55" s="177">
        <f t="shared" si="34"/>
        <v>0</v>
      </c>
      <c r="BM55" s="177">
        <f t="shared" si="35"/>
        <v>0</v>
      </c>
      <c r="BN55" s="177">
        <f t="shared" si="36"/>
        <v>0</v>
      </c>
      <c r="BO55" s="177">
        <f t="shared" si="37"/>
        <v>0</v>
      </c>
    </row>
    <row r="56" spans="1:67" s="123" customFormat="1" ht="73.8" customHeight="1">
      <c r="A56" s="9"/>
      <c r="B56" s="210" t="s">
        <v>8</v>
      </c>
      <c r="C56" s="9"/>
      <c r="D56" s="106" t="s">
        <v>5207</v>
      </c>
      <c r="E56" s="560" t="s">
        <v>5194</v>
      </c>
      <c r="F56" s="105" t="s">
        <v>136</v>
      </c>
      <c r="G56" s="224" t="s">
        <v>80</v>
      </c>
      <c r="H56" s="224" t="s">
        <v>2139</v>
      </c>
      <c r="I56" s="105">
        <v>1</v>
      </c>
      <c r="J56" s="105">
        <v>57</v>
      </c>
      <c r="K56" s="105" t="s">
        <v>4673</v>
      </c>
      <c r="L56" s="379">
        <v>284.10489999999999</v>
      </c>
      <c r="M56" s="127"/>
      <c r="N56" s="448" t="s">
        <v>5501</v>
      </c>
      <c r="O56" s="425">
        <f>L56*M56</f>
        <v>0</v>
      </c>
      <c r="P56" s="124" t="str">
        <f t="shared" si="42"/>
        <v>No</v>
      </c>
      <c r="Q56" s="234" t="str">
        <f t="shared" si="43"/>
        <v>Yes</v>
      </c>
      <c r="S56" s="275">
        <v>1</v>
      </c>
      <c r="T56" s="276">
        <f t="shared" si="44"/>
        <v>0</v>
      </c>
      <c r="U56" s="111"/>
      <c r="V56" s="302">
        <v>18</v>
      </c>
      <c r="W56" s="311">
        <f t="shared" si="38"/>
        <v>0</v>
      </c>
      <c r="X56" s="198">
        <f>M56*I56</f>
        <v>0</v>
      </c>
      <c r="Y56" s="198"/>
      <c r="Z56" s="545">
        <v>1</v>
      </c>
      <c r="AA56" s="532">
        <v>21</v>
      </c>
      <c r="AB56" s="285">
        <f t="shared" si="39"/>
        <v>0</v>
      </c>
      <c r="AC56" s="532"/>
      <c r="AD56" s="285">
        <f t="shared" si="40"/>
        <v>0</v>
      </c>
      <c r="AE56" s="532"/>
      <c r="AF56" s="285">
        <f t="shared" si="41"/>
        <v>0</v>
      </c>
      <c r="AG56" s="177">
        <f t="shared" si="5"/>
        <v>0</v>
      </c>
      <c r="AH56" s="177">
        <f t="shared" si="6"/>
        <v>0</v>
      </c>
      <c r="AI56" s="177">
        <f t="shared" si="7"/>
        <v>0</v>
      </c>
      <c r="AJ56" s="177">
        <f t="shared" si="8"/>
        <v>0</v>
      </c>
      <c r="AK56" s="177">
        <f t="shared" si="9"/>
        <v>0</v>
      </c>
      <c r="AL56" s="177">
        <f t="shared" si="10"/>
        <v>0</v>
      </c>
      <c r="AM56" s="177">
        <f t="shared" si="11"/>
        <v>0</v>
      </c>
      <c r="AN56" s="177">
        <f t="shared" si="12"/>
        <v>0</v>
      </c>
      <c r="AO56" s="177">
        <f t="shared" si="13"/>
        <v>0</v>
      </c>
      <c r="AP56" s="443"/>
      <c r="AQ56" s="443">
        <f t="shared" si="14"/>
        <v>0</v>
      </c>
      <c r="AR56" s="443">
        <f t="shared" si="15"/>
        <v>0</v>
      </c>
      <c r="AS56" s="443">
        <f t="shared" si="16"/>
        <v>0</v>
      </c>
      <c r="AT56" s="443"/>
      <c r="AU56" s="177">
        <f t="shared" si="17"/>
        <v>0</v>
      </c>
      <c r="AV56" s="177">
        <f t="shared" si="18"/>
        <v>0</v>
      </c>
      <c r="AW56" s="177">
        <f t="shared" si="19"/>
        <v>0</v>
      </c>
      <c r="AX56" s="177">
        <f t="shared" si="20"/>
        <v>0</v>
      </c>
      <c r="AY56" s="177">
        <f t="shared" si="21"/>
        <v>0</v>
      </c>
      <c r="AZ56" s="177">
        <f t="shared" si="22"/>
        <v>0</v>
      </c>
      <c r="BA56" s="177">
        <f t="shared" si="23"/>
        <v>0</v>
      </c>
      <c r="BB56" s="177">
        <f t="shared" si="24"/>
        <v>0</v>
      </c>
      <c r="BC56" s="177">
        <f t="shared" si="25"/>
        <v>0</v>
      </c>
      <c r="BD56" s="177">
        <f t="shared" si="26"/>
        <v>0</v>
      </c>
      <c r="BE56" s="177">
        <f t="shared" si="27"/>
        <v>0</v>
      </c>
      <c r="BF56" s="177">
        <f t="shared" si="28"/>
        <v>0</v>
      </c>
      <c r="BG56" s="177">
        <f t="shared" si="29"/>
        <v>0</v>
      </c>
      <c r="BH56" s="177">
        <f t="shared" si="30"/>
        <v>0</v>
      </c>
      <c r="BI56" s="177">
        <f t="shared" si="31"/>
        <v>0</v>
      </c>
      <c r="BJ56" s="177">
        <f t="shared" si="32"/>
        <v>0</v>
      </c>
      <c r="BK56" s="177">
        <f t="shared" si="33"/>
        <v>0</v>
      </c>
      <c r="BL56" s="177">
        <f t="shared" si="34"/>
        <v>0</v>
      </c>
      <c r="BM56" s="177">
        <f t="shared" si="35"/>
        <v>0</v>
      </c>
      <c r="BN56" s="177">
        <f t="shared" si="36"/>
        <v>0</v>
      </c>
      <c r="BO56" s="177">
        <f t="shared" si="37"/>
        <v>0</v>
      </c>
    </row>
    <row r="57" spans="1:67" s="123" customFormat="1" ht="73.8" customHeight="1">
      <c r="A57" s="9"/>
      <c r="B57" s="210" t="s">
        <v>8</v>
      </c>
      <c r="C57" s="9"/>
      <c r="D57" s="106" t="s">
        <v>5214</v>
      </c>
      <c r="E57" s="561" t="s">
        <v>5193</v>
      </c>
      <c r="F57" s="105" t="s">
        <v>136</v>
      </c>
      <c r="G57" s="224" t="s">
        <v>80</v>
      </c>
      <c r="H57" s="224" t="s">
        <v>2139</v>
      </c>
      <c r="I57" s="105">
        <v>1</v>
      </c>
      <c r="J57" s="105">
        <v>57</v>
      </c>
      <c r="K57" s="105" t="s">
        <v>4673</v>
      </c>
      <c r="L57" s="379">
        <v>272.27019999999999</v>
      </c>
      <c r="M57" s="127"/>
      <c r="N57" s="448" t="s">
        <v>5501</v>
      </c>
      <c r="O57" s="425">
        <f>L57*M57</f>
        <v>0</v>
      </c>
      <c r="P57" s="124" t="str">
        <f t="shared" si="42"/>
        <v>No</v>
      </c>
      <c r="Q57" s="234" t="str">
        <f t="shared" si="43"/>
        <v>Yes</v>
      </c>
      <c r="S57" s="275">
        <v>1</v>
      </c>
      <c r="T57" s="276">
        <f t="shared" si="44"/>
        <v>0</v>
      </c>
      <c r="U57" s="111"/>
      <c r="V57" s="302">
        <v>18</v>
      </c>
      <c r="W57" s="311">
        <f t="shared" si="38"/>
        <v>0</v>
      </c>
      <c r="X57" s="198">
        <f>M57*I57</f>
        <v>0</v>
      </c>
      <c r="Y57" s="198"/>
      <c r="Z57" s="545">
        <v>1</v>
      </c>
      <c r="AA57" s="532">
        <v>21</v>
      </c>
      <c r="AB57" s="285">
        <f t="shared" si="39"/>
        <v>0</v>
      </c>
      <c r="AC57" s="532"/>
      <c r="AD57" s="285">
        <f t="shared" si="40"/>
        <v>0</v>
      </c>
      <c r="AE57" s="532"/>
      <c r="AF57" s="285">
        <f t="shared" si="41"/>
        <v>0</v>
      </c>
      <c r="AG57" s="177">
        <f t="shared" si="5"/>
        <v>0</v>
      </c>
      <c r="AH57" s="177">
        <f t="shared" si="6"/>
        <v>0</v>
      </c>
      <c r="AI57" s="177">
        <f t="shared" si="7"/>
        <v>0</v>
      </c>
      <c r="AJ57" s="177">
        <f t="shared" si="8"/>
        <v>0</v>
      </c>
      <c r="AK57" s="177">
        <f t="shared" si="9"/>
        <v>0</v>
      </c>
      <c r="AL57" s="177">
        <f t="shared" si="10"/>
        <v>0</v>
      </c>
      <c r="AM57" s="177">
        <f t="shared" si="11"/>
        <v>0</v>
      </c>
      <c r="AN57" s="177">
        <f t="shared" si="12"/>
        <v>0</v>
      </c>
      <c r="AO57" s="177">
        <f t="shared" si="13"/>
        <v>0</v>
      </c>
      <c r="AP57" s="443"/>
      <c r="AQ57" s="443">
        <f t="shared" si="14"/>
        <v>0</v>
      </c>
      <c r="AR57" s="443">
        <f t="shared" si="15"/>
        <v>0</v>
      </c>
      <c r="AS57" s="443">
        <f t="shared" si="16"/>
        <v>0</v>
      </c>
      <c r="AT57" s="443"/>
      <c r="AU57" s="177">
        <f t="shared" si="17"/>
        <v>0</v>
      </c>
      <c r="AV57" s="177">
        <f t="shared" si="18"/>
        <v>0</v>
      </c>
      <c r="AW57" s="177">
        <f t="shared" si="19"/>
        <v>0</v>
      </c>
      <c r="AX57" s="177">
        <f t="shared" si="20"/>
        <v>0</v>
      </c>
      <c r="AY57" s="177">
        <f t="shared" si="21"/>
        <v>0</v>
      </c>
      <c r="AZ57" s="177">
        <f t="shared" si="22"/>
        <v>0</v>
      </c>
      <c r="BA57" s="177">
        <f t="shared" si="23"/>
        <v>0</v>
      </c>
      <c r="BB57" s="177">
        <f t="shared" si="24"/>
        <v>0</v>
      </c>
      <c r="BC57" s="177">
        <f t="shared" si="25"/>
        <v>0</v>
      </c>
      <c r="BD57" s="177">
        <f t="shared" si="26"/>
        <v>0</v>
      </c>
      <c r="BE57" s="177">
        <f t="shared" si="27"/>
        <v>0</v>
      </c>
      <c r="BF57" s="177">
        <f t="shared" si="28"/>
        <v>0</v>
      </c>
      <c r="BG57" s="177">
        <f t="shared" si="29"/>
        <v>0</v>
      </c>
      <c r="BH57" s="177">
        <f t="shared" si="30"/>
        <v>0</v>
      </c>
      <c r="BI57" s="177">
        <f t="shared" si="31"/>
        <v>0</v>
      </c>
      <c r="BJ57" s="177">
        <f t="shared" si="32"/>
        <v>0</v>
      </c>
      <c r="BK57" s="177">
        <f t="shared" si="33"/>
        <v>0</v>
      </c>
      <c r="BL57" s="177">
        <f t="shared" si="34"/>
        <v>0</v>
      </c>
      <c r="BM57" s="177">
        <f t="shared" si="35"/>
        <v>0</v>
      </c>
      <c r="BN57" s="177">
        <f t="shared" si="36"/>
        <v>0</v>
      </c>
      <c r="BO57" s="177">
        <f t="shared" si="37"/>
        <v>0</v>
      </c>
    </row>
    <row r="58" spans="1:67" s="9" customFormat="1" ht="73.8" customHeight="1">
      <c r="B58" s="210" t="s">
        <v>8</v>
      </c>
      <c r="D58" s="141" t="s">
        <v>5843</v>
      </c>
      <c r="E58" s="562" t="s">
        <v>5195</v>
      </c>
      <c r="F58" s="114" t="s">
        <v>137</v>
      </c>
      <c r="G58" s="115" t="s">
        <v>81</v>
      </c>
      <c r="H58" s="115" t="s">
        <v>2139</v>
      </c>
      <c r="I58" s="114">
        <v>1</v>
      </c>
      <c r="J58" s="114">
        <v>84</v>
      </c>
      <c r="K58" s="114" t="s">
        <v>4673</v>
      </c>
      <c r="L58" s="380">
        <v>367.80269999999996</v>
      </c>
      <c r="M58" s="446" t="s">
        <v>5501</v>
      </c>
      <c r="N58" s="130"/>
      <c r="O58" s="414">
        <f>L58*N58</f>
        <v>0</v>
      </c>
      <c r="P58" s="131" t="str">
        <f t="shared" si="42"/>
        <v>No</v>
      </c>
      <c r="Q58" s="212" t="str">
        <f t="shared" si="43"/>
        <v>Yes</v>
      </c>
      <c r="S58" s="275">
        <v>1</v>
      </c>
      <c r="T58" s="276">
        <f t="shared" si="44"/>
        <v>0</v>
      </c>
      <c r="U58" s="111"/>
      <c r="V58" s="302">
        <v>28</v>
      </c>
      <c r="W58" s="311">
        <f t="shared" si="38"/>
        <v>0</v>
      </c>
      <c r="X58" s="198"/>
      <c r="Y58" s="198">
        <f>N58*I58</f>
        <v>0</v>
      </c>
      <c r="Z58" s="545">
        <v>1</v>
      </c>
      <c r="AA58" s="532">
        <v>21</v>
      </c>
      <c r="AB58" s="285">
        <f t="shared" si="39"/>
        <v>0</v>
      </c>
      <c r="AC58" s="532"/>
      <c r="AD58" s="285">
        <f t="shared" si="40"/>
        <v>0</v>
      </c>
      <c r="AE58" s="532"/>
      <c r="AF58" s="285">
        <f t="shared" si="41"/>
        <v>0</v>
      </c>
      <c r="AG58" s="177">
        <f t="shared" si="5"/>
        <v>0</v>
      </c>
      <c r="AH58" s="177">
        <f t="shared" si="6"/>
        <v>0</v>
      </c>
      <c r="AI58" s="177">
        <f t="shared" si="7"/>
        <v>0</v>
      </c>
      <c r="AJ58" s="177">
        <f t="shared" si="8"/>
        <v>0</v>
      </c>
      <c r="AK58" s="177">
        <f t="shared" si="9"/>
        <v>0</v>
      </c>
      <c r="AL58" s="177">
        <f t="shared" si="10"/>
        <v>0</v>
      </c>
      <c r="AM58" s="177">
        <f t="shared" si="11"/>
        <v>0</v>
      </c>
      <c r="AN58" s="177">
        <f t="shared" si="12"/>
        <v>0</v>
      </c>
      <c r="AO58" s="177">
        <f t="shared" si="13"/>
        <v>0</v>
      </c>
      <c r="AP58" s="177"/>
      <c r="AQ58" s="443">
        <f t="shared" si="14"/>
        <v>0</v>
      </c>
      <c r="AR58" s="443">
        <f t="shared" si="15"/>
        <v>0</v>
      </c>
      <c r="AS58" s="443">
        <f t="shared" si="16"/>
        <v>0</v>
      </c>
      <c r="AT58" s="177"/>
      <c r="AU58" s="177">
        <f t="shared" si="17"/>
        <v>0</v>
      </c>
      <c r="AV58" s="177">
        <f t="shared" si="18"/>
        <v>0</v>
      </c>
      <c r="AW58" s="177">
        <f t="shared" si="19"/>
        <v>0</v>
      </c>
      <c r="AX58" s="177">
        <f t="shared" si="20"/>
        <v>0</v>
      </c>
      <c r="AY58" s="177">
        <f t="shared" si="21"/>
        <v>0</v>
      </c>
      <c r="AZ58" s="177">
        <f t="shared" si="22"/>
        <v>0</v>
      </c>
      <c r="BA58" s="177">
        <f t="shared" si="23"/>
        <v>0</v>
      </c>
      <c r="BB58" s="177">
        <f t="shared" si="24"/>
        <v>0</v>
      </c>
      <c r="BC58" s="177">
        <f t="shared" si="25"/>
        <v>0</v>
      </c>
      <c r="BD58" s="177">
        <f t="shared" si="26"/>
        <v>0</v>
      </c>
      <c r="BE58" s="177">
        <f t="shared" si="27"/>
        <v>0</v>
      </c>
      <c r="BF58" s="177">
        <f t="shared" si="28"/>
        <v>0</v>
      </c>
      <c r="BG58" s="177">
        <f t="shared" si="29"/>
        <v>0</v>
      </c>
      <c r="BH58" s="177">
        <f t="shared" si="30"/>
        <v>0</v>
      </c>
      <c r="BI58" s="177">
        <f t="shared" si="31"/>
        <v>0</v>
      </c>
      <c r="BJ58" s="177">
        <f t="shared" si="32"/>
        <v>0</v>
      </c>
      <c r="BK58" s="177">
        <f t="shared" si="33"/>
        <v>0</v>
      </c>
      <c r="BL58" s="177">
        <f t="shared" si="34"/>
        <v>0</v>
      </c>
      <c r="BM58" s="177">
        <f t="shared" si="35"/>
        <v>0</v>
      </c>
      <c r="BN58" s="177">
        <f t="shared" si="36"/>
        <v>0</v>
      </c>
      <c r="BO58" s="177">
        <f t="shared" si="37"/>
        <v>0</v>
      </c>
    </row>
    <row r="59" spans="1:67" s="9" customFormat="1" ht="73.8" customHeight="1">
      <c r="B59" s="210" t="s">
        <v>8</v>
      </c>
      <c r="D59" s="141" t="s">
        <v>5208</v>
      </c>
      <c r="E59" s="557" t="s">
        <v>5194</v>
      </c>
      <c r="F59" s="114" t="s">
        <v>137</v>
      </c>
      <c r="G59" s="115" t="s">
        <v>81</v>
      </c>
      <c r="H59" s="115" t="s">
        <v>2139</v>
      </c>
      <c r="I59" s="114">
        <v>1</v>
      </c>
      <c r="J59" s="114">
        <v>84</v>
      </c>
      <c r="K59" s="114" t="s">
        <v>4673</v>
      </c>
      <c r="L59" s="380">
        <v>383.78830000000005</v>
      </c>
      <c r="M59" s="129"/>
      <c r="N59" s="446" t="s">
        <v>5501</v>
      </c>
      <c r="O59" s="414">
        <f>L59*M59</f>
        <v>0</v>
      </c>
      <c r="P59" s="131" t="str">
        <f t="shared" si="42"/>
        <v>No</v>
      </c>
      <c r="Q59" s="212" t="str">
        <f t="shared" si="43"/>
        <v>Yes</v>
      </c>
      <c r="S59" s="275">
        <v>1</v>
      </c>
      <c r="T59" s="276">
        <f t="shared" si="44"/>
        <v>0</v>
      </c>
      <c r="U59" s="111"/>
      <c r="V59" s="302">
        <v>28</v>
      </c>
      <c r="W59" s="311">
        <f t="shared" si="38"/>
        <v>0</v>
      </c>
      <c r="X59" s="198">
        <f>M59*I59</f>
        <v>0</v>
      </c>
      <c r="Y59" s="198"/>
      <c r="Z59" s="545">
        <v>1</v>
      </c>
      <c r="AA59" s="532">
        <v>21</v>
      </c>
      <c r="AB59" s="285">
        <f t="shared" si="39"/>
        <v>0</v>
      </c>
      <c r="AC59" s="532"/>
      <c r="AD59" s="285">
        <f t="shared" si="40"/>
        <v>0</v>
      </c>
      <c r="AE59" s="532"/>
      <c r="AF59" s="285">
        <f t="shared" si="41"/>
        <v>0</v>
      </c>
      <c r="AG59" s="177">
        <f t="shared" si="5"/>
        <v>0</v>
      </c>
      <c r="AH59" s="177">
        <f t="shared" si="6"/>
        <v>0</v>
      </c>
      <c r="AI59" s="177">
        <f t="shared" si="7"/>
        <v>0</v>
      </c>
      <c r="AJ59" s="177">
        <f t="shared" si="8"/>
        <v>0</v>
      </c>
      <c r="AK59" s="177">
        <f t="shared" si="9"/>
        <v>0</v>
      </c>
      <c r="AL59" s="177">
        <f t="shared" si="10"/>
        <v>0</v>
      </c>
      <c r="AM59" s="177">
        <f t="shared" si="11"/>
        <v>0</v>
      </c>
      <c r="AN59" s="177">
        <f t="shared" si="12"/>
        <v>0</v>
      </c>
      <c r="AO59" s="177">
        <f t="shared" si="13"/>
        <v>0</v>
      </c>
      <c r="AP59" s="177"/>
      <c r="AQ59" s="443">
        <f t="shared" si="14"/>
        <v>0</v>
      </c>
      <c r="AR59" s="443">
        <f t="shared" si="15"/>
        <v>0</v>
      </c>
      <c r="AS59" s="443">
        <f t="shared" si="16"/>
        <v>0</v>
      </c>
      <c r="AT59" s="177"/>
      <c r="AU59" s="177">
        <f t="shared" si="17"/>
        <v>0</v>
      </c>
      <c r="AV59" s="177">
        <f t="shared" si="18"/>
        <v>0</v>
      </c>
      <c r="AW59" s="177">
        <f t="shared" si="19"/>
        <v>0</v>
      </c>
      <c r="AX59" s="177">
        <f t="shared" si="20"/>
        <v>0</v>
      </c>
      <c r="AY59" s="177">
        <f t="shared" si="21"/>
        <v>0</v>
      </c>
      <c r="AZ59" s="177">
        <f t="shared" si="22"/>
        <v>0</v>
      </c>
      <c r="BA59" s="177">
        <f t="shared" si="23"/>
        <v>0</v>
      </c>
      <c r="BB59" s="177">
        <f t="shared" si="24"/>
        <v>0</v>
      </c>
      <c r="BC59" s="177">
        <f t="shared" si="25"/>
        <v>0</v>
      </c>
      <c r="BD59" s="177">
        <f t="shared" si="26"/>
        <v>0</v>
      </c>
      <c r="BE59" s="177">
        <f t="shared" si="27"/>
        <v>0</v>
      </c>
      <c r="BF59" s="177">
        <f t="shared" si="28"/>
        <v>0</v>
      </c>
      <c r="BG59" s="177">
        <f t="shared" si="29"/>
        <v>0</v>
      </c>
      <c r="BH59" s="177">
        <f t="shared" si="30"/>
        <v>0</v>
      </c>
      <c r="BI59" s="177">
        <f t="shared" si="31"/>
        <v>0</v>
      </c>
      <c r="BJ59" s="177">
        <f t="shared" si="32"/>
        <v>0</v>
      </c>
      <c r="BK59" s="177">
        <f t="shared" si="33"/>
        <v>0</v>
      </c>
      <c r="BL59" s="177">
        <f t="shared" si="34"/>
        <v>0</v>
      </c>
      <c r="BM59" s="177">
        <f t="shared" si="35"/>
        <v>0</v>
      </c>
      <c r="BN59" s="177">
        <f t="shared" si="36"/>
        <v>0</v>
      </c>
      <c r="BO59" s="177">
        <f t="shared" si="37"/>
        <v>0</v>
      </c>
    </row>
    <row r="60" spans="1:67" s="9" customFormat="1" ht="73.8" customHeight="1">
      <c r="B60" s="210" t="s">
        <v>8</v>
      </c>
      <c r="D60" s="141" t="s">
        <v>5215</v>
      </c>
      <c r="E60" s="558" t="s">
        <v>5193</v>
      </c>
      <c r="F60" s="114" t="s">
        <v>137</v>
      </c>
      <c r="G60" s="115" t="s">
        <v>81</v>
      </c>
      <c r="H60" s="115" t="s">
        <v>2139</v>
      </c>
      <c r="I60" s="114">
        <v>1</v>
      </c>
      <c r="J60" s="114">
        <v>84</v>
      </c>
      <c r="K60" s="114" t="s">
        <v>4673</v>
      </c>
      <c r="L60" s="380">
        <v>367.80269999999996</v>
      </c>
      <c r="M60" s="129"/>
      <c r="N60" s="446" t="s">
        <v>5501</v>
      </c>
      <c r="O60" s="414">
        <f>L60*M60</f>
        <v>0</v>
      </c>
      <c r="P60" s="131" t="str">
        <f t="shared" si="42"/>
        <v>No</v>
      </c>
      <c r="Q60" s="212" t="str">
        <f t="shared" si="43"/>
        <v>Yes</v>
      </c>
      <c r="S60" s="275">
        <v>1</v>
      </c>
      <c r="T60" s="276">
        <f t="shared" si="44"/>
        <v>0</v>
      </c>
      <c r="U60" s="111"/>
      <c r="V60" s="302">
        <v>28</v>
      </c>
      <c r="W60" s="311">
        <f t="shared" si="38"/>
        <v>0</v>
      </c>
      <c r="X60" s="198">
        <f>M60*I60</f>
        <v>0</v>
      </c>
      <c r="Y60" s="198"/>
      <c r="Z60" s="545">
        <v>1</v>
      </c>
      <c r="AA60" s="532">
        <v>21</v>
      </c>
      <c r="AB60" s="285">
        <f t="shared" si="39"/>
        <v>0</v>
      </c>
      <c r="AC60" s="532"/>
      <c r="AD60" s="285">
        <f t="shared" si="40"/>
        <v>0</v>
      </c>
      <c r="AE60" s="532"/>
      <c r="AF60" s="285">
        <f t="shared" si="41"/>
        <v>0</v>
      </c>
      <c r="AG60" s="177">
        <f t="shared" si="5"/>
        <v>0</v>
      </c>
      <c r="AH60" s="177">
        <f t="shared" si="6"/>
        <v>0</v>
      </c>
      <c r="AI60" s="177">
        <f t="shared" si="7"/>
        <v>0</v>
      </c>
      <c r="AJ60" s="177">
        <f t="shared" si="8"/>
        <v>0</v>
      </c>
      <c r="AK60" s="177">
        <f t="shared" si="9"/>
        <v>0</v>
      </c>
      <c r="AL60" s="177">
        <f t="shared" si="10"/>
        <v>0</v>
      </c>
      <c r="AM60" s="177">
        <f t="shared" si="11"/>
        <v>0</v>
      </c>
      <c r="AN60" s="177">
        <f t="shared" si="12"/>
        <v>0</v>
      </c>
      <c r="AO60" s="177">
        <f t="shared" si="13"/>
        <v>0</v>
      </c>
      <c r="AP60" s="177"/>
      <c r="AQ60" s="443">
        <f t="shared" si="14"/>
        <v>0</v>
      </c>
      <c r="AR60" s="443">
        <f t="shared" si="15"/>
        <v>0</v>
      </c>
      <c r="AS60" s="443">
        <f t="shared" si="16"/>
        <v>0</v>
      </c>
      <c r="AT60" s="177"/>
      <c r="AU60" s="177">
        <f t="shared" si="17"/>
        <v>0</v>
      </c>
      <c r="AV60" s="177">
        <f t="shared" si="18"/>
        <v>0</v>
      </c>
      <c r="AW60" s="177">
        <f t="shared" si="19"/>
        <v>0</v>
      </c>
      <c r="AX60" s="177">
        <f t="shared" si="20"/>
        <v>0</v>
      </c>
      <c r="AY60" s="177">
        <f t="shared" si="21"/>
        <v>0</v>
      </c>
      <c r="AZ60" s="177">
        <f t="shared" si="22"/>
        <v>0</v>
      </c>
      <c r="BA60" s="177">
        <f t="shared" si="23"/>
        <v>0</v>
      </c>
      <c r="BB60" s="177">
        <f t="shared" si="24"/>
        <v>0</v>
      </c>
      <c r="BC60" s="177">
        <f t="shared" si="25"/>
        <v>0</v>
      </c>
      <c r="BD60" s="177">
        <f t="shared" si="26"/>
        <v>0</v>
      </c>
      <c r="BE60" s="177">
        <f t="shared" si="27"/>
        <v>0</v>
      </c>
      <c r="BF60" s="177">
        <f t="shared" si="28"/>
        <v>0</v>
      </c>
      <c r="BG60" s="177">
        <f t="shared" si="29"/>
        <v>0</v>
      </c>
      <c r="BH60" s="177">
        <f t="shared" si="30"/>
        <v>0</v>
      </c>
      <c r="BI60" s="177">
        <f t="shared" si="31"/>
        <v>0</v>
      </c>
      <c r="BJ60" s="177">
        <f t="shared" si="32"/>
        <v>0</v>
      </c>
      <c r="BK60" s="177">
        <f t="shared" si="33"/>
        <v>0</v>
      </c>
      <c r="BL60" s="177">
        <f t="shared" si="34"/>
        <v>0</v>
      </c>
      <c r="BM60" s="177">
        <f t="shared" si="35"/>
        <v>0</v>
      </c>
      <c r="BN60" s="177">
        <f t="shared" si="36"/>
        <v>0</v>
      </c>
      <c r="BO60" s="177">
        <f t="shared" si="37"/>
        <v>0</v>
      </c>
    </row>
    <row r="61" spans="1:67" s="123" customFormat="1" ht="73.8" customHeight="1">
      <c r="A61" s="9"/>
      <c r="B61" s="210" t="s">
        <v>8</v>
      </c>
      <c r="C61" s="9"/>
      <c r="D61" s="106" t="s">
        <v>5844</v>
      </c>
      <c r="E61" s="559" t="s">
        <v>5195</v>
      </c>
      <c r="F61" s="105" t="s">
        <v>137</v>
      </c>
      <c r="G61" s="224" t="s">
        <v>78</v>
      </c>
      <c r="H61" s="224" t="s">
        <v>181</v>
      </c>
      <c r="I61" s="105">
        <v>3</v>
      </c>
      <c r="J61" s="105">
        <v>52</v>
      </c>
      <c r="K61" s="105" t="s">
        <v>4673</v>
      </c>
      <c r="L61" s="379">
        <v>840.68600000000004</v>
      </c>
      <c r="M61" s="447" t="s">
        <v>5501</v>
      </c>
      <c r="N61" s="427"/>
      <c r="O61" s="425">
        <f>L61*N61</f>
        <v>0</v>
      </c>
      <c r="P61" s="124" t="str">
        <f t="shared" si="42"/>
        <v>No</v>
      </c>
      <c r="Q61" s="428" t="str">
        <f t="shared" si="43"/>
        <v>Yes</v>
      </c>
      <c r="R61" s="403"/>
      <c r="S61" s="275">
        <v>3</v>
      </c>
      <c r="T61" s="276">
        <f t="shared" si="44"/>
        <v>0</v>
      </c>
      <c r="U61" s="111"/>
      <c r="V61" s="303">
        <v>51.5</v>
      </c>
      <c r="W61" s="311">
        <f t="shared" si="38"/>
        <v>0</v>
      </c>
      <c r="X61" s="198"/>
      <c r="Y61" s="198">
        <f>N61*I61</f>
        <v>0</v>
      </c>
      <c r="Z61" s="546">
        <v>3</v>
      </c>
      <c r="AA61" s="532">
        <v>28</v>
      </c>
      <c r="AB61" s="285">
        <f t="shared" si="39"/>
        <v>0</v>
      </c>
      <c r="AC61" s="532"/>
      <c r="AD61" s="285">
        <f t="shared" si="40"/>
        <v>0</v>
      </c>
      <c r="AE61" s="532"/>
      <c r="AF61" s="285">
        <f t="shared" si="41"/>
        <v>0</v>
      </c>
      <c r="AG61" s="177">
        <f t="shared" si="5"/>
        <v>0</v>
      </c>
      <c r="AH61" s="177">
        <f t="shared" si="6"/>
        <v>0</v>
      </c>
      <c r="AI61" s="177">
        <f t="shared" si="7"/>
        <v>0</v>
      </c>
      <c r="AJ61" s="177">
        <f t="shared" si="8"/>
        <v>0</v>
      </c>
      <c r="AK61" s="177">
        <f t="shared" si="9"/>
        <v>0</v>
      </c>
      <c r="AL61" s="177">
        <f t="shared" si="10"/>
        <v>0</v>
      </c>
      <c r="AM61" s="177">
        <f t="shared" si="11"/>
        <v>0</v>
      </c>
      <c r="AN61" s="177">
        <f t="shared" si="12"/>
        <v>0</v>
      </c>
      <c r="AO61" s="177">
        <f t="shared" si="13"/>
        <v>0</v>
      </c>
      <c r="AP61" s="443"/>
      <c r="AQ61" s="443">
        <f t="shared" si="14"/>
        <v>0</v>
      </c>
      <c r="AR61" s="443">
        <f t="shared" si="15"/>
        <v>0</v>
      </c>
      <c r="AS61" s="443">
        <f t="shared" si="16"/>
        <v>0</v>
      </c>
      <c r="AT61" s="443"/>
      <c r="AU61" s="177">
        <f t="shared" si="17"/>
        <v>0</v>
      </c>
      <c r="AV61" s="177">
        <f t="shared" si="18"/>
        <v>0</v>
      </c>
      <c r="AW61" s="177">
        <f t="shared" si="19"/>
        <v>0</v>
      </c>
      <c r="AX61" s="177">
        <f t="shared" si="20"/>
        <v>0</v>
      </c>
      <c r="AY61" s="177">
        <f t="shared" si="21"/>
        <v>0</v>
      </c>
      <c r="AZ61" s="177">
        <f t="shared" si="22"/>
        <v>0</v>
      </c>
      <c r="BA61" s="177">
        <f t="shared" si="23"/>
        <v>0</v>
      </c>
      <c r="BB61" s="177">
        <f t="shared" si="24"/>
        <v>0</v>
      </c>
      <c r="BC61" s="177">
        <f t="shared" si="25"/>
        <v>0</v>
      </c>
      <c r="BD61" s="177">
        <f t="shared" si="26"/>
        <v>0</v>
      </c>
      <c r="BE61" s="177">
        <f t="shared" si="27"/>
        <v>0</v>
      </c>
      <c r="BF61" s="177">
        <f t="shared" si="28"/>
        <v>0</v>
      </c>
      <c r="BG61" s="177">
        <f t="shared" si="29"/>
        <v>0</v>
      </c>
      <c r="BH61" s="177">
        <f t="shared" si="30"/>
        <v>0</v>
      </c>
      <c r="BI61" s="177">
        <f t="shared" si="31"/>
        <v>0</v>
      </c>
      <c r="BJ61" s="177">
        <f t="shared" si="32"/>
        <v>0</v>
      </c>
      <c r="BK61" s="177">
        <f t="shared" si="33"/>
        <v>0</v>
      </c>
      <c r="BL61" s="177">
        <f t="shared" si="34"/>
        <v>0</v>
      </c>
      <c r="BM61" s="177">
        <f t="shared" si="35"/>
        <v>0</v>
      </c>
      <c r="BN61" s="177">
        <f t="shared" si="36"/>
        <v>0</v>
      </c>
      <c r="BO61" s="177">
        <f t="shared" si="37"/>
        <v>0</v>
      </c>
    </row>
    <row r="62" spans="1:67" s="123" customFormat="1" ht="73.8" customHeight="1">
      <c r="A62" s="9"/>
      <c r="B62" s="210" t="s">
        <v>8</v>
      </c>
      <c r="C62" s="9"/>
      <c r="D62" s="106" t="s">
        <v>5209</v>
      </c>
      <c r="E62" s="560" t="s">
        <v>5194</v>
      </c>
      <c r="F62" s="105" t="s">
        <v>137</v>
      </c>
      <c r="G62" s="224" t="s">
        <v>78</v>
      </c>
      <c r="H62" s="224" t="s">
        <v>181</v>
      </c>
      <c r="I62" s="105">
        <v>3</v>
      </c>
      <c r="J62" s="105">
        <v>52</v>
      </c>
      <c r="K62" s="105" t="s">
        <v>4673</v>
      </c>
      <c r="L62" s="379">
        <v>877.24070000000006</v>
      </c>
      <c r="M62" s="426"/>
      <c r="N62" s="448" t="s">
        <v>5501</v>
      </c>
      <c r="O62" s="425">
        <f>L62*M62</f>
        <v>0</v>
      </c>
      <c r="P62" s="124" t="str">
        <f t="shared" si="42"/>
        <v>No</v>
      </c>
      <c r="Q62" s="234" t="str">
        <f t="shared" si="43"/>
        <v>Yes</v>
      </c>
      <c r="S62" s="275">
        <v>3</v>
      </c>
      <c r="T62" s="276">
        <f t="shared" si="44"/>
        <v>0</v>
      </c>
      <c r="U62" s="111"/>
      <c r="V62" s="303">
        <v>51.5</v>
      </c>
      <c r="W62" s="311">
        <f t="shared" si="38"/>
        <v>0</v>
      </c>
      <c r="X62" s="198">
        <f>M62*I62</f>
        <v>0</v>
      </c>
      <c r="Y62" s="198"/>
      <c r="Z62" s="546">
        <v>3</v>
      </c>
      <c r="AA62" s="532">
        <v>28</v>
      </c>
      <c r="AB62" s="285">
        <f t="shared" si="39"/>
        <v>0</v>
      </c>
      <c r="AC62" s="532"/>
      <c r="AD62" s="285">
        <f t="shared" si="40"/>
        <v>0</v>
      </c>
      <c r="AE62" s="532"/>
      <c r="AF62" s="285">
        <f t="shared" si="41"/>
        <v>0</v>
      </c>
      <c r="AG62" s="177">
        <f t="shared" si="5"/>
        <v>0</v>
      </c>
      <c r="AH62" s="177">
        <f t="shared" si="6"/>
        <v>0</v>
      </c>
      <c r="AI62" s="177">
        <f t="shared" si="7"/>
        <v>0</v>
      </c>
      <c r="AJ62" s="177">
        <f t="shared" si="8"/>
        <v>0</v>
      </c>
      <c r="AK62" s="177">
        <f t="shared" si="9"/>
        <v>0</v>
      </c>
      <c r="AL62" s="177">
        <f t="shared" si="10"/>
        <v>0</v>
      </c>
      <c r="AM62" s="177">
        <f t="shared" si="11"/>
        <v>0</v>
      </c>
      <c r="AN62" s="177">
        <f t="shared" si="12"/>
        <v>0</v>
      </c>
      <c r="AO62" s="177">
        <f t="shared" si="13"/>
        <v>0</v>
      </c>
      <c r="AP62" s="443"/>
      <c r="AQ62" s="443">
        <f t="shared" si="14"/>
        <v>0</v>
      </c>
      <c r="AR62" s="443">
        <f t="shared" si="15"/>
        <v>0</v>
      </c>
      <c r="AS62" s="443">
        <f t="shared" si="16"/>
        <v>0</v>
      </c>
      <c r="AT62" s="443"/>
      <c r="AU62" s="177">
        <f t="shared" si="17"/>
        <v>0</v>
      </c>
      <c r="AV62" s="177">
        <f t="shared" si="18"/>
        <v>0</v>
      </c>
      <c r="AW62" s="177">
        <f t="shared" si="19"/>
        <v>0</v>
      </c>
      <c r="AX62" s="177">
        <f t="shared" si="20"/>
        <v>0</v>
      </c>
      <c r="AY62" s="177">
        <f t="shared" si="21"/>
        <v>0</v>
      </c>
      <c r="AZ62" s="177">
        <f t="shared" si="22"/>
        <v>0</v>
      </c>
      <c r="BA62" s="177">
        <f t="shared" si="23"/>
        <v>0</v>
      </c>
      <c r="BB62" s="177">
        <f t="shared" si="24"/>
        <v>0</v>
      </c>
      <c r="BC62" s="177">
        <f t="shared" si="25"/>
        <v>0</v>
      </c>
      <c r="BD62" s="177">
        <f t="shared" si="26"/>
        <v>0</v>
      </c>
      <c r="BE62" s="177">
        <f t="shared" si="27"/>
        <v>0</v>
      </c>
      <c r="BF62" s="177">
        <f t="shared" si="28"/>
        <v>0</v>
      </c>
      <c r="BG62" s="177">
        <f t="shared" si="29"/>
        <v>0</v>
      </c>
      <c r="BH62" s="177">
        <f t="shared" si="30"/>
        <v>0</v>
      </c>
      <c r="BI62" s="177">
        <f t="shared" si="31"/>
        <v>0</v>
      </c>
      <c r="BJ62" s="177">
        <f t="shared" si="32"/>
        <v>0</v>
      </c>
      <c r="BK62" s="177">
        <f t="shared" si="33"/>
        <v>0</v>
      </c>
      <c r="BL62" s="177">
        <f t="shared" si="34"/>
        <v>0</v>
      </c>
      <c r="BM62" s="177">
        <f t="shared" si="35"/>
        <v>0</v>
      </c>
      <c r="BN62" s="177">
        <f t="shared" si="36"/>
        <v>0</v>
      </c>
      <c r="BO62" s="177">
        <f t="shared" si="37"/>
        <v>0</v>
      </c>
    </row>
    <row r="63" spans="1:67" s="123" customFormat="1" ht="73.8" customHeight="1">
      <c r="A63" s="9"/>
      <c r="B63" s="213" t="s">
        <v>8</v>
      </c>
      <c r="C63" s="85"/>
      <c r="D63" s="227" t="s">
        <v>5216</v>
      </c>
      <c r="E63" s="563" t="s">
        <v>5193</v>
      </c>
      <c r="F63" s="168" t="s">
        <v>137</v>
      </c>
      <c r="G63" s="235" t="s">
        <v>78</v>
      </c>
      <c r="H63" s="235" t="s">
        <v>181</v>
      </c>
      <c r="I63" s="168">
        <v>3</v>
      </c>
      <c r="J63" s="168">
        <v>52</v>
      </c>
      <c r="K63" s="168" t="s">
        <v>4673</v>
      </c>
      <c r="L63" s="381">
        <v>840.68600000000004</v>
      </c>
      <c r="M63" s="231"/>
      <c r="N63" s="451" t="s">
        <v>5501</v>
      </c>
      <c r="O63" s="425">
        <f>L63*M63</f>
        <v>0</v>
      </c>
      <c r="P63" s="236" t="str">
        <f t="shared" si="42"/>
        <v>No</v>
      </c>
      <c r="Q63" s="237" t="str">
        <f t="shared" si="43"/>
        <v>Yes</v>
      </c>
      <c r="S63" s="275">
        <v>3</v>
      </c>
      <c r="T63" s="276">
        <f t="shared" si="44"/>
        <v>0</v>
      </c>
      <c r="U63" s="111"/>
      <c r="V63" s="303">
        <v>51.5</v>
      </c>
      <c r="W63" s="311">
        <f t="shared" si="38"/>
        <v>0</v>
      </c>
      <c r="X63" s="198">
        <f>M63*I63</f>
        <v>0</v>
      </c>
      <c r="Y63" s="198"/>
      <c r="Z63" s="546">
        <v>3</v>
      </c>
      <c r="AA63" s="532">
        <v>28</v>
      </c>
      <c r="AB63" s="285">
        <f t="shared" si="39"/>
        <v>0</v>
      </c>
      <c r="AC63" s="532"/>
      <c r="AD63" s="285">
        <f t="shared" si="40"/>
        <v>0</v>
      </c>
      <c r="AE63" s="532"/>
      <c r="AF63" s="285">
        <f t="shared" si="41"/>
        <v>0</v>
      </c>
      <c r="AG63" s="177">
        <f t="shared" si="5"/>
        <v>0</v>
      </c>
      <c r="AH63" s="177">
        <f t="shared" si="6"/>
        <v>0</v>
      </c>
      <c r="AI63" s="177">
        <f t="shared" si="7"/>
        <v>0</v>
      </c>
      <c r="AJ63" s="177">
        <f t="shared" si="8"/>
        <v>0</v>
      </c>
      <c r="AK63" s="177">
        <f t="shared" si="9"/>
        <v>0</v>
      </c>
      <c r="AL63" s="177">
        <f t="shared" si="10"/>
        <v>0</v>
      </c>
      <c r="AM63" s="177">
        <f t="shared" si="11"/>
        <v>0</v>
      </c>
      <c r="AN63" s="177">
        <f t="shared" si="12"/>
        <v>0</v>
      </c>
      <c r="AO63" s="177">
        <f t="shared" si="13"/>
        <v>0</v>
      </c>
      <c r="AP63" s="443"/>
      <c r="AQ63" s="443">
        <f t="shared" si="14"/>
        <v>0</v>
      </c>
      <c r="AR63" s="443">
        <f t="shared" si="15"/>
        <v>0</v>
      </c>
      <c r="AS63" s="443">
        <f t="shared" si="16"/>
        <v>0</v>
      </c>
      <c r="AT63" s="443"/>
      <c r="AU63" s="177">
        <f t="shared" si="17"/>
        <v>0</v>
      </c>
      <c r="AV63" s="177">
        <f t="shared" si="18"/>
        <v>0</v>
      </c>
      <c r="AW63" s="177">
        <f t="shared" si="19"/>
        <v>0</v>
      </c>
      <c r="AX63" s="177">
        <f t="shared" si="20"/>
        <v>0</v>
      </c>
      <c r="AY63" s="177">
        <f t="shared" si="21"/>
        <v>0</v>
      </c>
      <c r="AZ63" s="177">
        <f t="shared" si="22"/>
        <v>0</v>
      </c>
      <c r="BA63" s="177">
        <f t="shared" si="23"/>
        <v>0</v>
      </c>
      <c r="BB63" s="177">
        <f t="shared" si="24"/>
        <v>0</v>
      </c>
      <c r="BC63" s="177">
        <f t="shared" si="25"/>
        <v>0</v>
      </c>
      <c r="BD63" s="177">
        <f t="shared" si="26"/>
        <v>0</v>
      </c>
      <c r="BE63" s="177">
        <f t="shared" si="27"/>
        <v>0</v>
      </c>
      <c r="BF63" s="177">
        <f t="shared" si="28"/>
        <v>0</v>
      </c>
      <c r="BG63" s="177">
        <f t="shared" si="29"/>
        <v>0</v>
      </c>
      <c r="BH63" s="177">
        <f t="shared" si="30"/>
        <v>0</v>
      </c>
      <c r="BI63" s="177">
        <f t="shared" si="31"/>
        <v>0</v>
      </c>
      <c r="BJ63" s="177">
        <f t="shared" si="32"/>
        <v>0</v>
      </c>
      <c r="BK63" s="177">
        <f t="shared" si="33"/>
        <v>0</v>
      </c>
      <c r="BL63" s="177">
        <f t="shared" si="34"/>
        <v>0</v>
      </c>
      <c r="BM63" s="177">
        <f t="shared" si="35"/>
        <v>0</v>
      </c>
      <c r="BN63" s="177">
        <f t="shared" si="36"/>
        <v>0</v>
      </c>
      <c r="BO63" s="177">
        <f t="shared" si="37"/>
        <v>0</v>
      </c>
    </row>
    <row r="64" spans="1:67" s="123" customFormat="1" ht="40.799999999999997" customHeight="1">
      <c r="A64" s="9"/>
      <c r="B64" s="117"/>
      <c r="C64" s="122"/>
      <c r="D64" s="495" t="s">
        <v>2290</v>
      </c>
      <c r="E64" s="564"/>
      <c r="F64" s="110"/>
      <c r="G64" s="108"/>
      <c r="H64" s="108"/>
      <c r="I64" s="110"/>
      <c r="J64" s="109"/>
      <c r="K64" s="109"/>
      <c r="L64" s="201"/>
      <c r="M64" s="444"/>
      <c r="O64" s="369"/>
      <c r="P64" s="124"/>
      <c r="Q64" s="125"/>
      <c r="S64" s="279"/>
      <c r="T64" s="279"/>
      <c r="U64" s="111"/>
      <c r="V64" s="300"/>
      <c r="W64" s="311">
        <f t="shared" si="38"/>
        <v>0</v>
      </c>
      <c r="X64" s="198"/>
      <c r="Y64" s="198"/>
      <c r="Z64" s="543"/>
      <c r="AA64" s="531"/>
      <c r="AB64" s="285">
        <f t="shared" si="39"/>
        <v>0</v>
      </c>
      <c r="AC64" s="531"/>
      <c r="AD64" s="285">
        <f t="shared" si="40"/>
        <v>0</v>
      </c>
      <c r="AE64" s="531"/>
      <c r="AF64" s="285">
        <f t="shared" si="41"/>
        <v>0</v>
      </c>
      <c r="AG64" s="177">
        <f t="shared" si="5"/>
        <v>0</v>
      </c>
      <c r="AH64" s="177">
        <f t="shared" si="6"/>
        <v>0</v>
      </c>
      <c r="AI64" s="177">
        <f t="shared" si="7"/>
        <v>0</v>
      </c>
      <c r="AJ64" s="177">
        <f t="shared" si="8"/>
        <v>0</v>
      </c>
      <c r="AK64" s="177">
        <f t="shared" si="9"/>
        <v>0</v>
      </c>
      <c r="AL64" s="177">
        <f t="shared" si="10"/>
        <v>0</v>
      </c>
      <c r="AM64" s="177">
        <f t="shared" si="11"/>
        <v>0</v>
      </c>
      <c r="AN64" s="177">
        <f t="shared" si="12"/>
        <v>0</v>
      </c>
      <c r="AO64" s="177">
        <f t="shared" si="13"/>
        <v>0</v>
      </c>
      <c r="AP64" s="443"/>
      <c r="AQ64" s="443">
        <f t="shared" si="14"/>
        <v>0</v>
      </c>
      <c r="AR64" s="443">
        <f t="shared" si="15"/>
        <v>0</v>
      </c>
      <c r="AS64" s="443">
        <f t="shared" si="16"/>
        <v>0</v>
      </c>
      <c r="AT64" s="443"/>
      <c r="AU64" s="177">
        <f t="shared" si="17"/>
        <v>0</v>
      </c>
      <c r="AV64" s="177">
        <f t="shared" si="18"/>
        <v>0</v>
      </c>
      <c r="AW64" s="177">
        <f t="shared" si="19"/>
        <v>0</v>
      </c>
      <c r="AX64" s="177">
        <f t="shared" si="20"/>
        <v>0</v>
      </c>
      <c r="AY64" s="177">
        <f t="shared" si="21"/>
        <v>0</v>
      </c>
      <c r="AZ64" s="177">
        <f t="shared" si="22"/>
        <v>0</v>
      </c>
      <c r="BA64" s="177">
        <f t="shared" si="23"/>
        <v>0</v>
      </c>
      <c r="BB64" s="177">
        <f t="shared" si="24"/>
        <v>0</v>
      </c>
      <c r="BC64" s="177">
        <f t="shared" si="25"/>
        <v>0</v>
      </c>
      <c r="BD64" s="177">
        <f t="shared" si="26"/>
        <v>0</v>
      </c>
      <c r="BE64" s="177">
        <f t="shared" si="27"/>
        <v>0</v>
      </c>
      <c r="BF64" s="177">
        <f t="shared" si="28"/>
        <v>0</v>
      </c>
      <c r="BG64" s="177">
        <f t="shared" si="29"/>
        <v>0</v>
      </c>
      <c r="BH64" s="177">
        <f t="shared" si="30"/>
        <v>0</v>
      </c>
      <c r="BI64" s="177">
        <f t="shared" si="31"/>
        <v>0</v>
      </c>
      <c r="BJ64" s="177">
        <f t="shared" si="32"/>
        <v>0</v>
      </c>
      <c r="BK64" s="177">
        <f t="shared" si="33"/>
        <v>0</v>
      </c>
      <c r="BL64" s="177">
        <f t="shared" si="34"/>
        <v>0</v>
      </c>
      <c r="BM64" s="177">
        <f t="shared" si="35"/>
        <v>0</v>
      </c>
      <c r="BN64" s="177">
        <f t="shared" si="36"/>
        <v>0</v>
      </c>
      <c r="BO64" s="177">
        <f t="shared" si="37"/>
        <v>0</v>
      </c>
    </row>
    <row r="65" spans="1:67" s="9" customFormat="1" ht="73.8" customHeight="1">
      <c r="B65" s="202" t="s">
        <v>8</v>
      </c>
      <c r="C65" s="143"/>
      <c r="D65" s="221" t="s">
        <v>5845</v>
      </c>
      <c r="E65" s="562" t="s">
        <v>5195</v>
      </c>
      <c r="F65" s="204" t="s">
        <v>134</v>
      </c>
      <c r="G65" s="206" t="s">
        <v>119</v>
      </c>
      <c r="H65" s="206" t="s">
        <v>182</v>
      </c>
      <c r="I65" s="204">
        <v>3</v>
      </c>
      <c r="J65" s="204">
        <v>0</v>
      </c>
      <c r="K65" s="204" t="s">
        <v>4673</v>
      </c>
      <c r="L65" s="378">
        <v>294.24010000000004</v>
      </c>
      <c r="M65" s="446" t="s">
        <v>5501</v>
      </c>
      <c r="N65" s="207"/>
      <c r="O65" s="414">
        <f>L65*N65</f>
        <v>0</v>
      </c>
      <c r="P65" s="208" t="str">
        <f t="shared" ref="P65:P96" si="45">IF(SUM(M65:N65)&gt;0,"Yes","No")</f>
        <v>No</v>
      </c>
      <c r="Q65" s="209" t="str">
        <f t="shared" ref="Q65:Q96" si="46">IF(B65="New","Yes","No")</f>
        <v>Yes</v>
      </c>
      <c r="S65" s="275">
        <v>3</v>
      </c>
      <c r="T65" s="276">
        <f t="shared" ref="T65:T96" si="47">S65*SUM(M65:N65)</f>
        <v>0</v>
      </c>
      <c r="U65" s="111"/>
      <c r="V65" s="301">
        <v>6.4</v>
      </c>
      <c r="W65" s="311">
        <f t="shared" si="38"/>
        <v>0</v>
      </c>
      <c r="X65" s="198"/>
      <c r="Y65" s="198">
        <f>N65*I65</f>
        <v>0</v>
      </c>
      <c r="Z65" s="544">
        <v>3</v>
      </c>
      <c r="AA65" s="532">
        <v>22</v>
      </c>
      <c r="AB65" s="285">
        <f t="shared" si="39"/>
        <v>0</v>
      </c>
      <c r="AC65" s="532"/>
      <c r="AD65" s="285">
        <f t="shared" si="40"/>
        <v>0</v>
      </c>
      <c r="AE65" s="532"/>
      <c r="AF65" s="285">
        <f t="shared" si="41"/>
        <v>0</v>
      </c>
      <c r="AG65" s="177">
        <f t="shared" si="5"/>
        <v>0</v>
      </c>
      <c r="AH65" s="177">
        <f t="shared" si="6"/>
        <v>0</v>
      </c>
      <c r="AI65" s="177">
        <f t="shared" si="7"/>
        <v>0</v>
      </c>
      <c r="AJ65" s="177">
        <f t="shared" si="8"/>
        <v>0</v>
      </c>
      <c r="AK65" s="177">
        <f t="shared" si="9"/>
        <v>0</v>
      </c>
      <c r="AL65" s="177">
        <f t="shared" si="10"/>
        <v>0</v>
      </c>
      <c r="AM65" s="177">
        <f t="shared" si="11"/>
        <v>0</v>
      </c>
      <c r="AN65" s="177">
        <f t="shared" si="12"/>
        <v>0</v>
      </c>
      <c r="AO65" s="177">
        <f t="shared" si="13"/>
        <v>0</v>
      </c>
      <c r="AP65" s="177"/>
      <c r="AQ65" s="443">
        <f t="shared" si="14"/>
        <v>0</v>
      </c>
      <c r="AR65" s="443">
        <f t="shared" si="15"/>
        <v>0</v>
      </c>
      <c r="AS65" s="443">
        <f t="shared" si="16"/>
        <v>0</v>
      </c>
      <c r="AT65" s="177"/>
      <c r="AU65" s="177">
        <f t="shared" si="17"/>
        <v>0</v>
      </c>
      <c r="AV65" s="177">
        <f t="shared" si="18"/>
        <v>0</v>
      </c>
      <c r="AW65" s="177">
        <f t="shared" si="19"/>
        <v>0</v>
      </c>
      <c r="AX65" s="177">
        <f t="shared" si="20"/>
        <v>0</v>
      </c>
      <c r="AY65" s="177">
        <f t="shared" si="21"/>
        <v>0</v>
      </c>
      <c r="AZ65" s="177">
        <f t="shared" si="22"/>
        <v>0</v>
      </c>
      <c r="BA65" s="177">
        <f t="shared" si="23"/>
        <v>0</v>
      </c>
      <c r="BB65" s="177">
        <f t="shared" si="24"/>
        <v>0</v>
      </c>
      <c r="BC65" s="177">
        <f t="shared" si="25"/>
        <v>0</v>
      </c>
      <c r="BD65" s="177">
        <f t="shared" si="26"/>
        <v>0</v>
      </c>
      <c r="BE65" s="177">
        <f t="shared" si="27"/>
        <v>0</v>
      </c>
      <c r="BF65" s="177">
        <f t="shared" si="28"/>
        <v>0</v>
      </c>
      <c r="BG65" s="177">
        <f t="shared" si="29"/>
        <v>0</v>
      </c>
      <c r="BH65" s="177">
        <f t="shared" si="30"/>
        <v>0</v>
      </c>
      <c r="BI65" s="177">
        <f t="shared" si="31"/>
        <v>0</v>
      </c>
      <c r="BJ65" s="177">
        <f t="shared" si="32"/>
        <v>0</v>
      </c>
      <c r="BK65" s="177">
        <f t="shared" si="33"/>
        <v>0</v>
      </c>
      <c r="BL65" s="177">
        <f t="shared" si="34"/>
        <v>0</v>
      </c>
      <c r="BM65" s="177">
        <f t="shared" si="35"/>
        <v>0</v>
      </c>
      <c r="BN65" s="177">
        <f t="shared" si="36"/>
        <v>0</v>
      </c>
      <c r="BO65" s="177">
        <f t="shared" si="37"/>
        <v>0</v>
      </c>
    </row>
    <row r="66" spans="1:67" s="9" customFormat="1" ht="73.8" customHeight="1">
      <c r="B66" s="210" t="s">
        <v>8</v>
      </c>
      <c r="D66" s="141" t="s">
        <v>5217</v>
      </c>
      <c r="E66" s="557" t="s">
        <v>5194</v>
      </c>
      <c r="F66" s="114" t="s">
        <v>134</v>
      </c>
      <c r="G66" s="115" t="s">
        <v>119</v>
      </c>
      <c r="H66" s="115" t="s">
        <v>182</v>
      </c>
      <c r="I66" s="114">
        <v>3</v>
      </c>
      <c r="J66" s="114">
        <v>0</v>
      </c>
      <c r="K66" s="114" t="s">
        <v>4673</v>
      </c>
      <c r="L66" s="380">
        <v>307.03269999999998</v>
      </c>
      <c r="M66" s="130"/>
      <c r="N66" s="446" t="s">
        <v>5501</v>
      </c>
      <c r="O66" s="414">
        <f>L66*M66</f>
        <v>0</v>
      </c>
      <c r="P66" s="131" t="str">
        <f t="shared" si="45"/>
        <v>No</v>
      </c>
      <c r="Q66" s="410" t="str">
        <f t="shared" si="46"/>
        <v>Yes</v>
      </c>
      <c r="R66" s="413"/>
      <c r="S66" s="275">
        <v>3</v>
      </c>
      <c r="T66" s="276">
        <f t="shared" si="47"/>
        <v>0</v>
      </c>
      <c r="U66" s="111"/>
      <c r="V66" s="301">
        <v>6.4</v>
      </c>
      <c r="W66" s="311">
        <f t="shared" si="38"/>
        <v>0</v>
      </c>
      <c r="X66" s="198">
        <f>M66*I66</f>
        <v>0</v>
      </c>
      <c r="Y66" s="198"/>
      <c r="Z66" s="544">
        <v>3</v>
      </c>
      <c r="AA66" s="532">
        <v>22</v>
      </c>
      <c r="AB66" s="285">
        <f t="shared" si="39"/>
        <v>0</v>
      </c>
      <c r="AC66" s="532"/>
      <c r="AD66" s="285">
        <f t="shared" si="40"/>
        <v>0</v>
      </c>
      <c r="AE66" s="532"/>
      <c r="AF66" s="285">
        <f t="shared" si="41"/>
        <v>0</v>
      </c>
      <c r="AG66" s="177">
        <f t="shared" si="5"/>
        <v>0</v>
      </c>
      <c r="AH66" s="177">
        <f t="shared" si="6"/>
        <v>0</v>
      </c>
      <c r="AI66" s="177">
        <f t="shared" si="7"/>
        <v>0</v>
      </c>
      <c r="AJ66" s="177">
        <f t="shared" si="8"/>
        <v>0</v>
      </c>
      <c r="AK66" s="177">
        <f t="shared" si="9"/>
        <v>0</v>
      </c>
      <c r="AL66" s="177">
        <f t="shared" si="10"/>
        <v>0</v>
      </c>
      <c r="AM66" s="177">
        <f t="shared" si="11"/>
        <v>0</v>
      </c>
      <c r="AN66" s="177">
        <f t="shared" si="12"/>
        <v>0</v>
      </c>
      <c r="AO66" s="177">
        <f t="shared" si="13"/>
        <v>0</v>
      </c>
      <c r="AP66" s="177"/>
      <c r="AQ66" s="443">
        <f t="shared" si="14"/>
        <v>0</v>
      </c>
      <c r="AR66" s="443">
        <f t="shared" si="15"/>
        <v>0</v>
      </c>
      <c r="AS66" s="443">
        <f t="shared" si="16"/>
        <v>0</v>
      </c>
      <c r="AT66" s="177"/>
      <c r="AU66" s="177">
        <f t="shared" si="17"/>
        <v>0</v>
      </c>
      <c r="AV66" s="177">
        <f t="shared" si="18"/>
        <v>0</v>
      </c>
      <c r="AW66" s="177">
        <f t="shared" si="19"/>
        <v>0</v>
      </c>
      <c r="AX66" s="177">
        <f t="shared" si="20"/>
        <v>0</v>
      </c>
      <c r="AY66" s="177">
        <f t="shared" si="21"/>
        <v>0</v>
      </c>
      <c r="AZ66" s="177">
        <f t="shared" si="22"/>
        <v>0</v>
      </c>
      <c r="BA66" s="177">
        <f t="shared" si="23"/>
        <v>0</v>
      </c>
      <c r="BB66" s="177">
        <f t="shared" si="24"/>
        <v>0</v>
      </c>
      <c r="BC66" s="177">
        <f t="shared" si="25"/>
        <v>0</v>
      </c>
      <c r="BD66" s="177">
        <f t="shared" si="26"/>
        <v>0</v>
      </c>
      <c r="BE66" s="177">
        <f t="shared" si="27"/>
        <v>0</v>
      </c>
      <c r="BF66" s="177">
        <f t="shared" si="28"/>
        <v>0</v>
      </c>
      <c r="BG66" s="177">
        <f t="shared" si="29"/>
        <v>0</v>
      </c>
      <c r="BH66" s="177">
        <f t="shared" si="30"/>
        <v>0</v>
      </c>
      <c r="BI66" s="177">
        <f t="shared" si="31"/>
        <v>0</v>
      </c>
      <c r="BJ66" s="177">
        <f t="shared" si="32"/>
        <v>0</v>
      </c>
      <c r="BK66" s="177">
        <f t="shared" si="33"/>
        <v>0</v>
      </c>
      <c r="BL66" s="177">
        <f t="shared" si="34"/>
        <v>0</v>
      </c>
      <c r="BM66" s="177">
        <f t="shared" si="35"/>
        <v>0</v>
      </c>
      <c r="BN66" s="177">
        <f t="shared" si="36"/>
        <v>0</v>
      </c>
      <c r="BO66" s="177">
        <f t="shared" si="37"/>
        <v>0</v>
      </c>
    </row>
    <row r="67" spans="1:67" s="9" customFormat="1" ht="73.8" customHeight="1">
      <c r="B67" s="210" t="s">
        <v>8</v>
      </c>
      <c r="D67" s="141" t="s">
        <v>5250</v>
      </c>
      <c r="E67" s="558" t="s">
        <v>5193</v>
      </c>
      <c r="F67" s="114" t="s">
        <v>134</v>
      </c>
      <c r="G67" s="115" t="s">
        <v>119</v>
      </c>
      <c r="H67" s="115" t="s">
        <v>182</v>
      </c>
      <c r="I67" s="114">
        <v>3</v>
      </c>
      <c r="J67" s="114">
        <v>0</v>
      </c>
      <c r="K67" s="114" t="s">
        <v>4673</v>
      </c>
      <c r="L67" s="380">
        <v>294.24010000000004</v>
      </c>
      <c r="M67" s="130"/>
      <c r="N67" s="446" t="s">
        <v>5501</v>
      </c>
      <c r="O67" s="414">
        <f>L67*M67</f>
        <v>0</v>
      </c>
      <c r="P67" s="131" t="str">
        <f t="shared" si="45"/>
        <v>No</v>
      </c>
      <c r="Q67" s="410" t="str">
        <f t="shared" si="46"/>
        <v>Yes</v>
      </c>
      <c r="R67" s="413"/>
      <c r="S67" s="275">
        <v>3</v>
      </c>
      <c r="T67" s="276">
        <f t="shared" si="47"/>
        <v>0</v>
      </c>
      <c r="U67" s="111"/>
      <c r="V67" s="301">
        <v>6.4</v>
      </c>
      <c r="W67" s="311">
        <f t="shared" si="38"/>
        <v>0</v>
      </c>
      <c r="X67" s="198">
        <f>M67*I67</f>
        <v>0</v>
      </c>
      <c r="Y67" s="198"/>
      <c r="Z67" s="544">
        <v>3</v>
      </c>
      <c r="AA67" s="532">
        <v>22</v>
      </c>
      <c r="AB67" s="285">
        <f t="shared" si="39"/>
        <v>0</v>
      </c>
      <c r="AC67" s="532"/>
      <c r="AD67" s="285">
        <f t="shared" si="40"/>
        <v>0</v>
      </c>
      <c r="AE67" s="532"/>
      <c r="AF67" s="285">
        <f t="shared" si="41"/>
        <v>0</v>
      </c>
      <c r="AG67" s="177">
        <f t="shared" si="5"/>
        <v>0</v>
      </c>
      <c r="AH67" s="177">
        <f t="shared" si="6"/>
        <v>0</v>
      </c>
      <c r="AI67" s="177">
        <f t="shared" si="7"/>
        <v>0</v>
      </c>
      <c r="AJ67" s="177">
        <f t="shared" si="8"/>
        <v>0</v>
      </c>
      <c r="AK67" s="177">
        <f t="shared" si="9"/>
        <v>0</v>
      </c>
      <c r="AL67" s="177">
        <f t="shared" si="10"/>
        <v>0</v>
      </c>
      <c r="AM67" s="177">
        <f t="shared" si="11"/>
        <v>0</v>
      </c>
      <c r="AN67" s="177">
        <f t="shared" si="12"/>
        <v>0</v>
      </c>
      <c r="AO67" s="177">
        <f t="shared" si="13"/>
        <v>0</v>
      </c>
      <c r="AP67" s="177"/>
      <c r="AQ67" s="443">
        <f t="shared" si="14"/>
        <v>0</v>
      </c>
      <c r="AR67" s="443">
        <f t="shared" si="15"/>
        <v>0</v>
      </c>
      <c r="AS67" s="443">
        <f t="shared" si="16"/>
        <v>0</v>
      </c>
      <c r="AT67" s="177"/>
      <c r="AU67" s="177">
        <f t="shared" si="17"/>
        <v>0</v>
      </c>
      <c r="AV67" s="177">
        <f t="shared" si="18"/>
        <v>0</v>
      </c>
      <c r="AW67" s="177">
        <f t="shared" si="19"/>
        <v>0</v>
      </c>
      <c r="AX67" s="177">
        <f t="shared" si="20"/>
        <v>0</v>
      </c>
      <c r="AY67" s="177">
        <f t="shared" si="21"/>
        <v>0</v>
      </c>
      <c r="AZ67" s="177">
        <f t="shared" si="22"/>
        <v>0</v>
      </c>
      <c r="BA67" s="177">
        <f t="shared" si="23"/>
        <v>0</v>
      </c>
      <c r="BB67" s="177">
        <f t="shared" si="24"/>
        <v>0</v>
      </c>
      <c r="BC67" s="177">
        <f t="shared" si="25"/>
        <v>0</v>
      </c>
      <c r="BD67" s="177">
        <f t="shared" si="26"/>
        <v>0</v>
      </c>
      <c r="BE67" s="177">
        <f t="shared" si="27"/>
        <v>0</v>
      </c>
      <c r="BF67" s="177">
        <f t="shared" si="28"/>
        <v>0</v>
      </c>
      <c r="BG67" s="177">
        <f t="shared" si="29"/>
        <v>0</v>
      </c>
      <c r="BH67" s="177">
        <f t="shared" si="30"/>
        <v>0</v>
      </c>
      <c r="BI67" s="177">
        <f t="shared" si="31"/>
        <v>0</v>
      </c>
      <c r="BJ67" s="177">
        <f t="shared" si="32"/>
        <v>0</v>
      </c>
      <c r="BK67" s="177">
        <f t="shared" si="33"/>
        <v>0</v>
      </c>
      <c r="BL67" s="177">
        <f t="shared" si="34"/>
        <v>0</v>
      </c>
      <c r="BM67" s="177">
        <f t="shared" si="35"/>
        <v>0</v>
      </c>
      <c r="BN67" s="177">
        <f t="shared" si="36"/>
        <v>0</v>
      </c>
      <c r="BO67" s="177">
        <f t="shared" si="37"/>
        <v>0</v>
      </c>
    </row>
    <row r="68" spans="1:67" s="123" customFormat="1" ht="73.8" customHeight="1">
      <c r="A68" s="9"/>
      <c r="B68" s="210" t="s">
        <v>8</v>
      </c>
      <c r="C68" s="9"/>
      <c r="D68" s="106" t="s">
        <v>5846</v>
      </c>
      <c r="E68" s="559" t="s">
        <v>5195</v>
      </c>
      <c r="F68" s="105" t="s">
        <v>134</v>
      </c>
      <c r="G68" s="224" t="s">
        <v>120</v>
      </c>
      <c r="H68" s="224" t="s">
        <v>182</v>
      </c>
      <c r="I68" s="105">
        <v>2</v>
      </c>
      <c r="J68" s="105">
        <v>0</v>
      </c>
      <c r="K68" s="105" t="s">
        <v>4673</v>
      </c>
      <c r="L68" s="379">
        <v>204.43439999999998</v>
      </c>
      <c r="M68" s="447" t="s">
        <v>5501</v>
      </c>
      <c r="N68" s="427"/>
      <c r="O68" s="425">
        <f>L68*N68</f>
        <v>0</v>
      </c>
      <c r="P68" s="124" t="str">
        <f t="shared" si="45"/>
        <v>No</v>
      </c>
      <c r="Q68" s="234" t="str">
        <f t="shared" si="46"/>
        <v>Yes</v>
      </c>
      <c r="R68" s="403"/>
      <c r="S68" s="275">
        <v>2</v>
      </c>
      <c r="T68" s="276">
        <f t="shared" si="47"/>
        <v>0</v>
      </c>
      <c r="U68" s="111"/>
      <c r="V68" s="302">
        <v>6.6</v>
      </c>
      <c r="W68" s="311">
        <f t="shared" si="38"/>
        <v>0</v>
      </c>
      <c r="X68" s="198"/>
      <c r="Y68" s="198">
        <f>N68*I68</f>
        <v>0</v>
      </c>
      <c r="Z68" s="545">
        <v>2</v>
      </c>
      <c r="AA68" s="532">
        <v>10</v>
      </c>
      <c r="AB68" s="285">
        <f t="shared" si="39"/>
        <v>0</v>
      </c>
      <c r="AC68" s="532"/>
      <c r="AD68" s="285">
        <f t="shared" si="40"/>
        <v>0</v>
      </c>
      <c r="AE68" s="532"/>
      <c r="AF68" s="285">
        <f t="shared" si="41"/>
        <v>0</v>
      </c>
      <c r="AG68" s="177">
        <f t="shared" si="5"/>
        <v>0</v>
      </c>
      <c r="AH68" s="177">
        <f t="shared" si="6"/>
        <v>0</v>
      </c>
      <c r="AI68" s="177">
        <f t="shared" si="7"/>
        <v>0</v>
      </c>
      <c r="AJ68" s="177">
        <f t="shared" si="8"/>
        <v>0</v>
      </c>
      <c r="AK68" s="177">
        <f t="shared" si="9"/>
        <v>0</v>
      </c>
      <c r="AL68" s="177">
        <f t="shared" si="10"/>
        <v>0</v>
      </c>
      <c r="AM68" s="177">
        <f t="shared" si="11"/>
        <v>0</v>
      </c>
      <c r="AN68" s="177">
        <f t="shared" si="12"/>
        <v>0</v>
      </c>
      <c r="AO68" s="177">
        <f t="shared" si="13"/>
        <v>0</v>
      </c>
      <c r="AP68" s="443"/>
      <c r="AQ68" s="443">
        <f t="shared" si="14"/>
        <v>0</v>
      </c>
      <c r="AR68" s="443">
        <f t="shared" si="15"/>
        <v>0</v>
      </c>
      <c r="AS68" s="443">
        <f t="shared" si="16"/>
        <v>0</v>
      </c>
      <c r="AT68" s="443"/>
      <c r="AU68" s="177">
        <f t="shared" si="17"/>
        <v>0</v>
      </c>
      <c r="AV68" s="177">
        <f t="shared" si="18"/>
        <v>0</v>
      </c>
      <c r="AW68" s="177">
        <f t="shared" si="19"/>
        <v>0</v>
      </c>
      <c r="AX68" s="177">
        <f t="shared" si="20"/>
        <v>0</v>
      </c>
      <c r="AY68" s="177">
        <f t="shared" si="21"/>
        <v>0</v>
      </c>
      <c r="AZ68" s="177">
        <f t="shared" si="22"/>
        <v>0</v>
      </c>
      <c r="BA68" s="177">
        <f t="shared" si="23"/>
        <v>0</v>
      </c>
      <c r="BB68" s="177">
        <f t="shared" si="24"/>
        <v>0</v>
      </c>
      <c r="BC68" s="177">
        <f t="shared" si="25"/>
        <v>0</v>
      </c>
      <c r="BD68" s="177">
        <f t="shared" si="26"/>
        <v>0</v>
      </c>
      <c r="BE68" s="177">
        <f t="shared" si="27"/>
        <v>0</v>
      </c>
      <c r="BF68" s="177">
        <f t="shared" si="28"/>
        <v>0</v>
      </c>
      <c r="BG68" s="177">
        <f t="shared" si="29"/>
        <v>0</v>
      </c>
      <c r="BH68" s="177">
        <f t="shared" si="30"/>
        <v>0</v>
      </c>
      <c r="BI68" s="177">
        <f t="shared" si="31"/>
        <v>0</v>
      </c>
      <c r="BJ68" s="177">
        <f t="shared" si="32"/>
        <v>0</v>
      </c>
      <c r="BK68" s="177">
        <f t="shared" si="33"/>
        <v>0</v>
      </c>
      <c r="BL68" s="177">
        <f t="shared" si="34"/>
        <v>0</v>
      </c>
      <c r="BM68" s="177">
        <f t="shared" si="35"/>
        <v>0</v>
      </c>
      <c r="BN68" s="177">
        <f t="shared" si="36"/>
        <v>0</v>
      </c>
      <c r="BO68" s="177">
        <f t="shared" si="37"/>
        <v>0</v>
      </c>
    </row>
    <row r="69" spans="1:67" s="123" customFormat="1" ht="73.8" customHeight="1">
      <c r="A69" s="9"/>
      <c r="B69" s="210" t="s">
        <v>8</v>
      </c>
      <c r="C69" s="9"/>
      <c r="D69" s="106" t="s">
        <v>5218</v>
      </c>
      <c r="E69" s="560" t="s">
        <v>5194</v>
      </c>
      <c r="F69" s="105" t="s">
        <v>134</v>
      </c>
      <c r="G69" s="224" t="s">
        <v>120</v>
      </c>
      <c r="H69" s="224" t="s">
        <v>182</v>
      </c>
      <c r="I69" s="105">
        <v>2</v>
      </c>
      <c r="J69" s="105">
        <v>0</v>
      </c>
      <c r="K69" s="105" t="s">
        <v>4673</v>
      </c>
      <c r="L69" s="379">
        <v>213.32330000000002</v>
      </c>
      <c r="M69" s="127"/>
      <c r="N69" s="448" t="s">
        <v>5501</v>
      </c>
      <c r="O69" s="425">
        <f>L69*M69</f>
        <v>0</v>
      </c>
      <c r="P69" s="124" t="str">
        <f t="shared" si="45"/>
        <v>No</v>
      </c>
      <c r="Q69" s="234" t="str">
        <f t="shared" si="46"/>
        <v>Yes</v>
      </c>
      <c r="S69" s="275">
        <v>2</v>
      </c>
      <c r="T69" s="276">
        <f t="shared" si="47"/>
        <v>0</v>
      </c>
      <c r="U69" s="111"/>
      <c r="V69" s="302">
        <v>6.6</v>
      </c>
      <c r="W69" s="311">
        <f t="shared" si="38"/>
        <v>0</v>
      </c>
      <c r="X69" s="198">
        <f>M69*I69</f>
        <v>0</v>
      </c>
      <c r="Y69" s="198"/>
      <c r="Z69" s="545">
        <v>2</v>
      </c>
      <c r="AA69" s="532">
        <v>10</v>
      </c>
      <c r="AB69" s="285">
        <f t="shared" si="39"/>
        <v>0</v>
      </c>
      <c r="AC69" s="532"/>
      <c r="AD69" s="285">
        <f t="shared" si="40"/>
        <v>0</v>
      </c>
      <c r="AE69" s="532"/>
      <c r="AF69" s="285">
        <f t="shared" si="41"/>
        <v>0</v>
      </c>
      <c r="AG69" s="177">
        <f t="shared" si="5"/>
        <v>0</v>
      </c>
      <c r="AH69" s="177">
        <f t="shared" si="6"/>
        <v>0</v>
      </c>
      <c r="AI69" s="177">
        <f t="shared" si="7"/>
        <v>0</v>
      </c>
      <c r="AJ69" s="177">
        <f t="shared" si="8"/>
        <v>0</v>
      </c>
      <c r="AK69" s="177">
        <f t="shared" si="9"/>
        <v>0</v>
      </c>
      <c r="AL69" s="177">
        <f t="shared" si="10"/>
        <v>0</v>
      </c>
      <c r="AM69" s="177">
        <f t="shared" si="11"/>
        <v>0</v>
      </c>
      <c r="AN69" s="177">
        <f t="shared" si="12"/>
        <v>0</v>
      </c>
      <c r="AO69" s="177">
        <f t="shared" si="13"/>
        <v>0</v>
      </c>
      <c r="AP69" s="443"/>
      <c r="AQ69" s="443">
        <f t="shared" si="14"/>
        <v>0</v>
      </c>
      <c r="AR69" s="443">
        <f t="shared" si="15"/>
        <v>0</v>
      </c>
      <c r="AS69" s="443">
        <f t="shared" si="16"/>
        <v>0</v>
      </c>
      <c r="AT69" s="443"/>
      <c r="AU69" s="177">
        <f t="shared" si="17"/>
        <v>0</v>
      </c>
      <c r="AV69" s="177">
        <f t="shared" si="18"/>
        <v>0</v>
      </c>
      <c r="AW69" s="177">
        <f t="shared" si="19"/>
        <v>0</v>
      </c>
      <c r="AX69" s="177">
        <f t="shared" si="20"/>
        <v>0</v>
      </c>
      <c r="AY69" s="177">
        <f t="shared" si="21"/>
        <v>0</v>
      </c>
      <c r="AZ69" s="177">
        <f t="shared" si="22"/>
        <v>0</v>
      </c>
      <c r="BA69" s="177">
        <f t="shared" si="23"/>
        <v>0</v>
      </c>
      <c r="BB69" s="177">
        <f t="shared" si="24"/>
        <v>0</v>
      </c>
      <c r="BC69" s="177">
        <f t="shared" si="25"/>
        <v>0</v>
      </c>
      <c r="BD69" s="177">
        <f t="shared" si="26"/>
        <v>0</v>
      </c>
      <c r="BE69" s="177">
        <f t="shared" si="27"/>
        <v>0</v>
      </c>
      <c r="BF69" s="177">
        <f t="shared" si="28"/>
        <v>0</v>
      </c>
      <c r="BG69" s="177">
        <f t="shared" si="29"/>
        <v>0</v>
      </c>
      <c r="BH69" s="177">
        <f t="shared" si="30"/>
        <v>0</v>
      </c>
      <c r="BI69" s="177">
        <f t="shared" si="31"/>
        <v>0</v>
      </c>
      <c r="BJ69" s="177">
        <f t="shared" si="32"/>
        <v>0</v>
      </c>
      <c r="BK69" s="177">
        <f t="shared" si="33"/>
        <v>0</v>
      </c>
      <c r="BL69" s="177">
        <f t="shared" si="34"/>
        <v>0</v>
      </c>
      <c r="BM69" s="177">
        <f t="shared" si="35"/>
        <v>0</v>
      </c>
      <c r="BN69" s="177">
        <f t="shared" si="36"/>
        <v>0</v>
      </c>
      <c r="BO69" s="177">
        <f t="shared" si="37"/>
        <v>0</v>
      </c>
    </row>
    <row r="70" spans="1:67" s="123" customFormat="1" ht="73.8" customHeight="1">
      <c r="A70" s="9"/>
      <c r="B70" s="210" t="s">
        <v>8</v>
      </c>
      <c r="C70" s="9"/>
      <c r="D70" s="106" t="s">
        <v>5249</v>
      </c>
      <c r="E70" s="561" t="s">
        <v>5193</v>
      </c>
      <c r="F70" s="105" t="s">
        <v>134</v>
      </c>
      <c r="G70" s="224" t="s">
        <v>120</v>
      </c>
      <c r="H70" s="224" t="s">
        <v>182</v>
      </c>
      <c r="I70" s="105">
        <v>2</v>
      </c>
      <c r="J70" s="105">
        <v>0</v>
      </c>
      <c r="K70" s="105" t="s">
        <v>4673</v>
      </c>
      <c r="L70" s="379">
        <v>204.43439999999998</v>
      </c>
      <c r="M70" s="127"/>
      <c r="N70" s="448" t="s">
        <v>5501</v>
      </c>
      <c r="O70" s="425">
        <f>L70*M70</f>
        <v>0</v>
      </c>
      <c r="P70" s="124" t="str">
        <f t="shared" si="45"/>
        <v>No</v>
      </c>
      <c r="Q70" s="234" t="str">
        <f t="shared" si="46"/>
        <v>Yes</v>
      </c>
      <c r="S70" s="275">
        <v>2</v>
      </c>
      <c r="T70" s="276">
        <f t="shared" si="47"/>
        <v>0</v>
      </c>
      <c r="U70" s="111"/>
      <c r="V70" s="302">
        <v>6.6</v>
      </c>
      <c r="W70" s="311">
        <f t="shared" si="38"/>
        <v>0</v>
      </c>
      <c r="X70" s="198">
        <f>M70*I70</f>
        <v>0</v>
      </c>
      <c r="Y70" s="198"/>
      <c r="Z70" s="545">
        <v>2</v>
      </c>
      <c r="AA70" s="532">
        <v>10</v>
      </c>
      <c r="AB70" s="285">
        <f t="shared" si="39"/>
        <v>0</v>
      </c>
      <c r="AC70" s="532"/>
      <c r="AD70" s="285">
        <f t="shared" si="40"/>
        <v>0</v>
      </c>
      <c r="AE70" s="532"/>
      <c r="AF70" s="285">
        <f t="shared" si="41"/>
        <v>0</v>
      </c>
      <c r="AG70" s="177">
        <f t="shared" si="5"/>
        <v>0</v>
      </c>
      <c r="AH70" s="177">
        <f t="shared" si="6"/>
        <v>0</v>
      </c>
      <c r="AI70" s="177">
        <f t="shared" si="7"/>
        <v>0</v>
      </c>
      <c r="AJ70" s="177">
        <f t="shared" si="8"/>
        <v>0</v>
      </c>
      <c r="AK70" s="177">
        <f t="shared" si="9"/>
        <v>0</v>
      </c>
      <c r="AL70" s="177">
        <f t="shared" si="10"/>
        <v>0</v>
      </c>
      <c r="AM70" s="177">
        <f t="shared" si="11"/>
        <v>0</v>
      </c>
      <c r="AN70" s="177">
        <f t="shared" si="12"/>
        <v>0</v>
      </c>
      <c r="AO70" s="177">
        <f t="shared" si="13"/>
        <v>0</v>
      </c>
      <c r="AP70" s="443"/>
      <c r="AQ70" s="443">
        <f t="shared" si="14"/>
        <v>0</v>
      </c>
      <c r="AR70" s="443">
        <f t="shared" si="15"/>
        <v>0</v>
      </c>
      <c r="AS70" s="443">
        <f t="shared" si="16"/>
        <v>0</v>
      </c>
      <c r="AT70" s="443"/>
      <c r="AU70" s="177">
        <f t="shared" si="17"/>
        <v>0</v>
      </c>
      <c r="AV70" s="177">
        <f t="shared" si="18"/>
        <v>0</v>
      </c>
      <c r="AW70" s="177">
        <f t="shared" si="19"/>
        <v>0</v>
      </c>
      <c r="AX70" s="177">
        <f t="shared" si="20"/>
        <v>0</v>
      </c>
      <c r="AY70" s="177">
        <f t="shared" si="21"/>
        <v>0</v>
      </c>
      <c r="AZ70" s="177">
        <f t="shared" si="22"/>
        <v>0</v>
      </c>
      <c r="BA70" s="177">
        <f t="shared" si="23"/>
        <v>0</v>
      </c>
      <c r="BB70" s="177">
        <f t="shared" si="24"/>
        <v>0</v>
      </c>
      <c r="BC70" s="177">
        <f t="shared" si="25"/>
        <v>0</v>
      </c>
      <c r="BD70" s="177">
        <f t="shared" si="26"/>
        <v>0</v>
      </c>
      <c r="BE70" s="177">
        <f t="shared" si="27"/>
        <v>0</v>
      </c>
      <c r="BF70" s="177">
        <f t="shared" si="28"/>
        <v>0</v>
      </c>
      <c r="BG70" s="177">
        <f t="shared" si="29"/>
        <v>0</v>
      </c>
      <c r="BH70" s="177">
        <f t="shared" si="30"/>
        <v>0</v>
      </c>
      <c r="BI70" s="177">
        <f t="shared" si="31"/>
        <v>0</v>
      </c>
      <c r="BJ70" s="177">
        <f t="shared" si="32"/>
        <v>0</v>
      </c>
      <c r="BK70" s="177">
        <f t="shared" si="33"/>
        <v>0</v>
      </c>
      <c r="BL70" s="177">
        <f t="shared" si="34"/>
        <v>0</v>
      </c>
      <c r="BM70" s="177">
        <f t="shared" si="35"/>
        <v>0</v>
      </c>
      <c r="BN70" s="177">
        <f t="shared" si="36"/>
        <v>0</v>
      </c>
      <c r="BO70" s="177">
        <f t="shared" si="37"/>
        <v>0</v>
      </c>
    </row>
    <row r="71" spans="1:67" s="9" customFormat="1" ht="73.8" customHeight="1">
      <c r="B71" s="210" t="s">
        <v>8</v>
      </c>
      <c r="D71" s="141" t="s">
        <v>5847</v>
      </c>
      <c r="E71" s="562" t="s">
        <v>5195</v>
      </c>
      <c r="F71" s="114" t="s">
        <v>134</v>
      </c>
      <c r="G71" s="115" t="s">
        <v>82</v>
      </c>
      <c r="H71" s="115" t="s">
        <v>182</v>
      </c>
      <c r="I71" s="114">
        <v>1</v>
      </c>
      <c r="J71" s="114">
        <v>0</v>
      </c>
      <c r="K71" s="114" t="s">
        <v>4673</v>
      </c>
      <c r="L71" s="380">
        <v>143.3039</v>
      </c>
      <c r="M71" s="446" t="s">
        <v>5501</v>
      </c>
      <c r="N71" s="130"/>
      <c r="O71" s="414">
        <f>L71*N71</f>
        <v>0</v>
      </c>
      <c r="P71" s="131" t="str">
        <f t="shared" si="45"/>
        <v>No</v>
      </c>
      <c r="Q71" s="212" t="str">
        <f t="shared" si="46"/>
        <v>Yes</v>
      </c>
      <c r="S71" s="275">
        <v>1</v>
      </c>
      <c r="T71" s="276">
        <f t="shared" si="47"/>
        <v>0</v>
      </c>
      <c r="U71" s="111"/>
      <c r="V71" s="302">
        <v>4.76</v>
      </c>
      <c r="W71" s="311">
        <f t="shared" si="38"/>
        <v>0</v>
      </c>
      <c r="X71" s="198"/>
      <c r="Y71" s="198">
        <f>N71*I71</f>
        <v>0</v>
      </c>
      <c r="Z71" s="545">
        <v>1</v>
      </c>
      <c r="AA71" s="532">
        <v>9</v>
      </c>
      <c r="AB71" s="285">
        <f t="shared" si="39"/>
        <v>0</v>
      </c>
      <c r="AC71" s="532"/>
      <c r="AD71" s="285">
        <f t="shared" si="40"/>
        <v>0</v>
      </c>
      <c r="AE71" s="532"/>
      <c r="AF71" s="285">
        <f t="shared" si="41"/>
        <v>0</v>
      </c>
      <c r="AG71" s="177">
        <f t="shared" si="5"/>
        <v>0</v>
      </c>
      <c r="AH71" s="177">
        <f t="shared" si="6"/>
        <v>0</v>
      </c>
      <c r="AI71" s="177">
        <f t="shared" si="7"/>
        <v>0</v>
      </c>
      <c r="AJ71" s="177">
        <f t="shared" si="8"/>
        <v>0</v>
      </c>
      <c r="AK71" s="177">
        <f t="shared" si="9"/>
        <v>0</v>
      </c>
      <c r="AL71" s="177">
        <f t="shared" si="10"/>
        <v>0</v>
      </c>
      <c r="AM71" s="177">
        <f t="shared" si="11"/>
        <v>0</v>
      </c>
      <c r="AN71" s="177">
        <f t="shared" si="12"/>
        <v>0</v>
      </c>
      <c r="AO71" s="177">
        <f t="shared" si="13"/>
        <v>0</v>
      </c>
      <c r="AP71" s="177"/>
      <c r="AQ71" s="443">
        <f t="shared" si="14"/>
        <v>0</v>
      </c>
      <c r="AR71" s="443">
        <f t="shared" si="15"/>
        <v>0</v>
      </c>
      <c r="AS71" s="443">
        <f t="shared" si="16"/>
        <v>0</v>
      </c>
      <c r="AT71" s="177"/>
      <c r="AU71" s="177">
        <f t="shared" si="17"/>
        <v>0</v>
      </c>
      <c r="AV71" s="177">
        <f t="shared" si="18"/>
        <v>0</v>
      </c>
      <c r="AW71" s="177">
        <f t="shared" si="19"/>
        <v>0</v>
      </c>
      <c r="AX71" s="177">
        <f t="shared" si="20"/>
        <v>0</v>
      </c>
      <c r="AY71" s="177">
        <f t="shared" si="21"/>
        <v>0</v>
      </c>
      <c r="AZ71" s="177">
        <f t="shared" si="22"/>
        <v>0</v>
      </c>
      <c r="BA71" s="177">
        <f t="shared" si="23"/>
        <v>0</v>
      </c>
      <c r="BB71" s="177">
        <f t="shared" si="24"/>
        <v>0</v>
      </c>
      <c r="BC71" s="177">
        <f t="shared" si="25"/>
        <v>0</v>
      </c>
      <c r="BD71" s="177">
        <f t="shared" si="26"/>
        <v>0</v>
      </c>
      <c r="BE71" s="177">
        <f t="shared" si="27"/>
        <v>0</v>
      </c>
      <c r="BF71" s="177">
        <f t="shared" si="28"/>
        <v>0</v>
      </c>
      <c r="BG71" s="177">
        <f t="shared" si="29"/>
        <v>0</v>
      </c>
      <c r="BH71" s="177">
        <f t="shared" si="30"/>
        <v>0</v>
      </c>
      <c r="BI71" s="177">
        <f t="shared" si="31"/>
        <v>0</v>
      </c>
      <c r="BJ71" s="177">
        <f t="shared" si="32"/>
        <v>0</v>
      </c>
      <c r="BK71" s="177">
        <f t="shared" si="33"/>
        <v>0</v>
      </c>
      <c r="BL71" s="177">
        <f t="shared" si="34"/>
        <v>0</v>
      </c>
      <c r="BM71" s="177">
        <f t="shared" si="35"/>
        <v>0</v>
      </c>
      <c r="BN71" s="177">
        <f t="shared" si="36"/>
        <v>0</v>
      </c>
      <c r="BO71" s="177">
        <f t="shared" si="37"/>
        <v>0</v>
      </c>
    </row>
    <row r="72" spans="1:67" s="9" customFormat="1" ht="73.8" customHeight="1">
      <c r="B72" s="210" t="s">
        <v>8</v>
      </c>
      <c r="D72" s="141" t="s">
        <v>5219</v>
      </c>
      <c r="E72" s="557" t="s">
        <v>5194</v>
      </c>
      <c r="F72" s="114" t="s">
        <v>134</v>
      </c>
      <c r="G72" s="115" t="s">
        <v>82</v>
      </c>
      <c r="H72" s="115" t="s">
        <v>182</v>
      </c>
      <c r="I72" s="114">
        <v>1</v>
      </c>
      <c r="J72" s="114">
        <v>0</v>
      </c>
      <c r="K72" s="114" t="s">
        <v>4673</v>
      </c>
      <c r="L72" s="380">
        <v>149.52509999999998</v>
      </c>
      <c r="M72" s="129"/>
      <c r="N72" s="446" t="s">
        <v>5501</v>
      </c>
      <c r="O72" s="414">
        <f>L72*M72</f>
        <v>0</v>
      </c>
      <c r="P72" s="131" t="str">
        <f t="shared" si="45"/>
        <v>No</v>
      </c>
      <c r="Q72" s="212" t="str">
        <f t="shared" si="46"/>
        <v>Yes</v>
      </c>
      <c r="S72" s="275">
        <v>1</v>
      </c>
      <c r="T72" s="276">
        <f t="shared" si="47"/>
        <v>0</v>
      </c>
      <c r="U72" s="111"/>
      <c r="V72" s="302">
        <v>4.76</v>
      </c>
      <c r="W72" s="311">
        <f t="shared" si="38"/>
        <v>0</v>
      </c>
      <c r="X72" s="198">
        <f>M72*I72</f>
        <v>0</v>
      </c>
      <c r="Y72" s="198"/>
      <c r="Z72" s="545">
        <v>1</v>
      </c>
      <c r="AA72" s="532">
        <v>9</v>
      </c>
      <c r="AB72" s="285">
        <f t="shared" si="39"/>
        <v>0</v>
      </c>
      <c r="AC72" s="532"/>
      <c r="AD72" s="285">
        <f t="shared" si="40"/>
        <v>0</v>
      </c>
      <c r="AE72" s="532"/>
      <c r="AF72" s="285">
        <f t="shared" si="41"/>
        <v>0</v>
      </c>
      <c r="AG72" s="177">
        <f t="shared" si="5"/>
        <v>0</v>
      </c>
      <c r="AH72" s="177">
        <f t="shared" si="6"/>
        <v>0</v>
      </c>
      <c r="AI72" s="177">
        <f t="shared" si="7"/>
        <v>0</v>
      </c>
      <c r="AJ72" s="177">
        <f t="shared" si="8"/>
        <v>0</v>
      </c>
      <c r="AK72" s="177">
        <f t="shared" si="9"/>
        <v>0</v>
      </c>
      <c r="AL72" s="177">
        <f t="shared" si="10"/>
        <v>0</v>
      </c>
      <c r="AM72" s="177">
        <f t="shared" si="11"/>
        <v>0</v>
      </c>
      <c r="AN72" s="177">
        <f t="shared" si="12"/>
        <v>0</v>
      </c>
      <c r="AO72" s="177">
        <f t="shared" si="13"/>
        <v>0</v>
      </c>
      <c r="AP72" s="177"/>
      <c r="AQ72" s="443">
        <f t="shared" si="14"/>
        <v>0</v>
      </c>
      <c r="AR72" s="443">
        <f t="shared" si="15"/>
        <v>0</v>
      </c>
      <c r="AS72" s="443">
        <f t="shared" si="16"/>
        <v>0</v>
      </c>
      <c r="AT72" s="177"/>
      <c r="AU72" s="177">
        <f t="shared" si="17"/>
        <v>0</v>
      </c>
      <c r="AV72" s="177">
        <f t="shared" si="18"/>
        <v>0</v>
      </c>
      <c r="AW72" s="177">
        <f t="shared" si="19"/>
        <v>0</v>
      </c>
      <c r="AX72" s="177">
        <f t="shared" si="20"/>
        <v>0</v>
      </c>
      <c r="AY72" s="177">
        <f t="shared" si="21"/>
        <v>0</v>
      </c>
      <c r="AZ72" s="177">
        <f t="shared" si="22"/>
        <v>0</v>
      </c>
      <c r="BA72" s="177">
        <f t="shared" si="23"/>
        <v>0</v>
      </c>
      <c r="BB72" s="177">
        <f t="shared" si="24"/>
        <v>0</v>
      </c>
      <c r="BC72" s="177">
        <f t="shared" si="25"/>
        <v>0</v>
      </c>
      <c r="BD72" s="177">
        <f t="shared" si="26"/>
        <v>0</v>
      </c>
      <c r="BE72" s="177">
        <f t="shared" si="27"/>
        <v>0</v>
      </c>
      <c r="BF72" s="177">
        <f t="shared" si="28"/>
        <v>0</v>
      </c>
      <c r="BG72" s="177">
        <f t="shared" si="29"/>
        <v>0</v>
      </c>
      <c r="BH72" s="177">
        <f t="shared" si="30"/>
        <v>0</v>
      </c>
      <c r="BI72" s="177">
        <f t="shared" si="31"/>
        <v>0</v>
      </c>
      <c r="BJ72" s="177">
        <f t="shared" si="32"/>
        <v>0</v>
      </c>
      <c r="BK72" s="177">
        <f t="shared" si="33"/>
        <v>0</v>
      </c>
      <c r="BL72" s="177">
        <f t="shared" si="34"/>
        <v>0</v>
      </c>
      <c r="BM72" s="177">
        <f t="shared" si="35"/>
        <v>0</v>
      </c>
      <c r="BN72" s="177">
        <f t="shared" si="36"/>
        <v>0</v>
      </c>
      <c r="BO72" s="177">
        <f t="shared" si="37"/>
        <v>0</v>
      </c>
    </row>
    <row r="73" spans="1:67" s="9" customFormat="1" ht="73.8" customHeight="1">
      <c r="B73" s="210" t="s">
        <v>8</v>
      </c>
      <c r="D73" s="141" t="s">
        <v>5248</v>
      </c>
      <c r="E73" s="558" t="s">
        <v>5193</v>
      </c>
      <c r="F73" s="114" t="s">
        <v>134</v>
      </c>
      <c r="G73" s="115" t="s">
        <v>82</v>
      </c>
      <c r="H73" s="115" t="s">
        <v>182</v>
      </c>
      <c r="I73" s="114">
        <v>1</v>
      </c>
      <c r="J73" s="114">
        <v>0</v>
      </c>
      <c r="K73" s="114" t="s">
        <v>4673</v>
      </c>
      <c r="L73" s="380">
        <v>143.3039</v>
      </c>
      <c r="M73" s="129"/>
      <c r="N73" s="446" t="s">
        <v>5501</v>
      </c>
      <c r="O73" s="414">
        <f>L73*M73</f>
        <v>0</v>
      </c>
      <c r="P73" s="131" t="str">
        <f t="shared" si="45"/>
        <v>No</v>
      </c>
      <c r="Q73" s="212" t="str">
        <f t="shared" si="46"/>
        <v>Yes</v>
      </c>
      <c r="S73" s="275">
        <v>1</v>
      </c>
      <c r="T73" s="276">
        <f t="shared" si="47"/>
        <v>0</v>
      </c>
      <c r="U73" s="111"/>
      <c r="V73" s="302">
        <v>4.76</v>
      </c>
      <c r="W73" s="311">
        <f t="shared" si="38"/>
        <v>0</v>
      </c>
      <c r="X73" s="198">
        <f>M73*I73</f>
        <v>0</v>
      </c>
      <c r="Y73" s="198"/>
      <c r="Z73" s="545">
        <v>1</v>
      </c>
      <c r="AA73" s="532">
        <v>9</v>
      </c>
      <c r="AB73" s="285">
        <f t="shared" si="39"/>
        <v>0</v>
      </c>
      <c r="AC73" s="532"/>
      <c r="AD73" s="285">
        <f t="shared" si="40"/>
        <v>0</v>
      </c>
      <c r="AE73" s="532"/>
      <c r="AF73" s="285">
        <f t="shared" si="41"/>
        <v>0</v>
      </c>
      <c r="AG73" s="177">
        <f t="shared" ref="AG73:AG136" si="48">IF(F73="XS",IF(SUM(M73:N73)&gt;0,SUM(M73:N73),0),0)*I73</f>
        <v>0</v>
      </c>
      <c r="AH73" s="177">
        <f t="shared" ref="AH73:AH136" si="49">IF(F73="S",IF(SUM(M73:N73)&gt;0,SUM(M73:N73),0),0)*I73</f>
        <v>0</v>
      </c>
      <c r="AI73" s="177">
        <f t="shared" ref="AI73:AI136" si="50">IF(F73="M",IF(SUM(M73:N73)&gt;0,SUM(M73:N73),0),0)*I73</f>
        <v>0</v>
      </c>
      <c r="AJ73" s="177">
        <f t="shared" ref="AJ73:AJ136" si="51">IF(F73="L",IF(SUM(M73:N73)&gt;0,SUM(M73:N73),0),0)*I73</f>
        <v>0</v>
      </c>
      <c r="AK73" s="177">
        <f t="shared" ref="AK73:AK136" si="52">IF(F73="XL",IF(SUM(M73:N73)&gt;0,SUM(M73:N73),0),0)*I73</f>
        <v>0</v>
      </c>
      <c r="AL73" s="177">
        <f t="shared" ref="AL73:AL136" si="53">IF(F73="2XL",IF(SUM(M73:N73)&gt;0,SUM(M73:N73),0),0)*I73</f>
        <v>0</v>
      </c>
      <c r="AM73" s="177">
        <f t="shared" ref="AM73:AM136" si="54">IF(F73="3XL",IF(SUM(M73:N73)&gt;0,SUM(M73:N73),0),0)*I73</f>
        <v>0</v>
      </c>
      <c r="AN73" s="177">
        <f t="shared" ref="AN73:AN136" si="55">IF(F73="4XL",IF(SUM(M73:N73)&gt;0,SUM(M73:N73),0),0)*I73</f>
        <v>0</v>
      </c>
      <c r="AO73" s="177">
        <f t="shared" ref="AO73:AO136" si="56">IF(F73="various",IF(SUM(M73:N73)&gt;0,SUM(M73:N73),0),0)*I73</f>
        <v>0</v>
      </c>
      <c r="AP73" s="177"/>
      <c r="AQ73" s="443">
        <f t="shared" ref="AQ73:AQ136" si="57">IF(E73="Colored no tex.",IF(SUM(M73:N73)&gt;0,SUM(M73:N73),0),0)*I73</f>
        <v>0</v>
      </c>
      <c r="AR73" s="443">
        <f t="shared" ref="AR73:AR136" si="58">IF(E73="Natural tex.",IF(SUM(M73:N73)&gt;0,SUM(M73:N73),0),0)*I73</f>
        <v>0</v>
      </c>
      <c r="AS73" s="443">
        <f t="shared" ref="AS73:AS136" si="59">IF(E73="Natural no tex.",IF(SUM(M73:N73)&gt;0,SUM(M73:N73),0),0)*I73</f>
        <v>0</v>
      </c>
      <c r="AT73" s="177"/>
      <c r="AU73" s="177">
        <f t="shared" ref="AU73:AU136" si="60">IF(H73="sloper",IF(SUM(M73:N73)&gt;0,SUM(M73:N73),0),0)*I73</f>
        <v>0</v>
      </c>
      <c r="AV73" s="177">
        <f t="shared" ref="AV73:AV136" si="61">IF(H73="footholds",IF(SUM(M73:N73)&gt;0,SUM(M73:N73),0),0)*I73</f>
        <v>0</v>
      </c>
      <c r="AW73" s="177">
        <f t="shared" ref="AW73:AW136" si="62">IF(H73="micros",IF(SUM(M73:N73)&gt;0,SUM(M73:N73),0),0)*I73</f>
        <v>0</v>
      </c>
      <c r="AX73" s="177">
        <f t="shared" ref="AX73:AX136" si="63">IF(H73="jug",IF(SUM(M73:N73)&gt;0,SUM(M73:N73),0),0)*I73</f>
        <v>0</v>
      </c>
      <c r="AY73" s="177">
        <f t="shared" ref="AY73:AY136" si="64">IF(H73="ledge",IF(SUM(M73:N73)&gt;0,SUM(M73:N73),0),0)*I73</f>
        <v>0</v>
      </c>
      <c r="AZ73" s="177">
        <f t="shared" ref="AZ73:AZ136" si="65">IF(H73="edge",IF(SUM(M73:N73)&gt;0,SUM(M73:N73),0),0)*I73</f>
        <v>0</v>
      </c>
      <c r="BA73" s="177">
        <f t="shared" ref="BA73:BA136" si="66">IF(H73="crimp",IF(SUM(M73:N73)&gt;0,SUM(M73:N73),0),0)*I73</f>
        <v>0</v>
      </c>
      <c r="BB73" s="177">
        <f t="shared" ref="BB73:BB136" si="67">IF(H73="incut",IF(SUM(M73:N73)&gt;0,SUM(M73:N73),0),0)*I73</f>
        <v>0</v>
      </c>
      <c r="BC73" s="177">
        <f t="shared" ref="BC73:BC136" si="68">IF(H73="dish",IF(SUM(M73:N73)&gt;0,SUM(M73:N73),0),0)*I73</f>
        <v>0</v>
      </c>
      <c r="BD73" s="177">
        <f t="shared" ref="BD73:BD136" si="69">IF(H73="pinch",IF(SUM(M73:N73)&gt;0,SUM(M73:N73),0),0)*I73</f>
        <v>0</v>
      </c>
      <c r="BE73" s="177">
        <f t="shared" ref="BE73:BE136" si="70">IF(H73="pocket",IF(SUM(M73:N73)&gt;0,SUM(M73:N73),0),0)*I73</f>
        <v>0</v>
      </c>
      <c r="BF73" s="177">
        <f t="shared" ref="BF73:BF136" si="71">IF(H73="insert",IF(SUM(M73:N73)&gt;0,SUM(M73:N73),0),0)*I73</f>
        <v>0</v>
      </c>
      <c r="BG73" s="177">
        <f t="shared" ref="BG73:BG136" si="72">IF(H73="feature",IF(SUM(M73:N73)&gt;0,SUM(M73:N73),0),0)*I73</f>
        <v>0</v>
      </c>
      <c r="BH73" s="177">
        <f t="shared" ref="BH73:BH136" si="73">IF(H73="scoop",IF(SUM(M73:N73)&gt;0,SUM(M73:N73),0),0)*I73</f>
        <v>0</v>
      </c>
      <c r="BI73" s="177">
        <f t="shared" ref="BI73:BI136" si="74">IF(H73="arete",IF(SUM(M73:N73)&gt;0,SUM(M73:N73),0),0)*I73</f>
        <v>0</v>
      </c>
      <c r="BJ73" s="177">
        <f t="shared" ref="BJ73:BJ136" si="75">IF(H73="square",IF(SUM(M73:N73)&gt;0,SUM(M73:N73),0),0)*I73</f>
        <v>0</v>
      </c>
      <c r="BK73" s="177">
        <f t="shared" ref="BK73:BK136" si="76">IF(H73="positive",IF(SUM(M73:N73)&gt;0,SUM(M73:N73),0),0)*I73</f>
        <v>0</v>
      </c>
      <c r="BL73" s="177">
        <f t="shared" ref="BL73:BL136" si="77">IF(H73="pyramid",IF(SUM(M73:N73)&gt;0,SUM(M73:N73),0),0)*I73</f>
        <v>0</v>
      </c>
      <c r="BM73" s="177">
        <f t="shared" ref="BM73:BM136" si="78">IF(H73="high profile",IF(SUM(M73:N73)&gt;0,SUM(M73:N73),0),0)*I73</f>
        <v>0</v>
      </c>
      <c r="BN73" s="177">
        <f t="shared" ref="BN73:BN136" si="79">IF(H73="rectangle",IF(SUM(M73:N73)&gt;0,SUM(M73:N73),0),0)*I73</f>
        <v>0</v>
      </c>
      <c r="BO73" s="177">
        <f t="shared" ref="BO73:BO136" si="80">IF(H73="various",IF(SUM(M73:N73)&gt;0,SUM(M73:N73),0),0)*I73</f>
        <v>0</v>
      </c>
    </row>
    <row r="74" spans="1:67" s="123" customFormat="1" ht="73.8" customHeight="1">
      <c r="A74" s="9"/>
      <c r="B74" s="210" t="s">
        <v>8</v>
      </c>
      <c r="C74" s="9"/>
      <c r="D74" s="106" t="s">
        <v>5848</v>
      </c>
      <c r="E74" s="559" t="s">
        <v>5195</v>
      </c>
      <c r="F74" s="105" t="s">
        <v>135</v>
      </c>
      <c r="G74" s="224" t="s">
        <v>83</v>
      </c>
      <c r="H74" s="224" t="s">
        <v>182</v>
      </c>
      <c r="I74" s="105">
        <v>1</v>
      </c>
      <c r="J74" s="105">
        <v>0</v>
      </c>
      <c r="K74" s="105" t="s">
        <v>4673</v>
      </c>
      <c r="L74" s="379">
        <v>162.41040000000001</v>
      </c>
      <c r="M74" s="447" t="s">
        <v>5501</v>
      </c>
      <c r="N74" s="427"/>
      <c r="O74" s="425">
        <f>L74*N74</f>
        <v>0</v>
      </c>
      <c r="P74" s="124" t="str">
        <f t="shared" si="45"/>
        <v>No</v>
      </c>
      <c r="Q74" s="234" t="str">
        <f t="shared" si="46"/>
        <v>Yes</v>
      </c>
      <c r="S74" s="275">
        <v>1</v>
      </c>
      <c r="T74" s="276">
        <f t="shared" si="47"/>
        <v>0</v>
      </c>
      <c r="U74" s="111"/>
      <c r="V74" s="302">
        <v>6.5</v>
      </c>
      <c r="W74" s="311">
        <f t="shared" ref="W74:W137" si="81">SUM(M74:N74)*V74</f>
        <v>0</v>
      </c>
      <c r="X74" s="198"/>
      <c r="Y74" s="198">
        <f>N74*I74</f>
        <v>0</v>
      </c>
      <c r="Z74" s="545">
        <v>1</v>
      </c>
      <c r="AA74" s="532">
        <v>11</v>
      </c>
      <c r="AB74" s="285">
        <f t="shared" ref="AB74:AB137" si="82">SUM(X74:Y74)*AA74</f>
        <v>0</v>
      </c>
      <c r="AC74" s="532"/>
      <c r="AD74" s="285">
        <f t="shared" ref="AD74:AD137" si="83">SUM(X74:Y74)*AC74</f>
        <v>0</v>
      </c>
      <c r="AE74" s="532"/>
      <c r="AF74" s="285">
        <f t="shared" ref="AF74:AF137" si="84">SUM(X74:Y74)*AE74</f>
        <v>0</v>
      </c>
      <c r="AG74" s="177">
        <f t="shared" si="48"/>
        <v>0</v>
      </c>
      <c r="AH74" s="177">
        <f t="shared" si="49"/>
        <v>0</v>
      </c>
      <c r="AI74" s="177">
        <f t="shared" si="50"/>
        <v>0</v>
      </c>
      <c r="AJ74" s="177">
        <f t="shared" si="51"/>
        <v>0</v>
      </c>
      <c r="AK74" s="177">
        <f t="shared" si="52"/>
        <v>0</v>
      </c>
      <c r="AL74" s="177">
        <f t="shared" si="53"/>
        <v>0</v>
      </c>
      <c r="AM74" s="177">
        <f t="shared" si="54"/>
        <v>0</v>
      </c>
      <c r="AN74" s="177">
        <f t="shared" si="55"/>
        <v>0</v>
      </c>
      <c r="AO74" s="177">
        <f t="shared" si="56"/>
        <v>0</v>
      </c>
      <c r="AP74" s="443"/>
      <c r="AQ74" s="443">
        <f t="shared" si="57"/>
        <v>0</v>
      </c>
      <c r="AR74" s="443">
        <f t="shared" si="58"/>
        <v>0</v>
      </c>
      <c r="AS74" s="443">
        <f t="shared" si="59"/>
        <v>0</v>
      </c>
      <c r="AT74" s="443"/>
      <c r="AU74" s="177">
        <f t="shared" si="60"/>
        <v>0</v>
      </c>
      <c r="AV74" s="177">
        <f t="shared" si="61"/>
        <v>0</v>
      </c>
      <c r="AW74" s="177">
        <f t="shared" si="62"/>
        <v>0</v>
      </c>
      <c r="AX74" s="177">
        <f t="shared" si="63"/>
        <v>0</v>
      </c>
      <c r="AY74" s="177">
        <f t="shared" si="64"/>
        <v>0</v>
      </c>
      <c r="AZ74" s="177">
        <f t="shared" si="65"/>
        <v>0</v>
      </c>
      <c r="BA74" s="177">
        <f t="shared" si="66"/>
        <v>0</v>
      </c>
      <c r="BB74" s="177">
        <f t="shared" si="67"/>
        <v>0</v>
      </c>
      <c r="BC74" s="177">
        <f t="shared" si="68"/>
        <v>0</v>
      </c>
      <c r="BD74" s="177">
        <f t="shared" si="69"/>
        <v>0</v>
      </c>
      <c r="BE74" s="177">
        <f t="shared" si="70"/>
        <v>0</v>
      </c>
      <c r="BF74" s="177">
        <f t="shared" si="71"/>
        <v>0</v>
      </c>
      <c r="BG74" s="177">
        <f t="shared" si="72"/>
        <v>0</v>
      </c>
      <c r="BH74" s="177">
        <f t="shared" si="73"/>
        <v>0</v>
      </c>
      <c r="BI74" s="177">
        <f t="shared" si="74"/>
        <v>0</v>
      </c>
      <c r="BJ74" s="177">
        <f t="shared" si="75"/>
        <v>0</v>
      </c>
      <c r="BK74" s="177">
        <f t="shared" si="76"/>
        <v>0</v>
      </c>
      <c r="BL74" s="177">
        <f t="shared" si="77"/>
        <v>0</v>
      </c>
      <c r="BM74" s="177">
        <f t="shared" si="78"/>
        <v>0</v>
      </c>
      <c r="BN74" s="177">
        <f t="shared" si="79"/>
        <v>0</v>
      </c>
      <c r="BO74" s="177">
        <f t="shared" si="80"/>
        <v>0</v>
      </c>
    </row>
    <row r="75" spans="1:67" s="123" customFormat="1" ht="73.8" customHeight="1">
      <c r="A75" s="9"/>
      <c r="B75" s="210" t="s">
        <v>8</v>
      </c>
      <c r="C75" s="9"/>
      <c r="D75" s="106" t="s">
        <v>5220</v>
      </c>
      <c r="E75" s="560" t="s">
        <v>5194</v>
      </c>
      <c r="F75" s="105" t="s">
        <v>135</v>
      </c>
      <c r="G75" s="224" t="s">
        <v>83</v>
      </c>
      <c r="H75" s="224" t="s">
        <v>182</v>
      </c>
      <c r="I75" s="105">
        <v>1</v>
      </c>
      <c r="J75" s="105">
        <v>0</v>
      </c>
      <c r="K75" s="105" t="s">
        <v>4673</v>
      </c>
      <c r="L75" s="379">
        <v>169.4659</v>
      </c>
      <c r="M75" s="127"/>
      <c r="N75" s="448" t="s">
        <v>5501</v>
      </c>
      <c r="O75" s="425">
        <f>L75*M75</f>
        <v>0</v>
      </c>
      <c r="P75" s="124" t="str">
        <f t="shared" si="45"/>
        <v>No</v>
      </c>
      <c r="Q75" s="234" t="str">
        <f t="shared" si="46"/>
        <v>Yes</v>
      </c>
      <c r="S75" s="275">
        <v>1</v>
      </c>
      <c r="T75" s="276">
        <f t="shared" si="47"/>
        <v>0</v>
      </c>
      <c r="U75" s="111"/>
      <c r="V75" s="302">
        <v>6.5</v>
      </c>
      <c r="W75" s="311">
        <f t="shared" si="81"/>
        <v>0</v>
      </c>
      <c r="X75" s="198">
        <f>M75*I75</f>
        <v>0</v>
      </c>
      <c r="Y75" s="198"/>
      <c r="Z75" s="545">
        <v>1</v>
      </c>
      <c r="AA75" s="532">
        <v>11</v>
      </c>
      <c r="AB75" s="285">
        <f t="shared" si="82"/>
        <v>0</v>
      </c>
      <c r="AC75" s="532"/>
      <c r="AD75" s="285">
        <f t="shared" si="83"/>
        <v>0</v>
      </c>
      <c r="AE75" s="532"/>
      <c r="AF75" s="285">
        <f t="shared" si="84"/>
        <v>0</v>
      </c>
      <c r="AG75" s="177">
        <f t="shared" si="48"/>
        <v>0</v>
      </c>
      <c r="AH75" s="177">
        <f t="shared" si="49"/>
        <v>0</v>
      </c>
      <c r="AI75" s="177">
        <f t="shared" si="50"/>
        <v>0</v>
      </c>
      <c r="AJ75" s="177">
        <f t="shared" si="51"/>
        <v>0</v>
      </c>
      <c r="AK75" s="177">
        <f t="shared" si="52"/>
        <v>0</v>
      </c>
      <c r="AL75" s="177">
        <f t="shared" si="53"/>
        <v>0</v>
      </c>
      <c r="AM75" s="177">
        <f t="shared" si="54"/>
        <v>0</v>
      </c>
      <c r="AN75" s="177">
        <f t="shared" si="55"/>
        <v>0</v>
      </c>
      <c r="AO75" s="177">
        <f t="shared" si="56"/>
        <v>0</v>
      </c>
      <c r="AP75" s="443"/>
      <c r="AQ75" s="443">
        <f t="shared" si="57"/>
        <v>0</v>
      </c>
      <c r="AR75" s="443">
        <f t="shared" si="58"/>
        <v>0</v>
      </c>
      <c r="AS75" s="443">
        <f t="shared" si="59"/>
        <v>0</v>
      </c>
      <c r="AT75" s="443"/>
      <c r="AU75" s="177">
        <f t="shared" si="60"/>
        <v>0</v>
      </c>
      <c r="AV75" s="177">
        <f t="shared" si="61"/>
        <v>0</v>
      </c>
      <c r="AW75" s="177">
        <f t="shared" si="62"/>
        <v>0</v>
      </c>
      <c r="AX75" s="177">
        <f t="shared" si="63"/>
        <v>0</v>
      </c>
      <c r="AY75" s="177">
        <f t="shared" si="64"/>
        <v>0</v>
      </c>
      <c r="AZ75" s="177">
        <f t="shared" si="65"/>
        <v>0</v>
      </c>
      <c r="BA75" s="177">
        <f t="shared" si="66"/>
        <v>0</v>
      </c>
      <c r="BB75" s="177">
        <f t="shared" si="67"/>
        <v>0</v>
      </c>
      <c r="BC75" s="177">
        <f t="shared" si="68"/>
        <v>0</v>
      </c>
      <c r="BD75" s="177">
        <f t="shared" si="69"/>
        <v>0</v>
      </c>
      <c r="BE75" s="177">
        <f t="shared" si="70"/>
        <v>0</v>
      </c>
      <c r="BF75" s="177">
        <f t="shared" si="71"/>
        <v>0</v>
      </c>
      <c r="BG75" s="177">
        <f t="shared" si="72"/>
        <v>0</v>
      </c>
      <c r="BH75" s="177">
        <f t="shared" si="73"/>
        <v>0</v>
      </c>
      <c r="BI75" s="177">
        <f t="shared" si="74"/>
        <v>0</v>
      </c>
      <c r="BJ75" s="177">
        <f t="shared" si="75"/>
        <v>0</v>
      </c>
      <c r="BK75" s="177">
        <f t="shared" si="76"/>
        <v>0</v>
      </c>
      <c r="BL75" s="177">
        <f t="shared" si="77"/>
        <v>0</v>
      </c>
      <c r="BM75" s="177">
        <f t="shared" si="78"/>
        <v>0</v>
      </c>
      <c r="BN75" s="177">
        <f t="shared" si="79"/>
        <v>0</v>
      </c>
      <c r="BO75" s="177">
        <f t="shared" si="80"/>
        <v>0</v>
      </c>
    </row>
    <row r="76" spans="1:67" s="123" customFormat="1" ht="73.8" customHeight="1">
      <c r="A76" s="9"/>
      <c r="B76" s="210" t="s">
        <v>8</v>
      </c>
      <c r="C76" s="9"/>
      <c r="D76" s="106" t="s">
        <v>5247</v>
      </c>
      <c r="E76" s="561" t="s">
        <v>5193</v>
      </c>
      <c r="F76" s="105" t="s">
        <v>135</v>
      </c>
      <c r="G76" s="224" t="s">
        <v>83</v>
      </c>
      <c r="H76" s="224" t="s">
        <v>182</v>
      </c>
      <c r="I76" s="105">
        <v>1</v>
      </c>
      <c r="J76" s="105">
        <v>0</v>
      </c>
      <c r="K76" s="105" t="s">
        <v>4673</v>
      </c>
      <c r="L76" s="379">
        <v>162.41040000000001</v>
      </c>
      <c r="M76" s="127"/>
      <c r="N76" s="448" t="s">
        <v>5501</v>
      </c>
      <c r="O76" s="425">
        <f>L76*M76</f>
        <v>0</v>
      </c>
      <c r="P76" s="124" t="str">
        <f t="shared" si="45"/>
        <v>No</v>
      </c>
      <c r="Q76" s="234" t="str">
        <f t="shared" si="46"/>
        <v>Yes</v>
      </c>
      <c r="S76" s="275">
        <v>1</v>
      </c>
      <c r="T76" s="276">
        <f t="shared" si="47"/>
        <v>0</v>
      </c>
      <c r="U76" s="111"/>
      <c r="V76" s="302">
        <v>6.5</v>
      </c>
      <c r="W76" s="311">
        <f t="shared" si="81"/>
        <v>0</v>
      </c>
      <c r="X76" s="198">
        <f>M76*I76</f>
        <v>0</v>
      </c>
      <c r="Y76" s="198"/>
      <c r="Z76" s="545">
        <v>1</v>
      </c>
      <c r="AA76" s="532">
        <v>11</v>
      </c>
      <c r="AB76" s="285">
        <f t="shared" si="82"/>
        <v>0</v>
      </c>
      <c r="AC76" s="532"/>
      <c r="AD76" s="285">
        <f t="shared" si="83"/>
        <v>0</v>
      </c>
      <c r="AE76" s="532"/>
      <c r="AF76" s="285">
        <f t="shared" si="84"/>
        <v>0</v>
      </c>
      <c r="AG76" s="177">
        <f t="shared" si="48"/>
        <v>0</v>
      </c>
      <c r="AH76" s="177">
        <f t="shared" si="49"/>
        <v>0</v>
      </c>
      <c r="AI76" s="177">
        <f t="shared" si="50"/>
        <v>0</v>
      </c>
      <c r="AJ76" s="177">
        <f t="shared" si="51"/>
        <v>0</v>
      </c>
      <c r="AK76" s="177">
        <f t="shared" si="52"/>
        <v>0</v>
      </c>
      <c r="AL76" s="177">
        <f t="shared" si="53"/>
        <v>0</v>
      </c>
      <c r="AM76" s="177">
        <f t="shared" si="54"/>
        <v>0</v>
      </c>
      <c r="AN76" s="177">
        <f t="shared" si="55"/>
        <v>0</v>
      </c>
      <c r="AO76" s="177">
        <f t="shared" si="56"/>
        <v>0</v>
      </c>
      <c r="AP76" s="443"/>
      <c r="AQ76" s="443">
        <f t="shared" si="57"/>
        <v>0</v>
      </c>
      <c r="AR76" s="443">
        <f t="shared" si="58"/>
        <v>0</v>
      </c>
      <c r="AS76" s="443">
        <f t="shared" si="59"/>
        <v>0</v>
      </c>
      <c r="AT76" s="443"/>
      <c r="AU76" s="177">
        <f t="shared" si="60"/>
        <v>0</v>
      </c>
      <c r="AV76" s="177">
        <f t="shared" si="61"/>
        <v>0</v>
      </c>
      <c r="AW76" s="177">
        <f t="shared" si="62"/>
        <v>0</v>
      </c>
      <c r="AX76" s="177">
        <f t="shared" si="63"/>
        <v>0</v>
      </c>
      <c r="AY76" s="177">
        <f t="shared" si="64"/>
        <v>0</v>
      </c>
      <c r="AZ76" s="177">
        <f t="shared" si="65"/>
        <v>0</v>
      </c>
      <c r="BA76" s="177">
        <f t="shared" si="66"/>
        <v>0</v>
      </c>
      <c r="BB76" s="177">
        <f t="shared" si="67"/>
        <v>0</v>
      </c>
      <c r="BC76" s="177">
        <f t="shared" si="68"/>
        <v>0</v>
      </c>
      <c r="BD76" s="177">
        <f t="shared" si="69"/>
        <v>0</v>
      </c>
      <c r="BE76" s="177">
        <f t="shared" si="70"/>
        <v>0</v>
      </c>
      <c r="BF76" s="177">
        <f t="shared" si="71"/>
        <v>0</v>
      </c>
      <c r="BG76" s="177">
        <f t="shared" si="72"/>
        <v>0</v>
      </c>
      <c r="BH76" s="177">
        <f t="shared" si="73"/>
        <v>0</v>
      </c>
      <c r="BI76" s="177">
        <f t="shared" si="74"/>
        <v>0</v>
      </c>
      <c r="BJ76" s="177">
        <f t="shared" si="75"/>
        <v>0</v>
      </c>
      <c r="BK76" s="177">
        <f t="shared" si="76"/>
        <v>0</v>
      </c>
      <c r="BL76" s="177">
        <f t="shared" si="77"/>
        <v>0</v>
      </c>
      <c r="BM76" s="177">
        <f t="shared" si="78"/>
        <v>0</v>
      </c>
      <c r="BN76" s="177">
        <f t="shared" si="79"/>
        <v>0</v>
      </c>
      <c r="BO76" s="177">
        <f t="shared" si="80"/>
        <v>0</v>
      </c>
    </row>
    <row r="77" spans="1:67" s="9" customFormat="1" ht="73.8" customHeight="1">
      <c r="B77" s="210" t="s">
        <v>8</v>
      </c>
      <c r="D77" s="141" t="s">
        <v>5849</v>
      </c>
      <c r="E77" s="562" t="s">
        <v>5195</v>
      </c>
      <c r="F77" s="114" t="s">
        <v>135</v>
      </c>
      <c r="G77" s="115" t="s">
        <v>84</v>
      </c>
      <c r="H77" s="115" t="s">
        <v>182</v>
      </c>
      <c r="I77" s="114">
        <v>1</v>
      </c>
      <c r="J77" s="114">
        <v>0</v>
      </c>
      <c r="K77" s="114" t="s">
        <v>4673</v>
      </c>
      <c r="L77" s="380">
        <v>229.27799999999999</v>
      </c>
      <c r="M77" s="446" t="s">
        <v>5501</v>
      </c>
      <c r="N77" s="130"/>
      <c r="O77" s="414">
        <f>L77*N77</f>
        <v>0</v>
      </c>
      <c r="P77" s="131" t="str">
        <f t="shared" si="45"/>
        <v>No</v>
      </c>
      <c r="Q77" s="212" t="str">
        <f t="shared" si="46"/>
        <v>Yes</v>
      </c>
      <c r="S77" s="275">
        <v>1</v>
      </c>
      <c r="T77" s="276">
        <f t="shared" si="47"/>
        <v>0</v>
      </c>
      <c r="U77" s="111"/>
      <c r="V77" s="302">
        <v>8.35</v>
      </c>
      <c r="W77" s="311">
        <f t="shared" si="81"/>
        <v>0</v>
      </c>
      <c r="X77" s="198"/>
      <c r="Y77" s="198">
        <f>N77*I77</f>
        <v>0</v>
      </c>
      <c r="Z77" s="545">
        <v>1</v>
      </c>
      <c r="AA77" s="532">
        <v>11</v>
      </c>
      <c r="AB77" s="285">
        <f t="shared" si="82"/>
        <v>0</v>
      </c>
      <c r="AC77" s="532"/>
      <c r="AD77" s="285">
        <f t="shared" si="83"/>
        <v>0</v>
      </c>
      <c r="AE77" s="532"/>
      <c r="AF77" s="285">
        <f t="shared" si="84"/>
        <v>0</v>
      </c>
      <c r="AG77" s="177">
        <f t="shared" si="48"/>
        <v>0</v>
      </c>
      <c r="AH77" s="177">
        <f t="shared" si="49"/>
        <v>0</v>
      </c>
      <c r="AI77" s="177">
        <f t="shared" si="50"/>
        <v>0</v>
      </c>
      <c r="AJ77" s="177">
        <f t="shared" si="51"/>
        <v>0</v>
      </c>
      <c r="AK77" s="177">
        <f t="shared" si="52"/>
        <v>0</v>
      </c>
      <c r="AL77" s="177">
        <f t="shared" si="53"/>
        <v>0</v>
      </c>
      <c r="AM77" s="177">
        <f t="shared" si="54"/>
        <v>0</v>
      </c>
      <c r="AN77" s="177">
        <f t="shared" si="55"/>
        <v>0</v>
      </c>
      <c r="AO77" s="177">
        <f t="shared" si="56"/>
        <v>0</v>
      </c>
      <c r="AP77" s="177"/>
      <c r="AQ77" s="443">
        <f t="shared" si="57"/>
        <v>0</v>
      </c>
      <c r="AR77" s="443">
        <f t="shared" si="58"/>
        <v>0</v>
      </c>
      <c r="AS77" s="443">
        <f t="shared" si="59"/>
        <v>0</v>
      </c>
      <c r="AT77" s="177"/>
      <c r="AU77" s="177">
        <f t="shared" si="60"/>
        <v>0</v>
      </c>
      <c r="AV77" s="177">
        <f t="shared" si="61"/>
        <v>0</v>
      </c>
      <c r="AW77" s="177">
        <f t="shared" si="62"/>
        <v>0</v>
      </c>
      <c r="AX77" s="177">
        <f t="shared" si="63"/>
        <v>0</v>
      </c>
      <c r="AY77" s="177">
        <f t="shared" si="64"/>
        <v>0</v>
      </c>
      <c r="AZ77" s="177">
        <f t="shared" si="65"/>
        <v>0</v>
      </c>
      <c r="BA77" s="177">
        <f t="shared" si="66"/>
        <v>0</v>
      </c>
      <c r="BB77" s="177">
        <f t="shared" si="67"/>
        <v>0</v>
      </c>
      <c r="BC77" s="177">
        <f t="shared" si="68"/>
        <v>0</v>
      </c>
      <c r="BD77" s="177">
        <f t="shared" si="69"/>
        <v>0</v>
      </c>
      <c r="BE77" s="177">
        <f t="shared" si="70"/>
        <v>0</v>
      </c>
      <c r="BF77" s="177">
        <f t="shared" si="71"/>
        <v>0</v>
      </c>
      <c r="BG77" s="177">
        <f t="shared" si="72"/>
        <v>0</v>
      </c>
      <c r="BH77" s="177">
        <f t="shared" si="73"/>
        <v>0</v>
      </c>
      <c r="BI77" s="177">
        <f t="shared" si="74"/>
        <v>0</v>
      </c>
      <c r="BJ77" s="177">
        <f t="shared" si="75"/>
        <v>0</v>
      </c>
      <c r="BK77" s="177">
        <f t="shared" si="76"/>
        <v>0</v>
      </c>
      <c r="BL77" s="177">
        <f t="shared" si="77"/>
        <v>0</v>
      </c>
      <c r="BM77" s="177">
        <f t="shared" si="78"/>
        <v>0</v>
      </c>
      <c r="BN77" s="177">
        <f t="shared" si="79"/>
        <v>0</v>
      </c>
      <c r="BO77" s="177">
        <f t="shared" si="80"/>
        <v>0</v>
      </c>
    </row>
    <row r="78" spans="1:67" s="9" customFormat="1" ht="73.8" customHeight="1">
      <c r="B78" s="210" t="s">
        <v>8</v>
      </c>
      <c r="D78" s="141" t="s">
        <v>5221</v>
      </c>
      <c r="E78" s="557" t="s">
        <v>5194</v>
      </c>
      <c r="F78" s="114" t="s">
        <v>135</v>
      </c>
      <c r="G78" s="115" t="s">
        <v>84</v>
      </c>
      <c r="H78" s="115" t="s">
        <v>182</v>
      </c>
      <c r="I78" s="114">
        <v>1</v>
      </c>
      <c r="J78" s="114">
        <v>0</v>
      </c>
      <c r="K78" s="114" t="s">
        <v>4673</v>
      </c>
      <c r="L78" s="380">
        <v>239.2484</v>
      </c>
      <c r="M78" s="129"/>
      <c r="N78" s="446" t="s">
        <v>5501</v>
      </c>
      <c r="O78" s="414">
        <f>L78*M78</f>
        <v>0</v>
      </c>
      <c r="P78" s="131" t="str">
        <f t="shared" si="45"/>
        <v>No</v>
      </c>
      <c r="Q78" s="212" t="str">
        <f t="shared" si="46"/>
        <v>Yes</v>
      </c>
      <c r="S78" s="275">
        <v>1</v>
      </c>
      <c r="T78" s="276">
        <f t="shared" si="47"/>
        <v>0</v>
      </c>
      <c r="U78" s="111"/>
      <c r="V78" s="302">
        <v>8.35</v>
      </c>
      <c r="W78" s="311">
        <f t="shared" si="81"/>
        <v>0</v>
      </c>
      <c r="X78" s="198">
        <f>M78*I78</f>
        <v>0</v>
      </c>
      <c r="Y78" s="198"/>
      <c r="Z78" s="545">
        <v>1</v>
      </c>
      <c r="AA78" s="532">
        <v>11</v>
      </c>
      <c r="AB78" s="285">
        <f t="shared" si="82"/>
        <v>0</v>
      </c>
      <c r="AC78" s="532"/>
      <c r="AD78" s="285">
        <f t="shared" si="83"/>
        <v>0</v>
      </c>
      <c r="AE78" s="532"/>
      <c r="AF78" s="285">
        <f t="shared" si="84"/>
        <v>0</v>
      </c>
      <c r="AG78" s="177">
        <f t="shared" si="48"/>
        <v>0</v>
      </c>
      <c r="AH78" s="177">
        <f t="shared" si="49"/>
        <v>0</v>
      </c>
      <c r="AI78" s="177">
        <f t="shared" si="50"/>
        <v>0</v>
      </c>
      <c r="AJ78" s="177">
        <f t="shared" si="51"/>
        <v>0</v>
      </c>
      <c r="AK78" s="177">
        <f t="shared" si="52"/>
        <v>0</v>
      </c>
      <c r="AL78" s="177">
        <f t="shared" si="53"/>
        <v>0</v>
      </c>
      <c r="AM78" s="177">
        <f t="shared" si="54"/>
        <v>0</v>
      </c>
      <c r="AN78" s="177">
        <f t="shared" si="55"/>
        <v>0</v>
      </c>
      <c r="AO78" s="177">
        <f t="shared" si="56"/>
        <v>0</v>
      </c>
      <c r="AP78" s="177"/>
      <c r="AQ78" s="443">
        <f t="shared" si="57"/>
        <v>0</v>
      </c>
      <c r="AR78" s="443">
        <f t="shared" si="58"/>
        <v>0</v>
      </c>
      <c r="AS78" s="443">
        <f t="shared" si="59"/>
        <v>0</v>
      </c>
      <c r="AT78" s="177"/>
      <c r="AU78" s="177">
        <f t="shared" si="60"/>
        <v>0</v>
      </c>
      <c r="AV78" s="177">
        <f t="shared" si="61"/>
        <v>0</v>
      </c>
      <c r="AW78" s="177">
        <f t="shared" si="62"/>
        <v>0</v>
      </c>
      <c r="AX78" s="177">
        <f t="shared" si="63"/>
        <v>0</v>
      </c>
      <c r="AY78" s="177">
        <f t="shared" si="64"/>
        <v>0</v>
      </c>
      <c r="AZ78" s="177">
        <f t="shared" si="65"/>
        <v>0</v>
      </c>
      <c r="BA78" s="177">
        <f t="shared" si="66"/>
        <v>0</v>
      </c>
      <c r="BB78" s="177">
        <f t="shared" si="67"/>
        <v>0</v>
      </c>
      <c r="BC78" s="177">
        <f t="shared" si="68"/>
        <v>0</v>
      </c>
      <c r="BD78" s="177">
        <f t="shared" si="69"/>
        <v>0</v>
      </c>
      <c r="BE78" s="177">
        <f t="shared" si="70"/>
        <v>0</v>
      </c>
      <c r="BF78" s="177">
        <f t="shared" si="71"/>
        <v>0</v>
      </c>
      <c r="BG78" s="177">
        <f t="shared" si="72"/>
        <v>0</v>
      </c>
      <c r="BH78" s="177">
        <f t="shared" si="73"/>
        <v>0</v>
      </c>
      <c r="BI78" s="177">
        <f t="shared" si="74"/>
        <v>0</v>
      </c>
      <c r="BJ78" s="177">
        <f t="shared" si="75"/>
        <v>0</v>
      </c>
      <c r="BK78" s="177">
        <f t="shared" si="76"/>
        <v>0</v>
      </c>
      <c r="BL78" s="177">
        <f t="shared" si="77"/>
        <v>0</v>
      </c>
      <c r="BM78" s="177">
        <f t="shared" si="78"/>
        <v>0</v>
      </c>
      <c r="BN78" s="177">
        <f t="shared" si="79"/>
        <v>0</v>
      </c>
      <c r="BO78" s="177">
        <f t="shared" si="80"/>
        <v>0</v>
      </c>
    </row>
    <row r="79" spans="1:67" s="9" customFormat="1" ht="73.8" customHeight="1">
      <c r="B79" s="210" t="s">
        <v>8</v>
      </c>
      <c r="D79" s="141" t="s">
        <v>5246</v>
      </c>
      <c r="E79" s="558" t="s">
        <v>5193</v>
      </c>
      <c r="F79" s="114" t="s">
        <v>135</v>
      </c>
      <c r="G79" s="115" t="s">
        <v>84</v>
      </c>
      <c r="H79" s="115" t="s">
        <v>182</v>
      </c>
      <c r="I79" s="114">
        <v>1</v>
      </c>
      <c r="J79" s="114">
        <v>0</v>
      </c>
      <c r="K79" s="114" t="s">
        <v>4673</v>
      </c>
      <c r="L79" s="380">
        <v>229.27799999999999</v>
      </c>
      <c r="M79" s="129"/>
      <c r="N79" s="446" t="s">
        <v>5501</v>
      </c>
      <c r="O79" s="414">
        <f>L79*M79</f>
        <v>0</v>
      </c>
      <c r="P79" s="131" t="str">
        <f t="shared" si="45"/>
        <v>No</v>
      </c>
      <c r="Q79" s="212" t="str">
        <f t="shared" si="46"/>
        <v>Yes</v>
      </c>
      <c r="S79" s="275">
        <v>1</v>
      </c>
      <c r="T79" s="276">
        <f t="shared" si="47"/>
        <v>0</v>
      </c>
      <c r="U79" s="111"/>
      <c r="V79" s="302">
        <v>8.35</v>
      </c>
      <c r="W79" s="311">
        <f t="shared" si="81"/>
        <v>0</v>
      </c>
      <c r="X79" s="198">
        <f>M79*I79</f>
        <v>0</v>
      </c>
      <c r="Y79" s="198"/>
      <c r="Z79" s="545">
        <v>1</v>
      </c>
      <c r="AA79" s="532">
        <v>11</v>
      </c>
      <c r="AB79" s="285">
        <f t="shared" si="82"/>
        <v>0</v>
      </c>
      <c r="AC79" s="532"/>
      <c r="AD79" s="285">
        <f t="shared" si="83"/>
        <v>0</v>
      </c>
      <c r="AE79" s="532"/>
      <c r="AF79" s="285">
        <f t="shared" si="84"/>
        <v>0</v>
      </c>
      <c r="AG79" s="177">
        <f t="shared" si="48"/>
        <v>0</v>
      </c>
      <c r="AH79" s="177">
        <f t="shared" si="49"/>
        <v>0</v>
      </c>
      <c r="AI79" s="177">
        <f t="shared" si="50"/>
        <v>0</v>
      </c>
      <c r="AJ79" s="177">
        <f t="shared" si="51"/>
        <v>0</v>
      </c>
      <c r="AK79" s="177">
        <f t="shared" si="52"/>
        <v>0</v>
      </c>
      <c r="AL79" s="177">
        <f t="shared" si="53"/>
        <v>0</v>
      </c>
      <c r="AM79" s="177">
        <f t="shared" si="54"/>
        <v>0</v>
      </c>
      <c r="AN79" s="177">
        <f t="shared" si="55"/>
        <v>0</v>
      </c>
      <c r="AO79" s="177">
        <f t="shared" si="56"/>
        <v>0</v>
      </c>
      <c r="AP79" s="177"/>
      <c r="AQ79" s="443">
        <f t="shared" si="57"/>
        <v>0</v>
      </c>
      <c r="AR79" s="443">
        <f t="shared" si="58"/>
        <v>0</v>
      </c>
      <c r="AS79" s="443">
        <f t="shared" si="59"/>
        <v>0</v>
      </c>
      <c r="AT79" s="177"/>
      <c r="AU79" s="177">
        <f t="shared" si="60"/>
        <v>0</v>
      </c>
      <c r="AV79" s="177">
        <f t="shared" si="61"/>
        <v>0</v>
      </c>
      <c r="AW79" s="177">
        <f t="shared" si="62"/>
        <v>0</v>
      </c>
      <c r="AX79" s="177">
        <f t="shared" si="63"/>
        <v>0</v>
      </c>
      <c r="AY79" s="177">
        <f t="shared" si="64"/>
        <v>0</v>
      </c>
      <c r="AZ79" s="177">
        <f t="shared" si="65"/>
        <v>0</v>
      </c>
      <c r="BA79" s="177">
        <f t="shared" si="66"/>
        <v>0</v>
      </c>
      <c r="BB79" s="177">
        <f t="shared" si="67"/>
        <v>0</v>
      </c>
      <c r="BC79" s="177">
        <f t="shared" si="68"/>
        <v>0</v>
      </c>
      <c r="BD79" s="177">
        <f t="shared" si="69"/>
        <v>0</v>
      </c>
      <c r="BE79" s="177">
        <f t="shared" si="70"/>
        <v>0</v>
      </c>
      <c r="BF79" s="177">
        <f t="shared" si="71"/>
        <v>0</v>
      </c>
      <c r="BG79" s="177">
        <f t="shared" si="72"/>
        <v>0</v>
      </c>
      <c r="BH79" s="177">
        <f t="shared" si="73"/>
        <v>0</v>
      </c>
      <c r="BI79" s="177">
        <f t="shared" si="74"/>
        <v>0</v>
      </c>
      <c r="BJ79" s="177">
        <f t="shared" si="75"/>
        <v>0</v>
      </c>
      <c r="BK79" s="177">
        <f t="shared" si="76"/>
        <v>0</v>
      </c>
      <c r="BL79" s="177">
        <f t="shared" si="77"/>
        <v>0</v>
      </c>
      <c r="BM79" s="177">
        <f t="shared" si="78"/>
        <v>0</v>
      </c>
      <c r="BN79" s="177">
        <f t="shared" si="79"/>
        <v>0</v>
      </c>
      <c r="BO79" s="177">
        <f t="shared" si="80"/>
        <v>0</v>
      </c>
    </row>
    <row r="80" spans="1:67" s="123" customFormat="1" ht="73.8" customHeight="1">
      <c r="A80" s="9"/>
      <c r="B80" s="210" t="s">
        <v>8</v>
      </c>
      <c r="C80" s="9"/>
      <c r="D80" s="106" t="s">
        <v>5850</v>
      </c>
      <c r="E80" s="559" t="s">
        <v>5195</v>
      </c>
      <c r="F80" s="105" t="s">
        <v>135</v>
      </c>
      <c r="G80" s="224" t="s">
        <v>85</v>
      </c>
      <c r="H80" s="224" t="s">
        <v>182</v>
      </c>
      <c r="I80" s="105">
        <v>1</v>
      </c>
      <c r="J80" s="105">
        <v>0</v>
      </c>
      <c r="K80" s="105" t="s">
        <v>4673</v>
      </c>
      <c r="L80" s="379">
        <v>245.52110000000002</v>
      </c>
      <c r="M80" s="447" t="s">
        <v>5501</v>
      </c>
      <c r="N80" s="427"/>
      <c r="O80" s="425">
        <f>L80*N80</f>
        <v>0</v>
      </c>
      <c r="P80" s="124" t="str">
        <f t="shared" si="45"/>
        <v>No</v>
      </c>
      <c r="Q80" s="234" t="str">
        <f t="shared" si="46"/>
        <v>Yes</v>
      </c>
      <c r="S80" s="275">
        <v>1</v>
      </c>
      <c r="T80" s="276">
        <f t="shared" si="47"/>
        <v>0</v>
      </c>
      <c r="U80" s="111"/>
      <c r="V80" s="302">
        <v>11.1</v>
      </c>
      <c r="W80" s="311">
        <f t="shared" si="81"/>
        <v>0</v>
      </c>
      <c r="X80" s="198"/>
      <c r="Y80" s="198">
        <f>N80*I80</f>
        <v>0</v>
      </c>
      <c r="Z80" s="545">
        <v>1</v>
      </c>
      <c r="AA80" s="532">
        <v>11</v>
      </c>
      <c r="AB80" s="285">
        <f t="shared" si="82"/>
        <v>0</v>
      </c>
      <c r="AC80" s="532"/>
      <c r="AD80" s="285">
        <f t="shared" si="83"/>
        <v>0</v>
      </c>
      <c r="AE80" s="532"/>
      <c r="AF80" s="285">
        <f t="shared" si="84"/>
        <v>0</v>
      </c>
      <c r="AG80" s="177">
        <f t="shared" si="48"/>
        <v>0</v>
      </c>
      <c r="AH80" s="177">
        <f t="shared" si="49"/>
        <v>0</v>
      </c>
      <c r="AI80" s="177">
        <f t="shared" si="50"/>
        <v>0</v>
      </c>
      <c r="AJ80" s="177">
        <f t="shared" si="51"/>
        <v>0</v>
      </c>
      <c r="AK80" s="177">
        <f t="shared" si="52"/>
        <v>0</v>
      </c>
      <c r="AL80" s="177">
        <f t="shared" si="53"/>
        <v>0</v>
      </c>
      <c r="AM80" s="177">
        <f t="shared" si="54"/>
        <v>0</v>
      </c>
      <c r="AN80" s="177">
        <f t="shared" si="55"/>
        <v>0</v>
      </c>
      <c r="AO80" s="177">
        <f t="shared" si="56"/>
        <v>0</v>
      </c>
      <c r="AP80" s="443"/>
      <c r="AQ80" s="443">
        <f t="shared" si="57"/>
        <v>0</v>
      </c>
      <c r="AR80" s="443">
        <f t="shared" si="58"/>
        <v>0</v>
      </c>
      <c r="AS80" s="443">
        <f t="shared" si="59"/>
        <v>0</v>
      </c>
      <c r="AT80" s="443"/>
      <c r="AU80" s="177">
        <f t="shared" si="60"/>
        <v>0</v>
      </c>
      <c r="AV80" s="177">
        <f t="shared" si="61"/>
        <v>0</v>
      </c>
      <c r="AW80" s="177">
        <f t="shared" si="62"/>
        <v>0</v>
      </c>
      <c r="AX80" s="177">
        <f t="shared" si="63"/>
        <v>0</v>
      </c>
      <c r="AY80" s="177">
        <f t="shared" si="64"/>
        <v>0</v>
      </c>
      <c r="AZ80" s="177">
        <f t="shared" si="65"/>
        <v>0</v>
      </c>
      <c r="BA80" s="177">
        <f t="shared" si="66"/>
        <v>0</v>
      </c>
      <c r="BB80" s="177">
        <f t="shared" si="67"/>
        <v>0</v>
      </c>
      <c r="BC80" s="177">
        <f t="shared" si="68"/>
        <v>0</v>
      </c>
      <c r="BD80" s="177">
        <f t="shared" si="69"/>
        <v>0</v>
      </c>
      <c r="BE80" s="177">
        <f t="shared" si="70"/>
        <v>0</v>
      </c>
      <c r="BF80" s="177">
        <f t="shared" si="71"/>
        <v>0</v>
      </c>
      <c r="BG80" s="177">
        <f t="shared" si="72"/>
        <v>0</v>
      </c>
      <c r="BH80" s="177">
        <f t="shared" si="73"/>
        <v>0</v>
      </c>
      <c r="BI80" s="177">
        <f t="shared" si="74"/>
        <v>0</v>
      </c>
      <c r="BJ80" s="177">
        <f t="shared" si="75"/>
        <v>0</v>
      </c>
      <c r="BK80" s="177">
        <f t="shared" si="76"/>
        <v>0</v>
      </c>
      <c r="BL80" s="177">
        <f t="shared" si="77"/>
        <v>0</v>
      </c>
      <c r="BM80" s="177">
        <f t="shared" si="78"/>
        <v>0</v>
      </c>
      <c r="BN80" s="177">
        <f t="shared" si="79"/>
        <v>0</v>
      </c>
      <c r="BO80" s="177">
        <f t="shared" si="80"/>
        <v>0</v>
      </c>
    </row>
    <row r="81" spans="1:67" s="123" customFormat="1" ht="73.8" customHeight="1">
      <c r="A81" s="9"/>
      <c r="B81" s="210" t="s">
        <v>8</v>
      </c>
      <c r="C81" s="9"/>
      <c r="D81" s="106" t="s">
        <v>5222</v>
      </c>
      <c r="E81" s="560" t="s">
        <v>5194</v>
      </c>
      <c r="F81" s="105" t="s">
        <v>135</v>
      </c>
      <c r="G81" s="224" t="s">
        <v>85</v>
      </c>
      <c r="H81" s="224" t="s">
        <v>182</v>
      </c>
      <c r="I81" s="105">
        <v>1</v>
      </c>
      <c r="J81" s="105">
        <v>0</v>
      </c>
      <c r="K81" s="105" t="s">
        <v>4673</v>
      </c>
      <c r="L81" s="379">
        <v>256.19189999999998</v>
      </c>
      <c r="M81" s="127"/>
      <c r="N81" s="448" t="s">
        <v>5501</v>
      </c>
      <c r="O81" s="425">
        <f>L81*M81</f>
        <v>0</v>
      </c>
      <c r="P81" s="124" t="str">
        <f t="shared" si="45"/>
        <v>No</v>
      </c>
      <c r="Q81" s="234" t="str">
        <f t="shared" si="46"/>
        <v>Yes</v>
      </c>
      <c r="S81" s="275">
        <v>1</v>
      </c>
      <c r="T81" s="276">
        <f t="shared" si="47"/>
        <v>0</v>
      </c>
      <c r="U81" s="111"/>
      <c r="V81" s="302">
        <v>11.1</v>
      </c>
      <c r="W81" s="311">
        <f t="shared" si="81"/>
        <v>0</v>
      </c>
      <c r="X81" s="198">
        <f>M81*I81</f>
        <v>0</v>
      </c>
      <c r="Y81" s="198"/>
      <c r="Z81" s="545">
        <v>1</v>
      </c>
      <c r="AA81" s="532">
        <v>11</v>
      </c>
      <c r="AB81" s="285">
        <f t="shared" si="82"/>
        <v>0</v>
      </c>
      <c r="AC81" s="532"/>
      <c r="AD81" s="285">
        <f t="shared" si="83"/>
        <v>0</v>
      </c>
      <c r="AE81" s="532"/>
      <c r="AF81" s="285">
        <f t="shared" si="84"/>
        <v>0</v>
      </c>
      <c r="AG81" s="177">
        <f t="shared" si="48"/>
        <v>0</v>
      </c>
      <c r="AH81" s="177">
        <f t="shared" si="49"/>
        <v>0</v>
      </c>
      <c r="AI81" s="177">
        <f t="shared" si="50"/>
        <v>0</v>
      </c>
      <c r="AJ81" s="177">
        <f t="shared" si="51"/>
        <v>0</v>
      </c>
      <c r="AK81" s="177">
        <f t="shared" si="52"/>
        <v>0</v>
      </c>
      <c r="AL81" s="177">
        <f t="shared" si="53"/>
        <v>0</v>
      </c>
      <c r="AM81" s="177">
        <f t="shared" si="54"/>
        <v>0</v>
      </c>
      <c r="AN81" s="177">
        <f t="shared" si="55"/>
        <v>0</v>
      </c>
      <c r="AO81" s="177">
        <f t="shared" si="56"/>
        <v>0</v>
      </c>
      <c r="AP81" s="443"/>
      <c r="AQ81" s="443">
        <f t="shared" si="57"/>
        <v>0</v>
      </c>
      <c r="AR81" s="443">
        <f t="shared" si="58"/>
        <v>0</v>
      </c>
      <c r="AS81" s="443">
        <f t="shared" si="59"/>
        <v>0</v>
      </c>
      <c r="AT81" s="443"/>
      <c r="AU81" s="177">
        <f t="shared" si="60"/>
        <v>0</v>
      </c>
      <c r="AV81" s="177">
        <f t="shared" si="61"/>
        <v>0</v>
      </c>
      <c r="AW81" s="177">
        <f t="shared" si="62"/>
        <v>0</v>
      </c>
      <c r="AX81" s="177">
        <f t="shared" si="63"/>
        <v>0</v>
      </c>
      <c r="AY81" s="177">
        <f t="shared" si="64"/>
        <v>0</v>
      </c>
      <c r="AZ81" s="177">
        <f t="shared" si="65"/>
        <v>0</v>
      </c>
      <c r="BA81" s="177">
        <f t="shared" si="66"/>
        <v>0</v>
      </c>
      <c r="BB81" s="177">
        <f t="shared" si="67"/>
        <v>0</v>
      </c>
      <c r="BC81" s="177">
        <f t="shared" si="68"/>
        <v>0</v>
      </c>
      <c r="BD81" s="177">
        <f t="shared" si="69"/>
        <v>0</v>
      </c>
      <c r="BE81" s="177">
        <f t="shared" si="70"/>
        <v>0</v>
      </c>
      <c r="BF81" s="177">
        <f t="shared" si="71"/>
        <v>0</v>
      </c>
      <c r="BG81" s="177">
        <f t="shared" si="72"/>
        <v>0</v>
      </c>
      <c r="BH81" s="177">
        <f t="shared" si="73"/>
        <v>0</v>
      </c>
      <c r="BI81" s="177">
        <f t="shared" si="74"/>
        <v>0</v>
      </c>
      <c r="BJ81" s="177">
        <f t="shared" si="75"/>
        <v>0</v>
      </c>
      <c r="BK81" s="177">
        <f t="shared" si="76"/>
        <v>0</v>
      </c>
      <c r="BL81" s="177">
        <f t="shared" si="77"/>
        <v>0</v>
      </c>
      <c r="BM81" s="177">
        <f t="shared" si="78"/>
        <v>0</v>
      </c>
      <c r="BN81" s="177">
        <f t="shared" si="79"/>
        <v>0</v>
      </c>
      <c r="BO81" s="177">
        <f t="shared" si="80"/>
        <v>0</v>
      </c>
    </row>
    <row r="82" spans="1:67" s="123" customFormat="1" ht="73.8" customHeight="1">
      <c r="A82" s="9"/>
      <c r="B82" s="210" t="s">
        <v>8</v>
      </c>
      <c r="C82" s="9"/>
      <c r="D82" s="106" t="s">
        <v>5245</v>
      </c>
      <c r="E82" s="561" t="s">
        <v>5193</v>
      </c>
      <c r="F82" s="105" t="s">
        <v>135</v>
      </c>
      <c r="G82" s="224" t="s">
        <v>85</v>
      </c>
      <c r="H82" s="224" t="s">
        <v>182</v>
      </c>
      <c r="I82" s="105">
        <v>1</v>
      </c>
      <c r="J82" s="105">
        <v>0</v>
      </c>
      <c r="K82" s="105" t="s">
        <v>4673</v>
      </c>
      <c r="L82" s="379">
        <v>245.52110000000002</v>
      </c>
      <c r="M82" s="127"/>
      <c r="N82" s="448" t="s">
        <v>5501</v>
      </c>
      <c r="O82" s="425">
        <f>L82*M82</f>
        <v>0</v>
      </c>
      <c r="P82" s="124" t="str">
        <f t="shared" si="45"/>
        <v>No</v>
      </c>
      <c r="Q82" s="234" t="str">
        <f t="shared" si="46"/>
        <v>Yes</v>
      </c>
      <c r="S82" s="275">
        <v>1</v>
      </c>
      <c r="T82" s="276">
        <f t="shared" si="47"/>
        <v>0</v>
      </c>
      <c r="U82" s="111"/>
      <c r="V82" s="302">
        <v>11.1</v>
      </c>
      <c r="W82" s="311">
        <f t="shared" si="81"/>
        <v>0</v>
      </c>
      <c r="X82" s="198">
        <f>M82*I82</f>
        <v>0</v>
      </c>
      <c r="Y82" s="198"/>
      <c r="Z82" s="545">
        <v>1</v>
      </c>
      <c r="AA82" s="532">
        <v>11</v>
      </c>
      <c r="AB82" s="285">
        <f t="shared" si="82"/>
        <v>0</v>
      </c>
      <c r="AC82" s="532"/>
      <c r="AD82" s="285">
        <f t="shared" si="83"/>
        <v>0</v>
      </c>
      <c r="AE82" s="532"/>
      <c r="AF82" s="285">
        <f t="shared" si="84"/>
        <v>0</v>
      </c>
      <c r="AG82" s="177">
        <f t="shared" si="48"/>
        <v>0</v>
      </c>
      <c r="AH82" s="177">
        <f t="shared" si="49"/>
        <v>0</v>
      </c>
      <c r="AI82" s="177">
        <f t="shared" si="50"/>
        <v>0</v>
      </c>
      <c r="AJ82" s="177">
        <f t="shared" si="51"/>
        <v>0</v>
      </c>
      <c r="AK82" s="177">
        <f t="shared" si="52"/>
        <v>0</v>
      </c>
      <c r="AL82" s="177">
        <f t="shared" si="53"/>
        <v>0</v>
      </c>
      <c r="AM82" s="177">
        <f t="shared" si="54"/>
        <v>0</v>
      </c>
      <c r="AN82" s="177">
        <f t="shared" si="55"/>
        <v>0</v>
      </c>
      <c r="AO82" s="177">
        <f t="shared" si="56"/>
        <v>0</v>
      </c>
      <c r="AP82" s="443"/>
      <c r="AQ82" s="443">
        <f t="shared" si="57"/>
        <v>0</v>
      </c>
      <c r="AR82" s="443">
        <f t="shared" si="58"/>
        <v>0</v>
      </c>
      <c r="AS82" s="443">
        <f t="shared" si="59"/>
        <v>0</v>
      </c>
      <c r="AT82" s="443"/>
      <c r="AU82" s="177">
        <f t="shared" si="60"/>
        <v>0</v>
      </c>
      <c r="AV82" s="177">
        <f t="shared" si="61"/>
        <v>0</v>
      </c>
      <c r="AW82" s="177">
        <f t="shared" si="62"/>
        <v>0</v>
      </c>
      <c r="AX82" s="177">
        <f t="shared" si="63"/>
        <v>0</v>
      </c>
      <c r="AY82" s="177">
        <f t="shared" si="64"/>
        <v>0</v>
      </c>
      <c r="AZ82" s="177">
        <f t="shared" si="65"/>
        <v>0</v>
      </c>
      <c r="BA82" s="177">
        <f t="shared" si="66"/>
        <v>0</v>
      </c>
      <c r="BB82" s="177">
        <f t="shared" si="67"/>
        <v>0</v>
      </c>
      <c r="BC82" s="177">
        <f t="shared" si="68"/>
        <v>0</v>
      </c>
      <c r="BD82" s="177">
        <f t="shared" si="69"/>
        <v>0</v>
      </c>
      <c r="BE82" s="177">
        <f t="shared" si="70"/>
        <v>0</v>
      </c>
      <c r="BF82" s="177">
        <f t="shared" si="71"/>
        <v>0</v>
      </c>
      <c r="BG82" s="177">
        <f t="shared" si="72"/>
        <v>0</v>
      </c>
      <c r="BH82" s="177">
        <f t="shared" si="73"/>
        <v>0</v>
      </c>
      <c r="BI82" s="177">
        <f t="shared" si="74"/>
        <v>0</v>
      </c>
      <c r="BJ82" s="177">
        <f t="shared" si="75"/>
        <v>0</v>
      </c>
      <c r="BK82" s="177">
        <f t="shared" si="76"/>
        <v>0</v>
      </c>
      <c r="BL82" s="177">
        <f t="shared" si="77"/>
        <v>0</v>
      </c>
      <c r="BM82" s="177">
        <f t="shared" si="78"/>
        <v>0</v>
      </c>
      <c r="BN82" s="177">
        <f t="shared" si="79"/>
        <v>0</v>
      </c>
      <c r="BO82" s="177">
        <f t="shared" si="80"/>
        <v>0</v>
      </c>
    </row>
    <row r="83" spans="1:67" s="9" customFormat="1" ht="73.8" customHeight="1">
      <c r="B83" s="210" t="s">
        <v>8</v>
      </c>
      <c r="D83" s="141" t="s">
        <v>5851</v>
      </c>
      <c r="E83" s="562" t="s">
        <v>5195</v>
      </c>
      <c r="F83" s="114" t="s">
        <v>135</v>
      </c>
      <c r="G83" s="115" t="s">
        <v>86</v>
      </c>
      <c r="H83" s="115" t="s">
        <v>182</v>
      </c>
      <c r="I83" s="114">
        <v>1</v>
      </c>
      <c r="J83" s="114">
        <v>0</v>
      </c>
      <c r="K83" s="114" t="s">
        <v>4673</v>
      </c>
      <c r="L83" s="380">
        <v>265.5752</v>
      </c>
      <c r="M83" s="446" t="s">
        <v>5501</v>
      </c>
      <c r="N83" s="130"/>
      <c r="O83" s="414">
        <f>L83*N83</f>
        <v>0</v>
      </c>
      <c r="P83" s="131" t="str">
        <f t="shared" si="45"/>
        <v>No</v>
      </c>
      <c r="Q83" s="212" t="str">
        <f t="shared" si="46"/>
        <v>Yes</v>
      </c>
      <c r="S83" s="275">
        <v>1</v>
      </c>
      <c r="T83" s="276">
        <f t="shared" si="47"/>
        <v>0</v>
      </c>
      <c r="U83" s="111"/>
      <c r="V83" s="302">
        <v>13</v>
      </c>
      <c r="W83" s="311">
        <f t="shared" si="81"/>
        <v>0</v>
      </c>
      <c r="X83" s="198"/>
      <c r="Y83" s="198">
        <f>N83*I83</f>
        <v>0</v>
      </c>
      <c r="Z83" s="545">
        <v>1</v>
      </c>
      <c r="AA83" s="532">
        <v>12</v>
      </c>
      <c r="AB83" s="285">
        <f t="shared" si="82"/>
        <v>0</v>
      </c>
      <c r="AC83" s="532"/>
      <c r="AD83" s="285">
        <f t="shared" si="83"/>
        <v>0</v>
      </c>
      <c r="AE83" s="532"/>
      <c r="AF83" s="285">
        <f t="shared" si="84"/>
        <v>0</v>
      </c>
      <c r="AG83" s="177">
        <f t="shared" si="48"/>
        <v>0</v>
      </c>
      <c r="AH83" s="177">
        <f t="shared" si="49"/>
        <v>0</v>
      </c>
      <c r="AI83" s="177">
        <f t="shared" si="50"/>
        <v>0</v>
      </c>
      <c r="AJ83" s="177">
        <f t="shared" si="51"/>
        <v>0</v>
      </c>
      <c r="AK83" s="177">
        <f t="shared" si="52"/>
        <v>0</v>
      </c>
      <c r="AL83" s="177">
        <f t="shared" si="53"/>
        <v>0</v>
      </c>
      <c r="AM83" s="177">
        <f t="shared" si="54"/>
        <v>0</v>
      </c>
      <c r="AN83" s="177">
        <f t="shared" si="55"/>
        <v>0</v>
      </c>
      <c r="AO83" s="177">
        <f t="shared" si="56"/>
        <v>0</v>
      </c>
      <c r="AP83" s="177"/>
      <c r="AQ83" s="443">
        <f t="shared" si="57"/>
        <v>0</v>
      </c>
      <c r="AR83" s="443">
        <f t="shared" si="58"/>
        <v>0</v>
      </c>
      <c r="AS83" s="443">
        <f t="shared" si="59"/>
        <v>0</v>
      </c>
      <c r="AT83" s="177"/>
      <c r="AU83" s="177">
        <f t="shared" si="60"/>
        <v>0</v>
      </c>
      <c r="AV83" s="177">
        <f t="shared" si="61"/>
        <v>0</v>
      </c>
      <c r="AW83" s="177">
        <f t="shared" si="62"/>
        <v>0</v>
      </c>
      <c r="AX83" s="177">
        <f t="shared" si="63"/>
        <v>0</v>
      </c>
      <c r="AY83" s="177">
        <f t="shared" si="64"/>
        <v>0</v>
      </c>
      <c r="AZ83" s="177">
        <f t="shared" si="65"/>
        <v>0</v>
      </c>
      <c r="BA83" s="177">
        <f t="shared" si="66"/>
        <v>0</v>
      </c>
      <c r="BB83" s="177">
        <f t="shared" si="67"/>
        <v>0</v>
      </c>
      <c r="BC83" s="177">
        <f t="shared" si="68"/>
        <v>0</v>
      </c>
      <c r="BD83" s="177">
        <f t="shared" si="69"/>
        <v>0</v>
      </c>
      <c r="BE83" s="177">
        <f t="shared" si="70"/>
        <v>0</v>
      </c>
      <c r="BF83" s="177">
        <f t="shared" si="71"/>
        <v>0</v>
      </c>
      <c r="BG83" s="177">
        <f t="shared" si="72"/>
        <v>0</v>
      </c>
      <c r="BH83" s="177">
        <f t="shared" si="73"/>
        <v>0</v>
      </c>
      <c r="BI83" s="177">
        <f t="shared" si="74"/>
        <v>0</v>
      </c>
      <c r="BJ83" s="177">
        <f t="shared" si="75"/>
        <v>0</v>
      </c>
      <c r="BK83" s="177">
        <f t="shared" si="76"/>
        <v>0</v>
      </c>
      <c r="BL83" s="177">
        <f t="shared" si="77"/>
        <v>0</v>
      </c>
      <c r="BM83" s="177">
        <f t="shared" si="78"/>
        <v>0</v>
      </c>
      <c r="BN83" s="177">
        <f t="shared" si="79"/>
        <v>0</v>
      </c>
      <c r="BO83" s="177">
        <f t="shared" si="80"/>
        <v>0</v>
      </c>
    </row>
    <row r="84" spans="1:67" s="9" customFormat="1" ht="73.8" customHeight="1">
      <c r="B84" s="210" t="s">
        <v>8</v>
      </c>
      <c r="D84" s="141" t="s">
        <v>5223</v>
      </c>
      <c r="E84" s="557" t="s">
        <v>5194</v>
      </c>
      <c r="F84" s="114" t="s">
        <v>135</v>
      </c>
      <c r="G84" s="115" t="s">
        <v>86</v>
      </c>
      <c r="H84" s="115" t="s">
        <v>182</v>
      </c>
      <c r="I84" s="114">
        <v>1</v>
      </c>
      <c r="J84" s="114">
        <v>0</v>
      </c>
      <c r="K84" s="114" t="s">
        <v>4673</v>
      </c>
      <c r="L84" s="380">
        <v>277.1318</v>
      </c>
      <c r="M84" s="129"/>
      <c r="N84" s="446" t="s">
        <v>5501</v>
      </c>
      <c r="O84" s="414">
        <f>L84*M84</f>
        <v>0</v>
      </c>
      <c r="P84" s="131" t="str">
        <f t="shared" si="45"/>
        <v>No</v>
      </c>
      <c r="Q84" s="212" t="str">
        <f t="shared" si="46"/>
        <v>Yes</v>
      </c>
      <c r="S84" s="275">
        <v>1</v>
      </c>
      <c r="T84" s="276">
        <f t="shared" si="47"/>
        <v>0</v>
      </c>
      <c r="U84" s="111"/>
      <c r="V84" s="302">
        <v>13</v>
      </c>
      <c r="W84" s="311">
        <f t="shared" si="81"/>
        <v>0</v>
      </c>
      <c r="X84" s="198">
        <f>M84*I84</f>
        <v>0</v>
      </c>
      <c r="Y84" s="198"/>
      <c r="Z84" s="545">
        <v>1</v>
      </c>
      <c r="AA84" s="532">
        <v>12</v>
      </c>
      <c r="AB84" s="285">
        <f t="shared" si="82"/>
        <v>0</v>
      </c>
      <c r="AC84" s="532"/>
      <c r="AD84" s="285">
        <f t="shared" si="83"/>
        <v>0</v>
      </c>
      <c r="AE84" s="532"/>
      <c r="AF84" s="285">
        <f t="shared" si="84"/>
        <v>0</v>
      </c>
      <c r="AG84" s="177">
        <f t="shared" si="48"/>
        <v>0</v>
      </c>
      <c r="AH84" s="177">
        <f t="shared" si="49"/>
        <v>0</v>
      </c>
      <c r="AI84" s="177">
        <f t="shared" si="50"/>
        <v>0</v>
      </c>
      <c r="AJ84" s="177">
        <f t="shared" si="51"/>
        <v>0</v>
      </c>
      <c r="AK84" s="177">
        <f t="shared" si="52"/>
        <v>0</v>
      </c>
      <c r="AL84" s="177">
        <f t="shared" si="53"/>
        <v>0</v>
      </c>
      <c r="AM84" s="177">
        <f t="shared" si="54"/>
        <v>0</v>
      </c>
      <c r="AN84" s="177">
        <f t="shared" si="55"/>
        <v>0</v>
      </c>
      <c r="AO84" s="177">
        <f t="shared" si="56"/>
        <v>0</v>
      </c>
      <c r="AP84" s="177"/>
      <c r="AQ84" s="443">
        <f t="shared" si="57"/>
        <v>0</v>
      </c>
      <c r="AR84" s="443">
        <f t="shared" si="58"/>
        <v>0</v>
      </c>
      <c r="AS84" s="443">
        <f t="shared" si="59"/>
        <v>0</v>
      </c>
      <c r="AT84" s="177"/>
      <c r="AU84" s="177">
        <f t="shared" si="60"/>
        <v>0</v>
      </c>
      <c r="AV84" s="177">
        <f t="shared" si="61"/>
        <v>0</v>
      </c>
      <c r="AW84" s="177">
        <f t="shared" si="62"/>
        <v>0</v>
      </c>
      <c r="AX84" s="177">
        <f t="shared" si="63"/>
        <v>0</v>
      </c>
      <c r="AY84" s="177">
        <f t="shared" si="64"/>
        <v>0</v>
      </c>
      <c r="AZ84" s="177">
        <f t="shared" si="65"/>
        <v>0</v>
      </c>
      <c r="BA84" s="177">
        <f t="shared" si="66"/>
        <v>0</v>
      </c>
      <c r="BB84" s="177">
        <f t="shared" si="67"/>
        <v>0</v>
      </c>
      <c r="BC84" s="177">
        <f t="shared" si="68"/>
        <v>0</v>
      </c>
      <c r="BD84" s="177">
        <f t="shared" si="69"/>
        <v>0</v>
      </c>
      <c r="BE84" s="177">
        <f t="shared" si="70"/>
        <v>0</v>
      </c>
      <c r="BF84" s="177">
        <f t="shared" si="71"/>
        <v>0</v>
      </c>
      <c r="BG84" s="177">
        <f t="shared" si="72"/>
        <v>0</v>
      </c>
      <c r="BH84" s="177">
        <f t="shared" si="73"/>
        <v>0</v>
      </c>
      <c r="BI84" s="177">
        <f t="shared" si="74"/>
        <v>0</v>
      </c>
      <c r="BJ84" s="177">
        <f t="shared" si="75"/>
        <v>0</v>
      </c>
      <c r="BK84" s="177">
        <f t="shared" si="76"/>
        <v>0</v>
      </c>
      <c r="BL84" s="177">
        <f t="shared" si="77"/>
        <v>0</v>
      </c>
      <c r="BM84" s="177">
        <f t="shared" si="78"/>
        <v>0</v>
      </c>
      <c r="BN84" s="177">
        <f t="shared" si="79"/>
        <v>0</v>
      </c>
      <c r="BO84" s="177">
        <f t="shared" si="80"/>
        <v>0</v>
      </c>
    </row>
    <row r="85" spans="1:67" s="9" customFormat="1" ht="73.8" customHeight="1">
      <c r="B85" s="210" t="s">
        <v>8</v>
      </c>
      <c r="D85" s="141" t="s">
        <v>5244</v>
      </c>
      <c r="E85" s="558" t="s">
        <v>5193</v>
      </c>
      <c r="F85" s="114" t="s">
        <v>135</v>
      </c>
      <c r="G85" s="115" t="s">
        <v>86</v>
      </c>
      <c r="H85" s="115" t="s">
        <v>182</v>
      </c>
      <c r="I85" s="114">
        <v>1</v>
      </c>
      <c r="J85" s="114">
        <v>0</v>
      </c>
      <c r="K85" s="114" t="s">
        <v>4673</v>
      </c>
      <c r="L85" s="380">
        <v>265.5752</v>
      </c>
      <c r="M85" s="129"/>
      <c r="N85" s="446" t="s">
        <v>5501</v>
      </c>
      <c r="O85" s="414">
        <f>L85*M85</f>
        <v>0</v>
      </c>
      <c r="P85" s="131" t="str">
        <f t="shared" si="45"/>
        <v>No</v>
      </c>
      <c r="Q85" s="212" t="str">
        <f t="shared" si="46"/>
        <v>Yes</v>
      </c>
      <c r="S85" s="275">
        <v>1</v>
      </c>
      <c r="T85" s="276">
        <f t="shared" si="47"/>
        <v>0</v>
      </c>
      <c r="U85" s="111"/>
      <c r="V85" s="302">
        <v>13</v>
      </c>
      <c r="W85" s="311">
        <f t="shared" si="81"/>
        <v>0</v>
      </c>
      <c r="X85" s="198">
        <f>M85*I85</f>
        <v>0</v>
      </c>
      <c r="Y85" s="198"/>
      <c r="Z85" s="545">
        <v>1</v>
      </c>
      <c r="AA85" s="532">
        <v>12</v>
      </c>
      <c r="AB85" s="285">
        <f t="shared" si="82"/>
        <v>0</v>
      </c>
      <c r="AC85" s="532"/>
      <c r="AD85" s="285">
        <f t="shared" si="83"/>
        <v>0</v>
      </c>
      <c r="AE85" s="532"/>
      <c r="AF85" s="285">
        <f t="shared" si="84"/>
        <v>0</v>
      </c>
      <c r="AG85" s="177">
        <f t="shared" si="48"/>
        <v>0</v>
      </c>
      <c r="AH85" s="177">
        <f t="shared" si="49"/>
        <v>0</v>
      </c>
      <c r="AI85" s="177">
        <f t="shared" si="50"/>
        <v>0</v>
      </c>
      <c r="AJ85" s="177">
        <f t="shared" si="51"/>
        <v>0</v>
      </c>
      <c r="AK85" s="177">
        <f t="shared" si="52"/>
        <v>0</v>
      </c>
      <c r="AL85" s="177">
        <f t="shared" si="53"/>
        <v>0</v>
      </c>
      <c r="AM85" s="177">
        <f t="shared" si="54"/>
        <v>0</v>
      </c>
      <c r="AN85" s="177">
        <f t="shared" si="55"/>
        <v>0</v>
      </c>
      <c r="AO85" s="177">
        <f t="shared" si="56"/>
        <v>0</v>
      </c>
      <c r="AP85" s="177"/>
      <c r="AQ85" s="443">
        <f t="shared" si="57"/>
        <v>0</v>
      </c>
      <c r="AR85" s="443">
        <f t="shared" si="58"/>
        <v>0</v>
      </c>
      <c r="AS85" s="443">
        <f t="shared" si="59"/>
        <v>0</v>
      </c>
      <c r="AT85" s="177"/>
      <c r="AU85" s="177">
        <f t="shared" si="60"/>
        <v>0</v>
      </c>
      <c r="AV85" s="177">
        <f t="shared" si="61"/>
        <v>0</v>
      </c>
      <c r="AW85" s="177">
        <f t="shared" si="62"/>
        <v>0</v>
      </c>
      <c r="AX85" s="177">
        <f t="shared" si="63"/>
        <v>0</v>
      </c>
      <c r="AY85" s="177">
        <f t="shared" si="64"/>
        <v>0</v>
      </c>
      <c r="AZ85" s="177">
        <f t="shared" si="65"/>
        <v>0</v>
      </c>
      <c r="BA85" s="177">
        <f t="shared" si="66"/>
        <v>0</v>
      </c>
      <c r="BB85" s="177">
        <f t="shared" si="67"/>
        <v>0</v>
      </c>
      <c r="BC85" s="177">
        <f t="shared" si="68"/>
        <v>0</v>
      </c>
      <c r="BD85" s="177">
        <f t="shared" si="69"/>
        <v>0</v>
      </c>
      <c r="BE85" s="177">
        <f t="shared" si="70"/>
        <v>0</v>
      </c>
      <c r="BF85" s="177">
        <f t="shared" si="71"/>
        <v>0</v>
      </c>
      <c r="BG85" s="177">
        <f t="shared" si="72"/>
        <v>0</v>
      </c>
      <c r="BH85" s="177">
        <f t="shared" si="73"/>
        <v>0</v>
      </c>
      <c r="BI85" s="177">
        <f t="shared" si="74"/>
        <v>0</v>
      </c>
      <c r="BJ85" s="177">
        <f t="shared" si="75"/>
        <v>0</v>
      </c>
      <c r="BK85" s="177">
        <f t="shared" si="76"/>
        <v>0</v>
      </c>
      <c r="BL85" s="177">
        <f t="shared" si="77"/>
        <v>0</v>
      </c>
      <c r="BM85" s="177">
        <f t="shared" si="78"/>
        <v>0</v>
      </c>
      <c r="BN85" s="177">
        <f t="shared" si="79"/>
        <v>0</v>
      </c>
      <c r="BO85" s="177">
        <f t="shared" si="80"/>
        <v>0</v>
      </c>
    </row>
    <row r="86" spans="1:67" s="123" customFormat="1" ht="73.8" customHeight="1">
      <c r="A86" s="9"/>
      <c r="B86" s="210" t="s">
        <v>8</v>
      </c>
      <c r="C86" s="9"/>
      <c r="D86" s="106" t="s">
        <v>5852</v>
      </c>
      <c r="E86" s="559" t="s">
        <v>5195</v>
      </c>
      <c r="F86" s="244" t="s">
        <v>134</v>
      </c>
      <c r="G86" s="224" t="s">
        <v>172</v>
      </c>
      <c r="H86" s="224" t="s">
        <v>182</v>
      </c>
      <c r="I86" s="105">
        <v>4</v>
      </c>
      <c r="J86" s="105">
        <v>0</v>
      </c>
      <c r="K86" s="105" t="s">
        <v>4673</v>
      </c>
      <c r="L86" s="379">
        <v>491.03190000000001</v>
      </c>
      <c r="M86" s="447" t="s">
        <v>5501</v>
      </c>
      <c r="N86" s="427"/>
      <c r="O86" s="425">
        <f>L86*N86</f>
        <v>0</v>
      </c>
      <c r="P86" s="124" t="str">
        <f t="shared" si="45"/>
        <v>No</v>
      </c>
      <c r="Q86" s="234" t="str">
        <f t="shared" si="46"/>
        <v>Yes</v>
      </c>
      <c r="S86" s="275">
        <v>4</v>
      </c>
      <c r="T86" s="276">
        <f t="shared" si="47"/>
        <v>0</v>
      </c>
      <c r="U86" s="111"/>
      <c r="V86" s="302">
        <v>16.7</v>
      </c>
      <c r="W86" s="311">
        <f t="shared" si="81"/>
        <v>0</v>
      </c>
      <c r="X86" s="198"/>
      <c r="Y86" s="198">
        <f>N86*I86</f>
        <v>0</v>
      </c>
      <c r="Z86" s="545">
        <v>4</v>
      </c>
      <c r="AA86" s="532">
        <v>52</v>
      </c>
      <c r="AB86" s="285">
        <f t="shared" si="82"/>
        <v>0</v>
      </c>
      <c r="AC86" s="532"/>
      <c r="AD86" s="285">
        <f t="shared" si="83"/>
        <v>0</v>
      </c>
      <c r="AE86" s="532"/>
      <c r="AF86" s="285">
        <f t="shared" si="84"/>
        <v>0</v>
      </c>
      <c r="AG86" s="177">
        <f t="shared" si="48"/>
        <v>0</v>
      </c>
      <c r="AH86" s="177">
        <f t="shared" si="49"/>
        <v>0</v>
      </c>
      <c r="AI86" s="177">
        <f t="shared" si="50"/>
        <v>0</v>
      </c>
      <c r="AJ86" s="177">
        <f t="shared" si="51"/>
        <v>0</v>
      </c>
      <c r="AK86" s="177">
        <f t="shared" si="52"/>
        <v>0</v>
      </c>
      <c r="AL86" s="177">
        <f t="shared" si="53"/>
        <v>0</v>
      </c>
      <c r="AM86" s="177">
        <f t="shared" si="54"/>
        <v>0</v>
      </c>
      <c r="AN86" s="177">
        <f t="shared" si="55"/>
        <v>0</v>
      </c>
      <c r="AO86" s="177">
        <f t="shared" si="56"/>
        <v>0</v>
      </c>
      <c r="AP86" s="443"/>
      <c r="AQ86" s="443">
        <f t="shared" si="57"/>
        <v>0</v>
      </c>
      <c r="AR86" s="443">
        <f t="shared" si="58"/>
        <v>0</v>
      </c>
      <c r="AS86" s="443">
        <f t="shared" si="59"/>
        <v>0</v>
      </c>
      <c r="AT86" s="443"/>
      <c r="AU86" s="177">
        <f t="shared" si="60"/>
        <v>0</v>
      </c>
      <c r="AV86" s="177">
        <f t="shared" si="61"/>
        <v>0</v>
      </c>
      <c r="AW86" s="177">
        <f t="shared" si="62"/>
        <v>0</v>
      </c>
      <c r="AX86" s="177">
        <f t="shared" si="63"/>
        <v>0</v>
      </c>
      <c r="AY86" s="177">
        <f t="shared" si="64"/>
        <v>0</v>
      </c>
      <c r="AZ86" s="177">
        <f t="shared" si="65"/>
        <v>0</v>
      </c>
      <c r="BA86" s="177">
        <f t="shared" si="66"/>
        <v>0</v>
      </c>
      <c r="BB86" s="177">
        <f t="shared" si="67"/>
        <v>0</v>
      </c>
      <c r="BC86" s="177">
        <f t="shared" si="68"/>
        <v>0</v>
      </c>
      <c r="BD86" s="177">
        <f t="shared" si="69"/>
        <v>0</v>
      </c>
      <c r="BE86" s="177">
        <f t="shared" si="70"/>
        <v>0</v>
      </c>
      <c r="BF86" s="177">
        <f t="shared" si="71"/>
        <v>0</v>
      </c>
      <c r="BG86" s="177">
        <f t="shared" si="72"/>
        <v>0</v>
      </c>
      <c r="BH86" s="177">
        <f t="shared" si="73"/>
        <v>0</v>
      </c>
      <c r="BI86" s="177">
        <f t="shared" si="74"/>
        <v>0</v>
      </c>
      <c r="BJ86" s="177">
        <f t="shared" si="75"/>
        <v>0</v>
      </c>
      <c r="BK86" s="177">
        <f t="shared" si="76"/>
        <v>0</v>
      </c>
      <c r="BL86" s="177">
        <f t="shared" si="77"/>
        <v>0</v>
      </c>
      <c r="BM86" s="177">
        <f t="shared" si="78"/>
        <v>0</v>
      </c>
      <c r="BN86" s="177">
        <f t="shared" si="79"/>
        <v>0</v>
      </c>
      <c r="BO86" s="177">
        <f t="shared" si="80"/>
        <v>0</v>
      </c>
    </row>
    <row r="87" spans="1:67" s="123" customFormat="1" ht="73.8" customHeight="1">
      <c r="A87" s="9"/>
      <c r="B87" s="210" t="s">
        <v>8</v>
      </c>
      <c r="C87" s="9"/>
      <c r="D87" s="106" t="s">
        <v>5224</v>
      </c>
      <c r="E87" s="560" t="s">
        <v>5194</v>
      </c>
      <c r="F87" s="244" t="s">
        <v>134</v>
      </c>
      <c r="G87" s="224" t="s">
        <v>172</v>
      </c>
      <c r="H87" s="224" t="s">
        <v>182</v>
      </c>
      <c r="I87" s="105">
        <v>4</v>
      </c>
      <c r="J87" s="105">
        <v>0</v>
      </c>
      <c r="K87" s="105" t="s">
        <v>4673</v>
      </c>
      <c r="L87" s="379">
        <v>512.38379999999995</v>
      </c>
      <c r="M87" s="127"/>
      <c r="N87" s="448" t="s">
        <v>5501</v>
      </c>
      <c r="O87" s="425">
        <f>L87*M87</f>
        <v>0</v>
      </c>
      <c r="P87" s="124" t="str">
        <f t="shared" si="45"/>
        <v>No</v>
      </c>
      <c r="Q87" s="234" t="str">
        <f t="shared" si="46"/>
        <v>Yes</v>
      </c>
      <c r="S87" s="275">
        <v>4</v>
      </c>
      <c r="T87" s="276">
        <f t="shared" si="47"/>
        <v>0</v>
      </c>
      <c r="U87" s="111"/>
      <c r="V87" s="302">
        <v>16.7</v>
      </c>
      <c r="W87" s="311">
        <f t="shared" si="81"/>
        <v>0</v>
      </c>
      <c r="X87" s="198">
        <f>M87*I87</f>
        <v>0</v>
      </c>
      <c r="Y87" s="198"/>
      <c r="Z87" s="545">
        <v>4</v>
      </c>
      <c r="AA87" s="532">
        <v>52</v>
      </c>
      <c r="AB87" s="285">
        <f t="shared" si="82"/>
        <v>0</v>
      </c>
      <c r="AC87" s="532"/>
      <c r="AD87" s="285">
        <f t="shared" si="83"/>
        <v>0</v>
      </c>
      <c r="AE87" s="532"/>
      <c r="AF87" s="285">
        <f t="shared" si="84"/>
        <v>0</v>
      </c>
      <c r="AG87" s="177">
        <f t="shared" si="48"/>
        <v>0</v>
      </c>
      <c r="AH87" s="177">
        <f t="shared" si="49"/>
        <v>0</v>
      </c>
      <c r="AI87" s="177">
        <f t="shared" si="50"/>
        <v>0</v>
      </c>
      <c r="AJ87" s="177">
        <f t="shared" si="51"/>
        <v>0</v>
      </c>
      <c r="AK87" s="177">
        <f t="shared" si="52"/>
        <v>0</v>
      </c>
      <c r="AL87" s="177">
        <f t="shared" si="53"/>
        <v>0</v>
      </c>
      <c r="AM87" s="177">
        <f t="shared" si="54"/>
        <v>0</v>
      </c>
      <c r="AN87" s="177">
        <f t="shared" si="55"/>
        <v>0</v>
      </c>
      <c r="AO87" s="177">
        <f t="shared" si="56"/>
        <v>0</v>
      </c>
      <c r="AP87" s="443"/>
      <c r="AQ87" s="443">
        <f t="shared" si="57"/>
        <v>0</v>
      </c>
      <c r="AR87" s="443">
        <f t="shared" si="58"/>
        <v>0</v>
      </c>
      <c r="AS87" s="443">
        <f t="shared" si="59"/>
        <v>0</v>
      </c>
      <c r="AT87" s="443"/>
      <c r="AU87" s="177">
        <f t="shared" si="60"/>
        <v>0</v>
      </c>
      <c r="AV87" s="177">
        <f t="shared" si="61"/>
        <v>0</v>
      </c>
      <c r="AW87" s="177">
        <f t="shared" si="62"/>
        <v>0</v>
      </c>
      <c r="AX87" s="177">
        <f t="shared" si="63"/>
        <v>0</v>
      </c>
      <c r="AY87" s="177">
        <f t="shared" si="64"/>
        <v>0</v>
      </c>
      <c r="AZ87" s="177">
        <f t="shared" si="65"/>
        <v>0</v>
      </c>
      <c r="BA87" s="177">
        <f t="shared" si="66"/>
        <v>0</v>
      </c>
      <c r="BB87" s="177">
        <f t="shared" si="67"/>
        <v>0</v>
      </c>
      <c r="BC87" s="177">
        <f t="shared" si="68"/>
        <v>0</v>
      </c>
      <c r="BD87" s="177">
        <f t="shared" si="69"/>
        <v>0</v>
      </c>
      <c r="BE87" s="177">
        <f t="shared" si="70"/>
        <v>0</v>
      </c>
      <c r="BF87" s="177">
        <f t="shared" si="71"/>
        <v>0</v>
      </c>
      <c r="BG87" s="177">
        <f t="shared" si="72"/>
        <v>0</v>
      </c>
      <c r="BH87" s="177">
        <f t="shared" si="73"/>
        <v>0</v>
      </c>
      <c r="BI87" s="177">
        <f t="shared" si="74"/>
        <v>0</v>
      </c>
      <c r="BJ87" s="177">
        <f t="shared" si="75"/>
        <v>0</v>
      </c>
      <c r="BK87" s="177">
        <f t="shared" si="76"/>
        <v>0</v>
      </c>
      <c r="BL87" s="177">
        <f t="shared" si="77"/>
        <v>0</v>
      </c>
      <c r="BM87" s="177">
        <f t="shared" si="78"/>
        <v>0</v>
      </c>
      <c r="BN87" s="177">
        <f t="shared" si="79"/>
        <v>0</v>
      </c>
      <c r="BO87" s="177">
        <f t="shared" si="80"/>
        <v>0</v>
      </c>
    </row>
    <row r="88" spans="1:67" s="123" customFormat="1" ht="73.8" customHeight="1">
      <c r="A88" s="9"/>
      <c r="B88" s="210" t="s">
        <v>8</v>
      </c>
      <c r="C88" s="9"/>
      <c r="D88" s="106" t="s">
        <v>5243</v>
      </c>
      <c r="E88" s="561" t="s">
        <v>5193</v>
      </c>
      <c r="F88" s="244" t="s">
        <v>134</v>
      </c>
      <c r="G88" s="224" t="s">
        <v>172</v>
      </c>
      <c r="H88" s="224" t="s">
        <v>182</v>
      </c>
      <c r="I88" s="105">
        <v>4</v>
      </c>
      <c r="J88" s="105">
        <v>0</v>
      </c>
      <c r="K88" s="105" t="s">
        <v>4673</v>
      </c>
      <c r="L88" s="379">
        <v>491.03190000000001</v>
      </c>
      <c r="M88" s="127"/>
      <c r="N88" s="448" t="s">
        <v>5501</v>
      </c>
      <c r="O88" s="425">
        <f>L88*M88</f>
        <v>0</v>
      </c>
      <c r="P88" s="124" t="str">
        <f t="shared" si="45"/>
        <v>No</v>
      </c>
      <c r="Q88" s="234" t="str">
        <f t="shared" si="46"/>
        <v>Yes</v>
      </c>
      <c r="S88" s="275">
        <v>4</v>
      </c>
      <c r="T88" s="276">
        <f t="shared" si="47"/>
        <v>0</v>
      </c>
      <c r="U88" s="111"/>
      <c r="V88" s="302">
        <v>16.7</v>
      </c>
      <c r="W88" s="311">
        <f t="shared" si="81"/>
        <v>0</v>
      </c>
      <c r="X88" s="198">
        <f>M88*I88</f>
        <v>0</v>
      </c>
      <c r="Y88" s="198"/>
      <c r="Z88" s="545">
        <v>4</v>
      </c>
      <c r="AA88" s="532">
        <v>52</v>
      </c>
      <c r="AB88" s="285">
        <f t="shared" si="82"/>
        <v>0</v>
      </c>
      <c r="AC88" s="532"/>
      <c r="AD88" s="285">
        <f t="shared" si="83"/>
        <v>0</v>
      </c>
      <c r="AE88" s="532"/>
      <c r="AF88" s="285">
        <f t="shared" si="84"/>
        <v>0</v>
      </c>
      <c r="AG88" s="177">
        <f t="shared" si="48"/>
        <v>0</v>
      </c>
      <c r="AH88" s="177">
        <f t="shared" si="49"/>
        <v>0</v>
      </c>
      <c r="AI88" s="177">
        <f t="shared" si="50"/>
        <v>0</v>
      </c>
      <c r="AJ88" s="177">
        <f t="shared" si="51"/>
        <v>0</v>
      </c>
      <c r="AK88" s="177">
        <f t="shared" si="52"/>
        <v>0</v>
      </c>
      <c r="AL88" s="177">
        <f t="shared" si="53"/>
        <v>0</v>
      </c>
      <c r="AM88" s="177">
        <f t="shared" si="54"/>
        <v>0</v>
      </c>
      <c r="AN88" s="177">
        <f t="shared" si="55"/>
        <v>0</v>
      </c>
      <c r="AO88" s="177">
        <f t="shared" si="56"/>
        <v>0</v>
      </c>
      <c r="AP88" s="443"/>
      <c r="AQ88" s="443">
        <f t="shared" si="57"/>
        <v>0</v>
      </c>
      <c r="AR88" s="443">
        <f t="shared" si="58"/>
        <v>0</v>
      </c>
      <c r="AS88" s="443">
        <f t="shared" si="59"/>
        <v>0</v>
      </c>
      <c r="AT88" s="443"/>
      <c r="AU88" s="177">
        <f t="shared" si="60"/>
        <v>0</v>
      </c>
      <c r="AV88" s="177">
        <f t="shared" si="61"/>
        <v>0</v>
      </c>
      <c r="AW88" s="177">
        <f t="shared" si="62"/>
        <v>0</v>
      </c>
      <c r="AX88" s="177">
        <f t="shared" si="63"/>
        <v>0</v>
      </c>
      <c r="AY88" s="177">
        <f t="shared" si="64"/>
        <v>0</v>
      </c>
      <c r="AZ88" s="177">
        <f t="shared" si="65"/>
        <v>0</v>
      </c>
      <c r="BA88" s="177">
        <f t="shared" si="66"/>
        <v>0</v>
      </c>
      <c r="BB88" s="177">
        <f t="shared" si="67"/>
        <v>0</v>
      </c>
      <c r="BC88" s="177">
        <f t="shared" si="68"/>
        <v>0</v>
      </c>
      <c r="BD88" s="177">
        <f t="shared" si="69"/>
        <v>0</v>
      </c>
      <c r="BE88" s="177">
        <f t="shared" si="70"/>
        <v>0</v>
      </c>
      <c r="BF88" s="177">
        <f t="shared" si="71"/>
        <v>0</v>
      </c>
      <c r="BG88" s="177">
        <f t="shared" si="72"/>
        <v>0</v>
      </c>
      <c r="BH88" s="177">
        <f t="shared" si="73"/>
        <v>0</v>
      </c>
      <c r="BI88" s="177">
        <f t="shared" si="74"/>
        <v>0</v>
      </c>
      <c r="BJ88" s="177">
        <f t="shared" si="75"/>
        <v>0</v>
      </c>
      <c r="BK88" s="177">
        <f t="shared" si="76"/>
        <v>0</v>
      </c>
      <c r="BL88" s="177">
        <f t="shared" si="77"/>
        <v>0</v>
      </c>
      <c r="BM88" s="177">
        <f t="shared" si="78"/>
        <v>0</v>
      </c>
      <c r="BN88" s="177">
        <f t="shared" si="79"/>
        <v>0</v>
      </c>
      <c r="BO88" s="177">
        <f t="shared" si="80"/>
        <v>0</v>
      </c>
    </row>
    <row r="89" spans="1:67" s="9" customFormat="1" ht="73.8" customHeight="1">
      <c r="B89" s="210" t="s">
        <v>8</v>
      </c>
      <c r="D89" s="141" t="s">
        <v>5853</v>
      </c>
      <c r="E89" s="562" t="s">
        <v>5195</v>
      </c>
      <c r="F89" s="349" t="s">
        <v>4680</v>
      </c>
      <c r="G89" s="115" t="s">
        <v>87</v>
      </c>
      <c r="H89" s="115" t="s">
        <v>182</v>
      </c>
      <c r="I89" s="114">
        <v>2</v>
      </c>
      <c r="J89" s="114">
        <v>0</v>
      </c>
      <c r="K89" s="114" t="s">
        <v>4673</v>
      </c>
      <c r="L89" s="380">
        <v>410.79489999999998</v>
      </c>
      <c r="M89" s="446" t="s">
        <v>5501</v>
      </c>
      <c r="N89" s="130"/>
      <c r="O89" s="414">
        <f>L89*N89</f>
        <v>0</v>
      </c>
      <c r="P89" s="131" t="str">
        <f t="shared" si="45"/>
        <v>No</v>
      </c>
      <c r="Q89" s="212" t="str">
        <f t="shared" si="46"/>
        <v>Yes</v>
      </c>
      <c r="S89" s="275">
        <v>2</v>
      </c>
      <c r="T89" s="276">
        <f t="shared" si="47"/>
        <v>0</v>
      </c>
      <c r="U89" s="111"/>
      <c r="V89" s="302">
        <v>16</v>
      </c>
      <c r="W89" s="311">
        <f t="shared" si="81"/>
        <v>0</v>
      </c>
      <c r="X89" s="198"/>
      <c r="Y89" s="198">
        <f>N89*I89</f>
        <v>0</v>
      </c>
      <c r="Z89" s="545">
        <v>2</v>
      </c>
      <c r="AA89" s="532">
        <v>22</v>
      </c>
      <c r="AB89" s="285">
        <f t="shared" si="82"/>
        <v>0</v>
      </c>
      <c r="AC89" s="532"/>
      <c r="AD89" s="285">
        <f t="shared" si="83"/>
        <v>0</v>
      </c>
      <c r="AE89" s="532"/>
      <c r="AF89" s="285">
        <f t="shared" si="84"/>
        <v>0</v>
      </c>
      <c r="AG89" s="177">
        <f t="shared" si="48"/>
        <v>0</v>
      </c>
      <c r="AH89" s="177">
        <f t="shared" si="49"/>
        <v>0</v>
      </c>
      <c r="AI89" s="177">
        <f t="shared" si="50"/>
        <v>0</v>
      </c>
      <c r="AJ89" s="177">
        <f t="shared" si="51"/>
        <v>0</v>
      </c>
      <c r="AK89" s="177">
        <f t="shared" si="52"/>
        <v>0</v>
      </c>
      <c r="AL89" s="177">
        <f t="shared" si="53"/>
        <v>0</v>
      </c>
      <c r="AM89" s="177">
        <f t="shared" si="54"/>
        <v>0</v>
      </c>
      <c r="AN89" s="177">
        <f t="shared" si="55"/>
        <v>0</v>
      </c>
      <c r="AO89" s="177">
        <f t="shared" si="56"/>
        <v>0</v>
      </c>
      <c r="AP89" s="177"/>
      <c r="AQ89" s="443">
        <f t="shared" si="57"/>
        <v>0</v>
      </c>
      <c r="AR89" s="443">
        <f t="shared" si="58"/>
        <v>0</v>
      </c>
      <c r="AS89" s="443">
        <f t="shared" si="59"/>
        <v>0</v>
      </c>
      <c r="AT89" s="177"/>
      <c r="AU89" s="177">
        <f t="shared" si="60"/>
        <v>0</v>
      </c>
      <c r="AV89" s="177">
        <f t="shared" si="61"/>
        <v>0</v>
      </c>
      <c r="AW89" s="177">
        <f t="shared" si="62"/>
        <v>0</v>
      </c>
      <c r="AX89" s="177">
        <f t="shared" si="63"/>
        <v>0</v>
      </c>
      <c r="AY89" s="177">
        <f t="shared" si="64"/>
        <v>0</v>
      </c>
      <c r="AZ89" s="177">
        <f t="shared" si="65"/>
        <v>0</v>
      </c>
      <c r="BA89" s="177">
        <f t="shared" si="66"/>
        <v>0</v>
      </c>
      <c r="BB89" s="177">
        <f t="shared" si="67"/>
        <v>0</v>
      </c>
      <c r="BC89" s="177">
        <f t="shared" si="68"/>
        <v>0</v>
      </c>
      <c r="BD89" s="177">
        <f t="shared" si="69"/>
        <v>0</v>
      </c>
      <c r="BE89" s="177">
        <f t="shared" si="70"/>
        <v>0</v>
      </c>
      <c r="BF89" s="177">
        <f t="shared" si="71"/>
        <v>0</v>
      </c>
      <c r="BG89" s="177">
        <f t="shared" si="72"/>
        <v>0</v>
      </c>
      <c r="BH89" s="177">
        <f t="shared" si="73"/>
        <v>0</v>
      </c>
      <c r="BI89" s="177">
        <f t="shared" si="74"/>
        <v>0</v>
      </c>
      <c r="BJ89" s="177">
        <f t="shared" si="75"/>
        <v>0</v>
      </c>
      <c r="BK89" s="177">
        <f t="shared" si="76"/>
        <v>0</v>
      </c>
      <c r="BL89" s="177">
        <f t="shared" si="77"/>
        <v>0</v>
      </c>
      <c r="BM89" s="177">
        <f t="shared" si="78"/>
        <v>0</v>
      </c>
      <c r="BN89" s="177">
        <f t="shared" si="79"/>
        <v>0</v>
      </c>
      <c r="BO89" s="177">
        <f t="shared" si="80"/>
        <v>0</v>
      </c>
    </row>
    <row r="90" spans="1:67" s="9" customFormat="1" ht="73.8" customHeight="1">
      <c r="B90" s="210" t="s">
        <v>8</v>
      </c>
      <c r="D90" s="141" t="s">
        <v>5225</v>
      </c>
      <c r="E90" s="557" t="s">
        <v>5194</v>
      </c>
      <c r="F90" s="349" t="s">
        <v>4680</v>
      </c>
      <c r="G90" s="115" t="s">
        <v>87</v>
      </c>
      <c r="H90" s="115" t="s">
        <v>182</v>
      </c>
      <c r="I90" s="114">
        <v>2</v>
      </c>
      <c r="J90" s="114">
        <v>0</v>
      </c>
      <c r="K90" s="114" t="s">
        <v>4673</v>
      </c>
      <c r="L90" s="380">
        <v>428.6551</v>
      </c>
      <c r="M90" s="129"/>
      <c r="N90" s="446" t="s">
        <v>5501</v>
      </c>
      <c r="O90" s="414">
        <f>L90*M90</f>
        <v>0</v>
      </c>
      <c r="P90" s="131" t="str">
        <f t="shared" si="45"/>
        <v>No</v>
      </c>
      <c r="Q90" s="212" t="str">
        <f t="shared" si="46"/>
        <v>Yes</v>
      </c>
      <c r="S90" s="275">
        <v>2</v>
      </c>
      <c r="T90" s="276">
        <f t="shared" si="47"/>
        <v>0</v>
      </c>
      <c r="U90" s="111"/>
      <c r="V90" s="302">
        <v>16</v>
      </c>
      <c r="W90" s="311">
        <f t="shared" si="81"/>
        <v>0</v>
      </c>
      <c r="X90" s="198">
        <f>M90*I90</f>
        <v>0</v>
      </c>
      <c r="Y90" s="198"/>
      <c r="Z90" s="545">
        <v>2</v>
      </c>
      <c r="AA90" s="532">
        <v>22</v>
      </c>
      <c r="AB90" s="285">
        <f t="shared" si="82"/>
        <v>0</v>
      </c>
      <c r="AC90" s="532"/>
      <c r="AD90" s="285">
        <f t="shared" si="83"/>
        <v>0</v>
      </c>
      <c r="AE90" s="532"/>
      <c r="AF90" s="285">
        <f t="shared" si="84"/>
        <v>0</v>
      </c>
      <c r="AG90" s="177">
        <f t="shared" si="48"/>
        <v>0</v>
      </c>
      <c r="AH90" s="177">
        <f t="shared" si="49"/>
        <v>0</v>
      </c>
      <c r="AI90" s="177">
        <f t="shared" si="50"/>
        <v>0</v>
      </c>
      <c r="AJ90" s="177">
        <f t="shared" si="51"/>
        <v>0</v>
      </c>
      <c r="AK90" s="177">
        <f t="shared" si="52"/>
        <v>0</v>
      </c>
      <c r="AL90" s="177">
        <f t="shared" si="53"/>
        <v>0</v>
      </c>
      <c r="AM90" s="177">
        <f t="shared" si="54"/>
        <v>0</v>
      </c>
      <c r="AN90" s="177">
        <f t="shared" si="55"/>
        <v>0</v>
      </c>
      <c r="AO90" s="177">
        <f t="shared" si="56"/>
        <v>0</v>
      </c>
      <c r="AP90" s="177"/>
      <c r="AQ90" s="443">
        <f t="shared" si="57"/>
        <v>0</v>
      </c>
      <c r="AR90" s="443">
        <f t="shared" si="58"/>
        <v>0</v>
      </c>
      <c r="AS90" s="443">
        <f t="shared" si="59"/>
        <v>0</v>
      </c>
      <c r="AT90" s="177"/>
      <c r="AU90" s="177">
        <f t="shared" si="60"/>
        <v>0</v>
      </c>
      <c r="AV90" s="177">
        <f t="shared" si="61"/>
        <v>0</v>
      </c>
      <c r="AW90" s="177">
        <f t="shared" si="62"/>
        <v>0</v>
      </c>
      <c r="AX90" s="177">
        <f t="shared" si="63"/>
        <v>0</v>
      </c>
      <c r="AY90" s="177">
        <f t="shared" si="64"/>
        <v>0</v>
      </c>
      <c r="AZ90" s="177">
        <f t="shared" si="65"/>
        <v>0</v>
      </c>
      <c r="BA90" s="177">
        <f t="shared" si="66"/>
        <v>0</v>
      </c>
      <c r="BB90" s="177">
        <f t="shared" si="67"/>
        <v>0</v>
      </c>
      <c r="BC90" s="177">
        <f t="shared" si="68"/>
        <v>0</v>
      </c>
      <c r="BD90" s="177">
        <f t="shared" si="69"/>
        <v>0</v>
      </c>
      <c r="BE90" s="177">
        <f t="shared" si="70"/>
        <v>0</v>
      </c>
      <c r="BF90" s="177">
        <f t="shared" si="71"/>
        <v>0</v>
      </c>
      <c r="BG90" s="177">
        <f t="shared" si="72"/>
        <v>0</v>
      </c>
      <c r="BH90" s="177">
        <f t="shared" si="73"/>
        <v>0</v>
      </c>
      <c r="BI90" s="177">
        <f t="shared" si="74"/>
        <v>0</v>
      </c>
      <c r="BJ90" s="177">
        <f t="shared" si="75"/>
        <v>0</v>
      </c>
      <c r="BK90" s="177">
        <f t="shared" si="76"/>
        <v>0</v>
      </c>
      <c r="BL90" s="177">
        <f t="shared" si="77"/>
        <v>0</v>
      </c>
      <c r="BM90" s="177">
        <f t="shared" si="78"/>
        <v>0</v>
      </c>
      <c r="BN90" s="177">
        <f t="shared" si="79"/>
        <v>0</v>
      </c>
      <c r="BO90" s="177">
        <f t="shared" si="80"/>
        <v>0</v>
      </c>
    </row>
    <row r="91" spans="1:67" s="9" customFormat="1" ht="73.8" customHeight="1">
      <c r="B91" s="210" t="s">
        <v>8</v>
      </c>
      <c r="D91" s="141" t="s">
        <v>5242</v>
      </c>
      <c r="E91" s="558" t="s">
        <v>5193</v>
      </c>
      <c r="F91" s="349" t="s">
        <v>4680</v>
      </c>
      <c r="G91" s="115" t="s">
        <v>87</v>
      </c>
      <c r="H91" s="115" t="s">
        <v>182</v>
      </c>
      <c r="I91" s="114">
        <v>2</v>
      </c>
      <c r="J91" s="114">
        <v>0</v>
      </c>
      <c r="K91" s="114" t="s">
        <v>4673</v>
      </c>
      <c r="L91" s="380">
        <v>410.79489999999998</v>
      </c>
      <c r="M91" s="129"/>
      <c r="N91" s="446" t="s">
        <v>5501</v>
      </c>
      <c r="O91" s="414">
        <f>L91*M91</f>
        <v>0</v>
      </c>
      <c r="P91" s="131" t="str">
        <f t="shared" si="45"/>
        <v>No</v>
      </c>
      <c r="Q91" s="212" t="str">
        <f t="shared" si="46"/>
        <v>Yes</v>
      </c>
      <c r="S91" s="275">
        <v>2</v>
      </c>
      <c r="T91" s="276">
        <f t="shared" si="47"/>
        <v>0</v>
      </c>
      <c r="U91" s="111"/>
      <c r="V91" s="302">
        <v>16</v>
      </c>
      <c r="W91" s="311">
        <f t="shared" si="81"/>
        <v>0</v>
      </c>
      <c r="X91" s="198">
        <f>M91*I91</f>
        <v>0</v>
      </c>
      <c r="Y91" s="198"/>
      <c r="Z91" s="545">
        <v>2</v>
      </c>
      <c r="AA91" s="532">
        <v>22</v>
      </c>
      <c r="AB91" s="285">
        <f t="shared" si="82"/>
        <v>0</v>
      </c>
      <c r="AC91" s="532"/>
      <c r="AD91" s="285">
        <f t="shared" si="83"/>
        <v>0</v>
      </c>
      <c r="AE91" s="532"/>
      <c r="AF91" s="285">
        <f t="shared" si="84"/>
        <v>0</v>
      </c>
      <c r="AG91" s="177">
        <f t="shared" si="48"/>
        <v>0</v>
      </c>
      <c r="AH91" s="177">
        <f t="shared" si="49"/>
        <v>0</v>
      </c>
      <c r="AI91" s="177">
        <f t="shared" si="50"/>
        <v>0</v>
      </c>
      <c r="AJ91" s="177">
        <f t="shared" si="51"/>
        <v>0</v>
      </c>
      <c r="AK91" s="177">
        <f t="shared" si="52"/>
        <v>0</v>
      </c>
      <c r="AL91" s="177">
        <f t="shared" si="53"/>
        <v>0</v>
      </c>
      <c r="AM91" s="177">
        <f t="shared" si="54"/>
        <v>0</v>
      </c>
      <c r="AN91" s="177">
        <f t="shared" si="55"/>
        <v>0</v>
      </c>
      <c r="AO91" s="177">
        <f t="shared" si="56"/>
        <v>0</v>
      </c>
      <c r="AP91" s="177"/>
      <c r="AQ91" s="443">
        <f t="shared" si="57"/>
        <v>0</v>
      </c>
      <c r="AR91" s="443">
        <f t="shared" si="58"/>
        <v>0</v>
      </c>
      <c r="AS91" s="443">
        <f t="shared" si="59"/>
        <v>0</v>
      </c>
      <c r="AT91" s="177"/>
      <c r="AU91" s="177">
        <f t="shared" si="60"/>
        <v>0</v>
      </c>
      <c r="AV91" s="177">
        <f t="shared" si="61"/>
        <v>0</v>
      </c>
      <c r="AW91" s="177">
        <f t="shared" si="62"/>
        <v>0</v>
      </c>
      <c r="AX91" s="177">
        <f t="shared" si="63"/>
        <v>0</v>
      </c>
      <c r="AY91" s="177">
        <f t="shared" si="64"/>
        <v>0</v>
      </c>
      <c r="AZ91" s="177">
        <f t="shared" si="65"/>
        <v>0</v>
      </c>
      <c r="BA91" s="177">
        <f t="shared" si="66"/>
        <v>0</v>
      </c>
      <c r="BB91" s="177">
        <f t="shared" si="67"/>
        <v>0</v>
      </c>
      <c r="BC91" s="177">
        <f t="shared" si="68"/>
        <v>0</v>
      </c>
      <c r="BD91" s="177">
        <f t="shared" si="69"/>
        <v>0</v>
      </c>
      <c r="BE91" s="177">
        <f t="shared" si="70"/>
        <v>0</v>
      </c>
      <c r="BF91" s="177">
        <f t="shared" si="71"/>
        <v>0</v>
      </c>
      <c r="BG91" s="177">
        <f t="shared" si="72"/>
        <v>0</v>
      </c>
      <c r="BH91" s="177">
        <f t="shared" si="73"/>
        <v>0</v>
      </c>
      <c r="BI91" s="177">
        <f t="shared" si="74"/>
        <v>0</v>
      </c>
      <c r="BJ91" s="177">
        <f t="shared" si="75"/>
        <v>0</v>
      </c>
      <c r="BK91" s="177">
        <f t="shared" si="76"/>
        <v>0</v>
      </c>
      <c r="BL91" s="177">
        <f t="shared" si="77"/>
        <v>0</v>
      </c>
      <c r="BM91" s="177">
        <f t="shared" si="78"/>
        <v>0</v>
      </c>
      <c r="BN91" s="177">
        <f t="shared" si="79"/>
        <v>0</v>
      </c>
      <c r="BO91" s="177">
        <f t="shared" si="80"/>
        <v>0</v>
      </c>
    </row>
    <row r="92" spans="1:67" s="123" customFormat="1" ht="73.8" customHeight="1">
      <c r="A92" s="9"/>
      <c r="B92" s="210" t="s">
        <v>8</v>
      </c>
      <c r="C92" s="9"/>
      <c r="D92" s="106" t="s">
        <v>5854</v>
      </c>
      <c r="E92" s="559" t="s">
        <v>5195</v>
      </c>
      <c r="F92" s="244" t="s">
        <v>4680</v>
      </c>
      <c r="G92" s="224" t="s">
        <v>88</v>
      </c>
      <c r="H92" s="224" t="s">
        <v>182</v>
      </c>
      <c r="I92" s="105">
        <v>2</v>
      </c>
      <c r="J92" s="105">
        <v>0</v>
      </c>
      <c r="K92" s="105" t="s">
        <v>4673</v>
      </c>
      <c r="L92" s="379">
        <v>439.4495</v>
      </c>
      <c r="M92" s="447" t="s">
        <v>5501</v>
      </c>
      <c r="N92" s="427"/>
      <c r="O92" s="425">
        <f>L92*N92</f>
        <v>0</v>
      </c>
      <c r="P92" s="124" t="str">
        <f t="shared" si="45"/>
        <v>No</v>
      </c>
      <c r="Q92" s="234" t="str">
        <f t="shared" si="46"/>
        <v>Yes</v>
      </c>
      <c r="S92" s="275">
        <v>2</v>
      </c>
      <c r="T92" s="276">
        <f t="shared" si="47"/>
        <v>0</v>
      </c>
      <c r="U92" s="111"/>
      <c r="V92" s="302">
        <v>19</v>
      </c>
      <c r="W92" s="311">
        <f t="shared" si="81"/>
        <v>0</v>
      </c>
      <c r="X92" s="198"/>
      <c r="Y92" s="198">
        <f>N92*I92</f>
        <v>0</v>
      </c>
      <c r="Z92" s="545">
        <v>2</v>
      </c>
      <c r="AA92" s="532">
        <v>24</v>
      </c>
      <c r="AB92" s="285">
        <f t="shared" si="82"/>
        <v>0</v>
      </c>
      <c r="AC92" s="532"/>
      <c r="AD92" s="285">
        <f t="shared" si="83"/>
        <v>0</v>
      </c>
      <c r="AE92" s="532"/>
      <c r="AF92" s="285">
        <f t="shared" si="84"/>
        <v>0</v>
      </c>
      <c r="AG92" s="177">
        <f t="shared" si="48"/>
        <v>0</v>
      </c>
      <c r="AH92" s="177">
        <f t="shared" si="49"/>
        <v>0</v>
      </c>
      <c r="AI92" s="177">
        <f t="shared" si="50"/>
        <v>0</v>
      </c>
      <c r="AJ92" s="177">
        <f t="shared" si="51"/>
        <v>0</v>
      </c>
      <c r="AK92" s="177">
        <f t="shared" si="52"/>
        <v>0</v>
      </c>
      <c r="AL92" s="177">
        <f t="shared" si="53"/>
        <v>0</v>
      </c>
      <c r="AM92" s="177">
        <f t="shared" si="54"/>
        <v>0</v>
      </c>
      <c r="AN92" s="177">
        <f t="shared" si="55"/>
        <v>0</v>
      </c>
      <c r="AO92" s="177">
        <f t="shared" si="56"/>
        <v>0</v>
      </c>
      <c r="AP92" s="443"/>
      <c r="AQ92" s="443">
        <f t="shared" si="57"/>
        <v>0</v>
      </c>
      <c r="AR92" s="443">
        <f t="shared" si="58"/>
        <v>0</v>
      </c>
      <c r="AS92" s="443">
        <f t="shared" si="59"/>
        <v>0</v>
      </c>
      <c r="AT92" s="443"/>
      <c r="AU92" s="177">
        <f t="shared" si="60"/>
        <v>0</v>
      </c>
      <c r="AV92" s="177">
        <f t="shared" si="61"/>
        <v>0</v>
      </c>
      <c r="AW92" s="177">
        <f t="shared" si="62"/>
        <v>0</v>
      </c>
      <c r="AX92" s="177">
        <f t="shared" si="63"/>
        <v>0</v>
      </c>
      <c r="AY92" s="177">
        <f t="shared" si="64"/>
        <v>0</v>
      </c>
      <c r="AZ92" s="177">
        <f t="shared" si="65"/>
        <v>0</v>
      </c>
      <c r="BA92" s="177">
        <f t="shared" si="66"/>
        <v>0</v>
      </c>
      <c r="BB92" s="177">
        <f t="shared" si="67"/>
        <v>0</v>
      </c>
      <c r="BC92" s="177">
        <f t="shared" si="68"/>
        <v>0</v>
      </c>
      <c r="BD92" s="177">
        <f t="shared" si="69"/>
        <v>0</v>
      </c>
      <c r="BE92" s="177">
        <f t="shared" si="70"/>
        <v>0</v>
      </c>
      <c r="BF92" s="177">
        <f t="shared" si="71"/>
        <v>0</v>
      </c>
      <c r="BG92" s="177">
        <f t="shared" si="72"/>
        <v>0</v>
      </c>
      <c r="BH92" s="177">
        <f t="shared" si="73"/>
        <v>0</v>
      </c>
      <c r="BI92" s="177">
        <f t="shared" si="74"/>
        <v>0</v>
      </c>
      <c r="BJ92" s="177">
        <f t="shared" si="75"/>
        <v>0</v>
      </c>
      <c r="BK92" s="177">
        <f t="shared" si="76"/>
        <v>0</v>
      </c>
      <c r="BL92" s="177">
        <f t="shared" si="77"/>
        <v>0</v>
      </c>
      <c r="BM92" s="177">
        <f t="shared" si="78"/>
        <v>0</v>
      </c>
      <c r="BN92" s="177">
        <f t="shared" si="79"/>
        <v>0</v>
      </c>
      <c r="BO92" s="177">
        <f t="shared" si="80"/>
        <v>0</v>
      </c>
    </row>
    <row r="93" spans="1:67" s="123" customFormat="1" ht="73.8" customHeight="1">
      <c r="A93" s="9"/>
      <c r="B93" s="210" t="s">
        <v>8</v>
      </c>
      <c r="C93" s="9"/>
      <c r="D93" s="106" t="s">
        <v>5226</v>
      </c>
      <c r="E93" s="560" t="s">
        <v>5194</v>
      </c>
      <c r="F93" s="244" t="s">
        <v>4680</v>
      </c>
      <c r="G93" s="224" t="s">
        <v>88</v>
      </c>
      <c r="H93" s="224" t="s">
        <v>182</v>
      </c>
      <c r="I93" s="105">
        <v>2</v>
      </c>
      <c r="J93" s="105">
        <v>0</v>
      </c>
      <c r="K93" s="105" t="s">
        <v>4673</v>
      </c>
      <c r="L93" s="379">
        <v>458.55599999999998</v>
      </c>
      <c r="M93" s="127"/>
      <c r="N93" s="448" t="s">
        <v>5501</v>
      </c>
      <c r="O93" s="425">
        <f>L93*M93</f>
        <v>0</v>
      </c>
      <c r="P93" s="124" t="str">
        <f t="shared" si="45"/>
        <v>No</v>
      </c>
      <c r="Q93" s="234" t="str">
        <f t="shared" si="46"/>
        <v>Yes</v>
      </c>
      <c r="S93" s="275">
        <v>2</v>
      </c>
      <c r="T93" s="276">
        <f t="shared" si="47"/>
        <v>0</v>
      </c>
      <c r="U93" s="111"/>
      <c r="V93" s="302">
        <v>19</v>
      </c>
      <c r="W93" s="311">
        <f t="shared" si="81"/>
        <v>0</v>
      </c>
      <c r="X93" s="198">
        <f>M93*I93</f>
        <v>0</v>
      </c>
      <c r="Y93" s="198"/>
      <c r="Z93" s="545">
        <v>2</v>
      </c>
      <c r="AA93" s="532">
        <v>24</v>
      </c>
      <c r="AB93" s="285">
        <f t="shared" si="82"/>
        <v>0</v>
      </c>
      <c r="AC93" s="532"/>
      <c r="AD93" s="285">
        <f t="shared" si="83"/>
        <v>0</v>
      </c>
      <c r="AE93" s="532"/>
      <c r="AF93" s="285">
        <f t="shared" si="84"/>
        <v>0</v>
      </c>
      <c r="AG93" s="177">
        <f t="shared" si="48"/>
        <v>0</v>
      </c>
      <c r="AH93" s="177">
        <f t="shared" si="49"/>
        <v>0</v>
      </c>
      <c r="AI93" s="177">
        <f t="shared" si="50"/>
        <v>0</v>
      </c>
      <c r="AJ93" s="177">
        <f t="shared" si="51"/>
        <v>0</v>
      </c>
      <c r="AK93" s="177">
        <f t="shared" si="52"/>
        <v>0</v>
      </c>
      <c r="AL93" s="177">
        <f t="shared" si="53"/>
        <v>0</v>
      </c>
      <c r="AM93" s="177">
        <f t="shared" si="54"/>
        <v>0</v>
      </c>
      <c r="AN93" s="177">
        <f t="shared" si="55"/>
        <v>0</v>
      </c>
      <c r="AO93" s="177">
        <f t="shared" si="56"/>
        <v>0</v>
      </c>
      <c r="AP93" s="443"/>
      <c r="AQ93" s="443">
        <f t="shared" si="57"/>
        <v>0</v>
      </c>
      <c r="AR93" s="443">
        <f t="shared" si="58"/>
        <v>0</v>
      </c>
      <c r="AS93" s="443">
        <f t="shared" si="59"/>
        <v>0</v>
      </c>
      <c r="AT93" s="443"/>
      <c r="AU93" s="177">
        <f t="shared" si="60"/>
        <v>0</v>
      </c>
      <c r="AV93" s="177">
        <f t="shared" si="61"/>
        <v>0</v>
      </c>
      <c r="AW93" s="177">
        <f t="shared" si="62"/>
        <v>0</v>
      </c>
      <c r="AX93" s="177">
        <f t="shared" si="63"/>
        <v>0</v>
      </c>
      <c r="AY93" s="177">
        <f t="shared" si="64"/>
        <v>0</v>
      </c>
      <c r="AZ93" s="177">
        <f t="shared" si="65"/>
        <v>0</v>
      </c>
      <c r="BA93" s="177">
        <f t="shared" si="66"/>
        <v>0</v>
      </c>
      <c r="BB93" s="177">
        <f t="shared" si="67"/>
        <v>0</v>
      </c>
      <c r="BC93" s="177">
        <f t="shared" si="68"/>
        <v>0</v>
      </c>
      <c r="BD93" s="177">
        <f t="shared" si="69"/>
        <v>0</v>
      </c>
      <c r="BE93" s="177">
        <f t="shared" si="70"/>
        <v>0</v>
      </c>
      <c r="BF93" s="177">
        <f t="shared" si="71"/>
        <v>0</v>
      </c>
      <c r="BG93" s="177">
        <f t="shared" si="72"/>
        <v>0</v>
      </c>
      <c r="BH93" s="177">
        <f t="shared" si="73"/>
        <v>0</v>
      </c>
      <c r="BI93" s="177">
        <f t="shared" si="74"/>
        <v>0</v>
      </c>
      <c r="BJ93" s="177">
        <f t="shared" si="75"/>
        <v>0</v>
      </c>
      <c r="BK93" s="177">
        <f t="shared" si="76"/>
        <v>0</v>
      </c>
      <c r="BL93" s="177">
        <f t="shared" si="77"/>
        <v>0</v>
      </c>
      <c r="BM93" s="177">
        <f t="shared" si="78"/>
        <v>0</v>
      </c>
      <c r="BN93" s="177">
        <f t="shared" si="79"/>
        <v>0</v>
      </c>
      <c r="BO93" s="177">
        <f t="shared" si="80"/>
        <v>0</v>
      </c>
    </row>
    <row r="94" spans="1:67" s="123" customFormat="1" ht="73.8" customHeight="1">
      <c r="A94" s="9"/>
      <c r="B94" s="210" t="s">
        <v>8</v>
      </c>
      <c r="C94" s="9"/>
      <c r="D94" s="106" t="s">
        <v>5241</v>
      </c>
      <c r="E94" s="561" t="s">
        <v>5193</v>
      </c>
      <c r="F94" s="244" t="s">
        <v>4680</v>
      </c>
      <c r="G94" s="224" t="s">
        <v>88</v>
      </c>
      <c r="H94" s="224" t="s">
        <v>182</v>
      </c>
      <c r="I94" s="105">
        <v>2</v>
      </c>
      <c r="J94" s="105">
        <v>0</v>
      </c>
      <c r="K94" s="105" t="s">
        <v>4673</v>
      </c>
      <c r="L94" s="379">
        <v>439.4495</v>
      </c>
      <c r="M94" s="127"/>
      <c r="N94" s="448" t="s">
        <v>5501</v>
      </c>
      <c r="O94" s="425">
        <f>L94*M94</f>
        <v>0</v>
      </c>
      <c r="P94" s="124" t="str">
        <f t="shared" si="45"/>
        <v>No</v>
      </c>
      <c r="Q94" s="234" t="str">
        <f t="shared" si="46"/>
        <v>Yes</v>
      </c>
      <c r="S94" s="275">
        <v>2</v>
      </c>
      <c r="T94" s="276">
        <f t="shared" si="47"/>
        <v>0</v>
      </c>
      <c r="U94" s="111"/>
      <c r="V94" s="302">
        <v>19</v>
      </c>
      <c r="W94" s="311">
        <f t="shared" si="81"/>
        <v>0</v>
      </c>
      <c r="X94" s="198">
        <f>M94*I94</f>
        <v>0</v>
      </c>
      <c r="Y94" s="198"/>
      <c r="Z94" s="545">
        <v>2</v>
      </c>
      <c r="AA94" s="532">
        <v>24</v>
      </c>
      <c r="AB94" s="285">
        <f t="shared" si="82"/>
        <v>0</v>
      </c>
      <c r="AC94" s="532"/>
      <c r="AD94" s="285">
        <f t="shared" si="83"/>
        <v>0</v>
      </c>
      <c r="AE94" s="532"/>
      <c r="AF94" s="285">
        <f t="shared" si="84"/>
        <v>0</v>
      </c>
      <c r="AG94" s="177">
        <f t="shared" si="48"/>
        <v>0</v>
      </c>
      <c r="AH94" s="177">
        <f t="shared" si="49"/>
        <v>0</v>
      </c>
      <c r="AI94" s="177">
        <f t="shared" si="50"/>
        <v>0</v>
      </c>
      <c r="AJ94" s="177">
        <f t="shared" si="51"/>
        <v>0</v>
      </c>
      <c r="AK94" s="177">
        <f t="shared" si="52"/>
        <v>0</v>
      </c>
      <c r="AL94" s="177">
        <f t="shared" si="53"/>
        <v>0</v>
      </c>
      <c r="AM94" s="177">
        <f t="shared" si="54"/>
        <v>0</v>
      </c>
      <c r="AN94" s="177">
        <f t="shared" si="55"/>
        <v>0</v>
      </c>
      <c r="AO94" s="177">
        <f t="shared" si="56"/>
        <v>0</v>
      </c>
      <c r="AP94" s="443"/>
      <c r="AQ94" s="443">
        <f t="shared" si="57"/>
        <v>0</v>
      </c>
      <c r="AR94" s="443">
        <f t="shared" si="58"/>
        <v>0</v>
      </c>
      <c r="AS94" s="443">
        <f t="shared" si="59"/>
        <v>0</v>
      </c>
      <c r="AT94" s="443"/>
      <c r="AU94" s="177">
        <f t="shared" si="60"/>
        <v>0</v>
      </c>
      <c r="AV94" s="177">
        <f t="shared" si="61"/>
        <v>0</v>
      </c>
      <c r="AW94" s="177">
        <f t="shared" si="62"/>
        <v>0</v>
      </c>
      <c r="AX94" s="177">
        <f t="shared" si="63"/>
        <v>0</v>
      </c>
      <c r="AY94" s="177">
        <f t="shared" si="64"/>
        <v>0</v>
      </c>
      <c r="AZ94" s="177">
        <f t="shared" si="65"/>
        <v>0</v>
      </c>
      <c r="BA94" s="177">
        <f t="shared" si="66"/>
        <v>0</v>
      </c>
      <c r="BB94" s="177">
        <f t="shared" si="67"/>
        <v>0</v>
      </c>
      <c r="BC94" s="177">
        <f t="shared" si="68"/>
        <v>0</v>
      </c>
      <c r="BD94" s="177">
        <f t="shared" si="69"/>
        <v>0</v>
      </c>
      <c r="BE94" s="177">
        <f t="shared" si="70"/>
        <v>0</v>
      </c>
      <c r="BF94" s="177">
        <f t="shared" si="71"/>
        <v>0</v>
      </c>
      <c r="BG94" s="177">
        <f t="shared" si="72"/>
        <v>0</v>
      </c>
      <c r="BH94" s="177">
        <f t="shared" si="73"/>
        <v>0</v>
      </c>
      <c r="BI94" s="177">
        <f t="shared" si="74"/>
        <v>0</v>
      </c>
      <c r="BJ94" s="177">
        <f t="shared" si="75"/>
        <v>0</v>
      </c>
      <c r="BK94" s="177">
        <f t="shared" si="76"/>
        <v>0</v>
      </c>
      <c r="BL94" s="177">
        <f t="shared" si="77"/>
        <v>0</v>
      </c>
      <c r="BM94" s="177">
        <f t="shared" si="78"/>
        <v>0</v>
      </c>
      <c r="BN94" s="177">
        <f t="shared" si="79"/>
        <v>0</v>
      </c>
      <c r="BO94" s="177">
        <f t="shared" si="80"/>
        <v>0</v>
      </c>
    </row>
    <row r="95" spans="1:67" s="9" customFormat="1" ht="73.8" customHeight="1">
      <c r="B95" s="210" t="s">
        <v>8</v>
      </c>
      <c r="D95" s="141" t="s">
        <v>5855</v>
      </c>
      <c r="E95" s="562" t="s">
        <v>5195</v>
      </c>
      <c r="F95" s="349" t="s">
        <v>4680</v>
      </c>
      <c r="G95" s="115" t="s">
        <v>87</v>
      </c>
      <c r="H95" s="115" t="s">
        <v>182</v>
      </c>
      <c r="I95" s="114">
        <v>2</v>
      </c>
      <c r="J95" s="114">
        <v>0</v>
      </c>
      <c r="K95" s="114" t="s">
        <v>4673</v>
      </c>
      <c r="L95" s="380">
        <v>429.90140000000002</v>
      </c>
      <c r="M95" s="446" t="s">
        <v>5501</v>
      </c>
      <c r="N95" s="130"/>
      <c r="O95" s="414">
        <f>L95*N95</f>
        <v>0</v>
      </c>
      <c r="P95" s="131" t="str">
        <f t="shared" si="45"/>
        <v>No</v>
      </c>
      <c r="Q95" s="212" t="str">
        <f t="shared" si="46"/>
        <v>Yes</v>
      </c>
      <c r="S95" s="275">
        <v>2</v>
      </c>
      <c r="T95" s="276">
        <f t="shared" si="47"/>
        <v>0</v>
      </c>
      <c r="U95" s="111"/>
      <c r="V95" s="302">
        <v>17</v>
      </c>
      <c r="W95" s="311">
        <f t="shared" si="81"/>
        <v>0</v>
      </c>
      <c r="X95" s="198"/>
      <c r="Y95" s="198">
        <f>N95*I95</f>
        <v>0</v>
      </c>
      <c r="Z95" s="545">
        <v>2</v>
      </c>
      <c r="AA95" s="532">
        <v>20</v>
      </c>
      <c r="AB95" s="285">
        <f t="shared" si="82"/>
        <v>0</v>
      </c>
      <c r="AC95" s="532"/>
      <c r="AD95" s="285">
        <f t="shared" si="83"/>
        <v>0</v>
      </c>
      <c r="AE95" s="532"/>
      <c r="AF95" s="285">
        <f t="shared" si="84"/>
        <v>0</v>
      </c>
      <c r="AG95" s="177">
        <f t="shared" si="48"/>
        <v>0</v>
      </c>
      <c r="AH95" s="177">
        <f t="shared" si="49"/>
        <v>0</v>
      </c>
      <c r="AI95" s="177">
        <f t="shared" si="50"/>
        <v>0</v>
      </c>
      <c r="AJ95" s="177">
        <f t="shared" si="51"/>
        <v>0</v>
      </c>
      <c r="AK95" s="177">
        <f t="shared" si="52"/>
        <v>0</v>
      </c>
      <c r="AL95" s="177">
        <f t="shared" si="53"/>
        <v>0</v>
      </c>
      <c r="AM95" s="177">
        <f t="shared" si="54"/>
        <v>0</v>
      </c>
      <c r="AN95" s="177">
        <f t="shared" si="55"/>
        <v>0</v>
      </c>
      <c r="AO95" s="177">
        <f t="shared" si="56"/>
        <v>0</v>
      </c>
      <c r="AP95" s="177"/>
      <c r="AQ95" s="443">
        <f t="shared" si="57"/>
        <v>0</v>
      </c>
      <c r="AR95" s="443">
        <f t="shared" si="58"/>
        <v>0</v>
      </c>
      <c r="AS95" s="443">
        <f t="shared" si="59"/>
        <v>0</v>
      </c>
      <c r="AT95" s="177"/>
      <c r="AU95" s="177">
        <f t="shared" si="60"/>
        <v>0</v>
      </c>
      <c r="AV95" s="177">
        <f t="shared" si="61"/>
        <v>0</v>
      </c>
      <c r="AW95" s="177">
        <f t="shared" si="62"/>
        <v>0</v>
      </c>
      <c r="AX95" s="177">
        <f t="shared" si="63"/>
        <v>0</v>
      </c>
      <c r="AY95" s="177">
        <f t="shared" si="64"/>
        <v>0</v>
      </c>
      <c r="AZ95" s="177">
        <f t="shared" si="65"/>
        <v>0</v>
      </c>
      <c r="BA95" s="177">
        <f t="shared" si="66"/>
        <v>0</v>
      </c>
      <c r="BB95" s="177">
        <f t="shared" si="67"/>
        <v>0</v>
      </c>
      <c r="BC95" s="177">
        <f t="shared" si="68"/>
        <v>0</v>
      </c>
      <c r="BD95" s="177">
        <f t="shared" si="69"/>
        <v>0</v>
      </c>
      <c r="BE95" s="177">
        <f t="shared" si="70"/>
        <v>0</v>
      </c>
      <c r="BF95" s="177">
        <f t="shared" si="71"/>
        <v>0</v>
      </c>
      <c r="BG95" s="177">
        <f t="shared" si="72"/>
        <v>0</v>
      </c>
      <c r="BH95" s="177">
        <f t="shared" si="73"/>
        <v>0</v>
      </c>
      <c r="BI95" s="177">
        <f t="shared" si="74"/>
        <v>0</v>
      </c>
      <c r="BJ95" s="177">
        <f t="shared" si="75"/>
        <v>0</v>
      </c>
      <c r="BK95" s="177">
        <f t="shared" si="76"/>
        <v>0</v>
      </c>
      <c r="BL95" s="177">
        <f t="shared" si="77"/>
        <v>0</v>
      </c>
      <c r="BM95" s="177">
        <f t="shared" si="78"/>
        <v>0</v>
      </c>
      <c r="BN95" s="177">
        <f t="shared" si="79"/>
        <v>0</v>
      </c>
      <c r="BO95" s="177">
        <f t="shared" si="80"/>
        <v>0</v>
      </c>
    </row>
    <row r="96" spans="1:67" s="9" customFormat="1" ht="73.8" customHeight="1">
      <c r="B96" s="210" t="s">
        <v>8</v>
      </c>
      <c r="D96" s="141" t="s">
        <v>5227</v>
      </c>
      <c r="E96" s="557" t="s">
        <v>5194</v>
      </c>
      <c r="F96" s="349" t="s">
        <v>4680</v>
      </c>
      <c r="G96" s="115" t="s">
        <v>87</v>
      </c>
      <c r="H96" s="115" t="s">
        <v>182</v>
      </c>
      <c r="I96" s="114">
        <v>2</v>
      </c>
      <c r="J96" s="114">
        <v>0</v>
      </c>
      <c r="K96" s="114" t="s">
        <v>4673</v>
      </c>
      <c r="L96" s="380">
        <v>448.5856</v>
      </c>
      <c r="M96" s="129"/>
      <c r="N96" s="446" t="s">
        <v>5501</v>
      </c>
      <c r="O96" s="414">
        <f>L96*M96</f>
        <v>0</v>
      </c>
      <c r="P96" s="131" t="str">
        <f t="shared" si="45"/>
        <v>No</v>
      </c>
      <c r="Q96" s="212" t="str">
        <f t="shared" si="46"/>
        <v>Yes</v>
      </c>
      <c r="S96" s="275">
        <v>2</v>
      </c>
      <c r="T96" s="276">
        <f t="shared" si="47"/>
        <v>0</v>
      </c>
      <c r="U96" s="111"/>
      <c r="V96" s="302">
        <v>17</v>
      </c>
      <c r="W96" s="311">
        <f t="shared" si="81"/>
        <v>0</v>
      </c>
      <c r="X96" s="198">
        <f>M96*I96</f>
        <v>0</v>
      </c>
      <c r="Y96" s="198"/>
      <c r="Z96" s="545">
        <v>2</v>
      </c>
      <c r="AA96" s="532">
        <v>20</v>
      </c>
      <c r="AB96" s="285">
        <f t="shared" si="82"/>
        <v>0</v>
      </c>
      <c r="AC96" s="532"/>
      <c r="AD96" s="285">
        <f t="shared" si="83"/>
        <v>0</v>
      </c>
      <c r="AE96" s="532"/>
      <c r="AF96" s="285">
        <f t="shared" si="84"/>
        <v>0</v>
      </c>
      <c r="AG96" s="177">
        <f t="shared" si="48"/>
        <v>0</v>
      </c>
      <c r="AH96" s="177">
        <f t="shared" si="49"/>
        <v>0</v>
      </c>
      <c r="AI96" s="177">
        <f t="shared" si="50"/>
        <v>0</v>
      </c>
      <c r="AJ96" s="177">
        <f t="shared" si="51"/>
        <v>0</v>
      </c>
      <c r="AK96" s="177">
        <f t="shared" si="52"/>
        <v>0</v>
      </c>
      <c r="AL96" s="177">
        <f t="shared" si="53"/>
        <v>0</v>
      </c>
      <c r="AM96" s="177">
        <f t="shared" si="54"/>
        <v>0</v>
      </c>
      <c r="AN96" s="177">
        <f t="shared" si="55"/>
        <v>0</v>
      </c>
      <c r="AO96" s="177">
        <f t="shared" si="56"/>
        <v>0</v>
      </c>
      <c r="AP96" s="177"/>
      <c r="AQ96" s="443">
        <f t="shared" si="57"/>
        <v>0</v>
      </c>
      <c r="AR96" s="443">
        <f t="shared" si="58"/>
        <v>0</v>
      </c>
      <c r="AS96" s="443">
        <f t="shared" si="59"/>
        <v>0</v>
      </c>
      <c r="AT96" s="177"/>
      <c r="AU96" s="177">
        <f t="shared" si="60"/>
        <v>0</v>
      </c>
      <c r="AV96" s="177">
        <f t="shared" si="61"/>
        <v>0</v>
      </c>
      <c r="AW96" s="177">
        <f t="shared" si="62"/>
        <v>0</v>
      </c>
      <c r="AX96" s="177">
        <f t="shared" si="63"/>
        <v>0</v>
      </c>
      <c r="AY96" s="177">
        <f t="shared" si="64"/>
        <v>0</v>
      </c>
      <c r="AZ96" s="177">
        <f t="shared" si="65"/>
        <v>0</v>
      </c>
      <c r="BA96" s="177">
        <f t="shared" si="66"/>
        <v>0</v>
      </c>
      <c r="BB96" s="177">
        <f t="shared" si="67"/>
        <v>0</v>
      </c>
      <c r="BC96" s="177">
        <f t="shared" si="68"/>
        <v>0</v>
      </c>
      <c r="BD96" s="177">
        <f t="shared" si="69"/>
        <v>0</v>
      </c>
      <c r="BE96" s="177">
        <f t="shared" si="70"/>
        <v>0</v>
      </c>
      <c r="BF96" s="177">
        <f t="shared" si="71"/>
        <v>0</v>
      </c>
      <c r="BG96" s="177">
        <f t="shared" si="72"/>
        <v>0</v>
      </c>
      <c r="BH96" s="177">
        <f t="shared" si="73"/>
        <v>0</v>
      </c>
      <c r="BI96" s="177">
        <f t="shared" si="74"/>
        <v>0</v>
      </c>
      <c r="BJ96" s="177">
        <f t="shared" si="75"/>
        <v>0</v>
      </c>
      <c r="BK96" s="177">
        <f t="shared" si="76"/>
        <v>0</v>
      </c>
      <c r="BL96" s="177">
        <f t="shared" si="77"/>
        <v>0</v>
      </c>
      <c r="BM96" s="177">
        <f t="shared" si="78"/>
        <v>0</v>
      </c>
      <c r="BN96" s="177">
        <f t="shared" si="79"/>
        <v>0</v>
      </c>
      <c r="BO96" s="177">
        <f t="shared" si="80"/>
        <v>0</v>
      </c>
    </row>
    <row r="97" spans="1:67" s="9" customFormat="1" ht="73.8" customHeight="1">
      <c r="B97" s="210" t="s">
        <v>8</v>
      </c>
      <c r="D97" s="141" t="s">
        <v>5240</v>
      </c>
      <c r="E97" s="558" t="s">
        <v>5193</v>
      </c>
      <c r="F97" s="349" t="s">
        <v>4680</v>
      </c>
      <c r="G97" s="115" t="s">
        <v>87</v>
      </c>
      <c r="H97" s="115" t="s">
        <v>182</v>
      </c>
      <c r="I97" s="114">
        <v>2</v>
      </c>
      <c r="J97" s="114">
        <v>0</v>
      </c>
      <c r="K97" s="114" t="s">
        <v>4673</v>
      </c>
      <c r="L97" s="380">
        <v>429.90140000000002</v>
      </c>
      <c r="M97" s="129"/>
      <c r="N97" s="446" t="s">
        <v>5501</v>
      </c>
      <c r="O97" s="414">
        <f>L97*M97</f>
        <v>0</v>
      </c>
      <c r="P97" s="131" t="str">
        <f t="shared" ref="P97:P115" si="85">IF(SUM(M97:N97)&gt;0,"Yes","No")</f>
        <v>No</v>
      </c>
      <c r="Q97" s="212" t="str">
        <f t="shared" ref="Q97:Q115" si="86">IF(B97="New","Yes","No")</f>
        <v>Yes</v>
      </c>
      <c r="S97" s="275">
        <v>2</v>
      </c>
      <c r="T97" s="276">
        <f t="shared" ref="T97:T115" si="87">S97*SUM(M97:N97)</f>
        <v>0</v>
      </c>
      <c r="U97" s="111"/>
      <c r="V97" s="302">
        <v>17</v>
      </c>
      <c r="W97" s="311">
        <f t="shared" si="81"/>
        <v>0</v>
      </c>
      <c r="X97" s="198">
        <f>M97*I97</f>
        <v>0</v>
      </c>
      <c r="Y97" s="198"/>
      <c r="Z97" s="545">
        <v>2</v>
      </c>
      <c r="AA97" s="532">
        <v>20</v>
      </c>
      <c r="AB97" s="285">
        <f t="shared" si="82"/>
        <v>0</v>
      </c>
      <c r="AC97" s="532"/>
      <c r="AD97" s="285">
        <f t="shared" si="83"/>
        <v>0</v>
      </c>
      <c r="AE97" s="532"/>
      <c r="AF97" s="285">
        <f t="shared" si="84"/>
        <v>0</v>
      </c>
      <c r="AG97" s="177">
        <f t="shared" si="48"/>
        <v>0</v>
      </c>
      <c r="AH97" s="177">
        <f t="shared" si="49"/>
        <v>0</v>
      </c>
      <c r="AI97" s="177">
        <f t="shared" si="50"/>
        <v>0</v>
      </c>
      <c r="AJ97" s="177">
        <f t="shared" si="51"/>
        <v>0</v>
      </c>
      <c r="AK97" s="177">
        <f t="shared" si="52"/>
        <v>0</v>
      </c>
      <c r="AL97" s="177">
        <f t="shared" si="53"/>
        <v>0</v>
      </c>
      <c r="AM97" s="177">
        <f t="shared" si="54"/>
        <v>0</v>
      </c>
      <c r="AN97" s="177">
        <f t="shared" si="55"/>
        <v>0</v>
      </c>
      <c r="AO97" s="177">
        <f t="shared" si="56"/>
        <v>0</v>
      </c>
      <c r="AP97" s="177"/>
      <c r="AQ97" s="443">
        <f t="shared" si="57"/>
        <v>0</v>
      </c>
      <c r="AR97" s="443">
        <f t="shared" si="58"/>
        <v>0</v>
      </c>
      <c r="AS97" s="443">
        <f t="shared" si="59"/>
        <v>0</v>
      </c>
      <c r="AT97" s="177"/>
      <c r="AU97" s="177">
        <f t="shared" si="60"/>
        <v>0</v>
      </c>
      <c r="AV97" s="177">
        <f t="shared" si="61"/>
        <v>0</v>
      </c>
      <c r="AW97" s="177">
        <f t="shared" si="62"/>
        <v>0</v>
      </c>
      <c r="AX97" s="177">
        <f t="shared" si="63"/>
        <v>0</v>
      </c>
      <c r="AY97" s="177">
        <f t="shared" si="64"/>
        <v>0</v>
      </c>
      <c r="AZ97" s="177">
        <f t="shared" si="65"/>
        <v>0</v>
      </c>
      <c r="BA97" s="177">
        <f t="shared" si="66"/>
        <v>0</v>
      </c>
      <c r="BB97" s="177">
        <f t="shared" si="67"/>
        <v>0</v>
      </c>
      <c r="BC97" s="177">
        <f t="shared" si="68"/>
        <v>0</v>
      </c>
      <c r="BD97" s="177">
        <f t="shared" si="69"/>
        <v>0</v>
      </c>
      <c r="BE97" s="177">
        <f t="shared" si="70"/>
        <v>0</v>
      </c>
      <c r="BF97" s="177">
        <f t="shared" si="71"/>
        <v>0</v>
      </c>
      <c r="BG97" s="177">
        <f t="shared" si="72"/>
        <v>0</v>
      </c>
      <c r="BH97" s="177">
        <f t="shared" si="73"/>
        <v>0</v>
      </c>
      <c r="BI97" s="177">
        <f t="shared" si="74"/>
        <v>0</v>
      </c>
      <c r="BJ97" s="177">
        <f t="shared" si="75"/>
        <v>0</v>
      </c>
      <c r="BK97" s="177">
        <f t="shared" si="76"/>
        <v>0</v>
      </c>
      <c r="BL97" s="177">
        <f t="shared" si="77"/>
        <v>0</v>
      </c>
      <c r="BM97" s="177">
        <f t="shared" si="78"/>
        <v>0</v>
      </c>
      <c r="BN97" s="177">
        <f t="shared" si="79"/>
        <v>0</v>
      </c>
      <c r="BO97" s="177">
        <f t="shared" si="80"/>
        <v>0</v>
      </c>
    </row>
    <row r="98" spans="1:67" s="123" customFormat="1" ht="73.8" customHeight="1">
      <c r="A98" s="9"/>
      <c r="B98" s="210" t="s">
        <v>8</v>
      </c>
      <c r="C98" s="9"/>
      <c r="D98" s="106" t="s">
        <v>5856</v>
      </c>
      <c r="E98" s="559" t="s">
        <v>5195</v>
      </c>
      <c r="F98" s="105" t="s">
        <v>134</v>
      </c>
      <c r="G98" s="224" t="s">
        <v>171</v>
      </c>
      <c r="H98" s="362" t="s">
        <v>182</v>
      </c>
      <c r="I98" s="105">
        <v>2</v>
      </c>
      <c r="J98" s="105">
        <v>0</v>
      </c>
      <c r="K98" s="105" t="s">
        <v>4673</v>
      </c>
      <c r="L98" s="379">
        <v>224.50910000000002</v>
      </c>
      <c r="M98" s="447" t="s">
        <v>5501</v>
      </c>
      <c r="N98" s="427"/>
      <c r="O98" s="425">
        <f>L98*N98</f>
        <v>0</v>
      </c>
      <c r="P98" s="124" t="str">
        <f t="shared" si="85"/>
        <v>No</v>
      </c>
      <c r="Q98" s="234" t="str">
        <f t="shared" si="86"/>
        <v>Yes</v>
      </c>
      <c r="S98" s="275">
        <v>2</v>
      </c>
      <c r="T98" s="276">
        <f t="shared" si="87"/>
        <v>0</v>
      </c>
      <c r="U98" s="111"/>
      <c r="V98" s="302">
        <v>5.5</v>
      </c>
      <c r="W98" s="311">
        <f t="shared" si="81"/>
        <v>0</v>
      </c>
      <c r="X98" s="198"/>
      <c r="Y98" s="198">
        <f>N98*I98</f>
        <v>0</v>
      </c>
      <c r="Z98" s="545">
        <v>2</v>
      </c>
      <c r="AA98" s="532">
        <v>12</v>
      </c>
      <c r="AB98" s="285">
        <f t="shared" si="82"/>
        <v>0</v>
      </c>
      <c r="AC98" s="532"/>
      <c r="AD98" s="285">
        <f t="shared" si="83"/>
        <v>0</v>
      </c>
      <c r="AE98" s="532"/>
      <c r="AF98" s="285">
        <f t="shared" si="84"/>
        <v>0</v>
      </c>
      <c r="AG98" s="177">
        <f t="shared" si="48"/>
        <v>0</v>
      </c>
      <c r="AH98" s="177">
        <f t="shared" si="49"/>
        <v>0</v>
      </c>
      <c r="AI98" s="177">
        <f t="shared" si="50"/>
        <v>0</v>
      </c>
      <c r="AJ98" s="177">
        <f t="shared" si="51"/>
        <v>0</v>
      </c>
      <c r="AK98" s="177">
        <f t="shared" si="52"/>
        <v>0</v>
      </c>
      <c r="AL98" s="177">
        <f t="shared" si="53"/>
        <v>0</v>
      </c>
      <c r="AM98" s="177">
        <f t="shared" si="54"/>
        <v>0</v>
      </c>
      <c r="AN98" s="177">
        <f t="shared" si="55"/>
        <v>0</v>
      </c>
      <c r="AO98" s="177">
        <f t="shared" si="56"/>
        <v>0</v>
      </c>
      <c r="AP98" s="443"/>
      <c r="AQ98" s="443">
        <f t="shared" si="57"/>
        <v>0</v>
      </c>
      <c r="AR98" s="443">
        <f t="shared" si="58"/>
        <v>0</v>
      </c>
      <c r="AS98" s="443">
        <f t="shared" si="59"/>
        <v>0</v>
      </c>
      <c r="AT98" s="443"/>
      <c r="AU98" s="177">
        <f t="shared" si="60"/>
        <v>0</v>
      </c>
      <c r="AV98" s="177">
        <f t="shared" si="61"/>
        <v>0</v>
      </c>
      <c r="AW98" s="177">
        <f t="shared" si="62"/>
        <v>0</v>
      </c>
      <c r="AX98" s="177">
        <f t="shared" si="63"/>
        <v>0</v>
      </c>
      <c r="AY98" s="177">
        <f t="shared" si="64"/>
        <v>0</v>
      </c>
      <c r="AZ98" s="177">
        <f t="shared" si="65"/>
        <v>0</v>
      </c>
      <c r="BA98" s="177">
        <f t="shared" si="66"/>
        <v>0</v>
      </c>
      <c r="BB98" s="177">
        <f t="shared" si="67"/>
        <v>0</v>
      </c>
      <c r="BC98" s="177">
        <f t="shared" si="68"/>
        <v>0</v>
      </c>
      <c r="BD98" s="177">
        <f t="shared" si="69"/>
        <v>0</v>
      </c>
      <c r="BE98" s="177">
        <f t="shared" si="70"/>
        <v>0</v>
      </c>
      <c r="BF98" s="177">
        <f t="shared" si="71"/>
        <v>0</v>
      </c>
      <c r="BG98" s="177">
        <f t="shared" si="72"/>
        <v>0</v>
      </c>
      <c r="BH98" s="177">
        <f t="shared" si="73"/>
        <v>0</v>
      </c>
      <c r="BI98" s="177">
        <f t="shared" si="74"/>
        <v>0</v>
      </c>
      <c r="BJ98" s="177">
        <f t="shared" si="75"/>
        <v>0</v>
      </c>
      <c r="BK98" s="177">
        <f t="shared" si="76"/>
        <v>0</v>
      </c>
      <c r="BL98" s="177">
        <f t="shared" si="77"/>
        <v>0</v>
      </c>
      <c r="BM98" s="177">
        <f t="shared" si="78"/>
        <v>0</v>
      </c>
      <c r="BN98" s="177">
        <f t="shared" si="79"/>
        <v>0</v>
      </c>
      <c r="BO98" s="177">
        <f t="shared" si="80"/>
        <v>0</v>
      </c>
    </row>
    <row r="99" spans="1:67" s="123" customFormat="1" ht="73.8" customHeight="1">
      <c r="A99" s="9"/>
      <c r="B99" s="210" t="s">
        <v>8</v>
      </c>
      <c r="C99" s="9"/>
      <c r="D99" s="106" t="s">
        <v>5228</v>
      </c>
      <c r="E99" s="560" t="s">
        <v>5194</v>
      </c>
      <c r="F99" s="105" t="s">
        <v>134</v>
      </c>
      <c r="G99" s="224" t="s">
        <v>171</v>
      </c>
      <c r="H99" s="362" t="s">
        <v>182</v>
      </c>
      <c r="I99" s="105">
        <v>2</v>
      </c>
      <c r="J99" s="105">
        <v>0</v>
      </c>
      <c r="K99" s="105" t="s">
        <v>4673</v>
      </c>
      <c r="L99" s="379">
        <v>234.26320000000001</v>
      </c>
      <c r="M99" s="127"/>
      <c r="N99" s="448" t="s">
        <v>5501</v>
      </c>
      <c r="O99" s="425">
        <f>L99*M99</f>
        <v>0</v>
      </c>
      <c r="P99" s="124" t="str">
        <f t="shared" si="85"/>
        <v>No</v>
      </c>
      <c r="Q99" s="234" t="str">
        <f t="shared" si="86"/>
        <v>Yes</v>
      </c>
      <c r="S99" s="275">
        <v>2</v>
      </c>
      <c r="T99" s="276">
        <f t="shared" si="87"/>
        <v>0</v>
      </c>
      <c r="U99" s="111"/>
      <c r="V99" s="302">
        <v>5.5</v>
      </c>
      <c r="W99" s="311">
        <f t="shared" si="81"/>
        <v>0</v>
      </c>
      <c r="X99" s="198">
        <f>M99*I99</f>
        <v>0</v>
      </c>
      <c r="Y99" s="198"/>
      <c r="Z99" s="545">
        <v>2</v>
      </c>
      <c r="AA99" s="532">
        <v>12</v>
      </c>
      <c r="AB99" s="285">
        <f t="shared" si="82"/>
        <v>0</v>
      </c>
      <c r="AC99" s="532"/>
      <c r="AD99" s="285">
        <f t="shared" si="83"/>
        <v>0</v>
      </c>
      <c r="AE99" s="532"/>
      <c r="AF99" s="285">
        <f t="shared" si="84"/>
        <v>0</v>
      </c>
      <c r="AG99" s="177">
        <f t="shared" si="48"/>
        <v>0</v>
      </c>
      <c r="AH99" s="177">
        <f t="shared" si="49"/>
        <v>0</v>
      </c>
      <c r="AI99" s="177">
        <f t="shared" si="50"/>
        <v>0</v>
      </c>
      <c r="AJ99" s="177">
        <f t="shared" si="51"/>
        <v>0</v>
      </c>
      <c r="AK99" s="177">
        <f t="shared" si="52"/>
        <v>0</v>
      </c>
      <c r="AL99" s="177">
        <f t="shared" si="53"/>
        <v>0</v>
      </c>
      <c r="AM99" s="177">
        <f t="shared" si="54"/>
        <v>0</v>
      </c>
      <c r="AN99" s="177">
        <f t="shared" si="55"/>
        <v>0</v>
      </c>
      <c r="AO99" s="177">
        <f t="shared" si="56"/>
        <v>0</v>
      </c>
      <c r="AP99" s="443"/>
      <c r="AQ99" s="443">
        <f t="shared" si="57"/>
        <v>0</v>
      </c>
      <c r="AR99" s="443">
        <f t="shared" si="58"/>
        <v>0</v>
      </c>
      <c r="AS99" s="443">
        <f t="shared" si="59"/>
        <v>0</v>
      </c>
      <c r="AT99" s="443"/>
      <c r="AU99" s="177">
        <f t="shared" si="60"/>
        <v>0</v>
      </c>
      <c r="AV99" s="177">
        <f t="shared" si="61"/>
        <v>0</v>
      </c>
      <c r="AW99" s="177">
        <f t="shared" si="62"/>
        <v>0</v>
      </c>
      <c r="AX99" s="177">
        <f t="shared" si="63"/>
        <v>0</v>
      </c>
      <c r="AY99" s="177">
        <f t="shared" si="64"/>
        <v>0</v>
      </c>
      <c r="AZ99" s="177">
        <f t="shared" si="65"/>
        <v>0</v>
      </c>
      <c r="BA99" s="177">
        <f t="shared" si="66"/>
        <v>0</v>
      </c>
      <c r="BB99" s="177">
        <f t="shared" si="67"/>
        <v>0</v>
      </c>
      <c r="BC99" s="177">
        <f t="shared" si="68"/>
        <v>0</v>
      </c>
      <c r="BD99" s="177">
        <f t="shared" si="69"/>
        <v>0</v>
      </c>
      <c r="BE99" s="177">
        <f t="shared" si="70"/>
        <v>0</v>
      </c>
      <c r="BF99" s="177">
        <f t="shared" si="71"/>
        <v>0</v>
      </c>
      <c r="BG99" s="177">
        <f t="shared" si="72"/>
        <v>0</v>
      </c>
      <c r="BH99" s="177">
        <f t="shared" si="73"/>
        <v>0</v>
      </c>
      <c r="BI99" s="177">
        <f t="shared" si="74"/>
        <v>0</v>
      </c>
      <c r="BJ99" s="177">
        <f t="shared" si="75"/>
        <v>0</v>
      </c>
      <c r="BK99" s="177">
        <f t="shared" si="76"/>
        <v>0</v>
      </c>
      <c r="BL99" s="177">
        <f t="shared" si="77"/>
        <v>0</v>
      </c>
      <c r="BM99" s="177">
        <f t="shared" si="78"/>
        <v>0</v>
      </c>
      <c r="BN99" s="177">
        <f t="shared" si="79"/>
        <v>0</v>
      </c>
      <c r="BO99" s="177">
        <f t="shared" si="80"/>
        <v>0</v>
      </c>
    </row>
    <row r="100" spans="1:67" s="123" customFormat="1" ht="73.8" customHeight="1">
      <c r="A100" s="9"/>
      <c r="B100" s="210" t="s">
        <v>8</v>
      </c>
      <c r="C100" s="9"/>
      <c r="D100" s="106" t="s">
        <v>5239</v>
      </c>
      <c r="E100" s="561" t="s">
        <v>5193</v>
      </c>
      <c r="F100" s="105" t="s">
        <v>134</v>
      </c>
      <c r="G100" s="224" t="s">
        <v>171</v>
      </c>
      <c r="H100" s="362" t="s">
        <v>182</v>
      </c>
      <c r="I100" s="105">
        <v>2</v>
      </c>
      <c r="J100" s="105">
        <v>0</v>
      </c>
      <c r="K100" s="105" t="s">
        <v>4673</v>
      </c>
      <c r="L100" s="379">
        <v>224.50910000000002</v>
      </c>
      <c r="M100" s="127"/>
      <c r="N100" s="448" t="s">
        <v>5501</v>
      </c>
      <c r="O100" s="425">
        <f>L100*M100</f>
        <v>0</v>
      </c>
      <c r="P100" s="124" t="str">
        <f t="shared" si="85"/>
        <v>No</v>
      </c>
      <c r="Q100" s="234" t="str">
        <f t="shared" si="86"/>
        <v>Yes</v>
      </c>
      <c r="S100" s="275">
        <v>2</v>
      </c>
      <c r="T100" s="276">
        <f t="shared" si="87"/>
        <v>0</v>
      </c>
      <c r="U100" s="111"/>
      <c r="V100" s="302">
        <v>5.5</v>
      </c>
      <c r="W100" s="311">
        <f t="shared" si="81"/>
        <v>0</v>
      </c>
      <c r="X100" s="198">
        <f>M100*I100</f>
        <v>0</v>
      </c>
      <c r="Y100" s="198"/>
      <c r="Z100" s="545">
        <v>2</v>
      </c>
      <c r="AA100" s="532">
        <v>12</v>
      </c>
      <c r="AB100" s="285">
        <f t="shared" si="82"/>
        <v>0</v>
      </c>
      <c r="AC100" s="532"/>
      <c r="AD100" s="285">
        <f t="shared" si="83"/>
        <v>0</v>
      </c>
      <c r="AE100" s="532"/>
      <c r="AF100" s="285">
        <f t="shared" si="84"/>
        <v>0</v>
      </c>
      <c r="AG100" s="177">
        <f t="shared" si="48"/>
        <v>0</v>
      </c>
      <c r="AH100" s="177">
        <f t="shared" si="49"/>
        <v>0</v>
      </c>
      <c r="AI100" s="177">
        <f t="shared" si="50"/>
        <v>0</v>
      </c>
      <c r="AJ100" s="177">
        <f t="shared" si="51"/>
        <v>0</v>
      </c>
      <c r="AK100" s="177">
        <f t="shared" si="52"/>
        <v>0</v>
      </c>
      <c r="AL100" s="177">
        <f t="shared" si="53"/>
        <v>0</v>
      </c>
      <c r="AM100" s="177">
        <f t="shared" si="54"/>
        <v>0</v>
      </c>
      <c r="AN100" s="177">
        <f t="shared" si="55"/>
        <v>0</v>
      </c>
      <c r="AO100" s="177">
        <f t="shared" si="56"/>
        <v>0</v>
      </c>
      <c r="AP100" s="443"/>
      <c r="AQ100" s="443">
        <f t="shared" si="57"/>
        <v>0</v>
      </c>
      <c r="AR100" s="443">
        <f t="shared" si="58"/>
        <v>0</v>
      </c>
      <c r="AS100" s="443">
        <f t="shared" si="59"/>
        <v>0</v>
      </c>
      <c r="AT100" s="443"/>
      <c r="AU100" s="177">
        <f t="shared" si="60"/>
        <v>0</v>
      </c>
      <c r="AV100" s="177">
        <f t="shared" si="61"/>
        <v>0</v>
      </c>
      <c r="AW100" s="177">
        <f t="shared" si="62"/>
        <v>0</v>
      </c>
      <c r="AX100" s="177">
        <f t="shared" si="63"/>
        <v>0</v>
      </c>
      <c r="AY100" s="177">
        <f t="shared" si="64"/>
        <v>0</v>
      </c>
      <c r="AZ100" s="177">
        <f t="shared" si="65"/>
        <v>0</v>
      </c>
      <c r="BA100" s="177">
        <f t="shared" si="66"/>
        <v>0</v>
      </c>
      <c r="BB100" s="177">
        <f t="shared" si="67"/>
        <v>0</v>
      </c>
      <c r="BC100" s="177">
        <f t="shared" si="68"/>
        <v>0</v>
      </c>
      <c r="BD100" s="177">
        <f t="shared" si="69"/>
        <v>0</v>
      </c>
      <c r="BE100" s="177">
        <f t="shared" si="70"/>
        <v>0</v>
      </c>
      <c r="BF100" s="177">
        <f t="shared" si="71"/>
        <v>0</v>
      </c>
      <c r="BG100" s="177">
        <f t="shared" si="72"/>
        <v>0</v>
      </c>
      <c r="BH100" s="177">
        <f t="shared" si="73"/>
        <v>0</v>
      </c>
      <c r="BI100" s="177">
        <f t="shared" si="74"/>
        <v>0</v>
      </c>
      <c r="BJ100" s="177">
        <f t="shared" si="75"/>
        <v>0</v>
      </c>
      <c r="BK100" s="177">
        <f t="shared" si="76"/>
        <v>0</v>
      </c>
      <c r="BL100" s="177">
        <f t="shared" si="77"/>
        <v>0</v>
      </c>
      <c r="BM100" s="177">
        <f t="shared" si="78"/>
        <v>0</v>
      </c>
      <c r="BN100" s="177">
        <f t="shared" si="79"/>
        <v>0</v>
      </c>
      <c r="BO100" s="177">
        <f t="shared" si="80"/>
        <v>0</v>
      </c>
    </row>
    <row r="101" spans="1:67" s="9" customFormat="1" ht="73.8" customHeight="1">
      <c r="B101" s="210" t="s">
        <v>8</v>
      </c>
      <c r="D101" s="141" t="s">
        <v>5857</v>
      </c>
      <c r="E101" s="562" t="s">
        <v>5195</v>
      </c>
      <c r="F101" s="114" t="s">
        <v>134</v>
      </c>
      <c r="G101" s="115" t="s">
        <v>170</v>
      </c>
      <c r="H101" s="360" t="s">
        <v>182</v>
      </c>
      <c r="I101" s="114">
        <v>2</v>
      </c>
      <c r="J101" s="114">
        <v>0</v>
      </c>
      <c r="K101" s="114" t="s">
        <v>4673</v>
      </c>
      <c r="L101" s="380">
        <v>286.59750000000003</v>
      </c>
      <c r="M101" s="446" t="s">
        <v>5501</v>
      </c>
      <c r="N101" s="130"/>
      <c r="O101" s="414">
        <f>L101*N101</f>
        <v>0</v>
      </c>
      <c r="P101" s="131" t="str">
        <f t="shared" si="85"/>
        <v>No</v>
      </c>
      <c r="Q101" s="212" t="str">
        <f t="shared" si="86"/>
        <v>Yes</v>
      </c>
      <c r="S101" s="275">
        <v>2</v>
      </c>
      <c r="T101" s="276">
        <f t="shared" si="87"/>
        <v>0</v>
      </c>
      <c r="U101" s="111"/>
      <c r="V101" s="302">
        <v>7.5</v>
      </c>
      <c r="W101" s="311">
        <f t="shared" si="81"/>
        <v>0</v>
      </c>
      <c r="X101" s="198"/>
      <c r="Y101" s="198">
        <f>N101*I101</f>
        <v>0</v>
      </c>
      <c r="Z101" s="545">
        <v>2</v>
      </c>
      <c r="AA101" s="532">
        <v>14</v>
      </c>
      <c r="AB101" s="285">
        <f t="shared" si="82"/>
        <v>0</v>
      </c>
      <c r="AC101" s="532"/>
      <c r="AD101" s="285">
        <f t="shared" si="83"/>
        <v>0</v>
      </c>
      <c r="AE101" s="532"/>
      <c r="AF101" s="285">
        <f t="shared" si="84"/>
        <v>0</v>
      </c>
      <c r="AG101" s="177">
        <f t="shared" si="48"/>
        <v>0</v>
      </c>
      <c r="AH101" s="177">
        <f t="shared" si="49"/>
        <v>0</v>
      </c>
      <c r="AI101" s="177">
        <f t="shared" si="50"/>
        <v>0</v>
      </c>
      <c r="AJ101" s="177">
        <f t="shared" si="51"/>
        <v>0</v>
      </c>
      <c r="AK101" s="177">
        <f t="shared" si="52"/>
        <v>0</v>
      </c>
      <c r="AL101" s="177">
        <f t="shared" si="53"/>
        <v>0</v>
      </c>
      <c r="AM101" s="177">
        <f t="shared" si="54"/>
        <v>0</v>
      </c>
      <c r="AN101" s="177">
        <f t="shared" si="55"/>
        <v>0</v>
      </c>
      <c r="AO101" s="177">
        <f t="shared" si="56"/>
        <v>0</v>
      </c>
      <c r="AP101" s="177"/>
      <c r="AQ101" s="443">
        <f t="shared" si="57"/>
        <v>0</v>
      </c>
      <c r="AR101" s="443">
        <f t="shared" si="58"/>
        <v>0</v>
      </c>
      <c r="AS101" s="443">
        <f t="shared" si="59"/>
        <v>0</v>
      </c>
      <c r="AT101" s="177"/>
      <c r="AU101" s="177">
        <f t="shared" si="60"/>
        <v>0</v>
      </c>
      <c r="AV101" s="177">
        <f t="shared" si="61"/>
        <v>0</v>
      </c>
      <c r="AW101" s="177">
        <f t="shared" si="62"/>
        <v>0</v>
      </c>
      <c r="AX101" s="177">
        <f t="shared" si="63"/>
        <v>0</v>
      </c>
      <c r="AY101" s="177">
        <f t="shared" si="64"/>
        <v>0</v>
      </c>
      <c r="AZ101" s="177">
        <f t="shared" si="65"/>
        <v>0</v>
      </c>
      <c r="BA101" s="177">
        <f t="shared" si="66"/>
        <v>0</v>
      </c>
      <c r="BB101" s="177">
        <f t="shared" si="67"/>
        <v>0</v>
      </c>
      <c r="BC101" s="177">
        <f t="shared" si="68"/>
        <v>0</v>
      </c>
      <c r="BD101" s="177">
        <f t="shared" si="69"/>
        <v>0</v>
      </c>
      <c r="BE101" s="177">
        <f t="shared" si="70"/>
        <v>0</v>
      </c>
      <c r="BF101" s="177">
        <f t="shared" si="71"/>
        <v>0</v>
      </c>
      <c r="BG101" s="177">
        <f t="shared" si="72"/>
        <v>0</v>
      </c>
      <c r="BH101" s="177">
        <f t="shared" si="73"/>
        <v>0</v>
      </c>
      <c r="BI101" s="177">
        <f t="shared" si="74"/>
        <v>0</v>
      </c>
      <c r="BJ101" s="177">
        <f t="shared" si="75"/>
        <v>0</v>
      </c>
      <c r="BK101" s="177">
        <f t="shared" si="76"/>
        <v>0</v>
      </c>
      <c r="BL101" s="177">
        <f t="shared" si="77"/>
        <v>0</v>
      </c>
      <c r="BM101" s="177">
        <f t="shared" si="78"/>
        <v>0</v>
      </c>
      <c r="BN101" s="177">
        <f t="shared" si="79"/>
        <v>0</v>
      </c>
      <c r="BO101" s="177">
        <f t="shared" si="80"/>
        <v>0</v>
      </c>
    </row>
    <row r="102" spans="1:67" s="9" customFormat="1" ht="73.8" customHeight="1">
      <c r="B102" s="210" t="s">
        <v>8</v>
      </c>
      <c r="D102" s="141" t="s">
        <v>5229</v>
      </c>
      <c r="E102" s="557" t="s">
        <v>5194</v>
      </c>
      <c r="F102" s="114" t="s">
        <v>134</v>
      </c>
      <c r="G102" s="115" t="s">
        <v>170</v>
      </c>
      <c r="H102" s="360" t="s">
        <v>182</v>
      </c>
      <c r="I102" s="114">
        <v>2</v>
      </c>
      <c r="J102" s="114">
        <v>0</v>
      </c>
      <c r="K102" s="114" t="s">
        <v>4673</v>
      </c>
      <c r="L102" s="380">
        <v>299.06050000000005</v>
      </c>
      <c r="M102" s="129"/>
      <c r="N102" s="446" t="s">
        <v>5501</v>
      </c>
      <c r="O102" s="414">
        <f>L102*M102</f>
        <v>0</v>
      </c>
      <c r="P102" s="131" t="str">
        <f t="shared" si="85"/>
        <v>No</v>
      </c>
      <c r="Q102" s="212" t="str">
        <f t="shared" si="86"/>
        <v>Yes</v>
      </c>
      <c r="S102" s="275">
        <v>2</v>
      </c>
      <c r="T102" s="276">
        <f t="shared" si="87"/>
        <v>0</v>
      </c>
      <c r="U102" s="111"/>
      <c r="V102" s="302">
        <v>7.5</v>
      </c>
      <c r="W102" s="311">
        <f t="shared" si="81"/>
        <v>0</v>
      </c>
      <c r="X102" s="198">
        <f>M102*I102</f>
        <v>0</v>
      </c>
      <c r="Y102" s="198"/>
      <c r="Z102" s="545">
        <v>2</v>
      </c>
      <c r="AA102" s="532">
        <v>14</v>
      </c>
      <c r="AB102" s="285">
        <f t="shared" si="82"/>
        <v>0</v>
      </c>
      <c r="AC102" s="532"/>
      <c r="AD102" s="285">
        <f t="shared" si="83"/>
        <v>0</v>
      </c>
      <c r="AE102" s="532"/>
      <c r="AF102" s="285">
        <f t="shared" si="84"/>
        <v>0</v>
      </c>
      <c r="AG102" s="177">
        <f t="shared" si="48"/>
        <v>0</v>
      </c>
      <c r="AH102" s="177">
        <f t="shared" si="49"/>
        <v>0</v>
      </c>
      <c r="AI102" s="177">
        <f t="shared" si="50"/>
        <v>0</v>
      </c>
      <c r="AJ102" s="177">
        <f t="shared" si="51"/>
        <v>0</v>
      </c>
      <c r="AK102" s="177">
        <f t="shared" si="52"/>
        <v>0</v>
      </c>
      <c r="AL102" s="177">
        <f t="shared" si="53"/>
        <v>0</v>
      </c>
      <c r="AM102" s="177">
        <f t="shared" si="54"/>
        <v>0</v>
      </c>
      <c r="AN102" s="177">
        <f t="shared" si="55"/>
        <v>0</v>
      </c>
      <c r="AO102" s="177">
        <f t="shared" si="56"/>
        <v>0</v>
      </c>
      <c r="AP102" s="177"/>
      <c r="AQ102" s="443">
        <f t="shared" si="57"/>
        <v>0</v>
      </c>
      <c r="AR102" s="443">
        <f t="shared" si="58"/>
        <v>0</v>
      </c>
      <c r="AS102" s="443">
        <f t="shared" si="59"/>
        <v>0</v>
      </c>
      <c r="AT102" s="177"/>
      <c r="AU102" s="177">
        <f t="shared" si="60"/>
        <v>0</v>
      </c>
      <c r="AV102" s="177">
        <f t="shared" si="61"/>
        <v>0</v>
      </c>
      <c r="AW102" s="177">
        <f t="shared" si="62"/>
        <v>0</v>
      </c>
      <c r="AX102" s="177">
        <f t="shared" si="63"/>
        <v>0</v>
      </c>
      <c r="AY102" s="177">
        <f t="shared" si="64"/>
        <v>0</v>
      </c>
      <c r="AZ102" s="177">
        <f t="shared" si="65"/>
        <v>0</v>
      </c>
      <c r="BA102" s="177">
        <f t="shared" si="66"/>
        <v>0</v>
      </c>
      <c r="BB102" s="177">
        <f t="shared" si="67"/>
        <v>0</v>
      </c>
      <c r="BC102" s="177">
        <f t="shared" si="68"/>
        <v>0</v>
      </c>
      <c r="BD102" s="177">
        <f t="shared" si="69"/>
        <v>0</v>
      </c>
      <c r="BE102" s="177">
        <f t="shared" si="70"/>
        <v>0</v>
      </c>
      <c r="BF102" s="177">
        <f t="shared" si="71"/>
        <v>0</v>
      </c>
      <c r="BG102" s="177">
        <f t="shared" si="72"/>
        <v>0</v>
      </c>
      <c r="BH102" s="177">
        <f t="shared" si="73"/>
        <v>0</v>
      </c>
      <c r="BI102" s="177">
        <f t="shared" si="74"/>
        <v>0</v>
      </c>
      <c r="BJ102" s="177">
        <f t="shared" si="75"/>
        <v>0</v>
      </c>
      <c r="BK102" s="177">
        <f t="shared" si="76"/>
        <v>0</v>
      </c>
      <c r="BL102" s="177">
        <f t="shared" si="77"/>
        <v>0</v>
      </c>
      <c r="BM102" s="177">
        <f t="shared" si="78"/>
        <v>0</v>
      </c>
      <c r="BN102" s="177">
        <f t="shared" si="79"/>
        <v>0</v>
      </c>
      <c r="BO102" s="177">
        <f t="shared" si="80"/>
        <v>0</v>
      </c>
    </row>
    <row r="103" spans="1:67" s="9" customFormat="1" ht="73.8" customHeight="1">
      <c r="B103" s="210" t="s">
        <v>8</v>
      </c>
      <c r="D103" s="141" t="s">
        <v>5238</v>
      </c>
      <c r="E103" s="558" t="s">
        <v>5193</v>
      </c>
      <c r="F103" s="114" t="s">
        <v>134</v>
      </c>
      <c r="G103" s="115" t="s">
        <v>170</v>
      </c>
      <c r="H103" s="360" t="s">
        <v>182</v>
      </c>
      <c r="I103" s="114">
        <v>2</v>
      </c>
      <c r="J103" s="114">
        <v>0</v>
      </c>
      <c r="K103" s="114" t="s">
        <v>4673</v>
      </c>
      <c r="L103" s="380">
        <v>286.59750000000003</v>
      </c>
      <c r="M103" s="129"/>
      <c r="N103" s="446" t="s">
        <v>5501</v>
      </c>
      <c r="O103" s="414">
        <f>L103*M103</f>
        <v>0</v>
      </c>
      <c r="P103" s="131" t="str">
        <f t="shared" si="85"/>
        <v>No</v>
      </c>
      <c r="Q103" s="212" t="str">
        <f t="shared" si="86"/>
        <v>Yes</v>
      </c>
      <c r="S103" s="275">
        <v>2</v>
      </c>
      <c r="T103" s="276">
        <f t="shared" si="87"/>
        <v>0</v>
      </c>
      <c r="U103" s="111"/>
      <c r="V103" s="302">
        <v>7.5</v>
      </c>
      <c r="W103" s="311">
        <f t="shared" si="81"/>
        <v>0</v>
      </c>
      <c r="X103" s="198">
        <f>M103*I103</f>
        <v>0</v>
      </c>
      <c r="Y103" s="198"/>
      <c r="Z103" s="545">
        <v>2</v>
      </c>
      <c r="AA103" s="532">
        <v>14</v>
      </c>
      <c r="AB103" s="285">
        <f t="shared" si="82"/>
        <v>0</v>
      </c>
      <c r="AC103" s="532"/>
      <c r="AD103" s="285">
        <f t="shared" si="83"/>
        <v>0</v>
      </c>
      <c r="AE103" s="532"/>
      <c r="AF103" s="285">
        <f t="shared" si="84"/>
        <v>0</v>
      </c>
      <c r="AG103" s="177">
        <f t="shared" si="48"/>
        <v>0</v>
      </c>
      <c r="AH103" s="177">
        <f t="shared" si="49"/>
        <v>0</v>
      </c>
      <c r="AI103" s="177">
        <f t="shared" si="50"/>
        <v>0</v>
      </c>
      <c r="AJ103" s="177">
        <f t="shared" si="51"/>
        <v>0</v>
      </c>
      <c r="AK103" s="177">
        <f t="shared" si="52"/>
        <v>0</v>
      </c>
      <c r="AL103" s="177">
        <f t="shared" si="53"/>
        <v>0</v>
      </c>
      <c r="AM103" s="177">
        <f t="shared" si="54"/>
        <v>0</v>
      </c>
      <c r="AN103" s="177">
        <f t="shared" si="55"/>
        <v>0</v>
      </c>
      <c r="AO103" s="177">
        <f t="shared" si="56"/>
        <v>0</v>
      </c>
      <c r="AP103" s="177"/>
      <c r="AQ103" s="443">
        <f t="shared" si="57"/>
        <v>0</v>
      </c>
      <c r="AR103" s="443">
        <f t="shared" si="58"/>
        <v>0</v>
      </c>
      <c r="AS103" s="443">
        <f t="shared" si="59"/>
        <v>0</v>
      </c>
      <c r="AT103" s="177"/>
      <c r="AU103" s="177">
        <f t="shared" si="60"/>
        <v>0</v>
      </c>
      <c r="AV103" s="177">
        <f t="shared" si="61"/>
        <v>0</v>
      </c>
      <c r="AW103" s="177">
        <f t="shared" si="62"/>
        <v>0</v>
      </c>
      <c r="AX103" s="177">
        <f t="shared" si="63"/>
        <v>0</v>
      </c>
      <c r="AY103" s="177">
        <f t="shared" si="64"/>
        <v>0</v>
      </c>
      <c r="AZ103" s="177">
        <f t="shared" si="65"/>
        <v>0</v>
      </c>
      <c r="BA103" s="177">
        <f t="shared" si="66"/>
        <v>0</v>
      </c>
      <c r="BB103" s="177">
        <f t="shared" si="67"/>
        <v>0</v>
      </c>
      <c r="BC103" s="177">
        <f t="shared" si="68"/>
        <v>0</v>
      </c>
      <c r="BD103" s="177">
        <f t="shared" si="69"/>
        <v>0</v>
      </c>
      <c r="BE103" s="177">
        <f t="shared" si="70"/>
        <v>0</v>
      </c>
      <c r="BF103" s="177">
        <f t="shared" si="71"/>
        <v>0</v>
      </c>
      <c r="BG103" s="177">
        <f t="shared" si="72"/>
        <v>0</v>
      </c>
      <c r="BH103" s="177">
        <f t="shared" si="73"/>
        <v>0</v>
      </c>
      <c r="BI103" s="177">
        <f t="shared" si="74"/>
        <v>0</v>
      </c>
      <c r="BJ103" s="177">
        <f t="shared" si="75"/>
        <v>0</v>
      </c>
      <c r="BK103" s="177">
        <f t="shared" si="76"/>
        <v>0</v>
      </c>
      <c r="BL103" s="177">
        <f t="shared" si="77"/>
        <v>0</v>
      </c>
      <c r="BM103" s="177">
        <f t="shared" si="78"/>
        <v>0</v>
      </c>
      <c r="BN103" s="177">
        <f t="shared" si="79"/>
        <v>0</v>
      </c>
      <c r="BO103" s="177">
        <f t="shared" si="80"/>
        <v>0</v>
      </c>
    </row>
    <row r="104" spans="1:67" s="123" customFormat="1" ht="73.8" customHeight="1">
      <c r="A104" s="9"/>
      <c r="B104" s="210" t="s">
        <v>8</v>
      </c>
      <c r="C104" s="9"/>
      <c r="D104" s="106" t="s">
        <v>5858</v>
      </c>
      <c r="E104" s="559" t="s">
        <v>5195</v>
      </c>
      <c r="F104" s="105" t="s">
        <v>135</v>
      </c>
      <c r="G104" s="224" t="s">
        <v>169</v>
      </c>
      <c r="H104" s="362" t="s">
        <v>182</v>
      </c>
      <c r="I104" s="105">
        <v>2</v>
      </c>
      <c r="J104" s="105">
        <v>0</v>
      </c>
      <c r="K104" s="105" t="s">
        <v>4673</v>
      </c>
      <c r="L104" s="379">
        <v>334.3689</v>
      </c>
      <c r="M104" s="447" t="s">
        <v>5501</v>
      </c>
      <c r="N104" s="427"/>
      <c r="O104" s="425">
        <f>L104*N104</f>
        <v>0</v>
      </c>
      <c r="P104" s="124" t="str">
        <f t="shared" si="85"/>
        <v>No</v>
      </c>
      <c r="Q104" s="234" t="str">
        <f t="shared" si="86"/>
        <v>Yes</v>
      </c>
      <c r="S104" s="275">
        <v>2</v>
      </c>
      <c r="T104" s="276">
        <f t="shared" si="87"/>
        <v>0</v>
      </c>
      <c r="U104" s="111"/>
      <c r="V104" s="302">
        <v>10</v>
      </c>
      <c r="W104" s="311">
        <f t="shared" si="81"/>
        <v>0</v>
      </c>
      <c r="X104" s="198"/>
      <c r="Y104" s="198">
        <f>N104*I104</f>
        <v>0</v>
      </c>
      <c r="Z104" s="545">
        <v>2</v>
      </c>
      <c r="AA104" s="532">
        <v>20</v>
      </c>
      <c r="AB104" s="285">
        <f t="shared" si="82"/>
        <v>0</v>
      </c>
      <c r="AC104" s="532"/>
      <c r="AD104" s="285">
        <f t="shared" si="83"/>
        <v>0</v>
      </c>
      <c r="AE104" s="532"/>
      <c r="AF104" s="285">
        <f t="shared" si="84"/>
        <v>0</v>
      </c>
      <c r="AG104" s="177">
        <f t="shared" si="48"/>
        <v>0</v>
      </c>
      <c r="AH104" s="177">
        <f t="shared" si="49"/>
        <v>0</v>
      </c>
      <c r="AI104" s="177">
        <f t="shared" si="50"/>
        <v>0</v>
      </c>
      <c r="AJ104" s="177">
        <f t="shared" si="51"/>
        <v>0</v>
      </c>
      <c r="AK104" s="177">
        <f t="shared" si="52"/>
        <v>0</v>
      </c>
      <c r="AL104" s="177">
        <f t="shared" si="53"/>
        <v>0</v>
      </c>
      <c r="AM104" s="177">
        <f t="shared" si="54"/>
        <v>0</v>
      </c>
      <c r="AN104" s="177">
        <f t="shared" si="55"/>
        <v>0</v>
      </c>
      <c r="AO104" s="177">
        <f t="shared" si="56"/>
        <v>0</v>
      </c>
      <c r="AP104" s="443"/>
      <c r="AQ104" s="443">
        <f t="shared" si="57"/>
        <v>0</v>
      </c>
      <c r="AR104" s="443">
        <f t="shared" si="58"/>
        <v>0</v>
      </c>
      <c r="AS104" s="443">
        <f t="shared" si="59"/>
        <v>0</v>
      </c>
      <c r="AT104" s="443"/>
      <c r="AU104" s="177">
        <f t="shared" si="60"/>
        <v>0</v>
      </c>
      <c r="AV104" s="177">
        <f t="shared" si="61"/>
        <v>0</v>
      </c>
      <c r="AW104" s="177">
        <f t="shared" si="62"/>
        <v>0</v>
      </c>
      <c r="AX104" s="177">
        <f t="shared" si="63"/>
        <v>0</v>
      </c>
      <c r="AY104" s="177">
        <f t="shared" si="64"/>
        <v>0</v>
      </c>
      <c r="AZ104" s="177">
        <f t="shared" si="65"/>
        <v>0</v>
      </c>
      <c r="BA104" s="177">
        <f t="shared" si="66"/>
        <v>0</v>
      </c>
      <c r="BB104" s="177">
        <f t="shared" si="67"/>
        <v>0</v>
      </c>
      <c r="BC104" s="177">
        <f t="shared" si="68"/>
        <v>0</v>
      </c>
      <c r="BD104" s="177">
        <f t="shared" si="69"/>
        <v>0</v>
      </c>
      <c r="BE104" s="177">
        <f t="shared" si="70"/>
        <v>0</v>
      </c>
      <c r="BF104" s="177">
        <f t="shared" si="71"/>
        <v>0</v>
      </c>
      <c r="BG104" s="177">
        <f t="shared" si="72"/>
        <v>0</v>
      </c>
      <c r="BH104" s="177">
        <f t="shared" si="73"/>
        <v>0</v>
      </c>
      <c r="BI104" s="177">
        <f t="shared" si="74"/>
        <v>0</v>
      </c>
      <c r="BJ104" s="177">
        <f t="shared" si="75"/>
        <v>0</v>
      </c>
      <c r="BK104" s="177">
        <f t="shared" si="76"/>
        <v>0</v>
      </c>
      <c r="BL104" s="177">
        <f t="shared" si="77"/>
        <v>0</v>
      </c>
      <c r="BM104" s="177">
        <f t="shared" si="78"/>
        <v>0</v>
      </c>
      <c r="BN104" s="177">
        <f t="shared" si="79"/>
        <v>0</v>
      </c>
      <c r="BO104" s="177">
        <f t="shared" si="80"/>
        <v>0</v>
      </c>
    </row>
    <row r="105" spans="1:67" s="123" customFormat="1" ht="73.8" customHeight="1">
      <c r="A105" s="9"/>
      <c r="B105" s="210" t="s">
        <v>8</v>
      </c>
      <c r="C105" s="9"/>
      <c r="D105" s="106" t="s">
        <v>5230</v>
      </c>
      <c r="E105" s="560" t="s">
        <v>5194</v>
      </c>
      <c r="F105" s="105" t="s">
        <v>135</v>
      </c>
      <c r="G105" s="224" t="s">
        <v>169</v>
      </c>
      <c r="H105" s="362" t="s">
        <v>182</v>
      </c>
      <c r="I105" s="105">
        <v>2</v>
      </c>
      <c r="J105" s="105">
        <v>0</v>
      </c>
      <c r="K105" s="105" t="s">
        <v>4673</v>
      </c>
      <c r="L105" s="379">
        <v>348.90219999999999</v>
      </c>
      <c r="M105" s="127"/>
      <c r="N105" s="448" t="s">
        <v>5501</v>
      </c>
      <c r="O105" s="425">
        <f>L105*M105</f>
        <v>0</v>
      </c>
      <c r="P105" s="124" t="str">
        <f t="shared" si="85"/>
        <v>No</v>
      </c>
      <c r="Q105" s="234" t="str">
        <f t="shared" si="86"/>
        <v>Yes</v>
      </c>
      <c r="S105" s="275">
        <v>2</v>
      </c>
      <c r="T105" s="276">
        <f t="shared" si="87"/>
        <v>0</v>
      </c>
      <c r="U105" s="111"/>
      <c r="V105" s="302">
        <v>10</v>
      </c>
      <c r="W105" s="311">
        <f t="shared" si="81"/>
        <v>0</v>
      </c>
      <c r="X105" s="198">
        <f>M105*I105</f>
        <v>0</v>
      </c>
      <c r="Y105" s="198"/>
      <c r="Z105" s="545">
        <v>2</v>
      </c>
      <c r="AA105" s="532">
        <v>20</v>
      </c>
      <c r="AB105" s="285">
        <f t="shared" si="82"/>
        <v>0</v>
      </c>
      <c r="AC105" s="532"/>
      <c r="AD105" s="285">
        <f t="shared" si="83"/>
        <v>0</v>
      </c>
      <c r="AE105" s="532"/>
      <c r="AF105" s="285">
        <f t="shared" si="84"/>
        <v>0</v>
      </c>
      <c r="AG105" s="177">
        <f t="shared" si="48"/>
        <v>0</v>
      </c>
      <c r="AH105" s="177">
        <f t="shared" si="49"/>
        <v>0</v>
      </c>
      <c r="AI105" s="177">
        <f t="shared" si="50"/>
        <v>0</v>
      </c>
      <c r="AJ105" s="177">
        <f t="shared" si="51"/>
        <v>0</v>
      </c>
      <c r="AK105" s="177">
        <f t="shared" si="52"/>
        <v>0</v>
      </c>
      <c r="AL105" s="177">
        <f t="shared" si="53"/>
        <v>0</v>
      </c>
      <c r="AM105" s="177">
        <f t="shared" si="54"/>
        <v>0</v>
      </c>
      <c r="AN105" s="177">
        <f t="shared" si="55"/>
        <v>0</v>
      </c>
      <c r="AO105" s="177">
        <f t="shared" si="56"/>
        <v>0</v>
      </c>
      <c r="AP105" s="443"/>
      <c r="AQ105" s="443">
        <f t="shared" si="57"/>
        <v>0</v>
      </c>
      <c r="AR105" s="443">
        <f t="shared" si="58"/>
        <v>0</v>
      </c>
      <c r="AS105" s="443">
        <f t="shared" si="59"/>
        <v>0</v>
      </c>
      <c r="AT105" s="443"/>
      <c r="AU105" s="177">
        <f t="shared" si="60"/>
        <v>0</v>
      </c>
      <c r="AV105" s="177">
        <f t="shared" si="61"/>
        <v>0</v>
      </c>
      <c r="AW105" s="177">
        <f t="shared" si="62"/>
        <v>0</v>
      </c>
      <c r="AX105" s="177">
        <f t="shared" si="63"/>
        <v>0</v>
      </c>
      <c r="AY105" s="177">
        <f t="shared" si="64"/>
        <v>0</v>
      </c>
      <c r="AZ105" s="177">
        <f t="shared" si="65"/>
        <v>0</v>
      </c>
      <c r="BA105" s="177">
        <f t="shared" si="66"/>
        <v>0</v>
      </c>
      <c r="BB105" s="177">
        <f t="shared" si="67"/>
        <v>0</v>
      </c>
      <c r="BC105" s="177">
        <f t="shared" si="68"/>
        <v>0</v>
      </c>
      <c r="BD105" s="177">
        <f t="shared" si="69"/>
        <v>0</v>
      </c>
      <c r="BE105" s="177">
        <f t="shared" si="70"/>
        <v>0</v>
      </c>
      <c r="BF105" s="177">
        <f t="shared" si="71"/>
        <v>0</v>
      </c>
      <c r="BG105" s="177">
        <f t="shared" si="72"/>
        <v>0</v>
      </c>
      <c r="BH105" s="177">
        <f t="shared" si="73"/>
        <v>0</v>
      </c>
      <c r="BI105" s="177">
        <f t="shared" si="74"/>
        <v>0</v>
      </c>
      <c r="BJ105" s="177">
        <f t="shared" si="75"/>
        <v>0</v>
      </c>
      <c r="BK105" s="177">
        <f t="shared" si="76"/>
        <v>0</v>
      </c>
      <c r="BL105" s="177">
        <f t="shared" si="77"/>
        <v>0</v>
      </c>
      <c r="BM105" s="177">
        <f t="shared" si="78"/>
        <v>0</v>
      </c>
      <c r="BN105" s="177">
        <f t="shared" si="79"/>
        <v>0</v>
      </c>
      <c r="BO105" s="177">
        <f t="shared" si="80"/>
        <v>0</v>
      </c>
    </row>
    <row r="106" spans="1:67" s="123" customFormat="1" ht="73.8" customHeight="1">
      <c r="A106" s="9"/>
      <c r="B106" s="210" t="s">
        <v>8</v>
      </c>
      <c r="C106" s="9"/>
      <c r="D106" s="106" t="s">
        <v>5237</v>
      </c>
      <c r="E106" s="561" t="s">
        <v>5193</v>
      </c>
      <c r="F106" s="105" t="s">
        <v>135</v>
      </c>
      <c r="G106" s="224" t="s">
        <v>169</v>
      </c>
      <c r="H106" s="362" t="s">
        <v>182</v>
      </c>
      <c r="I106" s="105">
        <v>2</v>
      </c>
      <c r="J106" s="105">
        <v>0</v>
      </c>
      <c r="K106" s="105" t="s">
        <v>4673</v>
      </c>
      <c r="L106" s="379">
        <v>334.3689</v>
      </c>
      <c r="M106" s="127"/>
      <c r="N106" s="448" t="s">
        <v>5501</v>
      </c>
      <c r="O106" s="425">
        <f>L106*M106</f>
        <v>0</v>
      </c>
      <c r="P106" s="124" t="str">
        <f t="shared" si="85"/>
        <v>No</v>
      </c>
      <c r="Q106" s="234" t="str">
        <f t="shared" si="86"/>
        <v>Yes</v>
      </c>
      <c r="S106" s="275">
        <v>2</v>
      </c>
      <c r="T106" s="276">
        <f t="shared" si="87"/>
        <v>0</v>
      </c>
      <c r="U106" s="111"/>
      <c r="V106" s="302">
        <v>10</v>
      </c>
      <c r="W106" s="311">
        <f t="shared" si="81"/>
        <v>0</v>
      </c>
      <c r="X106" s="198">
        <f>M106*I106</f>
        <v>0</v>
      </c>
      <c r="Y106" s="198"/>
      <c r="Z106" s="545">
        <v>2</v>
      </c>
      <c r="AA106" s="532">
        <v>20</v>
      </c>
      <c r="AB106" s="285">
        <f t="shared" si="82"/>
        <v>0</v>
      </c>
      <c r="AC106" s="532"/>
      <c r="AD106" s="285">
        <f t="shared" si="83"/>
        <v>0</v>
      </c>
      <c r="AE106" s="532"/>
      <c r="AF106" s="285">
        <f t="shared" si="84"/>
        <v>0</v>
      </c>
      <c r="AG106" s="177">
        <f t="shared" si="48"/>
        <v>0</v>
      </c>
      <c r="AH106" s="177">
        <f t="shared" si="49"/>
        <v>0</v>
      </c>
      <c r="AI106" s="177">
        <f t="shared" si="50"/>
        <v>0</v>
      </c>
      <c r="AJ106" s="177">
        <f t="shared" si="51"/>
        <v>0</v>
      </c>
      <c r="AK106" s="177">
        <f t="shared" si="52"/>
        <v>0</v>
      </c>
      <c r="AL106" s="177">
        <f t="shared" si="53"/>
        <v>0</v>
      </c>
      <c r="AM106" s="177">
        <f t="shared" si="54"/>
        <v>0</v>
      </c>
      <c r="AN106" s="177">
        <f t="shared" si="55"/>
        <v>0</v>
      </c>
      <c r="AO106" s="177">
        <f t="shared" si="56"/>
        <v>0</v>
      </c>
      <c r="AP106" s="443"/>
      <c r="AQ106" s="443">
        <f t="shared" si="57"/>
        <v>0</v>
      </c>
      <c r="AR106" s="443">
        <f t="shared" si="58"/>
        <v>0</v>
      </c>
      <c r="AS106" s="443">
        <f t="shared" si="59"/>
        <v>0</v>
      </c>
      <c r="AT106" s="443"/>
      <c r="AU106" s="177">
        <f t="shared" si="60"/>
        <v>0</v>
      </c>
      <c r="AV106" s="177">
        <f t="shared" si="61"/>
        <v>0</v>
      </c>
      <c r="AW106" s="177">
        <f t="shared" si="62"/>
        <v>0</v>
      </c>
      <c r="AX106" s="177">
        <f t="shared" si="63"/>
        <v>0</v>
      </c>
      <c r="AY106" s="177">
        <f t="shared" si="64"/>
        <v>0</v>
      </c>
      <c r="AZ106" s="177">
        <f t="shared" si="65"/>
        <v>0</v>
      </c>
      <c r="BA106" s="177">
        <f t="shared" si="66"/>
        <v>0</v>
      </c>
      <c r="BB106" s="177">
        <f t="shared" si="67"/>
        <v>0</v>
      </c>
      <c r="BC106" s="177">
        <f t="shared" si="68"/>
        <v>0</v>
      </c>
      <c r="BD106" s="177">
        <f t="shared" si="69"/>
        <v>0</v>
      </c>
      <c r="BE106" s="177">
        <f t="shared" si="70"/>
        <v>0</v>
      </c>
      <c r="BF106" s="177">
        <f t="shared" si="71"/>
        <v>0</v>
      </c>
      <c r="BG106" s="177">
        <f t="shared" si="72"/>
        <v>0</v>
      </c>
      <c r="BH106" s="177">
        <f t="shared" si="73"/>
        <v>0</v>
      </c>
      <c r="BI106" s="177">
        <f t="shared" si="74"/>
        <v>0</v>
      </c>
      <c r="BJ106" s="177">
        <f t="shared" si="75"/>
        <v>0</v>
      </c>
      <c r="BK106" s="177">
        <f t="shared" si="76"/>
        <v>0</v>
      </c>
      <c r="BL106" s="177">
        <f t="shared" si="77"/>
        <v>0</v>
      </c>
      <c r="BM106" s="177">
        <f t="shared" si="78"/>
        <v>0</v>
      </c>
      <c r="BN106" s="177">
        <f t="shared" si="79"/>
        <v>0</v>
      </c>
      <c r="BO106" s="177">
        <f t="shared" si="80"/>
        <v>0</v>
      </c>
    </row>
    <row r="107" spans="1:67" s="9" customFormat="1" ht="73.8" customHeight="1">
      <c r="B107" s="210" t="s">
        <v>8</v>
      </c>
      <c r="D107" s="141" t="s">
        <v>5859</v>
      </c>
      <c r="E107" s="562" t="s">
        <v>5195</v>
      </c>
      <c r="F107" s="114" t="s">
        <v>135</v>
      </c>
      <c r="G107" s="115" t="s">
        <v>168</v>
      </c>
      <c r="H107" s="360" t="s">
        <v>182</v>
      </c>
      <c r="I107" s="114">
        <v>2</v>
      </c>
      <c r="J107" s="114">
        <v>0</v>
      </c>
      <c r="K107" s="114" t="s">
        <v>4673</v>
      </c>
      <c r="L107" s="380">
        <v>449.00790000000001</v>
      </c>
      <c r="M107" s="446" t="s">
        <v>5501</v>
      </c>
      <c r="N107" s="130"/>
      <c r="O107" s="414">
        <f>L107*N107</f>
        <v>0</v>
      </c>
      <c r="P107" s="131" t="str">
        <f t="shared" si="85"/>
        <v>No</v>
      </c>
      <c r="Q107" s="212" t="str">
        <f t="shared" si="86"/>
        <v>Yes</v>
      </c>
      <c r="S107" s="275">
        <v>2</v>
      </c>
      <c r="T107" s="276">
        <f t="shared" si="87"/>
        <v>0</v>
      </c>
      <c r="U107" s="111"/>
      <c r="V107" s="302">
        <v>13.5</v>
      </c>
      <c r="W107" s="311">
        <f t="shared" si="81"/>
        <v>0</v>
      </c>
      <c r="X107" s="198"/>
      <c r="Y107" s="198">
        <f>N107*I107</f>
        <v>0</v>
      </c>
      <c r="Z107" s="545">
        <v>2</v>
      </c>
      <c r="AA107" s="532">
        <v>14</v>
      </c>
      <c r="AB107" s="285">
        <f t="shared" si="82"/>
        <v>0</v>
      </c>
      <c r="AC107" s="532"/>
      <c r="AD107" s="285">
        <f t="shared" si="83"/>
        <v>0</v>
      </c>
      <c r="AE107" s="532"/>
      <c r="AF107" s="285">
        <f t="shared" si="84"/>
        <v>0</v>
      </c>
      <c r="AG107" s="177">
        <f t="shared" si="48"/>
        <v>0</v>
      </c>
      <c r="AH107" s="177">
        <f t="shared" si="49"/>
        <v>0</v>
      </c>
      <c r="AI107" s="177">
        <f t="shared" si="50"/>
        <v>0</v>
      </c>
      <c r="AJ107" s="177">
        <f t="shared" si="51"/>
        <v>0</v>
      </c>
      <c r="AK107" s="177">
        <f t="shared" si="52"/>
        <v>0</v>
      </c>
      <c r="AL107" s="177">
        <f t="shared" si="53"/>
        <v>0</v>
      </c>
      <c r="AM107" s="177">
        <f t="shared" si="54"/>
        <v>0</v>
      </c>
      <c r="AN107" s="177">
        <f t="shared" si="55"/>
        <v>0</v>
      </c>
      <c r="AO107" s="177">
        <f t="shared" si="56"/>
        <v>0</v>
      </c>
      <c r="AP107" s="177"/>
      <c r="AQ107" s="443">
        <f t="shared" si="57"/>
        <v>0</v>
      </c>
      <c r="AR107" s="443">
        <f t="shared" si="58"/>
        <v>0</v>
      </c>
      <c r="AS107" s="443">
        <f t="shared" si="59"/>
        <v>0</v>
      </c>
      <c r="AT107" s="177"/>
      <c r="AU107" s="177">
        <f t="shared" si="60"/>
        <v>0</v>
      </c>
      <c r="AV107" s="177">
        <f t="shared" si="61"/>
        <v>0</v>
      </c>
      <c r="AW107" s="177">
        <f t="shared" si="62"/>
        <v>0</v>
      </c>
      <c r="AX107" s="177">
        <f t="shared" si="63"/>
        <v>0</v>
      </c>
      <c r="AY107" s="177">
        <f t="shared" si="64"/>
        <v>0</v>
      </c>
      <c r="AZ107" s="177">
        <f t="shared" si="65"/>
        <v>0</v>
      </c>
      <c r="BA107" s="177">
        <f t="shared" si="66"/>
        <v>0</v>
      </c>
      <c r="BB107" s="177">
        <f t="shared" si="67"/>
        <v>0</v>
      </c>
      <c r="BC107" s="177">
        <f t="shared" si="68"/>
        <v>0</v>
      </c>
      <c r="BD107" s="177">
        <f t="shared" si="69"/>
        <v>0</v>
      </c>
      <c r="BE107" s="177">
        <f t="shared" si="70"/>
        <v>0</v>
      </c>
      <c r="BF107" s="177">
        <f t="shared" si="71"/>
        <v>0</v>
      </c>
      <c r="BG107" s="177">
        <f t="shared" si="72"/>
        <v>0</v>
      </c>
      <c r="BH107" s="177">
        <f t="shared" si="73"/>
        <v>0</v>
      </c>
      <c r="BI107" s="177">
        <f t="shared" si="74"/>
        <v>0</v>
      </c>
      <c r="BJ107" s="177">
        <f t="shared" si="75"/>
        <v>0</v>
      </c>
      <c r="BK107" s="177">
        <f t="shared" si="76"/>
        <v>0</v>
      </c>
      <c r="BL107" s="177">
        <f t="shared" si="77"/>
        <v>0</v>
      </c>
      <c r="BM107" s="177">
        <f t="shared" si="78"/>
        <v>0</v>
      </c>
      <c r="BN107" s="177">
        <f t="shared" si="79"/>
        <v>0</v>
      </c>
      <c r="BO107" s="177">
        <f t="shared" si="80"/>
        <v>0</v>
      </c>
    </row>
    <row r="108" spans="1:67" s="9" customFormat="1" ht="73.8" customHeight="1">
      <c r="B108" s="210" t="s">
        <v>8</v>
      </c>
      <c r="D108" s="141" t="s">
        <v>5231</v>
      </c>
      <c r="E108" s="557" t="s">
        <v>5194</v>
      </c>
      <c r="F108" s="114" t="s">
        <v>135</v>
      </c>
      <c r="G108" s="115" t="s">
        <v>168</v>
      </c>
      <c r="H108" s="360" t="s">
        <v>182</v>
      </c>
      <c r="I108" s="114">
        <v>2</v>
      </c>
      <c r="J108" s="114">
        <v>0</v>
      </c>
      <c r="K108" s="114" t="s">
        <v>4673</v>
      </c>
      <c r="L108" s="380">
        <v>468.52640000000002</v>
      </c>
      <c r="M108" s="129"/>
      <c r="N108" s="446" t="s">
        <v>5501</v>
      </c>
      <c r="O108" s="414">
        <f>L108*M108</f>
        <v>0</v>
      </c>
      <c r="P108" s="131" t="str">
        <f t="shared" si="85"/>
        <v>No</v>
      </c>
      <c r="Q108" s="212" t="str">
        <f t="shared" si="86"/>
        <v>Yes</v>
      </c>
      <c r="S108" s="275">
        <v>2</v>
      </c>
      <c r="T108" s="276">
        <f t="shared" si="87"/>
        <v>0</v>
      </c>
      <c r="U108" s="111"/>
      <c r="V108" s="302">
        <v>13.5</v>
      </c>
      <c r="W108" s="311">
        <f t="shared" si="81"/>
        <v>0</v>
      </c>
      <c r="X108" s="198">
        <f>M108*I108</f>
        <v>0</v>
      </c>
      <c r="Y108" s="198"/>
      <c r="Z108" s="545">
        <v>2</v>
      </c>
      <c r="AA108" s="532">
        <v>14</v>
      </c>
      <c r="AB108" s="285">
        <f t="shared" si="82"/>
        <v>0</v>
      </c>
      <c r="AC108" s="532"/>
      <c r="AD108" s="285">
        <f t="shared" si="83"/>
        <v>0</v>
      </c>
      <c r="AE108" s="532"/>
      <c r="AF108" s="285">
        <f t="shared" si="84"/>
        <v>0</v>
      </c>
      <c r="AG108" s="177">
        <f t="shared" si="48"/>
        <v>0</v>
      </c>
      <c r="AH108" s="177">
        <f t="shared" si="49"/>
        <v>0</v>
      </c>
      <c r="AI108" s="177">
        <f t="shared" si="50"/>
        <v>0</v>
      </c>
      <c r="AJ108" s="177">
        <f t="shared" si="51"/>
        <v>0</v>
      </c>
      <c r="AK108" s="177">
        <f t="shared" si="52"/>
        <v>0</v>
      </c>
      <c r="AL108" s="177">
        <f t="shared" si="53"/>
        <v>0</v>
      </c>
      <c r="AM108" s="177">
        <f t="shared" si="54"/>
        <v>0</v>
      </c>
      <c r="AN108" s="177">
        <f t="shared" si="55"/>
        <v>0</v>
      </c>
      <c r="AO108" s="177">
        <f t="shared" si="56"/>
        <v>0</v>
      </c>
      <c r="AP108" s="177"/>
      <c r="AQ108" s="443">
        <f t="shared" si="57"/>
        <v>0</v>
      </c>
      <c r="AR108" s="443">
        <f t="shared" si="58"/>
        <v>0</v>
      </c>
      <c r="AS108" s="443">
        <f t="shared" si="59"/>
        <v>0</v>
      </c>
      <c r="AT108" s="177"/>
      <c r="AU108" s="177">
        <f t="shared" si="60"/>
        <v>0</v>
      </c>
      <c r="AV108" s="177">
        <f t="shared" si="61"/>
        <v>0</v>
      </c>
      <c r="AW108" s="177">
        <f t="shared" si="62"/>
        <v>0</v>
      </c>
      <c r="AX108" s="177">
        <f t="shared" si="63"/>
        <v>0</v>
      </c>
      <c r="AY108" s="177">
        <f t="shared" si="64"/>
        <v>0</v>
      </c>
      <c r="AZ108" s="177">
        <f t="shared" si="65"/>
        <v>0</v>
      </c>
      <c r="BA108" s="177">
        <f t="shared" si="66"/>
        <v>0</v>
      </c>
      <c r="BB108" s="177">
        <f t="shared" si="67"/>
        <v>0</v>
      </c>
      <c r="BC108" s="177">
        <f t="shared" si="68"/>
        <v>0</v>
      </c>
      <c r="BD108" s="177">
        <f t="shared" si="69"/>
        <v>0</v>
      </c>
      <c r="BE108" s="177">
        <f t="shared" si="70"/>
        <v>0</v>
      </c>
      <c r="BF108" s="177">
        <f t="shared" si="71"/>
        <v>0</v>
      </c>
      <c r="BG108" s="177">
        <f t="shared" si="72"/>
        <v>0</v>
      </c>
      <c r="BH108" s="177">
        <f t="shared" si="73"/>
        <v>0</v>
      </c>
      <c r="BI108" s="177">
        <f t="shared" si="74"/>
        <v>0</v>
      </c>
      <c r="BJ108" s="177">
        <f t="shared" si="75"/>
        <v>0</v>
      </c>
      <c r="BK108" s="177">
        <f t="shared" si="76"/>
        <v>0</v>
      </c>
      <c r="BL108" s="177">
        <f t="shared" si="77"/>
        <v>0</v>
      </c>
      <c r="BM108" s="177">
        <f t="shared" si="78"/>
        <v>0</v>
      </c>
      <c r="BN108" s="177">
        <f t="shared" si="79"/>
        <v>0</v>
      </c>
      <c r="BO108" s="177">
        <f t="shared" si="80"/>
        <v>0</v>
      </c>
    </row>
    <row r="109" spans="1:67" s="9" customFormat="1" ht="73.8" customHeight="1">
      <c r="B109" s="210" t="s">
        <v>8</v>
      </c>
      <c r="D109" s="141" t="s">
        <v>5236</v>
      </c>
      <c r="E109" s="558" t="s">
        <v>5193</v>
      </c>
      <c r="F109" s="114" t="s">
        <v>135</v>
      </c>
      <c r="G109" s="115" t="s">
        <v>168</v>
      </c>
      <c r="H109" s="360" t="s">
        <v>182</v>
      </c>
      <c r="I109" s="114">
        <v>2</v>
      </c>
      <c r="J109" s="114">
        <v>0</v>
      </c>
      <c r="K109" s="114" t="s">
        <v>4673</v>
      </c>
      <c r="L109" s="380">
        <v>449.00790000000001</v>
      </c>
      <c r="M109" s="129"/>
      <c r="N109" s="446" t="s">
        <v>5501</v>
      </c>
      <c r="O109" s="414">
        <f>L109*M109</f>
        <v>0</v>
      </c>
      <c r="P109" s="131" t="str">
        <f t="shared" si="85"/>
        <v>No</v>
      </c>
      <c r="Q109" s="212" t="str">
        <f t="shared" si="86"/>
        <v>Yes</v>
      </c>
      <c r="S109" s="275">
        <v>2</v>
      </c>
      <c r="T109" s="276">
        <f t="shared" si="87"/>
        <v>0</v>
      </c>
      <c r="U109" s="111"/>
      <c r="V109" s="302">
        <v>13.5</v>
      </c>
      <c r="W109" s="311">
        <f t="shared" si="81"/>
        <v>0</v>
      </c>
      <c r="X109" s="198">
        <f>M109*I109</f>
        <v>0</v>
      </c>
      <c r="Y109" s="198"/>
      <c r="Z109" s="545">
        <v>2</v>
      </c>
      <c r="AA109" s="532">
        <v>14</v>
      </c>
      <c r="AB109" s="285">
        <f t="shared" si="82"/>
        <v>0</v>
      </c>
      <c r="AC109" s="532"/>
      <c r="AD109" s="285">
        <f t="shared" si="83"/>
        <v>0</v>
      </c>
      <c r="AE109" s="532"/>
      <c r="AF109" s="285">
        <f t="shared" si="84"/>
        <v>0</v>
      </c>
      <c r="AG109" s="177">
        <f t="shared" si="48"/>
        <v>0</v>
      </c>
      <c r="AH109" s="177">
        <f t="shared" si="49"/>
        <v>0</v>
      </c>
      <c r="AI109" s="177">
        <f t="shared" si="50"/>
        <v>0</v>
      </c>
      <c r="AJ109" s="177">
        <f t="shared" si="51"/>
        <v>0</v>
      </c>
      <c r="AK109" s="177">
        <f t="shared" si="52"/>
        <v>0</v>
      </c>
      <c r="AL109" s="177">
        <f t="shared" si="53"/>
        <v>0</v>
      </c>
      <c r="AM109" s="177">
        <f t="shared" si="54"/>
        <v>0</v>
      </c>
      <c r="AN109" s="177">
        <f t="shared" si="55"/>
        <v>0</v>
      </c>
      <c r="AO109" s="177">
        <f t="shared" si="56"/>
        <v>0</v>
      </c>
      <c r="AP109" s="177"/>
      <c r="AQ109" s="443">
        <f t="shared" si="57"/>
        <v>0</v>
      </c>
      <c r="AR109" s="443">
        <f t="shared" si="58"/>
        <v>0</v>
      </c>
      <c r="AS109" s="443">
        <f t="shared" si="59"/>
        <v>0</v>
      </c>
      <c r="AT109" s="177"/>
      <c r="AU109" s="177">
        <f t="shared" si="60"/>
        <v>0</v>
      </c>
      <c r="AV109" s="177">
        <f t="shared" si="61"/>
        <v>0</v>
      </c>
      <c r="AW109" s="177">
        <f t="shared" si="62"/>
        <v>0</v>
      </c>
      <c r="AX109" s="177">
        <f t="shared" si="63"/>
        <v>0</v>
      </c>
      <c r="AY109" s="177">
        <f t="shared" si="64"/>
        <v>0</v>
      </c>
      <c r="AZ109" s="177">
        <f t="shared" si="65"/>
        <v>0</v>
      </c>
      <c r="BA109" s="177">
        <f t="shared" si="66"/>
        <v>0</v>
      </c>
      <c r="BB109" s="177">
        <f t="shared" si="67"/>
        <v>0</v>
      </c>
      <c r="BC109" s="177">
        <f t="shared" si="68"/>
        <v>0</v>
      </c>
      <c r="BD109" s="177">
        <f t="shared" si="69"/>
        <v>0</v>
      </c>
      <c r="BE109" s="177">
        <f t="shared" si="70"/>
        <v>0</v>
      </c>
      <c r="BF109" s="177">
        <f t="shared" si="71"/>
        <v>0</v>
      </c>
      <c r="BG109" s="177">
        <f t="shared" si="72"/>
        <v>0</v>
      </c>
      <c r="BH109" s="177">
        <f t="shared" si="73"/>
        <v>0</v>
      </c>
      <c r="BI109" s="177">
        <f t="shared" si="74"/>
        <v>0</v>
      </c>
      <c r="BJ109" s="177">
        <f t="shared" si="75"/>
        <v>0</v>
      </c>
      <c r="BK109" s="177">
        <f t="shared" si="76"/>
        <v>0</v>
      </c>
      <c r="BL109" s="177">
        <f t="shared" si="77"/>
        <v>0</v>
      </c>
      <c r="BM109" s="177">
        <f t="shared" si="78"/>
        <v>0</v>
      </c>
      <c r="BN109" s="177">
        <f t="shared" si="79"/>
        <v>0</v>
      </c>
      <c r="BO109" s="177">
        <f t="shared" si="80"/>
        <v>0</v>
      </c>
    </row>
    <row r="110" spans="1:67" s="123" customFormat="1" ht="73.8" customHeight="1">
      <c r="A110" s="9"/>
      <c r="B110" s="210" t="s">
        <v>8</v>
      </c>
      <c r="C110" s="9"/>
      <c r="D110" s="106" t="s">
        <v>5860</v>
      </c>
      <c r="E110" s="559" t="s">
        <v>5195</v>
      </c>
      <c r="F110" s="105" t="s">
        <v>135</v>
      </c>
      <c r="G110" s="224" t="s">
        <v>167</v>
      </c>
      <c r="H110" s="362" t="s">
        <v>182</v>
      </c>
      <c r="I110" s="105">
        <v>2</v>
      </c>
      <c r="J110" s="105">
        <v>0</v>
      </c>
      <c r="K110" s="105" t="s">
        <v>4673</v>
      </c>
      <c r="L110" s="379">
        <v>482.44170000000003</v>
      </c>
      <c r="M110" s="447" t="s">
        <v>5501</v>
      </c>
      <c r="N110" s="427"/>
      <c r="O110" s="425">
        <f>L110*N110</f>
        <v>0</v>
      </c>
      <c r="P110" s="124" t="str">
        <f t="shared" si="85"/>
        <v>No</v>
      </c>
      <c r="Q110" s="234" t="str">
        <f t="shared" si="86"/>
        <v>Yes</v>
      </c>
      <c r="S110" s="275">
        <v>2</v>
      </c>
      <c r="T110" s="276">
        <f t="shared" si="87"/>
        <v>0</v>
      </c>
      <c r="U110" s="111"/>
      <c r="V110" s="302">
        <v>17</v>
      </c>
      <c r="W110" s="311">
        <f t="shared" si="81"/>
        <v>0</v>
      </c>
      <c r="X110" s="198"/>
      <c r="Y110" s="198">
        <f>N110*I110</f>
        <v>0</v>
      </c>
      <c r="Z110" s="545">
        <v>2</v>
      </c>
      <c r="AA110" s="532">
        <v>18</v>
      </c>
      <c r="AB110" s="285">
        <f t="shared" si="82"/>
        <v>0</v>
      </c>
      <c r="AC110" s="532"/>
      <c r="AD110" s="285">
        <f t="shared" si="83"/>
        <v>0</v>
      </c>
      <c r="AE110" s="532"/>
      <c r="AF110" s="285">
        <f t="shared" si="84"/>
        <v>0</v>
      </c>
      <c r="AG110" s="177">
        <f t="shared" si="48"/>
        <v>0</v>
      </c>
      <c r="AH110" s="177">
        <f t="shared" si="49"/>
        <v>0</v>
      </c>
      <c r="AI110" s="177">
        <f t="shared" si="50"/>
        <v>0</v>
      </c>
      <c r="AJ110" s="177">
        <f t="shared" si="51"/>
        <v>0</v>
      </c>
      <c r="AK110" s="177">
        <f t="shared" si="52"/>
        <v>0</v>
      </c>
      <c r="AL110" s="177">
        <f t="shared" si="53"/>
        <v>0</v>
      </c>
      <c r="AM110" s="177">
        <f t="shared" si="54"/>
        <v>0</v>
      </c>
      <c r="AN110" s="177">
        <f t="shared" si="55"/>
        <v>0</v>
      </c>
      <c r="AO110" s="177">
        <f t="shared" si="56"/>
        <v>0</v>
      </c>
      <c r="AP110" s="443"/>
      <c r="AQ110" s="443">
        <f t="shared" si="57"/>
        <v>0</v>
      </c>
      <c r="AR110" s="443">
        <f t="shared" si="58"/>
        <v>0</v>
      </c>
      <c r="AS110" s="443">
        <f t="shared" si="59"/>
        <v>0</v>
      </c>
      <c r="AT110" s="443"/>
      <c r="AU110" s="177">
        <f t="shared" si="60"/>
        <v>0</v>
      </c>
      <c r="AV110" s="177">
        <f t="shared" si="61"/>
        <v>0</v>
      </c>
      <c r="AW110" s="177">
        <f t="shared" si="62"/>
        <v>0</v>
      </c>
      <c r="AX110" s="177">
        <f t="shared" si="63"/>
        <v>0</v>
      </c>
      <c r="AY110" s="177">
        <f t="shared" si="64"/>
        <v>0</v>
      </c>
      <c r="AZ110" s="177">
        <f t="shared" si="65"/>
        <v>0</v>
      </c>
      <c r="BA110" s="177">
        <f t="shared" si="66"/>
        <v>0</v>
      </c>
      <c r="BB110" s="177">
        <f t="shared" si="67"/>
        <v>0</v>
      </c>
      <c r="BC110" s="177">
        <f t="shared" si="68"/>
        <v>0</v>
      </c>
      <c r="BD110" s="177">
        <f t="shared" si="69"/>
        <v>0</v>
      </c>
      <c r="BE110" s="177">
        <f t="shared" si="70"/>
        <v>0</v>
      </c>
      <c r="BF110" s="177">
        <f t="shared" si="71"/>
        <v>0</v>
      </c>
      <c r="BG110" s="177">
        <f t="shared" si="72"/>
        <v>0</v>
      </c>
      <c r="BH110" s="177">
        <f t="shared" si="73"/>
        <v>0</v>
      </c>
      <c r="BI110" s="177">
        <f t="shared" si="74"/>
        <v>0</v>
      </c>
      <c r="BJ110" s="177">
        <f t="shared" si="75"/>
        <v>0</v>
      </c>
      <c r="BK110" s="177">
        <f t="shared" si="76"/>
        <v>0</v>
      </c>
      <c r="BL110" s="177">
        <f t="shared" si="77"/>
        <v>0</v>
      </c>
      <c r="BM110" s="177">
        <f t="shared" si="78"/>
        <v>0</v>
      </c>
      <c r="BN110" s="177">
        <f t="shared" si="79"/>
        <v>0</v>
      </c>
      <c r="BO110" s="177">
        <f t="shared" si="80"/>
        <v>0</v>
      </c>
    </row>
    <row r="111" spans="1:67" s="123" customFormat="1" ht="73.8" customHeight="1">
      <c r="A111" s="9"/>
      <c r="B111" s="210" t="s">
        <v>8</v>
      </c>
      <c r="C111" s="9"/>
      <c r="D111" s="106" t="s">
        <v>5232</v>
      </c>
      <c r="E111" s="560" t="s">
        <v>5194</v>
      </c>
      <c r="F111" s="105" t="s">
        <v>135</v>
      </c>
      <c r="G111" s="224" t="s">
        <v>167</v>
      </c>
      <c r="H111" s="362" t="s">
        <v>182</v>
      </c>
      <c r="I111" s="105">
        <v>2</v>
      </c>
      <c r="J111" s="105">
        <v>0</v>
      </c>
      <c r="K111" s="105" t="s">
        <v>4673</v>
      </c>
      <c r="L111" s="379">
        <v>503.41250000000002</v>
      </c>
      <c r="M111" s="127"/>
      <c r="N111" s="448" t="s">
        <v>5501</v>
      </c>
      <c r="O111" s="425">
        <f>L111*M111</f>
        <v>0</v>
      </c>
      <c r="P111" s="124" t="str">
        <f t="shared" si="85"/>
        <v>No</v>
      </c>
      <c r="Q111" s="234" t="str">
        <f t="shared" si="86"/>
        <v>Yes</v>
      </c>
      <c r="S111" s="275">
        <v>2</v>
      </c>
      <c r="T111" s="276">
        <f t="shared" si="87"/>
        <v>0</v>
      </c>
      <c r="U111" s="111"/>
      <c r="V111" s="302">
        <v>17</v>
      </c>
      <c r="W111" s="311">
        <f t="shared" si="81"/>
        <v>0</v>
      </c>
      <c r="X111" s="198">
        <f>M111*I111</f>
        <v>0</v>
      </c>
      <c r="Y111" s="198"/>
      <c r="Z111" s="545">
        <v>2</v>
      </c>
      <c r="AA111" s="532">
        <v>18</v>
      </c>
      <c r="AB111" s="285">
        <f t="shared" si="82"/>
        <v>0</v>
      </c>
      <c r="AC111" s="532"/>
      <c r="AD111" s="285">
        <f t="shared" si="83"/>
        <v>0</v>
      </c>
      <c r="AE111" s="532"/>
      <c r="AF111" s="285">
        <f t="shared" si="84"/>
        <v>0</v>
      </c>
      <c r="AG111" s="177">
        <f t="shared" si="48"/>
        <v>0</v>
      </c>
      <c r="AH111" s="177">
        <f t="shared" si="49"/>
        <v>0</v>
      </c>
      <c r="AI111" s="177">
        <f t="shared" si="50"/>
        <v>0</v>
      </c>
      <c r="AJ111" s="177">
        <f t="shared" si="51"/>
        <v>0</v>
      </c>
      <c r="AK111" s="177">
        <f t="shared" si="52"/>
        <v>0</v>
      </c>
      <c r="AL111" s="177">
        <f t="shared" si="53"/>
        <v>0</v>
      </c>
      <c r="AM111" s="177">
        <f t="shared" si="54"/>
        <v>0</v>
      </c>
      <c r="AN111" s="177">
        <f t="shared" si="55"/>
        <v>0</v>
      </c>
      <c r="AO111" s="177">
        <f t="shared" si="56"/>
        <v>0</v>
      </c>
      <c r="AP111" s="443"/>
      <c r="AQ111" s="443">
        <f t="shared" si="57"/>
        <v>0</v>
      </c>
      <c r="AR111" s="443">
        <f t="shared" si="58"/>
        <v>0</v>
      </c>
      <c r="AS111" s="443">
        <f t="shared" si="59"/>
        <v>0</v>
      </c>
      <c r="AT111" s="443"/>
      <c r="AU111" s="177">
        <f t="shared" si="60"/>
        <v>0</v>
      </c>
      <c r="AV111" s="177">
        <f t="shared" si="61"/>
        <v>0</v>
      </c>
      <c r="AW111" s="177">
        <f t="shared" si="62"/>
        <v>0</v>
      </c>
      <c r="AX111" s="177">
        <f t="shared" si="63"/>
        <v>0</v>
      </c>
      <c r="AY111" s="177">
        <f t="shared" si="64"/>
        <v>0</v>
      </c>
      <c r="AZ111" s="177">
        <f t="shared" si="65"/>
        <v>0</v>
      </c>
      <c r="BA111" s="177">
        <f t="shared" si="66"/>
        <v>0</v>
      </c>
      <c r="BB111" s="177">
        <f t="shared" si="67"/>
        <v>0</v>
      </c>
      <c r="BC111" s="177">
        <f t="shared" si="68"/>
        <v>0</v>
      </c>
      <c r="BD111" s="177">
        <f t="shared" si="69"/>
        <v>0</v>
      </c>
      <c r="BE111" s="177">
        <f t="shared" si="70"/>
        <v>0</v>
      </c>
      <c r="BF111" s="177">
        <f t="shared" si="71"/>
        <v>0</v>
      </c>
      <c r="BG111" s="177">
        <f t="shared" si="72"/>
        <v>0</v>
      </c>
      <c r="BH111" s="177">
        <f t="shared" si="73"/>
        <v>0</v>
      </c>
      <c r="BI111" s="177">
        <f t="shared" si="74"/>
        <v>0</v>
      </c>
      <c r="BJ111" s="177">
        <f t="shared" si="75"/>
        <v>0</v>
      </c>
      <c r="BK111" s="177">
        <f t="shared" si="76"/>
        <v>0</v>
      </c>
      <c r="BL111" s="177">
        <f t="shared" si="77"/>
        <v>0</v>
      </c>
      <c r="BM111" s="177">
        <f t="shared" si="78"/>
        <v>0</v>
      </c>
      <c r="BN111" s="177">
        <f t="shared" si="79"/>
        <v>0</v>
      </c>
      <c r="BO111" s="177">
        <f t="shared" si="80"/>
        <v>0</v>
      </c>
    </row>
    <row r="112" spans="1:67" s="123" customFormat="1" ht="73.8" customHeight="1">
      <c r="A112" s="9"/>
      <c r="B112" s="210" t="s">
        <v>8</v>
      </c>
      <c r="C112" s="9"/>
      <c r="D112" s="106" t="s">
        <v>5235</v>
      </c>
      <c r="E112" s="561" t="s">
        <v>5193</v>
      </c>
      <c r="F112" s="105" t="s">
        <v>135</v>
      </c>
      <c r="G112" s="224" t="s">
        <v>167</v>
      </c>
      <c r="H112" s="362" t="s">
        <v>182</v>
      </c>
      <c r="I112" s="105">
        <v>2</v>
      </c>
      <c r="J112" s="105">
        <v>0</v>
      </c>
      <c r="K112" s="105" t="s">
        <v>4673</v>
      </c>
      <c r="L112" s="379">
        <v>482.44170000000003</v>
      </c>
      <c r="M112" s="127"/>
      <c r="N112" s="448" t="s">
        <v>5501</v>
      </c>
      <c r="O112" s="425">
        <f>L112*M112</f>
        <v>0</v>
      </c>
      <c r="P112" s="124" t="str">
        <f t="shared" si="85"/>
        <v>No</v>
      </c>
      <c r="Q112" s="234" t="str">
        <f t="shared" si="86"/>
        <v>Yes</v>
      </c>
      <c r="S112" s="275">
        <v>2</v>
      </c>
      <c r="T112" s="276">
        <f t="shared" si="87"/>
        <v>0</v>
      </c>
      <c r="U112" s="111"/>
      <c r="V112" s="302">
        <v>17</v>
      </c>
      <c r="W112" s="311">
        <f t="shared" si="81"/>
        <v>0</v>
      </c>
      <c r="X112" s="198">
        <f>M112*I112</f>
        <v>0</v>
      </c>
      <c r="Y112" s="198"/>
      <c r="Z112" s="545">
        <v>2</v>
      </c>
      <c r="AA112" s="532">
        <v>18</v>
      </c>
      <c r="AB112" s="285">
        <f t="shared" si="82"/>
        <v>0</v>
      </c>
      <c r="AC112" s="532"/>
      <c r="AD112" s="285">
        <f t="shared" si="83"/>
        <v>0</v>
      </c>
      <c r="AE112" s="532"/>
      <c r="AF112" s="285">
        <f t="shared" si="84"/>
        <v>0</v>
      </c>
      <c r="AG112" s="177">
        <f t="shared" si="48"/>
        <v>0</v>
      </c>
      <c r="AH112" s="177">
        <f t="shared" si="49"/>
        <v>0</v>
      </c>
      <c r="AI112" s="177">
        <f t="shared" si="50"/>
        <v>0</v>
      </c>
      <c r="AJ112" s="177">
        <f t="shared" si="51"/>
        <v>0</v>
      </c>
      <c r="AK112" s="177">
        <f t="shared" si="52"/>
        <v>0</v>
      </c>
      <c r="AL112" s="177">
        <f t="shared" si="53"/>
        <v>0</v>
      </c>
      <c r="AM112" s="177">
        <f t="shared" si="54"/>
        <v>0</v>
      </c>
      <c r="AN112" s="177">
        <f t="shared" si="55"/>
        <v>0</v>
      </c>
      <c r="AO112" s="177">
        <f t="shared" si="56"/>
        <v>0</v>
      </c>
      <c r="AP112" s="443"/>
      <c r="AQ112" s="443">
        <f t="shared" si="57"/>
        <v>0</v>
      </c>
      <c r="AR112" s="443">
        <f t="shared" si="58"/>
        <v>0</v>
      </c>
      <c r="AS112" s="443">
        <f t="shared" si="59"/>
        <v>0</v>
      </c>
      <c r="AT112" s="443"/>
      <c r="AU112" s="177">
        <f t="shared" si="60"/>
        <v>0</v>
      </c>
      <c r="AV112" s="177">
        <f t="shared" si="61"/>
        <v>0</v>
      </c>
      <c r="AW112" s="177">
        <f t="shared" si="62"/>
        <v>0</v>
      </c>
      <c r="AX112" s="177">
        <f t="shared" si="63"/>
        <v>0</v>
      </c>
      <c r="AY112" s="177">
        <f t="shared" si="64"/>
        <v>0</v>
      </c>
      <c r="AZ112" s="177">
        <f t="shared" si="65"/>
        <v>0</v>
      </c>
      <c r="BA112" s="177">
        <f t="shared" si="66"/>
        <v>0</v>
      </c>
      <c r="BB112" s="177">
        <f t="shared" si="67"/>
        <v>0</v>
      </c>
      <c r="BC112" s="177">
        <f t="shared" si="68"/>
        <v>0</v>
      </c>
      <c r="BD112" s="177">
        <f t="shared" si="69"/>
        <v>0</v>
      </c>
      <c r="BE112" s="177">
        <f t="shared" si="70"/>
        <v>0</v>
      </c>
      <c r="BF112" s="177">
        <f t="shared" si="71"/>
        <v>0</v>
      </c>
      <c r="BG112" s="177">
        <f t="shared" si="72"/>
        <v>0</v>
      </c>
      <c r="BH112" s="177">
        <f t="shared" si="73"/>
        <v>0</v>
      </c>
      <c r="BI112" s="177">
        <f t="shared" si="74"/>
        <v>0</v>
      </c>
      <c r="BJ112" s="177">
        <f t="shared" si="75"/>
        <v>0</v>
      </c>
      <c r="BK112" s="177">
        <f t="shared" si="76"/>
        <v>0</v>
      </c>
      <c r="BL112" s="177">
        <f t="shared" si="77"/>
        <v>0</v>
      </c>
      <c r="BM112" s="177">
        <f t="shared" si="78"/>
        <v>0</v>
      </c>
      <c r="BN112" s="177">
        <f t="shared" si="79"/>
        <v>0</v>
      </c>
      <c r="BO112" s="177">
        <f t="shared" si="80"/>
        <v>0</v>
      </c>
    </row>
    <row r="113" spans="1:67" s="9" customFormat="1" ht="73.8" customHeight="1">
      <c r="B113" s="210" t="s">
        <v>8</v>
      </c>
      <c r="D113" s="141" t="s">
        <v>5861</v>
      </c>
      <c r="E113" s="562" t="s">
        <v>5195</v>
      </c>
      <c r="F113" s="114" t="s">
        <v>137</v>
      </c>
      <c r="G113" s="115" t="s">
        <v>2603</v>
      </c>
      <c r="H113" s="360" t="s">
        <v>182</v>
      </c>
      <c r="I113" s="114">
        <v>2</v>
      </c>
      <c r="J113" s="114">
        <v>0</v>
      </c>
      <c r="K113" s="114" t="s">
        <v>4673</v>
      </c>
      <c r="L113" s="380">
        <v>668.72749999999996</v>
      </c>
      <c r="M113" s="446" t="s">
        <v>5501</v>
      </c>
      <c r="N113" s="130"/>
      <c r="O113" s="414">
        <f>L113*N113</f>
        <v>0</v>
      </c>
      <c r="P113" s="131" t="str">
        <f t="shared" si="85"/>
        <v>No</v>
      </c>
      <c r="Q113" s="410" t="str">
        <f t="shared" si="86"/>
        <v>Yes</v>
      </c>
      <c r="R113" s="413"/>
      <c r="S113" s="275">
        <v>2</v>
      </c>
      <c r="T113" s="276">
        <f t="shared" si="87"/>
        <v>0</v>
      </c>
      <c r="U113" s="111"/>
      <c r="V113" s="303">
        <v>52</v>
      </c>
      <c r="W113" s="311">
        <f t="shared" si="81"/>
        <v>0</v>
      </c>
      <c r="X113" s="198"/>
      <c r="Y113" s="198">
        <f>N113*I113</f>
        <v>0</v>
      </c>
      <c r="Z113" s="546">
        <v>2</v>
      </c>
      <c r="AA113" s="532">
        <v>14</v>
      </c>
      <c r="AB113" s="285">
        <f t="shared" si="82"/>
        <v>0</v>
      </c>
      <c r="AC113" s="532"/>
      <c r="AD113" s="285">
        <f t="shared" si="83"/>
        <v>0</v>
      </c>
      <c r="AE113" s="532"/>
      <c r="AF113" s="285">
        <f t="shared" si="84"/>
        <v>0</v>
      </c>
      <c r="AG113" s="177">
        <f t="shared" si="48"/>
        <v>0</v>
      </c>
      <c r="AH113" s="177">
        <f t="shared" si="49"/>
        <v>0</v>
      </c>
      <c r="AI113" s="177">
        <f t="shared" si="50"/>
        <v>0</v>
      </c>
      <c r="AJ113" s="177">
        <f t="shared" si="51"/>
        <v>0</v>
      </c>
      <c r="AK113" s="177">
        <f t="shared" si="52"/>
        <v>0</v>
      </c>
      <c r="AL113" s="177">
        <f t="shared" si="53"/>
        <v>0</v>
      </c>
      <c r="AM113" s="177">
        <f t="shared" si="54"/>
        <v>0</v>
      </c>
      <c r="AN113" s="177">
        <f t="shared" si="55"/>
        <v>0</v>
      </c>
      <c r="AO113" s="177">
        <f t="shared" si="56"/>
        <v>0</v>
      </c>
      <c r="AP113" s="177"/>
      <c r="AQ113" s="443">
        <f t="shared" si="57"/>
        <v>0</v>
      </c>
      <c r="AR113" s="443">
        <f t="shared" si="58"/>
        <v>0</v>
      </c>
      <c r="AS113" s="443">
        <f t="shared" si="59"/>
        <v>0</v>
      </c>
      <c r="AT113" s="177"/>
      <c r="AU113" s="177">
        <f t="shared" si="60"/>
        <v>0</v>
      </c>
      <c r="AV113" s="177">
        <f t="shared" si="61"/>
        <v>0</v>
      </c>
      <c r="AW113" s="177">
        <f t="shared" si="62"/>
        <v>0</v>
      </c>
      <c r="AX113" s="177">
        <f t="shared" si="63"/>
        <v>0</v>
      </c>
      <c r="AY113" s="177">
        <f t="shared" si="64"/>
        <v>0</v>
      </c>
      <c r="AZ113" s="177">
        <f t="shared" si="65"/>
        <v>0</v>
      </c>
      <c r="BA113" s="177">
        <f t="shared" si="66"/>
        <v>0</v>
      </c>
      <c r="BB113" s="177">
        <f t="shared" si="67"/>
        <v>0</v>
      </c>
      <c r="BC113" s="177">
        <f t="shared" si="68"/>
        <v>0</v>
      </c>
      <c r="BD113" s="177">
        <f t="shared" si="69"/>
        <v>0</v>
      </c>
      <c r="BE113" s="177">
        <f t="shared" si="70"/>
        <v>0</v>
      </c>
      <c r="BF113" s="177">
        <f t="shared" si="71"/>
        <v>0</v>
      </c>
      <c r="BG113" s="177">
        <f t="shared" si="72"/>
        <v>0</v>
      </c>
      <c r="BH113" s="177">
        <f t="shared" si="73"/>
        <v>0</v>
      </c>
      <c r="BI113" s="177">
        <f t="shared" si="74"/>
        <v>0</v>
      </c>
      <c r="BJ113" s="177">
        <f t="shared" si="75"/>
        <v>0</v>
      </c>
      <c r="BK113" s="177">
        <f t="shared" si="76"/>
        <v>0</v>
      </c>
      <c r="BL113" s="177">
        <f t="shared" si="77"/>
        <v>0</v>
      </c>
      <c r="BM113" s="177">
        <f t="shared" si="78"/>
        <v>0</v>
      </c>
      <c r="BN113" s="177">
        <f t="shared" si="79"/>
        <v>0</v>
      </c>
      <c r="BO113" s="177">
        <f t="shared" si="80"/>
        <v>0</v>
      </c>
    </row>
    <row r="114" spans="1:67" s="9" customFormat="1" ht="73.8" customHeight="1">
      <c r="B114" s="210" t="s">
        <v>8</v>
      </c>
      <c r="D114" s="141" t="s">
        <v>5233</v>
      </c>
      <c r="E114" s="557" t="s">
        <v>5194</v>
      </c>
      <c r="F114" s="114" t="s">
        <v>137</v>
      </c>
      <c r="G114" s="115" t="s">
        <v>2603</v>
      </c>
      <c r="H114" s="360" t="s">
        <v>182</v>
      </c>
      <c r="I114" s="114">
        <v>2</v>
      </c>
      <c r="J114" s="114">
        <v>0</v>
      </c>
      <c r="K114" s="114" t="s">
        <v>4673</v>
      </c>
      <c r="L114" s="380">
        <v>697.80439999999999</v>
      </c>
      <c r="M114" s="129"/>
      <c r="N114" s="446" t="s">
        <v>5501</v>
      </c>
      <c r="O114" s="414">
        <f>L114*M114</f>
        <v>0</v>
      </c>
      <c r="P114" s="131" t="str">
        <f t="shared" si="85"/>
        <v>No</v>
      </c>
      <c r="Q114" s="212" t="str">
        <f t="shared" si="86"/>
        <v>Yes</v>
      </c>
      <c r="S114" s="275">
        <v>2</v>
      </c>
      <c r="T114" s="276">
        <f t="shared" si="87"/>
        <v>0</v>
      </c>
      <c r="U114" s="111"/>
      <c r="V114" s="303">
        <v>52</v>
      </c>
      <c r="W114" s="311">
        <f t="shared" si="81"/>
        <v>0</v>
      </c>
      <c r="X114" s="198">
        <f>M114*I114</f>
        <v>0</v>
      </c>
      <c r="Y114" s="198"/>
      <c r="Z114" s="546">
        <v>2</v>
      </c>
      <c r="AA114" s="532">
        <v>14</v>
      </c>
      <c r="AB114" s="285">
        <f t="shared" si="82"/>
        <v>0</v>
      </c>
      <c r="AC114" s="532"/>
      <c r="AD114" s="285">
        <f t="shared" si="83"/>
        <v>0</v>
      </c>
      <c r="AE114" s="532"/>
      <c r="AF114" s="285">
        <f t="shared" si="84"/>
        <v>0</v>
      </c>
      <c r="AG114" s="177">
        <f t="shared" si="48"/>
        <v>0</v>
      </c>
      <c r="AH114" s="177">
        <f t="shared" si="49"/>
        <v>0</v>
      </c>
      <c r="AI114" s="177">
        <f t="shared" si="50"/>
        <v>0</v>
      </c>
      <c r="AJ114" s="177">
        <f t="shared" si="51"/>
        <v>0</v>
      </c>
      <c r="AK114" s="177">
        <f t="shared" si="52"/>
        <v>0</v>
      </c>
      <c r="AL114" s="177">
        <f t="shared" si="53"/>
        <v>0</v>
      </c>
      <c r="AM114" s="177">
        <f t="shared" si="54"/>
        <v>0</v>
      </c>
      <c r="AN114" s="177">
        <f t="shared" si="55"/>
        <v>0</v>
      </c>
      <c r="AO114" s="177">
        <f t="shared" si="56"/>
        <v>0</v>
      </c>
      <c r="AP114" s="177"/>
      <c r="AQ114" s="443">
        <f t="shared" si="57"/>
        <v>0</v>
      </c>
      <c r="AR114" s="443">
        <f t="shared" si="58"/>
        <v>0</v>
      </c>
      <c r="AS114" s="443">
        <f t="shared" si="59"/>
        <v>0</v>
      </c>
      <c r="AT114" s="177"/>
      <c r="AU114" s="177">
        <f t="shared" si="60"/>
        <v>0</v>
      </c>
      <c r="AV114" s="177">
        <f t="shared" si="61"/>
        <v>0</v>
      </c>
      <c r="AW114" s="177">
        <f t="shared" si="62"/>
        <v>0</v>
      </c>
      <c r="AX114" s="177">
        <f t="shared" si="63"/>
        <v>0</v>
      </c>
      <c r="AY114" s="177">
        <f t="shared" si="64"/>
        <v>0</v>
      </c>
      <c r="AZ114" s="177">
        <f t="shared" si="65"/>
        <v>0</v>
      </c>
      <c r="BA114" s="177">
        <f t="shared" si="66"/>
        <v>0</v>
      </c>
      <c r="BB114" s="177">
        <f t="shared" si="67"/>
        <v>0</v>
      </c>
      <c r="BC114" s="177">
        <f t="shared" si="68"/>
        <v>0</v>
      </c>
      <c r="BD114" s="177">
        <f t="shared" si="69"/>
        <v>0</v>
      </c>
      <c r="BE114" s="177">
        <f t="shared" si="70"/>
        <v>0</v>
      </c>
      <c r="BF114" s="177">
        <f t="shared" si="71"/>
        <v>0</v>
      </c>
      <c r="BG114" s="177">
        <f t="shared" si="72"/>
        <v>0</v>
      </c>
      <c r="BH114" s="177">
        <f t="shared" si="73"/>
        <v>0</v>
      </c>
      <c r="BI114" s="177">
        <f t="shared" si="74"/>
        <v>0</v>
      </c>
      <c r="BJ114" s="177">
        <f t="shared" si="75"/>
        <v>0</v>
      </c>
      <c r="BK114" s="177">
        <f t="shared" si="76"/>
        <v>0</v>
      </c>
      <c r="BL114" s="177">
        <f t="shared" si="77"/>
        <v>0</v>
      </c>
      <c r="BM114" s="177">
        <f t="shared" si="78"/>
        <v>0</v>
      </c>
      <c r="BN114" s="177">
        <f t="shared" si="79"/>
        <v>0</v>
      </c>
      <c r="BO114" s="177">
        <f t="shared" si="80"/>
        <v>0</v>
      </c>
    </row>
    <row r="115" spans="1:67" s="9" customFormat="1" ht="73.8" customHeight="1">
      <c r="B115" s="213" t="s">
        <v>8</v>
      </c>
      <c r="C115" s="85"/>
      <c r="D115" s="238" t="s">
        <v>5234</v>
      </c>
      <c r="E115" s="565" t="s">
        <v>5193</v>
      </c>
      <c r="F115" s="215" t="s">
        <v>137</v>
      </c>
      <c r="G115" s="217" t="s">
        <v>2603</v>
      </c>
      <c r="H115" s="364" t="s">
        <v>182</v>
      </c>
      <c r="I115" s="215">
        <v>2</v>
      </c>
      <c r="J115" s="215">
        <v>0</v>
      </c>
      <c r="K115" s="215" t="s">
        <v>4673</v>
      </c>
      <c r="L115" s="382">
        <v>668.72749999999996</v>
      </c>
      <c r="M115" s="218"/>
      <c r="N115" s="452" t="s">
        <v>5501</v>
      </c>
      <c r="O115" s="414">
        <f>L115*M115</f>
        <v>0</v>
      </c>
      <c r="P115" s="219" t="str">
        <f t="shared" si="85"/>
        <v>No</v>
      </c>
      <c r="Q115" s="220" t="str">
        <f t="shared" si="86"/>
        <v>Yes</v>
      </c>
      <c r="S115" s="275">
        <v>2</v>
      </c>
      <c r="T115" s="276">
        <f t="shared" si="87"/>
        <v>0</v>
      </c>
      <c r="U115" s="111"/>
      <c r="V115" s="303">
        <v>52</v>
      </c>
      <c r="W115" s="311">
        <f t="shared" si="81"/>
        <v>0</v>
      </c>
      <c r="X115" s="198">
        <f>M115*I115</f>
        <v>0</v>
      </c>
      <c r="Y115" s="198"/>
      <c r="Z115" s="546">
        <v>2</v>
      </c>
      <c r="AA115" s="532">
        <v>14</v>
      </c>
      <c r="AB115" s="285">
        <f t="shared" si="82"/>
        <v>0</v>
      </c>
      <c r="AC115" s="532"/>
      <c r="AD115" s="285">
        <f t="shared" si="83"/>
        <v>0</v>
      </c>
      <c r="AE115" s="532"/>
      <c r="AF115" s="285">
        <f t="shared" si="84"/>
        <v>0</v>
      </c>
      <c r="AG115" s="177">
        <f t="shared" si="48"/>
        <v>0</v>
      </c>
      <c r="AH115" s="177">
        <f t="shared" si="49"/>
        <v>0</v>
      </c>
      <c r="AI115" s="177">
        <f t="shared" si="50"/>
        <v>0</v>
      </c>
      <c r="AJ115" s="177">
        <f t="shared" si="51"/>
        <v>0</v>
      </c>
      <c r="AK115" s="177">
        <f t="shared" si="52"/>
        <v>0</v>
      </c>
      <c r="AL115" s="177">
        <f t="shared" si="53"/>
        <v>0</v>
      </c>
      <c r="AM115" s="177">
        <f t="shared" si="54"/>
        <v>0</v>
      </c>
      <c r="AN115" s="177">
        <f t="shared" si="55"/>
        <v>0</v>
      </c>
      <c r="AO115" s="177">
        <f t="shared" si="56"/>
        <v>0</v>
      </c>
      <c r="AP115" s="177"/>
      <c r="AQ115" s="443">
        <f t="shared" si="57"/>
        <v>0</v>
      </c>
      <c r="AR115" s="443">
        <f t="shared" si="58"/>
        <v>0</v>
      </c>
      <c r="AS115" s="443">
        <f t="shared" si="59"/>
        <v>0</v>
      </c>
      <c r="AT115" s="177"/>
      <c r="AU115" s="177">
        <f t="shared" si="60"/>
        <v>0</v>
      </c>
      <c r="AV115" s="177">
        <f t="shared" si="61"/>
        <v>0</v>
      </c>
      <c r="AW115" s="177">
        <f t="shared" si="62"/>
        <v>0</v>
      </c>
      <c r="AX115" s="177">
        <f t="shared" si="63"/>
        <v>0</v>
      </c>
      <c r="AY115" s="177">
        <f t="shared" si="64"/>
        <v>0</v>
      </c>
      <c r="AZ115" s="177">
        <f t="shared" si="65"/>
        <v>0</v>
      </c>
      <c r="BA115" s="177">
        <f t="shared" si="66"/>
        <v>0</v>
      </c>
      <c r="BB115" s="177">
        <f t="shared" si="67"/>
        <v>0</v>
      </c>
      <c r="BC115" s="177">
        <f t="shared" si="68"/>
        <v>0</v>
      </c>
      <c r="BD115" s="177">
        <f t="shared" si="69"/>
        <v>0</v>
      </c>
      <c r="BE115" s="177">
        <f t="shared" si="70"/>
        <v>0</v>
      </c>
      <c r="BF115" s="177">
        <f t="shared" si="71"/>
        <v>0</v>
      </c>
      <c r="BG115" s="177">
        <f t="shared" si="72"/>
        <v>0</v>
      </c>
      <c r="BH115" s="177">
        <f t="shared" si="73"/>
        <v>0</v>
      </c>
      <c r="BI115" s="177">
        <f t="shared" si="74"/>
        <v>0</v>
      </c>
      <c r="BJ115" s="177">
        <f t="shared" si="75"/>
        <v>0</v>
      </c>
      <c r="BK115" s="177">
        <f t="shared" si="76"/>
        <v>0</v>
      </c>
      <c r="BL115" s="177">
        <f t="shared" si="77"/>
        <v>0</v>
      </c>
      <c r="BM115" s="177">
        <f t="shared" si="78"/>
        <v>0</v>
      </c>
      <c r="BN115" s="177">
        <f t="shared" si="79"/>
        <v>0</v>
      </c>
      <c r="BO115" s="177">
        <f t="shared" si="80"/>
        <v>0</v>
      </c>
    </row>
    <row r="116" spans="1:67" s="123" customFormat="1" ht="40.799999999999997" customHeight="1">
      <c r="A116" s="9"/>
      <c r="B116" s="263"/>
      <c r="C116" s="122"/>
      <c r="D116" s="495" t="s">
        <v>2289</v>
      </c>
      <c r="E116" s="564"/>
      <c r="F116" s="110"/>
      <c r="G116" s="108"/>
      <c r="H116" s="108"/>
      <c r="I116" s="110"/>
      <c r="J116" s="109"/>
      <c r="K116" s="109"/>
      <c r="L116" s="201"/>
      <c r="M116" s="444"/>
      <c r="O116" s="369"/>
      <c r="P116" s="124"/>
      <c r="Q116" s="125"/>
      <c r="S116" s="279"/>
      <c r="T116" s="279"/>
      <c r="U116" s="111"/>
      <c r="V116" s="300"/>
      <c r="W116" s="311">
        <f t="shared" si="81"/>
        <v>0</v>
      </c>
      <c r="X116" s="198"/>
      <c r="Y116" s="198"/>
      <c r="Z116" s="543"/>
      <c r="AA116" s="531"/>
      <c r="AB116" s="285">
        <f t="shared" si="82"/>
        <v>0</v>
      </c>
      <c r="AC116" s="531"/>
      <c r="AD116" s="285">
        <f t="shared" si="83"/>
        <v>0</v>
      </c>
      <c r="AE116" s="531"/>
      <c r="AF116" s="285">
        <f t="shared" si="84"/>
        <v>0</v>
      </c>
      <c r="AG116" s="177">
        <f t="shared" si="48"/>
        <v>0</v>
      </c>
      <c r="AH116" s="177">
        <f t="shared" si="49"/>
        <v>0</v>
      </c>
      <c r="AI116" s="177">
        <f t="shared" si="50"/>
        <v>0</v>
      </c>
      <c r="AJ116" s="177">
        <f t="shared" si="51"/>
        <v>0</v>
      </c>
      <c r="AK116" s="177">
        <f t="shared" si="52"/>
        <v>0</v>
      </c>
      <c r="AL116" s="177">
        <f t="shared" si="53"/>
        <v>0</v>
      </c>
      <c r="AM116" s="177">
        <f t="shared" si="54"/>
        <v>0</v>
      </c>
      <c r="AN116" s="177">
        <f t="shared" si="55"/>
        <v>0</v>
      </c>
      <c r="AO116" s="177">
        <f t="shared" si="56"/>
        <v>0</v>
      </c>
      <c r="AP116" s="443"/>
      <c r="AQ116" s="443">
        <f t="shared" si="57"/>
        <v>0</v>
      </c>
      <c r="AR116" s="443">
        <f t="shared" si="58"/>
        <v>0</v>
      </c>
      <c r="AS116" s="443">
        <f t="shared" si="59"/>
        <v>0</v>
      </c>
      <c r="AT116" s="443"/>
      <c r="AU116" s="177">
        <f t="shared" si="60"/>
        <v>0</v>
      </c>
      <c r="AV116" s="177">
        <f t="shared" si="61"/>
        <v>0</v>
      </c>
      <c r="AW116" s="177">
        <f t="shared" si="62"/>
        <v>0</v>
      </c>
      <c r="AX116" s="177">
        <f t="shared" si="63"/>
        <v>0</v>
      </c>
      <c r="AY116" s="177">
        <f t="shared" si="64"/>
        <v>0</v>
      </c>
      <c r="AZ116" s="177">
        <f t="shared" si="65"/>
        <v>0</v>
      </c>
      <c r="BA116" s="177">
        <f t="shared" si="66"/>
        <v>0</v>
      </c>
      <c r="BB116" s="177">
        <f t="shared" si="67"/>
        <v>0</v>
      </c>
      <c r="BC116" s="177">
        <f t="shared" si="68"/>
        <v>0</v>
      </c>
      <c r="BD116" s="177">
        <f t="shared" si="69"/>
        <v>0</v>
      </c>
      <c r="BE116" s="177">
        <f t="shared" si="70"/>
        <v>0</v>
      </c>
      <c r="BF116" s="177">
        <f t="shared" si="71"/>
        <v>0</v>
      </c>
      <c r="BG116" s="177">
        <f t="shared" si="72"/>
        <v>0</v>
      </c>
      <c r="BH116" s="177">
        <f t="shared" si="73"/>
        <v>0</v>
      </c>
      <c r="BI116" s="177">
        <f t="shared" si="74"/>
        <v>0</v>
      </c>
      <c r="BJ116" s="177">
        <f t="shared" si="75"/>
        <v>0</v>
      </c>
      <c r="BK116" s="177">
        <f t="shared" si="76"/>
        <v>0</v>
      </c>
      <c r="BL116" s="177">
        <f t="shared" si="77"/>
        <v>0</v>
      </c>
      <c r="BM116" s="177">
        <f t="shared" si="78"/>
        <v>0</v>
      </c>
      <c r="BN116" s="177">
        <f t="shared" si="79"/>
        <v>0</v>
      </c>
      <c r="BO116" s="177">
        <f t="shared" si="80"/>
        <v>0</v>
      </c>
    </row>
    <row r="117" spans="1:67" s="9" customFormat="1" ht="73.8" customHeight="1">
      <c r="B117" s="210" t="s">
        <v>8</v>
      </c>
      <c r="C117" s="143"/>
      <c r="D117" s="221" t="s">
        <v>5862</v>
      </c>
      <c r="E117" s="562" t="s">
        <v>5195</v>
      </c>
      <c r="F117" s="204" t="s">
        <v>135</v>
      </c>
      <c r="G117" s="206" t="s">
        <v>89</v>
      </c>
      <c r="H117" s="206" t="s">
        <v>2135</v>
      </c>
      <c r="I117" s="204">
        <v>1</v>
      </c>
      <c r="J117" s="204">
        <v>22</v>
      </c>
      <c r="K117" s="204" t="s">
        <v>4673</v>
      </c>
      <c r="L117" s="378">
        <v>245.52110000000002</v>
      </c>
      <c r="M117" s="446" t="s">
        <v>5501</v>
      </c>
      <c r="N117" s="400"/>
      <c r="O117" s="414">
        <f>L117*N117</f>
        <v>0</v>
      </c>
      <c r="P117" s="208" t="str">
        <f t="shared" ref="P117:P140" si="88">IF(SUM(M117:N117)&gt;0,"Yes","No")</f>
        <v>No</v>
      </c>
      <c r="Q117" s="209" t="str">
        <f t="shared" ref="Q117:Q140" si="89">IF(B117="New","Yes","No")</f>
        <v>Yes</v>
      </c>
      <c r="S117" s="275">
        <v>1</v>
      </c>
      <c r="T117" s="276">
        <f t="shared" ref="T117:T140" si="90">S117*SUM(M117:N117)</f>
        <v>0</v>
      </c>
      <c r="U117" s="111"/>
      <c r="V117" s="301">
        <v>9.4</v>
      </c>
      <c r="W117" s="311">
        <f t="shared" si="81"/>
        <v>0</v>
      </c>
      <c r="X117" s="198"/>
      <c r="Y117" s="198">
        <f>N117*I117</f>
        <v>0</v>
      </c>
      <c r="Z117" s="544">
        <v>1</v>
      </c>
      <c r="AA117" s="532">
        <v>14</v>
      </c>
      <c r="AB117" s="285">
        <f t="shared" si="82"/>
        <v>0</v>
      </c>
      <c r="AC117" s="532"/>
      <c r="AD117" s="285">
        <f t="shared" si="83"/>
        <v>0</v>
      </c>
      <c r="AE117" s="532"/>
      <c r="AF117" s="285">
        <f t="shared" si="84"/>
        <v>0</v>
      </c>
      <c r="AG117" s="177">
        <f t="shared" si="48"/>
        <v>0</v>
      </c>
      <c r="AH117" s="177">
        <f t="shared" si="49"/>
        <v>0</v>
      </c>
      <c r="AI117" s="177">
        <f t="shared" si="50"/>
        <v>0</v>
      </c>
      <c r="AJ117" s="177">
        <f t="shared" si="51"/>
        <v>0</v>
      </c>
      <c r="AK117" s="177">
        <f t="shared" si="52"/>
        <v>0</v>
      </c>
      <c r="AL117" s="177">
        <f t="shared" si="53"/>
        <v>0</v>
      </c>
      <c r="AM117" s="177">
        <f t="shared" si="54"/>
        <v>0</v>
      </c>
      <c r="AN117" s="177">
        <f t="shared" si="55"/>
        <v>0</v>
      </c>
      <c r="AO117" s="177">
        <f t="shared" si="56"/>
        <v>0</v>
      </c>
      <c r="AP117" s="177"/>
      <c r="AQ117" s="443">
        <f t="shared" si="57"/>
        <v>0</v>
      </c>
      <c r="AR117" s="443">
        <f t="shared" si="58"/>
        <v>0</v>
      </c>
      <c r="AS117" s="443">
        <f t="shared" si="59"/>
        <v>0</v>
      </c>
      <c r="AT117" s="177"/>
      <c r="AU117" s="177">
        <f t="shared" si="60"/>
        <v>0</v>
      </c>
      <c r="AV117" s="177">
        <f t="shared" si="61"/>
        <v>0</v>
      </c>
      <c r="AW117" s="177">
        <f t="shared" si="62"/>
        <v>0</v>
      </c>
      <c r="AX117" s="177">
        <f t="shared" si="63"/>
        <v>0</v>
      </c>
      <c r="AY117" s="177">
        <f t="shared" si="64"/>
        <v>0</v>
      </c>
      <c r="AZ117" s="177">
        <f t="shared" si="65"/>
        <v>0</v>
      </c>
      <c r="BA117" s="177">
        <f t="shared" si="66"/>
        <v>0</v>
      </c>
      <c r="BB117" s="177">
        <f t="shared" si="67"/>
        <v>0</v>
      </c>
      <c r="BC117" s="177">
        <f t="shared" si="68"/>
        <v>0</v>
      </c>
      <c r="BD117" s="177">
        <f t="shared" si="69"/>
        <v>0</v>
      </c>
      <c r="BE117" s="177">
        <f t="shared" si="70"/>
        <v>0</v>
      </c>
      <c r="BF117" s="177">
        <f t="shared" si="71"/>
        <v>0</v>
      </c>
      <c r="BG117" s="177">
        <f t="shared" si="72"/>
        <v>0</v>
      </c>
      <c r="BH117" s="177">
        <f t="shared" si="73"/>
        <v>0</v>
      </c>
      <c r="BI117" s="177">
        <f t="shared" si="74"/>
        <v>0</v>
      </c>
      <c r="BJ117" s="177">
        <f t="shared" si="75"/>
        <v>0</v>
      </c>
      <c r="BK117" s="177">
        <f t="shared" si="76"/>
        <v>0</v>
      </c>
      <c r="BL117" s="177">
        <f t="shared" si="77"/>
        <v>0</v>
      </c>
      <c r="BM117" s="177">
        <f t="shared" si="78"/>
        <v>0</v>
      </c>
      <c r="BN117" s="177">
        <f t="shared" si="79"/>
        <v>0</v>
      </c>
      <c r="BO117" s="177">
        <f t="shared" si="80"/>
        <v>0</v>
      </c>
    </row>
    <row r="118" spans="1:67" s="9" customFormat="1" ht="73.8" customHeight="1">
      <c r="B118" s="210" t="s">
        <v>8</v>
      </c>
      <c r="D118" s="141" t="s">
        <v>5251</v>
      </c>
      <c r="E118" s="557" t="s">
        <v>5194</v>
      </c>
      <c r="F118" s="114" t="s">
        <v>135</v>
      </c>
      <c r="G118" s="115" t="s">
        <v>89</v>
      </c>
      <c r="H118" s="115" t="s">
        <v>2135</v>
      </c>
      <c r="I118" s="114">
        <v>1</v>
      </c>
      <c r="J118" s="114">
        <v>22</v>
      </c>
      <c r="K118" s="114" t="s">
        <v>4673</v>
      </c>
      <c r="L118" s="380">
        <v>256.19189999999998</v>
      </c>
      <c r="M118" s="130"/>
      <c r="N118" s="446" t="s">
        <v>5501</v>
      </c>
      <c r="O118" s="414">
        <f>L118*M118</f>
        <v>0</v>
      </c>
      <c r="P118" s="131" t="str">
        <f t="shared" si="88"/>
        <v>No</v>
      </c>
      <c r="Q118" s="410" t="str">
        <f t="shared" si="89"/>
        <v>Yes</v>
      </c>
      <c r="R118" s="413"/>
      <c r="S118" s="275">
        <v>1</v>
      </c>
      <c r="T118" s="276">
        <f t="shared" si="90"/>
        <v>0</v>
      </c>
      <c r="U118" s="111"/>
      <c r="V118" s="301">
        <v>9.4</v>
      </c>
      <c r="W118" s="311">
        <f t="shared" si="81"/>
        <v>0</v>
      </c>
      <c r="X118" s="198">
        <f>M118*I118</f>
        <v>0</v>
      </c>
      <c r="Y118" s="198"/>
      <c r="Z118" s="544">
        <v>1</v>
      </c>
      <c r="AA118" s="532">
        <v>14</v>
      </c>
      <c r="AB118" s="285">
        <f t="shared" si="82"/>
        <v>0</v>
      </c>
      <c r="AC118" s="532"/>
      <c r="AD118" s="285">
        <f t="shared" si="83"/>
        <v>0</v>
      </c>
      <c r="AE118" s="532"/>
      <c r="AF118" s="285">
        <f t="shared" si="84"/>
        <v>0</v>
      </c>
      <c r="AG118" s="177">
        <f t="shared" si="48"/>
        <v>0</v>
      </c>
      <c r="AH118" s="177">
        <f t="shared" si="49"/>
        <v>0</v>
      </c>
      <c r="AI118" s="177">
        <f t="shared" si="50"/>
        <v>0</v>
      </c>
      <c r="AJ118" s="177">
        <f t="shared" si="51"/>
        <v>0</v>
      </c>
      <c r="AK118" s="177">
        <f t="shared" si="52"/>
        <v>0</v>
      </c>
      <c r="AL118" s="177">
        <f t="shared" si="53"/>
        <v>0</v>
      </c>
      <c r="AM118" s="177">
        <f t="shared" si="54"/>
        <v>0</v>
      </c>
      <c r="AN118" s="177">
        <f t="shared" si="55"/>
        <v>0</v>
      </c>
      <c r="AO118" s="177">
        <f t="shared" si="56"/>
        <v>0</v>
      </c>
      <c r="AP118" s="177"/>
      <c r="AQ118" s="443">
        <f t="shared" si="57"/>
        <v>0</v>
      </c>
      <c r="AR118" s="443">
        <f t="shared" si="58"/>
        <v>0</v>
      </c>
      <c r="AS118" s="443">
        <f t="shared" si="59"/>
        <v>0</v>
      </c>
      <c r="AT118" s="177"/>
      <c r="AU118" s="177">
        <f t="shared" si="60"/>
        <v>0</v>
      </c>
      <c r="AV118" s="177">
        <f t="shared" si="61"/>
        <v>0</v>
      </c>
      <c r="AW118" s="177">
        <f t="shared" si="62"/>
        <v>0</v>
      </c>
      <c r="AX118" s="177">
        <f t="shared" si="63"/>
        <v>0</v>
      </c>
      <c r="AY118" s="177">
        <f t="shared" si="64"/>
        <v>0</v>
      </c>
      <c r="AZ118" s="177">
        <f t="shared" si="65"/>
        <v>0</v>
      </c>
      <c r="BA118" s="177">
        <f t="shared" si="66"/>
        <v>0</v>
      </c>
      <c r="BB118" s="177">
        <f t="shared" si="67"/>
        <v>0</v>
      </c>
      <c r="BC118" s="177">
        <f t="shared" si="68"/>
        <v>0</v>
      </c>
      <c r="BD118" s="177">
        <f t="shared" si="69"/>
        <v>0</v>
      </c>
      <c r="BE118" s="177">
        <f t="shared" si="70"/>
        <v>0</v>
      </c>
      <c r="BF118" s="177">
        <f t="shared" si="71"/>
        <v>0</v>
      </c>
      <c r="BG118" s="177">
        <f t="shared" si="72"/>
        <v>0</v>
      </c>
      <c r="BH118" s="177">
        <f t="shared" si="73"/>
        <v>0</v>
      </c>
      <c r="BI118" s="177">
        <f t="shared" si="74"/>
        <v>0</v>
      </c>
      <c r="BJ118" s="177">
        <f t="shared" si="75"/>
        <v>0</v>
      </c>
      <c r="BK118" s="177">
        <f t="shared" si="76"/>
        <v>0</v>
      </c>
      <c r="BL118" s="177">
        <f t="shared" si="77"/>
        <v>0</v>
      </c>
      <c r="BM118" s="177">
        <f t="shared" si="78"/>
        <v>0</v>
      </c>
      <c r="BN118" s="177">
        <f t="shared" si="79"/>
        <v>0</v>
      </c>
      <c r="BO118" s="177">
        <f t="shared" si="80"/>
        <v>0</v>
      </c>
    </row>
    <row r="119" spans="1:67" s="9" customFormat="1" ht="73.8" customHeight="1">
      <c r="B119" s="210" t="s">
        <v>8</v>
      </c>
      <c r="D119" s="141" t="s">
        <v>5321</v>
      </c>
      <c r="E119" s="558" t="s">
        <v>5193</v>
      </c>
      <c r="F119" s="114" t="s">
        <v>135</v>
      </c>
      <c r="G119" s="115" t="s">
        <v>89</v>
      </c>
      <c r="H119" s="115" t="s">
        <v>2135</v>
      </c>
      <c r="I119" s="114">
        <v>1</v>
      </c>
      <c r="J119" s="114">
        <v>22</v>
      </c>
      <c r="K119" s="114" t="s">
        <v>4673</v>
      </c>
      <c r="L119" s="380">
        <v>245.52110000000002</v>
      </c>
      <c r="M119" s="130"/>
      <c r="N119" s="446" t="s">
        <v>5501</v>
      </c>
      <c r="O119" s="414">
        <f>L119*M119</f>
        <v>0</v>
      </c>
      <c r="P119" s="131" t="str">
        <f t="shared" si="88"/>
        <v>No</v>
      </c>
      <c r="Q119" s="410" t="str">
        <f t="shared" si="89"/>
        <v>Yes</v>
      </c>
      <c r="R119" s="413"/>
      <c r="S119" s="275">
        <v>1</v>
      </c>
      <c r="T119" s="276">
        <f t="shared" si="90"/>
        <v>0</v>
      </c>
      <c r="U119" s="111"/>
      <c r="V119" s="301">
        <v>9.4</v>
      </c>
      <c r="W119" s="311">
        <f t="shared" si="81"/>
        <v>0</v>
      </c>
      <c r="X119" s="198">
        <f>M119*I119</f>
        <v>0</v>
      </c>
      <c r="Y119" s="198"/>
      <c r="Z119" s="544">
        <v>1</v>
      </c>
      <c r="AA119" s="532">
        <v>14</v>
      </c>
      <c r="AB119" s="285">
        <f t="shared" si="82"/>
        <v>0</v>
      </c>
      <c r="AC119" s="532"/>
      <c r="AD119" s="285">
        <f t="shared" si="83"/>
        <v>0</v>
      </c>
      <c r="AE119" s="532"/>
      <c r="AF119" s="285">
        <f t="shared" si="84"/>
        <v>0</v>
      </c>
      <c r="AG119" s="177">
        <f t="shared" si="48"/>
        <v>0</v>
      </c>
      <c r="AH119" s="177">
        <f t="shared" si="49"/>
        <v>0</v>
      </c>
      <c r="AI119" s="177">
        <f t="shared" si="50"/>
        <v>0</v>
      </c>
      <c r="AJ119" s="177">
        <f t="shared" si="51"/>
        <v>0</v>
      </c>
      <c r="AK119" s="177">
        <f t="shared" si="52"/>
        <v>0</v>
      </c>
      <c r="AL119" s="177">
        <f t="shared" si="53"/>
        <v>0</v>
      </c>
      <c r="AM119" s="177">
        <f t="shared" si="54"/>
        <v>0</v>
      </c>
      <c r="AN119" s="177">
        <f t="shared" si="55"/>
        <v>0</v>
      </c>
      <c r="AO119" s="177">
        <f t="shared" si="56"/>
        <v>0</v>
      </c>
      <c r="AP119" s="177"/>
      <c r="AQ119" s="443">
        <f t="shared" si="57"/>
        <v>0</v>
      </c>
      <c r="AR119" s="443">
        <f t="shared" si="58"/>
        <v>0</v>
      </c>
      <c r="AS119" s="443">
        <f t="shared" si="59"/>
        <v>0</v>
      </c>
      <c r="AT119" s="177"/>
      <c r="AU119" s="177">
        <f t="shared" si="60"/>
        <v>0</v>
      </c>
      <c r="AV119" s="177">
        <f t="shared" si="61"/>
        <v>0</v>
      </c>
      <c r="AW119" s="177">
        <f t="shared" si="62"/>
        <v>0</v>
      </c>
      <c r="AX119" s="177">
        <f t="shared" si="63"/>
        <v>0</v>
      </c>
      <c r="AY119" s="177">
        <f t="shared" si="64"/>
        <v>0</v>
      </c>
      <c r="AZ119" s="177">
        <f t="shared" si="65"/>
        <v>0</v>
      </c>
      <c r="BA119" s="177">
        <f t="shared" si="66"/>
        <v>0</v>
      </c>
      <c r="BB119" s="177">
        <f t="shared" si="67"/>
        <v>0</v>
      </c>
      <c r="BC119" s="177">
        <f t="shared" si="68"/>
        <v>0</v>
      </c>
      <c r="BD119" s="177">
        <f t="shared" si="69"/>
        <v>0</v>
      </c>
      <c r="BE119" s="177">
        <f t="shared" si="70"/>
        <v>0</v>
      </c>
      <c r="BF119" s="177">
        <f t="shared" si="71"/>
        <v>0</v>
      </c>
      <c r="BG119" s="177">
        <f t="shared" si="72"/>
        <v>0</v>
      </c>
      <c r="BH119" s="177">
        <f t="shared" si="73"/>
        <v>0</v>
      </c>
      <c r="BI119" s="177">
        <f t="shared" si="74"/>
        <v>0</v>
      </c>
      <c r="BJ119" s="177">
        <f t="shared" si="75"/>
        <v>0</v>
      </c>
      <c r="BK119" s="177">
        <f t="shared" si="76"/>
        <v>0</v>
      </c>
      <c r="BL119" s="177">
        <f t="shared" si="77"/>
        <v>0</v>
      </c>
      <c r="BM119" s="177">
        <f t="shared" si="78"/>
        <v>0</v>
      </c>
      <c r="BN119" s="177">
        <f t="shared" si="79"/>
        <v>0</v>
      </c>
      <c r="BO119" s="177">
        <f t="shared" si="80"/>
        <v>0</v>
      </c>
    </row>
    <row r="120" spans="1:67" s="123" customFormat="1" ht="73.8" customHeight="1">
      <c r="A120" s="9"/>
      <c r="B120" s="210" t="s">
        <v>8</v>
      </c>
      <c r="C120" s="9"/>
      <c r="D120" s="106" t="s">
        <v>5863</v>
      </c>
      <c r="E120" s="559" t="s">
        <v>5195</v>
      </c>
      <c r="F120" s="105" t="s">
        <v>135</v>
      </c>
      <c r="G120" s="224" t="s">
        <v>89</v>
      </c>
      <c r="H120" s="224" t="s">
        <v>2135</v>
      </c>
      <c r="I120" s="105">
        <v>1</v>
      </c>
      <c r="J120" s="105">
        <v>28</v>
      </c>
      <c r="K120" s="105" t="s">
        <v>4673</v>
      </c>
      <c r="L120" s="379">
        <v>245.52110000000002</v>
      </c>
      <c r="M120" s="447" t="s">
        <v>5501</v>
      </c>
      <c r="N120" s="427"/>
      <c r="O120" s="425">
        <f>L120*N120</f>
        <v>0</v>
      </c>
      <c r="P120" s="124" t="str">
        <f t="shared" si="88"/>
        <v>No</v>
      </c>
      <c r="Q120" s="234" t="str">
        <f t="shared" si="89"/>
        <v>Yes</v>
      </c>
      <c r="S120" s="275">
        <v>1</v>
      </c>
      <c r="T120" s="276">
        <f t="shared" si="90"/>
        <v>0</v>
      </c>
      <c r="U120" s="111"/>
      <c r="V120" s="302">
        <v>11.3</v>
      </c>
      <c r="W120" s="311">
        <f t="shared" si="81"/>
        <v>0</v>
      </c>
      <c r="X120" s="198"/>
      <c r="Y120" s="198">
        <f>N120*I120</f>
        <v>0</v>
      </c>
      <c r="Z120" s="545">
        <v>1</v>
      </c>
      <c r="AA120" s="532">
        <v>10</v>
      </c>
      <c r="AB120" s="285">
        <f t="shared" si="82"/>
        <v>0</v>
      </c>
      <c r="AC120" s="532"/>
      <c r="AD120" s="285">
        <f t="shared" si="83"/>
        <v>0</v>
      </c>
      <c r="AE120" s="532"/>
      <c r="AF120" s="285">
        <f t="shared" si="84"/>
        <v>0</v>
      </c>
      <c r="AG120" s="177">
        <f t="shared" si="48"/>
        <v>0</v>
      </c>
      <c r="AH120" s="177">
        <f t="shared" si="49"/>
        <v>0</v>
      </c>
      <c r="AI120" s="177">
        <f t="shared" si="50"/>
        <v>0</v>
      </c>
      <c r="AJ120" s="177">
        <f t="shared" si="51"/>
        <v>0</v>
      </c>
      <c r="AK120" s="177">
        <f t="shared" si="52"/>
        <v>0</v>
      </c>
      <c r="AL120" s="177">
        <f t="shared" si="53"/>
        <v>0</v>
      </c>
      <c r="AM120" s="177">
        <f t="shared" si="54"/>
        <v>0</v>
      </c>
      <c r="AN120" s="177">
        <f t="shared" si="55"/>
        <v>0</v>
      </c>
      <c r="AO120" s="177">
        <f t="shared" si="56"/>
        <v>0</v>
      </c>
      <c r="AP120" s="443"/>
      <c r="AQ120" s="443">
        <f t="shared" si="57"/>
        <v>0</v>
      </c>
      <c r="AR120" s="443">
        <f t="shared" si="58"/>
        <v>0</v>
      </c>
      <c r="AS120" s="443">
        <f t="shared" si="59"/>
        <v>0</v>
      </c>
      <c r="AT120" s="443"/>
      <c r="AU120" s="177">
        <f t="shared" si="60"/>
        <v>0</v>
      </c>
      <c r="AV120" s="177">
        <f t="shared" si="61"/>
        <v>0</v>
      </c>
      <c r="AW120" s="177">
        <f t="shared" si="62"/>
        <v>0</v>
      </c>
      <c r="AX120" s="177">
        <f t="shared" si="63"/>
        <v>0</v>
      </c>
      <c r="AY120" s="177">
        <f t="shared" si="64"/>
        <v>0</v>
      </c>
      <c r="AZ120" s="177">
        <f t="shared" si="65"/>
        <v>0</v>
      </c>
      <c r="BA120" s="177">
        <f t="shared" si="66"/>
        <v>0</v>
      </c>
      <c r="BB120" s="177">
        <f t="shared" si="67"/>
        <v>0</v>
      </c>
      <c r="BC120" s="177">
        <f t="shared" si="68"/>
        <v>0</v>
      </c>
      <c r="BD120" s="177">
        <f t="shared" si="69"/>
        <v>0</v>
      </c>
      <c r="BE120" s="177">
        <f t="shared" si="70"/>
        <v>0</v>
      </c>
      <c r="BF120" s="177">
        <f t="shared" si="71"/>
        <v>0</v>
      </c>
      <c r="BG120" s="177">
        <f t="shared" si="72"/>
        <v>0</v>
      </c>
      <c r="BH120" s="177">
        <f t="shared" si="73"/>
        <v>0</v>
      </c>
      <c r="BI120" s="177">
        <f t="shared" si="74"/>
        <v>0</v>
      </c>
      <c r="BJ120" s="177">
        <f t="shared" si="75"/>
        <v>0</v>
      </c>
      <c r="BK120" s="177">
        <f t="shared" si="76"/>
        <v>0</v>
      </c>
      <c r="BL120" s="177">
        <f t="shared" si="77"/>
        <v>0</v>
      </c>
      <c r="BM120" s="177">
        <f t="shared" si="78"/>
        <v>0</v>
      </c>
      <c r="BN120" s="177">
        <f t="shared" si="79"/>
        <v>0</v>
      </c>
      <c r="BO120" s="177">
        <f t="shared" si="80"/>
        <v>0</v>
      </c>
    </row>
    <row r="121" spans="1:67" s="123" customFormat="1" ht="73.8" customHeight="1">
      <c r="A121" s="9"/>
      <c r="B121" s="210" t="s">
        <v>8</v>
      </c>
      <c r="C121" s="9"/>
      <c r="D121" s="106" t="s">
        <v>5252</v>
      </c>
      <c r="E121" s="560" t="s">
        <v>5194</v>
      </c>
      <c r="F121" s="105" t="s">
        <v>135</v>
      </c>
      <c r="G121" s="224" t="s">
        <v>89</v>
      </c>
      <c r="H121" s="224" t="s">
        <v>2135</v>
      </c>
      <c r="I121" s="105">
        <v>1</v>
      </c>
      <c r="J121" s="105">
        <v>28</v>
      </c>
      <c r="K121" s="105" t="s">
        <v>4673</v>
      </c>
      <c r="L121" s="379">
        <v>256.19189999999998</v>
      </c>
      <c r="M121" s="127"/>
      <c r="N121" s="448" t="s">
        <v>5501</v>
      </c>
      <c r="O121" s="425">
        <f>L121*M121</f>
        <v>0</v>
      </c>
      <c r="P121" s="124" t="str">
        <f t="shared" si="88"/>
        <v>No</v>
      </c>
      <c r="Q121" s="234" t="str">
        <f t="shared" si="89"/>
        <v>Yes</v>
      </c>
      <c r="S121" s="275">
        <v>1</v>
      </c>
      <c r="T121" s="276">
        <f t="shared" si="90"/>
        <v>0</v>
      </c>
      <c r="U121" s="111"/>
      <c r="V121" s="302">
        <v>11.3</v>
      </c>
      <c r="W121" s="311">
        <f t="shared" si="81"/>
        <v>0</v>
      </c>
      <c r="X121" s="198">
        <f>M121*I121</f>
        <v>0</v>
      </c>
      <c r="Y121" s="198"/>
      <c r="Z121" s="545">
        <v>1</v>
      </c>
      <c r="AA121" s="532">
        <v>10</v>
      </c>
      <c r="AB121" s="285">
        <f t="shared" si="82"/>
        <v>0</v>
      </c>
      <c r="AC121" s="532"/>
      <c r="AD121" s="285">
        <f t="shared" si="83"/>
        <v>0</v>
      </c>
      <c r="AE121" s="532"/>
      <c r="AF121" s="285">
        <f t="shared" si="84"/>
        <v>0</v>
      </c>
      <c r="AG121" s="177">
        <f t="shared" si="48"/>
        <v>0</v>
      </c>
      <c r="AH121" s="177">
        <f t="shared" si="49"/>
        <v>0</v>
      </c>
      <c r="AI121" s="177">
        <f t="shared" si="50"/>
        <v>0</v>
      </c>
      <c r="AJ121" s="177">
        <f t="shared" si="51"/>
        <v>0</v>
      </c>
      <c r="AK121" s="177">
        <f t="shared" si="52"/>
        <v>0</v>
      </c>
      <c r="AL121" s="177">
        <f t="shared" si="53"/>
        <v>0</v>
      </c>
      <c r="AM121" s="177">
        <f t="shared" si="54"/>
        <v>0</v>
      </c>
      <c r="AN121" s="177">
        <f t="shared" si="55"/>
        <v>0</v>
      </c>
      <c r="AO121" s="177">
        <f t="shared" si="56"/>
        <v>0</v>
      </c>
      <c r="AP121" s="443"/>
      <c r="AQ121" s="443">
        <f t="shared" si="57"/>
        <v>0</v>
      </c>
      <c r="AR121" s="443">
        <f t="shared" si="58"/>
        <v>0</v>
      </c>
      <c r="AS121" s="443">
        <f t="shared" si="59"/>
        <v>0</v>
      </c>
      <c r="AT121" s="443"/>
      <c r="AU121" s="177">
        <f t="shared" si="60"/>
        <v>0</v>
      </c>
      <c r="AV121" s="177">
        <f t="shared" si="61"/>
        <v>0</v>
      </c>
      <c r="AW121" s="177">
        <f t="shared" si="62"/>
        <v>0</v>
      </c>
      <c r="AX121" s="177">
        <f t="shared" si="63"/>
        <v>0</v>
      </c>
      <c r="AY121" s="177">
        <f t="shared" si="64"/>
        <v>0</v>
      </c>
      <c r="AZ121" s="177">
        <f t="shared" si="65"/>
        <v>0</v>
      </c>
      <c r="BA121" s="177">
        <f t="shared" si="66"/>
        <v>0</v>
      </c>
      <c r="BB121" s="177">
        <f t="shared" si="67"/>
        <v>0</v>
      </c>
      <c r="BC121" s="177">
        <f t="shared" si="68"/>
        <v>0</v>
      </c>
      <c r="BD121" s="177">
        <f t="shared" si="69"/>
        <v>0</v>
      </c>
      <c r="BE121" s="177">
        <f t="shared" si="70"/>
        <v>0</v>
      </c>
      <c r="BF121" s="177">
        <f t="shared" si="71"/>
        <v>0</v>
      </c>
      <c r="BG121" s="177">
        <f t="shared" si="72"/>
        <v>0</v>
      </c>
      <c r="BH121" s="177">
        <f t="shared" si="73"/>
        <v>0</v>
      </c>
      <c r="BI121" s="177">
        <f t="shared" si="74"/>
        <v>0</v>
      </c>
      <c r="BJ121" s="177">
        <f t="shared" si="75"/>
        <v>0</v>
      </c>
      <c r="BK121" s="177">
        <f t="shared" si="76"/>
        <v>0</v>
      </c>
      <c r="BL121" s="177">
        <f t="shared" si="77"/>
        <v>0</v>
      </c>
      <c r="BM121" s="177">
        <f t="shared" si="78"/>
        <v>0</v>
      </c>
      <c r="BN121" s="177">
        <f t="shared" si="79"/>
        <v>0</v>
      </c>
      <c r="BO121" s="177">
        <f t="shared" si="80"/>
        <v>0</v>
      </c>
    </row>
    <row r="122" spans="1:67" s="123" customFormat="1" ht="73.8" customHeight="1">
      <c r="A122" s="9"/>
      <c r="B122" s="210" t="s">
        <v>8</v>
      </c>
      <c r="C122" s="9"/>
      <c r="D122" s="106" t="s">
        <v>5322</v>
      </c>
      <c r="E122" s="561" t="s">
        <v>5193</v>
      </c>
      <c r="F122" s="105" t="s">
        <v>135</v>
      </c>
      <c r="G122" s="224" t="s">
        <v>89</v>
      </c>
      <c r="H122" s="224" t="s">
        <v>2135</v>
      </c>
      <c r="I122" s="105">
        <v>1</v>
      </c>
      <c r="J122" s="105">
        <v>28</v>
      </c>
      <c r="K122" s="105" t="s">
        <v>4673</v>
      </c>
      <c r="L122" s="379">
        <v>245.52110000000002</v>
      </c>
      <c r="M122" s="127"/>
      <c r="N122" s="448" t="s">
        <v>5501</v>
      </c>
      <c r="O122" s="425">
        <f>L122*M122</f>
        <v>0</v>
      </c>
      <c r="P122" s="124" t="str">
        <f t="shared" si="88"/>
        <v>No</v>
      </c>
      <c r="Q122" s="234" t="str">
        <f t="shared" si="89"/>
        <v>Yes</v>
      </c>
      <c r="S122" s="275">
        <v>1</v>
      </c>
      <c r="T122" s="276">
        <f t="shared" si="90"/>
        <v>0</v>
      </c>
      <c r="U122" s="111"/>
      <c r="V122" s="302">
        <v>11.3</v>
      </c>
      <c r="W122" s="311">
        <f t="shared" si="81"/>
        <v>0</v>
      </c>
      <c r="X122" s="198">
        <f>M122*I122</f>
        <v>0</v>
      </c>
      <c r="Y122" s="198"/>
      <c r="Z122" s="545">
        <v>1</v>
      </c>
      <c r="AA122" s="532">
        <v>10</v>
      </c>
      <c r="AB122" s="285">
        <f t="shared" si="82"/>
        <v>0</v>
      </c>
      <c r="AC122" s="532"/>
      <c r="AD122" s="285">
        <f t="shared" si="83"/>
        <v>0</v>
      </c>
      <c r="AE122" s="532"/>
      <c r="AF122" s="285">
        <f t="shared" si="84"/>
        <v>0</v>
      </c>
      <c r="AG122" s="177">
        <f t="shared" si="48"/>
        <v>0</v>
      </c>
      <c r="AH122" s="177">
        <f t="shared" si="49"/>
        <v>0</v>
      </c>
      <c r="AI122" s="177">
        <f t="shared" si="50"/>
        <v>0</v>
      </c>
      <c r="AJ122" s="177">
        <f t="shared" si="51"/>
        <v>0</v>
      </c>
      <c r="AK122" s="177">
        <f t="shared" si="52"/>
        <v>0</v>
      </c>
      <c r="AL122" s="177">
        <f t="shared" si="53"/>
        <v>0</v>
      </c>
      <c r="AM122" s="177">
        <f t="shared" si="54"/>
        <v>0</v>
      </c>
      <c r="AN122" s="177">
        <f t="shared" si="55"/>
        <v>0</v>
      </c>
      <c r="AO122" s="177">
        <f t="shared" si="56"/>
        <v>0</v>
      </c>
      <c r="AP122" s="443"/>
      <c r="AQ122" s="443">
        <f t="shared" si="57"/>
        <v>0</v>
      </c>
      <c r="AR122" s="443">
        <f t="shared" si="58"/>
        <v>0</v>
      </c>
      <c r="AS122" s="443">
        <f t="shared" si="59"/>
        <v>0</v>
      </c>
      <c r="AT122" s="443"/>
      <c r="AU122" s="177">
        <f t="shared" si="60"/>
        <v>0</v>
      </c>
      <c r="AV122" s="177">
        <f t="shared" si="61"/>
        <v>0</v>
      </c>
      <c r="AW122" s="177">
        <f t="shared" si="62"/>
        <v>0</v>
      </c>
      <c r="AX122" s="177">
        <f t="shared" si="63"/>
        <v>0</v>
      </c>
      <c r="AY122" s="177">
        <f t="shared" si="64"/>
        <v>0</v>
      </c>
      <c r="AZ122" s="177">
        <f t="shared" si="65"/>
        <v>0</v>
      </c>
      <c r="BA122" s="177">
        <f t="shared" si="66"/>
        <v>0</v>
      </c>
      <c r="BB122" s="177">
        <f t="shared" si="67"/>
        <v>0</v>
      </c>
      <c r="BC122" s="177">
        <f t="shared" si="68"/>
        <v>0</v>
      </c>
      <c r="BD122" s="177">
        <f t="shared" si="69"/>
        <v>0</v>
      </c>
      <c r="BE122" s="177">
        <f t="shared" si="70"/>
        <v>0</v>
      </c>
      <c r="BF122" s="177">
        <f t="shared" si="71"/>
        <v>0</v>
      </c>
      <c r="BG122" s="177">
        <f t="shared" si="72"/>
        <v>0</v>
      </c>
      <c r="BH122" s="177">
        <f t="shared" si="73"/>
        <v>0</v>
      </c>
      <c r="BI122" s="177">
        <f t="shared" si="74"/>
        <v>0</v>
      </c>
      <c r="BJ122" s="177">
        <f t="shared" si="75"/>
        <v>0</v>
      </c>
      <c r="BK122" s="177">
        <f t="shared" si="76"/>
        <v>0</v>
      </c>
      <c r="BL122" s="177">
        <f t="shared" si="77"/>
        <v>0</v>
      </c>
      <c r="BM122" s="177">
        <f t="shared" si="78"/>
        <v>0</v>
      </c>
      <c r="BN122" s="177">
        <f t="shared" si="79"/>
        <v>0</v>
      </c>
      <c r="BO122" s="177">
        <f t="shared" si="80"/>
        <v>0</v>
      </c>
    </row>
    <row r="123" spans="1:67" s="9" customFormat="1" ht="73.8" customHeight="1">
      <c r="B123" s="210" t="s">
        <v>8</v>
      </c>
      <c r="D123" s="141" t="s">
        <v>5864</v>
      </c>
      <c r="E123" s="562" t="s">
        <v>5195</v>
      </c>
      <c r="F123" s="114" t="s">
        <v>134</v>
      </c>
      <c r="G123" s="115" t="s">
        <v>140</v>
      </c>
      <c r="H123" s="115" t="s">
        <v>2135</v>
      </c>
      <c r="I123" s="114">
        <v>2</v>
      </c>
      <c r="J123" s="114">
        <v>14</v>
      </c>
      <c r="K123" s="114" t="s">
        <v>4673</v>
      </c>
      <c r="L123" s="380">
        <v>286.59750000000003</v>
      </c>
      <c r="M123" s="446" t="s">
        <v>5501</v>
      </c>
      <c r="N123" s="130"/>
      <c r="O123" s="414">
        <f>L123*N123</f>
        <v>0</v>
      </c>
      <c r="P123" s="131" t="str">
        <f t="shared" si="88"/>
        <v>No</v>
      </c>
      <c r="Q123" s="212" t="str">
        <f t="shared" si="89"/>
        <v>Yes</v>
      </c>
      <c r="S123" s="275">
        <v>2</v>
      </c>
      <c r="T123" s="276">
        <f t="shared" si="90"/>
        <v>0</v>
      </c>
      <c r="U123" s="111"/>
      <c r="V123" s="302">
        <v>12</v>
      </c>
      <c r="W123" s="311">
        <f t="shared" si="81"/>
        <v>0</v>
      </c>
      <c r="X123" s="198"/>
      <c r="Y123" s="198">
        <f>N123*I123</f>
        <v>0</v>
      </c>
      <c r="Z123" s="545">
        <v>2</v>
      </c>
      <c r="AA123" s="532">
        <v>12</v>
      </c>
      <c r="AB123" s="285">
        <f t="shared" si="82"/>
        <v>0</v>
      </c>
      <c r="AC123" s="532"/>
      <c r="AD123" s="285">
        <f t="shared" si="83"/>
        <v>0</v>
      </c>
      <c r="AE123" s="532"/>
      <c r="AF123" s="285">
        <f t="shared" si="84"/>
        <v>0</v>
      </c>
      <c r="AG123" s="177">
        <f t="shared" si="48"/>
        <v>0</v>
      </c>
      <c r="AH123" s="177">
        <f t="shared" si="49"/>
        <v>0</v>
      </c>
      <c r="AI123" s="177">
        <f t="shared" si="50"/>
        <v>0</v>
      </c>
      <c r="AJ123" s="177">
        <f t="shared" si="51"/>
        <v>0</v>
      </c>
      <c r="AK123" s="177">
        <f t="shared" si="52"/>
        <v>0</v>
      </c>
      <c r="AL123" s="177">
        <f t="shared" si="53"/>
        <v>0</v>
      </c>
      <c r="AM123" s="177">
        <f t="shared" si="54"/>
        <v>0</v>
      </c>
      <c r="AN123" s="177">
        <f t="shared" si="55"/>
        <v>0</v>
      </c>
      <c r="AO123" s="177">
        <f t="shared" si="56"/>
        <v>0</v>
      </c>
      <c r="AP123" s="177"/>
      <c r="AQ123" s="443">
        <f t="shared" si="57"/>
        <v>0</v>
      </c>
      <c r="AR123" s="443">
        <f t="shared" si="58"/>
        <v>0</v>
      </c>
      <c r="AS123" s="443">
        <f t="shared" si="59"/>
        <v>0</v>
      </c>
      <c r="AT123" s="177"/>
      <c r="AU123" s="177">
        <f t="shared" si="60"/>
        <v>0</v>
      </c>
      <c r="AV123" s="177">
        <f t="shared" si="61"/>
        <v>0</v>
      </c>
      <c r="AW123" s="177">
        <f t="shared" si="62"/>
        <v>0</v>
      </c>
      <c r="AX123" s="177">
        <f t="shared" si="63"/>
        <v>0</v>
      </c>
      <c r="AY123" s="177">
        <f t="shared" si="64"/>
        <v>0</v>
      </c>
      <c r="AZ123" s="177">
        <f t="shared" si="65"/>
        <v>0</v>
      </c>
      <c r="BA123" s="177">
        <f t="shared" si="66"/>
        <v>0</v>
      </c>
      <c r="BB123" s="177">
        <f t="shared" si="67"/>
        <v>0</v>
      </c>
      <c r="BC123" s="177">
        <f t="shared" si="68"/>
        <v>0</v>
      </c>
      <c r="BD123" s="177">
        <f t="shared" si="69"/>
        <v>0</v>
      </c>
      <c r="BE123" s="177">
        <f t="shared" si="70"/>
        <v>0</v>
      </c>
      <c r="BF123" s="177">
        <f t="shared" si="71"/>
        <v>0</v>
      </c>
      <c r="BG123" s="177">
        <f t="shared" si="72"/>
        <v>0</v>
      </c>
      <c r="BH123" s="177">
        <f t="shared" si="73"/>
        <v>0</v>
      </c>
      <c r="BI123" s="177">
        <f t="shared" si="74"/>
        <v>0</v>
      </c>
      <c r="BJ123" s="177">
        <f t="shared" si="75"/>
        <v>0</v>
      </c>
      <c r="BK123" s="177">
        <f t="shared" si="76"/>
        <v>0</v>
      </c>
      <c r="BL123" s="177">
        <f t="shared" si="77"/>
        <v>0</v>
      </c>
      <c r="BM123" s="177">
        <f t="shared" si="78"/>
        <v>0</v>
      </c>
      <c r="BN123" s="177">
        <f t="shared" si="79"/>
        <v>0</v>
      </c>
      <c r="BO123" s="177">
        <f t="shared" si="80"/>
        <v>0</v>
      </c>
    </row>
    <row r="124" spans="1:67" s="9" customFormat="1" ht="73.8" customHeight="1">
      <c r="B124" s="210" t="s">
        <v>8</v>
      </c>
      <c r="D124" s="141" t="s">
        <v>5253</v>
      </c>
      <c r="E124" s="557" t="s">
        <v>5194</v>
      </c>
      <c r="F124" s="114" t="s">
        <v>134</v>
      </c>
      <c r="G124" s="115" t="s">
        <v>140</v>
      </c>
      <c r="H124" s="115" t="s">
        <v>2135</v>
      </c>
      <c r="I124" s="114">
        <v>2</v>
      </c>
      <c r="J124" s="114">
        <v>14</v>
      </c>
      <c r="K124" s="114" t="s">
        <v>4673</v>
      </c>
      <c r="L124" s="380">
        <v>299.06050000000005</v>
      </c>
      <c r="M124" s="129"/>
      <c r="N124" s="446" t="s">
        <v>5501</v>
      </c>
      <c r="O124" s="414">
        <f>L124*M124</f>
        <v>0</v>
      </c>
      <c r="P124" s="131" t="str">
        <f t="shared" si="88"/>
        <v>No</v>
      </c>
      <c r="Q124" s="212" t="str">
        <f t="shared" si="89"/>
        <v>Yes</v>
      </c>
      <c r="S124" s="275">
        <v>2</v>
      </c>
      <c r="T124" s="276">
        <f t="shared" si="90"/>
        <v>0</v>
      </c>
      <c r="U124" s="111"/>
      <c r="V124" s="302">
        <v>12</v>
      </c>
      <c r="W124" s="311">
        <f t="shared" si="81"/>
        <v>0</v>
      </c>
      <c r="X124" s="198">
        <f>M124*I124</f>
        <v>0</v>
      </c>
      <c r="Y124" s="198"/>
      <c r="Z124" s="545">
        <v>2</v>
      </c>
      <c r="AA124" s="532">
        <v>12</v>
      </c>
      <c r="AB124" s="285">
        <f t="shared" si="82"/>
        <v>0</v>
      </c>
      <c r="AC124" s="532"/>
      <c r="AD124" s="285">
        <f t="shared" si="83"/>
        <v>0</v>
      </c>
      <c r="AE124" s="532"/>
      <c r="AF124" s="285">
        <f t="shared" si="84"/>
        <v>0</v>
      </c>
      <c r="AG124" s="177">
        <f t="shared" si="48"/>
        <v>0</v>
      </c>
      <c r="AH124" s="177">
        <f t="shared" si="49"/>
        <v>0</v>
      </c>
      <c r="AI124" s="177">
        <f t="shared" si="50"/>
        <v>0</v>
      </c>
      <c r="AJ124" s="177">
        <f t="shared" si="51"/>
        <v>0</v>
      </c>
      <c r="AK124" s="177">
        <f t="shared" si="52"/>
        <v>0</v>
      </c>
      <c r="AL124" s="177">
        <f t="shared" si="53"/>
        <v>0</v>
      </c>
      <c r="AM124" s="177">
        <f t="shared" si="54"/>
        <v>0</v>
      </c>
      <c r="AN124" s="177">
        <f t="shared" si="55"/>
        <v>0</v>
      </c>
      <c r="AO124" s="177">
        <f t="shared" si="56"/>
        <v>0</v>
      </c>
      <c r="AP124" s="177"/>
      <c r="AQ124" s="443">
        <f t="shared" si="57"/>
        <v>0</v>
      </c>
      <c r="AR124" s="443">
        <f t="shared" si="58"/>
        <v>0</v>
      </c>
      <c r="AS124" s="443">
        <f t="shared" si="59"/>
        <v>0</v>
      </c>
      <c r="AT124" s="177"/>
      <c r="AU124" s="177">
        <f t="shared" si="60"/>
        <v>0</v>
      </c>
      <c r="AV124" s="177">
        <f t="shared" si="61"/>
        <v>0</v>
      </c>
      <c r="AW124" s="177">
        <f t="shared" si="62"/>
        <v>0</v>
      </c>
      <c r="AX124" s="177">
        <f t="shared" si="63"/>
        <v>0</v>
      </c>
      <c r="AY124" s="177">
        <f t="shared" si="64"/>
        <v>0</v>
      </c>
      <c r="AZ124" s="177">
        <f t="shared" si="65"/>
        <v>0</v>
      </c>
      <c r="BA124" s="177">
        <f t="shared" si="66"/>
        <v>0</v>
      </c>
      <c r="BB124" s="177">
        <f t="shared" si="67"/>
        <v>0</v>
      </c>
      <c r="BC124" s="177">
        <f t="shared" si="68"/>
        <v>0</v>
      </c>
      <c r="BD124" s="177">
        <f t="shared" si="69"/>
        <v>0</v>
      </c>
      <c r="BE124" s="177">
        <f t="shared" si="70"/>
        <v>0</v>
      </c>
      <c r="BF124" s="177">
        <f t="shared" si="71"/>
        <v>0</v>
      </c>
      <c r="BG124" s="177">
        <f t="shared" si="72"/>
        <v>0</v>
      </c>
      <c r="BH124" s="177">
        <f t="shared" si="73"/>
        <v>0</v>
      </c>
      <c r="BI124" s="177">
        <f t="shared" si="74"/>
        <v>0</v>
      </c>
      <c r="BJ124" s="177">
        <f t="shared" si="75"/>
        <v>0</v>
      </c>
      <c r="BK124" s="177">
        <f t="shared" si="76"/>
        <v>0</v>
      </c>
      <c r="BL124" s="177">
        <f t="shared" si="77"/>
        <v>0</v>
      </c>
      <c r="BM124" s="177">
        <f t="shared" si="78"/>
        <v>0</v>
      </c>
      <c r="BN124" s="177">
        <f t="shared" si="79"/>
        <v>0</v>
      </c>
      <c r="BO124" s="177">
        <f t="shared" si="80"/>
        <v>0</v>
      </c>
    </row>
    <row r="125" spans="1:67" s="9" customFormat="1" ht="73.8" customHeight="1">
      <c r="B125" s="210" t="s">
        <v>8</v>
      </c>
      <c r="D125" s="141" t="s">
        <v>5323</v>
      </c>
      <c r="E125" s="558" t="s">
        <v>5193</v>
      </c>
      <c r="F125" s="114" t="s">
        <v>134</v>
      </c>
      <c r="G125" s="115" t="s">
        <v>140</v>
      </c>
      <c r="H125" s="115" t="s">
        <v>2135</v>
      </c>
      <c r="I125" s="114">
        <v>2</v>
      </c>
      <c r="J125" s="114">
        <v>14</v>
      </c>
      <c r="K125" s="114" t="s">
        <v>4673</v>
      </c>
      <c r="L125" s="380">
        <v>286.59750000000003</v>
      </c>
      <c r="M125" s="129"/>
      <c r="N125" s="446" t="s">
        <v>5501</v>
      </c>
      <c r="O125" s="414">
        <f>L125*M125</f>
        <v>0</v>
      </c>
      <c r="P125" s="131" t="str">
        <f t="shared" si="88"/>
        <v>No</v>
      </c>
      <c r="Q125" s="212" t="str">
        <f t="shared" si="89"/>
        <v>Yes</v>
      </c>
      <c r="S125" s="275">
        <v>2</v>
      </c>
      <c r="T125" s="276">
        <f t="shared" si="90"/>
        <v>0</v>
      </c>
      <c r="U125" s="111"/>
      <c r="V125" s="302">
        <v>12</v>
      </c>
      <c r="W125" s="311">
        <f t="shared" si="81"/>
        <v>0</v>
      </c>
      <c r="X125" s="198">
        <f>M125*I125</f>
        <v>0</v>
      </c>
      <c r="Y125" s="198"/>
      <c r="Z125" s="545">
        <v>2</v>
      </c>
      <c r="AA125" s="532">
        <v>12</v>
      </c>
      <c r="AB125" s="285">
        <f t="shared" si="82"/>
        <v>0</v>
      </c>
      <c r="AC125" s="532"/>
      <c r="AD125" s="285">
        <f t="shared" si="83"/>
        <v>0</v>
      </c>
      <c r="AE125" s="532"/>
      <c r="AF125" s="285">
        <f t="shared" si="84"/>
        <v>0</v>
      </c>
      <c r="AG125" s="177">
        <f t="shared" si="48"/>
        <v>0</v>
      </c>
      <c r="AH125" s="177">
        <f t="shared" si="49"/>
        <v>0</v>
      </c>
      <c r="AI125" s="177">
        <f t="shared" si="50"/>
        <v>0</v>
      </c>
      <c r="AJ125" s="177">
        <f t="shared" si="51"/>
        <v>0</v>
      </c>
      <c r="AK125" s="177">
        <f t="shared" si="52"/>
        <v>0</v>
      </c>
      <c r="AL125" s="177">
        <f t="shared" si="53"/>
        <v>0</v>
      </c>
      <c r="AM125" s="177">
        <f t="shared" si="54"/>
        <v>0</v>
      </c>
      <c r="AN125" s="177">
        <f t="shared" si="55"/>
        <v>0</v>
      </c>
      <c r="AO125" s="177">
        <f t="shared" si="56"/>
        <v>0</v>
      </c>
      <c r="AP125" s="177"/>
      <c r="AQ125" s="443">
        <f t="shared" si="57"/>
        <v>0</v>
      </c>
      <c r="AR125" s="443">
        <f t="shared" si="58"/>
        <v>0</v>
      </c>
      <c r="AS125" s="443">
        <f t="shared" si="59"/>
        <v>0</v>
      </c>
      <c r="AT125" s="177"/>
      <c r="AU125" s="177">
        <f t="shared" si="60"/>
        <v>0</v>
      </c>
      <c r="AV125" s="177">
        <f t="shared" si="61"/>
        <v>0</v>
      </c>
      <c r="AW125" s="177">
        <f t="shared" si="62"/>
        <v>0</v>
      </c>
      <c r="AX125" s="177">
        <f t="shared" si="63"/>
        <v>0</v>
      </c>
      <c r="AY125" s="177">
        <f t="shared" si="64"/>
        <v>0</v>
      </c>
      <c r="AZ125" s="177">
        <f t="shared" si="65"/>
        <v>0</v>
      </c>
      <c r="BA125" s="177">
        <f t="shared" si="66"/>
        <v>0</v>
      </c>
      <c r="BB125" s="177">
        <f t="shared" si="67"/>
        <v>0</v>
      </c>
      <c r="BC125" s="177">
        <f t="shared" si="68"/>
        <v>0</v>
      </c>
      <c r="BD125" s="177">
        <f t="shared" si="69"/>
        <v>0</v>
      </c>
      <c r="BE125" s="177">
        <f t="shared" si="70"/>
        <v>0</v>
      </c>
      <c r="BF125" s="177">
        <f t="shared" si="71"/>
        <v>0</v>
      </c>
      <c r="BG125" s="177">
        <f t="shared" si="72"/>
        <v>0</v>
      </c>
      <c r="BH125" s="177">
        <f t="shared" si="73"/>
        <v>0</v>
      </c>
      <c r="BI125" s="177">
        <f t="shared" si="74"/>
        <v>0</v>
      </c>
      <c r="BJ125" s="177">
        <f t="shared" si="75"/>
        <v>0</v>
      </c>
      <c r="BK125" s="177">
        <f t="shared" si="76"/>
        <v>0</v>
      </c>
      <c r="BL125" s="177">
        <f t="shared" si="77"/>
        <v>0</v>
      </c>
      <c r="BM125" s="177">
        <f t="shared" si="78"/>
        <v>0</v>
      </c>
      <c r="BN125" s="177">
        <f t="shared" si="79"/>
        <v>0</v>
      </c>
      <c r="BO125" s="177">
        <f t="shared" si="80"/>
        <v>0</v>
      </c>
    </row>
    <row r="126" spans="1:67" s="123" customFormat="1" ht="73.8" customHeight="1">
      <c r="A126" s="9"/>
      <c r="B126" s="210" t="s">
        <v>8</v>
      </c>
      <c r="C126" s="9"/>
      <c r="D126" s="106" t="s">
        <v>5865</v>
      </c>
      <c r="E126" s="559" t="s">
        <v>5195</v>
      </c>
      <c r="F126" s="105" t="s">
        <v>135</v>
      </c>
      <c r="G126" s="224" t="s">
        <v>90</v>
      </c>
      <c r="H126" s="224" t="s">
        <v>2135</v>
      </c>
      <c r="I126" s="105">
        <v>2</v>
      </c>
      <c r="J126" s="105">
        <v>44</v>
      </c>
      <c r="K126" s="105" t="s">
        <v>4673</v>
      </c>
      <c r="L126" s="379">
        <v>476.89</v>
      </c>
      <c r="M126" s="447" t="s">
        <v>5501</v>
      </c>
      <c r="N126" s="427"/>
      <c r="O126" s="425">
        <f>L126*N126</f>
        <v>0</v>
      </c>
      <c r="P126" s="124" t="str">
        <f t="shared" si="88"/>
        <v>No</v>
      </c>
      <c r="Q126" s="234" t="str">
        <f t="shared" si="89"/>
        <v>Yes</v>
      </c>
      <c r="S126" s="275">
        <v>2</v>
      </c>
      <c r="T126" s="276">
        <f t="shared" si="90"/>
        <v>0</v>
      </c>
      <c r="U126" s="111"/>
      <c r="V126" s="302">
        <v>21</v>
      </c>
      <c r="W126" s="311">
        <f t="shared" si="81"/>
        <v>0</v>
      </c>
      <c r="X126" s="198"/>
      <c r="Y126" s="198">
        <f>N126*I126</f>
        <v>0</v>
      </c>
      <c r="Z126" s="545">
        <v>2</v>
      </c>
      <c r="AA126" s="532">
        <v>26</v>
      </c>
      <c r="AB126" s="285">
        <f t="shared" si="82"/>
        <v>0</v>
      </c>
      <c r="AC126" s="532"/>
      <c r="AD126" s="285">
        <f t="shared" si="83"/>
        <v>0</v>
      </c>
      <c r="AE126" s="532"/>
      <c r="AF126" s="285">
        <f t="shared" si="84"/>
        <v>0</v>
      </c>
      <c r="AG126" s="177">
        <f t="shared" si="48"/>
        <v>0</v>
      </c>
      <c r="AH126" s="177">
        <f t="shared" si="49"/>
        <v>0</v>
      </c>
      <c r="AI126" s="177">
        <f t="shared" si="50"/>
        <v>0</v>
      </c>
      <c r="AJ126" s="177">
        <f t="shared" si="51"/>
        <v>0</v>
      </c>
      <c r="AK126" s="177">
        <f t="shared" si="52"/>
        <v>0</v>
      </c>
      <c r="AL126" s="177">
        <f t="shared" si="53"/>
        <v>0</v>
      </c>
      <c r="AM126" s="177">
        <f t="shared" si="54"/>
        <v>0</v>
      </c>
      <c r="AN126" s="177">
        <f t="shared" si="55"/>
        <v>0</v>
      </c>
      <c r="AO126" s="177">
        <f t="shared" si="56"/>
        <v>0</v>
      </c>
      <c r="AP126" s="443"/>
      <c r="AQ126" s="443">
        <f t="shared" si="57"/>
        <v>0</v>
      </c>
      <c r="AR126" s="443">
        <f t="shared" si="58"/>
        <v>0</v>
      </c>
      <c r="AS126" s="443">
        <f t="shared" si="59"/>
        <v>0</v>
      </c>
      <c r="AT126" s="443"/>
      <c r="AU126" s="177">
        <f t="shared" si="60"/>
        <v>0</v>
      </c>
      <c r="AV126" s="177">
        <f t="shared" si="61"/>
        <v>0</v>
      </c>
      <c r="AW126" s="177">
        <f t="shared" si="62"/>
        <v>0</v>
      </c>
      <c r="AX126" s="177">
        <f t="shared" si="63"/>
        <v>0</v>
      </c>
      <c r="AY126" s="177">
        <f t="shared" si="64"/>
        <v>0</v>
      </c>
      <c r="AZ126" s="177">
        <f t="shared" si="65"/>
        <v>0</v>
      </c>
      <c r="BA126" s="177">
        <f t="shared" si="66"/>
        <v>0</v>
      </c>
      <c r="BB126" s="177">
        <f t="shared" si="67"/>
        <v>0</v>
      </c>
      <c r="BC126" s="177">
        <f t="shared" si="68"/>
        <v>0</v>
      </c>
      <c r="BD126" s="177">
        <f t="shared" si="69"/>
        <v>0</v>
      </c>
      <c r="BE126" s="177">
        <f t="shared" si="70"/>
        <v>0</v>
      </c>
      <c r="BF126" s="177">
        <f t="shared" si="71"/>
        <v>0</v>
      </c>
      <c r="BG126" s="177">
        <f t="shared" si="72"/>
        <v>0</v>
      </c>
      <c r="BH126" s="177">
        <f t="shared" si="73"/>
        <v>0</v>
      </c>
      <c r="BI126" s="177">
        <f t="shared" si="74"/>
        <v>0</v>
      </c>
      <c r="BJ126" s="177">
        <f t="shared" si="75"/>
        <v>0</v>
      </c>
      <c r="BK126" s="177">
        <f t="shared" si="76"/>
        <v>0</v>
      </c>
      <c r="BL126" s="177">
        <f t="shared" si="77"/>
        <v>0</v>
      </c>
      <c r="BM126" s="177">
        <f t="shared" si="78"/>
        <v>0</v>
      </c>
      <c r="BN126" s="177">
        <f t="shared" si="79"/>
        <v>0</v>
      </c>
      <c r="BO126" s="177">
        <f t="shared" si="80"/>
        <v>0</v>
      </c>
    </row>
    <row r="127" spans="1:67" s="123" customFormat="1" ht="73.8" customHeight="1">
      <c r="A127" s="9"/>
      <c r="B127" s="210" t="s">
        <v>8</v>
      </c>
      <c r="C127" s="9"/>
      <c r="D127" s="106" t="s">
        <v>5254</v>
      </c>
      <c r="E127" s="560" t="s">
        <v>5194</v>
      </c>
      <c r="F127" s="105" t="s">
        <v>135</v>
      </c>
      <c r="G127" s="224" t="s">
        <v>90</v>
      </c>
      <c r="H127" s="224" t="s">
        <v>2135</v>
      </c>
      <c r="I127" s="105">
        <v>2</v>
      </c>
      <c r="J127" s="105">
        <v>44</v>
      </c>
      <c r="K127" s="105" t="s">
        <v>4673</v>
      </c>
      <c r="L127" s="379">
        <v>498.42730000000006</v>
      </c>
      <c r="M127" s="127"/>
      <c r="N127" s="448" t="s">
        <v>5501</v>
      </c>
      <c r="O127" s="425">
        <f>L127*M127</f>
        <v>0</v>
      </c>
      <c r="P127" s="124" t="str">
        <f t="shared" si="88"/>
        <v>No</v>
      </c>
      <c r="Q127" s="234" t="str">
        <f t="shared" si="89"/>
        <v>Yes</v>
      </c>
      <c r="S127" s="275">
        <v>2</v>
      </c>
      <c r="T127" s="276">
        <f t="shared" si="90"/>
        <v>0</v>
      </c>
      <c r="U127" s="111"/>
      <c r="V127" s="302">
        <v>21</v>
      </c>
      <c r="W127" s="311">
        <f t="shared" si="81"/>
        <v>0</v>
      </c>
      <c r="X127" s="198">
        <f>M127*I127</f>
        <v>0</v>
      </c>
      <c r="Y127" s="198"/>
      <c r="Z127" s="545">
        <v>2</v>
      </c>
      <c r="AA127" s="532">
        <v>26</v>
      </c>
      <c r="AB127" s="285">
        <f t="shared" si="82"/>
        <v>0</v>
      </c>
      <c r="AC127" s="532"/>
      <c r="AD127" s="285">
        <f t="shared" si="83"/>
        <v>0</v>
      </c>
      <c r="AE127" s="532"/>
      <c r="AF127" s="285">
        <f t="shared" si="84"/>
        <v>0</v>
      </c>
      <c r="AG127" s="177">
        <f t="shared" si="48"/>
        <v>0</v>
      </c>
      <c r="AH127" s="177">
        <f t="shared" si="49"/>
        <v>0</v>
      </c>
      <c r="AI127" s="177">
        <f t="shared" si="50"/>
        <v>0</v>
      </c>
      <c r="AJ127" s="177">
        <f t="shared" si="51"/>
        <v>0</v>
      </c>
      <c r="AK127" s="177">
        <f t="shared" si="52"/>
        <v>0</v>
      </c>
      <c r="AL127" s="177">
        <f t="shared" si="53"/>
        <v>0</v>
      </c>
      <c r="AM127" s="177">
        <f t="shared" si="54"/>
        <v>0</v>
      </c>
      <c r="AN127" s="177">
        <f t="shared" si="55"/>
        <v>0</v>
      </c>
      <c r="AO127" s="177">
        <f t="shared" si="56"/>
        <v>0</v>
      </c>
      <c r="AP127" s="443"/>
      <c r="AQ127" s="443">
        <f t="shared" si="57"/>
        <v>0</v>
      </c>
      <c r="AR127" s="443">
        <f t="shared" si="58"/>
        <v>0</v>
      </c>
      <c r="AS127" s="443">
        <f t="shared" si="59"/>
        <v>0</v>
      </c>
      <c r="AT127" s="443"/>
      <c r="AU127" s="177">
        <f t="shared" si="60"/>
        <v>0</v>
      </c>
      <c r="AV127" s="177">
        <f t="shared" si="61"/>
        <v>0</v>
      </c>
      <c r="AW127" s="177">
        <f t="shared" si="62"/>
        <v>0</v>
      </c>
      <c r="AX127" s="177">
        <f t="shared" si="63"/>
        <v>0</v>
      </c>
      <c r="AY127" s="177">
        <f t="shared" si="64"/>
        <v>0</v>
      </c>
      <c r="AZ127" s="177">
        <f t="shared" si="65"/>
        <v>0</v>
      </c>
      <c r="BA127" s="177">
        <f t="shared" si="66"/>
        <v>0</v>
      </c>
      <c r="BB127" s="177">
        <f t="shared" si="67"/>
        <v>0</v>
      </c>
      <c r="BC127" s="177">
        <f t="shared" si="68"/>
        <v>0</v>
      </c>
      <c r="BD127" s="177">
        <f t="shared" si="69"/>
        <v>0</v>
      </c>
      <c r="BE127" s="177">
        <f t="shared" si="70"/>
        <v>0</v>
      </c>
      <c r="BF127" s="177">
        <f t="shared" si="71"/>
        <v>0</v>
      </c>
      <c r="BG127" s="177">
        <f t="shared" si="72"/>
        <v>0</v>
      </c>
      <c r="BH127" s="177">
        <f t="shared" si="73"/>
        <v>0</v>
      </c>
      <c r="BI127" s="177">
        <f t="shared" si="74"/>
        <v>0</v>
      </c>
      <c r="BJ127" s="177">
        <f t="shared" si="75"/>
        <v>0</v>
      </c>
      <c r="BK127" s="177">
        <f t="shared" si="76"/>
        <v>0</v>
      </c>
      <c r="BL127" s="177">
        <f t="shared" si="77"/>
        <v>0</v>
      </c>
      <c r="BM127" s="177">
        <f t="shared" si="78"/>
        <v>0</v>
      </c>
      <c r="BN127" s="177">
        <f t="shared" si="79"/>
        <v>0</v>
      </c>
      <c r="BO127" s="177">
        <f t="shared" si="80"/>
        <v>0</v>
      </c>
    </row>
    <row r="128" spans="1:67" s="123" customFormat="1" ht="73.8" customHeight="1">
      <c r="A128" s="9"/>
      <c r="B128" s="210" t="s">
        <v>8</v>
      </c>
      <c r="C128" s="9"/>
      <c r="D128" s="106" t="s">
        <v>5324</v>
      </c>
      <c r="E128" s="561" t="s">
        <v>5193</v>
      </c>
      <c r="F128" s="105" t="s">
        <v>135</v>
      </c>
      <c r="G128" s="224" t="s">
        <v>90</v>
      </c>
      <c r="H128" s="224" t="s">
        <v>2135</v>
      </c>
      <c r="I128" s="105">
        <v>2</v>
      </c>
      <c r="J128" s="105">
        <v>44</v>
      </c>
      <c r="K128" s="105" t="s">
        <v>4673</v>
      </c>
      <c r="L128" s="379">
        <v>476.89</v>
      </c>
      <c r="M128" s="127"/>
      <c r="N128" s="448" t="s">
        <v>5501</v>
      </c>
      <c r="O128" s="425">
        <f>L128*M128</f>
        <v>0</v>
      </c>
      <c r="P128" s="124" t="str">
        <f t="shared" si="88"/>
        <v>No</v>
      </c>
      <c r="Q128" s="234" t="str">
        <f t="shared" si="89"/>
        <v>Yes</v>
      </c>
      <c r="S128" s="275">
        <v>2</v>
      </c>
      <c r="T128" s="276">
        <f t="shared" si="90"/>
        <v>0</v>
      </c>
      <c r="U128" s="111"/>
      <c r="V128" s="302">
        <v>21</v>
      </c>
      <c r="W128" s="311">
        <f t="shared" si="81"/>
        <v>0</v>
      </c>
      <c r="X128" s="198">
        <f>M128*I128</f>
        <v>0</v>
      </c>
      <c r="Y128" s="198"/>
      <c r="Z128" s="545">
        <v>2</v>
      </c>
      <c r="AA128" s="532">
        <v>26</v>
      </c>
      <c r="AB128" s="285">
        <f t="shared" si="82"/>
        <v>0</v>
      </c>
      <c r="AC128" s="532"/>
      <c r="AD128" s="285">
        <f t="shared" si="83"/>
        <v>0</v>
      </c>
      <c r="AE128" s="532"/>
      <c r="AF128" s="285">
        <f t="shared" si="84"/>
        <v>0</v>
      </c>
      <c r="AG128" s="177">
        <f t="shared" si="48"/>
        <v>0</v>
      </c>
      <c r="AH128" s="177">
        <f t="shared" si="49"/>
        <v>0</v>
      </c>
      <c r="AI128" s="177">
        <f t="shared" si="50"/>
        <v>0</v>
      </c>
      <c r="AJ128" s="177">
        <f t="shared" si="51"/>
        <v>0</v>
      </c>
      <c r="AK128" s="177">
        <f t="shared" si="52"/>
        <v>0</v>
      </c>
      <c r="AL128" s="177">
        <f t="shared" si="53"/>
        <v>0</v>
      </c>
      <c r="AM128" s="177">
        <f t="shared" si="54"/>
        <v>0</v>
      </c>
      <c r="AN128" s="177">
        <f t="shared" si="55"/>
        <v>0</v>
      </c>
      <c r="AO128" s="177">
        <f t="shared" si="56"/>
        <v>0</v>
      </c>
      <c r="AP128" s="443"/>
      <c r="AQ128" s="443">
        <f t="shared" si="57"/>
        <v>0</v>
      </c>
      <c r="AR128" s="443">
        <f t="shared" si="58"/>
        <v>0</v>
      </c>
      <c r="AS128" s="443">
        <f t="shared" si="59"/>
        <v>0</v>
      </c>
      <c r="AT128" s="443"/>
      <c r="AU128" s="177">
        <f t="shared" si="60"/>
        <v>0</v>
      </c>
      <c r="AV128" s="177">
        <f t="shared" si="61"/>
        <v>0</v>
      </c>
      <c r="AW128" s="177">
        <f t="shared" si="62"/>
        <v>0</v>
      </c>
      <c r="AX128" s="177">
        <f t="shared" si="63"/>
        <v>0</v>
      </c>
      <c r="AY128" s="177">
        <f t="shared" si="64"/>
        <v>0</v>
      </c>
      <c r="AZ128" s="177">
        <f t="shared" si="65"/>
        <v>0</v>
      </c>
      <c r="BA128" s="177">
        <f t="shared" si="66"/>
        <v>0</v>
      </c>
      <c r="BB128" s="177">
        <f t="shared" si="67"/>
        <v>0</v>
      </c>
      <c r="BC128" s="177">
        <f t="shared" si="68"/>
        <v>0</v>
      </c>
      <c r="BD128" s="177">
        <f t="shared" si="69"/>
        <v>0</v>
      </c>
      <c r="BE128" s="177">
        <f t="shared" si="70"/>
        <v>0</v>
      </c>
      <c r="BF128" s="177">
        <f t="shared" si="71"/>
        <v>0</v>
      </c>
      <c r="BG128" s="177">
        <f t="shared" si="72"/>
        <v>0</v>
      </c>
      <c r="BH128" s="177">
        <f t="shared" si="73"/>
        <v>0</v>
      </c>
      <c r="BI128" s="177">
        <f t="shared" si="74"/>
        <v>0</v>
      </c>
      <c r="BJ128" s="177">
        <f t="shared" si="75"/>
        <v>0</v>
      </c>
      <c r="BK128" s="177">
        <f t="shared" si="76"/>
        <v>0</v>
      </c>
      <c r="BL128" s="177">
        <f t="shared" si="77"/>
        <v>0</v>
      </c>
      <c r="BM128" s="177">
        <f t="shared" si="78"/>
        <v>0</v>
      </c>
      <c r="BN128" s="177">
        <f t="shared" si="79"/>
        <v>0</v>
      </c>
      <c r="BO128" s="177">
        <f t="shared" si="80"/>
        <v>0</v>
      </c>
    </row>
    <row r="129" spans="1:67" s="9" customFormat="1" ht="73.8" customHeight="1">
      <c r="B129" s="210" t="s">
        <v>8</v>
      </c>
      <c r="D129" s="141" t="s">
        <v>5866</v>
      </c>
      <c r="E129" s="562" t="s">
        <v>5195</v>
      </c>
      <c r="F129" s="114" t="s">
        <v>135</v>
      </c>
      <c r="G129" s="115" t="s">
        <v>91</v>
      </c>
      <c r="H129" s="115" t="s">
        <v>2135</v>
      </c>
      <c r="I129" s="114">
        <v>3</v>
      </c>
      <c r="J129" s="114">
        <v>72</v>
      </c>
      <c r="K129" s="114" t="s">
        <v>4673</v>
      </c>
      <c r="L129" s="380">
        <v>716.49890000000005</v>
      </c>
      <c r="M129" s="446" t="s">
        <v>5501</v>
      </c>
      <c r="N129" s="130"/>
      <c r="O129" s="414">
        <f>L129*N129</f>
        <v>0</v>
      </c>
      <c r="P129" s="131" t="str">
        <f t="shared" si="88"/>
        <v>No</v>
      </c>
      <c r="Q129" s="212" t="str">
        <f t="shared" si="89"/>
        <v>Yes</v>
      </c>
      <c r="S129" s="275">
        <v>3</v>
      </c>
      <c r="T129" s="276">
        <f t="shared" si="90"/>
        <v>0</v>
      </c>
      <c r="U129" s="111"/>
      <c r="V129" s="302">
        <v>32.299999999999997</v>
      </c>
      <c r="W129" s="311">
        <f t="shared" si="81"/>
        <v>0</v>
      </c>
      <c r="X129" s="198"/>
      <c r="Y129" s="198">
        <f>N129*I129</f>
        <v>0</v>
      </c>
      <c r="Z129" s="545">
        <v>3</v>
      </c>
      <c r="AA129" s="532">
        <v>36</v>
      </c>
      <c r="AB129" s="285">
        <f t="shared" si="82"/>
        <v>0</v>
      </c>
      <c r="AC129" s="532"/>
      <c r="AD129" s="285">
        <f t="shared" si="83"/>
        <v>0</v>
      </c>
      <c r="AE129" s="532"/>
      <c r="AF129" s="285">
        <f t="shared" si="84"/>
        <v>0</v>
      </c>
      <c r="AG129" s="177">
        <f t="shared" si="48"/>
        <v>0</v>
      </c>
      <c r="AH129" s="177">
        <f t="shared" si="49"/>
        <v>0</v>
      </c>
      <c r="AI129" s="177">
        <f t="shared" si="50"/>
        <v>0</v>
      </c>
      <c r="AJ129" s="177">
        <f t="shared" si="51"/>
        <v>0</v>
      </c>
      <c r="AK129" s="177">
        <f t="shared" si="52"/>
        <v>0</v>
      </c>
      <c r="AL129" s="177">
        <f t="shared" si="53"/>
        <v>0</v>
      </c>
      <c r="AM129" s="177">
        <f t="shared" si="54"/>
        <v>0</v>
      </c>
      <c r="AN129" s="177">
        <f t="shared" si="55"/>
        <v>0</v>
      </c>
      <c r="AO129" s="177">
        <f t="shared" si="56"/>
        <v>0</v>
      </c>
      <c r="AP129" s="177"/>
      <c r="AQ129" s="443">
        <f t="shared" si="57"/>
        <v>0</v>
      </c>
      <c r="AR129" s="443">
        <f t="shared" si="58"/>
        <v>0</v>
      </c>
      <c r="AS129" s="443">
        <f t="shared" si="59"/>
        <v>0</v>
      </c>
      <c r="AT129" s="177"/>
      <c r="AU129" s="177">
        <f t="shared" si="60"/>
        <v>0</v>
      </c>
      <c r="AV129" s="177">
        <f t="shared" si="61"/>
        <v>0</v>
      </c>
      <c r="AW129" s="177">
        <f t="shared" si="62"/>
        <v>0</v>
      </c>
      <c r="AX129" s="177">
        <f t="shared" si="63"/>
        <v>0</v>
      </c>
      <c r="AY129" s="177">
        <f t="shared" si="64"/>
        <v>0</v>
      </c>
      <c r="AZ129" s="177">
        <f t="shared" si="65"/>
        <v>0</v>
      </c>
      <c r="BA129" s="177">
        <f t="shared" si="66"/>
        <v>0</v>
      </c>
      <c r="BB129" s="177">
        <f t="shared" si="67"/>
        <v>0</v>
      </c>
      <c r="BC129" s="177">
        <f t="shared" si="68"/>
        <v>0</v>
      </c>
      <c r="BD129" s="177">
        <f t="shared" si="69"/>
        <v>0</v>
      </c>
      <c r="BE129" s="177">
        <f t="shared" si="70"/>
        <v>0</v>
      </c>
      <c r="BF129" s="177">
        <f t="shared" si="71"/>
        <v>0</v>
      </c>
      <c r="BG129" s="177">
        <f t="shared" si="72"/>
        <v>0</v>
      </c>
      <c r="BH129" s="177">
        <f t="shared" si="73"/>
        <v>0</v>
      </c>
      <c r="BI129" s="177">
        <f t="shared" si="74"/>
        <v>0</v>
      </c>
      <c r="BJ129" s="177">
        <f t="shared" si="75"/>
        <v>0</v>
      </c>
      <c r="BK129" s="177">
        <f t="shared" si="76"/>
        <v>0</v>
      </c>
      <c r="BL129" s="177">
        <f t="shared" si="77"/>
        <v>0</v>
      </c>
      <c r="BM129" s="177">
        <f t="shared" si="78"/>
        <v>0</v>
      </c>
      <c r="BN129" s="177">
        <f t="shared" si="79"/>
        <v>0</v>
      </c>
      <c r="BO129" s="177">
        <f t="shared" si="80"/>
        <v>0</v>
      </c>
    </row>
    <row r="130" spans="1:67" s="9" customFormat="1" ht="73.8" customHeight="1">
      <c r="B130" s="210" t="s">
        <v>8</v>
      </c>
      <c r="D130" s="141" t="s">
        <v>5255</v>
      </c>
      <c r="E130" s="557" t="s">
        <v>5194</v>
      </c>
      <c r="F130" s="114" t="s">
        <v>135</v>
      </c>
      <c r="G130" s="115" t="s">
        <v>91</v>
      </c>
      <c r="H130" s="115" t="s">
        <v>2135</v>
      </c>
      <c r="I130" s="114">
        <v>3</v>
      </c>
      <c r="J130" s="114">
        <v>72</v>
      </c>
      <c r="K130" s="114" t="s">
        <v>4673</v>
      </c>
      <c r="L130" s="380">
        <v>747.64610000000005</v>
      </c>
      <c r="M130" s="129"/>
      <c r="N130" s="446" t="s">
        <v>5501</v>
      </c>
      <c r="O130" s="414">
        <f>L130*M130</f>
        <v>0</v>
      </c>
      <c r="P130" s="131" t="str">
        <f t="shared" si="88"/>
        <v>No</v>
      </c>
      <c r="Q130" s="212" t="str">
        <f t="shared" si="89"/>
        <v>Yes</v>
      </c>
      <c r="S130" s="275">
        <v>3</v>
      </c>
      <c r="T130" s="276">
        <f t="shared" si="90"/>
        <v>0</v>
      </c>
      <c r="U130" s="111"/>
      <c r="V130" s="302">
        <v>32.299999999999997</v>
      </c>
      <c r="W130" s="311">
        <f t="shared" si="81"/>
        <v>0</v>
      </c>
      <c r="X130" s="198">
        <f>M130*I130</f>
        <v>0</v>
      </c>
      <c r="Y130" s="198"/>
      <c r="Z130" s="545">
        <v>3</v>
      </c>
      <c r="AA130" s="532">
        <v>36</v>
      </c>
      <c r="AB130" s="285">
        <f t="shared" si="82"/>
        <v>0</v>
      </c>
      <c r="AC130" s="532"/>
      <c r="AD130" s="285">
        <f t="shared" si="83"/>
        <v>0</v>
      </c>
      <c r="AE130" s="532"/>
      <c r="AF130" s="285">
        <f t="shared" si="84"/>
        <v>0</v>
      </c>
      <c r="AG130" s="177">
        <f t="shared" si="48"/>
        <v>0</v>
      </c>
      <c r="AH130" s="177">
        <f t="shared" si="49"/>
        <v>0</v>
      </c>
      <c r="AI130" s="177">
        <f t="shared" si="50"/>
        <v>0</v>
      </c>
      <c r="AJ130" s="177">
        <f t="shared" si="51"/>
        <v>0</v>
      </c>
      <c r="AK130" s="177">
        <f t="shared" si="52"/>
        <v>0</v>
      </c>
      <c r="AL130" s="177">
        <f t="shared" si="53"/>
        <v>0</v>
      </c>
      <c r="AM130" s="177">
        <f t="shared" si="54"/>
        <v>0</v>
      </c>
      <c r="AN130" s="177">
        <f t="shared" si="55"/>
        <v>0</v>
      </c>
      <c r="AO130" s="177">
        <f t="shared" si="56"/>
        <v>0</v>
      </c>
      <c r="AP130" s="177"/>
      <c r="AQ130" s="443">
        <f t="shared" si="57"/>
        <v>0</v>
      </c>
      <c r="AR130" s="443">
        <f t="shared" si="58"/>
        <v>0</v>
      </c>
      <c r="AS130" s="443">
        <f t="shared" si="59"/>
        <v>0</v>
      </c>
      <c r="AT130" s="177"/>
      <c r="AU130" s="177">
        <f t="shared" si="60"/>
        <v>0</v>
      </c>
      <c r="AV130" s="177">
        <f t="shared" si="61"/>
        <v>0</v>
      </c>
      <c r="AW130" s="177">
        <f t="shared" si="62"/>
        <v>0</v>
      </c>
      <c r="AX130" s="177">
        <f t="shared" si="63"/>
        <v>0</v>
      </c>
      <c r="AY130" s="177">
        <f t="shared" si="64"/>
        <v>0</v>
      </c>
      <c r="AZ130" s="177">
        <f t="shared" si="65"/>
        <v>0</v>
      </c>
      <c r="BA130" s="177">
        <f t="shared" si="66"/>
        <v>0</v>
      </c>
      <c r="BB130" s="177">
        <f t="shared" si="67"/>
        <v>0</v>
      </c>
      <c r="BC130" s="177">
        <f t="shared" si="68"/>
        <v>0</v>
      </c>
      <c r="BD130" s="177">
        <f t="shared" si="69"/>
        <v>0</v>
      </c>
      <c r="BE130" s="177">
        <f t="shared" si="70"/>
        <v>0</v>
      </c>
      <c r="BF130" s="177">
        <f t="shared" si="71"/>
        <v>0</v>
      </c>
      <c r="BG130" s="177">
        <f t="shared" si="72"/>
        <v>0</v>
      </c>
      <c r="BH130" s="177">
        <f t="shared" si="73"/>
        <v>0</v>
      </c>
      <c r="BI130" s="177">
        <f t="shared" si="74"/>
        <v>0</v>
      </c>
      <c r="BJ130" s="177">
        <f t="shared" si="75"/>
        <v>0</v>
      </c>
      <c r="BK130" s="177">
        <f t="shared" si="76"/>
        <v>0</v>
      </c>
      <c r="BL130" s="177">
        <f t="shared" si="77"/>
        <v>0</v>
      </c>
      <c r="BM130" s="177">
        <f t="shared" si="78"/>
        <v>0</v>
      </c>
      <c r="BN130" s="177">
        <f t="shared" si="79"/>
        <v>0</v>
      </c>
      <c r="BO130" s="177">
        <f t="shared" si="80"/>
        <v>0</v>
      </c>
    </row>
    <row r="131" spans="1:67" s="9" customFormat="1" ht="73.8" customHeight="1">
      <c r="B131" s="210" t="s">
        <v>8</v>
      </c>
      <c r="D131" s="141" t="s">
        <v>5325</v>
      </c>
      <c r="E131" s="558" t="s">
        <v>5193</v>
      </c>
      <c r="F131" s="114" t="s">
        <v>135</v>
      </c>
      <c r="G131" s="115" t="s">
        <v>91</v>
      </c>
      <c r="H131" s="115" t="s">
        <v>2135</v>
      </c>
      <c r="I131" s="114">
        <v>3</v>
      </c>
      <c r="J131" s="114">
        <v>72</v>
      </c>
      <c r="K131" s="114" t="s">
        <v>4673</v>
      </c>
      <c r="L131" s="380">
        <v>716.49890000000005</v>
      </c>
      <c r="M131" s="129"/>
      <c r="N131" s="446" t="s">
        <v>5501</v>
      </c>
      <c r="O131" s="414">
        <f>L131*M131</f>
        <v>0</v>
      </c>
      <c r="P131" s="131" t="str">
        <f t="shared" si="88"/>
        <v>No</v>
      </c>
      <c r="Q131" s="212" t="str">
        <f t="shared" si="89"/>
        <v>Yes</v>
      </c>
      <c r="S131" s="275">
        <v>3</v>
      </c>
      <c r="T131" s="276">
        <f t="shared" si="90"/>
        <v>0</v>
      </c>
      <c r="U131" s="111"/>
      <c r="V131" s="302">
        <v>32.299999999999997</v>
      </c>
      <c r="W131" s="311">
        <f t="shared" si="81"/>
        <v>0</v>
      </c>
      <c r="X131" s="198">
        <f>M131*I131</f>
        <v>0</v>
      </c>
      <c r="Y131" s="198"/>
      <c r="Z131" s="545">
        <v>3</v>
      </c>
      <c r="AA131" s="532">
        <v>36</v>
      </c>
      <c r="AB131" s="285">
        <f t="shared" si="82"/>
        <v>0</v>
      </c>
      <c r="AC131" s="532"/>
      <c r="AD131" s="285">
        <f t="shared" si="83"/>
        <v>0</v>
      </c>
      <c r="AE131" s="532"/>
      <c r="AF131" s="285">
        <f t="shared" si="84"/>
        <v>0</v>
      </c>
      <c r="AG131" s="177">
        <f t="shared" si="48"/>
        <v>0</v>
      </c>
      <c r="AH131" s="177">
        <f t="shared" si="49"/>
        <v>0</v>
      </c>
      <c r="AI131" s="177">
        <f t="shared" si="50"/>
        <v>0</v>
      </c>
      <c r="AJ131" s="177">
        <f t="shared" si="51"/>
        <v>0</v>
      </c>
      <c r="AK131" s="177">
        <f t="shared" si="52"/>
        <v>0</v>
      </c>
      <c r="AL131" s="177">
        <f t="shared" si="53"/>
        <v>0</v>
      </c>
      <c r="AM131" s="177">
        <f t="shared" si="54"/>
        <v>0</v>
      </c>
      <c r="AN131" s="177">
        <f t="shared" si="55"/>
        <v>0</v>
      </c>
      <c r="AO131" s="177">
        <f t="shared" si="56"/>
        <v>0</v>
      </c>
      <c r="AP131" s="177"/>
      <c r="AQ131" s="443">
        <f t="shared" si="57"/>
        <v>0</v>
      </c>
      <c r="AR131" s="443">
        <f t="shared" si="58"/>
        <v>0</v>
      </c>
      <c r="AS131" s="443">
        <f t="shared" si="59"/>
        <v>0</v>
      </c>
      <c r="AT131" s="177"/>
      <c r="AU131" s="177">
        <f t="shared" si="60"/>
        <v>0</v>
      </c>
      <c r="AV131" s="177">
        <f t="shared" si="61"/>
        <v>0</v>
      </c>
      <c r="AW131" s="177">
        <f t="shared" si="62"/>
        <v>0</v>
      </c>
      <c r="AX131" s="177">
        <f t="shared" si="63"/>
        <v>0</v>
      </c>
      <c r="AY131" s="177">
        <f t="shared" si="64"/>
        <v>0</v>
      </c>
      <c r="AZ131" s="177">
        <f t="shared" si="65"/>
        <v>0</v>
      </c>
      <c r="BA131" s="177">
        <f t="shared" si="66"/>
        <v>0</v>
      </c>
      <c r="BB131" s="177">
        <f t="shared" si="67"/>
        <v>0</v>
      </c>
      <c r="BC131" s="177">
        <f t="shared" si="68"/>
        <v>0</v>
      </c>
      <c r="BD131" s="177">
        <f t="shared" si="69"/>
        <v>0</v>
      </c>
      <c r="BE131" s="177">
        <f t="shared" si="70"/>
        <v>0</v>
      </c>
      <c r="BF131" s="177">
        <f t="shared" si="71"/>
        <v>0</v>
      </c>
      <c r="BG131" s="177">
        <f t="shared" si="72"/>
        <v>0</v>
      </c>
      <c r="BH131" s="177">
        <f t="shared" si="73"/>
        <v>0</v>
      </c>
      <c r="BI131" s="177">
        <f t="shared" si="74"/>
        <v>0</v>
      </c>
      <c r="BJ131" s="177">
        <f t="shared" si="75"/>
        <v>0</v>
      </c>
      <c r="BK131" s="177">
        <f t="shared" si="76"/>
        <v>0</v>
      </c>
      <c r="BL131" s="177">
        <f t="shared" si="77"/>
        <v>0</v>
      </c>
      <c r="BM131" s="177">
        <f t="shared" si="78"/>
        <v>0</v>
      </c>
      <c r="BN131" s="177">
        <f t="shared" si="79"/>
        <v>0</v>
      </c>
      <c r="BO131" s="177">
        <f t="shared" si="80"/>
        <v>0</v>
      </c>
    </row>
    <row r="132" spans="1:67" s="123" customFormat="1" ht="73.8" customHeight="1">
      <c r="A132" s="9"/>
      <c r="B132" s="210" t="s">
        <v>8</v>
      </c>
      <c r="C132" s="9"/>
      <c r="D132" s="106" t="s">
        <v>5867</v>
      </c>
      <c r="E132" s="559" t="s">
        <v>5195</v>
      </c>
      <c r="F132" s="105" t="s">
        <v>134</v>
      </c>
      <c r="G132" s="224" t="s">
        <v>2602</v>
      </c>
      <c r="H132" s="224" t="s">
        <v>2140</v>
      </c>
      <c r="I132" s="105">
        <v>3</v>
      </c>
      <c r="J132" s="105">
        <v>0</v>
      </c>
      <c r="K132" s="105" t="s">
        <v>4673</v>
      </c>
      <c r="L132" s="379">
        <v>272.27019999999999</v>
      </c>
      <c r="M132" s="447" t="s">
        <v>5501</v>
      </c>
      <c r="N132" s="427"/>
      <c r="O132" s="425">
        <f>L132*N132</f>
        <v>0</v>
      </c>
      <c r="P132" s="124" t="str">
        <f t="shared" si="88"/>
        <v>No</v>
      </c>
      <c r="Q132" s="234" t="str">
        <f t="shared" si="89"/>
        <v>Yes</v>
      </c>
      <c r="S132" s="275">
        <v>3</v>
      </c>
      <c r="T132" s="276">
        <f t="shared" si="90"/>
        <v>0</v>
      </c>
      <c r="U132" s="111"/>
      <c r="V132" s="302">
        <v>4.5</v>
      </c>
      <c r="W132" s="311">
        <f t="shared" si="81"/>
        <v>0</v>
      </c>
      <c r="X132" s="198"/>
      <c r="Y132" s="198">
        <f>N132*I132</f>
        <v>0</v>
      </c>
      <c r="Z132" s="545">
        <v>3</v>
      </c>
      <c r="AA132" s="532">
        <v>18</v>
      </c>
      <c r="AB132" s="285">
        <f t="shared" si="82"/>
        <v>0</v>
      </c>
      <c r="AC132" s="532"/>
      <c r="AD132" s="285">
        <f t="shared" si="83"/>
        <v>0</v>
      </c>
      <c r="AE132" s="532"/>
      <c r="AF132" s="285">
        <f t="shared" si="84"/>
        <v>0</v>
      </c>
      <c r="AG132" s="177">
        <f t="shared" si="48"/>
        <v>0</v>
      </c>
      <c r="AH132" s="177">
        <f t="shared" si="49"/>
        <v>0</v>
      </c>
      <c r="AI132" s="177">
        <f t="shared" si="50"/>
        <v>0</v>
      </c>
      <c r="AJ132" s="177">
        <f t="shared" si="51"/>
        <v>0</v>
      </c>
      <c r="AK132" s="177">
        <f t="shared" si="52"/>
        <v>0</v>
      </c>
      <c r="AL132" s="177">
        <f t="shared" si="53"/>
        <v>0</v>
      </c>
      <c r="AM132" s="177">
        <f t="shared" si="54"/>
        <v>0</v>
      </c>
      <c r="AN132" s="177">
        <f t="shared" si="55"/>
        <v>0</v>
      </c>
      <c r="AO132" s="177">
        <f t="shared" si="56"/>
        <v>0</v>
      </c>
      <c r="AP132" s="443"/>
      <c r="AQ132" s="443">
        <f t="shared" si="57"/>
        <v>0</v>
      </c>
      <c r="AR132" s="443">
        <f t="shared" si="58"/>
        <v>0</v>
      </c>
      <c r="AS132" s="443">
        <f t="shared" si="59"/>
        <v>0</v>
      </c>
      <c r="AT132" s="443"/>
      <c r="AU132" s="177">
        <f t="shared" si="60"/>
        <v>0</v>
      </c>
      <c r="AV132" s="177">
        <f t="shared" si="61"/>
        <v>0</v>
      </c>
      <c r="AW132" s="177">
        <f t="shared" si="62"/>
        <v>0</v>
      </c>
      <c r="AX132" s="177">
        <f t="shared" si="63"/>
        <v>0</v>
      </c>
      <c r="AY132" s="177">
        <f t="shared" si="64"/>
        <v>0</v>
      </c>
      <c r="AZ132" s="177">
        <f t="shared" si="65"/>
        <v>0</v>
      </c>
      <c r="BA132" s="177">
        <f t="shared" si="66"/>
        <v>0</v>
      </c>
      <c r="BB132" s="177">
        <f t="shared" si="67"/>
        <v>0</v>
      </c>
      <c r="BC132" s="177">
        <f t="shared" si="68"/>
        <v>0</v>
      </c>
      <c r="BD132" s="177">
        <f t="shared" si="69"/>
        <v>0</v>
      </c>
      <c r="BE132" s="177">
        <f t="shared" si="70"/>
        <v>0</v>
      </c>
      <c r="BF132" s="177">
        <f t="shared" si="71"/>
        <v>0</v>
      </c>
      <c r="BG132" s="177">
        <f t="shared" si="72"/>
        <v>0</v>
      </c>
      <c r="BH132" s="177">
        <f t="shared" si="73"/>
        <v>0</v>
      </c>
      <c r="BI132" s="177">
        <f t="shared" si="74"/>
        <v>0</v>
      </c>
      <c r="BJ132" s="177">
        <f t="shared" si="75"/>
        <v>0</v>
      </c>
      <c r="BK132" s="177">
        <f t="shared" si="76"/>
        <v>0</v>
      </c>
      <c r="BL132" s="177">
        <f t="shared" si="77"/>
        <v>0</v>
      </c>
      <c r="BM132" s="177">
        <f t="shared" si="78"/>
        <v>0</v>
      </c>
      <c r="BN132" s="177">
        <f t="shared" si="79"/>
        <v>0</v>
      </c>
      <c r="BO132" s="177">
        <f t="shared" si="80"/>
        <v>0</v>
      </c>
    </row>
    <row r="133" spans="1:67" s="123" customFormat="1" ht="73.8" customHeight="1">
      <c r="A133" s="9"/>
      <c r="B133" s="210" t="s">
        <v>8</v>
      </c>
      <c r="C133" s="9"/>
      <c r="D133" s="106" t="s">
        <v>5256</v>
      </c>
      <c r="E133" s="560" t="s">
        <v>5194</v>
      </c>
      <c r="F133" s="105" t="s">
        <v>134</v>
      </c>
      <c r="G133" s="224" t="s">
        <v>2602</v>
      </c>
      <c r="H133" s="224" t="s">
        <v>2140</v>
      </c>
      <c r="I133" s="105">
        <v>3</v>
      </c>
      <c r="J133" s="105">
        <v>0</v>
      </c>
      <c r="K133" s="105" t="s">
        <v>4673</v>
      </c>
      <c r="L133" s="379">
        <v>284.10489999999999</v>
      </c>
      <c r="M133" s="127"/>
      <c r="N133" s="448" t="s">
        <v>5501</v>
      </c>
      <c r="O133" s="425">
        <f>L133*M133</f>
        <v>0</v>
      </c>
      <c r="P133" s="124" t="str">
        <f t="shared" si="88"/>
        <v>No</v>
      </c>
      <c r="Q133" s="234" t="str">
        <f t="shared" si="89"/>
        <v>Yes</v>
      </c>
      <c r="S133" s="275">
        <v>3</v>
      </c>
      <c r="T133" s="276">
        <f t="shared" si="90"/>
        <v>0</v>
      </c>
      <c r="U133" s="111"/>
      <c r="V133" s="302">
        <v>4.5</v>
      </c>
      <c r="W133" s="311">
        <f t="shared" si="81"/>
        <v>0</v>
      </c>
      <c r="X133" s="198">
        <f>M133*I133</f>
        <v>0</v>
      </c>
      <c r="Y133" s="198"/>
      <c r="Z133" s="545">
        <v>3</v>
      </c>
      <c r="AA133" s="532">
        <v>18</v>
      </c>
      <c r="AB133" s="285">
        <f t="shared" si="82"/>
        <v>0</v>
      </c>
      <c r="AC133" s="532"/>
      <c r="AD133" s="285">
        <f t="shared" si="83"/>
        <v>0</v>
      </c>
      <c r="AE133" s="532"/>
      <c r="AF133" s="285">
        <f t="shared" si="84"/>
        <v>0</v>
      </c>
      <c r="AG133" s="177">
        <f t="shared" si="48"/>
        <v>0</v>
      </c>
      <c r="AH133" s="177">
        <f t="shared" si="49"/>
        <v>0</v>
      </c>
      <c r="AI133" s="177">
        <f t="shared" si="50"/>
        <v>0</v>
      </c>
      <c r="AJ133" s="177">
        <f t="shared" si="51"/>
        <v>0</v>
      </c>
      <c r="AK133" s="177">
        <f t="shared" si="52"/>
        <v>0</v>
      </c>
      <c r="AL133" s="177">
        <f t="shared" si="53"/>
        <v>0</v>
      </c>
      <c r="AM133" s="177">
        <f t="shared" si="54"/>
        <v>0</v>
      </c>
      <c r="AN133" s="177">
        <f t="shared" si="55"/>
        <v>0</v>
      </c>
      <c r="AO133" s="177">
        <f t="shared" si="56"/>
        <v>0</v>
      </c>
      <c r="AP133" s="443"/>
      <c r="AQ133" s="443">
        <f t="shared" si="57"/>
        <v>0</v>
      </c>
      <c r="AR133" s="443">
        <f t="shared" si="58"/>
        <v>0</v>
      </c>
      <c r="AS133" s="443">
        <f t="shared" si="59"/>
        <v>0</v>
      </c>
      <c r="AT133" s="443"/>
      <c r="AU133" s="177">
        <f t="shared" si="60"/>
        <v>0</v>
      </c>
      <c r="AV133" s="177">
        <f t="shared" si="61"/>
        <v>0</v>
      </c>
      <c r="AW133" s="177">
        <f t="shared" si="62"/>
        <v>0</v>
      </c>
      <c r="AX133" s="177">
        <f t="shared" si="63"/>
        <v>0</v>
      </c>
      <c r="AY133" s="177">
        <f t="shared" si="64"/>
        <v>0</v>
      </c>
      <c r="AZ133" s="177">
        <f t="shared" si="65"/>
        <v>0</v>
      </c>
      <c r="BA133" s="177">
        <f t="shared" si="66"/>
        <v>0</v>
      </c>
      <c r="BB133" s="177">
        <f t="shared" si="67"/>
        <v>0</v>
      </c>
      <c r="BC133" s="177">
        <f t="shared" si="68"/>
        <v>0</v>
      </c>
      <c r="BD133" s="177">
        <f t="shared" si="69"/>
        <v>0</v>
      </c>
      <c r="BE133" s="177">
        <f t="shared" si="70"/>
        <v>0</v>
      </c>
      <c r="BF133" s="177">
        <f t="shared" si="71"/>
        <v>0</v>
      </c>
      <c r="BG133" s="177">
        <f t="shared" si="72"/>
        <v>0</v>
      </c>
      <c r="BH133" s="177">
        <f t="shared" si="73"/>
        <v>0</v>
      </c>
      <c r="BI133" s="177">
        <f t="shared" si="74"/>
        <v>0</v>
      </c>
      <c r="BJ133" s="177">
        <f t="shared" si="75"/>
        <v>0</v>
      </c>
      <c r="BK133" s="177">
        <f t="shared" si="76"/>
        <v>0</v>
      </c>
      <c r="BL133" s="177">
        <f t="shared" si="77"/>
        <v>0</v>
      </c>
      <c r="BM133" s="177">
        <f t="shared" si="78"/>
        <v>0</v>
      </c>
      <c r="BN133" s="177">
        <f t="shared" si="79"/>
        <v>0</v>
      </c>
      <c r="BO133" s="177">
        <f t="shared" si="80"/>
        <v>0</v>
      </c>
    </row>
    <row r="134" spans="1:67" s="123" customFormat="1" ht="73.8" customHeight="1">
      <c r="A134" s="9"/>
      <c r="B134" s="210" t="s">
        <v>8</v>
      </c>
      <c r="C134" s="9"/>
      <c r="D134" s="106" t="s">
        <v>5327</v>
      </c>
      <c r="E134" s="561" t="s">
        <v>5193</v>
      </c>
      <c r="F134" s="105" t="s">
        <v>134</v>
      </c>
      <c r="G134" s="224" t="s">
        <v>2602</v>
      </c>
      <c r="H134" s="224" t="s">
        <v>2140</v>
      </c>
      <c r="I134" s="105">
        <v>3</v>
      </c>
      <c r="J134" s="105">
        <v>0</v>
      </c>
      <c r="K134" s="105" t="s">
        <v>4673</v>
      </c>
      <c r="L134" s="379">
        <v>272.27019999999999</v>
      </c>
      <c r="M134" s="127"/>
      <c r="N134" s="448" t="s">
        <v>5501</v>
      </c>
      <c r="O134" s="425">
        <f>L134*M134</f>
        <v>0</v>
      </c>
      <c r="P134" s="124" t="str">
        <f t="shared" si="88"/>
        <v>No</v>
      </c>
      <c r="Q134" s="234" t="str">
        <f t="shared" si="89"/>
        <v>Yes</v>
      </c>
      <c r="S134" s="275">
        <v>3</v>
      </c>
      <c r="T134" s="276">
        <f t="shared" si="90"/>
        <v>0</v>
      </c>
      <c r="U134" s="111"/>
      <c r="V134" s="302">
        <v>4.5</v>
      </c>
      <c r="W134" s="311">
        <f t="shared" si="81"/>
        <v>0</v>
      </c>
      <c r="X134" s="198">
        <f>M134*I134</f>
        <v>0</v>
      </c>
      <c r="Y134" s="198"/>
      <c r="Z134" s="545">
        <v>3</v>
      </c>
      <c r="AA134" s="532">
        <v>18</v>
      </c>
      <c r="AB134" s="285">
        <f t="shared" si="82"/>
        <v>0</v>
      </c>
      <c r="AC134" s="532"/>
      <c r="AD134" s="285">
        <f t="shared" si="83"/>
        <v>0</v>
      </c>
      <c r="AE134" s="532"/>
      <c r="AF134" s="285">
        <f t="shared" si="84"/>
        <v>0</v>
      </c>
      <c r="AG134" s="177">
        <f t="shared" si="48"/>
        <v>0</v>
      </c>
      <c r="AH134" s="177">
        <f t="shared" si="49"/>
        <v>0</v>
      </c>
      <c r="AI134" s="177">
        <f t="shared" si="50"/>
        <v>0</v>
      </c>
      <c r="AJ134" s="177">
        <f t="shared" si="51"/>
        <v>0</v>
      </c>
      <c r="AK134" s="177">
        <f t="shared" si="52"/>
        <v>0</v>
      </c>
      <c r="AL134" s="177">
        <f t="shared" si="53"/>
        <v>0</v>
      </c>
      <c r="AM134" s="177">
        <f t="shared" si="54"/>
        <v>0</v>
      </c>
      <c r="AN134" s="177">
        <f t="shared" si="55"/>
        <v>0</v>
      </c>
      <c r="AO134" s="177">
        <f t="shared" si="56"/>
        <v>0</v>
      </c>
      <c r="AP134" s="443"/>
      <c r="AQ134" s="443">
        <f t="shared" si="57"/>
        <v>0</v>
      </c>
      <c r="AR134" s="443">
        <f t="shared" si="58"/>
        <v>0</v>
      </c>
      <c r="AS134" s="443">
        <f t="shared" si="59"/>
        <v>0</v>
      </c>
      <c r="AT134" s="443"/>
      <c r="AU134" s="177">
        <f t="shared" si="60"/>
        <v>0</v>
      </c>
      <c r="AV134" s="177">
        <f t="shared" si="61"/>
        <v>0</v>
      </c>
      <c r="AW134" s="177">
        <f t="shared" si="62"/>
        <v>0</v>
      </c>
      <c r="AX134" s="177">
        <f t="shared" si="63"/>
        <v>0</v>
      </c>
      <c r="AY134" s="177">
        <f t="shared" si="64"/>
        <v>0</v>
      </c>
      <c r="AZ134" s="177">
        <f t="shared" si="65"/>
        <v>0</v>
      </c>
      <c r="BA134" s="177">
        <f t="shared" si="66"/>
        <v>0</v>
      </c>
      <c r="BB134" s="177">
        <f t="shared" si="67"/>
        <v>0</v>
      </c>
      <c r="BC134" s="177">
        <f t="shared" si="68"/>
        <v>0</v>
      </c>
      <c r="BD134" s="177">
        <f t="shared" si="69"/>
        <v>0</v>
      </c>
      <c r="BE134" s="177">
        <f t="shared" si="70"/>
        <v>0</v>
      </c>
      <c r="BF134" s="177">
        <f t="shared" si="71"/>
        <v>0</v>
      </c>
      <c r="BG134" s="177">
        <f t="shared" si="72"/>
        <v>0</v>
      </c>
      <c r="BH134" s="177">
        <f t="shared" si="73"/>
        <v>0</v>
      </c>
      <c r="BI134" s="177">
        <f t="shared" si="74"/>
        <v>0</v>
      </c>
      <c r="BJ134" s="177">
        <f t="shared" si="75"/>
        <v>0</v>
      </c>
      <c r="BK134" s="177">
        <f t="shared" si="76"/>
        <v>0</v>
      </c>
      <c r="BL134" s="177">
        <f t="shared" si="77"/>
        <v>0</v>
      </c>
      <c r="BM134" s="177">
        <f t="shared" si="78"/>
        <v>0</v>
      </c>
      <c r="BN134" s="177">
        <f t="shared" si="79"/>
        <v>0</v>
      </c>
      <c r="BO134" s="177">
        <f t="shared" si="80"/>
        <v>0</v>
      </c>
    </row>
    <row r="135" spans="1:67" s="9" customFormat="1" ht="73.8" customHeight="1">
      <c r="B135" s="210" t="s">
        <v>8</v>
      </c>
      <c r="D135" s="141" t="s">
        <v>5868</v>
      </c>
      <c r="E135" s="562" t="s">
        <v>5195</v>
      </c>
      <c r="F135" s="114" t="s">
        <v>136</v>
      </c>
      <c r="G135" s="115" t="s">
        <v>92</v>
      </c>
      <c r="H135" s="115" t="s">
        <v>2140</v>
      </c>
      <c r="I135" s="114">
        <v>1</v>
      </c>
      <c r="J135" s="114">
        <v>0</v>
      </c>
      <c r="K135" s="114" t="s">
        <v>4673</v>
      </c>
      <c r="L135" s="380">
        <v>339.1481</v>
      </c>
      <c r="M135" s="446" t="s">
        <v>5501</v>
      </c>
      <c r="N135" s="130"/>
      <c r="O135" s="414">
        <f>L135*N135</f>
        <v>0</v>
      </c>
      <c r="P135" s="131" t="str">
        <f t="shared" si="88"/>
        <v>No</v>
      </c>
      <c r="Q135" s="212" t="str">
        <f t="shared" si="89"/>
        <v>Yes</v>
      </c>
      <c r="S135" s="275">
        <v>1</v>
      </c>
      <c r="T135" s="276">
        <f t="shared" si="90"/>
        <v>0</v>
      </c>
      <c r="U135" s="111"/>
      <c r="V135" s="302">
        <v>16</v>
      </c>
      <c r="W135" s="311">
        <f t="shared" si="81"/>
        <v>0</v>
      </c>
      <c r="X135" s="198"/>
      <c r="Y135" s="198">
        <f>N135*I135</f>
        <v>0</v>
      </c>
      <c r="Z135" s="545">
        <v>1</v>
      </c>
      <c r="AA135" s="532">
        <v>20</v>
      </c>
      <c r="AB135" s="285">
        <f t="shared" si="82"/>
        <v>0</v>
      </c>
      <c r="AC135" s="532"/>
      <c r="AD135" s="285">
        <f t="shared" si="83"/>
        <v>0</v>
      </c>
      <c r="AE135" s="532"/>
      <c r="AF135" s="285">
        <f t="shared" si="84"/>
        <v>0</v>
      </c>
      <c r="AG135" s="177">
        <f t="shared" si="48"/>
        <v>0</v>
      </c>
      <c r="AH135" s="177">
        <f t="shared" si="49"/>
        <v>0</v>
      </c>
      <c r="AI135" s="177">
        <f t="shared" si="50"/>
        <v>0</v>
      </c>
      <c r="AJ135" s="177">
        <f t="shared" si="51"/>
        <v>0</v>
      </c>
      <c r="AK135" s="177">
        <f t="shared" si="52"/>
        <v>0</v>
      </c>
      <c r="AL135" s="177">
        <f t="shared" si="53"/>
        <v>0</v>
      </c>
      <c r="AM135" s="177">
        <f t="shared" si="54"/>
        <v>0</v>
      </c>
      <c r="AN135" s="177">
        <f t="shared" si="55"/>
        <v>0</v>
      </c>
      <c r="AO135" s="177">
        <f t="shared" si="56"/>
        <v>0</v>
      </c>
      <c r="AP135" s="177"/>
      <c r="AQ135" s="443">
        <f t="shared" si="57"/>
        <v>0</v>
      </c>
      <c r="AR135" s="443">
        <f t="shared" si="58"/>
        <v>0</v>
      </c>
      <c r="AS135" s="443">
        <f t="shared" si="59"/>
        <v>0</v>
      </c>
      <c r="AT135" s="177"/>
      <c r="AU135" s="177">
        <f t="shared" si="60"/>
        <v>0</v>
      </c>
      <c r="AV135" s="177">
        <f t="shared" si="61"/>
        <v>0</v>
      </c>
      <c r="AW135" s="177">
        <f t="shared" si="62"/>
        <v>0</v>
      </c>
      <c r="AX135" s="177">
        <f t="shared" si="63"/>
        <v>0</v>
      </c>
      <c r="AY135" s="177">
        <f t="shared" si="64"/>
        <v>0</v>
      </c>
      <c r="AZ135" s="177">
        <f t="shared" si="65"/>
        <v>0</v>
      </c>
      <c r="BA135" s="177">
        <f t="shared" si="66"/>
        <v>0</v>
      </c>
      <c r="BB135" s="177">
        <f t="shared" si="67"/>
        <v>0</v>
      </c>
      <c r="BC135" s="177">
        <f t="shared" si="68"/>
        <v>0</v>
      </c>
      <c r="BD135" s="177">
        <f t="shared" si="69"/>
        <v>0</v>
      </c>
      <c r="BE135" s="177">
        <f t="shared" si="70"/>
        <v>0</v>
      </c>
      <c r="BF135" s="177">
        <f t="shared" si="71"/>
        <v>0</v>
      </c>
      <c r="BG135" s="177">
        <f t="shared" si="72"/>
        <v>0</v>
      </c>
      <c r="BH135" s="177">
        <f t="shared" si="73"/>
        <v>0</v>
      </c>
      <c r="BI135" s="177">
        <f t="shared" si="74"/>
        <v>0</v>
      </c>
      <c r="BJ135" s="177">
        <f t="shared" si="75"/>
        <v>0</v>
      </c>
      <c r="BK135" s="177">
        <f t="shared" si="76"/>
        <v>0</v>
      </c>
      <c r="BL135" s="177">
        <f t="shared" si="77"/>
        <v>0</v>
      </c>
      <c r="BM135" s="177">
        <f t="shared" si="78"/>
        <v>0</v>
      </c>
      <c r="BN135" s="177">
        <f t="shared" si="79"/>
        <v>0</v>
      </c>
      <c r="BO135" s="177">
        <f t="shared" si="80"/>
        <v>0</v>
      </c>
    </row>
    <row r="136" spans="1:67" s="9" customFormat="1" ht="73.8" customHeight="1">
      <c r="B136" s="210" t="s">
        <v>8</v>
      </c>
      <c r="D136" s="141" t="s">
        <v>5257</v>
      </c>
      <c r="E136" s="557" t="s">
        <v>5194</v>
      </c>
      <c r="F136" s="114" t="s">
        <v>136</v>
      </c>
      <c r="G136" s="115" t="s">
        <v>92</v>
      </c>
      <c r="H136" s="115" t="s">
        <v>2140</v>
      </c>
      <c r="I136" s="114">
        <v>1</v>
      </c>
      <c r="J136" s="114">
        <v>0</v>
      </c>
      <c r="K136" s="114" t="s">
        <v>4673</v>
      </c>
      <c r="L136" s="380">
        <v>353.88740000000001</v>
      </c>
      <c r="M136" s="129"/>
      <c r="N136" s="446" t="s">
        <v>5501</v>
      </c>
      <c r="O136" s="414">
        <f>L136*M136</f>
        <v>0</v>
      </c>
      <c r="P136" s="131" t="str">
        <f t="shared" si="88"/>
        <v>No</v>
      </c>
      <c r="Q136" s="212" t="str">
        <f t="shared" si="89"/>
        <v>Yes</v>
      </c>
      <c r="S136" s="275">
        <v>1</v>
      </c>
      <c r="T136" s="276">
        <f t="shared" si="90"/>
        <v>0</v>
      </c>
      <c r="U136" s="111"/>
      <c r="V136" s="302">
        <v>16</v>
      </c>
      <c r="W136" s="311">
        <f t="shared" si="81"/>
        <v>0</v>
      </c>
      <c r="X136" s="198">
        <f>M136*I136</f>
        <v>0</v>
      </c>
      <c r="Y136" s="198"/>
      <c r="Z136" s="545">
        <v>1</v>
      </c>
      <c r="AA136" s="532">
        <v>20</v>
      </c>
      <c r="AB136" s="285">
        <f t="shared" si="82"/>
        <v>0</v>
      </c>
      <c r="AC136" s="532"/>
      <c r="AD136" s="285">
        <f t="shared" si="83"/>
        <v>0</v>
      </c>
      <c r="AE136" s="532"/>
      <c r="AF136" s="285">
        <f t="shared" si="84"/>
        <v>0</v>
      </c>
      <c r="AG136" s="177">
        <f t="shared" si="48"/>
        <v>0</v>
      </c>
      <c r="AH136" s="177">
        <f t="shared" si="49"/>
        <v>0</v>
      </c>
      <c r="AI136" s="177">
        <f t="shared" si="50"/>
        <v>0</v>
      </c>
      <c r="AJ136" s="177">
        <f t="shared" si="51"/>
        <v>0</v>
      </c>
      <c r="AK136" s="177">
        <f t="shared" si="52"/>
        <v>0</v>
      </c>
      <c r="AL136" s="177">
        <f t="shared" si="53"/>
        <v>0</v>
      </c>
      <c r="AM136" s="177">
        <f t="shared" si="54"/>
        <v>0</v>
      </c>
      <c r="AN136" s="177">
        <f t="shared" si="55"/>
        <v>0</v>
      </c>
      <c r="AO136" s="177">
        <f t="shared" si="56"/>
        <v>0</v>
      </c>
      <c r="AP136" s="177"/>
      <c r="AQ136" s="443">
        <f t="shared" si="57"/>
        <v>0</v>
      </c>
      <c r="AR136" s="443">
        <f t="shared" si="58"/>
        <v>0</v>
      </c>
      <c r="AS136" s="443">
        <f t="shared" si="59"/>
        <v>0</v>
      </c>
      <c r="AT136" s="177"/>
      <c r="AU136" s="177">
        <f t="shared" si="60"/>
        <v>0</v>
      </c>
      <c r="AV136" s="177">
        <f t="shared" si="61"/>
        <v>0</v>
      </c>
      <c r="AW136" s="177">
        <f t="shared" si="62"/>
        <v>0</v>
      </c>
      <c r="AX136" s="177">
        <f t="shared" si="63"/>
        <v>0</v>
      </c>
      <c r="AY136" s="177">
        <f t="shared" si="64"/>
        <v>0</v>
      </c>
      <c r="AZ136" s="177">
        <f t="shared" si="65"/>
        <v>0</v>
      </c>
      <c r="BA136" s="177">
        <f t="shared" si="66"/>
        <v>0</v>
      </c>
      <c r="BB136" s="177">
        <f t="shared" si="67"/>
        <v>0</v>
      </c>
      <c r="BC136" s="177">
        <f t="shared" si="68"/>
        <v>0</v>
      </c>
      <c r="BD136" s="177">
        <f t="shared" si="69"/>
        <v>0</v>
      </c>
      <c r="BE136" s="177">
        <f t="shared" si="70"/>
        <v>0</v>
      </c>
      <c r="BF136" s="177">
        <f t="shared" si="71"/>
        <v>0</v>
      </c>
      <c r="BG136" s="177">
        <f t="shared" si="72"/>
        <v>0</v>
      </c>
      <c r="BH136" s="177">
        <f t="shared" si="73"/>
        <v>0</v>
      </c>
      <c r="BI136" s="177">
        <f t="shared" si="74"/>
        <v>0</v>
      </c>
      <c r="BJ136" s="177">
        <f t="shared" si="75"/>
        <v>0</v>
      </c>
      <c r="BK136" s="177">
        <f t="shared" si="76"/>
        <v>0</v>
      </c>
      <c r="BL136" s="177">
        <f t="shared" si="77"/>
        <v>0</v>
      </c>
      <c r="BM136" s="177">
        <f t="shared" si="78"/>
        <v>0</v>
      </c>
      <c r="BN136" s="177">
        <f t="shared" si="79"/>
        <v>0</v>
      </c>
      <c r="BO136" s="177">
        <f t="shared" si="80"/>
        <v>0</v>
      </c>
    </row>
    <row r="137" spans="1:67" s="9" customFormat="1" ht="73.8" customHeight="1">
      <c r="B137" s="210" t="s">
        <v>8</v>
      </c>
      <c r="D137" s="141" t="s">
        <v>5326</v>
      </c>
      <c r="E137" s="558" t="s">
        <v>5193</v>
      </c>
      <c r="F137" s="114" t="s">
        <v>136</v>
      </c>
      <c r="G137" s="115" t="s">
        <v>92</v>
      </c>
      <c r="H137" s="115" t="s">
        <v>2140</v>
      </c>
      <c r="I137" s="114">
        <v>1</v>
      </c>
      <c r="J137" s="114">
        <v>0</v>
      </c>
      <c r="K137" s="114" t="s">
        <v>4673</v>
      </c>
      <c r="L137" s="380">
        <v>339.1481</v>
      </c>
      <c r="M137" s="129"/>
      <c r="N137" s="446" t="s">
        <v>5501</v>
      </c>
      <c r="O137" s="414">
        <f>L137*M137</f>
        <v>0</v>
      </c>
      <c r="P137" s="131" t="str">
        <f t="shared" si="88"/>
        <v>No</v>
      </c>
      <c r="Q137" s="212" t="str">
        <f t="shared" si="89"/>
        <v>Yes</v>
      </c>
      <c r="S137" s="275">
        <v>1</v>
      </c>
      <c r="T137" s="276">
        <f t="shared" si="90"/>
        <v>0</v>
      </c>
      <c r="U137" s="111"/>
      <c r="V137" s="302">
        <v>16</v>
      </c>
      <c r="W137" s="311">
        <f t="shared" si="81"/>
        <v>0</v>
      </c>
      <c r="X137" s="198">
        <f>M137*I137</f>
        <v>0</v>
      </c>
      <c r="Y137" s="198"/>
      <c r="Z137" s="545">
        <v>1</v>
      </c>
      <c r="AA137" s="532">
        <v>20</v>
      </c>
      <c r="AB137" s="285">
        <f t="shared" si="82"/>
        <v>0</v>
      </c>
      <c r="AC137" s="532"/>
      <c r="AD137" s="285">
        <f t="shared" si="83"/>
        <v>0</v>
      </c>
      <c r="AE137" s="532"/>
      <c r="AF137" s="285">
        <f t="shared" si="84"/>
        <v>0</v>
      </c>
      <c r="AG137" s="177">
        <f t="shared" ref="AG137:AG200" si="91">IF(F137="XS",IF(SUM(M137:N137)&gt;0,SUM(M137:N137),0),0)*I137</f>
        <v>0</v>
      </c>
      <c r="AH137" s="177">
        <f t="shared" ref="AH137:AH200" si="92">IF(F137="S",IF(SUM(M137:N137)&gt;0,SUM(M137:N137),0),0)*I137</f>
        <v>0</v>
      </c>
      <c r="AI137" s="177">
        <f t="shared" ref="AI137:AI200" si="93">IF(F137="M",IF(SUM(M137:N137)&gt;0,SUM(M137:N137),0),0)*I137</f>
        <v>0</v>
      </c>
      <c r="AJ137" s="177">
        <f t="shared" ref="AJ137:AJ200" si="94">IF(F137="L",IF(SUM(M137:N137)&gt;0,SUM(M137:N137),0),0)*I137</f>
        <v>0</v>
      </c>
      <c r="AK137" s="177">
        <f t="shared" ref="AK137:AK200" si="95">IF(F137="XL",IF(SUM(M137:N137)&gt;0,SUM(M137:N137),0),0)*I137</f>
        <v>0</v>
      </c>
      <c r="AL137" s="177">
        <f t="shared" ref="AL137:AL200" si="96">IF(F137="2XL",IF(SUM(M137:N137)&gt;0,SUM(M137:N137),0),0)*I137</f>
        <v>0</v>
      </c>
      <c r="AM137" s="177">
        <f t="shared" ref="AM137:AM200" si="97">IF(F137="3XL",IF(SUM(M137:N137)&gt;0,SUM(M137:N137),0),0)*I137</f>
        <v>0</v>
      </c>
      <c r="AN137" s="177">
        <f t="shared" ref="AN137:AN200" si="98">IF(F137="4XL",IF(SUM(M137:N137)&gt;0,SUM(M137:N137),0),0)*I137</f>
        <v>0</v>
      </c>
      <c r="AO137" s="177">
        <f t="shared" ref="AO137:AO200" si="99">IF(F137="various",IF(SUM(M137:N137)&gt;0,SUM(M137:N137),0),0)*I137</f>
        <v>0</v>
      </c>
      <c r="AP137" s="177"/>
      <c r="AQ137" s="443">
        <f t="shared" ref="AQ137:AQ200" si="100">IF(E137="Colored no tex.",IF(SUM(M137:N137)&gt;0,SUM(M137:N137),0),0)*I137</f>
        <v>0</v>
      </c>
      <c r="AR137" s="443">
        <f t="shared" ref="AR137:AR200" si="101">IF(E137="Natural tex.",IF(SUM(M137:N137)&gt;0,SUM(M137:N137),0),0)*I137</f>
        <v>0</v>
      </c>
      <c r="AS137" s="443">
        <f t="shared" ref="AS137:AS200" si="102">IF(E137="Natural no tex.",IF(SUM(M137:N137)&gt;0,SUM(M137:N137),0),0)*I137</f>
        <v>0</v>
      </c>
      <c r="AT137" s="177"/>
      <c r="AU137" s="177">
        <f t="shared" ref="AU137:AU200" si="103">IF(H137="sloper",IF(SUM(M137:N137)&gt;0,SUM(M137:N137),0),0)*I137</f>
        <v>0</v>
      </c>
      <c r="AV137" s="177">
        <f t="shared" ref="AV137:AV200" si="104">IF(H137="footholds",IF(SUM(M137:N137)&gt;0,SUM(M137:N137),0),0)*I137</f>
        <v>0</v>
      </c>
      <c r="AW137" s="177">
        <f t="shared" ref="AW137:AW200" si="105">IF(H137="micros",IF(SUM(M137:N137)&gt;0,SUM(M137:N137),0),0)*I137</f>
        <v>0</v>
      </c>
      <c r="AX137" s="177">
        <f t="shared" ref="AX137:AX200" si="106">IF(H137="jug",IF(SUM(M137:N137)&gt;0,SUM(M137:N137),0),0)*I137</f>
        <v>0</v>
      </c>
      <c r="AY137" s="177">
        <f t="shared" ref="AY137:AY200" si="107">IF(H137="ledge",IF(SUM(M137:N137)&gt;0,SUM(M137:N137),0),0)*I137</f>
        <v>0</v>
      </c>
      <c r="AZ137" s="177">
        <f t="shared" ref="AZ137:AZ200" si="108">IF(H137="edge",IF(SUM(M137:N137)&gt;0,SUM(M137:N137),0),0)*I137</f>
        <v>0</v>
      </c>
      <c r="BA137" s="177">
        <f t="shared" ref="BA137:BA200" si="109">IF(H137="crimp",IF(SUM(M137:N137)&gt;0,SUM(M137:N137),0),0)*I137</f>
        <v>0</v>
      </c>
      <c r="BB137" s="177">
        <f t="shared" ref="BB137:BB200" si="110">IF(H137="incut",IF(SUM(M137:N137)&gt;0,SUM(M137:N137),0),0)*I137</f>
        <v>0</v>
      </c>
      <c r="BC137" s="177">
        <f t="shared" ref="BC137:BC200" si="111">IF(H137="dish",IF(SUM(M137:N137)&gt;0,SUM(M137:N137),0),0)*I137</f>
        <v>0</v>
      </c>
      <c r="BD137" s="177">
        <f t="shared" ref="BD137:BD200" si="112">IF(H137="pinch",IF(SUM(M137:N137)&gt;0,SUM(M137:N137),0),0)*I137</f>
        <v>0</v>
      </c>
      <c r="BE137" s="177">
        <f t="shared" ref="BE137:BE200" si="113">IF(H137="pocket",IF(SUM(M137:N137)&gt;0,SUM(M137:N137),0),0)*I137</f>
        <v>0</v>
      </c>
      <c r="BF137" s="177">
        <f t="shared" ref="BF137:BF200" si="114">IF(H137="insert",IF(SUM(M137:N137)&gt;0,SUM(M137:N137),0),0)*I137</f>
        <v>0</v>
      </c>
      <c r="BG137" s="177">
        <f t="shared" ref="BG137:BG200" si="115">IF(H137="feature",IF(SUM(M137:N137)&gt;0,SUM(M137:N137),0),0)*I137</f>
        <v>0</v>
      </c>
      <c r="BH137" s="177">
        <f t="shared" ref="BH137:BH200" si="116">IF(H137="scoop",IF(SUM(M137:N137)&gt;0,SUM(M137:N137),0),0)*I137</f>
        <v>0</v>
      </c>
      <c r="BI137" s="177">
        <f t="shared" ref="BI137:BI200" si="117">IF(H137="arete",IF(SUM(M137:N137)&gt;0,SUM(M137:N137),0),0)*I137</f>
        <v>0</v>
      </c>
      <c r="BJ137" s="177">
        <f t="shared" ref="BJ137:BJ200" si="118">IF(H137="square",IF(SUM(M137:N137)&gt;0,SUM(M137:N137),0),0)*I137</f>
        <v>0</v>
      </c>
      <c r="BK137" s="177">
        <f t="shared" ref="BK137:BK200" si="119">IF(H137="positive",IF(SUM(M137:N137)&gt;0,SUM(M137:N137),0),0)*I137</f>
        <v>0</v>
      </c>
      <c r="BL137" s="177">
        <f t="shared" ref="BL137:BL200" si="120">IF(H137="pyramid",IF(SUM(M137:N137)&gt;0,SUM(M137:N137),0),0)*I137</f>
        <v>0</v>
      </c>
      <c r="BM137" s="177">
        <f t="shared" ref="BM137:BM200" si="121">IF(H137="high profile",IF(SUM(M137:N137)&gt;0,SUM(M137:N137),0),0)*I137</f>
        <v>0</v>
      </c>
      <c r="BN137" s="177">
        <f t="shared" ref="BN137:BN200" si="122">IF(H137="rectangle",IF(SUM(M137:N137)&gt;0,SUM(M137:N137),0),0)*I137</f>
        <v>0</v>
      </c>
      <c r="BO137" s="177">
        <f t="shared" ref="BO137:BO200" si="123">IF(H137="various",IF(SUM(M137:N137)&gt;0,SUM(M137:N137),0),0)*I137</f>
        <v>0</v>
      </c>
    </row>
    <row r="138" spans="1:67" s="123" customFormat="1" ht="73.8" customHeight="1">
      <c r="A138" s="9"/>
      <c r="B138" s="210" t="s">
        <v>8</v>
      </c>
      <c r="C138" s="9"/>
      <c r="D138" s="106" t="s">
        <v>5869</v>
      </c>
      <c r="E138" s="559" t="s">
        <v>5195</v>
      </c>
      <c r="F138" s="105" t="s">
        <v>133</v>
      </c>
      <c r="G138" s="224" t="s">
        <v>2601</v>
      </c>
      <c r="H138" s="224" t="s">
        <v>2135</v>
      </c>
      <c r="I138" s="105">
        <v>2</v>
      </c>
      <c r="J138" s="105">
        <v>3</v>
      </c>
      <c r="K138" s="105" t="s">
        <v>4673</v>
      </c>
      <c r="L138" s="379">
        <v>315.26240000000001</v>
      </c>
      <c r="M138" s="447" t="s">
        <v>5501</v>
      </c>
      <c r="N138" s="427"/>
      <c r="O138" s="425">
        <f>L138*N138</f>
        <v>0</v>
      </c>
      <c r="P138" s="124" t="str">
        <f t="shared" si="88"/>
        <v>No</v>
      </c>
      <c r="Q138" s="234" t="str">
        <f t="shared" si="89"/>
        <v>Yes</v>
      </c>
      <c r="S138" s="277">
        <v>2</v>
      </c>
      <c r="T138" s="278">
        <f t="shared" si="90"/>
        <v>0</v>
      </c>
      <c r="U138" s="111"/>
      <c r="V138" s="302">
        <v>3.5</v>
      </c>
      <c r="W138" s="311">
        <f t="shared" ref="W138:W201" si="124">SUM(M138:N138)*V138</f>
        <v>0</v>
      </c>
      <c r="X138" s="198"/>
      <c r="Y138" s="198">
        <f>N138*I138</f>
        <v>0</v>
      </c>
      <c r="Z138" s="545">
        <v>2</v>
      </c>
      <c r="AA138" s="532">
        <v>8</v>
      </c>
      <c r="AB138" s="285">
        <f t="shared" ref="AB138:AB201" si="125">SUM(X138:Y138)*AA138</f>
        <v>0</v>
      </c>
      <c r="AC138" s="532"/>
      <c r="AD138" s="285">
        <f t="shared" ref="AD138:AD201" si="126">SUM(X138:Y138)*AC138</f>
        <v>0</v>
      </c>
      <c r="AE138" s="532"/>
      <c r="AF138" s="285">
        <f t="shared" ref="AF138:AF201" si="127">SUM(X138:Y138)*AE138</f>
        <v>0</v>
      </c>
      <c r="AG138" s="177">
        <f t="shared" si="91"/>
        <v>0</v>
      </c>
      <c r="AH138" s="177">
        <f t="shared" si="92"/>
        <v>0</v>
      </c>
      <c r="AI138" s="177">
        <f t="shared" si="93"/>
        <v>0</v>
      </c>
      <c r="AJ138" s="177">
        <f t="shared" si="94"/>
        <v>0</v>
      </c>
      <c r="AK138" s="177">
        <f t="shared" si="95"/>
        <v>0</v>
      </c>
      <c r="AL138" s="177">
        <f t="shared" si="96"/>
        <v>0</v>
      </c>
      <c r="AM138" s="177">
        <f t="shared" si="97"/>
        <v>0</v>
      </c>
      <c r="AN138" s="177">
        <f t="shared" si="98"/>
        <v>0</v>
      </c>
      <c r="AO138" s="177">
        <f t="shared" si="99"/>
        <v>0</v>
      </c>
      <c r="AP138" s="443"/>
      <c r="AQ138" s="443">
        <f t="shared" si="100"/>
        <v>0</v>
      </c>
      <c r="AR138" s="443">
        <f t="shared" si="101"/>
        <v>0</v>
      </c>
      <c r="AS138" s="443">
        <f t="shared" si="102"/>
        <v>0</v>
      </c>
      <c r="AT138" s="443"/>
      <c r="AU138" s="177">
        <f t="shared" si="103"/>
        <v>0</v>
      </c>
      <c r="AV138" s="177">
        <f t="shared" si="104"/>
        <v>0</v>
      </c>
      <c r="AW138" s="177">
        <f t="shared" si="105"/>
        <v>0</v>
      </c>
      <c r="AX138" s="177">
        <f t="shared" si="106"/>
        <v>0</v>
      </c>
      <c r="AY138" s="177">
        <f t="shared" si="107"/>
        <v>0</v>
      </c>
      <c r="AZ138" s="177">
        <f t="shared" si="108"/>
        <v>0</v>
      </c>
      <c r="BA138" s="177">
        <f t="shared" si="109"/>
        <v>0</v>
      </c>
      <c r="BB138" s="177">
        <f t="shared" si="110"/>
        <v>0</v>
      </c>
      <c r="BC138" s="177">
        <f t="shared" si="111"/>
        <v>0</v>
      </c>
      <c r="BD138" s="177">
        <f t="shared" si="112"/>
        <v>0</v>
      </c>
      <c r="BE138" s="177">
        <f t="shared" si="113"/>
        <v>0</v>
      </c>
      <c r="BF138" s="177">
        <f t="shared" si="114"/>
        <v>0</v>
      </c>
      <c r="BG138" s="177">
        <f t="shared" si="115"/>
        <v>0</v>
      </c>
      <c r="BH138" s="177">
        <f t="shared" si="116"/>
        <v>0</v>
      </c>
      <c r="BI138" s="177">
        <f t="shared" si="117"/>
        <v>0</v>
      </c>
      <c r="BJ138" s="177">
        <f t="shared" si="118"/>
        <v>0</v>
      </c>
      <c r="BK138" s="177">
        <f t="shared" si="119"/>
        <v>0</v>
      </c>
      <c r="BL138" s="177">
        <f t="shared" si="120"/>
        <v>0</v>
      </c>
      <c r="BM138" s="177">
        <f t="shared" si="121"/>
        <v>0</v>
      </c>
      <c r="BN138" s="177">
        <f t="shared" si="122"/>
        <v>0</v>
      </c>
      <c r="BO138" s="177">
        <f t="shared" si="123"/>
        <v>0</v>
      </c>
    </row>
    <row r="139" spans="1:67" s="123" customFormat="1" ht="73.8" customHeight="1">
      <c r="A139" s="9"/>
      <c r="B139" s="210" t="s">
        <v>8</v>
      </c>
      <c r="C139" s="9"/>
      <c r="D139" s="106" t="s">
        <v>5258</v>
      </c>
      <c r="E139" s="560" t="s">
        <v>5194</v>
      </c>
      <c r="F139" s="105" t="s">
        <v>133</v>
      </c>
      <c r="G139" s="224" t="s">
        <v>2601</v>
      </c>
      <c r="H139" s="224" t="s">
        <v>2135</v>
      </c>
      <c r="I139" s="105">
        <v>2</v>
      </c>
      <c r="J139" s="105">
        <v>3</v>
      </c>
      <c r="K139" s="105" t="s">
        <v>4673</v>
      </c>
      <c r="L139" s="379">
        <v>328.96140000000003</v>
      </c>
      <c r="M139" s="426"/>
      <c r="N139" s="448" t="s">
        <v>5501</v>
      </c>
      <c r="O139" s="425">
        <f>L139*M139</f>
        <v>0</v>
      </c>
      <c r="P139" s="124" t="str">
        <f t="shared" si="88"/>
        <v>No</v>
      </c>
      <c r="Q139" s="234" t="str">
        <f t="shared" si="89"/>
        <v>Yes</v>
      </c>
      <c r="S139" s="277">
        <v>2</v>
      </c>
      <c r="T139" s="278">
        <f t="shared" si="90"/>
        <v>0</v>
      </c>
      <c r="U139" s="111"/>
      <c r="V139" s="302">
        <v>3.5</v>
      </c>
      <c r="W139" s="311">
        <f t="shared" si="124"/>
        <v>0</v>
      </c>
      <c r="X139" s="198">
        <f>M139*I139</f>
        <v>0</v>
      </c>
      <c r="Y139" s="198"/>
      <c r="Z139" s="545">
        <v>2</v>
      </c>
      <c r="AA139" s="532">
        <v>8</v>
      </c>
      <c r="AB139" s="285">
        <f t="shared" si="125"/>
        <v>0</v>
      </c>
      <c r="AC139" s="532"/>
      <c r="AD139" s="285">
        <f t="shared" si="126"/>
        <v>0</v>
      </c>
      <c r="AE139" s="532"/>
      <c r="AF139" s="285">
        <f t="shared" si="127"/>
        <v>0</v>
      </c>
      <c r="AG139" s="177">
        <f t="shared" si="91"/>
        <v>0</v>
      </c>
      <c r="AH139" s="177">
        <f t="shared" si="92"/>
        <v>0</v>
      </c>
      <c r="AI139" s="177">
        <f t="shared" si="93"/>
        <v>0</v>
      </c>
      <c r="AJ139" s="177">
        <f t="shared" si="94"/>
        <v>0</v>
      </c>
      <c r="AK139" s="177">
        <f t="shared" si="95"/>
        <v>0</v>
      </c>
      <c r="AL139" s="177">
        <f t="shared" si="96"/>
        <v>0</v>
      </c>
      <c r="AM139" s="177">
        <f t="shared" si="97"/>
        <v>0</v>
      </c>
      <c r="AN139" s="177">
        <f t="shared" si="98"/>
        <v>0</v>
      </c>
      <c r="AO139" s="177">
        <f t="shared" si="99"/>
        <v>0</v>
      </c>
      <c r="AP139" s="443"/>
      <c r="AQ139" s="443">
        <f t="shared" si="100"/>
        <v>0</v>
      </c>
      <c r="AR139" s="443">
        <f t="shared" si="101"/>
        <v>0</v>
      </c>
      <c r="AS139" s="443">
        <f t="shared" si="102"/>
        <v>0</v>
      </c>
      <c r="AT139" s="443"/>
      <c r="AU139" s="177">
        <f t="shared" si="103"/>
        <v>0</v>
      </c>
      <c r="AV139" s="177">
        <f t="shared" si="104"/>
        <v>0</v>
      </c>
      <c r="AW139" s="177">
        <f t="shared" si="105"/>
        <v>0</v>
      </c>
      <c r="AX139" s="177">
        <f t="shared" si="106"/>
        <v>0</v>
      </c>
      <c r="AY139" s="177">
        <f t="shared" si="107"/>
        <v>0</v>
      </c>
      <c r="AZ139" s="177">
        <f t="shared" si="108"/>
        <v>0</v>
      </c>
      <c r="BA139" s="177">
        <f t="shared" si="109"/>
        <v>0</v>
      </c>
      <c r="BB139" s="177">
        <f t="shared" si="110"/>
        <v>0</v>
      </c>
      <c r="BC139" s="177">
        <f t="shared" si="111"/>
        <v>0</v>
      </c>
      <c r="BD139" s="177">
        <f t="shared" si="112"/>
        <v>0</v>
      </c>
      <c r="BE139" s="177">
        <f t="shared" si="113"/>
        <v>0</v>
      </c>
      <c r="BF139" s="177">
        <f t="shared" si="114"/>
        <v>0</v>
      </c>
      <c r="BG139" s="177">
        <f t="shared" si="115"/>
        <v>0</v>
      </c>
      <c r="BH139" s="177">
        <f t="shared" si="116"/>
        <v>0</v>
      </c>
      <c r="BI139" s="177">
        <f t="shared" si="117"/>
        <v>0</v>
      </c>
      <c r="BJ139" s="177">
        <f t="shared" si="118"/>
        <v>0</v>
      </c>
      <c r="BK139" s="177">
        <f t="shared" si="119"/>
        <v>0</v>
      </c>
      <c r="BL139" s="177">
        <f t="shared" si="120"/>
        <v>0</v>
      </c>
      <c r="BM139" s="177">
        <f t="shared" si="121"/>
        <v>0</v>
      </c>
      <c r="BN139" s="177">
        <f t="shared" si="122"/>
        <v>0</v>
      </c>
      <c r="BO139" s="177">
        <f t="shared" si="123"/>
        <v>0</v>
      </c>
    </row>
    <row r="140" spans="1:67" s="123" customFormat="1" ht="73.8" customHeight="1">
      <c r="A140" s="9"/>
      <c r="B140" s="213" t="s">
        <v>8</v>
      </c>
      <c r="C140" s="9"/>
      <c r="D140" s="106" t="s">
        <v>5328</v>
      </c>
      <c r="E140" s="561" t="s">
        <v>5193</v>
      </c>
      <c r="F140" s="105" t="s">
        <v>133</v>
      </c>
      <c r="G140" s="224" t="s">
        <v>2601</v>
      </c>
      <c r="H140" s="224" t="s">
        <v>2135</v>
      </c>
      <c r="I140" s="105">
        <v>2</v>
      </c>
      <c r="J140" s="105">
        <v>3</v>
      </c>
      <c r="K140" s="105" t="s">
        <v>4673</v>
      </c>
      <c r="L140" s="379">
        <v>315.26240000000001</v>
      </c>
      <c r="M140" s="231"/>
      <c r="N140" s="451" t="s">
        <v>5501</v>
      </c>
      <c r="O140" s="425">
        <f>L140*M140</f>
        <v>0</v>
      </c>
      <c r="P140" s="124" t="str">
        <f t="shared" si="88"/>
        <v>No</v>
      </c>
      <c r="Q140" s="234" t="str">
        <f t="shared" si="89"/>
        <v>Yes</v>
      </c>
      <c r="S140" s="277">
        <v>2</v>
      </c>
      <c r="T140" s="278">
        <f t="shared" si="90"/>
        <v>0</v>
      </c>
      <c r="U140" s="111"/>
      <c r="V140" s="302">
        <v>3.5</v>
      </c>
      <c r="W140" s="311">
        <f t="shared" si="124"/>
        <v>0</v>
      </c>
      <c r="X140" s="198">
        <f>M140*I140</f>
        <v>0</v>
      </c>
      <c r="Y140" s="198"/>
      <c r="Z140" s="545">
        <v>2</v>
      </c>
      <c r="AA140" s="532">
        <v>8</v>
      </c>
      <c r="AB140" s="285">
        <f t="shared" si="125"/>
        <v>0</v>
      </c>
      <c r="AC140" s="532"/>
      <c r="AD140" s="285">
        <f t="shared" si="126"/>
        <v>0</v>
      </c>
      <c r="AE140" s="532"/>
      <c r="AF140" s="285">
        <f t="shared" si="127"/>
        <v>0</v>
      </c>
      <c r="AG140" s="177">
        <f t="shared" si="91"/>
        <v>0</v>
      </c>
      <c r="AH140" s="177">
        <f t="shared" si="92"/>
        <v>0</v>
      </c>
      <c r="AI140" s="177">
        <f t="shared" si="93"/>
        <v>0</v>
      </c>
      <c r="AJ140" s="177">
        <f t="shared" si="94"/>
        <v>0</v>
      </c>
      <c r="AK140" s="177">
        <f t="shared" si="95"/>
        <v>0</v>
      </c>
      <c r="AL140" s="177">
        <f t="shared" si="96"/>
        <v>0</v>
      </c>
      <c r="AM140" s="177">
        <f t="shared" si="97"/>
        <v>0</v>
      </c>
      <c r="AN140" s="177">
        <f t="shared" si="98"/>
        <v>0</v>
      </c>
      <c r="AO140" s="177">
        <f t="shared" si="99"/>
        <v>0</v>
      </c>
      <c r="AP140" s="443"/>
      <c r="AQ140" s="443">
        <f t="shared" si="100"/>
        <v>0</v>
      </c>
      <c r="AR140" s="443">
        <f t="shared" si="101"/>
        <v>0</v>
      </c>
      <c r="AS140" s="443">
        <f t="shared" si="102"/>
        <v>0</v>
      </c>
      <c r="AT140" s="443"/>
      <c r="AU140" s="177">
        <f t="shared" si="103"/>
        <v>0</v>
      </c>
      <c r="AV140" s="177">
        <f t="shared" si="104"/>
        <v>0</v>
      </c>
      <c r="AW140" s="177">
        <f t="shared" si="105"/>
        <v>0</v>
      </c>
      <c r="AX140" s="177">
        <f t="shared" si="106"/>
        <v>0</v>
      </c>
      <c r="AY140" s="177">
        <f t="shared" si="107"/>
        <v>0</v>
      </c>
      <c r="AZ140" s="177">
        <f t="shared" si="108"/>
        <v>0</v>
      </c>
      <c r="BA140" s="177">
        <f t="shared" si="109"/>
        <v>0</v>
      </c>
      <c r="BB140" s="177">
        <f t="shared" si="110"/>
        <v>0</v>
      </c>
      <c r="BC140" s="177">
        <f t="shared" si="111"/>
        <v>0</v>
      </c>
      <c r="BD140" s="177">
        <f t="shared" si="112"/>
        <v>0</v>
      </c>
      <c r="BE140" s="177">
        <f t="shared" si="113"/>
        <v>0</v>
      </c>
      <c r="BF140" s="177">
        <f t="shared" si="114"/>
        <v>0</v>
      </c>
      <c r="BG140" s="177">
        <f t="shared" si="115"/>
        <v>0</v>
      </c>
      <c r="BH140" s="177">
        <f t="shared" si="116"/>
        <v>0</v>
      </c>
      <c r="BI140" s="177">
        <f t="shared" si="117"/>
        <v>0</v>
      </c>
      <c r="BJ140" s="177">
        <f t="shared" si="118"/>
        <v>0</v>
      </c>
      <c r="BK140" s="177">
        <f t="shared" si="119"/>
        <v>0</v>
      </c>
      <c r="BL140" s="177">
        <f t="shared" si="120"/>
        <v>0</v>
      </c>
      <c r="BM140" s="177">
        <f t="shared" si="121"/>
        <v>0</v>
      </c>
      <c r="BN140" s="177">
        <f t="shared" si="122"/>
        <v>0</v>
      </c>
      <c r="BO140" s="177">
        <f t="shared" si="123"/>
        <v>0</v>
      </c>
    </row>
    <row r="141" spans="1:67" s="123" customFormat="1" ht="40.799999999999997" customHeight="1">
      <c r="A141" s="9"/>
      <c r="B141" s="263"/>
      <c r="C141" s="264"/>
      <c r="D141" s="497" t="s">
        <v>2288</v>
      </c>
      <c r="E141" s="564"/>
      <c r="F141" s="267"/>
      <c r="G141" s="195"/>
      <c r="H141" s="195"/>
      <c r="I141" s="267"/>
      <c r="J141" s="268"/>
      <c r="K141" s="268"/>
      <c r="L141" s="270"/>
      <c r="M141" s="429"/>
      <c r="N141" s="167"/>
      <c r="O141" s="369"/>
      <c r="P141" s="271"/>
      <c r="Q141" s="272"/>
      <c r="S141" s="111"/>
      <c r="T141" s="111"/>
      <c r="U141" s="111"/>
      <c r="V141" s="304"/>
      <c r="W141" s="311">
        <f t="shared" si="124"/>
        <v>0</v>
      </c>
      <c r="X141" s="198"/>
      <c r="Y141" s="198"/>
      <c r="Z141" s="525"/>
      <c r="AA141" s="531"/>
      <c r="AB141" s="285">
        <f t="shared" si="125"/>
        <v>0</v>
      </c>
      <c r="AC141" s="531"/>
      <c r="AD141" s="285">
        <f t="shared" si="126"/>
        <v>0</v>
      </c>
      <c r="AE141" s="531"/>
      <c r="AF141" s="285">
        <f t="shared" si="127"/>
        <v>0</v>
      </c>
      <c r="AG141" s="177">
        <f t="shared" si="91"/>
        <v>0</v>
      </c>
      <c r="AH141" s="177">
        <f t="shared" si="92"/>
        <v>0</v>
      </c>
      <c r="AI141" s="177">
        <f t="shared" si="93"/>
        <v>0</v>
      </c>
      <c r="AJ141" s="177">
        <f t="shared" si="94"/>
        <v>0</v>
      </c>
      <c r="AK141" s="177">
        <f t="shared" si="95"/>
        <v>0</v>
      </c>
      <c r="AL141" s="177">
        <f t="shared" si="96"/>
        <v>0</v>
      </c>
      <c r="AM141" s="177">
        <f t="shared" si="97"/>
        <v>0</v>
      </c>
      <c r="AN141" s="177">
        <f t="shared" si="98"/>
        <v>0</v>
      </c>
      <c r="AO141" s="177">
        <f t="shared" si="99"/>
        <v>0</v>
      </c>
      <c r="AP141" s="443"/>
      <c r="AQ141" s="443">
        <f t="shared" si="100"/>
        <v>0</v>
      </c>
      <c r="AR141" s="443">
        <f t="shared" si="101"/>
        <v>0</v>
      </c>
      <c r="AS141" s="443">
        <f t="shared" si="102"/>
        <v>0</v>
      </c>
      <c r="AT141" s="443"/>
      <c r="AU141" s="177">
        <f t="shared" si="103"/>
        <v>0</v>
      </c>
      <c r="AV141" s="177">
        <f t="shared" si="104"/>
        <v>0</v>
      </c>
      <c r="AW141" s="177">
        <f t="shared" si="105"/>
        <v>0</v>
      </c>
      <c r="AX141" s="177">
        <f t="shared" si="106"/>
        <v>0</v>
      </c>
      <c r="AY141" s="177">
        <f t="shared" si="107"/>
        <v>0</v>
      </c>
      <c r="AZ141" s="177">
        <f t="shared" si="108"/>
        <v>0</v>
      </c>
      <c r="BA141" s="177">
        <f t="shared" si="109"/>
        <v>0</v>
      </c>
      <c r="BB141" s="177">
        <f t="shared" si="110"/>
        <v>0</v>
      </c>
      <c r="BC141" s="177">
        <f t="shared" si="111"/>
        <v>0</v>
      </c>
      <c r="BD141" s="177">
        <f t="shared" si="112"/>
        <v>0</v>
      </c>
      <c r="BE141" s="177">
        <f t="shared" si="113"/>
        <v>0</v>
      </c>
      <c r="BF141" s="177">
        <f t="shared" si="114"/>
        <v>0</v>
      </c>
      <c r="BG141" s="177">
        <f t="shared" si="115"/>
        <v>0</v>
      </c>
      <c r="BH141" s="177">
        <f t="shared" si="116"/>
        <v>0</v>
      </c>
      <c r="BI141" s="177">
        <f t="shared" si="117"/>
        <v>0</v>
      </c>
      <c r="BJ141" s="177">
        <f t="shared" si="118"/>
        <v>0</v>
      </c>
      <c r="BK141" s="177">
        <f t="shared" si="119"/>
        <v>0</v>
      </c>
      <c r="BL141" s="177">
        <f t="shared" si="120"/>
        <v>0</v>
      </c>
      <c r="BM141" s="177">
        <f t="shared" si="121"/>
        <v>0</v>
      </c>
      <c r="BN141" s="177">
        <f t="shared" si="122"/>
        <v>0</v>
      </c>
      <c r="BO141" s="177">
        <f t="shared" si="123"/>
        <v>0</v>
      </c>
    </row>
    <row r="142" spans="1:67" s="123" customFormat="1" ht="73.8" customHeight="1">
      <c r="A142" s="9"/>
      <c r="B142" s="210" t="s">
        <v>8</v>
      </c>
      <c r="C142" s="9"/>
      <c r="D142" s="106" t="s">
        <v>5870</v>
      </c>
      <c r="E142" s="559" t="s">
        <v>5195</v>
      </c>
      <c r="F142" s="105" t="s">
        <v>134</v>
      </c>
      <c r="G142" s="224" t="s">
        <v>95</v>
      </c>
      <c r="H142" s="224" t="s">
        <v>2138</v>
      </c>
      <c r="I142" s="105">
        <v>1</v>
      </c>
      <c r="J142" s="105">
        <v>0</v>
      </c>
      <c r="K142" s="105" t="s">
        <v>4673</v>
      </c>
      <c r="L142" s="379">
        <v>95.532499999999999</v>
      </c>
      <c r="M142" s="447" t="s">
        <v>5501</v>
      </c>
      <c r="N142" s="436"/>
      <c r="O142" s="425">
        <f>L142*N142</f>
        <v>0</v>
      </c>
      <c r="P142" s="124" t="str">
        <f t="shared" ref="P142:P186" si="128">IF(SUM(M142:N142)&gt;0,"Yes","No")</f>
        <v>No</v>
      </c>
      <c r="Q142" s="234" t="str">
        <f t="shared" ref="Q142:Q186" si="129">IF(B142="New","Yes","No")</f>
        <v>Yes</v>
      </c>
      <c r="S142" s="273">
        <v>1</v>
      </c>
      <c r="T142" s="274">
        <f t="shared" ref="T142:T186" si="130">S142*SUM(M142:N142)</f>
        <v>0</v>
      </c>
      <c r="U142" s="111"/>
      <c r="V142" s="302">
        <v>2.17</v>
      </c>
      <c r="W142" s="311">
        <f t="shared" si="124"/>
        <v>0</v>
      </c>
      <c r="X142" s="198"/>
      <c r="Y142" s="198">
        <f>N142*I142</f>
        <v>0</v>
      </c>
      <c r="Z142" s="545">
        <v>1</v>
      </c>
      <c r="AA142" s="532">
        <v>9</v>
      </c>
      <c r="AB142" s="285">
        <f t="shared" si="125"/>
        <v>0</v>
      </c>
      <c r="AC142" s="532"/>
      <c r="AD142" s="285">
        <f t="shared" si="126"/>
        <v>0</v>
      </c>
      <c r="AE142" s="532"/>
      <c r="AF142" s="285">
        <f t="shared" si="127"/>
        <v>0</v>
      </c>
      <c r="AG142" s="177">
        <f t="shared" si="91"/>
        <v>0</v>
      </c>
      <c r="AH142" s="177">
        <f t="shared" si="92"/>
        <v>0</v>
      </c>
      <c r="AI142" s="177">
        <f t="shared" si="93"/>
        <v>0</v>
      </c>
      <c r="AJ142" s="177">
        <f t="shared" si="94"/>
        <v>0</v>
      </c>
      <c r="AK142" s="177">
        <f t="shared" si="95"/>
        <v>0</v>
      </c>
      <c r="AL142" s="177">
        <f t="shared" si="96"/>
        <v>0</v>
      </c>
      <c r="AM142" s="177">
        <f t="shared" si="97"/>
        <v>0</v>
      </c>
      <c r="AN142" s="177">
        <f t="shared" si="98"/>
        <v>0</v>
      </c>
      <c r="AO142" s="177">
        <f t="shared" si="99"/>
        <v>0</v>
      </c>
      <c r="AP142" s="443"/>
      <c r="AQ142" s="443">
        <f t="shared" si="100"/>
        <v>0</v>
      </c>
      <c r="AR142" s="443">
        <f t="shared" si="101"/>
        <v>0</v>
      </c>
      <c r="AS142" s="443">
        <f t="shared" si="102"/>
        <v>0</v>
      </c>
      <c r="AT142" s="443"/>
      <c r="AU142" s="177">
        <f t="shared" si="103"/>
        <v>0</v>
      </c>
      <c r="AV142" s="177">
        <f t="shared" si="104"/>
        <v>0</v>
      </c>
      <c r="AW142" s="177">
        <f t="shared" si="105"/>
        <v>0</v>
      </c>
      <c r="AX142" s="177">
        <f t="shared" si="106"/>
        <v>0</v>
      </c>
      <c r="AY142" s="177">
        <f t="shared" si="107"/>
        <v>0</v>
      </c>
      <c r="AZ142" s="177">
        <f t="shared" si="108"/>
        <v>0</v>
      </c>
      <c r="BA142" s="177">
        <f t="shared" si="109"/>
        <v>0</v>
      </c>
      <c r="BB142" s="177">
        <f t="shared" si="110"/>
        <v>0</v>
      </c>
      <c r="BC142" s="177">
        <f t="shared" si="111"/>
        <v>0</v>
      </c>
      <c r="BD142" s="177">
        <f t="shared" si="112"/>
        <v>0</v>
      </c>
      <c r="BE142" s="177">
        <f t="shared" si="113"/>
        <v>0</v>
      </c>
      <c r="BF142" s="177">
        <f t="shared" si="114"/>
        <v>0</v>
      </c>
      <c r="BG142" s="177">
        <f t="shared" si="115"/>
        <v>0</v>
      </c>
      <c r="BH142" s="177">
        <f t="shared" si="116"/>
        <v>0</v>
      </c>
      <c r="BI142" s="177">
        <f t="shared" si="117"/>
        <v>0</v>
      </c>
      <c r="BJ142" s="177">
        <f t="shared" si="118"/>
        <v>0</v>
      </c>
      <c r="BK142" s="177">
        <f t="shared" si="119"/>
        <v>0</v>
      </c>
      <c r="BL142" s="177">
        <f t="shared" si="120"/>
        <v>0</v>
      </c>
      <c r="BM142" s="177">
        <f t="shared" si="121"/>
        <v>0</v>
      </c>
      <c r="BN142" s="177">
        <f t="shared" si="122"/>
        <v>0</v>
      </c>
      <c r="BO142" s="177">
        <f t="shared" si="123"/>
        <v>0</v>
      </c>
    </row>
    <row r="143" spans="1:67" s="123" customFormat="1" ht="73.8" customHeight="1">
      <c r="A143" s="9"/>
      <c r="B143" s="210" t="s">
        <v>8</v>
      </c>
      <c r="C143" s="9"/>
      <c r="D143" s="106" t="s">
        <v>5259</v>
      </c>
      <c r="E143" s="560" t="s">
        <v>5194</v>
      </c>
      <c r="F143" s="105" t="s">
        <v>134</v>
      </c>
      <c r="G143" s="224" t="s">
        <v>95</v>
      </c>
      <c r="H143" s="224" t="s">
        <v>2138</v>
      </c>
      <c r="I143" s="105">
        <v>1</v>
      </c>
      <c r="J143" s="105">
        <v>0</v>
      </c>
      <c r="K143" s="105" t="s">
        <v>4673</v>
      </c>
      <c r="L143" s="379">
        <v>99.683400000000006</v>
      </c>
      <c r="M143" s="426"/>
      <c r="N143" s="448" t="s">
        <v>5501</v>
      </c>
      <c r="O143" s="425">
        <f>L143*M143</f>
        <v>0</v>
      </c>
      <c r="P143" s="124" t="str">
        <f t="shared" si="128"/>
        <v>No</v>
      </c>
      <c r="Q143" s="234" t="str">
        <f t="shared" si="129"/>
        <v>Yes</v>
      </c>
      <c r="S143" s="273">
        <v>1</v>
      </c>
      <c r="T143" s="274">
        <f t="shared" si="130"/>
        <v>0</v>
      </c>
      <c r="U143" s="111"/>
      <c r="V143" s="302">
        <v>2.17</v>
      </c>
      <c r="W143" s="311">
        <f t="shared" si="124"/>
        <v>0</v>
      </c>
      <c r="X143" s="198">
        <f>M143*I143</f>
        <v>0</v>
      </c>
      <c r="Y143" s="198"/>
      <c r="Z143" s="545">
        <v>1</v>
      </c>
      <c r="AA143" s="532">
        <v>9</v>
      </c>
      <c r="AB143" s="285">
        <f t="shared" si="125"/>
        <v>0</v>
      </c>
      <c r="AC143" s="532"/>
      <c r="AD143" s="285">
        <f t="shared" si="126"/>
        <v>0</v>
      </c>
      <c r="AE143" s="532"/>
      <c r="AF143" s="285">
        <f t="shared" si="127"/>
        <v>0</v>
      </c>
      <c r="AG143" s="177">
        <f t="shared" si="91"/>
        <v>0</v>
      </c>
      <c r="AH143" s="177">
        <f t="shared" si="92"/>
        <v>0</v>
      </c>
      <c r="AI143" s="177">
        <f t="shared" si="93"/>
        <v>0</v>
      </c>
      <c r="AJ143" s="177">
        <f t="shared" si="94"/>
        <v>0</v>
      </c>
      <c r="AK143" s="177">
        <f t="shared" si="95"/>
        <v>0</v>
      </c>
      <c r="AL143" s="177">
        <f t="shared" si="96"/>
        <v>0</v>
      </c>
      <c r="AM143" s="177">
        <f t="shared" si="97"/>
        <v>0</v>
      </c>
      <c r="AN143" s="177">
        <f t="shared" si="98"/>
        <v>0</v>
      </c>
      <c r="AO143" s="177">
        <f t="shared" si="99"/>
        <v>0</v>
      </c>
      <c r="AP143" s="443"/>
      <c r="AQ143" s="443">
        <f t="shared" si="100"/>
        <v>0</v>
      </c>
      <c r="AR143" s="443">
        <f t="shared" si="101"/>
        <v>0</v>
      </c>
      <c r="AS143" s="443">
        <f t="shared" si="102"/>
        <v>0</v>
      </c>
      <c r="AT143" s="443"/>
      <c r="AU143" s="177">
        <f t="shared" si="103"/>
        <v>0</v>
      </c>
      <c r="AV143" s="177">
        <f t="shared" si="104"/>
        <v>0</v>
      </c>
      <c r="AW143" s="177">
        <f t="shared" si="105"/>
        <v>0</v>
      </c>
      <c r="AX143" s="177">
        <f t="shared" si="106"/>
        <v>0</v>
      </c>
      <c r="AY143" s="177">
        <f t="shared" si="107"/>
        <v>0</v>
      </c>
      <c r="AZ143" s="177">
        <f t="shared" si="108"/>
        <v>0</v>
      </c>
      <c r="BA143" s="177">
        <f t="shared" si="109"/>
        <v>0</v>
      </c>
      <c r="BB143" s="177">
        <f t="shared" si="110"/>
        <v>0</v>
      </c>
      <c r="BC143" s="177">
        <f t="shared" si="111"/>
        <v>0</v>
      </c>
      <c r="BD143" s="177">
        <f t="shared" si="112"/>
        <v>0</v>
      </c>
      <c r="BE143" s="177">
        <f t="shared" si="113"/>
        <v>0</v>
      </c>
      <c r="BF143" s="177">
        <f t="shared" si="114"/>
        <v>0</v>
      </c>
      <c r="BG143" s="177">
        <f t="shared" si="115"/>
        <v>0</v>
      </c>
      <c r="BH143" s="177">
        <f t="shared" si="116"/>
        <v>0</v>
      </c>
      <c r="BI143" s="177">
        <f t="shared" si="117"/>
        <v>0</v>
      </c>
      <c r="BJ143" s="177">
        <f t="shared" si="118"/>
        <v>0</v>
      </c>
      <c r="BK143" s="177">
        <f t="shared" si="119"/>
        <v>0</v>
      </c>
      <c r="BL143" s="177">
        <f t="shared" si="120"/>
        <v>0</v>
      </c>
      <c r="BM143" s="177">
        <f t="shared" si="121"/>
        <v>0</v>
      </c>
      <c r="BN143" s="177">
        <f t="shared" si="122"/>
        <v>0</v>
      </c>
      <c r="BO143" s="177">
        <f t="shared" si="123"/>
        <v>0</v>
      </c>
    </row>
    <row r="144" spans="1:67" s="123" customFormat="1" ht="73.8" customHeight="1">
      <c r="A144" s="9"/>
      <c r="B144" s="210" t="s">
        <v>8</v>
      </c>
      <c r="C144" s="9"/>
      <c r="D144" s="106" t="s">
        <v>5320</v>
      </c>
      <c r="E144" s="561" t="s">
        <v>5193</v>
      </c>
      <c r="F144" s="105" t="s">
        <v>134</v>
      </c>
      <c r="G144" s="224" t="s">
        <v>95</v>
      </c>
      <c r="H144" s="224" t="s">
        <v>2138</v>
      </c>
      <c r="I144" s="105">
        <v>1</v>
      </c>
      <c r="J144" s="105">
        <v>0</v>
      </c>
      <c r="K144" s="105" t="s">
        <v>4673</v>
      </c>
      <c r="L144" s="379">
        <v>95.532499999999999</v>
      </c>
      <c r="M144" s="426"/>
      <c r="N144" s="448" t="s">
        <v>5501</v>
      </c>
      <c r="O144" s="425">
        <f>L144*M144</f>
        <v>0</v>
      </c>
      <c r="P144" s="124" t="str">
        <f t="shared" si="128"/>
        <v>No</v>
      </c>
      <c r="Q144" s="234" t="str">
        <f t="shared" si="129"/>
        <v>Yes</v>
      </c>
      <c r="S144" s="273">
        <v>1</v>
      </c>
      <c r="T144" s="274">
        <f t="shared" si="130"/>
        <v>0</v>
      </c>
      <c r="U144" s="111"/>
      <c r="V144" s="302">
        <v>2.17</v>
      </c>
      <c r="W144" s="311">
        <f t="shared" si="124"/>
        <v>0</v>
      </c>
      <c r="X144" s="198">
        <f>M144*I144</f>
        <v>0</v>
      </c>
      <c r="Y144" s="198"/>
      <c r="Z144" s="545">
        <v>1</v>
      </c>
      <c r="AA144" s="532">
        <v>9</v>
      </c>
      <c r="AB144" s="285">
        <f t="shared" si="125"/>
        <v>0</v>
      </c>
      <c r="AC144" s="532"/>
      <c r="AD144" s="285">
        <f t="shared" si="126"/>
        <v>0</v>
      </c>
      <c r="AE144" s="532"/>
      <c r="AF144" s="285">
        <f t="shared" si="127"/>
        <v>0</v>
      </c>
      <c r="AG144" s="177">
        <f t="shared" si="91"/>
        <v>0</v>
      </c>
      <c r="AH144" s="177">
        <f t="shared" si="92"/>
        <v>0</v>
      </c>
      <c r="AI144" s="177">
        <f t="shared" si="93"/>
        <v>0</v>
      </c>
      <c r="AJ144" s="177">
        <f t="shared" si="94"/>
        <v>0</v>
      </c>
      <c r="AK144" s="177">
        <f t="shared" si="95"/>
        <v>0</v>
      </c>
      <c r="AL144" s="177">
        <f t="shared" si="96"/>
        <v>0</v>
      </c>
      <c r="AM144" s="177">
        <f t="shared" si="97"/>
        <v>0</v>
      </c>
      <c r="AN144" s="177">
        <f t="shared" si="98"/>
        <v>0</v>
      </c>
      <c r="AO144" s="177">
        <f t="shared" si="99"/>
        <v>0</v>
      </c>
      <c r="AP144" s="443"/>
      <c r="AQ144" s="443">
        <f t="shared" si="100"/>
        <v>0</v>
      </c>
      <c r="AR144" s="443">
        <f t="shared" si="101"/>
        <v>0</v>
      </c>
      <c r="AS144" s="443">
        <f t="shared" si="102"/>
        <v>0</v>
      </c>
      <c r="AT144" s="443"/>
      <c r="AU144" s="177">
        <f t="shared" si="103"/>
        <v>0</v>
      </c>
      <c r="AV144" s="177">
        <f t="shared" si="104"/>
        <v>0</v>
      </c>
      <c r="AW144" s="177">
        <f t="shared" si="105"/>
        <v>0</v>
      </c>
      <c r="AX144" s="177">
        <f t="shared" si="106"/>
        <v>0</v>
      </c>
      <c r="AY144" s="177">
        <f t="shared" si="107"/>
        <v>0</v>
      </c>
      <c r="AZ144" s="177">
        <f t="shared" si="108"/>
        <v>0</v>
      </c>
      <c r="BA144" s="177">
        <f t="shared" si="109"/>
        <v>0</v>
      </c>
      <c r="BB144" s="177">
        <f t="shared" si="110"/>
        <v>0</v>
      </c>
      <c r="BC144" s="177">
        <f t="shared" si="111"/>
        <v>0</v>
      </c>
      <c r="BD144" s="177">
        <f t="shared" si="112"/>
        <v>0</v>
      </c>
      <c r="BE144" s="177">
        <f t="shared" si="113"/>
        <v>0</v>
      </c>
      <c r="BF144" s="177">
        <f t="shared" si="114"/>
        <v>0</v>
      </c>
      <c r="BG144" s="177">
        <f t="shared" si="115"/>
        <v>0</v>
      </c>
      <c r="BH144" s="177">
        <f t="shared" si="116"/>
        <v>0</v>
      </c>
      <c r="BI144" s="177">
        <f t="shared" si="117"/>
        <v>0</v>
      </c>
      <c r="BJ144" s="177">
        <f t="shared" si="118"/>
        <v>0</v>
      </c>
      <c r="BK144" s="177">
        <f t="shared" si="119"/>
        <v>0</v>
      </c>
      <c r="BL144" s="177">
        <f t="shared" si="120"/>
        <v>0</v>
      </c>
      <c r="BM144" s="177">
        <f t="shared" si="121"/>
        <v>0</v>
      </c>
      <c r="BN144" s="177">
        <f t="shared" si="122"/>
        <v>0</v>
      </c>
      <c r="BO144" s="177">
        <f t="shared" si="123"/>
        <v>0</v>
      </c>
    </row>
    <row r="145" spans="1:67" s="9" customFormat="1" ht="73.8" customHeight="1">
      <c r="B145" s="210" t="s">
        <v>8</v>
      </c>
      <c r="D145" s="141" t="s">
        <v>5871</v>
      </c>
      <c r="E145" s="562" t="s">
        <v>5195</v>
      </c>
      <c r="F145" s="114" t="s">
        <v>134</v>
      </c>
      <c r="G145" s="115" t="s">
        <v>96</v>
      </c>
      <c r="H145" s="115" t="s">
        <v>2138</v>
      </c>
      <c r="I145" s="114">
        <v>1</v>
      </c>
      <c r="J145" s="114">
        <v>0</v>
      </c>
      <c r="K145" s="114" t="s">
        <v>4673</v>
      </c>
      <c r="L145" s="380">
        <v>119.4182</v>
      </c>
      <c r="M145" s="446" t="s">
        <v>5501</v>
      </c>
      <c r="N145" s="130"/>
      <c r="O145" s="414">
        <f>L145*N145</f>
        <v>0</v>
      </c>
      <c r="P145" s="131" t="str">
        <f t="shared" si="128"/>
        <v>No</v>
      </c>
      <c r="Q145" s="212" t="str">
        <f t="shared" si="129"/>
        <v>Yes</v>
      </c>
      <c r="S145" s="275">
        <v>1</v>
      </c>
      <c r="T145" s="276">
        <f t="shared" si="130"/>
        <v>0</v>
      </c>
      <c r="U145" s="111"/>
      <c r="V145" s="302">
        <v>4.5</v>
      </c>
      <c r="W145" s="311">
        <f t="shared" si="124"/>
        <v>0</v>
      </c>
      <c r="X145" s="198"/>
      <c r="Y145" s="198">
        <f>N145*I145</f>
        <v>0</v>
      </c>
      <c r="Z145" s="545">
        <v>1</v>
      </c>
      <c r="AA145" s="532">
        <v>9</v>
      </c>
      <c r="AB145" s="285">
        <f t="shared" si="125"/>
        <v>0</v>
      </c>
      <c r="AC145" s="532"/>
      <c r="AD145" s="285">
        <f t="shared" si="126"/>
        <v>0</v>
      </c>
      <c r="AE145" s="532"/>
      <c r="AF145" s="285">
        <f t="shared" si="127"/>
        <v>0</v>
      </c>
      <c r="AG145" s="177">
        <f t="shared" si="91"/>
        <v>0</v>
      </c>
      <c r="AH145" s="177">
        <f t="shared" si="92"/>
        <v>0</v>
      </c>
      <c r="AI145" s="177">
        <f t="shared" si="93"/>
        <v>0</v>
      </c>
      <c r="AJ145" s="177">
        <f t="shared" si="94"/>
        <v>0</v>
      </c>
      <c r="AK145" s="177">
        <f t="shared" si="95"/>
        <v>0</v>
      </c>
      <c r="AL145" s="177">
        <f t="shared" si="96"/>
        <v>0</v>
      </c>
      <c r="AM145" s="177">
        <f t="shared" si="97"/>
        <v>0</v>
      </c>
      <c r="AN145" s="177">
        <f t="shared" si="98"/>
        <v>0</v>
      </c>
      <c r="AO145" s="177">
        <f t="shared" si="99"/>
        <v>0</v>
      </c>
      <c r="AP145" s="177"/>
      <c r="AQ145" s="443">
        <f t="shared" si="100"/>
        <v>0</v>
      </c>
      <c r="AR145" s="443">
        <f t="shared" si="101"/>
        <v>0</v>
      </c>
      <c r="AS145" s="443">
        <f t="shared" si="102"/>
        <v>0</v>
      </c>
      <c r="AT145" s="177"/>
      <c r="AU145" s="177">
        <f t="shared" si="103"/>
        <v>0</v>
      </c>
      <c r="AV145" s="177">
        <f t="shared" si="104"/>
        <v>0</v>
      </c>
      <c r="AW145" s="177">
        <f t="shared" si="105"/>
        <v>0</v>
      </c>
      <c r="AX145" s="177">
        <f t="shared" si="106"/>
        <v>0</v>
      </c>
      <c r="AY145" s="177">
        <f t="shared" si="107"/>
        <v>0</v>
      </c>
      <c r="AZ145" s="177">
        <f t="shared" si="108"/>
        <v>0</v>
      </c>
      <c r="BA145" s="177">
        <f t="shared" si="109"/>
        <v>0</v>
      </c>
      <c r="BB145" s="177">
        <f t="shared" si="110"/>
        <v>0</v>
      </c>
      <c r="BC145" s="177">
        <f t="shared" si="111"/>
        <v>0</v>
      </c>
      <c r="BD145" s="177">
        <f t="shared" si="112"/>
        <v>0</v>
      </c>
      <c r="BE145" s="177">
        <f t="shared" si="113"/>
        <v>0</v>
      </c>
      <c r="BF145" s="177">
        <f t="shared" si="114"/>
        <v>0</v>
      </c>
      <c r="BG145" s="177">
        <f t="shared" si="115"/>
        <v>0</v>
      </c>
      <c r="BH145" s="177">
        <f t="shared" si="116"/>
        <v>0</v>
      </c>
      <c r="BI145" s="177">
        <f t="shared" si="117"/>
        <v>0</v>
      </c>
      <c r="BJ145" s="177">
        <f t="shared" si="118"/>
        <v>0</v>
      </c>
      <c r="BK145" s="177">
        <f t="shared" si="119"/>
        <v>0</v>
      </c>
      <c r="BL145" s="177">
        <f t="shared" si="120"/>
        <v>0</v>
      </c>
      <c r="BM145" s="177">
        <f t="shared" si="121"/>
        <v>0</v>
      </c>
      <c r="BN145" s="177">
        <f t="shared" si="122"/>
        <v>0</v>
      </c>
      <c r="BO145" s="177">
        <f t="shared" si="123"/>
        <v>0</v>
      </c>
    </row>
    <row r="146" spans="1:67" s="9" customFormat="1" ht="73.8" customHeight="1">
      <c r="B146" s="210" t="s">
        <v>8</v>
      </c>
      <c r="D146" s="141" t="s">
        <v>5260</v>
      </c>
      <c r="E146" s="557" t="s">
        <v>5194</v>
      </c>
      <c r="F146" s="114" t="s">
        <v>134</v>
      </c>
      <c r="G146" s="115" t="s">
        <v>96</v>
      </c>
      <c r="H146" s="115" t="s">
        <v>2138</v>
      </c>
      <c r="I146" s="114">
        <v>1</v>
      </c>
      <c r="J146" s="114">
        <v>0</v>
      </c>
      <c r="K146" s="114" t="s">
        <v>4673</v>
      </c>
      <c r="L146" s="380">
        <v>124.60940000000001</v>
      </c>
      <c r="M146" s="129"/>
      <c r="N146" s="446" t="s">
        <v>5501</v>
      </c>
      <c r="O146" s="414">
        <f>L146*M146</f>
        <v>0</v>
      </c>
      <c r="P146" s="131" t="str">
        <f t="shared" si="128"/>
        <v>No</v>
      </c>
      <c r="Q146" s="212" t="str">
        <f t="shared" si="129"/>
        <v>Yes</v>
      </c>
      <c r="S146" s="275">
        <v>1</v>
      </c>
      <c r="T146" s="276">
        <f t="shared" si="130"/>
        <v>0</v>
      </c>
      <c r="U146" s="111"/>
      <c r="V146" s="302">
        <v>4.5</v>
      </c>
      <c r="W146" s="311">
        <f t="shared" si="124"/>
        <v>0</v>
      </c>
      <c r="X146" s="198">
        <f>M146*I146</f>
        <v>0</v>
      </c>
      <c r="Y146" s="198"/>
      <c r="Z146" s="545">
        <v>1</v>
      </c>
      <c r="AA146" s="532">
        <v>9</v>
      </c>
      <c r="AB146" s="285">
        <f t="shared" si="125"/>
        <v>0</v>
      </c>
      <c r="AC146" s="532"/>
      <c r="AD146" s="285">
        <f t="shared" si="126"/>
        <v>0</v>
      </c>
      <c r="AE146" s="532"/>
      <c r="AF146" s="285">
        <f t="shared" si="127"/>
        <v>0</v>
      </c>
      <c r="AG146" s="177">
        <f t="shared" si="91"/>
        <v>0</v>
      </c>
      <c r="AH146" s="177">
        <f t="shared" si="92"/>
        <v>0</v>
      </c>
      <c r="AI146" s="177">
        <f t="shared" si="93"/>
        <v>0</v>
      </c>
      <c r="AJ146" s="177">
        <f t="shared" si="94"/>
        <v>0</v>
      </c>
      <c r="AK146" s="177">
        <f t="shared" si="95"/>
        <v>0</v>
      </c>
      <c r="AL146" s="177">
        <f t="shared" si="96"/>
        <v>0</v>
      </c>
      <c r="AM146" s="177">
        <f t="shared" si="97"/>
        <v>0</v>
      </c>
      <c r="AN146" s="177">
        <f t="shared" si="98"/>
        <v>0</v>
      </c>
      <c r="AO146" s="177">
        <f t="shared" si="99"/>
        <v>0</v>
      </c>
      <c r="AP146" s="177"/>
      <c r="AQ146" s="443">
        <f t="shared" si="100"/>
        <v>0</v>
      </c>
      <c r="AR146" s="443">
        <f t="shared" si="101"/>
        <v>0</v>
      </c>
      <c r="AS146" s="443">
        <f t="shared" si="102"/>
        <v>0</v>
      </c>
      <c r="AT146" s="177"/>
      <c r="AU146" s="177">
        <f t="shared" si="103"/>
        <v>0</v>
      </c>
      <c r="AV146" s="177">
        <f t="shared" si="104"/>
        <v>0</v>
      </c>
      <c r="AW146" s="177">
        <f t="shared" si="105"/>
        <v>0</v>
      </c>
      <c r="AX146" s="177">
        <f t="shared" si="106"/>
        <v>0</v>
      </c>
      <c r="AY146" s="177">
        <f t="shared" si="107"/>
        <v>0</v>
      </c>
      <c r="AZ146" s="177">
        <f t="shared" si="108"/>
        <v>0</v>
      </c>
      <c r="BA146" s="177">
        <f t="shared" si="109"/>
        <v>0</v>
      </c>
      <c r="BB146" s="177">
        <f t="shared" si="110"/>
        <v>0</v>
      </c>
      <c r="BC146" s="177">
        <f t="shared" si="111"/>
        <v>0</v>
      </c>
      <c r="BD146" s="177">
        <f t="shared" si="112"/>
        <v>0</v>
      </c>
      <c r="BE146" s="177">
        <f t="shared" si="113"/>
        <v>0</v>
      </c>
      <c r="BF146" s="177">
        <f t="shared" si="114"/>
        <v>0</v>
      </c>
      <c r="BG146" s="177">
        <f t="shared" si="115"/>
        <v>0</v>
      </c>
      <c r="BH146" s="177">
        <f t="shared" si="116"/>
        <v>0</v>
      </c>
      <c r="BI146" s="177">
        <f t="shared" si="117"/>
        <v>0</v>
      </c>
      <c r="BJ146" s="177">
        <f t="shared" si="118"/>
        <v>0</v>
      </c>
      <c r="BK146" s="177">
        <f t="shared" si="119"/>
        <v>0</v>
      </c>
      <c r="BL146" s="177">
        <f t="shared" si="120"/>
        <v>0</v>
      </c>
      <c r="BM146" s="177">
        <f t="shared" si="121"/>
        <v>0</v>
      </c>
      <c r="BN146" s="177">
        <f t="shared" si="122"/>
        <v>0</v>
      </c>
      <c r="BO146" s="177">
        <f t="shared" si="123"/>
        <v>0</v>
      </c>
    </row>
    <row r="147" spans="1:67" s="9" customFormat="1" ht="73.8" customHeight="1">
      <c r="B147" s="210" t="s">
        <v>8</v>
      </c>
      <c r="D147" s="141" t="s">
        <v>5319</v>
      </c>
      <c r="E147" s="558" t="s">
        <v>5193</v>
      </c>
      <c r="F147" s="114" t="s">
        <v>134</v>
      </c>
      <c r="G147" s="115" t="s">
        <v>96</v>
      </c>
      <c r="H147" s="115" t="s">
        <v>2138</v>
      </c>
      <c r="I147" s="114">
        <v>1</v>
      </c>
      <c r="J147" s="114">
        <v>0</v>
      </c>
      <c r="K147" s="114" t="s">
        <v>4673</v>
      </c>
      <c r="L147" s="380">
        <v>119.4182</v>
      </c>
      <c r="M147" s="129"/>
      <c r="N147" s="446" t="s">
        <v>5501</v>
      </c>
      <c r="O147" s="414">
        <f>L147*M147</f>
        <v>0</v>
      </c>
      <c r="P147" s="131" t="str">
        <f t="shared" si="128"/>
        <v>No</v>
      </c>
      <c r="Q147" s="212" t="str">
        <f t="shared" si="129"/>
        <v>Yes</v>
      </c>
      <c r="S147" s="275">
        <v>1</v>
      </c>
      <c r="T147" s="276">
        <f t="shared" si="130"/>
        <v>0</v>
      </c>
      <c r="U147" s="111"/>
      <c r="V147" s="302">
        <v>4.5</v>
      </c>
      <c r="W147" s="311">
        <f t="shared" si="124"/>
        <v>0</v>
      </c>
      <c r="X147" s="198">
        <f>M147*I147</f>
        <v>0</v>
      </c>
      <c r="Y147" s="198"/>
      <c r="Z147" s="545">
        <v>1</v>
      </c>
      <c r="AA147" s="532">
        <v>9</v>
      </c>
      <c r="AB147" s="285">
        <f t="shared" si="125"/>
        <v>0</v>
      </c>
      <c r="AC147" s="532"/>
      <c r="AD147" s="285">
        <f t="shared" si="126"/>
        <v>0</v>
      </c>
      <c r="AE147" s="532"/>
      <c r="AF147" s="285">
        <f t="shared" si="127"/>
        <v>0</v>
      </c>
      <c r="AG147" s="177">
        <f t="shared" si="91"/>
        <v>0</v>
      </c>
      <c r="AH147" s="177">
        <f t="shared" si="92"/>
        <v>0</v>
      </c>
      <c r="AI147" s="177">
        <f t="shared" si="93"/>
        <v>0</v>
      </c>
      <c r="AJ147" s="177">
        <f t="shared" si="94"/>
        <v>0</v>
      </c>
      <c r="AK147" s="177">
        <f t="shared" si="95"/>
        <v>0</v>
      </c>
      <c r="AL147" s="177">
        <f t="shared" si="96"/>
        <v>0</v>
      </c>
      <c r="AM147" s="177">
        <f t="shared" si="97"/>
        <v>0</v>
      </c>
      <c r="AN147" s="177">
        <f t="shared" si="98"/>
        <v>0</v>
      </c>
      <c r="AO147" s="177">
        <f t="shared" si="99"/>
        <v>0</v>
      </c>
      <c r="AP147" s="177"/>
      <c r="AQ147" s="443">
        <f t="shared" si="100"/>
        <v>0</v>
      </c>
      <c r="AR147" s="443">
        <f t="shared" si="101"/>
        <v>0</v>
      </c>
      <c r="AS147" s="443">
        <f t="shared" si="102"/>
        <v>0</v>
      </c>
      <c r="AT147" s="177"/>
      <c r="AU147" s="177">
        <f t="shared" si="103"/>
        <v>0</v>
      </c>
      <c r="AV147" s="177">
        <f t="shared" si="104"/>
        <v>0</v>
      </c>
      <c r="AW147" s="177">
        <f t="shared" si="105"/>
        <v>0</v>
      </c>
      <c r="AX147" s="177">
        <f t="shared" si="106"/>
        <v>0</v>
      </c>
      <c r="AY147" s="177">
        <f t="shared" si="107"/>
        <v>0</v>
      </c>
      <c r="AZ147" s="177">
        <f t="shared" si="108"/>
        <v>0</v>
      </c>
      <c r="BA147" s="177">
        <f t="shared" si="109"/>
        <v>0</v>
      </c>
      <c r="BB147" s="177">
        <f t="shared" si="110"/>
        <v>0</v>
      </c>
      <c r="BC147" s="177">
        <f t="shared" si="111"/>
        <v>0</v>
      </c>
      <c r="BD147" s="177">
        <f t="shared" si="112"/>
        <v>0</v>
      </c>
      <c r="BE147" s="177">
        <f t="shared" si="113"/>
        <v>0</v>
      </c>
      <c r="BF147" s="177">
        <f t="shared" si="114"/>
        <v>0</v>
      </c>
      <c r="BG147" s="177">
        <f t="shared" si="115"/>
        <v>0</v>
      </c>
      <c r="BH147" s="177">
        <f t="shared" si="116"/>
        <v>0</v>
      </c>
      <c r="BI147" s="177">
        <f t="shared" si="117"/>
        <v>0</v>
      </c>
      <c r="BJ147" s="177">
        <f t="shared" si="118"/>
        <v>0</v>
      </c>
      <c r="BK147" s="177">
        <f t="shared" si="119"/>
        <v>0</v>
      </c>
      <c r="BL147" s="177">
        <f t="shared" si="120"/>
        <v>0</v>
      </c>
      <c r="BM147" s="177">
        <f t="shared" si="121"/>
        <v>0</v>
      </c>
      <c r="BN147" s="177">
        <f t="shared" si="122"/>
        <v>0</v>
      </c>
      <c r="BO147" s="177">
        <f t="shared" si="123"/>
        <v>0</v>
      </c>
    </row>
    <row r="148" spans="1:67" s="123" customFormat="1" ht="73.8" customHeight="1">
      <c r="A148" s="9"/>
      <c r="B148" s="210" t="s">
        <v>8</v>
      </c>
      <c r="C148" s="9"/>
      <c r="D148" s="106" t="s">
        <v>5872</v>
      </c>
      <c r="E148" s="559" t="s">
        <v>5195</v>
      </c>
      <c r="F148" s="105" t="s">
        <v>135</v>
      </c>
      <c r="G148" s="224" t="s">
        <v>97</v>
      </c>
      <c r="H148" s="224" t="s">
        <v>2138</v>
      </c>
      <c r="I148" s="105">
        <v>1</v>
      </c>
      <c r="J148" s="105">
        <v>9</v>
      </c>
      <c r="K148" s="105" t="s">
        <v>4673</v>
      </c>
      <c r="L148" s="379">
        <v>171.95849999999999</v>
      </c>
      <c r="M148" s="447" t="s">
        <v>5501</v>
      </c>
      <c r="N148" s="427"/>
      <c r="O148" s="425">
        <f>L148*N148</f>
        <v>0</v>
      </c>
      <c r="P148" s="124" t="str">
        <f t="shared" si="128"/>
        <v>No</v>
      </c>
      <c r="Q148" s="234" t="str">
        <f t="shared" si="129"/>
        <v>Yes</v>
      </c>
      <c r="S148" s="275">
        <v>1</v>
      </c>
      <c r="T148" s="276">
        <f t="shared" si="130"/>
        <v>0</v>
      </c>
      <c r="U148" s="111"/>
      <c r="V148" s="302">
        <v>7.5</v>
      </c>
      <c r="W148" s="311">
        <f t="shared" si="124"/>
        <v>0</v>
      </c>
      <c r="X148" s="198"/>
      <c r="Y148" s="198">
        <f>N148*I148</f>
        <v>0</v>
      </c>
      <c r="Z148" s="545">
        <v>1</v>
      </c>
      <c r="AA148" s="532">
        <v>12</v>
      </c>
      <c r="AB148" s="285">
        <f t="shared" si="125"/>
        <v>0</v>
      </c>
      <c r="AC148" s="532"/>
      <c r="AD148" s="285">
        <f t="shared" si="126"/>
        <v>0</v>
      </c>
      <c r="AE148" s="532"/>
      <c r="AF148" s="285">
        <f t="shared" si="127"/>
        <v>0</v>
      </c>
      <c r="AG148" s="177">
        <f t="shared" si="91"/>
        <v>0</v>
      </c>
      <c r="AH148" s="177">
        <f t="shared" si="92"/>
        <v>0</v>
      </c>
      <c r="AI148" s="177">
        <f t="shared" si="93"/>
        <v>0</v>
      </c>
      <c r="AJ148" s="177">
        <f t="shared" si="94"/>
        <v>0</v>
      </c>
      <c r="AK148" s="177">
        <f t="shared" si="95"/>
        <v>0</v>
      </c>
      <c r="AL148" s="177">
        <f t="shared" si="96"/>
        <v>0</v>
      </c>
      <c r="AM148" s="177">
        <f t="shared" si="97"/>
        <v>0</v>
      </c>
      <c r="AN148" s="177">
        <f t="shared" si="98"/>
        <v>0</v>
      </c>
      <c r="AO148" s="177">
        <f t="shared" si="99"/>
        <v>0</v>
      </c>
      <c r="AP148" s="443"/>
      <c r="AQ148" s="443">
        <f t="shared" si="100"/>
        <v>0</v>
      </c>
      <c r="AR148" s="443">
        <f t="shared" si="101"/>
        <v>0</v>
      </c>
      <c r="AS148" s="443">
        <f t="shared" si="102"/>
        <v>0</v>
      </c>
      <c r="AT148" s="443"/>
      <c r="AU148" s="177">
        <f t="shared" si="103"/>
        <v>0</v>
      </c>
      <c r="AV148" s="177">
        <f t="shared" si="104"/>
        <v>0</v>
      </c>
      <c r="AW148" s="177">
        <f t="shared" si="105"/>
        <v>0</v>
      </c>
      <c r="AX148" s="177">
        <f t="shared" si="106"/>
        <v>0</v>
      </c>
      <c r="AY148" s="177">
        <f t="shared" si="107"/>
        <v>0</v>
      </c>
      <c r="AZ148" s="177">
        <f t="shared" si="108"/>
        <v>0</v>
      </c>
      <c r="BA148" s="177">
        <f t="shared" si="109"/>
        <v>0</v>
      </c>
      <c r="BB148" s="177">
        <f t="shared" si="110"/>
        <v>0</v>
      </c>
      <c r="BC148" s="177">
        <f t="shared" si="111"/>
        <v>0</v>
      </c>
      <c r="BD148" s="177">
        <f t="shared" si="112"/>
        <v>0</v>
      </c>
      <c r="BE148" s="177">
        <f t="shared" si="113"/>
        <v>0</v>
      </c>
      <c r="BF148" s="177">
        <f t="shared" si="114"/>
        <v>0</v>
      </c>
      <c r="BG148" s="177">
        <f t="shared" si="115"/>
        <v>0</v>
      </c>
      <c r="BH148" s="177">
        <f t="shared" si="116"/>
        <v>0</v>
      </c>
      <c r="BI148" s="177">
        <f t="shared" si="117"/>
        <v>0</v>
      </c>
      <c r="BJ148" s="177">
        <f t="shared" si="118"/>
        <v>0</v>
      </c>
      <c r="BK148" s="177">
        <f t="shared" si="119"/>
        <v>0</v>
      </c>
      <c r="BL148" s="177">
        <f t="shared" si="120"/>
        <v>0</v>
      </c>
      <c r="BM148" s="177">
        <f t="shared" si="121"/>
        <v>0</v>
      </c>
      <c r="BN148" s="177">
        <f t="shared" si="122"/>
        <v>0</v>
      </c>
      <c r="BO148" s="177">
        <f t="shared" si="123"/>
        <v>0</v>
      </c>
    </row>
    <row r="149" spans="1:67" s="123" customFormat="1" ht="73.8" customHeight="1">
      <c r="A149" s="9"/>
      <c r="B149" s="210" t="s">
        <v>8</v>
      </c>
      <c r="C149" s="9"/>
      <c r="D149" s="106" t="s">
        <v>5261</v>
      </c>
      <c r="E149" s="560" t="s">
        <v>5194</v>
      </c>
      <c r="F149" s="105" t="s">
        <v>135</v>
      </c>
      <c r="G149" s="224" t="s">
        <v>97</v>
      </c>
      <c r="H149" s="224" t="s">
        <v>2138</v>
      </c>
      <c r="I149" s="105">
        <v>1</v>
      </c>
      <c r="J149" s="105">
        <v>9</v>
      </c>
      <c r="K149" s="105" t="s">
        <v>4673</v>
      </c>
      <c r="L149" s="379">
        <v>179.43630000000002</v>
      </c>
      <c r="M149" s="127"/>
      <c r="N149" s="448" t="s">
        <v>5501</v>
      </c>
      <c r="O149" s="425">
        <f>L149*M149</f>
        <v>0</v>
      </c>
      <c r="P149" s="124" t="str">
        <f t="shared" si="128"/>
        <v>No</v>
      </c>
      <c r="Q149" s="234" t="str">
        <f t="shared" si="129"/>
        <v>Yes</v>
      </c>
      <c r="S149" s="275">
        <v>1</v>
      </c>
      <c r="T149" s="276">
        <f t="shared" si="130"/>
        <v>0</v>
      </c>
      <c r="U149" s="111"/>
      <c r="V149" s="302">
        <v>7.5</v>
      </c>
      <c r="W149" s="311">
        <f t="shared" si="124"/>
        <v>0</v>
      </c>
      <c r="X149" s="198">
        <f>M149*I149</f>
        <v>0</v>
      </c>
      <c r="Y149" s="198"/>
      <c r="Z149" s="545">
        <v>1</v>
      </c>
      <c r="AA149" s="532">
        <v>12</v>
      </c>
      <c r="AB149" s="285">
        <f t="shared" si="125"/>
        <v>0</v>
      </c>
      <c r="AC149" s="532"/>
      <c r="AD149" s="285">
        <f t="shared" si="126"/>
        <v>0</v>
      </c>
      <c r="AE149" s="532"/>
      <c r="AF149" s="285">
        <f t="shared" si="127"/>
        <v>0</v>
      </c>
      <c r="AG149" s="177">
        <f t="shared" si="91"/>
        <v>0</v>
      </c>
      <c r="AH149" s="177">
        <f t="shared" si="92"/>
        <v>0</v>
      </c>
      <c r="AI149" s="177">
        <f t="shared" si="93"/>
        <v>0</v>
      </c>
      <c r="AJ149" s="177">
        <f t="shared" si="94"/>
        <v>0</v>
      </c>
      <c r="AK149" s="177">
        <f t="shared" si="95"/>
        <v>0</v>
      </c>
      <c r="AL149" s="177">
        <f t="shared" si="96"/>
        <v>0</v>
      </c>
      <c r="AM149" s="177">
        <f t="shared" si="97"/>
        <v>0</v>
      </c>
      <c r="AN149" s="177">
        <f t="shared" si="98"/>
        <v>0</v>
      </c>
      <c r="AO149" s="177">
        <f t="shared" si="99"/>
        <v>0</v>
      </c>
      <c r="AP149" s="443"/>
      <c r="AQ149" s="443">
        <f t="shared" si="100"/>
        <v>0</v>
      </c>
      <c r="AR149" s="443">
        <f t="shared" si="101"/>
        <v>0</v>
      </c>
      <c r="AS149" s="443">
        <f t="shared" si="102"/>
        <v>0</v>
      </c>
      <c r="AT149" s="443"/>
      <c r="AU149" s="177">
        <f t="shared" si="103"/>
        <v>0</v>
      </c>
      <c r="AV149" s="177">
        <f t="shared" si="104"/>
        <v>0</v>
      </c>
      <c r="AW149" s="177">
        <f t="shared" si="105"/>
        <v>0</v>
      </c>
      <c r="AX149" s="177">
        <f t="shared" si="106"/>
        <v>0</v>
      </c>
      <c r="AY149" s="177">
        <f t="shared" si="107"/>
        <v>0</v>
      </c>
      <c r="AZ149" s="177">
        <f t="shared" si="108"/>
        <v>0</v>
      </c>
      <c r="BA149" s="177">
        <f t="shared" si="109"/>
        <v>0</v>
      </c>
      <c r="BB149" s="177">
        <f t="shared" si="110"/>
        <v>0</v>
      </c>
      <c r="BC149" s="177">
        <f t="shared" si="111"/>
        <v>0</v>
      </c>
      <c r="BD149" s="177">
        <f t="shared" si="112"/>
        <v>0</v>
      </c>
      <c r="BE149" s="177">
        <f t="shared" si="113"/>
        <v>0</v>
      </c>
      <c r="BF149" s="177">
        <f t="shared" si="114"/>
        <v>0</v>
      </c>
      <c r="BG149" s="177">
        <f t="shared" si="115"/>
        <v>0</v>
      </c>
      <c r="BH149" s="177">
        <f t="shared" si="116"/>
        <v>0</v>
      </c>
      <c r="BI149" s="177">
        <f t="shared" si="117"/>
        <v>0</v>
      </c>
      <c r="BJ149" s="177">
        <f t="shared" si="118"/>
        <v>0</v>
      </c>
      <c r="BK149" s="177">
        <f t="shared" si="119"/>
        <v>0</v>
      </c>
      <c r="BL149" s="177">
        <f t="shared" si="120"/>
        <v>0</v>
      </c>
      <c r="BM149" s="177">
        <f t="shared" si="121"/>
        <v>0</v>
      </c>
      <c r="BN149" s="177">
        <f t="shared" si="122"/>
        <v>0</v>
      </c>
      <c r="BO149" s="177">
        <f t="shared" si="123"/>
        <v>0</v>
      </c>
    </row>
    <row r="150" spans="1:67" s="123" customFormat="1" ht="73.8" customHeight="1">
      <c r="A150" s="9"/>
      <c r="B150" s="210" t="s">
        <v>8</v>
      </c>
      <c r="C150" s="9"/>
      <c r="D150" s="106" t="s">
        <v>5318</v>
      </c>
      <c r="E150" s="561" t="s">
        <v>5193</v>
      </c>
      <c r="F150" s="105" t="s">
        <v>135</v>
      </c>
      <c r="G150" s="224" t="s">
        <v>97</v>
      </c>
      <c r="H150" s="224" t="s">
        <v>2138</v>
      </c>
      <c r="I150" s="105">
        <v>1</v>
      </c>
      <c r="J150" s="105">
        <v>9</v>
      </c>
      <c r="K150" s="105" t="s">
        <v>4673</v>
      </c>
      <c r="L150" s="379">
        <v>171.95849999999999</v>
      </c>
      <c r="M150" s="127"/>
      <c r="N150" s="448" t="s">
        <v>5501</v>
      </c>
      <c r="O150" s="425">
        <f>L150*M150</f>
        <v>0</v>
      </c>
      <c r="P150" s="124" t="str">
        <f t="shared" si="128"/>
        <v>No</v>
      </c>
      <c r="Q150" s="234" t="str">
        <f t="shared" si="129"/>
        <v>Yes</v>
      </c>
      <c r="S150" s="275">
        <v>1</v>
      </c>
      <c r="T150" s="276">
        <f t="shared" si="130"/>
        <v>0</v>
      </c>
      <c r="U150" s="111"/>
      <c r="V150" s="302">
        <v>7.5</v>
      </c>
      <c r="W150" s="311">
        <f t="shared" si="124"/>
        <v>0</v>
      </c>
      <c r="X150" s="198">
        <f>M150*I150</f>
        <v>0</v>
      </c>
      <c r="Y150" s="198"/>
      <c r="Z150" s="545">
        <v>1</v>
      </c>
      <c r="AA150" s="532">
        <v>12</v>
      </c>
      <c r="AB150" s="285">
        <f t="shared" si="125"/>
        <v>0</v>
      </c>
      <c r="AC150" s="532"/>
      <c r="AD150" s="285">
        <f t="shared" si="126"/>
        <v>0</v>
      </c>
      <c r="AE150" s="532"/>
      <c r="AF150" s="285">
        <f t="shared" si="127"/>
        <v>0</v>
      </c>
      <c r="AG150" s="177">
        <f t="shared" si="91"/>
        <v>0</v>
      </c>
      <c r="AH150" s="177">
        <f t="shared" si="92"/>
        <v>0</v>
      </c>
      <c r="AI150" s="177">
        <f t="shared" si="93"/>
        <v>0</v>
      </c>
      <c r="AJ150" s="177">
        <f t="shared" si="94"/>
        <v>0</v>
      </c>
      <c r="AK150" s="177">
        <f t="shared" si="95"/>
        <v>0</v>
      </c>
      <c r="AL150" s="177">
        <f t="shared" si="96"/>
        <v>0</v>
      </c>
      <c r="AM150" s="177">
        <f t="shared" si="97"/>
        <v>0</v>
      </c>
      <c r="AN150" s="177">
        <f t="shared" si="98"/>
        <v>0</v>
      </c>
      <c r="AO150" s="177">
        <f t="shared" si="99"/>
        <v>0</v>
      </c>
      <c r="AP150" s="443"/>
      <c r="AQ150" s="443">
        <f t="shared" si="100"/>
        <v>0</v>
      </c>
      <c r="AR150" s="443">
        <f t="shared" si="101"/>
        <v>0</v>
      </c>
      <c r="AS150" s="443">
        <f t="shared" si="102"/>
        <v>0</v>
      </c>
      <c r="AT150" s="443"/>
      <c r="AU150" s="177">
        <f t="shared" si="103"/>
        <v>0</v>
      </c>
      <c r="AV150" s="177">
        <f t="shared" si="104"/>
        <v>0</v>
      </c>
      <c r="AW150" s="177">
        <f t="shared" si="105"/>
        <v>0</v>
      </c>
      <c r="AX150" s="177">
        <f t="shared" si="106"/>
        <v>0</v>
      </c>
      <c r="AY150" s="177">
        <f t="shared" si="107"/>
        <v>0</v>
      </c>
      <c r="AZ150" s="177">
        <f t="shared" si="108"/>
        <v>0</v>
      </c>
      <c r="BA150" s="177">
        <f t="shared" si="109"/>
        <v>0</v>
      </c>
      <c r="BB150" s="177">
        <f t="shared" si="110"/>
        <v>0</v>
      </c>
      <c r="BC150" s="177">
        <f t="shared" si="111"/>
        <v>0</v>
      </c>
      <c r="BD150" s="177">
        <f t="shared" si="112"/>
        <v>0</v>
      </c>
      <c r="BE150" s="177">
        <f t="shared" si="113"/>
        <v>0</v>
      </c>
      <c r="BF150" s="177">
        <f t="shared" si="114"/>
        <v>0</v>
      </c>
      <c r="BG150" s="177">
        <f t="shared" si="115"/>
        <v>0</v>
      </c>
      <c r="BH150" s="177">
        <f t="shared" si="116"/>
        <v>0</v>
      </c>
      <c r="BI150" s="177">
        <f t="shared" si="117"/>
        <v>0</v>
      </c>
      <c r="BJ150" s="177">
        <f t="shared" si="118"/>
        <v>0</v>
      </c>
      <c r="BK150" s="177">
        <f t="shared" si="119"/>
        <v>0</v>
      </c>
      <c r="BL150" s="177">
        <f t="shared" si="120"/>
        <v>0</v>
      </c>
      <c r="BM150" s="177">
        <f t="shared" si="121"/>
        <v>0</v>
      </c>
      <c r="BN150" s="177">
        <f t="shared" si="122"/>
        <v>0</v>
      </c>
      <c r="BO150" s="177">
        <f t="shared" si="123"/>
        <v>0</v>
      </c>
    </row>
    <row r="151" spans="1:67" s="9" customFormat="1" ht="73.8" customHeight="1">
      <c r="B151" s="210" t="s">
        <v>8</v>
      </c>
      <c r="D151" s="141" t="s">
        <v>5873</v>
      </c>
      <c r="E151" s="562" t="s">
        <v>5195</v>
      </c>
      <c r="F151" s="114" t="s">
        <v>136</v>
      </c>
      <c r="G151" s="115" t="s">
        <v>98</v>
      </c>
      <c r="H151" s="115" t="s">
        <v>2138</v>
      </c>
      <c r="I151" s="114">
        <v>1</v>
      </c>
      <c r="J151" s="114">
        <v>15</v>
      </c>
      <c r="K151" s="114" t="s">
        <v>4673</v>
      </c>
      <c r="L151" s="380">
        <v>243.61560000000003</v>
      </c>
      <c r="M151" s="446" t="s">
        <v>5501</v>
      </c>
      <c r="N151" s="130"/>
      <c r="O151" s="414">
        <f>L151*N151</f>
        <v>0</v>
      </c>
      <c r="P151" s="131" t="str">
        <f t="shared" si="128"/>
        <v>No</v>
      </c>
      <c r="Q151" s="212" t="str">
        <f t="shared" si="129"/>
        <v>Yes</v>
      </c>
      <c r="S151" s="275">
        <v>1</v>
      </c>
      <c r="T151" s="276">
        <f t="shared" si="130"/>
        <v>0</v>
      </c>
      <c r="U151" s="111"/>
      <c r="V151" s="302">
        <v>11</v>
      </c>
      <c r="W151" s="311">
        <f t="shared" si="124"/>
        <v>0</v>
      </c>
      <c r="X151" s="198"/>
      <c r="Y151" s="198">
        <f>N151*I151</f>
        <v>0</v>
      </c>
      <c r="Z151" s="545">
        <v>1</v>
      </c>
      <c r="AA151" s="532">
        <v>15</v>
      </c>
      <c r="AB151" s="285">
        <f t="shared" si="125"/>
        <v>0</v>
      </c>
      <c r="AC151" s="532"/>
      <c r="AD151" s="285">
        <f t="shared" si="126"/>
        <v>0</v>
      </c>
      <c r="AE151" s="532"/>
      <c r="AF151" s="285">
        <f t="shared" si="127"/>
        <v>0</v>
      </c>
      <c r="AG151" s="177">
        <f t="shared" si="91"/>
        <v>0</v>
      </c>
      <c r="AH151" s="177">
        <f t="shared" si="92"/>
        <v>0</v>
      </c>
      <c r="AI151" s="177">
        <f t="shared" si="93"/>
        <v>0</v>
      </c>
      <c r="AJ151" s="177">
        <f t="shared" si="94"/>
        <v>0</v>
      </c>
      <c r="AK151" s="177">
        <f t="shared" si="95"/>
        <v>0</v>
      </c>
      <c r="AL151" s="177">
        <f t="shared" si="96"/>
        <v>0</v>
      </c>
      <c r="AM151" s="177">
        <f t="shared" si="97"/>
        <v>0</v>
      </c>
      <c r="AN151" s="177">
        <f t="shared" si="98"/>
        <v>0</v>
      </c>
      <c r="AO151" s="177">
        <f t="shared" si="99"/>
        <v>0</v>
      </c>
      <c r="AP151" s="177"/>
      <c r="AQ151" s="443">
        <f t="shared" si="100"/>
        <v>0</v>
      </c>
      <c r="AR151" s="443">
        <f t="shared" si="101"/>
        <v>0</v>
      </c>
      <c r="AS151" s="443">
        <f t="shared" si="102"/>
        <v>0</v>
      </c>
      <c r="AT151" s="177"/>
      <c r="AU151" s="177">
        <f t="shared" si="103"/>
        <v>0</v>
      </c>
      <c r="AV151" s="177">
        <f t="shared" si="104"/>
        <v>0</v>
      </c>
      <c r="AW151" s="177">
        <f t="shared" si="105"/>
        <v>0</v>
      </c>
      <c r="AX151" s="177">
        <f t="shared" si="106"/>
        <v>0</v>
      </c>
      <c r="AY151" s="177">
        <f t="shared" si="107"/>
        <v>0</v>
      </c>
      <c r="AZ151" s="177">
        <f t="shared" si="108"/>
        <v>0</v>
      </c>
      <c r="BA151" s="177">
        <f t="shared" si="109"/>
        <v>0</v>
      </c>
      <c r="BB151" s="177">
        <f t="shared" si="110"/>
        <v>0</v>
      </c>
      <c r="BC151" s="177">
        <f t="shared" si="111"/>
        <v>0</v>
      </c>
      <c r="BD151" s="177">
        <f t="shared" si="112"/>
        <v>0</v>
      </c>
      <c r="BE151" s="177">
        <f t="shared" si="113"/>
        <v>0</v>
      </c>
      <c r="BF151" s="177">
        <f t="shared" si="114"/>
        <v>0</v>
      </c>
      <c r="BG151" s="177">
        <f t="shared" si="115"/>
        <v>0</v>
      </c>
      <c r="BH151" s="177">
        <f t="shared" si="116"/>
        <v>0</v>
      </c>
      <c r="BI151" s="177">
        <f t="shared" si="117"/>
        <v>0</v>
      </c>
      <c r="BJ151" s="177">
        <f t="shared" si="118"/>
        <v>0</v>
      </c>
      <c r="BK151" s="177">
        <f t="shared" si="119"/>
        <v>0</v>
      </c>
      <c r="BL151" s="177">
        <f t="shared" si="120"/>
        <v>0</v>
      </c>
      <c r="BM151" s="177">
        <f t="shared" si="121"/>
        <v>0</v>
      </c>
      <c r="BN151" s="177">
        <f t="shared" si="122"/>
        <v>0</v>
      </c>
      <c r="BO151" s="177">
        <f t="shared" si="123"/>
        <v>0</v>
      </c>
    </row>
    <row r="152" spans="1:67" s="9" customFormat="1" ht="73.8" customHeight="1">
      <c r="B152" s="210" t="s">
        <v>8</v>
      </c>
      <c r="D152" s="141" t="s">
        <v>5262</v>
      </c>
      <c r="E152" s="557" t="s">
        <v>5194</v>
      </c>
      <c r="F152" s="114" t="s">
        <v>136</v>
      </c>
      <c r="G152" s="115" t="s">
        <v>98</v>
      </c>
      <c r="H152" s="115" t="s">
        <v>2138</v>
      </c>
      <c r="I152" s="114">
        <v>1</v>
      </c>
      <c r="J152" s="114">
        <v>15</v>
      </c>
      <c r="K152" s="114" t="s">
        <v>4673</v>
      </c>
      <c r="L152" s="380">
        <v>254.20400000000001</v>
      </c>
      <c r="M152" s="129"/>
      <c r="N152" s="446" t="s">
        <v>5501</v>
      </c>
      <c r="O152" s="414">
        <f>L152*M152</f>
        <v>0</v>
      </c>
      <c r="P152" s="131" t="str">
        <f t="shared" si="128"/>
        <v>No</v>
      </c>
      <c r="Q152" s="212" t="str">
        <f t="shared" si="129"/>
        <v>Yes</v>
      </c>
      <c r="S152" s="275">
        <v>1</v>
      </c>
      <c r="T152" s="276">
        <f t="shared" si="130"/>
        <v>0</v>
      </c>
      <c r="U152" s="111"/>
      <c r="V152" s="302">
        <v>11</v>
      </c>
      <c r="W152" s="311">
        <f t="shared" si="124"/>
        <v>0</v>
      </c>
      <c r="X152" s="198">
        <f>M152*I152</f>
        <v>0</v>
      </c>
      <c r="Y152" s="198"/>
      <c r="Z152" s="545">
        <v>1</v>
      </c>
      <c r="AA152" s="532">
        <v>15</v>
      </c>
      <c r="AB152" s="285">
        <f t="shared" si="125"/>
        <v>0</v>
      </c>
      <c r="AC152" s="532"/>
      <c r="AD152" s="285">
        <f t="shared" si="126"/>
        <v>0</v>
      </c>
      <c r="AE152" s="532"/>
      <c r="AF152" s="285">
        <f t="shared" si="127"/>
        <v>0</v>
      </c>
      <c r="AG152" s="177">
        <f t="shared" si="91"/>
        <v>0</v>
      </c>
      <c r="AH152" s="177">
        <f t="shared" si="92"/>
        <v>0</v>
      </c>
      <c r="AI152" s="177">
        <f t="shared" si="93"/>
        <v>0</v>
      </c>
      <c r="AJ152" s="177">
        <f t="shared" si="94"/>
        <v>0</v>
      </c>
      <c r="AK152" s="177">
        <f t="shared" si="95"/>
        <v>0</v>
      </c>
      <c r="AL152" s="177">
        <f t="shared" si="96"/>
        <v>0</v>
      </c>
      <c r="AM152" s="177">
        <f t="shared" si="97"/>
        <v>0</v>
      </c>
      <c r="AN152" s="177">
        <f t="shared" si="98"/>
        <v>0</v>
      </c>
      <c r="AO152" s="177">
        <f t="shared" si="99"/>
        <v>0</v>
      </c>
      <c r="AP152" s="177"/>
      <c r="AQ152" s="443">
        <f t="shared" si="100"/>
        <v>0</v>
      </c>
      <c r="AR152" s="443">
        <f t="shared" si="101"/>
        <v>0</v>
      </c>
      <c r="AS152" s="443">
        <f t="shared" si="102"/>
        <v>0</v>
      </c>
      <c r="AT152" s="177"/>
      <c r="AU152" s="177">
        <f t="shared" si="103"/>
        <v>0</v>
      </c>
      <c r="AV152" s="177">
        <f t="shared" si="104"/>
        <v>0</v>
      </c>
      <c r="AW152" s="177">
        <f t="shared" si="105"/>
        <v>0</v>
      </c>
      <c r="AX152" s="177">
        <f t="shared" si="106"/>
        <v>0</v>
      </c>
      <c r="AY152" s="177">
        <f t="shared" si="107"/>
        <v>0</v>
      </c>
      <c r="AZ152" s="177">
        <f t="shared" si="108"/>
        <v>0</v>
      </c>
      <c r="BA152" s="177">
        <f t="shared" si="109"/>
        <v>0</v>
      </c>
      <c r="BB152" s="177">
        <f t="shared" si="110"/>
        <v>0</v>
      </c>
      <c r="BC152" s="177">
        <f t="shared" si="111"/>
        <v>0</v>
      </c>
      <c r="BD152" s="177">
        <f t="shared" si="112"/>
        <v>0</v>
      </c>
      <c r="BE152" s="177">
        <f t="shared" si="113"/>
        <v>0</v>
      </c>
      <c r="BF152" s="177">
        <f t="shared" si="114"/>
        <v>0</v>
      </c>
      <c r="BG152" s="177">
        <f t="shared" si="115"/>
        <v>0</v>
      </c>
      <c r="BH152" s="177">
        <f t="shared" si="116"/>
        <v>0</v>
      </c>
      <c r="BI152" s="177">
        <f t="shared" si="117"/>
        <v>0</v>
      </c>
      <c r="BJ152" s="177">
        <f t="shared" si="118"/>
        <v>0</v>
      </c>
      <c r="BK152" s="177">
        <f t="shared" si="119"/>
        <v>0</v>
      </c>
      <c r="BL152" s="177">
        <f t="shared" si="120"/>
        <v>0</v>
      </c>
      <c r="BM152" s="177">
        <f t="shared" si="121"/>
        <v>0</v>
      </c>
      <c r="BN152" s="177">
        <f t="shared" si="122"/>
        <v>0</v>
      </c>
      <c r="BO152" s="177">
        <f t="shared" si="123"/>
        <v>0</v>
      </c>
    </row>
    <row r="153" spans="1:67" s="9" customFormat="1" ht="73.8" customHeight="1">
      <c r="B153" s="210" t="s">
        <v>8</v>
      </c>
      <c r="D153" s="141" t="s">
        <v>5317</v>
      </c>
      <c r="E153" s="558" t="s">
        <v>5193</v>
      </c>
      <c r="F153" s="114" t="s">
        <v>136</v>
      </c>
      <c r="G153" s="115" t="s">
        <v>98</v>
      </c>
      <c r="H153" s="115" t="s">
        <v>2138</v>
      </c>
      <c r="I153" s="114">
        <v>1</v>
      </c>
      <c r="J153" s="114">
        <v>15</v>
      </c>
      <c r="K153" s="114" t="s">
        <v>4673</v>
      </c>
      <c r="L153" s="380">
        <v>243.61560000000003</v>
      </c>
      <c r="M153" s="129"/>
      <c r="N153" s="446" t="s">
        <v>5501</v>
      </c>
      <c r="O153" s="414">
        <f>L153*M153</f>
        <v>0</v>
      </c>
      <c r="P153" s="131" t="str">
        <f t="shared" si="128"/>
        <v>No</v>
      </c>
      <c r="Q153" s="212" t="str">
        <f t="shared" si="129"/>
        <v>Yes</v>
      </c>
      <c r="S153" s="275">
        <v>1</v>
      </c>
      <c r="T153" s="276">
        <f t="shared" si="130"/>
        <v>0</v>
      </c>
      <c r="U153" s="111"/>
      <c r="V153" s="302">
        <v>11</v>
      </c>
      <c r="W153" s="311">
        <f t="shared" si="124"/>
        <v>0</v>
      </c>
      <c r="X153" s="198">
        <f>M153*I153</f>
        <v>0</v>
      </c>
      <c r="Y153" s="198"/>
      <c r="Z153" s="545">
        <v>1</v>
      </c>
      <c r="AA153" s="532">
        <v>15</v>
      </c>
      <c r="AB153" s="285">
        <f t="shared" si="125"/>
        <v>0</v>
      </c>
      <c r="AC153" s="532"/>
      <c r="AD153" s="285">
        <f t="shared" si="126"/>
        <v>0</v>
      </c>
      <c r="AE153" s="532"/>
      <c r="AF153" s="285">
        <f t="shared" si="127"/>
        <v>0</v>
      </c>
      <c r="AG153" s="177">
        <f t="shared" si="91"/>
        <v>0</v>
      </c>
      <c r="AH153" s="177">
        <f t="shared" si="92"/>
        <v>0</v>
      </c>
      <c r="AI153" s="177">
        <f t="shared" si="93"/>
        <v>0</v>
      </c>
      <c r="AJ153" s="177">
        <f t="shared" si="94"/>
        <v>0</v>
      </c>
      <c r="AK153" s="177">
        <f t="shared" si="95"/>
        <v>0</v>
      </c>
      <c r="AL153" s="177">
        <f t="shared" si="96"/>
        <v>0</v>
      </c>
      <c r="AM153" s="177">
        <f t="shared" si="97"/>
        <v>0</v>
      </c>
      <c r="AN153" s="177">
        <f t="shared" si="98"/>
        <v>0</v>
      </c>
      <c r="AO153" s="177">
        <f t="shared" si="99"/>
        <v>0</v>
      </c>
      <c r="AP153" s="177"/>
      <c r="AQ153" s="443">
        <f t="shared" si="100"/>
        <v>0</v>
      </c>
      <c r="AR153" s="443">
        <f t="shared" si="101"/>
        <v>0</v>
      </c>
      <c r="AS153" s="443">
        <f t="shared" si="102"/>
        <v>0</v>
      </c>
      <c r="AT153" s="177"/>
      <c r="AU153" s="177">
        <f t="shared" si="103"/>
        <v>0</v>
      </c>
      <c r="AV153" s="177">
        <f t="shared" si="104"/>
        <v>0</v>
      </c>
      <c r="AW153" s="177">
        <f t="shared" si="105"/>
        <v>0</v>
      </c>
      <c r="AX153" s="177">
        <f t="shared" si="106"/>
        <v>0</v>
      </c>
      <c r="AY153" s="177">
        <f t="shared" si="107"/>
        <v>0</v>
      </c>
      <c r="AZ153" s="177">
        <f t="shared" si="108"/>
        <v>0</v>
      </c>
      <c r="BA153" s="177">
        <f t="shared" si="109"/>
        <v>0</v>
      </c>
      <c r="BB153" s="177">
        <f t="shared" si="110"/>
        <v>0</v>
      </c>
      <c r="BC153" s="177">
        <f t="shared" si="111"/>
        <v>0</v>
      </c>
      <c r="BD153" s="177">
        <f t="shared" si="112"/>
        <v>0</v>
      </c>
      <c r="BE153" s="177">
        <f t="shared" si="113"/>
        <v>0</v>
      </c>
      <c r="BF153" s="177">
        <f t="shared" si="114"/>
        <v>0</v>
      </c>
      <c r="BG153" s="177">
        <f t="shared" si="115"/>
        <v>0</v>
      </c>
      <c r="BH153" s="177">
        <f t="shared" si="116"/>
        <v>0</v>
      </c>
      <c r="BI153" s="177">
        <f t="shared" si="117"/>
        <v>0</v>
      </c>
      <c r="BJ153" s="177">
        <f t="shared" si="118"/>
        <v>0</v>
      </c>
      <c r="BK153" s="177">
        <f t="shared" si="119"/>
        <v>0</v>
      </c>
      <c r="BL153" s="177">
        <f t="shared" si="120"/>
        <v>0</v>
      </c>
      <c r="BM153" s="177">
        <f t="shared" si="121"/>
        <v>0</v>
      </c>
      <c r="BN153" s="177">
        <f t="shared" si="122"/>
        <v>0</v>
      </c>
      <c r="BO153" s="177">
        <f t="shared" si="123"/>
        <v>0</v>
      </c>
    </row>
    <row r="154" spans="1:67" s="123" customFormat="1" ht="73.8" customHeight="1">
      <c r="A154" s="9"/>
      <c r="B154" s="210" t="s">
        <v>8</v>
      </c>
      <c r="C154" s="9"/>
      <c r="D154" s="106" t="s">
        <v>5874</v>
      </c>
      <c r="E154" s="559" t="s">
        <v>5195</v>
      </c>
      <c r="F154" s="105" t="s">
        <v>136</v>
      </c>
      <c r="G154" s="224" t="s">
        <v>99</v>
      </c>
      <c r="H154" s="224" t="s">
        <v>2138</v>
      </c>
      <c r="I154" s="105">
        <v>1</v>
      </c>
      <c r="J154" s="105">
        <v>15</v>
      </c>
      <c r="K154" s="105" t="s">
        <v>4673</v>
      </c>
      <c r="L154" s="379">
        <v>324.81050000000005</v>
      </c>
      <c r="M154" s="447" t="s">
        <v>5501</v>
      </c>
      <c r="N154" s="427"/>
      <c r="O154" s="425">
        <f>L154*N154</f>
        <v>0</v>
      </c>
      <c r="P154" s="124" t="str">
        <f t="shared" si="128"/>
        <v>No</v>
      </c>
      <c r="Q154" s="234" t="str">
        <f t="shared" si="129"/>
        <v>Yes</v>
      </c>
      <c r="S154" s="275">
        <v>1</v>
      </c>
      <c r="T154" s="276">
        <f t="shared" si="130"/>
        <v>0</v>
      </c>
      <c r="U154" s="111"/>
      <c r="V154" s="302">
        <v>17.5</v>
      </c>
      <c r="W154" s="311">
        <f t="shared" si="124"/>
        <v>0</v>
      </c>
      <c r="X154" s="198"/>
      <c r="Y154" s="198">
        <f>N154*I154</f>
        <v>0</v>
      </c>
      <c r="Z154" s="545">
        <v>1</v>
      </c>
      <c r="AA154" s="532">
        <v>15</v>
      </c>
      <c r="AB154" s="285">
        <f t="shared" si="125"/>
        <v>0</v>
      </c>
      <c r="AC154" s="532"/>
      <c r="AD154" s="285">
        <f t="shared" si="126"/>
        <v>0</v>
      </c>
      <c r="AE154" s="532"/>
      <c r="AF154" s="285">
        <f t="shared" si="127"/>
        <v>0</v>
      </c>
      <c r="AG154" s="177">
        <f t="shared" si="91"/>
        <v>0</v>
      </c>
      <c r="AH154" s="177">
        <f t="shared" si="92"/>
        <v>0</v>
      </c>
      <c r="AI154" s="177">
        <f t="shared" si="93"/>
        <v>0</v>
      </c>
      <c r="AJ154" s="177">
        <f t="shared" si="94"/>
        <v>0</v>
      </c>
      <c r="AK154" s="177">
        <f t="shared" si="95"/>
        <v>0</v>
      </c>
      <c r="AL154" s="177">
        <f t="shared" si="96"/>
        <v>0</v>
      </c>
      <c r="AM154" s="177">
        <f t="shared" si="97"/>
        <v>0</v>
      </c>
      <c r="AN154" s="177">
        <f t="shared" si="98"/>
        <v>0</v>
      </c>
      <c r="AO154" s="177">
        <f t="shared" si="99"/>
        <v>0</v>
      </c>
      <c r="AP154" s="443"/>
      <c r="AQ154" s="443">
        <f t="shared" si="100"/>
        <v>0</v>
      </c>
      <c r="AR154" s="443">
        <f t="shared" si="101"/>
        <v>0</v>
      </c>
      <c r="AS154" s="443">
        <f t="shared" si="102"/>
        <v>0</v>
      </c>
      <c r="AT154" s="443"/>
      <c r="AU154" s="177">
        <f t="shared" si="103"/>
        <v>0</v>
      </c>
      <c r="AV154" s="177">
        <f t="shared" si="104"/>
        <v>0</v>
      </c>
      <c r="AW154" s="177">
        <f t="shared" si="105"/>
        <v>0</v>
      </c>
      <c r="AX154" s="177">
        <f t="shared" si="106"/>
        <v>0</v>
      </c>
      <c r="AY154" s="177">
        <f t="shared" si="107"/>
        <v>0</v>
      </c>
      <c r="AZ154" s="177">
        <f t="shared" si="108"/>
        <v>0</v>
      </c>
      <c r="BA154" s="177">
        <f t="shared" si="109"/>
        <v>0</v>
      </c>
      <c r="BB154" s="177">
        <f t="shared" si="110"/>
        <v>0</v>
      </c>
      <c r="BC154" s="177">
        <f t="shared" si="111"/>
        <v>0</v>
      </c>
      <c r="BD154" s="177">
        <f t="shared" si="112"/>
        <v>0</v>
      </c>
      <c r="BE154" s="177">
        <f t="shared" si="113"/>
        <v>0</v>
      </c>
      <c r="BF154" s="177">
        <f t="shared" si="114"/>
        <v>0</v>
      </c>
      <c r="BG154" s="177">
        <f t="shared" si="115"/>
        <v>0</v>
      </c>
      <c r="BH154" s="177">
        <f t="shared" si="116"/>
        <v>0</v>
      </c>
      <c r="BI154" s="177">
        <f t="shared" si="117"/>
        <v>0</v>
      </c>
      <c r="BJ154" s="177">
        <f t="shared" si="118"/>
        <v>0</v>
      </c>
      <c r="BK154" s="177">
        <f t="shared" si="119"/>
        <v>0</v>
      </c>
      <c r="BL154" s="177">
        <f t="shared" si="120"/>
        <v>0</v>
      </c>
      <c r="BM154" s="177">
        <f t="shared" si="121"/>
        <v>0</v>
      </c>
      <c r="BN154" s="177">
        <f t="shared" si="122"/>
        <v>0</v>
      </c>
      <c r="BO154" s="177">
        <f t="shared" si="123"/>
        <v>0</v>
      </c>
    </row>
    <row r="155" spans="1:67" s="123" customFormat="1" ht="73.8" customHeight="1">
      <c r="A155" s="9"/>
      <c r="B155" s="210" t="s">
        <v>8</v>
      </c>
      <c r="C155" s="9"/>
      <c r="D155" s="106" t="s">
        <v>5263</v>
      </c>
      <c r="E155" s="560" t="s">
        <v>5194</v>
      </c>
      <c r="F155" s="105" t="s">
        <v>136</v>
      </c>
      <c r="G155" s="224" t="s">
        <v>99</v>
      </c>
      <c r="H155" s="224" t="s">
        <v>2138</v>
      </c>
      <c r="I155" s="105">
        <v>1</v>
      </c>
      <c r="J155" s="105">
        <v>15</v>
      </c>
      <c r="K155" s="105" t="s">
        <v>4673</v>
      </c>
      <c r="L155" s="379">
        <v>338.93180000000001</v>
      </c>
      <c r="M155" s="127"/>
      <c r="N155" s="448" t="s">
        <v>5501</v>
      </c>
      <c r="O155" s="425">
        <f>L155*M155</f>
        <v>0</v>
      </c>
      <c r="P155" s="124" t="str">
        <f t="shared" si="128"/>
        <v>No</v>
      </c>
      <c r="Q155" s="234" t="str">
        <f t="shared" si="129"/>
        <v>Yes</v>
      </c>
      <c r="S155" s="275">
        <v>1</v>
      </c>
      <c r="T155" s="276">
        <f t="shared" si="130"/>
        <v>0</v>
      </c>
      <c r="U155" s="111"/>
      <c r="V155" s="302">
        <v>17.5</v>
      </c>
      <c r="W155" s="311">
        <f t="shared" si="124"/>
        <v>0</v>
      </c>
      <c r="X155" s="198">
        <f>M155*I155</f>
        <v>0</v>
      </c>
      <c r="Y155" s="198"/>
      <c r="Z155" s="545">
        <v>1</v>
      </c>
      <c r="AA155" s="532">
        <v>15</v>
      </c>
      <c r="AB155" s="285">
        <f t="shared" si="125"/>
        <v>0</v>
      </c>
      <c r="AC155" s="532"/>
      <c r="AD155" s="285">
        <f t="shared" si="126"/>
        <v>0</v>
      </c>
      <c r="AE155" s="532"/>
      <c r="AF155" s="285">
        <f t="shared" si="127"/>
        <v>0</v>
      </c>
      <c r="AG155" s="177">
        <f t="shared" si="91"/>
        <v>0</v>
      </c>
      <c r="AH155" s="177">
        <f t="shared" si="92"/>
        <v>0</v>
      </c>
      <c r="AI155" s="177">
        <f t="shared" si="93"/>
        <v>0</v>
      </c>
      <c r="AJ155" s="177">
        <f t="shared" si="94"/>
        <v>0</v>
      </c>
      <c r="AK155" s="177">
        <f t="shared" si="95"/>
        <v>0</v>
      </c>
      <c r="AL155" s="177">
        <f t="shared" si="96"/>
        <v>0</v>
      </c>
      <c r="AM155" s="177">
        <f t="shared" si="97"/>
        <v>0</v>
      </c>
      <c r="AN155" s="177">
        <f t="shared" si="98"/>
        <v>0</v>
      </c>
      <c r="AO155" s="177">
        <f t="shared" si="99"/>
        <v>0</v>
      </c>
      <c r="AP155" s="443"/>
      <c r="AQ155" s="443">
        <f t="shared" si="100"/>
        <v>0</v>
      </c>
      <c r="AR155" s="443">
        <f t="shared" si="101"/>
        <v>0</v>
      </c>
      <c r="AS155" s="443">
        <f t="shared" si="102"/>
        <v>0</v>
      </c>
      <c r="AT155" s="443"/>
      <c r="AU155" s="177">
        <f t="shared" si="103"/>
        <v>0</v>
      </c>
      <c r="AV155" s="177">
        <f t="shared" si="104"/>
        <v>0</v>
      </c>
      <c r="AW155" s="177">
        <f t="shared" si="105"/>
        <v>0</v>
      </c>
      <c r="AX155" s="177">
        <f t="shared" si="106"/>
        <v>0</v>
      </c>
      <c r="AY155" s="177">
        <f t="shared" si="107"/>
        <v>0</v>
      </c>
      <c r="AZ155" s="177">
        <f t="shared" si="108"/>
        <v>0</v>
      </c>
      <c r="BA155" s="177">
        <f t="shared" si="109"/>
        <v>0</v>
      </c>
      <c r="BB155" s="177">
        <f t="shared" si="110"/>
        <v>0</v>
      </c>
      <c r="BC155" s="177">
        <f t="shared" si="111"/>
        <v>0</v>
      </c>
      <c r="BD155" s="177">
        <f t="shared" si="112"/>
        <v>0</v>
      </c>
      <c r="BE155" s="177">
        <f t="shared" si="113"/>
        <v>0</v>
      </c>
      <c r="BF155" s="177">
        <f t="shared" si="114"/>
        <v>0</v>
      </c>
      <c r="BG155" s="177">
        <f t="shared" si="115"/>
        <v>0</v>
      </c>
      <c r="BH155" s="177">
        <f t="shared" si="116"/>
        <v>0</v>
      </c>
      <c r="BI155" s="177">
        <f t="shared" si="117"/>
        <v>0</v>
      </c>
      <c r="BJ155" s="177">
        <f t="shared" si="118"/>
        <v>0</v>
      </c>
      <c r="BK155" s="177">
        <f t="shared" si="119"/>
        <v>0</v>
      </c>
      <c r="BL155" s="177">
        <f t="shared" si="120"/>
        <v>0</v>
      </c>
      <c r="BM155" s="177">
        <f t="shared" si="121"/>
        <v>0</v>
      </c>
      <c r="BN155" s="177">
        <f t="shared" si="122"/>
        <v>0</v>
      </c>
      <c r="BO155" s="177">
        <f t="shared" si="123"/>
        <v>0</v>
      </c>
    </row>
    <row r="156" spans="1:67" s="123" customFormat="1" ht="73.8" customHeight="1">
      <c r="A156" s="9"/>
      <c r="B156" s="210" t="s">
        <v>8</v>
      </c>
      <c r="C156" s="9"/>
      <c r="D156" s="106" t="s">
        <v>5316</v>
      </c>
      <c r="E156" s="561" t="s">
        <v>5193</v>
      </c>
      <c r="F156" s="105" t="s">
        <v>136</v>
      </c>
      <c r="G156" s="224" t="s">
        <v>99</v>
      </c>
      <c r="H156" s="224" t="s">
        <v>2138</v>
      </c>
      <c r="I156" s="105">
        <v>1</v>
      </c>
      <c r="J156" s="105">
        <v>15</v>
      </c>
      <c r="K156" s="105" t="s">
        <v>4673</v>
      </c>
      <c r="L156" s="379">
        <v>324.81050000000005</v>
      </c>
      <c r="M156" s="127"/>
      <c r="N156" s="448" t="s">
        <v>5501</v>
      </c>
      <c r="O156" s="425">
        <f>L156*M156</f>
        <v>0</v>
      </c>
      <c r="P156" s="124" t="str">
        <f t="shared" si="128"/>
        <v>No</v>
      </c>
      <c r="Q156" s="234" t="str">
        <f t="shared" si="129"/>
        <v>Yes</v>
      </c>
      <c r="S156" s="275">
        <v>1</v>
      </c>
      <c r="T156" s="276">
        <f t="shared" si="130"/>
        <v>0</v>
      </c>
      <c r="U156" s="111"/>
      <c r="V156" s="302">
        <v>17.5</v>
      </c>
      <c r="W156" s="311">
        <f t="shared" si="124"/>
        <v>0</v>
      </c>
      <c r="X156" s="198">
        <f>M156*I156</f>
        <v>0</v>
      </c>
      <c r="Y156" s="198"/>
      <c r="Z156" s="545">
        <v>1</v>
      </c>
      <c r="AA156" s="532">
        <v>15</v>
      </c>
      <c r="AB156" s="285">
        <f t="shared" si="125"/>
        <v>0</v>
      </c>
      <c r="AC156" s="532"/>
      <c r="AD156" s="285">
        <f t="shared" si="126"/>
        <v>0</v>
      </c>
      <c r="AE156" s="532"/>
      <c r="AF156" s="285">
        <f t="shared" si="127"/>
        <v>0</v>
      </c>
      <c r="AG156" s="177">
        <f t="shared" si="91"/>
        <v>0</v>
      </c>
      <c r="AH156" s="177">
        <f t="shared" si="92"/>
        <v>0</v>
      </c>
      <c r="AI156" s="177">
        <f t="shared" si="93"/>
        <v>0</v>
      </c>
      <c r="AJ156" s="177">
        <f t="shared" si="94"/>
        <v>0</v>
      </c>
      <c r="AK156" s="177">
        <f t="shared" si="95"/>
        <v>0</v>
      </c>
      <c r="AL156" s="177">
        <f t="shared" si="96"/>
        <v>0</v>
      </c>
      <c r="AM156" s="177">
        <f t="shared" si="97"/>
        <v>0</v>
      </c>
      <c r="AN156" s="177">
        <f t="shared" si="98"/>
        <v>0</v>
      </c>
      <c r="AO156" s="177">
        <f t="shared" si="99"/>
        <v>0</v>
      </c>
      <c r="AP156" s="443"/>
      <c r="AQ156" s="443">
        <f t="shared" si="100"/>
        <v>0</v>
      </c>
      <c r="AR156" s="443">
        <f t="shared" si="101"/>
        <v>0</v>
      </c>
      <c r="AS156" s="443">
        <f t="shared" si="102"/>
        <v>0</v>
      </c>
      <c r="AT156" s="443"/>
      <c r="AU156" s="177">
        <f t="shared" si="103"/>
        <v>0</v>
      </c>
      <c r="AV156" s="177">
        <f t="shared" si="104"/>
        <v>0</v>
      </c>
      <c r="AW156" s="177">
        <f t="shared" si="105"/>
        <v>0</v>
      </c>
      <c r="AX156" s="177">
        <f t="shared" si="106"/>
        <v>0</v>
      </c>
      <c r="AY156" s="177">
        <f t="shared" si="107"/>
        <v>0</v>
      </c>
      <c r="AZ156" s="177">
        <f t="shared" si="108"/>
        <v>0</v>
      </c>
      <c r="BA156" s="177">
        <f t="shared" si="109"/>
        <v>0</v>
      </c>
      <c r="BB156" s="177">
        <f t="shared" si="110"/>
        <v>0</v>
      </c>
      <c r="BC156" s="177">
        <f t="shared" si="111"/>
        <v>0</v>
      </c>
      <c r="BD156" s="177">
        <f t="shared" si="112"/>
        <v>0</v>
      </c>
      <c r="BE156" s="177">
        <f t="shared" si="113"/>
        <v>0</v>
      </c>
      <c r="BF156" s="177">
        <f t="shared" si="114"/>
        <v>0</v>
      </c>
      <c r="BG156" s="177">
        <f t="shared" si="115"/>
        <v>0</v>
      </c>
      <c r="BH156" s="177">
        <f t="shared" si="116"/>
        <v>0</v>
      </c>
      <c r="BI156" s="177">
        <f t="shared" si="117"/>
        <v>0</v>
      </c>
      <c r="BJ156" s="177">
        <f t="shared" si="118"/>
        <v>0</v>
      </c>
      <c r="BK156" s="177">
        <f t="shared" si="119"/>
        <v>0</v>
      </c>
      <c r="BL156" s="177">
        <f t="shared" si="120"/>
        <v>0</v>
      </c>
      <c r="BM156" s="177">
        <f t="shared" si="121"/>
        <v>0</v>
      </c>
      <c r="BN156" s="177">
        <f t="shared" si="122"/>
        <v>0</v>
      </c>
      <c r="BO156" s="177">
        <f t="shared" si="123"/>
        <v>0</v>
      </c>
    </row>
    <row r="157" spans="1:67" s="9" customFormat="1" ht="73.8" customHeight="1">
      <c r="B157" s="210" t="s">
        <v>8</v>
      </c>
      <c r="D157" s="141" t="s">
        <v>5875</v>
      </c>
      <c r="E157" s="562" t="s">
        <v>5195</v>
      </c>
      <c r="F157" s="114" t="s">
        <v>135</v>
      </c>
      <c r="G157" s="115" t="s">
        <v>100</v>
      </c>
      <c r="H157" s="115" t="s">
        <v>183</v>
      </c>
      <c r="I157" s="114">
        <v>1</v>
      </c>
      <c r="J157" s="114">
        <v>0</v>
      </c>
      <c r="K157" s="114" t="s">
        <v>4673</v>
      </c>
      <c r="L157" s="380">
        <v>197.74970000000002</v>
      </c>
      <c r="M157" s="446" t="s">
        <v>5501</v>
      </c>
      <c r="N157" s="130"/>
      <c r="O157" s="414">
        <f>L157*N157</f>
        <v>0</v>
      </c>
      <c r="P157" s="131" t="str">
        <f t="shared" si="128"/>
        <v>No</v>
      </c>
      <c r="Q157" s="212" t="str">
        <f t="shared" si="129"/>
        <v>Yes</v>
      </c>
      <c r="S157" s="275">
        <v>1</v>
      </c>
      <c r="T157" s="276">
        <f t="shared" si="130"/>
        <v>0</v>
      </c>
      <c r="U157" s="111"/>
      <c r="V157" s="302">
        <v>7</v>
      </c>
      <c r="W157" s="311">
        <f t="shared" si="124"/>
        <v>0</v>
      </c>
      <c r="X157" s="198"/>
      <c r="Y157" s="198">
        <f>N157*I157</f>
        <v>0</v>
      </c>
      <c r="Z157" s="545">
        <v>1</v>
      </c>
      <c r="AA157" s="532">
        <v>10</v>
      </c>
      <c r="AB157" s="285">
        <f t="shared" si="125"/>
        <v>0</v>
      </c>
      <c r="AC157" s="532"/>
      <c r="AD157" s="285">
        <f t="shared" si="126"/>
        <v>0</v>
      </c>
      <c r="AE157" s="532"/>
      <c r="AF157" s="285">
        <f t="shared" si="127"/>
        <v>0</v>
      </c>
      <c r="AG157" s="177">
        <f t="shared" si="91"/>
        <v>0</v>
      </c>
      <c r="AH157" s="177">
        <f t="shared" si="92"/>
        <v>0</v>
      </c>
      <c r="AI157" s="177">
        <f t="shared" si="93"/>
        <v>0</v>
      </c>
      <c r="AJ157" s="177">
        <f t="shared" si="94"/>
        <v>0</v>
      </c>
      <c r="AK157" s="177">
        <f t="shared" si="95"/>
        <v>0</v>
      </c>
      <c r="AL157" s="177">
        <f t="shared" si="96"/>
        <v>0</v>
      </c>
      <c r="AM157" s="177">
        <f t="shared" si="97"/>
        <v>0</v>
      </c>
      <c r="AN157" s="177">
        <f t="shared" si="98"/>
        <v>0</v>
      </c>
      <c r="AO157" s="177">
        <f t="shared" si="99"/>
        <v>0</v>
      </c>
      <c r="AP157" s="177"/>
      <c r="AQ157" s="443">
        <f t="shared" si="100"/>
        <v>0</v>
      </c>
      <c r="AR157" s="443">
        <f t="shared" si="101"/>
        <v>0</v>
      </c>
      <c r="AS157" s="443">
        <f t="shared" si="102"/>
        <v>0</v>
      </c>
      <c r="AT157" s="177"/>
      <c r="AU157" s="177">
        <f t="shared" si="103"/>
        <v>0</v>
      </c>
      <c r="AV157" s="177">
        <f t="shared" si="104"/>
        <v>0</v>
      </c>
      <c r="AW157" s="177">
        <f t="shared" si="105"/>
        <v>0</v>
      </c>
      <c r="AX157" s="177">
        <f t="shared" si="106"/>
        <v>0</v>
      </c>
      <c r="AY157" s="177">
        <f t="shared" si="107"/>
        <v>0</v>
      </c>
      <c r="AZ157" s="177">
        <f t="shared" si="108"/>
        <v>0</v>
      </c>
      <c r="BA157" s="177">
        <f t="shared" si="109"/>
        <v>0</v>
      </c>
      <c r="BB157" s="177">
        <f t="shared" si="110"/>
        <v>0</v>
      </c>
      <c r="BC157" s="177">
        <f t="shared" si="111"/>
        <v>0</v>
      </c>
      <c r="BD157" s="177">
        <f t="shared" si="112"/>
        <v>0</v>
      </c>
      <c r="BE157" s="177">
        <f t="shared" si="113"/>
        <v>0</v>
      </c>
      <c r="BF157" s="177">
        <f t="shared" si="114"/>
        <v>0</v>
      </c>
      <c r="BG157" s="177">
        <f t="shared" si="115"/>
        <v>0</v>
      </c>
      <c r="BH157" s="177">
        <f t="shared" si="116"/>
        <v>0</v>
      </c>
      <c r="BI157" s="177">
        <f t="shared" si="117"/>
        <v>0</v>
      </c>
      <c r="BJ157" s="177">
        <f t="shared" si="118"/>
        <v>0</v>
      </c>
      <c r="BK157" s="177">
        <f t="shared" si="119"/>
        <v>0</v>
      </c>
      <c r="BL157" s="177">
        <f t="shared" si="120"/>
        <v>0</v>
      </c>
      <c r="BM157" s="177">
        <f t="shared" si="121"/>
        <v>0</v>
      </c>
      <c r="BN157" s="177">
        <f t="shared" si="122"/>
        <v>0</v>
      </c>
      <c r="BO157" s="177">
        <f t="shared" si="123"/>
        <v>0</v>
      </c>
    </row>
    <row r="158" spans="1:67" s="9" customFormat="1" ht="73.8" customHeight="1">
      <c r="B158" s="210" t="s">
        <v>8</v>
      </c>
      <c r="D158" s="141" t="s">
        <v>5264</v>
      </c>
      <c r="E158" s="557" t="s">
        <v>5194</v>
      </c>
      <c r="F158" s="114" t="s">
        <v>135</v>
      </c>
      <c r="G158" s="115" t="s">
        <v>100</v>
      </c>
      <c r="H158" s="115" t="s">
        <v>183</v>
      </c>
      <c r="I158" s="114">
        <v>1</v>
      </c>
      <c r="J158" s="114">
        <v>0</v>
      </c>
      <c r="K158" s="114" t="s">
        <v>4673</v>
      </c>
      <c r="L158" s="380">
        <v>206.3502</v>
      </c>
      <c r="M158" s="129"/>
      <c r="N158" s="446" t="s">
        <v>5501</v>
      </c>
      <c r="O158" s="414">
        <f>L158*M158</f>
        <v>0</v>
      </c>
      <c r="P158" s="131" t="str">
        <f t="shared" si="128"/>
        <v>No</v>
      </c>
      <c r="Q158" s="212" t="str">
        <f t="shared" si="129"/>
        <v>Yes</v>
      </c>
      <c r="S158" s="275">
        <v>1</v>
      </c>
      <c r="T158" s="276">
        <f t="shared" si="130"/>
        <v>0</v>
      </c>
      <c r="U158" s="111"/>
      <c r="V158" s="302">
        <v>7</v>
      </c>
      <c r="W158" s="311">
        <f t="shared" si="124"/>
        <v>0</v>
      </c>
      <c r="X158" s="198">
        <f>M158*I158</f>
        <v>0</v>
      </c>
      <c r="Y158" s="198"/>
      <c r="Z158" s="545">
        <v>1</v>
      </c>
      <c r="AA158" s="532">
        <v>10</v>
      </c>
      <c r="AB158" s="285">
        <f t="shared" si="125"/>
        <v>0</v>
      </c>
      <c r="AC158" s="532"/>
      <c r="AD158" s="285">
        <f t="shared" si="126"/>
        <v>0</v>
      </c>
      <c r="AE158" s="532"/>
      <c r="AF158" s="285">
        <f t="shared" si="127"/>
        <v>0</v>
      </c>
      <c r="AG158" s="177">
        <f t="shared" si="91"/>
        <v>0</v>
      </c>
      <c r="AH158" s="177">
        <f t="shared" si="92"/>
        <v>0</v>
      </c>
      <c r="AI158" s="177">
        <f t="shared" si="93"/>
        <v>0</v>
      </c>
      <c r="AJ158" s="177">
        <f t="shared" si="94"/>
        <v>0</v>
      </c>
      <c r="AK158" s="177">
        <f t="shared" si="95"/>
        <v>0</v>
      </c>
      <c r="AL158" s="177">
        <f t="shared" si="96"/>
        <v>0</v>
      </c>
      <c r="AM158" s="177">
        <f t="shared" si="97"/>
        <v>0</v>
      </c>
      <c r="AN158" s="177">
        <f t="shared" si="98"/>
        <v>0</v>
      </c>
      <c r="AO158" s="177">
        <f t="shared" si="99"/>
        <v>0</v>
      </c>
      <c r="AP158" s="177"/>
      <c r="AQ158" s="443">
        <f t="shared" si="100"/>
        <v>0</v>
      </c>
      <c r="AR158" s="443">
        <f t="shared" si="101"/>
        <v>0</v>
      </c>
      <c r="AS158" s="443">
        <f t="shared" si="102"/>
        <v>0</v>
      </c>
      <c r="AT158" s="177"/>
      <c r="AU158" s="177">
        <f t="shared" si="103"/>
        <v>0</v>
      </c>
      <c r="AV158" s="177">
        <f t="shared" si="104"/>
        <v>0</v>
      </c>
      <c r="AW158" s="177">
        <f t="shared" si="105"/>
        <v>0</v>
      </c>
      <c r="AX158" s="177">
        <f t="shared" si="106"/>
        <v>0</v>
      </c>
      <c r="AY158" s="177">
        <f t="shared" si="107"/>
        <v>0</v>
      </c>
      <c r="AZ158" s="177">
        <f t="shared" si="108"/>
        <v>0</v>
      </c>
      <c r="BA158" s="177">
        <f t="shared" si="109"/>
        <v>0</v>
      </c>
      <c r="BB158" s="177">
        <f t="shared" si="110"/>
        <v>0</v>
      </c>
      <c r="BC158" s="177">
        <f t="shared" si="111"/>
        <v>0</v>
      </c>
      <c r="BD158" s="177">
        <f t="shared" si="112"/>
        <v>0</v>
      </c>
      <c r="BE158" s="177">
        <f t="shared" si="113"/>
        <v>0</v>
      </c>
      <c r="BF158" s="177">
        <f t="shared" si="114"/>
        <v>0</v>
      </c>
      <c r="BG158" s="177">
        <f t="shared" si="115"/>
        <v>0</v>
      </c>
      <c r="BH158" s="177">
        <f t="shared" si="116"/>
        <v>0</v>
      </c>
      <c r="BI158" s="177">
        <f t="shared" si="117"/>
        <v>0</v>
      </c>
      <c r="BJ158" s="177">
        <f t="shared" si="118"/>
        <v>0</v>
      </c>
      <c r="BK158" s="177">
        <f t="shared" si="119"/>
        <v>0</v>
      </c>
      <c r="BL158" s="177">
        <f t="shared" si="120"/>
        <v>0</v>
      </c>
      <c r="BM158" s="177">
        <f t="shared" si="121"/>
        <v>0</v>
      </c>
      <c r="BN158" s="177">
        <f t="shared" si="122"/>
        <v>0</v>
      </c>
      <c r="BO158" s="177">
        <f t="shared" si="123"/>
        <v>0</v>
      </c>
    </row>
    <row r="159" spans="1:67" s="9" customFormat="1" ht="73.8" customHeight="1">
      <c r="B159" s="210" t="s">
        <v>8</v>
      </c>
      <c r="D159" s="141" t="s">
        <v>5314</v>
      </c>
      <c r="E159" s="558" t="s">
        <v>5193</v>
      </c>
      <c r="F159" s="114" t="s">
        <v>135</v>
      </c>
      <c r="G159" s="115" t="s">
        <v>100</v>
      </c>
      <c r="H159" s="115" t="s">
        <v>183</v>
      </c>
      <c r="I159" s="114">
        <v>1</v>
      </c>
      <c r="J159" s="114">
        <v>0</v>
      </c>
      <c r="K159" s="114" t="s">
        <v>4673</v>
      </c>
      <c r="L159" s="380">
        <v>197.74970000000002</v>
      </c>
      <c r="M159" s="129"/>
      <c r="N159" s="446" t="s">
        <v>5501</v>
      </c>
      <c r="O159" s="414">
        <f>L159*M159</f>
        <v>0</v>
      </c>
      <c r="P159" s="131" t="str">
        <f t="shared" si="128"/>
        <v>No</v>
      </c>
      <c r="Q159" s="212" t="str">
        <f t="shared" si="129"/>
        <v>Yes</v>
      </c>
      <c r="S159" s="275">
        <v>1</v>
      </c>
      <c r="T159" s="276">
        <f t="shared" si="130"/>
        <v>0</v>
      </c>
      <c r="U159" s="111"/>
      <c r="V159" s="302">
        <v>7</v>
      </c>
      <c r="W159" s="311">
        <f t="shared" si="124"/>
        <v>0</v>
      </c>
      <c r="X159" s="198">
        <f>M159*I159</f>
        <v>0</v>
      </c>
      <c r="Y159" s="198"/>
      <c r="Z159" s="545">
        <v>1</v>
      </c>
      <c r="AA159" s="532">
        <v>10</v>
      </c>
      <c r="AB159" s="285">
        <f t="shared" si="125"/>
        <v>0</v>
      </c>
      <c r="AC159" s="532"/>
      <c r="AD159" s="285">
        <f t="shared" si="126"/>
        <v>0</v>
      </c>
      <c r="AE159" s="532"/>
      <c r="AF159" s="285">
        <f t="shared" si="127"/>
        <v>0</v>
      </c>
      <c r="AG159" s="177">
        <f t="shared" si="91"/>
        <v>0</v>
      </c>
      <c r="AH159" s="177">
        <f t="shared" si="92"/>
        <v>0</v>
      </c>
      <c r="AI159" s="177">
        <f t="shared" si="93"/>
        <v>0</v>
      </c>
      <c r="AJ159" s="177">
        <f t="shared" si="94"/>
        <v>0</v>
      </c>
      <c r="AK159" s="177">
        <f t="shared" si="95"/>
        <v>0</v>
      </c>
      <c r="AL159" s="177">
        <f t="shared" si="96"/>
        <v>0</v>
      </c>
      <c r="AM159" s="177">
        <f t="shared" si="97"/>
        <v>0</v>
      </c>
      <c r="AN159" s="177">
        <f t="shared" si="98"/>
        <v>0</v>
      </c>
      <c r="AO159" s="177">
        <f t="shared" si="99"/>
        <v>0</v>
      </c>
      <c r="AP159" s="177"/>
      <c r="AQ159" s="443">
        <f t="shared" si="100"/>
        <v>0</v>
      </c>
      <c r="AR159" s="443">
        <f t="shared" si="101"/>
        <v>0</v>
      </c>
      <c r="AS159" s="443">
        <f t="shared" si="102"/>
        <v>0</v>
      </c>
      <c r="AT159" s="177"/>
      <c r="AU159" s="177">
        <f t="shared" si="103"/>
        <v>0</v>
      </c>
      <c r="AV159" s="177">
        <f t="shared" si="104"/>
        <v>0</v>
      </c>
      <c r="AW159" s="177">
        <f t="shared" si="105"/>
        <v>0</v>
      </c>
      <c r="AX159" s="177">
        <f t="shared" si="106"/>
        <v>0</v>
      </c>
      <c r="AY159" s="177">
        <f t="shared" si="107"/>
        <v>0</v>
      </c>
      <c r="AZ159" s="177">
        <f t="shared" si="108"/>
        <v>0</v>
      </c>
      <c r="BA159" s="177">
        <f t="shared" si="109"/>
        <v>0</v>
      </c>
      <c r="BB159" s="177">
        <f t="shared" si="110"/>
        <v>0</v>
      </c>
      <c r="BC159" s="177">
        <f t="shared" si="111"/>
        <v>0</v>
      </c>
      <c r="BD159" s="177">
        <f t="shared" si="112"/>
        <v>0</v>
      </c>
      <c r="BE159" s="177">
        <f t="shared" si="113"/>
        <v>0</v>
      </c>
      <c r="BF159" s="177">
        <f t="shared" si="114"/>
        <v>0</v>
      </c>
      <c r="BG159" s="177">
        <f t="shared" si="115"/>
        <v>0</v>
      </c>
      <c r="BH159" s="177">
        <f t="shared" si="116"/>
        <v>0</v>
      </c>
      <c r="BI159" s="177">
        <f t="shared" si="117"/>
        <v>0</v>
      </c>
      <c r="BJ159" s="177">
        <f t="shared" si="118"/>
        <v>0</v>
      </c>
      <c r="BK159" s="177">
        <f t="shared" si="119"/>
        <v>0</v>
      </c>
      <c r="BL159" s="177">
        <f t="shared" si="120"/>
        <v>0</v>
      </c>
      <c r="BM159" s="177">
        <f t="shared" si="121"/>
        <v>0</v>
      </c>
      <c r="BN159" s="177">
        <f t="shared" si="122"/>
        <v>0</v>
      </c>
      <c r="BO159" s="177">
        <f t="shared" si="123"/>
        <v>0</v>
      </c>
    </row>
    <row r="160" spans="1:67" s="123" customFormat="1" ht="73.8" customHeight="1">
      <c r="A160" s="9"/>
      <c r="B160" s="210" t="s">
        <v>8</v>
      </c>
      <c r="C160" s="9"/>
      <c r="D160" s="106" t="s">
        <v>5876</v>
      </c>
      <c r="E160" s="559" t="s">
        <v>5195</v>
      </c>
      <c r="F160" s="105" t="s">
        <v>136</v>
      </c>
      <c r="G160" s="224" t="s">
        <v>101</v>
      </c>
      <c r="H160" s="224" t="s">
        <v>183</v>
      </c>
      <c r="I160" s="105">
        <v>1</v>
      </c>
      <c r="J160" s="105">
        <v>0</v>
      </c>
      <c r="K160" s="105" t="s">
        <v>4673</v>
      </c>
      <c r="L160" s="379">
        <v>296.15589999999997</v>
      </c>
      <c r="M160" s="447" t="s">
        <v>5501</v>
      </c>
      <c r="N160" s="427"/>
      <c r="O160" s="425">
        <f>L160*N160</f>
        <v>0</v>
      </c>
      <c r="P160" s="124" t="str">
        <f t="shared" si="128"/>
        <v>No</v>
      </c>
      <c r="Q160" s="234" t="str">
        <f t="shared" si="129"/>
        <v>Yes</v>
      </c>
      <c r="S160" s="275">
        <v>1</v>
      </c>
      <c r="T160" s="276">
        <f t="shared" si="130"/>
        <v>0</v>
      </c>
      <c r="U160" s="111"/>
      <c r="V160" s="302">
        <v>10</v>
      </c>
      <c r="W160" s="311">
        <f t="shared" si="124"/>
        <v>0</v>
      </c>
      <c r="X160" s="198"/>
      <c r="Y160" s="198">
        <f>N160*I160</f>
        <v>0</v>
      </c>
      <c r="Z160" s="545">
        <v>1</v>
      </c>
      <c r="AA160" s="532">
        <v>12</v>
      </c>
      <c r="AB160" s="285">
        <f t="shared" si="125"/>
        <v>0</v>
      </c>
      <c r="AC160" s="532"/>
      <c r="AD160" s="285">
        <f t="shared" si="126"/>
        <v>0</v>
      </c>
      <c r="AE160" s="532"/>
      <c r="AF160" s="285">
        <f t="shared" si="127"/>
        <v>0</v>
      </c>
      <c r="AG160" s="177">
        <f t="shared" si="91"/>
        <v>0</v>
      </c>
      <c r="AH160" s="177">
        <f t="shared" si="92"/>
        <v>0</v>
      </c>
      <c r="AI160" s="177">
        <f t="shared" si="93"/>
        <v>0</v>
      </c>
      <c r="AJ160" s="177">
        <f t="shared" si="94"/>
        <v>0</v>
      </c>
      <c r="AK160" s="177">
        <f t="shared" si="95"/>
        <v>0</v>
      </c>
      <c r="AL160" s="177">
        <f t="shared" si="96"/>
        <v>0</v>
      </c>
      <c r="AM160" s="177">
        <f t="shared" si="97"/>
        <v>0</v>
      </c>
      <c r="AN160" s="177">
        <f t="shared" si="98"/>
        <v>0</v>
      </c>
      <c r="AO160" s="177">
        <f t="shared" si="99"/>
        <v>0</v>
      </c>
      <c r="AP160" s="443"/>
      <c r="AQ160" s="443">
        <f t="shared" si="100"/>
        <v>0</v>
      </c>
      <c r="AR160" s="443">
        <f t="shared" si="101"/>
        <v>0</v>
      </c>
      <c r="AS160" s="443">
        <f t="shared" si="102"/>
        <v>0</v>
      </c>
      <c r="AT160" s="443"/>
      <c r="AU160" s="177">
        <f t="shared" si="103"/>
        <v>0</v>
      </c>
      <c r="AV160" s="177">
        <f t="shared" si="104"/>
        <v>0</v>
      </c>
      <c r="AW160" s="177">
        <f t="shared" si="105"/>
        <v>0</v>
      </c>
      <c r="AX160" s="177">
        <f t="shared" si="106"/>
        <v>0</v>
      </c>
      <c r="AY160" s="177">
        <f t="shared" si="107"/>
        <v>0</v>
      </c>
      <c r="AZ160" s="177">
        <f t="shared" si="108"/>
        <v>0</v>
      </c>
      <c r="BA160" s="177">
        <f t="shared" si="109"/>
        <v>0</v>
      </c>
      <c r="BB160" s="177">
        <f t="shared" si="110"/>
        <v>0</v>
      </c>
      <c r="BC160" s="177">
        <f t="shared" si="111"/>
        <v>0</v>
      </c>
      <c r="BD160" s="177">
        <f t="shared" si="112"/>
        <v>0</v>
      </c>
      <c r="BE160" s="177">
        <f t="shared" si="113"/>
        <v>0</v>
      </c>
      <c r="BF160" s="177">
        <f t="shared" si="114"/>
        <v>0</v>
      </c>
      <c r="BG160" s="177">
        <f t="shared" si="115"/>
        <v>0</v>
      </c>
      <c r="BH160" s="177">
        <f t="shared" si="116"/>
        <v>0</v>
      </c>
      <c r="BI160" s="177">
        <f t="shared" si="117"/>
        <v>0</v>
      </c>
      <c r="BJ160" s="177">
        <f t="shared" si="118"/>
        <v>0</v>
      </c>
      <c r="BK160" s="177">
        <f t="shared" si="119"/>
        <v>0</v>
      </c>
      <c r="BL160" s="177">
        <f t="shared" si="120"/>
        <v>0</v>
      </c>
      <c r="BM160" s="177">
        <f t="shared" si="121"/>
        <v>0</v>
      </c>
      <c r="BN160" s="177">
        <f t="shared" si="122"/>
        <v>0</v>
      </c>
      <c r="BO160" s="177">
        <f t="shared" si="123"/>
        <v>0</v>
      </c>
    </row>
    <row r="161" spans="1:67" s="123" customFormat="1" ht="73.8" customHeight="1">
      <c r="A161" s="9"/>
      <c r="B161" s="210" t="s">
        <v>8</v>
      </c>
      <c r="C161" s="9"/>
      <c r="D161" s="106" t="s">
        <v>5265</v>
      </c>
      <c r="E161" s="560" t="s">
        <v>5194</v>
      </c>
      <c r="F161" s="105" t="s">
        <v>136</v>
      </c>
      <c r="G161" s="224" t="s">
        <v>101</v>
      </c>
      <c r="H161" s="224" t="s">
        <v>183</v>
      </c>
      <c r="I161" s="105">
        <v>1</v>
      </c>
      <c r="J161" s="105">
        <v>0</v>
      </c>
      <c r="K161" s="105" t="s">
        <v>4673</v>
      </c>
      <c r="L161" s="379">
        <v>309.03089999999997</v>
      </c>
      <c r="M161" s="127"/>
      <c r="N161" s="448" t="s">
        <v>5501</v>
      </c>
      <c r="O161" s="425">
        <f>L161*M161</f>
        <v>0</v>
      </c>
      <c r="P161" s="124" t="str">
        <f t="shared" si="128"/>
        <v>No</v>
      </c>
      <c r="Q161" s="234" t="str">
        <f t="shared" si="129"/>
        <v>Yes</v>
      </c>
      <c r="S161" s="275">
        <v>1</v>
      </c>
      <c r="T161" s="276">
        <f t="shared" si="130"/>
        <v>0</v>
      </c>
      <c r="U161" s="111"/>
      <c r="V161" s="302">
        <v>10</v>
      </c>
      <c r="W161" s="311">
        <f t="shared" si="124"/>
        <v>0</v>
      </c>
      <c r="X161" s="198">
        <f>M161*I161</f>
        <v>0</v>
      </c>
      <c r="Y161" s="198"/>
      <c r="Z161" s="545">
        <v>1</v>
      </c>
      <c r="AA161" s="532">
        <v>12</v>
      </c>
      <c r="AB161" s="285">
        <f t="shared" si="125"/>
        <v>0</v>
      </c>
      <c r="AC161" s="532"/>
      <c r="AD161" s="285">
        <f t="shared" si="126"/>
        <v>0</v>
      </c>
      <c r="AE161" s="532"/>
      <c r="AF161" s="285">
        <f t="shared" si="127"/>
        <v>0</v>
      </c>
      <c r="AG161" s="177">
        <f t="shared" si="91"/>
        <v>0</v>
      </c>
      <c r="AH161" s="177">
        <f t="shared" si="92"/>
        <v>0</v>
      </c>
      <c r="AI161" s="177">
        <f t="shared" si="93"/>
        <v>0</v>
      </c>
      <c r="AJ161" s="177">
        <f t="shared" si="94"/>
        <v>0</v>
      </c>
      <c r="AK161" s="177">
        <f t="shared" si="95"/>
        <v>0</v>
      </c>
      <c r="AL161" s="177">
        <f t="shared" si="96"/>
        <v>0</v>
      </c>
      <c r="AM161" s="177">
        <f t="shared" si="97"/>
        <v>0</v>
      </c>
      <c r="AN161" s="177">
        <f t="shared" si="98"/>
        <v>0</v>
      </c>
      <c r="AO161" s="177">
        <f t="shared" si="99"/>
        <v>0</v>
      </c>
      <c r="AP161" s="443"/>
      <c r="AQ161" s="443">
        <f t="shared" si="100"/>
        <v>0</v>
      </c>
      <c r="AR161" s="443">
        <f t="shared" si="101"/>
        <v>0</v>
      </c>
      <c r="AS161" s="443">
        <f t="shared" si="102"/>
        <v>0</v>
      </c>
      <c r="AT161" s="443"/>
      <c r="AU161" s="177">
        <f t="shared" si="103"/>
        <v>0</v>
      </c>
      <c r="AV161" s="177">
        <f t="shared" si="104"/>
        <v>0</v>
      </c>
      <c r="AW161" s="177">
        <f t="shared" si="105"/>
        <v>0</v>
      </c>
      <c r="AX161" s="177">
        <f t="shared" si="106"/>
        <v>0</v>
      </c>
      <c r="AY161" s="177">
        <f t="shared" si="107"/>
        <v>0</v>
      </c>
      <c r="AZ161" s="177">
        <f t="shared" si="108"/>
        <v>0</v>
      </c>
      <c r="BA161" s="177">
        <f t="shared" si="109"/>
        <v>0</v>
      </c>
      <c r="BB161" s="177">
        <f t="shared" si="110"/>
        <v>0</v>
      </c>
      <c r="BC161" s="177">
        <f t="shared" si="111"/>
        <v>0</v>
      </c>
      <c r="BD161" s="177">
        <f t="shared" si="112"/>
        <v>0</v>
      </c>
      <c r="BE161" s="177">
        <f t="shared" si="113"/>
        <v>0</v>
      </c>
      <c r="BF161" s="177">
        <f t="shared" si="114"/>
        <v>0</v>
      </c>
      <c r="BG161" s="177">
        <f t="shared" si="115"/>
        <v>0</v>
      </c>
      <c r="BH161" s="177">
        <f t="shared" si="116"/>
        <v>0</v>
      </c>
      <c r="BI161" s="177">
        <f t="shared" si="117"/>
        <v>0</v>
      </c>
      <c r="BJ161" s="177">
        <f t="shared" si="118"/>
        <v>0</v>
      </c>
      <c r="BK161" s="177">
        <f t="shared" si="119"/>
        <v>0</v>
      </c>
      <c r="BL161" s="177">
        <f t="shared" si="120"/>
        <v>0</v>
      </c>
      <c r="BM161" s="177">
        <f t="shared" si="121"/>
        <v>0</v>
      </c>
      <c r="BN161" s="177">
        <f t="shared" si="122"/>
        <v>0</v>
      </c>
      <c r="BO161" s="177">
        <f t="shared" si="123"/>
        <v>0</v>
      </c>
    </row>
    <row r="162" spans="1:67" s="123" customFormat="1" ht="73.8" customHeight="1">
      <c r="A162" s="9"/>
      <c r="B162" s="210" t="s">
        <v>8</v>
      </c>
      <c r="C162" s="9"/>
      <c r="D162" s="106" t="s">
        <v>5315</v>
      </c>
      <c r="E162" s="561" t="s">
        <v>5193</v>
      </c>
      <c r="F162" s="105" t="s">
        <v>136</v>
      </c>
      <c r="G162" s="224" t="s">
        <v>101</v>
      </c>
      <c r="H162" s="224" t="s">
        <v>183</v>
      </c>
      <c r="I162" s="105">
        <v>1</v>
      </c>
      <c r="J162" s="105">
        <v>0</v>
      </c>
      <c r="K162" s="105" t="s">
        <v>4673</v>
      </c>
      <c r="L162" s="379">
        <v>296.15589999999997</v>
      </c>
      <c r="M162" s="127"/>
      <c r="N162" s="448" t="s">
        <v>5501</v>
      </c>
      <c r="O162" s="425">
        <f>L162*M162</f>
        <v>0</v>
      </c>
      <c r="P162" s="124" t="str">
        <f t="shared" si="128"/>
        <v>No</v>
      </c>
      <c r="Q162" s="234" t="str">
        <f t="shared" si="129"/>
        <v>Yes</v>
      </c>
      <c r="S162" s="275">
        <v>1</v>
      </c>
      <c r="T162" s="276">
        <f t="shared" si="130"/>
        <v>0</v>
      </c>
      <c r="U162" s="111"/>
      <c r="V162" s="302">
        <v>10</v>
      </c>
      <c r="W162" s="311">
        <f t="shared" si="124"/>
        <v>0</v>
      </c>
      <c r="X162" s="198">
        <f>M162*I162</f>
        <v>0</v>
      </c>
      <c r="Y162" s="198"/>
      <c r="Z162" s="545">
        <v>1</v>
      </c>
      <c r="AA162" s="532">
        <v>12</v>
      </c>
      <c r="AB162" s="285">
        <f t="shared" si="125"/>
        <v>0</v>
      </c>
      <c r="AC162" s="532"/>
      <c r="AD162" s="285">
        <f t="shared" si="126"/>
        <v>0</v>
      </c>
      <c r="AE162" s="532"/>
      <c r="AF162" s="285">
        <f t="shared" si="127"/>
        <v>0</v>
      </c>
      <c r="AG162" s="177">
        <f t="shared" si="91"/>
        <v>0</v>
      </c>
      <c r="AH162" s="177">
        <f t="shared" si="92"/>
        <v>0</v>
      </c>
      <c r="AI162" s="177">
        <f t="shared" si="93"/>
        <v>0</v>
      </c>
      <c r="AJ162" s="177">
        <f t="shared" si="94"/>
        <v>0</v>
      </c>
      <c r="AK162" s="177">
        <f t="shared" si="95"/>
        <v>0</v>
      </c>
      <c r="AL162" s="177">
        <f t="shared" si="96"/>
        <v>0</v>
      </c>
      <c r="AM162" s="177">
        <f t="shared" si="97"/>
        <v>0</v>
      </c>
      <c r="AN162" s="177">
        <f t="shared" si="98"/>
        <v>0</v>
      </c>
      <c r="AO162" s="177">
        <f t="shared" si="99"/>
        <v>0</v>
      </c>
      <c r="AP162" s="443"/>
      <c r="AQ162" s="443">
        <f t="shared" si="100"/>
        <v>0</v>
      </c>
      <c r="AR162" s="443">
        <f t="shared" si="101"/>
        <v>0</v>
      </c>
      <c r="AS162" s="443">
        <f t="shared" si="102"/>
        <v>0</v>
      </c>
      <c r="AT162" s="443"/>
      <c r="AU162" s="177">
        <f t="shared" si="103"/>
        <v>0</v>
      </c>
      <c r="AV162" s="177">
        <f t="shared" si="104"/>
        <v>0</v>
      </c>
      <c r="AW162" s="177">
        <f t="shared" si="105"/>
        <v>0</v>
      </c>
      <c r="AX162" s="177">
        <f t="shared" si="106"/>
        <v>0</v>
      </c>
      <c r="AY162" s="177">
        <f t="shared" si="107"/>
        <v>0</v>
      </c>
      <c r="AZ162" s="177">
        <f t="shared" si="108"/>
        <v>0</v>
      </c>
      <c r="BA162" s="177">
        <f t="shared" si="109"/>
        <v>0</v>
      </c>
      <c r="BB162" s="177">
        <f t="shared" si="110"/>
        <v>0</v>
      </c>
      <c r="BC162" s="177">
        <f t="shared" si="111"/>
        <v>0</v>
      </c>
      <c r="BD162" s="177">
        <f t="shared" si="112"/>
        <v>0</v>
      </c>
      <c r="BE162" s="177">
        <f t="shared" si="113"/>
        <v>0</v>
      </c>
      <c r="BF162" s="177">
        <f t="shared" si="114"/>
        <v>0</v>
      </c>
      <c r="BG162" s="177">
        <f t="shared" si="115"/>
        <v>0</v>
      </c>
      <c r="BH162" s="177">
        <f t="shared" si="116"/>
        <v>0</v>
      </c>
      <c r="BI162" s="177">
        <f t="shared" si="117"/>
        <v>0</v>
      </c>
      <c r="BJ162" s="177">
        <f t="shared" si="118"/>
        <v>0</v>
      </c>
      <c r="BK162" s="177">
        <f t="shared" si="119"/>
        <v>0</v>
      </c>
      <c r="BL162" s="177">
        <f t="shared" si="120"/>
        <v>0</v>
      </c>
      <c r="BM162" s="177">
        <f t="shared" si="121"/>
        <v>0</v>
      </c>
      <c r="BN162" s="177">
        <f t="shared" si="122"/>
        <v>0</v>
      </c>
      <c r="BO162" s="177">
        <f t="shared" si="123"/>
        <v>0</v>
      </c>
    </row>
    <row r="163" spans="1:67" s="9" customFormat="1" ht="73.8" customHeight="1">
      <c r="B163" s="210" t="s">
        <v>8</v>
      </c>
      <c r="D163" s="141" t="s">
        <v>5877</v>
      </c>
      <c r="E163" s="562" t="s">
        <v>5195</v>
      </c>
      <c r="F163" s="114" t="s">
        <v>136</v>
      </c>
      <c r="G163" s="115" t="s">
        <v>101</v>
      </c>
      <c r="H163" s="115" t="s">
        <v>183</v>
      </c>
      <c r="I163" s="114">
        <v>1</v>
      </c>
      <c r="J163" s="114">
        <v>0</v>
      </c>
      <c r="K163" s="114" t="s">
        <v>4673</v>
      </c>
      <c r="L163" s="380">
        <v>296.15589999999997</v>
      </c>
      <c r="M163" s="446" t="s">
        <v>5501</v>
      </c>
      <c r="N163" s="130"/>
      <c r="O163" s="414">
        <f>L163*N163</f>
        <v>0</v>
      </c>
      <c r="P163" s="131" t="str">
        <f t="shared" si="128"/>
        <v>No</v>
      </c>
      <c r="Q163" s="212" t="str">
        <f t="shared" si="129"/>
        <v>Yes</v>
      </c>
      <c r="S163" s="275">
        <v>1</v>
      </c>
      <c r="T163" s="276">
        <f t="shared" si="130"/>
        <v>0</v>
      </c>
      <c r="U163" s="111"/>
      <c r="V163" s="302">
        <v>10</v>
      </c>
      <c r="W163" s="311">
        <f t="shared" si="124"/>
        <v>0</v>
      </c>
      <c r="X163" s="198"/>
      <c r="Y163" s="198">
        <f>N163*I163</f>
        <v>0</v>
      </c>
      <c r="Z163" s="545">
        <v>1</v>
      </c>
      <c r="AA163" s="532">
        <v>12</v>
      </c>
      <c r="AB163" s="285">
        <f t="shared" si="125"/>
        <v>0</v>
      </c>
      <c r="AC163" s="532"/>
      <c r="AD163" s="285">
        <f t="shared" si="126"/>
        <v>0</v>
      </c>
      <c r="AE163" s="532"/>
      <c r="AF163" s="285">
        <f t="shared" si="127"/>
        <v>0</v>
      </c>
      <c r="AG163" s="177">
        <f t="shared" si="91"/>
        <v>0</v>
      </c>
      <c r="AH163" s="177">
        <f t="shared" si="92"/>
        <v>0</v>
      </c>
      <c r="AI163" s="177">
        <f t="shared" si="93"/>
        <v>0</v>
      </c>
      <c r="AJ163" s="177">
        <f t="shared" si="94"/>
        <v>0</v>
      </c>
      <c r="AK163" s="177">
        <f t="shared" si="95"/>
        <v>0</v>
      </c>
      <c r="AL163" s="177">
        <f t="shared" si="96"/>
        <v>0</v>
      </c>
      <c r="AM163" s="177">
        <f t="shared" si="97"/>
        <v>0</v>
      </c>
      <c r="AN163" s="177">
        <f t="shared" si="98"/>
        <v>0</v>
      </c>
      <c r="AO163" s="177">
        <f t="shared" si="99"/>
        <v>0</v>
      </c>
      <c r="AP163" s="177"/>
      <c r="AQ163" s="443">
        <f t="shared" si="100"/>
        <v>0</v>
      </c>
      <c r="AR163" s="443">
        <f t="shared" si="101"/>
        <v>0</v>
      </c>
      <c r="AS163" s="443">
        <f t="shared" si="102"/>
        <v>0</v>
      </c>
      <c r="AT163" s="177"/>
      <c r="AU163" s="177">
        <f t="shared" si="103"/>
        <v>0</v>
      </c>
      <c r="AV163" s="177">
        <f t="shared" si="104"/>
        <v>0</v>
      </c>
      <c r="AW163" s="177">
        <f t="shared" si="105"/>
        <v>0</v>
      </c>
      <c r="AX163" s="177">
        <f t="shared" si="106"/>
        <v>0</v>
      </c>
      <c r="AY163" s="177">
        <f t="shared" si="107"/>
        <v>0</v>
      </c>
      <c r="AZ163" s="177">
        <f t="shared" si="108"/>
        <v>0</v>
      </c>
      <c r="BA163" s="177">
        <f t="shared" si="109"/>
        <v>0</v>
      </c>
      <c r="BB163" s="177">
        <f t="shared" si="110"/>
        <v>0</v>
      </c>
      <c r="BC163" s="177">
        <f t="shared" si="111"/>
        <v>0</v>
      </c>
      <c r="BD163" s="177">
        <f t="shared" si="112"/>
        <v>0</v>
      </c>
      <c r="BE163" s="177">
        <f t="shared" si="113"/>
        <v>0</v>
      </c>
      <c r="BF163" s="177">
        <f t="shared" si="114"/>
        <v>0</v>
      </c>
      <c r="BG163" s="177">
        <f t="shared" si="115"/>
        <v>0</v>
      </c>
      <c r="BH163" s="177">
        <f t="shared" si="116"/>
        <v>0</v>
      </c>
      <c r="BI163" s="177">
        <f t="shared" si="117"/>
        <v>0</v>
      </c>
      <c r="BJ163" s="177">
        <f t="shared" si="118"/>
        <v>0</v>
      </c>
      <c r="BK163" s="177">
        <f t="shared" si="119"/>
        <v>0</v>
      </c>
      <c r="BL163" s="177">
        <f t="shared" si="120"/>
        <v>0</v>
      </c>
      <c r="BM163" s="177">
        <f t="shared" si="121"/>
        <v>0</v>
      </c>
      <c r="BN163" s="177">
        <f t="shared" si="122"/>
        <v>0</v>
      </c>
      <c r="BO163" s="177">
        <f t="shared" si="123"/>
        <v>0</v>
      </c>
    </row>
    <row r="164" spans="1:67" s="9" customFormat="1" ht="73.8" customHeight="1">
      <c r="B164" s="210" t="s">
        <v>8</v>
      </c>
      <c r="D164" s="141" t="s">
        <v>5266</v>
      </c>
      <c r="E164" s="557" t="s">
        <v>5194</v>
      </c>
      <c r="F164" s="114" t="s">
        <v>136</v>
      </c>
      <c r="G164" s="115" t="s">
        <v>101</v>
      </c>
      <c r="H164" s="115" t="s">
        <v>183</v>
      </c>
      <c r="I164" s="114">
        <v>1</v>
      </c>
      <c r="J164" s="114">
        <v>0</v>
      </c>
      <c r="K164" s="114" t="s">
        <v>4673</v>
      </c>
      <c r="L164" s="380">
        <v>309.03089999999997</v>
      </c>
      <c r="M164" s="129"/>
      <c r="N164" s="446" t="s">
        <v>5501</v>
      </c>
      <c r="O164" s="414">
        <f>L164*M164</f>
        <v>0</v>
      </c>
      <c r="P164" s="131" t="str">
        <f t="shared" si="128"/>
        <v>No</v>
      </c>
      <c r="Q164" s="212" t="str">
        <f t="shared" si="129"/>
        <v>Yes</v>
      </c>
      <c r="S164" s="275">
        <v>1</v>
      </c>
      <c r="T164" s="276">
        <f t="shared" si="130"/>
        <v>0</v>
      </c>
      <c r="U164" s="111"/>
      <c r="V164" s="302">
        <v>10</v>
      </c>
      <c r="W164" s="311">
        <f t="shared" si="124"/>
        <v>0</v>
      </c>
      <c r="X164" s="198">
        <f>M164*I164</f>
        <v>0</v>
      </c>
      <c r="Y164" s="198"/>
      <c r="Z164" s="545">
        <v>1</v>
      </c>
      <c r="AA164" s="532">
        <v>12</v>
      </c>
      <c r="AB164" s="285">
        <f t="shared" si="125"/>
        <v>0</v>
      </c>
      <c r="AC164" s="532"/>
      <c r="AD164" s="285">
        <f t="shared" si="126"/>
        <v>0</v>
      </c>
      <c r="AE164" s="532"/>
      <c r="AF164" s="285">
        <f t="shared" si="127"/>
        <v>0</v>
      </c>
      <c r="AG164" s="177">
        <f t="shared" si="91"/>
        <v>0</v>
      </c>
      <c r="AH164" s="177">
        <f t="shared" si="92"/>
        <v>0</v>
      </c>
      <c r="AI164" s="177">
        <f t="shared" si="93"/>
        <v>0</v>
      </c>
      <c r="AJ164" s="177">
        <f t="shared" si="94"/>
        <v>0</v>
      </c>
      <c r="AK164" s="177">
        <f t="shared" si="95"/>
        <v>0</v>
      </c>
      <c r="AL164" s="177">
        <f t="shared" si="96"/>
        <v>0</v>
      </c>
      <c r="AM164" s="177">
        <f t="shared" si="97"/>
        <v>0</v>
      </c>
      <c r="AN164" s="177">
        <f t="shared" si="98"/>
        <v>0</v>
      </c>
      <c r="AO164" s="177">
        <f t="shared" si="99"/>
        <v>0</v>
      </c>
      <c r="AP164" s="177"/>
      <c r="AQ164" s="443">
        <f t="shared" si="100"/>
        <v>0</v>
      </c>
      <c r="AR164" s="443">
        <f t="shared" si="101"/>
        <v>0</v>
      </c>
      <c r="AS164" s="443">
        <f t="shared" si="102"/>
        <v>0</v>
      </c>
      <c r="AT164" s="177"/>
      <c r="AU164" s="177">
        <f t="shared" si="103"/>
        <v>0</v>
      </c>
      <c r="AV164" s="177">
        <f t="shared" si="104"/>
        <v>0</v>
      </c>
      <c r="AW164" s="177">
        <f t="shared" si="105"/>
        <v>0</v>
      </c>
      <c r="AX164" s="177">
        <f t="shared" si="106"/>
        <v>0</v>
      </c>
      <c r="AY164" s="177">
        <f t="shared" si="107"/>
        <v>0</v>
      </c>
      <c r="AZ164" s="177">
        <f t="shared" si="108"/>
        <v>0</v>
      </c>
      <c r="BA164" s="177">
        <f t="shared" si="109"/>
        <v>0</v>
      </c>
      <c r="BB164" s="177">
        <f t="shared" si="110"/>
        <v>0</v>
      </c>
      <c r="BC164" s="177">
        <f t="shared" si="111"/>
        <v>0</v>
      </c>
      <c r="BD164" s="177">
        <f t="shared" si="112"/>
        <v>0</v>
      </c>
      <c r="BE164" s="177">
        <f t="shared" si="113"/>
        <v>0</v>
      </c>
      <c r="BF164" s="177">
        <f t="shared" si="114"/>
        <v>0</v>
      </c>
      <c r="BG164" s="177">
        <f t="shared" si="115"/>
        <v>0</v>
      </c>
      <c r="BH164" s="177">
        <f t="shared" si="116"/>
        <v>0</v>
      </c>
      <c r="BI164" s="177">
        <f t="shared" si="117"/>
        <v>0</v>
      </c>
      <c r="BJ164" s="177">
        <f t="shared" si="118"/>
        <v>0</v>
      </c>
      <c r="BK164" s="177">
        <f t="shared" si="119"/>
        <v>0</v>
      </c>
      <c r="BL164" s="177">
        <f t="shared" si="120"/>
        <v>0</v>
      </c>
      <c r="BM164" s="177">
        <f t="shared" si="121"/>
        <v>0</v>
      </c>
      <c r="BN164" s="177">
        <f t="shared" si="122"/>
        <v>0</v>
      </c>
      <c r="BO164" s="177">
        <f t="shared" si="123"/>
        <v>0</v>
      </c>
    </row>
    <row r="165" spans="1:67" s="9" customFormat="1" ht="73.8" customHeight="1">
      <c r="B165" s="210" t="s">
        <v>8</v>
      </c>
      <c r="D165" s="141" t="s">
        <v>5313</v>
      </c>
      <c r="E165" s="558" t="s">
        <v>5193</v>
      </c>
      <c r="F165" s="114" t="s">
        <v>136</v>
      </c>
      <c r="G165" s="115" t="s">
        <v>101</v>
      </c>
      <c r="H165" s="115" t="s">
        <v>183</v>
      </c>
      <c r="I165" s="114">
        <v>1</v>
      </c>
      <c r="J165" s="114">
        <v>0</v>
      </c>
      <c r="K165" s="114" t="s">
        <v>4673</v>
      </c>
      <c r="L165" s="380">
        <v>296.15589999999997</v>
      </c>
      <c r="M165" s="129"/>
      <c r="N165" s="446" t="s">
        <v>5501</v>
      </c>
      <c r="O165" s="414">
        <f>L165*M165</f>
        <v>0</v>
      </c>
      <c r="P165" s="131" t="str">
        <f t="shared" si="128"/>
        <v>No</v>
      </c>
      <c r="Q165" s="212" t="str">
        <f t="shared" si="129"/>
        <v>Yes</v>
      </c>
      <c r="S165" s="275">
        <v>1</v>
      </c>
      <c r="T165" s="276">
        <f t="shared" si="130"/>
        <v>0</v>
      </c>
      <c r="U165" s="111"/>
      <c r="V165" s="302">
        <v>10</v>
      </c>
      <c r="W165" s="311">
        <f t="shared" si="124"/>
        <v>0</v>
      </c>
      <c r="X165" s="198">
        <f>M165*I165</f>
        <v>0</v>
      </c>
      <c r="Y165" s="198"/>
      <c r="Z165" s="545">
        <v>1</v>
      </c>
      <c r="AA165" s="532">
        <v>12</v>
      </c>
      <c r="AB165" s="285">
        <f t="shared" si="125"/>
        <v>0</v>
      </c>
      <c r="AC165" s="532"/>
      <c r="AD165" s="285">
        <f t="shared" si="126"/>
        <v>0</v>
      </c>
      <c r="AE165" s="532"/>
      <c r="AF165" s="285">
        <f t="shared" si="127"/>
        <v>0</v>
      </c>
      <c r="AG165" s="177">
        <f t="shared" si="91"/>
        <v>0</v>
      </c>
      <c r="AH165" s="177">
        <f t="shared" si="92"/>
        <v>0</v>
      </c>
      <c r="AI165" s="177">
        <f t="shared" si="93"/>
        <v>0</v>
      </c>
      <c r="AJ165" s="177">
        <f t="shared" si="94"/>
        <v>0</v>
      </c>
      <c r="AK165" s="177">
        <f t="shared" si="95"/>
        <v>0</v>
      </c>
      <c r="AL165" s="177">
        <f t="shared" si="96"/>
        <v>0</v>
      </c>
      <c r="AM165" s="177">
        <f t="shared" si="97"/>
        <v>0</v>
      </c>
      <c r="AN165" s="177">
        <f t="shared" si="98"/>
        <v>0</v>
      </c>
      <c r="AO165" s="177">
        <f t="shared" si="99"/>
        <v>0</v>
      </c>
      <c r="AP165" s="177"/>
      <c r="AQ165" s="443">
        <f t="shared" si="100"/>
        <v>0</v>
      </c>
      <c r="AR165" s="443">
        <f t="shared" si="101"/>
        <v>0</v>
      </c>
      <c r="AS165" s="443">
        <f t="shared" si="102"/>
        <v>0</v>
      </c>
      <c r="AT165" s="177"/>
      <c r="AU165" s="177">
        <f t="shared" si="103"/>
        <v>0</v>
      </c>
      <c r="AV165" s="177">
        <f t="shared" si="104"/>
        <v>0</v>
      </c>
      <c r="AW165" s="177">
        <f t="shared" si="105"/>
        <v>0</v>
      </c>
      <c r="AX165" s="177">
        <f t="shared" si="106"/>
        <v>0</v>
      </c>
      <c r="AY165" s="177">
        <f t="shared" si="107"/>
        <v>0</v>
      </c>
      <c r="AZ165" s="177">
        <f t="shared" si="108"/>
        <v>0</v>
      </c>
      <c r="BA165" s="177">
        <f t="shared" si="109"/>
        <v>0</v>
      </c>
      <c r="BB165" s="177">
        <f t="shared" si="110"/>
        <v>0</v>
      </c>
      <c r="BC165" s="177">
        <f t="shared" si="111"/>
        <v>0</v>
      </c>
      <c r="BD165" s="177">
        <f t="shared" si="112"/>
        <v>0</v>
      </c>
      <c r="BE165" s="177">
        <f t="shared" si="113"/>
        <v>0</v>
      </c>
      <c r="BF165" s="177">
        <f t="shared" si="114"/>
        <v>0</v>
      </c>
      <c r="BG165" s="177">
        <f t="shared" si="115"/>
        <v>0</v>
      </c>
      <c r="BH165" s="177">
        <f t="shared" si="116"/>
        <v>0</v>
      </c>
      <c r="BI165" s="177">
        <f t="shared" si="117"/>
        <v>0</v>
      </c>
      <c r="BJ165" s="177">
        <f t="shared" si="118"/>
        <v>0</v>
      </c>
      <c r="BK165" s="177">
        <f t="shared" si="119"/>
        <v>0</v>
      </c>
      <c r="BL165" s="177">
        <f t="shared" si="120"/>
        <v>0</v>
      </c>
      <c r="BM165" s="177">
        <f t="shared" si="121"/>
        <v>0</v>
      </c>
      <c r="BN165" s="177">
        <f t="shared" si="122"/>
        <v>0</v>
      </c>
      <c r="BO165" s="177">
        <f t="shared" si="123"/>
        <v>0</v>
      </c>
    </row>
    <row r="166" spans="1:67" s="123" customFormat="1" ht="73.8" customHeight="1">
      <c r="A166" s="9"/>
      <c r="B166" s="210" t="s">
        <v>8</v>
      </c>
      <c r="C166" s="9"/>
      <c r="D166" s="106" t="s">
        <v>5878</v>
      </c>
      <c r="E166" s="559" t="s">
        <v>5195</v>
      </c>
      <c r="F166" s="105" t="s">
        <v>136</v>
      </c>
      <c r="G166" s="224" t="s">
        <v>101</v>
      </c>
      <c r="H166" s="224" t="s">
        <v>183</v>
      </c>
      <c r="I166" s="105">
        <v>1</v>
      </c>
      <c r="J166" s="105">
        <v>0</v>
      </c>
      <c r="K166" s="105" t="s">
        <v>4673</v>
      </c>
      <c r="L166" s="379">
        <v>296.15589999999997</v>
      </c>
      <c r="M166" s="447" t="s">
        <v>5501</v>
      </c>
      <c r="N166" s="427"/>
      <c r="O166" s="425">
        <f>L166*N166</f>
        <v>0</v>
      </c>
      <c r="P166" s="124" t="str">
        <f t="shared" si="128"/>
        <v>No</v>
      </c>
      <c r="Q166" s="234" t="str">
        <f t="shared" si="129"/>
        <v>Yes</v>
      </c>
      <c r="S166" s="275">
        <v>1</v>
      </c>
      <c r="T166" s="276">
        <f t="shared" si="130"/>
        <v>0</v>
      </c>
      <c r="U166" s="111"/>
      <c r="V166" s="302">
        <v>10</v>
      </c>
      <c r="W166" s="311">
        <f t="shared" si="124"/>
        <v>0</v>
      </c>
      <c r="X166" s="198"/>
      <c r="Y166" s="198">
        <f>N166*I166</f>
        <v>0</v>
      </c>
      <c r="Z166" s="545">
        <v>1</v>
      </c>
      <c r="AA166" s="532">
        <v>12</v>
      </c>
      <c r="AB166" s="285">
        <f t="shared" si="125"/>
        <v>0</v>
      </c>
      <c r="AC166" s="532"/>
      <c r="AD166" s="285">
        <f t="shared" si="126"/>
        <v>0</v>
      </c>
      <c r="AE166" s="532"/>
      <c r="AF166" s="285">
        <f t="shared" si="127"/>
        <v>0</v>
      </c>
      <c r="AG166" s="177">
        <f t="shared" si="91"/>
        <v>0</v>
      </c>
      <c r="AH166" s="177">
        <f t="shared" si="92"/>
        <v>0</v>
      </c>
      <c r="AI166" s="177">
        <f t="shared" si="93"/>
        <v>0</v>
      </c>
      <c r="AJ166" s="177">
        <f t="shared" si="94"/>
        <v>0</v>
      </c>
      <c r="AK166" s="177">
        <f t="shared" si="95"/>
        <v>0</v>
      </c>
      <c r="AL166" s="177">
        <f t="shared" si="96"/>
        <v>0</v>
      </c>
      <c r="AM166" s="177">
        <f t="shared" si="97"/>
        <v>0</v>
      </c>
      <c r="AN166" s="177">
        <f t="shared" si="98"/>
        <v>0</v>
      </c>
      <c r="AO166" s="177">
        <f t="shared" si="99"/>
        <v>0</v>
      </c>
      <c r="AP166" s="443"/>
      <c r="AQ166" s="443">
        <f t="shared" si="100"/>
        <v>0</v>
      </c>
      <c r="AR166" s="443">
        <f t="shared" si="101"/>
        <v>0</v>
      </c>
      <c r="AS166" s="443">
        <f t="shared" si="102"/>
        <v>0</v>
      </c>
      <c r="AT166" s="443"/>
      <c r="AU166" s="177">
        <f t="shared" si="103"/>
        <v>0</v>
      </c>
      <c r="AV166" s="177">
        <f t="shared" si="104"/>
        <v>0</v>
      </c>
      <c r="AW166" s="177">
        <f t="shared" si="105"/>
        <v>0</v>
      </c>
      <c r="AX166" s="177">
        <f t="shared" si="106"/>
        <v>0</v>
      </c>
      <c r="AY166" s="177">
        <f t="shared" si="107"/>
        <v>0</v>
      </c>
      <c r="AZ166" s="177">
        <f t="shared" si="108"/>
        <v>0</v>
      </c>
      <c r="BA166" s="177">
        <f t="shared" si="109"/>
        <v>0</v>
      </c>
      <c r="BB166" s="177">
        <f t="shared" si="110"/>
        <v>0</v>
      </c>
      <c r="BC166" s="177">
        <f t="shared" si="111"/>
        <v>0</v>
      </c>
      <c r="BD166" s="177">
        <f t="shared" si="112"/>
        <v>0</v>
      </c>
      <c r="BE166" s="177">
        <f t="shared" si="113"/>
        <v>0</v>
      </c>
      <c r="BF166" s="177">
        <f t="shared" si="114"/>
        <v>0</v>
      </c>
      <c r="BG166" s="177">
        <f t="shared" si="115"/>
        <v>0</v>
      </c>
      <c r="BH166" s="177">
        <f t="shared" si="116"/>
        <v>0</v>
      </c>
      <c r="BI166" s="177">
        <f t="shared" si="117"/>
        <v>0</v>
      </c>
      <c r="BJ166" s="177">
        <f t="shared" si="118"/>
        <v>0</v>
      </c>
      <c r="BK166" s="177">
        <f t="shared" si="119"/>
        <v>0</v>
      </c>
      <c r="BL166" s="177">
        <f t="shared" si="120"/>
        <v>0</v>
      </c>
      <c r="BM166" s="177">
        <f t="shared" si="121"/>
        <v>0</v>
      </c>
      <c r="BN166" s="177">
        <f t="shared" si="122"/>
        <v>0</v>
      </c>
      <c r="BO166" s="177">
        <f t="shared" si="123"/>
        <v>0</v>
      </c>
    </row>
    <row r="167" spans="1:67" s="123" customFormat="1" ht="73.8" customHeight="1">
      <c r="A167" s="9"/>
      <c r="B167" s="210" t="s">
        <v>8</v>
      </c>
      <c r="C167" s="9"/>
      <c r="D167" s="106" t="s">
        <v>5267</v>
      </c>
      <c r="E167" s="560" t="s">
        <v>5194</v>
      </c>
      <c r="F167" s="105" t="s">
        <v>136</v>
      </c>
      <c r="G167" s="224" t="s">
        <v>101</v>
      </c>
      <c r="H167" s="224" t="s">
        <v>183</v>
      </c>
      <c r="I167" s="105">
        <v>1</v>
      </c>
      <c r="J167" s="105">
        <v>0</v>
      </c>
      <c r="K167" s="105" t="s">
        <v>4673</v>
      </c>
      <c r="L167" s="379">
        <v>309.03089999999997</v>
      </c>
      <c r="M167" s="127"/>
      <c r="N167" s="448" t="s">
        <v>5501</v>
      </c>
      <c r="O167" s="425">
        <f>L167*M167</f>
        <v>0</v>
      </c>
      <c r="P167" s="124" t="str">
        <f t="shared" si="128"/>
        <v>No</v>
      </c>
      <c r="Q167" s="234" t="str">
        <f t="shared" si="129"/>
        <v>Yes</v>
      </c>
      <c r="S167" s="275">
        <v>1</v>
      </c>
      <c r="T167" s="276">
        <f t="shared" si="130"/>
        <v>0</v>
      </c>
      <c r="U167" s="111"/>
      <c r="V167" s="302">
        <v>10</v>
      </c>
      <c r="W167" s="311">
        <f t="shared" si="124"/>
        <v>0</v>
      </c>
      <c r="X167" s="198">
        <f>M167*I167</f>
        <v>0</v>
      </c>
      <c r="Y167" s="198"/>
      <c r="Z167" s="545">
        <v>1</v>
      </c>
      <c r="AA167" s="532">
        <v>12</v>
      </c>
      <c r="AB167" s="285">
        <f t="shared" si="125"/>
        <v>0</v>
      </c>
      <c r="AC167" s="532"/>
      <c r="AD167" s="285">
        <f t="shared" si="126"/>
        <v>0</v>
      </c>
      <c r="AE167" s="532"/>
      <c r="AF167" s="285">
        <f t="shared" si="127"/>
        <v>0</v>
      </c>
      <c r="AG167" s="177">
        <f t="shared" si="91"/>
        <v>0</v>
      </c>
      <c r="AH167" s="177">
        <f t="shared" si="92"/>
        <v>0</v>
      </c>
      <c r="AI167" s="177">
        <f t="shared" si="93"/>
        <v>0</v>
      </c>
      <c r="AJ167" s="177">
        <f t="shared" si="94"/>
        <v>0</v>
      </c>
      <c r="AK167" s="177">
        <f t="shared" si="95"/>
        <v>0</v>
      </c>
      <c r="AL167" s="177">
        <f t="shared" si="96"/>
        <v>0</v>
      </c>
      <c r="AM167" s="177">
        <f t="shared" si="97"/>
        <v>0</v>
      </c>
      <c r="AN167" s="177">
        <f t="shared" si="98"/>
        <v>0</v>
      </c>
      <c r="AO167" s="177">
        <f t="shared" si="99"/>
        <v>0</v>
      </c>
      <c r="AP167" s="443"/>
      <c r="AQ167" s="443">
        <f t="shared" si="100"/>
        <v>0</v>
      </c>
      <c r="AR167" s="443">
        <f t="shared" si="101"/>
        <v>0</v>
      </c>
      <c r="AS167" s="443">
        <f t="shared" si="102"/>
        <v>0</v>
      </c>
      <c r="AT167" s="443"/>
      <c r="AU167" s="177">
        <f t="shared" si="103"/>
        <v>0</v>
      </c>
      <c r="AV167" s="177">
        <f t="shared" si="104"/>
        <v>0</v>
      </c>
      <c r="AW167" s="177">
        <f t="shared" si="105"/>
        <v>0</v>
      </c>
      <c r="AX167" s="177">
        <f t="shared" si="106"/>
        <v>0</v>
      </c>
      <c r="AY167" s="177">
        <f t="shared" si="107"/>
        <v>0</v>
      </c>
      <c r="AZ167" s="177">
        <f t="shared" si="108"/>
        <v>0</v>
      </c>
      <c r="BA167" s="177">
        <f t="shared" si="109"/>
        <v>0</v>
      </c>
      <c r="BB167" s="177">
        <f t="shared" si="110"/>
        <v>0</v>
      </c>
      <c r="BC167" s="177">
        <f t="shared" si="111"/>
        <v>0</v>
      </c>
      <c r="BD167" s="177">
        <f t="shared" si="112"/>
        <v>0</v>
      </c>
      <c r="BE167" s="177">
        <f t="shared" si="113"/>
        <v>0</v>
      </c>
      <c r="BF167" s="177">
        <f t="shared" si="114"/>
        <v>0</v>
      </c>
      <c r="BG167" s="177">
        <f t="shared" si="115"/>
        <v>0</v>
      </c>
      <c r="BH167" s="177">
        <f t="shared" si="116"/>
        <v>0</v>
      </c>
      <c r="BI167" s="177">
        <f t="shared" si="117"/>
        <v>0</v>
      </c>
      <c r="BJ167" s="177">
        <f t="shared" si="118"/>
        <v>0</v>
      </c>
      <c r="BK167" s="177">
        <f t="shared" si="119"/>
        <v>0</v>
      </c>
      <c r="BL167" s="177">
        <f t="shared" si="120"/>
        <v>0</v>
      </c>
      <c r="BM167" s="177">
        <f t="shared" si="121"/>
        <v>0</v>
      </c>
      <c r="BN167" s="177">
        <f t="shared" si="122"/>
        <v>0</v>
      </c>
      <c r="BO167" s="177">
        <f t="shared" si="123"/>
        <v>0</v>
      </c>
    </row>
    <row r="168" spans="1:67" s="123" customFormat="1" ht="73.8" customHeight="1">
      <c r="A168" s="9"/>
      <c r="B168" s="210" t="s">
        <v>8</v>
      </c>
      <c r="C168" s="9"/>
      <c r="D168" s="106" t="s">
        <v>5312</v>
      </c>
      <c r="E168" s="561" t="s">
        <v>5193</v>
      </c>
      <c r="F168" s="105" t="s">
        <v>136</v>
      </c>
      <c r="G168" s="224" t="s">
        <v>101</v>
      </c>
      <c r="H168" s="224" t="s">
        <v>183</v>
      </c>
      <c r="I168" s="105">
        <v>1</v>
      </c>
      <c r="J168" s="105">
        <v>0</v>
      </c>
      <c r="K168" s="105" t="s">
        <v>4673</v>
      </c>
      <c r="L168" s="379">
        <v>296.15589999999997</v>
      </c>
      <c r="M168" s="127"/>
      <c r="N168" s="448" t="s">
        <v>5501</v>
      </c>
      <c r="O168" s="425">
        <f>L168*M168</f>
        <v>0</v>
      </c>
      <c r="P168" s="124" t="str">
        <f t="shared" si="128"/>
        <v>No</v>
      </c>
      <c r="Q168" s="234" t="str">
        <f t="shared" si="129"/>
        <v>Yes</v>
      </c>
      <c r="S168" s="275">
        <v>1</v>
      </c>
      <c r="T168" s="276">
        <f t="shared" si="130"/>
        <v>0</v>
      </c>
      <c r="U168" s="111"/>
      <c r="V168" s="302">
        <v>10</v>
      </c>
      <c r="W168" s="311">
        <f t="shared" si="124"/>
        <v>0</v>
      </c>
      <c r="X168" s="198">
        <f>M168*I168</f>
        <v>0</v>
      </c>
      <c r="Y168" s="198"/>
      <c r="Z168" s="545">
        <v>1</v>
      </c>
      <c r="AA168" s="532">
        <v>12</v>
      </c>
      <c r="AB168" s="285">
        <f t="shared" si="125"/>
        <v>0</v>
      </c>
      <c r="AC168" s="532"/>
      <c r="AD168" s="285">
        <f t="shared" si="126"/>
        <v>0</v>
      </c>
      <c r="AE168" s="532"/>
      <c r="AF168" s="285">
        <f t="shared" si="127"/>
        <v>0</v>
      </c>
      <c r="AG168" s="177">
        <f t="shared" si="91"/>
        <v>0</v>
      </c>
      <c r="AH168" s="177">
        <f t="shared" si="92"/>
        <v>0</v>
      </c>
      <c r="AI168" s="177">
        <f t="shared" si="93"/>
        <v>0</v>
      </c>
      <c r="AJ168" s="177">
        <f t="shared" si="94"/>
        <v>0</v>
      </c>
      <c r="AK168" s="177">
        <f t="shared" si="95"/>
        <v>0</v>
      </c>
      <c r="AL168" s="177">
        <f t="shared" si="96"/>
        <v>0</v>
      </c>
      <c r="AM168" s="177">
        <f t="shared" si="97"/>
        <v>0</v>
      </c>
      <c r="AN168" s="177">
        <f t="shared" si="98"/>
        <v>0</v>
      </c>
      <c r="AO168" s="177">
        <f t="shared" si="99"/>
        <v>0</v>
      </c>
      <c r="AP168" s="443"/>
      <c r="AQ168" s="443">
        <f t="shared" si="100"/>
        <v>0</v>
      </c>
      <c r="AR168" s="443">
        <f t="shared" si="101"/>
        <v>0</v>
      </c>
      <c r="AS168" s="443">
        <f t="shared" si="102"/>
        <v>0</v>
      </c>
      <c r="AT168" s="443"/>
      <c r="AU168" s="177">
        <f t="shared" si="103"/>
        <v>0</v>
      </c>
      <c r="AV168" s="177">
        <f t="shared" si="104"/>
        <v>0</v>
      </c>
      <c r="AW168" s="177">
        <f t="shared" si="105"/>
        <v>0</v>
      </c>
      <c r="AX168" s="177">
        <f t="shared" si="106"/>
        <v>0</v>
      </c>
      <c r="AY168" s="177">
        <f t="shared" si="107"/>
        <v>0</v>
      </c>
      <c r="AZ168" s="177">
        <f t="shared" si="108"/>
        <v>0</v>
      </c>
      <c r="BA168" s="177">
        <f t="shared" si="109"/>
        <v>0</v>
      </c>
      <c r="BB168" s="177">
        <f t="shared" si="110"/>
        <v>0</v>
      </c>
      <c r="BC168" s="177">
        <f t="shared" si="111"/>
        <v>0</v>
      </c>
      <c r="BD168" s="177">
        <f t="shared" si="112"/>
        <v>0</v>
      </c>
      <c r="BE168" s="177">
        <f t="shared" si="113"/>
        <v>0</v>
      </c>
      <c r="BF168" s="177">
        <f t="shared" si="114"/>
        <v>0</v>
      </c>
      <c r="BG168" s="177">
        <f t="shared" si="115"/>
        <v>0</v>
      </c>
      <c r="BH168" s="177">
        <f t="shared" si="116"/>
        <v>0</v>
      </c>
      <c r="BI168" s="177">
        <f t="shared" si="117"/>
        <v>0</v>
      </c>
      <c r="BJ168" s="177">
        <f t="shared" si="118"/>
        <v>0</v>
      </c>
      <c r="BK168" s="177">
        <f t="shared" si="119"/>
        <v>0</v>
      </c>
      <c r="BL168" s="177">
        <f t="shared" si="120"/>
        <v>0</v>
      </c>
      <c r="BM168" s="177">
        <f t="shared" si="121"/>
        <v>0</v>
      </c>
      <c r="BN168" s="177">
        <f t="shared" si="122"/>
        <v>0</v>
      </c>
      <c r="BO168" s="177">
        <f t="shared" si="123"/>
        <v>0</v>
      </c>
    </row>
    <row r="169" spans="1:67" s="9" customFormat="1" ht="73.8" customHeight="1">
      <c r="B169" s="210" t="s">
        <v>8</v>
      </c>
      <c r="D169" s="141" t="s">
        <v>5879</v>
      </c>
      <c r="E169" s="562" t="s">
        <v>5195</v>
      </c>
      <c r="F169" s="114" t="s">
        <v>137</v>
      </c>
      <c r="G169" s="115" t="s">
        <v>93</v>
      </c>
      <c r="H169" s="115" t="s">
        <v>183</v>
      </c>
      <c r="I169" s="114">
        <v>1</v>
      </c>
      <c r="J169" s="114">
        <v>0</v>
      </c>
      <c r="K169" s="114" t="s">
        <v>4673</v>
      </c>
      <c r="L169" s="380">
        <v>458.55599999999998</v>
      </c>
      <c r="M169" s="446" t="s">
        <v>5501</v>
      </c>
      <c r="N169" s="130"/>
      <c r="O169" s="414">
        <f>L169*N169</f>
        <v>0</v>
      </c>
      <c r="P169" s="131" t="str">
        <f t="shared" si="128"/>
        <v>No</v>
      </c>
      <c r="Q169" s="212" t="str">
        <f t="shared" si="129"/>
        <v>Yes</v>
      </c>
      <c r="S169" s="275">
        <v>1</v>
      </c>
      <c r="T169" s="276">
        <f t="shared" si="130"/>
        <v>0</v>
      </c>
      <c r="U169" s="111"/>
      <c r="V169" s="302">
        <v>26</v>
      </c>
      <c r="W169" s="311">
        <f t="shared" si="124"/>
        <v>0</v>
      </c>
      <c r="X169" s="198"/>
      <c r="Y169" s="198">
        <f>N169*I169</f>
        <v>0</v>
      </c>
      <c r="Z169" s="545">
        <v>1</v>
      </c>
      <c r="AA169" s="532">
        <v>15</v>
      </c>
      <c r="AB169" s="285">
        <f t="shared" si="125"/>
        <v>0</v>
      </c>
      <c r="AC169" s="532"/>
      <c r="AD169" s="285">
        <f t="shared" si="126"/>
        <v>0</v>
      </c>
      <c r="AE169" s="532"/>
      <c r="AF169" s="285">
        <f t="shared" si="127"/>
        <v>0</v>
      </c>
      <c r="AG169" s="177">
        <f t="shared" si="91"/>
        <v>0</v>
      </c>
      <c r="AH169" s="177">
        <f t="shared" si="92"/>
        <v>0</v>
      </c>
      <c r="AI169" s="177">
        <f t="shared" si="93"/>
        <v>0</v>
      </c>
      <c r="AJ169" s="177">
        <f t="shared" si="94"/>
        <v>0</v>
      </c>
      <c r="AK169" s="177">
        <f t="shared" si="95"/>
        <v>0</v>
      </c>
      <c r="AL169" s="177">
        <f t="shared" si="96"/>
        <v>0</v>
      </c>
      <c r="AM169" s="177">
        <f t="shared" si="97"/>
        <v>0</v>
      </c>
      <c r="AN169" s="177">
        <f t="shared" si="98"/>
        <v>0</v>
      </c>
      <c r="AO169" s="177">
        <f t="shared" si="99"/>
        <v>0</v>
      </c>
      <c r="AP169" s="177"/>
      <c r="AQ169" s="443">
        <f t="shared" si="100"/>
        <v>0</v>
      </c>
      <c r="AR169" s="443">
        <f t="shared" si="101"/>
        <v>0</v>
      </c>
      <c r="AS169" s="443">
        <f t="shared" si="102"/>
        <v>0</v>
      </c>
      <c r="AT169" s="177"/>
      <c r="AU169" s="177">
        <f t="shared" si="103"/>
        <v>0</v>
      </c>
      <c r="AV169" s="177">
        <f t="shared" si="104"/>
        <v>0</v>
      </c>
      <c r="AW169" s="177">
        <f t="shared" si="105"/>
        <v>0</v>
      </c>
      <c r="AX169" s="177">
        <f t="shared" si="106"/>
        <v>0</v>
      </c>
      <c r="AY169" s="177">
        <f t="shared" si="107"/>
        <v>0</v>
      </c>
      <c r="AZ169" s="177">
        <f t="shared" si="108"/>
        <v>0</v>
      </c>
      <c r="BA169" s="177">
        <f t="shared" si="109"/>
        <v>0</v>
      </c>
      <c r="BB169" s="177">
        <f t="shared" si="110"/>
        <v>0</v>
      </c>
      <c r="BC169" s="177">
        <f t="shared" si="111"/>
        <v>0</v>
      </c>
      <c r="BD169" s="177">
        <f t="shared" si="112"/>
        <v>0</v>
      </c>
      <c r="BE169" s="177">
        <f t="shared" si="113"/>
        <v>0</v>
      </c>
      <c r="BF169" s="177">
        <f t="shared" si="114"/>
        <v>0</v>
      </c>
      <c r="BG169" s="177">
        <f t="shared" si="115"/>
        <v>0</v>
      </c>
      <c r="BH169" s="177">
        <f t="shared" si="116"/>
        <v>0</v>
      </c>
      <c r="BI169" s="177">
        <f t="shared" si="117"/>
        <v>0</v>
      </c>
      <c r="BJ169" s="177">
        <f t="shared" si="118"/>
        <v>0</v>
      </c>
      <c r="BK169" s="177">
        <f t="shared" si="119"/>
        <v>0</v>
      </c>
      <c r="BL169" s="177">
        <f t="shared" si="120"/>
        <v>0</v>
      </c>
      <c r="BM169" s="177">
        <f t="shared" si="121"/>
        <v>0</v>
      </c>
      <c r="BN169" s="177">
        <f t="shared" si="122"/>
        <v>0</v>
      </c>
      <c r="BO169" s="177">
        <f t="shared" si="123"/>
        <v>0</v>
      </c>
    </row>
    <row r="170" spans="1:67" s="9" customFormat="1" ht="73.8" customHeight="1">
      <c r="B170" s="210" t="s">
        <v>8</v>
      </c>
      <c r="D170" s="141" t="s">
        <v>5268</v>
      </c>
      <c r="E170" s="557" t="s">
        <v>5194</v>
      </c>
      <c r="F170" s="114" t="s">
        <v>137</v>
      </c>
      <c r="G170" s="115" t="s">
        <v>93</v>
      </c>
      <c r="H170" s="115" t="s">
        <v>183</v>
      </c>
      <c r="I170" s="114">
        <v>1</v>
      </c>
      <c r="J170" s="114">
        <v>0</v>
      </c>
      <c r="K170" s="114" t="s">
        <v>4673</v>
      </c>
      <c r="L170" s="380">
        <v>478.49680000000001</v>
      </c>
      <c r="M170" s="129"/>
      <c r="N170" s="446" t="s">
        <v>5501</v>
      </c>
      <c r="O170" s="414">
        <f>L170*M170</f>
        <v>0</v>
      </c>
      <c r="P170" s="131" t="str">
        <f t="shared" si="128"/>
        <v>No</v>
      </c>
      <c r="Q170" s="212" t="str">
        <f t="shared" si="129"/>
        <v>Yes</v>
      </c>
      <c r="S170" s="275">
        <v>1</v>
      </c>
      <c r="T170" s="276">
        <f t="shared" si="130"/>
        <v>0</v>
      </c>
      <c r="U170" s="111"/>
      <c r="V170" s="302">
        <v>26</v>
      </c>
      <c r="W170" s="311">
        <f t="shared" si="124"/>
        <v>0</v>
      </c>
      <c r="X170" s="198">
        <f>M170*I170</f>
        <v>0</v>
      </c>
      <c r="Y170" s="198"/>
      <c r="Z170" s="545">
        <v>1</v>
      </c>
      <c r="AA170" s="532">
        <v>15</v>
      </c>
      <c r="AB170" s="285">
        <f t="shared" si="125"/>
        <v>0</v>
      </c>
      <c r="AC170" s="532"/>
      <c r="AD170" s="285">
        <f t="shared" si="126"/>
        <v>0</v>
      </c>
      <c r="AE170" s="532"/>
      <c r="AF170" s="285">
        <f t="shared" si="127"/>
        <v>0</v>
      </c>
      <c r="AG170" s="177">
        <f t="shared" si="91"/>
        <v>0</v>
      </c>
      <c r="AH170" s="177">
        <f t="shared" si="92"/>
        <v>0</v>
      </c>
      <c r="AI170" s="177">
        <f t="shared" si="93"/>
        <v>0</v>
      </c>
      <c r="AJ170" s="177">
        <f t="shared" si="94"/>
        <v>0</v>
      </c>
      <c r="AK170" s="177">
        <f t="shared" si="95"/>
        <v>0</v>
      </c>
      <c r="AL170" s="177">
        <f t="shared" si="96"/>
        <v>0</v>
      </c>
      <c r="AM170" s="177">
        <f t="shared" si="97"/>
        <v>0</v>
      </c>
      <c r="AN170" s="177">
        <f t="shared" si="98"/>
        <v>0</v>
      </c>
      <c r="AO170" s="177">
        <f t="shared" si="99"/>
        <v>0</v>
      </c>
      <c r="AP170" s="177"/>
      <c r="AQ170" s="443">
        <f t="shared" si="100"/>
        <v>0</v>
      </c>
      <c r="AR170" s="443">
        <f t="shared" si="101"/>
        <v>0</v>
      </c>
      <c r="AS170" s="443">
        <f t="shared" si="102"/>
        <v>0</v>
      </c>
      <c r="AT170" s="177"/>
      <c r="AU170" s="177">
        <f t="shared" si="103"/>
        <v>0</v>
      </c>
      <c r="AV170" s="177">
        <f t="shared" si="104"/>
        <v>0</v>
      </c>
      <c r="AW170" s="177">
        <f t="shared" si="105"/>
        <v>0</v>
      </c>
      <c r="AX170" s="177">
        <f t="shared" si="106"/>
        <v>0</v>
      </c>
      <c r="AY170" s="177">
        <f t="shared" si="107"/>
        <v>0</v>
      </c>
      <c r="AZ170" s="177">
        <f t="shared" si="108"/>
        <v>0</v>
      </c>
      <c r="BA170" s="177">
        <f t="shared" si="109"/>
        <v>0</v>
      </c>
      <c r="BB170" s="177">
        <f t="shared" si="110"/>
        <v>0</v>
      </c>
      <c r="BC170" s="177">
        <f t="shared" si="111"/>
        <v>0</v>
      </c>
      <c r="BD170" s="177">
        <f t="shared" si="112"/>
        <v>0</v>
      </c>
      <c r="BE170" s="177">
        <f t="shared" si="113"/>
        <v>0</v>
      </c>
      <c r="BF170" s="177">
        <f t="shared" si="114"/>
        <v>0</v>
      </c>
      <c r="BG170" s="177">
        <f t="shared" si="115"/>
        <v>0</v>
      </c>
      <c r="BH170" s="177">
        <f t="shared" si="116"/>
        <v>0</v>
      </c>
      <c r="BI170" s="177">
        <f t="shared" si="117"/>
        <v>0</v>
      </c>
      <c r="BJ170" s="177">
        <f t="shared" si="118"/>
        <v>0</v>
      </c>
      <c r="BK170" s="177">
        <f t="shared" si="119"/>
        <v>0</v>
      </c>
      <c r="BL170" s="177">
        <f t="shared" si="120"/>
        <v>0</v>
      </c>
      <c r="BM170" s="177">
        <f t="shared" si="121"/>
        <v>0</v>
      </c>
      <c r="BN170" s="177">
        <f t="shared" si="122"/>
        <v>0</v>
      </c>
      <c r="BO170" s="177">
        <f t="shared" si="123"/>
        <v>0</v>
      </c>
    </row>
    <row r="171" spans="1:67" s="9" customFormat="1" ht="73.8" customHeight="1">
      <c r="B171" s="210" t="s">
        <v>8</v>
      </c>
      <c r="D171" s="141" t="s">
        <v>5311</v>
      </c>
      <c r="E171" s="558" t="s">
        <v>5193</v>
      </c>
      <c r="F171" s="114" t="s">
        <v>137</v>
      </c>
      <c r="G171" s="115" t="s">
        <v>93</v>
      </c>
      <c r="H171" s="115" t="s">
        <v>183</v>
      </c>
      <c r="I171" s="114">
        <v>1</v>
      </c>
      <c r="J171" s="114">
        <v>0</v>
      </c>
      <c r="K171" s="114" t="s">
        <v>4673</v>
      </c>
      <c r="L171" s="380">
        <v>458.55599999999998</v>
      </c>
      <c r="M171" s="129"/>
      <c r="N171" s="446" t="s">
        <v>5501</v>
      </c>
      <c r="O171" s="414">
        <f>L171*M171</f>
        <v>0</v>
      </c>
      <c r="P171" s="131" t="str">
        <f t="shared" si="128"/>
        <v>No</v>
      </c>
      <c r="Q171" s="212" t="str">
        <f t="shared" si="129"/>
        <v>Yes</v>
      </c>
      <c r="S171" s="275">
        <v>1</v>
      </c>
      <c r="T171" s="276">
        <f t="shared" si="130"/>
        <v>0</v>
      </c>
      <c r="U171" s="111"/>
      <c r="V171" s="302">
        <v>26</v>
      </c>
      <c r="W171" s="311">
        <f t="shared" si="124"/>
        <v>0</v>
      </c>
      <c r="X171" s="198">
        <f>M171*I171</f>
        <v>0</v>
      </c>
      <c r="Y171" s="198"/>
      <c r="Z171" s="545">
        <v>1</v>
      </c>
      <c r="AA171" s="532">
        <v>15</v>
      </c>
      <c r="AB171" s="285">
        <f t="shared" si="125"/>
        <v>0</v>
      </c>
      <c r="AC171" s="532"/>
      <c r="AD171" s="285">
        <f t="shared" si="126"/>
        <v>0</v>
      </c>
      <c r="AE171" s="532"/>
      <c r="AF171" s="285">
        <f t="shared" si="127"/>
        <v>0</v>
      </c>
      <c r="AG171" s="177">
        <f t="shared" si="91"/>
        <v>0</v>
      </c>
      <c r="AH171" s="177">
        <f t="shared" si="92"/>
        <v>0</v>
      </c>
      <c r="AI171" s="177">
        <f t="shared" si="93"/>
        <v>0</v>
      </c>
      <c r="AJ171" s="177">
        <f t="shared" si="94"/>
        <v>0</v>
      </c>
      <c r="AK171" s="177">
        <f t="shared" si="95"/>
        <v>0</v>
      </c>
      <c r="AL171" s="177">
        <f t="shared" si="96"/>
        <v>0</v>
      </c>
      <c r="AM171" s="177">
        <f t="shared" si="97"/>
        <v>0</v>
      </c>
      <c r="AN171" s="177">
        <f t="shared" si="98"/>
        <v>0</v>
      </c>
      <c r="AO171" s="177">
        <f t="shared" si="99"/>
        <v>0</v>
      </c>
      <c r="AP171" s="177"/>
      <c r="AQ171" s="443">
        <f t="shared" si="100"/>
        <v>0</v>
      </c>
      <c r="AR171" s="443">
        <f t="shared" si="101"/>
        <v>0</v>
      </c>
      <c r="AS171" s="443">
        <f t="shared" si="102"/>
        <v>0</v>
      </c>
      <c r="AT171" s="177"/>
      <c r="AU171" s="177">
        <f t="shared" si="103"/>
        <v>0</v>
      </c>
      <c r="AV171" s="177">
        <f t="shared" si="104"/>
        <v>0</v>
      </c>
      <c r="AW171" s="177">
        <f t="shared" si="105"/>
        <v>0</v>
      </c>
      <c r="AX171" s="177">
        <f t="shared" si="106"/>
        <v>0</v>
      </c>
      <c r="AY171" s="177">
        <f t="shared" si="107"/>
        <v>0</v>
      </c>
      <c r="AZ171" s="177">
        <f t="shared" si="108"/>
        <v>0</v>
      </c>
      <c r="BA171" s="177">
        <f t="shared" si="109"/>
        <v>0</v>
      </c>
      <c r="BB171" s="177">
        <f t="shared" si="110"/>
        <v>0</v>
      </c>
      <c r="BC171" s="177">
        <f t="shared" si="111"/>
        <v>0</v>
      </c>
      <c r="BD171" s="177">
        <f t="shared" si="112"/>
        <v>0</v>
      </c>
      <c r="BE171" s="177">
        <f t="shared" si="113"/>
        <v>0</v>
      </c>
      <c r="BF171" s="177">
        <f t="shared" si="114"/>
        <v>0</v>
      </c>
      <c r="BG171" s="177">
        <f t="shared" si="115"/>
        <v>0</v>
      </c>
      <c r="BH171" s="177">
        <f t="shared" si="116"/>
        <v>0</v>
      </c>
      <c r="BI171" s="177">
        <f t="shared" si="117"/>
        <v>0</v>
      </c>
      <c r="BJ171" s="177">
        <f t="shared" si="118"/>
        <v>0</v>
      </c>
      <c r="BK171" s="177">
        <f t="shared" si="119"/>
        <v>0</v>
      </c>
      <c r="BL171" s="177">
        <f t="shared" si="120"/>
        <v>0</v>
      </c>
      <c r="BM171" s="177">
        <f t="shared" si="121"/>
        <v>0</v>
      </c>
      <c r="BN171" s="177">
        <f t="shared" si="122"/>
        <v>0</v>
      </c>
      <c r="BO171" s="177">
        <f t="shared" si="123"/>
        <v>0</v>
      </c>
    </row>
    <row r="172" spans="1:67" s="123" customFormat="1" ht="73.8" customHeight="1">
      <c r="A172" s="9"/>
      <c r="B172" s="210" t="s">
        <v>8</v>
      </c>
      <c r="C172" s="9"/>
      <c r="D172" s="106" t="s">
        <v>5880</v>
      </c>
      <c r="E172" s="559" t="s">
        <v>5195</v>
      </c>
      <c r="F172" s="105" t="s">
        <v>137</v>
      </c>
      <c r="G172" s="224" t="s">
        <v>94</v>
      </c>
      <c r="H172" s="224" t="s">
        <v>183</v>
      </c>
      <c r="I172" s="105">
        <v>1</v>
      </c>
      <c r="J172" s="105">
        <v>0</v>
      </c>
      <c r="K172" s="105" t="s">
        <v>4673</v>
      </c>
      <c r="L172" s="379">
        <v>458.55599999999998</v>
      </c>
      <c r="M172" s="447" t="s">
        <v>5501</v>
      </c>
      <c r="N172" s="427"/>
      <c r="O172" s="425">
        <f>L172*N172</f>
        <v>0</v>
      </c>
      <c r="P172" s="124" t="str">
        <f t="shared" si="128"/>
        <v>No</v>
      </c>
      <c r="Q172" s="234" t="str">
        <f t="shared" si="129"/>
        <v>Yes</v>
      </c>
      <c r="S172" s="275">
        <v>1</v>
      </c>
      <c r="T172" s="276">
        <f t="shared" si="130"/>
        <v>0</v>
      </c>
      <c r="U172" s="111"/>
      <c r="V172" s="302">
        <v>30</v>
      </c>
      <c r="W172" s="311">
        <f t="shared" si="124"/>
        <v>0</v>
      </c>
      <c r="X172" s="198"/>
      <c r="Y172" s="198">
        <f>N172*I172</f>
        <v>0</v>
      </c>
      <c r="Z172" s="545">
        <v>1</v>
      </c>
      <c r="AA172" s="532">
        <v>15</v>
      </c>
      <c r="AB172" s="285">
        <f t="shared" si="125"/>
        <v>0</v>
      </c>
      <c r="AC172" s="532"/>
      <c r="AD172" s="285">
        <f t="shared" si="126"/>
        <v>0</v>
      </c>
      <c r="AE172" s="532"/>
      <c r="AF172" s="285">
        <f t="shared" si="127"/>
        <v>0</v>
      </c>
      <c r="AG172" s="177">
        <f t="shared" si="91"/>
        <v>0</v>
      </c>
      <c r="AH172" s="177">
        <f t="shared" si="92"/>
        <v>0</v>
      </c>
      <c r="AI172" s="177">
        <f t="shared" si="93"/>
        <v>0</v>
      </c>
      <c r="AJ172" s="177">
        <f t="shared" si="94"/>
        <v>0</v>
      </c>
      <c r="AK172" s="177">
        <f t="shared" si="95"/>
        <v>0</v>
      </c>
      <c r="AL172" s="177">
        <f t="shared" si="96"/>
        <v>0</v>
      </c>
      <c r="AM172" s="177">
        <f t="shared" si="97"/>
        <v>0</v>
      </c>
      <c r="AN172" s="177">
        <f t="shared" si="98"/>
        <v>0</v>
      </c>
      <c r="AO172" s="177">
        <f t="shared" si="99"/>
        <v>0</v>
      </c>
      <c r="AP172" s="443"/>
      <c r="AQ172" s="443">
        <f t="shared" si="100"/>
        <v>0</v>
      </c>
      <c r="AR172" s="443">
        <f t="shared" si="101"/>
        <v>0</v>
      </c>
      <c r="AS172" s="443">
        <f t="shared" si="102"/>
        <v>0</v>
      </c>
      <c r="AT172" s="443"/>
      <c r="AU172" s="177">
        <f t="shared" si="103"/>
        <v>0</v>
      </c>
      <c r="AV172" s="177">
        <f t="shared" si="104"/>
        <v>0</v>
      </c>
      <c r="AW172" s="177">
        <f t="shared" si="105"/>
        <v>0</v>
      </c>
      <c r="AX172" s="177">
        <f t="shared" si="106"/>
        <v>0</v>
      </c>
      <c r="AY172" s="177">
        <f t="shared" si="107"/>
        <v>0</v>
      </c>
      <c r="AZ172" s="177">
        <f t="shared" si="108"/>
        <v>0</v>
      </c>
      <c r="BA172" s="177">
        <f t="shared" si="109"/>
        <v>0</v>
      </c>
      <c r="BB172" s="177">
        <f t="shared" si="110"/>
        <v>0</v>
      </c>
      <c r="BC172" s="177">
        <f t="shared" si="111"/>
        <v>0</v>
      </c>
      <c r="BD172" s="177">
        <f t="shared" si="112"/>
        <v>0</v>
      </c>
      <c r="BE172" s="177">
        <f t="shared" si="113"/>
        <v>0</v>
      </c>
      <c r="BF172" s="177">
        <f t="shared" si="114"/>
        <v>0</v>
      </c>
      <c r="BG172" s="177">
        <f t="shared" si="115"/>
        <v>0</v>
      </c>
      <c r="BH172" s="177">
        <f t="shared" si="116"/>
        <v>0</v>
      </c>
      <c r="BI172" s="177">
        <f t="shared" si="117"/>
        <v>0</v>
      </c>
      <c r="BJ172" s="177">
        <f t="shared" si="118"/>
        <v>0</v>
      </c>
      <c r="BK172" s="177">
        <f t="shared" si="119"/>
        <v>0</v>
      </c>
      <c r="BL172" s="177">
        <f t="shared" si="120"/>
        <v>0</v>
      </c>
      <c r="BM172" s="177">
        <f t="shared" si="121"/>
        <v>0</v>
      </c>
      <c r="BN172" s="177">
        <f t="shared" si="122"/>
        <v>0</v>
      </c>
      <c r="BO172" s="177">
        <f t="shared" si="123"/>
        <v>0</v>
      </c>
    </row>
    <row r="173" spans="1:67" s="123" customFormat="1" ht="73.8" customHeight="1">
      <c r="A173" s="9"/>
      <c r="B173" s="210" t="s">
        <v>8</v>
      </c>
      <c r="C173" s="9"/>
      <c r="D173" s="106" t="s">
        <v>5269</v>
      </c>
      <c r="E173" s="560" t="s">
        <v>5194</v>
      </c>
      <c r="F173" s="105" t="s">
        <v>137</v>
      </c>
      <c r="G173" s="224" t="s">
        <v>94</v>
      </c>
      <c r="H173" s="224" t="s">
        <v>183</v>
      </c>
      <c r="I173" s="105">
        <v>1</v>
      </c>
      <c r="J173" s="105">
        <v>0</v>
      </c>
      <c r="K173" s="105" t="s">
        <v>4673</v>
      </c>
      <c r="L173" s="379">
        <v>478.49680000000001</v>
      </c>
      <c r="M173" s="127"/>
      <c r="N173" s="448" t="s">
        <v>5501</v>
      </c>
      <c r="O173" s="425">
        <f>L173*M173</f>
        <v>0</v>
      </c>
      <c r="P173" s="124" t="str">
        <f t="shared" si="128"/>
        <v>No</v>
      </c>
      <c r="Q173" s="234" t="str">
        <f t="shared" si="129"/>
        <v>Yes</v>
      </c>
      <c r="S173" s="275">
        <v>1</v>
      </c>
      <c r="T173" s="276">
        <f t="shared" si="130"/>
        <v>0</v>
      </c>
      <c r="U173" s="111"/>
      <c r="V173" s="302">
        <v>30</v>
      </c>
      <c r="W173" s="311">
        <f t="shared" si="124"/>
        <v>0</v>
      </c>
      <c r="X173" s="198">
        <f>M173*I173</f>
        <v>0</v>
      </c>
      <c r="Y173" s="198"/>
      <c r="Z173" s="545">
        <v>1</v>
      </c>
      <c r="AA173" s="532">
        <v>15</v>
      </c>
      <c r="AB173" s="285">
        <f t="shared" si="125"/>
        <v>0</v>
      </c>
      <c r="AC173" s="532"/>
      <c r="AD173" s="285">
        <f t="shared" si="126"/>
        <v>0</v>
      </c>
      <c r="AE173" s="532"/>
      <c r="AF173" s="285">
        <f t="shared" si="127"/>
        <v>0</v>
      </c>
      <c r="AG173" s="177">
        <f t="shared" si="91"/>
        <v>0</v>
      </c>
      <c r="AH173" s="177">
        <f t="shared" si="92"/>
        <v>0</v>
      </c>
      <c r="AI173" s="177">
        <f t="shared" si="93"/>
        <v>0</v>
      </c>
      <c r="AJ173" s="177">
        <f t="shared" si="94"/>
        <v>0</v>
      </c>
      <c r="AK173" s="177">
        <f t="shared" si="95"/>
        <v>0</v>
      </c>
      <c r="AL173" s="177">
        <f t="shared" si="96"/>
        <v>0</v>
      </c>
      <c r="AM173" s="177">
        <f t="shared" si="97"/>
        <v>0</v>
      </c>
      <c r="AN173" s="177">
        <f t="shared" si="98"/>
        <v>0</v>
      </c>
      <c r="AO173" s="177">
        <f t="shared" si="99"/>
        <v>0</v>
      </c>
      <c r="AP173" s="443"/>
      <c r="AQ173" s="443">
        <f t="shared" si="100"/>
        <v>0</v>
      </c>
      <c r="AR173" s="443">
        <f t="shared" si="101"/>
        <v>0</v>
      </c>
      <c r="AS173" s="443">
        <f t="shared" si="102"/>
        <v>0</v>
      </c>
      <c r="AT173" s="443"/>
      <c r="AU173" s="177">
        <f t="shared" si="103"/>
        <v>0</v>
      </c>
      <c r="AV173" s="177">
        <f t="shared" si="104"/>
        <v>0</v>
      </c>
      <c r="AW173" s="177">
        <f t="shared" si="105"/>
        <v>0</v>
      </c>
      <c r="AX173" s="177">
        <f t="shared" si="106"/>
        <v>0</v>
      </c>
      <c r="AY173" s="177">
        <f t="shared" si="107"/>
        <v>0</v>
      </c>
      <c r="AZ173" s="177">
        <f t="shared" si="108"/>
        <v>0</v>
      </c>
      <c r="BA173" s="177">
        <f t="shared" si="109"/>
        <v>0</v>
      </c>
      <c r="BB173" s="177">
        <f t="shared" si="110"/>
        <v>0</v>
      </c>
      <c r="BC173" s="177">
        <f t="shared" si="111"/>
        <v>0</v>
      </c>
      <c r="BD173" s="177">
        <f t="shared" si="112"/>
        <v>0</v>
      </c>
      <c r="BE173" s="177">
        <f t="shared" si="113"/>
        <v>0</v>
      </c>
      <c r="BF173" s="177">
        <f t="shared" si="114"/>
        <v>0</v>
      </c>
      <c r="BG173" s="177">
        <f t="shared" si="115"/>
        <v>0</v>
      </c>
      <c r="BH173" s="177">
        <f t="shared" si="116"/>
        <v>0</v>
      </c>
      <c r="BI173" s="177">
        <f t="shared" si="117"/>
        <v>0</v>
      </c>
      <c r="BJ173" s="177">
        <f t="shared" si="118"/>
        <v>0</v>
      </c>
      <c r="BK173" s="177">
        <f t="shared" si="119"/>
        <v>0</v>
      </c>
      <c r="BL173" s="177">
        <f t="shared" si="120"/>
        <v>0</v>
      </c>
      <c r="BM173" s="177">
        <f t="shared" si="121"/>
        <v>0</v>
      </c>
      <c r="BN173" s="177">
        <f t="shared" si="122"/>
        <v>0</v>
      </c>
      <c r="BO173" s="177">
        <f t="shared" si="123"/>
        <v>0</v>
      </c>
    </row>
    <row r="174" spans="1:67" s="123" customFormat="1" ht="73.8" customHeight="1">
      <c r="A174" s="9"/>
      <c r="B174" s="210" t="s">
        <v>8</v>
      </c>
      <c r="C174" s="9"/>
      <c r="D174" s="106" t="s">
        <v>5310</v>
      </c>
      <c r="E174" s="561" t="s">
        <v>5193</v>
      </c>
      <c r="F174" s="105" t="s">
        <v>137</v>
      </c>
      <c r="G174" s="224" t="s">
        <v>94</v>
      </c>
      <c r="H174" s="224" t="s">
        <v>183</v>
      </c>
      <c r="I174" s="105">
        <v>1</v>
      </c>
      <c r="J174" s="105">
        <v>0</v>
      </c>
      <c r="K174" s="105" t="s">
        <v>4673</v>
      </c>
      <c r="L174" s="379">
        <v>458.55599999999998</v>
      </c>
      <c r="M174" s="127"/>
      <c r="N174" s="448" t="s">
        <v>5501</v>
      </c>
      <c r="O174" s="425">
        <f>L174*M174</f>
        <v>0</v>
      </c>
      <c r="P174" s="124" t="str">
        <f t="shared" si="128"/>
        <v>No</v>
      </c>
      <c r="Q174" s="234" t="str">
        <f t="shared" si="129"/>
        <v>Yes</v>
      </c>
      <c r="S174" s="275">
        <v>1</v>
      </c>
      <c r="T174" s="276">
        <f t="shared" si="130"/>
        <v>0</v>
      </c>
      <c r="U174" s="111"/>
      <c r="V174" s="302">
        <v>30</v>
      </c>
      <c r="W174" s="311">
        <f t="shared" si="124"/>
        <v>0</v>
      </c>
      <c r="X174" s="198">
        <f>M174*I174</f>
        <v>0</v>
      </c>
      <c r="Y174" s="198"/>
      <c r="Z174" s="545">
        <v>1</v>
      </c>
      <c r="AA174" s="532">
        <v>15</v>
      </c>
      <c r="AB174" s="285">
        <f t="shared" si="125"/>
        <v>0</v>
      </c>
      <c r="AC174" s="532"/>
      <c r="AD174" s="285">
        <f t="shared" si="126"/>
        <v>0</v>
      </c>
      <c r="AE174" s="532"/>
      <c r="AF174" s="285">
        <f t="shared" si="127"/>
        <v>0</v>
      </c>
      <c r="AG174" s="177">
        <f t="shared" si="91"/>
        <v>0</v>
      </c>
      <c r="AH174" s="177">
        <f t="shared" si="92"/>
        <v>0</v>
      </c>
      <c r="AI174" s="177">
        <f t="shared" si="93"/>
        <v>0</v>
      </c>
      <c r="AJ174" s="177">
        <f t="shared" si="94"/>
        <v>0</v>
      </c>
      <c r="AK174" s="177">
        <f t="shared" si="95"/>
        <v>0</v>
      </c>
      <c r="AL174" s="177">
        <f t="shared" si="96"/>
        <v>0</v>
      </c>
      <c r="AM174" s="177">
        <f t="shared" si="97"/>
        <v>0</v>
      </c>
      <c r="AN174" s="177">
        <f t="shared" si="98"/>
        <v>0</v>
      </c>
      <c r="AO174" s="177">
        <f t="shared" si="99"/>
        <v>0</v>
      </c>
      <c r="AP174" s="443"/>
      <c r="AQ174" s="443">
        <f t="shared" si="100"/>
        <v>0</v>
      </c>
      <c r="AR174" s="443">
        <f t="shared" si="101"/>
        <v>0</v>
      </c>
      <c r="AS174" s="443">
        <f t="shared" si="102"/>
        <v>0</v>
      </c>
      <c r="AT174" s="443"/>
      <c r="AU174" s="177">
        <f t="shared" si="103"/>
        <v>0</v>
      </c>
      <c r="AV174" s="177">
        <f t="shared" si="104"/>
        <v>0</v>
      </c>
      <c r="AW174" s="177">
        <f t="shared" si="105"/>
        <v>0</v>
      </c>
      <c r="AX174" s="177">
        <f t="shared" si="106"/>
        <v>0</v>
      </c>
      <c r="AY174" s="177">
        <f t="shared" si="107"/>
        <v>0</v>
      </c>
      <c r="AZ174" s="177">
        <f t="shared" si="108"/>
        <v>0</v>
      </c>
      <c r="BA174" s="177">
        <f t="shared" si="109"/>
        <v>0</v>
      </c>
      <c r="BB174" s="177">
        <f t="shared" si="110"/>
        <v>0</v>
      </c>
      <c r="BC174" s="177">
        <f t="shared" si="111"/>
        <v>0</v>
      </c>
      <c r="BD174" s="177">
        <f t="shared" si="112"/>
        <v>0</v>
      </c>
      <c r="BE174" s="177">
        <f t="shared" si="113"/>
        <v>0</v>
      </c>
      <c r="BF174" s="177">
        <f t="shared" si="114"/>
        <v>0</v>
      </c>
      <c r="BG174" s="177">
        <f t="shared" si="115"/>
        <v>0</v>
      </c>
      <c r="BH174" s="177">
        <f t="shared" si="116"/>
        <v>0</v>
      </c>
      <c r="BI174" s="177">
        <f t="shared" si="117"/>
        <v>0</v>
      </c>
      <c r="BJ174" s="177">
        <f t="shared" si="118"/>
        <v>0</v>
      </c>
      <c r="BK174" s="177">
        <f t="shared" si="119"/>
        <v>0</v>
      </c>
      <c r="BL174" s="177">
        <f t="shared" si="120"/>
        <v>0</v>
      </c>
      <c r="BM174" s="177">
        <f t="shared" si="121"/>
        <v>0</v>
      </c>
      <c r="BN174" s="177">
        <f t="shared" si="122"/>
        <v>0</v>
      </c>
      <c r="BO174" s="177">
        <f t="shared" si="123"/>
        <v>0</v>
      </c>
    </row>
    <row r="175" spans="1:67" s="9" customFormat="1" ht="73.8" customHeight="1">
      <c r="B175" s="210" t="s">
        <v>8</v>
      </c>
      <c r="D175" s="141" t="s">
        <v>5881</v>
      </c>
      <c r="E175" s="562" t="s">
        <v>5195</v>
      </c>
      <c r="F175" s="114" t="s">
        <v>134</v>
      </c>
      <c r="G175" s="115" t="s">
        <v>117</v>
      </c>
      <c r="H175" s="115" t="s">
        <v>183</v>
      </c>
      <c r="I175" s="114">
        <v>1</v>
      </c>
      <c r="J175" s="114">
        <v>0</v>
      </c>
      <c r="K175" s="114" t="s">
        <v>4673</v>
      </c>
      <c r="L175" s="380">
        <v>143.3039</v>
      </c>
      <c r="M175" s="446" t="s">
        <v>5501</v>
      </c>
      <c r="N175" s="130"/>
      <c r="O175" s="414">
        <f>L175*N175</f>
        <v>0</v>
      </c>
      <c r="P175" s="131" t="str">
        <f t="shared" si="128"/>
        <v>No</v>
      </c>
      <c r="Q175" s="212" t="str">
        <f t="shared" si="129"/>
        <v>Yes</v>
      </c>
      <c r="S175" s="275">
        <v>1</v>
      </c>
      <c r="T175" s="276">
        <f t="shared" si="130"/>
        <v>0</v>
      </c>
      <c r="U175" s="111"/>
      <c r="V175" s="302">
        <v>5</v>
      </c>
      <c r="W175" s="311">
        <f t="shared" si="124"/>
        <v>0</v>
      </c>
      <c r="X175" s="198"/>
      <c r="Y175" s="198">
        <f>N175*I175</f>
        <v>0</v>
      </c>
      <c r="Z175" s="545">
        <v>1</v>
      </c>
      <c r="AA175" s="532">
        <v>6</v>
      </c>
      <c r="AB175" s="285">
        <f t="shared" si="125"/>
        <v>0</v>
      </c>
      <c r="AC175" s="532"/>
      <c r="AD175" s="285">
        <f t="shared" si="126"/>
        <v>0</v>
      </c>
      <c r="AE175" s="532"/>
      <c r="AF175" s="285">
        <f t="shared" si="127"/>
        <v>0</v>
      </c>
      <c r="AG175" s="177">
        <f t="shared" si="91"/>
        <v>0</v>
      </c>
      <c r="AH175" s="177">
        <f t="shared" si="92"/>
        <v>0</v>
      </c>
      <c r="AI175" s="177">
        <f t="shared" si="93"/>
        <v>0</v>
      </c>
      <c r="AJ175" s="177">
        <f t="shared" si="94"/>
        <v>0</v>
      </c>
      <c r="AK175" s="177">
        <f t="shared" si="95"/>
        <v>0</v>
      </c>
      <c r="AL175" s="177">
        <f t="shared" si="96"/>
        <v>0</v>
      </c>
      <c r="AM175" s="177">
        <f t="shared" si="97"/>
        <v>0</v>
      </c>
      <c r="AN175" s="177">
        <f t="shared" si="98"/>
        <v>0</v>
      </c>
      <c r="AO175" s="177">
        <f t="shared" si="99"/>
        <v>0</v>
      </c>
      <c r="AP175" s="177"/>
      <c r="AQ175" s="443">
        <f t="shared" si="100"/>
        <v>0</v>
      </c>
      <c r="AR175" s="443">
        <f t="shared" si="101"/>
        <v>0</v>
      </c>
      <c r="AS175" s="443">
        <f t="shared" si="102"/>
        <v>0</v>
      </c>
      <c r="AT175" s="177"/>
      <c r="AU175" s="177">
        <f t="shared" si="103"/>
        <v>0</v>
      </c>
      <c r="AV175" s="177">
        <f t="shared" si="104"/>
        <v>0</v>
      </c>
      <c r="AW175" s="177">
        <f t="shared" si="105"/>
        <v>0</v>
      </c>
      <c r="AX175" s="177">
        <f t="shared" si="106"/>
        <v>0</v>
      </c>
      <c r="AY175" s="177">
        <f t="shared" si="107"/>
        <v>0</v>
      </c>
      <c r="AZ175" s="177">
        <f t="shared" si="108"/>
        <v>0</v>
      </c>
      <c r="BA175" s="177">
        <f t="shared" si="109"/>
        <v>0</v>
      </c>
      <c r="BB175" s="177">
        <f t="shared" si="110"/>
        <v>0</v>
      </c>
      <c r="BC175" s="177">
        <f t="shared" si="111"/>
        <v>0</v>
      </c>
      <c r="BD175" s="177">
        <f t="shared" si="112"/>
        <v>0</v>
      </c>
      <c r="BE175" s="177">
        <f t="shared" si="113"/>
        <v>0</v>
      </c>
      <c r="BF175" s="177">
        <f t="shared" si="114"/>
        <v>0</v>
      </c>
      <c r="BG175" s="177">
        <f t="shared" si="115"/>
        <v>0</v>
      </c>
      <c r="BH175" s="177">
        <f t="shared" si="116"/>
        <v>0</v>
      </c>
      <c r="BI175" s="177">
        <f t="shared" si="117"/>
        <v>0</v>
      </c>
      <c r="BJ175" s="177">
        <f t="shared" si="118"/>
        <v>0</v>
      </c>
      <c r="BK175" s="177">
        <f t="shared" si="119"/>
        <v>0</v>
      </c>
      <c r="BL175" s="177">
        <f t="shared" si="120"/>
        <v>0</v>
      </c>
      <c r="BM175" s="177">
        <f t="shared" si="121"/>
        <v>0</v>
      </c>
      <c r="BN175" s="177">
        <f t="shared" si="122"/>
        <v>0</v>
      </c>
      <c r="BO175" s="177">
        <f t="shared" si="123"/>
        <v>0</v>
      </c>
    </row>
    <row r="176" spans="1:67" s="9" customFormat="1" ht="73.8" customHeight="1">
      <c r="B176" s="210" t="s">
        <v>8</v>
      </c>
      <c r="D176" s="141" t="s">
        <v>5270</v>
      </c>
      <c r="E176" s="557" t="s">
        <v>5194</v>
      </c>
      <c r="F176" s="114" t="s">
        <v>134</v>
      </c>
      <c r="G176" s="115" t="s">
        <v>117</v>
      </c>
      <c r="H176" s="115" t="s">
        <v>183</v>
      </c>
      <c r="I176" s="114">
        <v>1</v>
      </c>
      <c r="J176" s="114">
        <v>0</v>
      </c>
      <c r="K176" s="114" t="s">
        <v>4673</v>
      </c>
      <c r="L176" s="380">
        <v>149.52509999999998</v>
      </c>
      <c r="M176" s="129"/>
      <c r="N176" s="446" t="s">
        <v>5501</v>
      </c>
      <c r="O176" s="414">
        <f>L176*M176</f>
        <v>0</v>
      </c>
      <c r="P176" s="131" t="str">
        <f t="shared" si="128"/>
        <v>No</v>
      </c>
      <c r="Q176" s="212" t="str">
        <f t="shared" si="129"/>
        <v>Yes</v>
      </c>
      <c r="S176" s="275">
        <v>1</v>
      </c>
      <c r="T176" s="276">
        <f t="shared" si="130"/>
        <v>0</v>
      </c>
      <c r="U176" s="111"/>
      <c r="V176" s="302">
        <v>5</v>
      </c>
      <c r="W176" s="311">
        <f t="shared" si="124"/>
        <v>0</v>
      </c>
      <c r="X176" s="198">
        <f>M176*I176</f>
        <v>0</v>
      </c>
      <c r="Y176" s="198"/>
      <c r="Z176" s="545">
        <v>1</v>
      </c>
      <c r="AA176" s="532">
        <v>6</v>
      </c>
      <c r="AB176" s="285">
        <f t="shared" si="125"/>
        <v>0</v>
      </c>
      <c r="AC176" s="532"/>
      <c r="AD176" s="285">
        <f t="shared" si="126"/>
        <v>0</v>
      </c>
      <c r="AE176" s="532"/>
      <c r="AF176" s="285">
        <f t="shared" si="127"/>
        <v>0</v>
      </c>
      <c r="AG176" s="177">
        <f t="shared" si="91"/>
        <v>0</v>
      </c>
      <c r="AH176" s="177">
        <f t="shared" si="92"/>
        <v>0</v>
      </c>
      <c r="AI176" s="177">
        <f t="shared" si="93"/>
        <v>0</v>
      </c>
      <c r="AJ176" s="177">
        <f t="shared" si="94"/>
        <v>0</v>
      </c>
      <c r="AK176" s="177">
        <f t="shared" si="95"/>
        <v>0</v>
      </c>
      <c r="AL176" s="177">
        <f t="shared" si="96"/>
        <v>0</v>
      </c>
      <c r="AM176" s="177">
        <f t="shared" si="97"/>
        <v>0</v>
      </c>
      <c r="AN176" s="177">
        <f t="shared" si="98"/>
        <v>0</v>
      </c>
      <c r="AO176" s="177">
        <f t="shared" si="99"/>
        <v>0</v>
      </c>
      <c r="AP176" s="177"/>
      <c r="AQ176" s="443">
        <f t="shared" si="100"/>
        <v>0</v>
      </c>
      <c r="AR176" s="443">
        <f t="shared" si="101"/>
        <v>0</v>
      </c>
      <c r="AS176" s="443">
        <f t="shared" si="102"/>
        <v>0</v>
      </c>
      <c r="AT176" s="177"/>
      <c r="AU176" s="177">
        <f t="shared" si="103"/>
        <v>0</v>
      </c>
      <c r="AV176" s="177">
        <f t="shared" si="104"/>
        <v>0</v>
      </c>
      <c r="AW176" s="177">
        <f t="shared" si="105"/>
        <v>0</v>
      </c>
      <c r="AX176" s="177">
        <f t="shared" si="106"/>
        <v>0</v>
      </c>
      <c r="AY176" s="177">
        <f t="shared" si="107"/>
        <v>0</v>
      </c>
      <c r="AZ176" s="177">
        <f t="shared" si="108"/>
        <v>0</v>
      </c>
      <c r="BA176" s="177">
        <f t="shared" si="109"/>
        <v>0</v>
      </c>
      <c r="BB176" s="177">
        <f t="shared" si="110"/>
        <v>0</v>
      </c>
      <c r="BC176" s="177">
        <f t="shared" si="111"/>
        <v>0</v>
      </c>
      <c r="BD176" s="177">
        <f t="shared" si="112"/>
        <v>0</v>
      </c>
      <c r="BE176" s="177">
        <f t="shared" si="113"/>
        <v>0</v>
      </c>
      <c r="BF176" s="177">
        <f t="shared" si="114"/>
        <v>0</v>
      </c>
      <c r="BG176" s="177">
        <f t="shared" si="115"/>
        <v>0</v>
      </c>
      <c r="BH176" s="177">
        <f t="shared" si="116"/>
        <v>0</v>
      </c>
      <c r="BI176" s="177">
        <f t="shared" si="117"/>
        <v>0</v>
      </c>
      <c r="BJ176" s="177">
        <f t="shared" si="118"/>
        <v>0</v>
      </c>
      <c r="BK176" s="177">
        <f t="shared" si="119"/>
        <v>0</v>
      </c>
      <c r="BL176" s="177">
        <f t="shared" si="120"/>
        <v>0</v>
      </c>
      <c r="BM176" s="177">
        <f t="shared" si="121"/>
        <v>0</v>
      </c>
      <c r="BN176" s="177">
        <f t="shared" si="122"/>
        <v>0</v>
      </c>
      <c r="BO176" s="177">
        <f t="shared" si="123"/>
        <v>0</v>
      </c>
    </row>
    <row r="177" spans="1:67" s="9" customFormat="1" ht="73.8" customHeight="1">
      <c r="B177" s="210" t="s">
        <v>8</v>
      </c>
      <c r="D177" s="141" t="s">
        <v>5309</v>
      </c>
      <c r="E177" s="558" t="s">
        <v>5193</v>
      </c>
      <c r="F177" s="114" t="s">
        <v>134</v>
      </c>
      <c r="G177" s="115" t="s">
        <v>117</v>
      </c>
      <c r="H177" s="115" t="s">
        <v>183</v>
      </c>
      <c r="I177" s="114">
        <v>1</v>
      </c>
      <c r="J177" s="114">
        <v>0</v>
      </c>
      <c r="K177" s="114" t="s">
        <v>4673</v>
      </c>
      <c r="L177" s="380">
        <v>143.3039</v>
      </c>
      <c r="M177" s="129"/>
      <c r="N177" s="446" t="s">
        <v>5501</v>
      </c>
      <c r="O177" s="414">
        <f>L177*M177</f>
        <v>0</v>
      </c>
      <c r="P177" s="131" t="str">
        <f t="shared" si="128"/>
        <v>No</v>
      </c>
      <c r="Q177" s="212" t="str">
        <f t="shared" si="129"/>
        <v>Yes</v>
      </c>
      <c r="S177" s="275">
        <v>1</v>
      </c>
      <c r="T177" s="276">
        <f t="shared" si="130"/>
        <v>0</v>
      </c>
      <c r="U177" s="111"/>
      <c r="V177" s="302">
        <v>5</v>
      </c>
      <c r="W177" s="311">
        <f t="shared" si="124"/>
        <v>0</v>
      </c>
      <c r="X177" s="198">
        <f>M177*I177</f>
        <v>0</v>
      </c>
      <c r="Y177" s="198"/>
      <c r="Z177" s="545">
        <v>1</v>
      </c>
      <c r="AA177" s="532">
        <v>6</v>
      </c>
      <c r="AB177" s="285">
        <f t="shared" si="125"/>
        <v>0</v>
      </c>
      <c r="AC177" s="532"/>
      <c r="AD177" s="285">
        <f t="shared" si="126"/>
        <v>0</v>
      </c>
      <c r="AE177" s="532"/>
      <c r="AF177" s="285">
        <f t="shared" si="127"/>
        <v>0</v>
      </c>
      <c r="AG177" s="177">
        <f t="shared" si="91"/>
        <v>0</v>
      </c>
      <c r="AH177" s="177">
        <f t="shared" si="92"/>
        <v>0</v>
      </c>
      <c r="AI177" s="177">
        <f t="shared" si="93"/>
        <v>0</v>
      </c>
      <c r="AJ177" s="177">
        <f t="shared" si="94"/>
        <v>0</v>
      </c>
      <c r="AK177" s="177">
        <f t="shared" si="95"/>
        <v>0</v>
      </c>
      <c r="AL177" s="177">
        <f t="shared" si="96"/>
        <v>0</v>
      </c>
      <c r="AM177" s="177">
        <f t="shared" si="97"/>
        <v>0</v>
      </c>
      <c r="AN177" s="177">
        <f t="shared" si="98"/>
        <v>0</v>
      </c>
      <c r="AO177" s="177">
        <f t="shared" si="99"/>
        <v>0</v>
      </c>
      <c r="AP177" s="177"/>
      <c r="AQ177" s="443">
        <f t="shared" si="100"/>
        <v>0</v>
      </c>
      <c r="AR177" s="443">
        <f t="shared" si="101"/>
        <v>0</v>
      </c>
      <c r="AS177" s="443">
        <f t="shared" si="102"/>
        <v>0</v>
      </c>
      <c r="AT177" s="177"/>
      <c r="AU177" s="177">
        <f t="shared" si="103"/>
        <v>0</v>
      </c>
      <c r="AV177" s="177">
        <f t="shared" si="104"/>
        <v>0</v>
      </c>
      <c r="AW177" s="177">
        <f t="shared" si="105"/>
        <v>0</v>
      </c>
      <c r="AX177" s="177">
        <f t="shared" si="106"/>
        <v>0</v>
      </c>
      <c r="AY177" s="177">
        <f t="shared" si="107"/>
        <v>0</v>
      </c>
      <c r="AZ177" s="177">
        <f t="shared" si="108"/>
        <v>0</v>
      </c>
      <c r="BA177" s="177">
        <f t="shared" si="109"/>
        <v>0</v>
      </c>
      <c r="BB177" s="177">
        <f t="shared" si="110"/>
        <v>0</v>
      </c>
      <c r="BC177" s="177">
        <f t="shared" si="111"/>
        <v>0</v>
      </c>
      <c r="BD177" s="177">
        <f t="shared" si="112"/>
        <v>0</v>
      </c>
      <c r="BE177" s="177">
        <f t="shared" si="113"/>
        <v>0</v>
      </c>
      <c r="BF177" s="177">
        <f t="shared" si="114"/>
        <v>0</v>
      </c>
      <c r="BG177" s="177">
        <f t="shared" si="115"/>
        <v>0</v>
      </c>
      <c r="BH177" s="177">
        <f t="shared" si="116"/>
        <v>0</v>
      </c>
      <c r="BI177" s="177">
        <f t="shared" si="117"/>
        <v>0</v>
      </c>
      <c r="BJ177" s="177">
        <f t="shared" si="118"/>
        <v>0</v>
      </c>
      <c r="BK177" s="177">
        <f t="shared" si="119"/>
        <v>0</v>
      </c>
      <c r="BL177" s="177">
        <f t="shared" si="120"/>
        <v>0</v>
      </c>
      <c r="BM177" s="177">
        <f t="shared" si="121"/>
        <v>0</v>
      </c>
      <c r="BN177" s="177">
        <f t="shared" si="122"/>
        <v>0</v>
      </c>
      <c r="BO177" s="177">
        <f t="shared" si="123"/>
        <v>0</v>
      </c>
    </row>
    <row r="178" spans="1:67" s="123" customFormat="1" ht="73.8" customHeight="1">
      <c r="A178" s="9"/>
      <c r="B178" s="210" t="s">
        <v>8</v>
      </c>
      <c r="C178" s="9"/>
      <c r="D178" s="106" t="s">
        <v>5882</v>
      </c>
      <c r="E178" s="559" t="s">
        <v>5195</v>
      </c>
      <c r="F178" s="105" t="s">
        <v>134</v>
      </c>
      <c r="G178" s="224" t="s">
        <v>73</v>
      </c>
      <c r="H178" s="224" t="s">
        <v>183</v>
      </c>
      <c r="I178" s="105">
        <v>1</v>
      </c>
      <c r="J178" s="105">
        <v>0</v>
      </c>
      <c r="K178" s="105" t="s">
        <v>4673</v>
      </c>
      <c r="L178" s="379">
        <v>152.852</v>
      </c>
      <c r="M178" s="447" t="s">
        <v>5501</v>
      </c>
      <c r="N178" s="427"/>
      <c r="O178" s="425">
        <f>L178*N178</f>
        <v>0</v>
      </c>
      <c r="P178" s="124" t="str">
        <f t="shared" si="128"/>
        <v>No</v>
      </c>
      <c r="Q178" s="234" t="str">
        <f t="shared" si="129"/>
        <v>Yes</v>
      </c>
      <c r="S178" s="275">
        <v>1</v>
      </c>
      <c r="T178" s="276">
        <f t="shared" si="130"/>
        <v>0</v>
      </c>
      <c r="U178" s="111"/>
      <c r="V178" s="302">
        <v>5.6</v>
      </c>
      <c r="W178" s="311">
        <f t="shared" si="124"/>
        <v>0</v>
      </c>
      <c r="X178" s="198"/>
      <c r="Y178" s="198">
        <f>N178*I178</f>
        <v>0</v>
      </c>
      <c r="Z178" s="545">
        <v>1</v>
      </c>
      <c r="AA178" s="532">
        <v>6</v>
      </c>
      <c r="AB178" s="285">
        <f t="shared" si="125"/>
        <v>0</v>
      </c>
      <c r="AC178" s="532"/>
      <c r="AD178" s="285">
        <f t="shared" si="126"/>
        <v>0</v>
      </c>
      <c r="AE178" s="532"/>
      <c r="AF178" s="285">
        <f t="shared" si="127"/>
        <v>0</v>
      </c>
      <c r="AG178" s="177">
        <f t="shared" si="91"/>
        <v>0</v>
      </c>
      <c r="AH178" s="177">
        <f t="shared" si="92"/>
        <v>0</v>
      </c>
      <c r="AI178" s="177">
        <f t="shared" si="93"/>
        <v>0</v>
      </c>
      <c r="AJ178" s="177">
        <f t="shared" si="94"/>
        <v>0</v>
      </c>
      <c r="AK178" s="177">
        <f t="shared" si="95"/>
        <v>0</v>
      </c>
      <c r="AL178" s="177">
        <f t="shared" si="96"/>
        <v>0</v>
      </c>
      <c r="AM178" s="177">
        <f t="shared" si="97"/>
        <v>0</v>
      </c>
      <c r="AN178" s="177">
        <f t="shared" si="98"/>
        <v>0</v>
      </c>
      <c r="AO178" s="177">
        <f t="shared" si="99"/>
        <v>0</v>
      </c>
      <c r="AP178" s="443"/>
      <c r="AQ178" s="443">
        <f t="shared" si="100"/>
        <v>0</v>
      </c>
      <c r="AR178" s="443">
        <f t="shared" si="101"/>
        <v>0</v>
      </c>
      <c r="AS178" s="443">
        <f t="shared" si="102"/>
        <v>0</v>
      </c>
      <c r="AT178" s="443"/>
      <c r="AU178" s="177">
        <f t="shared" si="103"/>
        <v>0</v>
      </c>
      <c r="AV178" s="177">
        <f t="shared" si="104"/>
        <v>0</v>
      </c>
      <c r="AW178" s="177">
        <f t="shared" si="105"/>
        <v>0</v>
      </c>
      <c r="AX178" s="177">
        <f t="shared" si="106"/>
        <v>0</v>
      </c>
      <c r="AY178" s="177">
        <f t="shared" si="107"/>
        <v>0</v>
      </c>
      <c r="AZ178" s="177">
        <f t="shared" si="108"/>
        <v>0</v>
      </c>
      <c r="BA178" s="177">
        <f t="shared" si="109"/>
        <v>0</v>
      </c>
      <c r="BB178" s="177">
        <f t="shared" si="110"/>
        <v>0</v>
      </c>
      <c r="BC178" s="177">
        <f t="shared" si="111"/>
        <v>0</v>
      </c>
      <c r="BD178" s="177">
        <f t="shared" si="112"/>
        <v>0</v>
      </c>
      <c r="BE178" s="177">
        <f t="shared" si="113"/>
        <v>0</v>
      </c>
      <c r="BF178" s="177">
        <f t="shared" si="114"/>
        <v>0</v>
      </c>
      <c r="BG178" s="177">
        <f t="shared" si="115"/>
        <v>0</v>
      </c>
      <c r="BH178" s="177">
        <f t="shared" si="116"/>
        <v>0</v>
      </c>
      <c r="BI178" s="177">
        <f t="shared" si="117"/>
        <v>0</v>
      </c>
      <c r="BJ178" s="177">
        <f t="shared" si="118"/>
        <v>0</v>
      </c>
      <c r="BK178" s="177">
        <f t="shared" si="119"/>
        <v>0</v>
      </c>
      <c r="BL178" s="177">
        <f t="shared" si="120"/>
        <v>0</v>
      </c>
      <c r="BM178" s="177">
        <f t="shared" si="121"/>
        <v>0</v>
      </c>
      <c r="BN178" s="177">
        <f t="shared" si="122"/>
        <v>0</v>
      </c>
      <c r="BO178" s="177">
        <f t="shared" si="123"/>
        <v>0</v>
      </c>
    </row>
    <row r="179" spans="1:67" s="123" customFormat="1" ht="73.8" customHeight="1">
      <c r="A179" s="9"/>
      <c r="B179" s="210" t="s">
        <v>8</v>
      </c>
      <c r="C179" s="9"/>
      <c r="D179" s="106" t="s">
        <v>5271</v>
      </c>
      <c r="E179" s="560" t="s">
        <v>5194</v>
      </c>
      <c r="F179" s="105" t="s">
        <v>134</v>
      </c>
      <c r="G179" s="224" t="s">
        <v>73</v>
      </c>
      <c r="H179" s="224" t="s">
        <v>183</v>
      </c>
      <c r="I179" s="105">
        <v>1</v>
      </c>
      <c r="J179" s="105">
        <v>0</v>
      </c>
      <c r="K179" s="105" t="s">
        <v>4673</v>
      </c>
      <c r="L179" s="379">
        <v>159.49549999999999</v>
      </c>
      <c r="M179" s="127"/>
      <c r="N179" s="450" t="s">
        <v>5501</v>
      </c>
      <c r="O179" s="425">
        <f>L179*M179</f>
        <v>0</v>
      </c>
      <c r="P179" s="124" t="str">
        <f t="shared" si="128"/>
        <v>No</v>
      </c>
      <c r="Q179" s="234" t="str">
        <f t="shared" si="129"/>
        <v>Yes</v>
      </c>
      <c r="S179" s="275">
        <v>1</v>
      </c>
      <c r="T179" s="276">
        <f t="shared" si="130"/>
        <v>0</v>
      </c>
      <c r="U179" s="111"/>
      <c r="V179" s="302">
        <v>5.6</v>
      </c>
      <c r="W179" s="311">
        <f t="shared" si="124"/>
        <v>0</v>
      </c>
      <c r="X179" s="198">
        <f>M179*I179</f>
        <v>0</v>
      </c>
      <c r="Y179" s="198"/>
      <c r="Z179" s="545">
        <v>1</v>
      </c>
      <c r="AA179" s="532">
        <v>6</v>
      </c>
      <c r="AB179" s="285">
        <f t="shared" si="125"/>
        <v>0</v>
      </c>
      <c r="AC179" s="532"/>
      <c r="AD179" s="285">
        <f t="shared" si="126"/>
        <v>0</v>
      </c>
      <c r="AE179" s="532"/>
      <c r="AF179" s="285">
        <f t="shared" si="127"/>
        <v>0</v>
      </c>
      <c r="AG179" s="177">
        <f t="shared" si="91"/>
        <v>0</v>
      </c>
      <c r="AH179" s="177">
        <f t="shared" si="92"/>
        <v>0</v>
      </c>
      <c r="AI179" s="177">
        <f t="shared" si="93"/>
        <v>0</v>
      </c>
      <c r="AJ179" s="177">
        <f t="shared" si="94"/>
        <v>0</v>
      </c>
      <c r="AK179" s="177">
        <f t="shared" si="95"/>
        <v>0</v>
      </c>
      <c r="AL179" s="177">
        <f t="shared" si="96"/>
        <v>0</v>
      </c>
      <c r="AM179" s="177">
        <f t="shared" si="97"/>
        <v>0</v>
      </c>
      <c r="AN179" s="177">
        <f t="shared" si="98"/>
        <v>0</v>
      </c>
      <c r="AO179" s="177">
        <f t="shared" si="99"/>
        <v>0</v>
      </c>
      <c r="AP179" s="443"/>
      <c r="AQ179" s="443">
        <f t="shared" si="100"/>
        <v>0</v>
      </c>
      <c r="AR179" s="443">
        <f t="shared" si="101"/>
        <v>0</v>
      </c>
      <c r="AS179" s="443">
        <f t="shared" si="102"/>
        <v>0</v>
      </c>
      <c r="AT179" s="443"/>
      <c r="AU179" s="177">
        <f t="shared" si="103"/>
        <v>0</v>
      </c>
      <c r="AV179" s="177">
        <f t="shared" si="104"/>
        <v>0</v>
      </c>
      <c r="AW179" s="177">
        <f t="shared" si="105"/>
        <v>0</v>
      </c>
      <c r="AX179" s="177">
        <f t="shared" si="106"/>
        <v>0</v>
      </c>
      <c r="AY179" s="177">
        <f t="shared" si="107"/>
        <v>0</v>
      </c>
      <c r="AZ179" s="177">
        <f t="shared" si="108"/>
        <v>0</v>
      </c>
      <c r="BA179" s="177">
        <f t="shared" si="109"/>
        <v>0</v>
      </c>
      <c r="BB179" s="177">
        <f t="shared" si="110"/>
        <v>0</v>
      </c>
      <c r="BC179" s="177">
        <f t="shared" si="111"/>
        <v>0</v>
      </c>
      <c r="BD179" s="177">
        <f t="shared" si="112"/>
        <v>0</v>
      </c>
      <c r="BE179" s="177">
        <f t="shared" si="113"/>
        <v>0</v>
      </c>
      <c r="BF179" s="177">
        <f t="shared" si="114"/>
        <v>0</v>
      </c>
      <c r="BG179" s="177">
        <f t="shared" si="115"/>
        <v>0</v>
      </c>
      <c r="BH179" s="177">
        <f t="shared" si="116"/>
        <v>0</v>
      </c>
      <c r="BI179" s="177">
        <f t="shared" si="117"/>
        <v>0</v>
      </c>
      <c r="BJ179" s="177">
        <f t="shared" si="118"/>
        <v>0</v>
      </c>
      <c r="BK179" s="177">
        <f t="shared" si="119"/>
        <v>0</v>
      </c>
      <c r="BL179" s="177">
        <f t="shared" si="120"/>
        <v>0</v>
      </c>
      <c r="BM179" s="177">
        <f t="shared" si="121"/>
        <v>0</v>
      </c>
      <c r="BN179" s="177">
        <f t="shared" si="122"/>
        <v>0</v>
      </c>
      <c r="BO179" s="177">
        <f t="shared" si="123"/>
        <v>0</v>
      </c>
    </row>
    <row r="180" spans="1:67" s="123" customFormat="1" ht="73.8" customHeight="1">
      <c r="A180" s="9"/>
      <c r="B180" s="210" t="s">
        <v>8</v>
      </c>
      <c r="C180" s="9"/>
      <c r="D180" s="106" t="s">
        <v>5308</v>
      </c>
      <c r="E180" s="561" t="s">
        <v>5193</v>
      </c>
      <c r="F180" s="105" t="s">
        <v>134</v>
      </c>
      <c r="G180" s="224" t="s">
        <v>73</v>
      </c>
      <c r="H180" s="224" t="s">
        <v>183</v>
      </c>
      <c r="I180" s="105">
        <v>1</v>
      </c>
      <c r="J180" s="105">
        <v>0</v>
      </c>
      <c r="K180" s="105" t="s">
        <v>4673</v>
      </c>
      <c r="L180" s="379">
        <v>152.852</v>
      </c>
      <c r="M180" s="127"/>
      <c r="N180" s="450" t="s">
        <v>5501</v>
      </c>
      <c r="O180" s="425">
        <f>L180*M180</f>
        <v>0</v>
      </c>
      <c r="P180" s="124" t="str">
        <f t="shared" si="128"/>
        <v>No</v>
      </c>
      <c r="Q180" s="234" t="str">
        <f t="shared" si="129"/>
        <v>Yes</v>
      </c>
      <c r="S180" s="275">
        <v>1</v>
      </c>
      <c r="T180" s="276">
        <f t="shared" si="130"/>
        <v>0</v>
      </c>
      <c r="U180" s="111"/>
      <c r="V180" s="302">
        <v>5.6</v>
      </c>
      <c r="W180" s="311">
        <f t="shared" si="124"/>
        <v>0</v>
      </c>
      <c r="X180" s="198">
        <f>M180*I180</f>
        <v>0</v>
      </c>
      <c r="Y180" s="198"/>
      <c r="Z180" s="545">
        <v>1</v>
      </c>
      <c r="AA180" s="532">
        <v>6</v>
      </c>
      <c r="AB180" s="285">
        <f t="shared" si="125"/>
        <v>0</v>
      </c>
      <c r="AC180" s="532"/>
      <c r="AD180" s="285">
        <f t="shared" si="126"/>
        <v>0</v>
      </c>
      <c r="AE180" s="532"/>
      <c r="AF180" s="285">
        <f t="shared" si="127"/>
        <v>0</v>
      </c>
      <c r="AG180" s="177">
        <f t="shared" si="91"/>
        <v>0</v>
      </c>
      <c r="AH180" s="177">
        <f t="shared" si="92"/>
        <v>0</v>
      </c>
      <c r="AI180" s="177">
        <f t="shared" si="93"/>
        <v>0</v>
      </c>
      <c r="AJ180" s="177">
        <f t="shared" si="94"/>
        <v>0</v>
      </c>
      <c r="AK180" s="177">
        <f t="shared" si="95"/>
        <v>0</v>
      </c>
      <c r="AL180" s="177">
        <f t="shared" si="96"/>
        <v>0</v>
      </c>
      <c r="AM180" s="177">
        <f t="shared" si="97"/>
        <v>0</v>
      </c>
      <c r="AN180" s="177">
        <f t="shared" si="98"/>
        <v>0</v>
      </c>
      <c r="AO180" s="177">
        <f t="shared" si="99"/>
        <v>0</v>
      </c>
      <c r="AP180" s="443"/>
      <c r="AQ180" s="443">
        <f t="shared" si="100"/>
        <v>0</v>
      </c>
      <c r="AR180" s="443">
        <f t="shared" si="101"/>
        <v>0</v>
      </c>
      <c r="AS180" s="443">
        <f t="shared" si="102"/>
        <v>0</v>
      </c>
      <c r="AT180" s="443"/>
      <c r="AU180" s="177">
        <f t="shared" si="103"/>
        <v>0</v>
      </c>
      <c r="AV180" s="177">
        <f t="shared" si="104"/>
        <v>0</v>
      </c>
      <c r="AW180" s="177">
        <f t="shared" si="105"/>
        <v>0</v>
      </c>
      <c r="AX180" s="177">
        <f t="shared" si="106"/>
        <v>0</v>
      </c>
      <c r="AY180" s="177">
        <f t="shared" si="107"/>
        <v>0</v>
      </c>
      <c r="AZ180" s="177">
        <f t="shared" si="108"/>
        <v>0</v>
      </c>
      <c r="BA180" s="177">
        <f t="shared" si="109"/>
        <v>0</v>
      </c>
      <c r="BB180" s="177">
        <f t="shared" si="110"/>
        <v>0</v>
      </c>
      <c r="BC180" s="177">
        <f t="shared" si="111"/>
        <v>0</v>
      </c>
      <c r="BD180" s="177">
        <f t="shared" si="112"/>
        <v>0</v>
      </c>
      <c r="BE180" s="177">
        <f t="shared" si="113"/>
        <v>0</v>
      </c>
      <c r="BF180" s="177">
        <f t="shared" si="114"/>
        <v>0</v>
      </c>
      <c r="BG180" s="177">
        <f t="shared" si="115"/>
        <v>0</v>
      </c>
      <c r="BH180" s="177">
        <f t="shared" si="116"/>
        <v>0</v>
      </c>
      <c r="BI180" s="177">
        <f t="shared" si="117"/>
        <v>0</v>
      </c>
      <c r="BJ180" s="177">
        <f t="shared" si="118"/>
        <v>0</v>
      </c>
      <c r="BK180" s="177">
        <f t="shared" si="119"/>
        <v>0</v>
      </c>
      <c r="BL180" s="177">
        <f t="shared" si="120"/>
        <v>0</v>
      </c>
      <c r="BM180" s="177">
        <f t="shared" si="121"/>
        <v>0</v>
      </c>
      <c r="BN180" s="177">
        <f t="shared" si="122"/>
        <v>0</v>
      </c>
      <c r="BO180" s="177">
        <f t="shared" si="123"/>
        <v>0</v>
      </c>
    </row>
    <row r="181" spans="1:67" s="9" customFormat="1" ht="73.8" customHeight="1">
      <c r="B181" s="210" t="s">
        <v>8</v>
      </c>
      <c r="D181" s="141" t="s">
        <v>5883</v>
      </c>
      <c r="E181" s="562" t="s">
        <v>5195</v>
      </c>
      <c r="F181" s="114" t="s">
        <v>133</v>
      </c>
      <c r="G181" s="115" t="s">
        <v>2600</v>
      </c>
      <c r="H181" s="115" t="s">
        <v>183</v>
      </c>
      <c r="I181" s="114">
        <v>1</v>
      </c>
      <c r="J181" s="114">
        <v>0</v>
      </c>
      <c r="K181" s="114" t="s">
        <v>4673</v>
      </c>
      <c r="L181" s="380">
        <v>95.532499999999999</v>
      </c>
      <c r="M181" s="446" t="s">
        <v>5501</v>
      </c>
      <c r="N181" s="130"/>
      <c r="O181" s="414">
        <f>L181*N181</f>
        <v>0</v>
      </c>
      <c r="P181" s="131" t="str">
        <f t="shared" si="128"/>
        <v>No</v>
      </c>
      <c r="Q181" s="212" t="str">
        <f t="shared" si="129"/>
        <v>Yes</v>
      </c>
      <c r="S181" s="275">
        <v>1</v>
      </c>
      <c r="T181" s="276">
        <f t="shared" si="130"/>
        <v>0</v>
      </c>
      <c r="U181" s="111"/>
      <c r="V181" s="302">
        <v>1.1499999999999999</v>
      </c>
      <c r="W181" s="311">
        <f t="shared" si="124"/>
        <v>0</v>
      </c>
      <c r="X181" s="198"/>
      <c r="Y181" s="198">
        <f>N181*I181</f>
        <v>0</v>
      </c>
      <c r="Z181" s="545">
        <v>1</v>
      </c>
      <c r="AA181" s="532">
        <v>6</v>
      </c>
      <c r="AB181" s="285">
        <f t="shared" si="125"/>
        <v>0</v>
      </c>
      <c r="AC181" s="532"/>
      <c r="AD181" s="285">
        <f t="shared" si="126"/>
        <v>0</v>
      </c>
      <c r="AE181" s="532"/>
      <c r="AF181" s="285">
        <f t="shared" si="127"/>
        <v>0</v>
      </c>
      <c r="AG181" s="177">
        <f t="shared" si="91"/>
        <v>0</v>
      </c>
      <c r="AH181" s="177">
        <f t="shared" si="92"/>
        <v>0</v>
      </c>
      <c r="AI181" s="177">
        <f t="shared" si="93"/>
        <v>0</v>
      </c>
      <c r="AJ181" s="177">
        <f t="shared" si="94"/>
        <v>0</v>
      </c>
      <c r="AK181" s="177">
        <f t="shared" si="95"/>
        <v>0</v>
      </c>
      <c r="AL181" s="177">
        <f t="shared" si="96"/>
        <v>0</v>
      </c>
      <c r="AM181" s="177">
        <f t="shared" si="97"/>
        <v>0</v>
      </c>
      <c r="AN181" s="177">
        <f t="shared" si="98"/>
        <v>0</v>
      </c>
      <c r="AO181" s="177">
        <f t="shared" si="99"/>
        <v>0</v>
      </c>
      <c r="AP181" s="177"/>
      <c r="AQ181" s="443">
        <f t="shared" si="100"/>
        <v>0</v>
      </c>
      <c r="AR181" s="443">
        <f t="shared" si="101"/>
        <v>0</v>
      </c>
      <c r="AS181" s="443">
        <f t="shared" si="102"/>
        <v>0</v>
      </c>
      <c r="AT181" s="177"/>
      <c r="AU181" s="177">
        <f t="shared" si="103"/>
        <v>0</v>
      </c>
      <c r="AV181" s="177">
        <f t="shared" si="104"/>
        <v>0</v>
      </c>
      <c r="AW181" s="177">
        <f t="shared" si="105"/>
        <v>0</v>
      </c>
      <c r="AX181" s="177">
        <f t="shared" si="106"/>
        <v>0</v>
      </c>
      <c r="AY181" s="177">
        <f t="shared" si="107"/>
        <v>0</v>
      </c>
      <c r="AZ181" s="177">
        <f t="shared" si="108"/>
        <v>0</v>
      </c>
      <c r="BA181" s="177">
        <f t="shared" si="109"/>
        <v>0</v>
      </c>
      <c r="BB181" s="177">
        <f t="shared" si="110"/>
        <v>0</v>
      </c>
      <c r="BC181" s="177">
        <f t="shared" si="111"/>
        <v>0</v>
      </c>
      <c r="BD181" s="177">
        <f t="shared" si="112"/>
        <v>0</v>
      </c>
      <c r="BE181" s="177">
        <f t="shared" si="113"/>
        <v>0</v>
      </c>
      <c r="BF181" s="177">
        <f t="shared" si="114"/>
        <v>0</v>
      </c>
      <c r="BG181" s="177">
        <f t="shared" si="115"/>
        <v>0</v>
      </c>
      <c r="BH181" s="177">
        <f t="shared" si="116"/>
        <v>0</v>
      </c>
      <c r="BI181" s="177">
        <f t="shared" si="117"/>
        <v>0</v>
      </c>
      <c r="BJ181" s="177">
        <f t="shared" si="118"/>
        <v>0</v>
      </c>
      <c r="BK181" s="177">
        <f t="shared" si="119"/>
        <v>0</v>
      </c>
      <c r="BL181" s="177">
        <f t="shared" si="120"/>
        <v>0</v>
      </c>
      <c r="BM181" s="177">
        <f t="shared" si="121"/>
        <v>0</v>
      </c>
      <c r="BN181" s="177">
        <f t="shared" si="122"/>
        <v>0</v>
      </c>
      <c r="BO181" s="177">
        <f t="shared" si="123"/>
        <v>0</v>
      </c>
    </row>
    <row r="182" spans="1:67" s="9" customFormat="1" ht="73.8" customHeight="1">
      <c r="B182" s="210" t="s">
        <v>8</v>
      </c>
      <c r="D182" s="141" t="s">
        <v>5272</v>
      </c>
      <c r="E182" s="557" t="s">
        <v>5194</v>
      </c>
      <c r="F182" s="114" t="s">
        <v>133</v>
      </c>
      <c r="G182" s="115" t="s">
        <v>2600</v>
      </c>
      <c r="H182" s="115" t="s">
        <v>183</v>
      </c>
      <c r="I182" s="114">
        <v>1</v>
      </c>
      <c r="J182" s="114">
        <v>0</v>
      </c>
      <c r="K182" s="114" t="s">
        <v>4673</v>
      </c>
      <c r="L182" s="380">
        <v>99.683400000000006</v>
      </c>
      <c r="M182" s="129"/>
      <c r="N182" s="446" t="s">
        <v>5501</v>
      </c>
      <c r="O182" s="414">
        <f>L182*M182</f>
        <v>0</v>
      </c>
      <c r="P182" s="131" t="str">
        <f t="shared" si="128"/>
        <v>No</v>
      </c>
      <c r="Q182" s="212" t="str">
        <f t="shared" si="129"/>
        <v>Yes</v>
      </c>
      <c r="S182" s="275">
        <v>1</v>
      </c>
      <c r="T182" s="276">
        <f t="shared" si="130"/>
        <v>0</v>
      </c>
      <c r="U182" s="111"/>
      <c r="V182" s="302">
        <v>1.1499999999999999</v>
      </c>
      <c r="W182" s="311">
        <f t="shared" si="124"/>
        <v>0</v>
      </c>
      <c r="X182" s="198">
        <f>M182*I182</f>
        <v>0</v>
      </c>
      <c r="Y182" s="198"/>
      <c r="Z182" s="545">
        <v>1</v>
      </c>
      <c r="AA182" s="532">
        <v>6</v>
      </c>
      <c r="AB182" s="285">
        <f t="shared" si="125"/>
        <v>0</v>
      </c>
      <c r="AC182" s="532"/>
      <c r="AD182" s="285">
        <f t="shared" si="126"/>
        <v>0</v>
      </c>
      <c r="AE182" s="532"/>
      <c r="AF182" s="285">
        <f t="shared" si="127"/>
        <v>0</v>
      </c>
      <c r="AG182" s="177">
        <f t="shared" si="91"/>
        <v>0</v>
      </c>
      <c r="AH182" s="177">
        <f t="shared" si="92"/>
        <v>0</v>
      </c>
      <c r="AI182" s="177">
        <f t="shared" si="93"/>
        <v>0</v>
      </c>
      <c r="AJ182" s="177">
        <f t="shared" si="94"/>
        <v>0</v>
      </c>
      <c r="AK182" s="177">
        <f t="shared" si="95"/>
        <v>0</v>
      </c>
      <c r="AL182" s="177">
        <f t="shared" si="96"/>
        <v>0</v>
      </c>
      <c r="AM182" s="177">
        <f t="shared" si="97"/>
        <v>0</v>
      </c>
      <c r="AN182" s="177">
        <f t="shared" si="98"/>
        <v>0</v>
      </c>
      <c r="AO182" s="177">
        <f t="shared" si="99"/>
        <v>0</v>
      </c>
      <c r="AP182" s="177"/>
      <c r="AQ182" s="443">
        <f t="shared" si="100"/>
        <v>0</v>
      </c>
      <c r="AR182" s="443">
        <f t="shared" si="101"/>
        <v>0</v>
      </c>
      <c r="AS182" s="443">
        <f t="shared" si="102"/>
        <v>0</v>
      </c>
      <c r="AT182" s="177"/>
      <c r="AU182" s="177">
        <f t="shared" si="103"/>
        <v>0</v>
      </c>
      <c r="AV182" s="177">
        <f t="shared" si="104"/>
        <v>0</v>
      </c>
      <c r="AW182" s="177">
        <f t="shared" si="105"/>
        <v>0</v>
      </c>
      <c r="AX182" s="177">
        <f t="shared" si="106"/>
        <v>0</v>
      </c>
      <c r="AY182" s="177">
        <f t="shared" si="107"/>
        <v>0</v>
      </c>
      <c r="AZ182" s="177">
        <f t="shared" si="108"/>
        <v>0</v>
      </c>
      <c r="BA182" s="177">
        <f t="shared" si="109"/>
        <v>0</v>
      </c>
      <c r="BB182" s="177">
        <f t="shared" si="110"/>
        <v>0</v>
      </c>
      <c r="BC182" s="177">
        <f t="shared" si="111"/>
        <v>0</v>
      </c>
      <c r="BD182" s="177">
        <f t="shared" si="112"/>
        <v>0</v>
      </c>
      <c r="BE182" s="177">
        <f t="shared" si="113"/>
        <v>0</v>
      </c>
      <c r="BF182" s="177">
        <f t="shared" si="114"/>
        <v>0</v>
      </c>
      <c r="BG182" s="177">
        <f t="shared" si="115"/>
        <v>0</v>
      </c>
      <c r="BH182" s="177">
        <f t="shared" si="116"/>
        <v>0</v>
      </c>
      <c r="BI182" s="177">
        <f t="shared" si="117"/>
        <v>0</v>
      </c>
      <c r="BJ182" s="177">
        <f t="shared" si="118"/>
        <v>0</v>
      </c>
      <c r="BK182" s="177">
        <f t="shared" si="119"/>
        <v>0</v>
      </c>
      <c r="BL182" s="177">
        <f t="shared" si="120"/>
        <v>0</v>
      </c>
      <c r="BM182" s="177">
        <f t="shared" si="121"/>
        <v>0</v>
      </c>
      <c r="BN182" s="177">
        <f t="shared" si="122"/>
        <v>0</v>
      </c>
      <c r="BO182" s="177">
        <f t="shared" si="123"/>
        <v>0</v>
      </c>
    </row>
    <row r="183" spans="1:67" s="9" customFormat="1" ht="73.8" customHeight="1">
      <c r="B183" s="210" t="s">
        <v>8</v>
      </c>
      <c r="D183" s="141" t="s">
        <v>5307</v>
      </c>
      <c r="E183" s="558" t="s">
        <v>5193</v>
      </c>
      <c r="F183" s="114" t="s">
        <v>133</v>
      </c>
      <c r="G183" s="115" t="s">
        <v>2600</v>
      </c>
      <c r="H183" s="115" t="s">
        <v>183</v>
      </c>
      <c r="I183" s="114">
        <v>1</v>
      </c>
      <c r="J183" s="114">
        <v>0</v>
      </c>
      <c r="K183" s="114" t="s">
        <v>4673</v>
      </c>
      <c r="L183" s="380">
        <v>95.532499999999999</v>
      </c>
      <c r="M183" s="129"/>
      <c r="N183" s="446" t="s">
        <v>5501</v>
      </c>
      <c r="O183" s="414">
        <f>L183*M183</f>
        <v>0</v>
      </c>
      <c r="P183" s="131" t="str">
        <f t="shared" si="128"/>
        <v>No</v>
      </c>
      <c r="Q183" s="212" t="str">
        <f t="shared" si="129"/>
        <v>Yes</v>
      </c>
      <c r="S183" s="275">
        <v>1</v>
      </c>
      <c r="T183" s="276">
        <f t="shared" si="130"/>
        <v>0</v>
      </c>
      <c r="U183" s="111"/>
      <c r="V183" s="302">
        <v>1.1499999999999999</v>
      </c>
      <c r="W183" s="311">
        <f t="shared" si="124"/>
        <v>0</v>
      </c>
      <c r="X183" s="198">
        <f>M183*I183</f>
        <v>0</v>
      </c>
      <c r="Y183" s="198"/>
      <c r="Z183" s="545">
        <v>1</v>
      </c>
      <c r="AA183" s="532">
        <v>6</v>
      </c>
      <c r="AB183" s="285">
        <f t="shared" si="125"/>
        <v>0</v>
      </c>
      <c r="AC183" s="532"/>
      <c r="AD183" s="285">
        <f t="shared" si="126"/>
        <v>0</v>
      </c>
      <c r="AE183" s="532"/>
      <c r="AF183" s="285">
        <f t="shared" si="127"/>
        <v>0</v>
      </c>
      <c r="AG183" s="177">
        <f t="shared" si="91"/>
        <v>0</v>
      </c>
      <c r="AH183" s="177">
        <f t="shared" si="92"/>
        <v>0</v>
      </c>
      <c r="AI183" s="177">
        <f t="shared" si="93"/>
        <v>0</v>
      </c>
      <c r="AJ183" s="177">
        <f t="shared" si="94"/>
        <v>0</v>
      </c>
      <c r="AK183" s="177">
        <f t="shared" si="95"/>
        <v>0</v>
      </c>
      <c r="AL183" s="177">
        <f t="shared" si="96"/>
        <v>0</v>
      </c>
      <c r="AM183" s="177">
        <f t="shared" si="97"/>
        <v>0</v>
      </c>
      <c r="AN183" s="177">
        <f t="shared" si="98"/>
        <v>0</v>
      </c>
      <c r="AO183" s="177">
        <f t="shared" si="99"/>
        <v>0</v>
      </c>
      <c r="AP183" s="177"/>
      <c r="AQ183" s="443">
        <f t="shared" si="100"/>
        <v>0</v>
      </c>
      <c r="AR183" s="443">
        <f t="shared" si="101"/>
        <v>0</v>
      </c>
      <c r="AS183" s="443">
        <f t="shared" si="102"/>
        <v>0</v>
      </c>
      <c r="AT183" s="177"/>
      <c r="AU183" s="177">
        <f t="shared" si="103"/>
        <v>0</v>
      </c>
      <c r="AV183" s="177">
        <f t="shared" si="104"/>
        <v>0</v>
      </c>
      <c r="AW183" s="177">
        <f t="shared" si="105"/>
        <v>0</v>
      </c>
      <c r="AX183" s="177">
        <f t="shared" si="106"/>
        <v>0</v>
      </c>
      <c r="AY183" s="177">
        <f t="shared" si="107"/>
        <v>0</v>
      </c>
      <c r="AZ183" s="177">
        <f t="shared" si="108"/>
        <v>0</v>
      </c>
      <c r="BA183" s="177">
        <f t="shared" si="109"/>
        <v>0</v>
      </c>
      <c r="BB183" s="177">
        <f t="shared" si="110"/>
        <v>0</v>
      </c>
      <c r="BC183" s="177">
        <f t="shared" si="111"/>
        <v>0</v>
      </c>
      <c r="BD183" s="177">
        <f t="shared" si="112"/>
        <v>0</v>
      </c>
      <c r="BE183" s="177">
        <f t="shared" si="113"/>
        <v>0</v>
      </c>
      <c r="BF183" s="177">
        <f t="shared" si="114"/>
        <v>0</v>
      </c>
      <c r="BG183" s="177">
        <f t="shared" si="115"/>
        <v>0</v>
      </c>
      <c r="BH183" s="177">
        <f t="shared" si="116"/>
        <v>0</v>
      </c>
      <c r="BI183" s="177">
        <f t="shared" si="117"/>
        <v>0</v>
      </c>
      <c r="BJ183" s="177">
        <f t="shared" si="118"/>
        <v>0</v>
      </c>
      <c r="BK183" s="177">
        <f t="shared" si="119"/>
        <v>0</v>
      </c>
      <c r="BL183" s="177">
        <f t="shared" si="120"/>
        <v>0</v>
      </c>
      <c r="BM183" s="177">
        <f t="shared" si="121"/>
        <v>0</v>
      </c>
      <c r="BN183" s="177">
        <f t="shared" si="122"/>
        <v>0</v>
      </c>
      <c r="BO183" s="177">
        <f t="shared" si="123"/>
        <v>0</v>
      </c>
    </row>
    <row r="184" spans="1:67" s="123" customFormat="1" ht="73.8" customHeight="1">
      <c r="A184" s="9"/>
      <c r="B184" s="210" t="s">
        <v>8</v>
      </c>
      <c r="C184" s="9"/>
      <c r="D184" s="106" t="s">
        <v>5884</v>
      </c>
      <c r="E184" s="559" t="s">
        <v>5195</v>
      </c>
      <c r="F184" s="105" t="s">
        <v>133</v>
      </c>
      <c r="G184" s="224" t="s">
        <v>118</v>
      </c>
      <c r="H184" s="224" t="s">
        <v>183</v>
      </c>
      <c r="I184" s="105">
        <v>1</v>
      </c>
      <c r="J184" s="105">
        <v>0</v>
      </c>
      <c r="K184" s="105" t="s">
        <v>4673</v>
      </c>
      <c r="L184" s="379">
        <v>95.532499999999999</v>
      </c>
      <c r="M184" s="447" t="s">
        <v>5501</v>
      </c>
      <c r="N184" s="427"/>
      <c r="O184" s="425">
        <f>L184*N184</f>
        <v>0</v>
      </c>
      <c r="P184" s="124" t="str">
        <f t="shared" si="128"/>
        <v>No</v>
      </c>
      <c r="Q184" s="428" t="str">
        <f t="shared" si="129"/>
        <v>Yes</v>
      </c>
      <c r="R184" s="403"/>
      <c r="S184" s="275">
        <v>1</v>
      </c>
      <c r="T184" s="276">
        <f t="shared" si="130"/>
        <v>0</v>
      </c>
      <c r="U184" s="111"/>
      <c r="V184" s="303">
        <v>1.25</v>
      </c>
      <c r="W184" s="311">
        <f t="shared" si="124"/>
        <v>0</v>
      </c>
      <c r="X184" s="198"/>
      <c r="Y184" s="198">
        <f>N184*I184</f>
        <v>0</v>
      </c>
      <c r="Z184" s="546">
        <v>1</v>
      </c>
      <c r="AA184" s="532">
        <v>5</v>
      </c>
      <c r="AB184" s="285">
        <f t="shared" si="125"/>
        <v>0</v>
      </c>
      <c r="AC184" s="532"/>
      <c r="AD184" s="285">
        <f t="shared" si="126"/>
        <v>0</v>
      </c>
      <c r="AE184" s="532"/>
      <c r="AF184" s="285">
        <f t="shared" si="127"/>
        <v>0</v>
      </c>
      <c r="AG184" s="177">
        <f t="shared" si="91"/>
        <v>0</v>
      </c>
      <c r="AH184" s="177">
        <f t="shared" si="92"/>
        <v>0</v>
      </c>
      <c r="AI184" s="177">
        <f t="shared" si="93"/>
        <v>0</v>
      </c>
      <c r="AJ184" s="177">
        <f t="shared" si="94"/>
        <v>0</v>
      </c>
      <c r="AK184" s="177">
        <f t="shared" si="95"/>
        <v>0</v>
      </c>
      <c r="AL184" s="177">
        <f t="shared" si="96"/>
        <v>0</v>
      </c>
      <c r="AM184" s="177">
        <f t="shared" si="97"/>
        <v>0</v>
      </c>
      <c r="AN184" s="177">
        <f t="shared" si="98"/>
        <v>0</v>
      </c>
      <c r="AO184" s="177">
        <f t="shared" si="99"/>
        <v>0</v>
      </c>
      <c r="AP184" s="443"/>
      <c r="AQ184" s="443">
        <f t="shared" si="100"/>
        <v>0</v>
      </c>
      <c r="AR184" s="443">
        <f t="shared" si="101"/>
        <v>0</v>
      </c>
      <c r="AS184" s="443">
        <f t="shared" si="102"/>
        <v>0</v>
      </c>
      <c r="AT184" s="443"/>
      <c r="AU184" s="177">
        <f t="shared" si="103"/>
        <v>0</v>
      </c>
      <c r="AV184" s="177">
        <f t="shared" si="104"/>
        <v>0</v>
      </c>
      <c r="AW184" s="177">
        <f t="shared" si="105"/>
        <v>0</v>
      </c>
      <c r="AX184" s="177">
        <f t="shared" si="106"/>
        <v>0</v>
      </c>
      <c r="AY184" s="177">
        <f t="shared" si="107"/>
        <v>0</v>
      </c>
      <c r="AZ184" s="177">
        <f t="shared" si="108"/>
        <v>0</v>
      </c>
      <c r="BA184" s="177">
        <f t="shared" si="109"/>
        <v>0</v>
      </c>
      <c r="BB184" s="177">
        <f t="shared" si="110"/>
        <v>0</v>
      </c>
      <c r="BC184" s="177">
        <f t="shared" si="111"/>
        <v>0</v>
      </c>
      <c r="BD184" s="177">
        <f t="shared" si="112"/>
        <v>0</v>
      </c>
      <c r="BE184" s="177">
        <f t="shared" si="113"/>
        <v>0</v>
      </c>
      <c r="BF184" s="177">
        <f t="shared" si="114"/>
        <v>0</v>
      </c>
      <c r="BG184" s="177">
        <f t="shared" si="115"/>
        <v>0</v>
      </c>
      <c r="BH184" s="177">
        <f t="shared" si="116"/>
        <v>0</v>
      </c>
      <c r="BI184" s="177">
        <f t="shared" si="117"/>
        <v>0</v>
      </c>
      <c r="BJ184" s="177">
        <f t="shared" si="118"/>
        <v>0</v>
      </c>
      <c r="BK184" s="177">
        <f t="shared" si="119"/>
        <v>0</v>
      </c>
      <c r="BL184" s="177">
        <f t="shared" si="120"/>
        <v>0</v>
      </c>
      <c r="BM184" s="177">
        <f t="shared" si="121"/>
        <v>0</v>
      </c>
      <c r="BN184" s="177">
        <f t="shared" si="122"/>
        <v>0</v>
      </c>
      <c r="BO184" s="177">
        <f t="shared" si="123"/>
        <v>0</v>
      </c>
    </row>
    <row r="185" spans="1:67" s="123" customFormat="1" ht="73.8" customHeight="1">
      <c r="A185" s="9"/>
      <c r="B185" s="210" t="s">
        <v>8</v>
      </c>
      <c r="C185" s="9"/>
      <c r="D185" s="106" t="s">
        <v>5273</v>
      </c>
      <c r="E185" s="560" t="s">
        <v>5194</v>
      </c>
      <c r="F185" s="105" t="s">
        <v>133</v>
      </c>
      <c r="G185" s="224" t="s">
        <v>118</v>
      </c>
      <c r="H185" s="224" t="s">
        <v>183</v>
      </c>
      <c r="I185" s="105">
        <v>1</v>
      </c>
      <c r="J185" s="105">
        <v>0</v>
      </c>
      <c r="K185" s="105" t="s">
        <v>4673</v>
      </c>
      <c r="L185" s="379">
        <v>99.683400000000006</v>
      </c>
      <c r="M185" s="426"/>
      <c r="N185" s="450" t="s">
        <v>5501</v>
      </c>
      <c r="O185" s="425">
        <f>L185*M185</f>
        <v>0</v>
      </c>
      <c r="P185" s="124" t="str">
        <f t="shared" si="128"/>
        <v>No</v>
      </c>
      <c r="Q185" s="428" t="str">
        <f t="shared" si="129"/>
        <v>Yes</v>
      </c>
      <c r="S185" s="275">
        <v>1</v>
      </c>
      <c r="T185" s="276">
        <f t="shared" si="130"/>
        <v>0</v>
      </c>
      <c r="U185" s="111"/>
      <c r="V185" s="303">
        <v>1.25</v>
      </c>
      <c r="W185" s="311">
        <f t="shared" si="124"/>
        <v>0</v>
      </c>
      <c r="X185" s="198">
        <f>M185*I185</f>
        <v>0</v>
      </c>
      <c r="Y185" s="198"/>
      <c r="Z185" s="546">
        <v>1</v>
      </c>
      <c r="AA185" s="532">
        <v>5</v>
      </c>
      <c r="AB185" s="285">
        <f t="shared" si="125"/>
        <v>0</v>
      </c>
      <c r="AC185" s="532"/>
      <c r="AD185" s="285">
        <f t="shared" si="126"/>
        <v>0</v>
      </c>
      <c r="AE185" s="532"/>
      <c r="AF185" s="285">
        <f t="shared" si="127"/>
        <v>0</v>
      </c>
      <c r="AG185" s="177">
        <f t="shared" si="91"/>
        <v>0</v>
      </c>
      <c r="AH185" s="177">
        <f t="shared" si="92"/>
        <v>0</v>
      </c>
      <c r="AI185" s="177">
        <f t="shared" si="93"/>
        <v>0</v>
      </c>
      <c r="AJ185" s="177">
        <f t="shared" si="94"/>
        <v>0</v>
      </c>
      <c r="AK185" s="177">
        <f t="shared" si="95"/>
        <v>0</v>
      </c>
      <c r="AL185" s="177">
        <f t="shared" si="96"/>
        <v>0</v>
      </c>
      <c r="AM185" s="177">
        <f t="shared" si="97"/>
        <v>0</v>
      </c>
      <c r="AN185" s="177">
        <f t="shared" si="98"/>
        <v>0</v>
      </c>
      <c r="AO185" s="177">
        <f t="shared" si="99"/>
        <v>0</v>
      </c>
      <c r="AP185" s="443"/>
      <c r="AQ185" s="443">
        <f t="shared" si="100"/>
        <v>0</v>
      </c>
      <c r="AR185" s="443">
        <f t="shared" si="101"/>
        <v>0</v>
      </c>
      <c r="AS185" s="443">
        <f t="shared" si="102"/>
        <v>0</v>
      </c>
      <c r="AT185" s="443"/>
      <c r="AU185" s="177">
        <f t="shared" si="103"/>
        <v>0</v>
      </c>
      <c r="AV185" s="177">
        <f t="shared" si="104"/>
        <v>0</v>
      </c>
      <c r="AW185" s="177">
        <f t="shared" si="105"/>
        <v>0</v>
      </c>
      <c r="AX185" s="177">
        <f t="shared" si="106"/>
        <v>0</v>
      </c>
      <c r="AY185" s="177">
        <f t="shared" si="107"/>
        <v>0</v>
      </c>
      <c r="AZ185" s="177">
        <f t="shared" si="108"/>
        <v>0</v>
      </c>
      <c r="BA185" s="177">
        <f t="shared" si="109"/>
        <v>0</v>
      </c>
      <c r="BB185" s="177">
        <f t="shared" si="110"/>
        <v>0</v>
      </c>
      <c r="BC185" s="177">
        <f t="shared" si="111"/>
        <v>0</v>
      </c>
      <c r="BD185" s="177">
        <f t="shared" si="112"/>
        <v>0</v>
      </c>
      <c r="BE185" s="177">
        <f t="shared" si="113"/>
        <v>0</v>
      </c>
      <c r="BF185" s="177">
        <f t="shared" si="114"/>
        <v>0</v>
      </c>
      <c r="BG185" s="177">
        <f t="shared" si="115"/>
        <v>0</v>
      </c>
      <c r="BH185" s="177">
        <f t="shared" si="116"/>
        <v>0</v>
      </c>
      <c r="BI185" s="177">
        <f t="shared" si="117"/>
        <v>0</v>
      </c>
      <c r="BJ185" s="177">
        <f t="shared" si="118"/>
        <v>0</v>
      </c>
      <c r="BK185" s="177">
        <f t="shared" si="119"/>
        <v>0</v>
      </c>
      <c r="BL185" s="177">
        <f t="shared" si="120"/>
        <v>0</v>
      </c>
      <c r="BM185" s="177">
        <f t="shared" si="121"/>
        <v>0</v>
      </c>
      <c r="BN185" s="177">
        <f t="shared" si="122"/>
        <v>0</v>
      </c>
      <c r="BO185" s="177">
        <f t="shared" si="123"/>
        <v>0</v>
      </c>
    </row>
    <row r="186" spans="1:67" s="123" customFormat="1" ht="73.8" customHeight="1">
      <c r="A186" s="9"/>
      <c r="B186" s="213" t="s">
        <v>8</v>
      </c>
      <c r="C186" s="85"/>
      <c r="D186" s="227" t="s">
        <v>5306</v>
      </c>
      <c r="E186" s="563" t="s">
        <v>5193</v>
      </c>
      <c r="F186" s="168" t="s">
        <v>133</v>
      </c>
      <c r="G186" s="235" t="s">
        <v>118</v>
      </c>
      <c r="H186" s="235" t="s">
        <v>183</v>
      </c>
      <c r="I186" s="168">
        <v>1</v>
      </c>
      <c r="J186" s="168">
        <v>0</v>
      </c>
      <c r="K186" s="168" t="s">
        <v>4673</v>
      </c>
      <c r="L186" s="381">
        <v>95.532499999999999</v>
      </c>
      <c r="M186" s="231"/>
      <c r="N186" s="451" t="s">
        <v>5501</v>
      </c>
      <c r="O186" s="425">
        <f>L186*M186</f>
        <v>0</v>
      </c>
      <c r="P186" s="236" t="str">
        <f t="shared" si="128"/>
        <v>No</v>
      </c>
      <c r="Q186" s="237" t="str">
        <f t="shared" si="129"/>
        <v>Yes</v>
      </c>
      <c r="S186" s="275">
        <v>1</v>
      </c>
      <c r="T186" s="276">
        <f t="shared" si="130"/>
        <v>0</v>
      </c>
      <c r="U186" s="111"/>
      <c r="V186" s="303">
        <v>1.25</v>
      </c>
      <c r="W186" s="311">
        <f t="shared" si="124"/>
        <v>0</v>
      </c>
      <c r="X186" s="198">
        <f>M186*I186</f>
        <v>0</v>
      </c>
      <c r="Y186" s="198"/>
      <c r="Z186" s="546">
        <v>1</v>
      </c>
      <c r="AA186" s="532">
        <v>5</v>
      </c>
      <c r="AB186" s="285">
        <f t="shared" si="125"/>
        <v>0</v>
      </c>
      <c r="AC186" s="532"/>
      <c r="AD186" s="285">
        <f t="shared" si="126"/>
        <v>0</v>
      </c>
      <c r="AE186" s="532"/>
      <c r="AF186" s="285">
        <f t="shared" si="127"/>
        <v>0</v>
      </c>
      <c r="AG186" s="177">
        <f t="shared" si="91"/>
        <v>0</v>
      </c>
      <c r="AH186" s="177">
        <f t="shared" si="92"/>
        <v>0</v>
      </c>
      <c r="AI186" s="177">
        <f t="shared" si="93"/>
        <v>0</v>
      </c>
      <c r="AJ186" s="177">
        <f t="shared" si="94"/>
        <v>0</v>
      </c>
      <c r="AK186" s="177">
        <f t="shared" si="95"/>
        <v>0</v>
      </c>
      <c r="AL186" s="177">
        <f t="shared" si="96"/>
        <v>0</v>
      </c>
      <c r="AM186" s="177">
        <f t="shared" si="97"/>
        <v>0</v>
      </c>
      <c r="AN186" s="177">
        <f t="shared" si="98"/>
        <v>0</v>
      </c>
      <c r="AO186" s="177">
        <f t="shared" si="99"/>
        <v>0</v>
      </c>
      <c r="AP186" s="443"/>
      <c r="AQ186" s="443">
        <f t="shared" si="100"/>
        <v>0</v>
      </c>
      <c r="AR186" s="443">
        <f t="shared" si="101"/>
        <v>0</v>
      </c>
      <c r="AS186" s="443">
        <f t="shared" si="102"/>
        <v>0</v>
      </c>
      <c r="AT186" s="443"/>
      <c r="AU186" s="177">
        <f t="shared" si="103"/>
        <v>0</v>
      </c>
      <c r="AV186" s="177">
        <f t="shared" si="104"/>
        <v>0</v>
      </c>
      <c r="AW186" s="177">
        <f t="shared" si="105"/>
        <v>0</v>
      </c>
      <c r="AX186" s="177">
        <f t="shared" si="106"/>
        <v>0</v>
      </c>
      <c r="AY186" s="177">
        <f t="shared" si="107"/>
        <v>0</v>
      </c>
      <c r="AZ186" s="177">
        <f t="shared" si="108"/>
        <v>0</v>
      </c>
      <c r="BA186" s="177">
        <f t="shared" si="109"/>
        <v>0</v>
      </c>
      <c r="BB186" s="177">
        <f t="shared" si="110"/>
        <v>0</v>
      </c>
      <c r="BC186" s="177">
        <f t="shared" si="111"/>
        <v>0</v>
      </c>
      <c r="BD186" s="177">
        <f t="shared" si="112"/>
        <v>0</v>
      </c>
      <c r="BE186" s="177">
        <f t="shared" si="113"/>
        <v>0</v>
      </c>
      <c r="BF186" s="177">
        <f t="shared" si="114"/>
        <v>0</v>
      </c>
      <c r="BG186" s="177">
        <f t="shared" si="115"/>
        <v>0</v>
      </c>
      <c r="BH186" s="177">
        <f t="shared" si="116"/>
        <v>0</v>
      </c>
      <c r="BI186" s="177">
        <f t="shared" si="117"/>
        <v>0</v>
      </c>
      <c r="BJ186" s="177">
        <f t="shared" si="118"/>
        <v>0</v>
      </c>
      <c r="BK186" s="177">
        <f t="shared" si="119"/>
        <v>0</v>
      </c>
      <c r="BL186" s="177">
        <f t="shared" si="120"/>
        <v>0</v>
      </c>
      <c r="BM186" s="177">
        <f t="shared" si="121"/>
        <v>0</v>
      </c>
      <c r="BN186" s="177">
        <f t="shared" si="122"/>
        <v>0</v>
      </c>
      <c r="BO186" s="177">
        <f t="shared" si="123"/>
        <v>0</v>
      </c>
    </row>
    <row r="187" spans="1:67" s="123" customFormat="1" ht="40.799999999999997" customHeight="1">
      <c r="A187" s="9"/>
      <c r="B187" s="263"/>
      <c r="C187" s="122"/>
      <c r="D187" s="495" t="s">
        <v>2287</v>
      </c>
      <c r="E187" s="564"/>
      <c r="F187" s="110"/>
      <c r="G187" s="108"/>
      <c r="H187" s="108"/>
      <c r="I187" s="110"/>
      <c r="J187" s="109"/>
      <c r="K187" s="109"/>
      <c r="L187" s="201"/>
      <c r="M187" s="444"/>
      <c r="O187" s="369"/>
      <c r="P187" s="124"/>
      <c r="Q187" s="125"/>
      <c r="S187" s="279"/>
      <c r="T187" s="279"/>
      <c r="U187" s="111"/>
      <c r="V187" s="300"/>
      <c r="W187" s="311">
        <f t="shared" si="124"/>
        <v>0</v>
      </c>
      <c r="X187" s="198"/>
      <c r="Y187" s="198"/>
      <c r="Z187" s="543"/>
      <c r="AA187" s="531"/>
      <c r="AB187" s="285">
        <f t="shared" si="125"/>
        <v>0</v>
      </c>
      <c r="AC187" s="531"/>
      <c r="AD187" s="285">
        <f t="shared" si="126"/>
        <v>0</v>
      </c>
      <c r="AE187" s="531"/>
      <c r="AF187" s="285">
        <f t="shared" si="127"/>
        <v>0</v>
      </c>
      <c r="AG187" s="177">
        <f t="shared" si="91"/>
        <v>0</v>
      </c>
      <c r="AH187" s="177">
        <f t="shared" si="92"/>
        <v>0</v>
      </c>
      <c r="AI187" s="177">
        <f t="shared" si="93"/>
        <v>0</v>
      </c>
      <c r="AJ187" s="177">
        <f t="shared" si="94"/>
        <v>0</v>
      </c>
      <c r="AK187" s="177">
        <f t="shared" si="95"/>
        <v>0</v>
      </c>
      <c r="AL187" s="177">
        <f t="shared" si="96"/>
        <v>0</v>
      </c>
      <c r="AM187" s="177">
        <f t="shared" si="97"/>
        <v>0</v>
      </c>
      <c r="AN187" s="177">
        <f t="shared" si="98"/>
        <v>0</v>
      </c>
      <c r="AO187" s="177">
        <f t="shared" si="99"/>
        <v>0</v>
      </c>
      <c r="AP187" s="443"/>
      <c r="AQ187" s="443">
        <f t="shared" si="100"/>
        <v>0</v>
      </c>
      <c r="AR187" s="443">
        <f t="shared" si="101"/>
        <v>0</v>
      </c>
      <c r="AS187" s="443">
        <f t="shared" si="102"/>
        <v>0</v>
      </c>
      <c r="AT187" s="443"/>
      <c r="AU187" s="177">
        <f t="shared" si="103"/>
        <v>0</v>
      </c>
      <c r="AV187" s="177">
        <f t="shared" si="104"/>
        <v>0</v>
      </c>
      <c r="AW187" s="177">
        <f t="shared" si="105"/>
        <v>0</v>
      </c>
      <c r="AX187" s="177">
        <f t="shared" si="106"/>
        <v>0</v>
      </c>
      <c r="AY187" s="177">
        <f t="shared" si="107"/>
        <v>0</v>
      </c>
      <c r="AZ187" s="177">
        <f t="shared" si="108"/>
        <v>0</v>
      </c>
      <c r="BA187" s="177">
        <f t="shared" si="109"/>
        <v>0</v>
      </c>
      <c r="BB187" s="177">
        <f t="shared" si="110"/>
        <v>0</v>
      </c>
      <c r="BC187" s="177">
        <f t="shared" si="111"/>
        <v>0</v>
      </c>
      <c r="BD187" s="177">
        <f t="shared" si="112"/>
        <v>0</v>
      </c>
      <c r="BE187" s="177">
        <f t="shared" si="113"/>
        <v>0</v>
      </c>
      <c r="BF187" s="177">
        <f t="shared" si="114"/>
        <v>0</v>
      </c>
      <c r="BG187" s="177">
        <f t="shared" si="115"/>
        <v>0</v>
      </c>
      <c r="BH187" s="177">
        <f t="shared" si="116"/>
        <v>0</v>
      </c>
      <c r="BI187" s="177">
        <f t="shared" si="117"/>
        <v>0</v>
      </c>
      <c r="BJ187" s="177">
        <f t="shared" si="118"/>
        <v>0</v>
      </c>
      <c r="BK187" s="177">
        <f t="shared" si="119"/>
        <v>0</v>
      </c>
      <c r="BL187" s="177">
        <f t="shared" si="120"/>
        <v>0</v>
      </c>
      <c r="BM187" s="177">
        <f t="shared" si="121"/>
        <v>0</v>
      </c>
      <c r="BN187" s="177">
        <f t="shared" si="122"/>
        <v>0</v>
      </c>
      <c r="BO187" s="177">
        <f t="shared" si="123"/>
        <v>0</v>
      </c>
    </row>
    <row r="188" spans="1:67" s="123" customFormat="1" ht="73.8" customHeight="1">
      <c r="A188" s="9"/>
      <c r="B188" s="210" t="s">
        <v>8</v>
      </c>
      <c r="C188" s="169"/>
      <c r="D188" s="221" t="s">
        <v>5885</v>
      </c>
      <c r="E188" s="562" t="s">
        <v>5195</v>
      </c>
      <c r="F188" s="204" t="s">
        <v>4680</v>
      </c>
      <c r="G188" s="206" t="s">
        <v>166</v>
      </c>
      <c r="H188" s="206" t="s">
        <v>184</v>
      </c>
      <c r="I188" s="204">
        <v>5</v>
      </c>
      <c r="J188" s="204">
        <v>0</v>
      </c>
      <c r="K188" s="204" t="s">
        <v>4673</v>
      </c>
      <c r="L188" s="378">
        <v>124.1974</v>
      </c>
      <c r="M188" s="446" t="s">
        <v>5501</v>
      </c>
      <c r="N188" s="437"/>
      <c r="O188" s="414">
        <f>L188*N188</f>
        <v>0</v>
      </c>
      <c r="P188" s="208" t="str">
        <f t="shared" ref="P188:P235" si="131">IF(SUM(M188:N188)&gt;0,"Yes","No")</f>
        <v>No</v>
      </c>
      <c r="Q188" s="209" t="str">
        <f t="shared" ref="Q188:Q235" si="132">IF(B188="New","Yes","No")</f>
        <v>Yes</v>
      </c>
      <c r="S188" s="275">
        <v>5</v>
      </c>
      <c r="T188" s="276">
        <f t="shared" ref="T188:T235" si="133">S188*SUM(M188:N188)</f>
        <v>0</v>
      </c>
      <c r="U188" s="111"/>
      <c r="V188" s="301">
        <v>2.5</v>
      </c>
      <c r="W188" s="311">
        <f t="shared" si="124"/>
        <v>0</v>
      </c>
      <c r="X188" s="198"/>
      <c r="Y188" s="198">
        <f>N188*I188</f>
        <v>0</v>
      </c>
      <c r="Z188" s="544">
        <v>5</v>
      </c>
      <c r="AA188" s="532">
        <v>14</v>
      </c>
      <c r="AB188" s="285">
        <f t="shared" si="125"/>
        <v>0</v>
      </c>
      <c r="AC188" s="532"/>
      <c r="AD188" s="285">
        <f t="shared" si="126"/>
        <v>0</v>
      </c>
      <c r="AE188" s="532"/>
      <c r="AF188" s="285">
        <f t="shared" si="127"/>
        <v>0</v>
      </c>
      <c r="AG188" s="177">
        <f t="shared" si="91"/>
        <v>0</v>
      </c>
      <c r="AH188" s="177">
        <f t="shared" si="92"/>
        <v>0</v>
      </c>
      <c r="AI188" s="177">
        <f t="shared" si="93"/>
        <v>0</v>
      </c>
      <c r="AJ188" s="177">
        <f t="shared" si="94"/>
        <v>0</v>
      </c>
      <c r="AK188" s="177">
        <f t="shared" si="95"/>
        <v>0</v>
      </c>
      <c r="AL188" s="177">
        <f t="shared" si="96"/>
        <v>0</v>
      </c>
      <c r="AM188" s="177">
        <f t="shared" si="97"/>
        <v>0</v>
      </c>
      <c r="AN188" s="177">
        <f t="shared" si="98"/>
        <v>0</v>
      </c>
      <c r="AO188" s="177">
        <f t="shared" si="99"/>
        <v>0</v>
      </c>
      <c r="AP188" s="443"/>
      <c r="AQ188" s="443">
        <f t="shared" si="100"/>
        <v>0</v>
      </c>
      <c r="AR188" s="443">
        <f t="shared" si="101"/>
        <v>0</v>
      </c>
      <c r="AS188" s="443">
        <f t="shared" si="102"/>
        <v>0</v>
      </c>
      <c r="AT188" s="443"/>
      <c r="AU188" s="177">
        <f t="shared" si="103"/>
        <v>0</v>
      </c>
      <c r="AV188" s="177">
        <f t="shared" si="104"/>
        <v>0</v>
      </c>
      <c r="AW188" s="177">
        <f t="shared" si="105"/>
        <v>0</v>
      </c>
      <c r="AX188" s="177">
        <f t="shared" si="106"/>
        <v>0</v>
      </c>
      <c r="AY188" s="177">
        <f t="shared" si="107"/>
        <v>0</v>
      </c>
      <c r="AZ188" s="177">
        <f t="shared" si="108"/>
        <v>0</v>
      </c>
      <c r="BA188" s="177">
        <f t="shared" si="109"/>
        <v>0</v>
      </c>
      <c r="BB188" s="177">
        <f t="shared" si="110"/>
        <v>0</v>
      </c>
      <c r="BC188" s="177">
        <f t="shared" si="111"/>
        <v>0</v>
      </c>
      <c r="BD188" s="177">
        <f t="shared" si="112"/>
        <v>0</v>
      </c>
      <c r="BE188" s="177">
        <f t="shared" si="113"/>
        <v>0</v>
      </c>
      <c r="BF188" s="177">
        <f t="shared" si="114"/>
        <v>0</v>
      </c>
      <c r="BG188" s="177">
        <f t="shared" si="115"/>
        <v>0</v>
      </c>
      <c r="BH188" s="177">
        <f t="shared" si="116"/>
        <v>0</v>
      </c>
      <c r="BI188" s="177">
        <f t="shared" si="117"/>
        <v>0</v>
      </c>
      <c r="BJ188" s="177">
        <f t="shared" si="118"/>
        <v>0</v>
      </c>
      <c r="BK188" s="177">
        <f t="shared" si="119"/>
        <v>0</v>
      </c>
      <c r="BL188" s="177">
        <f t="shared" si="120"/>
        <v>0</v>
      </c>
      <c r="BM188" s="177">
        <f t="shared" si="121"/>
        <v>0</v>
      </c>
      <c r="BN188" s="177">
        <f t="shared" si="122"/>
        <v>0</v>
      </c>
      <c r="BO188" s="177">
        <f t="shared" si="123"/>
        <v>0</v>
      </c>
    </row>
    <row r="189" spans="1:67" s="123" customFormat="1" ht="73.8" customHeight="1">
      <c r="A189" s="9"/>
      <c r="B189" s="210" t="s">
        <v>8</v>
      </c>
      <c r="D189" s="141" t="s">
        <v>5274</v>
      </c>
      <c r="E189" s="557" t="s">
        <v>5194</v>
      </c>
      <c r="F189" s="114" t="s">
        <v>4680</v>
      </c>
      <c r="G189" s="115" t="s">
        <v>166</v>
      </c>
      <c r="H189" s="115" t="s">
        <v>184</v>
      </c>
      <c r="I189" s="114">
        <v>5</v>
      </c>
      <c r="J189" s="114">
        <v>0</v>
      </c>
      <c r="K189" s="114" t="s">
        <v>4673</v>
      </c>
      <c r="L189" s="380">
        <v>129.59459999999999</v>
      </c>
      <c r="M189" s="130"/>
      <c r="N189" s="446" t="s">
        <v>5501</v>
      </c>
      <c r="O189" s="414">
        <f>L189*M189</f>
        <v>0</v>
      </c>
      <c r="P189" s="131" t="str">
        <f t="shared" si="131"/>
        <v>No</v>
      </c>
      <c r="Q189" s="410" t="str">
        <f t="shared" si="132"/>
        <v>Yes</v>
      </c>
      <c r="R189" s="403"/>
      <c r="S189" s="275">
        <v>5</v>
      </c>
      <c r="T189" s="276">
        <f t="shared" si="133"/>
        <v>0</v>
      </c>
      <c r="U189" s="111"/>
      <c r="V189" s="301">
        <v>2.5</v>
      </c>
      <c r="W189" s="311">
        <f t="shared" si="124"/>
        <v>0</v>
      </c>
      <c r="X189" s="198">
        <f>M189*I189</f>
        <v>0</v>
      </c>
      <c r="Y189" s="198"/>
      <c r="Z189" s="544">
        <v>5</v>
      </c>
      <c r="AA189" s="532">
        <v>14</v>
      </c>
      <c r="AB189" s="285">
        <f t="shared" si="125"/>
        <v>0</v>
      </c>
      <c r="AC189" s="532"/>
      <c r="AD189" s="285">
        <f t="shared" si="126"/>
        <v>0</v>
      </c>
      <c r="AE189" s="532"/>
      <c r="AF189" s="285">
        <f t="shared" si="127"/>
        <v>0</v>
      </c>
      <c r="AG189" s="177">
        <f t="shared" si="91"/>
        <v>0</v>
      </c>
      <c r="AH189" s="177">
        <f t="shared" si="92"/>
        <v>0</v>
      </c>
      <c r="AI189" s="177">
        <f t="shared" si="93"/>
        <v>0</v>
      </c>
      <c r="AJ189" s="177">
        <f t="shared" si="94"/>
        <v>0</v>
      </c>
      <c r="AK189" s="177">
        <f t="shared" si="95"/>
        <v>0</v>
      </c>
      <c r="AL189" s="177">
        <f t="shared" si="96"/>
        <v>0</v>
      </c>
      <c r="AM189" s="177">
        <f t="shared" si="97"/>
        <v>0</v>
      </c>
      <c r="AN189" s="177">
        <f t="shared" si="98"/>
        <v>0</v>
      </c>
      <c r="AO189" s="177">
        <f t="shared" si="99"/>
        <v>0</v>
      </c>
      <c r="AP189" s="443"/>
      <c r="AQ189" s="443">
        <f t="shared" si="100"/>
        <v>0</v>
      </c>
      <c r="AR189" s="443">
        <f t="shared" si="101"/>
        <v>0</v>
      </c>
      <c r="AS189" s="443">
        <f t="shared" si="102"/>
        <v>0</v>
      </c>
      <c r="AT189" s="443"/>
      <c r="AU189" s="177">
        <f t="shared" si="103"/>
        <v>0</v>
      </c>
      <c r="AV189" s="177">
        <f t="shared" si="104"/>
        <v>0</v>
      </c>
      <c r="AW189" s="177">
        <f t="shared" si="105"/>
        <v>0</v>
      </c>
      <c r="AX189" s="177">
        <f t="shared" si="106"/>
        <v>0</v>
      </c>
      <c r="AY189" s="177">
        <f t="shared" si="107"/>
        <v>0</v>
      </c>
      <c r="AZ189" s="177">
        <f t="shared" si="108"/>
        <v>0</v>
      </c>
      <c r="BA189" s="177">
        <f t="shared" si="109"/>
        <v>0</v>
      </c>
      <c r="BB189" s="177">
        <f t="shared" si="110"/>
        <v>0</v>
      </c>
      <c r="BC189" s="177">
        <f t="shared" si="111"/>
        <v>0</v>
      </c>
      <c r="BD189" s="177">
        <f t="shared" si="112"/>
        <v>0</v>
      </c>
      <c r="BE189" s="177">
        <f t="shared" si="113"/>
        <v>0</v>
      </c>
      <c r="BF189" s="177">
        <f t="shared" si="114"/>
        <v>0</v>
      </c>
      <c r="BG189" s="177">
        <f t="shared" si="115"/>
        <v>0</v>
      </c>
      <c r="BH189" s="177">
        <f t="shared" si="116"/>
        <v>0</v>
      </c>
      <c r="BI189" s="177">
        <f t="shared" si="117"/>
        <v>0</v>
      </c>
      <c r="BJ189" s="177">
        <f t="shared" si="118"/>
        <v>0</v>
      </c>
      <c r="BK189" s="177">
        <f t="shared" si="119"/>
        <v>0</v>
      </c>
      <c r="BL189" s="177">
        <f t="shared" si="120"/>
        <v>0</v>
      </c>
      <c r="BM189" s="177">
        <f t="shared" si="121"/>
        <v>0</v>
      </c>
      <c r="BN189" s="177">
        <f t="shared" si="122"/>
        <v>0</v>
      </c>
      <c r="BO189" s="177">
        <f t="shared" si="123"/>
        <v>0</v>
      </c>
    </row>
    <row r="190" spans="1:67" s="123" customFormat="1" ht="73.8" customHeight="1">
      <c r="A190" s="9"/>
      <c r="B190" s="210" t="s">
        <v>8</v>
      </c>
      <c r="D190" s="141" t="s">
        <v>5305</v>
      </c>
      <c r="E190" s="558" t="s">
        <v>5193</v>
      </c>
      <c r="F190" s="114" t="s">
        <v>4680</v>
      </c>
      <c r="G190" s="115" t="s">
        <v>166</v>
      </c>
      <c r="H190" s="115" t="s">
        <v>184</v>
      </c>
      <c r="I190" s="114">
        <v>5</v>
      </c>
      <c r="J190" s="114">
        <v>0</v>
      </c>
      <c r="K190" s="114" t="s">
        <v>4673</v>
      </c>
      <c r="L190" s="380">
        <v>124.1974</v>
      </c>
      <c r="M190" s="130"/>
      <c r="N190" s="446" t="s">
        <v>5501</v>
      </c>
      <c r="O190" s="414">
        <f>L190*M190</f>
        <v>0</v>
      </c>
      <c r="P190" s="131" t="str">
        <f t="shared" si="131"/>
        <v>No</v>
      </c>
      <c r="Q190" s="410" t="str">
        <f t="shared" si="132"/>
        <v>Yes</v>
      </c>
      <c r="R190" s="403"/>
      <c r="S190" s="275">
        <v>5</v>
      </c>
      <c r="T190" s="276">
        <f t="shared" si="133"/>
        <v>0</v>
      </c>
      <c r="U190" s="111"/>
      <c r="V190" s="301">
        <v>2.5</v>
      </c>
      <c r="W190" s="311">
        <f t="shared" si="124"/>
        <v>0</v>
      </c>
      <c r="X190" s="198">
        <f>M190*I190</f>
        <v>0</v>
      </c>
      <c r="Y190" s="198"/>
      <c r="Z190" s="544">
        <v>5</v>
      </c>
      <c r="AA190" s="532">
        <v>14</v>
      </c>
      <c r="AB190" s="285">
        <f t="shared" si="125"/>
        <v>0</v>
      </c>
      <c r="AC190" s="532"/>
      <c r="AD190" s="285">
        <f t="shared" si="126"/>
        <v>0</v>
      </c>
      <c r="AE190" s="532"/>
      <c r="AF190" s="285">
        <f t="shared" si="127"/>
        <v>0</v>
      </c>
      <c r="AG190" s="177">
        <f t="shared" si="91"/>
        <v>0</v>
      </c>
      <c r="AH190" s="177">
        <f t="shared" si="92"/>
        <v>0</v>
      </c>
      <c r="AI190" s="177">
        <f t="shared" si="93"/>
        <v>0</v>
      </c>
      <c r="AJ190" s="177">
        <f t="shared" si="94"/>
        <v>0</v>
      </c>
      <c r="AK190" s="177">
        <f t="shared" si="95"/>
        <v>0</v>
      </c>
      <c r="AL190" s="177">
        <f t="shared" si="96"/>
        <v>0</v>
      </c>
      <c r="AM190" s="177">
        <f t="shared" si="97"/>
        <v>0</v>
      </c>
      <c r="AN190" s="177">
        <f t="shared" si="98"/>
        <v>0</v>
      </c>
      <c r="AO190" s="177">
        <f t="shared" si="99"/>
        <v>0</v>
      </c>
      <c r="AP190" s="443"/>
      <c r="AQ190" s="443">
        <f t="shared" si="100"/>
        <v>0</v>
      </c>
      <c r="AR190" s="443">
        <f t="shared" si="101"/>
        <v>0</v>
      </c>
      <c r="AS190" s="443">
        <f t="shared" si="102"/>
        <v>0</v>
      </c>
      <c r="AT190" s="443"/>
      <c r="AU190" s="177">
        <f t="shared" si="103"/>
        <v>0</v>
      </c>
      <c r="AV190" s="177">
        <f t="shared" si="104"/>
        <v>0</v>
      </c>
      <c r="AW190" s="177">
        <f t="shared" si="105"/>
        <v>0</v>
      </c>
      <c r="AX190" s="177">
        <f t="shared" si="106"/>
        <v>0</v>
      </c>
      <c r="AY190" s="177">
        <f t="shared" si="107"/>
        <v>0</v>
      </c>
      <c r="AZ190" s="177">
        <f t="shared" si="108"/>
        <v>0</v>
      </c>
      <c r="BA190" s="177">
        <f t="shared" si="109"/>
        <v>0</v>
      </c>
      <c r="BB190" s="177">
        <f t="shared" si="110"/>
        <v>0</v>
      </c>
      <c r="BC190" s="177">
        <f t="shared" si="111"/>
        <v>0</v>
      </c>
      <c r="BD190" s="177">
        <f t="shared" si="112"/>
        <v>0</v>
      </c>
      <c r="BE190" s="177">
        <f t="shared" si="113"/>
        <v>0</v>
      </c>
      <c r="BF190" s="177">
        <f t="shared" si="114"/>
        <v>0</v>
      </c>
      <c r="BG190" s="177">
        <f t="shared" si="115"/>
        <v>0</v>
      </c>
      <c r="BH190" s="177">
        <f t="shared" si="116"/>
        <v>0</v>
      </c>
      <c r="BI190" s="177">
        <f t="shared" si="117"/>
        <v>0</v>
      </c>
      <c r="BJ190" s="177">
        <f t="shared" si="118"/>
        <v>0</v>
      </c>
      <c r="BK190" s="177">
        <f t="shared" si="119"/>
        <v>0</v>
      </c>
      <c r="BL190" s="177">
        <f t="shared" si="120"/>
        <v>0</v>
      </c>
      <c r="BM190" s="177">
        <f t="shared" si="121"/>
        <v>0</v>
      </c>
      <c r="BN190" s="177">
        <f t="shared" si="122"/>
        <v>0</v>
      </c>
      <c r="BO190" s="177">
        <f t="shared" si="123"/>
        <v>0</v>
      </c>
    </row>
    <row r="191" spans="1:67" s="9" customFormat="1" ht="73.8" customHeight="1">
      <c r="B191" s="210" t="s">
        <v>8</v>
      </c>
      <c r="C191" s="123"/>
      <c r="D191" s="110" t="s">
        <v>5886</v>
      </c>
      <c r="E191" s="559" t="s">
        <v>5195</v>
      </c>
      <c r="F191" s="111" t="s">
        <v>134</v>
      </c>
      <c r="G191" s="112" t="s">
        <v>2604</v>
      </c>
      <c r="H191" s="112" t="s">
        <v>184</v>
      </c>
      <c r="I191" s="111">
        <v>6</v>
      </c>
      <c r="J191" s="111">
        <v>0</v>
      </c>
      <c r="K191" s="111" t="s">
        <v>4673</v>
      </c>
      <c r="L191" s="384">
        <v>124.1974</v>
      </c>
      <c r="M191" s="447" t="s">
        <v>5501</v>
      </c>
      <c r="N191" s="401"/>
      <c r="O191" s="425">
        <f>L191*N191</f>
        <v>0</v>
      </c>
      <c r="P191" s="138" t="str">
        <f t="shared" si="131"/>
        <v>No</v>
      </c>
      <c r="Q191" s="211" t="str">
        <f t="shared" si="132"/>
        <v>Yes</v>
      </c>
      <c r="S191" s="275">
        <v>6</v>
      </c>
      <c r="T191" s="276">
        <f t="shared" si="133"/>
        <v>0</v>
      </c>
      <c r="U191" s="111"/>
      <c r="V191" s="302">
        <v>1.5</v>
      </c>
      <c r="W191" s="311">
        <f t="shared" si="124"/>
        <v>0</v>
      </c>
      <c r="X191" s="198"/>
      <c r="Y191" s="198">
        <f>N191*I191</f>
        <v>0</v>
      </c>
      <c r="Z191" s="545">
        <v>6</v>
      </c>
      <c r="AA191" s="532">
        <v>18</v>
      </c>
      <c r="AB191" s="285">
        <f t="shared" si="125"/>
        <v>0</v>
      </c>
      <c r="AC191" s="532"/>
      <c r="AD191" s="285">
        <f t="shared" si="126"/>
        <v>0</v>
      </c>
      <c r="AE191" s="532"/>
      <c r="AF191" s="285">
        <f t="shared" si="127"/>
        <v>0</v>
      </c>
      <c r="AG191" s="177">
        <f t="shared" si="91"/>
        <v>0</v>
      </c>
      <c r="AH191" s="177">
        <f t="shared" si="92"/>
        <v>0</v>
      </c>
      <c r="AI191" s="177">
        <f t="shared" si="93"/>
        <v>0</v>
      </c>
      <c r="AJ191" s="177">
        <f t="shared" si="94"/>
        <v>0</v>
      </c>
      <c r="AK191" s="177">
        <f t="shared" si="95"/>
        <v>0</v>
      </c>
      <c r="AL191" s="177">
        <f t="shared" si="96"/>
        <v>0</v>
      </c>
      <c r="AM191" s="177">
        <f t="shared" si="97"/>
        <v>0</v>
      </c>
      <c r="AN191" s="177">
        <f t="shared" si="98"/>
        <v>0</v>
      </c>
      <c r="AO191" s="177">
        <f t="shared" si="99"/>
        <v>0</v>
      </c>
      <c r="AP191" s="177"/>
      <c r="AQ191" s="443">
        <f t="shared" si="100"/>
        <v>0</v>
      </c>
      <c r="AR191" s="443">
        <f t="shared" si="101"/>
        <v>0</v>
      </c>
      <c r="AS191" s="443">
        <f t="shared" si="102"/>
        <v>0</v>
      </c>
      <c r="AT191" s="177"/>
      <c r="AU191" s="177">
        <f t="shared" si="103"/>
        <v>0</v>
      </c>
      <c r="AV191" s="177">
        <f t="shared" si="104"/>
        <v>0</v>
      </c>
      <c r="AW191" s="177">
        <f t="shared" si="105"/>
        <v>0</v>
      </c>
      <c r="AX191" s="177">
        <f t="shared" si="106"/>
        <v>0</v>
      </c>
      <c r="AY191" s="177">
        <f t="shared" si="107"/>
        <v>0</v>
      </c>
      <c r="AZ191" s="177">
        <f t="shared" si="108"/>
        <v>0</v>
      </c>
      <c r="BA191" s="177">
        <f t="shared" si="109"/>
        <v>0</v>
      </c>
      <c r="BB191" s="177">
        <f t="shared" si="110"/>
        <v>0</v>
      </c>
      <c r="BC191" s="177">
        <f t="shared" si="111"/>
        <v>0</v>
      </c>
      <c r="BD191" s="177">
        <f t="shared" si="112"/>
        <v>0</v>
      </c>
      <c r="BE191" s="177">
        <f t="shared" si="113"/>
        <v>0</v>
      </c>
      <c r="BF191" s="177">
        <f t="shared" si="114"/>
        <v>0</v>
      </c>
      <c r="BG191" s="177">
        <f t="shared" si="115"/>
        <v>0</v>
      </c>
      <c r="BH191" s="177">
        <f t="shared" si="116"/>
        <v>0</v>
      </c>
      <c r="BI191" s="177">
        <f t="shared" si="117"/>
        <v>0</v>
      </c>
      <c r="BJ191" s="177">
        <f t="shared" si="118"/>
        <v>0</v>
      </c>
      <c r="BK191" s="177">
        <f t="shared" si="119"/>
        <v>0</v>
      </c>
      <c r="BL191" s="177">
        <f t="shared" si="120"/>
        <v>0</v>
      </c>
      <c r="BM191" s="177">
        <f t="shared" si="121"/>
        <v>0</v>
      </c>
      <c r="BN191" s="177">
        <f t="shared" si="122"/>
        <v>0</v>
      </c>
      <c r="BO191" s="177">
        <f t="shared" si="123"/>
        <v>0</v>
      </c>
    </row>
    <row r="192" spans="1:67" s="9" customFormat="1" ht="73.8" customHeight="1">
      <c r="B192" s="210" t="s">
        <v>8</v>
      </c>
      <c r="C192" s="123"/>
      <c r="D192" s="110" t="s">
        <v>5275</v>
      </c>
      <c r="E192" s="560" t="s">
        <v>5194</v>
      </c>
      <c r="F192" s="111" t="s">
        <v>134</v>
      </c>
      <c r="G192" s="112" t="s">
        <v>2604</v>
      </c>
      <c r="H192" s="112" t="s">
        <v>184</v>
      </c>
      <c r="I192" s="111">
        <v>6</v>
      </c>
      <c r="J192" s="111">
        <v>0</v>
      </c>
      <c r="K192" s="111" t="s">
        <v>4673</v>
      </c>
      <c r="L192" s="384">
        <v>129.59459999999999</v>
      </c>
      <c r="M192" s="137"/>
      <c r="N192" s="450" t="s">
        <v>5501</v>
      </c>
      <c r="O192" s="425">
        <f>L192*M192</f>
        <v>0</v>
      </c>
      <c r="P192" s="138" t="str">
        <f t="shared" si="131"/>
        <v>No</v>
      </c>
      <c r="Q192" s="211" t="str">
        <f t="shared" si="132"/>
        <v>Yes</v>
      </c>
      <c r="S192" s="275">
        <v>6</v>
      </c>
      <c r="T192" s="276">
        <f t="shared" si="133"/>
        <v>0</v>
      </c>
      <c r="U192" s="111"/>
      <c r="V192" s="302">
        <v>1.5</v>
      </c>
      <c r="W192" s="311">
        <f t="shared" si="124"/>
        <v>0</v>
      </c>
      <c r="X192" s="198">
        <f>M192*I192</f>
        <v>0</v>
      </c>
      <c r="Y192" s="198"/>
      <c r="Z192" s="545">
        <v>6</v>
      </c>
      <c r="AA192" s="532">
        <v>18</v>
      </c>
      <c r="AB192" s="285">
        <f t="shared" si="125"/>
        <v>0</v>
      </c>
      <c r="AC192" s="532"/>
      <c r="AD192" s="285">
        <f t="shared" si="126"/>
        <v>0</v>
      </c>
      <c r="AE192" s="532"/>
      <c r="AF192" s="285">
        <f t="shared" si="127"/>
        <v>0</v>
      </c>
      <c r="AG192" s="177">
        <f t="shared" si="91"/>
        <v>0</v>
      </c>
      <c r="AH192" s="177">
        <f t="shared" si="92"/>
        <v>0</v>
      </c>
      <c r="AI192" s="177">
        <f t="shared" si="93"/>
        <v>0</v>
      </c>
      <c r="AJ192" s="177">
        <f t="shared" si="94"/>
        <v>0</v>
      </c>
      <c r="AK192" s="177">
        <f t="shared" si="95"/>
        <v>0</v>
      </c>
      <c r="AL192" s="177">
        <f t="shared" si="96"/>
        <v>0</v>
      </c>
      <c r="AM192" s="177">
        <f t="shared" si="97"/>
        <v>0</v>
      </c>
      <c r="AN192" s="177">
        <f t="shared" si="98"/>
        <v>0</v>
      </c>
      <c r="AO192" s="177">
        <f t="shared" si="99"/>
        <v>0</v>
      </c>
      <c r="AP192" s="177"/>
      <c r="AQ192" s="443">
        <f t="shared" si="100"/>
        <v>0</v>
      </c>
      <c r="AR192" s="443">
        <f t="shared" si="101"/>
        <v>0</v>
      </c>
      <c r="AS192" s="443">
        <f t="shared" si="102"/>
        <v>0</v>
      </c>
      <c r="AT192" s="177"/>
      <c r="AU192" s="177">
        <f t="shared" si="103"/>
        <v>0</v>
      </c>
      <c r="AV192" s="177">
        <f t="shared" si="104"/>
        <v>0</v>
      </c>
      <c r="AW192" s="177">
        <f t="shared" si="105"/>
        <v>0</v>
      </c>
      <c r="AX192" s="177">
        <f t="shared" si="106"/>
        <v>0</v>
      </c>
      <c r="AY192" s="177">
        <f t="shared" si="107"/>
        <v>0</v>
      </c>
      <c r="AZ192" s="177">
        <f t="shared" si="108"/>
        <v>0</v>
      </c>
      <c r="BA192" s="177">
        <f t="shared" si="109"/>
        <v>0</v>
      </c>
      <c r="BB192" s="177">
        <f t="shared" si="110"/>
        <v>0</v>
      </c>
      <c r="BC192" s="177">
        <f t="shared" si="111"/>
        <v>0</v>
      </c>
      <c r="BD192" s="177">
        <f t="shared" si="112"/>
        <v>0</v>
      </c>
      <c r="BE192" s="177">
        <f t="shared" si="113"/>
        <v>0</v>
      </c>
      <c r="BF192" s="177">
        <f t="shared" si="114"/>
        <v>0</v>
      </c>
      <c r="BG192" s="177">
        <f t="shared" si="115"/>
        <v>0</v>
      </c>
      <c r="BH192" s="177">
        <f t="shared" si="116"/>
        <v>0</v>
      </c>
      <c r="BI192" s="177">
        <f t="shared" si="117"/>
        <v>0</v>
      </c>
      <c r="BJ192" s="177">
        <f t="shared" si="118"/>
        <v>0</v>
      </c>
      <c r="BK192" s="177">
        <f t="shared" si="119"/>
        <v>0</v>
      </c>
      <c r="BL192" s="177">
        <f t="shared" si="120"/>
        <v>0</v>
      </c>
      <c r="BM192" s="177">
        <f t="shared" si="121"/>
        <v>0</v>
      </c>
      <c r="BN192" s="177">
        <f t="shared" si="122"/>
        <v>0</v>
      </c>
      <c r="BO192" s="177">
        <f t="shared" si="123"/>
        <v>0</v>
      </c>
    </row>
    <row r="193" spans="1:67" s="9" customFormat="1" ht="73.8" customHeight="1">
      <c r="B193" s="210" t="s">
        <v>8</v>
      </c>
      <c r="C193" s="123"/>
      <c r="D193" s="110" t="s">
        <v>5304</v>
      </c>
      <c r="E193" s="561" t="s">
        <v>5193</v>
      </c>
      <c r="F193" s="111" t="s">
        <v>134</v>
      </c>
      <c r="G193" s="112" t="s">
        <v>2604</v>
      </c>
      <c r="H193" s="112" t="s">
        <v>184</v>
      </c>
      <c r="I193" s="111">
        <v>6</v>
      </c>
      <c r="J193" s="111">
        <v>0</v>
      </c>
      <c r="K193" s="111" t="s">
        <v>4673</v>
      </c>
      <c r="L193" s="384">
        <v>124.1974</v>
      </c>
      <c r="M193" s="137"/>
      <c r="N193" s="450" t="s">
        <v>5501</v>
      </c>
      <c r="O193" s="425">
        <f>L193*M193</f>
        <v>0</v>
      </c>
      <c r="P193" s="138" t="str">
        <f t="shared" si="131"/>
        <v>No</v>
      </c>
      <c r="Q193" s="211" t="str">
        <f t="shared" si="132"/>
        <v>Yes</v>
      </c>
      <c r="S193" s="275">
        <v>6</v>
      </c>
      <c r="T193" s="276">
        <f t="shared" si="133"/>
        <v>0</v>
      </c>
      <c r="U193" s="111"/>
      <c r="V193" s="302">
        <v>1.5</v>
      </c>
      <c r="W193" s="311">
        <f t="shared" si="124"/>
        <v>0</v>
      </c>
      <c r="X193" s="198">
        <f>M193*I193</f>
        <v>0</v>
      </c>
      <c r="Y193" s="198"/>
      <c r="Z193" s="545">
        <v>6</v>
      </c>
      <c r="AA193" s="532">
        <v>18</v>
      </c>
      <c r="AB193" s="285">
        <f t="shared" si="125"/>
        <v>0</v>
      </c>
      <c r="AC193" s="532"/>
      <c r="AD193" s="285">
        <f t="shared" si="126"/>
        <v>0</v>
      </c>
      <c r="AE193" s="532"/>
      <c r="AF193" s="285">
        <f t="shared" si="127"/>
        <v>0</v>
      </c>
      <c r="AG193" s="177">
        <f t="shared" si="91"/>
        <v>0</v>
      </c>
      <c r="AH193" s="177">
        <f t="shared" si="92"/>
        <v>0</v>
      </c>
      <c r="AI193" s="177">
        <f t="shared" si="93"/>
        <v>0</v>
      </c>
      <c r="AJ193" s="177">
        <f t="shared" si="94"/>
        <v>0</v>
      </c>
      <c r="AK193" s="177">
        <f t="shared" si="95"/>
        <v>0</v>
      </c>
      <c r="AL193" s="177">
        <f t="shared" si="96"/>
        <v>0</v>
      </c>
      <c r="AM193" s="177">
        <f t="shared" si="97"/>
        <v>0</v>
      </c>
      <c r="AN193" s="177">
        <f t="shared" si="98"/>
        <v>0</v>
      </c>
      <c r="AO193" s="177">
        <f t="shared" si="99"/>
        <v>0</v>
      </c>
      <c r="AP193" s="177"/>
      <c r="AQ193" s="443">
        <f t="shared" si="100"/>
        <v>0</v>
      </c>
      <c r="AR193" s="443">
        <f t="shared" si="101"/>
        <v>0</v>
      </c>
      <c r="AS193" s="443">
        <f t="shared" si="102"/>
        <v>0</v>
      </c>
      <c r="AT193" s="177"/>
      <c r="AU193" s="177">
        <f t="shared" si="103"/>
        <v>0</v>
      </c>
      <c r="AV193" s="177">
        <f t="shared" si="104"/>
        <v>0</v>
      </c>
      <c r="AW193" s="177">
        <f t="shared" si="105"/>
        <v>0</v>
      </c>
      <c r="AX193" s="177">
        <f t="shared" si="106"/>
        <v>0</v>
      </c>
      <c r="AY193" s="177">
        <f t="shared" si="107"/>
        <v>0</v>
      </c>
      <c r="AZ193" s="177">
        <f t="shared" si="108"/>
        <v>0</v>
      </c>
      <c r="BA193" s="177">
        <f t="shared" si="109"/>
        <v>0</v>
      </c>
      <c r="BB193" s="177">
        <f t="shared" si="110"/>
        <v>0</v>
      </c>
      <c r="BC193" s="177">
        <f t="shared" si="111"/>
        <v>0</v>
      </c>
      <c r="BD193" s="177">
        <f t="shared" si="112"/>
        <v>0</v>
      </c>
      <c r="BE193" s="177">
        <f t="shared" si="113"/>
        <v>0</v>
      </c>
      <c r="BF193" s="177">
        <f t="shared" si="114"/>
        <v>0</v>
      </c>
      <c r="BG193" s="177">
        <f t="shared" si="115"/>
        <v>0</v>
      </c>
      <c r="BH193" s="177">
        <f t="shared" si="116"/>
        <v>0</v>
      </c>
      <c r="BI193" s="177">
        <f t="shared" si="117"/>
        <v>0</v>
      </c>
      <c r="BJ193" s="177">
        <f t="shared" si="118"/>
        <v>0</v>
      </c>
      <c r="BK193" s="177">
        <f t="shared" si="119"/>
        <v>0</v>
      </c>
      <c r="BL193" s="177">
        <f t="shared" si="120"/>
        <v>0</v>
      </c>
      <c r="BM193" s="177">
        <f t="shared" si="121"/>
        <v>0</v>
      </c>
      <c r="BN193" s="177">
        <f t="shared" si="122"/>
        <v>0</v>
      </c>
      <c r="BO193" s="177">
        <f t="shared" si="123"/>
        <v>0</v>
      </c>
    </row>
    <row r="194" spans="1:67" s="123" customFormat="1" ht="73.8" customHeight="1">
      <c r="A194" s="9"/>
      <c r="B194" s="210" t="s">
        <v>8</v>
      </c>
      <c r="D194" s="141" t="s">
        <v>5887</v>
      </c>
      <c r="E194" s="562" t="s">
        <v>5195</v>
      </c>
      <c r="F194" s="114" t="s">
        <v>197</v>
      </c>
      <c r="G194" s="115" t="s">
        <v>2605</v>
      </c>
      <c r="H194" s="115" t="s">
        <v>184</v>
      </c>
      <c r="I194" s="114">
        <v>8</v>
      </c>
      <c r="J194" s="114">
        <v>0</v>
      </c>
      <c r="K194" s="114" t="s">
        <v>4673</v>
      </c>
      <c r="L194" s="380">
        <v>133.74549999999999</v>
      </c>
      <c r="M194" s="446" t="s">
        <v>5501</v>
      </c>
      <c r="N194" s="430"/>
      <c r="O194" s="414">
        <f>L194*N194</f>
        <v>0</v>
      </c>
      <c r="P194" s="131" t="str">
        <f t="shared" si="131"/>
        <v>No</v>
      </c>
      <c r="Q194" s="212" t="str">
        <f t="shared" si="132"/>
        <v>Yes</v>
      </c>
      <c r="S194" s="275">
        <v>8</v>
      </c>
      <c r="T194" s="276">
        <f t="shared" si="133"/>
        <v>0</v>
      </c>
      <c r="U194" s="111"/>
      <c r="V194" s="302">
        <v>1</v>
      </c>
      <c r="W194" s="311">
        <f t="shared" si="124"/>
        <v>0</v>
      </c>
      <c r="X194" s="198"/>
      <c r="Y194" s="198">
        <f>N194*I194</f>
        <v>0</v>
      </c>
      <c r="Z194" s="545">
        <v>8</v>
      </c>
      <c r="AA194" s="532">
        <v>16</v>
      </c>
      <c r="AB194" s="285">
        <f t="shared" si="125"/>
        <v>0</v>
      </c>
      <c r="AC194" s="532"/>
      <c r="AD194" s="285">
        <f t="shared" si="126"/>
        <v>0</v>
      </c>
      <c r="AE194" s="532"/>
      <c r="AF194" s="285">
        <f t="shared" si="127"/>
        <v>0</v>
      </c>
      <c r="AG194" s="177">
        <f t="shared" si="91"/>
        <v>0</v>
      </c>
      <c r="AH194" s="177">
        <f t="shared" si="92"/>
        <v>0</v>
      </c>
      <c r="AI194" s="177">
        <f t="shared" si="93"/>
        <v>0</v>
      </c>
      <c r="AJ194" s="177">
        <f t="shared" si="94"/>
        <v>0</v>
      </c>
      <c r="AK194" s="177">
        <f t="shared" si="95"/>
        <v>0</v>
      </c>
      <c r="AL194" s="177">
        <f t="shared" si="96"/>
        <v>0</v>
      </c>
      <c r="AM194" s="177">
        <f t="shared" si="97"/>
        <v>0</v>
      </c>
      <c r="AN194" s="177">
        <f t="shared" si="98"/>
        <v>0</v>
      </c>
      <c r="AO194" s="177">
        <f t="shared" si="99"/>
        <v>0</v>
      </c>
      <c r="AP194" s="443"/>
      <c r="AQ194" s="443">
        <f t="shared" si="100"/>
        <v>0</v>
      </c>
      <c r="AR194" s="443">
        <f t="shared" si="101"/>
        <v>0</v>
      </c>
      <c r="AS194" s="443">
        <f t="shared" si="102"/>
        <v>0</v>
      </c>
      <c r="AT194" s="443"/>
      <c r="AU194" s="177">
        <f t="shared" si="103"/>
        <v>0</v>
      </c>
      <c r="AV194" s="177">
        <f t="shared" si="104"/>
        <v>0</v>
      </c>
      <c r="AW194" s="177">
        <f t="shared" si="105"/>
        <v>0</v>
      </c>
      <c r="AX194" s="177">
        <f t="shared" si="106"/>
        <v>0</v>
      </c>
      <c r="AY194" s="177">
        <f t="shared" si="107"/>
        <v>0</v>
      </c>
      <c r="AZ194" s="177">
        <f t="shared" si="108"/>
        <v>0</v>
      </c>
      <c r="BA194" s="177">
        <f t="shared" si="109"/>
        <v>0</v>
      </c>
      <c r="BB194" s="177">
        <f t="shared" si="110"/>
        <v>0</v>
      </c>
      <c r="BC194" s="177">
        <f t="shared" si="111"/>
        <v>0</v>
      </c>
      <c r="BD194" s="177">
        <f t="shared" si="112"/>
        <v>0</v>
      </c>
      <c r="BE194" s="177">
        <f t="shared" si="113"/>
        <v>0</v>
      </c>
      <c r="BF194" s="177">
        <f t="shared" si="114"/>
        <v>0</v>
      </c>
      <c r="BG194" s="177">
        <f t="shared" si="115"/>
        <v>0</v>
      </c>
      <c r="BH194" s="177">
        <f t="shared" si="116"/>
        <v>0</v>
      </c>
      <c r="BI194" s="177">
        <f t="shared" si="117"/>
        <v>0</v>
      </c>
      <c r="BJ194" s="177">
        <f t="shared" si="118"/>
        <v>0</v>
      </c>
      <c r="BK194" s="177">
        <f t="shared" si="119"/>
        <v>0</v>
      </c>
      <c r="BL194" s="177">
        <f t="shared" si="120"/>
        <v>0</v>
      </c>
      <c r="BM194" s="177">
        <f t="shared" si="121"/>
        <v>0</v>
      </c>
      <c r="BN194" s="177">
        <f t="shared" si="122"/>
        <v>0</v>
      </c>
      <c r="BO194" s="177">
        <f t="shared" si="123"/>
        <v>0</v>
      </c>
    </row>
    <row r="195" spans="1:67" s="123" customFormat="1" ht="73.8" customHeight="1">
      <c r="A195" s="9"/>
      <c r="B195" s="210" t="s">
        <v>8</v>
      </c>
      <c r="D195" s="141" t="s">
        <v>5276</v>
      </c>
      <c r="E195" s="557" t="s">
        <v>5194</v>
      </c>
      <c r="F195" s="114" t="s">
        <v>197</v>
      </c>
      <c r="G195" s="115" t="s">
        <v>2605</v>
      </c>
      <c r="H195" s="115" t="s">
        <v>184</v>
      </c>
      <c r="I195" s="114">
        <v>8</v>
      </c>
      <c r="J195" s="114">
        <v>0</v>
      </c>
      <c r="K195" s="114" t="s">
        <v>4673</v>
      </c>
      <c r="L195" s="380">
        <v>139.565</v>
      </c>
      <c r="M195" s="129"/>
      <c r="N195" s="446" t="s">
        <v>5501</v>
      </c>
      <c r="O195" s="414">
        <f>L195*M195</f>
        <v>0</v>
      </c>
      <c r="P195" s="131" t="str">
        <f t="shared" si="131"/>
        <v>No</v>
      </c>
      <c r="Q195" s="212" t="str">
        <f t="shared" si="132"/>
        <v>Yes</v>
      </c>
      <c r="S195" s="275">
        <v>8</v>
      </c>
      <c r="T195" s="276">
        <f t="shared" si="133"/>
        <v>0</v>
      </c>
      <c r="U195" s="111"/>
      <c r="V195" s="302">
        <v>1</v>
      </c>
      <c r="W195" s="311">
        <f t="shared" si="124"/>
        <v>0</v>
      </c>
      <c r="X195" s="198">
        <f>M195*I195</f>
        <v>0</v>
      </c>
      <c r="Y195" s="198"/>
      <c r="Z195" s="545">
        <v>8</v>
      </c>
      <c r="AA195" s="532">
        <v>16</v>
      </c>
      <c r="AB195" s="285">
        <f t="shared" si="125"/>
        <v>0</v>
      </c>
      <c r="AC195" s="532"/>
      <c r="AD195" s="285">
        <f t="shared" si="126"/>
        <v>0</v>
      </c>
      <c r="AE195" s="532"/>
      <c r="AF195" s="285">
        <f t="shared" si="127"/>
        <v>0</v>
      </c>
      <c r="AG195" s="177">
        <f t="shared" si="91"/>
        <v>0</v>
      </c>
      <c r="AH195" s="177">
        <f t="shared" si="92"/>
        <v>0</v>
      </c>
      <c r="AI195" s="177">
        <f t="shared" si="93"/>
        <v>0</v>
      </c>
      <c r="AJ195" s="177">
        <f t="shared" si="94"/>
        <v>0</v>
      </c>
      <c r="AK195" s="177">
        <f t="shared" si="95"/>
        <v>0</v>
      </c>
      <c r="AL195" s="177">
        <f t="shared" si="96"/>
        <v>0</v>
      </c>
      <c r="AM195" s="177">
        <f t="shared" si="97"/>
        <v>0</v>
      </c>
      <c r="AN195" s="177">
        <f t="shared" si="98"/>
        <v>0</v>
      </c>
      <c r="AO195" s="177">
        <f t="shared" si="99"/>
        <v>0</v>
      </c>
      <c r="AP195" s="443"/>
      <c r="AQ195" s="443">
        <f t="shared" si="100"/>
        <v>0</v>
      </c>
      <c r="AR195" s="443">
        <f t="shared" si="101"/>
        <v>0</v>
      </c>
      <c r="AS195" s="443">
        <f t="shared" si="102"/>
        <v>0</v>
      </c>
      <c r="AT195" s="443"/>
      <c r="AU195" s="177">
        <f t="shared" si="103"/>
        <v>0</v>
      </c>
      <c r="AV195" s="177">
        <f t="shared" si="104"/>
        <v>0</v>
      </c>
      <c r="AW195" s="177">
        <f t="shared" si="105"/>
        <v>0</v>
      </c>
      <c r="AX195" s="177">
        <f t="shared" si="106"/>
        <v>0</v>
      </c>
      <c r="AY195" s="177">
        <f t="shared" si="107"/>
        <v>0</v>
      </c>
      <c r="AZ195" s="177">
        <f t="shared" si="108"/>
        <v>0</v>
      </c>
      <c r="BA195" s="177">
        <f t="shared" si="109"/>
        <v>0</v>
      </c>
      <c r="BB195" s="177">
        <f t="shared" si="110"/>
        <v>0</v>
      </c>
      <c r="BC195" s="177">
        <f t="shared" si="111"/>
        <v>0</v>
      </c>
      <c r="BD195" s="177">
        <f t="shared" si="112"/>
        <v>0</v>
      </c>
      <c r="BE195" s="177">
        <f t="shared" si="113"/>
        <v>0</v>
      </c>
      <c r="BF195" s="177">
        <f t="shared" si="114"/>
        <v>0</v>
      </c>
      <c r="BG195" s="177">
        <f t="shared" si="115"/>
        <v>0</v>
      </c>
      <c r="BH195" s="177">
        <f t="shared" si="116"/>
        <v>0</v>
      </c>
      <c r="BI195" s="177">
        <f t="shared" si="117"/>
        <v>0</v>
      </c>
      <c r="BJ195" s="177">
        <f t="shared" si="118"/>
        <v>0</v>
      </c>
      <c r="BK195" s="177">
        <f t="shared" si="119"/>
        <v>0</v>
      </c>
      <c r="BL195" s="177">
        <f t="shared" si="120"/>
        <v>0</v>
      </c>
      <c r="BM195" s="177">
        <f t="shared" si="121"/>
        <v>0</v>
      </c>
      <c r="BN195" s="177">
        <f t="shared" si="122"/>
        <v>0</v>
      </c>
      <c r="BO195" s="177">
        <f t="shared" si="123"/>
        <v>0</v>
      </c>
    </row>
    <row r="196" spans="1:67" s="123" customFormat="1" ht="73.8" customHeight="1">
      <c r="A196" s="9"/>
      <c r="B196" s="210" t="s">
        <v>8</v>
      </c>
      <c r="D196" s="141" t="s">
        <v>5303</v>
      </c>
      <c r="E196" s="558" t="s">
        <v>5193</v>
      </c>
      <c r="F196" s="114" t="s">
        <v>197</v>
      </c>
      <c r="G196" s="115" t="s">
        <v>2605</v>
      </c>
      <c r="H196" s="115" t="s">
        <v>184</v>
      </c>
      <c r="I196" s="114">
        <v>8</v>
      </c>
      <c r="J196" s="114">
        <v>0</v>
      </c>
      <c r="K196" s="114" t="s">
        <v>4673</v>
      </c>
      <c r="L196" s="380">
        <v>133.74549999999999</v>
      </c>
      <c r="M196" s="129"/>
      <c r="N196" s="446" t="s">
        <v>5501</v>
      </c>
      <c r="O196" s="414">
        <f>L196*M196</f>
        <v>0</v>
      </c>
      <c r="P196" s="131" t="str">
        <f t="shared" si="131"/>
        <v>No</v>
      </c>
      <c r="Q196" s="212" t="str">
        <f t="shared" si="132"/>
        <v>Yes</v>
      </c>
      <c r="S196" s="275">
        <v>8</v>
      </c>
      <c r="T196" s="276">
        <f t="shared" si="133"/>
        <v>0</v>
      </c>
      <c r="U196" s="111"/>
      <c r="V196" s="302">
        <v>1</v>
      </c>
      <c r="W196" s="311">
        <f t="shared" si="124"/>
        <v>0</v>
      </c>
      <c r="X196" s="198">
        <f>M196*I196</f>
        <v>0</v>
      </c>
      <c r="Y196" s="198"/>
      <c r="Z196" s="545">
        <v>8</v>
      </c>
      <c r="AA196" s="532">
        <v>16</v>
      </c>
      <c r="AB196" s="285">
        <f t="shared" si="125"/>
        <v>0</v>
      </c>
      <c r="AC196" s="532"/>
      <c r="AD196" s="285">
        <f t="shared" si="126"/>
        <v>0</v>
      </c>
      <c r="AE196" s="532"/>
      <c r="AF196" s="285">
        <f t="shared" si="127"/>
        <v>0</v>
      </c>
      <c r="AG196" s="177">
        <f t="shared" si="91"/>
        <v>0</v>
      </c>
      <c r="AH196" s="177">
        <f t="shared" si="92"/>
        <v>0</v>
      </c>
      <c r="AI196" s="177">
        <f t="shared" si="93"/>
        <v>0</v>
      </c>
      <c r="AJ196" s="177">
        <f t="shared" si="94"/>
        <v>0</v>
      </c>
      <c r="AK196" s="177">
        <f t="shared" si="95"/>
        <v>0</v>
      </c>
      <c r="AL196" s="177">
        <f t="shared" si="96"/>
        <v>0</v>
      </c>
      <c r="AM196" s="177">
        <f t="shared" si="97"/>
        <v>0</v>
      </c>
      <c r="AN196" s="177">
        <f t="shared" si="98"/>
        <v>0</v>
      </c>
      <c r="AO196" s="177">
        <f t="shared" si="99"/>
        <v>0</v>
      </c>
      <c r="AP196" s="443"/>
      <c r="AQ196" s="443">
        <f t="shared" si="100"/>
        <v>0</v>
      </c>
      <c r="AR196" s="443">
        <f t="shared" si="101"/>
        <v>0</v>
      </c>
      <c r="AS196" s="443">
        <f t="shared" si="102"/>
        <v>0</v>
      </c>
      <c r="AT196" s="443"/>
      <c r="AU196" s="177">
        <f t="shared" si="103"/>
        <v>0</v>
      </c>
      <c r="AV196" s="177">
        <f t="shared" si="104"/>
        <v>0</v>
      </c>
      <c r="AW196" s="177">
        <f t="shared" si="105"/>
        <v>0</v>
      </c>
      <c r="AX196" s="177">
        <f t="shared" si="106"/>
        <v>0</v>
      </c>
      <c r="AY196" s="177">
        <f t="shared" si="107"/>
        <v>0</v>
      </c>
      <c r="AZ196" s="177">
        <f t="shared" si="108"/>
        <v>0</v>
      </c>
      <c r="BA196" s="177">
        <f t="shared" si="109"/>
        <v>0</v>
      </c>
      <c r="BB196" s="177">
        <f t="shared" si="110"/>
        <v>0</v>
      </c>
      <c r="BC196" s="177">
        <f t="shared" si="111"/>
        <v>0</v>
      </c>
      <c r="BD196" s="177">
        <f t="shared" si="112"/>
        <v>0</v>
      </c>
      <c r="BE196" s="177">
        <f t="shared" si="113"/>
        <v>0</v>
      </c>
      <c r="BF196" s="177">
        <f t="shared" si="114"/>
        <v>0</v>
      </c>
      <c r="BG196" s="177">
        <f t="shared" si="115"/>
        <v>0</v>
      </c>
      <c r="BH196" s="177">
        <f t="shared" si="116"/>
        <v>0</v>
      </c>
      <c r="BI196" s="177">
        <f t="shared" si="117"/>
        <v>0</v>
      </c>
      <c r="BJ196" s="177">
        <f t="shared" si="118"/>
        <v>0</v>
      </c>
      <c r="BK196" s="177">
        <f t="shared" si="119"/>
        <v>0</v>
      </c>
      <c r="BL196" s="177">
        <f t="shared" si="120"/>
        <v>0</v>
      </c>
      <c r="BM196" s="177">
        <f t="shared" si="121"/>
        <v>0</v>
      </c>
      <c r="BN196" s="177">
        <f t="shared" si="122"/>
        <v>0</v>
      </c>
      <c r="BO196" s="177">
        <f t="shared" si="123"/>
        <v>0</v>
      </c>
    </row>
    <row r="197" spans="1:67" s="123" customFormat="1" ht="73.8" customHeight="1">
      <c r="A197" s="9"/>
      <c r="B197" s="210" t="s">
        <v>8</v>
      </c>
      <c r="D197" s="106" t="s">
        <v>5888</v>
      </c>
      <c r="E197" s="559" t="s">
        <v>5195</v>
      </c>
      <c r="F197" s="105" t="s">
        <v>197</v>
      </c>
      <c r="G197" s="224" t="s">
        <v>2606</v>
      </c>
      <c r="H197" s="224" t="s">
        <v>184</v>
      </c>
      <c r="I197" s="105">
        <v>8</v>
      </c>
      <c r="J197" s="105">
        <v>0</v>
      </c>
      <c r="K197" s="105" t="s">
        <v>4673</v>
      </c>
      <c r="L197" s="379">
        <v>133.74549999999999</v>
      </c>
      <c r="M197" s="447" t="s">
        <v>5501</v>
      </c>
      <c r="N197" s="427"/>
      <c r="O197" s="425">
        <f>L197*N197</f>
        <v>0</v>
      </c>
      <c r="P197" s="124" t="str">
        <f t="shared" si="131"/>
        <v>No</v>
      </c>
      <c r="Q197" s="234" t="str">
        <f t="shared" si="132"/>
        <v>Yes</v>
      </c>
      <c r="S197" s="275">
        <v>8</v>
      </c>
      <c r="T197" s="276">
        <f t="shared" si="133"/>
        <v>0</v>
      </c>
      <c r="U197" s="111"/>
      <c r="V197" s="302">
        <v>1.7</v>
      </c>
      <c r="W197" s="311">
        <f t="shared" si="124"/>
        <v>0</v>
      </c>
      <c r="X197" s="198"/>
      <c r="Y197" s="198">
        <f>N197*I197</f>
        <v>0</v>
      </c>
      <c r="Z197" s="545">
        <v>8</v>
      </c>
      <c r="AA197" s="532">
        <v>16</v>
      </c>
      <c r="AB197" s="285">
        <f t="shared" si="125"/>
        <v>0</v>
      </c>
      <c r="AC197" s="532"/>
      <c r="AD197" s="285">
        <f t="shared" si="126"/>
        <v>0</v>
      </c>
      <c r="AE197" s="532"/>
      <c r="AF197" s="285">
        <f t="shared" si="127"/>
        <v>0</v>
      </c>
      <c r="AG197" s="177">
        <f t="shared" si="91"/>
        <v>0</v>
      </c>
      <c r="AH197" s="177">
        <f t="shared" si="92"/>
        <v>0</v>
      </c>
      <c r="AI197" s="177">
        <f t="shared" si="93"/>
        <v>0</v>
      </c>
      <c r="AJ197" s="177">
        <f t="shared" si="94"/>
        <v>0</v>
      </c>
      <c r="AK197" s="177">
        <f t="shared" si="95"/>
        <v>0</v>
      </c>
      <c r="AL197" s="177">
        <f t="shared" si="96"/>
        <v>0</v>
      </c>
      <c r="AM197" s="177">
        <f t="shared" si="97"/>
        <v>0</v>
      </c>
      <c r="AN197" s="177">
        <f t="shared" si="98"/>
        <v>0</v>
      </c>
      <c r="AO197" s="177">
        <f t="shared" si="99"/>
        <v>0</v>
      </c>
      <c r="AP197" s="443"/>
      <c r="AQ197" s="443">
        <f t="shared" si="100"/>
        <v>0</v>
      </c>
      <c r="AR197" s="443">
        <f t="shared" si="101"/>
        <v>0</v>
      </c>
      <c r="AS197" s="443">
        <f t="shared" si="102"/>
        <v>0</v>
      </c>
      <c r="AT197" s="443"/>
      <c r="AU197" s="177">
        <f t="shared" si="103"/>
        <v>0</v>
      </c>
      <c r="AV197" s="177">
        <f t="shared" si="104"/>
        <v>0</v>
      </c>
      <c r="AW197" s="177">
        <f t="shared" si="105"/>
        <v>0</v>
      </c>
      <c r="AX197" s="177">
        <f t="shared" si="106"/>
        <v>0</v>
      </c>
      <c r="AY197" s="177">
        <f t="shared" si="107"/>
        <v>0</v>
      </c>
      <c r="AZ197" s="177">
        <f t="shared" si="108"/>
        <v>0</v>
      </c>
      <c r="BA197" s="177">
        <f t="shared" si="109"/>
        <v>0</v>
      </c>
      <c r="BB197" s="177">
        <f t="shared" si="110"/>
        <v>0</v>
      </c>
      <c r="BC197" s="177">
        <f t="shared" si="111"/>
        <v>0</v>
      </c>
      <c r="BD197" s="177">
        <f t="shared" si="112"/>
        <v>0</v>
      </c>
      <c r="BE197" s="177">
        <f t="shared" si="113"/>
        <v>0</v>
      </c>
      <c r="BF197" s="177">
        <f t="shared" si="114"/>
        <v>0</v>
      </c>
      <c r="BG197" s="177">
        <f t="shared" si="115"/>
        <v>0</v>
      </c>
      <c r="BH197" s="177">
        <f t="shared" si="116"/>
        <v>0</v>
      </c>
      <c r="BI197" s="177">
        <f t="shared" si="117"/>
        <v>0</v>
      </c>
      <c r="BJ197" s="177">
        <f t="shared" si="118"/>
        <v>0</v>
      </c>
      <c r="BK197" s="177">
        <f t="shared" si="119"/>
        <v>0</v>
      </c>
      <c r="BL197" s="177">
        <f t="shared" si="120"/>
        <v>0</v>
      </c>
      <c r="BM197" s="177">
        <f t="shared" si="121"/>
        <v>0</v>
      </c>
      <c r="BN197" s="177">
        <f t="shared" si="122"/>
        <v>0</v>
      </c>
      <c r="BO197" s="177">
        <f t="shared" si="123"/>
        <v>0</v>
      </c>
    </row>
    <row r="198" spans="1:67" s="123" customFormat="1" ht="73.8" customHeight="1">
      <c r="A198" s="9"/>
      <c r="B198" s="210" t="s">
        <v>8</v>
      </c>
      <c r="D198" s="106" t="s">
        <v>5277</v>
      </c>
      <c r="E198" s="560" t="s">
        <v>5194</v>
      </c>
      <c r="F198" s="105" t="s">
        <v>197</v>
      </c>
      <c r="G198" s="224" t="s">
        <v>2606</v>
      </c>
      <c r="H198" s="224" t="s">
        <v>184</v>
      </c>
      <c r="I198" s="105">
        <v>8</v>
      </c>
      <c r="J198" s="105">
        <v>0</v>
      </c>
      <c r="K198" s="105" t="s">
        <v>4673</v>
      </c>
      <c r="L198" s="379">
        <v>139.565</v>
      </c>
      <c r="M198" s="127"/>
      <c r="N198" s="450" t="s">
        <v>5501</v>
      </c>
      <c r="O198" s="425">
        <f>L198*M198</f>
        <v>0</v>
      </c>
      <c r="P198" s="124" t="str">
        <f t="shared" si="131"/>
        <v>No</v>
      </c>
      <c r="Q198" s="234" t="str">
        <f t="shared" si="132"/>
        <v>Yes</v>
      </c>
      <c r="S198" s="275">
        <v>8</v>
      </c>
      <c r="T198" s="276">
        <f t="shared" si="133"/>
        <v>0</v>
      </c>
      <c r="U198" s="111"/>
      <c r="V198" s="302">
        <v>1.7</v>
      </c>
      <c r="W198" s="311">
        <f t="shared" si="124"/>
        <v>0</v>
      </c>
      <c r="X198" s="198">
        <f>M198*I198</f>
        <v>0</v>
      </c>
      <c r="Y198" s="198"/>
      <c r="Z198" s="545">
        <v>8</v>
      </c>
      <c r="AA198" s="532">
        <v>16</v>
      </c>
      <c r="AB198" s="285">
        <f t="shared" si="125"/>
        <v>0</v>
      </c>
      <c r="AC198" s="532"/>
      <c r="AD198" s="285">
        <f t="shared" si="126"/>
        <v>0</v>
      </c>
      <c r="AE198" s="532"/>
      <c r="AF198" s="285">
        <f t="shared" si="127"/>
        <v>0</v>
      </c>
      <c r="AG198" s="177">
        <f t="shared" si="91"/>
        <v>0</v>
      </c>
      <c r="AH198" s="177">
        <f t="shared" si="92"/>
        <v>0</v>
      </c>
      <c r="AI198" s="177">
        <f t="shared" si="93"/>
        <v>0</v>
      </c>
      <c r="AJ198" s="177">
        <f t="shared" si="94"/>
        <v>0</v>
      </c>
      <c r="AK198" s="177">
        <f t="shared" si="95"/>
        <v>0</v>
      </c>
      <c r="AL198" s="177">
        <f t="shared" si="96"/>
        <v>0</v>
      </c>
      <c r="AM198" s="177">
        <f t="shared" si="97"/>
        <v>0</v>
      </c>
      <c r="AN198" s="177">
        <f t="shared" si="98"/>
        <v>0</v>
      </c>
      <c r="AO198" s="177">
        <f t="shared" si="99"/>
        <v>0</v>
      </c>
      <c r="AP198" s="443"/>
      <c r="AQ198" s="443">
        <f t="shared" si="100"/>
        <v>0</v>
      </c>
      <c r="AR198" s="443">
        <f t="shared" si="101"/>
        <v>0</v>
      </c>
      <c r="AS198" s="443">
        <f t="shared" si="102"/>
        <v>0</v>
      </c>
      <c r="AT198" s="443"/>
      <c r="AU198" s="177">
        <f t="shared" si="103"/>
        <v>0</v>
      </c>
      <c r="AV198" s="177">
        <f t="shared" si="104"/>
        <v>0</v>
      </c>
      <c r="AW198" s="177">
        <f t="shared" si="105"/>
        <v>0</v>
      </c>
      <c r="AX198" s="177">
        <f t="shared" si="106"/>
        <v>0</v>
      </c>
      <c r="AY198" s="177">
        <f t="shared" si="107"/>
        <v>0</v>
      </c>
      <c r="AZ198" s="177">
        <f t="shared" si="108"/>
        <v>0</v>
      </c>
      <c r="BA198" s="177">
        <f t="shared" si="109"/>
        <v>0</v>
      </c>
      <c r="BB198" s="177">
        <f t="shared" si="110"/>
        <v>0</v>
      </c>
      <c r="BC198" s="177">
        <f t="shared" si="111"/>
        <v>0</v>
      </c>
      <c r="BD198" s="177">
        <f t="shared" si="112"/>
        <v>0</v>
      </c>
      <c r="BE198" s="177">
        <f t="shared" si="113"/>
        <v>0</v>
      </c>
      <c r="BF198" s="177">
        <f t="shared" si="114"/>
        <v>0</v>
      </c>
      <c r="BG198" s="177">
        <f t="shared" si="115"/>
        <v>0</v>
      </c>
      <c r="BH198" s="177">
        <f t="shared" si="116"/>
        <v>0</v>
      </c>
      <c r="BI198" s="177">
        <f t="shared" si="117"/>
        <v>0</v>
      </c>
      <c r="BJ198" s="177">
        <f t="shared" si="118"/>
        <v>0</v>
      </c>
      <c r="BK198" s="177">
        <f t="shared" si="119"/>
        <v>0</v>
      </c>
      <c r="BL198" s="177">
        <f t="shared" si="120"/>
        <v>0</v>
      </c>
      <c r="BM198" s="177">
        <f t="shared" si="121"/>
        <v>0</v>
      </c>
      <c r="BN198" s="177">
        <f t="shared" si="122"/>
        <v>0</v>
      </c>
      <c r="BO198" s="177">
        <f t="shared" si="123"/>
        <v>0</v>
      </c>
    </row>
    <row r="199" spans="1:67" s="123" customFormat="1" ht="73.8" customHeight="1">
      <c r="A199" s="9"/>
      <c r="B199" s="210" t="s">
        <v>8</v>
      </c>
      <c r="D199" s="106" t="s">
        <v>5302</v>
      </c>
      <c r="E199" s="561" t="s">
        <v>5193</v>
      </c>
      <c r="F199" s="105" t="s">
        <v>197</v>
      </c>
      <c r="G199" s="224" t="s">
        <v>2606</v>
      </c>
      <c r="H199" s="224" t="s">
        <v>184</v>
      </c>
      <c r="I199" s="105">
        <v>8</v>
      </c>
      <c r="J199" s="105">
        <v>0</v>
      </c>
      <c r="K199" s="105" t="s">
        <v>4673</v>
      </c>
      <c r="L199" s="379">
        <v>133.74549999999999</v>
      </c>
      <c r="M199" s="127"/>
      <c r="N199" s="450" t="s">
        <v>5501</v>
      </c>
      <c r="O199" s="425">
        <f>L199*M199</f>
        <v>0</v>
      </c>
      <c r="P199" s="124" t="str">
        <f t="shared" si="131"/>
        <v>No</v>
      </c>
      <c r="Q199" s="234" t="str">
        <f t="shared" si="132"/>
        <v>Yes</v>
      </c>
      <c r="S199" s="275">
        <v>8</v>
      </c>
      <c r="T199" s="276">
        <f t="shared" si="133"/>
        <v>0</v>
      </c>
      <c r="U199" s="111"/>
      <c r="V199" s="302">
        <v>1.7</v>
      </c>
      <c r="W199" s="311">
        <f t="shared" si="124"/>
        <v>0</v>
      </c>
      <c r="X199" s="198">
        <f>M199*I199</f>
        <v>0</v>
      </c>
      <c r="Y199" s="198"/>
      <c r="Z199" s="545">
        <v>8</v>
      </c>
      <c r="AA199" s="532">
        <v>16</v>
      </c>
      <c r="AB199" s="285">
        <f t="shared" si="125"/>
        <v>0</v>
      </c>
      <c r="AC199" s="532"/>
      <c r="AD199" s="285">
        <f t="shared" si="126"/>
        <v>0</v>
      </c>
      <c r="AE199" s="532"/>
      <c r="AF199" s="285">
        <f t="shared" si="127"/>
        <v>0</v>
      </c>
      <c r="AG199" s="177">
        <f t="shared" si="91"/>
        <v>0</v>
      </c>
      <c r="AH199" s="177">
        <f t="shared" si="92"/>
        <v>0</v>
      </c>
      <c r="AI199" s="177">
        <f t="shared" si="93"/>
        <v>0</v>
      </c>
      <c r="AJ199" s="177">
        <f t="shared" si="94"/>
        <v>0</v>
      </c>
      <c r="AK199" s="177">
        <f t="shared" si="95"/>
        <v>0</v>
      </c>
      <c r="AL199" s="177">
        <f t="shared" si="96"/>
        <v>0</v>
      </c>
      <c r="AM199" s="177">
        <f t="shared" si="97"/>
        <v>0</v>
      </c>
      <c r="AN199" s="177">
        <f t="shared" si="98"/>
        <v>0</v>
      </c>
      <c r="AO199" s="177">
        <f t="shared" si="99"/>
        <v>0</v>
      </c>
      <c r="AP199" s="443"/>
      <c r="AQ199" s="443">
        <f t="shared" si="100"/>
        <v>0</v>
      </c>
      <c r="AR199" s="443">
        <f t="shared" si="101"/>
        <v>0</v>
      </c>
      <c r="AS199" s="443">
        <f t="shared" si="102"/>
        <v>0</v>
      </c>
      <c r="AT199" s="443"/>
      <c r="AU199" s="177">
        <f t="shared" si="103"/>
        <v>0</v>
      </c>
      <c r="AV199" s="177">
        <f t="shared" si="104"/>
        <v>0</v>
      </c>
      <c r="AW199" s="177">
        <f t="shared" si="105"/>
        <v>0</v>
      </c>
      <c r="AX199" s="177">
        <f t="shared" si="106"/>
        <v>0</v>
      </c>
      <c r="AY199" s="177">
        <f t="shared" si="107"/>
        <v>0</v>
      </c>
      <c r="AZ199" s="177">
        <f t="shared" si="108"/>
        <v>0</v>
      </c>
      <c r="BA199" s="177">
        <f t="shared" si="109"/>
        <v>0</v>
      </c>
      <c r="BB199" s="177">
        <f t="shared" si="110"/>
        <v>0</v>
      </c>
      <c r="BC199" s="177">
        <f t="shared" si="111"/>
        <v>0</v>
      </c>
      <c r="BD199" s="177">
        <f t="shared" si="112"/>
        <v>0</v>
      </c>
      <c r="BE199" s="177">
        <f t="shared" si="113"/>
        <v>0</v>
      </c>
      <c r="BF199" s="177">
        <f t="shared" si="114"/>
        <v>0</v>
      </c>
      <c r="BG199" s="177">
        <f t="shared" si="115"/>
        <v>0</v>
      </c>
      <c r="BH199" s="177">
        <f t="shared" si="116"/>
        <v>0</v>
      </c>
      <c r="BI199" s="177">
        <f t="shared" si="117"/>
        <v>0</v>
      </c>
      <c r="BJ199" s="177">
        <f t="shared" si="118"/>
        <v>0</v>
      </c>
      <c r="BK199" s="177">
        <f t="shared" si="119"/>
        <v>0</v>
      </c>
      <c r="BL199" s="177">
        <f t="shared" si="120"/>
        <v>0</v>
      </c>
      <c r="BM199" s="177">
        <f t="shared" si="121"/>
        <v>0</v>
      </c>
      <c r="BN199" s="177">
        <f t="shared" si="122"/>
        <v>0</v>
      </c>
      <c r="BO199" s="177">
        <f t="shared" si="123"/>
        <v>0</v>
      </c>
    </row>
    <row r="200" spans="1:67" s="9" customFormat="1" ht="73.8" customHeight="1">
      <c r="B200" s="210" t="s">
        <v>8</v>
      </c>
      <c r="D200" s="141" t="s">
        <v>5889</v>
      </c>
      <c r="E200" s="562" t="s">
        <v>5195</v>
      </c>
      <c r="F200" s="114" t="s">
        <v>197</v>
      </c>
      <c r="G200" s="115" t="s">
        <v>2609</v>
      </c>
      <c r="H200" s="115" t="s">
        <v>184</v>
      </c>
      <c r="I200" s="114">
        <v>8</v>
      </c>
      <c r="J200" s="114">
        <v>0</v>
      </c>
      <c r="K200" s="114" t="s">
        <v>4673</v>
      </c>
      <c r="L200" s="380">
        <v>133.74549999999999</v>
      </c>
      <c r="M200" s="446" t="s">
        <v>5501</v>
      </c>
      <c r="N200" s="130"/>
      <c r="O200" s="414">
        <f>L200*N200</f>
        <v>0</v>
      </c>
      <c r="P200" s="131" t="str">
        <f t="shared" si="131"/>
        <v>No</v>
      </c>
      <c r="Q200" s="212" t="str">
        <f t="shared" si="132"/>
        <v>Yes</v>
      </c>
      <c r="S200" s="275">
        <v>8</v>
      </c>
      <c r="T200" s="276">
        <f t="shared" si="133"/>
        <v>0</v>
      </c>
      <c r="U200" s="111"/>
      <c r="V200" s="302">
        <v>3.2</v>
      </c>
      <c r="W200" s="311">
        <f t="shared" si="124"/>
        <v>0</v>
      </c>
      <c r="X200" s="198"/>
      <c r="Y200" s="198">
        <f>N200*I200</f>
        <v>0</v>
      </c>
      <c r="Z200" s="545">
        <v>8</v>
      </c>
      <c r="AA200" s="532">
        <v>16</v>
      </c>
      <c r="AB200" s="285">
        <f t="shared" si="125"/>
        <v>0</v>
      </c>
      <c r="AC200" s="532"/>
      <c r="AD200" s="285">
        <f t="shared" si="126"/>
        <v>0</v>
      </c>
      <c r="AE200" s="532"/>
      <c r="AF200" s="285">
        <f t="shared" si="127"/>
        <v>0</v>
      </c>
      <c r="AG200" s="177">
        <f t="shared" si="91"/>
        <v>0</v>
      </c>
      <c r="AH200" s="177">
        <f t="shared" si="92"/>
        <v>0</v>
      </c>
      <c r="AI200" s="177">
        <f t="shared" si="93"/>
        <v>0</v>
      </c>
      <c r="AJ200" s="177">
        <f t="shared" si="94"/>
        <v>0</v>
      </c>
      <c r="AK200" s="177">
        <f t="shared" si="95"/>
        <v>0</v>
      </c>
      <c r="AL200" s="177">
        <f t="shared" si="96"/>
        <v>0</v>
      </c>
      <c r="AM200" s="177">
        <f t="shared" si="97"/>
        <v>0</v>
      </c>
      <c r="AN200" s="177">
        <f t="shared" si="98"/>
        <v>0</v>
      </c>
      <c r="AO200" s="177">
        <f t="shared" si="99"/>
        <v>0</v>
      </c>
      <c r="AP200" s="177"/>
      <c r="AQ200" s="443">
        <f t="shared" si="100"/>
        <v>0</v>
      </c>
      <c r="AR200" s="443">
        <f t="shared" si="101"/>
        <v>0</v>
      </c>
      <c r="AS200" s="443">
        <f t="shared" si="102"/>
        <v>0</v>
      </c>
      <c r="AT200" s="177"/>
      <c r="AU200" s="177">
        <f t="shared" si="103"/>
        <v>0</v>
      </c>
      <c r="AV200" s="177">
        <f t="shared" si="104"/>
        <v>0</v>
      </c>
      <c r="AW200" s="177">
        <f t="shared" si="105"/>
        <v>0</v>
      </c>
      <c r="AX200" s="177">
        <f t="shared" si="106"/>
        <v>0</v>
      </c>
      <c r="AY200" s="177">
        <f t="shared" si="107"/>
        <v>0</v>
      </c>
      <c r="AZ200" s="177">
        <f t="shared" si="108"/>
        <v>0</v>
      </c>
      <c r="BA200" s="177">
        <f t="shared" si="109"/>
        <v>0</v>
      </c>
      <c r="BB200" s="177">
        <f t="shared" si="110"/>
        <v>0</v>
      </c>
      <c r="BC200" s="177">
        <f t="shared" si="111"/>
        <v>0</v>
      </c>
      <c r="BD200" s="177">
        <f t="shared" si="112"/>
        <v>0</v>
      </c>
      <c r="BE200" s="177">
        <f t="shared" si="113"/>
        <v>0</v>
      </c>
      <c r="BF200" s="177">
        <f t="shared" si="114"/>
        <v>0</v>
      </c>
      <c r="BG200" s="177">
        <f t="shared" si="115"/>
        <v>0</v>
      </c>
      <c r="BH200" s="177">
        <f t="shared" si="116"/>
        <v>0</v>
      </c>
      <c r="BI200" s="177">
        <f t="shared" si="117"/>
        <v>0</v>
      </c>
      <c r="BJ200" s="177">
        <f t="shared" si="118"/>
        <v>0</v>
      </c>
      <c r="BK200" s="177">
        <f t="shared" si="119"/>
        <v>0</v>
      </c>
      <c r="BL200" s="177">
        <f t="shared" si="120"/>
        <v>0</v>
      </c>
      <c r="BM200" s="177">
        <f t="shared" si="121"/>
        <v>0</v>
      </c>
      <c r="BN200" s="177">
        <f t="shared" si="122"/>
        <v>0</v>
      </c>
      <c r="BO200" s="177">
        <f t="shared" si="123"/>
        <v>0</v>
      </c>
    </row>
    <row r="201" spans="1:67" s="9" customFormat="1" ht="73.8" customHeight="1">
      <c r="B201" s="210" t="s">
        <v>8</v>
      </c>
      <c r="D201" s="141" t="s">
        <v>5278</v>
      </c>
      <c r="E201" s="557" t="s">
        <v>5194</v>
      </c>
      <c r="F201" s="114" t="s">
        <v>197</v>
      </c>
      <c r="G201" s="115" t="s">
        <v>2609</v>
      </c>
      <c r="H201" s="115" t="s">
        <v>184</v>
      </c>
      <c r="I201" s="114">
        <v>8</v>
      </c>
      <c r="J201" s="114">
        <v>0</v>
      </c>
      <c r="K201" s="114" t="s">
        <v>4673</v>
      </c>
      <c r="L201" s="380">
        <v>139.565</v>
      </c>
      <c r="M201" s="129"/>
      <c r="N201" s="446" t="s">
        <v>5501</v>
      </c>
      <c r="O201" s="414">
        <f>L201*M201</f>
        <v>0</v>
      </c>
      <c r="P201" s="131" t="str">
        <f t="shared" si="131"/>
        <v>No</v>
      </c>
      <c r="Q201" s="212" t="str">
        <f t="shared" si="132"/>
        <v>Yes</v>
      </c>
      <c r="S201" s="275">
        <v>8</v>
      </c>
      <c r="T201" s="276">
        <f t="shared" si="133"/>
        <v>0</v>
      </c>
      <c r="U201" s="111"/>
      <c r="V201" s="302">
        <v>3.2</v>
      </c>
      <c r="W201" s="311">
        <f t="shared" si="124"/>
        <v>0</v>
      </c>
      <c r="X201" s="198">
        <f>M201*I201</f>
        <v>0</v>
      </c>
      <c r="Y201" s="198"/>
      <c r="Z201" s="545">
        <v>8</v>
      </c>
      <c r="AA201" s="532">
        <v>16</v>
      </c>
      <c r="AB201" s="285">
        <f t="shared" si="125"/>
        <v>0</v>
      </c>
      <c r="AC201" s="532"/>
      <c r="AD201" s="285">
        <f t="shared" si="126"/>
        <v>0</v>
      </c>
      <c r="AE201" s="532"/>
      <c r="AF201" s="285">
        <f t="shared" si="127"/>
        <v>0</v>
      </c>
      <c r="AG201" s="177">
        <f t="shared" ref="AG201:AG264" si="134">IF(F201="XS",IF(SUM(M201:N201)&gt;0,SUM(M201:N201),0),0)*I201</f>
        <v>0</v>
      </c>
      <c r="AH201" s="177">
        <f t="shared" ref="AH201:AH264" si="135">IF(F201="S",IF(SUM(M201:N201)&gt;0,SUM(M201:N201),0),0)*I201</f>
        <v>0</v>
      </c>
      <c r="AI201" s="177">
        <f t="shared" ref="AI201:AI264" si="136">IF(F201="M",IF(SUM(M201:N201)&gt;0,SUM(M201:N201),0),0)*I201</f>
        <v>0</v>
      </c>
      <c r="AJ201" s="177">
        <f t="shared" ref="AJ201:AJ264" si="137">IF(F201="L",IF(SUM(M201:N201)&gt;0,SUM(M201:N201),0),0)*I201</f>
        <v>0</v>
      </c>
      <c r="AK201" s="177">
        <f t="shared" ref="AK201:AK264" si="138">IF(F201="XL",IF(SUM(M201:N201)&gt;0,SUM(M201:N201),0),0)*I201</f>
        <v>0</v>
      </c>
      <c r="AL201" s="177">
        <f t="shared" ref="AL201:AL264" si="139">IF(F201="2XL",IF(SUM(M201:N201)&gt;0,SUM(M201:N201),0),0)*I201</f>
        <v>0</v>
      </c>
      <c r="AM201" s="177">
        <f t="shared" ref="AM201:AM264" si="140">IF(F201="3XL",IF(SUM(M201:N201)&gt;0,SUM(M201:N201),0),0)*I201</f>
        <v>0</v>
      </c>
      <c r="AN201" s="177">
        <f t="shared" ref="AN201:AN264" si="141">IF(F201="4XL",IF(SUM(M201:N201)&gt;0,SUM(M201:N201),0),0)*I201</f>
        <v>0</v>
      </c>
      <c r="AO201" s="177">
        <f t="shared" ref="AO201:AO264" si="142">IF(F201="various",IF(SUM(M201:N201)&gt;0,SUM(M201:N201),0),0)*I201</f>
        <v>0</v>
      </c>
      <c r="AP201" s="177"/>
      <c r="AQ201" s="443">
        <f t="shared" ref="AQ201:AQ264" si="143">IF(E201="Colored no tex.",IF(SUM(M201:N201)&gt;0,SUM(M201:N201),0),0)*I201</f>
        <v>0</v>
      </c>
      <c r="AR201" s="443">
        <f t="shared" ref="AR201:AR264" si="144">IF(E201="Natural tex.",IF(SUM(M201:N201)&gt;0,SUM(M201:N201),0),0)*I201</f>
        <v>0</v>
      </c>
      <c r="AS201" s="443">
        <f t="shared" ref="AS201:AS264" si="145">IF(E201="Natural no tex.",IF(SUM(M201:N201)&gt;0,SUM(M201:N201),0),0)*I201</f>
        <v>0</v>
      </c>
      <c r="AT201" s="177"/>
      <c r="AU201" s="177">
        <f t="shared" ref="AU201:AU264" si="146">IF(H201="sloper",IF(SUM(M201:N201)&gt;0,SUM(M201:N201),0),0)*I201</f>
        <v>0</v>
      </c>
      <c r="AV201" s="177">
        <f t="shared" ref="AV201:AV264" si="147">IF(H201="footholds",IF(SUM(M201:N201)&gt;0,SUM(M201:N201),0),0)*I201</f>
        <v>0</v>
      </c>
      <c r="AW201" s="177">
        <f t="shared" ref="AW201:AW264" si="148">IF(H201="micros",IF(SUM(M201:N201)&gt;0,SUM(M201:N201),0),0)*I201</f>
        <v>0</v>
      </c>
      <c r="AX201" s="177">
        <f t="shared" ref="AX201:AX264" si="149">IF(H201="jug",IF(SUM(M201:N201)&gt;0,SUM(M201:N201),0),0)*I201</f>
        <v>0</v>
      </c>
      <c r="AY201" s="177">
        <f t="shared" ref="AY201:AY264" si="150">IF(H201="ledge",IF(SUM(M201:N201)&gt;0,SUM(M201:N201),0),0)*I201</f>
        <v>0</v>
      </c>
      <c r="AZ201" s="177">
        <f t="shared" ref="AZ201:AZ264" si="151">IF(H201="edge",IF(SUM(M201:N201)&gt;0,SUM(M201:N201),0),0)*I201</f>
        <v>0</v>
      </c>
      <c r="BA201" s="177">
        <f t="shared" ref="BA201:BA264" si="152">IF(H201="crimp",IF(SUM(M201:N201)&gt;0,SUM(M201:N201),0),0)*I201</f>
        <v>0</v>
      </c>
      <c r="BB201" s="177">
        <f t="shared" ref="BB201:BB264" si="153">IF(H201="incut",IF(SUM(M201:N201)&gt;0,SUM(M201:N201),0),0)*I201</f>
        <v>0</v>
      </c>
      <c r="BC201" s="177">
        <f t="shared" ref="BC201:BC264" si="154">IF(H201="dish",IF(SUM(M201:N201)&gt;0,SUM(M201:N201),0),0)*I201</f>
        <v>0</v>
      </c>
      <c r="BD201" s="177">
        <f t="shared" ref="BD201:BD264" si="155">IF(H201="pinch",IF(SUM(M201:N201)&gt;0,SUM(M201:N201),0),0)*I201</f>
        <v>0</v>
      </c>
      <c r="BE201" s="177">
        <f t="shared" ref="BE201:BE264" si="156">IF(H201="pocket",IF(SUM(M201:N201)&gt;0,SUM(M201:N201),0),0)*I201</f>
        <v>0</v>
      </c>
      <c r="BF201" s="177">
        <f t="shared" ref="BF201:BF264" si="157">IF(H201="insert",IF(SUM(M201:N201)&gt;0,SUM(M201:N201),0),0)*I201</f>
        <v>0</v>
      </c>
      <c r="BG201" s="177">
        <f t="shared" ref="BG201:BG264" si="158">IF(H201="feature",IF(SUM(M201:N201)&gt;0,SUM(M201:N201),0),0)*I201</f>
        <v>0</v>
      </c>
      <c r="BH201" s="177">
        <f t="shared" ref="BH201:BH264" si="159">IF(H201="scoop",IF(SUM(M201:N201)&gt;0,SUM(M201:N201),0),0)*I201</f>
        <v>0</v>
      </c>
      <c r="BI201" s="177">
        <f t="shared" ref="BI201:BI264" si="160">IF(H201="arete",IF(SUM(M201:N201)&gt;0,SUM(M201:N201),0),0)*I201</f>
        <v>0</v>
      </c>
      <c r="BJ201" s="177">
        <f t="shared" ref="BJ201:BJ264" si="161">IF(H201="square",IF(SUM(M201:N201)&gt;0,SUM(M201:N201),0),0)*I201</f>
        <v>0</v>
      </c>
      <c r="BK201" s="177">
        <f t="shared" ref="BK201:BK264" si="162">IF(H201="positive",IF(SUM(M201:N201)&gt;0,SUM(M201:N201),0),0)*I201</f>
        <v>0</v>
      </c>
      <c r="BL201" s="177">
        <f t="shared" ref="BL201:BL264" si="163">IF(H201="pyramid",IF(SUM(M201:N201)&gt;0,SUM(M201:N201),0),0)*I201</f>
        <v>0</v>
      </c>
      <c r="BM201" s="177">
        <f t="shared" ref="BM201:BM264" si="164">IF(H201="high profile",IF(SUM(M201:N201)&gt;0,SUM(M201:N201),0),0)*I201</f>
        <v>0</v>
      </c>
      <c r="BN201" s="177">
        <f t="shared" ref="BN201:BN264" si="165">IF(H201="rectangle",IF(SUM(M201:N201)&gt;0,SUM(M201:N201),0),0)*I201</f>
        <v>0</v>
      </c>
      <c r="BO201" s="177">
        <f t="shared" ref="BO201:BO264" si="166">IF(H201="various",IF(SUM(M201:N201)&gt;0,SUM(M201:N201),0),0)*I201</f>
        <v>0</v>
      </c>
    </row>
    <row r="202" spans="1:67" s="9" customFormat="1" ht="73.8" customHeight="1">
      <c r="B202" s="210" t="s">
        <v>8</v>
      </c>
      <c r="D202" s="141" t="s">
        <v>5301</v>
      </c>
      <c r="E202" s="558" t="s">
        <v>5193</v>
      </c>
      <c r="F202" s="114" t="s">
        <v>197</v>
      </c>
      <c r="G202" s="115" t="s">
        <v>2609</v>
      </c>
      <c r="H202" s="115" t="s">
        <v>184</v>
      </c>
      <c r="I202" s="114">
        <v>8</v>
      </c>
      <c r="J202" s="114">
        <v>0</v>
      </c>
      <c r="K202" s="114" t="s">
        <v>4673</v>
      </c>
      <c r="L202" s="380">
        <v>133.74549999999999</v>
      </c>
      <c r="M202" s="129"/>
      <c r="N202" s="446" t="s">
        <v>5501</v>
      </c>
      <c r="O202" s="414">
        <f>L202*M202</f>
        <v>0</v>
      </c>
      <c r="P202" s="131" t="str">
        <f t="shared" si="131"/>
        <v>No</v>
      </c>
      <c r="Q202" s="212" t="str">
        <f t="shared" si="132"/>
        <v>Yes</v>
      </c>
      <c r="S202" s="275">
        <v>8</v>
      </c>
      <c r="T202" s="276">
        <f t="shared" si="133"/>
        <v>0</v>
      </c>
      <c r="U202" s="111"/>
      <c r="V202" s="302">
        <v>3.2</v>
      </c>
      <c r="W202" s="311">
        <f t="shared" ref="W202:W265" si="167">SUM(M202:N202)*V202</f>
        <v>0</v>
      </c>
      <c r="X202" s="198">
        <f>M202*I202</f>
        <v>0</v>
      </c>
      <c r="Y202" s="198"/>
      <c r="Z202" s="545">
        <v>8</v>
      </c>
      <c r="AA202" s="532">
        <v>16</v>
      </c>
      <c r="AB202" s="285">
        <f t="shared" ref="AB202:AB265" si="168">SUM(X202:Y202)*AA202</f>
        <v>0</v>
      </c>
      <c r="AC202" s="532"/>
      <c r="AD202" s="285">
        <f t="shared" ref="AD202:AD265" si="169">SUM(X202:Y202)*AC202</f>
        <v>0</v>
      </c>
      <c r="AE202" s="532"/>
      <c r="AF202" s="285">
        <f t="shared" ref="AF202:AF265" si="170">SUM(X202:Y202)*AE202</f>
        <v>0</v>
      </c>
      <c r="AG202" s="177">
        <f t="shared" si="134"/>
        <v>0</v>
      </c>
      <c r="AH202" s="177">
        <f t="shared" si="135"/>
        <v>0</v>
      </c>
      <c r="AI202" s="177">
        <f t="shared" si="136"/>
        <v>0</v>
      </c>
      <c r="AJ202" s="177">
        <f t="shared" si="137"/>
        <v>0</v>
      </c>
      <c r="AK202" s="177">
        <f t="shared" si="138"/>
        <v>0</v>
      </c>
      <c r="AL202" s="177">
        <f t="shared" si="139"/>
        <v>0</v>
      </c>
      <c r="AM202" s="177">
        <f t="shared" si="140"/>
        <v>0</v>
      </c>
      <c r="AN202" s="177">
        <f t="shared" si="141"/>
        <v>0</v>
      </c>
      <c r="AO202" s="177">
        <f t="shared" si="142"/>
        <v>0</v>
      </c>
      <c r="AP202" s="177"/>
      <c r="AQ202" s="443">
        <f t="shared" si="143"/>
        <v>0</v>
      </c>
      <c r="AR202" s="443">
        <f t="shared" si="144"/>
        <v>0</v>
      </c>
      <c r="AS202" s="443">
        <f t="shared" si="145"/>
        <v>0</v>
      </c>
      <c r="AT202" s="177"/>
      <c r="AU202" s="177">
        <f t="shared" si="146"/>
        <v>0</v>
      </c>
      <c r="AV202" s="177">
        <f t="shared" si="147"/>
        <v>0</v>
      </c>
      <c r="AW202" s="177">
        <f t="shared" si="148"/>
        <v>0</v>
      </c>
      <c r="AX202" s="177">
        <f t="shared" si="149"/>
        <v>0</v>
      </c>
      <c r="AY202" s="177">
        <f t="shared" si="150"/>
        <v>0</v>
      </c>
      <c r="AZ202" s="177">
        <f t="shared" si="151"/>
        <v>0</v>
      </c>
      <c r="BA202" s="177">
        <f t="shared" si="152"/>
        <v>0</v>
      </c>
      <c r="BB202" s="177">
        <f t="shared" si="153"/>
        <v>0</v>
      </c>
      <c r="BC202" s="177">
        <f t="shared" si="154"/>
        <v>0</v>
      </c>
      <c r="BD202" s="177">
        <f t="shared" si="155"/>
        <v>0</v>
      </c>
      <c r="BE202" s="177">
        <f t="shared" si="156"/>
        <v>0</v>
      </c>
      <c r="BF202" s="177">
        <f t="shared" si="157"/>
        <v>0</v>
      </c>
      <c r="BG202" s="177">
        <f t="shared" si="158"/>
        <v>0</v>
      </c>
      <c r="BH202" s="177">
        <f t="shared" si="159"/>
        <v>0</v>
      </c>
      <c r="BI202" s="177">
        <f t="shared" si="160"/>
        <v>0</v>
      </c>
      <c r="BJ202" s="177">
        <f t="shared" si="161"/>
        <v>0</v>
      </c>
      <c r="BK202" s="177">
        <f t="shared" si="162"/>
        <v>0</v>
      </c>
      <c r="BL202" s="177">
        <f t="shared" si="163"/>
        <v>0</v>
      </c>
      <c r="BM202" s="177">
        <f t="shared" si="164"/>
        <v>0</v>
      </c>
      <c r="BN202" s="177">
        <f t="shared" si="165"/>
        <v>0</v>
      </c>
      <c r="BO202" s="177">
        <f t="shared" si="166"/>
        <v>0</v>
      </c>
    </row>
    <row r="203" spans="1:67" s="123" customFormat="1" ht="73.8" customHeight="1">
      <c r="A203" s="9"/>
      <c r="B203" s="210" t="s">
        <v>8</v>
      </c>
      <c r="C203" s="9"/>
      <c r="D203" s="106" t="s">
        <v>5890</v>
      </c>
      <c r="E203" s="559" t="s">
        <v>5195</v>
      </c>
      <c r="F203" s="105" t="s">
        <v>197</v>
      </c>
      <c r="G203" s="224" t="s">
        <v>2607</v>
      </c>
      <c r="H203" s="224" t="s">
        <v>184</v>
      </c>
      <c r="I203" s="105">
        <v>8</v>
      </c>
      <c r="J203" s="105">
        <v>0</v>
      </c>
      <c r="K203" s="105" t="s">
        <v>4673</v>
      </c>
      <c r="L203" s="379">
        <v>124.1974</v>
      </c>
      <c r="M203" s="447" t="s">
        <v>5501</v>
      </c>
      <c r="N203" s="427"/>
      <c r="O203" s="425">
        <f>L203*N203</f>
        <v>0</v>
      </c>
      <c r="P203" s="124" t="str">
        <f t="shared" si="131"/>
        <v>No</v>
      </c>
      <c r="Q203" s="234" t="str">
        <f t="shared" si="132"/>
        <v>Yes</v>
      </c>
      <c r="S203" s="275">
        <v>8</v>
      </c>
      <c r="T203" s="276">
        <f t="shared" si="133"/>
        <v>0</v>
      </c>
      <c r="U203" s="111"/>
      <c r="V203" s="302">
        <v>2.7</v>
      </c>
      <c r="W203" s="311">
        <f t="shared" si="167"/>
        <v>0</v>
      </c>
      <c r="X203" s="198"/>
      <c r="Y203" s="198">
        <f>N203*I203</f>
        <v>0</v>
      </c>
      <c r="Z203" s="545">
        <v>8</v>
      </c>
      <c r="AA203" s="532">
        <v>24</v>
      </c>
      <c r="AB203" s="285">
        <f t="shared" si="168"/>
        <v>0</v>
      </c>
      <c r="AC203" s="532"/>
      <c r="AD203" s="285">
        <f t="shared" si="169"/>
        <v>0</v>
      </c>
      <c r="AE203" s="532"/>
      <c r="AF203" s="285">
        <f t="shared" si="170"/>
        <v>0</v>
      </c>
      <c r="AG203" s="177">
        <f t="shared" si="134"/>
        <v>0</v>
      </c>
      <c r="AH203" s="177">
        <f t="shared" si="135"/>
        <v>0</v>
      </c>
      <c r="AI203" s="177">
        <f t="shared" si="136"/>
        <v>0</v>
      </c>
      <c r="AJ203" s="177">
        <f t="shared" si="137"/>
        <v>0</v>
      </c>
      <c r="AK203" s="177">
        <f t="shared" si="138"/>
        <v>0</v>
      </c>
      <c r="AL203" s="177">
        <f t="shared" si="139"/>
        <v>0</v>
      </c>
      <c r="AM203" s="177">
        <f t="shared" si="140"/>
        <v>0</v>
      </c>
      <c r="AN203" s="177">
        <f t="shared" si="141"/>
        <v>0</v>
      </c>
      <c r="AO203" s="177">
        <f t="shared" si="142"/>
        <v>0</v>
      </c>
      <c r="AP203" s="443"/>
      <c r="AQ203" s="443">
        <f t="shared" si="143"/>
        <v>0</v>
      </c>
      <c r="AR203" s="443">
        <f t="shared" si="144"/>
        <v>0</v>
      </c>
      <c r="AS203" s="443">
        <f t="shared" si="145"/>
        <v>0</v>
      </c>
      <c r="AT203" s="443"/>
      <c r="AU203" s="177">
        <f t="shared" si="146"/>
        <v>0</v>
      </c>
      <c r="AV203" s="177">
        <f t="shared" si="147"/>
        <v>0</v>
      </c>
      <c r="AW203" s="177">
        <f t="shared" si="148"/>
        <v>0</v>
      </c>
      <c r="AX203" s="177">
        <f t="shared" si="149"/>
        <v>0</v>
      </c>
      <c r="AY203" s="177">
        <f t="shared" si="150"/>
        <v>0</v>
      </c>
      <c r="AZ203" s="177">
        <f t="shared" si="151"/>
        <v>0</v>
      </c>
      <c r="BA203" s="177">
        <f t="shared" si="152"/>
        <v>0</v>
      </c>
      <c r="BB203" s="177">
        <f t="shared" si="153"/>
        <v>0</v>
      </c>
      <c r="BC203" s="177">
        <f t="shared" si="154"/>
        <v>0</v>
      </c>
      <c r="BD203" s="177">
        <f t="shared" si="155"/>
        <v>0</v>
      </c>
      <c r="BE203" s="177">
        <f t="shared" si="156"/>
        <v>0</v>
      </c>
      <c r="BF203" s="177">
        <f t="shared" si="157"/>
        <v>0</v>
      </c>
      <c r="BG203" s="177">
        <f t="shared" si="158"/>
        <v>0</v>
      </c>
      <c r="BH203" s="177">
        <f t="shared" si="159"/>
        <v>0</v>
      </c>
      <c r="BI203" s="177">
        <f t="shared" si="160"/>
        <v>0</v>
      </c>
      <c r="BJ203" s="177">
        <f t="shared" si="161"/>
        <v>0</v>
      </c>
      <c r="BK203" s="177">
        <f t="shared" si="162"/>
        <v>0</v>
      </c>
      <c r="BL203" s="177">
        <f t="shared" si="163"/>
        <v>0</v>
      </c>
      <c r="BM203" s="177">
        <f t="shared" si="164"/>
        <v>0</v>
      </c>
      <c r="BN203" s="177">
        <f t="shared" si="165"/>
        <v>0</v>
      </c>
      <c r="BO203" s="177">
        <f t="shared" si="166"/>
        <v>0</v>
      </c>
    </row>
    <row r="204" spans="1:67" s="123" customFormat="1" ht="73.8" customHeight="1">
      <c r="A204" s="9"/>
      <c r="B204" s="210" t="s">
        <v>8</v>
      </c>
      <c r="C204" s="9"/>
      <c r="D204" s="106" t="s">
        <v>5279</v>
      </c>
      <c r="E204" s="560" t="s">
        <v>5194</v>
      </c>
      <c r="F204" s="105" t="s">
        <v>197</v>
      </c>
      <c r="G204" s="224" t="s">
        <v>2607</v>
      </c>
      <c r="H204" s="224" t="s">
        <v>184</v>
      </c>
      <c r="I204" s="105">
        <v>8</v>
      </c>
      <c r="J204" s="105">
        <v>0</v>
      </c>
      <c r="K204" s="105" t="s">
        <v>4673</v>
      </c>
      <c r="L204" s="379">
        <v>129.59459999999999</v>
      </c>
      <c r="M204" s="127"/>
      <c r="N204" s="450" t="s">
        <v>5501</v>
      </c>
      <c r="O204" s="425">
        <f>L204*M204</f>
        <v>0</v>
      </c>
      <c r="P204" s="124" t="str">
        <f t="shared" si="131"/>
        <v>No</v>
      </c>
      <c r="Q204" s="234" t="str">
        <f t="shared" si="132"/>
        <v>Yes</v>
      </c>
      <c r="S204" s="275">
        <v>8</v>
      </c>
      <c r="T204" s="276">
        <f t="shared" si="133"/>
        <v>0</v>
      </c>
      <c r="U204" s="111"/>
      <c r="V204" s="302">
        <v>2.7</v>
      </c>
      <c r="W204" s="311">
        <f t="shared" si="167"/>
        <v>0</v>
      </c>
      <c r="X204" s="198">
        <f>M204*I204</f>
        <v>0</v>
      </c>
      <c r="Y204" s="198"/>
      <c r="Z204" s="545">
        <v>8</v>
      </c>
      <c r="AA204" s="532">
        <v>24</v>
      </c>
      <c r="AB204" s="285">
        <f t="shared" si="168"/>
        <v>0</v>
      </c>
      <c r="AC204" s="532"/>
      <c r="AD204" s="285">
        <f t="shared" si="169"/>
        <v>0</v>
      </c>
      <c r="AE204" s="532"/>
      <c r="AF204" s="285">
        <f t="shared" si="170"/>
        <v>0</v>
      </c>
      <c r="AG204" s="177">
        <f t="shared" si="134"/>
        <v>0</v>
      </c>
      <c r="AH204" s="177">
        <f t="shared" si="135"/>
        <v>0</v>
      </c>
      <c r="AI204" s="177">
        <f t="shared" si="136"/>
        <v>0</v>
      </c>
      <c r="AJ204" s="177">
        <f t="shared" si="137"/>
        <v>0</v>
      </c>
      <c r="AK204" s="177">
        <f t="shared" si="138"/>
        <v>0</v>
      </c>
      <c r="AL204" s="177">
        <f t="shared" si="139"/>
        <v>0</v>
      </c>
      <c r="AM204" s="177">
        <f t="shared" si="140"/>
        <v>0</v>
      </c>
      <c r="AN204" s="177">
        <f t="shared" si="141"/>
        <v>0</v>
      </c>
      <c r="AO204" s="177">
        <f t="shared" si="142"/>
        <v>0</v>
      </c>
      <c r="AP204" s="443"/>
      <c r="AQ204" s="443">
        <f t="shared" si="143"/>
        <v>0</v>
      </c>
      <c r="AR204" s="443">
        <f t="shared" si="144"/>
        <v>0</v>
      </c>
      <c r="AS204" s="443">
        <f t="shared" si="145"/>
        <v>0</v>
      </c>
      <c r="AT204" s="443"/>
      <c r="AU204" s="177">
        <f t="shared" si="146"/>
        <v>0</v>
      </c>
      <c r="AV204" s="177">
        <f t="shared" si="147"/>
        <v>0</v>
      </c>
      <c r="AW204" s="177">
        <f t="shared" si="148"/>
        <v>0</v>
      </c>
      <c r="AX204" s="177">
        <f t="shared" si="149"/>
        <v>0</v>
      </c>
      <c r="AY204" s="177">
        <f t="shared" si="150"/>
        <v>0</v>
      </c>
      <c r="AZ204" s="177">
        <f t="shared" si="151"/>
        <v>0</v>
      </c>
      <c r="BA204" s="177">
        <f t="shared" si="152"/>
        <v>0</v>
      </c>
      <c r="BB204" s="177">
        <f t="shared" si="153"/>
        <v>0</v>
      </c>
      <c r="BC204" s="177">
        <f t="shared" si="154"/>
        <v>0</v>
      </c>
      <c r="BD204" s="177">
        <f t="shared" si="155"/>
        <v>0</v>
      </c>
      <c r="BE204" s="177">
        <f t="shared" si="156"/>
        <v>0</v>
      </c>
      <c r="BF204" s="177">
        <f t="shared" si="157"/>
        <v>0</v>
      </c>
      <c r="BG204" s="177">
        <f t="shared" si="158"/>
        <v>0</v>
      </c>
      <c r="BH204" s="177">
        <f t="shared" si="159"/>
        <v>0</v>
      </c>
      <c r="BI204" s="177">
        <f t="shared" si="160"/>
        <v>0</v>
      </c>
      <c r="BJ204" s="177">
        <f t="shared" si="161"/>
        <v>0</v>
      </c>
      <c r="BK204" s="177">
        <f t="shared" si="162"/>
        <v>0</v>
      </c>
      <c r="BL204" s="177">
        <f t="shared" si="163"/>
        <v>0</v>
      </c>
      <c r="BM204" s="177">
        <f t="shared" si="164"/>
        <v>0</v>
      </c>
      <c r="BN204" s="177">
        <f t="shared" si="165"/>
        <v>0</v>
      </c>
      <c r="BO204" s="177">
        <f t="shared" si="166"/>
        <v>0</v>
      </c>
    </row>
    <row r="205" spans="1:67" s="123" customFormat="1" ht="73.8" customHeight="1">
      <c r="A205" s="9"/>
      <c r="B205" s="210" t="s">
        <v>8</v>
      </c>
      <c r="C205" s="9"/>
      <c r="D205" s="106" t="s">
        <v>5300</v>
      </c>
      <c r="E205" s="561" t="s">
        <v>5193</v>
      </c>
      <c r="F205" s="105" t="s">
        <v>197</v>
      </c>
      <c r="G205" s="224" t="s">
        <v>2607</v>
      </c>
      <c r="H205" s="224" t="s">
        <v>184</v>
      </c>
      <c r="I205" s="105">
        <v>8</v>
      </c>
      <c r="J205" s="105">
        <v>0</v>
      </c>
      <c r="K205" s="105" t="s">
        <v>4673</v>
      </c>
      <c r="L205" s="379">
        <v>124.1974</v>
      </c>
      <c r="M205" s="127"/>
      <c r="N205" s="450" t="s">
        <v>5501</v>
      </c>
      <c r="O205" s="425">
        <f>L205*M205</f>
        <v>0</v>
      </c>
      <c r="P205" s="124" t="str">
        <f t="shared" si="131"/>
        <v>No</v>
      </c>
      <c r="Q205" s="234" t="str">
        <f t="shared" si="132"/>
        <v>Yes</v>
      </c>
      <c r="S205" s="275">
        <v>8</v>
      </c>
      <c r="T205" s="276">
        <f t="shared" si="133"/>
        <v>0</v>
      </c>
      <c r="U205" s="111"/>
      <c r="V205" s="302">
        <v>2.7</v>
      </c>
      <c r="W205" s="311">
        <f t="shared" si="167"/>
        <v>0</v>
      </c>
      <c r="X205" s="198">
        <f>M205*I205</f>
        <v>0</v>
      </c>
      <c r="Y205" s="198"/>
      <c r="Z205" s="545">
        <v>8</v>
      </c>
      <c r="AA205" s="532">
        <v>24</v>
      </c>
      <c r="AB205" s="285">
        <f t="shared" si="168"/>
        <v>0</v>
      </c>
      <c r="AC205" s="532"/>
      <c r="AD205" s="285">
        <f t="shared" si="169"/>
        <v>0</v>
      </c>
      <c r="AE205" s="532"/>
      <c r="AF205" s="285">
        <f t="shared" si="170"/>
        <v>0</v>
      </c>
      <c r="AG205" s="177">
        <f t="shared" si="134"/>
        <v>0</v>
      </c>
      <c r="AH205" s="177">
        <f t="shared" si="135"/>
        <v>0</v>
      </c>
      <c r="AI205" s="177">
        <f t="shared" si="136"/>
        <v>0</v>
      </c>
      <c r="AJ205" s="177">
        <f t="shared" si="137"/>
        <v>0</v>
      </c>
      <c r="AK205" s="177">
        <f t="shared" si="138"/>
        <v>0</v>
      </c>
      <c r="AL205" s="177">
        <f t="shared" si="139"/>
        <v>0</v>
      </c>
      <c r="AM205" s="177">
        <f t="shared" si="140"/>
        <v>0</v>
      </c>
      <c r="AN205" s="177">
        <f t="shared" si="141"/>
        <v>0</v>
      </c>
      <c r="AO205" s="177">
        <f t="shared" si="142"/>
        <v>0</v>
      </c>
      <c r="AP205" s="443"/>
      <c r="AQ205" s="443">
        <f t="shared" si="143"/>
        <v>0</v>
      </c>
      <c r="AR205" s="443">
        <f t="shared" si="144"/>
        <v>0</v>
      </c>
      <c r="AS205" s="443">
        <f t="shared" si="145"/>
        <v>0</v>
      </c>
      <c r="AT205" s="443"/>
      <c r="AU205" s="177">
        <f t="shared" si="146"/>
        <v>0</v>
      </c>
      <c r="AV205" s="177">
        <f t="shared" si="147"/>
        <v>0</v>
      </c>
      <c r="AW205" s="177">
        <f t="shared" si="148"/>
        <v>0</v>
      </c>
      <c r="AX205" s="177">
        <f t="shared" si="149"/>
        <v>0</v>
      </c>
      <c r="AY205" s="177">
        <f t="shared" si="150"/>
        <v>0</v>
      </c>
      <c r="AZ205" s="177">
        <f t="shared" si="151"/>
        <v>0</v>
      </c>
      <c r="BA205" s="177">
        <f t="shared" si="152"/>
        <v>0</v>
      </c>
      <c r="BB205" s="177">
        <f t="shared" si="153"/>
        <v>0</v>
      </c>
      <c r="BC205" s="177">
        <f t="shared" si="154"/>
        <v>0</v>
      </c>
      <c r="BD205" s="177">
        <f t="shared" si="155"/>
        <v>0</v>
      </c>
      <c r="BE205" s="177">
        <f t="shared" si="156"/>
        <v>0</v>
      </c>
      <c r="BF205" s="177">
        <f t="shared" si="157"/>
        <v>0</v>
      </c>
      <c r="BG205" s="177">
        <f t="shared" si="158"/>
        <v>0</v>
      </c>
      <c r="BH205" s="177">
        <f t="shared" si="159"/>
        <v>0</v>
      </c>
      <c r="BI205" s="177">
        <f t="shared" si="160"/>
        <v>0</v>
      </c>
      <c r="BJ205" s="177">
        <f t="shared" si="161"/>
        <v>0</v>
      </c>
      <c r="BK205" s="177">
        <f t="shared" si="162"/>
        <v>0</v>
      </c>
      <c r="BL205" s="177">
        <f t="shared" si="163"/>
        <v>0</v>
      </c>
      <c r="BM205" s="177">
        <f t="shared" si="164"/>
        <v>0</v>
      </c>
      <c r="BN205" s="177">
        <f t="shared" si="165"/>
        <v>0</v>
      </c>
      <c r="BO205" s="177">
        <f t="shared" si="166"/>
        <v>0</v>
      </c>
    </row>
    <row r="206" spans="1:67" s="9" customFormat="1" ht="73.8" customHeight="1">
      <c r="B206" s="210" t="s">
        <v>8</v>
      </c>
      <c r="D206" s="141" t="s">
        <v>5891</v>
      </c>
      <c r="E206" s="562" t="s">
        <v>5195</v>
      </c>
      <c r="F206" s="114" t="s">
        <v>197</v>
      </c>
      <c r="G206" s="115" t="s">
        <v>2608</v>
      </c>
      <c r="H206" s="115" t="s">
        <v>184</v>
      </c>
      <c r="I206" s="114">
        <v>8</v>
      </c>
      <c r="J206" s="114">
        <v>0</v>
      </c>
      <c r="K206" s="114" t="s">
        <v>4673</v>
      </c>
      <c r="L206" s="380">
        <v>124.1974</v>
      </c>
      <c r="M206" s="446" t="s">
        <v>5501</v>
      </c>
      <c r="N206" s="130"/>
      <c r="O206" s="414">
        <f>L206*N206</f>
        <v>0</v>
      </c>
      <c r="P206" s="131" t="str">
        <f t="shared" si="131"/>
        <v>No</v>
      </c>
      <c r="Q206" s="212" t="str">
        <f t="shared" si="132"/>
        <v>Yes</v>
      </c>
      <c r="S206" s="275">
        <v>8</v>
      </c>
      <c r="T206" s="276">
        <f t="shared" si="133"/>
        <v>0</v>
      </c>
      <c r="U206" s="111"/>
      <c r="V206" s="302">
        <v>3.5</v>
      </c>
      <c r="W206" s="311">
        <f t="shared" si="167"/>
        <v>0</v>
      </c>
      <c r="X206" s="198"/>
      <c r="Y206" s="198">
        <f>N206*I206</f>
        <v>0</v>
      </c>
      <c r="Z206" s="545">
        <v>8</v>
      </c>
      <c r="AA206" s="532">
        <v>24</v>
      </c>
      <c r="AB206" s="285">
        <f t="shared" si="168"/>
        <v>0</v>
      </c>
      <c r="AC206" s="532"/>
      <c r="AD206" s="285">
        <f t="shared" si="169"/>
        <v>0</v>
      </c>
      <c r="AE206" s="532"/>
      <c r="AF206" s="285">
        <f t="shared" si="170"/>
        <v>0</v>
      </c>
      <c r="AG206" s="177">
        <f t="shared" si="134"/>
        <v>0</v>
      </c>
      <c r="AH206" s="177">
        <f t="shared" si="135"/>
        <v>0</v>
      </c>
      <c r="AI206" s="177">
        <f t="shared" si="136"/>
        <v>0</v>
      </c>
      <c r="AJ206" s="177">
        <f t="shared" si="137"/>
        <v>0</v>
      </c>
      <c r="AK206" s="177">
        <f t="shared" si="138"/>
        <v>0</v>
      </c>
      <c r="AL206" s="177">
        <f t="shared" si="139"/>
        <v>0</v>
      </c>
      <c r="AM206" s="177">
        <f t="shared" si="140"/>
        <v>0</v>
      </c>
      <c r="AN206" s="177">
        <f t="shared" si="141"/>
        <v>0</v>
      </c>
      <c r="AO206" s="177">
        <f t="shared" si="142"/>
        <v>0</v>
      </c>
      <c r="AP206" s="177"/>
      <c r="AQ206" s="443">
        <f t="shared" si="143"/>
        <v>0</v>
      </c>
      <c r="AR206" s="443">
        <f t="shared" si="144"/>
        <v>0</v>
      </c>
      <c r="AS206" s="443">
        <f t="shared" si="145"/>
        <v>0</v>
      </c>
      <c r="AT206" s="177"/>
      <c r="AU206" s="177">
        <f t="shared" si="146"/>
        <v>0</v>
      </c>
      <c r="AV206" s="177">
        <f t="shared" si="147"/>
        <v>0</v>
      </c>
      <c r="AW206" s="177">
        <f t="shared" si="148"/>
        <v>0</v>
      </c>
      <c r="AX206" s="177">
        <f t="shared" si="149"/>
        <v>0</v>
      </c>
      <c r="AY206" s="177">
        <f t="shared" si="150"/>
        <v>0</v>
      </c>
      <c r="AZ206" s="177">
        <f t="shared" si="151"/>
        <v>0</v>
      </c>
      <c r="BA206" s="177">
        <f t="shared" si="152"/>
        <v>0</v>
      </c>
      <c r="BB206" s="177">
        <f t="shared" si="153"/>
        <v>0</v>
      </c>
      <c r="BC206" s="177">
        <f t="shared" si="154"/>
        <v>0</v>
      </c>
      <c r="BD206" s="177">
        <f t="shared" si="155"/>
        <v>0</v>
      </c>
      <c r="BE206" s="177">
        <f t="shared" si="156"/>
        <v>0</v>
      </c>
      <c r="BF206" s="177">
        <f t="shared" si="157"/>
        <v>0</v>
      </c>
      <c r="BG206" s="177">
        <f t="shared" si="158"/>
        <v>0</v>
      </c>
      <c r="BH206" s="177">
        <f t="shared" si="159"/>
        <v>0</v>
      </c>
      <c r="BI206" s="177">
        <f t="shared" si="160"/>
        <v>0</v>
      </c>
      <c r="BJ206" s="177">
        <f t="shared" si="161"/>
        <v>0</v>
      </c>
      <c r="BK206" s="177">
        <f t="shared" si="162"/>
        <v>0</v>
      </c>
      <c r="BL206" s="177">
        <f t="shared" si="163"/>
        <v>0</v>
      </c>
      <c r="BM206" s="177">
        <f t="shared" si="164"/>
        <v>0</v>
      </c>
      <c r="BN206" s="177">
        <f t="shared" si="165"/>
        <v>0</v>
      </c>
      <c r="BO206" s="177">
        <f t="shared" si="166"/>
        <v>0</v>
      </c>
    </row>
    <row r="207" spans="1:67" s="9" customFormat="1" ht="73.8" customHeight="1">
      <c r="B207" s="210" t="s">
        <v>8</v>
      </c>
      <c r="D207" s="141" t="s">
        <v>5280</v>
      </c>
      <c r="E207" s="557" t="s">
        <v>5194</v>
      </c>
      <c r="F207" s="114" t="s">
        <v>197</v>
      </c>
      <c r="G207" s="115" t="s">
        <v>2608</v>
      </c>
      <c r="H207" s="115" t="s">
        <v>184</v>
      </c>
      <c r="I207" s="114">
        <v>8</v>
      </c>
      <c r="J207" s="114">
        <v>0</v>
      </c>
      <c r="K207" s="114" t="s">
        <v>4673</v>
      </c>
      <c r="L207" s="380">
        <v>129.59459999999999</v>
      </c>
      <c r="M207" s="129"/>
      <c r="N207" s="446" t="s">
        <v>5501</v>
      </c>
      <c r="O207" s="414">
        <f>L207*M207</f>
        <v>0</v>
      </c>
      <c r="P207" s="131" t="str">
        <f t="shared" si="131"/>
        <v>No</v>
      </c>
      <c r="Q207" s="212" t="str">
        <f t="shared" si="132"/>
        <v>Yes</v>
      </c>
      <c r="S207" s="275">
        <v>8</v>
      </c>
      <c r="T207" s="276">
        <f t="shared" si="133"/>
        <v>0</v>
      </c>
      <c r="U207" s="111"/>
      <c r="V207" s="302">
        <v>3.5</v>
      </c>
      <c r="W207" s="311">
        <f t="shared" si="167"/>
        <v>0</v>
      </c>
      <c r="X207" s="198">
        <f>M207*I207</f>
        <v>0</v>
      </c>
      <c r="Y207" s="198"/>
      <c r="Z207" s="545">
        <v>8</v>
      </c>
      <c r="AA207" s="532">
        <v>24</v>
      </c>
      <c r="AB207" s="285">
        <f t="shared" si="168"/>
        <v>0</v>
      </c>
      <c r="AC207" s="532"/>
      <c r="AD207" s="285">
        <f t="shared" si="169"/>
        <v>0</v>
      </c>
      <c r="AE207" s="532"/>
      <c r="AF207" s="285">
        <f t="shared" si="170"/>
        <v>0</v>
      </c>
      <c r="AG207" s="177">
        <f t="shared" si="134"/>
        <v>0</v>
      </c>
      <c r="AH207" s="177">
        <f t="shared" si="135"/>
        <v>0</v>
      </c>
      <c r="AI207" s="177">
        <f t="shared" si="136"/>
        <v>0</v>
      </c>
      <c r="AJ207" s="177">
        <f t="shared" si="137"/>
        <v>0</v>
      </c>
      <c r="AK207" s="177">
        <f t="shared" si="138"/>
        <v>0</v>
      </c>
      <c r="AL207" s="177">
        <f t="shared" si="139"/>
        <v>0</v>
      </c>
      <c r="AM207" s="177">
        <f t="shared" si="140"/>
        <v>0</v>
      </c>
      <c r="AN207" s="177">
        <f t="shared" si="141"/>
        <v>0</v>
      </c>
      <c r="AO207" s="177">
        <f t="shared" si="142"/>
        <v>0</v>
      </c>
      <c r="AP207" s="177"/>
      <c r="AQ207" s="443">
        <f t="shared" si="143"/>
        <v>0</v>
      </c>
      <c r="AR207" s="443">
        <f t="shared" si="144"/>
        <v>0</v>
      </c>
      <c r="AS207" s="443">
        <f t="shared" si="145"/>
        <v>0</v>
      </c>
      <c r="AT207" s="177"/>
      <c r="AU207" s="177">
        <f t="shared" si="146"/>
        <v>0</v>
      </c>
      <c r="AV207" s="177">
        <f t="shared" si="147"/>
        <v>0</v>
      </c>
      <c r="AW207" s="177">
        <f t="shared" si="148"/>
        <v>0</v>
      </c>
      <c r="AX207" s="177">
        <f t="shared" si="149"/>
        <v>0</v>
      </c>
      <c r="AY207" s="177">
        <f t="shared" si="150"/>
        <v>0</v>
      </c>
      <c r="AZ207" s="177">
        <f t="shared" si="151"/>
        <v>0</v>
      </c>
      <c r="BA207" s="177">
        <f t="shared" si="152"/>
        <v>0</v>
      </c>
      <c r="BB207" s="177">
        <f t="shared" si="153"/>
        <v>0</v>
      </c>
      <c r="BC207" s="177">
        <f t="shared" si="154"/>
        <v>0</v>
      </c>
      <c r="BD207" s="177">
        <f t="shared" si="155"/>
        <v>0</v>
      </c>
      <c r="BE207" s="177">
        <f t="shared" si="156"/>
        <v>0</v>
      </c>
      <c r="BF207" s="177">
        <f t="shared" si="157"/>
        <v>0</v>
      </c>
      <c r="BG207" s="177">
        <f t="shared" si="158"/>
        <v>0</v>
      </c>
      <c r="BH207" s="177">
        <f t="shared" si="159"/>
        <v>0</v>
      </c>
      <c r="BI207" s="177">
        <f t="shared" si="160"/>
        <v>0</v>
      </c>
      <c r="BJ207" s="177">
        <f t="shared" si="161"/>
        <v>0</v>
      </c>
      <c r="BK207" s="177">
        <f t="shared" si="162"/>
        <v>0</v>
      </c>
      <c r="BL207" s="177">
        <f t="shared" si="163"/>
        <v>0</v>
      </c>
      <c r="BM207" s="177">
        <f t="shared" si="164"/>
        <v>0</v>
      </c>
      <c r="BN207" s="177">
        <f t="shared" si="165"/>
        <v>0</v>
      </c>
      <c r="BO207" s="177">
        <f t="shared" si="166"/>
        <v>0</v>
      </c>
    </row>
    <row r="208" spans="1:67" s="9" customFormat="1" ht="73.8" customHeight="1">
      <c r="B208" s="210" t="s">
        <v>8</v>
      </c>
      <c r="D208" s="141" t="s">
        <v>5299</v>
      </c>
      <c r="E208" s="558" t="s">
        <v>5193</v>
      </c>
      <c r="F208" s="114" t="s">
        <v>197</v>
      </c>
      <c r="G208" s="115" t="s">
        <v>2608</v>
      </c>
      <c r="H208" s="115" t="s">
        <v>184</v>
      </c>
      <c r="I208" s="114">
        <v>8</v>
      </c>
      <c r="J208" s="114">
        <v>0</v>
      </c>
      <c r="K208" s="114" t="s">
        <v>4673</v>
      </c>
      <c r="L208" s="380">
        <v>124.1974</v>
      </c>
      <c r="M208" s="129"/>
      <c r="N208" s="446" t="s">
        <v>5501</v>
      </c>
      <c r="O208" s="414">
        <f>L208*M208</f>
        <v>0</v>
      </c>
      <c r="P208" s="131" t="str">
        <f t="shared" si="131"/>
        <v>No</v>
      </c>
      <c r="Q208" s="212" t="str">
        <f t="shared" si="132"/>
        <v>Yes</v>
      </c>
      <c r="S208" s="275">
        <v>8</v>
      </c>
      <c r="T208" s="276">
        <f t="shared" si="133"/>
        <v>0</v>
      </c>
      <c r="U208" s="111"/>
      <c r="V208" s="302">
        <v>3.5</v>
      </c>
      <c r="W208" s="311">
        <f t="shared" si="167"/>
        <v>0</v>
      </c>
      <c r="X208" s="198">
        <f>M208*I208</f>
        <v>0</v>
      </c>
      <c r="Y208" s="198"/>
      <c r="Z208" s="545">
        <v>8</v>
      </c>
      <c r="AA208" s="532">
        <v>24</v>
      </c>
      <c r="AB208" s="285">
        <f t="shared" si="168"/>
        <v>0</v>
      </c>
      <c r="AC208" s="532"/>
      <c r="AD208" s="285">
        <f t="shared" si="169"/>
        <v>0</v>
      </c>
      <c r="AE208" s="532"/>
      <c r="AF208" s="285">
        <f t="shared" si="170"/>
        <v>0</v>
      </c>
      <c r="AG208" s="177">
        <f t="shared" si="134"/>
        <v>0</v>
      </c>
      <c r="AH208" s="177">
        <f t="shared" si="135"/>
        <v>0</v>
      </c>
      <c r="AI208" s="177">
        <f t="shared" si="136"/>
        <v>0</v>
      </c>
      <c r="AJ208" s="177">
        <f t="shared" si="137"/>
        <v>0</v>
      </c>
      <c r="AK208" s="177">
        <f t="shared" si="138"/>
        <v>0</v>
      </c>
      <c r="AL208" s="177">
        <f t="shared" si="139"/>
        <v>0</v>
      </c>
      <c r="AM208" s="177">
        <f t="shared" si="140"/>
        <v>0</v>
      </c>
      <c r="AN208" s="177">
        <f t="shared" si="141"/>
        <v>0</v>
      </c>
      <c r="AO208" s="177">
        <f t="shared" si="142"/>
        <v>0</v>
      </c>
      <c r="AP208" s="177"/>
      <c r="AQ208" s="443">
        <f t="shared" si="143"/>
        <v>0</v>
      </c>
      <c r="AR208" s="443">
        <f t="shared" si="144"/>
        <v>0</v>
      </c>
      <c r="AS208" s="443">
        <f t="shared" si="145"/>
        <v>0</v>
      </c>
      <c r="AT208" s="177"/>
      <c r="AU208" s="177">
        <f t="shared" si="146"/>
        <v>0</v>
      </c>
      <c r="AV208" s="177">
        <f t="shared" si="147"/>
        <v>0</v>
      </c>
      <c r="AW208" s="177">
        <f t="shared" si="148"/>
        <v>0</v>
      </c>
      <c r="AX208" s="177">
        <f t="shared" si="149"/>
        <v>0</v>
      </c>
      <c r="AY208" s="177">
        <f t="shared" si="150"/>
        <v>0</v>
      </c>
      <c r="AZ208" s="177">
        <f t="shared" si="151"/>
        <v>0</v>
      </c>
      <c r="BA208" s="177">
        <f t="shared" si="152"/>
        <v>0</v>
      </c>
      <c r="BB208" s="177">
        <f t="shared" si="153"/>
        <v>0</v>
      </c>
      <c r="BC208" s="177">
        <f t="shared" si="154"/>
        <v>0</v>
      </c>
      <c r="BD208" s="177">
        <f t="shared" si="155"/>
        <v>0</v>
      </c>
      <c r="BE208" s="177">
        <f t="shared" si="156"/>
        <v>0</v>
      </c>
      <c r="BF208" s="177">
        <f t="shared" si="157"/>
        <v>0</v>
      </c>
      <c r="BG208" s="177">
        <f t="shared" si="158"/>
        <v>0</v>
      </c>
      <c r="BH208" s="177">
        <f t="shared" si="159"/>
        <v>0</v>
      </c>
      <c r="BI208" s="177">
        <f t="shared" si="160"/>
        <v>0</v>
      </c>
      <c r="BJ208" s="177">
        <f t="shared" si="161"/>
        <v>0</v>
      </c>
      <c r="BK208" s="177">
        <f t="shared" si="162"/>
        <v>0</v>
      </c>
      <c r="BL208" s="177">
        <f t="shared" si="163"/>
        <v>0</v>
      </c>
      <c r="BM208" s="177">
        <f t="shared" si="164"/>
        <v>0</v>
      </c>
      <c r="BN208" s="177">
        <f t="shared" si="165"/>
        <v>0</v>
      </c>
      <c r="BO208" s="177">
        <f t="shared" si="166"/>
        <v>0</v>
      </c>
    </row>
    <row r="209" spans="1:67" s="123" customFormat="1" ht="73.8" customHeight="1">
      <c r="A209" s="9"/>
      <c r="B209" s="210" t="s">
        <v>8</v>
      </c>
      <c r="C209" s="9"/>
      <c r="D209" s="106" t="s">
        <v>5892</v>
      </c>
      <c r="E209" s="559" t="s">
        <v>5195</v>
      </c>
      <c r="F209" s="105" t="s">
        <v>4680</v>
      </c>
      <c r="G209" s="363" t="s">
        <v>195</v>
      </c>
      <c r="H209" s="224" t="s">
        <v>184</v>
      </c>
      <c r="I209" s="105">
        <v>6</v>
      </c>
      <c r="J209" s="105">
        <v>0</v>
      </c>
      <c r="K209" s="105" t="s">
        <v>4673</v>
      </c>
      <c r="L209" s="379">
        <v>176.73770000000002</v>
      </c>
      <c r="M209" s="447" t="s">
        <v>5501</v>
      </c>
      <c r="N209" s="427"/>
      <c r="O209" s="425">
        <f>L209*N209</f>
        <v>0</v>
      </c>
      <c r="P209" s="124" t="str">
        <f t="shared" si="131"/>
        <v>No</v>
      </c>
      <c r="Q209" s="234" t="str">
        <f t="shared" si="132"/>
        <v>Yes</v>
      </c>
      <c r="S209" s="275">
        <v>6</v>
      </c>
      <c r="T209" s="276">
        <f t="shared" si="133"/>
        <v>0</v>
      </c>
      <c r="U209" s="111"/>
      <c r="V209" s="302">
        <v>8.6999999999999993</v>
      </c>
      <c r="W209" s="311">
        <f t="shared" si="167"/>
        <v>0</v>
      </c>
      <c r="X209" s="198"/>
      <c r="Y209" s="198">
        <f>N209*I209</f>
        <v>0</v>
      </c>
      <c r="Z209" s="545">
        <v>6</v>
      </c>
      <c r="AA209" s="532">
        <v>27</v>
      </c>
      <c r="AB209" s="285">
        <f t="shared" si="168"/>
        <v>0</v>
      </c>
      <c r="AC209" s="532"/>
      <c r="AD209" s="285">
        <f t="shared" si="169"/>
        <v>0</v>
      </c>
      <c r="AE209" s="532"/>
      <c r="AF209" s="285">
        <f t="shared" si="170"/>
        <v>0</v>
      </c>
      <c r="AG209" s="177">
        <f t="shared" si="134"/>
        <v>0</v>
      </c>
      <c r="AH209" s="177">
        <f t="shared" si="135"/>
        <v>0</v>
      </c>
      <c r="AI209" s="177">
        <f t="shared" si="136"/>
        <v>0</v>
      </c>
      <c r="AJ209" s="177">
        <f t="shared" si="137"/>
        <v>0</v>
      </c>
      <c r="AK209" s="177">
        <f t="shared" si="138"/>
        <v>0</v>
      </c>
      <c r="AL209" s="177">
        <f t="shared" si="139"/>
        <v>0</v>
      </c>
      <c r="AM209" s="177">
        <f t="shared" si="140"/>
        <v>0</v>
      </c>
      <c r="AN209" s="177">
        <f t="shared" si="141"/>
        <v>0</v>
      </c>
      <c r="AO209" s="177">
        <f t="shared" si="142"/>
        <v>0</v>
      </c>
      <c r="AP209" s="443"/>
      <c r="AQ209" s="443">
        <f t="shared" si="143"/>
        <v>0</v>
      </c>
      <c r="AR209" s="443">
        <f t="shared" si="144"/>
        <v>0</v>
      </c>
      <c r="AS209" s="443">
        <f t="shared" si="145"/>
        <v>0</v>
      </c>
      <c r="AT209" s="443"/>
      <c r="AU209" s="177">
        <f t="shared" si="146"/>
        <v>0</v>
      </c>
      <c r="AV209" s="177">
        <f t="shared" si="147"/>
        <v>0</v>
      </c>
      <c r="AW209" s="177">
        <f t="shared" si="148"/>
        <v>0</v>
      </c>
      <c r="AX209" s="177">
        <f t="shared" si="149"/>
        <v>0</v>
      </c>
      <c r="AY209" s="177">
        <f t="shared" si="150"/>
        <v>0</v>
      </c>
      <c r="AZ209" s="177">
        <f t="shared" si="151"/>
        <v>0</v>
      </c>
      <c r="BA209" s="177">
        <f t="shared" si="152"/>
        <v>0</v>
      </c>
      <c r="BB209" s="177">
        <f t="shared" si="153"/>
        <v>0</v>
      </c>
      <c r="BC209" s="177">
        <f t="shared" si="154"/>
        <v>0</v>
      </c>
      <c r="BD209" s="177">
        <f t="shared" si="155"/>
        <v>0</v>
      </c>
      <c r="BE209" s="177">
        <f t="shared" si="156"/>
        <v>0</v>
      </c>
      <c r="BF209" s="177">
        <f t="shared" si="157"/>
        <v>0</v>
      </c>
      <c r="BG209" s="177">
        <f t="shared" si="158"/>
        <v>0</v>
      </c>
      <c r="BH209" s="177">
        <f t="shared" si="159"/>
        <v>0</v>
      </c>
      <c r="BI209" s="177">
        <f t="shared" si="160"/>
        <v>0</v>
      </c>
      <c r="BJ209" s="177">
        <f t="shared" si="161"/>
        <v>0</v>
      </c>
      <c r="BK209" s="177">
        <f t="shared" si="162"/>
        <v>0</v>
      </c>
      <c r="BL209" s="177">
        <f t="shared" si="163"/>
        <v>0</v>
      </c>
      <c r="BM209" s="177">
        <f t="shared" si="164"/>
        <v>0</v>
      </c>
      <c r="BN209" s="177">
        <f t="shared" si="165"/>
        <v>0</v>
      </c>
      <c r="BO209" s="177">
        <f t="shared" si="166"/>
        <v>0</v>
      </c>
    </row>
    <row r="210" spans="1:67" s="123" customFormat="1" ht="73.8" customHeight="1">
      <c r="A210" s="9"/>
      <c r="B210" s="210" t="s">
        <v>8</v>
      </c>
      <c r="C210" s="9"/>
      <c r="D210" s="106" t="s">
        <v>5281</v>
      </c>
      <c r="E210" s="560" t="s">
        <v>5194</v>
      </c>
      <c r="F210" s="105" t="s">
        <v>4680</v>
      </c>
      <c r="G210" s="363" t="s">
        <v>195</v>
      </c>
      <c r="H210" s="224" t="s">
        <v>184</v>
      </c>
      <c r="I210" s="105">
        <v>6</v>
      </c>
      <c r="J210" s="105">
        <v>0</v>
      </c>
      <c r="K210" s="105" t="s">
        <v>4673</v>
      </c>
      <c r="L210" s="379">
        <v>184.42150000000001</v>
      </c>
      <c r="M210" s="127"/>
      <c r="N210" s="450" t="s">
        <v>5501</v>
      </c>
      <c r="O210" s="425">
        <f>L210*M210</f>
        <v>0</v>
      </c>
      <c r="P210" s="124" t="str">
        <f t="shared" si="131"/>
        <v>No</v>
      </c>
      <c r="Q210" s="234" t="str">
        <f t="shared" si="132"/>
        <v>Yes</v>
      </c>
      <c r="S210" s="275">
        <v>6</v>
      </c>
      <c r="T210" s="276">
        <f t="shared" si="133"/>
        <v>0</v>
      </c>
      <c r="U210" s="111"/>
      <c r="V210" s="302">
        <v>8.6999999999999993</v>
      </c>
      <c r="W210" s="311">
        <f t="shared" si="167"/>
        <v>0</v>
      </c>
      <c r="X210" s="198">
        <f>M210*I210</f>
        <v>0</v>
      </c>
      <c r="Y210" s="198"/>
      <c r="Z210" s="545">
        <v>6</v>
      </c>
      <c r="AA210" s="532">
        <v>27</v>
      </c>
      <c r="AB210" s="285">
        <f t="shared" si="168"/>
        <v>0</v>
      </c>
      <c r="AC210" s="532"/>
      <c r="AD210" s="285">
        <f t="shared" si="169"/>
        <v>0</v>
      </c>
      <c r="AE210" s="532"/>
      <c r="AF210" s="285">
        <f t="shared" si="170"/>
        <v>0</v>
      </c>
      <c r="AG210" s="177">
        <f t="shared" si="134"/>
        <v>0</v>
      </c>
      <c r="AH210" s="177">
        <f t="shared" si="135"/>
        <v>0</v>
      </c>
      <c r="AI210" s="177">
        <f t="shared" si="136"/>
        <v>0</v>
      </c>
      <c r="AJ210" s="177">
        <f t="shared" si="137"/>
        <v>0</v>
      </c>
      <c r="AK210" s="177">
        <f t="shared" si="138"/>
        <v>0</v>
      </c>
      <c r="AL210" s="177">
        <f t="shared" si="139"/>
        <v>0</v>
      </c>
      <c r="AM210" s="177">
        <f t="shared" si="140"/>
        <v>0</v>
      </c>
      <c r="AN210" s="177">
        <f t="shared" si="141"/>
        <v>0</v>
      </c>
      <c r="AO210" s="177">
        <f t="shared" si="142"/>
        <v>0</v>
      </c>
      <c r="AP210" s="443"/>
      <c r="AQ210" s="443">
        <f t="shared" si="143"/>
        <v>0</v>
      </c>
      <c r="AR210" s="443">
        <f t="shared" si="144"/>
        <v>0</v>
      </c>
      <c r="AS210" s="443">
        <f t="shared" si="145"/>
        <v>0</v>
      </c>
      <c r="AT210" s="443"/>
      <c r="AU210" s="177">
        <f t="shared" si="146"/>
        <v>0</v>
      </c>
      <c r="AV210" s="177">
        <f t="shared" si="147"/>
        <v>0</v>
      </c>
      <c r="AW210" s="177">
        <f t="shared" si="148"/>
        <v>0</v>
      </c>
      <c r="AX210" s="177">
        <f t="shared" si="149"/>
        <v>0</v>
      </c>
      <c r="AY210" s="177">
        <f t="shared" si="150"/>
        <v>0</v>
      </c>
      <c r="AZ210" s="177">
        <f t="shared" si="151"/>
        <v>0</v>
      </c>
      <c r="BA210" s="177">
        <f t="shared" si="152"/>
        <v>0</v>
      </c>
      <c r="BB210" s="177">
        <f t="shared" si="153"/>
        <v>0</v>
      </c>
      <c r="BC210" s="177">
        <f t="shared" si="154"/>
        <v>0</v>
      </c>
      <c r="BD210" s="177">
        <f t="shared" si="155"/>
        <v>0</v>
      </c>
      <c r="BE210" s="177">
        <f t="shared" si="156"/>
        <v>0</v>
      </c>
      <c r="BF210" s="177">
        <f t="shared" si="157"/>
        <v>0</v>
      </c>
      <c r="BG210" s="177">
        <f t="shared" si="158"/>
        <v>0</v>
      </c>
      <c r="BH210" s="177">
        <f t="shared" si="159"/>
        <v>0</v>
      </c>
      <c r="BI210" s="177">
        <f t="shared" si="160"/>
        <v>0</v>
      </c>
      <c r="BJ210" s="177">
        <f t="shared" si="161"/>
        <v>0</v>
      </c>
      <c r="BK210" s="177">
        <f t="shared" si="162"/>
        <v>0</v>
      </c>
      <c r="BL210" s="177">
        <f t="shared" si="163"/>
        <v>0</v>
      </c>
      <c r="BM210" s="177">
        <f t="shared" si="164"/>
        <v>0</v>
      </c>
      <c r="BN210" s="177">
        <f t="shared" si="165"/>
        <v>0</v>
      </c>
      <c r="BO210" s="177">
        <f t="shared" si="166"/>
        <v>0</v>
      </c>
    </row>
    <row r="211" spans="1:67" s="123" customFormat="1" ht="73.8" customHeight="1">
      <c r="A211" s="9"/>
      <c r="B211" s="210" t="s">
        <v>8</v>
      </c>
      <c r="C211" s="9"/>
      <c r="D211" s="106" t="s">
        <v>5298</v>
      </c>
      <c r="E211" s="561" t="s">
        <v>5193</v>
      </c>
      <c r="F211" s="105" t="s">
        <v>4680</v>
      </c>
      <c r="G211" s="363" t="s">
        <v>195</v>
      </c>
      <c r="H211" s="224" t="s">
        <v>184</v>
      </c>
      <c r="I211" s="105">
        <v>6</v>
      </c>
      <c r="J211" s="105">
        <v>0</v>
      </c>
      <c r="K211" s="105" t="s">
        <v>4673</v>
      </c>
      <c r="L211" s="379">
        <v>176.73770000000002</v>
      </c>
      <c r="M211" s="127"/>
      <c r="N211" s="450" t="s">
        <v>5501</v>
      </c>
      <c r="O211" s="425">
        <f>L211*M211</f>
        <v>0</v>
      </c>
      <c r="P211" s="124" t="str">
        <f t="shared" si="131"/>
        <v>No</v>
      </c>
      <c r="Q211" s="234" t="str">
        <f t="shared" si="132"/>
        <v>Yes</v>
      </c>
      <c r="S211" s="275">
        <v>6</v>
      </c>
      <c r="T211" s="276">
        <f t="shared" si="133"/>
        <v>0</v>
      </c>
      <c r="U211" s="111"/>
      <c r="V211" s="302">
        <v>8.6999999999999993</v>
      </c>
      <c r="W211" s="311">
        <f t="shared" si="167"/>
        <v>0</v>
      </c>
      <c r="X211" s="198">
        <f>M211*I211</f>
        <v>0</v>
      </c>
      <c r="Y211" s="198"/>
      <c r="Z211" s="545">
        <v>6</v>
      </c>
      <c r="AA211" s="532">
        <v>27</v>
      </c>
      <c r="AB211" s="285">
        <f t="shared" si="168"/>
        <v>0</v>
      </c>
      <c r="AC211" s="532"/>
      <c r="AD211" s="285">
        <f t="shared" si="169"/>
        <v>0</v>
      </c>
      <c r="AE211" s="532"/>
      <c r="AF211" s="285">
        <f t="shared" si="170"/>
        <v>0</v>
      </c>
      <c r="AG211" s="177">
        <f t="shared" si="134"/>
        <v>0</v>
      </c>
      <c r="AH211" s="177">
        <f t="shared" si="135"/>
        <v>0</v>
      </c>
      <c r="AI211" s="177">
        <f t="shared" si="136"/>
        <v>0</v>
      </c>
      <c r="AJ211" s="177">
        <f t="shared" si="137"/>
        <v>0</v>
      </c>
      <c r="AK211" s="177">
        <f t="shared" si="138"/>
        <v>0</v>
      </c>
      <c r="AL211" s="177">
        <f t="shared" si="139"/>
        <v>0</v>
      </c>
      <c r="AM211" s="177">
        <f t="shared" si="140"/>
        <v>0</v>
      </c>
      <c r="AN211" s="177">
        <f t="shared" si="141"/>
        <v>0</v>
      </c>
      <c r="AO211" s="177">
        <f t="shared" si="142"/>
        <v>0</v>
      </c>
      <c r="AP211" s="443"/>
      <c r="AQ211" s="443">
        <f t="shared" si="143"/>
        <v>0</v>
      </c>
      <c r="AR211" s="443">
        <f t="shared" si="144"/>
        <v>0</v>
      </c>
      <c r="AS211" s="443">
        <f t="shared" si="145"/>
        <v>0</v>
      </c>
      <c r="AT211" s="443"/>
      <c r="AU211" s="177">
        <f t="shared" si="146"/>
        <v>0</v>
      </c>
      <c r="AV211" s="177">
        <f t="shared" si="147"/>
        <v>0</v>
      </c>
      <c r="AW211" s="177">
        <f t="shared" si="148"/>
        <v>0</v>
      </c>
      <c r="AX211" s="177">
        <f t="shared" si="149"/>
        <v>0</v>
      </c>
      <c r="AY211" s="177">
        <f t="shared" si="150"/>
        <v>0</v>
      </c>
      <c r="AZ211" s="177">
        <f t="shared" si="151"/>
        <v>0</v>
      </c>
      <c r="BA211" s="177">
        <f t="shared" si="152"/>
        <v>0</v>
      </c>
      <c r="BB211" s="177">
        <f t="shared" si="153"/>
        <v>0</v>
      </c>
      <c r="BC211" s="177">
        <f t="shared" si="154"/>
        <v>0</v>
      </c>
      <c r="BD211" s="177">
        <f t="shared" si="155"/>
        <v>0</v>
      </c>
      <c r="BE211" s="177">
        <f t="shared" si="156"/>
        <v>0</v>
      </c>
      <c r="BF211" s="177">
        <f t="shared" si="157"/>
        <v>0</v>
      </c>
      <c r="BG211" s="177">
        <f t="shared" si="158"/>
        <v>0</v>
      </c>
      <c r="BH211" s="177">
        <f t="shared" si="159"/>
        <v>0</v>
      </c>
      <c r="BI211" s="177">
        <f t="shared" si="160"/>
        <v>0</v>
      </c>
      <c r="BJ211" s="177">
        <f t="shared" si="161"/>
        <v>0</v>
      </c>
      <c r="BK211" s="177">
        <f t="shared" si="162"/>
        <v>0</v>
      </c>
      <c r="BL211" s="177">
        <f t="shared" si="163"/>
        <v>0</v>
      </c>
      <c r="BM211" s="177">
        <f t="shared" si="164"/>
        <v>0</v>
      </c>
      <c r="BN211" s="177">
        <f t="shared" si="165"/>
        <v>0</v>
      </c>
      <c r="BO211" s="177">
        <f t="shared" si="166"/>
        <v>0</v>
      </c>
    </row>
    <row r="212" spans="1:67" s="9" customFormat="1" ht="73.8" customHeight="1">
      <c r="B212" s="210" t="s">
        <v>8</v>
      </c>
      <c r="D212" s="141" t="s">
        <v>5893</v>
      </c>
      <c r="E212" s="562" t="s">
        <v>5195</v>
      </c>
      <c r="F212" s="114" t="s">
        <v>197</v>
      </c>
      <c r="G212" s="115" t="s">
        <v>2610</v>
      </c>
      <c r="H212" s="115" t="s">
        <v>184</v>
      </c>
      <c r="I212" s="114">
        <v>8</v>
      </c>
      <c r="J212" s="114">
        <v>0</v>
      </c>
      <c r="K212" s="114" t="s">
        <v>4673</v>
      </c>
      <c r="L212" s="380">
        <v>133.74549999999999</v>
      </c>
      <c r="M212" s="446" t="s">
        <v>5501</v>
      </c>
      <c r="N212" s="130"/>
      <c r="O212" s="414">
        <f>L212*N212</f>
        <v>0</v>
      </c>
      <c r="P212" s="131" t="str">
        <f t="shared" si="131"/>
        <v>No</v>
      </c>
      <c r="Q212" s="212" t="str">
        <f t="shared" si="132"/>
        <v>Yes</v>
      </c>
      <c r="S212" s="275">
        <v>8</v>
      </c>
      <c r="T212" s="276">
        <f t="shared" si="133"/>
        <v>0</v>
      </c>
      <c r="U212" s="111"/>
      <c r="V212" s="302">
        <v>0.5</v>
      </c>
      <c r="W212" s="311">
        <f t="shared" si="167"/>
        <v>0</v>
      </c>
      <c r="X212" s="198"/>
      <c r="Y212" s="198">
        <f>N212*I212</f>
        <v>0</v>
      </c>
      <c r="Z212" s="545">
        <v>8</v>
      </c>
      <c r="AA212" s="532">
        <v>16</v>
      </c>
      <c r="AB212" s="285">
        <f t="shared" si="168"/>
        <v>0</v>
      </c>
      <c r="AC212" s="532"/>
      <c r="AD212" s="285">
        <f t="shared" si="169"/>
        <v>0</v>
      </c>
      <c r="AE212" s="532"/>
      <c r="AF212" s="285">
        <f t="shared" si="170"/>
        <v>0</v>
      </c>
      <c r="AG212" s="177">
        <f t="shared" si="134"/>
        <v>0</v>
      </c>
      <c r="AH212" s="177">
        <f t="shared" si="135"/>
        <v>0</v>
      </c>
      <c r="AI212" s="177">
        <f t="shared" si="136"/>
        <v>0</v>
      </c>
      <c r="AJ212" s="177">
        <f t="shared" si="137"/>
        <v>0</v>
      </c>
      <c r="AK212" s="177">
        <f t="shared" si="138"/>
        <v>0</v>
      </c>
      <c r="AL212" s="177">
        <f t="shared" si="139"/>
        <v>0</v>
      </c>
      <c r="AM212" s="177">
        <f t="shared" si="140"/>
        <v>0</v>
      </c>
      <c r="AN212" s="177">
        <f t="shared" si="141"/>
        <v>0</v>
      </c>
      <c r="AO212" s="177">
        <f t="shared" si="142"/>
        <v>0</v>
      </c>
      <c r="AP212" s="177"/>
      <c r="AQ212" s="443">
        <f t="shared" si="143"/>
        <v>0</v>
      </c>
      <c r="AR212" s="443">
        <f t="shared" si="144"/>
        <v>0</v>
      </c>
      <c r="AS212" s="443">
        <f t="shared" si="145"/>
        <v>0</v>
      </c>
      <c r="AT212" s="177"/>
      <c r="AU212" s="177">
        <f t="shared" si="146"/>
        <v>0</v>
      </c>
      <c r="AV212" s="177">
        <f t="shared" si="147"/>
        <v>0</v>
      </c>
      <c r="AW212" s="177">
        <f t="shared" si="148"/>
        <v>0</v>
      </c>
      <c r="AX212" s="177">
        <f t="shared" si="149"/>
        <v>0</v>
      </c>
      <c r="AY212" s="177">
        <f t="shared" si="150"/>
        <v>0</v>
      </c>
      <c r="AZ212" s="177">
        <f t="shared" si="151"/>
        <v>0</v>
      </c>
      <c r="BA212" s="177">
        <f t="shared" si="152"/>
        <v>0</v>
      </c>
      <c r="BB212" s="177">
        <f t="shared" si="153"/>
        <v>0</v>
      </c>
      <c r="BC212" s="177">
        <f t="shared" si="154"/>
        <v>0</v>
      </c>
      <c r="BD212" s="177">
        <f t="shared" si="155"/>
        <v>0</v>
      </c>
      <c r="BE212" s="177">
        <f t="shared" si="156"/>
        <v>0</v>
      </c>
      <c r="BF212" s="177">
        <f t="shared" si="157"/>
        <v>0</v>
      </c>
      <c r="BG212" s="177">
        <f t="shared" si="158"/>
        <v>0</v>
      </c>
      <c r="BH212" s="177">
        <f t="shared" si="159"/>
        <v>0</v>
      </c>
      <c r="BI212" s="177">
        <f t="shared" si="160"/>
        <v>0</v>
      </c>
      <c r="BJ212" s="177">
        <f t="shared" si="161"/>
        <v>0</v>
      </c>
      <c r="BK212" s="177">
        <f t="shared" si="162"/>
        <v>0</v>
      </c>
      <c r="BL212" s="177">
        <f t="shared" si="163"/>
        <v>0</v>
      </c>
      <c r="BM212" s="177">
        <f t="shared" si="164"/>
        <v>0</v>
      </c>
      <c r="BN212" s="177">
        <f t="shared" si="165"/>
        <v>0</v>
      </c>
      <c r="BO212" s="177">
        <f t="shared" si="166"/>
        <v>0</v>
      </c>
    </row>
    <row r="213" spans="1:67" s="9" customFormat="1" ht="73.8" customHeight="1">
      <c r="B213" s="210" t="s">
        <v>8</v>
      </c>
      <c r="D213" s="141" t="s">
        <v>5282</v>
      </c>
      <c r="E213" s="557" t="s">
        <v>5194</v>
      </c>
      <c r="F213" s="114" t="s">
        <v>197</v>
      </c>
      <c r="G213" s="115" t="s">
        <v>2610</v>
      </c>
      <c r="H213" s="115" t="s">
        <v>184</v>
      </c>
      <c r="I213" s="114">
        <v>8</v>
      </c>
      <c r="J213" s="114">
        <v>0</v>
      </c>
      <c r="K213" s="114" t="s">
        <v>4673</v>
      </c>
      <c r="L213" s="380">
        <v>139.565</v>
      </c>
      <c r="M213" s="129"/>
      <c r="N213" s="446" t="s">
        <v>5501</v>
      </c>
      <c r="O213" s="414">
        <f>L213*M213</f>
        <v>0</v>
      </c>
      <c r="P213" s="131" t="str">
        <f t="shared" si="131"/>
        <v>No</v>
      </c>
      <c r="Q213" s="212" t="str">
        <f t="shared" si="132"/>
        <v>Yes</v>
      </c>
      <c r="S213" s="275">
        <v>8</v>
      </c>
      <c r="T213" s="276">
        <f t="shared" si="133"/>
        <v>0</v>
      </c>
      <c r="U213" s="111"/>
      <c r="V213" s="302">
        <v>0.5</v>
      </c>
      <c r="W213" s="311">
        <f t="shared" si="167"/>
        <v>0</v>
      </c>
      <c r="X213" s="198">
        <f>M213*I213</f>
        <v>0</v>
      </c>
      <c r="Y213" s="198"/>
      <c r="Z213" s="545">
        <v>8</v>
      </c>
      <c r="AA213" s="532">
        <v>16</v>
      </c>
      <c r="AB213" s="285">
        <f t="shared" si="168"/>
        <v>0</v>
      </c>
      <c r="AC213" s="532"/>
      <c r="AD213" s="285">
        <f t="shared" si="169"/>
        <v>0</v>
      </c>
      <c r="AE213" s="532"/>
      <c r="AF213" s="285">
        <f t="shared" si="170"/>
        <v>0</v>
      </c>
      <c r="AG213" s="177">
        <f t="shared" si="134"/>
        <v>0</v>
      </c>
      <c r="AH213" s="177">
        <f t="shared" si="135"/>
        <v>0</v>
      </c>
      <c r="AI213" s="177">
        <f t="shared" si="136"/>
        <v>0</v>
      </c>
      <c r="AJ213" s="177">
        <f t="shared" si="137"/>
        <v>0</v>
      </c>
      <c r="AK213" s="177">
        <f t="shared" si="138"/>
        <v>0</v>
      </c>
      <c r="AL213" s="177">
        <f t="shared" si="139"/>
        <v>0</v>
      </c>
      <c r="AM213" s="177">
        <f t="shared" si="140"/>
        <v>0</v>
      </c>
      <c r="AN213" s="177">
        <f t="shared" si="141"/>
        <v>0</v>
      </c>
      <c r="AO213" s="177">
        <f t="shared" si="142"/>
        <v>0</v>
      </c>
      <c r="AP213" s="177"/>
      <c r="AQ213" s="443">
        <f t="shared" si="143"/>
        <v>0</v>
      </c>
      <c r="AR213" s="443">
        <f t="shared" si="144"/>
        <v>0</v>
      </c>
      <c r="AS213" s="443">
        <f t="shared" si="145"/>
        <v>0</v>
      </c>
      <c r="AT213" s="177"/>
      <c r="AU213" s="177">
        <f t="shared" si="146"/>
        <v>0</v>
      </c>
      <c r="AV213" s="177">
        <f t="shared" si="147"/>
        <v>0</v>
      </c>
      <c r="AW213" s="177">
        <f t="shared" si="148"/>
        <v>0</v>
      </c>
      <c r="AX213" s="177">
        <f t="shared" si="149"/>
        <v>0</v>
      </c>
      <c r="AY213" s="177">
        <f t="shared" si="150"/>
        <v>0</v>
      </c>
      <c r="AZ213" s="177">
        <f t="shared" si="151"/>
        <v>0</v>
      </c>
      <c r="BA213" s="177">
        <f t="shared" si="152"/>
        <v>0</v>
      </c>
      <c r="BB213" s="177">
        <f t="shared" si="153"/>
        <v>0</v>
      </c>
      <c r="BC213" s="177">
        <f t="shared" si="154"/>
        <v>0</v>
      </c>
      <c r="BD213" s="177">
        <f t="shared" si="155"/>
        <v>0</v>
      </c>
      <c r="BE213" s="177">
        <f t="shared" si="156"/>
        <v>0</v>
      </c>
      <c r="BF213" s="177">
        <f t="shared" si="157"/>
        <v>0</v>
      </c>
      <c r="BG213" s="177">
        <f t="shared" si="158"/>
        <v>0</v>
      </c>
      <c r="BH213" s="177">
        <f t="shared" si="159"/>
        <v>0</v>
      </c>
      <c r="BI213" s="177">
        <f t="shared" si="160"/>
        <v>0</v>
      </c>
      <c r="BJ213" s="177">
        <f t="shared" si="161"/>
        <v>0</v>
      </c>
      <c r="BK213" s="177">
        <f t="shared" si="162"/>
        <v>0</v>
      </c>
      <c r="BL213" s="177">
        <f t="shared" si="163"/>
        <v>0</v>
      </c>
      <c r="BM213" s="177">
        <f t="shared" si="164"/>
        <v>0</v>
      </c>
      <c r="BN213" s="177">
        <f t="shared" si="165"/>
        <v>0</v>
      </c>
      <c r="BO213" s="177">
        <f t="shared" si="166"/>
        <v>0</v>
      </c>
    </row>
    <row r="214" spans="1:67" s="9" customFormat="1" ht="73.8" customHeight="1">
      <c r="B214" s="210" t="s">
        <v>8</v>
      </c>
      <c r="D214" s="141" t="s">
        <v>5297</v>
      </c>
      <c r="E214" s="558" t="s">
        <v>5193</v>
      </c>
      <c r="F214" s="114" t="s">
        <v>197</v>
      </c>
      <c r="G214" s="115" t="s">
        <v>2610</v>
      </c>
      <c r="H214" s="115" t="s">
        <v>184</v>
      </c>
      <c r="I214" s="114">
        <v>8</v>
      </c>
      <c r="J214" s="114">
        <v>0</v>
      </c>
      <c r="K214" s="114" t="s">
        <v>4673</v>
      </c>
      <c r="L214" s="380">
        <v>133.74549999999999</v>
      </c>
      <c r="M214" s="129"/>
      <c r="N214" s="446" t="s">
        <v>5501</v>
      </c>
      <c r="O214" s="414">
        <f>L214*M214</f>
        <v>0</v>
      </c>
      <c r="P214" s="131" t="str">
        <f t="shared" si="131"/>
        <v>No</v>
      </c>
      <c r="Q214" s="212" t="str">
        <f t="shared" si="132"/>
        <v>Yes</v>
      </c>
      <c r="S214" s="275">
        <v>8</v>
      </c>
      <c r="T214" s="276">
        <f t="shared" si="133"/>
        <v>0</v>
      </c>
      <c r="U214" s="111"/>
      <c r="V214" s="302">
        <v>0.5</v>
      </c>
      <c r="W214" s="311">
        <f t="shared" si="167"/>
        <v>0</v>
      </c>
      <c r="X214" s="198">
        <f>M214*I214</f>
        <v>0</v>
      </c>
      <c r="Y214" s="198"/>
      <c r="Z214" s="545">
        <v>8</v>
      </c>
      <c r="AA214" s="532">
        <v>16</v>
      </c>
      <c r="AB214" s="285">
        <f t="shared" si="168"/>
        <v>0</v>
      </c>
      <c r="AC214" s="532"/>
      <c r="AD214" s="285">
        <f t="shared" si="169"/>
        <v>0</v>
      </c>
      <c r="AE214" s="532"/>
      <c r="AF214" s="285">
        <f t="shared" si="170"/>
        <v>0</v>
      </c>
      <c r="AG214" s="177">
        <f t="shared" si="134"/>
        <v>0</v>
      </c>
      <c r="AH214" s="177">
        <f t="shared" si="135"/>
        <v>0</v>
      </c>
      <c r="AI214" s="177">
        <f t="shared" si="136"/>
        <v>0</v>
      </c>
      <c r="AJ214" s="177">
        <f t="shared" si="137"/>
        <v>0</v>
      </c>
      <c r="AK214" s="177">
        <f t="shared" si="138"/>
        <v>0</v>
      </c>
      <c r="AL214" s="177">
        <f t="shared" si="139"/>
        <v>0</v>
      </c>
      <c r="AM214" s="177">
        <f t="shared" si="140"/>
        <v>0</v>
      </c>
      <c r="AN214" s="177">
        <f t="shared" si="141"/>
        <v>0</v>
      </c>
      <c r="AO214" s="177">
        <f t="shared" si="142"/>
        <v>0</v>
      </c>
      <c r="AP214" s="177"/>
      <c r="AQ214" s="443">
        <f t="shared" si="143"/>
        <v>0</v>
      </c>
      <c r="AR214" s="443">
        <f t="shared" si="144"/>
        <v>0</v>
      </c>
      <c r="AS214" s="443">
        <f t="shared" si="145"/>
        <v>0</v>
      </c>
      <c r="AT214" s="177"/>
      <c r="AU214" s="177">
        <f t="shared" si="146"/>
        <v>0</v>
      </c>
      <c r="AV214" s="177">
        <f t="shared" si="147"/>
        <v>0</v>
      </c>
      <c r="AW214" s="177">
        <f t="shared" si="148"/>
        <v>0</v>
      </c>
      <c r="AX214" s="177">
        <f t="shared" si="149"/>
        <v>0</v>
      </c>
      <c r="AY214" s="177">
        <f t="shared" si="150"/>
        <v>0</v>
      </c>
      <c r="AZ214" s="177">
        <f t="shared" si="151"/>
        <v>0</v>
      </c>
      <c r="BA214" s="177">
        <f t="shared" si="152"/>
        <v>0</v>
      </c>
      <c r="BB214" s="177">
        <f t="shared" si="153"/>
        <v>0</v>
      </c>
      <c r="BC214" s="177">
        <f t="shared" si="154"/>
        <v>0</v>
      </c>
      <c r="BD214" s="177">
        <f t="shared" si="155"/>
        <v>0</v>
      </c>
      <c r="BE214" s="177">
        <f t="shared" si="156"/>
        <v>0</v>
      </c>
      <c r="BF214" s="177">
        <f t="shared" si="157"/>
        <v>0</v>
      </c>
      <c r="BG214" s="177">
        <f t="shared" si="158"/>
        <v>0</v>
      </c>
      <c r="BH214" s="177">
        <f t="shared" si="159"/>
        <v>0</v>
      </c>
      <c r="BI214" s="177">
        <f t="shared" si="160"/>
        <v>0</v>
      </c>
      <c r="BJ214" s="177">
        <f t="shared" si="161"/>
        <v>0</v>
      </c>
      <c r="BK214" s="177">
        <f t="shared" si="162"/>
        <v>0</v>
      </c>
      <c r="BL214" s="177">
        <f t="shared" si="163"/>
        <v>0</v>
      </c>
      <c r="BM214" s="177">
        <f t="shared" si="164"/>
        <v>0</v>
      </c>
      <c r="BN214" s="177">
        <f t="shared" si="165"/>
        <v>0</v>
      </c>
      <c r="BO214" s="177">
        <f t="shared" si="166"/>
        <v>0</v>
      </c>
    </row>
    <row r="215" spans="1:67" s="9" customFormat="1" ht="73.8" customHeight="1">
      <c r="B215" s="210" t="s">
        <v>8</v>
      </c>
      <c r="C215" s="123"/>
      <c r="D215" s="110" t="s">
        <v>5894</v>
      </c>
      <c r="E215" s="559" t="s">
        <v>5195</v>
      </c>
      <c r="F215" s="111" t="s">
        <v>197</v>
      </c>
      <c r="G215" s="112" t="s">
        <v>2611</v>
      </c>
      <c r="H215" s="112" t="s">
        <v>184</v>
      </c>
      <c r="I215" s="111">
        <v>8</v>
      </c>
      <c r="J215" s="111">
        <v>0</v>
      </c>
      <c r="K215" s="111" t="s">
        <v>4673</v>
      </c>
      <c r="L215" s="384">
        <v>133.74549999999999</v>
      </c>
      <c r="M215" s="447" t="s">
        <v>5501</v>
      </c>
      <c r="N215" s="401"/>
      <c r="O215" s="425">
        <f>L215*N215</f>
        <v>0</v>
      </c>
      <c r="P215" s="138" t="str">
        <f t="shared" si="131"/>
        <v>No</v>
      </c>
      <c r="Q215" s="211" t="str">
        <f t="shared" si="132"/>
        <v>Yes</v>
      </c>
      <c r="S215" s="275">
        <v>8</v>
      </c>
      <c r="T215" s="276">
        <f t="shared" si="133"/>
        <v>0</v>
      </c>
      <c r="U215" s="111"/>
      <c r="V215" s="302">
        <v>0.8</v>
      </c>
      <c r="W215" s="311">
        <f t="shared" si="167"/>
        <v>0</v>
      </c>
      <c r="X215" s="198"/>
      <c r="Y215" s="198">
        <f>N215*I215</f>
        <v>0</v>
      </c>
      <c r="Z215" s="545">
        <v>8</v>
      </c>
      <c r="AA215" s="532">
        <v>16</v>
      </c>
      <c r="AB215" s="285">
        <f t="shared" si="168"/>
        <v>0</v>
      </c>
      <c r="AC215" s="532"/>
      <c r="AD215" s="285">
        <f t="shared" si="169"/>
        <v>0</v>
      </c>
      <c r="AE215" s="532"/>
      <c r="AF215" s="285">
        <f t="shared" si="170"/>
        <v>0</v>
      </c>
      <c r="AG215" s="177">
        <f t="shared" si="134"/>
        <v>0</v>
      </c>
      <c r="AH215" s="177">
        <f t="shared" si="135"/>
        <v>0</v>
      </c>
      <c r="AI215" s="177">
        <f t="shared" si="136"/>
        <v>0</v>
      </c>
      <c r="AJ215" s="177">
        <f t="shared" si="137"/>
        <v>0</v>
      </c>
      <c r="AK215" s="177">
        <f t="shared" si="138"/>
        <v>0</v>
      </c>
      <c r="AL215" s="177">
        <f t="shared" si="139"/>
        <v>0</v>
      </c>
      <c r="AM215" s="177">
        <f t="shared" si="140"/>
        <v>0</v>
      </c>
      <c r="AN215" s="177">
        <f t="shared" si="141"/>
        <v>0</v>
      </c>
      <c r="AO215" s="177">
        <f t="shared" si="142"/>
        <v>0</v>
      </c>
      <c r="AP215" s="177"/>
      <c r="AQ215" s="443">
        <f t="shared" si="143"/>
        <v>0</v>
      </c>
      <c r="AR215" s="443">
        <f t="shared" si="144"/>
        <v>0</v>
      </c>
      <c r="AS215" s="443">
        <f t="shared" si="145"/>
        <v>0</v>
      </c>
      <c r="AT215" s="177"/>
      <c r="AU215" s="177">
        <f t="shared" si="146"/>
        <v>0</v>
      </c>
      <c r="AV215" s="177">
        <f t="shared" si="147"/>
        <v>0</v>
      </c>
      <c r="AW215" s="177">
        <f t="shared" si="148"/>
        <v>0</v>
      </c>
      <c r="AX215" s="177">
        <f t="shared" si="149"/>
        <v>0</v>
      </c>
      <c r="AY215" s="177">
        <f t="shared" si="150"/>
        <v>0</v>
      </c>
      <c r="AZ215" s="177">
        <f t="shared" si="151"/>
        <v>0</v>
      </c>
      <c r="BA215" s="177">
        <f t="shared" si="152"/>
        <v>0</v>
      </c>
      <c r="BB215" s="177">
        <f t="shared" si="153"/>
        <v>0</v>
      </c>
      <c r="BC215" s="177">
        <f t="shared" si="154"/>
        <v>0</v>
      </c>
      <c r="BD215" s="177">
        <f t="shared" si="155"/>
        <v>0</v>
      </c>
      <c r="BE215" s="177">
        <f t="shared" si="156"/>
        <v>0</v>
      </c>
      <c r="BF215" s="177">
        <f t="shared" si="157"/>
        <v>0</v>
      </c>
      <c r="BG215" s="177">
        <f t="shared" si="158"/>
        <v>0</v>
      </c>
      <c r="BH215" s="177">
        <f t="shared" si="159"/>
        <v>0</v>
      </c>
      <c r="BI215" s="177">
        <f t="shared" si="160"/>
        <v>0</v>
      </c>
      <c r="BJ215" s="177">
        <f t="shared" si="161"/>
        <v>0</v>
      </c>
      <c r="BK215" s="177">
        <f t="shared" si="162"/>
        <v>0</v>
      </c>
      <c r="BL215" s="177">
        <f t="shared" si="163"/>
        <v>0</v>
      </c>
      <c r="BM215" s="177">
        <f t="shared" si="164"/>
        <v>0</v>
      </c>
      <c r="BN215" s="177">
        <f t="shared" si="165"/>
        <v>0</v>
      </c>
      <c r="BO215" s="177">
        <f t="shared" si="166"/>
        <v>0</v>
      </c>
    </row>
    <row r="216" spans="1:67" s="9" customFormat="1" ht="73.8" customHeight="1">
      <c r="B216" s="210" t="s">
        <v>8</v>
      </c>
      <c r="C216" s="123"/>
      <c r="D216" s="110" t="s">
        <v>5283</v>
      </c>
      <c r="E216" s="560" t="s">
        <v>5194</v>
      </c>
      <c r="F216" s="111" t="s">
        <v>197</v>
      </c>
      <c r="G216" s="112" t="s">
        <v>2611</v>
      </c>
      <c r="H216" s="112" t="s">
        <v>184</v>
      </c>
      <c r="I216" s="111">
        <v>8</v>
      </c>
      <c r="J216" s="111">
        <v>0</v>
      </c>
      <c r="K216" s="111" t="s">
        <v>4673</v>
      </c>
      <c r="L216" s="384">
        <v>139.565</v>
      </c>
      <c r="M216" s="137"/>
      <c r="N216" s="450" t="s">
        <v>5501</v>
      </c>
      <c r="O216" s="425">
        <f>L216*M216</f>
        <v>0</v>
      </c>
      <c r="P216" s="138" t="str">
        <f t="shared" si="131"/>
        <v>No</v>
      </c>
      <c r="Q216" s="211" t="str">
        <f t="shared" si="132"/>
        <v>Yes</v>
      </c>
      <c r="S216" s="275">
        <v>8</v>
      </c>
      <c r="T216" s="276">
        <f t="shared" si="133"/>
        <v>0</v>
      </c>
      <c r="U216" s="111"/>
      <c r="V216" s="302">
        <v>0.8</v>
      </c>
      <c r="W216" s="311">
        <f t="shared" si="167"/>
        <v>0</v>
      </c>
      <c r="X216" s="198">
        <f>M216*I216</f>
        <v>0</v>
      </c>
      <c r="Y216" s="198"/>
      <c r="Z216" s="545">
        <v>8</v>
      </c>
      <c r="AA216" s="532">
        <v>16</v>
      </c>
      <c r="AB216" s="285">
        <f t="shared" si="168"/>
        <v>0</v>
      </c>
      <c r="AC216" s="532"/>
      <c r="AD216" s="285">
        <f t="shared" si="169"/>
        <v>0</v>
      </c>
      <c r="AE216" s="532"/>
      <c r="AF216" s="285">
        <f t="shared" si="170"/>
        <v>0</v>
      </c>
      <c r="AG216" s="177">
        <f t="shared" si="134"/>
        <v>0</v>
      </c>
      <c r="AH216" s="177">
        <f t="shared" si="135"/>
        <v>0</v>
      </c>
      <c r="AI216" s="177">
        <f t="shared" si="136"/>
        <v>0</v>
      </c>
      <c r="AJ216" s="177">
        <f t="shared" si="137"/>
        <v>0</v>
      </c>
      <c r="AK216" s="177">
        <f t="shared" si="138"/>
        <v>0</v>
      </c>
      <c r="AL216" s="177">
        <f t="shared" si="139"/>
        <v>0</v>
      </c>
      <c r="AM216" s="177">
        <f t="shared" si="140"/>
        <v>0</v>
      </c>
      <c r="AN216" s="177">
        <f t="shared" si="141"/>
        <v>0</v>
      </c>
      <c r="AO216" s="177">
        <f t="shared" si="142"/>
        <v>0</v>
      </c>
      <c r="AP216" s="177"/>
      <c r="AQ216" s="443">
        <f t="shared" si="143"/>
        <v>0</v>
      </c>
      <c r="AR216" s="443">
        <f t="shared" si="144"/>
        <v>0</v>
      </c>
      <c r="AS216" s="443">
        <f t="shared" si="145"/>
        <v>0</v>
      </c>
      <c r="AT216" s="177"/>
      <c r="AU216" s="177">
        <f t="shared" si="146"/>
        <v>0</v>
      </c>
      <c r="AV216" s="177">
        <f t="shared" si="147"/>
        <v>0</v>
      </c>
      <c r="AW216" s="177">
        <f t="shared" si="148"/>
        <v>0</v>
      </c>
      <c r="AX216" s="177">
        <f t="shared" si="149"/>
        <v>0</v>
      </c>
      <c r="AY216" s="177">
        <f t="shared" si="150"/>
        <v>0</v>
      </c>
      <c r="AZ216" s="177">
        <f t="shared" si="151"/>
        <v>0</v>
      </c>
      <c r="BA216" s="177">
        <f t="shared" si="152"/>
        <v>0</v>
      </c>
      <c r="BB216" s="177">
        <f t="shared" si="153"/>
        <v>0</v>
      </c>
      <c r="BC216" s="177">
        <f t="shared" si="154"/>
        <v>0</v>
      </c>
      <c r="BD216" s="177">
        <f t="shared" si="155"/>
        <v>0</v>
      </c>
      <c r="BE216" s="177">
        <f t="shared" si="156"/>
        <v>0</v>
      </c>
      <c r="BF216" s="177">
        <f t="shared" si="157"/>
        <v>0</v>
      </c>
      <c r="BG216" s="177">
        <f t="shared" si="158"/>
        <v>0</v>
      </c>
      <c r="BH216" s="177">
        <f t="shared" si="159"/>
        <v>0</v>
      </c>
      <c r="BI216" s="177">
        <f t="shared" si="160"/>
        <v>0</v>
      </c>
      <c r="BJ216" s="177">
        <f t="shared" si="161"/>
        <v>0</v>
      </c>
      <c r="BK216" s="177">
        <f t="shared" si="162"/>
        <v>0</v>
      </c>
      <c r="BL216" s="177">
        <f t="shared" si="163"/>
        <v>0</v>
      </c>
      <c r="BM216" s="177">
        <f t="shared" si="164"/>
        <v>0</v>
      </c>
      <c r="BN216" s="177">
        <f t="shared" si="165"/>
        <v>0</v>
      </c>
      <c r="BO216" s="177">
        <f t="shared" si="166"/>
        <v>0</v>
      </c>
    </row>
    <row r="217" spans="1:67" s="9" customFormat="1" ht="73.8" customHeight="1">
      <c r="B217" s="210" t="s">
        <v>8</v>
      </c>
      <c r="C217" s="123"/>
      <c r="D217" s="110" t="s">
        <v>5296</v>
      </c>
      <c r="E217" s="561" t="s">
        <v>5193</v>
      </c>
      <c r="F217" s="111" t="s">
        <v>197</v>
      </c>
      <c r="G217" s="112" t="s">
        <v>2611</v>
      </c>
      <c r="H217" s="112" t="s">
        <v>184</v>
      </c>
      <c r="I217" s="111">
        <v>8</v>
      </c>
      <c r="J217" s="111">
        <v>0</v>
      </c>
      <c r="K217" s="111" t="s">
        <v>4673</v>
      </c>
      <c r="L217" s="384">
        <v>133.74549999999999</v>
      </c>
      <c r="M217" s="137"/>
      <c r="N217" s="450" t="s">
        <v>5501</v>
      </c>
      <c r="O217" s="425">
        <f>L217*M217</f>
        <v>0</v>
      </c>
      <c r="P217" s="138" t="str">
        <f t="shared" si="131"/>
        <v>No</v>
      </c>
      <c r="Q217" s="211" t="str">
        <f t="shared" si="132"/>
        <v>Yes</v>
      </c>
      <c r="S217" s="275">
        <v>8</v>
      </c>
      <c r="T217" s="276">
        <f t="shared" si="133"/>
        <v>0</v>
      </c>
      <c r="U217" s="111"/>
      <c r="V217" s="302">
        <v>0.8</v>
      </c>
      <c r="W217" s="311">
        <f t="shared" si="167"/>
        <v>0</v>
      </c>
      <c r="X217" s="198">
        <f>M217*I217</f>
        <v>0</v>
      </c>
      <c r="Y217" s="198"/>
      <c r="Z217" s="545">
        <v>8</v>
      </c>
      <c r="AA217" s="532">
        <v>16</v>
      </c>
      <c r="AB217" s="285">
        <f t="shared" si="168"/>
        <v>0</v>
      </c>
      <c r="AC217" s="532"/>
      <c r="AD217" s="285">
        <f t="shared" si="169"/>
        <v>0</v>
      </c>
      <c r="AE217" s="532"/>
      <c r="AF217" s="285">
        <f t="shared" si="170"/>
        <v>0</v>
      </c>
      <c r="AG217" s="177">
        <f t="shared" si="134"/>
        <v>0</v>
      </c>
      <c r="AH217" s="177">
        <f t="shared" si="135"/>
        <v>0</v>
      </c>
      <c r="AI217" s="177">
        <f t="shared" si="136"/>
        <v>0</v>
      </c>
      <c r="AJ217" s="177">
        <f t="shared" si="137"/>
        <v>0</v>
      </c>
      <c r="AK217" s="177">
        <f t="shared" si="138"/>
        <v>0</v>
      </c>
      <c r="AL217" s="177">
        <f t="shared" si="139"/>
        <v>0</v>
      </c>
      <c r="AM217" s="177">
        <f t="shared" si="140"/>
        <v>0</v>
      </c>
      <c r="AN217" s="177">
        <f t="shared" si="141"/>
        <v>0</v>
      </c>
      <c r="AO217" s="177">
        <f t="shared" si="142"/>
        <v>0</v>
      </c>
      <c r="AP217" s="177"/>
      <c r="AQ217" s="443">
        <f t="shared" si="143"/>
        <v>0</v>
      </c>
      <c r="AR217" s="443">
        <f t="shared" si="144"/>
        <v>0</v>
      </c>
      <c r="AS217" s="443">
        <f t="shared" si="145"/>
        <v>0</v>
      </c>
      <c r="AT217" s="177"/>
      <c r="AU217" s="177">
        <f t="shared" si="146"/>
        <v>0</v>
      </c>
      <c r="AV217" s="177">
        <f t="shared" si="147"/>
        <v>0</v>
      </c>
      <c r="AW217" s="177">
        <f t="shared" si="148"/>
        <v>0</v>
      </c>
      <c r="AX217" s="177">
        <f t="shared" si="149"/>
        <v>0</v>
      </c>
      <c r="AY217" s="177">
        <f t="shared" si="150"/>
        <v>0</v>
      </c>
      <c r="AZ217" s="177">
        <f t="shared" si="151"/>
        <v>0</v>
      </c>
      <c r="BA217" s="177">
        <f t="shared" si="152"/>
        <v>0</v>
      </c>
      <c r="BB217" s="177">
        <f t="shared" si="153"/>
        <v>0</v>
      </c>
      <c r="BC217" s="177">
        <f t="shared" si="154"/>
        <v>0</v>
      </c>
      <c r="BD217" s="177">
        <f t="shared" si="155"/>
        <v>0</v>
      </c>
      <c r="BE217" s="177">
        <f t="shared" si="156"/>
        <v>0</v>
      </c>
      <c r="BF217" s="177">
        <f t="shared" si="157"/>
        <v>0</v>
      </c>
      <c r="BG217" s="177">
        <f t="shared" si="158"/>
        <v>0</v>
      </c>
      <c r="BH217" s="177">
        <f t="shared" si="159"/>
        <v>0</v>
      </c>
      <c r="BI217" s="177">
        <f t="shared" si="160"/>
        <v>0</v>
      </c>
      <c r="BJ217" s="177">
        <f t="shared" si="161"/>
        <v>0</v>
      </c>
      <c r="BK217" s="177">
        <f t="shared" si="162"/>
        <v>0</v>
      </c>
      <c r="BL217" s="177">
        <f t="shared" si="163"/>
        <v>0</v>
      </c>
      <c r="BM217" s="177">
        <f t="shared" si="164"/>
        <v>0</v>
      </c>
      <c r="BN217" s="177">
        <f t="shared" si="165"/>
        <v>0</v>
      </c>
      <c r="BO217" s="177">
        <f t="shared" si="166"/>
        <v>0</v>
      </c>
    </row>
    <row r="218" spans="1:67" s="123" customFormat="1" ht="73.8" customHeight="1">
      <c r="A218" s="9"/>
      <c r="B218" s="210" t="s">
        <v>8</v>
      </c>
      <c r="D218" s="141" t="s">
        <v>5895</v>
      </c>
      <c r="E218" s="562" t="s">
        <v>5195</v>
      </c>
      <c r="F218" s="349" t="s">
        <v>197</v>
      </c>
      <c r="G218" s="262" t="s">
        <v>4696</v>
      </c>
      <c r="H218" s="115" t="s">
        <v>184</v>
      </c>
      <c r="I218" s="114">
        <v>10</v>
      </c>
      <c r="J218" s="114">
        <v>0</v>
      </c>
      <c r="K218" s="114" t="s">
        <v>4673</v>
      </c>
      <c r="L218" s="380">
        <v>176.73770000000002</v>
      </c>
      <c r="M218" s="446" t="s">
        <v>5501</v>
      </c>
      <c r="N218" s="430"/>
      <c r="O218" s="414">
        <f>L218*N218</f>
        <v>0</v>
      </c>
      <c r="P218" s="131" t="str">
        <f t="shared" si="131"/>
        <v>No</v>
      </c>
      <c r="Q218" s="212" t="str">
        <f t="shared" si="132"/>
        <v>Yes</v>
      </c>
      <c r="S218" s="275">
        <v>10</v>
      </c>
      <c r="T218" s="276">
        <f t="shared" si="133"/>
        <v>0</v>
      </c>
      <c r="U218" s="111"/>
      <c r="V218" s="302">
        <v>1</v>
      </c>
      <c r="W218" s="311">
        <f t="shared" si="167"/>
        <v>0</v>
      </c>
      <c r="X218" s="198"/>
      <c r="Y218" s="198">
        <f>N218*I218</f>
        <v>0</v>
      </c>
      <c r="Z218" s="545">
        <v>10</v>
      </c>
      <c r="AA218" s="532">
        <v>24</v>
      </c>
      <c r="AB218" s="285">
        <f t="shared" si="168"/>
        <v>0</v>
      </c>
      <c r="AC218" s="532"/>
      <c r="AD218" s="285">
        <f t="shared" si="169"/>
        <v>0</v>
      </c>
      <c r="AE218" s="532"/>
      <c r="AF218" s="285">
        <f t="shared" si="170"/>
        <v>0</v>
      </c>
      <c r="AG218" s="177">
        <f t="shared" si="134"/>
        <v>0</v>
      </c>
      <c r="AH218" s="177">
        <f t="shared" si="135"/>
        <v>0</v>
      </c>
      <c r="AI218" s="177">
        <f t="shared" si="136"/>
        <v>0</v>
      </c>
      <c r="AJ218" s="177">
        <f t="shared" si="137"/>
        <v>0</v>
      </c>
      <c r="AK218" s="177">
        <f t="shared" si="138"/>
        <v>0</v>
      </c>
      <c r="AL218" s="177">
        <f t="shared" si="139"/>
        <v>0</v>
      </c>
      <c r="AM218" s="177">
        <f t="shared" si="140"/>
        <v>0</v>
      </c>
      <c r="AN218" s="177">
        <f t="shared" si="141"/>
        <v>0</v>
      </c>
      <c r="AO218" s="177">
        <f t="shared" si="142"/>
        <v>0</v>
      </c>
      <c r="AP218" s="443"/>
      <c r="AQ218" s="443">
        <f t="shared" si="143"/>
        <v>0</v>
      </c>
      <c r="AR218" s="443">
        <f t="shared" si="144"/>
        <v>0</v>
      </c>
      <c r="AS218" s="443">
        <f t="shared" si="145"/>
        <v>0</v>
      </c>
      <c r="AT218" s="443"/>
      <c r="AU218" s="177">
        <f t="shared" si="146"/>
        <v>0</v>
      </c>
      <c r="AV218" s="177">
        <f t="shared" si="147"/>
        <v>0</v>
      </c>
      <c r="AW218" s="177">
        <f t="shared" si="148"/>
        <v>0</v>
      </c>
      <c r="AX218" s="177">
        <f t="shared" si="149"/>
        <v>0</v>
      </c>
      <c r="AY218" s="177">
        <f t="shared" si="150"/>
        <v>0</v>
      </c>
      <c r="AZ218" s="177">
        <f t="shared" si="151"/>
        <v>0</v>
      </c>
      <c r="BA218" s="177">
        <f t="shared" si="152"/>
        <v>0</v>
      </c>
      <c r="BB218" s="177">
        <f t="shared" si="153"/>
        <v>0</v>
      </c>
      <c r="BC218" s="177">
        <f t="shared" si="154"/>
        <v>0</v>
      </c>
      <c r="BD218" s="177">
        <f t="shared" si="155"/>
        <v>0</v>
      </c>
      <c r="BE218" s="177">
        <f t="shared" si="156"/>
        <v>0</v>
      </c>
      <c r="BF218" s="177">
        <f t="shared" si="157"/>
        <v>0</v>
      </c>
      <c r="BG218" s="177">
        <f t="shared" si="158"/>
        <v>0</v>
      </c>
      <c r="BH218" s="177">
        <f t="shared" si="159"/>
        <v>0</v>
      </c>
      <c r="BI218" s="177">
        <f t="shared" si="160"/>
        <v>0</v>
      </c>
      <c r="BJ218" s="177">
        <f t="shared" si="161"/>
        <v>0</v>
      </c>
      <c r="BK218" s="177">
        <f t="shared" si="162"/>
        <v>0</v>
      </c>
      <c r="BL218" s="177">
        <f t="shared" si="163"/>
        <v>0</v>
      </c>
      <c r="BM218" s="177">
        <f t="shared" si="164"/>
        <v>0</v>
      </c>
      <c r="BN218" s="177">
        <f t="shared" si="165"/>
        <v>0</v>
      </c>
      <c r="BO218" s="177">
        <f t="shared" si="166"/>
        <v>0</v>
      </c>
    </row>
    <row r="219" spans="1:67" s="123" customFormat="1" ht="73.8" customHeight="1">
      <c r="A219" s="9"/>
      <c r="B219" s="210" t="s">
        <v>8</v>
      </c>
      <c r="D219" s="141" t="s">
        <v>5284</v>
      </c>
      <c r="E219" s="557" t="s">
        <v>5194</v>
      </c>
      <c r="F219" s="349" t="s">
        <v>197</v>
      </c>
      <c r="G219" s="262" t="s">
        <v>4696</v>
      </c>
      <c r="H219" s="115" t="s">
        <v>184</v>
      </c>
      <c r="I219" s="114">
        <v>10</v>
      </c>
      <c r="J219" s="114">
        <v>0</v>
      </c>
      <c r="K219" s="114" t="s">
        <v>4673</v>
      </c>
      <c r="L219" s="380">
        <v>184.42150000000001</v>
      </c>
      <c r="M219" s="129"/>
      <c r="N219" s="446" t="s">
        <v>5501</v>
      </c>
      <c r="O219" s="414">
        <f>L219*M219</f>
        <v>0</v>
      </c>
      <c r="P219" s="131" t="str">
        <f t="shared" si="131"/>
        <v>No</v>
      </c>
      <c r="Q219" s="212" t="str">
        <f t="shared" si="132"/>
        <v>Yes</v>
      </c>
      <c r="S219" s="275">
        <v>10</v>
      </c>
      <c r="T219" s="276">
        <f t="shared" si="133"/>
        <v>0</v>
      </c>
      <c r="U219" s="111"/>
      <c r="V219" s="302">
        <v>1</v>
      </c>
      <c r="W219" s="311">
        <f t="shared" si="167"/>
        <v>0</v>
      </c>
      <c r="X219" s="198">
        <f>M219*I219</f>
        <v>0</v>
      </c>
      <c r="Y219" s="198"/>
      <c r="Z219" s="545">
        <v>10</v>
      </c>
      <c r="AA219" s="532">
        <v>24</v>
      </c>
      <c r="AB219" s="285">
        <f t="shared" si="168"/>
        <v>0</v>
      </c>
      <c r="AC219" s="532"/>
      <c r="AD219" s="285">
        <f t="shared" si="169"/>
        <v>0</v>
      </c>
      <c r="AE219" s="532"/>
      <c r="AF219" s="285">
        <f t="shared" si="170"/>
        <v>0</v>
      </c>
      <c r="AG219" s="177">
        <f t="shared" si="134"/>
        <v>0</v>
      </c>
      <c r="AH219" s="177">
        <f t="shared" si="135"/>
        <v>0</v>
      </c>
      <c r="AI219" s="177">
        <f t="shared" si="136"/>
        <v>0</v>
      </c>
      <c r="AJ219" s="177">
        <f t="shared" si="137"/>
        <v>0</v>
      </c>
      <c r="AK219" s="177">
        <f t="shared" si="138"/>
        <v>0</v>
      </c>
      <c r="AL219" s="177">
        <f t="shared" si="139"/>
        <v>0</v>
      </c>
      <c r="AM219" s="177">
        <f t="shared" si="140"/>
        <v>0</v>
      </c>
      <c r="AN219" s="177">
        <f t="shared" si="141"/>
        <v>0</v>
      </c>
      <c r="AO219" s="177">
        <f t="shared" si="142"/>
        <v>0</v>
      </c>
      <c r="AP219" s="443"/>
      <c r="AQ219" s="443">
        <f t="shared" si="143"/>
        <v>0</v>
      </c>
      <c r="AR219" s="443">
        <f t="shared" si="144"/>
        <v>0</v>
      </c>
      <c r="AS219" s="443">
        <f t="shared" si="145"/>
        <v>0</v>
      </c>
      <c r="AT219" s="443"/>
      <c r="AU219" s="177">
        <f t="shared" si="146"/>
        <v>0</v>
      </c>
      <c r="AV219" s="177">
        <f t="shared" si="147"/>
        <v>0</v>
      </c>
      <c r="AW219" s="177">
        <f t="shared" si="148"/>
        <v>0</v>
      </c>
      <c r="AX219" s="177">
        <f t="shared" si="149"/>
        <v>0</v>
      </c>
      <c r="AY219" s="177">
        <f t="shared" si="150"/>
        <v>0</v>
      </c>
      <c r="AZ219" s="177">
        <f t="shared" si="151"/>
        <v>0</v>
      </c>
      <c r="BA219" s="177">
        <f t="shared" si="152"/>
        <v>0</v>
      </c>
      <c r="BB219" s="177">
        <f t="shared" si="153"/>
        <v>0</v>
      </c>
      <c r="BC219" s="177">
        <f t="shared" si="154"/>
        <v>0</v>
      </c>
      <c r="BD219" s="177">
        <f t="shared" si="155"/>
        <v>0</v>
      </c>
      <c r="BE219" s="177">
        <f t="shared" si="156"/>
        <v>0</v>
      </c>
      <c r="BF219" s="177">
        <f t="shared" si="157"/>
        <v>0</v>
      </c>
      <c r="BG219" s="177">
        <f t="shared" si="158"/>
        <v>0</v>
      </c>
      <c r="BH219" s="177">
        <f t="shared" si="159"/>
        <v>0</v>
      </c>
      <c r="BI219" s="177">
        <f t="shared" si="160"/>
        <v>0</v>
      </c>
      <c r="BJ219" s="177">
        <f t="shared" si="161"/>
        <v>0</v>
      </c>
      <c r="BK219" s="177">
        <f t="shared" si="162"/>
        <v>0</v>
      </c>
      <c r="BL219" s="177">
        <f t="shared" si="163"/>
        <v>0</v>
      </c>
      <c r="BM219" s="177">
        <f t="shared" si="164"/>
        <v>0</v>
      </c>
      <c r="BN219" s="177">
        <f t="shared" si="165"/>
        <v>0</v>
      </c>
      <c r="BO219" s="177">
        <f t="shared" si="166"/>
        <v>0</v>
      </c>
    </row>
    <row r="220" spans="1:67" s="123" customFormat="1" ht="73.8" customHeight="1">
      <c r="A220" s="9"/>
      <c r="B220" s="210" t="s">
        <v>8</v>
      </c>
      <c r="D220" s="141" t="s">
        <v>5295</v>
      </c>
      <c r="E220" s="558" t="s">
        <v>5193</v>
      </c>
      <c r="F220" s="349" t="s">
        <v>197</v>
      </c>
      <c r="G220" s="262" t="s">
        <v>4696</v>
      </c>
      <c r="H220" s="115" t="s">
        <v>184</v>
      </c>
      <c r="I220" s="114">
        <v>10</v>
      </c>
      <c r="J220" s="114">
        <v>0</v>
      </c>
      <c r="K220" s="114" t="s">
        <v>4673</v>
      </c>
      <c r="L220" s="380">
        <v>176.73770000000002</v>
      </c>
      <c r="M220" s="129"/>
      <c r="N220" s="446" t="s">
        <v>5501</v>
      </c>
      <c r="O220" s="414">
        <f>L220*M220</f>
        <v>0</v>
      </c>
      <c r="P220" s="131" t="str">
        <f t="shared" si="131"/>
        <v>No</v>
      </c>
      <c r="Q220" s="212" t="str">
        <f t="shared" si="132"/>
        <v>Yes</v>
      </c>
      <c r="S220" s="275">
        <v>10</v>
      </c>
      <c r="T220" s="276">
        <f t="shared" si="133"/>
        <v>0</v>
      </c>
      <c r="U220" s="111"/>
      <c r="V220" s="302">
        <v>1</v>
      </c>
      <c r="W220" s="311">
        <f t="shared" si="167"/>
        <v>0</v>
      </c>
      <c r="X220" s="198">
        <f>M220*I220</f>
        <v>0</v>
      </c>
      <c r="Y220" s="198"/>
      <c r="Z220" s="545">
        <v>10</v>
      </c>
      <c r="AA220" s="532">
        <v>24</v>
      </c>
      <c r="AB220" s="285">
        <f t="shared" si="168"/>
        <v>0</v>
      </c>
      <c r="AC220" s="532"/>
      <c r="AD220" s="285">
        <f t="shared" si="169"/>
        <v>0</v>
      </c>
      <c r="AE220" s="532"/>
      <c r="AF220" s="285">
        <f t="shared" si="170"/>
        <v>0</v>
      </c>
      <c r="AG220" s="177">
        <f t="shared" si="134"/>
        <v>0</v>
      </c>
      <c r="AH220" s="177">
        <f t="shared" si="135"/>
        <v>0</v>
      </c>
      <c r="AI220" s="177">
        <f t="shared" si="136"/>
        <v>0</v>
      </c>
      <c r="AJ220" s="177">
        <f t="shared" si="137"/>
        <v>0</v>
      </c>
      <c r="AK220" s="177">
        <f t="shared" si="138"/>
        <v>0</v>
      </c>
      <c r="AL220" s="177">
        <f t="shared" si="139"/>
        <v>0</v>
      </c>
      <c r="AM220" s="177">
        <f t="shared" si="140"/>
        <v>0</v>
      </c>
      <c r="AN220" s="177">
        <f t="shared" si="141"/>
        <v>0</v>
      </c>
      <c r="AO220" s="177">
        <f t="shared" si="142"/>
        <v>0</v>
      </c>
      <c r="AP220" s="443"/>
      <c r="AQ220" s="443">
        <f t="shared" si="143"/>
        <v>0</v>
      </c>
      <c r="AR220" s="443">
        <f t="shared" si="144"/>
        <v>0</v>
      </c>
      <c r="AS220" s="443">
        <f t="shared" si="145"/>
        <v>0</v>
      </c>
      <c r="AT220" s="443"/>
      <c r="AU220" s="177">
        <f t="shared" si="146"/>
        <v>0</v>
      </c>
      <c r="AV220" s="177">
        <f t="shared" si="147"/>
        <v>0</v>
      </c>
      <c r="AW220" s="177">
        <f t="shared" si="148"/>
        <v>0</v>
      </c>
      <c r="AX220" s="177">
        <f t="shared" si="149"/>
        <v>0</v>
      </c>
      <c r="AY220" s="177">
        <f t="shared" si="150"/>
        <v>0</v>
      </c>
      <c r="AZ220" s="177">
        <f t="shared" si="151"/>
        <v>0</v>
      </c>
      <c r="BA220" s="177">
        <f t="shared" si="152"/>
        <v>0</v>
      </c>
      <c r="BB220" s="177">
        <f t="shared" si="153"/>
        <v>0</v>
      </c>
      <c r="BC220" s="177">
        <f t="shared" si="154"/>
        <v>0</v>
      </c>
      <c r="BD220" s="177">
        <f t="shared" si="155"/>
        <v>0</v>
      </c>
      <c r="BE220" s="177">
        <f t="shared" si="156"/>
        <v>0</v>
      </c>
      <c r="BF220" s="177">
        <f t="shared" si="157"/>
        <v>0</v>
      </c>
      <c r="BG220" s="177">
        <f t="shared" si="158"/>
        <v>0</v>
      </c>
      <c r="BH220" s="177">
        <f t="shared" si="159"/>
        <v>0</v>
      </c>
      <c r="BI220" s="177">
        <f t="shared" si="160"/>
        <v>0</v>
      </c>
      <c r="BJ220" s="177">
        <f t="shared" si="161"/>
        <v>0</v>
      </c>
      <c r="BK220" s="177">
        <f t="shared" si="162"/>
        <v>0</v>
      </c>
      <c r="BL220" s="177">
        <f t="shared" si="163"/>
        <v>0</v>
      </c>
      <c r="BM220" s="177">
        <f t="shared" si="164"/>
        <v>0</v>
      </c>
      <c r="BN220" s="177">
        <f t="shared" si="165"/>
        <v>0</v>
      </c>
      <c r="BO220" s="177">
        <f t="shared" si="166"/>
        <v>0</v>
      </c>
    </row>
    <row r="221" spans="1:67" s="123" customFormat="1" ht="73.8" customHeight="1">
      <c r="A221" s="9"/>
      <c r="B221" s="210" t="s">
        <v>8</v>
      </c>
      <c r="D221" s="106" t="s">
        <v>5896</v>
      </c>
      <c r="E221" s="559" t="s">
        <v>5195</v>
      </c>
      <c r="F221" s="105" t="s">
        <v>134</v>
      </c>
      <c r="G221" s="224" t="s">
        <v>2612</v>
      </c>
      <c r="H221" s="224" t="s">
        <v>184</v>
      </c>
      <c r="I221" s="105">
        <v>3</v>
      </c>
      <c r="J221" s="105">
        <v>0</v>
      </c>
      <c r="K221" s="105" t="s">
        <v>4673</v>
      </c>
      <c r="L221" s="379">
        <v>143.3039</v>
      </c>
      <c r="M221" s="447" t="s">
        <v>5501</v>
      </c>
      <c r="N221" s="427"/>
      <c r="O221" s="425">
        <f>L221*N221</f>
        <v>0</v>
      </c>
      <c r="P221" s="124" t="str">
        <f t="shared" si="131"/>
        <v>No</v>
      </c>
      <c r="Q221" s="234" t="str">
        <f t="shared" si="132"/>
        <v>Yes</v>
      </c>
      <c r="S221" s="275">
        <v>3</v>
      </c>
      <c r="T221" s="276">
        <f t="shared" si="133"/>
        <v>0</v>
      </c>
      <c r="U221" s="111"/>
      <c r="V221" s="302">
        <v>4.33</v>
      </c>
      <c r="W221" s="311">
        <f t="shared" si="167"/>
        <v>0</v>
      </c>
      <c r="X221" s="198"/>
      <c r="Y221" s="198">
        <f>N221*I221</f>
        <v>0</v>
      </c>
      <c r="Z221" s="545">
        <v>3</v>
      </c>
      <c r="AA221" s="532">
        <v>15</v>
      </c>
      <c r="AB221" s="285">
        <f t="shared" si="168"/>
        <v>0</v>
      </c>
      <c r="AC221" s="532"/>
      <c r="AD221" s="285">
        <f t="shared" si="169"/>
        <v>0</v>
      </c>
      <c r="AE221" s="532"/>
      <c r="AF221" s="285">
        <f t="shared" si="170"/>
        <v>0</v>
      </c>
      <c r="AG221" s="177">
        <f t="shared" si="134"/>
        <v>0</v>
      </c>
      <c r="AH221" s="177">
        <f t="shared" si="135"/>
        <v>0</v>
      </c>
      <c r="AI221" s="177">
        <f t="shared" si="136"/>
        <v>0</v>
      </c>
      <c r="AJ221" s="177">
        <f t="shared" si="137"/>
        <v>0</v>
      </c>
      <c r="AK221" s="177">
        <f t="shared" si="138"/>
        <v>0</v>
      </c>
      <c r="AL221" s="177">
        <f t="shared" si="139"/>
        <v>0</v>
      </c>
      <c r="AM221" s="177">
        <f t="shared" si="140"/>
        <v>0</v>
      </c>
      <c r="AN221" s="177">
        <f t="shared" si="141"/>
        <v>0</v>
      </c>
      <c r="AO221" s="177">
        <f t="shared" si="142"/>
        <v>0</v>
      </c>
      <c r="AP221" s="443"/>
      <c r="AQ221" s="443">
        <f t="shared" si="143"/>
        <v>0</v>
      </c>
      <c r="AR221" s="443">
        <f t="shared" si="144"/>
        <v>0</v>
      </c>
      <c r="AS221" s="443">
        <f t="shared" si="145"/>
        <v>0</v>
      </c>
      <c r="AT221" s="443"/>
      <c r="AU221" s="177">
        <f t="shared" si="146"/>
        <v>0</v>
      </c>
      <c r="AV221" s="177">
        <f t="shared" si="147"/>
        <v>0</v>
      </c>
      <c r="AW221" s="177">
        <f t="shared" si="148"/>
        <v>0</v>
      </c>
      <c r="AX221" s="177">
        <f t="shared" si="149"/>
        <v>0</v>
      </c>
      <c r="AY221" s="177">
        <f t="shared" si="150"/>
        <v>0</v>
      </c>
      <c r="AZ221" s="177">
        <f t="shared" si="151"/>
        <v>0</v>
      </c>
      <c r="BA221" s="177">
        <f t="shared" si="152"/>
        <v>0</v>
      </c>
      <c r="BB221" s="177">
        <f t="shared" si="153"/>
        <v>0</v>
      </c>
      <c r="BC221" s="177">
        <f t="shared" si="154"/>
        <v>0</v>
      </c>
      <c r="BD221" s="177">
        <f t="shared" si="155"/>
        <v>0</v>
      </c>
      <c r="BE221" s="177">
        <f t="shared" si="156"/>
        <v>0</v>
      </c>
      <c r="BF221" s="177">
        <f t="shared" si="157"/>
        <v>0</v>
      </c>
      <c r="BG221" s="177">
        <f t="shared" si="158"/>
        <v>0</v>
      </c>
      <c r="BH221" s="177">
        <f t="shared" si="159"/>
        <v>0</v>
      </c>
      <c r="BI221" s="177">
        <f t="shared" si="160"/>
        <v>0</v>
      </c>
      <c r="BJ221" s="177">
        <f t="shared" si="161"/>
        <v>0</v>
      </c>
      <c r="BK221" s="177">
        <f t="shared" si="162"/>
        <v>0</v>
      </c>
      <c r="BL221" s="177">
        <f t="shared" si="163"/>
        <v>0</v>
      </c>
      <c r="BM221" s="177">
        <f t="shared" si="164"/>
        <v>0</v>
      </c>
      <c r="BN221" s="177">
        <f t="shared" si="165"/>
        <v>0</v>
      </c>
      <c r="BO221" s="177">
        <f t="shared" si="166"/>
        <v>0</v>
      </c>
    </row>
    <row r="222" spans="1:67" s="123" customFormat="1" ht="73.8" customHeight="1">
      <c r="A222" s="9"/>
      <c r="B222" s="210" t="s">
        <v>8</v>
      </c>
      <c r="D222" s="106" t="s">
        <v>5285</v>
      </c>
      <c r="E222" s="560" t="s">
        <v>5194</v>
      </c>
      <c r="F222" s="105" t="s">
        <v>134</v>
      </c>
      <c r="G222" s="224" t="s">
        <v>2612</v>
      </c>
      <c r="H222" s="224" t="s">
        <v>184</v>
      </c>
      <c r="I222" s="105">
        <v>3</v>
      </c>
      <c r="J222" s="105">
        <v>0</v>
      </c>
      <c r="K222" s="105" t="s">
        <v>4673</v>
      </c>
      <c r="L222" s="379">
        <v>149.52509999999998</v>
      </c>
      <c r="M222" s="127"/>
      <c r="N222" s="450" t="s">
        <v>5501</v>
      </c>
      <c r="O222" s="425">
        <f>L222*M222</f>
        <v>0</v>
      </c>
      <c r="P222" s="124" t="str">
        <f t="shared" si="131"/>
        <v>No</v>
      </c>
      <c r="Q222" s="234" t="str">
        <f t="shared" si="132"/>
        <v>Yes</v>
      </c>
      <c r="S222" s="275">
        <v>3</v>
      </c>
      <c r="T222" s="276">
        <f t="shared" si="133"/>
        <v>0</v>
      </c>
      <c r="U222" s="111"/>
      <c r="V222" s="302">
        <v>4.33</v>
      </c>
      <c r="W222" s="311">
        <f t="shared" si="167"/>
        <v>0</v>
      </c>
      <c r="X222" s="198">
        <f>M222*I222</f>
        <v>0</v>
      </c>
      <c r="Y222" s="198"/>
      <c r="Z222" s="545">
        <v>3</v>
      </c>
      <c r="AA222" s="532">
        <v>15</v>
      </c>
      <c r="AB222" s="285">
        <f t="shared" si="168"/>
        <v>0</v>
      </c>
      <c r="AC222" s="532"/>
      <c r="AD222" s="285">
        <f t="shared" si="169"/>
        <v>0</v>
      </c>
      <c r="AE222" s="532"/>
      <c r="AF222" s="285">
        <f t="shared" si="170"/>
        <v>0</v>
      </c>
      <c r="AG222" s="177">
        <f t="shared" si="134"/>
        <v>0</v>
      </c>
      <c r="AH222" s="177">
        <f t="shared" si="135"/>
        <v>0</v>
      </c>
      <c r="AI222" s="177">
        <f t="shared" si="136"/>
        <v>0</v>
      </c>
      <c r="AJ222" s="177">
        <f t="shared" si="137"/>
        <v>0</v>
      </c>
      <c r="AK222" s="177">
        <f t="shared" si="138"/>
        <v>0</v>
      </c>
      <c r="AL222" s="177">
        <f t="shared" si="139"/>
        <v>0</v>
      </c>
      <c r="AM222" s="177">
        <f t="shared" si="140"/>
        <v>0</v>
      </c>
      <c r="AN222" s="177">
        <f t="shared" si="141"/>
        <v>0</v>
      </c>
      <c r="AO222" s="177">
        <f t="shared" si="142"/>
        <v>0</v>
      </c>
      <c r="AP222" s="443"/>
      <c r="AQ222" s="443">
        <f t="shared" si="143"/>
        <v>0</v>
      </c>
      <c r="AR222" s="443">
        <f t="shared" si="144"/>
        <v>0</v>
      </c>
      <c r="AS222" s="443">
        <f t="shared" si="145"/>
        <v>0</v>
      </c>
      <c r="AT222" s="443"/>
      <c r="AU222" s="177">
        <f t="shared" si="146"/>
        <v>0</v>
      </c>
      <c r="AV222" s="177">
        <f t="shared" si="147"/>
        <v>0</v>
      </c>
      <c r="AW222" s="177">
        <f t="shared" si="148"/>
        <v>0</v>
      </c>
      <c r="AX222" s="177">
        <f t="shared" si="149"/>
        <v>0</v>
      </c>
      <c r="AY222" s="177">
        <f t="shared" si="150"/>
        <v>0</v>
      </c>
      <c r="AZ222" s="177">
        <f t="shared" si="151"/>
        <v>0</v>
      </c>
      <c r="BA222" s="177">
        <f t="shared" si="152"/>
        <v>0</v>
      </c>
      <c r="BB222" s="177">
        <f t="shared" si="153"/>
        <v>0</v>
      </c>
      <c r="BC222" s="177">
        <f t="shared" si="154"/>
        <v>0</v>
      </c>
      <c r="BD222" s="177">
        <f t="shared" si="155"/>
        <v>0</v>
      </c>
      <c r="BE222" s="177">
        <f t="shared" si="156"/>
        <v>0</v>
      </c>
      <c r="BF222" s="177">
        <f t="shared" si="157"/>
        <v>0</v>
      </c>
      <c r="BG222" s="177">
        <f t="shared" si="158"/>
        <v>0</v>
      </c>
      <c r="BH222" s="177">
        <f t="shared" si="159"/>
        <v>0</v>
      </c>
      <c r="BI222" s="177">
        <f t="shared" si="160"/>
        <v>0</v>
      </c>
      <c r="BJ222" s="177">
        <f t="shared" si="161"/>
        <v>0</v>
      </c>
      <c r="BK222" s="177">
        <f t="shared" si="162"/>
        <v>0</v>
      </c>
      <c r="BL222" s="177">
        <f t="shared" si="163"/>
        <v>0</v>
      </c>
      <c r="BM222" s="177">
        <f t="shared" si="164"/>
        <v>0</v>
      </c>
      <c r="BN222" s="177">
        <f t="shared" si="165"/>
        <v>0</v>
      </c>
      <c r="BO222" s="177">
        <f t="shared" si="166"/>
        <v>0</v>
      </c>
    </row>
    <row r="223" spans="1:67" s="123" customFormat="1" ht="73.8" customHeight="1">
      <c r="A223" s="9"/>
      <c r="B223" s="210" t="s">
        <v>8</v>
      </c>
      <c r="D223" s="106" t="s">
        <v>5294</v>
      </c>
      <c r="E223" s="561" t="s">
        <v>5193</v>
      </c>
      <c r="F223" s="105" t="s">
        <v>134</v>
      </c>
      <c r="G223" s="224" t="s">
        <v>2612</v>
      </c>
      <c r="H223" s="224" t="s">
        <v>184</v>
      </c>
      <c r="I223" s="105">
        <v>3</v>
      </c>
      <c r="J223" s="105">
        <v>0</v>
      </c>
      <c r="K223" s="105" t="s">
        <v>4673</v>
      </c>
      <c r="L223" s="379">
        <v>143.3039</v>
      </c>
      <c r="M223" s="127"/>
      <c r="N223" s="450" t="s">
        <v>5501</v>
      </c>
      <c r="O223" s="425">
        <f>L223*M223</f>
        <v>0</v>
      </c>
      <c r="P223" s="124" t="str">
        <f t="shared" si="131"/>
        <v>No</v>
      </c>
      <c r="Q223" s="234" t="str">
        <f t="shared" si="132"/>
        <v>Yes</v>
      </c>
      <c r="S223" s="275">
        <v>3</v>
      </c>
      <c r="T223" s="276">
        <f t="shared" si="133"/>
        <v>0</v>
      </c>
      <c r="U223" s="111"/>
      <c r="V223" s="302">
        <v>4.33</v>
      </c>
      <c r="W223" s="311">
        <f t="shared" si="167"/>
        <v>0</v>
      </c>
      <c r="X223" s="198">
        <f>M223*I223</f>
        <v>0</v>
      </c>
      <c r="Y223" s="198"/>
      <c r="Z223" s="545">
        <v>3</v>
      </c>
      <c r="AA223" s="532">
        <v>15</v>
      </c>
      <c r="AB223" s="285">
        <f t="shared" si="168"/>
        <v>0</v>
      </c>
      <c r="AC223" s="532"/>
      <c r="AD223" s="285">
        <f t="shared" si="169"/>
        <v>0</v>
      </c>
      <c r="AE223" s="532"/>
      <c r="AF223" s="285">
        <f t="shared" si="170"/>
        <v>0</v>
      </c>
      <c r="AG223" s="177">
        <f t="shared" si="134"/>
        <v>0</v>
      </c>
      <c r="AH223" s="177">
        <f t="shared" si="135"/>
        <v>0</v>
      </c>
      <c r="AI223" s="177">
        <f t="shared" si="136"/>
        <v>0</v>
      </c>
      <c r="AJ223" s="177">
        <f t="shared" si="137"/>
        <v>0</v>
      </c>
      <c r="AK223" s="177">
        <f t="shared" si="138"/>
        <v>0</v>
      </c>
      <c r="AL223" s="177">
        <f t="shared" si="139"/>
        <v>0</v>
      </c>
      <c r="AM223" s="177">
        <f t="shared" si="140"/>
        <v>0</v>
      </c>
      <c r="AN223" s="177">
        <f t="shared" si="141"/>
        <v>0</v>
      </c>
      <c r="AO223" s="177">
        <f t="shared" si="142"/>
        <v>0</v>
      </c>
      <c r="AP223" s="443"/>
      <c r="AQ223" s="443">
        <f t="shared" si="143"/>
        <v>0</v>
      </c>
      <c r="AR223" s="443">
        <f t="shared" si="144"/>
        <v>0</v>
      </c>
      <c r="AS223" s="443">
        <f t="shared" si="145"/>
        <v>0</v>
      </c>
      <c r="AT223" s="443"/>
      <c r="AU223" s="177">
        <f t="shared" si="146"/>
        <v>0</v>
      </c>
      <c r="AV223" s="177">
        <f t="shared" si="147"/>
        <v>0</v>
      </c>
      <c r="AW223" s="177">
        <f t="shared" si="148"/>
        <v>0</v>
      </c>
      <c r="AX223" s="177">
        <f t="shared" si="149"/>
        <v>0</v>
      </c>
      <c r="AY223" s="177">
        <f t="shared" si="150"/>
        <v>0</v>
      </c>
      <c r="AZ223" s="177">
        <f t="shared" si="151"/>
        <v>0</v>
      </c>
      <c r="BA223" s="177">
        <f t="shared" si="152"/>
        <v>0</v>
      </c>
      <c r="BB223" s="177">
        <f t="shared" si="153"/>
        <v>0</v>
      </c>
      <c r="BC223" s="177">
        <f t="shared" si="154"/>
        <v>0</v>
      </c>
      <c r="BD223" s="177">
        <f t="shared" si="155"/>
        <v>0</v>
      </c>
      <c r="BE223" s="177">
        <f t="shared" si="156"/>
        <v>0</v>
      </c>
      <c r="BF223" s="177">
        <f t="shared" si="157"/>
        <v>0</v>
      </c>
      <c r="BG223" s="177">
        <f t="shared" si="158"/>
        <v>0</v>
      </c>
      <c r="BH223" s="177">
        <f t="shared" si="159"/>
        <v>0</v>
      </c>
      <c r="BI223" s="177">
        <f t="shared" si="160"/>
        <v>0</v>
      </c>
      <c r="BJ223" s="177">
        <f t="shared" si="161"/>
        <v>0</v>
      </c>
      <c r="BK223" s="177">
        <f t="shared" si="162"/>
        <v>0</v>
      </c>
      <c r="BL223" s="177">
        <f t="shared" si="163"/>
        <v>0</v>
      </c>
      <c r="BM223" s="177">
        <f t="shared" si="164"/>
        <v>0</v>
      </c>
      <c r="BN223" s="177">
        <f t="shared" si="165"/>
        <v>0</v>
      </c>
      <c r="BO223" s="177">
        <f t="shared" si="166"/>
        <v>0</v>
      </c>
    </row>
    <row r="224" spans="1:67" s="9" customFormat="1" ht="73.8" customHeight="1">
      <c r="B224" s="210" t="s">
        <v>8</v>
      </c>
      <c r="C224" s="123"/>
      <c r="D224" s="141" t="s">
        <v>5897</v>
      </c>
      <c r="E224" s="562" t="s">
        <v>5195</v>
      </c>
      <c r="F224" s="114" t="s">
        <v>135</v>
      </c>
      <c r="G224" s="115" t="s">
        <v>2613</v>
      </c>
      <c r="H224" s="115" t="s">
        <v>184</v>
      </c>
      <c r="I224" s="114">
        <v>2</v>
      </c>
      <c r="J224" s="114">
        <v>0</v>
      </c>
      <c r="K224" s="114" t="s">
        <v>4673</v>
      </c>
      <c r="L224" s="380">
        <v>114.639</v>
      </c>
      <c r="M224" s="446" t="s">
        <v>5501</v>
      </c>
      <c r="N224" s="130"/>
      <c r="O224" s="414">
        <f>L224*N224</f>
        <v>0</v>
      </c>
      <c r="P224" s="131" t="str">
        <f t="shared" si="131"/>
        <v>No</v>
      </c>
      <c r="Q224" s="410" t="str">
        <f t="shared" si="132"/>
        <v>Yes</v>
      </c>
      <c r="R224" s="413"/>
      <c r="S224" s="275">
        <v>2</v>
      </c>
      <c r="T224" s="276">
        <f t="shared" si="133"/>
        <v>0</v>
      </c>
      <c r="U224" s="111"/>
      <c r="V224" s="302">
        <v>4.9000000000000004</v>
      </c>
      <c r="W224" s="311">
        <f t="shared" si="167"/>
        <v>0</v>
      </c>
      <c r="X224" s="198"/>
      <c r="Y224" s="198">
        <f>N224*I224</f>
        <v>0</v>
      </c>
      <c r="Z224" s="545">
        <v>2</v>
      </c>
      <c r="AA224" s="532">
        <v>13</v>
      </c>
      <c r="AB224" s="285">
        <f t="shared" si="168"/>
        <v>0</v>
      </c>
      <c r="AC224" s="532"/>
      <c r="AD224" s="285">
        <f t="shared" si="169"/>
        <v>0</v>
      </c>
      <c r="AE224" s="532"/>
      <c r="AF224" s="285">
        <f t="shared" si="170"/>
        <v>0</v>
      </c>
      <c r="AG224" s="177">
        <f t="shared" si="134"/>
        <v>0</v>
      </c>
      <c r="AH224" s="177">
        <f t="shared" si="135"/>
        <v>0</v>
      </c>
      <c r="AI224" s="177">
        <f t="shared" si="136"/>
        <v>0</v>
      </c>
      <c r="AJ224" s="177">
        <f t="shared" si="137"/>
        <v>0</v>
      </c>
      <c r="AK224" s="177">
        <f t="shared" si="138"/>
        <v>0</v>
      </c>
      <c r="AL224" s="177">
        <f t="shared" si="139"/>
        <v>0</v>
      </c>
      <c r="AM224" s="177">
        <f t="shared" si="140"/>
        <v>0</v>
      </c>
      <c r="AN224" s="177">
        <f t="shared" si="141"/>
        <v>0</v>
      </c>
      <c r="AO224" s="177">
        <f t="shared" si="142"/>
        <v>0</v>
      </c>
      <c r="AP224" s="177"/>
      <c r="AQ224" s="443">
        <f t="shared" si="143"/>
        <v>0</v>
      </c>
      <c r="AR224" s="443">
        <f t="shared" si="144"/>
        <v>0</v>
      </c>
      <c r="AS224" s="443">
        <f t="shared" si="145"/>
        <v>0</v>
      </c>
      <c r="AT224" s="177"/>
      <c r="AU224" s="177">
        <f t="shared" si="146"/>
        <v>0</v>
      </c>
      <c r="AV224" s="177">
        <f t="shared" si="147"/>
        <v>0</v>
      </c>
      <c r="AW224" s="177">
        <f t="shared" si="148"/>
        <v>0</v>
      </c>
      <c r="AX224" s="177">
        <f t="shared" si="149"/>
        <v>0</v>
      </c>
      <c r="AY224" s="177">
        <f t="shared" si="150"/>
        <v>0</v>
      </c>
      <c r="AZ224" s="177">
        <f t="shared" si="151"/>
        <v>0</v>
      </c>
      <c r="BA224" s="177">
        <f t="shared" si="152"/>
        <v>0</v>
      </c>
      <c r="BB224" s="177">
        <f t="shared" si="153"/>
        <v>0</v>
      </c>
      <c r="BC224" s="177">
        <f t="shared" si="154"/>
        <v>0</v>
      </c>
      <c r="BD224" s="177">
        <f t="shared" si="155"/>
        <v>0</v>
      </c>
      <c r="BE224" s="177">
        <f t="shared" si="156"/>
        <v>0</v>
      </c>
      <c r="BF224" s="177">
        <f t="shared" si="157"/>
        <v>0</v>
      </c>
      <c r="BG224" s="177">
        <f t="shared" si="158"/>
        <v>0</v>
      </c>
      <c r="BH224" s="177">
        <f t="shared" si="159"/>
        <v>0</v>
      </c>
      <c r="BI224" s="177">
        <f t="shared" si="160"/>
        <v>0</v>
      </c>
      <c r="BJ224" s="177">
        <f t="shared" si="161"/>
        <v>0</v>
      </c>
      <c r="BK224" s="177">
        <f t="shared" si="162"/>
        <v>0</v>
      </c>
      <c r="BL224" s="177">
        <f t="shared" si="163"/>
        <v>0</v>
      </c>
      <c r="BM224" s="177">
        <f t="shared" si="164"/>
        <v>0</v>
      </c>
      <c r="BN224" s="177">
        <f t="shared" si="165"/>
        <v>0</v>
      </c>
      <c r="BO224" s="177">
        <f t="shared" si="166"/>
        <v>0</v>
      </c>
    </row>
    <row r="225" spans="1:67" s="9" customFormat="1" ht="73.8" customHeight="1">
      <c r="B225" s="210" t="s">
        <v>8</v>
      </c>
      <c r="C225" s="123"/>
      <c r="D225" s="141" t="s">
        <v>5286</v>
      </c>
      <c r="E225" s="557" t="s">
        <v>5194</v>
      </c>
      <c r="F225" s="114" t="s">
        <v>135</v>
      </c>
      <c r="G225" s="115" t="s">
        <v>2613</v>
      </c>
      <c r="H225" s="115" t="s">
        <v>184</v>
      </c>
      <c r="I225" s="114">
        <v>2</v>
      </c>
      <c r="J225" s="114">
        <v>0</v>
      </c>
      <c r="K225" s="114" t="s">
        <v>4673</v>
      </c>
      <c r="L225" s="380">
        <v>119.6242</v>
      </c>
      <c r="M225" s="129"/>
      <c r="N225" s="446" t="s">
        <v>5501</v>
      </c>
      <c r="O225" s="414">
        <f>L225*M225</f>
        <v>0</v>
      </c>
      <c r="P225" s="131" t="str">
        <f t="shared" si="131"/>
        <v>No</v>
      </c>
      <c r="Q225" s="410" t="str">
        <f t="shared" si="132"/>
        <v>Yes</v>
      </c>
      <c r="R225" s="413"/>
      <c r="S225" s="275">
        <v>2</v>
      </c>
      <c r="T225" s="276">
        <f t="shared" si="133"/>
        <v>0</v>
      </c>
      <c r="U225" s="111"/>
      <c r="V225" s="302">
        <v>4.9000000000000004</v>
      </c>
      <c r="W225" s="311">
        <f t="shared" si="167"/>
        <v>0</v>
      </c>
      <c r="X225" s="198">
        <f>M225*I225</f>
        <v>0</v>
      </c>
      <c r="Y225" s="198"/>
      <c r="Z225" s="545">
        <v>2</v>
      </c>
      <c r="AA225" s="532">
        <v>13</v>
      </c>
      <c r="AB225" s="285">
        <f t="shared" si="168"/>
        <v>0</v>
      </c>
      <c r="AC225" s="532"/>
      <c r="AD225" s="285">
        <f t="shared" si="169"/>
        <v>0</v>
      </c>
      <c r="AE225" s="532"/>
      <c r="AF225" s="285">
        <f t="shared" si="170"/>
        <v>0</v>
      </c>
      <c r="AG225" s="177">
        <f t="shared" si="134"/>
        <v>0</v>
      </c>
      <c r="AH225" s="177">
        <f t="shared" si="135"/>
        <v>0</v>
      </c>
      <c r="AI225" s="177">
        <f t="shared" si="136"/>
        <v>0</v>
      </c>
      <c r="AJ225" s="177">
        <f t="shared" si="137"/>
        <v>0</v>
      </c>
      <c r="AK225" s="177">
        <f t="shared" si="138"/>
        <v>0</v>
      </c>
      <c r="AL225" s="177">
        <f t="shared" si="139"/>
        <v>0</v>
      </c>
      <c r="AM225" s="177">
        <f t="shared" si="140"/>
        <v>0</v>
      </c>
      <c r="AN225" s="177">
        <f t="shared" si="141"/>
        <v>0</v>
      </c>
      <c r="AO225" s="177">
        <f t="shared" si="142"/>
        <v>0</v>
      </c>
      <c r="AP225" s="177"/>
      <c r="AQ225" s="443">
        <f t="shared" si="143"/>
        <v>0</v>
      </c>
      <c r="AR225" s="443">
        <f t="shared" si="144"/>
        <v>0</v>
      </c>
      <c r="AS225" s="443">
        <f t="shared" si="145"/>
        <v>0</v>
      </c>
      <c r="AT225" s="177"/>
      <c r="AU225" s="177">
        <f t="shared" si="146"/>
        <v>0</v>
      </c>
      <c r="AV225" s="177">
        <f t="shared" si="147"/>
        <v>0</v>
      </c>
      <c r="AW225" s="177">
        <f t="shared" si="148"/>
        <v>0</v>
      </c>
      <c r="AX225" s="177">
        <f t="shared" si="149"/>
        <v>0</v>
      </c>
      <c r="AY225" s="177">
        <f t="shared" si="150"/>
        <v>0</v>
      </c>
      <c r="AZ225" s="177">
        <f t="shared" si="151"/>
        <v>0</v>
      </c>
      <c r="BA225" s="177">
        <f t="shared" si="152"/>
        <v>0</v>
      </c>
      <c r="BB225" s="177">
        <f t="shared" si="153"/>
        <v>0</v>
      </c>
      <c r="BC225" s="177">
        <f t="shared" si="154"/>
        <v>0</v>
      </c>
      <c r="BD225" s="177">
        <f t="shared" si="155"/>
        <v>0</v>
      </c>
      <c r="BE225" s="177">
        <f t="shared" si="156"/>
        <v>0</v>
      </c>
      <c r="BF225" s="177">
        <f t="shared" si="157"/>
        <v>0</v>
      </c>
      <c r="BG225" s="177">
        <f t="shared" si="158"/>
        <v>0</v>
      </c>
      <c r="BH225" s="177">
        <f t="shared" si="159"/>
        <v>0</v>
      </c>
      <c r="BI225" s="177">
        <f t="shared" si="160"/>
        <v>0</v>
      </c>
      <c r="BJ225" s="177">
        <f t="shared" si="161"/>
        <v>0</v>
      </c>
      <c r="BK225" s="177">
        <f t="shared" si="162"/>
        <v>0</v>
      </c>
      <c r="BL225" s="177">
        <f t="shared" si="163"/>
        <v>0</v>
      </c>
      <c r="BM225" s="177">
        <f t="shared" si="164"/>
        <v>0</v>
      </c>
      <c r="BN225" s="177">
        <f t="shared" si="165"/>
        <v>0</v>
      </c>
      <c r="BO225" s="177">
        <f t="shared" si="166"/>
        <v>0</v>
      </c>
    </row>
    <row r="226" spans="1:67" s="9" customFormat="1" ht="73.8" customHeight="1">
      <c r="B226" s="210" t="s">
        <v>8</v>
      </c>
      <c r="C226" s="123"/>
      <c r="D226" s="141" t="s">
        <v>5293</v>
      </c>
      <c r="E226" s="558" t="s">
        <v>5193</v>
      </c>
      <c r="F226" s="114" t="s">
        <v>135</v>
      </c>
      <c r="G226" s="115" t="s">
        <v>2613</v>
      </c>
      <c r="H226" s="115" t="s">
        <v>184</v>
      </c>
      <c r="I226" s="114">
        <v>2</v>
      </c>
      <c r="J226" s="114">
        <v>0</v>
      </c>
      <c r="K226" s="114" t="s">
        <v>4673</v>
      </c>
      <c r="L226" s="380">
        <v>114.639</v>
      </c>
      <c r="M226" s="129"/>
      <c r="N226" s="446" t="s">
        <v>5501</v>
      </c>
      <c r="O226" s="414">
        <f>L226*M226</f>
        <v>0</v>
      </c>
      <c r="P226" s="131" t="str">
        <f t="shared" si="131"/>
        <v>No</v>
      </c>
      <c r="Q226" s="410" t="str">
        <f t="shared" si="132"/>
        <v>Yes</v>
      </c>
      <c r="R226" s="413"/>
      <c r="S226" s="275">
        <v>2</v>
      </c>
      <c r="T226" s="276">
        <f t="shared" si="133"/>
        <v>0</v>
      </c>
      <c r="U226" s="111"/>
      <c r="V226" s="302">
        <v>4.9000000000000004</v>
      </c>
      <c r="W226" s="311">
        <f t="shared" si="167"/>
        <v>0</v>
      </c>
      <c r="X226" s="198">
        <f>M226*I226</f>
        <v>0</v>
      </c>
      <c r="Y226" s="198"/>
      <c r="Z226" s="545">
        <v>2</v>
      </c>
      <c r="AA226" s="532">
        <v>13</v>
      </c>
      <c r="AB226" s="285">
        <f t="shared" si="168"/>
        <v>0</v>
      </c>
      <c r="AC226" s="532"/>
      <c r="AD226" s="285">
        <f t="shared" si="169"/>
        <v>0</v>
      </c>
      <c r="AE226" s="532"/>
      <c r="AF226" s="285">
        <f t="shared" si="170"/>
        <v>0</v>
      </c>
      <c r="AG226" s="177">
        <f t="shared" si="134"/>
        <v>0</v>
      </c>
      <c r="AH226" s="177">
        <f t="shared" si="135"/>
        <v>0</v>
      </c>
      <c r="AI226" s="177">
        <f t="shared" si="136"/>
        <v>0</v>
      </c>
      <c r="AJ226" s="177">
        <f t="shared" si="137"/>
        <v>0</v>
      </c>
      <c r="AK226" s="177">
        <f t="shared" si="138"/>
        <v>0</v>
      </c>
      <c r="AL226" s="177">
        <f t="shared" si="139"/>
        <v>0</v>
      </c>
      <c r="AM226" s="177">
        <f t="shared" si="140"/>
        <v>0</v>
      </c>
      <c r="AN226" s="177">
        <f t="shared" si="141"/>
        <v>0</v>
      </c>
      <c r="AO226" s="177">
        <f t="shared" si="142"/>
        <v>0</v>
      </c>
      <c r="AP226" s="177"/>
      <c r="AQ226" s="443">
        <f t="shared" si="143"/>
        <v>0</v>
      </c>
      <c r="AR226" s="443">
        <f t="shared" si="144"/>
        <v>0</v>
      </c>
      <c r="AS226" s="443">
        <f t="shared" si="145"/>
        <v>0</v>
      </c>
      <c r="AT226" s="177"/>
      <c r="AU226" s="177">
        <f t="shared" si="146"/>
        <v>0</v>
      </c>
      <c r="AV226" s="177">
        <f t="shared" si="147"/>
        <v>0</v>
      </c>
      <c r="AW226" s="177">
        <f t="shared" si="148"/>
        <v>0</v>
      </c>
      <c r="AX226" s="177">
        <f t="shared" si="149"/>
        <v>0</v>
      </c>
      <c r="AY226" s="177">
        <f t="shared" si="150"/>
        <v>0</v>
      </c>
      <c r="AZ226" s="177">
        <f t="shared" si="151"/>
        <v>0</v>
      </c>
      <c r="BA226" s="177">
        <f t="shared" si="152"/>
        <v>0</v>
      </c>
      <c r="BB226" s="177">
        <f t="shared" si="153"/>
        <v>0</v>
      </c>
      <c r="BC226" s="177">
        <f t="shared" si="154"/>
        <v>0</v>
      </c>
      <c r="BD226" s="177">
        <f t="shared" si="155"/>
        <v>0</v>
      </c>
      <c r="BE226" s="177">
        <f t="shared" si="156"/>
        <v>0</v>
      </c>
      <c r="BF226" s="177">
        <f t="shared" si="157"/>
        <v>0</v>
      </c>
      <c r="BG226" s="177">
        <f t="shared" si="158"/>
        <v>0</v>
      </c>
      <c r="BH226" s="177">
        <f t="shared" si="159"/>
        <v>0</v>
      </c>
      <c r="BI226" s="177">
        <f t="shared" si="160"/>
        <v>0</v>
      </c>
      <c r="BJ226" s="177">
        <f t="shared" si="161"/>
        <v>0</v>
      </c>
      <c r="BK226" s="177">
        <f t="shared" si="162"/>
        <v>0</v>
      </c>
      <c r="BL226" s="177">
        <f t="shared" si="163"/>
        <v>0</v>
      </c>
      <c r="BM226" s="177">
        <f t="shared" si="164"/>
        <v>0</v>
      </c>
      <c r="BN226" s="177">
        <f t="shared" si="165"/>
        <v>0</v>
      </c>
      <c r="BO226" s="177">
        <f t="shared" si="166"/>
        <v>0</v>
      </c>
    </row>
    <row r="227" spans="1:67" s="9" customFormat="1" ht="73.8" customHeight="1">
      <c r="A227" s="411"/>
      <c r="B227" s="210" t="s">
        <v>8</v>
      </c>
      <c r="C227" s="123"/>
      <c r="D227" s="110" t="s">
        <v>5898</v>
      </c>
      <c r="E227" s="559" t="s">
        <v>5195</v>
      </c>
      <c r="F227" s="159" t="s">
        <v>197</v>
      </c>
      <c r="G227" s="165" t="s">
        <v>4999</v>
      </c>
      <c r="H227" s="112" t="s">
        <v>183</v>
      </c>
      <c r="I227" s="111">
        <v>2</v>
      </c>
      <c r="J227" s="111">
        <v>0</v>
      </c>
      <c r="K227" s="105" t="s">
        <v>4673</v>
      </c>
      <c r="L227" s="385">
        <v>81.112499999999997</v>
      </c>
      <c r="M227" s="447" t="s">
        <v>5501</v>
      </c>
      <c r="N227" s="137"/>
      <c r="O227" s="425">
        <f>L227*N227</f>
        <v>0</v>
      </c>
      <c r="P227" s="138" t="str">
        <f t="shared" si="131"/>
        <v>No</v>
      </c>
      <c r="Q227" s="211" t="str">
        <f t="shared" si="132"/>
        <v>Yes</v>
      </c>
      <c r="S227" s="275">
        <v>2</v>
      </c>
      <c r="T227" s="276">
        <f t="shared" si="133"/>
        <v>0</v>
      </c>
      <c r="U227" s="111"/>
      <c r="V227" s="302">
        <v>1.4</v>
      </c>
      <c r="W227" s="311">
        <f t="shared" si="167"/>
        <v>0</v>
      </c>
      <c r="X227" s="198"/>
      <c r="Y227" s="198">
        <f>N227*I227</f>
        <v>0</v>
      </c>
      <c r="Z227" s="545">
        <v>2</v>
      </c>
      <c r="AA227" s="532">
        <v>6</v>
      </c>
      <c r="AB227" s="285">
        <f t="shared" si="168"/>
        <v>0</v>
      </c>
      <c r="AC227" s="532"/>
      <c r="AD227" s="285">
        <f t="shared" si="169"/>
        <v>0</v>
      </c>
      <c r="AE227" s="532"/>
      <c r="AF227" s="285">
        <f t="shared" si="170"/>
        <v>0</v>
      </c>
      <c r="AG227" s="177">
        <f t="shared" si="134"/>
        <v>0</v>
      </c>
      <c r="AH227" s="177">
        <f t="shared" si="135"/>
        <v>0</v>
      </c>
      <c r="AI227" s="177">
        <f t="shared" si="136"/>
        <v>0</v>
      </c>
      <c r="AJ227" s="177">
        <f t="shared" si="137"/>
        <v>0</v>
      </c>
      <c r="AK227" s="177">
        <f t="shared" si="138"/>
        <v>0</v>
      </c>
      <c r="AL227" s="177">
        <f t="shared" si="139"/>
        <v>0</v>
      </c>
      <c r="AM227" s="177">
        <f t="shared" si="140"/>
        <v>0</v>
      </c>
      <c r="AN227" s="177">
        <f t="shared" si="141"/>
        <v>0</v>
      </c>
      <c r="AO227" s="177">
        <f t="shared" si="142"/>
        <v>0</v>
      </c>
      <c r="AP227" s="177"/>
      <c r="AQ227" s="443">
        <f t="shared" si="143"/>
        <v>0</v>
      </c>
      <c r="AR227" s="443">
        <f t="shared" si="144"/>
        <v>0</v>
      </c>
      <c r="AS227" s="443">
        <f t="shared" si="145"/>
        <v>0</v>
      </c>
      <c r="AT227" s="177"/>
      <c r="AU227" s="177">
        <f t="shared" si="146"/>
        <v>0</v>
      </c>
      <c r="AV227" s="177">
        <f t="shared" si="147"/>
        <v>0</v>
      </c>
      <c r="AW227" s="177">
        <f t="shared" si="148"/>
        <v>0</v>
      </c>
      <c r="AX227" s="177">
        <f t="shared" si="149"/>
        <v>0</v>
      </c>
      <c r="AY227" s="177">
        <f t="shared" si="150"/>
        <v>0</v>
      </c>
      <c r="AZ227" s="177">
        <f t="shared" si="151"/>
        <v>0</v>
      </c>
      <c r="BA227" s="177">
        <f t="shared" si="152"/>
        <v>0</v>
      </c>
      <c r="BB227" s="177">
        <f t="shared" si="153"/>
        <v>0</v>
      </c>
      <c r="BC227" s="177">
        <f t="shared" si="154"/>
        <v>0</v>
      </c>
      <c r="BD227" s="177">
        <f t="shared" si="155"/>
        <v>0</v>
      </c>
      <c r="BE227" s="177">
        <f t="shared" si="156"/>
        <v>0</v>
      </c>
      <c r="BF227" s="177">
        <f t="shared" si="157"/>
        <v>0</v>
      </c>
      <c r="BG227" s="177">
        <f t="shared" si="158"/>
        <v>0</v>
      </c>
      <c r="BH227" s="177">
        <f t="shared" si="159"/>
        <v>0</v>
      </c>
      <c r="BI227" s="177">
        <f t="shared" si="160"/>
        <v>0</v>
      </c>
      <c r="BJ227" s="177">
        <f t="shared" si="161"/>
        <v>0</v>
      </c>
      <c r="BK227" s="177">
        <f t="shared" si="162"/>
        <v>0</v>
      </c>
      <c r="BL227" s="177">
        <f t="shared" si="163"/>
        <v>0</v>
      </c>
      <c r="BM227" s="177">
        <f t="shared" si="164"/>
        <v>0</v>
      </c>
      <c r="BN227" s="177">
        <f t="shared" si="165"/>
        <v>0</v>
      </c>
      <c r="BO227" s="177">
        <f t="shared" si="166"/>
        <v>0</v>
      </c>
    </row>
    <row r="228" spans="1:67" s="9" customFormat="1" ht="73.8" customHeight="1">
      <c r="A228" s="411"/>
      <c r="B228" s="210" t="s">
        <v>8</v>
      </c>
      <c r="C228" s="123"/>
      <c r="D228" s="110" t="s">
        <v>5287</v>
      </c>
      <c r="E228" s="560" t="s">
        <v>5194</v>
      </c>
      <c r="F228" s="159" t="s">
        <v>197</v>
      </c>
      <c r="G228" s="165" t="s">
        <v>4999</v>
      </c>
      <c r="H228" s="112" t="s">
        <v>183</v>
      </c>
      <c r="I228" s="111">
        <v>2</v>
      </c>
      <c r="J228" s="111">
        <v>0</v>
      </c>
      <c r="K228" s="105" t="s">
        <v>4673</v>
      </c>
      <c r="L228" s="385">
        <v>84.635100000000008</v>
      </c>
      <c r="M228" s="137"/>
      <c r="N228" s="450" t="s">
        <v>5501</v>
      </c>
      <c r="O228" s="425">
        <f>L228*M228</f>
        <v>0</v>
      </c>
      <c r="P228" s="138" t="str">
        <f t="shared" si="131"/>
        <v>No</v>
      </c>
      <c r="Q228" s="211" t="str">
        <f t="shared" si="132"/>
        <v>Yes</v>
      </c>
      <c r="S228" s="275">
        <v>2</v>
      </c>
      <c r="T228" s="276">
        <f t="shared" si="133"/>
        <v>0</v>
      </c>
      <c r="U228" s="111"/>
      <c r="V228" s="302">
        <v>1.4</v>
      </c>
      <c r="W228" s="311">
        <f t="shared" si="167"/>
        <v>0</v>
      </c>
      <c r="X228" s="198">
        <f>M228*I228</f>
        <v>0</v>
      </c>
      <c r="Y228" s="198"/>
      <c r="Z228" s="545">
        <v>2</v>
      </c>
      <c r="AA228" s="532">
        <v>6</v>
      </c>
      <c r="AB228" s="285">
        <f t="shared" si="168"/>
        <v>0</v>
      </c>
      <c r="AC228" s="532"/>
      <c r="AD228" s="285">
        <f t="shared" si="169"/>
        <v>0</v>
      </c>
      <c r="AE228" s="532"/>
      <c r="AF228" s="285">
        <f t="shared" si="170"/>
        <v>0</v>
      </c>
      <c r="AG228" s="177">
        <f t="shared" si="134"/>
        <v>0</v>
      </c>
      <c r="AH228" s="177">
        <f t="shared" si="135"/>
        <v>0</v>
      </c>
      <c r="AI228" s="177">
        <f t="shared" si="136"/>
        <v>0</v>
      </c>
      <c r="AJ228" s="177">
        <f t="shared" si="137"/>
        <v>0</v>
      </c>
      <c r="AK228" s="177">
        <f t="shared" si="138"/>
        <v>0</v>
      </c>
      <c r="AL228" s="177">
        <f t="shared" si="139"/>
        <v>0</v>
      </c>
      <c r="AM228" s="177">
        <f t="shared" si="140"/>
        <v>0</v>
      </c>
      <c r="AN228" s="177">
        <f t="shared" si="141"/>
        <v>0</v>
      </c>
      <c r="AO228" s="177">
        <f t="shared" si="142"/>
        <v>0</v>
      </c>
      <c r="AP228" s="177"/>
      <c r="AQ228" s="443">
        <f t="shared" si="143"/>
        <v>0</v>
      </c>
      <c r="AR228" s="443">
        <f t="shared" si="144"/>
        <v>0</v>
      </c>
      <c r="AS228" s="443">
        <f t="shared" si="145"/>
        <v>0</v>
      </c>
      <c r="AT228" s="177"/>
      <c r="AU228" s="177">
        <f t="shared" si="146"/>
        <v>0</v>
      </c>
      <c r="AV228" s="177">
        <f t="shared" si="147"/>
        <v>0</v>
      </c>
      <c r="AW228" s="177">
        <f t="shared" si="148"/>
        <v>0</v>
      </c>
      <c r="AX228" s="177">
        <f t="shared" si="149"/>
        <v>0</v>
      </c>
      <c r="AY228" s="177">
        <f t="shared" si="150"/>
        <v>0</v>
      </c>
      <c r="AZ228" s="177">
        <f t="shared" si="151"/>
        <v>0</v>
      </c>
      <c r="BA228" s="177">
        <f t="shared" si="152"/>
        <v>0</v>
      </c>
      <c r="BB228" s="177">
        <f t="shared" si="153"/>
        <v>0</v>
      </c>
      <c r="BC228" s="177">
        <f t="shared" si="154"/>
        <v>0</v>
      </c>
      <c r="BD228" s="177">
        <f t="shared" si="155"/>
        <v>0</v>
      </c>
      <c r="BE228" s="177">
        <f t="shared" si="156"/>
        <v>0</v>
      </c>
      <c r="BF228" s="177">
        <f t="shared" si="157"/>
        <v>0</v>
      </c>
      <c r="BG228" s="177">
        <f t="shared" si="158"/>
        <v>0</v>
      </c>
      <c r="BH228" s="177">
        <f t="shared" si="159"/>
        <v>0</v>
      </c>
      <c r="BI228" s="177">
        <f t="shared" si="160"/>
        <v>0</v>
      </c>
      <c r="BJ228" s="177">
        <f t="shared" si="161"/>
        <v>0</v>
      </c>
      <c r="BK228" s="177">
        <f t="shared" si="162"/>
        <v>0</v>
      </c>
      <c r="BL228" s="177">
        <f t="shared" si="163"/>
        <v>0</v>
      </c>
      <c r="BM228" s="177">
        <f t="shared" si="164"/>
        <v>0</v>
      </c>
      <c r="BN228" s="177">
        <f t="shared" si="165"/>
        <v>0</v>
      </c>
      <c r="BO228" s="177">
        <f t="shared" si="166"/>
        <v>0</v>
      </c>
    </row>
    <row r="229" spans="1:67" s="9" customFormat="1" ht="73.8" customHeight="1">
      <c r="A229" s="411"/>
      <c r="B229" s="210" t="s">
        <v>8</v>
      </c>
      <c r="C229" s="123"/>
      <c r="D229" s="110" t="s">
        <v>5292</v>
      </c>
      <c r="E229" s="561" t="s">
        <v>5193</v>
      </c>
      <c r="F229" s="159" t="s">
        <v>197</v>
      </c>
      <c r="G229" s="165" t="s">
        <v>4999</v>
      </c>
      <c r="H229" s="112" t="s">
        <v>183</v>
      </c>
      <c r="I229" s="111">
        <v>2</v>
      </c>
      <c r="J229" s="111">
        <v>0</v>
      </c>
      <c r="K229" s="105" t="s">
        <v>4673</v>
      </c>
      <c r="L229" s="385">
        <v>81.112499999999997</v>
      </c>
      <c r="M229" s="137"/>
      <c r="N229" s="450" t="s">
        <v>5501</v>
      </c>
      <c r="O229" s="425">
        <f>L229*M229</f>
        <v>0</v>
      </c>
      <c r="P229" s="138" t="str">
        <f t="shared" si="131"/>
        <v>No</v>
      </c>
      <c r="Q229" s="211" t="str">
        <f t="shared" si="132"/>
        <v>Yes</v>
      </c>
      <c r="S229" s="275">
        <v>2</v>
      </c>
      <c r="T229" s="276">
        <f t="shared" si="133"/>
        <v>0</v>
      </c>
      <c r="U229" s="111"/>
      <c r="V229" s="302">
        <v>1.4</v>
      </c>
      <c r="W229" s="311">
        <f t="shared" si="167"/>
        <v>0</v>
      </c>
      <c r="X229" s="198">
        <f>M229*I229</f>
        <v>0</v>
      </c>
      <c r="Y229" s="198"/>
      <c r="Z229" s="545">
        <v>2</v>
      </c>
      <c r="AA229" s="532">
        <v>6</v>
      </c>
      <c r="AB229" s="285">
        <f t="shared" si="168"/>
        <v>0</v>
      </c>
      <c r="AC229" s="532"/>
      <c r="AD229" s="285">
        <f t="shared" si="169"/>
        <v>0</v>
      </c>
      <c r="AE229" s="532"/>
      <c r="AF229" s="285">
        <f t="shared" si="170"/>
        <v>0</v>
      </c>
      <c r="AG229" s="177">
        <f t="shared" si="134"/>
        <v>0</v>
      </c>
      <c r="AH229" s="177">
        <f t="shared" si="135"/>
        <v>0</v>
      </c>
      <c r="AI229" s="177">
        <f t="shared" si="136"/>
        <v>0</v>
      </c>
      <c r="AJ229" s="177">
        <f t="shared" si="137"/>
        <v>0</v>
      </c>
      <c r="AK229" s="177">
        <f t="shared" si="138"/>
        <v>0</v>
      </c>
      <c r="AL229" s="177">
        <f t="shared" si="139"/>
        <v>0</v>
      </c>
      <c r="AM229" s="177">
        <f t="shared" si="140"/>
        <v>0</v>
      </c>
      <c r="AN229" s="177">
        <f t="shared" si="141"/>
        <v>0</v>
      </c>
      <c r="AO229" s="177">
        <f t="shared" si="142"/>
        <v>0</v>
      </c>
      <c r="AP229" s="177"/>
      <c r="AQ229" s="443">
        <f t="shared" si="143"/>
        <v>0</v>
      </c>
      <c r="AR229" s="443">
        <f t="shared" si="144"/>
        <v>0</v>
      </c>
      <c r="AS229" s="443">
        <f t="shared" si="145"/>
        <v>0</v>
      </c>
      <c r="AT229" s="177"/>
      <c r="AU229" s="177">
        <f t="shared" si="146"/>
        <v>0</v>
      </c>
      <c r="AV229" s="177">
        <f t="shared" si="147"/>
        <v>0</v>
      </c>
      <c r="AW229" s="177">
        <f t="shared" si="148"/>
        <v>0</v>
      </c>
      <c r="AX229" s="177">
        <f t="shared" si="149"/>
        <v>0</v>
      </c>
      <c r="AY229" s="177">
        <f t="shared" si="150"/>
        <v>0</v>
      </c>
      <c r="AZ229" s="177">
        <f t="shared" si="151"/>
        <v>0</v>
      </c>
      <c r="BA229" s="177">
        <f t="shared" si="152"/>
        <v>0</v>
      </c>
      <c r="BB229" s="177">
        <f t="shared" si="153"/>
        <v>0</v>
      </c>
      <c r="BC229" s="177">
        <f t="shared" si="154"/>
        <v>0</v>
      </c>
      <c r="BD229" s="177">
        <f t="shared" si="155"/>
        <v>0</v>
      </c>
      <c r="BE229" s="177">
        <f t="shared" si="156"/>
        <v>0</v>
      </c>
      <c r="BF229" s="177">
        <f t="shared" si="157"/>
        <v>0</v>
      </c>
      <c r="BG229" s="177">
        <f t="shared" si="158"/>
        <v>0</v>
      </c>
      <c r="BH229" s="177">
        <f t="shared" si="159"/>
        <v>0</v>
      </c>
      <c r="BI229" s="177">
        <f t="shared" si="160"/>
        <v>0</v>
      </c>
      <c r="BJ229" s="177">
        <f t="shared" si="161"/>
        <v>0</v>
      </c>
      <c r="BK229" s="177">
        <f t="shared" si="162"/>
        <v>0</v>
      </c>
      <c r="BL229" s="177">
        <f t="shared" si="163"/>
        <v>0</v>
      </c>
      <c r="BM229" s="177">
        <f t="shared" si="164"/>
        <v>0</v>
      </c>
      <c r="BN229" s="177">
        <f t="shared" si="165"/>
        <v>0</v>
      </c>
      <c r="BO229" s="177">
        <f t="shared" si="166"/>
        <v>0</v>
      </c>
    </row>
    <row r="230" spans="1:67" s="9" customFormat="1" ht="73.8" customHeight="1">
      <c r="B230" s="210" t="s">
        <v>8</v>
      </c>
      <c r="C230" s="123"/>
      <c r="D230" s="141" t="s">
        <v>5899</v>
      </c>
      <c r="E230" s="562" t="s">
        <v>5195</v>
      </c>
      <c r="F230" s="114" t="s">
        <v>134</v>
      </c>
      <c r="G230" s="160" t="s">
        <v>5000</v>
      </c>
      <c r="H230" s="115" t="s">
        <v>183</v>
      </c>
      <c r="I230" s="114">
        <v>2</v>
      </c>
      <c r="J230" s="114">
        <v>0</v>
      </c>
      <c r="K230" s="114" t="s">
        <v>4673</v>
      </c>
      <c r="L230" s="386">
        <v>108.15</v>
      </c>
      <c r="M230" s="446" t="s">
        <v>5501</v>
      </c>
      <c r="N230" s="130"/>
      <c r="O230" s="414">
        <f>L230*N230</f>
        <v>0</v>
      </c>
      <c r="P230" s="131" t="str">
        <f t="shared" si="131"/>
        <v>No</v>
      </c>
      <c r="Q230" s="212" t="str">
        <f t="shared" si="132"/>
        <v>Yes</v>
      </c>
      <c r="S230" s="275">
        <v>2</v>
      </c>
      <c r="T230" s="276">
        <f t="shared" si="133"/>
        <v>0</v>
      </c>
      <c r="U230" s="111"/>
      <c r="V230" s="302">
        <v>3.75</v>
      </c>
      <c r="W230" s="311">
        <f t="shared" si="167"/>
        <v>0</v>
      </c>
      <c r="X230" s="198"/>
      <c r="Y230" s="198">
        <f>N230*I230</f>
        <v>0</v>
      </c>
      <c r="Z230" s="545">
        <v>2</v>
      </c>
      <c r="AA230" s="532">
        <v>10</v>
      </c>
      <c r="AB230" s="285">
        <f t="shared" si="168"/>
        <v>0</v>
      </c>
      <c r="AC230" s="532"/>
      <c r="AD230" s="285">
        <f t="shared" si="169"/>
        <v>0</v>
      </c>
      <c r="AE230" s="532"/>
      <c r="AF230" s="285">
        <f t="shared" si="170"/>
        <v>0</v>
      </c>
      <c r="AG230" s="177">
        <f t="shared" si="134"/>
        <v>0</v>
      </c>
      <c r="AH230" s="177">
        <f t="shared" si="135"/>
        <v>0</v>
      </c>
      <c r="AI230" s="177">
        <f t="shared" si="136"/>
        <v>0</v>
      </c>
      <c r="AJ230" s="177">
        <f t="shared" si="137"/>
        <v>0</v>
      </c>
      <c r="AK230" s="177">
        <f t="shared" si="138"/>
        <v>0</v>
      </c>
      <c r="AL230" s="177">
        <f t="shared" si="139"/>
        <v>0</v>
      </c>
      <c r="AM230" s="177">
        <f t="shared" si="140"/>
        <v>0</v>
      </c>
      <c r="AN230" s="177">
        <f t="shared" si="141"/>
        <v>0</v>
      </c>
      <c r="AO230" s="177">
        <f t="shared" si="142"/>
        <v>0</v>
      </c>
      <c r="AP230" s="177"/>
      <c r="AQ230" s="443">
        <f t="shared" si="143"/>
        <v>0</v>
      </c>
      <c r="AR230" s="443">
        <f t="shared" si="144"/>
        <v>0</v>
      </c>
      <c r="AS230" s="443">
        <f t="shared" si="145"/>
        <v>0</v>
      </c>
      <c r="AT230" s="177"/>
      <c r="AU230" s="177">
        <f t="shared" si="146"/>
        <v>0</v>
      </c>
      <c r="AV230" s="177">
        <f t="shared" si="147"/>
        <v>0</v>
      </c>
      <c r="AW230" s="177">
        <f t="shared" si="148"/>
        <v>0</v>
      </c>
      <c r="AX230" s="177">
        <f t="shared" si="149"/>
        <v>0</v>
      </c>
      <c r="AY230" s="177">
        <f t="shared" si="150"/>
        <v>0</v>
      </c>
      <c r="AZ230" s="177">
        <f t="shared" si="151"/>
        <v>0</v>
      </c>
      <c r="BA230" s="177">
        <f t="shared" si="152"/>
        <v>0</v>
      </c>
      <c r="BB230" s="177">
        <f t="shared" si="153"/>
        <v>0</v>
      </c>
      <c r="BC230" s="177">
        <f t="shared" si="154"/>
        <v>0</v>
      </c>
      <c r="BD230" s="177">
        <f t="shared" si="155"/>
        <v>0</v>
      </c>
      <c r="BE230" s="177">
        <f t="shared" si="156"/>
        <v>0</v>
      </c>
      <c r="BF230" s="177">
        <f t="shared" si="157"/>
        <v>0</v>
      </c>
      <c r="BG230" s="177">
        <f t="shared" si="158"/>
        <v>0</v>
      </c>
      <c r="BH230" s="177">
        <f t="shared" si="159"/>
        <v>0</v>
      </c>
      <c r="BI230" s="177">
        <f t="shared" si="160"/>
        <v>0</v>
      </c>
      <c r="BJ230" s="177">
        <f t="shared" si="161"/>
        <v>0</v>
      </c>
      <c r="BK230" s="177">
        <f t="shared" si="162"/>
        <v>0</v>
      </c>
      <c r="BL230" s="177">
        <f t="shared" si="163"/>
        <v>0</v>
      </c>
      <c r="BM230" s="177">
        <f t="shared" si="164"/>
        <v>0</v>
      </c>
      <c r="BN230" s="177">
        <f t="shared" si="165"/>
        <v>0</v>
      </c>
      <c r="BO230" s="177">
        <f t="shared" si="166"/>
        <v>0</v>
      </c>
    </row>
    <row r="231" spans="1:67" s="9" customFormat="1" ht="73.8" customHeight="1">
      <c r="B231" s="210" t="s">
        <v>8</v>
      </c>
      <c r="C231" s="123"/>
      <c r="D231" s="141" t="s">
        <v>5288</v>
      </c>
      <c r="E231" s="557" t="s">
        <v>5194</v>
      </c>
      <c r="F231" s="114" t="s">
        <v>134</v>
      </c>
      <c r="G231" s="160" t="s">
        <v>5000</v>
      </c>
      <c r="H231" s="115" t="s">
        <v>183</v>
      </c>
      <c r="I231" s="114">
        <v>2</v>
      </c>
      <c r="J231" s="114">
        <v>0</v>
      </c>
      <c r="K231" s="114" t="s">
        <v>4673</v>
      </c>
      <c r="L231" s="386">
        <v>112.8571</v>
      </c>
      <c r="M231" s="129"/>
      <c r="N231" s="446" t="s">
        <v>5501</v>
      </c>
      <c r="O231" s="414">
        <f>L231*M231</f>
        <v>0</v>
      </c>
      <c r="P231" s="131" t="str">
        <f t="shared" si="131"/>
        <v>No</v>
      </c>
      <c r="Q231" s="212" t="str">
        <f t="shared" si="132"/>
        <v>Yes</v>
      </c>
      <c r="S231" s="275">
        <v>2</v>
      </c>
      <c r="T231" s="276">
        <f t="shared" si="133"/>
        <v>0</v>
      </c>
      <c r="U231" s="111"/>
      <c r="V231" s="302">
        <v>3.75</v>
      </c>
      <c r="W231" s="311">
        <f t="shared" si="167"/>
        <v>0</v>
      </c>
      <c r="X231" s="198">
        <f>M231*I231</f>
        <v>0</v>
      </c>
      <c r="Y231" s="198"/>
      <c r="Z231" s="545">
        <v>2</v>
      </c>
      <c r="AA231" s="532">
        <v>10</v>
      </c>
      <c r="AB231" s="285">
        <f t="shared" si="168"/>
        <v>0</v>
      </c>
      <c r="AC231" s="532"/>
      <c r="AD231" s="285">
        <f t="shared" si="169"/>
        <v>0</v>
      </c>
      <c r="AE231" s="532"/>
      <c r="AF231" s="285">
        <f t="shared" si="170"/>
        <v>0</v>
      </c>
      <c r="AG231" s="177">
        <f t="shared" si="134"/>
        <v>0</v>
      </c>
      <c r="AH231" s="177">
        <f t="shared" si="135"/>
        <v>0</v>
      </c>
      <c r="AI231" s="177">
        <f t="shared" si="136"/>
        <v>0</v>
      </c>
      <c r="AJ231" s="177">
        <f t="shared" si="137"/>
        <v>0</v>
      </c>
      <c r="AK231" s="177">
        <f t="shared" si="138"/>
        <v>0</v>
      </c>
      <c r="AL231" s="177">
        <f t="shared" si="139"/>
        <v>0</v>
      </c>
      <c r="AM231" s="177">
        <f t="shared" si="140"/>
        <v>0</v>
      </c>
      <c r="AN231" s="177">
        <f t="shared" si="141"/>
        <v>0</v>
      </c>
      <c r="AO231" s="177">
        <f t="shared" si="142"/>
        <v>0</v>
      </c>
      <c r="AP231" s="177"/>
      <c r="AQ231" s="443">
        <f t="shared" si="143"/>
        <v>0</v>
      </c>
      <c r="AR231" s="443">
        <f t="shared" si="144"/>
        <v>0</v>
      </c>
      <c r="AS231" s="443">
        <f t="shared" si="145"/>
        <v>0</v>
      </c>
      <c r="AT231" s="177"/>
      <c r="AU231" s="177">
        <f t="shared" si="146"/>
        <v>0</v>
      </c>
      <c r="AV231" s="177">
        <f t="shared" si="147"/>
        <v>0</v>
      </c>
      <c r="AW231" s="177">
        <f t="shared" si="148"/>
        <v>0</v>
      </c>
      <c r="AX231" s="177">
        <f t="shared" si="149"/>
        <v>0</v>
      </c>
      <c r="AY231" s="177">
        <f t="shared" si="150"/>
        <v>0</v>
      </c>
      <c r="AZ231" s="177">
        <f t="shared" si="151"/>
        <v>0</v>
      </c>
      <c r="BA231" s="177">
        <f t="shared" si="152"/>
        <v>0</v>
      </c>
      <c r="BB231" s="177">
        <f t="shared" si="153"/>
        <v>0</v>
      </c>
      <c r="BC231" s="177">
        <f t="shared" si="154"/>
        <v>0</v>
      </c>
      <c r="BD231" s="177">
        <f t="shared" si="155"/>
        <v>0</v>
      </c>
      <c r="BE231" s="177">
        <f t="shared" si="156"/>
        <v>0</v>
      </c>
      <c r="BF231" s="177">
        <f t="shared" si="157"/>
        <v>0</v>
      </c>
      <c r="BG231" s="177">
        <f t="shared" si="158"/>
        <v>0</v>
      </c>
      <c r="BH231" s="177">
        <f t="shared" si="159"/>
        <v>0</v>
      </c>
      <c r="BI231" s="177">
        <f t="shared" si="160"/>
        <v>0</v>
      </c>
      <c r="BJ231" s="177">
        <f t="shared" si="161"/>
        <v>0</v>
      </c>
      <c r="BK231" s="177">
        <f t="shared" si="162"/>
        <v>0</v>
      </c>
      <c r="BL231" s="177">
        <f t="shared" si="163"/>
        <v>0</v>
      </c>
      <c r="BM231" s="177">
        <f t="shared" si="164"/>
        <v>0</v>
      </c>
      <c r="BN231" s="177">
        <f t="shared" si="165"/>
        <v>0</v>
      </c>
      <c r="BO231" s="177">
        <f t="shared" si="166"/>
        <v>0</v>
      </c>
    </row>
    <row r="232" spans="1:67" s="9" customFormat="1" ht="73.8" customHeight="1">
      <c r="B232" s="210" t="s">
        <v>8</v>
      </c>
      <c r="C232" s="123"/>
      <c r="D232" s="141" t="s">
        <v>5291</v>
      </c>
      <c r="E232" s="558" t="s">
        <v>5193</v>
      </c>
      <c r="F232" s="114" t="s">
        <v>134</v>
      </c>
      <c r="G232" s="160" t="s">
        <v>5000</v>
      </c>
      <c r="H232" s="115" t="s">
        <v>183</v>
      </c>
      <c r="I232" s="114">
        <v>2</v>
      </c>
      <c r="J232" s="114">
        <v>0</v>
      </c>
      <c r="K232" s="114" t="s">
        <v>4673</v>
      </c>
      <c r="L232" s="386">
        <v>108.15</v>
      </c>
      <c r="M232" s="129"/>
      <c r="N232" s="446" t="s">
        <v>5501</v>
      </c>
      <c r="O232" s="414">
        <f>L232*M232</f>
        <v>0</v>
      </c>
      <c r="P232" s="131" t="str">
        <f t="shared" si="131"/>
        <v>No</v>
      </c>
      <c r="Q232" s="212" t="str">
        <f t="shared" si="132"/>
        <v>Yes</v>
      </c>
      <c r="S232" s="275">
        <v>2</v>
      </c>
      <c r="T232" s="276">
        <f t="shared" si="133"/>
        <v>0</v>
      </c>
      <c r="U232" s="111"/>
      <c r="V232" s="302">
        <v>3.75</v>
      </c>
      <c r="W232" s="311">
        <f t="shared" si="167"/>
        <v>0</v>
      </c>
      <c r="X232" s="198">
        <f>M232*I232</f>
        <v>0</v>
      </c>
      <c r="Y232" s="198"/>
      <c r="Z232" s="545">
        <v>2</v>
      </c>
      <c r="AA232" s="532">
        <v>10</v>
      </c>
      <c r="AB232" s="285">
        <f t="shared" si="168"/>
        <v>0</v>
      </c>
      <c r="AC232" s="532"/>
      <c r="AD232" s="285">
        <f t="shared" si="169"/>
        <v>0</v>
      </c>
      <c r="AE232" s="532"/>
      <c r="AF232" s="285">
        <f t="shared" si="170"/>
        <v>0</v>
      </c>
      <c r="AG232" s="177">
        <f t="shared" si="134"/>
        <v>0</v>
      </c>
      <c r="AH232" s="177">
        <f t="shared" si="135"/>
        <v>0</v>
      </c>
      <c r="AI232" s="177">
        <f t="shared" si="136"/>
        <v>0</v>
      </c>
      <c r="AJ232" s="177">
        <f t="shared" si="137"/>
        <v>0</v>
      </c>
      <c r="AK232" s="177">
        <f t="shared" si="138"/>
        <v>0</v>
      </c>
      <c r="AL232" s="177">
        <f t="shared" si="139"/>
        <v>0</v>
      </c>
      <c r="AM232" s="177">
        <f t="shared" si="140"/>
        <v>0</v>
      </c>
      <c r="AN232" s="177">
        <f t="shared" si="141"/>
        <v>0</v>
      </c>
      <c r="AO232" s="177">
        <f t="shared" si="142"/>
        <v>0</v>
      </c>
      <c r="AP232" s="177"/>
      <c r="AQ232" s="443">
        <f t="shared" si="143"/>
        <v>0</v>
      </c>
      <c r="AR232" s="443">
        <f t="shared" si="144"/>
        <v>0</v>
      </c>
      <c r="AS232" s="443">
        <f t="shared" si="145"/>
        <v>0</v>
      </c>
      <c r="AT232" s="177"/>
      <c r="AU232" s="177">
        <f t="shared" si="146"/>
        <v>0</v>
      </c>
      <c r="AV232" s="177">
        <f t="shared" si="147"/>
        <v>0</v>
      </c>
      <c r="AW232" s="177">
        <f t="shared" si="148"/>
        <v>0</v>
      </c>
      <c r="AX232" s="177">
        <f t="shared" si="149"/>
        <v>0</v>
      </c>
      <c r="AY232" s="177">
        <f t="shared" si="150"/>
        <v>0</v>
      </c>
      <c r="AZ232" s="177">
        <f t="shared" si="151"/>
        <v>0</v>
      </c>
      <c r="BA232" s="177">
        <f t="shared" si="152"/>
        <v>0</v>
      </c>
      <c r="BB232" s="177">
        <f t="shared" si="153"/>
        <v>0</v>
      </c>
      <c r="BC232" s="177">
        <f t="shared" si="154"/>
        <v>0</v>
      </c>
      <c r="BD232" s="177">
        <f t="shared" si="155"/>
        <v>0</v>
      </c>
      <c r="BE232" s="177">
        <f t="shared" si="156"/>
        <v>0</v>
      </c>
      <c r="BF232" s="177">
        <f t="shared" si="157"/>
        <v>0</v>
      </c>
      <c r="BG232" s="177">
        <f t="shared" si="158"/>
        <v>0</v>
      </c>
      <c r="BH232" s="177">
        <f t="shared" si="159"/>
        <v>0</v>
      </c>
      <c r="BI232" s="177">
        <f t="shared" si="160"/>
        <v>0</v>
      </c>
      <c r="BJ232" s="177">
        <f t="shared" si="161"/>
        <v>0</v>
      </c>
      <c r="BK232" s="177">
        <f t="shared" si="162"/>
        <v>0</v>
      </c>
      <c r="BL232" s="177">
        <f t="shared" si="163"/>
        <v>0</v>
      </c>
      <c r="BM232" s="177">
        <f t="shared" si="164"/>
        <v>0</v>
      </c>
      <c r="BN232" s="177">
        <f t="shared" si="165"/>
        <v>0</v>
      </c>
      <c r="BO232" s="177">
        <f t="shared" si="166"/>
        <v>0</v>
      </c>
    </row>
    <row r="233" spans="1:67" s="9" customFormat="1" ht="73.8" customHeight="1">
      <c r="B233" s="210" t="s">
        <v>8</v>
      </c>
      <c r="C233" s="123"/>
      <c r="D233" s="110" t="s">
        <v>5900</v>
      </c>
      <c r="E233" s="559" t="s">
        <v>5195</v>
      </c>
      <c r="F233" s="111" t="s">
        <v>135</v>
      </c>
      <c r="G233" s="165" t="s">
        <v>5001</v>
      </c>
      <c r="H233" s="112" t="s">
        <v>183</v>
      </c>
      <c r="I233" s="111">
        <v>2</v>
      </c>
      <c r="J233" s="111">
        <v>0</v>
      </c>
      <c r="K233" s="105" t="s">
        <v>4673</v>
      </c>
      <c r="L233" s="385">
        <v>121.6739</v>
      </c>
      <c r="M233" s="447" t="s">
        <v>5501</v>
      </c>
      <c r="N233" s="401"/>
      <c r="O233" s="425">
        <f>L233*N233</f>
        <v>0</v>
      </c>
      <c r="P233" s="138" t="str">
        <f t="shared" si="131"/>
        <v>No</v>
      </c>
      <c r="Q233" s="166" t="str">
        <f t="shared" si="132"/>
        <v>Yes</v>
      </c>
      <c r="R233" s="413"/>
      <c r="S233" s="277">
        <v>2</v>
      </c>
      <c r="T233" s="276">
        <f t="shared" si="133"/>
        <v>0</v>
      </c>
      <c r="U233" s="111"/>
      <c r="V233" s="303">
        <v>6.25</v>
      </c>
      <c r="W233" s="311">
        <f t="shared" si="167"/>
        <v>0</v>
      </c>
      <c r="X233" s="198"/>
      <c r="Y233" s="198">
        <f>N233*I233</f>
        <v>0</v>
      </c>
      <c r="Z233" s="546">
        <v>2</v>
      </c>
      <c r="AA233" s="532">
        <v>12</v>
      </c>
      <c r="AB233" s="285">
        <f t="shared" si="168"/>
        <v>0</v>
      </c>
      <c r="AC233" s="532"/>
      <c r="AD233" s="285">
        <f t="shared" si="169"/>
        <v>0</v>
      </c>
      <c r="AE233" s="532"/>
      <c r="AF233" s="285">
        <f t="shared" si="170"/>
        <v>0</v>
      </c>
      <c r="AG233" s="177">
        <f t="shared" si="134"/>
        <v>0</v>
      </c>
      <c r="AH233" s="177">
        <f t="shared" si="135"/>
        <v>0</v>
      </c>
      <c r="AI233" s="177">
        <f t="shared" si="136"/>
        <v>0</v>
      </c>
      <c r="AJ233" s="177">
        <f t="shared" si="137"/>
        <v>0</v>
      </c>
      <c r="AK233" s="177">
        <f t="shared" si="138"/>
        <v>0</v>
      </c>
      <c r="AL233" s="177">
        <f t="shared" si="139"/>
        <v>0</v>
      </c>
      <c r="AM233" s="177">
        <f t="shared" si="140"/>
        <v>0</v>
      </c>
      <c r="AN233" s="177">
        <f t="shared" si="141"/>
        <v>0</v>
      </c>
      <c r="AO233" s="177">
        <f t="shared" si="142"/>
        <v>0</v>
      </c>
      <c r="AP233" s="177"/>
      <c r="AQ233" s="443">
        <f t="shared" si="143"/>
        <v>0</v>
      </c>
      <c r="AR233" s="443">
        <f t="shared" si="144"/>
        <v>0</v>
      </c>
      <c r="AS233" s="443">
        <f t="shared" si="145"/>
        <v>0</v>
      </c>
      <c r="AT233" s="177"/>
      <c r="AU233" s="177">
        <f t="shared" si="146"/>
        <v>0</v>
      </c>
      <c r="AV233" s="177">
        <f t="shared" si="147"/>
        <v>0</v>
      </c>
      <c r="AW233" s="177">
        <f t="shared" si="148"/>
        <v>0</v>
      </c>
      <c r="AX233" s="177">
        <f t="shared" si="149"/>
        <v>0</v>
      </c>
      <c r="AY233" s="177">
        <f t="shared" si="150"/>
        <v>0</v>
      </c>
      <c r="AZ233" s="177">
        <f t="shared" si="151"/>
        <v>0</v>
      </c>
      <c r="BA233" s="177">
        <f t="shared" si="152"/>
        <v>0</v>
      </c>
      <c r="BB233" s="177">
        <f t="shared" si="153"/>
        <v>0</v>
      </c>
      <c r="BC233" s="177">
        <f t="shared" si="154"/>
        <v>0</v>
      </c>
      <c r="BD233" s="177">
        <f t="shared" si="155"/>
        <v>0</v>
      </c>
      <c r="BE233" s="177">
        <f t="shared" si="156"/>
        <v>0</v>
      </c>
      <c r="BF233" s="177">
        <f t="shared" si="157"/>
        <v>0</v>
      </c>
      <c r="BG233" s="177">
        <f t="shared" si="158"/>
        <v>0</v>
      </c>
      <c r="BH233" s="177">
        <f t="shared" si="159"/>
        <v>0</v>
      </c>
      <c r="BI233" s="177">
        <f t="shared" si="160"/>
        <v>0</v>
      </c>
      <c r="BJ233" s="177">
        <f t="shared" si="161"/>
        <v>0</v>
      </c>
      <c r="BK233" s="177">
        <f t="shared" si="162"/>
        <v>0</v>
      </c>
      <c r="BL233" s="177">
        <f t="shared" si="163"/>
        <v>0</v>
      </c>
      <c r="BM233" s="177">
        <f t="shared" si="164"/>
        <v>0</v>
      </c>
      <c r="BN233" s="177">
        <f t="shared" si="165"/>
        <v>0</v>
      </c>
      <c r="BO233" s="177">
        <f t="shared" si="166"/>
        <v>0</v>
      </c>
    </row>
    <row r="234" spans="1:67" s="9" customFormat="1" ht="73.8" customHeight="1">
      <c r="B234" s="210" t="s">
        <v>8</v>
      </c>
      <c r="C234" s="123"/>
      <c r="D234" s="110" t="s">
        <v>5289</v>
      </c>
      <c r="E234" s="560" t="s">
        <v>5194</v>
      </c>
      <c r="F234" s="111" t="s">
        <v>135</v>
      </c>
      <c r="G234" s="165" t="s">
        <v>5001</v>
      </c>
      <c r="H234" s="112" t="s">
        <v>183</v>
      </c>
      <c r="I234" s="111">
        <v>2</v>
      </c>
      <c r="J234" s="111">
        <v>0</v>
      </c>
      <c r="K234" s="105" t="s">
        <v>4673</v>
      </c>
      <c r="L234" s="385">
        <v>127.0608</v>
      </c>
      <c r="M234" s="401"/>
      <c r="N234" s="450" t="s">
        <v>5501</v>
      </c>
      <c r="O234" s="425">
        <f>L234*M234</f>
        <v>0</v>
      </c>
      <c r="P234" s="138" t="str">
        <f t="shared" si="131"/>
        <v>No</v>
      </c>
      <c r="Q234" s="166" t="str">
        <f t="shared" si="132"/>
        <v>Yes</v>
      </c>
      <c r="S234" s="277">
        <v>2</v>
      </c>
      <c r="T234" s="276">
        <f t="shared" si="133"/>
        <v>0</v>
      </c>
      <c r="U234" s="111"/>
      <c r="V234" s="303">
        <v>6.25</v>
      </c>
      <c r="W234" s="311">
        <f t="shared" si="167"/>
        <v>0</v>
      </c>
      <c r="X234" s="198">
        <f>M234*I234</f>
        <v>0</v>
      </c>
      <c r="Y234" s="198"/>
      <c r="Z234" s="546">
        <v>2</v>
      </c>
      <c r="AA234" s="532">
        <v>12</v>
      </c>
      <c r="AB234" s="285">
        <f t="shared" si="168"/>
        <v>0</v>
      </c>
      <c r="AC234" s="532"/>
      <c r="AD234" s="285">
        <f t="shared" si="169"/>
        <v>0</v>
      </c>
      <c r="AE234" s="532"/>
      <c r="AF234" s="285">
        <f t="shared" si="170"/>
        <v>0</v>
      </c>
      <c r="AG234" s="177">
        <f t="shared" si="134"/>
        <v>0</v>
      </c>
      <c r="AH234" s="177">
        <f t="shared" si="135"/>
        <v>0</v>
      </c>
      <c r="AI234" s="177">
        <f t="shared" si="136"/>
        <v>0</v>
      </c>
      <c r="AJ234" s="177">
        <f t="shared" si="137"/>
        <v>0</v>
      </c>
      <c r="AK234" s="177">
        <f t="shared" si="138"/>
        <v>0</v>
      </c>
      <c r="AL234" s="177">
        <f t="shared" si="139"/>
        <v>0</v>
      </c>
      <c r="AM234" s="177">
        <f t="shared" si="140"/>
        <v>0</v>
      </c>
      <c r="AN234" s="177">
        <f t="shared" si="141"/>
        <v>0</v>
      </c>
      <c r="AO234" s="177">
        <f t="shared" si="142"/>
        <v>0</v>
      </c>
      <c r="AP234" s="177"/>
      <c r="AQ234" s="443">
        <f t="shared" si="143"/>
        <v>0</v>
      </c>
      <c r="AR234" s="443">
        <f t="shared" si="144"/>
        <v>0</v>
      </c>
      <c r="AS234" s="443">
        <f t="shared" si="145"/>
        <v>0</v>
      </c>
      <c r="AT234" s="177"/>
      <c r="AU234" s="177">
        <f t="shared" si="146"/>
        <v>0</v>
      </c>
      <c r="AV234" s="177">
        <f t="shared" si="147"/>
        <v>0</v>
      </c>
      <c r="AW234" s="177">
        <f t="shared" si="148"/>
        <v>0</v>
      </c>
      <c r="AX234" s="177">
        <f t="shared" si="149"/>
        <v>0</v>
      </c>
      <c r="AY234" s="177">
        <f t="shared" si="150"/>
        <v>0</v>
      </c>
      <c r="AZ234" s="177">
        <f t="shared" si="151"/>
        <v>0</v>
      </c>
      <c r="BA234" s="177">
        <f t="shared" si="152"/>
        <v>0</v>
      </c>
      <c r="BB234" s="177">
        <f t="shared" si="153"/>
        <v>0</v>
      </c>
      <c r="BC234" s="177">
        <f t="shared" si="154"/>
        <v>0</v>
      </c>
      <c r="BD234" s="177">
        <f t="shared" si="155"/>
        <v>0</v>
      </c>
      <c r="BE234" s="177">
        <f t="shared" si="156"/>
        <v>0</v>
      </c>
      <c r="BF234" s="177">
        <f t="shared" si="157"/>
        <v>0</v>
      </c>
      <c r="BG234" s="177">
        <f t="shared" si="158"/>
        <v>0</v>
      </c>
      <c r="BH234" s="177">
        <f t="shared" si="159"/>
        <v>0</v>
      </c>
      <c r="BI234" s="177">
        <f t="shared" si="160"/>
        <v>0</v>
      </c>
      <c r="BJ234" s="177">
        <f t="shared" si="161"/>
        <v>0</v>
      </c>
      <c r="BK234" s="177">
        <f t="shared" si="162"/>
        <v>0</v>
      </c>
      <c r="BL234" s="177">
        <f t="shared" si="163"/>
        <v>0</v>
      </c>
      <c r="BM234" s="177">
        <f t="shared" si="164"/>
        <v>0</v>
      </c>
      <c r="BN234" s="177">
        <f t="shared" si="165"/>
        <v>0</v>
      </c>
      <c r="BO234" s="177">
        <f t="shared" si="166"/>
        <v>0</v>
      </c>
    </row>
    <row r="235" spans="1:67" s="9" customFormat="1" ht="73.8" customHeight="1">
      <c r="B235" s="213" t="s">
        <v>8</v>
      </c>
      <c r="C235" s="167"/>
      <c r="D235" s="253" t="s">
        <v>5290</v>
      </c>
      <c r="E235" s="563" t="s">
        <v>5193</v>
      </c>
      <c r="F235" s="229" t="s">
        <v>135</v>
      </c>
      <c r="G235" s="412" t="s">
        <v>5001</v>
      </c>
      <c r="H235" s="408" t="s">
        <v>183</v>
      </c>
      <c r="I235" s="229">
        <v>2</v>
      </c>
      <c r="J235" s="229">
        <v>0</v>
      </c>
      <c r="K235" s="168" t="s">
        <v>4673</v>
      </c>
      <c r="L235" s="387">
        <v>121.6739</v>
      </c>
      <c r="M235" s="243"/>
      <c r="N235" s="451" t="s">
        <v>5501</v>
      </c>
      <c r="O235" s="415">
        <f>L235*M235</f>
        <v>0</v>
      </c>
      <c r="P235" s="232" t="str">
        <f t="shared" si="131"/>
        <v>No</v>
      </c>
      <c r="Q235" s="233" t="str">
        <f t="shared" si="132"/>
        <v>Yes</v>
      </c>
      <c r="S235" s="277">
        <v>2</v>
      </c>
      <c r="T235" s="276">
        <f t="shared" si="133"/>
        <v>0</v>
      </c>
      <c r="U235" s="111"/>
      <c r="V235" s="303">
        <v>6.25</v>
      </c>
      <c r="W235" s="311">
        <f t="shared" si="167"/>
        <v>0</v>
      </c>
      <c r="X235" s="198">
        <f>M235*I235</f>
        <v>0</v>
      </c>
      <c r="Y235" s="198"/>
      <c r="Z235" s="546">
        <v>2</v>
      </c>
      <c r="AA235" s="532">
        <v>12</v>
      </c>
      <c r="AB235" s="285">
        <f t="shared" si="168"/>
        <v>0</v>
      </c>
      <c r="AC235" s="532"/>
      <c r="AD235" s="285">
        <f t="shared" si="169"/>
        <v>0</v>
      </c>
      <c r="AE235" s="532"/>
      <c r="AF235" s="285">
        <f t="shared" si="170"/>
        <v>0</v>
      </c>
      <c r="AG235" s="177">
        <f t="shared" si="134"/>
        <v>0</v>
      </c>
      <c r="AH235" s="177">
        <f t="shared" si="135"/>
        <v>0</v>
      </c>
      <c r="AI235" s="177">
        <f t="shared" si="136"/>
        <v>0</v>
      </c>
      <c r="AJ235" s="177">
        <f t="shared" si="137"/>
        <v>0</v>
      </c>
      <c r="AK235" s="177">
        <f t="shared" si="138"/>
        <v>0</v>
      </c>
      <c r="AL235" s="177">
        <f t="shared" si="139"/>
        <v>0</v>
      </c>
      <c r="AM235" s="177">
        <f t="shared" si="140"/>
        <v>0</v>
      </c>
      <c r="AN235" s="177">
        <f t="shared" si="141"/>
        <v>0</v>
      </c>
      <c r="AO235" s="177">
        <f t="shared" si="142"/>
        <v>0</v>
      </c>
      <c r="AP235" s="177"/>
      <c r="AQ235" s="443">
        <f t="shared" si="143"/>
        <v>0</v>
      </c>
      <c r="AR235" s="443">
        <f t="shared" si="144"/>
        <v>0</v>
      </c>
      <c r="AS235" s="443">
        <f t="shared" si="145"/>
        <v>0</v>
      </c>
      <c r="AT235" s="177"/>
      <c r="AU235" s="177">
        <f t="shared" si="146"/>
        <v>0</v>
      </c>
      <c r="AV235" s="177">
        <f t="shared" si="147"/>
        <v>0</v>
      </c>
      <c r="AW235" s="177">
        <f t="shared" si="148"/>
        <v>0</v>
      </c>
      <c r="AX235" s="177">
        <f t="shared" si="149"/>
        <v>0</v>
      </c>
      <c r="AY235" s="177">
        <f t="shared" si="150"/>
        <v>0</v>
      </c>
      <c r="AZ235" s="177">
        <f t="shared" si="151"/>
        <v>0</v>
      </c>
      <c r="BA235" s="177">
        <f t="shared" si="152"/>
        <v>0</v>
      </c>
      <c r="BB235" s="177">
        <f t="shared" si="153"/>
        <v>0</v>
      </c>
      <c r="BC235" s="177">
        <f t="shared" si="154"/>
        <v>0</v>
      </c>
      <c r="BD235" s="177">
        <f t="shared" si="155"/>
        <v>0</v>
      </c>
      <c r="BE235" s="177">
        <f t="shared" si="156"/>
        <v>0</v>
      </c>
      <c r="BF235" s="177">
        <f t="shared" si="157"/>
        <v>0</v>
      </c>
      <c r="BG235" s="177">
        <f t="shared" si="158"/>
        <v>0</v>
      </c>
      <c r="BH235" s="177">
        <f t="shared" si="159"/>
        <v>0</v>
      </c>
      <c r="BI235" s="177">
        <f t="shared" si="160"/>
        <v>0</v>
      </c>
      <c r="BJ235" s="177">
        <f t="shared" si="161"/>
        <v>0</v>
      </c>
      <c r="BK235" s="177">
        <f t="shared" si="162"/>
        <v>0</v>
      </c>
      <c r="BL235" s="177">
        <f t="shared" si="163"/>
        <v>0</v>
      </c>
      <c r="BM235" s="177">
        <f t="shared" si="164"/>
        <v>0</v>
      </c>
      <c r="BN235" s="177">
        <f t="shared" si="165"/>
        <v>0</v>
      </c>
      <c r="BO235" s="177">
        <f t="shared" si="166"/>
        <v>0</v>
      </c>
    </row>
    <row r="236" spans="1:67" s="123" customFormat="1" ht="40.799999999999997" customHeight="1">
      <c r="A236" s="9"/>
      <c r="B236" s="263"/>
      <c r="C236" s="122"/>
      <c r="D236" s="495" t="s">
        <v>2282</v>
      </c>
      <c r="E236" s="564"/>
      <c r="F236" s="110"/>
      <c r="G236" s="108"/>
      <c r="H236" s="108"/>
      <c r="I236" s="110"/>
      <c r="J236" s="109"/>
      <c r="K236" s="109"/>
      <c r="L236" s="201"/>
      <c r="M236" s="444"/>
      <c r="O236" s="232"/>
      <c r="P236" s="124"/>
      <c r="Q236" s="125"/>
      <c r="S236" s="279"/>
      <c r="T236" s="279"/>
      <c r="U236" s="111"/>
      <c r="V236" s="300"/>
      <c r="W236" s="311">
        <f t="shared" si="167"/>
        <v>0</v>
      </c>
      <c r="X236" s="198"/>
      <c r="Y236" s="198"/>
      <c r="Z236" s="543"/>
      <c r="AA236" s="533"/>
      <c r="AB236" s="285">
        <f t="shared" si="168"/>
        <v>0</v>
      </c>
      <c r="AC236" s="533"/>
      <c r="AD236" s="285">
        <f t="shared" si="169"/>
        <v>0</v>
      </c>
      <c r="AE236" s="533"/>
      <c r="AF236" s="285">
        <f t="shared" si="170"/>
        <v>0</v>
      </c>
      <c r="AG236" s="177">
        <f t="shared" si="134"/>
        <v>0</v>
      </c>
      <c r="AH236" s="177">
        <f t="shared" si="135"/>
        <v>0</v>
      </c>
      <c r="AI236" s="177">
        <f t="shared" si="136"/>
        <v>0</v>
      </c>
      <c r="AJ236" s="177">
        <f t="shared" si="137"/>
        <v>0</v>
      </c>
      <c r="AK236" s="177">
        <f t="shared" si="138"/>
        <v>0</v>
      </c>
      <c r="AL236" s="177">
        <f t="shared" si="139"/>
        <v>0</v>
      </c>
      <c r="AM236" s="177">
        <f t="shared" si="140"/>
        <v>0</v>
      </c>
      <c r="AN236" s="177">
        <f t="shared" si="141"/>
        <v>0</v>
      </c>
      <c r="AO236" s="177">
        <f t="shared" si="142"/>
        <v>0</v>
      </c>
      <c r="AP236" s="443"/>
      <c r="AQ236" s="443">
        <f t="shared" si="143"/>
        <v>0</v>
      </c>
      <c r="AR236" s="443">
        <f t="shared" si="144"/>
        <v>0</v>
      </c>
      <c r="AS236" s="443">
        <f t="shared" si="145"/>
        <v>0</v>
      </c>
      <c r="AT236" s="443"/>
      <c r="AU236" s="177">
        <f t="shared" si="146"/>
        <v>0</v>
      </c>
      <c r="AV236" s="177">
        <f t="shared" si="147"/>
        <v>0</v>
      </c>
      <c r="AW236" s="177">
        <f t="shared" si="148"/>
        <v>0</v>
      </c>
      <c r="AX236" s="177">
        <f t="shared" si="149"/>
        <v>0</v>
      </c>
      <c r="AY236" s="177">
        <f t="shared" si="150"/>
        <v>0</v>
      </c>
      <c r="AZ236" s="177">
        <f t="shared" si="151"/>
        <v>0</v>
      </c>
      <c r="BA236" s="177">
        <f t="shared" si="152"/>
        <v>0</v>
      </c>
      <c r="BB236" s="177">
        <f t="shared" si="153"/>
        <v>0</v>
      </c>
      <c r="BC236" s="177">
        <f t="shared" si="154"/>
        <v>0</v>
      </c>
      <c r="BD236" s="177">
        <f t="shared" si="155"/>
        <v>0</v>
      </c>
      <c r="BE236" s="177">
        <f t="shared" si="156"/>
        <v>0</v>
      </c>
      <c r="BF236" s="177">
        <f t="shared" si="157"/>
        <v>0</v>
      </c>
      <c r="BG236" s="177">
        <f t="shared" si="158"/>
        <v>0</v>
      </c>
      <c r="BH236" s="177">
        <f t="shared" si="159"/>
        <v>0</v>
      </c>
      <c r="BI236" s="177">
        <f t="shared" si="160"/>
        <v>0</v>
      </c>
      <c r="BJ236" s="177">
        <f t="shared" si="161"/>
        <v>0</v>
      </c>
      <c r="BK236" s="177">
        <f t="shared" si="162"/>
        <v>0</v>
      </c>
      <c r="BL236" s="177">
        <f t="shared" si="163"/>
        <v>0</v>
      </c>
      <c r="BM236" s="177">
        <f t="shared" si="164"/>
        <v>0</v>
      </c>
      <c r="BN236" s="177">
        <f t="shared" si="165"/>
        <v>0</v>
      </c>
      <c r="BO236" s="177">
        <f t="shared" si="166"/>
        <v>0</v>
      </c>
    </row>
    <row r="237" spans="1:67" s="9" customFormat="1" ht="73.8" customHeight="1">
      <c r="A237" s="104"/>
      <c r="B237" s="210" t="s">
        <v>8</v>
      </c>
      <c r="C237" s="143"/>
      <c r="D237" s="221" t="s">
        <v>5901</v>
      </c>
      <c r="E237" s="562" t="s">
        <v>5195</v>
      </c>
      <c r="F237" s="204" t="s">
        <v>197</v>
      </c>
      <c r="G237" s="206" t="s">
        <v>2618</v>
      </c>
      <c r="H237" s="206" t="s">
        <v>2137</v>
      </c>
      <c r="I237" s="204">
        <v>5</v>
      </c>
      <c r="J237" s="204">
        <v>10</v>
      </c>
      <c r="K237" s="204" t="s">
        <v>4673</v>
      </c>
      <c r="L237" s="378">
        <v>238.8364</v>
      </c>
      <c r="M237" s="446" t="s">
        <v>5501</v>
      </c>
      <c r="N237" s="207"/>
      <c r="O237" s="414">
        <f>L237*N237</f>
        <v>0</v>
      </c>
      <c r="P237" s="208" t="str">
        <f t="shared" ref="P237:P268" si="171">IF(SUM(M237:N237)&gt;0,"Yes","No")</f>
        <v>No</v>
      </c>
      <c r="Q237" s="209" t="str">
        <f t="shared" ref="Q237:Q268" si="172">IF(B237="New","Yes","No")</f>
        <v>Yes</v>
      </c>
      <c r="S237" s="275">
        <v>5</v>
      </c>
      <c r="T237" s="276">
        <f t="shared" ref="T237:T268" si="173">S237*SUM(M237:N237)</f>
        <v>0</v>
      </c>
      <c r="U237" s="111"/>
      <c r="V237" s="301">
        <v>12</v>
      </c>
      <c r="W237" s="311">
        <f t="shared" si="167"/>
        <v>0</v>
      </c>
      <c r="X237" s="198"/>
      <c r="Y237" s="198">
        <f>N237*I237</f>
        <v>0</v>
      </c>
      <c r="Z237" s="544">
        <v>5</v>
      </c>
      <c r="AA237" s="532"/>
      <c r="AB237" s="285">
        <f t="shared" si="168"/>
        <v>0</v>
      </c>
      <c r="AC237" s="532">
        <v>20</v>
      </c>
      <c r="AD237" s="285">
        <f t="shared" si="169"/>
        <v>0</v>
      </c>
      <c r="AE237" s="532"/>
      <c r="AF237" s="285">
        <f t="shared" si="170"/>
        <v>0</v>
      </c>
      <c r="AG237" s="177">
        <f t="shared" si="134"/>
        <v>0</v>
      </c>
      <c r="AH237" s="177">
        <f t="shared" si="135"/>
        <v>0</v>
      </c>
      <c r="AI237" s="177">
        <f t="shared" si="136"/>
        <v>0</v>
      </c>
      <c r="AJ237" s="177">
        <f t="shared" si="137"/>
        <v>0</v>
      </c>
      <c r="AK237" s="177">
        <f t="shared" si="138"/>
        <v>0</v>
      </c>
      <c r="AL237" s="177">
        <f t="shared" si="139"/>
        <v>0</v>
      </c>
      <c r="AM237" s="177">
        <f t="shared" si="140"/>
        <v>0</v>
      </c>
      <c r="AN237" s="177">
        <f t="shared" si="141"/>
        <v>0</v>
      </c>
      <c r="AO237" s="177">
        <f t="shared" si="142"/>
        <v>0</v>
      </c>
      <c r="AP237" s="177"/>
      <c r="AQ237" s="443">
        <f t="shared" si="143"/>
        <v>0</v>
      </c>
      <c r="AR237" s="443">
        <f t="shared" si="144"/>
        <v>0</v>
      </c>
      <c r="AS237" s="443">
        <f t="shared" si="145"/>
        <v>0</v>
      </c>
      <c r="AT237" s="177"/>
      <c r="AU237" s="177">
        <f t="shared" si="146"/>
        <v>0</v>
      </c>
      <c r="AV237" s="177">
        <f t="shared" si="147"/>
        <v>0</v>
      </c>
      <c r="AW237" s="177">
        <f t="shared" si="148"/>
        <v>0</v>
      </c>
      <c r="AX237" s="177">
        <f t="shared" si="149"/>
        <v>0</v>
      </c>
      <c r="AY237" s="177">
        <f t="shared" si="150"/>
        <v>0</v>
      </c>
      <c r="AZ237" s="177">
        <f t="shared" si="151"/>
        <v>0</v>
      </c>
      <c r="BA237" s="177">
        <f t="shared" si="152"/>
        <v>0</v>
      </c>
      <c r="BB237" s="177">
        <f t="shared" si="153"/>
        <v>0</v>
      </c>
      <c r="BC237" s="177">
        <f t="shared" si="154"/>
        <v>0</v>
      </c>
      <c r="BD237" s="177">
        <f t="shared" si="155"/>
        <v>0</v>
      </c>
      <c r="BE237" s="177">
        <f t="shared" si="156"/>
        <v>0</v>
      </c>
      <c r="BF237" s="177">
        <f t="shared" si="157"/>
        <v>0</v>
      </c>
      <c r="BG237" s="177">
        <f t="shared" si="158"/>
        <v>0</v>
      </c>
      <c r="BH237" s="177">
        <f t="shared" si="159"/>
        <v>0</v>
      </c>
      <c r="BI237" s="177">
        <f t="shared" si="160"/>
        <v>0</v>
      </c>
      <c r="BJ237" s="177">
        <f t="shared" si="161"/>
        <v>0</v>
      </c>
      <c r="BK237" s="177">
        <f t="shared" si="162"/>
        <v>0</v>
      </c>
      <c r="BL237" s="177">
        <f t="shared" si="163"/>
        <v>0</v>
      </c>
      <c r="BM237" s="177">
        <f t="shared" si="164"/>
        <v>0</v>
      </c>
      <c r="BN237" s="177">
        <f t="shared" si="165"/>
        <v>0</v>
      </c>
      <c r="BO237" s="177">
        <f t="shared" si="166"/>
        <v>0</v>
      </c>
    </row>
    <row r="238" spans="1:67" s="9" customFormat="1" ht="73.8" customHeight="1">
      <c r="A238" s="104"/>
      <c r="B238" s="210" t="s">
        <v>8</v>
      </c>
      <c r="D238" s="141" t="s">
        <v>5333</v>
      </c>
      <c r="E238" s="557" t="s">
        <v>5194</v>
      </c>
      <c r="F238" s="114" t="s">
        <v>197</v>
      </c>
      <c r="G238" s="115" t="s">
        <v>2618</v>
      </c>
      <c r="H238" s="115" t="s">
        <v>2137</v>
      </c>
      <c r="I238" s="114">
        <v>5</v>
      </c>
      <c r="J238" s="114">
        <v>10</v>
      </c>
      <c r="K238" s="114" t="s">
        <v>4673</v>
      </c>
      <c r="L238" s="380">
        <v>249.21880000000002</v>
      </c>
      <c r="M238" s="130"/>
      <c r="N238" s="446" t="s">
        <v>5501</v>
      </c>
      <c r="O238" s="414">
        <f>L238*M238</f>
        <v>0</v>
      </c>
      <c r="P238" s="131" t="str">
        <f t="shared" si="171"/>
        <v>No</v>
      </c>
      <c r="Q238" s="410" t="str">
        <f t="shared" si="172"/>
        <v>Yes</v>
      </c>
      <c r="R238" s="413"/>
      <c r="S238" s="275">
        <v>5</v>
      </c>
      <c r="T238" s="276">
        <f t="shared" si="173"/>
        <v>0</v>
      </c>
      <c r="U238" s="111"/>
      <c r="V238" s="301">
        <v>12</v>
      </c>
      <c r="W238" s="311">
        <f t="shared" si="167"/>
        <v>0</v>
      </c>
      <c r="X238" s="198">
        <f>M238*I238</f>
        <v>0</v>
      </c>
      <c r="Y238" s="198"/>
      <c r="Z238" s="544">
        <v>5</v>
      </c>
      <c r="AA238" s="532"/>
      <c r="AB238" s="285">
        <f t="shared" si="168"/>
        <v>0</v>
      </c>
      <c r="AC238" s="532">
        <v>20</v>
      </c>
      <c r="AD238" s="285">
        <f t="shared" si="169"/>
        <v>0</v>
      </c>
      <c r="AE238" s="532"/>
      <c r="AF238" s="285">
        <f t="shared" si="170"/>
        <v>0</v>
      </c>
      <c r="AG238" s="177">
        <f t="shared" si="134"/>
        <v>0</v>
      </c>
      <c r="AH238" s="177">
        <f t="shared" si="135"/>
        <v>0</v>
      </c>
      <c r="AI238" s="177">
        <f t="shared" si="136"/>
        <v>0</v>
      </c>
      <c r="AJ238" s="177">
        <f t="shared" si="137"/>
        <v>0</v>
      </c>
      <c r="AK238" s="177">
        <f t="shared" si="138"/>
        <v>0</v>
      </c>
      <c r="AL238" s="177">
        <f t="shared" si="139"/>
        <v>0</v>
      </c>
      <c r="AM238" s="177">
        <f t="shared" si="140"/>
        <v>0</v>
      </c>
      <c r="AN238" s="177">
        <f t="shared" si="141"/>
        <v>0</v>
      </c>
      <c r="AO238" s="177">
        <f t="shared" si="142"/>
        <v>0</v>
      </c>
      <c r="AP238" s="177"/>
      <c r="AQ238" s="443">
        <f t="shared" si="143"/>
        <v>0</v>
      </c>
      <c r="AR238" s="443">
        <f t="shared" si="144"/>
        <v>0</v>
      </c>
      <c r="AS238" s="443">
        <f t="shared" si="145"/>
        <v>0</v>
      </c>
      <c r="AT238" s="177"/>
      <c r="AU238" s="177">
        <f t="shared" si="146"/>
        <v>0</v>
      </c>
      <c r="AV238" s="177">
        <f t="shared" si="147"/>
        <v>0</v>
      </c>
      <c r="AW238" s="177">
        <f t="shared" si="148"/>
        <v>0</v>
      </c>
      <c r="AX238" s="177">
        <f t="shared" si="149"/>
        <v>0</v>
      </c>
      <c r="AY238" s="177">
        <f t="shared" si="150"/>
        <v>0</v>
      </c>
      <c r="AZ238" s="177">
        <f t="shared" si="151"/>
        <v>0</v>
      </c>
      <c r="BA238" s="177">
        <f t="shared" si="152"/>
        <v>0</v>
      </c>
      <c r="BB238" s="177">
        <f t="shared" si="153"/>
        <v>0</v>
      </c>
      <c r="BC238" s="177">
        <f t="shared" si="154"/>
        <v>0</v>
      </c>
      <c r="BD238" s="177">
        <f t="shared" si="155"/>
        <v>0</v>
      </c>
      <c r="BE238" s="177">
        <f t="shared" si="156"/>
        <v>0</v>
      </c>
      <c r="BF238" s="177">
        <f t="shared" si="157"/>
        <v>0</v>
      </c>
      <c r="BG238" s="177">
        <f t="shared" si="158"/>
        <v>0</v>
      </c>
      <c r="BH238" s="177">
        <f t="shared" si="159"/>
        <v>0</v>
      </c>
      <c r="BI238" s="177">
        <f t="shared" si="160"/>
        <v>0</v>
      </c>
      <c r="BJ238" s="177">
        <f t="shared" si="161"/>
        <v>0</v>
      </c>
      <c r="BK238" s="177">
        <f t="shared" si="162"/>
        <v>0</v>
      </c>
      <c r="BL238" s="177">
        <f t="shared" si="163"/>
        <v>0</v>
      </c>
      <c r="BM238" s="177">
        <f t="shared" si="164"/>
        <v>0</v>
      </c>
      <c r="BN238" s="177">
        <f t="shared" si="165"/>
        <v>0</v>
      </c>
      <c r="BO238" s="177">
        <f t="shared" si="166"/>
        <v>0</v>
      </c>
    </row>
    <row r="239" spans="1:67" s="9" customFormat="1" ht="73.8" customHeight="1">
      <c r="A239" s="104"/>
      <c r="B239" s="210" t="s">
        <v>8</v>
      </c>
      <c r="D239" s="141" t="s">
        <v>5364</v>
      </c>
      <c r="E239" s="558" t="s">
        <v>5193</v>
      </c>
      <c r="F239" s="114" t="s">
        <v>197</v>
      </c>
      <c r="G239" s="115" t="s">
        <v>2618</v>
      </c>
      <c r="H239" s="115" t="s">
        <v>2137</v>
      </c>
      <c r="I239" s="114">
        <v>5</v>
      </c>
      <c r="J239" s="114">
        <v>10</v>
      </c>
      <c r="K239" s="114" t="s">
        <v>4673</v>
      </c>
      <c r="L239" s="380">
        <v>238.8364</v>
      </c>
      <c r="M239" s="130"/>
      <c r="N239" s="446" t="s">
        <v>5501</v>
      </c>
      <c r="O239" s="414">
        <f>L239*M239</f>
        <v>0</v>
      </c>
      <c r="P239" s="131" t="str">
        <f t="shared" si="171"/>
        <v>No</v>
      </c>
      <c r="Q239" s="410" t="str">
        <f t="shared" si="172"/>
        <v>Yes</v>
      </c>
      <c r="R239" s="413"/>
      <c r="S239" s="275">
        <v>5</v>
      </c>
      <c r="T239" s="276">
        <f t="shared" si="173"/>
        <v>0</v>
      </c>
      <c r="U239" s="111"/>
      <c r="V239" s="301">
        <v>12</v>
      </c>
      <c r="W239" s="311">
        <f t="shared" si="167"/>
        <v>0</v>
      </c>
      <c r="X239" s="198">
        <f>M239*I239</f>
        <v>0</v>
      </c>
      <c r="Y239" s="198"/>
      <c r="Z239" s="544">
        <v>5</v>
      </c>
      <c r="AA239" s="532"/>
      <c r="AB239" s="285">
        <f t="shared" si="168"/>
        <v>0</v>
      </c>
      <c r="AC239" s="532">
        <v>20</v>
      </c>
      <c r="AD239" s="285">
        <f t="shared" si="169"/>
        <v>0</v>
      </c>
      <c r="AE239" s="532"/>
      <c r="AF239" s="285">
        <f t="shared" si="170"/>
        <v>0</v>
      </c>
      <c r="AG239" s="177">
        <f t="shared" si="134"/>
        <v>0</v>
      </c>
      <c r="AH239" s="177">
        <f t="shared" si="135"/>
        <v>0</v>
      </c>
      <c r="AI239" s="177">
        <f t="shared" si="136"/>
        <v>0</v>
      </c>
      <c r="AJ239" s="177">
        <f t="shared" si="137"/>
        <v>0</v>
      </c>
      <c r="AK239" s="177">
        <f t="shared" si="138"/>
        <v>0</v>
      </c>
      <c r="AL239" s="177">
        <f t="shared" si="139"/>
        <v>0</v>
      </c>
      <c r="AM239" s="177">
        <f t="shared" si="140"/>
        <v>0</v>
      </c>
      <c r="AN239" s="177">
        <f t="shared" si="141"/>
        <v>0</v>
      </c>
      <c r="AO239" s="177">
        <f t="shared" si="142"/>
        <v>0</v>
      </c>
      <c r="AP239" s="177"/>
      <c r="AQ239" s="443">
        <f t="shared" si="143"/>
        <v>0</v>
      </c>
      <c r="AR239" s="443">
        <f t="shared" si="144"/>
        <v>0</v>
      </c>
      <c r="AS239" s="443">
        <f t="shared" si="145"/>
        <v>0</v>
      </c>
      <c r="AT239" s="177"/>
      <c r="AU239" s="177">
        <f t="shared" si="146"/>
        <v>0</v>
      </c>
      <c r="AV239" s="177">
        <f t="shared" si="147"/>
        <v>0</v>
      </c>
      <c r="AW239" s="177">
        <f t="shared" si="148"/>
        <v>0</v>
      </c>
      <c r="AX239" s="177">
        <f t="shared" si="149"/>
        <v>0</v>
      </c>
      <c r="AY239" s="177">
        <f t="shared" si="150"/>
        <v>0</v>
      </c>
      <c r="AZ239" s="177">
        <f t="shared" si="151"/>
        <v>0</v>
      </c>
      <c r="BA239" s="177">
        <f t="shared" si="152"/>
        <v>0</v>
      </c>
      <c r="BB239" s="177">
        <f t="shared" si="153"/>
        <v>0</v>
      </c>
      <c r="BC239" s="177">
        <f t="shared" si="154"/>
        <v>0</v>
      </c>
      <c r="BD239" s="177">
        <f t="shared" si="155"/>
        <v>0</v>
      </c>
      <c r="BE239" s="177">
        <f t="shared" si="156"/>
        <v>0</v>
      </c>
      <c r="BF239" s="177">
        <f t="shared" si="157"/>
        <v>0</v>
      </c>
      <c r="BG239" s="177">
        <f t="shared" si="158"/>
        <v>0</v>
      </c>
      <c r="BH239" s="177">
        <f t="shared" si="159"/>
        <v>0</v>
      </c>
      <c r="BI239" s="177">
        <f t="shared" si="160"/>
        <v>0</v>
      </c>
      <c r="BJ239" s="177">
        <f t="shared" si="161"/>
        <v>0</v>
      </c>
      <c r="BK239" s="177">
        <f t="shared" si="162"/>
        <v>0</v>
      </c>
      <c r="BL239" s="177">
        <f t="shared" si="163"/>
        <v>0</v>
      </c>
      <c r="BM239" s="177">
        <f t="shared" si="164"/>
        <v>0</v>
      </c>
      <c r="BN239" s="177">
        <f t="shared" si="165"/>
        <v>0</v>
      </c>
      <c r="BO239" s="177">
        <f t="shared" si="166"/>
        <v>0</v>
      </c>
    </row>
    <row r="240" spans="1:67" s="123" customFormat="1" ht="73.8" customHeight="1">
      <c r="B240" s="210" t="s">
        <v>8</v>
      </c>
      <c r="C240" s="9"/>
      <c r="D240" s="242" t="s">
        <v>5902</v>
      </c>
      <c r="E240" s="559" t="s">
        <v>5195</v>
      </c>
      <c r="F240" s="105" t="s">
        <v>133</v>
      </c>
      <c r="G240" s="224" t="s">
        <v>2617</v>
      </c>
      <c r="H240" s="224" t="s">
        <v>2137</v>
      </c>
      <c r="I240" s="105">
        <v>4</v>
      </c>
      <c r="J240" s="105">
        <v>8</v>
      </c>
      <c r="K240" s="105" t="s">
        <v>4673</v>
      </c>
      <c r="L240" s="379">
        <v>238.8364</v>
      </c>
      <c r="M240" s="447" t="s">
        <v>5501</v>
      </c>
      <c r="N240" s="427"/>
      <c r="O240" s="425">
        <f>L240*N240</f>
        <v>0</v>
      </c>
      <c r="P240" s="124" t="str">
        <f t="shared" si="171"/>
        <v>No</v>
      </c>
      <c r="Q240" s="234" t="str">
        <f t="shared" si="172"/>
        <v>Yes</v>
      </c>
      <c r="S240" s="275">
        <v>4</v>
      </c>
      <c r="T240" s="276">
        <f t="shared" si="173"/>
        <v>0</v>
      </c>
      <c r="U240" s="111"/>
      <c r="V240" s="302">
        <v>12</v>
      </c>
      <c r="W240" s="311">
        <f t="shared" si="167"/>
        <v>0</v>
      </c>
      <c r="X240" s="198"/>
      <c r="Y240" s="198">
        <f>N240*I240</f>
        <v>0</v>
      </c>
      <c r="Z240" s="545">
        <v>4</v>
      </c>
      <c r="AA240" s="532"/>
      <c r="AB240" s="285">
        <f t="shared" si="168"/>
        <v>0</v>
      </c>
      <c r="AC240" s="532">
        <v>32</v>
      </c>
      <c r="AD240" s="285">
        <f t="shared" si="169"/>
        <v>0</v>
      </c>
      <c r="AE240" s="532"/>
      <c r="AF240" s="285">
        <f t="shared" si="170"/>
        <v>0</v>
      </c>
      <c r="AG240" s="177">
        <f t="shared" si="134"/>
        <v>0</v>
      </c>
      <c r="AH240" s="177">
        <f t="shared" si="135"/>
        <v>0</v>
      </c>
      <c r="AI240" s="177">
        <f t="shared" si="136"/>
        <v>0</v>
      </c>
      <c r="AJ240" s="177">
        <f t="shared" si="137"/>
        <v>0</v>
      </c>
      <c r="AK240" s="177">
        <f t="shared" si="138"/>
        <v>0</v>
      </c>
      <c r="AL240" s="177">
        <f t="shared" si="139"/>
        <v>0</v>
      </c>
      <c r="AM240" s="177">
        <f t="shared" si="140"/>
        <v>0</v>
      </c>
      <c r="AN240" s="177">
        <f t="shared" si="141"/>
        <v>0</v>
      </c>
      <c r="AO240" s="177">
        <f t="shared" si="142"/>
        <v>0</v>
      </c>
      <c r="AP240" s="443"/>
      <c r="AQ240" s="443">
        <f t="shared" si="143"/>
        <v>0</v>
      </c>
      <c r="AR240" s="443">
        <f t="shared" si="144"/>
        <v>0</v>
      </c>
      <c r="AS240" s="443">
        <f t="shared" si="145"/>
        <v>0</v>
      </c>
      <c r="AT240" s="443"/>
      <c r="AU240" s="177">
        <f t="shared" si="146"/>
        <v>0</v>
      </c>
      <c r="AV240" s="177">
        <f t="shared" si="147"/>
        <v>0</v>
      </c>
      <c r="AW240" s="177">
        <f t="shared" si="148"/>
        <v>0</v>
      </c>
      <c r="AX240" s="177">
        <f t="shared" si="149"/>
        <v>0</v>
      </c>
      <c r="AY240" s="177">
        <f t="shared" si="150"/>
        <v>0</v>
      </c>
      <c r="AZ240" s="177">
        <f t="shared" si="151"/>
        <v>0</v>
      </c>
      <c r="BA240" s="177">
        <f t="shared" si="152"/>
        <v>0</v>
      </c>
      <c r="BB240" s="177">
        <f t="shared" si="153"/>
        <v>0</v>
      </c>
      <c r="BC240" s="177">
        <f t="shared" si="154"/>
        <v>0</v>
      </c>
      <c r="BD240" s="177">
        <f t="shared" si="155"/>
        <v>0</v>
      </c>
      <c r="BE240" s="177">
        <f t="shared" si="156"/>
        <v>0</v>
      </c>
      <c r="BF240" s="177">
        <f t="shared" si="157"/>
        <v>0</v>
      </c>
      <c r="BG240" s="177">
        <f t="shared" si="158"/>
        <v>0</v>
      </c>
      <c r="BH240" s="177">
        <f t="shared" si="159"/>
        <v>0</v>
      </c>
      <c r="BI240" s="177">
        <f t="shared" si="160"/>
        <v>0</v>
      </c>
      <c r="BJ240" s="177">
        <f t="shared" si="161"/>
        <v>0</v>
      </c>
      <c r="BK240" s="177">
        <f t="shared" si="162"/>
        <v>0</v>
      </c>
      <c r="BL240" s="177">
        <f t="shared" si="163"/>
        <v>0</v>
      </c>
      <c r="BM240" s="177">
        <f t="shared" si="164"/>
        <v>0</v>
      </c>
      <c r="BN240" s="177">
        <f t="shared" si="165"/>
        <v>0</v>
      </c>
      <c r="BO240" s="177">
        <f t="shared" si="166"/>
        <v>0</v>
      </c>
    </row>
    <row r="241" spans="1:67" s="123" customFormat="1" ht="73.8" customHeight="1">
      <c r="B241" s="210" t="s">
        <v>8</v>
      </c>
      <c r="C241" s="9"/>
      <c r="D241" s="242" t="s">
        <v>5332</v>
      </c>
      <c r="E241" s="560" t="s">
        <v>5194</v>
      </c>
      <c r="F241" s="105" t="s">
        <v>133</v>
      </c>
      <c r="G241" s="224" t="s">
        <v>2617</v>
      </c>
      <c r="H241" s="224" t="s">
        <v>2137</v>
      </c>
      <c r="I241" s="105">
        <v>4</v>
      </c>
      <c r="J241" s="105">
        <v>8</v>
      </c>
      <c r="K241" s="105" t="s">
        <v>4673</v>
      </c>
      <c r="L241" s="379">
        <v>249.21880000000002</v>
      </c>
      <c r="M241" s="127"/>
      <c r="N241" s="450" t="s">
        <v>5501</v>
      </c>
      <c r="O241" s="425">
        <f>L241*M241</f>
        <v>0</v>
      </c>
      <c r="P241" s="124" t="str">
        <f t="shared" si="171"/>
        <v>No</v>
      </c>
      <c r="Q241" s="234" t="str">
        <f t="shared" si="172"/>
        <v>Yes</v>
      </c>
      <c r="S241" s="275">
        <v>4</v>
      </c>
      <c r="T241" s="276">
        <f t="shared" si="173"/>
        <v>0</v>
      </c>
      <c r="U241" s="111"/>
      <c r="V241" s="302">
        <v>12</v>
      </c>
      <c r="W241" s="311">
        <f t="shared" si="167"/>
        <v>0</v>
      </c>
      <c r="X241" s="198">
        <f>M241*I241</f>
        <v>0</v>
      </c>
      <c r="Y241" s="198"/>
      <c r="Z241" s="545">
        <v>4</v>
      </c>
      <c r="AA241" s="532"/>
      <c r="AB241" s="285">
        <f t="shared" si="168"/>
        <v>0</v>
      </c>
      <c r="AC241" s="532">
        <v>32</v>
      </c>
      <c r="AD241" s="285">
        <f t="shared" si="169"/>
        <v>0</v>
      </c>
      <c r="AE241" s="532"/>
      <c r="AF241" s="285">
        <f t="shared" si="170"/>
        <v>0</v>
      </c>
      <c r="AG241" s="177">
        <f t="shared" si="134"/>
        <v>0</v>
      </c>
      <c r="AH241" s="177">
        <f t="shared" si="135"/>
        <v>0</v>
      </c>
      <c r="AI241" s="177">
        <f t="shared" si="136"/>
        <v>0</v>
      </c>
      <c r="AJ241" s="177">
        <f t="shared" si="137"/>
        <v>0</v>
      </c>
      <c r="AK241" s="177">
        <f t="shared" si="138"/>
        <v>0</v>
      </c>
      <c r="AL241" s="177">
        <f t="shared" si="139"/>
        <v>0</v>
      </c>
      <c r="AM241" s="177">
        <f t="shared" si="140"/>
        <v>0</v>
      </c>
      <c r="AN241" s="177">
        <f t="shared" si="141"/>
        <v>0</v>
      </c>
      <c r="AO241" s="177">
        <f t="shared" si="142"/>
        <v>0</v>
      </c>
      <c r="AP241" s="443"/>
      <c r="AQ241" s="443">
        <f t="shared" si="143"/>
        <v>0</v>
      </c>
      <c r="AR241" s="443">
        <f t="shared" si="144"/>
        <v>0</v>
      </c>
      <c r="AS241" s="443">
        <f t="shared" si="145"/>
        <v>0</v>
      </c>
      <c r="AT241" s="443"/>
      <c r="AU241" s="177">
        <f t="shared" si="146"/>
        <v>0</v>
      </c>
      <c r="AV241" s="177">
        <f t="shared" si="147"/>
        <v>0</v>
      </c>
      <c r="AW241" s="177">
        <f t="shared" si="148"/>
        <v>0</v>
      </c>
      <c r="AX241" s="177">
        <f t="shared" si="149"/>
        <v>0</v>
      </c>
      <c r="AY241" s="177">
        <f t="shared" si="150"/>
        <v>0</v>
      </c>
      <c r="AZ241" s="177">
        <f t="shared" si="151"/>
        <v>0</v>
      </c>
      <c r="BA241" s="177">
        <f t="shared" si="152"/>
        <v>0</v>
      </c>
      <c r="BB241" s="177">
        <f t="shared" si="153"/>
        <v>0</v>
      </c>
      <c r="BC241" s="177">
        <f t="shared" si="154"/>
        <v>0</v>
      </c>
      <c r="BD241" s="177">
        <f t="shared" si="155"/>
        <v>0</v>
      </c>
      <c r="BE241" s="177">
        <f t="shared" si="156"/>
        <v>0</v>
      </c>
      <c r="BF241" s="177">
        <f t="shared" si="157"/>
        <v>0</v>
      </c>
      <c r="BG241" s="177">
        <f t="shared" si="158"/>
        <v>0</v>
      </c>
      <c r="BH241" s="177">
        <f t="shared" si="159"/>
        <v>0</v>
      </c>
      <c r="BI241" s="177">
        <f t="shared" si="160"/>
        <v>0</v>
      </c>
      <c r="BJ241" s="177">
        <f t="shared" si="161"/>
        <v>0</v>
      </c>
      <c r="BK241" s="177">
        <f t="shared" si="162"/>
        <v>0</v>
      </c>
      <c r="BL241" s="177">
        <f t="shared" si="163"/>
        <v>0</v>
      </c>
      <c r="BM241" s="177">
        <f t="shared" si="164"/>
        <v>0</v>
      </c>
      <c r="BN241" s="177">
        <f t="shared" si="165"/>
        <v>0</v>
      </c>
      <c r="BO241" s="177">
        <f t="shared" si="166"/>
        <v>0</v>
      </c>
    </row>
    <row r="242" spans="1:67" s="123" customFormat="1" ht="73.8" customHeight="1">
      <c r="B242" s="210" t="s">
        <v>8</v>
      </c>
      <c r="C242" s="9"/>
      <c r="D242" s="242" t="s">
        <v>5363</v>
      </c>
      <c r="E242" s="561" t="s">
        <v>5193</v>
      </c>
      <c r="F242" s="105" t="s">
        <v>133</v>
      </c>
      <c r="G242" s="224" t="s">
        <v>2617</v>
      </c>
      <c r="H242" s="224" t="s">
        <v>2137</v>
      </c>
      <c r="I242" s="105">
        <v>4</v>
      </c>
      <c r="J242" s="105">
        <v>8</v>
      </c>
      <c r="K242" s="105" t="s">
        <v>4673</v>
      </c>
      <c r="L242" s="379">
        <v>238.8364</v>
      </c>
      <c r="M242" s="127"/>
      <c r="N242" s="450" t="s">
        <v>5501</v>
      </c>
      <c r="O242" s="425">
        <f>L242*M242</f>
        <v>0</v>
      </c>
      <c r="P242" s="124" t="str">
        <f t="shared" si="171"/>
        <v>No</v>
      </c>
      <c r="Q242" s="234" t="str">
        <f t="shared" si="172"/>
        <v>Yes</v>
      </c>
      <c r="S242" s="275">
        <v>4</v>
      </c>
      <c r="T242" s="276">
        <f t="shared" si="173"/>
        <v>0</v>
      </c>
      <c r="U242" s="111"/>
      <c r="V242" s="302">
        <v>12</v>
      </c>
      <c r="W242" s="311">
        <f t="shared" si="167"/>
        <v>0</v>
      </c>
      <c r="X242" s="198">
        <f>M242*I242</f>
        <v>0</v>
      </c>
      <c r="Y242" s="198"/>
      <c r="Z242" s="545">
        <v>4</v>
      </c>
      <c r="AA242" s="532"/>
      <c r="AB242" s="285">
        <f t="shared" si="168"/>
        <v>0</v>
      </c>
      <c r="AC242" s="532">
        <v>32</v>
      </c>
      <c r="AD242" s="285">
        <f t="shared" si="169"/>
        <v>0</v>
      </c>
      <c r="AE242" s="532"/>
      <c r="AF242" s="285">
        <f t="shared" si="170"/>
        <v>0</v>
      </c>
      <c r="AG242" s="177">
        <f t="shared" si="134"/>
        <v>0</v>
      </c>
      <c r="AH242" s="177">
        <f t="shared" si="135"/>
        <v>0</v>
      </c>
      <c r="AI242" s="177">
        <f t="shared" si="136"/>
        <v>0</v>
      </c>
      <c r="AJ242" s="177">
        <f t="shared" si="137"/>
        <v>0</v>
      </c>
      <c r="AK242" s="177">
        <f t="shared" si="138"/>
        <v>0</v>
      </c>
      <c r="AL242" s="177">
        <f t="shared" si="139"/>
        <v>0</v>
      </c>
      <c r="AM242" s="177">
        <f t="shared" si="140"/>
        <v>0</v>
      </c>
      <c r="AN242" s="177">
        <f t="shared" si="141"/>
        <v>0</v>
      </c>
      <c r="AO242" s="177">
        <f t="shared" si="142"/>
        <v>0</v>
      </c>
      <c r="AP242" s="443"/>
      <c r="AQ242" s="443">
        <f t="shared" si="143"/>
        <v>0</v>
      </c>
      <c r="AR242" s="443">
        <f t="shared" si="144"/>
        <v>0</v>
      </c>
      <c r="AS242" s="443">
        <f t="shared" si="145"/>
        <v>0</v>
      </c>
      <c r="AT242" s="443"/>
      <c r="AU242" s="177">
        <f t="shared" si="146"/>
        <v>0</v>
      </c>
      <c r="AV242" s="177">
        <f t="shared" si="147"/>
        <v>0</v>
      </c>
      <c r="AW242" s="177">
        <f t="shared" si="148"/>
        <v>0</v>
      </c>
      <c r="AX242" s="177">
        <f t="shared" si="149"/>
        <v>0</v>
      </c>
      <c r="AY242" s="177">
        <f t="shared" si="150"/>
        <v>0</v>
      </c>
      <c r="AZ242" s="177">
        <f t="shared" si="151"/>
        <v>0</v>
      </c>
      <c r="BA242" s="177">
        <f t="shared" si="152"/>
        <v>0</v>
      </c>
      <c r="BB242" s="177">
        <f t="shared" si="153"/>
        <v>0</v>
      </c>
      <c r="BC242" s="177">
        <f t="shared" si="154"/>
        <v>0</v>
      </c>
      <c r="BD242" s="177">
        <f t="shared" si="155"/>
        <v>0</v>
      </c>
      <c r="BE242" s="177">
        <f t="shared" si="156"/>
        <v>0</v>
      </c>
      <c r="BF242" s="177">
        <f t="shared" si="157"/>
        <v>0</v>
      </c>
      <c r="BG242" s="177">
        <f t="shared" si="158"/>
        <v>0</v>
      </c>
      <c r="BH242" s="177">
        <f t="shared" si="159"/>
        <v>0</v>
      </c>
      <c r="BI242" s="177">
        <f t="shared" si="160"/>
        <v>0</v>
      </c>
      <c r="BJ242" s="177">
        <f t="shared" si="161"/>
        <v>0</v>
      </c>
      <c r="BK242" s="177">
        <f t="shared" si="162"/>
        <v>0</v>
      </c>
      <c r="BL242" s="177">
        <f t="shared" si="163"/>
        <v>0</v>
      </c>
      <c r="BM242" s="177">
        <f t="shared" si="164"/>
        <v>0</v>
      </c>
      <c r="BN242" s="177">
        <f t="shared" si="165"/>
        <v>0</v>
      </c>
      <c r="BO242" s="177">
        <f t="shared" si="166"/>
        <v>0</v>
      </c>
    </row>
    <row r="243" spans="1:67" s="9" customFormat="1" ht="73.8" customHeight="1">
      <c r="A243" s="123"/>
      <c r="B243" s="210" t="s">
        <v>8</v>
      </c>
      <c r="D243" s="141" t="s">
        <v>5903</v>
      </c>
      <c r="E243" s="562" t="s">
        <v>5195</v>
      </c>
      <c r="F243" s="114" t="s">
        <v>133</v>
      </c>
      <c r="G243" s="115" t="s">
        <v>2616</v>
      </c>
      <c r="H243" s="115" t="s">
        <v>2137</v>
      </c>
      <c r="I243" s="114">
        <v>3</v>
      </c>
      <c r="J243" s="114">
        <v>6</v>
      </c>
      <c r="K243" s="114" t="s">
        <v>4673</v>
      </c>
      <c r="L243" s="380">
        <v>238.8364</v>
      </c>
      <c r="M243" s="446" t="s">
        <v>5501</v>
      </c>
      <c r="N243" s="130"/>
      <c r="O243" s="414">
        <f>L243*N243</f>
        <v>0</v>
      </c>
      <c r="P243" s="131" t="str">
        <f t="shared" si="171"/>
        <v>No</v>
      </c>
      <c r="Q243" s="212" t="str">
        <f t="shared" si="172"/>
        <v>Yes</v>
      </c>
      <c r="S243" s="275">
        <v>3</v>
      </c>
      <c r="T243" s="276">
        <f t="shared" si="173"/>
        <v>0</v>
      </c>
      <c r="U243" s="111"/>
      <c r="V243" s="302">
        <v>14</v>
      </c>
      <c r="W243" s="311">
        <f t="shared" si="167"/>
        <v>0</v>
      </c>
      <c r="X243" s="198"/>
      <c r="Y243" s="198">
        <f>N243*I243</f>
        <v>0</v>
      </c>
      <c r="Z243" s="545">
        <v>3</v>
      </c>
      <c r="AA243" s="532"/>
      <c r="AB243" s="285">
        <f t="shared" si="168"/>
        <v>0</v>
      </c>
      <c r="AC243" s="532">
        <v>24</v>
      </c>
      <c r="AD243" s="285">
        <f t="shared" si="169"/>
        <v>0</v>
      </c>
      <c r="AE243" s="532"/>
      <c r="AF243" s="285">
        <f t="shared" si="170"/>
        <v>0</v>
      </c>
      <c r="AG243" s="177">
        <f t="shared" si="134"/>
        <v>0</v>
      </c>
      <c r="AH243" s="177">
        <f t="shared" si="135"/>
        <v>0</v>
      </c>
      <c r="AI243" s="177">
        <f t="shared" si="136"/>
        <v>0</v>
      </c>
      <c r="AJ243" s="177">
        <f t="shared" si="137"/>
        <v>0</v>
      </c>
      <c r="AK243" s="177">
        <f t="shared" si="138"/>
        <v>0</v>
      </c>
      <c r="AL243" s="177">
        <f t="shared" si="139"/>
        <v>0</v>
      </c>
      <c r="AM243" s="177">
        <f t="shared" si="140"/>
        <v>0</v>
      </c>
      <c r="AN243" s="177">
        <f t="shared" si="141"/>
        <v>0</v>
      </c>
      <c r="AO243" s="177">
        <f t="shared" si="142"/>
        <v>0</v>
      </c>
      <c r="AP243" s="177"/>
      <c r="AQ243" s="443">
        <f t="shared" si="143"/>
        <v>0</v>
      </c>
      <c r="AR243" s="443">
        <f t="shared" si="144"/>
        <v>0</v>
      </c>
      <c r="AS243" s="443">
        <f t="shared" si="145"/>
        <v>0</v>
      </c>
      <c r="AT243" s="177"/>
      <c r="AU243" s="177">
        <f t="shared" si="146"/>
        <v>0</v>
      </c>
      <c r="AV243" s="177">
        <f t="shared" si="147"/>
        <v>0</v>
      </c>
      <c r="AW243" s="177">
        <f t="shared" si="148"/>
        <v>0</v>
      </c>
      <c r="AX243" s="177">
        <f t="shared" si="149"/>
        <v>0</v>
      </c>
      <c r="AY243" s="177">
        <f t="shared" si="150"/>
        <v>0</v>
      </c>
      <c r="AZ243" s="177">
        <f t="shared" si="151"/>
        <v>0</v>
      </c>
      <c r="BA243" s="177">
        <f t="shared" si="152"/>
        <v>0</v>
      </c>
      <c r="BB243" s="177">
        <f t="shared" si="153"/>
        <v>0</v>
      </c>
      <c r="BC243" s="177">
        <f t="shared" si="154"/>
        <v>0</v>
      </c>
      <c r="BD243" s="177">
        <f t="shared" si="155"/>
        <v>0</v>
      </c>
      <c r="BE243" s="177">
        <f t="shared" si="156"/>
        <v>0</v>
      </c>
      <c r="BF243" s="177">
        <f t="shared" si="157"/>
        <v>0</v>
      </c>
      <c r="BG243" s="177">
        <f t="shared" si="158"/>
        <v>0</v>
      </c>
      <c r="BH243" s="177">
        <f t="shared" si="159"/>
        <v>0</v>
      </c>
      <c r="BI243" s="177">
        <f t="shared" si="160"/>
        <v>0</v>
      </c>
      <c r="BJ243" s="177">
        <f t="shared" si="161"/>
        <v>0</v>
      </c>
      <c r="BK243" s="177">
        <f t="shared" si="162"/>
        <v>0</v>
      </c>
      <c r="BL243" s="177">
        <f t="shared" si="163"/>
        <v>0</v>
      </c>
      <c r="BM243" s="177">
        <f t="shared" si="164"/>
        <v>0</v>
      </c>
      <c r="BN243" s="177">
        <f t="shared" si="165"/>
        <v>0</v>
      </c>
      <c r="BO243" s="177">
        <f t="shared" si="166"/>
        <v>0</v>
      </c>
    </row>
    <row r="244" spans="1:67" s="9" customFormat="1" ht="73.8" customHeight="1">
      <c r="A244" s="123"/>
      <c r="B244" s="210" t="s">
        <v>8</v>
      </c>
      <c r="D244" s="141" t="s">
        <v>5331</v>
      </c>
      <c r="E244" s="557" t="s">
        <v>5194</v>
      </c>
      <c r="F244" s="114" t="s">
        <v>133</v>
      </c>
      <c r="G244" s="115" t="s">
        <v>2616</v>
      </c>
      <c r="H244" s="115" t="s">
        <v>2137</v>
      </c>
      <c r="I244" s="114">
        <v>3</v>
      </c>
      <c r="J244" s="114">
        <v>6</v>
      </c>
      <c r="K244" s="114" t="s">
        <v>4673</v>
      </c>
      <c r="L244" s="380">
        <v>249.21880000000002</v>
      </c>
      <c r="M244" s="129"/>
      <c r="N244" s="446" t="s">
        <v>5501</v>
      </c>
      <c r="O244" s="414">
        <f>L244*M244</f>
        <v>0</v>
      </c>
      <c r="P244" s="131" t="str">
        <f t="shared" si="171"/>
        <v>No</v>
      </c>
      <c r="Q244" s="212" t="str">
        <f t="shared" si="172"/>
        <v>Yes</v>
      </c>
      <c r="S244" s="275">
        <v>3</v>
      </c>
      <c r="T244" s="276">
        <f t="shared" si="173"/>
        <v>0</v>
      </c>
      <c r="U244" s="111"/>
      <c r="V244" s="302">
        <v>14</v>
      </c>
      <c r="W244" s="311">
        <f t="shared" si="167"/>
        <v>0</v>
      </c>
      <c r="X244" s="198">
        <f>M244*I244</f>
        <v>0</v>
      </c>
      <c r="Y244" s="198"/>
      <c r="Z244" s="545">
        <v>3</v>
      </c>
      <c r="AA244" s="532"/>
      <c r="AB244" s="285">
        <f t="shared" si="168"/>
        <v>0</v>
      </c>
      <c r="AC244" s="532">
        <v>24</v>
      </c>
      <c r="AD244" s="285">
        <f t="shared" si="169"/>
        <v>0</v>
      </c>
      <c r="AE244" s="532"/>
      <c r="AF244" s="285">
        <f t="shared" si="170"/>
        <v>0</v>
      </c>
      <c r="AG244" s="177">
        <f t="shared" si="134"/>
        <v>0</v>
      </c>
      <c r="AH244" s="177">
        <f t="shared" si="135"/>
        <v>0</v>
      </c>
      <c r="AI244" s="177">
        <f t="shared" si="136"/>
        <v>0</v>
      </c>
      <c r="AJ244" s="177">
        <f t="shared" si="137"/>
        <v>0</v>
      </c>
      <c r="AK244" s="177">
        <f t="shared" si="138"/>
        <v>0</v>
      </c>
      <c r="AL244" s="177">
        <f t="shared" si="139"/>
        <v>0</v>
      </c>
      <c r="AM244" s="177">
        <f t="shared" si="140"/>
        <v>0</v>
      </c>
      <c r="AN244" s="177">
        <f t="shared" si="141"/>
        <v>0</v>
      </c>
      <c r="AO244" s="177">
        <f t="shared" si="142"/>
        <v>0</v>
      </c>
      <c r="AP244" s="177"/>
      <c r="AQ244" s="443">
        <f t="shared" si="143"/>
        <v>0</v>
      </c>
      <c r="AR244" s="443">
        <f t="shared" si="144"/>
        <v>0</v>
      </c>
      <c r="AS244" s="443">
        <f t="shared" si="145"/>
        <v>0</v>
      </c>
      <c r="AT244" s="177"/>
      <c r="AU244" s="177">
        <f t="shared" si="146"/>
        <v>0</v>
      </c>
      <c r="AV244" s="177">
        <f t="shared" si="147"/>
        <v>0</v>
      </c>
      <c r="AW244" s="177">
        <f t="shared" si="148"/>
        <v>0</v>
      </c>
      <c r="AX244" s="177">
        <f t="shared" si="149"/>
        <v>0</v>
      </c>
      <c r="AY244" s="177">
        <f t="shared" si="150"/>
        <v>0</v>
      </c>
      <c r="AZ244" s="177">
        <f t="shared" si="151"/>
        <v>0</v>
      </c>
      <c r="BA244" s="177">
        <f t="shared" si="152"/>
        <v>0</v>
      </c>
      <c r="BB244" s="177">
        <f t="shared" si="153"/>
        <v>0</v>
      </c>
      <c r="BC244" s="177">
        <f t="shared" si="154"/>
        <v>0</v>
      </c>
      <c r="BD244" s="177">
        <f t="shared" si="155"/>
        <v>0</v>
      </c>
      <c r="BE244" s="177">
        <f t="shared" si="156"/>
        <v>0</v>
      </c>
      <c r="BF244" s="177">
        <f t="shared" si="157"/>
        <v>0</v>
      </c>
      <c r="BG244" s="177">
        <f t="shared" si="158"/>
        <v>0</v>
      </c>
      <c r="BH244" s="177">
        <f t="shared" si="159"/>
        <v>0</v>
      </c>
      <c r="BI244" s="177">
        <f t="shared" si="160"/>
        <v>0</v>
      </c>
      <c r="BJ244" s="177">
        <f t="shared" si="161"/>
        <v>0</v>
      </c>
      <c r="BK244" s="177">
        <f t="shared" si="162"/>
        <v>0</v>
      </c>
      <c r="BL244" s="177">
        <f t="shared" si="163"/>
        <v>0</v>
      </c>
      <c r="BM244" s="177">
        <f t="shared" si="164"/>
        <v>0</v>
      </c>
      <c r="BN244" s="177">
        <f t="shared" si="165"/>
        <v>0</v>
      </c>
      <c r="BO244" s="177">
        <f t="shared" si="166"/>
        <v>0</v>
      </c>
    </row>
    <row r="245" spans="1:67" s="9" customFormat="1" ht="73.8" customHeight="1">
      <c r="A245" s="123"/>
      <c r="B245" s="210" t="s">
        <v>8</v>
      </c>
      <c r="D245" s="141" t="s">
        <v>5362</v>
      </c>
      <c r="E245" s="558" t="s">
        <v>5193</v>
      </c>
      <c r="F245" s="114" t="s">
        <v>133</v>
      </c>
      <c r="G245" s="115" t="s">
        <v>2616</v>
      </c>
      <c r="H245" s="115" t="s">
        <v>2137</v>
      </c>
      <c r="I245" s="114">
        <v>3</v>
      </c>
      <c r="J245" s="114">
        <v>6</v>
      </c>
      <c r="K245" s="114" t="s">
        <v>4673</v>
      </c>
      <c r="L245" s="380">
        <v>238.8364</v>
      </c>
      <c r="M245" s="129"/>
      <c r="N245" s="446" t="s">
        <v>5501</v>
      </c>
      <c r="O245" s="414">
        <f>L245*M245</f>
        <v>0</v>
      </c>
      <c r="P245" s="131" t="str">
        <f t="shared" si="171"/>
        <v>No</v>
      </c>
      <c r="Q245" s="212" t="str">
        <f t="shared" si="172"/>
        <v>Yes</v>
      </c>
      <c r="S245" s="275">
        <v>3</v>
      </c>
      <c r="T245" s="276">
        <f t="shared" si="173"/>
        <v>0</v>
      </c>
      <c r="U245" s="111"/>
      <c r="V245" s="302">
        <v>14</v>
      </c>
      <c r="W245" s="311">
        <f t="shared" si="167"/>
        <v>0</v>
      </c>
      <c r="X245" s="198">
        <f>M245*I245</f>
        <v>0</v>
      </c>
      <c r="Y245" s="198"/>
      <c r="Z245" s="545">
        <v>3</v>
      </c>
      <c r="AA245" s="532"/>
      <c r="AB245" s="285">
        <f t="shared" si="168"/>
        <v>0</v>
      </c>
      <c r="AC245" s="532">
        <v>24</v>
      </c>
      <c r="AD245" s="285">
        <f t="shared" si="169"/>
        <v>0</v>
      </c>
      <c r="AE245" s="532"/>
      <c r="AF245" s="285">
        <f t="shared" si="170"/>
        <v>0</v>
      </c>
      <c r="AG245" s="177">
        <f t="shared" si="134"/>
        <v>0</v>
      </c>
      <c r="AH245" s="177">
        <f t="shared" si="135"/>
        <v>0</v>
      </c>
      <c r="AI245" s="177">
        <f t="shared" si="136"/>
        <v>0</v>
      </c>
      <c r="AJ245" s="177">
        <f t="shared" si="137"/>
        <v>0</v>
      </c>
      <c r="AK245" s="177">
        <f t="shared" si="138"/>
        <v>0</v>
      </c>
      <c r="AL245" s="177">
        <f t="shared" si="139"/>
        <v>0</v>
      </c>
      <c r="AM245" s="177">
        <f t="shared" si="140"/>
        <v>0</v>
      </c>
      <c r="AN245" s="177">
        <f t="shared" si="141"/>
        <v>0</v>
      </c>
      <c r="AO245" s="177">
        <f t="shared" si="142"/>
        <v>0</v>
      </c>
      <c r="AP245" s="177"/>
      <c r="AQ245" s="443">
        <f t="shared" si="143"/>
        <v>0</v>
      </c>
      <c r="AR245" s="443">
        <f t="shared" si="144"/>
        <v>0</v>
      </c>
      <c r="AS245" s="443">
        <f t="shared" si="145"/>
        <v>0</v>
      </c>
      <c r="AT245" s="177"/>
      <c r="AU245" s="177">
        <f t="shared" si="146"/>
        <v>0</v>
      </c>
      <c r="AV245" s="177">
        <f t="shared" si="147"/>
        <v>0</v>
      </c>
      <c r="AW245" s="177">
        <f t="shared" si="148"/>
        <v>0</v>
      </c>
      <c r="AX245" s="177">
        <f t="shared" si="149"/>
        <v>0</v>
      </c>
      <c r="AY245" s="177">
        <f t="shared" si="150"/>
        <v>0</v>
      </c>
      <c r="AZ245" s="177">
        <f t="shared" si="151"/>
        <v>0</v>
      </c>
      <c r="BA245" s="177">
        <f t="shared" si="152"/>
        <v>0</v>
      </c>
      <c r="BB245" s="177">
        <f t="shared" si="153"/>
        <v>0</v>
      </c>
      <c r="BC245" s="177">
        <f t="shared" si="154"/>
        <v>0</v>
      </c>
      <c r="BD245" s="177">
        <f t="shared" si="155"/>
        <v>0</v>
      </c>
      <c r="BE245" s="177">
        <f t="shared" si="156"/>
        <v>0</v>
      </c>
      <c r="BF245" s="177">
        <f t="shared" si="157"/>
        <v>0</v>
      </c>
      <c r="BG245" s="177">
        <f t="shared" si="158"/>
        <v>0</v>
      </c>
      <c r="BH245" s="177">
        <f t="shared" si="159"/>
        <v>0</v>
      </c>
      <c r="BI245" s="177">
        <f t="shared" si="160"/>
        <v>0</v>
      </c>
      <c r="BJ245" s="177">
        <f t="shared" si="161"/>
        <v>0</v>
      </c>
      <c r="BK245" s="177">
        <f t="shared" si="162"/>
        <v>0</v>
      </c>
      <c r="BL245" s="177">
        <f t="shared" si="163"/>
        <v>0</v>
      </c>
      <c r="BM245" s="177">
        <f t="shared" si="164"/>
        <v>0</v>
      </c>
      <c r="BN245" s="177">
        <f t="shared" si="165"/>
        <v>0</v>
      </c>
      <c r="BO245" s="177">
        <f t="shared" si="166"/>
        <v>0</v>
      </c>
    </row>
    <row r="246" spans="1:67" s="123" customFormat="1" ht="73.8" customHeight="1">
      <c r="B246" s="210" t="s">
        <v>8</v>
      </c>
      <c r="C246" s="9"/>
      <c r="D246" s="106" t="s">
        <v>5904</v>
      </c>
      <c r="E246" s="559" t="s">
        <v>5195</v>
      </c>
      <c r="F246" s="105" t="s">
        <v>134</v>
      </c>
      <c r="G246" s="224" t="s">
        <v>2614</v>
      </c>
      <c r="H246" s="224" t="s">
        <v>2137</v>
      </c>
      <c r="I246" s="105">
        <v>2</v>
      </c>
      <c r="J246" s="105">
        <v>12</v>
      </c>
      <c r="K246" s="105" t="s">
        <v>4673</v>
      </c>
      <c r="L246" s="379">
        <v>248.3845</v>
      </c>
      <c r="M246" s="447" t="s">
        <v>5501</v>
      </c>
      <c r="N246" s="427"/>
      <c r="O246" s="425">
        <f>L246*N246</f>
        <v>0</v>
      </c>
      <c r="P246" s="124" t="str">
        <f t="shared" si="171"/>
        <v>No</v>
      </c>
      <c r="Q246" s="234" t="str">
        <f t="shared" si="172"/>
        <v>Yes</v>
      </c>
      <c r="S246" s="275">
        <v>2</v>
      </c>
      <c r="T246" s="276">
        <f t="shared" si="173"/>
        <v>0</v>
      </c>
      <c r="U246" s="111"/>
      <c r="V246" s="302">
        <v>16</v>
      </c>
      <c r="W246" s="311">
        <f t="shared" si="167"/>
        <v>0</v>
      </c>
      <c r="X246" s="198"/>
      <c r="Y246" s="198">
        <f>N246*I246</f>
        <v>0</v>
      </c>
      <c r="Z246" s="545">
        <v>2</v>
      </c>
      <c r="AA246" s="532"/>
      <c r="AB246" s="285">
        <f t="shared" si="168"/>
        <v>0</v>
      </c>
      <c r="AC246" s="532">
        <v>24</v>
      </c>
      <c r="AD246" s="285">
        <f t="shared" si="169"/>
        <v>0</v>
      </c>
      <c r="AE246" s="532"/>
      <c r="AF246" s="285">
        <f t="shared" si="170"/>
        <v>0</v>
      </c>
      <c r="AG246" s="177">
        <f t="shared" si="134"/>
        <v>0</v>
      </c>
      <c r="AH246" s="177">
        <f t="shared" si="135"/>
        <v>0</v>
      </c>
      <c r="AI246" s="177">
        <f t="shared" si="136"/>
        <v>0</v>
      </c>
      <c r="AJ246" s="177">
        <f t="shared" si="137"/>
        <v>0</v>
      </c>
      <c r="AK246" s="177">
        <f t="shared" si="138"/>
        <v>0</v>
      </c>
      <c r="AL246" s="177">
        <f t="shared" si="139"/>
        <v>0</v>
      </c>
      <c r="AM246" s="177">
        <f t="shared" si="140"/>
        <v>0</v>
      </c>
      <c r="AN246" s="177">
        <f t="shared" si="141"/>
        <v>0</v>
      </c>
      <c r="AO246" s="177">
        <f t="shared" si="142"/>
        <v>0</v>
      </c>
      <c r="AP246" s="443"/>
      <c r="AQ246" s="443">
        <f t="shared" si="143"/>
        <v>0</v>
      </c>
      <c r="AR246" s="443">
        <f t="shared" si="144"/>
        <v>0</v>
      </c>
      <c r="AS246" s="443">
        <f t="shared" si="145"/>
        <v>0</v>
      </c>
      <c r="AT246" s="443"/>
      <c r="AU246" s="177">
        <f t="shared" si="146"/>
        <v>0</v>
      </c>
      <c r="AV246" s="177">
        <f t="shared" si="147"/>
        <v>0</v>
      </c>
      <c r="AW246" s="177">
        <f t="shared" si="148"/>
        <v>0</v>
      </c>
      <c r="AX246" s="177">
        <f t="shared" si="149"/>
        <v>0</v>
      </c>
      <c r="AY246" s="177">
        <f t="shared" si="150"/>
        <v>0</v>
      </c>
      <c r="AZ246" s="177">
        <f t="shared" si="151"/>
        <v>0</v>
      </c>
      <c r="BA246" s="177">
        <f t="shared" si="152"/>
        <v>0</v>
      </c>
      <c r="BB246" s="177">
        <f t="shared" si="153"/>
        <v>0</v>
      </c>
      <c r="BC246" s="177">
        <f t="shared" si="154"/>
        <v>0</v>
      </c>
      <c r="BD246" s="177">
        <f t="shared" si="155"/>
        <v>0</v>
      </c>
      <c r="BE246" s="177">
        <f t="shared" si="156"/>
        <v>0</v>
      </c>
      <c r="BF246" s="177">
        <f t="shared" si="157"/>
        <v>0</v>
      </c>
      <c r="BG246" s="177">
        <f t="shared" si="158"/>
        <v>0</v>
      </c>
      <c r="BH246" s="177">
        <f t="shared" si="159"/>
        <v>0</v>
      </c>
      <c r="BI246" s="177">
        <f t="shared" si="160"/>
        <v>0</v>
      </c>
      <c r="BJ246" s="177">
        <f t="shared" si="161"/>
        <v>0</v>
      </c>
      <c r="BK246" s="177">
        <f t="shared" si="162"/>
        <v>0</v>
      </c>
      <c r="BL246" s="177">
        <f t="shared" si="163"/>
        <v>0</v>
      </c>
      <c r="BM246" s="177">
        <f t="shared" si="164"/>
        <v>0</v>
      </c>
      <c r="BN246" s="177">
        <f t="shared" si="165"/>
        <v>0</v>
      </c>
      <c r="BO246" s="177">
        <f t="shared" si="166"/>
        <v>0</v>
      </c>
    </row>
    <row r="247" spans="1:67" s="123" customFormat="1" ht="73.8" customHeight="1">
      <c r="B247" s="210" t="s">
        <v>8</v>
      </c>
      <c r="C247" s="9"/>
      <c r="D247" s="106" t="s">
        <v>5329</v>
      </c>
      <c r="E247" s="560" t="s">
        <v>5194</v>
      </c>
      <c r="F247" s="105" t="s">
        <v>134</v>
      </c>
      <c r="G247" s="224" t="s">
        <v>2614</v>
      </c>
      <c r="H247" s="224" t="s">
        <v>2137</v>
      </c>
      <c r="I247" s="105">
        <v>2</v>
      </c>
      <c r="J247" s="105">
        <v>12</v>
      </c>
      <c r="K247" s="105" t="s">
        <v>4673</v>
      </c>
      <c r="L247" s="379">
        <v>259.1789</v>
      </c>
      <c r="M247" s="127"/>
      <c r="N247" s="450" t="s">
        <v>5501</v>
      </c>
      <c r="O247" s="425">
        <f>L247*M247</f>
        <v>0</v>
      </c>
      <c r="P247" s="124" t="str">
        <f t="shared" si="171"/>
        <v>No</v>
      </c>
      <c r="Q247" s="234" t="str">
        <f t="shared" si="172"/>
        <v>Yes</v>
      </c>
      <c r="S247" s="275">
        <v>2</v>
      </c>
      <c r="T247" s="276">
        <f t="shared" si="173"/>
        <v>0</v>
      </c>
      <c r="U247" s="111"/>
      <c r="V247" s="302">
        <v>16</v>
      </c>
      <c r="W247" s="311">
        <f t="shared" si="167"/>
        <v>0</v>
      </c>
      <c r="X247" s="198">
        <f>M247*I247</f>
        <v>0</v>
      </c>
      <c r="Y247" s="198"/>
      <c r="Z247" s="545">
        <v>2</v>
      </c>
      <c r="AA247" s="532"/>
      <c r="AB247" s="285">
        <f t="shared" si="168"/>
        <v>0</v>
      </c>
      <c r="AC247" s="532">
        <v>24</v>
      </c>
      <c r="AD247" s="285">
        <f t="shared" si="169"/>
        <v>0</v>
      </c>
      <c r="AE247" s="532"/>
      <c r="AF247" s="285">
        <f t="shared" si="170"/>
        <v>0</v>
      </c>
      <c r="AG247" s="177">
        <f t="shared" si="134"/>
        <v>0</v>
      </c>
      <c r="AH247" s="177">
        <f t="shared" si="135"/>
        <v>0</v>
      </c>
      <c r="AI247" s="177">
        <f t="shared" si="136"/>
        <v>0</v>
      </c>
      <c r="AJ247" s="177">
        <f t="shared" si="137"/>
        <v>0</v>
      </c>
      <c r="AK247" s="177">
        <f t="shared" si="138"/>
        <v>0</v>
      </c>
      <c r="AL247" s="177">
        <f t="shared" si="139"/>
        <v>0</v>
      </c>
      <c r="AM247" s="177">
        <f t="shared" si="140"/>
        <v>0</v>
      </c>
      <c r="AN247" s="177">
        <f t="shared" si="141"/>
        <v>0</v>
      </c>
      <c r="AO247" s="177">
        <f t="shared" si="142"/>
        <v>0</v>
      </c>
      <c r="AP247" s="443"/>
      <c r="AQ247" s="443">
        <f t="shared" si="143"/>
        <v>0</v>
      </c>
      <c r="AR247" s="443">
        <f t="shared" si="144"/>
        <v>0</v>
      </c>
      <c r="AS247" s="443">
        <f t="shared" si="145"/>
        <v>0</v>
      </c>
      <c r="AT247" s="443"/>
      <c r="AU247" s="177">
        <f t="shared" si="146"/>
        <v>0</v>
      </c>
      <c r="AV247" s="177">
        <f t="shared" si="147"/>
        <v>0</v>
      </c>
      <c r="AW247" s="177">
        <f t="shared" si="148"/>
        <v>0</v>
      </c>
      <c r="AX247" s="177">
        <f t="shared" si="149"/>
        <v>0</v>
      </c>
      <c r="AY247" s="177">
        <f t="shared" si="150"/>
        <v>0</v>
      </c>
      <c r="AZ247" s="177">
        <f t="shared" si="151"/>
        <v>0</v>
      </c>
      <c r="BA247" s="177">
        <f t="shared" si="152"/>
        <v>0</v>
      </c>
      <c r="BB247" s="177">
        <f t="shared" si="153"/>
        <v>0</v>
      </c>
      <c r="BC247" s="177">
        <f t="shared" si="154"/>
        <v>0</v>
      </c>
      <c r="BD247" s="177">
        <f t="shared" si="155"/>
        <v>0</v>
      </c>
      <c r="BE247" s="177">
        <f t="shared" si="156"/>
        <v>0</v>
      </c>
      <c r="BF247" s="177">
        <f t="shared" si="157"/>
        <v>0</v>
      </c>
      <c r="BG247" s="177">
        <f t="shared" si="158"/>
        <v>0</v>
      </c>
      <c r="BH247" s="177">
        <f t="shared" si="159"/>
        <v>0</v>
      </c>
      <c r="BI247" s="177">
        <f t="shared" si="160"/>
        <v>0</v>
      </c>
      <c r="BJ247" s="177">
        <f t="shared" si="161"/>
        <v>0</v>
      </c>
      <c r="BK247" s="177">
        <f t="shared" si="162"/>
        <v>0</v>
      </c>
      <c r="BL247" s="177">
        <f t="shared" si="163"/>
        <v>0</v>
      </c>
      <c r="BM247" s="177">
        <f t="shared" si="164"/>
        <v>0</v>
      </c>
      <c r="BN247" s="177">
        <f t="shared" si="165"/>
        <v>0</v>
      </c>
      <c r="BO247" s="177">
        <f t="shared" si="166"/>
        <v>0</v>
      </c>
    </row>
    <row r="248" spans="1:67" s="123" customFormat="1" ht="73.8" customHeight="1">
      <c r="B248" s="210" t="s">
        <v>8</v>
      </c>
      <c r="C248" s="9"/>
      <c r="D248" s="106" t="s">
        <v>5361</v>
      </c>
      <c r="E248" s="561" t="s">
        <v>5193</v>
      </c>
      <c r="F248" s="105" t="s">
        <v>134</v>
      </c>
      <c r="G248" s="224" t="s">
        <v>2614</v>
      </c>
      <c r="H248" s="224" t="s">
        <v>2137</v>
      </c>
      <c r="I248" s="105">
        <v>2</v>
      </c>
      <c r="J248" s="105">
        <v>12</v>
      </c>
      <c r="K248" s="105" t="s">
        <v>4673</v>
      </c>
      <c r="L248" s="379">
        <v>248.3845</v>
      </c>
      <c r="M248" s="127"/>
      <c r="N248" s="450" t="s">
        <v>5501</v>
      </c>
      <c r="O248" s="425">
        <f>L248*M248</f>
        <v>0</v>
      </c>
      <c r="P248" s="124" t="str">
        <f t="shared" si="171"/>
        <v>No</v>
      </c>
      <c r="Q248" s="234" t="str">
        <f t="shared" si="172"/>
        <v>Yes</v>
      </c>
      <c r="S248" s="275">
        <v>2</v>
      </c>
      <c r="T248" s="276">
        <f t="shared" si="173"/>
        <v>0</v>
      </c>
      <c r="U248" s="111"/>
      <c r="V248" s="302">
        <v>16</v>
      </c>
      <c r="W248" s="311">
        <f t="shared" si="167"/>
        <v>0</v>
      </c>
      <c r="X248" s="198">
        <f>M248*I248</f>
        <v>0</v>
      </c>
      <c r="Y248" s="198"/>
      <c r="Z248" s="545">
        <v>2</v>
      </c>
      <c r="AA248" s="532"/>
      <c r="AB248" s="285">
        <f t="shared" si="168"/>
        <v>0</v>
      </c>
      <c r="AC248" s="532">
        <v>24</v>
      </c>
      <c r="AD248" s="285">
        <f t="shared" si="169"/>
        <v>0</v>
      </c>
      <c r="AE248" s="532"/>
      <c r="AF248" s="285">
        <f t="shared" si="170"/>
        <v>0</v>
      </c>
      <c r="AG248" s="177">
        <f t="shared" si="134"/>
        <v>0</v>
      </c>
      <c r="AH248" s="177">
        <f t="shared" si="135"/>
        <v>0</v>
      </c>
      <c r="AI248" s="177">
        <f t="shared" si="136"/>
        <v>0</v>
      </c>
      <c r="AJ248" s="177">
        <f t="shared" si="137"/>
        <v>0</v>
      </c>
      <c r="AK248" s="177">
        <f t="shared" si="138"/>
        <v>0</v>
      </c>
      <c r="AL248" s="177">
        <f t="shared" si="139"/>
        <v>0</v>
      </c>
      <c r="AM248" s="177">
        <f t="shared" si="140"/>
        <v>0</v>
      </c>
      <c r="AN248" s="177">
        <f t="shared" si="141"/>
        <v>0</v>
      </c>
      <c r="AO248" s="177">
        <f t="shared" si="142"/>
        <v>0</v>
      </c>
      <c r="AP248" s="443"/>
      <c r="AQ248" s="443">
        <f t="shared" si="143"/>
        <v>0</v>
      </c>
      <c r="AR248" s="443">
        <f t="shared" si="144"/>
        <v>0</v>
      </c>
      <c r="AS248" s="443">
        <f t="shared" si="145"/>
        <v>0</v>
      </c>
      <c r="AT248" s="443"/>
      <c r="AU248" s="177">
        <f t="shared" si="146"/>
        <v>0</v>
      </c>
      <c r="AV248" s="177">
        <f t="shared" si="147"/>
        <v>0</v>
      </c>
      <c r="AW248" s="177">
        <f t="shared" si="148"/>
        <v>0</v>
      </c>
      <c r="AX248" s="177">
        <f t="shared" si="149"/>
        <v>0</v>
      </c>
      <c r="AY248" s="177">
        <f t="shared" si="150"/>
        <v>0</v>
      </c>
      <c r="AZ248" s="177">
        <f t="shared" si="151"/>
        <v>0</v>
      </c>
      <c r="BA248" s="177">
        <f t="shared" si="152"/>
        <v>0</v>
      </c>
      <c r="BB248" s="177">
        <f t="shared" si="153"/>
        <v>0</v>
      </c>
      <c r="BC248" s="177">
        <f t="shared" si="154"/>
        <v>0</v>
      </c>
      <c r="BD248" s="177">
        <f t="shared" si="155"/>
        <v>0</v>
      </c>
      <c r="BE248" s="177">
        <f t="shared" si="156"/>
        <v>0</v>
      </c>
      <c r="BF248" s="177">
        <f t="shared" si="157"/>
        <v>0</v>
      </c>
      <c r="BG248" s="177">
        <f t="shared" si="158"/>
        <v>0</v>
      </c>
      <c r="BH248" s="177">
        <f t="shared" si="159"/>
        <v>0</v>
      </c>
      <c r="BI248" s="177">
        <f t="shared" si="160"/>
        <v>0</v>
      </c>
      <c r="BJ248" s="177">
        <f t="shared" si="161"/>
        <v>0</v>
      </c>
      <c r="BK248" s="177">
        <f t="shared" si="162"/>
        <v>0</v>
      </c>
      <c r="BL248" s="177">
        <f t="shared" si="163"/>
        <v>0</v>
      </c>
      <c r="BM248" s="177">
        <f t="shared" si="164"/>
        <v>0</v>
      </c>
      <c r="BN248" s="177">
        <f t="shared" si="165"/>
        <v>0</v>
      </c>
      <c r="BO248" s="177">
        <f t="shared" si="166"/>
        <v>0</v>
      </c>
    </row>
    <row r="249" spans="1:67" s="9" customFormat="1" ht="73.8" customHeight="1">
      <c r="B249" s="210" t="s">
        <v>8</v>
      </c>
      <c r="D249" s="141" t="s">
        <v>5905</v>
      </c>
      <c r="E249" s="562" t="s">
        <v>5195</v>
      </c>
      <c r="F249" s="114" t="s">
        <v>135</v>
      </c>
      <c r="G249" s="115" t="s">
        <v>2615</v>
      </c>
      <c r="H249" s="115" t="s">
        <v>2137</v>
      </c>
      <c r="I249" s="114">
        <v>1</v>
      </c>
      <c r="J249" s="114">
        <v>6</v>
      </c>
      <c r="K249" s="114" t="s">
        <v>4673</v>
      </c>
      <c r="L249" s="380">
        <v>248.3845</v>
      </c>
      <c r="M249" s="446" t="s">
        <v>5501</v>
      </c>
      <c r="N249" s="130"/>
      <c r="O249" s="414">
        <f>L249*N249</f>
        <v>0</v>
      </c>
      <c r="P249" s="131" t="str">
        <f t="shared" si="171"/>
        <v>No</v>
      </c>
      <c r="Q249" s="212" t="str">
        <f t="shared" si="172"/>
        <v>Yes</v>
      </c>
      <c r="S249" s="275">
        <v>1</v>
      </c>
      <c r="T249" s="276">
        <f t="shared" si="173"/>
        <v>0</v>
      </c>
      <c r="U249" s="111"/>
      <c r="V249" s="302">
        <v>14</v>
      </c>
      <c r="W249" s="311">
        <f t="shared" si="167"/>
        <v>0</v>
      </c>
      <c r="X249" s="198"/>
      <c r="Y249" s="198">
        <f>N249*I249</f>
        <v>0</v>
      </c>
      <c r="Z249" s="545">
        <v>1</v>
      </c>
      <c r="AA249" s="532"/>
      <c r="AB249" s="285">
        <f t="shared" si="168"/>
        <v>0</v>
      </c>
      <c r="AC249" s="532">
        <v>16</v>
      </c>
      <c r="AD249" s="285">
        <f t="shared" si="169"/>
        <v>0</v>
      </c>
      <c r="AE249" s="532"/>
      <c r="AF249" s="285">
        <f t="shared" si="170"/>
        <v>0</v>
      </c>
      <c r="AG249" s="177">
        <f t="shared" si="134"/>
        <v>0</v>
      </c>
      <c r="AH249" s="177">
        <f t="shared" si="135"/>
        <v>0</v>
      </c>
      <c r="AI249" s="177">
        <f t="shared" si="136"/>
        <v>0</v>
      </c>
      <c r="AJ249" s="177">
        <f t="shared" si="137"/>
        <v>0</v>
      </c>
      <c r="AK249" s="177">
        <f t="shared" si="138"/>
        <v>0</v>
      </c>
      <c r="AL249" s="177">
        <f t="shared" si="139"/>
        <v>0</v>
      </c>
      <c r="AM249" s="177">
        <f t="shared" si="140"/>
        <v>0</v>
      </c>
      <c r="AN249" s="177">
        <f t="shared" si="141"/>
        <v>0</v>
      </c>
      <c r="AO249" s="177">
        <f t="shared" si="142"/>
        <v>0</v>
      </c>
      <c r="AP249" s="177"/>
      <c r="AQ249" s="443">
        <f t="shared" si="143"/>
        <v>0</v>
      </c>
      <c r="AR249" s="443">
        <f t="shared" si="144"/>
        <v>0</v>
      </c>
      <c r="AS249" s="443">
        <f t="shared" si="145"/>
        <v>0</v>
      </c>
      <c r="AT249" s="177"/>
      <c r="AU249" s="177">
        <f t="shared" si="146"/>
        <v>0</v>
      </c>
      <c r="AV249" s="177">
        <f t="shared" si="147"/>
        <v>0</v>
      </c>
      <c r="AW249" s="177">
        <f t="shared" si="148"/>
        <v>0</v>
      </c>
      <c r="AX249" s="177">
        <f t="shared" si="149"/>
        <v>0</v>
      </c>
      <c r="AY249" s="177">
        <f t="shared" si="150"/>
        <v>0</v>
      </c>
      <c r="AZ249" s="177">
        <f t="shared" si="151"/>
        <v>0</v>
      </c>
      <c r="BA249" s="177">
        <f t="shared" si="152"/>
        <v>0</v>
      </c>
      <c r="BB249" s="177">
        <f t="shared" si="153"/>
        <v>0</v>
      </c>
      <c r="BC249" s="177">
        <f t="shared" si="154"/>
        <v>0</v>
      </c>
      <c r="BD249" s="177">
        <f t="shared" si="155"/>
        <v>0</v>
      </c>
      <c r="BE249" s="177">
        <f t="shared" si="156"/>
        <v>0</v>
      </c>
      <c r="BF249" s="177">
        <f t="shared" si="157"/>
        <v>0</v>
      </c>
      <c r="BG249" s="177">
        <f t="shared" si="158"/>
        <v>0</v>
      </c>
      <c r="BH249" s="177">
        <f t="shared" si="159"/>
        <v>0</v>
      </c>
      <c r="BI249" s="177">
        <f t="shared" si="160"/>
        <v>0</v>
      </c>
      <c r="BJ249" s="177">
        <f t="shared" si="161"/>
        <v>0</v>
      </c>
      <c r="BK249" s="177">
        <f t="shared" si="162"/>
        <v>0</v>
      </c>
      <c r="BL249" s="177">
        <f t="shared" si="163"/>
        <v>0</v>
      </c>
      <c r="BM249" s="177">
        <f t="shared" si="164"/>
        <v>0</v>
      </c>
      <c r="BN249" s="177">
        <f t="shared" si="165"/>
        <v>0</v>
      </c>
      <c r="BO249" s="177">
        <f t="shared" si="166"/>
        <v>0</v>
      </c>
    </row>
    <row r="250" spans="1:67" s="9" customFormat="1" ht="73.8" customHeight="1">
      <c r="B250" s="210" t="s">
        <v>8</v>
      </c>
      <c r="D250" s="141" t="s">
        <v>5330</v>
      </c>
      <c r="E250" s="557" t="s">
        <v>5194</v>
      </c>
      <c r="F250" s="114" t="s">
        <v>135</v>
      </c>
      <c r="G250" s="115" t="s">
        <v>2615</v>
      </c>
      <c r="H250" s="115" t="s">
        <v>2137</v>
      </c>
      <c r="I250" s="114">
        <v>1</v>
      </c>
      <c r="J250" s="114">
        <v>6</v>
      </c>
      <c r="K250" s="114" t="s">
        <v>4673</v>
      </c>
      <c r="L250" s="380">
        <v>259.1789</v>
      </c>
      <c r="M250" s="129"/>
      <c r="N250" s="446" t="s">
        <v>5501</v>
      </c>
      <c r="O250" s="414">
        <f>L250*M250</f>
        <v>0</v>
      </c>
      <c r="P250" s="131" t="str">
        <f t="shared" si="171"/>
        <v>No</v>
      </c>
      <c r="Q250" s="212" t="str">
        <f t="shared" si="172"/>
        <v>Yes</v>
      </c>
      <c r="S250" s="275">
        <v>1</v>
      </c>
      <c r="T250" s="276">
        <f t="shared" si="173"/>
        <v>0</v>
      </c>
      <c r="U250" s="111"/>
      <c r="V250" s="302">
        <v>14</v>
      </c>
      <c r="W250" s="311">
        <f t="shared" si="167"/>
        <v>0</v>
      </c>
      <c r="X250" s="198">
        <f>M250*I250</f>
        <v>0</v>
      </c>
      <c r="Y250" s="198"/>
      <c r="Z250" s="545">
        <v>1</v>
      </c>
      <c r="AA250" s="532"/>
      <c r="AB250" s="285">
        <f t="shared" si="168"/>
        <v>0</v>
      </c>
      <c r="AC250" s="532">
        <v>16</v>
      </c>
      <c r="AD250" s="285">
        <f t="shared" si="169"/>
        <v>0</v>
      </c>
      <c r="AE250" s="532"/>
      <c r="AF250" s="285">
        <f t="shared" si="170"/>
        <v>0</v>
      </c>
      <c r="AG250" s="177">
        <f t="shared" si="134"/>
        <v>0</v>
      </c>
      <c r="AH250" s="177">
        <f t="shared" si="135"/>
        <v>0</v>
      </c>
      <c r="AI250" s="177">
        <f t="shared" si="136"/>
        <v>0</v>
      </c>
      <c r="AJ250" s="177">
        <f t="shared" si="137"/>
        <v>0</v>
      </c>
      <c r="AK250" s="177">
        <f t="shared" si="138"/>
        <v>0</v>
      </c>
      <c r="AL250" s="177">
        <f t="shared" si="139"/>
        <v>0</v>
      </c>
      <c r="AM250" s="177">
        <f t="shared" si="140"/>
        <v>0</v>
      </c>
      <c r="AN250" s="177">
        <f t="shared" si="141"/>
        <v>0</v>
      </c>
      <c r="AO250" s="177">
        <f t="shared" si="142"/>
        <v>0</v>
      </c>
      <c r="AP250" s="177"/>
      <c r="AQ250" s="443">
        <f t="shared" si="143"/>
        <v>0</v>
      </c>
      <c r="AR250" s="443">
        <f t="shared" si="144"/>
        <v>0</v>
      </c>
      <c r="AS250" s="443">
        <f t="shared" si="145"/>
        <v>0</v>
      </c>
      <c r="AT250" s="177"/>
      <c r="AU250" s="177">
        <f t="shared" si="146"/>
        <v>0</v>
      </c>
      <c r="AV250" s="177">
        <f t="shared" si="147"/>
        <v>0</v>
      </c>
      <c r="AW250" s="177">
        <f t="shared" si="148"/>
        <v>0</v>
      </c>
      <c r="AX250" s="177">
        <f t="shared" si="149"/>
        <v>0</v>
      </c>
      <c r="AY250" s="177">
        <f t="shared" si="150"/>
        <v>0</v>
      </c>
      <c r="AZ250" s="177">
        <f t="shared" si="151"/>
        <v>0</v>
      </c>
      <c r="BA250" s="177">
        <f t="shared" si="152"/>
        <v>0</v>
      </c>
      <c r="BB250" s="177">
        <f t="shared" si="153"/>
        <v>0</v>
      </c>
      <c r="BC250" s="177">
        <f t="shared" si="154"/>
        <v>0</v>
      </c>
      <c r="BD250" s="177">
        <f t="shared" si="155"/>
        <v>0</v>
      </c>
      <c r="BE250" s="177">
        <f t="shared" si="156"/>
        <v>0</v>
      </c>
      <c r="BF250" s="177">
        <f t="shared" si="157"/>
        <v>0</v>
      </c>
      <c r="BG250" s="177">
        <f t="shared" si="158"/>
        <v>0</v>
      </c>
      <c r="BH250" s="177">
        <f t="shared" si="159"/>
        <v>0</v>
      </c>
      <c r="BI250" s="177">
        <f t="shared" si="160"/>
        <v>0</v>
      </c>
      <c r="BJ250" s="177">
        <f t="shared" si="161"/>
        <v>0</v>
      </c>
      <c r="BK250" s="177">
        <f t="shared" si="162"/>
        <v>0</v>
      </c>
      <c r="BL250" s="177">
        <f t="shared" si="163"/>
        <v>0</v>
      </c>
      <c r="BM250" s="177">
        <f t="shared" si="164"/>
        <v>0</v>
      </c>
      <c r="BN250" s="177">
        <f t="shared" si="165"/>
        <v>0</v>
      </c>
      <c r="BO250" s="177">
        <f t="shared" si="166"/>
        <v>0</v>
      </c>
    </row>
    <row r="251" spans="1:67" s="9" customFormat="1" ht="73.8" customHeight="1">
      <c r="B251" s="210" t="s">
        <v>8</v>
      </c>
      <c r="D251" s="141" t="s">
        <v>5360</v>
      </c>
      <c r="E251" s="558" t="s">
        <v>5193</v>
      </c>
      <c r="F251" s="114" t="s">
        <v>135</v>
      </c>
      <c r="G251" s="115" t="s">
        <v>2615</v>
      </c>
      <c r="H251" s="115" t="s">
        <v>2137</v>
      </c>
      <c r="I251" s="114">
        <v>1</v>
      </c>
      <c r="J251" s="114">
        <v>6</v>
      </c>
      <c r="K251" s="114" t="s">
        <v>4673</v>
      </c>
      <c r="L251" s="380">
        <v>248.3845</v>
      </c>
      <c r="M251" s="129"/>
      <c r="N251" s="446" t="s">
        <v>5501</v>
      </c>
      <c r="O251" s="414">
        <f>L251*M251</f>
        <v>0</v>
      </c>
      <c r="P251" s="131" t="str">
        <f t="shared" si="171"/>
        <v>No</v>
      </c>
      <c r="Q251" s="212" t="str">
        <f t="shared" si="172"/>
        <v>Yes</v>
      </c>
      <c r="S251" s="275">
        <v>1</v>
      </c>
      <c r="T251" s="276">
        <f t="shared" si="173"/>
        <v>0</v>
      </c>
      <c r="U251" s="111"/>
      <c r="V251" s="302">
        <v>14</v>
      </c>
      <c r="W251" s="311">
        <f t="shared" si="167"/>
        <v>0</v>
      </c>
      <c r="X251" s="198">
        <f>M251*I251</f>
        <v>0</v>
      </c>
      <c r="Y251" s="198"/>
      <c r="Z251" s="545">
        <v>1</v>
      </c>
      <c r="AA251" s="532"/>
      <c r="AB251" s="285">
        <f t="shared" si="168"/>
        <v>0</v>
      </c>
      <c r="AC251" s="532">
        <v>16</v>
      </c>
      <c r="AD251" s="285">
        <f t="shared" si="169"/>
        <v>0</v>
      </c>
      <c r="AE251" s="532"/>
      <c r="AF251" s="285">
        <f t="shared" si="170"/>
        <v>0</v>
      </c>
      <c r="AG251" s="177">
        <f t="shared" si="134"/>
        <v>0</v>
      </c>
      <c r="AH251" s="177">
        <f t="shared" si="135"/>
        <v>0</v>
      </c>
      <c r="AI251" s="177">
        <f t="shared" si="136"/>
        <v>0</v>
      </c>
      <c r="AJ251" s="177">
        <f t="shared" si="137"/>
        <v>0</v>
      </c>
      <c r="AK251" s="177">
        <f t="shared" si="138"/>
        <v>0</v>
      </c>
      <c r="AL251" s="177">
        <f t="shared" si="139"/>
        <v>0</v>
      </c>
      <c r="AM251" s="177">
        <f t="shared" si="140"/>
        <v>0</v>
      </c>
      <c r="AN251" s="177">
        <f t="shared" si="141"/>
        <v>0</v>
      </c>
      <c r="AO251" s="177">
        <f t="shared" si="142"/>
        <v>0</v>
      </c>
      <c r="AP251" s="177"/>
      <c r="AQ251" s="443">
        <f t="shared" si="143"/>
        <v>0</v>
      </c>
      <c r="AR251" s="443">
        <f t="shared" si="144"/>
        <v>0</v>
      </c>
      <c r="AS251" s="443">
        <f t="shared" si="145"/>
        <v>0</v>
      </c>
      <c r="AT251" s="177"/>
      <c r="AU251" s="177">
        <f t="shared" si="146"/>
        <v>0</v>
      </c>
      <c r="AV251" s="177">
        <f t="shared" si="147"/>
        <v>0</v>
      </c>
      <c r="AW251" s="177">
        <f t="shared" si="148"/>
        <v>0</v>
      </c>
      <c r="AX251" s="177">
        <f t="shared" si="149"/>
        <v>0</v>
      </c>
      <c r="AY251" s="177">
        <f t="shared" si="150"/>
        <v>0</v>
      </c>
      <c r="AZ251" s="177">
        <f t="shared" si="151"/>
        <v>0</v>
      </c>
      <c r="BA251" s="177">
        <f t="shared" si="152"/>
        <v>0</v>
      </c>
      <c r="BB251" s="177">
        <f t="shared" si="153"/>
        <v>0</v>
      </c>
      <c r="BC251" s="177">
        <f t="shared" si="154"/>
        <v>0</v>
      </c>
      <c r="BD251" s="177">
        <f t="shared" si="155"/>
        <v>0</v>
      </c>
      <c r="BE251" s="177">
        <f t="shared" si="156"/>
        <v>0</v>
      </c>
      <c r="BF251" s="177">
        <f t="shared" si="157"/>
        <v>0</v>
      </c>
      <c r="BG251" s="177">
        <f t="shared" si="158"/>
        <v>0</v>
      </c>
      <c r="BH251" s="177">
        <f t="shared" si="159"/>
        <v>0</v>
      </c>
      <c r="BI251" s="177">
        <f t="shared" si="160"/>
        <v>0</v>
      </c>
      <c r="BJ251" s="177">
        <f t="shared" si="161"/>
        <v>0</v>
      </c>
      <c r="BK251" s="177">
        <f t="shared" si="162"/>
        <v>0</v>
      </c>
      <c r="BL251" s="177">
        <f t="shared" si="163"/>
        <v>0</v>
      </c>
      <c r="BM251" s="177">
        <f t="shared" si="164"/>
        <v>0</v>
      </c>
      <c r="BN251" s="177">
        <f t="shared" si="165"/>
        <v>0</v>
      </c>
      <c r="BO251" s="177">
        <f t="shared" si="166"/>
        <v>0</v>
      </c>
    </row>
    <row r="252" spans="1:67" s="123" customFormat="1" ht="73.8" customHeight="1">
      <c r="A252" s="9"/>
      <c r="B252" s="210" t="s">
        <v>8</v>
      </c>
      <c r="C252" s="9"/>
      <c r="D252" s="106" t="s">
        <v>5906</v>
      </c>
      <c r="E252" s="559" t="s">
        <v>5195</v>
      </c>
      <c r="F252" s="105" t="s">
        <v>135</v>
      </c>
      <c r="G252" s="224" t="s">
        <v>2619</v>
      </c>
      <c r="H252" s="224" t="s">
        <v>2137</v>
      </c>
      <c r="I252" s="105">
        <v>1</v>
      </c>
      <c r="J252" s="105">
        <v>20</v>
      </c>
      <c r="K252" s="105" t="s">
        <v>4673</v>
      </c>
      <c r="L252" s="379">
        <v>334.3689</v>
      </c>
      <c r="M252" s="447" t="s">
        <v>5501</v>
      </c>
      <c r="N252" s="427"/>
      <c r="O252" s="425">
        <f>L252*N252</f>
        <v>0</v>
      </c>
      <c r="P252" s="124" t="str">
        <f t="shared" si="171"/>
        <v>No</v>
      </c>
      <c r="Q252" s="234" t="str">
        <f t="shared" si="172"/>
        <v>Yes</v>
      </c>
      <c r="S252" s="275">
        <v>1</v>
      </c>
      <c r="T252" s="276">
        <f t="shared" si="173"/>
        <v>0</v>
      </c>
      <c r="U252" s="111"/>
      <c r="V252" s="302">
        <v>18</v>
      </c>
      <c r="W252" s="311">
        <f t="shared" si="167"/>
        <v>0</v>
      </c>
      <c r="X252" s="198"/>
      <c r="Y252" s="198">
        <f>N252*I252</f>
        <v>0</v>
      </c>
      <c r="Z252" s="545">
        <v>1</v>
      </c>
      <c r="AA252" s="532"/>
      <c r="AB252" s="285">
        <f t="shared" si="168"/>
        <v>0</v>
      </c>
      <c r="AC252" s="532">
        <v>16</v>
      </c>
      <c r="AD252" s="285">
        <f t="shared" si="169"/>
        <v>0</v>
      </c>
      <c r="AE252" s="532"/>
      <c r="AF252" s="285">
        <f t="shared" si="170"/>
        <v>0</v>
      </c>
      <c r="AG252" s="177">
        <f t="shared" si="134"/>
        <v>0</v>
      </c>
      <c r="AH252" s="177">
        <f t="shared" si="135"/>
        <v>0</v>
      </c>
      <c r="AI252" s="177">
        <f t="shared" si="136"/>
        <v>0</v>
      </c>
      <c r="AJ252" s="177">
        <f t="shared" si="137"/>
        <v>0</v>
      </c>
      <c r="AK252" s="177">
        <f t="shared" si="138"/>
        <v>0</v>
      </c>
      <c r="AL252" s="177">
        <f t="shared" si="139"/>
        <v>0</v>
      </c>
      <c r="AM252" s="177">
        <f t="shared" si="140"/>
        <v>0</v>
      </c>
      <c r="AN252" s="177">
        <f t="shared" si="141"/>
        <v>0</v>
      </c>
      <c r="AO252" s="177">
        <f t="shared" si="142"/>
        <v>0</v>
      </c>
      <c r="AP252" s="443"/>
      <c r="AQ252" s="443">
        <f t="shared" si="143"/>
        <v>0</v>
      </c>
      <c r="AR252" s="443">
        <f t="shared" si="144"/>
        <v>0</v>
      </c>
      <c r="AS252" s="443">
        <f t="shared" si="145"/>
        <v>0</v>
      </c>
      <c r="AT252" s="443"/>
      <c r="AU252" s="177">
        <f t="shared" si="146"/>
        <v>0</v>
      </c>
      <c r="AV252" s="177">
        <f t="shared" si="147"/>
        <v>0</v>
      </c>
      <c r="AW252" s="177">
        <f t="shared" si="148"/>
        <v>0</v>
      </c>
      <c r="AX252" s="177">
        <f t="shared" si="149"/>
        <v>0</v>
      </c>
      <c r="AY252" s="177">
        <f t="shared" si="150"/>
        <v>0</v>
      </c>
      <c r="AZ252" s="177">
        <f t="shared" si="151"/>
        <v>0</v>
      </c>
      <c r="BA252" s="177">
        <f t="shared" si="152"/>
        <v>0</v>
      </c>
      <c r="BB252" s="177">
        <f t="shared" si="153"/>
        <v>0</v>
      </c>
      <c r="BC252" s="177">
        <f t="shared" si="154"/>
        <v>0</v>
      </c>
      <c r="BD252" s="177">
        <f t="shared" si="155"/>
        <v>0</v>
      </c>
      <c r="BE252" s="177">
        <f t="shared" si="156"/>
        <v>0</v>
      </c>
      <c r="BF252" s="177">
        <f t="shared" si="157"/>
        <v>0</v>
      </c>
      <c r="BG252" s="177">
        <f t="shared" si="158"/>
        <v>0</v>
      </c>
      <c r="BH252" s="177">
        <f t="shared" si="159"/>
        <v>0</v>
      </c>
      <c r="BI252" s="177">
        <f t="shared" si="160"/>
        <v>0</v>
      </c>
      <c r="BJ252" s="177">
        <f t="shared" si="161"/>
        <v>0</v>
      </c>
      <c r="BK252" s="177">
        <f t="shared" si="162"/>
        <v>0</v>
      </c>
      <c r="BL252" s="177">
        <f t="shared" si="163"/>
        <v>0</v>
      </c>
      <c r="BM252" s="177">
        <f t="shared" si="164"/>
        <v>0</v>
      </c>
      <c r="BN252" s="177">
        <f t="shared" si="165"/>
        <v>0</v>
      </c>
      <c r="BO252" s="177">
        <f t="shared" si="166"/>
        <v>0</v>
      </c>
    </row>
    <row r="253" spans="1:67" s="123" customFormat="1" ht="73.8" customHeight="1">
      <c r="A253" s="9"/>
      <c r="B253" s="210" t="s">
        <v>8</v>
      </c>
      <c r="C253" s="9"/>
      <c r="D253" s="106" t="s">
        <v>5334</v>
      </c>
      <c r="E253" s="560" t="s">
        <v>5194</v>
      </c>
      <c r="F253" s="105" t="s">
        <v>135</v>
      </c>
      <c r="G253" s="224" t="s">
        <v>2619</v>
      </c>
      <c r="H253" s="224" t="s">
        <v>2137</v>
      </c>
      <c r="I253" s="105">
        <v>1</v>
      </c>
      <c r="J253" s="105">
        <v>20</v>
      </c>
      <c r="K253" s="105" t="s">
        <v>4673</v>
      </c>
      <c r="L253" s="379">
        <v>348.90219999999999</v>
      </c>
      <c r="M253" s="127"/>
      <c r="N253" s="450" t="s">
        <v>5501</v>
      </c>
      <c r="O253" s="425">
        <f>L253*M253</f>
        <v>0</v>
      </c>
      <c r="P253" s="124" t="str">
        <f t="shared" si="171"/>
        <v>No</v>
      </c>
      <c r="Q253" s="234" t="str">
        <f t="shared" si="172"/>
        <v>Yes</v>
      </c>
      <c r="S253" s="275">
        <v>1</v>
      </c>
      <c r="T253" s="276">
        <f t="shared" si="173"/>
        <v>0</v>
      </c>
      <c r="U253" s="111"/>
      <c r="V253" s="302">
        <v>18</v>
      </c>
      <c r="W253" s="311">
        <f t="shared" si="167"/>
        <v>0</v>
      </c>
      <c r="X253" s="198">
        <f>M253*I253</f>
        <v>0</v>
      </c>
      <c r="Y253" s="198"/>
      <c r="Z253" s="545">
        <v>1</v>
      </c>
      <c r="AA253" s="532"/>
      <c r="AB253" s="285">
        <f t="shared" si="168"/>
        <v>0</v>
      </c>
      <c r="AC253" s="532">
        <v>16</v>
      </c>
      <c r="AD253" s="285">
        <f t="shared" si="169"/>
        <v>0</v>
      </c>
      <c r="AE253" s="532"/>
      <c r="AF253" s="285">
        <f t="shared" si="170"/>
        <v>0</v>
      </c>
      <c r="AG253" s="177">
        <f t="shared" si="134"/>
        <v>0</v>
      </c>
      <c r="AH253" s="177">
        <f t="shared" si="135"/>
        <v>0</v>
      </c>
      <c r="AI253" s="177">
        <f t="shared" si="136"/>
        <v>0</v>
      </c>
      <c r="AJ253" s="177">
        <f t="shared" si="137"/>
        <v>0</v>
      </c>
      <c r="AK253" s="177">
        <f t="shared" si="138"/>
        <v>0</v>
      </c>
      <c r="AL253" s="177">
        <f t="shared" si="139"/>
        <v>0</v>
      </c>
      <c r="AM253" s="177">
        <f t="shared" si="140"/>
        <v>0</v>
      </c>
      <c r="AN253" s="177">
        <f t="shared" si="141"/>
        <v>0</v>
      </c>
      <c r="AO253" s="177">
        <f t="shared" si="142"/>
        <v>0</v>
      </c>
      <c r="AP253" s="443"/>
      <c r="AQ253" s="443">
        <f t="shared" si="143"/>
        <v>0</v>
      </c>
      <c r="AR253" s="443">
        <f t="shared" si="144"/>
        <v>0</v>
      </c>
      <c r="AS253" s="443">
        <f t="shared" si="145"/>
        <v>0</v>
      </c>
      <c r="AT253" s="443"/>
      <c r="AU253" s="177">
        <f t="shared" si="146"/>
        <v>0</v>
      </c>
      <c r="AV253" s="177">
        <f t="shared" si="147"/>
        <v>0</v>
      </c>
      <c r="AW253" s="177">
        <f t="shared" si="148"/>
        <v>0</v>
      </c>
      <c r="AX253" s="177">
        <f t="shared" si="149"/>
        <v>0</v>
      </c>
      <c r="AY253" s="177">
        <f t="shared" si="150"/>
        <v>0</v>
      </c>
      <c r="AZ253" s="177">
        <f t="shared" si="151"/>
        <v>0</v>
      </c>
      <c r="BA253" s="177">
        <f t="shared" si="152"/>
        <v>0</v>
      </c>
      <c r="BB253" s="177">
        <f t="shared" si="153"/>
        <v>0</v>
      </c>
      <c r="BC253" s="177">
        <f t="shared" si="154"/>
        <v>0</v>
      </c>
      <c r="BD253" s="177">
        <f t="shared" si="155"/>
        <v>0</v>
      </c>
      <c r="BE253" s="177">
        <f t="shared" si="156"/>
        <v>0</v>
      </c>
      <c r="BF253" s="177">
        <f t="shared" si="157"/>
        <v>0</v>
      </c>
      <c r="BG253" s="177">
        <f t="shared" si="158"/>
        <v>0</v>
      </c>
      <c r="BH253" s="177">
        <f t="shared" si="159"/>
        <v>0</v>
      </c>
      <c r="BI253" s="177">
        <f t="shared" si="160"/>
        <v>0</v>
      </c>
      <c r="BJ253" s="177">
        <f t="shared" si="161"/>
        <v>0</v>
      </c>
      <c r="BK253" s="177">
        <f t="shared" si="162"/>
        <v>0</v>
      </c>
      <c r="BL253" s="177">
        <f t="shared" si="163"/>
        <v>0</v>
      </c>
      <c r="BM253" s="177">
        <f t="shared" si="164"/>
        <v>0</v>
      </c>
      <c r="BN253" s="177">
        <f t="shared" si="165"/>
        <v>0</v>
      </c>
      <c r="BO253" s="177">
        <f t="shared" si="166"/>
        <v>0</v>
      </c>
    </row>
    <row r="254" spans="1:67" s="123" customFormat="1" ht="73.8" customHeight="1">
      <c r="A254" s="9"/>
      <c r="B254" s="210" t="s">
        <v>8</v>
      </c>
      <c r="C254" s="9"/>
      <c r="D254" s="106" t="s">
        <v>5359</v>
      </c>
      <c r="E254" s="561" t="s">
        <v>5193</v>
      </c>
      <c r="F254" s="105" t="s">
        <v>135</v>
      </c>
      <c r="G254" s="224" t="s">
        <v>2619</v>
      </c>
      <c r="H254" s="224" t="s">
        <v>2137</v>
      </c>
      <c r="I254" s="105">
        <v>1</v>
      </c>
      <c r="J254" s="105">
        <v>20</v>
      </c>
      <c r="K254" s="105" t="s">
        <v>4673</v>
      </c>
      <c r="L254" s="379">
        <v>334.3689</v>
      </c>
      <c r="M254" s="127"/>
      <c r="N254" s="450" t="s">
        <v>5501</v>
      </c>
      <c r="O254" s="425">
        <f>L254*M254</f>
        <v>0</v>
      </c>
      <c r="P254" s="124" t="str">
        <f t="shared" si="171"/>
        <v>No</v>
      </c>
      <c r="Q254" s="234" t="str">
        <f t="shared" si="172"/>
        <v>Yes</v>
      </c>
      <c r="S254" s="275">
        <v>1</v>
      </c>
      <c r="T254" s="276">
        <f t="shared" si="173"/>
        <v>0</v>
      </c>
      <c r="U254" s="111"/>
      <c r="V254" s="302">
        <v>18</v>
      </c>
      <c r="W254" s="311">
        <f t="shared" si="167"/>
        <v>0</v>
      </c>
      <c r="X254" s="198">
        <f>M254*I254</f>
        <v>0</v>
      </c>
      <c r="Y254" s="198"/>
      <c r="Z254" s="545">
        <v>1</v>
      </c>
      <c r="AA254" s="532"/>
      <c r="AB254" s="285">
        <f t="shared" si="168"/>
        <v>0</v>
      </c>
      <c r="AC254" s="532">
        <v>16</v>
      </c>
      <c r="AD254" s="285">
        <f t="shared" si="169"/>
        <v>0</v>
      </c>
      <c r="AE254" s="532"/>
      <c r="AF254" s="285">
        <f t="shared" si="170"/>
        <v>0</v>
      </c>
      <c r="AG254" s="177">
        <f t="shared" si="134"/>
        <v>0</v>
      </c>
      <c r="AH254" s="177">
        <f t="shared" si="135"/>
        <v>0</v>
      </c>
      <c r="AI254" s="177">
        <f t="shared" si="136"/>
        <v>0</v>
      </c>
      <c r="AJ254" s="177">
        <f t="shared" si="137"/>
        <v>0</v>
      </c>
      <c r="AK254" s="177">
        <f t="shared" si="138"/>
        <v>0</v>
      </c>
      <c r="AL254" s="177">
        <f t="shared" si="139"/>
        <v>0</v>
      </c>
      <c r="AM254" s="177">
        <f t="shared" si="140"/>
        <v>0</v>
      </c>
      <c r="AN254" s="177">
        <f t="shared" si="141"/>
        <v>0</v>
      </c>
      <c r="AO254" s="177">
        <f t="shared" si="142"/>
        <v>0</v>
      </c>
      <c r="AP254" s="443"/>
      <c r="AQ254" s="443">
        <f t="shared" si="143"/>
        <v>0</v>
      </c>
      <c r="AR254" s="443">
        <f t="shared" si="144"/>
        <v>0</v>
      </c>
      <c r="AS254" s="443">
        <f t="shared" si="145"/>
        <v>0</v>
      </c>
      <c r="AT254" s="443"/>
      <c r="AU254" s="177">
        <f t="shared" si="146"/>
        <v>0</v>
      </c>
      <c r="AV254" s="177">
        <f t="shared" si="147"/>
        <v>0</v>
      </c>
      <c r="AW254" s="177">
        <f t="shared" si="148"/>
        <v>0</v>
      </c>
      <c r="AX254" s="177">
        <f t="shared" si="149"/>
        <v>0</v>
      </c>
      <c r="AY254" s="177">
        <f t="shared" si="150"/>
        <v>0</v>
      </c>
      <c r="AZ254" s="177">
        <f t="shared" si="151"/>
        <v>0</v>
      </c>
      <c r="BA254" s="177">
        <f t="shared" si="152"/>
        <v>0</v>
      </c>
      <c r="BB254" s="177">
        <f t="shared" si="153"/>
        <v>0</v>
      </c>
      <c r="BC254" s="177">
        <f t="shared" si="154"/>
        <v>0</v>
      </c>
      <c r="BD254" s="177">
        <f t="shared" si="155"/>
        <v>0</v>
      </c>
      <c r="BE254" s="177">
        <f t="shared" si="156"/>
        <v>0</v>
      </c>
      <c r="BF254" s="177">
        <f t="shared" si="157"/>
        <v>0</v>
      </c>
      <c r="BG254" s="177">
        <f t="shared" si="158"/>
        <v>0</v>
      </c>
      <c r="BH254" s="177">
        <f t="shared" si="159"/>
        <v>0</v>
      </c>
      <c r="BI254" s="177">
        <f t="shared" si="160"/>
        <v>0</v>
      </c>
      <c r="BJ254" s="177">
        <f t="shared" si="161"/>
        <v>0</v>
      </c>
      <c r="BK254" s="177">
        <f t="shared" si="162"/>
        <v>0</v>
      </c>
      <c r="BL254" s="177">
        <f t="shared" si="163"/>
        <v>0</v>
      </c>
      <c r="BM254" s="177">
        <f t="shared" si="164"/>
        <v>0</v>
      </c>
      <c r="BN254" s="177">
        <f t="shared" si="165"/>
        <v>0</v>
      </c>
      <c r="BO254" s="177">
        <f t="shared" si="166"/>
        <v>0</v>
      </c>
    </row>
    <row r="255" spans="1:67" s="9" customFormat="1" ht="73.8" customHeight="1">
      <c r="B255" s="210" t="s">
        <v>8</v>
      </c>
      <c r="D255" s="141" t="s">
        <v>5907</v>
      </c>
      <c r="E255" s="562" t="s">
        <v>5195</v>
      </c>
      <c r="F255" s="114" t="s">
        <v>133</v>
      </c>
      <c r="G255" s="115" t="s">
        <v>164</v>
      </c>
      <c r="H255" s="115" t="s">
        <v>2137</v>
      </c>
      <c r="I255" s="114">
        <v>2</v>
      </c>
      <c r="J255" s="114">
        <v>0</v>
      </c>
      <c r="K255" s="114" t="s">
        <v>4673</v>
      </c>
      <c r="L255" s="380">
        <v>227.08410000000001</v>
      </c>
      <c r="M255" s="446" t="s">
        <v>5501</v>
      </c>
      <c r="N255" s="130"/>
      <c r="O255" s="414">
        <f>L255*N255</f>
        <v>0</v>
      </c>
      <c r="P255" s="131" t="str">
        <f t="shared" si="171"/>
        <v>No</v>
      </c>
      <c r="Q255" s="212" t="str">
        <f t="shared" si="172"/>
        <v>Yes</v>
      </c>
      <c r="S255" s="275">
        <v>2</v>
      </c>
      <c r="T255" s="276">
        <f t="shared" si="173"/>
        <v>0</v>
      </c>
      <c r="U255" s="111"/>
      <c r="V255" s="302">
        <v>10.1</v>
      </c>
      <c r="W255" s="311">
        <f t="shared" si="167"/>
        <v>0</v>
      </c>
      <c r="X255" s="198"/>
      <c r="Y255" s="198">
        <f>N255*I255</f>
        <v>0</v>
      </c>
      <c r="Z255" s="545">
        <v>2</v>
      </c>
      <c r="AA255" s="532"/>
      <c r="AB255" s="285">
        <f t="shared" si="168"/>
        <v>0</v>
      </c>
      <c r="AC255" s="532">
        <v>16</v>
      </c>
      <c r="AD255" s="285">
        <f t="shared" si="169"/>
        <v>0</v>
      </c>
      <c r="AE255" s="532"/>
      <c r="AF255" s="285">
        <f t="shared" si="170"/>
        <v>0</v>
      </c>
      <c r="AG255" s="177">
        <f t="shared" si="134"/>
        <v>0</v>
      </c>
      <c r="AH255" s="177">
        <f t="shared" si="135"/>
        <v>0</v>
      </c>
      <c r="AI255" s="177">
        <f t="shared" si="136"/>
        <v>0</v>
      </c>
      <c r="AJ255" s="177">
        <f t="shared" si="137"/>
        <v>0</v>
      </c>
      <c r="AK255" s="177">
        <f t="shared" si="138"/>
        <v>0</v>
      </c>
      <c r="AL255" s="177">
        <f t="shared" si="139"/>
        <v>0</v>
      </c>
      <c r="AM255" s="177">
        <f t="shared" si="140"/>
        <v>0</v>
      </c>
      <c r="AN255" s="177">
        <f t="shared" si="141"/>
        <v>0</v>
      </c>
      <c r="AO255" s="177">
        <f t="shared" si="142"/>
        <v>0</v>
      </c>
      <c r="AP255" s="177"/>
      <c r="AQ255" s="443">
        <f t="shared" si="143"/>
        <v>0</v>
      </c>
      <c r="AR255" s="443">
        <f t="shared" si="144"/>
        <v>0</v>
      </c>
      <c r="AS255" s="443">
        <f t="shared" si="145"/>
        <v>0</v>
      </c>
      <c r="AT255" s="177"/>
      <c r="AU255" s="177">
        <f t="shared" si="146"/>
        <v>0</v>
      </c>
      <c r="AV255" s="177">
        <f t="shared" si="147"/>
        <v>0</v>
      </c>
      <c r="AW255" s="177">
        <f t="shared" si="148"/>
        <v>0</v>
      </c>
      <c r="AX255" s="177">
        <f t="shared" si="149"/>
        <v>0</v>
      </c>
      <c r="AY255" s="177">
        <f t="shared" si="150"/>
        <v>0</v>
      </c>
      <c r="AZ255" s="177">
        <f t="shared" si="151"/>
        <v>0</v>
      </c>
      <c r="BA255" s="177">
        <f t="shared" si="152"/>
        <v>0</v>
      </c>
      <c r="BB255" s="177">
        <f t="shared" si="153"/>
        <v>0</v>
      </c>
      <c r="BC255" s="177">
        <f t="shared" si="154"/>
        <v>0</v>
      </c>
      <c r="BD255" s="177">
        <f t="shared" si="155"/>
        <v>0</v>
      </c>
      <c r="BE255" s="177">
        <f t="shared" si="156"/>
        <v>0</v>
      </c>
      <c r="BF255" s="177">
        <f t="shared" si="157"/>
        <v>0</v>
      </c>
      <c r="BG255" s="177">
        <f t="shared" si="158"/>
        <v>0</v>
      </c>
      <c r="BH255" s="177">
        <f t="shared" si="159"/>
        <v>0</v>
      </c>
      <c r="BI255" s="177">
        <f t="shared" si="160"/>
        <v>0</v>
      </c>
      <c r="BJ255" s="177">
        <f t="shared" si="161"/>
        <v>0</v>
      </c>
      <c r="BK255" s="177">
        <f t="shared" si="162"/>
        <v>0</v>
      </c>
      <c r="BL255" s="177">
        <f t="shared" si="163"/>
        <v>0</v>
      </c>
      <c r="BM255" s="177">
        <f t="shared" si="164"/>
        <v>0</v>
      </c>
      <c r="BN255" s="177">
        <f t="shared" si="165"/>
        <v>0</v>
      </c>
      <c r="BO255" s="177">
        <f t="shared" si="166"/>
        <v>0</v>
      </c>
    </row>
    <row r="256" spans="1:67" s="9" customFormat="1" ht="73.8" customHeight="1">
      <c r="B256" s="210" t="s">
        <v>8</v>
      </c>
      <c r="D256" s="141" t="s">
        <v>5336</v>
      </c>
      <c r="E256" s="557" t="s">
        <v>5194</v>
      </c>
      <c r="F256" s="114" t="s">
        <v>133</v>
      </c>
      <c r="G256" s="115" t="s">
        <v>164</v>
      </c>
      <c r="H256" s="115" t="s">
        <v>2137</v>
      </c>
      <c r="I256" s="114">
        <v>2</v>
      </c>
      <c r="J256" s="114">
        <v>0</v>
      </c>
      <c r="K256" s="114" t="s">
        <v>4673</v>
      </c>
      <c r="L256" s="380">
        <v>236.95150000000001</v>
      </c>
      <c r="M256" s="129"/>
      <c r="N256" s="446" t="s">
        <v>5501</v>
      </c>
      <c r="O256" s="414">
        <f>L256*M256</f>
        <v>0</v>
      </c>
      <c r="P256" s="131" t="str">
        <f t="shared" si="171"/>
        <v>No</v>
      </c>
      <c r="Q256" s="212" t="str">
        <f t="shared" si="172"/>
        <v>Yes</v>
      </c>
      <c r="S256" s="275">
        <v>2</v>
      </c>
      <c r="T256" s="276">
        <f t="shared" si="173"/>
        <v>0</v>
      </c>
      <c r="U256" s="111"/>
      <c r="V256" s="302">
        <v>10.1</v>
      </c>
      <c r="W256" s="311">
        <f t="shared" si="167"/>
        <v>0</v>
      </c>
      <c r="X256" s="198">
        <f>M256*I256</f>
        <v>0</v>
      </c>
      <c r="Y256" s="198"/>
      <c r="Z256" s="545">
        <v>2</v>
      </c>
      <c r="AA256" s="532"/>
      <c r="AB256" s="285">
        <f t="shared" si="168"/>
        <v>0</v>
      </c>
      <c r="AC256" s="532">
        <v>16</v>
      </c>
      <c r="AD256" s="285">
        <f t="shared" si="169"/>
        <v>0</v>
      </c>
      <c r="AE256" s="532"/>
      <c r="AF256" s="285">
        <f t="shared" si="170"/>
        <v>0</v>
      </c>
      <c r="AG256" s="177">
        <f t="shared" si="134"/>
        <v>0</v>
      </c>
      <c r="AH256" s="177">
        <f t="shared" si="135"/>
        <v>0</v>
      </c>
      <c r="AI256" s="177">
        <f t="shared" si="136"/>
        <v>0</v>
      </c>
      <c r="AJ256" s="177">
        <f t="shared" si="137"/>
        <v>0</v>
      </c>
      <c r="AK256" s="177">
        <f t="shared" si="138"/>
        <v>0</v>
      </c>
      <c r="AL256" s="177">
        <f t="shared" si="139"/>
        <v>0</v>
      </c>
      <c r="AM256" s="177">
        <f t="shared" si="140"/>
        <v>0</v>
      </c>
      <c r="AN256" s="177">
        <f t="shared" si="141"/>
        <v>0</v>
      </c>
      <c r="AO256" s="177">
        <f t="shared" si="142"/>
        <v>0</v>
      </c>
      <c r="AP256" s="177"/>
      <c r="AQ256" s="443">
        <f t="shared" si="143"/>
        <v>0</v>
      </c>
      <c r="AR256" s="443">
        <f t="shared" si="144"/>
        <v>0</v>
      </c>
      <c r="AS256" s="443">
        <f t="shared" si="145"/>
        <v>0</v>
      </c>
      <c r="AT256" s="177"/>
      <c r="AU256" s="177">
        <f t="shared" si="146"/>
        <v>0</v>
      </c>
      <c r="AV256" s="177">
        <f t="shared" si="147"/>
        <v>0</v>
      </c>
      <c r="AW256" s="177">
        <f t="shared" si="148"/>
        <v>0</v>
      </c>
      <c r="AX256" s="177">
        <f t="shared" si="149"/>
        <v>0</v>
      </c>
      <c r="AY256" s="177">
        <f t="shared" si="150"/>
        <v>0</v>
      </c>
      <c r="AZ256" s="177">
        <f t="shared" si="151"/>
        <v>0</v>
      </c>
      <c r="BA256" s="177">
        <f t="shared" si="152"/>
        <v>0</v>
      </c>
      <c r="BB256" s="177">
        <f t="shared" si="153"/>
        <v>0</v>
      </c>
      <c r="BC256" s="177">
        <f t="shared" si="154"/>
        <v>0</v>
      </c>
      <c r="BD256" s="177">
        <f t="shared" si="155"/>
        <v>0</v>
      </c>
      <c r="BE256" s="177">
        <f t="shared" si="156"/>
        <v>0</v>
      </c>
      <c r="BF256" s="177">
        <f t="shared" si="157"/>
        <v>0</v>
      </c>
      <c r="BG256" s="177">
        <f t="shared" si="158"/>
        <v>0</v>
      </c>
      <c r="BH256" s="177">
        <f t="shared" si="159"/>
        <v>0</v>
      </c>
      <c r="BI256" s="177">
        <f t="shared" si="160"/>
        <v>0</v>
      </c>
      <c r="BJ256" s="177">
        <f t="shared" si="161"/>
        <v>0</v>
      </c>
      <c r="BK256" s="177">
        <f t="shared" si="162"/>
        <v>0</v>
      </c>
      <c r="BL256" s="177">
        <f t="shared" si="163"/>
        <v>0</v>
      </c>
      <c r="BM256" s="177">
        <f t="shared" si="164"/>
        <v>0</v>
      </c>
      <c r="BN256" s="177">
        <f t="shared" si="165"/>
        <v>0</v>
      </c>
      <c r="BO256" s="177">
        <f t="shared" si="166"/>
        <v>0</v>
      </c>
    </row>
    <row r="257" spans="1:67" s="9" customFormat="1" ht="73.8" customHeight="1">
      <c r="B257" s="210" t="s">
        <v>8</v>
      </c>
      <c r="D257" s="141" t="s">
        <v>5358</v>
      </c>
      <c r="E257" s="558" t="s">
        <v>5193</v>
      </c>
      <c r="F257" s="114" t="s">
        <v>133</v>
      </c>
      <c r="G257" s="115" t="s">
        <v>164</v>
      </c>
      <c r="H257" s="115" t="s">
        <v>2137</v>
      </c>
      <c r="I257" s="114">
        <v>2</v>
      </c>
      <c r="J257" s="114">
        <v>0</v>
      </c>
      <c r="K257" s="114" t="s">
        <v>4673</v>
      </c>
      <c r="L257" s="380">
        <v>227.08410000000001</v>
      </c>
      <c r="M257" s="129"/>
      <c r="N257" s="446" t="s">
        <v>5501</v>
      </c>
      <c r="O257" s="414">
        <f>L257*M257</f>
        <v>0</v>
      </c>
      <c r="P257" s="131" t="str">
        <f t="shared" si="171"/>
        <v>No</v>
      </c>
      <c r="Q257" s="212" t="str">
        <f t="shared" si="172"/>
        <v>Yes</v>
      </c>
      <c r="S257" s="275">
        <v>2</v>
      </c>
      <c r="T257" s="276">
        <f t="shared" si="173"/>
        <v>0</v>
      </c>
      <c r="U257" s="111"/>
      <c r="V257" s="302">
        <v>10.1</v>
      </c>
      <c r="W257" s="311">
        <f t="shared" si="167"/>
        <v>0</v>
      </c>
      <c r="X257" s="198">
        <f>M257*I257</f>
        <v>0</v>
      </c>
      <c r="Y257" s="198"/>
      <c r="Z257" s="545">
        <v>2</v>
      </c>
      <c r="AA257" s="532"/>
      <c r="AB257" s="285">
        <f t="shared" si="168"/>
        <v>0</v>
      </c>
      <c r="AC257" s="532">
        <v>16</v>
      </c>
      <c r="AD257" s="285">
        <f t="shared" si="169"/>
        <v>0</v>
      </c>
      <c r="AE257" s="532"/>
      <c r="AF257" s="285">
        <f t="shared" si="170"/>
        <v>0</v>
      </c>
      <c r="AG257" s="177">
        <f t="shared" si="134"/>
        <v>0</v>
      </c>
      <c r="AH257" s="177">
        <f t="shared" si="135"/>
        <v>0</v>
      </c>
      <c r="AI257" s="177">
        <f t="shared" si="136"/>
        <v>0</v>
      </c>
      <c r="AJ257" s="177">
        <f t="shared" si="137"/>
        <v>0</v>
      </c>
      <c r="AK257" s="177">
        <f t="shared" si="138"/>
        <v>0</v>
      </c>
      <c r="AL257" s="177">
        <f t="shared" si="139"/>
        <v>0</v>
      </c>
      <c r="AM257" s="177">
        <f t="shared" si="140"/>
        <v>0</v>
      </c>
      <c r="AN257" s="177">
        <f t="shared" si="141"/>
        <v>0</v>
      </c>
      <c r="AO257" s="177">
        <f t="shared" si="142"/>
        <v>0</v>
      </c>
      <c r="AP257" s="177"/>
      <c r="AQ257" s="443">
        <f t="shared" si="143"/>
        <v>0</v>
      </c>
      <c r="AR257" s="443">
        <f t="shared" si="144"/>
        <v>0</v>
      </c>
      <c r="AS257" s="443">
        <f t="shared" si="145"/>
        <v>0</v>
      </c>
      <c r="AT257" s="177"/>
      <c r="AU257" s="177">
        <f t="shared" si="146"/>
        <v>0</v>
      </c>
      <c r="AV257" s="177">
        <f t="shared" si="147"/>
        <v>0</v>
      </c>
      <c r="AW257" s="177">
        <f t="shared" si="148"/>
        <v>0</v>
      </c>
      <c r="AX257" s="177">
        <f t="shared" si="149"/>
        <v>0</v>
      </c>
      <c r="AY257" s="177">
        <f t="shared" si="150"/>
        <v>0</v>
      </c>
      <c r="AZ257" s="177">
        <f t="shared" si="151"/>
        <v>0</v>
      </c>
      <c r="BA257" s="177">
        <f t="shared" si="152"/>
        <v>0</v>
      </c>
      <c r="BB257" s="177">
        <f t="shared" si="153"/>
        <v>0</v>
      </c>
      <c r="BC257" s="177">
        <f t="shared" si="154"/>
        <v>0</v>
      </c>
      <c r="BD257" s="177">
        <f t="shared" si="155"/>
        <v>0</v>
      </c>
      <c r="BE257" s="177">
        <f t="shared" si="156"/>
        <v>0</v>
      </c>
      <c r="BF257" s="177">
        <f t="shared" si="157"/>
        <v>0</v>
      </c>
      <c r="BG257" s="177">
        <f t="shared" si="158"/>
        <v>0</v>
      </c>
      <c r="BH257" s="177">
        <f t="shared" si="159"/>
        <v>0</v>
      </c>
      <c r="BI257" s="177">
        <f t="shared" si="160"/>
        <v>0</v>
      </c>
      <c r="BJ257" s="177">
        <f t="shared" si="161"/>
        <v>0</v>
      </c>
      <c r="BK257" s="177">
        <f t="shared" si="162"/>
        <v>0</v>
      </c>
      <c r="BL257" s="177">
        <f t="shared" si="163"/>
        <v>0</v>
      </c>
      <c r="BM257" s="177">
        <f t="shared" si="164"/>
        <v>0</v>
      </c>
      <c r="BN257" s="177">
        <f t="shared" si="165"/>
        <v>0</v>
      </c>
      <c r="BO257" s="177">
        <f t="shared" si="166"/>
        <v>0</v>
      </c>
    </row>
    <row r="258" spans="1:67" s="123" customFormat="1" ht="73.8" customHeight="1">
      <c r="A258" s="9"/>
      <c r="B258" s="210" t="s">
        <v>8</v>
      </c>
      <c r="C258" s="9"/>
      <c r="D258" s="106" t="s">
        <v>5908</v>
      </c>
      <c r="E258" s="559" t="s">
        <v>5195</v>
      </c>
      <c r="F258" s="105" t="s">
        <v>133</v>
      </c>
      <c r="G258" s="224" t="s">
        <v>163</v>
      </c>
      <c r="H258" s="224" t="s">
        <v>2137</v>
      </c>
      <c r="I258" s="105">
        <v>2</v>
      </c>
      <c r="J258" s="105">
        <v>0</v>
      </c>
      <c r="K258" s="105" t="s">
        <v>4673</v>
      </c>
      <c r="L258" s="379">
        <v>227.08410000000001</v>
      </c>
      <c r="M258" s="447" t="s">
        <v>5501</v>
      </c>
      <c r="N258" s="427"/>
      <c r="O258" s="425">
        <f>L258*N258</f>
        <v>0</v>
      </c>
      <c r="P258" s="124" t="str">
        <f t="shared" si="171"/>
        <v>No</v>
      </c>
      <c r="Q258" s="234" t="str">
        <f t="shared" si="172"/>
        <v>Yes</v>
      </c>
      <c r="S258" s="275">
        <v>2</v>
      </c>
      <c r="T258" s="276">
        <f t="shared" si="173"/>
        <v>0</v>
      </c>
      <c r="U258" s="111"/>
      <c r="V258" s="302">
        <v>10.7</v>
      </c>
      <c r="W258" s="311">
        <f t="shared" si="167"/>
        <v>0</v>
      </c>
      <c r="X258" s="198"/>
      <c r="Y258" s="198">
        <f>N258*I258</f>
        <v>0</v>
      </c>
      <c r="Z258" s="545">
        <v>2</v>
      </c>
      <c r="AA258" s="532"/>
      <c r="AB258" s="285">
        <f t="shared" si="168"/>
        <v>0</v>
      </c>
      <c r="AC258" s="532">
        <v>16</v>
      </c>
      <c r="AD258" s="285">
        <f t="shared" si="169"/>
        <v>0</v>
      </c>
      <c r="AE258" s="532"/>
      <c r="AF258" s="285">
        <f t="shared" si="170"/>
        <v>0</v>
      </c>
      <c r="AG258" s="177">
        <f t="shared" si="134"/>
        <v>0</v>
      </c>
      <c r="AH258" s="177">
        <f t="shared" si="135"/>
        <v>0</v>
      </c>
      <c r="AI258" s="177">
        <f t="shared" si="136"/>
        <v>0</v>
      </c>
      <c r="AJ258" s="177">
        <f t="shared" si="137"/>
        <v>0</v>
      </c>
      <c r="AK258" s="177">
        <f t="shared" si="138"/>
        <v>0</v>
      </c>
      <c r="AL258" s="177">
        <f t="shared" si="139"/>
        <v>0</v>
      </c>
      <c r="AM258" s="177">
        <f t="shared" si="140"/>
        <v>0</v>
      </c>
      <c r="AN258" s="177">
        <f t="shared" si="141"/>
        <v>0</v>
      </c>
      <c r="AO258" s="177">
        <f t="shared" si="142"/>
        <v>0</v>
      </c>
      <c r="AP258" s="443"/>
      <c r="AQ258" s="443">
        <f t="shared" si="143"/>
        <v>0</v>
      </c>
      <c r="AR258" s="443">
        <f t="shared" si="144"/>
        <v>0</v>
      </c>
      <c r="AS258" s="443">
        <f t="shared" si="145"/>
        <v>0</v>
      </c>
      <c r="AT258" s="443"/>
      <c r="AU258" s="177">
        <f t="shared" si="146"/>
        <v>0</v>
      </c>
      <c r="AV258" s="177">
        <f t="shared" si="147"/>
        <v>0</v>
      </c>
      <c r="AW258" s="177">
        <f t="shared" si="148"/>
        <v>0</v>
      </c>
      <c r="AX258" s="177">
        <f t="shared" si="149"/>
        <v>0</v>
      </c>
      <c r="AY258" s="177">
        <f t="shared" si="150"/>
        <v>0</v>
      </c>
      <c r="AZ258" s="177">
        <f t="shared" si="151"/>
        <v>0</v>
      </c>
      <c r="BA258" s="177">
        <f t="shared" si="152"/>
        <v>0</v>
      </c>
      <c r="BB258" s="177">
        <f t="shared" si="153"/>
        <v>0</v>
      </c>
      <c r="BC258" s="177">
        <f t="shared" si="154"/>
        <v>0</v>
      </c>
      <c r="BD258" s="177">
        <f t="shared" si="155"/>
        <v>0</v>
      </c>
      <c r="BE258" s="177">
        <f t="shared" si="156"/>
        <v>0</v>
      </c>
      <c r="BF258" s="177">
        <f t="shared" si="157"/>
        <v>0</v>
      </c>
      <c r="BG258" s="177">
        <f t="shared" si="158"/>
        <v>0</v>
      </c>
      <c r="BH258" s="177">
        <f t="shared" si="159"/>
        <v>0</v>
      </c>
      <c r="BI258" s="177">
        <f t="shared" si="160"/>
        <v>0</v>
      </c>
      <c r="BJ258" s="177">
        <f t="shared" si="161"/>
        <v>0</v>
      </c>
      <c r="BK258" s="177">
        <f t="shared" si="162"/>
        <v>0</v>
      </c>
      <c r="BL258" s="177">
        <f t="shared" si="163"/>
        <v>0</v>
      </c>
      <c r="BM258" s="177">
        <f t="shared" si="164"/>
        <v>0</v>
      </c>
      <c r="BN258" s="177">
        <f t="shared" si="165"/>
        <v>0</v>
      </c>
      <c r="BO258" s="177">
        <f t="shared" si="166"/>
        <v>0</v>
      </c>
    </row>
    <row r="259" spans="1:67" s="123" customFormat="1" ht="73.8" customHeight="1">
      <c r="A259" s="9"/>
      <c r="B259" s="210" t="s">
        <v>8</v>
      </c>
      <c r="C259" s="9"/>
      <c r="D259" s="106" t="s">
        <v>5335</v>
      </c>
      <c r="E259" s="560" t="s">
        <v>5194</v>
      </c>
      <c r="F259" s="105" t="s">
        <v>133</v>
      </c>
      <c r="G259" s="224" t="s">
        <v>163</v>
      </c>
      <c r="H259" s="224" t="s">
        <v>2137</v>
      </c>
      <c r="I259" s="105">
        <v>2</v>
      </c>
      <c r="J259" s="105">
        <v>0</v>
      </c>
      <c r="K259" s="105" t="s">
        <v>4673</v>
      </c>
      <c r="L259" s="379">
        <v>236.95150000000001</v>
      </c>
      <c r="M259" s="127"/>
      <c r="N259" s="450" t="s">
        <v>5501</v>
      </c>
      <c r="O259" s="425">
        <f>L259*M259</f>
        <v>0</v>
      </c>
      <c r="P259" s="124" t="str">
        <f t="shared" si="171"/>
        <v>No</v>
      </c>
      <c r="Q259" s="234" t="str">
        <f t="shared" si="172"/>
        <v>Yes</v>
      </c>
      <c r="S259" s="275">
        <v>2</v>
      </c>
      <c r="T259" s="276">
        <f t="shared" si="173"/>
        <v>0</v>
      </c>
      <c r="U259" s="111"/>
      <c r="V259" s="302">
        <v>10.7</v>
      </c>
      <c r="W259" s="311">
        <f t="shared" si="167"/>
        <v>0</v>
      </c>
      <c r="X259" s="198">
        <f>M259*I259</f>
        <v>0</v>
      </c>
      <c r="Y259" s="198"/>
      <c r="Z259" s="545">
        <v>2</v>
      </c>
      <c r="AA259" s="532"/>
      <c r="AB259" s="285">
        <f t="shared" si="168"/>
        <v>0</v>
      </c>
      <c r="AC259" s="532">
        <v>16</v>
      </c>
      <c r="AD259" s="285">
        <f t="shared" si="169"/>
        <v>0</v>
      </c>
      <c r="AE259" s="532"/>
      <c r="AF259" s="285">
        <f t="shared" si="170"/>
        <v>0</v>
      </c>
      <c r="AG259" s="177">
        <f t="shared" si="134"/>
        <v>0</v>
      </c>
      <c r="AH259" s="177">
        <f t="shared" si="135"/>
        <v>0</v>
      </c>
      <c r="AI259" s="177">
        <f t="shared" si="136"/>
        <v>0</v>
      </c>
      <c r="AJ259" s="177">
        <f t="shared" si="137"/>
        <v>0</v>
      </c>
      <c r="AK259" s="177">
        <f t="shared" si="138"/>
        <v>0</v>
      </c>
      <c r="AL259" s="177">
        <f t="shared" si="139"/>
        <v>0</v>
      </c>
      <c r="AM259" s="177">
        <f t="shared" si="140"/>
        <v>0</v>
      </c>
      <c r="AN259" s="177">
        <f t="shared" si="141"/>
        <v>0</v>
      </c>
      <c r="AO259" s="177">
        <f t="shared" si="142"/>
        <v>0</v>
      </c>
      <c r="AP259" s="443"/>
      <c r="AQ259" s="443">
        <f t="shared" si="143"/>
        <v>0</v>
      </c>
      <c r="AR259" s="443">
        <f t="shared" si="144"/>
        <v>0</v>
      </c>
      <c r="AS259" s="443">
        <f t="shared" si="145"/>
        <v>0</v>
      </c>
      <c r="AT259" s="443"/>
      <c r="AU259" s="177">
        <f t="shared" si="146"/>
        <v>0</v>
      </c>
      <c r="AV259" s="177">
        <f t="shared" si="147"/>
        <v>0</v>
      </c>
      <c r="AW259" s="177">
        <f t="shared" si="148"/>
        <v>0</v>
      </c>
      <c r="AX259" s="177">
        <f t="shared" si="149"/>
        <v>0</v>
      </c>
      <c r="AY259" s="177">
        <f t="shared" si="150"/>
        <v>0</v>
      </c>
      <c r="AZ259" s="177">
        <f t="shared" si="151"/>
        <v>0</v>
      </c>
      <c r="BA259" s="177">
        <f t="shared" si="152"/>
        <v>0</v>
      </c>
      <c r="BB259" s="177">
        <f t="shared" si="153"/>
        <v>0</v>
      </c>
      <c r="BC259" s="177">
        <f t="shared" si="154"/>
        <v>0</v>
      </c>
      <c r="BD259" s="177">
        <f t="shared" si="155"/>
        <v>0</v>
      </c>
      <c r="BE259" s="177">
        <f t="shared" si="156"/>
        <v>0</v>
      </c>
      <c r="BF259" s="177">
        <f t="shared" si="157"/>
        <v>0</v>
      </c>
      <c r="BG259" s="177">
        <f t="shared" si="158"/>
        <v>0</v>
      </c>
      <c r="BH259" s="177">
        <f t="shared" si="159"/>
        <v>0</v>
      </c>
      <c r="BI259" s="177">
        <f t="shared" si="160"/>
        <v>0</v>
      </c>
      <c r="BJ259" s="177">
        <f t="shared" si="161"/>
        <v>0</v>
      </c>
      <c r="BK259" s="177">
        <f t="shared" si="162"/>
        <v>0</v>
      </c>
      <c r="BL259" s="177">
        <f t="shared" si="163"/>
        <v>0</v>
      </c>
      <c r="BM259" s="177">
        <f t="shared" si="164"/>
        <v>0</v>
      </c>
      <c r="BN259" s="177">
        <f t="shared" si="165"/>
        <v>0</v>
      </c>
      <c r="BO259" s="177">
        <f t="shared" si="166"/>
        <v>0</v>
      </c>
    </row>
    <row r="260" spans="1:67" s="123" customFormat="1" ht="73.8" customHeight="1">
      <c r="A260" s="9"/>
      <c r="B260" s="210" t="s">
        <v>8</v>
      </c>
      <c r="C260" s="9"/>
      <c r="D260" s="106" t="s">
        <v>5357</v>
      </c>
      <c r="E260" s="561" t="s">
        <v>5193</v>
      </c>
      <c r="F260" s="105" t="s">
        <v>133</v>
      </c>
      <c r="G260" s="224" t="s">
        <v>163</v>
      </c>
      <c r="H260" s="224" t="s">
        <v>2137</v>
      </c>
      <c r="I260" s="105">
        <v>2</v>
      </c>
      <c r="J260" s="105">
        <v>0</v>
      </c>
      <c r="K260" s="105" t="s">
        <v>4673</v>
      </c>
      <c r="L260" s="379">
        <v>227.08410000000001</v>
      </c>
      <c r="M260" s="127"/>
      <c r="N260" s="450" t="s">
        <v>5501</v>
      </c>
      <c r="O260" s="425">
        <f>L260*M260</f>
        <v>0</v>
      </c>
      <c r="P260" s="124" t="str">
        <f t="shared" si="171"/>
        <v>No</v>
      </c>
      <c r="Q260" s="234" t="str">
        <f t="shared" si="172"/>
        <v>Yes</v>
      </c>
      <c r="S260" s="275">
        <v>2</v>
      </c>
      <c r="T260" s="276">
        <f t="shared" si="173"/>
        <v>0</v>
      </c>
      <c r="U260" s="111"/>
      <c r="V260" s="302">
        <v>10.7</v>
      </c>
      <c r="W260" s="311">
        <f t="shared" si="167"/>
        <v>0</v>
      </c>
      <c r="X260" s="198">
        <f>M260*I260</f>
        <v>0</v>
      </c>
      <c r="Y260" s="198"/>
      <c r="Z260" s="545">
        <v>2</v>
      </c>
      <c r="AA260" s="532"/>
      <c r="AB260" s="285">
        <f t="shared" si="168"/>
        <v>0</v>
      </c>
      <c r="AC260" s="532">
        <v>16</v>
      </c>
      <c r="AD260" s="285">
        <f t="shared" si="169"/>
        <v>0</v>
      </c>
      <c r="AE260" s="532"/>
      <c r="AF260" s="285">
        <f t="shared" si="170"/>
        <v>0</v>
      </c>
      <c r="AG260" s="177">
        <f t="shared" si="134"/>
        <v>0</v>
      </c>
      <c r="AH260" s="177">
        <f t="shared" si="135"/>
        <v>0</v>
      </c>
      <c r="AI260" s="177">
        <f t="shared" si="136"/>
        <v>0</v>
      </c>
      <c r="AJ260" s="177">
        <f t="shared" si="137"/>
        <v>0</v>
      </c>
      <c r="AK260" s="177">
        <f t="shared" si="138"/>
        <v>0</v>
      </c>
      <c r="AL260" s="177">
        <f t="shared" si="139"/>
        <v>0</v>
      </c>
      <c r="AM260" s="177">
        <f t="shared" si="140"/>
        <v>0</v>
      </c>
      <c r="AN260" s="177">
        <f t="shared" si="141"/>
        <v>0</v>
      </c>
      <c r="AO260" s="177">
        <f t="shared" si="142"/>
        <v>0</v>
      </c>
      <c r="AP260" s="443"/>
      <c r="AQ260" s="443">
        <f t="shared" si="143"/>
        <v>0</v>
      </c>
      <c r="AR260" s="443">
        <f t="shared" si="144"/>
        <v>0</v>
      </c>
      <c r="AS260" s="443">
        <f t="shared" si="145"/>
        <v>0</v>
      </c>
      <c r="AT260" s="443"/>
      <c r="AU260" s="177">
        <f t="shared" si="146"/>
        <v>0</v>
      </c>
      <c r="AV260" s="177">
        <f t="shared" si="147"/>
        <v>0</v>
      </c>
      <c r="AW260" s="177">
        <f t="shared" si="148"/>
        <v>0</v>
      </c>
      <c r="AX260" s="177">
        <f t="shared" si="149"/>
        <v>0</v>
      </c>
      <c r="AY260" s="177">
        <f t="shared" si="150"/>
        <v>0</v>
      </c>
      <c r="AZ260" s="177">
        <f t="shared" si="151"/>
        <v>0</v>
      </c>
      <c r="BA260" s="177">
        <f t="shared" si="152"/>
        <v>0</v>
      </c>
      <c r="BB260" s="177">
        <f t="shared" si="153"/>
        <v>0</v>
      </c>
      <c r="BC260" s="177">
        <f t="shared" si="154"/>
        <v>0</v>
      </c>
      <c r="BD260" s="177">
        <f t="shared" si="155"/>
        <v>0</v>
      </c>
      <c r="BE260" s="177">
        <f t="shared" si="156"/>
        <v>0</v>
      </c>
      <c r="BF260" s="177">
        <f t="shared" si="157"/>
        <v>0</v>
      </c>
      <c r="BG260" s="177">
        <f t="shared" si="158"/>
        <v>0</v>
      </c>
      <c r="BH260" s="177">
        <f t="shared" si="159"/>
        <v>0</v>
      </c>
      <c r="BI260" s="177">
        <f t="shared" si="160"/>
        <v>0</v>
      </c>
      <c r="BJ260" s="177">
        <f t="shared" si="161"/>
        <v>0</v>
      </c>
      <c r="BK260" s="177">
        <f t="shared" si="162"/>
        <v>0</v>
      </c>
      <c r="BL260" s="177">
        <f t="shared" si="163"/>
        <v>0</v>
      </c>
      <c r="BM260" s="177">
        <f t="shared" si="164"/>
        <v>0</v>
      </c>
      <c r="BN260" s="177">
        <f t="shared" si="165"/>
        <v>0</v>
      </c>
      <c r="BO260" s="177">
        <f t="shared" si="166"/>
        <v>0</v>
      </c>
    </row>
    <row r="261" spans="1:67" s="9" customFormat="1" ht="73.8" customHeight="1">
      <c r="B261" s="210" t="s">
        <v>8</v>
      </c>
      <c r="D261" s="141" t="s">
        <v>5909</v>
      </c>
      <c r="E261" s="562" t="s">
        <v>5195</v>
      </c>
      <c r="F261" s="349" t="s">
        <v>133</v>
      </c>
      <c r="G261" s="115" t="s">
        <v>162</v>
      </c>
      <c r="H261" s="115" t="s">
        <v>2137</v>
      </c>
      <c r="I261" s="114">
        <v>4</v>
      </c>
      <c r="J261" s="114">
        <v>0</v>
      </c>
      <c r="K261" s="114" t="s">
        <v>4673</v>
      </c>
      <c r="L261" s="380">
        <v>272.27019999999999</v>
      </c>
      <c r="M261" s="446" t="s">
        <v>5501</v>
      </c>
      <c r="N261" s="130"/>
      <c r="O261" s="414">
        <f>L261*N261</f>
        <v>0</v>
      </c>
      <c r="P261" s="131" t="str">
        <f t="shared" si="171"/>
        <v>No</v>
      </c>
      <c r="Q261" s="212" t="str">
        <f t="shared" si="172"/>
        <v>Yes</v>
      </c>
      <c r="S261" s="275">
        <v>4</v>
      </c>
      <c r="T261" s="276">
        <f t="shared" si="173"/>
        <v>0</v>
      </c>
      <c r="U261" s="111"/>
      <c r="V261" s="302">
        <v>4</v>
      </c>
      <c r="W261" s="311">
        <f t="shared" si="167"/>
        <v>0</v>
      </c>
      <c r="X261" s="198"/>
      <c r="Y261" s="198">
        <f>N261*I261</f>
        <v>0</v>
      </c>
      <c r="Z261" s="545">
        <v>4</v>
      </c>
      <c r="AA261" s="532"/>
      <c r="AB261" s="285">
        <f t="shared" si="168"/>
        <v>0</v>
      </c>
      <c r="AC261" s="532">
        <v>24</v>
      </c>
      <c r="AD261" s="285">
        <f t="shared" si="169"/>
        <v>0</v>
      </c>
      <c r="AE261" s="532"/>
      <c r="AF261" s="285">
        <f t="shared" si="170"/>
        <v>0</v>
      </c>
      <c r="AG261" s="177">
        <f t="shared" si="134"/>
        <v>0</v>
      </c>
      <c r="AH261" s="177">
        <f t="shared" si="135"/>
        <v>0</v>
      </c>
      <c r="AI261" s="177">
        <f t="shared" si="136"/>
        <v>0</v>
      </c>
      <c r="AJ261" s="177">
        <f t="shared" si="137"/>
        <v>0</v>
      </c>
      <c r="AK261" s="177">
        <f t="shared" si="138"/>
        <v>0</v>
      </c>
      <c r="AL261" s="177">
        <f t="shared" si="139"/>
        <v>0</v>
      </c>
      <c r="AM261" s="177">
        <f t="shared" si="140"/>
        <v>0</v>
      </c>
      <c r="AN261" s="177">
        <f t="shared" si="141"/>
        <v>0</v>
      </c>
      <c r="AO261" s="177">
        <f t="shared" si="142"/>
        <v>0</v>
      </c>
      <c r="AP261" s="177"/>
      <c r="AQ261" s="443">
        <f t="shared" si="143"/>
        <v>0</v>
      </c>
      <c r="AR261" s="443">
        <f t="shared" si="144"/>
        <v>0</v>
      </c>
      <c r="AS261" s="443">
        <f t="shared" si="145"/>
        <v>0</v>
      </c>
      <c r="AT261" s="177"/>
      <c r="AU261" s="177">
        <f t="shared" si="146"/>
        <v>0</v>
      </c>
      <c r="AV261" s="177">
        <f t="shared" si="147"/>
        <v>0</v>
      </c>
      <c r="AW261" s="177">
        <f t="shared" si="148"/>
        <v>0</v>
      </c>
      <c r="AX261" s="177">
        <f t="shared" si="149"/>
        <v>0</v>
      </c>
      <c r="AY261" s="177">
        <f t="shared" si="150"/>
        <v>0</v>
      </c>
      <c r="AZ261" s="177">
        <f t="shared" si="151"/>
        <v>0</v>
      </c>
      <c r="BA261" s="177">
        <f t="shared" si="152"/>
        <v>0</v>
      </c>
      <c r="BB261" s="177">
        <f t="shared" si="153"/>
        <v>0</v>
      </c>
      <c r="BC261" s="177">
        <f t="shared" si="154"/>
        <v>0</v>
      </c>
      <c r="BD261" s="177">
        <f t="shared" si="155"/>
        <v>0</v>
      </c>
      <c r="BE261" s="177">
        <f t="shared" si="156"/>
        <v>0</v>
      </c>
      <c r="BF261" s="177">
        <f t="shared" si="157"/>
        <v>0</v>
      </c>
      <c r="BG261" s="177">
        <f t="shared" si="158"/>
        <v>0</v>
      </c>
      <c r="BH261" s="177">
        <f t="shared" si="159"/>
        <v>0</v>
      </c>
      <c r="BI261" s="177">
        <f t="shared" si="160"/>
        <v>0</v>
      </c>
      <c r="BJ261" s="177">
        <f t="shared" si="161"/>
        <v>0</v>
      </c>
      <c r="BK261" s="177">
        <f t="shared" si="162"/>
        <v>0</v>
      </c>
      <c r="BL261" s="177">
        <f t="shared" si="163"/>
        <v>0</v>
      </c>
      <c r="BM261" s="177">
        <f t="shared" si="164"/>
        <v>0</v>
      </c>
      <c r="BN261" s="177">
        <f t="shared" si="165"/>
        <v>0</v>
      </c>
      <c r="BO261" s="177">
        <f t="shared" si="166"/>
        <v>0</v>
      </c>
    </row>
    <row r="262" spans="1:67" s="9" customFormat="1" ht="73.8" customHeight="1">
      <c r="B262" s="210" t="s">
        <v>8</v>
      </c>
      <c r="D262" s="141" t="s">
        <v>5337</v>
      </c>
      <c r="E262" s="557" t="s">
        <v>5194</v>
      </c>
      <c r="F262" s="349" t="s">
        <v>133</v>
      </c>
      <c r="G262" s="115" t="s">
        <v>162</v>
      </c>
      <c r="H262" s="115" t="s">
        <v>2137</v>
      </c>
      <c r="I262" s="114">
        <v>4</v>
      </c>
      <c r="J262" s="114">
        <v>0</v>
      </c>
      <c r="K262" s="114" t="s">
        <v>4673</v>
      </c>
      <c r="L262" s="380">
        <v>284.10489999999999</v>
      </c>
      <c r="M262" s="129"/>
      <c r="N262" s="446" t="s">
        <v>5501</v>
      </c>
      <c r="O262" s="414">
        <f>L262*M262</f>
        <v>0</v>
      </c>
      <c r="P262" s="131" t="str">
        <f t="shared" si="171"/>
        <v>No</v>
      </c>
      <c r="Q262" s="212" t="str">
        <f t="shared" si="172"/>
        <v>Yes</v>
      </c>
      <c r="S262" s="275">
        <v>4</v>
      </c>
      <c r="T262" s="276">
        <f t="shared" si="173"/>
        <v>0</v>
      </c>
      <c r="U262" s="111"/>
      <c r="V262" s="302">
        <v>4</v>
      </c>
      <c r="W262" s="311">
        <f t="shared" si="167"/>
        <v>0</v>
      </c>
      <c r="X262" s="198">
        <f>M262*I262</f>
        <v>0</v>
      </c>
      <c r="Y262" s="198"/>
      <c r="Z262" s="545">
        <v>4</v>
      </c>
      <c r="AA262" s="532"/>
      <c r="AB262" s="285">
        <f t="shared" si="168"/>
        <v>0</v>
      </c>
      <c r="AC262" s="532">
        <v>24</v>
      </c>
      <c r="AD262" s="285">
        <f t="shared" si="169"/>
        <v>0</v>
      </c>
      <c r="AE262" s="532"/>
      <c r="AF262" s="285">
        <f t="shared" si="170"/>
        <v>0</v>
      </c>
      <c r="AG262" s="177">
        <f t="shared" si="134"/>
        <v>0</v>
      </c>
      <c r="AH262" s="177">
        <f t="shared" si="135"/>
        <v>0</v>
      </c>
      <c r="AI262" s="177">
        <f t="shared" si="136"/>
        <v>0</v>
      </c>
      <c r="AJ262" s="177">
        <f t="shared" si="137"/>
        <v>0</v>
      </c>
      <c r="AK262" s="177">
        <f t="shared" si="138"/>
        <v>0</v>
      </c>
      <c r="AL262" s="177">
        <f t="shared" si="139"/>
        <v>0</v>
      </c>
      <c r="AM262" s="177">
        <f t="shared" si="140"/>
        <v>0</v>
      </c>
      <c r="AN262" s="177">
        <f t="shared" si="141"/>
        <v>0</v>
      </c>
      <c r="AO262" s="177">
        <f t="shared" si="142"/>
        <v>0</v>
      </c>
      <c r="AP262" s="177"/>
      <c r="AQ262" s="443">
        <f t="shared" si="143"/>
        <v>0</v>
      </c>
      <c r="AR262" s="443">
        <f t="shared" si="144"/>
        <v>0</v>
      </c>
      <c r="AS262" s="443">
        <f t="shared" si="145"/>
        <v>0</v>
      </c>
      <c r="AT262" s="177"/>
      <c r="AU262" s="177">
        <f t="shared" si="146"/>
        <v>0</v>
      </c>
      <c r="AV262" s="177">
        <f t="shared" si="147"/>
        <v>0</v>
      </c>
      <c r="AW262" s="177">
        <f t="shared" si="148"/>
        <v>0</v>
      </c>
      <c r="AX262" s="177">
        <f t="shared" si="149"/>
        <v>0</v>
      </c>
      <c r="AY262" s="177">
        <f t="shared" si="150"/>
        <v>0</v>
      </c>
      <c r="AZ262" s="177">
        <f t="shared" si="151"/>
        <v>0</v>
      </c>
      <c r="BA262" s="177">
        <f t="shared" si="152"/>
        <v>0</v>
      </c>
      <c r="BB262" s="177">
        <f t="shared" si="153"/>
        <v>0</v>
      </c>
      <c r="BC262" s="177">
        <f t="shared" si="154"/>
        <v>0</v>
      </c>
      <c r="BD262" s="177">
        <f t="shared" si="155"/>
        <v>0</v>
      </c>
      <c r="BE262" s="177">
        <f t="shared" si="156"/>
        <v>0</v>
      </c>
      <c r="BF262" s="177">
        <f t="shared" si="157"/>
        <v>0</v>
      </c>
      <c r="BG262" s="177">
        <f t="shared" si="158"/>
        <v>0</v>
      </c>
      <c r="BH262" s="177">
        <f t="shared" si="159"/>
        <v>0</v>
      </c>
      <c r="BI262" s="177">
        <f t="shared" si="160"/>
        <v>0</v>
      </c>
      <c r="BJ262" s="177">
        <f t="shared" si="161"/>
        <v>0</v>
      </c>
      <c r="BK262" s="177">
        <f t="shared" si="162"/>
        <v>0</v>
      </c>
      <c r="BL262" s="177">
        <f t="shared" si="163"/>
        <v>0</v>
      </c>
      <c r="BM262" s="177">
        <f t="shared" si="164"/>
        <v>0</v>
      </c>
      <c r="BN262" s="177">
        <f t="shared" si="165"/>
        <v>0</v>
      </c>
      <c r="BO262" s="177">
        <f t="shared" si="166"/>
        <v>0</v>
      </c>
    </row>
    <row r="263" spans="1:67" s="9" customFormat="1" ht="73.8" customHeight="1">
      <c r="B263" s="210" t="s">
        <v>8</v>
      </c>
      <c r="D263" s="141" t="s">
        <v>5356</v>
      </c>
      <c r="E263" s="558" t="s">
        <v>5193</v>
      </c>
      <c r="F263" s="349" t="s">
        <v>133</v>
      </c>
      <c r="G263" s="115" t="s">
        <v>162</v>
      </c>
      <c r="H263" s="115" t="s">
        <v>2137</v>
      </c>
      <c r="I263" s="114">
        <v>4</v>
      </c>
      <c r="J263" s="114">
        <v>0</v>
      </c>
      <c r="K263" s="114" t="s">
        <v>4673</v>
      </c>
      <c r="L263" s="380">
        <v>272.27019999999999</v>
      </c>
      <c r="M263" s="129"/>
      <c r="N263" s="446" t="s">
        <v>5501</v>
      </c>
      <c r="O263" s="414">
        <f>L263*M263</f>
        <v>0</v>
      </c>
      <c r="P263" s="131" t="str">
        <f t="shared" si="171"/>
        <v>No</v>
      </c>
      <c r="Q263" s="212" t="str">
        <f t="shared" si="172"/>
        <v>Yes</v>
      </c>
      <c r="S263" s="275">
        <v>4</v>
      </c>
      <c r="T263" s="276">
        <f t="shared" si="173"/>
        <v>0</v>
      </c>
      <c r="U263" s="111"/>
      <c r="V263" s="302">
        <v>4</v>
      </c>
      <c r="W263" s="311">
        <f t="shared" si="167"/>
        <v>0</v>
      </c>
      <c r="X263" s="198">
        <f>M263*I263</f>
        <v>0</v>
      </c>
      <c r="Y263" s="198"/>
      <c r="Z263" s="545">
        <v>4</v>
      </c>
      <c r="AA263" s="532"/>
      <c r="AB263" s="285">
        <f t="shared" si="168"/>
        <v>0</v>
      </c>
      <c r="AC263" s="532">
        <v>24</v>
      </c>
      <c r="AD263" s="285">
        <f t="shared" si="169"/>
        <v>0</v>
      </c>
      <c r="AE263" s="532"/>
      <c r="AF263" s="285">
        <f t="shared" si="170"/>
        <v>0</v>
      </c>
      <c r="AG263" s="177">
        <f t="shared" si="134"/>
        <v>0</v>
      </c>
      <c r="AH263" s="177">
        <f t="shared" si="135"/>
        <v>0</v>
      </c>
      <c r="AI263" s="177">
        <f t="shared" si="136"/>
        <v>0</v>
      </c>
      <c r="AJ263" s="177">
        <f t="shared" si="137"/>
        <v>0</v>
      </c>
      <c r="AK263" s="177">
        <f t="shared" si="138"/>
        <v>0</v>
      </c>
      <c r="AL263" s="177">
        <f t="shared" si="139"/>
        <v>0</v>
      </c>
      <c r="AM263" s="177">
        <f t="shared" si="140"/>
        <v>0</v>
      </c>
      <c r="AN263" s="177">
        <f t="shared" si="141"/>
        <v>0</v>
      </c>
      <c r="AO263" s="177">
        <f t="shared" si="142"/>
        <v>0</v>
      </c>
      <c r="AP263" s="177"/>
      <c r="AQ263" s="443">
        <f t="shared" si="143"/>
        <v>0</v>
      </c>
      <c r="AR263" s="443">
        <f t="shared" si="144"/>
        <v>0</v>
      </c>
      <c r="AS263" s="443">
        <f t="shared" si="145"/>
        <v>0</v>
      </c>
      <c r="AT263" s="177"/>
      <c r="AU263" s="177">
        <f t="shared" si="146"/>
        <v>0</v>
      </c>
      <c r="AV263" s="177">
        <f t="shared" si="147"/>
        <v>0</v>
      </c>
      <c r="AW263" s="177">
        <f t="shared" si="148"/>
        <v>0</v>
      </c>
      <c r="AX263" s="177">
        <f t="shared" si="149"/>
        <v>0</v>
      </c>
      <c r="AY263" s="177">
        <f t="shared" si="150"/>
        <v>0</v>
      </c>
      <c r="AZ263" s="177">
        <f t="shared" si="151"/>
        <v>0</v>
      </c>
      <c r="BA263" s="177">
        <f t="shared" si="152"/>
        <v>0</v>
      </c>
      <c r="BB263" s="177">
        <f t="shared" si="153"/>
        <v>0</v>
      </c>
      <c r="BC263" s="177">
        <f t="shared" si="154"/>
        <v>0</v>
      </c>
      <c r="BD263" s="177">
        <f t="shared" si="155"/>
        <v>0</v>
      </c>
      <c r="BE263" s="177">
        <f t="shared" si="156"/>
        <v>0</v>
      </c>
      <c r="BF263" s="177">
        <f t="shared" si="157"/>
        <v>0</v>
      </c>
      <c r="BG263" s="177">
        <f t="shared" si="158"/>
        <v>0</v>
      </c>
      <c r="BH263" s="177">
        <f t="shared" si="159"/>
        <v>0</v>
      </c>
      <c r="BI263" s="177">
        <f t="shared" si="160"/>
        <v>0</v>
      </c>
      <c r="BJ263" s="177">
        <f t="shared" si="161"/>
        <v>0</v>
      </c>
      <c r="BK263" s="177">
        <f t="shared" si="162"/>
        <v>0</v>
      </c>
      <c r="BL263" s="177">
        <f t="shared" si="163"/>
        <v>0</v>
      </c>
      <c r="BM263" s="177">
        <f t="shared" si="164"/>
        <v>0</v>
      </c>
      <c r="BN263" s="177">
        <f t="shared" si="165"/>
        <v>0</v>
      </c>
      <c r="BO263" s="177">
        <f t="shared" si="166"/>
        <v>0</v>
      </c>
    </row>
    <row r="264" spans="1:67" s="123" customFormat="1" ht="73.8" customHeight="1">
      <c r="A264" s="9"/>
      <c r="B264" s="210" t="s">
        <v>8</v>
      </c>
      <c r="C264" s="9"/>
      <c r="D264" s="106" t="s">
        <v>5910</v>
      </c>
      <c r="E264" s="559" t="s">
        <v>5195</v>
      </c>
      <c r="F264" s="244" t="s">
        <v>133</v>
      </c>
      <c r="G264" s="224" t="s">
        <v>161</v>
      </c>
      <c r="H264" s="224" t="s">
        <v>2137</v>
      </c>
      <c r="I264" s="105">
        <v>4</v>
      </c>
      <c r="J264" s="105">
        <v>0</v>
      </c>
      <c r="K264" s="105" t="s">
        <v>4673</v>
      </c>
      <c r="L264" s="379">
        <v>350.09699999999998</v>
      </c>
      <c r="M264" s="447" t="s">
        <v>5501</v>
      </c>
      <c r="N264" s="427"/>
      <c r="O264" s="425">
        <f>L264*N264</f>
        <v>0</v>
      </c>
      <c r="P264" s="124" t="str">
        <f t="shared" si="171"/>
        <v>No</v>
      </c>
      <c r="Q264" s="234" t="str">
        <f t="shared" si="172"/>
        <v>Yes</v>
      </c>
      <c r="S264" s="275">
        <v>4</v>
      </c>
      <c r="T264" s="276">
        <f t="shared" si="173"/>
        <v>0</v>
      </c>
      <c r="U264" s="111"/>
      <c r="V264" s="302">
        <v>12</v>
      </c>
      <c r="W264" s="311">
        <f t="shared" si="167"/>
        <v>0</v>
      </c>
      <c r="X264" s="198"/>
      <c r="Y264" s="198">
        <f>N264*I264</f>
        <v>0</v>
      </c>
      <c r="Z264" s="545">
        <v>4</v>
      </c>
      <c r="AA264" s="532"/>
      <c r="AB264" s="285">
        <f t="shared" si="168"/>
        <v>0</v>
      </c>
      <c r="AC264" s="532">
        <v>28</v>
      </c>
      <c r="AD264" s="285">
        <f t="shared" si="169"/>
        <v>0</v>
      </c>
      <c r="AE264" s="532"/>
      <c r="AF264" s="285">
        <f t="shared" si="170"/>
        <v>0</v>
      </c>
      <c r="AG264" s="177">
        <f t="shared" si="134"/>
        <v>0</v>
      </c>
      <c r="AH264" s="177">
        <f t="shared" si="135"/>
        <v>0</v>
      </c>
      <c r="AI264" s="177">
        <f t="shared" si="136"/>
        <v>0</v>
      </c>
      <c r="AJ264" s="177">
        <f t="shared" si="137"/>
        <v>0</v>
      </c>
      <c r="AK264" s="177">
        <f t="shared" si="138"/>
        <v>0</v>
      </c>
      <c r="AL264" s="177">
        <f t="shared" si="139"/>
        <v>0</v>
      </c>
      <c r="AM264" s="177">
        <f t="shared" si="140"/>
        <v>0</v>
      </c>
      <c r="AN264" s="177">
        <f t="shared" si="141"/>
        <v>0</v>
      </c>
      <c r="AO264" s="177">
        <f t="shared" si="142"/>
        <v>0</v>
      </c>
      <c r="AP264" s="443"/>
      <c r="AQ264" s="443">
        <f t="shared" si="143"/>
        <v>0</v>
      </c>
      <c r="AR264" s="443">
        <f t="shared" si="144"/>
        <v>0</v>
      </c>
      <c r="AS264" s="443">
        <f t="shared" si="145"/>
        <v>0</v>
      </c>
      <c r="AT264" s="443"/>
      <c r="AU264" s="177">
        <f t="shared" si="146"/>
        <v>0</v>
      </c>
      <c r="AV264" s="177">
        <f t="shared" si="147"/>
        <v>0</v>
      </c>
      <c r="AW264" s="177">
        <f t="shared" si="148"/>
        <v>0</v>
      </c>
      <c r="AX264" s="177">
        <f t="shared" si="149"/>
        <v>0</v>
      </c>
      <c r="AY264" s="177">
        <f t="shared" si="150"/>
        <v>0</v>
      </c>
      <c r="AZ264" s="177">
        <f t="shared" si="151"/>
        <v>0</v>
      </c>
      <c r="BA264" s="177">
        <f t="shared" si="152"/>
        <v>0</v>
      </c>
      <c r="BB264" s="177">
        <f t="shared" si="153"/>
        <v>0</v>
      </c>
      <c r="BC264" s="177">
        <f t="shared" si="154"/>
        <v>0</v>
      </c>
      <c r="BD264" s="177">
        <f t="shared" si="155"/>
        <v>0</v>
      </c>
      <c r="BE264" s="177">
        <f t="shared" si="156"/>
        <v>0</v>
      </c>
      <c r="BF264" s="177">
        <f t="shared" si="157"/>
        <v>0</v>
      </c>
      <c r="BG264" s="177">
        <f t="shared" si="158"/>
        <v>0</v>
      </c>
      <c r="BH264" s="177">
        <f t="shared" si="159"/>
        <v>0</v>
      </c>
      <c r="BI264" s="177">
        <f t="shared" si="160"/>
        <v>0</v>
      </c>
      <c r="BJ264" s="177">
        <f t="shared" si="161"/>
        <v>0</v>
      </c>
      <c r="BK264" s="177">
        <f t="shared" si="162"/>
        <v>0</v>
      </c>
      <c r="BL264" s="177">
        <f t="shared" si="163"/>
        <v>0</v>
      </c>
      <c r="BM264" s="177">
        <f t="shared" si="164"/>
        <v>0</v>
      </c>
      <c r="BN264" s="177">
        <f t="shared" si="165"/>
        <v>0</v>
      </c>
      <c r="BO264" s="177">
        <f t="shared" si="166"/>
        <v>0</v>
      </c>
    </row>
    <row r="265" spans="1:67" s="123" customFormat="1" ht="73.8" customHeight="1">
      <c r="A265" s="9"/>
      <c r="B265" s="210" t="s">
        <v>8</v>
      </c>
      <c r="C265" s="9"/>
      <c r="D265" s="106" t="s">
        <v>5338</v>
      </c>
      <c r="E265" s="560" t="s">
        <v>5194</v>
      </c>
      <c r="F265" s="244" t="s">
        <v>133</v>
      </c>
      <c r="G265" s="224" t="s">
        <v>161</v>
      </c>
      <c r="H265" s="224" t="s">
        <v>2137</v>
      </c>
      <c r="I265" s="105">
        <v>4</v>
      </c>
      <c r="J265" s="105">
        <v>0</v>
      </c>
      <c r="K265" s="105" t="s">
        <v>4673</v>
      </c>
      <c r="L265" s="379">
        <v>358.87260000000003</v>
      </c>
      <c r="M265" s="127"/>
      <c r="N265" s="450" t="s">
        <v>5501</v>
      </c>
      <c r="O265" s="425">
        <f>L265*M265</f>
        <v>0</v>
      </c>
      <c r="P265" s="124" t="str">
        <f t="shared" si="171"/>
        <v>No</v>
      </c>
      <c r="Q265" s="234" t="str">
        <f t="shared" si="172"/>
        <v>Yes</v>
      </c>
      <c r="S265" s="275">
        <v>4</v>
      </c>
      <c r="T265" s="276">
        <f t="shared" si="173"/>
        <v>0</v>
      </c>
      <c r="U265" s="111"/>
      <c r="V265" s="302">
        <v>12</v>
      </c>
      <c r="W265" s="311">
        <f t="shared" si="167"/>
        <v>0</v>
      </c>
      <c r="X265" s="198">
        <f>M265*I265</f>
        <v>0</v>
      </c>
      <c r="Y265" s="198"/>
      <c r="Z265" s="545">
        <v>4</v>
      </c>
      <c r="AA265" s="532"/>
      <c r="AB265" s="285">
        <f t="shared" si="168"/>
        <v>0</v>
      </c>
      <c r="AC265" s="532">
        <v>28</v>
      </c>
      <c r="AD265" s="285">
        <f t="shared" si="169"/>
        <v>0</v>
      </c>
      <c r="AE265" s="532"/>
      <c r="AF265" s="285">
        <f t="shared" si="170"/>
        <v>0</v>
      </c>
      <c r="AG265" s="177">
        <f t="shared" ref="AG265:AG328" si="174">IF(F265="XS",IF(SUM(M265:N265)&gt;0,SUM(M265:N265),0),0)*I265</f>
        <v>0</v>
      </c>
      <c r="AH265" s="177">
        <f t="shared" ref="AH265:AH328" si="175">IF(F265="S",IF(SUM(M265:N265)&gt;0,SUM(M265:N265),0),0)*I265</f>
        <v>0</v>
      </c>
      <c r="AI265" s="177">
        <f t="shared" ref="AI265:AI328" si="176">IF(F265="M",IF(SUM(M265:N265)&gt;0,SUM(M265:N265),0),0)*I265</f>
        <v>0</v>
      </c>
      <c r="AJ265" s="177">
        <f t="shared" ref="AJ265:AJ328" si="177">IF(F265="L",IF(SUM(M265:N265)&gt;0,SUM(M265:N265),0),0)*I265</f>
        <v>0</v>
      </c>
      <c r="AK265" s="177">
        <f t="shared" ref="AK265:AK328" si="178">IF(F265="XL",IF(SUM(M265:N265)&gt;0,SUM(M265:N265),0),0)*I265</f>
        <v>0</v>
      </c>
      <c r="AL265" s="177">
        <f t="shared" ref="AL265:AL328" si="179">IF(F265="2XL",IF(SUM(M265:N265)&gt;0,SUM(M265:N265),0),0)*I265</f>
        <v>0</v>
      </c>
      <c r="AM265" s="177">
        <f t="shared" ref="AM265:AM328" si="180">IF(F265="3XL",IF(SUM(M265:N265)&gt;0,SUM(M265:N265),0),0)*I265</f>
        <v>0</v>
      </c>
      <c r="AN265" s="177">
        <f t="shared" ref="AN265:AN328" si="181">IF(F265="4XL",IF(SUM(M265:N265)&gt;0,SUM(M265:N265),0),0)*I265</f>
        <v>0</v>
      </c>
      <c r="AO265" s="177">
        <f t="shared" ref="AO265:AO328" si="182">IF(F265="various",IF(SUM(M265:N265)&gt;0,SUM(M265:N265),0),0)*I265</f>
        <v>0</v>
      </c>
      <c r="AP265" s="443"/>
      <c r="AQ265" s="443">
        <f t="shared" ref="AQ265:AQ328" si="183">IF(E265="Colored no tex.",IF(SUM(M265:N265)&gt;0,SUM(M265:N265),0),0)*I265</f>
        <v>0</v>
      </c>
      <c r="AR265" s="443">
        <f t="shared" ref="AR265:AR328" si="184">IF(E265="Natural tex.",IF(SUM(M265:N265)&gt;0,SUM(M265:N265),0),0)*I265</f>
        <v>0</v>
      </c>
      <c r="AS265" s="443">
        <f t="shared" ref="AS265:AS328" si="185">IF(E265="Natural no tex.",IF(SUM(M265:N265)&gt;0,SUM(M265:N265),0),0)*I265</f>
        <v>0</v>
      </c>
      <c r="AT265" s="443"/>
      <c r="AU265" s="177">
        <f t="shared" ref="AU265:AU328" si="186">IF(H265="sloper",IF(SUM(M265:N265)&gt;0,SUM(M265:N265),0),0)*I265</f>
        <v>0</v>
      </c>
      <c r="AV265" s="177">
        <f t="shared" ref="AV265:AV328" si="187">IF(H265="footholds",IF(SUM(M265:N265)&gt;0,SUM(M265:N265),0),0)*I265</f>
        <v>0</v>
      </c>
      <c r="AW265" s="177">
        <f t="shared" ref="AW265:AW328" si="188">IF(H265="micros",IF(SUM(M265:N265)&gt;0,SUM(M265:N265),0),0)*I265</f>
        <v>0</v>
      </c>
      <c r="AX265" s="177">
        <f t="shared" ref="AX265:AX328" si="189">IF(H265="jug",IF(SUM(M265:N265)&gt;0,SUM(M265:N265),0),0)*I265</f>
        <v>0</v>
      </c>
      <c r="AY265" s="177">
        <f t="shared" ref="AY265:AY328" si="190">IF(H265="ledge",IF(SUM(M265:N265)&gt;0,SUM(M265:N265),0),0)*I265</f>
        <v>0</v>
      </c>
      <c r="AZ265" s="177">
        <f t="shared" ref="AZ265:AZ328" si="191">IF(H265="edge",IF(SUM(M265:N265)&gt;0,SUM(M265:N265),0),0)*I265</f>
        <v>0</v>
      </c>
      <c r="BA265" s="177">
        <f t="shared" ref="BA265:BA328" si="192">IF(H265="crimp",IF(SUM(M265:N265)&gt;0,SUM(M265:N265),0),0)*I265</f>
        <v>0</v>
      </c>
      <c r="BB265" s="177">
        <f t="shared" ref="BB265:BB328" si="193">IF(H265="incut",IF(SUM(M265:N265)&gt;0,SUM(M265:N265),0),0)*I265</f>
        <v>0</v>
      </c>
      <c r="BC265" s="177">
        <f t="shared" ref="BC265:BC328" si="194">IF(H265="dish",IF(SUM(M265:N265)&gt;0,SUM(M265:N265),0),0)*I265</f>
        <v>0</v>
      </c>
      <c r="BD265" s="177">
        <f t="shared" ref="BD265:BD328" si="195">IF(H265="pinch",IF(SUM(M265:N265)&gt;0,SUM(M265:N265),0),0)*I265</f>
        <v>0</v>
      </c>
      <c r="BE265" s="177">
        <f t="shared" ref="BE265:BE328" si="196">IF(H265="pocket",IF(SUM(M265:N265)&gt;0,SUM(M265:N265),0),0)*I265</f>
        <v>0</v>
      </c>
      <c r="BF265" s="177">
        <f t="shared" ref="BF265:BF328" si="197">IF(H265="insert",IF(SUM(M265:N265)&gt;0,SUM(M265:N265),0),0)*I265</f>
        <v>0</v>
      </c>
      <c r="BG265" s="177">
        <f t="shared" ref="BG265:BG328" si="198">IF(H265="feature",IF(SUM(M265:N265)&gt;0,SUM(M265:N265),0),0)*I265</f>
        <v>0</v>
      </c>
      <c r="BH265" s="177">
        <f t="shared" ref="BH265:BH328" si="199">IF(H265="scoop",IF(SUM(M265:N265)&gt;0,SUM(M265:N265),0),0)*I265</f>
        <v>0</v>
      </c>
      <c r="BI265" s="177">
        <f t="shared" ref="BI265:BI328" si="200">IF(H265="arete",IF(SUM(M265:N265)&gt;0,SUM(M265:N265),0),0)*I265</f>
        <v>0</v>
      </c>
      <c r="BJ265" s="177">
        <f t="shared" ref="BJ265:BJ328" si="201">IF(H265="square",IF(SUM(M265:N265)&gt;0,SUM(M265:N265),0),0)*I265</f>
        <v>0</v>
      </c>
      <c r="BK265" s="177">
        <f t="shared" ref="BK265:BK328" si="202">IF(H265="positive",IF(SUM(M265:N265)&gt;0,SUM(M265:N265),0),0)*I265</f>
        <v>0</v>
      </c>
      <c r="BL265" s="177">
        <f t="shared" ref="BL265:BL328" si="203">IF(H265="pyramid",IF(SUM(M265:N265)&gt;0,SUM(M265:N265),0),0)*I265</f>
        <v>0</v>
      </c>
      <c r="BM265" s="177">
        <f t="shared" ref="BM265:BM328" si="204">IF(H265="high profile",IF(SUM(M265:N265)&gt;0,SUM(M265:N265),0),0)*I265</f>
        <v>0</v>
      </c>
      <c r="BN265" s="177">
        <f t="shared" ref="BN265:BN328" si="205">IF(H265="rectangle",IF(SUM(M265:N265)&gt;0,SUM(M265:N265),0),0)*I265</f>
        <v>0</v>
      </c>
      <c r="BO265" s="177">
        <f t="shared" ref="BO265:BO328" si="206">IF(H265="various",IF(SUM(M265:N265)&gt;0,SUM(M265:N265),0),0)*I265</f>
        <v>0</v>
      </c>
    </row>
    <row r="266" spans="1:67" s="123" customFormat="1" ht="73.8" customHeight="1">
      <c r="A266" s="9"/>
      <c r="B266" s="210" t="s">
        <v>8</v>
      </c>
      <c r="C266" s="9"/>
      <c r="D266" s="106" t="s">
        <v>5355</v>
      </c>
      <c r="E266" s="561" t="s">
        <v>5193</v>
      </c>
      <c r="F266" s="244" t="s">
        <v>133</v>
      </c>
      <c r="G266" s="224" t="s">
        <v>161</v>
      </c>
      <c r="H266" s="224" t="s">
        <v>2137</v>
      </c>
      <c r="I266" s="105">
        <v>4</v>
      </c>
      <c r="J266" s="105">
        <v>0</v>
      </c>
      <c r="K266" s="105" t="s">
        <v>4673</v>
      </c>
      <c r="L266" s="379">
        <v>350.09699999999998</v>
      </c>
      <c r="M266" s="127"/>
      <c r="N266" s="450" t="s">
        <v>5501</v>
      </c>
      <c r="O266" s="425">
        <f>L266*M266</f>
        <v>0</v>
      </c>
      <c r="P266" s="124" t="str">
        <f t="shared" si="171"/>
        <v>No</v>
      </c>
      <c r="Q266" s="234" t="str">
        <f t="shared" si="172"/>
        <v>Yes</v>
      </c>
      <c r="S266" s="275">
        <v>4</v>
      </c>
      <c r="T266" s="276">
        <f t="shared" si="173"/>
        <v>0</v>
      </c>
      <c r="U266" s="111"/>
      <c r="V266" s="302">
        <v>12</v>
      </c>
      <c r="W266" s="311">
        <f t="shared" ref="W266:W329" si="207">SUM(M266:N266)*V266</f>
        <v>0</v>
      </c>
      <c r="X266" s="198">
        <f>M266*I266</f>
        <v>0</v>
      </c>
      <c r="Y266" s="198"/>
      <c r="Z266" s="545">
        <v>4</v>
      </c>
      <c r="AA266" s="532"/>
      <c r="AB266" s="285">
        <f t="shared" ref="AB266:AB329" si="208">SUM(X266:Y266)*AA266</f>
        <v>0</v>
      </c>
      <c r="AC266" s="532">
        <v>28</v>
      </c>
      <c r="AD266" s="285">
        <f t="shared" ref="AD266:AD329" si="209">SUM(X266:Y266)*AC266</f>
        <v>0</v>
      </c>
      <c r="AE266" s="532"/>
      <c r="AF266" s="285">
        <f t="shared" ref="AF266:AF329" si="210">SUM(X266:Y266)*AE266</f>
        <v>0</v>
      </c>
      <c r="AG266" s="177">
        <f t="shared" si="174"/>
        <v>0</v>
      </c>
      <c r="AH266" s="177">
        <f t="shared" si="175"/>
        <v>0</v>
      </c>
      <c r="AI266" s="177">
        <f t="shared" si="176"/>
        <v>0</v>
      </c>
      <c r="AJ266" s="177">
        <f t="shared" si="177"/>
        <v>0</v>
      </c>
      <c r="AK266" s="177">
        <f t="shared" si="178"/>
        <v>0</v>
      </c>
      <c r="AL266" s="177">
        <f t="shared" si="179"/>
        <v>0</v>
      </c>
      <c r="AM266" s="177">
        <f t="shared" si="180"/>
        <v>0</v>
      </c>
      <c r="AN266" s="177">
        <f t="shared" si="181"/>
        <v>0</v>
      </c>
      <c r="AO266" s="177">
        <f t="shared" si="182"/>
        <v>0</v>
      </c>
      <c r="AP266" s="443"/>
      <c r="AQ266" s="443">
        <f t="shared" si="183"/>
        <v>0</v>
      </c>
      <c r="AR266" s="443">
        <f t="shared" si="184"/>
        <v>0</v>
      </c>
      <c r="AS266" s="443">
        <f t="shared" si="185"/>
        <v>0</v>
      </c>
      <c r="AT266" s="443"/>
      <c r="AU266" s="177">
        <f t="shared" si="186"/>
        <v>0</v>
      </c>
      <c r="AV266" s="177">
        <f t="shared" si="187"/>
        <v>0</v>
      </c>
      <c r="AW266" s="177">
        <f t="shared" si="188"/>
        <v>0</v>
      </c>
      <c r="AX266" s="177">
        <f t="shared" si="189"/>
        <v>0</v>
      </c>
      <c r="AY266" s="177">
        <f t="shared" si="190"/>
        <v>0</v>
      </c>
      <c r="AZ266" s="177">
        <f t="shared" si="191"/>
        <v>0</v>
      </c>
      <c r="BA266" s="177">
        <f t="shared" si="192"/>
        <v>0</v>
      </c>
      <c r="BB266" s="177">
        <f t="shared" si="193"/>
        <v>0</v>
      </c>
      <c r="BC266" s="177">
        <f t="shared" si="194"/>
        <v>0</v>
      </c>
      <c r="BD266" s="177">
        <f t="shared" si="195"/>
        <v>0</v>
      </c>
      <c r="BE266" s="177">
        <f t="shared" si="196"/>
        <v>0</v>
      </c>
      <c r="BF266" s="177">
        <f t="shared" si="197"/>
        <v>0</v>
      </c>
      <c r="BG266" s="177">
        <f t="shared" si="198"/>
        <v>0</v>
      </c>
      <c r="BH266" s="177">
        <f t="shared" si="199"/>
        <v>0</v>
      </c>
      <c r="BI266" s="177">
        <f t="shared" si="200"/>
        <v>0</v>
      </c>
      <c r="BJ266" s="177">
        <f t="shared" si="201"/>
        <v>0</v>
      </c>
      <c r="BK266" s="177">
        <f t="shared" si="202"/>
        <v>0</v>
      </c>
      <c r="BL266" s="177">
        <f t="shared" si="203"/>
        <v>0</v>
      </c>
      <c r="BM266" s="177">
        <f t="shared" si="204"/>
        <v>0</v>
      </c>
      <c r="BN266" s="177">
        <f t="shared" si="205"/>
        <v>0</v>
      </c>
      <c r="BO266" s="177">
        <f t="shared" si="206"/>
        <v>0</v>
      </c>
    </row>
    <row r="267" spans="1:67" s="9" customFormat="1" ht="73.8" customHeight="1">
      <c r="B267" s="210" t="s">
        <v>8</v>
      </c>
      <c r="D267" s="141" t="s">
        <v>5911</v>
      </c>
      <c r="E267" s="562" t="s">
        <v>5195</v>
      </c>
      <c r="F267" s="349" t="s">
        <v>133</v>
      </c>
      <c r="G267" s="115" t="s">
        <v>160</v>
      </c>
      <c r="H267" s="115" t="s">
        <v>2137</v>
      </c>
      <c r="I267" s="114">
        <v>4</v>
      </c>
      <c r="J267" s="114">
        <v>0</v>
      </c>
      <c r="K267" s="114" t="s">
        <v>4673</v>
      </c>
      <c r="L267" s="380">
        <v>350.09699999999998</v>
      </c>
      <c r="M267" s="446" t="s">
        <v>5501</v>
      </c>
      <c r="N267" s="130"/>
      <c r="O267" s="414">
        <f>L267*N267</f>
        <v>0</v>
      </c>
      <c r="P267" s="131" t="str">
        <f t="shared" si="171"/>
        <v>No</v>
      </c>
      <c r="Q267" s="212" t="str">
        <f t="shared" si="172"/>
        <v>Yes</v>
      </c>
      <c r="S267" s="275">
        <v>4</v>
      </c>
      <c r="T267" s="276">
        <f t="shared" si="173"/>
        <v>0</v>
      </c>
      <c r="U267" s="111"/>
      <c r="V267" s="302">
        <v>12</v>
      </c>
      <c r="W267" s="311">
        <f t="shared" si="207"/>
        <v>0</v>
      </c>
      <c r="X267" s="198"/>
      <c r="Y267" s="198">
        <f>N267*I267</f>
        <v>0</v>
      </c>
      <c r="Z267" s="545">
        <v>4</v>
      </c>
      <c r="AA267" s="532"/>
      <c r="AB267" s="285">
        <f t="shared" si="208"/>
        <v>0</v>
      </c>
      <c r="AC267" s="532">
        <v>28</v>
      </c>
      <c r="AD267" s="285">
        <f t="shared" si="209"/>
        <v>0</v>
      </c>
      <c r="AE267" s="532"/>
      <c r="AF267" s="285">
        <f t="shared" si="210"/>
        <v>0</v>
      </c>
      <c r="AG267" s="177">
        <f t="shared" si="174"/>
        <v>0</v>
      </c>
      <c r="AH267" s="177">
        <f t="shared" si="175"/>
        <v>0</v>
      </c>
      <c r="AI267" s="177">
        <f t="shared" si="176"/>
        <v>0</v>
      </c>
      <c r="AJ267" s="177">
        <f t="shared" si="177"/>
        <v>0</v>
      </c>
      <c r="AK267" s="177">
        <f t="shared" si="178"/>
        <v>0</v>
      </c>
      <c r="AL267" s="177">
        <f t="shared" si="179"/>
        <v>0</v>
      </c>
      <c r="AM267" s="177">
        <f t="shared" si="180"/>
        <v>0</v>
      </c>
      <c r="AN267" s="177">
        <f t="shared" si="181"/>
        <v>0</v>
      </c>
      <c r="AO267" s="177">
        <f t="shared" si="182"/>
        <v>0</v>
      </c>
      <c r="AP267" s="177"/>
      <c r="AQ267" s="443">
        <f t="shared" si="183"/>
        <v>0</v>
      </c>
      <c r="AR267" s="443">
        <f t="shared" si="184"/>
        <v>0</v>
      </c>
      <c r="AS267" s="443">
        <f t="shared" si="185"/>
        <v>0</v>
      </c>
      <c r="AT267" s="177"/>
      <c r="AU267" s="177">
        <f t="shared" si="186"/>
        <v>0</v>
      </c>
      <c r="AV267" s="177">
        <f t="shared" si="187"/>
        <v>0</v>
      </c>
      <c r="AW267" s="177">
        <f t="shared" si="188"/>
        <v>0</v>
      </c>
      <c r="AX267" s="177">
        <f t="shared" si="189"/>
        <v>0</v>
      </c>
      <c r="AY267" s="177">
        <f t="shared" si="190"/>
        <v>0</v>
      </c>
      <c r="AZ267" s="177">
        <f t="shared" si="191"/>
        <v>0</v>
      </c>
      <c r="BA267" s="177">
        <f t="shared" si="192"/>
        <v>0</v>
      </c>
      <c r="BB267" s="177">
        <f t="shared" si="193"/>
        <v>0</v>
      </c>
      <c r="BC267" s="177">
        <f t="shared" si="194"/>
        <v>0</v>
      </c>
      <c r="BD267" s="177">
        <f t="shared" si="195"/>
        <v>0</v>
      </c>
      <c r="BE267" s="177">
        <f t="shared" si="196"/>
        <v>0</v>
      </c>
      <c r="BF267" s="177">
        <f t="shared" si="197"/>
        <v>0</v>
      </c>
      <c r="BG267" s="177">
        <f t="shared" si="198"/>
        <v>0</v>
      </c>
      <c r="BH267" s="177">
        <f t="shared" si="199"/>
        <v>0</v>
      </c>
      <c r="BI267" s="177">
        <f t="shared" si="200"/>
        <v>0</v>
      </c>
      <c r="BJ267" s="177">
        <f t="shared" si="201"/>
        <v>0</v>
      </c>
      <c r="BK267" s="177">
        <f t="shared" si="202"/>
        <v>0</v>
      </c>
      <c r="BL267" s="177">
        <f t="shared" si="203"/>
        <v>0</v>
      </c>
      <c r="BM267" s="177">
        <f t="shared" si="204"/>
        <v>0</v>
      </c>
      <c r="BN267" s="177">
        <f t="shared" si="205"/>
        <v>0</v>
      </c>
      <c r="BO267" s="177">
        <f t="shared" si="206"/>
        <v>0</v>
      </c>
    </row>
    <row r="268" spans="1:67" s="9" customFormat="1" ht="73.8" customHeight="1">
      <c r="B268" s="210" t="s">
        <v>8</v>
      </c>
      <c r="D268" s="141" t="s">
        <v>5339</v>
      </c>
      <c r="E268" s="557" t="s">
        <v>5194</v>
      </c>
      <c r="F268" s="349" t="s">
        <v>133</v>
      </c>
      <c r="G268" s="115" t="s">
        <v>160</v>
      </c>
      <c r="H268" s="115" t="s">
        <v>2137</v>
      </c>
      <c r="I268" s="114">
        <v>4</v>
      </c>
      <c r="J268" s="114">
        <v>0</v>
      </c>
      <c r="K268" s="114" t="s">
        <v>4673</v>
      </c>
      <c r="L268" s="380">
        <v>358.87260000000003</v>
      </c>
      <c r="M268" s="129"/>
      <c r="N268" s="446" t="s">
        <v>5501</v>
      </c>
      <c r="O268" s="414">
        <f>L268*M268</f>
        <v>0</v>
      </c>
      <c r="P268" s="131" t="str">
        <f t="shared" si="171"/>
        <v>No</v>
      </c>
      <c r="Q268" s="212" t="str">
        <f t="shared" si="172"/>
        <v>Yes</v>
      </c>
      <c r="S268" s="275">
        <v>4</v>
      </c>
      <c r="T268" s="276">
        <f t="shared" si="173"/>
        <v>0</v>
      </c>
      <c r="U268" s="111"/>
      <c r="V268" s="302">
        <v>12</v>
      </c>
      <c r="W268" s="311">
        <f t="shared" si="207"/>
        <v>0</v>
      </c>
      <c r="X268" s="198">
        <f>M268*I268</f>
        <v>0</v>
      </c>
      <c r="Y268" s="198"/>
      <c r="Z268" s="545">
        <v>4</v>
      </c>
      <c r="AA268" s="532"/>
      <c r="AB268" s="285">
        <f t="shared" si="208"/>
        <v>0</v>
      </c>
      <c r="AC268" s="532">
        <v>28</v>
      </c>
      <c r="AD268" s="285">
        <f t="shared" si="209"/>
        <v>0</v>
      </c>
      <c r="AE268" s="532"/>
      <c r="AF268" s="285">
        <f t="shared" si="210"/>
        <v>0</v>
      </c>
      <c r="AG268" s="177">
        <f t="shared" si="174"/>
        <v>0</v>
      </c>
      <c r="AH268" s="177">
        <f t="shared" si="175"/>
        <v>0</v>
      </c>
      <c r="AI268" s="177">
        <f t="shared" si="176"/>
        <v>0</v>
      </c>
      <c r="AJ268" s="177">
        <f t="shared" si="177"/>
        <v>0</v>
      </c>
      <c r="AK268" s="177">
        <f t="shared" si="178"/>
        <v>0</v>
      </c>
      <c r="AL268" s="177">
        <f t="shared" si="179"/>
        <v>0</v>
      </c>
      <c r="AM268" s="177">
        <f t="shared" si="180"/>
        <v>0</v>
      </c>
      <c r="AN268" s="177">
        <f t="shared" si="181"/>
        <v>0</v>
      </c>
      <c r="AO268" s="177">
        <f t="shared" si="182"/>
        <v>0</v>
      </c>
      <c r="AP268" s="177"/>
      <c r="AQ268" s="443">
        <f t="shared" si="183"/>
        <v>0</v>
      </c>
      <c r="AR268" s="443">
        <f t="shared" si="184"/>
        <v>0</v>
      </c>
      <c r="AS268" s="443">
        <f t="shared" si="185"/>
        <v>0</v>
      </c>
      <c r="AT268" s="177"/>
      <c r="AU268" s="177">
        <f t="shared" si="186"/>
        <v>0</v>
      </c>
      <c r="AV268" s="177">
        <f t="shared" si="187"/>
        <v>0</v>
      </c>
      <c r="AW268" s="177">
        <f t="shared" si="188"/>
        <v>0</v>
      </c>
      <c r="AX268" s="177">
        <f t="shared" si="189"/>
        <v>0</v>
      </c>
      <c r="AY268" s="177">
        <f t="shared" si="190"/>
        <v>0</v>
      </c>
      <c r="AZ268" s="177">
        <f t="shared" si="191"/>
        <v>0</v>
      </c>
      <c r="BA268" s="177">
        <f t="shared" si="192"/>
        <v>0</v>
      </c>
      <c r="BB268" s="177">
        <f t="shared" si="193"/>
        <v>0</v>
      </c>
      <c r="BC268" s="177">
        <f t="shared" si="194"/>
        <v>0</v>
      </c>
      <c r="BD268" s="177">
        <f t="shared" si="195"/>
        <v>0</v>
      </c>
      <c r="BE268" s="177">
        <f t="shared" si="196"/>
        <v>0</v>
      </c>
      <c r="BF268" s="177">
        <f t="shared" si="197"/>
        <v>0</v>
      </c>
      <c r="BG268" s="177">
        <f t="shared" si="198"/>
        <v>0</v>
      </c>
      <c r="BH268" s="177">
        <f t="shared" si="199"/>
        <v>0</v>
      </c>
      <c r="BI268" s="177">
        <f t="shared" si="200"/>
        <v>0</v>
      </c>
      <c r="BJ268" s="177">
        <f t="shared" si="201"/>
        <v>0</v>
      </c>
      <c r="BK268" s="177">
        <f t="shared" si="202"/>
        <v>0</v>
      </c>
      <c r="BL268" s="177">
        <f t="shared" si="203"/>
        <v>0</v>
      </c>
      <c r="BM268" s="177">
        <f t="shared" si="204"/>
        <v>0</v>
      </c>
      <c r="BN268" s="177">
        <f t="shared" si="205"/>
        <v>0</v>
      </c>
      <c r="BO268" s="177">
        <f t="shared" si="206"/>
        <v>0</v>
      </c>
    </row>
    <row r="269" spans="1:67" s="9" customFormat="1" ht="73.8" customHeight="1">
      <c r="B269" s="210" t="s">
        <v>8</v>
      </c>
      <c r="D269" s="141" t="s">
        <v>5353</v>
      </c>
      <c r="E269" s="558" t="s">
        <v>5193</v>
      </c>
      <c r="F269" s="349" t="s">
        <v>133</v>
      </c>
      <c r="G269" s="115" t="s">
        <v>160</v>
      </c>
      <c r="H269" s="115" t="s">
        <v>2137</v>
      </c>
      <c r="I269" s="114">
        <v>4</v>
      </c>
      <c r="J269" s="114">
        <v>0</v>
      </c>
      <c r="K269" s="114" t="s">
        <v>4673</v>
      </c>
      <c r="L269" s="380">
        <v>350.09699999999998</v>
      </c>
      <c r="M269" s="129"/>
      <c r="N269" s="446" t="s">
        <v>5501</v>
      </c>
      <c r="O269" s="414">
        <f>L269*M269</f>
        <v>0</v>
      </c>
      <c r="P269" s="131" t="str">
        <f t="shared" ref="P269:P290" si="211">IF(SUM(M269:N269)&gt;0,"Yes","No")</f>
        <v>No</v>
      </c>
      <c r="Q269" s="212" t="str">
        <f t="shared" ref="Q269:Q290" si="212">IF(B269="New","Yes","No")</f>
        <v>Yes</v>
      </c>
      <c r="S269" s="275">
        <v>4</v>
      </c>
      <c r="T269" s="276">
        <f t="shared" ref="T269:T290" si="213">S269*SUM(M269:N269)</f>
        <v>0</v>
      </c>
      <c r="U269" s="111"/>
      <c r="V269" s="302">
        <v>12</v>
      </c>
      <c r="W269" s="311">
        <f t="shared" si="207"/>
        <v>0</v>
      </c>
      <c r="X269" s="198">
        <f>M269*I269</f>
        <v>0</v>
      </c>
      <c r="Y269" s="198"/>
      <c r="Z269" s="545">
        <v>4</v>
      </c>
      <c r="AA269" s="532"/>
      <c r="AB269" s="285">
        <f t="shared" si="208"/>
        <v>0</v>
      </c>
      <c r="AC269" s="532">
        <v>28</v>
      </c>
      <c r="AD269" s="285">
        <f t="shared" si="209"/>
        <v>0</v>
      </c>
      <c r="AE269" s="532"/>
      <c r="AF269" s="285">
        <f t="shared" si="210"/>
        <v>0</v>
      </c>
      <c r="AG269" s="177">
        <f t="shared" si="174"/>
        <v>0</v>
      </c>
      <c r="AH269" s="177">
        <f t="shared" si="175"/>
        <v>0</v>
      </c>
      <c r="AI269" s="177">
        <f t="shared" si="176"/>
        <v>0</v>
      </c>
      <c r="AJ269" s="177">
        <f t="shared" si="177"/>
        <v>0</v>
      </c>
      <c r="AK269" s="177">
        <f t="shared" si="178"/>
        <v>0</v>
      </c>
      <c r="AL269" s="177">
        <f t="shared" si="179"/>
        <v>0</v>
      </c>
      <c r="AM269" s="177">
        <f t="shared" si="180"/>
        <v>0</v>
      </c>
      <c r="AN269" s="177">
        <f t="shared" si="181"/>
        <v>0</v>
      </c>
      <c r="AO269" s="177">
        <f t="shared" si="182"/>
        <v>0</v>
      </c>
      <c r="AP269" s="177"/>
      <c r="AQ269" s="443">
        <f t="shared" si="183"/>
        <v>0</v>
      </c>
      <c r="AR269" s="443">
        <f t="shared" si="184"/>
        <v>0</v>
      </c>
      <c r="AS269" s="443">
        <f t="shared" si="185"/>
        <v>0</v>
      </c>
      <c r="AT269" s="177"/>
      <c r="AU269" s="177">
        <f t="shared" si="186"/>
        <v>0</v>
      </c>
      <c r="AV269" s="177">
        <f t="shared" si="187"/>
        <v>0</v>
      </c>
      <c r="AW269" s="177">
        <f t="shared" si="188"/>
        <v>0</v>
      </c>
      <c r="AX269" s="177">
        <f t="shared" si="189"/>
        <v>0</v>
      </c>
      <c r="AY269" s="177">
        <f t="shared" si="190"/>
        <v>0</v>
      </c>
      <c r="AZ269" s="177">
        <f t="shared" si="191"/>
        <v>0</v>
      </c>
      <c r="BA269" s="177">
        <f t="shared" si="192"/>
        <v>0</v>
      </c>
      <c r="BB269" s="177">
        <f t="shared" si="193"/>
        <v>0</v>
      </c>
      <c r="BC269" s="177">
        <f t="shared" si="194"/>
        <v>0</v>
      </c>
      <c r="BD269" s="177">
        <f t="shared" si="195"/>
        <v>0</v>
      </c>
      <c r="BE269" s="177">
        <f t="shared" si="196"/>
        <v>0</v>
      </c>
      <c r="BF269" s="177">
        <f t="shared" si="197"/>
        <v>0</v>
      </c>
      <c r="BG269" s="177">
        <f t="shared" si="198"/>
        <v>0</v>
      </c>
      <c r="BH269" s="177">
        <f t="shared" si="199"/>
        <v>0</v>
      </c>
      <c r="BI269" s="177">
        <f t="shared" si="200"/>
        <v>0</v>
      </c>
      <c r="BJ269" s="177">
        <f t="shared" si="201"/>
        <v>0</v>
      </c>
      <c r="BK269" s="177">
        <f t="shared" si="202"/>
        <v>0</v>
      </c>
      <c r="BL269" s="177">
        <f t="shared" si="203"/>
        <v>0</v>
      </c>
      <c r="BM269" s="177">
        <f t="shared" si="204"/>
        <v>0</v>
      </c>
      <c r="BN269" s="177">
        <f t="shared" si="205"/>
        <v>0</v>
      </c>
      <c r="BO269" s="177">
        <f t="shared" si="206"/>
        <v>0</v>
      </c>
    </row>
    <row r="270" spans="1:67" s="123" customFormat="1" ht="73.8" customHeight="1">
      <c r="A270" s="9"/>
      <c r="B270" s="210" t="s">
        <v>8</v>
      </c>
      <c r="C270" s="9"/>
      <c r="D270" s="106" t="s">
        <v>5912</v>
      </c>
      <c r="E270" s="559" t="s">
        <v>5195</v>
      </c>
      <c r="F270" s="244" t="s">
        <v>4680</v>
      </c>
      <c r="G270" s="224" t="s">
        <v>159</v>
      </c>
      <c r="H270" s="224" t="s">
        <v>2137</v>
      </c>
      <c r="I270" s="105">
        <v>2</v>
      </c>
      <c r="J270" s="105">
        <v>0</v>
      </c>
      <c r="K270" s="105" t="s">
        <v>4673</v>
      </c>
      <c r="L270" s="379">
        <v>391.6884</v>
      </c>
      <c r="M270" s="447" t="s">
        <v>5501</v>
      </c>
      <c r="N270" s="427"/>
      <c r="O270" s="425">
        <f>L270*N270</f>
        <v>0</v>
      </c>
      <c r="P270" s="124" t="str">
        <f t="shared" si="211"/>
        <v>No</v>
      </c>
      <c r="Q270" s="234" t="str">
        <f t="shared" si="212"/>
        <v>Yes</v>
      </c>
      <c r="S270" s="275">
        <v>2</v>
      </c>
      <c r="T270" s="276">
        <f t="shared" si="213"/>
        <v>0</v>
      </c>
      <c r="U270" s="111"/>
      <c r="V270" s="302">
        <v>19</v>
      </c>
      <c r="W270" s="311">
        <f t="shared" si="207"/>
        <v>0</v>
      </c>
      <c r="X270" s="198"/>
      <c r="Y270" s="198">
        <f>N270*I270</f>
        <v>0</v>
      </c>
      <c r="Z270" s="545">
        <v>2</v>
      </c>
      <c r="AA270" s="532"/>
      <c r="AB270" s="285">
        <f t="shared" si="208"/>
        <v>0</v>
      </c>
      <c r="AC270" s="532">
        <v>28</v>
      </c>
      <c r="AD270" s="285">
        <f t="shared" si="209"/>
        <v>0</v>
      </c>
      <c r="AE270" s="532"/>
      <c r="AF270" s="285">
        <f t="shared" si="210"/>
        <v>0</v>
      </c>
      <c r="AG270" s="177">
        <f t="shared" si="174"/>
        <v>0</v>
      </c>
      <c r="AH270" s="177">
        <f t="shared" si="175"/>
        <v>0</v>
      </c>
      <c r="AI270" s="177">
        <f t="shared" si="176"/>
        <v>0</v>
      </c>
      <c r="AJ270" s="177">
        <f t="shared" si="177"/>
        <v>0</v>
      </c>
      <c r="AK270" s="177">
        <f t="shared" si="178"/>
        <v>0</v>
      </c>
      <c r="AL270" s="177">
        <f t="shared" si="179"/>
        <v>0</v>
      </c>
      <c r="AM270" s="177">
        <f t="shared" si="180"/>
        <v>0</v>
      </c>
      <c r="AN270" s="177">
        <f t="shared" si="181"/>
        <v>0</v>
      </c>
      <c r="AO270" s="177">
        <f t="shared" si="182"/>
        <v>0</v>
      </c>
      <c r="AP270" s="443"/>
      <c r="AQ270" s="443">
        <f t="shared" si="183"/>
        <v>0</v>
      </c>
      <c r="AR270" s="443">
        <f t="shared" si="184"/>
        <v>0</v>
      </c>
      <c r="AS270" s="443">
        <f t="shared" si="185"/>
        <v>0</v>
      </c>
      <c r="AT270" s="443"/>
      <c r="AU270" s="177">
        <f t="shared" si="186"/>
        <v>0</v>
      </c>
      <c r="AV270" s="177">
        <f t="shared" si="187"/>
        <v>0</v>
      </c>
      <c r="AW270" s="177">
        <f t="shared" si="188"/>
        <v>0</v>
      </c>
      <c r="AX270" s="177">
        <f t="shared" si="189"/>
        <v>0</v>
      </c>
      <c r="AY270" s="177">
        <f t="shared" si="190"/>
        <v>0</v>
      </c>
      <c r="AZ270" s="177">
        <f t="shared" si="191"/>
        <v>0</v>
      </c>
      <c r="BA270" s="177">
        <f t="shared" si="192"/>
        <v>0</v>
      </c>
      <c r="BB270" s="177">
        <f t="shared" si="193"/>
        <v>0</v>
      </c>
      <c r="BC270" s="177">
        <f t="shared" si="194"/>
        <v>0</v>
      </c>
      <c r="BD270" s="177">
        <f t="shared" si="195"/>
        <v>0</v>
      </c>
      <c r="BE270" s="177">
        <f t="shared" si="196"/>
        <v>0</v>
      </c>
      <c r="BF270" s="177">
        <f t="shared" si="197"/>
        <v>0</v>
      </c>
      <c r="BG270" s="177">
        <f t="shared" si="198"/>
        <v>0</v>
      </c>
      <c r="BH270" s="177">
        <f t="shared" si="199"/>
        <v>0</v>
      </c>
      <c r="BI270" s="177">
        <f t="shared" si="200"/>
        <v>0</v>
      </c>
      <c r="BJ270" s="177">
        <f t="shared" si="201"/>
        <v>0</v>
      </c>
      <c r="BK270" s="177">
        <f t="shared" si="202"/>
        <v>0</v>
      </c>
      <c r="BL270" s="177">
        <f t="shared" si="203"/>
        <v>0</v>
      </c>
      <c r="BM270" s="177">
        <f t="shared" si="204"/>
        <v>0</v>
      </c>
      <c r="BN270" s="177">
        <f t="shared" si="205"/>
        <v>0</v>
      </c>
      <c r="BO270" s="177">
        <f t="shared" si="206"/>
        <v>0</v>
      </c>
    </row>
    <row r="271" spans="1:67" s="123" customFormat="1" ht="73.8" customHeight="1">
      <c r="A271" s="9"/>
      <c r="B271" s="210" t="s">
        <v>8</v>
      </c>
      <c r="C271" s="9"/>
      <c r="D271" s="106" t="s">
        <v>5340</v>
      </c>
      <c r="E271" s="560" t="s">
        <v>5194</v>
      </c>
      <c r="F271" s="244" t="s">
        <v>4680</v>
      </c>
      <c r="G271" s="224" t="s">
        <v>159</v>
      </c>
      <c r="H271" s="224" t="s">
        <v>2137</v>
      </c>
      <c r="I271" s="105">
        <v>2</v>
      </c>
      <c r="J271" s="105">
        <v>0</v>
      </c>
      <c r="K271" s="105" t="s">
        <v>4673</v>
      </c>
      <c r="L271" s="379">
        <v>408.71430000000004</v>
      </c>
      <c r="M271" s="127"/>
      <c r="N271" s="450" t="s">
        <v>5501</v>
      </c>
      <c r="O271" s="425">
        <f>L271*M271</f>
        <v>0</v>
      </c>
      <c r="P271" s="124" t="str">
        <f t="shared" si="211"/>
        <v>No</v>
      </c>
      <c r="Q271" s="234" t="str">
        <f t="shared" si="212"/>
        <v>Yes</v>
      </c>
      <c r="S271" s="275">
        <v>2</v>
      </c>
      <c r="T271" s="276">
        <f t="shared" si="213"/>
        <v>0</v>
      </c>
      <c r="U271" s="111"/>
      <c r="V271" s="302">
        <v>19</v>
      </c>
      <c r="W271" s="311">
        <f t="shared" si="207"/>
        <v>0</v>
      </c>
      <c r="X271" s="198">
        <f>M271*I271</f>
        <v>0</v>
      </c>
      <c r="Y271" s="198"/>
      <c r="Z271" s="545">
        <v>2</v>
      </c>
      <c r="AA271" s="532"/>
      <c r="AB271" s="285">
        <f t="shared" si="208"/>
        <v>0</v>
      </c>
      <c r="AC271" s="532">
        <v>28</v>
      </c>
      <c r="AD271" s="285">
        <f t="shared" si="209"/>
        <v>0</v>
      </c>
      <c r="AE271" s="532"/>
      <c r="AF271" s="285">
        <f t="shared" si="210"/>
        <v>0</v>
      </c>
      <c r="AG271" s="177">
        <f t="shared" si="174"/>
        <v>0</v>
      </c>
      <c r="AH271" s="177">
        <f t="shared" si="175"/>
        <v>0</v>
      </c>
      <c r="AI271" s="177">
        <f t="shared" si="176"/>
        <v>0</v>
      </c>
      <c r="AJ271" s="177">
        <f t="shared" si="177"/>
        <v>0</v>
      </c>
      <c r="AK271" s="177">
        <f t="shared" si="178"/>
        <v>0</v>
      </c>
      <c r="AL271" s="177">
        <f t="shared" si="179"/>
        <v>0</v>
      </c>
      <c r="AM271" s="177">
        <f t="shared" si="180"/>
        <v>0</v>
      </c>
      <c r="AN271" s="177">
        <f t="shared" si="181"/>
        <v>0</v>
      </c>
      <c r="AO271" s="177">
        <f t="shared" si="182"/>
        <v>0</v>
      </c>
      <c r="AP271" s="443"/>
      <c r="AQ271" s="443">
        <f t="shared" si="183"/>
        <v>0</v>
      </c>
      <c r="AR271" s="443">
        <f t="shared" si="184"/>
        <v>0</v>
      </c>
      <c r="AS271" s="443">
        <f t="shared" si="185"/>
        <v>0</v>
      </c>
      <c r="AT271" s="443"/>
      <c r="AU271" s="177">
        <f t="shared" si="186"/>
        <v>0</v>
      </c>
      <c r="AV271" s="177">
        <f t="shared" si="187"/>
        <v>0</v>
      </c>
      <c r="AW271" s="177">
        <f t="shared" si="188"/>
        <v>0</v>
      </c>
      <c r="AX271" s="177">
        <f t="shared" si="189"/>
        <v>0</v>
      </c>
      <c r="AY271" s="177">
        <f t="shared" si="190"/>
        <v>0</v>
      </c>
      <c r="AZ271" s="177">
        <f t="shared" si="191"/>
        <v>0</v>
      </c>
      <c r="BA271" s="177">
        <f t="shared" si="192"/>
        <v>0</v>
      </c>
      <c r="BB271" s="177">
        <f t="shared" si="193"/>
        <v>0</v>
      </c>
      <c r="BC271" s="177">
        <f t="shared" si="194"/>
        <v>0</v>
      </c>
      <c r="BD271" s="177">
        <f t="shared" si="195"/>
        <v>0</v>
      </c>
      <c r="BE271" s="177">
        <f t="shared" si="196"/>
        <v>0</v>
      </c>
      <c r="BF271" s="177">
        <f t="shared" si="197"/>
        <v>0</v>
      </c>
      <c r="BG271" s="177">
        <f t="shared" si="198"/>
        <v>0</v>
      </c>
      <c r="BH271" s="177">
        <f t="shared" si="199"/>
        <v>0</v>
      </c>
      <c r="BI271" s="177">
        <f t="shared" si="200"/>
        <v>0</v>
      </c>
      <c r="BJ271" s="177">
        <f t="shared" si="201"/>
        <v>0</v>
      </c>
      <c r="BK271" s="177">
        <f t="shared" si="202"/>
        <v>0</v>
      </c>
      <c r="BL271" s="177">
        <f t="shared" si="203"/>
        <v>0</v>
      </c>
      <c r="BM271" s="177">
        <f t="shared" si="204"/>
        <v>0</v>
      </c>
      <c r="BN271" s="177">
        <f t="shared" si="205"/>
        <v>0</v>
      </c>
      <c r="BO271" s="177">
        <f t="shared" si="206"/>
        <v>0</v>
      </c>
    </row>
    <row r="272" spans="1:67" s="123" customFormat="1" ht="73.8" customHeight="1">
      <c r="A272" s="9"/>
      <c r="B272" s="210" t="s">
        <v>8</v>
      </c>
      <c r="C272" s="9"/>
      <c r="D272" s="106" t="s">
        <v>5354</v>
      </c>
      <c r="E272" s="561" t="s">
        <v>5193</v>
      </c>
      <c r="F272" s="244" t="s">
        <v>4680</v>
      </c>
      <c r="G272" s="224" t="s">
        <v>159</v>
      </c>
      <c r="H272" s="224" t="s">
        <v>2137</v>
      </c>
      <c r="I272" s="105">
        <v>2</v>
      </c>
      <c r="J272" s="105">
        <v>0</v>
      </c>
      <c r="K272" s="105" t="s">
        <v>4673</v>
      </c>
      <c r="L272" s="379">
        <v>391.6884</v>
      </c>
      <c r="M272" s="127"/>
      <c r="N272" s="450" t="s">
        <v>5501</v>
      </c>
      <c r="O272" s="425">
        <f>L272*M272</f>
        <v>0</v>
      </c>
      <c r="P272" s="124" t="str">
        <f t="shared" si="211"/>
        <v>No</v>
      </c>
      <c r="Q272" s="234" t="str">
        <f t="shared" si="212"/>
        <v>Yes</v>
      </c>
      <c r="S272" s="275">
        <v>2</v>
      </c>
      <c r="T272" s="276">
        <f t="shared" si="213"/>
        <v>0</v>
      </c>
      <c r="U272" s="111"/>
      <c r="V272" s="302">
        <v>19</v>
      </c>
      <c r="W272" s="311">
        <f t="shared" si="207"/>
        <v>0</v>
      </c>
      <c r="X272" s="198">
        <f>M272*I272</f>
        <v>0</v>
      </c>
      <c r="Y272" s="198"/>
      <c r="Z272" s="545">
        <v>2</v>
      </c>
      <c r="AA272" s="532"/>
      <c r="AB272" s="285">
        <f t="shared" si="208"/>
        <v>0</v>
      </c>
      <c r="AC272" s="532">
        <v>28</v>
      </c>
      <c r="AD272" s="285">
        <f t="shared" si="209"/>
        <v>0</v>
      </c>
      <c r="AE272" s="532"/>
      <c r="AF272" s="285">
        <f t="shared" si="210"/>
        <v>0</v>
      </c>
      <c r="AG272" s="177">
        <f t="shared" si="174"/>
        <v>0</v>
      </c>
      <c r="AH272" s="177">
        <f t="shared" si="175"/>
        <v>0</v>
      </c>
      <c r="AI272" s="177">
        <f t="shared" si="176"/>
        <v>0</v>
      </c>
      <c r="AJ272" s="177">
        <f t="shared" si="177"/>
        <v>0</v>
      </c>
      <c r="AK272" s="177">
        <f t="shared" si="178"/>
        <v>0</v>
      </c>
      <c r="AL272" s="177">
        <f t="shared" si="179"/>
        <v>0</v>
      </c>
      <c r="AM272" s="177">
        <f t="shared" si="180"/>
        <v>0</v>
      </c>
      <c r="AN272" s="177">
        <f t="shared" si="181"/>
        <v>0</v>
      </c>
      <c r="AO272" s="177">
        <f t="shared" si="182"/>
        <v>0</v>
      </c>
      <c r="AP272" s="443"/>
      <c r="AQ272" s="443">
        <f t="shared" si="183"/>
        <v>0</v>
      </c>
      <c r="AR272" s="443">
        <f t="shared" si="184"/>
        <v>0</v>
      </c>
      <c r="AS272" s="443">
        <f t="shared" si="185"/>
        <v>0</v>
      </c>
      <c r="AT272" s="443"/>
      <c r="AU272" s="177">
        <f t="shared" si="186"/>
        <v>0</v>
      </c>
      <c r="AV272" s="177">
        <f t="shared" si="187"/>
        <v>0</v>
      </c>
      <c r="AW272" s="177">
        <f t="shared" si="188"/>
        <v>0</v>
      </c>
      <c r="AX272" s="177">
        <f t="shared" si="189"/>
        <v>0</v>
      </c>
      <c r="AY272" s="177">
        <f t="shared" si="190"/>
        <v>0</v>
      </c>
      <c r="AZ272" s="177">
        <f t="shared" si="191"/>
        <v>0</v>
      </c>
      <c r="BA272" s="177">
        <f t="shared" si="192"/>
        <v>0</v>
      </c>
      <c r="BB272" s="177">
        <f t="shared" si="193"/>
        <v>0</v>
      </c>
      <c r="BC272" s="177">
        <f t="shared" si="194"/>
        <v>0</v>
      </c>
      <c r="BD272" s="177">
        <f t="shared" si="195"/>
        <v>0</v>
      </c>
      <c r="BE272" s="177">
        <f t="shared" si="196"/>
        <v>0</v>
      </c>
      <c r="BF272" s="177">
        <f t="shared" si="197"/>
        <v>0</v>
      </c>
      <c r="BG272" s="177">
        <f t="shared" si="198"/>
        <v>0</v>
      </c>
      <c r="BH272" s="177">
        <f t="shared" si="199"/>
        <v>0</v>
      </c>
      <c r="BI272" s="177">
        <f t="shared" si="200"/>
        <v>0</v>
      </c>
      <c r="BJ272" s="177">
        <f t="shared" si="201"/>
        <v>0</v>
      </c>
      <c r="BK272" s="177">
        <f t="shared" si="202"/>
        <v>0</v>
      </c>
      <c r="BL272" s="177">
        <f t="shared" si="203"/>
        <v>0</v>
      </c>
      <c r="BM272" s="177">
        <f t="shared" si="204"/>
        <v>0</v>
      </c>
      <c r="BN272" s="177">
        <f t="shared" si="205"/>
        <v>0</v>
      </c>
      <c r="BO272" s="177">
        <f t="shared" si="206"/>
        <v>0</v>
      </c>
    </row>
    <row r="273" spans="1:67" s="9" customFormat="1" ht="73.8" customHeight="1">
      <c r="B273" s="210" t="s">
        <v>8</v>
      </c>
      <c r="D273" s="141" t="s">
        <v>5913</v>
      </c>
      <c r="E273" s="562" t="s">
        <v>5195</v>
      </c>
      <c r="F273" s="114" t="s">
        <v>197</v>
      </c>
      <c r="G273" s="115" t="s">
        <v>158</v>
      </c>
      <c r="H273" s="360" t="s">
        <v>2136</v>
      </c>
      <c r="I273" s="114">
        <v>2</v>
      </c>
      <c r="J273" s="114">
        <v>6</v>
      </c>
      <c r="K273" s="114" t="s">
        <v>4673</v>
      </c>
      <c r="L273" s="380">
        <v>152.852</v>
      </c>
      <c r="M273" s="446" t="s">
        <v>5501</v>
      </c>
      <c r="N273" s="130"/>
      <c r="O273" s="414">
        <f>L273*N273</f>
        <v>0</v>
      </c>
      <c r="P273" s="131" t="str">
        <f t="shared" si="211"/>
        <v>No</v>
      </c>
      <c r="Q273" s="212" t="str">
        <f t="shared" si="212"/>
        <v>Yes</v>
      </c>
      <c r="S273" s="275">
        <v>2</v>
      </c>
      <c r="T273" s="276">
        <f t="shared" si="213"/>
        <v>0</v>
      </c>
      <c r="U273" s="111"/>
      <c r="V273" s="302">
        <v>4</v>
      </c>
      <c r="W273" s="311">
        <f t="shared" si="207"/>
        <v>0</v>
      </c>
      <c r="X273" s="198"/>
      <c r="Y273" s="198">
        <f>N273*I273</f>
        <v>0</v>
      </c>
      <c r="Z273" s="545">
        <v>2</v>
      </c>
      <c r="AA273" s="532"/>
      <c r="AB273" s="285">
        <f t="shared" si="208"/>
        <v>0</v>
      </c>
      <c r="AC273" s="532">
        <v>16</v>
      </c>
      <c r="AD273" s="285">
        <f t="shared" si="209"/>
        <v>0</v>
      </c>
      <c r="AE273" s="532"/>
      <c r="AF273" s="285">
        <f t="shared" si="210"/>
        <v>0</v>
      </c>
      <c r="AG273" s="177">
        <f t="shared" si="174"/>
        <v>0</v>
      </c>
      <c r="AH273" s="177">
        <f t="shared" si="175"/>
        <v>0</v>
      </c>
      <c r="AI273" s="177">
        <f t="shared" si="176"/>
        <v>0</v>
      </c>
      <c r="AJ273" s="177">
        <f t="shared" si="177"/>
        <v>0</v>
      </c>
      <c r="AK273" s="177">
        <f t="shared" si="178"/>
        <v>0</v>
      </c>
      <c r="AL273" s="177">
        <f t="shared" si="179"/>
        <v>0</v>
      </c>
      <c r="AM273" s="177">
        <f t="shared" si="180"/>
        <v>0</v>
      </c>
      <c r="AN273" s="177">
        <f t="shared" si="181"/>
        <v>0</v>
      </c>
      <c r="AO273" s="177">
        <f t="shared" si="182"/>
        <v>0</v>
      </c>
      <c r="AP273" s="177"/>
      <c r="AQ273" s="443">
        <f t="shared" si="183"/>
        <v>0</v>
      </c>
      <c r="AR273" s="443">
        <f t="shared" si="184"/>
        <v>0</v>
      </c>
      <c r="AS273" s="443">
        <f t="shared" si="185"/>
        <v>0</v>
      </c>
      <c r="AT273" s="177"/>
      <c r="AU273" s="177">
        <f t="shared" si="186"/>
        <v>0</v>
      </c>
      <c r="AV273" s="177">
        <f t="shared" si="187"/>
        <v>0</v>
      </c>
      <c r="AW273" s="177">
        <f t="shared" si="188"/>
        <v>0</v>
      </c>
      <c r="AX273" s="177">
        <f t="shared" si="189"/>
        <v>0</v>
      </c>
      <c r="AY273" s="177">
        <f t="shared" si="190"/>
        <v>0</v>
      </c>
      <c r="AZ273" s="177">
        <f t="shared" si="191"/>
        <v>0</v>
      </c>
      <c r="BA273" s="177">
        <f t="shared" si="192"/>
        <v>0</v>
      </c>
      <c r="BB273" s="177">
        <f t="shared" si="193"/>
        <v>0</v>
      </c>
      <c r="BC273" s="177">
        <f t="shared" si="194"/>
        <v>0</v>
      </c>
      <c r="BD273" s="177">
        <f t="shared" si="195"/>
        <v>0</v>
      </c>
      <c r="BE273" s="177">
        <f t="shared" si="196"/>
        <v>0</v>
      </c>
      <c r="BF273" s="177">
        <f t="shared" si="197"/>
        <v>0</v>
      </c>
      <c r="BG273" s="177">
        <f t="shared" si="198"/>
        <v>0</v>
      </c>
      <c r="BH273" s="177">
        <f t="shared" si="199"/>
        <v>0</v>
      </c>
      <c r="BI273" s="177">
        <f t="shared" si="200"/>
        <v>0</v>
      </c>
      <c r="BJ273" s="177">
        <f t="shared" si="201"/>
        <v>0</v>
      </c>
      <c r="BK273" s="177">
        <f t="shared" si="202"/>
        <v>0</v>
      </c>
      <c r="BL273" s="177">
        <f t="shared" si="203"/>
        <v>0</v>
      </c>
      <c r="BM273" s="177">
        <f t="shared" si="204"/>
        <v>0</v>
      </c>
      <c r="BN273" s="177">
        <f t="shared" si="205"/>
        <v>0</v>
      </c>
      <c r="BO273" s="177">
        <f t="shared" si="206"/>
        <v>0</v>
      </c>
    </row>
    <row r="274" spans="1:67" s="9" customFormat="1" ht="73.8" customHeight="1">
      <c r="B274" s="210" t="s">
        <v>8</v>
      </c>
      <c r="D274" s="141" t="s">
        <v>5341</v>
      </c>
      <c r="E274" s="557" t="s">
        <v>5194</v>
      </c>
      <c r="F274" s="114" t="s">
        <v>197</v>
      </c>
      <c r="G274" s="115" t="s">
        <v>158</v>
      </c>
      <c r="H274" s="360" t="s">
        <v>2136</v>
      </c>
      <c r="I274" s="114">
        <v>2</v>
      </c>
      <c r="J274" s="114">
        <v>6</v>
      </c>
      <c r="K274" s="114" t="s">
        <v>4673</v>
      </c>
      <c r="L274" s="380">
        <v>159.49549999999999</v>
      </c>
      <c r="M274" s="129"/>
      <c r="N274" s="446" t="s">
        <v>5501</v>
      </c>
      <c r="O274" s="414">
        <f>L274*M274</f>
        <v>0</v>
      </c>
      <c r="P274" s="131" t="str">
        <f t="shared" si="211"/>
        <v>No</v>
      </c>
      <c r="Q274" s="212" t="str">
        <f t="shared" si="212"/>
        <v>Yes</v>
      </c>
      <c r="S274" s="275">
        <v>2</v>
      </c>
      <c r="T274" s="276">
        <f t="shared" si="213"/>
        <v>0</v>
      </c>
      <c r="U274" s="111"/>
      <c r="V274" s="302">
        <v>4</v>
      </c>
      <c r="W274" s="311">
        <f t="shared" si="207"/>
        <v>0</v>
      </c>
      <c r="X274" s="198">
        <f>M274*I274</f>
        <v>0</v>
      </c>
      <c r="Y274" s="198"/>
      <c r="Z274" s="545">
        <v>2</v>
      </c>
      <c r="AA274" s="532"/>
      <c r="AB274" s="285">
        <f t="shared" si="208"/>
        <v>0</v>
      </c>
      <c r="AC274" s="532">
        <v>16</v>
      </c>
      <c r="AD274" s="285">
        <f t="shared" si="209"/>
        <v>0</v>
      </c>
      <c r="AE274" s="532"/>
      <c r="AF274" s="285">
        <f t="shared" si="210"/>
        <v>0</v>
      </c>
      <c r="AG274" s="177">
        <f t="shared" si="174"/>
        <v>0</v>
      </c>
      <c r="AH274" s="177">
        <f t="shared" si="175"/>
        <v>0</v>
      </c>
      <c r="AI274" s="177">
        <f t="shared" si="176"/>
        <v>0</v>
      </c>
      <c r="AJ274" s="177">
        <f t="shared" si="177"/>
        <v>0</v>
      </c>
      <c r="AK274" s="177">
        <f t="shared" si="178"/>
        <v>0</v>
      </c>
      <c r="AL274" s="177">
        <f t="shared" si="179"/>
        <v>0</v>
      </c>
      <c r="AM274" s="177">
        <f t="shared" si="180"/>
        <v>0</v>
      </c>
      <c r="AN274" s="177">
        <f t="shared" si="181"/>
        <v>0</v>
      </c>
      <c r="AO274" s="177">
        <f t="shared" si="182"/>
        <v>0</v>
      </c>
      <c r="AP274" s="177"/>
      <c r="AQ274" s="443">
        <f t="shared" si="183"/>
        <v>0</v>
      </c>
      <c r="AR274" s="443">
        <f t="shared" si="184"/>
        <v>0</v>
      </c>
      <c r="AS274" s="443">
        <f t="shared" si="185"/>
        <v>0</v>
      </c>
      <c r="AT274" s="177"/>
      <c r="AU274" s="177">
        <f t="shared" si="186"/>
        <v>0</v>
      </c>
      <c r="AV274" s="177">
        <f t="shared" si="187"/>
        <v>0</v>
      </c>
      <c r="AW274" s="177">
        <f t="shared" si="188"/>
        <v>0</v>
      </c>
      <c r="AX274" s="177">
        <f t="shared" si="189"/>
        <v>0</v>
      </c>
      <c r="AY274" s="177">
        <f t="shared" si="190"/>
        <v>0</v>
      </c>
      <c r="AZ274" s="177">
        <f t="shared" si="191"/>
        <v>0</v>
      </c>
      <c r="BA274" s="177">
        <f t="shared" si="192"/>
        <v>0</v>
      </c>
      <c r="BB274" s="177">
        <f t="shared" si="193"/>
        <v>0</v>
      </c>
      <c r="BC274" s="177">
        <f t="shared" si="194"/>
        <v>0</v>
      </c>
      <c r="BD274" s="177">
        <f t="shared" si="195"/>
        <v>0</v>
      </c>
      <c r="BE274" s="177">
        <f t="shared" si="196"/>
        <v>0</v>
      </c>
      <c r="BF274" s="177">
        <f t="shared" si="197"/>
        <v>0</v>
      </c>
      <c r="BG274" s="177">
        <f t="shared" si="198"/>
        <v>0</v>
      </c>
      <c r="BH274" s="177">
        <f t="shared" si="199"/>
        <v>0</v>
      </c>
      <c r="BI274" s="177">
        <f t="shared" si="200"/>
        <v>0</v>
      </c>
      <c r="BJ274" s="177">
        <f t="shared" si="201"/>
        <v>0</v>
      </c>
      <c r="BK274" s="177">
        <f t="shared" si="202"/>
        <v>0</v>
      </c>
      <c r="BL274" s="177">
        <f t="shared" si="203"/>
        <v>0</v>
      </c>
      <c r="BM274" s="177">
        <f t="shared" si="204"/>
        <v>0</v>
      </c>
      <c r="BN274" s="177">
        <f t="shared" si="205"/>
        <v>0</v>
      </c>
      <c r="BO274" s="177">
        <f t="shared" si="206"/>
        <v>0</v>
      </c>
    </row>
    <row r="275" spans="1:67" s="9" customFormat="1" ht="73.8" customHeight="1">
      <c r="B275" s="210" t="s">
        <v>8</v>
      </c>
      <c r="D275" s="141" t="s">
        <v>5351</v>
      </c>
      <c r="E275" s="558" t="s">
        <v>5193</v>
      </c>
      <c r="F275" s="114" t="s">
        <v>197</v>
      </c>
      <c r="G275" s="115" t="s">
        <v>158</v>
      </c>
      <c r="H275" s="360" t="s">
        <v>2136</v>
      </c>
      <c r="I275" s="114">
        <v>2</v>
      </c>
      <c r="J275" s="114">
        <v>6</v>
      </c>
      <c r="K275" s="114" t="s">
        <v>4673</v>
      </c>
      <c r="L275" s="380">
        <v>152.852</v>
      </c>
      <c r="M275" s="129"/>
      <c r="N275" s="446" t="s">
        <v>5501</v>
      </c>
      <c r="O275" s="414">
        <f>L275*M275</f>
        <v>0</v>
      </c>
      <c r="P275" s="131" t="str">
        <f t="shared" si="211"/>
        <v>No</v>
      </c>
      <c r="Q275" s="212" t="str">
        <f t="shared" si="212"/>
        <v>Yes</v>
      </c>
      <c r="S275" s="275">
        <v>2</v>
      </c>
      <c r="T275" s="276">
        <f t="shared" si="213"/>
        <v>0</v>
      </c>
      <c r="U275" s="111"/>
      <c r="V275" s="302">
        <v>4</v>
      </c>
      <c r="W275" s="311">
        <f t="shared" si="207"/>
        <v>0</v>
      </c>
      <c r="X275" s="198">
        <f>M275*I275</f>
        <v>0</v>
      </c>
      <c r="Y275" s="198"/>
      <c r="Z275" s="545">
        <v>2</v>
      </c>
      <c r="AA275" s="532"/>
      <c r="AB275" s="285">
        <f t="shared" si="208"/>
        <v>0</v>
      </c>
      <c r="AC275" s="532">
        <v>16</v>
      </c>
      <c r="AD275" s="285">
        <f t="shared" si="209"/>
        <v>0</v>
      </c>
      <c r="AE275" s="532"/>
      <c r="AF275" s="285">
        <f t="shared" si="210"/>
        <v>0</v>
      </c>
      <c r="AG275" s="177">
        <f t="shared" si="174"/>
        <v>0</v>
      </c>
      <c r="AH275" s="177">
        <f t="shared" si="175"/>
        <v>0</v>
      </c>
      <c r="AI275" s="177">
        <f t="shared" si="176"/>
        <v>0</v>
      </c>
      <c r="AJ275" s="177">
        <f t="shared" si="177"/>
        <v>0</v>
      </c>
      <c r="AK275" s="177">
        <f t="shared" si="178"/>
        <v>0</v>
      </c>
      <c r="AL275" s="177">
        <f t="shared" si="179"/>
        <v>0</v>
      </c>
      <c r="AM275" s="177">
        <f t="shared" si="180"/>
        <v>0</v>
      </c>
      <c r="AN275" s="177">
        <f t="shared" si="181"/>
        <v>0</v>
      </c>
      <c r="AO275" s="177">
        <f t="shared" si="182"/>
        <v>0</v>
      </c>
      <c r="AP275" s="177"/>
      <c r="AQ275" s="443">
        <f t="shared" si="183"/>
        <v>0</v>
      </c>
      <c r="AR275" s="443">
        <f t="shared" si="184"/>
        <v>0</v>
      </c>
      <c r="AS275" s="443">
        <f t="shared" si="185"/>
        <v>0</v>
      </c>
      <c r="AT275" s="177"/>
      <c r="AU275" s="177">
        <f t="shared" si="186"/>
        <v>0</v>
      </c>
      <c r="AV275" s="177">
        <f t="shared" si="187"/>
        <v>0</v>
      </c>
      <c r="AW275" s="177">
        <f t="shared" si="188"/>
        <v>0</v>
      </c>
      <c r="AX275" s="177">
        <f t="shared" si="189"/>
        <v>0</v>
      </c>
      <c r="AY275" s="177">
        <f t="shared" si="190"/>
        <v>0</v>
      </c>
      <c r="AZ275" s="177">
        <f t="shared" si="191"/>
        <v>0</v>
      </c>
      <c r="BA275" s="177">
        <f t="shared" si="192"/>
        <v>0</v>
      </c>
      <c r="BB275" s="177">
        <f t="shared" si="193"/>
        <v>0</v>
      </c>
      <c r="BC275" s="177">
        <f t="shared" si="194"/>
        <v>0</v>
      </c>
      <c r="BD275" s="177">
        <f t="shared" si="195"/>
        <v>0</v>
      </c>
      <c r="BE275" s="177">
        <f t="shared" si="196"/>
        <v>0</v>
      </c>
      <c r="BF275" s="177">
        <f t="shared" si="197"/>
        <v>0</v>
      </c>
      <c r="BG275" s="177">
        <f t="shared" si="198"/>
        <v>0</v>
      </c>
      <c r="BH275" s="177">
        <f t="shared" si="199"/>
        <v>0</v>
      </c>
      <c r="BI275" s="177">
        <f t="shared" si="200"/>
        <v>0</v>
      </c>
      <c r="BJ275" s="177">
        <f t="shared" si="201"/>
        <v>0</v>
      </c>
      <c r="BK275" s="177">
        <f t="shared" si="202"/>
        <v>0</v>
      </c>
      <c r="BL275" s="177">
        <f t="shared" si="203"/>
        <v>0</v>
      </c>
      <c r="BM275" s="177">
        <f t="shared" si="204"/>
        <v>0</v>
      </c>
      <c r="BN275" s="177">
        <f t="shared" si="205"/>
        <v>0</v>
      </c>
      <c r="BO275" s="177">
        <f t="shared" si="206"/>
        <v>0</v>
      </c>
    </row>
    <row r="276" spans="1:67" s="123" customFormat="1" ht="73.8" customHeight="1">
      <c r="A276" s="9"/>
      <c r="B276" s="210" t="s">
        <v>8</v>
      </c>
      <c r="C276" s="9"/>
      <c r="D276" s="106" t="s">
        <v>5914</v>
      </c>
      <c r="E276" s="559" t="s">
        <v>5195</v>
      </c>
      <c r="F276" s="105" t="s">
        <v>133</v>
      </c>
      <c r="G276" s="226" t="s">
        <v>102</v>
      </c>
      <c r="H276" s="361" t="s">
        <v>2136</v>
      </c>
      <c r="I276" s="105">
        <v>1</v>
      </c>
      <c r="J276" s="105">
        <v>9</v>
      </c>
      <c r="K276" s="105" t="s">
        <v>4673</v>
      </c>
      <c r="L276" s="379">
        <v>105.0909</v>
      </c>
      <c r="M276" s="447" t="s">
        <v>5501</v>
      </c>
      <c r="N276" s="427"/>
      <c r="O276" s="425">
        <f>L276*N276</f>
        <v>0</v>
      </c>
      <c r="P276" s="124" t="str">
        <f t="shared" si="211"/>
        <v>No</v>
      </c>
      <c r="Q276" s="234" t="str">
        <f t="shared" si="212"/>
        <v>Yes</v>
      </c>
      <c r="S276" s="275">
        <v>1</v>
      </c>
      <c r="T276" s="276">
        <f t="shared" si="213"/>
        <v>0</v>
      </c>
      <c r="U276" s="111"/>
      <c r="V276" s="302">
        <v>4.9000000000000004</v>
      </c>
      <c r="W276" s="311">
        <f t="shared" si="207"/>
        <v>0</v>
      </c>
      <c r="X276" s="198"/>
      <c r="Y276" s="198">
        <f>N276*I276</f>
        <v>0</v>
      </c>
      <c r="Z276" s="545">
        <v>1</v>
      </c>
      <c r="AA276" s="532"/>
      <c r="AB276" s="285">
        <f t="shared" si="208"/>
        <v>0</v>
      </c>
      <c r="AC276" s="532">
        <v>8</v>
      </c>
      <c r="AD276" s="285">
        <f t="shared" si="209"/>
        <v>0</v>
      </c>
      <c r="AE276" s="532"/>
      <c r="AF276" s="285">
        <f t="shared" si="210"/>
        <v>0</v>
      </c>
      <c r="AG276" s="177">
        <f t="shared" si="174"/>
        <v>0</v>
      </c>
      <c r="AH276" s="177">
        <f t="shared" si="175"/>
        <v>0</v>
      </c>
      <c r="AI276" s="177">
        <f t="shared" si="176"/>
        <v>0</v>
      </c>
      <c r="AJ276" s="177">
        <f t="shared" si="177"/>
        <v>0</v>
      </c>
      <c r="AK276" s="177">
        <f t="shared" si="178"/>
        <v>0</v>
      </c>
      <c r="AL276" s="177">
        <f t="shared" si="179"/>
        <v>0</v>
      </c>
      <c r="AM276" s="177">
        <f t="shared" si="180"/>
        <v>0</v>
      </c>
      <c r="AN276" s="177">
        <f t="shared" si="181"/>
        <v>0</v>
      </c>
      <c r="AO276" s="177">
        <f t="shared" si="182"/>
        <v>0</v>
      </c>
      <c r="AP276" s="443"/>
      <c r="AQ276" s="443">
        <f t="shared" si="183"/>
        <v>0</v>
      </c>
      <c r="AR276" s="443">
        <f t="shared" si="184"/>
        <v>0</v>
      </c>
      <c r="AS276" s="443">
        <f t="shared" si="185"/>
        <v>0</v>
      </c>
      <c r="AT276" s="443"/>
      <c r="AU276" s="177">
        <f t="shared" si="186"/>
        <v>0</v>
      </c>
      <c r="AV276" s="177">
        <f t="shared" si="187"/>
        <v>0</v>
      </c>
      <c r="AW276" s="177">
        <f t="shared" si="188"/>
        <v>0</v>
      </c>
      <c r="AX276" s="177">
        <f t="shared" si="189"/>
        <v>0</v>
      </c>
      <c r="AY276" s="177">
        <f t="shared" si="190"/>
        <v>0</v>
      </c>
      <c r="AZ276" s="177">
        <f t="shared" si="191"/>
        <v>0</v>
      </c>
      <c r="BA276" s="177">
        <f t="shared" si="192"/>
        <v>0</v>
      </c>
      <c r="BB276" s="177">
        <f t="shared" si="193"/>
        <v>0</v>
      </c>
      <c r="BC276" s="177">
        <f t="shared" si="194"/>
        <v>0</v>
      </c>
      <c r="BD276" s="177">
        <f t="shared" si="195"/>
        <v>0</v>
      </c>
      <c r="BE276" s="177">
        <f t="shared" si="196"/>
        <v>0</v>
      </c>
      <c r="BF276" s="177">
        <f t="shared" si="197"/>
        <v>0</v>
      </c>
      <c r="BG276" s="177">
        <f t="shared" si="198"/>
        <v>0</v>
      </c>
      <c r="BH276" s="177">
        <f t="shared" si="199"/>
        <v>0</v>
      </c>
      <c r="BI276" s="177">
        <f t="shared" si="200"/>
        <v>0</v>
      </c>
      <c r="BJ276" s="177">
        <f t="shared" si="201"/>
        <v>0</v>
      </c>
      <c r="BK276" s="177">
        <f t="shared" si="202"/>
        <v>0</v>
      </c>
      <c r="BL276" s="177">
        <f t="shared" si="203"/>
        <v>0</v>
      </c>
      <c r="BM276" s="177">
        <f t="shared" si="204"/>
        <v>0</v>
      </c>
      <c r="BN276" s="177">
        <f t="shared" si="205"/>
        <v>0</v>
      </c>
      <c r="BO276" s="177">
        <f t="shared" si="206"/>
        <v>0</v>
      </c>
    </row>
    <row r="277" spans="1:67" s="123" customFormat="1" ht="73.8" customHeight="1">
      <c r="A277" s="9"/>
      <c r="B277" s="210" t="s">
        <v>8</v>
      </c>
      <c r="C277" s="9"/>
      <c r="D277" s="106" t="s">
        <v>5342</v>
      </c>
      <c r="E277" s="560" t="s">
        <v>5194</v>
      </c>
      <c r="F277" s="105" t="s">
        <v>133</v>
      </c>
      <c r="G277" s="226" t="s">
        <v>102</v>
      </c>
      <c r="H277" s="361" t="s">
        <v>2136</v>
      </c>
      <c r="I277" s="105">
        <v>1</v>
      </c>
      <c r="J277" s="105">
        <v>9</v>
      </c>
      <c r="K277" s="105" t="s">
        <v>4673</v>
      </c>
      <c r="L277" s="379">
        <v>109.65379999999999</v>
      </c>
      <c r="M277" s="127"/>
      <c r="N277" s="450" t="s">
        <v>5501</v>
      </c>
      <c r="O277" s="425">
        <f>L277*M277</f>
        <v>0</v>
      </c>
      <c r="P277" s="124" t="str">
        <f t="shared" si="211"/>
        <v>No</v>
      </c>
      <c r="Q277" s="234" t="str">
        <f t="shared" si="212"/>
        <v>Yes</v>
      </c>
      <c r="S277" s="275">
        <v>1</v>
      </c>
      <c r="T277" s="276">
        <f t="shared" si="213"/>
        <v>0</v>
      </c>
      <c r="U277" s="111"/>
      <c r="V277" s="302">
        <v>4.9000000000000004</v>
      </c>
      <c r="W277" s="311">
        <f t="shared" si="207"/>
        <v>0</v>
      </c>
      <c r="X277" s="198">
        <f>M277*I277</f>
        <v>0</v>
      </c>
      <c r="Y277" s="198"/>
      <c r="Z277" s="545">
        <v>1</v>
      </c>
      <c r="AA277" s="532"/>
      <c r="AB277" s="285">
        <f t="shared" si="208"/>
        <v>0</v>
      </c>
      <c r="AC277" s="532">
        <v>8</v>
      </c>
      <c r="AD277" s="285">
        <f t="shared" si="209"/>
        <v>0</v>
      </c>
      <c r="AE277" s="532"/>
      <c r="AF277" s="285">
        <f t="shared" si="210"/>
        <v>0</v>
      </c>
      <c r="AG277" s="177">
        <f t="shared" si="174"/>
        <v>0</v>
      </c>
      <c r="AH277" s="177">
        <f t="shared" si="175"/>
        <v>0</v>
      </c>
      <c r="AI277" s="177">
        <f t="shared" si="176"/>
        <v>0</v>
      </c>
      <c r="AJ277" s="177">
        <f t="shared" si="177"/>
        <v>0</v>
      </c>
      <c r="AK277" s="177">
        <f t="shared" si="178"/>
        <v>0</v>
      </c>
      <c r="AL277" s="177">
        <f t="shared" si="179"/>
        <v>0</v>
      </c>
      <c r="AM277" s="177">
        <f t="shared" si="180"/>
        <v>0</v>
      </c>
      <c r="AN277" s="177">
        <f t="shared" si="181"/>
        <v>0</v>
      </c>
      <c r="AO277" s="177">
        <f t="shared" si="182"/>
        <v>0</v>
      </c>
      <c r="AP277" s="443"/>
      <c r="AQ277" s="443">
        <f t="shared" si="183"/>
        <v>0</v>
      </c>
      <c r="AR277" s="443">
        <f t="shared" si="184"/>
        <v>0</v>
      </c>
      <c r="AS277" s="443">
        <f t="shared" si="185"/>
        <v>0</v>
      </c>
      <c r="AT277" s="443"/>
      <c r="AU277" s="177">
        <f t="shared" si="186"/>
        <v>0</v>
      </c>
      <c r="AV277" s="177">
        <f t="shared" si="187"/>
        <v>0</v>
      </c>
      <c r="AW277" s="177">
        <f t="shared" si="188"/>
        <v>0</v>
      </c>
      <c r="AX277" s="177">
        <f t="shared" si="189"/>
        <v>0</v>
      </c>
      <c r="AY277" s="177">
        <f t="shared" si="190"/>
        <v>0</v>
      </c>
      <c r="AZ277" s="177">
        <f t="shared" si="191"/>
        <v>0</v>
      </c>
      <c r="BA277" s="177">
        <f t="shared" si="192"/>
        <v>0</v>
      </c>
      <c r="BB277" s="177">
        <f t="shared" si="193"/>
        <v>0</v>
      </c>
      <c r="BC277" s="177">
        <f t="shared" si="194"/>
        <v>0</v>
      </c>
      <c r="BD277" s="177">
        <f t="shared" si="195"/>
        <v>0</v>
      </c>
      <c r="BE277" s="177">
        <f t="shared" si="196"/>
        <v>0</v>
      </c>
      <c r="BF277" s="177">
        <f t="shared" si="197"/>
        <v>0</v>
      </c>
      <c r="BG277" s="177">
        <f t="shared" si="198"/>
        <v>0</v>
      </c>
      <c r="BH277" s="177">
        <f t="shared" si="199"/>
        <v>0</v>
      </c>
      <c r="BI277" s="177">
        <f t="shared" si="200"/>
        <v>0</v>
      </c>
      <c r="BJ277" s="177">
        <f t="shared" si="201"/>
        <v>0</v>
      </c>
      <c r="BK277" s="177">
        <f t="shared" si="202"/>
        <v>0</v>
      </c>
      <c r="BL277" s="177">
        <f t="shared" si="203"/>
        <v>0</v>
      </c>
      <c r="BM277" s="177">
        <f t="shared" si="204"/>
        <v>0</v>
      </c>
      <c r="BN277" s="177">
        <f t="shared" si="205"/>
        <v>0</v>
      </c>
      <c r="BO277" s="177">
        <f t="shared" si="206"/>
        <v>0</v>
      </c>
    </row>
    <row r="278" spans="1:67" s="123" customFormat="1" ht="73.8" customHeight="1">
      <c r="A278" s="9"/>
      <c r="B278" s="210" t="s">
        <v>8</v>
      </c>
      <c r="C278" s="9"/>
      <c r="D278" s="106" t="s">
        <v>5352</v>
      </c>
      <c r="E278" s="561" t="s">
        <v>5193</v>
      </c>
      <c r="F278" s="105" t="s">
        <v>133</v>
      </c>
      <c r="G278" s="226" t="s">
        <v>102</v>
      </c>
      <c r="H278" s="361" t="s">
        <v>2136</v>
      </c>
      <c r="I278" s="105">
        <v>1</v>
      </c>
      <c r="J278" s="105">
        <v>9</v>
      </c>
      <c r="K278" s="105" t="s">
        <v>4673</v>
      </c>
      <c r="L278" s="379">
        <v>105.0909</v>
      </c>
      <c r="M278" s="127"/>
      <c r="N278" s="450" t="s">
        <v>5501</v>
      </c>
      <c r="O278" s="425">
        <f>L278*M278</f>
        <v>0</v>
      </c>
      <c r="P278" s="124" t="str">
        <f t="shared" si="211"/>
        <v>No</v>
      </c>
      <c r="Q278" s="234" t="str">
        <f t="shared" si="212"/>
        <v>Yes</v>
      </c>
      <c r="S278" s="275">
        <v>1</v>
      </c>
      <c r="T278" s="276">
        <f t="shared" si="213"/>
        <v>0</v>
      </c>
      <c r="U278" s="111"/>
      <c r="V278" s="302">
        <v>4.9000000000000004</v>
      </c>
      <c r="W278" s="311">
        <f t="shared" si="207"/>
        <v>0</v>
      </c>
      <c r="X278" s="198">
        <f>M278*I278</f>
        <v>0</v>
      </c>
      <c r="Y278" s="198"/>
      <c r="Z278" s="545">
        <v>1</v>
      </c>
      <c r="AA278" s="532"/>
      <c r="AB278" s="285">
        <f t="shared" si="208"/>
        <v>0</v>
      </c>
      <c r="AC278" s="532">
        <v>8</v>
      </c>
      <c r="AD278" s="285">
        <f t="shared" si="209"/>
        <v>0</v>
      </c>
      <c r="AE278" s="532"/>
      <c r="AF278" s="285">
        <f t="shared" si="210"/>
        <v>0</v>
      </c>
      <c r="AG278" s="177">
        <f t="shared" si="174"/>
        <v>0</v>
      </c>
      <c r="AH278" s="177">
        <f t="shared" si="175"/>
        <v>0</v>
      </c>
      <c r="AI278" s="177">
        <f t="shared" si="176"/>
        <v>0</v>
      </c>
      <c r="AJ278" s="177">
        <f t="shared" si="177"/>
        <v>0</v>
      </c>
      <c r="AK278" s="177">
        <f t="shared" si="178"/>
        <v>0</v>
      </c>
      <c r="AL278" s="177">
        <f t="shared" si="179"/>
        <v>0</v>
      </c>
      <c r="AM278" s="177">
        <f t="shared" si="180"/>
        <v>0</v>
      </c>
      <c r="AN278" s="177">
        <f t="shared" si="181"/>
        <v>0</v>
      </c>
      <c r="AO278" s="177">
        <f t="shared" si="182"/>
        <v>0</v>
      </c>
      <c r="AP278" s="443"/>
      <c r="AQ278" s="443">
        <f t="shared" si="183"/>
        <v>0</v>
      </c>
      <c r="AR278" s="443">
        <f t="shared" si="184"/>
        <v>0</v>
      </c>
      <c r="AS278" s="443">
        <f t="shared" si="185"/>
        <v>0</v>
      </c>
      <c r="AT278" s="443"/>
      <c r="AU278" s="177">
        <f t="shared" si="186"/>
        <v>0</v>
      </c>
      <c r="AV278" s="177">
        <f t="shared" si="187"/>
        <v>0</v>
      </c>
      <c r="AW278" s="177">
        <f t="shared" si="188"/>
        <v>0</v>
      </c>
      <c r="AX278" s="177">
        <f t="shared" si="189"/>
        <v>0</v>
      </c>
      <c r="AY278" s="177">
        <f t="shared" si="190"/>
        <v>0</v>
      </c>
      <c r="AZ278" s="177">
        <f t="shared" si="191"/>
        <v>0</v>
      </c>
      <c r="BA278" s="177">
        <f t="shared" si="192"/>
        <v>0</v>
      </c>
      <c r="BB278" s="177">
        <f t="shared" si="193"/>
        <v>0</v>
      </c>
      <c r="BC278" s="177">
        <f t="shared" si="194"/>
        <v>0</v>
      </c>
      <c r="BD278" s="177">
        <f t="shared" si="195"/>
        <v>0</v>
      </c>
      <c r="BE278" s="177">
        <f t="shared" si="196"/>
        <v>0</v>
      </c>
      <c r="BF278" s="177">
        <f t="shared" si="197"/>
        <v>0</v>
      </c>
      <c r="BG278" s="177">
        <f t="shared" si="198"/>
        <v>0</v>
      </c>
      <c r="BH278" s="177">
        <f t="shared" si="199"/>
        <v>0</v>
      </c>
      <c r="BI278" s="177">
        <f t="shared" si="200"/>
        <v>0</v>
      </c>
      <c r="BJ278" s="177">
        <f t="shared" si="201"/>
        <v>0</v>
      </c>
      <c r="BK278" s="177">
        <f t="shared" si="202"/>
        <v>0</v>
      </c>
      <c r="BL278" s="177">
        <f t="shared" si="203"/>
        <v>0</v>
      </c>
      <c r="BM278" s="177">
        <f t="shared" si="204"/>
        <v>0</v>
      </c>
      <c r="BN278" s="177">
        <f t="shared" si="205"/>
        <v>0</v>
      </c>
      <c r="BO278" s="177">
        <f t="shared" si="206"/>
        <v>0</v>
      </c>
    </row>
    <row r="279" spans="1:67" s="9" customFormat="1" ht="73.8" customHeight="1">
      <c r="B279" s="210" t="s">
        <v>8</v>
      </c>
      <c r="D279" s="141" t="s">
        <v>5915</v>
      </c>
      <c r="E279" s="562" t="s">
        <v>5195</v>
      </c>
      <c r="F279" s="114" t="s">
        <v>133</v>
      </c>
      <c r="G279" s="115" t="s">
        <v>103</v>
      </c>
      <c r="H279" s="360" t="s">
        <v>2136</v>
      </c>
      <c r="I279" s="114">
        <v>1</v>
      </c>
      <c r="J279" s="114">
        <v>13</v>
      </c>
      <c r="K279" s="114" t="s">
        <v>4673</v>
      </c>
      <c r="L279" s="380">
        <v>152.852</v>
      </c>
      <c r="M279" s="446" t="s">
        <v>5501</v>
      </c>
      <c r="N279" s="130"/>
      <c r="O279" s="414">
        <f>L279*N279</f>
        <v>0</v>
      </c>
      <c r="P279" s="131" t="str">
        <f t="shared" si="211"/>
        <v>No</v>
      </c>
      <c r="Q279" s="212" t="str">
        <f t="shared" si="212"/>
        <v>Yes</v>
      </c>
      <c r="S279" s="275">
        <v>1</v>
      </c>
      <c r="T279" s="276">
        <f t="shared" si="213"/>
        <v>0</v>
      </c>
      <c r="U279" s="111"/>
      <c r="V279" s="302">
        <v>9.6</v>
      </c>
      <c r="W279" s="311">
        <f t="shared" si="207"/>
        <v>0</v>
      </c>
      <c r="X279" s="198"/>
      <c r="Y279" s="198">
        <f>N279*I279</f>
        <v>0</v>
      </c>
      <c r="Z279" s="545">
        <v>1</v>
      </c>
      <c r="AA279" s="532"/>
      <c r="AB279" s="285">
        <f t="shared" si="208"/>
        <v>0</v>
      </c>
      <c r="AC279" s="532">
        <v>8</v>
      </c>
      <c r="AD279" s="285">
        <f t="shared" si="209"/>
        <v>0</v>
      </c>
      <c r="AE279" s="532"/>
      <c r="AF279" s="285">
        <f t="shared" si="210"/>
        <v>0</v>
      </c>
      <c r="AG279" s="177">
        <f t="shared" si="174"/>
        <v>0</v>
      </c>
      <c r="AH279" s="177">
        <f t="shared" si="175"/>
        <v>0</v>
      </c>
      <c r="AI279" s="177">
        <f t="shared" si="176"/>
        <v>0</v>
      </c>
      <c r="AJ279" s="177">
        <f t="shared" si="177"/>
        <v>0</v>
      </c>
      <c r="AK279" s="177">
        <f t="shared" si="178"/>
        <v>0</v>
      </c>
      <c r="AL279" s="177">
        <f t="shared" si="179"/>
        <v>0</v>
      </c>
      <c r="AM279" s="177">
        <f t="shared" si="180"/>
        <v>0</v>
      </c>
      <c r="AN279" s="177">
        <f t="shared" si="181"/>
        <v>0</v>
      </c>
      <c r="AO279" s="177">
        <f t="shared" si="182"/>
        <v>0</v>
      </c>
      <c r="AP279" s="177"/>
      <c r="AQ279" s="443">
        <f t="shared" si="183"/>
        <v>0</v>
      </c>
      <c r="AR279" s="443">
        <f t="shared" si="184"/>
        <v>0</v>
      </c>
      <c r="AS279" s="443">
        <f t="shared" si="185"/>
        <v>0</v>
      </c>
      <c r="AT279" s="177"/>
      <c r="AU279" s="177">
        <f t="shared" si="186"/>
        <v>0</v>
      </c>
      <c r="AV279" s="177">
        <f t="shared" si="187"/>
        <v>0</v>
      </c>
      <c r="AW279" s="177">
        <f t="shared" si="188"/>
        <v>0</v>
      </c>
      <c r="AX279" s="177">
        <f t="shared" si="189"/>
        <v>0</v>
      </c>
      <c r="AY279" s="177">
        <f t="shared" si="190"/>
        <v>0</v>
      </c>
      <c r="AZ279" s="177">
        <f t="shared" si="191"/>
        <v>0</v>
      </c>
      <c r="BA279" s="177">
        <f t="shared" si="192"/>
        <v>0</v>
      </c>
      <c r="BB279" s="177">
        <f t="shared" si="193"/>
        <v>0</v>
      </c>
      <c r="BC279" s="177">
        <f t="shared" si="194"/>
        <v>0</v>
      </c>
      <c r="BD279" s="177">
        <f t="shared" si="195"/>
        <v>0</v>
      </c>
      <c r="BE279" s="177">
        <f t="shared" si="196"/>
        <v>0</v>
      </c>
      <c r="BF279" s="177">
        <f t="shared" si="197"/>
        <v>0</v>
      </c>
      <c r="BG279" s="177">
        <f t="shared" si="198"/>
        <v>0</v>
      </c>
      <c r="BH279" s="177">
        <f t="shared" si="199"/>
        <v>0</v>
      </c>
      <c r="BI279" s="177">
        <f t="shared" si="200"/>
        <v>0</v>
      </c>
      <c r="BJ279" s="177">
        <f t="shared" si="201"/>
        <v>0</v>
      </c>
      <c r="BK279" s="177">
        <f t="shared" si="202"/>
        <v>0</v>
      </c>
      <c r="BL279" s="177">
        <f t="shared" si="203"/>
        <v>0</v>
      </c>
      <c r="BM279" s="177">
        <f t="shared" si="204"/>
        <v>0</v>
      </c>
      <c r="BN279" s="177">
        <f t="shared" si="205"/>
        <v>0</v>
      </c>
      <c r="BO279" s="177">
        <f t="shared" si="206"/>
        <v>0</v>
      </c>
    </row>
    <row r="280" spans="1:67" s="9" customFormat="1" ht="73.8" customHeight="1">
      <c r="B280" s="210" t="s">
        <v>8</v>
      </c>
      <c r="D280" s="141" t="s">
        <v>5343</v>
      </c>
      <c r="E280" s="557" t="s">
        <v>5194</v>
      </c>
      <c r="F280" s="114" t="s">
        <v>133</v>
      </c>
      <c r="G280" s="115" t="s">
        <v>103</v>
      </c>
      <c r="H280" s="360" t="s">
        <v>2136</v>
      </c>
      <c r="I280" s="114">
        <v>1</v>
      </c>
      <c r="J280" s="114">
        <v>13</v>
      </c>
      <c r="K280" s="114" t="s">
        <v>4673</v>
      </c>
      <c r="L280" s="380">
        <v>159.49549999999999</v>
      </c>
      <c r="M280" s="129"/>
      <c r="N280" s="446" t="s">
        <v>5501</v>
      </c>
      <c r="O280" s="414">
        <f>L280*M280</f>
        <v>0</v>
      </c>
      <c r="P280" s="131" t="str">
        <f t="shared" si="211"/>
        <v>No</v>
      </c>
      <c r="Q280" s="212" t="str">
        <f t="shared" si="212"/>
        <v>Yes</v>
      </c>
      <c r="S280" s="275">
        <v>1</v>
      </c>
      <c r="T280" s="276">
        <f t="shared" si="213"/>
        <v>0</v>
      </c>
      <c r="U280" s="111"/>
      <c r="V280" s="302">
        <v>9.6</v>
      </c>
      <c r="W280" s="311">
        <f t="shared" si="207"/>
        <v>0</v>
      </c>
      <c r="X280" s="198">
        <f>M280*I280</f>
        <v>0</v>
      </c>
      <c r="Y280" s="198"/>
      <c r="Z280" s="545">
        <v>1</v>
      </c>
      <c r="AA280" s="532"/>
      <c r="AB280" s="285">
        <f t="shared" si="208"/>
        <v>0</v>
      </c>
      <c r="AC280" s="532">
        <v>8</v>
      </c>
      <c r="AD280" s="285">
        <f t="shared" si="209"/>
        <v>0</v>
      </c>
      <c r="AE280" s="532"/>
      <c r="AF280" s="285">
        <f t="shared" si="210"/>
        <v>0</v>
      </c>
      <c r="AG280" s="177">
        <f t="shared" si="174"/>
        <v>0</v>
      </c>
      <c r="AH280" s="177">
        <f t="shared" si="175"/>
        <v>0</v>
      </c>
      <c r="AI280" s="177">
        <f t="shared" si="176"/>
        <v>0</v>
      </c>
      <c r="AJ280" s="177">
        <f t="shared" si="177"/>
        <v>0</v>
      </c>
      <c r="AK280" s="177">
        <f t="shared" si="178"/>
        <v>0</v>
      </c>
      <c r="AL280" s="177">
        <f t="shared" si="179"/>
        <v>0</v>
      </c>
      <c r="AM280" s="177">
        <f t="shared" si="180"/>
        <v>0</v>
      </c>
      <c r="AN280" s="177">
        <f t="shared" si="181"/>
        <v>0</v>
      </c>
      <c r="AO280" s="177">
        <f t="shared" si="182"/>
        <v>0</v>
      </c>
      <c r="AP280" s="177"/>
      <c r="AQ280" s="443">
        <f t="shared" si="183"/>
        <v>0</v>
      </c>
      <c r="AR280" s="443">
        <f t="shared" si="184"/>
        <v>0</v>
      </c>
      <c r="AS280" s="443">
        <f t="shared" si="185"/>
        <v>0</v>
      </c>
      <c r="AT280" s="177"/>
      <c r="AU280" s="177">
        <f t="shared" si="186"/>
        <v>0</v>
      </c>
      <c r="AV280" s="177">
        <f t="shared" si="187"/>
        <v>0</v>
      </c>
      <c r="AW280" s="177">
        <f t="shared" si="188"/>
        <v>0</v>
      </c>
      <c r="AX280" s="177">
        <f t="shared" si="189"/>
        <v>0</v>
      </c>
      <c r="AY280" s="177">
        <f t="shared" si="190"/>
        <v>0</v>
      </c>
      <c r="AZ280" s="177">
        <f t="shared" si="191"/>
        <v>0</v>
      </c>
      <c r="BA280" s="177">
        <f t="shared" si="192"/>
        <v>0</v>
      </c>
      <c r="BB280" s="177">
        <f t="shared" si="193"/>
        <v>0</v>
      </c>
      <c r="BC280" s="177">
        <f t="shared" si="194"/>
        <v>0</v>
      </c>
      <c r="BD280" s="177">
        <f t="shared" si="195"/>
        <v>0</v>
      </c>
      <c r="BE280" s="177">
        <f t="shared" si="196"/>
        <v>0</v>
      </c>
      <c r="BF280" s="177">
        <f t="shared" si="197"/>
        <v>0</v>
      </c>
      <c r="BG280" s="177">
        <f t="shared" si="198"/>
        <v>0</v>
      </c>
      <c r="BH280" s="177">
        <f t="shared" si="199"/>
        <v>0</v>
      </c>
      <c r="BI280" s="177">
        <f t="shared" si="200"/>
        <v>0</v>
      </c>
      <c r="BJ280" s="177">
        <f t="shared" si="201"/>
        <v>0</v>
      </c>
      <c r="BK280" s="177">
        <f t="shared" si="202"/>
        <v>0</v>
      </c>
      <c r="BL280" s="177">
        <f t="shared" si="203"/>
        <v>0</v>
      </c>
      <c r="BM280" s="177">
        <f t="shared" si="204"/>
        <v>0</v>
      </c>
      <c r="BN280" s="177">
        <f t="shared" si="205"/>
        <v>0</v>
      </c>
      <c r="BO280" s="177">
        <f t="shared" si="206"/>
        <v>0</v>
      </c>
    </row>
    <row r="281" spans="1:67" s="9" customFormat="1" ht="73.8" customHeight="1">
      <c r="B281" s="210" t="s">
        <v>8</v>
      </c>
      <c r="D281" s="141" t="s">
        <v>5349</v>
      </c>
      <c r="E281" s="558" t="s">
        <v>5193</v>
      </c>
      <c r="F281" s="114" t="s">
        <v>133</v>
      </c>
      <c r="G281" s="115" t="s">
        <v>103</v>
      </c>
      <c r="H281" s="360" t="s">
        <v>2136</v>
      </c>
      <c r="I281" s="114">
        <v>1</v>
      </c>
      <c r="J281" s="114">
        <v>13</v>
      </c>
      <c r="K281" s="114" t="s">
        <v>4673</v>
      </c>
      <c r="L281" s="380">
        <v>152.852</v>
      </c>
      <c r="M281" s="129"/>
      <c r="N281" s="446" t="s">
        <v>5501</v>
      </c>
      <c r="O281" s="414">
        <f>L281*M281</f>
        <v>0</v>
      </c>
      <c r="P281" s="131" t="str">
        <f t="shared" si="211"/>
        <v>No</v>
      </c>
      <c r="Q281" s="212" t="str">
        <f t="shared" si="212"/>
        <v>Yes</v>
      </c>
      <c r="S281" s="275">
        <v>1</v>
      </c>
      <c r="T281" s="276">
        <f t="shared" si="213"/>
        <v>0</v>
      </c>
      <c r="U281" s="111"/>
      <c r="V281" s="302">
        <v>9.6</v>
      </c>
      <c r="W281" s="311">
        <f t="shared" si="207"/>
        <v>0</v>
      </c>
      <c r="X281" s="198">
        <f>M281*I281</f>
        <v>0</v>
      </c>
      <c r="Y281" s="198"/>
      <c r="Z281" s="545">
        <v>1</v>
      </c>
      <c r="AA281" s="532"/>
      <c r="AB281" s="285">
        <f t="shared" si="208"/>
        <v>0</v>
      </c>
      <c r="AC281" s="532">
        <v>8</v>
      </c>
      <c r="AD281" s="285">
        <f t="shared" si="209"/>
        <v>0</v>
      </c>
      <c r="AE281" s="532"/>
      <c r="AF281" s="285">
        <f t="shared" si="210"/>
        <v>0</v>
      </c>
      <c r="AG281" s="177">
        <f t="shared" si="174"/>
        <v>0</v>
      </c>
      <c r="AH281" s="177">
        <f t="shared" si="175"/>
        <v>0</v>
      </c>
      <c r="AI281" s="177">
        <f t="shared" si="176"/>
        <v>0</v>
      </c>
      <c r="AJ281" s="177">
        <f t="shared" si="177"/>
        <v>0</v>
      </c>
      <c r="AK281" s="177">
        <f t="shared" si="178"/>
        <v>0</v>
      </c>
      <c r="AL281" s="177">
        <f t="shared" si="179"/>
        <v>0</v>
      </c>
      <c r="AM281" s="177">
        <f t="shared" si="180"/>
        <v>0</v>
      </c>
      <c r="AN281" s="177">
        <f t="shared" si="181"/>
        <v>0</v>
      </c>
      <c r="AO281" s="177">
        <f t="shared" si="182"/>
        <v>0</v>
      </c>
      <c r="AP281" s="177"/>
      <c r="AQ281" s="443">
        <f t="shared" si="183"/>
        <v>0</v>
      </c>
      <c r="AR281" s="443">
        <f t="shared" si="184"/>
        <v>0</v>
      </c>
      <c r="AS281" s="443">
        <f t="shared" si="185"/>
        <v>0</v>
      </c>
      <c r="AT281" s="177"/>
      <c r="AU281" s="177">
        <f t="shared" si="186"/>
        <v>0</v>
      </c>
      <c r="AV281" s="177">
        <f t="shared" si="187"/>
        <v>0</v>
      </c>
      <c r="AW281" s="177">
        <f t="shared" si="188"/>
        <v>0</v>
      </c>
      <c r="AX281" s="177">
        <f t="shared" si="189"/>
        <v>0</v>
      </c>
      <c r="AY281" s="177">
        <f t="shared" si="190"/>
        <v>0</v>
      </c>
      <c r="AZ281" s="177">
        <f t="shared" si="191"/>
        <v>0</v>
      </c>
      <c r="BA281" s="177">
        <f t="shared" si="192"/>
        <v>0</v>
      </c>
      <c r="BB281" s="177">
        <f t="shared" si="193"/>
        <v>0</v>
      </c>
      <c r="BC281" s="177">
        <f t="shared" si="194"/>
        <v>0</v>
      </c>
      <c r="BD281" s="177">
        <f t="shared" si="195"/>
        <v>0</v>
      </c>
      <c r="BE281" s="177">
        <f t="shared" si="196"/>
        <v>0</v>
      </c>
      <c r="BF281" s="177">
        <f t="shared" si="197"/>
        <v>0</v>
      </c>
      <c r="BG281" s="177">
        <f t="shared" si="198"/>
        <v>0</v>
      </c>
      <c r="BH281" s="177">
        <f t="shared" si="199"/>
        <v>0</v>
      </c>
      <c r="BI281" s="177">
        <f t="shared" si="200"/>
        <v>0</v>
      </c>
      <c r="BJ281" s="177">
        <f t="shared" si="201"/>
        <v>0</v>
      </c>
      <c r="BK281" s="177">
        <f t="shared" si="202"/>
        <v>0</v>
      </c>
      <c r="BL281" s="177">
        <f t="shared" si="203"/>
        <v>0</v>
      </c>
      <c r="BM281" s="177">
        <f t="shared" si="204"/>
        <v>0</v>
      </c>
      <c r="BN281" s="177">
        <f t="shared" si="205"/>
        <v>0</v>
      </c>
      <c r="BO281" s="177">
        <f t="shared" si="206"/>
        <v>0</v>
      </c>
    </row>
    <row r="282" spans="1:67" s="123" customFormat="1" ht="73.8" customHeight="1">
      <c r="A282" s="9"/>
      <c r="B282" s="210" t="s">
        <v>8</v>
      </c>
      <c r="C282" s="9"/>
      <c r="D282" s="106" t="s">
        <v>5916</v>
      </c>
      <c r="E282" s="559" t="s">
        <v>5195</v>
      </c>
      <c r="F282" s="105" t="s">
        <v>134</v>
      </c>
      <c r="G282" s="224" t="s">
        <v>104</v>
      </c>
      <c r="H282" s="362" t="s">
        <v>2136</v>
      </c>
      <c r="I282" s="105">
        <v>1</v>
      </c>
      <c r="J282" s="105">
        <v>14</v>
      </c>
      <c r="K282" s="105" t="s">
        <v>4673</v>
      </c>
      <c r="L282" s="379">
        <v>210.17150000000001</v>
      </c>
      <c r="M282" s="447" t="s">
        <v>5501</v>
      </c>
      <c r="N282" s="427"/>
      <c r="O282" s="425">
        <f>L282*N282</f>
        <v>0</v>
      </c>
      <c r="P282" s="124" t="str">
        <f t="shared" si="211"/>
        <v>No</v>
      </c>
      <c r="Q282" s="234" t="str">
        <f t="shared" si="212"/>
        <v>Yes</v>
      </c>
      <c r="S282" s="275">
        <v>1</v>
      </c>
      <c r="T282" s="276">
        <f t="shared" si="213"/>
        <v>0</v>
      </c>
      <c r="U282" s="111"/>
      <c r="V282" s="302">
        <v>15</v>
      </c>
      <c r="W282" s="311">
        <f t="shared" si="207"/>
        <v>0</v>
      </c>
      <c r="X282" s="198"/>
      <c r="Y282" s="198">
        <f>N282*I282</f>
        <v>0</v>
      </c>
      <c r="Z282" s="545">
        <v>1</v>
      </c>
      <c r="AA282" s="532"/>
      <c r="AB282" s="285">
        <f t="shared" si="208"/>
        <v>0</v>
      </c>
      <c r="AC282" s="532">
        <v>12</v>
      </c>
      <c r="AD282" s="285">
        <f t="shared" si="209"/>
        <v>0</v>
      </c>
      <c r="AE282" s="532"/>
      <c r="AF282" s="285">
        <f t="shared" si="210"/>
        <v>0</v>
      </c>
      <c r="AG282" s="177">
        <f t="shared" si="174"/>
        <v>0</v>
      </c>
      <c r="AH282" s="177">
        <f t="shared" si="175"/>
        <v>0</v>
      </c>
      <c r="AI282" s="177">
        <f t="shared" si="176"/>
        <v>0</v>
      </c>
      <c r="AJ282" s="177">
        <f t="shared" si="177"/>
        <v>0</v>
      </c>
      <c r="AK282" s="177">
        <f t="shared" si="178"/>
        <v>0</v>
      </c>
      <c r="AL282" s="177">
        <f t="shared" si="179"/>
        <v>0</v>
      </c>
      <c r="AM282" s="177">
        <f t="shared" si="180"/>
        <v>0</v>
      </c>
      <c r="AN282" s="177">
        <f t="shared" si="181"/>
        <v>0</v>
      </c>
      <c r="AO282" s="177">
        <f t="shared" si="182"/>
        <v>0</v>
      </c>
      <c r="AP282" s="443"/>
      <c r="AQ282" s="443">
        <f t="shared" si="183"/>
        <v>0</v>
      </c>
      <c r="AR282" s="443">
        <f t="shared" si="184"/>
        <v>0</v>
      </c>
      <c r="AS282" s="443">
        <f t="shared" si="185"/>
        <v>0</v>
      </c>
      <c r="AT282" s="443"/>
      <c r="AU282" s="177">
        <f t="shared" si="186"/>
        <v>0</v>
      </c>
      <c r="AV282" s="177">
        <f t="shared" si="187"/>
        <v>0</v>
      </c>
      <c r="AW282" s="177">
        <f t="shared" si="188"/>
        <v>0</v>
      </c>
      <c r="AX282" s="177">
        <f t="shared" si="189"/>
        <v>0</v>
      </c>
      <c r="AY282" s="177">
        <f t="shared" si="190"/>
        <v>0</v>
      </c>
      <c r="AZ282" s="177">
        <f t="shared" si="191"/>
        <v>0</v>
      </c>
      <c r="BA282" s="177">
        <f t="shared" si="192"/>
        <v>0</v>
      </c>
      <c r="BB282" s="177">
        <f t="shared" si="193"/>
        <v>0</v>
      </c>
      <c r="BC282" s="177">
        <f t="shared" si="194"/>
        <v>0</v>
      </c>
      <c r="BD282" s="177">
        <f t="shared" si="195"/>
        <v>0</v>
      </c>
      <c r="BE282" s="177">
        <f t="shared" si="196"/>
        <v>0</v>
      </c>
      <c r="BF282" s="177">
        <f t="shared" si="197"/>
        <v>0</v>
      </c>
      <c r="BG282" s="177">
        <f t="shared" si="198"/>
        <v>0</v>
      </c>
      <c r="BH282" s="177">
        <f t="shared" si="199"/>
        <v>0</v>
      </c>
      <c r="BI282" s="177">
        <f t="shared" si="200"/>
        <v>0</v>
      </c>
      <c r="BJ282" s="177">
        <f t="shared" si="201"/>
        <v>0</v>
      </c>
      <c r="BK282" s="177">
        <f t="shared" si="202"/>
        <v>0</v>
      </c>
      <c r="BL282" s="177">
        <f t="shared" si="203"/>
        <v>0</v>
      </c>
      <c r="BM282" s="177">
        <f t="shared" si="204"/>
        <v>0</v>
      </c>
      <c r="BN282" s="177">
        <f t="shared" si="205"/>
        <v>0</v>
      </c>
      <c r="BO282" s="177">
        <f t="shared" si="206"/>
        <v>0</v>
      </c>
    </row>
    <row r="283" spans="1:67" s="123" customFormat="1" ht="73.8" customHeight="1">
      <c r="A283" s="9"/>
      <c r="B283" s="210" t="s">
        <v>8</v>
      </c>
      <c r="C283" s="9"/>
      <c r="D283" s="106" t="s">
        <v>5344</v>
      </c>
      <c r="E283" s="560" t="s">
        <v>5194</v>
      </c>
      <c r="F283" s="105" t="s">
        <v>134</v>
      </c>
      <c r="G283" s="224" t="s">
        <v>104</v>
      </c>
      <c r="H283" s="362" t="s">
        <v>2136</v>
      </c>
      <c r="I283" s="105">
        <v>1</v>
      </c>
      <c r="J283" s="105">
        <v>14</v>
      </c>
      <c r="K283" s="105" t="s">
        <v>4673</v>
      </c>
      <c r="L283" s="379">
        <v>219.30759999999998</v>
      </c>
      <c r="M283" s="127"/>
      <c r="N283" s="450" t="s">
        <v>5501</v>
      </c>
      <c r="O283" s="425">
        <f>L283*M283</f>
        <v>0</v>
      </c>
      <c r="P283" s="124" t="str">
        <f t="shared" si="211"/>
        <v>No</v>
      </c>
      <c r="Q283" s="234" t="str">
        <f t="shared" si="212"/>
        <v>Yes</v>
      </c>
      <c r="S283" s="275">
        <v>1</v>
      </c>
      <c r="T283" s="276">
        <f t="shared" si="213"/>
        <v>0</v>
      </c>
      <c r="U283" s="111"/>
      <c r="V283" s="302">
        <v>15</v>
      </c>
      <c r="W283" s="311">
        <f t="shared" si="207"/>
        <v>0</v>
      </c>
      <c r="X283" s="198">
        <f>M283*I283</f>
        <v>0</v>
      </c>
      <c r="Y283" s="198"/>
      <c r="Z283" s="545">
        <v>1</v>
      </c>
      <c r="AA283" s="532"/>
      <c r="AB283" s="285">
        <f t="shared" si="208"/>
        <v>0</v>
      </c>
      <c r="AC283" s="532">
        <v>12</v>
      </c>
      <c r="AD283" s="285">
        <f t="shared" si="209"/>
        <v>0</v>
      </c>
      <c r="AE283" s="532"/>
      <c r="AF283" s="285">
        <f t="shared" si="210"/>
        <v>0</v>
      </c>
      <c r="AG283" s="177">
        <f t="shared" si="174"/>
        <v>0</v>
      </c>
      <c r="AH283" s="177">
        <f t="shared" si="175"/>
        <v>0</v>
      </c>
      <c r="AI283" s="177">
        <f t="shared" si="176"/>
        <v>0</v>
      </c>
      <c r="AJ283" s="177">
        <f t="shared" si="177"/>
        <v>0</v>
      </c>
      <c r="AK283" s="177">
        <f t="shared" si="178"/>
        <v>0</v>
      </c>
      <c r="AL283" s="177">
        <f t="shared" si="179"/>
        <v>0</v>
      </c>
      <c r="AM283" s="177">
        <f t="shared" si="180"/>
        <v>0</v>
      </c>
      <c r="AN283" s="177">
        <f t="shared" si="181"/>
        <v>0</v>
      </c>
      <c r="AO283" s="177">
        <f t="shared" si="182"/>
        <v>0</v>
      </c>
      <c r="AP283" s="443"/>
      <c r="AQ283" s="443">
        <f t="shared" si="183"/>
        <v>0</v>
      </c>
      <c r="AR283" s="443">
        <f t="shared" si="184"/>
        <v>0</v>
      </c>
      <c r="AS283" s="443">
        <f t="shared" si="185"/>
        <v>0</v>
      </c>
      <c r="AT283" s="443"/>
      <c r="AU283" s="177">
        <f t="shared" si="186"/>
        <v>0</v>
      </c>
      <c r="AV283" s="177">
        <f t="shared" si="187"/>
        <v>0</v>
      </c>
      <c r="AW283" s="177">
        <f t="shared" si="188"/>
        <v>0</v>
      </c>
      <c r="AX283" s="177">
        <f t="shared" si="189"/>
        <v>0</v>
      </c>
      <c r="AY283" s="177">
        <f t="shared" si="190"/>
        <v>0</v>
      </c>
      <c r="AZ283" s="177">
        <f t="shared" si="191"/>
        <v>0</v>
      </c>
      <c r="BA283" s="177">
        <f t="shared" si="192"/>
        <v>0</v>
      </c>
      <c r="BB283" s="177">
        <f t="shared" si="193"/>
        <v>0</v>
      </c>
      <c r="BC283" s="177">
        <f t="shared" si="194"/>
        <v>0</v>
      </c>
      <c r="BD283" s="177">
        <f t="shared" si="195"/>
        <v>0</v>
      </c>
      <c r="BE283" s="177">
        <f t="shared" si="196"/>
        <v>0</v>
      </c>
      <c r="BF283" s="177">
        <f t="shared" si="197"/>
        <v>0</v>
      </c>
      <c r="BG283" s="177">
        <f t="shared" si="198"/>
        <v>0</v>
      </c>
      <c r="BH283" s="177">
        <f t="shared" si="199"/>
        <v>0</v>
      </c>
      <c r="BI283" s="177">
        <f t="shared" si="200"/>
        <v>0</v>
      </c>
      <c r="BJ283" s="177">
        <f t="shared" si="201"/>
        <v>0</v>
      </c>
      <c r="BK283" s="177">
        <f t="shared" si="202"/>
        <v>0</v>
      </c>
      <c r="BL283" s="177">
        <f t="shared" si="203"/>
        <v>0</v>
      </c>
      <c r="BM283" s="177">
        <f t="shared" si="204"/>
        <v>0</v>
      </c>
      <c r="BN283" s="177">
        <f t="shared" si="205"/>
        <v>0</v>
      </c>
      <c r="BO283" s="177">
        <f t="shared" si="206"/>
        <v>0</v>
      </c>
    </row>
    <row r="284" spans="1:67" s="123" customFormat="1" ht="73.8" customHeight="1">
      <c r="A284" s="9"/>
      <c r="B284" s="210" t="s">
        <v>8</v>
      </c>
      <c r="C284" s="9"/>
      <c r="D284" s="106" t="s">
        <v>5350</v>
      </c>
      <c r="E284" s="561" t="s">
        <v>5193</v>
      </c>
      <c r="F284" s="105" t="s">
        <v>134</v>
      </c>
      <c r="G284" s="224" t="s">
        <v>104</v>
      </c>
      <c r="H284" s="362" t="s">
        <v>2136</v>
      </c>
      <c r="I284" s="105">
        <v>1</v>
      </c>
      <c r="J284" s="105">
        <v>14</v>
      </c>
      <c r="K284" s="105" t="s">
        <v>4673</v>
      </c>
      <c r="L284" s="379">
        <v>210.17150000000001</v>
      </c>
      <c r="M284" s="127"/>
      <c r="N284" s="450" t="s">
        <v>5501</v>
      </c>
      <c r="O284" s="425">
        <f>L284*M284</f>
        <v>0</v>
      </c>
      <c r="P284" s="124" t="str">
        <f t="shared" si="211"/>
        <v>No</v>
      </c>
      <c r="Q284" s="234" t="str">
        <f t="shared" si="212"/>
        <v>Yes</v>
      </c>
      <c r="S284" s="275">
        <v>1</v>
      </c>
      <c r="T284" s="276">
        <f t="shared" si="213"/>
        <v>0</v>
      </c>
      <c r="U284" s="111"/>
      <c r="V284" s="302">
        <v>15</v>
      </c>
      <c r="W284" s="311">
        <f t="shared" si="207"/>
        <v>0</v>
      </c>
      <c r="X284" s="198">
        <f>M284*I284</f>
        <v>0</v>
      </c>
      <c r="Y284" s="198"/>
      <c r="Z284" s="545">
        <v>1</v>
      </c>
      <c r="AA284" s="532"/>
      <c r="AB284" s="285">
        <f t="shared" si="208"/>
        <v>0</v>
      </c>
      <c r="AC284" s="532">
        <v>12</v>
      </c>
      <c r="AD284" s="285">
        <f t="shared" si="209"/>
        <v>0</v>
      </c>
      <c r="AE284" s="532"/>
      <c r="AF284" s="285">
        <f t="shared" si="210"/>
        <v>0</v>
      </c>
      <c r="AG284" s="177">
        <f t="shared" si="174"/>
        <v>0</v>
      </c>
      <c r="AH284" s="177">
        <f t="shared" si="175"/>
        <v>0</v>
      </c>
      <c r="AI284" s="177">
        <f t="shared" si="176"/>
        <v>0</v>
      </c>
      <c r="AJ284" s="177">
        <f t="shared" si="177"/>
        <v>0</v>
      </c>
      <c r="AK284" s="177">
        <f t="shared" si="178"/>
        <v>0</v>
      </c>
      <c r="AL284" s="177">
        <f t="shared" si="179"/>
        <v>0</v>
      </c>
      <c r="AM284" s="177">
        <f t="shared" si="180"/>
        <v>0</v>
      </c>
      <c r="AN284" s="177">
        <f t="shared" si="181"/>
        <v>0</v>
      </c>
      <c r="AO284" s="177">
        <f t="shared" si="182"/>
        <v>0</v>
      </c>
      <c r="AP284" s="443"/>
      <c r="AQ284" s="443">
        <f t="shared" si="183"/>
        <v>0</v>
      </c>
      <c r="AR284" s="443">
        <f t="shared" si="184"/>
        <v>0</v>
      </c>
      <c r="AS284" s="443">
        <f t="shared" si="185"/>
        <v>0</v>
      </c>
      <c r="AT284" s="443"/>
      <c r="AU284" s="177">
        <f t="shared" si="186"/>
        <v>0</v>
      </c>
      <c r="AV284" s="177">
        <f t="shared" si="187"/>
        <v>0</v>
      </c>
      <c r="AW284" s="177">
        <f t="shared" si="188"/>
        <v>0</v>
      </c>
      <c r="AX284" s="177">
        <f t="shared" si="189"/>
        <v>0</v>
      </c>
      <c r="AY284" s="177">
        <f t="shared" si="190"/>
        <v>0</v>
      </c>
      <c r="AZ284" s="177">
        <f t="shared" si="191"/>
        <v>0</v>
      </c>
      <c r="BA284" s="177">
        <f t="shared" si="192"/>
        <v>0</v>
      </c>
      <c r="BB284" s="177">
        <f t="shared" si="193"/>
        <v>0</v>
      </c>
      <c r="BC284" s="177">
        <f t="shared" si="194"/>
        <v>0</v>
      </c>
      <c r="BD284" s="177">
        <f t="shared" si="195"/>
        <v>0</v>
      </c>
      <c r="BE284" s="177">
        <f t="shared" si="196"/>
        <v>0</v>
      </c>
      <c r="BF284" s="177">
        <f t="shared" si="197"/>
        <v>0</v>
      </c>
      <c r="BG284" s="177">
        <f t="shared" si="198"/>
        <v>0</v>
      </c>
      <c r="BH284" s="177">
        <f t="shared" si="199"/>
        <v>0</v>
      </c>
      <c r="BI284" s="177">
        <f t="shared" si="200"/>
        <v>0</v>
      </c>
      <c r="BJ284" s="177">
        <f t="shared" si="201"/>
        <v>0</v>
      </c>
      <c r="BK284" s="177">
        <f t="shared" si="202"/>
        <v>0</v>
      </c>
      <c r="BL284" s="177">
        <f t="shared" si="203"/>
        <v>0</v>
      </c>
      <c r="BM284" s="177">
        <f t="shared" si="204"/>
        <v>0</v>
      </c>
      <c r="BN284" s="177">
        <f t="shared" si="205"/>
        <v>0</v>
      </c>
      <c r="BO284" s="177">
        <f t="shared" si="206"/>
        <v>0</v>
      </c>
    </row>
    <row r="285" spans="1:67" s="9" customFormat="1" ht="73.8" customHeight="1">
      <c r="B285" s="210" t="s">
        <v>8</v>
      </c>
      <c r="D285" s="141" t="s">
        <v>5917</v>
      </c>
      <c r="E285" s="562" t="s">
        <v>5195</v>
      </c>
      <c r="F285" s="114" t="s">
        <v>134</v>
      </c>
      <c r="G285" s="115" t="s">
        <v>105</v>
      </c>
      <c r="H285" s="360" t="s">
        <v>2136</v>
      </c>
      <c r="I285" s="114">
        <v>1</v>
      </c>
      <c r="J285" s="114">
        <v>19</v>
      </c>
      <c r="K285" s="114" t="s">
        <v>4673</v>
      </c>
      <c r="L285" s="380">
        <v>343.91699999999997</v>
      </c>
      <c r="M285" s="446" t="s">
        <v>5501</v>
      </c>
      <c r="N285" s="130"/>
      <c r="O285" s="414">
        <f>L285*N285</f>
        <v>0</v>
      </c>
      <c r="P285" s="131" t="str">
        <f t="shared" si="211"/>
        <v>No</v>
      </c>
      <c r="Q285" s="212" t="str">
        <f t="shared" si="212"/>
        <v>Yes</v>
      </c>
      <c r="S285" s="275">
        <v>1</v>
      </c>
      <c r="T285" s="276">
        <f t="shared" si="213"/>
        <v>0</v>
      </c>
      <c r="U285" s="111"/>
      <c r="V285" s="302">
        <v>22</v>
      </c>
      <c r="W285" s="311">
        <f t="shared" si="207"/>
        <v>0</v>
      </c>
      <c r="X285" s="198"/>
      <c r="Y285" s="198">
        <f>N285*I285</f>
        <v>0</v>
      </c>
      <c r="Z285" s="545">
        <v>1</v>
      </c>
      <c r="AA285" s="532"/>
      <c r="AB285" s="285">
        <f t="shared" si="208"/>
        <v>0</v>
      </c>
      <c r="AC285" s="532">
        <v>12</v>
      </c>
      <c r="AD285" s="285">
        <f t="shared" si="209"/>
        <v>0</v>
      </c>
      <c r="AE285" s="532"/>
      <c r="AF285" s="285">
        <f t="shared" si="210"/>
        <v>0</v>
      </c>
      <c r="AG285" s="177">
        <f t="shared" si="174"/>
        <v>0</v>
      </c>
      <c r="AH285" s="177">
        <f t="shared" si="175"/>
        <v>0</v>
      </c>
      <c r="AI285" s="177">
        <f t="shared" si="176"/>
        <v>0</v>
      </c>
      <c r="AJ285" s="177">
        <f t="shared" si="177"/>
        <v>0</v>
      </c>
      <c r="AK285" s="177">
        <f t="shared" si="178"/>
        <v>0</v>
      </c>
      <c r="AL285" s="177">
        <f t="shared" si="179"/>
        <v>0</v>
      </c>
      <c r="AM285" s="177">
        <f t="shared" si="180"/>
        <v>0</v>
      </c>
      <c r="AN285" s="177">
        <f t="shared" si="181"/>
        <v>0</v>
      </c>
      <c r="AO285" s="177">
        <f t="shared" si="182"/>
        <v>0</v>
      </c>
      <c r="AP285" s="177"/>
      <c r="AQ285" s="443">
        <f t="shared" si="183"/>
        <v>0</v>
      </c>
      <c r="AR285" s="443">
        <f t="shared" si="184"/>
        <v>0</v>
      </c>
      <c r="AS285" s="443">
        <f t="shared" si="185"/>
        <v>0</v>
      </c>
      <c r="AT285" s="177"/>
      <c r="AU285" s="177">
        <f t="shared" si="186"/>
        <v>0</v>
      </c>
      <c r="AV285" s="177">
        <f t="shared" si="187"/>
        <v>0</v>
      </c>
      <c r="AW285" s="177">
        <f t="shared" si="188"/>
        <v>0</v>
      </c>
      <c r="AX285" s="177">
        <f t="shared" si="189"/>
        <v>0</v>
      </c>
      <c r="AY285" s="177">
        <f t="shared" si="190"/>
        <v>0</v>
      </c>
      <c r="AZ285" s="177">
        <f t="shared" si="191"/>
        <v>0</v>
      </c>
      <c r="BA285" s="177">
        <f t="shared" si="192"/>
        <v>0</v>
      </c>
      <c r="BB285" s="177">
        <f t="shared" si="193"/>
        <v>0</v>
      </c>
      <c r="BC285" s="177">
        <f t="shared" si="194"/>
        <v>0</v>
      </c>
      <c r="BD285" s="177">
        <f t="shared" si="195"/>
        <v>0</v>
      </c>
      <c r="BE285" s="177">
        <f t="shared" si="196"/>
        <v>0</v>
      </c>
      <c r="BF285" s="177">
        <f t="shared" si="197"/>
        <v>0</v>
      </c>
      <c r="BG285" s="177">
        <f t="shared" si="198"/>
        <v>0</v>
      </c>
      <c r="BH285" s="177">
        <f t="shared" si="199"/>
        <v>0</v>
      </c>
      <c r="BI285" s="177">
        <f t="shared" si="200"/>
        <v>0</v>
      </c>
      <c r="BJ285" s="177">
        <f t="shared" si="201"/>
        <v>0</v>
      </c>
      <c r="BK285" s="177">
        <f t="shared" si="202"/>
        <v>0</v>
      </c>
      <c r="BL285" s="177">
        <f t="shared" si="203"/>
        <v>0</v>
      </c>
      <c r="BM285" s="177">
        <f t="shared" si="204"/>
        <v>0</v>
      </c>
      <c r="BN285" s="177">
        <f t="shared" si="205"/>
        <v>0</v>
      </c>
      <c r="BO285" s="177">
        <f t="shared" si="206"/>
        <v>0</v>
      </c>
    </row>
    <row r="286" spans="1:67" s="9" customFormat="1" ht="73.8" customHeight="1">
      <c r="B286" s="210" t="s">
        <v>8</v>
      </c>
      <c r="D286" s="141" t="s">
        <v>5345</v>
      </c>
      <c r="E286" s="557" t="s">
        <v>5194</v>
      </c>
      <c r="F286" s="114" t="s">
        <v>134</v>
      </c>
      <c r="G286" s="115" t="s">
        <v>105</v>
      </c>
      <c r="H286" s="360" t="s">
        <v>2136</v>
      </c>
      <c r="I286" s="114">
        <v>1</v>
      </c>
      <c r="J286" s="114">
        <v>19</v>
      </c>
      <c r="K286" s="114" t="s">
        <v>4673</v>
      </c>
      <c r="L286" s="380">
        <v>358.87260000000003</v>
      </c>
      <c r="M286" s="129"/>
      <c r="N286" s="446" t="s">
        <v>5501</v>
      </c>
      <c r="O286" s="414">
        <f>L286*M286</f>
        <v>0</v>
      </c>
      <c r="P286" s="131" t="str">
        <f t="shared" si="211"/>
        <v>No</v>
      </c>
      <c r="Q286" s="212" t="str">
        <f t="shared" si="212"/>
        <v>Yes</v>
      </c>
      <c r="S286" s="275">
        <v>1</v>
      </c>
      <c r="T286" s="276">
        <f t="shared" si="213"/>
        <v>0</v>
      </c>
      <c r="U286" s="111"/>
      <c r="V286" s="302">
        <v>22</v>
      </c>
      <c r="W286" s="311">
        <f t="shared" si="207"/>
        <v>0</v>
      </c>
      <c r="X286" s="198">
        <f>M286*I286</f>
        <v>0</v>
      </c>
      <c r="Y286" s="198"/>
      <c r="Z286" s="545">
        <v>1</v>
      </c>
      <c r="AA286" s="532"/>
      <c r="AB286" s="285">
        <f t="shared" si="208"/>
        <v>0</v>
      </c>
      <c r="AC286" s="532">
        <v>12</v>
      </c>
      <c r="AD286" s="285">
        <f t="shared" si="209"/>
        <v>0</v>
      </c>
      <c r="AE286" s="532"/>
      <c r="AF286" s="285">
        <f t="shared" si="210"/>
        <v>0</v>
      </c>
      <c r="AG286" s="177">
        <f t="shared" si="174"/>
        <v>0</v>
      </c>
      <c r="AH286" s="177">
        <f t="shared" si="175"/>
        <v>0</v>
      </c>
      <c r="AI286" s="177">
        <f t="shared" si="176"/>
        <v>0</v>
      </c>
      <c r="AJ286" s="177">
        <f t="shared" si="177"/>
        <v>0</v>
      </c>
      <c r="AK286" s="177">
        <f t="shared" si="178"/>
        <v>0</v>
      </c>
      <c r="AL286" s="177">
        <f t="shared" si="179"/>
        <v>0</v>
      </c>
      <c r="AM286" s="177">
        <f t="shared" si="180"/>
        <v>0</v>
      </c>
      <c r="AN286" s="177">
        <f t="shared" si="181"/>
        <v>0</v>
      </c>
      <c r="AO286" s="177">
        <f t="shared" si="182"/>
        <v>0</v>
      </c>
      <c r="AP286" s="177"/>
      <c r="AQ286" s="443">
        <f t="shared" si="183"/>
        <v>0</v>
      </c>
      <c r="AR286" s="443">
        <f t="shared" si="184"/>
        <v>0</v>
      </c>
      <c r="AS286" s="443">
        <f t="shared" si="185"/>
        <v>0</v>
      </c>
      <c r="AT286" s="177"/>
      <c r="AU286" s="177">
        <f t="shared" si="186"/>
        <v>0</v>
      </c>
      <c r="AV286" s="177">
        <f t="shared" si="187"/>
        <v>0</v>
      </c>
      <c r="AW286" s="177">
        <f t="shared" si="188"/>
        <v>0</v>
      </c>
      <c r="AX286" s="177">
        <f t="shared" si="189"/>
        <v>0</v>
      </c>
      <c r="AY286" s="177">
        <f t="shared" si="190"/>
        <v>0</v>
      </c>
      <c r="AZ286" s="177">
        <f t="shared" si="191"/>
        <v>0</v>
      </c>
      <c r="BA286" s="177">
        <f t="shared" si="192"/>
        <v>0</v>
      </c>
      <c r="BB286" s="177">
        <f t="shared" si="193"/>
        <v>0</v>
      </c>
      <c r="BC286" s="177">
        <f t="shared" si="194"/>
        <v>0</v>
      </c>
      <c r="BD286" s="177">
        <f t="shared" si="195"/>
        <v>0</v>
      </c>
      <c r="BE286" s="177">
        <f t="shared" si="196"/>
        <v>0</v>
      </c>
      <c r="BF286" s="177">
        <f t="shared" si="197"/>
        <v>0</v>
      </c>
      <c r="BG286" s="177">
        <f t="shared" si="198"/>
        <v>0</v>
      </c>
      <c r="BH286" s="177">
        <f t="shared" si="199"/>
        <v>0</v>
      </c>
      <c r="BI286" s="177">
        <f t="shared" si="200"/>
        <v>0</v>
      </c>
      <c r="BJ286" s="177">
        <f t="shared" si="201"/>
        <v>0</v>
      </c>
      <c r="BK286" s="177">
        <f t="shared" si="202"/>
        <v>0</v>
      </c>
      <c r="BL286" s="177">
        <f t="shared" si="203"/>
        <v>0</v>
      </c>
      <c r="BM286" s="177">
        <f t="shared" si="204"/>
        <v>0</v>
      </c>
      <c r="BN286" s="177">
        <f t="shared" si="205"/>
        <v>0</v>
      </c>
      <c r="BO286" s="177">
        <f t="shared" si="206"/>
        <v>0</v>
      </c>
    </row>
    <row r="287" spans="1:67" s="9" customFormat="1" ht="73.8" customHeight="1">
      <c r="B287" s="210" t="s">
        <v>8</v>
      </c>
      <c r="D287" s="141" t="s">
        <v>5348</v>
      </c>
      <c r="E287" s="558" t="s">
        <v>5193</v>
      </c>
      <c r="F287" s="114" t="s">
        <v>134</v>
      </c>
      <c r="G287" s="115" t="s">
        <v>105</v>
      </c>
      <c r="H287" s="360" t="s">
        <v>2136</v>
      </c>
      <c r="I287" s="114">
        <v>1</v>
      </c>
      <c r="J287" s="114">
        <v>19</v>
      </c>
      <c r="K287" s="114" t="s">
        <v>4673</v>
      </c>
      <c r="L287" s="380">
        <v>343.91699999999997</v>
      </c>
      <c r="M287" s="129"/>
      <c r="N287" s="446" t="s">
        <v>5501</v>
      </c>
      <c r="O287" s="414">
        <f>L287*M287</f>
        <v>0</v>
      </c>
      <c r="P287" s="131" t="str">
        <f t="shared" si="211"/>
        <v>No</v>
      </c>
      <c r="Q287" s="212" t="str">
        <f t="shared" si="212"/>
        <v>Yes</v>
      </c>
      <c r="S287" s="275">
        <v>1</v>
      </c>
      <c r="T287" s="276">
        <f t="shared" si="213"/>
        <v>0</v>
      </c>
      <c r="U287" s="111"/>
      <c r="V287" s="302">
        <v>22</v>
      </c>
      <c r="W287" s="311">
        <f t="shared" si="207"/>
        <v>0</v>
      </c>
      <c r="X287" s="198">
        <f>M287*I287</f>
        <v>0</v>
      </c>
      <c r="Y287" s="198"/>
      <c r="Z287" s="545">
        <v>1</v>
      </c>
      <c r="AA287" s="532"/>
      <c r="AB287" s="285">
        <f t="shared" si="208"/>
        <v>0</v>
      </c>
      <c r="AC287" s="532">
        <v>12</v>
      </c>
      <c r="AD287" s="285">
        <f t="shared" si="209"/>
        <v>0</v>
      </c>
      <c r="AE287" s="532"/>
      <c r="AF287" s="285">
        <f t="shared" si="210"/>
        <v>0</v>
      </c>
      <c r="AG287" s="177">
        <f t="shared" si="174"/>
        <v>0</v>
      </c>
      <c r="AH287" s="177">
        <f t="shared" si="175"/>
        <v>0</v>
      </c>
      <c r="AI287" s="177">
        <f t="shared" si="176"/>
        <v>0</v>
      </c>
      <c r="AJ287" s="177">
        <f t="shared" si="177"/>
        <v>0</v>
      </c>
      <c r="AK287" s="177">
        <f t="shared" si="178"/>
        <v>0</v>
      </c>
      <c r="AL287" s="177">
        <f t="shared" si="179"/>
        <v>0</v>
      </c>
      <c r="AM287" s="177">
        <f t="shared" si="180"/>
        <v>0</v>
      </c>
      <c r="AN287" s="177">
        <f t="shared" si="181"/>
        <v>0</v>
      </c>
      <c r="AO287" s="177">
        <f t="shared" si="182"/>
        <v>0</v>
      </c>
      <c r="AP287" s="177"/>
      <c r="AQ287" s="443">
        <f t="shared" si="183"/>
        <v>0</v>
      </c>
      <c r="AR287" s="443">
        <f t="shared" si="184"/>
        <v>0</v>
      </c>
      <c r="AS287" s="443">
        <f t="shared" si="185"/>
        <v>0</v>
      </c>
      <c r="AT287" s="177"/>
      <c r="AU287" s="177">
        <f t="shared" si="186"/>
        <v>0</v>
      </c>
      <c r="AV287" s="177">
        <f t="shared" si="187"/>
        <v>0</v>
      </c>
      <c r="AW287" s="177">
        <f t="shared" si="188"/>
        <v>0</v>
      </c>
      <c r="AX287" s="177">
        <f t="shared" si="189"/>
        <v>0</v>
      </c>
      <c r="AY287" s="177">
        <f t="shared" si="190"/>
        <v>0</v>
      </c>
      <c r="AZ287" s="177">
        <f t="shared" si="191"/>
        <v>0</v>
      </c>
      <c r="BA287" s="177">
        <f t="shared" si="192"/>
        <v>0</v>
      </c>
      <c r="BB287" s="177">
        <f t="shared" si="193"/>
        <v>0</v>
      </c>
      <c r="BC287" s="177">
        <f t="shared" si="194"/>
        <v>0</v>
      </c>
      <c r="BD287" s="177">
        <f t="shared" si="195"/>
        <v>0</v>
      </c>
      <c r="BE287" s="177">
        <f t="shared" si="196"/>
        <v>0</v>
      </c>
      <c r="BF287" s="177">
        <f t="shared" si="197"/>
        <v>0</v>
      </c>
      <c r="BG287" s="177">
        <f t="shared" si="198"/>
        <v>0</v>
      </c>
      <c r="BH287" s="177">
        <f t="shared" si="199"/>
        <v>0</v>
      </c>
      <c r="BI287" s="177">
        <f t="shared" si="200"/>
        <v>0</v>
      </c>
      <c r="BJ287" s="177">
        <f t="shared" si="201"/>
        <v>0</v>
      </c>
      <c r="BK287" s="177">
        <f t="shared" si="202"/>
        <v>0</v>
      </c>
      <c r="BL287" s="177">
        <f t="shared" si="203"/>
        <v>0</v>
      </c>
      <c r="BM287" s="177">
        <f t="shared" si="204"/>
        <v>0</v>
      </c>
      <c r="BN287" s="177">
        <f t="shared" si="205"/>
        <v>0</v>
      </c>
      <c r="BO287" s="177">
        <f t="shared" si="206"/>
        <v>0</v>
      </c>
    </row>
    <row r="288" spans="1:67" s="123" customFormat="1" ht="73.8" customHeight="1">
      <c r="A288" s="9"/>
      <c r="B288" s="210" t="s">
        <v>8</v>
      </c>
      <c r="C288" s="9"/>
      <c r="D288" s="106" t="s">
        <v>5918</v>
      </c>
      <c r="E288" s="559" t="s">
        <v>5195</v>
      </c>
      <c r="F288" s="105" t="s">
        <v>135</v>
      </c>
      <c r="G288" s="224" t="s">
        <v>157</v>
      </c>
      <c r="H288" s="224" t="s">
        <v>181</v>
      </c>
      <c r="I288" s="105">
        <v>2</v>
      </c>
      <c r="J288" s="105">
        <v>26</v>
      </c>
      <c r="K288" s="105" t="s">
        <v>4673</v>
      </c>
      <c r="L288" s="379">
        <v>439.4495</v>
      </c>
      <c r="M288" s="447" t="s">
        <v>5501</v>
      </c>
      <c r="N288" s="427"/>
      <c r="O288" s="425">
        <f>L288*N288</f>
        <v>0</v>
      </c>
      <c r="P288" s="124" t="str">
        <f t="shared" si="211"/>
        <v>No</v>
      </c>
      <c r="Q288" s="428" t="str">
        <f t="shared" si="212"/>
        <v>Yes</v>
      </c>
      <c r="R288" s="403"/>
      <c r="S288" s="275">
        <v>2</v>
      </c>
      <c r="T288" s="276">
        <f t="shared" si="213"/>
        <v>0</v>
      </c>
      <c r="U288" s="111"/>
      <c r="V288" s="303">
        <v>13</v>
      </c>
      <c r="W288" s="311">
        <f t="shared" si="207"/>
        <v>0</v>
      </c>
      <c r="X288" s="198"/>
      <c r="Y288" s="198">
        <f>N288*I288</f>
        <v>0</v>
      </c>
      <c r="Z288" s="546">
        <v>2</v>
      </c>
      <c r="AA288" s="532"/>
      <c r="AB288" s="285">
        <f t="shared" si="208"/>
        <v>0</v>
      </c>
      <c r="AC288" s="532">
        <v>11</v>
      </c>
      <c r="AD288" s="285">
        <f t="shared" si="209"/>
        <v>0</v>
      </c>
      <c r="AE288" s="532"/>
      <c r="AF288" s="285">
        <f t="shared" si="210"/>
        <v>0</v>
      </c>
      <c r="AG288" s="177">
        <f t="shared" si="174"/>
        <v>0</v>
      </c>
      <c r="AH288" s="177">
        <f t="shared" si="175"/>
        <v>0</v>
      </c>
      <c r="AI288" s="177">
        <f t="shared" si="176"/>
        <v>0</v>
      </c>
      <c r="AJ288" s="177">
        <f t="shared" si="177"/>
        <v>0</v>
      </c>
      <c r="AK288" s="177">
        <f t="shared" si="178"/>
        <v>0</v>
      </c>
      <c r="AL288" s="177">
        <f t="shared" si="179"/>
        <v>0</v>
      </c>
      <c r="AM288" s="177">
        <f t="shared" si="180"/>
        <v>0</v>
      </c>
      <c r="AN288" s="177">
        <f t="shared" si="181"/>
        <v>0</v>
      </c>
      <c r="AO288" s="177">
        <f t="shared" si="182"/>
        <v>0</v>
      </c>
      <c r="AP288" s="443"/>
      <c r="AQ288" s="443">
        <f t="shared" si="183"/>
        <v>0</v>
      </c>
      <c r="AR288" s="443">
        <f t="shared" si="184"/>
        <v>0</v>
      </c>
      <c r="AS288" s="443">
        <f t="shared" si="185"/>
        <v>0</v>
      </c>
      <c r="AT288" s="443"/>
      <c r="AU288" s="177">
        <f t="shared" si="186"/>
        <v>0</v>
      </c>
      <c r="AV288" s="177">
        <f t="shared" si="187"/>
        <v>0</v>
      </c>
      <c r="AW288" s="177">
        <f t="shared" si="188"/>
        <v>0</v>
      </c>
      <c r="AX288" s="177">
        <f t="shared" si="189"/>
        <v>0</v>
      </c>
      <c r="AY288" s="177">
        <f t="shared" si="190"/>
        <v>0</v>
      </c>
      <c r="AZ288" s="177">
        <f t="shared" si="191"/>
        <v>0</v>
      </c>
      <c r="BA288" s="177">
        <f t="shared" si="192"/>
        <v>0</v>
      </c>
      <c r="BB288" s="177">
        <f t="shared" si="193"/>
        <v>0</v>
      </c>
      <c r="BC288" s="177">
        <f t="shared" si="194"/>
        <v>0</v>
      </c>
      <c r="BD288" s="177">
        <f t="shared" si="195"/>
        <v>0</v>
      </c>
      <c r="BE288" s="177">
        <f t="shared" si="196"/>
        <v>0</v>
      </c>
      <c r="BF288" s="177">
        <f t="shared" si="197"/>
        <v>0</v>
      </c>
      <c r="BG288" s="177">
        <f t="shared" si="198"/>
        <v>0</v>
      </c>
      <c r="BH288" s="177">
        <f t="shared" si="199"/>
        <v>0</v>
      </c>
      <c r="BI288" s="177">
        <f t="shared" si="200"/>
        <v>0</v>
      </c>
      <c r="BJ288" s="177">
        <f t="shared" si="201"/>
        <v>0</v>
      </c>
      <c r="BK288" s="177">
        <f t="shared" si="202"/>
        <v>0</v>
      </c>
      <c r="BL288" s="177">
        <f t="shared" si="203"/>
        <v>0</v>
      </c>
      <c r="BM288" s="177">
        <f t="shared" si="204"/>
        <v>0</v>
      </c>
      <c r="BN288" s="177">
        <f t="shared" si="205"/>
        <v>0</v>
      </c>
      <c r="BO288" s="177">
        <f t="shared" si="206"/>
        <v>0</v>
      </c>
    </row>
    <row r="289" spans="1:67" s="123" customFormat="1" ht="73.8" customHeight="1">
      <c r="A289" s="9"/>
      <c r="B289" s="210" t="s">
        <v>8</v>
      </c>
      <c r="C289" s="9"/>
      <c r="D289" s="106" t="s">
        <v>5346</v>
      </c>
      <c r="E289" s="560" t="s">
        <v>5194</v>
      </c>
      <c r="F289" s="105" t="s">
        <v>135</v>
      </c>
      <c r="G289" s="224" t="s">
        <v>157</v>
      </c>
      <c r="H289" s="224" t="s">
        <v>181</v>
      </c>
      <c r="I289" s="105">
        <v>2</v>
      </c>
      <c r="J289" s="105">
        <v>26</v>
      </c>
      <c r="K289" s="105" t="s">
        <v>4673</v>
      </c>
      <c r="L289" s="432">
        <v>458.55599999999998</v>
      </c>
      <c r="M289" s="435"/>
      <c r="N289" s="450" t="s">
        <v>5501</v>
      </c>
      <c r="O289" s="425">
        <f>L289*M289</f>
        <v>0</v>
      </c>
      <c r="P289" s="124" t="str">
        <f t="shared" si="211"/>
        <v>No</v>
      </c>
      <c r="Q289" s="234" t="str">
        <f t="shared" si="212"/>
        <v>Yes</v>
      </c>
      <c r="S289" s="275">
        <v>2</v>
      </c>
      <c r="T289" s="276">
        <f t="shared" si="213"/>
        <v>0</v>
      </c>
      <c r="U289" s="111"/>
      <c r="V289" s="303">
        <v>13</v>
      </c>
      <c r="W289" s="311">
        <f t="shared" si="207"/>
        <v>0</v>
      </c>
      <c r="X289" s="198">
        <f>M289*I289</f>
        <v>0</v>
      </c>
      <c r="Y289" s="198"/>
      <c r="Z289" s="546">
        <v>2</v>
      </c>
      <c r="AA289" s="532"/>
      <c r="AB289" s="285">
        <f t="shared" si="208"/>
        <v>0</v>
      </c>
      <c r="AC289" s="532">
        <v>11</v>
      </c>
      <c r="AD289" s="285">
        <f t="shared" si="209"/>
        <v>0</v>
      </c>
      <c r="AE289" s="532"/>
      <c r="AF289" s="285">
        <f t="shared" si="210"/>
        <v>0</v>
      </c>
      <c r="AG289" s="177">
        <f t="shared" si="174"/>
        <v>0</v>
      </c>
      <c r="AH289" s="177">
        <f t="shared" si="175"/>
        <v>0</v>
      </c>
      <c r="AI289" s="177">
        <f t="shared" si="176"/>
        <v>0</v>
      </c>
      <c r="AJ289" s="177">
        <f t="shared" si="177"/>
        <v>0</v>
      </c>
      <c r="AK289" s="177">
        <f t="shared" si="178"/>
        <v>0</v>
      </c>
      <c r="AL289" s="177">
        <f t="shared" si="179"/>
        <v>0</v>
      </c>
      <c r="AM289" s="177">
        <f t="shared" si="180"/>
        <v>0</v>
      </c>
      <c r="AN289" s="177">
        <f t="shared" si="181"/>
        <v>0</v>
      </c>
      <c r="AO289" s="177">
        <f t="shared" si="182"/>
        <v>0</v>
      </c>
      <c r="AP289" s="443"/>
      <c r="AQ289" s="443">
        <f t="shared" si="183"/>
        <v>0</v>
      </c>
      <c r="AR289" s="443">
        <f t="shared" si="184"/>
        <v>0</v>
      </c>
      <c r="AS289" s="443">
        <f t="shared" si="185"/>
        <v>0</v>
      </c>
      <c r="AT289" s="443"/>
      <c r="AU289" s="177">
        <f t="shared" si="186"/>
        <v>0</v>
      </c>
      <c r="AV289" s="177">
        <f t="shared" si="187"/>
        <v>0</v>
      </c>
      <c r="AW289" s="177">
        <f t="shared" si="188"/>
        <v>0</v>
      </c>
      <c r="AX289" s="177">
        <f t="shared" si="189"/>
        <v>0</v>
      </c>
      <c r="AY289" s="177">
        <f t="shared" si="190"/>
        <v>0</v>
      </c>
      <c r="AZ289" s="177">
        <f t="shared" si="191"/>
        <v>0</v>
      </c>
      <c r="BA289" s="177">
        <f t="shared" si="192"/>
        <v>0</v>
      </c>
      <c r="BB289" s="177">
        <f t="shared" si="193"/>
        <v>0</v>
      </c>
      <c r="BC289" s="177">
        <f t="shared" si="194"/>
        <v>0</v>
      </c>
      <c r="BD289" s="177">
        <f t="shared" si="195"/>
        <v>0</v>
      </c>
      <c r="BE289" s="177">
        <f t="shared" si="196"/>
        <v>0</v>
      </c>
      <c r="BF289" s="177">
        <f t="shared" si="197"/>
        <v>0</v>
      </c>
      <c r="BG289" s="177">
        <f t="shared" si="198"/>
        <v>0</v>
      </c>
      <c r="BH289" s="177">
        <f t="shared" si="199"/>
        <v>0</v>
      </c>
      <c r="BI289" s="177">
        <f t="shared" si="200"/>
        <v>0</v>
      </c>
      <c r="BJ289" s="177">
        <f t="shared" si="201"/>
        <v>0</v>
      </c>
      <c r="BK289" s="177">
        <f t="shared" si="202"/>
        <v>0</v>
      </c>
      <c r="BL289" s="177">
        <f t="shared" si="203"/>
        <v>0</v>
      </c>
      <c r="BM289" s="177">
        <f t="shared" si="204"/>
        <v>0</v>
      </c>
      <c r="BN289" s="177">
        <f t="shared" si="205"/>
        <v>0</v>
      </c>
      <c r="BO289" s="177">
        <f t="shared" si="206"/>
        <v>0</v>
      </c>
    </row>
    <row r="290" spans="1:67" s="123" customFormat="1" ht="73.8" customHeight="1">
      <c r="A290" s="9"/>
      <c r="B290" s="213" t="s">
        <v>8</v>
      </c>
      <c r="C290" s="85"/>
      <c r="D290" s="227" t="s">
        <v>5347</v>
      </c>
      <c r="E290" s="563" t="s">
        <v>5193</v>
      </c>
      <c r="F290" s="168" t="s">
        <v>135</v>
      </c>
      <c r="G290" s="235" t="s">
        <v>157</v>
      </c>
      <c r="H290" s="235" t="s">
        <v>181</v>
      </c>
      <c r="I290" s="168">
        <v>2</v>
      </c>
      <c r="J290" s="168">
        <v>26</v>
      </c>
      <c r="K290" s="168" t="s">
        <v>4673</v>
      </c>
      <c r="L290" s="459">
        <v>439.4495</v>
      </c>
      <c r="M290" s="231"/>
      <c r="N290" s="451" t="s">
        <v>5501</v>
      </c>
      <c r="O290" s="425">
        <f>L290*M290</f>
        <v>0</v>
      </c>
      <c r="P290" s="236" t="str">
        <f t="shared" si="211"/>
        <v>No</v>
      </c>
      <c r="Q290" s="237" t="str">
        <f t="shared" si="212"/>
        <v>Yes</v>
      </c>
      <c r="S290" s="275">
        <v>2</v>
      </c>
      <c r="T290" s="276">
        <f t="shared" si="213"/>
        <v>0</v>
      </c>
      <c r="U290" s="111"/>
      <c r="V290" s="303">
        <v>13</v>
      </c>
      <c r="W290" s="311">
        <f t="shared" si="207"/>
        <v>0</v>
      </c>
      <c r="X290" s="198">
        <f>M290*I290</f>
        <v>0</v>
      </c>
      <c r="Y290" s="198"/>
      <c r="Z290" s="546">
        <v>2</v>
      </c>
      <c r="AA290" s="532"/>
      <c r="AB290" s="285">
        <f t="shared" si="208"/>
        <v>0</v>
      </c>
      <c r="AC290" s="532">
        <v>11</v>
      </c>
      <c r="AD290" s="285">
        <f t="shared" si="209"/>
        <v>0</v>
      </c>
      <c r="AE290" s="532"/>
      <c r="AF290" s="285">
        <f t="shared" si="210"/>
        <v>0</v>
      </c>
      <c r="AG290" s="177">
        <f t="shared" si="174"/>
        <v>0</v>
      </c>
      <c r="AH290" s="177">
        <f t="shared" si="175"/>
        <v>0</v>
      </c>
      <c r="AI290" s="177">
        <f t="shared" si="176"/>
        <v>0</v>
      </c>
      <c r="AJ290" s="177">
        <f t="shared" si="177"/>
        <v>0</v>
      </c>
      <c r="AK290" s="177">
        <f t="shared" si="178"/>
        <v>0</v>
      </c>
      <c r="AL290" s="177">
        <f t="shared" si="179"/>
        <v>0</v>
      </c>
      <c r="AM290" s="177">
        <f t="shared" si="180"/>
        <v>0</v>
      </c>
      <c r="AN290" s="177">
        <f t="shared" si="181"/>
        <v>0</v>
      </c>
      <c r="AO290" s="177">
        <f t="shared" si="182"/>
        <v>0</v>
      </c>
      <c r="AP290" s="443"/>
      <c r="AQ290" s="443">
        <f t="shared" si="183"/>
        <v>0</v>
      </c>
      <c r="AR290" s="443">
        <f t="shared" si="184"/>
        <v>0</v>
      </c>
      <c r="AS290" s="443">
        <f t="shared" si="185"/>
        <v>0</v>
      </c>
      <c r="AT290" s="443"/>
      <c r="AU290" s="177">
        <f t="shared" si="186"/>
        <v>0</v>
      </c>
      <c r="AV290" s="177">
        <f t="shared" si="187"/>
        <v>0</v>
      </c>
      <c r="AW290" s="177">
        <f t="shared" si="188"/>
        <v>0</v>
      </c>
      <c r="AX290" s="177">
        <f t="shared" si="189"/>
        <v>0</v>
      </c>
      <c r="AY290" s="177">
        <f t="shared" si="190"/>
        <v>0</v>
      </c>
      <c r="AZ290" s="177">
        <f t="shared" si="191"/>
        <v>0</v>
      </c>
      <c r="BA290" s="177">
        <f t="shared" si="192"/>
        <v>0</v>
      </c>
      <c r="BB290" s="177">
        <f t="shared" si="193"/>
        <v>0</v>
      </c>
      <c r="BC290" s="177">
        <f t="shared" si="194"/>
        <v>0</v>
      </c>
      <c r="BD290" s="177">
        <f t="shared" si="195"/>
        <v>0</v>
      </c>
      <c r="BE290" s="177">
        <f t="shared" si="196"/>
        <v>0</v>
      </c>
      <c r="BF290" s="177">
        <f t="shared" si="197"/>
        <v>0</v>
      </c>
      <c r="BG290" s="177">
        <f t="shared" si="198"/>
        <v>0</v>
      </c>
      <c r="BH290" s="177">
        <f t="shared" si="199"/>
        <v>0</v>
      </c>
      <c r="BI290" s="177">
        <f t="shared" si="200"/>
        <v>0</v>
      </c>
      <c r="BJ290" s="177">
        <f t="shared" si="201"/>
        <v>0</v>
      </c>
      <c r="BK290" s="177">
        <f t="shared" si="202"/>
        <v>0</v>
      </c>
      <c r="BL290" s="177">
        <f t="shared" si="203"/>
        <v>0</v>
      </c>
      <c r="BM290" s="177">
        <f t="shared" si="204"/>
        <v>0</v>
      </c>
      <c r="BN290" s="177">
        <f t="shared" si="205"/>
        <v>0</v>
      </c>
      <c r="BO290" s="177">
        <f t="shared" si="206"/>
        <v>0</v>
      </c>
    </row>
    <row r="291" spans="1:67" s="123" customFormat="1" ht="40.799999999999997" customHeight="1">
      <c r="A291" s="9"/>
      <c r="B291" s="263"/>
      <c r="C291" s="122"/>
      <c r="D291" s="495" t="s">
        <v>2283</v>
      </c>
      <c r="E291" s="564"/>
      <c r="F291" s="110"/>
      <c r="G291" s="108"/>
      <c r="H291" s="108"/>
      <c r="I291" s="110"/>
      <c r="J291" s="109"/>
      <c r="K291" s="109"/>
      <c r="L291" s="201"/>
      <c r="M291" s="444"/>
      <c r="O291" s="369"/>
      <c r="P291" s="124"/>
      <c r="Q291" s="125"/>
      <c r="S291" s="279"/>
      <c r="T291" s="279"/>
      <c r="U291" s="111"/>
      <c r="V291" s="300"/>
      <c r="W291" s="311">
        <f t="shared" si="207"/>
        <v>0</v>
      </c>
      <c r="X291" s="198"/>
      <c r="Y291" s="198"/>
      <c r="Z291" s="543"/>
      <c r="AA291" s="531"/>
      <c r="AB291" s="285">
        <f t="shared" si="208"/>
        <v>0</v>
      </c>
      <c r="AC291" s="531"/>
      <c r="AD291" s="285">
        <f t="shared" si="209"/>
        <v>0</v>
      </c>
      <c r="AE291" s="531"/>
      <c r="AF291" s="285">
        <f t="shared" si="210"/>
        <v>0</v>
      </c>
      <c r="AG291" s="177">
        <f t="shared" si="174"/>
        <v>0</v>
      </c>
      <c r="AH291" s="177">
        <f t="shared" si="175"/>
        <v>0</v>
      </c>
      <c r="AI291" s="177">
        <f t="shared" si="176"/>
        <v>0</v>
      </c>
      <c r="AJ291" s="177">
        <f t="shared" si="177"/>
        <v>0</v>
      </c>
      <c r="AK291" s="177">
        <f t="shared" si="178"/>
        <v>0</v>
      </c>
      <c r="AL291" s="177">
        <f t="shared" si="179"/>
        <v>0</v>
      </c>
      <c r="AM291" s="177">
        <f t="shared" si="180"/>
        <v>0</v>
      </c>
      <c r="AN291" s="177">
        <f t="shared" si="181"/>
        <v>0</v>
      </c>
      <c r="AO291" s="177">
        <f t="shared" si="182"/>
        <v>0</v>
      </c>
      <c r="AP291" s="443"/>
      <c r="AQ291" s="443">
        <f t="shared" si="183"/>
        <v>0</v>
      </c>
      <c r="AR291" s="443">
        <f t="shared" si="184"/>
        <v>0</v>
      </c>
      <c r="AS291" s="443">
        <f t="shared" si="185"/>
        <v>0</v>
      </c>
      <c r="AT291" s="443"/>
      <c r="AU291" s="177">
        <f t="shared" si="186"/>
        <v>0</v>
      </c>
      <c r="AV291" s="177">
        <f t="shared" si="187"/>
        <v>0</v>
      </c>
      <c r="AW291" s="177">
        <f t="shared" si="188"/>
        <v>0</v>
      </c>
      <c r="AX291" s="177">
        <f t="shared" si="189"/>
        <v>0</v>
      </c>
      <c r="AY291" s="177">
        <f t="shared" si="190"/>
        <v>0</v>
      </c>
      <c r="AZ291" s="177">
        <f t="shared" si="191"/>
        <v>0</v>
      </c>
      <c r="BA291" s="177">
        <f t="shared" si="192"/>
        <v>0</v>
      </c>
      <c r="BB291" s="177">
        <f t="shared" si="193"/>
        <v>0</v>
      </c>
      <c r="BC291" s="177">
        <f t="shared" si="194"/>
        <v>0</v>
      </c>
      <c r="BD291" s="177">
        <f t="shared" si="195"/>
        <v>0</v>
      </c>
      <c r="BE291" s="177">
        <f t="shared" si="196"/>
        <v>0</v>
      </c>
      <c r="BF291" s="177">
        <f t="shared" si="197"/>
        <v>0</v>
      </c>
      <c r="BG291" s="177">
        <f t="shared" si="198"/>
        <v>0</v>
      </c>
      <c r="BH291" s="177">
        <f t="shared" si="199"/>
        <v>0</v>
      </c>
      <c r="BI291" s="177">
        <f t="shared" si="200"/>
        <v>0</v>
      </c>
      <c r="BJ291" s="177">
        <f t="shared" si="201"/>
        <v>0</v>
      </c>
      <c r="BK291" s="177">
        <f t="shared" si="202"/>
        <v>0</v>
      </c>
      <c r="BL291" s="177">
        <f t="shared" si="203"/>
        <v>0</v>
      </c>
      <c r="BM291" s="177">
        <f t="shared" si="204"/>
        <v>0</v>
      </c>
      <c r="BN291" s="177">
        <f t="shared" si="205"/>
        <v>0</v>
      </c>
      <c r="BO291" s="177">
        <f t="shared" si="206"/>
        <v>0</v>
      </c>
    </row>
    <row r="292" spans="1:67" s="9" customFormat="1" ht="73.8" customHeight="1">
      <c r="B292" s="210" t="s">
        <v>8</v>
      </c>
      <c r="C292" s="143"/>
      <c r="D292" s="221" t="s">
        <v>5919</v>
      </c>
      <c r="E292" s="562" t="s">
        <v>5195</v>
      </c>
      <c r="F292" s="204" t="s">
        <v>134</v>
      </c>
      <c r="G292" s="206" t="s">
        <v>4994</v>
      </c>
      <c r="H292" s="206" t="s">
        <v>185</v>
      </c>
      <c r="I292" s="204">
        <v>1</v>
      </c>
      <c r="J292" s="204">
        <v>0</v>
      </c>
      <c r="K292" s="204" t="s">
        <v>4673</v>
      </c>
      <c r="L292" s="378">
        <v>74.510200000000012</v>
      </c>
      <c r="M292" s="446" t="s">
        <v>5501</v>
      </c>
      <c r="N292" s="207"/>
      <c r="O292" s="414">
        <f>L292*N292</f>
        <v>0</v>
      </c>
      <c r="P292" s="208" t="str">
        <f t="shared" ref="P292:P330" si="214">IF(SUM(M292:N292)&gt;0,"Yes","No")</f>
        <v>No</v>
      </c>
      <c r="Q292" s="209" t="str">
        <f t="shared" ref="Q292:Q330" si="215">IF(B292="New","Yes","No")</f>
        <v>Yes</v>
      </c>
      <c r="S292" s="275">
        <v>1</v>
      </c>
      <c r="T292" s="276">
        <f t="shared" ref="T292:T330" si="216">S292*SUM(M292:N292)</f>
        <v>0</v>
      </c>
      <c r="U292" s="111"/>
      <c r="V292" s="301">
        <v>2</v>
      </c>
      <c r="W292" s="311">
        <f t="shared" si="207"/>
        <v>0</v>
      </c>
      <c r="X292" s="198"/>
      <c r="Y292" s="198">
        <f>N292*I292</f>
        <v>0</v>
      </c>
      <c r="Z292" s="544">
        <v>1</v>
      </c>
      <c r="AA292" s="532"/>
      <c r="AB292" s="285">
        <f t="shared" si="208"/>
        <v>0</v>
      </c>
      <c r="AC292" s="532">
        <v>4</v>
      </c>
      <c r="AD292" s="285">
        <f t="shared" si="209"/>
        <v>0</v>
      </c>
      <c r="AE292" s="532"/>
      <c r="AF292" s="285">
        <f t="shared" si="210"/>
        <v>0</v>
      </c>
      <c r="AG292" s="177">
        <f t="shared" si="174"/>
        <v>0</v>
      </c>
      <c r="AH292" s="177">
        <f t="shared" si="175"/>
        <v>0</v>
      </c>
      <c r="AI292" s="177">
        <f t="shared" si="176"/>
        <v>0</v>
      </c>
      <c r="AJ292" s="177">
        <f t="shared" si="177"/>
        <v>0</v>
      </c>
      <c r="AK292" s="177">
        <f t="shared" si="178"/>
        <v>0</v>
      </c>
      <c r="AL292" s="177">
        <f t="shared" si="179"/>
        <v>0</v>
      </c>
      <c r="AM292" s="177">
        <f t="shared" si="180"/>
        <v>0</v>
      </c>
      <c r="AN292" s="177">
        <f t="shared" si="181"/>
        <v>0</v>
      </c>
      <c r="AO292" s="177">
        <f t="shared" si="182"/>
        <v>0</v>
      </c>
      <c r="AP292" s="177"/>
      <c r="AQ292" s="443">
        <f t="shared" si="183"/>
        <v>0</v>
      </c>
      <c r="AR292" s="443">
        <f t="shared" si="184"/>
        <v>0</v>
      </c>
      <c r="AS292" s="443">
        <f t="shared" si="185"/>
        <v>0</v>
      </c>
      <c r="AT292" s="177"/>
      <c r="AU292" s="177">
        <f t="shared" si="186"/>
        <v>0</v>
      </c>
      <c r="AV292" s="177">
        <f t="shared" si="187"/>
        <v>0</v>
      </c>
      <c r="AW292" s="177">
        <f t="shared" si="188"/>
        <v>0</v>
      </c>
      <c r="AX292" s="177">
        <f t="shared" si="189"/>
        <v>0</v>
      </c>
      <c r="AY292" s="177">
        <f t="shared" si="190"/>
        <v>0</v>
      </c>
      <c r="AZ292" s="177">
        <f t="shared" si="191"/>
        <v>0</v>
      </c>
      <c r="BA292" s="177">
        <f t="shared" si="192"/>
        <v>0</v>
      </c>
      <c r="BB292" s="177">
        <f t="shared" si="193"/>
        <v>0</v>
      </c>
      <c r="BC292" s="177">
        <f t="shared" si="194"/>
        <v>0</v>
      </c>
      <c r="BD292" s="177">
        <f t="shared" si="195"/>
        <v>0</v>
      </c>
      <c r="BE292" s="177">
        <f t="shared" si="196"/>
        <v>0</v>
      </c>
      <c r="BF292" s="177">
        <f t="shared" si="197"/>
        <v>0</v>
      </c>
      <c r="BG292" s="177">
        <f t="shared" si="198"/>
        <v>0</v>
      </c>
      <c r="BH292" s="177">
        <f t="shared" si="199"/>
        <v>0</v>
      </c>
      <c r="BI292" s="177">
        <f t="shared" si="200"/>
        <v>0</v>
      </c>
      <c r="BJ292" s="177">
        <f t="shared" si="201"/>
        <v>0</v>
      </c>
      <c r="BK292" s="177">
        <f t="shared" si="202"/>
        <v>0</v>
      </c>
      <c r="BL292" s="177">
        <f t="shared" si="203"/>
        <v>0</v>
      </c>
      <c r="BM292" s="177">
        <f t="shared" si="204"/>
        <v>0</v>
      </c>
      <c r="BN292" s="177">
        <f t="shared" si="205"/>
        <v>0</v>
      </c>
      <c r="BO292" s="177">
        <f t="shared" si="206"/>
        <v>0</v>
      </c>
    </row>
    <row r="293" spans="1:67" s="9" customFormat="1" ht="73.8" customHeight="1">
      <c r="B293" s="210" t="s">
        <v>8</v>
      </c>
      <c r="D293" s="141" t="s">
        <v>5390</v>
      </c>
      <c r="E293" s="557" t="s">
        <v>5194</v>
      </c>
      <c r="F293" s="114" t="s">
        <v>134</v>
      </c>
      <c r="G293" s="115" t="s">
        <v>4994</v>
      </c>
      <c r="H293" s="115" t="s">
        <v>185</v>
      </c>
      <c r="I293" s="114">
        <v>1</v>
      </c>
      <c r="J293" s="114">
        <v>0</v>
      </c>
      <c r="K293" s="114" t="s">
        <v>4673</v>
      </c>
      <c r="L293" s="380">
        <v>77.7547</v>
      </c>
      <c r="M293" s="130"/>
      <c r="N293" s="446" t="s">
        <v>5501</v>
      </c>
      <c r="O293" s="414">
        <f>L293*M293</f>
        <v>0</v>
      </c>
      <c r="P293" s="131" t="str">
        <f t="shared" si="214"/>
        <v>No</v>
      </c>
      <c r="Q293" s="410" t="str">
        <f t="shared" si="215"/>
        <v>Yes</v>
      </c>
      <c r="R293" s="413"/>
      <c r="S293" s="275">
        <v>1</v>
      </c>
      <c r="T293" s="276">
        <f t="shared" si="216"/>
        <v>0</v>
      </c>
      <c r="U293" s="111"/>
      <c r="V293" s="301">
        <v>2</v>
      </c>
      <c r="W293" s="311">
        <f t="shared" si="207"/>
        <v>0</v>
      </c>
      <c r="X293" s="198">
        <f>M293*I293</f>
        <v>0</v>
      </c>
      <c r="Y293" s="198"/>
      <c r="Z293" s="544">
        <v>1</v>
      </c>
      <c r="AA293" s="532"/>
      <c r="AB293" s="285">
        <f t="shared" si="208"/>
        <v>0</v>
      </c>
      <c r="AC293" s="532">
        <v>4</v>
      </c>
      <c r="AD293" s="285">
        <f t="shared" si="209"/>
        <v>0</v>
      </c>
      <c r="AE293" s="532"/>
      <c r="AF293" s="285">
        <f t="shared" si="210"/>
        <v>0</v>
      </c>
      <c r="AG293" s="177">
        <f t="shared" si="174"/>
        <v>0</v>
      </c>
      <c r="AH293" s="177">
        <f t="shared" si="175"/>
        <v>0</v>
      </c>
      <c r="AI293" s="177">
        <f t="shared" si="176"/>
        <v>0</v>
      </c>
      <c r="AJ293" s="177">
        <f t="shared" si="177"/>
        <v>0</v>
      </c>
      <c r="AK293" s="177">
        <f t="shared" si="178"/>
        <v>0</v>
      </c>
      <c r="AL293" s="177">
        <f t="shared" si="179"/>
        <v>0</v>
      </c>
      <c r="AM293" s="177">
        <f t="shared" si="180"/>
        <v>0</v>
      </c>
      <c r="AN293" s="177">
        <f t="shared" si="181"/>
        <v>0</v>
      </c>
      <c r="AO293" s="177">
        <f t="shared" si="182"/>
        <v>0</v>
      </c>
      <c r="AP293" s="177"/>
      <c r="AQ293" s="443">
        <f t="shared" si="183"/>
        <v>0</v>
      </c>
      <c r="AR293" s="443">
        <f t="shared" si="184"/>
        <v>0</v>
      </c>
      <c r="AS293" s="443">
        <f t="shared" si="185"/>
        <v>0</v>
      </c>
      <c r="AT293" s="177"/>
      <c r="AU293" s="177">
        <f t="shared" si="186"/>
        <v>0</v>
      </c>
      <c r="AV293" s="177">
        <f t="shared" si="187"/>
        <v>0</v>
      </c>
      <c r="AW293" s="177">
        <f t="shared" si="188"/>
        <v>0</v>
      </c>
      <c r="AX293" s="177">
        <f t="shared" si="189"/>
        <v>0</v>
      </c>
      <c r="AY293" s="177">
        <f t="shared" si="190"/>
        <v>0</v>
      </c>
      <c r="AZ293" s="177">
        <f t="shared" si="191"/>
        <v>0</v>
      </c>
      <c r="BA293" s="177">
        <f t="shared" si="192"/>
        <v>0</v>
      </c>
      <c r="BB293" s="177">
        <f t="shared" si="193"/>
        <v>0</v>
      </c>
      <c r="BC293" s="177">
        <f t="shared" si="194"/>
        <v>0</v>
      </c>
      <c r="BD293" s="177">
        <f t="shared" si="195"/>
        <v>0</v>
      </c>
      <c r="BE293" s="177">
        <f t="shared" si="196"/>
        <v>0</v>
      </c>
      <c r="BF293" s="177">
        <f t="shared" si="197"/>
        <v>0</v>
      </c>
      <c r="BG293" s="177">
        <f t="shared" si="198"/>
        <v>0</v>
      </c>
      <c r="BH293" s="177">
        <f t="shared" si="199"/>
        <v>0</v>
      </c>
      <c r="BI293" s="177">
        <f t="shared" si="200"/>
        <v>0</v>
      </c>
      <c r="BJ293" s="177">
        <f t="shared" si="201"/>
        <v>0</v>
      </c>
      <c r="BK293" s="177">
        <f t="shared" si="202"/>
        <v>0</v>
      </c>
      <c r="BL293" s="177">
        <f t="shared" si="203"/>
        <v>0</v>
      </c>
      <c r="BM293" s="177">
        <f t="shared" si="204"/>
        <v>0</v>
      </c>
      <c r="BN293" s="177">
        <f t="shared" si="205"/>
        <v>0</v>
      </c>
      <c r="BO293" s="177">
        <f t="shared" si="206"/>
        <v>0</v>
      </c>
    </row>
    <row r="294" spans="1:67" s="9" customFormat="1" ht="73.8" customHeight="1">
      <c r="B294" s="210" t="s">
        <v>8</v>
      </c>
      <c r="D294" s="141" t="s">
        <v>5365</v>
      </c>
      <c r="E294" s="558" t="s">
        <v>5193</v>
      </c>
      <c r="F294" s="114" t="s">
        <v>134</v>
      </c>
      <c r="G294" s="115" t="s">
        <v>4994</v>
      </c>
      <c r="H294" s="115" t="s">
        <v>185</v>
      </c>
      <c r="I294" s="114">
        <v>1</v>
      </c>
      <c r="J294" s="114">
        <v>0</v>
      </c>
      <c r="K294" s="114" t="s">
        <v>4673</v>
      </c>
      <c r="L294" s="380">
        <v>74.510200000000012</v>
      </c>
      <c r="M294" s="130"/>
      <c r="N294" s="446" t="s">
        <v>5501</v>
      </c>
      <c r="O294" s="414">
        <f>L294*M294</f>
        <v>0</v>
      </c>
      <c r="P294" s="131" t="str">
        <f t="shared" si="214"/>
        <v>No</v>
      </c>
      <c r="Q294" s="410" t="str">
        <f t="shared" si="215"/>
        <v>Yes</v>
      </c>
      <c r="R294" s="413"/>
      <c r="S294" s="275">
        <v>1</v>
      </c>
      <c r="T294" s="276">
        <f t="shared" si="216"/>
        <v>0</v>
      </c>
      <c r="U294" s="111"/>
      <c r="V294" s="301">
        <v>2</v>
      </c>
      <c r="W294" s="311">
        <f t="shared" si="207"/>
        <v>0</v>
      </c>
      <c r="X294" s="198">
        <f>M294*I294</f>
        <v>0</v>
      </c>
      <c r="Y294" s="198"/>
      <c r="Z294" s="544">
        <v>1</v>
      </c>
      <c r="AA294" s="532"/>
      <c r="AB294" s="285">
        <f t="shared" si="208"/>
        <v>0</v>
      </c>
      <c r="AC294" s="532">
        <v>4</v>
      </c>
      <c r="AD294" s="285">
        <f t="shared" si="209"/>
        <v>0</v>
      </c>
      <c r="AE294" s="532"/>
      <c r="AF294" s="285">
        <f t="shared" si="210"/>
        <v>0</v>
      </c>
      <c r="AG294" s="177">
        <f t="shared" si="174"/>
        <v>0</v>
      </c>
      <c r="AH294" s="177">
        <f t="shared" si="175"/>
        <v>0</v>
      </c>
      <c r="AI294" s="177">
        <f t="shared" si="176"/>
        <v>0</v>
      </c>
      <c r="AJ294" s="177">
        <f t="shared" si="177"/>
        <v>0</v>
      </c>
      <c r="AK294" s="177">
        <f t="shared" si="178"/>
        <v>0</v>
      </c>
      <c r="AL294" s="177">
        <f t="shared" si="179"/>
        <v>0</v>
      </c>
      <c r="AM294" s="177">
        <f t="shared" si="180"/>
        <v>0</v>
      </c>
      <c r="AN294" s="177">
        <f t="shared" si="181"/>
        <v>0</v>
      </c>
      <c r="AO294" s="177">
        <f t="shared" si="182"/>
        <v>0</v>
      </c>
      <c r="AP294" s="177"/>
      <c r="AQ294" s="443">
        <f t="shared" si="183"/>
        <v>0</v>
      </c>
      <c r="AR294" s="443">
        <f t="shared" si="184"/>
        <v>0</v>
      </c>
      <c r="AS294" s="443">
        <f t="shared" si="185"/>
        <v>0</v>
      </c>
      <c r="AT294" s="177"/>
      <c r="AU294" s="177">
        <f t="shared" si="186"/>
        <v>0</v>
      </c>
      <c r="AV294" s="177">
        <f t="shared" si="187"/>
        <v>0</v>
      </c>
      <c r="AW294" s="177">
        <f t="shared" si="188"/>
        <v>0</v>
      </c>
      <c r="AX294" s="177">
        <f t="shared" si="189"/>
        <v>0</v>
      </c>
      <c r="AY294" s="177">
        <f t="shared" si="190"/>
        <v>0</v>
      </c>
      <c r="AZ294" s="177">
        <f t="shared" si="191"/>
        <v>0</v>
      </c>
      <c r="BA294" s="177">
        <f t="shared" si="192"/>
        <v>0</v>
      </c>
      <c r="BB294" s="177">
        <f t="shared" si="193"/>
        <v>0</v>
      </c>
      <c r="BC294" s="177">
        <f t="shared" si="194"/>
        <v>0</v>
      </c>
      <c r="BD294" s="177">
        <f t="shared" si="195"/>
        <v>0</v>
      </c>
      <c r="BE294" s="177">
        <f t="shared" si="196"/>
        <v>0</v>
      </c>
      <c r="BF294" s="177">
        <f t="shared" si="197"/>
        <v>0</v>
      </c>
      <c r="BG294" s="177">
        <f t="shared" si="198"/>
        <v>0</v>
      </c>
      <c r="BH294" s="177">
        <f t="shared" si="199"/>
        <v>0</v>
      </c>
      <c r="BI294" s="177">
        <f t="shared" si="200"/>
        <v>0</v>
      </c>
      <c r="BJ294" s="177">
        <f t="shared" si="201"/>
        <v>0</v>
      </c>
      <c r="BK294" s="177">
        <f t="shared" si="202"/>
        <v>0</v>
      </c>
      <c r="BL294" s="177">
        <f t="shared" si="203"/>
        <v>0</v>
      </c>
      <c r="BM294" s="177">
        <f t="shared" si="204"/>
        <v>0</v>
      </c>
      <c r="BN294" s="177">
        <f t="shared" si="205"/>
        <v>0</v>
      </c>
      <c r="BO294" s="177">
        <f t="shared" si="206"/>
        <v>0</v>
      </c>
    </row>
    <row r="295" spans="1:67" s="123" customFormat="1" ht="73.8" customHeight="1">
      <c r="A295" s="9"/>
      <c r="B295" s="210" t="s">
        <v>8</v>
      </c>
      <c r="C295" s="9"/>
      <c r="D295" s="106" t="s">
        <v>5920</v>
      </c>
      <c r="E295" s="559" t="s">
        <v>5195</v>
      </c>
      <c r="F295" s="105" t="s">
        <v>134</v>
      </c>
      <c r="G295" s="224" t="s">
        <v>107</v>
      </c>
      <c r="H295" s="224" t="s">
        <v>185</v>
      </c>
      <c r="I295" s="105">
        <v>1</v>
      </c>
      <c r="J295" s="105">
        <v>0</v>
      </c>
      <c r="K295" s="105" t="s">
        <v>4673</v>
      </c>
      <c r="L295" s="379">
        <v>81.205200000000005</v>
      </c>
      <c r="M295" s="448" t="s">
        <v>5501</v>
      </c>
      <c r="N295" s="427"/>
      <c r="O295" s="425">
        <f>L295*N295</f>
        <v>0</v>
      </c>
      <c r="P295" s="124" t="str">
        <f t="shared" si="214"/>
        <v>No</v>
      </c>
      <c r="Q295" s="234" t="str">
        <f t="shared" si="215"/>
        <v>Yes</v>
      </c>
      <c r="S295" s="275">
        <v>1</v>
      </c>
      <c r="T295" s="276">
        <f t="shared" si="216"/>
        <v>0</v>
      </c>
      <c r="U295" s="111"/>
      <c r="V295" s="302">
        <v>2.5</v>
      </c>
      <c r="W295" s="311">
        <f t="shared" si="207"/>
        <v>0</v>
      </c>
      <c r="X295" s="198"/>
      <c r="Y295" s="198">
        <f>N295*I295</f>
        <v>0</v>
      </c>
      <c r="Z295" s="545">
        <v>1</v>
      </c>
      <c r="AA295" s="532"/>
      <c r="AB295" s="285">
        <f t="shared" si="208"/>
        <v>0</v>
      </c>
      <c r="AC295" s="532">
        <v>7</v>
      </c>
      <c r="AD295" s="285">
        <f t="shared" si="209"/>
        <v>0</v>
      </c>
      <c r="AE295" s="532"/>
      <c r="AF295" s="285">
        <f t="shared" si="210"/>
        <v>0</v>
      </c>
      <c r="AG295" s="177">
        <f t="shared" si="174"/>
        <v>0</v>
      </c>
      <c r="AH295" s="177">
        <f t="shared" si="175"/>
        <v>0</v>
      </c>
      <c r="AI295" s="177">
        <f t="shared" si="176"/>
        <v>0</v>
      </c>
      <c r="AJ295" s="177">
        <f t="shared" si="177"/>
        <v>0</v>
      </c>
      <c r="AK295" s="177">
        <f t="shared" si="178"/>
        <v>0</v>
      </c>
      <c r="AL295" s="177">
        <f t="shared" si="179"/>
        <v>0</v>
      </c>
      <c r="AM295" s="177">
        <f t="shared" si="180"/>
        <v>0</v>
      </c>
      <c r="AN295" s="177">
        <f t="shared" si="181"/>
        <v>0</v>
      </c>
      <c r="AO295" s="177">
        <f t="shared" si="182"/>
        <v>0</v>
      </c>
      <c r="AP295" s="443"/>
      <c r="AQ295" s="443">
        <f t="shared" si="183"/>
        <v>0</v>
      </c>
      <c r="AR295" s="443">
        <f t="shared" si="184"/>
        <v>0</v>
      </c>
      <c r="AS295" s="443">
        <f t="shared" si="185"/>
        <v>0</v>
      </c>
      <c r="AT295" s="443"/>
      <c r="AU295" s="177">
        <f t="shared" si="186"/>
        <v>0</v>
      </c>
      <c r="AV295" s="177">
        <f t="shared" si="187"/>
        <v>0</v>
      </c>
      <c r="AW295" s="177">
        <f t="shared" si="188"/>
        <v>0</v>
      </c>
      <c r="AX295" s="177">
        <f t="shared" si="189"/>
        <v>0</v>
      </c>
      <c r="AY295" s="177">
        <f t="shared" si="190"/>
        <v>0</v>
      </c>
      <c r="AZ295" s="177">
        <f t="shared" si="191"/>
        <v>0</v>
      </c>
      <c r="BA295" s="177">
        <f t="shared" si="192"/>
        <v>0</v>
      </c>
      <c r="BB295" s="177">
        <f t="shared" si="193"/>
        <v>0</v>
      </c>
      <c r="BC295" s="177">
        <f t="shared" si="194"/>
        <v>0</v>
      </c>
      <c r="BD295" s="177">
        <f t="shared" si="195"/>
        <v>0</v>
      </c>
      <c r="BE295" s="177">
        <f t="shared" si="196"/>
        <v>0</v>
      </c>
      <c r="BF295" s="177">
        <f t="shared" si="197"/>
        <v>0</v>
      </c>
      <c r="BG295" s="177">
        <f t="shared" si="198"/>
        <v>0</v>
      </c>
      <c r="BH295" s="177">
        <f t="shared" si="199"/>
        <v>0</v>
      </c>
      <c r="BI295" s="177">
        <f t="shared" si="200"/>
        <v>0</v>
      </c>
      <c r="BJ295" s="177">
        <f t="shared" si="201"/>
        <v>0</v>
      </c>
      <c r="BK295" s="177">
        <f t="shared" si="202"/>
        <v>0</v>
      </c>
      <c r="BL295" s="177">
        <f t="shared" si="203"/>
        <v>0</v>
      </c>
      <c r="BM295" s="177">
        <f t="shared" si="204"/>
        <v>0</v>
      </c>
      <c r="BN295" s="177">
        <f t="shared" si="205"/>
        <v>0</v>
      </c>
      <c r="BO295" s="177">
        <f t="shared" si="206"/>
        <v>0</v>
      </c>
    </row>
    <row r="296" spans="1:67" s="123" customFormat="1" ht="73.8" customHeight="1">
      <c r="A296" s="9"/>
      <c r="B296" s="210" t="s">
        <v>8</v>
      </c>
      <c r="C296" s="9"/>
      <c r="D296" s="106" t="s">
        <v>5389</v>
      </c>
      <c r="E296" s="560" t="s">
        <v>5194</v>
      </c>
      <c r="F296" s="105" t="s">
        <v>134</v>
      </c>
      <c r="G296" s="224" t="s">
        <v>107</v>
      </c>
      <c r="H296" s="224" t="s">
        <v>185</v>
      </c>
      <c r="I296" s="105">
        <v>1</v>
      </c>
      <c r="J296" s="105">
        <v>0</v>
      </c>
      <c r="K296" s="105" t="s">
        <v>4673</v>
      </c>
      <c r="L296" s="379">
        <v>84.738100000000003</v>
      </c>
      <c r="M296" s="127"/>
      <c r="N296" s="450" t="s">
        <v>5501</v>
      </c>
      <c r="O296" s="425">
        <f>L296*M296</f>
        <v>0</v>
      </c>
      <c r="P296" s="124" t="str">
        <f t="shared" si="214"/>
        <v>No</v>
      </c>
      <c r="Q296" s="234" t="str">
        <f t="shared" si="215"/>
        <v>Yes</v>
      </c>
      <c r="S296" s="275">
        <v>1</v>
      </c>
      <c r="T296" s="276">
        <f t="shared" si="216"/>
        <v>0</v>
      </c>
      <c r="U296" s="111"/>
      <c r="V296" s="302">
        <v>2.5</v>
      </c>
      <c r="W296" s="311">
        <f t="shared" si="207"/>
        <v>0</v>
      </c>
      <c r="X296" s="198">
        <f>M296*I296</f>
        <v>0</v>
      </c>
      <c r="Y296" s="198"/>
      <c r="Z296" s="545">
        <v>1</v>
      </c>
      <c r="AA296" s="532"/>
      <c r="AB296" s="285">
        <f t="shared" si="208"/>
        <v>0</v>
      </c>
      <c r="AC296" s="532">
        <v>7</v>
      </c>
      <c r="AD296" s="285">
        <f t="shared" si="209"/>
        <v>0</v>
      </c>
      <c r="AE296" s="532"/>
      <c r="AF296" s="285">
        <f t="shared" si="210"/>
        <v>0</v>
      </c>
      <c r="AG296" s="177">
        <f t="shared" si="174"/>
        <v>0</v>
      </c>
      <c r="AH296" s="177">
        <f t="shared" si="175"/>
        <v>0</v>
      </c>
      <c r="AI296" s="177">
        <f t="shared" si="176"/>
        <v>0</v>
      </c>
      <c r="AJ296" s="177">
        <f t="shared" si="177"/>
        <v>0</v>
      </c>
      <c r="AK296" s="177">
        <f t="shared" si="178"/>
        <v>0</v>
      </c>
      <c r="AL296" s="177">
        <f t="shared" si="179"/>
        <v>0</v>
      </c>
      <c r="AM296" s="177">
        <f t="shared" si="180"/>
        <v>0</v>
      </c>
      <c r="AN296" s="177">
        <f t="shared" si="181"/>
        <v>0</v>
      </c>
      <c r="AO296" s="177">
        <f t="shared" si="182"/>
        <v>0</v>
      </c>
      <c r="AP296" s="443"/>
      <c r="AQ296" s="443">
        <f t="shared" si="183"/>
        <v>0</v>
      </c>
      <c r="AR296" s="443">
        <f t="shared" si="184"/>
        <v>0</v>
      </c>
      <c r="AS296" s="443">
        <f t="shared" si="185"/>
        <v>0</v>
      </c>
      <c r="AT296" s="443"/>
      <c r="AU296" s="177">
        <f t="shared" si="186"/>
        <v>0</v>
      </c>
      <c r="AV296" s="177">
        <f t="shared" si="187"/>
        <v>0</v>
      </c>
      <c r="AW296" s="177">
        <f t="shared" si="188"/>
        <v>0</v>
      </c>
      <c r="AX296" s="177">
        <f t="shared" si="189"/>
        <v>0</v>
      </c>
      <c r="AY296" s="177">
        <f t="shared" si="190"/>
        <v>0</v>
      </c>
      <c r="AZ296" s="177">
        <f t="shared" si="191"/>
        <v>0</v>
      </c>
      <c r="BA296" s="177">
        <f t="shared" si="192"/>
        <v>0</v>
      </c>
      <c r="BB296" s="177">
        <f t="shared" si="193"/>
        <v>0</v>
      </c>
      <c r="BC296" s="177">
        <f t="shared" si="194"/>
        <v>0</v>
      </c>
      <c r="BD296" s="177">
        <f t="shared" si="195"/>
        <v>0</v>
      </c>
      <c r="BE296" s="177">
        <f t="shared" si="196"/>
        <v>0</v>
      </c>
      <c r="BF296" s="177">
        <f t="shared" si="197"/>
        <v>0</v>
      </c>
      <c r="BG296" s="177">
        <f t="shared" si="198"/>
        <v>0</v>
      </c>
      <c r="BH296" s="177">
        <f t="shared" si="199"/>
        <v>0</v>
      </c>
      <c r="BI296" s="177">
        <f t="shared" si="200"/>
        <v>0</v>
      </c>
      <c r="BJ296" s="177">
        <f t="shared" si="201"/>
        <v>0</v>
      </c>
      <c r="BK296" s="177">
        <f t="shared" si="202"/>
        <v>0</v>
      </c>
      <c r="BL296" s="177">
        <f t="shared" si="203"/>
        <v>0</v>
      </c>
      <c r="BM296" s="177">
        <f t="shared" si="204"/>
        <v>0</v>
      </c>
      <c r="BN296" s="177">
        <f t="shared" si="205"/>
        <v>0</v>
      </c>
      <c r="BO296" s="177">
        <f t="shared" si="206"/>
        <v>0</v>
      </c>
    </row>
    <row r="297" spans="1:67" s="123" customFormat="1" ht="73.8" customHeight="1">
      <c r="A297" s="9"/>
      <c r="B297" s="210" t="s">
        <v>8</v>
      </c>
      <c r="C297" s="9"/>
      <c r="D297" s="106" t="s">
        <v>5366</v>
      </c>
      <c r="E297" s="561" t="s">
        <v>5193</v>
      </c>
      <c r="F297" s="105" t="s">
        <v>134</v>
      </c>
      <c r="G297" s="224" t="s">
        <v>107</v>
      </c>
      <c r="H297" s="224" t="s">
        <v>185</v>
      </c>
      <c r="I297" s="105">
        <v>1</v>
      </c>
      <c r="J297" s="105">
        <v>0</v>
      </c>
      <c r="K297" s="105" t="s">
        <v>4673</v>
      </c>
      <c r="L297" s="379">
        <v>81.205200000000005</v>
      </c>
      <c r="M297" s="127"/>
      <c r="N297" s="450" t="s">
        <v>5501</v>
      </c>
      <c r="O297" s="425">
        <f>L297*M297</f>
        <v>0</v>
      </c>
      <c r="P297" s="124" t="str">
        <f t="shared" si="214"/>
        <v>No</v>
      </c>
      <c r="Q297" s="234" t="str">
        <f t="shared" si="215"/>
        <v>Yes</v>
      </c>
      <c r="S297" s="275">
        <v>1</v>
      </c>
      <c r="T297" s="276">
        <f t="shared" si="216"/>
        <v>0</v>
      </c>
      <c r="U297" s="111"/>
      <c r="V297" s="302">
        <v>2.5</v>
      </c>
      <c r="W297" s="311">
        <f t="shared" si="207"/>
        <v>0</v>
      </c>
      <c r="X297" s="198">
        <f>M297*I297</f>
        <v>0</v>
      </c>
      <c r="Y297" s="198"/>
      <c r="Z297" s="545">
        <v>1</v>
      </c>
      <c r="AA297" s="532"/>
      <c r="AB297" s="285">
        <f t="shared" si="208"/>
        <v>0</v>
      </c>
      <c r="AC297" s="532">
        <v>7</v>
      </c>
      <c r="AD297" s="285">
        <f t="shared" si="209"/>
        <v>0</v>
      </c>
      <c r="AE297" s="532"/>
      <c r="AF297" s="285">
        <f t="shared" si="210"/>
        <v>0</v>
      </c>
      <c r="AG297" s="177">
        <f t="shared" si="174"/>
        <v>0</v>
      </c>
      <c r="AH297" s="177">
        <f t="shared" si="175"/>
        <v>0</v>
      </c>
      <c r="AI297" s="177">
        <f t="shared" si="176"/>
        <v>0</v>
      </c>
      <c r="AJ297" s="177">
        <f t="shared" si="177"/>
        <v>0</v>
      </c>
      <c r="AK297" s="177">
        <f t="shared" si="178"/>
        <v>0</v>
      </c>
      <c r="AL297" s="177">
        <f t="shared" si="179"/>
        <v>0</v>
      </c>
      <c r="AM297" s="177">
        <f t="shared" si="180"/>
        <v>0</v>
      </c>
      <c r="AN297" s="177">
        <f t="shared" si="181"/>
        <v>0</v>
      </c>
      <c r="AO297" s="177">
        <f t="shared" si="182"/>
        <v>0</v>
      </c>
      <c r="AP297" s="443"/>
      <c r="AQ297" s="443">
        <f t="shared" si="183"/>
        <v>0</v>
      </c>
      <c r="AR297" s="443">
        <f t="shared" si="184"/>
        <v>0</v>
      </c>
      <c r="AS297" s="443">
        <f t="shared" si="185"/>
        <v>0</v>
      </c>
      <c r="AT297" s="443"/>
      <c r="AU297" s="177">
        <f t="shared" si="186"/>
        <v>0</v>
      </c>
      <c r="AV297" s="177">
        <f t="shared" si="187"/>
        <v>0</v>
      </c>
      <c r="AW297" s="177">
        <f t="shared" si="188"/>
        <v>0</v>
      </c>
      <c r="AX297" s="177">
        <f t="shared" si="189"/>
        <v>0</v>
      </c>
      <c r="AY297" s="177">
        <f t="shared" si="190"/>
        <v>0</v>
      </c>
      <c r="AZ297" s="177">
        <f t="shared" si="191"/>
        <v>0</v>
      </c>
      <c r="BA297" s="177">
        <f t="shared" si="192"/>
        <v>0</v>
      </c>
      <c r="BB297" s="177">
        <f t="shared" si="193"/>
        <v>0</v>
      </c>
      <c r="BC297" s="177">
        <f t="shared" si="194"/>
        <v>0</v>
      </c>
      <c r="BD297" s="177">
        <f t="shared" si="195"/>
        <v>0</v>
      </c>
      <c r="BE297" s="177">
        <f t="shared" si="196"/>
        <v>0</v>
      </c>
      <c r="BF297" s="177">
        <f t="shared" si="197"/>
        <v>0</v>
      </c>
      <c r="BG297" s="177">
        <f t="shared" si="198"/>
        <v>0</v>
      </c>
      <c r="BH297" s="177">
        <f t="shared" si="199"/>
        <v>0</v>
      </c>
      <c r="BI297" s="177">
        <f t="shared" si="200"/>
        <v>0</v>
      </c>
      <c r="BJ297" s="177">
        <f t="shared" si="201"/>
        <v>0</v>
      </c>
      <c r="BK297" s="177">
        <f t="shared" si="202"/>
        <v>0</v>
      </c>
      <c r="BL297" s="177">
        <f t="shared" si="203"/>
        <v>0</v>
      </c>
      <c r="BM297" s="177">
        <f t="shared" si="204"/>
        <v>0</v>
      </c>
      <c r="BN297" s="177">
        <f t="shared" si="205"/>
        <v>0</v>
      </c>
      <c r="BO297" s="177">
        <f t="shared" si="206"/>
        <v>0</v>
      </c>
    </row>
    <row r="298" spans="1:67" s="9" customFormat="1" ht="73.8" customHeight="1">
      <c r="B298" s="210" t="s">
        <v>8</v>
      </c>
      <c r="D298" s="141" t="s">
        <v>5921</v>
      </c>
      <c r="E298" s="562" t="s">
        <v>5195</v>
      </c>
      <c r="F298" s="114" t="s">
        <v>134</v>
      </c>
      <c r="G298" s="115" t="s">
        <v>108</v>
      </c>
      <c r="H298" s="115" t="s">
        <v>185</v>
      </c>
      <c r="I298" s="114">
        <v>1</v>
      </c>
      <c r="J298" s="114">
        <v>0</v>
      </c>
      <c r="K298" s="114" t="s">
        <v>4673</v>
      </c>
      <c r="L298" s="380">
        <v>95.532499999999999</v>
      </c>
      <c r="M298" s="446" t="s">
        <v>5501</v>
      </c>
      <c r="N298" s="130"/>
      <c r="O298" s="414">
        <f>L298*N298</f>
        <v>0</v>
      </c>
      <c r="P298" s="131" t="str">
        <f t="shared" si="214"/>
        <v>No</v>
      </c>
      <c r="Q298" s="212" t="str">
        <f t="shared" si="215"/>
        <v>Yes</v>
      </c>
      <c r="S298" s="275">
        <v>1</v>
      </c>
      <c r="T298" s="276">
        <f t="shared" si="216"/>
        <v>0</v>
      </c>
      <c r="U298" s="111"/>
      <c r="V298" s="302">
        <v>3.5</v>
      </c>
      <c r="W298" s="311">
        <f t="shared" si="207"/>
        <v>0</v>
      </c>
      <c r="X298" s="198"/>
      <c r="Y298" s="198">
        <f>N298*I298</f>
        <v>0</v>
      </c>
      <c r="Z298" s="545">
        <v>1</v>
      </c>
      <c r="AA298" s="532"/>
      <c r="AB298" s="285">
        <f t="shared" si="208"/>
        <v>0</v>
      </c>
      <c r="AC298" s="532">
        <v>10</v>
      </c>
      <c r="AD298" s="285">
        <f t="shared" si="209"/>
        <v>0</v>
      </c>
      <c r="AE298" s="532"/>
      <c r="AF298" s="285">
        <f t="shared" si="210"/>
        <v>0</v>
      </c>
      <c r="AG298" s="177">
        <f t="shared" si="174"/>
        <v>0</v>
      </c>
      <c r="AH298" s="177">
        <f t="shared" si="175"/>
        <v>0</v>
      </c>
      <c r="AI298" s="177">
        <f t="shared" si="176"/>
        <v>0</v>
      </c>
      <c r="AJ298" s="177">
        <f t="shared" si="177"/>
        <v>0</v>
      </c>
      <c r="AK298" s="177">
        <f t="shared" si="178"/>
        <v>0</v>
      </c>
      <c r="AL298" s="177">
        <f t="shared" si="179"/>
        <v>0</v>
      </c>
      <c r="AM298" s="177">
        <f t="shared" si="180"/>
        <v>0</v>
      </c>
      <c r="AN298" s="177">
        <f t="shared" si="181"/>
        <v>0</v>
      </c>
      <c r="AO298" s="177">
        <f t="shared" si="182"/>
        <v>0</v>
      </c>
      <c r="AP298" s="177"/>
      <c r="AQ298" s="443">
        <f t="shared" si="183"/>
        <v>0</v>
      </c>
      <c r="AR298" s="443">
        <f t="shared" si="184"/>
        <v>0</v>
      </c>
      <c r="AS298" s="443">
        <f t="shared" si="185"/>
        <v>0</v>
      </c>
      <c r="AT298" s="177"/>
      <c r="AU298" s="177">
        <f t="shared" si="186"/>
        <v>0</v>
      </c>
      <c r="AV298" s="177">
        <f t="shared" si="187"/>
        <v>0</v>
      </c>
      <c r="AW298" s="177">
        <f t="shared" si="188"/>
        <v>0</v>
      </c>
      <c r="AX298" s="177">
        <f t="shared" si="189"/>
        <v>0</v>
      </c>
      <c r="AY298" s="177">
        <f t="shared" si="190"/>
        <v>0</v>
      </c>
      <c r="AZ298" s="177">
        <f t="shared" si="191"/>
        <v>0</v>
      </c>
      <c r="BA298" s="177">
        <f t="shared" si="192"/>
        <v>0</v>
      </c>
      <c r="BB298" s="177">
        <f t="shared" si="193"/>
        <v>0</v>
      </c>
      <c r="BC298" s="177">
        <f t="shared" si="194"/>
        <v>0</v>
      </c>
      <c r="BD298" s="177">
        <f t="shared" si="195"/>
        <v>0</v>
      </c>
      <c r="BE298" s="177">
        <f t="shared" si="196"/>
        <v>0</v>
      </c>
      <c r="BF298" s="177">
        <f t="shared" si="197"/>
        <v>0</v>
      </c>
      <c r="BG298" s="177">
        <f t="shared" si="198"/>
        <v>0</v>
      </c>
      <c r="BH298" s="177">
        <f t="shared" si="199"/>
        <v>0</v>
      </c>
      <c r="BI298" s="177">
        <f t="shared" si="200"/>
        <v>0</v>
      </c>
      <c r="BJ298" s="177">
        <f t="shared" si="201"/>
        <v>0</v>
      </c>
      <c r="BK298" s="177">
        <f t="shared" si="202"/>
        <v>0</v>
      </c>
      <c r="BL298" s="177">
        <f t="shared" si="203"/>
        <v>0</v>
      </c>
      <c r="BM298" s="177">
        <f t="shared" si="204"/>
        <v>0</v>
      </c>
      <c r="BN298" s="177">
        <f t="shared" si="205"/>
        <v>0</v>
      </c>
      <c r="BO298" s="177">
        <f t="shared" si="206"/>
        <v>0</v>
      </c>
    </row>
    <row r="299" spans="1:67" s="9" customFormat="1" ht="73.8" customHeight="1">
      <c r="B299" s="210" t="s">
        <v>8</v>
      </c>
      <c r="D299" s="141" t="s">
        <v>5388</v>
      </c>
      <c r="E299" s="557" t="s">
        <v>5194</v>
      </c>
      <c r="F299" s="114" t="s">
        <v>134</v>
      </c>
      <c r="G299" s="115" t="s">
        <v>108</v>
      </c>
      <c r="H299" s="115" t="s">
        <v>185</v>
      </c>
      <c r="I299" s="114">
        <v>1</v>
      </c>
      <c r="J299" s="114">
        <v>0</v>
      </c>
      <c r="K299" s="114" t="s">
        <v>4673</v>
      </c>
      <c r="L299" s="380">
        <v>99.683400000000006</v>
      </c>
      <c r="M299" s="129"/>
      <c r="N299" s="446" t="s">
        <v>5501</v>
      </c>
      <c r="O299" s="414">
        <f>L299*M299</f>
        <v>0</v>
      </c>
      <c r="P299" s="131" t="str">
        <f t="shared" si="214"/>
        <v>No</v>
      </c>
      <c r="Q299" s="212" t="str">
        <f t="shared" si="215"/>
        <v>Yes</v>
      </c>
      <c r="S299" s="275">
        <v>1</v>
      </c>
      <c r="T299" s="276">
        <f t="shared" si="216"/>
        <v>0</v>
      </c>
      <c r="U299" s="111"/>
      <c r="V299" s="302">
        <v>3.5</v>
      </c>
      <c r="W299" s="311">
        <f t="shared" si="207"/>
        <v>0</v>
      </c>
      <c r="X299" s="198">
        <f>M299*I299</f>
        <v>0</v>
      </c>
      <c r="Y299" s="198"/>
      <c r="Z299" s="545">
        <v>1</v>
      </c>
      <c r="AA299" s="532"/>
      <c r="AB299" s="285">
        <f t="shared" si="208"/>
        <v>0</v>
      </c>
      <c r="AC299" s="532">
        <v>10</v>
      </c>
      <c r="AD299" s="285">
        <f t="shared" si="209"/>
        <v>0</v>
      </c>
      <c r="AE299" s="532"/>
      <c r="AF299" s="285">
        <f t="shared" si="210"/>
        <v>0</v>
      </c>
      <c r="AG299" s="177">
        <f t="shared" si="174"/>
        <v>0</v>
      </c>
      <c r="AH299" s="177">
        <f t="shared" si="175"/>
        <v>0</v>
      </c>
      <c r="AI299" s="177">
        <f t="shared" si="176"/>
        <v>0</v>
      </c>
      <c r="AJ299" s="177">
        <f t="shared" si="177"/>
        <v>0</v>
      </c>
      <c r="AK299" s="177">
        <f t="shared" si="178"/>
        <v>0</v>
      </c>
      <c r="AL299" s="177">
        <f t="shared" si="179"/>
        <v>0</v>
      </c>
      <c r="AM299" s="177">
        <f t="shared" si="180"/>
        <v>0</v>
      </c>
      <c r="AN299" s="177">
        <f t="shared" si="181"/>
        <v>0</v>
      </c>
      <c r="AO299" s="177">
        <f t="shared" si="182"/>
        <v>0</v>
      </c>
      <c r="AP299" s="177"/>
      <c r="AQ299" s="443">
        <f t="shared" si="183"/>
        <v>0</v>
      </c>
      <c r="AR299" s="443">
        <f t="shared" si="184"/>
        <v>0</v>
      </c>
      <c r="AS299" s="443">
        <f t="shared" si="185"/>
        <v>0</v>
      </c>
      <c r="AT299" s="177"/>
      <c r="AU299" s="177">
        <f t="shared" si="186"/>
        <v>0</v>
      </c>
      <c r="AV299" s="177">
        <f t="shared" si="187"/>
        <v>0</v>
      </c>
      <c r="AW299" s="177">
        <f t="shared" si="188"/>
        <v>0</v>
      </c>
      <c r="AX299" s="177">
        <f t="shared" si="189"/>
        <v>0</v>
      </c>
      <c r="AY299" s="177">
        <f t="shared" si="190"/>
        <v>0</v>
      </c>
      <c r="AZ299" s="177">
        <f t="shared" si="191"/>
        <v>0</v>
      </c>
      <c r="BA299" s="177">
        <f t="shared" si="192"/>
        <v>0</v>
      </c>
      <c r="BB299" s="177">
        <f t="shared" si="193"/>
        <v>0</v>
      </c>
      <c r="BC299" s="177">
        <f t="shared" si="194"/>
        <v>0</v>
      </c>
      <c r="BD299" s="177">
        <f t="shared" si="195"/>
        <v>0</v>
      </c>
      <c r="BE299" s="177">
        <f t="shared" si="196"/>
        <v>0</v>
      </c>
      <c r="BF299" s="177">
        <f t="shared" si="197"/>
        <v>0</v>
      </c>
      <c r="BG299" s="177">
        <f t="shared" si="198"/>
        <v>0</v>
      </c>
      <c r="BH299" s="177">
        <f t="shared" si="199"/>
        <v>0</v>
      </c>
      <c r="BI299" s="177">
        <f t="shared" si="200"/>
        <v>0</v>
      </c>
      <c r="BJ299" s="177">
        <f t="shared" si="201"/>
        <v>0</v>
      </c>
      <c r="BK299" s="177">
        <f t="shared" si="202"/>
        <v>0</v>
      </c>
      <c r="BL299" s="177">
        <f t="shared" si="203"/>
        <v>0</v>
      </c>
      <c r="BM299" s="177">
        <f t="shared" si="204"/>
        <v>0</v>
      </c>
      <c r="BN299" s="177">
        <f t="shared" si="205"/>
        <v>0</v>
      </c>
      <c r="BO299" s="177">
        <f t="shared" si="206"/>
        <v>0</v>
      </c>
    </row>
    <row r="300" spans="1:67" s="9" customFormat="1" ht="73.8" customHeight="1">
      <c r="B300" s="210" t="s">
        <v>8</v>
      </c>
      <c r="D300" s="141" t="s">
        <v>5367</v>
      </c>
      <c r="E300" s="558" t="s">
        <v>5193</v>
      </c>
      <c r="F300" s="114" t="s">
        <v>134</v>
      </c>
      <c r="G300" s="115" t="s">
        <v>108</v>
      </c>
      <c r="H300" s="115" t="s">
        <v>185</v>
      </c>
      <c r="I300" s="114">
        <v>1</v>
      </c>
      <c r="J300" s="114">
        <v>0</v>
      </c>
      <c r="K300" s="114" t="s">
        <v>4673</v>
      </c>
      <c r="L300" s="380">
        <v>95.532499999999999</v>
      </c>
      <c r="M300" s="129"/>
      <c r="N300" s="446" t="s">
        <v>5501</v>
      </c>
      <c r="O300" s="414">
        <f>L300*M300</f>
        <v>0</v>
      </c>
      <c r="P300" s="131" t="str">
        <f t="shared" si="214"/>
        <v>No</v>
      </c>
      <c r="Q300" s="212" t="str">
        <f t="shared" si="215"/>
        <v>Yes</v>
      </c>
      <c r="S300" s="275">
        <v>1</v>
      </c>
      <c r="T300" s="276">
        <f t="shared" si="216"/>
        <v>0</v>
      </c>
      <c r="U300" s="111"/>
      <c r="V300" s="302">
        <v>3.5</v>
      </c>
      <c r="W300" s="311">
        <f t="shared" si="207"/>
        <v>0</v>
      </c>
      <c r="X300" s="198">
        <f>M300*I300</f>
        <v>0</v>
      </c>
      <c r="Y300" s="198"/>
      <c r="Z300" s="545">
        <v>1</v>
      </c>
      <c r="AA300" s="532"/>
      <c r="AB300" s="285">
        <f t="shared" si="208"/>
        <v>0</v>
      </c>
      <c r="AC300" s="532">
        <v>10</v>
      </c>
      <c r="AD300" s="285">
        <f t="shared" si="209"/>
        <v>0</v>
      </c>
      <c r="AE300" s="532"/>
      <c r="AF300" s="285">
        <f t="shared" si="210"/>
        <v>0</v>
      </c>
      <c r="AG300" s="177">
        <f t="shared" si="174"/>
        <v>0</v>
      </c>
      <c r="AH300" s="177">
        <f t="shared" si="175"/>
        <v>0</v>
      </c>
      <c r="AI300" s="177">
        <f t="shared" si="176"/>
        <v>0</v>
      </c>
      <c r="AJ300" s="177">
        <f t="shared" si="177"/>
        <v>0</v>
      </c>
      <c r="AK300" s="177">
        <f t="shared" si="178"/>
        <v>0</v>
      </c>
      <c r="AL300" s="177">
        <f t="shared" si="179"/>
        <v>0</v>
      </c>
      <c r="AM300" s="177">
        <f t="shared" si="180"/>
        <v>0</v>
      </c>
      <c r="AN300" s="177">
        <f t="shared" si="181"/>
        <v>0</v>
      </c>
      <c r="AO300" s="177">
        <f t="shared" si="182"/>
        <v>0</v>
      </c>
      <c r="AP300" s="177"/>
      <c r="AQ300" s="443">
        <f t="shared" si="183"/>
        <v>0</v>
      </c>
      <c r="AR300" s="443">
        <f t="shared" si="184"/>
        <v>0</v>
      </c>
      <c r="AS300" s="443">
        <f t="shared" si="185"/>
        <v>0</v>
      </c>
      <c r="AT300" s="177"/>
      <c r="AU300" s="177">
        <f t="shared" si="186"/>
        <v>0</v>
      </c>
      <c r="AV300" s="177">
        <f t="shared" si="187"/>
        <v>0</v>
      </c>
      <c r="AW300" s="177">
        <f t="shared" si="188"/>
        <v>0</v>
      </c>
      <c r="AX300" s="177">
        <f t="shared" si="189"/>
        <v>0</v>
      </c>
      <c r="AY300" s="177">
        <f t="shared" si="190"/>
        <v>0</v>
      </c>
      <c r="AZ300" s="177">
        <f t="shared" si="191"/>
        <v>0</v>
      </c>
      <c r="BA300" s="177">
        <f t="shared" si="192"/>
        <v>0</v>
      </c>
      <c r="BB300" s="177">
        <f t="shared" si="193"/>
        <v>0</v>
      </c>
      <c r="BC300" s="177">
        <f t="shared" si="194"/>
        <v>0</v>
      </c>
      <c r="BD300" s="177">
        <f t="shared" si="195"/>
        <v>0</v>
      </c>
      <c r="BE300" s="177">
        <f t="shared" si="196"/>
        <v>0</v>
      </c>
      <c r="BF300" s="177">
        <f t="shared" si="197"/>
        <v>0</v>
      </c>
      <c r="BG300" s="177">
        <f t="shared" si="198"/>
        <v>0</v>
      </c>
      <c r="BH300" s="177">
        <f t="shared" si="199"/>
        <v>0</v>
      </c>
      <c r="BI300" s="177">
        <f t="shared" si="200"/>
        <v>0</v>
      </c>
      <c r="BJ300" s="177">
        <f t="shared" si="201"/>
        <v>0</v>
      </c>
      <c r="BK300" s="177">
        <f t="shared" si="202"/>
        <v>0</v>
      </c>
      <c r="BL300" s="177">
        <f t="shared" si="203"/>
        <v>0</v>
      </c>
      <c r="BM300" s="177">
        <f t="shared" si="204"/>
        <v>0</v>
      </c>
      <c r="BN300" s="177">
        <f t="shared" si="205"/>
        <v>0</v>
      </c>
      <c r="BO300" s="177">
        <f t="shared" si="206"/>
        <v>0</v>
      </c>
    </row>
    <row r="301" spans="1:67" s="123" customFormat="1" ht="73.8" customHeight="1">
      <c r="A301" s="9"/>
      <c r="B301" s="210" t="s">
        <v>8</v>
      </c>
      <c r="C301" s="9"/>
      <c r="D301" s="106" t="s">
        <v>5922</v>
      </c>
      <c r="E301" s="559" t="s">
        <v>5195</v>
      </c>
      <c r="F301" s="105" t="s">
        <v>134</v>
      </c>
      <c r="G301" s="224" t="s">
        <v>109</v>
      </c>
      <c r="H301" s="224" t="s">
        <v>185</v>
      </c>
      <c r="I301" s="105">
        <v>1</v>
      </c>
      <c r="J301" s="105">
        <v>0</v>
      </c>
      <c r="K301" s="105" t="s">
        <v>4673</v>
      </c>
      <c r="L301" s="379">
        <v>100.3117</v>
      </c>
      <c r="M301" s="448" t="s">
        <v>5501</v>
      </c>
      <c r="N301" s="427"/>
      <c r="O301" s="425">
        <f>L301*N301</f>
        <v>0</v>
      </c>
      <c r="P301" s="124" t="str">
        <f t="shared" si="214"/>
        <v>No</v>
      </c>
      <c r="Q301" s="234" t="str">
        <f t="shared" si="215"/>
        <v>Yes</v>
      </c>
      <c r="S301" s="275">
        <v>1</v>
      </c>
      <c r="T301" s="276">
        <f t="shared" si="216"/>
        <v>0</v>
      </c>
      <c r="U301" s="111"/>
      <c r="V301" s="302">
        <v>5</v>
      </c>
      <c r="W301" s="311">
        <f t="shared" si="207"/>
        <v>0</v>
      </c>
      <c r="X301" s="198"/>
      <c r="Y301" s="198">
        <f>N301*I301</f>
        <v>0</v>
      </c>
      <c r="Z301" s="545">
        <v>1</v>
      </c>
      <c r="AA301" s="532"/>
      <c r="AB301" s="285">
        <f t="shared" si="208"/>
        <v>0</v>
      </c>
      <c r="AC301" s="532">
        <v>8</v>
      </c>
      <c r="AD301" s="285">
        <f t="shared" si="209"/>
        <v>0</v>
      </c>
      <c r="AE301" s="532"/>
      <c r="AF301" s="285">
        <f t="shared" si="210"/>
        <v>0</v>
      </c>
      <c r="AG301" s="177">
        <f t="shared" si="174"/>
        <v>0</v>
      </c>
      <c r="AH301" s="177">
        <f t="shared" si="175"/>
        <v>0</v>
      </c>
      <c r="AI301" s="177">
        <f t="shared" si="176"/>
        <v>0</v>
      </c>
      <c r="AJ301" s="177">
        <f t="shared" si="177"/>
        <v>0</v>
      </c>
      <c r="AK301" s="177">
        <f t="shared" si="178"/>
        <v>0</v>
      </c>
      <c r="AL301" s="177">
        <f t="shared" si="179"/>
        <v>0</v>
      </c>
      <c r="AM301" s="177">
        <f t="shared" si="180"/>
        <v>0</v>
      </c>
      <c r="AN301" s="177">
        <f t="shared" si="181"/>
        <v>0</v>
      </c>
      <c r="AO301" s="177">
        <f t="shared" si="182"/>
        <v>0</v>
      </c>
      <c r="AP301" s="443"/>
      <c r="AQ301" s="443">
        <f t="shared" si="183"/>
        <v>0</v>
      </c>
      <c r="AR301" s="443">
        <f t="shared" si="184"/>
        <v>0</v>
      </c>
      <c r="AS301" s="443">
        <f t="shared" si="185"/>
        <v>0</v>
      </c>
      <c r="AT301" s="443"/>
      <c r="AU301" s="177">
        <f t="shared" si="186"/>
        <v>0</v>
      </c>
      <c r="AV301" s="177">
        <f t="shared" si="187"/>
        <v>0</v>
      </c>
      <c r="AW301" s="177">
        <f t="shared" si="188"/>
        <v>0</v>
      </c>
      <c r="AX301" s="177">
        <f t="shared" si="189"/>
        <v>0</v>
      </c>
      <c r="AY301" s="177">
        <f t="shared" si="190"/>
        <v>0</v>
      </c>
      <c r="AZ301" s="177">
        <f t="shared" si="191"/>
        <v>0</v>
      </c>
      <c r="BA301" s="177">
        <f t="shared" si="192"/>
        <v>0</v>
      </c>
      <c r="BB301" s="177">
        <f t="shared" si="193"/>
        <v>0</v>
      </c>
      <c r="BC301" s="177">
        <f t="shared" si="194"/>
        <v>0</v>
      </c>
      <c r="BD301" s="177">
        <f t="shared" si="195"/>
        <v>0</v>
      </c>
      <c r="BE301" s="177">
        <f t="shared" si="196"/>
        <v>0</v>
      </c>
      <c r="BF301" s="177">
        <f t="shared" si="197"/>
        <v>0</v>
      </c>
      <c r="BG301" s="177">
        <f t="shared" si="198"/>
        <v>0</v>
      </c>
      <c r="BH301" s="177">
        <f t="shared" si="199"/>
        <v>0</v>
      </c>
      <c r="BI301" s="177">
        <f t="shared" si="200"/>
        <v>0</v>
      </c>
      <c r="BJ301" s="177">
        <f t="shared" si="201"/>
        <v>0</v>
      </c>
      <c r="BK301" s="177">
        <f t="shared" si="202"/>
        <v>0</v>
      </c>
      <c r="BL301" s="177">
        <f t="shared" si="203"/>
        <v>0</v>
      </c>
      <c r="BM301" s="177">
        <f t="shared" si="204"/>
        <v>0</v>
      </c>
      <c r="BN301" s="177">
        <f t="shared" si="205"/>
        <v>0</v>
      </c>
      <c r="BO301" s="177">
        <f t="shared" si="206"/>
        <v>0</v>
      </c>
    </row>
    <row r="302" spans="1:67" s="123" customFormat="1" ht="73.8" customHeight="1">
      <c r="A302" s="9"/>
      <c r="B302" s="210" t="s">
        <v>8</v>
      </c>
      <c r="C302" s="9"/>
      <c r="D302" s="106" t="s">
        <v>5387</v>
      </c>
      <c r="E302" s="560" t="s">
        <v>5194</v>
      </c>
      <c r="F302" s="105" t="s">
        <v>134</v>
      </c>
      <c r="G302" s="224" t="s">
        <v>109</v>
      </c>
      <c r="H302" s="224" t="s">
        <v>185</v>
      </c>
      <c r="I302" s="105">
        <v>1</v>
      </c>
      <c r="J302" s="105">
        <v>0</v>
      </c>
      <c r="K302" s="105" t="s">
        <v>4673</v>
      </c>
      <c r="L302" s="379">
        <v>104.66860000000001</v>
      </c>
      <c r="M302" s="127"/>
      <c r="N302" s="450" t="s">
        <v>5501</v>
      </c>
      <c r="O302" s="425">
        <f>L302*M302</f>
        <v>0</v>
      </c>
      <c r="P302" s="124" t="str">
        <f t="shared" si="214"/>
        <v>No</v>
      </c>
      <c r="Q302" s="234" t="str">
        <f t="shared" si="215"/>
        <v>Yes</v>
      </c>
      <c r="S302" s="275">
        <v>1</v>
      </c>
      <c r="T302" s="276">
        <f t="shared" si="216"/>
        <v>0</v>
      </c>
      <c r="U302" s="111"/>
      <c r="V302" s="302">
        <v>5</v>
      </c>
      <c r="W302" s="311">
        <f t="shared" si="207"/>
        <v>0</v>
      </c>
      <c r="X302" s="198">
        <f>M302*I302</f>
        <v>0</v>
      </c>
      <c r="Y302" s="198"/>
      <c r="Z302" s="545">
        <v>1</v>
      </c>
      <c r="AA302" s="532"/>
      <c r="AB302" s="285">
        <f t="shared" si="208"/>
        <v>0</v>
      </c>
      <c r="AC302" s="532">
        <v>8</v>
      </c>
      <c r="AD302" s="285">
        <f t="shared" si="209"/>
        <v>0</v>
      </c>
      <c r="AE302" s="532"/>
      <c r="AF302" s="285">
        <f t="shared" si="210"/>
        <v>0</v>
      </c>
      <c r="AG302" s="177">
        <f t="shared" si="174"/>
        <v>0</v>
      </c>
      <c r="AH302" s="177">
        <f t="shared" si="175"/>
        <v>0</v>
      </c>
      <c r="AI302" s="177">
        <f t="shared" si="176"/>
        <v>0</v>
      </c>
      <c r="AJ302" s="177">
        <f t="shared" si="177"/>
        <v>0</v>
      </c>
      <c r="AK302" s="177">
        <f t="shared" si="178"/>
        <v>0</v>
      </c>
      <c r="AL302" s="177">
        <f t="shared" si="179"/>
        <v>0</v>
      </c>
      <c r="AM302" s="177">
        <f t="shared" si="180"/>
        <v>0</v>
      </c>
      <c r="AN302" s="177">
        <f t="shared" si="181"/>
        <v>0</v>
      </c>
      <c r="AO302" s="177">
        <f t="shared" si="182"/>
        <v>0</v>
      </c>
      <c r="AP302" s="443"/>
      <c r="AQ302" s="443">
        <f t="shared" si="183"/>
        <v>0</v>
      </c>
      <c r="AR302" s="443">
        <f t="shared" si="184"/>
        <v>0</v>
      </c>
      <c r="AS302" s="443">
        <f t="shared" si="185"/>
        <v>0</v>
      </c>
      <c r="AT302" s="443"/>
      <c r="AU302" s="177">
        <f t="shared" si="186"/>
        <v>0</v>
      </c>
      <c r="AV302" s="177">
        <f t="shared" si="187"/>
        <v>0</v>
      </c>
      <c r="AW302" s="177">
        <f t="shared" si="188"/>
        <v>0</v>
      </c>
      <c r="AX302" s="177">
        <f t="shared" si="189"/>
        <v>0</v>
      </c>
      <c r="AY302" s="177">
        <f t="shared" si="190"/>
        <v>0</v>
      </c>
      <c r="AZ302" s="177">
        <f t="shared" si="191"/>
        <v>0</v>
      </c>
      <c r="BA302" s="177">
        <f t="shared" si="192"/>
        <v>0</v>
      </c>
      <c r="BB302" s="177">
        <f t="shared" si="193"/>
        <v>0</v>
      </c>
      <c r="BC302" s="177">
        <f t="shared" si="194"/>
        <v>0</v>
      </c>
      <c r="BD302" s="177">
        <f t="shared" si="195"/>
        <v>0</v>
      </c>
      <c r="BE302" s="177">
        <f t="shared" si="196"/>
        <v>0</v>
      </c>
      <c r="BF302" s="177">
        <f t="shared" si="197"/>
        <v>0</v>
      </c>
      <c r="BG302" s="177">
        <f t="shared" si="198"/>
        <v>0</v>
      </c>
      <c r="BH302" s="177">
        <f t="shared" si="199"/>
        <v>0</v>
      </c>
      <c r="BI302" s="177">
        <f t="shared" si="200"/>
        <v>0</v>
      </c>
      <c r="BJ302" s="177">
        <f t="shared" si="201"/>
        <v>0</v>
      </c>
      <c r="BK302" s="177">
        <f t="shared" si="202"/>
        <v>0</v>
      </c>
      <c r="BL302" s="177">
        <f t="shared" si="203"/>
        <v>0</v>
      </c>
      <c r="BM302" s="177">
        <f t="shared" si="204"/>
        <v>0</v>
      </c>
      <c r="BN302" s="177">
        <f t="shared" si="205"/>
        <v>0</v>
      </c>
      <c r="BO302" s="177">
        <f t="shared" si="206"/>
        <v>0</v>
      </c>
    </row>
    <row r="303" spans="1:67" s="123" customFormat="1" ht="73.8" customHeight="1">
      <c r="A303" s="9"/>
      <c r="B303" s="210" t="s">
        <v>8</v>
      </c>
      <c r="C303" s="9"/>
      <c r="D303" s="106" t="s">
        <v>5368</v>
      </c>
      <c r="E303" s="561" t="s">
        <v>5193</v>
      </c>
      <c r="F303" s="105" t="s">
        <v>134</v>
      </c>
      <c r="G303" s="224" t="s">
        <v>109</v>
      </c>
      <c r="H303" s="224" t="s">
        <v>185</v>
      </c>
      <c r="I303" s="105">
        <v>1</v>
      </c>
      <c r="J303" s="105">
        <v>0</v>
      </c>
      <c r="K303" s="105" t="s">
        <v>4673</v>
      </c>
      <c r="L303" s="379">
        <v>100.3117</v>
      </c>
      <c r="M303" s="127"/>
      <c r="N303" s="450" t="s">
        <v>5501</v>
      </c>
      <c r="O303" s="425">
        <f>L303*M303</f>
        <v>0</v>
      </c>
      <c r="P303" s="124" t="str">
        <f t="shared" si="214"/>
        <v>No</v>
      </c>
      <c r="Q303" s="234" t="str">
        <f t="shared" si="215"/>
        <v>Yes</v>
      </c>
      <c r="S303" s="275">
        <v>1</v>
      </c>
      <c r="T303" s="276">
        <f t="shared" si="216"/>
        <v>0</v>
      </c>
      <c r="U303" s="111"/>
      <c r="V303" s="302">
        <v>5</v>
      </c>
      <c r="W303" s="311">
        <f t="shared" si="207"/>
        <v>0</v>
      </c>
      <c r="X303" s="198">
        <f>M303*I303</f>
        <v>0</v>
      </c>
      <c r="Y303" s="198"/>
      <c r="Z303" s="545">
        <v>1</v>
      </c>
      <c r="AA303" s="532"/>
      <c r="AB303" s="285">
        <f t="shared" si="208"/>
        <v>0</v>
      </c>
      <c r="AC303" s="532">
        <v>8</v>
      </c>
      <c r="AD303" s="285">
        <f t="shared" si="209"/>
        <v>0</v>
      </c>
      <c r="AE303" s="532"/>
      <c r="AF303" s="285">
        <f t="shared" si="210"/>
        <v>0</v>
      </c>
      <c r="AG303" s="177">
        <f t="shared" si="174"/>
        <v>0</v>
      </c>
      <c r="AH303" s="177">
        <f t="shared" si="175"/>
        <v>0</v>
      </c>
      <c r="AI303" s="177">
        <f t="shared" si="176"/>
        <v>0</v>
      </c>
      <c r="AJ303" s="177">
        <f t="shared" si="177"/>
        <v>0</v>
      </c>
      <c r="AK303" s="177">
        <f t="shared" si="178"/>
        <v>0</v>
      </c>
      <c r="AL303" s="177">
        <f t="shared" si="179"/>
        <v>0</v>
      </c>
      <c r="AM303" s="177">
        <f t="shared" si="180"/>
        <v>0</v>
      </c>
      <c r="AN303" s="177">
        <f t="shared" si="181"/>
        <v>0</v>
      </c>
      <c r="AO303" s="177">
        <f t="shared" si="182"/>
        <v>0</v>
      </c>
      <c r="AP303" s="443"/>
      <c r="AQ303" s="443">
        <f t="shared" si="183"/>
        <v>0</v>
      </c>
      <c r="AR303" s="443">
        <f t="shared" si="184"/>
        <v>0</v>
      </c>
      <c r="AS303" s="443">
        <f t="shared" si="185"/>
        <v>0</v>
      </c>
      <c r="AT303" s="443"/>
      <c r="AU303" s="177">
        <f t="shared" si="186"/>
        <v>0</v>
      </c>
      <c r="AV303" s="177">
        <f t="shared" si="187"/>
        <v>0</v>
      </c>
      <c r="AW303" s="177">
        <f t="shared" si="188"/>
        <v>0</v>
      </c>
      <c r="AX303" s="177">
        <f t="shared" si="189"/>
        <v>0</v>
      </c>
      <c r="AY303" s="177">
        <f t="shared" si="190"/>
        <v>0</v>
      </c>
      <c r="AZ303" s="177">
        <f t="shared" si="191"/>
        <v>0</v>
      </c>
      <c r="BA303" s="177">
        <f t="shared" si="192"/>
        <v>0</v>
      </c>
      <c r="BB303" s="177">
        <f t="shared" si="193"/>
        <v>0</v>
      </c>
      <c r="BC303" s="177">
        <f t="shared" si="194"/>
        <v>0</v>
      </c>
      <c r="BD303" s="177">
        <f t="shared" si="195"/>
        <v>0</v>
      </c>
      <c r="BE303" s="177">
        <f t="shared" si="196"/>
        <v>0</v>
      </c>
      <c r="BF303" s="177">
        <f t="shared" si="197"/>
        <v>0</v>
      </c>
      <c r="BG303" s="177">
        <f t="shared" si="198"/>
        <v>0</v>
      </c>
      <c r="BH303" s="177">
        <f t="shared" si="199"/>
        <v>0</v>
      </c>
      <c r="BI303" s="177">
        <f t="shared" si="200"/>
        <v>0</v>
      </c>
      <c r="BJ303" s="177">
        <f t="shared" si="201"/>
        <v>0</v>
      </c>
      <c r="BK303" s="177">
        <f t="shared" si="202"/>
        <v>0</v>
      </c>
      <c r="BL303" s="177">
        <f t="shared" si="203"/>
        <v>0</v>
      </c>
      <c r="BM303" s="177">
        <f t="shared" si="204"/>
        <v>0</v>
      </c>
      <c r="BN303" s="177">
        <f t="shared" si="205"/>
        <v>0</v>
      </c>
      <c r="BO303" s="177">
        <f t="shared" si="206"/>
        <v>0</v>
      </c>
    </row>
    <row r="304" spans="1:67" s="9" customFormat="1" ht="73.8" customHeight="1">
      <c r="B304" s="210" t="s">
        <v>8</v>
      </c>
      <c r="D304" s="141" t="s">
        <v>5923</v>
      </c>
      <c r="E304" s="562" t="s">
        <v>5195</v>
      </c>
      <c r="F304" s="114" t="s">
        <v>135</v>
      </c>
      <c r="G304" s="115" t="s">
        <v>110</v>
      </c>
      <c r="H304" s="115" t="s">
        <v>185</v>
      </c>
      <c r="I304" s="114">
        <v>1</v>
      </c>
      <c r="J304" s="114">
        <v>0</v>
      </c>
      <c r="K304" s="114" t="s">
        <v>4673</v>
      </c>
      <c r="L304" s="380">
        <v>119.4182</v>
      </c>
      <c r="M304" s="446" t="s">
        <v>5501</v>
      </c>
      <c r="N304" s="130"/>
      <c r="O304" s="414">
        <f>L304*N304</f>
        <v>0</v>
      </c>
      <c r="P304" s="131" t="str">
        <f t="shared" si="214"/>
        <v>No</v>
      </c>
      <c r="Q304" s="212" t="str">
        <f t="shared" si="215"/>
        <v>Yes</v>
      </c>
      <c r="S304" s="275">
        <v>1</v>
      </c>
      <c r="T304" s="276">
        <f t="shared" si="216"/>
        <v>0</v>
      </c>
      <c r="U304" s="111"/>
      <c r="V304" s="302">
        <v>4.5</v>
      </c>
      <c r="W304" s="311">
        <f t="shared" si="207"/>
        <v>0</v>
      </c>
      <c r="X304" s="198"/>
      <c r="Y304" s="198">
        <f>N304*I304</f>
        <v>0</v>
      </c>
      <c r="Z304" s="545">
        <v>1</v>
      </c>
      <c r="AA304" s="532"/>
      <c r="AB304" s="285">
        <f t="shared" si="208"/>
        <v>0</v>
      </c>
      <c r="AC304" s="532">
        <v>7</v>
      </c>
      <c r="AD304" s="285">
        <f t="shared" si="209"/>
        <v>0</v>
      </c>
      <c r="AE304" s="532"/>
      <c r="AF304" s="285">
        <f t="shared" si="210"/>
        <v>0</v>
      </c>
      <c r="AG304" s="177">
        <f t="shared" si="174"/>
        <v>0</v>
      </c>
      <c r="AH304" s="177">
        <f t="shared" si="175"/>
        <v>0</v>
      </c>
      <c r="AI304" s="177">
        <f t="shared" si="176"/>
        <v>0</v>
      </c>
      <c r="AJ304" s="177">
        <f t="shared" si="177"/>
        <v>0</v>
      </c>
      <c r="AK304" s="177">
        <f t="shared" si="178"/>
        <v>0</v>
      </c>
      <c r="AL304" s="177">
        <f t="shared" si="179"/>
        <v>0</v>
      </c>
      <c r="AM304" s="177">
        <f t="shared" si="180"/>
        <v>0</v>
      </c>
      <c r="AN304" s="177">
        <f t="shared" si="181"/>
        <v>0</v>
      </c>
      <c r="AO304" s="177">
        <f t="shared" si="182"/>
        <v>0</v>
      </c>
      <c r="AP304" s="177"/>
      <c r="AQ304" s="443">
        <f t="shared" si="183"/>
        <v>0</v>
      </c>
      <c r="AR304" s="443">
        <f t="shared" si="184"/>
        <v>0</v>
      </c>
      <c r="AS304" s="443">
        <f t="shared" si="185"/>
        <v>0</v>
      </c>
      <c r="AT304" s="177"/>
      <c r="AU304" s="177">
        <f t="shared" si="186"/>
        <v>0</v>
      </c>
      <c r="AV304" s="177">
        <f t="shared" si="187"/>
        <v>0</v>
      </c>
      <c r="AW304" s="177">
        <f t="shared" si="188"/>
        <v>0</v>
      </c>
      <c r="AX304" s="177">
        <f t="shared" si="189"/>
        <v>0</v>
      </c>
      <c r="AY304" s="177">
        <f t="shared" si="190"/>
        <v>0</v>
      </c>
      <c r="AZ304" s="177">
        <f t="shared" si="191"/>
        <v>0</v>
      </c>
      <c r="BA304" s="177">
        <f t="shared" si="192"/>
        <v>0</v>
      </c>
      <c r="BB304" s="177">
        <f t="shared" si="193"/>
        <v>0</v>
      </c>
      <c r="BC304" s="177">
        <f t="shared" si="194"/>
        <v>0</v>
      </c>
      <c r="BD304" s="177">
        <f t="shared" si="195"/>
        <v>0</v>
      </c>
      <c r="BE304" s="177">
        <f t="shared" si="196"/>
        <v>0</v>
      </c>
      <c r="BF304" s="177">
        <f t="shared" si="197"/>
        <v>0</v>
      </c>
      <c r="BG304" s="177">
        <f t="shared" si="198"/>
        <v>0</v>
      </c>
      <c r="BH304" s="177">
        <f t="shared" si="199"/>
        <v>0</v>
      </c>
      <c r="BI304" s="177">
        <f t="shared" si="200"/>
        <v>0</v>
      </c>
      <c r="BJ304" s="177">
        <f t="shared" si="201"/>
        <v>0</v>
      </c>
      <c r="BK304" s="177">
        <f t="shared" si="202"/>
        <v>0</v>
      </c>
      <c r="BL304" s="177">
        <f t="shared" si="203"/>
        <v>0</v>
      </c>
      <c r="BM304" s="177">
        <f t="shared" si="204"/>
        <v>0</v>
      </c>
      <c r="BN304" s="177">
        <f t="shared" si="205"/>
        <v>0</v>
      </c>
      <c r="BO304" s="177">
        <f t="shared" si="206"/>
        <v>0</v>
      </c>
    </row>
    <row r="305" spans="1:67" s="9" customFormat="1" ht="73.8" customHeight="1">
      <c r="B305" s="210" t="s">
        <v>8</v>
      </c>
      <c r="D305" s="141" t="s">
        <v>5386</v>
      </c>
      <c r="E305" s="557" t="s">
        <v>5194</v>
      </c>
      <c r="F305" s="114" t="s">
        <v>135</v>
      </c>
      <c r="G305" s="115" t="s">
        <v>110</v>
      </c>
      <c r="H305" s="115" t="s">
        <v>185</v>
      </c>
      <c r="I305" s="114">
        <v>1</v>
      </c>
      <c r="J305" s="114">
        <v>0</v>
      </c>
      <c r="K305" s="114" t="s">
        <v>4673</v>
      </c>
      <c r="L305" s="380">
        <v>124.60940000000001</v>
      </c>
      <c r="M305" s="129"/>
      <c r="N305" s="446" t="s">
        <v>5501</v>
      </c>
      <c r="O305" s="414">
        <f>L305*M305</f>
        <v>0</v>
      </c>
      <c r="P305" s="131" t="str">
        <f t="shared" si="214"/>
        <v>No</v>
      </c>
      <c r="Q305" s="212" t="str">
        <f t="shared" si="215"/>
        <v>Yes</v>
      </c>
      <c r="S305" s="275">
        <v>1</v>
      </c>
      <c r="T305" s="276">
        <f t="shared" si="216"/>
        <v>0</v>
      </c>
      <c r="U305" s="111"/>
      <c r="V305" s="302">
        <v>4.5</v>
      </c>
      <c r="W305" s="311">
        <f t="shared" si="207"/>
        <v>0</v>
      </c>
      <c r="X305" s="198">
        <f>M305*I305</f>
        <v>0</v>
      </c>
      <c r="Y305" s="198"/>
      <c r="Z305" s="545">
        <v>1</v>
      </c>
      <c r="AA305" s="532"/>
      <c r="AB305" s="285">
        <f t="shared" si="208"/>
        <v>0</v>
      </c>
      <c r="AC305" s="532">
        <v>7</v>
      </c>
      <c r="AD305" s="285">
        <f t="shared" si="209"/>
        <v>0</v>
      </c>
      <c r="AE305" s="532"/>
      <c r="AF305" s="285">
        <f t="shared" si="210"/>
        <v>0</v>
      </c>
      <c r="AG305" s="177">
        <f t="shared" si="174"/>
        <v>0</v>
      </c>
      <c r="AH305" s="177">
        <f t="shared" si="175"/>
        <v>0</v>
      </c>
      <c r="AI305" s="177">
        <f t="shared" si="176"/>
        <v>0</v>
      </c>
      <c r="AJ305" s="177">
        <f t="shared" si="177"/>
        <v>0</v>
      </c>
      <c r="AK305" s="177">
        <f t="shared" si="178"/>
        <v>0</v>
      </c>
      <c r="AL305" s="177">
        <f t="shared" si="179"/>
        <v>0</v>
      </c>
      <c r="AM305" s="177">
        <f t="shared" si="180"/>
        <v>0</v>
      </c>
      <c r="AN305" s="177">
        <f t="shared" si="181"/>
        <v>0</v>
      </c>
      <c r="AO305" s="177">
        <f t="shared" si="182"/>
        <v>0</v>
      </c>
      <c r="AP305" s="177"/>
      <c r="AQ305" s="443">
        <f t="shared" si="183"/>
        <v>0</v>
      </c>
      <c r="AR305" s="443">
        <f t="shared" si="184"/>
        <v>0</v>
      </c>
      <c r="AS305" s="443">
        <f t="shared" si="185"/>
        <v>0</v>
      </c>
      <c r="AT305" s="177"/>
      <c r="AU305" s="177">
        <f t="shared" si="186"/>
        <v>0</v>
      </c>
      <c r="AV305" s="177">
        <f t="shared" si="187"/>
        <v>0</v>
      </c>
      <c r="AW305" s="177">
        <f t="shared" si="188"/>
        <v>0</v>
      </c>
      <c r="AX305" s="177">
        <f t="shared" si="189"/>
        <v>0</v>
      </c>
      <c r="AY305" s="177">
        <f t="shared" si="190"/>
        <v>0</v>
      </c>
      <c r="AZ305" s="177">
        <f t="shared" si="191"/>
        <v>0</v>
      </c>
      <c r="BA305" s="177">
        <f t="shared" si="192"/>
        <v>0</v>
      </c>
      <c r="BB305" s="177">
        <f t="shared" si="193"/>
        <v>0</v>
      </c>
      <c r="BC305" s="177">
        <f t="shared" si="194"/>
        <v>0</v>
      </c>
      <c r="BD305" s="177">
        <f t="shared" si="195"/>
        <v>0</v>
      </c>
      <c r="BE305" s="177">
        <f t="shared" si="196"/>
        <v>0</v>
      </c>
      <c r="BF305" s="177">
        <f t="shared" si="197"/>
        <v>0</v>
      </c>
      <c r="BG305" s="177">
        <f t="shared" si="198"/>
        <v>0</v>
      </c>
      <c r="BH305" s="177">
        <f t="shared" si="199"/>
        <v>0</v>
      </c>
      <c r="BI305" s="177">
        <f t="shared" si="200"/>
        <v>0</v>
      </c>
      <c r="BJ305" s="177">
        <f t="shared" si="201"/>
        <v>0</v>
      </c>
      <c r="BK305" s="177">
        <f t="shared" si="202"/>
        <v>0</v>
      </c>
      <c r="BL305" s="177">
        <f t="shared" si="203"/>
        <v>0</v>
      </c>
      <c r="BM305" s="177">
        <f t="shared" si="204"/>
        <v>0</v>
      </c>
      <c r="BN305" s="177">
        <f t="shared" si="205"/>
        <v>0</v>
      </c>
      <c r="BO305" s="177">
        <f t="shared" si="206"/>
        <v>0</v>
      </c>
    </row>
    <row r="306" spans="1:67" s="9" customFormat="1" ht="73.8" customHeight="1">
      <c r="B306" s="210" t="s">
        <v>8</v>
      </c>
      <c r="D306" s="141" t="s">
        <v>5369</v>
      </c>
      <c r="E306" s="558" t="s">
        <v>5193</v>
      </c>
      <c r="F306" s="114" t="s">
        <v>135</v>
      </c>
      <c r="G306" s="115" t="s">
        <v>110</v>
      </c>
      <c r="H306" s="115" t="s">
        <v>185</v>
      </c>
      <c r="I306" s="114">
        <v>1</v>
      </c>
      <c r="J306" s="114">
        <v>0</v>
      </c>
      <c r="K306" s="114" t="s">
        <v>4673</v>
      </c>
      <c r="L306" s="380">
        <v>119.4182</v>
      </c>
      <c r="M306" s="129"/>
      <c r="N306" s="446" t="s">
        <v>5501</v>
      </c>
      <c r="O306" s="414">
        <f>L306*M306</f>
        <v>0</v>
      </c>
      <c r="P306" s="131" t="str">
        <f t="shared" si="214"/>
        <v>No</v>
      </c>
      <c r="Q306" s="212" t="str">
        <f t="shared" si="215"/>
        <v>Yes</v>
      </c>
      <c r="S306" s="275">
        <v>1</v>
      </c>
      <c r="T306" s="276">
        <f t="shared" si="216"/>
        <v>0</v>
      </c>
      <c r="U306" s="111"/>
      <c r="V306" s="302">
        <v>4.5</v>
      </c>
      <c r="W306" s="311">
        <f t="shared" si="207"/>
        <v>0</v>
      </c>
      <c r="X306" s="198">
        <f>M306*I306</f>
        <v>0</v>
      </c>
      <c r="Y306" s="198"/>
      <c r="Z306" s="545">
        <v>1</v>
      </c>
      <c r="AA306" s="532"/>
      <c r="AB306" s="285">
        <f t="shared" si="208"/>
        <v>0</v>
      </c>
      <c r="AC306" s="532">
        <v>7</v>
      </c>
      <c r="AD306" s="285">
        <f t="shared" si="209"/>
        <v>0</v>
      </c>
      <c r="AE306" s="532"/>
      <c r="AF306" s="285">
        <f t="shared" si="210"/>
        <v>0</v>
      </c>
      <c r="AG306" s="177">
        <f t="shared" si="174"/>
        <v>0</v>
      </c>
      <c r="AH306" s="177">
        <f t="shared" si="175"/>
        <v>0</v>
      </c>
      <c r="AI306" s="177">
        <f t="shared" si="176"/>
        <v>0</v>
      </c>
      <c r="AJ306" s="177">
        <f t="shared" si="177"/>
        <v>0</v>
      </c>
      <c r="AK306" s="177">
        <f t="shared" si="178"/>
        <v>0</v>
      </c>
      <c r="AL306" s="177">
        <f t="shared" si="179"/>
        <v>0</v>
      </c>
      <c r="AM306" s="177">
        <f t="shared" si="180"/>
        <v>0</v>
      </c>
      <c r="AN306" s="177">
        <f t="shared" si="181"/>
        <v>0</v>
      </c>
      <c r="AO306" s="177">
        <f t="shared" si="182"/>
        <v>0</v>
      </c>
      <c r="AP306" s="177"/>
      <c r="AQ306" s="443">
        <f t="shared" si="183"/>
        <v>0</v>
      </c>
      <c r="AR306" s="443">
        <f t="shared" si="184"/>
        <v>0</v>
      </c>
      <c r="AS306" s="443">
        <f t="shared" si="185"/>
        <v>0</v>
      </c>
      <c r="AT306" s="177"/>
      <c r="AU306" s="177">
        <f t="shared" si="186"/>
        <v>0</v>
      </c>
      <c r="AV306" s="177">
        <f t="shared" si="187"/>
        <v>0</v>
      </c>
      <c r="AW306" s="177">
        <f t="shared" si="188"/>
        <v>0</v>
      </c>
      <c r="AX306" s="177">
        <f t="shared" si="189"/>
        <v>0</v>
      </c>
      <c r="AY306" s="177">
        <f t="shared" si="190"/>
        <v>0</v>
      </c>
      <c r="AZ306" s="177">
        <f t="shared" si="191"/>
        <v>0</v>
      </c>
      <c r="BA306" s="177">
        <f t="shared" si="192"/>
        <v>0</v>
      </c>
      <c r="BB306" s="177">
        <f t="shared" si="193"/>
        <v>0</v>
      </c>
      <c r="BC306" s="177">
        <f t="shared" si="194"/>
        <v>0</v>
      </c>
      <c r="BD306" s="177">
        <f t="shared" si="195"/>
        <v>0</v>
      </c>
      <c r="BE306" s="177">
        <f t="shared" si="196"/>
        <v>0</v>
      </c>
      <c r="BF306" s="177">
        <f t="shared" si="197"/>
        <v>0</v>
      </c>
      <c r="BG306" s="177">
        <f t="shared" si="198"/>
        <v>0</v>
      </c>
      <c r="BH306" s="177">
        <f t="shared" si="199"/>
        <v>0</v>
      </c>
      <c r="BI306" s="177">
        <f t="shared" si="200"/>
        <v>0</v>
      </c>
      <c r="BJ306" s="177">
        <f t="shared" si="201"/>
        <v>0</v>
      </c>
      <c r="BK306" s="177">
        <f t="shared" si="202"/>
        <v>0</v>
      </c>
      <c r="BL306" s="177">
        <f t="shared" si="203"/>
        <v>0</v>
      </c>
      <c r="BM306" s="177">
        <f t="shared" si="204"/>
        <v>0</v>
      </c>
      <c r="BN306" s="177">
        <f t="shared" si="205"/>
        <v>0</v>
      </c>
      <c r="BO306" s="177">
        <f t="shared" si="206"/>
        <v>0</v>
      </c>
    </row>
    <row r="307" spans="1:67" s="123" customFormat="1" ht="73.8" customHeight="1">
      <c r="A307" s="9"/>
      <c r="B307" s="210" t="s">
        <v>8</v>
      </c>
      <c r="C307" s="9"/>
      <c r="D307" s="106" t="s">
        <v>5924</v>
      </c>
      <c r="E307" s="559" t="s">
        <v>5195</v>
      </c>
      <c r="F307" s="105" t="s">
        <v>133</v>
      </c>
      <c r="G307" s="224" t="s">
        <v>5002</v>
      </c>
      <c r="H307" s="224" t="s">
        <v>185</v>
      </c>
      <c r="I307" s="105">
        <v>1</v>
      </c>
      <c r="J307" s="105">
        <v>0</v>
      </c>
      <c r="K307" s="105" t="s">
        <v>4673</v>
      </c>
      <c r="L307" s="388">
        <v>108.15</v>
      </c>
      <c r="M307" s="448" t="s">
        <v>5501</v>
      </c>
      <c r="N307" s="427"/>
      <c r="O307" s="425">
        <f>L307*N307</f>
        <v>0</v>
      </c>
      <c r="P307" s="138" t="str">
        <f t="shared" si="214"/>
        <v>No</v>
      </c>
      <c r="Q307" s="211" t="str">
        <f t="shared" si="215"/>
        <v>Yes</v>
      </c>
      <c r="S307" s="275">
        <v>1</v>
      </c>
      <c r="T307" s="276">
        <f t="shared" si="216"/>
        <v>0</v>
      </c>
      <c r="U307" s="111"/>
      <c r="V307" s="312">
        <v>1.35</v>
      </c>
      <c r="W307" s="311">
        <f t="shared" si="207"/>
        <v>0</v>
      </c>
      <c r="X307" s="198"/>
      <c r="Y307" s="198">
        <f>N307*I307</f>
        <v>0</v>
      </c>
      <c r="Z307" s="545">
        <v>1</v>
      </c>
      <c r="AA307" s="532">
        <v>3</v>
      </c>
      <c r="AB307" s="285">
        <f t="shared" si="208"/>
        <v>0</v>
      </c>
      <c r="AC307" s="532"/>
      <c r="AD307" s="285">
        <f t="shared" si="209"/>
        <v>0</v>
      </c>
      <c r="AE307" s="532"/>
      <c r="AF307" s="285">
        <f t="shared" si="210"/>
        <v>0</v>
      </c>
      <c r="AG307" s="177">
        <f t="shared" si="174"/>
        <v>0</v>
      </c>
      <c r="AH307" s="177">
        <f t="shared" si="175"/>
        <v>0</v>
      </c>
      <c r="AI307" s="177">
        <f t="shared" si="176"/>
        <v>0</v>
      </c>
      <c r="AJ307" s="177">
        <f t="shared" si="177"/>
        <v>0</v>
      </c>
      <c r="AK307" s="177">
        <f t="shared" si="178"/>
        <v>0</v>
      </c>
      <c r="AL307" s="177">
        <f t="shared" si="179"/>
        <v>0</v>
      </c>
      <c r="AM307" s="177">
        <f t="shared" si="180"/>
        <v>0</v>
      </c>
      <c r="AN307" s="177">
        <f t="shared" si="181"/>
        <v>0</v>
      </c>
      <c r="AO307" s="177">
        <f t="shared" si="182"/>
        <v>0</v>
      </c>
      <c r="AP307" s="443"/>
      <c r="AQ307" s="443">
        <f t="shared" si="183"/>
        <v>0</v>
      </c>
      <c r="AR307" s="443">
        <f t="shared" si="184"/>
        <v>0</v>
      </c>
      <c r="AS307" s="443">
        <f t="shared" si="185"/>
        <v>0</v>
      </c>
      <c r="AT307" s="443"/>
      <c r="AU307" s="177">
        <f t="shared" si="186"/>
        <v>0</v>
      </c>
      <c r="AV307" s="177">
        <f t="shared" si="187"/>
        <v>0</v>
      </c>
      <c r="AW307" s="177">
        <f t="shared" si="188"/>
        <v>0</v>
      </c>
      <c r="AX307" s="177">
        <f t="shared" si="189"/>
        <v>0</v>
      </c>
      <c r="AY307" s="177">
        <f t="shared" si="190"/>
        <v>0</v>
      </c>
      <c r="AZ307" s="177">
        <f t="shared" si="191"/>
        <v>0</v>
      </c>
      <c r="BA307" s="177">
        <f t="shared" si="192"/>
        <v>0</v>
      </c>
      <c r="BB307" s="177">
        <f t="shared" si="193"/>
        <v>0</v>
      </c>
      <c r="BC307" s="177">
        <f t="shared" si="194"/>
        <v>0</v>
      </c>
      <c r="BD307" s="177">
        <f t="shared" si="195"/>
        <v>0</v>
      </c>
      <c r="BE307" s="177">
        <f t="shared" si="196"/>
        <v>0</v>
      </c>
      <c r="BF307" s="177">
        <f t="shared" si="197"/>
        <v>0</v>
      </c>
      <c r="BG307" s="177">
        <f t="shared" si="198"/>
        <v>0</v>
      </c>
      <c r="BH307" s="177">
        <f t="shared" si="199"/>
        <v>0</v>
      </c>
      <c r="BI307" s="177">
        <f t="shared" si="200"/>
        <v>0</v>
      </c>
      <c r="BJ307" s="177">
        <f t="shared" si="201"/>
        <v>0</v>
      </c>
      <c r="BK307" s="177">
        <f t="shared" si="202"/>
        <v>0</v>
      </c>
      <c r="BL307" s="177">
        <f t="shared" si="203"/>
        <v>0</v>
      </c>
      <c r="BM307" s="177">
        <f t="shared" si="204"/>
        <v>0</v>
      </c>
      <c r="BN307" s="177">
        <f t="shared" si="205"/>
        <v>0</v>
      </c>
      <c r="BO307" s="177">
        <f t="shared" si="206"/>
        <v>0</v>
      </c>
    </row>
    <row r="308" spans="1:67" s="123" customFormat="1" ht="73.8" customHeight="1">
      <c r="A308" s="9"/>
      <c r="B308" s="210" t="s">
        <v>8</v>
      </c>
      <c r="C308" s="9"/>
      <c r="D308" s="106" t="s">
        <v>5385</v>
      </c>
      <c r="E308" s="560" t="s">
        <v>5194</v>
      </c>
      <c r="F308" s="105" t="s">
        <v>133</v>
      </c>
      <c r="G308" s="224" t="s">
        <v>5002</v>
      </c>
      <c r="H308" s="224" t="s">
        <v>185</v>
      </c>
      <c r="I308" s="105">
        <v>1</v>
      </c>
      <c r="J308" s="105">
        <v>0</v>
      </c>
      <c r="K308" s="105" t="s">
        <v>4673</v>
      </c>
      <c r="L308" s="388">
        <v>112.8571</v>
      </c>
      <c r="M308" s="127"/>
      <c r="N308" s="450" t="s">
        <v>5501</v>
      </c>
      <c r="O308" s="425">
        <f>L308*M308</f>
        <v>0</v>
      </c>
      <c r="P308" s="138" t="str">
        <f t="shared" si="214"/>
        <v>No</v>
      </c>
      <c r="Q308" s="211" t="str">
        <f t="shared" si="215"/>
        <v>Yes</v>
      </c>
      <c r="S308" s="275">
        <v>1</v>
      </c>
      <c r="T308" s="276">
        <f t="shared" si="216"/>
        <v>0</v>
      </c>
      <c r="U308" s="111"/>
      <c r="V308" s="312">
        <v>1.35</v>
      </c>
      <c r="W308" s="311">
        <f t="shared" si="207"/>
        <v>0</v>
      </c>
      <c r="X308" s="198">
        <f>M308*I308</f>
        <v>0</v>
      </c>
      <c r="Y308" s="198"/>
      <c r="Z308" s="545">
        <v>1</v>
      </c>
      <c r="AA308" s="532">
        <v>3</v>
      </c>
      <c r="AB308" s="285">
        <f t="shared" si="208"/>
        <v>0</v>
      </c>
      <c r="AC308" s="532"/>
      <c r="AD308" s="285">
        <f t="shared" si="209"/>
        <v>0</v>
      </c>
      <c r="AE308" s="532"/>
      <c r="AF308" s="285">
        <f t="shared" si="210"/>
        <v>0</v>
      </c>
      <c r="AG308" s="177">
        <f t="shared" si="174"/>
        <v>0</v>
      </c>
      <c r="AH308" s="177">
        <f t="shared" si="175"/>
        <v>0</v>
      </c>
      <c r="AI308" s="177">
        <f t="shared" si="176"/>
        <v>0</v>
      </c>
      <c r="AJ308" s="177">
        <f t="shared" si="177"/>
        <v>0</v>
      </c>
      <c r="AK308" s="177">
        <f t="shared" si="178"/>
        <v>0</v>
      </c>
      <c r="AL308" s="177">
        <f t="shared" si="179"/>
        <v>0</v>
      </c>
      <c r="AM308" s="177">
        <f t="shared" si="180"/>
        <v>0</v>
      </c>
      <c r="AN308" s="177">
        <f t="shared" si="181"/>
        <v>0</v>
      </c>
      <c r="AO308" s="177">
        <f t="shared" si="182"/>
        <v>0</v>
      </c>
      <c r="AP308" s="443"/>
      <c r="AQ308" s="443">
        <f t="shared" si="183"/>
        <v>0</v>
      </c>
      <c r="AR308" s="443">
        <f t="shared" si="184"/>
        <v>0</v>
      </c>
      <c r="AS308" s="443">
        <f t="shared" si="185"/>
        <v>0</v>
      </c>
      <c r="AT308" s="443"/>
      <c r="AU308" s="177">
        <f t="shared" si="186"/>
        <v>0</v>
      </c>
      <c r="AV308" s="177">
        <f t="shared" si="187"/>
        <v>0</v>
      </c>
      <c r="AW308" s="177">
        <f t="shared" si="188"/>
        <v>0</v>
      </c>
      <c r="AX308" s="177">
        <f t="shared" si="189"/>
        <v>0</v>
      </c>
      <c r="AY308" s="177">
        <f t="shared" si="190"/>
        <v>0</v>
      </c>
      <c r="AZ308" s="177">
        <f t="shared" si="191"/>
        <v>0</v>
      </c>
      <c r="BA308" s="177">
        <f t="shared" si="192"/>
        <v>0</v>
      </c>
      <c r="BB308" s="177">
        <f t="shared" si="193"/>
        <v>0</v>
      </c>
      <c r="BC308" s="177">
        <f t="shared" si="194"/>
        <v>0</v>
      </c>
      <c r="BD308" s="177">
        <f t="shared" si="195"/>
        <v>0</v>
      </c>
      <c r="BE308" s="177">
        <f t="shared" si="196"/>
        <v>0</v>
      </c>
      <c r="BF308" s="177">
        <f t="shared" si="197"/>
        <v>0</v>
      </c>
      <c r="BG308" s="177">
        <f t="shared" si="198"/>
        <v>0</v>
      </c>
      <c r="BH308" s="177">
        <f t="shared" si="199"/>
        <v>0</v>
      </c>
      <c r="BI308" s="177">
        <f t="shared" si="200"/>
        <v>0</v>
      </c>
      <c r="BJ308" s="177">
        <f t="shared" si="201"/>
        <v>0</v>
      </c>
      <c r="BK308" s="177">
        <f t="shared" si="202"/>
        <v>0</v>
      </c>
      <c r="BL308" s="177">
        <f t="shared" si="203"/>
        <v>0</v>
      </c>
      <c r="BM308" s="177">
        <f t="shared" si="204"/>
        <v>0</v>
      </c>
      <c r="BN308" s="177">
        <f t="shared" si="205"/>
        <v>0</v>
      </c>
      <c r="BO308" s="177">
        <f t="shared" si="206"/>
        <v>0</v>
      </c>
    </row>
    <row r="309" spans="1:67" s="123" customFormat="1" ht="73.8" customHeight="1">
      <c r="A309" s="9"/>
      <c r="B309" s="210" t="s">
        <v>8</v>
      </c>
      <c r="C309" s="9"/>
      <c r="D309" s="106" t="s">
        <v>5370</v>
      </c>
      <c r="E309" s="561" t="s">
        <v>5193</v>
      </c>
      <c r="F309" s="105" t="s">
        <v>133</v>
      </c>
      <c r="G309" s="224" t="s">
        <v>5002</v>
      </c>
      <c r="H309" s="224" t="s">
        <v>185</v>
      </c>
      <c r="I309" s="105">
        <v>1</v>
      </c>
      <c r="J309" s="105">
        <v>0</v>
      </c>
      <c r="K309" s="105" t="s">
        <v>4673</v>
      </c>
      <c r="L309" s="388">
        <v>108.15</v>
      </c>
      <c r="M309" s="127"/>
      <c r="N309" s="450" t="s">
        <v>5501</v>
      </c>
      <c r="O309" s="425">
        <f>L309*M309</f>
        <v>0</v>
      </c>
      <c r="P309" s="138" t="str">
        <f t="shared" si="214"/>
        <v>No</v>
      </c>
      <c r="Q309" s="211" t="str">
        <f t="shared" si="215"/>
        <v>Yes</v>
      </c>
      <c r="S309" s="275">
        <v>1</v>
      </c>
      <c r="T309" s="276">
        <f t="shared" si="216"/>
        <v>0</v>
      </c>
      <c r="U309" s="111"/>
      <c r="V309" s="312">
        <v>1.35</v>
      </c>
      <c r="W309" s="311">
        <f t="shared" si="207"/>
        <v>0</v>
      </c>
      <c r="X309" s="198">
        <f>M309*I309</f>
        <v>0</v>
      </c>
      <c r="Y309" s="198"/>
      <c r="Z309" s="545">
        <v>1</v>
      </c>
      <c r="AA309" s="532">
        <v>3</v>
      </c>
      <c r="AB309" s="285">
        <f t="shared" si="208"/>
        <v>0</v>
      </c>
      <c r="AC309" s="532"/>
      <c r="AD309" s="285">
        <f t="shared" si="209"/>
        <v>0</v>
      </c>
      <c r="AE309" s="532"/>
      <c r="AF309" s="285">
        <f t="shared" si="210"/>
        <v>0</v>
      </c>
      <c r="AG309" s="177">
        <f t="shared" si="174"/>
        <v>0</v>
      </c>
      <c r="AH309" s="177">
        <f t="shared" si="175"/>
        <v>0</v>
      </c>
      <c r="AI309" s="177">
        <f t="shared" si="176"/>
        <v>0</v>
      </c>
      <c r="AJ309" s="177">
        <f t="shared" si="177"/>
        <v>0</v>
      </c>
      <c r="AK309" s="177">
        <f t="shared" si="178"/>
        <v>0</v>
      </c>
      <c r="AL309" s="177">
        <f t="shared" si="179"/>
        <v>0</v>
      </c>
      <c r="AM309" s="177">
        <f t="shared" si="180"/>
        <v>0</v>
      </c>
      <c r="AN309" s="177">
        <f t="shared" si="181"/>
        <v>0</v>
      </c>
      <c r="AO309" s="177">
        <f t="shared" si="182"/>
        <v>0</v>
      </c>
      <c r="AP309" s="443"/>
      <c r="AQ309" s="443">
        <f t="shared" si="183"/>
        <v>0</v>
      </c>
      <c r="AR309" s="443">
        <f t="shared" si="184"/>
        <v>0</v>
      </c>
      <c r="AS309" s="443">
        <f t="shared" si="185"/>
        <v>0</v>
      </c>
      <c r="AT309" s="443"/>
      <c r="AU309" s="177">
        <f t="shared" si="186"/>
        <v>0</v>
      </c>
      <c r="AV309" s="177">
        <f t="shared" si="187"/>
        <v>0</v>
      </c>
      <c r="AW309" s="177">
        <f t="shared" si="188"/>
        <v>0</v>
      </c>
      <c r="AX309" s="177">
        <f t="shared" si="189"/>
        <v>0</v>
      </c>
      <c r="AY309" s="177">
        <f t="shared" si="190"/>
        <v>0</v>
      </c>
      <c r="AZ309" s="177">
        <f t="shared" si="191"/>
        <v>0</v>
      </c>
      <c r="BA309" s="177">
        <f t="shared" si="192"/>
        <v>0</v>
      </c>
      <c r="BB309" s="177">
        <f t="shared" si="193"/>
        <v>0</v>
      </c>
      <c r="BC309" s="177">
        <f t="shared" si="194"/>
        <v>0</v>
      </c>
      <c r="BD309" s="177">
        <f t="shared" si="195"/>
        <v>0</v>
      </c>
      <c r="BE309" s="177">
        <f t="shared" si="196"/>
        <v>0</v>
      </c>
      <c r="BF309" s="177">
        <f t="shared" si="197"/>
        <v>0</v>
      </c>
      <c r="BG309" s="177">
        <f t="shared" si="198"/>
        <v>0</v>
      </c>
      <c r="BH309" s="177">
        <f t="shared" si="199"/>
        <v>0</v>
      </c>
      <c r="BI309" s="177">
        <f t="shared" si="200"/>
        <v>0</v>
      </c>
      <c r="BJ309" s="177">
        <f t="shared" si="201"/>
        <v>0</v>
      </c>
      <c r="BK309" s="177">
        <f t="shared" si="202"/>
        <v>0</v>
      </c>
      <c r="BL309" s="177">
        <f t="shared" si="203"/>
        <v>0</v>
      </c>
      <c r="BM309" s="177">
        <f t="shared" si="204"/>
        <v>0</v>
      </c>
      <c r="BN309" s="177">
        <f t="shared" si="205"/>
        <v>0</v>
      </c>
      <c r="BO309" s="177">
        <f t="shared" si="206"/>
        <v>0</v>
      </c>
    </row>
    <row r="310" spans="1:67" s="9" customFormat="1" ht="73.8" customHeight="1">
      <c r="B310" s="210" t="s">
        <v>8</v>
      </c>
      <c r="D310" s="141" t="s">
        <v>5925</v>
      </c>
      <c r="E310" s="562" t="s">
        <v>5195</v>
      </c>
      <c r="F310" s="114" t="s">
        <v>134</v>
      </c>
      <c r="G310" s="115" t="s">
        <v>5003</v>
      </c>
      <c r="H310" s="115" t="s">
        <v>185</v>
      </c>
      <c r="I310" s="114">
        <v>1</v>
      </c>
      <c r="J310" s="114">
        <v>0</v>
      </c>
      <c r="K310" s="114" t="s">
        <v>4673</v>
      </c>
      <c r="L310" s="386">
        <v>162.22499999999999</v>
      </c>
      <c r="M310" s="446" t="s">
        <v>5501</v>
      </c>
      <c r="N310" s="130"/>
      <c r="O310" s="414">
        <f>L310*N310</f>
        <v>0</v>
      </c>
      <c r="P310" s="131" t="str">
        <f t="shared" si="214"/>
        <v>No</v>
      </c>
      <c r="Q310" s="212" t="str">
        <f t="shared" si="215"/>
        <v>Yes</v>
      </c>
      <c r="S310" s="275">
        <v>1</v>
      </c>
      <c r="T310" s="276">
        <f t="shared" si="216"/>
        <v>0</v>
      </c>
      <c r="U310" s="111"/>
      <c r="V310" s="312">
        <v>2.5499999999999998</v>
      </c>
      <c r="W310" s="311">
        <f t="shared" si="207"/>
        <v>0</v>
      </c>
      <c r="X310" s="198"/>
      <c r="Y310" s="198">
        <f>N310*I310</f>
        <v>0</v>
      </c>
      <c r="Z310" s="545">
        <v>1</v>
      </c>
      <c r="AA310" s="532">
        <v>7</v>
      </c>
      <c r="AB310" s="285">
        <f t="shared" si="208"/>
        <v>0</v>
      </c>
      <c r="AC310" s="532"/>
      <c r="AD310" s="285">
        <f t="shared" si="209"/>
        <v>0</v>
      </c>
      <c r="AE310" s="532"/>
      <c r="AF310" s="285">
        <f t="shared" si="210"/>
        <v>0</v>
      </c>
      <c r="AG310" s="177">
        <f t="shared" si="174"/>
        <v>0</v>
      </c>
      <c r="AH310" s="177">
        <f t="shared" si="175"/>
        <v>0</v>
      </c>
      <c r="AI310" s="177">
        <f t="shared" si="176"/>
        <v>0</v>
      </c>
      <c r="AJ310" s="177">
        <f t="shared" si="177"/>
        <v>0</v>
      </c>
      <c r="AK310" s="177">
        <f t="shared" si="178"/>
        <v>0</v>
      </c>
      <c r="AL310" s="177">
        <f t="shared" si="179"/>
        <v>0</v>
      </c>
      <c r="AM310" s="177">
        <f t="shared" si="180"/>
        <v>0</v>
      </c>
      <c r="AN310" s="177">
        <f t="shared" si="181"/>
        <v>0</v>
      </c>
      <c r="AO310" s="177">
        <f t="shared" si="182"/>
        <v>0</v>
      </c>
      <c r="AP310" s="177"/>
      <c r="AQ310" s="443">
        <f t="shared" si="183"/>
        <v>0</v>
      </c>
      <c r="AR310" s="443">
        <f t="shared" si="184"/>
        <v>0</v>
      </c>
      <c r="AS310" s="443">
        <f t="shared" si="185"/>
        <v>0</v>
      </c>
      <c r="AT310" s="177"/>
      <c r="AU310" s="177">
        <f t="shared" si="186"/>
        <v>0</v>
      </c>
      <c r="AV310" s="177">
        <f t="shared" si="187"/>
        <v>0</v>
      </c>
      <c r="AW310" s="177">
        <f t="shared" si="188"/>
        <v>0</v>
      </c>
      <c r="AX310" s="177">
        <f t="shared" si="189"/>
        <v>0</v>
      </c>
      <c r="AY310" s="177">
        <f t="shared" si="190"/>
        <v>0</v>
      </c>
      <c r="AZ310" s="177">
        <f t="shared" si="191"/>
        <v>0</v>
      </c>
      <c r="BA310" s="177">
        <f t="shared" si="192"/>
        <v>0</v>
      </c>
      <c r="BB310" s="177">
        <f t="shared" si="193"/>
        <v>0</v>
      </c>
      <c r="BC310" s="177">
        <f t="shared" si="194"/>
        <v>0</v>
      </c>
      <c r="BD310" s="177">
        <f t="shared" si="195"/>
        <v>0</v>
      </c>
      <c r="BE310" s="177">
        <f t="shared" si="196"/>
        <v>0</v>
      </c>
      <c r="BF310" s="177">
        <f t="shared" si="197"/>
        <v>0</v>
      </c>
      <c r="BG310" s="177">
        <f t="shared" si="198"/>
        <v>0</v>
      </c>
      <c r="BH310" s="177">
        <f t="shared" si="199"/>
        <v>0</v>
      </c>
      <c r="BI310" s="177">
        <f t="shared" si="200"/>
        <v>0</v>
      </c>
      <c r="BJ310" s="177">
        <f t="shared" si="201"/>
        <v>0</v>
      </c>
      <c r="BK310" s="177">
        <f t="shared" si="202"/>
        <v>0</v>
      </c>
      <c r="BL310" s="177">
        <f t="shared" si="203"/>
        <v>0</v>
      </c>
      <c r="BM310" s="177">
        <f t="shared" si="204"/>
        <v>0</v>
      </c>
      <c r="BN310" s="177">
        <f t="shared" si="205"/>
        <v>0</v>
      </c>
      <c r="BO310" s="177">
        <f t="shared" si="206"/>
        <v>0</v>
      </c>
    </row>
    <row r="311" spans="1:67" s="9" customFormat="1" ht="73.8" customHeight="1">
      <c r="B311" s="210" t="s">
        <v>8</v>
      </c>
      <c r="D311" s="141" t="s">
        <v>5384</v>
      </c>
      <c r="E311" s="557" t="s">
        <v>5194</v>
      </c>
      <c r="F311" s="114" t="s">
        <v>134</v>
      </c>
      <c r="G311" s="115" t="s">
        <v>5003</v>
      </c>
      <c r="H311" s="115" t="s">
        <v>185</v>
      </c>
      <c r="I311" s="114">
        <v>1</v>
      </c>
      <c r="J311" s="114">
        <v>0</v>
      </c>
      <c r="K311" s="114" t="s">
        <v>4673</v>
      </c>
      <c r="L311" s="386">
        <v>169.28049999999999</v>
      </c>
      <c r="M311" s="129"/>
      <c r="N311" s="446" t="s">
        <v>5501</v>
      </c>
      <c r="O311" s="414">
        <f>L311*M311</f>
        <v>0</v>
      </c>
      <c r="P311" s="131" t="str">
        <f t="shared" si="214"/>
        <v>No</v>
      </c>
      <c r="Q311" s="212" t="str">
        <f t="shared" si="215"/>
        <v>Yes</v>
      </c>
      <c r="S311" s="275">
        <v>1</v>
      </c>
      <c r="T311" s="276">
        <f t="shared" si="216"/>
        <v>0</v>
      </c>
      <c r="U311" s="111"/>
      <c r="V311" s="312">
        <v>2.5499999999999998</v>
      </c>
      <c r="W311" s="311">
        <f t="shared" si="207"/>
        <v>0</v>
      </c>
      <c r="X311" s="198">
        <f>M311*I311</f>
        <v>0</v>
      </c>
      <c r="Y311" s="198"/>
      <c r="Z311" s="545">
        <v>1</v>
      </c>
      <c r="AA311" s="532">
        <v>7</v>
      </c>
      <c r="AB311" s="285">
        <f t="shared" si="208"/>
        <v>0</v>
      </c>
      <c r="AC311" s="532"/>
      <c r="AD311" s="285">
        <f t="shared" si="209"/>
        <v>0</v>
      </c>
      <c r="AE311" s="532"/>
      <c r="AF311" s="285">
        <f t="shared" si="210"/>
        <v>0</v>
      </c>
      <c r="AG311" s="177">
        <f t="shared" si="174"/>
        <v>0</v>
      </c>
      <c r="AH311" s="177">
        <f t="shared" si="175"/>
        <v>0</v>
      </c>
      <c r="AI311" s="177">
        <f t="shared" si="176"/>
        <v>0</v>
      </c>
      <c r="AJ311" s="177">
        <f t="shared" si="177"/>
        <v>0</v>
      </c>
      <c r="AK311" s="177">
        <f t="shared" si="178"/>
        <v>0</v>
      </c>
      <c r="AL311" s="177">
        <f t="shared" si="179"/>
        <v>0</v>
      </c>
      <c r="AM311" s="177">
        <f t="shared" si="180"/>
        <v>0</v>
      </c>
      <c r="AN311" s="177">
        <f t="shared" si="181"/>
        <v>0</v>
      </c>
      <c r="AO311" s="177">
        <f t="shared" si="182"/>
        <v>0</v>
      </c>
      <c r="AP311" s="177"/>
      <c r="AQ311" s="443">
        <f t="shared" si="183"/>
        <v>0</v>
      </c>
      <c r="AR311" s="443">
        <f t="shared" si="184"/>
        <v>0</v>
      </c>
      <c r="AS311" s="443">
        <f t="shared" si="185"/>
        <v>0</v>
      </c>
      <c r="AT311" s="177"/>
      <c r="AU311" s="177">
        <f t="shared" si="186"/>
        <v>0</v>
      </c>
      <c r="AV311" s="177">
        <f t="shared" si="187"/>
        <v>0</v>
      </c>
      <c r="AW311" s="177">
        <f t="shared" si="188"/>
        <v>0</v>
      </c>
      <c r="AX311" s="177">
        <f t="shared" si="189"/>
        <v>0</v>
      </c>
      <c r="AY311" s="177">
        <f t="shared" si="190"/>
        <v>0</v>
      </c>
      <c r="AZ311" s="177">
        <f t="shared" si="191"/>
        <v>0</v>
      </c>
      <c r="BA311" s="177">
        <f t="shared" si="192"/>
        <v>0</v>
      </c>
      <c r="BB311" s="177">
        <f t="shared" si="193"/>
        <v>0</v>
      </c>
      <c r="BC311" s="177">
        <f t="shared" si="194"/>
        <v>0</v>
      </c>
      <c r="BD311" s="177">
        <f t="shared" si="195"/>
        <v>0</v>
      </c>
      <c r="BE311" s="177">
        <f t="shared" si="196"/>
        <v>0</v>
      </c>
      <c r="BF311" s="177">
        <f t="shared" si="197"/>
        <v>0</v>
      </c>
      <c r="BG311" s="177">
        <f t="shared" si="198"/>
        <v>0</v>
      </c>
      <c r="BH311" s="177">
        <f t="shared" si="199"/>
        <v>0</v>
      </c>
      <c r="BI311" s="177">
        <f t="shared" si="200"/>
        <v>0</v>
      </c>
      <c r="BJ311" s="177">
        <f t="shared" si="201"/>
        <v>0</v>
      </c>
      <c r="BK311" s="177">
        <f t="shared" si="202"/>
        <v>0</v>
      </c>
      <c r="BL311" s="177">
        <f t="shared" si="203"/>
        <v>0</v>
      </c>
      <c r="BM311" s="177">
        <f t="shared" si="204"/>
        <v>0</v>
      </c>
      <c r="BN311" s="177">
        <f t="shared" si="205"/>
        <v>0</v>
      </c>
      <c r="BO311" s="177">
        <f t="shared" si="206"/>
        <v>0</v>
      </c>
    </row>
    <row r="312" spans="1:67" s="9" customFormat="1" ht="73.8" customHeight="1">
      <c r="B312" s="210" t="s">
        <v>8</v>
      </c>
      <c r="D312" s="141" t="s">
        <v>5371</v>
      </c>
      <c r="E312" s="558" t="s">
        <v>5193</v>
      </c>
      <c r="F312" s="114" t="s">
        <v>134</v>
      </c>
      <c r="G312" s="115" t="s">
        <v>5003</v>
      </c>
      <c r="H312" s="115" t="s">
        <v>185</v>
      </c>
      <c r="I312" s="114">
        <v>1</v>
      </c>
      <c r="J312" s="114">
        <v>0</v>
      </c>
      <c r="K312" s="114" t="s">
        <v>4673</v>
      </c>
      <c r="L312" s="386">
        <v>162.22499999999999</v>
      </c>
      <c r="M312" s="129"/>
      <c r="N312" s="446" t="s">
        <v>5501</v>
      </c>
      <c r="O312" s="414">
        <f>L312*M312</f>
        <v>0</v>
      </c>
      <c r="P312" s="131" t="str">
        <f t="shared" si="214"/>
        <v>No</v>
      </c>
      <c r="Q312" s="212" t="str">
        <f t="shared" si="215"/>
        <v>Yes</v>
      </c>
      <c r="S312" s="275">
        <v>1</v>
      </c>
      <c r="T312" s="276">
        <f t="shared" si="216"/>
        <v>0</v>
      </c>
      <c r="U312" s="111"/>
      <c r="V312" s="312">
        <v>2.5499999999999998</v>
      </c>
      <c r="W312" s="311">
        <f t="shared" si="207"/>
        <v>0</v>
      </c>
      <c r="X312" s="198">
        <f>M312*I312</f>
        <v>0</v>
      </c>
      <c r="Y312" s="198"/>
      <c r="Z312" s="545">
        <v>1</v>
      </c>
      <c r="AA312" s="532">
        <v>7</v>
      </c>
      <c r="AB312" s="285">
        <f t="shared" si="208"/>
        <v>0</v>
      </c>
      <c r="AC312" s="532"/>
      <c r="AD312" s="285">
        <f t="shared" si="209"/>
        <v>0</v>
      </c>
      <c r="AE312" s="532"/>
      <c r="AF312" s="285">
        <f t="shared" si="210"/>
        <v>0</v>
      </c>
      <c r="AG312" s="177">
        <f t="shared" si="174"/>
        <v>0</v>
      </c>
      <c r="AH312" s="177">
        <f t="shared" si="175"/>
        <v>0</v>
      </c>
      <c r="AI312" s="177">
        <f t="shared" si="176"/>
        <v>0</v>
      </c>
      <c r="AJ312" s="177">
        <f t="shared" si="177"/>
        <v>0</v>
      </c>
      <c r="AK312" s="177">
        <f t="shared" si="178"/>
        <v>0</v>
      </c>
      <c r="AL312" s="177">
        <f t="shared" si="179"/>
        <v>0</v>
      </c>
      <c r="AM312" s="177">
        <f t="shared" si="180"/>
        <v>0</v>
      </c>
      <c r="AN312" s="177">
        <f t="shared" si="181"/>
        <v>0</v>
      </c>
      <c r="AO312" s="177">
        <f t="shared" si="182"/>
        <v>0</v>
      </c>
      <c r="AP312" s="177"/>
      <c r="AQ312" s="443">
        <f t="shared" si="183"/>
        <v>0</v>
      </c>
      <c r="AR312" s="443">
        <f t="shared" si="184"/>
        <v>0</v>
      </c>
      <c r="AS312" s="443">
        <f t="shared" si="185"/>
        <v>0</v>
      </c>
      <c r="AT312" s="177"/>
      <c r="AU312" s="177">
        <f t="shared" si="186"/>
        <v>0</v>
      </c>
      <c r="AV312" s="177">
        <f t="shared" si="187"/>
        <v>0</v>
      </c>
      <c r="AW312" s="177">
        <f t="shared" si="188"/>
        <v>0</v>
      </c>
      <c r="AX312" s="177">
        <f t="shared" si="189"/>
        <v>0</v>
      </c>
      <c r="AY312" s="177">
        <f t="shared" si="190"/>
        <v>0</v>
      </c>
      <c r="AZ312" s="177">
        <f t="shared" si="191"/>
        <v>0</v>
      </c>
      <c r="BA312" s="177">
        <f t="shared" si="192"/>
        <v>0</v>
      </c>
      <c r="BB312" s="177">
        <f t="shared" si="193"/>
        <v>0</v>
      </c>
      <c r="BC312" s="177">
        <f t="shared" si="194"/>
        <v>0</v>
      </c>
      <c r="BD312" s="177">
        <f t="shared" si="195"/>
        <v>0</v>
      </c>
      <c r="BE312" s="177">
        <f t="shared" si="196"/>
        <v>0</v>
      </c>
      <c r="BF312" s="177">
        <f t="shared" si="197"/>
        <v>0</v>
      </c>
      <c r="BG312" s="177">
        <f t="shared" si="198"/>
        <v>0</v>
      </c>
      <c r="BH312" s="177">
        <f t="shared" si="199"/>
        <v>0</v>
      </c>
      <c r="BI312" s="177">
        <f t="shared" si="200"/>
        <v>0</v>
      </c>
      <c r="BJ312" s="177">
        <f t="shared" si="201"/>
        <v>0</v>
      </c>
      <c r="BK312" s="177">
        <f t="shared" si="202"/>
        <v>0</v>
      </c>
      <c r="BL312" s="177">
        <f t="shared" si="203"/>
        <v>0</v>
      </c>
      <c r="BM312" s="177">
        <f t="shared" si="204"/>
        <v>0</v>
      </c>
      <c r="BN312" s="177">
        <f t="shared" si="205"/>
        <v>0</v>
      </c>
      <c r="BO312" s="177">
        <f t="shared" si="206"/>
        <v>0</v>
      </c>
    </row>
    <row r="313" spans="1:67" s="123" customFormat="1" ht="73.8" customHeight="1">
      <c r="A313" s="9"/>
      <c r="B313" s="210" t="s">
        <v>8</v>
      </c>
      <c r="C313" s="9"/>
      <c r="D313" s="106" t="s">
        <v>5926</v>
      </c>
      <c r="E313" s="559" t="s">
        <v>5195</v>
      </c>
      <c r="F313" s="105" t="s">
        <v>133</v>
      </c>
      <c r="G313" s="224" t="s">
        <v>5004</v>
      </c>
      <c r="H313" s="224" t="s">
        <v>185</v>
      </c>
      <c r="I313" s="105">
        <v>1</v>
      </c>
      <c r="J313" s="105">
        <v>0</v>
      </c>
      <c r="K313" s="105" t="s">
        <v>4673</v>
      </c>
      <c r="L313" s="388">
        <v>108.15</v>
      </c>
      <c r="M313" s="448" t="s">
        <v>5501</v>
      </c>
      <c r="N313" s="427"/>
      <c r="O313" s="425">
        <f>L313*N313</f>
        <v>0</v>
      </c>
      <c r="P313" s="138" t="str">
        <f t="shared" si="214"/>
        <v>No</v>
      </c>
      <c r="Q313" s="211" t="str">
        <f t="shared" si="215"/>
        <v>Yes</v>
      </c>
      <c r="S313" s="275">
        <v>1</v>
      </c>
      <c r="T313" s="276">
        <f t="shared" si="216"/>
        <v>0</v>
      </c>
      <c r="U313" s="111"/>
      <c r="V313" s="312">
        <v>1.65</v>
      </c>
      <c r="W313" s="311">
        <f t="shared" si="207"/>
        <v>0</v>
      </c>
      <c r="X313" s="198"/>
      <c r="Y313" s="198">
        <f>N313*I313</f>
        <v>0</v>
      </c>
      <c r="Z313" s="545">
        <v>1</v>
      </c>
      <c r="AA313" s="532">
        <v>5</v>
      </c>
      <c r="AB313" s="285">
        <f t="shared" si="208"/>
        <v>0</v>
      </c>
      <c r="AC313" s="532"/>
      <c r="AD313" s="285">
        <f t="shared" si="209"/>
        <v>0</v>
      </c>
      <c r="AE313" s="532"/>
      <c r="AF313" s="285">
        <f t="shared" si="210"/>
        <v>0</v>
      </c>
      <c r="AG313" s="177">
        <f t="shared" si="174"/>
        <v>0</v>
      </c>
      <c r="AH313" s="177">
        <f t="shared" si="175"/>
        <v>0</v>
      </c>
      <c r="AI313" s="177">
        <f t="shared" si="176"/>
        <v>0</v>
      </c>
      <c r="AJ313" s="177">
        <f t="shared" si="177"/>
        <v>0</v>
      </c>
      <c r="AK313" s="177">
        <f t="shared" si="178"/>
        <v>0</v>
      </c>
      <c r="AL313" s="177">
        <f t="shared" si="179"/>
        <v>0</v>
      </c>
      <c r="AM313" s="177">
        <f t="shared" si="180"/>
        <v>0</v>
      </c>
      <c r="AN313" s="177">
        <f t="shared" si="181"/>
        <v>0</v>
      </c>
      <c r="AO313" s="177">
        <f t="shared" si="182"/>
        <v>0</v>
      </c>
      <c r="AP313" s="443"/>
      <c r="AQ313" s="443">
        <f t="shared" si="183"/>
        <v>0</v>
      </c>
      <c r="AR313" s="443">
        <f t="shared" si="184"/>
        <v>0</v>
      </c>
      <c r="AS313" s="443">
        <f t="shared" si="185"/>
        <v>0</v>
      </c>
      <c r="AT313" s="443"/>
      <c r="AU313" s="177">
        <f t="shared" si="186"/>
        <v>0</v>
      </c>
      <c r="AV313" s="177">
        <f t="shared" si="187"/>
        <v>0</v>
      </c>
      <c r="AW313" s="177">
        <f t="shared" si="188"/>
        <v>0</v>
      </c>
      <c r="AX313" s="177">
        <f t="shared" si="189"/>
        <v>0</v>
      </c>
      <c r="AY313" s="177">
        <f t="shared" si="190"/>
        <v>0</v>
      </c>
      <c r="AZ313" s="177">
        <f t="shared" si="191"/>
        <v>0</v>
      </c>
      <c r="BA313" s="177">
        <f t="shared" si="192"/>
        <v>0</v>
      </c>
      <c r="BB313" s="177">
        <f t="shared" si="193"/>
        <v>0</v>
      </c>
      <c r="BC313" s="177">
        <f t="shared" si="194"/>
        <v>0</v>
      </c>
      <c r="BD313" s="177">
        <f t="shared" si="195"/>
        <v>0</v>
      </c>
      <c r="BE313" s="177">
        <f t="shared" si="196"/>
        <v>0</v>
      </c>
      <c r="BF313" s="177">
        <f t="shared" si="197"/>
        <v>0</v>
      </c>
      <c r="BG313" s="177">
        <f t="shared" si="198"/>
        <v>0</v>
      </c>
      <c r="BH313" s="177">
        <f t="shared" si="199"/>
        <v>0</v>
      </c>
      <c r="BI313" s="177">
        <f t="shared" si="200"/>
        <v>0</v>
      </c>
      <c r="BJ313" s="177">
        <f t="shared" si="201"/>
        <v>0</v>
      </c>
      <c r="BK313" s="177">
        <f t="shared" si="202"/>
        <v>0</v>
      </c>
      <c r="BL313" s="177">
        <f t="shared" si="203"/>
        <v>0</v>
      </c>
      <c r="BM313" s="177">
        <f t="shared" si="204"/>
        <v>0</v>
      </c>
      <c r="BN313" s="177">
        <f t="shared" si="205"/>
        <v>0</v>
      </c>
      <c r="BO313" s="177">
        <f t="shared" si="206"/>
        <v>0</v>
      </c>
    </row>
    <row r="314" spans="1:67" s="123" customFormat="1" ht="73.8" customHeight="1">
      <c r="A314" s="9"/>
      <c r="B314" s="210" t="s">
        <v>8</v>
      </c>
      <c r="C314" s="9"/>
      <c r="D314" s="106" t="s">
        <v>5383</v>
      </c>
      <c r="E314" s="560" t="s">
        <v>5194</v>
      </c>
      <c r="F314" s="105" t="s">
        <v>133</v>
      </c>
      <c r="G314" s="224" t="s">
        <v>5004</v>
      </c>
      <c r="H314" s="224" t="s">
        <v>185</v>
      </c>
      <c r="I314" s="105">
        <v>1</v>
      </c>
      <c r="J314" s="105">
        <v>0</v>
      </c>
      <c r="K314" s="105" t="s">
        <v>4673</v>
      </c>
      <c r="L314" s="388">
        <v>112.8571</v>
      </c>
      <c r="M314" s="127"/>
      <c r="N314" s="450" t="s">
        <v>5501</v>
      </c>
      <c r="O314" s="425">
        <f>L314*M314</f>
        <v>0</v>
      </c>
      <c r="P314" s="138" t="str">
        <f t="shared" si="214"/>
        <v>No</v>
      </c>
      <c r="Q314" s="211" t="str">
        <f t="shared" si="215"/>
        <v>Yes</v>
      </c>
      <c r="S314" s="275">
        <v>1</v>
      </c>
      <c r="T314" s="276">
        <f t="shared" si="216"/>
        <v>0</v>
      </c>
      <c r="U314" s="111"/>
      <c r="V314" s="312">
        <v>1.65</v>
      </c>
      <c r="W314" s="311">
        <f t="shared" si="207"/>
        <v>0</v>
      </c>
      <c r="X314" s="198">
        <f>M314*I314</f>
        <v>0</v>
      </c>
      <c r="Y314" s="198"/>
      <c r="Z314" s="545">
        <v>1</v>
      </c>
      <c r="AA314" s="532">
        <v>5</v>
      </c>
      <c r="AB314" s="285">
        <f t="shared" si="208"/>
        <v>0</v>
      </c>
      <c r="AC314" s="532"/>
      <c r="AD314" s="285">
        <f t="shared" si="209"/>
        <v>0</v>
      </c>
      <c r="AE314" s="532"/>
      <c r="AF314" s="285">
        <f t="shared" si="210"/>
        <v>0</v>
      </c>
      <c r="AG314" s="177">
        <f t="shared" si="174"/>
        <v>0</v>
      </c>
      <c r="AH314" s="177">
        <f t="shared" si="175"/>
        <v>0</v>
      </c>
      <c r="AI314" s="177">
        <f t="shared" si="176"/>
        <v>0</v>
      </c>
      <c r="AJ314" s="177">
        <f t="shared" si="177"/>
        <v>0</v>
      </c>
      <c r="AK314" s="177">
        <f t="shared" si="178"/>
        <v>0</v>
      </c>
      <c r="AL314" s="177">
        <f t="shared" si="179"/>
        <v>0</v>
      </c>
      <c r="AM314" s="177">
        <f t="shared" si="180"/>
        <v>0</v>
      </c>
      <c r="AN314" s="177">
        <f t="shared" si="181"/>
        <v>0</v>
      </c>
      <c r="AO314" s="177">
        <f t="shared" si="182"/>
        <v>0</v>
      </c>
      <c r="AP314" s="443"/>
      <c r="AQ314" s="443">
        <f t="shared" si="183"/>
        <v>0</v>
      </c>
      <c r="AR314" s="443">
        <f t="shared" si="184"/>
        <v>0</v>
      </c>
      <c r="AS314" s="443">
        <f t="shared" si="185"/>
        <v>0</v>
      </c>
      <c r="AT314" s="443"/>
      <c r="AU314" s="177">
        <f t="shared" si="186"/>
        <v>0</v>
      </c>
      <c r="AV314" s="177">
        <f t="shared" si="187"/>
        <v>0</v>
      </c>
      <c r="AW314" s="177">
        <f t="shared" si="188"/>
        <v>0</v>
      </c>
      <c r="AX314" s="177">
        <f t="shared" si="189"/>
        <v>0</v>
      </c>
      <c r="AY314" s="177">
        <f t="shared" si="190"/>
        <v>0</v>
      </c>
      <c r="AZ314" s="177">
        <f t="shared" si="191"/>
        <v>0</v>
      </c>
      <c r="BA314" s="177">
        <f t="shared" si="192"/>
        <v>0</v>
      </c>
      <c r="BB314" s="177">
        <f t="shared" si="193"/>
        <v>0</v>
      </c>
      <c r="BC314" s="177">
        <f t="shared" si="194"/>
        <v>0</v>
      </c>
      <c r="BD314" s="177">
        <f t="shared" si="195"/>
        <v>0</v>
      </c>
      <c r="BE314" s="177">
        <f t="shared" si="196"/>
        <v>0</v>
      </c>
      <c r="BF314" s="177">
        <f t="shared" si="197"/>
        <v>0</v>
      </c>
      <c r="BG314" s="177">
        <f t="shared" si="198"/>
        <v>0</v>
      </c>
      <c r="BH314" s="177">
        <f t="shared" si="199"/>
        <v>0</v>
      </c>
      <c r="BI314" s="177">
        <f t="shared" si="200"/>
        <v>0</v>
      </c>
      <c r="BJ314" s="177">
        <f t="shared" si="201"/>
        <v>0</v>
      </c>
      <c r="BK314" s="177">
        <f t="shared" si="202"/>
        <v>0</v>
      </c>
      <c r="BL314" s="177">
        <f t="shared" si="203"/>
        <v>0</v>
      </c>
      <c r="BM314" s="177">
        <f t="shared" si="204"/>
        <v>0</v>
      </c>
      <c r="BN314" s="177">
        <f t="shared" si="205"/>
        <v>0</v>
      </c>
      <c r="BO314" s="177">
        <f t="shared" si="206"/>
        <v>0</v>
      </c>
    </row>
    <row r="315" spans="1:67" s="123" customFormat="1" ht="73.8" customHeight="1">
      <c r="A315" s="9"/>
      <c r="B315" s="210" t="s">
        <v>8</v>
      </c>
      <c r="C315" s="9"/>
      <c r="D315" s="106" t="s">
        <v>5372</v>
      </c>
      <c r="E315" s="561" t="s">
        <v>5193</v>
      </c>
      <c r="F315" s="105" t="s">
        <v>133</v>
      </c>
      <c r="G315" s="224" t="s">
        <v>5004</v>
      </c>
      <c r="H315" s="224" t="s">
        <v>185</v>
      </c>
      <c r="I315" s="105">
        <v>1</v>
      </c>
      <c r="J315" s="105">
        <v>0</v>
      </c>
      <c r="K315" s="105" t="s">
        <v>4673</v>
      </c>
      <c r="L315" s="388">
        <v>108.15</v>
      </c>
      <c r="M315" s="127"/>
      <c r="N315" s="450" t="s">
        <v>5501</v>
      </c>
      <c r="O315" s="425">
        <f>L315*M315</f>
        <v>0</v>
      </c>
      <c r="P315" s="138" t="str">
        <f t="shared" si="214"/>
        <v>No</v>
      </c>
      <c r="Q315" s="211" t="str">
        <f t="shared" si="215"/>
        <v>Yes</v>
      </c>
      <c r="S315" s="275">
        <v>1</v>
      </c>
      <c r="T315" s="276">
        <f t="shared" si="216"/>
        <v>0</v>
      </c>
      <c r="U315" s="111"/>
      <c r="V315" s="312">
        <v>1.65</v>
      </c>
      <c r="W315" s="311">
        <f t="shared" si="207"/>
        <v>0</v>
      </c>
      <c r="X315" s="198">
        <f>M315*I315</f>
        <v>0</v>
      </c>
      <c r="Y315" s="198"/>
      <c r="Z315" s="545">
        <v>1</v>
      </c>
      <c r="AA315" s="532">
        <v>5</v>
      </c>
      <c r="AB315" s="285">
        <f t="shared" si="208"/>
        <v>0</v>
      </c>
      <c r="AC315" s="532"/>
      <c r="AD315" s="285">
        <f t="shared" si="209"/>
        <v>0</v>
      </c>
      <c r="AE315" s="532"/>
      <c r="AF315" s="285">
        <f t="shared" si="210"/>
        <v>0</v>
      </c>
      <c r="AG315" s="177">
        <f t="shared" si="174"/>
        <v>0</v>
      </c>
      <c r="AH315" s="177">
        <f t="shared" si="175"/>
        <v>0</v>
      </c>
      <c r="AI315" s="177">
        <f t="shared" si="176"/>
        <v>0</v>
      </c>
      <c r="AJ315" s="177">
        <f t="shared" si="177"/>
        <v>0</v>
      </c>
      <c r="AK315" s="177">
        <f t="shared" si="178"/>
        <v>0</v>
      </c>
      <c r="AL315" s="177">
        <f t="shared" si="179"/>
        <v>0</v>
      </c>
      <c r="AM315" s="177">
        <f t="shared" si="180"/>
        <v>0</v>
      </c>
      <c r="AN315" s="177">
        <f t="shared" si="181"/>
        <v>0</v>
      </c>
      <c r="AO315" s="177">
        <f t="shared" si="182"/>
        <v>0</v>
      </c>
      <c r="AP315" s="443"/>
      <c r="AQ315" s="443">
        <f t="shared" si="183"/>
        <v>0</v>
      </c>
      <c r="AR315" s="443">
        <f t="shared" si="184"/>
        <v>0</v>
      </c>
      <c r="AS315" s="443">
        <f t="shared" si="185"/>
        <v>0</v>
      </c>
      <c r="AT315" s="443"/>
      <c r="AU315" s="177">
        <f t="shared" si="186"/>
        <v>0</v>
      </c>
      <c r="AV315" s="177">
        <f t="shared" si="187"/>
        <v>0</v>
      </c>
      <c r="AW315" s="177">
        <f t="shared" si="188"/>
        <v>0</v>
      </c>
      <c r="AX315" s="177">
        <f t="shared" si="189"/>
        <v>0</v>
      </c>
      <c r="AY315" s="177">
        <f t="shared" si="190"/>
        <v>0</v>
      </c>
      <c r="AZ315" s="177">
        <f t="shared" si="191"/>
        <v>0</v>
      </c>
      <c r="BA315" s="177">
        <f t="shared" si="192"/>
        <v>0</v>
      </c>
      <c r="BB315" s="177">
        <f t="shared" si="193"/>
        <v>0</v>
      </c>
      <c r="BC315" s="177">
        <f t="shared" si="194"/>
        <v>0</v>
      </c>
      <c r="BD315" s="177">
        <f t="shared" si="195"/>
        <v>0</v>
      </c>
      <c r="BE315" s="177">
        <f t="shared" si="196"/>
        <v>0</v>
      </c>
      <c r="BF315" s="177">
        <f t="shared" si="197"/>
        <v>0</v>
      </c>
      <c r="BG315" s="177">
        <f t="shared" si="198"/>
        <v>0</v>
      </c>
      <c r="BH315" s="177">
        <f t="shared" si="199"/>
        <v>0</v>
      </c>
      <c r="BI315" s="177">
        <f t="shared" si="200"/>
        <v>0</v>
      </c>
      <c r="BJ315" s="177">
        <f t="shared" si="201"/>
        <v>0</v>
      </c>
      <c r="BK315" s="177">
        <f t="shared" si="202"/>
        <v>0</v>
      </c>
      <c r="BL315" s="177">
        <f t="shared" si="203"/>
        <v>0</v>
      </c>
      <c r="BM315" s="177">
        <f t="shared" si="204"/>
        <v>0</v>
      </c>
      <c r="BN315" s="177">
        <f t="shared" si="205"/>
        <v>0</v>
      </c>
      <c r="BO315" s="177">
        <f t="shared" si="206"/>
        <v>0</v>
      </c>
    </row>
    <row r="316" spans="1:67" s="9" customFormat="1" ht="73.8" customHeight="1">
      <c r="B316" s="210" t="s">
        <v>8</v>
      </c>
      <c r="D316" s="141" t="s">
        <v>5927</v>
      </c>
      <c r="E316" s="562" t="s">
        <v>5195</v>
      </c>
      <c r="F316" s="114" t="s">
        <v>133</v>
      </c>
      <c r="G316" s="115" t="s">
        <v>5005</v>
      </c>
      <c r="H316" s="115" t="s">
        <v>185</v>
      </c>
      <c r="I316" s="114">
        <v>1</v>
      </c>
      <c r="J316" s="114">
        <v>0</v>
      </c>
      <c r="K316" s="114" t="s">
        <v>4673</v>
      </c>
      <c r="L316" s="386">
        <v>153.21250000000001</v>
      </c>
      <c r="M316" s="446" t="s">
        <v>5501</v>
      </c>
      <c r="N316" s="130"/>
      <c r="O316" s="414">
        <f>L316*N316</f>
        <v>0</v>
      </c>
      <c r="P316" s="131" t="str">
        <f t="shared" si="214"/>
        <v>No</v>
      </c>
      <c r="Q316" s="212" t="str">
        <f t="shared" si="215"/>
        <v>Yes</v>
      </c>
      <c r="S316" s="275">
        <v>1</v>
      </c>
      <c r="T316" s="276">
        <f t="shared" si="216"/>
        <v>0</v>
      </c>
      <c r="U316" s="111"/>
      <c r="V316" s="312">
        <v>2.4500000000000002</v>
      </c>
      <c r="W316" s="311">
        <f t="shared" si="207"/>
        <v>0</v>
      </c>
      <c r="X316" s="198"/>
      <c r="Y316" s="198">
        <f>N316*I316</f>
        <v>0</v>
      </c>
      <c r="Z316" s="545">
        <v>1</v>
      </c>
      <c r="AA316" s="532">
        <v>6</v>
      </c>
      <c r="AB316" s="285">
        <f t="shared" si="208"/>
        <v>0</v>
      </c>
      <c r="AC316" s="532"/>
      <c r="AD316" s="285">
        <f t="shared" si="209"/>
        <v>0</v>
      </c>
      <c r="AE316" s="532"/>
      <c r="AF316" s="285">
        <f t="shared" si="210"/>
        <v>0</v>
      </c>
      <c r="AG316" s="177">
        <f t="shared" si="174"/>
        <v>0</v>
      </c>
      <c r="AH316" s="177">
        <f t="shared" si="175"/>
        <v>0</v>
      </c>
      <c r="AI316" s="177">
        <f t="shared" si="176"/>
        <v>0</v>
      </c>
      <c r="AJ316" s="177">
        <f t="shared" si="177"/>
        <v>0</v>
      </c>
      <c r="AK316" s="177">
        <f t="shared" si="178"/>
        <v>0</v>
      </c>
      <c r="AL316" s="177">
        <f t="shared" si="179"/>
        <v>0</v>
      </c>
      <c r="AM316" s="177">
        <f t="shared" si="180"/>
        <v>0</v>
      </c>
      <c r="AN316" s="177">
        <f t="shared" si="181"/>
        <v>0</v>
      </c>
      <c r="AO316" s="177">
        <f t="shared" si="182"/>
        <v>0</v>
      </c>
      <c r="AP316" s="177"/>
      <c r="AQ316" s="443">
        <f t="shared" si="183"/>
        <v>0</v>
      </c>
      <c r="AR316" s="443">
        <f t="shared" si="184"/>
        <v>0</v>
      </c>
      <c r="AS316" s="443">
        <f t="shared" si="185"/>
        <v>0</v>
      </c>
      <c r="AT316" s="177"/>
      <c r="AU316" s="177">
        <f t="shared" si="186"/>
        <v>0</v>
      </c>
      <c r="AV316" s="177">
        <f t="shared" si="187"/>
        <v>0</v>
      </c>
      <c r="AW316" s="177">
        <f t="shared" si="188"/>
        <v>0</v>
      </c>
      <c r="AX316" s="177">
        <f t="shared" si="189"/>
        <v>0</v>
      </c>
      <c r="AY316" s="177">
        <f t="shared" si="190"/>
        <v>0</v>
      </c>
      <c r="AZ316" s="177">
        <f t="shared" si="191"/>
        <v>0</v>
      </c>
      <c r="BA316" s="177">
        <f t="shared" si="192"/>
        <v>0</v>
      </c>
      <c r="BB316" s="177">
        <f t="shared" si="193"/>
        <v>0</v>
      </c>
      <c r="BC316" s="177">
        <f t="shared" si="194"/>
        <v>0</v>
      </c>
      <c r="BD316" s="177">
        <f t="shared" si="195"/>
        <v>0</v>
      </c>
      <c r="BE316" s="177">
        <f t="shared" si="196"/>
        <v>0</v>
      </c>
      <c r="BF316" s="177">
        <f t="shared" si="197"/>
        <v>0</v>
      </c>
      <c r="BG316" s="177">
        <f t="shared" si="198"/>
        <v>0</v>
      </c>
      <c r="BH316" s="177">
        <f t="shared" si="199"/>
        <v>0</v>
      </c>
      <c r="BI316" s="177">
        <f t="shared" si="200"/>
        <v>0</v>
      </c>
      <c r="BJ316" s="177">
        <f t="shared" si="201"/>
        <v>0</v>
      </c>
      <c r="BK316" s="177">
        <f t="shared" si="202"/>
        <v>0</v>
      </c>
      <c r="BL316" s="177">
        <f t="shared" si="203"/>
        <v>0</v>
      </c>
      <c r="BM316" s="177">
        <f t="shared" si="204"/>
        <v>0</v>
      </c>
      <c r="BN316" s="177">
        <f t="shared" si="205"/>
        <v>0</v>
      </c>
      <c r="BO316" s="177">
        <f t="shared" si="206"/>
        <v>0</v>
      </c>
    </row>
    <row r="317" spans="1:67" s="9" customFormat="1" ht="73.8" customHeight="1">
      <c r="B317" s="210" t="s">
        <v>8</v>
      </c>
      <c r="D317" s="141" t="s">
        <v>5382</v>
      </c>
      <c r="E317" s="557" t="s">
        <v>5194</v>
      </c>
      <c r="F317" s="114" t="s">
        <v>133</v>
      </c>
      <c r="G317" s="115" t="s">
        <v>5005</v>
      </c>
      <c r="H317" s="115" t="s">
        <v>185</v>
      </c>
      <c r="I317" s="114">
        <v>1</v>
      </c>
      <c r="J317" s="114">
        <v>0</v>
      </c>
      <c r="K317" s="114" t="s">
        <v>4673</v>
      </c>
      <c r="L317" s="386">
        <v>159.8766</v>
      </c>
      <c r="M317" s="129"/>
      <c r="N317" s="446" t="s">
        <v>5501</v>
      </c>
      <c r="O317" s="414">
        <f>L317*M317</f>
        <v>0</v>
      </c>
      <c r="P317" s="131" t="str">
        <f t="shared" si="214"/>
        <v>No</v>
      </c>
      <c r="Q317" s="212" t="str">
        <f t="shared" si="215"/>
        <v>Yes</v>
      </c>
      <c r="S317" s="275">
        <v>1</v>
      </c>
      <c r="T317" s="276">
        <f t="shared" si="216"/>
        <v>0</v>
      </c>
      <c r="U317" s="111"/>
      <c r="V317" s="312">
        <v>2.4500000000000002</v>
      </c>
      <c r="W317" s="311">
        <f t="shared" si="207"/>
        <v>0</v>
      </c>
      <c r="X317" s="198">
        <f>M317*I317</f>
        <v>0</v>
      </c>
      <c r="Y317" s="198"/>
      <c r="Z317" s="545">
        <v>1</v>
      </c>
      <c r="AA317" s="532">
        <v>6</v>
      </c>
      <c r="AB317" s="285">
        <f t="shared" si="208"/>
        <v>0</v>
      </c>
      <c r="AC317" s="532"/>
      <c r="AD317" s="285">
        <f t="shared" si="209"/>
        <v>0</v>
      </c>
      <c r="AE317" s="532"/>
      <c r="AF317" s="285">
        <f t="shared" si="210"/>
        <v>0</v>
      </c>
      <c r="AG317" s="177">
        <f t="shared" si="174"/>
        <v>0</v>
      </c>
      <c r="AH317" s="177">
        <f t="shared" si="175"/>
        <v>0</v>
      </c>
      <c r="AI317" s="177">
        <f t="shared" si="176"/>
        <v>0</v>
      </c>
      <c r="AJ317" s="177">
        <f t="shared" si="177"/>
        <v>0</v>
      </c>
      <c r="AK317" s="177">
        <f t="shared" si="178"/>
        <v>0</v>
      </c>
      <c r="AL317" s="177">
        <f t="shared" si="179"/>
        <v>0</v>
      </c>
      <c r="AM317" s="177">
        <f t="shared" si="180"/>
        <v>0</v>
      </c>
      <c r="AN317" s="177">
        <f t="shared" si="181"/>
        <v>0</v>
      </c>
      <c r="AO317" s="177">
        <f t="shared" si="182"/>
        <v>0</v>
      </c>
      <c r="AP317" s="177"/>
      <c r="AQ317" s="443">
        <f t="shared" si="183"/>
        <v>0</v>
      </c>
      <c r="AR317" s="443">
        <f t="shared" si="184"/>
        <v>0</v>
      </c>
      <c r="AS317" s="443">
        <f t="shared" si="185"/>
        <v>0</v>
      </c>
      <c r="AT317" s="177"/>
      <c r="AU317" s="177">
        <f t="shared" si="186"/>
        <v>0</v>
      </c>
      <c r="AV317" s="177">
        <f t="shared" si="187"/>
        <v>0</v>
      </c>
      <c r="AW317" s="177">
        <f t="shared" si="188"/>
        <v>0</v>
      </c>
      <c r="AX317" s="177">
        <f t="shared" si="189"/>
        <v>0</v>
      </c>
      <c r="AY317" s="177">
        <f t="shared" si="190"/>
        <v>0</v>
      </c>
      <c r="AZ317" s="177">
        <f t="shared" si="191"/>
        <v>0</v>
      </c>
      <c r="BA317" s="177">
        <f t="shared" si="192"/>
        <v>0</v>
      </c>
      <c r="BB317" s="177">
        <f t="shared" si="193"/>
        <v>0</v>
      </c>
      <c r="BC317" s="177">
        <f t="shared" si="194"/>
        <v>0</v>
      </c>
      <c r="BD317" s="177">
        <f t="shared" si="195"/>
        <v>0</v>
      </c>
      <c r="BE317" s="177">
        <f t="shared" si="196"/>
        <v>0</v>
      </c>
      <c r="BF317" s="177">
        <f t="shared" si="197"/>
        <v>0</v>
      </c>
      <c r="BG317" s="177">
        <f t="shared" si="198"/>
        <v>0</v>
      </c>
      <c r="BH317" s="177">
        <f t="shared" si="199"/>
        <v>0</v>
      </c>
      <c r="BI317" s="177">
        <f t="shared" si="200"/>
        <v>0</v>
      </c>
      <c r="BJ317" s="177">
        <f t="shared" si="201"/>
        <v>0</v>
      </c>
      <c r="BK317" s="177">
        <f t="shared" si="202"/>
        <v>0</v>
      </c>
      <c r="BL317" s="177">
        <f t="shared" si="203"/>
        <v>0</v>
      </c>
      <c r="BM317" s="177">
        <f t="shared" si="204"/>
        <v>0</v>
      </c>
      <c r="BN317" s="177">
        <f t="shared" si="205"/>
        <v>0</v>
      </c>
      <c r="BO317" s="177">
        <f t="shared" si="206"/>
        <v>0</v>
      </c>
    </row>
    <row r="318" spans="1:67" s="9" customFormat="1" ht="73.8" customHeight="1">
      <c r="B318" s="210" t="s">
        <v>8</v>
      </c>
      <c r="D318" s="141" t="s">
        <v>5373</v>
      </c>
      <c r="E318" s="558" t="s">
        <v>5193</v>
      </c>
      <c r="F318" s="114" t="s">
        <v>133</v>
      </c>
      <c r="G318" s="115" t="s">
        <v>5005</v>
      </c>
      <c r="H318" s="115" t="s">
        <v>185</v>
      </c>
      <c r="I318" s="114">
        <v>1</v>
      </c>
      <c r="J318" s="114">
        <v>0</v>
      </c>
      <c r="K318" s="114" t="s">
        <v>4673</v>
      </c>
      <c r="L318" s="386">
        <v>153.21250000000001</v>
      </c>
      <c r="M318" s="129"/>
      <c r="N318" s="446" t="s">
        <v>5501</v>
      </c>
      <c r="O318" s="414">
        <f>L318*M318</f>
        <v>0</v>
      </c>
      <c r="P318" s="131" t="str">
        <f t="shared" si="214"/>
        <v>No</v>
      </c>
      <c r="Q318" s="212" t="str">
        <f t="shared" si="215"/>
        <v>Yes</v>
      </c>
      <c r="S318" s="275">
        <v>1</v>
      </c>
      <c r="T318" s="276">
        <f t="shared" si="216"/>
        <v>0</v>
      </c>
      <c r="U318" s="111"/>
      <c r="V318" s="312">
        <v>2.4500000000000002</v>
      </c>
      <c r="W318" s="311">
        <f t="shared" si="207"/>
        <v>0</v>
      </c>
      <c r="X318" s="198">
        <f>M318*I318</f>
        <v>0</v>
      </c>
      <c r="Y318" s="198"/>
      <c r="Z318" s="545">
        <v>1</v>
      </c>
      <c r="AA318" s="532">
        <v>6</v>
      </c>
      <c r="AB318" s="285">
        <f t="shared" si="208"/>
        <v>0</v>
      </c>
      <c r="AC318" s="532"/>
      <c r="AD318" s="285">
        <f t="shared" si="209"/>
        <v>0</v>
      </c>
      <c r="AE318" s="532"/>
      <c r="AF318" s="285">
        <f t="shared" si="210"/>
        <v>0</v>
      </c>
      <c r="AG318" s="177">
        <f t="shared" si="174"/>
        <v>0</v>
      </c>
      <c r="AH318" s="177">
        <f t="shared" si="175"/>
        <v>0</v>
      </c>
      <c r="AI318" s="177">
        <f t="shared" si="176"/>
        <v>0</v>
      </c>
      <c r="AJ318" s="177">
        <f t="shared" si="177"/>
        <v>0</v>
      </c>
      <c r="AK318" s="177">
        <f t="shared" si="178"/>
        <v>0</v>
      </c>
      <c r="AL318" s="177">
        <f t="shared" si="179"/>
        <v>0</v>
      </c>
      <c r="AM318" s="177">
        <f t="shared" si="180"/>
        <v>0</v>
      </c>
      <c r="AN318" s="177">
        <f t="shared" si="181"/>
        <v>0</v>
      </c>
      <c r="AO318" s="177">
        <f t="shared" si="182"/>
        <v>0</v>
      </c>
      <c r="AP318" s="177"/>
      <c r="AQ318" s="443">
        <f t="shared" si="183"/>
        <v>0</v>
      </c>
      <c r="AR318" s="443">
        <f t="shared" si="184"/>
        <v>0</v>
      </c>
      <c r="AS318" s="443">
        <f t="shared" si="185"/>
        <v>0</v>
      </c>
      <c r="AT318" s="177"/>
      <c r="AU318" s="177">
        <f t="shared" si="186"/>
        <v>0</v>
      </c>
      <c r="AV318" s="177">
        <f t="shared" si="187"/>
        <v>0</v>
      </c>
      <c r="AW318" s="177">
        <f t="shared" si="188"/>
        <v>0</v>
      </c>
      <c r="AX318" s="177">
        <f t="shared" si="189"/>
        <v>0</v>
      </c>
      <c r="AY318" s="177">
        <f t="shared" si="190"/>
        <v>0</v>
      </c>
      <c r="AZ318" s="177">
        <f t="shared" si="191"/>
        <v>0</v>
      </c>
      <c r="BA318" s="177">
        <f t="shared" si="192"/>
        <v>0</v>
      </c>
      <c r="BB318" s="177">
        <f t="shared" si="193"/>
        <v>0</v>
      </c>
      <c r="BC318" s="177">
        <f t="shared" si="194"/>
        <v>0</v>
      </c>
      <c r="BD318" s="177">
        <f t="shared" si="195"/>
        <v>0</v>
      </c>
      <c r="BE318" s="177">
        <f t="shared" si="196"/>
        <v>0</v>
      </c>
      <c r="BF318" s="177">
        <f t="shared" si="197"/>
        <v>0</v>
      </c>
      <c r="BG318" s="177">
        <f t="shared" si="198"/>
        <v>0</v>
      </c>
      <c r="BH318" s="177">
        <f t="shared" si="199"/>
        <v>0</v>
      </c>
      <c r="BI318" s="177">
        <f t="shared" si="200"/>
        <v>0</v>
      </c>
      <c r="BJ318" s="177">
        <f t="shared" si="201"/>
        <v>0</v>
      </c>
      <c r="BK318" s="177">
        <f t="shared" si="202"/>
        <v>0</v>
      </c>
      <c r="BL318" s="177">
        <f t="shared" si="203"/>
        <v>0</v>
      </c>
      <c r="BM318" s="177">
        <f t="shared" si="204"/>
        <v>0</v>
      </c>
      <c r="BN318" s="177">
        <f t="shared" si="205"/>
        <v>0</v>
      </c>
      <c r="BO318" s="177">
        <f t="shared" si="206"/>
        <v>0</v>
      </c>
    </row>
    <row r="319" spans="1:67" s="123" customFormat="1" ht="73.8" customHeight="1">
      <c r="A319" s="9"/>
      <c r="B319" s="210" t="s">
        <v>8</v>
      </c>
      <c r="C319" s="9"/>
      <c r="D319" s="106" t="s">
        <v>5928</v>
      </c>
      <c r="E319" s="559" t="s">
        <v>5195</v>
      </c>
      <c r="F319" s="105" t="s">
        <v>135</v>
      </c>
      <c r="G319" s="224" t="s">
        <v>5006</v>
      </c>
      <c r="H319" s="224" t="s">
        <v>185</v>
      </c>
      <c r="I319" s="105">
        <v>1</v>
      </c>
      <c r="J319" s="105">
        <v>0</v>
      </c>
      <c r="K319" s="105" t="s">
        <v>4673</v>
      </c>
      <c r="L319" s="388">
        <v>189.26250000000002</v>
      </c>
      <c r="M319" s="448" t="s">
        <v>5501</v>
      </c>
      <c r="N319" s="427"/>
      <c r="O319" s="425">
        <f>L319*N319</f>
        <v>0</v>
      </c>
      <c r="P319" s="138" t="str">
        <f t="shared" si="214"/>
        <v>No</v>
      </c>
      <c r="Q319" s="211" t="str">
        <f t="shared" si="215"/>
        <v>Yes</v>
      </c>
      <c r="S319" s="275">
        <v>1</v>
      </c>
      <c r="T319" s="276">
        <f t="shared" si="216"/>
        <v>0</v>
      </c>
      <c r="U319" s="111"/>
      <c r="V319" s="312">
        <v>3.3</v>
      </c>
      <c r="W319" s="311">
        <f t="shared" si="207"/>
        <v>0</v>
      </c>
      <c r="X319" s="198"/>
      <c r="Y319" s="198">
        <f>N319*I319</f>
        <v>0</v>
      </c>
      <c r="Z319" s="545">
        <v>1</v>
      </c>
      <c r="AA319" s="532">
        <v>7</v>
      </c>
      <c r="AB319" s="285">
        <f t="shared" si="208"/>
        <v>0</v>
      </c>
      <c r="AC319" s="532"/>
      <c r="AD319" s="285">
        <f t="shared" si="209"/>
        <v>0</v>
      </c>
      <c r="AE319" s="532"/>
      <c r="AF319" s="285">
        <f t="shared" si="210"/>
        <v>0</v>
      </c>
      <c r="AG319" s="177">
        <f t="shared" si="174"/>
        <v>0</v>
      </c>
      <c r="AH319" s="177">
        <f t="shared" si="175"/>
        <v>0</v>
      </c>
      <c r="AI319" s="177">
        <f t="shared" si="176"/>
        <v>0</v>
      </c>
      <c r="AJ319" s="177">
        <f t="shared" si="177"/>
        <v>0</v>
      </c>
      <c r="AK319" s="177">
        <f t="shared" si="178"/>
        <v>0</v>
      </c>
      <c r="AL319" s="177">
        <f t="shared" si="179"/>
        <v>0</v>
      </c>
      <c r="AM319" s="177">
        <f t="shared" si="180"/>
        <v>0</v>
      </c>
      <c r="AN319" s="177">
        <f t="shared" si="181"/>
        <v>0</v>
      </c>
      <c r="AO319" s="177">
        <f t="shared" si="182"/>
        <v>0</v>
      </c>
      <c r="AP319" s="443"/>
      <c r="AQ319" s="443">
        <f t="shared" si="183"/>
        <v>0</v>
      </c>
      <c r="AR319" s="443">
        <f t="shared" si="184"/>
        <v>0</v>
      </c>
      <c r="AS319" s="443">
        <f t="shared" si="185"/>
        <v>0</v>
      </c>
      <c r="AT319" s="443"/>
      <c r="AU319" s="177">
        <f t="shared" si="186"/>
        <v>0</v>
      </c>
      <c r="AV319" s="177">
        <f t="shared" si="187"/>
        <v>0</v>
      </c>
      <c r="AW319" s="177">
        <f t="shared" si="188"/>
        <v>0</v>
      </c>
      <c r="AX319" s="177">
        <f t="shared" si="189"/>
        <v>0</v>
      </c>
      <c r="AY319" s="177">
        <f t="shared" si="190"/>
        <v>0</v>
      </c>
      <c r="AZ319" s="177">
        <f t="shared" si="191"/>
        <v>0</v>
      </c>
      <c r="BA319" s="177">
        <f t="shared" si="192"/>
        <v>0</v>
      </c>
      <c r="BB319" s="177">
        <f t="shared" si="193"/>
        <v>0</v>
      </c>
      <c r="BC319" s="177">
        <f t="shared" si="194"/>
        <v>0</v>
      </c>
      <c r="BD319" s="177">
        <f t="shared" si="195"/>
        <v>0</v>
      </c>
      <c r="BE319" s="177">
        <f t="shared" si="196"/>
        <v>0</v>
      </c>
      <c r="BF319" s="177">
        <f t="shared" si="197"/>
        <v>0</v>
      </c>
      <c r="BG319" s="177">
        <f t="shared" si="198"/>
        <v>0</v>
      </c>
      <c r="BH319" s="177">
        <f t="shared" si="199"/>
        <v>0</v>
      </c>
      <c r="BI319" s="177">
        <f t="shared" si="200"/>
        <v>0</v>
      </c>
      <c r="BJ319" s="177">
        <f t="shared" si="201"/>
        <v>0</v>
      </c>
      <c r="BK319" s="177">
        <f t="shared" si="202"/>
        <v>0</v>
      </c>
      <c r="BL319" s="177">
        <f t="shared" si="203"/>
        <v>0</v>
      </c>
      <c r="BM319" s="177">
        <f t="shared" si="204"/>
        <v>0</v>
      </c>
      <c r="BN319" s="177">
        <f t="shared" si="205"/>
        <v>0</v>
      </c>
      <c r="BO319" s="177">
        <f t="shared" si="206"/>
        <v>0</v>
      </c>
    </row>
    <row r="320" spans="1:67" s="123" customFormat="1" ht="73.8" customHeight="1">
      <c r="A320" s="9"/>
      <c r="B320" s="210" t="s">
        <v>8</v>
      </c>
      <c r="C320" s="9"/>
      <c r="D320" s="106" t="s">
        <v>5381</v>
      </c>
      <c r="E320" s="560" t="s">
        <v>5194</v>
      </c>
      <c r="F320" s="105" t="s">
        <v>135</v>
      </c>
      <c r="G320" s="224" t="s">
        <v>5006</v>
      </c>
      <c r="H320" s="224" t="s">
        <v>185</v>
      </c>
      <c r="I320" s="105">
        <v>1</v>
      </c>
      <c r="J320" s="105">
        <v>0</v>
      </c>
      <c r="K320" s="105" t="s">
        <v>4673</v>
      </c>
      <c r="L320" s="388">
        <v>197.49220000000003</v>
      </c>
      <c r="M320" s="127"/>
      <c r="N320" s="450" t="s">
        <v>5501</v>
      </c>
      <c r="O320" s="425">
        <f>L320*M320</f>
        <v>0</v>
      </c>
      <c r="P320" s="138" t="str">
        <f t="shared" si="214"/>
        <v>No</v>
      </c>
      <c r="Q320" s="211" t="str">
        <f t="shared" si="215"/>
        <v>Yes</v>
      </c>
      <c r="S320" s="275">
        <v>1</v>
      </c>
      <c r="T320" s="276">
        <f t="shared" si="216"/>
        <v>0</v>
      </c>
      <c r="U320" s="111"/>
      <c r="V320" s="312">
        <v>3.3</v>
      </c>
      <c r="W320" s="311">
        <f t="shared" si="207"/>
        <v>0</v>
      </c>
      <c r="X320" s="198">
        <f>M320*I320</f>
        <v>0</v>
      </c>
      <c r="Y320" s="198"/>
      <c r="Z320" s="545">
        <v>1</v>
      </c>
      <c r="AA320" s="532">
        <v>7</v>
      </c>
      <c r="AB320" s="285">
        <f t="shared" si="208"/>
        <v>0</v>
      </c>
      <c r="AC320" s="532"/>
      <c r="AD320" s="285">
        <f t="shared" si="209"/>
        <v>0</v>
      </c>
      <c r="AE320" s="532"/>
      <c r="AF320" s="285">
        <f t="shared" si="210"/>
        <v>0</v>
      </c>
      <c r="AG320" s="177">
        <f t="shared" si="174"/>
        <v>0</v>
      </c>
      <c r="AH320" s="177">
        <f t="shared" si="175"/>
        <v>0</v>
      </c>
      <c r="AI320" s="177">
        <f t="shared" si="176"/>
        <v>0</v>
      </c>
      <c r="AJ320" s="177">
        <f t="shared" si="177"/>
        <v>0</v>
      </c>
      <c r="AK320" s="177">
        <f t="shared" si="178"/>
        <v>0</v>
      </c>
      <c r="AL320" s="177">
        <f t="shared" si="179"/>
        <v>0</v>
      </c>
      <c r="AM320" s="177">
        <f t="shared" si="180"/>
        <v>0</v>
      </c>
      <c r="AN320" s="177">
        <f t="shared" si="181"/>
        <v>0</v>
      </c>
      <c r="AO320" s="177">
        <f t="shared" si="182"/>
        <v>0</v>
      </c>
      <c r="AP320" s="443"/>
      <c r="AQ320" s="443">
        <f t="shared" si="183"/>
        <v>0</v>
      </c>
      <c r="AR320" s="443">
        <f t="shared" si="184"/>
        <v>0</v>
      </c>
      <c r="AS320" s="443">
        <f t="shared" si="185"/>
        <v>0</v>
      </c>
      <c r="AT320" s="443"/>
      <c r="AU320" s="177">
        <f t="shared" si="186"/>
        <v>0</v>
      </c>
      <c r="AV320" s="177">
        <f t="shared" si="187"/>
        <v>0</v>
      </c>
      <c r="AW320" s="177">
        <f t="shared" si="188"/>
        <v>0</v>
      </c>
      <c r="AX320" s="177">
        <f t="shared" si="189"/>
        <v>0</v>
      </c>
      <c r="AY320" s="177">
        <f t="shared" si="190"/>
        <v>0</v>
      </c>
      <c r="AZ320" s="177">
        <f t="shared" si="191"/>
        <v>0</v>
      </c>
      <c r="BA320" s="177">
        <f t="shared" si="192"/>
        <v>0</v>
      </c>
      <c r="BB320" s="177">
        <f t="shared" si="193"/>
        <v>0</v>
      </c>
      <c r="BC320" s="177">
        <f t="shared" si="194"/>
        <v>0</v>
      </c>
      <c r="BD320" s="177">
        <f t="shared" si="195"/>
        <v>0</v>
      </c>
      <c r="BE320" s="177">
        <f t="shared" si="196"/>
        <v>0</v>
      </c>
      <c r="BF320" s="177">
        <f t="shared" si="197"/>
        <v>0</v>
      </c>
      <c r="BG320" s="177">
        <f t="shared" si="198"/>
        <v>0</v>
      </c>
      <c r="BH320" s="177">
        <f t="shared" si="199"/>
        <v>0</v>
      </c>
      <c r="BI320" s="177">
        <f t="shared" si="200"/>
        <v>0</v>
      </c>
      <c r="BJ320" s="177">
        <f t="shared" si="201"/>
        <v>0</v>
      </c>
      <c r="BK320" s="177">
        <f t="shared" si="202"/>
        <v>0</v>
      </c>
      <c r="BL320" s="177">
        <f t="shared" si="203"/>
        <v>0</v>
      </c>
      <c r="BM320" s="177">
        <f t="shared" si="204"/>
        <v>0</v>
      </c>
      <c r="BN320" s="177">
        <f t="shared" si="205"/>
        <v>0</v>
      </c>
      <c r="BO320" s="177">
        <f t="shared" si="206"/>
        <v>0</v>
      </c>
    </row>
    <row r="321" spans="1:67" s="123" customFormat="1" ht="73.8" customHeight="1">
      <c r="A321" s="9"/>
      <c r="B321" s="210" t="s">
        <v>8</v>
      </c>
      <c r="C321" s="9"/>
      <c r="D321" s="106" t="s">
        <v>5374</v>
      </c>
      <c r="E321" s="561" t="s">
        <v>5193</v>
      </c>
      <c r="F321" s="105" t="s">
        <v>135</v>
      </c>
      <c r="G321" s="224" t="s">
        <v>5006</v>
      </c>
      <c r="H321" s="224" t="s">
        <v>185</v>
      </c>
      <c r="I321" s="105">
        <v>1</v>
      </c>
      <c r="J321" s="105">
        <v>0</v>
      </c>
      <c r="K321" s="105" t="s">
        <v>4673</v>
      </c>
      <c r="L321" s="388">
        <v>189.26250000000002</v>
      </c>
      <c r="M321" s="127"/>
      <c r="N321" s="450" t="s">
        <v>5501</v>
      </c>
      <c r="O321" s="425">
        <f>L321*M321</f>
        <v>0</v>
      </c>
      <c r="P321" s="138" t="str">
        <f t="shared" si="214"/>
        <v>No</v>
      </c>
      <c r="Q321" s="211" t="str">
        <f t="shared" si="215"/>
        <v>Yes</v>
      </c>
      <c r="S321" s="275">
        <v>1</v>
      </c>
      <c r="T321" s="276">
        <f t="shared" si="216"/>
        <v>0</v>
      </c>
      <c r="U321" s="111"/>
      <c r="V321" s="312">
        <v>3.3</v>
      </c>
      <c r="W321" s="311">
        <f t="shared" si="207"/>
        <v>0</v>
      </c>
      <c r="X321" s="198">
        <f>M321*I321</f>
        <v>0</v>
      </c>
      <c r="Y321" s="198"/>
      <c r="Z321" s="545">
        <v>1</v>
      </c>
      <c r="AA321" s="532">
        <v>7</v>
      </c>
      <c r="AB321" s="285">
        <f t="shared" si="208"/>
        <v>0</v>
      </c>
      <c r="AC321" s="532"/>
      <c r="AD321" s="285">
        <f t="shared" si="209"/>
        <v>0</v>
      </c>
      <c r="AE321" s="532"/>
      <c r="AF321" s="285">
        <f t="shared" si="210"/>
        <v>0</v>
      </c>
      <c r="AG321" s="177">
        <f t="shared" si="174"/>
        <v>0</v>
      </c>
      <c r="AH321" s="177">
        <f t="shared" si="175"/>
        <v>0</v>
      </c>
      <c r="AI321" s="177">
        <f t="shared" si="176"/>
        <v>0</v>
      </c>
      <c r="AJ321" s="177">
        <f t="shared" si="177"/>
        <v>0</v>
      </c>
      <c r="AK321" s="177">
        <f t="shared" si="178"/>
        <v>0</v>
      </c>
      <c r="AL321" s="177">
        <f t="shared" si="179"/>
        <v>0</v>
      </c>
      <c r="AM321" s="177">
        <f t="shared" si="180"/>
        <v>0</v>
      </c>
      <c r="AN321" s="177">
        <f t="shared" si="181"/>
        <v>0</v>
      </c>
      <c r="AO321" s="177">
        <f t="shared" si="182"/>
        <v>0</v>
      </c>
      <c r="AP321" s="443"/>
      <c r="AQ321" s="443">
        <f t="shared" si="183"/>
        <v>0</v>
      </c>
      <c r="AR321" s="443">
        <f t="shared" si="184"/>
        <v>0</v>
      </c>
      <c r="AS321" s="443">
        <f t="shared" si="185"/>
        <v>0</v>
      </c>
      <c r="AT321" s="443"/>
      <c r="AU321" s="177">
        <f t="shared" si="186"/>
        <v>0</v>
      </c>
      <c r="AV321" s="177">
        <f t="shared" si="187"/>
        <v>0</v>
      </c>
      <c r="AW321" s="177">
        <f t="shared" si="188"/>
        <v>0</v>
      </c>
      <c r="AX321" s="177">
        <f t="shared" si="189"/>
        <v>0</v>
      </c>
      <c r="AY321" s="177">
        <f t="shared" si="190"/>
        <v>0</v>
      </c>
      <c r="AZ321" s="177">
        <f t="shared" si="191"/>
        <v>0</v>
      </c>
      <c r="BA321" s="177">
        <f t="shared" si="192"/>
        <v>0</v>
      </c>
      <c r="BB321" s="177">
        <f t="shared" si="193"/>
        <v>0</v>
      </c>
      <c r="BC321" s="177">
        <f t="shared" si="194"/>
        <v>0</v>
      </c>
      <c r="BD321" s="177">
        <f t="shared" si="195"/>
        <v>0</v>
      </c>
      <c r="BE321" s="177">
        <f t="shared" si="196"/>
        <v>0</v>
      </c>
      <c r="BF321" s="177">
        <f t="shared" si="197"/>
        <v>0</v>
      </c>
      <c r="BG321" s="177">
        <f t="shared" si="198"/>
        <v>0</v>
      </c>
      <c r="BH321" s="177">
        <f t="shared" si="199"/>
        <v>0</v>
      </c>
      <c r="BI321" s="177">
        <f t="shared" si="200"/>
        <v>0</v>
      </c>
      <c r="BJ321" s="177">
        <f t="shared" si="201"/>
        <v>0</v>
      </c>
      <c r="BK321" s="177">
        <f t="shared" si="202"/>
        <v>0</v>
      </c>
      <c r="BL321" s="177">
        <f t="shared" si="203"/>
        <v>0</v>
      </c>
      <c r="BM321" s="177">
        <f t="shared" si="204"/>
        <v>0</v>
      </c>
      <c r="BN321" s="177">
        <f t="shared" si="205"/>
        <v>0</v>
      </c>
      <c r="BO321" s="177">
        <f t="shared" si="206"/>
        <v>0</v>
      </c>
    </row>
    <row r="322" spans="1:67" s="9" customFormat="1" ht="73.8" customHeight="1">
      <c r="B322" s="210" t="s">
        <v>8</v>
      </c>
      <c r="D322" s="141" t="s">
        <v>5929</v>
      </c>
      <c r="E322" s="562" t="s">
        <v>5195</v>
      </c>
      <c r="F322" s="114" t="s">
        <v>134</v>
      </c>
      <c r="G322" s="115" t="s">
        <v>5007</v>
      </c>
      <c r="H322" s="115" t="s">
        <v>185</v>
      </c>
      <c r="I322" s="114">
        <v>1</v>
      </c>
      <c r="J322" s="114">
        <v>0</v>
      </c>
      <c r="K322" s="114" t="s">
        <v>4673</v>
      </c>
      <c r="L322" s="386">
        <v>198.27500000000001</v>
      </c>
      <c r="M322" s="446" t="s">
        <v>5501</v>
      </c>
      <c r="N322" s="130"/>
      <c r="O322" s="414">
        <f>L322*N322</f>
        <v>0</v>
      </c>
      <c r="P322" s="131" t="str">
        <f t="shared" si="214"/>
        <v>No</v>
      </c>
      <c r="Q322" s="212" t="str">
        <f t="shared" si="215"/>
        <v>Yes</v>
      </c>
      <c r="S322" s="275">
        <v>1</v>
      </c>
      <c r="T322" s="276">
        <f t="shared" si="216"/>
        <v>0</v>
      </c>
      <c r="U322" s="111"/>
      <c r="V322" s="312">
        <v>3.2</v>
      </c>
      <c r="W322" s="311">
        <f t="shared" si="207"/>
        <v>0</v>
      </c>
      <c r="X322" s="198"/>
      <c r="Y322" s="198">
        <f>N322*I322</f>
        <v>0</v>
      </c>
      <c r="Z322" s="545">
        <v>1</v>
      </c>
      <c r="AA322" s="532">
        <v>7</v>
      </c>
      <c r="AB322" s="285">
        <f t="shared" si="208"/>
        <v>0</v>
      </c>
      <c r="AC322" s="532"/>
      <c r="AD322" s="285">
        <f t="shared" si="209"/>
        <v>0</v>
      </c>
      <c r="AE322" s="532"/>
      <c r="AF322" s="285">
        <f t="shared" si="210"/>
        <v>0</v>
      </c>
      <c r="AG322" s="177">
        <f t="shared" si="174"/>
        <v>0</v>
      </c>
      <c r="AH322" s="177">
        <f t="shared" si="175"/>
        <v>0</v>
      </c>
      <c r="AI322" s="177">
        <f t="shared" si="176"/>
        <v>0</v>
      </c>
      <c r="AJ322" s="177">
        <f t="shared" si="177"/>
        <v>0</v>
      </c>
      <c r="AK322" s="177">
        <f t="shared" si="178"/>
        <v>0</v>
      </c>
      <c r="AL322" s="177">
        <f t="shared" si="179"/>
        <v>0</v>
      </c>
      <c r="AM322" s="177">
        <f t="shared" si="180"/>
        <v>0</v>
      </c>
      <c r="AN322" s="177">
        <f t="shared" si="181"/>
        <v>0</v>
      </c>
      <c r="AO322" s="177">
        <f t="shared" si="182"/>
        <v>0</v>
      </c>
      <c r="AP322" s="177"/>
      <c r="AQ322" s="443">
        <f t="shared" si="183"/>
        <v>0</v>
      </c>
      <c r="AR322" s="443">
        <f t="shared" si="184"/>
        <v>0</v>
      </c>
      <c r="AS322" s="443">
        <f t="shared" si="185"/>
        <v>0</v>
      </c>
      <c r="AT322" s="177"/>
      <c r="AU322" s="177">
        <f t="shared" si="186"/>
        <v>0</v>
      </c>
      <c r="AV322" s="177">
        <f t="shared" si="187"/>
        <v>0</v>
      </c>
      <c r="AW322" s="177">
        <f t="shared" si="188"/>
        <v>0</v>
      </c>
      <c r="AX322" s="177">
        <f t="shared" si="189"/>
        <v>0</v>
      </c>
      <c r="AY322" s="177">
        <f t="shared" si="190"/>
        <v>0</v>
      </c>
      <c r="AZ322" s="177">
        <f t="shared" si="191"/>
        <v>0</v>
      </c>
      <c r="BA322" s="177">
        <f t="shared" si="192"/>
        <v>0</v>
      </c>
      <c r="BB322" s="177">
        <f t="shared" si="193"/>
        <v>0</v>
      </c>
      <c r="BC322" s="177">
        <f t="shared" si="194"/>
        <v>0</v>
      </c>
      <c r="BD322" s="177">
        <f t="shared" si="195"/>
        <v>0</v>
      </c>
      <c r="BE322" s="177">
        <f t="shared" si="196"/>
        <v>0</v>
      </c>
      <c r="BF322" s="177">
        <f t="shared" si="197"/>
        <v>0</v>
      </c>
      <c r="BG322" s="177">
        <f t="shared" si="198"/>
        <v>0</v>
      </c>
      <c r="BH322" s="177">
        <f t="shared" si="199"/>
        <v>0</v>
      </c>
      <c r="BI322" s="177">
        <f t="shared" si="200"/>
        <v>0</v>
      </c>
      <c r="BJ322" s="177">
        <f t="shared" si="201"/>
        <v>0</v>
      </c>
      <c r="BK322" s="177">
        <f t="shared" si="202"/>
        <v>0</v>
      </c>
      <c r="BL322" s="177">
        <f t="shared" si="203"/>
        <v>0</v>
      </c>
      <c r="BM322" s="177">
        <f t="shared" si="204"/>
        <v>0</v>
      </c>
      <c r="BN322" s="177">
        <f t="shared" si="205"/>
        <v>0</v>
      </c>
      <c r="BO322" s="177">
        <f t="shared" si="206"/>
        <v>0</v>
      </c>
    </row>
    <row r="323" spans="1:67" s="9" customFormat="1" ht="73.8" customHeight="1">
      <c r="B323" s="210" t="s">
        <v>8</v>
      </c>
      <c r="D323" s="141" t="s">
        <v>5380</v>
      </c>
      <c r="E323" s="557" t="s">
        <v>5194</v>
      </c>
      <c r="F323" s="114" t="s">
        <v>134</v>
      </c>
      <c r="G323" s="115" t="s">
        <v>5007</v>
      </c>
      <c r="H323" s="115" t="s">
        <v>185</v>
      </c>
      <c r="I323" s="114">
        <v>1</v>
      </c>
      <c r="J323" s="114">
        <v>0</v>
      </c>
      <c r="K323" s="114" t="s">
        <v>4673</v>
      </c>
      <c r="L323" s="386">
        <v>206.89610000000002</v>
      </c>
      <c r="M323" s="129"/>
      <c r="N323" s="446" t="s">
        <v>5501</v>
      </c>
      <c r="O323" s="414">
        <f>L323*M323</f>
        <v>0</v>
      </c>
      <c r="P323" s="131" t="str">
        <f t="shared" si="214"/>
        <v>No</v>
      </c>
      <c r="Q323" s="212" t="str">
        <f t="shared" si="215"/>
        <v>Yes</v>
      </c>
      <c r="S323" s="275">
        <v>1</v>
      </c>
      <c r="T323" s="276">
        <f t="shared" si="216"/>
        <v>0</v>
      </c>
      <c r="U323" s="111"/>
      <c r="V323" s="312">
        <v>3.2</v>
      </c>
      <c r="W323" s="311">
        <f t="shared" si="207"/>
        <v>0</v>
      </c>
      <c r="X323" s="198">
        <f>M323*I323</f>
        <v>0</v>
      </c>
      <c r="Y323" s="198"/>
      <c r="Z323" s="545">
        <v>1</v>
      </c>
      <c r="AA323" s="532">
        <v>7</v>
      </c>
      <c r="AB323" s="285">
        <f t="shared" si="208"/>
        <v>0</v>
      </c>
      <c r="AC323" s="532"/>
      <c r="AD323" s="285">
        <f t="shared" si="209"/>
        <v>0</v>
      </c>
      <c r="AE323" s="532"/>
      <c r="AF323" s="285">
        <f t="shared" si="210"/>
        <v>0</v>
      </c>
      <c r="AG323" s="177">
        <f t="shared" si="174"/>
        <v>0</v>
      </c>
      <c r="AH323" s="177">
        <f t="shared" si="175"/>
        <v>0</v>
      </c>
      <c r="AI323" s="177">
        <f t="shared" si="176"/>
        <v>0</v>
      </c>
      <c r="AJ323" s="177">
        <f t="shared" si="177"/>
        <v>0</v>
      </c>
      <c r="AK323" s="177">
        <f t="shared" si="178"/>
        <v>0</v>
      </c>
      <c r="AL323" s="177">
        <f t="shared" si="179"/>
        <v>0</v>
      </c>
      <c r="AM323" s="177">
        <f t="shared" si="180"/>
        <v>0</v>
      </c>
      <c r="AN323" s="177">
        <f t="shared" si="181"/>
        <v>0</v>
      </c>
      <c r="AO323" s="177">
        <f t="shared" si="182"/>
        <v>0</v>
      </c>
      <c r="AP323" s="177"/>
      <c r="AQ323" s="443">
        <f t="shared" si="183"/>
        <v>0</v>
      </c>
      <c r="AR323" s="443">
        <f t="shared" si="184"/>
        <v>0</v>
      </c>
      <c r="AS323" s="443">
        <f t="shared" si="185"/>
        <v>0</v>
      </c>
      <c r="AT323" s="177"/>
      <c r="AU323" s="177">
        <f t="shared" si="186"/>
        <v>0</v>
      </c>
      <c r="AV323" s="177">
        <f t="shared" si="187"/>
        <v>0</v>
      </c>
      <c r="AW323" s="177">
        <f t="shared" si="188"/>
        <v>0</v>
      </c>
      <c r="AX323" s="177">
        <f t="shared" si="189"/>
        <v>0</v>
      </c>
      <c r="AY323" s="177">
        <f t="shared" si="190"/>
        <v>0</v>
      </c>
      <c r="AZ323" s="177">
        <f t="shared" si="191"/>
        <v>0</v>
      </c>
      <c r="BA323" s="177">
        <f t="shared" si="192"/>
        <v>0</v>
      </c>
      <c r="BB323" s="177">
        <f t="shared" si="193"/>
        <v>0</v>
      </c>
      <c r="BC323" s="177">
        <f t="shared" si="194"/>
        <v>0</v>
      </c>
      <c r="BD323" s="177">
        <f t="shared" si="195"/>
        <v>0</v>
      </c>
      <c r="BE323" s="177">
        <f t="shared" si="196"/>
        <v>0</v>
      </c>
      <c r="BF323" s="177">
        <f t="shared" si="197"/>
        <v>0</v>
      </c>
      <c r="BG323" s="177">
        <f t="shared" si="198"/>
        <v>0</v>
      </c>
      <c r="BH323" s="177">
        <f t="shared" si="199"/>
        <v>0</v>
      </c>
      <c r="BI323" s="177">
        <f t="shared" si="200"/>
        <v>0</v>
      </c>
      <c r="BJ323" s="177">
        <f t="shared" si="201"/>
        <v>0</v>
      </c>
      <c r="BK323" s="177">
        <f t="shared" si="202"/>
        <v>0</v>
      </c>
      <c r="BL323" s="177">
        <f t="shared" si="203"/>
        <v>0</v>
      </c>
      <c r="BM323" s="177">
        <f t="shared" si="204"/>
        <v>0</v>
      </c>
      <c r="BN323" s="177">
        <f t="shared" si="205"/>
        <v>0</v>
      </c>
      <c r="BO323" s="177">
        <f t="shared" si="206"/>
        <v>0</v>
      </c>
    </row>
    <row r="324" spans="1:67" s="9" customFormat="1" ht="73.8" customHeight="1">
      <c r="B324" s="210" t="s">
        <v>8</v>
      </c>
      <c r="D324" s="141" t="s">
        <v>5375</v>
      </c>
      <c r="E324" s="558" t="s">
        <v>5193</v>
      </c>
      <c r="F324" s="114" t="s">
        <v>134</v>
      </c>
      <c r="G324" s="115" t="s">
        <v>5007</v>
      </c>
      <c r="H324" s="115" t="s">
        <v>185</v>
      </c>
      <c r="I324" s="114">
        <v>1</v>
      </c>
      <c r="J324" s="114">
        <v>0</v>
      </c>
      <c r="K324" s="114" t="s">
        <v>4673</v>
      </c>
      <c r="L324" s="386">
        <v>198.27500000000001</v>
      </c>
      <c r="M324" s="129"/>
      <c r="N324" s="446" t="s">
        <v>5501</v>
      </c>
      <c r="O324" s="414">
        <f>L324*M324</f>
        <v>0</v>
      </c>
      <c r="P324" s="131" t="str">
        <f t="shared" si="214"/>
        <v>No</v>
      </c>
      <c r="Q324" s="212" t="str">
        <f t="shared" si="215"/>
        <v>Yes</v>
      </c>
      <c r="S324" s="275">
        <v>1</v>
      </c>
      <c r="T324" s="276">
        <f t="shared" si="216"/>
        <v>0</v>
      </c>
      <c r="U324" s="111"/>
      <c r="V324" s="312">
        <v>3.2</v>
      </c>
      <c r="W324" s="311">
        <f t="shared" si="207"/>
        <v>0</v>
      </c>
      <c r="X324" s="198">
        <f>M324*I324</f>
        <v>0</v>
      </c>
      <c r="Y324" s="198"/>
      <c r="Z324" s="545">
        <v>1</v>
      </c>
      <c r="AA324" s="532">
        <v>7</v>
      </c>
      <c r="AB324" s="285">
        <f t="shared" si="208"/>
        <v>0</v>
      </c>
      <c r="AC324" s="532"/>
      <c r="AD324" s="285">
        <f t="shared" si="209"/>
        <v>0</v>
      </c>
      <c r="AE324" s="532"/>
      <c r="AF324" s="285">
        <f t="shared" si="210"/>
        <v>0</v>
      </c>
      <c r="AG324" s="177">
        <f t="shared" si="174"/>
        <v>0</v>
      </c>
      <c r="AH324" s="177">
        <f t="shared" si="175"/>
        <v>0</v>
      </c>
      <c r="AI324" s="177">
        <f t="shared" si="176"/>
        <v>0</v>
      </c>
      <c r="AJ324" s="177">
        <f t="shared" si="177"/>
        <v>0</v>
      </c>
      <c r="AK324" s="177">
        <f t="shared" si="178"/>
        <v>0</v>
      </c>
      <c r="AL324" s="177">
        <f t="shared" si="179"/>
        <v>0</v>
      </c>
      <c r="AM324" s="177">
        <f t="shared" si="180"/>
        <v>0</v>
      </c>
      <c r="AN324" s="177">
        <f t="shared" si="181"/>
        <v>0</v>
      </c>
      <c r="AO324" s="177">
        <f t="shared" si="182"/>
        <v>0</v>
      </c>
      <c r="AP324" s="177"/>
      <c r="AQ324" s="443">
        <f t="shared" si="183"/>
        <v>0</v>
      </c>
      <c r="AR324" s="443">
        <f t="shared" si="184"/>
        <v>0</v>
      </c>
      <c r="AS324" s="443">
        <f t="shared" si="185"/>
        <v>0</v>
      </c>
      <c r="AT324" s="177"/>
      <c r="AU324" s="177">
        <f t="shared" si="186"/>
        <v>0</v>
      </c>
      <c r="AV324" s="177">
        <f t="shared" si="187"/>
        <v>0</v>
      </c>
      <c r="AW324" s="177">
        <f t="shared" si="188"/>
        <v>0</v>
      </c>
      <c r="AX324" s="177">
        <f t="shared" si="189"/>
        <v>0</v>
      </c>
      <c r="AY324" s="177">
        <f t="shared" si="190"/>
        <v>0</v>
      </c>
      <c r="AZ324" s="177">
        <f t="shared" si="191"/>
        <v>0</v>
      </c>
      <c r="BA324" s="177">
        <f t="shared" si="192"/>
        <v>0</v>
      </c>
      <c r="BB324" s="177">
        <f t="shared" si="193"/>
        <v>0</v>
      </c>
      <c r="BC324" s="177">
        <f t="shared" si="194"/>
        <v>0</v>
      </c>
      <c r="BD324" s="177">
        <f t="shared" si="195"/>
        <v>0</v>
      </c>
      <c r="BE324" s="177">
        <f t="shared" si="196"/>
        <v>0</v>
      </c>
      <c r="BF324" s="177">
        <f t="shared" si="197"/>
        <v>0</v>
      </c>
      <c r="BG324" s="177">
        <f t="shared" si="198"/>
        <v>0</v>
      </c>
      <c r="BH324" s="177">
        <f t="shared" si="199"/>
        <v>0</v>
      </c>
      <c r="BI324" s="177">
        <f t="shared" si="200"/>
        <v>0</v>
      </c>
      <c r="BJ324" s="177">
        <f t="shared" si="201"/>
        <v>0</v>
      </c>
      <c r="BK324" s="177">
        <f t="shared" si="202"/>
        <v>0</v>
      </c>
      <c r="BL324" s="177">
        <f t="shared" si="203"/>
        <v>0</v>
      </c>
      <c r="BM324" s="177">
        <f t="shared" si="204"/>
        <v>0</v>
      </c>
      <c r="BN324" s="177">
        <f t="shared" si="205"/>
        <v>0</v>
      </c>
      <c r="BO324" s="177">
        <f t="shared" si="206"/>
        <v>0</v>
      </c>
    </row>
    <row r="325" spans="1:67" s="9" customFormat="1" ht="73.8" customHeight="1">
      <c r="B325" s="210" t="s">
        <v>8</v>
      </c>
      <c r="D325" s="106" t="s">
        <v>5930</v>
      </c>
      <c r="E325" s="559" t="s">
        <v>5195</v>
      </c>
      <c r="F325" s="111" t="s">
        <v>135</v>
      </c>
      <c r="G325" s="224" t="s">
        <v>5014</v>
      </c>
      <c r="H325" s="224" t="s">
        <v>185</v>
      </c>
      <c r="I325" s="111">
        <v>1</v>
      </c>
      <c r="J325" s="111">
        <v>0</v>
      </c>
      <c r="K325" s="105" t="s">
        <v>4673</v>
      </c>
      <c r="L325" s="385">
        <v>225.3125</v>
      </c>
      <c r="M325" s="448" t="s">
        <v>5501</v>
      </c>
      <c r="N325" s="438"/>
      <c r="O325" s="425">
        <f>L325*N325</f>
        <v>0</v>
      </c>
      <c r="P325" s="138" t="str">
        <f t="shared" si="214"/>
        <v>No</v>
      </c>
      <c r="Q325" s="211" t="str">
        <f t="shared" si="215"/>
        <v>Yes</v>
      </c>
      <c r="S325" s="275">
        <v>1</v>
      </c>
      <c r="T325" s="276">
        <f t="shared" si="216"/>
        <v>0</v>
      </c>
      <c r="U325" s="111"/>
      <c r="V325" s="312">
        <v>6.45</v>
      </c>
      <c r="W325" s="311">
        <f t="shared" si="207"/>
        <v>0</v>
      </c>
      <c r="X325" s="198"/>
      <c r="Y325" s="198">
        <f>N325*I325</f>
        <v>0</v>
      </c>
      <c r="Z325" s="545">
        <v>1</v>
      </c>
      <c r="AA325" s="532">
        <v>9</v>
      </c>
      <c r="AB325" s="285">
        <f t="shared" si="208"/>
        <v>0</v>
      </c>
      <c r="AC325" s="532"/>
      <c r="AD325" s="285">
        <f t="shared" si="209"/>
        <v>0</v>
      </c>
      <c r="AE325" s="532"/>
      <c r="AF325" s="285">
        <f t="shared" si="210"/>
        <v>0</v>
      </c>
      <c r="AG325" s="177">
        <f t="shared" si="174"/>
        <v>0</v>
      </c>
      <c r="AH325" s="177">
        <f t="shared" si="175"/>
        <v>0</v>
      </c>
      <c r="AI325" s="177">
        <f t="shared" si="176"/>
        <v>0</v>
      </c>
      <c r="AJ325" s="177">
        <f t="shared" si="177"/>
        <v>0</v>
      </c>
      <c r="AK325" s="177">
        <f t="shared" si="178"/>
        <v>0</v>
      </c>
      <c r="AL325" s="177">
        <f t="shared" si="179"/>
        <v>0</v>
      </c>
      <c r="AM325" s="177">
        <f t="shared" si="180"/>
        <v>0</v>
      </c>
      <c r="AN325" s="177">
        <f t="shared" si="181"/>
        <v>0</v>
      </c>
      <c r="AO325" s="177">
        <f t="shared" si="182"/>
        <v>0</v>
      </c>
      <c r="AP325" s="177"/>
      <c r="AQ325" s="443">
        <f t="shared" si="183"/>
        <v>0</v>
      </c>
      <c r="AR325" s="443">
        <f t="shared" si="184"/>
        <v>0</v>
      </c>
      <c r="AS325" s="443">
        <f t="shared" si="185"/>
        <v>0</v>
      </c>
      <c r="AT325" s="177"/>
      <c r="AU325" s="177">
        <f t="shared" si="186"/>
        <v>0</v>
      </c>
      <c r="AV325" s="177">
        <f t="shared" si="187"/>
        <v>0</v>
      </c>
      <c r="AW325" s="177">
        <f t="shared" si="188"/>
        <v>0</v>
      </c>
      <c r="AX325" s="177">
        <f t="shared" si="189"/>
        <v>0</v>
      </c>
      <c r="AY325" s="177">
        <f t="shared" si="190"/>
        <v>0</v>
      </c>
      <c r="AZ325" s="177">
        <f t="shared" si="191"/>
        <v>0</v>
      </c>
      <c r="BA325" s="177">
        <f t="shared" si="192"/>
        <v>0</v>
      </c>
      <c r="BB325" s="177">
        <f t="shared" si="193"/>
        <v>0</v>
      </c>
      <c r="BC325" s="177">
        <f t="shared" si="194"/>
        <v>0</v>
      </c>
      <c r="BD325" s="177">
        <f t="shared" si="195"/>
        <v>0</v>
      </c>
      <c r="BE325" s="177">
        <f t="shared" si="196"/>
        <v>0</v>
      </c>
      <c r="BF325" s="177">
        <f t="shared" si="197"/>
        <v>0</v>
      </c>
      <c r="BG325" s="177">
        <f t="shared" si="198"/>
        <v>0</v>
      </c>
      <c r="BH325" s="177">
        <f t="shared" si="199"/>
        <v>0</v>
      </c>
      <c r="BI325" s="177">
        <f t="shared" si="200"/>
        <v>0</v>
      </c>
      <c r="BJ325" s="177">
        <f t="shared" si="201"/>
        <v>0</v>
      </c>
      <c r="BK325" s="177">
        <f t="shared" si="202"/>
        <v>0</v>
      </c>
      <c r="BL325" s="177">
        <f t="shared" si="203"/>
        <v>0</v>
      </c>
      <c r="BM325" s="177">
        <f t="shared" si="204"/>
        <v>0</v>
      </c>
      <c r="BN325" s="177">
        <f t="shared" si="205"/>
        <v>0</v>
      </c>
      <c r="BO325" s="177">
        <f t="shared" si="206"/>
        <v>0</v>
      </c>
    </row>
    <row r="326" spans="1:67" s="9" customFormat="1" ht="73.8" customHeight="1">
      <c r="B326" s="210" t="s">
        <v>8</v>
      </c>
      <c r="D326" s="106" t="s">
        <v>5379</v>
      </c>
      <c r="E326" s="560" t="s">
        <v>5194</v>
      </c>
      <c r="F326" s="111" t="s">
        <v>135</v>
      </c>
      <c r="G326" s="224" t="s">
        <v>5014</v>
      </c>
      <c r="H326" s="224" t="s">
        <v>185</v>
      </c>
      <c r="I326" s="111">
        <v>1</v>
      </c>
      <c r="J326" s="111">
        <v>0</v>
      </c>
      <c r="K326" s="105" t="s">
        <v>4673</v>
      </c>
      <c r="L326" s="385">
        <v>235.1078</v>
      </c>
      <c r="M326" s="137"/>
      <c r="N326" s="450" t="s">
        <v>5501</v>
      </c>
      <c r="O326" s="425">
        <f>L326*M326</f>
        <v>0</v>
      </c>
      <c r="P326" s="138" t="str">
        <f t="shared" si="214"/>
        <v>No</v>
      </c>
      <c r="Q326" s="211" t="str">
        <f t="shared" si="215"/>
        <v>Yes</v>
      </c>
      <c r="S326" s="275">
        <v>1</v>
      </c>
      <c r="T326" s="276">
        <f t="shared" si="216"/>
        <v>0</v>
      </c>
      <c r="U326" s="111"/>
      <c r="V326" s="312">
        <v>6.45</v>
      </c>
      <c r="W326" s="311">
        <f t="shared" si="207"/>
        <v>0</v>
      </c>
      <c r="X326" s="198">
        <f>M326*I326</f>
        <v>0</v>
      </c>
      <c r="Y326" s="198"/>
      <c r="Z326" s="545">
        <v>1</v>
      </c>
      <c r="AA326" s="532">
        <v>9</v>
      </c>
      <c r="AB326" s="285">
        <f t="shared" si="208"/>
        <v>0</v>
      </c>
      <c r="AC326" s="532"/>
      <c r="AD326" s="285">
        <f t="shared" si="209"/>
        <v>0</v>
      </c>
      <c r="AE326" s="532"/>
      <c r="AF326" s="285">
        <f t="shared" si="210"/>
        <v>0</v>
      </c>
      <c r="AG326" s="177">
        <f t="shared" si="174"/>
        <v>0</v>
      </c>
      <c r="AH326" s="177">
        <f t="shared" si="175"/>
        <v>0</v>
      </c>
      <c r="AI326" s="177">
        <f t="shared" si="176"/>
        <v>0</v>
      </c>
      <c r="AJ326" s="177">
        <f t="shared" si="177"/>
        <v>0</v>
      </c>
      <c r="AK326" s="177">
        <f t="shared" si="178"/>
        <v>0</v>
      </c>
      <c r="AL326" s="177">
        <f t="shared" si="179"/>
        <v>0</v>
      </c>
      <c r="AM326" s="177">
        <f t="shared" si="180"/>
        <v>0</v>
      </c>
      <c r="AN326" s="177">
        <f t="shared" si="181"/>
        <v>0</v>
      </c>
      <c r="AO326" s="177">
        <f t="shared" si="182"/>
        <v>0</v>
      </c>
      <c r="AP326" s="177"/>
      <c r="AQ326" s="443">
        <f t="shared" si="183"/>
        <v>0</v>
      </c>
      <c r="AR326" s="443">
        <f t="shared" si="184"/>
        <v>0</v>
      </c>
      <c r="AS326" s="443">
        <f t="shared" si="185"/>
        <v>0</v>
      </c>
      <c r="AT326" s="177"/>
      <c r="AU326" s="177">
        <f t="shared" si="186"/>
        <v>0</v>
      </c>
      <c r="AV326" s="177">
        <f t="shared" si="187"/>
        <v>0</v>
      </c>
      <c r="AW326" s="177">
        <f t="shared" si="188"/>
        <v>0</v>
      </c>
      <c r="AX326" s="177">
        <f t="shared" si="189"/>
        <v>0</v>
      </c>
      <c r="AY326" s="177">
        <f t="shared" si="190"/>
        <v>0</v>
      </c>
      <c r="AZ326" s="177">
        <f t="shared" si="191"/>
        <v>0</v>
      </c>
      <c r="BA326" s="177">
        <f t="shared" si="192"/>
        <v>0</v>
      </c>
      <c r="BB326" s="177">
        <f t="shared" si="193"/>
        <v>0</v>
      </c>
      <c r="BC326" s="177">
        <f t="shared" si="194"/>
        <v>0</v>
      </c>
      <c r="BD326" s="177">
        <f t="shared" si="195"/>
        <v>0</v>
      </c>
      <c r="BE326" s="177">
        <f t="shared" si="196"/>
        <v>0</v>
      </c>
      <c r="BF326" s="177">
        <f t="shared" si="197"/>
        <v>0</v>
      </c>
      <c r="BG326" s="177">
        <f t="shared" si="198"/>
        <v>0</v>
      </c>
      <c r="BH326" s="177">
        <f t="shared" si="199"/>
        <v>0</v>
      </c>
      <c r="BI326" s="177">
        <f t="shared" si="200"/>
        <v>0</v>
      </c>
      <c r="BJ326" s="177">
        <f t="shared" si="201"/>
        <v>0</v>
      </c>
      <c r="BK326" s="177">
        <f t="shared" si="202"/>
        <v>0</v>
      </c>
      <c r="BL326" s="177">
        <f t="shared" si="203"/>
        <v>0</v>
      </c>
      <c r="BM326" s="177">
        <f t="shared" si="204"/>
        <v>0</v>
      </c>
      <c r="BN326" s="177">
        <f t="shared" si="205"/>
        <v>0</v>
      </c>
      <c r="BO326" s="177">
        <f t="shared" si="206"/>
        <v>0</v>
      </c>
    </row>
    <row r="327" spans="1:67" s="9" customFormat="1" ht="73.8" customHeight="1">
      <c r="B327" s="210" t="s">
        <v>8</v>
      </c>
      <c r="D327" s="106" t="s">
        <v>5376</v>
      </c>
      <c r="E327" s="561" t="s">
        <v>5193</v>
      </c>
      <c r="F327" s="111" t="s">
        <v>135</v>
      </c>
      <c r="G327" s="224" t="s">
        <v>5014</v>
      </c>
      <c r="H327" s="224" t="s">
        <v>185</v>
      </c>
      <c r="I327" s="111">
        <v>1</v>
      </c>
      <c r="J327" s="111">
        <v>0</v>
      </c>
      <c r="K327" s="105" t="s">
        <v>4673</v>
      </c>
      <c r="L327" s="385">
        <v>225.3125</v>
      </c>
      <c r="M327" s="137"/>
      <c r="N327" s="450" t="s">
        <v>5501</v>
      </c>
      <c r="O327" s="425">
        <f>L327*M327</f>
        <v>0</v>
      </c>
      <c r="P327" s="138" t="str">
        <f t="shared" si="214"/>
        <v>No</v>
      </c>
      <c r="Q327" s="211" t="str">
        <f t="shared" si="215"/>
        <v>Yes</v>
      </c>
      <c r="S327" s="275">
        <v>1</v>
      </c>
      <c r="T327" s="276">
        <f t="shared" si="216"/>
        <v>0</v>
      </c>
      <c r="U327" s="111"/>
      <c r="V327" s="312">
        <v>6.45</v>
      </c>
      <c r="W327" s="311">
        <f t="shared" si="207"/>
        <v>0</v>
      </c>
      <c r="X327" s="198">
        <f>M327*I327</f>
        <v>0</v>
      </c>
      <c r="Y327" s="198"/>
      <c r="Z327" s="545">
        <v>1</v>
      </c>
      <c r="AA327" s="532">
        <v>9</v>
      </c>
      <c r="AB327" s="285">
        <f t="shared" si="208"/>
        <v>0</v>
      </c>
      <c r="AC327" s="532"/>
      <c r="AD327" s="285">
        <f t="shared" si="209"/>
        <v>0</v>
      </c>
      <c r="AE327" s="532"/>
      <c r="AF327" s="285">
        <f t="shared" si="210"/>
        <v>0</v>
      </c>
      <c r="AG327" s="177">
        <f t="shared" si="174"/>
        <v>0</v>
      </c>
      <c r="AH327" s="177">
        <f t="shared" si="175"/>
        <v>0</v>
      </c>
      <c r="AI327" s="177">
        <f t="shared" si="176"/>
        <v>0</v>
      </c>
      <c r="AJ327" s="177">
        <f t="shared" si="177"/>
        <v>0</v>
      </c>
      <c r="AK327" s="177">
        <f t="shared" si="178"/>
        <v>0</v>
      </c>
      <c r="AL327" s="177">
        <f t="shared" si="179"/>
        <v>0</v>
      </c>
      <c r="AM327" s="177">
        <f t="shared" si="180"/>
        <v>0</v>
      </c>
      <c r="AN327" s="177">
        <f t="shared" si="181"/>
        <v>0</v>
      </c>
      <c r="AO327" s="177">
        <f t="shared" si="182"/>
        <v>0</v>
      </c>
      <c r="AP327" s="177"/>
      <c r="AQ327" s="443">
        <f t="shared" si="183"/>
        <v>0</v>
      </c>
      <c r="AR327" s="443">
        <f t="shared" si="184"/>
        <v>0</v>
      </c>
      <c r="AS327" s="443">
        <f t="shared" si="185"/>
        <v>0</v>
      </c>
      <c r="AT327" s="177"/>
      <c r="AU327" s="177">
        <f t="shared" si="186"/>
        <v>0</v>
      </c>
      <c r="AV327" s="177">
        <f t="shared" si="187"/>
        <v>0</v>
      </c>
      <c r="AW327" s="177">
        <f t="shared" si="188"/>
        <v>0</v>
      </c>
      <c r="AX327" s="177">
        <f t="shared" si="189"/>
        <v>0</v>
      </c>
      <c r="AY327" s="177">
        <f t="shared" si="190"/>
        <v>0</v>
      </c>
      <c r="AZ327" s="177">
        <f t="shared" si="191"/>
        <v>0</v>
      </c>
      <c r="BA327" s="177">
        <f t="shared" si="192"/>
        <v>0</v>
      </c>
      <c r="BB327" s="177">
        <f t="shared" si="193"/>
        <v>0</v>
      </c>
      <c r="BC327" s="177">
        <f t="shared" si="194"/>
        <v>0</v>
      </c>
      <c r="BD327" s="177">
        <f t="shared" si="195"/>
        <v>0</v>
      </c>
      <c r="BE327" s="177">
        <f t="shared" si="196"/>
        <v>0</v>
      </c>
      <c r="BF327" s="177">
        <f t="shared" si="197"/>
        <v>0</v>
      </c>
      <c r="BG327" s="177">
        <f t="shared" si="198"/>
        <v>0</v>
      </c>
      <c r="BH327" s="177">
        <f t="shared" si="199"/>
        <v>0</v>
      </c>
      <c r="BI327" s="177">
        <f t="shared" si="200"/>
        <v>0</v>
      </c>
      <c r="BJ327" s="177">
        <f t="shared" si="201"/>
        <v>0</v>
      </c>
      <c r="BK327" s="177">
        <f t="shared" si="202"/>
        <v>0</v>
      </c>
      <c r="BL327" s="177">
        <f t="shared" si="203"/>
        <v>0</v>
      </c>
      <c r="BM327" s="177">
        <f t="shared" si="204"/>
        <v>0</v>
      </c>
      <c r="BN327" s="177">
        <f t="shared" si="205"/>
        <v>0</v>
      </c>
      <c r="BO327" s="177">
        <f t="shared" si="206"/>
        <v>0</v>
      </c>
    </row>
    <row r="328" spans="1:67" s="123" customFormat="1" ht="73.8" customHeight="1">
      <c r="A328" s="9"/>
      <c r="B328" s="210" t="s">
        <v>8</v>
      </c>
      <c r="C328" s="9"/>
      <c r="D328" s="141" t="s">
        <v>5931</v>
      </c>
      <c r="E328" s="562" t="s">
        <v>5195</v>
      </c>
      <c r="F328" s="114" t="s">
        <v>135</v>
      </c>
      <c r="G328" s="115" t="s">
        <v>5008</v>
      </c>
      <c r="H328" s="115" t="s">
        <v>185</v>
      </c>
      <c r="I328" s="114">
        <v>1</v>
      </c>
      <c r="J328" s="114">
        <v>8</v>
      </c>
      <c r="K328" s="114" t="s">
        <v>4673</v>
      </c>
      <c r="L328" s="386">
        <v>279.38749999999999</v>
      </c>
      <c r="M328" s="446" t="s">
        <v>5501</v>
      </c>
      <c r="N328" s="430"/>
      <c r="O328" s="414">
        <f>L328*N328</f>
        <v>0</v>
      </c>
      <c r="P328" s="131" t="str">
        <f t="shared" si="214"/>
        <v>No</v>
      </c>
      <c r="Q328" s="410" t="str">
        <f t="shared" si="215"/>
        <v>Yes</v>
      </c>
      <c r="R328" s="403"/>
      <c r="S328" s="275">
        <v>2</v>
      </c>
      <c r="T328" s="276">
        <f t="shared" si="216"/>
        <v>0</v>
      </c>
      <c r="U328" s="111"/>
      <c r="V328" s="418">
        <v>19.75</v>
      </c>
      <c r="W328" s="311">
        <f t="shared" si="207"/>
        <v>0</v>
      </c>
      <c r="X328" s="198"/>
      <c r="Y328" s="198">
        <f>N328*I328</f>
        <v>0</v>
      </c>
      <c r="Z328" s="546">
        <v>2</v>
      </c>
      <c r="AA328" s="532">
        <v>15</v>
      </c>
      <c r="AB328" s="285">
        <f t="shared" si="208"/>
        <v>0</v>
      </c>
      <c r="AC328" s="532"/>
      <c r="AD328" s="285">
        <f t="shared" si="209"/>
        <v>0</v>
      </c>
      <c r="AE328" s="532"/>
      <c r="AF328" s="285">
        <f t="shared" si="210"/>
        <v>0</v>
      </c>
      <c r="AG328" s="177">
        <f t="shared" si="174"/>
        <v>0</v>
      </c>
      <c r="AH328" s="177">
        <f t="shared" si="175"/>
        <v>0</v>
      </c>
      <c r="AI328" s="177">
        <f t="shared" si="176"/>
        <v>0</v>
      </c>
      <c r="AJ328" s="177">
        <f t="shared" si="177"/>
        <v>0</v>
      </c>
      <c r="AK328" s="177">
        <f t="shared" si="178"/>
        <v>0</v>
      </c>
      <c r="AL328" s="177">
        <f t="shared" si="179"/>
        <v>0</v>
      </c>
      <c r="AM328" s="177">
        <f t="shared" si="180"/>
        <v>0</v>
      </c>
      <c r="AN328" s="177">
        <f t="shared" si="181"/>
        <v>0</v>
      </c>
      <c r="AO328" s="177">
        <f t="shared" si="182"/>
        <v>0</v>
      </c>
      <c r="AP328" s="443"/>
      <c r="AQ328" s="443">
        <f t="shared" si="183"/>
        <v>0</v>
      </c>
      <c r="AR328" s="443">
        <f t="shared" si="184"/>
        <v>0</v>
      </c>
      <c r="AS328" s="443">
        <f t="shared" si="185"/>
        <v>0</v>
      </c>
      <c r="AT328" s="443"/>
      <c r="AU328" s="177">
        <f t="shared" si="186"/>
        <v>0</v>
      </c>
      <c r="AV328" s="177">
        <f t="shared" si="187"/>
        <v>0</v>
      </c>
      <c r="AW328" s="177">
        <f t="shared" si="188"/>
        <v>0</v>
      </c>
      <c r="AX328" s="177">
        <f t="shared" si="189"/>
        <v>0</v>
      </c>
      <c r="AY328" s="177">
        <f t="shared" si="190"/>
        <v>0</v>
      </c>
      <c r="AZ328" s="177">
        <f t="shared" si="191"/>
        <v>0</v>
      </c>
      <c r="BA328" s="177">
        <f t="shared" si="192"/>
        <v>0</v>
      </c>
      <c r="BB328" s="177">
        <f t="shared" si="193"/>
        <v>0</v>
      </c>
      <c r="BC328" s="177">
        <f t="shared" si="194"/>
        <v>0</v>
      </c>
      <c r="BD328" s="177">
        <f t="shared" si="195"/>
        <v>0</v>
      </c>
      <c r="BE328" s="177">
        <f t="shared" si="196"/>
        <v>0</v>
      </c>
      <c r="BF328" s="177">
        <f t="shared" si="197"/>
        <v>0</v>
      </c>
      <c r="BG328" s="177">
        <f t="shared" si="198"/>
        <v>0</v>
      </c>
      <c r="BH328" s="177">
        <f t="shared" si="199"/>
        <v>0</v>
      </c>
      <c r="BI328" s="177">
        <f t="shared" si="200"/>
        <v>0</v>
      </c>
      <c r="BJ328" s="177">
        <f t="shared" si="201"/>
        <v>0</v>
      </c>
      <c r="BK328" s="177">
        <f t="shared" si="202"/>
        <v>0</v>
      </c>
      <c r="BL328" s="177">
        <f t="shared" si="203"/>
        <v>0</v>
      </c>
      <c r="BM328" s="177">
        <f t="shared" si="204"/>
        <v>0</v>
      </c>
      <c r="BN328" s="177">
        <f t="shared" si="205"/>
        <v>0</v>
      </c>
      <c r="BO328" s="177">
        <f t="shared" si="206"/>
        <v>0</v>
      </c>
    </row>
    <row r="329" spans="1:67" s="123" customFormat="1" ht="73.8" customHeight="1">
      <c r="A329" s="9"/>
      <c r="B329" s="210" t="s">
        <v>8</v>
      </c>
      <c r="C329" s="9"/>
      <c r="D329" s="141" t="s">
        <v>5378</v>
      </c>
      <c r="E329" s="557" t="s">
        <v>5194</v>
      </c>
      <c r="F329" s="114" t="s">
        <v>135</v>
      </c>
      <c r="G329" s="115" t="s">
        <v>5008</v>
      </c>
      <c r="H329" s="115" t="s">
        <v>185</v>
      </c>
      <c r="I329" s="114">
        <v>1</v>
      </c>
      <c r="J329" s="114">
        <v>8</v>
      </c>
      <c r="K329" s="114" t="s">
        <v>4673</v>
      </c>
      <c r="L329" s="386">
        <v>291.53120000000001</v>
      </c>
      <c r="M329" s="130"/>
      <c r="N329" s="446" t="s">
        <v>5501</v>
      </c>
      <c r="O329" s="414">
        <f>L329*M329</f>
        <v>0</v>
      </c>
      <c r="P329" s="131" t="str">
        <f t="shared" si="214"/>
        <v>No</v>
      </c>
      <c r="Q329" s="410" t="str">
        <f t="shared" si="215"/>
        <v>Yes</v>
      </c>
      <c r="R329" s="403"/>
      <c r="S329" s="275">
        <v>2</v>
      </c>
      <c r="T329" s="276">
        <f t="shared" si="216"/>
        <v>0</v>
      </c>
      <c r="U329" s="111"/>
      <c r="V329" s="418">
        <v>19.75</v>
      </c>
      <c r="W329" s="311">
        <f t="shared" si="207"/>
        <v>0</v>
      </c>
      <c r="X329" s="198">
        <f>M329*I329</f>
        <v>0</v>
      </c>
      <c r="Y329" s="198"/>
      <c r="Z329" s="546">
        <v>2</v>
      </c>
      <c r="AA329" s="532">
        <v>15</v>
      </c>
      <c r="AB329" s="285">
        <f t="shared" si="208"/>
        <v>0</v>
      </c>
      <c r="AC329" s="532"/>
      <c r="AD329" s="285">
        <f t="shared" si="209"/>
        <v>0</v>
      </c>
      <c r="AE329" s="532"/>
      <c r="AF329" s="285">
        <f t="shared" si="210"/>
        <v>0</v>
      </c>
      <c r="AG329" s="177">
        <f t="shared" ref="AG329:AG392" si="217">IF(F329="XS",IF(SUM(M329:N329)&gt;0,SUM(M329:N329),0),0)*I329</f>
        <v>0</v>
      </c>
      <c r="AH329" s="177">
        <f t="shared" ref="AH329:AH392" si="218">IF(F329="S",IF(SUM(M329:N329)&gt;0,SUM(M329:N329),0),0)*I329</f>
        <v>0</v>
      </c>
      <c r="AI329" s="177">
        <f t="shared" ref="AI329:AI392" si="219">IF(F329="M",IF(SUM(M329:N329)&gt;0,SUM(M329:N329),0),0)*I329</f>
        <v>0</v>
      </c>
      <c r="AJ329" s="177">
        <f t="shared" ref="AJ329:AJ392" si="220">IF(F329="L",IF(SUM(M329:N329)&gt;0,SUM(M329:N329),0),0)*I329</f>
        <v>0</v>
      </c>
      <c r="AK329" s="177">
        <f t="shared" ref="AK329:AK392" si="221">IF(F329="XL",IF(SUM(M329:N329)&gt;0,SUM(M329:N329),0),0)*I329</f>
        <v>0</v>
      </c>
      <c r="AL329" s="177">
        <f t="shared" ref="AL329:AL392" si="222">IF(F329="2XL",IF(SUM(M329:N329)&gt;0,SUM(M329:N329),0),0)*I329</f>
        <v>0</v>
      </c>
      <c r="AM329" s="177">
        <f t="shared" ref="AM329:AM392" si="223">IF(F329="3XL",IF(SUM(M329:N329)&gt;0,SUM(M329:N329),0),0)*I329</f>
        <v>0</v>
      </c>
      <c r="AN329" s="177">
        <f t="shared" ref="AN329:AN392" si="224">IF(F329="4XL",IF(SUM(M329:N329)&gt;0,SUM(M329:N329),0),0)*I329</f>
        <v>0</v>
      </c>
      <c r="AO329" s="177">
        <f t="shared" ref="AO329:AO392" si="225">IF(F329="various",IF(SUM(M329:N329)&gt;0,SUM(M329:N329),0),0)*I329</f>
        <v>0</v>
      </c>
      <c r="AP329" s="443"/>
      <c r="AQ329" s="443">
        <f t="shared" ref="AQ329:AQ392" si="226">IF(E329="Colored no tex.",IF(SUM(M329:N329)&gt;0,SUM(M329:N329),0),0)*I329</f>
        <v>0</v>
      </c>
      <c r="AR329" s="443">
        <f t="shared" ref="AR329:AR392" si="227">IF(E329="Natural tex.",IF(SUM(M329:N329)&gt;0,SUM(M329:N329),0),0)*I329</f>
        <v>0</v>
      </c>
      <c r="AS329" s="443">
        <f t="shared" ref="AS329:AS392" si="228">IF(E329="Natural no tex.",IF(SUM(M329:N329)&gt;0,SUM(M329:N329),0),0)*I329</f>
        <v>0</v>
      </c>
      <c r="AT329" s="443"/>
      <c r="AU329" s="177">
        <f t="shared" ref="AU329:AU392" si="229">IF(H329="sloper",IF(SUM(M329:N329)&gt;0,SUM(M329:N329),0),0)*I329</f>
        <v>0</v>
      </c>
      <c r="AV329" s="177">
        <f t="shared" ref="AV329:AV392" si="230">IF(H329="footholds",IF(SUM(M329:N329)&gt;0,SUM(M329:N329),0),0)*I329</f>
        <v>0</v>
      </c>
      <c r="AW329" s="177">
        <f t="shared" ref="AW329:AW392" si="231">IF(H329="micros",IF(SUM(M329:N329)&gt;0,SUM(M329:N329),0),0)*I329</f>
        <v>0</v>
      </c>
      <c r="AX329" s="177">
        <f t="shared" ref="AX329:AX392" si="232">IF(H329="jug",IF(SUM(M329:N329)&gt;0,SUM(M329:N329),0),0)*I329</f>
        <v>0</v>
      </c>
      <c r="AY329" s="177">
        <f t="shared" ref="AY329:AY392" si="233">IF(H329="ledge",IF(SUM(M329:N329)&gt;0,SUM(M329:N329),0),0)*I329</f>
        <v>0</v>
      </c>
      <c r="AZ329" s="177">
        <f t="shared" ref="AZ329:AZ392" si="234">IF(H329="edge",IF(SUM(M329:N329)&gt;0,SUM(M329:N329),0),0)*I329</f>
        <v>0</v>
      </c>
      <c r="BA329" s="177">
        <f t="shared" ref="BA329:BA392" si="235">IF(H329="crimp",IF(SUM(M329:N329)&gt;0,SUM(M329:N329),0),0)*I329</f>
        <v>0</v>
      </c>
      <c r="BB329" s="177">
        <f t="shared" ref="BB329:BB392" si="236">IF(H329="incut",IF(SUM(M329:N329)&gt;0,SUM(M329:N329),0),0)*I329</f>
        <v>0</v>
      </c>
      <c r="BC329" s="177">
        <f t="shared" ref="BC329:BC392" si="237">IF(H329="dish",IF(SUM(M329:N329)&gt;0,SUM(M329:N329),0),0)*I329</f>
        <v>0</v>
      </c>
      <c r="BD329" s="177">
        <f t="shared" ref="BD329:BD392" si="238">IF(H329="pinch",IF(SUM(M329:N329)&gt;0,SUM(M329:N329),0),0)*I329</f>
        <v>0</v>
      </c>
      <c r="BE329" s="177">
        <f t="shared" ref="BE329:BE392" si="239">IF(H329="pocket",IF(SUM(M329:N329)&gt;0,SUM(M329:N329),0),0)*I329</f>
        <v>0</v>
      </c>
      <c r="BF329" s="177">
        <f t="shared" ref="BF329:BF392" si="240">IF(H329="insert",IF(SUM(M329:N329)&gt;0,SUM(M329:N329),0),0)*I329</f>
        <v>0</v>
      </c>
      <c r="BG329" s="177">
        <f t="shared" ref="BG329:BG392" si="241">IF(H329="feature",IF(SUM(M329:N329)&gt;0,SUM(M329:N329),0),0)*I329</f>
        <v>0</v>
      </c>
      <c r="BH329" s="177">
        <f t="shared" ref="BH329:BH392" si="242">IF(H329="scoop",IF(SUM(M329:N329)&gt;0,SUM(M329:N329),0),0)*I329</f>
        <v>0</v>
      </c>
      <c r="BI329" s="177">
        <f t="shared" ref="BI329:BI392" si="243">IF(H329="arete",IF(SUM(M329:N329)&gt;0,SUM(M329:N329),0),0)*I329</f>
        <v>0</v>
      </c>
      <c r="BJ329" s="177">
        <f t="shared" ref="BJ329:BJ392" si="244">IF(H329="square",IF(SUM(M329:N329)&gt;0,SUM(M329:N329),0),0)*I329</f>
        <v>0</v>
      </c>
      <c r="BK329" s="177">
        <f t="shared" ref="BK329:BK392" si="245">IF(H329="positive",IF(SUM(M329:N329)&gt;0,SUM(M329:N329),0),0)*I329</f>
        <v>0</v>
      </c>
      <c r="BL329" s="177">
        <f t="shared" ref="BL329:BL392" si="246">IF(H329="pyramid",IF(SUM(M329:N329)&gt;0,SUM(M329:N329),0),0)*I329</f>
        <v>0</v>
      </c>
      <c r="BM329" s="177">
        <f t="shared" ref="BM329:BM392" si="247">IF(H329="high profile",IF(SUM(M329:N329)&gt;0,SUM(M329:N329),0),0)*I329</f>
        <v>0</v>
      </c>
      <c r="BN329" s="177">
        <f t="shared" ref="BN329:BN392" si="248">IF(H329="rectangle",IF(SUM(M329:N329)&gt;0,SUM(M329:N329),0),0)*I329</f>
        <v>0</v>
      </c>
      <c r="BO329" s="177">
        <f t="shared" ref="BO329:BO392" si="249">IF(H329="various",IF(SUM(M329:N329)&gt;0,SUM(M329:N329),0),0)*I329</f>
        <v>0</v>
      </c>
    </row>
    <row r="330" spans="1:67" s="123" customFormat="1" ht="73.8" customHeight="1">
      <c r="A330" s="9"/>
      <c r="B330" s="213" t="s">
        <v>8</v>
      </c>
      <c r="C330" s="85"/>
      <c r="D330" s="238" t="s">
        <v>5377</v>
      </c>
      <c r="E330" s="565" t="s">
        <v>5193</v>
      </c>
      <c r="F330" s="215" t="s">
        <v>135</v>
      </c>
      <c r="G330" s="217" t="s">
        <v>5008</v>
      </c>
      <c r="H330" s="217" t="s">
        <v>185</v>
      </c>
      <c r="I330" s="215">
        <v>1</v>
      </c>
      <c r="J330" s="215">
        <v>8</v>
      </c>
      <c r="K330" s="215" t="s">
        <v>4673</v>
      </c>
      <c r="L330" s="389">
        <v>279.38749999999999</v>
      </c>
      <c r="M330" s="218"/>
      <c r="N330" s="452" t="s">
        <v>5501</v>
      </c>
      <c r="O330" s="419">
        <f>L330*M330</f>
        <v>0</v>
      </c>
      <c r="P330" s="219" t="str">
        <f t="shared" si="214"/>
        <v>No</v>
      </c>
      <c r="Q330" s="220" t="str">
        <f t="shared" si="215"/>
        <v>Yes</v>
      </c>
      <c r="S330" s="275">
        <v>2</v>
      </c>
      <c r="T330" s="276">
        <f t="shared" si="216"/>
        <v>0</v>
      </c>
      <c r="U330" s="111"/>
      <c r="V330" s="418">
        <v>19.75</v>
      </c>
      <c r="W330" s="311">
        <f t="shared" ref="W330:W393" si="250">SUM(M330:N330)*V330</f>
        <v>0</v>
      </c>
      <c r="X330" s="198">
        <f>M330*I330</f>
        <v>0</v>
      </c>
      <c r="Y330" s="198"/>
      <c r="Z330" s="546">
        <v>2</v>
      </c>
      <c r="AA330" s="532">
        <v>15</v>
      </c>
      <c r="AB330" s="285">
        <f t="shared" ref="AB330:AB393" si="251">SUM(X330:Y330)*AA330</f>
        <v>0</v>
      </c>
      <c r="AC330" s="532"/>
      <c r="AD330" s="285">
        <f t="shared" ref="AD330:AD393" si="252">SUM(X330:Y330)*AC330</f>
        <v>0</v>
      </c>
      <c r="AE330" s="532"/>
      <c r="AF330" s="285">
        <f t="shared" ref="AF330:AF393" si="253">SUM(X330:Y330)*AE330</f>
        <v>0</v>
      </c>
      <c r="AG330" s="177">
        <f t="shared" si="217"/>
        <v>0</v>
      </c>
      <c r="AH330" s="177">
        <f t="shared" si="218"/>
        <v>0</v>
      </c>
      <c r="AI330" s="177">
        <f t="shared" si="219"/>
        <v>0</v>
      </c>
      <c r="AJ330" s="177">
        <f t="shared" si="220"/>
        <v>0</v>
      </c>
      <c r="AK330" s="177">
        <f t="shared" si="221"/>
        <v>0</v>
      </c>
      <c r="AL330" s="177">
        <f t="shared" si="222"/>
        <v>0</v>
      </c>
      <c r="AM330" s="177">
        <f t="shared" si="223"/>
        <v>0</v>
      </c>
      <c r="AN330" s="177">
        <f t="shared" si="224"/>
        <v>0</v>
      </c>
      <c r="AO330" s="177">
        <f t="shared" si="225"/>
        <v>0</v>
      </c>
      <c r="AP330" s="443"/>
      <c r="AQ330" s="443">
        <f t="shared" si="226"/>
        <v>0</v>
      </c>
      <c r="AR330" s="443">
        <f t="shared" si="227"/>
        <v>0</v>
      </c>
      <c r="AS330" s="443">
        <f t="shared" si="228"/>
        <v>0</v>
      </c>
      <c r="AT330" s="443"/>
      <c r="AU330" s="177">
        <f t="shared" si="229"/>
        <v>0</v>
      </c>
      <c r="AV330" s="177">
        <f t="shared" si="230"/>
        <v>0</v>
      </c>
      <c r="AW330" s="177">
        <f t="shared" si="231"/>
        <v>0</v>
      </c>
      <c r="AX330" s="177">
        <f t="shared" si="232"/>
        <v>0</v>
      </c>
      <c r="AY330" s="177">
        <f t="shared" si="233"/>
        <v>0</v>
      </c>
      <c r="AZ330" s="177">
        <f t="shared" si="234"/>
        <v>0</v>
      </c>
      <c r="BA330" s="177">
        <f t="shared" si="235"/>
        <v>0</v>
      </c>
      <c r="BB330" s="177">
        <f t="shared" si="236"/>
        <v>0</v>
      </c>
      <c r="BC330" s="177">
        <f t="shared" si="237"/>
        <v>0</v>
      </c>
      <c r="BD330" s="177">
        <f t="shared" si="238"/>
        <v>0</v>
      </c>
      <c r="BE330" s="177">
        <f t="shared" si="239"/>
        <v>0</v>
      </c>
      <c r="BF330" s="177">
        <f t="shared" si="240"/>
        <v>0</v>
      </c>
      <c r="BG330" s="177">
        <f t="shared" si="241"/>
        <v>0</v>
      </c>
      <c r="BH330" s="177">
        <f t="shared" si="242"/>
        <v>0</v>
      </c>
      <c r="BI330" s="177">
        <f t="shared" si="243"/>
        <v>0</v>
      </c>
      <c r="BJ330" s="177">
        <f t="shared" si="244"/>
        <v>0</v>
      </c>
      <c r="BK330" s="177">
        <f t="shared" si="245"/>
        <v>0</v>
      </c>
      <c r="BL330" s="177">
        <f t="shared" si="246"/>
        <v>0</v>
      </c>
      <c r="BM330" s="177">
        <f t="shared" si="247"/>
        <v>0</v>
      </c>
      <c r="BN330" s="177">
        <f t="shared" si="248"/>
        <v>0</v>
      </c>
      <c r="BO330" s="177">
        <f t="shared" si="249"/>
        <v>0</v>
      </c>
    </row>
    <row r="331" spans="1:67" s="123" customFormat="1" ht="40.799999999999997" customHeight="1">
      <c r="A331" s="9"/>
      <c r="B331" s="263"/>
      <c r="C331" s="122"/>
      <c r="D331" s="495" t="s">
        <v>2284</v>
      </c>
      <c r="E331" s="564"/>
      <c r="F331" s="110"/>
      <c r="G331" s="108"/>
      <c r="H331" s="108"/>
      <c r="I331" s="110"/>
      <c r="J331" s="109"/>
      <c r="K331" s="109"/>
      <c r="L331" s="201"/>
      <c r="M331" s="444"/>
      <c r="O331" s="232"/>
      <c r="P331" s="124"/>
      <c r="Q331" s="125"/>
      <c r="S331" s="279"/>
      <c r="T331" s="279"/>
      <c r="U331" s="111"/>
      <c r="V331" s="300"/>
      <c r="W331" s="311">
        <f t="shared" si="250"/>
        <v>0</v>
      </c>
      <c r="X331" s="198"/>
      <c r="Y331" s="198"/>
      <c r="Z331" s="543"/>
      <c r="AA331" s="531"/>
      <c r="AB331" s="285">
        <f t="shared" si="251"/>
        <v>0</v>
      </c>
      <c r="AC331" s="531"/>
      <c r="AD331" s="285">
        <f t="shared" si="252"/>
        <v>0</v>
      </c>
      <c r="AE331" s="531"/>
      <c r="AF331" s="285">
        <f t="shared" si="253"/>
        <v>0</v>
      </c>
      <c r="AG331" s="177">
        <f t="shared" si="217"/>
        <v>0</v>
      </c>
      <c r="AH331" s="177">
        <f t="shared" si="218"/>
        <v>0</v>
      </c>
      <c r="AI331" s="177">
        <f t="shared" si="219"/>
        <v>0</v>
      </c>
      <c r="AJ331" s="177">
        <f t="shared" si="220"/>
        <v>0</v>
      </c>
      <c r="AK331" s="177">
        <f t="shared" si="221"/>
        <v>0</v>
      </c>
      <c r="AL331" s="177">
        <f t="shared" si="222"/>
        <v>0</v>
      </c>
      <c r="AM331" s="177">
        <f t="shared" si="223"/>
        <v>0</v>
      </c>
      <c r="AN331" s="177">
        <f t="shared" si="224"/>
        <v>0</v>
      </c>
      <c r="AO331" s="177">
        <f t="shared" si="225"/>
        <v>0</v>
      </c>
      <c r="AP331" s="443"/>
      <c r="AQ331" s="443">
        <f t="shared" si="226"/>
        <v>0</v>
      </c>
      <c r="AR331" s="443">
        <f t="shared" si="227"/>
        <v>0</v>
      </c>
      <c r="AS331" s="443">
        <f t="shared" si="228"/>
        <v>0</v>
      </c>
      <c r="AT331" s="443"/>
      <c r="AU331" s="177">
        <f t="shared" si="229"/>
        <v>0</v>
      </c>
      <c r="AV331" s="177">
        <f t="shared" si="230"/>
        <v>0</v>
      </c>
      <c r="AW331" s="177">
        <f t="shared" si="231"/>
        <v>0</v>
      </c>
      <c r="AX331" s="177">
        <f t="shared" si="232"/>
        <v>0</v>
      </c>
      <c r="AY331" s="177">
        <f t="shared" si="233"/>
        <v>0</v>
      </c>
      <c r="AZ331" s="177">
        <f t="shared" si="234"/>
        <v>0</v>
      </c>
      <c r="BA331" s="177">
        <f t="shared" si="235"/>
        <v>0</v>
      </c>
      <c r="BB331" s="177">
        <f t="shared" si="236"/>
        <v>0</v>
      </c>
      <c r="BC331" s="177">
        <f t="shared" si="237"/>
        <v>0</v>
      </c>
      <c r="BD331" s="177">
        <f t="shared" si="238"/>
        <v>0</v>
      </c>
      <c r="BE331" s="177">
        <f t="shared" si="239"/>
        <v>0</v>
      </c>
      <c r="BF331" s="177">
        <f t="shared" si="240"/>
        <v>0</v>
      </c>
      <c r="BG331" s="177">
        <f t="shared" si="241"/>
        <v>0</v>
      </c>
      <c r="BH331" s="177">
        <f t="shared" si="242"/>
        <v>0</v>
      </c>
      <c r="BI331" s="177">
        <f t="shared" si="243"/>
        <v>0</v>
      </c>
      <c r="BJ331" s="177">
        <f t="shared" si="244"/>
        <v>0</v>
      </c>
      <c r="BK331" s="177">
        <f t="shared" si="245"/>
        <v>0</v>
      </c>
      <c r="BL331" s="177">
        <f t="shared" si="246"/>
        <v>0</v>
      </c>
      <c r="BM331" s="177">
        <f t="shared" si="247"/>
        <v>0</v>
      </c>
      <c r="BN331" s="177">
        <f t="shared" si="248"/>
        <v>0</v>
      </c>
      <c r="BO331" s="177">
        <f t="shared" si="249"/>
        <v>0</v>
      </c>
    </row>
    <row r="332" spans="1:67" s="9" customFormat="1" ht="73.8" customHeight="1">
      <c r="B332" s="210" t="s">
        <v>8</v>
      </c>
      <c r="C332" s="143"/>
      <c r="D332" s="221" t="s">
        <v>5932</v>
      </c>
      <c r="E332" s="562" t="s">
        <v>5195</v>
      </c>
      <c r="F332" s="204" t="s">
        <v>197</v>
      </c>
      <c r="G332" s="206" t="s">
        <v>150</v>
      </c>
      <c r="H332" s="206" t="s">
        <v>2135</v>
      </c>
      <c r="I332" s="204">
        <v>4</v>
      </c>
      <c r="J332" s="204">
        <v>0</v>
      </c>
      <c r="K332" s="204" t="s">
        <v>4673</v>
      </c>
      <c r="L332" s="378">
        <v>229.27799999999999</v>
      </c>
      <c r="M332" s="446" t="s">
        <v>5501</v>
      </c>
      <c r="N332" s="207"/>
      <c r="O332" s="414">
        <f>L332*N332</f>
        <v>0</v>
      </c>
      <c r="P332" s="208" t="str">
        <f t="shared" ref="P332:P376" si="254">IF(SUM(M332:N332)&gt;0,"Yes","No")</f>
        <v>No</v>
      </c>
      <c r="Q332" s="209" t="str">
        <f t="shared" ref="Q332:Q376" si="255">IF(B332="New","Yes","No")</f>
        <v>Yes</v>
      </c>
      <c r="S332" s="275">
        <v>4</v>
      </c>
      <c r="T332" s="276">
        <f t="shared" ref="T332:T376" si="256">S332*SUM(M332:N332)</f>
        <v>0</v>
      </c>
      <c r="U332" s="111"/>
      <c r="V332" s="301">
        <v>3.2</v>
      </c>
      <c r="W332" s="311">
        <f t="shared" si="250"/>
        <v>0</v>
      </c>
      <c r="X332" s="198"/>
      <c r="Y332" s="198">
        <f>N332*I332</f>
        <v>0</v>
      </c>
      <c r="Z332" s="544">
        <v>4</v>
      </c>
      <c r="AA332" s="532">
        <v>16</v>
      </c>
      <c r="AB332" s="285">
        <f t="shared" si="251"/>
        <v>0</v>
      </c>
      <c r="AC332" s="532"/>
      <c r="AD332" s="285">
        <f t="shared" si="252"/>
        <v>0</v>
      </c>
      <c r="AE332" s="532"/>
      <c r="AF332" s="285">
        <f t="shared" si="253"/>
        <v>0</v>
      </c>
      <c r="AG332" s="177">
        <f t="shared" si="217"/>
        <v>0</v>
      </c>
      <c r="AH332" s="177">
        <f t="shared" si="218"/>
        <v>0</v>
      </c>
      <c r="AI332" s="177">
        <f t="shared" si="219"/>
        <v>0</v>
      </c>
      <c r="AJ332" s="177">
        <f t="shared" si="220"/>
        <v>0</v>
      </c>
      <c r="AK332" s="177">
        <f t="shared" si="221"/>
        <v>0</v>
      </c>
      <c r="AL332" s="177">
        <f t="shared" si="222"/>
        <v>0</v>
      </c>
      <c r="AM332" s="177">
        <f t="shared" si="223"/>
        <v>0</v>
      </c>
      <c r="AN332" s="177">
        <f t="shared" si="224"/>
        <v>0</v>
      </c>
      <c r="AO332" s="177">
        <f t="shared" si="225"/>
        <v>0</v>
      </c>
      <c r="AP332" s="177"/>
      <c r="AQ332" s="443">
        <f t="shared" si="226"/>
        <v>0</v>
      </c>
      <c r="AR332" s="443">
        <f t="shared" si="227"/>
        <v>0</v>
      </c>
      <c r="AS332" s="443">
        <f t="shared" si="228"/>
        <v>0</v>
      </c>
      <c r="AT332" s="177"/>
      <c r="AU332" s="177">
        <f t="shared" si="229"/>
        <v>0</v>
      </c>
      <c r="AV332" s="177">
        <f t="shared" si="230"/>
        <v>0</v>
      </c>
      <c r="AW332" s="177">
        <f t="shared" si="231"/>
        <v>0</v>
      </c>
      <c r="AX332" s="177">
        <f t="shared" si="232"/>
        <v>0</v>
      </c>
      <c r="AY332" s="177">
        <f t="shared" si="233"/>
        <v>0</v>
      </c>
      <c r="AZ332" s="177">
        <f t="shared" si="234"/>
        <v>0</v>
      </c>
      <c r="BA332" s="177">
        <f t="shared" si="235"/>
        <v>0</v>
      </c>
      <c r="BB332" s="177">
        <f t="shared" si="236"/>
        <v>0</v>
      </c>
      <c r="BC332" s="177">
        <f t="shared" si="237"/>
        <v>0</v>
      </c>
      <c r="BD332" s="177">
        <f t="shared" si="238"/>
        <v>0</v>
      </c>
      <c r="BE332" s="177">
        <f t="shared" si="239"/>
        <v>0</v>
      </c>
      <c r="BF332" s="177">
        <f t="shared" si="240"/>
        <v>0</v>
      </c>
      <c r="BG332" s="177">
        <f t="shared" si="241"/>
        <v>0</v>
      </c>
      <c r="BH332" s="177">
        <f t="shared" si="242"/>
        <v>0</v>
      </c>
      <c r="BI332" s="177">
        <f t="shared" si="243"/>
        <v>0</v>
      </c>
      <c r="BJ332" s="177">
        <f t="shared" si="244"/>
        <v>0</v>
      </c>
      <c r="BK332" s="177">
        <f t="shared" si="245"/>
        <v>0</v>
      </c>
      <c r="BL332" s="177">
        <f t="shared" si="246"/>
        <v>0</v>
      </c>
      <c r="BM332" s="177">
        <f t="shared" si="247"/>
        <v>0</v>
      </c>
      <c r="BN332" s="177">
        <f t="shared" si="248"/>
        <v>0</v>
      </c>
      <c r="BO332" s="177">
        <f t="shared" si="249"/>
        <v>0</v>
      </c>
    </row>
    <row r="333" spans="1:67" s="9" customFormat="1" ht="73.8" customHeight="1">
      <c r="B333" s="210" t="s">
        <v>8</v>
      </c>
      <c r="D333" s="141" t="s">
        <v>5405</v>
      </c>
      <c r="E333" s="557" t="s">
        <v>5194</v>
      </c>
      <c r="F333" s="114" t="s">
        <v>197</v>
      </c>
      <c r="G333" s="115" t="s">
        <v>150</v>
      </c>
      <c r="H333" s="115" t="s">
        <v>2135</v>
      </c>
      <c r="I333" s="114">
        <v>4</v>
      </c>
      <c r="J333" s="114">
        <v>0</v>
      </c>
      <c r="K333" s="114" t="s">
        <v>4673</v>
      </c>
      <c r="L333" s="380">
        <v>239.2484</v>
      </c>
      <c r="M333" s="130"/>
      <c r="N333" s="446" t="s">
        <v>5501</v>
      </c>
      <c r="O333" s="414">
        <f>L333*M333</f>
        <v>0</v>
      </c>
      <c r="P333" s="131" t="str">
        <f t="shared" si="254"/>
        <v>No</v>
      </c>
      <c r="Q333" s="410" t="str">
        <f t="shared" si="255"/>
        <v>Yes</v>
      </c>
      <c r="R333" s="413"/>
      <c r="S333" s="275">
        <v>4</v>
      </c>
      <c r="T333" s="276">
        <f t="shared" si="256"/>
        <v>0</v>
      </c>
      <c r="U333" s="111"/>
      <c r="V333" s="301">
        <v>3.2</v>
      </c>
      <c r="W333" s="311">
        <f t="shared" si="250"/>
        <v>0</v>
      </c>
      <c r="X333" s="198">
        <f>M333*I333</f>
        <v>0</v>
      </c>
      <c r="Y333" s="198"/>
      <c r="Z333" s="544">
        <v>4</v>
      </c>
      <c r="AA333" s="532">
        <v>16</v>
      </c>
      <c r="AB333" s="285">
        <f t="shared" si="251"/>
        <v>0</v>
      </c>
      <c r="AC333" s="532"/>
      <c r="AD333" s="285">
        <f t="shared" si="252"/>
        <v>0</v>
      </c>
      <c r="AE333" s="532"/>
      <c r="AF333" s="285">
        <f t="shared" si="253"/>
        <v>0</v>
      </c>
      <c r="AG333" s="177">
        <f t="shared" si="217"/>
        <v>0</v>
      </c>
      <c r="AH333" s="177">
        <f t="shared" si="218"/>
        <v>0</v>
      </c>
      <c r="AI333" s="177">
        <f t="shared" si="219"/>
        <v>0</v>
      </c>
      <c r="AJ333" s="177">
        <f t="shared" si="220"/>
        <v>0</v>
      </c>
      <c r="AK333" s="177">
        <f t="shared" si="221"/>
        <v>0</v>
      </c>
      <c r="AL333" s="177">
        <f t="shared" si="222"/>
        <v>0</v>
      </c>
      <c r="AM333" s="177">
        <f t="shared" si="223"/>
        <v>0</v>
      </c>
      <c r="AN333" s="177">
        <f t="shared" si="224"/>
        <v>0</v>
      </c>
      <c r="AO333" s="177">
        <f t="shared" si="225"/>
        <v>0</v>
      </c>
      <c r="AP333" s="177"/>
      <c r="AQ333" s="443">
        <f t="shared" si="226"/>
        <v>0</v>
      </c>
      <c r="AR333" s="443">
        <f t="shared" si="227"/>
        <v>0</v>
      </c>
      <c r="AS333" s="443">
        <f t="shared" si="228"/>
        <v>0</v>
      </c>
      <c r="AT333" s="177"/>
      <c r="AU333" s="177">
        <f t="shared" si="229"/>
        <v>0</v>
      </c>
      <c r="AV333" s="177">
        <f t="shared" si="230"/>
        <v>0</v>
      </c>
      <c r="AW333" s="177">
        <f t="shared" si="231"/>
        <v>0</v>
      </c>
      <c r="AX333" s="177">
        <f t="shared" si="232"/>
        <v>0</v>
      </c>
      <c r="AY333" s="177">
        <f t="shared" si="233"/>
        <v>0</v>
      </c>
      <c r="AZ333" s="177">
        <f t="shared" si="234"/>
        <v>0</v>
      </c>
      <c r="BA333" s="177">
        <f t="shared" si="235"/>
        <v>0</v>
      </c>
      <c r="BB333" s="177">
        <f t="shared" si="236"/>
        <v>0</v>
      </c>
      <c r="BC333" s="177">
        <f t="shared" si="237"/>
        <v>0</v>
      </c>
      <c r="BD333" s="177">
        <f t="shared" si="238"/>
        <v>0</v>
      </c>
      <c r="BE333" s="177">
        <f t="shared" si="239"/>
        <v>0</v>
      </c>
      <c r="BF333" s="177">
        <f t="shared" si="240"/>
        <v>0</v>
      </c>
      <c r="BG333" s="177">
        <f t="shared" si="241"/>
        <v>0</v>
      </c>
      <c r="BH333" s="177">
        <f t="shared" si="242"/>
        <v>0</v>
      </c>
      <c r="BI333" s="177">
        <f t="shared" si="243"/>
        <v>0</v>
      </c>
      <c r="BJ333" s="177">
        <f t="shared" si="244"/>
        <v>0</v>
      </c>
      <c r="BK333" s="177">
        <f t="shared" si="245"/>
        <v>0</v>
      </c>
      <c r="BL333" s="177">
        <f t="shared" si="246"/>
        <v>0</v>
      </c>
      <c r="BM333" s="177">
        <f t="shared" si="247"/>
        <v>0</v>
      </c>
      <c r="BN333" s="177">
        <f t="shared" si="248"/>
        <v>0</v>
      </c>
      <c r="BO333" s="177">
        <f t="shared" si="249"/>
        <v>0</v>
      </c>
    </row>
    <row r="334" spans="1:67" s="9" customFormat="1" ht="73.8" customHeight="1">
      <c r="B334" s="210" t="s">
        <v>8</v>
      </c>
      <c r="D334" s="141" t="s">
        <v>5406</v>
      </c>
      <c r="E334" s="558" t="s">
        <v>5193</v>
      </c>
      <c r="F334" s="114" t="s">
        <v>197</v>
      </c>
      <c r="G334" s="115" t="s">
        <v>150</v>
      </c>
      <c r="H334" s="115" t="s">
        <v>2135</v>
      </c>
      <c r="I334" s="114">
        <v>4</v>
      </c>
      <c r="J334" s="114">
        <v>0</v>
      </c>
      <c r="K334" s="114" t="s">
        <v>4673</v>
      </c>
      <c r="L334" s="380">
        <v>229.27799999999999</v>
      </c>
      <c r="M334" s="130"/>
      <c r="N334" s="446" t="s">
        <v>5501</v>
      </c>
      <c r="O334" s="414">
        <f>L334*M334</f>
        <v>0</v>
      </c>
      <c r="P334" s="131" t="str">
        <f t="shared" si="254"/>
        <v>No</v>
      </c>
      <c r="Q334" s="410" t="str">
        <f t="shared" si="255"/>
        <v>Yes</v>
      </c>
      <c r="R334" s="413"/>
      <c r="S334" s="275">
        <v>4</v>
      </c>
      <c r="T334" s="276">
        <f t="shared" si="256"/>
        <v>0</v>
      </c>
      <c r="U334" s="111"/>
      <c r="V334" s="301">
        <v>3.2</v>
      </c>
      <c r="W334" s="311">
        <f t="shared" si="250"/>
        <v>0</v>
      </c>
      <c r="X334" s="198">
        <f>M334*I334</f>
        <v>0</v>
      </c>
      <c r="Y334" s="198"/>
      <c r="Z334" s="544">
        <v>4</v>
      </c>
      <c r="AA334" s="532">
        <v>16</v>
      </c>
      <c r="AB334" s="285">
        <f t="shared" si="251"/>
        <v>0</v>
      </c>
      <c r="AC334" s="532"/>
      <c r="AD334" s="285">
        <f t="shared" si="252"/>
        <v>0</v>
      </c>
      <c r="AE334" s="532"/>
      <c r="AF334" s="285">
        <f t="shared" si="253"/>
        <v>0</v>
      </c>
      <c r="AG334" s="177">
        <f t="shared" si="217"/>
        <v>0</v>
      </c>
      <c r="AH334" s="177">
        <f t="shared" si="218"/>
        <v>0</v>
      </c>
      <c r="AI334" s="177">
        <f t="shared" si="219"/>
        <v>0</v>
      </c>
      <c r="AJ334" s="177">
        <f t="shared" si="220"/>
        <v>0</v>
      </c>
      <c r="AK334" s="177">
        <f t="shared" si="221"/>
        <v>0</v>
      </c>
      <c r="AL334" s="177">
        <f t="shared" si="222"/>
        <v>0</v>
      </c>
      <c r="AM334" s="177">
        <f t="shared" si="223"/>
        <v>0</v>
      </c>
      <c r="AN334" s="177">
        <f t="shared" si="224"/>
        <v>0</v>
      </c>
      <c r="AO334" s="177">
        <f t="shared" si="225"/>
        <v>0</v>
      </c>
      <c r="AP334" s="177"/>
      <c r="AQ334" s="443">
        <f t="shared" si="226"/>
        <v>0</v>
      </c>
      <c r="AR334" s="443">
        <f t="shared" si="227"/>
        <v>0</v>
      </c>
      <c r="AS334" s="443">
        <f t="shared" si="228"/>
        <v>0</v>
      </c>
      <c r="AT334" s="177"/>
      <c r="AU334" s="177">
        <f t="shared" si="229"/>
        <v>0</v>
      </c>
      <c r="AV334" s="177">
        <f t="shared" si="230"/>
        <v>0</v>
      </c>
      <c r="AW334" s="177">
        <f t="shared" si="231"/>
        <v>0</v>
      </c>
      <c r="AX334" s="177">
        <f t="shared" si="232"/>
        <v>0</v>
      </c>
      <c r="AY334" s="177">
        <f t="shared" si="233"/>
        <v>0</v>
      </c>
      <c r="AZ334" s="177">
        <f t="shared" si="234"/>
        <v>0</v>
      </c>
      <c r="BA334" s="177">
        <f t="shared" si="235"/>
        <v>0</v>
      </c>
      <c r="BB334" s="177">
        <f t="shared" si="236"/>
        <v>0</v>
      </c>
      <c r="BC334" s="177">
        <f t="shared" si="237"/>
        <v>0</v>
      </c>
      <c r="BD334" s="177">
        <f t="shared" si="238"/>
        <v>0</v>
      </c>
      <c r="BE334" s="177">
        <f t="shared" si="239"/>
        <v>0</v>
      </c>
      <c r="BF334" s="177">
        <f t="shared" si="240"/>
        <v>0</v>
      </c>
      <c r="BG334" s="177">
        <f t="shared" si="241"/>
        <v>0</v>
      </c>
      <c r="BH334" s="177">
        <f t="shared" si="242"/>
        <v>0</v>
      </c>
      <c r="BI334" s="177">
        <f t="shared" si="243"/>
        <v>0</v>
      </c>
      <c r="BJ334" s="177">
        <f t="shared" si="244"/>
        <v>0</v>
      </c>
      <c r="BK334" s="177">
        <f t="shared" si="245"/>
        <v>0</v>
      </c>
      <c r="BL334" s="177">
        <f t="shared" si="246"/>
        <v>0</v>
      </c>
      <c r="BM334" s="177">
        <f t="shared" si="247"/>
        <v>0</v>
      </c>
      <c r="BN334" s="177">
        <f t="shared" si="248"/>
        <v>0</v>
      </c>
      <c r="BO334" s="177">
        <f t="shared" si="249"/>
        <v>0</v>
      </c>
    </row>
    <row r="335" spans="1:67" s="123" customFormat="1" ht="73.8" customHeight="1">
      <c r="A335" s="9"/>
      <c r="B335" s="210" t="s">
        <v>8</v>
      </c>
      <c r="C335" s="9"/>
      <c r="D335" s="106" t="s">
        <v>5933</v>
      </c>
      <c r="E335" s="559" t="s">
        <v>5195</v>
      </c>
      <c r="F335" s="105" t="s">
        <v>133</v>
      </c>
      <c r="G335" s="224" t="s">
        <v>149</v>
      </c>
      <c r="H335" s="224" t="s">
        <v>2135</v>
      </c>
      <c r="I335" s="105">
        <v>4</v>
      </c>
      <c r="J335" s="105">
        <v>0</v>
      </c>
      <c r="K335" s="105" t="s">
        <v>4673</v>
      </c>
      <c r="L335" s="379">
        <v>262.72210000000001</v>
      </c>
      <c r="M335" s="448" t="s">
        <v>5501</v>
      </c>
      <c r="N335" s="427"/>
      <c r="O335" s="425">
        <f>L335*N335</f>
        <v>0</v>
      </c>
      <c r="P335" s="124" t="str">
        <f t="shared" si="254"/>
        <v>No</v>
      </c>
      <c r="Q335" s="234" t="str">
        <f t="shared" si="255"/>
        <v>Yes</v>
      </c>
      <c r="S335" s="275">
        <v>4</v>
      </c>
      <c r="T335" s="276">
        <f t="shared" si="256"/>
        <v>0</v>
      </c>
      <c r="U335" s="111"/>
      <c r="V335" s="302">
        <v>5.4</v>
      </c>
      <c r="W335" s="311">
        <f t="shared" si="250"/>
        <v>0</v>
      </c>
      <c r="X335" s="198"/>
      <c r="Y335" s="198">
        <f>N335*I335</f>
        <v>0</v>
      </c>
      <c r="Z335" s="545">
        <v>4</v>
      </c>
      <c r="AA335" s="532">
        <v>24</v>
      </c>
      <c r="AB335" s="285">
        <f t="shared" si="251"/>
        <v>0</v>
      </c>
      <c r="AC335" s="532"/>
      <c r="AD335" s="285">
        <f t="shared" si="252"/>
        <v>0</v>
      </c>
      <c r="AE335" s="532"/>
      <c r="AF335" s="285">
        <f t="shared" si="253"/>
        <v>0</v>
      </c>
      <c r="AG335" s="177">
        <f t="shared" si="217"/>
        <v>0</v>
      </c>
      <c r="AH335" s="177">
        <f t="shared" si="218"/>
        <v>0</v>
      </c>
      <c r="AI335" s="177">
        <f t="shared" si="219"/>
        <v>0</v>
      </c>
      <c r="AJ335" s="177">
        <f t="shared" si="220"/>
        <v>0</v>
      </c>
      <c r="AK335" s="177">
        <f t="shared" si="221"/>
        <v>0</v>
      </c>
      <c r="AL335" s="177">
        <f t="shared" si="222"/>
        <v>0</v>
      </c>
      <c r="AM335" s="177">
        <f t="shared" si="223"/>
        <v>0</v>
      </c>
      <c r="AN335" s="177">
        <f t="shared" si="224"/>
        <v>0</v>
      </c>
      <c r="AO335" s="177">
        <f t="shared" si="225"/>
        <v>0</v>
      </c>
      <c r="AP335" s="443"/>
      <c r="AQ335" s="443">
        <f t="shared" si="226"/>
        <v>0</v>
      </c>
      <c r="AR335" s="443">
        <f t="shared" si="227"/>
        <v>0</v>
      </c>
      <c r="AS335" s="443">
        <f t="shared" si="228"/>
        <v>0</v>
      </c>
      <c r="AT335" s="443"/>
      <c r="AU335" s="177">
        <f t="shared" si="229"/>
        <v>0</v>
      </c>
      <c r="AV335" s="177">
        <f t="shared" si="230"/>
        <v>0</v>
      </c>
      <c r="AW335" s="177">
        <f t="shared" si="231"/>
        <v>0</v>
      </c>
      <c r="AX335" s="177">
        <f t="shared" si="232"/>
        <v>0</v>
      </c>
      <c r="AY335" s="177">
        <f t="shared" si="233"/>
        <v>0</v>
      </c>
      <c r="AZ335" s="177">
        <f t="shared" si="234"/>
        <v>0</v>
      </c>
      <c r="BA335" s="177">
        <f t="shared" si="235"/>
        <v>0</v>
      </c>
      <c r="BB335" s="177">
        <f t="shared" si="236"/>
        <v>0</v>
      </c>
      <c r="BC335" s="177">
        <f t="shared" si="237"/>
        <v>0</v>
      </c>
      <c r="BD335" s="177">
        <f t="shared" si="238"/>
        <v>0</v>
      </c>
      <c r="BE335" s="177">
        <f t="shared" si="239"/>
        <v>0</v>
      </c>
      <c r="BF335" s="177">
        <f t="shared" si="240"/>
        <v>0</v>
      </c>
      <c r="BG335" s="177">
        <f t="shared" si="241"/>
        <v>0</v>
      </c>
      <c r="BH335" s="177">
        <f t="shared" si="242"/>
        <v>0</v>
      </c>
      <c r="BI335" s="177">
        <f t="shared" si="243"/>
        <v>0</v>
      </c>
      <c r="BJ335" s="177">
        <f t="shared" si="244"/>
        <v>0</v>
      </c>
      <c r="BK335" s="177">
        <f t="shared" si="245"/>
        <v>0</v>
      </c>
      <c r="BL335" s="177">
        <f t="shared" si="246"/>
        <v>0</v>
      </c>
      <c r="BM335" s="177">
        <f t="shared" si="247"/>
        <v>0</v>
      </c>
      <c r="BN335" s="177">
        <f t="shared" si="248"/>
        <v>0</v>
      </c>
      <c r="BO335" s="177">
        <f t="shared" si="249"/>
        <v>0</v>
      </c>
    </row>
    <row r="336" spans="1:67" s="123" customFormat="1" ht="73.8" customHeight="1">
      <c r="A336" s="9"/>
      <c r="B336" s="210" t="s">
        <v>8</v>
      </c>
      <c r="C336" s="9"/>
      <c r="D336" s="106" t="s">
        <v>5404</v>
      </c>
      <c r="E336" s="560" t="s">
        <v>5194</v>
      </c>
      <c r="F336" s="105" t="s">
        <v>133</v>
      </c>
      <c r="G336" s="224" t="s">
        <v>149</v>
      </c>
      <c r="H336" s="224" t="s">
        <v>2135</v>
      </c>
      <c r="I336" s="105">
        <v>4</v>
      </c>
      <c r="J336" s="105">
        <v>0</v>
      </c>
      <c r="K336" s="105" t="s">
        <v>4673</v>
      </c>
      <c r="L336" s="379">
        <v>274.1345</v>
      </c>
      <c r="M336" s="127"/>
      <c r="N336" s="450" t="s">
        <v>5501</v>
      </c>
      <c r="O336" s="425">
        <f>L336*M336</f>
        <v>0</v>
      </c>
      <c r="P336" s="124" t="str">
        <f t="shared" si="254"/>
        <v>No</v>
      </c>
      <c r="Q336" s="234" t="str">
        <f t="shared" si="255"/>
        <v>Yes</v>
      </c>
      <c r="S336" s="275">
        <v>4</v>
      </c>
      <c r="T336" s="276">
        <f t="shared" si="256"/>
        <v>0</v>
      </c>
      <c r="U336" s="111"/>
      <c r="V336" s="302">
        <v>5.4</v>
      </c>
      <c r="W336" s="311">
        <f t="shared" si="250"/>
        <v>0</v>
      </c>
      <c r="X336" s="198">
        <f>M336*I336</f>
        <v>0</v>
      </c>
      <c r="Y336" s="198"/>
      <c r="Z336" s="545">
        <v>4</v>
      </c>
      <c r="AA336" s="532">
        <v>24</v>
      </c>
      <c r="AB336" s="285">
        <f t="shared" si="251"/>
        <v>0</v>
      </c>
      <c r="AC336" s="532"/>
      <c r="AD336" s="285">
        <f t="shared" si="252"/>
        <v>0</v>
      </c>
      <c r="AE336" s="532"/>
      <c r="AF336" s="285">
        <f t="shared" si="253"/>
        <v>0</v>
      </c>
      <c r="AG336" s="177">
        <f t="shared" si="217"/>
        <v>0</v>
      </c>
      <c r="AH336" s="177">
        <f t="shared" si="218"/>
        <v>0</v>
      </c>
      <c r="AI336" s="177">
        <f t="shared" si="219"/>
        <v>0</v>
      </c>
      <c r="AJ336" s="177">
        <f t="shared" si="220"/>
        <v>0</v>
      </c>
      <c r="AK336" s="177">
        <f t="shared" si="221"/>
        <v>0</v>
      </c>
      <c r="AL336" s="177">
        <f t="shared" si="222"/>
        <v>0</v>
      </c>
      <c r="AM336" s="177">
        <f t="shared" si="223"/>
        <v>0</v>
      </c>
      <c r="AN336" s="177">
        <f t="shared" si="224"/>
        <v>0</v>
      </c>
      <c r="AO336" s="177">
        <f t="shared" si="225"/>
        <v>0</v>
      </c>
      <c r="AP336" s="443"/>
      <c r="AQ336" s="443">
        <f t="shared" si="226"/>
        <v>0</v>
      </c>
      <c r="AR336" s="443">
        <f t="shared" si="227"/>
        <v>0</v>
      </c>
      <c r="AS336" s="443">
        <f t="shared" si="228"/>
        <v>0</v>
      </c>
      <c r="AT336" s="443"/>
      <c r="AU336" s="177">
        <f t="shared" si="229"/>
        <v>0</v>
      </c>
      <c r="AV336" s="177">
        <f t="shared" si="230"/>
        <v>0</v>
      </c>
      <c r="AW336" s="177">
        <f t="shared" si="231"/>
        <v>0</v>
      </c>
      <c r="AX336" s="177">
        <f t="shared" si="232"/>
        <v>0</v>
      </c>
      <c r="AY336" s="177">
        <f t="shared" si="233"/>
        <v>0</v>
      </c>
      <c r="AZ336" s="177">
        <f t="shared" si="234"/>
        <v>0</v>
      </c>
      <c r="BA336" s="177">
        <f t="shared" si="235"/>
        <v>0</v>
      </c>
      <c r="BB336" s="177">
        <f t="shared" si="236"/>
        <v>0</v>
      </c>
      <c r="BC336" s="177">
        <f t="shared" si="237"/>
        <v>0</v>
      </c>
      <c r="BD336" s="177">
        <f t="shared" si="238"/>
        <v>0</v>
      </c>
      <c r="BE336" s="177">
        <f t="shared" si="239"/>
        <v>0</v>
      </c>
      <c r="BF336" s="177">
        <f t="shared" si="240"/>
        <v>0</v>
      </c>
      <c r="BG336" s="177">
        <f t="shared" si="241"/>
        <v>0</v>
      </c>
      <c r="BH336" s="177">
        <f t="shared" si="242"/>
        <v>0</v>
      </c>
      <c r="BI336" s="177">
        <f t="shared" si="243"/>
        <v>0</v>
      </c>
      <c r="BJ336" s="177">
        <f t="shared" si="244"/>
        <v>0</v>
      </c>
      <c r="BK336" s="177">
        <f t="shared" si="245"/>
        <v>0</v>
      </c>
      <c r="BL336" s="177">
        <f t="shared" si="246"/>
        <v>0</v>
      </c>
      <c r="BM336" s="177">
        <f t="shared" si="247"/>
        <v>0</v>
      </c>
      <c r="BN336" s="177">
        <f t="shared" si="248"/>
        <v>0</v>
      </c>
      <c r="BO336" s="177">
        <f t="shared" si="249"/>
        <v>0</v>
      </c>
    </row>
    <row r="337" spans="1:67" s="123" customFormat="1" ht="73.8" customHeight="1">
      <c r="A337" s="9"/>
      <c r="B337" s="210" t="s">
        <v>8</v>
      </c>
      <c r="C337" s="9"/>
      <c r="D337" s="106" t="s">
        <v>5407</v>
      </c>
      <c r="E337" s="561" t="s">
        <v>5193</v>
      </c>
      <c r="F337" s="105" t="s">
        <v>133</v>
      </c>
      <c r="G337" s="224" t="s">
        <v>149</v>
      </c>
      <c r="H337" s="224" t="s">
        <v>2135</v>
      </c>
      <c r="I337" s="105">
        <v>4</v>
      </c>
      <c r="J337" s="105">
        <v>0</v>
      </c>
      <c r="K337" s="105" t="s">
        <v>4673</v>
      </c>
      <c r="L337" s="379">
        <v>262.72210000000001</v>
      </c>
      <c r="M337" s="127"/>
      <c r="N337" s="450" t="s">
        <v>5501</v>
      </c>
      <c r="O337" s="425">
        <f>L337*M337</f>
        <v>0</v>
      </c>
      <c r="P337" s="124" t="str">
        <f t="shared" si="254"/>
        <v>No</v>
      </c>
      <c r="Q337" s="234" t="str">
        <f t="shared" si="255"/>
        <v>Yes</v>
      </c>
      <c r="S337" s="275">
        <v>4</v>
      </c>
      <c r="T337" s="276">
        <f t="shared" si="256"/>
        <v>0</v>
      </c>
      <c r="U337" s="111"/>
      <c r="V337" s="302">
        <v>5.4</v>
      </c>
      <c r="W337" s="311">
        <f t="shared" si="250"/>
        <v>0</v>
      </c>
      <c r="X337" s="198">
        <f>M337*I337</f>
        <v>0</v>
      </c>
      <c r="Y337" s="198"/>
      <c r="Z337" s="545">
        <v>4</v>
      </c>
      <c r="AA337" s="532">
        <v>24</v>
      </c>
      <c r="AB337" s="285">
        <f t="shared" si="251"/>
        <v>0</v>
      </c>
      <c r="AC337" s="532"/>
      <c r="AD337" s="285">
        <f t="shared" si="252"/>
        <v>0</v>
      </c>
      <c r="AE337" s="532"/>
      <c r="AF337" s="285">
        <f t="shared" si="253"/>
        <v>0</v>
      </c>
      <c r="AG337" s="177">
        <f t="shared" si="217"/>
        <v>0</v>
      </c>
      <c r="AH337" s="177">
        <f t="shared" si="218"/>
        <v>0</v>
      </c>
      <c r="AI337" s="177">
        <f t="shared" si="219"/>
        <v>0</v>
      </c>
      <c r="AJ337" s="177">
        <f t="shared" si="220"/>
        <v>0</v>
      </c>
      <c r="AK337" s="177">
        <f t="shared" si="221"/>
        <v>0</v>
      </c>
      <c r="AL337" s="177">
        <f t="shared" si="222"/>
        <v>0</v>
      </c>
      <c r="AM337" s="177">
        <f t="shared" si="223"/>
        <v>0</v>
      </c>
      <c r="AN337" s="177">
        <f t="shared" si="224"/>
        <v>0</v>
      </c>
      <c r="AO337" s="177">
        <f t="shared" si="225"/>
        <v>0</v>
      </c>
      <c r="AP337" s="443"/>
      <c r="AQ337" s="443">
        <f t="shared" si="226"/>
        <v>0</v>
      </c>
      <c r="AR337" s="443">
        <f t="shared" si="227"/>
        <v>0</v>
      </c>
      <c r="AS337" s="443">
        <f t="shared" si="228"/>
        <v>0</v>
      </c>
      <c r="AT337" s="443"/>
      <c r="AU337" s="177">
        <f t="shared" si="229"/>
        <v>0</v>
      </c>
      <c r="AV337" s="177">
        <f t="shared" si="230"/>
        <v>0</v>
      </c>
      <c r="AW337" s="177">
        <f t="shared" si="231"/>
        <v>0</v>
      </c>
      <c r="AX337" s="177">
        <f t="shared" si="232"/>
        <v>0</v>
      </c>
      <c r="AY337" s="177">
        <f t="shared" si="233"/>
        <v>0</v>
      </c>
      <c r="AZ337" s="177">
        <f t="shared" si="234"/>
        <v>0</v>
      </c>
      <c r="BA337" s="177">
        <f t="shared" si="235"/>
        <v>0</v>
      </c>
      <c r="BB337" s="177">
        <f t="shared" si="236"/>
        <v>0</v>
      </c>
      <c r="BC337" s="177">
        <f t="shared" si="237"/>
        <v>0</v>
      </c>
      <c r="BD337" s="177">
        <f t="shared" si="238"/>
        <v>0</v>
      </c>
      <c r="BE337" s="177">
        <f t="shared" si="239"/>
        <v>0</v>
      </c>
      <c r="BF337" s="177">
        <f t="shared" si="240"/>
        <v>0</v>
      </c>
      <c r="BG337" s="177">
        <f t="shared" si="241"/>
        <v>0</v>
      </c>
      <c r="BH337" s="177">
        <f t="shared" si="242"/>
        <v>0</v>
      </c>
      <c r="BI337" s="177">
        <f t="shared" si="243"/>
        <v>0</v>
      </c>
      <c r="BJ337" s="177">
        <f t="shared" si="244"/>
        <v>0</v>
      </c>
      <c r="BK337" s="177">
        <f t="shared" si="245"/>
        <v>0</v>
      </c>
      <c r="BL337" s="177">
        <f t="shared" si="246"/>
        <v>0</v>
      </c>
      <c r="BM337" s="177">
        <f t="shared" si="247"/>
        <v>0</v>
      </c>
      <c r="BN337" s="177">
        <f t="shared" si="248"/>
        <v>0</v>
      </c>
      <c r="BO337" s="177">
        <f t="shared" si="249"/>
        <v>0</v>
      </c>
    </row>
    <row r="338" spans="1:67" s="9" customFormat="1" ht="73.8" customHeight="1">
      <c r="B338" s="210" t="s">
        <v>8</v>
      </c>
      <c r="D338" s="141" t="s">
        <v>5934</v>
      </c>
      <c r="E338" s="562" t="s">
        <v>5195</v>
      </c>
      <c r="F338" s="114" t="s">
        <v>134</v>
      </c>
      <c r="G338" s="115" t="s">
        <v>148</v>
      </c>
      <c r="H338" s="115" t="s">
        <v>2135</v>
      </c>
      <c r="I338" s="114">
        <v>3</v>
      </c>
      <c r="J338" s="114">
        <v>0</v>
      </c>
      <c r="K338" s="114" t="s">
        <v>4673</v>
      </c>
      <c r="L338" s="380">
        <v>262.72210000000001</v>
      </c>
      <c r="M338" s="446" t="s">
        <v>5501</v>
      </c>
      <c r="N338" s="130"/>
      <c r="O338" s="414">
        <f>L338*N338</f>
        <v>0</v>
      </c>
      <c r="P338" s="131" t="str">
        <f t="shared" si="254"/>
        <v>No</v>
      </c>
      <c r="Q338" s="212" t="str">
        <f t="shared" si="255"/>
        <v>Yes</v>
      </c>
      <c r="S338" s="275">
        <v>3</v>
      </c>
      <c r="T338" s="276">
        <f t="shared" si="256"/>
        <v>0</v>
      </c>
      <c r="U338" s="111"/>
      <c r="V338" s="302">
        <v>6</v>
      </c>
      <c r="W338" s="311">
        <f t="shared" si="250"/>
        <v>0</v>
      </c>
      <c r="X338" s="198"/>
      <c r="Y338" s="198">
        <f>N338*I338</f>
        <v>0</v>
      </c>
      <c r="Z338" s="545">
        <v>3</v>
      </c>
      <c r="AA338" s="532">
        <v>24</v>
      </c>
      <c r="AB338" s="285">
        <f t="shared" si="251"/>
        <v>0</v>
      </c>
      <c r="AC338" s="532"/>
      <c r="AD338" s="285">
        <f t="shared" si="252"/>
        <v>0</v>
      </c>
      <c r="AE338" s="532"/>
      <c r="AF338" s="285">
        <f t="shared" si="253"/>
        <v>0</v>
      </c>
      <c r="AG338" s="177">
        <f t="shared" si="217"/>
        <v>0</v>
      </c>
      <c r="AH338" s="177">
        <f t="shared" si="218"/>
        <v>0</v>
      </c>
      <c r="AI338" s="177">
        <f t="shared" si="219"/>
        <v>0</v>
      </c>
      <c r="AJ338" s="177">
        <f t="shared" si="220"/>
        <v>0</v>
      </c>
      <c r="AK338" s="177">
        <f t="shared" si="221"/>
        <v>0</v>
      </c>
      <c r="AL338" s="177">
        <f t="shared" si="222"/>
        <v>0</v>
      </c>
      <c r="AM338" s="177">
        <f t="shared" si="223"/>
        <v>0</v>
      </c>
      <c r="AN338" s="177">
        <f t="shared" si="224"/>
        <v>0</v>
      </c>
      <c r="AO338" s="177">
        <f t="shared" si="225"/>
        <v>0</v>
      </c>
      <c r="AP338" s="177"/>
      <c r="AQ338" s="443">
        <f t="shared" si="226"/>
        <v>0</v>
      </c>
      <c r="AR338" s="443">
        <f t="shared" si="227"/>
        <v>0</v>
      </c>
      <c r="AS338" s="443">
        <f t="shared" si="228"/>
        <v>0</v>
      </c>
      <c r="AT338" s="177"/>
      <c r="AU338" s="177">
        <f t="shared" si="229"/>
        <v>0</v>
      </c>
      <c r="AV338" s="177">
        <f t="shared" si="230"/>
        <v>0</v>
      </c>
      <c r="AW338" s="177">
        <f t="shared" si="231"/>
        <v>0</v>
      </c>
      <c r="AX338" s="177">
        <f t="shared" si="232"/>
        <v>0</v>
      </c>
      <c r="AY338" s="177">
        <f t="shared" si="233"/>
        <v>0</v>
      </c>
      <c r="AZ338" s="177">
        <f t="shared" si="234"/>
        <v>0</v>
      </c>
      <c r="BA338" s="177">
        <f t="shared" si="235"/>
        <v>0</v>
      </c>
      <c r="BB338" s="177">
        <f t="shared" si="236"/>
        <v>0</v>
      </c>
      <c r="BC338" s="177">
        <f t="shared" si="237"/>
        <v>0</v>
      </c>
      <c r="BD338" s="177">
        <f t="shared" si="238"/>
        <v>0</v>
      </c>
      <c r="BE338" s="177">
        <f t="shared" si="239"/>
        <v>0</v>
      </c>
      <c r="BF338" s="177">
        <f t="shared" si="240"/>
        <v>0</v>
      </c>
      <c r="BG338" s="177">
        <f t="shared" si="241"/>
        <v>0</v>
      </c>
      <c r="BH338" s="177">
        <f t="shared" si="242"/>
        <v>0</v>
      </c>
      <c r="BI338" s="177">
        <f t="shared" si="243"/>
        <v>0</v>
      </c>
      <c r="BJ338" s="177">
        <f t="shared" si="244"/>
        <v>0</v>
      </c>
      <c r="BK338" s="177">
        <f t="shared" si="245"/>
        <v>0</v>
      </c>
      <c r="BL338" s="177">
        <f t="shared" si="246"/>
        <v>0</v>
      </c>
      <c r="BM338" s="177">
        <f t="shared" si="247"/>
        <v>0</v>
      </c>
      <c r="BN338" s="177">
        <f t="shared" si="248"/>
        <v>0</v>
      </c>
      <c r="BO338" s="177">
        <f t="shared" si="249"/>
        <v>0</v>
      </c>
    </row>
    <row r="339" spans="1:67" s="9" customFormat="1" ht="73.8" customHeight="1">
      <c r="B339" s="210" t="s">
        <v>8</v>
      </c>
      <c r="D339" s="141" t="s">
        <v>5403</v>
      </c>
      <c r="E339" s="557" t="s">
        <v>5194</v>
      </c>
      <c r="F339" s="114" t="s">
        <v>134</v>
      </c>
      <c r="G339" s="115" t="s">
        <v>148</v>
      </c>
      <c r="H339" s="115" t="s">
        <v>2135</v>
      </c>
      <c r="I339" s="114">
        <v>3</v>
      </c>
      <c r="J339" s="114">
        <v>0</v>
      </c>
      <c r="K339" s="114" t="s">
        <v>4673</v>
      </c>
      <c r="L339" s="380">
        <v>274.1345</v>
      </c>
      <c r="M339" s="129"/>
      <c r="N339" s="446" t="s">
        <v>5501</v>
      </c>
      <c r="O339" s="414">
        <f>L339*M339</f>
        <v>0</v>
      </c>
      <c r="P339" s="131" t="str">
        <f t="shared" si="254"/>
        <v>No</v>
      </c>
      <c r="Q339" s="212" t="str">
        <f t="shared" si="255"/>
        <v>Yes</v>
      </c>
      <c r="S339" s="275">
        <v>3</v>
      </c>
      <c r="T339" s="276">
        <f t="shared" si="256"/>
        <v>0</v>
      </c>
      <c r="U339" s="111"/>
      <c r="V339" s="302">
        <v>6</v>
      </c>
      <c r="W339" s="311">
        <f t="shared" si="250"/>
        <v>0</v>
      </c>
      <c r="X339" s="198">
        <f>M339*I339</f>
        <v>0</v>
      </c>
      <c r="Y339" s="198"/>
      <c r="Z339" s="545">
        <v>3</v>
      </c>
      <c r="AA339" s="532">
        <v>24</v>
      </c>
      <c r="AB339" s="285">
        <f t="shared" si="251"/>
        <v>0</v>
      </c>
      <c r="AC339" s="532"/>
      <c r="AD339" s="285">
        <f t="shared" si="252"/>
        <v>0</v>
      </c>
      <c r="AE339" s="532"/>
      <c r="AF339" s="285">
        <f t="shared" si="253"/>
        <v>0</v>
      </c>
      <c r="AG339" s="177">
        <f t="shared" si="217"/>
        <v>0</v>
      </c>
      <c r="AH339" s="177">
        <f t="shared" si="218"/>
        <v>0</v>
      </c>
      <c r="AI339" s="177">
        <f t="shared" si="219"/>
        <v>0</v>
      </c>
      <c r="AJ339" s="177">
        <f t="shared" si="220"/>
        <v>0</v>
      </c>
      <c r="AK339" s="177">
        <f t="shared" si="221"/>
        <v>0</v>
      </c>
      <c r="AL339" s="177">
        <f t="shared" si="222"/>
        <v>0</v>
      </c>
      <c r="AM339" s="177">
        <f t="shared" si="223"/>
        <v>0</v>
      </c>
      <c r="AN339" s="177">
        <f t="shared" si="224"/>
        <v>0</v>
      </c>
      <c r="AO339" s="177">
        <f t="shared" si="225"/>
        <v>0</v>
      </c>
      <c r="AP339" s="177"/>
      <c r="AQ339" s="443">
        <f t="shared" si="226"/>
        <v>0</v>
      </c>
      <c r="AR339" s="443">
        <f t="shared" si="227"/>
        <v>0</v>
      </c>
      <c r="AS339" s="443">
        <f t="shared" si="228"/>
        <v>0</v>
      </c>
      <c r="AT339" s="177"/>
      <c r="AU339" s="177">
        <f t="shared" si="229"/>
        <v>0</v>
      </c>
      <c r="AV339" s="177">
        <f t="shared" si="230"/>
        <v>0</v>
      </c>
      <c r="AW339" s="177">
        <f t="shared" si="231"/>
        <v>0</v>
      </c>
      <c r="AX339" s="177">
        <f t="shared" si="232"/>
        <v>0</v>
      </c>
      <c r="AY339" s="177">
        <f t="shared" si="233"/>
        <v>0</v>
      </c>
      <c r="AZ339" s="177">
        <f t="shared" si="234"/>
        <v>0</v>
      </c>
      <c r="BA339" s="177">
        <f t="shared" si="235"/>
        <v>0</v>
      </c>
      <c r="BB339" s="177">
        <f t="shared" si="236"/>
        <v>0</v>
      </c>
      <c r="BC339" s="177">
        <f t="shared" si="237"/>
        <v>0</v>
      </c>
      <c r="BD339" s="177">
        <f t="shared" si="238"/>
        <v>0</v>
      </c>
      <c r="BE339" s="177">
        <f t="shared" si="239"/>
        <v>0</v>
      </c>
      <c r="BF339" s="177">
        <f t="shared" si="240"/>
        <v>0</v>
      </c>
      <c r="BG339" s="177">
        <f t="shared" si="241"/>
        <v>0</v>
      </c>
      <c r="BH339" s="177">
        <f t="shared" si="242"/>
        <v>0</v>
      </c>
      <c r="BI339" s="177">
        <f t="shared" si="243"/>
        <v>0</v>
      </c>
      <c r="BJ339" s="177">
        <f t="shared" si="244"/>
        <v>0</v>
      </c>
      <c r="BK339" s="177">
        <f t="shared" si="245"/>
        <v>0</v>
      </c>
      <c r="BL339" s="177">
        <f t="shared" si="246"/>
        <v>0</v>
      </c>
      <c r="BM339" s="177">
        <f t="shared" si="247"/>
        <v>0</v>
      </c>
      <c r="BN339" s="177">
        <f t="shared" si="248"/>
        <v>0</v>
      </c>
      <c r="BO339" s="177">
        <f t="shared" si="249"/>
        <v>0</v>
      </c>
    </row>
    <row r="340" spans="1:67" s="9" customFormat="1" ht="73.8" customHeight="1">
      <c r="B340" s="210" t="s">
        <v>8</v>
      </c>
      <c r="D340" s="141" t="s">
        <v>5408</v>
      </c>
      <c r="E340" s="558" t="s">
        <v>5193</v>
      </c>
      <c r="F340" s="114" t="s">
        <v>134</v>
      </c>
      <c r="G340" s="115" t="s">
        <v>148</v>
      </c>
      <c r="H340" s="115" t="s">
        <v>2135</v>
      </c>
      <c r="I340" s="114">
        <v>3</v>
      </c>
      <c r="J340" s="114">
        <v>0</v>
      </c>
      <c r="K340" s="114" t="s">
        <v>4673</v>
      </c>
      <c r="L340" s="380">
        <v>262.72210000000001</v>
      </c>
      <c r="M340" s="129"/>
      <c r="N340" s="446" t="s">
        <v>5501</v>
      </c>
      <c r="O340" s="414">
        <f>L340*M340</f>
        <v>0</v>
      </c>
      <c r="P340" s="131" t="str">
        <f t="shared" si="254"/>
        <v>No</v>
      </c>
      <c r="Q340" s="212" t="str">
        <f t="shared" si="255"/>
        <v>Yes</v>
      </c>
      <c r="S340" s="275">
        <v>3</v>
      </c>
      <c r="T340" s="276">
        <f t="shared" si="256"/>
        <v>0</v>
      </c>
      <c r="U340" s="111"/>
      <c r="V340" s="302">
        <v>6</v>
      </c>
      <c r="W340" s="311">
        <f t="shared" si="250"/>
        <v>0</v>
      </c>
      <c r="X340" s="198">
        <f>M340*I340</f>
        <v>0</v>
      </c>
      <c r="Y340" s="198"/>
      <c r="Z340" s="545">
        <v>3</v>
      </c>
      <c r="AA340" s="532">
        <v>24</v>
      </c>
      <c r="AB340" s="285">
        <f t="shared" si="251"/>
        <v>0</v>
      </c>
      <c r="AC340" s="532"/>
      <c r="AD340" s="285">
        <f t="shared" si="252"/>
        <v>0</v>
      </c>
      <c r="AE340" s="532"/>
      <c r="AF340" s="285">
        <f t="shared" si="253"/>
        <v>0</v>
      </c>
      <c r="AG340" s="177">
        <f t="shared" si="217"/>
        <v>0</v>
      </c>
      <c r="AH340" s="177">
        <f t="shared" si="218"/>
        <v>0</v>
      </c>
      <c r="AI340" s="177">
        <f t="shared" si="219"/>
        <v>0</v>
      </c>
      <c r="AJ340" s="177">
        <f t="shared" si="220"/>
        <v>0</v>
      </c>
      <c r="AK340" s="177">
        <f t="shared" si="221"/>
        <v>0</v>
      </c>
      <c r="AL340" s="177">
        <f t="shared" si="222"/>
        <v>0</v>
      </c>
      <c r="AM340" s="177">
        <f t="shared" si="223"/>
        <v>0</v>
      </c>
      <c r="AN340" s="177">
        <f t="shared" si="224"/>
        <v>0</v>
      </c>
      <c r="AO340" s="177">
        <f t="shared" si="225"/>
        <v>0</v>
      </c>
      <c r="AP340" s="177"/>
      <c r="AQ340" s="443">
        <f t="shared" si="226"/>
        <v>0</v>
      </c>
      <c r="AR340" s="443">
        <f t="shared" si="227"/>
        <v>0</v>
      </c>
      <c r="AS340" s="443">
        <f t="shared" si="228"/>
        <v>0</v>
      </c>
      <c r="AT340" s="177"/>
      <c r="AU340" s="177">
        <f t="shared" si="229"/>
        <v>0</v>
      </c>
      <c r="AV340" s="177">
        <f t="shared" si="230"/>
        <v>0</v>
      </c>
      <c r="AW340" s="177">
        <f t="shared" si="231"/>
        <v>0</v>
      </c>
      <c r="AX340" s="177">
        <f t="shared" si="232"/>
        <v>0</v>
      </c>
      <c r="AY340" s="177">
        <f t="shared" si="233"/>
        <v>0</v>
      </c>
      <c r="AZ340" s="177">
        <f t="shared" si="234"/>
        <v>0</v>
      </c>
      <c r="BA340" s="177">
        <f t="shared" si="235"/>
        <v>0</v>
      </c>
      <c r="BB340" s="177">
        <f t="shared" si="236"/>
        <v>0</v>
      </c>
      <c r="BC340" s="177">
        <f t="shared" si="237"/>
        <v>0</v>
      </c>
      <c r="BD340" s="177">
        <f t="shared" si="238"/>
        <v>0</v>
      </c>
      <c r="BE340" s="177">
        <f t="shared" si="239"/>
        <v>0</v>
      </c>
      <c r="BF340" s="177">
        <f t="shared" si="240"/>
        <v>0</v>
      </c>
      <c r="BG340" s="177">
        <f t="shared" si="241"/>
        <v>0</v>
      </c>
      <c r="BH340" s="177">
        <f t="shared" si="242"/>
        <v>0</v>
      </c>
      <c r="BI340" s="177">
        <f t="shared" si="243"/>
        <v>0</v>
      </c>
      <c r="BJ340" s="177">
        <f t="shared" si="244"/>
        <v>0</v>
      </c>
      <c r="BK340" s="177">
        <f t="shared" si="245"/>
        <v>0</v>
      </c>
      <c r="BL340" s="177">
        <f t="shared" si="246"/>
        <v>0</v>
      </c>
      <c r="BM340" s="177">
        <f t="shared" si="247"/>
        <v>0</v>
      </c>
      <c r="BN340" s="177">
        <f t="shared" si="248"/>
        <v>0</v>
      </c>
      <c r="BO340" s="177">
        <f t="shared" si="249"/>
        <v>0</v>
      </c>
    </row>
    <row r="341" spans="1:67" s="123" customFormat="1" ht="73.8" customHeight="1">
      <c r="A341" s="9"/>
      <c r="B341" s="210" t="s">
        <v>8</v>
      </c>
      <c r="C341" s="9"/>
      <c r="D341" s="106" t="s">
        <v>5935</v>
      </c>
      <c r="E341" s="559" t="s">
        <v>5195</v>
      </c>
      <c r="F341" s="244" t="s">
        <v>134</v>
      </c>
      <c r="G341" s="224" t="s">
        <v>147</v>
      </c>
      <c r="H341" s="224" t="s">
        <v>2135</v>
      </c>
      <c r="I341" s="105">
        <v>3</v>
      </c>
      <c r="J341" s="105">
        <v>0</v>
      </c>
      <c r="K341" s="105" t="s">
        <v>4673</v>
      </c>
      <c r="L341" s="379">
        <v>262.72210000000001</v>
      </c>
      <c r="M341" s="448" t="s">
        <v>5501</v>
      </c>
      <c r="N341" s="427"/>
      <c r="O341" s="425">
        <f>L341*N341</f>
        <v>0</v>
      </c>
      <c r="P341" s="124" t="str">
        <f t="shared" si="254"/>
        <v>No</v>
      </c>
      <c r="Q341" s="234" t="str">
        <f t="shared" si="255"/>
        <v>Yes</v>
      </c>
      <c r="S341" s="275">
        <v>3</v>
      </c>
      <c r="T341" s="276">
        <f t="shared" si="256"/>
        <v>0</v>
      </c>
      <c r="U341" s="111"/>
      <c r="V341" s="302">
        <v>7.2</v>
      </c>
      <c r="W341" s="311">
        <f t="shared" si="250"/>
        <v>0</v>
      </c>
      <c r="X341" s="198"/>
      <c r="Y341" s="198">
        <f>N341*I341</f>
        <v>0</v>
      </c>
      <c r="Z341" s="545">
        <v>3</v>
      </c>
      <c r="AA341" s="532">
        <v>30</v>
      </c>
      <c r="AB341" s="285">
        <f t="shared" si="251"/>
        <v>0</v>
      </c>
      <c r="AC341" s="532"/>
      <c r="AD341" s="285">
        <f t="shared" si="252"/>
        <v>0</v>
      </c>
      <c r="AE341" s="532"/>
      <c r="AF341" s="285">
        <f t="shared" si="253"/>
        <v>0</v>
      </c>
      <c r="AG341" s="177">
        <f t="shared" si="217"/>
        <v>0</v>
      </c>
      <c r="AH341" s="177">
        <f t="shared" si="218"/>
        <v>0</v>
      </c>
      <c r="AI341" s="177">
        <f t="shared" si="219"/>
        <v>0</v>
      </c>
      <c r="AJ341" s="177">
        <f t="shared" si="220"/>
        <v>0</v>
      </c>
      <c r="AK341" s="177">
        <f t="shared" si="221"/>
        <v>0</v>
      </c>
      <c r="AL341" s="177">
        <f t="shared" si="222"/>
        <v>0</v>
      </c>
      <c r="AM341" s="177">
        <f t="shared" si="223"/>
        <v>0</v>
      </c>
      <c r="AN341" s="177">
        <f t="shared" si="224"/>
        <v>0</v>
      </c>
      <c r="AO341" s="177">
        <f t="shared" si="225"/>
        <v>0</v>
      </c>
      <c r="AP341" s="443"/>
      <c r="AQ341" s="443">
        <f t="shared" si="226"/>
        <v>0</v>
      </c>
      <c r="AR341" s="443">
        <f t="shared" si="227"/>
        <v>0</v>
      </c>
      <c r="AS341" s="443">
        <f t="shared" si="228"/>
        <v>0</v>
      </c>
      <c r="AT341" s="443"/>
      <c r="AU341" s="177">
        <f t="shared" si="229"/>
        <v>0</v>
      </c>
      <c r="AV341" s="177">
        <f t="shared" si="230"/>
        <v>0</v>
      </c>
      <c r="AW341" s="177">
        <f t="shared" si="231"/>
        <v>0</v>
      </c>
      <c r="AX341" s="177">
        <f t="shared" si="232"/>
        <v>0</v>
      </c>
      <c r="AY341" s="177">
        <f t="shared" si="233"/>
        <v>0</v>
      </c>
      <c r="AZ341" s="177">
        <f t="shared" si="234"/>
        <v>0</v>
      </c>
      <c r="BA341" s="177">
        <f t="shared" si="235"/>
        <v>0</v>
      </c>
      <c r="BB341" s="177">
        <f t="shared" si="236"/>
        <v>0</v>
      </c>
      <c r="BC341" s="177">
        <f t="shared" si="237"/>
        <v>0</v>
      </c>
      <c r="BD341" s="177">
        <f t="shared" si="238"/>
        <v>0</v>
      </c>
      <c r="BE341" s="177">
        <f t="shared" si="239"/>
        <v>0</v>
      </c>
      <c r="BF341" s="177">
        <f t="shared" si="240"/>
        <v>0</v>
      </c>
      <c r="BG341" s="177">
        <f t="shared" si="241"/>
        <v>0</v>
      </c>
      <c r="BH341" s="177">
        <f t="shared" si="242"/>
        <v>0</v>
      </c>
      <c r="BI341" s="177">
        <f t="shared" si="243"/>
        <v>0</v>
      </c>
      <c r="BJ341" s="177">
        <f t="shared" si="244"/>
        <v>0</v>
      </c>
      <c r="BK341" s="177">
        <f t="shared" si="245"/>
        <v>0</v>
      </c>
      <c r="BL341" s="177">
        <f t="shared" si="246"/>
        <v>0</v>
      </c>
      <c r="BM341" s="177">
        <f t="shared" si="247"/>
        <v>0</v>
      </c>
      <c r="BN341" s="177">
        <f t="shared" si="248"/>
        <v>0</v>
      </c>
      <c r="BO341" s="177">
        <f t="shared" si="249"/>
        <v>0</v>
      </c>
    </row>
    <row r="342" spans="1:67" s="123" customFormat="1" ht="73.8" customHeight="1">
      <c r="A342" s="9"/>
      <c r="B342" s="210" t="s">
        <v>8</v>
      </c>
      <c r="C342" s="9"/>
      <c r="D342" s="106" t="s">
        <v>5402</v>
      </c>
      <c r="E342" s="560" t="s">
        <v>5194</v>
      </c>
      <c r="F342" s="244" t="s">
        <v>134</v>
      </c>
      <c r="G342" s="224" t="s">
        <v>147</v>
      </c>
      <c r="H342" s="224" t="s">
        <v>2135</v>
      </c>
      <c r="I342" s="105">
        <v>3</v>
      </c>
      <c r="J342" s="105">
        <v>0</v>
      </c>
      <c r="K342" s="105" t="s">
        <v>4673</v>
      </c>
      <c r="L342" s="379">
        <v>274.1345</v>
      </c>
      <c r="M342" s="127"/>
      <c r="N342" s="450" t="s">
        <v>5501</v>
      </c>
      <c r="O342" s="425">
        <f>L342*M342</f>
        <v>0</v>
      </c>
      <c r="P342" s="124" t="str">
        <f t="shared" si="254"/>
        <v>No</v>
      </c>
      <c r="Q342" s="234" t="str">
        <f t="shared" si="255"/>
        <v>Yes</v>
      </c>
      <c r="S342" s="275">
        <v>3</v>
      </c>
      <c r="T342" s="276">
        <f t="shared" si="256"/>
        <v>0</v>
      </c>
      <c r="U342" s="111"/>
      <c r="V342" s="302">
        <v>7.2</v>
      </c>
      <c r="W342" s="311">
        <f t="shared" si="250"/>
        <v>0</v>
      </c>
      <c r="X342" s="198">
        <f>M342*I342</f>
        <v>0</v>
      </c>
      <c r="Y342" s="198"/>
      <c r="Z342" s="545">
        <v>3</v>
      </c>
      <c r="AA342" s="532">
        <v>30</v>
      </c>
      <c r="AB342" s="285">
        <f t="shared" si="251"/>
        <v>0</v>
      </c>
      <c r="AC342" s="532"/>
      <c r="AD342" s="285">
        <f t="shared" si="252"/>
        <v>0</v>
      </c>
      <c r="AE342" s="532"/>
      <c r="AF342" s="285">
        <f t="shared" si="253"/>
        <v>0</v>
      </c>
      <c r="AG342" s="177">
        <f t="shared" si="217"/>
        <v>0</v>
      </c>
      <c r="AH342" s="177">
        <f t="shared" si="218"/>
        <v>0</v>
      </c>
      <c r="AI342" s="177">
        <f t="shared" si="219"/>
        <v>0</v>
      </c>
      <c r="AJ342" s="177">
        <f t="shared" si="220"/>
        <v>0</v>
      </c>
      <c r="AK342" s="177">
        <f t="shared" si="221"/>
        <v>0</v>
      </c>
      <c r="AL342" s="177">
        <f t="shared" si="222"/>
        <v>0</v>
      </c>
      <c r="AM342" s="177">
        <f t="shared" si="223"/>
        <v>0</v>
      </c>
      <c r="AN342" s="177">
        <f t="shared" si="224"/>
        <v>0</v>
      </c>
      <c r="AO342" s="177">
        <f t="shared" si="225"/>
        <v>0</v>
      </c>
      <c r="AP342" s="443"/>
      <c r="AQ342" s="443">
        <f t="shared" si="226"/>
        <v>0</v>
      </c>
      <c r="AR342" s="443">
        <f t="shared" si="227"/>
        <v>0</v>
      </c>
      <c r="AS342" s="443">
        <f t="shared" si="228"/>
        <v>0</v>
      </c>
      <c r="AT342" s="443"/>
      <c r="AU342" s="177">
        <f t="shared" si="229"/>
        <v>0</v>
      </c>
      <c r="AV342" s="177">
        <f t="shared" si="230"/>
        <v>0</v>
      </c>
      <c r="AW342" s="177">
        <f t="shared" si="231"/>
        <v>0</v>
      </c>
      <c r="AX342" s="177">
        <f t="shared" si="232"/>
        <v>0</v>
      </c>
      <c r="AY342" s="177">
        <f t="shared" si="233"/>
        <v>0</v>
      </c>
      <c r="AZ342" s="177">
        <f t="shared" si="234"/>
        <v>0</v>
      </c>
      <c r="BA342" s="177">
        <f t="shared" si="235"/>
        <v>0</v>
      </c>
      <c r="BB342" s="177">
        <f t="shared" si="236"/>
        <v>0</v>
      </c>
      <c r="BC342" s="177">
        <f t="shared" si="237"/>
        <v>0</v>
      </c>
      <c r="BD342" s="177">
        <f t="shared" si="238"/>
        <v>0</v>
      </c>
      <c r="BE342" s="177">
        <f t="shared" si="239"/>
        <v>0</v>
      </c>
      <c r="BF342" s="177">
        <f t="shared" si="240"/>
        <v>0</v>
      </c>
      <c r="BG342" s="177">
        <f t="shared" si="241"/>
        <v>0</v>
      </c>
      <c r="BH342" s="177">
        <f t="shared" si="242"/>
        <v>0</v>
      </c>
      <c r="BI342" s="177">
        <f t="shared" si="243"/>
        <v>0</v>
      </c>
      <c r="BJ342" s="177">
        <f t="shared" si="244"/>
        <v>0</v>
      </c>
      <c r="BK342" s="177">
        <f t="shared" si="245"/>
        <v>0</v>
      </c>
      <c r="BL342" s="177">
        <f t="shared" si="246"/>
        <v>0</v>
      </c>
      <c r="BM342" s="177">
        <f t="shared" si="247"/>
        <v>0</v>
      </c>
      <c r="BN342" s="177">
        <f t="shared" si="248"/>
        <v>0</v>
      </c>
      <c r="BO342" s="177">
        <f t="shared" si="249"/>
        <v>0</v>
      </c>
    </row>
    <row r="343" spans="1:67" s="123" customFormat="1" ht="73.8" customHeight="1">
      <c r="A343" s="9"/>
      <c r="B343" s="210" t="s">
        <v>8</v>
      </c>
      <c r="C343" s="9"/>
      <c r="D343" s="106" t="s">
        <v>5409</v>
      </c>
      <c r="E343" s="561" t="s">
        <v>5193</v>
      </c>
      <c r="F343" s="244" t="s">
        <v>134</v>
      </c>
      <c r="G343" s="224" t="s">
        <v>147</v>
      </c>
      <c r="H343" s="224" t="s">
        <v>2135</v>
      </c>
      <c r="I343" s="105">
        <v>3</v>
      </c>
      <c r="J343" s="105">
        <v>0</v>
      </c>
      <c r="K343" s="105" t="s">
        <v>4673</v>
      </c>
      <c r="L343" s="379">
        <v>262.72210000000001</v>
      </c>
      <c r="M343" s="127"/>
      <c r="N343" s="450" t="s">
        <v>5501</v>
      </c>
      <c r="O343" s="425">
        <f>L343*M343</f>
        <v>0</v>
      </c>
      <c r="P343" s="124" t="str">
        <f t="shared" si="254"/>
        <v>No</v>
      </c>
      <c r="Q343" s="234" t="str">
        <f t="shared" si="255"/>
        <v>Yes</v>
      </c>
      <c r="S343" s="275">
        <v>3</v>
      </c>
      <c r="T343" s="276">
        <f t="shared" si="256"/>
        <v>0</v>
      </c>
      <c r="U343" s="111"/>
      <c r="V343" s="302">
        <v>7.2</v>
      </c>
      <c r="W343" s="311">
        <f t="shared" si="250"/>
        <v>0</v>
      </c>
      <c r="X343" s="198">
        <f>M343*I343</f>
        <v>0</v>
      </c>
      <c r="Y343" s="198"/>
      <c r="Z343" s="545">
        <v>3</v>
      </c>
      <c r="AA343" s="532">
        <v>30</v>
      </c>
      <c r="AB343" s="285">
        <f t="shared" si="251"/>
        <v>0</v>
      </c>
      <c r="AC343" s="532"/>
      <c r="AD343" s="285">
        <f t="shared" si="252"/>
        <v>0</v>
      </c>
      <c r="AE343" s="532"/>
      <c r="AF343" s="285">
        <f t="shared" si="253"/>
        <v>0</v>
      </c>
      <c r="AG343" s="177">
        <f t="shared" si="217"/>
        <v>0</v>
      </c>
      <c r="AH343" s="177">
        <f t="shared" si="218"/>
        <v>0</v>
      </c>
      <c r="AI343" s="177">
        <f t="shared" si="219"/>
        <v>0</v>
      </c>
      <c r="AJ343" s="177">
        <f t="shared" si="220"/>
        <v>0</v>
      </c>
      <c r="AK343" s="177">
        <f t="shared" si="221"/>
        <v>0</v>
      </c>
      <c r="AL343" s="177">
        <f t="shared" si="222"/>
        <v>0</v>
      </c>
      <c r="AM343" s="177">
        <f t="shared" si="223"/>
        <v>0</v>
      </c>
      <c r="AN343" s="177">
        <f t="shared" si="224"/>
        <v>0</v>
      </c>
      <c r="AO343" s="177">
        <f t="shared" si="225"/>
        <v>0</v>
      </c>
      <c r="AP343" s="443"/>
      <c r="AQ343" s="443">
        <f t="shared" si="226"/>
        <v>0</v>
      </c>
      <c r="AR343" s="443">
        <f t="shared" si="227"/>
        <v>0</v>
      </c>
      <c r="AS343" s="443">
        <f t="shared" si="228"/>
        <v>0</v>
      </c>
      <c r="AT343" s="443"/>
      <c r="AU343" s="177">
        <f t="shared" si="229"/>
        <v>0</v>
      </c>
      <c r="AV343" s="177">
        <f t="shared" si="230"/>
        <v>0</v>
      </c>
      <c r="AW343" s="177">
        <f t="shared" si="231"/>
        <v>0</v>
      </c>
      <c r="AX343" s="177">
        <f t="shared" si="232"/>
        <v>0</v>
      </c>
      <c r="AY343" s="177">
        <f t="shared" si="233"/>
        <v>0</v>
      </c>
      <c r="AZ343" s="177">
        <f t="shared" si="234"/>
        <v>0</v>
      </c>
      <c r="BA343" s="177">
        <f t="shared" si="235"/>
        <v>0</v>
      </c>
      <c r="BB343" s="177">
        <f t="shared" si="236"/>
        <v>0</v>
      </c>
      <c r="BC343" s="177">
        <f t="shared" si="237"/>
        <v>0</v>
      </c>
      <c r="BD343" s="177">
        <f t="shared" si="238"/>
        <v>0</v>
      </c>
      <c r="BE343" s="177">
        <f t="shared" si="239"/>
        <v>0</v>
      </c>
      <c r="BF343" s="177">
        <f t="shared" si="240"/>
        <v>0</v>
      </c>
      <c r="BG343" s="177">
        <f t="shared" si="241"/>
        <v>0</v>
      </c>
      <c r="BH343" s="177">
        <f t="shared" si="242"/>
        <v>0</v>
      </c>
      <c r="BI343" s="177">
        <f t="shared" si="243"/>
        <v>0</v>
      </c>
      <c r="BJ343" s="177">
        <f t="shared" si="244"/>
        <v>0</v>
      </c>
      <c r="BK343" s="177">
        <f t="shared" si="245"/>
        <v>0</v>
      </c>
      <c r="BL343" s="177">
        <f t="shared" si="246"/>
        <v>0</v>
      </c>
      <c r="BM343" s="177">
        <f t="shared" si="247"/>
        <v>0</v>
      </c>
      <c r="BN343" s="177">
        <f t="shared" si="248"/>
        <v>0</v>
      </c>
      <c r="BO343" s="177">
        <f t="shared" si="249"/>
        <v>0</v>
      </c>
    </row>
    <row r="344" spans="1:67" s="9" customFormat="1" ht="73.8" customHeight="1">
      <c r="B344" s="210" t="s">
        <v>8</v>
      </c>
      <c r="D344" s="141" t="s">
        <v>5936</v>
      </c>
      <c r="E344" s="562" t="s">
        <v>5195</v>
      </c>
      <c r="F344" s="114" t="s">
        <v>135</v>
      </c>
      <c r="G344" s="115" t="s">
        <v>143</v>
      </c>
      <c r="H344" s="115" t="s">
        <v>2135</v>
      </c>
      <c r="I344" s="114">
        <v>2</v>
      </c>
      <c r="J344" s="114">
        <v>0</v>
      </c>
      <c r="K344" s="114" t="s">
        <v>4673</v>
      </c>
      <c r="L344" s="380">
        <v>286.59750000000003</v>
      </c>
      <c r="M344" s="446" t="s">
        <v>5501</v>
      </c>
      <c r="N344" s="130"/>
      <c r="O344" s="414">
        <f>L344*N344</f>
        <v>0</v>
      </c>
      <c r="P344" s="131" t="str">
        <f t="shared" si="254"/>
        <v>No</v>
      </c>
      <c r="Q344" s="212" t="str">
        <f t="shared" si="255"/>
        <v>Yes</v>
      </c>
      <c r="S344" s="275">
        <v>2</v>
      </c>
      <c r="T344" s="276">
        <f t="shared" si="256"/>
        <v>0</v>
      </c>
      <c r="U344" s="111"/>
      <c r="V344" s="302">
        <v>6.4</v>
      </c>
      <c r="W344" s="311">
        <f t="shared" si="250"/>
        <v>0</v>
      </c>
      <c r="X344" s="198"/>
      <c r="Y344" s="198">
        <f>N344*I344</f>
        <v>0</v>
      </c>
      <c r="Z344" s="545">
        <v>2</v>
      </c>
      <c r="AA344" s="532">
        <v>20</v>
      </c>
      <c r="AB344" s="285">
        <f t="shared" si="251"/>
        <v>0</v>
      </c>
      <c r="AC344" s="532"/>
      <c r="AD344" s="285">
        <f t="shared" si="252"/>
        <v>0</v>
      </c>
      <c r="AE344" s="532"/>
      <c r="AF344" s="285">
        <f t="shared" si="253"/>
        <v>0</v>
      </c>
      <c r="AG344" s="177">
        <f t="shared" si="217"/>
        <v>0</v>
      </c>
      <c r="AH344" s="177">
        <f t="shared" si="218"/>
        <v>0</v>
      </c>
      <c r="AI344" s="177">
        <f t="shared" si="219"/>
        <v>0</v>
      </c>
      <c r="AJ344" s="177">
        <f t="shared" si="220"/>
        <v>0</v>
      </c>
      <c r="AK344" s="177">
        <f t="shared" si="221"/>
        <v>0</v>
      </c>
      <c r="AL344" s="177">
        <f t="shared" si="222"/>
        <v>0</v>
      </c>
      <c r="AM344" s="177">
        <f t="shared" si="223"/>
        <v>0</v>
      </c>
      <c r="AN344" s="177">
        <f t="shared" si="224"/>
        <v>0</v>
      </c>
      <c r="AO344" s="177">
        <f t="shared" si="225"/>
        <v>0</v>
      </c>
      <c r="AP344" s="177"/>
      <c r="AQ344" s="443">
        <f t="shared" si="226"/>
        <v>0</v>
      </c>
      <c r="AR344" s="443">
        <f t="shared" si="227"/>
        <v>0</v>
      </c>
      <c r="AS344" s="443">
        <f t="shared" si="228"/>
        <v>0</v>
      </c>
      <c r="AT344" s="177"/>
      <c r="AU344" s="177">
        <f t="shared" si="229"/>
        <v>0</v>
      </c>
      <c r="AV344" s="177">
        <f t="shared" si="230"/>
        <v>0</v>
      </c>
      <c r="AW344" s="177">
        <f t="shared" si="231"/>
        <v>0</v>
      </c>
      <c r="AX344" s="177">
        <f t="shared" si="232"/>
        <v>0</v>
      </c>
      <c r="AY344" s="177">
        <f t="shared" si="233"/>
        <v>0</v>
      </c>
      <c r="AZ344" s="177">
        <f t="shared" si="234"/>
        <v>0</v>
      </c>
      <c r="BA344" s="177">
        <f t="shared" si="235"/>
        <v>0</v>
      </c>
      <c r="BB344" s="177">
        <f t="shared" si="236"/>
        <v>0</v>
      </c>
      <c r="BC344" s="177">
        <f t="shared" si="237"/>
        <v>0</v>
      </c>
      <c r="BD344" s="177">
        <f t="shared" si="238"/>
        <v>0</v>
      </c>
      <c r="BE344" s="177">
        <f t="shared" si="239"/>
        <v>0</v>
      </c>
      <c r="BF344" s="177">
        <f t="shared" si="240"/>
        <v>0</v>
      </c>
      <c r="BG344" s="177">
        <f t="shared" si="241"/>
        <v>0</v>
      </c>
      <c r="BH344" s="177">
        <f t="shared" si="242"/>
        <v>0</v>
      </c>
      <c r="BI344" s="177">
        <f t="shared" si="243"/>
        <v>0</v>
      </c>
      <c r="BJ344" s="177">
        <f t="shared" si="244"/>
        <v>0</v>
      </c>
      <c r="BK344" s="177">
        <f t="shared" si="245"/>
        <v>0</v>
      </c>
      <c r="BL344" s="177">
        <f t="shared" si="246"/>
        <v>0</v>
      </c>
      <c r="BM344" s="177">
        <f t="shared" si="247"/>
        <v>0</v>
      </c>
      <c r="BN344" s="177">
        <f t="shared" si="248"/>
        <v>0</v>
      </c>
      <c r="BO344" s="177">
        <f t="shared" si="249"/>
        <v>0</v>
      </c>
    </row>
    <row r="345" spans="1:67" s="9" customFormat="1" ht="73.8" customHeight="1">
      <c r="B345" s="210" t="s">
        <v>8</v>
      </c>
      <c r="D345" s="141" t="s">
        <v>5401</v>
      </c>
      <c r="E345" s="557" t="s">
        <v>5194</v>
      </c>
      <c r="F345" s="114" t="s">
        <v>135</v>
      </c>
      <c r="G345" s="115" t="s">
        <v>143</v>
      </c>
      <c r="H345" s="115" t="s">
        <v>2135</v>
      </c>
      <c r="I345" s="114">
        <v>2</v>
      </c>
      <c r="J345" s="114">
        <v>0</v>
      </c>
      <c r="K345" s="114" t="s">
        <v>4673</v>
      </c>
      <c r="L345" s="380">
        <v>299.06050000000005</v>
      </c>
      <c r="M345" s="129"/>
      <c r="N345" s="446" t="s">
        <v>5501</v>
      </c>
      <c r="O345" s="414">
        <f>L345*M345</f>
        <v>0</v>
      </c>
      <c r="P345" s="131" t="str">
        <f t="shared" si="254"/>
        <v>No</v>
      </c>
      <c r="Q345" s="212" t="str">
        <f t="shared" si="255"/>
        <v>Yes</v>
      </c>
      <c r="S345" s="275">
        <v>2</v>
      </c>
      <c r="T345" s="276">
        <f t="shared" si="256"/>
        <v>0</v>
      </c>
      <c r="U345" s="111"/>
      <c r="V345" s="302">
        <v>6.4</v>
      </c>
      <c r="W345" s="311">
        <f t="shared" si="250"/>
        <v>0</v>
      </c>
      <c r="X345" s="198">
        <f>M345*I345</f>
        <v>0</v>
      </c>
      <c r="Y345" s="198"/>
      <c r="Z345" s="545">
        <v>2</v>
      </c>
      <c r="AA345" s="532">
        <v>20</v>
      </c>
      <c r="AB345" s="285">
        <f t="shared" si="251"/>
        <v>0</v>
      </c>
      <c r="AC345" s="532"/>
      <c r="AD345" s="285">
        <f t="shared" si="252"/>
        <v>0</v>
      </c>
      <c r="AE345" s="532"/>
      <c r="AF345" s="285">
        <f t="shared" si="253"/>
        <v>0</v>
      </c>
      <c r="AG345" s="177">
        <f t="shared" si="217"/>
        <v>0</v>
      </c>
      <c r="AH345" s="177">
        <f t="shared" si="218"/>
        <v>0</v>
      </c>
      <c r="AI345" s="177">
        <f t="shared" si="219"/>
        <v>0</v>
      </c>
      <c r="AJ345" s="177">
        <f t="shared" si="220"/>
        <v>0</v>
      </c>
      <c r="AK345" s="177">
        <f t="shared" si="221"/>
        <v>0</v>
      </c>
      <c r="AL345" s="177">
        <f t="shared" si="222"/>
        <v>0</v>
      </c>
      <c r="AM345" s="177">
        <f t="shared" si="223"/>
        <v>0</v>
      </c>
      <c r="AN345" s="177">
        <f t="shared" si="224"/>
        <v>0</v>
      </c>
      <c r="AO345" s="177">
        <f t="shared" si="225"/>
        <v>0</v>
      </c>
      <c r="AP345" s="177"/>
      <c r="AQ345" s="443">
        <f t="shared" si="226"/>
        <v>0</v>
      </c>
      <c r="AR345" s="443">
        <f t="shared" si="227"/>
        <v>0</v>
      </c>
      <c r="AS345" s="443">
        <f t="shared" si="228"/>
        <v>0</v>
      </c>
      <c r="AT345" s="177"/>
      <c r="AU345" s="177">
        <f t="shared" si="229"/>
        <v>0</v>
      </c>
      <c r="AV345" s="177">
        <f t="shared" si="230"/>
        <v>0</v>
      </c>
      <c r="AW345" s="177">
        <f t="shared" si="231"/>
        <v>0</v>
      </c>
      <c r="AX345" s="177">
        <f t="shared" si="232"/>
        <v>0</v>
      </c>
      <c r="AY345" s="177">
        <f t="shared" si="233"/>
        <v>0</v>
      </c>
      <c r="AZ345" s="177">
        <f t="shared" si="234"/>
        <v>0</v>
      </c>
      <c r="BA345" s="177">
        <f t="shared" si="235"/>
        <v>0</v>
      </c>
      <c r="BB345" s="177">
        <f t="shared" si="236"/>
        <v>0</v>
      </c>
      <c r="BC345" s="177">
        <f t="shared" si="237"/>
        <v>0</v>
      </c>
      <c r="BD345" s="177">
        <f t="shared" si="238"/>
        <v>0</v>
      </c>
      <c r="BE345" s="177">
        <f t="shared" si="239"/>
        <v>0</v>
      </c>
      <c r="BF345" s="177">
        <f t="shared" si="240"/>
        <v>0</v>
      </c>
      <c r="BG345" s="177">
        <f t="shared" si="241"/>
        <v>0</v>
      </c>
      <c r="BH345" s="177">
        <f t="shared" si="242"/>
        <v>0</v>
      </c>
      <c r="BI345" s="177">
        <f t="shared" si="243"/>
        <v>0</v>
      </c>
      <c r="BJ345" s="177">
        <f t="shared" si="244"/>
        <v>0</v>
      </c>
      <c r="BK345" s="177">
        <f t="shared" si="245"/>
        <v>0</v>
      </c>
      <c r="BL345" s="177">
        <f t="shared" si="246"/>
        <v>0</v>
      </c>
      <c r="BM345" s="177">
        <f t="shared" si="247"/>
        <v>0</v>
      </c>
      <c r="BN345" s="177">
        <f t="shared" si="248"/>
        <v>0</v>
      </c>
      <c r="BO345" s="177">
        <f t="shared" si="249"/>
        <v>0</v>
      </c>
    </row>
    <row r="346" spans="1:67" s="9" customFormat="1" ht="73.8" customHeight="1">
      <c r="B346" s="210" t="s">
        <v>8</v>
      </c>
      <c r="D346" s="141" t="s">
        <v>5410</v>
      </c>
      <c r="E346" s="558" t="s">
        <v>5193</v>
      </c>
      <c r="F346" s="114" t="s">
        <v>135</v>
      </c>
      <c r="G346" s="115" t="s">
        <v>143</v>
      </c>
      <c r="H346" s="115" t="s">
        <v>2135</v>
      </c>
      <c r="I346" s="114">
        <v>2</v>
      </c>
      <c r="J346" s="114">
        <v>0</v>
      </c>
      <c r="K346" s="114" t="s">
        <v>4673</v>
      </c>
      <c r="L346" s="380">
        <v>286.59750000000003</v>
      </c>
      <c r="M346" s="129"/>
      <c r="N346" s="446" t="s">
        <v>5501</v>
      </c>
      <c r="O346" s="414">
        <f>L346*M346</f>
        <v>0</v>
      </c>
      <c r="P346" s="131" t="str">
        <f t="shared" si="254"/>
        <v>No</v>
      </c>
      <c r="Q346" s="212" t="str">
        <f t="shared" si="255"/>
        <v>Yes</v>
      </c>
      <c r="S346" s="275">
        <v>2</v>
      </c>
      <c r="T346" s="276">
        <f t="shared" si="256"/>
        <v>0</v>
      </c>
      <c r="U346" s="111"/>
      <c r="V346" s="302">
        <v>6.4</v>
      </c>
      <c r="W346" s="311">
        <f t="shared" si="250"/>
        <v>0</v>
      </c>
      <c r="X346" s="198">
        <f>M346*I346</f>
        <v>0</v>
      </c>
      <c r="Y346" s="198"/>
      <c r="Z346" s="545">
        <v>2</v>
      </c>
      <c r="AA346" s="532">
        <v>20</v>
      </c>
      <c r="AB346" s="285">
        <f t="shared" si="251"/>
        <v>0</v>
      </c>
      <c r="AC346" s="532"/>
      <c r="AD346" s="285">
        <f t="shared" si="252"/>
        <v>0</v>
      </c>
      <c r="AE346" s="532"/>
      <c r="AF346" s="285">
        <f t="shared" si="253"/>
        <v>0</v>
      </c>
      <c r="AG346" s="177">
        <f t="shared" si="217"/>
        <v>0</v>
      </c>
      <c r="AH346" s="177">
        <f t="shared" si="218"/>
        <v>0</v>
      </c>
      <c r="AI346" s="177">
        <f t="shared" si="219"/>
        <v>0</v>
      </c>
      <c r="AJ346" s="177">
        <f t="shared" si="220"/>
        <v>0</v>
      </c>
      <c r="AK346" s="177">
        <f t="shared" si="221"/>
        <v>0</v>
      </c>
      <c r="AL346" s="177">
        <f t="shared" si="222"/>
        <v>0</v>
      </c>
      <c r="AM346" s="177">
        <f t="shared" si="223"/>
        <v>0</v>
      </c>
      <c r="AN346" s="177">
        <f t="shared" si="224"/>
        <v>0</v>
      </c>
      <c r="AO346" s="177">
        <f t="shared" si="225"/>
        <v>0</v>
      </c>
      <c r="AP346" s="177"/>
      <c r="AQ346" s="443">
        <f t="shared" si="226"/>
        <v>0</v>
      </c>
      <c r="AR346" s="443">
        <f t="shared" si="227"/>
        <v>0</v>
      </c>
      <c r="AS346" s="443">
        <f t="shared" si="228"/>
        <v>0</v>
      </c>
      <c r="AT346" s="177"/>
      <c r="AU346" s="177">
        <f t="shared" si="229"/>
        <v>0</v>
      </c>
      <c r="AV346" s="177">
        <f t="shared" si="230"/>
        <v>0</v>
      </c>
      <c r="AW346" s="177">
        <f t="shared" si="231"/>
        <v>0</v>
      </c>
      <c r="AX346" s="177">
        <f t="shared" si="232"/>
        <v>0</v>
      </c>
      <c r="AY346" s="177">
        <f t="shared" si="233"/>
        <v>0</v>
      </c>
      <c r="AZ346" s="177">
        <f t="shared" si="234"/>
        <v>0</v>
      </c>
      <c r="BA346" s="177">
        <f t="shared" si="235"/>
        <v>0</v>
      </c>
      <c r="BB346" s="177">
        <f t="shared" si="236"/>
        <v>0</v>
      </c>
      <c r="BC346" s="177">
        <f t="shared" si="237"/>
        <v>0</v>
      </c>
      <c r="BD346" s="177">
        <f t="shared" si="238"/>
        <v>0</v>
      </c>
      <c r="BE346" s="177">
        <f t="shared" si="239"/>
        <v>0</v>
      </c>
      <c r="BF346" s="177">
        <f t="shared" si="240"/>
        <v>0</v>
      </c>
      <c r="BG346" s="177">
        <f t="shared" si="241"/>
        <v>0</v>
      </c>
      <c r="BH346" s="177">
        <f t="shared" si="242"/>
        <v>0</v>
      </c>
      <c r="BI346" s="177">
        <f t="shared" si="243"/>
        <v>0</v>
      </c>
      <c r="BJ346" s="177">
        <f t="shared" si="244"/>
        <v>0</v>
      </c>
      <c r="BK346" s="177">
        <f t="shared" si="245"/>
        <v>0</v>
      </c>
      <c r="BL346" s="177">
        <f t="shared" si="246"/>
        <v>0</v>
      </c>
      <c r="BM346" s="177">
        <f t="shared" si="247"/>
        <v>0</v>
      </c>
      <c r="BN346" s="177">
        <f t="shared" si="248"/>
        <v>0</v>
      </c>
      <c r="BO346" s="177">
        <f t="shared" si="249"/>
        <v>0</v>
      </c>
    </row>
    <row r="347" spans="1:67" s="123" customFormat="1" ht="73.8" customHeight="1">
      <c r="A347" s="9"/>
      <c r="B347" s="210" t="s">
        <v>8</v>
      </c>
      <c r="C347" s="9"/>
      <c r="D347" s="106" t="s">
        <v>5937</v>
      </c>
      <c r="E347" s="559" t="s">
        <v>5195</v>
      </c>
      <c r="F347" s="105" t="s">
        <v>135</v>
      </c>
      <c r="G347" s="224" t="s">
        <v>142</v>
      </c>
      <c r="H347" s="224" t="s">
        <v>2135</v>
      </c>
      <c r="I347" s="105">
        <v>2</v>
      </c>
      <c r="J347" s="105">
        <v>0</v>
      </c>
      <c r="K347" s="105" t="s">
        <v>4673</v>
      </c>
      <c r="L347" s="379">
        <v>324.81050000000005</v>
      </c>
      <c r="M347" s="448" t="s">
        <v>5501</v>
      </c>
      <c r="N347" s="427"/>
      <c r="O347" s="425">
        <f>L347*N347</f>
        <v>0</v>
      </c>
      <c r="P347" s="124" t="str">
        <f t="shared" si="254"/>
        <v>No</v>
      </c>
      <c r="Q347" s="234" t="str">
        <f t="shared" si="255"/>
        <v>Yes</v>
      </c>
      <c r="S347" s="275">
        <v>2</v>
      </c>
      <c r="T347" s="276">
        <f t="shared" si="256"/>
        <v>0</v>
      </c>
      <c r="U347" s="111"/>
      <c r="V347" s="302">
        <v>7.4</v>
      </c>
      <c r="W347" s="311">
        <f t="shared" si="250"/>
        <v>0</v>
      </c>
      <c r="X347" s="198"/>
      <c r="Y347" s="198">
        <f>N347*I347</f>
        <v>0</v>
      </c>
      <c r="Z347" s="545">
        <v>2</v>
      </c>
      <c r="AA347" s="532">
        <v>24</v>
      </c>
      <c r="AB347" s="285">
        <f t="shared" si="251"/>
        <v>0</v>
      </c>
      <c r="AC347" s="532"/>
      <c r="AD347" s="285">
        <f t="shared" si="252"/>
        <v>0</v>
      </c>
      <c r="AE347" s="532"/>
      <c r="AF347" s="285">
        <f t="shared" si="253"/>
        <v>0</v>
      </c>
      <c r="AG347" s="177">
        <f t="shared" si="217"/>
        <v>0</v>
      </c>
      <c r="AH347" s="177">
        <f t="shared" si="218"/>
        <v>0</v>
      </c>
      <c r="AI347" s="177">
        <f t="shared" si="219"/>
        <v>0</v>
      </c>
      <c r="AJ347" s="177">
        <f t="shared" si="220"/>
        <v>0</v>
      </c>
      <c r="AK347" s="177">
        <f t="shared" si="221"/>
        <v>0</v>
      </c>
      <c r="AL347" s="177">
        <f t="shared" si="222"/>
        <v>0</v>
      </c>
      <c r="AM347" s="177">
        <f t="shared" si="223"/>
        <v>0</v>
      </c>
      <c r="AN347" s="177">
        <f t="shared" si="224"/>
        <v>0</v>
      </c>
      <c r="AO347" s="177">
        <f t="shared" si="225"/>
        <v>0</v>
      </c>
      <c r="AP347" s="443"/>
      <c r="AQ347" s="443">
        <f t="shared" si="226"/>
        <v>0</v>
      </c>
      <c r="AR347" s="443">
        <f t="shared" si="227"/>
        <v>0</v>
      </c>
      <c r="AS347" s="443">
        <f t="shared" si="228"/>
        <v>0</v>
      </c>
      <c r="AT347" s="443"/>
      <c r="AU347" s="177">
        <f t="shared" si="229"/>
        <v>0</v>
      </c>
      <c r="AV347" s="177">
        <f t="shared" si="230"/>
        <v>0</v>
      </c>
      <c r="AW347" s="177">
        <f t="shared" si="231"/>
        <v>0</v>
      </c>
      <c r="AX347" s="177">
        <f t="shared" si="232"/>
        <v>0</v>
      </c>
      <c r="AY347" s="177">
        <f t="shared" si="233"/>
        <v>0</v>
      </c>
      <c r="AZ347" s="177">
        <f t="shared" si="234"/>
        <v>0</v>
      </c>
      <c r="BA347" s="177">
        <f t="shared" si="235"/>
        <v>0</v>
      </c>
      <c r="BB347" s="177">
        <f t="shared" si="236"/>
        <v>0</v>
      </c>
      <c r="BC347" s="177">
        <f t="shared" si="237"/>
        <v>0</v>
      </c>
      <c r="BD347" s="177">
        <f t="shared" si="238"/>
        <v>0</v>
      </c>
      <c r="BE347" s="177">
        <f t="shared" si="239"/>
        <v>0</v>
      </c>
      <c r="BF347" s="177">
        <f t="shared" si="240"/>
        <v>0</v>
      </c>
      <c r="BG347" s="177">
        <f t="shared" si="241"/>
        <v>0</v>
      </c>
      <c r="BH347" s="177">
        <f t="shared" si="242"/>
        <v>0</v>
      </c>
      <c r="BI347" s="177">
        <f t="shared" si="243"/>
        <v>0</v>
      </c>
      <c r="BJ347" s="177">
        <f t="shared" si="244"/>
        <v>0</v>
      </c>
      <c r="BK347" s="177">
        <f t="shared" si="245"/>
        <v>0</v>
      </c>
      <c r="BL347" s="177">
        <f t="shared" si="246"/>
        <v>0</v>
      </c>
      <c r="BM347" s="177">
        <f t="shared" si="247"/>
        <v>0</v>
      </c>
      <c r="BN347" s="177">
        <f t="shared" si="248"/>
        <v>0</v>
      </c>
      <c r="BO347" s="177">
        <f t="shared" si="249"/>
        <v>0</v>
      </c>
    </row>
    <row r="348" spans="1:67" s="123" customFormat="1" ht="73.8" customHeight="1">
      <c r="A348" s="9"/>
      <c r="B348" s="210" t="s">
        <v>8</v>
      </c>
      <c r="C348" s="9"/>
      <c r="D348" s="106" t="s">
        <v>5400</v>
      </c>
      <c r="E348" s="560" t="s">
        <v>5194</v>
      </c>
      <c r="F348" s="105" t="s">
        <v>135</v>
      </c>
      <c r="G348" s="224" t="s">
        <v>142</v>
      </c>
      <c r="H348" s="224" t="s">
        <v>2135</v>
      </c>
      <c r="I348" s="105">
        <v>2</v>
      </c>
      <c r="J348" s="105">
        <v>0</v>
      </c>
      <c r="K348" s="105" t="s">
        <v>4673</v>
      </c>
      <c r="L348" s="379">
        <v>338.93180000000001</v>
      </c>
      <c r="M348" s="127"/>
      <c r="N348" s="450" t="s">
        <v>5501</v>
      </c>
      <c r="O348" s="425">
        <f>L348*M348</f>
        <v>0</v>
      </c>
      <c r="P348" s="124" t="str">
        <f t="shared" si="254"/>
        <v>No</v>
      </c>
      <c r="Q348" s="234" t="str">
        <f t="shared" si="255"/>
        <v>Yes</v>
      </c>
      <c r="S348" s="275">
        <v>2</v>
      </c>
      <c r="T348" s="276">
        <f t="shared" si="256"/>
        <v>0</v>
      </c>
      <c r="U348" s="111"/>
      <c r="V348" s="302">
        <v>7.4</v>
      </c>
      <c r="W348" s="311">
        <f t="shared" si="250"/>
        <v>0</v>
      </c>
      <c r="X348" s="198">
        <f>M348*I348</f>
        <v>0</v>
      </c>
      <c r="Y348" s="198"/>
      <c r="Z348" s="545">
        <v>2</v>
      </c>
      <c r="AA348" s="532">
        <v>24</v>
      </c>
      <c r="AB348" s="285">
        <f t="shared" si="251"/>
        <v>0</v>
      </c>
      <c r="AC348" s="532"/>
      <c r="AD348" s="285">
        <f t="shared" si="252"/>
        <v>0</v>
      </c>
      <c r="AE348" s="532"/>
      <c r="AF348" s="285">
        <f t="shared" si="253"/>
        <v>0</v>
      </c>
      <c r="AG348" s="177">
        <f t="shared" si="217"/>
        <v>0</v>
      </c>
      <c r="AH348" s="177">
        <f t="shared" si="218"/>
        <v>0</v>
      </c>
      <c r="AI348" s="177">
        <f t="shared" si="219"/>
        <v>0</v>
      </c>
      <c r="AJ348" s="177">
        <f t="shared" si="220"/>
        <v>0</v>
      </c>
      <c r="AK348" s="177">
        <f t="shared" si="221"/>
        <v>0</v>
      </c>
      <c r="AL348" s="177">
        <f t="shared" si="222"/>
        <v>0</v>
      </c>
      <c r="AM348" s="177">
        <f t="shared" si="223"/>
        <v>0</v>
      </c>
      <c r="AN348" s="177">
        <f t="shared" si="224"/>
        <v>0</v>
      </c>
      <c r="AO348" s="177">
        <f t="shared" si="225"/>
        <v>0</v>
      </c>
      <c r="AP348" s="443"/>
      <c r="AQ348" s="443">
        <f t="shared" si="226"/>
        <v>0</v>
      </c>
      <c r="AR348" s="443">
        <f t="shared" si="227"/>
        <v>0</v>
      </c>
      <c r="AS348" s="443">
        <f t="shared" si="228"/>
        <v>0</v>
      </c>
      <c r="AT348" s="443"/>
      <c r="AU348" s="177">
        <f t="shared" si="229"/>
        <v>0</v>
      </c>
      <c r="AV348" s="177">
        <f t="shared" si="230"/>
        <v>0</v>
      </c>
      <c r="AW348" s="177">
        <f t="shared" si="231"/>
        <v>0</v>
      </c>
      <c r="AX348" s="177">
        <f t="shared" si="232"/>
        <v>0</v>
      </c>
      <c r="AY348" s="177">
        <f t="shared" si="233"/>
        <v>0</v>
      </c>
      <c r="AZ348" s="177">
        <f t="shared" si="234"/>
        <v>0</v>
      </c>
      <c r="BA348" s="177">
        <f t="shared" si="235"/>
        <v>0</v>
      </c>
      <c r="BB348" s="177">
        <f t="shared" si="236"/>
        <v>0</v>
      </c>
      <c r="BC348" s="177">
        <f t="shared" si="237"/>
        <v>0</v>
      </c>
      <c r="BD348" s="177">
        <f t="shared" si="238"/>
        <v>0</v>
      </c>
      <c r="BE348" s="177">
        <f t="shared" si="239"/>
        <v>0</v>
      </c>
      <c r="BF348" s="177">
        <f t="shared" si="240"/>
        <v>0</v>
      </c>
      <c r="BG348" s="177">
        <f t="shared" si="241"/>
        <v>0</v>
      </c>
      <c r="BH348" s="177">
        <f t="shared" si="242"/>
        <v>0</v>
      </c>
      <c r="BI348" s="177">
        <f t="shared" si="243"/>
        <v>0</v>
      </c>
      <c r="BJ348" s="177">
        <f t="shared" si="244"/>
        <v>0</v>
      </c>
      <c r="BK348" s="177">
        <f t="shared" si="245"/>
        <v>0</v>
      </c>
      <c r="BL348" s="177">
        <f t="shared" si="246"/>
        <v>0</v>
      </c>
      <c r="BM348" s="177">
        <f t="shared" si="247"/>
        <v>0</v>
      </c>
      <c r="BN348" s="177">
        <f t="shared" si="248"/>
        <v>0</v>
      </c>
      <c r="BO348" s="177">
        <f t="shared" si="249"/>
        <v>0</v>
      </c>
    </row>
    <row r="349" spans="1:67" s="123" customFormat="1" ht="73.8" customHeight="1">
      <c r="A349" s="9"/>
      <c r="B349" s="210" t="s">
        <v>8</v>
      </c>
      <c r="C349" s="9"/>
      <c r="D349" s="106" t="s">
        <v>5411</v>
      </c>
      <c r="E349" s="561" t="s">
        <v>5193</v>
      </c>
      <c r="F349" s="105" t="s">
        <v>135</v>
      </c>
      <c r="G349" s="224" t="s">
        <v>142</v>
      </c>
      <c r="H349" s="224" t="s">
        <v>2135</v>
      </c>
      <c r="I349" s="105">
        <v>2</v>
      </c>
      <c r="J349" s="105">
        <v>0</v>
      </c>
      <c r="K349" s="105" t="s">
        <v>4673</v>
      </c>
      <c r="L349" s="379">
        <v>324.81050000000005</v>
      </c>
      <c r="M349" s="127"/>
      <c r="N349" s="450" t="s">
        <v>5501</v>
      </c>
      <c r="O349" s="425">
        <f>L349*M349</f>
        <v>0</v>
      </c>
      <c r="P349" s="124" t="str">
        <f t="shared" si="254"/>
        <v>No</v>
      </c>
      <c r="Q349" s="234" t="str">
        <f t="shared" si="255"/>
        <v>Yes</v>
      </c>
      <c r="S349" s="275">
        <v>2</v>
      </c>
      <c r="T349" s="276">
        <f t="shared" si="256"/>
        <v>0</v>
      </c>
      <c r="U349" s="111"/>
      <c r="V349" s="302">
        <v>7.4</v>
      </c>
      <c r="W349" s="311">
        <f t="shared" si="250"/>
        <v>0</v>
      </c>
      <c r="X349" s="198">
        <f>M349*I349</f>
        <v>0</v>
      </c>
      <c r="Y349" s="198"/>
      <c r="Z349" s="545">
        <v>2</v>
      </c>
      <c r="AA349" s="532">
        <v>24</v>
      </c>
      <c r="AB349" s="285">
        <f t="shared" si="251"/>
        <v>0</v>
      </c>
      <c r="AC349" s="532"/>
      <c r="AD349" s="285">
        <f t="shared" si="252"/>
        <v>0</v>
      </c>
      <c r="AE349" s="532"/>
      <c r="AF349" s="285">
        <f t="shared" si="253"/>
        <v>0</v>
      </c>
      <c r="AG349" s="177">
        <f t="shared" si="217"/>
        <v>0</v>
      </c>
      <c r="AH349" s="177">
        <f t="shared" si="218"/>
        <v>0</v>
      </c>
      <c r="AI349" s="177">
        <f t="shared" si="219"/>
        <v>0</v>
      </c>
      <c r="AJ349" s="177">
        <f t="shared" si="220"/>
        <v>0</v>
      </c>
      <c r="AK349" s="177">
        <f t="shared" si="221"/>
        <v>0</v>
      </c>
      <c r="AL349" s="177">
        <f t="shared" si="222"/>
        <v>0</v>
      </c>
      <c r="AM349" s="177">
        <f t="shared" si="223"/>
        <v>0</v>
      </c>
      <c r="AN349" s="177">
        <f t="shared" si="224"/>
        <v>0</v>
      </c>
      <c r="AO349" s="177">
        <f t="shared" si="225"/>
        <v>0</v>
      </c>
      <c r="AP349" s="443"/>
      <c r="AQ349" s="443">
        <f t="shared" si="226"/>
        <v>0</v>
      </c>
      <c r="AR349" s="443">
        <f t="shared" si="227"/>
        <v>0</v>
      </c>
      <c r="AS349" s="443">
        <f t="shared" si="228"/>
        <v>0</v>
      </c>
      <c r="AT349" s="443"/>
      <c r="AU349" s="177">
        <f t="shared" si="229"/>
        <v>0</v>
      </c>
      <c r="AV349" s="177">
        <f t="shared" si="230"/>
        <v>0</v>
      </c>
      <c r="AW349" s="177">
        <f t="shared" si="231"/>
        <v>0</v>
      </c>
      <c r="AX349" s="177">
        <f t="shared" si="232"/>
        <v>0</v>
      </c>
      <c r="AY349" s="177">
        <f t="shared" si="233"/>
        <v>0</v>
      </c>
      <c r="AZ349" s="177">
        <f t="shared" si="234"/>
        <v>0</v>
      </c>
      <c r="BA349" s="177">
        <f t="shared" si="235"/>
        <v>0</v>
      </c>
      <c r="BB349" s="177">
        <f t="shared" si="236"/>
        <v>0</v>
      </c>
      <c r="BC349" s="177">
        <f t="shared" si="237"/>
        <v>0</v>
      </c>
      <c r="BD349" s="177">
        <f t="shared" si="238"/>
        <v>0</v>
      </c>
      <c r="BE349" s="177">
        <f t="shared" si="239"/>
        <v>0</v>
      </c>
      <c r="BF349" s="177">
        <f t="shared" si="240"/>
        <v>0</v>
      </c>
      <c r="BG349" s="177">
        <f t="shared" si="241"/>
        <v>0</v>
      </c>
      <c r="BH349" s="177">
        <f t="shared" si="242"/>
        <v>0</v>
      </c>
      <c r="BI349" s="177">
        <f t="shared" si="243"/>
        <v>0</v>
      </c>
      <c r="BJ349" s="177">
        <f t="shared" si="244"/>
        <v>0</v>
      </c>
      <c r="BK349" s="177">
        <f t="shared" si="245"/>
        <v>0</v>
      </c>
      <c r="BL349" s="177">
        <f t="shared" si="246"/>
        <v>0</v>
      </c>
      <c r="BM349" s="177">
        <f t="shared" si="247"/>
        <v>0</v>
      </c>
      <c r="BN349" s="177">
        <f t="shared" si="248"/>
        <v>0</v>
      </c>
      <c r="BO349" s="177">
        <f t="shared" si="249"/>
        <v>0</v>
      </c>
    </row>
    <row r="350" spans="1:67" s="9" customFormat="1" ht="73.8" customHeight="1">
      <c r="B350" s="210" t="s">
        <v>8</v>
      </c>
      <c r="D350" s="141" t="s">
        <v>5938</v>
      </c>
      <c r="E350" s="562" t="s">
        <v>5195</v>
      </c>
      <c r="F350" s="114" t="s">
        <v>134</v>
      </c>
      <c r="G350" s="115" t="s">
        <v>2620</v>
      </c>
      <c r="H350" s="115" t="s">
        <v>2135</v>
      </c>
      <c r="I350" s="114">
        <v>2</v>
      </c>
      <c r="J350" s="114">
        <v>0</v>
      </c>
      <c r="K350" s="114" t="s">
        <v>4673</v>
      </c>
      <c r="L350" s="380">
        <v>243.61560000000003</v>
      </c>
      <c r="M350" s="446" t="s">
        <v>5501</v>
      </c>
      <c r="N350" s="130"/>
      <c r="O350" s="414">
        <f>L350*N350</f>
        <v>0</v>
      </c>
      <c r="P350" s="131" t="str">
        <f t="shared" si="254"/>
        <v>No</v>
      </c>
      <c r="Q350" s="212" t="str">
        <f t="shared" si="255"/>
        <v>Yes</v>
      </c>
      <c r="S350" s="275">
        <v>2</v>
      </c>
      <c r="T350" s="276">
        <f t="shared" si="256"/>
        <v>0</v>
      </c>
      <c r="U350" s="111"/>
      <c r="V350" s="302">
        <v>7.5</v>
      </c>
      <c r="W350" s="311">
        <f t="shared" si="250"/>
        <v>0</v>
      </c>
      <c r="X350" s="198"/>
      <c r="Y350" s="198">
        <f>N350*I350</f>
        <v>0</v>
      </c>
      <c r="Z350" s="545">
        <v>2</v>
      </c>
      <c r="AA350" s="532">
        <v>16</v>
      </c>
      <c r="AB350" s="285">
        <f t="shared" si="251"/>
        <v>0</v>
      </c>
      <c r="AC350" s="532"/>
      <c r="AD350" s="285">
        <f t="shared" si="252"/>
        <v>0</v>
      </c>
      <c r="AE350" s="532"/>
      <c r="AF350" s="285">
        <f t="shared" si="253"/>
        <v>0</v>
      </c>
      <c r="AG350" s="177">
        <f t="shared" si="217"/>
        <v>0</v>
      </c>
      <c r="AH350" s="177">
        <f t="shared" si="218"/>
        <v>0</v>
      </c>
      <c r="AI350" s="177">
        <f t="shared" si="219"/>
        <v>0</v>
      </c>
      <c r="AJ350" s="177">
        <f t="shared" si="220"/>
        <v>0</v>
      </c>
      <c r="AK350" s="177">
        <f t="shared" si="221"/>
        <v>0</v>
      </c>
      <c r="AL350" s="177">
        <f t="shared" si="222"/>
        <v>0</v>
      </c>
      <c r="AM350" s="177">
        <f t="shared" si="223"/>
        <v>0</v>
      </c>
      <c r="AN350" s="177">
        <f t="shared" si="224"/>
        <v>0</v>
      </c>
      <c r="AO350" s="177">
        <f t="shared" si="225"/>
        <v>0</v>
      </c>
      <c r="AP350" s="177"/>
      <c r="AQ350" s="443">
        <f t="shared" si="226"/>
        <v>0</v>
      </c>
      <c r="AR350" s="443">
        <f t="shared" si="227"/>
        <v>0</v>
      </c>
      <c r="AS350" s="443">
        <f t="shared" si="228"/>
        <v>0</v>
      </c>
      <c r="AT350" s="177"/>
      <c r="AU350" s="177">
        <f t="shared" si="229"/>
        <v>0</v>
      </c>
      <c r="AV350" s="177">
        <f t="shared" si="230"/>
        <v>0</v>
      </c>
      <c r="AW350" s="177">
        <f t="shared" si="231"/>
        <v>0</v>
      </c>
      <c r="AX350" s="177">
        <f t="shared" si="232"/>
        <v>0</v>
      </c>
      <c r="AY350" s="177">
        <f t="shared" si="233"/>
        <v>0</v>
      </c>
      <c r="AZ350" s="177">
        <f t="shared" si="234"/>
        <v>0</v>
      </c>
      <c r="BA350" s="177">
        <f t="shared" si="235"/>
        <v>0</v>
      </c>
      <c r="BB350" s="177">
        <f t="shared" si="236"/>
        <v>0</v>
      </c>
      <c r="BC350" s="177">
        <f t="shared" si="237"/>
        <v>0</v>
      </c>
      <c r="BD350" s="177">
        <f t="shared" si="238"/>
        <v>0</v>
      </c>
      <c r="BE350" s="177">
        <f t="shared" si="239"/>
        <v>0</v>
      </c>
      <c r="BF350" s="177">
        <f t="shared" si="240"/>
        <v>0</v>
      </c>
      <c r="BG350" s="177">
        <f t="shared" si="241"/>
        <v>0</v>
      </c>
      <c r="BH350" s="177">
        <f t="shared" si="242"/>
        <v>0</v>
      </c>
      <c r="BI350" s="177">
        <f t="shared" si="243"/>
        <v>0</v>
      </c>
      <c r="BJ350" s="177">
        <f t="shared" si="244"/>
        <v>0</v>
      </c>
      <c r="BK350" s="177">
        <f t="shared" si="245"/>
        <v>0</v>
      </c>
      <c r="BL350" s="177">
        <f t="shared" si="246"/>
        <v>0</v>
      </c>
      <c r="BM350" s="177">
        <f t="shared" si="247"/>
        <v>0</v>
      </c>
      <c r="BN350" s="177">
        <f t="shared" si="248"/>
        <v>0</v>
      </c>
      <c r="BO350" s="177">
        <f t="shared" si="249"/>
        <v>0</v>
      </c>
    </row>
    <row r="351" spans="1:67" s="9" customFormat="1" ht="73.8" customHeight="1">
      <c r="B351" s="210" t="s">
        <v>8</v>
      </c>
      <c r="D351" s="141" t="s">
        <v>5399</v>
      </c>
      <c r="E351" s="557" t="s">
        <v>5194</v>
      </c>
      <c r="F351" s="114" t="s">
        <v>134</v>
      </c>
      <c r="G351" s="115" t="s">
        <v>2620</v>
      </c>
      <c r="H351" s="115" t="s">
        <v>2135</v>
      </c>
      <c r="I351" s="114">
        <v>2</v>
      </c>
      <c r="J351" s="114">
        <v>0</v>
      </c>
      <c r="K351" s="114" t="s">
        <v>4673</v>
      </c>
      <c r="L351" s="380">
        <v>254.20400000000001</v>
      </c>
      <c r="M351" s="129"/>
      <c r="N351" s="446" t="s">
        <v>5501</v>
      </c>
      <c r="O351" s="414">
        <f>L351*M351</f>
        <v>0</v>
      </c>
      <c r="P351" s="131" t="str">
        <f t="shared" si="254"/>
        <v>No</v>
      </c>
      <c r="Q351" s="212" t="str">
        <f t="shared" si="255"/>
        <v>Yes</v>
      </c>
      <c r="S351" s="275">
        <v>2</v>
      </c>
      <c r="T351" s="276">
        <f t="shared" si="256"/>
        <v>0</v>
      </c>
      <c r="U351" s="111"/>
      <c r="V351" s="302">
        <v>7.5</v>
      </c>
      <c r="W351" s="311">
        <f t="shared" si="250"/>
        <v>0</v>
      </c>
      <c r="X351" s="198">
        <f>M351*I351</f>
        <v>0</v>
      </c>
      <c r="Y351" s="198"/>
      <c r="Z351" s="545">
        <v>2</v>
      </c>
      <c r="AA351" s="532">
        <v>16</v>
      </c>
      <c r="AB351" s="285">
        <f t="shared" si="251"/>
        <v>0</v>
      </c>
      <c r="AC351" s="532"/>
      <c r="AD351" s="285">
        <f t="shared" si="252"/>
        <v>0</v>
      </c>
      <c r="AE351" s="532"/>
      <c r="AF351" s="285">
        <f t="shared" si="253"/>
        <v>0</v>
      </c>
      <c r="AG351" s="177">
        <f t="shared" si="217"/>
        <v>0</v>
      </c>
      <c r="AH351" s="177">
        <f t="shared" si="218"/>
        <v>0</v>
      </c>
      <c r="AI351" s="177">
        <f t="shared" si="219"/>
        <v>0</v>
      </c>
      <c r="AJ351" s="177">
        <f t="shared" si="220"/>
        <v>0</v>
      </c>
      <c r="AK351" s="177">
        <f t="shared" si="221"/>
        <v>0</v>
      </c>
      <c r="AL351" s="177">
        <f t="shared" si="222"/>
        <v>0</v>
      </c>
      <c r="AM351" s="177">
        <f t="shared" si="223"/>
        <v>0</v>
      </c>
      <c r="AN351" s="177">
        <f t="shared" si="224"/>
        <v>0</v>
      </c>
      <c r="AO351" s="177">
        <f t="shared" si="225"/>
        <v>0</v>
      </c>
      <c r="AP351" s="177"/>
      <c r="AQ351" s="443">
        <f t="shared" si="226"/>
        <v>0</v>
      </c>
      <c r="AR351" s="443">
        <f t="shared" si="227"/>
        <v>0</v>
      </c>
      <c r="AS351" s="443">
        <f t="shared" si="228"/>
        <v>0</v>
      </c>
      <c r="AT351" s="177"/>
      <c r="AU351" s="177">
        <f t="shared" si="229"/>
        <v>0</v>
      </c>
      <c r="AV351" s="177">
        <f t="shared" si="230"/>
        <v>0</v>
      </c>
      <c r="AW351" s="177">
        <f t="shared" si="231"/>
        <v>0</v>
      </c>
      <c r="AX351" s="177">
        <f t="shared" si="232"/>
        <v>0</v>
      </c>
      <c r="AY351" s="177">
        <f t="shared" si="233"/>
        <v>0</v>
      </c>
      <c r="AZ351" s="177">
        <f t="shared" si="234"/>
        <v>0</v>
      </c>
      <c r="BA351" s="177">
        <f t="shared" si="235"/>
        <v>0</v>
      </c>
      <c r="BB351" s="177">
        <f t="shared" si="236"/>
        <v>0</v>
      </c>
      <c r="BC351" s="177">
        <f t="shared" si="237"/>
        <v>0</v>
      </c>
      <c r="BD351" s="177">
        <f t="shared" si="238"/>
        <v>0</v>
      </c>
      <c r="BE351" s="177">
        <f t="shared" si="239"/>
        <v>0</v>
      </c>
      <c r="BF351" s="177">
        <f t="shared" si="240"/>
        <v>0</v>
      </c>
      <c r="BG351" s="177">
        <f t="shared" si="241"/>
        <v>0</v>
      </c>
      <c r="BH351" s="177">
        <f t="shared" si="242"/>
        <v>0</v>
      </c>
      <c r="BI351" s="177">
        <f t="shared" si="243"/>
        <v>0</v>
      </c>
      <c r="BJ351" s="177">
        <f t="shared" si="244"/>
        <v>0</v>
      </c>
      <c r="BK351" s="177">
        <f t="shared" si="245"/>
        <v>0</v>
      </c>
      <c r="BL351" s="177">
        <f t="shared" si="246"/>
        <v>0</v>
      </c>
      <c r="BM351" s="177">
        <f t="shared" si="247"/>
        <v>0</v>
      </c>
      <c r="BN351" s="177">
        <f t="shared" si="248"/>
        <v>0</v>
      </c>
      <c r="BO351" s="177">
        <f t="shared" si="249"/>
        <v>0</v>
      </c>
    </row>
    <row r="352" spans="1:67" s="9" customFormat="1" ht="73.8" customHeight="1">
      <c r="B352" s="210" t="s">
        <v>8</v>
      </c>
      <c r="D352" s="141" t="s">
        <v>5412</v>
      </c>
      <c r="E352" s="558" t="s">
        <v>5193</v>
      </c>
      <c r="F352" s="114" t="s">
        <v>134</v>
      </c>
      <c r="G352" s="115" t="s">
        <v>2620</v>
      </c>
      <c r="H352" s="115" t="s">
        <v>2135</v>
      </c>
      <c r="I352" s="114">
        <v>2</v>
      </c>
      <c r="J352" s="114">
        <v>0</v>
      </c>
      <c r="K352" s="114" t="s">
        <v>4673</v>
      </c>
      <c r="L352" s="380">
        <v>243.61560000000003</v>
      </c>
      <c r="M352" s="129"/>
      <c r="N352" s="446" t="s">
        <v>5501</v>
      </c>
      <c r="O352" s="414">
        <f>L352*M352</f>
        <v>0</v>
      </c>
      <c r="P352" s="131" t="str">
        <f t="shared" si="254"/>
        <v>No</v>
      </c>
      <c r="Q352" s="212" t="str">
        <f t="shared" si="255"/>
        <v>Yes</v>
      </c>
      <c r="S352" s="275">
        <v>2</v>
      </c>
      <c r="T352" s="276">
        <f t="shared" si="256"/>
        <v>0</v>
      </c>
      <c r="U352" s="111"/>
      <c r="V352" s="302">
        <v>7.5</v>
      </c>
      <c r="W352" s="311">
        <f t="shared" si="250"/>
        <v>0</v>
      </c>
      <c r="X352" s="198">
        <f>M352*I352</f>
        <v>0</v>
      </c>
      <c r="Y352" s="198"/>
      <c r="Z352" s="545">
        <v>2</v>
      </c>
      <c r="AA352" s="532">
        <v>16</v>
      </c>
      <c r="AB352" s="285">
        <f t="shared" si="251"/>
        <v>0</v>
      </c>
      <c r="AC352" s="532"/>
      <c r="AD352" s="285">
        <f t="shared" si="252"/>
        <v>0</v>
      </c>
      <c r="AE352" s="532"/>
      <c r="AF352" s="285">
        <f t="shared" si="253"/>
        <v>0</v>
      </c>
      <c r="AG352" s="177">
        <f t="shared" si="217"/>
        <v>0</v>
      </c>
      <c r="AH352" s="177">
        <f t="shared" si="218"/>
        <v>0</v>
      </c>
      <c r="AI352" s="177">
        <f t="shared" si="219"/>
        <v>0</v>
      </c>
      <c r="AJ352" s="177">
        <f t="shared" si="220"/>
        <v>0</v>
      </c>
      <c r="AK352" s="177">
        <f t="shared" si="221"/>
        <v>0</v>
      </c>
      <c r="AL352" s="177">
        <f t="shared" si="222"/>
        <v>0</v>
      </c>
      <c r="AM352" s="177">
        <f t="shared" si="223"/>
        <v>0</v>
      </c>
      <c r="AN352" s="177">
        <f t="shared" si="224"/>
        <v>0</v>
      </c>
      <c r="AO352" s="177">
        <f t="shared" si="225"/>
        <v>0</v>
      </c>
      <c r="AP352" s="177"/>
      <c r="AQ352" s="443">
        <f t="shared" si="226"/>
        <v>0</v>
      </c>
      <c r="AR352" s="443">
        <f t="shared" si="227"/>
        <v>0</v>
      </c>
      <c r="AS352" s="443">
        <f t="shared" si="228"/>
        <v>0</v>
      </c>
      <c r="AT352" s="177"/>
      <c r="AU352" s="177">
        <f t="shared" si="229"/>
        <v>0</v>
      </c>
      <c r="AV352" s="177">
        <f t="shared" si="230"/>
        <v>0</v>
      </c>
      <c r="AW352" s="177">
        <f t="shared" si="231"/>
        <v>0</v>
      </c>
      <c r="AX352" s="177">
        <f t="shared" si="232"/>
        <v>0</v>
      </c>
      <c r="AY352" s="177">
        <f t="shared" si="233"/>
        <v>0</v>
      </c>
      <c r="AZ352" s="177">
        <f t="shared" si="234"/>
        <v>0</v>
      </c>
      <c r="BA352" s="177">
        <f t="shared" si="235"/>
        <v>0</v>
      </c>
      <c r="BB352" s="177">
        <f t="shared" si="236"/>
        <v>0</v>
      </c>
      <c r="BC352" s="177">
        <f t="shared" si="237"/>
        <v>0</v>
      </c>
      <c r="BD352" s="177">
        <f t="shared" si="238"/>
        <v>0</v>
      </c>
      <c r="BE352" s="177">
        <f t="shared" si="239"/>
        <v>0</v>
      </c>
      <c r="BF352" s="177">
        <f t="shared" si="240"/>
        <v>0</v>
      </c>
      <c r="BG352" s="177">
        <f t="shared" si="241"/>
        <v>0</v>
      </c>
      <c r="BH352" s="177">
        <f t="shared" si="242"/>
        <v>0</v>
      </c>
      <c r="BI352" s="177">
        <f t="shared" si="243"/>
        <v>0</v>
      </c>
      <c r="BJ352" s="177">
        <f t="shared" si="244"/>
        <v>0</v>
      </c>
      <c r="BK352" s="177">
        <f t="shared" si="245"/>
        <v>0</v>
      </c>
      <c r="BL352" s="177">
        <f t="shared" si="246"/>
        <v>0</v>
      </c>
      <c r="BM352" s="177">
        <f t="shared" si="247"/>
        <v>0</v>
      </c>
      <c r="BN352" s="177">
        <f t="shared" si="248"/>
        <v>0</v>
      </c>
      <c r="BO352" s="177">
        <f t="shared" si="249"/>
        <v>0</v>
      </c>
    </row>
    <row r="353" spans="1:67" s="123" customFormat="1" ht="73.8" customHeight="1">
      <c r="A353" s="9"/>
      <c r="B353" s="210" t="s">
        <v>8</v>
      </c>
      <c r="C353" s="9"/>
      <c r="D353" s="106" t="s">
        <v>5939</v>
      </c>
      <c r="E353" s="559" t="s">
        <v>5195</v>
      </c>
      <c r="F353" s="105" t="s">
        <v>197</v>
      </c>
      <c r="G353" s="224" t="s">
        <v>2621</v>
      </c>
      <c r="H353" s="224" t="s">
        <v>2135</v>
      </c>
      <c r="I353" s="105">
        <v>4</v>
      </c>
      <c r="J353" s="105">
        <v>0</v>
      </c>
      <c r="K353" s="105" t="s">
        <v>4673</v>
      </c>
      <c r="L353" s="379">
        <v>229.27799999999999</v>
      </c>
      <c r="M353" s="448" t="s">
        <v>5501</v>
      </c>
      <c r="N353" s="427"/>
      <c r="O353" s="425">
        <f>L353*N353</f>
        <v>0</v>
      </c>
      <c r="P353" s="124" t="str">
        <f t="shared" si="254"/>
        <v>No</v>
      </c>
      <c r="Q353" s="234" t="str">
        <f t="shared" si="255"/>
        <v>Yes</v>
      </c>
      <c r="S353" s="275">
        <v>4</v>
      </c>
      <c r="T353" s="276">
        <f t="shared" si="256"/>
        <v>0</v>
      </c>
      <c r="U353" s="111"/>
      <c r="V353" s="302">
        <v>2.7</v>
      </c>
      <c r="W353" s="311">
        <f t="shared" si="250"/>
        <v>0</v>
      </c>
      <c r="X353" s="198"/>
      <c r="Y353" s="198">
        <f>N353*I353</f>
        <v>0</v>
      </c>
      <c r="Z353" s="545">
        <v>4</v>
      </c>
      <c r="AA353" s="532">
        <v>16</v>
      </c>
      <c r="AB353" s="285">
        <f t="shared" si="251"/>
        <v>0</v>
      </c>
      <c r="AC353" s="532"/>
      <c r="AD353" s="285">
        <f t="shared" si="252"/>
        <v>0</v>
      </c>
      <c r="AE353" s="532"/>
      <c r="AF353" s="285">
        <f t="shared" si="253"/>
        <v>0</v>
      </c>
      <c r="AG353" s="177">
        <f t="shared" si="217"/>
        <v>0</v>
      </c>
      <c r="AH353" s="177">
        <f t="shared" si="218"/>
        <v>0</v>
      </c>
      <c r="AI353" s="177">
        <f t="shared" si="219"/>
        <v>0</v>
      </c>
      <c r="AJ353" s="177">
        <f t="shared" si="220"/>
        <v>0</v>
      </c>
      <c r="AK353" s="177">
        <f t="shared" si="221"/>
        <v>0</v>
      </c>
      <c r="AL353" s="177">
        <f t="shared" si="222"/>
        <v>0</v>
      </c>
      <c r="AM353" s="177">
        <f t="shared" si="223"/>
        <v>0</v>
      </c>
      <c r="AN353" s="177">
        <f t="shared" si="224"/>
        <v>0</v>
      </c>
      <c r="AO353" s="177">
        <f t="shared" si="225"/>
        <v>0</v>
      </c>
      <c r="AP353" s="443"/>
      <c r="AQ353" s="443">
        <f t="shared" si="226"/>
        <v>0</v>
      </c>
      <c r="AR353" s="443">
        <f t="shared" si="227"/>
        <v>0</v>
      </c>
      <c r="AS353" s="443">
        <f t="shared" si="228"/>
        <v>0</v>
      </c>
      <c r="AT353" s="443"/>
      <c r="AU353" s="177">
        <f t="shared" si="229"/>
        <v>0</v>
      </c>
      <c r="AV353" s="177">
        <f t="shared" si="230"/>
        <v>0</v>
      </c>
      <c r="AW353" s="177">
        <f t="shared" si="231"/>
        <v>0</v>
      </c>
      <c r="AX353" s="177">
        <f t="shared" si="232"/>
        <v>0</v>
      </c>
      <c r="AY353" s="177">
        <f t="shared" si="233"/>
        <v>0</v>
      </c>
      <c r="AZ353" s="177">
        <f t="shared" si="234"/>
        <v>0</v>
      </c>
      <c r="BA353" s="177">
        <f t="shared" si="235"/>
        <v>0</v>
      </c>
      <c r="BB353" s="177">
        <f t="shared" si="236"/>
        <v>0</v>
      </c>
      <c r="BC353" s="177">
        <f t="shared" si="237"/>
        <v>0</v>
      </c>
      <c r="BD353" s="177">
        <f t="shared" si="238"/>
        <v>0</v>
      </c>
      <c r="BE353" s="177">
        <f t="shared" si="239"/>
        <v>0</v>
      </c>
      <c r="BF353" s="177">
        <f t="shared" si="240"/>
        <v>0</v>
      </c>
      <c r="BG353" s="177">
        <f t="shared" si="241"/>
        <v>0</v>
      </c>
      <c r="BH353" s="177">
        <f t="shared" si="242"/>
        <v>0</v>
      </c>
      <c r="BI353" s="177">
        <f t="shared" si="243"/>
        <v>0</v>
      </c>
      <c r="BJ353" s="177">
        <f t="shared" si="244"/>
        <v>0</v>
      </c>
      <c r="BK353" s="177">
        <f t="shared" si="245"/>
        <v>0</v>
      </c>
      <c r="BL353" s="177">
        <f t="shared" si="246"/>
        <v>0</v>
      </c>
      <c r="BM353" s="177">
        <f t="shared" si="247"/>
        <v>0</v>
      </c>
      <c r="BN353" s="177">
        <f t="shared" si="248"/>
        <v>0</v>
      </c>
      <c r="BO353" s="177">
        <f t="shared" si="249"/>
        <v>0</v>
      </c>
    </row>
    <row r="354" spans="1:67" s="123" customFormat="1" ht="73.8" customHeight="1">
      <c r="A354" s="9"/>
      <c r="B354" s="210" t="s">
        <v>8</v>
      </c>
      <c r="C354" s="9"/>
      <c r="D354" s="106" t="s">
        <v>5398</v>
      </c>
      <c r="E354" s="560" t="s">
        <v>5194</v>
      </c>
      <c r="F354" s="105" t="s">
        <v>197</v>
      </c>
      <c r="G354" s="224" t="s">
        <v>2621</v>
      </c>
      <c r="H354" s="224" t="s">
        <v>2135</v>
      </c>
      <c r="I354" s="105">
        <v>4</v>
      </c>
      <c r="J354" s="105">
        <v>0</v>
      </c>
      <c r="K354" s="105" t="s">
        <v>4673</v>
      </c>
      <c r="L354" s="379">
        <v>239.2484</v>
      </c>
      <c r="M354" s="127"/>
      <c r="N354" s="450" t="s">
        <v>5501</v>
      </c>
      <c r="O354" s="425">
        <f>L354*M354</f>
        <v>0</v>
      </c>
      <c r="P354" s="124" t="str">
        <f t="shared" si="254"/>
        <v>No</v>
      </c>
      <c r="Q354" s="234" t="str">
        <f t="shared" si="255"/>
        <v>Yes</v>
      </c>
      <c r="S354" s="275">
        <v>4</v>
      </c>
      <c r="T354" s="276">
        <f t="shared" si="256"/>
        <v>0</v>
      </c>
      <c r="U354" s="111"/>
      <c r="V354" s="302">
        <v>2.7</v>
      </c>
      <c r="W354" s="311">
        <f t="shared" si="250"/>
        <v>0</v>
      </c>
      <c r="X354" s="198">
        <f>M354*I354</f>
        <v>0</v>
      </c>
      <c r="Y354" s="198"/>
      <c r="Z354" s="545">
        <v>4</v>
      </c>
      <c r="AA354" s="532">
        <v>16</v>
      </c>
      <c r="AB354" s="285">
        <f t="shared" si="251"/>
        <v>0</v>
      </c>
      <c r="AC354" s="532"/>
      <c r="AD354" s="285">
        <f t="shared" si="252"/>
        <v>0</v>
      </c>
      <c r="AE354" s="532"/>
      <c r="AF354" s="285">
        <f t="shared" si="253"/>
        <v>0</v>
      </c>
      <c r="AG354" s="177">
        <f t="shared" si="217"/>
        <v>0</v>
      </c>
      <c r="AH354" s="177">
        <f t="shared" si="218"/>
        <v>0</v>
      </c>
      <c r="AI354" s="177">
        <f t="shared" si="219"/>
        <v>0</v>
      </c>
      <c r="AJ354" s="177">
        <f t="shared" si="220"/>
        <v>0</v>
      </c>
      <c r="AK354" s="177">
        <f t="shared" si="221"/>
        <v>0</v>
      </c>
      <c r="AL354" s="177">
        <f t="shared" si="222"/>
        <v>0</v>
      </c>
      <c r="AM354" s="177">
        <f t="shared" si="223"/>
        <v>0</v>
      </c>
      <c r="AN354" s="177">
        <f t="shared" si="224"/>
        <v>0</v>
      </c>
      <c r="AO354" s="177">
        <f t="shared" si="225"/>
        <v>0</v>
      </c>
      <c r="AP354" s="443"/>
      <c r="AQ354" s="443">
        <f t="shared" si="226"/>
        <v>0</v>
      </c>
      <c r="AR354" s="443">
        <f t="shared" si="227"/>
        <v>0</v>
      </c>
      <c r="AS354" s="443">
        <f t="shared" si="228"/>
        <v>0</v>
      </c>
      <c r="AT354" s="443"/>
      <c r="AU354" s="177">
        <f t="shared" si="229"/>
        <v>0</v>
      </c>
      <c r="AV354" s="177">
        <f t="shared" si="230"/>
        <v>0</v>
      </c>
      <c r="AW354" s="177">
        <f t="shared" si="231"/>
        <v>0</v>
      </c>
      <c r="AX354" s="177">
        <f t="shared" si="232"/>
        <v>0</v>
      </c>
      <c r="AY354" s="177">
        <f t="shared" si="233"/>
        <v>0</v>
      </c>
      <c r="AZ354" s="177">
        <f t="shared" si="234"/>
        <v>0</v>
      </c>
      <c r="BA354" s="177">
        <f t="shared" si="235"/>
        <v>0</v>
      </c>
      <c r="BB354" s="177">
        <f t="shared" si="236"/>
        <v>0</v>
      </c>
      <c r="BC354" s="177">
        <f t="shared" si="237"/>
        <v>0</v>
      </c>
      <c r="BD354" s="177">
        <f t="shared" si="238"/>
        <v>0</v>
      </c>
      <c r="BE354" s="177">
        <f t="shared" si="239"/>
        <v>0</v>
      </c>
      <c r="BF354" s="177">
        <f t="shared" si="240"/>
        <v>0</v>
      </c>
      <c r="BG354" s="177">
        <f t="shared" si="241"/>
        <v>0</v>
      </c>
      <c r="BH354" s="177">
        <f t="shared" si="242"/>
        <v>0</v>
      </c>
      <c r="BI354" s="177">
        <f t="shared" si="243"/>
        <v>0</v>
      </c>
      <c r="BJ354" s="177">
        <f t="shared" si="244"/>
        <v>0</v>
      </c>
      <c r="BK354" s="177">
        <f t="shared" si="245"/>
        <v>0</v>
      </c>
      <c r="BL354" s="177">
        <f t="shared" si="246"/>
        <v>0</v>
      </c>
      <c r="BM354" s="177">
        <f t="shared" si="247"/>
        <v>0</v>
      </c>
      <c r="BN354" s="177">
        <f t="shared" si="248"/>
        <v>0</v>
      </c>
      <c r="BO354" s="177">
        <f t="shared" si="249"/>
        <v>0</v>
      </c>
    </row>
    <row r="355" spans="1:67" s="123" customFormat="1" ht="73.8" customHeight="1">
      <c r="A355" s="9"/>
      <c r="B355" s="210" t="s">
        <v>8</v>
      </c>
      <c r="C355" s="9"/>
      <c r="D355" s="106" t="s">
        <v>5413</v>
      </c>
      <c r="E355" s="561" t="s">
        <v>5193</v>
      </c>
      <c r="F355" s="105" t="s">
        <v>197</v>
      </c>
      <c r="G355" s="224" t="s">
        <v>2621</v>
      </c>
      <c r="H355" s="224" t="s">
        <v>2135</v>
      </c>
      <c r="I355" s="105">
        <v>4</v>
      </c>
      <c r="J355" s="105">
        <v>0</v>
      </c>
      <c r="K355" s="105" t="s">
        <v>4673</v>
      </c>
      <c r="L355" s="379">
        <v>229.27799999999999</v>
      </c>
      <c r="M355" s="127"/>
      <c r="N355" s="450" t="s">
        <v>5501</v>
      </c>
      <c r="O355" s="425">
        <f>L355*M355</f>
        <v>0</v>
      </c>
      <c r="P355" s="124" t="str">
        <f t="shared" si="254"/>
        <v>No</v>
      </c>
      <c r="Q355" s="234" t="str">
        <f t="shared" si="255"/>
        <v>Yes</v>
      </c>
      <c r="S355" s="275">
        <v>4</v>
      </c>
      <c r="T355" s="276">
        <f t="shared" si="256"/>
        <v>0</v>
      </c>
      <c r="U355" s="111"/>
      <c r="V355" s="302">
        <v>2.7</v>
      </c>
      <c r="W355" s="311">
        <f t="shared" si="250"/>
        <v>0</v>
      </c>
      <c r="X355" s="198">
        <f>M355*I355</f>
        <v>0</v>
      </c>
      <c r="Y355" s="198"/>
      <c r="Z355" s="545">
        <v>4</v>
      </c>
      <c r="AA355" s="532">
        <v>16</v>
      </c>
      <c r="AB355" s="285">
        <f t="shared" si="251"/>
        <v>0</v>
      </c>
      <c r="AC355" s="532"/>
      <c r="AD355" s="285">
        <f t="shared" si="252"/>
        <v>0</v>
      </c>
      <c r="AE355" s="532"/>
      <c r="AF355" s="285">
        <f t="shared" si="253"/>
        <v>0</v>
      </c>
      <c r="AG355" s="177">
        <f t="shared" si="217"/>
        <v>0</v>
      </c>
      <c r="AH355" s="177">
        <f t="shared" si="218"/>
        <v>0</v>
      </c>
      <c r="AI355" s="177">
        <f t="shared" si="219"/>
        <v>0</v>
      </c>
      <c r="AJ355" s="177">
        <f t="shared" si="220"/>
        <v>0</v>
      </c>
      <c r="AK355" s="177">
        <f t="shared" si="221"/>
        <v>0</v>
      </c>
      <c r="AL355" s="177">
        <f t="shared" si="222"/>
        <v>0</v>
      </c>
      <c r="AM355" s="177">
        <f t="shared" si="223"/>
        <v>0</v>
      </c>
      <c r="AN355" s="177">
        <f t="shared" si="224"/>
        <v>0</v>
      </c>
      <c r="AO355" s="177">
        <f t="shared" si="225"/>
        <v>0</v>
      </c>
      <c r="AP355" s="443"/>
      <c r="AQ355" s="443">
        <f t="shared" si="226"/>
        <v>0</v>
      </c>
      <c r="AR355" s="443">
        <f t="shared" si="227"/>
        <v>0</v>
      </c>
      <c r="AS355" s="443">
        <f t="shared" si="228"/>
        <v>0</v>
      </c>
      <c r="AT355" s="443"/>
      <c r="AU355" s="177">
        <f t="shared" si="229"/>
        <v>0</v>
      </c>
      <c r="AV355" s="177">
        <f t="shared" si="230"/>
        <v>0</v>
      </c>
      <c r="AW355" s="177">
        <f t="shared" si="231"/>
        <v>0</v>
      </c>
      <c r="AX355" s="177">
        <f t="shared" si="232"/>
        <v>0</v>
      </c>
      <c r="AY355" s="177">
        <f t="shared" si="233"/>
        <v>0</v>
      </c>
      <c r="AZ355" s="177">
        <f t="shared" si="234"/>
        <v>0</v>
      </c>
      <c r="BA355" s="177">
        <f t="shared" si="235"/>
        <v>0</v>
      </c>
      <c r="BB355" s="177">
        <f t="shared" si="236"/>
        <v>0</v>
      </c>
      <c r="BC355" s="177">
        <f t="shared" si="237"/>
        <v>0</v>
      </c>
      <c r="BD355" s="177">
        <f t="shared" si="238"/>
        <v>0</v>
      </c>
      <c r="BE355" s="177">
        <f t="shared" si="239"/>
        <v>0</v>
      </c>
      <c r="BF355" s="177">
        <f t="shared" si="240"/>
        <v>0</v>
      </c>
      <c r="BG355" s="177">
        <f t="shared" si="241"/>
        <v>0</v>
      </c>
      <c r="BH355" s="177">
        <f t="shared" si="242"/>
        <v>0</v>
      </c>
      <c r="BI355" s="177">
        <f t="shared" si="243"/>
        <v>0</v>
      </c>
      <c r="BJ355" s="177">
        <f t="shared" si="244"/>
        <v>0</v>
      </c>
      <c r="BK355" s="177">
        <f t="shared" si="245"/>
        <v>0</v>
      </c>
      <c r="BL355" s="177">
        <f t="shared" si="246"/>
        <v>0</v>
      </c>
      <c r="BM355" s="177">
        <f t="shared" si="247"/>
        <v>0</v>
      </c>
      <c r="BN355" s="177">
        <f t="shared" si="248"/>
        <v>0</v>
      </c>
      <c r="BO355" s="177">
        <f t="shared" si="249"/>
        <v>0</v>
      </c>
    </row>
    <row r="356" spans="1:67" s="9" customFormat="1" ht="73.8" customHeight="1">
      <c r="B356" s="210" t="s">
        <v>8</v>
      </c>
      <c r="D356" s="141" t="s">
        <v>5940</v>
      </c>
      <c r="E356" s="562" t="s">
        <v>5195</v>
      </c>
      <c r="F356" s="114" t="s">
        <v>133</v>
      </c>
      <c r="G356" s="115" t="s">
        <v>2622</v>
      </c>
      <c r="H356" s="115" t="s">
        <v>2135</v>
      </c>
      <c r="I356" s="114">
        <v>3</v>
      </c>
      <c r="J356" s="114">
        <v>0</v>
      </c>
      <c r="K356" s="114" t="s">
        <v>4673</v>
      </c>
      <c r="L356" s="380">
        <v>205.40259999999998</v>
      </c>
      <c r="M356" s="446" t="s">
        <v>5501</v>
      </c>
      <c r="N356" s="130"/>
      <c r="O356" s="414">
        <f>L356*N356</f>
        <v>0</v>
      </c>
      <c r="P356" s="131" t="str">
        <f t="shared" si="254"/>
        <v>No</v>
      </c>
      <c r="Q356" s="212" t="str">
        <f t="shared" si="255"/>
        <v>Yes</v>
      </c>
      <c r="S356" s="275">
        <v>3</v>
      </c>
      <c r="T356" s="276">
        <f t="shared" si="256"/>
        <v>0</v>
      </c>
      <c r="U356" s="111"/>
      <c r="V356" s="302">
        <v>2.75</v>
      </c>
      <c r="W356" s="311">
        <f t="shared" si="250"/>
        <v>0</v>
      </c>
      <c r="X356" s="198"/>
      <c r="Y356" s="198">
        <f>N356*I356</f>
        <v>0</v>
      </c>
      <c r="Z356" s="545">
        <v>3</v>
      </c>
      <c r="AA356" s="532">
        <v>12</v>
      </c>
      <c r="AB356" s="285">
        <f t="shared" si="251"/>
        <v>0</v>
      </c>
      <c r="AC356" s="532"/>
      <c r="AD356" s="285">
        <f t="shared" si="252"/>
        <v>0</v>
      </c>
      <c r="AE356" s="532"/>
      <c r="AF356" s="285">
        <f t="shared" si="253"/>
        <v>0</v>
      </c>
      <c r="AG356" s="177">
        <f t="shared" si="217"/>
        <v>0</v>
      </c>
      <c r="AH356" s="177">
        <f t="shared" si="218"/>
        <v>0</v>
      </c>
      <c r="AI356" s="177">
        <f t="shared" si="219"/>
        <v>0</v>
      </c>
      <c r="AJ356" s="177">
        <f t="shared" si="220"/>
        <v>0</v>
      </c>
      <c r="AK356" s="177">
        <f t="shared" si="221"/>
        <v>0</v>
      </c>
      <c r="AL356" s="177">
        <f t="shared" si="222"/>
        <v>0</v>
      </c>
      <c r="AM356" s="177">
        <f t="shared" si="223"/>
        <v>0</v>
      </c>
      <c r="AN356" s="177">
        <f t="shared" si="224"/>
        <v>0</v>
      </c>
      <c r="AO356" s="177">
        <f t="shared" si="225"/>
        <v>0</v>
      </c>
      <c r="AP356" s="177"/>
      <c r="AQ356" s="443">
        <f t="shared" si="226"/>
        <v>0</v>
      </c>
      <c r="AR356" s="443">
        <f t="shared" si="227"/>
        <v>0</v>
      </c>
      <c r="AS356" s="443">
        <f t="shared" si="228"/>
        <v>0</v>
      </c>
      <c r="AT356" s="177"/>
      <c r="AU356" s="177">
        <f t="shared" si="229"/>
        <v>0</v>
      </c>
      <c r="AV356" s="177">
        <f t="shared" si="230"/>
        <v>0</v>
      </c>
      <c r="AW356" s="177">
        <f t="shared" si="231"/>
        <v>0</v>
      </c>
      <c r="AX356" s="177">
        <f t="shared" si="232"/>
        <v>0</v>
      </c>
      <c r="AY356" s="177">
        <f t="shared" si="233"/>
        <v>0</v>
      </c>
      <c r="AZ356" s="177">
        <f t="shared" si="234"/>
        <v>0</v>
      </c>
      <c r="BA356" s="177">
        <f t="shared" si="235"/>
        <v>0</v>
      </c>
      <c r="BB356" s="177">
        <f t="shared" si="236"/>
        <v>0</v>
      </c>
      <c r="BC356" s="177">
        <f t="shared" si="237"/>
        <v>0</v>
      </c>
      <c r="BD356" s="177">
        <f t="shared" si="238"/>
        <v>0</v>
      </c>
      <c r="BE356" s="177">
        <f t="shared" si="239"/>
        <v>0</v>
      </c>
      <c r="BF356" s="177">
        <f t="shared" si="240"/>
        <v>0</v>
      </c>
      <c r="BG356" s="177">
        <f t="shared" si="241"/>
        <v>0</v>
      </c>
      <c r="BH356" s="177">
        <f t="shared" si="242"/>
        <v>0</v>
      </c>
      <c r="BI356" s="177">
        <f t="shared" si="243"/>
        <v>0</v>
      </c>
      <c r="BJ356" s="177">
        <f t="shared" si="244"/>
        <v>0</v>
      </c>
      <c r="BK356" s="177">
        <f t="shared" si="245"/>
        <v>0</v>
      </c>
      <c r="BL356" s="177">
        <f t="shared" si="246"/>
        <v>0</v>
      </c>
      <c r="BM356" s="177">
        <f t="shared" si="247"/>
        <v>0</v>
      </c>
      <c r="BN356" s="177">
        <f t="shared" si="248"/>
        <v>0</v>
      </c>
      <c r="BO356" s="177">
        <f t="shared" si="249"/>
        <v>0</v>
      </c>
    </row>
    <row r="357" spans="1:67" s="9" customFormat="1" ht="73.8" customHeight="1">
      <c r="B357" s="210" t="s">
        <v>8</v>
      </c>
      <c r="D357" s="141" t="s">
        <v>5397</v>
      </c>
      <c r="E357" s="557" t="s">
        <v>5194</v>
      </c>
      <c r="F357" s="114" t="s">
        <v>133</v>
      </c>
      <c r="G357" s="115" t="s">
        <v>2622</v>
      </c>
      <c r="H357" s="115" t="s">
        <v>2135</v>
      </c>
      <c r="I357" s="114">
        <v>3</v>
      </c>
      <c r="J357" s="114">
        <v>0</v>
      </c>
      <c r="K357" s="114" t="s">
        <v>4673</v>
      </c>
      <c r="L357" s="380">
        <v>214.32240000000002</v>
      </c>
      <c r="M357" s="129"/>
      <c r="N357" s="446" t="s">
        <v>5501</v>
      </c>
      <c r="O357" s="414">
        <f>L357*M357</f>
        <v>0</v>
      </c>
      <c r="P357" s="131" t="str">
        <f t="shared" si="254"/>
        <v>No</v>
      </c>
      <c r="Q357" s="212" t="str">
        <f t="shared" si="255"/>
        <v>Yes</v>
      </c>
      <c r="S357" s="275">
        <v>3</v>
      </c>
      <c r="T357" s="276">
        <f t="shared" si="256"/>
        <v>0</v>
      </c>
      <c r="U357" s="111"/>
      <c r="V357" s="302">
        <v>2.75</v>
      </c>
      <c r="W357" s="311">
        <f t="shared" si="250"/>
        <v>0</v>
      </c>
      <c r="X357" s="198">
        <f>M357*I357</f>
        <v>0</v>
      </c>
      <c r="Y357" s="198"/>
      <c r="Z357" s="545">
        <v>3</v>
      </c>
      <c r="AA357" s="532">
        <v>12</v>
      </c>
      <c r="AB357" s="285">
        <f t="shared" si="251"/>
        <v>0</v>
      </c>
      <c r="AC357" s="532"/>
      <c r="AD357" s="285">
        <f t="shared" si="252"/>
        <v>0</v>
      </c>
      <c r="AE357" s="532"/>
      <c r="AF357" s="285">
        <f t="shared" si="253"/>
        <v>0</v>
      </c>
      <c r="AG357" s="177">
        <f t="shared" si="217"/>
        <v>0</v>
      </c>
      <c r="AH357" s="177">
        <f t="shared" si="218"/>
        <v>0</v>
      </c>
      <c r="AI357" s="177">
        <f t="shared" si="219"/>
        <v>0</v>
      </c>
      <c r="AJ357" s="177">
        <f t="shared" si="220"/>
        <v>0</v>
      </c>
      <c r="AK357" s="177">
        <f t="shared" si="221"/>
        <v>0</v>
      </c>
      <c r="AL357" s="177">
        <f t="shared" si="222"/>
        <v>0</v>
      </c>
      <c r="AM357" s="177">
        <f t="shared" si="223"/>
        <v>0</v>
      </c>
      <c r="AN357" s="177">
        <f t="shared" si="224"/>
        <v>0</v>
      </c>
      <c r="AO357" s="177">
        <f t="shared" si="225"/>
        <v>0</v>
      </c>
      <c r="AP357" s="177"/>
      <c r="AQ357" s="443">
        <f t="shared" si="226"/>
        <v>0</v>
      </c>
      <c r="AR357" s="443">
        <f t="shared" si="227"/>
        <v>0</v>
      </c>
      <c r="AS357" s="443">
        <f t="shared" si="228"/>
        <v>0</v>
      </c>
      <c r="AT357" s="177"/>
      <c r="AU357" s="177">
        <f t="shared" si="229"/>
        <v>0</v>
      </c>
      <c r="AV357" s="177">
        <f t="shared" si="230"/>
        <v>0</v>
      </c>
      <c r="AW357" s="177">
        <f t="shared" si="231"/>
        <v>0</v>
      </c>
      <c r="AX357" s="177">
        <f t="shared" si="232"/>
        <v>0</v>
      </c>
      <c r="AY357" s="177">
        <f t="shared" si="233"/>
        <v>0</v>
      </c>
      <c r="AZ357" s="177">
        <f t="shared" si="234"/>
        <v>0</v>
      </c>
      <c r="BA357" s="177">
        <f t="shared" si="235"/>
        <v>0</v>
      </c>
      <c r="BB357" s="177">
        <f t="shared" si="236"/>
        <v>0</v>
      </c>
      <c r="BC357" s="177">
        <f t="shared" si="237"/>
        <v>0</v>
      </c>
      <c r="BD357" s="177">
        <f t="shared" si="238"/>
        <v>0</v>
      </c>
      <c r="BE357" s="177">
        <f t="shared" si="239"/>
        <v>0</v>
      </c>
      <c r="BF357" s="177">
        <f t="shared" si="240"/>
        <v>0</v>
      </c>
      <c r="BG357" s="177">
        <f t="shared" si="241"/>
        <v>0</v>
      </c>
      <c r="BH357" s="177">
        <f t="shared" si="242"/>
        <v>0</v>
      </c>
      <c r="BI357" s="177">
        <f t="shared" si="243"/>
        <v>0</v>
      </c>
      <c r="BJ357" s="177">
        <f t="shared" si="244"/>
        <v>0</v>
      </c>
      <c r="BK357" s="177">
        <f t="shared" si="245"/>
        <v>0</v>
      </c>
      <c r="BL357" s="177">
        <f t="shared" si="246"/>
        <v>0</v>
      </c>
      <c r="BM357" s="177">
        <f t="shared" si="247"/>
        <v>0</v>
      </c>
      <c r="BN357" s="177">
        <f t="shared" si="248"/>
        <v>0</v>
      </c>
      <c r="BO357" s="177">
        <f t="shared" si="249"/>
        <v>0</v>
      </c>
    </row>
    <row r="358" spans="1:67" s="9" customFormat="1" ht="73.8" customHeight="1">
      <c r="B358" s="210" t="s">
        <v>8</v>
      </c>
      <c r="D358" s="141" t="s">
        <v>5414</v>
      </c>
      <c r="E358" s="558" t="s">
        <v>5193</v>
      </c>
      <c r="F358" s="114" t="s">
        <v>133</v>
      </c>
      <c r="G358" s="115" t="s">
        <v>2622</v>
      </c>
      <c r="H358" s="115" t="s">
        <v>2135</v>
      </c>
      <c r="I358" s="114">
        <v>3</v>
      </c>
      <c r="J358" s="114">
        <v>0</v>
      </c>
      <c r="K358" s="114" t="s">
        <v>4673</v>
      </c>
      <c r="L358" s="380">
        <v>205.40259999999998</v>
      </c>
      <c r="M358" s="129"/>
      <c r="N358" s="446" t="s">
        <v>5501</v>
      </c>
      <c r="O358" s="414">
        <f>L358*M358</f>
        <v>0</v>
      </c>
      <c r="P358" s="131" t="str">
        <f t="shared" si="254"/>
        <v>No</v>
      </c>
      <c r="Q358" s="212" t="str">
        <f t="shared" si="255"/>
        <v>Yes</v>
      </c>
      <c r="S358" s="275">
        <v>3</v>
      </c>
      <c r="T358" s="276">
        <f t="shared" si="256"/>
        <v>0</v>
      </c>
      <c r="U358" s="111"/>
      <c r="V358" s="302">
        <v>2.75</v>
      </c>
      <c r="W358" s="311">
        <f t="shared" si="250"/>
        <v>0</v>
      </c>
      <c r="X358" s="198">
        <f>M358*I358</f>
        <v>0</v>
      </c>
      <c r="Y358" s="198"/>
      <c r="Z358" s="545">
        <v>3</v>
      </c>
      <c r="AA358" s="532">
        <v>12</v>
      </c>
      <c r="AB358" s="285">
        <f t="shared" si="251"/>
        <v>0</v>
      </c>
      <c r="AC358" s="532"/>
      <c r="AD358" s="285">
        <f t="shared" si="252"/>
        <v>0</v>
      </c>
      <c r="AE358" s="532"/>
      <c r="AF358" s="285">
        <f t="shared" si="253"/>
        <v>0</v>
      </c>
      <c r="AG358" s="177">
        <f t="shared" si="217"/>
        <v>0</v>
      </c>
      <c r="AH358" s="177">
        <f t="shared" si="218"/>
        <v>0</v>
      </c>
      <c r="AI358" s="177">
        <f t="shared" si="219"/>
        <v>0</v>
      </c>
      <c r="AJ358" s="177">
        <f t="shared" si="220"/>
        <v>0</v>
      </c>
      <c r="AK358" s="177">
        <f t="shared" si="221"/>
        <v>0</v>
      </c>
      <c r="AL358" s="177">
        <f t="shared" si="222"/>
        <v>0</v>
      </c>
      <c r="AM358" s="177">
        <f t="shared" si="223"/>
        <v>0</v>
      </c>
      <c r="AN358" s="177">
        <f t="shared" si="224"/>
        <v>0</v>
      </c>
      <c r="AO358" s="177">
        <f t="shared" si="225"/>
        <v>0</v>
      </c>
      <c r="AP358" s="177"/>
      <c r="AQ358" s="443">
        <f t="shared" si="226"/>
        <v>0</v>
      </c>
      <c r="AR358" s="443">
        <f t="shared" si="227"/>
        <v>0</v>
      </c>
      <c r="AS358" s="443">
        <f t="shared" si="228"/>
        <v>0</v>
      </c>
      <c r="AT358" s="177"/>
      <c r="AU358" s="177">
        <f t="shared" si="229"/>
        <v>0</v>
      </c>
      <c r="AV358" s="177">
        <f t="shared" si="230"/>
        <v>0</v>
      </c>
      <c r="AW358" s="177">
        <f t="shared" si="231"/>
        <v>0</v>
      </c>
      <c r="AX358" s="177">
        <f t="shared" si="232"/>
        <v>0</v>
      </c>
      <c r="AY358" s="177">
        <f t="shared" si="233"/>
        <v>0</v>
      </c>
      <c r="AZ358" s="177">
        <f t="shared" si="234"/>
        <v>0</v>
      </c>
      <c r="BA358" s="177">
        <f t="shared" si="235"/>
        <v>0</v>
      </c>
      <c r="BB358" s="177">
        <f t="shared" si="236"/>
        <v>0</v>
      </c>
      <c r="BC358" s="177">
        <f t="shared" si="237"/>
        <v>0</v>
      </c>
      <c r="BD358" s="177">
        <f t="shared" si="238"/>
        <v>0</v>
      </c>
      <c r="BE358" s="177">
        <f t="shared" si="239"/>
        <v>0</v>
      </c>
      <c r="BF358" s="177">
        <f t="shared" si="240"/>
        <v>0</v>
      </c>
      <c r="BG358" s="177">
        <f t="shared" si="241"/>
        <v>0</v>
      </c>
      <c r="BH358" s="177">
        <f t="shared" si="242"/>
        <v>0</v>
      </c>
      <c r="BI358" s="177">
        <f t="shared" si="243"/>
        <v>0</v>
      </c>
      <c r="BJ358" s="177">
        <f t="shared" si="244"/>
        <v>0</v>
      </c>
      <c r="BK358" s="177">
        <f t="shared" si="245"/>
        <v>0</v>
      </c>
      <c r="BL358" s="177">
        <f t="shared" si="246"/>
        <v>0</v>
      </c>
      <c r="BM358" s="177">
        <f t="shared" si="247"/>
        <v>0</v>
      </c>
      <c r="BN358" s="177">
        <f t="shared" si="248"/>
        <v>0</v>
      </c>
      <c r="BO358" s="177">
        <f t="shared" si="249"/>
        <v>0</v>
      </c>
    </row>
    <row r="359" spans="1:67" s="123" customFormat="1" ht="73.8" customHeight="1">
      <c r="A359" s="9"/>
      <c r="B359" s="210" t="s">
        <v>8</v>
      </c>
      <c r="C359" s="9"/>
      <c r="D359" s="106" t="s">
        <v>5941</v>
      </c>
      <c r="E359" s="559" t="s">
        <v>5195</v>
      </c>
      <c r="F359" s="244" t="s">
        <v>133</v>
      </c>
      <c r="G359" s="224" t="s">
        <v>2623</v>
      </c>
      <c r="H359" s="224" t="s">
        <v>2135</v>
      </c>
      <c r="I359" s="105">
        <v>3</v>
      </c>
      <c r="J359" s="105">
        <v>0</v>
      </c>
      <c r="K359" s="105" t="s">
        <v>4673</v>
      </c>
      <c r="L359" s="379">
        <v>310.48320000000001</v>
      </c>
      <c r="M359" s="448" t="s">
        <v>5501</v>
      </c>
      <c r="N359" s="427"/>
      <c r="O359" s="425">
        <f>L359*N359</f>
        <v>0</v>
      </c>
      <c r="P359" s="124" t="str">
        <f t="shared" si="254"/>
        <v>No</v>
      </c>
      <c r="Q359" s="234" t="str">
        <f t="shared" si="255"/>
        <v>Yes</v>
      </c>
      <c r="S359" s="275">
        <v>3</v>
      </c>
      <c r="T359" s="276">
        <f t="shared" si="256"/>
        <v>0</v>
      </c>
      <c r="U359" s="111"/>
      <c r="V359" s="302">
        <v>5.35</v>
      </c>
      <c r="W359" s="311">
        <f t="shared" si="250"/>
        <v>0</v>
      </c>
      <c r="X359" s="198"/>
      <c r="Y359" s="198">
        <f>N359*I359</f>
        <v>0</v>
      </c>
      <c r="Z359" s="545">
        <v>3</v>
      </c>
      <c r="AA359" s="532">
        <v>13</v>
      </c>
      <c r="AB359" s="285">
        <f t="shared" si="251"/>
        <v>0</v>
      </c>
      <c r="AC359" s="532"/>
      <c r="AD359" s="285">
        <f t="shared" si="252"/>
        <v>0</v>
      </c>
      <c r="AE359" s="532"/>
      <c r="AF359" s="285">
        <f t="shared" si="253"/>
        <v>0</v>
      </c>
      <c r="AG359" s="177">
        <f t="shared" si="217"/>
        <v>0</v>
      </c>
      <c r="AH359" s="177">
        <f t="shared" si="218"/>
        <v>0</v>
      </c>
      <c r="AI359" s="177">
        <f t="shared" si="219"/>
        <v>0</v>
      </c>
      <c r="AJ359" s="177">
        <f t="shared" si="220"/>
        <v>0</v>
      </c>
      <c r="AK359" s="177">
        <f t="shared" si="221"/>
        <v>0</v>
      </c>
      <c r="AL359" s="177">
        <f t="shared" si="222"/>
        <v>0</v>
      </c>
      <c r="AM359" s="177">
        <f t="shared" si="223"/>
        <v>0</v>
      </c>
      <c r="AN359" s="177">
        <f t="shared" si="224"/>
        <v>0</v>
      </c>
      <c r="AO359" s="177">
        <f t="shared" si="225"/>
        <v>0</v>
      </c>
      <c r="AP359" s="443"/>
      <c r="AQ359" s="443">
        <f t="shared" si="226"/>
        <v>0</v>
      </c>
      <c r="AR359" s="443">
        <f t="shared" si="227"/>
        <v>0</v>
      </c>
      <c r="AS359" s="443">
        <f t="shared" si="228"/>
        <v>0</v>
      </c>
      <c r="AT359" s="443"/>
      <c r="AU359" s="177">
        <f t="shared" si="229"/>
        <v>0</v>
      </c>
      <c r="AV359" s="177">
        <f t="shared" si="230"/>
        <v>0</v>
      </c>
      <c r="AW359" s="177">
        <f t="shared" si="231"/>
        <v>0</v>
      </c>
      <c r="AX359" s="177">
        <f t="shared" si="232"/>
        <v>0</v>
      </c>
      <c r="AY359" s="177">
        <f t="shared" si="233"/>
        <v>0</v>
      </c>
      <c r="AZ359" s="177">
        <f t="shared" si="234"/>
        <v>0</v>
      </c>
      <c r="BA359" s="177">
        <f t="shared" si="235"/>
        <v>0</v>
      </c>
      <c r="BB359" s="177">
        <f t="shared" si="236"/>
        <v>0</v>
      </c>
      <c r="BC359" s="177">
        <f t="shared" si="237"/>
        <v>0</v>
      </c>
      <c r="BD359" s="177">
        <f t="shared" si="238"/>
        <v>0</v>
      </c>
      <c r="BE359" s="177">
        <f t="shared" si="239"/>
        <v>0</v>
      </c>
      <c r="BF359" s="177">
        <f t="shared" si="240"/>
        <v>0</v>
      </c>
      <c r="BG359" s="177">
        <f t="shared" si="241"/>
        <v>0</v>
      </c>
      <c r="BH359" s="177">
        <f t="shared" si="242"/>
        <v>0</v>
      </c>
      <c r="BI359" s="177">
        <f t="shared" si="243"/>
        <v>0</v>
      </c>
      <c r="BJ359" s="177">
        <f t="shared" si="244"/>
        <v>0</v>
      </c>
      <c r="BK359" s="177">
        <f t="shared" si="245"/>
        <v>0</v>
      </c>
      <c r="BL359" s="177">
        <f t="shared" si="246"/>
        <v>0</v>
      </c>
      <c r="BM359" s="177">
        <f t="shared" si="247"/>
        <v>0</v>
      </c>
      <c r="BN359" s="177">
        <f t="shared" si="248"/>
        <v>0</v>
      </c>
      <c r="BO359" s="177">
        <f t="shared" si="249"/>
        <v>0</v>
      </c>
    </row>
    <row r="360" spans="1:67" s="123" customFormat="1" ht="73.8" customHeight="1">
      <c r="A360" s="9"/>
      <c r="B360" s="210" t="s">
        <v>8</v>
      </c>
      <c r="C360" s="9"/>
      <c r="D360" s="106" t="s">
        <v>5396</v>
      </c>
      <c r="E360" s="560" t="s">
        <v>5194</v>
      </c>
      <c r="F360" s="244" t="s">
        <v>133</v>
      </c>
      <c r="G360" s="224" t="s">
        <v>2623</v>
      </c>
      <c r="H360" s="224" t="s">
        <v>2135</v>
      </c>
      <c r="I360" s="105">
        <v>3</v>
      </c>
      <c r="J360" s="105">
        <v>0</v>
      </c>
      <c r="K360" s="105" t="s">
        <v>4673</v>
      </c>
      <c r="L360" s="379">
        <v>323.97620000000001</v>
      </c>
      <c r="M360" s="127"/>
      <c r="N360" s="450" t="s">
        <v>5501</v>
      </c>
      <c r="O360" s="425">
        <f>L360*M360</f>
        <v>0</v>
      </c>
      <c r="P360" s="124" t="str">
        <f t="shared" si="254"/>
        <v>No</v>
      </c>
      <c r="Q360" s="234" t="str">
        <f t="shared" si="255"/>
        <v>Yes</v>
      </c>
      <c r="S360" s="275">
        <v>3</v>
      </c>
      <c r="T360" s="276">
        <f t="shared" si="256"/>
        <v>0</v>
      </c>
      <c r="U360" s="111"/>
      <c r="V360" s="302">
        <v>5.35</v>
      </c>
      <c r="W360" s="311">
        <f t="shared" si="250"/>
        <v>0</v>
      </c>
      <c r="X360" s="198">
        <f>M360*I360</f>
        <v>0</v>
      </c>
      <c r="Y360" s="198"/>
      <c r="Z360" s="545">
        <v>3</v>
      </c>
      <c r="AA360" s="532">
        <v>13</v>
      </c>
      <c r="AB360" s="285">
        <f t="shared" si="251"/>
        <v>0</v>
      </c>
      <c r="AC360" s="532"/>
      <c r="AD360" s="285">
        <f t="shared" si="252"/>
        <v>0</v>
      </c>
      <c r="AE360" s="532"/>
      <c r="AF360" s="285">
        <f t="shared" si="253"/>
        <v>0</v>
      </c>
      <c r="AG360" s="177">
        <f t="shared" si="217"/>
        <v>0</v>
      </c>
      <c r="AH360" s="177">
        <f t="shared" si="218"/>
        <v>0</v>
      </c>
      <c r="AI360" s="177">
        <f t="shared" si="219"/>
        <v>0</v>
      </c>
      <c r="AJ360" s="177">
        <f t="shared" si="220"/>
        <v>0</v>
      </c>
      <c r="AK360" s="177">
        <f t="shared" si="221"/>
        <v>0</v>
      </c>
      <c r="AL360" s="177">
        <f t="shared" si="222"/>
        <v>0</v>
      </c>
      <c r="AM360" s="177">
        <f t="shared" si="223"/>
        <v>0</v>
      </c>
      <c r="AN360" s="177">
        <f t="shared" si="224"/>
        <v>0</v>
      </c>
      <c r="AO360" s="177">
        <f t="shared" si="225"/>
        <v>0</v>
      </c>
      <c r="AP360" s="443"/>
      <c r="AQ360" s="443">
        <f t="shared" si="226"/>
        <v>0</v>
      </c>
      <c r="AR360" s="443">
        <f t="shared" si="227"/>
        <v>0</v>
      </c>
      <c r="AS360" s="443">
        <f t="shared" si="228"/>
        <v>0</v>
      </c>
      <c r="AT360" s="443"/>
      <c r="AU360" s="177">
        <f t="shared" si="229"/>
        <v>0</v>
      </c>
      <c r="AV360" s="177">
        <f t="shared" si="230"/>
        <v>0</v>
      </c>
      <c r="AW360" s="177">
        <f t="shared" si="231"/>
        <v>0</v>
      </c>
      <c r="AX360" s="177">
        <f t="shared" si="232"/>
        <v>0</v>
      </c>
      <c r="AY360" s="177">
        <f t="shared" si="233"/>
        <v>0</v>
      </c>
      <c r="AZ360" s="177">
        <f t="shared" si="234"/>
        <v>0</v>
      </c>
      <c r="BA360" s="177">
        <f t="shared" si="235"/>
        <v>0</v>
      </c>
      <c r="BB360" s="177">
        <f t="shared" si="236"/>
        <v>0</v>
      </c>
      <c r="BC360" s="177">
        <f t="shared" si="237"/>
        <v>0</v>
      </c>
      <c r="BD360" s="177">
        <f t="shared" si="238"/>
        <v>0</v>
      </c>
      <c r="BE360" s="177">
        <f t="shared" si="239"/>
        <v>0</v>
      </c>
      <c r="BF360" s="177">
        <f t="shared" si="240"/>
        <v>0</v>
      </c>
      <c r="BG360" s="177">
        <f t="shared" si="241"/>
        <v>0</v>
      </c>
      <c r="BH360" s="177">
        <f t="shared" si="242"/>
        <v>0</v>
      </c>
      <c r="BI360" s="177">
        <f t="shared" si="243"/>
        <v>0</v>
      </c>
      <c r="BJ360" s="177">
        <f t="shared" si="244"/>
        <v>0</v>
      </c>
      <c r="BK360" s="177">
        <f t="shared" si="245"/>
        <v>0</v>
      </c>
      <c r="BL360" s="177">
        <f t="shared" si="246"/>
        <v>0</v>
      </c>
      <c r="BM360" s="177">
        <f t="shared" si="247"/>
        <v>0</v>
      </c>
      <c r="BN360" s="177">
        <f t="shared" si="248"/>
        <v>0</v>
      </c>
      <c r="BO360" s="177">
        <f t="shared" si="249"/>
        <v>0</v>
      </c>
    </row>
    <row r="361" spans="1:67" s="123" customFormat="1" ht="73.8" customHeight="1">
      <c r="A361" s="9"/>
      <c r="B361" s="210" t="s">
        <v>8</v>
      </c>
      <c r="C361" s="9"/>
      <c r="D361" s="106" t="s">
        <v>5415</v>
      </c>
      <c r="E361" s="561" t="s">
        <v>5193</v>
      </c>
      <c r="F361" s="244" t="s">
        <v>133</v>
      </c>
      <c r="G361" s="224" t="s">
        <v>2623</v>
      </c>
      <c r="H361" s="224" t="s">
        <v>2135</v>
      </c>
      <c r="I361" s="105">
        <v>3</v>
      </c>
      <c r="J361" s="105">
        <v>0</v>
      </c>
      <c r="K361" s="105" t="s">
        <v>4673</v>
      </c>
      <c r="L361" s="379">
        <v>310.48320000000001</v>
      </c>
      <c r="M361" s="127"/>
      <c r="N361" s="450" t="s">
        <v>5501</v>
      </c>
      <c r="O361" s="425">
        <f>L361*M361</f>
        <v>0</v>
      </c>
      <c r="P361" s="124" t="str">
        <f t="shared" si="254"/>
        <v>No</v>
      </c>
      <c r="Q361" s="234" t="str">
        <f t="shared" si="255"/>
        <v>Yes</v>
      </c>
      <c r="S361" s="275">
        <v>3</v>
      </c>
      <c r="T361" s="276">
        <f t="shared" si="256"/>
        <v>0</v>
      </c>
      <c r="U361" s="111"/>
      <c r="V361" s="302">
        <v>5.35</v>
      </c>
      <c r="W361" s="311">
        <f t="shared" si="250"/>
        <v>0</v>
      </c>
      <c r="X361" s="198">
        <f>M361*I361</f>
        <v>0</v>
      </c>
      <c r="Y361" s="198"/>
      <c r="Z361" s="545">
        <v>3</v>
      </c>
      <c r="AA361" s="532">
        <v>13</v>
      </c>
      <c r="AB361" s="285">
        <f t="shared" si="251"/>
        <v>0</v>
      </c>
      <c r="AC361" s="532"/>
      <c r="AD361" s="285">
        <f t="shared" si="252"/>
        <v>0</v>
      </c>
      <c r="AE361" s="532"/>
      <c r="AF361" s="285">
        <f t="shared" si="253"/>
        <v>0</v>
      </c>
      <c r="AG361" s="177">
        <f t="shared" si="217"/>
        <v>0</v>
      </c>
      <c r="AH361" s="177">
        <f t="shared" si="218"/>
        <v>0</v>
      </c>
      <c r="AI361" s="177">
        <f t="shared" si="219"/>
        <v>0</v>
      </c>
      <c r="AJ361" s="177">
        <f t="shared" si="220"/>
        <v>0</v>
      </c>
      <c r="AK361" s="177">
        <f t="shared" si="221"/>
        <v>0</v>
      </c>
      <c r="AL361" s="177">
        <f t="shared" si="222"/>
        <v>0</v>
      </c>
      <c r="AM361" s="177">
        <f t="shared" si="223"/>
        <v>0</v>
      </c>
      <c r="AN361" s="177">
        <f t="shared" si="224"/>
        <v>0</v>
      </c>
      <c r="AO361" s="177">
        <f t="shared" si="225"/>
        <v>0</v>
      </c>
      <c r="AP361" s="443"/>
      <c r="AQ361" s="443">
        <f t="shared" si="226"/>
        <v>0</v>
      </c>
      <c r="AR361" s="443">
        <f t="shared" si="227"/>
        <v>0</v>
      </c>
      <c r="AS361" s="443">
        <f t="shared" si="228"/>
        <v>0</v>
      </c>
      <c r="AT361" s="443"/>
      <c r="AU361" s="177">
        <f t="shared" si="229"/>
        <v>0</v>
      </c>
      <c r="AV361" s="177">
        <f t="shared" si="230"/>
        <v>0</v>
      </c>
      <c r="AW361" s="177">
        <f t="shared" si="231"/>
        <v>0</v>
      </c>
      <c r="AX361" s="177">
        <f t="shared" si="232"/>
        <v>0</v>
      </c>
      <c r="AY361" s="177">
        <f t="shared" si="233"/>
        <v>0</v>
      </c>
      <c r="AZ361" s="177">
        <f t="shared" si="234"/>
        <v>0</v>
      </c>
      <c r="BA361" s="177">
        <f t="shared" si="235"/>
        <v>0</v>
      </c>
      <c r="BB361" s="177">
        <f t="shared" si="236"/>
        <v>0</v>
      </c>
      <c r="BC361" s="177">
        <f t="shared" si="237"/>
        <v>0</v>
      </c>
      <c r="BD361" s="177">
        <f t="shared" si="238"/>
        <v>0</v>
      </c>
      <c r="BE361" s="177">
        <f t="shared" si="239"/>
        <v>0</v>
      </c>
      <c r="BF361" s="177">
        <f t="shared" si="240"/>
        <v>0</v>
      </c>
      <c r="BG361" s="177">
        <f t="shared" si="241"/>
        <v>0</v>
      </c>
      <c r="BH361" s="177">
        <f t="shared" si="242"/>
        <v>0</v>
      </c>
      <c r="BI361" s="177">
        <f t="shared" si="243"/>
        <v>0</v>
      </c>
      <c r="BJ361" s="177">
        <f t="shared" si="244"/>
        <v>0</v>
      </c>
      <c r="BK361" s="177">
        <f t="shared" si="245"/>
        <v>0</v>
      </c>
      <c r="BL361" s="177">
        <f t="shared" si="246"/>
        <v>0</v>
      </c>
      <c r="BM361" s="177">
        <f t="shared" si="247"/>
        <v>0</v>
      </c>
      <c r="BN361" s="177">
        <f t="shared" si="248"/>
        <v>0</v>
      </c>
      <c r="BO361" s="177">
        <f t="shared" si="249"/>
        <v>0</v>
      </c>
    </row>
    <row r="362" spans="1:67" s="9" customFormat="1" ht="73.8" customHeight="1">
      <c r="B362" s="210" t="s">
        <v>8</v>
      </c>
      <c r="D362" s="141" t="s">
        <v>5942</v>
      </c>
      <c r="E362" s="562" t="s">
        <v>5195</v>
      </c>
      <c r="F362" s="114" t="s">
        <v>135</v>
      </c>
      <c r="G362" s="115" t="s">
        <v>141</v>
      </c>
      <c r="H362" s="115" t="s">
        <v>2135</v>
      </c>
      <c r="I362" s="114">
        <v>3</v>
      </c>
      <c r="J362" s="114">
        <v>0</v>
      </c>
      <c r="K362" s="114" t="s">
        <v>4673</v>
      </c>
      <c r="L362" s="380">
        <v>458.55599999999998</v>
      </c>
      <c r="M362" s="446" t="s">
        <v>5501</v>
      </c>
      <c r="N362" s="130"/>
      <c r="O362" s="414">
        <f>L362*N362</f>
        <v>0</v>
      </c>
      <c r="P362" s="131" t="str">
        <f t="shared" si="254"/>
        <v>No</v>
      </c>
      <c r="Q362" s="212" t="str">
        <f t="shared" si="255"/>
        <v>Yes</v>
      </c>
      <c r="S362" s="275">
        <v>3</v>
      </c>
      <c r="T362" s="276">
        <f t="shared" si="256"/>
        <v>0</v>
      </c>
      <c r="U362" s="111"/>
      <c r="V362" s="302">
        <v>16.149999999999999</v>
      </c>
      <c r="W362" s="311">
        <f t="shared" si="250"/>
        <v>0</v>
      </c>
      <c r="X362" s="198"/>
      <c r="Y362" s="198">
        <f>N362*I362</f>
        <v>0</v>
      </c>
      <c r="Z362" s="545">
        <v>3</v>
      </c>
      <c r="AA362" s="532">
        <v>30</v>
      </c>
      <c r="AB362" s="285">
        <f t="shared" si="251"/>
        <v>0</v>
      </c>
      <c r="AC362" s="532"/>
      <c r="AD362" s="285">
        <f t="shared" si="252"/>
        <v>0</v>
      </c>
      <c r="AE362" s="532"/>
      <c r="AF362" s="285">
        <f t="shared" si="253"/>
        <v>0</v>
      </c>
      <c r="AG362" s="177">
        <f t="shared" si="217"/>
        <v>0</v>
      </c>
      <c r="AH362" s="177">
        <f t="shared" si="218"/>
        <v>0</v>
      </c>
      <c r="AI362" s="177">
        <f t="shared" si="219"/>
        <v>0</v>
      </c>
      <c r="AJ362" s="177">
        <f t="shared" si="220"/>
        <v>0</v>
      </c>
      <c r="AK362" s="177">
        <f t="shared" si="221"/>
        <v>0</v>
      </c>
      <c r="AL362" s="177">
        <f t="shared" si="222"/>
        <v>0</v>
      </c>
      <c r="AM362" s="177">
        <f t="shared" si="223"/>
        <v>0</v>
      </c>
      <c r="AN362" s="177">
        <f t="shared" si="224"/>
        <v>0</v>
      </c>
      <c r="AO362" s="177">
        <f t="shared" si="225"/>
        <v>0</v>
      </c>
      <c r="AP362" s="177"/>
      <c r="AQ362" s="443">
        <f t="shared" si="226"/>
        <v>0</v>
      </c>
      <c r="AR362" s="443">
        <f t="shared" si="227"/>
        <v>0</v>
      </c>
      <c r="AS362" s="443">
        <f t="shared" si="228"/>
        <v>0</v>
      </c>
      <c r="AT362" s="177"/>
      <c r="AU362" s="177">
        <f t="shared" si="229"/>
        <v>0</v>
      </c>
      <c r="AV362" s="177">
        <f t="shared" si="230"/>
        <v>0</v>
      </c>
      <c r="AW362" s="177">
        <f t="shared" si="231"/>
        <v>0</v>
      </c>
      <c r="AX362" s="177">
        <f t="shared" si="232"/>
        <v>0</v>
      </c>
      <c r="AY362" s="177">
        <f t="shared" si="233"/>
        <v>0</v>
      </c>
      <c r="AZ362" s="177">
        <f t="shared" si="234"/>
        <v>0</v>
      </c>
      <c r="BA362" s="177">
        <f t="shared" si="235"/>
        <v>0</v>
      </c>
      <c r="BB362" s="177">
        <f t="shared" si="236"/>
        <v>0</v>
      </c>
      <c r="BC362" s="177">
        <f t="shared" si="237"/>
        <v>0</v>
      </c>
      <c r="BD362" s="177">
        <f t="shared" si="238"/>
        <v>0</v>
      </c>
      <c r="BE362" s="177">
        <f t="shared" si="239"/>
        <v>0</v>
      </c>
      <c r="BF362" s="177">
        <f t="shared" si="240"/>
        <v>0</v>
      </c>
      <c r="BG362" s="177">
        <f t="shared" si="241"/>
        <v>0</v>
      </c>
      <c r="BH362" s="177">
        <f t="shared" si="242"/>
        <v>0</v>
      </c>
      <c r="BI362" s="177">
        <f t="shared" si="243"/>
        <v>0</v>
      </c>
      <c r="BJ362" s="177">
        <f t="shared" si="244"/>
        <v>0</v>
      </c>
      <c r="BK362" s="177">
        <f t="shared" si="245"/>
        <v>0</v>
      </c>
      <c r="BL362" s="177">
        <f t="shared" si="246"/>
        <v>0</v>
      </c>
      <c r="BM362" s="177">
        <f t="shared" si="247"/>
        <v>0</v>
      </c>
      <c r="BN362" s="177">
        <f t="shared" si="248"/>
        <v>0</v>
      </c>
      <c r="BO362" s="177">
        <f t="shared" si="249"/>
        <v>0</v>
      </c>
    </row>
    <row r="363" spans="1:67" s="9" customFormat="1" ht="73.8" customHeight="1">
      <c r="B363" s="210" t="s">
        <v>8</v>
      </c>
      <c r="D363" s="141" t="s">
        <v>5395</v>
      </c>
      <c r="E363" s="557" t="s">
        <v>5194</v>
      </c>
      <c r="F363" s="114" t="s">
        <v>135</v>
      </c>
      <c r="G363" s="115" t="s">
        <v>141</v>
      </c>
      <c r="H363" s="115" t="s">
        <v>2135</v>
      </c>
      <c r="I363" s="114">
        <v>3</v>
      </c>
      <c r="J363" s="114">
        <v>0</v>
      </c>
      <c r="K363" s="114" t="s">
        <v>4673</v>
      </c>
      <c r="L363" s="380">
        <v>478.49680000000001</v>
      </c>
      <c r="M363" s="129"/>
      <c r="N363" s="446" t="s">
        <v>5501</v>
      </c>
      <c r="O363" s="414">
        <f>L363*M363</f>
        <v>0</v>
      </c>
      <c r="P363" s="131" t="str">
        <f t="shared" si="254"/>
        <v>No</v>
      </c>
      <c r="Q363" s="212" t="str">
        <f t="shared" si="255"/>
        <v>Yes</v>
      </c>
      <c r="S363" s="275">
        <v>3</v>
      </c>
      <c r="T363" s="276">
        <f t="shared" si="256"/>
        <v>0</v>
      </c>
      <c r="U363" s="111"/>
      <c r="V363" s="302">
        <v>16.149999999999999</v>
      </c>
      <c r="W363" s="311">
        <f t="shared" si="250"/>
        <v>0</v>
      </c>
      <c r="X363" s="198">
        <f>M363*I363</f>
        <v>0</v>
      </c>
      <c r="Y363" s="198"/>
      <c r="Z363" s="545">
        <v>3</v>
      </c>
      <c r="AA363" s="532">
        <v>30</v>
      </c>
      <c r="AB363" s="285">
        <f t="shared" si="251"/>
        <v>0</v>
      </c>
      <c r="AC363" s="532"/>
      <c r="AD363" s="285">
        <f t="shared" si="252"/>
        <v>0</v>
      </c>
      <c r="AE363" s="532"/>
      <c r="AF363" s="285">
        <f t="shared" si="253"/>
        <v>0</v>
      </c>
      <c r="AG363" s="177">
        <f t="shared" si="217"/>
        <v>0</v>
      </c>
      <c r="AH363" s="177">
        <f t="shared" si="218"/>
        <v>0</v>
      </c>
      <c r="AI363" s="177">
        <f t="shared" si="219"/>
        <v>0</v>
      </c>
      <c r="AJ363" s="177">
        <f t="shared" si="220"/>
        <v>0</v>
      </c>
      <c r="AK363" s="177">
        <f t="shared" si="221"/>
        <v>0</v>
      </c>
      <c r="AL363" s="177">
        <f t="shared" si="222"/>
        <v>0</v>
      </c>
      <c r="AM363" s="177">
        <f t="shared" si="223"/>
        <v>0</v>
      </c>
      <c r="AN363" s="177">
        <f t="shared" si="224"/>
        <v>0</v>
      </c>
      <c r="AO363" s="177">
        <f t="shared" si="225"/>
        <v>0</v>
      </c>
      <c r="AP363" s="177"/>
      <c r="AQ363" s="443">
        <f t="shared" si="226"/>
        <v>0</v>
      </c>
      <c r="AR363" s="443">
        <f t="shared" si="227"/>
        <v>0</v>
      </c>
      <c r="AS363" s="443">
        <f t="shared" si="228"/>
        <v>0</v>
      </c>
      <c r="AT363" s="177"/>
      <c r="AU363" s="177">
        <f t="shared" si="229"/>
        <v>0</v>
      </c>
      <c r="AV363" s="177">
        <f t="shared" si="230"/>
        <v>0</v>
      </c>
      <c r="AW363" s="177">
        <f t="shared" si="231"/>
        <v>0</v>
      </c>
      <c r="AX363" s="177">
        <f t="shared" si="232"/>
        <v>0</v>
      </c>
      <c r="AY363" s="177">
        <f t="shared" si="233"/>
        <v>0</v>
      </c>
      <c r="AZ363" s="177">
        <f t="shared" si="234"/>
        <v>0</v>
      </c>
      <c r="BA363" s="177">
        <f t="shared" si="235"/>
        <v>0</v>
      </c>
      <c r="BB363" s="177">
        <f t="shared" si="236"/>
        <v>0</v>
      </c>
      <c r="BC363" s="177">
        <f t="shared" si="237"/>
        <v>0</v>
      </c>
      <c r="BD363" s="177">
        <f t="shared" si="238"/>
        <v>0</v>
      </c>
      <c r="BE363" s="177">
        <f t="shared" si="239"/>
        <v>0</v>
      </c>
      <c r="BF363" s="177">
        <f t="shared" si="240"/>
        <v>0</v>
      </c>
      <c r="BG363" s="177">
        <f t="shared" si="241"/>
        <v>0</v>
      </c>
      <c r="BH363" s="177">
        <f t="shared" si="242"/>
        <v>0</v>
      </c>
      <c r="BI363" s="177">
        <f t="shared" si="243"/>
        <v>0</v>
      </c>
      <c r="BJ363" s="177">
        <f t="shared" si="244"/>
        <v>0</v>
      </c>
      <c r="BK363" s="177">
        <f t="shared" si="245"/>
        <v>0</v>
      </c>
      <c r="BL363" s="177">
        <f t="shared" si="246"/>
        <v>0</v>
      </c>
      <c r="BM363" s="177">
        <f t="shared" si="247"/>
        <v>0</v>
      </c>
      <c r="BN363" s="177">
        <f t="shared" si="248"/>
        <v>0</v>
      </c>
      <c r="BO363" s="177">
        <f t="shared" si="249"/>
        <v>0</v>
      </c>
    </row>
    <row r="364" spans="1:67" s="9" customFormat="1" ht="73.8" customHeight="1">
      <c r="B364" s="210" t="s">
        <v>8</v>
      </c>
      <c r="D364" s="141" t="s">
        <v>5416</v>
      </c>
      <c r="E364" s="558" t="s">
        <v>5193</v>
      </c>
      <c r="F364" s="114" t="s">
        <v>135</v>
      </c>
      <c r="G364" s="115" t="s">
        <v>141</v>
      </c>
      <c r="H364" s="115" t="s">
        <v>2135</v>
      </c>
      <c r="I364" s="114">
        <v>3</v>
      </c>
      <c r="J364" s="114">
        <v>0</v>
      </c>
      <c r="K364" s="114" t="s">
        <v>4673</v>
      </c>
      <c r="L364" s="380">
        <v>458.55599999999998</v>
      </c>
      <c r="M364" s="129"/>
      <c r="N364" s="446" t="s">
        <v>5501</v>
      </c>
      <c r="O364" s="414">
        <f>L364*M364</f>
        <v>0</v>
      </c>
      <c r="P364" s="131" t="str">
        <f t="shared" si="254"/>
        <v>No</v>
      </c>
      <c r="Q364" s="212" t="str">
        <f t="shared" si="255"/>
        <v>Yes</v>
      </c>
      <c r="S364" s="275">
        <v>3</v>
      </c>
      <c r="T364" s="276">
        <f t="shared" si="256"/>
        <v>0</v>
      </c>
      <c r="U364" s="111"/>
      <c r="V364" s="302">
        <v>16.149999999999999</v>
      </c>
      <c r="W364" s="311">
        <f t="shared" si="250"/>
        <v>0</v>
      </c>
      <c r="X364" s="198">
        <f>M364*I364</f>
        <v>0</v>
      </c>
      <c r="Y364" s="198"/>
      <c r="Z364" s="545">
        <v>3</v>
      </c>
      <c r="AA364" s="532">
        <v>30</v>
      </c>
      <c r="AB364" s="285">
        <f t="shared" si="251"/>
        <v>0</v>
      </c>
      <c r="AC364" s="532"/>
      <c r="AD364" s="285">
        <f t="shared" si="252"/>
        <v>0</v>
      </c>
      <c r="AE364" s="532"/>
      <c r="AF364" s="285">
        <f t="shared" si="253"/>
        <v>0</v>
      </c>
      <c r="AG364" s="177">
        <f t="shared" si="217"/>
        <v>0</v>
      </c>
      <c r="AH364" s="177">
        <f t="shared" si="218"/>
        <v>0</v>
      </c>
      <c r="AI364" s="177">
        <f t="shared" si="219"/>
        <v>0</v>
      </c>
      <c r="AJ364" s="177">
        <f t="shared" si="220"/>
        <v>0</v>
      </c>
      <c r="AK364" s="177">
        <f t="shared" si="221"/>
        <v>0</v>
      </c>
      <c r="AL364" s="177">
        <f t="shared" si="222"/>
        <v>0</v>
      </c>
      <c r="AM364" s="177">
        <f t="shared" si="223"/>
        <v>0</v>
      </c>
      <c r="AN364" s="177">
        <f t="shared" si="224"/>
        <v>0</v>
      </c>
      <c r="AO364" s="177">
        <f t="shared" si="225"/>
        <v>0</v>
      </c>
      <c r="AP364" s="177"/>
      <c r="AQ364" s="443">
        <f t="shared" si="226"/>
        <v>0</v>
      </c>
      <c r="AR364" s="443">
        <f t="shared" si="227"/>
        <v>0</v>
      </c>
      <c r="AS364" s="443">
        <f t="shared" si="228"/>
        <v>0</v>
      </c>
      <c r="AT364" s="177"/>
      <c r="AU364" s="177">
        <f t="shared" si="229"/>
        <v>0</v>
      </c>
      <c r="AV364" s="177">
        <f t="shared" si="230"/>
        <v>0</v>
      </c>
      <c r="AW364" s="177">
        <f t="shared" si="231"/>
        <v>0</v>
      </c>
      <c r="AX364" s="177">
        <f t="shared" si="232"/>
        <v>0</v>
      </c>
      <c r="AY364" s="177">
        <f t="shared" si="233"/>
        <v>0</v>
      </c>
      <c r="AZ364" s="177">
        <f t="shared" si="234"/>
        <v>0</v>
      </c>
      <c r="BA364" s="177">
        <f t="shared" si="235"/>
        <v>0</v>
      </c>
      <c r="BB364" s="177">
        <f t="shared" si="236"/>
        <v>0</v>
      </c>
      <c r="BC364" s="177">
        <f t="shared" si="237"/>
        <v>0</v>
      </c>
      <c r="BD364" s="177">
        <f t="shared" si="238"/>
        <v>0</v>
      </c>
      <c r="BE364" s="177">
        <f t="shared" si="239"/>
        <v>0</v>
      </c>
      <c r="BF364" s="177">
        <f t="shared" si="240"/>
        <v>0</v>
      </c>
      <c r="BG364" s="177">
        <f t="shared" si="241"/>
        <v>0</v>
      </c>
      <c r="BH364" s="177">
        <f t="shared" si="242"/>
        <v>0</v>
      </c>
      <c r="BI364" s="177">
        <f t="shared" si="243"/>
        <v>0</v>
      </c>
      <c r="BJ364" s="177">
        <f t="shared" si="244"/>
        <v>0</v>
      </c>
      <c r="BK364" s="177">
        <f t="shared" si="245"/>
        <v>0</v>
      </c>
      <c r="BL364" s="177">
        <f t="shared" si="246"/>
        <v>0</v>
      </c>
      <c r="BM364" s="177">
        <f t="shared" si="247"/>
        <v>0</v>
      </c>
      <c r="BN364" s="177">
        <f t="shared" si="248"/>
        <v>0</v>
      </c>
      <c r="BO364" s="177">
        <f t="shared" si="249"/>
        <v>0</v>
      </c>
    </row>
    <row r="365" spans="1:67" s="123" customFormat="1" ht="73.8" customHeight="1">
      <c r="A365" s="9"/>
      <c r="B365" s="210" t="s">
        <v>8</v>
      </c>
      <c r="C365" s="9"/>
      <c r="D365" s="106" t="s">
        <v>5943</v>
      </c>
      <c r="E365" s="559" t="s">
        <v>5195</v>
      </c>
      <c r="F365" s="105" t="s">
        <v>136</v>
      </c>
      <c r="G365" s="224" t="s">
        <v>144</v>
      </c>
      <c r="H365" s="224" t="s">
        <v>2135</v>
      </c>
      <c r="I365" s="105">
        <v>2</v>
      </c>
      <c r="J365" s="105">
        <v>0</v>
      </c>
      <c r="K365" s="105" t="s">
        <v>4673</v>
      </c>
      <c r="L365" s="379">
        <v>401.23650000000004</v>
      </c>
      <c r="M365" s="448" t="s">
        <v>5501</v>
      </c>
      <c r="N365" s="427"/>
      <c r="O365" s="425">
        <f>L365*N365</f>
        <v>0</v>
      </c>
      <c r="P365" s="124" t="str">
        <f t="shared" si="254"/>
        <v>No</v>
      </c>
      <c r="Q365" s="234" t="str">
        <f t="shared" si="255"/>
        <v>Yes</v>
      </c>
      <c r="S365" s="275">
        <v>2</v>
      </c>
      <c r="T365" s="276">
        <f t="shared" si="256"/>
        <v>0</v>
      </c>
      <c r="U365" s="111"/>
      <c r="V365" s="302">
        <v>13.04</v>
      </c>
      <c r="W365" s="311">
        <f t="shared" si="250"/>
        <v>0</v>
      </c>
      <c r="X365" s="198"/>
      <c r="Y365" s="198">
        <f>N365*I365</f>
        <v>0</v>
      </c>
      <c r="Z365" s="545">
        <v>2</v>
      </c>
      <c r="AA365" s="532">
        <v>20</v>
      </c>
      <c r="AB365" s="285">
        <f t="shared" si="251"/>
        <v>0</v>
      </c>
      <c r="AC365" s="532"/>
      <c r="AD365" s="285">
        <f t="shared" si="252"/>
        <v>0</v>
      </c>
      <c r="AE365" s="532"/>
      <c r="AF365" s="285">
        <f t="shared" si="253"/>
        <v>0</v>
      </c>
      <c r="AG365" s="177">
        <f t="shared" si="217"/>
        <v>0</v>
      </c>
      <c r="AH365" s="177">
        <f t="shared" si="218"/>
        <v>0</v>
      </c>
      <c r="AI365" s="177">
        <f t="shared" si="219"/>
        <v>0</v>
      </c>
      <c r="AJ365" s="177">
        <f t="shared" si="220"/>
        <v>0</v>
      </c>
      <c r="AK365" s="177">
        <f t="shared" si="221"/>
        <v>0</v>
      </c>
      <c r="AL365" s="177">
        <f t="shared" si="222"/>
        <v>0</v>
      </c>
      <c r="AM365" s="177">
        <f t="shared" si="223"/>
        <v>0</v>
      </c>
      <c r="AN365" s="177">
        <f t="shared" si="224"/>
        <v>0</v>
      </c>
      <c r="AO365" s="177">
        <f t="shared" si="225"/>
        <v>0</v>
      </c>
      <c r="AP365" s="443"/>
      <c r="AQ365" s="443">
        <f t="shared" si="226"/>
        <v>0</v>
      </c>
      <c r="AR365" s="443">
        <f t="shared" si="227"/>
        <v>0</v>
      </c>
      <c r="AS365" s="443">
        <f t="shared" si="228"/>
        <v>0</v>
      </c>
      <c r="AT365" s="443"/>
      <c r="AU365" s="177">
        <f t="shared" si="229"/>
        <v>0</v>
      </c>
      <c r="AV365" s="177">
        <f t="shared" si="230"/>
        <v>0</v>
      </c>
      <c r="AW365" s="177">
        <f t="shared" si="231"/>
        <v>0</v>
      </c>
      <c r="AX365" s="177">
        <f t="shared" si="232"/>
        <v>0</v>
      </c>
      <c r="AY365" s="177">
        <f t="shared" si="233"/>
        <v>0</v>
      </c>
      <c r="AZ365" s="177">
        <f t="shared" si="234"/>
        <v>0</v>
      </c>
      <c r="BA365" s="177">
        <f t="shared" si="235"/>
        <v>0</v>
      </c>
      <c r="BB365" s="177">
        <f t="shared" si="236"/>
        <v>0</v>
      </c>
      <c r="BC365" s="177">
        <f t="shared" si="237"/>
        <v>0</v>
      </c>
      <c r="BD365" s="177">
        <f t="shared" si="238"/>
        <v>0</v>
      </c>
      <c r="BE365" s="177">
        <f t="shared" si="239"/>
        <v>0</v>
      </c>
      <c r="BF365" s="177">
        <f t="shared" si="240"/>
        <v>0</v>
      </c>
      <c r="BG365" s="177">
        <f t="shared" si="241"/>
        <v>0</v>
      </c>
      <c r="BH365" s="177">
        <f t="shared" si="242"/>
        <v>0</v>
      </c>
      <c r="BI365" s="177">
        <f t="shared" si="243"/>
        <v>0</v>
      </c>
      <c r="BJ365" s="177">
        <f t="shared" si="244"/>
        <v>0</v>
      </c>
      <c r="BK365" s="177">
        <f t="shared" si="245"/>
        <v>0</v>
      </c>
      <c r="BL365" s="177">
        <f t="shared" si="246"/>
        <v>0</v>
      </c>
      <c r="BM365" s="177">
        <f t="shared" si="247"/>
        <v>0</v>
      </c>
      <c r="BN365" s="177">
        <f t="shared" si="248"/>
        <v>0</v>
      </c>
      <c r="BO365" s="177">
        <f t="shared" si="249"/>
        <v>0</v>
      </c>
    </row>
    <row r="366" spans="1:67" s="123" customFormat="1" ht="73.8" customHeight="1">
      <c r="A366" s="9"/>
      <c r="B366" s="210" t="s">
        <v>8</v>
      </c>
      <c r="C366" s="9"/>
      <c r="D366" s="106" t="s">
        <v>5394</v>
      </c>
      <c r="E366" s="560" t="s">
        <v>5194</v>
      </c>
      <c r="F366" s="105" t="s">
        <v>136</v>
      </c>
      <c r="G366" s="224" t="s">
        <v>144</v>
      </c>
      <c r="H366" s="224" t="s">
        <v>2135</v>
      </c>
      <c r="I366" s="105">
        <v>2</v>
      </c>
      <c r="J366" s="105">
        <v>0</v>
      </c>
      <c r="K366" s="105" t="s">
        <v>4673</v>
      </c>
      <c r="L366" s="379">
        <v>418.68470000000002</v>
      </c>
      <c r="M366" s="127"/>
      <c r="N366" s="450" t="s">
        <v>5501</v>
      </c>
      <c r="O366" s="425">
        <f>L366*M366</f>
        <v>0</v>
      </c>
      <c r="P366" s="124" t="str">
        <f t="shared" si="254"/>
        <v>No</v>
      </c>
      <c r="Q366" s="234" t="str">
        <f t="shared" si="255"/>
        <v>Yes</v>
      </c>
      <c r="S366" s="275">
        <v>2</v>
      </c>
      <c r="T366" s="276">
        <f t="shared" si="256"/>
        <v>0</v>
      </c>
      <c r="U366" s="111"/>
      <c r="V366" s="302">
        <v>13.04</v>
      </c>
      <c r="W366" s="311">
        <f t="shared" si="250"/>
        <v>0</v>
      </c>
      <c r="X366" s="198">
        <f>M366*I366</f>
        <v>0</v>
      </c>
      <c r="Y366" s="198"/>
      <c r="Z366" s="545">
        <v>2</v>
      </c>
      <c r="AA366" s="532">
        <v>20</v>
      </c>
      <c r="AB366" s="285">
        <f t="shared" si="251"/>
        <v>0</v>
      </c>
      <c r="AC366" s="532"/>
      <c r="AD366" s="285">
        <f t="shared" si="252"/>
        <v>0</v>
      </c>
      <c r="AE366" s="532"/>
      <c r="AF366" s="285">
        <f t="shared" si="253"/>
        <v>0</v>
      </c>
      <c r="AG366" s="177">
        <f t="shared" si="217"/>
        <v>0</v>
      </c>
      <c r="AH366" s="177">
        <f t="shared" si="218"/>
        <v>0</v>
      </c>
      <c r="AI366" s="177">
        <f t="shared" si="219"/>
        <v>0</v>
      </c>
      <c r="AJ366" s="177">
        <f t="shared" si="220"/>
        <v>0</v>
      </c>
      <c r="AK366" s="177">
        <f t="shared" si="221"/>
        <v>0</v>
      </c>
      <c r="AL366" s="177">
        <f t="shared" si="222"/>
        <v>0</v>
      </c>
      <c r="AM366" s="177">
        <f t="shared" si="223"/>
        <v>0</v>
      </c>
      <c r="AN366" s="177">
        <f t="shared" si="224"/>
        <v>0</v>
      </c>
      <c r="AO366" s="177">
        <f t="shared" si="225"/>
        <v>0</v>
      </c>
      <c r="AP366" s="443"/>
      <c r="AQ366" s="443">
        <f t="shared" si="226"/>
        <v>0</v>
      </c>
      <c r="AR366" s="443">
        <f t="shared" si="227"/>
        <v>0</v>
      </c>
      <c r="AS366" s="443">
        <f t="shared" si="228"/>
        <v>0</v>
      </c>
      <c r="AT366" s="443"/>
      <c r="AU366" s="177">
        <f t="shared" si="229"/>
        <v>0</v>
      </c>
      <c r="AV366" s="177">
        <f t="shared" si="230"/>
        <v>0</v>
      </c>
      <c r="AW366" s="177">
        <f t="shared" si="231"/>
        <v>0</v>
      </c>
      <c r="AX366" s="177">
        <f t="shared" si="232"/>
        <v>0</v>
      </c>
      <c r="AY366" s="177">
        <f t="shared" si="233"/>
        <v>0</v>
      </c>
      <c r="AZ366" s="177">
        <f t="shared" si="234"/>
        <v>0</v>
      </c>
      <c r="BA366" s="177">
        <f t="shared" si="235"/>
        <v>0</v>
      </c>
      <c r="BB366" s="177">
        <f t="shared" si="236"/>
        <v>0</v>
      </c>
      <c r="BC366" s="177">
        <f t="shared" si="237"/>
        <v>0</v>
      </c>
      <c r="BD366" s="177">
        <f t="shared" si="238"/>
        <v>0</v>
      </c>
      <c r="BE366" s="177">
        <f t="shared" si="239"/>
        <v>0</v>
      </c>
      <c r="BF366" s="177">
        <f t="shared" si="240"/>
        <v>0</v>
      </c>
      <c r="BG366" s="177">
        <f t="shared" si="241"/>
        <v>0</v>
      </c>
      <c r="BH366" s="177">
        <f t="shared" si="242"/>
        <v>0</v>
      </c>
      <c r="BI366" s="177">
        <f t="shared" si="243"/>
        <v>0</v>
      </c>
      <c r="BJ366" s="177">
        <f t="shared" si="244"/>
        <v>0</v>
      </c>
      <c r="BK366" s="177">
        <f t="shared" si="245"/>
        <v>0</v>
      </c>
      <c r="BL366" s="177">
        <f t="shared" si="246"/>
        <v>0</v>
      </c>
      <c r="BM366" s="177">
        <f t="shared" si="247"/>
        <v>0</v>
      </c>
      <c r="BN366" s="177">
        <f t="shared" si="248"/>
        <v>0</v>
      </c>
      <c r="BO366" s="177">
        <f t="shared" si="249"/>
        <v>0</v>
      </c>
    </row>
    <row r="367" spans="1:67" s="123" customFormat="1" ht="73.8" customHeight="1">
      <c r="A367" s="9"/>
      <c r="B367" s="210" t="s">
        <v>8</v>
      </c>
      <c r="C367" s="9"/>
      <c r="D367" s="106" t="s">
        <v>5417</v>
      </c>
      <c r="E367" s="561" t="s">
        <v>5193</v>
      </c>
      <c r="F367" s="105" t="s">
        <v>136</v>
      </c>
      <c r="G367" s="224" t="s">
        <v>144</v>
      </c>
      <c r="H367" s="224" t="s">
        <v>2135</v>
      </c>
      <c r="I367" s="105">
        <v>2</v>
      </c>
      <c r="J367" s="105">
        <v>0</v>
      </c>
      <c r="K367" s="105" t="s">
        <v>4673</v>
      </c>
      <c r="L367" s="379">
        <v>401.23650000000004</v>
      </c>
      <c r="M367" s="127"/>
      <c r="N367" s="450" t="s">
        <v>5501</v>
      </c>
      <c r="O367" s="425">
        <f>L367*M367</f>
        <v>0</v>
      </c>
      <c r="P367" s="124" t="str">
        <f t="shared" si="254"/>
        <v>No</v>
      </c>
      <c r="Q367" s="234" t="str">
        <f t="shared" si="255"/>
        <v>Yes</v>
      </c>
      <c r="S367" s="275">
        <v>2</v>
      </c>
      <c r="T367" s="276">
        <f t="shared" si="256"/>
        <v>0</v>
      </c>
      <c r="U367" s="111"/>
      <c r="V367" s="302">
        <v>13.04</v>
      </c>
      <c r="W367" s="311">
        <f t="shared" si="250"/>
        <v>0</v>
      </c>
      <c r="X367" s="198">
        <f>M367*I367</f>
        <v>0</v>
      </c>
      <c r="Y367" s="198"/>
      <c r="Z367" s="545">
        <v>2</v>
      </c>
      <c r="AA367" s="532">
        <v>20</v>
      </c>
      <c r="AB367" s="285">
        <f t="shared" si="251"/>
        <v>0</v>
      </c>
      <c r="AC367" s="532"/>
      <c r="AD367" s="285">
        <f t="shared" si="252"/>
        <v>0</v>
      </c>
      <c r="AE367" s="532"/>
      <c r="AF367" s="285">
        <f t="shared" si="253"/>
        <v>0</v>
      </c>
      <c r="AG367" s="177">
        <f t="shared" si="217"/>
        <v>0</v>
      </c>
      <c r="AH367" s="177">
        <f t="shared" si="218"/>
        <v>0</v>
      </c>
      <c r="AI367" s="177">
        <f t="shared" si="219"/>
        <v>0</v>
      </c>
      <c r="AJ367" s="177">
        <f t="shared" si="220"/>
        <v>0</v>
      </c>
      <c r="AK367" s="177">
        <f t="shared" si="221"/>
        <v>0</v>
      </c>
      <c r="AL367" s="177">
        <f t="shared" si="222"/>
        <v>0</v>
      </c>
      <c r="AM367" s="177">
        <f t="shared" si="223"/>
        <v>0</v>
      </c>
      <c r="AN367" s="177">
        <f t="shared" si="224"/>
        <v>0</v>
      </c>
      <c r="AO367" s="177">
        <f t="shared" si="225"/>
        <v>0</v>
      </c>
      <c r="AP367" s="443"/>
      <c r="AQ367" s="443">
        <f t="shared" si="226"/>
        <v>0</v>
      </c>
      <c r="AR367" s="443">
        <f t="shared" si="227"/>
        <v>0</v>
      </c>
      <c r="AS367" s="443">
        <f t="shared" si="228"/>
        <v>0</v>
      </c>
      <c r="AT367" s="443"/>
      <c r="AU367" s="177">
        <f t="shared" si="229"/>
        <v>0</v>
      </c>
      <c r="AV367" s="177">
        <f t="shared" si="230"/>
        <v>0</v>
      </c>
      <c r="AW367" s="177">
        <f t="shared" si="231"/>
        <v>0</v>
      </c>
      <c r="AX367" s="177">
        <f t="shared" si="232"/>
        <v>0</v>
      </c>
      <c r="AY367" s="177">
        <f t="shared" si="233"/>
        <v>0</v>
      </c>
      <c r="AZ367" s="177">
        <f t="shared" si="234"/>
        <v>0</v>
      </c>
      <c r="BA367" s="177">
        <f t="shared" si="235"/>
        <v>0</v>
      </c>
      <c r="BB367" s="177">
        <f t="shared" si="236"/>
        <v>0</v>
      </c>
      <c r="BC367" s="177">
        <f t="shared" si="237"/>
        <v>0</v>
      </c>
      <c r="BD367" s="177">
        <f t="shared" si="238"/>
        <v>0</v>
      </c>
      <c r="BE367" s="177">
        <f t="shared" si="239"/>
        <v>0</v>
      </c>
      <c r="BF367" s="177">
        <f t="shared" si="240"/>
        <v>0</v>
      </c>
      <c r="BG367" s="177">
        <f t="shared" si="241"/>
        <v>0</v>
      </c>
      <c r="BH367" s="177">
        <f t="shared" si="242"/>
        <v>0</v>
      </c>
      <c r="BI367" s="177">
        <f t="shared" si="243"/>
        <v>0</v>
      </c>
      <c r="BJ367" s="177">
        <f t="shared" si="244"/>
        <v>0</v>
      </c>
      <c r="BK367" s="177">
        <f t="shared" si="245"/>
        <v>0</v>
      </c>
      <c r="BL367" s="177">
        <f t="shared" si="246"/>
        <v>0</v>
      </c>
      <c r="BM367" s="177">
        <f t="shared" si="247"/>
        <v>0</v>
      </c>
      <c r="BN367" s="177">
        <f t="shared" si="248"/>
        <v>0</v>
      </c>
      <c r="BO367" s="177">
        <f t="shared" si="249"/>
        <v>0</v>
      </c>
    </row>
    <row r="368" spans="1:67" s="9" customFormat="1" ht="73.8" customHeight="1">
      <c r="B368" s="210" t="s">
        <v>8</v>
      </c>
      <c r="D368" s="141" t="s">
        <v>5944</v>
      </c>
      <c r="E368" s="562" t="s">
        <v>5195</v>
      </c>
      <c r="F368" s="114" t="s">
        <v>137</v>
      </c>
      <c r="G368" s="115" t="s">
        <v>145</v>
      </c>
      <c r="H368" s="115" t="s">
        <v>2135</v>
      </c>
      <c r="I368" s="114">
        <v>2</v>
      </c>
      <c r="J368" s="114">
        <v>0</v>
      </c>
      <c r="K368" s="114" t="s">
        <v>4673</v>
      </c>
      <c r="L368" s="380">
        <v>472.89359999999999</v>
      </c>
      <c r="M368" s="446" t="s">
        <v>5501</v>
      </c>
      <c r="N368" s="130"/>
      <c r="O368" s="414">
        <f>L368*N368</f>
        <v>0</v>
      </c>
      <c r="P368" s="131" t="str">
        <f t="shared" si="254"/>
        <v>No</v>
      </c>
      <c r="Q368" s="212" t="str">
        <f t="shared" si="255"/>
        <v>Yes</v>
      </c>
      <c r="S368" s="275">
        <v>2</v>
      </c>
      <c r="T368" s="276">
        <f t="shared" si="256"/>
        <v>0</v>
      </c>
      <c r="U368" s="111"/>
      <c r="V368" s="302">
        <v>15.38</v>
      </c>
      <c r="W368" s="311">
        <f t="shared" si="250"/>
        <v>0</v>
      </c>
      <c r="X368" s="198"/>
      <c r="Y368" s="198">
        <f>N368*I368</f>
        <v>0</v>
      </c>
      <c r="Z368" s="545">
        <v>2</v>
      </c>
      <c r="AA368" s="532">
        <v>24</v>
      </c>
      <c r="AB368" s="285">
        <f t="shared" si="251"/>
        <v>0</v>
      </c>
      <c r="AC368" s="532"/>
      <c r="AD368" s="285">
        <f t="shared" si="252"/>
        <v>0</v>
      </c>
      <c r="AE368" s="532"/>
      <c r="AF368" s="285">
        <f t="shared" si="253"/>
        <v>0</v>
      </c>
      <c r="AG368" s="177">
        <f t="shared" si="217"/>
        <v>0</v>
      </c>
      <c r="AH368" s="177">
        <f t="shared" si="218"/>
        <v>0</v>
      </c>
      <c r="AI368" s="177">
        <f t="shared" si="219"/>
        <v>0</v>
      </c>
      <c r="AJ368" s="177">
        <f t="shared" si="220"/>
        <v>0</v>
      </c>
      <c r="AK368" s="177">
        <f t="shared" si="221"/>
        <v>0</v>
      </c>
      <c r="AL368" s="177">
        <f t="shared" si="222"/>
        <v>0</v>
      </c>
      <c r="AM368" s="177">
        <f t="shared" si="223"/>
        <v>0</v>
      </c>
      <c r="AN368" s="177">
        <f t="shared" si="224"/>
        <v>0</v>
      </c>
      <c r="AO368" s="177">
        <f t="shared" si="225"/>
        <v>0</v>
      </c>
      <c r="AP368" s="177"/>
      <c r="AQ368" s="443">
        <f t="shared" si="226"/>
        <v>0</v>
      </c>
      <c r="AR368" s="443">
        <f t="shared" si="227"/>
        <v>0</v>
      </c>
      <c r="AS368" s="443">
        <f t="shared" si="228"/>
        <v>0</v>
      </c>
      <c r="AT368" s="177"/>
      <c r="AU368" s="177">
        <f t="shared" si="229"/>
        <v>0</v>
      </c>
      <c r="AV368" s="177">
        <f t="shared" si="230"/>
        <v>0</v>
      </c>
      <c r="AW368" s="177">
        <f t="shared" si="231"/>
        <v>0</v>
      </c>
      <c r="AX368" s="177">
        <f t="shared" si="232"/>
        <v>0</v>
      </c>
      <c r="AY368" s="177">
        <f t="shared" si="233"/>
        <v>0</v>
      </c>
      <c r="AZ368" s="177">
        <f t="shared" si="234"/>
        <v>0</v>
      </c>
      <c r="BA368" s="177">
        <f t="shared" si="235"/>
        <v>0</v>
      </c>
      <c r="BB368" s="177">
        <f t="shared" si="236"/>
        <v>0</v>
      </c>
      <c r="BC368" s="177">
        <f t="shared" si="237"/>
        <v>0</v>
      </c>
      <c r="BD368" s="177">
        <f t="shared" si="238"/>
        <v>0</v>
      </c>
      <c r="BE368" s="177">
        <f t="shared" si="239"/>
        <v>0</v>
      </c>
      <c r="BF368" s="177">
        <f t="shared" si="240"/>
        <v>0</v>
      </c>
      <c r="BG368" s="177">
        <f t="shared" si="241"/>
        <v>0</v>
      </c>
      <c r="BH368" s="177">
        <f t="shared" si="242"/>
        <v>0</v>
      </c>
      <c r="BI368" s="177">
        <f t="shared" si="243"/>
        <v>0</v>
      </c>
      <c r="BJ368" s="177">
        <f t="shared" si="244"/>
        <v>0</v>
      </c>
      <c r="BK368" s="177">
        <f t="shared" si="245"/>
        <v>0</v>
      </c>
      <c r="BL368" s="177">
        <f t="shared" si="246"/>
        <v>0</v>
      </c>
      <c r="BM368" s="177">
        <f t="shared" si="247"/>
        <v>0</v>
      </c>
      <c r="BN368" s="177">
        <f t="shared" si="248"/>
        <v>0</v>
      </c>
      <c r="BO368" s="177">
        <f t="shared" si="249"/>
        <v>0</v>
      </c>
    </row>
    <row r="369" spans="1:67" s="9" customFormat="1" ht="73.8" customHeight="1">
      <c r="B369" s="210" t="s">
        <v>8</v>
      </c>
      <c r="D369" s="141" t="s">
        <v>5393</v>
      </c>
      <c r="E369" s="557" t="s">
        <v>5194</v>
      </c>
      <c r="F369" s="114" t="s">
        <v>137</v>
      </c>
      <c r="G369" s="115" t="s">
        <v>145</v>
      </c>
      <c r="H369" s="115" t="s">
        <v>2135</v>
      </c>
      <c r="I369" s="114">
        <v>2</v>
      </c>
      <c r="J369" s="114">
        <v>0</v>
      </c>
      <c r="K369" s="114" t="s">
        <v>4673</v>
      </c>
      <c r="L369" s="380">
        <v>493.44209999999998</v>
      </c>
      <c r="M369" s="129"/>
      <c r="N369" s="446" t="s">
        <v>5501</v>
      </c>
      <c r="O369" s="414">
        <f>L369*M369</f>
        <v>0</v>
      </c>
      <c r="P369" s="131" t="str">
        <f t="shared" si="254"/>
        <v>No</v>
      </c>
      <c r="Q369" s="212" t="str">
        <f t="shared" si="255"/>
        <v>Yes</v>
      </c>
      <c r="S369" s="275">
        <v>2</v>
      </c>
      <c r="T369" s="276">
        <f t="shared" si="256"/>
        <v>0</v>
      </c>
      <c r="U369" s="111"/>
      <c r="V369" s="302">
        <v>15.38</v>
      </c>
      <c r="W369" s="311">
        <f t="shared" si="250"/>
        <v>0</v>
      </c>
      <c r="X369" s="198">
        <f>M369*I369</f>
        <v>0</v>
      </c>
      <c r="Y369" s="198"/>
      <c r="Z369" s="545">
        <v>2</v>
      </c>
      <c r="AA369" s="532">
        <v>24</v>
      </c>
      <c r="AB369" s="285">
        <f t="shared" si="251"/>
        <v>0</v>
      </c>
      <c r="AC369" s="532"/>
      <c r="AD369" s="285">
        <f t="shared" si="252"/>
        <v>0</v>
      </c>
      <c r="AE369" s="532"/>
      <c r="AF369" s="285">
        <f t="shared" si="253"/>
        <v>0</v>
      </c>
      <c r="AG369" s="177">
        <f t="shared" si="217"/>
        <v>0</v>
      </c>
      <c r="AH369" s="177">
        <f t="shared" si="218"/>
        <v>0</v>
      </c>
      <c r="AI369" s="177">
        <f t="shared" si="219"/>
        <v>0</v>
      </c>
      <c r="AJ369" s="177">
        <f t="shared" si="220"/>
        <v>0</v>
      </c>
      <c r="AK369" s="177">
        <f t="shared" si="221"/>
        <v>0</v>
      </c>
      <c r="AL369" s="177">
        <f t="shared" si="222"/>
        <v>0</v>
      </c>
      <c r="AM369" s="177">
        <f t="shared" si="223"/>
        <v>0</v>
      </c>
      <c r="AN369" s="177">
        <f t="shared" si="224"/>
        <v>0</v>
      </c>
      <c r="AO369" s="177">
        <f t="shared" si="225"/>
        <v>0</v>
      </c>
      <c r="AP369" s="177"/>
      <c r="AQ369" s="443">
        <f t="shared" si="226"/>
        <v>0</v>
      </c>
      <c r="AR369" s="443">
        <f t="shared" si="227"/>
        <v>0</v>
      </c>
      <c r="AS369" s="443">
        <f t="shared" si="228"/>
        <v>0</v>
      </c>
      <c r="AT369" s="177"/>
      <c r="AU369" s="177">
        <f t="shared" si="229"/>
        <v>0</v>
      </c>
      <c r="AV369" s="177">
        <f t="shared" si="230"/>
        <v>0</v>
      </c>
      <c r="AW369" s="177">
        <f t="shared" si="231"/>
        <v>0</v>
      </c>
      <c r="AX369" s="177">
        <f t="shared" si="232"/>
        <v>0</v>
      </c>
      <c r="AY369" s="177">
        <f t="shared" si="233"/>
        <v>0</v>
      </c>
      <c r="AZ369" s="177">
        <f t="shared" si="234"/>
        <v>0</v>
      </c>
      <c r="BA369" s="177">
        <f t="shared" si="235"/>
        <v>0</v>
      </c>
      <c r="BB369" s="177">
        <f t="shared" si="236"/>
        <v>0</v>
      </c>
      <c r="BC369" s="177">
        <f t="shared" si="237"/>
        <v>0</v>
      </c>
      <c r="BD369" s="177">
        <f t="shared" si="238"/>
        <v>0</v>
      </c>
      <c r="BE369" s="177">
        <f t="shared" si="239"/>
        <v>0</v>
      </c>
      <c r="BF369" s="177">
        <f t="shared" si="240"/>
        <v>0</v>
      </c>
      <c r="BG369" s="177">
        <f t="shared" si="241"/>
        <v>0</v>
      </c>
      <c r="BH369" s="177">
        <f t="shared" si="242"/>
        <v>0</v>
      </c>
      <c r="BI369" s="177">
        <f t="shared" si="243"/>
        <v>0</v>
      </c>
      <c r="BJ369" s="177">
        <f t="shared" si="244"/>
        <v>0</v>
      </c>
      <c r="BK369" s="177">
        <f t="shared" si="245"/>
        <v>0</v>
      </c>
      <c r="BL369" s="177">
        <f t="shared" si="246"/>
        <v>0</v>
      </c>
      <c r="BM369" s="177">
        <f t="shared" si="247"/>
        <v>0</v>
      </c>
      <c r="BN369" s="177">
        <f t="shared" si="248"/>
        <v>0</v>
      </c>
      <c r="BO369" s="177">
        <f t="shared" si="249"/>
        <v>0</v>
      </c>
    </row>
    <row r="370" spans="1:67" s="9" customFormat="1" ht="73.8" customHeight="1">
      <c r="B370" s="210" t="s">
        <v>8</v>
      </c>
      <c r="D370" s="141" t="s">
        <v>5418</v>
      </c>
      <c r="E370" s="558" t="s">
        <v>5193</v>
      </c>
      <c r="F370" s="114" t="s">
        <v>137</v>
      </c>
      <c r="G370" s="115" t="s">
        <v>145</v>
      </c>
      <c r="H370" s="115" t="s">
        <v>2135</v>
      </c>
      <c r="I370" s="114">
        <v>2</v>
      </c>
      <c r="J370" s="114">
        <v>0</v>
      </c>
      <c r="K370" s="114" t="s">
        <v>4673</v>
      </c>
      <c r="L370" s="380">
        <v>472.89359999999999</v>
      </c>
      <c r="M370" s="129"/>
      <c r="N370" s="446" t="s">
        <v>5501</v>
      </c>
      <c r="O370" s="414">
        <f>L370*M370</f>
        <v>0</v>
      </c>
      <c r="P370" s="131" t="str">
        <f t="shared" si="254"/>
        <v>No</v>
      </c>
      <c r="Q370" s="212" t="str">
        <f t="shared" si="255"/>
        <v>Yes</v>
      </c>
      <c r="S370" s="275">
        <v>2</v>
      </c>
      <c r="T370" s="276">
        <f t="shared" si="256"/>
        <v>0</v>
      </c>
      <c r="U370" s="111"/>
      <c r="V370" s="302">
        <v>15.38</v>
      </c>
      <c r="W370" s="311">
        <f t="shared" si="250"/>
        <v>0</v>
      </c>
      <c r="X370" s="198">
        <f>M370*I370</f>
        <v>0</v>
      </c>
      <c r="Y370" s="198"/>
      <c r="Z370" s="545">
        <v>2</v>
      </c>
      <c r="AA370" s="532">
        <v>24</v>
      </c>
      <c r="AB370" s="285">
        <f t="shared" si="251"/>
        <v>0</v>
      </c>
      <c r="AC370" s="532"/>
      <c r="AD370" s="285">
        <f t="shared" si="252"/>
        <v>0</v>
      </c>
      <c r="AE370" s="532"/>
      <c r="AF370" s="285">
        <f t="shared" si="253"/>
        <v>0</v>
      </c>
      <c r="AG370" s="177">
        <f t="shared" si="217"/>
        <v>0</v>
      </c>
      <c r="AH370" s="177">
        <f t="shared" si="218"/>
        <v>0</v>
      </c>
      <c r="AI370" s="177">
        <f t="shared" si="219"/>
        <v>0</v>
      </c>
      <c r="AJ370" s="177">
        <f t="shared" si="220"/>
        <v>0</v>
      </c>
      <c r="AK370" s="177">
        <f t="shared" si="221"/>
        <v>0</v>
      </c>
      <c r="AL370" s="177">
        <f t="shared" si="222"/>
        <v>0</v>
      </c>
      <c r="AM370" s="177">
        <f t="shared" si="223"/>
        <v>0</v>
      </c>
      <c r="AN370" s="177">
        <f t="shared" si="224"/>
        <v>0</v>
      </c>
      <c r="AO370" s="177">
        <f t="shared" si="225"/>
        <v>0</v>
      </c>
      <c r="AP370" s="177"/>
      <c r="AQ370" s="443">
        <f t="shared" si="226"/>
        <v>0</v>
      </c>
      <c r="AR370" s="443">
        <f t="shared" si="227"/>
        <v>0</v>
      </c>
      <c r="AS370" s="443">
        <f t="shared" si="228"/>
        <v>0</v>
      </c>
      <c r="AT370" s="177"/>
      <c r="AU370" s="177">
        <f t="shared" si="229"/>
        <v>0</v>
      </c>
      <c r="AV370" s="177">
        <f t="shared" si="230"/>
        <v>0</v>
      </c>
      <c r="AW370" s="177">
        <f t="shared" si="231"/>
        <v>0</v>
      </c>
      <c r="AX370" s="177">
        <f t="shared" si="232"/>
        <v>0</v>
      </c>
      <c r="AY370" s="177">
        <f t="shared" si="233"/>
        <v>0</v>
      </c>
      <c r="AZ370" s="177">
        <f t="shared" si="234"/>
        <v>0</v>
      </c>
      <c r="BA370" s="177">
        <f t="shared" si="235"/>
        <v>0</v>
      </c>
      <c r="BB370" s="177">
        <f t="shared" si="236"/>
        <v>0</v>
      </c>
      <c r="BC370" s="177">
        <f t="shared" si="237"/>
        <v>0</v>
      </c>
      <c r="BD370" s="177">
        <f t="shared" si="238"/>
        <v>0</v>
      </c>
      <c r="BE370" s="177">
        <f t="shared" si="239"/>
        <v>0</v>
      </c>
      <c r="BF370" s="177">
        <f t="shared" si="240"/>
        <v>0</v>
      </c>
      <c r="BG370" s="177">
        <f t="shared" si="241"/>
        <v>0</v>
      </c>
      <c r="BH370" s="177">
        <f t="shared" si="242"/>
        <v>0</v>
      </c>
      <c r="BI370" s="177">
        <f t="shared" si="243"/>
        <v>0</v>
      </c>
      <c r="BJ370" s="177">
        <f t="shared" si="244"/>
        <v>0</v>
      </c>
      <c r="BK370" s="177">
        <f t="shared" si="245"/>
        <v>0</v>
      </c>
      <c r="BL370" s="177">
        <f t="shared" si="246"/>
        <v>0</v>
      </c>
      <c r="BM370" s="177">
        <f t="shared" si="247"/>
        <v>0</v>
      </c>
      <c r="BN370" s="177">
        <f t="shared" si="248"/>
        <v>0</v>
      </c>
      <c r="BO370" s="177">
        <f t="shared" si="249"/>
        <v>0</v>
      </c>
    </row>
    <row r="371" spans="1:67" s="123" customFormat="1" ht="73.8" customHeight="1">
      <c r="A371" s="9"/>
      <c r="B371" s="210" t="s">
        <v>8</v>
      </c>
      <c r="C371" s="9"/>
      <c r="D371" s="106" t="s">
        <v>5945</v>
      </c>
      <c r="E371" s="559" t="s">
        <v>5195</v>
      </c>
      <c r="F371" s="105" t="s">
        <v>137</v>
      </c>
      <c r="G371" s="224" t="s">
        <v>2624</v>
      </c>
      <c r="H371" s="224" t="s">
        <v>2135</v>
      </c>
      <c r="I371" s="105">
        <v>1</v>
      </c>
      <c r="J371" s="105">
        <v>0</v>
      </c>
      <c r="K371" s="105" t="s">
        <v>4673</v>
      </c>
      <c r="L371" s="379">
        <v>525.43389999999999</v>
      </c>
      <c r="M371" s="448" t="s">
        <v>5501</v>
      </c>
      <c r="N371" s="427"/>
      <c r="O371" s="425">
        <f>L371*N371</f>
        <v>0</v>
      </c>
      <c r="P371" s="124" t="str">
        <f t="shared" si="254"/>
        <v>No</v>
      </c>
      <c r="Q371" s="234" t="str">
        <f t="shared" si="255"/>
        <v>Yes</v>
      </c>
      <c r="S371" s="275">
        <v>1</v>
      </c>
      <c r="T371" s="276">
        <f t="shared" si="256"/>
        <v>0</v>
      </c>
      <c r="U371" s="111"/>
      <c r="V371" s="302">
        <v>18.010000000000002</v>
      </c>
      <c r="W371" s="311">
        <f t="shared" si="250"/>
        <v>0</v>
      </c>
      <c r="X371" s="198"/>
      <c r="Y371" s="198">
        <f>N371*I371</f>
        <v>0</v>
      </c>
      <c r="Z371" s="545">
        <v>1</v>
      </c>
      <c r="AA371" s="532">
        <v>14</v>
      </c>
      <c r="AB371" s="285">
        <f t="shared" si="251"/>
        <v>0</v>
      </c>
      <c r="AC371" s="532"/>
      <c r="AD371" s="285">
        <f t="shared" si="252"/>
        <v>0</v>
      </c>
      <c r="AE371" s="532"/>
      <c r="AF371" s="285">
        <f t="shared" si="253"/>
        <v>0</v>
      </c>
      <c r="AG371" s="177">
        <f t="shared" si="217"/>
        <v>0</v>
      </c>
      <c r="AH371" s="177">
        <f t="shared" si="218"/>
        <v>0</v>
      </c>
      <c r="AI371" s="177">
        <f t="shared" si="219"/>
        <v>0</v>
      </c>
      <c r="AJ371" s="177">
        <f t="shared" si="220"/>
        <v>0</v>
      </c>
      <c r="AK371" s="177">
        <f t="shared" si="221"/>
        <v>0</v>
      </c>
      <c r="AL371" s="177">
        <f t="shared" si="222"/>
        <v>0</v>
      </c>
      <c r="AM371" s="177">
        <f t="shared" si="223"/>
        <v>0</v>
      </c>
      <c r="AN371" s="177">
        <f t="shared" si="224"/>
        <v>0</v>
      </c>
      <c r="AO371" s="177">
        <f t="shared" si="225"/>
        <v>0</v>
      </c>
      <c r="AP371" s="443"/>
      <c r="AQ371" s="443">
        <f t="shared" si="226"/>
        <v>0</v>
      </c>
      <c r="AR371" s="443">
        <f t="shared" si="227"/>
        <v>0</v>
      </c>
      <c r="AS371" s="443">
        <f t="shared" si="228"/>
        <v>0</v>
      </c>
      <c r="AT371" s="443"/>
      <c r="AU371" s="177">
        <f t="shared" si="229"/>
        <v>0</v>
      </c>
      <c r="AV371" s="177">
        <f t="shared" si="230"/>
        <v>0</v>
      </c>
      <c r="AW371" s="177">
        <f t="shared" si="231"/>
        <v>0</v>
      </c>
      <c r="AX371" s="177">
        <f t="shared" si="232"/>
        <v>0</v>
      </c>
      <c r="AY371" s="177">
        <f t="shared" si="233"/>
        <v>0</v>
      </c>
      <c r="AZ371" s="177">
        <f t="shared" si="234"/>
        <v>0</v>
      </c>
      <c r="BA371" s="177">
        <f t="shared" si="235"/>
        <v>0</v>
      </c>
      <c r="BB371" s="177">
        <f t="shared" si="236"/>
        <v>0</v>
      </c>
      <c r="BC371" s="177">
        <f t="shared" si="237"/>
        <v>0</v>
      </c>
      <c r="BD371" s="177">
        <f t="shared" si="238"/>
        <v>0</v>
      </c>
      <c r="BE371" s="177">
        <f t="shared" si="239"/>
        <v>0</v>
      </c>
      <c r="BF371" s="177">
        <f t="shared" si="240"/>
        <v>0</v>
      </c>
      <c r="BG371" s="177">
        <f t="shared" si="241"/>
        <v>0</v>
      </c>
      <c r="BH371" s="177">
        <f t="shared" si="242"/>
        <v>0</v>
      </c>
      <c r="BI371" s="177">
        <f t="shared" si="243"/>
        <v>0</v>
      </c>
      <c r="BJ371" s="177">
        <f t="shared" si="244"/>
        <v>0</v>
      </c>
      <c r="BK371" s="177">
        <f t="shared" si="245"/>
        <v>0</v>
      </c>
      <c r="BL371" s="177">
        <f t="shared" si="246"/>
        <v>0</v>
      </c>
      <c r="BM371" s="177">
        <f t="shared" si="247"/>
        <v>0</v>
      </c>
      <c r="BN371" s="177">
        <f t="shared" si="248"/>
        <v>0</v>
      </c>
      <c r="BO371" s="177">
        <f t="shared" si="249"/>
        <v>0</v>
      </c>
    </row>
    <row r="372" spans="1:67" s="123" customFormat="1" ht="73.8" customHeight="1">
      <c r="A372" s="9"/>
      <c r="B372" s="210" t="s">
        <v>8</v>
      </c>
      <c r="C372" s="9"/>
      <c r="D372" s="106" t="s">
        <v>5392</v>
      </c>
      <c r="E372" s="560" t="s">
        <v>5194</v>
      </c>
      <c r="F372" s="105" t="s">
        <v>137</v>
      </c>
      <c r="G372" s="224" t="s">
        <v>2624</v>
      </c>
      <c r="H372" s="224" t="s">
        <v>2135</v>
      </c>
      <c r="I372" s="105">
        <v>1</v>
      </c>
      <c r="J372" s="105">
        <v>0</v>
      </c>
      <c r="K372" s="105" t="s">
        <v>4673</v>
      </c>
      <c r="L372" s="379">
        <v>548.26900000000001</v>
      </c>
      <c r="M372" s="127"/>
      <c r="N372" s="450" t="s">
        <v>5501</v>
      </c>
      <c r="O372" s="425">
        <f>L372*M372</f>
        <v>0</v>
      </c>
      <c r="P372" s="124" t="str">
        <f t="shared" si="254"/>
        <v>No</v>
      </c>
      <c r="Q372" s="234" t="str">
        <f t="shared" si="255"/>
        <v>Yes</v>
      </c>
      <c r="S372" s="275">
        <v>1</v>
      </c>
      <c r="T372" s="276">
        <f t="shared" si="256"/>
        <v>0</v>
      </c>
      <c r="U372" s="111"/>
      <c r="V372" s="302">
        <v>18.010000000000002</v>
      </c>
      <c r="W372" s="311">
        <f t="shared" si="250"/>
        <v>0</v>
      </c>
      <c r="X372" s="198">
        <f>M372*I372</f>
        <v>0</v>
      </c>
      <c r="Y372" s="198"/>
      <c r="Z372" s="545">
        <v>1</v>
      </c>
      <c r="AA372" s="532">
        <v>14</v>
      </c>
      <c r="AB372" s="285">
        <f t="shared" si="251"/>
        <v>0</v>
      </c>
      <c r="AC372" s="532"/>
      <c r="AD372" s="285">
        <f t="shared" si="252"/>
        <v>0</v>
      </c>
      <c r="AE372" s="532"/>
      <c r="AF372" s="285">
        <f t="shared" si="253"/>
        <v>0</v>
      </c>
      <c r="AG372" s="177">
        <f t="shared" si="217"/>
        <v>0</v>
      </c>
      <c r="AH372" s="177">
        <f t="shared" si="218"/>
        <v>0</v>
      </c>
      <c r="AI372" s="177">
        <f t="shared" si="219"/>
        <v>0</v>
      </c>
      <c r="AJ372" s="177">
        <f t="shared" si="220"/>
        <v>0</v>
      </c>
      <c r="AK372" s="177">
        <f t="shared" si="221"/>
        <v>0</v>
      </c>
      <c r="AL372" s="177">
        <f t="shared" si="222"/>
        <v>0</v>
      </c>
      <c r="AM372" s="177">
        <f t="shared" si="223"/>
        <v>0</v>
      </c>
      <c r="AN372" s="177">
        <f t="shared" si="224"/>
        <v>0</v>
      </c>
      <c r="AO372" s="177">
        <f t="shared" si="225"/>
        <v>0</v>
      </c>
      <c r="AP372" s="443"/>
      <c r="AQ372" s="443">
        <f t="shared" si="226"/>
        <v>0</v>
      </c>
      <c r="AR372" s="443">
        <f t="shared" si="227"/>
        <v>0</v>
      </c>
      <c r="AS372" s="443">
        <f t="shared" si="228"/>
        <v>0</v>
      </c>
      <c r="AT372" s="443"/>
      <c r="AU372" s="177">
        <f t="shared" si="229"/>
        <v>0</v>
      </c>
      <c r="AV372" s="177">
        <f t="shared" si="230"/>
        <v>0</v>
      </c>
      <c r="AW372" s="177">
        <f t="shared" si="231"/>
        <v>0</v>
      </c>
      <c r="AX372" s="177">
        <f t="shared" si="232"/>
        <v>0</v>
      </c>
      <c r="AY372" s="177">
        <f t="shared" si="233"/>
        <v>0</v>
      </c>
      <c r="AZ372" s="177">
        <f t="shared" si="234"/>
        <v>0</v>
      </c>
      <c r="BA372" s="177">
        <f t="shared" si="235"/>
        <v>0</v>
      </c>
      <c r="BB372" s="177">
        <f t="shared" si="236"/>
        <v>0</v>
      </c>
      <c r="BC372" s="177">
        <f t="shared" si="237"/>
        <v>0</v>
      </c>
      <c r="BD372" s="177">
        <f t="shared" si="238"/>
        <v>0</v>
      </c>
      <c r="BE372" s="177">
        <f t="shared" si="239"/>
        <v>0</v>
      </c>
      <c r="BF372" s="177">
        <f t="shared" si="240"/>
        <v>0</v>
      </c>
      <c r="BG372" s="177">
        <f t="shared" si="241"/>
        <v>0</v>
      </c>
      <c r="BH372" s="177">
        <f t="shared" si="242"/>
        <v>0</v>
      </c>
      <c r="BI372" s="177">
        <f t="shared" si="243"/>
        <v>0</v>
      </c>
      <c r="BJ372" s="177">
        <f t="shared" si="244"/>
        <v>0</v>
      </c>
      <c r="BK372" s="177">
        <f t="shared" si="245"/>
        <v>0</v>
      </c>
      <c r="BL372" s="177">
        <f t="shared" si="246"/>
        <v>0</v>
      </c>
      <c r="BM372" s="177">
        <f t="shared" si="247"/>
        <v>0</v>
      </c>
      <c r="BN372" s="177">
        <f t="shared" si="248"/>
        <v>0</v>
      </c>
      <c r="BO372" s="177">
        <f t="shared" si="249"/>
        <v>0</v>
      </c>
    </row>
    <row r="373" spans="1:67" s="123" customFormat="1" ht="73.8" customHeight="1">
      <c r="A373" s="9"/>
      <c r="B373" s="210" t="s">
        <v>8</v>
      </c>
      <c r="C373" s="9"/>
      <c r="D373" s="106" t="s">
        <v>5419</v>
      </c>
      <c r="E373" s="561" t="s">
        <v>5193</v>
      </c>
      <c r="F373" s="105" t="s">
        <v>137</v>
      </c>
      <c r="G373" s="224" t="s">
        <v>2624</v>
      </c>
      <c r="H373" s="224" t="s">
        <v>2135</v>
      </c>
      <c r="I373" s="105">
        <v>1</v>
      </c>
      <c r="J373" s="105">
        <v>0</v>
      </c>
      <c r="K373" s="105" t="s">
        <v>4673</v>
      </c>
      <c r="L373" s="379">
        <v>525.43389999999999</v>
      </c>
      <c r="M373" s="127"/>
      <c r="N373" s="450" t="s">
        <v>5501</v>
      </c>
      <c r="O373" s="425">
        <f>L373*M373</f>
        <v>0</v>
      </c>
      <c r="P373" s="124" t="str">
        <f t="shared" si="254"/>
        <v>No</v>
      </c>
      <c r="Q373" s="234" t="str">
        <f t="shared" si="255"/>
        <v>Yes</v>
      </c>
      <c r="S373" s="275">
        <v>1</v>
      </c>
      <c r="T373" s="276">
        <f t="shared" si="256"/>
        <v>0</v>
      </c>
      <c r="U373" s="111"/>
      <c r="V373" s="302">
        <v>18.010000000000002</v>
      </c>
      <c r="W373" s="311">
        <f t="shared" si="250"/>
        <v>0</v>
      </c>
      <c r="X373" s="198">
        <f>M373*I373</f>
        <v>0</v>
      </c>
      <c r="Y373" s="198"/>
      <c r="Z373" s="545">
        <v>1</v>
      </c>
      <c r="AA373" s="532">
        <v>14</v>
      </c>
      <c r="AB373" s="285">
        <f t="shared" si="251"/>
        <v>0</v>
      </c>
      <c r="AC373" s="532"/>
      <c r="AD373" s="285">
        <f t="shared" si="252"/>
        <v>0</v>
      </c>
      <c r="AE373" s="532"/>
      <c r="AF373" s="285">
        <f t="shared" si="253"/>
        <v>0</v>
      </c>
      <c r="AG373" s="177">
        <f t="shared" si="217"/>
        <v>0</v>
      </c>
      <c r="AH373" s="177">
        <f t="shared" si="218"/>
        <v>0</v>
      </c>
      <c r="AI373" s="177">
        <f t="shared" si="219"/>
        <v>0</v>
      </c>
      <c r="AJ373" s="177">
        <f t="shared" si="220"/>
        <v>0</v>
      </c>
      <c r="AK373" s="177">
        <f t="shared" si="221"/>
        <v>0</v>
      </c>
      <c r="AL373" s="177">
        <f t="shared" si="222"/>
        <v>0</v>
      </c>
      <c r="AM373" s="177">
        <f t="shared" si="223"/>
        <v>0</v>
      </c>
      <c r="AN373" s="177">
        <f t="shared" si="224"/>
        <v>0</v>
      </c>
      <c r="AO373" s="177">
        <f t="shared" si="225"/>
        <v>0</v>
      </c>
      <c r="AP373" s="443"/>
      <c r="AQ373" s="443">
        <f t="shared" si="226"/>
        <v>0</v>
      </c>
      <c r="AR373" s="443">
        <f t="shared" si="227"/>
        <v>0</v>
      </c>
      <c r="AS373" s="443">
        <f t="shared" si="228"/>
        <v>0</v>
      </c>
      <c r="AT373" s="443"/>
      <c r="AU373" s="177">
        <f t="shared" si="229"/>
        <v>0</v>
      </c>
      <c r="AV373" s="177">
        <f t="shared" si="230"/>
        <v>0</v>
      </c>
      <c r="AW373" s="177">
        <f t="shared" si="231"/>
        <v>0</v>
      </c>
      <c r="AX373" s="177">
        <f t="shared" si="232"/>
        <v>0</v>
      </c>
      <c r="AY373" s="177">
        <f t="shared" si="233"/>
        <v>0</v>
      </c>
      <c r="AZ373" s="177">
        <f t="shared" si="234"/>
        <v>0</v>
      </c>
      <c r="BA373" s="177">
        <f t="shared" si="235"/>
        <v>0</v>
      </c>
      <c r="BB373" s="177">
        <f t="shared" si="236"/>
        <v>0</v>
      </c>
      <c r="BC373" s="177">
        <f t="shared" si="237"/>
        <v>0</v>
      </c>
      <c r="BD373" s="177">
        <f t="shared" si="238"/>
        <v>0</v>
      </c>
      <c r="BE373" s="177">
        <f t="shared" si="239"/>
        <v>0</v>
      </c>
      <c r="BF373" s="177">
        <f t="shared" si="240"/>
        <v>0</v>
      </c>
      <c r="BG373" s="177">
        <f t="shared" si="241"/>
        <v>0</v>
      </c>
      <c r="BH373" s="177">
        <f t="shared" si="242"/>
        <v>0</v>
      </c>
      <c r="BI373" s="177">
        <f t="shared" si="243"/>
        <v>0</v>
      </c>
      <c r="BJ373" s="177">
        <f t="shared" si="244"/>
        <v>0</v>
      </c>
      <c r="BK373" s="177">
        <f t="shared" si="245"/>
        <v>0</v>
      </c>
      <c r="BL373" s="177">
        <f t="shared" si="246"/>
        <v>0</v>
      </c>
      <c r="BM373" s="177">
        <f t="shared" si="247"/>
        <v>0</v>
      </c>
      <c r="BN373" s="177">
        <f t="shared" si="248"/>
        <v>0</v>
      </c>
      <c r="BO373" s="177">
        <f t="shared" si="249"/>
        <v>0</v>
      </c>
    </row>
    <row r="374" spans="1:67" s="123" customFormat="1" ht="73.8" customHeight="1">
      <c r="A374" s="9"/>
      <c r="B374" s="210" t="s">
        <v>8</v>
      </c>
      <c r="C374" s="9"/>
      <c r="D374" s="141" t="s">
        <v>5946</v>
      </c>
      <c r="E374" s="562" t="s">
        <v>5195</v>
      </c>
      <c r="F374" s="114" t="s">
        <v>134</v>
      </c>
      <c r="G374" s="114" t="s">
        <v>146</v>
      </c>
      <c r="H374" s="114" t="s">
        <v>183</v>
      </c>
      <c r="I374" s="114">
        <v>4</v>
      </c>
      <c r="J374" s="114">
        <v>0</v>
      </c>
      <c r="K374" s="114" t="s">
        <v>4673</v>
      </c>
      <c r="L374" s="380">
        <v>343.91699999999997</v>
      </c>
      <c r="M374" s="446" t="s">
        <v>5501</v>
      </c>
      <c r="N374" s="130"/>
      <c r="O374" s="414">
        <f>L374*N374</f>
        <v>0</v>
      </c>
      <c r="P374" s="131" t="str">
        <f t="shared" si="254"/>
        <v>No</v>
      </c>
      <c r="Q374" s="410" t="str">
        <f t="shared" si="255"/>
        <v>Yes</v>
      </c>
      <c r="R374" s="403"/>
      <c r="S374" s="277">
        <v>4</v>
      </c>
      <c r="T374" s="278">
        <f t="shared" si="256"/>
        <v>0</v>
      </c>
      <c r="U374" s="229"/>
      <c r="V374" s="303">
        <v>10.7</v>
      </c>
      <c r="W374" s="311">
        <f t="shared" si="250"/>
        <v>0</v>
      </c>
      <c r="X374" s="198"/>
      <c r="Y374" s="198">
        <f>N374*I374</f>
        <v>0</v>
      </c>
      <c r="Z374" s="546">
        <v>4</v>
      </c>
      <c r="AA374" s="532">
        <v>24</v>
      </c>
      <c r="AB374" s="285">
        <f t="shared" si="251"/>
        <v>0</v>
      </c>
      <c r="AC374" s="532"/>
      <c r="AD374" s="285">
        <f t="shared" si="252"/>
        <v>0</v>
      </c>
      <c r="AE374" s="532"/>
      <c r="AF374" s="285">
        <f t="shared" si="253"/>
        <v>0</v>
      </c>
      <c r="AG374" s="177">
        <f t="shared" si="217"/>
        <v>0</v>
      </c>
      <c r="AH374" s="177">
        <f t="shared" si="218"/>
        <v>0</v>
      </c>
      <c r="AI374" s="177">
        <f t="shared" si="219"/>
        <v>0</v>
      </c>
      <c r="AJ374" s="177">
        <f t="shared" si="220"/>
        <v>0</v>
      </c>
      <c r="AK374" s="177">
        <f t="shared" si="221"/>
        <v>0</v>
      </c>
      <c r="AL374" s="177">
        <f t="shared" si="222"/>
        <v>0</v>
      </c>
      <c r="AM374" s="177">
        <f t="shared" si="223"/>
        <v>0</v>
      </c>
      <c r="AN374" s="177">
        <f t="shared" si="224"/>
        <v>0</v>
      </c>
      <c r="AO374" s="177">
        <f t="shared" si="225"/>
        <v>0</v>
      </c>
      <c r="AP374" s="443"/>
      <c r="AQ374" s="443">
        <f t="shared" si="226"/>
        <v>0</v>
      </c>
      <c r="AR374" s="443">
        <f t="shared" si="227"/>
        <v>0</v>
      </c>
      <c r="AS374" s="443">
        <f t="shared" si="228"/>
        <v>0</v>
      </c>
      <c r="AT374" s="443"/>
      <c r="AU374" s="177">
        <f t="shared" si="229"/>
        <v>0</v>
      </c>
      <c r="AV374" s="177">
        <f t="shared" si="230"/>
        <v>0</v>
      </c>
      <c r="AW374" s="177">
        <f t="shared" si="231"/>
        <v>0</v>
      </c>
      <c r="AX374" s="177">
        <f t="shared" si="232"/>
        <v>0</v>
      </c>
      <c r="AY374" s="177">
        <f t="shared" si="233"/>
        <v>0</v>
      </c>
      <c r="AZ374" s="177">
        <f t="shared" si="234"/>
        <v>0</v>
      </c>
      <c r="BA374" s="177">
        <f t="shared" si="235"/>
        <v>0</v>
      </c>
      <c r="BB374" s="177">
        <f t="shared" si="236"/>
        <v>0</v>
      </c>
      <c r="BC374" s="177">
        <f t="shared" si="237"/>
        <v>0</v>
      </c>
      <c r="BD374" s="177">
        <f t="shared" si="238"/>
        <v>0</v>
      </c>
      <c r="BE374" s="177">
        <f t="shared" si="239"/>
        <v>0</v>
      </c>
      <c r="BF374" s="177">
        <f t="shared" si="240"/>
        <v>0</v>
      </c>
      <c r="BG374" s="177">
        <f t="shared" si="241"/>
        <v>0</v>
      </c>
      <c r="BH374" s="177">
        <f t="shared" si="242"/>
        <v>0</v>
      </c>
      <c r="BI374" s="177">
        <f t="shared" si="243"/>
        <v>0</v>
      </c>
      <c r="BJ374" s="177">
        <f t="shared" si="244"/>
        <v>0</v>
      </c>
      <c r="BK374" s="177">
        <f t="shared" si="245"/>
        <v>0</v>
      </c>
      <c r="BL374" s="177">
        <f t="shared" si="246"/>
        <v>0</v>
      </c>
      <c r="BM374" s="177">
        <f t="shared" si="247"/>
        <v>0</v>
      </c>
      <c r="BN374" s="177">
        <f t="shared" si="248"/>
        <v>0</v>
      </c>
      <c r="BO374" s="177">
        <f t="shared" si="249"/>
        <v>0</v>
      </c>
    </row>
    <row r="375" spans="1:67" s="123" customFormat="1" ht="73.8" customHeight="1">
      <c r="A375" s="9"/>
      <c r="B375" s="210" t="s">
        <v>8</v>
      </c>
      <c r="C375" s="9"/>
      <c r="D375" s="141" t="s">
        <v>5391</v>
      </c>
      <c r="E375" s="557" t="s">
        <v>5194</v>
      </c>
      <c r="F375" s="114" t="s">
        <v>134</v>
      </c>
      <c r="G375" s="114" t="s">
        <v>146</v>
      </c>
      <c r="H375" s="114" t="s">
        <v>183</v>
      </c>
      <c r="I375" s="114">
        <v>4</v>
      </c>
      <c r="J375" s="114">
        <v>0</v>
      </c>
      <c r="K375" s="114" t="s">
        <v>4673</v>
      </c>
      <c r="L375" s="380">
        <v>358.87260000000003</v>
      </c>
      <c r="M375" s="130"/>
      <c r="N375" s="446" t="s">
        <v>5501</v>
      </c>
      <c r="O375" s="414">
        <f>L375*M375</f>
        <v>0</v>
      </c>
      <c r="P375" s="131" t="str">
        <f t="shared" si="254"/>
        <v>No</v>
      </c>
      <c r="Q375" s="410" t="str">
        <f t="shared" si="255"/>
        <v>Yes</v>
      </c>
      <c r="R375" s="403"/>
      <c r="S375" s="277">
        <v>4</v>
      </c>
      <c r="T375" s="278">
        <f t="shared" si="256"/>
        <v>0</v>
      </c>
      <c r="U375" s="229"/>
      <c r="V375" s="303">
        <v>10.7</v>
      </c>
      <c r="W375" s="311">
        <f t="shared" si="250"/>
        <v>0</v>
      </c>
      <c r="X375" s="198">
        <f>M375*I375</f>
        <v>0</v>
      </c>
      <c r="Y375" s="198"/>
      <c r="Z375" s="546">
        <v>4</v>
      </c>
      <c r="AA375" s="532">
        <v>24</v>
      </c>
      <c r="AB375" s="285">
        <f t="shared" si="251"/>
        <v>0</v>
      </c>
      <c r="AC375" s="532"/>
      <c r="AD375" s="285">
        <f t="shared" si="252"/>
        <v>0</v>
      </c>
      <c r="AE375" s="532"/>
      <c r="AF375" s="285">
        <f t="shared" si="253"/>
        <v>0</v>
      </c>
      <c r="AG375" s="177">
        <f t="shared" si="217"/>
        <v>0</v>
      </c>
      <c r="AH375" s="177">
        <f t="shared" si="218"/>
        <v>0</v>
      </c>
      <c r="AI375" s="177">
        <f t="shared" si="219"/>
        <v>0</v>
      </c>
      <c r="AJ375" s="177">
        <f t="shared" si="220"/>
        <v>0</v>
      </c>
      <c r="AK375" s="177">
        <f t="shared" si="221"/>
        <v>0</v>
      </c>
      <c r="AL375" s="177">
        <f t="shared" si="222"/>
        <v>0</v>
      </c>
      <c r="AM375" s="177">
        <f t="shared" si="223"/>
        <v>0</v>
      </c>
      <c r="AN375" s="177">
        <f t="shared" si="224"/>
        <v>0</v>
      </c>
      <c r="AO375" s="177">
        <f t="shared" si="225"/>
        <v>0</v>
      </c>
      <c r="AP375" s="443"/>
      <c r="AQ375" s="443">
        <f t="shared" si="226"/>
        <v>0</v>
      </c>
      <c r="AR375" s="443">
        <f t="shared" si="227"/>
        <v>0</v>
      </c>
      <c r="AS375" s="443">
        <f t="shared" si="228"/>
        <v>0</v>
      </c>
      <c r="AT375" s="443"/>
      <c r="AU375" s="177">
        <f t="shared" si="229"/>
        <v>0</v>
      </c>
      <c r="AV375" s="177">
        <f t="shared" si="230"/>
        <v>0</v>
      </c>
      <c r="AW375" s="177">
        <f t="shared" si="231"/>
        <v>0</v>
      </c>
      <c r="AX375" s="177">
        <f t="shared" si="232"/>
        <v>0</v>
      </c>
      <c r="AY375" s="177">
        <f t="shared" si="233"/>
        <v>0</v>
      </c>
      <c r="AZ375" s="177">
        <f t="shared" si="234"/>
        <v>0</v>
      </c>
      <c r="BA375" s="177">
        <f t="shared" si="235"/>
        <v>0</v>
      </c>
      <c r="BB375" s="177">
        <f t="shared" si="236"/>
        <v>0</v>
      </c>
      <c r="BC375" s="177">
        <f t="shared" si="237"/>
        <v>0</v>
      </c>
      <c r="BD375" s="177">
        <f t="shared" si="238"/>
        <v>0</v>
      </c>
      <c r="BE375" s="177">
        <f t="shared" si="239"/>
        <v>0</v>
      </c>
      <c r="BF375" s="177">
        <f t="shared" si="240"/>
        <v>0</v>
      </c>
      <c r="BG375" s="177">
        <f t="shared" si="241"/>
        <v>0</v>
      </c>
      <c r="BH375" s="177">
        <f t="shared" si="242"/>
        <v>0</v>
      </c>
      <c r="BI375" s="177">
        <f t="shared" si="243"/>
        <v>0</v>
      </c>
      <c r="BJ375" s="177">
        <f t="shared" si="244"/>
        <v>0</v>
      </c>
      <c r="BK375" s="177">
        <f t="shared" si="245"/>
        <v>0</v>
      </c>
      <c r="BL375" s="177">
        <f t="shared" si="246"/>
        <v>0</v>
      </c>
      <c r="BM375" s="177">
        <f t="shared" si="247"/>
        <v>0</v>
      </c>
      <c r="BN375" s="177">
        <f t="shared" si="248"/>
        <v>0</v>
      </c>
      <c r="BO375" s="177">
        <f t="shared" si="249"/>
        <v>0</v>
      </c>
    </row>
    <row r="376" spans="1:67" s="123" customFormat="1" ht="73.8" customHeight="1">
      <c r="A376" s="9"/>
      <c r="B376" s="213" t="s">
        <v>8</v>
      </c>
      <c r="C376" s="85"/>
      <c r="D376" s="238" t="s">
        <v>5420</v>
      </c>
      <c r="E376" s="565" t="s">
        <v>5193</v>
      </c>
      <c r="F376" s="215" t="s">
        <v>134</v>
      </c>
      <c r="G376" s="215" t="s">
        <v>146</v>
      </c>
      <c r="H376" s="215" t="s">
        <v>183</v>
      </c>
      <c r="I376" s="215">
        <v>4</v>
      </c>
      <c r="J376" s="215">
        <v>0</v>
      </c>
      <c r="K376" s="215" t="s">
        <v>4673</v>
      </c>
      <c r="L376" s="382">
        <v>343.91699999999997</v>
      </c>
      <c r="M376" s="218"/>
      <c r="N376" s="452" t="s">
        <v>5501</v>
      </c>
      <c r="O376" s="414">
        <f>L376*M376</f>
        <v>0</v>
      </c>
      <c r="P376" s="219" t="str">
        <f t="shared" si="254"/>
        <v>No</v>
      </c>
      <c r="Q376" s="220" t="str">
        <f t="shared" si="255"/>
        <v>Yes</v>
      </c>
      <c r="S376" s="277">
        <v>4</v>
      </c>
      <c r="T376" s="278">
        <f t="shared" si="256"/>
        <v>0</v>
      </c>
      <c r="U376" s="229"/>
      <c r="V376" s="303">
        <v>10.7</v>
      </c>
      <c r="W376" s="311">
        <f t="shared" si="250"/>
        <v>0</v>
      </c>
      <c r="X376" s="198">
        <f>M376*I376</f>
        <v>0</v>
      </c>
      <c r="Y376" s="198"/>
      <c r="Z376" s="546">
        <v>4</v>
      </c>
      <c r="AA376" s="532">
        <v>24</v>
      </c>
      <c r="AB376" s="285">
        <f t="shared" si="251"/>
        <v>0</v>
      </c>
      <c r="AC376" s="532"/>
      <c r="AD376" s="285">
        <f t="shared" si="252"/>
        <v>0</v>
      </c>
      <c r="AE376" s="532"/>
      <c r="AF376" s="285">
        <f t="shared" si="253"/>
        <v>0</v>
      </c>
      <c r="AG376" s="177">
        <f t="shared" si="217"/>
        <v>0</v>
      </c>
      <c r="AH376" s="177">
        <f t="shared" si="218"/>
        <v>0</v>
      </c>
      <c r="AI376" s="177">
        <f t="shared" si="219"/>
        <v>0</v>
      </c>
      <c r="AJ376" s="177">
        <f t="shared" si="220"/>
        <v>0</v>
      </c>
      <c r="AK376" s="177">
        <f t="shared" si="221"/>
        <v>0</v>
      </c>
      <c r="AL376" s="177">
        <f t="shared" si="222"/>
        <v>0</v>
      </c>
      <c r="AM376" s="177">
        <f t="shared" si="223"/>
        <v>0</v>
      </c>
      <c r="AN376" s="177">
        <f t="shared" si="224"/>
        <v>0</v>
      </c>
      <c r="AO376" s="177">
        <f t="shared" si="225"/>
        <v>0</v>
      </c>
      <c r="AP376" s="443"/>
      <c r="AQ376" s="443">
        <f t="shared" si="226"/>
        <v>0</v>
      </c>
      <c r="AR376" s="443">
        <f t="shared" si="227"/>
        <v>0</v>
      </c>
      <c r="AS376" s="443">
        <f t="shared" si="228"/>
        <v>0</v>
      </c>
      <c r="AT376" s="443"/>
      <c r="AU376" s="177">
        <f t="shared" si="229"/>
        <v>0</v>
      </c>
      <c r="AV376" s="177">
        <f t="shared" si="230"/>
        <v>0</v>
      </c>
      <c r="AW376" s="177">
        <f t="shared" si="231"/>
        <v>0</v>
      </c>
      <c r="AX376" s="177">
        <f t="shared" si="232"/>
        <v>0</v>
      </c>
      <c r="AY376" s="177">
        <f t="shared" si="233"/>
        <v>0</v>
      </c>
      <c r="AZ376" s="177">
        <f t="shared" si="234"/>
        <v>0</v>
      </c>
      <c r="BA376" s="177">
        <f t="shared" si="235"/>
        <v>0</v>
      </c>
      <c r="BB376" s="177">
        <f t="shared" si="236"/>
        <v>0</v>
      </c>
      <c r="BC376" s="177">
        <f t="shared" si="237"/>
        <v>0</v>
      </c>
      <c r="BD376" s="177">
        <f t="shared" si="238"/>
        <v>0</v>
      </c>
      <c r="BE376" s="177">
        <f t="shared" si="239"/>
        <v>0</v>
      </c>
      <c r="BF376" s="177">
        <f t="shared" si="240"/>
        <v>0</v>
      </c>
      <c r="BG376" s="177">
        <f t="shared" si="241"/>
        <v>0</v>
      </c>
      <c r="BH376" s="177">
        <f t="shared" si="242"/>
        <v>0</v>
      </c>
      <c r="BI376" s="177">
        <f t="shared" si="243"/>
        <v>0</v>
      </c>
      <c r="BJ376" s="177">
        <f t="shared" si="244"/>
        <v>0</v>
      </c>
      <c r="BK376" s="177">
        <f t="shared" si="245"/>
        <v>0</v>
      </c>
      <c r="BL376" s="177">
        <f t="shared" si="246"/>
        <v>0</v>
      </c>
      <c r="BM376" s="177">
        <f t="shared" si="247"/>
        <v>0</v>
      </c>
      <c r="BN376" s="177">
        <f t="shared" si="248"/>
        <v>0</v>
      </c>
      <c r="BO376" s="177">
        <f t="shared" si="249"/>
        <v>0</v>
      </c>
    </row>
    <row r="377" spans="1:67" s="123" customFormat="1" ht="40.799999999999997" customHeight="1">
      <c r="A377" s="9"/>
      <c r="B377" s="263"/>
      <c r="C377" s="122"/>
      <c r="D377" s="496" t="s">
        <v>2285</v>
      </c>
      <c r="E377" s="564"/>
      <c r="F377" s="110"/>
      <c r="G377" s="108"/>
      <c r="H377" s="108"/>
      <c r="I377" s="110"/>
      <c r="J377" s="109"/>
      <c r="K377" s="109"/>
      <c r="L377" s="201"/>
      <c r="M377" s="444"/>
      <c r="O377" s="369"/>
      <c r="P377" s="124"/>
      <c r="Q377" s="125"/>
      <c r="S377" s="279"/>
      <c r="T377" s="279"/>
      <c r="U377" s="111"/>
      <c r="V377" s="300"/>
      <c r="W377" s="311">
        <f t="shared" si="250"/>
        <v>0</v>
      </c>
      <c r="X377" s="198"/>
      <c r="Y377" s="198"/>
      <c r="Z377" s="543"/>
      <c r="AA377" s="531"/>
      <c r="AB377" s="285">
        <f t="shared" si="251"/>
        <v>0</v>
      </c>
      <c r="AC377" s="531"/>
      <c r="AD377" s="285">
        <f t="shared" si="252"/>
        <v>0</v>
      </c>
      <c r="AE377" s="531"/>
      <c r="AF377" s="285">
        <f t="shared" si="253"/>
        <v>0</v>
      </c>
      <c r="AG377" s="177">
        <f t="shared" si="217"/>
        <v>0</v>
      </c>
      <c r="AH377" s="177">
        <f t="shared" si="218"/>
        <v>0</v>
      </c>
      <c r="AI377" s="177">
        <f t="shared" si="219"/>
        <v>0</v>
      </c>
      <c r="AJ377" s="177">
        <f t="shared" si="220"/>
        <v>0</v>
      </c>
      <c r="AK377" s="177">
        <f t="shared" si="221"/>
        <v>0</v>
      </c>
      <c r="AL377" s="177">
        <f t="shared" si="222"/>
        <v>0</v>
      </c>
      <c r="AM377" s="177">
        <f t="shared" si="223"/>
        <v>0</v>
      </c>
      <c r="AN377" s="177">
        <f t="shared" si="224"/>
        <v>0</v>
      </c>
      <c r="AO377" s="177">
        <f t="shared" si="225"/>
        <v>0</v>
      </c>
      <c r="AP377" s="443"/>
      <c r="AQ377" s="443">
        <f t="shared" si="226"/>
        <v>0</v>
      </c>
      <c r="AR377" s="443">
        <f t="shared" si="227"/>
        <v>0</v>
      </c>
      <c r="AS377" s="443">
        <f t="shared" si="228"/>
        <v>0</v>
      </c>
      <c r="AT377" s="443"/>
      <c r="AU377" s="177">
        <f t="shared" si="229"/>
        <v>0</v>
      </c>
      <c r="AV377" s="177">
        <f t="shared" si="230"/>
        <v>0</v>
      </c>
      <c r="AW377" s="177">
        <f t="shared" si="231"/>
        <v>0</v>
      </c>
      <c r="AX377" s="177">
        <f t="shared" si="232"/>
        <v>0</v>
      </c>
      <c r="AY377" s="177">
        <f t="shared" si="233"/>
        <v>0</v>
      </c>
      <c r="AZ377" s="177">
        <f t="shared" si="234"/>
        <v>0</v>
      </c>
      <c r="BA377" s="177">
        <f t="shared" si="235"/>
        <v>0</v>
      </c>
      <c r="BB377" s="177">
        <f t="shared" si="236"/>
        <v>0</v>
      </c>
      <c r="BC377" s="177">
        <f t="shared" si="237"/>
        <v>0</v>
      </c>
      <c r="BD377" s="177">
        <f t="shared" si="238"/>
        <v>0</v>
      </c>
      <c r="BE377" s="177">
        <f t="shared" si="239"/>
        <v>0</v>
      </c>
      <c r="BF377" s="177">
        <f t="shared" si="240"/>
        <v>0</v>
      </c>
      <c r="BG377" s="177">
        <f t="shared" si="241"/>
        <v>0</v>
      </c>
      <c r="BH377" s="177">
        <f t="shared" si="242"/>
        <v>0</v>
      </c>
      <c r="BI377" s="177">
        <f t="shared" si="243"/>
        <v>0</v>
      </c>
      <c r="BJ377" s="177">
        <f t="shared" si="244"/>
        <v>0</v>
      </c>
      <c r="BK377" s="177">
        <f t="shared" si="245"/>
        <v>0</v>
      </c>
      <c r="BL377" s="177">
        <f t="shared" si="246"/>
        <v>0</v>
      </c>
      <c r="BM377" s="177">
        <f t="shared" si="247"/>
        <v>0</v>
      </c>
      <c r="BN377" s="177">
        <f t="shared" si="248"/>
        <v>0</v>
      </c>
      <c r="BO377" s="177">
        <f t="shared" si="249"/>
        <v>0</v>
      </c>
    </row>
    <row r="378" spans="1:67" s="123" customFormat="1" ht="73.8" customHeight="1">
      <c r="A378" s="9"/>
      <c r="B378" s="210" t="s">
        <v>8</v>
      </c>
      <c r="C378" s="143"/>
      <c r="D378" s="245" t="s">
        <v>5947</v>
      </c>
      <c r="E378" s="559" t="s">
        <v>5195</v>
      </c>
      <c r="F378" s="247" t="s">
        <v>137</v>
      </c>
      <c r="G378" s="248" t="s">
        <v>112</v>
      </c>
      <c r="H378" s="248" t="s">
        <v>181</v>
      </c>
      <c r="I378" s="247">
        <v>1</v>
      </c>
      <c r="J378" s="247">
        <v>41</v>
      </c>
      <c r="K378" s="247" t="s">
        <v>4673</v>
      </c>
      <c r="L378" s="390">
        <v>642.1123</v>
      </c>
      <c r="M378" s="448" t="s">
        <v>5501</v>
      </c>
      <c r="N378" s="249"/>
      <c r="O378" s="425">
        <f>L378*N378</f>
        <v>0</v>
      </c>
      <c r="P378" s="251" t="str">
        <f t="shared" ref="P378:P398" si="257">IF(SUM(M378:N378)&gt;0,"Yes","No")</f>
        <v>No</v>
      </c>
      <c r="Q378" s="252" t="str">
        <f t="shared" ref="Q378:Q398" si="258">IF(B378="New","Yes","No")</f>
        <v>Yes</v>
      </c>
      <c r="S378" s="275">
        <v>1</v>
      </c>
      <c r="T378" s="276">
        <f t="shared" ref="T378:T398" si="259">S378*SUM(M378:N378)</f>
        <v>0</v>
      </c>
      <c r="U378" s="111"/>
      <c r="V378" s="301">
        <v>34.299999999999997</v>
      </c>
      <c r="W378" s="311">
        <f t="shared" si="250"/>
        <v>0</v>
      </c>
      <c r="X378" s="198"/>
      <c r="Y378" s="198">
        <f>N378*I378</f>
        <v>0</v>
      </c>
      <c r="Z378" s="544">
        <v>1</v>
      </c>
      <c r="AA378" s="532"/>
      <c r="AB378" s="285">
        <f t="shared" si="251"/>
        <v>0</v>
      </c>
      <c r="AC378" s="532">
        <v>20</v>
      </c>
      <c r="AD378" s="285">
        <f t="shared" si="252"/>
        <v>0</v>
      </c>
      <c r="AE378" s="536"/>
      <c r="AF378" s="285">
        <f t="shared" si="253"/>
        <v>0</v>
      </c>
      <c r="AG378" s="177">
        <f t="shared" si="217"/>
        <v>0</v>
      </c>
      <c r="AH378" s="177">
        <f t="shared" si="218"/>
        <v>0</v>
      </c>
      <c r="AI378" s="177">
        <f t="shared" si="219"/>
        <v>0</v>
      </c>
      <c r="AJ378" s="177">
        <f t="shared" si="220"/>
        <v>0</v>
      </c>
      <c r="AK378" s="177">
        <f t="shared" si="221"/>
        <v>0</v>
      </c>
      <c r="AL378" s="177">
        <f t="shared" si="222"/>
        <v>0</v>
      </c>
      <c r="AM378" s="177">
        <f t="shared" si="223"/>
        <v>0</v>
      </c>
      <c r="AN378" s="177">
        <f t="shared" si="224"/>
        <v>0</v>
      </c>
      <c r="AO378" s="177">
        <f t="shared" si="225"/>
        <v>0</v>
      </c>
      <c r="AP378" s="443"/>
      <c r="AQ378" s="443">
        <f t="shared" si="226"/>
        <v>0</v>
      </c>
      <c r="AR378" s="443">
        <f t="shared" si="227"/>
        <v>0</v>
      </c>
      <c r="AS378" s="443">
        <f t="shared" si="228"/>
        <v>0</v>
      </c>
      <c r="AT378" s="443"/>
      <c r="AU378" s="177">
        <f t="shared" si="229"/>
        <v>0</v>
      </c>
      <c r="AV378" s="177">
        <f t="shared" si="230"/>
        <v>0</v>
      </c>
      <c r="AW378" s="177">
        <f t="shared" si="231"/>
        <v>0</v>
      </c>
      <c r="AX378" s="177">
        <f t="shared" si="232"/>
        <v>0</v>
      </c>
      <c r="AY378" s="177">
        <f t="shared" si="233"/>
        <v>0</v>
      </c>
      <c r="AZ378" s="177">
        <f t="shared" si="234"/>
        <v>0</v>
      </c>
      <c r="BA378" s="177">
        <f t="shared" si="235"/>
        <v>0</v>
      </c>
      <c r="BB378" s="177">
        <f t="shared" si="236"/>
        <v>0</v>
      </c>
      <c r="BC378" s="177">
        <f t="shared" si="237"/>
        <v>0</v>
      </c>
      <c r="BD378" s="177">
        <f t="shared" si="238"/>
        <v>0</v>
      </c>
      <c r="BE378" s="177">
        <f t="shared" si="239"/>
        <v>0</v>
      </c>
      <c r="BF378" s="177">
        <f t="shared" si="240"/>
        <v>0</v>
      </c>
      <c r="BG378" s="177">
        <f t="shared" si="241"/>
        <v>0</v>
      </c>
      <c r="BH378" s="177">
        <f t="shared" si="242"/>
        <v>0</v>
      </c>
      <c r="BI378" s="177">
        <f t="shared" si="243"/>
        <v>0</v>
      </c>
      <c r="BJ378" s="177">
        <f t="shared" si="244"/>
        <v>0</v>
      </c>
      <c r="BK378" s="177">
        <f t="shared" si="245"/>
        <v>0</v>
      </c>
      <c r="BL378" s="177">
        <f t="shared" si="246"/>
        <v>0</v>
      </c>
      <c r="BM378" s="177">
        <f t="shared" si="247"/>
        <v>0</v>
      </c>
      <c r="BN378" s="177">
        <f t="shared" si="248"/>
        <v>0</v>
      </c>
      <c r="BO378" s="177">
        <f t="shared" si="249"/>
        <v>0</v>
      </c>
    </row>
    <row r="379" spans="1:67" s="123" customFormat="1" ht="73.8" customHeight="1">
      <c r="A379" s="9"/>
      <c r="B379" s="210" t="s">
        <v>8</v>
      </c>
      <c r="C379" s="9"/>
      <c r="D379" s="106" t="s">
        <v>5421</v>
      </c>
      <c r="E379" s="560" t="s">
        <v>5194</v>
      </c>
      <c r="F379" s="105" t="s">
        <v>137</v>
      </c>
      <c r="G379" s="224" t="s">
        <v>112</v>
      </c>
      <c r="H379" s="224" t="s">
        <v>181</v>
      </c>
      <c r="I379" s="105">
        <v>1</v>
      </c>
      <c r="J379" s="105">
        <v>41</v>
      </c>
      <c r="K379" s="105" t="s">
        <v>4673</v>
      </c>
      <c r="L379" s="432">
        <v>670.02530000000002</v>
      </c>
      <c r="M379" s="460"/>
      <c r="N379" s="450" t="s">
        <v>5501</v>
      </c>
      <c r="O379" s="425">
        <f>L379*M379</f>
        <v>0</v>
      </c>
      <c r="P379" s="124" t="str">
        <f t="shared" si="257"/>
        <v>No</v>
      </c>
      <c r="Q379" s="428" t="str">
        <f t="shared" si="258"/>
        <v>Yes</v>
      </c>
      <c r="R379" s="403"/>
      <c r="S379" s="275">
        <v>1</v>
      </c>
      <c r="T379" s="276">
        <f t="shared" si="259"/>
        <v>0</v>
      </c>
      <c r="U379" s="111"/>
      <c r="V379" s="301">
        <v>34.299999999999997</v>
      </c>
      <c r="W379" s="311">
        <f t="shared" si="250"/>
        <v>0</v>
      </c>
      <c r="X379" s="198">
        <f>M379*I379</f>
        <v>0</v>
      </c>
      <c r="Y379" s="198"/>
      <c r="Z379" s="544">
        <v>1</v>
      </c>
      <c r="AA379" s="532"/>
      <c r="AB379" s="285">
        <f t="shared" si="251"/>
        <v>0</v>
      </c>
      <c r="AC379" s="532">
        <v>20</v>
      </c>
      <c r="AD379" s="285">
        <f t="shared" si="252"/>
        <v>0</v>
      </c>
      <c r="AE379" s="536"/>
      <c r="AF379" s="285">
        <f t="shared" si="253"/>
        <v>0</v>
      </c>
      <c r="AG379" s="177">
        <f t="shared" si="217"/>
        <v>0</v>
      </c>
      <c r="AH379" s="177">
        <f t="shared" si="218"/>
        <v>0</v>
      </c>
      <c r="AI379" s="177">
        <f t="shared" si="219"/>
        <v>0</v>
      </c>
      <c r="AJ379" s="177">
        <f t="shared" si="220"/>
        <v>0</v>
      </c>
      <c r="AK379" s="177">
        <f t="shared" si="221"/>
        <v>0</v>
      </c>
      <c r="AL379" s="177">
        <f t="shared" si="222"/>
        <v>0</v>
      </c>
      <c r="AM379" s="177">
        <f t="shared" si="223"/>
        <v>0</v>
      </c>
      <c r="AN379" s="177">
        <f t="shared" si="224"/>
        <v>0</v>
      </c>
      <c r="AO379" s="177">
        <f t="shared" si="225"/>
        <v>0</v>
      </c>
      <c r="AP379" s="443"/>
      <c r="AQ379" s="443">
        <f t="shared" si="226"/>
        <v>0</v>
      </c>
      <c r="AR379" s="443">
        <f t="shared" si="227"/>
        <v>0</v>
      </c>
      <c r="AS379" s="443">
        <f t="shared" si="228"/>
        <v>0</v>
      </c>
      <c r="AT379" s="443"/>
      <c r="AU379" s="177">
        <f t="shared" si="229"/>
        <v>0</v>
      </c>
      <c r="AV379" s="177">
        <f t="shared" si="230"/>
        <v>0</v>
      </c>
      <c r="AW379" s="177">
        <f t="shared" si="231"/>
        <v>0</v>
      </c>
      <c r="AX379" s="177">
        <f t="shared" si="232"/>
        <v>0</v>
      </c>
      <c r="AY379" s="177">
        <f t="shared" si="233"/>
        <v>0</v>
      </c>
      <c r="AZ379" s="177">
        <f t="shared" si="234"/>
        <v>0</v>
      </c>
      <c r="BA379" s="177">
        <f t="shared" si="235"/>
        <v>0</v>
      </c>
      <c r="BB379" s="177">
        <f t="shared" si="236"/>
        <v>0</v>
      </c>
      <c r="BC379" s="177">
        <f t="shared" si="237"/>
        <v>0</v>
      </c>
      <c r="BD379" s="177">
        <f t="shared" si="238"/>
        <v>0</v>
      </c>
      <c r="BE379" s="177">
        <f t="shared" si="239"/>
        <v>0</v>
      </c>
      <c r="BF379" s="177">
        <f t="shared" si="240"/>
        <v>0</v>
      </c>
      <c r="BG379" s="177">
        <f t="shared" si="241"/>
        <v>0</v>
      </c>
      <c r="BH379" s="177">
        <f t="shared" si="242"/>
        <v>0</v>
      </c>
      <c r="BI379" s="177">
        <f t="shared" si="243"/>
        <v>0</v>
      </c>
      <c r="BJ379" s="177">
        <f t="shared" si="244"/>
        <v>0</v>
      </c>
      <c r="BK379" s="177">
        <f t="shared" si="245"/>
        <v>0</v>
      </c>
      <c r="BL379" s="177">
        <f t="shared" si="246"/>
        <v>0</v>
      </c>
      <c r="BM379" s="177">
        <f t="shared" si="247"/>
        <v>0</v>
      </c>
      <c r="BN379" s="177">
        <f t="shared" si="248"/>
        <v>0</v>
      </c>
      <c r="BO379" s="177">
        <f t="shared" si="249"/>
        <v>0</v>
      </c>
    </row>
    <row r="380" spans="1:67" s="123" customFormat="1" ht="73.8" customHeight="1">
      <c r="A380" s="9"/>
      <c r="B380" s="210" t="s">
        <v>8</v>
      </c>
      <c r="C380" s="9"/>
      <c r="D380" s="106" t="s">
        <v>5434</v>
      </c>
      <c r="E380" s="561" t="s">
        <v>5193</v>
      </c>
      <c r="F380" s="105" t="s">
        <v>137</v>
      </c>
      <c r="G380" s="224" t="s">
        <v>112</v>
      </c>
      <c r="H380" s="224" t="s">
        <v>181</v>
      </c>
      <c r="I380" s="105">
        <v>1</v>
      </c>
      <c r="J380" s="105">
        <v>41</v>
      </c>
      <c r="K380" s="105" t="s">
        <v>4673</v>
      </c>
      <c r="L380" s="379">
        <v>642.1123</v>
      </c>
      <c r="M380" s="426"/>
      <c r="N380" s="450" t="s">
        <v>5501</v>
      </c>
      <c r="O380" s="425">
        <f>L380*M380</f>
        <v>0</v>
      </c>
      <c r="P380" s="124" t="str">
        <f t="shared" si="257"/>
        <v>No</v>
      </c>
      <c r="Q380" s="428" t="str">
        <f t="shared" si="258"/>
        <v>Yes</v>
      </c>
      <c r="R380" s="403"/>
      <c r="S380" s="275">
        <v>1</v>
      </c>
      <c r="T380" s="276">
        <f t="shared" si="259"/>
        <v>0</v>
      </c>
      <c r="U380" s="111"/>
      <c r="V380" s="301">
        <v>34.299999999999997</v>
      </c>
      <c r="W380" s="311">
        <f t="shared" si="250"/>
        <v>0</v>
      </c>
      <c r="X380" s="198">
        <f>M380*I380</f>
        <v>0</v>
      </c>
      <c r="Y380" s="198"/>
      <c r="Z380" s="544">
        <v>1</v>
      </c>
      <c r="AA380" s="532"/>
      <c r="AB380" s="285">
        <f t="shared" si="251"/>
        <v>0</v>
      </c>
      <c r="AC380" s="532">
        <v>20</v>
      </c>
      <c r="AD380" s="285">
        <f t="shared" si="252"/>
        <v>0</v>
      </c>
      <c r="AE380" s="536"/>
      <c r="AF380" s="285">
        <f t="shared" si="253"/>
        <v>0</v>
      </c>
      <c r="AG380" s="177">
        <f t="shared" si="217"/>
        <v>0</v>
      </c>
      <c r="AH380" s="177">
        <f t="shared" si="218"/>
        <v>0</v>
      </c>
      <c r="AI380" s="177">
        <f t="shared" si="219"/>
        <v>0</v>
      </c>
      <c r="AJ380" s="177">
        <f t="shared" si="220"/>
        <v>0</v>
      </c>
      <c r="AK380" s="177">
        <f t="shared" si="221"/>
        <v>0</v>
      </c>
      <c r="AL380" s="177">
        <f t="shared" si="222"/>
        <v>0</v>
      </c>
      <c r="AM380" s="177">
        <f t="shared" si="223"/>
        <v>0</v>
      </c>
      <c r="AN380" s="177">
        <f t="shared" si="224"/>
        <v>0</v>
      </c>
      <c r="AO380" s="177">
        <f t="shared" si="225"/>
        <v>0</v>
      </c>
      <c r="AP380" s="443"/>
      <c r="AQ380" s="443">
        <f t="shared" si="226"/>
        <v>0</v>
      </c>
      <c r="AR380" s="443">
        <f t="shared" si="227"/>
        <v>0</v>
      </c>
      <c r="AS380" s="443">
        <f t="shared" si="228"/>
        <v>0</v>
      </c>
      <c r="AT380" s="443"/>
      <c r="AU380" s="177">
        <f t="shared" si="229"/>
        <v>0</v>
      </c>
      <c r="AV380" s="177">
        <f t="shared" si="230"/>
        <v>0</v>
      </c>
      <c r="AW380" s="177">
        <f t="shared" si="231"/>
        <v>0</v>
      </c>
      <c r="AX380" s="177">
        <f t="shared" si="232"/>
        <v>0</v>
      </c>
      <c r="AY380" s="177">
        <f t="shared" si="233"/>
        <v>0</v>
      </c>
      <c r="AZ380" s="177">
        <f t="shared" si="234"/>
        <v>0</v>
      </c>
      <c r="BA380" s="177">
        <f t="shared" si="235"/>
        <v>0</v>
      </c>
      <c r="BB380" s="177">
        <f t="shared" si="236"/>
        <v>0</v>
      </c>
      <c r="BC380" s="177">
        <f t="shared" si="237"/>
        <v>0</v>
      </c>
      <c r="BD380" s="177">
        <f t="shared" si="238"/>
        <v>0</v>
      </c>
      <c r="BE380" s="177">
        <f t="shared" si="239"/>
        <v>0</v>
      </c>
      <c r="BF380" s="177">
        <f t="shared" si="240"/>
        <v>0</v>
      </c>
      <c r="BG380" s="177">
        <f t="shared" si="241"/>
        <v>0</v>
      </c>
      <c r="BH380" s="177">
        <f t="shared" si="242"/>
        <v>0</v>
      </c>
      <c r="BI380" s="177">
        <f t="shared" si="243"/>
        <v>0</v>
      </c>
      <c r="BJ380" s="177">
        <f t="shared" si="244"/>
        <v>0</v>
      </c>
      <c r="BK380" s="177">
        <f t="shared" si="245"/>
        <v>0</v>
      </c>
      <c r="BL380" s="177">
        <f t="shared" si="246"/>
        <v>0</v>
      </c>
      <c r="BM380" s="177">
        <f t="shared" si="247"/>
        <v>0</v>
      </c>
      <c r="BN380" s="177">
        <f t="shared" si="248"/>
        <v>0</v>
      </c>
      <c r="BO380" s="177">
        <f t="shared" si="249"/>
        <v>0</v>
      </c>
    </row>
    <row r="381" spans="1:67" s="9" customFormat="1" ht="73.8" customHeight="1">
      <c r="B381" s="210" t="s">
        <v>8</v>
      </c>
      <c r="D381" s="141" t="s">
        <v>5948</v>
      </c>
      <c r="E381" s="562" t="s">
        <v>5195</v>
      </c>
      <c r="F381" s="114" t="s">
        <v>136</v>
      </c>
      <c r="G381" s="115" t="s">
        <v>113</v>
      </c>
      <c r="H381" s="115" t="s">
        <v>181</v>
      </c>
      <c r="I381" s="114">
        <v>1</v>
      </c>
      <c r="J381" s="114">
        <v>22</v>
      </c>
      <c r="K381" s="114" t="s">
        <v>4673</v>
      </c>
      <c r="L381" s="380">
        <v>377.36110000000002</v>
      </c>
      <c r="M381" s="446" t="s">
        <v>5501</v>
      </c>
      <c r="N381" s="130"/>
      <c r="O381" s="414">
        <f>L381*N381</f>
        <v>0</v>
      </c>
      <c r="P381" s="131" t="str">
        <f t="shared" si="257"/>
        <v>No</v>
      </c>
      <c r="Q381" s="212" t="str">
        <f t="shared" si="258"/>
        <v>Yes</v>
      </c>
      <c r="S381" s="275">
        <v>1</v>
      </c>
      <c r="T381" s="276">
        <f t="shared" si="259"/>
        <v>0</v>
      </c>
      <c r="U381" s="111"/>
      <c r="V381" s="302">
        <v>21.5</v>
      </c>
      <c r="W381" s="311">
        <f t="shared" si="250"/>
        <v>0</v>
      </c>
      <c r="X381" s="198"/>
      <c r="Y381" s="198">
        <f>N381*I381</f>
        <v>0</v>
      </c>
      <c r="Z381" s="545">
        <v>1</v>
      </c>
      <c r="AA381" s="532"/>
      <c r="AB381" s="285">
        <f t="shared" si="251"/>
        <v>0</v>
      </c>
      <c r="AC381" s="532">
        <v>18</v>
      </c>
      <c r="AD381" s="285">
        <f t="shared" si="252"/>
        <v>0</v>
      </c>
      <c r="AE381" s="536"/>
      <c r="AF381" s="285">
        <f t="shared" si="253"/>
        <v>0</v>
      </c>
      <c r="AG381" s="177">
        <f t="shared" si="217"/>
        <v>0</v>
      </c>
      <c r="AH381" s="177">
        <f t="shared" si="218"/>
        <v>0</v>
      </c>
      <c r="AI381" s="177">
        <f t="shared" si="219"/>
        <v>0</v>
      </c>
      <c r="AJ381" s="177">
        <f t="shared" si="220"/>
        <v>0</v>
      </c>
      <c r="AK381" s="177">
        <f t="shared" si="221"/>
        <v>0</v>
      </c>
      <c r="AL381" s="177">
        <f t="shared" si="222"/>
        <v>0</v>
      </c>
      <c r="AM381" s="177">
        <f t="shared" si="223"/>
        <v>0</v>
      </c>
      <c r="AN381" s="177">
        <f t="shared" si="224"/>
        <v>0</v>
      </c>
      <c r="AO381" s="177">
        <f t="shared" si="225"/>
        <v>0</v>
      </c>
      <c r="AP381" s="177"/>
      <c r="AQ381" s="443">
        <f t="shared" si="226"/>
        <v>0</v>
      </c>
      <c r="AR381" s="443">
        <f t="shared" si="227"/>
        <v>0</v>
      </c>
      <c r="AS381" s="443">
        <f t="shared" si="228"/>
        <v>0</v>
      </c>
      <c r="AT381" s="177"/>
      <c r="AU381" s="177">
        <f t="shared" si="229"/>
        <v>0</v>
      </c>
      <c r="AV381" s="177">
        <f t="shared" si="230"/>
        <v>0</v>
      </c>
      <c r="AW381" s="177">
        <f t="shared" si="231"/>
        <v>0</v>
      </c>
      <c r="AX381" s="177">
        <f t="shared" si="232"/>
        <v>0</v>
      </c>
      <c r="AY381" s="177">
        <f t="shared" si="233"/>
        <v>0</v>
      </c>
      <c r="AZ381" s="177">
        <f t="shared" si="234"/>
        <v>0</v>
      </c>
      <c r="BA381" s="177">
        <f t="shared" si="235"/>
        <v>0</v>
      </c>
      <c r="BB381" s="177">
        <f t="shared" si="236"/>
        <v>0</v>
      </c>
      <c r="BC381" s="177">
        <f t="shared" si="237"/>
        <v>0</v>
      </c>
      <c r="BD381" s="177">
        <f t="shared" si="238"/>
        <v>0</v>
      </c>
      <c r="BE381" s="177">
        <f t="shared" si="239"/>
        <v>0</v>
      </c>
      <c r="BF381" s="177">
        <f t="shared" si="240"/>
        <v>0</v>
      </c>
      <c r="BG381" s="177">
        <f t="shared" si="241"/>
        <v>0</v>
      </c>
      <c r="BH381" s="177">
        <f t="shared" si="242"/>
        <v>0</v>
      </c>
      <c r="BI381" s="177">
        <f t="shared" si="243"/>
        <v>0</v>
      </c>
      <c r="BJ381" s="177">
        <f t="shared" si="244"/>
        <v>0</v>
      </c>
      <c r="BK381" s="177">
        <f t="shared" si="245"/>
        <v>0</v>
      </c>
      <c r="BL381" s="177">
        <f t="shared" si="246"/>
        <v>0</v>
      </c>
      <c r="BM381" s="177">
        <f t="shared" si="247"/>
        <v>0</v>
      </c>
      <c r="BN381" s="177">
        <f t="shared" si="248"/>
        <v>0</v>
      </c>
      <c r="BO381" s="177">
        <f t="shared" si="249"/>
        <v>0</v>
      </c>
    </row>
    <row r="382" spans="1:67" s="9" customFormat="1" ht="73.8" customHeight="1">
      <c r="B382" s="210" t="s">
        <v>8</v>
      </c>
      <c r="D382" s="141" t="s">
        <v>5422</v>
      </c>
      <c r="E382" s="557" t="s">
        <v>5194</v>
      </c>
      <c r="F382" s="114" t="s">
        <v>136</v>
      </c>
      <c r="G382" s="115" t="s">
        <v>113</v>
      </c>
      <c r="H382" s="115" t="s">
        <v>181</v>
      </c>
      <c r="I382" s="114">
        <v>1</v>
      </c>
      <c r="J382" s="114">
        <v>22</v>
      </c>
      <c r="K382" s="114" t="s">
        <v>4673</v>
      </c>
      <c r="L382" s="380">
        <v>393.75870000000003</v>
      </c>
      <c r="M382" s="129"/>
      <c r="N382" s="446" t="s">
        <v>5501</v>
      </c>
      <c r="O382" s="414">
        <f>L382*M382</f>
        <v>0</v>
      </c>
      <c r="P382" s="131" t="str">
        <f t="shared" si="257"/>
        <v>No</v>
      </c>
      <c r="Q382" s="212" t="str">
        <f t="shared" si="258"/>
        <v>Yes</v>
      </c>
      <c r="S382" s="275">
        <v>1</v>
      </c>
      <c r="T382" s="276">
        <f t="shared" si="259"/>
        <v>0</v>
      </c>
      <c r="U382" s="111"/>
      <c r="V382" s="302">
        <v>21.5</v>
      </c>
      <c r="W382" s="311">
        <f t="shared" si="250"/>
        <v>0</v>
      </c>
      <c r="X382" s="198">
        <f>M382*I382</f>
        <v>0</v>
      </c>
      <c r="Y382" s="198"/>
      <c r="Z382" s="545">
        <v>1</v>
      </c>
      <c r="AA382" s="532"/>
      <c r="AB382" s="285">
        <f t="shared" si="251"/>
        <v>0</v>
      </c>
      <c r="AC382" s="532">
        <v>18</v>
      </c>
      <c r="AD382" s="285">
        <f t="shared" si="252"/>
        <v>0</v>
      </c>
      <c r="AE382" s="536"/>
      <c r="AF382" s="285">
        <f t="shared" si="253"/>
        <v>0</v>
      </c>
      <c r="AG382" s="177">
        <f t="shared" si="217"/>
        <v>0</v>
      </c>
      <c r="AH382" s="177">
        <f t="shared" si="218"/>
        <v>0</v>
      </c>
      <c r="AI382" s="177">
        <f t="shared" si="219"/>
        <v>0</v>
      </c>
      <c r="AJ382" s="177">
        <f t="shared" si="220"/>
        <v>0</v>
      </c>
      <c r="AK382" s="177">
        <f t="shared" si="221"/>
        <v>0</v>
      </c>
      <c r="AL382" s="177">
        <f t="shared" si="222"/>
        <v>0</v>
      </c>
      <c r="AM382" s="177">
        <f t="shared" si="223"/>
        <v>0</v>
      </c>
      <c r="AN382" s="177">
        <f t="shared" si="224"/>
        <v>0</v>
      </c>
      <c r="AO382" s="177">
        <f t="shared" si="225"/>
        <v>0</v>
      </c>
      <c r="AP382" s="177"/>
      <c r="AQ382" s="443">
        <f t="shared" si="226"/>
        <v>0</v>
      </c>
      <c r="AR382" s="443">
        <f t="shared" si="227"/>
        <v>0</v>
      </c>
      <c r="AS382" s="443">
        <f t="shared" si="228"/>
        <v>0</v>
      </c>
      <c r="AT382" s="177"/>
      <c r="AU382" s="177">
        <f t="shared" si="229"/>
        <v>0</v>
      </c>
      <c r="AV382" s="177">
        <f t="shared" si="230"/>
        <v>0</v>
      </c>
      <c r="AW382" s="177">
        <f t="shared" si="231"/>
        <v>0</v>
      </c>
      <c r="AX382" s="177">
        <f t="shared" si="232"/>
        <v>0</v>
      </c>
      <c r="AY382" s="177">
        <f t="shared" si="233"/>
        <v>0</v>
      </c>
      <c r="AZ382" s="177">
        <f t="shared" si="234"/>
        <v>0</v>
      </c>
      <c r="BA382" s="177">
        <f t="shared" si="235"/>
        <v>0</v>
      </c>
      <c r="BB382" s="177">
        <f t="shared" si="236"/>
        <v>0</v>
      </c>
      <c r="BC382" s="177">
        <f t="shared" si="237"/>
        <v>0</v>
      </c>
      <c r="BD382" s="177">
        <f t="shared" si="238"/>
        <v>0</v>
      </c>
      <c r="BE382" s="177">
        <f t="shared" si="239"/>
        <v>0</v>
      </c>
      <c r="BF382" s="177">
        <f t="shared" si="240"/>
        <v>0</v>
      </c>
      <c r="BG382" s="177">
        <f t="shared" si="241"/>
        <v>0</v>
      </c>
      <c r="BH382" s="177">
        <f t="shared" si="242"/>
        <v>0</v>
      </c>
      <c r="BI382" s="177">
        <f t="shared" si="243"/>
        <v>0</v>
      </c>
      <c r="BJ382" s="177">
        <f t="shared" si="244"/>
        <v>0</v>
      </c>
      <c r="BK382" s="177">
        <f t="shared" si="245"/>
        <v>0</v>
      </c>
      <c r="BL382" s="177">
        <f t="shared" si="246"/>
        <v>0</v>
      </c>
      <c r="BM382" s="177">
        <f t="shared" si="247"/>
        <v>0</v>
      </c>
      <c r="BN382" s="177">
        <f t="shared" si="248"/>
        <v>0</v>
      </c>
      <c r="BO382" s="177">
        <f t="shared" si="249"/>
        <v>0</v>
      </c>
    </row>
    <row r="383" spans="1:67" s="9" customFormat="1" ht="73.8" customHeight="1">
      <c r="B383" s="210" t="s">
        <v>8</v>
      </c>
      <c r="D383" s="141" t="s">
        <v>5433</v>
      </c>
      <c r="E383" s="558" t="s">
        <v>5193</v>
      </c>
      <c r="F383" s="114" t="s">
        <v>136</v>
      </c>
      <c r="G383" s="115" t="s">
        <v>113</v>
      </c>
      <c r="H383" s="115" t="s">
        <v>181</v>
      </c>
      <c r="I383" s="114">
        <v>1</v>
      </c>
      <c r="J383" s="114">
        <v>22</v>
      </c>
      <c r="K383" s="114" t="s">
        <v>4673</v>
      </c>
      <c r="L383" s="380">
        <v>377.36110000000002</v>
      </c>
      <c r="M383" s="129"/>
      <c r="N383" s="446" t="s">
        <v>5501</v>
      </c>
      <c r="O383" s="414">
        <f>L383*M383</f>
        <v>0</v>
      </c>
      <c r="P383" s="131" t="str">
        <f t="shared" si="257"/>
        <v>No</v>
      </c>
      <c r="Q383" s="212" t="str">
        <f t="shared" si="258"/>
        <v>Yes</v>
      </c>
      <c r="S383" s="275">
        <v>1</v>
      </c>
      <c r="T383" s="276">
        <f t="shared" si="259"/>
        <v>0</v>
      </c>
      <c r="U383" s="111"/>
      <c r="V383" s="302">
        <v>21.5</v>
      </c>
      <c r="W383" s="311">
        <f t="shared" si="250"/>
        <v>0</v>
      </c>
      <c r="X383" s="198">
        <f>M383*I383</f>
        <v>0</v>
      </c>
      <c r="Y383" s="198"/>
      <c r="Z383" s="545">
        <v>1</v>
      </c>
      <c r="AA383" s="532"/>
      <c r="AB383" s="285">
        <f t="shared" si="251"/>
        <v>0</v>
      </c>
      <c r="AC383" s="532">
        <v>18</v>
      </c>
      <c r="AD383" s="285">
        <f t="shared" si="252"/>
        <v>0</v>
      </c>
      <c r="AE383" s="536"/>
      <c r="AF383" s="285">
        <f t="shared" si="253"/>
        <v>0</v>
      </c>
      <c r="AG383" s="177">
        <f t="shared" si="217"/>
        <v>0</v>
      </c>
      <c r="AH383" s="177">
        <f t="shared" si="218"/>
        <v>0</v>
      </c>
      <c r="AI383" s="177">
        <f t="shared" si="219"/>
        <v>0</v>
      </c>
      <c r="AJ383" s="177">
        <f t="shared" si="220"/>
        <v>0</v>
      </c>
      <c r="AK383" s="177">
        <f t="shared" si="221"/>
        <v>0</v>
      </c>
      <c r="AL383" s="177">
        <f t="shared" si="222"/>
        <v>0</v>
      </c>
      <c r="AM383" s="177">
        <f t="shared" si="223"/>
        <v>0</v>
      </c>
      <c r="AN383" s="177">
        <f t="shared" si="224"/>
        <v>0</v>
      </c>
      <c r="AO383" s="177">
        <f t="shared" si="225"/>
        <v>0</v>
      </c>
      <c r="AP383" s="177"/>
      <c r="AQ383" s="443">
        <f t="shared" si="226"/>
        <v>0</v>
      </c>
      <c r="AR383" s="443">
        <f t="shared" si="227"/>
        <v>0</v>
      </c>
      <c r="AS383" s="443">
        <f t="shared" si="228"/>
        <v>0</v>
      </c>
      <c r="AT383" s="177"/>
      <c r="AU383" s="177">
        <f t="shared" si="229"/>
        <v>0</v>
      </c>
      <c r="AV383" s="177">
        <f t="shared" si="230"/>
        <v>0</v>
      </c>
      <c r="AW383" s="177">
        <f t="shared" si="231"/>
        <v>0</v>
      </c>
      <c r="AX383" s="177">
        <f t="shared" si="232"/>
        <v>0</v>
      </c>
      <c r="AY383" s="177">
        <f t="shared" si="233"/>
        <v>0</v>
      </c>
      <c r="AZ383" s="177">
        <f t="shared" si="234"/>
        <v>0</v>
      </c>
      <c r="BA383" s="177">
        <f t="shared" si="235"/>
        <v>0</v>
      </c>
      <c r="BB383" s="177">
        <f t="shared" si="236"/>
        <v>0</v>
      </c>
      <c r="BC383" s="177">
        <f t="shared" si="237"/>
        <v>0</v>
      </c>
      <c r="BD383" s="177">
        <f t="shared" si="238"/>
        <v>0</v>
      </c>
      <c r="BE383" s="177">
        <f t="shared" si="239"/>
        <v>0</v>
      </c>
      <c r="BF383" s="177">
        <f t="shared" si="240"/>
        <v>0</v>
      </c>
      <c r="BG383" s="177">
        <f t="shared" si="241"/>
        <v>0</v>
      </c>
      <c r="BH383" s="177">
        <f t="shared" si="242"/>
        <v>0</v>
      </c>
      <c r="BI383" s="177">
        <f t="shared" si="243"/>
        <v>0</v>
      </c>
      <c r="BJ383" s="177">
        <f t="shared" si="244"/>
        <v>0</v>
      </c>
      <c r="BK383" s="177">
        <f t="shared" si="245"/>
        <v>0</v>
      </c>
      <c r="BL383" s="177">
        <f t="shared" si="246"/>
        <v>0</v>
      </c>
      <c r="BM383" s="177">
        <f t="shared" si="247"/>
        <v>0</v>
      </c>
      <c r="BN383" s="177">
        <f t="shared" si="248"/>
        <v>0</v>
      </c>
      <c r="BO383" s="177">
        <f t="shared" si="249"/>
        <v>0</v>
      </c>
    </row>
    <row r="384" spans="1:67" s="123" customFormat="1" ht="73.8" customHeight="1">
      <c r="A384" s="9"/>
      <c r="B384" s="210" t="s">
        <v>8</v>
      </c>
      <c r="C384" s="9"/>
      <c r="D384" s="106" t="s">
        <v>5949</v>
      </c>
      <c r="E384" s="559" t="s">
        <v>5195</v>
      </c>
      <c r="F384" s="105" t="s">
        <v>137</v>
      </c>
      <c r="G384" s="224" t="s">
        <v>114</v>
      </c>
      <c r="H384" s="224" t="s">
        <v>181</v>
      </c>
      <c r="I384" s="105">
        <v>1</v>
      </c>
      <c r="J384" s="105">
        <v>13</v>
      </c>
      <c r="K384" s="105" t="s">
        <v>4673</v>
      </c>
      <c r="L384" s="379">
        <v>305.70400000000001</v>
      </c>
      <c r="M384" s="448" t="s">
        <v>5501</v>
      </c>
      <c r="N384" s="427"/>
      <c r="O384" s="425">
        <f>L384*N384</f>
        <v>0</v>
      </c>
      <c r="P384" s="124" t="str">
        <f t="shared" si="257"/>
        <v>No</v>
      </c>
      <c r="Q384" s="234" t="str">
        <f t="shared" si="258"/>
        <v>Yes</v>
      </c>
      <c r="S384" s="275">
        <v>1</v>
      </c>
      <c r="T384" s="276">
        <f t="shared" si="259"/>
        <v>0</v>
      </c>
      <c r="U384" s="111"/>
      <c r="V384" s="302">
        <v>15</v>
      </c>
      <c r="W384" s="311">
        <f t="shared" si="250"/>
        <v>0</v>
      </c>
      <c r="X384" s="198"/>
      <c r="Y384" s="198">
        <f>N384*I384</f>
        <v>0</v>
      </c>
      <c r="Z384" s="545">
        <v>1</v>
      </c>
      <c r="AA384" s="532"/>
      <c r="AB384" s="285">
        <f t="shared" si="251"/>
        <v>0</v>
      </c>
      <c r="AC384" s="532">
        <v>13</v>
      </c>
      <c r="AD384" s="285">
        <f t="shared" si="252"/>
        <v>0</v>
      </c>
      <c r="AE384" s="536"/>
      <c r="AF384" s="285">
        <f t="shared" si="253"/>
        <v>0</v>
      </c>
      <c r="AG384" s="177">
        <f t="shared" si="217"/>
        <v>0</v>
      </c>
      <c r="AH384" s="177">
        <f t="shared" si="218"/>
        <v>0</v>
      </c>
      <c r="AI384" s="177">
        <f t="shared" si="219"/>
        <v>0</v>
      </c>
      <c r="AJ384" s="177">
        <f t="shared" si="220"/>
        <v>0</v>
      </c>
      <c r="AK384" s="177">
        <f t="shared" si="221"/>
        <v>0</v>
      </c>
      <c r="AL384" s="177">
        <f t="shared" si="222"/>
        <v>0</v>
      </c>
      <c r="AM384" s="177">
        <f t="shared" si="223"/>
        <v>0</v>
      </c>
      <c r="AN384" s="177">
        <f t="shared" si="224"/>
        <v>0</v>
      </c>
      <c r="AO384" s="177">
        <f t="shared" si="225"/>
        <v>0</v>
      </c>
      <c r="AP384" s="443"/>
      <c r="AQ384" s="443">
        <f t="shared" si="226"/>
        <v>0</v>
      </c>
      <c r="AR384" s="443">
        <f t="shared" si="227"/>
        <v>0</v>
      </c>
      <c r="AS384" s="443">
        <f t="shared" si="228"/>
        <v>0</v>
      </c>
      <c r="AT384" s="443"/>
      <c r="AU384" s="177">
        <f t="shared" si="229"/>
        <v>0</v>
      </c>
      <c r="AV384" s="177">
        <f t="shared" si="230"/>
        <v>0</v>
      </c>
      <c r="AW384" s="177">
        <f t="shared" si="231"/>
        <v>0</v>
      </c>
      <c r="AX384" s="177">
        <f t="shared" si="232"/>
        <v>0</v>
      </c>
      <c r="AY384" s="177">
        <f t="shared" si="233"/>
        <v>0</v>
      </c>
      <c r="AZ384" s="177">
        <f t="shared" si="234"/>
        <v>0</v>
      </c>
      <c r="BA384" s="177">
        <f t="shared" si="235"/>
        <v>0</v>
      </c>
      <c r="BB384" s="177">
        <f t="shared" si="236"/>
        <v>0</v>
      </c>
      <c r="BC384" s="177">
        <f t="shared" si="237"/>
        <v>0</v>
      </c>
      <c r="BD384" s="177">
        <f t="shared" si="238"/>
        <v>0</v>
      </c>
      <c r="BE384" s="177">
        <f t="shared" si="239"/>
        <v>0</v>
      </c>
      <c r="BF384" s="177">
        <f t="shared" si="240"/>
        <v>0</v>
      </c>
      <c r="BG384" s="177">
        <f t="shared" si="241"/>
        <v>0</v>
      </c>
      <c r="BH384" s="177">
        <f t="shared" si="242"/>
        <v>0</v>
      </c>
      <c r="BI384" s="177">
        <f t="shared" si="243"/>
        <v>0</v>
      </c>
      <c r="BJ384" s="177">
        <f t="shared" si="244"/>
        <v>0</v>
      </c>
      <c r="BK384" s="177">
        <f t="shared" si="245"/>
        <v>0</v>
      </c>
      <c r="BL384" s="177">
        <f t="shared" si="246"/>
        <v>0</v>
      </c>
      <c r="BM384" s="177">
        <f t="shared" si="247"/>
        <v>0</v>
      </c>
      <c r="BN384" s="177">
        <f t="shared" si="248"/>
        <v>0</v>
      </c>
      <c r="BO384" s="177">
        <f t="shared" si="249"/>
        <v>0</v>
      </c>
    </row>
    <row r="385" spans="1:67" s="123" customFormat="1" ht="73.8" customHeight="1">
      <c r="A385" s="9"/>
      <c r="B385" s="210" t="s">
        <v>8</v>
      </c>
      <c r="C385" s="9"/>
      <c r="D385" s="106" t="s">
        <v>5423</v>
      </c>
      <c r="E385" s="560" t="s">
        <v>5194</v>
      </c>
      <c r="F385" s="105" t="s">
        <v>137</v>
      </c>
      <c r="G385" s="224" t="s">
        <v>114</v>
      </c>
      <c r="H385" s="224" t="s">
        <v>181</v>
      </c>
      <c r="I385" s="105">
        <v>1</v>
      </c>
      <c r="J385" s="105">
        <v>13</v>
      </c>
      <c r="K385" s="105" t="s">
        <v>4673</v>
      </c>
      <c r="L385" s="379">
        <v>318.99099999999999</v>
      </c>
      <c r="M385" s="127"/>
      <c r="N385" s="450" t="s">
        <v>5501</v>
      </c>
      <c r="O385" s="425">
        <f>L385*M385</f>
        <v>0</v>
      </c>
      <c r="P385" s="124" t="str">
        <f t="shared" si="257"/>
        <v>No</v>
      </c>
      <c r="Q385" s="234" t="str">
        <f t="shared" si="258"/>
        <v>Yes</v>
      </c>
      <c r="S385" s="275">
        <v>1</v>
      </c>
      <c r="T385" s="276">
        <f t="shared" si="259"/>
        <v>0</v>
      </c>
      <c r="U385" s="111"/>
      <c r="V385" s="302">
        <v>15</v>
      </c>
      <c r="W385" s="311">
        <f t="shared" si="250"/>
        <v>0</v>
      </c>
      <c r="X385" s="198">
        <f>M385*I385</f>
        <v>0</v>
      </c>
      <c r="Y385" s="198"/>
      <c r="Z385" s="545">
        <v>1</v>
      </c>
      <c r="AA385" s="532"/>
      <c r="AB385" s="285">
        <f t="shared" si="251"/>
        <v>0</v>
      </c>
      <c r="AC385" s="532">
        <v>13</v>
      </c>
      <c r="AD385" s="285">
        <f t="shared" si="252"/>
        <v>0</v>
      </c>
      <c r="AE385" s="536"/>
      <c r="AF385" s="285">
        <f t="shared" si="253"/>
        <v>0</v>
      </c>
      <c r="AG385" s="177">
        <f t="shared" si="217"/>
        <v>0</v>
      </c>
      <c r="AH385" s="177">
        <f t="shared" si="218"/>
        <v>0</v>
      </c>
      <c r="AI385" s="177">
        <f t="shared" si="219"/>
        <v>0</v>
      </c>
      <c r="AJ385" s="177">
        <f t="shared" si="220"/>
        <v>0</v>
      </c>
      <c r="AK385" s="177">
        <f t="shared" si="221"/>
        <v>0</v>
      </c>
      <c r="AL385" s="177">
        <f t="shared" si="222"/>
        <v>0</v>
      </c>
      <c r="AM385" s="177">
        <f t="shared" si="223"/>
        <v>0</v>
      </c>
      <c r="AN385" s="177">
        <f t="shared" si="224"/>
        <v>0</v>
      </c>
      <c r="AO385" s="177">
        <f t="shared" si="225"/>
        <v>0</v>
      </c>
      <c r="AP385" s="443"/>
      <c r="AQ385" s="443">
        <f t="shared" si="226"/>
        <v>0</v>
      </c>
      <c r="AR385" s="443">
        <f t="shared" si="227"/>
        <v>0</v>
      </c>
      <c r="AS385" s="443">
        <f t="shared" si="228"/>
        <v>0</v>
      </c>
      <c r="AT385" s="443"/>
      <c r="AU385" s="177">
        <f t="shared" si="229"/>
        <v>0</v>
      </c>
      <c r="AV385" s="177">
        <f t="shared" si="230"/>
        <v>0</v>
      </c>
      <c r="AW385" s="177">
        <f t="shared" si="231"/>
        <v>0</v>
      </c>
      <c r="AX385" s="177">
        <f t="shared" si="232"/>
        <v>0</v>
      </c>
      <c r="AY385" s="177">
        <f t="shared" si="233"/>
        <v>0</v>
      </c>
      <c r="AZ385" s="177">
        <f t="shared" si="234"/>
        <v>0</v>
      </c>
      <c r="BA385" s="177">
        <f t="shared" si="235"/>
        <v>0</v>
      </c>
      <c r="BB385" s="177">
        <f t="shared" si="236"/>
        <v>0</v>
      </c>
      <c r="BC385" s="177">
        <f t="shared" si="237"/>
        <v>0</v>
      </c>
      <c r="BD385" s="177">
        <f t="shared" si="238"/>
        <v>0</v>
      </c>
      <c r="BE385" s="177">
        <f t="shared" si="239"/>
        <v>0</v>
      </c>
      <c r="BF385" s="177">
        <f t="shared" si="240"/>
        <v>0</v>
      </c>
      <c r="BG385" s="177">
        <f t="shared" si="241"/>
        <v>0</v>
      </c>
      <c r="BH385" s="177">
        <f t="shared" si="242"/>
        <v>0</v>
      </c>
      <c r="BI385" s="177">
        <f t="shared" si="243"/>
        <v>0</v>
      </c>
      <c r="BJ385" s="177">
        <f t="shared" si="244"/>
        <v>0</v>
      </c>
      <c r="BK385" s="177">
        <f t="shared" si="245"/>
        <v>0</v>
      </c>
      <c r="BL385" s="177">
        <f t="shared" si="246"/>
        <v>0</v>
      </c>
      <c r="BM385" s="177">
        <f t="shared" si="247"/>
        <v>0</v>
      </c>
      <c r="BN385" s="177">
        <f t="shared" si="248"/>
        <v>0</v>
      </c>
      <c r="BO385" s="177">
        <f t="shared" si="249"/>
        <v>0</v>
      </c>
    </row>
    <row r="386" spans="1:67" s="123" customFormat="1" ht="73.8" customHeight="1">
      <c r="A386" s="9"/>
      <c r="B386" s="210" t="s">
        <v>8</v>
      </c>
      <c r="C386" s="9"/>
      <c r="D386" s="106" t="s">
        <v>5432</v>
      </c>
      <c r="E386" s="561" t="s">
        <v>5193</v>
      </c>
      <c r="F386" s="105" t="s">
        <v>137</v>
      </c>
      <c r="G386" s="224" t="s">
        <v>114</v>
      </c>
      <c r="H386" s="224" t="s">
        <v>181</v>
      </c>
      <c r="I386" s="105">
        <v>1</v>
      </c>
      <c r="J386" s="105">
        <v>13</v>
      </c>
      <c r="K386" s="105" t="s">
        <v>4673</v>
      </c>
      <c r="L386" s="379">
        <v>305.70400000000001</v>
      </c>
      <c r="M386" s="127"/>
      <c r="N386" s="450" t="s">
        <v>5501</v>
      </c>
      <c r="O386" s="425">
        <f>L386*M386</f>
        <v>0</v>
      </c>
      <c r="P386" s="124" t="str">
        <f t="shared" si="257"/>
        <v>No</v>
      </c>
      <c r="Q386" s="234" t="str">
        <f t="shared" si="258"/>
        <v>Yes</v>
      </c>
      <c r="S386" s="275">
        <v>1</v>
      </c>
      <c r="T386" s="276">
        <f t="shared" si="259"/>
        <v>0</v>
      </c>
      <c r="U386" s="111"/>
      <c r="V386" s="302">
        <v>15</v>
      </c>
      <c r="W386" s="311">
        <f t="shared" si="250"/>
        <v>0</v>
      </c>
      <c r="X386" s="198">
        <f>M386*I386</f>
        <v>0</v>
      </c>
      <c r="Y386" s="198"/>
      <c r="Z386" s="545">
        <v>1</v>
      </c>
      <c r="AA386" s="532"/>
      <c r="AB386" s="285">
        <f t="shared" si="251"/>
        <v>0</v>
      </c>
      <c r="AC386" s="532">
        <v>13</v>
      </c>
      <c r="AD386" s="285">
        <f t="shared" si="252"/>
        <v>0</v>
      </c>
      <c r="AE386" s="536"/>
      <c r="AF386" s="285">
        <f t="shared" si="253"/>
        <v>0</v>
      </c>
      <c r="AG386" s="177">
        <f t="shared" si="217"/>
        <v>0</v>
      </c>
      <c r="AH386" s="177">
        <f t="shared" si="218"/>
        <v>0</v>
      </c>
      <c r="AI386" s="177">
        <f t="shared" si="219"/>
        <v>0</v>
      </c>
      <c r="AJ386" s="177">
        <f t="shared" si="220"/>
        <v>0</v>
      </c>
      <c r="AK386" s="177">
        <f t="shared" si="221"/>
        <v>0</v>
      </c>
      <c r="AL386" s="177">
        <f t="shared" si="222"/>
        <v>0</v>
      </c>
      <c r="AM386" s="177">
        <f t="shared" si="223"/>
        <v>0</v>
      </c>
      <c r="AN386" s="177">
        <f t="shared" si="224"/>
        <v>0</v>
      </c>
      <c r="AO386" s="177">
        <f t="shared" si="225"/>
        <v>0</v>
      </c>
      <c r="AP386" s="443"/>
      <c r="AQ386" s="443">
        <f t="shared" si="226"/>
        <v>0</v>
      </c>
      <c r="AR386" s="443">
        <f t="shared" si="227"/>
        <v>0</v>
      </c>
      <c r="AS386" s="443">
        <f t="shared" si="228"/>
        <v>0</v>
      </c>
      <c r="AT386" s="443"/>
      <c r="AU386" s="177">
        <f t="shared" si="229"/>
        <v>0</v>
      </c>
      <c r="AV386" s="177">
        <f t="shared" si="230"/>
        <v>0</v>
      </c>
      <c r="AW386" s="177">
        <f t="shared" si="231"/>
        <v>0</v>
      </c>
      <c r="AX386" s="177">
        <f t="shared" si="232"/>
        <v>0</v>
      </c>
      <c r="AY386" s="177">
        <f t="shared" si="233"/>
        <v>0</v>
      </c>
      <c r="AZ386" s="177">
        <f t="shared" si="234"/>
        <v>0</v>
      </c>
      <c r="BA386" s="177">
        <f t="shared" si="235"/>
        <v>0</v>
      </c>
      <c r="BB386" s="177">
        <f t="shared" si="236"/>
        <v>0</v>
      </c>
      <c r="BC386" s="177">
        <f t="shared" si="237"/>
        <v>0</v>
      </c>
      <c r="BD386" s="177">
        <f t="shared" si="238"/>
        <v>0</v>
      </c>
      <c r="BE386" s="177">
        <f t="shared" si="239"/>
        <v>0</v>
      </c>
      <c r="BF386" s="177">
        <f t="shared" si="240"/>
        <v>0</v>
      </c>
      <c r="BG386" s="177">
        <f t="shared" si="241"/>
        <v>0</v>
      </c>
      <c r="BH386" s="177">
        <f t="shared" si="242"/>
        <v>0</v>
      </c>
      <c r="BI386" s="177">
        <f t="shared" si="243"/>
        <v>0</v>
      </c>
      <c r="BJ386" s="177">
        <f t="shared" si="244"/>
        <v>0</v>
      </c>
      <c r="BK386" s="177">
        <f t="shared" si="245"/>
        <v>0</v>
      </c>
      <c r="BL386" s="177">
        <f t="shared" si="246"/>
        <v>0</v>
      </c>
      <c r="BM386" s="177">
        <f t="shared" si="247"/>
        <v>0</v>
      </c>
      <c r="BN386" s="177">
        <f t="shared" si="248"/>
        <v>0</v>
      </c>
      <c r="BO386" s="177">
        <f t="shared" si="249"/>
        <v>0</v>
      </c>
    </row>
    <row r="387" spans="1:67" s="9" customFormat="1" ht="73.8" customHeight="1">
      <c r="B387" s="210" t="s">
        <v>8</v>
      </c>
      <c r="D387" s="141" t="s">
        <v>5950</v>
      </c>
      <c r="E387" s="562" t="s">
        <v>5195</v>
      </c>
      <c r="F387" s="114" t="s">
        <v>136</v>
      </c>
      <c r="G387" s="115" t="s">
        <v>115</v>
      </c>
      <c r="H387" s="115" t="s">
        <v>181</v>
      </c>
      <c r="I387" s="114">
        <v>1</v>
      </c>
      <c r="J387" s="114">
        <v>25</v>
      </c>
      <c r="K387" s="114" t="s">
        <v>4673</v>
      </c>
      <c r="L387" s="380">
        <v>429.90140000000002</v>
      </c>
      <c r="M387" s="446" t="s">
        <v>5501</v>
      </c>
      <c r="N387" s="130"/>
      <c r="O387" s="414">
        <f>L387*N387</f>
        <v>0</v>
      </c>
      <c r="P387" s="131" t="str">
        <f t="shared" si="257"/>
        <v>No</v>
      </c>
      <c r="Q387" s="212" t="str">
        <f t="shared" si="258"/>
        <v>Yes</v>
      </c>
      <c r="S387" s="275">
        <v>1</v>
      </c>
      <c r="T387" s="276">
        <f t="shared" si="259"/>
        <v>0</v>
      </c>
      <c r="U387" s="111"/>
      <c r="V387" s="302">
        <v>42.99</v>
      </c>
      <c r="W387" s="311">
        <f t="shared" si="250"/>
        <v>0</v>
      </c>
      <c r="X387" s="198"/>
      <c r="Y387" s="198">
        <f>N387*I387</f>
        <v>0</v>
      </c>
      <c r="Z387" s="545">
        <v>1</v>
      </c>
      <c r="AA387" s="532"/>
      <c r="AB387" s="285">
        <f t="shared" si="251"/>
        <v>0</v>
      </c>
      <c r="AC387" s="532">
        <v>15</v>
      </c>
      <c r="AD387" s="285">
        <f t="shared" si="252"/>
        <v>0</v>
      </c>
      <c r="AE387" s="536"/>
      <c r="AF387" s="285">
        <f t="shared" si="253"/>
        <v>0</v>
      </c>
      <c r="AG387" s="177">
        <f t="shared" si="217"/>
        <v>0</v>
      </c>
      <c r="AH387" s="177">
        <f t="shared" si="218"/>
        <v>0</v>
      </c>
      <c r="AI387" s="177">
        <f t="shared" si="219"/>
        <v>0</v>
      </c>
      <c r="AJ387" s="177">
        <f t="shared" si="220"/>
        <v>0</v>
      </c>
      <c r="AK387" s="177">
        <f t="shared" si="221"/>
        <v>0</v>
      </c>
      <c r="AL387" s="177">
        <f t="shared" si="222"/>
        <v>0</v>
      </c>
      <c r="AM387" s="177">
        <f t="shared" si="223"/>
        <v>0</v>
      </c>
      <c r="AN387" s="177">
        <f t="shared" si="224"/>
        <v>0</v>
      </c>
      <c r="AO387" s="177">
        <f t="shared" si="225"/>
        <v>0</v>
      </c>
      <c r="AP387" s="177"/>
      <c r="AQ387" s="443">
        <f t="shared" si="226"/>
        <v>0</v>
      </c>
      <c r="AR387" s="443">
        <f t="shared" si="227"/>
        <v>0</v>
      </c>
      <c r="AS387" s="443">
        <f t="shared" si="228"/>
        <v>0</v>
      </c>
      <c r="AT387" s="177"/>
      <c r="AU387" s="177">
        <f t="shared" si="229"/>
        <v>0</v>
      </c>
      <c r="AV387" s="177">
        <f t="shared" si="230"/>
        <v>0</v>
      </c>
      <c r="AW387" s="177">
        <f t="shared" si="231"/>
        <v>0</v>
      </c>
      <c r="AX387" s="177">
        <f t="shared" si="232"/>
        <v>0</v>
      </c>
      <c r="AY387" s="177">
        <f t="shared" si="233"/>
        <v>0</v>
      </c>
      <c r="AZ387" s="177">
        <f t="shared" si="234"/>
        <v>0</v>
      </c>
      <c r="BA387" s="177">
        <f t="shared" si="235"/>
        <v>0</v>
      </c>
      <c r="BB387" s="177">
        <f t="shared" si="236"/>
        <v>0</v>
      </c>
      <c r="BC387" s="177">
        <f t="shared" si="237"/>
        <v>0</v>
      </c>
      <c r="BD387" s="177">
        <f t="shared" si="238"/>
        <v>0</v>
      </c>
      <c r="BE387" s="177">
        <f t="shared" si="239"/>
        <v>0</v>
      </c>
      <c r="BF387" s="177">
        <f t="shared" si="240"/>
        <v>0</v>
      </c>
      <c r="BG387" s="177">
        <f t="shared" si="241"/>
        <v>0</v>
      </c>
      <c r="BH387" s="177">
        <f t="shared" si="242"/>
        <v>0</v>
      </c>
      <c r="BI387" s="177">
        <f t="shared" si="243"/>
        <v>0</v>
      </c>
      <c r="BJ387" s="177">
        <f t="shared" si="244"/>
        <v>0</v>
      </c>
      <c r="BK387" s="177">
        <f t="shared" si="245"/>
        <v>0</v>
      </c>
      <c r="BL387" s="177">
        <f t="shared" si="246"/>
        <v>0</v>
      </c>
      <c r="BM387" s="177">
        <f t="shared" si="247"/>
        <v>0</v>
      </c>
      <c r="BN387" s="177">
        <f t="shared" si="248"/>
        <v>0</v>
      </c>
      <c r="BO387" s="177">
        <f t="shared" si="249"/>
        <v>0</v>
      </c>
    </row>
    <row r="388" spans="1:67" s="9" customFormat="1" ht="73.8" customHeight="1">
      <c r="B388" s="210" t="s">
        <v>8</v>
      </c>
      <c r="D388" s="141" t="s">
        <v>5424</v>
      </c>
      <c r="E388" s="557" t="s">
        <v>5194</v>
      </c>
      <c r="F388" s="114" t="s">
        <v>136</v>
      </c>
      <c r="G388" s="115" t="s">
        <v>115</v>
      </c>
      <c r="H388" s="115" t="s">
        <v>181</v>
      </c>
      <c r="I388" s="114">
        <v>1</v>
      </c>
      <c r="J388" s="114">
        <v>25</v>
      </c>
      <c r="K388" s="114" t="s">
        <v>4673</v>
      </c>
      <c r="L388" s="380">
        <v>448.5856</v>
      </c>
      <c r="M388" s="129"/>
      <c r="N388" s="446" t="s">
        <v>5501</v>
      </c>
      <c r="O388" s="414">
        <f>L388*M388</f>
        <v>0</v>
      </c>
      <c r="P388" s="131" t="str">
        <f t="shared" si="257"/>
        <v>No</v>
      </c>
      <c r="Q388" s="212" t="str">
        <f t="shared" si="258"/>
        <v>Yes</v>
      </c>
      <c r="S388" s="275">
        <v>1</v>
      </c>
      <c r="T388" s="276">
        <f t="shared" si="259"/>
        <v>0</v>
      </c>
      <c r="U388" s="111"/>
      <c r="V388" s="302">
        <v>42.99</v>
      </c>
      <c r="W388" s="311">
        <f t="shared" si="250"/>
        <v>0</v>
      </c>
      <c r="X388" s="198">
        <f>M388*I388</f>
        <v>0</v>
      </c>
      <c r="Y388" s="198"/>
      <c r="Z388" s="545">
        <v>1</v>
      </c>
      <c r="AA388" s="532"/>
      <c r="AB388" s="285">
        <f t="shared" si="251"/>
        <v>0</v>
      </c>
      <c r="AC388" s="532">
        <v>15</v>
      </c>
      <c r="AD388" s="285">
        <f t="shared" si="252"/>
        <v>0</v>
      </c>
      <c r="AE388" s="536"/>
      <c r="AF388" s="285">
        <f t="shared" si="253"/>
        <v>0</v>
      </c>
      <c r="AG388" s="177">
        <f t="shared" si="217"/>
        <v>0</v>
      </c>
      <c r="AH388" s="177">
        <f t="shared" si="218"/>
        <v>0</v>
      </c>
      <c r="AI388" s="177">
        <f t="shared" si="219"/>
        <v>0</v>
      </c>
      <c r="AJ388" s="177">
        <f t="shared" si="220"/>
        <v>0</v>
      </c>
      <c r="AK388" s="177">
        <f t="shared" si="221"/>
        <v>0</v>
      </c>
      <c r="AL388" s="177">
        <f t="shared" si="222"/>
        <v>0</v>
      </c>
      <c r="AM388" s="177">
        <f t="shared" si="223"/>
        <v>0</v>
      </c>
      <c r="AN388" s="177">
        <f t="shared" si="224"/>
        <v>0</v>
      </c>
      <c r="AO388" s="177">
        <f t="shared" si="225"/>
        <v>0</v>
      </c>
      <c r="AP388" s="177"/>
      <c r="AQ388" s="443">
        <f t="shared" si="226"/>
        <v>0</v>
      </c>
      <c r="AR388" s="443">
        <f t="shared" si="227"/>
        <v>0</v>
      </c>
      <c r="AS388" s="443">
        <f t="shared" si="228"/>
        <v>0</v>
      </c>
      <c r="AT388" s="177"/>
      <c r="AU388" s="177">
        <f t="shared" si="229"/>
        <v>0</v>
      </c>
      <c r="AV388" s="177">
        <f t="shared" si="230"/>
        <v>0</v>
      </c>
      <c r="AW388" s="177">
        <f t="shared" si="231"/>
        <v>0</v>
      </c>
      <c r="AX388" s="177">
        <f t="shared" si="232"/>
        <v>0</v>
      </c>
      <c r="AY388" s="177">
        <f t="shared" si="233"/>
        <v>0</v>
      </c>
      <c r="AZ388" s="177">
        <f t="shared" si="234"/>
        <v>0</v>
      </c>
      <c r="BA388" s="177">
        <f t="shared" si="235"/>
        <v>0</v>
      </c>
      <c r="BB388" s="177">
        <f t="shared" si="236"/>
        <v>0</v>
      </c>
      <c r="BC388" s="177">
        <f t="shared" si="237"/>
        <v>0</v>
      </c>
      <c r="BD388" s="177">
        <f t="shared" si="238"/>
        <v>0</v>
      </c>
      <c r="BE388" s="177">
        <f t="shared" si="239"/>
        <v>0</v>
      </c>
      <c r="BF388" s="177">
        <f t="shared" si="240"/>
        <v>0</v>
      </c>
      <c r="BG388" s="177">
        <f t="shared" si="241"/>
        <v>0</v>
      </c>
      <c r="BH388" s="177">
        <f t="shared" si="242"/>
        <v>0</v>
      </c>
      <c r="BI388" s="177">
        <f t="shared" si="243"/>
        <v>0</v>
      </c>
      <c r="BJ388" s="177">
        <f t="shared" si="244"/>
        <v>0</v>
      </c>
      <c r="BK388" s="177">
        <f t="shared" si="245"/>
        <v>0</v>
      </c>
      <c r="BL388" s="177">
        <f t="shared" si="246"/>
        <v>0</v>
      </c>
      <c r="BM388" s="177">
        <f t="shared" si="247"/>
        <v>0</v>
      </c>
      <c r="BN388" s="177">
        <f t="shared" si="248"/>
        <v>0</v>
      </c>
      <c r="BO388" s="177">
        <f t="shared" si="249"/>
        <v>0</v>
      </c>
    </row>
    <row r="389" spans="1:67" s="9" customFormat="1" ht="73.8" customHeight="1">
      <c r="B389" s="210" t="s">
        <v>8</v>
      </c>
      <c r="D389" s="141" t="s">
        <v>5431</v>
      </c>
      <c r="E389" s="558" t="s">
        <v>5193</v>
      </c>
      <c r="F389" s="114" t="s">
        <v>136</v>
      </c>
      <c r="G389" s="115" t="s">
        <v>115</v>
      </c>
      <c r="H389" s="115" t="s">
        <v>181</v>
      </c>
      <c r="I389" s="114">
        <v>1</v>
      </c>
      <c r="J389" s="114">
        <v>25</v>
      </c>
      <c r="K389" s="114" t="s">
        <v>4673</v>
      </c>
      <c r="L389" s="380">
        <v>429.90140000000002</v>
      </c>
      <c r="M389" s="129"/>
      <c r="N389" s="446" t="s">
        <v>5501</v>
      </c>
      <c r="O389" s="414">
        <f>L389*M389</f>
        <v>0</v>
      </c>
      <c r="P389" s="131" t="str">
        <f t="shared" si="257"/>
        <v>No</v>
      </c>
      <c r="Q389" s="212" t="str">
        <f t="shared" si="258"/>
        <v>Yes</v>
      </c>
      <c r="S389" s="275">
        <v>1</v>
      </c>
      <c r="T389" s="276">
        <f t="shared" si="259"/>
        <v>0</v>
      </c>
      <c r="U389" s="111"/>
      <c r="V389" s="302">
        <v>42.99</v>
      </c>
      <c r="W389" s="311">
        <f t="shared" si="250"/>
        <v>0</v>
      </c>
      <c r="X389" s="198">
        <f>M389*I389</f>
        <v>0</v>
      </c>
      <c r="Y389" s="198"/>
      <c r="Z389" s="545">
        <v>1</v>
      </c>
      <c r="AA389" s="532"/>
      <c r="AB389" s="285">
        <f t="shared" si="251"/>
        <v>0</v>
      </c>
      <c r="AC389" s="532">
        <v>15</v>
      </c>
      <c r="AD389" s="285">
        <f t="shared" si="252"/>
        <v>0</v>
      </c>
      <c r="AE389" s="536"/>
      <c r="AF389" s="285">
        <f t="shared" si="253"/>
        <v>0</v>
      </c>
      <c r="AG389" s="177">
        <f t="shared" si="217"/>
        <v>0</v>
      </c>
      <c r="AH389" s="177">
        <f t="shared" si="218"/>
        <v>0</v>
      </c>
      <c r="AI389" s="177">
        <f t="shared" si="219"/>
        <v>0</v>
      </c>
      <c r="AJ389" s="177">
        <f t="shared" si="220"/>
        <v>0</v>
      </c>
      <c r="AK389" s="177">
        <f t="shared" si="221"/>
        <v>0</v>
      </c>
      <c r="AL389" s="177">
        <f t="shared" si="222"/>
        <v>0</v>
      </c>
      <c r="AM389" s="177">
        <f t="shared" si="223"/>
        <v>0</v>
      </c>
      <c r="AN389" s="177">
        <f t="shared" si="224"/>
        <v>0</v>
      </c>
      <c r="AO389" s="177">
        <f t="shared" si="225"/>
        <v>0</v>
      </c>
      <c r="AP389" s="177"/>
      <c r="AQ389" s="443">
        <f t="shared" si="226"/>
        <v>0</v>
      </c>
      <c r="AR389" s="443">
        <f t="shared" si="227"/>
        <v>0</v>
      </c>
      <c r="AS389" s="443">
        <f t="shared" si="228"/>
        <v>0</v>
      </c>
      <c r="AT389" s="177"/>
      <c r="AU389" s="177">
        <f t="shared" si="229"/>
        <v>0</v>
      </c>
      <c r="AV389" s="177">
        <f t="shared" si="230"/>
        <v>0</v>
      </c>
      <c r="AW389" s="177">
        <f t="shared" si="231"/>
        <v>0</v>
      </c>
      <c r="AX389" s="177">
        <f t="shared" si="232"/>
        <v>0</v>
      </c>
      <c r="AY389" s="177">
        <f t="shared" si="233"/>
        <v>0</v>
      </c>
      <c r="AZ389" s="177">
        <f t="shared" si="234"/>
        <v>0</v>
      </c>
      <c r="BA389" s="177">
        <f t="shared" si="235"/>
        <v>0</v>
      </c>
      <c r="BB389" s="177">
        <f t="shared" si="236"/>
        <v>0</v>
      </c>
      <c r="BC389" s="177">
        <f t="shared" si="237"/>
        <v>0</v>
      </c>
      <c r="BD389" s="177">
        <f t="shared" si="238"/>
        <v>0</v>
      </c>
      <c r="BE389" s="177">
        <f t="shared" si="239"/>
        <v>0</v>
      </c>
      <c r="BF389" s="177">
        <f t="shared" si="240"/>
        <v>0</v>
      </c>
      <c r="BG389" s="177">
        <f t="shared" si="241"/>
        <v>0</v>
      </c>
      <c r="BH389" s="177">
        <f t="shared" si="242"/>
        <v>0</v>
      </c>
      <c r="BI389" s="177">
        <f t="shared" si="243"/>
        <v>0</v>
      </c>
      <c r="BJ389" s="177">
        <f t="shared" si="244"/>
        <v>0</v>
      </c>
      <c r="BK389" s="177">
        <f t="shared" si="245"/>
        <v>0</v>
      </c>
      <c r="BL389" s="177">
        <f t="shared" si="246"/>
        <v>0</v>
      </c>
      <c r="BM389" s="177">
        <f t="shared" si="247"/>
        <v>0</v>
      </c>
      <c r="BN389" s="177">
        <f t="shared" si="248"/>
        <v>0</v>
      </c>
      <c r="BO389" s="177">
        <f t="shared" si="249"/>
        <v>0</v>
      </c>
    </row>
    <row r="390" spans="1:67" s="123" customFormat="1" ht="73.8" customHeight="1">
      <c r="A390" s="9"/>
      <c r="B390" s="210" t="s">
        <v>8</v>
      </c>
      <c r="C390" s="9"/>
      <c r="D390" s="106" t="s">
        <v>5951</v>
      </c>
      <c r="E390" s="559" t="s">
        <v>5195</v>
      </c>
      <c r="F390" s="105" t="s">
        <v>137</v>
      </c>
      <c r="G390" s="224" t="s">
        <v>116</v>
      </c>
      <c r="H390" s="224" t="s">
        <v>181</v>
      </c>
      <c r="I390" s="105">
        <v>1</v>
      </c>
      <c r="J390" s="105">
        <v>30</v>
      </c>
      <c r="K390" s="105" t="s">
        <v>4673</v>
      </c>
      <c r="L390" s="379">
        <v>563.64690000000007</v>
      </c>
      <c r="M390" s="448" t="s">
        <v>5501</v>
      </c>
      <c r="N390" s="427"/>
      <c r="O390" s="425">
        <f>L390*N390</f>
        <v>0</v>
      </c>
      <c r="P390" s="124" t="str">
        <f t="shared" si="257"/>
        <v>No</v>
      </c>
      <c r="Q390" s="234" t="str">
        <f t="shared" si="258"/>
        <v>Yes</v>
      </c>
      <c r="S390" s="275">
        <v>1</v>
      </c>
      <c r="T390" s="276">
        <f t="shared" si="259"/>
        <v>0</v>
      </c>
      <c r="U390" s="111"/>
      <c r="V390" s="302">
        <v>29.45</v>
      </c>
      <c r="W390" s="311">
        <f t="shared" si="250"/>
        <v>0</v>
      </c>
      <c r="X390" s="198"/>
      <c r="Y390" s="198">
        <f>N390*I390</f>
        <v>0</v>
      </c>
      <c r="Z390" s="545">
        <v>1</v>
      </c>
      <c r="AA390" s="532"/>
      <c r="AB390" s="285">
        <f t="shared" si="251"/>
        <v>0</v>
      </c>
      <c r="AC390" s="532">
        <v>18</v>
      </c>
      <c r="AD390" s="285">
        <f t="shared" si="252"/>
        <v>0</v>
      </c>
      <c r="AE390" s="536"/>
      <c r="AF390" s="285">
        <f t="shared" si="253"/>
        <v>0</v>
      </c>
      <c r="AG390" s="177">
        <f t="shared" si="217"/>
        <v>0</v>
      </c>
      <c r="AH390" s="177">
        <f t="shared" si="218"/>
        <v>0</v>
      </c>
      <c r="AI390" s="177">
        <f t="shared" si="219"/>
        <v>0</v>
      </c>
      <c r="AJ390" s="177">
        <f t="shared" si="220"/>
        <v>0</v>
      </c>
      <c r="AK390" s="177">
        <f t="shared" si="221"/>
        <v>0</v>
      </c>
      <c r="AL390" s="177">
        <f t="shared" si="222"/>
        <v>0</v>
      </c>
      <c r="AM390" s="177">
        <f t="shared" si="223"/>
        <v>0</v>
      </c>
      <c r="AN390" s="177">
        <f t="shared" si="224"/>
        <v>0</v>
      </c>
      <c r="AO390" s="177">
        <f t="shared" si="225"/>
        <v>0</v>
      </c>
      <c r="AP390" s="443"/>
      <c r="AQ390" s="443">
        <f t="shared" si="226"/>
        <v>0</v>
      </c>
      <c r="AR390" s="443">
        <f t="shared" si="227"/>
        <v>0</v>
      </c>
      <c r="AS390" s="443">
        <f t="shared" si="228"/>
        <v>0</v>
      </c>
      <c r="AT390" s="443"/>
      <c r="AU390" s="177">
        <f t="shared" si="229"/>
        <v>0</v>
      </c>
      <c r="AV390" s="177">
        <f t="shared" si="230"/>
        <v>0</v>
      </c>
      <c r="AW390" s="177">
        <f t="shared" si="231"/>
        <v>0</v>
      </c>
      <c r="AX390" s="177">
        <f t="shared" si="232"/>
        <v>0</v>
      </c>
      <c r="AY390" s="177">
        <f t="shared" si="233"/>
        <v>0</v>
      </c>
      <c r="AZ390" s="177">
        <f t="shared" si="234"/>
        <v>0</v>
      </c>
      <c r="BA390" s="177">
        <f t="shared" si="235"/>
        <v>0</v>
      </c>
      <c r="BB390" s="177">
        <f t="shared" si="236"/>
        <v>0</v>
      </c>
      <c r="BC390" s="177">
        <f t="shared" si="237"/>
        <v>0</v>
      </c>
      <c r="BD390" s="177">
        <f t="shared" si="238"/>
        <v>0</v>
      </c>
      <c r="BE390" s="177">
        <f t="shared" si="239"/>
        <v>0</v>
      </c>
      <c r="BF390" s="177">
        <f t="shared" si="240"/>
        <v>0</v>
      </c>
      <c r="BG390" s="177">
        <f t="shared" si="241"/>
        <v>0</v>
      </c>
      <c r="BH390" s="177">
        <f t="shared" si="242"/>
        <v>0</v>
      </c>
      <c r="BI390" s="177">
        <f t="shared" si="243"/>
        <v>0</v>
      </c>
      <c r="BJ390" s="177">
        <f t="shared" si="244"/>
        <v>0</v>
      </c>
      <c r="BK390" s="177">
        <f t="shared" si="245"/>
        <v>0</v>
      </c>
      <c r="BL390" s="177">
        <f t="shared" si="246"/>
        <v>0</v>
      </c>
      <c r="BM390" s="177">
        <f t="shared" si="247"/>
        <v>0</v>
      </c>
      <c r="BN390" s="177">
        <f t="shared" si="248"/>
        <v>0</v>
      </c>
      <c r="BO390" s="177">
        <f t="shared" si="249"/>
        <v>0</v>
      </c>
    </row>
    <row r="391" spans="1:67" s="123" customFormat="1" ht="73.8" customHeight="1">
      <c r="A391" s="9"/>
      <c r="B391" s="210" t="s">
        <v>8</v>
      </c>
      <c r="C391" s="9"/>
      <c r="D391" s="106" t="s">
        <v>5425</v>
      </c>
      <c r="E391" s="560" t="s">
        <v>5194</v>
      </c>
      <c r="F391" s="105" t="s">
        <v>137</v>
      </c>
      <c r="G391" s="224" t="s">
        <v>116</v>
      </c>
      <c r="H391" s="224" t="s">
        <v>181</v>
      </c>
      <c r="I391" s="105">
        <v>1</v>
      </c>
      <c r="J391" s="105">
        <v>30</v>
      </c>
      <c r="K391" s="105" t="s">
        <v>4673</v>
      </c>
      <c r="L391" s="379">
        <v>588.15059999999994</v>
      </c>
      <c r="M391" s="127"/>
      <c r="N391" s="450" t="s">
        <v>5501</v>
      </c>
      <c r="O391" s="425">
        <f>L391*M391</f>
        <v>0</v>
      </c>
      <c r="P391" s="124" t="str">
        <f t="shared" si="257"/>
        <v>No</v>
      </c>
      <c r="Q391" s="234" t="str">
        <f t="shared" si="258"/>
        <v>Yes</v>
      </c>
      <c r="S391" s="275">
        <v>1</v>
      </c>
      <c r="T391" s="276">
        <f t="shared" si="259"/>
        <v>0</v>
      </c>
      <c r="U391" s="111"/>
      <c r="V391" s="302">
        <v>29.45</v>
      </c>
      <c r="W391" s="311">
        <f t="shared" si="250"/>
        <v>0</v>
      </c>
      <c r="X391" s="198">
        <f>M391*I391</f>
        <v>0</v>
      </c>
      <c r="Y391" s="198"/>
      <c r="Z391" s="545">
        <v>1</v>
      </c>
      <c r="AA391" s="532"/>
      <c r="AB391" s="285">
        <f t="shared" si="251"/>
        <v>0</v>
      </c>
      <c r="AC391" s="532">
        <v>18</v>
      </c>
      <c r="AD391" s="285">
        <f t="shared" si="252"/>
        <v>0</v>
      </c>
      <c r="AE391" s="536"/>
      <c r="AF391" s="285">
        <f t="shared" si="253"/>
        <v>0</v>
      </c>
      <c r="AG391" s="177">
        <f t="shared" si="217"/>
        <v>0</v>
      </c>
      <c r="AH391" s="177">
        <f t="shared" si="218"/>
        <v>0</v>
      </c>
      <c r="AI391" s="177">
        <f t="shared" si="219"/>
        <v>0</v>
      </c>
      <c r="AJ391" s="177">
        <f t="shared" si="220"/>
        <v>0</v>
      </c>
      <c r="AK391" s="177">
        <f t="shared" si="221"/>
        <v>0</v>
      </c>
      <c r="AL391" s="177">
        <f t="shared" si="222"/>
        <v>0</v>
      </c>
      <c r="AM391" s="177">
        <f t="shared" si="223"/>
        <v>0</v>
      </c>
      <c r="AN391" s="177">
        <f t="shared" si="224"/>
        <v>0</v>
      </c>
      <c r="AO391" s="177">
        <f t="shared" si="225"/>
        <v>0</v>
      </c>
      <c r="AP391" s="443"/>
      <c r="AQ391" s="443">
        <f t="shared" si="226"/>
        <v>0</v>
      </c>
      <c r="AR391" s="443">
        <f t="shared" si="227"/>
        <v>0</v>
      </c>
      <c r="AS391" s="443">
        <f t="shared" si="228"/>
        <v>0</v>
      </c>
      <c r="AT391" s="443"/>
      <c r="AU391" s="177">
        <f t="shared" si="229"/>
        <v>0</v>
      </c>
      <c r="AV391" s="177">
        <f t="shared" si="230"/>
        <v>0</v>
      </c>
      <c r="AW391" s="177">
        <f t="shared" si="231"/>
        <v>0</v>
      </c>
      <c r="AX391" s="177">
        <f t="shared" si="232"/>
        <v>0</v>
      </c>
      <c r="AY391" s="177">
        <f t="shared" si="233"/>
        <v>0</v>
      </c>
      <c r="AZ391" s="177">
        <f t="shared" si="234"/>
        <v>0</v>
      </c>
      <c r="BA391" s="177">
        <f t="shared" si="235"/>
        <v>0</v>
      </c>
      <c r="BB391" s="177">
        <f t="shared" si="236"/>
        <v>0</v>
      </c>
      <c r="BC391" s="177">
        <f t="shared" si="237"/>
        <v>0</v>
      </c>
      <c r="BD391" s="177">
        <f t="shared" si="238"/>
        <v>0</v>
      </c>
      <c r="BE391" s="177">
        <f t="shared" si="239"/>
        <v>0</v>
      </c>
      <c r="BF391" s="177">
        <f t="shared" si="240"/>
        <v>0</v>
      </c>
      <c r="BG391" s="177">
        <f t="shared" si="241"/>
        <v>0</v>
      </c>
      <c r="BH391" s="177">
        <f t="shared" si="242"/>
        <v>0</v>
      </c>
      <c r="BI391" s="177">
        <f t="shared" si="243"/>
        <v>0</v>
      </c>
      <c r="BJ391" s="177">
        <f t="shared" si="244"/>
        <v>0</v>
      </c>
      <c r="BK391" s="177">
        <f t="shared" si="245"/>
        <v>0</v>
      </c>
      <c r="BL391" s="177">
        <f t="shared" si="246"/>
        <v>0</v>
      </c>
      <c r="BM391" s="177">
        <f t="shared" si="247"/>
        <v>0</v>
      </c>
      <c r="BN391" s="177">
        <f t="shared" si="248"/>
        <v>0</v>
      </c>
      <c r="BO391" s="177">
        <f t="shared" si="249"/>
        <v>0</v>
      </c>
    </row>
    <row r="392" spans="1:67" s="123" customFormat="1" ht="73.8" customHeight="1">
      <c r="A392" s="9"/>
      <c r="B392" s="210" t="s">
        <v>8</v>
      </c>
      <c r="C392" s="9"/>
      <c r="D392" s="106" t="s">
        <v>5430</v>
      </c>
      <c r="E392" s="561" t="s">
        <v>5193</v>
      </c>
      <c r="F392" s="105" t="s">
        <v>137</v>
      </c>
      <c r="G392" s="224" t="s">
        <v>116</v>
      </c>
      <c r="H392" s="224" t="s">
        <v>181</v>
      </c>
      <c r="I392" s="105">
        <v>1</v>
      </c>
      <c r="J392" s="105">
        <v>30</v>
      </c>
      <c r="K392" s="105" t="s">
        <v>4673</v>
      </c>
      <c r="L392" s="379">
        <v>563.64690000000007</v>
      </c>
      <c r="M392" s="127"/>
      <c r="N392" s="450" t="s">
        <v>5501</v>
      </c>
      <c r="O392" s="425">
        <f>L392*M392</f>
        <v>0</v>
      </c>
      <c r="P392" s="124" t="str">
        <f t="shared" si="257"/>
        <v>No</v>
      </c>
      <c r="Q392" s="234" t="str">
        <f t="shared" si="258"/>
        <v>Yes</v>
      </c>
      <c r="S392" s="275">
        <v>1</v>
      </c>
      <c r="T392" s="276">
        <f t="shared" si="259"/>
        <v>0</v>
      </c>
      <c r="U392" s="111"/>
      <c r="V392" s="302">
        <v>29.45</v>
      </c>
      <c r="W392" s="311">
        <f t="shared" si="250"/>
        <v>0</v>
      </c>
      <c r="X392" s="198">
        <f>M392*I392</f>
        <v>0</v>
      </c>
      <c r="Y392" s="198"/>
      <c r="Z392" s="545">
        <v>1</v>
      </c>
      <c r="AA392" s="532"/>
      <c r="AB392" s="285">
        <f t="shared" si="251"/>
        <v>0</v>
      </c>
      <c r="AC392" s="532">
        <v>18</v>
      </c>
      <c r="AD392" s="285">
        <f t="shared" si="252"/>
        <v>0</v>
      </c>
      <c r="AE392" s="536"/>
      <c r="AF392" s="285">
        <f t="shared" si="253"/>
        <v>0</v>
      </c>
      <c r="AG392" s="177">
        <f t="shared" si="217"/>
        <v>0</v>
      </c>
      <c r="AH392" s="177">
        <f t="shared" si="218"/>
        <v>0</v>
      </c>
      <c r="AI392" s="177">
        <f t="shared" si="219"/>
        <v>0</v>
      </c>
      <c r="AJ392" s="177">
        <f t="shared" si="220"/>
        <v>0</v>
      </c>
      <c r="AK392" s="177">
        <f t="shared" si="221"/>
        <v>0</v>
      </c>
      <c r="AL392" s="177">
        <f t="shared" si="222"/>
        <v>0</v>
      </c>
      <c r="AM392" s="177">
        <f t="shared" si="223"/>
        <v>0</v>
      </c>
      <c r="AN392" s="177">
        <f t="shared" si="224"/>
        <v>0</v>
      </c>
      <c r="AO392" s="177">
        <f t="shared" si="225"/>
        <v>0</v>
      </c>
      <c r="AP392" s="443"/>
      <c r="AQ392" s="443">
        <f t="shared" si="226"/>
        <v>0</v>
      </c>
      <c r="AR392" s="443">
        <f t="shared" si="227"/>
        <v>0</v>
      </c>
      <c r="AS392" s="443">
        <f t="shared" si="228"/>
        <v>0</v>
      </c>
      <c r="AT392" s="443"/>
      <c r="AU392" s="177">
        <f t="shared" si="229"/>
        <v>0</v>
      </c>
      <c r="AV392" s="177">
        <f t="shared" si="230"/>
        <v>0</v>
      </c>
      <c r="AW392" s="177">
        <f t="shared" si="231"/>
        <v>0</v>
      </c>
      <c r="AX392" s="177">
        <f t="shared" si="232"/>
        <v>0</v>
      </c>
      <c r="AY392" s="177">
        <f t="shared" si="233"/>
        <v>0</v>
      </c>
      <c r="AZ392" s="177">
        <f t="shared" si="234"/>
        <v>0</v>
      </c>
      <c r="BA392" s="177">
        <f t="shared" si="235"/>
        <v>0</v>
      </c>
      <c r="BB392" s="177">
        <f t="shared" si="236"/>
        <v>0</v>
      </c>
      <c r="BC392" s="177">
        <f t="shared" si="237"/>
        <v>0</v>
      </c>
      <c r="BD392" s="177">
        <f t="shared" si="238"/>
        <v>0</v>
      </c>
      <c r="BE392" s="177">
        <f t="shared" si="239"/>
        <v>0</v>
      </c>
      <c r="BF392" s="177">
        <f t="shared" si="240"/>
        <v>0</v>
      </c>
      <c r="BG392" s="177">
        <f t="shared" si="241"/>
        <v>0</v>
      </c>
      <c r="BH392" s="177">
        <f t="shared" si="242"/>
        <v>0</v>
      </c>
      <c r="BI392" s="177">
        <f t="shared" si="243"/>
        <v>0</v>
      </c>
      <c r="BJ392" s="177">
        <f t="shared" si="244"/>
        <v>0</v>
      </c>
      <c r="BK392" s="177">
        <f t="shared" si="245"/>
        <v>0</v>
      </c>
      <c r="BL392" s="177">
        <f t="shared" si="246"/>
        <v>0</v>
      </c>
      <c r="BM392" s="177">
        <f t="shared" si="247"/>
        <v>0</v>
      </c>
      <c r="BN392" s="177">
        <f t="shared" si="248"/>
        <v>0</v>
      </c>
      <c r="BO392" s="177">
        <f t="shared" si="249"/>
        <v>0</v>
      </c>
    </row>
    <row r="393" spans="1:67" s="9" customFormat="1" ht="73.8" customHeight="1">
      <c r="B393" s="210" t="s">
        <v>8</v>
      </c>
      <c r="D393" s="141" t="s">
        <v>5952</v>
      </c>
      <c r="E393" s="562" t="s">
        <v>5195</v>
      </c>
      <c r="F393" s="114" t="s">
        <v>136</v>
      </c>
      <c r="G393" s="115" t="s">
        <v>111</v>
      </c>
      <c r="H393" s="115" t="s">
        <v>181</v>
      </c>
      <c r="I393" s="114">
        <v>3</v>
      </c>
      <c r="J393" s="114">
        <v>24</v>
      </c>
      <c r="K393" s="114" t="s">
        <v>4673</v>
      </c>
      <c r="L393" s="380">
        <v>1289.6939000000002</v>
      </c>
      <c r="M393" s="446" t="s">
        <v>5501</v>
      </c>
      <c r="N393" s="130"/>
      <c r="O393" s="414">
        <f>L393*N393</f>
        <v>0</v>
      </c>
      <c r="P393" s="131" t="str">
        <f t="shared" si="257"/>
        <v>No</v>
      </c>
      <c r="Q393" s="212" t="str">
        <f t="shared" si="258"/>
        <v>Yes</v>
      </c>
      <c r="S393" s="275">
        <v>3</v>
      </c>
      <c r="T393" s="276">
        <f t="shared" si="259"/>
        <v>0</v>
      </c>
      <c r="U393" s="111"/>
      <c r="V393" s="302">
        <v>87.1</v>
      </c>
      <c r="W393" s="311">
        <f t="shared" si="250"/>
        <v>0</v>
      </c>
      <c r="X393" s="198"/>
      <c r="Y393" s="198">
        <f>N393*I393</f>
        <v>0</v>
      </c>
      <c r="Z393" s="545">
        <v>3</v>
      </c>
      <c r="AA393" s="532">
        <v>41</v>
      </c>
      <c r="AB393" s="285">
        <f t="shared" si="251"/>
        <v>0</v>
      </c>
      <c r="AC393" s="532"/>
      <c r="AD393" s="285">
        <f t="shared" si="252"/>
        <v>0</v>
      </c>
      <c r="AE393" s="536"/>
      <c r="AF393" s="285">
        <f t="shared" si="253"/>
        <v>0</v>
      </c>
      <c r="AG393" s="177">
        <f t="shared" ref="AG393:AG448" si="260">IF(F393="XS",IF(SUM(M393:N393)&gt;0,SUM(M393:N393),0),0)*I393</f>
        <v>0</v>
      </c>
      <c r="AH393" s="177">
        <f t="shared" ref="AH393:AH448" si="261">IF(F393="S",IF(SUM(M393:N393)&gt;0,SUM(M393:N393),0),0)*I393</f>
        <v>0</v>
      </c>
      <c r="AI393" s="177">
        <f t="shared" ref="AI393:AI448" si="262">IF(F393="M",IF(SUM(M393:N393)&gt;0,SUM(M393:N393),0),0)*I393</f>
        <v>0</v>
      </c>
      <c r="AJ393" s="177">
        <f t="shared" ref="AJ393:AJ448" si="263">IF(F393="L",IF(SUM(M393:N393)&gt;0,SUM(M393:N393),0),0)*I393</f>
        <v>0</v>
      </c>
      <c r="AK393" s="177">
        <f t="shared" ref="AK393:AK448" si="264">IF(F393="XL",IF(SUM(M393:N393)&gt;0,SUM(M393:N393),0),0)*I393</f>
        <v>0</v>
      </c>
      <c r="AL393" s="177">
        <f t="shared" ref="AL393:AL448" si="265">IF(F393="2XL",IF(SUM(M393:N393)&gt;0,SUM(M393:N393),0),0)*I393</f>
        <v>0</v>
      </c>
      <c r="AM393" s="177">
        <f t="shared" ref="AM393:AM448" si="266">IF(F393="3XL",IF(SUM(M393:N393)&gt;0,SUM(M393:N393),0),0)*I393</f>
        <v>0</v>
      </c>
      <c r="AN393" s="177">
        <f t="shared" ref="AN393:AN448" si="267">IF(F393="4XL",IF(SUM(M393:N393)&gt;0,SUM(M393:N393),0),0)*I393</f>
        <v>0</v>
      </c>
      <c r="AO393" s="177">
        <f t="shared" ref="AO393:AO448" si="268">IF(F393="various",IF(SUM(M393:N393)&gt;0,SUM(M393:N393),0),0)*I393</f>
        <v>0</v>
      </c>
      <c r="AP393" s="177"/>
      <c r="AQ393" s="443">
        <f t="shared" ref="AQ393:AQ456" si="269">IF(E393="Colored no tex.",IF(SUM(M393:N393)&gt;0,SUM(M393:N393),0),0)*I393</f>
        <v>0</v>
      </c>
      <c r="AR393" s="443">
        <f t="shared" ref="AR393:AR456" si="270">IF(E393="Natural tex.",IF(SUM(M393:N393)&gt;0,SUM(M393:N393),0),0)*I393</f>
        <v>0</v>
      </c>
      <c r="AS393" s="443">
        <f t="shared" ref="AS393:AS456" si="271">IF(E393="Natural no tex.",IF(SUM(M393:N393)&gt;0,SUM(M393:N393),0),0)*I393</f>
        <v>0</v>
      </c>
      <c r="AT393" s="177"/>
      <c r="AU393" s="177">
        <f t="shared" ref="AU393:AU448" si="272">IF(H393="sloper",IF(SUM(M393:N393)&gt;0,SUM(M393:N393),0),0)*I393</f>
        <v>0</v>
      </c>
      <c r="AV393" s="177">
        <f t="shared" ref="AV393:AV448" si="273">IF(H393="footholds",IF(SUM(M393:N393)&gt;0,SUM(M393:N393),0),0)*I393</f>
        <v>0</v>
      </c>
      <c r="AW393" s="177">
        <f t="shared" ref="AW393:AW448" si="274">IF(H393="micros",IF(SUM(M393:N393)&gt;0,SUM(M393:N393),0),0)*I393</f>
        <v>0</v>
      </c>
      <c r="AX393" s="177">
        <f t="shared" ref="AX393:AX448" si="275">IF(H393="jug",IF(SUM(M393:N393)&gt;0,SUM(M393:N393),0),0)*I393</f>
        <v>0</v>
      </c>
      <c r="AY393" s="177">
        <f t="shared" ref="AY393:AY448" si="276">IF(H393="ledge",IF(SUM(M393:N393)&gt;0,SUM(M393:N393),0),0)*I393</f>
        <v>0</v>
      </c>
      <c r="AZ393" s="177">
        <f t="shared" ref="AZ393:AZ448" si="277">IF(H393="edge",IF(SUM(M393:N393)&gt;0,SUM(M393:N393),0),0)*I393</f>
        <v>0</v>
      </c>
      <c r="BA393" s="177">
        <f t="shared" ref="BA393:BA448" si="278">IF(H393="crimp",IF(SUM(M393:N393)&gt;0,SUM(M393:N393),0),0)*I393</f>
        <v>0</v>
      </c>
      <c r="BB393" s="177">
        <f t="shared" ref="BB393:BB448" si="279">IF(H393="incut",IF(SUM(M393:N393)&gt;0,SUM(M393:N393),0),0)*I393</f>
        <v>0</v>
      </c>
      <c r="BC393" s="177">
        <f t="shared" ref="BC393:BC448" si="280">IF(H393="dish",IF(SUM(M393:N393)&gt;0,SUM(M393:N393),0),0)*I393</f>
        <v>0</v>
      </c>
      <c r="BD393" s="177">
        <f t="shared" ref="BD393:BD448" si="281">IF(H393="pinch",IF(SUM(M393:N393)&gt;0,SUM(M393:N393),0),0)*I393</f>
        <v>0</v>
      </c>
      <c r="BE393" s="177">
        <f t="shared" ref="BE393:BE448" si="282">IF(H393="pocket",IF(SUM(M393:N393)&gt;0,SUM(M393:N393),0),0)*I393</f>
        <v>0</v>
      </c>
      <c r="BF393" s="177">
        <f t="shared" ref="BF393:BF448" si="283">IF(H393="insert",IF(SUM(M393:N393)&gt;0,SUM(M393:N393),0),0)*I393</f>
        <v>0</v>
      </c>
      <c r="BG393" s="177">
        <f t="shared" ref="BG393:BG448" si="284">IF(H393="feature",IF(SUM(M393:N393)&gt;0,SUM(M393:N393),0),0)*I393</f>
        <v>0</v>
      </c>
      <c r="BH393" s="177">
        <f t="shared" ref="BH393:BH448" si="285">IF(H393="scoop",IF(SUM(M393:N393)&gt;0,SUM(M393:N393),0),0)*I393</f>
        <v>0</v>
      </c>
      <c r="BI393" s="177">
        <f t="shared" ref="BI393:BI448" si="286">IF(H393="arete",IF(SUM(M393:N393)&gt;0,SUM(M393:N393),0),0)*I393</f>
        <v>0</v>
      </c>
      <c r="BJ393" s="177">
        <f t="shared" ref="BJ393:BJ448" si="287">IF(H393="square",IF(SUM(M393:N393)&gt;0,SUM(M393:N393),0),0)*I393</f>
        <v>0</v>
      </c>
      <c r="BK393" s="177">
        <f t="shared" ref="BK393:BK448" si="288">IF(H393="positive",IF(SUM(M393:N393)&gt;0,SUM(M393:N393),0),0)*I393</f>
        <v>0</v>
      </c>
      <c r="BL393" s="177">
        <f t="shared" ref="BL393:BL448" si="289">IF(H393="pyramid",IF(SUM(M393:N393)&gt;0,SUM(M393:N393),0),0)*I393</f>
        <v>0</v>
      </c>
      <c r="BM393" s="177">
        <f t="shared" ref="BM393:BM448" si="290">IF(H393="high profile",IF(SUM(M393:N393)&gt;0,SUM(M393:N393),0),0)*I393</f>
        <v>0</v>
      </c>
      <c r="BN393" s="177">
        <f t="shared" ref="BN393:BN448" si="291">IF(H393="rectangle",IF(SUM(M393:N393)&gt;0,SUM(M393:N393),0),0)*I393</f>
        <v>0</v>
      </c>
      <c r="BO393" s="177">
        <f t="shared" ref="BO393:BO448" si="292">IF(H393="various",IF(SUM(M393:N393)&gt;0,SUM(M393:N393),0),0)*I393</f>
        <v>0</v>
      </c>
    </row>
    <row r="394" spans="1:67" s="9" customFormat="1" ht="73.8" customHeight="1">
      <c r="B394" s="210" t="s">
        <v>8</v>
      </c>
      <c r="D394" s="141" t="s">
        <v>5426</v>
      </c>
      <c r="E394" s="557" t="s">
        <v>5194</v>
      </c>
      <c r="F394" s="114" t="s">
        <v>136</v>
      </c>
      <c r="G394" s="115" t="s">
        <v>111</v>
      </c>
      <c r="H394" s="115" t="s">
        <v>181</v>
      </c>
      <c r="I394" s="114">
        <v>3</v>
      </c>
      <c r="J394" s="114">
        <v>24</v>
      </c>
      <c r="K394" s="114" t="s">
        <v>4673</v>
      </c>
      <c r="L394" s="380">
        <v>1345.7671</v>
      </c>
      <c r="M394" s="129"/>
      <c r="N394" s="446" t="s">
        <v>5501</v>
      </c>
      <c r="O394" s="414">
        <f>L394*M394</f>
        <v>0</v>
      </c>
      <c r="P394" s="131" t="str">
        <f t="shared" si="257"/>
        <v>No</v>
      </c>
      <c r="Q394" s="212" t="str">
        <f t="shared" si="258"/>
        <v>Yes</v>
      </c>
      <c r="S394" s="275">
        <v>3</v>
      </c>
      <c r="T394" s="276">
        <f t="shared" si="259"/>
        <v>0</v>
      </c>
      <c r="U394" s="111"/>
      <c r="V394" s="302">
        <v>87.1</v>
      </c>
      <c r="W394" s="311">
        <f t="shared" ref="W394:W457" si="293">SUM(M394:N394)*V394</f>
        <v>0</v>
      </c>
      <c r="X394" s="198">
        <f>M394*I394</f>
        <v>0</v>
      </c>
      <c r="Y394" s="198"/>
      <c r="Z394" s="545">
        <v>3</v>
      </c>
      <c r="AA394" s="532">
        <v>41</v>
      </c>
      <c r="AB394" s="285">
        <f t="shared" ref="AB394:AB457" si="294">SUM(X394:Y394)*AA394</f>
        <v>0</v>
      </c>
      <c r="AC394" s="532"/>
      <c r="AD394" s="285">
        <f t="shared" ref="AD394:AD457" si="295">SUM(X394:Y394)*AC394</f>
        <v>0</v>
      </c>
      <c r="AE394" s="536"/>
      <c r="AF394" s="285">
        <f t="shared" ref="AF394:AF457" si="296">SUM(X394:Y394)*AE394</f>
        <v>0</v>
      </c>
      <c r="AG394" s="177">
        <f t="shared" si="260"/>
        <v>0</v>
      </c>
      <c r="AH394" s="177">
        <f t="shared" si="261"/>
        <v>0</v>
      </c>
      <c r="AI394" s="177">
        <f t="shared" si="262"/>
        <v>0</v>
      </c>
      <c r="AJ394" s="177">
        <f t="shared" si="263"/>
        <v>0</v>
      </c>
      <c r="AK394" s="177">
        <f t="shared" si="264"/>
        <v>0</v>
      </c>
      <c r="AL394" s="177">
        <f t="shared" si="265"/>
        <v>0</v>
      </c>
      <c r="AM394" s="177">
        <f t="shared" si="266"/>
        <v>0</v>
      </c>
      <c r="AN394" s="177">
        <f t="shared" si="267"/>
        <v>0</v>
      </c>
      <c r="AO394" s="177">
        <f t="shared" si="268"/>
        <v>0</v>
      </c>
      <c r="AP394" s="177"/>
      <c r="AQ394" s="443">
        <f t="shared" si="269"/>
        <v>0</v>
      </c>
      <c r="AR394" s="443">
        <f t="shared" si="270"/>
        <v>0</v>
      </c>
      <c r="AS394" s="443">
        <f t="shared" si="271"/>
        <v>0</v>
      </c>
      <c r="AT394" s="177"/>
      <c r="AU394" s="177">
        <f t="shared" si="272"/>
        <v>0</v>
      </c>
      <c r="AV394" s="177">
        <f t="shared" si="273"/>
        <v>0</v>
      </c>
      <c r="AW394" s="177">
        <f t="shared" si="274"/>
        <v>0</v>
      </c>
      <c r="AX394" s="177">
        <f t="shared" si="275"/>
        <v>0</v>
      </c>
      <c r="AY394" s="177">
        <f t="shared" si="276"/>
        <v>0</v>
      </c>
      <c r="AZ394" s="177">
        <f t="shared" si="277"/>
        <v>0</v>
      </c>
      <c r="BA394" s="177">
        <f t="shared" si="278"/>
        <v>0</v>
      </c>
      <c r="BB394" s="177">
        <f t="shared" si="279"/>
        <v>0</v>
      </c>
      <c r="BC394" s="177">
        <f t="shared" si="280"/>
        <v>0</v>
      </c>
      <c r="BD394" s="177">
        <f t="shared" si="281"/>
        <v>0</v>
      </c>
      <c r="BE394" s="177">
        <f t="shared" si="282"/>
        <v>0</v>
      </c>
      <c r="BF394" s="177">
        <f t="shared" si="283"/>
        <v>0</v>
      </c>
      <c r="BG394" s="177">
        <f t="shared" si="284"/>
        <v>0</v>
      </c>
      <c r="BH394" s="177">
        <f t="shared" si="285"/>
        <v>0</v>
      </c>
      <c r="BI394" s="177">
        <f t="shared" si="286"/>
        <v>0</v>
      </c>
      <c r="BJ394" s="177">
        <f t="shared" si="287"/>
        <v>0</v>
      </c>
      <c r="BK394" s="177">
        <f t="shared" si="288"/>
        <v>0</v>
      </c>
      <c r="BL394" s="177">
        <f t="shared" si="289"/>
        <v>0</v>
      </c>
      <c r="BM394" s="177">
        <f t="shared" si="290"/>
        <v>0</v>
      </c>
      <c r="BN394" s="177">
        <f t="shared" si="291"/>
        <v>0</v>
      </c>
      <c r="BO394" s="177">
        <f t="shared" si="292"/>
        <v>0</v>
      </c>
    </row>
    <row r="395" spans="1:67" s="9" customFormat="1" ht="73.8" customHeight="1">
      <c r="B395" s="210" t="s">
        <v>8</v>
      </c>
      <c r="D395" s="141" t="s">
        <v>5429</v>
      </c>
      <c r="E395" s="558" t="s">
        <v>5193</v>
      </c>
      <c r="F395" s="114" t="s">
        <v>136</v>
      </c>
      <c r="G395" s="115" t="s">
        <v>111</v>
      </c>
      <c r="H395" s="115" t="s">
        <v>181</v>
      </c>
      <c r="I395" s="114">
        <v>3</v>
      </c>
      <c r="J395" s="114">
        <v>24</v>
      </c>
      <c r="K395" s="114" t="s">
        <v>4673</v>
      </c>
      <c r="L395" s="380">
        <v>1289.6939000000002</v>
      </c>
      <c r="M395" s="129"/>
      <c r="N395" s="446" t="s">
        <v>5501</v>
      </c>
      <c r="O395" s="414">
        <f>L395*M395</f>
        <v>0</v>
      </c>
      <c r="P395" s="131" t="str">
        <f t="shared" si="257"/>
        <v>No</v>
      </c>
      <c r="Q395" s="212" t="str">
        <f t="shared" si="258"/>
        <v>Yes</v>
      </c>
      <c r="S395" s="275">
        <v>3</v>
      </c>
      <c r="T395" s="276">
        <f t="shared" si="259"/>
        <v>0</v>
      </c>
      <c r="U395" s="111"/>
      <c r="V395" s="302">
        <v>87.1</v>
      </c>
      <c r="W395" s="311">
        <f t="shared" si="293"/>
        <v>0</v>
      </c>
      <c r="X395" s="198">
        <f>M395*I395</f>
        <v>0</v>
      </c>
      <c r="Y395" s="198"/>
      <c r="Z395" s="545">
        <v>3</v>
      </c>
      <c r="AA395" s="532">
        <v>41</v>
      </c>
      <c r="AB395" s="285">
        <f t="shared" si="294"/>
        <v>0</v>
      </c>
      <c r="AC395" s="532"/>
      <c r="AD395" s="285">
        <f t="shared" si="295"/>
        <v>0</v>
      </c>
      <c r="AE395" s="536"/>
      <c r="AF395" s="285">
        <f t="shared" si="296"/>
        <v>0</v>
      </c>
      <c r="AG395" s="177">
        <f t="shared" si="260"/>
        <v>0</v>
      </c>
      <c r="AH395" s="177">
        <f t="shared" si="261"/>
        <v>0</v>
      </c>
      <c r="AI395" s="177">
        <f t="shared" si="262"/>
        <v>0</v>
      </c>
      <c r="AJ395" s="177">
        <f t="shared" si="263"/>
        <v>0</v>
      </c>
      <c r="AK395" s="177">
        <f t="shared" si="264"/>
        <v>0</v>
      </c>
      <c r="AL395" s="177">
        <f t="shared" si="265"/>
        <v>0</v>
      </c>
      <c r="AM395" s="177">
        <f t="shared" si="266"/>
        <v>0</v>
      </c>
      <c r="AN395" s="177">
        <f t="shared" si="267"/>
        <v>0</v>
      </c>
      <c r="AO395" s="177">
        <f t="shared" si="268"/>
        <v>0</v>
      </c>
      <c r="AP395" s="177"/>
      <c r="AQ395" s="443">
        <f t="shared" si="269"/>
        <v>0</v>
      </c>
      <c r="AR395" s="443">
        <f t="shared" si="270"/>
        <v>0</v>
      </c>
      <c r="AS395" s="443">
        <f t="shared" si="271"/>
        <v>0</v>
      </c>
      <c r="AT395" s="177"/>
      <c r="AU395" s="177">
        <f t="shared" si="272"/>
        <v>0</v>
      </c>
      <c r="AV395" s="177">
        <f t="shared" si="273"/>
        <v>0</v>
      </c>
      <c r="AW395" s="177">
        <f t="shared" si="274"/>
        <v>0</v>
      </c>
      <c r="AX395" s="177">
        <f t="shared" si="275"/>
        <v>0</v>
      </c>
      <c r="AY395" s="177">
        <f t="shared" si="276"/>
        <v>0</v>
      </c>
      <c r="AZ395" s="177">
        <f t="shared" si="277"/>
        <v>0</v>
      </c>
      <c r="BA395" s="177">
        <f t="shared" si="278"/>
        <v>0</v>
      </c>
      <c r="BB395" s="177">
        <f t="shared" si="279"/>
        <v>0</v>
      </c>
      <c r="BC395" s="177">
        <f t="shared" si="280"/>
        <v>0</v>
      </c>
      <c r="BD395" s="177">
        <f t="shared" si="281"/>
        <v>0</v>
      </c>
      <c r="BE395" s="177">
        <f t="shared" si="282"/>
        <v>0</v>
      </c>
      <c r="BF395" s="177">
        <f t="shared" si="283"/>
        <v>0</v>
      </c>
      <c r="BG395" s="177">
        <f t="shared" si="284"/>
        <v>0</v>
      </c>
      <c r="BH395" s="177">
        <f t="shared" si="285"/>
        <v>0</v>
      </c>
      <c r="BI395" s="177">
        <f t="shared" si="286"/>
        <v>0</v>
      </c>
      <c r="BJ395" s="177">
        <f t="shared" si="287"/>
        <v>0</v>
      </c>
      <c r="BK395" s="177">
        <f t="shared" si="288"/>
        <v>0</v>
      </c>
      <c r="BL395" s="177">
        <f t="shared" si="289"/>
        <v>0</v>
      </c>
      <c r="BM395" s="177">
        <f t="shared" si="290"/>
        <v>0</v>
      </c>
      <c r="BN395" s="177">
        <f t="shared" si="291"/>
        <v>0</v>
      </c>
      <c r="BO395" s="177">
        <f t="shared" si="292"/>
        <v>0</v>
      </c>
    </row>
    <row r="396" spans="1:67" s="123" customFormat="1" ht="73.8" customHeight="1">
      <c r="A396" s="9"/>
      <c r="B396" s="210" t="s">
        <v>8</v>
      </c>
      <c r="D396" s="110" t="s">
        <v>5953</v>
      </c>
      <c r="E396" s="559" t="s">
        <v>5195</v>
      </c>
      <c r="F396" s="111" t="s">
        <v>136</v>
      </c>
      <c r="G396" s="111" t="s">
        <v>111</v>
      </c>
      <c r="H396" s="111" t="s">
        <v>181</v>
      </c>
      <c r="I396" s="111">
        <v>3</v>
      </c>
      <c r="J396" s="111">
        <v>24</v>
      </c>
      <c r="K396" s="111" t="s">
        <v>4673</v>
      </c>
      <c r="L396" s="384">
        <v>1289.6939000000002</v>
      </c>
      <c r="M396" s="448" t="s">
        <v>5501</v>
      </c>
      <c r="N396" s="401"/>
      <c r="O396" s="425">
        <f>L396*N396</f>
        <v>0</v>
      </c>
      <c r="P396" s="138" t="str">
        <f t="shared" si="257"/>
        <v>No</v>
      </c>
      <c r="Q396" s="166" t="str">
        <f t="shared" si="258"/>
        <v>Yes</v>
      </c>
      <c r="R396" s="403"/>
      <c r="S396" s="277">
        <v>3</v>
      </c>
      <c r="T396" s="278">
        <f t="shared" si="259"/>
        <v>0</v>
      </c>
      <c r="U396" s="229"/>
      <c r="V396" s="303">
        <v>87.1</v>
      </c>
      <c r="W396" s="311">
        <f t="shared" si="293"/>
        <v>0</v>
      </c>
      <c r="X396" s="198"/>
      <c r="Y396" s="198">
        <f>N396*I396</f>
        <v>0</v>
      </c>
      <c r="Z396" s="546">
        <v>3</v>
      </c>
      <c r="AA396" s="532">
        <v>41</v>
      </c>
      <c r="AB396" s="285">
        <f t="shared" si="294"/>
        <v>0</v>
      </c>
      <c r="AC396" s="532"/>
      <c r="AD396" s="285">
        <f t="shared" si="295"/>
        <v>0</v>
      </c>
      <c r="AE396" s="536"/>
      <c r="AF396" s="285">
        <f t="shared" si="296"/>
        <v>0</v>
      </c>
      <c r="AG396" s="177">
        <f t="shared" si="260"/>
        <v>0</v>
      </c>
      <c r="AH396" s="177">
        <f t="shared" si="261"/>
        <v>0</v>
      </c>
      <c r="AI396" s="177">
        <f t="shared" si="262"/>
        <v>0</v>
      </c>
      <c r="AJ396" s="177">
        <f t="shared" si="263"/>
        <v>0</v>
      </c>
      <c r="AK396" s="177">
        <f t="shared" si="264"/>
        <v>0</v>
      </c>
      <c r="AL396" s="177">
        <f t="shared" si="265"/>
        <v>0</v>
      </c>
      <c r="AM396" s="177">
        <f t="shared" si="266"/>
        <v>0</v>
      </c>
      <c r="AN396" s="177">
        <f t="shared" si="267"/>
        <v>0</v>
      </c>
      <c r="AO396" s="177">
        <f t="shared" si="268"/>
        <v>0</v>
      </c>
      <c r="AP396" s="443"/>
      <c r="AQ396" s="443">
        <f t="shared" si="269"/>
        <v>0</v>
      </c>
      <c r="AR396" s="443">
        <f t="shared" si="270"/>
        <v>0</v>
      </c>
      <c r="AS396" s="443">
        <f t="shared" si="271"/>
        <v>0</v>
      </c>
      <c r="AT396" s="443"/>
      <c r="AU396" s="177">
        <f t="shared" si="272"/>
        <v>0</v>
      </c>
      <c r="AV396" s="177">
        <f t="shared" si="273"/>
        <v>0</v>
      </c>
      <c r="AW396" s="177">
        <f t="shared" si="274"/>
        <v>0</v>
      </c>
      <c r="AX396" s="177">
        <f t="shared" si="275"/>
        <v>0</v>
      </c>
      <c r="AY396" s="177">
        <f t="shared" si="276"/>
        <v>0</v>
      </c>
      <c r="AZ396" s="177">
        <f t="shared" si="277"/>
        <v>0</v>
      </c>
      <c r="BA396" s="177">
        <f t="shared" si="278"/>
        <v>0</v>
      </c>
      <c r="BB396" s="177">
        <f t="shared" si="279"/>
        <v>0</v>
      </c>
      <c r="BC396" s="177">
        <f t="shared" si="280"/>
        <v>0</v>
      </c>
      <c r="BD396" s="177">
        <f t="shared" si="281"/>
        <v>0</v>
      </c>
      <c r="BE396" s="177">
        <f t="shared" si="282"/>
        <v>0</v>
      </c>
      <c r="BF396" s="177">
        <f t="shared" si="283"/>
        <v>0</v>
      </c>
      <c r="BG396" s="177">
        <f t="shared" si="284"/>
        <v>0</v>
      </c>
      <c r="BH396" s="177">
        <f t="shared" si="285"/>
        <v>0</v>
      </c>
      <c r="BI396" s="177">
        <f t="shared" si="286"/>
        <v>0</v>
      </c>
      <c r="BJ396" s="177">
        <f t="shared" si="287"/>
        <v>0</v>
      </c>
      <c r="BK396" s="177">
        <f t="shared" si="288"/>
        <v>0</v>
      </c>
      <c r="BL396" s="177">
        <f t="shared" si="289"/>
        <v>0</v>
      </c>
      <c r="BM396" s="177">
        <f t="shared" si="290"/>
        <v>0</v>
      </c>
      <c r="BN396" s="177">
        <f t="shared" si="291"/>
        <v>0</v>
      </c>
      <c r="BO396" s="177">
        <f t="shared" si="292"/>
        <v>0</v>
      </c>
    </row>
    <row r="397" spans="1:67" s="123" customFormat="1" ht="73.8" customHeight="1">
      <c r="A397" s="9"/>
      <c r="B397" s="210" t="s">
        <v>8</v>
      </c>
      <c r="D397" s="110" t="s">
        <v>5427</v>
      </c>
      <c r="E397" s="560" t="s">
        <v>5194</v>
      </c>
      <c r="F397" s="111" t="s">
        <v>136</v>
      </c>
      <c r="G397" s="111" t="s">
        <v>111</v>
      </c>
      <c r="H397" s="111" t="s">
        <v>181</v>
      </c>
      <c r="I397" s="111">
        <v>3</v>
      </c>
      <c r="J397" s="111">
        <v>24</v>
      </c>
      <c r="K397" s="111" t="s">
        <v>4673</v>
      </c>
      <c r="L397" s="384">
        <v>1345.7671</v>
      </c>
      <c r="M397" s="401"/>
      <c r="N397" s="450" t="s">
        <v>5501</v>
      </c>
      <c r="O397" s="425">
        <f>L397*M397</f>
        <v>0</v>
      </c>
      <c r="P397" s="138" t="str">
        <f t="shared" si="257"/>
        <v>No</v>
      </c>
      <c r="Q397" s="166" t="str">
        <f t="shared" si="258"/>
        <v>Yes</v>
      </c>
      <c r="R397" s="403"/>
      <c r="S397" s="277">
        <v>3</v>
      </c>
      <c r="T397" s="278">
        <f t="shared" si="259"/>
        <v>0</v>
      </c>
      <c r="U397" s="229"/>
      <c r="V397" s="303">
        <v>87.1</v>
      </c>
      <c r="W397" s="311">
        <f t="shared" si="293"/>
        <v>0</v>
      </c>
      <c r="X397" s="198">
        <f>M397*I397</f>
        <v>0</v>
      </c>
      <c r="Y397" s="198"/>
      <c r="Z397" s="546">
        <v>3</v>
      </c>
      <c r="AA397" s="532">
        <v>41</v>
      </c>
      <c r="AB397" s="285">
        <f t="shared" si="294"/>
        <v>0</v>
      </c>
      <c r="AC397" s="532"/>
      <c r="AD397" s="285">
        <f t="shared" si="295"/>
        <v>0</v>
      </c>
      <c r="AE397" s="536"/>
      <c r="AF397" s="285">
        <f t="shared" si="296"/>
        <v>0</v>
      </c>
      <c r="AG397" s="177">
        <f t="shared" si="260"/>
        <v>0</v>
      </c>
      <c r="AH397" s="177">
        <f t="shared" si="261"/>
        <v>0</v>
      </c>
      <c r="AI397" s="177">
        <f t="shared" si="262"/>
        <v>0</v>
      </c>
      <c r="AJ397" s="177">
        <f t="shared" si="263"/>
        <v>0</v>
      </c>
      <c r="AK397" s="177">
        <f t="shared" si="264"/>
        <v>0</v>
      </c>
      <c r="AL397" s="177">
        <f t="shared" si="265"/>
        <v>0</v>
      </c>
      <c r="AM397" s="177">
        <f t="shared" si="266"/>
        <v>0</v>
      </c>
      <c r="AN397" s="177">
        <f t="shared" si="267"/>
        <v>0</v>
      </c>
      <c r="AO397" s="177">
        <f t="shared" si="268"/>
        <v>0</v>
      </c>
      <c r="AP397" s="443"/>
      <c r="AQ397" s="443">
        <f t="shared" si="269"/>
        <v>0</v>
      </c>
      <c r="AR397" s="443">
        <f t="shared" si="270"/>
        <v>0</v>
      </c>
      <c r="AS397" s="443">
        <f t="shared" si="271"/>
        <v>0</v>
      </c>
      <c r="AT397" s="443"/>
      <c r="AU397" s="177">
        <f t="shared" si="272"/>
        <v>0</v>
      </c>
      <c r="AV397" s="177">
        <f t="shared" si="273"/>
        <v>0</v>
      </c>
      <c r="AW397" s="177">
        <f t="shared" si="274"/>
        <v>0</v>
      </c>
      <c r="AX397" s="177">
        <f t="shared" si="275"/>
        <v>0</v>
      </c>
      <c r="AY397" s="177">
        <f t="shared" si="276"/>
        <v>0</v>
      </c>
      <c r="AZ397" s="177">
        <f t="shared" si="277"/>
        <v>0</v>
      </c>
      <c r="BA397" s="177">
        <f t="shared" si="278"/>
        <v>0</v>
      </c>
      <c r="BB397" s="177">
        <f t="shared" si="279"/>
        <v>0</v>
      </c>
      <c r="BC397" s="177">
        <f t="shared" si="280"/>
        <v>0</v>
      </c>
      <c r="BD397" s="177">
        <f t="shared" si="281"/>
        <v>0</v>
      </c>
      <c r="BE397" s="177">
        <f t="shared" si="282"/>
        <v>0</v>
      </c>
      <c r="BF397" s="177">
        <f t="shared" si="283"/>
        <v>0</v>
      </c>
      <c r="BG397" s="177">
        <f t="shared" si="284"/>
        <v>0</v>
      </c>
      <c r="BH397" s="177">
        <f t="shared" si="285"/>
        <v>0</v>
      </c>
      <c r="BI397" s="177">
        <f t="shared" si="286"/>
        <v>0</v>
      </c>
      <c r="BJ397" s="177">
        <f t="shared" si="287"/>
        <v>0</v>
      </c>
      <c r="BK397" s="177">
        <f t="shared" si="288"/>
        <v>0</v>
      </c>
      <c r="BL397" s="177">
        <f t="shared" si="289"/>
        <v>0</v>
      </c>
      <c r="BM397" s="177">
        <f t="shared" si="290"/>
        <v>0</v>
      </c>
      <c r="BN397" s="177">
        <f t="shared" si="291"/>
        <v>0</v>
      </c>
      <c r="BO397" s="177">
        <f t="shared" si="292"/>
        <v>0</v>
      </c>
    </row>
    <row r="398" spans="1:67" s="123" customFormat="1" ht="73.8" customHeight="1">
      <c r="A398" s="9"/>
      <c r="B398" s="213" t="s">
        <v>8</v>
      </c>
      <c r="C398" s="167"/>
      <c r="D398" s="253" t="s">
        <v>5428</v>
      </c>
      <c r="E398" s="563" t="s">
        <v>5193</v>
      </c>
      <c r="F398" s="229" t="s">
        <v>136</v>
      </c>
      <c r="G398" s="229" t="s">
        <v>111</v>
      </c>
      <c r="H398" s="229" t="s">
        <v>181</v>
      </c>
      <c r="I398" s="229">
        <v>3</v>
      </c>
      <c r="J398" s="229">
        <v>24</v>
      </c>
      <c r="K398" s="229" t="s">
        <v>4673</v>
      </c>
      <c r="L398" s="391">
        <v>1289.6939000000002</v>
      </c>
      <c r="M398" s="243"/>
      <c r="N398" s="451" t="s">
        <v>5501</v>
      </c>
      <c r="O398" s="425">
        <f>L398*M398</f>
        <v>0</v>
      </c>
      <c r="P398" s="232" t="str">
        <f t="shared" si="257"/>
        <v>No</v>
      </c>
      <c r="Q398" s="233" t="str">
        <f t="shared" si="258"/>
        <v>Yes</v>
      </c>
      <c r="S398" s="277">
        <v>3</v>
      </c>
      <c r="T398" s="278">
        <f t="shared" si="259"/>
        <v>0</v>
      </c>
      <c r="U398" s="229"/>
      <c r="V398" s="303">
        <v>87.1</v>
      </c>
      <c r="W398" s="311">
        <f t="shared" si="293"/>
        <v>0</v>
      </c>
      <c r="X398" s="198">
        <f>M398*I398</f>
        <v>0</v>
      </c>
      <c r="Y398" s="198"/>
      <c r="Z398" s="546">
        <v>3</v>
      </c>
      <c r="AA398" s="532">
        <v>41</v>
      </c>
      <c r="AB398" s="285">
        <f t="shared" si="294"/>
        <v>0</v>
      </c>
      <c r="AC398" s="532"/>
      <c r="AD398" s="285">
        <f t="shared" si="295"/>
        <v>0</v>
      </c>
      <c r="AE398" s="536"/>
      <c r="AF398" s="285">
        <f t="shared" si="296"/>
        <v>0</v>
      </c>
      <c r="AG398" s="177">
        <f t="shared" si="260"/>
        <v>0</v>
      </c>
      <c r="AH398" s="177">
        <f t="shared" si="261"/>
        <v>0</v>
      </c>
      <c r="AI398" s="177">
        <f t="shared" si="262"/>
        <v>0</v>
      </c>
      <c r="AJ398" s="177">
        <f t="shared" si="263"/>
        <v>0</v>
      </c>
      <c r="AK398" s="177">
        <f t="shared" si="264"/>
        <v>0</v>
      </c>
      <c r="AL398" s="177">
        <f t="shared" si="265"/>
        <v>0</v>
      </c>
      <c r="AM398" s="177">
        <f t="shared" si="266"/>
        <v>0</v>
      </c>
      <c r="AN398" s="177">
        <f t="shared" si="267"/>
        <v>0</v>
      </c>
      <c r="AO398" s="177">
        <f t="shared" si="268"/>
        <v>0</v>
      </c>
      <c r="AP398" s="443"/>
      <c r="AQ398" s="443">
        <f t="shared" si="269"/>
        <v>0</v>
      </c>
      <c r="AR398" s="443">
        <f t="shared" si="270"/>
        <v>0</v>
      </c>
      <c r="AS398" s="443">
        <f t="shared" si="271"/>
        <v>0</v>
      </c>
      <c r="AT398" s="443"/>
      <c r="AU398" s="177">
        <f t="shared" si="272"/>
        <v>0</v>
      </c>
      <c r="AV398" s="177">
        <f t="shared" si="273"/>
        <v>0</v>
      </c>
      <c r="AW398" s="177">
        <f t="shared" si="274"/>
        <v>0</v>
      </c>
      <c r="AX398" s="177">
        <f t="shared" si="275"/>
        <v>0</v>
      </c>
      <c r="AY398" s="177">
        <f t="shared" si="276"/>
        <v>0</v>
      </c>
      <c r="AZ398" s="177">
        <f t="shared" si="277"/>
        <v>0</v>
      </c>
      <c r="BA398" s="177">
        <f t="shared" si="278"/>
        <v>0</v>
      </c>
      <c r="BB398" s="177">
        <f t="shared" si="279"/>
        <v>0</v>
      </c>
      <c r="BC398" s="177">
        <f t="shared" si="280"/>
        <v>0</v>
      </c>
      <c r="BD398" s="177">
        <f t="shared" si="281"/>
        <v>0</v>
      </c>
      <c r="BE398" s="177">
        <f t="shared" si="282"/>
        <v>0</v>
      </c>
      <c r="BF398" s="177">
        <f t="shared" si="283"/>
        <v>0</v>
      </c>
      <c r="BG398" s="177">
        <f t="shared" si="284"/>
        <v>0</v>
      </c>
      <c r="BH398" s="177">
        <f t="shared" si="285"/>
        <v>0</v>
      </c>
      <c r="BI398" s="177">
        <f t="shared" si="286"/>
        <v>0</v>
      </c>
      <c r="BJ398" s="177">
        <f t="shared" si="287"/>
        <v>0</v>
      </c>
      <c r="BK398" s="177">
        <f t="shared" si="288"/>
        <v>0</v>
      </c>
      <c r="BL398" s="177">
        <f t="shared" si="289"/>
        <v>0</v>
      </c>
      <c r="BM398" s="177">
        <f t="shared" si="290"/>
        <v>0</v>
      </c>
      <c r="BN398" s="177">
        <f t="shared" si="291"/>
        <v>0</v>
      </c>
      <c r="BO398" s="177">
        <f t="shared" si="292"/>
        <v>0</v>
      </c>
    </row>
    <row r="399" spans="1:67" s="123" customFormat="1" ht="40.799999999999997" customHeight="1">
      <c r="A399" s="9"/>
      <c r="B399" s="263"/>
      <c r="C399" s="122"/>
      <c r="D399" s="495" t="s">
        <v>2286</v>
      </c>
      <c r="E399" s="564"/>
      <c r="F399" s="110"/>
      <c r="G399" s="108"/>
      <c r="H399" s="108"/>
      <c r="I399" s="110"/>
      <c r="J399" s="109"/>
      <c r="K399" s="109"/>
      <c r="L399" s="201"/>
      <c r="M399" s="444"/>
      <c r="O399" s="369"/>
      <c r="P399" s="124"/>
      <c r="Q399" s="125"/>
      <c r="S399" s="111"/>
      <c r="T399" s="111"/>
      <c r="U399" s="111"/>
      <c r="V399" s="300"/>
      <c r="W399" s="311">
        <f t="shared" si="293"/>
        <v>0</v>
      </c>
      <c r="X399" s="198"/>
      <c r="Y399" s="198"/>
      <c r="Z399" s="543"/>
      <c r="AA399" s="531"/>
      <c r="AB399" s="285">
        <f t="shared" si="294"/>
        <v>0</v>
      </c>
      <c r="AC399" s="531"/>
      <c r="AD399" s="285">
        <f t="shared" si="295"/>
        <v>0</v>
      </c>
      <c r="AE399" s="531"/>
      <c r="AF399" s="285">
        <f t="shared" si="296"/>
        <v>0</v>
      </c>
      <c r="AG399" s="177">
        <f t="shared" si="260"/>
        <v>0</v>
      </c>
      <c r="AH399" s="177">
        <f t="shared" si="261"/>
        <v>0</v>
      </c>
      <c r="AI399" s="177">
        <f t="shared" si="262"/>
        <v>0</v>
      </c>
      <c r="AJ399" s="177">
        <f t="shared" si="263"/>
        <v>0</v>
      </c>
      <c r="AK399" s="177">
        <f t="shared" si="264"/>
        <v>0</v>
      </c>
      <c r="AL399" s="177">
        <f t="shared" si="265"/>
        <v>0</v>
      </c>
      <c r="AM399" s="177">
        <f t="shared" si="266"/>
        <v>0</v>
      </c>
      <c r="AN399" s="177">
        <f t="shared" si="267"/>
        <v>0</v>
      </c>
      <c r="AO399" s="177">
        <f t="shared" si="268"/>
        <v>0</v>
      </c>
      <c r="AP399" s="443"/>
      <c r="AQ399" s="443">
        <f t="shared" si="269"/>
        <v>0</v>
      </c>
      <c r="AR399" s="443">
        <f t="shared" si="270"/>
        <v>0</v>
      </c>
      <c r="AS399" s="443">
        <f t="shared" si="271"/>
        <v>0</v>
      </c>
      <c r="AT399" s="443"/>
      <c r="AU399" s="177">
        <f t="shared" si="272"/>
        <v>0</v>
      </c>
      <c r="AV399" s="177">
        <f t="shared" si="273"/>
        <v>0</v>
      </c>
      <c r="AW399" s="177">
        <f t="shared" si="274"/>
        <v>0</v>
      </c>
      <c r="AX399" s="177">
        <f t="shared" si="275"/>
        <v>0</v>
      </c>
      <c r="AY399" s="177">
        <f t="shared" si="276"/>
        <v>0</v>
      </c>
      <c r="AZ399" s="177">
        <f t="shared" si="277"/>
        <v>0</v>
      </c>
      <c r="BA399" s="177">
        <f t="shared" si="278"/>
        <v>0</v>
      </c>
      <c r="BB399" s="177">
        <f t="shared" si="279"/>
        <v>0</v>
      </c>
      <c r="BC399" s="177">
        <f t="shared" si="280"/>
        <v>0</v>
      </c>
      <c r="BD399" s="177">
        <f t="shared" si="281"/>
        <v>0</v>
      </c>
      <c r="BE399" s="177">
        <f t="shared" si="282"/>
        <v>0</v>
      </c>
      <c r="BF399" s="177">
        <f t="shared" si="283"/>
        <v>0</v>
      </c>
      <c r="BG399" s="177">
        <f t="shared" si="284"/>
        <v>0</v>
      </c>
      <c r="BH399" s="177">
        <f t="shared" si="285"/>
        <v>0</v>
      </c>
      <c r="BI399" s="177">
        <f t="shared" si="286"/>
        <v>0</v>
      </c>
      <c r="BJ399" s="177">
        <f t="shared" si="287"/>
        <v>0</v>
      </c>
      <c r="BK399" s="177">
        <f t="shared" si="288"/>
        <v>0</v>
      </c>
      <c r="BL399" s="177">
        <f t="shared" si="289"/>
        <v>0</v>
      </c>
      <c r="BM399" s="177">
        <f t="shared" si="290"/>
        <v>0</v>
      </c>
      <c r="BN399" s="177">
        <f t="shared" si="291"/>
        <v>0</v>
      </c>
      <c r="BO399" s="177">
        <f t="shared" si="292"/>
        <v>0</v>
      </c>
    </row>
    <row r="400" spans="1:67" s="9" customFormat="1" ht="73.8" customHeight="1">
      <c r="B400" s="210" t="s">
        <v>8</v>
      </c>
      <c r="C400" s="143"/>
      <c r="D400" s="221" t="s">
        <v>5954</v>
      </c>
      <c r="E400" s="562" t="s">
        <v>5195</v>
      </c>
      <c r="F400" s="204" t="s">
        <v>133</v>
      </c>
      <c r="G400" s="204" t="s">
        <v>139</v>
      </c>
      <c r="H400" s="204" t="s">
        <v>2134</v>
      </c>
      <c r="I400" s="204">
        <v>4</v>
      </c>
      <c r="J400" s="204">
        <v>0</v>
      </c>
      <c r="K400" s="204" t="s">
        <v>4673</v>
      </c>
      <c r="L400" s="374">
        <v>286.59750000000003</v>
      </c>
      <c r="M400" s="449" t="s">
        <v>5501</v>
      </c>
      <c r="N400" s="207"/>
      <c r="O400" s="414">
        <f>L400*N400</f>
        <v>0</v>
      </c>
      <c r="P400" s="208" t="str">
        <f t="shared" ref="P400:P426" si="297">IF(SUM(M400:N400)&gt;0,"Yes","No")</f>
        <v>No</v>
      </c>
      <c r="Q400" s="209" t="str">
        <f t="shared" ref="Q400:Q426" si="298">IF(B400="New","Yes","No")</f>
        <v>Yes</v>
      </c>
      <c r="S400" s="273">
        <v>4</v>
      </c>
      <c r="T400" s="274">
        <f t="shared" ref="T400:T426" si="299">S400*SUM(M400:N400)</f>
        <v>0</v>
      </c>
      <c r="U400" s="199"/>
      <c r="V400" s="301">
        <v>2.4</v>
      </c>
      <c r="W400" s="311">
        <f t="shared" si="293"/>
        <v>0</v>
      </c>
      <c r="X400" s="198"/>
      <c r="Y400" s="198">
        <f>N400*I400</f>
        <v>0</v>
      </c>
      <c r="Z400" s="544">
        <v>4</v>
      </c>
      <c r="AA400" s="532">
        <v>16</v>
      </c>
      <c r="AB400" s="285">
        <f t="shared" si="294"/>
        <v>0</v>
      </c>
      <c r="AC400" s="536"/>
      <c r="AD400" s="285">
        <f t="shared" si="295"/>
        <v>0</v>
      </c>
      <c r="AE400" s="536"/>
      <c r="AF400" s="285">
        <f t="shared" si="296"/>
        <v>0</v>
      </c>
      <c r="AG400" s="177">
        <f t="shared" si="260"/>
        <v>0</v>
      </c>
      <c r="AH400" s="177">
        <f t="shared" si="261"/>
        <v>0</v>
      </c>
      <c r="AI400" s="177">
        <f t="shared" si="262"/>
        <v>0</v>
      </c>
      <c r="AJ400" s="177">
        <f t="shared" si="263"/>
        <v>0</v>
      </c>
      <c r="AK400" s="177">
        <f t="shared" si="264"/>
        <v>0</v>
      </c>
      <c r="AL400" s="177">
        <f t="shared" si="265"/>
        <v>0</v>
      </c>
      <c r="AM400" s="177">
        <f t="shared" si="266"/>
        <v>0</v>
      </c>
      <c r="AN400" s="177">
        <f t="shared" si="267"/>
        <v>0</v>
      </c>
      <c r="AO400" s="177">
        <f t="shared" si="268"/>
        <v>0</v>
      </c>
      <c r="AP400" s="177"/>
      <c r="AQ400" s="443">
        <f t="shared" si="269"/>
        <v>0</v>
      </c>
      <c r="AR400" s="443">
        <f t="shared" si="270"/>
        <v>0</v>
      </c>
      <c r="AS400" s="443">
        <f t="shared" si="271"/>
        <v>0</v>
      </c>
      <c r="AT400" s="177"/>
      <c r="AU400" s="177">
        <f t="shared" si="272"/>
        <v>0</v>
      </c>
      <c r="AV400" s="177">
        <f t="shared" si="273"/>
        <v>0</v>
      </c>
      <c r="AW400" s="177">
        <f t="shared" si="274"/>
        <v>0</v>
      </c>
      <c r="AX400" s="177">
        <f t="shared" si="275"/>
        <v>0</v>
      </c>
      <c r="AY400" s="177">
        <f t="shared" si="276"/>
        <v>0</v>
      </c>
      <c r="AZ400" s="177">
        <f t="shared" si="277"/>
        <v>0</v>
      </c>
      <c r="BA400" s="177">
        <f t="shared" si="278"/>
        <v>0</v>
      </c>
      <c r="BB400" s="177">
        <f t="shared" si="279"/>
        <v>0</v>
      </c>
      <c r="BC400" s="177">
        <f t="shared" si="280"/>
        <v>0</v>
      </c>
      <c r="BD400" s="177">
        <f t="shared" si="281"/>
        <v>0</v>
      </c>
      <c r="BE400" s="177">
        <f t="shared" si="282"/>
        <v>0</v>
      </c>
      <c r="BF400" s="177">
        <f t="shared" si="283"/>
        <v>0</v>
      </c>
      <c r="BG400" s="177">
        <f t="shared" si="284"/>
        <v>0</v>
      </c>
      <c r="BH400" s="177">
        <f t="shared" si="285"/>
        <v>0</v>
      </c>
      <c r="BI400" s="177">
        <f t="shared" si="286"/>
        <v>0</v>
      </c>
      <c r="BJ400" s="177">
        <f t="shared" si="287"/>
        <v>0</v>
      </c>
      <c r="BK400" s="177">
        <f t="shared" si="288"/>
        <v>0</v>
      </c>
      <c r="BL400" s="177">
        <f t="shared" si="289"/>
        <v>0</v>
      </c>
      <c r="BM400" s="177">
        <f t="shared" si="290"/>
        <v>0</v>
      </c>
      <c r="BN400" s="177">
        <f t="shared" si="291"/>
        <v>0</v>
      </c>
      <c r="BO400" s="177">
        <f t="shared" si="292"/>
        <v>0</v>
      </c>
    </row>
    <row r="401" spans="1:67" s="9" customFormat="1" ht="73.8" customHeight="1">
      <c r="B401" s="210" t="s">
        <v>8</v>
      </c>
      <c r="D401" s="141" t="s">
        <v>5435</v>
      </c>
      <c r="E401" s="557" t="s">
        <v>5194</v>
      </c>
      <c r="F401" s="114" t="s">
        <v>133</v>
      </c>
      <c r="G401" s="114" t="s">
        <v>139</v>
      </c>
      <c r="H401" s="114" t="s">
        <v>2134</v>
      </c>
      <c r="I401" s="114">
        <v>4</v>
      </c>
      <c r="J401" s="114">
        <v>0</v>
      </c>
      <c r="K401" s="114" t="s">
        <v>4673</v>
      </c>
      <c r="L401" s="376">
        <v>299.06050000000005</v>
      </c>
      <c r="M401" s="130"/>
      <c r="N401" s="446" t="s">
        <v>5501</v>
      </c>
      <c r="O401" s="414">
        <f>L401*M401</f>
        <v>0</v>
      </c>
      <c r="P401" s="131" t="str">
        <f t="shared" si="297"/>
        <v>No</v>
      </c>
      <c r="Q401" s="410" t="str">
        <f t="shared" si="298"/>
        <v>Yes</v>
      </c>
      <c r="R401" s="413"/>
      <c r="S401" s="273">
        <v>4</v>
      </c>
      <c r="T401" s="274">
        <f t="shared" si="299"/>
        <v>0</v>
      </c>
      <c r="U401" s="199"/>
      <c r="V401" s="301">
        <v>2.4</v>
      </c>
      <c r="W401" s="311">
        <f t="shared" si="293"/>
        <v>0</v>
      </c>
      <c r="X401" s="198">
        <f>M401*I401</f>
        <v>0</v>
      </c>
      <c r="Y401" s="198"/>
      <c r="Z401" s="544">
        <v>4</v>
      </c>
      <c r="AA401" s="532">
        <v>16</v>
      </c>
      <c r="AB401" s="285">
        <f t="shared" si="294"/>
        <v>0</v>
      </c>
      <c r="AC401" s="536"/>
      <c r="AD401" s="285">
        <f t="shared" si="295"/>
        <v>0</v>
      </c>
      <c r="AE401" s="536"/>
      <c r="AF401" s="285">
        <f t="shared" si="296"/>
        <v>0</v>
      </c>
      <c r="AG401" s="177">
        <f t="shared" si="260"/>
        <v>0</v>
      </c>
      <c r="AH401" s="177">
        <f t="shared" si="261"/>
        <v>0</v>
      </c>
      <c r="AI401" s="177">
        <f t="shared" si="262"/>
        <v>0</v>
      </c>
      <c r="AJ401" s="177">
        <f t="shared" si="263"/>
        <v>0</v>
      </c>
      <c r="AK401" s="177">
        <f t="shared" si="264"/>
        <v>0</v>
      </c>
      <c r="AL401" s="177">
        <f t="shared" si="265"/>
        <v>0</v>
      </c>
      <c r="AM401" s="177">
        <f t="shared" si="266"/>
        <v>0</v>
      </c>
      <c r="AN401" s="177">
        <f t="shared" si="267"/>
        <v>0</v>
      </c>
      <c r="AO401" s="177">
        <f t="shared" si="268"/>
        <v>0</v>
      </c>
      <c r="AP401" s="177"/>
      <c r="AQ401" s="443">
        <f t="shared" si="269"/>
        <v>0</v>
      </c>
      <c r="AR401" s="443">
        <f t="shared" si="270"/>
        <v>0</v>
      </c>
      <c r="AS401" s="443">
        <f t="shared" si="271"/>
        <v>0</v>
      </c>
      <c r="AT401" s="177"/>
      <c r="AU401" s="177">
        <f t="shared" si="272"/>
        <v>0</v>
      </c>
      <c r="AV401" s="177">
        <f t="shared" si="273"/>
        <v>0</v>
      </c>
      <c r="AW401" s="177">
        <f t="shared" si="274"/>
        <v>0</v>
      </c>
      <c r="AX401" s="177">
        <f t="shared" si="275"/>
        <v>0</v>
      </c>
      <c r="AY401" s="177">
        <f t="shared" si="276"/>
        <v>0</v>
      </c>
      <c r="AZ401" s="177">
        <f t="shared" si="277"/>
        <v>0</v>
      </c>
      <c r="BA401" s="177">
        <f t="shared" si="278"/>
        <v>0</v>
      </c>
      <c r="BB401" s="177">
        <f t="shared" si="279"/>
        <v>0</v>
      </c>
      <c r="BC401" s="177">
        <f t="shared" si="280"/>
        <v>0</v>
      </c>
      <c r="BD401" s="177">
        <f t="shared" si="281"/>
        <v>0</v>
      </c>
      <c r="BE401" s="177">
        <f t="shared" si="282"/>
        <v>0</v>
      </c>
      <c r="BF401" s="177">
        <f t="shared" si="283"/>
        <v>0</v>
      </c>
      <c r="BG401" s="177">
        <f t="shared" si="284"/>
        <v>0</v>
      </c>
      <c r="BH401" s="177">
        <f t="shared" si="285"/>
        <v>0</v>
      </c>
      <c r="BI401" s="177">
        <f t="shared" si="286"/>
        <v>0</v>
      </c>
      <c r="BJ401" s="177">
        <f t="shared" si="287"/>
        <v>0</v>
      </c>
      <c r="BK401" s="177">
        <f t="shared" si="288"/>
        <v>0</v>
      </c>
      <c r="BL401" s="177">
        <f t="shared" si="289"/>
        <v>0</v>
      </c>
      <c r="BM401" s="177">
        <f t="shared" si="290"/>
        <v>0</v>
      </c>
      <c r="BN401" s="177">
        <f t="shared" si="291"/>
        <v>0</v>
      </c>
      <c r="BO401" s="177">
        <f t="shared" si="292"/>
        <v>0</v>
      </c>
    </row>
    <row r="402" spans="1:67" s="9" customFormat="1" ht="73.8" customHeight="1">
      <c r="B402" s="210" t="s">
        <v>8</v>
      </c>
      <c r="D402" s="141" t="s">
        <v>5452</v>
      </c>
      <c r="E402" s="558" t="s">
        <v>5193</v>
      </c>
      <c r="F402" s="114" t="s">
        <v>133</v>
      </c>
      <c r="G402" s="114" t="s">
        <v>139</v>
      </c>
      <c r="H402" s="114" t="s">
        <v>2134</v>
      </c>
      <c r="I402" s="114">
        <v>4</v>
      </c>
      <c r="J402" s="114">
        <v>0</v>
      </c>
      <c r="K402" s="114" t="s">
        <v>4673</v>
      </c>
      <c r="L402" s="376">
        <v>286.59750000000003</v>
      </c>
      <c r="M402" s="130"/>
      <c r="N402" s="446" t="s">
        <v>5501</v>
      </c>
      <c r="O402" s="414">
        <f>L402*M402</f>
        <v>0</v>
      </c>
      <c r="P402" s="131" t="str">
        <f t="shared" si="297"/>
        <v>No</v>
      </c>
      <c r="Q402" s="410" t="str">
        <f t="shared" si="298"/>
        <v>Yes</v>
      </c>
      <c r="R402" s="413"/>
      <c r="S402" s="273">
        <v>4</v>
      </c>
      <c r="T402" s="274">
        <f t="shared" si="299"/>
        <v>0</v>
      </c>
      <c r="U402" s="199"/>
      <c r="V402" s="301">
        <v>2.4</v>
      </c>
      <c r="W402" s="311">
        <f t="shared" si="293"/>
        <v>0</v>
      </c>
      <c r="X402" s="198">
        <f>M402*I402</f>
        <v>0</v>
      </c>
      <c r="Y402" s="198"/>
      <c r="Z402" s="544">
        <v>4</v>
      </c>
      <c r="AA402" s="532">
        <v>16</v>
      </c>
      <c r="AB402" s="285">
        <f t="shared" si="294"/>
        <v>0</v>
      </c>
      <c r="AC402" s="536"/>
      <c r="AD402" s="285">
        <f t="shared" si="295"/>
        <v>0</v>
      </c>
      <c r="AE402" s="536"/>
      <c r="AF402" s="285">
        <f t="shared" si="296"/>
        <v>0</v>
      </c>
      <c r="AG402" s="177">
        <f t="shared" si="260"/>
        <v>0</v>
      </c>
      <c r="AH402" s="177">
        <f t="shared" si="261"/>
        <v>0</v>
      </c>
      <c r="AI402" s="177">
        <f t="shared" si="262"/>
        <v>0</v>
      </c>
      <c r="AJ402" s="177">
        <f t="shared" si="263"/>
        <v>0</v>
      </c>
      <c r="AK402" s="177">
        <f t="shared" si="264"/>
        <v>0</v>
      </c>
      <c r="AL402" s="177">
        <f t="shared" si="265"/>
        <v>0</v>
      </c>
      <c r="AM402" s="177">
        <f t="shared" si="266"/>
        <v>0</v>
      </c>
      <c r="AN402" s="177">
        <f t="shared" si="267"/>
        <v>0</v>
      </c>
      <c r="AO402" s="177">
        <f t="shared" si="268"/>
        <v>0</v>
      </c>
      <c r="AP402" s="177"/>
      <c r="AQ402" s="443">
        <f t="shared" si="269"/>
        <v>0</v>
      </c>
      <c r="AR402" s="443">
        <f t="shared" si="270"/>
        <v>0</v>
      </c>
      <c r="AS402" s="443">
        <f t="shared" si="271"/>
        <v>0</v>
      </c>
      <c r="AT402" s="177"/>
      <c r="AU402" s="177">
        <f t="shared" si="272"/>
        <v>0</v>
      </c>
      <c r="AV402" s="177">
        <f t="shared" si="273"/>
        <v>0</v>
      </c>
      <c r="AW402" s="177">
        <f t="shared" si="274"/>
        <v>0</v>
      </c>
      <c r="AX402" s="177">
        <f t="shared" si="275"/>
        <v>0</v>
      </c>
      <c r="AY402" s="177">
        <f t="shared" si="276"/>
        <v>0</v>
      </c>
      <c r="AZ402" s="177">
        <f t="shared" si="277"/>
        <v>0</v>
      </c>
      <c r="BA402" s="177">
        <f t="shared" si="278"/>
        <v>0</v>
      </c>
      <c r="BB402" s="177">
        <f t="shared" si="279"/>
        <v>0</v>
      </c>
      <c r="BC402" s="177">
        <f t="shared" si="280"/>
        <v>0</v>
      </c>
      <c r="BD402" s="177">
        <f t="shared" si="281"/>
        <v>0</v>
      </c>
      <c r="BE402" s="177">
        <f t="shared" si="282"/>
        <v>0</v>
      </c>
      <c r="BF402" s="177">
        <f t="shared" si="283"/>
        <v>0</v>
      </c>
      <c r="BG402" s="177">
        <f t="shared" si="284"/>
        <v>0</v>
      </c>
      <c r="BH402" s="177">
        <f t="shared" si="285"/>
        <v>0</v>
      </c>
      <c r="BI402" s="177">
        <f t="shared" si="286"/>
        <v>0</v>
      </c>
      <c r="BJ402" s="177">
        <f t="shared" si="287"/>
        <v>0</v>
      </c>
      <c r="BK402" s="177">
        <f t="shared" si="288"/>
        <v>0</v>
      </c>
      <c r="BL402" s="177">
        <f t="shared" si="289"/>
        <v>0</v>
      </c>
      <c r="BM402" s="177">
        <f t="shared" si="290"/>
        <v>0</v>
      </c>
      <c r="BN402" s="177">
        <f t="shared" si="291"/>
        <v>0</v>
      </c>
      <c r="BO402" s="177">
        <f t="shared" si="292"/>
        <v>0</v>
      </c>
    </row>
    <row r="403" spans="1:67" s="123" customFormat="1" ht="73.8" customHeight="1">
      <c r="A403" s="9"/>
      <c r="B403" s="210" t="s">
        <v>8</v>
      </c>
      <c r="C403" s="9"/>
      <c r="D403" s="106" t="s">
        <v>5955</v>
      </c>
      <c r="E403" s="559" t="s">
        <v>5195</v>
      </c>
      <c r="F403" s="105" t="s">
        <v>134</v>
      </c>
      <c r="G403" s="224" t="s">
        <v>66</v>
      </c>
      <c r="H403" s="112" t="s">
        <v>6214</v>
      </c>
      <c r="I403" s="105">
        <v>2</v>
      </c>
      <c r="J403" s="105">
        <v>0</v>
      </c>
      <c r="K403" s="105" t="s">
        <v>4673</v>
      </c>
      <c r="L403" s="375">
        <v>257.94290000000001</v>
      </c>
      <c r="M403" s="450" t="s">
        <v>5501</v>
      </c>
      <c r="N403" s="126"/>
      <c r="O403" s="425">
        <f>L403*N403</f>
        <v>0</v>
      </c>
      <c r="P403" s="124" t="str">
        <f t="shared" si="297"/>
        <v>No</v>
      </c>
      <c r="Q403" s="234" t="str">
        <f t="shared" si="298"/>
        <v>Yes</v>
      </c>
      <c r="S403" s="275">
        <v>2</v>
      </c>
      <c r="T403" s="276">
        <f t="shared" si="299"/>
        <v>0</v>
      </c>
      <c r="U403" s="111"/>
      <c r="V403" s="302">
        <v>4.5999999999999996</v>
      </c>
      <c r="W403" s="311">
        <f t="shared" si="293"/>
        <v>0</v>
      </c>
      <c r="X403" s="198"/>
      <c r="Y403" s="198">
        <f>N403*I403</f>
        <v>0</v>
      </c>
      <c r="Z403" s="545">
        <v>2</v>
      </c>
      <c r="AA403" s="532">
        <v>8</v>
      </c>
      <c r="AB403" s="285">
        <f t="shared" si="294"/>
        <v>0</v>
      </c>
      <c r="AC403" s="536"/>
      <c r="AD403" s="285">
        <f t="shared" si="295"/>
        <v>0</v>
      </c>
      <c r="AE403" s="536"/>
      <c r="AF403" s="285">
        <f t="shared" si="296"/>
        <v>0</v>
      </c>
      <c r="AG403" s="177">
        <f t="shared" si="260"/>
        <v>0</v>
      </c>
      <c r="AH403" s="177">
        <f t="shared" si="261"/>
        <v>0</v>
      </c>
      <c r="AI403" s="177">
        <f t="shared" si="262"/>
        <v>0</v>
      </c>
      <c r="AJ403" s="177">
        <f t="shared" si="263"/>
        <v>0</v>
      </c>
      <c r="AK403" s="177">
        <f t="shared" si="264"/>
        <v>0</v>
      </c>
      <c r="AL403" s="177">
        <f t="shared" si="265"/>
        <v>0</v>
      </c>
      <c r="AM403" s="177">
        <f t="shared" si="266"/>
        <v>0</v>
      </c>
      <c r="AN403" s="177">
        <f t="shared" si="267"/>
        <v>0</v>
      </c>
      <c r="AO403" s="177">
        <f t="shared" si="268"/>
        <v>0</v>
      </c>
      <c r="AP403" s="443"/>
      <c r="AQ403" s="443">
        <f t="shared" si="269"/>
        <v>0</v>
      </c>
      <c r="AR403" s="443">
        <f t="shared" si="270"/>
        <v>0</v>
      </c>
      <c r="AS403" s="443">
        <f t="shared" si="271"/>
        <v>0</v>
      </c>
      <c r="AT403" s="443"/>
      <c r="AU403" s="177">
        <f t="shared" si="272"/>
        <v>0</v>
      </c>
      <c r="AV403" s="177">
        <f t="shared" si="273"/>
        <v>0</v>
      </c>
      <c r="AW403" s="177">
        <f t="shared" si="274"/>
        <v>0</v>
      </c>
      <c r="AX403" s="177">
        <f t="shared" si="275"/>
        <v>0</v>
      </c>
      <c r="AY403" s="177">
        <f t="shared" si="276"/>
        <v>0</v>
      </c>
      <c r="AZ403" s="177">
        <f t="shared" si="277"/>
        <v>0</v>
      </c>
      <c r="BA403" s="177">
        <f t="shared" si="278"/>
        <v>0</v>
      </c>
      <c r="BB403" s="177">
        <f t="shared" si="279"/>
        <v>0</v>
      </c>
      <c r="BC403" s="177">
        <f t="shared" si="280"/>
        <v>0</v>
      </c>
      <c r="BD403" s="177">
        <f t="shared" si="281"/>
        <v>0</v>
      </c>
      <c r="BE403" s="177">
        <f t="shared" si="282"/>
        <v>0</v>
      </c>
      <c r="BF403" s="177">
        <f t="shared" si="283"/>
        <v>0</v>
      </c>
      <c r="BG403" s="177">
        <f t="shared" si="284"/>
        <v>0</v>
      </c>
      <c r="BH403" s="177">
        <f t="shared" si="285"/>
        <v>0</v>
      </c>
      <c r="BI403" s="177">
        <f t="shared" si="286"/>
        <v>0</v>
      </c>
      <c r="BJ403" s="177">
        <f t="shared" si="287"/>
        <v>0</v>
      </c>
      <c r="BK403" s="177">
        <f t="shared" si="288"/>
        <v>0</v>
      </c>
      <c r="BL403" s="177">
        <f t="shared" si="289"/>
        <v>0</v>
      </c>
      <c r="BM403" s="177">
        <f t="shared" si="290"/>
        <v>0</v>
      </c>
      <c r="BN403" s="177">
        <f t="shared" si="291"/>
        <v>0</v>
      </c>
      <c r="BO403" s="177">
        <f t="shared" si="292"/>
        <v>0</v>
      </c>
    </row>
    <row r="404" spans="1:67" s="123" customFormat="1" ht="73.8" customHeight="1">
      <c r="A404" s="9"/>
      <c r="B404" s="210" t="s">
        <v>8</v>
      </c>
      <c r="C404" s="9"/>
      <c r="D404" s="106" t="s">
        <v>5436</v>
      </c>
      <c r="E404" s="560" t="s">
        <v>5194</v>
      </c>
      <c r="F404" s="105" t="s">
        <v>134</v>
      </c>
      <c r="G404" s="224" t="s">
        <v>66</v>
      </c>
      <c r="H404" s="112" t="s">
        <v>6214</v>
      </c>
      <c r="I404" s="105">
        <v>2</v>
      </c>
      <c r="J404" s="105">
        <v>0</v>
      </c>
      <c r="K404" s="105" t="s">
        <v>4673</v>
      </c>
      <c r="L404" s="375">
        <v>269.14929999999998</v>
      </c>
      <c r="M404" s="127"/>
      <c r="N404" s="450" t="s">
        <v>5501</v>
      </c>
      <c r="O404" s="425">
        <f>L404*M404</f>
        <v>0</v>
      </c>
      <c r="P404" s="124" t="str">
        <f t="shared" si="297"/>
        <v>No</v>
      </c>
      <c r="Q404" s="234" t="str">
        <f t="shared" si="298"/>
        <v>Yes</v>
      </c>
      <c r="S404" s="275">
        <v>2</v>
      </c>
      <c r="T404" s="276">
        <f t="shared" si="299"/>
        <v>0</v>
      </c>
      <c r="U404" s="111"/>
      <c r="V404" s="302">
        <v>4.5999999999999996</v>
      </c>
      <c r="W404" s="311">
        <f t="shared" si="293"/>
        <v>0</v>
      </c>
      <c r="X404" s="198">
        <f>M404*I404</f>
        <v>0</v>
      </c>
      <c r="Y404" s="198"/>
      <c r="Z404" s="545">
        <v>2</v>
      </c>
      <c r="AA404" s="532">
        <v>8</v>
      </c>
      <c r="AB404" s="285">
        <f t="shared" si="294"/>
        <v>0</v>
      </c>
      <c r="AC404" s="536"/>
      <c r="AD404" s="285">
        <f t="shared" si="295"/>
        <v>0</v>
      </c>
      <c r="AE404" s="536"/>
      <c r="AF404" s="285">
        <f t="shared" si="296"/>
        <v>0</v>
      </c>
      <c r="AG404" s="177">
        <f t="shared" si="260"/>
        <v>0</v>
      </c>
      <c r="AH404" s="177">
        <f t="shared" si="261"/>
        <v>0</v>
      </c>
      <c r="AI404" s="177">
        <f t="shared" si="262"/>
        <v>0</v>
      </c>
      <c r="AJ404" s="177">
        <f t="shared" si="263"/>
        <v>0</v>
      </c>
      <c r="AK404" s="177">
        <f t="shared" si="264"/>
        <v>0</v>
      </c>
      <c r="AL404" s="177">
        <f t="shared" si="265"/>
        <v>0</v>
      </c>
      <c r="AM404" s="177">
        <f t="shared" si="266"/>
        <v>0</v>
      </c>
      <c r="AN404" s="177">
        <f t="shared" si="267"/>
        <v>0</v>
      </c>
      <c r="AO404" s="177">
        <f t="shared" si="268"/>
        <v>0</v>
      </c>
      <c r="AP404" s="443"/>
      <c r="AQ404" s="443">
        <f t="shared" si="269"/>
        <v>0</v>
      </c>
      <c r="AR404" s="443">
        <f t="shared" si="270"/>
        <v>0</v>
      </c>
      <c r="AS404" s="443">
        <f t="shared" si="271"/>
        <v>0</v>
      </c>
      <c r="AT404" s="443"/>
      <c r="AU404" s="177">
        <f t="shared" si="272"/>
        <v>0</v>
      </c>
      <c r="AV404" s="177">
        <f t="shared" si="273"/>
        <v>0</v>
      </c>
      <c r="AW404" s="177">
        <f t="shared" si="274"/>
        <v>0</v>
      </c>
      <c r="AX404" s="177">
        <f t="shared" si="275"/>
        <v>0</v>
      </c>
      <c r="AY404" s="177">
        <f t="shared" si="276"/>
        <v>0</v>
      </c>
      <c r="AZ404" s="177">
        <f t="shared" si="277"/>
        <v>0</v>
      </c>
      <c r="BA404" s="177">
        <f t="shared" si="278"/>
        <v>0</v>
      </c>
      <c r="BB404" s="177">
        <f t="shared" si="279"/>
        <v>0</v>
      </c>
      <c r="BC404" s="177">
        <f t="shared" si="280"/>
        <v>0</v>
      </c>
      <c r="BD404" s="177">
        <f t="shared" si="281"/>
        <v>0</v>
      </c>
      <c r="BE404" s="177">
        <f t="shared" si="282"/>
        <v>0</v>
      </c>
      <c r="BF404" s="177">
        <f t="shared" si="283"/>
        <v>0</v>
      </c>
      <c r="BG404" s="177">
        <f t="shared" si="284"/>
        <v>0</v>
      </c>
      <c r="BH404" s="177">
        <f t="shared" si="285"/>
        <v>0</v>
      </c>
      <c r="BI404" s="177">
        <f t="shared" si="286"/>
        <v>0</v>
      </c>
      <c r="BJ404" s="177">
        <f t="shared" si="287"/>
        <v>0</v>
      </c>
      <c r="BK404" s="177">
        <f t="shared" si="288"/>
        <v>0</v>
      </c>
      <c r="BL404" s="177">
        <f t="shared" si="289"/>
        <v>0</v>
      </c>
      <c r="BM404" s="177">
        <f t="shared" si="290"/>
        <v>0</v>
      </c>
      <c r="BN404" s="177">
        <f t="shared" si="291"/>
        <v>0</v>
      </c>
      <c r="BO404" s="177">
        <f t="shared" si="292"/>
        <v>0</v>
      </c>
    </row>
    <row r="405" spans="1:67" s="123" customFormat="1" ht="73.8" customHeight="1">
      <c r="A405" s="9"/>
      <c r="B405" s="210" t="s">
        <v>8</v>
      </c>
      <c r="C405" s="9"/>
      <c r="D405" s="106" t="s">
        <v>5450</v>
      </c>
      <c r="E405" s="561" t="s">
        <v>5193</v>
      </c>
      <c r="F405" s="105" t="s">
        <v>134</v>
      </c>
      <c r="G405" s="224" t="s">
        <v>66</v>
      </c>
      <c r="H405" s="112" t="s">
        <v>6214</v>
      </c>
      <c r="I405" s="105">
        <v>2</v>
      </c>
      <c r="J405" s="105">
        <v>0</v>
      </c>
      <c r="K405" s="105" t="s">
        <v>4673</v>
      </c>
      <c r="L405" s="375">
        <v>257.94290000000001</v>
      </c>
      <c r="M405" s="127"/>
      <c r="N405" s="450" t="s">
        <v>5501</v>
      </c>
      <c r="O405" s="425">
        <f>L405*M405</f>
        <v>0</v>
      </c>
      <c r="P405" s="124" t="str">
        <f t="shared" si="297"/>
        <v>No</v>
      </c>
      <c r="Q405" s="234" t="str">
        <f t="shared" si="298"/>
        <v>Yes</v>
      </c>
      <c r="S405" s="275">
        <v>2</v>
      </c>
      <c r="T405" s="276">
        <f t="shared" si="299"/>
        <v>0</v>
      </c>
      <c r="U405" s="111"/>
      <c r="V405" s="302">
        <v>4.5999999999999996</v>
      </c>
      <c r="W405" s="311">
        <f t="shared" si="293"/>
        <v>0</v>
      </c>
      <c r="X405" s="198">
        <f>M405*I405</f>
        <v>0</v>
      </c>
      <c r="Y405" s="198"/>
      <c r="Z405" s="545">
        <v>2</v>
      </c>
      <c r="AA405" s="532">
        <v>8</v>
      </c>
      <c r="AB405" s="285">
        <f t="shared" si="294"/>
        <v>0</v>
      </c>
      <c r="AC405" s="536"/>
      <c r="AD405" s="285">
        <f t="shared" si="295"/>
        <v>0</v>
      </c>
      <c r="AE405" s="536"/>
      <c r="AF405" s="285">
        <f t="shared" si="296"/>
        <v>0</v>
      </c>
      <c r="AG405" s="177">
        <f t="shared" si="260"/>
        <v>0</v>
      </c>
      <c r="AH405" s="177">
        <f t="shared" si="261"/>
        <v>0</v>
      </c>
      <c r="AI405" s="177">
        <f t="shared" si="262"/>
        <v>0</v>
      </c>
      <c r="AJ405" s="177">
        <f t="shared" si="263"/>
        <v>0</v>
      </c>
      <c r="AK405" s="177">
        <f t="shared" si="264"/>
        <v>0</v>
      </c>
      <c r="AL405" s="177">
        <f t="shared" si="265"/>
        <v>0</v>
      </c>
      <c r="AM405" s="177">
        <f t="shared" si="266"/>
        <v>0</v>
      </c>
      <c r="AN405" s="177">
        <f t="shared" si="267"/>
        <v>0</v>
      </c>
      <c r="AO405" s="177">
        <f t="shared" si="268"/>
        <v>0</v>
      </c>
      <c r="AP405" s="443"/>
      <c r="AQ405" s="443">
        <f t="shared" si="269"/>
        <v>0</v>
      </c>
      <c r="AR405" s="443">
        <f t="shared" si="270"/>
        <v>0</v>
      </c>
      <c r="AS405" s="443">
        <f t="shared" si="271"/>
        <v>0</v>
      </c>
      <c r="AT405" s="443"/>
      <c r="AU405" s="177">
        <f t="shared" si="272"/>
        <v>0</v>
      </c>
      <c r="AV405" s="177">
        <f t="shared" si="273"/>
        <v>0</v>
      </c>
      <c r="AW405" s="177">
        <f t="shared" si="274"/>
        <v>0</v>
      </c>
      <c r="AX405" s="177">
        <f t="shared" si="275"/>
        <v>0</v>
      </c>
      <c r="AY405" s="177">
        <f t="shared" si="276"/>
        <v>0</v>
      </c>
      <c r="AZ405" s="177">
        <f t="shared" si="277"/>
        <v>0</v>
      </c>
      <c r="BA405" s="177">
        <f t="shared" si="278"/>
        <v>0</v>
      </c>
      <c r="BB405" s="177">
        <f t="shared" si="279"/>
        <v>0</v>
      </c>
      <c r="BC405" s="177">
        <f t="shared" si="280"/>
        <v>0</v>
      </c>
      <c r="BD405" s="177">
        <f t="shared" si="281"/>
        <v>0</v>
      </c>
      <c r="BE405" s="177">
        <f t="shared" si="282"/>
        <v>0</v>
      </c>
      <c r="BF405" s="177">
        <f t="shared" si="283"/>
        <v>0</v>
      </c>
      <c r="BG405" s="177">
        <f t="shared" si="284"/>
        <v>0</v>
      </c>
      <c r="BH405" s="177">
        <f t="shared" si="285"/>
        <v>0</v>
      </c>
      <c r="BI405" s="177">
        <f t="shared" si="286"/>
        <v>0</v>
      </c>
      <c r="BJ405" s="177">
        <f t="shared" si="287"/>
        <v>0</v>
      </c>
      <c r="BK405" s="177">
        <f t="shared" si="288"/>
        <v>0</v>
      </c>
      <c r="BL405" s="177">
        <f t="shared" si="289"/>
        <v>0</v>
      </c>
      <c r="BM405" s="177">
        <f t="shared" si="290"/>
        <v>0</v>
      </c>
      <c r="BN405" s="177">
        <f t="shared" si="291"/>
        <v>0</v>
      </c>
      <c r="BO405" s="177">
        <f t="shared" si="292"/>
        <v>0</v>
      </c>
    </row>
    <row r="406" spans="1:67" s="9" customFormat="1" ht="73.8" customHeight="1">
      <c r="B406" s="210" t="s">
        <v>8</v>
      </c>
      <c r="D406" s="141" t="s">
        <v>5956</v>
      </c>
      <c r="E406" s="562" t="s">
        <v>5195</v>
      </c>
      <c r="F406" s="349" t="s">
        <v>134</v>
      </c>
      <c r="G406" s="115" t="s">
        <v>67</v>
      </c>
      <c r="H406" s="115" t="s">
        <v>6214</v>
      </c>
      <c r="I406" s="114">
        <v>2</v>
      </c>
      <c r="J406" s="114">
        <v>0</v>
      </c>
      <c r="K406" s="114" t="s">
        <v>4673</v>
      </c>
      <c r="L406" s="376">
        <v>286.59750000000003</v>
      </c>
      <c r="M406" s="449" t="s">
        <v>5501</v>
      </c>
      <c r="N406" s="129"/>
      <c r="O406" s="414">
        <f>L406*N406</f>
        <v>0</v>
      </c>
      <c r="P406" s="131" t="str">
        <f t="shared" si="297"/>
        <v>No</v>
      </c>
      <c r="Q406" s="212" t="str">
        <f t="shared" si="298"/>
        <v>Yes</v>
      </c>
      <c r="S406" s="275">
        <v>2</v>
      </c>
      <c r="T406" s="276">
        <f t="shared" si="299"/>
        <v>0</v>
      </c>
      <c r="U406" s="111"/>
      <c r="V406" s="302">
        <v>7.6</v>
      </c>
      <c r="W406" s="311">
        <f t="shared" si="293"/>
        <v>0</v>
      </c>
      <c r="X406" s="198"/>
      <c r="Y406" s="198">
        <f>N406*I406</f>
        <v>0</v>
      </c>
      <c r="Z406" s="545">
        <v>2</v>
      </c>
      <c r="AA406" s="532">
        <v>10</v>
      </c>
      <c r="AB406" s="285">
        <f t="shared" si="294"/>
        <v>0</v>
      </c>
      <c r="AC406" s="536"/>
      <c r="AD406" s="285">
        <f t="shared" si="295"/>
        <v>0</v>
      </c>
      <c r="AE406" s="536"/>
      <c r="AF406" s="285">
        <f t="shared" si="296"/>
        <v>0</v>
      </c>
      <c r="AG406" s="177">
        <f t="shared" si="260"/>
        <v>0</v>
      </c>
      <c r="AH406" s="177">
        <f t="shared" si="261"/>
        <v>0</v>
      </c>
      <c r="AI406" s="177">
        <f t="shared" si="262"/>
        <v>0</v>
      </c>
      <c r="AJ406" s="177">
        <f t="shared" si="263"/>
        <v>0</v>
      </c>
      <c r="AK406" s="177">
        <f t="shared" si="264"/>
        <v>0</v>
      </c>
      <c r="AL406" s="177">
        <f t="shared" si="265"/>
        <v>0</v>
      </c>
      <c r="AM406" s="177">
        <f t="shared" si="266"/>
        <v>0</v>
      </c>
      <c r="AN406" s="177">
        <f t="shared" si="267"/>
        <v>0</v>
      </c>
      <c r="AO406" s="177">
        <f t="shared" si="268"/>
        <v>0</v>
      </c>
      <c r="AP406" s="177"/>
      <c r="AQ406" s="443">
        <f t="shared" si="269"/>
        <v>0</v>
      </c>
      <c r="AR406" s="443">
        <f t="shared" si="270"/>
        <v>0</v>
      </c>
      <c r="AS406" s="443">
        <f t="shared" si="271"/>
        <v>0</v>
      </c>
      <c r="AT406" s="177"/>
      <c r="AU406" s="177">
        <f t="shared" si="272"/>
        <v>0</v>
      </c>
      <c r="AV406" s="177">
        <f t="shared" si="273"/>
        <v>0</v>
      </c>
      <c r="AW406" s="177">
        <f t="shared" si="274"/>
        <v>0</v>
      </c>
      <c r="AX406" s="177">
        <f t="shared" si="275"/>
        <v>0</v>
      </c>
      <c r="AY406" s="177">
        <f t="shared" si="276"/>
        <v>0</v>
      </c>
      <c r="AZ406" s="177">
        <f t="shared" si="277"/>
        <v>0</v>
      </c>
      <c r="BA406" s="177">
        <f t="shared" si="278"/>
        <v>0</v>
      </c>
      <c r="BB406" s="177">
        <f t="shared" si="279"/>
        <v>0</v>
      </c>
      <c r="BC406" s="177">
        <f t="shared" si="280"/>
        <v>0</v>
      </c>
      <c r="BD406" s="177">
        <f t="shared" si="281"/>
        <v>0</v>
      </c>
      <c r="BE406" s="177">
        <f t="shared" si="282"/>
        <v>0</v>
      </c>
      <c r="BF406" s="177">
        <f t="shared" si="283"/>
        <v>0</v>
      </c>
      <c r="BG406" s="177">
        <f t="shared" si="284"/>
        <v>0</v>
      </c>
      <c r="BH406" s="177">
        <f t="shared" si="285"/>
        <v>0</v>
      </c>
      <c r="BI406" s="177">
        <f t="shared" si="286"/>
        <v>0</v>
      </c>
      <c r="BJ406" s="177">
        <f t="shared" si="287"/>
        <v>0</v>
      </c>
      <c r="BK406" s="177">
        <f t="shared" si="288"/>
        <v>0</v>
      </c>
      <c r="BL406" s="177">
        <f t="shared" si="289"/>
        <v>0</v>
      </c>
      <c r="BM406" s="177">
        <f t="shared" si="290"/>
        <v>0</v>
      </c>
      <c r="BN406" s="177">
        <f t="shared" si="291"/>
        <v>0</v>
      </c>
      <c r="BO406" s="177">
        <f t="shared" si="292"/>
        <v>0</v>
      </c>
    </row>
    <row r="407" spans="1:67" s="9" customFormat="1" ht="73.8" customHeight="1">
      <c r="B407" s="210" t="s">
        <v>8</v>
      </c>
      <c r="D407" s="141" t="s">
        <v>5437</v>
      </c>
      <c r="E407" s="557" t="s">
        <v>5194</v>
      </c>
      <c r="F407" s="349" t="s">
        <v>134</v>
      </c>
      <c r="G407" s="115" t="s">
        <v>67</v>
      </c>
      <c r="H407" s="115" t="s">
        <v>6214</v>
      </c>
      <c r="I407" s="114">
        <v>2</v>
      </c>
      <c r="J407" s="114">
        <v>0</v>
      </c>
      <c r="K407" s="114" t="s">
        <v>4673</v>
      </c>
      <c r="L407" s="376">
        <v>299.06050000000005</v>
      </c>
      <c r="M407" s="129"/>
      <c r="N407" s="446" t="s">
        <v>5501</v>
      </c>
      <c r="O407" s="414">
        <f>L407*M407</f>
        <v>0</v>
      </c>
      <c r="P407" s="131" t="str">
        <f t="shared" si="297"/>
        <v>No</v>
      </c>
      <c r="Q407" s="212" t="str">
        <f t="shared" si="298"/>
        <v>Yes</v>
      </c>
      <c r="S407" s="275">
        <v>2</v>
      </c>
      <c r="T407" s="276">
        <f t="shared" si="299"/>
        <v>0</v>
      </c>
      <c r="U407" s="111"/>
      <c r="V407" s="302">
        <v>7.6</v>
      </c>
      <c r="W407" s="311">
        <f t="shared" si="293"/>
        <v>0</v>
      </c>
      <c r="X407" s="198">
        <f>M407*I407</f>
        <v>0</v>
      </c>
      <c r="Y407" s="198"/>
      <c r="Z407" s="545">
        <v>2</v>
      </c>
      <c r="AA407" s="532">
        <v>10</v>
      </c>
      <c r="AB407" s="285">
        <f t="shared" si="294"/>
        <v>0</v>
      </c>
      <c r="AC407" s="536"/>
      <c r="AD407" s="285">
        <f t="shared" si="295"/>
        <v>0</v>
      </c>
      <c r="AE407" s="536"/>
      <c r="AF407" s="285">
        <f t="shared" si="296"/>
        <v>0</v>
      </c>
      <c r="AG407" s="177">
        <f t="shared" si="260"/>
        <v>0</v>
      </c>
      <c r="AH407" s="177">
        <f t="shared" si="261"/>
        <v>0</v>
      </c>
      <c r="AI407" s="177">
        <f t="shared" si="262"/>
        <v>0</v>
      </c>
      <c r="AJ407" s="177">
        <f t="shared" si="263"/>
        <v>0</v>
      </c>
      <c r="AK407" s="177">
        <f t="shared" si="264"/>
        <v>0</v>
      </c>
      <c r="AL407" s="177">
        <f t="shared" si="265"/>
        <v>0</v>
      </c>
      <c r="AM407" s="177">
        <f t="shared" si="266"/>
        <v>0</v>
      </c>
      <c r="AN407" s="177">
        <f t="shared" si="267"/>
        <v>0</v>
      </c>
      <c r="AO407" s="177">
        <f t="shared" si="268"/>
        <v>0</v>
      </c>
      <c r="AP407" s="177"/>
      <c r="AQ407" s="443">
        <f t="shared" si="269"/>
        <v>0</v>
      </c>
      <c r="AR407" s="443">
        <f t="shared" si="270"/>
        <v>0</v>
      </c>
      <c r="AS407" s="443">
        <f t="shared" si="271"/>
        <v>0</v>
      </c>
      <c r="AT407" s="177"/>
      <c r="AU407" s="177">
        <f t="shared" si="272"/>
        <v>0</v>
      </c>
      <c r="AV407" s="177">
        <f t="shared" si="273"/>
        <v>0</v>
      </c>
      <c r="AW407" s="177">
        <f t="shared" si="274"/>
        <v>0</v>
      </c>
      <c r="AX407" s="177">
        <f t="shared" si="275"/>
        <v>0</v>
      </c>
      <c r="AY407" s="177">
        <f t="shared" si="276"/>
        <v>0</v>
      </c>
      <c r="AZ407" s="177">
        <f t="shared" si="277"/>
        <v>0</v>
      </c>
      <c r="BA407" s="177">
        <f t="shared" si="278"/>
        <v>0</v>
      </c>
      <c r="BB407" s="177">
        <f t="shared" si="279"/>
        <v>0</v>
      </c>
      <c r="BC407" s="177">
        <f t="shared" si="280"/>
        <v>0</v>
      </c>
      <c r="BD407" s="177">
        <f t="shared" si="281"/>
        <v>0</v>
      </c>
      <c r="BE407" s="177">
        <f t="shared" si="282"/>
        <v>0</v>
      </c>
      <c r="BF407" s="177">
        <f t="shared" si="283"/>
        <v>0</v>
      </c>
      <c r="BG407" s="177">
        <f t="shared" si="284"/>
        <v>0</v>
      </c>
      <c r="BH407" s="177">
        <f t="shared" si="285"/>
        <v>0</v>
      </c>
      <c r="BI407" s="177">
        <f t="shared" si="286"/>
        <v>0</v>
      </c>
      <c r="BJ407" s="177">
        <f t="shared" si="287"/>
        <v>0</v>
      </c>
      <c r="BK407" s="177">
        <f t="shared" si="288"/>
        <v>0</v>
      </c>
      <c r="BL407" s="177">
        <f t="shared" si="289"/>
        <v>0</v>
      </c>
      <c r="BM407" s="177">
        <f t="shared" si="290"/>
        <v>0</v>
      </c>
      <c r="BN407" s="177">
        <f t="shared" si="291"/>
        <v>0</v>
      </c>
      <c r="BO407" s="177">
        <f t="shared" si="292"/>
        <v>0</v>
      </c>
    </row>
    <row r="408" spans="1:67" s="9" customFormat="1" ht="73.8" customHeight="1">
      <c r="B408" s="210" t="s">
        <v>8</v>
      </c>
      <c r="D408" s="141" t="s">
        <v>5451</v>
      </c>
      <c r="E408" s="558" t="s">
        <v>5193</v>
      </c>
      <c r="F408" s="349" t="s">
        <v>134</v>
      </c>
      <c r="G408" s="115" t="s">
        <v>67</v>
      </c>
      <c r="H408" s="115" t="s">
        <v>6214</v>
      </c>
      <c r="I408" s="114">
        <v>2</v>
      </c>
      <c r="J408" s="114">
        <v>0</v>
      </c>
      <c r="K408" s="114" t="s">
        <v>4673</v>
      </c>
      <c r="L408" s="376">
        <v>286.59750000000003</v>
      </c>
      <c r="M408" s="129"/>
      <c r="N408" s="446" t="s">
        <v>5501</v>
      </c>
      <c r="O408" s="414">
        <f>L408*M408</f>
        <v>0</v>
      </c>
      <c r="P408" s="131" t="str">
        <f t="shared" si="297"/>
        <v>No</v>
      </c>
      <c r="Q408" s="212" t="str">
        <f t="shared" si="298"/>
        <v>Yes</v>
      </c>
      <c r="S408" s="275">
        <v>2</v>
      </c>
      <c r="T408" s="276">
        <f t="shared" si="299"/>
        <v>0</v>
      </c>
      <c r="U408" s="111"/>
      <c r="V408" s="302">
        <v>7.6</v>
      </c>
      <c r="W408" s="311">
        <f t="shared" si="293"/>
        <v>0</v>
      </c>
      <c r="X408" s="198">
        <f>M408*I408</f>
        <v>0</v>
      </c>
      <c r="Y408" s="198"/>
      <c r="Z408" s="545">
        <v>2</v>
      </c>
      <c r="AA408" s="532">
        <v>10</v>
      </c>
      <c r="AB408" s="285">
        <f t="shared" si="294"/>
        <v>0</v>
      </c>
      <c r="AC408" s="536"/>
      <c r="AD408" s="285">
        <f t="shared" si="295"/>
        <v>0</v>
      </c>
      <c r="AE408" s="536"/>
      <c r="AF408" s="285">
        <f t="shared" si="296"/>
        <v>0</v>
      </c>
      <c r="AG408" s="177">
        <f t="shared" si="260"/>
        <v>0</v>
      </c>
      <c r="AH408" s="177">
        <f t="shared" si="261"/>
        <v>0</v>
      </c>
      <c r="AI408" s="177">
        <f t="shared" si="262"/>
        <v>0</v>
      </c>
      <c r="AJ408" s="177">
        <f t="shared" si="263"/>
        <v>0</v>
      </c>
      <c r="AK408" s="177">
        <f t="shared" si="264"/>
        <v>0</v>
      </c>
      <c r="AL408" s="177">
        <f t="shared" si="265"/>
        <v>0</v>
      </c>
      <c r="AM408" s="177">
        <f t="shared" si="266"/>
        <v>0</v>
      </c>
      <c r="AN408" s="177">
        <f t="shared" si="267"/>
        <v>0</v>
      </c>
      <c r="AO408" s="177">
        <f t="shared" si="268"/>
        <v>0</v>
      </c>
      <c r="AP408" s="177"/>
      <c r="AQ408" s="443">
        <f t="shared" si="269"/>
        <v>0</v>
      </c>
      <c r="AR408" s="443">
        <f t="shared" si="270"/>
        <v>0</v>
      </c>
      <c r="AS408" s="443">
        <f t="shared" si="271"/>
        <v>0</v>
      </c>
      <c r="AT408" s="177"/>
      <c r="AU408" s="177">
        <f t="shared" si="272"/>
        <v>0</v>
      </c>
      <c r="AV408" s="177">
        <f t="shared" si="273"/>
        <v>0</v>
      </c>
      <c r="AW408" s="177">
        <f t="shared" si="274"/>
        <v>0</v>
      </c>
      <c r="AX408" s="177">
        <f t="shared" si="275"/>
        <v>0</v>
      </c>
      <c r="AY408" s="177">
        <f t="shared" si="276"/>
        <v>0</v>
      </c>
      <c r="AZ408" s="177">
        <f t="shared" si="277"/>
        <v>0</v>
      </c>
      <c r="BA408" s="177">
        <f t="shared" si="278"/>
        <v>0</v>
      </c>
      <c r="BB408" s="177">
        <f t="shared" si="279"/>
        <v>0</v>
      </c>
      <c r="BC408" s="177">
        <f t="shared" si="280"/>
        <v>0</v>
      </c>
      <c r="BD408" s="177">
        <f t="shared" si="281"/>
        <v>0</v>
      </c>
      <c r="BE408" s="177">
        <f t="shared" si="282"/>
        <v>0</v>
      </c>
      <c r="BF408" s="177">
        <f t="shared" si="283"/>
        <v>0</v>
      </c>
      <c r="BG408" s="177">
        <f t="shared" si="284"/>
        <v>0</v>
      </c>
      <c r="BH408" s="177">
        <f t="shared" si="285"/>
        <v>0</v>
      </c>
      <c r="BI408" s="177">
        <f t="shared" si="286"/>
        <v>0</v>
      </c>
      <c r="BJ408" s="177">
        <f t="shared" si="287"/>
        <v>0</v>
      </c>
      <c r="BK408" s="177">
        <f t="shared" si="288"/>
        <v>0</v>
      </c>
      <c r="BL408" s="177">
        <f t="shared" si="289"/>
        <v>0</v>
      </c>
      <c r="BM408" s="177">
        <f t="shared" si="290"/>
        <v>0</v>
      </c>
      <c r="BN408" s="177">
        <f t="shared" si="291"/>
        <v>0</v>
      </c>
      <c r="BO408" s="177">
        <f t="shared" si="292"/>
        <v>0</v>
      </c>
    </row>
    <row r="409" spans="1:67" s="123" customFormat="1" ht="73.8" customHeight="1">
      <c r="A409" s="9"/>
      <c r="B409" s="210" t="s">
        <v>8</v>
      </c>
      <c r="C409" s="9"/>
      <c r="D409" s="106" t="s">
        <v>5957</v>
      </c>
      <c r="E409" s="559" t="s">
        <v>5195</v>
      </c>
      <c r="F409" s="105" t="s">
        <v>135</v>
      </c>
      <c r="G409" s="224" t="s">
        <v>68</v>
      </c>
      <c r="H409" s="112" t="s">
        <v>6214</v>
      </c>
      <c r="I409" s="105">
        <v>1</v>
      </c>
      <c r="J409" s="105">
        <v>0</v>
      </c>
      <c r="K409" s="105" t="s">
        <v>4673</v>
      </c>
      <c r="L409" s="392">
        <v>191.065</v>
      </c>
      <c r="M409" s="450" t="s">
        <v>5501</v>
      </c>
      <c r="N409" s="126"/>
      <c r="O409" s="425">
        <f>L409*N409</f>
        <v>0</v>
      </c>
      <c r="P409" s="124" t="str">
        <f t="shared" si="297"/>
        <v>No</v>
      </c>
      <c r="Q409" s="234" t="str">
        <f t="shared" si="298"/>
        <v>Yes</v>
      </c>
      <c r="S409" s="275">
        <v>1</v>
      </c>
      <c r="T409" s="276">
        <f t="shared" si="299"/>
        <v>0</v>
      </c>
      <c r="U409" s="111"/>
      <c r="V409" s="302">
        <v>7</v>
      </c>
      <c r="W409" s="311">
        <f t="shared" si="293"/>
        <v>0</v>
      </c>
      <c r="X409" s="198"/>
      <c r="Y409" s="198">
        <f>N409*I409</f>
        <v>0</v>
      </c>
      <c r="Z409" s="545">
        <v>1</v>
      </c>
      <c r="AA409" s="532">
        <v>6</v>
      </c>
      <c r="AB409" s="285">
        <f t="shared" si="294"/>
        <v>0</v>
      </c>
      <c r="AC409" s="536"/>
      <c r="AD409" s="285">
        <f t="shared" si="295"/>
        <v>0</v>
      </c>
      <c r="AE409" s="536"/>
      <c r="AF409" s="285">
        <f t="shared" si="296"/>
        <v>0</v>
      </c>
      <c r="AG409" s="177">
        <f t="shared" si="260"/>
        <v>0</v>
      </c>
      <c r="AH409" s="177">
        <f t="shared" si="261"/>
        <v>0</v>
      </c>
      <c r="AI409" s="177">
        <f t="shared" si="262"/>
        <v>0</v>
      </c>
      <c r="AJ409" s="177">
        <f t="shared" si="263"/>
        <v>0</v>
      </c>
      <c r="AK409" s="177">
        <f t="shared" si="264"/>
        <v>0</v>
      </c>
      <c r="AL409" s="177">
        <f t="shared" si="265"/>
        <v>0</v>
      </c>
      <c r="AM409" s="177">
        <f t="shared" si="266"/>
        <v>0</v>
      </c>
      <c r="AN409" s="177">
        <f t="shared" si="267"/>
        <v>0</v>
      </c>
      <c r="AO409" s="177">
        <f t="shared" si="268"/>
        <v>0</v>
      </c>
      <c r="AP409" s="443"/>
      <c r="AQ409" s="443">
        <f t="shared" si="269"/>
        <v>0</v>
      </c>
      <c r="AR409" s="443">
        <f t="shared" si="270"/>
        <v>0</v>
      </c>
      <c r="AS409" s="443">
        <f t="shared" si="271"/>
        <v>0</v>
      </c>
      <c r="AT409" s="443"/>
      <c r="AU409" s="177">
        <f t="shared" si="272"/>
        <v>0</v>
      </c>
      <c r="AV409" s="177">
        <f t="shared" si="273"/>
        <v>0</v>
      </c>
      <c r="AW409" s="177">
        <f t="shared" si="274"/>
        <v>0</v>
      </c>
      <c r="AX409" s="177">
        <f t="shared" si="275"/>
        <v>0</v>
      </c>
      <c r="AY409" s="177">
        <f t="shared" si="276"/>
        <v>0</v>
      </c>
      <c r="AZ409" s="177">
        <f t="shared" si="277"/>
        <v>0</v>
      </c>
      <c r="BA409" s="177">
        <f t="shared" si="278"/>
        <v>0</v>
      </c>
      <c r="BB409" s="177">
        <f t="shared" si="279"/>
        <v>0</v>
      </c>
      <c r="BC409" s="177">
        <f t="shared" si="280"/>
        <v>0</v>
      </c>
      <c r="BD409" s="177">
        <f t="shared" si="281"/>
        <v>0</v>
      </c>
      <c r="BE409" s="177">
        <f t="shared" si="282"/>
        <v>0</v>
      </c>
      <c r="BF409" s="177">
        <f t="shared" si="283"/>
        <v>0</v>
      </c>
      <c r="BG409" s="177">
        <f t="shared" si="284"/>
        <v>0</v>
      </c>
      <c r="BH409" s="177">
        <f t="shared" si="285"/>
        <v>0</v>
      </c>
      <c r="BI409" s="177">
        <f t="shared" si="286"/>
        <v>0</v>
      </c>
      <c r="BJ409" s="177">
        <f t="shared" si="287"/>
        <v>0</v>
      </c>
      <c r="BK409" s="177">
        <f t="shared" si="288"/>
        <v>0</v>
      </c>
      <c r="BL409" s="177">
        <f t="shared" si="289"/>
        <v>0</v>
      </c>
      <c r="BM409" s="177">
        <f t="shared" si="290"/>
        <v>0</v>
      </c>
      <c r="BN409" s="177">
        <f t="shared" si="291"/>
        <v>0</v>
      </c>
      <c r="BO409" s="177">
        <f t="shared" si="292"/>
        <v>0</v>
      </c>
    </row>
    <row r="410" spans="1:67" s="123" customFormat="1" ht="73.8" customHeight="1">
      <c r="A410" s="9"/>
      <c r="B410" s="210" t="s">
        <v>8</v>
      </c>
      <c r="C410" s="9"/>
      <c r="D410" s="106" t="s">
        <v>5439</v>
      </c>
      <c r="E410" s="560" t="s">
        <v>5194</v>
      </c>
      <c r="F410" s="105" t="s">
        <v>135</v>
      </c>
      <c r="G410" s="224" t="s">
        <v>68</v>
      </c>
      <c r="H410" s="112" t="s">
        <v>6214</v>
      </c>
      <c r="I410" s="105">
        <v>1</v>
      </c>
      <c r="J410" s="105">
        <v>0</v>
      </c>
      <c r="K410" s="105" t="s">
        <v>4673</v>
      </c>
      <c r="L410" s="392">
        <v>199.37709999999998</v>
      </c>
      <c r="M410" s="127"/>
      <c r="N410" s="450" t="s">
        <v>5501</v>
      </c>
      <c r="O410" s="425">
        <f>L410*M410</f>
        <v>0</v>
      </c>
      <c r="P410" s="124" t="str">
        <f t="shared" si="297"/>
        <v>No</v>
      </c>
      <c r="Q410" s="234" t="str">
        <f t="shared" si="298"/>
        <v>Yes</v>
      </c>
      <c r="S410" s="275">
        <v>1</v>
      </c>
      <c r="T410" s="276">
        <f t="shared" si="299"/>
        <v>0</v>
      </c>
      <c r="U410" s="111"/>
      <c r="V410" s="302">
        <v>7</v>
      </c>
      <c r="W410" s="311">
        <f t="shared" si="293"/>
        <v>0</v>
      </c>
      <c r="X410" s="198">
        <f>M410*I410</f>
        <v>0</v>
      </c>
      <c r="Y410" s="198"/>
      <c r="Z410" s="545">
        <v>1</v>
      </c>
      <c r="AA410" s="532">
        <v>6</v>
      </c>
      <c r="AB410" s="285">
        <f t="shared" si="294"/>
        <v>0</v>
      </c>
      <c r="AC410" s="536"/>
      <c r="AD410" s="285">
        <f t="shared" si="295"/>
        <v>0</v>
      </c>
      <c r="AE410" s="536"/>
      <c r="AF410" s="285">
        <f t="shared" si="296"/>
        <v>0</v>
      </c>
      <c r="AG410" s="177">
        <f t="shared" si="260"/>
        <v>0</v>
      </c>
      <c r="AH410" s="177">
        <f t="shared" si="261"/>
        <v>0</v>
      </c>
      <c r="AI410" s="177">
        <f t="shared" si="262"/>
        <v>0</v>
      </c>
      <c r="AJ410" s="177">
        <f t="shared" si="263"/>
        <v>0</v>
      </c>
      <c r="AK410" s="177">
        <f t="shared" si="264"/>
        <v>0</v>
      </c>
      <c r="AL410" s="177">
        <f t="shared" si="265"/>
        <v>0</v>
      </c>
      <c r="AM410" s="177">
        <f t="shared" si="266"/>
        <v>0</v>
      </c>
      <c r="AN410" s="177">
        <f t="shared" si="267"/>
        <v>0</v>
      </c>
      <c r="AO410" s="177">
        <f t="shared" si="268"/>
        <v>0</v>
      </c>
      <c r="AP410" s="443"/>
      <c r="AQ410" s="443">
        <f t="shared" si="269"/>
        <v>0</v>
      </c>
      <c r="AR410" s="443">
        <f t="shared" si="270"/>
        <v>0</v>
      </c>
      <c r="AS410" s="443">
        <f t="shared" si="271"/>
        <v>0</v>
      </c>
      <c r="AT410" s="443"/>
      <c r="AU410" s="177">
        <f t="shared" si="272"/>
        <v>0</v>
      </c>
      <c r="AV410" s="177">
        <f t="shared" si="273"/>
        <v>0</v>
      </c>
      <c r="AW410" s="177">
        <f t="shared" si="274"/>
        <v>0</v>
      </c>
      <c r="AX410" s="177">
        <f t="shared" si="275"/>
        <v>0</v>
      </c>
      <c r="AY410" s="177">
        <f t="shared" si="276"/>
        <v>0</v>
      </c>
      <c r="AZ410" s="177">
        <f t="shared" si="277"/>
        <v>0</v>
      </c>
      <c r="BA410" s="177">
        <f t="shared" si="278"/>
        <v>0</v>
      </c>
      <c r="BB410" s="177">
        <f t="shared" si="279"/>
        <v>0</v>
      </c>
      <c r="BC410" s="177">
        <f t="shared" si="280"/>
        <v>0</v>
      </c>
      <c r="BD410" s="177">
        <f t="shared" si="281"/>
        <v>0</v>
      </c>
      <c r="BE410" s="177">
        <f t="shared" si="282"/>
        <v>0</v>
      </c>
      <c r="BF410" s="177">
        <f t="shared" si="283"/>
        <v>0</v>
      </c>
      <c r="BG410" s="177">
        <f t="shared" si="284"/>
        <v>0</v>
      </c>
      <c r="BH410" s="177">
        <f t="shared" si="285"/>
        <v>0</v>
      </c>
      <c r="BI410" s="177">
        <f t="shared" si="286"/>
        <v>0</v>
      </c>
      <c r="BJ410" s="177">
        <f t="shared" si="287"/>
        <v>0</v>
      </c>
      <c r="BK410" s="177">
        <f t="shared" si="288"/>
        <v>0</v>
      </c>
      <c r="BL410" s="177">
        <f t="shared" si="289"/>
        <v>0</v>
      </c>
      <c r="BM410" s="177">
        <f t="shared" si="290"/>
        <v>0</v>
      </c>
      <c r="BN410" s="177">
        <f t="shared" si="291"/>
        <v>0</v>
      </c>
      <c r="BO410" s="177">
        <f t="shared" si="292"/>
        <v>0</v>
      </c>
    </row>
    <row r="411" spans="1:67" s="123" customFormat="1" ht="73.8" customHeight="1">
      <c r="A411" s="9"/>
      <c r="B411" s="210" t="s">
        <v>8</v>
      </c>
      <c r="C411" s="9"/>
      <c r="D411" s="106" t="s">
        <v>5449</v>
      </c>
      <c r="E411" s="561" t="s">
        <v>5193</v>
      </c>
      <c r="F411" s="105" t="s">
        <v>135</v>
      </c>
      <c r="G411" s="224" t="s">
        <v>68</v>
      </c>
      <c r="H411" s="112" t="s">
        <v>6214</v>
      </c>
      <c r="I411" s="105">
        <v>1</v>
      </c>
      <c r="J411" s="105">
        <v>0</v>
      </c>
      <c r="K411" s="105" t="s">
        <v>4673</v>
      </c>
      <c r="L411" s="392">
        <v>191.065</v>
      </c>
      <c r="M411" s="127"/>
      <c r="N411" s="450" t="s">
        <v>5501</v>
      </c>
      <c r="O411" s="425">
        <f>L411*M411</f>
        <v>0</v>
      </c>
      <c r="P411" s="124" t="str">
        <f t="shared" si="297"/>
        <v>No</v>
      </c>
      <c r="Q411" s="234" t="str">
        <f t="shared" si="298"/>
        <v>Yes</v>
      </c>
      <c r="S411" s="275">
        <v>1</v>
      </c>
      <c r="T411" s="276">
        <f t="shared" si="299"/>
        <v>0</v>
      </c>
      <c r="U411" s="111"/>
      <c r="V411" s="302">
        <v>7</v>
      </c>
      <c r="W411" s="311">
        <f t="shared" si="293"/>
        <v>0</v>
      </c>
      <c r="X411" s="198">
        <f>M411*I411</f>
        <v>0</v>
      </c>
      <c r="Y411" s="198"/>
      <c r="Z411" s="545">
        <v>1</v>
      </c>
      <c r="AA411" s="532">
        <v>6</v>
      </c>
      <c r="AB411" s="285">
        <f t="shared" si="294"/>
        <v>0</v>
      </c>
      <c r="AC411" s="536"/>
      <c r="AD411" s="285">
        <f t="shared" si="295"/>
        <v>0</v>
      </c>
      <c r="AE411" s="536"/>
      <c r="AF411" s="285">
        <f t="shared" si="296"/>
        <v>0</v>
      </c>
      <c r="AG411" s="177">
        <f t="shared" si="260"/>
        <v>0</v>
      </c>
      <c r="AH411" s="177">
        <f t="shared" si="261"/>
        <v>0</v>
      </c>
      <c r="AI411" s="177">
        <f t="shared" si="262"/>
        <v>0</v>
      </c>
      <c r="AJ411" s="177">
        <f t="shared" si="263"/>
        <v>0</v>
      </c>
      <c r="AK411" s="177">
        <f t="shared" si="264"/>
        <v>0</v>
      </c>
      <c r="AL411" s="177">
        <f t="shared" si="265"/>
        <v>0</v>
      </c>
      <c r="AM411" s="177">
        <f t="shared" si="266"/>
        <v>0</v>
      </c>
      <c r="AN411" s="177">
        <f t="shared" si="267"/>
        <v>0</v>
      </c>
      <c r="AO411" s="177">
        <f t="shared" si="268"/>
        <v>0</v>
      </c>
      <c r="AP411" s="443"/>
      <c r="AQ411" s="443">
        <f t="shared" si="269"/>
        <v>0</v>
      </c>
      <c r="AR411" s="443">
        <f t="shared" si="270"/>
        <v>0</v>
      </c>
      <c r="AS411" s="443">
        <f t="shared" si="271"/>
        <v>0</v>
      </c>
      <c r="AT411" s="443"/>
      <c r="AU411" s="177">
        <f t="shared" si="272"/>
        <v>0</v>
      </c>
      <c r="AV411" s="177">
        <f t="shared" si="273"/>
        <v>0</v>
      </c>
      <c r="AW411" s="177">
        <f t="shared" si="274"/>
        <v>0</v>
      </c>
      <c r="AX411" s="177">
        <f t="shared" si="275"/>
        <v>0</v>
      </c>
      <c r="AY411" s="177">
        <f t="shared" si="276"/>
        <v>0</v>
      </c>
      <c r="AZ411" s="177">
        <f t="shared" si="277"/>
        <v>0</v>
      </c>
      <c r="BA411" s="177">
        <f t="shared" si="278"/>
        <v>0</v>
      </c>
      <c r="BB411" s="177">
        <f t="shared" si="279"/>
        <v>0</v>
      </c>
      <c r="BC411" s="177">
        <f t="shared" si="280"/>
        <v>0</v>
      </c>
      <c r="BD411" s="177">
        <f t="shared" si="281"/>
        <v>0</v>
      </c>
      <c r="BE411" s="177">
        <f t="shared" si="282"/>
        <v>0</v>
      </c>
      <c r="BF411" s="177">
        <f t="shared" si="283"/>
        <v>0</v>
      </c>
      <c r="BG411" s="177">
        <f t="shared" si="284"/>
        <v>0</v>
      </c>
      <c r="BH411" s="177">
        <f t="shared" si="285"/>
        <v>0</v>
      </c>
      <c r="BI411" s="177">
        <f t="shared" si="286"/>
        <v>0</v>
      </c>
      <c r="BJ411" s="177">
        <f t="shared" si="287"/>
        <v>0</v>
      </c>
      <c r="BK411" s="177">
        <f t="shared" si="288"/>
        <v>0</v>
      </c>
      <c r="BL411" s="177">
        <f t="shared" si="289"/>
        <v>0</v>
      </c>
      <c r="BM411" s="177">
        <f t="shared" si="290"/>
        <v>0</v>
      </c>
      <c r="BN411" s="177">
        <f t="shared" si="291"/>
        <v>0</v>
      </c>
      <c r="BO411" s="177">
        <f t="shared" si="292"/>
        <v>0</v>
      </c>
    </row>
    <row r="412" spans="1:67" s="9" customFormat="1" ht="73.8" customHeight="1">
      <c r="B412" s="210" t="s">
        <v>8</v>
      </c>
      <c r="D412" s="141" t="s">
        <v>5958</v>
      </c>
      <c r="E412" s="562" t="s">
        <v>5195</v>
      </c>
      <c r="F412" s="114" t="s">
        <v>135</v>
      </c>
      <c r="G412" s="114" t="s">
        <v>69</v>
      </c>
      <c r="H412" s="114" t="s">
        <v>6214</v>
      </c>
      <c r="I412" s="114">
        <v>1</v>
      </c>
      <c r="J412" s="114">
        <v>0</v>
      </c>
      <c r="K412" s="114" t="s">
        <v>4673</v>
      </c>
      <c r="L412" s="376">
        <v>210.17150000000001</v>
      </c>
      <c r="M412" s="449" t="s">
        <v>5501</v>
      </c>
      <c r="N412" s="129"/>
      <c r="O412" s="414">
        <f>L412*N412</f>
        <v>0</v>
      </c>
      <c r="P412" s="131" t="str">
        <f t="shared" si="297"/>
        <v>No</v>
      </c>
      <c r="Q412" s="212" t="str">
        <f t="shared" si="298"/>
        <v>Yes</v>
      </c>
      <c r="S412" s="275">
        <v>1</v>
      </c>
      <c r="T412" s="276">
        <f t="shared" si="299"/>
        <v>0</v>
      </c>
      <c r="U412" s="111"/>
      <c r="V412" s="302">
        <v>9.6999999999999993</v>
      </c>
      <c r="W412" s="311">
        <f t="shared" si="293"/>
        <v>0</v>
      </c>
      <c r="X412" s="198"/>
      <c r="Y412" s="198">
        <f>N412*I412</f>
        <v>0</v>
      </c>
      <c r="Z412" s="545">
        <v>1</v>
      </c>
      <c r="AA412" s="532">
        <v>6</v>
      </c>
      <c r="AB412" s="285">
        <f t="shared" si="294"/>
        <v>0</v>
      </c>
      <c r="AC412" s="536"/>
      <c r="AD412" s="285">
        <f t="shared" si="295"/>
        <v>0</v>
      </c>
      <c r="AE412" s="536"/>
      <c r="AF412" s="285">
        <f t="shared" si="296"/>
        <v>0</v>
      </c>
      <c r="AG412" s="177">
        <f t="shared" si="260"/>
        <v>0</v>
      </c>
      <c r="AH412" s="177">
        <f t="shared" si="261"/>
        <v>0</v>
      </c>
      <c r="AI412" s="177">
        <f t="shared" si="262"/>
        <v>0</v>
      </c>
      <c r="AJ412" s="177">
        <f t="shared" si="263"/>
        <v>0</v>
      </c>
      <c r="AK412" s="177">
        <f t="shared" si="264"/>
        <v>0</v>
      </c>
      <c r="AL412" s="177">
        <f t="shared" si="265"/>
        <v>0</v>
      </c>
      <c r="AM412" s="177">
        <f t="shared" si="266"/>
        <v>0</v>
      </c>
      <c r="AN412" s="177">
        <f t="shared" si="267"/>
        <v>0</v>
      </c>
      <c r="AO412" s="177">
        <f t="shared" si="268"/>
        <v>0</v>
      </c>
      <c r="AP412" s="177"/>
      <c r="AQ412" s="443">
        <f t="shared" si="269"/>
        <v>0</v>
      </c>
      <c r="AR412" s="443">
        <f t="shared" si="270"/>
        <v>0</v>
      </c>
      <c r="AS412" s="443">
        <f t="shared" si="271"/>
        <v>0</v>
      </c>
      <c r="AT412" s="177"/>
      <c r="AU412" s="177">
        <f t="shared" si="272"/>
        <v>0</v>
      </c>
      <c r="AV412" s="177">
        <f t="shared" si="273"/>
        <v>0</v>
      </c>
      <c r="AW412" s="177">
        <f t="shared" si="274"/>
        <v>0</v>
      </c>
      <c r="AX412" s="177">
        <f t="shared" si="275"/>
        <v>0</v>
      </c>
      <c r="AY412" s="177">
        <f t="shared" si="276"/>
        <v>0</v>
      </c>
      <c r="AZ412" s="177">
        <f t="shared" si="277"/>
        <v>0</v>
      </c>
      <c r="BA412" s="177">
        <f t="shared" si="278"/>
        <v>0</v>
      </c>
      <c r="BB412" s="177">
        <f t="shared" si="279"/>
        <v>0</v>
      </c>
      <c r="BC412" s="177">
        <f t="shared" si="280"/>
        <v>0</v>
      </c>
      <c r="BD412" s="177">
        <f t="shared" si="281"/>
        <v>0</v>
      </c>
      <c r="BE412" s="177">
        <f t="shared" si="282"/>
        <v>0</v>
      </c>
      <c r="BF412" s="177">
        <f t="shared" si="283"/>
        <v>0</v>
      </c>
      <c r="BG412" s="177">
        <f t="shared" si="284"/>
        <v>0</v>
      </c>
      <c r="BH412" s="177">
        <f t="shared" si="285"/>
        <v>0</v>
      </c>
      <c r="BI412" s="177">
        <f t="shared" si="286"/>
        <v>0</v>
      </c>
      <c r="BJ412" s="177">
        <f t="shared" si="287"/>
        <v>0</v>
      </c>
      <c r="BK412" s="177">
        <f t="shared" si="288"/>
        <v>0</v>
      </c>
      <c r="BL412" s="177">
        <f t="shared" si="289"/>
        <v>0</v>
      </c>
      <c r="BM412" s="177">
        <f t="shared" si="290"/>
        <v>0</v>
      </c>
      <c r="BN412" s="177">
        <f t="shared" si="291"/>
        <v>0</v>
      </c>
      <c r="BO412" s="177">
        <f t="shared" si="292"/>
        <v>0</v>
      </c>
    </row>
    <row r="413" spans="1:67" s="9" customFormat="1" ht="73.8" customHeight="1">
      <c r="B413" s="210" t="s">
        <v>8</v>
      </c>
      <c r="D413" s="141" t="s">
        <v>5438</v>
      </c>
      <c r="E413" s="557" t="s">
        <v>5194</v>
      </c>
      <c r="F413" s="114" t="s">
        <v>135</v>
      </c>
      <c r="G413" s="114" t="s">
        <v>69</v>
      </c>
      <c r="H413" s="114" t="s">
        <v>6214</v>
      </c>
      <c r="I413" s="114">
        <v>1</v>
      </c>
      <c r="J413" s="114">
        <v>0</v>
      </c>
      <c r="K413" s="114" t="s">
        <v>4673</v>
      </c>
      <c r="L413" s="376">
        <v>219.30759999999998</v>
      </c>
      <c r="M413" s="129"/>
      <c r="N413" s="449" t="s">
        <v>5501</v>
      </c>
      <c r="O413" s="414">
        <f>L413*M413</f>
        <v>0</v>
      </c>
      <c r="P413" s="131" t="str">
        <f t="shared" si="297"/>
        <v>No</v>
      </c>
      <c r="Q413" s="212" t="str">
        <f t="shared" si="298"/>
        <v>Yes</v>
      </c>
      <c r="S413" s="275">
        <v>1</v>
      </c>
      <c r="T413" s="276">
        <f t="shared" si="299"/>
        <v>0</v>
      </c>
      <c r="U413" s="111"/>
      <c r="V413" s="302">
        <v>9.6999999999999993</v>
      </c>
      <c r="W413" s="311">
        <f t="shared" si="293"/>
        <v>0</v>
      </c>
      <c r="X413" s="198">
        <f>M413*I413</f>
        <v>0</v>
      </c>
      <c r="Y413" s="198"/>
      <c r="Z413" s="545">
        <v>1</v>
      </c>
      <c r="AA413" s="532">
        <v>6</v>
      </c>
      <c r="AB413" s="285">
        <f t="shared" si="294"/>
        <v>0</v>
      </c>
      <c r="AC413" s="536"/>
      <c r="AD413" s="285">
        <f t="shared" si="295"/>
        <v>0</v>
      </c>
      <c r="AE413" s="536"/>
      <c r="AF413" s="285">
        <f t="shared" si="296"/>
        <v>0</v>
      </c>
      <c r="AG413" s="177">
        <f t="shared" si="260"/>
        <v>0</v>
      </c>
      <c r="AH413" s="177">
        <f t="shared" si="261"/>
        <v>0</v>
      </c>
      <c r="AI413" s="177">
        <f t="shared" si="262"/>
        <v>0</v>
      </c>
      <c r="AJ413" s="177">
        <f t="shared" si="263"/>
        <v>0</v>
      </c>
      <c r="AK413" s="177">
        <f t="shared" si="264"/>
        <v>0</v>
      </c>
      <c r="AL413" s="177">
        <f t="shared" si="265"/>
        <v>0</v>
      </c>
      <c r="AM413" s="177">
        <f t="shared" si="266"/>
        <v>0</v>
      </c>
      <c r="AN413" s="177">
        <f t="shared" si="267"/>
        <v>0</v>
      </c>
      <c r="AO413" s="177">
        <f t="shared" si="268"/>
        <v>0</v>
      </c>
      <c r="AP413" s="177"/>
      <c r="AQ413" s="443">
        <f t="shared" si="269"/>
        <v>0</v>
      </c>
      <c r="AR413" s="443">
        <f t="shared" si="270"/>
        <v>0</v>
      </c>
      <c r="AS413" s="443">
        <f t="shared" si="271"/>
        <v>0</v>
      </c>
      <c r="AT413" s="177"/>
      <c r="AU413" s="177">
        <f t="shared" si="272"/>
        <v>0</v>
      </c>
      <c r="AV413" s="177">
        <f t="shared" si="273"/>
        <v>0</v>
      </c>
      <c r="AW413" s="177">
        <f t="shared" si="274"/>
        <v>0</v>
      </c>
      <c r="AX413" s="177">
        <f t="shared" si="275"/>
        <v>0</v>
      </c>
      <c r="AY413" s="177">
        <f t="shared" si="276"/>
        <v>0</v>
      </c>
      <c r="AZ413" s="177">
        <f t="shared" si="277"/>
        <v>0</v>
      </c>
      <c r="BA413" s="177">
        <f t="shared" si="278"/>
        <v>0</v>
      </c>
      <c r="BB413" s="177">
        <f t="shared" si="279"/>
        <v>0</v>
      </c>
      <c r="BC413" s="177">
        <f t="shared" si="280"/>
        <v>0</v>
      </c>
      <c r="BD413" s="177">
        <f t="shared" si="281"/>
        <v>0</v>
      </c>
      <c r="BE413" s="177">
        <f t="shared" si="282"/>
        <v>0</v>
      </c>
      <c r="BF413" s="177">
        <f t="shared" si="283"/>
        <v>0</v>
      </c>
      <c r="BG413" s="177">
        <f t="shared" si="284"/>
        <v>0</v>
      </c>
      <c r="BH413" s="177">
        <f t="shared" si="285"/>
        <v>0</v>
      </c>
      <c r="BI413" s="177">
        <f t="shared" si="286"/>
        <v>0</v>
      </c>
      <c r="BJ413" s="177">
        <f t="shared" si="287"/>
        <v>0</v>
      </c>
      <c r="BK413" s="177">
        <f t="shared" si="288"/>
        <v>0</v>
      </c>
      <c r="BL413" s="177">
        <f t="shared" si="289"/>
        <v>0</v>
      </c>
      <c r="BM413" s="177">
        <f t="shared" si="290"/>
        <v>0</v>
      </c>
      <c r="BN413" s="177">
        <f t="shared" si="291"/>
        <v>0</v>
      </c>
      <c r="BO413" s="177">
        <f t="shared" si="292"/>
        <v>0</v>
      </c>
    </row>
    <row r="414" spans="1:67" s="9" customFormat="1" ht="73.8" customHeight="1">
      <c r="B414" s="210" t="s">
        <v>8</v>
      </c>
      <c r="D414" s="141" t="s">
        <v>5448</v>
      </c>
      <c r="E414" s="558" t="s">
        <v>5193</v>
      </c>
      <c r="F414" s="114" t="s">
        <v>135</v>
      </c>
      <c r="G414" s="114" t="s">
        <v>69</v>
      </c>
      <c r="H414" s="114" t="s">
        <v>6214</v>
      </c>
      <c r="I414" s="114">
        <v>1</v>
      </c>
      <c r="J414" s="114">
        <v>0</v>
      </c>
      <c r="K414" s="114" t="s">
        <v>4673</v>
      </c>
      <c r="L414" s="376">
        <v>210.17150000000001</v>
      </c>
      <c r="M414" s="129"/>
      <c r="N414" s="449" t="s">
        <v>5501</v>
      </c>
      <c r="O414" s="414">
        <f>L414*M414</f>
        <v>0</v>
      </c>
      <c r="P414" s="131" t="str">
        <f t="shared" si="297"/>
        <v>No</v>
      </c>
      <c r="Q414" s="212" t="str">
        <f t="shared" si="298"/>
        <v>Yes</v>
      </c>
      <c r="S414" s="275">
        <v>1</v>
      </c>
      <c r="T414" s="276">
        <f t="shared" si="299"/>
        <v>0</v>
      </c>
      <c r="U414" s="111"/>
      <c r="V414" s="302">
        <v>9.6999999999999993</v>
      </c>
      <c r="W414" s="311">
        <f t="shared" si="293"/>
        <v>0</v>
      </c>
      <c r="X414" s="198">
        <f>M414*I414</f>
        <v>0</v>
      </c>
      <c r="Y414" s="198"/>
      <c r="Z414" s="545">
        <v>1</v>
      </c>
      <c r="AA414" s="532">
        <v>6</v>
      </c>
      <c r="AB414" s="285">
        <f t="shared" si="294"/>
        <v>0</v>
      </c>
      <c r="AC414" s="536"/>
      <c r="AD414" s="285">
        <f t="shared" si="295"/>
        <v>0</v>
      </c>
      <c r="AE414" s="536"/>
      <c r="AF414" s="285">
        <f t="shared" si="296"/>
        <v>0</v>
      </c>
      <c r="AG414" s="177">
        <f t="shared" si="260"/>
        <v>0</v>
      </c>
      <c r="AH414" s="177">
        <f t="shared" si="261"/>
        <v>0</v>
      </c>
      <c r="AI414" s="177">
        <f t="shared" si="262"/>
        <v>0</v>
      </c>
      <c r="AJ414" s="177">
        <f t="shared" si="263"/>
        <v>0</v>
      </c>
      <c r="AK414" s="177">
        <f t="shared" si="264"/>
        <v>0</v>
      </c>
      <c r="AL414" s="177">
        <f t="shared" si="265"/>
        <v>0</v>
      </c>
      <c r="AM414" s="177">
        <f t="shared" si="266"/>
        <v>0</v>
      </c>
      <c r="AN414" s="177">
        <f t="shared" si="267"/>
        <v>0</v>
      </c>
      <c r="AO414" s="177">
        <f t="shared" si="268"/>
        <v>0</v>
      </c>
      <c r="AP414" s="177"/>
      <c r="AQ414" s="443">
        <f t="shared" si="269"/>
        <v>0</v>
      </c>
      <c r="AR414" s="443">
        <f t="shared" si="270"/>
        <v>0</v>
      </c>
      <c r="AS414" s="443">
        <f t="shared" si="271"/>
        <v>0</v>
      </c>
      <c r="AT414" s="177"/>
      <c r="AU414" s="177">
        <f t="shared" si="272"/>
        <v>0</v>
      </c>
      <c r="AV414" s="177">
        <f t="shared" si="273"/>
        <v>0</v>
      </c>
      <c r="AW414" s="177">
        <f t="shared" si="274"/>
        <v>0</v>
      </c>
      <c r="AX414" s="177">
        <f t="shared" si="275"/>
        <v>0</v>
      </c>
      <c r="AY414" s="177">
        <f t="shared" si="276"/>
        <v>0</v>
      </c>
      <c r="AZ414" s="177">
        <f t="shared" si="277"/>
        <v>0</v>
      </c>
      <c r="BA414" s="177">
        <f t="shared" si="278"/>
        <v>0</v>
      </c>
      <c r="BB414" s="177">
        <f t="shared" si="279"/>
        <v>0</v>
      </c>
      <c r="BC414" s="177">
        <f t="shared" si="280"/>
        <v>0</v>
      </c>
      <c r="BD414" s="177">
        <f t="shared" si="281"/>
        <v>0</v>
      </c>
      <c r="BE414" s="177">
        <f t="shared" si="282"/>
        <v>0</v>
      </c>
      <c r="BF414" s="177">
        <f t="shared" si="283"/>
        <v>0</v>
      </c>
      <c r="BG414" s="177">
        <f t="shared" si="284"/>
        <v>0</v>
      </c>
      <c r="BH414" s="177">
        <f t="shared" si="285"/>
        <v>0</v>
      </c>
      <c r="BI414" s="177">
        <f t="shared" si="286"/>
        <v>0</v>
      </c>
      <c r="BJ414" s="177">
        <f t="shared" si="287"/>
        <v>0</v>
      </c>
      <c r="BK414" s="177">
        <f t="shared" si="288"/>
        <v>0</v>
      </c>
      <c r="BL414" s="177">
        <f t="shared" si="289"/>
        <v>0</v>
      </c>
      <c r="BM414" s="177">
        <f t="shared" si="290"/>
        <v>0</v>
      </c>
      <c r="BN414" s="177">
        <f t="shared" si="291"/>
        <v>0</v>
      </c>
      <c r="BO414" s="177">
        <f t="shared" si="292"/>
        <v>0</v>
      </c>
    </row>
    <row r="415" spans="1:67" s="123" customFormat="1" ht="73.8" customHeight="1">
      <c r="A415" s="9"/>
      <c r="B415" s="210" t="s">
        <v>8</v>
      </c>
      <c r="C415" s="9"/>
      <c r="D415" s="106" t="s">
        <v>5959</v>
      </c>
      <c r="E415" s="559" t="s">
        <v>5195</v>
      </c>
      <c r="F415" s="105" t="s">
        <v>135</v>
      </c>
      <c r="G415" s="224" t="s">
        <v>70</v>
      </c>
      <c r="H415" s="112" t="s">
        <v>6214</v>
      </c>
      <c r="I415" s="105">
        <v>1</v>
      </c>
      <c r="J415" s="105">
        <v>0</v>
      </c>
      <c r="K415" s="105" t="s">
        <v>4673</v>
      </c>
      <c r="L415" s="392">
        <v>210.17150000000001</v>
      </c>
      <c r="M415" s="450" t="s">
        <v>5501</v>
      </c>
      <c r="N415" s="126"/>
      <c r="O415" s="425">
        <f>L415*N415</f>
        <v>0</v>
      </c>
      <c r="P415" s="124" t="str">
        <f t="shared" si="297"/>
        <v>No</v>
      </c>
      <c r="Q415" s="234" t="str">
        <f t="shared" si="298"/>
        <v>Yes</v>
      </c>
      <c r="S415" s="275">
        <v>1</v>
      </c>
      <c r="T415" s="276">
        <f t="shared" si="299"/>
        <v>0</v>
      </c>
      <c r="U415" s="111"/>
      <c r="V415" s="302">
        <v>7.31</v>
      </c>
      <c r="W415" s="311">
        <f t="shared" si="293"/>
        <v>0</v>
      </c>
      <c r="X415" s="198"/>
      <c r="Y415" s="198">
        <f>N415*I415</f>
        <v>0</v>
      </c>
      <c r="Z415" s="545">
        <v>1</v>
      </c>
      <c r="AA415" s="532">
        <v>6</v>
      </c>
      <c r="AB415" s="285">
        <f t="shared" si="294"/>
        <v>0</v>
      </c>
      <c r="AC415" s="536"/>
      <c r="AD415" s="285">
        <f t="shared" si="295"/>
        <v>0</v>
      </c>
      <c r="AE415" s="536"/>
      <c r="AF415" s="285">
        <f t="shared" si="296"/>
        <v>0</v>
      </c>
      <c r="AG415" s="177">
        <f t="shared" si="260"/>
        <v>0</v>
      </c>
      <c r="AH415" s="177">
        <f t="shared" si="261"/>
        <v>0</v>
      </c>
      <c r="AI415" s="177">
        <f t="shared" si="262"/>
        <v>0</v>
      </c>
      <c r="AJ415" s="177">
        <f t="shared" si="263"/>
        <v>0</v>
      </c>
      <c r="AK415" s="177">
        <f t="shared" si="264"/>
        <v>0</v>
      </c>
      <c r="AL415" s="177">
        <f t="shared" si="265"/>
        <v>0</v>
      </c>
      <c r="AM415" s="177">
        <f t="shared" si="266"/>
        <v>0</v>
      </c>
      <c r="AN415" s="177">
        <f t="shared" si="267"/>
        <v>0</v>
      </c>
      <c r="AO415" s="177">
        <f t="shared" si="268"/>
        <v>0</v>
      </c>
      <c r="AP415" s="443"/>
      <c r="AQ415" s="443">
        <f t="shared" si="269"/>
        <v>0</v>
      </c>
      <c r="AR415" s="443">
        <f t="shared" si="270"/>
        <v>0</v>
      </c>
      <c r="AS415" s="443">
        <f t="shared" si="271"/>
        <v>0</v>
      </c>
      <c r="AT415" s="443"/>
      <c r="AU415" s="177">
        <f t="shared" si="272"/>
        <v>0</v>
      </c>
      <c r="AV415" s="177">
        <f t="shared" si="273"/>
        <v>0</v>
      </c>
      <c r="AW415" s="177">
        <f t="shared" si="274"/>
        <v>0</v>
      </c>
      <c r="AX415" s="177">
        <f t="shared" si="275"/>
        <v>0</v>
      </c>
      <c r="AY415" s="177">
        <f t="shared" si="276"/>
        <v>0</v>
      </c>
      <c r="AZ415" s="177">
        <f t="shared" si="277"/>
        <v>0</v>
      </c>
      <c r="BA415" s="177">
        <f t="shared" si="278"/>
        <v>0</v>
      </c>
      <c r="BB415" s="177">
        <f t="shared" si="279"/>
        <v>0</v>
      </c>
      <c r="BC415" s="177">
        <f t="shared" si="280"/>
        <v>0</v>
      </c>
      <c r="BD415" s="177">
        <f t="shared" si="281"/>
        <v>0</v>
      </c>
      <c r="BE415" s="177">
        <f t="shared" si="282"/>
        <v>0</v>
      </c>
      <c r="BF415" s="177">
        <f t="shared" si="283"/>
        <v>0</v>
      </c>
      <c r="BG415" s="177">
        <f t="shared" si="284"/>
        <v>0</v>
      </c>
      <c r="BH415" s="177">
        <f t="shared" si="285"/>
        <v>0</v>
      </c>
      <c r="BI415" s="177">
        <f t="shared" si="286"/>
        <v>0</v>
      </c>
      <c r="BJ415" s="177">
        <f t="shared" si="287"/>
        <v>0</v>
      </c>
      <c r="BK415" s="177">
        <f t="shared" si="288"/>
        <v>0</v>
      </c>
      <c r="BL415" s="177">
        <f t="shared" si="289"/>
        <v>0</v>
      </c>
      <c r="BM415" s="177">
        <f t="shared" si="290"/>
        <v>0</v>
      </c>
      <c r="BN415" s="177">
        <f t="shared" si="291"/>
        <v>0</v>
      </c>
      <c r="BO415" s="177">
        <f t="shared" si="292"/>
        <v>0</v>
      </c>
    </row>
    <row r="416" spans="1:67" s="123" customFormat="1" ht="73.8" customHeight="1">
      <c r="A416" s="9"/>
      <c r="B416" s="210" t="s">
        <v>8</v>
      </c>
      <c r="C416" s="9"/>
      <c r="D416" s="106" t="s">
        <v>5440</v>
      </c>
      <c r="E416" s="560" t="s">
        <v>5194</v>
      </c>
      <c r="F416" s="105" t="s">
        <v>135</v>
      </c>
      <c r="G416" s="224" t="s">
        <v>70</v>
      </c>
      <c r="H416" s="112" t="s">
        <v>6214</v>
      </c>
      <c r="I416" s="105">
        <v>1</v>
      </c>
      <c r="J416" s="105">
        <v>0</v>
      </c>
      <c r="K416" s="105" t="s">
        <v>4673</v>
      </c>
      <c r="L416" s="392">
        <v>219.30759999999998</v>
      </c>
      <c r="M416" s="127"/>
      <c r="N416" s="450" t="s">
        <v>5501</v>
      </c>
      <c r="O416" s="425">
        <f>L416*M416</f>
        <v>0</v>
      </c>
      <c r="P416" s="124" t="str">
        <f t="shared" si="297"/>
        <v>No</v>
      </c>
      <c r="Q416" s="234" t="str">
        <f t="shared" si="298"/>
        <v>Yes</v>
      </c>
      <c r="S416" s="275">
        <v>1</v>
      </c>
      <c r="T416" s="276">
        <f t="shared" si="299"/>
        <v>0</v>
      </c>
      <c r="U416" s="111"/>
      <c r="V416" s="302">
        <v>7.31</v>
      </c>
      <c r="W416" s="311">
        <f t="shared" si="293"/>
        <v>0</v>
      </c>
      <c r="X416" s="198">
        <f>M416*I416</f>
        <v>0</v>
      </c>
      <c r="Y416" s="198"/>
      <c r="Z416" s="545">
        <v>1</v>
      </c>
      <c r="AA416" s="532">
        <v>6</v>
      </c>
      <c r="AB416" s="285">
        <f t="shared" si="294"/>
        <v>0</v>
      </c>
      <c r="AC416" s="536"/>
      <c r="AD416" s="285">
        <f t="shared" si="295"/>
        <v>0</v>
      </c>
      <c r="AE416" s="536"/>
      <c r="AF416" s="285">
        <f t="shared" si="296"/>
        <v>0</v>
      </c>
      <c r="AG416" s="177">
        <f t="shared" si="260"/>
        <v>0</v>
      </c>
      <c r="AH416" s="177">
        <f t="shared" si="261"/>
        <v>0</v>
      </c>
      <c r="AI416" s="177">
        <f t="shared" si="262"/>
        <v>0</v>
      </c>
      <c r="AJ416" s="177">
        <f t="shared" si="263"/>
        <v>0</v>
      </c>
      <c r="AK416" s="177">
        <f t="shared" si="264"/>
        <v>0</v>
      </c>
      <c r="AL416" s="177">
        <f t="shared" si="265"/>
        <v>0</v>
      </c>
      <c r="AM416" s="177">
        <f t="shared" si="266"/>
        <v>0</v>
      </c>
      <c r="AN416" s="177">
        <f t="shared" si="267"/>
        <v>0</v>
      </c>
      <c r="AO416" s="177">
        <f t="shared" si="268"/>
        <v>0</v>
      </c>
      <c r="AP416" s="443"/>
      <c r="AQ416" s="443">
        <f t="shared" si="269"/>
        <v>0</v>
      </c>
      <c r="AR416" s="443">
        <f t="shared" si="270"/>
        <v>0</v>
      </c>
      <c r="AS416" s="443">
        <f t="shared" si="271"/>
        <v>0</v>
      </c>
      <c r="AT416" s="443"/>
      <c r="AU416" s="177">
        <f t="shared" si="272"/>
        <v>0</v>
      </c>
      <c r="AV416" s="177">
        <f t="shared" si="273"/>
        <v>0</v>
      </c>
      <c r="AW416" s="177">
        <f t="shared" si="274"/>
        <v>0</v>
      </c>
      <c r="AX416" s="177">
        <f t="shared" si="275"/>
        <v>0</v>
      </c>
      <c r="AY416" s="177">
        <f t="shared" si="276"/>
        <v>0</v>
      </c>
      <c r="AZ416" s="177">
        <f t="shared" si="277"/>
        <v>0</v>
      </c>
      <c r="BA416" s="177">
        <f t="shared" si="278"/>
        <v>0</v>
      </c>
      <c r="BB416" s="177">
        <f t="shared" si="279"/>
        <v>0</v>
      </c>
      <c r="BC416" s="177">
        <f t="shared" si="280"/>
        <v>0</v>
      </c>
      <c r="BD416" s="177">
        <f t="shared" si="281"/>
        <v>0</v>
      </c>
      <c r="BE416" s="177">
        <f t="shared" si="282"/>
        <v>0</v>
      </c>
      <c r="BF416" s="177">
        <f t="shared" si="283"/>
        <v>0</v>
      </c>
      <c r="BG416" s="177">
        <f t="shared" si="284"/>
        <v>0</v>
      </c>
      <c r="BH416" s="177">
        <f t="shared" si="285"/>
        <v>0</v>
      </c>
      <c r="BI416" s="177">
        <f t="shared" si="286"/>
        <v>0</v>
      </c>
      <c r="BJ416" s="177">
        <f t="shared" si="287"/>
        <v>0</v>
      </c>
      <c r="BK416" s="177">
        <f t="shared" si="288"/>
        <v>0</v>
      </c>
      <c r="BL416" s="177">
        <f t="shared" si="289"/>
        <v>0</v>
      </c>
      <c r="BM416" s="177">
        <f t="shared" si="290"/>
        <v>0</v>
      </c>
      <c r="BN416" s="177">
        <f t="shared" si="291"/>
        <v>0</v>
      </c>
      <c r="BO416" s="177">
        <f t="shared" si="292"/>
        <v>0</v>
      </c>
    </row>
    <row r="417" spans="1:67" s="123" customFormat="1" ht="73.8" customHeight="1">
      <c r="A417" s="9"/>
      <c r="B417" s="210" t="s">
        <v>8</v>
      </c>
      <c r="C417" s="9"/>
      <c r="D417" s="106" t="s">
        <v>5445</v>
      </c>
      <c r="E417" s="561" t="s">
        <v>5193</v>
      </c>
      <c r="F417" s="105" t="s">
        <v>135</v>
      </c>
      <c r="G417" s="224" t="s">
        <v>70</v>
      </c>
      <c r="H417" s="112" t="s">
        <v>6214</v>
      </c>
      <c r="I417" s="105">
        <v>1</v>
      </c>
      <c r="J417" s="105">
        <v>0</v>
      </c>
      <c r="K417" s="105" t="s">
        <v>4673</v>
      </c>
      <c r="L417" s="392">
        <v>210.17150000000001</v>
      </c>
      <c r="M417" s="127"/>
      <c r="N417" s="450" t="s">
        <v>5501</v>
      </c>
      <c r="O417" s="425">
        <f>L417*M417</f>
        <v>0</v>
      </c>
      <c r="P417" s="124" t="str">
        <f t="shared" si="297"/>
        <v>No</v>
      </c>
      <c r="Q417" s="234" t="str">
        <f t="shared" si="298"/>
        <v>Yes</v>
      </c>
      <c r="S417" s="275">
        <v>1</v>
      </c>
      <c r="T417" s="276">
        <f t="shared" si="299"/>
        <v>0</v>
      </c>
      <c r="U417" s="111"/>
      <c r="V417" s="302">
        <v>7.31</v>
      </c>
      <c r="W417" s="311">
        <f t="shared" si="293"/>
        <v>0</v>
      </c>
      <c r="X417" s="198">
        <f>M417*I417</f>
        <v>0</v>
      </c>
      <c r="Y417" s="198"/>
      <c r="Z417" s="545">
        <v>1</v>
      </c>
      <c r="AA417" s="532">
        <v>6</v>
      </c>
      <c r="AB417" s="285">
        <f t="shared" si="294"/>
        <v>0</v>
      </c>
      <c r="AC417" s="536"/>
      <c r="AD417" s="285">
        <f t="shared" si="295"/>
        <v>0</v>
      </c>
      <c r="AE417" s="536"/>
      <c r="AF417" s="285">
        <f t="shared" si="296"/>
        <v>0</v>
      </c>
      <c r="AG417" s="177">
        <f t="shared" si="260"/>
        <v>0</v>
      </c>
      <c r="AH417" s="177">
        <f t="shared" si="261"/>
        <v>0</v>
      </c>
      <c r="AI417" s="177">
        <f t="shared" si="262"/>
        <v>0</v>
      </c>
      <c r="AJ417" s="177">
        <f t="shared" si="263"/>
        <v>0</v>
      </c>
      <c r="AK417" s="177">
        <f t="shared" si="264"/>
        <v>0</v>
      </c>
      <c r="AL417" s="177">
        <f t="shared" si="265"/>
        <v>0</v>
      </c>
      <c r="AM417" s="177">
        <f t="shared" si="266"/>
        <v>0</v>
      </c>
      <c r="AN417" s="177">
        <f t="shared" si="267"/>
        <v>0</v>
      </c>
      <c r="AO417" s="177">
        <f t="shared" si="268"/>
        <v>0</v>
      </c>
      <c r="AP417" s="443"/>
      <c r="AQ417" s="443">
        <f t="shared" si="269"/>
        <v>0</v>
      </c>
      <c r="AR417" s="443">
        <f t="shared" si="270"/>
        <v>0</v>
      </c>
      <c r="AS417" s="443">
        <f t="shared" si="271"/>
        <v>0</v>
      </c>
      <c r="AT417" s="443"/>
      <c r="AU417" s="177">
        <f t="shared" si="272"/>
        <v>0</v>
      </c>
      <c r="AV417" s="177">
        <f t="shared" si="273"/>
        <v>0</v>
      </c>
      <c r="AW417" s="177">
        <f t="shared" si="274"/>
        <v>0</v>
      </c>
      <c r="AX417" s="177">
        <f t="shared" si="275"/>
        <v>0</v>
      </c>
      <c r="AY417" s="177">
        <f t="shared" si="276"/>
        <v>0</v>
      </c>
      <c r="AZ417" s="177">
        <f t="shared" si="277"/>
        <v>0</v>
      </c>
      <c r="BA417" s="177">
        <f t="shared" si="278"/>
        <v>0</v>
      </c>
      <c r="BB417" s="177">
        <f t="shared" si="279"/>
        <v>0</v>
      </c>
      <c r="BC417" s="177">
        <f t="shared" si="280"/>
        <v>0</v>
      </c>
      <c r="BD417" s="177">
        <f t="shared" si="281"/>
        <v>0</v>
      </c>
      <c r="BE417" s="177">
        <f t="shared" si="282"/>
        <v>0</v>
      </c>
      <c r="BF417" s="177">
        <f t="shared" si="283"/>
        <v>0</v>
      </c>
      <c r="BG417" s="177">
        <f t="shared" si="284"/>
        <v>0</v>
      </c>
      <c r="BH417" s="177">
        <f t="shared" si="285"/>
        <v>0</v>
      </c>
      <c r="BI417" s="177">
        <f t="shared" si="286"/>
        <v>0</v>
      </c>
      <c r="BJ417" s="177">
        <f t="shared" si="287"/>
        <v>0</v>
      </c>
      <c r="BK417" s="177">
        <f t="shared" si="288"/>
        <v>0</v>
      </c>
      <c r="BL417" s="177">
        <f t="shared" si="289"/>
        <v>0</v>
      </c>
      <c r="BM417" s="177">
        <f t="shared" si="290"/>
        <v>0</v>
      </c>
      <c r="BN417" s="177">
        <f t="shared" si="291"/>
        <v>0</v>
      </c>
      <c r="BO417" s="177">
        <f t="shared" si="292"/>
        <v>0</v>
      </c>
    </row>
    <row r="418" spans="1:67" s="9" customFormat="1" ht="73.8" customHeight="1">
      <c r="B418" s="210" t="s">
        <v>8</v>
      </c>
      <c r="D418" s="141" t="s">
        <v>5960</v>
      </c>
      <c r="E418" s="562" t="s">
        <v>5195</v>
      </c>
      <c r="F418" s="114" t="s">
        <v>134</v>
      </c>
      <c r="G418" s="114" t="s">
        <v>71</v>
      </c>
      <c r="H418" s="114" t="s">
        <v>6214</v>
      </c>
      <c r="I418" s="114">
        <v>1</v>
      </c>
      <c r="J418" s="114">
        <v>0</v>
      </c>
      <c r="K418" s="114" t="s">
        <v>4673</v>
      </c>
      <c r="L418" s="376">
        <v>95.532499999999999</v>
      </c>
      <c r="M418" s="449" t="s">
        <v>5501</v>
      </c>
      <c r="N418" s="129"/>
      <c r="O418" s="414">
        <f>L418*N418</f>
        <v>0</v>
      </c>
      <c r="P418" s="131" t="str">
        <f t="shared" si="297"/>
        <v>No</v>
      </c>
      <c r="Q418" s="212" t="str">
        <f t="shared" si="298"/>
        <v>Yes</v>
      </c>
      <c r="S418" s="275">
        <v>1</v>
      </c>
      <c r="T418" s="276">
        <f t="shared" si="299"/>
        <v>0</v>
      </c>
      <c r="U418" s="111"/>
      <c r="V418" s="302">
        <v>1.77</v>
      </c>
      <c r="W418" s="311">
        <f t="shared" si="293"/>
        <v>0</v>
      </c>
      <c r="X418" s="198"/>
      <c r="Y418" s="198">
        <f>N418*I418</f>
        <v>0</v>
      </c>
      <c r="Z418" s="545">
        <v>1</v>
      </c>
      <c r="AA418" s="532">
        <v>6</v>
      </c>
      <c r="AB418" s="285">
        <f t="shared" si="294"/>
        <v>0</v>
      </c>
      <c r="AC418" s="536"/>
      <c r="AD418" s="285">
        <f t="shared" si="295"/>
        <v>0</v>
      </c>
      <c r="AE418" s="536"/>
      <c r="AF418" s="285">
        <f t="shared" si="296"/>
        <v>0</v>
      </c>
      <c r="AG418" s="177">
        <f t="shared" si="260"/>
        <v>0</v>
      </c>
      <c r="AH418" s="177">
        <f t="shared" si="261"/>
        <v>0</v>
      </c>
      <c r="AI418" s="177">
        <f t="shared" si="262"/>
        <v>0</v>
      </c>
      <c r="AJ418" s="177">
        <f t="shared" si="263"/>
        <v>0</v>
      </c>
      <c r="AK418" s="177">
        <f t="shared" si="264"/>
        <v>0</v>
      </c>
      <c r="AL418" s="177">
        <f t="shared" si="265"/>
        <v>0</v>
      </c>
      <c r="AM418" s="177">
        <f t="shared" si="266"/>
        <v>0</v>
      </c>
      <c r="AN418" s="177">
        <f t="shared" si="267"/>
        <v>0</v>
      </c>
      <c r="AO418" s="177">
        <f t="shared" si="268"/>
        <v>0</v>
      </c>
      <c r="AP418" s="177"/>
      <c r="AQ418" s="443">
        <f t="shared" si="269"/>
        <v>0</v>
      </c>
      <c r="AR418" s="443">
        <f t="shared" si="270"/>
        <v>0</v>
      </c>
      <c r="AS418" s="443">
        <f t="shared" si="271"/>
        <v>0</v>
      </c>
      <c r="AT418" s="177"/>
      <c r="AU418" s="177">
        <f t="shared" si="272"/>
        <v>0</v>
      </c>
      <c r="AV418" s="177">
        <f t="shared" si="273"/>
        <v>0</v>
      </c>
      <c r="AW418" s="177">
        <f t="shared" si="274"/>
        <v>0</v>
      </c>
      <c r="AX418" s="177">
        <f t="shared" si="275"/>
        <v>0</v>
      </c>
      <c r="AY418" s="177">
        <f t="shared" si="276"/>
        <v>0</v>
      </c>
      <c r="AZ418" s="177">
        <f t="shared" si="277"/>
        <v>0</v>
      </c>
      <c r="BA418" s="177">
        <f t="shared" si="278"/>
        <v>0</v>
      </c>
      <c r="BB418" s="177">
        <f t="shared" si="279"/>
        <v>0</v>
      </c>
      <c r="BC418" s="177">
        <f t="shared" si="280"/>
        <v>0</v>
      </c>
      <c r="BD418" s="177">
        <f t="shared" si="281"/>
        <v>0</v>
      </c>
      <c r="BE418" s="177">
        <f t="shared" si="282"/>
        <v>0</v>
      </c>
      <c r="BF418" s="177">
        <f t="shared" si="283"/>
        <v>0</v>
      </c>
      <c r="BG418" s="177">
        <f t="shared" si="284"/>
        <v>0</v>
      </c>
      <c r="BH418" s="177">
        <f t="shared" si="285"/>
        <v>0</v>
      </c>
      <c r="BI418" s="177">
        <f t="shared" si="286"/>
        <v>0</v>
      </c>
      <c r="BJ418" s="177">
        <f t="shared" si="287"/>
        <v>0</v>
      </c>
      <c r="BK418" s="177">
        <f t="shared" si="288"/>
        <v>0</v>
      </c>
      <c r="BL418" s="177">
        <f t="shared" si="289"/>
        <v>0</v>
      </c>
      <c r="BM418" s="177">
        <f t="shared" si="290"/>
        <v>0</v>
      </c>
      <c r="BN418" s="177">
        <f t="shared" si="291"/>
        <v>0</v>
      </c>
      <c r="BO418" s="177">
        <f t="shared" si="292"/>
        <v>0</v>
      </c>
    </row>
    <row r="419" spans="1:67" s="9" customFormat="1" ht="73.8" customHeight="1">
      <c r="B419" s="210" t="s">
        <v>8</v>
      </c>
      <c r="D419" s="141" t="s">
        <v>5441</v>
      </c>
      <c r="E419" s="557" t="s">
        <v>5194</v>
      </c>
      <c r="F419" s="114" t="s">
        <v>134</v>
      </c>
      <c r="G419" s="114" t="s">
        <v>71</v>
      </c>
      <c r="H419" s="114" t="s">
        <v>6214</v>
      </c>
      <c r="I419" s="114">
        <v>1</v>
      </c>
      <c r="J419" s="114">
        <v>0</v>
      </c>
      <c r="K419" s="114" t="s">
        <v>4673</v>
      </c>
      <c r="L419" s="376">
        <v>99.683400000000006</v>
      </c>
      <c r="M419" s="129"/>
      <c r="N419" s="449" t="s">
        <v>5501</v>
      </c>
      <c r="O419" s="414">
        <f>L419*M419</f>
        <v>0</v>
      </c>
      <c r="P419" s="131" t="str">
        <f t="shared" si="297"/>
        <v>No</v>
      </c>
      <c r="Q419" s="212" t="str">
        <f t="shared" si="298"/>
        <v>Yes</v>
      </c>
      <c r="S419" s="275">
        <v>1</v>
      </c>
      <c r="T419" s="276">
        <f t="shared" si="299"/>
        <v>0</v>
      </c>
      <c r="U419" s="111"/>
      <c r="V419" s="302">
        <v>1.77</v>
      </c>
      <c r="W419" s="311">
        <f t="shared" si="293"/>
        <v>0</v>
      </c>
      <c r="X419" s="198">
        <f>M419*I419</f>
        <v>0</v>
      </c>
      <c r="Y419" s="198"/>
      <c r="Z419" s="545">
        <v>1</v>
      </c>
      <c r="AA419" s="532">
        <v>6</v>
      </c>
      <c r="AB419" s="285">
        <f t="shared" si="294"/>
        <v>0</v>
      </c>
      <c r="AC419" s="536"/>
      <c r="AD419" s="285">
        <f t="shared" si="295"/>
        <v>0</v>
      </c>
      <c r="AE419" s="536"/>
      <c r="AF419" s="285">
        <f t="shared" si="296"/>
        <v>0</v>
      </c>
      <c r="AG419" s="177">
        <f t="shared" si="260"/>
        <v>0</v>
      </c>
      <c r="AH419" s="177">
        <f t="shared" si="261"/>
        <v>0</v>
      </c>
      <c r="AI419" s="177">
        <f t="shared" si="262"/>
        <v>0</v>
      </c>
      <c r="AJ419" s="177">
        <f t="shared" si="263"/>
        <v>0</v>
      </c>
      <c r="AK419" s="177">
        <f t="shared" si="264"/>
        <v>0</v>
      </c>
      <c r="AL419" s="177">
        <f t="shared" si="265"/>
        <v>0</v>
      </c>
      <c r="AM419" s="177">
        <f t="shared" si="266"/>
        <v>0</v>
      </c>
      <c r="AN419" s="177">
        <f t="shared" si="267"/>
        <v>0</v>
      </c>
      <c r="AO419" s="177">
        <f t="shared" si="268"/>
        <v>0</v>
      </c>
      <c r="AP419" s="177"/>
      <c r="AQ419" s="443">
        <f t="shared" si="269"/>
        <v>0</v>
      </c>
      <c r="AR419" s="443">
        <f t="shared" si="270"/>
        <v>0</v>
      </c>
      <c r="AS419" s="443">
        <f t="shared" si="271"/>
        <v>0</v>
      </c>
      <c r="AT419" s="177"/>
      <c r="AU419" s="177">
        <f t="shared" si="272"/>
        <v>0</v>
      </c>
      <c r="AV419" s="177">
        <f t="shared" si="273"/>
        <v>0</v>
      </c>
      <c r="AW419" s="177">
        <f t="shared" si="274"/>
        <v>0</v>
      </c>
      <c r="AX419" s="177">
        <f t="shared" si="275"/>
        <v>0</v>
      </c>
      <c r="AY419" s="177">
        <f t="shared" si="276"/>
        <v>0</v>
      </c>
      <c r="AZ419" s="177">
        <f t="shared" si="277"/>
        <v>0</v>
      </c>
      <c r="BA419" s="177">
        <f t="shared" si="278"/>
        <v>0</v>
      </c>
      <c r="BB419" s="177">
        <f t="shared" si="279"/>
        <v>0</v>
      </c>
      <c r="BC419" s="177">
        <f t="shared" si="280"/>
        <v>0</v>
      </c>
      <c r="BD419" s="177">
        <f t="shared" si="281"/>
        <v>0</v>
      </c>
      <c r="BE419" s="177">
        <f t="shared" si="282"/>
        <v>0</v>
      </c>
      <c r="BF419" s="177">
        <f t="shared" si="283"/>
        <v>0</v>
      </c>
      <c r="BG419" s="177">
        <f t="shared" si="284"/>
        <v>0</v>
      </c>
      <c r="BH419" s="177">
        <f t="shared" si="285"/>
        <v>0</v>
      </c>
      <c r="BI419" s="177">
        <f t="shared" si="286"/>
        <v>0</v>
      </c>
      <c r="BJ419" s="177">
        <f t="shared" si="287"/>
        <v>0</v>
      </c>
      <c r="BK419" s="177">
        <f t="shared" si="288"/>
        <v>0</v>
      </c>
      <c r="BL419" s="177">
        <f t="shared" si="289"/>
        <v>0</v>
      </c>
      <c r="BM419" s="177">
        <f t="shared" si="290"/>
        <v>0</v>
      </c>
      <c r="BN419" s="177">
        <f t="shared" si="291"/>
        <v>0</v>
      </c>
      <c r="BO419" s="177">
        <f t="shared" si="292"/>
        <v>0</v>
      </c>
    </row>
    <row r="420" spans="1:67" s="9" customFormat="1" ht="73.8" customHeight="1">
      <c r="B420" s="210" t="s">
        <v>8</v>
      </c>
      <c r="D420" s="141" t="s">
        <v>5444</v>
      </c>
      <c r="E420" s="558" t="s">
        <v>5193</v>
      </c>
      <c r="F420" s="114" t="s">
        <v>134</v>
      </c>
      <c r="G420" s="114" t="s">
        <v>71</v>
      </c>
      <c r="H420" s="114" t="s">
        <v>6214</v>
      </c>
      <c r="I420" s="114">
        <v>1</v>
      </c>
      <c r="J420" s="114">
        <v>0</v>
      </c>
      <c r="K420" s="114" t="s">
        <v>4673</v>
      </c>
      <c r="L420" s="376">
        <v>95.532499999999999</v>
      </c>
      <c r="M420" s="129"/>
      <c r="N420" s="449" t="s">
        <v>5501</v>
      </c>
      <c r="O420" s="414">
        <f>L420*M420</f>
        <v>0</v>
      </c>
      <c r="P420" s="131" t="str">
        <f t="shared" si="297"/>
        <v>No</v>
      </c>
      <c r="Q420" s="212" t="str">
        <f t="shared" si="298"/>
        <v>Yes</v>
      </c>
      <c r="S420" s="275">
        <v>1</v>
      </c>
      <c r="T420" s="276">
        <f t="shared" si="299"/>
        <v>0</v>
      </c>
      <c r="U420" s="111"/>
      <c r="V420" s="302">
        <v>1.77</v>
      </c>
      <c r="W420" s="311">
        <f t="shared" si="293"/>
        <v>0</v>
      </c>
      <c r="X420" s="198">
        <f>M420*I420</f>
        <v>0</v>
      </c>
      <c r="Y420" s="198"/>
      <c r="Z420" s="545">
        <v>1</v>
      </c>
      <c r="AA420" s="532">
        <v>6</v>
      </c>
      <c r="AB420" s="285">
        <f t="shared" si="294"/>
        <v>0</v>
      </c>
      <c r="AC420" s="536"/>
      <c r="AD420" s="285">
        <f t="shared" si="295"/>
        <v>0</v>
      </c>
      <c r="AE420" s="536"/>
      <c r="AF420" s="285">
        <f t="shared" si="296"/>
        <v>0</v>
      </c>
      <c r="AG420" s="177">
        <f t="shared" si="260"/>
        <v>0</v>
      </c>
      <c r="AH420" s="177">
        <f t="shared" si="261"/>
        <v>0</v>
      </c>
      <c r="AI420" s="177">
        <f t="shared" si="262"/>
        <v>0</v>
      </c>
      <c r="AJ420" s="177">
        <f t="shared" si="263"/>
        <v>0</v>
      </c>
      <c r="AK420" s="177">
        <f t="shared" si="264"/>
        <v>0</v>
      </c>
      <c r="AL420" s="177">
        <f t="shared" si="265"/>
        <v>0</v>
      </c>
      <c r="AM420" s="177">
        <f t="shared" si="266"/>
        <v>0</v>
      </c>
      <c r="AN420" s="177">
        <f t="shared" si="267"/>
        <v>0</v>
      </c>
      <c r="AO420" s="177">
        <f t="shared" si="268"/>
        <v>0</v>
      </c>
      <c r="AP420" s="177"/>
      <c r="AQ420" s="443">
        <f t="shared" si="269"/>
        <v>0</v>
      </c>
      <c r="AR420" s="443">
        <f t="shared" si="270"/>
        <v>0</v>
      </c>
      <c r="AS420" s="443">
        <f t="shared" si="271"/>
        <v>0</v>
      </c>
      <c r="AT420" s="177"/>
      <c r="AU420" s="177">
        <f t="shared" si="272"/>
        <v>0</v>
      </c>
      <c r="AV420" s="177">
        <f t="shared" si="273"/>
        <v>0</v>
      </c>
      <c r="AW420" s="177">
        <f t="shared" si="274"/>
        <v>0</v>
      </c>
      <c r="AX420" s="177">
        <f t="shared" si="275"/>
        <v>0</v>
      </c>
      <c r="AY420" s="177">
        <f t="shared" si="276"/>
        <v>0</v>
      </c>
      <c r="AZ420" s="177">
        <f t="shared" si="277"/>
        <v>0</v>
      </c>
      <c r="BA420" s="177">
        <f t="shared" si="278"/>
        <v>0</v>
      </c>
      <c r="BB420" s="177">
        <f t="shared" si="279"/>
        <v>0</v>
      </c>
      <c r="BC420" s="177">
        <f t="shared" si="280"/>
        <v>0</v>
      </c>
      <c r="BD420" s="177">
        <f t="shared" si="281"/>
        <v>0</v>
      </c>
      <c r="BE420" s="177">
        <f t="shared" si="282"/>
        <v>0</v>
      </c>
      <c r="BF420" s="177">
        <f t="shared" si="283"/>
        <v>0</v>
      </c>
      <c r="BG420" s="177">
        <f t="shared" si="284"/>
        <v>0</v>
      </c>
      <c r="BH420" s="177">
        <f t="shared" si="285"/>
        <v>0</v>
      </c>
      <c r="BI420" s="177">
        <f t="shared" si="286"/>
        <v>0</v>
      </c>
      <c r="BJ420" s="177">
        <f t="shared" si="287"/>
        <v>0</v>
      </c>
      <c r="BK420" s="177">
        <f t="shared" si="288"/>
        <v>0</v>
      </c>
      <c r="BL420" s="177">
        <f t="shared" si="289"/>
        <v>0</v>
      </c>
      <c r="BM420" s="177">
        <f t="shared" si="290"/>
        <v>0</v>
      </c>
      <c r="BN420" s="177">
        <f t="shared" si="291"/>
        <v>0</v>
      </c>
      <c r="BO420" s="177">
        <f t="shared" si="292"/>
        <v>0</v>
      </c>
    </row>
    <row r="421" spans="1:67" s="123" customFormat="1" ht="73.8" customHeight="1">
      <c r="A421" s="9"/>
      <c r="B421" s="210" t="s">
        <v>8</v>
      </c>
      <c r="D421" s="106" t="s">
        <v>5961</v>
      </c>
      <c r="E421" s="559" t="s">
        <v>5195</v>
      </c>
      <c r="F421" s="105" t="s">
        <v>197</v>
      </c>
      <c r="G421" s="224" t="s">
        <v>2261</v>
      </c>
      <c r="H421" s="112" t="s">
        <v>2134</v>
      </c>
      <c r="I421" s="105">
        <v>4</v>
      </c>
      <c r="J421" s="105">
        <v>0</v>
      </c>
      <c r="K421" s="105" t="s">
        <v>4673</v>
      </c>
      <c r="L421" s="393">
        <v>274.88639999999998</v>
      </c>
      <c r="M421" s="450" t="s">
        <v>5501</v>
      </c>
      <c r="N421" s="126"/>
      <c r="O421" s="425">
        <f>L421*N421</f>
        <v>0</v>
      </c>
      <c r="P421" s="124" t="str">
        <f t="shared" si="297"/>
        <v>No</v>
      </c>
      <c r="Q421" s="234" t="str">
        <f t="shared" si="298"/>
        <v>Yes</v>
      </c>
      <c r="S421" s="275">
        <v>4</v>
      </c>
      <c r="T421" s="276">
        <f t="shared" si="299"/>
        <v>0</v>
      </c>
      <c r="U421" s="111"/>
      <c r="V421" s="302">
        <v>1.4</v>
      </c>
      <c r="W421" s="311">
        <f t="shared" si="293"/>
        <v>0</v>
      </c>
      <c r="X421" s="198"/>
      <c r="Y421" s="198">
        <f>N421*I421</f>
        <v>0</v>
      </c>
      <c r="Z421" s="545">
        <v>4</v>
      </c>
      <c r="AA421" s="532">
        <v>12</v>
      </c>
      <c r="AB421" s="285">
        <f t="shared" si="294"/>
        <v>0</v>
      </c>
      <c r="AC421" s="536"/>
      <c r="AD421" s="285">
        <f t="shared" si="295"/>
        <v>0</v>
      </c>
      <c r="AE421" s="536"/>
      <c r="AF421" s="285">
        <f t="shared" si="296"/>
        <v>0</v>
      </c>
      <c r="AG421" s="177">
        <f t="shared" si="260"/>
        <v>0</v>
      </c>
      <c r="AH421" s="177">
        <f t="shared" si="261"/>
        <v>0</v>
      </c>
      <c r="AI421" s="177">
        <f t="shared" si="262"/>
        <v>0</v>
      </c>
      <c r="AJ421" s="177">
        <f t="shared" si="263"/>
        <v>0</v>
      </c>
      <c r="AK421" s="177">
        <f t="shared" si="264"/>
        <v>0</v>
      </c>
      <c r="AL421" s="177">
        <f t="shared" si="265"/>
        <v>0</v>
      </c>
      <c r="AM421" s="177">
        <f t="shared" si="266"/>
        <v>0</v>
      </c>
      <c r="AN421" s="177">
        <f t="shared" si="267"/>
        <v>0</v>
      </c>
      <c r="AO421" s="177">
        <f t="shared" si="268"/>
        <v>0</v>
      </c>
      <c r="AP421" s="443"/>
      <c r="AQ421" s="443">
        <f t="shared" si="269"/>
        <v>0</v>
      </c>
      <c r="AR421" s="443">
        <f t="shared" si="270"/>
        <v>0</v>
      </c>
      <c r="AS421" s="443">
        <f t="shared" si="271"/>
        <v>0</v>
      </c>
      <c r="AT421" s="443"/>
      <c r="AU421" s="177">
        <f t="shared" si="272"/>
        <v>0</v>
      </c>
      <c r="AV421" s="177">
        <f t="shared" si="273"/>
        <v>0</v>
      </c>
      <c r="AW421" s="177">
        <f t="shared" si="274"/>
        <v>0</v>
      </c>
      <c r="AX421" s="177">
        <f t="shared" si="275"/>
        <v>0</v>
      </c>
      <c r="AY421" s="177">
        <f t="shared" si="276"/>
        <v>0</v>
      </c>
      <c r="AZ421" s="177">
        <f t="shared" si="277"/>
        <v>0</v>
      </c>
      <c r="BA421" s="177">
        <f t="shared" si="278"/>
        <v>0</v>
      </c>
      <c r="BB421" s="177">
        <f t="shared" si="279"/>
        <v>0</v>
      </c>
      <c r="BC421" s="177">
        <f t="shared" si="280"/>
        <v>0</v>
      </c>
      <c r="BD421" s="177">
        <f t="shared" si="281"/>
        <v>0</v>
      </c>
      <c r="BE421" s="177">
        <f t="shared" si="282"/>
        <v>0</v>
      </c>
      <c r="BF421" s="177">
        <f t="shared" si="283"/>
        <v>0</v>
      </c>
      <c r="BG421" s="177">
        <f t="shared" si="284"/>
        <v>0</v>
      </c>
      <c r="BH421" s="177">
        <f t="shared" si="285"/>
        <v>0</v>
      </c>
      <c r="BI421" s="177">
        <f t="shared" si="286"/>
        <v>0</v>
      </c>
      <c r="BJ421" s="177">
        <f t="shared" si="287"/>
        <v>0</v>
      </c>
      <c r="BK421" s="177">
        <f t="shared" si="288"/>
        <v>0</v>
      </c>
      <c r="BL421" s="177">
        <f t="shared" si="289"/>
        <v>0</v>
      </c>
      <c r="BM421" s="177">
        <f t="shared" si="290"/>
        <v>0</v>
      </c>
      <c r="BN421" s="177">
        <f t="shared" si="291"/>
        <v>0</v>
      </c>
      <c r="BO421" s="177">
        <f t="shared" si="292"/>
        <v>0</v>
      </c>
    </row>
    <row r="422" spans="1:67" s="123" customFormat="1" ht="73.8" customHeight="1">
      <c r="A422" s="9"/>
      <c r="B422" s="210" t="s">
        <v>8</v>
      </c>
      <c r="D422" s="106" t="s">
        <v>5443</v>
      </c>
      <c r="E422" s="560" t="s">
        <v>5194</v>
      </c>
      <c r="F422" s="105" t="s">
        <v>197</v>
      </c>
      <c r="G422" s="224" t="s">
        <v>2261</v>
      </c>
      <c r="H422" s="112" t="s">
        <v>2134</v>
      </c>
      <c r="I422" s="105">
        <v>4</v>
      </c>
      <c r="J422" s="105">
        <v>0</v>
      </c>
      <c r="K422" s="105" t="s">
        <v>4673</v>
      </c>
      <c r="L422" s="393">
        <v>286.83440000000002</v>
      </c>
      <c r="M422" s="127"/>
      <c r="N422" s="450" t="s">
        <v>5501</v>
      </c>
      <c r="O422" s="425">
        <f>L422*M422</f>
        <v>0</v>
      </c>
      <c r="P422" s="124" t="str">
        <f t="shared" si="297"/>
        <v>No</v>
      </c>
      <c r="Q422" s="234" t="str">
        <f t="shared" si="298"/>
        <v>Yes</v>
      </c>
      <c r="S422" s="275">
        <v>4</v>
      </c>
      <c r="T422" s="276">
        <f t="shared" si="299"/>
        <v>0</v>
      </c>
      <c r="U422" s="111"/>
      <c r="V422" s="302">
        <v>1.4</v>
      </c>
      <c r="W422" s="311">
        <f t="shared" si="293"/>
        <v>0</v>
      </c>
      <c r="X422" s="198">
        <f>M422*I422</f>
        <v>0</v>
      </c>
      <c r="Y422" s="198"/>
      <c r="Z422" s="545">
        <v>4</v>
      </c>
      <c r="AA422" s="532">
        <v>12</v>
      </c>
      <c r="AB422" s="285">
        <f t="shared" si="294"/>
        <v>0</v>
      </c>
      <c r="AC422" s="536"/>
      <c r="AD422" s="285">
        <f t="shared" si="295"/>
        <v>0</v>
      </c>
      <c r="AE422" s="536"/>
      <c r="AF422" s="285">
        <f t="shared" si="296"/>
        <v>0</v>
      </c>
      <c r="AG422" s="177">
        <f t="shared" si="260"/>
        <v>0</v>
      </c>
      <c r="AH422" s="177">
        <f t="shared" si="261"/>
        <v>0</v>
      </c>
      <c r="AI422" s="177">
        <f t="shared" si="262"/>
        <v>0</v>
      </c>
      <c r="AJ422" s="177">
        <f t="shared" si="263"/>
        <v>0</v>
      </c>
      <c r="AK422" s="177">
        <f t="shared" si="264"/>
        <v>0</v>
      </c>
      <c r="AL422" s="177">
        <f t="shared" si="265"/>
        <v>0</v>
      </c>
      <c r="AM422" s="177">
        <f t="shared" si="266"/>
        <v>0</v>
      </c>
      <c r="AN422" s="177">
        <f t="shared" si="267"/>
        <v>0</v>
      </c>
      <c r="AO422" s="177">
        <f t="shared" si="268"/>
        <v>0</v>
      </c>
      <c r="AP422" s="443"/>
      <c r="AQ422" s="443">
        <f t="shared" si="269"/>
        <v>0</v>
      </c>
      <c r="AR422" s="443">
        <f t="shared" si="270"/>
        <v>0</v>
      </c>
      <c r="AS422" s="443">
        <f t="shared" si="271"/>
        <v>0</v>
      </c>
      <c r="AT422" s="443"/>
      <c r="AU422" s="177">
        <f t="shared" si="272"/>
        <v>0</v>
      </c>
      <c r="AV422" s="177">
        <f t="shared" si="273"/>
        <v>0</v>
      </c>
      <c r="AW422" s="177">
        <f t="shared" si="274"/>
        <v>0</v>
      </c>
      <c r="AX422" s="177">
        <f t="shared" si="275"/>
        <v>0</v>
      </c>
      <c r="AY422" s="177">
        <f t="shared" si="276"/>
        <v>0</v>
      </c>
      <c r="AZ422" s="177">
        <f t="shared" si="277"/>
        <v>0</v>
      </c>
      <c r="BA422" s="177">
        <f t="shared" si="278"/>
        <v>0</v>
      </c>
      <c r="BB422" s="177">
        <f t="shared" si="279"/>
        <v>0</v>
      </c>
      <c r="BC422" s="177">
        <f t="shared" si="280"/>
        <v>0</v>
      </c>
      <c r="BD422" s="177">
        <f t="shared" si="281"/>
        <v>0</v>
      </c>
      <c r="BE422" s="177">
        <f t="shared" si="282"/>
        <v>0</v>
      </c>
      <c r="BF422" s="177">
        <f t="shared" si="283"/>
        <v>0</v>
      </c>
      <c r="BG422" s="177">
        <f t="shared" si="284"/>
        <v>0</v>
      </c>
      <c r="BH422" s="177">
        <f t="shared" si="285"/>
        <v>0</v>
      </c>
      <c r="BI422" s="177">
        <f t="shared" si="286"/>
        <v>0</v>
      </c>
      <c r="BJ422" s="177">
        <f t="shared" si="287"/>
        <v>0</v>
      </c>
      <c r="BK422" s="177">
        <f t="shared" si="288"/>
        <v>0</v>
      </c>
      <c r="BL422" s="177">
        <f t="shared" si="289"/>
        <v>0</v>
      </c>
      <c r="BM422" s="177">
        <f t="shared" si="290"/>
        <v>0</v>
      </c>
      <c r="BN422" s="177">
        <f t="shared" si="291"/>
        <v>0</v>
      </c>
      <c r="BO422" s="177">
        <f t="shared" si="292"/>
        <v>0</v>
      </c>
    </row>
    <row r="423" spans="1:67" s="123" customFormat="1" ht="73.8" customHeight="1">
      <c r="A423" s="9"/>
      <c r="B423" s="210" t="s">
        <v>8</v>
      </c>
      <c r="D423" s="106" t="s">
        <v>5446</v>
      </c>
      <c r="E423" s="561" t="s">
        <v>5193</v>
      </c>
      <c r="F423" s="105" t="s">
        <v>197</v>
      </c>
      <c r="G423" s="224" t="s">
        <v>2261</v>
      </c>
      <c r="H423" s="112" t="s">
        <v>2134</v>
      </c>
      <c r="I423" s="105">
        <v>4</v>
      </c>
      <c r="J423" s="105">
        <v>0</v>
      </c>
      <c r="K423" s="105" t="s">
        <v>4673</v>
      </c>
      <c r="L423" s="393">
        <v>274.88639999999998</v>
      </c>
      <c r="M423" s="127"/>
      <c r="N423" s="450" t="s">
        <v>5501</v>
      </c>
      <c r="O423" s="425">
        <f>L423*M423</f>
        <v>0</v>
      </c>
      <c r="P423" s="124" t="str">
        <f t="shared" si="297"/>
        <v>No</v>
      </c>
      <c r="Q423" s="234" t="str">
        <f t="shared" si="298"/>
        <v>Yes</v>
      </c>
      <c r="S423" s="275">
        <v>4</v>
      </c>
      <c r="T423" s="276">
        <f t="shared" si="299"/>
        <v>0</v>
      </c>
      <c r="U423" s="111"/>
      <c r="V423" s="302">
        <v>1.4</v>
      </c>
      <c r="W423" s="311">
        <f t="shared" si="293"/>
        <v>0</v>
      </c>
      <c r="X423" s="198">
        <f>M423*I423</f>
        <v>0</v>
      </c>
      <c r="Y423" s="198"/>
      <c r="Z423" s="545">
        <v>4</v>
      </c>
      <c r="AA423" s="532">
        <v>12</v>
      </c>
      <c r="AB423" s="285">
        <f t="shared" si="294"/>
        <v>0</v>
      </c>
      <c r="AC423" s="536"/>
      <c r="AD423" s="285">
        <f t="shared" si="295"/>
        <v>0</v>
      </c>
      <c r="AE423" s="536"/>
      <c r="AF423" s="285">
        <f t="shared" si="296"/>
        <v>0</v>
      </c>
      <c r="AG423" s="177">
        <f t="shared" si="260"/>
        <v>0</v>
      </c>
      <c r="AH423" s="177">
        <f t="shared" si="261"/>
        <v>0</v>
      </c>
      <c r="AI423" s="177">
        <f t="shared" si="262"/>
        <v>0</v>
      </c>
      <c r="AJ423" s="177">
        <f t="shared" si="263"/>
        <v>0</v>
      </c>
      <c r="AK423" s="177">
        <f t="shared" si="264"/>
        <v>0</v>
      </c>
      <c r="AL423" s="177">
        <f t="shared" si="265"/>
        <v>0</v>
      </c>
      <c r="AM423" s="177">
        <f t="shared" si="266"/>
        <v>0</v>
      </c>
      <c r="AN423" s="177">
        <f t="shared" si="267"/>
        <v>0</v>
      </c>
      <c r="AO423" s="177">
        <f t="shared" si="268"/>
        <v>0</v>
      </c>
      <c r="AP423" s="443"/>
      <c r="AQ423" s="443">
        <f t="shared" si="269"/>
        <v>0</v>
      </c>
      <c r="AR423" s="443">
        <f t="shared" si="270"/>
        <v>0</v>
      </c>
      <c r="AS423" s="443">
        <f t="shared" si="271"/>
        <v>0</v>
      </c>
      <c r="AT423" s="443"/>
      <c r="AU423" s="177">
        <f t="shared" si="272"/>
        <v>0</v>
      </c>
      <c r="AV423" s="177">
        <f t="shared" si="273"/>
        <v>0</v>
      </c>
      <c r="AW423" s="177">
        <f t="shared" si="274"/>
        <v>0</v>
      </c>
      <c r="AX423" s="177">
        <f t="shared" si="275"/>
        <v>0</v>
      </c>
      <c r="AY423" s="177">
        <f t="shared" si="276"/>
        <v>0</v>
      </c>
      <c r="AZ423" s="177">
        <f t="shared" si="277"/>
        <v>0</v>
      </c>
      <c r="BA423" s="177">
        <f t="shared" si="278"/>
        <v>0</v>
      </c>
      <c r="BB423" s="177">
        <f t="shared" si="279"/>
        <v>0</v>
      </c>
      <c r="BC423" s="177">
        <f t="shared" si="280"/>
        <v>0</v>
      </c>
      <c r="BD423" s="177">
        <f t="shared" si="281"/>
        <v>0</v>
      </c>
      <c r="BE423" s="177">
        <f t="shared" si="282"/>
        <v>0</v>
      </c>
      <c r="BF423" s="177">
        <f t="shared" si="283"/>
        <v>0</v>
      </c>
      <c r="BG423" s="177">
        <f t="shared" si="284"/>
        <v>0</v>
      </c>
      <c r="BH423" s="177">
        <f t="shared" si="285"/>
        <v>0</v>
      </c>
      <c r="BI423" s="177">
        <f t="shared" si="286"/>
        <v>0</v>
      </c>
      <c r="BJ423" s="177">
        <f t="shared" si="287"/>
        <v>0</v>
      </c>
      <c r="BK423" s="177">
        <f t="shared" si="288"/>
        <v>0</v>
      </c>
      <c r="BL423" s="177">
        <f t="shared" si="289"/>
        <v>0</v>
      </c>
      <c r="BM423" s="177">
        <f t="shared" si="290"/>
        <v>0</v>
      </c>
      <c r="BN423" s="177">
        <f t="shared" si="291"/>
        <v>0</v>
      </c>
      <c r="BO423" s="177">
        <f t="shared" si="292"/>
        <v>0</v>
      </c>
    </row>
    <row r="424" spans="1:67" s="123" customFormat="1" ht="73.8" customHeight="1">
      <c r="A424" s="9"/>
      <c r="B424" s="210" t="s">
        <v>8</v>
      </c>
      <c r="D424" s="141" t="s">
        <v>5962</v>
      </c>
      <c r="E424" s="562" t="s">
        <v>5195</v>
      </c>
      <c r="F424" s="114" t="s">
        <v>134</v>
      </c>
      <c r="G424" s="114" t="s">
        <v>2262</v>
      </c>
      <c r="H424" s="114" t="s">
        <v>6214</v>
      </c>
      <c r="I424" s="114">
        <v>2</v>
      </c>
      <c r="J424" s="114">
        <v>0</v>
      </c>
      <c r="K424" s="114" t="s">
        <v>4673</v>
      </c>
      <c r="L424" s="396">
        <v>234.32500000000002</v>
      </c>
      <c r="M424" s="449" t="s">
        <v>5501</v>
      </c>
      <c r="N424" s="130"/>
      <c r="O424" s="414">
        <f>L424*N424</f>
        <v>0</v>
      </c>
      <c r="P424" s="131" t="str">
        <f t="shared" si="297"/>
        <v>No</v>
      </c>
      <c r="Q424" s="410" t="str">
        <f t="shared" si="298"/>
        <v>Yes</v>
      </c>
      <c r="R424" s="403"/>
      <c r="S424" s="277">
        <v>2</v>
      </c>
      <c r="T424" s="278">
        <f t="shared" si="299"/>
        <v>0</v>
      </c>
      <c r="U424" s="229"/>
      <c r="V424" s="303">
        <v>7</v>
      </c>
      <c r="W424" s="311">
        <f t="shared" si="293"/>
        <v>0</v>
      </c>
      <c r="X424" s="198"/>
      <c r="Y424" s="198">
        <f>N424*I424</f>
        <v>0</v>
      </c>
      <c r="Z424" s="546">
        <v>2</v>
      </c>
      <c r="AA424" s="532">
        <v>8</v>
      </c>
      <c r="AB424" s="285">
        <f t="shared" si="294"/>
        <v>0</v>
      </c>
      <c r="AC424" s="536"/>
      <c r="AD424" s="285">
        <f t="shared" si="295"/>
        <v>0</v>
      </c>
      <c r="AE424" s="536"/>
      <c r="AF424" s="285">
        <f t="shared" si="296"/>
        <v>0</v>
      </c>
      <c r="AG424" s="177">
        <f t="shared" si="260"/>
        <v>0</v>
      </c>
      <c r="AH424" s="177">
        <f t="shared" si="261"/>
        <v>0</v>
      </c>
      <c r="AI424" s="177">
        <f t="shared" si="262"/>
        <v>0</v>
      </c>
      <c r="AJ424" s="177">
        <f t="shared" si="263"/>
        <v>0</v>
      </c>
      <c r="AK424" s="177">
        <f t="shared" si="264"/>
        <v>0</v>
      </c>
      <c r="AL424" s="177">
        <f t="shared" si="265"/>
        <v>0</v>
      </c>
      <c r="AM424" s="177">
        <f t="shared" si="266"/>
        <v>0</v>
      </c>
      <c r="AN424" s="177">
        <f t="shared" si="267"/>
        <v>0</v>
      </c>
      <c r="AO424" s="177">
        <f t="shared" si="268"/>
        <v>0</v>
      </c>
      <c r="AP424" s="443"/>
      <c r="AQ424" s="443">
        <f t="shared" si="269"/>
        <v>0</v>
      </c>
      <c r="AR424" s="443">
        <f t="shared" si="270"/>
        <v>0</v>
      </c>
      <c r="AS424" s="443">
        <f t="shared" si="271"/>
        <v>0</v>
      </c>
      <c r="AT424" s="443"/>
      <c r="AU424" s="177">
        <f t="shared" si="272"/>
        <v>0</v>
      </c>
      <c r="AV424" s="177">
        <f t="shared" si="273"/>
        <v>0</v>
      </c>
      <c r="AW424" s="177">
        <f t="shared" si="274"/>
        <v>0</v>
      </c>
      <c r="AX424" s="177">
        <f t="shared" si="275"/>
        <v>0</v>
      </c>
      <c r="AY424" s="177">
        <f t="shared" si="276"/>
        <v>0</v>
      </c>
      <c r="AZ424" s="177">
        <f t="shared" si="277"/>
        <v>0</v>
      </c>
      <c r="BA424" s="177">
        <f t="shared" si="278"/>
        <v>0</v>
      </c>
      <c r="BB424" s="177">
        <f t="shared" si="279"/>
        <v>0</v>
      </c>
      <c r="BC424" s="177">
        <f t="shared" si="280"/>
        <v>0</v>
      </c>
      <c r="BD424" s="177">
        <f t="shared" si="281"/>
        <v>0</v>
      </c>
      <c r="BE424" s="177">
        <f t="shared" si="282"/>
        <v>0</v>
      </c>
      <c r="BF424" s="177">
        <f t="shared" si="283"/>
        <v>0</v>
      </c>
      <c r="BG424" s="177">
        <f t="shared" si="284"/>
        <v>0</v>
      </c>
      <c r="BH424" s="177">
        <f t="shared" si="285"/>
        <v>0</v>
      </c>
      <c r="BI424" s="177">
        <f t="shared" si="286"/>
        <v>0</v>
      </c>
      <c r="BJ424" s="177">
        <f t="shared" si="287"/>
        <v>0</v>
      </c>
      <c r="BK424" s="177">
        <f t="shared" si="288"/>
        <v>0</v>
      </c>
      <c r="BL424" s="177">
        <f t="shared" si="289"/>
        <v>0</v>
      </c>
      <c r="BM424" s="177">
        <f t="shared" si="290"/>
        <v>0</v>
      </c>
      <c r="BN424" s="177">
        <f t="shared" si="291"/>
        <v>0</v>
      </c>
      <c r="BO424" s="177">
        <f t="shared" si="292"/>
        <v>0</v>
      </c>
    </row>
    <row r="425" spans="1:67" s="123" customFormat="1" ht="73.8" customHeight="1">
      <c r="A425" s="9"/>
      <c r="B425" s="210" t="s">
        <v>8</v>
      </c>
      <c r="D425" s="141" t="s">
        <v>5442</v>
      </c>
      <c r="E425" s="557" t="s">
        <v>5194</v>
      </c>
      <c r="F425" s="114" t="s">
        <v>134</v>
      </c>
      <c r="G425" s="114" t="s">
        <v>2262</v>
      </c>
      <c r="H425" s="114" t="s">
        <v>6214</v>
      </c>
      <c r="I425" s="114">
        <v>2</v>
      </c>
      <c r="J425" s="114">
        <v>0</v>
      </c>
      <c r="K425" s="114" t="s">
        <v>4673</v>
      </c>
      <c r="L425" s="396">
        <v>244.51169999999999</v>
      </c>
      <c r="M425" s="130"/>
      <c r="N425" s="449" t="s">
        <v>5501</v>
      </c>
      <c r="O425" s="414">
        <f>L425*M425</f>
        <v>0</v>
      </c>
      <c r="P425" s="131" t="str">
        <f t="shared" si="297"/>
        <v>No</v>
      </c>
      <c r="Q425" s="410" t="str">
        <f t="shared" si="298"/>
        <v>Yes</v>
      </c>
      <c r="R425" s="403"/>
      <c r="S425" s="277">
        <v>2</v>
      </c>
      <c r="T425" s="278">
        <f t="shared" si="299"/>
        <v>0</v>
      </c>
      <c r="U425" s="229"/>
      <c r="V425" s="303">
        <v>7</v>
      </c>
      <c r="W425" s="311">
        <f t="shared" si="293"/>
        <v>0</v>
      </c>
      <c r="X425" s="198">
        <f>M425*I425</f>
        <v>0</v>
      </c>
      <c r="Y425" s="198"/>
      <c r="Z425" s="546">
        <v>2</v>
      </c>
      <c r="AA425" s="532">
        <v>8</v>
      </c>
      <c r="AB425" s="285">
        <f t="shared" si="294"/>
        <v>0</v>
      </c>
      <c r="AC425" s="536"/>
      <c r="AD425" s="285">
        <f t="shared" si="295"/>
        <v>0</v>
      </c>
      <c r="AE425" s="536"/>
      <c r="AF425" s="285">
        <f t="shared" si="296"/>
        <v>0</v>
      </c>
      <c r="AG425" s="177">
        <f t="shared" si="260"/>
        <v>0</v>
      </c>
      <c r="AH425" s="177">
        <f t="shared" si="261"/>
        <v>0</v>
      </c>
      <c r="AI425" s="177">
        <f t="shared" si="262"/>
        <v>0</v>
      </c>
      <c r="AJ425" s="177">
        <f t="shared" si="263"/>
        <v>0</v>
      </c>
      <c r="AK425" s="177">
        <f t="shared" si="264"/>
        <v>0</v>
      </c>
      <c r="AL425" s="177">
        <f t="shared" si="265"/>
        <v>0</v>
      </c>
      <c r="AM425" s="177">
        <f t="shared" si="266"/>
        <v>0</v>
      </c>
      <c r="AN425" s="177">
        <f t="shared" si="267"/>
        <v>0</v>
      </c>
      <c r="AO425" s="177">
        <f t="shared" si="268"/>
        <v>0</v>
      </c>
      <c r="AP425" s="443"/>
      <c r="AQ425" s="443">
        <f t="shared" si="269"/>
        <v>0</v>
      </c>
      <c r="AR425" s="443">
        <f t="shared" si="270"/>
        <v>0</v>
      </c>
      <c r="AS425" s="443">
        <f t="shared" si="271"/>
        <v>0</v>
      </c>
      <c r="AT425" s="443"/>
      <c r="AU425" s="177">
        <f t="shared" si="272"/>
        <v>0</v>
      </c>
      <c r="AV425" s="177">
        <f t="shared" si="273"/>
        <v>0</v>
      </c>
      <c r="AW425" s="177">
        <f t="shared" si="274"/>
        <v>0</v>
      </c>
      <c r="AX425" s="177">
        <f t="shared" si="275"/>
        <v>0</v>
      </c>
      <c r="AY425" s="177">
        <f t="shared" si="276"/>
        <v>0</v>
      </c>
      <c r="AZ425" s="177">
        <f t="shared" si="277"/>
        <v>0</v>
      </c>
      <c r="BA425" s="177">
        <f t="shared" si="278"/>
        <v>0</v>
      </c>
      <c r="BB425" s="177">
        <f t="shared" si="279"/>
        <v>0</v>
      </c>
      <c r="BC425" s="177">
        <f t="shared" si="280"/>
        <v>0</v>
      </c>
      <c r="BD425" s="177">
        <f t="shared" si="281"/>
        <v>0</v>
      </c>
      <c r="BE425" s="177">
        <f t="shared" si="282"/>
        <v>0</v>
      </c>
      <c r="BF425" s="177">
        <f t="shared" si="283"/>
        <v>0</v>
      </c>
      <c r="BG425" s="177">
        <f t="shared" si="284"/>
        <v>0</v>
      </c>
      <c r="BH425" s="177">
        <f t="shared" si="285"/>
        <v>0</v>
      </c>
      <c r="BI425" s="177">
        <f t="shared" si="286"/>
        <v>0</v>
      </c>
      <c r="BJ425" s="177">
        <f t="shared" si="287"/>
        <v>0</v>
      </c>
      <c r="BK425" s="177">
        <f t="shared" si="288"/>
        <v>0</v>
      </c>
      <c r="BL425" s="177">
        <f t="shared" si="289"/>
        <v>0</v>
      </c>
      <c r="BM425" s="177">
        <f t="shared" si="290"/>
        <v>0</v>
      </c>
      <c r="BN425" s="177">
        <f t="shared" si="291"/>
        <v>0</v>
      </c>
      <c r="BO425" s="177">
        <f t="shared" si="292"/>
        <v>0</v>
      </c>
    </row>
    <row r="426" spans="1:67" s="123" customFormat="1" ht="73.8" customHeight="1">
      <c r="A426" s="9"/>
      <c r="B426" s="213" t="s">
        <v>8</v>
      </c>
      <c r="C426" s="167"/>
      <c r="D426" s="238" t="s">
        <v>5447</v>
      </c>
      <c r="E426" s="565" t="s">
        <v>5193</v>
      </c>
      <c r="F426" s="215" t="s">
        <v>134</v>
      </c>
      <c r="G426" s="215" t="s">
        <v>2262</v>
      </c>
      <c r="H426" s="215" t="s">
        <v>6214</v>
      </c>
      <c r="I426" s="215">
        <v>2</v>
      </c>
      <c r="J426" s="215">
        <v>0</v>
      </c>
      <c r="K426" s="215" t="s">
        <v>4673</v>
      </c>
      <c r="L426" s="394">
        <v>234.32500000000002</v>
      </c>
      <c r="M426" s="218"/>
      <c r="N426" s="452" t="s">
        <v>5501</v>
      </c>
      <c r="O426" s="414">
        <f>L426*M426</f>
        <v>0</v>
      </c>
      <c r="P426" s="219" t="str">
        <f t="shared" si="297"/>
        <v>No</v>
      </c>
      <c r="Q426" s="220" t="str">
        <f t="shared" si="298"/>
        <v>Yes</v>
      </c>
      <c r="S426" s="277">
        <v>2</v>
      </c>
      <c r="T426" s="278">
        <f t="shared" si="299"/>
        <v>0</v>
      </c>
      <c r="U426" s="229"/>
      <c r="V426" s="303">
        <v>7</v>
      </c>
      <c r="W426" s="311">
        <f t="shared" si="293"/>
        <v>0</v>
      </c>
      <c r="X426" s="198">
        <f>M426*I426</f>
        <v>0</v>
      </c>
      <c r="Y426" s="198"/>
      <c r="Z426" s="546">
        <v>2</v>
      </c>
      <c r="AA426" s="532">
        <v>8</v>
      </c>
      <c r="AB426" s="285">
        <f t="shared" si="294"/>
        <v>0</v>
      </c>
      <c r="AC426" s="536"/>
      <c r="AD426" s="285">
        <f t="shared" si="295"/>
        <v>0</v>
      </c>
      <c r="AE426" s="536"/>
      <c r="AF426" s="285">
        <f t="shared" si="296"/>
        <v>0</v>
      </c>
      <c r="AG426" s="177">
        <f t="shared" si="260"/>
        <v>0</v>
      </c>
      <c r="AH426" s="177">
        <f t="shared" si="261"/>
        <v>0</v>
      </c>
      <c r="AI426" s="177">
        <f t="shared" si="262"/>
        <v>0</v>
      </c>
      <c r="AJ426" s="177">
        <f t="shared" si="263"/>
        <v>0</v>
      </c>
      <c r="AK426" s="177">
        <f t="shared" si="264"/>
        <v>0</v>
      </c>
      <c r="AL426" s="177">
        <f t="shared" si="265"/>
        <v>0</v>
      </c>
      <c r="AM426" s="177">
        <f t="shared" si="266"/>
        <v>0</v>
      </c>
      <c r="AN426" s="177">
        <f t="shared" si="267"/>
        <v>0</v>
      </c>
      <c r="AO426" s="177">
        <f t="shared" si="268"/>
        <v>0</v>
      </c>
      <c r="AP426" s="443"/>
      <c r="AQ426" s="443">
        <f t="shared" si="269"/>
        <v>0</v>
      </c>
      <c r="AR426" s="443">
        <f t="shared" si="270"/>
        <v>0</v>
      </c>
      <c r="AS426" s="443">
        <f t="shared" si="271"/>
        <v>0</v>
      </c>
      <c r="AT426" s="443"/>
      <c r="AU426" s="177">
        <f t="shared" si="272"/>
        <v>0</v>
      </c>
      <c r="AV426" s="177">
        <f t="shared" si="273"/>
        <v>0</v>
      </c>
      <c r="AW426" s="177">
        <f t="shared" si="274"/>
        <v>0</v>
      </c>
      <c r="AX426" s="177">
        <f t="shared" si="275"/>
        <v>0</v>
      </c>
      <c r="AY426" s="177">
        <f t="shared" si="276"/>
        <v>0</v>
      </c>
      <c r="AZ426" s="177">
        <f t="shared" si="277"/>
        <v>0</v>
      </c>
      <c r="BA426" s="177">
        <f t="shared" si="278"/>
        <v>0</v>
      </c>
      <c r="BB426" s="177">
        <f t="shared" si="279"/>
        <v>0</v>
      </c>
      <c r="BC426" s="177">
        <f t="shared" si="280"/>
        <v>0</v>
      </c>
      <c r="BD426" s="177">
        <f t="shared" si="281"/>
        <v>0</v>
      </c>
      <c r="BE426" s="177">
        <f t="shared" si="282"/>
        <v>0</v>
      </c>
      <c r="BF426" s="177">
        <f t="shared" si="283"/>
        <v>0</v>
      </c>
      <c r="BG426" s="177">
        <f t="shared" si="284"/>
        <v>0</v>
      </c>
      <c r="BH426" s="177">
        <f t="shared" si="285"/>
        <v>0</v>
      </c>
      <c r="BI426" s="177">
        <f t="shared" si="286"/>
        <v>0</v>
      </c>
      <c r="BJ426" s="177">
        <f t="shared" si="287"/>
        <v>0</v>
      </c>
      <c r="BK426" s="177">
        <f t="shared" si="288"/>
        <v>0</v>
      </c>
      <c r="BL426" s="177">
        <f t="shared" si="289"/>
        <v>0</v>
      </c>
      <c r="BM426" s="177">
        <f t="shared" si="290"/>
        <v>0</v>
      </c>
      <c r="BN426" s="177">
        <f t="shared" si="291"/>
        <v>0</v>
      </c>
      <c r="BO426" s="177">
        <f t="shared" si="292"/>
        <v>0</v>
      </c>
    </row>
    <row r="427" spans="1:67" s="123" customFormat="1" ht="40.799999999999997" customHeight="1">
      <c r="A427" s="9"/>
      <c r="B427" s="263"/>
      <c r="C427" s="122"/>
      <c r="D427" s="495" t="s">
        <v>2293</v>
      </c>
      <c r="E427" s="564"/>
      <c r="F427" s="110"/>
      <c r="G427" s="108"/>
      <c r="H427" s="108"/>
      <c r="I427" s="110"/>
      <c r="J427" s="109"/>
      <c r="K427" s="109"/>
      <c r="L427" s="201"/>
      <c r="M427" s="443"/>
      <c r="O427" s="369"/>
      <c r="P427" s="138"/>
      <c r="Q427" s="166"/>
      <c r="S427" s="111"/>
      <c r="T427" s="259"/>
      <c r="U427" s="159"/>
      <c r="V427" s="300"/>
      <c r="W427" s="311">
        <f t="shared" si="293"/>
        <v>0</v>
      </c>
      <c r="X427" s="198"/>
      <c r="Y427" s="198"/>
      <c r="Z427" s="543"/>
      <c r="AA427" s="531"/>
      <c r="AB427" s="285">
        <f t="shared" si="294"/>
        <v>0</v>
      </c>
      <c r="AC427" s="531"/>
      <c r="AD427" s="285">
        <f t="shared" si="295"/>
        <v>0</v>
      </c>
      <c r="AE427" s="531"/>
      <c r="AF427" s="285">
        <f t="shared" si="296"/>
        <v>0</v>
      </c>
      <c r="AG427" s="177">
        <f t="shared" si="260"/>
        <v>0</v>
      </c>
      <c r="AH427" s="177">
        <f t="shared" si="261"/>
        <v>0</v>
      </c>
      <c r="AI427" s="177">
        <f t="shared" si="262"/>
        <v>0</v>
      </c>
      <c r="AJ427" s="177">
        <f t="shared" si="263"/>
        <v>0</v>
      </c>
      <c r="AK427" s="177">
        <f t="shared" si="264"/>
        <v>0</v>
      </c>
      <c r="AL427" s="177">
        <f t="shared" si="265"/>
        <v>0</v>
      </c>
      <c r="AM427" s="177">
        <f t="shared" si="266"/>
        <v>0</v>
      </c>
      <c r="AN427" s="177">
        <f t="shared" si="267"/>
        <v>0</v>
      </c>
      <c r="AO427" s="177">
        <f t="shared" si="268"/>
        <v>0</v>
      </c>
      <c r="AP427" s="443"/>
      <c r="AQ427" s="443">
        <f t="shared" si="269"/>
        <v>0</v>
      </c>
      <c r="AR427" s="443">
        <f t="shared" si="270"/>
        <v>0</v>
      </c>
      <c r="AS427" s="443">
        <f t="shared" si="271"/>
        <v>0</v>
      </c>
      <c r="AT427" s="443"/>
      <c r="AU427" s="177">
        <f t="shared" si="272"/>
        <v>0</v>
      </c>
      <c r="AV427" s="177">
        <f t="shared" si="273"/>
        <v>0</v>
      </c>
      <c r="AW427" s="177">
        <f t="shared" si="274"/>
        <v>0</v>
      </c>
      <c r="AX427" s="177">
        <f t="shared" si="275"/>
        <v>0</v>
      </c>
      <c r="AY427" s="177">
        <f t="shared" si="276"/>
        <v>0</v>
      </c>
      <c r="AZ427" s="177">
        <f t="shared" si="277"/>
        <v>0</v>
      </c>
      <c r="BA427" s="177">
        <f t="shared" si="278"/>
        <v>0</v>
      </c>
      <c r="BB427" s="177">
        <f t="shared" si="279"/>
        <v>0</v>
      </c>
      <c r="BC427" s="177">
        <f t="shared" si="280"/>
        <v>0</v>
      </c>
      <c r="BD427" s="177">
        <f t="shared" si="281"/>
        <v>0</v>
      </c>
      <c r="BE427" s="177">
        <f t="shared" si="282"/>
        <v>0</v>
      </c>
      <c r="BF427" s="177">
        <f t="shared" si="283"/>
        <v>0</v>
      </c>
      <c r="BG427" s="177">
        <f t="shared" si="284"/>
        <v>0</v>
      </c>
      <c r="BH427" s="177">
        <f t="shared" si="285"/>
        <v>0</v>
      </c>
      <c r="BI427" s="177">
        <f t="shared" si="286"/>
        <v>0</v>
      </c>
      <c r="BJ427" s="177">
        <f t="shared" si="287"/>
        <v>0</v>
      </c>
      <c r="BK427" s="177">
        <f t="shared" si="288"/>
        <v>0</v>
      </c>
      <c r="BL427" s="177">
        <f t="shared" si="289"/>
        <v>0</v>
      </c>
      <c r="BM427" s="177">
        <f t="shared" si="290"/>
        <v>0</v>
      </c>
      <c r="BN427" s="177">
        <f t="shared" si="291"/>
        <v>0</v>
      </c>
      <c r="BO427" s="177">
        <f t="shared" si="292"/>
        <v>0</v>
      </c>
    </row>
    <row r="428" spans="1:67" s="9" customFormat="1" ht="73.8" customHeight="1">
      <c r="B428" s="210" t="s">
        <v>8</v>
      </c>
      <c r="C428" s="143"/>
      <c r="D428" s="221" t="s">
        <v>5963</v>
      </c>
      <c r="E428" s="562" t="s">
        <v>5195</v>
      </c>
      <c r="F428" s="204" t="s">
        <v>197</v>
      </c>
      <c r="G428" s="206" t="s">
        <v>2263</v>
      </c>
      <c r="H428" s="206" t="s">
        <v>2133</v>
      </c>
      <c r="I428" s="204">
        <v>5</v>
      </c>
      <c r="J428" s="204">
        <v>0</v>
      </c>
      <c r="K428" s="204" t="s">
        <v>4673</v>
      </c>
      <c r="L428" s="395">
        <v>342.47500000000002</v>
      </c>
      <c r="M428" s="449" t="s">
        <v>5501</v>
      </c>
      <c r="N428" s="207"/>
      <c r="O428" s="414">
        <f>L428*N428</f>
        <v>0</v>
      </c>
      <c r="P428" s="208" t="str">
        <f t="shared" ref="P428:P448" si="300">IF(SUM(M428:N428)&gt;0,"Yes","No")</f>
        <v>No</v>
      </c>
      <c r="Q428" s="209" t="str">
        <f t="shared" ref="Q428:Q448" si="301">IF(B428="New","Yes","No")</f>
        <v>Yes</v>
      </c>
      <c r="R428" s="123"/>
      <c r="S428" s="273">
        <v>5</v>
      </c>
      <c r="T428" s="274">
        <f t="shared" ref="T428:T448" si="302">S428*SUM(M428:N428)</f>
        <v>0</v>
      </c>
      <c r="U428" s="199"/>
      <c r="V428" s="301">
        <v>1.6</v>
      </c>
      <c r="W428" s="311">
        <f t="shared" si="293"/>
        <v>0</v>
      </c>
      <c r="X428" s="198"/>
      <c r="Y428" s="198">
        <f>N428*I428</f>
        <v>0</v>
      </c>
      <c r="Z428" s="544">
        <v>5</v>
      </c>
      <c r="AA428" s="532">
        <v>15</v>
      </c>
      <c r="AB428" s="285">
        <f t="shared" si="294"/>
        <v>0</v>
      </c>
      <c r="AC428" s="536"/>
      <c r="AD428" s="285">
        <f t="shared" si="295"/>
        <v>0</v>
      </c>
      <c r="AE428" s="536"/>
      <c r="AF428" s="285">
        <f t="shared" si="296"/>
        <v>0</v>
      </c>
      <c r="AG428" s="177">
        <f t="shared" si="260"/>
        <v>0</v>
      </c>
      <c r="AH428" s="177">
        <f t="shared" si="261"/>
        <v>0</v>
      </c>
      <c r="AI428" s="177">
        <f t="shared" si="262"/>
        <v>0</v>
      </c>
      <c r="AJ428" s="177">
        <f t="shared" si="263"/>
        <v>0</v>
      </c>
      <c r="AK428" s="177">
        <f t="shared" si="264"/>
        <v>0</v>
      </c>
      <c r="AL428" s="177">
        <f t="shared" si="265"/>
        <v>0</v>
      </c>
      <c r="AM428" s="177">
        <f t="shared" si="266"/>
        <v>0</v>
      </c>
      <c r="AN428" s="177">
        <f t="shared" si="267"/>
        <v>0</v>
      </c>
      <c r="AO428" s="177">
        <f t="shared" si="268"/>
        <v>0</v>
      </c>
      <c r="AP428" s="177"/>
      <c r="AQ428" s="443">
        <f t="shared" si="269"/>
        <v>0</v>
      </c>
      <c r="AR428" s="443">
        <f t="shared" si="270"/>
        <v>0</v>
      </c>
      <c r="AS428" s="443">
        <f t="shared" si="271"/>
        <v>0</v>
      </c>
      <c r="AT428" s="177"/>
      <c r="AU428" s="177">
        <f t="shared" si="272"/>
        <v>0</v>
      </c>
      <c r="AV428" s="177">
        <f t="shared" si="273"/>
        <v>0</v>
      </c>
      <c r="AW428" s="177">
        <f t="shared" si="274"/>
        <v>0</v>
      </c>
      <c r="AX428" s="177">
        <f t="shared" si="275"/>
        <v>0</v>
      </c>
      <c r="AY428" s="177">
        <f t="shared" si="276"/>
        <v>0</v>
      </c>
      <c r="AZ428" s="177">
        <f t="shared" si="277"/>
        <v>0</v>
      </c>
      <c r="BA428" s="177">
        <f t="shared" si="278"/>
        <v>0</v>
      </c>
      <c r="BB428" s="177">
        <f t="shared" si="279"/>
        <v>0</v>
      </c>
      <c r="BC428" s="177">
        <f t="shared" si="280"/>
        <v>0</v>
      </c>
      <c r="BD428" s="177">
        <f t="shared" si="281"/>
        <v>0</v>
      </c>
      <c r="BE428" s="177">
        <f t="shared" si="282"/>
        <v>0</v>
      </c>
      <c r="BF428" s="177">
        <f t="shared" si="283"/>
        <v>0</v>
      </c>
      <c r="BG428" s="177">
        <f t="shared" si="284"/>
        <v>0</v>
      </c>
      <c r="BH428" s="177">
        <f t="shared" si="285"/>
        <v>0</v>
      </c>
      <c r="BI428" s="177">
        <f t="shared" si="286"/>
        <v>0</v>
      </c>
      <c r="BJ428" s="177">
        <f t="shared" si="287"/>
        <v>0</v>
      </c>
      <c r="BK428" s="177">
        <f t="shared" si="288"/>
        <v>0</v>
      </c>
      <c r="BL428" s="177">
        <f t="shared" si="289"/>
        <v>0</v>
      </c>
      <c r="BM428" s="177">
        <f t="shared" si="290"/>
        <v>0</v>
      </c>
      <c r="BN428" s="177">
        <f t="shared" si="291"/>
        <v>0</v>
      </c>
      <c r="BO428" s="177">
        <f t="shared" si="292"/>
        <v>0</v>
      </c>
    </row>
    <row r="429" spans="1:67" s="9" customFormat="1" ht="73.8" customHeight="1">
      <c r="B429" s="210" t="s">
        <v>8</v>
      </c>
      <c r="D429" s="141" t="s">
        <v>5453</v>
      </c>
      <c r="E429" s="557" t="s">
        <v>5194</v>
      </c>
      <c r="F429" s="114" t="s">
        <v>197</v>
      </c>
      <c r="G429" s="115" t="s">
        <v>2263</v>
      </c>
      <c r="H429" s="115" t="s">
        <v>2133</v>
      </c>
      <c r="I429" s="114">
        <v>5</v>
      </c>
      <c r="J429" s="114">
        <v>0</v>
      </c>
      <c r="K429" s="114" t="s">
        <v>4673</v>
      </c>
      <c r="L429" s="396">
        <v>357.36879999999996</v>
      </c>
      <c r="M429" s="130"/>
      <c r="N429" s="449" t="s">
        <v>5501</v>
      </c>
      <c r="O429" s="414">
        <f>L429*M429</f>
        <v>0</v>
      </c>
      <c r="P429" s="131" t="str">
        <f t="shared" si="300"/>
        <v>No</v>
      </c>
      <c r="Q429" s="212" t="str">
        <f t="shared" si="301"/>
        <v>Yes</v>
      </c>
      <c r="R429" s="123"/>
      <c r="S429" s="273">
        <v>5</v>
      </c>
      <c r="T429" s="274">
        <f t="shared" si="302"/>
        <v>0</v>
      </c>
      <c r="U429" s="199"/>
      <c r="V429" s="301">
        <v>1.6</v>
      </c>
      <c r="W429" s="311">
        <f t="shared" si="293"/>
        <v>0</v>
      </c>
      <c r="X429" s="198">
        <f>M429*I429</f>
        <v>0</v>
      </c>
      <c r="Y429" s="198"/>
      <c r="Z429" s="544">
        <v>5</v>
      </c>
      <c r="AA429" s="532">
        <v>15</v>
      </c>
      <c r="AB429" s="285">
        <f t="shared" si="294"/>
        <v>0</v>
      </c>
      <c r="AC429" s="536"/>
      <c r="AD429" s="285">
        <f t="shared" si="295"/>
        <v>0</v>
      </c>
      <c r="AE429" s="536"/>
      <c r="AF429" s="285">
        <f t="shared" si="296"/>
        <v>0</v>
      </c>
      <c r="AG429" s="177">
        <f t="shared" si="260"/>
        <v>0</v>
      </c>
      <c r="AH429" s="177">
        <f t="shared" si="261"/>
        <v>0</v>
      </c>
      <c r="AI429" s="177">
        <f t="shared" si="262"/>
        <v>0</v>
      </c>
      <c r="AJ429" s="177">
        <f t="shared" si="263"/>
        <v>0</v>
      </c>
      <c r="AK429" s="177">
        <f t="shared" si="264"/>
        <v>0</v>
      </c>
      <c r="AL429" s="177">
        <f t="shared" si="265"/>
        <v>0</v>
      </c>
      <c r="AM429" s="177">
        <f t="shared" si="266"/>
        <v>0</v>
      </c>
      <c r="AN429" s="177">
        <f t="shared" si="267"/>
        <v>0</v>
      </c>
      <c r="AO429" s="177">
        <f t="shared" si="268"/>
        <v>0</v>
      </c>
      <c r="AP429" s="177"/>
      <c r="AQ429" s="443">
        <f t="shared" si="269"/>
        <v>0</v>
      </c>
      <c r="AR429" s="443">
        <f t="shared" si="270"/>
        <v>0</v>
      </c>
      <c r="AS429" s="443">
        <f t="shared" si="271"/>
        <v>0</v>
      </c>
      <c r="AT429" s="177"/>
      <c r="AU429" s="177">
        <f t="shared" si="272"/>
        <v>0</v>
      </c>
      <c r="AV429" s="177">
        <f t="shared" si="273"/>
        <v>0</v>
      </c>
      <c r="AW429" s="177">
        <f t="shared" si="274"/>
        <v>0</v>
      </c>
      <c r="AX429" s="177">
        <f t="shared" si="275"/>
        <v>0</v>
      </c>
      <c r="AY429" s="177">
        <f t="shared" si="276"/>
        <v>0</v>
      </c>
      <c r="AZ429" s="177">
        <f t="shared" si="277"/>
        <v>0</v>
      </c>
      <c r="BA429" s="177">
        <f t="shared" si="278"/>
        <v>0</v>
      </c>
      <c r="BB429" s="177">
        <f t="shared" si="279"/>
        <v>0</v>
      </c>
      <c r="BC429" s="177">
        <f t="shared" si="280"/>
        <v>0</v>
      </c>
      <c r="BD429" s="177">
        <f t="shared" si="281"/>
        <v>0</v>
      </c>
      <c r="BE429" s="177">
        <f t="shared" si="282"/>
        <v>0</v>
      </c>
      <c r="BF429" s="177">
        <f t="shared" si="283"/>
        <v>0</v>
      </c>
      <c r="BG429" s="177">
        <f t="shared" si="284"/>
        <v>0</v>
      </c>
      <c r="BH429" s="177">
        <f t="shared" si="285"/>
        <v>0</v>
      </c>
      <c r="BI429" s="177">
        <f t="shared" si="286"/>
        <v>0</v>
      </c>
      <c r="BJ429" s="177">
        <f t="shared" si="287"/>
        <v>0</v>
      </c>
      <c r="BK429" s="177">
        <f t="shared" si="288"/>
        <v>0</v>
      </c>
      <c r="BL429" s="177">
        <f t="shared" si="289"/>
        <v>0</v>
      </c>
      <c r="BM429" s="177">
        <f t="shared" si="290"/>
        <v>0</v>
      </c>
      <c r="BN429" s="177">
        <f t="shared" si="291"/>
        <v>0</v>
      </c>
      <c r="BO429" s="177">
        <f t="shared" si="292"/>
        <v>0</v>
      </c>
    </row>
    <row r="430" spans="1:67" s="9" customFormat="1" ht="73.8" customHeight="1">
      <c r="B430" s="210" t="s">
        <v>8</v>
      </c>
      <c r="D430" s="141" t="s">
        <v>5466</v>
      </c>
      <c r="E430" s="558" t="s">
        <v>5193</v>
      </c>
      <c r="F430" s="114" t="s">
        <v>197</v>
      </c>
      <c r="G430" s="115" t="s">
        <v>2263</v>
      </c>
      <c r="H430" s="115" t="s">
        <v>2133</v>
      </c>
      <c r="I430" s="114">
        <v>5</v>
      </c>
      <c r="J430" s="114">
        <v>0</v>
      </c>
      <c r="K430" s="114" t="s">
        <v>4673</v>
      </c>
      <c r="L430" s="396">
        <v>342.47500000000002</v>
      </c>
      <c r="M430" s="130"/>
      <c r="N430" s="449" t="s">
        <v>5501</v>
      </c>
      <c r="O430" s="414">
        <f>L430*M430</f>
        <v>0</v>
      </c>
      <c r="P430" s="131" t="str">
        <f t="shared" si="300"/>
        <v>No</v>
      </c>
      <c r="Q430" s="212" t="str">
        <f t="shared" si="301"/>
        <v>Yes</v>
      </c>
      <c r="R430" s="123"/>
      <c r="S430" s="273">
        <v>5</v>
      </c>
      <c r="T430" s="274">
        <f t="shared" si="302"/>
        <v>0</v>
      </c>
      <c r="U430" s="199"/>
      <c r="V430" s="301">
        <v>1.6</v>
      </c>
      <c r="W430" s="311">
        <f t="shared" si="293"/>
        <v>0</v>
      </c>
      <c r="X430" s="198">
        <f>M430*I430</f>
        <v>0</v>
      </c>
      <c r="Y430" s="198"/>
      <c r="Z430" s="544">
        <v>5</v>
      </c>
      <c r="AA430" s="532">
        <v>15</v>
      </c>
      <c r="AB430" s="285">
        <f t="shared" si="294"/>
        <v>0</v>
      </c>
      <c r="AC430" s="536"/>
      <c r="AD430" s="285">
        <f t="shared" si="295"/>
        <v>0</v>
      </c>
      <c r="AE430" s="536"/>
      <c r="AF430" s="285">
        <f t="shared" si="296"/>
        <v>0</v>
      </c>
      <c r="AG430" s="177">
        <f t="shared" si="260"/>
        <v>0</v>
      </c>
      <c r="AH430" s="177">
        <f t="shared" si="261"/>
        <v>0</v>
      </c>
      <c r="AI430" s="177">
        <f t="shared" si="262"/>
        <v>0</v>
      </c>
      <c r="AJ430" s="177">
        <f t="shared" si="263"/>
        <v>0</v>
      </c>
      <c r="AK430" s="177">
        <f t="shared" si="264"/>
        <v>0</v>
      </c>
      <c r="AL430" s="177">
        <f t="shared" si="265"/>
        <v>0</v>
      </c>
      <c r="AM430" s="177">
        <f t="shared" si="266"/>
        <v>0</v>
      </c>
      <c r="AN430" s="177">
        <f t="shared" si="267"/>
        <v>0</v>
      </c>
      <c r="AO430" s="177">
        <f t="shared" si="268"/>
        <v>0</v>
      </c>
      <c r="AP430" s="177"/>
      <c r="AQ430" s="443">
        <f t="shared" si="269"/>
        <v>0</v>
      </c>
      <c r="AR430" s="443">
        <f t="shared" si="270"/>
        <v>0</v>
      </c>
      <c r="AS430" s="443">
        <f t="shared" si="271"/>
        <v>0</v>
      </c>
      <c r="AT430" s="177"/>
      <c r="AU430" s="177">
        <f t="shared" si="272"/>
        <v>0</v>
      </c>
      <c r="AV430" s="177">
        <f t="shared" si="273"/>
        <v>0</v>
      </c>
      <c r="AW430" s="177">
        <f t="shared" si="274"/>
        <v>0</v>
      </c>
      <c r="AX430" s="177">
        <f t="shared" si="275"/>
        <v>0</v>
      </c>
      <c r="AY430" s="177">
        <f t="shared" si="276"/>
        <v>0</v>
      </c>
      <c r="AZ430" s="177">
        <f t="shared" si="277"/>
        <v>0</v>
      </c>
      <c r="BA430" s="177">
        <f t="shared" si="278"/>
        <v>0</v>
      </c>
      <c r="BB430" s="177">
        <f t="shared" si="279"/>
        <v>0</v>
      </c>
      <c r="BC430" s="177">
        <f t="shared" si="280"/>
        <v>0</v>
      </c>
      <c r="BD430" s="177">
        <f t="shared" si="281"/>
        <v>0</v>
      </c>
      <c r="BE430" s="177">
        <f t="shared" si="282"/>
        <v>0</v>
      </c>
      <c r="BF430" s="177">
        <f t="shared" si="283"/>
        <v>0</v>
      </c>
      <c r="BG430" s="177">
        <f t="shared" si="284"/>
        <v>0</v>
      </c>
      <c r="BH430" s="177">
        <f t="shared" si="285"/>
        <v>0</v>
      </c>
      <c r="BI430" s="177">
        <f t="shared" si="286"/>
        <v>0</v>
      </c>
      <c r="BJ430" s="177">
        <f t="shared" si="287"/>
        <v>0</v>
      </c>
      <c r="BK430" s="177">
        <f t="shared" si="288"/>
        <v>0</v>
      </c>
      <c r="BL430" s="177">
        <f t="shared" si="289"/>
        <v>0</v>
      </c>
      <c r="BM430" s="177">
        <f t="shared" si="290"/>
        <v>0</v>
      </c>
      <c r="BN430" s="177">
        <f t="shared" si="291"/>
        <v>0</v>
      </c>
      <c r="BO430" s="177">
        <f t="shared" si="292"/>
        <v>0</v>
      </c>
    </row>
    <row r="431" spans="1:67" s="123" customFormat="1" ht="73.8" customHeight="1">
      <c r="A431" s="9"/>
      <c r="B431" s="210" t="s">
        <v>8</v>
      </c>
      <c r="C431" s="9"/>
      <c r="D431" s="106" t="s">
        <v>5964</v>
      </c>
      <c r="E431" s="559" t="s">
        <v>5195</v>
      </c>
      <c r="F431" s="105" t="s">
        <v>134</v>
      </c>
      <c r="G431" s="224" t="s">
        <v>186</v>
      </c>
      <c r="H431" s="112" t="s">
        <v>2133</v>
      </c>
      <c r="I431" s="105">
        <v>2</v>
      </c>
      <c r="J431" s="105">
        <v>0</v>
      </c>
      <c r="K431" s="105" t="s">
        <v>4673</v>
      </c>
      <c r="L431" s="393">
        <v>207.28749999999999</v>
      </c>
      <c r="M431" s="450" t="s">
        <v>5501</v>
      </c>
      <c r="N431" s="427"/>
      <c r="O431" s="425">
        <f>L431*N431</f>
        <v>0</v>
      </c>
      <c r="P431" s="124" t="str">
        <f t="shared" si="300"/>
        <v>No</v>
      </c>
      <c r="Q431" s="234" t="str">
        <f t="shared" si="301"/>
        <v>Yes</v>
      </c>
      <c r="S431" s="275">
        <v>2</v>
      </c>
      <c r="T431" s="276">
        <f t="shared" si="302"/>
        <v>0</v>
      </c>
      <c r="U431" s="111"/>
      <c r="V431" s="302">
        <v>3</v>
      </c>
      <c r="W431" s="311">
        <f t="shared" si="293"/>
        <v>0</v>
      </c>
      <c r="X431" s="198"/>
      <c r="Y431" s="198">
        <f>N431*I431</f>
        <v>0</v>
      </c>
      <c r="Z431" s="545">
        <v>2</v>
      </c>
      <c r="AA431" s="532">
        <v>12</v>
      </c>
      <c r="AB431" s="285">
        <f t="shared" si="294"/>
        <v>0</v>
      </c>
      <c r="AC431" s="536"/>
      <c r="AD431" s="285">
        <f t="shared" si="295"/>
        <v>0</v>
      </c>
      <c r="AE431" s="536"/>
      <c r="AF431" s="285">
        <f t="shared" si="296"/>
        <v>0</v>
      </c>
      <c r="AG431" s="177">
        <f t="shared" si="260"/>
        <v>0</v>
      </c>
      <c r="AH431" s="177">
        <f t="shared" si="261"/>
        <v>0</v>
      </c>
      <c r="AI431" s="177">
        <f t="shared" si="262"/>
        <v>0</v>
      </c>
      <c r="AJ431" s="177">
        <f t="shared" si="263"/>
        <v>0</v>
      </c>
      <c r="AK431" s="177">
        <f t="shared" si="264"/>
        <v>0</v>
      </c>
      <c r="AL431" s="177">
        <f t="shared" si="265"/>
        <v>0</v>
      </c>
      <c r="AM431" s="177">
        <f t="shared" si="266"/>
        <v>0</v>
      </c>
      <c r="AN431" s="177">
        <f t="shared" si="267"/>
        <v>0</v>
      </c>
      <c r="AO431" s="177">
        <f t="shared" si="268"/>
        <v>0</v>
      </c>
      <c r="AP431" s="443"/>
      <c r="AQ431" s="443">
        <f t="shared" si="269"/>
        <v>0</v>
      </c>
      <c r="AR431" s="443">
        <f t="shared" si="270"/>
        <v>0</v>
      </c>
      <c r="AS431" s="443">
        <f t="shared" si="271"/>
        <v>0</v>
      </c>
      <c r="AT431" s="443"/>
      <c r="AU431" s="177">
        <f t="shared" si="272"/>
        <v>0</v>
      </c>
      <c r="AV431" s="177">
        <f t="shared" si="273"/>
        <v>0</v>
      </c>
      <c r="AW431" s="177">
        <f t="shared" si="274"/>
        <v>0</v>
      </c>
      <c r="AX431" s="177">
        <f t="shared" si="275"/>
        <v>0</v>
      </c>
      <c r="AY431" s="177">
        <f t="shared" si="276"/>
        <v>0</v>
      </c>
      <c r="AZ431" s="177">
        <f t="shared" si="277"/>
        <v>0</v>
      </c>
      <c r="BA431" s="177">
        <f t="shared" si="278"/>
        <v>0</v>
      </c>
      <c r="BB431" s="177">
        <f t="shared" si="279"/>
        <v>0</v>
      </c>
      <c r="BC431" s="177">
        <f t="shared" si="280"/>
        <v>0</v>
      </c>
      <c r="BD431" s="177">
        <f t="shared" si="281"/>
        <v>0</v>
      </c>
      <c r="BE431" s="177">
        <f t="shared" si="282"/>
        <v>0</v>
      </c>
      <c r="BF431" s="177">
        <f t="shared" si="283"/>
        <v>0</v>
      </c>
      <c r="BG431" s="177">
        <f t="shared" si="284"/>
        <v>0</v>
      </c>
      <c r="BH431" s="177">
        <f t="shared" si="285"/>
        <v>0</v>
      </c>
      <c r="BI431" s="177">
        <f t="shared" si="286"/>
        <v>0</v>
      </c>
      <c r="BJ431" s="177">
        <f t="shared" si="287"/>
        <v>0</v>
      </c>
      <c r="BK431" s="177">
        <f t="shared" si="288"/>
        <v>0</v>
      </c>
      <c r="BL431" s="177">
        <f t="shared" si="289"/>
        <v>0</v>
      </c>
      <c r="BM431" s="177">
        <f t="shared" si="290"/>
        <v>0</v>
      </c>
      <c r="BN431" s="177">
        <f t="shared" si="291"/>
        <v>0</v>
      </c>
      <c r="BO431" s="177">
        <f t="shared" si="292"/>
        <v>0</v>
      </c>
    </row>
    <row r="432" spans="1:67" s="123" customFormat="1" ht="73.8" customHeight="1">
      <c r="A432" s="9"/>
      <c r="B432" s="210" t="s">
        <v>8</v>
      </c>
      <c r="C432" s="9"/>
      <c r="D432" s="106" t="s">
        <v>5454</v>
      </c>
      <c r="E432" s="560" t="s">
        <v>5194</v>
      </c>
      <c r="F432" s="105" t="s">
        <v>134</v>
      </c>
      <c r="G432" s="224" t="s">
        <v>186</v>
      </c>
      <c r="H432" s="112" t="s">
        <v>2133</v>
      </c>
      <c r="I432" s="105">
        <v>2</v>
      </c>
      <c r="J432" s="105">
        <v>0</v>
      </c>
      <c r="K432" s="105" t="s">
        <v>4673</v>
      </c>
      <c r="L432" s="393">
        <v>216.3</v>
      </c>
      <c r="M432" s="127"/>
      <c r="N432" s="450" t="s">
        <v>5501</v>
      </c>
      <c r="O432" s="425">
        <f>L432*M432</f>
        <v>0</v>
      </c>
      <c r="P432" s="124" t="str">
        <f t="shared" si="300"/>
        <v>No</v>
      </c>
      <c r="Q432" s="234" t="str">
        <f t="shared" si="301"/>
        <v>Yes</v>
      </c>
      <c r="S432" s="275">
        <v>2</v>
      </c>
      <c r="T432" s="276">
        <f t="shared" si="302"/>
        <v>0</v>
      </c>
      <c r="U432" s="111"/>
      <c r="V432" s="302">
        <v>3</v>
      </c>
      <c r="W432" s="311">
        <f t="shared" si="293"/>
        <v>0</v>
      </c>
      <c r="X432" s="198">
        <f>M432*I432</f>
        <v>0</v>
      </c>
      <c r="Y432" s="198"/>
      <c r="Z432" s="545">
        <v>2</v>
      </c>
      <c r="AA432" s="532">
        <v>12</v>
      </c>
      <c r="AB432" s="285">
        <f t="shared" si="294"/>
        <v>0</v>
      </c>
      <c r="AC432" s="536"/>
      <c r="AD432" s="285">
        <f t="shared" si="295"/>
        <v>0</v>
      </c>
      <c r="AE432" s="536"/>
      <c r="AF432" s="285">
        <f t="shared" si="296"/>
        <v>0</v>
      </c>
      <c r="AG432" s="177">
        <f t="shared" si="260"/>
        <v>0</v>
      </c>
      <c r="AH432" s="177">
        <f t="shared" si="261"/>
        <v>0</v>
      </c>
      <c r="AI432" s="177">
        <f t="shared" si="262"/>
        <v>0</v>
      </c>
      <c r="AJ432" s="177">
        <f t="shared" si="263"/>
        <v>0</v>
      </c>
      <c r="AK432" s="177">
        <f t="shared" si="264"/>
        <v>0</v>
      </c>
      <c r="AL432" s="177">
        <f t="shared" si="265"/>
        <v>0</v>
      </c>
      <c r="AM432" s="177">
        <f t="shared" si="266"/>
        <v>0</v>
      </c>
      <c r="AN432" s="177">
        <f t="shared" si="267"/>
        <v>0</v>
      </c>
      <c r="AO432" s="177">
        <f t="shared" si="268"/>
        <v>0</v>
      </c>
      <c r="AP432" s="443"/>
      <c r="AQ432" s="443">
        <f t="shared" si="269"/>
        <v>0</v>
      </c>
      <c r="AR432" s="443">
        <f t="shared" si="270"/>
        <v>0</v>
      </c>
      <c r="AS432" s="443">
        <f t="shared" si="271"/>
        <v>0</v>
      </c>
      <c r="AT432" s="443"/>
      <c r="AU432" s="177">
        <f t="shared" si="272"/>
        <v>0</v>
      </c>
      <c r="AV432" s="177">
        <f t="shared" si="273"/>
        <v>0</v>
      </c>
      <c r="AW432" s="177">
        <f t="shared" si="274"/>
        <v>0</v>
      </c>
      <c r="AX432" s="177">
        <f t="shared" si="275"/>
        <v>0</v>
      </c>
      <c r="AY432" s="177">
        <f t="shared" si="276"/>
        <v>0</v>
      </c>
      <c r="AZ432" s="177">
        <f t="shared" si="277"/>
        <v>0</v>
      </c>
      <c r="BA432" s="177">
        <f t="shared" si="278"/>
        <v>0</v>
      </c>
      <c r="BB432" s="177">
        <f t="shared" si="279"/>
        <v>0</v>
      </c>
      <c r="BC432" s="177">
        <f t="shared" si="280"/>
        <v>0</v>
      </c>
      <c r="BD432" s="177">
        <f t="shared" si="281"/>
        <v>0</v>
      </c>
      <c r="BE432" s="177">
        <f t="shared" si="282"/>
        <v>0</v>
      </c>
      <c r="BF432" s="177">
        <f t="shared" si="283"/>
        <v>0</v>
      </c>
      <c r="BG432" s="177">
        <f t="shared" si="284"/>
        <v>0</v>
      </c>
      <c r="BH432" s="177">
        <f t="shared" si="285"/>
        <v>0</v>
      </c>
      <c r="BI432" s="177">
        <f t="shared" si="286"/>
        <v>0</v>
      </c>
      <c r="BJ432" s="177">
        <f t="shared" si="287"/>
        <v>0</v>
      </c>
      <c r="BK432" s="177">
        <f t="shared" si="288"/>
        <v>0</v>
      </c>
      <c r="BL432" s="177">
        <f t="shared" si="289"/>
        <v>0</v>
      </c>
      <c r="BM432" s="177">
        <f t="shared" si="290"/>
        <v>0</v>
      </c>
      <c r="BN432" s="177">
        <f t="shared" si="291"/>
        <v>0</v>
      </c>
      <c r="BO432" s="177">
        <f t="shared" si="292"/>
        <v>0</v>
      </c>
    </row>
    <row r="433" spans="1:67" s="123" customFormat="1" ht="73.8" customHeight="1">
      <c r="A433" s="9"/>
      <c r="B433" s="210" t="s">
        <v>8</v>
      </c>
      <c r="C433" s="9"/>
      <c r="D433" s="106" t="s">
        <v>5465</v>
      </c>
      <c r="E433" s="561" t="s">
        <v>5193</v>
      </c>
      <c r="F433" s="105" t="s">
        <v>134</v>
      </c>
      <c r="G433" s="224" t="s">
        <v>186</v>
      </c>
      <c r="H433" s="112" t="s">
        <v>2133</v>
      </c>
      <c r="I433" s="105">
        <v>2</v>
      </c>
      <c r="J433" s="105">
        <v>0</v>
      </c>
      <c r="K433" s="105" t="s">
        <v>4673</v>
      </c>
      <c r="L433" s="393">
        <v>207.28749999999999</v>
      </c>
      <c r="M433" s="127"/>
      <c r="N433" s="450" t="s">
        <v>5501</v>
      </c>
      <c r="O433" s="425">
        <f>L433*M433</f>
        <v>0</v>
      </c>
      <c r="P433" s="124" t="str">
        <f t="shared" si="300"/>
        <v>No</v>
      </c>
      <c r="Q433" s="234" t="str">
        <f t="shared" si="301"/>
        <v>Yes</v>
      </c>
      <c r="S433" s="275">
        <v>2</v>
      </c>
      <c r="T433" s="276">
        <f t="shared" si="302"/>
        <v>0</v>
      </c>
      <c r="U433" s="111"/>
      <c r="V433" s="302">
        <v>3</v>
      </c>
      <c r="W433" s="311">
        <f t="shared" si="293"/>
        <v>0</v>
      </c>
      <c r="X433" s="198">
        <f>M433*I433</f>
        <v>0</v>
      </c>
      <c r="Y433" s="198"/>
      <c r="Z433" s="545">
        <v>2</v>
      </c>
      <c r="AA433" s="532">
        <v>12</v>
      </c>
      <c r="AB433" s="285">
        <f t="shared" si="294"/>
        <v>0</v>
      </c>
      <c r="AC433" s="536"/>
      <c r="AD433" s="285">
        <f t="shared" si="295"/>
        <v>0</v>
      </c>
      <c r="AE433" s="536"/>
      <c r="AF433" s="285">
        <f t="shared" si="296"/>
        <v>0</v>
      </c>
      <c r="AG433" s="177">
        <f t="shared" si="260"/>
        <v>0</v>
      </c>
      <c r="AH433" s="177">
        <f t="shared" si="261"/>
        <v>0</v>
      </c>
      <c r="AI433" s="177">
        <f t="shared" si="262"/>
        <v>0</v>
      </c>
      <c r="AJ433" s="177">
        <f t="shared" si="263"/>
        <v>0</v>
      </c>
      <c r="AK433" s="177">
        <f t="shared" si="264"/>
        <v>0</v>
      </c>
      <c r="AL433" s="177">
        <f t="shared" si="265"/>
        <v>0</v>
      </c>
      <c r="AM433" s="177">
        <f t="shared" si="266"/>
        <v>0</v>
      </c>
      <c r="AN433" s="177">
        <f t="shared" si="267"/>
        <v>0</v>
      </c>
      <c r="AO433" s="177">
        <f t="shared" si="268"/>
        <v>0</v>
      </c>
      <c r="AP433" s="443"/>
      <c r="AQ433" s="443">
        <f t="shared" si="269"/>
        <v>0</v>
      </c>
      <c r="AR433" s="443">
        <f t="shared" si="270"/>
        <v>0</v>
      </c>
      <c r="AS433" s="443">
        <f t="shared" si="271"/>
        <v>0</v>
      </c>
      <c r="AT433" s="443"/>
      <c r="AU433" s="177">
        <f t="shared" si="272"/>
        <v>0</v>
      </c>
      <c r="AV433" s="177">
        <f t="shared" si="273"/>
        <v>0</v>
      </c>
      <c r="AW433" s="177">
        <f t="shared" si="274"/>
        <v>0</v>
      </c>
      <c r="AX433" s="177">
        <f t="shared" si="275"/>
        <v>0</v>
      </c>
      <c r="AY433" s="177">
        <f t="shared" si="276"/>
        <v>0</v>
      </c>
      <c r="AZ433" s="177">
        <f t="shared" si="277"/>
        <v>0</v>
      </c>
      <c r="BA433" s="177">
        <f t="shared" si="278"/>
        <v>0</v>
      </c>
      <c r="BB433" s="177">
        <f t="shared" si="279"/>
        <v>0</v>
      </c>
      <c r="BC433" s="177">
        <f t="shared" si="280"/>
        <v>0</v>
      </c>
      <c r="BD433" s="177">
        <f t="shared" si="281"/>
        <v>0</v>
      </c>
      <c r="BE433" s="177">
        <f t="shared" si="282"/>
        <v>0</v>
      </c>
      <c r="BF433" s="177">
        <f t="shared" si="283"/>
        <v>0</v>
      </c>
      <c r="BG433" s="177">
        <f t="shared" si="284"/>
        <v>0</v>
      </c>
      <c r="BH433" s="177">
        <f t="shared" si="285"/>
        <v>0</v>
      </c>
      <c r="BI433" s="177">
        <f t="shared" si="286"/>
        <v>0</v>
      </c>
      <c r="BJ433" s="177">
        <f t="shared" si="287"/>
        <v>0</v>
      </c>
      <c r="BK433" s="177">
        <f t="shared" si="288"/>
        <v>0</v>
      </c>
      <c r="BL433" s="177">
        <f t="shared" si="289"/>
        <v>0</v>
      </c>
      <c r="BM433" s="177">
        <f t="shared" si="290"/>
        <v>0</v>
      </c>
      <c r="BN433" s="177">
        <f t="shared" si="291"/>
        <v>0</v>
      </c>
      <c r="BO433" s="177">
        <f t="shared" si="292"/>
        <v>0</v>
      </c>
    </row>
    <row r="434" spans="1:67" s="9" customFormat="1" ht="73.8" customHeight="1">
      <c r="B434" s="210" t="s">
        <v>8</v>
      </c>
      <c r="D434" s="141" t="s">
        <v>5965</v>
      </c>
      <c r="E434" s="562" t="s">
        <v>5195</v>
      </c>
      <c r="F434" s="114" t="s">
        <v>134</v>
      </c>
      <c r="G434" s="115" t="s">
        <v>187</v>
      </c>
      <c r="H434" s="115" t="s">
        <v>2133</v>
      </c>
      <c r="I434" s="114">
        <v>1</v>
      </c>
      <c r="J434" s="114">
        <v>0</v>
      </c>
      <c r="K434" s="114" t="s">
        <v>4673</v>
      </c>
      <c r="L434" s="396">
        <v>153.21250000000001</v>
      </c>
      <c r="M434" s="449" t="s">
        <v>5501</v>
      </c>
      <c r="N434" s="130"/>
      <c r="O434" s="414">
        <f>L434*N434</f>
        <v>0</v>
      </c>
      <c r="P434" s="131" t="str">
        <f t="shared" si="300"/>
        <v>No</v>
      </c>
      <c r="Q434" s="212" t="str">
        <f t="shared" si="301"/>
        <v>Yes</v>
      </c>
      <c r="R434" s="123"/>
      <c r="S434" s="275">
        <v>1</v>
      </c>
      <c r="T434" s="276">
        <f t="shared" si="302"/>
        <v>0</v>
      </c>
      <c r="U434" s="111"/>
      <c r="V434" s="302">
        <v>2.25</v>
      </c>
      <c r="W434" s="311">
        <f t="shared" si="293"/>
        <v>0</v>
      </c>
      <c r="X434" s="198"/>
      <c r="Y434" s="198">
        <f>N434*I434</f>
        <v>0</v>
      </c>
      <c r="Z434" s="545">
        <v>1</v>
      </c>
      <c r="AA434" s="532">
        <v>7</v>
      </c>
      <c r="AB434" s="285">
        <f t="shared" si="294"/>
        <v>0</v>
      </c>
      <c r="AC434" s="536"/>
      <c r="AD434" s="285">
        <f t="shared" si="295"/>
        <v>0</v>
      </c>
      <c r="AE434" s="536"/>
      <c r="AF434" s="285">
        <f t="shared" si="296"/>
        <v>0</v>
      </c>
      <c r="AG434" s="177">
        <f t="shared" si="260"/>
        <v>0</v>
      </c>
      <c r="AH434" s="177">
        <f t="shared" si="261"/>
        <v>0</v>
      </c>
      <c r="AI434" s="177">
        <f t="shared" si="262"/>
        <v>0</v>
      </c>
      <c r="AJ434" s="177">
        <f t="shared" si="263"/>
        <v>0</v>
      </c>
      <c r="AK434" s="177">
        <f t="shared" si="264"/>
        <v>0</v>
      </c>
      <c r="AL434" s="177">
        <f t="shared" si="265"/>
        <v>0</v>
      </c>
      <c r="AM434" s="177">
        <f t="shared" si="266"/>
        <v>0</v>
      </c>
      <c r="AN434" s="177">
        <f t="shared" si="267"/>
        <v>0</v>
      </c>
      <c r="AO434" s="177">
        <f t="shared" si="268"/>
        <v>0</v>
      </c>
      <c r="AP434" s="177"/>
      <c r="AQ434" s="443">
        <f t="shared" si="269"/>
        <v>0</v>
      </c>
      <c r="AR434" s="443">
        <f t="shared" si="270"/>
        <v>0</v>
      </c>
      <c r="AS434" s="443">
        <f t="shared" si="271"/>
        <v>0</v>
      </c>
      <c r="AT434" s="177"/>
      <c r="AU434" s="177">
        <f t="shared" si="272"/>
        <v>0</v>
      </c>
      <c r="AV434" s="177">
        <f t="shared" si="273"/>
        <v>0</v>
      </c>
      <c r="AW434" s="177">
        <f t="shared" si="274"/>
        <v>0</v>
      </c>
      <c r="AX434" s="177">
        <f t="shared" si="275"/>
        <v>0</v>
      </c>
      <c r="AY434" s="177">
        <f t="shared" si="276"/>
        <v>0</v>
      </c>
      <c r="AZ434" s="177">
        <f t="shared" si="277"/>
        <v>0</v>
      </c>
      <c r="BA434" s="177">
        <f t="shared" si="278"/>
        <v>0</v>
      </c>
      <c r="BB434" s="177">
        <f t="shared" si="279"/>
        <v>0</v>
      </c>
      <c r="BC434" s="177">
        <f t="shared" si="280"/>
        <v>0</v>
      </c>
      <c r="BD434" s="177">
        <f t="shared" si="281"/>
        <v>0</v>
      </c>
      <c r="BE434" s="177">
        <f t="shared" si="282"/>
        <v>0</v>
      </c>
      <c r="BF434" s="177">
        <f t="shared" si="283"/>
        <v>0</v>
      </c>
      <c r="BG434" s="177">
        <f t="shared" si="284"/>
        <v>0</v>
      </c>
      <c r="BH434" s="177">
        <f t="shared" si="285"/>
        <v>0</v>
      </c>
      <c r="BI434" s="177">
        <f t="shared" si="286"/>
        <v>0</v>
      </c>
      <c r="BJ434" s="177">
        <f t="shared" si="287"/>
        <v>0</v>
      </c>
      <c r="BK434" s="177">
        <f t="shared" si="288"/>
        <v>0</v>
      </c>
      <c r="BL434" s="177">
        <f t="shared" si="289"/>
        <v>0</v>
      </c>
      <c r="BM434" s="177">
        <f t="shared" si="290"/>
        <v>0</v>
      </c>
      <c r="BN434" s="177">
        <f t="shared" si="291"/>
        <v>0</v>
      </c>
      <c r="BO434" s="177">
        <f t="shared" si="292"/>
        <v>0</v>
      </c>
    </row>
    <row r="435" spans="1:67" s="9" customFormat="1" ht="73.8" customHeight="1">
      <c r="B435" s="210" t="s">
        <v>8</v>
      </c>
      <c r="D435" s="141" t="s">
        <v>5455</v>
      </c>
      <c r="E435" s="557" t="s">
        <v>5194</v>
      </c>
      <c r="F435" s="114" t="s">
        <v>134</v>
      </c>
      <c r="G435" s="115" t="s">
        <v>187</v>
      </c>
      <c r="H435" s="115" t="s">
        <v>2133</v>
      </c>
      <c r="I435" s="114">
        <v>1</v>
      </c>
      <c r="J435" s="114">
        <v>0</v>
      </c>
      <c r="K435" s="114" t="s">
        <v>4673</v>
      </c>
      <c r="L435" s="396">
        <v>159.8766</v>
      </c>
      <c r="M435" s="129"/>
      <c r="N435" s="449" t="s">
        <v>5501</v>
      </c>
      <c r="O435" s="414">
        <f>L435*M435</f>
        <v>0</v>
      </c>
      <c r="P435" s="131" t="str">
        <f t="shared" si="300"/>
        <v>No</v>
      </c>
      <c r="Q435" s="212" t="str">
        <f t="shared" si="301"/>
        <v>Yes</v>
      </c>
      <c r="R435" s="123"/>
      <c r="S435" s="275">
        <v>1</v>
      </c>
      <c r="T435" s="276">
        <f t="shared" si="302"/>
        <v>0</v>
      </c>
      <c r="U435" s="111"/>
      <c r="V435" s="302">
        <v>2.25</v>
      </c>
      <c r="W435" s="311">
        <f t="shared" si="293"/>
        <v>0</v>
      </c>
      <c r="X435" s="198">
        <f>M435*I435</f>
        <v>0</v>
      </c>
      <c r="Y435" s="198"/>
      <c r="Z435" s="545">
        <v>1</v>
      </c>
      <c r="AA435" s="532">
        <v>7</v>
      </c>
      <c r="AB435" s="285">
        <f t="shared" si="294"/>
        <v>0</v>
      </c>
      <c r="AC435" s="536"/>
      <c r="AD435" s="285">
        <f t="shared" si="295"/>
        <v>0</v>
      </c>
      <c r="AE435" s="536"/>
      <c r="AF435" s="285">
        <f t="shared" si="296"/>
        <v>0</v>
      </c>
      <c r="AG435" s="177">
        <f t="shared" si="260"/>
        <v>0</v>
      </c>
      <c r="AH435" s="177">
        <f t="shared" si="261"/>
        <v>0</v>
      </c>
      <c r="AI435" s="177">
        <f t="shared" si="262"/>
        <v>0</v>
      </c>
      <c r="AJ435" s="177">
        <f t="shared" si="263"/>
        <v>0</v>
      </c>
      <c r="AK435" s="177">
        <f t="shared" si="264"/>
        <v>0</v>
      </c>
      <c r="AL435" s="177">
        <f t="shared" si="265"/>
        <v>0</v>
      </c>
      <c r="AM435" s="177">
        <f t="shared" si="266"/>
        <v>0</v>
      </c>
      <c r="AN435" s="177">
        <f t="shared" si="267"/>
        <v>0</v>
      </c>
      <c r="AO435" s="177">
        <f t="shared" si="268"/>
        <v>0</v>
      </c>
      <c r="AP435" s="177"/>
      <c r="AQ435" s="443">
        <f t="shared" si="269"/>
        <v>0</v>
      </c>
      <c r="AR435" s="443">
        <f t="shared" si="270"/>
        <v>0</v>
      </c>
      <c r="AS435" s="443">
        <f t="shared" si="271"/>
        <v>0</v>
      </c>
      <c r="AT435" s="177"/>
      <c r="AU435" s="177">
        <f t="shared" si="272"/>
        <v>0</v>
      </c>
      <c r="AV435" s="177">
        <f t="shared" si="273"/>
        <v>0</v>
      </c>
      <c r="AW435" s="177">
        <f t="shared" si="274"/>
        <v>0</v>
      </c>
      <c r="AX435" s="177">
        <f t="shared" si="275"/>
        <v>0</v>
      </c>
      <c r="AY435" s="177">
        <f t="shared" si="276"/>
        <v>0</v>
      </c>
      <c r="AZ435" s="177">
        <f t="shared" si="277"/>
        <v>0</v>
      </c>
      <c r="BA435" s="177">
        <f t="shared" si="278"/>
        <v>0</v>
      </c>
      <c r="BB435" s="177">
        <f t="shared" si="279"/>
        <v>0</v>
      </c>
      <c r="BC435" s="177">
        <f t="shared" si="280"/>
        <v>0</v>
      </c>
      <c r="BD435" s="177">
        <f t="shared" si="281"/>
        <v>0</v>
      </c>
      <c r="BE435" s="177">
        <f t="shared" si="282"/>
        <v>0</v>
      </c>
      <c r="BF435" s="177">
        <f t="shared" si="283"/>
        <v>0</v>
      </c>
      <c r="BG435" s="177">
        <f t="shared" si="284"/>
        <v>0</v>
      </c>
      <c r="BH435" s="177">
        <f t="shared" si="285"/>
        <v>0</v>
      </c>
      <c r="BI435" s="177">
        <f t="shared" si="286"/>
        <v>0</v>
      </c>
      <c r="BJ435" s="177">
        <f t="shared" si="287"/>
        <v>0</v>
      </c>
      <c r="BK435" s="177">
        <f t="shared" si="288"/>
        <v>0</v>
      </c>
      <c r="BL435" s="177">
        <f t="shared" si="289"/>
        <v>0</v>
      </c>
      <c r="BM435" s="177">
        <f t="shared" si="290"/>
        <v>0</v>
      </c>
      <c r="BN435" s="177">
        <f t="shared" si="291"/>
        <v>0</v>
      </c>
      <c r="BO435" s="177">
        <f t="shared" si="292"/>
        <v>0</v>
      </c>
    </row>
    <row r="436" spans="1:67" s="9" customFormat="1" ht="73.8" customHeight="1">
      <c r="B436" s="210" t="s">
        <v>8</v>
      </c>
      <c r="D436" s="141" t="s">
        <v>5464</v>
      </c>
      <c r="E436" s="558" t="s">
        <v>5193</v>
      </c>
      <c r="F436" s="114" t="s">
        <v>134</v>
      </c>
      <c r="G436" s="115" t="s">
        <v>187</v>
      </c>
      <c r="H436" s="115" t="s">
        <v>2133</v>
      </c>
      <c r="I436" s="114">
        <v>1</v>
      </c>
      <c r="J436" s="114">
        <v>0</v>
      </c>
      <c r="K436" s="114" t="s">
        <v>4673</v>
      </c>
      <c r="L436" s="396">
        <v>153.21250000000001</v>
      </c>
      <c r="M436" s="129"/>
      <c r="N436" s="449" t="s">
        <v>5501</v>
      </c>
      <c r="O436" s="414">
        <f>L436*M436</f>
        <v>0</v>
      </c>
      <c r="P436" s="131" t="str">
        <f t="shared" si="300"/>
        <v>No</v>
      </c>
      <c r="Q436" s="212" t="str">
        <f t="shared" si="301"/>
        <v>Yes</v>
      </c>
      <c r="R436" s="123"/>
      <c r="S436" s="275">
        <v>1</v>
      </c>
      <c r="T436" s="276">
        <f t="shared" si="302"/>
        <v>0</v>
      </c>
      <c r="U436" s="111"/>
      <c r="V436" s="302">
        <v>2.25</v>
      </c>
      <c r="W436" s="311">
        <f t="shared" si="293"/>
        <v>0</v>
      </c>
      <c r="X436" s="198">
        <f>M436*I436</f>
        <v>0</v>
      </c>
      <c r="Y436" s="198"/>
      <c r="Z436" s="545">
        <v>1</v>
      </c>
      <c r="AA436" s="532">
        <v>7</v>
      </c>
      <c r="AB436" s="285">
        <f t="shared" si="294"/>
        <v>0</v>
      </c>
      <c r="AC436" s="536"/>
      <c r="AD436" s="285">
        <f t="shared" si="295"/>
        <v>0</v>
      </c>
      <c r="AE436" s="536"/>
      <c r="AF436" s="285">
        <f t="shared" si="296"/>
        <v>0</v>
      </c>
      <c r="AG436" s="177">
        <f t="shared" si="260"/>
        <v>0</v>
      </c>
      <c r="AH436" s="177">
        <f t="shared" si="261"/>
        <v>0</v>
      </c>
      <c r="AI436" s="177">
        <f t="shared" si="262"/>
        <v>0</v>
      </c>
      <c r="AJ436" s="177">
        <f t="shared" si="263"/>
        <v>0</v>
      </c>
      <c r="AK436" s="177">
        <f t="shared" si="264"/>
        <v>0</v>
      </c>
      <c r="AL436" s="177">
        <f t="shared" si="265"/>
        <v>0</v>
      </c>
      <c r="AM436" s="177">
        <f t="shared" si="266"/>
        <v>0</v>
      </c>
      <c r="AN436" s="177">
        <f t="shared" si="267"/>
        <v>0</v>
      </c>
      <c r="AO436" s="177">
        <f t="shared" si="268"/>
        <v>0</v>
      </c>
      <c r="AP436" s="177"/>
      <c r="AQ436" s="443">
        <f t="shared" si="269"/>
        <v>0</v>
      </c>
      <c r="AR436" s="443">
        <f t="shared" si="270"/>
        <v>0</v>
      </c>
      <c r="AS436" s="443">
        <f t="shared" si="271"/>
        <v>0</v>
      </c>
      <c r="AT436" s="177"/>
      <c r="AU436" s="177">
        <f t="shared" si="272"/>
        <v>0</v>
      </c>
      <c r="AV436" s="177">
        <f t="shared" si="273"/>
        <v>0</v>
      </c>
      <c r="AW436" s="177">
        <f t="shared" si="274"/>
        <v>0</v>
      </c>
      <c r="AX436" s="177">
        <f t="shared" si="275"/>
        <v>0</v>
      </c>
      <c r="AY436" s="177">
        <f t="shared" si="276"/>
        <v>0</v>
      </c>
      <c r="AZ436" s="177">
        <f t="shared" si="277"/>
        <v>0</v>
      </c>
      <c r="BA436" s="177">
        <f t="shared" si="278"/>
        <v>0</v>
      </c>
      <c r="BB436" s="177">
        <f t="shared" si="279"/>
        <v>0</v>
      </c>
      <c r="BC436" s="177">
        <f t="shared" si="280"/>
        <v>0</v>
      </c>
      <c r="BD436" s="177">
        <f t="shared" si="281"/>
        <v>0</v>
      </c>
      <c r="BE436" s="177">
        <f t="shared" si="282"/>
        <v>0</v>
      </c>
      <c r="BF436" s="177">
        <f t="shared" si="283"/>
        <v>0</v>
      </c>
      <c r="BG436" s="177">
        <f t="shared" si="284"/>
        <v>0</v>
      </c>
      <c r="BH436" s="177">
        <f t="shared" si="285"/>
        <v>0</v>
      </c>
      <c r="BI436" s="177">
        <f t="shared" si="286"/>
        <v>0</v>
      </c>
      <c r="BJ436" s="177">
        <f t="shared" si="287"/>
        <v>0</v>
      </c>
      <c r="BK436" s="177">
        <f t="shared" si="288"/>
        <v>0</v>
      </c>
      <c r="BL436" s="177">
        <f t="shared" si="289"/>
        <v>0</v>
      </c>
      <c r="BM436" s="177">
        <f t="shared" si="290"/>
        <v>0</v>
      </c>
      <c r="BN436" s="177">
        <f t="shared" si="291"/>
        <v>0</v>
      </c>
      <c r="BO436" s="177">
        <f t="shared" si="292"/>
        <v>0</v>
      </c>
    </row>
    <row r="437" spans="1:67" s="123" customFormat="1" ht="73.8" customHeight="1">
      <c r="A437" s="9"/>
      <c r="B437" s="210" t="s">
        <v>8</v>
      </c>
      <c r="C437" s="9"/>
      <c r="D437" s="106" t="s">
        <v>5966</v>
      </c>
      <c r="E437" s="559" t="s">
        <v>5195</v>
      </c>
      <c r="F437" s="105" t="s">
        <v>134</v>
      </c>
      <c r="G437" s="224" t="s">
        <v>188</v>
      </c>
      <c r="H437" s="112" t="s">
        <v>2133</v>
      </c>
      <c r="I437" s="105">
        <v>1</v>
      </c>
      <c r="J437" s="105">
        <v>0</v>
      </c>
      <c r="K437" s="105" t="s">
        <v>4673</v>
      </c>
      <c r="L437" s="393">
        <v>189.26250000000002</v>
      </c>
      <c r="M437" s="450" t="s">
        <v>5501</v>
      </c>
      <c r="N437" s="427"/>
      <c r="O437" s="425">
        <f>L437*N437</f>
        <v>0</v>
      </c>
      <c r="P437" s="124" t="str">
        <f t="shared" si="300"/>
        <v>No</v>
      </c>
      <c r="Q437" s="234" t="str">
        <f t="shared" si="301"/>
        <v>Yes</v>
      </c>
      <c r="S437" s="275">
        <v>1</v>
      </c>
      <c r="T437" s="276">
        <f t="shared" si="302"/>
        <v>0</v>
      </c>
      <c r="U437" s="111"/>
      <c r="V437" s="302">
        <v>3.7</v>
      </c>
      <c r="W437" s="311">
        <f t="shared" si="293"/>
        <v>0</v>
      </c>
      <c r="X437" s="198"/>
      <c r="Y437" s="198">
        <f>N437*I437</f>
        <v>0</v>
      </c>
      <c r="Z437" s="545">
        <v>1</v>
      </c>
      <c r="AA437" s="532">
        <v>6</v>
      </c>
      <c r="AB437" s="285">
        <f t="shared" si="294"/>
        <v>0</v>
      </c>
      <c r="AC437" s="536"/>
      <c r="AD437" s="285">
        <f t="shared" si="295"/>
        <v>0</v>
      </c>
      <c r="AE437" s="536"/>
      <c r="AF437" s="285">
        <f t="shared" si="296"/>
        <v>0</v>
      </c>
      <c r="AG437" s="177">
        <f t="shared" si="260"/>
        <v>0</v>
      </c>
      <c r="AH437" s="177">
        <f t="shared" si="261"/>
        <v>0</v>
      </c>
      <c r="AI437" s="177">
        <f t="shared" si="262"/>
        <v>0</v>
      </c>
      <c r="AJ437" s="177">
        <f t="shared" si="263"/>
        <v>0</v>
      </c>
      <c r="AK437" s="177">
        <f t="shared" si="264"/>
        <v>0</v>
      </c>
      <c r="AL437" s="177">
        <f t="shared" si="265"/>
        <v>0</v>
      </c>
      <c r="AM437" s="177">
        <f t="shared" si="266"/>
        <v>0</v>
      </c>
      <c r="AN437" s="177">
        <f t="shared" si="267"/>
        <v>0</v>
      </c>
      <c r="AO437" s="177">
        <f t="shared" si="268"/>
        <v>0</v>
      </c>
      <c r="AP437" s="443"/>
      <c r="AQ437" s="443">
        <f t="shared" si="269"/>
        <v>0</v>
      </c>
      <c r="AR437" s="443">
        <f t="shared" si="270"/>
        <v>0</v>
      </c>
      <c r="AS437" s="443">
        <f t="shared" si="271"/>
        <v>0</v>
      </c>
      <c r="AT437" s="443"/>
      <c r="AU437" s="177">
        <f t="shared" si="272"/>
        <v>0</v>
      </c>
      <c r="AV437" s="177">
        <f t="shared" si="273"/>
        <v>0</v>
      </c>
      <c r="AW437" s="177">
        <f t="shared" si="274"/>
        <v>0</v>
      </c>
      <c r="AX437" s="177">
        <f t="shared" si="275"/>
        <v>0</v>
      </c>
      <c r="AY437" s="177">
        <f t="shared" si="276"/>
        <v>0</v>
      </c>
      <c r="AZ437" s="177">
        <f t="shared" si="277"/>
        <v>0</v>
      </c>
      <c r="BA437" s="177">
        <f t="shared" si="278"/>
        <v>0</v>
      </c>
      <c r="BB437" s="177">
        <f t="shared" si="279"/>
        <v>0</v>
      </c>
      <c r="BC437" s="177">
        <f t="shared" si="280"/>
        <v>0</v>
      </c>
      <c r="BD437" s="177">
        <f t="shared" si="281"/>
        <v>0</v>
      </c>
      <c r="BE437" s="177">
        <f t="shared" si="282"/>
        <v>0</v>
      </c>
      <c r="BF437" s="177">
        <f t="shared" si="283"/>
        <v>0</v>
      </c>
      <c r="BG437" s="177">
        <f t="shared" si="284"/>
        <v>0</v>
      </c>
      <c r="BH437" s="177">
        <f t="shared" si="285"/>
        <v>0</v>
      </c>
      <c r="BI437" s="177">
        <f t="shared" si="286"/>
        <v>0</v>
      </c>
      <c r="BJ437" s="177">
        <f t="shared" si="287"/>
        <v>0</v>
      </c>
      <c r="BK437" s="177">
        <f t="shared" si="288"/>
        <v>0</v>
      </c>
      <c r="BL437" s="177">
        <f t="shared" si="289"/>
        <v>0</v>
      </c>
      <c r="BM437" s="177">
        <f t="shared" si="290"/>
        <v>0</v>
      </c>
      <c r="BN437" s="177">
        <f t="shared" si="291"/>
        <v>0</v>
      </c>
      <c r="BO437" s="177">
        <f t="shared" si="292"/>
        <v>0</v>
      </c>
    </row>
    <row r="438" spans="1:67" s="123" customFormat="1" ht="73.8" customHeight="1">
      <c r="A438" s="9"/>
      <c r="B438" s="210" t="s">
        <v>8</v>
      </c>
      <c r="C438" s="9"/>
      <c r="D438" s="106" t="s">
        <v>5456</v>
      </c>
      <c r="E438" s="560" t="s">
        <v>5194</v>
      </c>
      <c r="F438" s="105" t="s">
        <v>134</v>
      </c>
      <c r="G438" s="224" t="s">
        <v>188</v>
      </c>
      <c r="H438" s="112" t="s">
        <v>2133</v>
      </c>
      <c r="I438" s="105">
        <v>1</v>
      </c>
      <c r="J438" s="105">
        <v>0</v>
      </c>
      <c r="K438" s="105" t="s">
        <v>4673</v>
      </c>
      <c r="L438" s="393">
        <v>197.49220000000003</v>
      </c>
      <c r="M438" s="127"/>
      <c r="N438" s="450" t="s">
        <v>5501</v>
      </c>
      <c r="O438" s="425">
        <f>L438*M438</f>
        <v>0</v>
      </c>
      <c r="P438" s="124" t="str">
        <f t="shared" si="300"/>
        <v>No</v>
      </c>
      <c r="Q438" s="234" t="str">
        <f t="shared" si="301"/>
        <v>Yes</v>
      </c>
      <c r="S438" s="275">
        <v>1</v>
      </c>
      <c r="T438" s="276">
        <f t="shared" si="302"/>
        <v>0</v>
      </c>
      <c r="U438" s="111"/>
      <c r="V438" s="302">
        <v>3.7</v>
      </c>
      <c r="W438" s="311">
        <f t="shared" si="293"/>
        <v>0</v>
      </c>
      <c r="X438" s="198">
        <f>M438*I438</f>
        <v>0</v>
      </c>
      <c r="Y438" s="198"/>
      <c r="Z438" s="545">
        <v>1</v>
      </c>
      <c r="AA438" s="532">
        <v>6</v>
      </c>
      <c r="AB438" s="285">
        <f t="shared" si="294"/>
        <v>0</v>
      </c>
      <c r="AC438" s="536"/>
      <c r="AD438" s="285">
        <f t="shared" si="295"/>
        <v>0</v>
      </c>
      <c r="AE438" s="536"/>
      <c r="AF438" s="285">
        <f t="shared" si="296"/>
        <v>0</v>
      </c>
      <c r="AG438" s="177">
        <f t="shared" si="260"/>
        <v>0</v>
      </c>
      <c r="AH438" s="177">
        <f t="shared" si="261"/>
        <v>0</v>
      </c>
      <c r="AI438" s="177">
        <f t="shared" si="262"/>
        <v>0</v>
      </c>
      <c r="AJ438" s="177">
        <f t="shared" si="263"/>
        <v>0</v>
      </c>
      <c r="AK438" s="177">
        <f t="shared" si="264"/>
        <v>0</v>
      </c>
      <c r="AL438" s="177">
        <f t="shared" si="265"/>
        <v>0</v>
      </c>
      <c r="AM438" s="177">
        <f t="shared" si="266"/>
        <v>0</v>
      </c>
      <c r="AN438" s="177">
        <f t="shared" si="267"/>
        <v>0</v>
      </c>
      <c r="AO438" s="177">
        <f t="shared" si="268"/>
        <v>0</v>
      </c>
      <c r="AP438" s="443"/>
      <c r="AQ438" s="443">
        <f t="shared" si="269"/>
        <v>0</v>
      </c>
      <c r="AR438" s="443">
        <f t="shared" si="270"/>
        <v>0</v>
      </c>
      <c r="AS438" s="443">
        <f t="shared" si="271"/>
        <v>0</v>
      </c>
      <c r="AT438" s="443"/>
      <c r="AU438" s="177">
        <f t="shared" si="272"/>
        <v>0</v>
      </c>
      <c r="AV438" s="177">
        <f t="shared" si="273"/>
        <v>0</v>
      </c>
      <c r="AW438" s="177">
        <f t="shared" si="274"/>
        <v>0</v>
      </c>
      <c r="AX438" s="177">
        <f t="shared" si="275"/>
        <v>0</v>
      </c>
      <c r="AY438" s="177">
        <f t="shared" si="276"/>
        <v>0</v>
      </c>
      <c r="AZ438" s="177">
        <f t="shared" si="277"/>
        <v>0</v>
      </c>
      <c r="BA438" s="177">
        <f t="shared" si="278"/>
        <v>0</v>
      </c>
      <c r="BB438" s="177">
        <f t="shared" si="279"/>
        <v>0</v>
      </c>
      <c r="BC438" s="177">
        <f t="shared" si="280"/>
        <v>0</v>
      </c>
      <c r="BD438" s="177">
        <f t="shared" si="281"/>
        <v>0</v>
      </c>
      <c r="BE438" s="177">
        <f t="shared" si="282"/>
        <v>0</v>
      </c>
      <c r="BF438" s="177">
        <f t="shared" si="283"/>
        <v>0</v>
      </c>
      <c r="BG438" s="177">
        <f t="shared" si="284"/>
        <v>0</v>
      </c>
      <c r="BH438" s="177">
        <f t="shared" si="285"/>
        <v>0</v>
      </c>
      <c r="BI438" s="177">
        <f t="shared" si="286"/>
        <v>0</v>
      </c>
      <c r="BJ438" s="177">
        <f t="shared" si="287"/>
        <v>0</v>
      </c>
      <c r="BK438" s="177">
        <f t="shared" si="288"/>
        <v>0</v>
      </c>
      <c r="BL438" s="177">
        <f t="shared" si="289"/>
        <v>0</v>
      </c>
      <c r="BM438" s="177">
        <f t="shared" si="290"/>
        <v>0</v>
      </c>
      <c r="BN438" s="177">
        <f t="shared" si="291"/>
        <v>0</v>
      </c>
      <c r="BO438" s="177">
        <f t="shared" si="292"/>
        <v>0</v>
      </c>
    </row>
    <row r="439" spans="1:67" s="123" customFormat="1" ht="73.8" customHeight="1">
      <c r="A439" s="9"/>
      <c r="B439" s="210" t="s">
        <v>8</v>
      </c>
      <c r="C439" s="9"/>
      <c r="D439" s="106" t="s">
        <v>5463</v>
      </c>
      <c r="E439" s="561" t="s">
        <v>5193</v>
      </c>
      <c r="F439" s="105" t="s">
        <v>134</v>
      </c>
      <c r="G439" s="224" t="s">
        <v>188</v>
      </c>
      <c r="H439" s="112" t="s">
        <v>2133</v>
      </c>
      <c r="I439" s="105">
        <v>1</v>
      </c>
      <c r="J439" s="105">
        <v>0</v>
      </c>
      <c r="K439" s="105" t="s">
        <v>4673</v>
      </c>
      <c r="L439" s="393">
        <v>189.26250000000002</v>
      </c>
      <c r="M439" s="127"/>
      <c r="N439" s="450" t="s">
        <v>5501</v>
      </c>
      <c r="O439" s="425">
        <f>L439*M439</f>
        <v>0</v>
      </c>
      <c r="P439" s="124" t="str">
        <f t="shared" si="300"/>
        <v>No</v>
      </c>
      <c r="Q439" s="234" t="str">
        <f t="shared" si="301"/>
        <v>Yes</v>
      </c>
      <c r="S439" s="275">
        <v>1</v>
      </c>
      <c r="T439" s="276">
        <f t="shared" si="302"/>
        <v>0</v>
      </c>
      <c r="U439" s="111"/>
      <c r="V439" s="302">
        <v>3.7</v>
      </c>
      <c r="W439" s="311">
        <f t="shared" si="293"/>
        <v>0</v>
      </c>
      <c r="X439" s="198">
        <f>M439*I439</f>
        <v>0</v>
      </c>
      <c r="Y439" s="198"/>
      <c r="Z439" s="545">
        <v>1</v>
      </c>
      <c r="AA439" s="532">
        <v>6</v>
      </c>
      <c r="AB439" s="285">
        <f t="shared" si="294"/>
        <v>0</v>
      </c>
      <c r="AC439" s="536"/>
      <c r="AD439" s="285">
        <f t="shared" si="295"/>
        <v>0</v>
      </c>
      <c r="AE439" s="536"/>
      <c r="AF439" s="285">
        <f t="shared" si="296"/>
        <v>0</v>
      </c>
      <c r="AG439" s="177">
        <f t="shared" si="260"/>
        <v>0</v>
      </c>
      <c r="AH439" s="177">
        <f t="shared" si="261"/>
        <v>0</v>
      </c>
      <c r="AI439" s="177">
        <f t="shared" si="262"/>
        <v>0</v>
      </c>
      <c r="AJ439" s="177">
        <f t="shared" si="263"/>
        <v>0</v>
      </c>
      <c r="AK439" s="177">
        <f t="shared" si="264"/>
        <v>0</v>
      </c>
      <c r="AL439" s="177">
        <f t="shared" si="265"/>
        <v>0</v>
      </c>
      <c r="AM439" s="177">
        <f t="shared" si="266"/>
        <v>0</v>
      </c>
      <c r="AN439" s="177">
        <f t="shared" si="267"/>
        <v>0</v>
      </c>
      <c r="AO439" s="177">
        <f t="shared" si="268"/>
        <v>0</v>
      </c>
      <c r="AP439" s="443"/>
      <c r="AQ439" s="443">
        <f t="shared" si="269"/>
        <v>0</v>
      </c>
      <c r="AR439" s="443">
        <f t="shared" si="270"/>
        <v>0</v>
      </c>
      <c r="AS439" s="443">
        <f t="shared" si="271"/>
        <v>0</v>
      </c>
      <c r="AT439" s="443"/>
      <c r="AU439" s="177">
        <f t="shared" si="272"/>
        <v>0</v>
      </c>
      <c r="AV439" s="177">
        <f t="shared" si="273"/>
        <v>0</v>
      </c>
      <c r="AW439" s="177">
        <f t="shared" si="274"/>
        <v>0</v>
      </c>
      <c r="AX439" s="177">
        <f t="shared" si="275"/>
        <v>0</v>
      </c>
      <c r="AY439" s="177">
        <f t="shared" si="276"/>
        <v>0</v>
      </c>
      <c r="AZ439" s="177">
        <f t="shared" si="277"/>
        <v>0</v>
      </c>
      <c r="BA439" s="177">
        <f t="shared" si="278"/>
        <v>0</v>
      </c>
      <c r="BB439" s="177">
        <f t="shared" si="279"/>
        <v>0</v>
      </c>
      <c r="BC439" s="177">
        <f t="shared" si="280"/>
        <v>0</v>
      </c>
      <c r="BD439" s="177">
        <f t="shared" si="281"/>
        <v>0</v>
      </c>
      <c r="BE439" s="177">
        <f t="shared" si="282"/>
        <v>0</v>
      </c>
      <c r="BF439" s="177">
        <f t="shared" si="283"/>
        <v>0</v>
      </c>
      <c r="BG439" s="177">
        <f t="shared" si="284"/>
        <v>0</v>
      </c>
      <c r="BH439" s="177">
        <f t="shared" si="285"/>
        <v>0</v>
      </c>
      <c r="BI439" s="177">
        <f t="shared" si="286"/>
        <v>0</v>
      </c>
      <c r="BJ439" s="177">
        <f t="shared" si="287"/>
        <v>0</v>
      </c>
      <c r="BK439" s="177">
        <f t="shared" si="288"/>
        <v>0</v>
      </c>
      <c r="BL439" s="177">
        <f t="shared" si="289"/>
        <v>0</v>
      </c>
      <c r="BM439" s="177">
        <f t="shared" si="290"/>
        <v>0</v>
      </c>
      <c r="BN439" s="177">
        <f t="shared" si="291"/>
        <v>0</v>
      </c>
      <c r="BO439" s="177">
        <f t="shared" si="292"/>
        <v>0</v>
      </c>
    </row>
    <row r="440" spans="1:67" s="9" customFormat="1" ht="73.8" customHeight="1">
      <c r="B440" s="210" t="s">
        <v>8</v>
      </c>
      <c r="D440" s="141" t="s">
        <v>5967</v>
      </c>
      <c r="E440" s="562" t="s">
        <v>5195</v>
      </c>
      <c r="F440" s="114" t="s">
        <v>136</v>
      </c>
      <c r="G440" s="115" t="s">
        <v>189</v>
      </c>
      <c r="H440" s="115" t="s">
        <v>2133</v>
      </c>
      <c r="I440" s="114">
        <v>1</v>
      </c>
      <c r="J440" s="114">
        <v>0</v>
      </c>
      <c r="K440" s="114" t="s">
        <v>4673</v>
      </c>
      <c r="L440" s="396">
        <v>243.33750000000001</v>
      </c>
      <c r="M440" s="449" t="s">
        <v>5501</v>
      </c>
      <c r="N440" s="130"/>
      <c r="O440" s="414">
        <f>L440*N440</f>
        <v>0</v>
      </c>
      <c r="P440" s="131" t="str">
        <f t="shared" si="300"/>
        <v>No</v>
      </c>
      <c r="Q440" s="212" t="str">
        <f t="shared" si="301"/>
        <v>Yes</v>
      </c>
      <c r="R440" s="123"/>
      <c r="S440" s="275">
        <v>1</v>
      </c>
      <c r="T440" s="276">
        <f t="shared" si="302"/>
        <v>0</v>
      </c>
      <c r="U440" s="111"/>
      <c r="V440" s="302">
        <v>6.35</v>
      </c>
      <c r="W440" s="311">
        <f t="shared" si="293"/>
        <v>0</v>
      </c>
      <c r="X440" s="198"/>
      <c r="Y440" s="198">
        <f>N440*I440</f>
        <v>0</v>
      </c>
      <c r="Z440" s="545">
        <v>1</v>
      </c>
      <c r="AA440" s="532">
        <v>10</v>
      </c>
      <c r="AB440" s="285">
        <f t="shared" si="294"/>
        <v>0</v>
      </c>
      <c r="AC440" s="536"/>
      <c r="AD440" s="285">
        <f t="shared" si="295"/>
        <v>0</v>
      </c>
      <c r="AE440" s="536"/>
      <c r="AF440" s="285">
        <f t="shared" si="296"/>
        <v>0</v>
      </c>
      <c r="AG440" s="177">
        <f t="shared" si="260"/>
        <v>0</v>
      </c>
      <c r="AH440" s="177">
        <f t="shared" si="261"/>
        <v>0</v>
      </c>
      <c r="AI440" s="177">
        <f t="shared" si="262"/>
        <v>0</v>
      </c>
      <c r="AJ440" s="177">
        <f t="shared" si="263"/>
        <v>0</v>
      </c>
      <c r="AK440" s="177">
        <f t="shared" si="264"/>
        <v>0</v>
      </c>
      <c r="AL440" s="177">
        <f t="shared" si="265"/>
        <v>0</v>
      </c>
      <c r="AM440" s="177">
        <f t="shared" si="266"/>
        <v>0</v>
      </c>
      <c r="AN440" s="177">
        <f t="shared" si="267"/>
        <v>0</v>
      </c>
      <c r="AO440" s="177">
        <f t="shared" si="268"/>
        <v>0</v>
      </c>
      <c r="AP440" s="177"/>
      <c r="AQ440" s="443">
        <f t="shared" si="269"/>
        <v>0</v>
      </c>
      <c r="AR440" s="443">
        <f t="shared" si="270"/>
        <v>0</v>
      </c>
      <c r="AS440" s="443">
        <f t="shared" si="271"/>
        <v>0</v>
      </c>
      <c r="AT440" s="177"/>
      <c r="AU440" s="177">
        <f t="shared" si="272"/>
        <v>0</v>
      </c>
      <c r="AV440" s="177">
        <f t="shared" si="273"/>
        <v>0</v>
      </c>
      <c r="AW440" s="177">
        <f t="shared" si="274"/>
        <v>0</v>
      </c>
      <c r="AX440" s="177">
        <f t="shared" si="275"/>
        <v>0</v>
      </c>
      <c r="AY440" s="177">
        <f t="shared" si="276"/>
        <v>0</v>
      </c>
      <c r="AZ440" s="177">
        <f t="shared" si="277"/>
        <v>0</v>
      </c>
      <c r="BA440" s="177">
        <f t="shared" si="278"/>
        <v>0</v>
      </c>
      <c r="BB440" s="177">
        <f t="shared" si="279"/>
        <v>0</v>
      </c>
      <c r="BC440" s="177">
        <f t="shared" si="280"/>
        <v>0</v>
      </c>
      <c r="BD440" s="177">
        <f t="shared" si="281"/>
        <v>0</v>
      </c>
      <c r="BE440" s="177">
        <f t="shared" si="282"/>
        <v>0</v>
      </c>
      <c r="BF440" s="177">
        <f t="shared" si="283"/>
        <v>0</v>
      </c>
      <c r="BG440" s="177">
        <f t="shared" si="284"/>
        <v>0</v>
      </c>
      <c r="BH440" s="177">
        <f t="shared" si="285"/>
        <v>0</v>
      </c>
      <c r="BI440" s="177">
        <f t="shared" si="286"/>
        <v>0</v>
      </c>
      <c r="BJ440" s="177">
        <f t="shared" si="287"/>
        <v>0</v>
      </c>
      <c r="BK440" s="177">
        <f t="shared" si="288"/>
        <v>0</v>
      </c>
      <c r="BL440" s="177">
        <f t="shared" si="289"/>
        <v>0</v>
      </c>
      <c r="BM440" s="177">
        <f t="shared" si="290"/>
        <v>0</v>
      </c>
      <c r="BN440" s="177">
        <f t="shared" si="291"/>
        <v>0</v>
      </c>
      <c r="BO440" s="177">
        <f t="shared" si="292"/>
        <v>0</v>
      </c>
    </row>
    <row r="441" spans="1:67" s="9" customFormat="1" ht="73.8" customHeight="1">
      <c r="B441" s="210" t="s">
        <v>8</v>
      </c>
      <c r="D441" s="141" t="s">
        <v>5457</v>
      </c>
      <c r="E441" s="557" t="s">
        <v>5194</v>
      </c>
      <c r="F441" s="114" t="s">
        <v>136</v>
      </c>
      <c r="G441" s="115" t="s">
        <v>189</v>
      </c>
      <c r="H441" s="115" t="s">
        <v>2133</v>
      </c>
      <c r="I441" s="114">
        <v>1</v>
      </c>
      <c r="J441" s="114">
        <v>0</v>
      </c>
      <c r="K441" s="114" t="s">
        <v>4673</v>
      </c>
      <c r="L441" s="396">
        <v>253.91560000000001</v>
      </c>
      <c r="M441" s="129"/>
      <c r="N441" s="449" t="s">
        <v>5501</v>
      </c>
      <c r="O441" s="414">
        <f>L441*M441</f>
        <v>0</v>
      </c>
      <c r="P441" s="131" t="str">
        <f t="shared" si="300"/>
        <v>No</v>
      </c>
      <c r="Q441" s="212" t="str">
        <f t="shared" si="301"/>
        <v>Yes</v>
      </c>
      <c r="R441" s="123"/>
      <c r="S441" s="275">
        <v>1</v>
      </c>
      <c r="T441" s="276">
        <f t="shared" si="302"/>
        <v>0</v>
      </c>
      <c r="U441" s="111"/>
      <c r="V441" s="302">
        <v>6.35</v>
      </c>
      <c r="W441" s="311">
        <f t="shared" si="293"/>
        <v>0</v>
      </c>
      <c r="X441" s="198">
        <f>M441*I441</f>
        <v>0</v>
      </c>
      <c r="Y441" s="198"/>
      <c r="Z441" s="545">
        <v>1</v>
      </c>
      <c r="AA441" s="532">
        <v>10</v>
      </c>
      <c r="AB441" s="285">
        <f t="shared" si="294"/>
        <v>0</v>
      </c>
      <c r="AC441" s="536"/>
      <c r="AD441" s="285">
        <f t="shared" si="295"/>
        <v>0</v>
      </c>
      <c r="AE441" s="536"/>
      <c r="AF441" s="285">
        <f t="shared" si="296"/>
        <v>0</v>
      </c>
      <c r="AG441" s="177">
        <f t="shared" si="260"/>
        <v>0</v>
      </c>
      <c r="AH441" s="177">
        <f t="shared" si="261"/>
        <v>0</v>
      </c>
      <c r="AI441" s="177">
        <f t="shared" si="262"/>
        <v>0</v>
      </c>
      <c r="AJ441" s="177">
        <f t="shared" si="263"/>
        <v>0</v>
      </c>
      <c r="AK441" s="177">
        <f t="shared" si="264"/>
        <v>0</v>
      </c>
      <c r="AL441" s="177">
        <f t="shared" si="265"/>
        <v>0</v>
      </c>
      <c r="AM441" s="177">
        <f t="shared" si="266"/>
        <v>0</v>
      </c>
      <c r="AN441" s="177">
        <f t="shared" si="267"/>
        <v>0</v>
      </c>
      <c r="AO441" s="177">
        <f t="shared" si="268"/>
        <v>0</v>
      </c>
      <c r="AP441" s="177"/>
      <c r="AQ441" s="443">
        <f t="shared" si="269"/>
        <v>0</v>
      </c>
      <c r="AR441" s="443">
        <f t="shared" si="270"/>
        <v>0</v>
      </c>
      <c r="AS441" s="443">
        <f t="shared" si="271"/>
        <v>0</v>
      </c>
      <c r="AT441" s="177"/>
      <c r="AU441" s="177">
        <f t="shared" si="272"/>
        <v>0</v>
      </c>
      <c r="AV441" s="177">
        <f t="shared" si="273"/>
        <v>0</v>
      </c>
      <c r="AW441" s="177">
        <f t="shared" si="274"/>
        <v>0</v>
      </c>
      <c r="AX441" s="177">
        <f t="shared" si="275"/>
        <v>0</v>
      </c>
      <c r="AY441" s="177">
        <f t="shared" si="276"/>
        <v>0</v>
      </c>
      <c r="AZ441" s="177">
        <f t="shared" si="277"/>
        <v>0</v>
      </c>
      <c r="BA441" s="177">
        <f t="shared" si="278"/>
        <v>0</v>
      </c>
      <c r="BB441" s="177">
        <f t="shared" si="279"/>
        <v>0</v>
      </c>
      <c r="BC441" s="177">
        <f t="shared" si="280"/>
        <v>0</v>
      </c>
      <c r="BD441" s="177">
        <f t="shared" si="281"/>
        <v>0</v>
      </c>
      <c r="BE441" s="177">
        <f t="shared" si="282"/>
        <v>0</v>
      </c>
      <c r="BF441" s="177">
        <f t="shared" si="283"/>
        <v>0</v>
      </c>
      <c r="BG441" s="177">
        <f t="shared" si="284"/>
        <v>0</v>
      </c>
      <c r="BH441" s="177">
        <f t="shared" si="285"/>
        <v>0</v>
      </c>
      <c r="BI441" s="177">
        <f t="shared" si="286"/>
        <v>0</v>
      </c>
      <c r="BJ441" s="177">
        <f t="shared" si="287"/>
        <v>0</v>
      </c>
      <c r="BK441" s="177">
        <f t="shared" si="288"/>
        <v>0</v>
      </c>
      <c r="BL441" s="177">
        <f t="shared" si="289"/>
        <v>0</v>
      </c>
      <c r="BM441" s="177">
        <f t="shared" si="290"/>
        <v>0</v>
      </c>
      <c r="BN441" s="177">
        <f t="shared" si="291"/>
        <v>0</v>
      </c>
      <c r="BO441" s="177">
        <f t="shared" si="292"/>
        <v>0</v>
      </c>
    </row>
    <row r="442" spans="1:67" s="9" customFormat="1" ht="73.8" customHeight="1">
      <c r="B442" s="210" t="s">
        <v>8</v>
      </c>
      <c r="D442" s="141" t="s">
        <v>5462</v>
      </c>
      <c r="E442" s="558" t="s">
        <v>5193</v>
      </c>
      <c r="F442" s="114" t="s">
        <v>136</v>
      </c>
      <c r="G442" s="115" t="s">
        <v>189</v>
      </c>
      <c r="H442" s="115" t="s">
        <v>2133</v>
      </c>
      <c r="I442" s="114">
        <v>1</v>
      </c>
      <c r="J442" s="114">
        <v>0</v>
      </c>
      <c r="K442" s="114" t="s">
        <v>4673</v>
      </c>
      <c r="L442" s="396">
        <v>243.33750000000001</v>
      </c>
      <c r="M442" s="129"/>
      <c r="N442" s="449" t="s">
        <v>5501</v>
      </c>
      <c r="O442" s="414">
        <f>L442*M442</f>
        <v>0</v>
      </c>
      <c r="P442" s="131" t="str">
        <f t="shared" si="300"/>
        <v>No</v>
      </c>
      <c r="Q442" s="212" t="str">
        <f t="shared" si="301"/>
        <v>Yes</v>
      </c>
      <c r="R442" s="123"/>
      <c r="S442" s="275">
        <v>1</v>
      </c>
      <c r="T442" s="276">
        <f t="shared" si="302"/>
        <v>0</v>
      </c>
      <c r="U442" s="111"/>
      <c r="V442" s="302">
        <v>6.35</v>
      </c>
      <c r="W442" s="311">
        <f t="shared" si="293"/>
        <v>0</v>
      </c>
      <c r="X442" s="198">
        <f>M442*I442</f>
        <v>0</v>
      </c>
      <c r="Y442" s="198"/>
      <c r="Z442" s="545">
        <v>1</v>
      </c>
      <c r="AA442" s="532">
        <v>10</v>
      </c>
      <c r="AB442" s="285">
        <f t="shared" si="294"/>
        <v>0</v>
      </c>
      <c r="AC442" s="536"/>
      <c r="AD442" s="285">
        <f t="shared" si="295"/>
        <v>0</v>
      </c>
      <c r="AE442" s="536"/>
      <c r="AF442" s="285">
        <f t="shared" si="296"/>
        <v>0</v>
      </c>
      <c r="AG442" s="177">
        <f t="shared" si="260"/>
        <v>0</v>
      </c>
      <c r="AH442" s="177">
        <f t="shared" si="261"/>
        <v>0</v>
      </c>
      <c r="AI442" s="177">
        <f t="shared" si="262"/>
        <v>0</v>
      </c>
      <c r="AJ442" s="177">
        <f t="shared" si="263"/>
        <v>0</v>
      </c>
      <c r="AK442" s="177">
        <f t="shared" si="264"/>
        <v>0</v>
      </c>
      <c r="AL442" s="177">
        <f t="shared" si="265"/>
        <v>0</v>
      </c>
      <c r="AM442" s="177">
        <f t="shared" si="266"/>
        <v>0</v>
      </c>
      <c r="AN442" s="177">
        <f t="shared" si="267"/>
        <v>0</v>
      </c>
      <c r="AO442" s="177">
        <f t="shared" si="268"/>
        <v>0</v>
      </c>
      <c r="AP442" s="177"/>
      <c r="AQ442" s="443">
        <f t="shared" si="269"/>
        <v>0</v>
      </c>
      <c r="AR442" s="443">
        <f t="shared" si="270"/>
        <v>0</v>
      </c>
      <c r="AS442" s="443">
        <f t="shared" si="271"/>
        <v>0</v>
      </c>
      <c r="AT442" s="177"/>
      <c r="AU442" s="177">
        <f t="shared" si="272"/>
        <v>0</v>
      </c>
      <c r="AV442" s="177">
        <f t="shared" si="273"/>
        <v>0</v>
      </c>
      <c r="AW442" s="177">
        <f t="shared" si="274"/>
        <v>0</v>
      </c>
      <c r="AX442" s="177">
        <f t="shared" si="275"/>
        <v>0</v>
      </c>
      <c r="AY442" s="177">
        <f t="shared" si="276"/>
        <v>0</v>
      </c>
      <c r="AZ442" s="177">
        <f t="shared" si="277"/>
        <v>0</v>
      </c>
      <c r="BA442" s="177">
        <f t="shared" si="278"/>
        <v>0</v>
      </c>
      <c r="BB442" s="177">
        <f t="shared" si="279"/>
        <v>0</v>
      </c>
      <c r="BC442" s="177">
        <f t="shared" si="280"/>
        <v>0</v>
      </c>
      <c r="BD442" s="177">
        <f t="shared" si="281"/>
        <v>0</v>
      </c>
      <c r="BE442" s="177">
        <f t="shared" si="282"/>
        <v>0</v>
      </c>
      <c r="BF442" s="177">
        <f t="shared" si="283"/>
        <v>0</v>
      </c>
      <c r="BG442" s="177">
        <f t="shared" si="284"/>
        <v>0</v>
      </c>
      <c r="BH442" s="177">
        <f t="shared" si="285"/>
        <v>0</v>
      </c>
      <c r="BI442" s="177">
        <f t="shared" si="286"/>
        <v>0</v>
      </c>
      <c r="BJ442" s="177">
        <f t="shared" si="287"/>
        <v>0</v>
      </c>
      <c r="BK442" s="177">
        <f t="shared" si="288"/>
        <v>0</v>
      </c>
      <c r="BL442" s="177">
        <f t="shared" si="289"/>
        <v>0</v>
      </c>
      <c r="BM442" s="177">
        <f t="shared" si="290"/>
        <v>0</v>
      </c>
      <c r="BN442" s="177">
        <f t="shared" si="291"/>
        <v>0</v>
      </c>
      <c r="BO442" s="177">
        <f t="shared" si="292"/>
        <v>0</v>
      </c>
    </row>
    <row r="443" spans="1:67" s="123" customFormat="1" ht="73.8" customHeight="1">
      <c r="A443" s="9"/>
      <c r="B443" s="210" t="s">
        <v>8</v>
      </c>
      <c r="C443" s="9"/>
      <c r="D443" s="106" t="s">
        <v>5968</v>
      </c>
      <c r="E443" s="559" t="s">
        <v>5195</v>
      </c>
      <c r="F443" s="105" t="s">
        <v>136</v>
      </c>
      <c r="G443" s="224" t="s">
        <v>190</v>
      </c>
      <c r="H443" s="112" t="s">
        <v>2133</v>
      </c>
      <c r="I443" s="105">
        <v>1</v>
      </c>
      <c r="J443" s="105">
        <v>0</v>
      </c>
      <c r="K443" s="105" t="s">
        <v>4673</v>
      </c>
      <c r="L443" s="393">
        <v>279.38749999999999</v>
      </c>
      <c r="M443" s="450" t="s">
        <v>5501</v>
      </c>
      <c r="N443" s="427"/>
      <c r="O443" s="425">
        <f>L443*N443</f>
        <v>0</v>
      </c>
      <c r="P443" s="124" t="str">
        <f t="shared" si="300"/>
        <v>No</v>
      </c>
      <c r="Q443" s="234" t="str">
        <f t="shared" si="301"/>
        <v>Yes</v>
      </c>
      <c r="S443" s="275">
        <v>1</v>
      </c>
      <c r="T443" s="276">
        <f t="shared" si="302"/>
        <v>0</v>
      </c>
      <c r="U443" s="111"/>
      <c r="V443" s="302">
        <v>10.85</v>
      </c>
      <c r="W443" s="311">
        <f t="shared" si="293"/>
        <v>0</v>
      </c>
      <c r="X443" s="198"/>
      <c r="Y443" s="198">
        <f>N443*I443</f>
        <v>0</v>
      </c>
      <c r="Z443" s="545">
        <v>1</v>
      </c>
      <c r="AA443" s="532">
        <v>10</v>
      </c>
      <c r="AB443" s="285">
        <f t="shared" si="294"/>
        <v>0</v>
      </c>
      <c r="AC443" s="536"/>
      <c r="AD443" s="285">
        <f t="shared" si="295"/>
        <v>0</v>
      </c>
      <c r="AE443" s="536"/>
      <c r="AF443" s="285">
        <f t="shared" si="296"/>
        <v>0</v>
      </c>
      <c r="AG443" s="177">
        <f t="shared" si="260"/>
        <v>0</v>
      </c>
      <c r="AH443" s="177">
        <f t="shared" si="261"/>
        <v>0</v>
      </c>
      <c r="AI443" s="177">
        <f t="shared" si="262"/>
        <v>0</v>
      </c>
      <c r="AJ443" s="177">
        <f t="shared" si="263"/>
        <v>0</v>
      </c>
      <c r="AK443" s="177">
        <f t="shared" si="264"/>
        <v>0</v>
      </c>
      <c r="AL443" s="177">
        <f t="shared" si="265"/>
        <v>0</v>
      </c>
      <c r="AM443" s="177">
        <f t="shared" si="266"/>
        <v>0</v>
      </c>
      <c r="AN443" s="177">
        <f t="shared" si="267"/>
        <v>0</v>
      </c>
      <c r="AO443" s="177">
        <f t="shared" si="268"/>
        <v>0</v>
      </c>
      <c r="AP443" s="443"/>
      <c r="AQ443" s="443">
        <f t="shared" si="269"/>
        <v>0</v>
      </c>
      <c r="AR443" s="443">
        <f t="shared" si="270"/>
        <v>0</v>
      </c>
      <c r="AS443" s="443">
        <f t="shared" si="271"/>
        <v>0</v>
      </c>
      <c r="AT443" s="443"/>
      <c r="AU443" s="177">
        <f t="shared" si="272"/>
        <v>0</v>
      </c>
      <c r="AV443" s="177">
        <f t="shared" si="273"/>
        <v>0</v>
      </c>
      <c r="AW443" s="177">
        <f t="shared" si="274"/>
        <v>0</v>
      </c>
      <c r="AX443" s="177">
        <f t="shared" si="275"/>
        <v>0</v>
      </c>
      <c r="AY443" s="177">
        <f t="shared" si="276"/>
        <v>0</v>
      </c>
      <c r="AZ443" s="177">
        <f t="shared" si="277"/>
        <v>0</v>
      </c>
      <c r="BA443" s="177">
        <f t="shared" si="278"/>
        <v>0</v>
      </c>
      <c r="BB443" s="177">
        <f t="shared" si="279"/>
        <v>0</v>
      </c>
      <c r="BC443" s="177">
        <f t="shared" si="280"/>
        <v>0</v>
      </c>
      <c r="BD443" s="177">
        <f t="shared" si="281"/>
        <v>0</v>
      </c>
      <c r="BE443" s="177">
        <f t="shared" si="282"/>
        <v>0</v>
      </c>
      <c r="BF443" s="177">
        <f t="shared" si="283"/>
        <v>0</v>
      </c>
      <c r="BG443" s="177">
        <f t="shared" si="284"/>
        <v>0</v>
      </c>
      <c r="BH443" s="177">
        <f t="shared" si="285"/>
        <v>0</v>
      </c>
      <c r="BI443" s="177">
        <f t="shared" si="286"/>
        <v>0</v>
      </c>
      <c r="BJ443" s="177">
        <f t="shared" si="287"/>
        <v>0</v>
      </c>
      <c r="BK443" s="177">
        <f t="shared" si="288"/>
        <v>0</v>
      </c>
      <c r="BL443" s="177">
        <f t="shared" si="289"/>
        <v>0</v>
      </c>
      <c r="BM443" s="177">
        <f t="shared" si="290"/>
        <v>0</v>
      </c>
      <c r="BN443" s="177">
        <f t="shared" si="291"/>
        <v>0</v>
      </c>
      <c r="BO443" s="177">
        <f t="shared" si="292"/>
        <v>0</v>
      </c>
    </row>
    <row r="444" spans="1:67" s="123" customFormat="1" ht="73.8" customHeight="1">
      <c r="A444" s="9"/>
      <c r="B444" s="210" t="s">
        <v>8</v>
      </c>
      <c r="C444" s="9"/>
      <c r="D444" s="106" t="s">
        <v>5458</v>
      </c>
      <c r="E444" s="560" t="s">
        <v>5194</v>
      </c>
      <c r="F444" s="105" t="s">
        <v>136</v>
      </c>
      <c r="G444" s="224" t="s">
        <v>190</v>
      </c>
      <c r="H444" s="112" t="s">
        <v>2133</v>
      </c>
      <c r="I444" s="105">
        <v>1</v>
      </c>
      <c r="J444" s="105">
        <v>0</v>
      </c>
      <c r="K444" s="105" t="s">
        <v>4673</v>
      </c>
      <c r="L444" s="393">
        <v>291.53120000000001</v>
      </c>
      <c r="M444" s="127"/>
      <c r="N444" s="450" t="s">
        <v>5501</v>
      </c>
      <c r="O444" s="425">
        <f>L444*M444</f>
        <v>0</v>
      </c>
      <c r="P444" s="124" t="str">
        <f t="shared" si="300"/>
        <v>No</v>
      </c>
      <c r="Q444" s="234" t="str">
        <f t="shared" si="301"/>
        <v>Yes</v>
      </c>
      <c r="S444" s="275">
        <v>1</v>
      </c>
      <c r="T444" s="276">
        <f t="shared" si="302"/>
        <v>0</v>
      </c>
      <c r="U444" s="111"/>
      <c r="V444" s="302">
        <v>10.85</v>
      </c>
      <c r="W444" s="311">
        <f t="shared" si="293"/>
        <v>0</v>
      </c>
      <c r="X444" s="198">
        <f>M444*I444</f>
        <v>0</v>
      </c>
      <c r="Y444" s="198"/>
      <c r="Z444" s="545">
        <v>1</v>
      </c>
      <c r="AA444" s="532">
        <v>10</v>
      </c>
      <c r="AB444" s="285">
        <f t="shared" si="294"/>
        <v>0</v>
      </c>
      <c r="AC444" s="536"/>
      <c r="AD444" s="285">
        <f t="shared" si="295"/>
        <v>0</v>
      </c>
      <c r="AE444" s="536"/>
      <c r="AF444" s="285">
        <f t="shared" si="296"/>
        <v>0</v>
      </c>
      <c r="AG444" s="177">
        <f t="shared" si="260"/>
        <v>0</v>
      </c>
      <c r="AH444" s="177">
        <f t="shared" si="261"/>
        <v>0</v>
      </c>
      <c r="AI444" s="177">
        <f t="shared" si="262"/>
        <v>0</v>
      </c>
      <c r="AJ444" s="177">
        <f t="shared" si="263"/>
        <v>0</v>
      </c>
      <c r="AK444" s="177">
        <f t="shared" si="264"/>
        <v>0</v>
      </c>
      <c r="AL444" s="177">
        <f t="shared" si="265"/>
        <v>0</v>
      </c>
      <c r="AM444" s="177">
        <f t="shared" si="266"/>
        <v>0</v>
      </c>
      <c r="AN444" s="177">
        <f t="shared" si="267"/>
        <v>0</v>
      </c>
      <c r="AO444" s="177">
        <f t="shared" si="268"/>
        <v>0</v>
      </c>
      <c r="AP444" s="443"/>
      <c r="AQ444" s="443">
        <f t="shared" si="269"/>
        <v>0</v>
      </c>
      <c r="AR444" s="443">
        <f t="shared" si="270"/>
        <v>0</v>
      </c>
      <c r="AS444" s="443">
        <f t="shared" si="271"/>
        <v>0</v>
      </c>
      <c r="AT444" s="443"/>
      <c r="AU444" s="177">
        <f t="shared" si="272"/>
        <v>0</v>
      </c>
      <c r="AV444" s="177">
        <f t="shared" si="273"/>
        <v>0</v>
      </c>
      <c r="AW444" s="177">
        <f t="shared" si="274"/>
        <v>0</v>
      </c>
      <c r="AX444" s="177">
        <f t="shared" si="275"/>
        <v>0</v>
      </c>
      <c r="AY444" s="177">
        <f t="shared" si="276"/>
        <v>0</v>
      </c>
      <c r="AZ444" s="177">
        <f t="shared" si="277"/>
        <v>0</v>
      </c>
      <c r="BA444" s="177">
        <f t="shared" si="278"/>
        <v>0</v>
      </c>
      <c r="BB444" s="177">
        <f t="shared" si="279"/>
        <v>0</v>
      </c>
      <c r="BC444" s="177">
        <f t="shared" si="280"/>
        <v>0</v>
      </c>
      <c r="BD444" s="177">
        <f t="shared" si="281"/>
        <v>0</v>
      </c>
      <c r="BE444" s="177">
        <f t="shared" si="282"/>
        <v>0</v>
      </c>
      <c r="BF444" s="177">
        <f t="shared" si="283"/>
        <v>0</v>
      </c>
      <c r="BG444" s="177">
        <f t="shared" si="284"/>
        <v>0</v>
      </c>
      <c r="BH444" s="177">
        <f t="shared" si="285"/>
        <v>0</v>
      </c>
      <c r="BI444" s="177">
        <f t="shared" si="286"/>
        <v>0</v>
      </c>
      <c r="BJ444" s="177">
        <f t="shared" si="287"/>
        <v>0</v>
      </c>
      <c r="BK444" s="177">
        <f t="shared" si="288"/>
        <v>0</v>
      </c>
      <c r="BL444" s="177">
        <f t="shared" si="289"/>
        <v>0</v>
      </c>
      <c r="BM444" s="177">
        <f t="shared" si="290"/>
        <v>0</v>
      </c>
      <c r="BN444" s="177">
        <f t="shared" si="291"/>
        <v>0</v>
      </c>
      <c r="BO444" s="177">
        <f t="shared" si="292"/>
        <v>0</v>
      </c>
    </row>
    <row r="445" spans="1:67" s="123" customFormat="1" ht="73.8" customHeight="1">
      <c r="A445" s="9"/>
      <c r="B445" s="210" t="s">
        <v>8</v>
      </c>
      <c r="C445" s="9"/>
      <c r="D445" s="106" t="s">
        <v>5461</v>
      </c>
      <c r="E445" s="561" t="s">
        <v>5193</v>
      </c>
      <c r="F445" s="105" t="s">
        <v>136</v>
      </c>
      <c r="G445" s="224" t="s">
        <v>190</v>
      </c>
      <c r="H445" s="112" t="s">
        <v>2133</v>
      </c>
      <c r="I445" s="105">
        <v>1</v>
      </c>
      <c r="J445" s="105">
        <v>0</v>
      </c>
      <c r="K445" s="105" t="s">
        <v>4673</v>
      </c>
      <c r="L445" s="393">
        <v>279.38749999999999</v>
      </c>
      <c r="M445" s="127"/>
      <c r="N445" s="450" t="s">
        <v>5501</v>
      </c>
      <c r="O445" s="425">
        <f>L445*M445</f>
        <v>0</v>
      </c>
      <c r="P445" s="124" t="str">
        <f t="shared" si="300"/>
        <v>No</v>
      </c>
      <c r="Q445" s="234" t="str">
        <f t="shared" si="301"/>
        <v>Yes</v>
      </c>
      <c r="S445" s="275">
        <v>1</v>
      </c>
      <c r="T445" s="276">
        <f t="shared" si="302"/>
        <v>0</v>
      </c>
      <c r="U445" s="111"/>
      <c r="V445" s="302">
        <v>10.85</v>
      </c>
      <c r="W445" s="311">
        <f t="shared" si="293"/>
        <v>0</v>
      </c>
      <c r="X445" s="198">
        <f>M445*I445</f>
        <v>0</v>
      </c>
      <c r="Y445" s="198"/>
      <c r="Z445" s="545">
        <v>1</v>
      </c>
      <c r="AA445" s="532">
        <v>10</v>
      </c>
      <c r="AB445" s="285">
        <f t="shared" si="294"/>
        <v>0</v>
      </c>
      <c r="AC445" s="536"/>
      <c r="AD445" s="285">
        <f t="shared" si="295"/>
        <v>0</v>
      </c>
      <c r="AE445" s="536"/>
      <c r="AF445" s="285">
        <f t="shared" si="296"/>
        <v>0</v>
      </c>
      <c r="AG445" s="177">
        <f t="shared" si="260"/>
        <v>0</v>
      </c>
      <c r="AH445" s="177">
        <f t="shared" si="261"/>
        <v>0</v>
      </c>
      <c r="AI445" s="177">
        <f t="shared" si="262"/>
        <v>0</v>
      </c>
      <c r="AJ445" s="177">
        <f t="shared" si="263"/>
        <v>0</v>
      </c>
      <c r="AK445" s="177">
        <f t="shared" si="264"/>
        <v>0</v>
      </c>
      <c r="AL445" s="177">
        <f t="shared" si="265"/>
        <v>0</v>
      </c>
      <c r="AM445" s="177">
        <f t="shared" si="266"/>
        <v>0</v>
      </c>
      <c r="AN445" s="177">
        <f t="shared" si="267"/>
        <v>0</v>
      </c>
      <c r="AO445" s="177">
        <f t="shared" si="268"/>
        <v>0</v>
      </c>
      <c r="AP445" s="443"/>
      <c r="AQ445" s="443">
        <f t="shared" si="269"/>
        <v>0</v>
      </c>
      <c r="AR445" s="443">
        <f t="shared" si="270"/>
        <v>0</v>
      </c>
      <c r="AS445" s="443">
        <f t="shared" si="271"/>
        <v>0</v>
      </c>
      <c r="AT445" s="443"/>
      <c r="AU445" s="177">
        <f t="shared" si="272"/>
        <v>0</v>
      </c>
      <c r="AV445" s="177">
        <f t="shared" si="273"/>
        <v>0</v>
      </c>
      <c r="AW445" s="177">
        <f t="shared" si="274"/>
        <v>0</v>
      </c>
      <c r="AX445" s="177">
        <f t="shared" si="275"/>
        <v>0</v>
      </c>
      <c r="AY445" s="177">
        <f t="shared" si="276"/>
        <v>0</v>
      </c>
      <c r="AZ445" s="177">
        <f t="shared" si="277"/>
        <v>0</v>
      </c>
      <c r="BA445" s="177">
        <f t="shared" si="278"/>
        <v>0</v>
      </c>
      <c r="BB445" s="177">
        <f t="shared" si="279"/>
        <v>0</v>
      </c>
      <c r="BC445" s="177">
        <f t="shared" si="280"/>
        <v>0</v>
      </c>
      <c r="BD445" s="177">
        <f t="shared" si="281"/>
        <v>0</v>
      </c>
      <c r="BE445" s="177">
        <f t="shared" si="282"/>
        <v>0</v>
      </c>
      <c r="BF445" s="177">
        <f t="shared" si="283"/>
        <v>0</v>
      </c>
      <c r="BG445" s="177">
        <f t="shared" si="284"/>
        <v>0</v>
      </c>
      <c r="BH445" s="177">
        <f t="shared" si="285"/>
        <v>0</v>
      </c>
      <c r="BI445" s="177">
        <f t="shared" si="286"/>
        <v>0</v>
      </c>
      <c r="BJ445" s="177">
        <f t="shared" si="287"/>
        <v>0</v>
      </c>
      <c r="BK445" s="177">
        <f t="shared" si="288"/>
        <v>0</v>
      </c>
      <c r="BL445" s="177">
        <f t="shared" si="289"/>
        <v>0</v>
      </c>
      <c r="BM445" s="177">
        <f t="shared" si="290"/>
        <v>0</v>
      </c>
      <c r="BN445" s="177">
        <f t="shared" si="291"/>
        <v>0</v>
      </c>
      <c r="BO445" s="177">
        <f t="shared" si="292"/>
        <v>0</v>
      </c>
    </row>
    <row r="446" spans="1:67" s="9" customFormat="1" ht="73.8" customHeight="1">
      <c r="B446" s="210" t="s">
        <v>8</v>
      </c>
      <c r="D446" s="141" t="s">
        <v>5969</v>
      </c>
      <c r="E446" s="562" t="s">
        <v>5195</v>
      </c>
      <c r="F446" s="114" t="s">
        <v>135</v>
      </c>
      <c r="G446" s="115" t="s">
        <v>191</v>
      </c>
      <c r="H446" s="115" t="s">
        <v>2133</v>
      </c>
      <c r="I446" s="114">
        <v>1</v>
      </c>
      <c r="J446" s="114">
        <v>0</v>
      </c>
      <c r="K446" s="114" t="s">
        <v>4673</v>
      </c>
      <c r="L446" s="396">
        <v>207.28749999999999</v>
      </c>
      <c r="M446" s="449" t="s">
        <v>5501</v>
      </c>
      <c r="N446" s="130"/>
      <c r="O446" s="414">
        <f>L446*N446</f>
        <v>0</v>
      </c>
      <c r="P446" s="131" t="str">
        <f t="shared" si="300"/>
        <v>No</v>
      </c>
      <c r="Q446" s="410" t="str">
        <f t="shared" si="301"/>
        <v>Yes</v>
      </c>
      <c r="R446" s="403"/>
      <c r="S446" s="277">
        <v>1</v>
      </c>
      <c r="T446" s="278">
        <f t="shared" si="302"/>
        <v>0</v>
      </c>
      <c r="U446" s="229"/>
      <c r="V446" s="303">
        <v>9.75</v>
      </c>
      <c r="W446" s="311">
        <f t="shared" si="293"/>
        <v>0</v>
      </c>
      <c r="X446" s="198"/>
      <c r="Y446" s="198">
        <f>N446*I446</f>
        <v>0</v>
      </c>
      <c r="Z446" s="546">
        <v>1</v>
      </c>
      <c r="AA446" s="532">
        <v>10</v>
      </c>
      <c r="AB446" s="285">
        <f t="shared" si="294"/>
        <v>0</v>
      </c>
      <c r="AC446" s="536"/>
      <c r="AD446" s="285">
        <f t="shared" si="295"/>
        <v>0</v>
      </c>
      <c r="AE446" s="536"/>
      <c r="AF446" s="285">
        <f t="shared" si="296"/>
        <v>0</v>
      </c>
      <c r="AG446" s="177">
        <f t="shared" si="260"/>
        <v>0</v>
      </c>
      <c r="AH446" s="177">
        <f t="shared" si="261"/>
        <v>0</v>
      </c>
      <c r="AI446" s="177">
        <f t="shared" si="262"/>
        <v>0</v>
      </c>
      <c r="AJ446" s="177">
        <f t="shared" si="263"/>
        <v>0</v>
      </c>
      <c r="AK446" s="177">
        <f t="shared" si="264"/>
        <v>0</v>
      </c>
      <c r="AL446" s="177">
        <f t="shared" si="265"/>
        <v>0</v>
      </c>
      <c r="AM446" s="177">
        <f t="shared" si="266"/>
        <v>0</v>
      </c>
      <c r="AN446" s="177">
        <f t="shared" si="267"/>
        <v>0</v>
      </c>
      <c r="AO446" s="177">
        <f t="shared" si="268"/>
        <v>0</v>
      </c>
      <c r="AP446" s="177"/>
      <c r="AQ446" s="443">
        <f t="shared" si="269"/>
        <v>0</v>
      </c>
      <c r="AR446" s="443">
        <f t="shared" si="270"/>
        <v>0</v>
      </c>
      <c r="AS446" s="443">
        <f t="shared" si="271"/>
        <v>0</v>
      </c>
      <c r="AT446" s="177"/>
      <c r="AU446" s="177">
        <f t="shared" si="272"/>
        <v>0</v>
      </c>
      <c r="AV446" s="177">
        <f t="shared" si="273"/>
        <v>0</v>
      </c>
      <c r="AW446" s="177">
        <f t="shared" si="274"/>
        <v>0</v>
      </c>
      <c r="AX446" s="177">
        <f t="shared" si="275"/>
        <v>0</v>
      </c>
      <c r="AY446" s="177">
        <f t="shared" si="276"/>
        <v>0</v>
      </c>
      <c r="AZ446" s="177">
        <f t="shared" si="277"/>
        <v>0</v>
      </c>
      <c r="BA446" s="177">
        <f t="shared" si="278"/>
        <v>0</v>
      </c>
      <c r="BB446" s="177">
        <f t="shared" si="279"/>
        <v>0</v>
      </c>
      <c r="BC446" s="177">
        <f t="shared" si="280"/>
        <v>0</v>
      </c>
      <c r="BD446" s="177">
        <f t="shared" si="281"/>
        <v>0</v>
      </c>
      <c r="BE446" s="177">
        <f t="shared" si="282"/>
        <v>0</v>
      </c>
      <c r="BF446" s="177">
        <f t="shared" si="283"/>
        <v>0</v>
      </c>
      <c r="BG446" s="177">
        <f t="shared" si="284"/>
        <v>0</v>
      </c>
      <c r="BH446" s="177">
        <f t="shared" si="285"/>
        <v>0</v>
      </c>
      <c r="BI446" s="177">
        <f t="shared" si="286"/>
        <v>0</v>
      </c>
      <c r="BJ446" s="177">
        <f t="shared" si="287"/>
        <v>0</v>
      </c>
      <c r="BK446" s="177">
        <f t="shared" si="288"/>
        <v>0</v>
      </c>
      <c r="BL446" s="177">
        <f t="shared" si="289"/>
        <v>0</v>
      </c>
      <c r="BM446" s="177">
        <f t="shared" si="290"/>
        <v>0</v>
      </c>
      <c r="BN446" s="177">
        <f t="shared" si="291"/>
        <v>0</v>
      </c>
      <c r="BO446" s="177">
        <f t="shared" si="292"/>
        <v>0</v>
      </c>
    </row>
    <row r="447" spans="1:67" s="9" customFormat="1" ht="73.8" customHeight="1">
      <c r="B447" s="210" t="s">
        <v>8</v>
      </c>
      <c r="D447" s="141" t="s">
        <v>5459</v>
      </c>
      <c r="E447" s="557" t="s">
        <v>5194</v>
      </c>
      <c r="F447" s="114" t="s">
        <v>135</v>
      </c>
      <c r="G447" s="115" t="s">
        <v>191</v>
      </c>
      <c r="H447" s="115" t="s">
        <v>2133</v>
      </c>
      <c r="I447" s="114">
        <v>1</v>
      </c>
      <c r="J447" s="114">
        <v>0</v>
      </c>
      <c r="K447" s="114" t="s">
        <v>4673</v>
      </c>
      <c r="L447" s="396">
        <v>216.3</v>
      </c>
      <c r="M447" s="130"/>
      <c r="N447" s="449" t="s">
        <v>5501</v>
      </c>
      <c r="O447" s="414">
        <f>L447*M447</f>
        <v>0</v>
      </c>
      <c r="P447" s="131" t="str">
        <f t="shared" si="300"/>
        <v>No</v>
      </c>
      <c r="Q447" s="410" t="str">
        <f t="shared" si="301"/>
        <v>Yes</v>
      </c>
      <c r="R447" s="403"/>
      <c r="S447" s="277">
        <v>1</v>
      </c>
      <c r="T447" s="278">
        <f t="shared" si="302"/>
        <v>0</v>
      </c>
      <c r="U447" s="229"/>
      <c r="V447" s="303">
        <v>9.75</v>
      </c>
      <c r="W447" s="311">
        <f t="shared" si="293"/>
        <v>0</v>
      </c>
      <c r="X447" s="198">
        <f>M447*I447</f>
        <v>0</v>
      </c>
      <c r="Y447" s="198"/>
      <c r="Z447" s="546">
        <v>1</v>
      </c>
      <c r="AA447" s="532">
        <v>10</v>
      </c>
      <c r="AB447" s="285">
        <f t="shared" si="294"/>
        <v>0</v>
      </c>
      <c r="AC447" s="536"/>
      <c r="AD447" s="285">
        <f t="shared" si="295"/>
        <v>0</v>
      </c>
      <c r="AE447" s="536"/>
      <c r="AF447" s="285">
        <f t="shared" si="296"/>
        <v>0</v>
      </c>
      <c r="AG447" s="177">
        <f t="shared" si="260"/>
        <v>0</v>
      </c>
      <c r="AH447" s="177">
        <f t="shared" si="261"/>
        <v>0</v>
      </c>
      <c r="AI447" s="177">
        <f t="shared" si="262"/>
        <v>0</v>
      </c>
      <c r="AJ447" s="177">
        <f t="shared" si="263"/>
        <v>0</v>
      </c>
      <c r="AK447" s="177">
        <f t="shared" si="264"/>
        <v>0</v>
      </c>
      <c r="AL447" s="177">
        <f t="shared" si="265"/>
        <v>0</v>
      </c>
      <c r="AM447" s="177">
        <f t="shared" si="266"/>
        <v>0</v>
      </c>
      <c r="AN447" s="177">
        <f t="shared" si="267"/>
        <v>0</v>
      </c>
      <c r="AO447" s="177">
        <f t="shared" si="268"/>
        <v>0</v>
      </c>
      <c r="AP447" s="177"/>
      <c r="AQ447" s="443">
        <f t="shared" si="269"/>
        <v>0</v>
      </c>
      <c r="AR447" s="443">
        <f t="shared" si="270"/>
        <v>0</v>
      </c>
      <c r="AS447" s="443">
        <f t="shared" si="271"/>
        <v>0</v>
      </c>
      <c r="AT447" s="177"/>
      <c r="AU447" s="177">
        <f t="shared" si="272"/>
        <v>0</v>
      </c>
      <c r="AV447" s="177">
        <f t="shared" si="273"/>
        <v>0</v>
      </c>
      <c r="AW447" s="177">
        <f t="shared" si="274"/>
        <v>0</v>
      </c>
      <c r="AX447" s="177">
        <f t="shared" si="275"/>
        <v>0</v>
      </c>
      <c r="AY447" s="177">
        <f t="shared" si="276"/>
        <v>0</v>
      </c>
      <c r="AZ447" s="177">
        <f t="shared" si="277"/>
        <v>0</v>
      </c>
      <c r="BA447" s="177">
        <f t="shared" si="278"/>
        <v>0</v>
      </c>
      <c r="BB447" s="177">
        <f t="shared" si="279"/>
        <v>0</v>
      </c>
      <c r="BC447" s="177">
        <f t="shared" si="280"/>
        <v>0</v>
      </c>
      <c r="BD447" s="177">
        <f t="shared" si="281"/>
        <v>0</v>
      </c>
      <c r="BE447" s="177">
        <f t="shared" si="282"/>
        <v>0</v>
      </c>
      <c r="BF447" s="177">
        <f t="shared" si="283"/>
        <v>0</v>
      </c>
      <c r="BG447" s="177">
        <f t="shared" si="284"/>
        <v>0</v>
      </c>
      <c r="BH447" s="177">
        <f t="shared" si="285"/>
        <v>0</v>
      </c>
      <c r="BI447" s="177">
        <f t="shared" si="286"/>
        <v>0</v>
      </c>
      <c r="BJ447" s="177">
        <f t="shared" si="287"/>
        <v>0</v>
      </c>
      <c r="BK447" s="177">
        <f t="shared" si="288"/>
        <v>0</v>
      </c>
      <c r="BL447" s="177">
        <f t="shared" si="289"/>
        <v>0</v>
      </c>
      <c r="BM447" s="177">
        <f t="shared" si="290"/>
        <v>0</v>
      </c>
      <c r="BN447" s="177">
        <f t="shared" si="291"/>
        <v>0</v>
      </c>
      <c r="BO447" s="177">
        <f t="shared" si="292"/>
        <v>0</v>
      </c>
    </row>
    <row r="448" spans="1:67" s="9" customFormat="1" ht="73.8" customHeight="1">
      <c r="B448" s="213" t="s">
        <v>8</v>
      </c>
      <c r="C448" s="85"/>
      <c r="D448" s="238" t="s">
        <v>5460</v>
      </c>
      <c r="E448" s="565" t="s">
        <v>5193</v>
      </c>
      <c r="F448" s="215" t="s">
        <v>135</v>
      </c>
      <c r="G448" s="217" t="s">
        <v>191</v>
      </c>
      <c r="H448" s="217" t="s">
        <v>2133</v>
      </c>
      <c r="I448" s="215">
        <v>1</v>
      </c>
      <c r="J448" s="215">
        <v>0</v>
      </c>
      <c r="K448" s="215" t="s">
        <v>4673</v>
      </c>
      <c r="L448" s="394">
        <v>207.28749999999999</v>
      </c>
      <c r="M448" s="218"/>
      <c r="N448" s="452" t="s">
        <v>5501</v>
      </c>
      <c r="O448" s="414">
        <f>L448*M448</f>
        <v>0</v>
      </c>
      <c r="P448" s="219" t="str">
        <f t="shared" si="300"/>
        <v>No</v>
      </c>
      <c r="Q448" s="220" t="str">
        <f t="shared" si="301"/>
        <v>Yes</v>
      </c>
      <c r="R448" s="123"/>
      <c r="S448" s="277">
        <v>1</v>
      </c>
      <c r="T448" s="278">
        <f t="shared" si="302"/>
        <v>0</v>
      </c>
      <c r="U448" s="229"/>
      <c r="V448" s="303">
        <v>9.75</v>
      </c>
      <c r="W448" s="311">
        <f t="shared" si="293"/>
        <v>0</v>
      </c>
      <c r="X448" s="198">
        <f>M448*I448</f>
        <v>0</v>
      </c>
      <c r="Y448" s="198"/>
      <c r="Z448" s="546">
        <v>1</v>
      </c>
      <c r="AA448" s="532">
        <v>10</v>
      </c>
      <c r="AB448" s="285">
        <f t="shared" si="294"/>
        <v>0</v>
      </c>
      <c r="AC448" s="536"/>
      <c r="AD448" s="285">
        <f t="shared" si="295"/>
        <v>0</v>
      </c>
      <c r="AE448" s="536"/>
      <c r="AF448" s="285">
        <f t="shared" si="296"/>
        <v>0</v>
      </c>
      <c r="AG448" s="177">
        <f t="shared" si="260"/>
        <v>0</v>
      </c>
      <c r="AH448" s="177">
        <f t="shared" si="261"/>
        <v>0</v>
      </c>
      <c r="AI448" s="177">
        <f t="shared" si="262"/>
        <v>0</v>
      </c>
      <c r="AJ448" s="177">
        <f t="shared" si="263"/>
        <v>0</v>
      </c>
      <c r="AK448" s="177">
        <f t="shared" si="264"/>
        <v>0</v>
      </c>
      <c r="AL448" s="177">
        <f t="shared" si="265"/>
        <v>0</v>
      </c>
      <c r="AM448" s="177">
        <f t="shared" si="266"/>
        <v>0</v>
      </c>
      <c r="AN448" s="177">
        <f t="shared" si="267"/>
        <v>0</v>
      </c>
      <c r="AO448" s="177">
        <f t="shared" si="268"/>
        <v>0</v>
      </c>
      <c r="AP448" s="177"/>
      <c r="AQ448" s="443">
        <f t="shared" si="269"/>
        <v>0</v>
      </c>
      <c r="AR448" s="443">
        <f t="shared" si="270"/>
        <v>0</v>
      </c>
      <c r="AS448" s="443">
        <f t="shared" si="271"/>
        <v>0</v>
      </c>
      <c r="AT448" s="177"/>
      <c r="AU448" s="177">
        <f t="shared" si="272"/>
        <v>0</v>
      </c>
      <c r="AV448" s="177">
        <f t="shared" si="273"/>
        <v>0</v>
      </c>
      <c r="AW448" s="177">
        <f t="shared" si="274"/>
        <v>0</v>
      </c>
      <c r="AX448" s="177">
        <f t="shared" si="275"/>
        <v>0</v>
      </c>
      <c r="AY448" s="177">
        <f t="shared" si="276"/>
        <v>0</v>
      </c>
      <c r="AZ448" s="177">
        <f t="shared" si="277"/>
        <v>0</v>
      </c>
      <c r="BA448" s="177">
        <f t="shared" si="278"/>
        <v>0</v>
      </c>
      <c r="BB448" s="177">
        <f t="shared" si="279"/>
        <v>0</v>
      </c>
      <c r="BC448" s="177">
        <f t="shared" si="280"/>
        <v>0</v>
      </c>
      <c r="BD448" s="177">
        <f t="shared" si="281"/>
        <v>0</v>
      </c>
      <c r="BE448" s="177">
        <f t="shared" si="282"/>
        <v>0</v>
      </c>
      <c r="BF448" s="177">
        <f t="shared" si="283"/>
        <v>0</v>
      </c>
      <c r="BG448" s="177">
        <f t="shared" si="284"/>
        <v>0</v>
      </c>
      <c r="BH448" s="177">
        <f t="shared" si="285"/>
        <v>0</v>
      </c>
      <c r="BI448" s="177">
        <f t="shared" si="286"/>
        <v>0</v>
      </c>
      <c r="BJ448" s="177">
        <f t="shared" si="287"/>
        <v>0</v>
      </c>
      <c r="BK448" s="177">
        <f t="shared" si="288"/>
        <v>0</v>
      </c>
      <c r="BL448" s="177">
        <f t="shared" si="289"/>
        <v>0</v>
      </c>
      <c r="BM448" s="177">
        <f t="shared" si="290"/>
        <v>0</v>
      </c>
      <c r="BN448" s="177">
        <f t="shared" si="291"/>
        <v>0</v>
      </c>
      <c r="BO448" s="177">
        <f t="shared" si="292"/>
        <v>0</v>
      </c>
    </row>
    <row r="449" spans="1:67" s="123" customFormat="1" ht="40.799999999999997" customHeight="1">
      <c r="A449" s="9"/>
      <c r="B449" s="263"/>
      <c r="C449" s="122"/>
      <c r="D449" s="495" t="s">
        <v>4995</v>
      </c>
      <c r="E449" s="566"/>
      <c r="F449" s="110"/>
      <c r="G449" s="108"/>
      <c r="H449" s="108"/>
      <c r="I449" s="110"/>
      <c r="J449" s="109"/>
      <c r="K449" s="109"/>
      <c r="L449" s="201"/>
      <c r="M449" s="442"/>
      <c r="N449" s="161"/>
      <c r="O449" s="369"/>
      <c r="P449" s="138"/>
      <c r="Q449" s="166"/>
      <c r="S449" s="111"/>
      <c r="T449" s="259"/>
      <c r="U449" s="159"/>
      <c r="V449" s="300"/>
      <c r="W449" s="311">
        <f t="shared" si="293"/>
        <v>0</v>
      </c>
      <c r="X449" s="198"/>
      <c r="Y449" s="198"/>
      <c r="Z449" s="543"/>
      <c r="AA449" s="531"/>
      <c r="AB449" s="285">
        <f t="shared" si="294"/>
        <v>0</v>
      </c>
      <c r="AC449" s="531"/>
      <c r="AD449" s="285">
        <f t="shared" si="295"/>
        <v>0</v>
      </c>
      <c r="AE449" s="531"/>
      <c r="AF449" s="285">
        <f t="shared" si="296"/>
        <v>0</v>
      </c>
      <c r="AG449" s="177"/>
      <c r="AH449" s="177"/>
      <c r="AI449" s="177"/>
      <c r="AJ449" s="177"/>
      <c r="AK449" s="177"/>
      <c r="AL449" s="177"/>
      <c r="AM449" s="177"/>
      <c r="AN449" s="177"/>
      <c r="AO449" s="177"/>
      <c r="AP449" s="443"/>
      <c r="AQ449" s="443">
        <f t="shared" si="269"/>
        <v>0</v>
      </c>
      <c r="AR449" s="443">
        <f t="shared" si="270"/>
        <v>0</v>
      </c>
      <c r="AS449" s="443">
        <f t="shared" si="271"/>
        <v>0</v>
      </c>
      <c r="AT449" s="443"/>
      <c r="AU449" s="177"/>
      <c r="AV449" s="177"/>
      <c r="AW449" s="177"/>
      <c r="AX449" s="177"/>
      <c r="AY449" s="177"/>
      <c r="AZ449" s="177"/>
      <c r="BA449" s="177"/>
      <c r="BB449" s="177"/>
      <c r="BC449" s="177"/>
      <c r="BD449" s="177"/>
      <c r="BE449" s="177"/>
      <c r="BF449" s="177"/>
      <c r="BG449" s="177"/>
      <c r="BH449" s="177"/>
      <c r="BI449" s="177"/>
      <c r="BJ449" s="177"/>
      <c r="BK449" s="177"/>
      <c r="BL449" s="177"/>
      <c r="BM449" s="177"/>
      <c r="BN449" s="177"/>
      <c r="BO449" s="177"/>
    </row>
    <row r="450" spans="1:67" s="123" customFormat="1" ht="73.8" customHeight="1">
      <c r="B450" s="210" t="s">
        <v>8</v>
      </c>
      <c r="C450" s="399"/>
      <c r="D450" s="203" t="s">
        <v>5970</v>
      </c>
      <c r="E450" s="562" t="s">
        <v>5195</v>
      </c>
      <c r="F450" s="204" t="s">
        <v>197</v>
      </c>
      <c r="G450" s="206" t="s">
        <v>156</v>
      </c>
      <c r="H450" s="206" t="s">
        <v>182</v>
      </c>
      <c r="I450" s="204">
        <v>2</v>
      </c>
      <c r="J450" s="206">
        <v>0</v>
      </c>
      <c r="K450" s="206" t="s">
        <v>4673</v>
      </c>
      <c r="L450" s="374">
        <v>162.14259999999999</v>
      </c>
      <c r="M450" s="449" t="s">
        <v>5501</v>
      </c>
      <c r="N450" s="207"/>
      <c r="O450" s="414">
        <f>L450*N450</f>
        <v>0</v>
      </c>
      <c r="P450" s="208" t="str">
        <f t="shared" ref="P450:P479" si="303">IF(SUM(M450:N450)&gt;0,"Yes","No")</f>
        <v>No</v>
      </c>
      <c r="Q450" s="209" t="str">
        <f t="shared" ref="Q450:Q479" si="304">IF(B450="New","Yes","No")</f>
        <v>Yes</v>
      </c>
      <c r="S450" s="281">
        <v>2</v>
      </c>
      <c r="T450" s="274">
        <f t="shared" ref="T450:T479" si="305">S450*SUM(M450:N450)</f>
        <v>0</v>
      </c>
      <c r="U450" s="199"/>
      <c r="V450" s="301">
        <v>1.3</v>
      </c>
      <c r="W450" s="311">
        <f t="shared" si="293"/>
        <v>0</v>
      </c>
      <c r="X450" s="198"/>
      <c r="Y450" s="198">
        <f>N450*I450</f>
        <v>0</v>
      </c>
      <c r="Z450" s="547">
        <v>2</v>
      </c>
      <c r="AA450" s="530"/>
      <c r="AB450" s="285">
        <f t="shared" si="294"/>
        <v>0</v>
      </c>
      <c r="AC450" s="532">
        <v>12</v>
      </c>
      <c r="AD450" s="285">
        <f t="shared" si="295"/>
        <v>0</v>
      </c>
      <c r="AE450" s="530"/>
      <c r="AF450" s="285">
        <f t="shared" si="296"/>
        <v>0</v>
      </c>
      <c r="AG450" s="177">
        <f t="shared" ref="AG450:AG481" si="306">IF(F450="XS",IF(SUM(M450:N450)&gt;0,SUM(M450:N450),0),0)*I450</f>
        <v>0</v>
      </c>
      <c r="AH450" s="177">
        <f t="shared" ref="AH450:AH481" si="307">IF(F450="S",IF(SUM(M450:N450)&gt;0,SUM(M450:N450),0),0)*I450</f>
        <v>0</v>
      </c>
      <c r="AI450" s="177">
        <f t="shared" ref="AI450:AI481" si="308">IF(F450="M",IF(SUM(M450:N450)&gt;0,SUM(M450:N450),0),0)*I450</f>
        <v>0</v>
      </c>
      <c r="AJ450" s="177">
        <f t="shared" ref="AJ450:AJ481" si="309">IF(F450="L",IF(SUM(M450:N450)&gt;0,SUM(M450:N450),0),0)*I450</f>
        <v>0</v>
      </c>
      <c r="AK450" s="177">
        <f t="shared" ref="AK450:AK481" si="310">IF(F450="XL",IF(SUM(M450:N450)&gt;0,SUM(M450:N450),0),0)*I450</f>
        <v>0</v>
      </c>
      <c r="AL450" s="177">
        <f t="shared" ref="AL450:AL481" si="311">IF(F450="2XL",IF(SUM(M450:N450)&gt;0,SUM(M450:N450),0),0)*I450</f>
        <v>0</v>
      </c>
      <c r="AM450" s="177">
        <f t="shared" ref="AM450:AM481" si="312">IF(F450="3XL",IF(SUM(M450:N450)&gt;0,SUM(M450:N450),0),0)*I450</f>
        <v>0</v>
      </c>
      <c r="AN450" s="177">
        <f t="shared" ref="AN450:AN481" si="313">IF(F450="4XL",IF(SUM(M450:N450)&gt;0,SUM(M450:N450),0),0)*I450</f>
        <v>0</v>
      </c>
      <c r="AO450" s="177">
        <f t="shared" ref="AO450:AO481" si="314">IF(F450="various",IF(SUM(M450:N450)&gt;0,SUM(M450:N450),0),0)*I450</f>
        <v>0</v>
      </c>
      <c r="AP450" s="443"/>
      <c r="AQ450" s="443">
        <f t="shared" si="269"/>
        <v>0</v>
      </c>
      <c r="AR450" s="443">
        <f t="shared" si="270"/>
        <v>0</v>
      </c>
      <c r="AS450" s="443">
        <f t="shared" si="271"/>
        <v>0</v>
      </c>
      <c r="AT450" s="443"/>
      <c r="AU450" s="177">
        <f t="shared" ref="AU450:AU481" si="315">IF(H450="sloper",IF(SUM(M450:N450)&gt;0,SUM(M450:N450),0),0)*I450</f>
        <v>0</v>
      </c>
      <c r="AV450" s="177">
        <f t="shared" ref="AV450:AV481" si="316">IF(H450="footholds",IF(SUM(M450:N450)&gt;0,SUM(M450:N450),0),0)*I450</f>
        <v>0</v>
      </c>
      <c r="AW450" s="177">
        <f t="shared" ref="AW450:AW481" si="317">IF(H450="micros",IF(SUM(M450:N450)&gt;0,SUM(M450:N450),0),0)*I450</f>
        <v>0</v>
      </c>
      <c r="AX450" s="177">
        <f t="shared" ref="AX450:AX481" si="318">IF(H450="jug",IF(SUM(M450:N450)&gt;0,SUM(M450:N450),0),0)*I450</f>
        <v>0</v>
      </c>
      <c r="AY450" s="177">
        <f t="shared" ref="AY450:AY481" si="319">IF(H450="ledge",IF(SUM(M450:N450)&gt;0,SUM(M450:N450),0),0)*I450</f>
        <v>0</v>
      </c>
      <c r="AZ450" s="177">
        <f t="shared" ref="AZ450:AZ481" si="320">IF(H450="edge",IF(SUM(M450:N450)&gt;0,SUM(M450:N450),0),0)*I450</f>
        <v>0</v>
      </c>
      <c r="BA450" s="177">
        <f t="shared" ref="BA450:BA481" si="321">IF(H450="crimp",IF(SUM(M450:N450)&gt;0,SUM(M450:N450),0),0)*I450</f>
        <v>0</v>
      </c>
      <c r="BB450" s="177">
        <f t="shared" ref="BB450:BB481" si="322">IF(H450="incut",IF(SUM(M450:N450)&gt;0,SUM(M450:N450),0),0)*I450</f>
        <v>0</v>
      </c>
      <c r="BC450" s="177">
        <f t="shared" ref="BC450:BC481" si="323">IF(H450="dish",IF(SUM(M450:N450)&gt;0,SUM(M450:N450),0),0)*I450</f>
        <v>0</v>
      </c>
      <c r="BD450" s="177">
        <f t="shared" ref="BD450:BD481" si="324">IF(H450="pinch",IF(SUM(M450:N450)&gt;0,SUM(M450:N450),0),0)*I450</f>
        <v>0</v>
      </c>
      <c r="BE450" s="177">
        <f t="shared" ref="BE450:BE481" si="325">IF(H450="pocket",IF(SUM(M450:N450)&gt;0,SUM(M450:N450),0),0)*I450</f>
        <v>0</v>
      </c>
      <c r="BF450" s="177">
        <f t="shared" ref="BF450:BF481" si="326">IF(H450="insert",IF(SUM(M450:N450)&gt;0,SUM(M450:N450),0),0)*I450</f>
        <v>0</v>
      </c>
      <c r="BG450" s="177">
        <f t="shared" ref="BG450:BG481" si="327">IF(H450="feature",IF(SUM(M450:N450)&gt;0,SUM(M450:N450),0),0)*I450</f>
        <v>0</v>
      </c>
      <c r="BH450" s="177">
        <f t="shared" ref="BH450:BH481" si="328">IF(H450="scoop",IF(SUM(M450:N450)&gt;0,SUM(M450:N450),0),0)*I450</f>
        <v>0</v>
      </c>
      <c r="BI450" s="177">
        <f t="shared" ref="BI450:BI481" si="329">IF(H450="arete",IF(SUM(M450:N450)&gt;0,SUM(M450:N450),0),0)*I450</f>
        <v>0</v>
      </c>
      <c r="BJ450" s="177">
        <f t="shared" ref="BJ450:BJ481" si="330">IF(H450="square",IF(SUM(M450:N450)&gt;0,SUM(M450:N450),0),0)*I450</f>
        <v>0</v>
      </c>
      <c r="BK450" s="177">
        <f t="shared" ref="BK450:BK481" si="331">IF(H450="positive",IF(SUM(M450:N450)&gt;0,SUM(M450:N450),0),0)*I450</f>
        <v>0</v>
      </c>
      <c r="BL450" s="177">
        <f t="shared" ref="BL450:BL481" si="332">IF(H450="pyramid",IF(SUM(M450:N450)&gt;0,SUM(M450:N450),0),0)*I450</f>
        <v>0</v>
      </c>
      <c r="BM450" s="177">
        <f t="shared" ref="BM450:BM481" si="333">IF(H450="high profile",IF(SUM(M450:N450)&gt;0,SUM(M450:N450),0),0)*I450</f>
        <v>0</v>
      </c>
      <c r="BN450" s="177">
        <f t="shared" ref="BN450:BN481" si="334">IF(H450="rectangle",IF(SUM(M450:N450)&gt;0,SUM(M450:N450),0),0)*I450</f>
        <v>0</v>
      </c>
      <c r="BO450" s="177">
        <f t="shared" ref="BO450:BO481" si="335">IF(H450="various",IF(SUM(M450:N450)&gt;0,SUM(M450:N450),0),0)*I450</f>
        <v>0</v>
      </c>
    </row>
    <row r="451" spans="1:67" s="123" customFormat="1" ht="73.8" customHeight="1">
      <c r="B451" s="210" t="s">
        <v>8</v>
      </c>
      <c r="C451" s="104"/>
      <c r="D451" s="164" t="s">
        <v>5467</v>
      </c>
      <c r="E451" s="557" t="s">
        <v>5194</v>
      </c>
      <c r="F451" s="114" t="s">
        <v>197</v>
      </c>
      <c r="G451" s="115" t="s">
        <v>156</v>
      </c>
      <c r="H451" s="115" t="s">
        <v>182</v>
      </c>
      <c r="I451" s="114">
        <v>2</v>
      </c>
      <c r="J451" s="115">
        <v>0</v>
      </c>
      <c r="K451" s="115" t="s">
        <v>4673</v>
      </c>
      <c r="L451" s="376">
        <v>169.18779999999998</v>
      </c>
      <c r="M451" s="130"/>
      <c r="N451" s="449" t="s">
        <v>5501</v>
      </c>
      <c r="O451" s="414">
        <f>L451*M451</f>
        <v>0</v>
      </c>
      <c r="P451" s="131" t="str">
        <f t="shared" si="303"/>
        <v>No</v>
      </c>
      <c r="Q451" s="410" t="str">
        <f t="shared" si="304"/>
        <v>Yes</v>
      </c>
      <c r="R451" s="403"/>
      <c r="S451" s="281">
        <v>2</v>
      </c>
      <c r="T451" s="274">
        <f t="shared" si="305"/>
        <v>0</v>
      </c>
      <c r="U451" s="199"/>
      <c r="V451" s="301">
        <v>1.3</v>
      </c>
      <c r="W451" s="311">
        <f t="shared" si="293"/>
        <v>0</v>
      </c>
      <c r="X451" s="198">
        <f>M451*I451</f>
        <v>0</v>
      </c>
      <c r="Y451" s="198"/>
      <c r="Z451" s="547">
        <v>2</v>
      </c>
      <c r="AA451" s="530"/>
      <c r="AB451" s="285">
        <f t="shared" si="294"/>
        <v>0</v>
      </c>
      <c r="AC451" s="532">
        <v>12</v>
      </c>
      <c r="AD451" s="285">
        <f t="shared" si="295"/>
        <v>0</v>
      </c>
      <c r="AE451" s="530"/>
      <c r="AF451" s="285">
        <f t="shared" si="296"/>
        <v>0</v>
      </c>
      <c r="AG451" s="177">
        <f t="shared" si="306"/>
        <v>0</v>
      </c>
      <c r="AH451" s="177">
        <f t="shared" si="307"/>
        <v>0</v>
      </c>
      <c r="AI451" s="177">
        <f t="shared" si="308"/>
        <v>0</v>
      </c>
      <c r="AJ451" s="177">
        <f t="shared" si="309"/>
        <v>0</v>
      </c>
      <c r="AK451" s="177">
        <f t="shared" si="310"/>
        <v>0</v>
      </c>
      <c r="AL451" s="177">
        <f t="shared" si="311"/>
        <v>0</v>
      </c>
      <c r="AM451" s="177">
        <f t="shared" si="312"/>
        <v>0</v>
      </c>
      <c r="AN451" s="177">
        <f t="shared" si="313"/>
        <v>0</v>
      </c>
      <c r="AO451" s="177">
        <f t="shared" si="314"/>
        <v>0</v>
      </c>
      <c r="AP451" s="443"/>
      <c r="AQ451" s="443">
        <f t="shared" si="269"/>
        <v>0</v>
      </c>
      <c r="AR451" s="443">
        <f t="shared" si="270"/>
        <v>0</v>
      </c>
      <c r="AS451" s="443">
        <f t="shared" si="271"/>
        <v>0</v>
      </c>
      <c r="AT451" s="443"/>
      <c r="AU451" s="177">
        <f t="shared" si="315"/>
        <v>0</v>
      </c>
      <c r="AV451" s="177">
        <f t="shared" si="316"/>
        <v>0</v>
      </c>
      <c r="AW451" s="177">
        <f t="shared" si="317"/>
        <v>0</v>
      </c>
      <c r="AX451" s="177">
        <f t="shared" si="318"/>
        <v>0</v>
      </c>
      <c r="AY451" s="177">
        <f t="shared" si="319"/>
        <v>0</v>
      </c>
      <c r="AZ451" s="177">
        <f t="shared" si="320"/>
        <v>0</v>
      </c>
      <c r="BA451" s="177">
        <f t="shared" si="321"/>
        <v>0</v>
      </c>
      <c r="BB451" s="177">
        <f t="shared" si="322"/>
        <v>0</v>
      </c>
      <c r="BC451" s="177">
        <f t="shared" si="323"/>
        <v>0</v>
      </c>
      <c r="BD451" s="177">
        <f t="shared" si="324"/>
        <v>0</v>
      </c>
      <c r="BE451" s="177">
        <f t="shared" si="325"/>
        <v>0</v>
      </c>
      <c r="BF451" s="177">
        <f t="shared" si="326"/>
        <v>0</v>
      </c>
      <c r="BG451" s="177">
        <f t="shared" si="327"/>
        <v>0</v>
      </c>
      <c r="BH451" s="177">
        <f t="shared" si="328"/>
        <v>0</v>
      </c>
      <c r="BI451" s="177">
        <f t="shared" si="329"/>
        <v>0</v>
      </c>
      <c r="BJ451" s="177">
        <f t="shared" si="330"/>
        <v>0</v>
      </c>
      <c r="BK451" s="177">
        <f t="shared" si="331"/>
        <v>0</v>
      </c>
      <c r="BL451" s="177">
        <f t="shared" si="332"/>
        <v>0</v>
      </c>
      <c r="BM451" s="177">
        <f t="shared" si="333"/>
        <v>0</v>
      </c>
      <c r="BN451" s="177">
        <f t="shared" si="334"/>
        <v>0</v>
      </c>
      <c r="BO451" s="177">
        <f t="shared" si="335"/>
        <v>0</v>
      </c>
    </row>
    <row r="452" spans="1:67" s="123" customFormat="1" ht="73.8" customHeight="1">
      <c r="B452" s="210" t="s">
        <v>8</v>
      </c>
      <c r="C452" s="104"/>
      <c r="D452" s="164" t="s">
        <v>5486</v>
      </c>
      <c r="E452" s="558" t="s">
        <v>5193</v>
      </c>
      <c r="F452" s="114" t="s">
        <v>197</v>
      </c>
      <c r="G452" s="115" t="s">
        <v>156</v>
      </c>
      <c r="H452" s="115" t="s">
        <v>182</v>
      </c>
      <c r="I452" s="114">
        <v>2</v>
      </c>
      <c r="J452" s="115">
        <v>0</v>
      </c>
      <c r="K452" s="115" t="s">
        <v>4673</v>
      </c>
      <c r="L452" s="376">
        <v>162.14259999999999</v>
      </c>
      <c r="M452" s="130"/>
      <c r="N452" s="449" t="s">
        <v>5501</v>
      </c>
      <c r="O452" s="414">
        <f>L452*M452</f>
        <v>0</v>
      </c>
      <c r="P452" s="131" t="str">
        <f t="shared" si="303"/>
        <v>No</v>
      </c>
      <c r="Q452" s="410" t="str">
        <f t="shared" si="304"/>
        <v>Yes</v>
      </c>
      <c r="R452" s="403"/>
      <c r="S452" s="281">
        <v>2</v>
      </c>
      <c r="T452" s="274">
        <f t="shared" si="305"/>
        <v>0</v>
      </c>
      <c r="U452" s="199"/>
      <c r="V452" s="301">
        <v>1.3</v>
      </c>
      <c r="W452" s="311">
        <f t="shared" si="293"/>
        <v>0</v>
      </c>
      <c r="X452" s="198">
        <f>M452*I452</f>
        <v>0</v>
      </c>
      <c r="Y452" s="198"/>
      <c r="Z452" s="547">
        <v>2</v>
      </c>
      <c r="AA452" s="530"/>
      <c r="AB452" s="285">
        <f t="shared" si="294"/>
        <v>0</v>
      </c>
      <c r="AC452" s="532">
        <v>12</v>
      </c>
      <c r="AD452" s="285">
        <f t="shared" si="295"/>
        <v>0</v>
      </c>
      <c r="AE452" s="530"/>
      <c r="AF452" s="285">
        <f t="shared" si="296"/>
        <v>0</v>
      </c>
      <c r="AG452" s="177">
        <f t="shared" si="306"/>
        <v>0</v>
      </c>
      <c r="AH452" s="177">
        <f t="shared" si="307"/>
        <v>0</v>
      </c>
      <c r="AI452" s="177">
        <f t="shared" si="308"/>
        <v>0</v>
      </c>
      <c r="AJ452" s="177">
        <f t="shared" si="309"/>
        <v>0</v>
      </c>
      <c r="AK452" s="177">
        <f t="shared" si="310"/>
        <v>0</v>
      </c>
      <c r="AL452" s="177">
        <f t="shared" si="311"/>
        <v>0</v>
      </c>
      <c r="AM452" s="177">
        <f t="shared" si="312"/>
        <v>0</v>
      </c>
      <c r="AN452" s="177">
        <f t="shared" si="313"/>
        <v>0</v>
      </c>
      <c r="AO452" s="177">
        <f t="shared" si="314"/>
        <v>0</v>
      </c>
      <c r="AP452" s="443"/>
      <c r="AQ452" s="443">
        <f t="shared" si="269"/>
        <v>0</v>
      </c>
      <c r="AR452" s="443">
        <f t="shared" si="270"/>
        <v>0</v>
      </c>
      <c r="AS452" s="443">
        <f t="shared" si="271"/>
        <v>0</v>
      </c>
      <c r="AT452" s="443"/>
      <c r="AU452" s="177">
        <f t="shared" si="315"/>
        <v>0</v>
      </c>
      <c r="AV452" s="177">
        <f t="shared" si="316"/>
        <v>0</v>
      </c>
      <c r="AW452" s="177">
        <f t="shared" si="317"/>
        <v>0</v>
      </c>
      <c r="AX452" s="177">
        <f t="shared" si="318"/>
        <v>0</v>
      </c>
      <c r="AY452" s="177">
        <f t="shared" si="319"/>
        <v>0</v>
      </c>
      <c r="AZ452" s="177">
        <f t="shared" si="320"/>
        <v>0</v>
      </c>
      <c r="BA452" s="177">
        <f t="shared" si="321"/>
        <v>0</v>
      </c>
      <c r="BB452" s="177">
        <f t="shared" si="322"/>
        <v>0</v>
      </c>
      <c r="BC452" s="177">
        <f t="shared" si="323"/>
        <v>0</v>
      </c>
      <c r="BD452" s="177">
        <f t="shared" si="324"/>
        <v>0</v>
      </c>
      <c r="BE452" s="177">
        <f t="shared" si="325"/>
        <v>0</v>
      </c>
      <c r="BF452" s="177">
        <f t="shared" si="326"/>
        <v>0</v>
      </c>
      <c r="BG452" s="177">
        <f t="shared" si="327"/>
        <v>0</v>
      </c>
      <c r="BH452" s="177">
        <f t="shared" si="328"/>
        <v>0</v>
      </c>
      <c r="BI452" s="177">
        <f t="shared" si="329"/>
        <v>0</v>
      </c>
      <c r="BJ452" s="177">
        <f t="shared" si="330"/>
        <v>0</v>
      </c>
      <c r="BK452" s="177">
        <f t="shared" si="331"/>
        <v>0</v>
      </c>
      <c r="BL452" s="177">
        <f t="shared" si="332"/>
        <v>0</v>
      </c>
      <c r="BM452" s="177">
        <f t="shared" si="333"/>
        <v>0</v>
      </c>
      <c r="BN452" s="177">
        <f t="shared" si="334"/>
        <v>0</v>
      </c>
      <c r="BO452" s="177">
        <f t="shared" si="335"/>
        <v>0</v>
      </c>
    </row>
    <row r="453" spans="1:67" s="123" customFormat="1" ht="73.8" customHeight="1">
      <c r="B453" s="210" t="s">
        <v>8</v>
      </c>
      <c r="C453" s="104"/>
      <c r="D453" s="163" t="s">
        <v>5971</v>
      </c>
      <c r="E453" s="559" t="s">
        <v>5195</v>
      </c>
      <c r="F453" s="111" t="s">
        <v>133</v>
      </c>
      <c r="G453" s="112" t="s">
        <v>155</v>
      </c>
      <c r="H453" s="112" t="s">
        <v>182</v>
      </c>
      <c r="I453" s="111">
        <v>2</v>
      </c>
      <c r="J453" s="112">
        <v>0</v>
      </c>
      <c r="K453" s="112" t="s">
        <v>4673</v>
      </c>
      <c r="L453" s="375">
        <v>181.2491</v>
      </c>
      <c r="M453" s="450" t="s">
        <v>5501</v>
      </c>
      <c r="N453" s="401"/>
      <c r="O453" s="425">
        <f>L453*N453</f>
        <v>0</v>
      </c>
      <c r="P453" s="138" t="str">
        <f t="shared" si="303"/>
        <v>No</v>
      </c>
      <c r="Q453" s="211" t="str">
        <f t="shared" si="304"/>
        <v>Yes</v>
      </c>
      <c r="S453" s="280">
        <v>2</v>
      </c>
      <c r="T453" s="276">
        <f t="shared" si="305"/>
        <v>0</v>
      </c>
      <c r="U453" s="111"/>
      <c r="V453" s="302">
        <v>1.8</v>
      </c>
      <c r="W453" s="311">
        <f t="shared" si="293"/>
        <v>0</v>
      </c>
      <c r="X453" s="198"/>
      <c r="Y453" s="198">
        <f>N453*I453</f>
        <v>0</v>
      </c>
      <c r="Z453" s="542">
        <v>2</v>
      </c>
      <c r="AA453" s="530"/>
      <c r="AB453" s="285">
        <f t="shared" si="294"/>
        <v>0</v>
      </c>
      <c r="AC453" s="532">
        <v>8</v>
      </c>
      <c r="AD453" s="285">
        <f t="shared" si="295"/>
        <v>0</v>
      </c>
      <c r="AE453" s="530"/>
      <c r="AF453" s="285">
        <f t="shared" si="296"/>
        <v>0</v>
      </c>
      <c r="AG453" s="177">
        <f t="shared" si="306"/>
        <v>0</v>
      </c>
      <c r="AH453" s="177">
        <f t="shared" si="307"/>
        <v>0</v>
      </c>
      <c r="AI453" s="177">
        <f t="shared" si="308"/>
        <v>0</v>
      </c>
      <c r="AJ453" s="177">
        <f t="shared" si="309"/>
        <v>0</v>
      </c>
      <c r="AK453" s="177">
        <f t="shared" si="310"/>
        <v>0</v>
      </c>
      <c r="AL453" s="177">
        <f t="shared" si="311"/>
        <v>0</v>
      </c>
      <c r="AM453" s="177">
        <f t="shared" si="312"/>
        <v>0</v>
      </c>
      <c r="AN453" s="177">
        <f t="shared" si="313"/>
        <v>0</v>
      </c>
      <c r="AO453" s="177">
        <f t="shared" si="314"/>
        <v>0</v>
      </c>
      <c r="AP453" s="443"/>
      <c r="AQ453" s="443">
        <f t="shared" si="269"/>
        <v>0</v>
      </c>
      <c r="AR453" s="443">
        <f t="shared" si="270"/>
        <v>0</v>
      </c>
      <c r="AS453" s="443">
        <f t="shared" si="271"/>
        <v>0</v>
      </c>
      <c r="AT453" s="443"/>
      <c r="AU453" s="177">
        <f t="shared" si="315"/>
        <v>0</v>
      </c>
      <c r="AV453" s="177">
        <f t="shared" si="316"/>
        <v>0</v>
      </c>
      <c r="AW453" s="177">
        <f t="shared" si="317"/>
        <v>0</v>
      </c>
      <c r="AX453" s="177">
        <f t="shared" si="318"/>
        <v>0</v>
      </c>
      <c r="AY453" s="177">
        <f t="shared" si="319"/>
        <v>0</v>
      </c>
      <c r="AZ453" s="177">
        <f t="shared" si="320"/>
        <v>0</v>
      </c>
      <c r="BA453" s="177">
        <f t="shared" si="321"/>
        <v>0</v>
      </c>
      <c r="BB453" s="177">
        <f t="shared" si="322"/>
        <v>0</v>
      </c>
      <c r="BC453" s="177">
        <f t="shared" si="323"/>
        <v>0</v>
      </c>
      <c r="BD453" s="177">
        <f t="shared" si="324"/>
        <v>0</v>
      </c>
      <c r="BE453" s="177">
        <f t="shared" si="325"/>
        <v>0</v>
      </c>
      <c r="BF453" s="177">
        <f t="shared" si="326"/>
        <v>0</v>
      </c>
      <c r="BG453" s="177">
        <f t="shared" si="327"/>
        <v>0</v>
      </c>
      <c r="BH453" s="177">
        <f t="shared" si="328"/>
        <v>0</v>
      </c>
      <c r="BI453" s="177">
        <f t="shared" si="329"/>
        <v>0</v>
      </c>
      <c r="BJ453" s="177">
        <f t="shared" si="330"/>
        <v>0</v>
      </c>
      <c r="BK453" s="177">
        <f t="shared" si="331"/>
        <v>0</v>
      </c>
      <c r="BL453" s="177">
        <f t="shared" si="332"/>
        <v>0</v>
      </c>
      <c r="BM453" s="177">
        <f t="shared" si="333"/>
        <v>0</v>
      </c>
      <c r="BN453" s="177">
        <f t="shared" si="334"/>
        <v>0</v>
      </c>
      <c r="BO453" s="177">
        <f t="shared" si="335"/>
        <v>0</v>
      </c>
    </row>
    <row r="454" spans="1:67" s="123" customFormat="1" ht="73.8" customHeight="1">
      <c r="B454" s="210" t="s">
        <v>8</v>
      </c>
      <c r="C454" s="104"/>
      <c r="D454" s="163" t="s">
        <v>5468</v>
      </c>
      <c r="E454" s="560" t="s">
        <v>5194</v>
      </c>
      <c r="F454" s="111" t="s">
        <v>133</v>
      </c>
      <c r="G454" s="112" t="s">
        <v>155</v>
      </c>
      <c r="H454" s="112" t="s">
        <v>182</v>
      </c>
      <c r="I454" s="111">
        <v>2</v>
      </c>
      <c r="J454" s="112">
        <v>0</v>
      </c>
      <c r="K454" s="112" t="s">
        <v>4673</v>
      </c>
      <c r="L454" s="375">
        <v>189.1183</v>
      </c>
      <c r="M454" s="401"/>
      <c r="N454" s="450" t="s">
        <v>5501</v>
      </c>
      <c r="O454" s="425">
        <f>L454*M454</f>
        <v>0</v>
      </c>
      <c r="P454" s="138" t="str">
        <f t="shared" si="303"/>
        <v>No</v>
      </c>
      <c r="Q454" s="211" t="str">
        <f t="shared" si="304"/>
        <v>Yes</v>
      </c>
      <c r="S454" s="280">
        <v>2</v>
      </c>
      <c r="T454" s="276">
        <f t="shared" si="305"/>
        <v>0</v>
      </c>
      <c r="U454" s="111"/>
      <c r="V454" s="302">
        <v>1.8</v>
      </c>
      <c r="W454" s="311">
        <f t="shared" si="293"/>
        <v>0</v>
      </c>
      <c r="X454" s="198">
        <f>M454*I454</f>
        <v>0</v>
      </c>
      <c r="Y454" s="198"/>
      <c r="Z454" s="542">
        <v>2</v>
      </c>
      <c r="AA454" s="530"/>
      <c r="AB454" s="285">
        <f t="shared" si="294"/>
        <v>0</v>
      </c>
      <c r="AC454" s="532">
        <v>8</v>
      </c>
      <c r="AD454" s="285">
        <f t="shared" si="295"/>
        <v>0</v>
      </c>
      <c r="AE454" s="530"/>
      <c r="AF454" s="285">
        <f t="shared" si="296"/>
        <v>0</v>
      </c>
      <c r="AG454" s="177">
        <f t="shared" si="306"/>
        <v>0</v>
      </c>
      <c r="AH454" s="177">
        <f t="shared" si="307"/>
        <v>0</v>
      </c>
      <c r="AI454" s="177">
        <f t="shared" si="308"/>
        <v>0</v>
      </c>
      <c r="AJ454" s="177">
        <f t="shared" si="309"/>
        <v>0</v>
      </c>
      <c r="AK454" s="177">
        <f t="shared" si="310"/>
        <v>0</v>
      </c>
      <c r="AL454" s="177">
        <f t="shared" si="311"/>
        <v>0</v>
      </c>
      <c r="AM454" s="177">
        <f t="shared" si="312"/>
        <v>0</v>
      </c>
      <c r="AN454" s="177">
        <f t="shared" si="313"/>
        <v>0</v>
      </c>
      <c r="AO454" s="177">
        <f t="shared" si="314"/>
        <v>0</v>
      </c>
      <c r="AP454" s="443"/>
      <c r="AQ454" s="443">
        <f t="shared" si="269"/>
        <v>0</v>
      </c>
      <c r="AR454" s="443">
        <f t="shared" si="270"/>
        <v>0</v>
      </c>
      <c r="AS454" s="443">
        <f t="shared" si="271"/>
        <v>0</v>
      </c>
      <c r="AT454" s="443"/>
      <c r="AU454" s="177">
        <f t="shared" si="315"/>
        <v>0</v>
      </c>
      <c r="AV454" s="177">
        <f t="shared" si="316"/>
        <v>0</v>
      </c>
      <c r="AW454" s="177">
        <f t="shared" si="317"/>
        <v>0</v>
      </c>
      <c r="AX454" s="177">
        <f t="shared" si="318"/>
        <v>0</v>
      </c>
      <c r="AY454" s="177">
        <f t="shared" si="319"/>
        <v>0</v>
      </c>
      <c r="AZ454" s="177">
        <f t="shared" si="320"/>
        <v>0</v>
      </c>
      <c r="BA454" s="177">
        <f t="shared" si="321"/>
        <v>0</v>
      </c>
      <c r="BB454" s="177">
        <f t="shared" si="322"/>
        <v>0</v>
      </c>
      <c r="BC454" s="177">
        <f t="shared" si="323"/>
        <v>0</v>
      </c>
      <c r="BD454" s="177">
        <f t="shared" si="324"/>
        <v>0</v>
      </c>
      <c r="BE454" s="177">
        <f t="shared" si="325"/>
        <v>0</v>
      </c>
      <c r="BF454" s="177">
        <f t="shared" si="326"/>
        <v>0</v>
      </c>
      <c r="BG454" s="177">
        <f t="shared" si="327"/>
        <v>0</v>
      </c>
      <c r="BH454" s="177">
        <f t="shared" si="328"/>
        <v>0</v>
      </c>
      <c r="BI454" s="177">
        <f t="shared" si="329"/>
        <v>0</v>
      </c>
      <c r="BJ454" s="177">
        <f t="shared" si="330"/>
        <v>0</v>
      </c>
      <c r="BK454" s="177">
        <f t="shared" si="331"/>
        <v>0</v>
      </c>
      <c r="BL454" s="177">
        <f t="shared" si="332"/>
        <v>0</v>
      </c>
      <c r="BM454" s="177">
        <f t="shared" si="333"/>
        <v>0</v>
      </c>
      <c r="BN454" s="177">
        <f t="shared" si="334"/>
        <v>0</v>
      </c>
      <c r="BO454" s="177">
        <f t="shared" si="335"/>
        <v>0</v>
      </c>
    </row>
    <row r="455" spans="1:67" s="123" customFormat="1" ht="73.8" customHeight="1">
      <c r="B455" s="210" t="s">
        <v>8</v>
      </c>
      <c r="C455" s="104"/>
      <c r="D455" s="163" t="s">
        <v>5485</v>
      </c>
      <c r="E455" s="561" t="s">
        <v>5193</v>
      </c>
      <c r="F455" s="111" t="s">
        <v>133</v>
      </c>
      <c r="G455" s="112" t="s">
        <v>155</v>
      </c>
      <c r="H455" s="112" t="s">
        <v>182</v>
      </c>
      <c r="I455" s="111">
        <v>2</v>
      </c>
      <c r="J455" s="112">
        <v>0</v>
      </c>
      <c r="K455" s="112" t="s">
        <v>4673</v>
      </c>
      <c r="L455" s="375">
        <v>181.2491</v>
      </c>
      <c r="M455" s="401"/>
      <c r="N455" s="450" t="s">
        <v>5501</v>
      </c>
      <c r="O455" s="425">
        <f>L455*M455</f>
        <v>0</v>
      </c>
      <c r="P455" s="138" t="str">
        <f t="shared" si="303"/>
        <v>No</v>
      </c>
      <c r="Q455" s="211" t="str">
        <f t="shared" si="304"/>
        <v>Yes</v>
      </c>
      <c r="S455" s="280">
        <v>2</v>
      </c>
      <c r="T455" s="276">
        <f t="shared" si="305"/>
        <v>0</v>
      </c>
      <c r="U455" s="111"/>
      <c r="V455" s="302">
        <v>1.8</v>
      </c>
      <c r="W455" s="311">
        <f t="shared" si="293"/>
        <v>0</v>
      </c>
      <c r="X455" s="198">
        <f>M455*I455</f>
        <v>0</v>
      </c>
      <c r="Y455" s="198"/>
      <c r="Z455" s="542">
        <v>2</v>
      </c>
      <c r="AA455" s="530"/>
      <c r="AB455" s="285">
        <f t="shared" si="294"/>
        <v>0</v>
      </c>
      <c r="AC455" s="532">
        <v>8</v>
      </c>
      <c r="AD455" s="285">
        <f t="shared" si="295"/>
        <v>0</v>
      </c>
      <c r="AE455" s="530"/>
      <c r="AF455" s="285">
        <f t="shared" si="296"/>
        <v>0</v>
      </c>
      <c r="AG455" s="177">
        <f t="shared" si="306"/>
        <v>0</v>
      </c>
      <c r="AH455" s="177">
        <f t="shared" si="307"/>
        <v>0</v>
      </c>
      <c r="AI455" s="177">
        <f t="shared" si="308"/>
        <v>0</v>
      </c>
      <c r="AJ455" s="177">
        <f t="shared" si="309"/>
        <v>0</v>
      </c>
      <c r="AK455" s="177">
        <f t="shared" si="310"/>
        <v>0</v>
      </c>
      <c r="AL455" s="177">
        <f t="shared" si="311"/>
        <v>0</v>
      </c>
      <c r="AM455" s="177">
        <f t="shared" si="312"/>
        <v>0</v>
      </c>
      <c r="AN455" s="177">
        <f t="shared" si="313"/>
        <v>0</v>
      </c>
      <c r="AO455" s="177">
        <f t="shared" si="314"/>
        <v>0</v>
      </c>
      <c r="AP455" s="443"/>
      <c r="AQ455" s="443">
        <f t="shared" si="269"/>
        <v>0</v>
      </c>
      <c r="AR455" s="443">
        <f t="shared" si="270"/>
        <v>0</v>
      </c>
      <c r="AS455" s="443">
        <f t="shared" si="271"/>
        <v>0</v>
      </c>
      <c r="AT455" s="443"/>
      <c r="AU455" s="177">
        <f t="shared" si="315"/>
        <v>0</v>
      </c>
      <c r="AV455" s="177">
        <f t="shared" si="316"/>
        <v>0</v>
      </c>
      <c r="AW455" s="177">
        <f t="shared" si="317"/>
        <v>0</v>
      </c>
      <c r="AX455" s="177">
        <f t="shared" si="318"/>
        <v>0</v>
      </c>
      <c r="AY455" s="177">
        <f t="shared" si="319"/>
        <v>0</v>
      </c>
      <c r="AZ455" s="177">
        <f t="shared" si="320"/>
        <v>0</v>
      </c>
      <c r="BA455" s="177">
        <f t="shared" si="321"/>
        <v>0</v>
      </c>
      <c r="BB455" s="177">
        <f t="shared" si="322"/>
        <v>0</v>
      </c>
      <c r="BC455" s="177">
        <f t="shared" si="323"/>
        <v>0</v>
      </c>
      <c r="BD455" s="177">
        <f t="shared" si="324"/>
        <v>0</v>
      </c>
      <c r="BE455" s="177">
        <f t="shared" si="325"/>
        <v>0</v>
      </c>
      <c r="BF455" s="177">
        <f t="shared" si="326"/>
        <v>0</v>
      </c>
      <c r="BG455" s="177">
        <f t="shared" si="327"/>
        <v>0</v>
      </c>
      <c r="BH455" s="177">
        <f t="shared" si="328"/>
        <v>0</v>
      </c>
      <c r="BI455" s="177">
        <f t="shared" si="329"/>
        <v>0</v>
      </c>
      <c r="BJ455" s="177">
        <f t="shared" si="330"/>
        <v>0</v>
      </c>
      <c r="BK455" s="177">
        <f t="shared" si="331"/>
        <v>0</v>
      </c>
      <c r="BL455" s="177">
        <f t="shared" si="332"/>
        <v>0</v>
      </c>
      <c r="BM455" s="177">
        <f t="shared" si="333"/>
        <v>0</v>
      </c>
      <c r="BN455" s="177">
        <f t="shared" si="334"/>
        <v>0</v>
      </c>
      <c r="BO455" s="177">
        <f t="shared" si="335"/>
        <v>0</v>
      </c>
    </row>
    <row r="456" spans="1:67" s="123" customFormat="1" ht="73.8" customHeight="1">
      <c r="B456" s="210" t="s">
        <v>8</v>
      </c>
      <c r="C456" s="104"/>
      <c r="D456" s="164" t="s">
        <v>5972</v>
      </c>
      <c r="E456" s="562" t="s">
        <v>5195</v>
      </c>
      <c r="F456" s="114" t="s">
        <v>135</v>
      </c>
      <c r="G456" s="115" t="s">
        <v>154</v>
      </c>
      <c r="H456" s="115" t="s">
        <v>182</v>
      </c>
      <c r="I456" s="114">
        <v>2</v>
      </c>
      <c r="J456" s="115">
        <v>0</v>
      </c>
      <c r="K456" s="115" t="s">
        <v>4673</v>
      </c>
      <c r="L456" s="376">
        <v>243.33750000000001</v>
      </c>
      <c r="M456" s="449" t="s">
        <v>5501</v>
      </c>
      <c r="N456" s="130"/>
      <c r="O456" s="414">
        <f>L456*N456</f>
        <v>0</v>
      </c>
      <c r="P456" s="131" t="str">
        <f t="shared" si="303"/>
        <v>No</v>
      </c>
      <c r="Q456" s="212" t="str">
        <f t="shared" si="304"/>
        <v>Yes</v>
      </c>
      <c r="S456" s="280">
        <v>2</v>
      </c>
      <c r="T456" s="276">
        <f t="shared" si="305"/>
        <v>0</v>
      </c>
      <c r="U456" s="111"/>
      <c r="V456" s="302">
        <v>5.2</v>
      </c>
      <c r="W456" s="311">
        <f t="shared" si="293"/>
        <v>0</v>
      </c>
      <c r="X456" s="198"/>
      <c r="Y456" s="198">
        <f>N456*I456</f>
        <v>0</v>
      </c>
      <c r="Z456" s="542">
        <v>2</v>
      </c>
      <c r="AA456" s="530"/>
      <c r="AB456" s="285">
        <f t="shared" si="294"/>
        <v>0</v>
      </c>
      <c r="AC456" s="532">
        <v>20</v>
      </c>
      <c r="AD456" s="285">
        <f t="shared" si="295"/>
        <v>0</v>
      </c>
      <c r="AE456" s="530"/>
      <c r="AF456" s="285">
        <f t="shared" si="296"/>
        <v>0</v>
      </c>
      <c r="AG456" s="177">
        <f t="shared" si="306"/>
        <v>0</v>
      </c>
      <c r="AH456" s="177">
        <f t="shared" si="307"/>
        <v>0</v>
      </c>
      <c r="AI456" s="177">
        <f t="shared" si="308"/>
        <v>0</v>
      </c>
      <c r="AJ456" s="177">
        <f t="shared" si="309"/>
        <v>0</v>
      </c>
      <c r="AK456" s="177">
        <f t="shared" si="310"/>
        <v>0</v>
      </c>
      <c r="AL456" s="177">
        <f t="shared" si="311"/>
        <v>0</v>
      </c>
      <c r="AM456" s="177">
        <f t="shared" si="312"/>
        <v>0</v>
      </c>
      <c r="AN456" s="177">
        <f t="shared" si="313"/>
        <v>0</v>
      </c>
      <c r="AO456" s="177">
        <f t="shared" si="314"/>
        <v>0</v>
      </c>
      <c r="AP456" s="443"/>
      <c r="AQ456" s="443">
        <f t="shared" si="269"/>
        <v>0</v>
      </c>
      <c r="AR456" s="443">
        <f t="shared" si="270"/>
        <v>0</v>
      </c>
      <c r="AS456" s="443">
        <f t="shared" si="271"/>
        <v>0</v>
      </c>
      <c r="AT456" s="443"/>
      <c r="AU456" s="177">
        <f t="shared" si="315"/>
        <v>0</v>
      </c>
      <c r="AV456" s="177">
        <f t="shared" si="316"/>
        <v>0</v>
      </c>
      <c r="AW456" s="177">
        <f t="shared" si="317"/>
        <v>0</v>
      </c>
      <c r="AX456" s="177">
        <f t="shared" si="318"/>
        <v>0</v>
      </c>
      <c r="AY456" s="177">
        <f t="shared" si="319"/>
        <v>0</v>
      </c>
      <c r="AZ456" s="177">
        <f t="shared" si="320"/>
        <v>0</v>
      </c>
      <c r="BA456" s="177">
        <f t="shared" si="321"/>
        <v>0</v>
      </c>
      <c r="BB456" s="177">
        <f t="shared" si="322"/>
        <v>0</v>
      </c>
      <c r="BC456" s="177">
        <f t="shared" si="323"/>
        <v>0</v>
      </c>
      <c r="BD456" s="177">
        <f t="shared" si="324"/>
        <v>0</v>
      </c>
      <c r="BE456" s="177">
        <f t="shared" si="325"/>
        <v>0</v>
      </c>
      <c r="BF456" s="177">
        <f t="shared" si="326"/>
        <v>0</v>
      </c>
      <c r="BG456" s="177">
        <f t="shared" si="327"/>
        <v>0</v>
      </c>
      <c r="BH456" s="177">
        <f t="shared" si="328"/>
        <v>0</v>
      </c>
      <c r="BI456" s="177">
        <f t="shared" si="329"/>
        <v>0</v>
      </c>
      <c r="BJ456" s="177">
        <f t="shared" si="330"/>
        <v>0</v>
      </c>
      <c r="BK456" s="177">
        <f t="shared" si="331"/>
        <v>0</v>
      </c>
      <c r="BL456" s="177">
        <f t="shared" si="332"/>
        <v>0</v>
      </c>
      <c r="BM456" s="177">
        <f t="shared" si="333"/>
        <v>0</v>
      </c>
      <c r="BN456" s="177">
        <f t="shared" si="334"/>
        <v>0</v>
      </c>
      <c r="BO456" s="177">
        <f t="shared" si="335"/>
        <v>0</v>
      </c>
    </row>
    <row r="457" spans="1:67" s="123" customFormat="1" ht="73.8" customHeight="1">
      <c r="B457" s="210" t="s">
        <v>8</v>
      </c>
      <c r="C457" s="104"/>
      <c r="D457" s="164" t="s">
        <v>5469</v>
      </c>
      <c r="E457" s="557" t="s">
        <v>5194</v>
      </c>
      <c r="F457" s="114" t="s">
        <v>135</v>
      </c>
      <c r="G457" s="115" t="s">
        <v>154</v>
      </c>
      <c r="H457" s="115" t="s">
        <v>182</v>
      </c>
      <c r="I457" s="114">
        <v>2</v>
      </c>
      <c r="J457" s="115">
        <v>0</v>
      </c>
      <c r="K457" s="115" t="s">
        <v>4673</v>
      </c>
      <c r="L457" s="376">
        <v>253.91560000000001</v>
      </c>
      <c r="M457" s="130"/>
      <c r="N457" s="449" t="s">
        <v>5501</v>
      </c>
      <c r="O457" s="414">
        <f>L457*M457</f>
        <v>0</v>
      </c>
      <c r="P457" s="131" t="str">
        <f t="shared" si="303"/>
        <v>No</v>
      </c>
      <c r="Q457" s="212" t="str">
        <f t="shared" si="304"/>
        <v>Yes</v>
      </c>
      <c r="S457" s="280">
        <v>2</v>
      </c>
      <c r="T457" s="276">
        <f t="shared" si="305"/>
        <v>0</v>
      </c>
      <c r="U457" s="111"/>
      <c r="V457" s="302">
        <v>5.2</v>
      </c>
      <c r="W457" s="311">
        <f t="shared" si="293"/>
        <v>0</v>
      </c>
      <c r="X457" s="198">
        <f>M457*I457</f>
        <v>0</v>
      </c>
      <c r="Y457" s="198"/>
      <c r="Z457" s="542">
        <v>2</v>
      </c>
      <c r="AA457" s="530"/>
      <c r="AB457" s="285">
        <f t="shared" si="294"/>
        <v>0</v>
      </c>
      <c r="AC457" s="532">
        <v>20</v>
      </c>
      <c r="AD457" s="285">
        <f t="shared" si="295"/>
        <v>0</v>
      </c>
      <c r="AE457" s="530"/>
      <c r="AF457" s="285">
        <f t="shared" si="296"/>
        <v>0</v>
      </c>
      <c r="AG457" s="177">
        <f t="shared" si="306"/>
        <v>0</v>
      </c>
      <c r="AH457" s="177">
        <f t="shared" si="307"/>
        <v>0</v>
      </c>
      <c r="AI457" s="177">
        <f t="shared" si="308"/>
        <v>0</v>
      </c>
      <c r="AJ457" s="177">
        <f t="shared" si="309"/>
        <v>0</v>
      </c>
      <c r="AK457" s="177">
        <f t="shared" si="310"/>
        <v>0</v>
      </c>
      <c r="AL457" s="177">
        <f t="shared" si="311"/>
        <v>0</v>
      </c>
      <c r="AM457" s="177">
        <f t="shared" si="312"/>
        <v>0</v>
      </c>
      <c r="AN457" s="177">
        <f t="shared" si="313"/>
        <v>0</v>
      </c>
      <c r="AO457" s="177">
        <f t="shared" si="314"/>
        <v>0</v>
      </c>
      <c r="AP457" s="443"/>
      <c r="AQ457" s="443">
        <f t="shared" ref="AQ457:AQ501" si="336">IF(E457="Colored no tex.",IF(SUM(M457:N457)&gt;0,SUM(M457:N457),0),0)*I457</f>
        <v>0</v>
      </c>
      <c r="AR457" s="443">
        <f t="shared" ref="AR457:AR501" si="337">IF(E457="Natural tex.",IF(SUM(M457:N457)&gt;0,SUM(M457:N457),0),0)*I457</f>
        <v>0</v>
      </c>
      <c r="AS457" s="443">
        <f t="shared" ref="AS457:AS501" si="338">IF(E457="Natural no tex.",IF(SUM(M457:N457)&gt;0,SUM(M457:N457),0),0)*I457</f>
        <v>0</v>
      </c>
      <c r="AT457" s="443"/>
      <c r="AU457" s="177">
        <f t="shared" si="315"/>
        <v>0</v>
      </c>
      <c r="AV457" s="177">
        <f t="shared" si="316"/>
        <v>0</v>
      </c>
      <c r="AW457" s="177">
        <f t="shared" si="317"/>
        <v>0</v>
      </c>
      <c r="AX457" s="177">
        <f t="shared" si="318"/>
        <v>0</v>
      </c>
      <c r="AY457" s="177">
        <f t="shared" si="319"/>
        <v>0</v>
      </c>
      <c r="AZ457" s="177">
        <f t="shared" si="320"/>
        <v>0</v>
      </c>
      <c r="BA457" s="177">
        <f t="shared" si="321"/>
        <v>0</v>
      </c>
      <c r="BB457" s="177">
        <f t="shared" si="322"/>
        <v>0</v>
      </c>
      <c r="BC457" s="177">
        <f t="shared" si="323"/>
        <v>0</v>
      </c>
      <c r="BD457" s="177">
        <f t="shared" si="324"/>
        <v>0</v>
      </c>
      <c r="BE457" s="177">
        <f t="shared" si="325"/>
        <v>0</v>
      </c>
      <c r="BF457" s="177">
        <f t="shared" si="326"/>
        <v>0</v>
      </c>
      <c r="BG457" s="177">
        <f t="shared" si="327"/>
        <v>0</v>
      </c>
      <c r="BH457" s="177">
        <f t="shared" si="328"/>
        <v>0</v>
      </c>
      <c r="BI457" s="177">
        <f t="shared" si="329"/>
        <v>0</v>
      </c>
      <c r="BJ457" s="177">
        <f t="shared" si="330"/>
        <v>0</v>
      </c>
      <c r="BK457" s="177">
        <f t="shared" si="331"/>
        <v>0</v>
      </c>
      <c r="BL457" s="177">
        <f t="shared" si="332"/>
        <v>0</v>
      </c>
      <c r="BM457" s="177">
        <f t="shared" si="333"/>
        <v>0</v>
      </c>
      <c r="BN457" s="177">
        <f t="shared" si="334"/>
        <v>0</v>
      </c>
      <c r="BO457" s="177">
        <f t="shared" si="335"/>
        <v>0</v>
      </c>
    </row>
    <row r="458" spans="1:67" s="123" customFormat="1" ht="73.8" customHeight="1">
      <c r="B458" s="210" t="s">
        <v>8</v>
      </c>
      <c r="C458" s="104"/>
      <c r="D458" s="164" t="s">
        <v>5484</v>
      </c>
      <c r="E458" s="558" t="s">
        <v>5193</v>
      </c>
      <c r="F458" s="114" t="s">
        <v>135</v>
      </c>
      <c r="G458" s="115" t="s">
        <v>154</v>
      </c>
      <c r="H458" s="115" t="s">
        <v>182</v>
      </c>
      <c r="I458" s="114">
        <v>2</v>
      </c>
      <c r="J458" s="115">
        <v>0</v>
      </c>
      <c r="K458" s="115" t="s">
        <v>4673</v>
      </c>
      <c r="L458" s="376">
        <v>243.33750000000001</v>
      </c>
      <c r="M458" s="130"/>
      <c r="N458" s="449" t="s">
        <v>5501</v>
      </c>
      <c r="O458" s="414">
        <f>L458*M458</f>
        <v>0</v>
      </c>
      <c r="P458" s="131" t="str">
        <f t="shared" si="303"/>
        <v>No</v>
      </c>
      <c r="Q458" s="212" t="str">
        <f t="shared" si="304"/>
        <v>Yes</v>
      </c>
      <c r="S458" s="280">
        <v>2</v>
      </c>
      <c r="T458" s="276">
        <f t="shared" si="305"/>
        <v>0</v>
      </c>
      <c r="U458" s="111"/>
      <c r="V458" s="302">
        <v>5.2</v>
      </c>
      <c r="W458" s="311">
        <f t="shared" ref="W458:W501" si="339">SUM(M458:N458)*V458</f>
        <v>0</v>
      </c>
      <c r="X458" s="198">
        <f>M458*I458</f>
        <v>0</v>
      </c>
      <c r="Y458" s="198"/>
      <c r="Z458" s="542">
        <v>2</v>
      </c>
      <c r="AA458" s="530"/>
      <c r="AB458" s="285">
        <f t="shared" ref="AB458:AB501" si="340">SUM(X458:Y458)*AA458</f>
        <v>0</v>
      </c>
      <c r="AC458" s="532">
        <v>20</v>
      </c>
      <c r="AD458" s="285">
        <f t="shared" ref="AD458:AD501" si="341">SUM(X458:Y458)*AC458</f>
        <v>0</v>
      </c>
      <c r="AE458" s="530"/>
      <c r="AF458" s="285">
        <f t="shared" ref="AF458:AF501" si="342">SUM(X458:Y458)*AE458</f>
        <v>0</v>
      </c>
      <c r="AG458" s="177">
        <f t="shared" si="306"/>
        <v>0</v>
      </c>
      <c r="AH458" s="177">
        <f t="shared" si="307"/>
        <v>0</v>
      </c>
      <c r="AI458" s="177">
        <f t="shared" si="308"/>
        <v>0</v>
      </c>
      <c r="AJ458" s="177">
        <f t="shared" si="309"/>
        <v>0</v>
      </c>
      <c r="AK458" s="177">
        <f t="shared" si="310"/>
        <v>0</v>
      </c>
      <c r="AL458" s="177">
        <f t="shared" si="311"/>
        <v>0</v>
      </c>
      <c r="AM458" s="177">
        <f t="shared" si="312"/>
        <v>0</v>
      </c>
      <c r="AN458" s="177">
        <f t="shared" si="313"/>
        <v>0</v>
      </c>
      <c r="AO458" s="177">
        <f t="shared" si="314"/>
        <v>0</v>
      </c>
      <c r="AP458" s="443"/>
      <c r="AQ458" s="443">
        <f t="shared" si="336"/>
        <v>0</v>
      </c>
      <c r="AR458" s="443">
        <f t="shared" si="337"/>
        <v>0</v>
      </c>
      <c r="AS458" s="443">
        <f t="shared" si="338"/>
        <v>0</v>
      </c>
      <c r="AT458" s="443"/>
      <c r="AU458" s="177">
        <f t="shared" si="315"/>
        <v>0</v>
      </c>
      <c r="AV458" s="177">
        <f t="shared" si="316"/>
        <v>0</v>
      </c>
      <c r="AW458" s="177">
        <f t="shared" si="317"/>
        <v>0</v>
      </c>
      <c r="AX458" s="177">
        <f t="shared" si="318"/>
        <v>0</v>
      </c>
      <c r="AY458" s="177">
        <f t="shared" si="319"/>
        <v>0</v>
      </c>
      <c r="AZ458" s="177">
        <f t="shared" si="320"/>
        <v>0</v>
      </c>
      <c r="BA458" s="177">
        <f t="shared" si="321"/>
        <v>0</v>
      </c>
      <c r="BB458" s="177">
        <f t="shared" si="322"/>
        <v>0</v>
      </c>
      <c r="BC458" s="177">
        <f t="shared" si="323"/>
        <v>0</v>
      </c>
      <c r="BD458" s="177">
        <f t="shared" si="324"/>
        <v>0</v>
      </c>
      <c r="BE458" s="177">
        <f t="shared" si="325"/>
        <v>0</v>
      </c>
      <c r="BF458" s="177">
        <f t="shared" si="326"/>
        <v>0</v>
      </c>
      <c r="BG458" s="177">
        <f t="shared" si="327"/>
        <v>0</v>
      </c>
      <c r="BH458" s="177">
        <f t="shared" si="328"/>
        <v>0</v>
      </c>
      <c r="BI458" s="177">
        <f t="shared" si="329"/>
        <v>0</v>
      </c>
      <c r="BJ458" s="177">
        <f t="shared" si="330"/>
        <v>0</v>
      </c>
      <c r="BK458" s="177">
        <f t="shared" si="331"/>
        <v>0</v>
      </c>
      <c r="BL458" s="177">
        <f t="shared" si="332"/>
        <v>0</v>
      </c>
      <c r="BM458" s="177">
        <f t="shared" si="333"/>
        <v>0</v>
      </c>
      <c r="BN458" s="177">
        <f t="shared" si="334"/>
        <v>0</v>
      </c>
      <c r="BO458" s="177">
        <f t="shared" si="335"/>
        <v>0</v>
      </c>
    </row>
    <row r="459" spans="1:67" s="123" customFormat="1" ht="73.8" customHeight="1">
      <c r="B459" s="210" t="s">
        <v>8</v>
      </c>
      <c r="C459" s="104"/>
      <c r="D459" s="163" t="s">
        <v>5973</v>
      </c>
      <c r="E459" s="559" t="s">
        <v>5195</v>
      </c>
      <c r="F459" s="111" t="s">
        <v>197</v>
      </c>
      <c r="G459" s="112" t="s">
        <v>153</v>
      </c>
      <c r="H459" s="112" t="s">
        <v>182</v>
      </c>
      <c r="I459" s="111">
        <v>2</v>
      </c>
      <c r="J459" s="112">
        <v>0</v>
      </c>
      <c r="K459" s="112" t="s">
        <v>4673</v>
      </c>
      <c r="L459" s="375">
        <v>166.91150000000002</v>
      </c>
      <c r="M459" s="450" t="s">
        <v>5501</v>
      </c>
      <c r="N459" s="401"/>
      <c r="O459" s="425">
        <f>L459*N459</f>
        <v>0</v>
      </c>
      <c r="P459" s="138" t="str">
        <f t="shared" si="303"/>
        <v>No</v>
      </c>
      <c r="Q459" s="211" t="str">
        <f t="shared" si="304"/>
        <v>Yes</v>
      </c>
      <c r="S459" s="280">
        <v>2</v>
      </c>
      <c r="T459" s="276">
        <f t="shared" si="305"/>
        <v>0</v>
      </c>
      <c r="U459" s="111"/>
      <c r="V459" s="302">
        <v>1.5</v>
      </c>
      <c r="W459" s="311">
        <f t="shared" si="339"/>
        <v>0</v>
      </c>
      <c r="X459" s="198"/>
      <c r="Y459" s="198">
        <f>N459*I459</f>
        <v>0</v>
      </c>
      <c r="Z459" s="542">
        <v>2</v>
      </c>
      <c r="AA459" s="530"/>
      <c r="AB459" s="285">
        <f t="shared" si="340"/>
        <v>0</v>
      </c>
      <c r="AC459" s="532">
        <v>12</v>
      </c>
      <c r="AD459" s="285">
        <f t="shared" si="341"/>
        <v>0</v>
      </c>
      <c r="AE459" s="530"/>
      <c r="AF459" s="285">
        <f t="shared" si="342"/>
        <v>0</v>
      </c>
      <c r="AG459" s="177">
        <f t="shared" si="306"/>
        <v>0</v>
      </c>
      <c r="AH459" s="177">
        <f t="shared" si="307"/>
        <v>0</v>
      </c>
      <c r="AI459" s="177">
        <f t="shared" si="308"/>
        <v>0</v>
      </c>
      <c r="AJ459" s="177">
        <f t="shared" si="309"/>
        <v>0</v>
      </c>
      <c r="AK459" s="177">
        <f t="shared" si="310"/>
        <v>0</v>
      </c>
      <c r="AL459" s="177">
        <f t="shared" si="311"/>
        <v>0</v>
      </c>
      <c r="AM459" s="177">
        <f t="shared" si="312"/>
        <v>0</v>
      </c>
      <c r="AN459" s="177">
        <f t="shared" si="313"/>
        <v>0</v>
      </c>
      <c r="AO459" s="177">
        <f t="shared" si="314"/>
        <v>0</v>
      </c>
      <c r="AP459" s="443"/>
      <c r="AQ459" s="443">
        <f t="shared" si="336"/>
        <v>0</v>
      </c>
      <c r="AR459" s="443">
        <f t="shared" si="337"/>
        <v>0</v>
      </c>
      <c r="AS459" s="443">
        <f t="shared" si="338"/>
        <v>0</v>
      </c>
      <c r="AT459" s="443"/>
      <c r="AU459" s="177">
        <f t="shared" si="315"/>
        <v>0</v>
      </c>
      <c r="AV459" s="177">
        <f t="shared" si="316"/>
        <v>0</v>
      </c>
      <c r="AW459" s="177">
        <f t="shared" si="317"/>
        <v>0</v>
      </c>
      <c r="AX459" s="177">
        <f t="shared" si="318"/>
        <v>0</v>
      </c>
      <c r="AY459" s="177">
        <f t="shared" si="319"/>
        <v>0</v>
      </c>
      <c r="AZ459" s="177">
        <f t="shared" si="320"/>
        <v>0</v>
      </c>
      <c r="BA459" s="177">
        <f t="shared" si="321"/>
        <v>0</v>
      </c>
      <c r="BB459" s="177">
        <f t="shared" si="322"/>
        <v>0</v>
      </c>
      <c r="BC459" s="177">
        <f t="shared" si="323"/>
        <v>0</v>
      </c>
      <c r="BD459" s="177">
        <f t="shared" si="324"/>
        <v>0</v>
      </c>
      <c r="BE459" s="177">
        <f t="shared" si="325"/>
        <v>0</v>
      </c>
      <c r="BF459" s="177">
        <f t="shared" si="326"/>
        <v>0</v>
      </c>
      <c r="BG459" s="177">
        <f t="shared" si="327"/>
        <v>0</v>
      </c>
      <c r="BH459" s="177">
        <f t="shared" si="328"/>
        <v>0</v>
      </c>
      <c r="BI459" s="177">
        <f t="shared" si="329"/>
        <v>0</v>
      </c>
      <c r="BJ459" s="177">
        <f t="shared" si="330"/>
        <v>0</v>
      </c>
      <c r="BK459" s="177">
        <f t="shared" si="331"/>
        <v>0</v>
      </c>
      <c r="BL459" s="177">
        <f t="shared" si="332"/>
        <v>0</v>
      </c>
      <c r="BM459" s="177">
        <f t="shared" si="333"/>
        <v>0</v>
      </c>
      <c r="BN459" s="177">
        <f t="shared" si="334"/>
        <v>0</v>
      </c>
      <c r="BO459" s="177">
        <f t="shared" si="335"/>
        <v>0</v>
      </c>
    </row>
    <row r="460" spans="1:67" s="123" customFormat="1" ht="73.8" customHeight="1">
      <c r="B460" s="210" t="s">
        <v>8</v>
      </c>
      <c r="C460" s="104"/>
      <c r="D460" s="163" t="s">
        <v>5470</v>
      </c>
      <c r="E460" s="560" t="s">
        <v>5194</v>
      </c>
      <c r="F460" s="111" t="s">
        <v>197</v>
      </c>
      <c r="G460" s="112" t="s">
        <v>153</v>
      </c>
      <c r="H460" s="112" t="s">
        <v>182</v>
      </c>
      <c r="I460" s="111">
        <v>2</v>
      </c>
      <c r="J460" s="112">
        <v>0</v>
      </c>
      <c r="K460" s="112" t="s">
        <v>4673</v>
      </c>
      <c r="L460" s="375">
        <v>174.173</v>
      </c>
      <c r="M460" s="401"/>
      <c r="N460" s="450" t="s">
        <v>5501</v>
      </c>
      <c r="O460" s="425">
        <f>L460*M460</f>
        <v>0</v>
      </c>
      <c r="P460" s="138" t="str">
        <f t="shared" si="303"/>
        <v>No</v>
      </c>
      <c r="Q460" s="211" t="str">
        <f t="shared" si="304"/>
        <v>Yes</v>
      </c>
      <c r="S460" s="280">
        <v>2</v>
      </c>
      <c r="T460" s="276">
        <f t="shared" si="305"/>
        <v>0</v>
      </c>
      <c r="U460" s="111"/>
      <c r="V460" s="302">
        <v>1.5</v>
      </c>
      <c r="W460" s="311">
        <f t="shared" si="339"/>
        <v>0</v>
      </c>
      <c r="X460" s="198">
        <f>M460*I460</f>
        <v>0</v>
      </c>
      <c r="Y460" s="198"/>
      <c r="Z460" s="542">
        <v>2</v>
      </c>
      <c r="AA460" s="530"/>
      <c r="AB460" s="285">
        <f t="shared" si="340"/>
        <v>0</v>
      </c>
      <c r="AC460" s="532">
        <v>12</v>
      </c>
      <c r="AD460" s="285">
        <f t="shared" si="341"/>
        <v>0</v>
      </c>
      <c r="AE460" s="530"/>
      <c r="AF460" s="285">
        <f t="shared" si="342"/>
        <v>0</v>
      </c>
      <c r="AG460" s="177">
        <f t="shared" si="306"/>
        <v>0</v>
      </c>
      <c r="AH460" s="177">
        <f t="shared" si="307"/>
        <v>0</v>
      </c>
      <c r="AI460" s="177">
        <f t="shared" si="308"/>
        <v>0</v>
      </c>
      <c r="AJ460" s="177">
        <f t="shared" si="309"/>
        <v>0</v>
      </c>
      <c r="AK460" s="177">
        <f t="shared" si="310"/>
        <v>0</v>
      </c>
      <c r="AL460" s="177">
        <f t="shared" si="311"/>
        <v>0</v>
      </c>
      <c r="AM460" s="177">
        <f t="shared" si="312"/>
        <v>0</v>
      </c>
      <c r="AN460" s="177">
        <f t="shared" si="313"/>
        <v>0</v>
      </c>
      <c r="AO460" s="177">
        <f t="shared" si="314"/>
        <v>0</v>
      </c>
      <c r="AP460" s="443"/>
      <c r="AQ460" s="443">
        <f t="shared" si="336"/>
        <v>0</v>
      </c>
      <c r="AR460" s="443">
        <f t="shared" si="337"/>
        <v>0</v>
      </c>
      <c r="AS460" s="443">
        <f t="shared" si="338"/>
        <v>0</v>
      </c>
      <c r="AT460" s="443"/>
      <c r="AU460" s="177">
        <f t="shared" si="315"/>
        <v>0</v>
      </c>
      <c r="AV460" s="177">
        <f t="shared" si="316"/>
        <v>0</v>
      </c>
      <c r="AW460" s="177">
        <f t="shared" si="317"/>
        <v>0</v>
      </c>
      <c r="AX460" s="177">
        <f t="shared" si="318"/>
        <v>0</v>
      </c>
      <c r="AY460" s="177">
        <f t="shared" si="319"/>
        <v>0</v>
      </c>
      <c r="AZ460" s="177">
        <f t="shared" si="320"/>
        <v>0</v>
      </c>
      <c r="BA460" s="177">
        <f t="shared" si="321"/>
        <v>0</v>
      </c>
      <c r="BB460" s="177">
        <f t="shared" si="322"/>
        <v>0</v>
      </c>
      <c r="BC460" s="177">
        <f t="shared" si="323"/>
        <v>0</v>
      </c>
      <c r="BD460" s="177">
        <f t="shared" si="324"/>
        <v>0</v>
      </c>
      <c r="BE460" s="177">
        <f t="shared" si="325"/>
        <v>0</v>
      </c>
      <c r="BF460" s="177">
        <f t="shared" si="326"/>
        <v>0</v>
      </c>
      <c r="BG460" s="177">
        <f t="shared" si="327"/>
        <v>0</v>
      </c>
      <c r="BH460" s="177">
        <f t="shared" si="328"/>
        <v>0</v>
      </c>
      <c r="BI460" s="177">
        <f t="shared" si="329"/>
        <v>0</v>
      </c>
      <c r="BJ460" s="177">
        <f t="shared" si="330"/>
        <v>0</v>
      </c>
      <c r="BK460" s="177">
        <f t="shared" si="331"/>
        <v>0</v>
      </c>
      <c r="BL460" s="177">
        <f t="shared" si="332"/>
        <v>0</v>
      </c>
      <c r="BM460" s="177">
        <f t="shared" si="333"/>
        <v>0</v>
      </c>
      <c r="BN460" s="177">
        <f t="shared" si="334"/>
        <v>0</v>
      </c>
      <c r="BO460" s="177">
        <f t="shared" si="335"/>
        <v>0</v>
      </c>
    </row>
    <row r="461" spans="1:67" s="123" customFormat="1" ht="73.8" customHeight="1">
      <c r="B461" s="210" t="s">
        <v>8</v>
      </c>
      <c r="C461" s="104"/>
      <c r="D461" s="163" t="s">
        <v>5483</v>
      </c>
      <c r="E461" s="561" t="s">
        <v>5193</v>
      </c>
      <c r="F461" s="111" t="s">
        <v>197</v>
      </c>
      <c r="G461" s="112" t="s">
        <v>153</v>
      </c>
      <c r="H461" s="112" t="s">
        <v>182</v>
      </c>
      <c r="I461" s="111">
        <v>2</v>
      </c>
      <c r="J461" s="112">
        <v>0</v>
      </c>
      <c r="K461" s="112" t="s">
        <v>4673</v>
      </c>
      <c r="L461" s="375">
        <v>166.91150000000002</v>
      </c>
      <c r="M461" s="401"/>
      <c r="N461" s="450" t="s">
        <v>5501</v>
      </c>
      <c r="O461" s="425">
        <f>L461*M461</f>
        <v>0</v>
      </c>
      <c r="P461" s="138" t="str">
        <f t="shared" si="303"/>
        <v>No</v>
      </c>
      <c r="Q461" s="211" t="str">
        <f t="shared" si="304"/>
        <v>Yes</v>
      </c>
      <c r="S461" s="280">
        <v>2</v>
      </c>
      <c r="T461" s="276">
        <f t="shared" si="305"/>
        <v>0</v>
      </c>
      <c r="U461" s="111"/>
      <c r="V461" s="302">
        <v>1.5</v>
      </c>
      <c r="W461" s="311">
        <f t="shared" si="339"/>
        <v>0</v>
      </c>
      <c r="X461" s="198">
        <f>M461*I461</f>
        <v>0</v>
      </c>
      <c r="Y461" s="198"/>
      <c r="Z461" s="542">
        <v>2</v>
      </c>
      <c r="AA461" s="530"/>
      <c r="AB461" s="285">
        <f t="shared" si="340"/>
        <v>0</v>
      </c>
      <c r="AC461" s="532">
        <v>12</v>
      </c>
      <c r="AD461" s="285">
        <f t="shared" si="341"/>
        <v>0</v>
      </c>
      <c r="AE461" s="530"/>
      <c r="AF461" s="285">
        <f t="shared" si="342"/>
        <v>0</v>
      </c>
      <c r="AG461" s="177">
        <f t="shared" si="306"/>
        <v>0</v>
      </c>
      <c r="AH461" s="177">
        <f t="shared" si="307"/>
        <v>0</v>
      </c>
      <c r="AI461" s="177">
        <f t="shared" si="308"/>
        <v>0</v>
      </c>
      <c r="AJ461" s="177">
        <f t="shared" si="309"/>
        <v>0</v>
      </c>
      <c r="AK461" s="177">
        <f t="shared" si="310"/>
        <v>0</v>
      </c>
      <c r="AL461" s="177">
        <f t="shared" si="311"/>
        <v>0</v>
      </c>
      <c r="AM461" s="177">
        <f t="shared" si="312"/>
        <v>0</v>
      </c>
      <c r="AN461" s="177">
        <f t="shared" si="313"/>
        <v>0</v>
      </c>
      <c r="AO461" s="177">
        <f t="shared" si="314"/>
        <v>0</v>
      </c>
      <c r="AP461" s="443"/>
      <c r="AQ461" s="443">
        <f t="shared" si="336"/>
        <v>0</v>
      </c>
      <c r="AR461" s="443">
        <f t="shared" si="337"/>
        <v>0</v>
      </c>
      <c r="AS461" s="443">
        <f t="shared" si="338"/>
        <v>0</v>
      </c>
      <c r="AT461" s="443"/>
      <c r="AU461" s="177">
        <f t="shared" si="315"/>
        <v>0</v>
      </c>
      <c r="AV461" s="177">
        <f t="shared" si="316"/>
        <v>0</v>
      </c>
      <c r="AW461" s="177">
        <f t="shared" si="317"/>
        <v>0</v>
      </c>
      <c r="AX461" s="177">
        <f t="shared" si="318"/>
        <v>0</v>
      </c>
      <c r="AY461" s="177">
        <f t="shared" si="319"/>
        <v>0</v>
      </c>
      <c r="AZ461" s="177">
        <f t="shared" si="320"/>
        <v>0</v>
      </c>
      <c r="BA461" s="177">
        <f t="shared" si="321"/>
        <v>0</v>
      </c>
      <c r="BB461" s="177">
        <f t="shared" si="322"/>
        <v>0</v>
      </c>
      <c r="BC461" s="177">
        <f t="shared" si="323"/>
        <v>0</v>
      </c>
      <c r="BD461" s="177">
        <f t="shared" si="324"/>
        <v>0</v>
      </c>
      <c r="BE461" s="177">
        <f t="shared" si="325"/>
        <v>0</v>
      </c>
      <c r="BF461" s="177">
        <f t="shared" si="326"/>
        <v>0</v>
      </c>
      <c r="BG461" s="177">
        <f t="shared" si="327"/>
        <v>0</v>
      </c>
      <c r="BH461" s="177">
        <f t="shared" si="328"/>
        <v>0</v>
      </c>
      <c r="BI461" s="177">
        <f t="shared" si="329"/>
        <v>0</v>
      </c>
      <c r="BJ461" s="177">
        <f t="shared" si="330"/>
        <v>0</v>
      </c>
      <c r="BK461" s="177">
        <f t="shared" si="331"/>
        <v>0</v>
      </c>
      <c r="BL461" s="177">
        <f t="shared" si="332"/>
        <v>0</v>
      </c>
      <c r="BM461" s="177">
        <f t="shared" si="333"/>
        <v>0</v>
      </c>
      <c r="BN461" s="177">
        <f t="shared" si="334"/>
        <v>0</v>
      </c>
      <c r="BO461" s="177">
        <f t="shared" si="335"/>
        <v>0</v>
      </c>
    </row>
    <row r="462" spans="1:67" s="123" customFormat="1" ht="73.8" customHeight="1">
      <c r="B462" s="210" t="s">
        <v>8</v>
      </c>
      <c r="C462" s="104"/>
      <c r="D462" s="164" t="s">
        <v>5974</v>
      </c>
      <c r="E462" s="562" t="s">
        <v>5195</v>
      </c>
      <c r="F462" s="114" t="s">
        <v>133</v>
      </c>
      <c r="G462" s="115" t="s">
        <v>152</v>
      </c>
      <c r="H462" s="115" t="s">
        <v>182</v>
      </c>
      <c r="I462" s="114">
        <v>2</v>
      </c>
      <c r="J462" s="115">
        <v>0</v>
      </c>
      <c r="K462" s="115" t="s">
        <v>4673</v>
      </c>
      <c r="L462" s="376">
        <v>181.2491</v>
      </c>
      <c r="M462" s="449" t="s">
        <v>5501</v>
      </c>
      <c r="N462" s="130"/>
      <c r="O462" s="414">
        <f>L462*N462</f>
        <v>0</v>
      </c>
      <c r="P462" s="131" t="str">
        <f t="shared" si="303"/>
        <v>No</v>
      </c>
      <c r="Q462" s="212" t="str">
        <f t="shared" si="304"/>
        <v>Yes</v>
      </c>
      <c r="S462" s="280">
        <v>2</v>
      </c>
      <c r="T462" s="276">
        <f t="shared" si="305"/>
        <v>0</v>
      </c>
      <c r="U462" s="111"/>
      <c r="V462" s="302">
        <v>2.8</v>
      </c>
      <c r="W462" s="311">
        <f t="shared" si="339"/>
        <v>0</v>
      </c>
      <c r="X462" s="198"/>
      <c r="Y462" s="198">
        <f>N462*I462</f>
        <v>0</v>
      </c>
      <c r="Z462" s="542">
        <v>2</v>
      </c>
      <c r="AA462" s="530"/>
      <c r="AB462" s="285">
        <f t="shared" si="340"/>
        <v>0</v>
      </c>
      <c r="AC462" s="532">
        <v>8</v>
      </c>
      <c r="AD462" s="285">
        <f t="shared" si="341"/>
        <v>0</v>
      </c>
      <c r="AE462" s="530"/>
      <c r="AF462" s="285">
        <f t="shared" si="342"/>
        <v>0</v>
      </c>
      <c r="AG462" s="177">
        <f t="shared" si="306"/>
        <v>0</v>
      </c>
      <c r="AH462" s="177">
        <f t="shared" si="307"/>
        <v>0</v>
      </c>
      <c r="AI462" s="177">
        <f t="shared" si="308"/>
        <v>0</v>
      </c>
      <c r="AJ462" s="177">
        <f t="shared" si="309"/>
        <v>0</v>
      </c>
      <c r="AK462" s="177">
        <f t="shared" si="310"/>
        <v>0</v>
      </c>
      <c r="AL462" s="177">
        <f t="shared" si="311"/>
        <v>0</v>
      </c>
      <c r="AM462" s="177">
        <f t="shared" si="312"/>
        <v>0</v>
      </c>
      <c r="AN462" s="177">
        <f t="shared" si="313"/>
        <v>0</v>
      </c>
      <c r="AO462" s="177">
        <f t="shared" si="314"/>
        <v>0</v>
      </c>
      <c r="AP462" s="443"/>
      <c r="AQ462" s="443">
        <f t="shared" si="336"/>
        <v>0</v>
      </c>
      <c r="AR462" s="443">
        <f t="shared" si="337"/>
        <v>0</v>
      </c>
      <c r="AS462" s="443">
        <f t="shared" si="338"/>
        <v>0</v>
      </c>
      <c r="AT462" s="443"/>
      <c r="AU462" s="177">
        <f t="shared" si="315"/>
        <v>0</v>
      </c>
      <c r="AV462" s="177">
        <f t="shared" si="316"/>
        <v>0</v>
      </c>
      <c r="AW462" s="177">
        <f t="shared" si="317"/>
        <v>0</v>
      </c>
      <c r="AX462" s="177">
        <f t="shared" si="318"/>
        <v>0</v>
      </c>
      <c r="AY462" s="177">
        <f t="shared" si="319"/>
        <v>0</v>
      </c>
      <c r="AZ462" s="177">
        <f t="shared" si="320"/>
        <v>0</v>
      </c>
      <c r="BA462" s="177">
        <f t="shared" si="321"/>
        <v>0</v>
      </c>
      <c r="BB462" s="177">
        <f t="shared" si="322"/>
        <v>0</v>
      </c>
      <c r="BC462" s="177">
        <f t="shared" si="323"/>
        <v>0</v>
      </c>
      <c r="BD462" s="177">
        <f t="shared" si="324"/>
        <v>0</v>
      </c>
      <c r="BE462" s="177">
        <f t="shared" si="325"/>
        <v>0</v>
      </c>
      <c r="BF462" s="177">
        <f t="shared" si="326"/>
        <v>0</v>
      </c>
      <c r="BG462" s="177">
        <f t="shared" si="327"/>
        <v>0</v>
      </c>
      <c r="BH462" s="177">
        <f t="shared" si="328"/>
        <v>0</v>
      </c>
      <c r="BI462" s="177">
        <f t="shared" si="329"/>
        <v>0</v>
      </c>
      <c r="BJ462" s="177">
        <f t="shared" si="330"/>
        <v>0</v>
      </c>
      <c r="BK462" s="177">
        <f t="shared" si="331"/>
        <v>0</v>
      </c>
      <c r="BL462" s="177">
        <f t="shared" si="332"/>
        <v>0</v>
      </c>
      <c r="BM462" s="177">
        <f t="shared" si="333"/>
        <v>0</v>
      </c>
      <c r="BN462" s="177">
        <f t="shared" si="334"/>
        <v>0</v>
      </c>
      <c r="BO462" s="177">
        <f t="shared" si="335"/>
        <v>0</v>
      </c>
    </row>
    <row r="463" spans="1:67" s="123" customFormat="1" ht="73.8" customHeight="1">
      <c r="B463" s="210" t="s">
        <v>8</v>
      </c>
      <c r="C463" s="104"/>
      <c r="D463" s="164" t="s">
        <v>5471</v>
      </c>
      <c r="E463" s="557" t="s">
        <v>5194</v>
      </c>
      <c r="F463" s="114" t="s">
        <v>133</v>
      </c>
      <c r="G463" s="115" t="s">
        <v>152</v>
      </c>
      <c r="H463" s="115" t="s">
        <v>182</v>
      </c>
      <c r="I463" s="114">
        <v>2</v>
      </c>
      <c r="J463" s="115">
        <v>0</v>
      </c>
      <c r="K463" s="115" t="s">
        <v>4673</v>
      </c>
      <c r="L463" s="376">
        <v>189.1183</v>
      </c>
      <c r="M463" s="130"/>
      <c r="N463" s="449" t="s">
        <v>5501</v>
      </c>
      <c r="O463" s="414">
        <f>L463*M463</f>
        <v>0</v>
      </c>
      <c r="P463" s="131" t="str">
        <f t="shared" si="303"/>
        <v>No</v>
      </c>
      <c r="Q463" s="212" t="str">
        <f t="shared" si="304"/>
        <v>Yes</v>
      </c>
      <c r="S463" s="280">
        <v>2</v>
      </c>
      <c r="T463" s="276">
        <f t="shared" si="305"/>
        <v>0</v>
      </c>
      <c r="U463" s="111"/>
      <c r="V463" s="302">
        <v>2.8</v>
      </c>
      <c r="W463" s="311">
        <f t="shared" si="339"/>
        <v>0</v>
      </c>
      <c r="X463" s="198">
        <f>M463*I463</f>
        <v>0</v>
      </c>
      <c r="Y463" s="198"/>
      <c r="Z463" s="542">
        <v>2</v>
      </c>
      <c r="AA463" s="530"/>
      <c r="AB463" s="285">
        <f t="shared" si="340"/>
        <v>0</v>
      </c>
      <c r="AC463" s="532">
        <v>8</v>
      </c>
      <c r="AD463" s="285">
        <f t="shared" si="341"/>
        <v>0</v>
      </c>
      <c r="AE463" s="530"/>
      <c r="AF463" s="285">
        <f t="shared" si="342"/>
        <v>0</v>
      </c>
      <c r="AG463" s="177">
        <f t="shared" si="306"/>
        <v>0</v>
      </c>
      <c r="AH463" s="177">
        <f t="shared" si="307"/>
        <v>0</v>
      </c>
      <c r="AI463" s="177">
        <f t="shared" si="308"/>
        <v>0</v>
      </c>
      <c r="AJ463" s="177">
        <f t="shared" si="309"/>
        <v>0</v>
      </c>
      <c r="AK463" s="177">
        <f t="shared" si="310"/>
        <v>0</v>
      </c>
      <c r="AL463" s="177">
        <f t="shared" si="311"/>
        <v>0</v>
      </c>
      <c r="AM463" s="177">
        <f t="shared" si="312"/>
        <v>0</v>
      </c>
      <c r="AN463" s="177">
        <f t="shared" si="313"/>
        <v>0</v>
      </c>
      <c r="AO463" s="177">
        <f t="shared" si="314"/>
        <v>0</v>
      </c>
      <c r="AP463" s="443"/>
      <c r="AQ463" s="443">
        <f t="shared" si="336"/>
        <v>0</v>
      </c>
      <c r="AR463" s="443">
        <f t="shared" si="337"/>
        <v>0</v>
      </c>
      <c r="AS463" s="443">
        <f t="shared" si="338"/>
        <v>0</v>
      </c>
      <c r="AT463" s="443"/>
      <c r="AU463" s="177">
        <f t="shared" si="315"/>
        <v>0</v>
      </c>
      <c r="AV463" s="177">
        <f t="shared" si="316"/>
        <v>0</v>
      </c>
      <c r="AW463" s="177">
        <f t="shared" si="317"/>
        <v>0</v>
      </c>
      <c r="AX463" s="177">
        <f t="shared" si="318"/>
        <v>0</v>
      </c>
      <c r="AY463" s="177">
        <f t="shared" si="319"/>
        <v>0</v>
      </c>
      <c r="AZ463" s="177">
        <f t="shared" si="320"/>
        <v>0</v>
      </c>
      <c r="BA463" s="177">
        <f t="shared" si="321"/>
        <v>0</v>
      </c>
      <c r="BB463" s="177">
        <f t="shared" si="322"/>
        <v>0</v>
      </c>
      <c r="BC463" s="177">
        <f t="shared" si="323"/>
        <v>0</v>
      </c>
      <c r="BD463" s="177">
        <f t="shared" si="324"/>
        <v>0</v>
      </c>
      <c r="BE463" s="177">
        <f t="shared" si="325"/>
        <v>0</v>
      </c>
      <c r="BF463" s="177">
        <f t="shared" si="326"/>
        <v>0</v>
      </c>
      <c r="BG463" s="177">
        <f t="shared" si="327"/>
        <v>0</v>
      </c>
      <c r="BH463" s="177">
        <f t="shared" si="328"/>
        <v>0</v>
      </c>
      <c r="BI463" s="177">
        <f t="shared" si="329"/>
        <v>0</v>
      </c>
      <c r="BJ463" s="177">
        <f t="shared" si="330"/>
        <v>0</v>
      </c>
      <c r="BK463" s="177">
        <f t="shared" si="331"/>
        <v>0</v>
      </c>
      <c r="BL463" s="177">
        <f t="shared" si="332"/>
        <v>0</v>
      </c>
      <c r="BM463" s="177">
        <f t="shared" si="333"/>
        <v>0</v>
      </c>
      <c r="BN463" s="177">
        <f t="shared" si="334"/>
        <v>0</v>
      </c>
      <c r="BO463" s="177">
        <f t="shared" si="335"/>
        <v>0</v>
      </c>
    </row>
    <row r="464" spans="1:67" s="123" customFormat="1" ht="73.8" customHeight="1">
      <c r="B464" s="210" t="s">
        <v>8</v>
      </c>
      <c r="C464" s="104"/>
      <c r="D464" s="164" t="s">
        <v>5482</v>
      </c>
      <c r="E464" s="558" t="s">
        <v>5193</v>
      </c>
      <c r="F464" s="114" t="s">
        <v>133</v>
      </c>
      <c r="G464" s="115" t="s">
        <v>152</v>
      </c>
      <c r="H464" s="115" t="s">
        <v>182</v>
      </c>
      <c r="I464" s="114">
        <v>2</v>
      </c>
      <c r="J464" s="115">
        <v>0</v>
      </c>
      <c r="K464" s="115" t="s">
        <v>4673</v>
      </c>
      <c r="L464" s="376">
        <v>181.2491</v>
      </c>
      <c r="M464" s="130"/>
      <c r="N464" s="449" t="s">
        <v>5501</v>
      </c>
      <c r="O464" s="414">
        <f>L464*M464</f>
        <v>0</v>
      </c>
      <c r="P464" s="131" t="str">
        <f t="shared" si="303"/>
        <v>No</v>
      </c>
      <c r="Q464" s="212" t="str">
        <f t="shared" si="304"/>
        <v>Yes</v>
      </c>
      <c r="S464" s="280">
        <v>2</v>
      </c>
      <c r="T464" s="276">
        <f t="shared" si="305"/>
        <v>0</v>
      </c>
      <c r="U464" s="111"/>
      <c r="V464" s="302">
        <v>2.8</v>
      </c>
      <c r="W464" s="311">
        <f t="shared" si="339"/>
        <v>0</v>
      </c>
      <c r="X464" s="198">
        <f>M464*I464</f>
        <v>0</v>
      </c>
      <c r="Y464" s="198"/>
      <c r="Z464" s="542">
        <v>2</v>
      </c>
      <c r="AA464" s="530"/>
      <c r="AB464" s="285">
        <f t="shared" si="340"/>
        <v>0</v>
      </c>
      <c r="AC464" s="532">
        <v>8</v>
      </c>
      <c r="AD464" s="285">
        <f t="shared" si="341"/>
        <v>0</v>
      </c>
      <c r="AE464" s="530"/>
      <c r="AF464" s="285">
        <f t="shared" si="342"/>
        <v>0</v>
      </c>
      <c r="AG464" s="177">
        <f t="shared" si="306"/>
        <v>0</v>
      </c>
      <c r="AH464" s="177">
        <f t="shared" si="307"/>
        <v>0</v>
      </c>
      <c r="AI464" s="177">
        <f t="shared" si="308"/>
        <v>0</v>
      </c>
      <c r="AJ464" s="177">
        <f t="shared" si="309"/>
        <v>0</v>
      </c>
      <c r="AK464" s="177">
        <f t="shared" si="310"/>
        <v>0</v>
      </c>
      <c r="AL464" s="177">
        <f t="shared" si="311"/>
        <v>0</v>
      </c>
      <c r="AM464" s="177">
        <f t="shared" si="312"/>
        <v>0</v>
      </c>
      <c r="AN464" s="177">
        <f t="shared" si="313"/>
        <v>0</v>
      </c>
      <c r="AO464" s="177">
        <f t="shared" si="314"/>
        <v>0</v>
      </c>
      <c r="AP464" s="443"/>
      <c r="AQ464" s="443">
        <f t="shared" si="336"/>
        <v>0</v>
      </c>
      <c r="AR464" s="443">
        <f t="shared" si="337"/>
        <v>0</v>
      </c>
      <c r="AS464" s="443">
        <f t="shared" si="338"/>
        <v>0</v>
      </c>
      <c r="AT464" s="443"/>
      <c r="AU464" s="177">
        <f t="shared" si="315"/>
        <v>0</v>
      </c>
      <c r="AV464" s="177">
        <f t="shared" si="316"/>
        <v>0</v>
      </c>
      <c r="AW464" s="177">
        <f t="shared" si="317"/>
        <v>0</v>
      </c>
      <c r="AX464" s="177">
        <f t="shared" si="318"/>
        <v>0</v>
      </c>
      <c r="AY464" s="177">
        <f t="shared" si="319"/>
        <v>0</v>
      </c>
      <c r="AZ464" s="177">
        <f t="shared" si="320"/>
        <v>0</v>
      </c>
      <c r="BA464" s="177">
        <f t="shared" si="321"/>
        <v>0</v>
      </c>
      <c r="BB464" s="177">
        <f t="shared" si="322"/>
        <v>0</v>
      </c>
      <c r="BC464" s="177">
        <f t="shared" si="323"/>
        <v>0</v>
      </c>
      <c r="BD464" s="177">
        <f t="shared" si="324"/>
        <v>0</v>
      </c>
      <c r="BE464" s="177">
        <f t="shared" si="325"/>
        <v>0</v>
      </c>
      <c r="BF464" s="177">
        <f t="shared" si="326"/>
        <v>0</v>
      </c>
      <c r="BG464" s="177">
        <f t="shared" si="327"/>
        <v>0</v>
      </c>
      <c r="BH464" s="177">
        <f t="shared" si="328"/>
        <v>0</v>
      </c>
      <c r="BI464" s="177">
        <f t="shared" si="329"/>
        <v>0</v>
      </c>
      <c r="BJ464" s="177">
        <f t="shared" si="330"/>
        <v>0</v>
      </c>
      <c r="BK464" s="177">
        <f t="shared" si="331"/>
        <v>0</v>
      </c>
      <c r="BL464" s="177">
        <f t="shared" si="332"/>
        <v>0</v>
      </c>
      <c r="BM464" s="177">
        <f t="shared" si="333"/>
        <v>0</v>
      </c>
      <c r="BN464" s="177">
        <f t="shared" si="334"/>
        <v>0</v>
      </c>
      <c r="BO464" s="177">
        <f t="shared" si="335"/>
        <v>0</v>
      </c>
    </row>
    <row r="465" spans="2:67" s="123" customFormat="1" ht="73.8" customHeight="1">
      <c r="B465" s="210" t="s">
        <v>8</v>
      </c>
      <c r="C465" s="104"/>
      <c r="D465" s="163" t="s">
        <v>5975</v>
      </c>
      <c r="E465" s="559" t="s">
        <v>5195</v>
      </c>
      <c r="F465" s="111" t="s">
        <v>134</v>
      </c>
      <c r="G465" s="112" t="s">
        <v>151</v>
      </c>
      <c r="H465" s="112" t="s">
        <v>182</v>
      </c>
      <c r="I465" s="111">
        <v>2</v>
      </c>
      <c r="J465" s="112">
        <v>0</v>
      </c>
      <c r="K465" s="112" t="s">
        <v>4673</v>
      </c>
      <c r="L465" s="375">
        <v>209.90369999999999</v>
      </c>
      <c r="M465" s="450" t="s">
        <v>5501</v>
      </c>
      <c r="N465" s="401"/>
      <c r="O465" s="425">
        <f>L465*N465</f>
        <v>0</v>
      </c>
      <c r="P465" s="138" t="str">
        <f t="shared" si="303"/>
        <v>No</v>
      </c>
      <c r="Q465" s="211" t="str">
        <f t="shared" si="304"/>
        <v>Yes</v>
      </c>
      <c r="S465" s="280">
        <v>2</v>
      </c>
      <c r="T465" s="276">
        <f t="shared" si="305"/>
        <v>0</v>
      </c>
      <c r="U465" s="111"/>
      <c r="V465" s="302">
        <v>4.7</v>
      </c>
      <c r="W465" s="311">
        <f t="shared" si="339"/>
        <v>0</v>
      </c>
      <c r="X465" s="198"/>
      <c r="Y465" s="198">
        <f>N465*I465</f>
        <v>0</v>
      </c>
      <c r="Z465" s="542">
        <v>2</v>
      </c>
      <c r="AA465" s="530"/>
      <c r="AB465" s="285">
        <f t="shared" si="340"/>
        <v>0</v>
      </c>
      <c r="AC465" s="532">
        <v>12</v>
      </c>
      <c r="AD465" s="285">
        <f t="shared" si="341"/>
        <v>0</v>
      </c>
      <c r="AE465" s="530"/>
      <c r="AF465" s="285">
        <f t="shared" si="342"/>
        <v>0</v>
      </c>
      <c r="AG465" s="177">
        <f t="shared" si="306"/>
        <v>0</v>
      </c>
      <c r="AH465" s="177">
        <f t="shared" si="307"/>
        <v>0</v>
      </c>
      <c r="AI465" s="177">
        <f t="shared" si="308"/>
        <v>0</v>
      </c>
      <c r="AJ465" s="177">
        <f t="shared" si="309"/>
        <v>0</v>
      </c>
      <c r="AK465" s="177">
        <f t="shared" si="310"/>
        <v>0</v>
      </c>
      <c r="AL465" s="177">
        <f t="shared" si="311"/>
        <v>0</v>
      </c>
      <c r="AM465" s="177">
        <f t="shared" si="312"/>
        <v>0</v>
      </c>
      <c r="AN465" s="177">
        <f t="shared" si="313"/>
        <v>0</v>
      </c>
      <c r="AO465" s="177">
        <f t="shared" si="314"/>
        <v>0</v>
      </c>
      <c r="AP465" s="443"/>
      <c r="AQ465" s="443">
        <f t="shared" si="336"/>
        <v>0</v>
      </c>
      <c r="AR465" s="443">
        <f t="shared" si="337"/>
        <v>0</v>
      </c>
      <c r="AS465" s="443">
        <f t="shared" si="338"/>
        <v>0</v>
      </c>
      <c r="AT465" s="443"/>
      <c r="AU465" s="177">
        <f t="shared" si="315"/>
        <v>0</v>
      </c>
      <c r="AV465" s="177">
        <f t="shared" si="316"/>
        <v>0</v>
      </c>
      <c r="AW465" s="177">
        <f t="shared" si="317"/>
        <v>0</v>
      </c>
      <c r="AX465" s="177">
        <f t="shared" si="318"/>
        <v>0</v>
      </c>
      <c r="AY465" s="177">
        <f t="shared" si="319"/>
        <v>0</v>
      </c>
      <c r="AZ465" s="177">
        <f t="shared" si="320"/>
        <v>0</v>
      </c>
      <c r="BA465" s="177">
        <f t="shared" si="321"/>
        <v>0</v>
      </c>
      <c r="BB465" s="177">
        <f t="shared" si="322"/>
        <v>0</v>
      </c>
      <c r="BC465" s="177">
        <f t="shared" si="323"/>
        <v>0</v>
      </c>
      <c r="BD465" s="177">
        <f t="shared" si="324"/>
        <v>0</v>
      </c>
      <c r="BE465" s="177">
        <f t="shared" si="325"/>
        <v>0</v>
      </c>
      <c r="BF465" s="177">
        <f t="shared" si="326"/>
        <v>0</v>
      </c>
      <c r="BG465" s="177">
        <f t="shared" si="327"/>
        <v>0</v>
      </c>
      <c r="BH465" s="177">
        <f t="shared" si="328"/>
        <v>0</v>
      </c>
      <c r="BI465" s="177">
        <f t="shared" si="329"/>
        <v>0</v>
      </c>
      <c r="BJ465" s="177">
        <f t="shared" si="330"/>
        <v>0</v>
      </c>
      <c r="BK465" s="177">
        <f t="shared" si="331"/>
        <v>0</v>
      </c>
      <c r="BL465" s="177">
        <f t="shared" si="332"/>
        <v>0</v>
      </c>
      <c r="BM465" s="177">
        <f t="shared" si="333"/>
        <v>0</v>
      </c>
      <c r="BN465" s="177">
        <f t="shared" si="334"/>
        <v>0</v>
      </c>
      <c r="BO465" s="177">
        <f t="shared" si="335"/>
        <v>0</v>
      </c>
    </row>
    <row r="466" spans="2:67" s="123" customFormat="1" ht="73.8" customHeight="1">
      <c r="B466" s="210" t="s">
        <v>8</v>
      </c>
      <c r="C466" s="104"/>
      <c r="D466" s="163" t="s">
        <v>5472</v>
      </c>
      <c r="E466" s="560" t="s">
        <v>5194</v>
      </c>
      <c r="F466" s="111" t="s">
        <v>134</v>
      </c>
      <c r="G466" s="112" t="s">
        <v>151</v>
      </c>
      <c r="H466" s="112" t="s">
        <v>182</v>
      </c>
      <c r="I466" s="111">
        <v>2</v>
      </c>
      <c r="J466" s="112">
        <v>0</v>
      </c>
      <c r="K466" s="112" t="s">
        <v>4673</v>
      </c>
      <c r="L466" s="375">
        <v>219.02950000000001</v>
      </c>
      <c r="M466" s="401"/>
      <c r="N466" s="450" t="s">
        <v>5501</v>
      </c>
      <c r="O466" s="425">
        <f>L466*M466</f>
        <v>0</v>
      </c>
      <c r="P466" s="138" t="str">
        <f t="shared" si="303"/>
        <v>No</v>
      </c>
      <c r="Q466" s="211" t="str">
        <f t="shared" si="304"/>
        <v>Yes</v>
      </c>
      <c r="S466" s="280">
        <v>2</v>
      </c>
      <c r="T466" s="276">
        <f t="shared" si="305"/>
        <v>0</v>
      </c>
      <c r="U466" s="111"/>
      <c r="V466" s="302">
        <v>4.7</v>
      </c>
      <c r="W466" s="311">
        <f t="shared" si="339"/>
        <v>0</v>
      </c>
      <c r="X466" s="198">
        <f>M466*I466</f>
        <v>0</v>
      </c>
      <c r="Y466" s="198"/>
      <c r="Z466" s="542">
        <v>2</v>
      </c>
      <c r="AA466" s="530"/>
      <c r="AB466" s="285">
        <f t="shared" si="340"/>
        <v>0</v>
      </c>
      <c r="AC466" s="532">
        <v>12</v>
      </c>
      <c r="AD466" s="285">
        <f t="shared" si="341"/>
        <v>0</v>
      </c>
      <c r="AE466" s="530"/>
      <c r="AF466" s="285">
        <f t="shared" si="342"/>
        <v>0</v>
      </c>
      <c r="AG466" s="177">
        <f t="shared" si="306"/>
        <v>0</v>
      </c>
      <c r="AH466" s="177">
        <f t="shared" si="307"/>
        <v>0</v>
      </c>
      <c r="AI466" s="177">
        <f t="shared" si="308"/>
        <v>0</v>
      </c>
      <c r="AJ466" s="177">
        <f t="shared" si="309"/>
        <v>0</v>
      </c>
      <c r="AK466" s="177">
        <f t="shared" si="310"/>
        <v>0</v>
      </c>
      <c r="AL466" s="177">
        <f t="shared" si="311"/>
        <v>0</v>
      </c>
      <c r="AM466" s="177">
        <f t="shared" si="312"/>
        <v>0</v>
      </c>
      <c r="AN466" s="177">
        <f t="shared" si="313"/>
        <v>0</v>
      </c>
      <c r="AO466" s="177">
        <f t="shared" si="314"/>
        <v>0</v>
      </c>
      <c r="AP466" s="443"/>
      <c r="AQ466" s="443">
        <f t="shared" si="336"/>
        <v>0</v>
      </c>
      <c r="AR466" s="443">
        <f t="shared" si="337"/>
        <v>0</v>
      </c>
      <c r="AS466" s="443">
        <f t="shared" si="338"/>
        <v>0</v>
      </c>
      <c r="AT466" s="443"/>
      <c r="AU466" s="177">
        <f t="shared" si="315"/>
        <v>0</v>
      </c>
      <c r="AV466" s="177">
        <f t="shared" si="316"/>
        <v>0</v>
      </c>
      <c r="AW466" s="177">
        <f t="shared" si="317"/>
        <v>0</v>
      </c>
      <c r="AX466" s="177">
        <f t="shared" si="318"/>
        <v>0</v>
      </c>
      <c r="AY466" s="177">
        <f t="shared" si="319"/>
        <v>0</v>
      </c>
      <c r="AZ466" s="177">
        <f t="shared" si="320"/>
        <v>0</v>
      </c>
      <c r="BA466" s="177">
        <f t="shared" si="321"/>
        <v>0</v>
      </c>
      <c r="BB466" s="177">
        <f t="shared" si="322"/>
        <v>0</v>
      </c>
      <c r="BC466" s="177">
        <f t="shared" si="323"/>
        <v>0</v>
      </c>
      <c r="BD466" s="177">
        <f t="shared" si="324"/>
        <v>0</v>
      </c>
      <c r="BE466" s="177">
        <f t="shared" si="325"/>
        <v>0</v>
      </c>
      <c r="BF466" s="177">
        <f t="shared" si="326"/>
        <v>0</v>
      </c>
      <c r="BG466" s="177">
        <f t="shared" si="327"/>
        <v>0</v>
      </c>
      <c r="BH466" s="177">
        <f t="shared" si="328"/>
        <v>0</v>
      </c>
      <c r="BI466" s="177">
        <f t="shared" si="329"/>
        <v>0</v>
      </c>
      <c r="BJ466" s="177">
        <f t="shared" si="330"/>
        <v>0</v>
      </c>
      <c r="BK466" s="177">
        <f t="shared" si="331"/>
        <v>0</v>
      </c>
      <c r="BL466" s="177">
        <f t="shared" si="332"/>
        <v>0</v>
      </c>
      <c r="BM466" s="177">
        <f t="shared" si="333"/>
        <v>0</v>
      </c>
      <c r="BN466" s="177">
        <f t="shared" si="334"/>
        <v>0</v>
      </c>
      <c r="BO466" s="177">
        <f t="shared" si="335"/>
        <v>0</v>
      </c>
    </row>
    <row r="467" spans="2:67" s="123" customFormat="1" ht="73.8" customHeight="1">
      <c r="B467" s="210" t="s">
        <v>8</v>
      </c>
      <c r="C467" s="104"/>
      <c r="D467" s="163" t="s">
        <v>5481</v>
      </c>
      <c r="E467" s="561" t="s">
        <v>5193</v>
      </c>
      <c r="F467" s="111" t="s">
        <v>134</v>
      </c>
      <c r="G467" s="112" t="s">
        <v>151</v>
      </c>
      <c r="H467" s="112" t="s">
        <v>182</v>
      </c>
      <c r="I467" s="111">
        <v>2</v>
      </c>
      <c r="J467" s="112">
        <v>0</v>
      </c>
      <c r="K467" s="112" t="s">
        <v>4673</v>
      </c>
      <c r="L467" s="375">
        <v>209.90369999999999</v>
      </c>
      <c r="M467" s="401"/>
      <c r="N467" s="450" t="s">
        <v>5501</v>
      </c>
      <c r="O467" s="425">
        <f>L467*M467</f>
        <v>0</v>
      </c>
      <c r="P467" s="138" t="str">
        <f t="shared" si="303"/>
        <v>No</v>
      </c>
      <c r="Q467" s="211" t="str">
        <f t="shared" si="304"/>
        <v>Yes</v>
      </c>
      <c r="S467" s="280">
        <v>2</v>
      </c>
      <c r="T467" s="276">
        <f t="shared" si="305"/>
        <v>0</v>
      </c>
      <c r="U467" s="111"/>
      <c r="V467" s="302">
        <v>4.7</v>
      </c>
      <c r="W467" s="311">
        <f t="shared" si="339"/>
        <v>0</v>
      </c>
      <c r="X467" s="198">
        <f>M467*I467</f>
        <v>0</v>
      </c>
      <c r="Y467" s="198"/>
      <c r="Z467" s="542">
        <v>2</v>
      </c>
      <c r="AA467" s="530"/>
      <c r="AB467" s="285">
        <f t="shared" si="340"/>
        <v>0</v>
      </c>
      <c r="AC467" s="532">
        <v>12</v>
      </c>
      <c r="AD467" s="285">
        <f t="shared" si="341"/>
        <v>0</v>
      </c>
      <c r="AE467" s="530"/>
      <c r="AF467" s="285">
        <f t="shared" si="342"/>
        <v>0</v>
      </c>
      <c r="AG467" s="177">
        <f t="shared" si="306"/>
        <v>0</v>
      </c>
      <c r="AH467" s="177">
        <f t="shared" si="307"/>
        <v>0</v>
      </c>
      <c r="AI467" s="177">
        <f t="shared" si="308"/>
        <v>0</v>
      </c>
      <c r="AJ467" s="177">
        <f t="shared" si="309"/>
        <v>0</v>
      </c>
      <c r="AK467" s="177">
        <f t="shared" si="310"/>
        <v>0</v>
      </c>
      <c r="AL467" s="177">
        <f t="shared" si="311"/>
        <v>0</v>
      </c>
      <c r="AM467" s="177">
        <f t="shared" si="312"/>
        <v>0</v>
      </c>
      <c r="AN467" s="177">
        <f t="shared" si="313"/>
        <v>0</v>
      </c>
      <c r="AO467" s="177">
        <f t="shared" si="314"/>
        <v>0</v>
      </c>
      <c r="AP467" s="443"/>
      <c r="AQ467" s="443">
        <f t="shared" si="336"/>
        <v>0</v>
      </c>
      <c r="AR467" s="443">
        <f t="shared" si="337"/>
        <v>0</v>
      </c>
      <c r="AS467" s="443">
        <f t="shared" si="338"/>
        <v>0</v>
      </c>
      <c r="AT467" s="443"/>
      <c r="AU467" s="177">
        <f t="shared" si="315"/>
        <v>0</v>
      </c>
      <c r="AV467" s="177">
        <f t="shared" si="316"/>
        <v>0</v>
      </c>
      <c r="AW467" s="177">
        <f t="shared" si="317"/>
        <v>0</v>
      </c>
      <c r="AX467" s="177">
        <f t="shared" si="318"/>
        <v>0</v>
      </c>
      <c r="AY467" s="177">
        <f t="shared" si="319"/>
        <v>0</v>
      </c>
      <c r="AZ467" s="177">
        <f t="shared" si="320"/>
        <v>0</v>
      </c>
      <c r="BA467" s="177">
        <f t="shared" si="321"/>
        <v>0</v>
      </c>
      <c r="BB467" s="177">
        <f t="shared" si="322"/>
        <v>0</v>
      </c>
      <c r="BC467" s="177">
        <f t="shared" si="323"/>
        <v>0</v>
      </c>
      <c r="BD467" s="177">
        <f t="shared" si="324"/>
        <v>0</v>
      </c>
      <c r="BE467" s="177">
        <f t="shared" si="325"/>
        <v>0</v>
      </c>
      <c r="BF467" s="177">
        <f t="shared" si="326"/>
        <v>0</v>
      </c>
      <c r="BG467" s="177">
        <f t="shared" si="327"/>
        <v>0</v>
      </c>
      <c r="BH467" s="177">
        <f t="shared" si="328"/>
        <v>0</v>
      </c>
      <c r="BI467" s="177">
        <f t="shared" si="329"/>
        <v>0</v>
      </c>
      <c r="BJ467" s="177">
        <f t="shared" si="330"/>
        <v>0</v>
      </c>
      <c r="BK467" s="177">
        <f t="shared" si="331"/>
        <v>0</v>
      </c>
      <c r="BL467" s="177">
        <f t="shared" si="332"/>
        <v>0</v>
      </c>
      <c r="BM467" s="177">
        <f t="shared" si="333"/>
        <v>0</v>
      </c>
      <c r="BN467" s="177">
        <f t="shared" si="334"/>
        <v>0</v>
      </c>
      <c r="BO467" s="177">
        <f t="shared" si="335"/>
        <v>0</v>
      </c>
    </row>
    <row r="468" spans="2:67" s="123" customFormat="1" ht="73.8" customHeight="1">
      <c r="B468" s="210" t="s">
        <v>8</v>
      </c>
      <c r="C468" s="104"/>
      <c r="D468" s="164" t="s">
        <v>5976</v>
      </c>
      <c r="E468" s="562" t="s">
        <v>5195</v>
      </c>
      <c r="F468" s="114" t="s">
        <v>134</v>
      </c>
      <c r="G468" s="115" t="s">
        <v>106</v>
      </c>
      <c r="H468" s="115" t="s">
        <v>182</v>
      </c>
      <c r="I468" s="114">
        <v>1</v>
      </c>
      <c r="J468" s="115">
        <v>0</v>
      </c>
      <c r="K468" s="115" t="s">
        <v>4673</v>
      </c>
      <c r="L468" s="376">
        <v>119.1504</v>
      </c>
      <c r="M468" s="449" t="s">
        <v>5501</v>
      </c>
      <c r="N468" s="130"/>
      <c r="O468" s="414">
        <f>L468*N468</f>
        <v>0</v>
      </c>
      <c r="P468" s="131" t="str">
        <f t="shared" si="303"/>
        <v>No</v>
      </c>
      <c r="Q468" s="212" t="str">
        <f t="shared" si="304"/>
        <v>Yes</v>
      </c>
      <c r="S468" s="280">
        <v>1</v>
      </c>
      <c r="T468" s="276">
        <f t="shared" si="305"/>
        <v>0</v>
      </c>
      <c r="U468" s="111"/>
      <c r="V468" s="302">
        <v>6</v>
      </c>
      <c r="W468" s="311">
        <f t="shared" si="339"/>
        <v>0</v>
      </c>
      <c r="X468" s="198"/>
      <c r="Y468" s="198">
        <f>N468*I468</f>
        <v>0</v>
      </c>
      <c r="Z468" s="542">
        <v>1</v>
      </c>
      <c r="AA468" s="530"/>
      <c r="AB468" s="285">
        <f t="shared" si="340"/>
        <v>0</v>
      </c>
      <c r="AC468" s="532">
        <v>6</v>
      </c>
      <c r="AD468" s="285">
        <f t="shared" si="341"/>
        <v>0</v>
      </c>
      <c r="AE468" s="530"/>
      <c r="AF468" s="285">
        <f t="shared" si="342"/>
        <v>0</v>
      </c>
      <c r="AG468" s="177">
        <f t="shared" si="306"/>
        <v>0</v>
      </c>
      <c r="AH468" s="177">
        <f t="shared" si="307"/>
        <v>0</v>
      </c>
      <c r="AI468" s="177">
        <f t="shared" si="308"/>
        <v>0</v>
      </c>
      <c r="AJ468" s="177">
        <f t="shared" si="309"/>
        <v>0</v>
      </c>
      <c r="AK468" s="177">
        <f t="shared" si="310"/>
        <v>0</v>
      </c>
      <c r="AL468" s="177">
        <f t="shared" si="311"/>
        <v>0</v>
      </c>
      <c r="AM468" s="177">
        <f t="shared" si="312"/>
        <v>0</v>
      </c>
      <c r="AN468" s="177">
        <f t="shared" si="313"/>
        <v>0</v>
      </c>
      <c r="AO468" s="177">
        <f t="shared" si="314"/>
        <v>0</v>
      </c>
      <c r="AP468" s="443"/>
      <c r="AQ468" s="443">
        <f t="shared" si="336"/>
        <v>0</v>
      </c>
      <c r="AR468" s="443">
        <f t="shared" si="337"/>
        <v>0</v>
      </c>
      <c r="AS468" s="443">
        <f t="shared" si="338"/>
        <v>0</v>
      </c>
      <c r="AT468" s="443"/>
      <c r="AU468" s="177">
        <f t="shared" si="315"/>
        <v>0</v>
      </c>
      <c r="AV468" s="177">
        <f t="shared" si="316"/>
        <v>0</v>
      </c>
      <c r="AW468" s="177">
        <f t="shared" si="317"/>
        <v>0</v>
      </c>
      <c r="AX468" s="177">
        <f t="shared" si="318"/>
        <v>0</v>
      </c>
      <c r="AY468" s="177">
        <f t="shared" si="319"/>
        <v>0</v>
      </c>
      <c r="AZ468" s="177">
        <f t="shared" si="320"/>
        <v>0</v>
      </c>
      <c r="BA468" s="177">
        <f t="shared" si="321"/>
        <v>0</v>
      </c>
      <c r="BB468" s="177">
        <f t="shared" si="322"/>
        <v>0</v>
      </c>
      <c r="BC468" s="177">
        <f t="shared" si="323"/>
        <v>0</v>
      </c>
      <c r="BD468" s="177">
        <f t="shared" si="324"/>
        <v>0</v>
      </c>
      <c r="BE468" s="177">
        <f t="shared" si="325"/>
        <v>0</v>
      </c>
      <c r="BF468" s="177">
        <f t="shared" si="326"/>
        <v>0</v>
      </c>
      <c r="BG468" s="177">
        <f t="shared" si="327"/>
        <v>0</v>
      </c>
      <c r="BH468" s="177">
        <f t="shared" si="328"/>
        <v>0</v>
      </c>
      <c r="BI468" s="177">
        <f t="shared" si="329"/>
        <v>0</v>
      </c>
      <c r="BJ468" s="177">
        <f t="shared" si="330"/>
        <v>0</v>
      </c>
      <c r="BK468" s="177">
        <f t="shared" si="331"/>
        <v>0</v>
      </c>
      <c r="BL468" s="177">
        <f t="shared" si="332"/>
        <v>0</v>
      </c>
      <c r="BM468" s="177">
        <f t="shared" si="333"/>
        <v>0</v>
      </c>
      <c r="BN468" s="177">
        <f t="shared" si="334"/>
        <v>0</v>
      </c>
      <c r="BO468" s="177">
        <f t="shared" si="335"/>
        <v>0</v>
      </c>
    </row>
    <row r="469" spans="2:67" s="123" customFormat="1" ht="73.8" customHeight="1">
      <c r="B469" s="210" t="s">
        <v>8</v>
      </c>
      <c r="C469" s="104"/>
      <c r="D469" s="164" t="s">
        <v>5473</v>
      </c>
      <c r="E469" s="557" t="s">
        <v>5194</v>
      </c>
      <c r="F469" s="114" t="s">
        <v>134</v>
      </c>
      <c r="G469" s="115" t="s">
        <v>106</v>
      </c>
      <c r="H469" s="115" t="s">
        <v>182</v>
      </c>
      <c r="I469" s="114">
        <v>1</v>
      </c>
      <c r="J469" s="115">
        <v>0</v>
      </c>
      <c r="K469" s="115" t="s">
        <v>4673</v>
      </c>
      <c r="L469" s="376">
        <v>124.32100000000001</v>
      </c>
      <c r="M469" s="130"/>
      <c r="N469" s="449" t="s">
        <v>5501</v>
      </c>
      <c r="O469" s="414">
        <f>L469*M469</f>
        <v>0</v>
      </c>
      <c r="P469" s="131" t="str">
        <f t="shared" si="303"/>
        <v>No</v>
      </c>
      <c r="Q469" s="212" t="str">
        <f t="shared" si="304"/>
        <v>Yes</v>
      </c>
      <c r="S469" s="280">
        <v>1</v>
      </c>
      <c r="T469" s="276">
        <f t="shared" si="305"/>
        <v>0</v>
      </c>
      <c r="U469" s="111"/>
      <c r="V469" s="302">
        <v>6</v>
      </c>
      <c r="W469" s="311">
        <f t="shared" si="339"/>
        <v>0</v>
      </c>
      <c r="X469" s="198">
        <f>M469*I469</f>
        <v>0</v>
      </c>
      <c r="Y469" s="198"/>
      <c r="Z469" s="542">
        <v>1</v>
      </c>
      <c r="AA469" s="530"/>
      <c r="AB469" s="285">
        <f t="shared" si="340"/>
        <v>0</v>
      </c>
      <c r="AC469" s="532">
        <v>6</v>
      </c>
      <c r="AD469" s="285">
        <f t="shared" si="341"/>
        <v>0</v>
      </c>
      <c r="AE469" s="530"/>
      <c r="AF469" s="285">
        <f t="shared" si="342"/>
        <v>0</v>
      </c>
      <c r="AG469" s="177">
        <f t="shared" si="306"/>
        <v>0</v>
      </c>
      <c r="AH469" s="177">
        <f t="shared" si="307"/>
        <v>0</v>
      </c>
      <c r="AI469" s="177">
        <f t="shared" si="308"/>
        <v>0</v>
      </c>
      <c r="AJ469" s="177">
        <f t="shared" si="309"/>
        <v>0</v>
      </c>
      <c r="AK469" s="177">
        <f t="shared" si="310"/>
        <v>0</v>
      </c>
      <c r="AL469" s="177">
        <f t="shared" si="311"/>
        <v>0</v>
      </c>
      <c r="AM469" s="177">
        <f t="shared" si="312"/>
        <v>0</v>
      </c>
      <c r="AN469" s="177">
        <f t="shared" si="313"/>
        <v>0</v>
      </c>
      <c r="AO469" s="177">
        <f t="shared" si="314"/>
        <v>0</v>
      </c>
      <c r="AP469" s="443"/>
      <c r="AQ469" s="443">
        <f t="shared" si="336"/>
        <v>0</v>
      </c>
      <c r="AR469" s="443">
        <f t="shared" si="337"/>
        <v>0</v>
      </c>
      <c r="AS469" s="443">
        <f t="shared" si="338"/>
        <v>0</v>
      </c>
      <c r="AT469" s="443"/>
      <c r="AU469" s="177">
        <f t="shared" si="315"/>
        <v>0</v>
      </c>
      <c r="AV469" s="177">
        <f t="shared" si="316"/>
        <v>0</v>
      </c>
      <c r="AW469" s="177">
        <f t="shared" si="317"/>
        <v>0</v>
      </c>
      <c r="AX469" s="177">
        <f t="shared" si="318"/>
        <v>0</v>
      </c>
      <c r="AY469" s="177">
        <f t="shared" si="319"/>
        <v>0</v>
      </c>
      <c r="AZ469" s="177">
        <f t="shared" si="320"/>
        <v>0</v>
      </c>
      <c r="BA469" s="177">
        <f t="shared" si="321"/>
        <v>0</v>
      </c>
      <c r="BB469" s="177">
        <f t="shared" si="322"/>
        <v>0</v>
      </c>
      <c r="BC469" s="177">
        <f t="shared" si="323"/>
        <v>0</v>
      </c>
      <c r="BD469" s="177">
        <f t="shared" si="324"/>
        <v>0</v>
      </c>
      <c r="BE469" s="177">
        <f t="shared" si="325"/>
        <v>0</v>
      </c>
      <c r="BF469" s="177">
        <f t="shared" si="326"/>
        <v>0</v>
      </c>
      <c r="BG469" s="177">
        <f t="shared" si="327"/>
        <v>0</v>
      </c>
      <c r="BH469" s="177">
        <f t="shared" si="328"/>
        <v>0</v>
      </c>
      <c r="BI469" s="177">
        <f t="shared" si="329"/>
        <v>0</v>
      </c>
      <c r="BJ469" s="177">
        <f t="shared" si="330"/>
        <v>0</v>
      </c>
      <c r="BK469" s="177">
        <f t="shared" si="331"/>
        <v>0</v>
      </c>
      <c r="BL469" s="177">
        <f t="shared" si="332"/>
        <v>0</v>
      </c>
      <c r="BM469" s="177">
        <f t="shared" si="333"/>
        <v>0</v>
      </c>
      <c r="BN469" s="177">
        <f t="shared" si="334"/>
        <v>0</v>
      </c>
      <c r="BO469" s="177">
        <f t="shared" si="335"/>
        <v>0</v>
      </c>
    </row>
    <row r="470" spans="2:67" s="123" customFormat="1" ht="73.8" customHeight="1">
      <c r="B470" s="210" t="s">
        <v>8</v>
      </c>
      <c r="C470" s="104"/>
      <c r="D470" s="164" t="s">
        <v>5480</v>
      </c>
      <c r="E470" s="558" t="s">
        <v>5193</v>
      </c>
      <c r="F470" s="114" t="s">
        <v>134</v>
      </c>
      <c r="G470" s="115" t="s">
        <v>106</v>
      </c>
      <c r="H470" s="115" t="s">
        <v>182</v>
      </c>
      <c r="I470" s="114">
        <v>1</v>
      </c>
      <c r="J470" s="115">
        <v>0</v>
      </c>
      <c r="K470" s="115" t="s">
        <v>4673</v>
      </c>
      <c r="L470" s="376">
        <v>119.1504</v>
      </c>
      <c r="M470" s="130"/>
      <c r="N470" s="449" t="s">
        <v>5501</v>
      </c>
      <c r="O470" s="414">
        <f>L470*M470</f>
        <v>0</v>
      </c>
      <c r="P470" s="131" t="str">
        <f t="shared" si="303"/>
        <v>No</v>
      </c>
      <c r="Q470" s="212" t="str">
        <f t="shared" si="304"/>
        <v>Yes</v>
      </c>
      <c r="S470" s="280">
        <v>1</v>
      </c>
      <c r="T470" s="276">
        <f t="shared" si="305"/>
        <v>0</v>
      </c>
      <c r="U470" s="111"/>
      <c r="V470" s="302">
        <v>6</v>
      </c>
      <c r="W470" s="311">
        <f t="shared" si="339"/>
        <v>0</v>
      </c>
      <c r="X470" s="198">
        <f>M470*I470</f>
        <v>0</v>
      </c>
      <c r="Y470" s="198"/>
      <c r="Z470" s="542">
        <v>1</v>
      </c>
      <c r="AA470" s="530"/>
      <c r="AB470" s="285">
        <f t="shared" si="340"/>
        <v>0</v>
      </c>
      <c r="AC470" s="532">
        <v>6</v>
      </c>
      <c r="AD470" s="285">
        <f t="shared" si="341"/>
        <v>0</v>
      </c>
      <c r="AE470" s="530"/>
      <c r="AF470" s="285">
        <f t="shared" si="342"/>
        <v>0</v>
      </c>
      <c r="AG470" s="177">
        <f t="shared" si="306"/>
        <v>0</v>
      </c>
      <c r="AH470" s="177">
        <f t="shared" si="307"/>
        <v>0</v>
      </c>
      <c r="AI470" s="177">
        <f t="shared" si="308"/>
        <v>0</v>
      </c>
      <c r="AJ470" s="177">
        <f t="shared" si="309"/>
        <v>0</v>
      </c>
      <c r="AK470" s="177">
        <f t="shared" si="310"/>
        <v>0</v>
      </c>
      <c r="AL470" s="177">
        <f t="shared" si="311"/>
        <v>0</v>
      </c>
      <c r="AM470" s="177">
        <f t="shared" si="312"/>
        <v>0</v>
      </c>
      <c r="AN470" s="177">
        <f t="shared" si="313"/>
        <v>0</v>
      </c>
      <c r="AO470" s="177">
        <f t="shared" si="314"/>
        <v>0</v>
      </c>
      <c r="AP470" s="443"/>
      <c r="AQ470" s="443">
        <f t="shared" si="336"/>
        <v>0</v>
      </c>
      <c r="AR470" s="443">
        <f t="shared" si="337"/>
        <v>0</v>
      </c>
      <c r="AS470" s="443">
        <f t="shared" si="338"/>
        <v>0</v>
      </c>
      <c r="AT470" s="443"/>
      <c r="AU470" s="177">
        <f t="shared" si="315"/>
        <v>0</v>
      </c>
      <c r="AV470" s="177">
        <f t="shared" si="316"/>
        <v>0</v>
      </c>
      <c r="AW470" s="177">
        <f t="shared" si="317"/>
        <v>0</v>
      </c>
      <c r="AX470" s="177">
        <f t="shared" si="318"/>
        <v>0</v>
      </c>
      <c r="AY470" s="177">
        <f t="shared" si="319"/>
        <v>0</v>
      </c>
      <c r="AZ470" s="177">
        <f t="shared" si="320"/>
        <v>0</v>
      </c>
      <c r="BA470" s="177">
        <f t="shared" si="321"/>
        <v>0</v>
      </c>
      <c r="BB470" s="177">
        <f t="shared" si="322"/>
        <v>0</v>
      </c>
      <c r="BC470" s="177">
        <f t="shared" si="323"/>
        <v>0</v>
      </c>
      <c r="BD470" s="177">
        <f t="shared" si="324"/>
        <v>0</v>
      </c>
      <c r="BE470" s="177">
        <f t="shared" si="325"/>
        <v>0</v>
      </c>
      <c r="BF470" s="177">
        <f t="shared" si="326"/>
        <v>0</v>
      </c>
      <c r="BG470" s="177">
        <f t="shared" si="327"/>
        <v>0</v>
      </c>
      <c r="BH470" s="177">
        <f t="shared" si="328"/>
        <v>0</v>
      </c>
      <c r="BI470" s="177">
        <f t="shared" si="329"/>
        <v>0</v>
      </c>
      <c r="BJ470" s="177">
        <f t="shared" si="330"/>
        <v>0</v>
      </c>
      <c r="BK470" s="177">
        <f t="shared" si="331"/>
        <v>0</v>
      </c>
      <c r="BL470" s="177">
        <f t="shared" si="332"/>
        <v>0</v>
      </c>
      <c r="BM470" s="177">
        <f t="shared" si="333"/>
        <v>0</v>
      </c>
      <c r="BN470" s="177">
        <f t="shared" si="334"/>
        <v>0</v>
      </c>
      <c r="BO470" s="177">
        <f t="shared" si="335"/>
        <v>0</v>
      </c>
    </row>
    <row r="471" spans="2:67" s="123" customFormat="1" ht="73.8" customHeight="1">
      <c r="B471" s="210" t="s">
        <v>8</v>
      </c>
      <c r="C471" s="104"/>
      <c r="D471" s="163" t="s">
        <v>5977</v>
      </c>
      <c r="E471" s="559" t="s">
        <v>5195</v>
      </c>
      <c r="F471" s="111" t="s">
        <v>134</v>
      </c>
      <c r="G471" s="261" t="s">
        <v>4996</v>
      </c>
      <c r="H471" s="112" t="s">
        <v>182</v>
      </c>
      <c r="I471" s="112">
        <v>1</v>
      </c>
      <c r="J471" s="112">
        <v>0</v>
      </c>
      <c r="K471" s="112" t="s">
        <v>4673</v>
      </c>
      <c r="L471" s="402">
        <v>135.1875</v>
      </c>
      <c r="M471" s="450" t="s">
        <v>5501</v>
      </c>
      <c r="N471" s="401"/>
      <c r="O471" s="425">
        <f>L471*N471</f>
        <v>0</v>
      </c>
      <c r="P471" s="138" t="str">
        <f t="shared" si="303"/>
        <v>No</v>
      </c>
      <c r="Q471" s="211" t="str">
        <f t="shared" si="304"/>
        <v>Yes</v>
      </c>
      <c r="R471" s="403"/>
      <c r="S471" s="280">
        <v>1</v>
      </c>
      <c r="T471" s="276">
        <f t="shared" si="305"/>
        <v>0</v>
      </c>
      <c r="U471" s="111"/>
      <c r="V471" s="302">
        <v>2.15</v>
      </c>
      <c r="W471" s="311">
        <f t="shared" si="339"/>
        <v>0</v>
      </c>
      <c r="X471" s="198"/>
      <c r="Y471" s="198">
        <f>N471*I471</f>
        <v>0</v>
      </c>
      <c r="Z471" s="542">
        <v>1</v>
      </c>
      <c r="AA471" s="534">
        <v>5</v>
      </c>
      <c r="AB471" s="285">
        <f t="shared" si="340"/>
        <v>0</v>
      </c>
      <c r="AC471" s="530"/>
      <c r="AD471" s="285">
        <f t="shared" si="341"/>
        <v>0</v>
      </c>
      <c r="AE471" s="530"/>
      <c r="AF471" s="285">
        <f t="shared" si="342"/>
        <v>0</v>
      </c>
      <c r="AG471" s="177">
        <f t="shared" si="306"/>
        <v>0</v>
      </c>
      <c r="AH471" s="177">
        <f t="shared" si="307"/>
        <v>0</v>
      </c>
      <c r="AI471" s="177">
        <f t="shared" si="308"/>
        <v>0</v>
      </c>
      <c r="AJ471" s="177">
        <f t="shared" si="309"/>
        <v>0</v>
      </c>
      <c r="AK471" s="177">
        <f t="shared" si="310"/>
        <v>0</v>
      </c>
      <c r="AL471" s="177">
        <f t="shared" si="311"/>
        <v>0</v>
      </c>
      <c r="AM471" s="177">
        <f t="shared" si="312"/>
        <v>0</v>
      </c>
      <c r="AN471" s="177">
        <f t="shared" si="313"/>
        <v>0</v>
      </c>
      <c r="AO471" s="177">
        <f t="shared" si="314"/>
        <v>0</v>
      </c>
      <c r="AP471" s="443"/>
      <c r="AQ471" s="443">
        <f t="shared" si="336"/>
        <v>0</v>
      </c>
      <c r="AR471" s="443">
        <f t="shared" si="337"/>
        <v>0</v>
      </c>
      <c r="AS471" s="443">
        <f t="shared" si="338"/>
        <v>0</v>
      </c>
      <c r="AT471" s="443"/>
      <c r="AU471" s="177">
        <f t="shared" si="315"/>
        <v>0</v>
      </c>
      <c r="AV471" s="177">
        <f t="shared" si="316"/>
        <v>0</v>
      </c>
      <c r="AW471" s="177">
        <f t="shared" si="317"/>
        <v>0</v>
      </c>
      <c r="AX471" s="177">
        <f t="shared" si="318"/>
        <v>0</v>
      </c>
      <c r="AY471" s="177">
        <f t="shared" si="319"/>
        <v>0</v>
      </c>
      <c r="AZ471" s="177">
        <f t="shared" si="320"/>
        <v>0</v>
      </c>
      <c r="BA471" s="177">
        <f t="shared" si="321"/>
        <v>0</v>
      </c>
      <c r="BB471" s="177">
        <f t="shared" si="322"/>
        <v>0</v>
      </c>
      <c r="BC471" s="177">
        <f t="shared" si="323"/>
        <v>0</v>
      </c>
      <c r="BD471" s="177">
        <f t="shared" si="324"/>
        <v>0</v>
      </c>
      <c r="BE471" s="177">
        <f t="shared" si="325"/>
        <v>0</v>
      </c>
      <c r="BF471" s="177">
        <f t="shared" si="326"/>
        <v>0</v>
      </c>
      <c r="BG471" s="177">
        <f t="shared" si="327"/>
        <v>0</v>
      </c>
      <c r="BH471" s="177">
        <f t="shared" si="328"/>
        <v>0</v>
      </c>
      <c r="BI471" s="177">
        <f t="shared" si="329"/>
        <v>0</v>
      </c>
      <c r="BJ471" s="177">
        <f t="shared" si="330"/>
        <v>0</v>
      </c>
      <c r="BK471" s="177">
        <f t="shared" si="331"/>
        <v>0</v>
      </c>
      <c r="BL471" s="177">
        <f t="shared" si="332"/>
        <v>0</v>
      </c>
      <c r="BM471" s="177">
        <f t="shared" si="333"/>
        <v>0</v>
      </c>
      <c r="BN471" s="177">
        <f t="shared" si="334"/>
        <v>0</v>
      </c>
      <c r="BO471" s="177">
        <f t="shared" si="335"/>
        <v>0</v>
      </c>
    </row>
    <row r="472" spans="2:67" s="123" customFormat="1" ht="73.8" customHeight="1">
      <c r="B472" s="210" t="s">
        <v>8</v>
      </c>
      <c r="C472" s="104"/>
      <c r="D472" s="163" t="s">
        <v>5474</v>
      </c>
      <c r="E472" s="560" t="s">
        <v>5194</v>
      </c>
      <c r="F472" s="111" t="s">
        <v>134</v>
      </c>
      <c r="G472" s="261" t="s">
        <v>4996</v>
      </c>
      <c r="H472" s="112" t="s">
        <v>182</v>
      </c>
      <c r="I472" s="112">
        <v>1</v>
      </c>
      <c r="J472" s="112">
        <v>0</v>
      </c>
      <c r="K472" s="112" t="s">
        <v>4673</v>
      </c>
      <c r="L472" s="402">
        <v>141.06880000000001</v>
      </c>
      <c r="M472" s="401"/>
      <c r="N472" s="450" t="s">
        <v>5501</v>
      </c>
      <c r="O472" s="425">
        <f>L472*M472</f>
        <v>0</v>
      </c>
      <c r="P472" s="138" t="str">
        <f t="shared" si="303"/>
        <v>No</v>
      </c>
      <c r="Q472" s="211" t="str">
        <f t="shared" si="304"/>
        <v>Yes</v>
      </c>
      <c r="R472" s="403"/>
      <c r="S472" s="280">
        <v>1</v>
      </c>
      <c r="T472" s="276">
        <f t="shared" si="305"/>
        <v>0</v>
      </c>
      <c r="U472" s="111"/>
      <c r="V472" s="302">
        <v>2.15</v>
      </c>
      <c r="W472" s="311">
        <f t="shared" si="339"/>
        <v>0</v>
      </c>
      <c r="X472" s="198">
        <f>M472*I472</f>
        <v>0</v>
      </c>
      <c r="Y472" s="198"/>
      <c r="Z472" s="542">
        <v>1</v>
      </c>
      <c r="AA472" s="534">
        <v>5</v>
      </c>
      <c r="AB472" s="285">
        <f t="shared" si="340"/>
        <v>0</v>
      </c>
      <c r="AC472" s="530"/>
      <c r="AD472" s="285">
        <f t="shared" si="341"/>
        <v>0</v>
      </c>
      <c r="AE472" s="530"/>
      <c r="AF472" s="285">
        <f t="shared" si="342"/>
        <v>0</v>
      </c>
      <c r="AG472" s="177">
        <f t="shared" si="306"/>
        <v>0</v>
      </c>
      <c r="AH472" s="177">
        <f t="shared" si="307"/>
        <v>0</v>
      </c>
      <c r="AI472" s="177">
        <f t="shared" si="308"/>
        <v>0</v>
      </c>
      <c r="AJ472" s="177">
        <f t="shared" si="309"/>
        <v>0</v>
      </c>
      <c r="AK472" s="177">
        <f t="shared" si="310"/>
        <v>0</v>
      </c>
      <c r="AL472" s="177">
        <f t="shared" si="311"/>
        <v>0</v>
      </c>
      <c r="AM472" s="177">
        <f t="shared" si="312"/>
        <v>0</v>
      </c>
      <c r="AN472" s="177">
        <f t="shared" si="313"/>
        <v>0</v>
      </c>
      <c r="AO472" s="177">
        <f t="shared" si="314"/>
        <v>0</v>
      </c>
      <c r="AP472" s="443"/>
      <c r="AQ472" s="443">
        <f t="shared" si="336"/>
        <v>0</v>
      </c>
      <c r="AR472" s="443">
        <f t="shared" si="337"/>
        <v>0</v>
      </c>
      <c r="AS472" s="443">
        <f t="shared" si="338"/>
        <v>0</v>
      </c>
      <c r="AT472" s="443"/>
      <c r="AU472" s="177">
        <f t="shared" si="315"/>
        <v>0</v>
      </c>
      <c r="AV472" s="177">
        <f t="shared" si="316"/>
        <v>0</v>
      </c>
      <c r="AW472" s="177">
        <f t="shared" si="317"/>
        <v>0</v>
      </c>
      <c r="AX472" s="177">
        <f t="shared" si="318"/>
        <v>0</v>
      </c>
      <c r="AY472" s="177">
        <f t="shared" si="319"/>
        <v>0</v>
      </c>
      <c r="AZ472" s="177">
        <f t="shared" si="320"/>
        <v>0</v>
      </c>
      <c r="BA472" s="177">
        <f t="shared" si="321"/>
        <v>0</v>
      </c>
      <c r="BB472" s="177">
        <f t="shared" si="322"/>
        <v>0</v>
      </c>
      <c r="BC472" s="177">
        <f t="shared" si="323"/>
        <v>0</v>
      </c>
      <c r="BD472" s="177">
        <f t="shared" si="324"/>
        <v>0</v>
      </c>
      <c r="BE472" s="177">
        <f t="shared" si="325"/>
        <v>0</v>
      </c>
      <c r="BF472" s="177">
        <f t="shared" si="326"/>
        <v>0</v>
      </c>
      <c r="BG472" s="177">
        <f t="shared" si="327"/>
        <v>0</v>
      </c>
      <c r="BH472" s="177">
        <f t="shared" si="328"/>
        <v>0</v>
      </c>
      <c r="BI472" s="177">
        <f t="shared" si="329"/>
        <v>0</v>
      </c>
      <c r="BJ472" s="177">
        <f t="shared" si="330"/>
        <v>0</v>
      </c>
      <c r="BK472" s="177">
        <f t="shared" si="331"/>
        <v>0</v>
      </c>
      <c r="BL472" s="177">
        <f t="shared" si="332"/>
        <v>0</v>
      </c>
      <c r="BM472" s="177">
        <f t="shared" si="333"/>
        <v>0</v>
      </c>
      <c r="BN472" s="177">
        <f t="shared" si="334"/>
        <v>0</v>
      </c>
      <c r="BO472" s="177">
        <f t="shared" si="335"/>
        <v>0</v>
      </c>
    </row>
    <row r="473" spans="2:67" s="123" customFormat="1" ht="73.8" customHeight="1">
      <c r="B473" s="210" t="s">
        <v>8</v>
      </c>
      <c r="C473" s="104"/>
      <c r="D473" s="163" t="s">
        <v>5479</v>
      </c>
      <c r="E473" s="561" t="s">
        <v>5193</v>
      </c>
      <c r="F473" s="111" t="s">
        <v>134</v>
      </c>
      <c r="G473" s="261" t="s">
        <v>4996</v>
      </c>
      <c r="H473" s="112" t="s">
        <v>182</v>
      </c>
      <c r="I473" s="112">
        <v>1</v>
      </c>
      <c r="J473" s="112">
        <v>0</v>
      </c>
      <c r="K473" s="112" t="s">
        <v>4673</v>
      </c>
      <c r="L473" s="402">
        <v>135.1875</v>
      </c>
      <c r="M473" s="401"/>
      <c r="N473" s="450" t="s">
        <v>5501</v>
      </c>
      <c r="O473" s="425">
        <f>L473*M473</f>
        <v>0</v>
      </c>
      <c r="P473" s="138" t="str">
        <f t="shared" si="303"/>
        <v>No</v>
      </c>
      <c r="Q473" s="211" t="str">
        <f t="shared" si="304"/>
        <v>Yes</v>
      </c>
      <c r="R473" s="403"/>
      <c r="S473" s="280">
        <v>1</v>
      </c>
      <c r="T473" s="276">
        <f t="shared" si="305"/>
        <v>0</v>
      </c>
      <c r="U473" s="111"/>
      <c r="V473" s="302">
        <v>2.15</v>
      </c>
      <c r="W473" s="311">
        <f t="shared" si="339"/>
        <v>0</v>
      </c>
      <c r="X473" s="198">
        <f>M473*I473</f>
        <v>0</v>
      </c>
      <c r="Y473" s="198"/>
      <c r="Z473" s="542">
        <v>1</v>
      </c>
      <c r="AA473" s="534">
        <v>5</v>
      </c>
      <c r="AB473" s="285">
        <f t="shared" si="340"/>
        <v>0</v>
      </c>
      <c r="AC473" s="530"/>
      <c r="AD473" s="285">
        <f t="shared" si="341"/>
        <v>0</v>
      </c>
      <c r="AE473" s="530"/>
      <c r="AF473" s="285">
        <f t="shared" si="342"/>
        <v>0</v>
      </c>
      <c r="AG473" s="177">
        <f t="shared" si="306"/>
        <v>0</v>
      </c>
      <c r="AH473" s="177">
        <f t="shared" si="307"/>
        <v>0</v>
      </c>
      <c r="AI473" s="177">
        <f t="shared" si="308"/>
        <v>0</v>
      </c>
      <c r="AJ473" s="177">
        <f t="shared" si="309"/>
        <v>0</v>
      </c>
      <c r="AK473" s="177">
        <f t="shared" si="310"/>
        <v>0</v>
      </c>
      <c r="AL473" s="177">
        <f t="shared" si="311"/>
        <v>0</v>
      </c>
      <c r="AM473" s="177">
        <f t="shared" si="312"/>
        <v>0</v>
      </c>
      <c r="AN473" s="177">
        <f t="shared" si="313"/>
        <v>0</v>
      </c>
      <c r="AO473" s="177">
        <f t="shared" si="314"/>
        <v>0</v>
      </c>
      <c r="AP473" s="443"/>
      <c r="AQ473" s="443">
        <f t="shared" si="336"/>
        <v>0</v>
      </c>
      <c r="AR473" s="443">
        <f t="shared" si="337"/>
        <v>0</v>
      </c>
      <c r="AS473" s="443">
        <f t="shared" si="338"/>
        <v>0</v>
      </c>
      <c r="AT473" s="443"/>
      <c r="AU473" s="177">
        <f t="shared" si="315"/>
        <v>0</v>
      </c>
      <c r="AV473" s="177">
        <f t="shared" si="316"/>
        <v>0</v>
      </c>
      <c r="AW473" s="177">
        <f t="shared" si="317"/>
        <v>0</v>
      </c>
      <c r="AX473" s="177">
        <f t="shared" si="318"/>
        <v>0</v>
      </c>
      <c r="AY473" s="177">
        <f t="shared" si="319"/>
        <v>0</v>
      </c>
      <c r="AZ473" s="177">
        <f t="shared" si="320"/>
        <v>0</v>
      </c>
      <c r="BA473" s="177">
        <f t="shared" si="321"/>
        <v>0</v>
      </c>
      <c r="BB473" s="177">
        <f t="shared" si="322"/>
        <v>0</v>
      </c>
      <c r="BC473" s="177">
        <f t="shared" si="323"/>
        <v>0</v>
      </c>
      <c r="BD473" s="177">
        <f t="shared" si="324"/>
        <v>0</v>
      </c>
      <c r="BE473" s="177">
        <f t="shared" si="325"/>
        <v>0</v>
      </c>
      <c r="BF473" s="177">
        <f t="shared" si="326"/>
        <v>0</v>
      </c>
      <c r="BG473" s="177">
        <f t="shared" si="327"/>
        <v>0</v>
      </c>
      <c r="BH473" s="177">
        <f t="shared" si="328"/>
        <v>0</v>
      </c>
      <c r="BI473" s="177">
        <f t="shared" si="329"/>
        <v>0</v>
      </c>
      <c r="BJ473" s="177">
        <f t="shared" si="330"/>
        <v>0</v>
      </c>
      <c r="BK473" s="177">
        <f t="shared" si="331"/>
        <v>0</v>
      </c>
      <c r="BL473" s="177">
        <f t="shared" si="332"/>
        <v>0</v>
      </c>
      <c r="BM473" s="177">
        <f t="shared" si="333"/>
        <v>0</v>
      </c>
      <c r="BN473" s="177">
        <f t="shared" si="334"/>
        <v>0</v>
      </c>
      <c r="BO473" s="177">
        <f t="shared" si="335"/>
        <v>0</v>
      </c>
    </row>
    <row r="474" spans="2:67" s="123" customFormat="1" ht="73.8" customHeight="1">
      <c r="B474" s="210" t="s">
        <v>8</v>
      </c>
      <c r="C474" s="104"/>
      <c r="D474" s="164" t="s">
        <v>5978</v>
      </c>
      <c r="E474" s="562" t="s">
        <v>5195</v>
      </c>
      <c r="F474" s="114" t="s">
        <v>135</v>
      </c>
      <c r="G474" s="404" t="s">
        <v>4997</v>
      </c>
      <c r="H474" s="115" t="s">
        <v>182</v>
      </c>
      <c r="I474" s="115">
        <v>1</v>
      </c>
      <c r="J474" s="115">
        <v>0</v>
      </c>
      <c r="K474" s="115" t="s">
        <v>4673</v>
      </c>
      <c r="L474" s="405">
        <v>162.22499999999999</v>
      </c>
      <c r="M474" s="449" t="s">
        <v>5501</v>
      </c>
      <c r="N474" s="130"/>
      <c r="O474" s="414">
        <f>L474*N474</f>
        <v>0</v>
      </c>
      <c r="P474" s="131" t="str">
        <f t="shared" si="303"/>
        <v>No</v>
      </c>
      <c r="Q474" s="212" t="str">
        <f t="shared" si="304"/>
        <v>Yes</v>
      </c>
      <c r="S474" s="280">
        <v>1</v>
      </c>
      <c r="T474" s="276">
        <f t="shared" si="305"/>
        <v>0</v>
      </c>
      <c r="U474" s="111"/>
      <c r="V474" s="302">
        <v>2.6</v>
      </c>
      <c r="W474" s="311">
        <f t="shared" si="339"/>
        <v>0</v>
      </c>
      <c r="X474" s="198"/>
      <c r="Y474" s="198">
        <f>N474*I474</f>
        <v>0</v>
      </c>
      <c r="Z474" s="542">
        <v>1</v>
      </c>
      <c r="AA474" s="534">
        <v>5</v>
      </c>
      <c r="AB474" s="285">
        <f t="shared" si="340"/>
        <v>0</v>
      </c>
      <c r="AC474" s="530"/>
      <c r="AD474" s="285">
        <f t="shared" si="341"/>
        <v>0</v>
      </c>
      <c r="AE474" s="530"/>
      <c r="AF474" s="285">
        <f t="shared" si="342"/>
        <v>0</v>
      </c>
      <c r="AG474" s="177">
        <f t="shared" si="306"/>
        <v>0</v>
      </c>
      <c r="AH474" s="177">
        <f t="shared" si="307"/>
        <v>0</v>
      </c>
      <c r="AI474" s="177">
        <f t="shared" si="308"/>
        <v>0</v>
      </c>
      <c r="AJ474" s="177">
        <f t="shared" si="309"/>
        <v>0</v>
      </c>
      <c r="AK474" s="177">
        <f t="shared" si="310"/>
        <v>0</v>
      </c>
      <c r="AL474" s="177">
        <f t="shared" si="311"/>
        <v>0</v>
      </c>
      <c r="AM474" s="177">
        <f t="shared" si="312"/>
        <v>0</v>
      </c>
      <c r="AN474" s="177">
        <f t="shared" si="313"/>
        <v>0</v>
      </c>
      <c r="AO474" s="177">
        <f t="shared" si="314"/>
        <v>0</v>
      </c>
      <c r="AP474" s="443"/>
      <c r="AQ474" s="443">
        <f t="shared" si="336"/>
        <v>0</v>
      </c>
      <c r="AR474" s="443">
        <f t="shared" si="337"/>
        <v>0</v>
      </c>
      <c r="AS474" s="443">
        <f t="shared" si="338"/>
        <v>0</v>
      </c>
      <c r="AT474" s="443"/>
      <c r="AU474" s="177">
        <f t="shared" si="315"/>
        <v>0</v>
      </c>
      <c r="AV474" s="177">
        <f t="shared" si="316"/>
        <v>0</v>
      </c>
      <c r="AW474" s="177">
        <f t="shared" si="317"/>
        <v>0</v>
      </c>
      <c r="AX474" s="177">
        <f t="shared" si="318"/>
        <v>0</v>
      </c>
      <c r="AY474" s="177">
        <f t="shared" si="319"/>
        <v>0</v>
      </c>
      <c r="AZ474" s="177">
        <f t="shared" si="320"/>
        <v>0</v>
      </c>
      <c r="BA474" s="177">
        <f t="shared" si="321"/>
        <v>0</v>
      </c>
      <c r="BB474" s="177">
        <f t="shared" si="322"/>
        <v>0</v>
      </c>
      <c r="BC474" s="177">
        <f t="shared" si="323"/>
        <v>0</v>
      </c>
      <c r="BD474" s="177">
        <f t="shared" si="324"/>
        <v>0</v>
      </c>
      <c r="BE474" s="177">
        <f t="shared" si="325"/>
        <v>0</v>
      </c>
      <c r="BF474" s="177">
        <f t="shared" si="326"/>
        <v>0</v>
      </c>
      <c r="BG474" s="177">
        <f t="shared" si="327"/>
        <v>0</v>
      </c>
      <c r="BH474" s="177">
        <f t="shared" si="328"/>
        <v>0</v>
      </c>
      <c r="BI474" s="177">
        <f t="shared" si="329"/>
        <v>0</v>
      </c>
      <c r="BJ474" s="177">
        <f t="shared" si="330"/>
        <v>0</v>
      </c>
      <c r="BK474" s="177">
        <f t="shared" si="331"/>
        <v>0</v>
      </c>
      <c r="BL474" s="177">
        <f t="shared" si="332"/>
        <v>0</v>
      </c>
      <c r="BM474" s="177">
        <f t="shared" si="333"/>
        <v>0</v>
      </c>
      <c r="BN474" s="177">
        <f t="shared" si="334"/>
        <v>0</v>
      </c>
      <c r="BO474" s="177">
        <f t="shared" si="335"/>
        <v>0</v>
      </c>
    </row>
    <row r="475" spans="2:67" s="123" customFormat="1" ht="73.8" customHeight="1">
      <c r="B475" s="210" t="s">
        <v>8</v>
      </c>
      <c r="C475" s="104"/>
      <c r="D475" s="164" t="s">
        <v>5475</v>
      </c>
      <c r="E475" s="557" t="s">
        <v>5194</v>
      </c>
      <c r="F475" s="114" t="s">
        <v>135</v>
      </c>
      <c r="G475" s="404" t="s">
        <v>4997</v>
      </c>
      <c r="H475" s="115" t="s">
        <v>182</v>
      </c>
      <c r="I475" s="115">
        <v>1</v>
      </c>
      <c r="J475" s="115">
        <v>0</v>
      </c>
      <c r="K475" s="115" t="s">
        <v>4673</v>
      </c>
      <c r="L475" s="405">
        <v>169.28049999999999</v>
      </c>
      <c r="M475" s="130"/>
      <c r="N475" s="449" t="s">
        <v>5501</v>
      </c>
      <c r="O475" s="414">
        <f>L475*M475</f>
        <v>0</v>
      </c>
      <c r="P475" s="131" t="str">
        <f t="shared" si="303"/>
        <v>No</v>
      </c>
      <c r="Q475" s="212" t="str">
        <f t="shared" si="304"/>
        <v>Yes</v>
      </c>
      <c r="S475" s="280">
        <v>1</v>
      </c>
      <c r="T475" s="276">
        <f t="shared" si="305"/>
        <v>0</v>
      </c>
      <c r="U475" s="111"/>
      <c r="V475" s="302">
        <v>2.6</v>
      </c>
      <c r="W475" s="311">
        <f t="shared" si="339"/>
        <v>0</v>
      </c>
      <c r="X475" s="198">
        <f>M475*I475</f>
        <v>0</v>
      </c>
      <c r="Y475" s="198"/>
      <c r="Z475" s="542">
        <v>1</v>
      </c>
      <c r="AA475" s="534">
        <v>5</v>
      </c>
      <c r="AB475" s="285">
        <f t="shared" si="340"/>
        <v>0</v>
      </c>
      <c r="AC475" s="530"/>
      <c r="AD475" s="285">
        <f t="shared" si="341"/>
        <v>0</v>
      </c>
      <c r="AE475" s="530"/>
      <c r="AF475" s="285">
        <f t="shared" si="342"/>
        <v>0</v>
      </c>
      <c r="AG475" s="177">
        <f t="shared" si="306"/>
        <v>0</v>
      </c>
      <c r="AH475" s="177">
        <f t="shared" si="307"/>
        <v>0</v>
      </c>
      <c r="AI475" s="177">
        <f t="shared" si="308"/>
        <v>0</v>
      </c>
      <c r="AJ475" s="177">
        <f t="shared" si="309"/>
        <v>0</v>
      </c>
      <c r="AK475" s="177">
        <f t="shared" si="310"/>
        <v>0</v>
      </c>
      <c r="AL475" s="177">
        <f t="shared" si="311"/>
        <v>0</v>
      </c>
      <c r="AM475" s="177">
        <f t="shared" si="312"/>
        <v>0</v>
      </c>
      <c r="AN475" s="177">
        <f t="shared" si="313"/>
        <v>0</v>
      </c>
      <c r="AO475" s="177">
        <f t="shared" si="314"/>
        <v>0</v>
      </c>
      <c r="AP475" s="443"/>
      <c r="AQ475" s="443">
        <f t="shared" si="336"/>
        <v>0</v>
      </c>
      <c r="AR475" s="443">
        <f t="shared" si="337"/>
        <v>0</v>
      </c>
      <c r="AS475" s="443">
        <f t="shared" si="338"/>
        <v>0</v>
      </c>
      <c r="AT475" s="443"/>
      <c r="AU475" s="177">
        <f t="shared" si="315"/>
        <v>0</v>
      </c>
      <c r="AV475" s="177">
        <f t="shared" si="316"/>
        <v>0</v>
      </c>
      <c r="AW475" s="177">
        <f t="shared" si="317"/>
        <v>0</v>
      </c>
      <c r="AX475" s="177">
        <f t="shared" si="318"/>
        <v>0</v>
      </c>
      <c r="AY475" s="177">
        <f t="shared" si="319"/>
        <v>0</v>
      </c>
      <c r="AZ475" s="177">
        <f t="shared" si="320"/>
        <v>0</v>
      </c>
      <c r="BA475" s="177">
        <f t="shared" si="321"/>
        <v>0</v>
      </c>
      <c r="BB475" s="177">
        <f t="shared" si="322"/>
        <v>0</v>
      </c>
      <c r="BC475" s="177">
        <f t="shared" si="323"/>
        <v>0</v>
      </c>
      <c r="BD475" s="177">
        <f t="shared" si="324"/>
        <v>0</v>
      </c>
      <c r="BE475" s="177">
        <f t="shared" si="325"/>
        <v>0</v>
      </c>
      <c r="BF475" s="177">
        <f t="shared" si="326"/>
        <v>0</v>
      </c>
      <c r="BG475" s="177">
        <f t="shared" si="327"/>
        <v>0</v>
      </c>
      <c r="BH475" s="177">
        <f t="shared" si="328"/>
        <v>0</v>
      </c>
      <c r="BI475" s="177">
        <f t="shared" si="329"/>
        <v>0</v>
      </c>
      <c r="BJ475" s="177">
        <f t="shared" si="330"/>
        <v>0</v>
      </c>
      <c r="BK475" s="177">
        <f t="shared" si="331"/>
        <v>0</v>
      </c>
      <c r="BL475" s="177">
        <f t="shared" si="332"/>
        <v>0</v>
      </c>
      <c r="BM475" s="177">
        <f t="shared" si="333"/>
        <v>0</v>
      </c>
      <c r="BN475" s="177">
        <f t="shared" si="334"/>
        <v>0</v>
      </c>
      <c r="BO475" s="177">
        <f t="shared" si="335"/>
        <v>0</v>
      </c>
    </row>
    <row r="476" spans="2:67" s="123" customFormat="1" ht="73.8" customHeight="1">
      <c r="B476" s="210" t="s">
        <v>8</v>
      </c>
      <c r="C476" s="104"/>
      <c r="D476" s="164" t="s">
        <v>5478</v>
      </c>
      <c r="E476" s="558" t="s">
        <v>5193</v>
      </c>
      <c r="F476" s="114" t="s">
        <v>135</v>
      </c>
      <c r="G476" s="404" t="s">
        <v>4997</v>
      </c>
      <c r="H476" s="115" t="s">
        <v>182</v>
      </c>
      <c r="I476" s="115">
        <v>1</v>
      </c>
      <c r="J476" s="115">
        <v>0</v>
      </c>
      <c r="K476" s="115" t="s">
        <v>4673</v>
      </c>
      <c r="L476" s="405">
        <v>162.22499999999999</v>
      </c>
      <c r="M476" s="130"/>
      <c r="N476" s="449" t="s">
        <v>5501</v>
      </c>
      <c r="O476" s="414">
        <f>L476*M476</f>
        <v>0</v>
      </c>
      <c r="P476" s="131" t="str">
        <f t="shared" si="303"/>
        <v>No</v>
      </c>
      <c r="Q476" s="212" t="str">
        <f t="shared" si="304"/>
        <v>Yes</v>
      </c>
      <c r="S476" s="280">
        <v>1</v>
      </c>
      <c r="T476" s="276">
        <f t="shared" si="305"/>
        <v>0</v>
      </c>
      <c r="U476" s="111"/>
      <c r="V476" s="302">
        <v>2.6</v>
      </c>
      <c r="W476" s="311">
        <f t="shared" si="339"/>
        <v>0</v>
      </c>
      <c r="X476" s="198">
        <f>M476*I476</f>
        <v>0</v>
      </c>
      <c r="Y476" s="198"/>
      <c r="Z476" s="542">
        <v>1</v>
      </c>
      <c r="AA476" s="534">
        <v>5</v>
      </c>
      <c r="AB476" s="285">
        <f t="shared" si="340"/>
        <v>0</v>
      </c>
      <c r="AC476" s="530"/>
      <c r="AD476" s="285">
        <f t="shared" si="341"/>
        <v>0</v>
      </c>
      <c r="AE476" s="530"/>
      <c r="AF476" s="285">
        <f t="shared" si="342"/>
        <v>0</v>
      </c>
      <c r="AG476" s="177">
        <f t="shared" si="306"/>
        <v>0</v>
      </c>
      <c r="AH476" s="177">
        <f t="shared" si="307"/>
        <v>0</v>
      </c>
      <c r="AI476" s="177">
        <f t="shared" si="308"/>
        <v>0</v>
      </c>
      <c r="AJ476" s="177">
        <f t="shared" si="309"/>
        <v>0</v>
      </c>
      <c r="AK476" s="177">
        <f t="shared" si="310"/>
        <v>0</v>
      </c>
      <c r="AL476" s="177">
        <f t="shared" si="311"/>
        <v>0</v>
      </c>
      <c r="AM476" s="177">
        <f t="shared" si="312"/>
        <v>0</v>
      </c>
      <c r="AN476" s="177">
        <f t="shared" si="313"/>
        <v>0</v>
      </c>
      <c r="AO476" s="177">
        <f t="shared" si="314"/>
        <v>0</v>
      </c>
      <c r="AP476" s="443"/>
      <c r="AQ476" s="443">
        <f t="shared" si="336"/>
        <v>0</v>
      </c>
      <c r="AR476" s="443">
        <f t="shared" si="337"/>
        <v>0</v>
      </c>
      <c r="AS476" s="443">
        <f t="shared" si="338"/>
        <v>0</v>
      </c>
      <c r="AT476" s="443"/>
      <c r="AU476" s="177">
        <f t="shared" si="315"/>
        <v>0</v>
      </c>
      <c r="AV476" s="177">
        <f t="shared" si="316"/>
        <v>0</v>
      </c>
      <c r="AW476" s="177">
        <f t="shared" si="317"/>
        <v>0</v>
      </c>
      <c r="AX476" s="177">
        <f t="shared" si="318"/>
        <v>0</v>
      </c>
      <c r="AY476" s="177">
        <f t="shared" si="319"/>
        <v>0</v>
      </c>
      <c r="AZ476" s="177">
        <f t="shared" si="320"/>
        <v>0</v>
      </c>
      <c r="BA476" s="177">
        <f t="shared" si="321"/>
        <v>0</v>
      </c>
      <c r="BB476" s="177">
        <f t="shared" si="322"/>
        <v>0</v>
      </c>
      <c r="BC476" s="177">
        <f t="shared" si="323"/>
        <v>0</v>
      </c>
      <c r="BD476" s="177">
        <f t="shared" si="324"/>
        <v>0</v>
      </c>
      <c r="BE476" s="177">
        <f t="shared" si="325"/>
        <v>0</v>
      </c>
      <c r="BF476" s="177">
        <f t="shared" si="326"/>
        <v>0</v>
      </c>
      <c r="BG476" s="177">
        <f t="shared" si="327"/>
        <v>0</v>
      </c>
      <c r="BH476" s="177">
        <f t="shared" si="328"/>
        <v>0</v>
      </c>
      <c r="BI476" s="177">
        <f t="shared" si="329"/>
        <v>0</v>
      </c>
      <c r="BJ476" s="177">
        <f t="shared" si="330"/>
        <v>0</v>
      </c>
      <c r="BK476" s="177">
        <f t="shared" si="331"/>
        <v>0</v>
      </c>
      <c r="BL476" s="177">
        <f t="shared" si="332"/>
        <v>0</v>
      </c>
      <c r="BM476" s="177">
        <f t="shared" si="333"/>
        <v>0</v>
      </c>
      <c r="BN476" s="177">
        <f t="shared" si="334"/>
        <v>0</v>
      </c>
      <c r="BO476" s="177">
        <f t="shared" si="335"/>
        <v>0</v>
      </c>
    </row>
    <row r="477" spans="2:67" s="123" customFormat="1" ht="73.8" customHeight="1">
      <c r="B477" s="210" t="s">
        <v>8</v>
      </c>
      <c r="D477" s="163" t="s">
        <v>5979</v>
      </c>
      <c r="E477" s="559" t="s">
        <v>5195</v>
      </c>
      <c r="F477" s="111" t="s">
        <v>135</v>
      </c>
      <c r="G477" s="261" t="s">
        <v>4998</v>
      </c>
      <c r="H477" s="112" t="s">
        <v>182</v>
      </c>
      <c r="I477" s="112">
        <v>1</v>
      </c>
      <c r="J477" s="112">
        <v>0</v>
      </c>
      <c r="K477" s="112" t="s">
        <v>4673</v>
      </c>
      <c r="L477" s="393">
        <v>175.74889999999999</v>
      </c>
      <c r="M477" s="450" t="s">
        <v>5501</v>
      </c>
      <c r="N477" s="401"/>
      <c r="O477" s="425">
        <f>L477*N477</f>
        <v>0</v>
      </c>
      <c r="P477" s="138" t="str">
        <f t="shared" si="303"/>
        <v>No</v>
      </c>
      <c r="Q477" s="166" t="str">
        <f t="shared" si="304"/>
        <v>Yes</v>
      </c>
      <c r="R477" s="403"/>
      <c r="S477" s="280">
        <v>1</v>
      </c>
      <c r="T477" s="276">
        <f t="shared" si="305"/>
        <v>0</v>
      </c>
      <c r="U477" s="111"/>
      <c r="V477" s="303">
        <v>3.05</v>
      </c>
      <c r="W477" s="311">
        <f t="shared" si="339"/>
        <v>0</v>
      </c>
      <c r="X477" s="198"/>
      <c r="Y477" s="198">
        <f>N477*I477</f>
        <v>0</v>
      </c>
      <c r="Z477" s="548">
        <v>1</v>
      </c>
      <c r="AA477" s="534">
        <v>5</v>
      </c>
      <c r="AB477" s="285">
        <f t="shared" si="340"/>
        <v>0</v>
      </c>
      <c r="AC477" s="530"/>
      <c r="AD477" s="285">
        <f t="shared" si="341"/>
        <v>0</v>
      </c>
      <c r="AE477" s="530"/>
      <c r="AF477" s="285">
        <f t="shared" si="342"/>
        <v>0</v>
      </c>
      <c r="AG477" s="177">
        <f t="shared" si="306"/>
        <v>0</v>
      </c>
      <c r="AH477" s="177">
        <f t="shared" si="307"/>
        <v>0</v>
      </c>
      <c r="AI477" s="177">
        <f t="shared" si="308"/>
        <v>0</v>
      </c>
      <c r="AJ477" s="177">
        <f t="shared" si="309"/>
        <v>0</v>
      </c>
      <c r="AK477" s="177">
        <f t="shared" si="310"/>
        <v>0</v>
      </c>
      <c r="AL477" s="177">
        <f t="shared" si="311"/>
        <v>0</v>
      </c>
      <c r="AM477" s="177">
        <f t="shared" si="312"/>
        <v>0</v>
      </c>
      <c r="AN477" s="177">
        <f t="shared" si="313"/>
        <v>0</v>
      </c>
      <c r="AO477" s="177">
        <f t="shared" si="314"/>
        <v>0</v>
      </c>
      <c r="AP477" s="443"/>
      <c r="AQ477" s="443">
        <f t="shared" si="336"/>
        <v>0</v>
      </c>
      <c r="AR477" s="443">
        <f t="shared" si="337"/>
        <v>0</v>
      </c>
      <c r="AS477" s="443">
        <f t="shared" si="338"/>
        <v>0</v>
      </c>
      <c r="AT477" s="443"/>
      <c r="AU477" s="177">
        <f t="shared" si="315"/>
        <v>0</v>
      </c>
      <c r="AV477" s="177">
        <f t="shared" si="316"/>
        <v>0</v>
      </c>
      <c r="AW477" s="177">
        <f t="shared" si="317"/>
        <v>0</v>
      </c>
      <c r="AX477" s="177">
        <f t="shared" si="318"/>
        <v>0</v>
      </c>
      <c r="AY477" s="177">
        <f t="shared" si="319"/>
        <v>0</v>
      </c>
      <c r="AZ477" s="177">
        <f t="shared" si="320"/>
        <v>0</v>
      </c>
      <c r="BA477" s="177">
        <f t="shared" si="321"/>
        <v>0</v>
      </c>
      <c r="BB477" s="177">
        <f t="shared" si="322"/>
        <v>0</v>
      </c>
      <c r="BC477" s="177">
        <f t="shared" si="323"/>
        <v>0</v>
      </c>
      <c r="BD477" s="177">
        <f t="shared" si="324"/>
        <v>0</v>
      </c>
      <c r="BE477" s="177">
        <f t="shared" si="325"/>
        <v>0</v>
      </c>
      <c r="BF477" s="177">
        <f t="shared" si="326"/>
        <v>0</v>
      </c>
      <c r="BG477" s="177">
        <f t="shared" si="327"/>
        <v>0</v>
      </c>
      <c r="BH477" s="177">
        <f t="shared" si="328"/>
        <v>0</v>
      </c>
      <c r="BI477" s="177">
        <f t="shared" si="329"/>
        <v>0</v>
      </c>
      <c r="BJ477" s="177">
        <f t="shared" si="330"/>
        <v>0</v>
      </c>
      <c r="BK477" s="177">
        <f t="shared" si="331"/>
        <v>0</v>
      </c>
      <c r="BL477" s="177">
        <f t="shared" si="332"/>
        <v>0</v>
      </c>
      <c r="BM477" s="177">
        <f t="shared" si="333"/>
        <v>0</v>
      </c>
      <c r="BN477" s="177">
        <f t="shared" si="334"/>
        <v>0</v>
      </c>
      <c r="BO477" s="177">
        <f t="shared" si="335"/>
        <v>0</v>
      </c>
    </row>
    <row r="478" spans="2:67" s="123" customFormat="1" ht="73.8" customHeight="1">
      <c r="B478" s="210" t="s">
        <v>8</v>
      </c>
      <c r="D478" s="163" t="s">
        <v>5476</v>
      </c>
      <c r="E478" s="560" t="s">
        <v>5194</v>
      </c>
      <c r="F478" s="111" t="s">
        <v>135</v>
      </c>
      <c r="G478" s="261" t="s">
        <v>4998</v>
      </c>
      <c r="H478" s="112" t="s">
        <v>182</v>
      </c>
      <c r="I478" s="112">
        <v>1</v>
      </c>
      <c r="J478" s="112">
        <v>0</v>
      </c>
      <c r="K478" s="112" t="s">
        <v>4673</v>
      </c>
      <c r="L478" s="393">
        <v>183.38120000000001</v>
      </c>
      <c r="M478" s="401"/>
      <c r="N478" s="450" t="s">
        <v>5501</v>
      </c>
      <c r="O478" s="425">
        <f>L478*M478</f>
        <v>0</v>
      </c>
      <c r="P478" s="138" t="str">
        <f t="shared" si="303"/>
        <v>No</v>
      </c>
      <c r="Q478" s="166" t="str">
        <f t="shared" si="304"/>
        <v>Yes</v>
      </c>
      <c r="R478" s="403"/>
      <c r="S478" s="280">
        <v>1</v>
      </c>
      <c r="T478" s="276">
        <f t="shared" si="305"/>
        <v>0</v>
      </c>
      <c r="U478" s="111"/>
      <c r="V478" s="303">
        <v>3.05</v>
      </c>
      <c r="W478" s="311">
        <f t="shared" si="339"/>
        <v>0</v>
      </c>
      <c r="X478" s="198">
        <f>M478*I478</f>
        <v>0</v>
      </c>
      <c r="Y478" s="198"/>
      <c r="Z478" s="548">
        <v>1</v>
      </c>
      <c r="AA478" s="534">
        <v>5</v>
      </c>
      <c r="AB478" s="285">
        <f t="shared" si="340"/>
        <v>0</v>
      </c>
      <c r="AC478" s="530"/>
      <c r="AD478" s="285">
        <f t="shared" si="341"/>
        <v>0</v>
      </c>
      <c r="AE478" s="530"/>
      <c r="AF478" s="285">
        <f t="shared" si="342"/>
        <v>0</v>
      </c>
      <c r="AG478" s="177">
        <f t="shared" si="306"/>
        <v>0</v>
      </c>
      <c r="AH478" s="177">
        <f t="shared" si="307"/>
        <v>0</v>
      </c>
      <c r="AI478" s="177">
        <f t="shared" si="308"/>
        <v>0</v>
      </c>
      <c r="AJ478" s="177">
        <f t="shared" si="309"/>
        <v>0</v>
      </c>
      <c r="AK478" s="177">
        <f t="shared" si="310"/>
        <v>0</v>
      </c>
      <c r="AL478" s="177">
        <f t="shared" si="311"/>
        <v>0</v>
      </c>
      <c r="AM478" s="177">
        <f t="shared" si="312"/>
        <v>0</v>
      </c>
      <c r="AN478" s="177">
        <f t="shared" si="313"/>
        <v>0</v>
      </c>
      <c r="AO478" s="177">
        <f t="shared" si="314"/>
        <v>0</v>
      </c>
      <c r="AP478" s="443"/>
      <c r="AQ478" s="443">
        <f t="shared" si="336"/>
        <v>0</v>
      </c>
      <c r="AR478" s="443">
        <f t="shared" si="337"/>
        <v>0</v>
      </c>
      <c r="AS478" s="443">
        <f t="shared" si="338"/>
        <v>0</v>
      </c>
      <c r="AT478" s="443"/>
      <c r="AU478" s="177">
        <f t="shared" si="315"/>
        <v>0</v>
      </c>
      <c r="AV478" s="177">
        <f t="shared" si="316"/>
        <v>0</v>
      </c>
      <c r="AW478" s="177">
        <f t="shared" si="317"/>
        <v>0</v>
      </c>
      <c r="AX478" s="177">
        <f t="shared" si="318"/>
        <v>0</v>
      </c>
      <c r="AY478" s="177">
        <f t="shared" si="319"/>
        <v>0</v>
      </c>
      <c r="AZ478" s="177">
        <f t="shared" si="320"/>
        <v>0</v>
      </c>
      <c r="BA478" s="177">
        <f t="shared" si="321"/>
        <v>0</v>
      </c>
      <c r="BB478" s="177">
        <f t="shared" si="322"/>
        <v>0</v>
      </c>
      <c r="BC478" s="177">
        <f t="shared" si="323"/>
        <v>0</v>
      </c>
      <c r="BD478" s="177">
        <f t="shared" si="324"/>
        <v>0</v>
      </c>
      <c r="BE478" s="177">
        <f t="shared" si="325"/>
        <v>0</v>
      </c>
      <c r="BF478" s="177">
        <f t="shared" si="326"/>
        <v>0</v>
      </c>
      <c r="BG478" s="177">
        <f t="shared" si="327"/>
        <v>0</v>
      </c>
      <c r="BH478" s="177">
        <f t="shared" si="328"/>
        <v>0</v>
      </c>
      <c r="BI478" s="177">
        <f t="shared" si="329"/>
        <v>0</v>
      </c>
      <c r="BJ478" s="177">
        <f t="shared" si="330"/>
        <v>0</v>
      </c>
      <c r="BK478" s="177">
        <f t="shared" si="331"/>
        <v>0</v>
      </c>
      <c r="BL478" s="177">
        <f t="shared" si="332"/>
        <v>0</v>
      </c>
      <c r="BM478" s="177">
        <f t="shared" si="333"/>
        <v>0</v>
      </c>
      <c r="BN478" s="177">
        <f t="shared" si="334"/>
        <v>0</v>
      </c>
      <c r="BO478" s="177">
        <f t="shared" si="335"/>
        <v>0</v>
      </c>
    </row>
    <row r="479" spans="2:67" s="123" customFormat="1" ht="73.8" customHeight="1">
      <c r="B479" s="213" t="s">
        <v>8</v>
      </c>
      <c r="C479" s="167"/>
      <c r="D479" s="406" t="s">
        <v>5477</v>
      </c>
      <c r="E479" s="563" t="s">
        <v>5193</v>
      </c>
      <c r="F479" s="229" t="s">
        <v>135</v>
      </c>
      <c r="G479" s="407" t="s">
        <v>4998</v>
      </c>
      <c r="H479" s="408" t="s">
        <v>182</v>
      </c>
      <c r="I479" s="408">
        <v>1</v>
      </c>
      <c r="J479" s="408">
        <v>0</v>
      </c>
      <c r="K479" s="408" t="s">
        <v>4673</v>
      </c>
      <c r="L479" s="409">
        <v>175.74889999999999</v>
      </c>
      <c r="M479" s="243"/>
      <c r="N479" s="451" t="s">
        <v>5501</v>
      </c>
      <c r="O479" s="425">
        <f>L479*M479</f>
        <v>0</v>
      </c>
      <c r="P479" s="232" t="str">
        <f t="shared" si="303"/>
        <v>No</v>
      </c>
      <c r="Q479" s="233" t="str">
        <f t="shared" si="304"/>
        <v>Yes</v>
      </c>
      <c r="S479" s="280">
        <v>1</v>
      </c>
      <c r="T479" s="276">
        <f t="shared" si="305"/>
        <v>0</v>
      </c>
      <c r="U479" s="111"/>
      <c r="V479" s="303">
        <v>3.05</v>
      </c>
      <c r="W479" s="311">
        <f t="shared" si="339"/>
        <v>0</v>
      </c>
      <c r="X479" s="198">
        <f>M479*I479</f>
        <v>0</v>
      </c>
      <c r="Y479" s="198"/>
      <c r="Z479" s="548">
        <v>1</v>
      </c>
      <c r="AA479" s="534">
        <v>5</v>
      </c>
      <c r="AB479" s="285">
        <f t="shared" si="340"/>
        <v>0</v>
      </c>
      <c r="AC479" s="530"/>
      <c r="AD479" s="285">
        <f t="shared" si="341"/>
        <v>0</v>
      </c>
      <c r="AE479" s="530"/>
      <c r="AF479" s="285">
        <f t="shared" si="342"/>
        <v>0</v>
      </c>
      <c r="AG479" s="177">
        <f t="shared" si="306"/>
        <v>0</v>
      </c>
      <c r="AH479" s="177">
        <f t="shared" si="307"/>
        <v>0</v>
      </c>
      <c r="AI479" s="177">
        <f t="shared" si="308"/>
        <v>0</v>
      </c>
      <c r="AJ479" s="177">
        <f t="shared" si="309"/>
        <v>0</v>
      </c>
      <c r="AK479" s="177">
        <f t="shared" si="310"/>
        <v>0</v>
      </c>
      <c r="AL479" s="177">
        <f t="shared" si="311"/>
        <v>0</v>
      </c>
      <c r="AM479" s="177">
        <f t="shared" si="312"/>
        <v>0</v>
      </c>
      <c r="AN479" s="177">
        <f t="shared" si="313"/>
        <v>0</v>
      </c>
      <c r="AO479" s="177">
        <f t="shared" si="314"/>
        <v>0</v>
      </c>
      <c r="AP479" s="443"/>
      <c r="AQ479" s="443">
        <f t="shared" si="336"/>
        <v>0</v>
      </c>
      <c r="AR479" s="443">
        <f t="shared" si="337"/>
        <v>0</v>
      </c>
      <c r="AS479" s="443">
        <f t="shared" si="338"/>
        <v>0</v>
      </c>
      <c r="AT479" s="443"/>
      <c r="AU479" s="177">
        <f t="shared" si="315"/>
        <v>0</v>
      </c>
      <c r="AV479" s="177">
        <f t="shared" si="316"/>
        <v>0</v>
      </c>
      <c r="AW479" s="177">
        <f t="shared" si="317"/>
        <v>0</v>
      </c>
      <c r="AX479" s="177">
        <f t="shared" si="318"/>
        <v>0</v>
      </c>
      <c r="AY479" s="177">
        <f t="shared" si="319"/>
        <v>0</v>
      </c>
      <c r="AZ479" s="177">
        <f t="shared" si="320"/>
        <v>0</v>
      </c>
      <c r="BA479" s="177">
        <f t="shared" si="321"/>
        <v>0</v>
      </c>
      <c r="BB479" s="177">
        <f t="shared" si="322"/>
        <v>0</v>
      </c>
      <c r="BC479" s="177">
        <f t="shared" si="323"/>
        <v>0</v>
      </c>
      <c r="BD479" s="177">
        <f t="shared" si="324"/>
        <v>0</v>
      </c>
      <c r="BE479" s="177">
        <f t="shared" si="325"/>
        <v>0</v>
      </c>
      <c r="BF479" s="177">
        <f t="shared" si="326"/>
        <v>0</v>
      </c>
      <c r="BG479" s="177">
        <f t="shared" si="327"/>
        <v>0</v>
      </c>
      <c r="BH479" s="177">
        <f t="shared" si="328"/>
        <v>0</v>
      </c>
      <c r="BI479" s="177">
        <f t="shared" si="329"/>
        <v>0</v>
      </c>
      <c r="BJ479" s="177">
        <f t="shared" si="330"/>
        <v>0</v>
      </c>
      <c r="BK479" s="177">
        <f t="shared" si="331"/>
        <v>0</v>
      </c>
      <c r="BL479" s="177">
        <f t="shared" si="332"/>
        <v>0</v>
      </c>
      <c r="BM479" s="177">
        <f t="shared" si="333"/>
        <v>0</v>
      </c>
      <c r="BN479" s="177">
        <f t="shared" si="334"/>
        <v>0</v>
      </c>
      <c r="BO479" s="177">
        <f t="shared" si="335"/>
        <v>0</v>
      </c>
    </row>
    <row r="480" spans="2:67" s="123" customFormat="1" ht="40.799999999999997" customHeight="1">
      <c r="B480" s="441"/>
      <c r="D480" s="495" t="s">
        <v>2885</v>
      </c>
      <c r="E480" s="553"/>
      <c r="F480" s="111"/>
      <c r="G480" s="261"/>
      <c r="H480" s="112"/>
      <c r="I480" s="112"/>
      <c r="J480" s="112"/>
      <c r="K480" s="112"/>
      <c r="L480" s="201"/>
      <c r="M480" s="442"/>
      <c r="N480" s="161"/>
      <c r="O480" s="369"/>
      <c r="P480" s="138"/>
      <c r="Q480" s="166"/>
      <c r="S480" s="200"/>
      <c r="T480" s="199"/>
      <c r="U480" s="111"/>
      <c r="V480" s="302"/>
      <c r="W480" s="311">
        <f t="shared" si="339"/>
        <v>0</v>
      </c>
      <c r="X480" s="198"/>
      <c r="Y480" s="198"/>
      <c r="Z480" s="542"/>
      <c r="AA480" s="534"/>
      <c r="AB480" s="285">
        <f t="shared" si="340"/>
        <v>0</v>
      </c>
      <c r="AC480" s="530"/>
      <c r="AD480" s="285">
        <f t="shared" si="341"/>
        <v>0</v>
      </c>
      <c r="AE480" s="530"/>
      <c r="AF480" s="285">
        <f t="shared" si="342"/>
        <v>0</v>
      </c>
      <c r="AG480" s="177">
        <f t="shared" si="306"/>
        <v>0</v>
      </c>
      <c r="AH480" s="177">
        <f t="shared" si="307"/>
        <v>0</v>
      </c>
      <c r="AI480" s="177">
        <f t="shared" si="308"/>
        <v>0</v>
      </c>
      <c r="AJ480" s="177">
        <f t="shared" si="309"/>
        <v>0</v>
      </c>
      <c r="AK480" s="177">
        <f t="shared" si="310"/>
        <v>0</v>
      </c>
      <c r="AL480" s="177">
        <f t="shared" si="311"/>
        <v>0</v>
      </c>
      <c r="AM480" s="177">
        <f t="shared" si="312"/>
        <v>0</v>
      </c>
      <c r="AN480" s="177">
        <f t="shared" si="313"/>
        <v>0</v>
      </c>
      <c r="AO480" s="177">
        <f t="shared" si="314"/>
        <v>0</v>
      </c>
      <c r="AP480" s="443"/>
      <c r="AQ480" s="443">
        <f t="shared" si="336"/>
        <v>0</v>
      </c>
      <c r="AR480" s="443">
        <f t="shared" si="337"/>
        <v>0</v>
      </c>
      <c r="AS480" s="443">
        <f t="shared" si="338"/>
        <v>0</v>
      </c>
      <c r="AT480" s="443"/>
      <c r="AU480" s="177">
        <f t="shared" si="315"/>
        <v>0</v>
      </c>
      <c r="AV480" s="177">
        <f t="shared" si="316"/>
        <v>0</v>
      </c>
      <c r="AW480" s="177">
        <f t="shared" si="317"/>
        <v>0</v>
      </c>
      <c r="AX480" s="177">
        <f t="shared" si="318"/>
        <v>0</v>
      </c>
      <c r="AY480" s="177">
        <f t="shared" si="319"/>
        <v>0</v>
      </c>
      <c r="AZ480" s="177">
        <f t="shared" si="320"/>
        <v>0</v>
      </c>
      <c r="BA480" s="177">
        <f t="shared" si="321"/>
        <v>0</v>
      </c>
      <c r="BB480" s="177">
        <f t="shared" si="322"/>
        <v>0</v>
      </c>
      <c r="BC480" s="177">
        <f t="shared" si="323"/>
        <v>0</v>
      </c>
      <c r="BD480" s="177">
        <f t="shared" si="324"/>
        <v>0</v>
      </c>
      <c r="BE480" s="177">
        <f t="shared" si="325"/>
        <v>0</v>
      </c>
      <c r="BF480" s="177">
        <f t="shared" si="326"/>
        <v>0</v>
      </c>
      <c r="BG480" s="177">
        <f t="shared" si="327"/>
        <v>0</v>
      </c>
      <c r="BH480" s="177">
        <f t="shared" si="328"/>
        <v>0</v>
      </c>
      <c r="BI480" s="177">
        <f t="shared" si="329"/>
        <v>0</v>
      </c>
      <c r="BJ480" s="177">
        <f t="shared" si="330"/>
        <v>0</v>
      </c>
      <c r="BK480" s="177">
        <f t="shared" si="331"/>
        <v>0</v>
      </c>
      <c r="BL480" s="177">
        <f t="shared" si="332"/>
        <v>0</v>
      </c>
      <c r="BM480" s="177">
        <f t="shared" si="333"/>
        <v>0</v>
      </c>
      <c r="BN480" s="177">
        <f t="shared" si="334"/>
        <v>0</v>
      </c>
      <c r="BO480" s="177">
        <f t="shared" si="335"/>
        <v>0</v>
      </c>
    </row>
    <row r="481" spans="2:67" s="123" customFormat="1" ht="73.8" customHeight="1">
      <c r="B481" s="210" t="s">
        <v>8</v>
      </c>
      <c r="C481" s="169"/>
      <c r="D481" s="203" t="s">
        <v>5980</v>
      </c>
      <c r="E481" s="562" t="s">
        <v>5195</v>
      </c>
      <c r="F481" s="357" t="s">
        <v>197</v>
      </c>
      <c r="G481" s="205" t="s">
        <v>2877</v>
      </c>
      <c r="H481" s="206" t="s">
        <v>2139</v>
      </c>
      <c r="I481" s="206">
        <v>2</v>
      </c>
      <c r="J481" s="206">
        <v>0</v>
      </c>
      <c r="K481" s="206" t="s">
        <v>4673</v>
      </c>
      <c r="L481" s="397">
        <v>186.56389999999999</v>
      </c>
      <c r="M481" s="449" t="s">
        <v>5501</v>
      </c>
      <c r="N481" s="207"/>
      <c r="O481" s="414">
        <f>L481*N481</f>
        <v>0</v>
      </c>
      <c r="P481" s="208" t="str">
        <f t="shared" ref="P481:P501" si="343">IF(SUM(M481:N481)&gt;0,"Yes","No")</f>
        <v>No</v>
      </c>
      <c r="Q481" s="209" t="str">
        <f t="shared" ref="Q481:Q501" si="344">IF(B481="New","Yes","No")</f>
        <v>Yes</v>
      </c>
      <c r="S481" s="281">
        <v>2</v>
      </c>
      <c r="T481" s="274">
        <f t="shared" ref="T481:T501" si="345">S481*SUM(M481:N481)</f>
        <v>0</v>
      </c>
      <c r="U481" s="199"/>
      <c r="V481" s="301">
        <v>1.5</v>
      </c>
      <c r="W481" s="311">
        <f t="shared" si="339"/>
        <v>0</v>
      </c>
      <c r="X481" s="198"/>
      <c r="Y481" s="198">
        <f>N481*I481</f>
        <v>0</v>
      </c>
      <c r="Z481" s="547">
        <v>2</v>
      </c>
      <c r="AA481" s="535">
        <v>6</v>
      </c>
      <c r="AB481" s="285">
        <f t="shared" si="340"/>
        <v>0</v>
      </c>
      <c r="AC481" s="530"/>
      <c r="AD481" s="285">
        <f t="shared" si="341"/>
        <v>0</v>
      </c>
      <c r="AE481" s="530"/>
      <c r="AF481" s="285">
        <f t="shared" si="342"/>
        <v>0</v>
      </c>
      <c r="AG481" s="177">
        <f t="shared" si="306"/>
        <v>0</v>
      </c>
      <c r="AH481" s="177">
        <f t="shared" si="307"/>
        <v>0</v>
      </c>
      <c r="AI481" s="177">
        <f t="shared" si="308"/>
        <v>0</v>
      </c>
      <c r="AJ481" s="177">
        <f t="shared" si="309"/>
        <v>0</v>
      </c>
      <c r="AK481" s="177">
        <f t="shared" si="310"/>
        <v>0</v>
      </c>
      <c r="AL481" s="177">
        <f t="shared" si="311"/>
        <v>0</v>
      </c>
      <c r="AM481" s="177">
        <f t="shared" si="312"/>
        <v>0</v>
      </c>
      <c r="AN481" s="177">
        <f t="shared" si="313"/>
        <v>0</v>
      </c>
      <c r="AO481" s="177">
        <f t="shared" si="314"/>
        <v>0</v>
      </c>
      <c r="AP481" s="443"/>
      <c r="AQ481" s="443">
        <f t="shared" si="336"/>
        <v>0</v>
      </c>
      <c r="AR481" s="443">
        <f t="shared" si="337"/>
        <v>0</v>
      </c>
      <c r="AS481" s="443">
        <f t="shared" si="338"/>
        <v>0</v>
      </c>
      <c r="AT481" s="443"/>
      <c r="AU481" s="177">
        <f t="shared" si="315"/>
        <v>0</v>
      </c>
      <c r="AV481" s="177">
        <f t="shared" si="316"/>
        <v>0</v>
      </c>
      <c r="AW481" s="177">
        <f t="shared" si="317"/>
        <v>0</v>
      </c>
      <c r="AX481" s="177">
        <f t="shared" si="318"/>
        <v>0</v>
      </c>
      <c r="AY481" s="177">
        <f t="shared" si="319"/>
        <v>0</v>
      </c>
      <c r="AZ481" s="177">
        <f t="shared" si="320"/>
        <v>0</v>
      </c>
      <c r="BA481" s="177">
        <f t="shared" si="321"/>
        <v>0</v>
      </c>
      <c r="BB481" s="177">
        <f t="shared" si="322"/>
        <v>0</v>
      </c>
      <c r="BC481" s="177">
        <f t="shared" si="323"/>
        <v>0</v>
      </c>
      <c r="BD481" s="177">
        <f t="shared" si="324"/>
        <v>0</v>
      </c>
      <c r="BE481" s="177">
        <f t="shared" si="325"/>
        <v>0</v>
      </c>
      <c r="BF481" s="177">
        <f t="shared" si="326"/>
        <v>0</v>
      </c>
      <c r="BG481" s="177">
        <f t="shared" si="327"/>
        <v>0</v>
      </c>
      <c r="BH481" s="177">
        <f t="shared" si="328"/>
        <v>0</v>
      </c>
      <c r="BI481" s="177">
        <f t="shared" si="329"/>
        <v>0</v>
      </c>
      <c r="BJ481" s="177">
        <f t="shared" si="330"/>
        <v>0</v>
      </c>
      <c r="BK481" s="177">
        <f t="shared" si="331"/>
        <v>0</v>
      </c>
      <c r="BL481" s="177">
        <f t="shared" si="332"/>
        <v>0</v>
      </c>
      <c r="BM481" s="177">
        <f t="shared" si="333"/>
        <v>0</v>
      </c>
      <c r="BN481" s="177">
        <f t="shared" si="334"/>
        <v>0</v>
      </c>
      <c r="BO481" s="177">
        <f t="shared" si="335"/>
        <v>0</v>
      </c>
    </row>
    <row r="482" spans="2:67" s="123" customFormat="1" ht="73.8" customHeight="1">
      <c r="B482" s="210" t="s">
        <v>8</v>
      </c>
      <c r="D482" s="164" t="s">
        <v>5487</v>
      </c>
      <c r="E482" s="557" t="s">
        <v>5194</v>
      </c>
      <c r="F482" s="349" t="s">
        <v>197</v>
      </c>
      <c r="G482" s="160" t="s">
        <v>2877</v>
      </c>
      <c r="H482" s="115" t="s">
        <v>2139</v>
      </c>
      <c r="I482" s="115">
        <v>2</v>
      </c>
      <c r="J482" s="115">
        <v>0</v>
      </c>
      <c r="K482" s="115" t="s">
        <v>4673</v>
      </c>
      <c r="L482" s="386">
        <v>194.67000000000002</v>
      </c>
      <c r="M482" s="130"/>
      <c r="N482" s="449" t="s">
        <v>5501</v>
      </c>
      <c r="O482" s="414">
        <f>L482*M482</f>
        <v>0</v>
      </c>
      <c r="P482" s="131" t="str">
        <f t="shared" si="343"/>
        <v>No</v>
      </c>
      <c r="Q482" s="212" t="str">
        <f t="shared" si="344"/>
        <v>Yes</v>
      </c>
      <c r="S482" s="280">
        <v>2</v>
      </c>
      <c r="T482" s="276">
        <f t="shared" si="345"/>
        <v>0</v>
      </c>
      <c r="U482" s="199"/>
      <c r="V482" s="301">
        <v>1.5</v>
      </c>
      <c r="W482" s="311">
        <f t="shared" si="339"/>
        <v>0</v>
      </c>
      <c r="X482" s="198">
        <f>M482*I482</f>
        <v>0</v>
      </c>
      <c r="Y482" s="198"/>
      <c r="Z482" s="547">
        <v>2</v>
      </c>
      <c r="AA482" s="535">
        <v>6</v>
      </c>
      <c r="AB482" s="285">
        <f t="shared" si="340"/>
        <v>0</v>
      </c>
      <c r="AC482" s="530"/>
      <c r="AD482" s="285">
        <f t="shared" si="341"/>
        <v>0</v>
      </c>
      <c r="AE482" s="530"/>
      <c r="AF482" s="285">
        <f t="shared" si="342"/>
        <v>0</v>
      </c>
      <c r="AG482" s="177">
        <f t="shared" ref="AG482:AG501" si="346">IF(F482="XS",IF(SUM(M482:N482)&gt;0,SUM(M482:N482),0),0)*I482</f>
        <v>0</v>
      </c>
      <c r="AH482" s="177">
        <f t="shared" ref="AH482:AH501" si="347">IF(F482="S",IF(SUM(M482:N482)&gt;0,SUM(M482:N482),0),0)*I482</f>
        <v>0</v>
      </c>
      <c r="AI482" s="177">
        <f t="shared" ref="AI482:AI501" si="348">IF(F482="M",IF(SUM(M482:N482)&gt;0,SUM(M482:N482),0),0)*I482</f>
        <v>0</v>
      </c>
      <c r="AJ482" s="177">
        <f t="shared" ref="AJ482:AJ501" si="349">IF(F482="L",IF(SUM(M482:N482)&gt;0,SUM(M482:N482),0),0)*I482</f>
        <v>0</v>
      </c>
      <c r="AK482" s="177">
        <f t="shared" ref="AK482:AK501" si="350">IF(F482="XL",IF(SUM(M482:N482)&gt;0,SUM(M482:N482),0),0)*I482</f>
        <v>0</v>
      </c>
      <c r="AL482" s="177">
        <f t="shared" ref="AL482:AL501" si="351">IF(F482="2XL",IF(SUM(M482:N482)&gt;0,SUM(M482:N482),0),0)*I482</f>
        <v>0</v>
      </c>
      <c r="AM482" s="177">
        <f t="shared" ref="AM482:AM501" si="352">IF(F482="3XL",IF(SUM(M482:N482)&gt;0,SUM(M482:N482),0),0)*I482</f>
        <v>0</v>
      </c>
      <c r="AN482" s="177">
        <f t="shared" ref="AN482:AN501" si="353">IF(F482="4XL",IF(SUM(M482:N482)&gt;0,SUM(M482:N482),0),0)*I482</f>
        <v>0</v>
      </c>
      <c r="AO482" s="177">
        <f t="shared" ref="AO482:AO501" si="354">IF(F482="various",IF(SUM(M482:N482)&gt;0,SUM(M482:N482),0),0)*I482</f>
        <v>0</v>
      </c>
      <c r="AP482" s="443"/>
      <c r="AQ482" s="443">
        <f t="shared" si="336"/>
        <v>0</v>
      </c>
      <c r="AR482" s="443">
        <f t="shared" si="337"/>
        <v>0</v>
      </c>
      <c r="AS482" s="443">
        <f t="shared" si="338"/>
        <v>0</v>
      </c>
      <c r="AT482" s="443"/>
      <c r="AU482" s="177">
        <f t="shared" ref="AU482:AU501" si="355">IF(H482="sloper",IF(SUM(M482:N482)&gt;0,SUM(M482:N482),0),0)*I482</f>
        <v>0</v>
      </c>
      <c r="AV482" s="177">
        <f t="shared" ref="AV482:AV501" si="356">IF(H482="footholds",IF(SUM(M482:N482)&gt;0,SUM(M482:N482),0),0)*I482</f>
        <v>0</v>
      </c>
      <c r="AW482" s="177">
        <f t="shared" ref="AW482:AW501" si="357">IF(H482="micros",IF(SUM(M482:N482)&gt;0,SUM(M482:N482),0),0)*I482</f>
        <v>0</v>
      </c>
      <c r="AX482" s="177">
        <f t="shared" ref="AX482:AX501" si="358">IF(H482="jug",IF(SUM(M482:N482)&gt;0,SUM(M482:N482),0),0)*I482</f>
        <v>0</v>
      </c>
      <c r="AY482" s="177">
        <f t="shared" ref="AY482:AY501" si="359">IF(H482="ledge",IF(SUM(M482:N482)&gt;0,SUM(M482:N482),0),0)*I482</f>
        <v>0</v>
      </c>
      <c r="AZ482" s="177">
        <f t="shared" ref="AZ482:AZ501" si="360">IF(H482="edge",IF(SUM(M482:N482)&gt;0,SUM(M482:N482),0),0)*I482</f>
        <v>0</v>
      </c>
      <c r="BA482" s="177">
        <f t="shared" ref="BA482:BA501" si="361">IF(H482="crimp",IF(SUM(M482:N482)&gt;0,SUM(M482:N482),0),0)*I482</f>
        <v>0</v>
      </c>
      <c r="BB482" s="177">
        <f t="shared" ref="BB482:BB501" si="362">IF(H482="incut",IF(SUM(M482:N482)&gt;0,SUM(M482:N482),0),0)*I482</f>
        <v>0</v>
      </c>
      <c r="BC482" s="177">
        <f t="shared" ref="BC482:BC501" si="363">IF(H482="dish",IF(SUM(M482:N482)&gt;0,SUM(M482:N482),0),0)*I482</f>
        <v>0</v>
      </c>
      <c r="BD482" s="177">
        <f t="shared" ref="BD482:BD501" si="364">IF(H482="pinch",IF(SUM(M482:N482)&gt;0,SUM(M482:N482),0),0)*I482</f>
        <v>0</v>
      </c>
      <c r="BE482" s="177">
        <f t="shared" ref="BE482:BE501" si="365">IF(H482="pocket",IF(SUM(M482:N482)&gt;0,SUM(M482:N482),0),0)*I482</f>
        <v>0</v>
      </c>
      <c r="BF482" s="177">
        <f t="shared" ref="BF482:BF501" si="366">IF(H482="insert",IF(SUM(M482:N482)&gt;0,SUM(M482:N482),0),0)*I482</f>
        <v>0</v>
      </c>
      <c r="BG482" s="177">
        <f t="shared" ref="BG482:BG501" si="367">IF(H482="feature",IF(SUM(M482:N482)&gt;0,SUM(M482:N482),0),0)*I482</f>
        <v>0</v>
      </c>
      <c r="BH482" s="177">
        <f t="shared" ref="BH482:BH501" si="368">IF(H482="scoop",IF(SUM(M482:N482)&gt;0,SUM(M482:N482),0),0)*I482</f>
        <v>0</v>
      </c>
      <c r="BI482" s="177">
        <f t="shared" ref="BI482:BI501" si="369">IF(H482="arete",IF(SUM(M482:N482)&gt;0,SUM(M482:N482),0),0)*I482</f>
        <v>0</v>
      </c>
      <c r="BJ482" s="177">
        <f t="shared" ref="BJ482:BJ501" si="370">IF(H482="square",IF(SUM(M482:N482)&gt;0,SUM(M482:N482),0),0)*I482</f>
        <v>0</v>
      </c>
      <c r="BK482" s="177">
        <f t="shared" ref="BK482:BK501" si="371">IF(H482="positive",IF(SUM(M482:N482)&gt;0,SUM(M482:N482),0),0)*I482</f>
        <v>0</v>
      </c>
      <c r="BL482" s="177">
        <f t="shared" ref="BL482:BL501" si="372">IF(H482="pyramid",IF(SUM(M482:N482)&gt;0,SUM(M482:N482),0),0)*I482</f>
        <v>0</v>
      </c>
      <c r="BM482" s="177">
        <f t="shared" ref="BM482:BM501" si="373">IF(H482="high profile",IF(SUM(M482:N482)&gt;0,SUM(M482:N482),0),0)*I482</f>
        <v>0</v>
      </c>
      <c r="BN482" s="177">
        <f t="shared" ref="BN482:BN501" si="374">IF(H482="rectangle",IF(SUM(M482:N482)&gt;0,SUM(M482:N482),0),0)*I482</f>
        <v>0</v>
      </c>
      <c r="BO482" s="177">
        <f t="shared" ref="BO482:BO501" si="375">IF(H482="various",IF(SUM(M482:N482)&gt;0,SUM(M482:N482),0),0)*I482</f>
        <v>0</v>
      </c>
    </row>
    <row r="483" spans="2:67" s="123" customFormat="1" ht="73.8" customHeight="1">
      <c r="B483" s="210" t="s">
        <v>8</v>
      </c>
      <c r="D483" s="164" t="s">
        <v>5500</v>
      </c>
      <c r="E483" s="558" t="s">
        <v>5193</v>
      </c>
      <c r="F483" s="349" t="s">
        <v>197</v>
      </c>
      <c r="G483" s="160" t="s">
        <v>2877</v>
      </c>
      <c r="H483" s="115" t="s">
        <v>2139</v>
      </c>
      <c r="I483" s="115">
        <v>2</v>
      </c>
      <c r="J483" s="115">
        <v>0</v>
      </c>
      <c r="K483" s="115" t="s">
        <v>4673</v>
      </c>
      <c r="L483" s="386">
        <v>186.56389999999999</v>
      </c>
      <c r="M483" s="129"/>
      <c r="N483" s="449" t="s">
        <v>5501</v>
      </c>
      <c r="O483" s="414">
        <f>L483*M483</f>
        <v>0</v>
      </c>
      <c r="P483" s="131" t="str">
        <f t="shared" si="343"/>
        <v>No</v>
      </c>
      <c r="Q483" s="212" t="str">
        <f t="shared" si="344"/>
        <v>Yes</v>
      </c>
      <c r="S483" s="280">
        <v>2</v>
      </c>
      <c r="T483" s="276">
        <f t="shared" si="345"/>
        <v>0</v>
      </c>
      <c r="U483" s="199"/>
      <c r="V483" s="301">
        <v>1.5</v>
      </c>
      <c r="W483" s="311">
        <f t="shared" si="339"/>
        <v>0</v>
      </c>
      <c r="X483" s="198">
        <f>M483*I483</f>
        <v>0</v>
      </c>
      <c r="Y483" s="198"/>
      <c r="Z483" s="547">
        <v>2</v>
      </c>
      <c r="AA483" s="535">
        <v>6</v>
      </c>
      <c r="AB483" s="285">
        <f t="shared" si="340"/>
        <v>0</v>
      </c>
      <c r="AC483" s="530"/>
      <c r="AD483" s="285">
        <f t="shared" si="341"/>
        <v>0</v>
      </c>
      <c r="AE483" s="530"/>
      <c r="AF483" s="285">
        <f t="shared" si="342"/>
        <v>0</v>
      </c>
      <c r="AG483" s="177">
        <f t="shared" si="346"/>
        <v>0</v>
      </c>
      <c r="AH483" s="177">
        <f t="shared" si="347"/>
        <v>0</v>
      </c>
      <c r="AI483" s="177">
        <f t="shared" si="348"/>
        <v>0</v>
      </c>
      <c r="AJ483" s="177">
        <f t="shared" si="349"/>
        <v>0</v>
      </c>
      <c r="AK483" s="177">
        <f t="shared" si="350"/>
        <v>0</v>
      </c>
      <c r="AL483" s="177">
        <f t="shared" si="351"/>
        <v>0</v>
      </c>
      <c r="AM483" s="177">
        <f t="shared" si="352"/>
        <v>0</v>
      </c>
      <c r="AN483" s="177">
        <f t="shared" si="353"/>
        <v>0</v>
      </c>
      <c r="AO483" s="177">
        <f t="shared" si="354"/>
        <v>0</v>
      </c>
      <c r="AP483" s="443"/>
      <c r="AQ483" s="443">
        <f t="shared" si="336"/>
        <v>0</v>
      </c>
      <c r="AR483" s="443">
        <f t="shared" si="337"/>
        <v>0</v>
      </c>
      <c r="AS483" s="443">
        <f t="shared" si="338"/>
        <v>0</v>
      </c>
      <c r="AT483" s="443"/>
      <c r="AU483" s="177">
        <f t="shared" si="355"/>
        <v>0</v>
      </c>
      <c r="AV483" s="177">
        <f t="shared" si="356"/>
        <v>0</v>
      </c>
      <c r="AW483" s="177">
        <f t="shared" si="357"/>
        <v>0</v>
      </c>
      <c r="AX483" s="177">
        <f t="shared" si="358"/>
        <v>0</v>
      </c>
      <c r="AY483" s="177">
        <f t="shared" si="359"/>
        <v>0</v>
      </c>
      <c r="AZ483" s="177">
        <f t="shared" si="360"/>
        <v>0</v>
      </c>
      <c r="BA483" s="177">
        <f t="shared" si="361"/>
        <v>0</v>
      </c>
      <c r="BB483" s="177">
        <f t="shared" si="362"/>
        <v>0</v>
      </c>
      <c r="BC483" s="177">
        <f t="shared" si="363"/>
        <v>0</v>
      </c>
      <c r="BD483" s="177">
        <f t="shared" si="364"/>
        <v>0</v>
      </c>
      <c r="BE483" s="177">
        <f t="shared" si="365"/>
        <v>0</v>
      </c>
      <c r="BF483" s="177">
        <f t="shared" si="366"/>
        <v>0</v>
      </c>
      <c r="BG483" s="177">
        <f t="shared" si="367"/>
        <v>0</v>
      </c>
      <c r="BH483" s="177">
        <f t="shared" si="368"/>
        <v>0</v>
      </c>
      <c r="BI483" s="177">
        <f t="shared" si="369"/>
        <v>0</v>
      </c>
      <c r="BJ483" s="177">
        <f t="shared" si="370"/>
        <v>0</v>
      </c>
      <c r="BK483" s="177">
        <f t="shared" si="371"/>
        <v>0</v>
      </c>
      <c r="BL483" s="177">
        <f t="shared" si="372"/>
        <v>0</v>
      </c>
      <c r="BM483" s="177">
        <f t="shared" si="373"/>
        <v>0</v>
      </c>
      <c r="BN483" s="177">
        <f t="shared" si="374"/>
        <v>0</v>
      </c>
      <c r="BO483" s="177">
        <f t="shared" si="375"/>
        <v>0</v>
      </c>
    </row>
    <row r="484" spans="2:67" s="123" customFormat="1" ht="73.8" customHeight="1">
      <c r="B484" s="210" t="s">
        <v>8</v>
      </c>
      <c r="D484" s="163" t="s">
        <v>5981</v>
      </c>
      <c r="E484" s="559" t="s">
        <v>5195</v>
      </c>
      <c r="F484" s="159" t="s">
        <v>133</v>
      </c>
      <c r="G484" s="165" t="s">
        <v>2878</v>
      </c>
      <c r="H484" s="112" t="s">
        <v>2139</v>
      </c>
      <c r="I484" s="112">
        <v>2</v>
      </c>
      <c r="J484" s="112">
        <v>0</v>
      </c>
      <c r="K484" s="112" t="s">
        <v>4673</v>
      </c>
      <c r="L484" s="385">
        <v>207.28749999999999</v>
      </c>
      <c r="M484" s="450" t="s">
        <v>5501</v>
      </c>
      <c r="N484" s="401"/>
      <c r="O484" s="425">
        <f>L484*N484</f>
        <v>0</v>
      </c>
      <c r="P484" s="138" t="str">
        <f t="shared" si="343"/>
        <v>No</v>
      </c>
      <c r="Q484" s="211" t="str">
        <f t="shared" si="344"/>
        <v>Yes</v>
      </c>
      <c r="S484" s="280">
        <v>2</v>
      </c>
      <c r="T484" s="276">
        <f t="shared" si="345"/>
        <v>0</v>
      </c>
      <c r="U484" s="111"/>
      <c r="V484" s="302">
        <v>1.8</v>
      </c>
      <c r="W484" s="311">
        <f t="shared" si="339"/>
        <v>0</v>
      </c>
      <c r="X484" s="198"/>
      <c r="Y484" s="198">
        <f>N484*I484</f>
        <v>0</v>
      </c>
      <c r="Z484" s="542">
        <v>2</v>
      </c>
      <c r="AA484" s="535">
        <v>8</v>
      </c>
      <c r="AB484" s="285">
        <f t="shared" si="340"/>
        <v>0</v>
      </c>
      <c r="AC484" s="530"/>
      <c r="AD484" s="285">
        <f t="shared" si="341"/>
        <v>0</v>
      </c>
      <c r="AE484" s="530"/>
      <c r="AF484" s="285">
        <f t="shared" si="342"/>
        <v>0</v>
      </c>
      <c r="AG484" s="177">
        <f t="shared" si="346"/>
        <v>0</v>
      </c>
      <c r="AH484" s="177">
        <f t="shared" si="347"/>
        <v>0</v>
      </c>
      <c r="AI484" s="177">
        <f t="shared" si="348"/>
        <v>0</v>
      </c>
      <c r="AJ484" s="177">
        <f t="shared" si="349"/>
        <v>0</v>
      </c>
      <c r="AK484" s="177">
        <f t="shared" si="350"/>
        <v>0</v>
      </c>
      <c r="AL484" s="177">
        <f t="shared" si="351"/>
        <v>0</v>
      </c>
      <c r="AM484" s="177">
        <f t="shared" si="352"/>
        <v>0</v>
      </c>
      <c r="AN484" s="177">
        <f t="shared" si="353"/>
        <v>0</v>
      </c>
      <c r="AO484" s="177">
        <f t="shared" si="354"/>
        <v>0</v>
      </c>
      <c r="AP484" s="443"/>
      <c r="AQ484" s="443">
        <f t="shared" si="336"/>
        <v>0</v>
      </c>
      <c r="AR484" s="443">
        <f t="shared" si="337"/>
        <v>0</v>
      </c>
      <c r="AS484" s="443">
        <f t="shared" si="338"/>
        <v>0</v>
      </c>
      <c r="AT484" s="443"/>
      <c r="AU484" s="177">
        <f t="shared" si="355"/>
        <v>0</v>
      </c>
      <c r="AV484" s="177">
        <f t="shared" si="356"/>
        <v>0</v>
      </c>
      <c r="AW484" s="177">
        <f t="shared" si="357"/>
        <v>0</v>
      </c>
      <c r="AX484" s="177">
        <f t="shared" si="358"/>
        <v>0</v>
      </c>
      <c r="AY484" s="177">
        <f t="shared" si="359"/>
        <v>0</v>
      </c>
      <c r="AZ484" s="177">
        <f t="shared" si="360"/>
        <v>0</v>
      </c>
      <c r="BA484" s="177">
        <f t="shared" si="361"/>
        <v>0</v>
      </c>
      <c r="BB484" s="177">
        <f t="shared" si="362"/>
        <v>0</v>
      </c>
      <c r="BC484" s="177">
        <f t="shared" si="363"/>
        <v>0</v>
      </c>
      <c r="BD484" s="177">
        <f t="shared" si="364"/>
        <v>0</v>
      </c>
      <c r="BE484" s="177">
        <f t="shared" si="365"/>
        <v>0</v>
      </c>
      <c r="BF484" s="177">
        <f t="shared" si="366"/>
        <v>0</v>
      </c>
      <c r="BG484" s="177">
        <f t="shared" si="367"/>
        <v>0</v>
      </c>
      <c r="BH484" s="177">
        <f t="shared" si="368"/>
        <v>0</v>
      </c>
      <c r="BI484" s="177">
        <f t="shared" si="369"/>
        <v>0</v>
      </c>
      <c r="BJ484" s="177">
        <f t="shared" si="370"/>
        <v>0</v>
      </c>
      <c r="BK484" s="177">
        <f t="shared" si="371"/>
        <v>0</v>
      </c>
      <c r="BL484" s="177">
        <f t="shared" si="372"/>
        <v>0</v>
      </c>
      <c r="BM484" s="177">
        <f t="shared" si="373"/>
        <v>0</v>
      </c>
      <c r="BN484" s="177">
        <f t="shared" si="374"/>
        <v>0</v>
      </c>
      <c r="BO484" s="177">
        <f t="shared" si="375"/>
        <v>0</v>
      </c>
    </row>
    <row r="485" spans="2:67" s="123" customFormat="1" ht="73.8" customHeight="1">
      <c r="B485" s="210" t="s">
        <v>8</v>
      </c>
      <c r="D485" s="163" t="s">
        <v>5488</v>
      </c>
      <c r="E485" s="560" t="s">
        <v>5194</v>
      </c>
      <c r="F485" s="159" t="s">
        <v>133</v>
      </c>
      <c r="G485" s="165" t="s">
        <v>2878</v>
      </c>
      <c r="H485" s="112" t="s">
        <v>2139</v>
      </c>
      <c r="I485" s="112">
        <v>2</v>
      </c>
      <c r="J485" s="112">
        <v>0</v>
      </c>
      <c r="K485" s="112" t="s">
        <v>4673</v>
      </c>
      <c r="L485" s="385">
        <v>216.3</v>
      </c>
      <c r="M485" s="137"/>
      <c r="N485" s="450" t="s">
        <v>5501</v>
      </c>
      <c r="O485" s="425">
        <f>L485*M485</f>
        <v>0</v>
      </c>
      <c r="P485" s="138" t="str">
        <f t="shared" si="343"/>
        <v>No</v>
      </c>
      <c r="Q485" s="211" t="str">
        <f t="shared" si="344"/>
        <v>Yes</v>
      </c>
      <c r="S485" s="280">
        <v>2</v>
      </c>
      <c r="T485" s="276">
        <f t="shared" si="345"/>
        <v>0</v>
      </c>
      <c r="U485" s="111"/>
      <c r="V485" s="302">
        <v>1.8</v>
      </c>
      <c r="W485" s="311">
        <f t="shared" si="339"/>
        <v>0</v>
      </c>
      <c r="X485" s="198">
        <f>M485*I485</f>
        <v>0</v>
      </c>
      <c r="Y485" s="198"/>
      <c r="Z485" s="542">
        <v>2</v>
      </c>
      <c r="AA485" s="535">
        <v>8</v>
      </c>
      <c r="AB485" s="285">
        <f t="shared" si="340"/>
        <v>0</v>
      </c>
      <c r="AC485" s="530"/>
      <c r="AD485" s="285">
        <f t="shared" si="341"/>
        <v>0</v>
      </c>
      <c r="AE485" s="530"/>
      <c r="AF485" s="285">
        <f t="shared" si="342"/>
        <v>0</v>
      </c>
      <c r="AG485" s="177">
        <f t="shared" si="346"/>
        <v>0</v>
      </c>
      <c r="AH485" s="177">
        <f t="shared" si="347"/>
        <v>0</v>
      </c>
      <c r="AI485" s="177">
        <f t="shared" si="348"/>
        <v>0</v>
      </c>
      <c r="AJ485" s="177">
        <f t="shared" si="349"/>
        <v>0</v>
      </c>
      <c r="AK485" s="177">
        <f t="shared" si="350"/>
        <v>0</v>
      </c>
      <c r="AL485" s="177">
        <f t="shared" si="351"/>
        <v>0</v>
      </c>
      <c r="AM485" s="177">
        <f t="shared" si="352"/>
        <v>0</v>
      </c>
      <c r="AN485" s="177">
        <f t="shared" si="353"/>
        <v>0</v>
      </c>
      <c r="AO485" s="177">
        <f t="shared" si="354"/>
        <v>0</v>
      </c>
      <c r="AP485" s="443"/>
      <c r="AQ485" s="443">
        <f t="shared" si="336"/>
        <v>0</v>
      </c>
      <c r="AR485" s="443">
        <f t="shared" si="337"/>
        <v>0</v>
      </c>
      <c r="AS485" s="443">
        <f t="shared" si="338"/>
        <v>0</v>
      </c>
      <c r="AT485" s="443"/>
      <c r="AU485" s="177">
        <f t="shared" si="355"/>
        <v>0</v>
      </c>
      <c r="AV485" s="177">
        <f t="shared" si="356"/>
        <v>0</v>
      </c>
      <c r="AW485" s="177">
        <f t="shared" si="357"/>
        <v>0</v>
      </c>
      <c r="AX485" s="177">
        <f t="shared" si="358"/>
        <v>0</v>
      </c>
      <c r="AY485" s="177">
        <f t="shared" si="359"/>
        <v>0</v>
      </c>
      <c r="AZ485" s="177">
        <f t="shared" si="360"/>
        <v>0</v>
      </c>
      <c r="BA485" s="177">
        <f t="shared" si="361"/>
        <v>0</v>
      </c>
      <c r="BB485" s="177">
        <f t="shared" si="362"/>
        <v>0</v>
      </c>
      <c r="BC485" s="177">
        <f t="shared" si="363"/>
        <v>0</v>
      </c>
      <c r="BD485" s="177">
        <f t="shared" si="364"/>
        <v>0</v>
      </c>
      <c r="BE485" s="177">
        <f t="shared" si="365"/>
        <v>0</v>
      </c>
      <c r="BF485" s="177">
        <f t="shared" si="366"/>
        <v>0</v>
      </c>
      <c r="BG485" s="177">
        <f t="shared" si="367"/>
        <v>0</v>
      </c>
      <c r="BH485" s="177">
        <f t="shared" si="368"/>
        <v>0</v>
      </c>
      <c r="BI485" s="177">
        <f t="shared" si="369"/>
        <v>0</v>
      </c>
      <c r="BJ485" s="177">
        <f t="shared" si="370"/>
        <v>0</v>
      </c>
      <c r="BK485" s="177">
        <f t="shared" si="371"/>
        <v>0</v>
      </c>
      <c r="BL485" s="177">
        <f t="shared" si="372"/>
        <v>0</v>
      </c>
      <c r="BM485" s="177">
        <f t="shared" si="373"/>
        <v>0</v>
      </c>
      <c r="BN485" s="177">
        <f t="shared" si="374"/>
        <v>0</v>
      </c>
      <c r="BO485" s="177">
        <f t="shared" si="375"/>
        <v>0</v>
      </c>
    </row>
    <row r="486" spans="2:67" s="123" customFormat="1" ht="73.8" customHeight="1">
      <c r="B486" s="210" t="s">
        <v>8</v>
      </c>
      <c r="D486" s="163" t="s">
        <v>5499</v>
      </c>
      <c r="E486" s="561" t="s">
        <v>5193</v>
      </c>
      <c r="F486" s="159" t="s">
        <v>133</v>
      </c>
      <c r="G486" s="165" t="s">
        <v>2878</v>
      </c>
      <c r="H486" s="112" t="s">
        <v>2139</v>
      </c>
      <c r="I486" s="112">
        <v>2</v>
      </c>
      <c r="J486" s="112">
        <v>0</v>
      </c>
      <c r="K486" s="112" t="s">
        <v>4673</v>
      </c>
      <c r="L486" s="385">
        <v>207.28749999999999</v>
      </c>
      <c r="M486" s="137"/>
      <c r="N486" s="450" t="s">
        <v>5501</v>
      </c>
      <c r="O486" s="425">
        <f>L486*M486</f>
        <v>0</v>
      </c>
      <c r="P486" s="138" t="str">
        <f t="shared" si="343"/>
        <v>No</v>
      </c>
      <c r="Q486" s="211" t="str">
        <f t="shared" si="344"/>
        <v>Yes</v>
      </c>
      <c r="S486" s="280">
        <v>2</v>
      </c>
      <c r="T486" s="276">
        <f t="shared" si="345"/>
        <v>0</v>
      </c>
      <c r="U486" s="111"/>
      <c r="V486" s="302">
        <v>1.8</v>
      </c>
      <c r="W486" s="311">
        <f t="shared" si="339"/>
        <v>0</v>
      </c>
      <c r="X486" s="198">
        <f>M486*I486</f>
        <v>0</v>
      </c>
      <c r="Y486" s="198"/>
      <c r="Z486" s="542">
        <v>2</v>
      </c>
      <c r="AA486" s="535">
        <v>8</v>
      </c>
      <c r="AB486" s="285">
        <f t="shared" si="340"/>
        <v>0</v>
      </c>
      <c r="AC486" s="530"/>
      <c r="AD486" s="285">
        <f t="shared" si="341"/>
        <v>0</v>
      </c>
      <c r="AE486" s="530"/>
      <c r="AF486" s="285">
        <f t="shared" si="342"/>
        <v>0</v>
      </c>
      <c r="AG486" s="177">
        <f t="shared" si="346"/>
        <v>0</v>
      </c>
      <c r="AH486" s="177">
        <f t="shared" si="347"/>
        <v>0</v>
      </c>
      <c r="AI486" s="177">
        <f t="shared" si="348"/>
        <v>0</v>
      </c>
      <c r="AJ486" s="177">
        <f t="shared" si="349"/>
        <v>0</v>
      </c>
      <c r="AK486" s="177">
        <f t="shared" si="350"/>
        <v>0</v>
      </c>
      <c r="AL486" s="177">
        <f t="shared" si="351"/>
        <v>0</v>
      </c>
      <c r="AM486" s="177">
        <f t="shared" si="352"/>
        <v>0</v>
      </c>
      <c r="AN486" s="177">
        <f t="shared" si="353"/>
        <v>0</v>
      </c>
      <c r="AO486" s="177">
        <f t="shared" si="354"/>
        <v>0</v>
      </c>
      <c r="AP486" s="443"/>
      <c r="AQ486" s="443">
        <f t="shared" si="336"/>
        <v>0</v>
      </c>
      <c r="AR486" s="443">
        <f t="shared" si="337"/>
        <v>0</v>
      </c>
      <c r="AS486" s="443">
        <f t="shared" si="338"/>
        <v>0</v>
      </c>
      <c r="AT486" s="443"/>
      <c r="AU486" s="177">
        <f t="shared" si="355"/>
        <v>0</v>
      </c>
      <c r="AV486" s="177">
        <f t="shared" si="356"/>
        <v>0</v>
      </c>
      <c r="AW486" s="177">
        <f t="shared" si="357"/>
        <v>0</v>
      </c>
      <c r="AX486" s="177">
        <f t="shared" si="358"/>
        <v>0</v>
      </c>
      <c r="AY486" s="177">
        <f t="shared" si="359"/>
        <v>0</v>
      </c>
      <c r="AZ486" s="177">
        <f t="shared" si="360"/>
        <v>0</v>
      </c>
      <c r="BA486" s="177">
        <f t="shared" si="361"/>
        <v>0</v>
      </c>
      <c r="BB486" s="177">
        <f t="shared" si="362"/>
        <v>0</v>
      </c>
      <c r="BC486" s="177">
        <f t="shared" si="363"/>
        <v>0</v>
      </c>
      <c r="BD486" s="177">
        <f t="shared" si="364"/>
        <v>0</v>
      </c>
      <c r="BE486" s="177">
        <f t="shared" si="365"/>
        <v>0</v>
      </c>
      <c r="BF486" s="177">
        <f t="shared" si="366"/>
        <v>0</v>
      </c>
      <c r="BG486" s="177">
        <f t="shared" si="367"/>
        <v>0</v>
      </c>
      <c r="BH486" s="177">
        <f t="shared" si="368"/>
        <v>0</v>
      </c>
      <c r="BI486" s="177">
        <f t="shared" si="369"/>
        <v>0</v>
      </c>
      <c r="BJ486" s="177">
        <f t="shared" si="370"/>
        <v>0</v>
      </c>
      <c r="BK486" s="177">
        <f t="shared" si="371"/>
        <v>0</v>
      </c>
      <c r="BL486" s="177">
        <f t="shared" si="372"/>
        <v>0</v>
      </c>
      <c r="BM486" s="177">
        <f t="shared" si="373"/>
        <v>0</v>
      </c>
      <c r="BN486" s="177">
        <f t="shared" si="374"/>
        <v>0</v>
      </c>
      <c r="BO486" s="177">
        <f t="shared" si="375"/>
        <v>0</v>
      </c>
    </row>
    <row r="487" spans="2:67" s="123" customFormat="1" ht="73.8" customHeight="1">
      <c r="B487" s="210" t="s">
        <v>8</v>
      </c>
      <c r="D487" s="164" t="s">
        <v>5982</v>
      </c>
      <c r="E487" s="562" t="s">
        <v>5195</v>
      </c>
      <c r="F487" s="349" t="s">
        <v>133</v>
      </c>
      <c r="G487" s="160" t="s">
        <v>2879</v>
      </c>
      <c r="H487" s="115" t="s">
        <v>2139</v>
      </c>
      <c r="I487" s="115">
        <v>2</v>
      </c>
      <c r="J487" s="115">
        <v>0</v>
      </c>
      <c r="K487" s="115" t="s">
        <v>4673</v>
      </c>
      <c r="L487" s="386">
        <v>259.11709999999999</v>
      </c>
      <c r="M487" s="449" t="s">
        <v>5501</v>
      </c>
      <c r="N487" s="377"/>
      <c r="O487" s="414">
        <f>L487*N487</f>
        <v>0</v>
      </c>
      <c r="P487" s="131" t="str">
        <f t="shared" si="343"/>
        <v>No</v>
      </c>
      <c r="Q487" s="212" t="str">
        <f t="shared" si="344"/>
        <v>Yes</v>
      </c>
      <c r="S487" s="280">
        <v>2</v>
      </c>
      <c r="T487" s="276">
        <f t="shared" si="345"/>
        <v>0</v>
      </c>
      <c r="U487" s="111"/>
      <c r="V487" s="302">
        <v>3.55</v>
      </c>
      <c r="W487" s="311">
        <f t="shared" si="339"/>
        <v>0</v>
      </c>
      <c r="X487" s="198"/>
      <c r="Y487" s="198">
        <f>N487*I487</f>
        <v>0</v>
      </c>
      <c r="Z487" s="542">
        <v>2</v>
      </c>
      <c r="AA487" s="535">
        <v>8</v>
      </c>
      <c r="AB487" s="285">
        <f t="shared" si="340"/>
        <v>0</v>
      </c>
      <c r="AC487" s="530"/>
      <c r="AD487" s="285">
        <f t="shared" si="341"/>
        <v>0</v>
      </c>
      <c r="AE487" s="530"/>
      <c r="AF487" s="285">
        <f t="shared" si="342"/>
        <v>0</v>
      </c>
      <c r="AG487" s="177">
        <f t="shared" si="346"/>
        <v>0</v>
      </c>
      <c r="AH487" s="177">
        <f t="shared" si="347"/>
        <v>0</v>
      </c>
      <c r="AI487" s="177">
        <f t="shared" si="348"/>
        <v>0</v>
      </c>
      <c r="AJ487" s="177">
        <f t="shared" si="349"/>
        <v>0</v>
      </c>
      <c r="AK487" s="177">
        <f t="shared" si="350"/>
        <v>0</v>
      </c>
      <c r="AL487" s="177">
        <f t="shared" si="351"/>
        <v>0</v>
      </c>
      <c r="AM487" s="177">
        <f t="shared" si="352"/>
        <v>0</v>
      </c>
      <c r="AN487" s="177">
        <f t="shared" si="353"/>
        <v>0</v>
      </c>
      <c r="AO487" s="177">
        <f t="shared" si="354"/>
        <v>0</v>
      </c>
      <c r="AP487" s="443"/>
      <c r="AQ487" s="443">
        <f t="shared" si="336"/>
        <v>0</v>
      </c>
      <c r="AR487" s="443">
        <f t="shared" si="337"/>
        <v>0</v>
      </c>
      <c r="AS487" s="443">
        <f t="shared" si="338"/>
        <v>0</v>
      </c>
      <c r="AT487" s="443"/>
      <c r="AU487" s="177">
        <f t="shared" si="355"/>
        <v>0</v>
      </c>
      <c r="AV487" s="177">
        <f t="shared" si="356"/>
        <v>0</v>
      </c>
      <c r="AW487" s="177">
        <f t="shared" si="357"/>
        <v>0</v>
      </c>
      <c r="AX487" s="177">
        <f t="shared" si="358"/>
        <v>0</v>
      </c>
      <c r="AY487" s="177">
        <f t="shared" si="359"/>
        <v>0</v>
      </c>
      <c r="AZ487" s="177">
        <f t="shared" si="360"/>
        <v>0</v>
      </c>
      <c r="BA487" s="177">
        <f t="shared" si="361"/>
        <v>0</v>
      </c>
      <c r="BB487" s="177">
        <f t="shared" si="362"/>
        <v>0</v>
      </c>
      <c r="BC487" s="177">
        <f t="shared" si="363"/>
        <v>0</v>
      </c>
      <c r="BD487" s="177">
        <f t="shared" si="364"/>
        <v>0</v>
      </c>
      <c r="BE487" s="177">
        <f t="shared" si="365"/>
        <v>0</v>
      </c>
      <c r="BF487" s="177">
        <f t="shared" si="366"/>
        <v>0</v>
      </c>
      <c r="BG487" s="177">
        <f t="shared" si="367"/>
        <v>0</v>
      </c>
      <c r="BH487" s="177">
        <f t="shared" si="368"/>
        <v>0</v>
      </c>
      <c r="BI487" s="177">
        <f t="shared" si="369"/>
        <v>0</v>
      </c>
      <c r="BJ487" s="177">
        <f t="shared" si="370"/>
        <v>0</v>
      </c>
      <c r="BK487" s="177">
        <f t="shared" si="371"/>
        <v>0</v>
      </c>
      <c r="BL487" s="177">
        <f t="shared" si="372"/>
        <v>0</v>
      </c>
      <c r="BM487" s="177">
        <f t="shared" si="373"/>
        <v>0</v>
      </c>
      <c r="BN487" s="177">
        <f t="shared" si="374"/>
        <v>0</v>
      </c>
      <c r="BO487" s="177">
        <f t="shared" si="375"/>
        <v>0</v>
      </c>
    </row>
    <row r="488" spans="2:67" s="123" customFormat="1" ht="73.8" customHeight="1">
      <c r="B488" s="210" t="s">
        <v>8</v>
      </c>
      <c r="D488" s="164" t="s">
        <v>5489</v>
      </c>
      <c r="E488" s="557" t="s">
        <v>5194</v>
      </c>
      <c r="F488" s="349" t="s">
        <v>133</v>
      </c>
      <c r="G488" s="160" t="s">
        <v>2879</v>
      </c>
      <c r="H488" s="115" t="s">
        <v>2139</v>
      </c>
      <c r="I488" s="115">
        <v>2</v>
      </c>
      <c r="J488" s="115">
        <v>0</v>
      </c>
      <c r="K488" s="115" t="s">
        <v>4673</v>
      </c>
      <c r="L488" s="386">
        <v>270.375</v>
      </c>
      <c r="M488" s="129"/>
      <c r="N488" s="449" t="s">
        <v>5501</v>
      </c>
      <c r="O488" s="414">
        <f>L488*M488</f>
        <v>0</v>
      </c>
      <c r="P488" s="131" t="str">
        <f t="shared" si="343"/>
        <v>No</v>
      </c>
      <c r="Q488" s="212" t="str">
        <f t="shared" si="344"/>
        <v>Yes</v>
      </c>
      <c r="S488" s="280">
        <v>2</v>
      </c>
      <c r="T488" s="276">
        <f t="shared" si="345"/>
        <v>0</v>
      </c>
      <c r="U488" s="111"/>
      <c r="V488" s="302">
        <v>3.55</v>
      </c>
      <c r="W488" s="311">
        <f t="shared" si="339"/>
        <v>0</v>
      </c>
      <c r="X488" s="198">
        <f>M488*I488</f>
        <v>0</v>
      </c>
      <c r="Y488" s="198"/>
      <c r="Z488" s="542">
        <v>2</v>
      </c>
      <c r="AA488" s="535">
        <v>8</v>
      </c>
      <c r="AB488" s="285">
        <f t="shared" si="340"/>
        <v>0</v>
      </c>
      <c r="AC488" s="530"/>
      <c r="AD488" s="285">
        <f t="shared" si="341"/>
        <v>0</v>
      </c>
      <c r="AE488" s="530"/>
      <c r="AF488" s="285">
        <f t="shared" si="342"/>
        <v>0</v>
      </c>
      <c r="AG488" s="177">
        <f t="shared" si="346"/>
        <v>0</v>
      </c>
      <c r="AH488" s="177">
        <f t="shared" si="347"/>
        <v>0</v>
      </c>
      <c r="AI488" s="177">
        <f t="shared" si="348"/>
        <v>0</v>
      </c>
      <c r="AJ488" s="177">
        <f t="shared" si="349"/>
        <v>0</v>
      </c>
      <c r="AK488" s="177">
        <f t="shared" si="350"/>
        <v>0</v>
      </c>
      <c r="AL488" s="177">
        <f t="shared" si="351"/>
        <v>0</v>
      </c>
      <c r="AM488" s="177">
        <f t="shared" si="352"/>
        <v>0</v>
      </c>
      <c r="AN488" s="177">
        <f t="shared" si="353"/>
        <v>0</v>
      </c>
      <c r="AO488" s="177">
        <f t="shared" si="354"/>
        <v>0</v>
      </c>
      <c r="AP488" s="443"/>
      <c r="AQ488" s="443">
        <f t="shared" si="336"/>
        <v>0</v>
      </c>
      <c r="AR488" s="443">
        <f t="shared" si="337"/>
        <v>0</v>
      </c>
      <c r="AS488" s="443">
        <f t="shared" si="338"/>
        <v>0</v>
      </c>
      <c r="AT488" s="443"/>
      <c r="AU488" s="177">
        <f t="shared" si="355"/>
        <v>0</v>
      </c>
      <c r="AV488" s="177">
        <f t="shared" si="356"/>
        <v>0</v>
      </c>
      <c r="AW488" s="177">
        <f t="shared" si="357"/>
        <v>0</v>
      </c>
      <c r="AX488" s="177">
        <f t="shared" si="358"/>
        <v>0</v>
      </c>
      <c r="AY488" s="177">
        <f t="shared" si="359"/>
        <v>0</v>
      </c>
      <c r="AZ488" s="177">
        <f t="shared" si="360"/>
        <v>0</v>
      </c>
      <c r="BA488" s="177">
        <f t="shared" si="361"/>
        <v>0</v>
      </c>
      <c r="BB488" s="177">
        <f t="shared" si="362"/>
        <v>0</v>
      </c>
      <c r="BC488" s="177">
        <f t="shared" si="363"/>
        <v>0</v>
      </c>
      <c r="BD488" s="177">
        <f t="shared" si="364"/>
        <v>0</v>
      </c>
      <c r="BE488" s="177">
        <f t="shared" si="365"/>
        <v>0</v>
      </c>
      <c r="BF488" s="177">
        <f t="shared" si="366"/>
        <v>0</v>
      </c>
      <c r="BG488" s="177">
        <f t="shared" si="367"/>
        <v>0</v>
      </c>
      <c r="BH488" s="177">
        <f t="shared" si="368"/>
        <v>0</v>
      </c>
      <c r="BI488" s="177">
        <f t="shared" si="369"/>
        <v>0</v>
      </c>
      <c r="BJ488" s="177">
        <f t="shared" si="370"/>
        <v>0</v>
      </c>
      <c r="BK488" s="177">
        <f t="shared" si="371"/>
        <v>0</v>
      </c>
      <c r="BL488" s="177">
        <f t="shared" si="372"/>
        <v>0</v>
      </c>
      <c r="BM488" s="177">
        <f t="shared" si="373"/>
        <v>0</v>
      </c>
      <c r="BN488" s="177">
        <f t="shared" si="374"/>
        <v>0</v>
      </c>
      <c r="BO488" s="177">
        <f t="shared" si="375"/>
        <v>0</v>
      </c>
    </row>
    <row r="489" spans="2:67" s="123" customFormat="1" ht="73.8" customHeight="1">
      <c r="B489" s="210" t="s">
        <v>8</v>
      </c>
      <c r="D489" s="164" t="s">
        <v>5498</v>
      </c>
      <c r="E489" s="558" t="s">
        <v>5193</v>
      </c>
      <c r="F489" s="349" t="s">
        <v>133</v>
      </c>
      <c r="G489" s="160" t="s">
        <v>2879</v>
      </c>
      <c r="H489" s="115" t="s">
        <v>2139</v>
      </c>
      <c r="I489" s="115">
        <v>2</v>
      </c>
      <c r="J489" s="115">
        <v>0</v>
      </c>
      <c r="K489" s="115" t="s">
        <v>4673</v>
      </c>
      <c r="L489" s="386">
        <v>259.11709999999999</v>
      </c>
      <c r="M489" s="129"/>
      <c r="N489" s="449" t="s">
        <v>5501</v>
      </c>
      <c r="O489" s="414">
        <f>L489*M489</f>
        <v>0</v>
      </c>
      <c r="P489" s="131" t="str">
        <f t="shared" si="343"/>
        <v>No</v>
      </c>
      <c r="Q489" s="212" t="str">
        <f t="shared" si="344"/>
        <v>Yes</v>
      </c>
      <c r="S489" s="280">
        <v>2</v>
      </c>
      <c r="T489" s="276">
        <f t="shared" si="345"/>
        <v>0</v>
      </c>
      <c r="U489" s="111"/>
      <c r="V489" s="302">
        <v>3.55</v>
      </c>
      <c r="W489" s="311">
        <f t="shared" si="339"/>
        <v>0</v>
      </c>
      <c r="X489" s="198">
        <f>M489*I489</f>
        <v>0</v>
      </c>
      <c r="Y489" s="198"/>
      <c r="Z489" s="542">
        <v>2</v>
      </c>
      <c r="AA489" s="535">
        <v>8</v>
      </c>
      <c r="AB489" s="285">
        <f t="shared" si="340"/>
        <v>0</v>
      </c>
      <c r="AC489" s="530"/>
      <c r="AD489" s="285">
        <f t="shared" si="341"/>
        <v>0</v>
      </c>
      <c r="AE489" s="530"/>
      <c r="AF489" s="285">
        <f t="shared" si="342"/>
        <v>0</v>
      </c>
      <c r="AG489" s="177">
        <f t="shared" si="346"/>
        <v>0</v>
      </c>
      <c r="AH489" s="177">
        <f t="shared" si="347"/>
        <v>0</v>
      </c>
      <c r="AI489" s="177">
        <f t="shared" si="348"/>
        <v>0</v>
      </c>
      <c r="AJ489" s="177">
        <f t="shared" si="349"/>
        <v>0</v>
      </c>
      <c r="AK489" s="177">
        <f t="shared" si="350"/>
        <v>0</v>
      </c>
      <c r="AL489" s="177">
        <f t="shared" si="351"/>
        <v>0</v>
      </c>
      <c r="AM489" s="177">
        <f t="shared" si="352"/>
        <v>0</v>
      </c>
      <c r="AN489" s="177">
        <f t="shared" si="353"/>
        <v>0</v>
      </c>
      <c r="AO489" s="177">
        <f t="shared" si="354"/>
        <v>0</v>
      </c>
      <c r="AP489" s="443"/>
      <c r="AQ489" s="443">
        <f t="shared" si="336"/>
        <v>0</v>
      </c>
      <c r="AR489" s="443">
        <f t="shared" si="337"/>
        <v>0</v>
      </c>
      <c r="AS489" s="443">
        <f t="shared" si="338"/>
        <v>0</v>
      </c>
      <c r="AT489" s="443"/>
      <c r="AU489" s="177">
        <f t="shared" si="355"/>
        <v>0</v>
      </c>
      <c r="AV489" s="177">
        <f t="shared" si="356"/>
        <v>0</v>
      </c>
      <c r="AW489" s="177">
        <f t="shared" si="357"/>
        <v>0</v>
      </c>
      <c r="AX489" s="177">
        <f t="shared" si="358"/>
        <v>0</v>
      </c>
      <c r="AY489" s="177">
        <f t="shared" si="359"/>
        <v>0</v>
      </c>
      <c r="AZ489" s="177">
        <f t="shared" si="360"/>
        <v>0</v>
      </c>
      <c r="BA489" s="177">
        <f t="shared" si="361"/>
        <v>0</v>
      </c>
      <c r="BB489" s="177">
        <f t="shared" si="362"/>
        <v>0</v>
      </c>
      <c r="BC489" s="177">
        <f t="shared" si="363"/>
        <v>0</v>
      </c>
      <c r="BD489" s="177">
        <f t="shared" si="364"/>
        <v>0</v>
      </c>
      <c r="BE489" s="177">
        <f t="shared" si="365"/>
        <v>0</v>
      </c>
      <c r="BF489" s="177">
        <f t="shared" si="366"/>
        <v>0</v>
      </c>
      <c r="BG489" s="177">
        <f t="shared" si="367"/>
        <v>0</v>
      </c>
      <c r="BH489" s="177">
        <f t="shared" si="368"/>
        <v>0</v>
      </c>
      <c r="BI489" s="177">
        <f t="shared" si="369"/>
        <v>0</v>
      </c>
      <c r="BJ489" s="177">
        <f t="shared" si="370"/>
        <v>0</v>
      </c>
      <c r="BK489" s="177">
        <f t="shared" si="371"/>
        <v>0</v>
      </c>
      <c r="BL489" s="177">
        <f t="shared" si="372"/>
        <v>0</v>
      </c>
      <c r="BM489" s="177">
        <f t="shared" si="373"/>
        <v>0</v>
      </c>
      <c r="BN489" s="177">
        <f t="shared" si="374"/>
        <v>0</v>
      </c>
      <c r="BO489" s="177">
        <f t="shared" si="375"/>
        <v>0</v>
      </c>
    </row>
    <row r="490" spans="2:67" s="123" customFormat="1" ht="73.8" customHeight="1">
      <c r="B490" s="210" t="s">
        <v>8</v>
      </c>
      <c r="D490" s="163" t="s">
        <v>5983</v>
      </c>
      <c r="E490" s="559" t="s">
        <v>5195</v>
      </c>
      <c r="F490" s="159" t="s">
        <v>134</v>
      </c>
      <c r="G490" s="165" t="s">
        <v>2880</v>
      </c>
      <c r="H490" s="112" t="s">
        <v>2139</v>
      </c>
      <c r="I490" s="112">
        <v>2</v>
      </c>
      <c r="J490" s="112">
        <v>0</v>
      </c>
      <c r="K490" s="112" t="s">
        <v>4673</v>
      </c>
      <c r="L490" s="385">
        <v>279.84070000000003</v>
      </c>
      <c r="M490" s="450" t="s">
        <v>5501</v>
      </c>
      <c r="N490" s="401"/>
      <c r="O490" s="425">
        <f>L490*N490</f>
        <v>0</v>
      </c>
      <c r="P490" s="138" t="str">
        <f t="shared" si="343"/>
        <v>No</v>
      </c>
      <c r="Q490" s="211" t="str">
        <f t="shared" si="344"/>
        <v>Yes</v>
      </c>
      <c r="S490" s="280">
        <v>2</v>
      </c>
      <c r="T490" s="276">
        <f t="shared" si="345"/>
        <v>0</v>
      </c>
      <c r="U490" s="111"/>
      <c r="V490" s="302">
        <v>4.8</v>
      </c>
      <c r="W490" s="311">
        <f t="shared" si="339"/>
        <v>0</v>
      </c>
      <c r="X490" s="198"/>
      <c r="Y490" s="198">
        <f>N490*I490</f>
        <v>0</v>
      </c>
      <c r="Z490" s="542">
        <v>2</v>
      </c>
      <c r="AA490" s="535">
        <v>8</v>
      </c>
      <c r="AB490" s="285">
        <f t="shared" si="340"/>
        <v>0</v>
      </c>
      <c r="AC490" s="530"/>
      <c r="AD490" s="285">
        <f t="shared" si="341"/>
        <v>0</v>
      </c>
      <c r="AE490" s="530"/>
      <c r="AF490" s="285">
        <f t="shared" si="342"/>
        <v>0</v>
      </c>
      <c r="AG490" s="177">
        <f t="shared" si="346"/>
        <v>0</v>
      </c>
      <c r="AH490" s="177">
        <f t="shared" si="347"/>
        <v>0</v>
      </c>
      <c r="AI490" s="177">
        <f t="shared" si="348"/>
        <v>0</v>
      </c>
      <c r="AJ490" s="177">
        <f t="shared" si="349"/>
        <v>0</v>
      </c>
      <c r="AK490" s="177">
        <f t="shared" si="350"/>
        <v>0</v>
      </c>
      <c r="AL490" s="177">
        <f t="shared" si="351"/>
        <v>0</v>
      </c>
      <c r="AM490" s="177">
        <f t="shared" si="352"/>
        <v>0</v>
      </c>
      <c r="AN490" s="177">
        <f t="shared" si="353"/>
        <v>0</v>
      </c>
      <c r="AO490" s="177">
        <f t="shared" si="354"/>
        <v>0</v>
      </c>
      <c r="AP490" s="443"/>
      <c r="AQ490" s="443">
        <f t="shared" si="336"/>
        <v>0</v>
      </c>
      <c r="AR490" s="443">
        <f t="shared" si="337"/>
        <v>0</v>
      </c>
      <c r="AS490" s="443">
        <f t="shared" si="338"/>
        <v>0</v>
      </c>
      <c r="AT490" s="443"/>
      <c r="AU490" s="177">
        <f t="shared" si="355"/>
        <v>0</v>
      </c>
      <c r="AV490" s="177">
        <f t="shared" si="356"/>
        <v>0</v>
      </c>
      <c r="AW490" s="177">
        <f t="shared" si="357"/>
        <v>0</v>
      </c>
      <c r="AX490" s="177">
        <f t="shared" si="358"/>
        <v>0</v>
      </c>
      <c r="AY490" s="177">
        <f t="shared" si="359"/>
        <v>0</v>
      </c>
      <c r="AZ490" s="177">
        <f t="shared" si="360"/>
        <v>0</v>
      </c>
      <c r="BA490" s="177">
        <f t="shared" si="361"/>
        <v>0</v>
      </c>
      <c r="BB490" s="177">
        <f t="shared" si="362"/>
        <v>0</v>
      </c>
      <c r="BC490" s="177">
        <f t="shared" si="363"/>
        <v>0</v>
      </c>
      <c r="BD490" s="177">
        <f t="shared" si="364"/>
        <v>0</v>
      </c>
      <c r="BE490" s="177">
        <f t="shared" si="365"/>
        <v>0</v>
      </c>
      <c r="BF490" s="177">
        <f t="shared" si="366"/>
        <v>0</v>
      </c>
      <c r="BG490" s="177">
        <f t="shared" si="367"/>
        <v>0</v>
      </c>
      <c r="BH490" s="177">
        <f t="shared" si="368"/>
        <v>0</v>
      </c>
      <c r="BI490" s="177">
        <f t="shared" si="369"/>
        <v>0</v>
      </c>
      <c r="BJ490" s="177">
        <f t="shared" si="370"/>
        <v>0</v>
      </c>
      <c r="BK490" s="177">
        <f t="shared" si="371"/>
        <v>0</v>
      </c>
      <c r="BL490" s="177">
        <f t="shared" si="372"/>
        <v>0</v>
      </c>
      <c r="BM490" s="177">
        <f t="shared" si="373"/>
        <v>0</v>
      </c>
      <c r="BN490" s="177">
        <f t="shared" si="374"/>
        <v>0</v>
      </c>
      <c r="BO490" s="177">
        <f t="shared" si="375"/>
        <v>0</v>
      </c>
    </row>
    <row r="491" spans="2:67" s="123" customFormat="1" ht="73.8" customHeight="1">
      <c r="B491" s="210" t="s">
        <v>8</v>
      </c>
      <c r="D491" s="163" t="s">
        <v>5490</v>
      </c>
      <c r="E491" s="560" t="s">
        <v>5194</v>
      </c>
      <c r="F491" s="159" t="s">
        <v>134</v>
      </c>
      <c r="G491" s="165" t="s">
        <v>2880</v>
      </c>
      <c r="H491" s="112" t="s">
        <v>2139</v>
      </c>
      <c r="I491" s="112">
        <v>2</v>
      </c>
      <c r="J491" s="112">
        <v>0</v>
      </c>
      <c r="K491" s="112" t="s">
        <v>4673</v>
      </c>
      <c r="L491" s="385">
        <v>292.005</v>
      </c>
      <c r="M491" s="137"/>
      <c r="N491" s="450" t="s">
        <v>5501</v>
      </c>
      <c r="O491" s="425">
        <f>L491*M491</f>
        <v>0</v>
      </c>
      <c r="P491" s="138" t="str">
        <f t="shared" si="343"/>
        <v>No</v>
      </c>
      <c r="Q491" s="211" t="str">
        <f t="shared" si="344"/>
        <v>Yes</v>
      </c>
      <c r="S491" s="280">
        <v>2</v>
      </c>
      <c r="T491" s="276">
        <f t="shared" si="345"/>
        <v>0</v>
      </c>
      <c r="U491" s="111"/>
      <c r="V491" s="302">
        <v>4.8</v>
      </c>
      <c r="W491" s="311">
        <f t="shared" si="339"/>
        <v>0</v>
      </c>
      <c r="X491" s="198">
        <f>M491*I491</f>
        <v>0</v>
      </c>
      <c r="Y491" s="198"/>
      <c r="Z491" s="542">
        <v>2</v>
      </c>
      <c r="AA491" s="535">
        <v>8</v>
      </c>
      <c r="AB491" s="285">
        <f t="shared" si="340"/>
        <v>0</v>
      </c>
      <c r="AC491" s="530"/>
      <c r="AD491" s="285">
        <f t="shared" si="341"/>
        <v>0</v>
      </c>
      <c r="AE491" s="530"/>
      <c r="AF491" s="285">
        <f t="shared" si="342"/>
        <v>0</v>
      </c>
      <c r="AG491" s="177">
        <f t="shared" si="346"/>
        <v>0</v>
      </c>
      <c r="AH491" s="177">
        <f t="shared" si="347"/>
        <v>0</v>
      </c>
      <c r="AI491" s="177">
        <f t="shared" si="348"/>
        <v>0</v>
      </c>
      <c r="AJ491" s="177">
        <f t="shared" si="349"/>
        <v>0</v>
      </c>
      <c r="AK491" s="177">
        <f t="shared" si="350"/>
        <v>0</v>
      </c>
      <c r="AL491" s="177">
        <f t="shared" si="351"/>
        <v>0</v>
      </c>
      <c r="AM491" s="177">
        <f t="shared" si="352"/>
        <v>0</v>
      </c>
      <c r="AN491" s="177">
        <f t="shared" si="353"/>
        <v>0</v>
      </c>
      <c r="AO491" s="177">
        <f t="shared" si="354"/>
        <v>0</v>
      </c>
      <c r="AP491" s="443"/>
      <c r="AQ491" s="443">
        <f t="shared" si="336"/>
        <v>0</v>
      </c>
      <c r="AR491" s="443">
        <f t="shared" si="337"/>
        <v>0</v>
      </c>
      <c r="AS491" s="443">
        <f t="shared" si="338"/>
        <v>0</v>
      </c>
      <c r="AT491" s="443"/>
      <c r="AU491" s="177">
        <f t="shared" si="355"/>
        <v>0</v>
      </c>
      <c r="AV491" s="177">
        <f t="shared" si="356"/>
        <v>0</v>
      </c>
      <c r="AW491" s="177">
        <f t="shared" si="357"/>
        <v>0</v>
      </c>
      <c r="AX491" s="177">
        <f t="shared" si="358"/>
        <v>0</v>
      </c>
      <c r="AY491" s="177">
        <f t="shared" si="359"/>
        <v>0</v>
      </c>
      <c r="AZ491" s="177">
        <f t="shared" si="360"/>
        <v>0</v>
      </c>
      <c r="BA491" s="177">
        <f t="shared" si="361"/>
        <v>0</v>
      </c>
      <c r="BB491" s="177">
        <f t="shared" si="362"/>
        <v>0</v>
      </c>
      <c r="BC491" s="177">
        <f t="shared" si="363"/>
        <v>0</v>
      </c>
      <c r="BD491" s="177">
        <f t="shared" si="364"/>
        <v>0</v>
      </c>
      <c r="BE491" s="177">
        <f t="shared" si="365"/>
        <v>0</v>
      </c>
      <c r="BF491" s="177">
        <f t="shared" si="366"/>
        <v>0</v>
      </c>
      <c r="BG491" s="177">
        <f t="shared" si="367"/>
        <v>0</v>
      </c>
      <c r="BH491" s="177">
        <f t="shared" si="368"/>
        <v>0</v>
      </c>
      <c r="BI491" s="177">
        <f t="shared" si="369"/>
        <v>0</v>
      </c>
      <c r="BJ491" s="177">
        <f t="shared" si="370"/>
        <v>0</v>
      </c>
      <c r="BK491" s="177">
        <f t="shared" si="371"/>
        <v>0</v>
      </c>
      <c r="BL491" s="177">
        <f t="shared" si="372"/>
        <v>0</v>
      </c>
      <c r="BM491" s="177">
        <f t="shared" si="373"/>
        <v>0</v>
      </c>
      <c r="BN491" s="177">
        <f t="shared" si="374"/>
        <v>0</v>
      </c>
      <c r="BO491" s="177">
        <f t="shared" si="375"/>
        <v>0</v>
      </c>
    </row>
    <row r="492" spans="2:67" s="123" customFormat="1" ht="73.8" customHeight="1">
      <c r="B492" s="210" t="s">
        <v>8</v>
      </c>
      <c r="D492" s="163" t="s">
        <v>5497</v>
      </c>
      <c r="E492" s="561" t="s">
        <v>5193</v>
      </c>
      <c r="F492" s="159" t="s">
        <v>134</v>
      </c>
      <c r="G492" s="165" t="s">
        <v>2880</v>
      </c>
      <c r="H492" s="112" t="s">
        <v>2139</v>
      </c>
      <c r="I492" s="112">
        <v>2</v>
      </c>
      <c r="J492" s="112">
        <v>0</v>
      </c>
      <c r="K492" s="112" t="s">
        <v>4673</v>
      </c>
      <c r="L492" s="385">
        <v>279.84070000000003</v>
      </c>
      <c r="M492" s="137"/>
      <c r="N492" s="450" t="s">
        <v>5501</v>
      </c>
      <c r="O492" s="425">
        <f>L492*M492</f>
        <v>0</v>
      </c>
      <c r="P492" s="138" t="str">
        <f t="shared" si="343"/>
        <v>No</v>
      </c>
      <c r="Q492" s="211" t="str">
        <f t="shared" si="344"/>
        <v>Yes</v>
      </c>
      <c r="S492" s="280">
        <v>2</v>
      </c>
      <c r="T492" s="276">
        <f t="shared" si="345"/>
        <v>0</v>
      </c>
      <c r="U492" s="111"/>
      <c r="V492" s="302">
        <v>4.8</v>
      </c>
      <c r="W492" s="311">
        <f t="shared" si="339"/>
        <v>0</v>
      </c>
      <c r="X492" s="198">
        <f>M492*I492</f>
        <v>0</v>
      </c>
      <c r="Y492" s="198"/>
      <c r="Z492" s="542">
        <v>2</v>
      </c>
      <c r="AA492" s="535">
        <v>8</v>
      </c>
      <c r="AB492" s="285">
        <f t="shared" si="340"/>
        <v>0</v>
      </c>
      <c r="AC492" s="530"/>
      <c r="AD492" s="285">
        <f t="shared" si="341"/>
        <v>0</v>
      </c>
      <c r="AE492" s="530"/>
      <c r="AF492" s="285">
        <f t="shared" si="342"/>
        <v>0</v>
      </c>
      <c r="AG492" s="177">
        <f t="shared" si="346"/>
        <v>0</v>
      </c>
      <c r="AH492" s="177">
        <f t="shared" si="347"/>
        <v>0</v>
      </c>
      <c r="AI492" s="177">
        <f t="shared" si="348"/>
        <v>0</v>
      </c>
      <c r="AJ492" s="177">
        <f t="shared" si="349"/>
        <v>0</v>
      </c>
      <c r="AK492" s="177">
        <f t="shared" si="350"/>
        <v>0</v>
      </c>
      <c r="AL492" s="177">
        <f t="shared" si="351"/>
        <v>0</v>
      </c>
      <c r="AM492" s="177">
        <f t="shared" si="352"/>
        <v>0</v>
      </c>
      <c r="AN492" s="177">
        <f t="shared" si="353"/>
        <v>0</v>
      </c>
      <c r="AO492" s="177">
        <f t="shared" si="354"/>
        <v>0</v>
      </c>
      <c r="AP492" s="443"/>
      <c r="AQ492" s="443">
        <f t="shared" si="336"/>
        <v>0</v>
      </c>
      <c r="AR492" s="443">
        <f t="shared" si="337"/>
        <v>0</v>
      </c>
      <c r="AS492" s="443">
        <f t="shared" si="338"/>
        <v>0</v>
      </c>
      <c r="AT492" s="443"/>
      <c r="AU492" s="177">
        <f t="shared" si="355"/>
        <v>0</v>
      </c>
      <c r="AV492" s="177">
        <f t="shared" si="356"/>
        <v>0</v>
      </c>
      <c r="AW492" s="177">
        <f t="shared" si="357"/>
        <v>0</v>
      </c>
      <c r="AX492" s="177">
        <f t="shared" si="358"/>
        <v>0</v>
      </c>
      <c r="AY492" s="177">
        <f t="shared" si="359"/>
        <v>0</v>
      </c>
      <c r="AZ492" s="177">
        <f t="shared" si="360"/>
        <v>0</v>
      </c>
      <c r="BA492" s="177">
        <f t="shared" si="361"/>
        <v>0</v>
      </c>
      <c r="BB492" s="177">
        <f t="shared" si="362"/>
        <v>0</v>
      </c>
      <c r="BC492" s="177">
        <f t="shared" si="363"/>
        <v>0</v>
      </c>
      <c r="BD492" s="177">
        <f t="shared" si="364"/>
        <v>0</v>
      </c>
      <c r="BE492" s="177">
        <f t="shared" si="365"/>
        <v>0</v>
      </c>
      <c r="BF492" s="177">
        <f t="shared" si="366"/>
        <v>0</v>
      </c>
      <c r="BG492" s="177">
        <f t="shared" si="367"/>
        <v>0</v>
      </c>
      <c r="BH492" s="177">
        <f t="shared" si="368"/>
        <v>0</v>
      </c>
      <c r="BI492" s="177">
        <f t="shared" si="369"/>
        <v>0</v>
      </c>
      <c r="BJ492" s="177">
        <f t="shared" si="370"/>
        <v>0</v>
      </c>
      <c r="BK492" s="177">
        <f t="shared" si="371"/>
        <v>0</v>
      </c>
      <c r="BL492" s="177">
        <f t="shared" si="372"/>
        <v>0</v>
      </c>
      <c r="BM492" s="177">
        <f t="shared" si="373"/>
        <v>0</v>
      </c>
      <c r="BN492" s="177">
        <f t="shared" si="374"/>
        <v>0</v>
      </c>
      <c r="BO492" s="177">
        <f t="shared" si="375"/>
        <v>0</v>
      </c>
    </row>
    <row r="493" spans="2:67" s="123" customFormat="1" ht="73.8" customHeight="1">
      <c r="B493" s="210" t="s">
        <v>8</v>
      </c>
      <c r="D493" s="164" t="s">
        <v>5984</v>
      </c>
      <c r="E493" s="562" t="s">
        <v>5195</v>
      </c>
      <c r="F493" s="349" t="s">
        <v>134</v>
      </c>
      <c r="G493" s="160" t="s">
        <v>2882</v>
      </c>
      <c r="H493" s="115" t="s">
        <v>2139</v>
      </c>
      <c r="I493" s="115">
        <v>2</v>
      </c>
      <c r="J493" s="115">
        <v>0</v>
      </c>
      <c r="K493" s="115" t="s">
        <v>4673</v>
      </c>
      <c r="L493" s="386">
        <v>300.57459999999998</v>
      </c>
      <c r="M493" s="449" t="s">
        <v>5501</v>
      </c>
      <c r="N493" s="130"/>
      <c r="O493" s="414">
        <f>L493*N493</f>
        <v>0</v>
      </c>
      <c r="P493" s="131" t="str">
        <f t="shared" si="343"/>
        <v>No</v>
      </c>
      <c r="Q493" s="212" t="str">
        <f t="shared" si="344"/>
        <v>Yes</v>
      </c>
      <c r="S493" s="280">
        <v>2</v>
      </c>
      <c r="T493" s="276">
        <f t="shared" si="345"/>
        <v>0</v>
      </c>
      <c r="U493" s="111"/>
      <c r="V493" s="302">
        <v>6.6</v>
      </c>
      <c r="W493" s="311">
        <f t="shared" si="339"/>
        <v>0</v>
      </c>
      <c r="X493" s="198"/>
      <c r="Y493" s="198">
        <f>N493*I493</f>
        <v>0</v>
      </c>
      <c r="Z493" s="542">
        <v>2</v>
      </c>
      <c r="AA493" s="535">
        <v>10</v>
      </c>
      <c r="AB493" s="285">
        <f t="shared" si="340"/>
        <v>0</v>
      </c>
      <c r="AC493" s="530"/>
      <c r="AD493" s="285">
        <f t="shared" si="341"/>
        <v>0</v>
      </c>
      <c r="AE493" s="530"/>
      <c r="AF493" s="285">
        <f t="shared" si="342"/>
        <v>0</v>
      </c>
      <c r="AG493" s="177">
        <f t="shared" si="346"/>
        <v>0</v>
      </c>
      <c r="AH493" s="177">
        <f t="shared" si="347"/>
        <v>0</v>
      </c>
      <c r="AI493" s="177">
        <f t="shared" si="348"/>
        <v>0</v>
      </c>
      <c r="AJ493" s="177">
        <f t="shared" si="349"/>
        <v>0</v>
      </c>
      <c r="AK493" s="177">
        <f t="shared" si="350"/>
        <v>0</v>
      </c>
      <c r="AL493" s="177">
        <f t="shared" si="351"/>
        <v>0</v>
      </c>
      <c r="AM493" s="177">
        <f t="shared" si="352"/>
        <v>0</v>
      </c>
      <c r="AN493" s="177">
        <f t="shared" si="353"/>
        <v>0</v>
      </c>
      <c r="AO493" s="177">
        <f t="shared" si="354"/>
        <v>0</v>
      </c>
      <c r="AP493" s="443"/>
      <c r="AQ493" s="443">
        <f t="shared" si="336"/>
        <v>0</v>
      </c>
      <c r="AR493" s="443">
        <f t="shared" si="337"/>
        <v>0</v>
      </c>
      <c r="AS493" s="443">
        <f t="shared" si="338"/>
        <v>0</v>
      </c>
      <c r="AT493" s="443"/>
      <c r="AU493" s="177">
        <f t="shared" si="355"/>
        <v>0</v>
      </c>
      <c r="AV493" s="177">
        <f t="shared" si="356"/>
        <v>0</v>
      </c>
      <c r="AW493" s="177">
        <f t="shared" si="357"/>
        <v>0</v>
      </c>
      <c r="AX493" s="177">
        <f t="shared" si="358"/>
        <v>0</v>
      </c>
      <c r="AY493" s="177">
        <f t="shared" si="359"/>
        <v>0</v>
      </c>
      <c r="AZ493" s="177">
        <f t="shared" si="360"/>
        <v>0</v>
      </c>
      <c r="BA493" s="177">
        <f t="shared" si="361"/>
        <v>0</v>
      </c>
      <c r="BB493" s="177">
        <f t="shared" si="362"/>
        <v>0</v>
      </c>
      <c r="BC493" s="177">
        <f t="shared" si="363"/>
        <v>0</v>
      </c>
      <c r="BD493" s="177">
        <f t="shared" si="364"/>
        <v>0</v>
      </c>
      <c r="BE493" s="177">
        <f t="shared" si="365"/>
        <v>0</v>
      </c>
      <c r="BF493" s="177">
        <f t="shared" si="366"/>
        <v>0</v>
      </c>
      <c r="BG493" s="177">
        <f t="shared" si="367"/>
        <v>0</v>
      </c>
      <c r="BH493" s="177">
        <f t="shared" si="368"/>
        <v>0</v>
      </c>
      <c r="BI493" s="177">
        <f t="shared" si="369"/>
        <v>0</v>
      </c>
      <c r="BJ493" s="177">
        <f t="shared" si="370"/>
        <v>0</v>
      </c>
      <c r="BK493" s="177">
        <f t="shared" si="371"/>
        <v>0</v>
      </c>
      <c r="BL493" s="177">
        <f t="shared" si="372"/>
        <v>0</v>
      </c>
      <c r="BM493" s="177">
        <f t="shared" si="373"/>
        <v>0</v>
      </c>
      <c r="BN493" s="177">
        <f t="shared" si="374"/>
        <v>0</v>
      </c>
      <c r="BO493" s="177">
        <f t="shared" si="375"/>
        <v>0</v>
      </c>
    </row>
    <row r="494" spans="2:67" s="123" customFormat="1" ht="73.8" customHeight="1">
      <c r="B494" s="210" t="s">
        <v>8</v>
      </c>
      <c r="D494" s="164" t="s">
        <v>5491</v>
      </c>
      <c r="E494" s="557" t="s">
        <v>5194</v>
      </c>
      <c r="F494" s="349" t="s">
        <v>134</v>
      </c>
      <c r="G494" s="160" t="s">
        <v>2882</v>
      </c>
      <c r="H494" s="115" t="s">
        <v>2139</v>
      </c>
      <c r="I494" s="115">
        <v>2</v>
      </c>
      <c r="J494" s="115">
        <v>0</v>
      </c>
      <c r="K494" s="115" t="s">
        <v>4673</v>
      </c>
      <c r="L494" s="386">
        <v>313.63499999999999</v>
      </c>
      <c r="M494" s="129"/>
      <c r="N494" s="449" t="s">
        <v>5501</v>
      </c>
      <c r="O494" s="414">
        <f>L494*M494</f>
        <v>0</v>
      </c>
      <c r="P494" s="131" t="str">
        <f t="shared" si="343"/>
        <v>No</v>
      </c>
      <c r="Q494" s="212" t="str">
        <f t="shared" si="344"/>
        <v>Yes</v>
      </c>
      <c r="S494" s="280">
        <v>2</v>
      </c>
      <c r="T494" s="276">
        <f t="shared" si="345"/>
        <v>0</v>
      </c>
      <c r="U494" s="111"/>
      <c r="V494" s="302">
        <v>6.6</v>
      </c>
      <c r="W494" s="311">
        <f t="shared" si="339"/>
        <v>0</v>
      </c>
      <c r="X494" s="198">
        <f>M494*I494</f>
        <v>0</v>
      </c>
      <c r="Y494" s="198"/>
      <c r="Z494" s="542">
        <v>2</v>
      </c>
      <c r="AA494" s="535">
        <v>10</v>
      </c>
      <c r="AB494" s="285">
        <f t="shared" si="340"/>
        <v>0</v>
      </c>
      <c r="AC494" s="530"/>
      <c r="AD494" s="285">
        <f t="shared" si="341"/>
        <v>0</v>
      </c>
      <c r="AE494" s="530"/>
      <c r="AF494" s="285">
        <f t="shared" si="342"/>
        <v>0</v>
      </c>
      <c r="AG494" s="177">
        <f t="shared" si="346"/>
        <v>0</v>
      </c>
      <c r="AH494" s="177">
        <f t="shared" si="347"/>
        <v>0</v>
      </c>
      <c r="AI494" s="177">
        <f t="shared" si="348"/>
        <v>0</v>
      </c>
      <c r="AJ494" s="177">
        <f t="shared" si="349"/>
        <v>0</v>
      </c>
      <c r="AK494" s="177">
        <f t="shared" si="350"/>
        <v>0</v>
      </c>
      <c r="AL494" s="177">
        <f t="shared" si="351"/>
        <v>0</v>
      </c>
      <c r="AM494" s="177">
        <f t="shared" si="352"/>
        <v>0</v>
      </c>
      <c r="AN494" s="177">
        <f t="shared" si="353"/>
        <v>0</v>
      </c>
      <c r="AO494" s="177">
        <f t="shared" si="354"/>
        <v>0</v>
      </c>
      <c r="AP494" s="443"/>
      <c r="AQ494" s="443">
        <f t="shared" si="336"/>
        <v>0</v>
      </c>
      <c r="AR494" s="443">
        <f t="shared" si="337"/>
        <v>0</v>
      </c>
      <c r="AS494" s="443">
        <f t="shared" si="338"/>
        <v>0</v>
      </c>
      <c r="AT494" s="443"/>
      <c r="AU494" s="177">
        <f t="shared" si="355"/>
        <v>0</v>
      </c>
      <c r="AV494" s="177">
        <f t="shared" si="356"/>
        <v>0</v>
      </c>
      <c r="AW494" s="177">
        <f t="shared" si="357"/>
        <v>0</v>
      </c>
      <c r="AX494" s="177">
        <f t="shared" si="358"/>
        <v>0</v>
      </c>
      <c r="AY494" s="177">
        <f t="shared" si="359"/>
        <v>0</v>
      </c>
      <c r="AZ494" s="177">
        <f t="shared" si="360"/>
        <v>0</v>
      </c>
      <c r="BA494" s="177">
        <f t="shared" si="361"/>
        <v>0</v>
      </c>
      <c r="BB494" s="177">
        <f t="shared" si="362"/>
        <v>0</v>
      </c>
      <c r="BC494" s="177">
        <f t="shared" si="363"/>
        <v>0</v>
      </c>
      <c r="BD494" s="177">
        <f t="shared" si="364"/>
        <v>0</v>
      </c>
      <c r="BE494" s="177">
        <f t="shared" si="365"/>
        <v>0</v>
      </c>
      <c r="BF494" s="177">
        <f t="shared" si="366"/>
        <v>0</v>
      </c>
      <c r="BG494" s="177">
        <f t="shared" si="367"/>
        <v>0</v>
      </c>
      <c r="BH494" s="177">
        <f t="shared" si="368"/>
        <v>0</v>
      </c>
      <c r="BI494" s="177">
        <f t="shared" si="369"/>
        <v>0</v>
      </c>
      <c r="BJ494" s="177">
        <f t="shared" si="370"/>
        <v>0</v>
      </c>
      <c r="BK494" s="177">
        <f t="shared" si="371"/>
        <v>0</v>
      </c>
      <c r="BL494" s="177">
        <f t="shared" si="372"/>
        <v>0</v>
      </c>
      <c r="BM494" s="177">
        <f t="shared" si="373"/>
        <v>0</v>
      </c>
      <c r="BN494" s="177">
        <f t="shared" si="374"/>
        <v>0</v>
      </c>
      <c r="BO494" s="177">
        <f t="shared" si="375"/>
        <v>0</v>
      </c>
    </row>
    <row r="495" spans="2:67" s="123" customFormat="1" ht="73.8" customHeight="1">
      <c r="B495" s="210" t="s">
        <v>8</v>
      </c>
      <c r="D495" s="164" t="s">
        <v>5496</v>
      </c>
      <c r="E495" s="558" t="s">
        <v>5193</v>
      </c>
      <c r="F495" s="349" t="s">
        <v>134</v>
      </c>
      <c r="G495" s="160" t="s">
        <v>2882</v>
      </c>
      <c r="H495" s="115" t="s">
        <v>2139</v>
      </c>
      <c r="I495" s="115">
        <v>2</v>
      </c>
      <c r="J495" s="115">
        <v>0</v>
      </c>
      <c r="K495" s="115" t="s">
        <v>4673</v>
      </c>
      <c r="L495" s="386">
        <v>300.57459999999998</v>
      </c>
      <c r="M495" s="129"/>
      <c r="N495" s="449" t="s">
        <v>5501</v>
      </c>
      <c r="O495" s="414">
        <f>L495*M495</f>
        <v>0</v>
      </c>
      <c r="P495" s="131" t="str">
        <f t="shared" si="343"/>
        <v>No</v>
      </c>
      <c r="Q495" s="212" t="str">
        <f t="shared" si="344"/>
        <v>Yes</v>
      </c>
      <c r="S495" s="280">
        <v>2</v>
      </c>
      <c r="T495" s="276">
        <f t="shared" si="345"/>
        <v>0</v>
      </c>
      <c r="U495" s="111"/>
      <c r="V495" s="302">
        <v>6.6</v>
      </c>
      <c r="W495" s="311">
        <f t="shared" si="339"/>
        <v>0</v>
      </c>
      <c r="X495" s="198">
        <f>M495*I495</f>
        <v>0</v>
      </c>
      <c r="Y495" s="198"/>
      <c r="Z495" s="542">
        <v>2</v>
      </c>
      <c r="AA495" s="535">
        <v>10</v>
      </c>
      <c r="AB495" s="285">
        <f t="shared" si="340"/>
        <v>0</v>
      </c>
      <c r="AC495" s="530"/>
      <c r="AD495" s="285">
        <f t="shared" si="341"/>
        <v>0</v>
      </c>
      <c r="AE495" s="530"/>
      <c r="AF495" s="285">
        <f t="shared" si="342"/>
        <v>0</v>
      </c>
      <c r="AG495" s="177">
        <f t="shared" si="346"/>
        <v>0</v>
      </c>
      <c r="AH495" s="177">
        <f t="shared" si="347"/>
        <v>0</v>
      </c>
      <c r="AI495" s="177">
        <f t="shared" si="348"/>
        <v>0</v>
      </c>
      <c r="AJ495" s="177">
        <f t="shared" si="349"/>
        <v>0</v>
      </c>
      <c r="AK495" s="177">
        <f t="shared" si="350"/>
        <v>0</v>
      </c>
      <c r="AL495" s="177">
        <f t="shared" si="351"/>
        <v>0</v>
      </c>
      <c r="AM495" s="177">
        <f t="shared" si="352"/>
        <v>0</v>
      </c>
      <c r="AN495" s="177">
        <f t="shared" si="353"/>
        <v>0</v>
      </c>
      <c r="AO495" s="177">
        <f t="shared" si="354"/>
        <v>0</v>
      </c>
      <c r="AP495" s="443"/>
      <c r="AQ495" s="443">
        <f t="shared" si="336"/>
        <v>0</v>
      </c>
      <c r="AR495" s="443">
        <f t="shared" si="337"/>
        <v>0</v>
      </c>
      <c r="AS495" s="443">
        <f t="shared" si="338"/>
        <v>0</v>
      </c>
      <c r="AT495" s="443"/>
      <c r="AU495" s="177">
        <f t="shared" si="355"/>
        <v>0</v>
      </c>
      <c r="AV495" s="177">
        <f t="shared" si="356"/>
        <v>0</v>
      </c>
      <c r="AW495" s="177">
        <f t="shared" si="357"/>
        <v>0</v>
      </c>
      <c r="AX495" s="177">
        <f t="shared" si="358"/>
        <v>0</v>
      </c>
      <c r="AY495" s="177">
        <f t="shared" si="359"/>
        <v>0</v>
      </c>
      <c r="AZ495" s="177">
        <f t="shared" si="360"/>
        <v>0</v>
      </c>
      <c r="BA495" s="177">
        <f t="shared" si="361"/>
        <v>0</v>
      </c>
      <c r="BB495" s="177">
        <f t="shared" si="362"/>
        <v>0</v>
      </c>
      <c r="BC495" s="177">
        <f t="shared" si="363"/>
        <v>0</v>
      </c>
      <c r="BD495" s="177">
        <f t="shared" si="364"/>
        <v>0</v>
      </c>
      <c r="BE495" s="177">
        <f t="shared" si="365"/>
        <v>0</v>
      </c>
      <c r="BF495" s="177">
        <f t="shared" si="366"/>
        <v>0</v>
      </c>
      <c r="BG495" s="177">
        <f t="shared" si="367"/>
        <v>0</v>
      </c>
      <c r="BH495" s="177">
        <f t="shared" si="368"/>
        <v>0</v>
      </c>
      <c r="BI495" s="177">
        <f t="shared" si="369"/>
        <v>0</v>
      </c>
      <c r="BJ495" s="177">
        <f t="shared" si="370"/>
        <v>0</v>
      </c>
      <c r="BK495" s="177">
        <f t="shared" si="371"/>
        <v>0</v>
      </c>
      <c r="BL495" s="177">
        <f t="shared" si="372"/>
        <v>0</v>
      </c>
      <c r="BM495" s="177">
        <f t="shared" si="373"/>
        <v>0</v>
      </c>
      <c r="BN495" s="177">
        <f t="shared" si="374"/>
        <v>0</v>
      </c>
      <c r="BO495" s="177">
        <f t="shared" si="375"/>
        <v>0</v>
      </c>
    </row>
    <row r="496" spans="2:67" s="123" customFormat="1" ht="73.8" customHeight="1">
      <c r="B496" s="210" t="s">
        <v>8</v>
      </c>
      <c r="D496" s="163" t="s">
        <v>5985</v>
      </c>
      <c r="E496" s="559" t="s">
        <v>5195</v>
      </c>
      <c r="F496" s="159" t="s">
        <v>135</v>
      </c>
      <c r="G496" s="165" t="s">
        <v>2881</v>
      </c>
      <c r="H496" s="112" t="s">
        <v>2139</v>
      </c>
      <c r="I496" s="112">
        <v>2</v>
      </c>
      <c r="J496" s="112">
        <v>0</v>
      </c>
      <c r="K496" s="112" t="s">
        <v>4673</v>
      </c>
      <c r="L496" s="385">
        <v>362.75569999999999</v>
      </c>
      <c r="M496" s="450" t="s">
        <v>5501</v>
      </c>
      <c r="N496" s="401"/>
      <c r="O496" s="425">
        <f>L496*N496</f>
        <v>0</v>
      </c>
      <c r="P496" s="138" t="str">
        <f t="shared" si="343"/>
        <v>No</v>
      </c>
      <c r="Q496" s="211" t="str">
        <f t="shared" si="344"/>
        <v>Yes</v>
      </c>
      <c r="S496" s="280">
        <v>2</v>
      </c>
      <c r="T496" s="276">
        <f t="shared" si="345"/>
        <v>0</v>
      </c>
      <c r="U496" s="111"/>
      <c r="V496" s="302">
        <v>9.5500000000000007</v>
      </c>
      <c r="W496" s="311">
        <f t="shared" si="339"/>
        <v>0</v>
      </c>
      <c r="X496" s="198"/>
      <c r="Y496" s="198">
        <f>N496*I496</f>
        <v>0</v>
      </c>
      <c r="Z496" s="542">
        <v>2</v>
      </c>
      <c r="AA496" s="535">
        <v>11</v>
      </c>
      <c r="AB496" s="285">
        <f t="shared" si="340"/>
        <v>0</v>
      </c>
      <c r="AC496" s="530"/>
      <c r="AD496" s="285">
        <f t="shared" si="341"/>
        <v>0</v>
      </c>
      <c r="AE496" s="530"/>
      <c r="AF496" s="285">
        <f t="shared" si="342"/>
        <v>0</v>
      </c>
      <c r="AG496" s="177">
        <f t="shared" si="346"/>
        <v>0</v>
      </c>
      <c r="AH496" s="177">
        <f t="shared" si="347"/>
        <v>0</v>
      </c>
      <c r="AI496" s="177">
        <f t="shared" si="348"/>
        <v>0</v>
      </c>
      <c r="AJ496" s="177">
        <f t="shared" si="349"/>
        <v>0</v>
      </c>
      <c r="AK496" s="177">
        <f t="shared" si="350"/>
        <v>0</v>
      </c>
      <c r="AL496" s="177">
        <f t="shared" si="351"/>
        <v>0</v>
      </c>
      <c r="AM496" s="177">
        <f t="shared" si="352"/>
        <v>0</v>
      </c>
      <c r="AN496" s="177">
        <f t="shared" si="353"/>
        <v>0</v>
      </c>
      <c r="AO496" s="177">
        <f t="shared" si="354"/>
        <v>0</v>
      </c>
      <c r="AP496" s="443"/>
      <c r="AQ496" s="443">
        <f t="shared" si="336"/>
        <v>0</v>
      </c>
      <c r="AR496" s="443">
        <f t="shared" si="337"/>
        <v>0</v>
      </c>
      <c r="AS496" s="443">
        <f t="shared" si="338"/>
        <v>0</v>
      </c>
      <c r="AT496" s="443"/>
      <c r="AU496" s="177">
        <f t="shared" si="355"/>
        <v>0</v>
      </c>
      <c r="AV496" s="177">
        <f t="shared" si="356"/>
        <v>0</v>
      </c>
      <c r="AW496" s="177">
        <f t="shared" si="357"/>
        <v>0</v>
      </c>
      <c r="AX496" s="177">
        <f t="shared" si="358"/>
        <v>0</v>
      </c>
      <c r="AY496" s="177">
        <f t="shared" si="359"/>
        <v>0</v>
      </c>
      <c r="AZ496" s="177">
        <f t="shared" si="360"/>
        <v>0</v>
      </c>
      <c r="BA496" s="177">
        <f t="shared" si="361"/>
        <v>0</v>
      </c>
      <c r="BB496" s="177">
        <f t="shared" si="362"/>
        <v>0</v>
      </c>
      <c r="BC496" s="177">
        <f t="shared" si="363"/>
        <v>0</v>
      </c>
      <c r="BD496" s="177">
        <f t="shared" si="364"/>
        <v>0</v>
      </c>
      <c r="BE496" s="177">
        <f t="shared" si="365"/>
        <v>0</v>
      </c>
      <c r="BF496" s="177">
        <f t="shared" si="366"/>
        <v>0</v>
      </c>
      <c r="BG496" s="177">
        <f t="shared" si="367"/>
        <v>0</v>
      </c>
      <c r="BH496" s="177">
        <f t="shared" si="368"/>
        <v>0</v>
      </c>
      <c r="BI496" s="177">
        <f t="shared" si="369"/>
        <v>0</v>
      </c>
      <c r="BJ496" s="177">
        <f t="shared" si="370"/>
        <v>0</v>
      </c>
      <c r="BK496" s="177">
        <f t="shared" si="371"/>
        <v>0</v>
      </c>
      <c r="BL496" s="177">
        <f t="shared" si="372"/>
        <v>0</v>
      </c>
      <c r="BM496" s="177">
        <f t="shared" si="373"/>
        <v>0</v>
      </c>
      <c r="BN496" s="177">
        <f t="shared" si="374"/>
        <v>0</v>
      </c>
      <c r="BO496" s="177">
        <f t="shared" si="375"/>
        <v>0</v>
      </c>
    </row>
    <row r="497" spans="2:67" s="123" customFormat="1" ht="73.8" customHeight="1">
      <c r="B497" s="210" t="s">
        <v>8</v>
      </c>
      <c r="D497" s="163" t="s">
        <v>5492</v>
      </c>
      <c r="E497" s="560" t="s">
        <v>5194</v>
      </c>
      <c r="F497" s="159" t="s">
        <v>135</v>
      </c>
      <c r="G497" s="165" t="s">
        <v>2881</v>
      </c>
      <c r="H497" s="112" t="s">
        <v>2139</v>
      </c>
      <c r="I497" s="112">
        <v>2</v>
      </c>
      <c r="J497" s="112">
        <v>0</v>
      </c>
      <c r="K497" s="112" t="s">
        <v>4673</v>
      </c>
      <c r="L497" s="385">
        <v>378.52500000000003</v>
      </c>
      <c r="M497" s="137"/>
      <c r="N497" s="450" t="s">
        <v>5501</v>
      </c>
      <c r="O497" s="425">
        <f>L497*M497</f>
        <v>0</v>
      </c>
      <c r="P497" s="138" t="str">
        <f t="shared" si="343"/>
        <v>No</v>
      </c>
      <c r="Q497" s="211" t="str">
        <f t="shared" si="344"/>
        <v>Yes</v>
      </c>
      <c r="S497" s="280">
        <v>2</v>
      </c>
      <c r="T497" s="276">
        <f t="shared" si="345"/>
        <v>0</v>
      </c>
      <c r="U497" s="111"/>
      <c r="V497" s="302">
        <v>9.5500000000000007</v>
      </c>
      <c r="W497" s="311">
        <f t="shared" si="339"/>
        <v>0</v>
      </c>
      <c r="X497" s="198">
        <f>M497*I497</f>
        <v>0</v>
      </c>
      <c r="Y497" s="198"/>
      <c r="Z497" s="542">
        <v>2</v>
      </c>
      <c r="AA497" s="535">
        <v>11</v>
      </c>
      <c r="AB497" s="285">
        <f t="shared" si="340"/>
        <v>0</v>
      </c>
      <c r="AC497" s="530"/>
      <c r="AD497" s="285">
        <f t="shared" si="341"/>
        <v>0</v>
      </c>
      <c r="AE497" s="530"/>
      <c r="AF497" s="285">
        <f t="shared" si="342"/>
        <v>0</v>
      </c>
      <c r="AG497" s="177">
        <f t="shared" si="346"/>
        <v>0</v>
      </c>
      <c r="AH497" s="177">
        <f t="shared" si="347"/>
        <v>0</v>
      </c>
      <c r="AI497" s="177">
        <f t="shared" si="348"/>
        <v>0</v>
      </c>
      <c r="AJ497" s="177">
        <f t="shared" si="349"/>
        <v>0</v>
      </c>
      <c r="AK497" s="177">
        <f t="shared" si="350"/>
        <v>0</v>
      </c>
      <c r="AL497" s="177">
        <f t="shared" si="351"/>
        <v>0</v>
      </c>
      <c r="AM497" s="177">
        <f t="shared" si="352"/>
        <v>0</v>
      </c>
      <c r="AN497" s="177">
        <f t="shared" si="353"/>
        <v>0</v>
      </c>
      <c r="AO497" s="177">
        <f t="shared" si="354"/>
        <v>0</v>
      </c>
      <c r="AP497" s="443"/>
      <c r="AQ497" s="443">
        <f t="shared" si="336"/>
        <v>0</v>
      </c>
      <c r="AR497" s="443">
        <f t="shared" si="337"/>
        <v>0</v>
      </c>
      <c r="AS497" s="443">
        <f t="shared" si="338"/>
        <v>0</v>
      </c>
      <c r="AT497" s="443"/>
      <c r="AU497" s="177">
        <f t="shared" si="355"/>
        <v>0</v>
      </c>
      <c r="AV497" s="177">
        <f t="shared" si="356"/>
        <v>0</v>
      </c>
      <c r="AW497" s="177">
        <f t="shared" si="357"/>
        <v>0</v>
      </c>
      <c r="AX497" s="177">
        <f t="shared" si="358"/>
        <v>0</v>
      </c>
      <c r="AY497" s="177">
        <f t="shared" si="359"/>
        <v>0</v>
      </c>
      <c r="AZ497" s="177">
        <f t="shared" si="360"/>
        <v>0</v>
      </c>
      <c r="BA497" s="177">
        <f t="shared" si="361"/>
        <v>0</v>
      </c>
      <c r="BB497" s="177">
        <f t="shared" si="362"/>
        <v>0</v>
      </c>
      <c r="BC497" s="177">
        <f t="shared" si="363"/>
        <v>0</v>
      </c>
      <c r="BD497" s="177">
        <f t="shared" si="364"/>
        <v>0</v>
      </c>
      <c r="BE497" s="177">
        <f t="shared" si="365"/>
        <v>0</v>
      </c>
      <c r="BF497" s="177">
        <f t="shared" si="366"/>
        <v>0</v>
      </c>
      <c r="BG497" s="177">
        <f t="shared" si="367"/>
        <v>0</v>
      </c>
      <c r="BH497" s="177">
        <f t="shared" si="368"/>
        <v>0</v>
      </c>
      <c r="BI497" s="177">
        <f t="shared" si="369"/>
        <v>0</v>
      </c>
      <c r="BJ497" s="177">
        <f t="shared" si="370"/>
        <v>0</v>
      </c>
      <c r="BK497" s="177">
        <f t="shared" si="371"/>
        <v>0</v>
      </c>
      <c r="BL497" s="177">
        <f t="shared" si="372"/>
        <v>0</v>
      </c>
      <c r="BM497" s="177">
        <f t="shared" si="373"/>
        <v>0</v>
      </c>
      <c r="BN497" s="177">
        <f t="shared" si="374"/>
        <v>0</v>
      </c>
      <c r="BO497" s="177">
        <f t="shared" si="375"/>
        <v>0</v>
      </c>
    </row>
    <row r="498" spans="2:67" s="123" customFormat="1" ht="73.8" customHeight="1">
      <c r="B498" s="210" t="s">
        <v>8</v>
      </c>
      <c r="D498" s="163" t="s">
        <v>5495</v>
      </c>
      <c r="E498" s="561" t="s">
        <v>5193</v>
      </c>
      <c r="F498" s="159" t="s">
        <v>135</v>
      </c>
      <c r="G498" s="165" t="s">
        <v>2881</v>
      </c>
      <c r="H498" s="112" t="s">
        <v>2139</v>
      </c>
      <c r="I498" s="112">
        <v>2</v>
      </c>
      <c r="J498" s="112">
        <v>0</v>
      </c>
      <c r="K498" s="112" t="s">
        <v>4673</v>
      </c>
      <c r="L498" s="385">
        <v>362.75569999999999</v>
      </c>
      <c r="M498" s="137"/>
      <c r="N498" s="450" t="s">
        <v>5501</v>
      </c>
      <c r="O498" s="425">
        <f>L498*M498</f>
        <v>0</v>
      </c>
      <c r="P498" s="138" t="str">
        <f t="shared" si="343"/>
        <v>No</v>
      </c>
      <c r="Q498" s="211" t="str">
        <f t="shared" si="344"/>
        <v>Yes</v>
      </c>
      <c r="S498" s="280">
        <v>2</v>
      </c>
      <c r="T498" s="276">
        <f t="shared" si="345"/>
        <v>0</v>
      </c>
      <c r="U498" s="111"/>
      <c r="V498" s="302">
        <v>9.5500000000000007</v>
      </c>
      <c r="W498" s="311">
        <f t="shared" si="339"/>
        <v>0</v>
      </c>
      <c r="X498" s="198">
        <f>M498*I498</f>
        <v>0</v>
      </c>
      <c r="Y498" s="198"/>
      <c r="Z498" s="542">
        <v>2</v>
      </c>
      <c r="AA498" s="535">
        <v>11</v>
      </c>
      <c r="AB498" s="285">
        <f t="shared" si="340"/>
        <v>0</v>
      </c>
      <c r="AC498" s="530"/>
      <c r="AD498" s="285">
        <f t="shared" si="341"/>
        <v>0</v>
      </c>
      <c r="AE498" s="530"/>
      <c r="AF498" s="285">
        <f t="shared" si="342"/>
        <v>0</v>
      </c>
      <c r="AG498" s="177">
        <f t="shared" si="346"/>
        <v>0</v>
      </c>
      <c r="AH498" s="177">
        <f t="shared" si="347"/>
        <v>0</v>
      </c>
      <c r="AI498" s="177">
        <f t="shared" si="348"/>
        <v>0</v>
      </c>
      <c r="AJ498" s="177">
        <f t="shared" si="349"/>
        <v>0</v>
      </c>
      <c r="AK498" s="177">
        <f t="shared" si="350"/>
        <v>0</v>
      </c>
      <c r="AL498" s="177">
        <f t="shared" si="351"/>
        <v>0</v>
      </c>
      <c r="AM498" s="177">
        <f t="shared" si="352"/>
        <v>0</v>
      </c>
      <c r="AN498" s="177">
        <f t="shared" si="353"/>
        <v>0</v>
      </c>
      <c r="AO498" s="177">
        <f t="shared" si="354"/>
        <v>0</v>
      </c>
      <c r="AP498" s="443"/>
      <c r="AQ498" s="443">
        <f t="shared" si="336"/>
        <v>0</v>
      </c>
      <c r="AR498" s="443">
        <f t="shared" si="337"/>
        <v>0</v>
      </c>
      <c r="AS498" s="443">
        <f t="shared" si="338"/>
        <v>0</v>
      </c>
      <c r="AT498" s="443"/>
      <c r="AU498" s="177">
        <f t="shared" si="355"/>
        <v>0</v>
      </c>
      <c r="AV498" s="177">
        <f t="shared" si="356"/>
        <v>0</v>
      </c>
      <c r="AW498" s="177">
        <f t="shared" si="357"/>
        <v>0</v>
      </c>
      <c r="AX498" s="177">
        <f t="shared" si="358"/>
        <v>0</v>
      </c>
      <c r="AY498" s="177">
        <f t="shared" si="359"/>
        <v>0</v>
      </c>
      <c r="AZ498" s="177">
        <f t="shared" si="360"/>
        <v>0</v>
      </c>
      <c r="BA498" s="177">
        <f t="shared" si="361"/>
        <v>0</v>
      </c>
      <c r="BB498" s="177">
        <f t="shared" si="362"/>
        <v>0</v>
      </c>
      <c r="BC498" s="177">
        <f t="shared" si="363"/>
        <v>0</v>
      </c>
      <c r="BD498" s="177">
        <f t="shared" si="364"/>
        <v>0</v>
      </c>
      <c r="BE498" s="177">
        <f t="shared" si="365"/>
        <v>0</v>
      </c>
      <c r="BF498" s="177">
        <f t="shared" si="366"/>
        <v>0</v>
      </c>
      <c r="BG498" s="177">
        <f t="shared" si="367"/>
        <v>0</v>
      </c>
      <c r="BH498" s="177">
        <f t="shared" si="368"/>
        <v>0</v>
      </c>
      <c r="BI498" s="177">
        <f t="shared" si="369"/>
        <v>0</v>
      </c>
      <c r="BJ498" s="177">
        <f t="shared" si="370"/>
        <v>0</v>
      </c>
      <c r="BK498" s="177">
        <f t="shared" si="371"/>
        <v>0</v>
      </c>
      <c r="BL498" s="177">
        <f t="shared" si="372"/>
        <v>0</v>
      </c>
      <c r="BM498" s="177">
        <f t="shared" si="373"/>
        <v>0</v>
      </c>
      <c r="BN498" s="177">
        <f t="shared" si="374"/>
        <v>0</v>
      </c>
      <c r="BO498" s="177">
        <f t="shared" si="375"/>
        <v>0</v>
      </c>
    </row>
    <row r="499" spans="2:67" s="123" customFormat="1" ht="73.8" customHeight="1">
      <c r="B499" s="210" t="s">
        <v>8</v>
      </c>
      <c r="D499" s="164" t="s">
        <v>5986</v>
      </c>
      <c r="E499" s="562" t="s">
        <v>5195</v>
      </c>
      <c r="F499" s="349" t="s">
        <v>136</v>
      </c>
      <c r="G499" s="160" t="s">
        <v>2883</v>
      </c>
      <c r="H499" s="115" t="s">
        <v>2139</v>
      </c>
      <c r="I499" s="115">
        <v>2</v>
      </c>
      <c r="J499" s="115">
        <v>0</v>
      </c>
      <c r="K499" s="115" t="s">
        <v>4673</v>
      </c>
      <c r="L499" s="386">
        <v>383.4896</v>
      </c>
      <c r="M499" s="449" t="s">
        <v>5501</v>
      </c>
      <c r="N499" s="130"/>
      <c r="O499" s="414">
        <f>L499*N499</f>
        <v>0</v>
      </c>
      <c r="P499" s="131" t="str">
        <f t="shared" si="343"/>
        <v>No</v>
      </c>
      <c r="Q499" s="212" t="str">
        <f t="shared" si="344"/>
        <v>Yes</v>
      </c>
      <c r="S499" s="280">
        <v>2</v>
      </c>
      <c r="T499" s="276">
        <f t="shared" si="345"/>
        <v>0</v>
      </c>
      <c r="U499" s="229"/>
      <c r="V499" s="303">
        <v>13.35</v>
      </c>
      <c r="W499" s="311">
        <f t="shared" si="339"/>
        <v>0</v>
      </c>
      <c r="X499" s="198"/>
      <c r="Y499" s="198">
        <f>N499*I499</f>
        <v>0</v>
      </c>
      <c r="Z499" s="548">
        <v>2</v>
      </c>
      <c r="AA499" s="535">
        <v>16</v>
      </c>
      <c r="AB499" s="285">
        <f t="shared" si="340"/>
        <v>0</v>
      </c>
      <c r="AC499" s="530"/>
      <c r="AD499" s="285">
        <f t="shared" si="341"/>
        <v>0</v>
      </c>
      <c r="AE499" s="530"/>
      <c r="AF499" s="285">
        <f t="shared" si="342"/>
        <v>0</v>
      </c>
      <c r="AG499" s="177">
        <f t="shared" si="346"/>
        <v>0</v>
      </c>
      <c r="AH499" s="177">
        <f t="shared" si="347"/>
        <v>0</v>
      </c>
      <c r="AI499" s="177">
        <f t="shared" si="348"/>
        <v>0</v>
      </c>
      <c r="AJ499" s="177">
        <f t="shared" si="349"/>
        <v>0</v>
      </c>
      <c r="AK499" s="177">
        <f t="shared" si="350"/>
        <v>0</v>
      </c>
      <c r="AL499" s="177">
        <f t="shared" si="351"/>
        <v>0</v>
      </c>
      <c r="AM499" s="177">
        <f t="shared" si="352"/>
        <v>0</v>
      </c>
      <c r="AN499" s="177">
        <f t="shared" si="353"/>
        <v>0</v>
      </c>
      <c r="AO499" s="177">
        <f t="shared" si="354"/>
        <v>0</v>
      </c>
      <c r="AP499" s="443"/>
      <c r="AQ499" s="443">
        <f t="shared" si="336"/>
        <v>0</v>
      </c>
      <c r="AR499" s="443">
        <f t="shared" si="337"/>
        <v>0</v>
      </c>
      <c r="AS499" s="443">
        <f t="shared" si="338"/>
        <v>0</v>
      </c>
      <c r="AT499" s="443"/>
      <c r="AU499" s="177">
        <f t="shared" si="355"/>
        <v>0</v>
      </c>
      <c r="AV499" s="177">
        <f t="shared" si="356"/>
        <v>0</v>
      </c>
      <c r="AW499" s="177">
        <f t="shared" si="357"/>
        <v>0</v>
      </c>
      <c r="AX499" s="177">
        <f t="shared" si="358"/>
        <v>0</v>
      </c>
      <c r="AY499" s="177">
        <f t="shared" si="359"/>
        <v>0</v>
      </c>
      <c r="AZ499" s="177">
        <f t="shared" si="360"/>
        <v>0</v>
      </c>
      <c r="BA499" s="177">
        <f t="shared" si="361"/>
        <v>0</v>
      </c>
      <c r="BB499" s="177">
        <f t="shared" si="362"/>
        <v>0</v>
      </c>
      <c r="BC499" s="177">
        <f t="shared" si="363"/>
        <v>0</v>
      </c>
      <c r="BD499" s="177">
        <f t="shared" si="364"/>
        <v>0</v>
      </c>
      <c r="BE499" s="177">
        <f t="shared" si="365"/>
        <v>0</v>
      </c>
      <c r="BF499" s="177">
        <f t="shared" si="366"/>
        <v>0</v>
      </c>
      <c r="BG499" s="177">
        <f t="shared" si="367"/>
        <v>0</v>
      </c>
      <c r="BH499" s="177">
        <f t="shared" si="368"/>
        <v>0</v>
      </c>
      <c r="BI499" s="177">
        <f t="shared" si="369"/>
        <v>0</v>
      </c>
      <c r="BJ499" s="177">
        <f t="shared" si="370"/>
        <v>0</v>
      </c>
      <c r="BK499" s="177">
        <f t="shared" si="371"/>
        <v>0</v>
      </c>
      <c r="BL499" s="177">
        <f t="shared" si="372"/>
        <v>0</v>
      </c>
      <c r="BM499" s="177">
        <f t="shared" si="373"/>
        <v>0</v>
      </c>
      <c r="BN499" s="177">
        <f t="shared" si="374"/>
        <v>0</v>
      </c>
      <c r="BO499" s="177">
        <f t="shared" si="375"/>
        <v>0</v>
      </c>
    </row>
    <row r="500" spans="2:67" s="123" customFormat="1" ht="73.8" customHeight="1">
      <c r="B500" s="210" t="s">
        <v>8</v>
      </c>
      <c r="D500" s="164" t="s">
        <v>5493</v>
      </c>
      <c r="E500" s="557" t="s">
        <v>5194</v>
      </c>
      <c r="F500" s="349" t="s">
        <v>136</v>
      </c>
      <c r="G500" s="160" t="s">
        <v>2883</v>
      </c>
      <c r="H500" s="115" t="s">
        <v>2139</v>
      </c>
      <c r="I500" s="115">
        <v>2</v>
      </c>
      <c r="J500" s="115">
        <v>0</v>
      </c>
      <c r="K500" s="115" t="s">
        <v>4673</v>
      </c>
      <c r="L500" s="386">
        <v>400.15500000000003</v>
      </c>
      <c r="M500" s="130"/>
      <c r="N500" s="449" t="s">
        <v>5501</v>
      </c>
      <c r="O500" s="414">
        <f>L500*M500</f>
        <v>0</v>
      </c>
      <c r="P500" s="131" t="str">
        <f t="shared" si="343"/>
        <v>No</v>
      </c>
      <c r="Q500" s="410" t="str">
        <f t="shared" si="344"/>
        <v>Yes</v>
      </c>
      <c r="R500" s="403"/>
      <c r="S500" s="280">
        <v>2</v>
      </c>
      <c r="T500" s="276">
        <f>S500*SUM(M500:N500)</f>
        <v>0</v>
      </c>
      <c r="U500" s="229"/>
      <c r="V500" s="303">
        <v>13.35</v>
      </c>
      <c r="W500" s="311">
        <f t="shared" si="339"/>
        <v>0</v>
      </c>
      <c r="X500" s="198">
        <f>M500*I500</f>
        <v>0</v>
      </c>
      <c r="Y500" s="198"/>
      <c r="Z500" s="548">
        <v>2</v>
      </c>
      <c r="AA500" s="535">
        <v>16</v>
      </c>
      <c r="AB500" s="285">
        <f t="shared" si="340"/>
        <v>0</v>
      </c>
      <c r="AC500" s="530"/>
      <c r="AD500" s="285">
        <f t="shared" si="341"/>
        <v>0</v>
      </c>
      <c r="AE500" s="530"/>
      <c r="AF500" s="285">
        <f t="shared" si="342"/>
        <v>0</v>
      </c>
      <c r="AG500" s="177">
        <f t="shared" si="346"/>
        <v>0</v>
      </c>
      <c r="AH500" s="177">
        <f t="shared" si="347"/>
        <v>0</v>
      </c>
      <c r="AI500" s="177">
        <f t="shared" si="348"/>
        <v>0</v>
      </c>
      <c r="AJ500" s="177">
        <f t="shared" si="349"/>
        <v>0</v>
      </c>
      <c r="AK500" s="177">
        <f t="shared" si="350"/>
        <v>0</v>
      </c>
      <c r="AL500" s="177">
        <f t="shared" si="351"/>
        <v>0</v>
      </c>
      <c r="AM500" s="177">
        <f t="shared" si="352"/>
        <v>0</v>
      </c>
      <c r="AN500" s="177">
        <f t="shared" si="353"/>
        <v>0</v>
      </c>
      <c r="AO500" s="177">
        <f t="shared" si="354"/>
        <v>0</v>
      </c>
      <c r="AP500" s="443"/>
      <c r="AQ500" s="443">
        <f t="shared" si="336"/>
        <v>0</v>
      </c>
      <c r="AR500" s="443">
        <f t="shared" si="337"/>
        <v>0</v>
      </c>
      <c r="AS500" s="443">
        <f t="shared" si="338"/>
        <v>0</v>
      </c>
      <c r="AT500" s="443"/>
      <c r="AU500" s="177">
        <f t="shared" si="355"/>
        <v>0</v>
      </c>
      <c r="AV500" s="177">
        <f t="shared" si="356"/>
        <v>0</v>
      </c>
      <c r="AW500" s="177">
        <f t="shared" si="357"/>
        <v>0</v>
      </c>
      <c r="AX500" s="177">
        <f t="shared" si="358"/>
        <v>0</v>
      </c>
      <c r="AY500" s="177">
        <f t="shared" si="359"/>
        <v>0</v>
      </c>
      <c r="AZ500" s="177">
        <f t="shared" si="360"/>
        <v>0</v>
      </c>
      <c r="BA500" s="177">
        <f t="shared" si="361"/>
        <v>0</v>
      </c>
      <c r="BB500" s="177">
        <f t="shared" si="362"/>
        <v>0</v>
      </c>
      <c r="BC500" s="177">
        <f t="shared" si="363"/>
        <v>0</v>
      </c>
      <c r="BD500" s="177">
        <f t="shared" si="364"/>
        <v>0</v>
      </c>
      <c r="BE500" s="177">
        <f t="shared" si="365"/>
        <v>0</v>
      </c>
      <c r="BF500" s="177">
        <f t="shared" si="366"/>
        <v>0</v>
      </c>
      <c r="BG500" s="177">
        <f t="shared" si="367"/>
        <v>0</v>
      </c>
      <c r="BH500" s="177">
        <f t="shared" si="368"/>
        <v>0</v>
      </c>
      <c r="BI500" s="177">
        <f t="shared" si="369"/>
        <v>0</v>
      </c>
      <c r="BJ500" s="177">
        <f t="shared" si="370"/>
        <v>0</v>
      </c>
      <c r="BK500" s="177">
        <f t="shared" si="371"/>
        <v>0</v>
      </c>
      <c r="BL500" s="177">
        <f t="shared" si="372"/>
        <v>0</v>
      </c>
      <c r="BM500" s="177">
        <f t="shared" si="373"/>
        <v>0</v>
      </c>
      <c r="BN500" s="177">
        <f t="shared" si="374"/>
        <v>0</v>
      </c>
      <c r="BO500" s="177">
        <f t="shared" si="375"/>
        <v>0</v>
      </c>
    </row>
    <row r="501" spans="2:67" s="123" customFormat="1" ht="73.8" customHeight="1">
      <c r="B501" s="213" t="s">
        <v>8</v>
      </c>
      <c r="C501" s="167"/>
      <c r="D501" s="214" t="s">
        <v>5494</v>
      </c>
      <c r="E501" s="565" t="s">
        <v>5193</v>
      </c>
      <c r="F501" s="292" t="s">
        <v>136</v>
      </c>
      <c r="G501" s="216" t="s">
        <v>2883</v>
      </c>
      <c r="H501" s="217" t="s">
        <v>2139</v>
      </c>
      <c r="I501" s="217">
        <v>2</v>
      </c>
      <c r="J501" s="217">
        <v>0</v>
      </c>
      <c r="K501" s="217" t="s">
        <v>4673</v>
      </c>
      <c r="L501" s="389">
        <v>383.4896</v>
      </c>
      <c r="M501" s="218"/>
      <c r="N501" s="452" t="s">
        <v>5501</v>
      </c>
      <c r="O501" s="419">
        <f>L501*M501</f>
        <v>0</v>
      </c>
      <c r="P501" s="219" t="str">
        <f t="shared" si="343"/>
        <v>No</v>
      </c>
      <c r="Q501" s="220" t="str">
        <f t="shared" si="344"/>
        <v>Yes</v>
      </c>
      <c r="S501" s="282">
        <v>2</v>
      </c>
      <c r="T501" s="278">
        <f t="shared" si="345"/>
        <v>0</v>
      </c>
      <c r="U501" s="229"/>
      <c r="V501" s="303">
        <v>13.35</v>
      </c>
      <c r="W501" s="311">
        <f t="shared" si="339"/>
        <v>0</v>
      </c>
      <c r="X501" s="198">
        <f>M501*I501</f>
        <v>0</v>
      </c>
      <c r="Y501" s="198"/>
      <c r="Z501" s="548">
        <v>2</v>
      </c>
      <c r="AA501" s="535">
        <v>16</v>
      </c>
      <c r="AB501" s="285">
        <f t="shared" si="340"/>
        <v>0</v>
      </c>
      <c r="AC501" s="530"/>
      <c r="AD501" s="285">
        <f t="shared" si="341"/>
        <v>0</v>
      </c>
      <c r="AE501" s="530"/>
      <c r="AF501" s="285">
        <f t="shared" si="342"/>
        <v>0</v>
      </c>
      <c r="AG501" s="177">
        <f t="shared" si="346"/>
        <v>0</v>
      </c>
      <c r="AH501" s="177">
        <f t="shared" si="347"/>
        <v>0</v>
      </c>
      <c r="AI501" s="177">
        <f t="shared" si="348"/>
        <v>0</v>
      </c>
      <c r="AJ501" s="177">
        <f t="shared" si="349"/>
        <v>0</v>
      </c>
      <c r="AK501" s="177">
        <f t="shared" si="350"/>
        <v>0</v>
      </c>
      <c r="AL501" s="177">
        <f t="shared" si="351"/>
        <v>0</v>
      </c>
      <c r="AM501" s="177">
        <f t="shared" si="352"/>
        <v>0</v>
      </c>
      <c r="AN501" s="177">
        <f t="shared" si="353"/>
        <v>0</v>
      </c>
      <c r="AO501" s="177">
        <f t="shared" si="354"/>
        <v>0</v>
      </c>
      <c r="AP501" s="443"/>
      <c r="AQ501" s="443">
        <f t="shared" si="336"/>
        <v>0</v>
      </c>
      <c r="AR501" s="443">
        <f t="shared" si="337"/>
        <v>0</v>
      </c>
      <c r="AS501" s="443">
        <f t="shared" si="338"/>
        <v>0</v>
      </c>
      <c r="AT501" s="443"/>
      <c r="AU501" s="177">
        <f t="shared" si="355"/>
        <v>0</v>
      </c>
      <c r="AV501" s="177">
        <f t="shared" si="356"/>
        <v>0</v>
      </c>
      <c r="AW501" s="177">
        <f t="shared" si="357"/>
        <v>0</v>
      </c>
      <c r="AX501" s="177">
        <f t="shared" si="358"/>
        <v>0</v>
      </c>
      <c r="AY501" s="177">
        <f t="shared" si="359"/>
        <v>0</v>
      </c>
      <c r="AZ501" s="177">
        <f t="shared" si="360"/>
        <v>0</v>
      </c>
      <c r="BA501" s="177">
        <f t="shared" si="361"/>
        <v>0</v>
      </c>
      <c r="BB501" s="177">
        <f t="shared" si="362"/>
        <v>0</v>
      </c>
      <c r="BC501" s="177">
        <f t="shared" si="363"/>
        <v>0</v>
      </c>
      <c r="BD501" s="177">
        <f t="shared" si="364"/>
        <v>0</v>
      </c>
      <c r="BE501" s="177">
        <f t="shared" si="365"/>
        <v>0</v>
      </c>
      <c r="BF501" s="177">
        <f t="shared" si="366"/>
        <v>0</v>
      </c>
      <c r="BG501" s="177">
        <f t="shared" si="367"/>
        <v>0</v>
      </c>
      <c r="BH501" s="177">
        <f t="shared" si="368"/>
        <v>0</v>
      </c>
      <c r="BI501" s="177">
        <f t="shared" si="369"/>
        <v>0</v>
      </c>
      <c r="BJ501" s="177">
        <f t="shared" si="370"/>
        <v>0</v>
      </c>
      <c r="BK501" s="177">
        <f t="shared" si="371"/>
        <v>0</v>
      </c>
      <c r="BL501" s="177">
        <f t="shared" si="372"/>
        <v>0</v>
      </c>
      <c r="BM501" s="177">
        <f t="shared" si="373"/>
        <v>0</v>
      </c>
      <c r="BN501" s="177">
        <f t="shared" si="374"/>
        <v>0</v>
      </c>
      <c r="BO501" s="177">
        <f t="shared" si="375"/>
        <v>0</v>
      </c>
    </row>
  </sheetData>
  <sheetProtection algorithmName="SHA-512" hashValue="9ZQf1hXwnU3gUcl7IB02DsfKIVtEpBTwkoRJHR0grZ6GF3fgwF6/5aDTdfViIWX+6F1rBSe9ECO2t4SAwudv4w==" saltValue="NYC2eLyBcuLAcC42rv8gNQ==" spinCount="100000" sheet="1" sort="0" autoFilter="0"/>
  <autoFilter ref="P6:Q501" xr:uid="{32AF7513-4219-4955-A0BF-FE9E1A6FFC06}"/>
  <mergeCells count="8">
    <mergeCell ref="BX1:BY6"/>
    <mergeCell ref="BR1:BS6"/>
    <mergeCell ref="BU1:BV6"/>
    <mergeCell ref="B1:C4"/>
    <mergeCell ref="L1:M1"/>
    <mergeCell ref="L3:M3"/>
    <mergeCell ref="BP3:BP4"/>
    <mergeCell ref="O2:P2"/>
  </mergeCells>
  <conditionalFormatting sqref="M4 M6:M8 M10:M11 M13:M14 M16:M17 M19:M20 M22:M23 M25:M26 M28:M29 M31:M32 M34:M35 M37:M39 M41:M42 M44:M45 M47:M48 M50:M51 M53:M54 M56:M57 M59:M60 M62:M64 M66:M67 M69:M70 M72:M73 M75:M76 M78:M79 M81:M82 M84:M85 M87:M88 M90:M91 M93:M94 M96:M97 M99:M100 M102:M103 M105:M106 M108:M109 M111:M112 M114:M116 M118:M119 M121:M122 M124:M125 M127:M128 M130:M131 M133:M134 M136:M137 M139:M141 M143:M144 M146:M147 M149:M150 M152:M153 M155:M156 M158:M159 M161:M162 M164:M165 M167:M168 M170:M171 M173:M174 M176:M177 M179:M180 M182:M183 M185:M187 M189:M190 M192:M193 M195:M196 M198:M199 M201:M202 M204:M205 M207:M208 M210:M211 M213:M214 M216:M217 M219:M220 M222:M223 M225:M226 M228:M229 M231:M232 M234:M236 M238:M239 M241:M242 M244:M245 M247:M248 M250:M251 M253:M254 M256:M257 M259:M260 M262:M263 M265:M266 M268:M269 M271:M272 M274:M275 M277:M278 M280:M281 M283:M284 M286:M287 M289:M291 M293:M294 M296:M297 M299:M300 M302:M303 M305:M306 M308:M309 M311:M312 M314:M315 M317:M318 M320:M321 M323:M324 M326:M327 M329:M331 M333:M334 M336:M337 M339:M340 M342:M343 M345:M346 M348:M349 M351:M352 M354:M355 M357:M358 M360:M361 M363:M364 M366:M367 M369:M370 M372:M373 M375:M377 M379:M380 M382:M383 M385:M386 M388:M389 M391:M392 M394:M395 M397:M399 M401:M402 M404:M405 M407:M408 M410:M411 M413:M414 M416:M417 M419:M420 M422:M423 M425:M427 M429:M430 M432:M433 M435:M436 M438:M439 M441:M442 M444:M445 M447:M449 M451:M452 M454:M455 M457:M458 M460:M461 M463:M464 M466:M467 M469:M470 M472:M473 M475:M476 M478:M480 M482:M483 M485:M486 M488:M489 M491:M492 M494:M495 M497:M498 M500:M1048576">
    <cfRule type="notContainsBlanks" dxfId="12" priority="1">
      <formula>LEN(TRIM(M4))&gt;0</formula>
    </cfRule>
  </conditionalFormatting>
  <conditionalFormatting sqref="N9 N12 N15 N18 N21 N24 N27 N30 N33 N36 N39:N40 N43 N46 N49 N52 N55 N58 N61 N64:N65 N68 N71 N74 N77 N80 N83 N86 N89 N92 N95 N98 N101 N104 N107 N110 N113 N116:N117 N120 N123 N126 N129 N132 N135 N138 N141:N142 N145 N148 N151 N154 N157 N160 N163 N166 N169 N172 N175 N178 N181 N184 N187:N188 N191 N194 N197 N200 N203 N206 N209 N212 N215 N218 N221 N224 N227 N230 N233 N236:N237 N240 N243 N246 N249 N252 N255 N258 N261 N264 N267 N270 N273 N276 N279 N282 N285 N288 N291:N292 N295 N298 N301 N304 N307 N310 N313 N316 N319 N322 N325 N328 N331:N332 N335 N338 N341 N344 N347 N350 N353 N356 N359 N362 N365 N368 N371 N374 N377:N378 N381 N384 N387 N390 N393 N396 N399:N400 N403 N406 N409 N412 N415 N418 N421 N424 N427:N428 N431 N434 N437 N440 N443 N446 N449:N450 N453 N456 N459 N462 N465 N468 N471 N474 N477 N480:N481 N484 N487 N490 N493 N496 N499">
    <cfRule type="notContainsBlanks" dxfId="11" priority="57">
      <formula>LEN(TRIM(N9))&gt;0</formula>
    </cfRule>
  </conditionalFormatting>
  <pageMargins left="0.25" right="0.25" top="0.75" bottom="0.75" header="0.3" footer="0.3"/>
  <pageSetup paperSize="9" scale="25" fitToHeight="0" orientation="portrait" horizontalDpi="4294967292" verticalDpi="4294967292"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2DBE8-CACB-4DC3-9D05-0E3B8A5820A3}">
  <sheetPr codeName="Sheet7"/>
  <dimension ref="B1:N498"/>
  <sheetViews>
    <sheetView showGridLines="0" zoomScaleNormal="100" workbookViewId="0">
      <selection activeCell="F15" sqref="F15"/>
    </sheetView>
  </sheetViews>
  <sheetFormatPr baseColWidth="10" defaultColWidth="12.296875" defaultRowHeight="23.25" customHeight="1"/>
  <cols>
    <col min="1" max="1" width="3.19921875" style="14" customWidth="1"/>
    <col min="2" max="2" width="17.796875" style="14" customWidth="1"/>
    <col min="3" max="3" width="7.296875" style="14" customWidth="1"/>
    <col min="4" max="4" width="7.5" style="22" bestFit="1" customWidth="1"/>
    <col min="5" max="5" width="7.296875" style="22" customWidth="1"/>
    <col min="6" max="6" width="6" style="14" customWidth="1"/>
    <col min="7" max="7" width="5.796875" style="14" customWidth="1"/>
    <col min="8" max="8" width="7.5" style="22" customWidth="1"/>
    <col min="9" max="9" width="5.19921875" style="22" customWidth="1"/>
    <col min="10" max="10" width="9.5" style="14" customWidth="1"/>
    <col min="11" max="15" width="12.296875" style="14" customWidth="1"/>
    <col min="16" max="16384" width="12.296875" style="14"/>
  </cols>
  <sheetData>
    <row r="1" spans="2:14" ht="23.25" customHeight="1">
      <c r="B1" s="20" t="s">
        <v>17</v>
      </c>
      <c r="C1" s="20"/>
      <c r="D1" s="21"/>
      <c r="E1" s="14"/>
      <c r="G1" s="26" t="s">
        <v>5</v>
      </c>
      <c r="H1" s="98">
        <f>'(more) Simpl. Textures PLYWOOD'!L3</f>
        <v>0</v>
      </c>
      <c r="J1" s="454"/>
      <c r="K1" s="455"/>
    </row>
    <row r="2" spans="2:14" ht="23.25" customHeight="1">
      <c r="B2" s="97" t="s">
        <v>45</v>
      </c>
      <c r="C2" s="97"/>
      <c r="D2" s="97"/>
      <c r="E2" s="14"/>
      <c r="J2" s="28" t="s">
        <v>39</v>
      </c>
      <c r="K2" s="28"/>
    </row>
    <row r="3" spans="2:14" s="28" customFormat="1" ht="46.05" customHeight="1">
      <c r="B3" s="801">
        <f>'PRODUCTION LIST TEX&amp;DUAL TEX'!A3</f>
        <v>0</v>
      </c>
      <c r="C3" s="802"/>
      <c r="D3" s="802"/>
      <c r="E3" s="802"/>
      <c r="F3" s="802"/>
      <c r="G3" s="802"/>
      <c r="H3" s="802"/>
      <c r="I3" s="803"/>
      <c r="J3" s="801">
        <f>'PRODUCTION LIST TEX&amp;DUAL TEX'!M3</f>
        <v>0</v>
      </c>
      <c r="K3" s="803"/>
      <c r="L3" s="457"/>
      <c r="M3" s="14"/>
      <c r="N3" s="22"/>
    </row>
    <row r="4" spans="2:14" ht="21" customHeight="1" thickBot="1">
      <c r="F4" s="102">
        <f>SUM(F6:F498)</f>
        <v>0</v>
      </c>
      <c r="G4" s="102">
        <f t="shared" ref="G4:H4" si="0">SUM(G6:G498)</f>
        <v>0</v>
      </c>
      <c r="H4" s="102">
        <f t="shared" si="0"/>
        <v>0</v>
      </c>
      <c r="I4" s="17"/>
      <c r="L4" s="453"/>
      <c r="M4" s="453"/>
      <c r="N4" s="453"/>
    </row>
    <row r="5" spans="2:14" ht="25.8" customHeight="1">
      <c r="B5" s="19" t="s">
        <v>15</v>
      </c>
      <c r="C5" s="484" t="s">
        <v>4690</v>
      </c>
      <c r="D5" s="30" t="s">
        <v>5196</v>
      </c>
      <c r="E5" s="31" t="s">
        <v>5502</v>
      </c>
      <c r="F5" s="101" t="s">
        <v>19</v>
      </c>
      <c r="G5" s="101" t="s">
        <v>130</v>
      </c>
      <c r="H5" s="101" t="s">
        <v>131</v>
      </c>
    </row>
    <row r="6" spans="2:14" ht="23.25" customHeight="1">
      <c r="B6" s="23" t="str">
        <f>'(more) Simpl. Textures PLYWOOD'!D9</f>
        <v>SIMPL-1A-C</v>
      </c>
      <c r="C6" s="482" t="s">
        <v>6198</v>
      </c>
      <c r="D6" s="456"/>
      <c r="E6" s="456" t="str">
        <f>IF('(more) Simpl. Textures PLYWOOD'!N9=0,"",'(more) Simpl. Textures PLYWOOD'!N9)</f>
        <v/>
      </c>
      <c r="F6" s="352">
        <f>SUM(D6:E6)</f>
        <v>0</v>
      </c>
      <c r="G6" s="16">
        <f>F6*'(more) Simpl. Textures PLYWOOD'!I9</f>
        <v>0</v>
      </c>
      <c r="H6" s="16">
        <f>F6*'(more) Simpl. Textures PLYWOOD'!Z9</f>
        <v>0</v>
      </c>
    </row>
    <row r="7" spans="2:14" ht="23.25" customHeight="1">
      <c r="B7" s="23" t="str">
        <f>'(more) Simpl. Textures PLYWOOD'!D10</f>
        <v>SIMPL-1A-N-T</v>
      </c>
      <c r="C7" s="482" t="s">
        <v>6199</v>
      </c>
      <c r="D7" s="456" t="str">
        <f>IF('(more) Simpl. Textures PLYWOOD'!M10=0,"",'(more) Simpl. Textures PLYWOOD'!M10)</f>
        <v/>
      </c>
      <c r="E7" s="456"/>
      <c r="F7" s="352">
        <f>SUM(D7:E7)</f>
        <v>0</v>
      </c>
      <c r="G7" s="16">
        <f>F7*'(more) Simpl. Textures PLYWOOD'!I10</f>
        <v>0</v>
      </c>
      <c r="H7" s="16">
        <f>F7*'(more) Simpl. Textures PLYWOOD'!Z10</f>
        <v>0</v>
      </c>
    </row>
    <row r="8" spans="2:14" ht="23.25" customHeight="1">
      <c r="B8" s="23" t="str">
        <f>'(more) Simpl. Textures PLYWOOD'!D11</f>
        <v>SIMPL-1A-N-NT</v>
      </c>
      <c r="C8" s="482" t="s">
        <v>6200</v>
      </c>
      <c r="D8" s="456" t="str">
        <f>IF('(more) Simpl. Textures PLYWOOD'!M11=0,"",'(more) Simpl. Textures PLYWOOD'!M11)</f>
        <v/>
      </c>
      <c r="E8" s="456"/>
      <c r="F8" s="352">
        <f t="shared" ref="F8:F70" si="1">SUM(D8:E8)</f>
        <v>0</v>
      </c>
      <c r="G8" s="16">
        <f>F8*'(more) Simpl. Textures PLYWOOD'!I11</f>
        <v>0</v>
      </c>
      <c r="H8" s="16">
        <f>F8*'(more) Simpl. Textures PLYWOOD'!Z11</f>
        <v>0</v>
      </c>
    </row>
    <row r="9" spans="2:14" ht="23.25" customHeight="1">
      <c r="B9" s="23" t="str">
        <f>'(more) Simpl. Textures PLYWOOD'!D12</f>
        <v>SIMPL-1B-C</v>
      </c>
      <c r="C9" s="482" t="s">
        <v>6198</v>
      </c>
      <c r="D9" s="456"/>
      <c r="E9" s="456" t="str">
        <f>IF('(more) Simpl. Textures PLYWOOD'!N12=0,"",'(more) Simpl. Textures PLYWOOD'!N12)</f>
        <v/>
      </c>
      <c r="F9" s="352">
        <f t="shared" si="1"/>
        <v>0</v>
      </c>
      <c r="G9" s="16">
        <f>F9*'(more) Simpl. Textures PLYWOOD'!I12</f>
        <v>0</v>
      </c>
      <c r="H9" s="16">
        <f>F9*'(more) Simpl. Textures PLYWOOD'!Z12</f>
        <v>0</v>
      </c>
    </row>
    <row r="10" spans="2:14" ht="23.25" customHeight="1">
      <c r="B10" s="23" t="str">
        <f>'(more) Simpl. Textures PLYWOOD'!D13</f>
        <v>SIMPL-1B-N-T</v>
      </c>
      <c r="C10" s="482" t="s">
        <v>6199</v>
      </c>
      <c r="D10" s="456" t="str">
        <f>IF('(more) Simpl. Textures PLYWOOD'!M13=0,"",'(more) Simpl. Textures PLYWOOD'!M13)</f>
        <v/>
      </c>
      <c r="E10" s="456"/>
      <c r="F10" s="352">
        <f t="shared" si="1"/>
        <v>0</v>
      </c>
      <c r="G10" s="16">
        <f>F10*'(more) Simpl. Textures PLYWOOD'!I13</f>
        <v>0</v>
      </c>
      <c r="H10" s="16">
        <f>F10*'(more) Simpl. Textures PLYWOOD'!Z13</f>
        <v>0</v>
      </c>
    </row>
    <row r="11" spans="2:14" ht="23.25" customHeight="1">
      <c r="B11" s="23" t="str">
        <f>'(more) Simpl. Textures PLYWOOD'!D14</f>
        <v>SIMPL-1B-N-NT</v>
      </c>
      <c r="C11" s="482" t="s">
        <v>6200</v>
      </c>
      <c r="D11" s="456" t="str">
        <f>IF('(more) Simpl. Textures PLYWOOD'!M14=0,"",'(more) Simpl. Textures PLYWOOD'!M14)</f>
        <v/>
      </c>
      <c r="E11" s="456"/>
      <c r="F11" s="352">
        <f t="shared" si="1"/>
        <v>0</v>
      </c>
      <c r="G11" s="16">
        <f>F11*'(more) Simpl. Textures PLYWOOD'!I14</f>
        <v>0</v>
      </c>
      <c r="H11" s="16">
        <f>F11*'(more) Simpl. Textures PLYWOOD'!Z14</f>
        <v>0</v>
      </c>
    </row>
    <row r="12" spans="2:14" ht="23.25" customHeight="1">
      <c r="B12" s="23" t="str">
        <f>'(more) Simpl. Textures PLYWOOD'!D15</f>
        <v>SIMPL-1C-C</v>
      </c>
      <c r="C12" s="482" t="s">
        <v>6198</v>
      </c>
      <c r="D12" s="456"/>
      <c r="E12" s="456" t="str">
        <f>IF('(more) Simpl. Textures PLYWOOD'!N15=0,"",'(more) Simpl. Textures PLYWOOD'!N15)</f>
        <v/>
      </c>
      <c r="F12" s="352">
        <f t="shared" si="1"/>
        <v>0</v>
      </c>
      <c r="G12" s="16">
        <f>F12*'(more) Simpl. Textures PLYWOOD'!I15</f>
        <v>0</v>
      </c>
      <c r="H12" s="16">
        <f>F12*'(more) Simpl. Textures PLYWOOD'!Z15</f>
        <v>0</v>
      </c>
    </row>
    <row r="13" spans="2:14" ht="23.25" customHeight="1">
      <c r="B13" s="23" t="str">
        <f>'(more) Simpl. Textures PLYWOOD'!D16</f>
        <v>SIMPL-1C-N-T</v>
      </c>
      <c r="C13" s="482" t="s">
        <v>6199</v>
      </c>
      <c r="D13" s="456" t="str">
        <f>IF('(more) Simpl. Textures PLYWOOD'!M16=0,"",'(more) Simpl. Textures PLYWOOD'!M16)</f>
        <v/>
      </c>
      <c r="E13" s="456"/>
      <c r="F13" s="352">
        <f t="shared" si="1"/>
        <v>0</v>
      </c>
      <c r="G13" s="16">
        <f>F13*'(more) Simpl. Textures PLYWOOD'!I16</f>
        <v>0</v>
      </c>
      <c r="H13" s="16">
        <f>F13*'(more) Simpl. Textures PLYWOOD'!Z16</f>
        <v>0</v>
      </c>
    </row>
    <row r="14" spans="2:14" ht="23.25" customHeight="1">
      <c r="B14" s="23" t="str">
        <f>'(more) Simpl. Textures PLYWOOD'!D17</f>
        <v>SIMPL-1C-N-NT</v>
      </c>
      <c r="C14" s="482" t="s">
        <v>6200</v>
      </c>
      <c r="D14" s="456" t="str">
        <f>IF('(more) Simpl. Textures PLYWOOD'!M17=0,"",'(more) Simpl. Textures PLYWOOD'!M17)</f>
        <v/>
      </c>
      <c r="E14" s="456"/>
      <c r="F14" s="352">
        <f t="shared" si="1"/>
        <v>0</v>
      </c>
      <c r="G14" s="16">
        <f>F14*'(more) Simpl. Textures PLYWOOD'!I17</f>
        <v>0</v>
      </c>
      <c r="H14" s="16">
        <f>F14*'(more) Simpl. Textures PLYWOOD'!Z17</f>
        <v>0</v>
      </c>
    </row>
    <row r="15" spans="2:14" ht="23.25" customHeight="1">
      <c r="B15" s="23" t="str">
        <f>'(more) Simpl. Textures PLYWOOD'!D18</f>
        <v>SIMPL-1D-C</v>
      </c>
      <c r="C15" s="482" t="s">
        <v>6198</v>
      </c>
      <c r="D15" s="456"/>
      <c r="E15" s="456" t="str">
        <f>IF('(more) Simpl. Textures PLYWOOD'!N18=0,"",'(more) Simpl. Textures PLYWOOD'!N18)</f>
        <v/>
      </c>
      <c r="F15" s="352">
        <f t="shared" si="1"/>
        <v>0</v>
      </c>
      <c r="G15" s="16">
        <f>F15*'(more) Simpl. Textures PLYWOOD'!I18</f>
        <v>0</v>
      </c>
      <c r="H15" s="16">
        <f>F15*'(more) Simpl. Textures PLYWOOD'!Z18</f>
        <v>0</v>
      </c>
    </row>
    <row r="16" spans="2:14" ht="23.25" customHeight="1">
      <c r="B16" s="23" t="str">
        <f>'(more) Simpl. Textures PLYWOOD'!D19</f>
        <v>SIMPL-1D-N-T</v>
      </c>
      <c r="C16" s="482" t="s">
        <v>6199</v>
      </c>
      <c r="D16" s="456" t="str">
        <f>IF('(more) Simpl. Textures PLYWOOD'!M19=0,"",'(more) Simpl. Textures PLYWOOD'!M19)</f>
        <v/>
      </c>
      <c r="E16" s="456"/>
      <c r="F16" s="352">
        <f t="shared" si="1"/>
        <v>0</v>
      </c>
      <c r="G16" s="16">
        <f>F16*'(more) Simpl. Textures PLYWOOD'!I19</f>
        <v>0</v>
      </c>
      <c r="H16" s="16">
        <f>F16*'(more) Simpl. Textures PLYWOOD'!Z19</f>
        <v>0</v>
      </c>
    </row>
    <row r="17" spans="2:8" ht="23.25" customHeight="1">
      <c r="B17" s="23" t="str">
        <f>'(more) Simpl. Textures PLYWOOD'!D20</f>
        <v>SIMPL-1D-N-NT</v>
      </c>
      <c r="C17" s="482" t="s">
        <v>6200</v>
      </c>
      <c r="D17" s="456" t="str">
        <f>IF('(more) Simpl. Textures PLYWOOD'!M20=0,"",'(more) Simpl. Textures PLYWOOD'!M20)</f>
        <v/>
      </c>
      <c r="E17" s="456"/>
      <c r="F17" s="352">
        <f t="shared" si="1"/>
        <v>0</v>
      </c>
      <c r="G17" s="16">
        <f>F17*'(more) Simpl. Textures PLYWOOD'!I20</f>
        <v>0</v>
      </c>
      <c r="H17" s="16">
        <f>F17*'(more) Simpl. Textures PLYWOOD'!Z20</f>
        <v>0</v>
      </c>
    </row>
    <row r="18" spans="2:8" ht="23.25" customHeight="1">
      <c r="B18" s="23" t="str">
        <f>'(more) Simpl. Textures PLYWOOD'!D21</f>
        <v>SIMPL-1E-C</v>
      </c>
      <c r="C18" s="482" t="s">
        <v>6198</v>
      </c>
      <c r="D18" s="456"/>
      <c r="E18" s="456" t="str">
        <f>IF('(more) Simpl. Textures PLYWOOD'!N21=0,"",'(more) Simpl. Textures PLYWOOD'!N21)</f>
        <v/>
      </c>
      <c r="F18" s="352">
        <f t="shared" si="1"/>
        <v>0</v>
      </c>
      <c r="G18" s="16">
        <f>F18*'(more) Simpl. Textures PLYWOOD'!I21</f>
        <v>0</v>
      </c>
      <c r="H18" s="16">
        <f>F18*'(more) Simpl. Textures PLYWOOD'!Z21</f>
        <v>0</v>
      </c>
    </row>
    <row r="19" spans="2:8" ht="23.25" customHeight="1">
      <c r="B19" s="23" t="str">
        <f>'(more) Simpl. Textures PLYWOOD'!D22</f>
        <v>SIMPL-1E-N-T</v>
      </c>
      <c r="C19" s="482" t="s">
        <v>6199</v>
      </c>
      <c r="D19" s="456" t="str">
        <f>IF('(more) Simpl. Textures PLYWOOD'!M22=0,"",'(more) Simpl. Textures PLYWOOD'!M22)</f>
        <v/>
      </c>
      <c r="E19" s="456"/>
      <c r="F19" s="352">
        <f t="shared" si="1"/>
        <v>0</v>
      </c>
      <c r="G19" s="16">
        <f>F19*'(more) Simpl. Textures PLYWOOD'!I22</f>
        <v>0</v>
      </c>
      <c r="H19" s="16">
        <f>F19*'(more) Simpl. Textures PLYWOOD'!Z22</f>
        <v>0</v>
      </c>
    </row>
    <row r="20" spans="2:8" ht="23.25" customHeight="1">
      <c r="B20" s="23" t="str">
        <f>'(more) Simpl. Textures PLYWOOD'!D23</f>
        <v>SIMPL-1E-N-NT</v>
      </c>
      <c r="C20" s="482" t="s">
        <v>6200</v>
      </c>
      <c r="D20" s="456" t="str">
        <f>IF('(more) Simpl. Textures PLYWOOD'!M23=0,"",'(more) Simpl. Textures PLYWOOD'!M23)</f>
        <v/>
      </c>
      <c r="E20" s="456"/>
      <c r="F20" s="352">
        <f t="shared" si="1"/>
        <v>0</v>
      </c>
      <c r="G20" s="16">
        <f>F20*'(more) Simpl. Textures PLYWOOD'!I23</f>
        <v>0</v>
      </c>
      <c r="H20" s="16">
        <f>F20*'(more) Simpl. Textures PLYWOOD'!Z23</f>
        <v>0</v>
      </c>
    </row>
    <row r="21" spans="2:8" ht="23.25" customHeight="1">
      <c r="B21" s="23" t="str">
        <f>'(more) Simpl. Textures PLYWOOD'!D24</f>
        <v>SIMPL-1F-C</v>
      </c>
      <c r="C21" s="482" t="s">
        <v>6198</v>
      </c>
      <c r="D21" s="456"/>
      <c r="E21" s="456" t="str">
        <f>IF('(more) Simpl. Textures PLYWOOD'!N24=0,"",'(more) Simpl. Textures PLYWOOD'!N24)</f>
        <v/>
      </c>
      <c r="F21" s="352">
        <f t="shared" si="1"/>
        <v>0</v>
      </c>
      <c r="G21" s="16">
        <f>F21*'(more) Simpl. Textures PLYWOOD'!I24</f>
        <v>0</v>
      </c>
      <c r="H21" s="16">
        <f>F21*'(more) Simpl. Textures PLYWOOD'!Z24</f>
        <v>0</v>
      </c>
    </row>
    <row r="22" spans="2:8" ht="23.25" customHeight="1">
      <c r="B22" s="23" t="str">
        <f>'(more) Simpl. Textures PLYWOOD'!D25</f>
        <v>SIMPL-1F-N-T</v>
      </c>
      <c r="C22" s="482" t="s">
        <v>6199</v>
      </c>
      <c r="D22" s="456" t="str">
        <f>IF('(more) Simpl. Textures PLYWOOD'!M25=0,"",'(more) Simpl. Textures PLYWOOD'!M25)</f>
        <v/>
      </c>
      <c r="E22" s="456"/>
      <c r="F22" s="352">
        <f t="shared" si="1"/>
        <v>0</v>
      </c>
      <c r="G22" s="16">
        <f>F22*'(more) Simpl. Textures PLYWOOD'!I25</f>
        <v>0</v>
      </c>
      <c r="H22" s="16">
        <f>F22*'(more) Simpl. Textures PLYWOOD'!Z25</f>
        <v>0</v>
      </c>
    </row>
    <row r="23" spans="2:8" ht="23.25" customHeight="1">
      <c r="B23" s="23" t="str">
        <f>'(more) Simpl. Textures PLYWOOD'!D26</f>
        <v>SIMPL-1F-N-NT</v>
      </c>
      <c r="C23" s="482" t="s">
        <v>6200</v>
      </c>
      <c r="D23" s="456" t="str">
        <f>IF('(more) Simpl. Textures PLYWOOD'!M26=0,"",'(more) Simpl. Textures PLYWOOD'!M26)</f>
        <v/>
      </c>
      <c r="E23" s="456"/>
      <c r="F23" s="352">
        <f t="shared" si="1"/>
        <v>0</v>
      </c>
      <c r="G23" s="16">
        <f>F23*'(more) Simpl. Textures PLYWOOD'!I26</f>
        <v>0</v>
      </c>
      <c r="H23" s="16">
        <f>F23*'(more) Simpl. Textures PLYWOOD'!Z26</f>
        <v>0</v>
      </c>
    </row>
    <row r="24" spans="2:8" ht="23.25" customHeight="1">
      <c r="B24" s="23" t="str">
        <f>'(more) Simpl. Textures PLYWOOD'!D27</f>
        <v>SIMPL-1G-C</v>
      </c>
      <c r="C24" s="482" t="s">
        <v>6198</v>
      </c>
      <c r="D24" s="456"/>
      <c r="E24" s="456" t="str">
        <f>IF('(more) Simpl. Textures PLYWOOD'!N27=0,"",'(more) Simpl. Textures PLYWOOD'!N27)</f>
        <v/>
      </c>
      <c r="F24" s="352">
        <f t="shared" si="1"/>
        <v>0</v>
      </c>
      <c r="G24" s="16">
        <f>F24*'(more) Simpl. Textures PLYWOOD'!I27</f>
        <v>0</v>
      </c>
      <c r="H24" s="16">
        <f>F24*'(more) Simpl. Textures PLYWOOD'!Z27</f>
        <v>0</v>
      </c>
    </row>
    <row r="25" spans="2:8" ht="23.25" customHeight="1">
      <c r="B25" s="23" t="str">
        <f>'(more) Simpl. Textures PLYWOOD'!D28</f>
        <v>SIMPL-1G-N-T</v>
      </c>
      <c r="C25" s="482" t="s">
        <v>6199</v>
      </c>
      <c r="D25" s="456" t="str">
        <f>IF('(more) Simpl. Textures PLYWOOD'!M28=0,"",'(more) Simpl. Textures PLYWOOD'!M28)</f>
        <v/>
      </c>
      <c r="E25" s="456"/>
      <c r="F25" s="352">
        <f t="shared" si="1"/>
        <v>0</v>
      </c>
      <c r="G25" s="16">
        <f>F25*'(more) Simpl. Textures PLYWOOD'!I28</f>
        <v>0</v>
      </c>
      <c r="H25" s="16">
        <f>F25*'(more) Simpl. Textures PLYWOOD'!Z28</f>
        <v>0</v>
      </c>
    </row>
    <row r="26" spans="2:8" ht="23.25" customHeight="1">
      <c r="B26" s="23" t="str">
        <f>'(more) Simpl. Textures PLYWOOD'!D29</f>
        <v>SIMPL-1G-N-NT</v>
      </c>
      <c r="C26" s="482" t="s">
        <v>6200</v>
      </c>
      <c r="D26" s="456" t="str">
        <f>IF('(more) Simpl. Textures PLYWOOD'!M29=0,"",'(more) Simpl. Textures PLYWOOD'!M29)</f>
        <v/>
      </c>
      <c r="E26" s="456"/>
      <c r="F26" s="352">
        <f t="shared" si="1"/>
        <v>0</v>
      </c>
      <c r="G26" s="16">
        <f>F26*'(more) Simpl. Textures PLYWOOD'!I29</f>
        <v>0</v>
      </c>
      <c r="H26" s="16">
        <f>F26*'(more) Simpl. Textures PLYWOOD'!Z29</f>
        <v>0</v>
      </c>
    </row>
    <row r="27" spans="2:8" ht="23.25" customHeight="1">
      <c r="B27" s="23" t="str">
        <f>'(more) Simpl. Textures PLYWOOD'!D30</f>
        <v>SIMPL-1H-C</v>
      </c>
      <c r="C27" s="482" t="s">
        <v>6198</v>
      </c>
      <c r="D27" s="456"/>
      <c r="E27" s="456" t="str">
        <f>IF('(more) Simpl. Textures PLYWOOD'!N30=0,"",'(more) Simpl. Textures PLYWOOD'!N30)</f>
        <v/>
      </c>
      <c r="F27" s="352">
        <f>SUM(D27:E27)</f>
        <v>0</v>
      </c>
      <c r="G27" s="16">
        <f>F27*'(more) Simpl. Textures PLYWOOD'!I30</f>
        <v>0</v>
      </c>
      <c r="H27" s="16">
        <f>F27*'(more) Simpl. Textures PLYWOOD'!Z30</f>
        <v>0</v>
      </c>
    </row>
    <row r="28" spans="2:8" ht="23.25" customHeight="1">
      <c r="B28" s="23" t="str">
        <f>'(more) Simpl. Textures PLYWOOD'!D31</f>
        <v>SIMPL-1H-N-T</v>
      </c>
      <c r="C28" s="482" t="s">
        <v>6199</v>
      </c>
      <c r="D28" s="456" t="str">
        <f>IF('(more) Simpl. Textures PLYWOOD'!M31=0,"",'(more) Simpl. Textures PLYWOOD'!M31)</f>
        <v/>
      </c>
      <c r="E28" s="456"/>
      <c r="F28" s="352">
        <f t="shared" si="1"/>
        <v>0</v>
      </c>
      <c r="G28" s="16">
        <f>F28*'(more) Simpl. Textures PLYWOOD'!I31</f>
        <v>0</v>
      </c>
      <c r="H28" s="16">
        <f>F28*'(more) Simpl. Textures PLYWOOD'!Z31</f>
        <v>0</v>
      </c>
    </row>
    <row r="29" spans="2:8" ht="23.25" customHeight="1">
      <c r="B29" s="23" t="str">
        <f>'(more) Simpl. Textures PLYWOOD'!D32</f>
        <v>SIMPL-1H-N-NT</v>
      </c>
      <c r="C29" s="482" t="s">
        <v>6200</v>
      </c>
      <c r="D29" s="456" t="str">
        <f>IF('(more) Simpl. Textures PLYWOOD'!M32=0,"",'(more) Simpl. Textures PLYWOOD'!M32)</f>
        <v/>
      </c>
      <c r="E29" s="456"/>
      <c r="F29" s="352">
        <f t="shared" si="1"/>
        <v>0</v>
      </c>
      <c r="G29" s="16">
        <f>F29*'(more) Simpl. Textures PLYWOOD'!I32</f>
        <v>0</v>
      </c>
      <c r="H29" s="16">
        <f>F29*'(more) Simpl. Textures PLYWOOD'!Z32</f>
        <v>0</v>
      </c>
    </row>
    <row r="30" spans="2:8" ht="23.25" customHeight="1">
      <c r="B30" s="23" t="str">
        <f>'(more) Simpl. Textures PLYWOOD'!D33</f>
        <v>SIMPL-1I-C</v>
      </c>
      <c r="C30" s="482" t="s">
        <v>6198</v>
      </c>
      <c r="D30" s="456"/>
      <c r="E30" s="456" t="str">
        <f>IF('(more) Simpl. Textures PLYWOOD'!N33=0,"",'(more) Simpl. Textures PLYWOOD'!N33)</f>
        <v/>
      </c>
      <c r="F30" s="352">
        <f t="shared" si="1"/>
        <v>0</v>
      </c>
      <c r="G30" s="16">
        <f>F30*'(more) Simpl. Textures PLYWOOD'!I33</f>
        <v>0</v>
      </c>
      <c r="H30" s="16">
        <f>F30*'(more) Simpl. Textures PLYWOOD'!Z33</f>
        <v>0</v>
      </c>
    </row>
    <row r="31" spans="2:8" ht="23.25" customHeight="1">
      <c r="B31" s="23" t="str">
        <f>'(more) Simpl. Textures PLYWOOD'!D34</f>
        <v>SIMPL-1I-N-T</v>
      </c>
      <c r="C31" s="482" t="s">
        <v>6199</v>
      </c>
      <c r="D31" s="456" t="str">
        <f>IF('(more) Simpl. Textures PLYWOOD'!M34=0,"",'(more) Simpl. Textures PLYWOOD'!M34)</f>
        <v/>
      </c>
      <c r="E31" s="456"/>
      <c r="F31" s="352">
        <f t="shared" si="1"/>
        <v>0</v>
      </c>
      <c r="G31" s="16">
        <f>F31*'(more) Simpl. Textures PLYWOOD'!I34</f>
        <v>0</v>
      </c>
      <c r="H31" s="16">
        <f>F31*'(more) Simpl. Textures PLYWOOD'!Z34</f>
        <v>0</v>
      </c>
    </row>
    <row r="32" spans="2:8" ht="23.25" customHeight="1">
      <c r="B32" s="23" t="str">
        <f>'(more) Simpl. Textures PLYWOOD'!D35</f>
        <v>SIMPL-1I-N-NT</v>
      </c>
      <c r="C32" s="482" t="s">
        <v>6200</v>
      </c>
      <c r="D32" s="456" t="str">
        <f>IF('(more) Simpl. Textures PLYWOOD'!M35=0,"",'(more) Simpl. Textures PLYWOOD'!M35)</f>
        <v/>
      </c>
      <c r="E32" s="456"/>
      <c r="F32" s="352">
        <f t="shared" si="1"/>
        <v>0</v>
      </c>
      <c r="G32" s="16">
        <f>F32*'(more) Simpl. Textures PLYWOOD'!I35</f>
        <v>0</v>
      </c>
      <c r="H32" s="16">
        <f>F32*'(more) Simpl. Textures PLYWOOD'!Z35</f>
        <v>0</v>
      </c>
    </row>
    <row r="33" spans="2:8" ht="23.25" customHeight="1">
      <c r="B33" s="23" t="str">
        <f>'(more) Simpl. Textures PLYWOOD'!D36</f>
        <v>SIMPL-1K-C</v>
      </c>
      <c r="C33" s="482" t="s">
        <v>6198</v>
      </c>
      <c r="D33" s="456"/>
      <c r="E33" s="456" t="str">
        <f>IF('(more) Simpl. Textures PLYWOOD'!N36=0,"",'(more) Simpl. Textures PLYWOOD'!N36)</f>
        <v/>
      </c>
      <c r="F33" s="352">
        <f t="shared" si="1"/>
        <v>0</v>
      </c>
      <c r="G33" s="16">
        <f>F33*'(more) Simpl. Textures PLYWOOD'!I36</f>
        <v>0</v>
      </c>
      <c r="H33" s="16">
        <f>F33*'(more) Simpl. Textures PLYWOOD'!Z36</f>
        <v>0</v>
      </c>
    </row>
    <row r="34" spans="2:8" ht="23.25" customHeight="1">
      <c r="B34" s="23" t="str">
        <f>'(more) Simpl. Textures PLYWOOD'!D37</f>
        <v>SIMPL-1K-N-T</v>
      </c>
      <c r="C34" s="482" t="s">
        <v>6199</v>
      </c>
      <c r="D34" s="456" t="str">
        <f>IF('(more) Simpl. Textures PLYWOOD'!M37=0,"",'(more) Simpl. Textures PLYWOOD'!M37)</f>
        <v/>
      </c>
      <c r="E34" s="456"/>
      <c r="F34" s="352">
        <f t="shared" si="1"/>
        <v>0</v>
      </c>
      <c r="G34" s="16">
        <f>F34*'(more) Simpl. Textures PLYWOOD'!I37</f>
        <v>0</v>
      </c>
      <c r="H34" s="16">
        <f>F34*'(more) Simpl. Textures PLYWOOD'!Z37</f>
        <v>0</v>
      </c>
    </row>
    <row r="35" spans="2:8" ht="23.25" customHeight="1">
      <c r="B35" s="23" t="str">
        <f>'(more) Simpl. Textures PLYWOOD'!D38</f>
        <v>SIMPL-1K-N-NT</v>
      </c>
      <c r="C35" s="482" t="s">
        <v>6200</v>
      </c>
      <c r="D35" s="456" t="str">
        <f>IF('(more) Simpl. Textures PLYWOOD'!M38=0,"",'(more) Simpl. Textures PLYWOOD'!M38)</f>
        <v/>
      </c>
      <c r="E35" s="456"/>
      <c r="F35" s="352">
        <f t="shared" si="1"/>
        <v>0</v>
      </c>
      <c r="G35" s="16">
        <f>F35*'(more) Simpl. Textures PLYWOOD'!I38</f>
        <v>0</v>
      </c>
      <c r="H35" s="16">
        <f>F35*'(more) Simpl. Textures PLYWOOD'!Z38</f>
        <v>0</v>
      </c>
    </row>
    <row r="36" spans="2:8" ht="23.25" customHeight="1">
      <c r="B36" s="23" t="str">
        <f>'(more) Simpl. Textures PLYWOOD'!D39</f>
        <v>2 - CLASSIC</v>
      </c>
      <c r="C36" s="482"/>
      <c r="D36" s="456" t="str">
        <f>IF('(more) Simpl. Textures PLYWOOD'!M39=0,"",'(more) Simpl. Textures PLYWOOD'!M39)</f>
        <v/>
      </c>
      <c r="E36" s="456" t="str">
        <f>IF('(more) Simpl. Textures PLYWOOD'!N39=0,"",'(more) Simpl. Textures PLYWOOD'!N39)</f>
        <v/>
      </c>
      <c r="F36" s="352">
        <f t="shared" si="1"/>
        <v>0</v>
      </c>
      <c r="G36" s="16">
        <f>F36*'(more) Simpl. Textures PLYWOOD'!I39</f>
        <v>0</v>
      </c>
      <c r="H36" s="16">
        <f>F36*'(more) Simpl. Textures PLYWOOD'!Z39</f>
        <v>0</v>
      </c>
    </row>
    <row r="37" spans="2:8" ht="23.25" customHeight="1">
      <c r="B37" s="23" t="str">
        <f>'(more) Simpl. Textures PLYWOOD'!D40</f>
        <v>SIMPL-2A-C</v>
      </c>
      <c r="C37" s="482" t="s">
        <v>6198</v>
      </c>
      <c r="D37" s="456"/>
      <c r="E37" s="456" t="str">
        <f>IF('(more) Simpl. Textures PLYWOOD'!N40=0,"",'(more) Simpl. Textures PLYWOOD'!N40)</f>
        <v/>
      </c>
      <c r="F37" s="352">
        <f t="shared" si="1"/>
        <v>0</v>
      </c>
      <c r="G37" s="16">
        <f>F37*'(more) Simpl. Textures PLYWOOD'!I40</f>
        <v>0</v>
      </c>
      <c r="H37" s="16">
        <f>F37*'(more) Simpl. Textures PLYWOOD'!Z40</f>
        <v>0</v>
      </c>
    </row>
    <row r="38" spans="2:8" ht="23.25" customHeight="1">
      <c r="B38" s="23" t="str">
        <f>'(more) Simpl. Textures PLYWOOD'!D41</f>
        <v>SIMPL-2A-N-T</v>
      </c>
      <c r="C38" s="482" t="s">
        <v>6199</v>
      </c>
      <c r="D38" s="456" t="str">
        <f>IF('(more) Simpl. Textures PLYWOOD'!M41=0,"",'(more) Simpl. Textures PLYWOOD'!M41)</f>
        <v/>
      </c>
      <c r="E38" s="456"/>
      <c r="F38" s="352">
        <f t="shared" si="1"/>
        <v>0</v>
      </c>
      <c r="G38" s="16">
        <f>F38*'(more) Simpl. Textures PLYWOOD'!I41</f>
        <v>0</v>
      </c>
      <c r="H38" s="16">
        <f>F38*'(more) Simpl. Textures PLYWOOD'!Z41</f>
        <v>0</v>
      </c>
    </row>
    <row r="39" spans="2:8" ht="23.25" customHeight="1">
      <c r="B39" s="23" t="str">
        <f>'(more) Simpl. Textures PLYWOOD'!D42</f>
        <v>SIMPL-2A-N-NT</v>
      </c>
      <c r="C39" s="482" t="s">
        <v>6200</v>
      </c>
      <c r="D39" s="456" t="str">
        <f>IF('(more) Simpl. Textures PLYWOOD'!M42=0,"",'(more) Simpl. Textures PLYWOOD'!M42)</f>
        <v/>
      </c>
      <c r="E39" s="456"/>
      <c r="F39" s="352">
        <f t="shared" si="1"/>
        <v>0</v>
      </c>
      <c r="G39" s="16">
        <f>F39*'(more) Simpl. Textures PLYWOOD'!I42</f>
        <v>0</v>
      </c>
      <c r="H39" s="16">
        <f>F39*'(more) Simpl. Textures PLYWOOD'!Z42</f>
        <v>0</v>
      </c>
    </row>
    <row r="40" spans="2:8" ht="23.25" customHeight="1">
      <c r="B40" s="23" t="str">
        <f>'(more) Simpl. Textures PLYWOOD'!D43</f>
        <v>SIMPL-2B-C</v>
      </c>
      <c r="C40" s="482" t="s">
        <v>6198</v>
      </c>
      <c r="D40" s="456"/>
      <c r="E40" s="456" t="str">
        <f>IF('(more) Simpl. Textures PLYWOOD'!N43=0,"",'(more) Simpl. Textures PLYWOOD'!N43)</f>
        <v/>
      </c>
      <c r="F40" s="352">
        <f t="shared" si="1"/>
        <v>0</v>
      </c>
      <c r="G40" s="16">
        <f>F40*'(more) Simpl. Textures PLYWOOD'!I43</f>
        <v>0</v>
      </c>
      <c r="H40" s="16">
        <f>F40*'(more) Simpl. Textures PLYWOOD'!Z43</f>
        <v>0</v>
      </c>
    </row>
    <row r="41" spans="2:8" ht="23.25" customHeight="1">
      <c r="B41" s="23" t="str">
        <f>'(more) Simpl. Textures PLYWOOD'!D44</f>
        <v>SIMPL-2B-N-T</v>
      </c>
      <c r="C41" s="482" t="s">
        <v>6199</v>
      </c>
      <c r="D41" s="456" t="str">
        <f>IF('(more) Simpl. Textures PLYWOOD'!M44=0,"",'(more) Simpl. Textures PLYWOOD'!M44)</f>
        <v/>
      </c>
      <c r="E41" s="456"/>
      <c r="F41" s="352">
        <f t="shared" si="1"/>
        <v>0</v>
      </c>
      <c r="G41" s="16">
        <f>F41*'(more) Simpl. Textures PLYWOOD'!I44</f>
        <v>0</v>
      </c>
      <c r="H41" s="16">
        <f>F41*'(more) Simpl. Textures PLYWOOD'!Z44</f>
        <v>0</v>
      </c>
    </row>
    <row r="42" spans="2:8" ht="23.25" customHeight="1">
      <c r="B42" s="23" t="str">
        <f>'(more) Simpl. Textures PLYWOOD'!D45</f>
        <v>SIMPL-2B-N-NT</v>
      </c>
      <c r="C42" s="482" t="s">
        <v>6200</v>
      </c>
      <c r="D42" s="456" t="str">
        <f>IF('(more) Simpl. Textures PLYWOOD'!M45=0,"",'(more) Simpl. Textures PLYWOOD'!M45)</f>
        <v/>
      </c>
      <c r="E42" s="456"/>
      <c r="F42" s="352">
        <f t="shared" si="1"/>
        <v>0</v>
      </c>
      <c r="G42" s="16">
        <f>F42*'(more) Simpl. Textures PLYWOOD'!I45</f>
        <v>0</v>
      </c>
      <c r="H42" s="16">
        <f>F42*'(more) Simpl. Textures PLYWOOD'!Z45</f>
        <v>0</v>
      </c>
    </row>
    <row r="43" spans="2:8" ht="23.25" customHeight="1">
      <c r="B43" s="23" t="str">
        <f>'(more) Simpl. Textures PLYWOOD'!D46</f>
        <v>SIMPL-2C-C</v>
      </c>
      <c r="C43" s="482" t="s">
        <v>6198</v>
      </c>
      <c r="D43" s="456"/>
      <c r="E43" s="456" t="str">
        <f>IF('(more) Simpl. Textures PLYWOOD'!N46=0,"",'(more) Simpl. Textures PLYWOOD'!N46)</f>
        <v/>
      </c>
      <c r="F43" s="352">
        <f t="shared" si="1"/>
        <v>0</v>
      </c>
      <c r="G43" s="16">
        <f>F43*'(more) Simpl. Textures PLYWOOD'!I46</f>
        <v>0</v>
      </c>
      <c r="H43" s="16">
        <f>F43*'(more) Simpl. Textures PLYWOOD'!Z46</f>
        <v>0</v>
      </c>
    </row>
    <row r="44" spans="2:8" ht="23.25" customHeight="1">
      <c r="B44" s="23" t="str">
        <f>'(more) Simpl. Textures PLYWOOD'!D47</f>
        <v>SIMPL-2C-N-T</v>
      </c>
      <c r="C44" s="482" t="s">
        <v>6199</v>
      </c>
      <c r="D44" s="456" t="str">
        <f>IF('(more) Simpl. Textures PLYWOOD'!M47=0,"",'(more) Simpl. Textures PLYWOOD'!M47)</f>
        <v/>
      </c>
      <c r="E44" s="456"/>
      <c r="F44" s="352">
        <f t="shared" si="1"/>
        <v>0</v>
      </c>
      <c r="G44" s="16">
        <f>F44*'(more) Simpl. Textures PLYWOOD'!I47</f>
        <v>0</v>
      </c>
      <c r="H44" s="16">
        <f>F44*'(more) Simpl. Textures PLYWOOD'!Z47</f>
        <v>0</v>
      </c>
    </row>
    <row r="45" spans="2:8" ht="23.25" customHeight="1">
      <c r="B45" s="23" t="str">
        <f>'(more) Simpl. Textures PLYWOOD'!D48</f>
        <v>SIMPL-2C-N-NT</v>
      </c>
      <c r="C45" s="482" t="s">
        <v>6200</v>
      </c>
      <c r="D45" s="456" t="str">
        <f>IF('(more) Simpl. Textures PLYWOOD'!M48=0,"",'(more) Simpl. Textures PLYWOOD'!M48)</f>
        <v/>
      </c>
      <c r="E45" s="456"/>
      <c r="F45" s="352">
        <f t="shared" si="1"/>
        <v>0</v>
      </c>
      <c r="G45" s="16">
        <f>F45*'(more) Simpl. Textures PLYWOOD'!I48</f>
        <v>0</v>
      </c>
      <c r="H45" s="16">
        <f>F45*'(more) Simpl. Textures PLYWOOD'!Z48</f>
        <v>0</v>
      </c>
    </row>
    <row r="46" spans="2:8" ht="23.25" customHeight="1">
      <c r="B46" s="23" t="str">
        <f>'(more) Simpl. Textures PLYWOOD'!D49</f>
        <v>SIMPL-2D-C</v>
      </c>
      <c r="C46" s="482" t="s">
        <v>6198</v>
      </c>
      <c r="D46" s="456"/>
      <c r="E46" s="456" t="str">
        <f>IF('(more) Simpl. Textures PLYWOOD'!N49=0,"",'(more) Simpl. Textures PLYWOOD'!N49)</f>
        <v/>
      </c>
      <c r="F46" s="352">
        <f t="shared" si="1"/>
        <v>0</v>
      </c>
      <c r="G46" s="16">
        <f>F46*'(more) Simpl. Textures PLYWOOD'!I49</f>
        <v>0</v>
      </c>
      <c r="H46" s="16">
        <f>F46*'(more) Simpl. Textures PLYWOOD'!Z49</f>
        <v>0</v>
      </c>
    </row>
    <row r="47" spans="2:8" ht="23.25" customHeight="1">
      <c r="B47" s="23" t="str">
        <f>'(more) Simpl. Textures PLYWOOD'!D50</f>
        <v>SIMPL-2D-N-T</v>
      </c>
      <c r="C47" s="482" t="s">
        <v>6199</v>
      </c>
      <c r="D47" s="456" t="str">
        <f>IF('(more) Simpl. Textures PLYWOOD'!M50=0,"",'(more) Simpl. Textures PLYWOOD'!M50)</f>
        <v/>
      </c>
      <c r="E47" s="456"/>
      <c r="F47" s="352">
        <f t="shared" si="1"/>
        <v>0</v>
      </c>
      <c r="G47" s="16">
        <f>F47*'(more) Simpl. Textures PLYWOOD'!I50</f>
        <v>0</v>
      </c>
      <c r="H47" s="16">
        <f>F47*'(more) Simpl. Textures PLYWOOD'!Z50</f>
        <v>0</v>
      </c>
    </row>
    <row r="48" spans="2:8" ht="23.25" customHeight="1">
      <c r="B48" s="23" t="str">
        <f>'(more) Simpl. Textures PLYWOOD'!D51</f>
        <v>SIMPL-2D-N-NT</v>
      </c>
      <c r="C48" s="482" t="s">
        <v>6200</v>
      </c>
      <c r="D48" s="456" t="str">
        <f>IF('(more) Simpl. Textures PLYWOOD'!M51=0,"",'(more) Simpl. Textures PLYWOOD'!M51)</f>
        <v/>
      </c>
      <c r="E48" s="456"/>
      <c r="F48" s="352">
        <f t="shared" si="1"/>
        <v>0</v>
      </c>
      <c r="G48" s="16">
        <f>F48*'(more) Simpl. Textures PLYWOOD'!I51</f>
        <v>0</v>
      </c>
      <c r="H48" s="16">
        <f>F48*'(more) Simpl. Textures PLYWOOD'!Z51</f>
        <v>0</v>
      </c>
    </row>
    <row r="49" spans="2:8" ht="23.25" customHeight="1">
      <c r="B49" s="23" t="str">
        <f>'(more) Simpl. Textures PLYWOOD'!D52</f>
        <v>SIMPL-2E-C</v>
      </c>
      <c r="C49" s="482" t="s">
        <v>6198</v>
      </c>
      <c r="D49" s="456"/>
      <c r="E49" s="456" t="str">
        <f>IF('(more) Simpl. Textures PLYWOOD'!N52=0,"",'(more) Simpl. Textures PLYWOOD'!N52)</f>
        <v/>
      </c>
      <c r="F49" s="352">
        <f t="shared" si="1"/>
        <v>0</v>
      </c>
      <c r="G49" s="16">
        <f>F49*'(more) Simpl. Textures PLYWOOD'!I52</f>
        <v>0</v>
      </c>
      <c r="H49" s="16">
        <f>F49*'(more) Simpl. Textures PLYWOOD'!Z52</f>
        <v>0</v>
      </c>
    </row>
    <row r="50" spans="2:8" ht="23.25" customHeight="1">
      <c r="B50" s="23" t="str">
        <f>'(more) Simpl. Textures PLYWOOD'!D53</f>
        <v>SIMPL-2E-N-T</v>
      </c>
      <c r="C50" s="482" t="s">
        <v>6199</v>
      </c>
      <c r="D50" s="456" t="str">
        <f>IF('(more) Simpl. Textures PLYWOOD'!M53=0,"",'(more) Simpl. Textures PLYWOOD'!M53)</f>
        <v/>
      </c>
      <c r="E50" s="456"/>
      <c r="F50" s="352">
        <f t="shared" si="1"/>
        <v>0</v>
      </c>
      <c r="G50" s="16">
        <f>F50*'(more) Simpl. Textures PLYWOOD'!I53</f>
        <v>0</v>
      </c>
      <c r="H50" s="16">
        <f>F50*'(more) Simpl. Textures PLYWOOD'!Z53</f>
        <v>0</v>
      </c>
    </row>
    <row r="51" spans="2:8" ht="23.25" customHeight="1">
      <c r="B51" s="23" t="str">
        <f>'(more) Simpl. Textures PLYWOOD'!D54</f>
        <v>SIMPL-2E-N-NT</v>
      </c>
      <c r="C51" s="482" t="s">
        <v>6200</v>
      </c>
      <c r="D51" s="456" t="str">
        <f>IF('(more) Simpl. Textures PLYWOOD'!M54=0,"",'(more) Simpl. Textures PLYWOOD'!M54)</f>
        <v/>
      </c>
      <c r="E51" s="456"/>
      <c r="F51" s="352">
        <f t="shared" si="1"/>
        <v>0</v>
      </c>
      <c r="G51" s="16">
        <f>F51*'(more) Simpl. Textures PLYWOOD'!I54</f>
        <v>0</v>
      </c>
      <c r="H51" s="16">
        <f>F51*'(more) Simpl. Textures PLYWOOD'!Z54</f>
        <v>0</v>
      </c>
    </row>
    <row r="52" spans="2:8" ht="23.25" customHeight="1">
      <c r="B52" s="23" t="str">
        <f>'(more) Simpl. Textures PLYWOOD'!D55</f>
        <v>SIMPL-2F-C</v>
      </c>
      <c r="C52" s="482" t="s">
        <v>6198</v>
      </c>
      <c r="D52" s="456"/>
      <c r="E52" s="456" t="str">
        <f>IF('(more) Simpl. Textures PLYWOOD'!N55=0,"",'(more) Simpl. Textures PLYWOOD'!N55)</f>
        <v/>
      </c>
      <c r="F52" s="352">
        <f t="shared" si="1"/>
        <v>0</v>
      </c>
      <c r="G52" s="16">
        <f>F52*'(more) Simpl. Textures PLYWOOD'!I55</f>
        <v>0</v>
      </c>
      <c r="H52" s="16">
        <f>F52*'(more) Simpl. Textures PLYWOOD'!Z55</f>
        <v>0</v>
      </c>
    </row>
    <row r="53" spans="2:8" ht="23.25" customHeight="1">
      <c r="B53" s="23" t="str">
        <f>'(more) Simpl. Textures PLYWOOD'!D56</f>
        <v>SIMPL-2F-N-T</v>
      </c>
      <c r="C53" s="482" t="s">
        <v>6199</v>
      </c>
      <c r="D53" s="456" t="str">
        <f>IF('(more) Simpl. Textures PLYWOOD'!M56=0,"",'(more) Simpl. Textures PLYWOOD'!M56)</f>
        <v/>
      </c>
      <c r="E53" s="456"/>
      <c r="F53" s="352">
        <f t="shared" si="1"/>
        <v>0</v>
      </c>
      <c r="G53" s="16">
        <f>F53*'(more) Simpl. Textures PLYWOOD'!I56</f>
        <v>0</v>
      </c>
      <c r="H53" s="16">
        <f>F53*'(more) Simpl. Textures PLYWOOD'!Z56</f>
        <v>0</v>
      </c>
    </row>
    <row r="54" spans="2:8" ht="23.25" customHeight="1">
      <c r="B54" s="23" t="str">
        <f>'(more) Simpl. Textures PLYWOOD'!D57</f>
        <v>SIMPL-2F-N-NT</v>
      </c>
      <c r="C54" s="482" t="s">
        <v>6200</v>
      </c>
      <c r="D54" s="456" t="str">
        <f>IF('(more) Simpl. Textures PLYWOOD'!M57=0,"",'(more) Simpl. Textures PLYWOOD'!M57)</f>
        <v/>
      </c>
      <c r="E54" s="456"/>
      <c r="F54" s="352">
        <f t="shared" si="1"/>
        <v>0</v>
      </c>
      <c r="G54" s="16">
        <f>F54*'(more) Simpl. Textures PLYWOOD'!I57</f>
        <v>0</v>
      </c>
      <c r="H54" s="16">
        <f>F54*'(more) Simpl. Textures PLYWOOD'!Z57</f>
        <v>0</v>
      </c>
    </row>
    <row r="55" spans="2:8" ht="23.25" customHeight="1">
      <c r="B55" s="23" t="str">
        <f>'(more) Simpl. Textures PLYWOOD'!D58</f>
        <v>SIMPL-2G-C</v>
      </c>
      <c r="C55" s="482" t="s">
        <v>6198</v>
      </c>
      <c r="D55" s="456"/>
      <c r="E55" s="456" t="str">
        <f>IF('(more) Simpl. Textures PLYWOOD'!N58=0,"",'(more) Simpl. Textures PLYWOOD'!N58)</f>
        <v/>
      </c>
      <c r="F55" s="352">
        <f t="shared" si="1"/>
        <v>0</v>
      </c>
      <c r="G55" s="16">
        <f>F55*'(more) Simpl. Textures PLYWOOD'!I58</f>
        <v>0</v>
      </c>
      <c r="H55" s="16">
        <f>F55*'(more) Simpl. Textures PLYWOOD'!Z58</f>
        <v>0</v>
      </c>
    </row>
    <row r="56" spans="2:8" ht="23.25" customHeight="1">
      <c r="B56" s="23" t="str">
        <f>'(more) Simpl. Textures PLYWOOD'!D59</f>
        <v>SIMPL-2G-N-T</v>
      </c>
      <c r="C56" s="482" t="s">
        <v>6199</v>
      </c>
      <c r="D56" s="456" t="str">
        <f>IF('(more) Simpl. Textures PLYWOOD'!M59=0,"",'(more) Simpl. Textures PLYWOOD'!M59)</f>
        <v/>
      </c>
      <c r="E56" s="456"/>
      <c r="F56" s="352">
        <f t="shared" si="1"/>
        <v>0</v>
      </c>
      <c r="G56" s="16">
        <f>F56*'(more) Simpl. Textures PLYWOOD'!I59</f>
        <v>0</v>
      </c>
      <c r="H56" s="16">
        <f>F56*'(more) Simpl. Textures PLYWOOD'!Z59</f>
        <v>0</v>
      </c>
    </row>
    <row r="57" spans="2:8" ht="23.25" customHeight="1">
      <c r="B57" s="23" t="str">
        <f>'(more) Simpl. Textures PLYWOOD'!D60</f>
        <v>SIMPL-2G-N-NT</v>
      </c>
      <c r="C57" s="482" t="s">
        <v>6200</v>
      </c>
      <c r="D57" s="456" t="str">
        <f>IF('(more) Simpl. Textures PLYWOOD'!M60=0,"",'(more) Simpl. Textures PLYWOOD'!M60)</f>
        <v/>
      </c>
      <c r="E57" s="456"/>
      <c r="F57" s="352">
        <f t="shared" si="1"/>
        <v>0</v>
      </c>
      <c r="G57" s="16">
        <f>F57*'(more) Simpl. Textures PLYWOOD'!I60</f>
        <v>0</v>
      </c>
      <c r="H57" s="16">
        <f>F57*'(more) Simpl. Textures PLYWOOD'!Z60</f>
        <v>0</v>
      </c>
    </row>
    <row r="58" spans="2:8" ht="23.25" customHeight="1">
      <c r="B58" s="23" t="str">
        <f>'(more) Simpl. Textures PLYWOOD'!D61</f>
        <v>SIMPL-2H-C</v>
      </c>
      <c r="C58" s="482" t="s">
        <v>6198</v>
      </c>
      <c r="D58" s="456"/>
      <c r="E58" s="456" t="str">
        <f>IF('(more) Simpl. Textures PLYWOOD'!N61=0,"",'(more) Simpl. Textures PLYWOOD'!N61)</f>
        <v/>
      </c>
      <c r="F58" s="352">
        <f t="shared" si="1"/>
        <v>0</v>
      </c>
      <c r="G58" s="16">
        <f>F58*'(more) Simpl. Textures PLYWOOD'!I61</f>
        <v>0</v>
      </c>
      <c r="H58" s="16">
        <f>F58*'(more) Simpl. Textures PLYWOOD'!Z61</f>
        <v>0</v>
      </c>
    </row>
    <row r="59" spans="2:8" ht="23.25" customHeight="1">
      <c r="B59" s="23" t="str">
        <f>'(more) Simpl. Textures PLYWOOD'!D62</f>
        <v>SIMPL-2H-N-T</v>
      </c>
      <c r="C59" s="482" t="s">
        <v>6199</v>
      </c>
      <c r="D59" s="456" t="str">
        <f>IF('(more) Simpl. Textures PLYWOOD'!M62=0,"",'(more) Simpl. Textures PLYWOOD'!M62)</f>
        <v/>
      </c>
      <c r="E59" s="456"/>
      <c r="F59" s="352">
        <f t="shared" si="1"/>
        <v>0</v>
      </c>
      <c r="G59" s="16">
        <f>F59*'(more) Simpl. Textures PLYWOOD'!I62</f>
        <v>0</v>
      </c>
      <c r="H59" s="16">
        <f>F59*'(more) Simpl. Textures PLYWOOD'!Z62</f>
        <v>0</v>
      </c>
    </row>
    <row r="60" spans="2:8" ht="23.25" customHeight="1">
      <c r="B60" s="23" t="str">
        <f>'(more) Simpl. Textures PLYWOOD'!D63</f>
        <v>SIMPL-2H-N-NT</v>
      </c>
      <c r="C60" s="482" t="s">
        <v>6200</v>
      </c>
      <c r="D60" s="456" t="str">
        <f>IF('(more) Simpl. Textures PLYWOOD'!M63=0,"",'(more) Simpl. Textures PLYWOOD'!M63)</f>
        <v/>
      </c>
      <c r="E60" s="456"/>
      <c r="F60" s="352">
        <f t="shared" si="1"/>
        <v>0</v>
      </c>
      <c r="G60" s="16">
        <f>F60*'(more) Simpl. Textures PLYWOOD'!I63</f>
        <v>0</v>
      </c>
      <c r="H60" s="16">
        <f>F60*'(more) Simpl. Textures PLYWOOD'!Z63</f>
        <v>0</v>
      </c>
    </row>
    <row r="61" spans="2:8" ht="23.25" customHeight="1">
      <c r="B61" s="23" t="str">
        <f>'(more) Simpl. Textures PLYWOOD'!D64</f>
        <v>3 - TRAPEZ</v>
      </c>
      <c r="C61" s="482"/>
      <c r="D61" s="456" t="str">
        <f>IF('(more) Simpl. Textures PLYWOOD'!M64=0,"",'(more) Simpl. Textures PLYWOOD'!M64)</f>
        <v/>
      </c>
      <c r="E61" s="456" t="str">
        <f>IF('(more) Simpl. Textures PLYWOOD'!N64=0,"",'(more) Simpl. Textures PLYWOOD'!N64)</f>
        <v/>
      </c>
      <c r="F61" s="352">
        <f t="shared" si="1"/>
        <v>0</v>
      </c>
      <c r="G61" s="16">
        <f>F61*'(more) Simpl. Textures PLYWOOD'!I64</f>
        <v>0</v>
      </c>
      <c r="H61" s="16">
        <f>F61*'(more) Simpl. Textures PLYWOOD'!Z64</f>
        <v>0</v>
      </c>
    </row>
    <row r="62" spans="2:8" ht="23.25" customHeight="1">
      <c r="B62" s="23" t="str">
        <f>'(more) Simpl. Textures PLYWOOD'!D65</f>
        <v>SIMPL-3A-C</v>
      </c>
      <c r="C62" s="482" t="s">
        <v>6198</v>
      </c>
      <c r="D62" s="456"/>
      <c r="E62" s="456" t="str">
        <f>IF('(more) Simpl. Textures PLYWOOD'!N65=0,"",'(more) Simpl. Textures PLYWOOD'!N65)</f>
        <v/>
      </c>
      <c r="F62" s="352">
        <f t="shared" si="1"/>
        <v>0</v>
      </c>
      <c r="G62" s="16">
        <f>F62*'(more) Simpl. Textures PLYWOOD'!I65</f>
        <v>0</v>
      </c>
      <c r="H62" s="16">
        <f>F62*'(more) Simpl. Textures PLYWOOD'!Z65</f>
        <v>0</v>
      </c>
    </row>
    <row r="63" spans="2:8" ht="23.25" customHeight="1">
      <c r="B63" s="23" t="str">
        <f>'(more) Simpl. Textures PLYWOOD'!D66</f>
        <v>SIMPL-3A-N-T</v>
      </c>
      <c r="C63" s="482" t="s">
        <v>6199</v>
      </c>
      <c r="D63" s="456" t="str">
        <f>IF('(more) Simpl. Textures PLYWOOD'!M66=0,"",'(more) Simpl. Textures PLYWOOD'!M66)</f>
        <v/>
      </c>
      <c r="E63" s="456"/>
      <c r="F63" s="352">
        <f t="shared" si="1"/>
        <v>0</v>
      </c>
      <c r="G63" s="16">
        <f>F63*'(more) Simpl. Textures PLYWOOD'!I66</f>
        <v>0</v>
      </c>
      <c r="H63" s="16">
        <f>F63*'(more) Simpl. Textures PLYWOOD'!Z66</f>
        <v>0</v>
      </c>
    </row>
    <row r="64" spans="2:8" ht="23.25" customHeight="1">
      <c r="B64" s="23" t="str">
        <f>'(more) Simpl. Textures PLYWOOD'!D67</f>
        <v>SIMPL-3A-N-NT</v>
      </c>
      <c r="C64" s="482" t="s">
        <v>6200</v>
      </c>
      <c r="D64" s="456" t="str">
        <f>IF('(more) Simpl. Textures PLYWOOD'!M67=0,"",'(more) Simpl. Textures PLYWOOD'!M67)</f>
        <v/>
      </c>
      <c r="E64" s="456"/>
      <c r="F64" s="352">
        <f t="shared" si="1"/>
        <v>0</v>
      </c>
      <c r="G64" s="16">
        <f>F64*'(more) Simpl. Textures PLYWOOD'!I67</f>
        <v>0</v>
      </c>
      <c r="H64" s="16">
        <f>F64*'(more) Simpl. Textures PLYWOOD'!Z67</f>
        <v>0</v>
      </c>
    </row>
    <row r="65" spans="2:8" ht="23.25" customHeight="1">
      <c r="B65" s="23" t="str">
        <f>'(more) Simpl. Textures PLYWOOD'!D68</f>
        <v>SIMPL-3B-C</v>
      </c>
      <c r="C65" s="482" t="s">
        <v>6198</v>
      </c>
      <c r="D65" s="456"/>
      <c r="E65" s="456" t="str">
        <f>IF('(more) Simpl. Textures PLYWOOD'!N68=0,"",'(more) Simpl. Textures PLYWOOD'!N68)</f>
        <v/>
      </c>
      <c r="F65" s="352">
        <f t="shared" si="1"/>
        <v>0</v>
      </c>
      <c r="G65" s="16">
        <f>F65*'(more) Simpl. Textures PLYWOOD'!I68</f>
        <v>0</v>
      </c>
      <c r="H65" s="16">
        <f>F65*'(more) Simpl. Textures PLYWOOD'!Z68</f>
        <v>0</v>
      </c>
    </row>
    <row r="66" spans="2:8" ht="23.25" customHeight="1">
      <c r="B66" s="23" t="str">
        <f>'(more) Simpl. Textures PLYWOOD'!D69</f>
        <v>SIMPL-3B-N-T</v>
      </c>
      <c r="C66" s="482" t="s">
        <v>6199</v>
      </c>
      <c r="D66" s="456" t="str">
        <f>IF('(more) Simpl. Textures PLYWOOD'!M69=0,"",'(more) Simpl. Textures PLYWOOD'!M69)</f>
        <v/>
      </c>
      <c r="E66" s="456"/>
      <c r="F66" s="352">
        <f t="shared" si="1"/>
        <v>0</v>
      </c>
      <c r="G66" s="16">
        <f>F66*'(more) Simpl. Textures PLYWOOD'!I69</f>
        <v>0</v>
      </c>
      <c r="H66" s="16">
        <f>F66*'(more) Simpl. Textures PLYWOOD'!Z69</f>
        <v>0</v>
      </c>
    </row>
    <row r="67" spans="2:8" ht="23.25" customHeight="1">
      <c r="B67" s="23" t="str">
        <f>'(more) Simpl. Textures PLYWOOD'!D70</f>
        <v>SIMPL-3B-N-NT</v>
      </c>
      <c r="C67" s="482" t="s">
        <v>6200</v>
      </c>
      <c r="D67" s="456" t="str">
        <f>IF('(more) Simpl. Textures PLYWOOD'!M70=0,"",'(more) Simpl. Textures PLYWOOD'!M70)</f>
        <v/>
      </c>
      <c r="E67" s="456"/>
      <c r="F67" s="352">
        <f t="shared" si="1"/>
        <v>0</v>
      </c>
      <c r="G67" s="16">
        <f>F67*'(more) Simpl. Textures PLYWOOD'!I70</f>
        <v>0</v>
      </c>
      <c r="H67" s="16">
        <f>F67*'(more) Simpl. Textures PLYWOOD'!Z70</f>
        <v>0</v>
      </c>
    </row>
    <row r="68" spans="2:8" ht="23.25" customHeight="1">
      <c r="B68" s="23" t="str">
        <f>'(more) Simpl. Textures PLYWOOD'!D71</f>
        <v>SIMPL-3C-C</v>
      </c>
      <c r="C68" s="482" t="s">
        <v>6198</v>
      </c>
      <c r="D68" s="456"/>
      <c r="E68" s="456" t="str">
        <f>IF('(more) Simpl. Textures PLYWOOD'!N71=0,"",'(more) Simpl. Textures PLYWOOD'!N71)</f>
        <v/>
      </c>
      <c r="F68" s="352">
        <f t="shared" si="1"/>
        <v>0</v>
      </c>
      <c r="G68" s="16">
        <f>F68*'(more) Simpl. Textures PLYWOOD'!I71</f>
        <v>0</v>
      </c>
      <c r="H68" s="16">
        <f>F68*'(more) Simpl. Textures PLYWOOD'!Z71</f>
        <v>0</v>
      </c>
    </row>
    <row r="69" spans="2:8" ht="23.25" customHeight="1">
      <c r="B69" s="23" t="str">
        <f>'(more) Simpl. Textures PLYWOOD'!D72</f>
        <v>SIMPL-3C-N-T</v>
      </c>
      <c r="C69" s="482" t="s">
        <v>6199</v>
      </c>
      <c r="D69" s="456" t="str">
        <f>IF('(more) Simpl. Textures PLYWOOD'!M72=0,"",'(more) Simpl. Textures PLYWOOD'!M72)</f>
        <v/>
      </c>
      <c r="E69" s="456"/>
      <c r="F69" s="352">
        <f t="shared" si="1"/>
        <v>0</v>
      </c>
      <c r="G69" s="16">
        <f>F69*'(more) Simpl. Textures PLYWOOD'!I72</f>
        <v>0</v>
      </c>
      <c r="H69" s="16">
        <f>F69*'(more) Simpl. Textures PLYWOOD'!Z72</f>
        <v>0</v>
      </c>
    </row>
    <row r="70" spans="2:8" ht="23.25" customHeight="1">
      <c r="B70" s="23" t="str">
        <f>'(more) Simpl. Textures PLYWOOD'!D73</f>
        <v>SIMPL-3C-N-NT</v>
      </c>
      <c r="C70" s="482" t="s">
        <v>6200</v>
      </c>
      <c r="D70" s="456" t="str">
        <f>IF('(more) Simpl. Textures PLYWOOD'!M73=0,"",'(more) Simpl. Textures PLYWOOD'!M73)</f>
        <v/>
      </c>
      <c r="E70" s="456"/>
      <c r="F70" s="352">
        <f t="shared" si="1"/>
        <v>0</v>
      </c>
      <c r="G70" s="16">
        <f>F70*'(more) Simpl. Textures PLYWOOD'!I73</f>
        <v>0</v>
      </c>
      <c r="H70" s="16">
        <f>F70*'(more) Simpl. Textures PLYWOOD'!Z73</f>
        <v>0</v>
      </c>
    </row>
    <row r="71" spans="2:8" ht="23.25" customHeight="1">
      <c r="B71" s="23" t="str">
        <f>'(more) Simpl. Textures PLYWOOD'!D74</f>
        <v>SIMPL-3D-C</v>
      </c>
      <c r="C71" s="482" t="s">
        <v>6198</v>
      </c>
      <c r="D71" s="456"/>
      <c r="E71" s="456" t="str">
        <f>IF('(more) Simpl. Textures PLYWOOD'!N74=0,"",'(more) Simpl. Textures PLYWOOD'!N74)</f>
        <v/>
      </c>
      <c r="F71" s="352">
        <f t="shared" ref="F71:F134" si="2">SUM(D71:E71)</f>
        <v>0</v>
      </c>
      <c r="G71" s="16">
        <f>F71*'(more) Simpl. Textures PLYWOOD'!I74</f>
        <v>0</v>
      </c>
      <c r="H71" s="16">
        <f>F71*'(more) Simpl. Textures PLYWOOD'!Z74</f>
        <v>0</v>
      </c>
    </row>
    <row r="72" spans="2:8" ht="23.25" customHeight="1">
      <c r="B72" s="23" t="str">
        <f>'(more) Simpl. Textures PLYWOOD'!D75</f>
        <v>SIMPL-3D-N-T</v>
      </c>
      <c r="C72" s="482" t="s">
        <v>6199</v>
      </c>
      <c r="D72" s="456" t="str">
        <f>IF('(more) Simpl. Textures PLYWOOD'!M75=0,"",'(more) Simpl. Textures PLYWOOD'!M75)</f>
        <v/>
      </c>
      <c r="E72" s="456"/>
      <c r="F72" s="352">
        <f t="shared" si="2"/>
        <v>0</v>
      </c>
      <c r="G72" s="16">
        <f>F72*'(more) Simpl. Textures PLYWOOD'!I75</f>
        <v>0</v>
      </c>
      <c r="H72" s="16">
        <f>F72*'(more) Simpl. Textures PLYWOOD'!Z75</f>
        <v>0</v>
      </c>
    </row>
    <row r="73" spans="2:8" ht="23.25" customHeight="1">
      <c r="B73" s="23" t="str">
        <f>'(more) Simpl. Textures PLYWOOD'!D76</f>
        <v>SIMPL-3D-N-NT</v>
      </c>
      <c r="C73" s="482" t="s">
        <v>6200</v>
      </c>
      <c r="D73" s="456" t="str">
        <f>IF('(more) Simpl. Textures PLYWOOD'!M76=0,"",'(more) Simpl. Textures PLYWOOD'!M76)</f>
        <v/>
      </c>
      <c r="E73" s="456"/>
      <c r="F73" s="352">
        <f t="shared" si="2"/>
        <v>0</v>
      </c>
      <c r="G73" s="16">
        <f>F73*'(more) Simpl. Textures PLYWOOD'!I76</f>
        <v>0</v>
      </c>
      <c r="H73" s="16">
        <f>F73*'(more) Simpl. Textures PLYWOOD'!Z76</f>
        <v>0</v>
      </c>
    </row>
    <row r="74" spans="2:8" ht="23.25" customHeight="1">
      <c r="B74" s="23" t="str">
        <f>'(more) Simpl. Textures PLYWOOD'!D77</f>
        <v>SIMPL-3E-C</v>
      </c>
      <c r="C74" s="482" t="s">
        <v>6198</v>
      </c>
      <c r="D74" s="456"/>
      <c r="E74" s="456" t="str">
        <f>IF('(more) Simpl. Textures PLYWOOD'!N77=0,"",'(more) Simpl. Textures PLYWOOD'!N77)</f>
        <v/>
      </c>
      <c r="F74" s="352">
        <f t="shared" si="2"/>
        <v>0</v>
      </c>
      <c r="G74" s="16">
        <f>F74*'(more) Simpl. Textures PLYWOOD'!I77</f>
        <v>0</v>
      </c>
      <c r="H74" s="16">
        <f>F74*'(more) Simpl. Textures PLYWOOD'!Z77</f>
        <v>0</v>
      </c>
    </row>
    <row r="75" spans="2:8" ht="23.25" customHeight="1">
      <c r="B75" s="23" t="str">
        <f>'(more) Simpl. Textures PLYWOOD'!D78</f>
        <v>SIMPL-3E-N-T</v>
      </c>
      <c r="C75" s="482" t="s">
        <v>6199</v>
      </c>
      <c r="D75" s="456" t="str">
        <f>IF('(more) Simpl. Textures PLYWOOD'!M78=0,"",'(more) Simpl. Textures PLYWOOD'!M78)</f>
        <v/>
      </c>
      <c r="E75" s="456"/>
      <c r="F75" s="352">
        <f t="shared" si="2"/>
        <v>0</v>
      </c>
      <c r="G75" s="16">
        <f>F75*'(more) Simpl. Textures PLYWOOD'!I78</f>
        <v>0</v>
      </c>
      <c r="H75" s="16">
        <f>F75*'(more) Simpl. Textures PLYWOOD'!Z78</f>
        <v>0</v>
      </c>
    </row>
    <row r="76" spans="2:8" ht="23.25" customHeight="1">
      <c r="B76" s="23" t="str">
        <f>'(more) Simpl. Textures PLYWOOD'!D79</f>
        <v>SIMPL-3E-N-NT</v>
      </c>
      <c r="C76" s="482" t="s">
        <v>6200</v>
      </c>
      <c r="D76" s="456" t="str">
        <f>IF('(more) Simpl. Textures PLYWOOD'!M79=0,"",'(more) Simpl. Textures PLYWOOD'!M79)</f>
        <v/>
      </c>
      <c r="E76" s="456"/>
      <c r="F76" s="352">
        <f t="shared" si="2"/>
        <v>0</v>
      </c>
      <c r="G76" s="16">
        <f>F76*'(more) Simpl. Textures PLYWOOD'!I79</f>
        <v>0</v>
      </c>
      <c r="H76" s="16">
        <f>F76*'(more) Simpl. Textures PLYWOOD'!Z79</f>
        <v>0</v>
      </c>
    </row>
    <row r="77" spans="2:8" ht="23.25" customHeight="1">
      <c r="B77" s="23" t="str">
        <f>'(more) Simpl. Textures PLYWOOD'!D80</f>
        <v>SIMPL-3F-C</v>
      </c>
      <c r="C77" s="482" t="s">
        <v>6198</v>
      </c>
      <c r="D77" s="456"/>
      <c r="E77" s="456" t="str">
        <f>IF('(more) Simpl. Textures PLYWOOD'!N80=0,"",'(more) Simpl. Textures PLYWOOD'!N80)</f>
        <v/>
      </c>
      <c r="F77" s="352">
        <f t="shared" si="2"/>
        <v>0</v>
      </c>
      <c r="G77" s="16">
        <f>F77*'(more) Simpl. Textures PLYWOOD'!I80</f>
        <v>0</v>
      </c>
      <c r="H77" s="16">
        <f>F77*'(more) Simpl. Textures PLYWOOD'!Z80</f>
        <v>0</v>
      </c>
    </row>
    <row r="78" spans="2:8" ht="23.25" customHeight="1">
      <c r="B78" s="23" t="str">
        <f>'(more) Simpl. Textures PLYWOOD'!D81</f>
        <v>SIMPL-3F-N-T</v>
      </c>
      <c r="C78" s="482" t="s">
        <v>6199</v>
      </c>
      <c r="D78" s="456" t="str">
        <f>IF('(more) Simpl. Textures PLYWOOD'!M81=0,"",'(more) Simpl. Textures PLYWOOD'!M81)</f>
        <v/>
      </c>
      <c r="E78" s="456"/>
      <c r="F78" s="352">
        <f t="shared" si="2"/>
        <v>0</v>
      </c>
      <c r="G78" s="16">
        <f>F78*'(more) Simpl. Textures PLYWOOD'!I81</f>
        <v>0</v>
      </c>
      <c r="H78" s="16">
        <f>F78*'(more) Simpl. Textures PLYWOOD'!Z81</f>
        <v>0</v>
      </c>
    </row>
    <row r="79" spans="2:8" ht="23.25" customHeight="1">
      <c r="B79" s="23" t="str">
        <f>'(more) Simpl. Textures PLYWOOD'!D82</f>
        <v>SIMPL-3F-N-NT</v>
      </c>
      <c r="C79" s="482" t="s">
        <v>6200</v>
      </c>
      <c r="D79" s="456" t="str">
        <f>IF('(more) Simpl. Textures PLYWOOD'!M82=0,"",'(more) Simpl. Textures PLYWOOD'!M82)</f>
        <v/>
      </c>
      <c r="E79" s="456"/>
      <c r="F79" s="352">
        <f t="shared" si="2"/>
        <v>0</v>
      </c>
      <c r="G79" s="16">
        <f>F79*'(more) Simpl. Textures PLYWOOD'!I82</f>
        <v>0</v>
      </c>
      <c r="H79" s="16">
        <f>F79*'(more) Simpl. Textures PLYWOOD'!Z82</f>
        <v>0</v>
      </c>
    </row>
    <row r="80" spans="2:8" ht="23.25" customHeight="1">
      <c r="B80" s="23" t="str">
        <f>'(more) Simpl. Textures PLYWOOD'!D83</f>
        <v>SIMPL-3G-C</v>
      </c>
      <c r="C80" s="482" t="s">
        <v>6198</v>
      </c>
      <c r="D80" s="456"/>
      <c r="E80" s="456" t="str">
        <f>IF('(more) Simpl. Textures PLYWOOD'!N83=0,"",'(more) Simpl. Textures PLYWOOD'!N83)</f>
        <v/>
      </c>
      <c r="F80" s="352">
        <f t="shared" si="2"/>
        <v>0</v>
      </c>
      <c r="G80" s="16">
        <f>F80*'(more) Simpl. Textures PLYWOOD'!I83</f>
        <v>0</v>
      </c>
      <c r="H80" s="16">
        <f>F80*'(more) Simpl. Textures PLYWOOD'!Z83</f>
        <v>0</v>
      </c>
    </row>
    <row r="81" spans="2:8" ht="23.25" customHeight="1">
      <c r="B81" s="23" t="str">
        <f>'(more) Simpl. Textures PLYWOOD'!D84</f>
        <v>SIMPL-3G-N-T</v>
      </c>
      <c r="C81" s="482" t="s">
        <v>6199</v>
      </c>
      <c r="D81" s="456" t="str">
        <f>IF('(more) Simpl. Textures PLYWOOD'!M84=0,"",'(more) Simpl. Textures PLYWOOD'!M84)</f>
        <v/>
      </c>
      <c r="E81" s="456"/>
      <c r="F81" s="352">
        <f t="shared" si="2"/>
        <v>0</v>
      </c>
      <c r="G81" s="16">
        <f>F81*'(more) Simpl. Textures PLYWOOD'!I84</f>
        <v>0</v>
      </c>
      <c r="H81" s="16">
        <f>F81*'(more) Simpl. Textures PLYWOOD'!Z84</f>
        <v>0</v>
      </c>
    </row>
    <row r="82" spans="2:8" ht="23.25" customHeight="1">
      <c r="B82" s="23" t="str">
        <f>'(more) Simpl. Textures PLYWOOD'!D85</f>
        <v>SIMPL-3G-N-NT</v>
      </c>
      <c r="C82" s="482" t="s">
        <v>6200</v>
      </c>
      <c r="D82" s="456" t="str">
        <f>IF('(more) Simpl. Textures PLYWOOD'!M85=0,"",'(more) Simpl. Textures PLYWOOD'!M85)</f>
        <v/>
      </c>
      <c r="E82" s="456"/>
      <c r="F82" s="352">
        <f t="shared" si="2"/>
        <v>0</v>
      </c>
      <c r="G82" s="16">
        <f>F82*'(more) Simpl. Textures PLYWOOD'!I85</f>
        <v>0</v>
      </c>
      <c r="H82" s="16">
        <f>F82*'(more) Simpl. Textures PLYWOOD'!Z85</f>
        <v>0</v>
      </c>
    </row>
    <row r="83" spans="2:8" ht="23.25" customHeight="1">
      <c r="B83" s="23" t="str">
        <f>'(more) Simpl. Textures PLYWOOD'!D86</f>
        <v>SIMPL-3H-C</v>
      </c>
      <c r="C83" s="482" t="s">
        <v>6198</v>
      </c>
      <c r="D83" s="456"/>
      <c r="E83" s="456" t="str">
        <f>IF('(more) Simpl. Textures PLYWOOD'!N86=0,"",'(more) Simpl. Textures PLYWOOD'!N86)</f>
        <v/>
      </c>
      <c r="F83" s="352">
        <f t="shared" si="2"/>
        <v>0</v>
      </c>
      <c r="G83" s="16">
        <f>F83*'(more) Simpl. Textures PLYWOOD'!I86</f>
        <v>0</v>
      </c>
      <c r="H83" s="16">
        <f>F83*'(more) Simpl. Textures PLYWOOD'!Z86</f>
        <v>0</v>
      </c>
    </row>
    <row r="84" spans="2:8" ht="23.25" customHeight="1">
      <c r="B84" s="23" t="str">
        <f>'(more) Simpl. Textures PLYWOOD'!D87</f>
        <v>SIMPL-3H-N-T</v>
      </c>
      <c r="C84" s="482" t="s">
        <v>6199</v>
      </c>
      <c r="D84" s="456" t="str">
        <f>IF('(more) Simpl. Textures PLYWOOD'!M87=0,"",'(more) Simpl. Textures PLYWOOD'!M87)</f>
        <v/>
      </c>
      <c r="E84" s="456"/>
      <c r="F84" s="352">
        <f t="shared" si="2"/>
        <v>0</v>
      </c>
      <c r="G84" s="16">
        <f>F84*'(more) Simpl. Textures PLYWOOD'!I87</f>
        <v>0</v>
      </c>
      <c r="H84" s="16">
        <f>F84*'(more) Simpl. Textures PLYWOOD'!Z87</f>
        <v>0</v>
      </c>
    </row>
    <row r="85" spans="2:8" ht="23.25" customHeight="1">
      <c r="B85" s="23" t="str">
        <f>'(more) Simpl. Textures PLYWOOD'!D88</f>
        <v>SIMPL-3H-N-NT</v>
      </c>
      <c r="C85" s="482" t="s">
        <v>6200</v>
      </c>
      <c r="D85" s="456" t="str">
        <f>IF('(more) Simpl. Textures PLYWOOD'!M88=0,"",'(more) Simpl. Textures PLYWOOD'!M88)</f>
        <v/>
      </c>
      <c r="E85" s="456"/>
      <c r="F85" s="352">
        <f t="shared" si="2"/>
        <v>0</v>
      </c>
      <c r="G85" s="16">
        <f>F85*'(more) Simpl. Textures PLYWOOD'!I88</f>
        <v>0</v>
      </c>
      <c r="H85" s="16">
        <f>F85*'(more) Simpl. Textures PLYWOOD'!Z88</f>
        <v>0</v>
      </c>
    </row>
    <row r="86" spans="2:8" ht="23.25" customHeight="1">
      <c r="B86" s="23" t="str">
        <f>'(more) Simpl. Textures PLYWOOD'!D89</f>
        <v>SIMPL-3I-C</v>
      </c>
      <c r="C86" s="482" t="s">
        <v>6198</v>
      </c>
      <c r="D86" s="456"/>
      <c r="E86" s="456" t="str">
        <f>IF('(more) Simpl. Textures PLYWOOD'!N89=0,"",'(more) Simpl. Textures PLYWOOD'!N89)</f>
        <v/>
      </c>
      <c r="F86" s="352">
        <f t="shared" si="2"/>
        <v>0</v>
      </c>
      <c r="G86" s="16">
        <f>F86*'(more) Simpl. Textures PLYWOOD'!I89</f>
        <v>0</v>
      </c>
      <c r="H86" s="16">
        <f>F86*'(more) Simpl. Textures PLYWOOD'!Z89</f>
        <v>0</v>
      </c>
    </row>
    <row r="87" spans="2:8" ht="23.25" customHeight="1">
      <c r="B87" s="23" t="str">
        <f>'(more) Simpl. Textures PLYWOOD'!D90</f>
        <v>SIMPL-3I-N-T</v>
      </c>
      <c r="C87" s="482" t="s">
        <v>6199</v>
      </c>
      <c r="D87" s="456" t="str">
        <f>IF('(more) Simpl. Textures PLYWOOD'!M90=0,"",'(more) Simpl. Textures PLYWOOD'!M90)</f>
        <v/>
      </c>
      <c r="E87" s="456"/>
      <c r="F87" s="352">
        <f t="shared" si="2"/>
        <v>0</v>
      </c>
      <c r="G87" s="16">
        <f>F87*'(more) Simpl. Textures PLYWOOD'!I90</f>
        <v>0</v>
      </c>
      <c r="H87" s="16">
        <f>F87*'(more) Simpl. Textures PLYWOOD'!Z90</f>
        <v>0</v>
      </c>
    </row>
    <row r="88" spans="2:8" ht="23.25" customHeight="1">
      <c r="B88" s="23" t="str">
        <f>'(more) Simpl. Textures PLYWOOD'!D91</f>
        <v>SIMPL-3I-N-NT</v>
      </c>
      <c r="C88" s="482" t="s">
        <v>6200</v>
      </c>
      <c r="D88" s="456" t="str">
        <f>IF('(more) Simpl. Textures PLYWOOD'!M91=0,"",'(more) Simpl. Textures PLYWOOD'!M91)</f>
        <v/>
      </c>
      <c r="E88" s="456"/>
      <c r="F88" s="352">
        <f t="shared" si="2"/>
        <v>0</v>
      </c>
      <c r="G88" s="16">
        <f>F88*'(more) Simpl. Textures PLYWOOD'!I91</f>
        <v>0</v>
      </c>
      <c r="H88" s="16">
        <f>F88*'(more) Simpl. Textures PLYWOOD'!Z91</f>
        <v>0</v>
      </c>
    </row>
    <row r="89" spans="2:8" ht="23.25" customHeight="1">
      <c r="B89" s="23" t="str">
        <f>'(more) Simpl. Textures PLYWOOD'!D92</f>
        <v>SIMPL-3J-C</v>
      </c>
      <c r="C89" s="482" t="s">
        <v>6198</v>
      </c>
      <c r="D89" s="456"/>
      <c r="E89" s="456" t="str">
        <f>IF('(more) Simpl. Textures PLYWOOD'!N92=0,"",'(more) Simpl. Textures PLYWOOD'!N92)</f>
        <v/>
      </c>
      <c r="F89" s="352">
        <f t="shared" si="2"/>
        <v>0</v>
      </c>
      <c r="G89" s="16">
        <f>F89*'(more) Simpl. Textures PLYWOOD'!I92</f>
        <v>0</v>
      </c>
      <c r="H89" s="16">
        <f>F89*'(more) Simpl. Textures PLYWOOD'!Z92</f>
        <v>0</v>
      </c>
    </row>
    <row r="90" spans="2:8" ht="23.25" customHeight="1">
      <c r="B90" s="23" t="str">
        <f>'(more) Simpl. Textures PLYWOOD'!D93</f>
        <v>SIMPL-3J-N-T</v>
      </c>
      <c r="C90" s="482" t="s">
        <v>6199</v>
      </c>
      <c r="D90" s="456" t="str">
        <f>IF('(more) Simpl. Textures PLYWOOD'!M93=0,"",'(more) Simpl. Textures PLYWOOD'!M93)</f>
        <v/>
      </c>
      <c r="E90" s="456"/>
      <c r="F90" s="352">
        <f t="shared" si="2"/>
        <v>0</v>
      </c>
      <c r="G90" s="16">
        <f>F90*'(more) Simpl. Textures PLYWOOD'!I93</f>
        <v>0</v>
      </c>
      <c r="H90" s="16">
        <f>F90*'(more) Simpl. Textures PLYWOOD'!Z93</f>
        <v>0</v>
      </c>
    </row>
    <row r="91" spans="2:8" ht="23.25" customHeight="1">
      <c r="B91" s="23" t="str">
        <f>'(more) Simpl. Textures PLYWOOD'!D94</f>
        <v>SIMPL-3J-N-NT</v>
      </c>
      <c r="C91" s="482" t="s">
        <v>6200</v>
      </c>
      <c r="D91" s="456" t="str">
        <f>IF('(more) Simpl. Textures PLYWOOD'!M94=0,"",'(more) Simpl. Textures PLYWOOD'!M94)</f>
        <v/>
      </c>
      <c r="E91" s="456"/>
      <c r="F91" s="352">
        <f t="shared" si="2"/>
        <v>0</v>
      </c>
      <c r="G91" s="16">
        <f>F91*'(more) Simpl. Textures PLYWOOD'!I94</f>
        <v>0</v>
      </c>
      <c r="H91" s="16">
        <f>F91*'(more) Simpl. Textures PLYWOOD'!Z94</f>
        <v>0</v>
      </c>
    </row>
    <row r="92" spans="2:8" ht="23.25" customHeight="1">
      <c r="B92" s="23" t="str">
        <f>'(more) Simpl. Textures PLYWOOD'!D95</f>
        <v>SIMPL-3K-C</v>
      </c>
      <c r="C92" s="482" t="s">
        <v>6198</v>
      </c>
      <c r="D92" s="456"/>
      <c r="E92" s="456" t="str">
        <f>IF('(more) Simpl. Textures PLYWOOD'!N95=0,"",'(more) Simpl. Textures PLYWOOD'!N95)</f>
        <v/>
      </c>
      <c r="F92" s="352">
        <f t="shared" si="2"/>
        <v>0</v>
      </c>
      <c r="G92" s="16">
        <f>F92*'(more) Simpl. Textures PLYWOOD'!I95</f>
        <v>0</v>
      </c>
      <c r="H92" s="16">
        <f>F92*'(more) Simpl. Textures PLYWOOD'!Z95</f>
        <v>0</v>
      </c>
    </row>
    <row r="93" spans="2:8" ht="23.25" customHeight="1">
      <c r="B93" s="23" t="str">
        <f>'(more) Simpl. Textures PLYWOOD'!D96</f>
        <v>SIMPL-3K-N-T</v>
      </c>
      <c r="C93" s="482" t="s">
        <v>6199</v>
      </c>
      <c r="D93" s="456" t="str">
        <f>IF('(more) Simpl. Textures PLYWOOD'!M96=0,"",'(more) Simpl. Textures PLYWOOD'!M96)</f>
        <v/>
      </c>
      <c r="E93" s="456"/>
      <c r="F93" s="352">
        <f t="shared" si="2"/>
        <v>0</v>
      </c>
      <c r="G93" s="16">
        <f>F93*'(more) Simpl. Textures PLYWOOD'!I96</f>
        <v>0</v>
      </c>
      <c r="H93" s="16">
        <f>F93*'(more) Simpl. Textures PLYWOOD'!Z96</f>
        <v>0</v>
      </c>
    </row>
    <row r="94" spans="2:8" ht="23.25" customHeight="1">
      <c r="B94" s="23" t="str">
        <f>'(more) Simpl. Textures PLYWOOD'!D97</f>
        <v>SIMPL-3K-N-NT</v>
      </c>
      <c r="C94" s="482" t="s">
        <v>6200</v>
      </c>
      <c r="D94" s="456" t="str">
        <f>IF('(more) Simpl. Textures PLYWOOD'!M97=0,"",'(more) Simpl. Textures PLYWOOD'!M97)</f>
        <v/>
      </c>
      <c r="E94" s="456"/>
      <c r="F94" s="352">
        <f t="shared" si="2"/>
        <v>0</v>
      </c>
      <c r="G94" s="16">
        <f>F94*'(more) Simpl. Textures PLYWOOD'!I97</f>
        <v>0</v>
      </c>
      <c r="H94" s="16">
        <f>F94*'(more) Simpl. Textures PLYWOOD'!Z97</f>
        <v>0</v>
      </c>
    </row>
    <row r="95" spans="2:8" ht="23.25" customHeight="1">
      <c r="B95" s="23" t="str">
        <f>'(more) Simpl. Textures PLYWOOD'!D98</f>
        <v>SIMPL-3L-C</v>
      </c>
      <c r="C95" s="482" t="s">
        <v>6198</v>
      </c>
      <c r="D95" s="456"/>
      <c r="E95" s="456" t="str">
        <f>IF('(more) Simpl. Textures PLYWOOD'!N98=0,"",'(more) Simpl. Textures PLYWOOD'!N98)</f>
        <v/>
      </c>
      <c r="F95" s="352">
        <f t="shared" si="2"/>
        <v>0</v>
      </c>
      <c r="G95" s="16">
        <f>F95*'(more) Simpl. Textures PLYWOOD'!I98</f>
        <v>0</v>
      </c>
      <c r="H95" s="16">
        <f>F95*'(more) Simpl. Textures PLYWOOD'!Z98</f>
        <v>0</v>
      </c>
    </row>
    <row r="96" spans="2:8" ht="23.25" customHeight="1">
      <c r="B96" s="23" t="str">
        <f>'(more) Simpl. Textures PLYWOOD'!D99</f>
        <v>SIMPL-3L-N-T</v>
      </c>
      <c r="C96" s="482" t="s">
        <v>6199</v>
      </c>
      <c r="D96" s="456" t="str">
        <f>IF('(more) Simpl. Textures PLYWOOD'!M99=0,"",'(more) Simpl. Textures PLYWOOD'!M99)</f>
        <v/>
      </c>
      <c r="E96" s="456"/>
      <c r="F96" s="352">
        <f t="shared" si="2"/>
        <v>0</v>
      </c>
      <c r="G96" s="16">
        <f>F96*'(more) Simpl. Textures PLYWOOD'!I99</f>
        <v>0</v>
      </c>
      <c r="H96" s="16">
        <f>F96*'(more) Simpl. Textures PLYWOOD'!Z99</f>
        <v>0</v>
      </c>
    </row>
    <row r="97" spans="2:8" ht="23.25" customHeight="1">
      <c r="B97" s="23" t="str">
        <f>'(more) Simpl. Textures PLYWOOD'!D100</f>
        <v>SIMPL-3L-N-NT</v>
      </c>
      <c r="C97" s="482" t="s">
        <v>6200</v>
      </c>
      <c r="D97" s="456" t="str">
        <f>IF('(more) Simpl. Textures PLYWOOD'!M100=0,"",'(more) Simpl. Textures PLYWOOD'!M100)</f>
        <v/>
      </c>
      <c r="E97" s="456"/>
      <c r="F97" s="352">
        <f t="shared" si="2"/>
        <v>0</v>
      </c>
      <c r="G97" s="16">
        <f>F97*'(more) Simpl. Textures PLYWOOD'!I100</f>
        <v>0</v>
      </c>
      <c r="H97" s="16">
        <f>F97*'(more) Simpl. Textures PLYWOOD'!Z100</f>
        <v>0</v>
      </c>
    </row>
    <row r="98" spans="2:8" ht="23.25" customHeight="1">
      <c r="B98" s="23" t="str">
        <f>'(more) Simpl. Textures PLYWOOD'!D101</f>
        <v>SIMPL-3M-C</v>
      </c>
      <c r="C98" s="482" t="s">
        <v>6198</v>
      </c>
      <c r="D98" s="456"/>
      <c r="E98" s="456" t="str">
        <f>IF('(more) Simpl. Textures PLYWOOD'!N101=0,"",'(more) Simpl. Textures PLYWOOD'!N101)</f>
        <v/>
      </c>
      <c r="F98" s="352">
        <f t="shared" si="2"/>
        <v>0</v>
      </c>
      <c r="G98" s="16">
        <f>F98*'(more) Simpl. Textures PLYWOOD'!I101</f>
        <v>0</v>
      </c>
      <c r="H98" s="16">
        <f>F98*'(more) Simpl. Textures PLYWOOD'!Z101</f>
        <v>0</v>
      </c>
    </row>
    <row r="99" spans="2:8" ht="23.25" customHeight="1">
      <c r="B99" s="23" t="str">
        <f>'(more) Simpl. Textures PLYWOOD'!D102</f>
        <v>SIMPL-3M-N-T</v>
      </c>
      <c r="C99" s="482" t="s">
        <v>6199</v>
      </c>
      <c r="D99" s="456" t="str">
        <f>IF('(more) Simpl. Textures PLYWOOD'!M102=0,"",'(more) Simpl. Textures PLYWOOD'!M102)</f>
        <v/>
      </c>
      <c r="E99" s="456"/>
      <c r="F99" s="352">
        <f t="shared" si="2"/>
        <v>0</v>
      </c>
      <c r="G99" s="16">
        <f>F99*'(more) Simpl. Textures PLYWOOD'!I102</f>
        <v>0</v>
      </c>
      <c r="H99" s="16">
        <f>F99*'(more) Simpl. Textures PLYWOOD'!Z102</f>
        <v>0</v>
      </c>
    </row>
    <row r="100" spans="2:8" ht="23.25" customHeight="1">
      <c r="B100" s="23" t="str">
        <f>'(more) Simpl. Textures PLYWOOD'!D103</f>
        <v>SIMPL-3M-N-NT</v>
      </c>
      <c r="C100" s="482" t="s">
        <v>6200</v>
      </c>
      <c r="D100" s="456" t="str">
        <f>IF('(more) Simpl. Textures PLYWOOD'!M103=0,"",'(more) Simpl. Textures PLYWOOD'!M103)</f>
        <v/>
      </c>
      <c r="E100" s="456"/>
      <c r="F100" s="352">
        <f t="shared" si="2"/>
        <v>0</v>
      </c>
      <c r="G100" s="16">
        <f>F100*'(more) Simpl. Textures PLYWOOD'!I103</f>
        <v>0</v>
      </c>
      <c r="H100" s="16">
        <f>F100*'(more) Simpl. Textures PLYWOOD'!Z103</f>
        <v>0</v>
      </c>
    </row>
    <row r="101" spans="2:8" ht="23.25" customHeight="1">
      <c r="B101" s="23" t="str">
        <f>'(more) Simpl. Textures PLYWOOD'!D104</f>
        <v>SIMPL-3N-C</v>
      </c>
      <c r="C101" s="482" t="s">
        <v>6198</v>
      </c>
      <c r="D101" s="456"/>
      <c r="E101" s="456" t="str">
        <f>IF('(more) Simpl. Textures PLYWOOD'!N104=0,"",'(more) Simpl. Textures PLYWOOD'!N104)</f>
        <v/>
      </c>
      <c r="F101" s="352">
        <f t="shared" si="2"/>
        <v>0</v>
      </c>
      <c r="G101" s="16">
        <f>F101*'(more) Simpl. Textures PLYWOOD'!I104</f>
        <v>0</v>
      </c>
      <c r="H101" s="16">
        <f>F101*'(more) Simpl. Textures PLYWOOD'!Z104</f>
        <v>0</v>
      </c>
    </row>
    <row r="102" spans="2:8" ht="23.25" customHeight="1">
      <c r="B102" s="23" t="str">
        <f>'(more) Simpl. Textures PLYWOOD'!D105</f>
        <v>SIMPL-3N-N-T</v>
      </c>
      <c r="C102" s="482" t="s">
        <v>6199</v>
      </c>
      <c r="D102" s="456" t="str">
        <f>IF('(more) Simpl. Textures PLYWOOD'!M105=0,"",'(more) Simpl. Textures PLYWOOD'!M105)</f>
        <v/>
      </c>
      <c r="E102" s="456"/>
      <c r="F102" s="352">
        <f t="shared" si="2"/>
        <v>0</v>
      </c>
      <c r="G102" s="16">
        <f>F102*'(more) Simpl. Textures PLYWOOD'!I105</f>
        <v>0</v>
      </c>
      <c r="H102" s="16">
        <f>F102*'(more) Simpl. Textures PLYWOOD'!Z105</f>
        <v>0</v>
      </c>
    </row>
    <row r="103" spans="2:8" ht="23.25" customHeight="1">
      <c r="B103" s="23" t="str">
        <f>'(more) Simpl. Textures PLYWOOD'!D106</f>
        <v>SIMPL-3N-N-NT</v>
      </c>
      <c r="C103" s="482" t="s">
        <v>6200</v>
      </c>
      <c r="D103" s="456" t="str">
        <f>IF('(more) Simpl. Textures PLYWOOD'!M106=0,"",'(more) Simpl. Textures PLYWOOD'!M106)</f>
        <v/>
      </c>
      <c r="E103" s="456"/>
      <c r="F103" s="352">
        <f t="shared" si="2"/>
        <v>0</v>
      </c>
      <c r="G103" s="16">
        <f>F103*'(more) Simpl. Textures PLYWOOD'!I106</f>
        <v>0</v>
      </c>
      <c r="H103" s="16">
        <f>F103*'(more) Simpl. Textures PLYWOOD'!Z106</f>
        <v>0</v>
      </c>
    </row>
    <row r="104" spans="2:8" ht="23.25" customHeight="1">
      <c r="B104" s="23" t="str">
        <f>'(more) Simpl. Textures PLYWOOD'!D107</f>
        <v>SIMPL-3O-C</v>
      </c>
      <c r="C104" s="482" t="s">
        <v>6198</v>
      </c>
      <c r="D104" s="456"/>
      <c r="E104" s="456" t="str">
        <f>IF('(more) Simpl. Textures PLYWOOD'!N107=0,"",'(more) Simpl. Textures PLYWOOD'!N107)</f>
        <v/>
      </c>
      <c r="F104" s="352">
        <f t="shared" si="2"/>
        <v>0</v>
      </c>
      <c r="G104" s="16">
        <f>F104*'(more) Simpl. Textures PLYWOOD'!I107</f>
        <v>0</v>
      </c>
      <c r="H104" s="16">
        <f>F104*'(more) Simpl. Textures PLYWOOD'!Z107</f>
        <v>0</v>
      </c>
    </row>
    <row r="105" spans="2:8" ht="23.25" customHeight="1">
      <c r="B105" s="23" t="str">
        <f>'(more) Simpl. Textures PLYWOOD'!D108</f>
        <v>SIMPL-3O-N-T</v>
      </c>
      <c r="C105" s="482" t="s">
        <v>6199</v>
      </c>
      <c r="D105" s="456" t="str">
        <f>IF('(more) Simpl. Textures PLYWOOD'!M108=0,"",'(more) Simpl. Textures PLYWOOD'!M108)</f>
        <v/>
      </c>
      <c r="E105" s="456"/>
      <c r="F105" s="352">
        <f t="shared" si="2"/>
        <v>0</v>
      </c>
      <c r="G105" s="16">
        <f>F105*'(more) Simpl. Textures PLYWOOD'!I108</f>
        <v>0</v>
      </c>
      <c r="H105" s="16">
        <f>F105*'(more) Simpl. Textures PLYWOOD'!Z108</f>
        <v>0</v>
      </c>
    </row>
    <row r="106" spans="2:8" ht="23.25" customHeight="1">
      <c r="B106" s="23" t="str">
        <f>'(more) Simpl. Textures PLYWOOD'!D109</f>
        <v>SIMPL-3O-N-NT</v>
      </c>
      <c r="C106" s="482" t="s">
        <v>6200</v>
      </c>
      <c r="D106" s="456" t="str">
        <f>IF('(more) Simpl. Textures PLYWOOD'!M109=0,"",'(more) Simpl. Textures PLYWOOD'!M109)</f>
        <v/>
      </c>
      <c r="E106" s="456"/>
      <c r="F106" s="352">
        <f t="shared" si="2"/>
        <v>0</v>
      </c>
      <c r="G106" s="16">
        <f>F106*'(more) Simpl. Textures PLYWOOD'!I109</f>
        <v>0</v>
      </c>
      <c r="H106" s="16">
        <f>F106*'(more) Simpl. Textures PLYWOOD'!Z109</f>
        <v>0</v>
      </c>
    </row>
    <row r="107" spans="2:8" ht="23.25" customHeight="1">
      <c r="B107" s="23" t="str">
        <f>'(more) Simpl. Textures PLYWOOD'!D110</f>
        <v>SIMPL-3P-C</v>
      </c>
      <c r="C107" s="482" t="s">
        <v>6198</v>
      </c>
      <c r="D107" s="456"/>
      <c r="E107" s="456" t="str">
        <f>IF('(more) Simpl. Textures PLYWOOD'!N110=0,"",'(more) Simpl. Textures PLYWOOD'!N110)</f>
        <v/>
      </c>
      <c r="F107" s="352">
        <f t="shared" si="2"/>
        <v>0</v>
      </c>
      <c r="G107" s="16">
        <f>F107*'(more) Simpl. Textures PLYWOOD'!I110</f>
        <v>0</v>
      </c>
      <c r="H107" s="16">
        <f>F107*'(more) Simpl. Textures PLYWOOD'!Z110</f>
        <v>0</v>
      </c>
    </row>
    <row r="108" spans="2:8" ht="23.25" customHeight="1">
      <c r="B108" s="23" t="str">
        <f>'(more) Simpl. Textures PLYWOOD'!D111</f>
        <v>SIMPL-3P-N-T</v>
      </c>
      <c r="C108" s="482" t="s">
        <v>6199</v>
      </c>
      <c r="D108" s="456" t="str">
        <f>IF('(more) Simpl. Textures PLYWOOD'!M111=0,"",'(more) Simpl. Textures PLYWOOD'!M111)</f>
        <v/>
      </c>
      <c r="E108" s="456"/>
      <c r="F108" s="352">
        <f t="shared" si="2"/>
        <v>0</v>
      </c>
      <c r="G108" s="16">
        <f>F108*'(more) Simpl. Textures PLYWOOD'!I111</f>
        <v>0</v>
      </c>
      <c r="H108" s="16">
        <f>F108*'(more) Simpl. Textures PLYWOOD'!Z111</f>
        <v>0</v>
      </c>
    </row>
    <row r="109" spans="2:8" ht="23.25" customHeight="1">
      <c r="B109" s="23" t="str">
        <f>'(more) Simpl. Textures PLYWOOD'!D112</f>
        <v>SIMPL-3P-N-NT</v>
      </c>
      <c r="C109" s="482" t="s">
        <v>6200</v>
      </c>
      <c r="D109" s="456" t="str">
        <f>IF('(more) Simpl. Textures PLYWOOD'!M112=0,"",'(more) Simpl. Textures PLYWOOD'!M112)</f>
        <v/>
      </c>
      <c r="E109" s="456"/>
      <c r="F109" s="352">
        <f t="shared" si="2"/>
        <v>0</v>
      </c>
      <c r="G109" s="16">
        <f>F109*'(more) Simpl. Textures PLYWOOD'!I112</f>
        <v>0</v>
      </c>
      <c r="H109" s="16">
        <f>F109*'(more) Simpl. Textures PLYWOOD'!Z112</f>
        <v>0</v>
      </c>
    </row>
    <row r="110" spans="2:8" ht="23.25" customHeight="1">
      <c r="B110" s="23" t="str">
        <f>'(more) Simpl. Textures PLYWOOD'!D113</f>
        <v>SIMPL-3R-C</v>
      </c>
      <c r="C110" s="482" t="s">
        <v>6198</v>
      </c>
      <c r="D110" s="456"/>
      <c r="E110" s="456" t="str">
        <f>IF('(more) Simpl. Textures PLYWOOD'!N113=0,"",'(more) Simpl. Textures PLYWOOD'!N113)</f>
        <v/>
      </c>
      <c r="F110" s="352">
        <f t="shared" si="2"/>
        <v>0</v>
      </c>
      <c r="G110" s="16">
        <f>F110*'(more) Simpl. Textures PLYWOOD'!I113</f>
        <v>0</v>
      </c>
      <c r="H110" s="16">
        <f>F110*'(more) Simpl. Textures PLYWOOD'!Z113</f>
        <v>0</v>
      </c>
    </row>
    <row r="111" spans="2:8" ht="23.25" customHeight="1">
      <c r="B111" s="23" t="str">
        <f>'(more) Simpl. Textures PLYWOOD'!D114</f>
        <v>SIMPL-3R-N-T</v>
      </c>
      <c r="C111" s="482" t="s">
        <v>6199</v>
      </c>
      <c r="D111" s="456" t="str">
        <f>IF('(more) Simpl. Textures PLYWOOD'!M114=0,"",'(more) Simpl. Textures PLYWOOD'!M114)</f>
        <v/>
      </c>
      <c r="E111" s="456"/>
      <c r="F111" s="352">
        <f t="shared" si="2"/>
        <v>0</v>
      </c>
      <c r="G111" s="16">
        <f>F111*'(more) Simpl. Textures PLYWOOD'!I114</f>
        <v>0</v>
      </c>
      <c r="H111" s="16">
        <f>F111*'(more) Simpl. Textures PLYWOOD'!Z114</f>
        <v>0</v>
      </c>
    </row>
    <row r="112" spans="2:8" ht="23.25" customHeight="1">
      <c r="B112" s="23" t="str">
        <f>'(more) Simpl. Textures PLYWOOD'!D115</f>
        <v>SIMPL-3R-N-NT</v>
      </c>
      <c r="C112" s="482" t="s">
        <v>6200</v>
      </c>
      <c r="D112" s="456" t="str">
        <f>IF('(more) Simpl. Textures PLYWOOD'!M115=0,"",'(more) Simpl. Textures PLYWOOD'!M115)</f>
        <v/>
      </c>
      <c r="E112" s="456"/>
      <c r="F112" s="352">
        <f t="shared" si="2"/>
        <v>0</v>
      </c>
      <c r="G112" s="16">
        <f>F112*'(more) Simpl. Textures PLYWOOD'!I115</f>
        <v>0</v>
      </c>
      <c r="H112" s="16">
        <f>F112*'(more) Simpl. Textures PLYWOOD'!Z115</f>
        <v>0</v>
      </c>
    </row>
    <row r="113" spans="2:8" ht="23.25" customHeight="1">
      <c r="B113" s="23" t="str">
        <f>'(more) Simpl. Textures PLYWOOD'!D116</f>
        <v>4 - PRISMS</v>
      </c>
      <c r="C113" s="482"/>
      <c r="D113" s="456" t="str">
        <f>IF('(more) Simpl. Textures PLYWOOD'!M116=0,"",'(more) Simpl. Textures PLYWOOD'!M116)</f>
        <v/>
      </c>
      <c r="E113" s="456" t="str">
        <f>IF('(more) Simpl. Textures PLYWOOD'!N116=0,"",'(more) Simpl. Textures PLYWOOD'!N116)</f>
        <v/>
      </c>
      <c r="F113" s="352">
        <f t="shared" si="2"/>
        <v>0</v>
      </c>
      <c r="G113" s="16">
        <f>F113*'(more) Simpl. Textures PLYWOOD'!I116</f>
        <v>0</v>
      </c>
      <c r="H113" s="16">
        <f>F113*'(more) Simpl. Textures PLYWOOD'!Z116</f>
        <v>0</v>
      </c>
    </row>
    <row r="114" spans="2:8" ht="23.25" customHeight="1">
      <c r="B114" s="23" t="str">
        <f>'(more) Simpl. Textures PLYWOOD'!D117</f>
        <v>SIMPL-4A-C</v>
      </c>
      <c r="C114" s="482" t="s">
        <v>6198</v>
      </c>
      <c r="D114" s="456"/>
      <c r="E114" s="456" t="str">
        <f>IF('(more) Simpl. Textures PLYWOOD'!N117=0,"",'(more) Simpl. Textures PLYWOOD'!N117)</f>
        <v/>
      </c>
      <c r="F114" s="352">
        <f t="shared" si="2"/>
        <v>0</v>
      </c>
      <c r="G114" s="16">
        <f>F114*'(more) Simpl. Textures PLYWOOD'!I117</f>
        <v>0</v>
      </c>
      <c r="H114" s="16">
        <f>F114*'(more) Simpl. Textures PLYWOOD'!Z117</f>
        <v>0</v>
      </c>
    </row>
    <row r="115" spans="2:8" ht="23.25" customHeight="1">
      <c r="B115" s="23" t="str">
        <f>'(more) Simpl. Textures PLYWOOD'!D118</f>
        <v>SIMPL-4A-N-T</v>
      </c>
      <c r="C115" s="482" t="s">
        <v>6199</v>
      </c>
      <c r="D115" s="456" t="str">
        <f>IF('(more) Simpl. Textures PLYWOOD'!M118=0,"",'(more) Simpl. Textures PLYWOOD'!M118)</f>
        <v/>
      </c>
      <c r="E115" s="456"/>
      <c r="F115" s="352">
        <f t="shared" si="2"/>
        <v>0</v>
      </c>
      <c r="G115" s="16">
        <f>F115*'(more) Simpl. Textures PLYWOOD'!I118</f>
        <v>0</v>
      </c>
      <c r="H115" s="16">
        <f>F115*'(more) Simpl. Textures PLYWOOD'!Z118</f>
        <v>0</v>
      </c>
    </row>
    <row r="116" spans="2:8" ht="23.25" customHeight="1">
      <c r="B116" s="23" t="str">
        <f>'(more) Simpl. Textures PLYWOOD'!D119</f>
        <v>SIMPL-4A-N-NT</v>
      </c>
      <c r="C116" s="482" t="s">
        <v>6200</v>
      </c>
      <c r="D116" s="456" t="str">
        <f>IF('(more) Simpl. Textures PLYWOOD'!M119=0,"",'(more) Simpl. Textures PLYWOOD'!M119)</f>
        <v/>
      </c>
      <c r="E116" s="456"/>
      <c r="F116" s="352">
        <f t="shared" si="2"/>
        <v>0</v>
      </c>
      <c r="G116" s="16">
        <f>F116*'(more) Simpl. Textures PLYWOOD'!I119</f>
        <v>0</v>
      </c>
      <c r="H116" s="16">
        <f>F116*'(more) Simpl. Textures PLYWOOD'!Z119</f>
        <v>0</v>
      </c>
    </row>
    <row r="117" spans="2:8" ht="23.25" customHeight="1">
      <c r="B117" s="23" t="str">
        <f>'(more) Simpl. Textures PLYWOOD'!D120</f>
        <v>SIMPL-4B-C</v>
      </c>
      <c r="C117" s="482" t="s">
        <v>6198</v>
      </c>
      <c r="D117" s="456"/>
      <c r="E117" s="456" t="str">
        <f>IF('(more) Simpl. Textures PLYWOOD'!N120=0,"",'(more) Simpl. Textures PLYWOOD'!N120)</f>
        <v/>
      </c>
      <c r="F117" s="352">
        <f t="shared" si="2"/>
        <v>0</v>
      </c>
      <c r="G117" s="16">
        <f>F117*'(more) Simpl. Textures PLYWOOD'!I120</f>
        <v>0</v>
      </c>
      <c r="H117" s="16">
        <f>F117*'(more) Simpl. Textures PLYWOOD'!Z120</f>
        <v>0</v>
      </c>
    </row>
    <row r="118" spans="2:8" ht="23.25" customHeight="1">
      <c r="B118" s="23" t="str">
        <f>'(more) Simpl. Textures PLYWOOD'!D121</f>
        <v>SIMPL-4B-N-T</v>
      </c>
      <c r="C118" s="482" t="s">
        <v>6199</v>
      </c>
      <c r="D118" s="456" t="str">
        <f>IF('(more) Simpl. Textures PLYWOOD'!M121=0,"",'(more) Simpl. Textures PLYWOOD'!M121)</f>
        <v/>
      </c>
      <c r="E118" s="456"/>
      <c r="F118" s="352">
        <f t="shared" si="2"/>
        <v>0</v>
      </c>
      <c r="G118" s="16">
        <f>F118*'(more) Simpl. Textures PLYWOOD'!I121</f>
        <v>0</v>
      </c>
      <c r="H118" s="16">
        <f>F118*'(more) Simpl. Textures PLYWOOD'!Z121</f>
        <v>0</v>
      </c>
    </row>
    <row r="119" spans="2:8" ht="23.25" customHeight="1">
      <c r="B119" s="23" t="str">
        <f>'(more) Simpl. Textures PLYWOOD'!D122</f>
        <v>SIMPL-4B-N-NT</v>
      </c>
      <c r="C119" s="482" t="s">
        <v>6200</v>
      </c>
      <c r="D119" s="456" t="str">
        <f>IF('(more) Simpl. Textures PLYWOOD'!M122=0,"",'(more) Simpl. Textures PLYWOOD'!M122)</f>
        <v/>
      </c>
      <c r="E119" s="456"/>
      <c r="F119" s="352">
        <f t="shared" si="2"/>
        <v>0</v>
      </c>
      <c r="G119" s="16">
        <f>F119*'(more) Simpl. Textures PLYWOOD'!I122</f>
        <v>0</v>
      </c>
      <c r="H119" s="16">
        <f>F119*'(more) Simpl. Textures PLYWOOD'!Z122</f>
        <v>0</v>
      </c>
    </row>
    <row r="120" spans="2:8" ht="23.25" customHeight="1">
      <c r="B120" s="23" t="str">
        <f>'(more) Simpl. Textures PLYWOOD'!D123</f>
        <v>SIMPL-4C-C</v>
      </c>
      <c r="C120" s="482" t="s">
        <v>6198</v>
      </c>
      <c r="D120" s="456"/>
      <c r="E120" s="456" t="str">
        <f>IF('(more) Simpl. Textures PLYWOOD'!N123=0,"",'(more) Simpl. Textures PLYWOOD'!N123)</f>
        <v/>
      </c>
      <c r="F120" s="352">
        <f t="shared" si="2"/>
        <v>0</v>
      </c>
      <c r="G120" s="16">
        <f>F120*'(more) Simpl. Textures PLYWOOD'!I123</f>
        <v>0</v>
      </c>
      <c r="H120" s="16">
        <f>F120*'(more) Simpl. Textures PLYWOOD'!Z123</f>
        <v>0</v>
      </c>
    </row>
    <row r="121" spans="2:8" ht="23.25" customHeight="1">
      <c r="B121" s="23" t="str">
        <f>'(more) Simpl. Textures PLYWOOD'!D124</f>
        <v>SIMPL-4C-N-T</v>
      </c>
      <c r="C121" s="482" t="s">
        <v>6199</v>
      </c>
      <c r="D121" s="456" t="str">
        <f>IF('(more) Simpl. Textures PLYWOOD'!M124=0,"",'(more) Simpl. Textures PLYWOOD'!M124)</f>
        <v/>
      </c>
      <c r="E121" s="456"/>
      <c r="F121" s="352">
        <f t="shared" si="2"/>
        <v>0</v>
      </c>
      <c r="G121" s="16">
        <f>F121*'(more) Simpl. Textures PLYWOOD'!I124</f>
        <v>0</v>
      </c>
      <c r="H121" s="16">
        <f>F121*'(more) Simpl. Textures PLYWOOD'!Z124</f>
        <v>0</v>
      </c>
    </row>
    <row r="122" spans="2:8" ht="23.25" customHeight="1">
      <c r="B122" s="23" t="str">
        <f>'(more) Simpl. Textures PLYWOOD'!D125</f>
        <v>SIMPL-4C-N-NT</v>
      </c>
      <c r="C122" s="482" t="s">
        <v>6200</v>
      </c>
      <c r="D122" s="456" t="str">
        <f>IF('(more) Simpl. Textures PLYWOOD'!M125=0,"",'(more) Simpl. Textures PLYWOOD'!M125)</f>
        <v/>
      </c>
      <c r="E122" s="456"/>
      <c r="F122" s="352">
        <f t="shared" si="2"/>
        <v>0</v>
      </c>
      <c r="G122" s="16">
        <f>F122*'(more) Simpl. Textures PLYWOOD'!I125</f>
        <v>0</v>
      </c>
      <c r="H122" s="16">
        <f>F122*'(more) Simpl. Textures PLYWOOD'!Z125</f>
        <v>0</v>
      </c>
    </row>
    <row r="123" spans="2:8" ht="23.25" customHeight="1">
      <c r="B123" s="23" t="str">
        <f>'(more) Simpl. Textures PLYWOOD'!D126</f>
        <v>SIMPL-4D-C</v>
      </c>
      <c r="C123" s="482" t="s">
        <v>6198</v>
      </c>
      <c r="D123" s="456"/>
      <c r="E123" s="456" t="str">
        <f>IF('(more) Simpl. Textures PLYWOOD'!N126=0,"",'(more) Simpl. Textures PLYWOOD'!N126)</f>
        <v/>
      </c>
      <c r="F123" s="352">
        <f t="shared" si="2"/>
        <v>0</v>
      </c>
      <c r="G123" s="16">
        <f>F123*'(more) Simpl. Textures PLYWOOD'!I126</f>
        <v>0</v>
      </c>
      <c r="H123" s="16">
        <f>F123*'(more) Simpl. Textures PLYWOOD'!Z126</f>
        <v>0</v>
      </c>
    </row>
    <row r="124" spans="2:8" ht="23.25" customHeight="1">
      <c r="B124" s="23" t="str">
        <f>'(more) Simpl. Textures PLYWOOD'!D127</f>
        <v>SIMPL-4D-N-T</v>
      </c>
      <c r="C124" s="482" t="s">
        <v>6199</v>
      </c>
      <c r="D124" s="456" t="str">
        <f>IF('(more) Simpl. Textures PLYWOOD'!M127=0,"",'(more) Simpl. Textures PLYWOOD'!M127)</f>
        <v/>
      </c>
      <c r="E124" s="456"/>
      <c r="F124" s="352">
        <f t="shared" si="2"/>
        <v>0</v>
      </c>
      <c r="G124" s="16">
        <f>F124*'(more) Simpl. Textures PLYWOOD'!I127</f>
        <v>0</v>
      </c>
      <c r="H124" s="16">
        <f>F124*'(more) Simpl. Textures PLYWOOD'!Z127</f>
        <v>0</v>
      </c>
    </row>
    <row r="125" spans="2:8" ht="23.25" customHeight="1">
      <c r="B125" s="23" t="str">
        <f>'(more) Simpl. Textures PLYWOOD'!D128</f>
        <v>SIMPL-4D-N-NT</v>
      </c>
      <c r="C125" s="482" t="s">
        <v>6200</v>
      </c>
      <c r="D125" s="456" t="str">
        <f>IF('(more) Simpl. Textures PLYWOOD'!M128=0,"",'(more) Simpl. Textures PLYWOOD'!M128)</f>
        <v/>
      </c>
      <c r="E125" s="456"/>
      <c r="F125" s="352">
        <f t="shared" si="2"/>
        <v>0</v>
      </c>
      <c r="G125" s="16">
        <f>F125*'(more) Simpl. Textures PLYWOOD'!I128</f>
        <v>0</v>
      </c>
      <c r="H125" s="16">
        <f>F125*'(more) Simpl. Textures PLYWOOD'!Z128</f>
        <v>0</v>
      </c>
    </row>
    <row r="126" spans="2:8" ht="23.25" customHeight="1">
      <c r="B126" s="23" t="str">
        <f>'(more) Simpl. Textures PLYWOOD'!D129</f>
        <v>SIMPL-4E-C</v>
      </c>
      <c r="C126" s="482" t="s">
        <v>6198</v>
      </c>
      <c r="D126" s="456"/>
      <c r="E126" s="456" t="str">
        <f>IF('(more) Simpl. Textures PLYWOOD'!N129=0,"",'(more) Simpl. Textures PLYWOOD'!N129)</f>
        <v/>
      </c>
      <c r="F126" s="352">
        <f t="shared" si="2"/>
        <v>0</v>
      </c>
      <c r="G126" s="16">
        <f>F126*'(more) Simpl. Textures PLYWOOD'!I129</f>
        <v>0</v>
      </c>
      <c r="H126" s="16">
        <f>F126*'(more) Simpl. Textures PLYWOOD'!Z129</f>
        <v>0</v>
      </c>
    </row>
    <row r="127" spans="2:8" ht="23.25" customHeight="1">
      <c r="B127" s="23" t="str">
        <f>'(more) Simpl. Textures PLYWOOD'!D130</f>
        <v>SIMPL-4E-N-T</v>
      </c>
      <c r="C127" s="482" t="s">
        <v>6199</v>
      </c>
      <c r="D127" s="456" t="str">
        <f>IF('(more) Simpl. Textures PLYWOOD'!M130=0,"",'(more) Simpl. Textures PLYWOOD'!M130)</f>
        <v/>
      </c>
      <c r="E127" s="456"/>
      <c r="F127" s="352">
        <f t="shared" si="2"/>
        <v>0</v>
      </c>
      <c r="G127" s="16">
        <f>F127*'(more) Simpl. Textures PLYWOOD'!I130</f>
        <v>0</v>
      </c>
      <c r="H127" s="16">
        <f>F127*'(more) Simpl. Textures PLYWOOD'!Z130</f>
        <v>0</v>
      </c>
    </row>
    <row r="128" spans="2:8" ht="23.25" customHeight="1">
      <c r="B128" s="23" t="str">
        <f>'(more) Simpl. Textures PLYWOOD'!D131</f>
        <v>SIMPL-4E-N-NT</v>
      </c>
      <c r="C128" s="482" t="s">
        <v>6200</v>
      </c>
      <c r="D128" s="456" t="str">
        <f>IF('(more) Simpl. Textures PLYWOOD'!M131=0,"",'(more) Simpl. Textures PLYWOOD'!M131)</f>
        <v/>
      </c>
      <c r="E128" s="456"/>
      <c r="F128" s="352">
        <f t="shared" si="2"/>
        <v>0</v>
      </c>
      <c r="G128" s="16">
        <f>F128*'(more) Simpl. Textures PLYWOOD'!I131</f>
        <v>0</v>
      </c>
      <c r="H128" s="16">
        <f>F128*'(more) Simpl. Textures PLYWOOD'!Z131</f>
        <v>0</v>
      </c>
    </row>
    <row r="129" spans="2:8" ht="23.25" customHeight="1">
      <c r="B129" s="23" t="str">
        <f>'(more) Simpl. Textures PLYWOOD'!D132</f>
        <v>SIMPL-4F-C</v>
      </c>
      <c r="C129" s="482" t="s">
        <v>6198</v>
      </c>
      <c r="D129" s="456"/>
      <c r="E129" s="456" t="str">
        <f>IF('(more) Simpl. Textures PLYWOOD'!N132=0,"",'(more) Simpl. Textures PLYWOOD'!N132)</f>
        <v/>
      </c>
      <c r="F129" s="352">
        <f t="shared" si="2"/>
        <v>0</v>
      </c>
      <c r="G129" s="16">
        <f>F129*'(more) Simpl. Textures PLYWOOD'!I132</f>
        <v>0</v>
      </c>
      <c r="H129" s="16">
        <f>F129*'(more) Simpl. Textures PLYWOOD'!Z132</f>
        <v>0</v>
      </c>
    </row>
    <row r="130" spans="2:8" ht="23.25" customHeight="1">
      <c r="B130" s="23" t="str">
        <f>'(more) Simpl. Textures PLYWOOD'!D133</f>
        <v>SIMPL-4F-N-T</v>
      </c>
      <c r="C130" s="482" t="s">
        <v>6199</v>
      </c>
      <c r="D130" s="456" t="str">
        <f>IF('(more) Simpl. Textures PLYWOOD'!M133=0,"",'(more) Simpl. Textures PLYWOOD'!M133)</f>
        <v/>
      </c>
      <c r="E130" s="456"/>
      <c r="F130" s="352">
        <f t="shared" si="2"/>
        <v>0</v>
      </c>
      <c r="G130" s="16">
        <f>F130*'(more) Simpl. Textures PLYWOOD'!I133</f>
        <v>0</v>
      </c>
      <c r="H130" s="16">
        <f>F130*'(more) Simpl. Textures PLYWOOD'!Z133</f>
        <v>0</v>
      </c>
    </row>
    <row r="131" spans="2:8" ht="23.25" customHeight="1">
      <c r="B131" s="23" t="str">
        <f>'(more) Simpl. Textures PLYWOOD'!D134</f>
        <v>SIMPL-4F-N-NT</v>
      </c>
      <c r="C131" s="482" t="s">
        <v>6200</v>
      </c>
      <c r="D131" s="456" t="str">
        <f>IF('(more) Simpl. Textures PLYWOOD'!M134=0,"",'(more) Simpl. Textures PLYWOOD'!M134)</f>
        <v/>
      </c>
      <c r="E131" s="456"/>
      <c r="F131" s="352">
        <f t="shared" si="2"/>
        <v>0</v>
      </c>
      <c r="G131" s="16">
        <f>F131*'(more) Simpl. Textures PLYWOOD'!I134</f>
        <v>0</v>
      </c>
      <c r="H131" s="16">
        <f>F131*'(more) Simpl. Textures PLYWOOD'!Z134</f>
        <v>0</v>
      </c>
    </row>
    <row r="132" spans="2:8" ht="23.25" customHeight="1">
      <c r="B132" s="23" t="str">
        <f>'(more) Simpl. Textures PLYWOOD'!D135</f>
        <v>SIMPL-4I-C</v>
      </c>
      <c r="C132" s="482" t="s">
        <v>6198</v>
      </c>
      <c r="D132" s="456"/>
      <c r="E132" s="456" t="str">
        <f>IF('(more) Simpl. Textures PLYWOOD'!N135=0,"",'(more) Simpl. Textures PLYWOOD'!N135)</f>
        <v/>
      </c>
      <c r="F132" s="352">
        <f t="shared" si="2"/>
        <v>0</v>
      </c>
      <c r="G132" s="16">
        <f>F132*'(more) Simpl. Textures PLYWOOD'!I135</f>
        <v>0</v>
      </c>
      <c r="H132" s="16">
        <f>F132*'(more) Simpl. Textures PLYWOOD'!Z135</f>
        <v>0</v>
      </c>
    </row>
    <row r="133" spans="2:8" ht="23.25" customHeight="1">
      <c r="B133" s="23" t="str">
        <f>'(more) Simpl. Textures PLYWOOD'!D136</f>
        <v>SIMPL-4I-N-T</v>
      </c>
      <c r="C133" s="482" t="s">
        <v>6199</v>
      </c>
      <c r="D133" s="456" t="str">
        <f>IF('(more) Simpl. Textures PLYWOOD'!M136=0,"",'(more) Simpl. Textures PLYWOOD'!M136)</f>
        <v/>
      </c>
      <c r="E133" s="456"/>
      <c r="F133" s="352">
        <f t="shared" si="2"/>
        <v>0</v>
      </c>
      <c r="G133" s="16">
        <f>F133*'(more) Simpl. Textures PLYWOOD'!I136</f>
        <v>0</v>
      </c>
      <c r="H133" s="16">
        <f>F133*'(more) Simpl. Textures PLYWOOD'!Z136</f>
        <v>0</v>
      </c>
    </row>
    <row r="134" spans="2:8" ht="23.25" customHeight="1">
      <c r="B134" s="23" t="str">
        <f>'(more) Simpl. Textures PLYWOOD'!D137</f>
        <v>SIMPL-4I-N-NT</v>
      </c>
      <c r="C134" s="482" t="s">
        <v>6200</v>
      </c>
      <c r="D134" s="456" t="str">
        <f>IF('(more) Simpl. Textures PLYWOOD'!M137=0,"",'(more) Simpl. Textures PLYWOOD'!M137)</f>
        <v/>
      </c>
      <c r="E134" s="456"/>
      <c r="F134" s="352">
        <f t="shared" si="2"/>
        <v>0</v>
      </c>
      <c r="G134" s="16">
        <f>F134*'(more) Simpl. Textures PLYWOOD'!I137</f>
        <v>0</v>
      </c>
      <c r="H134" s="16">
        <f>F134*'(more) Simpl. Textures PLYWOOD'!Z137</f>
        <v>0</v>
      </c>
    </row>
    <row r="135" spans="2:8" ht="23.25" customHeight="1">
      <c r="B135" s="23" t="str">
        <f>'(more) Simpl. Textures PLYWOOD'!D138</f>
        <v>SIMPL-4O-C</v>
      </c>
      <c r="C135" s="482" t="s">
        <v>6198</v>
      </c>
      <c r="D135" s="456"/>
      <c r="E135" s="456" t="str">
        <f>IF('(more) Simpl. Textures PLYWOOD'!N138=0,"",'(more) Simpl. Textures PLYWOOD'!N138)</f>
        <v/>
      </c>
      <c r="F135" s="352">
        <f t="shared" ref="F135:F198" si="3">SUM(D135:E135)</f>
        <v>0</v>
      </c>
      <c r="G135" s="16">
        <f>F135*'(more) Simpl. Textures PLYWOOD'!I138</f>
        <v>0</v>
      </c>
      <c r="H135" s="16">
        <f>F135*'(more) Simpl. Textures PLYWOOD'!Z138</f>
        <v>0</v>
      </c>
    </row>
    <row r="136" spans="2:8" ht="23.25" customHeight="1">
      <c r="B136" s="23" t="str">
        <f>'(more) Simpl. Textures PLYWOOD'!D139</f>
        <v>SIMPL-4O-N-T</v>
      </c>
      <c r="C136" s="482" t="s">
        <v>6199</v>
      </c>
      <c r="D136" s="456" t="str">
        <f>IF('(more) Simpl. Textures PLYWOOD'!M139=0,"",'(more) Simpl. Textures PLYWOOD'!M139)</f>
        <v/>
      </c>
      <c r="E136" s="456"/>
      <c r="F136" s="352">
        <f t="shared" si="3"/>
        <v>0</v>
      </c>
      <c r="G136" s="16">
        <f>F136*'(more) Simpl. Textures PLYWOOD'!I139</f>
        <v>0</v>
      </c>
      <c r="H136" s="16">
        <f>F136*'(more) Simpl. Textures PLYWOOD'!Z139</f>
        <v>0</v>
      </c>
    </row>
    <row r="137" spans="2:8" ht="23.25" customHeight="1">
      <c r="B137" s="23" t="str">
        <f>'(more) Simpl. Textures PLYWOOD'!D140</f>
        <v>SIMPL-4O-N-NT</v>
      </c>
      <c r="C137" s="482" t="s">
        <v>6200</v>
      </c>
      <c r="D137" s="456" t="str">
        <f>IF('(more) Simpl. Textures PLYWOOD'!M140=0,"",'(more) Simpl. Textures PLYWOOD'!M140)</f>
        <v/>
      </c>
      <c r="E137" s="456"/>
      <c r="F137" s="352">
        <f t="shared" si="3"/>
        <v>0</v>
      </c>
      <c r="G137" s="16">
        <f>F137*'(more) Simpl. Textures PLYWOOD'!I140</f>
        <v>0</v>
      </c>
      <c r="H137" s="16">
        <f>F137*'(more) Simpl. Textures PLYWOOD'!Z140</f>
        <v>0</v>
      </c>
    </row>
    <row r="138" spans="2:8" ht="23.25" customHeight="1">
      <c r="B138" s="23" t="str">
        <f>'(more) Simpl. Textures PLYWOOD'!D141</f>
        <v>5 - INCUT</v>
      </c>
      <c r="C138" s="482"/>
      <c r="D138" s="456" t="str">
        <f>IF('(more) Simpl. Textures PLYWOOD'!M141=0,"",'(more) Simpl. Textures PLYWOOD'!M141)</f>
        <v/>
      </c>
      <c r="E138" s="456" t="str">
        <f>IF('(more) Simpl. Textures PLYWOOD'!N141=0,"",'(more) Simpl. Textures PLYWOOD'!N141)</f>
        <v/>
      </c>
      <c r="F138" s="352">
        <f t="shared" si="3"/>
        <v>0</v>
      </c>
      <c r="G138" s="16">
        <f>F138*'(more) Simpl. Textures PLYWOOD'!I141</f>
        <v>0</v>
      </c>
      <c r="H138" s="16">
        <f>F138*'(more) Simpl. Textures PLYWOOD'!Z141</f>
        <v>0</v>
      </c>
    </row>
    <row r="139" spans="2:8" ht="23.25" customHeight="1">
      <c r="B139" s="23" t="str">
        <f>'(more) Simpl. Textures PLYWOOD'!D142</f>
        <v>SIMPL-5A-C</v>
      </c>
      <c r="C139" s="482" t="s">
        <v>6198</v>
      </c>
      <c r="D139" s="456"/>
      <c r="E139" s="456" t="str">
        <f>IF('(more) Simpl. Textures PLYWOOD'!N142=0,"",'(more) Simpl. Textures PLYWOOD'!N142)</f>
        <v/>
      </c>
      <c r="F139" s="352">
        <f t="shared" si="3"/>
        <v>0</v>
      </c>
      <c r="G139" s="16">
        <f>F139*'(more) Simpl. Textures PLYWOOD'!I142</f>
        <v>0</v>
      </c>
      <c r="H139" s="16">
        <f>F139*'(more) Simpl. Textures PLYWOOD'!Z142</f>
        <v>0</v>
      </c>
    </row>
    <row r="140" spans="2:8" ht="23.25" customHeight="1">
      <c r="B140" s="23" t="str">
        <f>'(more) Simpl. Textures PLYWOOD'!D143</f>
        <v>SIMPL-5A-N-T</v>
      </c>
      <c r="C140" s="482" t="s">
        <v>6199</v>
      </c>
      <c r="D140" s="456" t="str">
        <f>IF('(more) Simpl. Textures PLYWOOD'!M143=0,"",'(more) Simpl. Textures PLYWOOD'!M143)</f>
        <v/>
      </c>
      <c r="E140" s="456"/>
      <c r="F140" s="352">
        <f t="shared" si="3"/>
        <v>0</v>
      </c>
      <c r="G140" s="16">
        <f>F140*'(more) Simpl. Textures PLYWOOD'!I143</f>
        <v>0</v>
      </c>
      <c r="H140" s="16">
        <f>F140*'(more) Simpl. Textures PLYWOOD'!Z143</f>
        <v>0</v>
      </c>
    </row>
    <row r="141" spans="2:8" ht="23.25" customHeight="1">
      <c r="B141" s="23" t="str">
        <f>'(more) Simpl. Textures PLYWOOD'!D144</f>
        <v>SIMPL-5A-N-NT</v>
      </c>
      <c r="C141" s="482" t="s">
        <v>6200</v>
      </c>
      <c r="D141" s="456" t="str">
        <f>IF('(more) Simpl. Textures PLYWOOD'!M144=0,"",'(more) Simpl. Textures PLYWOOD'!M144)</f>
        <v/>
      </c>
      <c r="E141" s="456"/>
      <c r="F141" s="352">
        <f t="shared" si="3"/>
        <v>0</v>
      </c>
      <c r="G141" s="16">
        <f>F141*'(more) Simpl. Textures PLYWOOD'!I144</f>
        <v>0</v>
      </c>
      <c r="H141" s="16">
        <f>F141*'(more) Simpl. Textures PLYWOOD'!Z144</f>
        <v>0</v>
      </c>
    </row>
    <row r="142" spans="2:8" ht="23.25" customHeight="1">
      <c r="B142" s="23" t="str">
        <f>'(more) Simpl. Textures PLYWOOD'!D145</f>
        <v>SIMPL-5B-C</v>
      </c>
      <c r="C142" s="482" t="s">
        <v>6198</v>
      </c>
      <c r="D142" s="456"/>
      <c r="E142" s="456" t="str">
        <f>IF('(more) Simpl. Textures PLYWOOD'!N145=0,"",'(more) Simpl. Textures PLYWOOD'!N145)</f>
        <v/>
      </c>
      <c r="F142" s="352">
        <f t="shared" si="3"/>
        <v>0</v>
      </c>
      <c r="G142" s="16">
        <f>F142*'(more) Simpl. Textures PLYWOOD'!I145</f>
        <v>0</v>
      </c>
      <c r="H142" s="16">
        <f>F142*'(more) Simpl. Textures PLYWOOD'!Z145</f>
        <v>0</v>
      </c>
    </row>
    <row r="143" spans="2:8" ht="23.25" customHeight="1">
      <c r="B143" s="23" t="str">
        <f>'(more) Simpl. Textures PLYWOOD'!D146</f>
        <v>SIMPL-5B-N-T</v>
      </c>
      <c r="C143" s="482" t="s">
        <v>6199</v>
      </c>
      <c r="D143" s="456" t="str">
        <f>IF('(more) Simpl. Textures PLYWOOD'!M146=0,"",'(more) Simpl. Textures PLYWOOD'!M146)</f>
        <v/>
      </c>
      <c r="E143" s="456"/>
      <c r="F143" s="352">
        <f t="shared" si="3"/>
        <v>0</v>
      </c>
      <c r="G143" s="16">
        <f>F143*'(more) Simpl. Textures PLYWOOD'!I146</f>
        <v>0</v>
      </c>
      <c r="H143" s="16">
        <f>F143*'(more) Simpl. Textures PLYWOOD'!Z146</f>
        <v>0</v>
      </c>
    </row>
    <row r="144" spans="2:8" ht="23.25" customHeight="1">
      <c r="B144" s="23" t="str">
        <f>'(more) Simpl. Textures PLYWOOD'!D147</f>
        <v>SIMPL-5B-N-NT</v>
      </c>
      <c r="C144" s="482" t="s">
        <v>6200</v>
      </c>
      <c r="D144" s="456" t="str">
        <f>IF('(more) Simpl. Textures PLYWOOD'!M147=0,"",'(more) Simpl. Textures PLYWOOD'!M147)</f>
        <v/>
      </c>
      <c r="E144" s="456"/>
      <c r="F144" s="352">
        <f t="shared" si="3"/>
        <v>0</v>
      </c>
      <c r="G144" s="16">
        <f>F144*'(more) Simpl. Textures PLYWOOD'!I147</f>
        <v>0</v>
      </c>
      <c r="H144" s="16">
        <f>F144*'(more) Simpl. Textures PLYWOOD'!Z147</f>
        <v>0</v>
      </c>
    </row>
    <row r="145" spans="2:8" ht="23.25" customHeight="1">
      <c r="B145" s="23" t="str">
        <f>'(more) Simpl. Textures PLYWOOD'!D148</f>
        <v>SIMPL-5C-C</v>
      </c>
      <c r="C145" s="482" t="s">
        <v>6198</v>
      </c>
      <c r="D145" s="456"/>
      <c r="E145" s="456" t="str">
        <f>IF('(more) Simpl. Textures PLYWOOD'!N148=0,"",'(more) Simpl. Textures PLYWOOD'!N148)</f>
        <v/>
      </c>
      <c r="F145" s="352">
        <f t="shared" si="3"/>
        <v>0</v>
      </c>
      <c r="G145" s="16">
        <f>F145*'(more) Simpl. Textures PLYWOOD'!I148</f>
        <v>0</v>
      </c>
      <c r="H145" s="16">
        <f>F145*'(more) Simpl. Textures PLYWOOD'!Z148</f>
        <v>0</v>
      </c>
    </row>
    <row r="146" spans="2:8" ht="23.25" customHeight="1">
      <c r="B146" s="23" t="str">
        <f>'(more) Simpl. Textures PLYWOOD'!D149</f>
        <v>SIMPL-5C-N-T</v>
      </c>
      <c r="C146" s="482" t="s">
        <v>6199</v>
      </c>
      <c r="D146" s="456" t="str">
        <f>IF('(more) Simpl. Textures PLYWOOD'!M149=0,"",'(more) Simpl. Textures PLYWOOD'!M149)</f>
        <v/>
      </c>
      <c r="E146" s="456"/>
      <c r="F146" s="352">
        <f t="shared" si="3"/>
        <v>0</v>
      </c>
      <c r="G146" s="16">
        <f>F146*'(more) Simpl. Textures PLYWOOD'!I149</f>
        <v>0</v>
      </c>
      <c r="H146" s="16">
        <f>F146*'(more) Simpl. Textures PLYWOOD'!Z149</f>
        <v>0</v>
      </c>
    </row>
    <row r="147" spans="2:8" ht="23.25" customHeight="1">
      <c r="B147" s="23" t="str">
        <f>'(more) Simpl. Textures PLYWOOD'!D150</f>
        <v>SIMPL-5C-N-NT</v>
      </c>
      <c r="C147" s="482" t="s">
        <v>6200</v>
      </c>
      <c r="D147" s="456" t="str">
        <f>IF('(more) Simpl. Textures PLYWOOD'!M150=0,"",'(more) Simpl. Textures PLYWOOD'!M150)</f>
        <v/>
      </c>
      <c r="E147" s="456"/>
      <c r="F147" s="352">
        <f t="shared" si="3"/>
        <v>0</v>
      </c>
      <c r="G147" s="16">
        <f>F147*'(more) Simpl. Textures PLYWOOD'!I150</f>
        <v>0</v>
      </c>
      <c r="H147" s="16">
        <f>F147*'(more) Simpl. Textures PLYWOOD'!Z150</f>
        <v>0</v>
      </c>
    </row>
    <row r="148" spans="2:8" ht="23.25" customHeight="1">
      <c r="B148" s="23" t="str">
        <f>'(more) Simpl. Textures PLYWOOD'!D151</f>
        <v>SIMPL-5D-C</v>
      </c>
      <c r="C148" s="482" t="s">
        <v>6198</v>
      </c>
      <c r="D148" s="456"/>
      <c r="E148" s="456" t="str">
        <f>IF('(more) Simpl. Textures PLYWOOD'!N151=0,"",'(more) Simpl. Textures PLYWOOD'!N151)</f>
        <v/>
      </c>
      <c r="F148" s="352">
        <f t="shared" si="3"/>
        <v>0</v>
      </c>
      <c r="G148" s="16">
        <f>F148*'(more) Simpl. Textures PLYWOOD'!I151</f>
        <v>0</v>
      </c>
      <c r="H148" s="16">
        <f>F148*'(more) Simpl. Textures PLYWOOD'!Z151</f>
        <v>0</v>
      </c>
    </row>
    <row r="149" spans="2:8" ht="23.25" customHeight="1">
      <c r="B149" s="23" t="str">
        <f>'(more) Simpl. Textures PLYWOOD'!D152</f>
        <v>SIMPL-5D-N-T</v>
      </c>
      <c r="C149" s="482" t="s">
        <v>6199</v>
      </c>
      <c r="D149" s="456" t="str">
        <f>IF('(more) Simpl. Textures PLYWOOD'!M152=0,"",'(more) Simpl. Textures PLYWOOD'!M152)</f>
        <v/>
      </c>
      <c r="E149" s="456"/>
      <c r="F149" s="352">
        <f t="shared" si="3"/>
        <v>0</v>
      </c>
      <c r="G149" s="16">
        <f>F149*'(more) Simpl. Textures PLYWOOD'!I152</f>
        <v>0</v>
      </c>
      <c r="H149" s="16">
        <f>F149*'(more) Simpl. Textures PLYWOOD'!Z152</f>
        <v>0</v>
      </c>
    </row>
    <row r="150" spans="2:8" ht="23.25" customHeight="1">
      <c r="B150" s="23" t="str">
        <f>'(more) Simpl. Textures PLYWOOD'!D153</f>
        <v>SIMPL-5D-N-NT</v>
      </c>
      <c r="C150" s="482" t="s">
        <v>6200</v>
      </c>
      <c r="D150" s="456" t="str">
        <f>IF('(more) Simpl. Textures PLYWOOD'!M153=0,"",'(more) Simpl. Textures PLYWOOD'!M153)</f>
        <v/>
      </c>
      <c r="E150" s="456"/>
      <c r="F150" s="352">
        <f t="shared" si="3"/>
        <v>0</v>
      </c>
      <c r="G150" s="16">
        <f>F150*'(more) Simpl. Textures PLYWOOD'!I153</f>
        <v>0</v>
      </c>
      <c r="H150" s="16">
        <f>F150*'(more) Simpl. Textures PLYWOOD'!Z153</f>
        <v>0</v>
      </c>
    </row>
    <row r="151" spans="2:8" ht="23.25" customHeight="1">
      <c r="B151" s="23" t="str">
        <f>'(more) Simpl. Textures PLYWOOD'!D154</f>
        <v>SIMPL-5E-C</v>
      </c>
      <c r="C151" s="482" t="s">
        <v>6198</v>
      </c>
      <c r="D151" s="456"/>
      <c r="E151" s="456" t="str">
        <f>IF('(more) Simpl. Textures PLYWOOD'!N154=0,"",'(more) Simpl. Textures PLYWOOD'!N154)</f>
        <v/>
      </c>
      <c r="F151" s="352">
        <f t="shared" si="3"/>
        <v>0</v>
      </c>
      <c r="G151" s="16">
        <f>F151*'(more) Simpl. Textures PLYWOOD'!I154</f>
        <v>0</v>
      </c>
      <c r="H151" s="16">
        <f>F151*'(more) Simpl. Textures PLYWOOD'!Z154</f>
        <v>0</v>
      </c>
    </row>
    <row r="152" spans="2:8" ht="23.25" customHeight="1">
      <c r="B152" s="23" t="str">
        <f>'(more) Simpl. Textures PLYWOOD'!D155</f>
        <v>SIMPL-5E-N-T</v>
      </c>
      <c r="C152" s="482" t="s">
        <v>6199</v>
      </c>
      <c r="D152" s="456" t="str">
        <f>IF('(more) Simpl. Textures PLYWOOD'!M155=0,"",'(more) Simpl. Textures PLYWOOD'!M155)</f>
        <v/>
      </c>
      <c r="E152" s="456"/>
      <c r="F152" s="352">
        <f t="shared" si="3"/>
        <v>0</v>
      </c>
      <c r="G152" s="16">
        <f>F152*'(more) Simpl. Textures PLYWOOD'!I155</f>
        <v>0</v>
      </c>
      <c r="H152" s="16">
        <f>F152*'(more) Simpl. Textures PLYWOOD'!Z155</f>
        <v>0</v>
      </c>
    </row>
    <row r="153" spans="2:8" ht="23.25" customHeight="1">
      <c r="B153" s="23" t="str">
        <f>'(more) Simpl. Textures PLYWOOD'!D156</f>
        <v>SIMPL-5E-N-NT</v>
      </c>
      <c r="C153" s="482" t="s">
        <v>6200</v>
      </c>
      <c r="D153" s="456" t="str">
        <f>IF('(more) Simpl. Textures PLYWOOD'!M156=0,"",'(more) Simpl. Textures PLYWOOD'!M156)</f>
        <v/>
      </c>
      <c r="E153" s="456"/>
      <c r="F153" s="352">
        <f t="shared" si="3"/>
        <v>0</v>
      </c>
      <c r="G153" s="16">
        <f>F153*'(more) Simpl. Textures PLYWOOD'!I156</f>
        <v>0</v>
      </c>
      <c r="H153" s="16">
        <f>F153*'(more) Simpl. Textures PLYWOOD'!Z156</f>
        <v>0</v>
      </c>
    </row>
    <row r="154" spans="2:8" ht="23.25" customHeight="1">
      <c r="B154" s="23" t="str">
        <f>'(more) Simpl. Textures PLYWOOD'!D157</f>
        <v>SIMPL-5F-C</v>
      </c>
      <c r="C154" s="482" t="s">
        <v>6198</v>
      </c>
      <c r="D154" s="456"/>
      <c r="E154" s="456" t="str">
        <f>IF('(more) Simpl. Textures PLYWOOD'!N157=0,"",'(more) Simpl. Textures PLYWOOD'!N157)</f>
        <v/>
      </c>
      <c r="F154" s="352">
        <f t="shared" si="3"/>
        <v>0</v>
      </c>
      <c r="G154" s="16">
        <f>F154*'(more) Simpl. Textures PLYWOOD'!I157</f>
        <v>0</v>
      </c>
      <c r="H154" s="16">
        <f>F154*'(more) Simpl. Textures PLYWOOD'!Z157</f>
        <v>0</v>
      </c>
    </row>
    <row r="155" spans="2:8" ht="23.25" customHeight="1">
      <c r="B155" s="23" t="str">
        <f>'(more) Simpl. Textures PLYWOOD'!D158</f>
        <v>SIMPL-5F-N-T</v>
      </c>
      <c r="C155" s="482" t="s">
        <v>6199</v>
      </c>
      <c r="D155" s="456" t="str">
        <f>IF('(more) Simpl. Textures PLYWOOD'!M158=0,"",'(more) Simpl. Textures PLYWOOD'!M158)</f>
        <v/>
      </c>
      <c r="E155" s="456"/>
      <c r="F155" s="352">
        <f t="shared" si="3"/>
        <v>0</v>
      </c>
      <c r="G155" s="16">
        <f>F155*'(more) Simpl. Textures PLYWOOD'!I158</f>
        <v>0</v>
      </c>
      <c r="H155" s="16">
        <f>F155*'(more) Simpl. Textures PLYWOOD'!Z158</f>
        <v>0</v>
      </c>
    </row>
    <row r="156" spans="2:8" ht="23.25" customHeight="1">
      <c r="B156" s="23" t="str">
        <f>'(more) Simpl. Textures PLYWOOD'!D159</f>
        <v>SIMPL-5F-N-NT</v>
      </c>
      <c r="C156" s="482" t="s">
        <v>6200</v>
      </c>
      <c r="D156" s="456" t="str">
        <f>IF('(more) Simpl. Textures PLYWOOD'!M159=0,"",'(more) Simpl. Textures PLYWOOD'!M159)</f>
        <v/>
      </c>
      <c r="E156" s="456"/>
      <c r="F156" s="352">
        <f t="shared" si="3"/>
        <v>0</v>
      </c>
      <c r="G156" s="16">
        <f>F156*'(more) Simpl. Textures PLYWOOD'!I159</f>
        <v>0</v>
      </c>
      <c r="H156" s="16">
        <f>F156*'(more) Simpl. Textures PLYWOOD'!Z159</f>
        <v>0</v>
      </c>
    </row>
    <row r="157" spans="2:8" ht="23.25" customHeight="1">
      <c r="B157" s="23" t="str">
        <f>'(more) Simpl. Textures PLYWOOD'!D160</f>
        <v>SIMPL-5G-C</v>
      </c>
      <c r="C157" s="482" t="s">
        <v>6198</v>
      </c>
      <c r="D157" s="456"/>
      <c r="E157" s="456" t="str">
        <f>IF('(more) Simpl. Textures PLYWOOD'!N160=0,"",'(more) Simpl. Textures PLYWOOD'!N160)</f>
        <v/>
      </c>
      <c r="F157" s="352">
        <f t="shared" si="3"/>
        <v>0</v>
      </c>
      <c r="G157" s="16">
        <f>F157*'(more) Simpl. Textures PLYWOOD'!I160</f>
        <v>0</v>
      </c>
      <c r="H157" s="16">
        <f>F157*'(more) Simpl. Textures PLYWOOD'!Z160</f>
        <v>0</v>
      </c>
    </row>
    <row r="158" spans="2:8" ht="23.25" customHeight="1">
      <c r="B158" s="23" t="str">
        <f>'(more) Simpl. Textures PLYWOOD'!D161</f>
        <v>SIMPL-5G-N-T</v>
      </c>
      <c r="C158" s="482" t="s">
        <v>6199</v>
      </c>
      <c r="D158" s="456" t="str">
        <f>IF('(more) Simpl. Textures PLYWOOD'!M161=0,"",'(more) Simpl. Textures PLYWOOD'!M161)</f>
        <v/>
      </c>
      <c r="E158" s="456"/>
      <c r="F158" s="352">
        <f t="shared" si="3"/>
        <v>0</v>
      </c>
      <c r="G158" s="16">
        <f>F158*'(more) Simpl. Textures PLYWOOD'!I161</f>
        <v>0</v>
      </c>
      <c r="H158" s="16">
        <f>F158*'(more) Simpl. Textures PLYWOOD'!Z161</f>
        <v>0</v>
      </c>
    </row>
    <row r="159" spans="2:8" ht="23.25" customHeight="1">
      <c r="B159" s="23" t="str">
        <f>'(more) Simpl. Textures PLYWOOD'!D162</f>
        <v>SIMPL-5G-N-NT</v>
      </c>
      <c r="C159" s="482" t="s">
        <v>6200</v>
      </c>
      <c r="D159" s="456" t="str">
        <f>IF('(more) Simpl. Textures PLYWOOD'!M162=0,"",'(more) Simpl. Textures PLYWOOD'!M162)</f>
        <v/>
      </c>
      <c r="E159" s="456"/>
      <c r="F159" s="352">
        <f t="shared" si="3"/>
        <v>0</v>
      </c>
      <c r="G159" s="16">
        <f>F159*'(more) Simpl. Textures PLYWOOD'!I162</f>
        <v>0</v>
      </c>
      <c r="H159" s="16">
        <f>F159*'(more) Simpl. Textures PLYWOOD'!Z162</f>
        <v>0</v>
      </c>
    </row>
    <row r="160" spans="2:8" ht="23.25" customHeight="1">
      <c r="B160" s="23" t="str">
        <f>'(more) Simpl. Textures PLYWOOD'!D163</f>
        <v>SIMPL-5H-C</v>
      </c>
      <c r="C160" s="482" t="s">
        <v>6198</v>
      </c>
      <c r="D160" s="456"/>
      <c r="E160" s="456" t="str">
        <f>IF('(more) Simpl. Textures PLYWOOD'!N163=0,"",'(more) Simpl. Textures PLYWOOD'!N163)</f>
        <v/>
      </c>
      <c r="F160" s="352">
        <f t="shared" si="3"/>
        <v>0</v>
      </c>
      <c r="G160" s="16">
        <f>F160*'(more) Simpl. Textures PLYWOOD'!I163</f>
        <v>0</v>
      </c>
      <c r="H160" s="16">
        <f>F160*'(more) Simpl. Textures PLYWOOD'!Z163</f>
        <v>0</v>
      </c>
    </row>
    <row r="161" spans="2:8" ht="23.25" customHeight="1">
      <c r="B161" s="23" t="str">
        <f>'(more) Simpl. Textures PLYWOOD'!D164</f>
        <v>SIMPL-5H-N-T</v>
      </c>
      <c r="C161" s="482" t="s">
        <v>6199</v>
      </c>
      <c r="D161" s="456" t="str">
        <f>IF('(more) Simpl. Textures PLYWOOD'!M164=0,"",'(more) Simpl. Textures PLYWOOD'!M164)</f>
        <v/>
      </c>
      <c r="E161" s="456"/>
      <c r="F161" s="352">
        <f t="shared" si="3"/>
        <v>0</v>
      </c>
      <c r="G161" s="16">
        <f>F161*'(more) Simpl. Textures PLYWOOD'!I164</f>
        <v>0</v>
      </c>
      <c r="H161" s="16">
        <f>F161*'(more) Simpl. Textures PLYWOOD'!Z164</f>
        <v>0</v>
      </c>
    </row>
    <row r="162" spans="2:8" ht="23.25" customHeight="1">
      <c r="B162" s="23" t="str">
        <f>'(more) Simpl. Textures PLYWOOD'!D165</f>
        <v>SIMPL-5H-N-NT</v>
      </c>
      <c r="C162" s="482" t="s">
        <v>6200</v>
      </c>
      <c r="D162" s="456" t="str">
        <f>IF('(more) Simpl. Textures PLYWOOD'!M165=0,"",'(more) Simpl. Textures PLYWOOD'!M165)</f>
        <v/>
      </c>
      <c r="E162" s="456"/>
      <c r="F162" s="352">
        <f t="shared" si="3"/>
        <v>0</v>
      </c>
      <c r="G162" s="16">
        <f>F162*'(more) Simpl. Textures PLYWOOD'!I165</f>
        <v>0</v>
      </c>
      <c r="H162" s="16">
        <f>F162*'(more) Simpl. Textures PLYWOOD'!Z165</f>
        <v>0</v>
      </c>
    </row>
    <row r="163" spans="2:8" ht="23.25" customHeight="1">
      <c r="B163" s="23" t="str">
        <f>'(more) Simpl. Textures PLYWOOD'!D166</f>
        <v>SIMPL-5I-C</v>
      </c>
      <c r="C163" s="482" t="s">
        <v>6198</v>
      </c>
      <c r="D163" s="456"/>
      <c r="E163" s="456" t="str">
        <f>IF('(more) Simpl. Textures PLYWOOD'!N166=0,"",'(more) Simpl. Textures PLYWOOD'!N166)</f>
        <v/>
      </c>
      <c r="F163" s="352">
        <f t="shared" si="3"/>
        <v>0</v>
      </c>
      <c r="G163" s="16">
        <f>F163*'(more) Simpl. Textures PLYWOOD'!I166</f>
        <v>0</v>
      </c>
      <c r="H163" s="16">
        <f>F163*'(more) Simpl. Textures PLYWOOD'!Z166</f>
        <v>0</v>
      </c>
    </row>
    <row r="164" spans="2:8" ht="23.25" customHeight="1">
      <c r="B164" s="23" t="str">
        <f>'(more) Simpl. Textures PLYWOOD'!D167</f>
        <v>SIMPL-5I-N-T</v>
      </c>
      <c r="C164" s="482" t="s">
        <v>6199</v>
      </c>
      <c r="D164" s="456" t="str">
        <f>IF('(more) Simpl. Textures PLYWOOD'!M167=0,"",'(more) Simpl. Textures PLYWOOD'!M167)</f>
        <v/>
      </c>
      <c r="E164" s="456"/>
      <c r="F164" s="352">
        <f t="shared" si="3"/>
        <v>0</v>
      </c>
      <c r="G164" s="16">
        <f>F164*'(more) Simpl. Textures PLYWOOD'!I167</f>
        <v>0</v>
      </c>
      <c r="H164" s="16">
        <f>F164*'(more) Simpl. Textures PLYWOOD'!Z167</f>
        <v>0</v>
      </c>
    </row>
    <row r="165" spans="2:8" ht="23.25" customHeight="1">
      <c r="B165" s="23" t="str">
        <f>'(more) Simpl. Textures PLYWOOD'!D168</f>
        <v>SIMPL-5I-N-NT</v>
      </c>
      <c r="C165" s="482" t="s">
        <v>6200</v>
      </c>
      <c r="D165" s="456" t="str">
        <f>IF('(more) Simpl. Textures PLYWOOD'!M168=0,"",'(more) Simpl. Textures PLYWOOD'!M168)</f>
        <v/>
      </c>
      <c r="E165" s="456"/>
      <c r="F165" s="352">
        <f t="shared" si="3"/>
        <v>0</v>
      </c>
      <c r="G165" s="16">
        <f>F165*'(more) Simpl. Textures PLYWOOD'!I168</f>
        <v>0</v>
      </c>
      <c r="H165" s="16">
        <f>F165*'(more) Simpl. Textures PLYWOOD'!Z168</f>
        <v>0</v>
      </c>
    </row>
    <row r="166" spans="2:8" ht="23.25" customHeight="1">
      <c r="B166" s="23" t="str">
        <f>'(more) Simpl. Textures PLYWOOD'!D169</f>
        <v>SIMPL-5J-C</v>
      </c>
      <c r="C166" s="482" t="s">
        <v>6198</v>
      </c>
      <c r="D166" s="456"/>
      <c r="E166" s="456" t="str">
        <f>IF('(more) Simpl. Textures PLYWOOD'!N169=0,"",'(more) Simpl. Textures PLYWOOD'!N169)</f>
        <v/>
      </c>
      <c r="F166" s="352">
        <f t="shared" si="3"/>
        <v>0</v>
      </c>
      <c r="G166" s="16">
        <f>F166*'(more) Simpl. Textures PLYWOOD'!I169</f>
        <v>0</v>
      </c>
      <c r="H166" s="16">
        <f>F166*'(more) Simpl. Textures PLYWOOD'!Z169</f>
        <v>0</v>
      </c>
    </row>
    <row r="167" spans="2:8" ht="23.25" customHeight="1">
      <c r="B167" s="23" t="str">
        <f>'(more) Simpl. Textures PLYWOOD'!D170</f>
        <v>SIMPL-5J-N-T</v>
      </c>
      <c r="C167" s="482" t="s">
        <v>6199</v>
      </c>
      <c r="D167" s="456" t="str">
        <f>IF('(more) Simpl. Textures PLYWOOD'!M170=0,"",'(more) Simpl. Textures PLYWOOD'!M170)</f>
        <v/>
      </c>
      <c r="E167" s="456"/>
      <c r="F167" s="352">
        <f t="shared" si="3"/>
        <v>0</v>
      </c>
      <c r="G167" s="16">
        <f>F167*'(more) Simpl. Textures PLYWOOD'!I170</f>
        <v>0</v>
      </c>
      <c r="H167" s="16">
        <f>F167*'(more) Simpl. Textures PLYWOOD'!Z170</f>
        <v>0</v>
      </c>
    </row>
    <row r="168" spans="2:8" ht="23.25" customHeight="1">
      <c r="B168" s="23" t="str">
        <f>'(more) Simpl. Textures PLYWOOD'!D171</f>
        <v>SIMPL-5J-N-NT</v>
      </c>
      <c r="C168" s="482" t="s">
        <v>6200</v>
      </c>
      <c r="D168" s="456" t="str">
        <f>IF('(more) Simpl. Textures PLYWOOD'!M171=0,"",'(more) Simpl. Textures PLYWOOD'!M171)</f>
        <v/>
      </c>
      <c r="E168" s="456"/>
      <c r="F168" s="352">
        <f t="shared" si="3"/>
        <v>0</v>
      </c>
      <c r="G168" s="16">
        <f>F168*'(more) Simpl. Textures PLYWOOD'!I171</f>
        <v>0</v>
      </c>
      <c r="H168" s="16">
        <f>F168*'(more) Simpl. Textures PLYWOOD'!Z171</f>
        <v>0</v>
      </c>
    </row>
    <row r="169" spans="2:8" ht="23.25" customHeight="1">
      <c r="B169" s="23" t="str">
        <f>'(more) Simpl. Textures PLYWOOD'!D172</f>
        <v>SIMPL-5K-C</v>
      </c>
      <c r="C169" s="482" t="s">
        <v>6198</v>
      </c>
      <c r="D169" s="456"/>
      <c r="E169" s="456" t="str">
        <f>IF('(more) Simpl. Textures PLYWOOD'!N172=0,"",'(more) Simpl. Textures PLYWOOD'!N172)</f>
        <v/>
      </c>
      <c r="F169" s="352">
        <f t="shared" si="3"/>
        <v>0</v>
      </c>
      <c r="G169" s="16">
        <f>F169*'(more) Simpl. Textures PLYWOOD'!I172</f>
        <v>0</v>
      </c>
      <c r="H169" s="16">
        <f>F169*'(more) Simpl. Textures PLYWOOD'!Z172</f>
        <v>0</v>
      </c>
    </row>
    <row r="170" spans="2:8" ht="23.25" customHeight="1">
      <c r="B170" s="23" t="str">
        <f>'(more) Simpl. Textures PLYWOOD'!D173</f>
        <v>SIMPL-5K-N-T</v>
      </c>
      <c r="C170" s="482" t="s">
        <v>6199</v>
      </c>
      <c r="D170" s="456" t="str">
        <f>IF('(more) Simpl. Textures PLYWOOD'!M173=0,"",'(more) Simpl. Textures PLYWOOD'!M173)</f>
        <v/>
      </c>
      <c r="E170" s="456"/>
      <c r="F170" s="352">
        <f t="shared" si="3"/>
        <v>0</v>
      </c>
      <c r="G170" s="16">
        <f>F170*'(more) Simpl. Textures PLYWOOD'!I173</f>
        <v>0</v>
      </c>
      <c r="H170" s="16">
        <f>F170*'(more) Simpl. Textures PLYWOOD'!Z173</f>
        <v>0</v>
      </c>
    </row>
    <row r="171" spans="2:8" ht="23.25" customHeight="1">
      <c r="B171" s="23" t="str">
        <f>'(more) Simpl. Textures PLYWOOD'!D174</f>
        <v>SIMPL-5K-N-NT</v>
      </c>
      <c r="C171" s="482" t="s">
        <v>6200</v>
      </c>
      <c r="D171" s="456" t="str">
        <f>IF('(more) Simpl. Textures PLYWOOD'!M174=0,"",'(more) Simpl. Textures PLYWOOD'!M174)</f>
        <v/>
      </c>
      <c r="E171" s="456"/>
      <c r="F171" s="352">
        <f t="shared" si="3"/>
        <v>0</v>
      </c>
      <c r="G171" s="16">
        <f>F171*'(more) Simpl. Textures PLYWOOD'!I174</f>
        <v>0</v>
      </c>
      <c r="H171" s="16">
        <f>F171*'(more) Simpl. Textures PLYWOOD'!Z174</f>
        <v>0</v>
      </c>
    </row>
    <row r="172" spans="2:8" ht="23.25" customHeight="1">
      <c r="B172" s="23" t="str">
        <f>'(more) Simpl. Textures PLYWOOD'!D175</f>
        <v>SIMPL-5L-C</v>
      </c>
      <c r="C172" s="482" t="s">
        <v>6198</v>
      </c>
      <c r="D172" s="456"/>
      <c r="E172" s="456" t="str">
        <f>IF('(more) Simpl. Textures PLYWOOD'!N175=0,"",'(more) Simpl. Textures PLYWOOD'!N175)</f>
        <v/>
      </c>
      <c r="F172" s="352">
        <f t="shared" si="3"/>
        <v>0</v>
      </c>
      <c r="G172" s="16">
        <f>F172*'(more) Simpl. Textures PLYWOOD'!I175</f>
        <v>0</v>
      </c>
      <c r="H172" s="16">
        <f>F172*'(more) Simpl. Textures PLYWOOD'!Z175</f>
        <v>0</v>
      </c>
    </row>
    <row r="173" spans="2:8" ht="23.25" customHeight="1">
      <c r="B173" s="23" t="str">
        <f>'(more) Simpl. Textures PLYWOOD'!D176</f>
        <v>SIMPL-5L-N-T</v>
      </c>
      <c r="C173" s="482" t="s">
        <v>6199</v>
      </c>
      <c r="D173" s="456" t="str">
        <f>IF('(more) Simpl. Textures PLYWOOD'!M176=0,"",'(more) Simpl. Textures PLYWOOD'!M176)</f>
        <v/>
      </c>
      <c r="E173" s="456"/>
      <c r="F173" s="352">
        <f t="shared" si="3"/>
        <v>0</v>
      </c>
      <c r="G173" s="16">
        <f>F173*'(more) Simpl. Textures PLYWOOD'!I176</f>
        <v>0</v>
      </c>
      <c r="H173" s="16">
        <f>F173*'(more) Simpl. Textures PLYWOOD'!Z176</f>
        <v>0</v>
      </c>
    </row>
    <row r="174" spans="2:8" ht="23.25" customHeight="1">
      <c r="B174" s="23" t="str">
        <f>'(more) Simpl. Textures PLYWOOD'!D177</f>
        <v>SIMPL-5L-N-NT</v>
      </c>
      <c r="C174" s="482" t="s">
        <v>6200</v>
      </c>
      <c r="D174" s="456" t="str">
        <f>IF('(more) Simpl. Textures PLYWOOD'!M177=0,"",'(more) Simpl. Textures PLYWOOD'!M177)</f>
        <v/>
      </c>
      <c r="E174" s="456"/>
      <c r="F174" s="352">
        <f t="shared" si="3"/>
        <v>0</v>
      </c>
      <c r="G174" s="16">
        <f>F174*'(more) Simpl. Textures PLYWOOD'!I177</f>
        <v>0</v>
      </c>
      <c r="H174" s="16">
        <f>F174*'(more) Simpl. Textures PLYWOOD'!Z177</f>
        <v>0</v>
      </c>
    </row>
    <row r="175" spans="2:8" ht="23.25" customHeight="1">
      <c r="B175" s="23" t="str">
        <f>'(more) Simpl. Textures PLYWOOD'!D178</f>
        <v>SIMPL-5M-C</v>
      </c>
      <c r="C175" s="482" t="s">
        <v>6198</v>
      </c>
      <c r="D175" s="456"/>
      <c r="E175" s="456" t="str">
        <f>IF('(more) Simpl. Textures PLYWOOD'!N178=0,"",'(more) Simpl. Textures PLYWOOD'!N178)</f>
        <v/>
      </c>
      <c r="F175" s="352">
        <f t="shared" si="3"/>
        <v>0</v>
      </c>
      <c r="G175" s="16">
        <f>F175*'(more) Simpl. Textures PLYWOOD'!I178</f>
        <v>0</v>
      </c>
      <c r="H175" s="16">
        <f>F175*'(more) Simpl. Textures PLYWOOD'!Z178</f>
        <v>0</v>
      </c>
    </row>
    <row r="176" spans="2:8" ht="23.25" customHeight="1">
      <c r="B176" s="23" t="str">
        <f>'(more) Simpl. Textures PLYWOOD'!D179</f>
        <v>SIMPL-5M-N-T</v>
      </c>
      <c r="C176" s="482" t="s">
        <v>6199</v>
      </c>
      <c r="D176" s="456" t="str">
        <f>IF('(more) Simpl. Textures PLYWOOD'!M179=0,"",'(more) Simpl. Textures PLYWOOD'!M179)</f>
        <v/>
      </c>
      <c r="E176" s="456"/>
      <c r="F176" s="352">
        <f t="shared" si="3"/>
        <v>0</v>
      </c>
      <c r="G176" s="16">
        <f>F176*'(more) Simpl. Textures PLYWOOD'!I179</f>
        <v>0</v>
      </c>
      <c r="H176" s="16">
        <f>F176*'(more) Simpl. Textures PLYWOOD'!Z179</f>
        <v>0</v>
      </c>
    </row>
    <row r="177" spans="2:8" ht="23.25" customHeight="1">
      <c r="B177" s="23" t="str">
        <f>'(more) Simpl. Textures PLYWOOD'!D180</f>
        <v>SIMPL-5M-N-NT</v>
      </c>
      <c r="C177" s="482" t="s">
        <v>6200</v>
      </c>
      <c r="D177" s="456" t="str">
        <f>IF('(more) Simpl. Textures PLYWOOD'!M180=0,"",'(more) Simpl. Textures PLYWOOD'!M180)</f>
        <v/>
      </c>
      <c r="E177" s="456"/>
      <c r="F177" s="352">
        <f t="shared" si="3"/>
        <v>0</v>
      </c>
      <c r="G177" s="16">
        <f>F177*'(more) Simpl. Textures PLYWOOD'!I180</f>
        <v>0</v>
      </c>
      <c r="H177" s="16">
        <f>F177*'(more) Simpl. Textures PLYWOOD'!Z180</f>
        <v>0</v>
      </c>
    </row>
    <row r="178" spans="2:8" ht="23.25" customHeight="1">
      <c r="B178" s="23" t="str">
        <f>'(more) Simpl. Textures PLYWOOD'!D181</f>
        <v>SIMPL-5N-C</v>
      </c>
      <c r="C178" s="482" t="s">
        <v>6198</v>
      </c>
      <c r="D178" s="456"/>
      <c r="E178" s="456" t="str">
        <f>IF('(more) Simpl. Textures PLYWOOD'!N181=0,"",'(more) Simpl. Textures PLYWOOD'!N181)</f>
        <v/>
      </c>
      <c r="F178" s="352">
        <f t="shared" si="3"/>
        <v>0</v>
      </c>
      <c r="G178" s="16">
        <f>F178*'(more) Simpl. Textures PLYWOOD'!I181</f>
        <v>0</v>
      </c>
      <c r="H178" s="16">
        <f>F178*'(more) Simpl. Textures PLYWOOD'!Z181</f>
        <v>0</v>
      </c>
    </row>
    <row r="179" spans="2:8" ht="23.25" customHeight="1">
      <c r="B179" s="23" t="str">
        <f>'(more) Simpl. Textures PLYWOOD'!D182</f>
        <v>SIMPL-5N-N-T</v>
      </c>
      <c r="C179" s="482" t="s">
        <v>6199</v>
      </c>
      <c r="D179" s="456" t="str">
        <f>IF('(more) Simpl. Textures PLYWOOD'!M182=0,"",'(more) Simpl. Textures PLYWOOD'!M182)</f>
        <v/>
      </c>
      <c r="E179" s="456"/>
      <c r="F179" s="352">
        <f t="shared" si="3"/>
        <v>0</v>
      </c>
      <c r="G179" s="16">
        <f>F179*'(more) Simpl. Textures PLYWOOD'!I182</f>
        <v>0</v>
      </c>
      <c r="H179" s="16">
        <f>F179*'(more) Simpl. Textures PLYWOOD'!Z182</f>
        <v>0</v>
      </c>
    </row>
    <row r="180" spans="2:8" ht="23.25" customHeight="1">
      <c r="B180" s="23" t="str">
        <f>'(more) Simpl. Textures PLYWOOD'!D183</f>
        <v>SIMPL-5N-N-NT</v>
      </c>
      <c r="C180" s="482" t="s">
        <v>6200</v>
      </c>
      <c r="D180" s="456" t="str">
        <f>IF('(more) Simpl. Textures PLYWOOD'!M183=0,"",'(more) Simpl. Textures PLYWOOD'!M183)</f>
        <v/>
      </c>
      <c r="E180" s="456"/>
      <c r="F180" s="352">
        <f t="shared" si="3"/>
        <v>0</v>
      </c>
      <c r="G180" s="16">
        <f>F180*'(more) Simpl. Textures PLYWOOD'!I183</f>
        <v>0</v>
      </c>
      <c r="H180" s="16">
        <f>F180*'(more) Simpl. Textures PLYWOOD'!Z183</f>
        <v>0</v>
      </c>
    </row>
    <row r="181" spans="2:8" ht="23.25" customHeight="1">
      <c r="B181" s="23" t="str">
        <f>'(more) Simpl. Textures PLYWOOD'!D184</f>
        <v>SIMPL-5O-C</v>
      </c>
      <c r="C181" s="482" t="s">
        <v>6198</v>
      </c>
      <c r="D181" s="456"/>
      <c r="E181" s="456" t="str">
        <f>IF('(more) Simpl. Textures PLYWOOD'!N184=0,"",'(more) Simpl. Textures PLYWOOD'!N184)</f>
        <v/>
      </c>
      <c r="F181" s="352">
        <f t="shared" si="3"/>
        <v>0</v>
      </c>
      <c r="G181" s="16">
        <f>F181*'(more) Simpl. Textures PLYWOOD'!I184</f>
        <v>0</v>
      </c>
      <c r="H181" s="16">
        <f>F181*'(more) Simpl. Textures PLYWOOD'!Z184</f>
        <v>0</v>
      </c>
    </row>
    <row r="182" spans="2:8" ht="23.25" customHeight="1">
      <c r="B182" s="23" t="str">
        <f>'(more) Simpl. Textures PLYWOOD'!D185</f>
        <v>SIMPL-5O-N-T</v>
      </c>
      <c r="C182" s="482" t="s">
        <v>6199</v>
      </c>
      <c r="D182" s="456" t="str">
        <f>IF('(more) Simpl. Textures PLYWOOD'!M185=0,"",'(more) Simpl. Textures PLYWOOD'!M185)</f>
        <v/>
      </c>
      <c r="E182" s="456"/>
      <c r="F182" s="352">
        <f t="shared" si="3"/>
        <v>0</v>
      </c>
      <c r="G182" s="16">
        <f>F182*'(more) Simpl. Textures PLYWOOD'!I185</f>
        <v>0</v>
      </c>
      <c r="H182" s="16">
        <f>F182*'(more) Simpl. Textures PLYWOOD'!Z185</f>
        <v>0</v>
      </c>
    </row>
    <row r="183" spans="2:8" ht="23.25" customHeight="1">
      <c r="B183" s="23" t="str">
        <f>'(more) Simpl. Textures PLYWOOD'!D186</f>
        <v>SIMPL-5O-N-NT</v>
      </c>
      <c r="C183" s="482" t="s">
        <v>6200</v>
      </c>
      <c r="D183" s="456" t="str">
        <f>IF('(more) Simpl. Textures PLYWOOD'!M186=0,"",'(more) Simpl. Textures PLYWOOD'!M186)</f>
        <v/>
      </c>
      <c r="E183" s="456"/>
      <c r="F183" s="352">
        <f t="shared" si="3"/>
        <v>0</v>
      </c>
      <c r="G183" s="16">
        <f>F183*'(more) Simpl. Textures PLYWOOD'!I186</f>
        <v>0</v>
      </c>
      <c r="H183" s="16">
        <f>F183*'(more) Simpl. Textures PLYWOOD'!Z186</f>
        <v>0</v>
      </c>
    </row>
    <row r="184" spans="2:8" ht="23.25" customHeight="1">
      <c r="B184" s="23" t="str">
        <f>'(more) Simpl. Textures PLYWOOD'!D187</f>
        <v>6 - WANNABES</v>
      </c>
      <c r="C184" s="482"/>
      <c r="D184" s="456" t="str">
        <f>IF('(more) Simpl. Textures PLYWOOD'!M187=0,"",'(more) Simpl. Textures PLYWOOD'!M187)</f>
        <v/>
      </c>
      <c r="E184" s="456" t="str">
        <f>IF('(more) Simpl. Textures PLYWOOD'!N187=0,"",'(more) Simpl. Textures PLYWOOD'!N187)</f>
        <v/>
      </c>
      <c r="F184" s="352">
        <f t="shared" si="3"/>
        <v>0</v>
      </c>
      <c r="G184" s="16">
        <f>F184*'(more) Simpl. Textures PLYWOOD'!I187</f>
        <v>0</v>
      </c>
      <c r="H184" s="16">
        <f>F184*'(more) Simpl. Textures PLYWOOD'!Z187</f>
        <v>0</v>
      </c>
    </row>
    <row r="185" spans="2:8" ht="23.25" customHeight="1">
      <c r="B185" s="23" t="str">
        <f>'(more) Simpl. Textures PLYWOOD'!D188</f>
        <v>SIMPL-6A-C</v>
      </c>
      <c r="C185" s="482" t="s">
        <v>6198</v>
      </c>
      <c r="D185" s="456"/>
      <c r="E185" s="456" t="str">
        <f>IF('(more) Simpl. Textures PLYWOOD'!N188=0,"",'(more) Simpl. Textures PLYWOOD'!N188)</f>
        <v/>
      </c>
      <c r="F185" s="352">
        <f t="shared" si="3"/>
        <v>0</v>
      </c>
      <c r="G185" s="16">
        <f>F185*'(more) Simpl. Textures PLYWOOD'!I188</f>
        <v>0</v>
      </c>
      <c r="H185" s="16">
        <f>F185*'(more) Simpl. Textures PLYWOOD'!Z188</f>
        <v>0</v>
      </c>
    </row>
    <row r="186" spans="2:8" ht="23.25" customHeight="1">
      <c r="B186" s="23" t="str">
        <f>'(more) Simpl. Textures PLYWOOD'!D189</f>
        <v>SIMPL-6A-N-T</v>
      </c>
      <c r="C186" s="482" t="s">
        <v>6199</v>
      </c>
      <c r="D186" s="456" t="str">
        <f>IF('(more) Simpl. Textures PLYWOOD'!M189=0,"",'(more) Simpl. Textures PLYWOOD'!M189)</f>
        <v/>
      </c>
      <c r="E186" s="456"/>
      <c r="F186" s="352">
        <f t="shared" si="3"/>
        <v>0</v>
      </c>
      <c r="G186" s="16">
        <f>F186*'(more) Simpl. Textures PLYWOOD'!I189</f>
        <v>0</v>
      </c>
      <c r="H186" s="16">
        <f>F186*'(more) Simpl. Textures PLYWOOD'!Z189</f>
        <v>0</v>
      </c>
    </row>
    <row r="187" spans="2:8" ht="23.25" customHeight="1">
      <c r="B187" s="23" t="str">
        <f>'(more) Simpl. Textures PLYWOOD'!D190</f>
        <v>SIMPL-6A-N-NT</v>
      </c>
      <c r="C187" s="482" t="s">
        <v>6200</v>
      </c>
      <c r="D187" s="456" t="str">
        <f>IF('(more) Simpl. Textures PLYWOOD'!M190=0,"",'(more) Simpl. Textures PLYWOOD'!M190)</f>
        <v/>
      </c>
      <c r="E187" s="456"/>
      <c r="F187" s="352">
        <f t="shared" si="3"/>
        <v>0</v>
      </c>
      <c r="G187" s="16">
        <f>F187*'(more) Simpl. Textures PLYWOOD'!I190</f>
        <v>0</v>
      </c>
      <c r="H187" s="16">
        <f>F187*'(more) Simpl. Textures PLYWOOD'!Z190</f>
        <v>0</v>
      </c>
    </row>
    <row r="188" spans="2:8" ht="23.25" customHeight="1">
      <c r="B188" s="23" t="str">
        <f>'(more) Simpl. Textures PLYWOOD'!D191</f>
        <v>SIMPL-6B-C</v>
      </c>
      <c r="C188" s="482" t="s">
        <v>6198</v>
      </c>
      <c r="D188" s="456"/>
      <c r="E188" s="456" t="str">
        <f>IF('(more) Simpl. Textures PLYWOOD'!N191=0,"",'(more) Simpl. Textures PLYWOOD'!N191)</f>
        <v/>
      </c>
      <c r="F188" s="352">
        <f t="shared" si="3"/>
        <v>0</v>
      </c>
      <c r="G188" s="16">
        <f>F188*'(more) Simpl. Textures PLYWOOD'!I191</f>
        <v>0</v>
      </c>
      <c r="H188" s="16">
        <f>F188*'(more) Simpl. Textures PLYWOOD'!Z191</f>
        <v>0</v>
      </c>
    </row>
    <row r="189" spans="2:8" ht="23.25" customHeight="1">
      <c r="B189" s="23" t="str">
        <f>'(more) Simpl. Textures PLYWOOD'!D192</f>
        <v>SIMPL-6B-N-T</v>
      </c>
      <c r="C189" s="482" t="s">
        <v>6199</v>
      </c>
      <c r="D189" s="456" t="str">
        <f>IF('(more) Simpl. Textures PLYWOOD'!M192=0,"",'(more) Simpl. Textures PLYWOOD'!M192)</f>
        <v/>
      </c>
      <c r="E189" s="456"/>
      <c r="F189" s="352">
        <f t="shared" si="3"/>
        <v>0</v>
      </c>
      <c r="G189" s="16">
        <f>F189*'(more) Simpl. Textures PLYWOOD'!I192</f>
        <v>0</v>
      </c>
      <c r="H189" s="16">
        <f>F189*'(more) Simpl. Textures PLYWOOD'!Z192</f>
        <v>0</v>
      </c>
    </row>
    <row r="190" spans="2:8" ht="23.25" customHeight="1">
      <c r="B190" s="23" t="str">
        <f>'(more) Simpl. Textures PLYWOOD'!D193</f>
        <v>SIMPL-6B-N-NT</v>
      </c>
      <c r="C190" s="482" t="s">
        <v>6200</v>
      </c>
      <c r="D190" s="456" t="str">
        <f>IF('(more) Simpl. Textures PLYWOOD'!M193=0,"",'(more) Simpl. Textures PLYWOOD'!M193)</f>
        <v/>
      </c>
      <c r="E190" s="456"/>
      <c r="F190" s="352">
        <f t="shared" si="3"/>
        <v>0</v>
      </c>
      <c r="G190" s="16">
        <f>F190*'(more) Simpl. Textures PLYWOOD'!I193</f>
        <v>0</v>
      </c>
      <c r="H190" s="16">
        <f>F190*'(more) Simpl. Textures PLYWOOD'!Z193</f>
        <v>0</v>
      </c>
    </row>
    <row r="191" spans="2:8" ht="23.25" customHeight="1">
      <c r="B191" s="23" t="str">
        <f>'(more) Simpl. Textures PLYWOOD'!D194</f>
        <v>SIMPL-6C-C</v>
      </c>
      <c r="C191" s="482" t="s">
        <v>6198</v>
      </c>
      <c r="D191" s="456"/>
      <c r="E191" s="456" t="str">
        <f>IF('(more) Simpl. Textures PLYWOOD'!N194=0,"",'(more) Simpl. Textures PLYWOOD'!N194)</f>
        <v/>
      </c>
      <c r="F191" s="352">
        <f t="shared" si="3"/>
        <v>0</v>
      </c>
      <c r="G191" s="16">
        <f>F191*'(more) Simpl. Textures PLYWOOD'!I194</f>
        <v>0</v>
      </c>
      <c r="H191" s="16">
        <f>F191*'(more) Simpl. Textures PLYWOOD'!Z194</f>
        <v>0</v>
      </c>
    </row>
    <row r="192" spans="2:8" ht="23.25" customHeight="1">
      <c r="B192" s="23" t="str">
        <f>'(more) Simpl. Textures PLYWOOD'!D195</f>
        <v>SIMPL-6C-N-T</v>
      </c>
      <c r="C192" s="482" t="s">
        <v>6199</v>
      </c>
      <c r="D192" s="456" t="str">
        <f>IF('(more) Simpl. Textures PLYWOOD'!M195=0,"",'(more) Simpl. Textures PLYWOOD'!M195)</f>
        <v/>
      </c>
      <c r="E192" s="456"/>
      <c r="F192" s="352">
        <f t="shared" si="3"/>
        <v>0</v>
      </c>
      <c r="G192" s="16">
        <f>F192*'(more) Simpl. Textures PLYWOOD'!I195</f>
        <v>0</v>
      </c>
      <c r="H192" s="16">
        <f>F192*'(more) Simpl. Textures PLYWOOD'!Z195</f>
        <v>0</v>
      </c>
    </row>
    <row r="193" spans="2:8" ht="23.25" customHeight="1">
      <c r="B193" s="23" t="str">
        <f>'(more) Simpl. Textures PLYWOOD'!D196</f>
        <v>SIMPL-6C-N-NT</v>
      </c>
      <c r="C193" s="482" t="s">
        <v>6200</v>
      </c>
      <c r="D193" s="456" t="str">
        <f>IF('(more) Simpl. Textures PLYWOOD'!M196=0,"",'(more) Simpl. Textures PLYWOOD'!M196)</f>
        <v/>
      </c>
      <c r="E193" s="456"/>
      <c r="F193" s="352">
        <f t="shared" si="3"/>
        <v>0</v>
      </c>
      <c r="G193" s="16">
        <f>F193*'(more) Simpl. Textures PLYWOOD'!I196</f>
        <v>0</v>
      </c>
      <c r="H193" s="16">
        <f>F193*'(more) Simpl. Textures PLYWOOD'!Z196</f>
        <v>0</v>
      </c>
    </row>
    <row r="194" spans="2:8" ht="23.25" customHeight="1">
      <c r="B194" s="23" t="str">
        <f>'(more) Simpl. Textures PLYWOOD'!D197</f>
        <v>SIMPL-6D-C</v>
      </c>
      <c r="C194" s="482" t="s">
        <v>6198</v>
      </c>
      <c r="D194" s="456"/>
      <c r="E194" s="456" t="str">
        <f>IF('(more) Simpl. Textures PLYWOOD'!N197=0,"",'(more) Simpl. Textures PLYWOOD'!N197)</f>
        <v/>
      </c>
      <c r="F194" s="352">
        <f t="shared" si="3"/>
        <v>0</v>
      </c>
      <c r="G194" s="16">
        <f>F194*'(more) Simpl. Textures PLYWOOD'!I197</f>
        <v>0</v>
      </c>
      <c r="H194" s="16">
        <f>F194*'(more) Simpl. Textures PLYWOOD'!Z197</f>
        <v>0</v>
      </c>
    </row>
    <row r="195" spans="2:8" ht="23.25" customHeight="1">
      <c r="B195" s="23" t="str">
        <f>'(more) Simpl. Textures PLYWOOD'!D198</f>
        <v>SIMPL-6D-N-T</v>
      </c>
      <c r="C195" s="482" t="s">
        <v>6199</v>
      </c>
      <c r="D195" s="456" t="str">
        <f>IF('(more) Simpl. Textures PLYWOOD'!M198=0,"",'(more) Simpl. Textures PLYWOOD'!M198)</f>
        <v/>
      </c>
      <c r="E195" s="456"/>
      <c r="F195" s="352">
        <f t="shared" si="3"/>
        <v>0</v>
      </c>
      <c r="G195" s="16">
        <f>F195*'(more) Simpl. Textures PLYWOOD'!I198</f>
        <v>0</v>
      </c>
      <c r="H195" s="16">
        <f>F195*'(more) Simpl. Textures PLYWOOD'!Z198</f>
        <v>0</v>
      </c>
    </row>
    <row r="196" spans="2:8" ht="23.25" customHeight="1">
      <c r="B196" s="23" t="str">
        <f>'(more) Simpl. Textures PLYWOOD'!D199</f>
        <v>SIMPL-6D-N-NT</v>
      </c>
      <c r="C196" s="482" t="s">
        <v>6200</v>
      </c>
      <c r="D196" s="456" t="str">
        <f>IF('(more) Simpl. Textures PLYWOOD'!M199=0,"",'(more) Simpl. Textures PLYWOOD'!M199)</f>
        <v/>
      </c>
      <c r="E196" s="456"/>
      <c r="F196" s="352">
        <f t="shared" si="3"/>
        <v>0</v>
      </c>
      <c r="G196" s="16">
        <f>F196*'(more) Simpl. Textures PLYWOOD'!I199</f>
        <v>0</v>
      </c>
      <c r="H196" s="16">
        <f>F196*'(more) Simpl. Textures PLYWOOD'!Z199</f>
        <v>0</v>
      </c>
    </row>
    <row r="197" spans="2:8" ht="23.25" customHeight="1">
      <c r="B197" s="23" t="str">
        <f>'(more) Simpl. Textures PLYWOOD'!D200</f>
        <v>SIMPL-6E-C</v>
      </c>
      <c r="C197" s="482" t="s">
        <v>6198</v>
      </c>
      <c r="D197" s="456"/>
      <c r="E197" s="456" t="str">
        <f>IF('(more) Simpl. Textures PLYWOOD'!N200=0,"",'(more) Simpl. Textures PLYWOOD'!N200)</f>
        <v/>
      </c>
      <c r="F197" s="352">
        <f t="shared" si="3"/>
        <v>0</v>
      </c>
      <c r="G197" s="16">
        <f>F197*'(more) Simpl. Textures PLYWOOD'!I200</f>
        <v>0</v>
      </c>
      <c r="H197" s="16">
        <f>F197*'(more) Simpl. Textures PLYWOOD'!Z200</f>
        <v>0</v>
      </c>
    </row>
    <row r="198" spans="2:8" ht="23.25" customHeight="1">
      <c r="B198" s="23" t="str">
        <f>'(more) Simpl. Textures PLYWOOD'!D201</f>
        <v>SIMPL-6E-N-T</v>
      </c>
      <c r="C198" s="482" t="s">
        <v>6199</v>
      </c>
      <c r="D198" s="456" t="str">
        <f>IF('(more) Simpl. Textures PLYWOOD'!M201=0,"",'(more) Simpl. Textures PLYWOOD'!M201)</f>
        <v/>
      </c>
      <c r="E198" s="456"/>
      <c r="F198" s="352">
        <f t="shared" si="3"/>
        <v>0</v>
      </c>
      <c r="G198" s="16">
        <f>F198*'(more) Simpl. Textures PLYWOOD'!I201</f>
        <v>0</v>
      </c>
      <c r="H198" s="16">
        <f>F198*'(more) Simpl. Textures PLYWOOD'!Z201</f>
        <v>0</v>
      </c>
    </row>
    <row r="199" spans="2:8" ht="23.25" customHeight="1">
      <c r="B199" s="23" t="str">
        <f>'(more) Simpl. Textures PLYWOOD'!D202</f>
        <v>SIMPL-6E-N-NT</v>
      </c>
      <c r="C199" s="482" t="s">
        <v>6200</v>
      </c>
      <c r="D199" s="456" t="str">
        <f>IF('(more) Simpl. Textures PLYWOOD'!M202=0,"",'(more) Simpl. Textures PLYWOOD'!M202)</f>
        <v/>
      </c>
      <c r="E199" s="456"/>
      <c r="F199" s="352">
        <f t="shared" ref="F199:F262" si="4">SUM(D199:E199)</f>
        <v>0</v>
      </c>
      <c r="G199" s="16">
        <f>F199*'(more) Simpl. Textures PLYWOOD'!I202</f>
        <v>0</v>
      </c>
      <c r="H199" s="16">
        <f>F199*'(more) Simpl. Textures PLYWOOD'!Z202</f>
        <v>0</v>
      </c>
    </row>
    <row r="200" spans="2:8" ht="23.25" customHeight="1">
      <c r="B200" s="23" t="str">
        <f>'(more) Simpl. Textures PLYWOOD'!D203</f>
        <v>SIMPL-6F-C</v>
      </c>
      <c r="C200" s="482" t="s">
        <v>6198</v>
      </c>
      <c r="D200" s="456"/>
      <c r="E200" s="456" t="str">
        <f>IF('(more) Simpl. Textures PLYWOOD'!N203=0,"",'(more) Simpl. Textures PLYWOOD'!N203)</f>
        <v/>
      </c>
      <c r="F200" s="352">
        <f t="shared" si="4"/>
        <v>0</v>
      </c>
      <c r="G200" s="16">
        <f>F200*'(more) Simpl. Textures PLYWOOD'!I203</f>
        <v>0</v>
      </c>
      <c r="H200" s="16">
        <f>F200*'(more) Simpl. Textures PLYWOOD'!Z203</f>
        <v>0</v>
      </c>
    </row>
    <row r="201" spans="2:8" ht="23.25" customHeight="1">
      <c r="B201" s="23" t="str">
        <f>'(more) Simpl. Textures PLYWOOD'!D204</f>
        <v>SIMPL-6F-N-T</v>
      </c>
      <c r="C201" s="482" t="s">
        <v>6199</v>
      </c>
      <c r="D201" s="456" t="str">
        <f>IF('(more) Simpl. Textures PLYWOOD'!M204=0,"",'(more) Simpl. Textures PLYWOOD'!M204)</f>
        <v/>
      </c>
      <c r="E201" s="456"/>
      <c r="F201" s="352">
        <f t="shared" si="4"/>
        <v>0</v>
      </c>
      <c r="G201" s="16">
        <f>F201*'(more) Simpl. Textures PLYWOOD'!I204</f>
        <v>0</v>
      </c>
      <c r="H201" s="16">
        <f>F201*'(more) Simpl. Textures PLYWOOD'!Z204</f>
        <v>0</v>
      </c>
    </row>
    <row r="202" spans="2:8" ht="23.25" customHeight="1">
      <c r="B202" s="23" t="str">
        <f>'(more) Simpl. Textures PLYWOOD'!D205</f>
        <v>SIMPL-6F-N-NT</v>
      </c>
      <c r="C202" s="482" t="s">
        <v>6200</v>
      </c>
      <c r="D202" s="456" t="str">
        <f>IF('(more) Simpl. Textures PLYWOOD'!M205=0,"",'(more) Simpl. Textures PLYWOOD'!M205)</f>
        <v/>
      </c>
      <c r="E202" s="456"/>
      <c r="F202" s="352">
        <f t="shared" si="4"/>
        <v>0</v>
      </c>
      <c r="G202" s="16">
        <f>F202*'(more) Simpl. Textures PLYWOOD'!I205</f>
        <v>0</v>
      </c>
      <c r="H202" s="16">
        <f>F202*'(more) Simpl. Textures PLYWOOD'!Z205</f>
        <v>0</v>
      </c>
    </row>
    <row r="203" spans="2:8" ht="23.25" customHeight="1">
      <c r="B203" s="23" t="str">
        <f>'(more) Simpl. Textures PLYWOOD'!D206</f>
        <v>SIMPL-6G-C</v>
      </c>
      <c r="C203" s="482" t="s">
        <v>6198</v>
      </c>
      <c r="D203" s="456"/>
      <c r="E203" s="456" t="str">
        <f>IF('(more) Simpl. Textures PLYWOOD'!N206=0,"",'(more) Simpl. Textures PLYWOOD'!N206)</f>
        <v/>
      </c>
      <c r="F203" s="352">
        <f t="shared" si="4"/>
        <v>0</v>
      </c>
      <c r="G203" s="16">
        <f>F203*'(more) Simpl. Textures PLYWOOD'!I206</f>
        <v>0</v>
      </c>
      <c r="H203" s="16">
        <f>F203*'(more) Simpl. Textures PLYWOOD'!Z206</f>
        <v>0</v>
      </c>
    </row>
    <row r="204" spans="2:8" ht="23.25" customHeight="1">
      <c r="B204" s="23" t="str">
        <f>'(more) Simpl. Textures PLYWOOD'!D207</f>
        <v>SIMPL-6G-N-T</v>
      </c>
      <c r="C204" s="482" t="s">
        <v>6199</v>
      </c>
      <c r="D204" s="456" t="str">
        <f>IF('(more) Simpl. Textures PLYWOOD'!M207=0,"",'(more) Simpl. Textures PLYWOOD'!M207)</f>
        <v/>
      </c>
      <c r="E204" s="456"/>
      <c r="F204" s="352">
        <f t="shared" si="4"/>
        <v>0</v>
      </c>
      <c r="G204" s="16">
        <f>F204*'(more) Simpl. Textures PLYWOOD'!I207</f>
        <v>0</v>
      </c>
      <c r="H204" s="16">
        <f>F204*'(more) Simpl. Textures PLYWOOD'!Z207</f>
        <v>0</v>
      </c>
    </row>
    <row r="205" spans="2:8" ht="23.25" customHeight="1">
      <c r="B205" s="23" t="str">
        <f>'(more) Simpl. Textures PLYWOOD'!D208</f>
        <v>SIMPL-6G-N-NT</v>
      </c>
      <c r="C205" s="482" t="s">
        <v>6200</v>
      </c>
      <c r="D205" s="456" t="str">
        <f>IF('(more) Simpl. Textures PLYWOOD'!M208=0,"",'(more) Simpl. Textures PLYWOOD'!M208)</f>
        <v/>
      </c>
      <c r="E205" s="456"/>
      <c r="F205" s="352">
        <f t="shared" si="4"/>
        <v>0</v>
      </c>
      <c r="G205" s="16">
        <f>F205*'(more) Simpl. Textures PLYWOOD'!I208</f>
        <v>0</v>
      </c>
      <c r="H205" s="16">
        <f>F205*'(more) Simpl. Textures PLYWOOD'!Z208</f>
        <v>0</v>
      </c>
    </row>
    <row r="206" spans="2:8" ht="23.25" customHeight="1">
      <c r="B206" s="23" t="str">
        <f>'(more) Simpl. Textures PLYWOOD'!D209</f>
        <v>SIMPL-6H-C</v>
      </c>
      <c r="C206" s="482" t="s">
        <v>6198</v>
      </c>
      <c r="D206" s="456"/>
      <c r="E206" s="456" t="str">
        <f>IF('(more) Simpl. Textures PLYWOOD'!N209=0,"",'(more) Simpl. Textures PLYWOOD'!N209)</f>
        <v/>
      </c>
      <c r="F206" s="352">
        <f t="shared" si="4"/>
        <v>0</v>
      </c>
      <c r="G206" s="16">
        <f>F206*'(more) Simpl. Textures PLYWOOD'!I209</f>
        <v>0</v>
      </c>
      <c r="H206" s="16">
        <f>F206*'(more) Simpl. Textures PLYWOOD'!Z209</f>
        <v>0</v>
      </c>
    </row>
    <row r="207" spans="2:8" ht="23.25" customHeight="1">
      <c r="B207" s="23" t="str">
        <f>'(more) Simpl. Textures PLYWOOD'!D210</f>
        <v>SIMPL-6H-N-T</v>
      </c>
      <c r="C207" s="482" t="s">
        <v>6199</v>
      </c>
      <c r="D207" s="456" t="str">
        <f>IF('(more) Simpl. Textures PLYWOOD'!M210=0,"",'(more) Simpl. Textures PLYWOOD'!M210)</f>
        <v/>
      </c>
      <c r="E207" s="456"/>
      <c r="F207" s="352">
        <f t="shared" si="4"/>
        <v>0</v>
      </c>
      <c r="G207" s="16">
        <f>F207*'(more) Simpl. Textures PLYWOOD'!I210</f>
        <v>0</v>
      </c>
      <c r="H207" s="16">
        <f>F207*'(more) Simpl. Textures PLYWOOD'!Z210</f>
        <v>0</v>
      </c>
    </row>
    <row r="208" spans="2:8" ht="23.25" customHeight="1">
      <c r="B208" s="23" t="str">
        <f>'(more) Simpl. Textures PLYWOOD'!D211</f>
        <v>SIMPL-6H-N-NT</v>
      </c>
      <c r="C208" s="482" t="s">
        <v>6200</v>
      </c>
      <c r="D208" s="456" t="str">
        <f>IF('(more) Simpl. Textures PLYWOOD'!M211=0,"",'(more) Simpl. Textures PLYWOOD'!M211)</f>
        <v/>
      </c>
      <c r="E208" s="456"/>
      <c r="F208" s="352">
        <f t="shared" si="4"/>
        <v>0</v>
      </c>
      <c r="G208" s="16">
        <f>F208*'(more) Simpl. Textures PLYWOOD'!I211</f>
        <v>0</v>
      </c>
      <c r="H208" s="16">
        <f>F208*'(more) Simpl. Textures PLYWOOD'!Z211</f>
        <v>0</v>
      </c>
    </row>
    <row r="209" spans="2:8" ht="23.25" customHeight="1">
      <c r="B209" s="23" t="str">
        <f>'(more) Simpl. Textures PLYWOOD'!D212</f>
        <v>SIMPL-6I-C</v>
      </c>
      <c r="C209" s="482" t="s">
        <v>6198</v>
      </c>
      <c r="D209" s="456"/>
      <c r="E209" s="456" t="str">
        <f>IF('(more) Simpl. Textures PLYWOOD'!N212=0,"",'(more) Simpl. Textures PLYWOOD'!N212)</f>
        <v/>
      </c>
      <c r="F209" s="352">
        <f t="shared" si="4"/>
        <v>0</v>
      </c>
      <c r="G209" s="16">
        <f>F209*'(more) Simpl. Textures PLYWOOD'!I212</f>
        <v>0</v>
      </c>
      <c r="H209" s="16">
        <f>F209*'(more) Simpl. Textures PLYWOOD'!Z212</f>
        <v>0</v>
      </c>
    </row>
    <row r="210" spans="2:8" ht="23.25" customHeight="1">
      <c r="B210" s="23" t="str">
        <f>'(more) Simpl. Textures PLYWOOD'!D213</f>
        <v>SIMPL-6I-N-T</v>
      </c>
      <c r="C210" s="482" t="s">
        <v>6199</v>
      </c>
      <c r="D210" s="456" t="str">
        <f>IF('(more) Simpl. Textures PLYWOOD'!M213=0,"",'(more) Simpl. Textures PLYWOOD'!M213)</f>
        <v/>
      </c>
      <c r="E210" s="456"/>
      <c r="F210" s="352">
        <f t="shared" si="4"/>
        <v>0</v>
      </c>
      <c r="G210" s="16">
        <f>F210*'(more) Simpl. Textures PLYWOOD'!I213</f>
        <v>0</v>
      </c>
      <c r="H210" s="16">
        <f>F210*'(more) Simpl. Textures PLYWOOD'!Z213</f>
        <v>0</v>
      </c>
    </row>
    <row r="211" spans="2:8" ht="23.25" customHeight="1">
      <c r="B211" s="23" t="str">
        <f>'(more) Simpl. Textures PLYWOOD'!D214</f>
        <v>SIMPL-6I-N-NT</v>
      </c>
      <c r="C211" s="482" t="s">
        <v>6200</v>
      </c>
      <c r="D211" s="456" t="str">
        <f>IF('(more) Simpl. Textures PLYWOOD'!M214=0,"",'(more) Simpl. Textures PLYWOOD'!M214)</f>
        <v/>
      </c>
      <c r="E211" s="456"/>
      <c r="F211" s="352">
        <f t="shared" si="4"/>
        <v>0</v>
      </c>
      <c r="G211" s="16">
        <f>F211*'(more) Simpl. Textures PLYWOOD'!I214</f>
        <v>0</v>
      </c>
      <c r="H211" s="16">
        <f>F211*'(more) Simpl. Textures PLYWOOD'!Z214</f>
        <v>0</v>
      </c>
    </row>
    <row r="212" spans="2:8" ht="23.25" customHeight="1">
      <c r="B212" s="23" t="str">
        <f>'(more) Simpl. Textures PLYWOOD'!D215</f>
        <v>SIMPL-6J-C</v>
      </c>
      <c r="C212" s="482" t="s">
        <v>6198</v>
      </c>
      <c r="D212" s="456"/>
      <c r="E212" s="456" t="str">
        <f>IF('(more) Simpl. Textures PLYWOOD'!N215=0,"",'(more) Simpl. Textures PLYWOOD'!N215)</f>
        <v/>
      </c>
      <c r="F212" s="352">
        <f t="shared" si="4"/>
        <v>0</v>
      </c>
      <c r="G212" s="16">
        <f>F212*'(more) Simpl. Textures PLYWOOD'!I215</f>
        <v>0</v>
      </c>
      <c r="H212" s="16">
        <f>F212*'(more) Simpl. Textures PLYWOOD'!Z215</f>
        <v>0</v>
      </c>
    </row>
    <row r="213" spans="2:8" ht="23.25" customHeight="1">
      <c r="B213" s="23" t="str">
        <f>'(more) Simpl. Textures PLYWOOD'!D216</f>
        <v>SIMPL-6J-N-T</v>
      </c>
      <c r="C213" s="482" t="s">
        <v>6199</v>
      </c>
      <c r="D213" s="456" t="str">
        <f>IF('(more) Simpl. Textures PLYWOOD'!M216=0,"",'(more) Simpl. Textures PLYWOOD'!M216)</f>
        <v/>
      </c>
      <c r="E213" s="456"/>
      <c r="F213" s="352">
        <f t="shared" si="4"/>
        <v>0</v>
      </c>
      <c r="G213" s="16">
        <f>F213*'(more) Simpl. Textures PLYWOOD'!I216</f>
        <v>0</v>
      </c>
      <c r="H213" s="16">
        <f>F213*'(more) Simpl. Textures PLYWOOD'!Z216</f>
        <v>0</v>
      </c>
    </row>
    <row r="214" spans="2:8" ht="23.25" customHeight="1">
      <c r="B214" s="23" t="str">
        <f>'(more) Simpl. Textures PLYWOOD'!D217</f>
        <v>SIMPL-6J-N-NT</v>
      </c>
      <c r="C214" s="482" t="s">
        <v>6200</v>
      </c>
      <c r="D214" s="456" t="str">
        <f>IF('(more) Simpl. Textures PLYWOOD'!M217=0,"",'(more) Simpl. Textures PLYWOOD'!M217)</f>
        <v/>
      </c>
      <c r="E214" s="456"/>
      <c r="F214" s="352">
        <f t="shared" si="4"/>
        <v>0</v>
      </c>
      <c r="G214" s="16">
        <f>F214*'(more) Simpl. Textures PLYWOOD'!I217</f>
        <v>0</v>
      </c>
      <c r="H214" s="16">
        <f>F214*'(more) Simpl. Textures PLYWOOD'!Z217</f>
        <v>0</v>
      </c>
    </row>
    <row r="215" spans="2:8" ht="23.25" customHeight="1">
      <c r="B215" s="23" t="str">
        <f>'(more) Simpl. Textures PLYWOOD'!D218</f>
        <v>SIMPL-6K-C</v>
      </c>
      <c r="C215" s="482" t="s">
        <v>6198</v>
      </c>
      <c r="D215" s="456"/>
      <c r="E215" s="456" t="str">
        <f>IF('(more) Simpl. Textures PLYWOOD'!N218=0,"",'(more) Simpl. Textures PLYWOOD'!N218)</f>
        <v/>
      </c>
      <c r="F215" s="352">
        <f t="shared" si="4"/>
        <v>0</v>
      </c>
      <c r="G215" s="16">
        <f>F215*'(more) Simpl. Textures PLYWOOD'!I218</f>
        <v>0</v>
      </c>
      <c r="H215" s="16">
        <f>F215*'(more) Simpl. Textures PLYWOOD'!Z218</f>
        <v>0</v>
      </c>
    </row>
    <row r="216" spans="2:8" ht="23.25" customHeight="1">
      <c r="B216" s="23" t="str">
        <f>'(more) Simpl. Textures PLYWOOD'!D219</f>
        <v>SIMPL-6K-N-T</v>
      </c>
      <c r="C216" s="482" t="s">
        <v>6199</v>
      </c>
      <c r="D216" s="456" t="str">
        <f>IF('(more) Simpl. Textures PLYWOOD'!M219=0,"",'(more) Simpl. Textures PLYWOOD'!M219)</f>
        <v/>
      </c>
      <c r="E216" s="456"/>
      <c r="F216" s="352">
        <f t="shared" si="4"/>
        <v>0</v>
      </c>
      <c r="G216" s="16">
        <f>F216*'(more) Simpl. Textures PLYWOOD'!I219</f>
        <v>0</v>
      </c>
      <c r="H216" s="16">
        <f>F216*'(more) Simpl. Textures PLYWOOD'!Z219</f>
        <v>0</v>
      </c>
    </row>
    <row r="217" spans="2:8" ht="23.25" customHeight="1">
      <c r="B217" s="23" t="str">
        <f>'(more) Simpl. Textures PLYWOOD'!D220</f>
        <v>SIMPL-6K-N-NT</v>
      </c>
      <c r="C217" s="482" t="s">
        <v>6200</v>
      </c>
      <c r="D217" s="456" t="str">
        <f>IF('(more) Simpl. Textures PLYWOOD'!M220=0,"",'(more) Simpl. Textures PLYWOOD'!M220)</f>
        <v/>
      </c>
      <c r="E217" s="456"/>
      <c r="F217" s="352">
        <f t="shared" si="4"/>
        <v>0</v>
      </c>
      <c r="G217" s="16">
        <f>F217*'(more) Simpl. Textures PLYWOOD'!I220</f>
        <v>0</v>
      </c>
      <c r="H217" s="16">
        <f>F217*'(more) Simpl. Textures PLYWOOD'!Z220</f>
        <v>0</v>
      </c>
    </row>
    <row r="218" spans="2:8" ht="23.25" customHeight="1">
      <c r="B218" s="23" t="str">
        <f>'(more) Simpl. Textures PLYWOOD'!D221</f>
        <v>SIMPL-6L-C</v>
      </c>
      <c r="C218" s="482" t="s">
        <v>6198</v>
      </c>
      <c r="D218" s="456"/>
      <c r="E218" s="456" t="str">
        <f>IF('(more) Simpl. Textures PLYWOOD'!N221=0,"",'(more) Simpl. Textures PLYWOOD'!N221)</f>
        <v/>
      </c>
      <c r="F218" s="352">
        <f t="shared" si="4"/>
        <v>0</v>
      </c>
      <c r="G218" s="16">
        <f>F218*'(more) Simpl. Textures PLYWOOD'!I221</f>
        <v>0</v>
      </c>
      <c r="H218" s="16">
        <f>F218*'(more) Simpl. Textures PLYWOOD'!Z221</f>
        <v>0</v>
      </c>
    </row>
    <row r="219" spans="2:8" ht="23.25" customHeight="1">
      <c r="B219" s="23" t="str">
        <f>'(more) Simpl. Textures PLYWOOD'!D222</f>
        <v>SIMPL-6L-N-T</v>
      </c>
      <c r="C219" s="482" t="s">
        <v>6199</v>
      </c>
      <c r="D219" s="456" t="str">
        <f>IF('(more) Simpl. Textures PLYWOOD'!M222=0,"",'(more) Simpl. Textures PLYWOOD'!M222)</f>
        <v/>
      </c>
      <c r="E219" s="456"/>
      <c r="F219" s="352">
        <f t="shared" si="4"/>
        <v>0</v>
      </c>
      <c r="G219" s="16">
        <f>F219*'(more) Simpl. Textures PLYWOOD'!I222</f>
        <v>0</v>
      </c>
      <c r="H219" s="16">
        <f>F219*'(more) Simpl. Textures PLYWOOD'!Z222</f>
        <v>0</v>
      </c>
    </row>
    <row r="220" spans="2:8" ht="23.25" customHeight="1">
      <c r="B220" s="23" t="str">
        <f>'(more) Simpl. Textures PLYWOOD'!D223</f>
        <v>SIMPL-6L-N-NT</v>
      </c>
      <c r="C220" s="482" t="s">
        <v>6200</v>
      </c>
      <c r="D220" s="456" t="str">
        <f>IF('(more) Simpl. Textures PLYWOOD'!M223=0,"",'(more) Simpl. Textures PLYWOOD'!M223)</f>
        <v/>
      </c>
      <c r="E220" s="456"/>
      <c r="F220" s="352">
        <f t="shared" si="4"/>
        <v>0</v>
      </c>
      <c r="G220" s="16">
        <f>F220*'(more) Simpl. Textures PLYWOOD'!I223</f>
        <v>0</v>
      </c>
      <c r="H220" s="16">
        <f>F220*'(more) Simpl. Textures PLYWOOD'!Z223</f>
        <v>0</v>
      </c>
    </row>
    <row r="221" spans="2:8" ht="23.25" customHeight="1">
      <c r="B221" s="23" t="str">
        <f>'(more) Simpl. Textures PLYWOOD'!D224</f>
        <v>SIMPL-6M-C</v>
      </c>
      <c r="C221" s="482" t="s">
        <v>6198</v>
      </c>
      <c r="D221" s="456"/>
      <c r="E221" s="456" t="str">
        <f>IF('(more) Simpl. Textures PLYWOOD'!N224=0,"",'(more) Simpl. Textures PLYWOOD'!N224)</f>
        <v/>
      </c>
      <c r="F221" s="352">
        <f t="shared" si="4"/>
        <v>0</v>
      </c>
      <c r="G221" s="16">
        <f>F221*'(more) Simpl. Textures PLYWOOD'!I224</f>
        <v>0</v>
      </c>
      <c r="H221" s="16">
        <f>F221*'(more) Simpl. Textures PLYWOOD'!Z224</f>
        <v>0</v>
      </c>
    </row>
    <row r="222" spans="2:8" ht="23.25" customHeight="1">
      <c r="B222" s="23" t="str">
        <f>'(more) Simpl. Textures PLYWOOD'!D225</f>
        <v>SIMPL-6M-N-T</v>
      </c>
      <c r="C222" s="482" t="s">
        <v>6199</v>
      </c>
      <c r="D222" s="456" t="str">
        <f>IF('(more) Simpl. Textures PLYWOOD'!M225=0,"",'(more) Simpl. Textures PLYWOOD'!M225)</f>
        <v/>
      </c>
      <c r="E222" s="456"/>
      <c r="F222" s="352">
        <f t="shared" si="4"/>
        <v>0</v>
      </c>
      <c r="G222" s="16">
        <f>F222*'(more) Simpl. Textures PLYWOOD'!I225</f>
        <v>0</v>
      </c>
      <c r="H222" s="16">
        <f>F222*'(more) Simpl. Textures PLYWOOD'!Z225</f>
        <v>0</v>
      </c>
    </row>
    <row r="223" spans="2:8" ht="23.25" customHeight="1">
      <c r="B223" s="23" t="str">
        <f>'(more) Simpl. Textures PLYWOOD'!D226</f>
        <v>SIMPL-6M-N-NT</v>
      </c>
      <c r="C223" s="482" t="s">
        <v>6200</v>
      </c>
      <c r="D223" s="456" t="str">
        <f>IF('(more) Simpl. Textures PLYWOOD'!M226=0,"",'(more) Simpl. Textures PLYWOOD'!M226)</f>
        <v/>
      </c>
      <c r="E223" s="456"/>
      <c r="F223" s="352">
        <f t="shared" si="4"/>
        <v>0</v>
      </c>
      <c r="G223" s="16">
        <f>F223*'(more) Simpl. Textures PLYWOOD'!I226</f>
        <v>0</v>
      </c>
      <c r="H223" s="16">
        <f>F223*'(more) Simpl. Textures PLYWOOD'!Z226</f>
        <v>0</v>
      </c>
    </row>
    <row r="224" spans="2:8" ht="23.25" customHeight="1">
      <c r="B224" s="23" t="str">
        <f>'(more) Simpl. Textures PLYWOOD'!D227</f>
        <v>SIMPL-6N-C</v>
      </c>
      <c r="C224" s="482" t="s">
        <v>6198</v>
      </c>
      <c r="D224" s="456"/>
      <c r="E224" s="456" t="str">
        <f>IF('(more) Simpl. Textures PLYWOOD'!N227=0,"",'(more) Simpl. Textures PLYWOOD'!N227)</f>
        <v/>
      </c>
      <c r="F224" s="352">
        <f t="shared" si="4"/>
        <v>0</v>
      </c>
      <c r="G224" s="16">
        <f>F224*'(more) Simpl. Textures PLYWOOD'!I227</f>
        <v>0</v>
      </c>
      <c r="H224" s="16">
        <f>F224*'(more) Simpl. Textures PLYWOOD'!Z227</f>
        <v>0</v>
      </c>
    </row>
    <row r="225" spans="2:8" ht="23.25" customHeight="1">
      <c r="B225" s="23" t="str">
        <f>'(more) Simpl. Textures PLYWOOD'!D228</f>
        <v>SIMPL-6N-N-T</v>
      </c>
      <c r="C225" s="482" t="s">
        <v>6199</v>
      </c>
      <c r="D225" s="456" t="str">
        <f>IF('(more) Simpl. Textures PLYWOOD'!M228=0,"",'(more) Simpl. Textures PLYWOOD'!M228)</f>
        <v/>
      </c>
      <c r="E225" s="456"/>
      <c r="F225" s="352">
        <f t="shared" si="4"/>
        <v>0</v>
      </c>
      <c r="G225" s="16">
        <f>F225*'(more) Simpl. Textures PLYWOOD'!I228</f>
        <v>0</v>
      </c>
      <c r="H225" s="16">
        <f>F225*'(more) Simpl. Textures PLYWOOD'!Z228</f>
        <v>0</v>
      </c>
    </row>
    <row r="226" spans="2:8" ht="23.25" customHeight="1">
      <c r="B226" s="23" t="str">
        <f>'(more) Simpl. Textures PLYWOOD'!D229</f>
        <v>SIMPL-6N-N-NT</v>
      </c>
      <c r="C226" s="482" t="s">
        <v>6200</v>
      </c>
      <c r="D226" s="456" t="str">
        <f>IF('(more) Simpl. Textures PLYWOOD'!M229=0,"",'(more) Simpl. Textures PLYWOOD'!M229)</f>
        <v/>
      </c>
      <c r="E226" s="456"/>
      <c r="F226" s="352">
        <f t="shared" si="4"/>
        <v>0</v>
      </c>
      <c r="G226" s="16">
        <f>F226*'(more) Simpl. Textures PLYWOOD'!I229</f>
        <v>0</v>
      </c>
      <c r="H226" s="16">
        <f>F226*'(more) Simpl. Textures PLYWOOD'!Z229</f>
        <v>0</v>
      </c>
    </row>
    <row r="227" spans="2:8" ht="23.25" customHeight="1">
      <c r="B227" s="23" t="str">
        <f>'(more) Simpl. Textures PLYWOOD'!D230</f>
        <v>SIMPL-6O-C</v>
      </c>
      <c r="C227" s="482" t="s">
        <v>6198</v>
      </c>
      <c r="D227" s="456"/>
      <c r="E227" s="456" t="str">
        <f>IF('(more) Simpl. Textures PLYWOOD'!N230=0,"",'(more) Simpl. Textures PLYWOOD'!N230)</f>
        <v/>
      </c>
      <c r="F227" s="352">
        <f t="shared" si="4"/>
        <v>0</v>
      </c>
      <c r="G227" s="16">
        <f>F227*'(more) Simpl. Textures PLYWOOD'!I230</f>
        <v>0</v>
      </c>
      <c r="H227" s="16">
        <f>F227*'(more) Simpl. Textures PLYWOOD'!Z230</f>
        <v>0</v>
      </c>
    </row>
    <row r="228" spans="2:8" ht="23.25" customHeight="1">
      <c r="B228" s="23" t="str">
        <f>'(more) Simpl. Textures PLYWOOD'!D231</f>
        <v>SIMPL-6O-N-T</v>
      </c>
      <c r="C228" s="482" t="s">
        <v>6199</v>
      </c>
      <c r="D228" s="456" t="str">
        <f>IF('(more) Simpl. Textures PLYWOOD'!M231=0,"",'(more) Simpl. Textures PLYWOOD'!M231)</f>
        <v/>
      </c>
      <c r="E228" s="456"/>
      <c r="F228" s="352">
        <f t="shared" si="4"/>
        <v>0</v>
      </c>
      <c r="G228" s="16">
        <f>F228*'(more) Simpl. Textures PLYWOOD'!I231</f>
        <v>0</v>
      </c>
      <c r="H228" s="16">
        <f>F228*'(more) Simpl. Textures PLYWOOD'!Z231</f>
        <v>0</v>
      </c>
    </row>
    <row r="229" spans="2:8" ht="23.25" customHeight="1">
      <c r="B229" s="23" t="str">
        <f>'(more) Simpl. Textures PLYWOOD'!D232</f>
        <v>SIMPL-6O-N-NT</v>
      </c>
      <c r="C229" s="482" t="s">
        <v>6200</v>
      </c>
      <c r="D229" s="456" t="str">
        <f>IF('(more) Simpl. Textures PLYWOOD'!M232=0,"",'(more) Simpl. Textures PLYWOOD'!M232)</f>
        <v/>
      </c>
      <c r="E229" s="456"/>
      <c r="F229" s="352">
        <f t="shared" si="4"/>
        <v>0</v>
      </c>
      <c r="G229" s="16">
        <f>F229*'(more) Simpl. Textures PLYWOOD'!I232</f>
        <v>0</v>
      </c>
      <c r="H229" s="16">
        <f>F229*'(more) Simpl. Textures PLYWOOD'!Z232</f>
        <v>0</v>
      </c>
    </row>
    <row r="230" spans="2:8" ht="23.25" customHeight="1">
      <c r="B230" s="23" t="str">
        <f>'(more) Simpl. Textures PLYWOOD'!D233</f>
        <v>SIMPL-6P-C</v>
      </c>
      <c r="C230" s="482" t="s">
        <v>6198</v>
      </c>
      <c r="D230" s="456"/>
      <c r="E230" s="456" t="str">
        <f>IF('(more) Simpl. Textures PLYWOOD'!N233=0,"",'(more) Simpl. Textures PLYWOOD'!N233)</f>
        <v/>
      </c>
      <c r="F230" s="352">
        <f t="shared" si="4"/>
        <v>0</v>
      </c>
      <c r="G230" s="16">
        <f>F230*'(more) Simpl. Textures PLYWOOD'!I233</f>
        <v>0</v>
      </c>
      <c r="H230" s="16">
        <f>F230*'(more) Simpl. Textures PLYWOOD'!Z233</f>
        <v>0</v>
      </c>
    </row>
    <row r="231" spans="2:8" ht="23.25" customHeight="1">
      <c r="B231" s="23" t="str">
        <f>'(more) Simpl. Textures PLYWOOD'!D234</f>
        <v>SIMPL-6P-N-T</v>
      </c>
      <c r="C231" s="482" t="s">
        <v>6199</v>
      </c>
      <c r="D231" s="456" t="str">
        <f>IF('(more) Simpl. Textures PLYWOOD'!M234=0,"",'(more) Simpl. Textures PLYWOOD'!M234)</f>
        <v/>
      </c>
      <c r="E231" s="456"/>
      <c r="F231" s="352">
        <f t="shared" si="4"/>
        <v>0</v>
      </c>
      <c r="G231" s="16">
        <f>F231*'(more) Simpl. Textures PLYWOOD'!I234</f>
        <v>0</v>
      </c>
      <c r="H231" s="16">
        <f>F231*'(more) Simpl. Textures PLYWOOD'!Z234</f>
        <v>0</v>
      </c>
    </row>
    <row r="232" spans="2:8" ht="23.25" customHeight="1">
      <c r="B232" s="23" t="str">
        <f>'(more) Simpl. Textures PLYWOOD'!D235</f>
        <v>SIMPL-6P-N-NT</v>
      </c>
      <c r="C232" s="482" t="s">
        <v>6200</v>
      </c>
      <c r="D232" s="456" t="str">
        <f>IF('(more) Simpl. Textures PLYWOOD'!M235=0,"",'(more) Simpl. Textures PLYWOOD'!M235)</f>
        <v/>
      </c>
      <c r="E232" s="456"/>
      <c r="F232" s="352">
        <f t="shared" si="4"/>
        <v>0</v>
      </c>
      <c r="G232" s="16">
        <f>F232*'(more) Simpl. Textures PLYWOOD'!I235</f>
        <v>0</v>
      </c>
      <c r="H232" s="16">
        <f>F232*'(more) Simpl. Textures PLYWOOD'!Z235</f>
        <v>0</v>
      </c>
    </row>
    <row r="233" spans="2:8" ht="23.25" customHeight="1">
      <c r="B233" s="23" t="str">
        <f>'(more) Simpl. Textures PLYWOOD'!D236</f>
        <v>7 - SQUARES</v>
      </c>
      <c r="C233" s="482"/>
      <c r="D233" s="456" t="str">
        <f>IF('(more) Simpl. Textures PLYWOOD'!M236=0,"",'(more) Simpl. Textures PLYWOOD'!M236)</f>
        <v/>
      </c>
      <c r="E233" s="456" t="str">
        <f>IF('(more) Simpl. Textures PLYWOOD'!N236=0,"",'(more) Simpl. Textures PLYWOOD'!N236)</f>
        <v/>
      </c>
      <c r="F233" s="352">
        <f t="shared" si="4"/>
        <v>0</v>
      </c>
      <c r="G233" s="16">
        <f>F233*'(more) Simpl. Textures PLYWOOD'!I236</f>
        <v>0</v>
      </c>
      <c r="H233" s="16">
        <f>F233*'(more) Simpl. Textures PLYWOOD'!Z236</f>
        <v>0</v>
      </c>
    </row>
    <row r="234" spans="2:8" ht="23.25" customHeight="1">
      <c r="B234" s="23" t="str">
        <f>'(more) Simpl. Textures PLYWOOD'!D237</f>
        <v>SIMPL-7A-C</v>
      </c>
      <c r="C234" s="482" t="s">
        <v>6198</v>
      </c>
      <c r="D234" s="456"/>
      <c r="E234" s="456" t="str">
        <f>IF('(more) Simpl. Textures PLYWOOD'!N237=0,"",'(more) Simpl. Textures PLYWOOD'!N237)</f>
        <v/>
      </c>
      <c r="F234" s="352">
        <f t="shared" si="4"/>
        <v>0</v>
      </c>
      <c r="G234" s="16">
        <f>F234*'(more) Simpl. Textures PLYWOOD'!I237</f>
        <v>0</v>
      </c>
      <c r="H234" s="16">
        <f>F234*'(more) Simpl. Textures PLYWOOD'!Z237</f>
        <v>0</v>
      </c>
    </row>
    <row r="235" spans="2:8" ht="23.25" customHeight="1">
      <c r="B235" s="23" t="str">
        <f>'(more) Simpl. Textures PLYWOOD'!D238</f>
        <v>SIMPL-7A-N-T</v>
      </c>
      <c r="C235" s="482" t="s">
        <v>6199</v>
      </c>
      <c r="D235" s="456" t="str">
        <f>IF('(more) Simpl. Textures PLYWOOD'!M238=0,"",'(more) Simpl. Textures PLYWOOD'!M238)</f>
        <v/>
      </c>
      <c r="E235" s="456"/>
      <c r="F235" s="352">
        <f t="shared" si="4"/>
        <v>0</v>
      </c>
      <c r="G235" s="16">
        <f>F235*'(more) Simpl. Textures PLYWOOD'!I238</f>
        <v>0</v>
      </c>
      <c r="H235" s="16">
        <f>F235*'(more) Simpl. Textures PLYWOOD'!Z238</f>
        <v>0</v>
      </c>
    </row>
    <row r="236" spans="2:8" ht="23.25" customHeight="1">
      <c r="B236" s="23" t="str">
        <f>'(more) Simpl. Textures PLYWOOD'!D239</f>
        <v>SIMPL-7A-N-NT</v>
      </c>
      <c r="C236" s="482" t="s">
        <v>6200</v>
      </c>
      <c r="D236" s="456" t="str">
        <f>IF('(more) Simpl. Textures PLYWOOD'!M239=0,"",'(more) Simpl. Textures PLYWOOD'!M239)</f>
        <v/>
      </c>
      <c r="E236" s="456"/>
      <c r="F236" s="352">
        <f t="shared" si="4"/>
        <v>0</v>
      </c>
      <c r="G236" s="16">
        <f>F236*'(more) Simpl. Textures PLYWOOD'!I239</f>
        <v>0</v>
      </c>
      <c r="H236" s="16">
        <f>F236*'(more) Simpl. Textures PLYWOOD'!Z239</f>
        <v>0</v>
      </c>
    </row>
    <row r="237" spans="2:8" ht="23.25" customHeight="1">
      <c r="B237" s="23" t="str">
        <f>'(more) Simpl. Textures PLYWOOD'!D240</f>
        <v>SIMPL-7B-C</v>
      </c>
      <c r="C237" s="482" t="s">
        <v>6198</v>
      </c>
      <c r="D237" s="456"/>
      <c r="E237" s="456" t="str">
        <f>IF('(more) Simpl. Textures PLYWOOD'!N240=0,"",'(more) Simpl. Textures PLYWOOD'!N240)</f>
        <v/>
      </c>
      <c r="F237" s="352">
        <f t="shared" si="4"/>
        <v>0</v>
      </c>
      <c r="G237" s="16">
        <f>F237*'(more) Simpl. Textures PLYWOOD'!I240</f>
        <v>0</v>
      </c>
      <c r="H237" s="16">
        <f>F237*'(more) Simpl. Textures PLYWOOD'!Z240</f>
        <v>0</v>
      </c>
    </row>
    <row r="238" spans="2:8" ht="23.25" customHeight="1">
      <c r="B238" s="23" t="str">
        <f>'(more) Simpl. Textures PLYWOOD'!D241</f>
        <v>SIMPL-7B-N-T</v>
      </c>
      <c r="C238" s="482" t="s">
        <v>6199</v>
      </c>
      <c r="D238" s="456" t="str">
        <f>IF('(more) Simpl. Textures PLYWOOD'!M241=0,"",'(more) Simpl. Textures PLYWOOD'!M241)</f>
        <v/>
      </c>
      <c r="E238" s="456"/>
      <c r="F238" s="352">
        <f t="shared" si="4"/>
        <v>0</v>
      </c>
      <c r="G238" s="16">
        <f>F238*'(more) Simpl. Textures PLYWOOD'!I241</f>
        <v>0</v>
      </c>
      <c r="H238" s="16">
        <f>F238*'(more) Simpl. Textures PLYWOOD'!Z241</f>
        <v>0</v>
      </c>
    </row>
    <row r="239" spans="2:8" ht="23.25" customHeight="1">
      <c r="B239" s="23" t="str">
        <f>'(more) Simpl. Textures PLYWOOD'!D242</f>
        <v>SIMPL-7B-N-NT</v>
      </c>
      <c r="C239" s="482" t="s">
        <v>6200</v>
      </c>
      <c r="D239" s="456" t="str">
        <f>IF('(more) Simpl. Textures PLYWOOD'!M242=0,"",'(more) Simpl. Textures PLYWOOD'!M242)</f>
        <v/>
      </c>
      <c r="E239" s="456"/>
      <c r="F239" s="352">
        <f t="shared" si="4"/>
        <v>0</v>
      </c>
      <c r="G239" s="16">
        <f>F239*'(more) Simpl. Textures PLYWOOD'!I242</f>
        <v>0</v>
      </c>
      <c r="H239" s="16">
        <f>F239*'(more) Simpl. Textures PLYWOOD'!Z242</f>
        <v>0</v>
      </c>
    </row>
    <row r="240" spans="2:8" ht="23.25" customHeight="1">
      <c r="B240" s="23" t="str">
        <f>'(more) Simpl. Textures PLYWOOD'!D243</f>
        <v>SIMPL-7C-C</v>
      </c>
      <c r="C240" s="482" t="s">
        <v>6198</v>
      </c>
      <c r="D240" s="456"/>
      <c r="E240" s="456" t="str">
        <f>IF('(more) Simpl. Textures PLYWOOD'!N243=0,"",'(more) Simpl. Textures PLYWOOD'!N243)</f>
        <v/>
      </c>
      <c r="F240" s="352">
        <f t="shared" si="4"/>
        <v>0</v>
      </c>
      <c r="G240" s="16">
        <f>F240*'(more) Simpl. Textures PLYWOOD'!I243</f>
        <v>0</v>
      </c>
      <c r="H240" s="16">
        <f>F240*'(more) Simpl. Textures PLYWOOD'!Z243</f>
        <v>0</v>
      </c>
    </row>
    <row r="241" spans="2:8" ht="23.25" customHeight="1">
      <c r="B241" s="23" t="str">
        <f>'(more) Simpl. Textures PLYWOOD'!D244</f>
        <v>SIMPL-7C-N-T</v>
      </c>
      <c r="C241" s="482" t="s">
        <v>6199</v>
      </c>
      <c r="D241" s="456" t="str">
        <f>IF('(more) Simpl. Textures PLYWOOD'!M244=0,"",'(more) Simpl. Textures PLYWOOD'!M244)</f>
        <v/>
      </c>
      <c r="E241" s="456"/>
      <c r="F241" s="352">
        <f t="shared" si="4"/>
        <v>0</v>
      </c>
      <c r="G241" s="16">
        <f>F241*'(more) Simpl. Textures PLYWOOD'!I244</f>
        <v>0</v>
      </c>
      <c r="H241" s="16">
        <f>F241*'(more) Simpl. Textures PLYWOOD'!Z244</f>
        <v>0</v>
      </c>
    </row>
    <row r="242" spans="2:8" ht="23.25" customHeight="1">
      <c r="B242" s="23" t="str">
        <f>'(more) Simpl. Textures PLYWOOD'!D245</f>
        <v>SIMPL-7C-N-NT</v>
      </c>
      <c r="C242" s="482" t="s">
        <v>6200</v>
      </c>
      <c r="D242" s="456" t="str">
        <f>IF('(more) Simpl. Textures PLYWOOD'!M245=0,"",'(more) Simpl. Textures PLYWOOD'!M245)</f>
        <v/>
      </c>
      <c r="E242" s="456"/>
      <c r="F242" s="352">
        <f t="shared" si="4"/>
        <v>0</v>
      </c>
      <c r="G242" s="16">
        <f>F242*'(more) Simpl. Textures PLYWOOD'!I245</f>
        <v>0</v>
      </c>
      <c r="H242" s="16">
        <f>F242*'(more) Simpl. Textures PLYWOOD'!Z245</f>
        <v>0</v>
      </c>
    </row>
    <row r="243" spans="2:8" ht="23.25" customHeight="1">
      <c r="B243" s="23" t="str">
        <f>'(more) Simpl. Textures PLYWOOD'!D246</f>
        <v>SIMPL-7D-C</v>
      </c>
      <c r="C243" s="482" t="s">
        <v>6198</v>
      </c>
      <c r="D243" s="456"/>
      <c r="E243" s="456" t="str">
        <f>IF('(more) Simpl. Textures PLYWOOD'!N246=0,"",'(more) Simpl. Textures PLYWOOD'!N246)</f>
        <v/>
      </c>
      <c r="F243" s="352">
        <f t="shared" si="4"/>
        <v>0</v>
      </c>
      <c r="G243" s="16">
        <f>F243*'(more) Simpl. Textures PLYWOOD'!I246</f>
        <v>0</v>
      </c>
      <c r="H243" s="16">
        <f>F243*'(more) Simpl. Textures PLYWOOD'!Z246</f>
        <v>0</v>
      </c>
    </row>
    <row r="244" spans="2:8" ht="23.25" customHeight="1">
      <c r="B244" s="23" t="str">
        <f>'(more) Simpl. Textures PLYWOOD'!D247</f>
        <v>SIMPL-7D-N-T</v>
      </c>
      <c r="C244" s="482" t="s">
        <v>6199</v>
      </c>
      <c r="D244" s="456" t="str">
        <f>IF('(more) Simpl. Textures PLYWOOD'!M247=0,"",'(more) Simpl. Textures PLYWOOD'!M247)</f>
        <v/>
      </c>
      <c r="E244" s="456"/>
      <c r="F244" s="352">
        <f t="shared" si="4"/>
        <v>0</v>
      </c>
      <c r="G244" s="16">
        <f>F244*'(more) Simpl. Textures PLYWOOD'!I247</f>
        <v>0</v>
      </c>
      <c r="H244" s="16">
        <f>F244*'(more) Simpl. Textures PLYWOOD'!Z247</f>
        <v>0</v>
      </c>
    </row>
    <row r="245" spans="2:8" ht="23.25" customHeight="1">
      <c r="B245" s="23" t="str">
        <f>'(more) Simpl. Textures PLYWOOD'!D248</f>
        <v>SIMPL-7D-N-NT</v>
      </c>
      <c r="C245" s="482" t="s">
        <v>6200</v>
      </c>
      <c r="D245" s="456" t="str">
        <f>IF('(more) Simpl. Textures PLYWOOD'!M248=0,"",'(more) Simpl. Textures PLYWOOD'!M248)</f>
        <v/>
      </c>
      <c r="E245" s="456"/>
      <c r="F245" s="352">
        <f t="shared" si="4"/>
        <v>0</v>
      </c>
      <c r="G245" s="16">
        <f>F245*'(more) Simpl. Textures PLYWOOD'!I248</f>
        <v>0</v>
      </c>
      <c r="H245" s="16">
        <f>F245*'(more) Simpl. Textures PLYWOOD'!Z248</f>
        <v>0</v>
      </c>
    </row>
    <row r="246" spans="2:8" ht="23.25" customHeight="1">
      <c r="B246" s="23" t="str">
        <f>'(more) Simpl. Textures PLYWOOD'!D249</f>
        <v>SIMPL-7E-C</v>
      </c>
      <c r="C246" s="482" t="s">
        <v>6198</v>
      </c>
      <c r="D246" s="456"/>
      <c r="E246" s="456" t="str">
        <f>IF('(more) Simpl. Textures PLYWOOD'!N249=0,"",'(more) Simpl. Textures PLYWOOD'!N249)</f>
        <v/>
      </c>
      <c r="F246" s="352">
        <f t="shared" si="4"/>
        <v>0</v>
      </c>
      <c r="G246" s="16">
        <f>F246*'(more) Simpl. Textures PLYWOOD'!I249</f>
        <v>0</v>
      </c>
      <c r="H246" s="16">
        <f>F246*'(more) Simpl. Textures PLYWOOD'!Z249</f>
        <v>0</v>
      </c>
    </row>
    <row r="247" spans="2:8" ht="23.25" customHeight="1">
      <c r="B247" s="23" t="str">
        <f>'(more) Simpl. Textures PLYWOOD'!D250</f>
        <v>SIMPL-7E-N-T</v>
      </c>
      <c r="C247" s="482" t="s">
        <v>6199</v>
      </c>
      <c r="D247" s="456" t="str">
        <f>IF('(more) Simpl. Textures PLYWOOD'!M250=0,"",'(more) Simpl. Textures PLYWOOD'!M250)</f>
        <v/>
      </c>
      <c r="E247" s="456"/>
      <c r="F247" s="352">
        <f t="shared" si="4"/>
        <v>0</v>
      </c>
      <c r="G247" s="16">
        <f>F247*'(more) Simpl. Textures PLYWOOD'!I250</f>
        <v>0</v>
      </c>
      <c r="H247" s="16">
        <f>F247*'(more) Simpl. Textures PLYWOOD'!Z250</f>
        <v>0</v>
      </c>
    </row>
    <row r="248" spans="2:8" ht="23.25" customHeight="1">
      <c r="B248" s="23" t="str">
        <f>'(more) Simpl. Textures PLYWOOD'!D251</f>
        <v>SIMPL-7E-N-NT</v>
      </c>
      <c r="C248" s="482" t="s">
        <v>6200</v>
      </c>
      <c r="D248" s="456" t="str">
        <f>IF('(more) Simpl. Textures PLYWOOD'!M251=0,"",'(more) Simpl. Textures PLYWOOD'!M251)</f>
        <v/>
      </c>
      <c r="E248" s="456"/>
      <c r="F248" s="352">
        <f t="shared" si="4"/>
        <v>0</v>
      </c>
      <c r="G248" s="16">
        <f>F248*'(more) Simpl. Textures PLYWOOD'!I251</f>
        <v>0</v>
      </c>
      <c r="H248" s="16">
        <f>F248*'(more) Simpl. Textures PLYWOOD'!Z251</f>
        <v>0</v>
      </c>
    </row>
    <row r="249" spans="2:8" ht="23.25" customHeight="1">
      <c r="B249" s="23" t="str">
        <f>'(more) Simpl. Textures PLYWOOD'!D252</f>
        <v>SIMPL-7F-C</v>
      </c>
      <c r="C249" s="482" t="s">
        <v>6198</v>
      </c>
      <c r="D249" s="456"/>
      <c r="E249" s="456" t="str">
        <f>IF('(more) Simpl. Textures PLYWOOD'!N252=0,"",'(more) Simpl. Textures PLYWOOD'!N252)</f>
        <v/>
      </c>
      <c r="F249" s="352">
        <f t="shared" si="4"/>
        <v>0</v>
      </c>
      <c r="G249" s="16">
        <f>F249*'(more) Simpl. Textures PLYWOOD'!I252</f>
        <v>0</v>
      </c>
      <c r="H249" s="16">
        <f>F249*'(more) Simpl. Textures PLYWOOD'!Z252</f>
        <v>0</v>
      </c>
    </row>
    <row r="250" spans="2:8" ht="23.25" customHeight="1">
      <c r="B250" s="23" t="str">
        <f>'(more) Simpl. Textures PLYWOOD'!D253</f>
        <v>SIMPL-7F-N-T</v>
      </c>
      <c r="C250" s="482" t="s">
        <v>6199</v>
      </c>
      <c r="D250" s="456" t="str">
        <f>IF('(more) Simpl. Textures PLYWOOD'!M253=0,"",'(more) Simpl. Textures PLYWOOD'!M253)</f>
        <v/>
      </c>
      <c r="E250" s="456"/>
      <c r="F250" s="352">
        <f t="shared" si="4"/>
        <v>0</v>
      </c>
      <c r="G250" s="16">
        <f>F250*'(more) Simpl. Textures PLYWOOD'!I253</f>
        <v>0</v>
      </c>
      <c r="H250" s="16">
        <f>F250*'(more) Simpl. Textures PLYWOOD'!Z253</f>
        <v>0</v>
      </c>
    </row>
    <row r="251" spans="2:8" ht="23.25" customHeight="1">
      <c r="B251" s="23" t="str">
        <f>'(more) Simpl. Textures PLYWOOD'!D254</f>
        <v>SIMPL-7F-N-NT</v>
      </c>
      <c r="C251" s="482" t="s">
        <v>6200</v>
      </c>
      <c r="D251" s="456" t="str">
        <f>IF('(more) Simpl. Textures PLYWOOD'!M254=0,"",'(more) Simpl. Textures PLYWOOD'!M254)</f>
        <v/>
      </c>
      <c r="E251" s="456"/>
      <c r="F251" s="352">
        <f t="shared" si="4"/>
        <v>0</v>
      </c>
      <c r="G251" s="16">
        <f>F251*'(more) Simpl. Textures PLYWOOD'!I254</f>
        <v>0</v>
      </c>
      <c r="H251" s="16">
        <f>F251*'(more) Simpl. Textures PLYWOOD'!Z254</f>
        <v>0</v>
      </c>
    </row>
    <row r="252" spans="2:8" ht="23.25" customHeight="1">
      <c r="B252" s="23" t="str">
        <f>'(more) Simpl. Textures PLYWOOD'!D255</f>
        <v>SIMPL-7G-C</v>
      </c>
      <c r="C252" s="482" t="s">
        <v>6198</v>
      </c>
      <c r="D252" s="456"/>
      <c r="E252" s="456" t="str">
        <f>IF('(more) Simpl. Textures PLYWOOD'!N255=0,"",'(more) Simpl. Textures PLYWOOD'!N255)</f>
        <v/>
      </c>
      <c r="F252" s="352">
        <f t="shared" si="4"/>
        <v>0</v>
      </c>
      <c r="G252" s="16">
        <f>F252*'(more) Simpl. Textures PLYWOOD'!I255</f>
        <v>0</v>
      </c>
      <c r="H252" s="16">
        <f>F252*'(more) Simpl. Textures PLYWOOD'!Z255</f>
        <v>0</v>
      </c>
    </row>
    <row r="253" spans="2:8" ht="23.25" customHeight="1">
      <c r="B253" s="23" t="str">
        <f>'(more) Simpl. Textures PLYWOOD'!D256</f>
        <v>SIMPL-7G-N-T</v>
      </c>
      <c r="C253" s="482" t="s">
        <v>6199</v>
      </c>
      <c r="D253" s="456" t="str">
        <f>IF('(more) Simpl. Textures PLYWOOD'!M256=0,"",'(more) Simpl. Textures PLYWOOD'!M256)</f>
        <v/>
      </c>
      <c r="E253" s="456"/>
      <c r="F253" s="352">
        <f t="shared" si="4"/>
        <v>0</v>
      </c>
      <c r="G253" s="16">
        <f>F253*'(more) Simpl. Textures PLYWOOD'!I256</f>
        <v>0</v>
      </c>
      <c r="H253" s="16">
        <f>F253*'(more) Simpl. Textures PLYWOOD'!Z256</f>
        <v>0</v>
      </c>
    </row>
    <row r="254" spans="2:8" ht="23.25" customHeight="1">
      <c r="B254" s="23" t="str">
        <f>'(more) Simpl. Textures PLYWOOD'!D257</f>
        <v>SIMPL-7G-N-NT</v>
      </c>
      <c r="C254" s="482" t="s">
        <v>6200</v>
      </c>
      <c r="D254" s="456" t="str">
        <f>IF('(more) Simpl. Textures PLYWOOD'!M257=0,"",'(more) Simpl. Textures PLYWOOD'!M257)</f>
        <v/>
      </c>
      <c r="E254" s="456"/>
      <c r="F254" s="352">
        <f t="shared" si="4"/>
        <v>0</v>
      </c>
      <c r="G254" s="16">
        <f>F254*'(more) Simpl. Textures PLYWOOD'!I257</f>
        <v>0</v>
      </c>
      <c r="H254" s="16">
        <f>F254*'(more) Simpl. Textures PLYWOOD'!Z257</f>
        <v>0</v>
      </c>
    </row>
    <row r="255" spans="2:8" ht="23.25" customHeight="1">
      <c r="B255" s="23" t="str">
        <f>'(more) Simpl. Textures PLYWOOD'!D258</f>
        <v>SIMPL-7H-C</v>
      </c>
      <c r="C255" s="482" t="s">
        <v>6198</v>
      </c>
      <c r="D255" s="456"/>
      <c r="E255" s="456" t="str">
        <f>IF('(more) Simpl. Textures PLYWOOD'!N258=0,"",'(more) Simpl. Textures PLYWOOD'!N258)</f>
        <v/>
      </c>
      <c r="F255" s="352">
        <f t="shared" si="4"/>
        <v>0</v>
      </c>
      <c r="G255" s="16">
        <f>F255*'(more) Simpl. Textures PLYWOOD'!I258</f>
        <v>0</v>
      </c>
      <c r="H255" s="16">
        <f>F255*'(more) Simpl. Textures PLYWOOD'!Z258</f>
        <v>0</v>
      </c>
    </row>
    <row r="256" spans="2:8" ht="23.25" customHeight="1">
      <c r="B256" s="23" t="str">
        <f>'(more) Simpl. Textures PLYWOOD'!D259</f>
        <v>SIMPL-7H-N-T</v>
      </c>
      <c r="C256" s="482" t="s">
        <v>6199</v>
      </c>
      <c r="D256" s="456" t="str">
        <f>IF('(more) Simpl. Textures PLYWOOD'!M259=0,"",'(more) Simpl. Textures PLYWOOD'!M259)</f>
        <v/>
      </c>
      <c r="E256" s="456"/>
      <c r="F256" s="352">
        <f t="shared" si="4"/>
        <v>0</v>
      </c>
      <c r="G256" s="16">
        <f>F256*'(more) Simpl. Textures PLYWOOD'!I259</f>
        <v>0</v>
      </c>
      <c r="H256" s="16">
        <f>F256*'(more) Simpl. Textures PLYWOOD'!Z259</f>
        <v>0</v>
      </c>
    </row>
    <row r="257" spans="2:8" ht="23.25" customHeight="1">
      <c r="B257" s="23" t="str">
        <f>'(more) Simpl. Textures PLYWOOD'!D260</f>
        <v>SIMPL-7H-N-NT</v>
      </c>
      <c r="C257" s="482" t="s">
        <v>6200</v>
      </c>
      <c r="D257" s="456" t="str">
        <f>IF('(more) Simpl. Textures PLYWOOD'!M260=0,"",'(more) Simpl. Textures PLYWOOD'!M260)</f>
        <v/>
      </c>
      <c r="E257" s="456"/>
      <c r="F257" s="352">
        <f t="shared" si="4"/>
        <v>0</v>
      </c>
      <c r="G257" s="16">
        <f>F257*'(more) Simpl. Textures PLYWOOD'!I260</f>
        <v>0</v>
      </c>
      <c r="H257" s="16">
        <f>F257*'(more) Simpl. Textures PLYWOOD'!Z260</f>
        <v>0</v>
      </c>
    </row>
    <row r="258" spans="2:8" ht="23.25" customHeight="1">
      <c r="B258" s="23" t="str">
        <f>'(more) Simpl. Textures PLYWOOD'!D261</f>
        <v>SIMPL-7I-C</v>
      </c>
      <c r="C258" s="482" t="s">
        <v>6198</v>
      </c>
      <c r="D258" s="456"/>
      <c r="E258" s="456" t="str">
        <f>IF('(more) Simpl. Textures PLYWOOD'!N261=0,"",'(more) Simpl. Textures PLYWOOD'!N261)</f>
        <v/>
      </c>
      <c r="F258" s="352">
        <f t="shared" si="4"/>
        <v>0</v>
      </c>
      <c r="G258" s="16">
        <f>F258*'(more) Simpl. Textures PLYWOOD'!I261</f>
        <v>0</v>
      </c>
      <c r="H258" s="16">
        <f>F258*'(more) Simpl. Textures PLYWOOD'!Z261</f>
        <v>0</v>
      </c>
    </row>
    <row r="259" spans="2:8" ht="23.25" customHeight="1">
      <c r="B259" s="23" t="str">
        <f>'(more) Simpl. Textures PLYWOOD'!D262</f>
        <v>SIMPL-7I-N-T</v>
      </c>
      <c r="C259" s="482" t="s">
        <v>6199</v>
      </c>
      <c r="D259" s="456" t="str">
        <f>IF('(more) Simpl. Textures PLYWOOD'!M262=0,"",'(more) Simpl. Textures PLYWOOD'!M262)</f>
        <v/>
      </c>
      <c r="E259" s="456"/>
      <c r="F259" s="352">
        <f t="shared" si="4"/>
        <v>0</v>
      </c>
      <c r="G259" s="16">
        <f>F259*'(more) Simpl. Textures PLYWOOD'!I262</f>
        <v>0</v>
      </c>
      <c r="H259" s="16">
        <f>F259*'(more) Simpl. Textures PLYWOOD'!Z262</f>
        <v>0</v>
      </c>
    </row>
    <row r="260" spans="2:8" ht="23.25" customHeight="1">
      <c r="B260" s="23" t="str">
        <f>'(more) Simpl. Textures PLYWOOD'!D263</f>
        <v>SIMPL-7I-N-NT</v>
      </c>
      <c r="C260" s="482" t="s">
        <v>6200</v>
      </c>
      <c r="D260" s="456" t="str">
        <f>IF('(more) Simpl. Textures PLYWOOD'!M263=0,"",'(more) Simpl. Textures PLYWOOD'!M263)</f>
        <v/>
      </c>
      <c r="E260" s="456"/>
      <c r="F260" s="352">
        <f t="shared" si="4"/>
        <v>0</v>
      </c>
      <c r="G260" s="16">
        <f>F260*'(more) Simpl. Textures PLYWOOD'!I263</f>
        <v>0</v>
      </c>
      <c r="H260" s="16">
        <f>F260*'(more) Simpl. Textures PLYWOOD'!Z263</f>
        <v>0</v>
      </c>
    </row>
    <row r="261" spans="2:8" ht="23.25" customHeight="1">
      <c r="B261" s="23" t="str">
        <f>'(more) Simpl. Textures PLYWOOD'!D264</f>
        <v>SIMPL-7J-C</v>
      </c>
      <c r="C261" s="482" t="s">
        <v>6198</v>
      </c>
      <c r="D261" s="456"/>
      <c r="E261" s="456" t="str">
        <f>IF('(more) Simpl. Textures PLYWOOD'!N264=0,"",'(more) Simpl. Textures PLYWOOD'!N264)</f>
        <v/>
      </c>
      <c r="F261" s="352">
        <f t="shared" si="4"/>
        <v>0</v>
      </c>
      <c r="G261" s="16">
        <f>F261*'(more) Simpl. Textures PLYWOOD'!I264</f>
        <v>0</v>
      </c>
      <c r="H261" s="16">
        <f>F261*'(more) Simpl. Textures PLYWOOD'!Z264</f>
        <v>0</v>
      </c>
    </row>
    <row r="262" spans="2:8" ht="23.25" customHeight="1">
      <c r="B262" s="23" t="str">
        <f>'(more) Simpl. Textures PLYWOOD'!D265</f>
        <v>SIMPL-7J-N-T</v>
      </c>
      <c r="C262" s="482" t="s">
        <v>6199</v>
      </c>
      <c r="D262" s="456" t="str">
        <f>IF('(more) Simpl. Textures PLYWOOD'!M265=0,"",'(more) Simpl. Textures PLYWOOD'!M265)</f>
        <v/>
      </c>
      <c r="E262" s="456"/>
      <c r="F262" s="352">
        <f t="shared" si="4"/>
        <v>0</v>
      </c>
      <c r="G262" s="16">
        <f>F262*'(more) Simpl. Textures PLYWOOD'!I265</f>
        <v>0</v>
      </c>
      <c r="H262" s="16">
        <f>F262*'(more) Simpl. Textures PLYWOOD'!Z265</f>
        <v>0</v>
      </c>
    </row>
    <row r="263" spans="2:8" ht="23.25" customHeight="1">
      <c r="B263" s="23" t="str">
        <f>'(more) Simpl. Textures PLYWOOD'!D266</f>
        <v>SIMPL-7J-N-NT</v>
      </c>
      <c r="C263" s="482" t="s">
        <v>6200</v>
      </c>
      <c r="D263" s="456" t="str">
        <f>IF('(more) Simpl. Textures PLYWOOD'!M266=0,"",'(more) Simpl. Textures PLYWOOD'!M266)</f>
        <v/>
      </c>
      <c r="E263" s="456"/>
      <c r="F263" s="352">
        <f t="shared" ref="F263:F326" si="5">SUM(D263:E263)</f>
        <v>0</v>
      </c>
      <c r="G263" s="16">
        <f>F263*'(more) Simpl. Textures PLYWOOD'!I266</f>
        <v>0</v>
      </c>
      <c r="H263" s="16">
        <f>F263*'(more) Simpl. Textures PLYWOOD'!Z266</f>
        <v>0</v>
      </c>
    </row>
    <row r="264" spans="2:8" ht="23.25" customHeight="1">
      <c r="B264" s="23" t="str">
        <f>'(more) Simpl. Textures PLYWOOD'!D267</f>
        <v>SIMPL-7K-C</v>
      </c>
      <c r="C264" s="482" t="s">
        <v>6198</v>
      </c>
      <c r="D264" s="456"/>
      <c r="E264" s="456" t="str">
        <f>IF('(more) Simpl. Textures PLYWOOD'!N267=0,"",'(more) Simpl. Textures PLYWOOD'!N267)</f>
        <v/>
      </c>
      <c r="F264" s="352">
        <f t="shared" si="5"/>
        <v>0</v>
      </c>
      <c r="G264" s="16">
        <f>F264*'(more) Simpl. Textures PLYWOOD'!I267</f>
        <v>0</v>
      </c>
      <c r="H264" s="16">
        <f>F264*'(more) Simpl. Textures PLYWOOD'!Z267</f>
        <v>0</v>
      </c>
    </row>
    <row r="265" spans="2:8" ht="23.25" customHeight="1">
      <c r="B265" s="23" t="str">
        <f>'(more) Simpl. Textures PLYWOOD'!D268</f>
        <v>SIMPL-7K-N-T</v>
      </c>
      <c r="C265" s="482" t="s">
        <v>6199</v>
      </c>
      <c r="D265" s="456" t="str">
        <f>IF('(more) Simpl. Textures PLYWOOD'!M268=0,"",'(more) Simpl. Textures PLYWOOD'!M268)</f>
        <v/>
      </c>
      <c r="E265" s="456"/>
      <c r="F265" s="352">
        <f t="shared" si="5"/>
        <v>0</v>
      </c>
      <c r="G265" s="16">
        <f>F265*'(more) Simpl. Textures PLYWOOD'!I268</f>
        <v>0</v>
      </c>
      <c r="H265" s="16">
        <f>F265*'(more) Simpl. Textures PLYWOOD'!Z268</f>
        <v>0</v>
      </c>
    </row>
    <row r="266" spans="2:8" ht="23.25" customHeight="1">
      <c r="B266" s="23" t="str">
        <f>'(more) Simpl. Textures PLYWOOD'!D269</f>
        <v>SIMPL-7K-N-NT</v>
      </c>
      <c r="C266" s="482" t="s">
        <v>6200</v>
      </c>
      <c r="D266" s="456" t="str">
        <f>IF('(more) Simpl. Textures PLYWOOD'!M269=0,"",'(more) Simpl. Textures PLYWOOD'!M269)</f>
        <v/>
      </c>
      <c r="E266" s="456"/>
      <c r="F266" s="352">
        <f t="shared" si="5"/>
        <v>0</v>
      </c>
      <c r="G266" s="16">
        <f>F266*'(more) Simpl. Textures PLYWOOD'!I269</f>
        <v>0</v>
      </c>
      <c r="H266" s="16">
        <f>F266*'(more) Simpl. Textures PLYWOOD'!Z269</f>
        <v>0</v>
      </c>
    </row>
    <row r="267" spans="2:8" ht="23.25" customHeight="1">
      <c r="B267" s="23" t="str">
        <f>'(more) Simpl. Textures PLYWOOD'!D270</f>
        <v>SIMPL-7L-C</v>
      </c>
      <c r="C267" s="482" t="s">
        <v>6198</v>
      </c>
      <c r="D267" s="456"/>
      <c r="E267" s="456" t="str">
        <f>IF('(more) Simpl. Textures PLYWOOD'!N270=0,"",'(more) Simpl. Textures PLYWOOD'!N270)</f>
        <v/>
      </c>
      <c r="F267" s="352">
        <f t="shared" si="5"/>
        <v>0</v>
      </c>
      <c r="G267" s="16">
        <f>F267*'(more) Simpl. Textures PLYWOOD'!I270</f>
        <v>0</v>
      </c>
      <c r="H267" s="16">
        <f>F267*'(more) Simpl. Textures PLYWOOD'!Z270</f>
        <v>0</v>
      </c>
    </row>
    <row r="268" spans="2:8" ht="23.25" customHeight="1">
      <c r="B268" s="23" t="str">
        <f>'(more) Simpl. Textures PLYWOOD'!D271</f>
        <v>SIMPL-7L-N-T</v>
      </c>
      <c r="C268" s="482" t="s">
        <v>6199</v>
      </c>
      <c r="D268" s="456" t="str">
        <f>IF('(more) Simpl. Textures PLYWOOD'!M271=0,"",'(more) Simpl. Textures PLYWOOD'!M271)</f>
        <v/>
      </c>
      <c r="E268" s="456"/>
      <c r="F268" s="352">
        <f t="shared" si="5"/>
        <v>0</v>
      </c>
      <c r="G268" s="16">
        <f>F268*'(more) Simpl. Textures PLYWOOD'!I271</f>
        <v>0</v>
      </c>
      <c r="H268" s="16">
        <f>F268*'(more) Simpl. Textures PLYWOOD'!Z271</f>
        <v>0</v>
      </c>
    </row>
    <row r="269" spans="2:8" ht="23.25" customHeight="1">
      <c r="B269" s="23" t="str">
        <f>'(more) Simpl. Textures PLYWOOD'!D272</f>
        <v>SIMPL-7L-N-NT</v>
      </c>
      <c r="C269" s="482" t="s">
        <v>6200</v>
      </c>
      <c r="D269" s="456" t="str">
        <f>IF('(more) Simpl. Textures PLYWOOD'!M272=0,"",'(more) Simpl. Textures PLYWOOD'!M272)</f>
        <v/>
      </c>
      <c r="E269" s="456"/>
      <c r="F269" s="352">
        <f t="shared" si="5"/>
        <v>0</v>
      </c>
      <c r="G269" s="16">
        <f>F269*'(more) Simpl. Textures PLYWOOD'!I272</f>
        <v>0</v>
      </c>
      <c r="H269" s="16">
        <f>F269*'(more) Simpl. Textures PLYWOOD'!Z272</f>
        <v>0</v>
      </c>
    </row>
    <row r="270" spans="2:8" ht="23.25" customHeight="1">
      <c r="B270" s="23" t="str">
        <f>'(more) Simpl. Textures PLYWOOD'!D273</f>
        <v>SIMPL-7M-C</v>
      </c>
      <c r="C270" s="482" t="s">
        <v>6198</v>
      </c>
      <c r="D270" s="456"/>
      <c r="E270" s="456" t="str">
        <f>IF('(more) Simpl. Textures PLYWOOD'!N273=0,"",'(more) Simpl. Textures PLYWOOD'!N273)</f>
        <v/>
      </c>
      <c r="F270" s="352">
        <f t="shared" si="5"/>
        <v>0</v>
      </c>
      <c r="G270" s="16">
        <f>F270*'(more) Simpl. Textures PLYWOOD'!I273</f>
        <v>0</v>
      </c>
      <c r="H270" s="16">
        <f>F270*'(more) Simpl. Textures PLYWOOD'!Z273</f>
        <v>0</v>
      </c>
    </row>
    <row r="271" spans="2:8" ht="23.25" customHeight="1">
      <c r="B271" s="23" t="str">
        <f>'(more) Simpl. Textures PLYWOOD'!D274</f>
        <v>SIMPL-7M-N-T</v>
      </c>
      <c r="C271" s="482" t="s">
        <v>6199</v>
      </c>
      <c r="D271" s="456" t="str">
        <f>IF('(more) Simpl. Textures PLYWOOD'!M274=0,"",'(more) Simpl. Textures PLYWOOD'!M274)</f>
        <v/>
      </c>
      <c r="E271" s="456"/>
      <c r="F271" s="352">
        <f t="shared" si="5"/>
        <v>0</v>
      </c>
      <c r="G271" s="16">
        <f>F271*'(more) Simpl. Textures PLYWOOD'!I274</f>
        <v>0</v>
      </c>
      <c r="H271" s="16">
        <f>F271*'(more) Simpl. Textures PLYWOOD'!Z274</f>
        <v>0</v>
      </c>
    </row>
    <row r="272" spans="2:8" ht="23.25" customHeight="1">
      <c r="B272" s="23" t="str">
        <f>'(more) Simpl. Textures PLYWOOD'!D275</f>
        <v>SIMPL-7M-N-NT</v>
      </c>
      <c r="C272" s="482" t="s">
        <v>6200</v>
      </c>
      <c r="D272" s="456" t="str">
        <f>IF('(more) Simpl. Textures PLYWOOD'!M275=0,"",'(more) Simpl. Textures PLYWOOD'!M275)</f>
        <v/>
      </c>
      <c r="E272" s="456"/>
      <c r="F272" s="352">
        <f t="shared" si="5"/>
        <v>0</v>
      </c>
      <c r="G272" s="16">
        <f>F272*'(more) Simpl. Textures PLYWOOD'!I275</f>
        <v>0</v>
      </c>
      <c r="H272" s="16">
        <f>F272*'(more) Simpl. Textures PLYWOOD'!Z275</f>
        <v>0</v>
      </c>
    </row>
    <row r="273" spans="2:8" ht="23.25" customHeight="1">
      <c r="B273" s="23" t="str">
        <f>'(more) Simpl. Textures PLYWOOD'!D276</f>
        <v>SIMPL-7N-C</v>
      </c>
      <c r="C273" s="482" t="s">
        <v>6198</v>
      </c>
      <c r="D273" s="456"/>
      <c r="E273" s="456" t="str">
        <f>IF('(more) Simpl. Textures PLYWOOD'!N276=0,"",'(more) Simpl. Textures PLYWOOD'!N276)</f>
        <v/>
      </c>
      <c r="F273" s="352">
        <f t="shared" si="5"/>
        <v>0</v>
      </c>
      <c r="G273" s="16">
        <f>F273*'(more) Simpl. Textures PLYWOOD'!I276</f>
        <v>0</v>
      </c>
      <c r="H273" s="16">
        <f>F273*'(more) Simpl. Textures PLYWOOD'!Z276</f>
        <v>0</v>
      </c>
    </row>
    <row r="274" spans="2:8" ht="23.25" customHeight="1">
      <c r="B274" s="23" t="str">
        <f>'(more) Simpl. Textures PLYWOOD'!D277</f>
        <v>SIMPL-7N-N-T</v>
      </c>
      <c r="C274" s="482" t="s">
        <v>6199</v>
      </c>
      <c r="D274" s="456" t="str">
        <f>IF('(more) Simpl. Textures PLYWOOD'!M277=0,"",'(more) Simpl. Textures PLYWOOD'!M277)</f>
        <v/>
      </c>
      <c r="E274" s="456"/>
      <c r="F274" s="352">
        <f t="shared" si="5"/>
        <v>0</v>
      </c>
      <c r="G274" s="16">
        <f>F274*'(more) Simpl. Textures PLYWOOD'!I277</f>
        <v>0</v>
      </c>
      <c r="H274" s="16">
        <f>F274*'(more) Simpl. Textures PLYWOOD'!Z277</f>
        <v>0</v>
      </c>
    </row>
    <row r="275" spans="2:8" ht="23.25" customHeight="1">
      <c r="B275" s="23" t="str">
        <f>'(more) Simpl. Textures PLYWOOD'!D278</f>
        <v>SIMPL-7N-N-NT</v>
      </c>
      <c r="C275" s="482" t="s">
        <v>6200</v>
      </c>
      <c r="D275" s="456" t="str">
        <f>IF('(more) Simpl. Textures PLYWOOD'!M278=0,"",'(more) Simpl. Textures PLYWOOD'!M278)</f>
        <v/>
      </c>
      <c r="E275" s="456"/>
      <c r="F275" s="352">
        <f t="shared" si="5"/>
        <v>0</v>
      </c>
      <c r="G275" s="16">
        <f>F275*'(more) Simpl. Textures PLYWOOD'!I278</f>
        <v>0</v>
      </c>
      <c r="H275" s="16">
        <f>F275*'(more) Simpl. Textures PLYWOOD'!Z278</f>
        <v>0</v>
      </c>
    </row>
    <row r="276" spans="2:8" ht="23.25" customHeight="1">
      <c r="B276" s="23" t="str">
        <f>'(more) Simpl. Textures PLYWOOD'!D279</f>
        <v>SIMPL-7O-C</v>
      </c>
      <c r="C276" s="482" t="s">
        <v>6198</v>
      </c>
      <c r="D276" s="456"/>
      <c r="E276" s="456" t="str">
        <f>IF('(more) Simpl. Textures PLYWOOD'!N279=0,"",'(more) Simpl. Textures PLYWOOD'!N279)</f>
        <v/>
      </c>
      <c r="F276" s="352">
        <f t="shared" si="5"/>
        <v>0</v>
      </c>
      <c r="G276" s="16">
        <f>F276*'(more) Simpl. Textures PLYWOOD'!I279</f>
        <v>0</v>
      </c>
      <c r="H276" s="16">
        <f>F276*'(more) Simpl. Textures PLYWOOD'!Z279</f>
        <v>0</v>
      </c>
    </row>
    <row r="277" spans="2:8" ht="23.25" customHeight="1">
      <c r="B277" s="23" t="str">
        <f>'(more) Simpl. Textures PLYWOOD'!D280</f>
        <v>SIMPL-7O-N-T</v>
      </c>
      <c r="C277" s="482" t="s">
        <v>6199</v>
      </c>
      <c r="D277" s="456" t="str">
        <f>IF('(more) Simpl. Textures PLYWOOD'!M280=0,"",'(more) Simpl. Textures PLYWOOD'!M280)</f>
        <v/>
      </c>
      <c r="E277" s="456"/>
      <c r="F277" s="352">
        <f t="shared" si="5"/>
        <v>0</v>
      </c>
      <c r="G277" s="16">
        <f>F277*'(more) Simpl. Textures PLYWOOD'!I280</f>
        <v>0</v>
      </c>
      <c r="H277" s="16">
        <f>F277*'(more) Simpl. Textures PLYWOOD'!Z280</f>
        <v>0</v>
      </c>
    </row>
    <row r="278" spans="2:8" ht="23.25" customHeight="1">
      <c r="B278" s="23" t="str">
        <f>'(more) Simpl. Textures PLYWOOD'!D281</f>
        <v>SIMPL-7O-N-NT</v>
      </c>
      <c r="C278" s="482" t="s">
        <v>6200</v>
      </c>
      <c r="D278" s="456" t="str">
        <f>IF('(more) Simpl. Textures PLYWOOD'!M281=0,"",'(more) Simpl. Textures PLYWOOD'!M281)</f>
        <v/>
      </c>
      <c r="E278" s="456"/>
      <c r="F278" s="352">
        <f t="shared" si="5"/>
        <v>0</v>
      </c>
      <c r="G278" s="16">
        <f>F278*'(more) Simpl. Textures PLYWOOD'!I281</f>
        <v>0</v>
      </c>
      <c r="H278" s="16">
        <f>F278*'(more) Simpl. Textures PLYWOOD'!Z281</f>
        <v>0</v>
      </c>
    </row>
    <row r="279" spans="2:8" ht="23.25" customHeight="1">
      <c r="B279" s="23" t="str">
        <f>'(more) Simpl. Textures PLYWOOD'!D282</f>
        <v>SIMPL-7P-C</v>
      </c>
      <c r="C279" s="482" t="s">
        <v>6198</v>
      </c>
      <c r="D279" s="456"/>
      <c r="E279" s="456" t="str">
        <f>IF('(more) Simpl. Textures PLYWOOD'!N282=0,"",'(more) Simpl. Textures PLYWOOD'!N282)</f>
        <v/>
      </c>
      <c r="F279" s="352">
        <f t="shared" si="5"/>
        <v>0</v>
      </c>
      <c r="G279" s="16">
        <f>F279*'(more) Simpl. Textures PLYWOOD'!I282</f>
        <v>0</v>
      </c>
      <c r="H279" s="16">
        <f>F279*'(more) Simpl. Textures PLYWOOD'!Z282</f>
        <v>0</v>
      </c>
    </row>
    <row r="280" spans="2:8" ht="23.25" customHeight="1">
      <c r="B280" s="23" t="str">
        <f>'(more) Simpl. Textures PLYWOOD'!D283</f>
        <v>SIMPL-7P-N-T</v>
      </c>
      <c r="C280" s="482" t="s">
        <v>6199</v>
      </c>
      <c r="D280" s="456" t="str">
        <f>IF('(more) Simpl. Textures PLYWOOD'!M283=0,"",'(more) Simpl. Textures PLYWOOD'!M283)</f>
        <v/>
      </c>
      <c r="E280" s="456"/>
      <c r="F280" s="352">
        <f t="shared" si="5"/>
        <v>0</v>
      </c>
      <c r="G280" s="16">
        <f>F280*'(more) Simpl. Textures PLYWOOD'!I283</f>
        <v>0</v>
      </c>
      <c r="H280" s="16">
        <f>F280*'(more) Simpl. Textures PLYWOOD'!Z283</f>
        <v>0</v>
      </c>
    </row>
    <row r="281" spans="2:8" ht="23.25" customHeight="1">
      <c r="B281" s="23" t="str">
        <f>'(more) Simpl. Textures PLYWOOD'!D284</f>
        <v>SIMPL-7P-N-NT</v>
      </c>
      <c r="C281" s="482" t="s">
        <v>6200</v>
      </c>
      <c r="D281" s="456" t="str">
        <f>IF('(more) Simpl. Textures PLYWOOD'!M284=0,"",'(more) Simpl. Textures PLYWOOD'!M284)</f>
        <v/>
      </c>
      <c r="E281" s="456"/>
      <c r="F281" s="352">
        <f t="shared" si="5"/>
        <v>0</v>
      </c>
      <c r="G281" s="16">
        <f>F281*'(more) Simpl. Textures PLYWOOD'!I284</f>
        <v>0</v>
      </c>
      <c r="H281" s="16">
        <f>F281*'(more) Simpl. Textures PLYWOOD'!Z284</f>
        <v>0</v>
      </c>
    </row>
    <row r="282" spans="2:8" ht="23.25" customHeight="1">
      <c r="B282" s="23" t="str">
        <f>'(more) Simpl. Textures PLYWOOD'!D285</f>
        <v>SIMPL-7R-C</v>
      </c>
      <c r="C282" s="482" t="s">
        <v>6198</v>
      </c>
      <c r="D282" s="456"/>
      <c r="E282" s="456" t="str">
        <f>IF('(more) Simpl. Textures PLYWOOD'!N285=0,"",'(more) Simpl. Textures PLYWOOD'!N285)</f>
        <v/>
      </c>
      <c r="F282" s="352">
        <f t="shared" si="5"/>
        <v>0</v>
      </c>
      <c r="G282" s="16">
        <f>F282*'(more) Simpl. Textures PLYWOOD'!I285</f>
        <v>0</v>
      </c>
      <c r="H282" s="16">
        <f>F282*'(more) Simpl. Textures PLYWOOD'!Z285</f>
        <v>0</v>
      </c>
    </row>
    <row r="283" spans="2:8" ht="23.25" customHeight="1">
      <c r="B283" s="23" t="str">
        <f>'(more) Simpl. Textures PLYWOOD'!D286</f>
        <v>SIMPL-7R-N-T</v>
      </c>
      <c r="C283" s="482" t="s">
        <v>6199</v>
      </c>
      <c r="D283" s="456" t="str">
        <f>IF('(more) Simpl. Textures PLYWOOD'!M286=0,"",'(more) Simpl. Textures PLYWOOD'!M286)</f>
        <v/>
      </c>
      <c r="E283" s="456"/>
      <c r="F283" s="352">
        <f t="shared" si="5"/>
        <v>0</v>
      </c>
      <c r="G283" s="16">
        <f>F283*'(more) Simpl. Textures PLYWOOD'!I286</f>
        <v>0</v>
      </c>
      <c r="H283" s="16">
        <f>F283*'(more) Simpl. Textures PLYWOOD'!Z286</f>
        <v>0</v>
      </c>
    </row>
    <row r="284" spans="2:8" ht="23.25" customHeight="1">
      <c r="B284" s="23" t="str">
        <f>'(more) Simpl. Textures PLYWOOD'!D287</f>
        <v>SIMPL-7R-N-NT</v>
      </c>
      <c r="C284" s="482" t="s">
        <v>6200</v>
      </c>
      <c r="D284" s="456" t="str">
        <f>IF('(more) Simpl. Textures PLYWOOD'!M287=0,"",'(more) Simpl. Textures PLYWOOD'!M287)</f>
        <v/>
      </c>
      <c r="E284" s="456"/>
      <c r="F284" s="352">
        <f t="shared" si="5"/>
        <v>0</v>
      </c>
      <c r="G284" s="16">
        <f>F284*'(more) Simpl. Textures PLYWOOD'!I287</f>
        <v>0</v>
      </c>
      <c r="H284" s="16">
        <f>F284*'(more) Simpl. Textures PLYWOOD'!Z287</f>
        <v>0</v>
      </c>
    </row>
    <row r="285" spans="2:8" ht="23.25" customHeight="1">
      <c r="B285" s="23" t="str">
        <f>'(more) Simpl. Textures PLYWOOD'!D288</f>
        <v>SIMPL-7S-C</v>
      </c>
      <c r="C285" s="482" t="s">
        <v>6198</v>
      </c>
      <c r="D285" s="456"/>
      <c r="E285" s="456" t="str">
        <f>IF('(more) Simpl. Textures PLYWOOD'!N288=0,"",'(more) Simpl. Textures PLYWOOD'!N288)</f>
        <v/>
      </c>
      <c r="F285" s="352">
        <f t="shared" si="5"/>
        <v>0</v>
      </c>
      <c r="G285" s="16">
        <f>F285*'(more) Simpl. Textures PLYWOOD'!I288</f>
        <v>0</v>
      </c>
      <c r="H285" s="16">
        <f>F285*'(more) Simpl. Textures PLYWOOD'!Z288</f>
        <v>0</v>
      </c>
    </row>
    <row r="286" spans="2:8" ht="23.25" customHeight="1">
      <c r="B286" s="23" t="str">
        <f>'(more) Simpl. Textures PLYWOOD'!D289</f>
        <v>SIMPL-7S-N-T</v>
      </c>
      <c r="C286" s="482" t="s">
        <v>6199</v>
      </c>
      <c r="D286" s="456" t="str">
        <f>IF('(more) Simpl. Textures PLYWOOD'!M289=0,"",'(more) Simpl. Textures PLYWOOD'!M289)</f>
        <v/>
      </c>
      <c r="E286" s="456"/>
      <c r="F286" s="352">
        <f t="shared" si="5"/>
        <v>0</v>
      </c>
      <c r="G286" s="16">
        <f>F286*'(more) Simpl. Textures PLYWOOD'!I289</f>
        <v>0</v>
      </c>
      <c r="H286" s="16">
        <f>F286*'(more) Simpl. Textures PLYWOOD'!Z289</f>
        <v>0</v>
      </c>
    </row>
    <row r="287" spans="2:8" ht="23.25" customHeight="1">
      <c r="B287" s="23" t="str">
        <f>'(more) Simpl. Textures PLYWOOD'!D290</f>
        <v>SIMPL-7S-N-NT</v>
      </c>
      <c r="C287" s="482" t="s">
        <v>6200</v>
      </c>
      <c r="D287" s="456" t="str">
        <f>IF('(more) Simpl. Textures PLYWOOD'!M290=0,"",'(more) Simpl. Textures PLYWOOD'!M290)</f>
        <v/>
      </c>
      <c r="E287" s="456"/>
      <c r="F287" s="352">
        <f t="shared" si="5"/>
        <v>0</v>
      </c>
      <c r="G287" s="16">
        <f>F287*'(more) Simpl. Textures PLYWOOD'!I290</f>
        <v>0</v>
      </c>
      <c r="H287" s="16">
        <f>F287*'(more) Simpl. Textures PLYWOOD'!Z290</f>
        <v>0</v>
      </c>
    </row>
    <row r="288" spans="2:8" ht="23.25" customHeight="1">
      <c r="B288" s="23" t="str">
        <f>'(more) Simpl. Textures PLYWOOD'!D291</f>
        <v>8 - WHEELS</v>
      </c>
      <c r="C288" s="482"/>
      <c r="D288" s="456" t="str">
        <f>IF('(more) Simpl. Textures PLYWOOD'!M291=0,"",'(more) Simpl. Textures PLYWOOD'!M291)</f>
        <v/>
      </c>
      <c r="E288" s="456" t="str">
        <f>IF('(more) Simpl. Textures PLYWOOD'!N291=0,"",'(more) Simpl. Textures PLYWOOD'!N291)</f>
        <v/>
      </c>
      <c r="F288" s="352">
        <f t="shared" si="5"/>
        <v>0</v>
      </c>
      <c r="G288" s="16">
        <f>F288*'(more) Simpl. Textures PLYWOOD'!I291</f>
        <v>0</v>
      </c>
      <c r="H288" s="16">
        <f>F288*'(more) Simpl. Textures PLYWOOD'!Z291</f>
        <v>0</v>
      </c>
    </row>
    <row r="289" spans="2:8" ht="23.25" customHeight="1">
      <c r="B289" s="23" t="str">
        <f>'(more) Simpl. Textures PLYWOOD'!D292</f>
        <v>SIMPL-8A-C</v>
      </c>
      <c r="C289" s="482" t="s">
        <v>6198</v>
      </c>
      <c r="D289" s="456"/>
      <c r="E289" s="456" t="str">
        <f>IF('(more) Simpl. Textures PLYWOOD'!N292=0,"",'(more) Simpl. Textures PLYWOOD'!N292)</f>
        <v/>
      </c>
      <c r="F289" s="352">
        <f t="shared" si="5"/>
        <v>0</v>
      </c>
      <c r="G289" s="16">
        <f>F289*'(more) Simpl. Textures PLYWOOD'!I292</f>
        <v>0</v>
      </c>
      <c r="H289" s="16">
        <f>F289*'(more) Simpl. Textures PLYWOOD'!Z292</f>
        <v>0</v>
      </c>
    </row>
    <row r="290" spans="2:8" ht="23.25" customHeight="1">
      <c r="B290" s="23" t="str">
        <f>'(more) Simpl. Textures PLYWOOD'!D293</f>
        <v>SIMPL-8A-N-T</v>
      </c>
      <c r="C290" s="482" t="s">
        <v>6199</v>
      </c>
      <c r="D290" s="456" t="str">
        <f>IF('(more) Simpl. Textures PLYWOOD'!M293=0,"",'(more) Simpl. Textures PLYWOOD'!M293)</f>
        <v/>
      </c>
      <c r="E290" s="456"/>
      <c r="F290" s="352">
        <f t="shared" si="5"/>
        <v>0</v>
      </c>
      <c r="G290" s="16">
        <f>F290*'(more) Simpl. Textures PLYWOOD'!I293</f>
        <v>0</v>
      </c>
      <c r="H290" s="16">
        <f>F290*'(more) Simpl. Textures PLYWOOD'!Z293</f>
        <v>0</v>
      </c>
    </row>
    <row r="291" spans="2:8" ht="23.25" customHeight="1">
      <c r="B291" s="23" t="str">
        <f>'(more) Simpl. Textures PLYWOOD'!D294</f>
        <v>SIMPL-8A-N-NT</v>
      </c>
      <c r="C291" s="482" t="s">
        <v>6200</v>
      </c>
      <c r="D291" s="456" t="str">
        <f>IF('(more) Simpl. Textures PLYWOOD'!M294=0,"",'(more) Simpl. Textures PLYWOOD'!M294)</f>
        <v/>
      </c>
      <c r="E291" s="456"/>
      <c r="F291" s="352">
        <f t="shared" si="5"/>
        <v>0</v>
      </c>
      <c r="G291" s="16">
        <f>F291*'(more) Simpl. Textures PLYWOOD'!I294</f>
        <v>0</v>
      </c>
      <c r="H291" s="16">
        <f>F291*'(more) Simpl. Textures PLYWOOD'!Z294</f>
        <v>0</v>
      </c>
    </row>
    <row r="292" spans="2:8" ht="23.25" customHeight="1">
      <c r="B292" s="23" t="str">
        <f>'(more) Simpl. Textures PLYWOOD'!D295</f>
        <v>SIMPL-8B-C</v>
      </c>
      <c r="C292" s="482" t="s">
        <v>6198</v>
      </c>
      <c r="D292" s="456"/>
      <c r="E292" s="456" t="str">
        <f>IF('(more) Simpl. Textures PLYWOOD'!N295=0,"",'(more) Simpl. Textures PLYWOOD'!N295)</f>
        <v/>
      </c>
      <c r="F292" s="352">
        <f t="shared" si="5"/>
        <v>0</v>
      </c>
      <c r="G292" s="16">
        <f>F292*'(more) Simpl. Textures PLYWOOD'!I295</f>
        <v>0</v>
      </c>
      <c r="H292" s="16">
        <f>F292*'(more) Simpl. Textures PLYWOOD'!Z295</f>
        <v>0</v>
      </c>
    </row>
    <row r="293" spans="2:8" ht="23.25" customHeight="1">
      <c r="B293" s="23" t="str">
        <f>'(more) Simpl. Textures PLYWOOD'!D296</f>
        <v>SIMPL-8B-N-T</v>
      </c>
      <c r="C293" s="482" t="s">
        <v>6199</v>
      </c>
      <c r="D293" s="456" t="str">
        <f>IF('(more) Simpl. Textures PLYWOOD'!M296=0,"",'(more) Simpl. Textures PLYWOOD'!M296)</f>
        <v/>
      </c>
      <c r="E293" s="456"/>
      <c r="F293" s="352">
        <f t="shared" si="5"/>
        <v>0</v>
      </c>
      <c r="G293" s="16">
        <f>F293*'(more) Simpl. Textures PLYWOOD'!I296</f>
        <v>0</v>
      </c>
      <c r="H293" s="16">
        <f>F293*'(more) Simpl. Textures PLYWOOD'!Z296</f>
        <v>0</v>
      </c>
    </row>
    <row r="294" spans="2:8" ht="23.25" customHeight="1">
      <c r="B294" s="23" t="str">
        <f>'(more) Simpl. Textures PLYWOOD'!D297</f>
        <v>SIMPL-8B-N-NT</v>
      </c>
      <c r="C294" s="482" t="s">
        <v>6200</v>
      </c>
      <c r="D294" s="456" t="str">
        <f>IF('(more) Simpl. Textures PLYWOOD'!M297=0,"",'(more) Simpl. Textures PLYWOOD'!M297)</f>
        <v/>
      </c>
      <c r="E294" s="456"/>
      <c r="F294" s="352">
        <f t="shared" si="5"/>
        <v>0</v>
      </c>
      <c r="G294" s="16">
        <f>F294*'(more) Simpl. Textures PLYWOOD'!I297</f>
        <v>0</v>
      </c>
      <c r="H294" s="16">
        <f>F294*'(more) Simpl. Textures PLYWOOD'!Z297</f>
        <v>0</v>
      </c>
    </row>
    <row r="295" spans="2:8" ht="23.25" customHeight="1">
      <c r="B295" s="23" t="str">
        <f>'(more) Simpl. Textures PLYWOOD'!D298</f>
        <v>SIMPL-8C-C</v>
      </c>
      <c r="C295" s="482" t="s">
        <v>6198</v>
      </c>
      <c r="D295" s="456"/>
      <c r="E295" s="456" t="str">
        <f>IF('(more) Simpl. Textures PLYWOOD'!N298=0,"",'(more) Simpl. Textures PLYWOOD'!N298)</f>
        <v/>
      </c>
      <c r="F295" s="352">
        <f t="shared" si="5"/>
        <v>0</v>
      </c>
      <c r="G295" s="16">
        <f>F295*'(more) Simpl. Textures PLYWOOD'!I298</f>
        <v>0</v>
      </c>
      <c r="H295" s="16">
        <f>F295*'(more) Simpl. Textures PLYWOOD'!Z298</f>
        <v>0</v>
      </c>
    </row>
    <row r="296" spans="2:8" ht="23.25" customHeight="1">
      <c r="B296" s="23" t="str">
        <f>'(more) Simpl. Textures PLYWOOD'!D299</f>
        <v>SIMPL-8C-N-T</v>
      </c>
      <c r="C296" s="482" t="s">
        <v>6199</v>
      </c>
      <c r="D296" s="456" t="str">
        <f>IF('(more) Simpl. Textures PLYWOOD'!M299=0,"",'(more) Simpl. Textures PLYWOOD'!M299)</f>
        <v/>
      </c>
      <c r="E296" s="456"/>
      <c r="F296" s="352">
        <f t="shared" si="5"/>
        <v>0</v>
      </c>
      <c r="G296" s="16">
        <f>F296*'(more) Simpl. Textures PLYWOOD'!I299</f>
        <v>0</v>
      </c>
      <c r="H296" s="16">
        <f>F296*'(more) Simpl. Textures PLYWOOD'!Z299</f>
        <v>0</v>
      </c>
    </row>
    <row r="297" spans="2:8" ht="23.25" customHeight="1">
      <c r="B297" s="23" t="str">
        <f>'(more) Simpl. Textures PLYWOOD'!D300</f>
        <v>SIMPL-8C-N-NT</v>
      </c>
      <c r="C297" s="482" t="s">
        <v>6200</v>
      </c>
      <c r="D297" s="456" t="str">
        <f>IF('(more) Simpl. Textures PLYWOOD'!M300=0,"",'(more) Simpl. Textures PLYWOOD'!M300)</f>
        <v/>
      </c>
      <c r="E297" s="456"/>
      <c r="F297" s="352">
        <f t="shared" si="5"/>
        <v>0</v>
      </c>
      <c r="G297" s="16">
        <f>F297*'(more) Simpl. Textures PLYWOOD'!I300</f>
        <v>0</v>
      </c>
      <c r="H297" s="16">
        <f>F297*'(more) Simpl. Textures PLYWOOD'!Z300</f>
        <v>0</v>
      </c>
    </row>
    <row r="298" spans="2:8" ht="23.25" customHeight="1">
      <c r="B298" s="23" t="str">
        <f>'(more) Simpl. Textures PLYWOOD'!D301</f>
        <v>SIMPL-8D-C</v>
      </c>
      <c r="C298" s="482" t="s">
        <v>6198</v>
      </c>
      <c r="D298" s="456"/>
      <c r="E298" s="456" t="str">
        <f>IF('(more) Simpl. Textures PLYWOOD'!N301=0,"",'(more) Simpl. Textures PLYWOOD'!N301)</f>
        <v/>
      </c>
      <c r="F298" s="352">
        <f t="shared" si="5"/>
        <v>0</v>
      </c>
      <c r="G298" s="16">
        <f>F298*'(more) Simpl. Textures PLYWOOD'!I301</f>
        <v>0</v>
      </c>
      <c r="H298" s="16">
        <f>F298*'(more) Simpl. Textures PLYWOOD'!Z301</f>
        <v>0</v>
      </c>
    </row>
    <row r="299" spans="2:8" ht="23.25" customHeight="1">
      <c r="B299" s="23" t="str">
        <f>'(more) Simpl. Textures PLYWOOD'!D302</f>
        <v>SIMPL-8D-N-T</v>
      </c>
      <c r="C299" s="482" t="s">
        <v>6199</v>
      </c>
      <c r="D299" s="456" t="str">
        <f>IF('(more) Simpl. Textures PLYWOOD'!M302=0,"",'(more) Simpl. Textures PLYWOOD'!M302)</f>
        <v/>
      </c>
      <c r="E299" s="456"/>
      <c r="F299" s="352">
        <f t="shared" si="5"/>
        <v>0</v>
      </c>
      <c r="G299" s="16">
        <f>F299*'(more) Simpl. Textures PLYWOOD'!I302</f>
        <v>0</v>
      </c>
      <c r="H299" s="16">
        <f>F299*'(more) Simpl. Textures PLYWOOD'!Z302</f>
        <v>0</v>
      </c>
    </row>
    <row r="300" spans="2:8" ht="23.25" customHeight="1">
      <c r="B300" s="23" t="str">
        <f>'(more) Simpl. Textures PLYWOOD'!D303</f>
        <v>SIMPL-8D-N-NT</v>
      </c>
      <c r="C300" s="482" t="s">
        <v>6200</v>
      </c>
      <c r="D300" s="456" t="str">
        <f>IF('(more) Simpl. Textures PLYWOOD'!M303=0,"",'(more) Simpl. Textures PLYWOOD'!M303)</f>
        <v/>
      </c>
      <c r="E300" s="456"/>
      <c r="F300" s="352">
        <f t="shared" si="5"/>
        <v>0</v>
      </c>
      <c r="G300" s="16">
        <f>F300*'(more) Simpl. Textures PLYWOOD'!I303</f>
        <v>0</v>
      </c>
      <c r="H300" s="16">
        <f>F300*'(more) Simpl. Textures PLYWOOD'!Z303</f>
        <v>0</v>
      </c>
    </row>
    <row r="301" spans="2:8" ht="23.25" customHeight="1">
      <c r="B301" s="23" t="str">
        <f>'(more) Simpl. Textures PLYWOOD'!D304</f>
        <v>SIMPL-8E-C</v>
      </c>
      <c r="C301" s="482" t="s">
        <v>6198</v>
      </c>
      <c r="D301" s="456"/>
      <c r="E301" s="456" t="str">
        <f>IF('(more) Simpl. Textures PLYWOOD'!N304=0,"",'(more) Simpl. Textures PLYWOOD'!N304)</f>
        <v/>
      </c>
      <c r="F301" s="352">
        <f t="shared" si="5"/>
        <v>0</v>
      </c>
      <c r="G301" s="16">
        <f>F301*'(more) Simpl. Textures PLYWOOD'!I304</f>
        <v>0</v>
      </c>
      <c r="H301" s="16">
        <f>F301*'(more) Simpl. Textures PLYWOOD'!Z304</f>
        <v>0</v>
      </c>
    </row>
    <row r="302" spans="2:8" ht="23.25" customHeight="1">
      <c r="B302" s="23" t="str">
        <f>'(more) Simpl. Textures PLYWOOD'!D305</f>
        <v>SIMPL-8E-N-T</v>
      </c>
      <c r="C302" s="482" t="s">
        <v>6199</v>
      </c>
      <c r="D302" s="456" t="str">
        <f>IF('(more) Simpl. Textures PLYWOOD'!M305=0,"",'(more) Simpl. Textures PLYWOOD'!M305)</f>
        <v/>
      </c>
      <c r="E302" s="456"/>
      <c r="F302" s="352">
        <f t="shared" si="5"/>
        <v>0</v>
      </c>
      <c r="G302" s="16">
        <f>F302*'(more) Simpl. Textures PLYWOOD'!I305</f>
        <v>0</v>
      </c>
      <c r="H302" s="16">
        <f>F302*'(more) Simpl. Textures PLYWOOD'!Z305</f>
        <v>0</v>
      </c>
    </row>
    <row r="303" spans="2:8" ht="23.25" customHeight="1">
      <c r="B303" s="23" t="str">
        <f>'(more) Simpl. Textures PLYWOOD'!D306</f>
        <v>SIMPL-8E-N-NT</v>
      </c>
      <c r="C303" s="482" t="s">
        <v>6200</v>
      </c>
      <c r="D303" s="456" t="str">
        <f>IF('(more) Simpl. Textures PLYWOOD'!M306=0,"",'(more) Simpl. Textures PLYWOOD'!M306)</f>
        <v/>
      </c>
      <c r="E303" s="456"/>
      <c r="F303" s="352">
        <f t="shared" si="5"/>
        <v>0</v>
      </c>
      <c r="G303" s="16">
        <f>F303*'(more) Simpl. Textures PLYWOOD'!I306</f>
        <v>0</v>
      </c>
      <c r="H303" s="16">
        <f>F303*'(more) Simpl. Textures PLYWOOD'!Z306</f>
        <v>0</v>
      </c>
    </row>
    <row r="304" spans="2:8" ht="23.25" customHeight="1">
      <c r="B304" s="23" t="str">
        <f>'(more) Simpl. Textures PLYWOOD'!D307</f>
        <v>SIMPL-8M-C</v>
      </c>
      <c r="C304" s="482" t="s">
        <v>6198</v>
      </c>
      <c r="D304" s="456"/>
      <c r="E304" s="456" t="str">
        <f>IF('(more) Simpl. Textures PLYWOOD'!N307=0,"",'(more) Simpl. Textures PLYWOOD'!N307)</f>
        <v/>
      </c>
      <c r="F304" s="352">
        <f t="shared" si="5"/>
        <v>0</v>
      </c>
      <c r="G304" s="16">
        <f>F304*'(more) Simpl. Textures PLYWOOD'!I307</f>
        <v>0</v>
      </c>
      <c r="H304" s="16">
        <f>F304*'(more) Simpl. Textures PLYWOOD'!Z307</f>
        <v>0</v>
      </c>
    </row>
    <row r="305" spans="2:8" ht="23.25" customHeight="1">
      <c r="B305" s="23" t="str">
        <f>'(more) Simpl. Textures PLYWOOD'!D308</f>
        <v>SIMPL-8M-N-T</v>
      </c>
      <c r="C305" s="482" t="s">
        <v>6199</v>
      </c>
      <c r="D305" s="456" t="str">
        <f>IF('(more) Simpl. Textures PLYWOOD'!M308=0,"",'(more) Simpl. Textures PLYWOOD'!M308)</f>
        <v/>
      </c>
      <c r="E305" s="456"/>
      <c r="F305" s="352">
        <f t="shared" si="5"/>
        <v>0</v>
      </c>
      <c r="G305" s="16">
        <f>F305*'(more) Simpl. Textures PLYWOOD'!I308</f>
        <v>0</v>
      </c>
      <c r="H305" s="16">
        <f>F305*'(more) Simpl. Textures PLYWOOD'!Z308</f>
        <v>0</v>
      </c>
    </row>
    <row r="306" spans="2:8" ht="23.25" customHeight="1">
      <c r="B306" s="23" t="str">
        <f>'(more) Simpl. Textures PLYWOOD'!D309</f>
        <v>SIMPL-8M-N-NT</v>
      </c>
      <c r="C306" s="482" t="s">
        <v>6200</v>
      </c>
      <c r="D306" s="456" t="str">
        <f>IF('(more) Simpl. Textures PLYWOOD'!M309=0,"",'(more) Simpl. Textures PLYWOOD'!M309)</f>
        <v/>
      </c>
      <c r="E306" s="456"/>
      <c r="F306" s="352">
        <f t="shared" si="5"/>
        <v>0</v>
      </c>
      <c r="G306" s="16">
        <f>F306*'(more) Simpl. Textures PLYWOOD'!I309</f>
        <v>0</v>
      </c>
      <c r="H306" s="16">
        <f>F306*'(more) Simpl. Textures PLYWOOD'!Z309</f>
        <v>0</v>
      </c>
    </row>
    <row r="307" spans="2:8" ht="23.25" customHeight="1">
      <c r="B307" s="23" t="str">
        <f>'(more) Simpl. Textures PLYWOOD'!D310</f>
        <v>SIMPL-8N-C</v>
      </c>
      <c r="C307" s="482" t="s">
        <v>6198</v>
      </c>
      <c r="D307" s="456"/>
      <c r="E307" s="456" t="str">
        <f>IF('(more) Simpl. Textures PLYWOOD'!N310=0,"",'(more) Simpl. Textures PLYWOOD'!N310)</f>
        <v/>
      </c>
      <c r="F307" s="352">
        <f t="shared" si="5"/>
        <v>0</v>
      </c>
      <c r="G307" s="16">
        <f>F307*'(more) Simpl. Textures PLYWOOD'!I310</f>
        <v>0</v>
      </c>
      <c r="H307" s="16">
        <f>F307*'(more) Simpl. Textures PLYWOOD'!Z310</f>
        <v>0</v>
      </c>
    </row>
    <row r="308" spans="2:8" ht="23.25" customHeight="1">
      <c r="B308" s="23" t="str">
        <f>'(more) Simpl. Textures PLYWOOD'!D311</f>
        <v>SIMPL-8N-N-T</v>
      </c>
      <c r="C308" s="482" t="s">
        <v>6199</v>
      </c>
      <c r="D308" s="456" t="str">
        <f>IF('(more) Simpl. Textures PLYWOOD'!M311=0,"",'(more) Simpl. Textures PLYWOOD'!M311)</f>
        <v/>
      </c>
      <c r="E308" s="456"/>
      <c r="F308" s="352">
        <f t="shared" si="5"/>
        <v>0</v>
      </c>
      <c r="G308" s="16">
        <f>F308*'(more) Simpl. Textures PLYWOOD'!I311</f>
        <v>0</v>
      </c>
      <c r="H308" s="16">
        <f>F308*'(more) Simpl. Textures PLYWOOD'!Z311</f>
        <v>0</v>
      </c>
    </row>
    <row r="309" spans="2:8" ht="23.25" customHeight="1">
      <c r="B309" s="23" t="str">
        <f>'(more) Simpl. Textures PLYWOOD'!D312</f>
        <v>SIMPL-8N-N-NT</v>
      </c>
      <c r="C309" s="482" t="s">
        <v>6200</v>
      </c>
      <c r="D309" s="456" t="str">
        <f>IF('(more) Simpl. Textures PLYWOOD'!M312=0,"",'(more) Simpl. Textures PLYWOOD'!M312)</f>
        <v/>
      </c>
      <c r="E309" s="456"/>
      <c r="F309" s="352">
        <f t="shared" si="5"/>
        <v>0</v>
      </c>
      <c r="G309" s="16">
        <f>F309*'(more) Simpl. Textures PLYWOOD'!I312</f>
        <v>0</v>
      </c>
      <c r="H309" s="16">
        <f>F309*'(more) Simpl. Textures PLYWOOD'!Z312</f>
        <v>0</v>
      </c>
    </row>
    <row r="310" spans="2:8" ht="23.25" customHeight="1">
      <c r="B310" s="23" t="str">
        <f>'(more) Simpl. Textures PLYWOOD'!D313</f>
        <v>SIMPL-8O-C</v>
      </c>
      <c r="C310" s="482" t="s">
        <v>6198</v>
      </c>
      <c r="D310" s="456"/>
      <c r="E310" s="456" t="str">
        <f>IF('(more) Simpl. Textures PLYWOOD'!N313=0,"",'(more) Simpl. Textures PLYWOOD'!N313)</f>
        <v/>
      </c>
      <c r="F310" s="352">
        <f t="shared" si="5"/>
        <v>0</v>
      </c>
      <c r="G310" s="16">
        <f>F310*'(more) Simpl. Textures PLYWOOD'!I313</f>
        <v>0</v>
      </c>
      <c r="H310" s="16">
        <f>F310*'(more) Simpl. Textures PLYWOOD'!Z313</f>
        <v>0</v>
      </c>
    </row>
    <row r="311" spans="2:8" ht="23.25" customHeight="1">
      <c r="B311" s="23" t="str">
        <f>'(more) Simpl. Textures PLYWOOD'!D314</f>
        <v>SIMPL-8O-N-T</v>
      </c>
      <c r="C311" s="482" t="s">
        <v>6199</v>
      </c>
      <c r="D311" s="456" t="str">
        <f>IF('(more) Simpl. Textures PLYWOOD'!M314=0,"",'(more) Simpl. Textures PLYWOOD'!M314)</f>
        <v/>
      </c>
      <c r="E311" s="456"/>
      <c r="F311" s="352">
        <f t="shared" si="5"/>
        <v>0</v>
      </c>
      <c r="G311" s="16">
        <f>F311*'(more) Simpl. Textures PLYWOOD'!I314</f>
        <v>0</v>
      </c>
      <c r="H311" s="16">
        <f>F311*'(more) Simpl. Textures PLYWOOD'!Z314</f>
        <v>0</v>
      </c>
    </row>
    <row r="312" spans="2:8" ht="23.25" customHeight="1">
      <c r="B312" s="23" t="str">
        <f>'(more) Simpl. Textures PLYWOOD'!D315</f>
        <v>SIMPL-8O-N-NT</v>
      </c>
      <c r="C312" s="482" t="s">
        <v>6200</v>
      </c>
      <c r="D312" s="456" t="str">
        <f>IF('(more) Simpl. Textures PLYWOOD'!M315=0,"",'(more) Simpl. Textures PLYWOOD'!M315)</f>
        <v/>
      </c>
      <c r="E312" s="456"/>
      <c r="F312" s="352">
        <f t="shared" si="5"/>
        <v>0</v>
      </c>
      <c r="G312" s="16">
        <f>F312*'(more) Simpl. Textures PLYWOOD'!I315</f>
        <v>0</v>
      </c>
      <c r="H312" s="16">
        <f>F312*'(more) Simpl. Textures PLYWOOD'!Z315</f>
        <v>0</v>
      </c>
    </row>
    <row r="313" spans="2:8" ht="23.25" customHeight="1">
      <c r="B313" s="23" t="str">
        <f>'(more) Simpl. Textures PLYWOOD'!D316</f>
        <v>SIMPL-8P-C</v>
      </c>
      <c r="C313" s="482" t="s">
        <v>6198</v>
      </c>
      <c r="D313" s="456"/>
      <c r="E313" s="456" t="str">
        <f>IF('(more) Simpl. Textures PLYWOOD'!N316=0,"",'(more) Simpl. Textures PLYWOOD'!N316)</f>
        <v/>
      </c>
      <c r="F313" s="352">
        <f t="shared" si="5"/>
        <v>0</v>
      </c>
      <c r="G313" s="16">
        <f>F313*'(more) Simpl. Textures PLYWOOD'!I316</f>
        <v>0</v>
      </c>
      <c r="H313" s="16">
        <f>F313*'(more) Simpl. Textures PLYWOOD'!Z316</f>
        <v>0</v>
      </c>
    </row>
    <row r="314" spans="2:8" ht="23.25" customHeight="1">
      <c r="B314" s="23" t="str">
        <f>'(more) Simpl. Textures PLYWOOD'!D317</f>
        <v>SIMPL-8P-N-T</v>
      </c>
      <c r="C314" s="482" t="s">
        <v>6199</v>
      </c>
      <c r="D314" s="456" t="str">
        <f>IF('(more) Simpl. Textures PLYWOOD'!M317=0,"",'(more) Simpl. Textures PLYWOOD'!M317)</f>
        <v/>
      </c>
      <c r="E314" s="456"/>
      <c r="F314" s="352">
        <f t="shared" si="5"/>
        <v>0</v>
      </c>
      <c r="G314" s="16">
        <f>F314*'(more) Simpl. Textures PLYWOOD'!I317</f>
        <v>0</v>
      </c>
      <c r="H314" s="16">
        <f>F314*'(more) Simpl. Textures PLYWOOD'!Z317</f>
        <v>0</v>
      </c>
    </row>
    <row r="315" spans="2:8" ht="23.25" customHeight="1">
      <c r="B315" s="23" t="str">
        <f>'(more) Simpl. Textures PLYWOOD'!D318</f>
        <v>SIMPL-8P-N-NT</v>
      </c>
      <c r="C315" s="482" t="s">
        <v>6200</v>
      </c>
      <c r="D315" s="456" t="str">
        <f>IF('(more) Simpl. Textures PLYWOOD'!M318=0,"",'(more) Simpl. Textures PLYWOOD'!M318)</f>
        <v/>
      </c>
      <c r="E315" s="456"/>
      <c r="F315" s="352">
        <f t="shared" si="5"/>
        <v>0</v>
      </c>
      <c r="G315" s="16">
        <f>F315*'(more) Simpl. Textures PLYWOOD'!I318</f>
        <v>0</v>
      </c>
      <c r="H315" s="16">
        <f>F315*'(more) Simpl. Textures PLYWOOD'!Z318</f>
        <v>0</v>
      </c>
    </row>
    <row r="316" spans="2:8" ht="23.25" customHeight="1">
      <c r="B316" s="23" t="str">
        <f>'(more) Simpl. Textures PLYWOOD'!D319</f>
        <v>SIMPL-8R-C</v>
      </c>
      <c r="C316" s="482" t="s">
        <v>6198</v>
      </c>
      <c r="D316" s="456"/>
      <c r="E316" s="456" t="str">
        <f>IF('(more) Simpl. Textures PLYWOOD'!N319=0,"",'(more) Simpl. Textures PLYWOOD'!N319)</f>
        <v/>
      </c>
      <c r="F316" s="352">
        <f t="shared" si="5"/>
        <v>0</v>
      </c>
      <c r="G316" s="16">
        <f>F316*'(more) Simpl. Textures PLYWOOD'!I319</f>
        <v>0</v>
      </c>
      <c r="H316" s="16">
        <f>F316*'(more) Simpl. Textures PLYWOOD'!Z319</f>
        <v>0</v>
      </c>
    </row>
    <row r="317" spans="2:8" ht="23.25" customHeight="1">
      <c r="B317" s="23" t="str">
        <f>'(more) Simpl. Textures PLYWOOD'!D320</f>
        <v>SIMPL-8R-N-T</v>
      </c>
      <c r="C317" s="482" t="s">
        <v>6199</v>
      </c>
      <c r="D317" s="456" t="str">
        <f>IF('(more) Simpl. Textures PLYWOOD'!M320=0,"",'(more) Simpl. Textures PLYWOOD'!M320)</f>
        <v/>
      </c>
      <c r="E317" s="456"/>
      <c r="F317" s="352">
        <f t="shared" si="5"/>
        <v>0</v>
      </c>
      <c r="G317" s="16">
        <f>F317*'(more) Simpl. Textures PLYWOOD'!I320</f>
        <v>0</v>
      </c>
      <c r="H317" s="16">
        <f>F317*'(more) Simpl. Textures PLYWOOD'!Z320</f>
        <v>0</v>
      </c>
    </row>
    <row r="318" spans="2:8" ht="23.25" customHeight="1">
      <c r="B318" s="23" t="str">
        <f>'(more) Simpl. Textures PLYWOOD'!D321</f>
        <v>SIMPL-8R-N-NT</v>
      </c>
      <c r="C318" s="482" t="s">
        <v>6200</v>
      </c>
      <c r="D318" s="456" t="str">
        <f>IF('(more) Simpl. Textures PLYWOOD'!M321=0,"",'(more) Simpl. Textures PLYWOOD'!M321)</f>
        <v/>
      </c>
      <c r="E318" s="456"/>
      <c r="F318" s="352">
        <f t="shared" si="5"/>
        <v>0</v>
      </c>
      <c r="G318" s="16">
        <f>F318*'(more) Simpl. Textures PLYWOOD'!I321</f>
        <v>0</v>
      </c>
      <c r="H318" s="16">
        <f>F318*'(more) Simpl. Textures PLYWOOD'!Z321</f>
        <v>0</v>
      </c>
    </row>
    <row r="319" spans="2:8" ht="23.25" customHeight="1">
      <c r="B319" s="23" t="str">
        <f>'(more) Simpl. Textures PLYWOOD'!D322</f>
        <v>SIMPL-8S-C</v>
      </c>
      <c r="C319" s="482" t="s">
        <v>6198</v>
      </c>
      <c r="D319" s="456"/>
      <c r="E319" s="456" t="str">
        <f>IF('(more) Simpl. Textures PLYWOOD'!N322=0,"",'(more) Simpl. Textures PLYWOOD'!N322)</f>
        <v/>
      </c>
      <c r="F319" s="352">
        <f t="shared" si="5"/>
        <v>0</v>
      </c>
      <c r="G319" s="16">
        <f>F319*'(more) Simpl. Textures PLYWOOD'!I322</f>
        <v>0</v>
      </c>
      <c r="H319" s="16">
        <f>F319*'(more) Simpl. Textures PLYWOOD'!Z322</f>
        <v>0</v>
      </c>
    </row>
    <row r="320" spans="2:8" ht="23.25" customHeight="1">
      <c r="B320" s="23" t="str">
        <f>'(more) Simpl. Textures PLYWOOD'!D323</f>
        <v>SIMPL-8S-N-T</v>
      </c>
      <c r="C320" s="482" t="s">
        <v>6199</v>
      </c>
      <c r="D320" s="456" t="str">
        <f>IF('(more) Simpl. Textures PLYWOOD'!M323=0,"",'(more) Simpl. Textures PLYWOOD'!M323)</f>
        <v/>
      </c>
      <c r="E320" s="456"/>
      <c r="F320" s="352">
        <f t="shared" si="5"/>
        <v>0</v>
      </c>
      <c r="G320" s="16">
        <f>F320*'(more) Simpl. Textures PLYWOOD'!I323</f>
        <v>0</v>
      </c>
      <c r="H320" s="16">
        <f>F320*'(more) Simpl. Textures PLYWOOD'!Z323</f>
        <v>0</v>
      </c>
    </row>
    <row r="321" spans="2:8" ht="23.25" customHeight="1">
      <c r="B321" s="23" t="str">
        <f>'(more) Simpl. Textures PLYWOOD'!D324</f>
        <v>SIMPL-8S-N-NT</v>
      </c>
      <c r="C321" s="482" t="s">
        <v>6200</v>
      </c>
      <c r="D321" s="456" t="str">
        <f>IF('(more) Simpl. Textures PLYWOOD'!M324=0,"",'(more) Simpl. Textures PLYWOOD'!M324)</f>
        <v/>
      </c>
      <c r="E321" s="456"/>
      <c r="F321" s="352">
        <f t="shared" si="5"/>
        <v>0</v>
      </c>
      <c r="G321" s="16">
        <f>F321*'(more) Simpl. Textures PLYWOOD'!I324</f>
        <v>0</v>
      </c>
      <c r="H321" s="16">
        <f>F321*'(more) Simpl. Textures PLYWOOD'!Z324</f>
        <v>0</v>
      </c>
    </row>
    <row r="322" spans="2:8" ht="23.25" customHeight="1">
      <c r="B322" s="23" t="str">
        <f>'(more) Simpl. Textures PLYWOOD'!D325</f>
        <v>SIMPL-8T-C</v>
      </c>
      <c r="C322" s="482" t="s">
        <v>6198</v>
      </c>
      <c r="D322" s="456"/>
      <c r="E322" s="456" t="str">
        <f>IF('(more) Simpl. Textures PLYWOOD'!N325=0,"",'(more) Simpl. Textures PLYWOOD'!N325)</f>
        <v/>
      </c>
      <c r="F322" s="352">
        <f t="shared" si="5"/>
        <v>0</v>
      </c>
      <c r="G322" s="16">
        <f>F322*'(more) Simpl. Textures PLYWOOD'!I325</f>
        <v>0</v>
      </c>
      <c r="H322" s="16">
        <f>F322*'(more) Simpl. Textures PLYWOOD'!Z325</f>
        <v>0</v>
      </c>
    </row>
    <row r="323" spans="2:8" ht="23.25" customHeight="1">
      <c r="B323" s="23" t="str">
        <f>'(more) Simpl. Textures PLYWOOD'!D326</f>
        <v>SIMPL-8T-N-T</v>
      </c>
      <c r="C323" s="482" t="s">
        <v>6199</v>
      </c>
      <c r="D323" s="456" t="str">
        <f>IF('(more) Simpl. Textures PLYWOOD'!M326=0,"",'(more) Simpl. Textures PLYWOOD'!M326)</f>
        <v/>
      </c>
      <c r="E323" s="456"/>
      <c r="F323" s="352">
        <f t="shared" si="5"/>
        <v>0</v>
      </c>
      <c r="G323" s="16">
        <f>F323*'(more) Simpl. Textures PLYWOOD'!I326</f>
        <v>0</v>
      </c>
      <c r="H323" s="16">
        <f>F323*'(more) Simpl. Textures PLYWOOD'!Z326</f>
        <v>0</v>
      </c>
    </row>
    <row r="324" spans="2:8" ht="23.25" customHeight="1">
      <c r="B324" s="23" t="str">
        <f>'(more) Simpl. Textures PLYWOOD'!D327</f>
        <v>SIMPL-8T-N-NT</v>
      </c>
      <c r="C324" s="482" t="s">
        <v>6200</v>
      </c>
      <c r="D324" s="456" t="str">
        <f>IF('(more) Simpl. Textures PLYWOOD'!M327=0,"",'(more) Simpl. Textures PLYWOOD'!M327)</f>
        <v/>
      </c>
      <c r="E324" s="456"/>
      <c r="F324" s="352">
        <f t="shared" si="5"/>
        <v>0</v>
      </c>
      <c r="G324" s="16">
        <f>F324*'(more) Simpl. Textures PLYWOOD'!I327</f>
        <v>0</v>
      </c>
      <c r="H324" s="16">
        <f>F324*'(more) Simpl. Textures PLYWOOD'!Z327</f>
        <v>0</v>
      </c>
    </row>
    <row r="325" spans="2:8" ht="23.25" customHeight="1">
      <c r="B325" s="23" t="str">
        <f>'(more) Simpl. Textures PLYWOOD'!D328</f>
        <v>SIMPL-8U-C</v>
      </c>
      <c r="C325" s="482" t="s">
        <v>6198</v>
      </c>
      <c r="D325" s="456"/>
      <c r="E325" s="456" t="str">
        <f>IF('(more) Simpl. Textures PLYWOOD'!N328=0,"",'(more) Simpl. Textures PLYWOOD'!N328)</f>
        <v/>
      </c>
      <c r="F325" s="352">
        <f t="shared" si="5"/>
        <v>0</v>
      </c>
      <c r="G325" s="16">
        <f>F325*'(more) Simpl. Textures PLYWOOD'!I328</f>
        <v>0</v>
      </c>
      <c r="H325" s="16">
        <f>F325*'(more) Simpl. Textures PLYWOOD'!Z328</f>
        <v>0</v>
      </c>
    </row>
    <row r="326" spans="2:8" ht="23.25" customHeight="1">
      <c r="B326" s="23" t="str">
        <f>'(more) Simpl. Textures PLYWOOD'!D329</f>
        <v>SIMPL-8U-N-T</v>
      </c>
      <c r="C326" s="482" t="s">
        <v>6199</v>
      </c>
      <c r="D326" s="456" t="str">
        <f>IF('(more) Simpl. Textures PLYWOOD'!M329=0,"",'(more) Simpl. Textures PLYWOOD'!M329)</f>
        <v/>
      </c>
      <c r="E326" s="456"/>
      <c r="F326" s="352">
        <f t="shared" si="5"/>
        <v>0</v>
      </c>
      <c r="G326" s="16">
        <f>F326*'(more) Simpl. Textures PLYWOOD'!I329</f>
        <v>0</v>
      </c>
      <c r="H326" s="16">
        <f>F326*'(more) Simpl. Textures PLYWOOD'!Z329</f>
        <v>0</v>
      </c>
    </row>
    <row r="327" spans="2:8" ht="23.25" customHeight="1">
      <c r="B327" s="23" t="str">
        <f>'(more) Simpl. Textures PLYWOOD'!D330</f>
        <v>SIMPL-8U-N-NT</v>
      </c>
      <c r="C327" s="482" t="s">
        <v>6200</v>
      </c>
      <c r="D327" s="456" t="str">
        <f>IF('(more) Simpl. Textures PLYWOOD'!M330=0,"",'(more) Simpl. Textures PLYWOOD'!M330)</f>
        <v/>
      </c>
      <c r="E327" s="456"/>
      <c r="F327" s="352">
        <f t="shared" ref="F327:F390" si="6">SUM(D327:E327)</f>
        <v>0</v>
      </c>
      <c r="G327" s="16">
        <f>F327*'(more) Simpl. Textures PLYWOOD'!I330</f>
        <v>0</v>
      </c>
      <c r="H327" s="16">
        <f>F327*'(more) Simpl. Textures PLYWOOD'!Z330</f>
        <v>0</v>
      </c>
    </row>
    <row r="328" spans="2:8" ht="23.25" customHeight="1">
      <c r="B328" s="23" t="str">
        <f>'(more) Simpl. Textures PLYWOOD'!D331</f>
        <v>9 - DUCKS</v>
      </c>
      <c r="C328" s="482"/>
      <c r="D328" s="456" t="str">
        <f>IF('(more) Simpl. Textures PLYWOOD'!M331=0,"",'(more) Simpl. Textures PLYWOOD'!M331)</f>
        <v/>
      </c>
      <c r="E328" s="456" t="str">
        <f>IF('(more) Simpl. Textures PLYWOOD'!N331=0,"",'(more) Simpl. Textures PLYWOOD'!N331)</f>
        <v/>
      </c>
      <c r="F328" s="352">
        <f t="shared" si="6"/>
        <v>0</v>
      </c>
      <c r="G328" s="16">
        <f>F328*'(more) Simpl. Textures PLYWOOD'!I331</f>
        <v>0</v>
      </c>
      <c r="H328" s="16">
        <f>F328*'(more) Simpl. Textures PLYWOOD'!Z331</f>
        <v>0</v>
      </c>
    </row>
    <row r="329" spans="2:8" ht="23.25" customHeight="1">
      <c r="B329" s="23" t="str">
        <f>'(more) Simpl. Textures PLYWOOD'!D332</f>
        <v>SIMPL-9A-C</v>
      </c>
      <c r="C329" s="482" t="s">
        <v>6198</v>
      </c>
      <c r="D329" s="456"/>
      <c r="E329" s="456" t="str">
        <f>IF('(more) Simpl. Textures PLYWOOD'!N332=0,"",'(more) Simpl. Textures PLYWOOD'!N332)</f>
        <v/>
      </c>
      <c r="F329" s="352">
        <f t="shared" si="6"/>
        <v>0</v>
      </c>
      <c r="G329" s="16">
        <f>F329*'(more) Simpl. Textures PLYWOOD'!I332</f>
        <v>0</v>
      </c>
      <c r="H329" s="16">
        <f>F329*'(more) Simpl. Textures PLYWOOD'!Z332</f>
        <v>0</v>
      </c>
    </row>
    <row r="330" spans="2:8" ht="23.25" customHeight="1">
      <c r="B330" s="23" t="str">
        <f>'(more) Simpl. Textures PLYWOOD'!D333</f>
        <v>SIMPL-9A-N-T</v>
      </c>
      <c r="C330" s="482" t="s">
        <v>6199</v>
      </c>
      <c r="D330" s="456" t="str">
        <f>IF('(more) Simpl. Textures PLYWOOD'!M333=0,"",'(more) Simpl. Textures PLYWOOD'!M333)</f>
        <v/>
      </c>
      <c r="E330" s="456"/>
      <c r="F330" s="352">
        <f t="shared" si="6"/>
        <v>0</v>
      </c>
      <c r="G330" s="16">
        <f>F330*'(more) Simpl. Textures PLYWOOD'!I333</f>
        <v>0</v>
      </c>
      <c r="H330" s="16">
        <f>F330*'(more) Simpl. Textures PLYWOOD'!Z333</f>
        <v>0</v>
      </c>
    </row>
    <row r="331" spans="2:8" ht="23.25" customHeight="1">
      <c r="B331" s="23" t="str">
        <f>'(more) Simpl. Textures PLYWOOD'!D334</f>
        <v>SIMPL-9A-N-NT</v>
      </c>
      <c r="C331" s="482" t="s">
        <v>6200</v>
      </c>
      <c r="D331" s="456" t="str">
        <f>IF('(more) Simpl. Textures PLYWOOD'!M334=0,"",'(more) Simpl. Textures PLYWOOD'!M334)</f>
        <v/>
      </c>
      <c r="E331" s="456"/>
      <c r="F331" s="352">
        <f t="shared" si="6"/>
        <v>0</v>
      </c>
      <c r="G331" s="16">
        <f>F331*'(more) Simpl. Textures PLYWOOD'!I334</f>
        <v>0</v>
      </c>
      <c r="H331" s="16">
        <f>F331*'(more) Simpl. Textures PLYWOOD'!Z334</f>
        <v>0</v>
      </c>
    </row>
    <row r="332" spans="2:8" ht="23.25" customHeight="1">
      <c r="B332" s="23" t="str">
        <f>'(more) Simpl. Textures PLYWOOD'!D335</f>
        <v>SIMPL-9B-C</v>
      </c>
      <c r="C332" s="482" t="s">
        <v>6198</v>
      </c>
      <c r="D332" s="456"/>
      <c r="E332" s="456" t="str">
        <f>IF('(more) Simpl. Textures PLYWOOD'!N335=0,"",'(more) Simpl. Textures PLYWOOD'!N335)</f>
        <v/>
      </c>
      <c r="F332" s="352">
        <f t="shared" si="6"/>
        <v>0</v>
      </c>
      <c r="G332" s="16">
        <f>F332*'(more) Simpl. Textures PLYWOOD'!I335</f>
        <v>0</v>
      </c>
      <c r="H332" s="16">
        <f>F332*'(more) Simpl. Textures PLYWOOD'!Z335</f>
        <v>0</v>
      </c>
    </row>
    <row r="333" spans="2:8" ht="23.25" customHeight="1">
      <c r="B333" s="23" t="str">
        <f>'(more) Simpl. Textures PLYWOOD'!D336</f>
        <v>SIMPL-9B-N-T</v>
      </c>
      <c r="C333" s="482" t="s">
        <v>6199</v>
      </c>
      <c r="D333" s="456" t="str">
        <f>IF('(more) Simpl. Textures PLYWOOD'!M336=0,"",'(more) Simpl. Textures PLYWOOD'!M336)</f>
        <v/>
      </c>
      <c r="E333" s="456"/>
      <c r="F333" s="352">
        <f t="shared" si="6"/>
        <v>0</v>
      </c>
      <c r="G333" s="16">
        <f>F333*'(more) Simpl. Textures PLYWOOD'!I336</f>
        <v>0</v>
      </c>
      <c r="H333" s="16">
        <f>F333*'(more) Simpl. Textures PLYWOOD'!Z336</f>
        <v>0</v>
      </c>
    </row>
    <row r="334" spans="2:8" ht="23.25" customHeight="1">
      <c r="B334" s="23" t="str">
        <f>'(more) Simpl. Textures PLYWOOD'!D337</f>
        <v>SIMPL-9B-N-NT</v>
      </c>
      <c r="C334" s="482" t="s">
        <v>6200</v>
      </c>
      <c r="D334" s="456" t="str">
        <f>IF('(more) Simpl. Textures PLYWOOD'!M337=0,"",'(more) Simpl. Textures PLYWOOD'!M337)</f>
        <v/>
      </c>
      <c r="E334" s="456"/>
      <c r="F334" s="352">
        <f t="shared" si="6"/>
        <v>0</v>
      </c>
      <c r="G334" s="16">
        <f>F334*'(more) Simpl. Textures PLYWOOD'!I337</f>
        <v>0</v>
      </c>
      <c r="H334" s="16">
        <f>F334*'(more) Simpl. Textures PLYWOOD'!Z337</f>
        <v>0</v>
      </c>
    </row>
    <row r="335" spans="2:8" ht="23.25" customHeight="1">
      <c r="B335" s="23" t="str">
        <f>'(more) Simpl. Textures PLYWOOD'!D338</f>
        <v>SIMPL-9C-C</v>
      </c>
      <c r="C335" s="482" t="s">
        <v>6198</v>
      </c>
      <c r="D335" s="456"/>
      <c r="E335" s="456" t="str">
        <f>IF('(more) Simpl. Textures PLYWOOD'!N338=0,"",'(more) Simpl. Textures PLYWOOD'!N338)</f>
        <v/>
      </c>
      <c r="F335" s="352">
        <f t="shared" si="6"/>
        <v>0</v>
      </c>
      <c r="G335" s="16">
        <f>F335*'(more) Simpl. Textures PLYWOOD'!I338</f>
        <v>0</v>
      </c>
      <c r="H335" s="16">
        <f>F335*'(more) Simpl. Textures PLYWOOD'!Z338</f>
        <v>0</v>
      </c>
    </row>
    <row r="336" spans="2:8" ht="23.25" customHeight="1">
      <c r="B336" s="23" t="str">
        <f>'(more) Simpl. Textures PLYWOOD'!D339</f>
        <v>SIMPL-9C-N-T</v>
      </c>
      <c r="C336" s="482" t="s">
        <v>6199</v>
      </c>
      <c r="D336" s="456" t="str">
        <f>IF('(more) Simpl. Textures PLYWOOD'!M339=0,"",'(more) Simpl. Textures PLYWOOD'!M339)</f>
        <v/>
      </c>
      <c r="E336" s="456"/>
      <c r="F336" s="352">
        <f t="shared" si="6"/>
        <v>0</v>
      </c>
      <c r="G336" s="16">
        <f>F336*'(more) Simpl. Textures PLYWOOD'!I339</f>
        <v>0</v>
      </c>
      <c r="H336" s="16">
        <f>F336*'(more) Simpl. Textures PLYWOOD'!Z339</f>
        <v>0</v>
      </c>
    </row>
    <row r="337" spans="2:8" ht="23.25" customHeight="1">
      <c r="B337" s="23" t="str">
        <f>'(more) Simpl. Textures PLYWOOD'!D340</f>
        <v>SIMPL-9C-N-NT</v>
      </c>
      <c r="C337" s="482" t="s">
        <v>6200</v>
      </c>
      <c r="D337" s="456" t="str">
        <f>IF('(more) Simpl. Textures PLYWOOD'!M340=0,"",'(more) Simpl. Textures PLYWOOD'!M340)</f>
        <v/>
      </c>
      <c r="E337" s="456"/>
      <c r="F337" s="352">
        <f t="shared" si="6"/>
        <v>0</v>
      </c>
      <c r="G337" s="16">
        <f>F337*'(more) Simpl. Textures PLYWOOD'!I340</f>
        <v>0</v>
      </c>
      <c r="H337" s="16">
        <f>F337*'(more) Simpl. Textures PLYWOOD'!Z340</f>
        <v>0</v>
      </c>
    </row>
    <row r="338" spans="2:8" ht="23.25" customHeight="1">
      <c r="B338" s="23" t="str">
        <f>'(more) Simpl. Textures PLYWOOD'!D341</f>
        <v>SIMPL-9D-C</v>
      </c>
      <c r="C338" s="482" t="s">
        <v>6198</v>
      </c>
      <c r="D338" s="456"/>
      <c r="E338" s="456" t="str">
        <f>IF('(more) Simpl. Textures PLYWOOD'!N341=0,"",'(more) Simpl. Textures PLYWOOD'!N341)</f>
        <v/>
      </c>
      <c r="F338" s="352">
        <f t="shared" si="6"/>
        <v>0</v>
      </c>
      <c r="G338" s="16">
        <f>F338*'(more) Simpl. Textures PLYWOOD'!I341</f>
        <v>0</v>
      </c>
      <c r="H338" s="16">
        <f>F338*'(more) Simpl. Textures PLYWOOD'!Z341</f>
        <v>0</v>
      </c>
    </row>
    <row r="339" spans="2:8" ht="23.25" customHeight="1">
      <c r="B339" s="23" t="str">
        <f>'(more) Simpl. Textures PLYWOOD'!D342</f>
        <v>SIMPL-9D-N-T</v>
      </c>
      <c r="C339" s="482" t="s">
        <v>6199</v>
      </c>
      <c r="D339" s="456" t="str">
        <f>IF('(more) Simpl. Textures PLYWOOD'!M342=0,"",'(more) Simpl. Textures PLYWOOD'!M342)</f>
        <v/>
      </c>
      <c r="E339" s="456"/>
      <c r="F339" s="352">
        <f t="shared" si="6"/>
        <v>0</v>
      </c>
      <c r="G339" s="16">
        <f>F339*'(more) Simpl. Textures PLYWOOD'!I342</f>
        <v>0</v>
      </c>
      <c r="H339" s="16">
        <f>F339*'(more) Simpl. Textures PLYWOOD'!Z342</f>
        <v>0</v>
      </c>
    </row>
    <row r="340" spans="2:8" ht="23.25" customHeight="1">
      <c r="B340" s="23" t="str">
        <f>'(more) Simpl. Textures PLYWOOD'!D343</f>
        <v>SIMPL-9D-N-NT</v>
      </c>
      <c r="C340" s="482" t="s">
        <v>6200</v>
      </c>
      <c r="D340" s="456" t="str">
        <f>IF('(more) Simpl. Textures PLYWOOD'!M343=0,"",'(more) Simpl. Textures PLYWOOD'!M343)</f>
        <v/>
      </c>
      <c r="E340" s="456"/>
      <c r="F340" s="352">
        <f t="shared" si="6"/>
        <v>0</v>
      </c>
      <c r="G340" s="16">
        <f>F340*'(more) Simpl. Textures PLYWOOD'!I343</f>
        <v>0</v>
      </c>
      <c r="H340" s="16">
        <f>F340*'(more) Simpl. Textures PLYWOOD'!Z343</f>
        <v>0</v>
      </c>
    </row>
    <row r="341" spans="2:8" ht="23.25" customHeight="1">
      <c r="B341" s="23" t="str">
        <f>'(more) Simpl. Textures PLYWOOD'!D344</f>
        <v>SIMPL-9E-C</v>
      </c>
      <c r="C341" s="482" t="s">
        <v>6198</v>
      </c>
      <c r="D341" s="456"/>
      <c r="E341" s="456" t="str">
        <f>IF('(more) Simpl. Textures PLYWOOD'!N344=0,"",'(more) Simpl. Textures PLYWOOD'!N344)</f>
        <v/>
      </c>
      <c r="F341" s="352">
        <f t="shared" si="6"/>
        <v>0</v>
      </c>
      <c r="G341" s="16">
        <f>F341*'(more) Simpl. Textures PLYWOOD'!I344</f>
        <v>0</v>
      </c>
      <c r="H341" s="16">
        <f>F341*'(more) Simpl. Textures PLYWOOD'!Z344</f>
        <v>0</v>
      </c>
    </row>
    <row r="342" spans="2:8" ht="23.25" customHeight="1">
      <c r="B342" s="23" t="str">
        <f>'(more) Simpl. Textures PLYWOOD'!D345</f>
        <v>SIMPL-9E-N-T</v>
      </c>
      <c r="C342" s="482" t="s">
        <v>6199</v>
      </c>
      <c r="D342" s="456" t="str">
        <f>IF('(more) Simpl. Textures PLYWOOD'!M345=0,"",'(more) Simpl. Textures PLYWOOD'!M345)</f>
        <v/>
      </c>
      <c r="E342" s="456"/>
      <c r="F342" s="352">
        <f t="shared" si="6"/>
        <v>0</v>
      </c>
      <c r="G342" s="16">
        <f>F342*'(more) Simpl. Textures PLYWOOD'!I345</f>
        <v>0</v>
      </c>
      <c r="H342" s="16">
        <f>F342*'(more) Simpl. Textures PLYWOOD'!Z345</f>
        <v>0</v>
      </c>
    </row>
    <row r="343" spans="2:8" ht="23.25" customHeight="1">
      <c r="B343" s="23" t="str">
        <f>'(more) Simpl. Textures PLYWOOD'!D346</f>
        <v>SIMPL-9E-N-NT</v>
      </c>
      <c r="C343" s="482" t="s">
        <v>6200</v>
      </c>
      <c r="D343" s="456" t="str">
        <f>IF('(more) Simpl. Textures PLYWOOD'!M346=0,"",'(more) Simpl. Textures PLYWOOD'!M346)</f>
        <v/>
      </c>
      <c r="E343" s="456"/>
      <c r="F343" s="352">
        <f t="shared" si="6"/>
        <v>0</v>
      </c>
      <c r="G343" s="16">
        <f>F343*'(more) Simpl. Textures PLYWOOD'!I346</f>
        <v>0</v>
      </c>
      <c r="H343" s="16">
        <f>F343*'(more) Simpl. Textures PLYWOOD'!Z346</f>
        <v>0</v>
      </c>
    </row>
    <row r="344" spans="2:8" ht="23.25" customHeight="1">
      <c r="B344" s="23" t="str">
        <f>'(more) Simpl. Textures PLYWOOD'!D347</f>
        <v>SIMPL-9F-C</v>
      </c>
      <c r="C344" s="482" t="s">
        <v>6198</v>
      </c>
      <c r="D344" s="456"/>
      <c r="E344" s="456" t="str">
        <f>IF('(more) Simpl. Textures PLYWOOD'!N347=0,"",'(more) Simpl. Textures PLYWOOD'!N347)</f>
        <v/>
      </c>
      <c r="F344" s="352">
        <f t="shared" si="6"/>
        <v>0</v>
      </c>
      <c r="G344" s="16">
        <f>F344*'(more) Simpl. Textures PLYWOOD'!I347</f>
        <v>0</v>
      </c>
      <c r="H344" s="16">
        <f>F344*'(more) Simpl. Textures PLYWOOD'!Z347</f>
        <v>0</v>
      </c>
    </row>
    <row r="345" spans="2:8" ht="23.25" customHeight="1">
      <c r="B345" s="23" t="str">
        <f>'(more) Simpl. Textures PLYWOOD'!D348</f>
        <v>SIMPL-9F-N-T</v>
      </c>
      <c r="C345" s="482" t="s">
        <v>6199</v>
      </c>
      <c r="D345" s="456" t="str">
        <f>IF('(more) Simpl. Textures PLYWOOD'!M348=0,"",'(more) Simpl. Textures PLYWOOD'!M348)</f>
        <v/>
      </c>
      <c r="E345" s="456"/>
      <c r="F345" s="352">
        <f t="shared" si="6"/>
        <v>0</v>
      </c>
      <c r="G345" s="16">
        <f>F345*'(more) Simpl. Textures PLYWOOD'!I348</f>
        <v>0</v>
      </c>
      <c r="H345" s="16">
        <f>F345*'(more) Simpl. Textures PLYWOOD'!Z348</f>
        <v>0</v>
      </c>
    </row>
    <row r="346" spans="2:8" ht="23.25" customHeight="1">
      <c r="B346" s="23" t="str">
        <f>'(more) Simpl. Textures PLYWOOD'!D349</f>
        <v>SIMPL-9F-N-NT</v>
      </c>
      <c r="C346" s="482" t="s">
        <v>6200</v>
      </c>
      <c r="D346" s="456" t="str">
        <f>IF('(more) Simpl. Textures PLYWOOD'!M349=0,"",'(more) Simpl. Textures PLYWOOD'!M349)</f>
        <v/>
      </c>
      <c r="E346" s="456"/>
      <c r="F346" s="352">
        <f t="shared" si="6"/>
        <v>0</v>
      </c>
      <c r="G346" s="16">
        <f>F346*'(more) Simpl. Textures PLYWOOD'!I349</f>
        <v>0</v>
      </c>
      <c r="H346" s="16">
        <f>F346*'(more) Simpl. Textures PLYWOOD'!Z349</f>
        <v>0</v>
      </c>
    </row>
    <row r="347" spans="2:8" ht="23.25" customHeight="1">
      <c r="B347" s="23" t="str">
        <f>'(more) Simpl. Textures PLYWOOD'!D350</f>
        <v>SIMPL-9G-C</v>
      </c>
      <c r="C347" s="482" t="s">
        <v>6198</v>
      </c>
      <c r="D347" s="456"/>
      <c r="E347" s="456" t="str">
        <f>IF('(more) Simpl. Textures PLYWOOD'!N350=0,"",'(more) Simpl. Textures PLYWOOD'!N350)</f>
        <v/>
      </c>
      <c r="F347" s="352">
        <f t="shared" si="6"/>
        <v>0</v>
      </c>
      <c r="G347" s="16">
        <f>F347*'(more) Simpl. Textures PLYWOOD'!I350</f>
        <v>0</v>
      </c>
      <c r="H347" s="16">
        <f>F347*'(more) Simpl. Textures PLYWOOD'!Z350</f>
        <v>0</v>
      </c>
    </row>
    <row r="348" spans="2:8" ht="23.25" customHeight="1">
      <c r="B348" s="23" t="str">
        <f>'(more) Simpl. Textures PLYWOOD'!D351</f>
        <v>SIMPL-9G-N-T</v>
      </c>
      <c r="C348" s="482" t="s">
        <v>6199</v>
      </c>
      <c r="D348" s="456" t="str">
        <f>IF('(more) Simpl. Textures PLYWOOD'!M351=0,"",'(more) Simpl. Textures PLYWOOD'!M351)</f>
        <v/>
      </c>
      <c r="E348" s="456"/>
      <c r="F348" s="352">
        <f t="shared" si="6"/>
        <v>0</v>
      </c>
      <c r="G348" s="16">
        <f>F348*'(more) Simpl. Textures PLYWOOD'!I351</f>
        <v>0</v>
      </c>
      <c r="H348" s="16">
        <f>F348*'(more) Simpl. Textures PLYWOOD'!Z351</f>
        <v>0</v>
      </c>
    </row>
    <row r="349" spans="2:8" ht="23.25" customHeight="1">
      <c r="B349" s="23" t="str">
        <f>'(more) Simpl. Textures PLYWOOD'!D352</f>
        <v>SIMPL-9G-N-NT</v>
      </c>
      <c r="C349" s="482" t="s">
        <v>6200</v>
      </c>
      <c r="D349" s="456" t="str">
        <f>IF('(more) Simpl. Textures PLYWOOD'!M352=0,"",'(more) Simpl. Textures PLYWOOD'!M352)</f>
        <v/>
      </c>
      <c r="E349" s="456"/>
      <c r="F349" s="352">
        <f t="shared" si="6"/>
        <v>0</v>
      </c>
      <c r="G349" s="16">
        <f>F349*'(more) Simpl. Textures PLYWOOD'!I352</f>
        <v>0</v>
      </c>
      <c r="H349" s="16">
        <f>F349*'(more) Simpl. Textures PLYWOOD'!Z352</f>
        <v>0</v>
      </c>
    </row>
    <row r="350" spans="2:8" ht="23.25" customHeight="1">
      <c r="B350" s="23" t="str">
        <f>'(more) Simpl. Textures PLYWOOD'!D353</f>
        <v>SIMPL-9H-C</v>
      </c>
      <c r="C350" s="482" t="s">
        <v>6198</v>
      </c>
      <c r="D350" s="456"/>
      <c r="E350" s="456" t="str">
        <f>IF('(more) Simpl. Textures PLYWOOD'!N353=0,"",'(more) Simpl. Textures PLYWOOD'!N353)</f>
        <v/>
      </c>
      <c r="F350" s="352">
        <f t="shared" si="6"/>
        <v>0</v>
      </c>
      <c r="G350" s="16">
        <f>F350*'(more) Simpl. Textures PLYWOOD'!I353</f>
        <v>0</v>
      </c>
      <c r="H350" s="16">
        <f>F350*'(more) Simpl. Textures PLYWOOD'!Z353</f>
        <v>0</v>
      </c>
    </row>
    <row r="351" spans="2:8" ht="23.25" customHeight="1">
      <c r="B351" s="23" t="str">
        <f>'(more) Simpl. Textures PLYWOOD'!D354</f>
        <v>SIMPL-9H-N-T</v>
      </c>
      <c r="C351" s="482" t="s">
        <v>6199</v>
      </c>
      <c r="D351" s="456" t="str">
        <f>IF('(more) Simpl. Textures PLYWOOD'!M354=0,"",'(more) Simpl. Textures PLYWOOD'!M354)</f>
        <v/>
      </c>
      <c r="E351" s="456"/>
      <c r="F351" s="352">
        <f t="shared" si="6"/>
        <v>0</v>
      </c>
      <c r="G351" s="16">
        <f>F351*'(more) Simpl. Textures PLYWOOD'!I354</f>
        <v>0</v>
      </c>
      <c r="H351" s="16">
        <f>F351*'(more) Simpl. Textures PLYWOOD'!Z354</f>
        <v>0</v>
      </c>
    </row>
    <row r="352" spans="2:8" ht="23.25" customHeight="1">
      <c r="B352" s="23" t="str">
        <f>'(more) Simpl. Textures PLYWOOD'!D355</f>
        <v>SIMPL-9H-N-NT</v>
      </c>
      <c r="C352" s="482" t="s">
        <v>6200</v>
      </c>
      <c r="D352" s="456" t="str">
        <f>IF('(more) Simpl. Textures PLYWOOD'!M355=0,"",'(more) Simpl. Textures PLYWOOD'!M355)</f>
        <v/>
      </c>
      <c r="E352" s="456"/>
      <c r="F352" s="352">
        <f t="shared" si="6"/>
        <v>0</v>
      </c>
      <c r="G352" s="16">
        <f>F352*'(more) Simpl. Textures PLYWOOD'!I355</f>
        <v>0</v>
      </c>
      <c r="H352" s="16">
        <f>F352*'(more) Simpl. Textures PLYWOOD'!Z355</f>
        <v>0</v>
      </c>
    </row>
    <row r="353" spans="2:8" ht="23.25" customHeight="1">
      <c r="B353" s="23" t="str">
        <f>'(more) Simpl. Textures PLYWOOD'!D356</f>
        <v>SIMPL-9I-C</v>
      </c>
      <c r="C353" s="482" t="s">
        <v>6198</v>
      </c>
      <c r="D353" s="456"/>
      <c r="E353" s="456" t="str">
        <f>IF('(more) Simpl. Textures PLYWOOD'!N356=0,"",'(more) Simpl. Textures PLYWOOD'!N356)</f>
        <v/>
      </c>
      <c r="F353" s="352">
        <f t="shared" si="6"/>
        <v>0</v>
      </c>
      <c r="G353" s="16">
        <f>F353*'(more) Simpl. Textures PLYWOOD'!I356</f>
        <v>0</v>
      </c>
      <c r="H353" s="16">
        <f>F353*'(more) Simpl. Textures PLYWOOD'!Z356</f>
        <v>0</v>
      </c>
    </row>
    <row r="354" spans="2:8" ht="23.25" customHeight="1">
      <c r="B354" s="23" t="str">
        <f>'(more) Simpl. Textures PLYWOOD'!D357</f>
        <v>SIMPL-9I-N-T</v>
      </c>
      <c r="C354" s="482" t="s">
        <v>6199</v>
      </c>
      <c r="D354" s="456" t="str">
        <f>IF('(more) Simpl. Textures PLYWOOD'!M357=0,"",'(more) Simpl. Textures PLYWOOD'!M357)</f>
        <v/>
      </c>
      <c r="E354" s="456"/>
      <c r="F354" s="352">
        <f t="shared" si="6"/>
        <v>0</v>
      </c>
      <c r="G354" s="16">
        <f>F354*'(more) Simpl. Textures PLYWOOD'!I357</f>
        <v>0</v>
      </c>
      <c r="H354" s="16">
        <f>F354*'(more) Simpl. Textures PLYWOOD'!Z357</f>
        <v>0</v>
      </c>
    </row>
    <row r="355" spans="2:8" ht="23.25" customHeight="1">
      <c r="B355" s="23" t="str">
        <f>'(more) Simpl. Textures PLYWOOD'!D358</f>
        <v>SIMPL-9I-N-NT</v>
      </c>
      <c r="C355" s="482" t="s">
        <v>6200</v>
      </c>
      <c r="D355" s="456" t="str">
        <f>IF('(more) Simpl. Textures PLYWOOD'!M358=0,"",'(more) Simpl. Textures PLYWOOD'!M358)</f>
        <v/>
      </c>
      <c r="E355" s="456"/>
      <c r="F355" s="352">
        <f t="shared" si="6"/>
        <v>0</v>
      </c>
      <c r="G355" s="16">
        <f>F355*'(more) Simpl. Textures PLYWOOD'!I358</f>
        <v>0</v>
      </c>
      <c r="H355" s="16">
        <f>F355*'(more) Simpl. Textures PLYWOOD'!Z358</f>
        <v>0</v>
      </c>
    </row>
    <row r="356" spans="2:8" ht="23.25" customHeight="1">
      <c r="B356" s="23" t="str">
        <f>'(more) Simpl. Textures PLYWOOD'!D359</f>
        <v>SIMPL-9J-C</v>
      </c>
      <c r="C356" s="482" t="s">
        <v>6198</v>
      </c>
      <c r="D356" s="456"/>
      <c r="E356" s="456" t="str">
        <f>IF('(more) Simpl. Textures PLYWOOD'!N359=0,"",'(more) Simpl. Textures PLYWOOD'!N359)</f>
        <v/>
      </c>
      <c r="F356" s="352">
        <f t="shared" si="6"/>
        <v>0</v>
      </c>
      <c r="G356" s="16">
        <f>F356*'(more) Simpl. Textures PLYWOOD'!I359</f>
        <v>0</v>
      </c>
      <c r="H356" s="16">
        <f>F356*'(more) Simpl. Textures PLYWOOD'!Z359</f>
        <v>0</v>
      </c>
    </row>
    <row r="357" spans="2:8" ht="23.25" customHeight="1">
      <c r="B357" s="23" t="str">
        <f>'(more) Simpl. Textures PLYWOOD'!D360</f>
        <v>SIMPL-9J-N-T</v>
      </c>
      <c r="C357" s="482" t="s">
        <v>6199</v>
      </c>
      <c r="D357" s="456" t="str">
        <f>IF('(more) Simpl. Textures PLYWOOD'!M360=0,"",'(more) Simpl. Textures PLYWOOD'!M360)</f>
        <v/>
      </c>
      <c r="E357" s="456"/>
      <c r="F357" s="352">
        <f t="shared" si="6"/>
        <v>0</v>
      </c>
      <c r="G357" s="16">
        <f>F357*'(more) Simpl. Textures PLYWOOD'!I360</f>
        <v>0</v>
      </c>
      <c r="H357" s="16">
        <f>F357*'(more) Simpl. Textures PLYWOOD'!Z360</f>
        <v>0</v>
      </c>
    </row>
    <row r="358" spans="2:8" ht="23.25" customHeight="1">
      <c r="B358" s="23" t="str">
        <f>'(more) Simpl. Textures PLYWOOD'!D361</f>
        <v>SIMPL-9J-N-NT</v>
      </c>
      <c r="C358" s="482" t="s">
        <v>6200</v>
      </c>
      <c r="D358" s="456" t="str">
        <f>IF('(more) Simpl. Textures PLYWOOD'!M361=0,"",'(more) Simpl. Textures PLYWOOD'!M361)</f>
        <v/>
      </c>
      <c r="E358" s="456"/>
      <c r="F358" s="352">
        <f t="shared" si="6"/>
        <v>0</v>
      </c>
      <c r="G358" s="16">
        <f>F358*'(more) Simpl. Textures PLYWOOD'!I361</f>
        <v>0</v>
      </c>
      <c r="H358" s="16">
        <f>F358*'(more) Simpl. Textures PLYWOOD'!Z361</f>
        <v>0</v>
      </c>
    </row>
    <row r="359" spans="2:8" ht="23.25" customHeight="1">
      <c r="B359" s="23" t="str">
        <f>'(more) Simpl. Textures PLYWOOD'!D362</f>
        <v>SIMPL-9K-C</v>
      </c>
      <c r="C359" s="482" t="s">
        <v>6198</v>
      </c>
      <c r="D359" s="456"/>
      <c r="E359" s="456" t="str">
        <f>IF('(more) Simpl. Textures PLYWOOD'!N362=0,"",'(more) Simpl. Textures PLYWOOD'!N362)</f>
        <v/>
      </c>
      <c r="F359" s="352">
        <f t="shared" si="6"/>
        <v>0</v>
      </c>
      <c r="G359" s="16">
        <f>F359*'(more) Simpl. Textures PLYWOOD'!I362</f>
        <v>0</v>
      </c>
      <c r="H359" s="16">
        <f>F359*'(more) Simpl. Textures PLYWOOD'!Z362</f>
        <v>0</v>
      </c>
    </row>
    <row r="360" spans="2:8" ht="23.25" customHeight="1">
      <c r="B360" s="23" t="str">
        <f>'(more) Simpl. Textures PLYWOOD'!D363</f>
        <v>SIMPL-9K-N-T</v>
      </c>
      <c r="C360" s="482" t="s">
        <v>6199</v>
      </c>
      <c r="D360" s="456" t="str">
        <f>IF('(more) Simpl. Textures PLYWOOD'!M363=0,"",'(more) Simpl. Textures PLYWOOD'!M363)</f>
        <v/>
      </c>
      <c r="E360" s="456"/>
      <c r="F360" s="352">
        <f t="shared" si="6"/>
        <v>0</v>
      </c>
      <c r="G360" s="16">
        <f>F360*'(more) Simpl. Textures PLYWOOD'!I363</f>
        <v>0</v>
      </c>
      <c r="H360" s="16">
        <f>F360*'(more) Simpl. Textures PLYWOOD'!Z363</f>
        <v>0</v>
      </c>
    </row>
    <row r="361" spans="2:8" ht="23.25" customHeight="1">
      <c r="B361" s="23" t="str">
        <f>'(more) Simpl. Textures PLYWOOD'!D364</f>
        <v>SIMPL-9K-N-NT</v>
      </c>
      <c r="C361" s="482" t="s">
        <v>6200</v>
      </c>
      <c r="D361" s="456" t="str">
        <f>IF('(more) Simpl. Textures PLYWOOD'!M364=0,"",'(more) Simpl. Textures PLYWOOD'!M364)</f>
        <v/>
      </c>
      <c r="E361" s="456"/>
      <c r="F361" s="352">
        <f t="shared" si="6"/>
        <v>0</v>
      </c>
      <c r="G361" s="16">
        <f>F361*'(more) Simpl. Textures PLYWOOD'!I364</f>
        <v>0</v>
      </c>
      <c r="H361" s="16">
        <f>F361*'(more) Simpl. Textures PLYWOOD'!Z364</f>
        <v>0</v>
      </c>
    </row>
    <row r="362" spans="2:8" ht="23.25" customHeight="1">
      <c r="B362" s="23" t="str">
        <f>'(more) Simpl. Textures PLYWOOD'!D365</f>
        <v>SIMPL-9L-C</v>
      </c>
      <c r="C362" s="482" t="s">
        <v>6198</v>
      </c>
      <c r="D362" s="456"/>
      <c r="E362" s="456" t="str">
        <f>IF('(more) Simpl. Textures PLYWOOD'!N365=0,"",'(more) Simpl. Textures PLYWOOD'!N365)</f>
        <v/>
      </c>
      <c r="F362" s="352">
        <f t="shared" si="6"/>
        <v>0</v>
      </c>
      <c r="G362" s="16">
        <f>F362*'(more) Simpl. Textures PLYWOOD'!I365</f>
        <v>0</v>
      </c>
      <c r="H362" s="16">
        <f>F362*'(more) Simpl. Textures PLYWOOD'!Z365</f>
        <v>0</v>
      </c>
    </row>
    <row r="363" spans="2:8" ht="23.25" customHeight="1">
      <c r="B363" s="23" t="str">
        <f>'(more) Simpl. Textures PLYWOOD'!D366</f>
        <v>SIMPL-9L-N-T</v>
      </c>
      <c r="C363" s="482" t="s">
        <v>6199</v>
      </c>
      <c r="D363" s="456" t="str">
        <f>IF('(more) Simpl. Textures PLYWOOD'!M366=0,"",'(more) Simpl. Textures PLYWOOD'!M366)</f>
        <v/>
      </c>
      <c r="E363" s="456"/>
      <c r="F363" s="352">
        <f t="shared" si="6"/>
        <v>0</v>
      </c>
      <c r="G363" s="16">
        <f>F363*'(more) Simpl. Textures PLYWOOD'!I366</f>
        <v>0</v>
      </c>
      <c r="H363" s="16">
        <f>F363*'(more) Simpl. Textures PLYWOOD'!Z366</f>
        <v>0</v>
      </c>
    </row>
    <row r="364" spans="2:8" ht="23.25" customHeight="1">
      <c r="B364" s="23" t="str">
        <f>'(more) Simpl. Textures PLYWOOD'!D367</f>
        <v>SIMPL-9L-N-NT</v>
      </c>
      <c r="C364" s="482" t="s">
        <v>6200</v>
      </c>
      <c r="D364" s="456" t="str">
        <f>IF('(more) Simpl. Textures PLYWOOD'!M367=0,"",'(more) Simpl. Textures PLYWOOD'!M367)</f>
        <v/>
      </c>
      <c r="E364" s="456"/>
      <c r="F364" s="352">
        <f t="shared" si="6"/>
        <v>0</v>
      </c>
      <c r="G364" s="16">
        <f>F364*'(more) Simpl. Textures PLYWOOD'!I367</f>
        <v>0</v>
      </c>
      <c r="H364" s="16">
        <f>F364*'(more) Simpl. Textures PLYWOOD'!Z367</f>
        <v>0</v>
      </c>
    </row>
    <row r="365" spans="2:8" ht="23.25" customHeight="1">
      <c r="B365" s="23" t="str">
        <f>'(more) Simpl. Textures PLYWOOD'!D368</f>
        <v>SIMPL-9M-C</v>
      </c>
      <c r="C365" s="482" t="s">
        <v>6198</v>
      </c>
      <c r="D365" s="456"/>
      <c r="E365" s="456" t="str">
        <f>IF('(more) Simpl. Textures PLYWOOD'!N368=0,"",'(more) Simpl. Textures PLYWOOD'!N368)</f>
        <v/>
      </c>
      <c r="F365" s="352">
        <f t="shared" si="6"/>
        <v>0</v>
      </c>
      <c r="G365" s="16">
        <f>F365*'(more) Simpl. Textures PLYWOOD'!I368</f>
        <v>0</v>
      </c>
      <c r="H365" s="16">
        <f>F365*'(more) Simpl. Textures PLYWOOD'!Z368</f>
        <v>0</v>
      </c>
    </row>
    <row r="366" spans="2:8" ht="23.25" customHeight="1">
      <c r="B366" s="23" t="str">
        <f>'(more) Simpl. Textures PLYWOOD'!D369</f>
        <v>SIMPL-9M-N-T</v>
      </c>
      <c r="C366" s="482" t="s">
        <v>6199</v>
      </c>
      <c r="D366" s="456" t="str">
        <f>IF('(more) Simpl. Textures PLYWOOD'!M369=0,"",'(more) Simpl. Textures PLYWOOD'!M369)</f>
        <v/>
      </c>
      <c r="E366" s="456"/>
      <c r="F366" s="352">
        <f t="shared" si="6"/>
        <v>0</v>
      </c>
      <c r="G366" s="16">
        <f>F366*'(more) Simpl. Textures PLYWOOD'!I369</f>
        <v>0</v>
      </c>
      <c r="H366" s="16">
        <f>F366*'(more) Simpl. Textures PLYWOOD'!Z369</f>
        <v>0</v>
      </c>
    </row>
    <row r="367" spans="2:8" ht="23.25" customHeight="1">
      <c r="B367" s="23" t="str">
        <f>'(more) Simpl. Textures PLYWOOD'!D370</f>
        <v>SIMPL-9M-N-NT</v>
      </c>
      <c r="C367" s="482" t="s">
        <v>6200</v>
      </c>
      <c r="D367" s="456" t="str">
        <f>IF('(more) Simpl. Textures PLYWOOD'!M370=0,"",'(more) Simpl. Textures PLYWOOD'!M370)</f>
        <v/>
      </c>
      <c r="E367" s="456"/>
      <c r="F367" s="352">
        <f t="shared" si="6"/>
        <v>0</v>
      </c>
      <c r="G367" s="16">
        <f>F367*'(more) Simpl. Textures PLYWOOD'!I370</f>
        <v>0</v>
      </c>
      <c r="H367" s="16">
        <f>F367*'(more) Simpl. Textures PLYWOOD'!Z370</f>
        <v>0</v>
      </c>
    </row>
    <row r="368" spans="2:8" ht="23.25" customHeight="1">
      <c r="B368" s="23" t="str">
        <f>'(more) Simpl. Textures PLYWOOD'!D371</f>
        <v>SIMPL-9N-C</v>
      </c>
      <c r="C368" s="482" t="s">
        <v>6198</v>
      </c>
      <c r="D368" s="456"/>
      <c r="E368" s="456" t="str">
        <f>IF('(more) Simpl. Textures PLYWOOD'!N371=0,"",'(more) Simpl. Textures PLYWOOD'!N371)</f>
        <v/>
      </c>
      <c r="F368" s="352">
        <f t="shared" si="6"/>
        <v>0</v>
      </c>
      <c r="G368" s="16">
        <f>F368*'(more) Simpl. Textures PLYWOOD'!I371</f>
        <v>0</v>
      </c>
      <c r="H368" s="16">
        <f>F368*'(more) Simpl. Textures PLYWOOD'!Z371</f>
        <v>0</v>
      </c>
    </row>
    <row r="369" spans="2:8" ht="23.25" customHeight="1">
      <c r="B369" s="23" t="str">
        <f>'(more) Simpl. Textures PLYWOOD'!D372</f>
        <v>SIMPL-9N-N-T</v>
      </c>
      <c r="C369" s="482" t="s">
        <v>6199</v>
      </c>
      <c r="D369" s="456" t="str">
        <f>IF('(more) Simpl. Textures PLYWOOD'!M372=0,"",'(more) Simpl. Textures PLYWOOD'!M372)</f>
        <v/>
      </c>
      <c r="E369" s="456"/>
      <c r="F369" s="352">
        <f t="shared" si="6"/>
        <v>0</v>
      </c>
      <c r="G369" s="16">
        <f>F369*'(more) Simpl. Textures PLYWOOD'!I372</f>
        <v>0</v>
      </c>
      <c r="H369" s="16">
        <f>F369*'(more) Simpl. Textures PLYWOOD'!Z372</f>
        <v>0</v>
      </c>
    </row>
    <row r="370" spans="2:8" ht="23.25" customHeight="1">
      <c r="B370" s="23" t="str">
        <f>'(more) Simpl. Textures PLYWOOD'!D373</f>
        <v>SIMPL-9N-N-NT</v>
      </c>
      <c r="C370" s="482" t="s">
        <v>6200</v>
      </c>
      <c r="D370" s="456" t="str">
        <f>IF('(more) Simpl. Textures PLYWOOD'!M373=0,"",'(more) Simpl. Textures PLYWOOD'!M373)</f>
        <v/>
      </c>
      <c r="E370" s="456"/>
      <c r="F370" s="352">
        <f t="shared" si="6"/>
        <v>0</v>
      </c>
      <c r="G370" s="16">
        <f>F370*'(more) Simpl. Textures PLYWOOD'!I373</f>
        <v>0</v>
      </c>
      <c r="H370" s="16">
        <f>F370*'(more) Simpl. Textures PLYWOOD'!Z373</f>
        <v>0</v>
      </c>
    </row>
    <row r="371" spans="2:8" ht="23.25" customHeight="1">
      <c r="B371" s="23" t="str">
        <f>'(more) Simpl. Textures PLYWOOD'!D374</f>
        <v>SIMPL-9O-C</v>
      </c>
      <c r="C371" s="482" t="s">
        <v>6198</v>
      </c>
      <c r="D371" s="456"/>
      <c r="E371" s="456" t="str">
        <f>IF('(more) Simpl. Textures PLYWOOD'!N374=0,"",'(more) Simpl. Textures PLYWOOD'!N374)</f>
        <v/>
      </c>
      <c r="F371" s="352">
        <f t="shared" si="6"/>
        <v>0</v>
      </c>
      <c r="G371" s="16">
        <f>F371*'(more) Simpl. Textures PLYWOOD'!I374</f>
        <v>0</v>
      </c>
      <c r="H371" s="16">
        <f>F371*'(more) Simpl. Textures PLYWOOD'!Z374</f>
        <v>0</v>
      </c>
    </row>
    <row r="372" spans="2:8" ht="23.25" customHeight="1">
      <c r="B372" s="23" t="str">
        <f>'(more) Simpl. Textures PLYWOOD'!D375</f>
        <v>SIMPL-9O-N-T</v>
      </c>
      <c r="C372" s="482" t="s">
        <v>6199</v>
      </c>
      <c r="D372" s="456" t="str">
        <f>IF('(more) Simpl. Textures PLYWOOD'!M375=0,"",'(more) Simpl. Textures PLYWOOD'!M375)</f>
        <v/>
      </c>
      <c r="E372" s="456"/>
      <c r="F372" s="352">
        <f t="shared" si="6"/>
        <v>0</v>
      </c>
      <c r="G372" s="16">
        <f>F372*'(more) Simpl. Textures PLYWOOD'!I375</f>
        <v>0</v>
      </c>
      <c r="H372" s="16">
        <f>F372*'(more) Simpl. Textures PLYWOOD'!Z375</f>
        <v>0</v>
      </c>
    </row>
    <row r="373" spans="2:8" ht="23.25" customHeight="1">
      <c r="B373" s="23" t="str">
        <f>'(more) Simpl. Textures PLYWOOD'!D376</f>
        <v>SIMPL-9O-N-NT</v>
      </c>
      <c r="C373" s="482" t="s">
        <v>6200</v>
      </c>
      <c r="D373" s="456" t="str">
        <f>IF('(more) Simpl. Textures PLYWOOD'!M376=0,"",'(more) Simpl. Textures PLYWOOD'!M376)</f>
        <v/>
      </c>
      <c r="E373" s="456"/>
      <c r="F373" s="352">
        <f t="shared" si="6"/>
        <v>0</v>
      </c>
      <c r="G373" s="16">
        <f>F373*'(more) Simpl. Textures PLYWOOD'!I376</f>
        <v>0</v>
      </c>
      <c r="H373" s="16">
        <f>F373*'(more) Simpl. Textures PLYWOOD'!Z376</f>
        <v>0</v>
      </c>
    </row>
    <row r="374" spans="2:8" ht="23.25" customHeight="1">
      <c r="B374" s="23" t="str">
        <f>'(more) Simpl. Textures PLYWOOD'!D377</f>
        <v>10 - HUGE-IES</v>
      </c>
      <c r="C374" s="482"/>
      <c r="D374" s="456" t="str">
        <f>IF('(more) Simpl. Textures PLYWOOD'!M377=0,"",'(more) Simpl. Textures PLYWOOD'!M377)</f>
        <v/>
      </c>
      <c r="E374" s="456" t="str">
        <f>IF('(more) Simpl. Textures PLYWOOD'!N377=0,"",'(more) Simpl. Textures PLYWOOD'!N377)</f>
        <v/>
      </c>
      <c r="F374" s="352">
        <f t="shared" si="6"/>
        <v>0</v>
      </c>
      <c r="G374" s="16">
        <f>F374*'(more) Simpl. Textures PLYWOOD'!I377</f>
        <v>0</v>
      </c>
      <c r="H374" s="16">
        <f>F374*'(more) Simpl. Textures PLYWOOD'!Z377</f>
        <v>0</v>
      </c>
    </row>
    <row r="375" spans="2:8" ht="23.25" customHeight="1">
      <c r="B375" s="23" t="str">
        <f>'(more) Simpl. Textures PLYWOOD'!D378</f>
        <v>SIMPL-10A-C</v>
      </c>
      <c r="C375" s="482" t="s">
        <v>6198</v>
      </c>
      <c r="D375" s="456"/>
      <c r="E375" s="456" t="str">
        <f>IF('(more) Simpl. Textures PLYWOOD'!N378=0,"",'(more) Simpl. Textures PLYWOOD'!N378)</f>
        <v/>
      </c>
      <c r="F375" s="352">
        <f t="shared" si="6"/>
        <v>0</v>
      </c>
      <c r="G375" s="16">
        <f>F375*'(more) Simpl. Textures PLYWOOD'!I378</f>
        <v>0</v>
      </c>
      <c r="H375" s="16">
        <f>F375*'(more) Simpl. Textures PLYWOOD'!Z378</f>
        <v>0</v>
      </c>
    </row>
    <row r="376" spans="2:8" ht="23.25" customHeight="1">
      <c r="B376" s="23" t="str">
        <f>'(more) Simpl. Textures PLYWOOD'!D379</f>
        <v>SIMPL-10A-N-T</v>
      </c>
      <c r="C376" s="482" t="s">
        <v>6199</v>
      </c>
      <c r="D376" s="456" t="str">
        <f>IF('(more) Simpl. Textures PLYWOOD'!M379=0,"",'(more) Simpl. Textures PLYWOOD'!M379)</f>
        <v/>
      </c>
      <c r="E376" s="456"/>
      <c r="F376" s="352">
        <f t="shared" si="6"/>
        <v>0</v>
      </c>
      <c r="G376" s="16">
        <f>F376*'(more) Simpl. Textures PLYWOOD'!I379</f>
        <v>0</v>
      </c>
      <c r="H376" s="16">
        <f>F376*'(more) Simpl. Textures PLYWOOD'!Z379</f>
        <v>0</v>
      </c>
    </row>
    <row r="377" spans="2:8" ht="23.25" customHeight="1">
      <c r="B377" s="23" t="str">
        <f>'(more) Simpl. Textures PLYWOOD'!D380</f>
        <v>SIMPL-10A-N-NT</v>
      </c>
      <c r="C377" s="482" t="s">
        <v>6200</v>
      </c>
      <c r="D377" s="456" t="str">
        <f>IF('(more) Simpl. Textures PLYWOOD'!M380=0,"",'(more) Simpl. Textures PLYWOOD'!M380)</f>
        <v/>
      </c>
      <c r="E377" s="456"/>
      <c r="F377" s="352">
        <f t="shared" si="6"/>
        <v>0</v>
      </c>
      <c r="G377" s="16">
        <f>F377*'(more) Simpl. Textures PLYWOOD'!I380</f>
        <v>0</v>
      </c>
      <c r="H377" s="16">
        <f>F377*'(more) Simpl. Textures PLYWOOD'!Z380</f>
        <v>0</v>
      </c>
    </row>
    <row r="378" spans="2:8" ht="23.25" customHeight="1">
      <c r="B378" s="23" t="str">
        <f>'(more) Simpl. Textures PLYWOOD'!D381</f>
        <v>SIMPL-10B-C</v>
      </c>
      <c r="C378" s="482" t="s">
        <v>6198</v>
      </c>
      <c r="D378" s="456"/>
      <c r="E378" s="456" t="str">
        <f>IF('(more) Simpl. Textures PLYWOOD'!N381=0,"",'(more) Simpl. Textures PLYWOOD'!N381)</f>
        <v/>
      </c>
      <c r="F378" s="352">
        <f t="shared" si="6"/>
        <v>0</v>
      </c>
      <c r="G378" s="16">
        <f>F378*'(more) Simpl. Textures PLYWOOD'!I381</f>
        <v>0</v>
      </c>
      <c r="H378" s="16">
        <f>F378*'(more) Simpl. Textures PLYWOOD'!Z381</f>
        <v>0</v>
      </c>
    </row>
    <row r="379" spans="2:8" ht="23.25" customHeight="1">
      <c r="B379" s="23" t="str">
        <f>'(more) Simpl. Textures PLYWOOD'!D382</f>
        <v>SIMPL-10B-N-T</v>
      </c>
      <c r="C379" s="482" t="s">
        <v>6199</v>
      </c>
      <c r="D379" s="456" t="str">
        <f>IF('(more) Simpl. Textures PLYWOOD'!M382=0,"",'(more) Simpl. Textures PLYWOOD'!M382)</f>
        <v/>
      </c>
      <c r="E379" s="456"/>
      <c r="F379" s="352">
        <f t="shared" si="6"/>
        <v>0</v>
      </c>
      <c r="G379" s="16">
        <f>F379*'(more) Simpl. Textures PLYWOOD'!I382</f>
        <v>0</v>
      </c>
      <c r="H379" s="16">
        <f>F379*'(more) Simpl. Textures PLYWOOD'!Z382</f>
        <v>0</v>
      </c>
    </row>
    <row r="380" spans="2:8" ht="23.25" customHeight="1">
      <c r="B380" s="23" t="str">
        <f>'(more) Simpl. Textures PLYWOOD'!D383</f>
        <v>SIMPL-10B-N-NT</v>
      </c>
      <c r="C380" s="482" t="s">
        <v>6200</v>
      </c>
      <c r="D380" s="456" t="str">
        <f>IF('(more) Simpl. Textures PLYWOOD'!M383=0,"",'(more) Simpl. Textures PLYWOOD'!M383)</f>
        <v/>
      </c>
      <c r="E380" s="456"/>
      <c r="F380" s="352">
        <f t="shared" si="6"/>
        <v>0</v>
      </c>
      <c r="G380" s="16">
        <f>F380*'(more) Simpl. Textures PLYWOOD'!I383</f>
        <v>0</v>
      </c>
      <c r="H380" s="16">
        <f>F380*'(more) Simpl. Textures PLYWOOD'!Z383</f>
        <v>0</v>
      </c>
    </row>
    <row r="381" spans="2:8" ht="23.25" customHeight="1">
      <c r="B381" s="23" t="str">
        <f>'(more) Simpl. Textures PLYWOOD'!D384</f>
        <v>SIMPL-10C-C</v>
      </c>
      <c r="C381" s="482" t="s">
        <v>6198</v>
      </c>
      <c r="D381" s="456"/>
      <c r="E381" s="456" t="str">
        <f>IF('(more) Simpl. Textures PLYWOOD'!N384=0,"",'(more) Simpl. Textures PLYWOOD'!N384)</f>
        <v/>
      </c>
      <c r="F381" s="352">
        <f t="shared" si="6"/>
        <v>0</v>
      </c>
      <c r="G381" s="16">
        <f>F381*'(more) Simpl. Textures PLYWOOD'!I384</f>
        <v>0</v>
      </c>
      <c r="H381" s="16">
        <f>F381*'(more) Simpl. Textures PLYWOOD'!Z384</f>
        <v>0</v>
      </c>
    </row>
    <row r="382" spans="2:8" ht="23.25" customHeight="1">
      <c r="B382" s="23" t="str">
        <f>'(more) Simpl. Textures PLYWOOD'!D385</f>
        <v>SIMPL-10C-N-T</v>
      </c>
      <c r="C382" s="482" t="s">
        <v>6199</v>
      </c>
      <c r="D382" s="456" t="str">
        <f>IF('(more) Simpl. Textures PLYWOOD'!M385=0,"",'(more) Simpl. Textures PLYWOOD'!M385)</f>
        <v/>
      </c>
      <c r="E382" s="456"/>
      <c r="F382" s="352">
        <f t="shared" si="6"/>
        <v>0</v>
      </c>
      <c r="G382" s="16">
        <f>F382*'(more) Simpl. Textures PLYWOOD'!I385</f>
        <v>0</v>
      </c>
      <c r="H382" s="16">
        <f>F382*'(more) Simpl. Textures PLYWOOD'!Z385</f>
        <v>0</v>
      </c>
    </row>
    <row r="383" spans="2:8" ht="23.25" customHeight="1">
      <c r="B383" s="23" t="str">
        <f>'(more) Simpl. Textures PLYWOOD'!D386</f>
        <v>SIMPL-10C-N-NT</v>
      </c>
      <c r="C383" s="482" t="s">
        <v>6200</v>
      </c>
      <c r="D383" s="456" t="str">
        <f>IF('(more) Simpl. Textures PLYWOOD'!M386=0,"",'(more) Simpl. Textures PLYWOOD'!M386)</f>
        <v/>
      </c>
      <c r="E383" s="456"/>
      <c r="F383" s="352">
        <f t="shared" si="6"/>
        <v>0</v>
      </c>
      <c r="G383" s="16">
        <f>F383*'(more) Simpl. Textures PLYWOOD'!I386</f>
        <v>0</v>
      </c>
      <c r="H383" s="16">
        <f>F383*'(more) Simpl. Textures PLYWOOD'!Z386</f>
        <v>0</v>
      </c>
    </row>
    <row r="384" spans="2:8" ht="23.25" customHeight="1">
      <c r="B384" s="23" t="str">
        <f>'(more) Simpl. Textures PLYWOOD'!D387</f>
        <v>SIMPL-10D-C</v>
      </c>
      <c r="C384" s="482" t="s">
        <v>6198</v>
      </c>
      <c r="D384" s="456"/>
      <c r="E384" s="456" t="str">
        <f>IF('(more) Simpl. Textures PLYWOOD'!N387=0,"",'(more) Simpl. Textures PLYWOOD'!N387)</f>
        <v/>
      </c>
      <c r="F384" s="352">
        <f t="shared" si="6"/>
        <v>0</v>
      </c>
      <c r="G384" s="16">
        <f>F384*'(more) Simpl. Textures PLYWOOD'!I387</f>
        <v>0</v>
      </c>
      <c r="H384" s="16">
        <f>F384*'(more) Simpl. Textures PLYWOOD'!Z387</f>
        <v>0</v>
      </c>
    </row>
    <row r="385" spans="2:8" ht="23.25" customHeight="1">
      <c r="B385" s="23" t="str">
        <f>'(more) Simpl. Textures PLYWOOD'!D388</f>
        <v>SIMPL-10D-N-T</v>
      </c>
      <c r="C385" s="482" t="s">
        <v>6199</v>
      </c>
      <c r="D385" s="456" t="str">
        <f>IF('(more) Simpl. Textures PLYWOOD'!M388=0,"",'(more) Simpl. Textures PLYWOOD'!M388)</f>
        <v/>
      </c>
      <c r="E385" s="456"/>
      <c r="F385" s="352">
        <f t="shared" si="6"/>
        <v>0</v>
      </c>
      <c r="G385" s="16">
        <f>F385*'(more) Simpl. Textures PLYWOOD'!I388</f>
        <v>0</v>
      </c>
      <c r="H385" s="16">
        <f>F385*'(more) Simpl. Textures PLYWOOD'!Z388</f>
        <v>0</v>
      </c>
    </row>
    <row r="386" spans="2:8" ht="23.25" customHeight="1">
      <c r="B386" s="23" t="str">
        <f>'(more) Simpl. Textures PLYWOOD'!D389</f>
        <v>SIMPL-10D-N-NT</v>
      </c>
      <c r="C386" s="482" t="s">
        <v>6200</v>
      </c>
      <c r="D386" s="456" t="str">
        <f>IF('(more) Simpl. Textures PLYWOOD'!M389=0,"",'(more) Simpl. Textures PLYWOOD'!M389)</f>
        <v/>
      </c>
      <c r="E386" s="456"/>
      <c r="F386" s="352">
        <f t="shared" si="6"/>
        <v>0</v>
      </c>
      <c r="G386" s="16">
        <f>F386*'(more) Simpl. Textures PLYWOOD'!I389</f>
        <v>0</v>
      </c>
      <c r="H386" s="16">
        <f>F386*'(more) Simpl. Textures PLYWOOD'!Z389</f>
        <v>0</v>
      </c>
    </row>
    <row r="387" spans="2:8" ht="23.25" customHeight="1">
      <c r="B387" s="23" t="str">
        <f>'(more) Simpl. Textures PLYWOOD'!D390</f>
        <v>SIMPL-10E-C</v>
      </c>
      <c r="C387" s="482" t="s">
        <v>6198</v>
      </c>
      <c r="D387" s="456"/>
      <c r="E387" s="456" t="str">
        <f>IF('(more) Simpl. Textures PLYWOOD'!N390=0,"",'(more) Simpl. Textures PLYWOOD'!N390)</f>
        <v/>
      </c>
      <c r="F387" s="352">
        <f t="shared" si="6"/>
        <v>0</v>
      </c>
      <c r="G387" s="16">
        <f>F387*'(more) Simpl. Textures PLYWOOD'!I390</f>
        <v>0</v>
      </c>
      <c r="H387" s="16">
        <f>F387*'(more) Simpl. Textures PLYWOOD'!Z390</f>
        <v>0</v>
      </c>
    </row>
    <row r="388" spans="2:8" ht="23.25" customHeight="1">
      <c r="B388" s="23" t="str">
        <f>'(more) Simpl. Textures PLYWOOD'!D391</f>
        <v>SIMPL-10E-N-T</v>
      </c>
      <c r="C388" s="482" t="s">
        <v>6199</v>
      </c>
      <c r="D388" s="456" t="str">
        <f>IF('(more) Simpl. Textures PLYWOOD'!M391=0,"",'(more) Simpl. Textures PLYWOOD'!M391)</f>
        <v/>
      </c>
      <c r="E388" s="456"/>
      <c r="F388" s="352">
        <f t="shared" si="6"/>
        <v>0</v>
      </c>
      <c r="G388" s="16">
        <f>F388*'(more) Simpl. Textures PLYWOOD'!I391</f>
        <v>0</v>
      </c>
      <c r="H388" s="16">
        <f>F388*'(more) Simpl. Textures PLYWOOD'!Z391</f>
        <v>0</v>
      </c>
    </row>
    <row r="389" spans="2:8" ht="23.25" customHeight="1">
      <c r="B389" s="23" t="str">
        <f>'(more) Simpl. Textures PLYWOOD'!D392</f>
        <v>SIMPL-10E-N-NT</v>
      </c>
      <c r="C389" s="482" t="s">
        <v>6200</v>
      </c>
      <c r="D389" s="456" t="str">
        <f>IF('(more) Simpl. Textures PLYWOOD'!M392=0,"",'(more) Simpl. Textures PLYWOOD'!M392)</f>
        <v/>
      </c>
      <c r="E389" s="456"/>
      <c r="F389" s="352">
        <f t="shared" si="6"/>
        <v>0</v>
      </c>
      <c r="G389" s="16">
        <f>F389*'(more) Simpl. Textures PLYWOOD'!I392</f>
        <v>0</v>
      </c>
      <c r="H389" s="16">
        <f>F389*'(more) Simpl. Textures PLYWOOD'!Z392</f>
        <v>0</v>
      </c>
    </row>
    <row r="390" spans="2:8" ht="23.25" customHeight="1">
      <c r="B390" s="23" t="str">
        <f>'(more) Simpl. Textures PLYWOOD'!D393</f>
        <v>SIMPL-10F-C</v>
      </c>
      <c r="C390" s="482" t="s">
        <v>6198</v>
      </c>
      <c r="D390" s="456"/>
      <c r="E390" s="456" t="str">
        <f>IF('(more) Simpl. Textures PLYWOOD'!N393=0,"",'(more) Simpl. Textures PLYWOOD'!N393)</f>
        <v/>
      </c>
      <c r="F390" s="352">
        <f t="shared" si="6"/>
        <v>0</v>
      </c>
      <c r="G390" s="16">
        <f>F390*'(more) Simpl. Textures PLYWOOD'!I393</f>
        <v>0</v>
      </c>
      <c r="H390" s="16">
        <f>F390*'(more) Simpl. Textures PLYWOOD'!Z393</f>
        <v>0</v>
      </c>
    </row>
    <row r="391" spans="2:8" ht="23.25" customHeight="1">
      <c r="B391" s="23" t="str">
        <f>'(more) Simpl. Textures PLYWOOD'!D394</f>
        <v>SIMPL-10F-N-T</v>
      </c>
      <c r="C391" s="482" t="s">
        <v>6199</v>
      </c>
      <c r="D391" s="456" t="str">
        <f>IF('(more) Simpl. Textures PLYWOOD'!M394=0,"",'(more) Simpl. Textures PLYWOOD'!M394)</f>
        <v/>
      </c>
      <c r="E391" s="456"/>
      <c r="F391" s="352">
        <f t="shared" ref="F391:F454" si="7">SUM(D391:E391)</f>
        <v>0</v>
      </c>
      <c r="G391" s="16">
        <f>F391*'(more) Simpl. Textures PLYWOOD'!I394</f>
        <v>0</v>
      </c>
      <c r="H391" s="16">
        <f>F391*'(more) Simpl. Textures PLYWOOD'!Z394</f>
        <v>0</v>
      </c>
    </row>
    <row r="392" spans="2:8" ht="23.25" customHeight="1">
      <c r="B392" s="23" t="str">
        <f>'(more) Simpl. Textures PLYWOOD'!D395</f>
        <v>SIMPL-10F-N-NT</v>
      </c>
      <c r="C392" s="482" t="s">
        <v>6200</v>
      </c>
      <c r="D392" s="456" t="str">
        <f>IF('(more) Simpl. Textures PLYWOOD'!M395=0,"",'(more) Simpl. Textures PLYWOOD'!M395)</f>
        <v/>
      </c>
      <c r="E392" s="456"/>
      <c r="F392" s="352">
        <f t="shared" si="7"/>
        <v>0</v>
      </c>
      <c r="G392" s="16">
        <f>F392*'(more) Simpl. Textures PLYWOOD'!I395</f>
        <v>0</v>
      </c>
      <c r="H392" s="16">
        <f>F392*'(more) Simpl. Textures PLYWOOD'!Z395</f>
        <v>0</v>
      </c>
    </row>
    <row r="393" spans="2:8" ht="23.25" customHeight="1">
      <c r="B393" s="23" t="str">
        <f>'(more) Simpl. Textures PLYWOOD'!D396</f>
        <v>SIMPL-10G-C</v>
      </c>
      <c r="C393" s="482" t="s">
        <v>6198</v>
      </c>
      <c r="D393" s="456"/>
      <c r="E393" s="456" t="str">
        <f>IF('(more) Simpl. Textures PLYWOOD'!N396=0,"",'(more) Simpl. Textures PLYWOOD'!N396)</f>
        <v/>
      </c>
      <c r="F393" s="352">
        <f t="shared" si="7"/>
        <v>0</v>
      </c>
      <c r="G393" s="16">
        <f>F393*'(more) Simpl. Textures PLYWOOD'!I396</f>
        <v>0</v>
      </c>
      <c r="H393" s="16">
        <f>F393*'(more) Simpl. Textures PLYWOOD'!Z396</f>
        <v>0</v>
      </c>
    </row>
    <row r="394" spans="2:8" ht="23.25" customHeight="1">
      <c r="B394" s="23" t="str">
        <f>'(more) Simpl. Textures PLYWOOD'!D397</f>
        <v>SIMPL-10G-N-T</v>
      </c>
      <c r="C394" s="482" t="s">
        <v>6199</v>
      </c>
      <c r="D394" s="456" t="str">
        <f>IF('(more) Simpl. Textures PLYWOOD'!M397=0,"",'(more) Simpl. Textures PLYWOOD'!M397)</f>
        <v/>
      </c>
      <c r="E394" s="456"/>
      <c r="F394" s="352">
        <f t="shared" si="7"/>
        <v>0</v>
      </c>
      <c r="G394" s="16">
        <f>F394*'(more) Simpl. Textures PLYWOOD'!I397</f>
        <v>0</v>
      </c>
      <c r="H394" s="16">
        <f>F394*'(more) Simpl. Textures PLYWOOD'!Z397</f>
        <v>0</v>
      </c>
    </row>
    <row r="395" spans="2:8" ht="23.25" customHeight="1">
      <c r="B395" s="23" t="str">
        <f>'(more) Simpl. Textures PLYWOOD'!D398</f>
        <v>SIMPL-10G-N-NT</v>
      </c>
      <c r="C395" s="482" t="s">
        <v>6200</v>
      </c>
      <c r="D395" s="456" t="str">
        <f>IF('(more) Simpl. Textures PLYWOOD'!M398=0,"",'(more) Simpl. Textures PLYWOOD'!M398)</f>
        <v/>
      </c>
      <c r="E395" s="456"/>
      <c r="F395" s="352">
        <f t="shared" si="7"/>
        <v>0</v>
      </c>
      <c r="G395" s="16">
        <f>F395*'(more) Simpl. Textures PLYWOOD'!I398</f>
        <v>0</v>
      </c>
      <c r="H395" s="16">
        <f>F395*'(more) Simpl. Textures PLYWOOD'!Z398</f>
        <v>0</v>
      </c>
    </row>
    <row r="396" spans="2:8" ht="23.25" customHeight="1">
      <c r="B396" s="23" t="str">
        <f>'(more) Simpl. Textures PLYWOOD'!D399</f>
        <v>11 - BOWS</v>
      </c>
      <c r="C396" s="482"/>
      <c r="D396" s="456" t="str">
        <f>IF('(more) Simpl. Textures PLYWOOD'!M399=0,"",'(more) Simpl. Textures PLYWOOD'!M399)</f>
        <v/>
      </c>
      <c r="E396" s="456" t="str">
        <f>IF('(more) Simpl. Textures PLYWOOD'!N399=0,"",'(more) Simpl. Textures PLYWOOD'!N399)</f>
        <v/>
      </c>
      <c r="F396" s="352">
        <f t="shared" si="7"/>
        <v>0</v>
      </c>
      <c r="G396" s="16">
        <f>F396*'(more) Simpl. Textures PLYWOOD'!I399</f>
        <v>0</v>
      </c>
      <c r="H396" s="16">
        <f>F396*'(more) Simpl. Textures PLYWOOD'!Z399</f>
        <v>0</v>
      </c>
    </row>
    <row r="397" spans="2:8" ht="23.25" customHeight="1">
      <c r="B397" s="23" t="str">
        <f>'(more) Simpl. Textures PLYWOOD'!D400</f>
        <v>SIMPL-11A-C</v>
      </c>
      <c r="C397" s="482" t="s">
        <v>6198</v>
      </c>
      <c r="D397" s="456"/>
      <c r="E397" s="456" t="str">
        <f>IF('(more) Simpl. Textures PLYWOOD'!N400=0,"",'(more) Simpl. Textures PLYWOOD'!N400)</f>
        <v/>
      </c>
      <c r="F397" s="352">
        <f t="shared" si="7"/>
        <v>0</v>
      </c>
      <c r="G397" s="16">
        <f>F397*'(more) Simpl. Textures PLYWOOD'!I400</f>
        <v>0</v>
      </c>
      <c r="H397" s="16">
        <f>F397*'(more) Simpl. Textures PLYWOOD'!Z400</f>
        <v>0</v>
      </c>
    </row>
    <row r="398" spans="2:8" ht="23.25" customHeight="1">
      <c r="B398" s="23" t="str">
        <f>'(more) Simpl. Textures PLYWOOD'!D401</f>
        <v>SIMPL-11A-N-T</v>
      </c>
      <c r="C398" s="482" t="s">
        <v>6199</v>
      </c>
      <c r="D398" s="456" t="str">
        <f>IF('(more) Simpl. Textures PLYWOOD'!M401=0,"",'(more) Simpl. Textures PLYWOOD'!M401)</f>
        <v/>
      </c>
      <c r="E398" s="456"/>
      <c r="F398" s="352">
        <f t="shared" si="7"/>
        <v>0</v>
      </c>
      <c r="G398" s="16">
        <f>F398*'(more) Simpl. Textures PLYWOOD'!I401</f>
        <v>0</v>
      </c>
      <c r="H398" s="16">
        <f>F398*'(more) Simpl. Textures PLYWOOD'!Z401</f>
        <v>0</v>
      </c>
    </row>
    <row r="399" spans="2:8" ht="23.25" customHeight="1">
      <c r="B399" s="23" t="str">
        <f>'(more) Simpl. Textures PLYWOOD'!D402</f>
        <v>SIMPL-11A-N-NT</v>
      </c>
      <c r="C399" s="482" t="s">
        <v>6200</v>
      </c>
      <c r="D399" s="456" t="str">
        <f>IF('(more) Simpl. Textures PLYWOOD'!M402=0,"",'(more) Simpl. Textures PLYWOOD'!M402)</f>
        <v/>
      </c>
      <c r="E399" s="456"/>
      <c r="F399" s="352">
        <f t="shared" si="7"/>
        <v>0</v>
      </c>
      <c r="G399" s="16">
        <f>F399*'(more) Simpl. Textures PLYWOOD'!I402</f>
        <v>0</v>
      </c>
      <c r="H399" s="16">
        <f>F399*'(more) Simpl. Textures PLYWOOD'!Z402</f>
        <v>0</v>
      </c>
    </row>
    <row r="400" spans="2:8" ht="23.25" customHeight="1">
      <c r="B400" s="23" t="str">
        <f>'(more) Simpl. Textures PLYWOOD'!D403</f>
        <v>SIMPL-11B-C</v>
      </c>
      <c r="C400" s="482" t="s">
        <v>6198</v>
      </c>
      <c r="D400" s="456"/>
      <c r="E400" s="456" t="str">
        <f>IF('(more) Simpl. Textures PLYWOOD'!N403=0,"",'(more) Simpl. Textures PLYWOOD'!N403)</f>
        <v/>
      </c>
      <c r="F400" s="352">
        <f t="shared" si="7"/>
        <v>0</v>
      </c>
      <c r="G400" s="16">
        <f>F400*'(more) Simpl. Textures PLYWOOD'!I403</f>
        <v>0</v>
      </c>
      <c r="H400" s="16">
        <f>F400*'(more) Simpl. Textures PLYWOOD'!Z403</f>
        <v>0</v>
      </c>
    </row>
    <row r="401" spans="2:8" ht="23.25" customHeight="1">
      <c r="B401" s="23" t="str">
        <f>'(more) Simpl. Textures PLYWOOD'!D404</f>
        <v>SIMPL-11B-N-T</v>
      </c>
      <c r="C401" s="482" t="s">
        <v>6199</v>
      </c>
      <c r="D401" s="456" t="str">
        <f>IF('(more) Simpl. Textures PLYWOOD'!M404=0,"",'(more) Simpl. Textures PLYWOOD'!M404)</f>
        <v/>
      </c>
      <c r="E401" s="456"/>
      <c r="F401" s="352">
        <f t="shared" si="7"/>
        <v>0</v>
      </c>
      <c r="G401" s="16">
        <f>F401*'(more) Simpl. Textures PLYWOOD'!I404</f>
        <v>0</v>
      </c>
      <c r="H401" s="16">
        <f>F401*'(more) Simpl. Textures PLYWOOD'!Z404</f>
        <v>0</v>
      </c>
    </row>
    <row r="402" spans="2:8" ht="23.25" customHeight="1">
      <c r="B402" s="23" t="str">
        <f>'(more) Simpl. Textures PLYWOOD'!D405</f>
        <v>SIMPL-11B-N-NT</v>
      </c>
      <c r="C402" s="482" t="s">
        <v>6200</v>
      </c>
      <c r="D402" s="456" t="str">
        <f>IF('(more) Simpl. Textures PLYWOOD'!M405=0,"",'(more) Simpl. Textures PLYWOOD'!M405)</f>
        <v/>
      </c>
      <c r="E402" s="456"/>
      <c r="F402" s="352">
        <f t="shared" si="7"/>
        <v>0</v>
      </c>
      <c r="G402" s="16">
        <f>F402*'(more) Simpl. Textures PLYWOOD'!I405</f>
        <v>0</v>
      </c>
      <c r="H402" s="16">
        <f>F402*'(more) Simpl. Textures PLYWOOD'!Z405</f>
        <v>0</v>
      </c>
    </row>
    <row r="403" spans="2:8" ht="23.25" customHeight="1">
      <c r="B403" s="23" t="str">
        <f>'(more) Simpl. Textures PLYWOOD'!D406</f>
        <v>SIMPL-11C-C</v>
      </c>
      <c r="C403" s="482" t="s">
        <v>6198</v>
      </c>
      <c r="D403" s="456"/>
      <c r="E403" s="456" t="str">
        <f>IF('(more) Simpl. Textures PLYWOOD'!N406=0,"",'(more) Simpl. Textures PLYWOOD'!N406)</f>
        <v/>
      </c>
      <c r="F403" s="352">
        <f t="shared" si="7"/>
        <v>0</v>
      </c>
      <c r="G403" s="16">
        <f>F403*'(more) Simpl. Textures PLYWOOD'!I406</f>
        <v>0</v>
      </c>
      <c r="H403" s="16">
        <f>F403*'(more) Simpl. Textures PLYWOOD'!Z406</f>
        <v>0</v>
      </c>
    </row>
    <row r="404" spans="2:8" ht="23.25" customHeight="1">
      <c r="B404" s="23" t="str">
        <f>'(more) Simpl. Textures PLYWOOD'!D407</f>
        <v>SIMPL-11C-N-T</v>
      </c>
      <c r="C404" s="482" t="s">
        <v>6199</v>
      </c>
      <c r="D404" s="456" t="str">
        <f>IF('(more) Simpl. Textures PLYWOOD'!M407=0,"",'(more) Simpl. Textures PLYWOOD'!M407)</f>
        <v/>
      </c>
      <c r="E404" s="456"/>
      <c r="F404" s="352">
        <f t="shared" si="7"/>
        <v>0</v>
      </c>
      <c r="G404" s="16">
        <f>F404*'(more) Simpl. Textures PLYWOOD'!I407</f>
        <v>0</v>
      </c>
      <c r="H404" s="16">
        <f>F404*'(more) Simpl. Textures PLYWOOD'!Z407</f>
        <v>0</v>
      </c>
    </row>
    <row r="405" spans="2:8" ht="23.25" customHeight="1">
      <c r="B405" s="23" t="str">
        <f>'(more) Simpl. Textures PLYWOOD'!D408</f>
        <v>SIMPL-11C-N-NT</v>
      </c>
      <c r="C405" s="482" t="s">
        <v>6200</v>
      </c>
      <c r="D405" s="456" t="str">
        <f>IF('(more) Simpl. Textures PLYWOOD'!M408=0,"",'(more) Simpl. Textures PLYWOOD'!M408)</f>
        <v/>
      </c>
      <c r="E405" s="456"/>
      <c r="F405" s="352">
        <f t="shared" si="7"/>
        <v>0</v>
      </c>
      <c r="G405" s="16">
        <f>F405*'(more) Simpl. Textures PLYWOOD'!I408</f>
        <v>0</v>
      </c>
      <c r="H405" s="16">
        <f>F405*'(more) Simpl. Textures PLYWOOD'!Z408</f>
        <v>0</v>
      </c>
    </row>
    <row r="406" spans="2:8" ht="23.25" customHeight="1">
      <c r="B406" s="23" t="str">
        <f>'(more) Simpl. Textures PLYWOOD'!D409</f>
        <v>SIMPL-11D-C</v>
      </c>
      <c r="C406" s="482" t="s">
        <v>6198</v>
      </c>
      <c r="D406" s="456"/>
      <c r="E406" s="456" t="str">
        <f>IF('(more) Simpl. Textures PLYWOOD'!N409=0,"",'(more) Simpl. Textures PLYWOOD'!N409)</f>
        <v/>
      </c>
      <c r="F406" s="352">
        <f t="shared" si="7"/>
        <v>0</v>
      </c>
      <c r="G406" s="16">
        <f>F406*'(more) Simpl. Textures PLYWOOD'!I409</f>
        <v>0</v>
      </c>
      <c r="H406" s="16">
        <f>F406*'(more) Simpl. Textures PLYWOOD'!Z409</f>
        <v>0</v>
      </c>
    </row>
    <row r="407" spans="2:8" ht="23.25" customHeight="1">
      <c r="B407" s="23" t="str">
        <f>'(more) Simpl. Textures PLYWOOD'!D410</f>
        <v>SIMPL-11D-N-T</v>
      </c>
      <c r="C407" s="482" t="s">
        <v>6199</v>
      </c>
      <c r="D407" s="456" t="str">
        <f>IF('(more) Simpl. Textures PLYWOOD'!M410=0,"",'(more) Simpl. Textures PLYWOOD'!M410)</f>
        <v/>
      </c>
      <c r="E407" s="456"/>
      <c r="F407" s="352">
        <f t="shared" si="7"/>
        <v>0</v>
      </c>
      <c r="G407" s="16">
        <f>F407*'(more) Simpl. Textures PLYWOOD'!I410</f>
        <v>0</v>
      </c>
      <c r="H407" s="16">
        <f>F407*'(more) Simpl. Textures PLYWOOD'!Z410</f>
        <v>0</v>
      </c>
    </row>
    <row r="408" spans="2:8" ht="23.25" customHeight="1">
      <c r="B408" s="23" t="str">
        <f>'(more) Simpl. Textures PLYWOOD'!D411</f>
        <v>SIMPL-11D-N-NT</v>
      </c>
      <c r="C408" s="482" t="s">
        <v>6200</v>
      </c>
      <c r="D408" s="456" t="str">
        <f>IF('(more) Simpl. Textures PLYWOOD'!M411=0,"",'(more) Simpl. Textures PLYWOOD'!M411)</f>
        <v/>
      </c>
      <c r="E408" s="456"/>
      <c r="F408" s="352">
        <f t="shared" si="7"/>
        <v>0</v>
      </c>
      <c r="G408" s="16">
        <f>F408*'(more) Simpl. Textures PLYWOOD'!I411</f>
        <v>0</v>
      </c>
      <c r="H408" s="16">
        <f>F408*'(more) Simpl. Textures PLYWOOD'!Z411</f>
        <v>0</v>
      </c>
    </row>
    <row r="409" spans="2:8" ht="23.25" customHeight="1">
      <c r="B409" s="23" t="str">
        <f>'(more) Simpl. Textures PLYWOOD'!D412</f>
        <v>SIMPL-11E-C</v>
      </c>
      <c r="C409" s="482" t="s">
        <v>6198</v>
      </c>
      <c r="D409" s="456"/>
      <c r="E409" s="456" t="str">
        <f>IF('(more) Simpl. Textures PLYWOOD'!N412=0,"",'(more) Simpl. Textures PLYWOOD'!N412)</f>
        <v/>
      </c>
      <c r="F409" s="352">
        <f t="shared" si="7"/>
        <v>0</v>
      </c>
      <c r="G409" s="16">
        <f>F409*'(more) Simpl. Textures PLYWOOD'!I412</f>
        <v>0</v>
      </c>
      <c r="H409" s="16">
        <f>F409*'(more) Simpl. Textures PLYWOOD'!Z412</f>
        <v>0</v>
      </c>
    </row>
    <row r="410" spans="2:8" ht="23.25" customHeight="1">
      <c r="B410" s="23" t="str">
        <f>'(more) Simpl. Textures PLYWOOD'!D413</f>
        <v>SIMPL-11E-N-T</v>
      </c>
      <c r="C410" s="482" t="s">
        <v>6199</v>
      </c>
      <c r="D410" s="456" t="str">
        <f>IF('(more) Simpl. Textures PLYWOOD'!M413=0,"",'(more) Simpl. Textures PLYWOOD'!M413)</f>
        <v/>
      </c>
      <c r="E410" s="456"/>
      <c r="F410" s="352">
        <f t="shared" si="7"/>
        <v>0</v>
      </c>
      <c r="G410" s="16">
        <f>F410*'(more) Simpl. Textures PLYWOOD'!I413</f>
        <v>0</v>
      </c>
      <c r="H410" s="16">
        <f>F410*'(more) Simpl. Textures PLYWOOD'!Z413</f>
        <v>0</v>
      </c>
    </row>
    <row r="411" spans="2:8" ht="23.25" customHeight="1">
      <c r="B411" s="23" t="str">
        <f>'(more) Simpl. Textures PLYWOOD'!D414</f>
        <v>SIMPL-11E-N-NT</v>
      </c>
      <c r="C411" s="482" t="s">
        <v>6200</v>
      </c>
      <c r="D411" s="456" t="str">
        <f>IF('(more) Simpl. Textures PLYWOOD'!M414=0,"",'(more) Simpl. Textures PLYWOOD'!M414)</f>
        <v/>
      </c>
      <c r="E411" s="456"/>
      <c r="F411" s="352">
        <f t="shared" si="7"/>
        <v>0</v>
      </c>
      <c r="G411" s="16">
        <f>F411*'(more) Simpl. Textures PLYWOOD'!I414</f>
        <v>0</v>
      </c>
      <c r="H411" s="16">
        <f>F411*'(more) Simpl. Textures PLYWOOD'!Z414</f>
        <v>0</v>
      </c>
    </row>
    <row r="412" spans="2:8" ht="23.25" customHeight="1">
      <c r="B412" s="23" t="str">
        <f>'(more) Simpl. Textures PLYWOOD'!D415</f>
        <v>SIMPL-11F-C</v>
      </c>
      <c r="C412" s="482" t="s">
        <v>6198</v>
      </c>
      <c r="D412" s="456"/>
      <c r="E412" s="456" t="str">
        <f>IF('(more) Simpl. Textures PLYWOOD'!N415=0,"",'(more) Simpl. Textures PLYWOOD'!N415)</f>
        <v/>
      </c>
      <c r="F412" s="352">
        <f t="shared" si="7"/>
        <v>0</v>
      </c>
      <c r="G412" s="16">
        <f>F412*'(more) Simpl. Textures PLYWOOD'!I415</f>
        <v>0</v>
      </c>
      <c r="H412" s="16">
        <f>F412*'(more) Simpl. Textures PLYWOOD'!Z415</f>
        <v>0</v>
      </c>
    </row>
    <row r="413" spans="2:8" ht="23.25" customHeight="1">
      <c r="B413" s="23" t="str">
        <f>'(more) Simpl. Textures PLYWOOD'!D416</f>
        <v>SIMPL-11F-N-T</v>
      </c>
      <c r="C413" s="482" t="s">
        <v>6199</v>
      </c>
      <c r="D413" s="456" t="str">
        <f>IF('(more) Simpl. Textures PLYWOOD'!M416=0,"",'(more) Simpl. Textures PLYWOOD'!M416)</f>
        <v/>
      </c>
      <c r="E413" s="456"/>
      <c r="F413" s="352">
        <f t="shared" si="7"/>
        <v>0</v>
      </c>
      <c r="G413" s="16">
        <f>F413*'(more) Simpl. Textures PLYWOOD'!I416</f>
        <v>0</v>
      </c>
      <c r="H413" s="16">
        <f>F413*'(more) Simpl. Textures PLYWOOD'!Z416</f>
        <v>0</v>
      </c>
    </row>
    <row r="414" spans="2:8" ht="23.25" customHeight="1">
      <c r="B414" s="23" t="str">
        <f>'(more) Simpl. Textures PLYWOOD'!D417</f>
        <v>SIMPL-11F-N-NT</v>
      </c>
      <c r="C414" s="482" t="s">
        <v>6200</v>
      </c>
      <c r="D414" s="456" t="str">
        <f>IF('(more) Simpl. Textures PLYWOOD'!M417=0,"",'(more) Simpl. Textures PLYWOOD'!M417)</f>
        <v/>
      </c>
      <c r="E414" s="456"/>
      <c r="F414" s="352">
        <f t="shared" si="7"/>
        <v>0</v>
      </c>
      <c r="G414" s="16">
        <f>F414*'(more) Simpl. Textures PLYWOOD'!I417</f>
        <v>0</v>
      </c>
      <c r="H414" s="16">
        <f>F414*'(more) Simpl. Textures PLYWOOD'!Z417</f>
        <v>0</v>
      </c>
    </row>
    <row r="415" spans="2:8" ht="23.25" customHeight="1">
      <c r="B415" s="23" t="str">
        <f>'(more) Simpl. Textures PLYWOOD'!D418</f>
        <v>SIMPL-11G-C</v>
      </c>
      <c r="C415" s="482" t="s">
        <v>6198</v>
      </c>
      <c r="D415" s="456"/>
      <c r="E415" s="456" t="str">
        <f>IF('(more) Simpl. Textures PLYWOOD'!N418=0,"",'(more) Simpl. Textures PLYWOOD'!N418)</f>
        <v/>
      </c>
      <c r="F415" s="352">
        <f t="shared" si="7"/>
        <v>0</v>
      </c>
      <c r="G415" s="16">
        <f>F415*'(more) Simpl. Textures PLYWOOD'!I418</f>
        <v>0</v>
      </c>
      <c r="H415" s="16">
        <f>F415*'(more) Simpl. Textures PLYWOOD'!Z418</f>
        <v>0</v>
      </c>
    </row>
    <row r="416" spans="2:8" ht="23.25" customHeight="1">
      <c r="B416" s="23" t="str">
        <f>'(more) Simpl. Textures PLYWOOD'!D419</f>
        <v>SIMPL-11G-N-T</v>
      </c>
      <c r="C416" s="482" t="s">
        <v>6199</v>
      </c>
      <c r="D416" s="456" t="str">
        <f>IF('(more) Simpl. Textures PLYWOOD'!M419=0,"",'(more) Simpl. Textures PLYWOOD'!M419)</f>
        <v/>
      </c>
      <c r="E416" s="456"/>
      <c r="F416" s="352">
        <f t="shared" si="7"/>
        <v>0</v>
      </c>
      <c r="G416" s="16">
        <f>F416*'(more) Simpl. Textures PLYWOOD'!I419</f>
        <v>0</v>
      </c>
      <c r="H416" s="16">
        <f>F416*'(more) Simpl. Textures PLYWOOD'!Z419</f>
        <v>0</v>
      </c>
    </row>
    <row r="417" spans="2:8" ht="23.25" customHeight="1">
      <c r="B417" s="23" t="str">
        <f>'(more) Simpl. Textures PLYWOOD'!D420</f>
        <v>SIMPL-11G-N-NT</v>
      </c>
      <c r="C417" s="482" t="s">
        <v>6200</v>
      </c>
      <c r="D417" s="456" t="str">
        <f>IF('(more) Simpl. Textures PLYWOOD'!M420=0,"",'(more) Simpl. Textures PLYWOOD'!M420)</f>
        <v/>
      </c>
      <c r="E417" s="456"/>
      <c r="F417" s="352">
        <f t="shared" si="7"/>
        <v>0</v>
      </c>
      <c r="G417" s="16">
        <f>F417*'(more) Simpl. Textures PLYWOOD'!I420</f>
        <v>0</v>
      </c>
      <c r="H417" s="16">
        <f>F417*'(more) Simpl. Textures PLYWOOD'!Z420</f>
        <v>0</v>
      </c>
    </row>
    <row r="418" spans="2:8" ht="23.25" customHeight="1">
      <c r="B418" s="23" t="str">
        <f>'(more) Simpl. Textures PLYWOOD'!D421</f>
        <v>SIMPL-11H-C</v>
      </c>
      <c r="C418" s="482" t="s">
        <v>6198</v>
      </c>
      <c r="D418" s="456"/>
      <c r="E418" s="456" t="str">
        <f>IF('(more) Simpl. Textures PLYWOOD'!N421=0,"",'(more) Simpl. Textures PLYWOOD'!N421)</f>
        <v/>
      </c>
      <c r="F418" s="352">
        <f t="shared" si="7"/>
        <v>0</v>
      </c>
      <c r="G418" s="16">
        <f>F418*'(more) Simpl. Textures PLYWOOD'!I421</f>
        <v>0</v>
      </c>
      <c r="H418" s="16">
        <f>F418*'(more) Simpl. Textures PLYWOOD'!Z421</f>
        <v>0</v>
      </c>
    </row>
    <row r="419" spans="2:8" ht="23.25" customHeight="1">
      <c r="B419" s="23" t="str">
        <f>'(more) Simpl. Textures PLYWOOD'!D422</f>
        <v>SIMPL-11H-N-T</v>
      </c>
      <c r="C419" s="482" t="s">
        <v>6199</v>
      </c>
      <c r="D419" s="456" t="str">
        <f>IF('(more) Simpl. Textures PLYWOOD'!M422=0,"",'(more) Simpl. Textures PLYWOOD'!M422)</f>
        <v/>
      </c>
      <c r="E419" s="456"/>
      <c r="F419" s="352">
        <f t="shared" si="7"/>
        <v>0</v>
      </c>
      <c r="G419" s="16">
        <f>F419*'(more) Simpl. Textures PLYWOOD'!I422</f>
        <v>0</v>
      </c>
      <c r="H419" s="16">
        <f>F419*'(more) Simpl. Textures PLYWOOD'!Z422</f>
        <v>0</v>
      </c>
    </row>
    <row r="420" spans="2:8" ht="23.25" customHeight="1">
      <c r="B420" s="23" t="str">
        <f>'(more) Simpl. Textures PLYWOOD'!D423</f>
        <v>SIMPL-11H-N-NT</v>
      </c>
      <c r="C420" s="482" t="s">
        <v>6200</v>
      </c>
      <c r="D420" s="456" t="str">
        <f>IF('(more) Simpl. Textures PLYWOOD'!M423=0,"",'(more) Simpl. Textures PLYWOOD'!M423)</f>
        <v/>
      </c>
      <c r="E420" s="456"/>
      <c r="F420" s="352">
        <f t="shared" si="7"/>
        <v>0</v>
      </c>
      <c r="G420" s="16">
        <f>F420*'(more) Simpl. Textures PLYWOOD'!I423</f>
        <v>0</v>
      </c>
      <c r="H420" s="16">
        <f>F420*'(more) Simpl. Textures PLYWOOD'!Z423</f>
        <v>0</v>
      </c>
    </row>
    <row r="421" spans="2:8" ht="23.25" customHeight="1">
      <c r="B421" s="23" t="str">
        <f>'(more) Simpl. Textures PLYWOOD'!D424</f>
        <v>SIMPL-11I-C</v>
      </c>
      <c r="C421" s="482" t="s">
        <v>6198</v>
      </c>
      <c r="D421" s="456"/>
      <c r="E421" s="456" t="str">
        <f>IF('(more) Simpl. Textures PLYWOOD'!N424=0,"",'(more) Simpl. Textures PLYWOOD'!N424)</f>
        <v/>
      </c>
      <c r="F421" s="352">
        <f t="shared" si="7"/>
        <v>0</v>
      </c>
      <c r="G421" s="16">
        <f>F421*'(more) Simpl. Textures PLYWOOD'!I424</f>
        <v>0</v>
      </c>
      <c r="H421" s="16">
        <f>F421*'(more) Simpl. Textures PLYWOOD'!Z424</f>
        <v>0</v>
      </c>
    </row>
    <row r="422" spans="2:8" ht="23.25" customHeight="1">
      <c r="B422" s="23" t="str">
        <f>'(more) Simpl. Textures PLYWOOD'!D425</f>
        <v>SIMPL-11I-N-T</v>
      </c>
      <c r="C422" s="482" t="s">
        <v>6199</v>
      </c>
      <c r="D422" s="456" t="str">
        <f>IF('(more) Simpl. Textures PLYWOOD'!M425=0,"",'(more) Simpl. Textures PLYWOOD'!M425)</f>
        <v/>
      </c>
      <c r="E422" s="456"/>
      <c r="F422" s="352">
        <f t="shared" si="7"/>
        <v>0</v>
      </c>
      <c r="G422" s="16">
        <f>F422*'(more) Simpl. Textures PLYWOOD'!I425</f>
        <v>0</v>
      </c>
      <c r="H422" s="16">
        <f>F422*'(more) Simpl. Textures PLYWOOD'!Z425</f>
        <v>0</v>
      </c>
    </row>
    <row r="423" spans="2:8" ht="23.25" customHeight="1">
      <c r="B423" s="23" t="str">
        <f>'(more) Simpl. Textures PLYWOOD'!D426</f>
        <v>SIMPL-11I-N-NT</v>
      </c>
      <c r="C423" s="482" t="s">
        <v>6200</v>
      </c>
      <c r="D423" s="456" t="str">
        <f>IF('(more) Simpl. Textures PLYWOOD'!M426=0,"",'(more) Simpl. Textures PLYWOOD'!M426)</f>
        <v/>
      </c>
      <c r="E423" s="456"/>
      <c r="F423" s="352">
        <f t="shared" si="7"/>
        <v>0</v>
      </c>
      <c r="G423" s="16">
        <f>F423*'(more) Simpl. Textures PLYWOOD'!I426</f>
        <v>0</v>
      </c>
      <c r="H423" s="16">
        <f>F423*'(more) Simpl. Textures PLYWOOD'!Z426</f>
        <v>0</v>
      </c>
    </row>
    <row r="424" spans="2:8" ht="23.25" customHeight="1">
      <c r="B424" s="23" t="str">
        <f>'(more) Simpl. Textures PLYWOOD'!D427</f>
        <v>12 - ARETES</v>
      </c>
      <c r="C424" s="482"/>
      <c r="D424" s="456" t="str">
        <f>IF('(more) Simpl. Textures PLYWOOD'!M427=0,"",'(more) Simpl. Textures PLYWOOD'!M427)</f>
        <v/>
      </c>
      <c r="E424" s="456" t="str">
        <f>IF('(more) Simpl. Textures PLYWOOD'!N427=0,"",'(more) Simpl. Textures PLYWOOD'!N427)</f>
        <v/>
      </c>
      <c r="F424" s="352">
        <f t="shared" si="7"/>
        <v>0</v>
      </c>
      <c r="G424" s="16">
        <f>F424*'(more) Simpl. Textures PLYWOOD'!I427</f>
        <v>0</v>
      </c>
      <c r="H424" s="16">
        <f>F424*'(more) Simpl. Textures PLYWOOD'!Z427</f>
        <v>0</v>
      </c>
    </row>
    <row r="425" spans="2:8" ht="23.25" customHeight="1">
      <c r="B425" s="23" t="str">
        <f>'(more) Simpl. Textures PLYWOOD'!D428</f>
        <v>SIMPL-12A-C</v>
      </c>
      <c r="C425" s="482" t="s">
        <v>6198</v>
      </c>
      <c r="D425" s="456"/>
      <c r="E425" s="456" t="str">
        <f>IF('(more) Simpl. Textures PLYWOOD'!N428=0,"",'(more) Simpl. Textures PLYWOOD'!N428)</f>
        <v/>
      </c>
      <c r="F425" s="352">
        <f t="shared" si="7"/>
        <v>0</v>
      </c>
      <c r="G425" s="16">
        <f>F425*'(more) Simpl. Textures PLYWOOD'!I428</f>
        <v>0</v>
      </c>
      <c r="H425" s="16">
        <f>F425*'(more) Simpl. Textures PLYWOOD'!Z428</f>
        <v>0</v>
      </c>
    </row>
    <row r="426" spans="2:8" ht="23.25" customHeight="1">
      <c r="B426" s="23" t="str">
        <f>'(more) Simpl. Textures PLYWOOD'!D429</f>
        <v>SIMPL-12A-N-T</v>
      </c>
      <c r="C426" s="482" t="s">
        <v>6199</v>
      </c>
      <c r="D426" s="456" t="str">
        <f>IF('(more) Simpl. Textures PLYWOOD'!M429=0,"",'(more) Simpl. Textures PLYWOOD'!M429)</f>
        <v/>
      </c>
      <c r="E426" s="456"/>
      <c r="F426" s="352">
        <f t="shared" si="7"/>
        <v>0</v>
      </c>
      <c r="G426" s="16">
        <f>F426*'(more) Simpl. Textures PLYWOOD'!I429</f>
        <v>0</v>
      </c>
      <c r="H426" s="16">
        <f>F426*'(more) Simpl. Textures PLYWOOD'!Z429</f>
        <v>0</v>
      </c>
    </row>
    <row r="427" spans="2:8" ht="23.25" customHeight="1">
      <c r="B427" s="23" t="str">
        <f>'(more) Simpl. Textures PLYWOOD'!D430</f>
        <v>SIMPL-12A-N-NT</v>
      </c>
      <c r="C427" s="482" t="s">
        <v>6200</v>
      </c>
      <c r="D427" s="456" t="str">
        <f>IF('(more) Simpl. Textures PLYWOOD'!M430=0,"",'(more) Simpl. Textures PLYWOOD'!M430)</f>
        <v/>
      </c>
      <c r="E427" s="456"/>
      <c r="F427" s="352">
        <f t="shared" si="7"/>
        <v>0</v>
      </c>
      <c r="G427" s="16">
        <f>F427*'(more) Simpl. Textures PLYWOOD'!I430</f>
        <v>0</v>
      </c>
      <c r="H427" s="16">
        <f>F427*'(more) Simpl. Textures PLYWOOD'!Z430</f>
        <v>0</v>
      </c>
    </row>
    <row r="428" spans="2:8" ht="23.25" customHeight="1">
      <c r="B428" s="23" t="str">
        <f>'(more) Simpl. Textures PLYWOOD'!D431</f>
        <v>SIMPL-12B-C</v>
      </c>
      <c r="C428" s="482" t="s">
        <v>6198</v>
      </c>
      <c r="D428" s="456"/>
      <c r="E428" s="456" t="str">
        <f>IF('(more) Simpl. Textures PLYWOOD'!N431=0,"",'(more) Simpl. Textures PLYWOOD'!N431)</f>
        <v/>
      </c>
      <c r="F428" s="352">
        <f t="shared" si="7"/>
        <v>0</v>
      </c>
      <c r="G428" s="16">
        <f>F428*'(more) Simpl. Textures PLYWOOD'!I431</f>
        <v>0</v>
      </c>
      <c r="H428" s="16">
        <f>F428*'(more) Simpl. Textures PLYWOOD'!Z431</f>
        <v>0</v>
      </c>
    </row>
    <row r="429" spans="2:8" ht="23.25" customHeight="1">
      <c r="B429" s="23" t="str">
        <f>'(more) Simpl. Textures PLYWOOD'!D432</f>
        <v>SIMPL-12B-N-T</v>
      </c>
      <c r="C429" s="482" t="s">
        <v>6199</v>
      </c>
      <c r="D429" s="456" t="str">
        <f>IF('(more) Simpl. Textures PLYWOOD'!M432=0,"",'(more) Simpl. Textures PLYWOOD'!M432)</f>
        <v/>
      </c>
      <c r="E429" s="456"/>
      <c r="F429" s="352">
        <f t="shared" si="7"/>
        <v>0</v>
      </c>
      <c r="G429" s="16">
        <f>F429*'(more) Simpl. Textures PLYWOOD'!I432</f>
        <v>0</v>
      </c>
      <c r="H429" s="16">
        <f>F429*'(more) Simpl. Textures PLYWOOD'!Z432</f>
        <v>0</v>
      </c>
    </row>
    <row r="430" spans="2:8" ht="23.25" customHeight="1">
      <c r="B430" s="23" t="str">
        <f>'(more) Simpl. Textures PLYWOOD'!D433</f>
        <v>SIMPL-12B-N-NT</v>
      </c>
      <c r="C430" s="482" t="s">
        <v>6200</v>
      </c>
      <c r="D430" s="456" t="str">
        <f>IF('(more) Simpl. Textures PLYWOOD'!M433=0,"",'(more) Simpl. Textures PLYWOOD'!M433)</f>
        <v/>
      </c>
      <c r="E430" s="456"/>
      <c r="F430" s="352">
        <f t="shared" si="7"/>
        <v>0</v>
      </c>
      <c r="G430" s="16">
        <f>F430*'(more) Simpl. Textures PLYWOOD'!I433</f>
        <v>0</v>
      </c>
      <c r="H430" s="16">
        <f>F430*'(more) Simpl. Textures PLYWOOD'!Z433</f>
        <v>0</v>
      </c>
    </row>
    <row r="431" spans="2:8" ht="23.25" customHeight="1">
      <c r="B431" s="23" t="str">
        <f>'(more) Simpl. Textures PLYWOOD'!D434</f>
        <v>SIMPL-12C-C</v>
      </c>
      <c r="C431" s="482" t="s">
        <v>6198</v>
      </c>
      <c r="D431" s="456"/>
      <c r="E431" s="456" t="str">
        <f>IF('(more) Simpl. Textures PLYWOOD'!N434=0,"",'(more) Simpl. Textures PLYWOOD'!N434)</f>
        <v/>
      </c>
      <c r="F431" s="352">
        <f t="shared" si="7"/>
        <v>0</v>
      </c>
      <c r="G431" s="16">
        <f>F431*'(more) Simpl. Textures PLYWOOD'!I434</f>
        <v>0</v>
      </c>
      <c r="H431" s="16">
        <f>F431*'(more) Simpl. Textures PLYWOOD'!Z434</f>
        <v>0</v>
      </c>
    </row>
    <row r="432" spans="2:8" ht="23.25" customHeight="1">
      <c r="B432" s="23" t="str">
        <f>'(more) Simpl. Textures PLYWOOD'!D435</f>
        <v>SIMPL-12C-N-T</v>
      </c>
      <c r="C432" s="482" t="s">
        <v>6199</v>
      </c>
      <c r="D432" s="456" t="str">
        <f>IF('(more) Simpl. Textures PLYWOOD'!M435=0,"",'(more) Simpl. Textures PLYWOOD'!M435)</f>
        <v/>
      </c>
      <c r="E432" s="456"/>
      <c r="F432" s="352">
        <f t="shared" si="7"/>
        <v>0</v>
      </c>
      <c r="G432" s="16">
        <f>F432*'(more) Simpl. Textures PLYWOOD'!I435</f>
        <v>0</v>
      </c>
      <c r="H432" s="16">
        <f>F432*'(more) Simpl. Textures PLYWOOD'!Z435</f>
        <v>0</v>
      </c>
    </row>
    <row r="433" spans="2:8" ht="23.25" customHeight="1">
      <c r="B433" s="23" t="str">
        <f>'(more) Simpl. Textures PLYWOOD'!D436</f>
        <v>SIMPL-12C-N-NT</v>
      </c>
      <c r="C433" s="482" t="s">
        <v>6200</v>
      </c>
      <c r="D433" s="456" t="str">
        <f>IF('(more) Simpl. Textures PLYWOOD'!M436=0,"",'(more) Simpl. Textures PLYWOOD'!M436)</f>
        <v/>
      </c>
      <c r="E433" s="456"/>
      <c r="F433" s="352">
        <f t="shared" si="7"/>
        <v>0</v>
      </c>
      <c r="G433" s="16">
        <f>F433*'(more) Simpl. Textures PLYWOOD'!I436</f>
        <v>0</v>
      </c>
      <c r="H433" s="16">
        <f>F433*'(more) Simpl. Textures PLYWOOD'!Z436</f>
        <v>0</v>
      </c>
    </row>
    <row r="434" spans="2:8" ht="23.25" customHeight="1">
      <c r="B434" s="23" t="str">
        <f>'(more) Simpl. Textures PLYWOOD'!D437</f>
        <v>SIMPL-12D-C</v>
      </c>
      <c r="C434" s="482" t="s">
        <v>6198</v>
      </c>
      <c r="D434" s="456"/>
      <c r="E434" s="456" t="str">
        <f>IF('(more) Simpl. Textures PLYWOOD'!N437=0,"",'(more) Simpl. Textures PLYWOOD'!N437)</f>
        <v/>
      </c>
      <c r="F434" s="352">
        <f t="shared" si="7"/>
        <v>0</v>
      </c>
      <c r="G434" s="16">
        <f>F434*'(more) Simpl. Textures PLYWOOD'!I437</f>
        <v>0</v>
      </c>
      <c r="H434" s="16">
        <f>F434*'(more) Simpl. Textures PLYWOOD'!Z437</f>
        <v>0</v>
      </c>
    </row>
    <row r="435" spans="2:8" ht="23.25" customHeight="1">
      <c r="B435" s="23" t="str">
        <f>'(more) Simpl. Textures PLYWOOD'!D438</f>
        <v>SIMPL-12D-N-T</v>
      </c>
      <c r="C435" s="482" t="s">
        <v>6199</v>
      </c>
      <c r="D435" s="456" t="str">
        <f>IF('(more) Simpl. Textures PLYWOOD'!M438=0,"",'(more) Simpl. Textures PLYWOOD'!M438)</f>
        <v/>
      </c>
      <c r="E435" s="456"/>
      <c r="F435" s="352">
        <f t="shared" si="7"/>
        <v>0</v>
      </c>
      <c r="G435" s="16">
        <f>F435*'(more) Simpl. Textures PLYWOOD'!I438</f>
        <v>0</v>
      </c>
      <c r="H435" s="16">
        <f>F435*'(more) Simpl. Textures PLYWOOD'!Z438</f>
        <v>0</v>
      </c>
    </row>
    <row r="436" spans="2:8" ht="23.25" customHeight="1">
      <c r="B436" s="23" t="str">
        <f>'(more) Simpl. Textures PLYWOOD'!D439</f>
        <v>SIMPL-12D-N-NT</v>
      </c>
      <c r="C436" s="482" t="s">
        <v>6200</v>
      </c>
      <c r="D436" s="456" t="str">
        <f>IF('(more) Simpl. Textures PLYWOOD'!M439=0,"",'(more) Simpl. Textures PLYWOOD'!M439)</f>
        <v/>
      </c>
      <c r="E436" s="456"/>
      <c r="F436" s="352">
        <f t="shared" si="7"/>
        <v>0</v>
      </c>
      <c r="G436" s="16">
        <f>F436*'(more) Simpl. Textures PLYWOOD'!I439</f>
        <v>0</v>
      </c>
      <c r="H436" s="16">
        <f>F436*'(more) Simpl. Textures PLYWOOD'!Z439</f>
        <v>0</v>
      </c>
    </row>
    <row r="437" spans="2:8" ht="23.25" customHeight="1">
      <c r="B437" s="23" t="str">
        <f>'(more) Simpl. Textures PLYWOOD'!D440</f>
        <v>SIMPL-12E-C</v>
      </c>
      <c r="C437" s="482" t="s">
        <v>6198</v>
      </c>
      <c r="D437" s="456"/>
      <c r="E437" s="456" t="str">
        <f>IF('(more) Simpl. Textures PLYWOOD'!N440=0,"",'(more) Simpl. Textures PLYWOOD'!N440)</f>
        <v/>
      </c>
      <c r="F437" s="352">
        <f t="shared" si="7"/>
        <v>0</v>
      </c>
      <c r="G437" s="16">
        <f>F437*'(more) Simpl. Textures PLYWOOD'!I440</f>
        <v>0</v>
      </c>
      <c r="H437" s="16">
        <f>F437*'(more) Simpl. Textures PLYWOOD'!Z440</f>
        <v>0</v>
      </c>
    </row>
    <row r="438" spans="2:8" ht="23.25" customHeight="1">
      <c r="B438" s="23" t="str">
        <f>'(more) Simpl. Textures PLYWOOD'!D441</f>
        <v>SIMPL-12E-N-T</v>
      </c>
      <c r="C438" s="482" t="s">
        <v>6199</v>
      </c>
      <c r="D438" s="456" t="str">
        <f>IF('(more) Simpl. Textures PLYWOOD'!M441=0,"",'(more) Simpl. Textures PLYWOOD'!M441)</f>
        <v/>
      </c>
      <c r="E438" s="456"/>
      <c r="F438" s="352">
        <f t="shared" si="7"/>
        <v>0</v>
      </c>
      <c r="G438" s="16">
        <f>F438*'(more) Simpl. Textures PLYWOOD'!I441</f>
        <v>0</v>
      </c>
      <c r="H438" s="16">
        <f>F438*'(more) Simpl. Textures PLYWOOD'!Z441</f>
        <v>0</v>
      </c>
    </row>
    <row r="439" spans="2:8" ht="23.25" customHeight="1">
      <c r="B439" s="23" t="str">
        <f>'(more) Simpl. Textures PLYWOOD'!D442</f>
        <v>SIMPL-12E-N-NT</v>
      </c>
      <c r="C439" s="482" t="s">
        <v>6200</v>
      </c>
      <c r="D439" s="456" t="str">
        <f>IF('(more) Simpl. Textures PLYWOOD'!M442=0,"",'(more) Simpl. Textures PLYWOOD'!M442)</f>
        <v/>
      </c>
      <c r="E439" s="456"/>
      <c r="F439" s="352">
        <f t="shared" si="7"/>
        <v>0</v>
      </c>
      <c r="G439" s="16">
        <f>F439*'(more) Simpl. Textures PLYWOOD'!I442</f>
        <v>0</v>
      </c>
      <c r="H439" s="16">
        <f>F439*'(more) Simpl. Textures PLYWOOD'!Z442</f>
        <v>0</v>
      </c>
    </row>
    <row r="440" spans="2:8" ht="23.25" customHeight="1">
      <c r="B440" s="23" t="str">
        <f>'(more) Simpl. Textures PLYWOOD'!D443</f>
        <v>SIMPL-12F-C</v>
      </c>
      <c r="C440" s="482" t="s">
        <v>6198</v>
      </c>
      <c r="D440" s="456"/>
      <c r="E440" s="456" t="str">
        <f>IF('(more) Simpl. Textures PLYWOOD'!N443=0,"",'(more) Simpl. Textures PLYWOOD'!N443)</f>
        <v/>
      </c>
      <c r="F440" s="352">
        <f t="shared" si="7"/>
        <v>0</v>
      </c>
      <c r="G440" s="16">
        <f>F440*'(more) Simpl. Textures PLYWOOD'!I443</f>
        <v>0</v>
      </c>
      <c r="H440" s="16">
        <f>F440*'(more) Simpl. Textures PLYWOOD'!Z443</f>
        <v>0</v>
      </c>
    </row>
    <row r="441" spans="2:8" ht="23.25" customHeight="1">
      <c r="B441" s="23" t="str">
        <f>'(more) Simpl. Textures PLYWOOD'!D444</f>
        <v>SIMPL-12F-N-T</v>
      </c>
      <c r="C441" s="482" t="s">
        <v>6199</v>
      </c>
      <c r="D441" s="456" t="str">
        <f>IF('(more) Simpl. Textures PLYWOOD'!M444=0,"",'(more) Simpl. Textures PLYWOOD'!M444)</f>
        <v/>
      </c>
      <c r="E441" s="456"/>
      <c r="F441" s="352">
        <f t="shared" si="7"/>
        <v>0</v>
      </c>
      <c r="G441" s="16">
        <f>F441*'(more) Simpl. Textures PLYWOOD'!I444</f>
        <v>0</v>
      </c>
      <c r="H441" s="16">
        <f>F441*'(more) Simpl. Textures PLYWOOD'!Z444</f>
        <v>0</v>
      </c>
    </row>
    <row r="442" spans="2:8" ht="23.25" customHeight="1">
      <c r="B442" s="23" t="str">
        <f>'(more) Simpl. Textures PLYWOOD'!D445</f>
        <v>SIMPL-12F-N-NT</v>
      </c>
      <c r="C442" s="482" t="s">
        <v>6200</v>
      </c>
      <c r="D442" s="456" t="str">
        <f>IF('(more) Simpl. Textures PLYWOOD'!M445=0,"",'(more) Simpl. Textures PLYWOOD'!M445)</f>
        <v/>
      </c>
      <c r="E442" s="456"/>
      <c r="F442" s="352">
        <f t="shared" si="7"/>
        <v>0</v>
      </c>
      <c r="G442" s="16">
        <f>F442*'(more) Simpl. Textures PLYWOOD'!I445</f>
        <v>0</v>
      </c>
      <c r="H442" s="16">
        <f>F442*'(more) Simpl. Textures PLYWOOD'!Z445</f>
        <v>0</v>
      </c>
    </row>
    <row r="443" spans="2:8" ht="23.25" customHeight="1">
      <c r="B443" s="23" t="str">
        <f>'(more) Simpl. Textures PLYWOOD'!D446</f>
        <v>SIMPL-12G-C</v>
      </c>
      <c r="C443" s="482" t="s">
        <v>6198</v>
      </c>
      <c r="D443" s="456"/>
      <c r="E443" s="456" t="str">
        <f>IF('(more) Simpl. Textures PLYWOOD'!N446=0,"",'(more) Simpl. Textures PLYWOOD'!N446)</f>
        <v/>
      </c>
      <c r="F443" s="352">
        <f t="shared" si="7"/>
        <v>0</v>
      </c>
      <c r="G443" s="16">
        <f>F443*'(more) Simpl. Textures PLYWOOD'!I446</f>
        <v>0</v>
      </c>
      <c r="H443" s="16">
        <f>F443*'(more) Simpl. Textures PLYWOOD'!Z446</f>
        <v>0</v>
      </c>
    </row>
    <row r="444" spans="2:8" ht="23.25" customHeight="1">
      <c r="B444" s="23" t="str">
        <f>'(more) Simpl. Textures PLYWOOD'!D447</f>
        <v>SIMPL-12G-N-T</v>
      </c>
      <c r="C444" s="482" t="s">
        <v>6199</v>
      </c>
      <c r="D444" s="456" t="str">
        <f>IF('(more) Simpl. Textures PLYWOOD'!M447=0,"",'(more) Simpl. Textures PLYWOOD'!M447)</f>
        <v/>
      </c>
      <c r="E444" s="456"/>
      <c r="F444" s="352">
        <f t="shared" si="7"/>
        <v>0</v>
      </c>
      <c r="G444" s="16">
        <f>F444*'(more) Simpl. Textures PLYWOOD'!I447</f>
        <v>0</v>
      </c>
      <c r="H444" s="16">
        <f>F444*'(more) Simpl. Textures PLYWOOD'!Z447</f>
        <v>0</v>
      </c>
    </row>
    <row r="445" spans="2:8" ht="23.25" customHeight="1">
      <c r="B445" s="23" t="str">
        <f>'(more) Simpl. Textures PLYWOOD'!D448</f>
        <v>SIMPL-12G-N-NT</v>
      </c>
      <c r="C445" s="482" t="s">
        <v>6200</v>
      </c>
      <c r="D445" s="456" t="str">
        <f>IF('(more) Simpl. Textures PLYWOOD'!M448=0,"",'(more) Simpl. Textures PLYWOOD'!M448)</f>
        <v/>
      </c>
      <c r="E445" s="456"/>
      <c r="F445" s="352">
        <f t="shared" si="7"/>
        <v>0</v>
      </c>
      <c r="G445" s="16">
        <f>F445*'(more) Simpl. Textures PLYWOOD'!I448</f>
        <v>0</v>
      </c>
      <c r="H445" s="16">
        <f>F445*'(more) Simpl. Textures PLYWOOD'!Z448</f>
        <v>0</v>
      </c>
    </row>
    <row r="446" spans="2:8" ht="23.25" customHeight="1">
      <c r="B446" s="23" t="str">
        <f>'(more) Simpl. Textures PLYWOOD'!D449</f>
        <v>13 - PINCHES</v>
      </c>
      <c r="C446" s="482"/>
      <c r="D446" s="456" t="str">
        <f>IF('(more) Simpl. Textures PLYWOOD'!M449=0,"",'(more) Simpl. Textures PLYWOOD'!M449)</f>
        <v/>
      </c>
      <c r="E446" s="456" t="str">
        <f>IF('(more) Simpl. Textures PLYWOOD'!N449=0,"",'(more) Simpl. Textures PLYWOOD'!N449)</f>
        <v/>
      </c>
      <c r="F446" s="352">
        <f t="shared" si="7"/>
        <v>0</v>
      </c>
      <c r="G446" s="16">
        <f>F446*'(more) Simpl. Textures PLYWOOD'!I449</f>
        <v>0</v>
      </c>
      <c r="H446" s="16">
        <f>F446*'(more) Simpl. Textures PLYWOOD'!Z449</f>
        <v>0</v>
      </c>
    </row>
    <row r="447" spans="2:8" ht="23.25" customHeight="1">
      <c r="B447" s="23" t="str">
        <f>'(more) Simpl. Textures PLYWOOD'!D450</f>
        <v>SIMPL-13A-C</v>
      </c>
      <c r="C447" s="482" t="s">
        <v>6198</v>
      </c>
      <c r="D447" s="456"/>
      <c r="E447" s="456" t="str">
        <f>IF('(more) Simpl. Textures PLYWOOD'!N450=0,"",'(more) Simpl. Textures PLYWOOD'!N450)</f>
        <v/>
      </c>
      <c r="F447" s="352">
        <f t="shared" si="7"/>
        <v>0</v>
      </c>
      <c r="G447" s="16">
        <f>F447*'(more) Simpl. Textures PLYWOOD'!I450</f>
        <v>0</v>
      </c>
      <c r="H447" s="16">
        <f>F447*'(more) Simpl. Textures PLYWOOD'!Z450</f>
        <v>0</v>
      </c>
    </row>
    <row r="448" spans="2:8" ht="23.25" customHeight="1">
      <c r="B448" s="23" t="str">
        <f>'(more) Simpl. Textures PLYWOOD'!D451</f>
        <v>SIMPL-13A-N-T</v>
      </c>
      <c r="C448" s="482" t="s">
        <v>6199</v>
      </c>
      <c r="D448" s="456" t="str">
        <f>IF('(more) Simpl. Textures PLYWOOD'!M451=0,"",'(more) Simpl. Textures PLYWOOD'!M451)</f>
        <v/>
      </c>
      <c r="E448" s="456"/>
      <c r="F448" s="352">
        <f t="shared" si="7"/>
        <v>0</v>
      </c>
      <c r="G448" s="16">
        <f>F448*'(more) Simpl. Textures PLYWOOD'!I451</f>
        <v>0</v>
      </c>
      <c r="H448" s="16">
        <f>F448*'(more) Simpl. Textures PLYWOOD'!Z451</f>
        <v>0</v>
      </c>
    </row>
    <row r="449" spans="2:8" ht="23.25" customHeight="1">
      <c r="B449" s="23" t="str">
        <f>'(more) Simpl. Textures PLYWOOD'!D452</f>
        <v>SIMPL-13A-N-NT</v>
      </c>
      <c r="C449" s="482" t="s">
        <v>6200</v>
      </c>
      <c r="D449" s="456" t="str">
        <f>IF('(more) Simpl. Textures PLYWOOD'!M452=0,"",'(more) Simpl. Textures PLYWOOD'!M452)</f>
        <v/>
      </c>
      <c r="E449" s="456"/>
      <c r="F449" s="352">
        <f t="shared" si="7"/>
        <v>0</v>
      </c>
      <c r="G449" s="16">
        <f>F449*'(more) Simpl. Textures PLYWOOD'!I452</f>
        <v>0</v>
      </c>
      <c r="H449" s="16">
        <f>F449*'(more) Simpl. Textures PLYWOOD'!Z452</f>
        <v>0</v>
      </c>
    </row>
    <row r="450" spans="2:8" ht="23.25" customHeight="1">
      <c r="B450" s="23" t="str">
        <f>'(more) Simpl. Textures PLYWOOD'!D453</f>
        <v>SIMPL-13B-C</v>
      </c>
      <c r="C450" s="482" t="s">
        <v>6198</v>
      </c>
      <c r="D450" s="456"/>
      <c r="E450" s="456" t="str">
        <f>IF('(more) Simpl. Textures PLYWOOD'!N453=0,"",'(more) Simpl. Textures PLYWOOD'!N453)</f>
        <v/>
      </c>
      <c r="F450" s="352">
        <f t="shared" si="7"/>
        <v>0</v>
      </c>
      <c r="G450" s="16">
        <f>F450*'(more) Simpl. Textures PLYWOOD'!I453</f>
        <v>0</v>
      </c>
      <c r="H450" s="16">
        <f>F450*'(more) Simpl. Textures PLYWOOD'!Z453</f>
        <v>0</v>
      </c>
    </row>
    <row r="451" spans="2:8" ht="23.25" customHeight="1">
      <c r="B451" s="23" t="str">
        <f>'(more) Simpl. Textures PLYWOOD'!D454</f>
        <v>SIMPL-13B-N-T</v>
      </c>
      <c r="C451" s="482" t="s">
        <v>6199</v>
      </c>
      <c r="D451" s="456" t="str">
        <f>IF('(more) Simpl. Textures PLYWOOD'!M454=0,"",'(more) Simpl. Textures PLYWOOD'!M454)</f>
        <v/>
      </c>
      <c r="E451" s="456"/>
      <c r="F451" s="352">
        <f t="shared" si="7"/>
        <v>0</v>
      </c>
      <c r="G451" s="16">
        <f>F451*'(more) Simpl. Textures PLYWOOD'!I454</f>
        <v>0</v>
      </c>
      <c r="H451" s="16">
        <f>F451*'(more) Simpl. Textures PLYWOOD'!Z454</f>
        <v>0</v>
      </c>
    </row>
    <row r="452" spans="2:8" ht="23.25" customHeight="1">
      <c r="B452" s="23" t="str">
        <f>'(more) Simpl. Textures PLYWOOD'!D455</f>
        <v>SIMPL-13B-N-NT</v>
      </c>
      <c r="C452" s="482" t="s">
        <v>6200</v>
      </c>
      <c r="D452" s="456" t="str">
        <f>IF('(more) Simpl. Textures PLYWOOD'!M455=0,"",'(more) Simpl. Textures PLYWOOD'!M455)</f>
        <v/>
      </c>
      <c r="E452" s="456"/>
      <c r="F452" s="352">
        <f t="shared" si="7"/>
        <v>0</v>
      </c>
      <c r="G452" s="16">
        <f>F452*'(more) Simpl. Textures PLYWOOD'!I455</f>
        <v>0</v>
      </c>
      <c r="H452" s="16">
        <f>F452*'(more) Simpl. Textures PLYWOOD'!Z455</f>
        <v>0</v>
      </c>
    </row>
    <row r="453" spans="2:8" ht="23.25" customHeight="1">
      <c r="B453" s="23" t="str">
        <f>'(more) Simpl. Textures PLYWOOD'!D456</f>
        <v>SIMPL-13C-C</v>
      </c>
      <c r="C453" s="482" t="s">
        <v>6198</v>
      </c>
      <c r="D453" s="456"/>
      <c r="E453" s="456" t="str">
        <f>IF('(more) Simpl. Textures PLYWOOD'!N456=0,"",'(more) Simpl. Textures PLYWOOD'!N456)</f>
        <v/>
      </c>
      <c r="F453" s="352">
        <f t="shared" si="7"/>
        <v>0</v>
      </c>
      <c r="G453" s="16">
        <f>F453*'(more) Simpl. Textures PLYWOOD'!I456</f>
        <v>0</v>
      </c>
      <c r="H453" s="16">
        <f>F453*'(more) Simpl. Textures PLYWOOD'!Z456</f>
        <v>0</v>
      </c>
    </row>
    <row r="454" spans="2:8" ht="23.25" customHeight="1">
      <c r="B454" s="23" t="str">
        <f>'(more) Simpl. Textures PLYWOOD'!D457</f>
        <v>SIMPL-13C-N-T</v>
      </c>
      <c r="C454" s="482" t="s">
        <v>6199</v>
      </c>
      <c r="D454" s="456" t="str">
        <f>IF('(more) Simpl. Textures PLYWOOD'!M457=0,"",'(more) Simpl. Textures PLYWOOD'!M457)</f>
        <v/>
      </c>
      <c r="E454" s="456"/>
      <c r="F454" s="352">
        <f t="shared" si="7"/>
        <v>0</v>
      </c>
      <c r="G454" s="16">
        <f>F454*'(more) Simpl. Textures PLYWOOD'!I457</f>
        <v>0</v>
      </c>
      <c r="H454" s="16">
        <f>F454*'(more) Simpl. Textures PLYWOOD'!Z457</f>
        <v>0</v>
      </c>
    </row>
    <row r="455" spans="2:8" ht="23.25" customHeight="1">
      <c r="B455" s="23" t="str">
        <f>'(more) Simpl. Textures PLYWOOD'!D458</f>
        <v>SIMPL-13C-N-NT</v>
      </c>
      <c r="C455" s="482" t="s">
        <v>6200</v>
      </c>
      <c r="D455" s="456" t="str">
        <f>IF('(more) Simpl. Textures PLYWOOD'!M458=0,"",'(more) Simpl. Textures PLYWOOD'!M458)</f>
        <v/>
      </c>
      <c r="E455" s="456"/>
      <c r="F455" s="352">
        <f t="shared" ref="F455:F498" si="8">SUM(D455:E455)</f>
        <v>0</v>
      </c>
      <c r="G455" s="16">
        <f>F455*'(more) Simpl. Textures PLYWOOD'!I458</f>
        <v>0</v>
      </c>
      <c r="H455" s="16">
        <f>F455*'(more) Simpl. Textures PLYWOOD'!Z458</f>
        <v>0</v>
      </c>
    </row>
    <row r="456" spans="2:8" ht="23.25" customHeight="1">
      <c r="B456" s="23" t="str">
        <f>'(more) Simpl. Textures PLYWOOD'!D459</f>
        <v>SIMPL-13D-C</v>
      </c>
      <c r="C456" s="482" t="s">
        <v>6198</v>
      </c>
      <c r="D456" s="456"/>
      <c r="E456" s="456" t="str">
        <f>IF('(more) Simpl. Textures PLYWOOD'!N459=0,"",'(more) Simpl. Textures PLYWOOD'!N459)</f>
        <v/>
      </c>
      <c r="F456" s="352">
        <f t="shared" si="8"/>
        <v>0</v>
      </c>
      <c r="G456" s="16">
        <f>F456*'(more) Simpl. Textures PLYWOOD'!I459</f>
        <v>0</v>
      </c>
      <c r="H456" s="16">
        <f>F456*'(more) Simpl. Textures PLYWOOD'!Z459</f>
        <v>0</v>
      </c>
    </row>
    <row r="457" spans="2:8" ht="23.25" customHeight="1">
      <c r="B457" s="23" t="str">
        <f>'(more) Simpl. Textures PLYWOOD'!D460</f>
        <v>SIMPL-13D-N-T</v>
      </c>
      <c r="C457" s="482" t="s">
        <v>6199</v>
      </c>
      <c r="D457" s="456" t="str">
        <f>IF('(more) Simpl. Textures PLYWOOD'!M460=0,"",'(more) Simpl. Textures PLYWOOD'!M460)</f>
        <v/>
      </c>
      <c r="E457" s="456"/>
      <c r="F457" s="352">
        <f t="shared" si="8"/>
        <v>0</v>
      </c>
      <c r="G457" s="16">
        <f>F457*'(more) Simpl. Textures PLYWOOD'!I460</f>
        <v>0</v>
      </c>
      <c r="H457" s="16">
        <f>F457*'(more) Simpl. Textures PLYWOOD'!Z460</f>
        <v>0</v>
      </c>
    </row>
    <row r="458" spans="2:8" ht="23.25" customHeight="1">
      <c r="B458" s="23" t="str">
        <f>'(more) Simpl. Textures PLYWOOD'!D461</f>
        <v>SIMPL-13D-N-NT</v>
      </c>
      <c r="C458" s="482" t="s">
        <v>6200</v>
      </c>
      <c r="D458" s="456" t="str">
        <f>IF('(more) Simpl. Textures PLYWOOD'!M461=0,"",'(more) Simpl. Textures PLYWOOD'!M461)</f>
        <v/>
      </c>
      <c r="E458" s="456"/>
      <c r="F458" s="352">
        <f t="shared" si="8"/>
        <v>0</v>
      </c>
      <c r="G458" s="16">
        <f>F458*'(more) Simpl. Textures PLYWOOD'!I461</f>
        <v>0</v>
      </c>
      <c r="H458" s="16">
        <f>F458*'(more) Simpl. Textures PLYWOOD'!Z461</f>
        <v>0</v>
      </c>
    </row>
    <row r="459" spans="2:8" ht="23.25" customHeight="1">
      <c r="B459" s="23" t="str">
        <f>'(more) Simpl. Textures PLYWOOD'!D462</f>
        <v>SIMPL-13E-C</v>
      </c>
      <c r="C459" s="482" t="s">
        <v>6198</v>
      </c>
      <c r="D459" s="456"/>
      <c r="E459" s="456" t="str">
        <f>IF('(more) Simpl. Textures PLYWOOD'!N462=0,"",'(more) Simpl. Textures PLYWOOD'!N462)</f>
        <v/>
      </c>
      <c r="F459" s="352">
        <f t="shared" si="8"/>
        <v>0</v>
      </c>
      <c r="G459" s="16">
        <f>F459*'(more) Simpl. Textures PLYWOOD'!I462</f>
        <v>0</v>
      </c>
      <c r="H459" s="16">
        <f>F459*'(more) Simpl. Textures PLYWOOD'!Z462</f>
        <v>0</v>
      </c>
    </row>
    <row r="460" spans="2:8" ht="23.25" customHeight="1">
      <c r="B460" s="23" t="str">
        <f>'(more) Simpl. Textures PLYWOOD'!D463</f>
        <v>SIMPL-13E-N-T</v>
      </c>
      <c r="C460" s="482" t="s">
        <v>6199</v>
      </c>
      <c r="D460" s="456" t="str">
        <f>IF('(more) Simpl. Textures PLYWOOD'!M463=0,"",'(more) Simpl. Textures PLYWOOD'!M463)</f>
        <v/>
      </c>
      <c r="E460" s="456"/>
      <c r="F460" s="352">
        <f t="shared" si="8"/>
        <v>0</v>
      </c>
      <c r="G460" s="16">
        <f>F460*'(more) Simpl. Textures PLYWOOD'!I463</f>
        <v>0</v>
      </c>
      <c r="H460" s="16">
        <f>F460*'(more) Simpl. Textures PLYWOOD'!Z463</f>
        <v>0</v>
      </c>
    </row>
    <row r="461" spans="2:8" ht="23.25" customHeight="1">
      <c r="B461" s="23" t="str">
        <f>'(more) Simpl. Textures PLYWOOD'!D464</f>
        <v>SIMPL-13E-N-NT</v>
      </c>
      <c r="C461" s="482" t="s">
        <v>6200</v>
      </c>
      <c r="D461" s="456" t="str">
        <f>IF('(more) Simpl. Textures PLYWOOD'!M464=0,"",'(more) Simpl. Textures PLYWOOD'!M464)</f>
        <v/>
      </c>
      <c r="E461" s="456"/>
      <c r="F461" s="352">
        <f t="shared" si="8"/>
        <v>0</v>
      </c>
      <c r="G461" s="16">
        <f>F461*'(more) Simpl. Textures PLYWOOD'!I464</f>
        <v>0</v>
      </c>
      <c r="H461" s="16">
        <f>F461*'(more) Simpl. Textures PLYWOOD'!Z464</f>
        <v>0</v>
      </c>
    </row>
    <row r="462" spans="2:8" ht="23.25" customHeight="1">
      <c r="B462" s="23" t="str">
        <f>'(more) Simpl. Textures PLYWOOD'!D465</f>
        <v>SIMPL-13F-C</v>
      </c>
      <c r="C462" s="482" t="s">
        <v>6198</v>
      </c>
      <c r="D462" s="456"/>
      <c r="E462" s="456" t="str">
        <f>IF('(more) Simpl. Textures PLYWOOD'!N465=0,"",'(more) Simpl. Textures PLYWOOD'!N465)</f>
        <v/>
      </c>
      <c r="F462" s="352">
        <f t="shared" si="8"/>
        <v>0</v>
      </c>
      <c r="G462" s="16">
        <f>F462*'(more) Simpl. Textures PLYWOOD'!I465</f>
        <v>0</v>
      </c>
      <c r="H462" s="16">
        <f>F462*'(more) Simpl. Textures PLYWOOD'!Z465</f>
        <v>0</v>
      </c>
    </row>
    <row r="463" spans="2:8" ht="23.25" customHeight="1">
      <c r="B463" s="23" t="str">
        <f>'(more) Simpl. Textures PLYWOOD'!D466</f>
        <v>SIMPL-13F-N-T</v>
      </c>
      <c r="C463" s="482" t="s">
        <v>6199</v>
      </c>
      <c r="D463" s="456" t="str">
        <f>IF('(more) Simpl. Textures PLYWOOD'!M466=0,"",'(more) Simpl. Textures PLYWOOD'!M466)</f>
        <v/>
      </c>
      <c r="E463" s="456"/>
      <c r="F463" s="352">
        <f t="shared" si="8"/>
        <v>0</v>
      </c>
      <c r="G463" s="16">
        <f>F463*'(more) Simpl. Textures PLYWOOD'!I466</f>
        <v>0</v>
      </c>
      <c r="H463" s="16">
        <f>F463*'(more) Simpl. Textures PLYWOOD'!Z466</f>
        <v>0</v>
      </c>
    </row>
    <row r="464" spans="2:8" ht="23.25" customHeight="1">
      <c r="B464" s="23" t="str">
        <f>'(more) Simpl. Textures PLYWOOD'!D467</f>
        <v>SIMPL-13F-N-NT</v>
      </c>
      <c r="C464" s="482" t="s">
        <v>6200</v>
      </c>
      <c r="D464" s="456" t="str">
        <f>IF('(more) Simpl. Textures PLYWOOD'!M467=0,"",'(more) Simpl. Textures PLYWOOD'!M467)</f>
        <v/>
      </c>
      <c r="E464" s="456"/>
      <c r="F464" s="352">
        <f t="shared" si="8"/>
        <v>0</v>
      </c>
      <c r="G464" s="16">
        <f>F464*'(more) Simpl. Textures PLYWOOD'!I467</f>
        <v>0</v>
      </c>
      <c r="H464" s="16">
        <f>F464*'(more) Simpl. Textures PLYWOOD'!Z467</f>
        <v>0</v>
      </c>
    </row>
    <row r="465" spans="2:8" ht="23.25" customHeight="1">
      <c r="B465" s="23" t="str">
        <f>'(more) Simpl. Textures PLYWOOD'!D468</f>
        <v>SIMPL-13G-C</v>
      </c>
      <c r="C465" s="482" t="s">
        <v>6198</v>
      </c>
      <c r="D465" s="456"/>
      <c r="E465" s="456" t="str">
        <f>IF('(more) Simpl. Textures PLYWOOD'!N468=0,"",'(more) Simpl. Textures PLYWOOD'!N468)</f>
        <v/>
      </c>
      <c r="F465" s="352">
        <f t="shared" si="8"/>
        <v>0</v>
      </c>
      <c r="G465" s="16">
        <f>F465*'(more) Simpl. Textures PLYWOOD'!I468</f>
        <v>0</v>
      </c>
      <c r="H465" s="16">
        <f>F465*'(more) Simpl. Textures PLYWOOD'!Z468</f>
        <v>0</v>
      </c>
    </row>
    <row r="466" spans="2:8" ht="23.25" customHeight="1">
      <c r="B466" s="23" t="str">
        <f>'(more) Simpl. Textures PLYWOOD'!D469</f>
        <v>SIMPL-13G-N-T</v>
      </c>
      <c r="C466" s="482" t="s">
        <v>6199</v>
      </c>
      <c r="D466" s="456" t="str">
        <f>IF('(more) Simpl. Textures PLYWOOD'!M469=0,"",'(more) Simpl. Textures PLYWOOD'!M469)</f>
        <v/>
      </c>
      <c r="E466" s="456"/>
      <c r="F466" s="352">
        <f t="shared" si="8"/>
        <v>0</v>
      </c>
      <c r="G466" s="16">
        <f>F466*'(more) Simpl. Textures PLYWOOD'!I469</f>
        <v>0</v>
      </c>
      <c r="H466" s="16">
        <f>F466*'(more) Simpl. Textures PLYWOOD'!Z469</f>
        <v>0</v>
      </c>
    </row>
    <row r="467" spans="2:8" ht="23.25" customHeight="1">
      <c r="B467" s="23" t="str">
        <f>'(more) Simpl. Textures PLYWOOD'!D470</f>
        <v>SIMPL-13G-N-NT</v>
      </c>
      <c r="C467" s="482" t="s">
        <v>6200</v>
      </c>
      <c r="D467" s="456" t="str">
        <f>IF('(more) Simpl. Textures PLYWOOD'!M470=0,"",'(more) Simpl. Textures PLYWOOD'!M470)</f>
        <v/>
      </c>
      <c r="E467" s="456"/>
      <c r="F467" s="352">
        <f t="shared" si="8"/>
        <v>0</v>
      </c>
      <c r="G467" s="16">
        <f>F467*'(more) Simpl. Textures PLYWOOD'!I470</f>
        <v>0</v>
      </c>
      <c r="H467" s="16">
        <f>F467*'(more) Simpl. Textures PLYWOOD'!Z470</f>
        <v>0</v>
      </c>
    </row>
    <row r="468" spans="2:8" ht="23.25" customHeight="1">
      <c r="B468" s="23" t="str">
        <f>'(more) Simpl. Textures PLYWOOD'!D471</f>
        <v>SIMPL-13M-C</v>
      </c>
      <c r="C468" s="482" t="s">
        <v>6198</v>
      </c>
      <c r="D468" s="456"/>
      <c r="E468" s="456" t="str">
        <f>IF('(more) Simpl. Textures PLYWOOD'!N471=0,"",'(more) Simpl. Textures PLYWOOD'!N471)</f>
        <v/>
      </c>
      <c r="F468" s="352">
        <f t="shared" si="8"/>
        <v>0</v>
      </c>
      <c r="G468" s="16">
        <f>F468*'(more) Simpl. Textures PLYWOOD'!I471</f>
        <v>0</v>
      </c>
      <c r="H468" s="16">
        <f>F468*'(more) Simpl. Textures PLYWOOD'!Z471</f>
        <v>0</v>
      </c>
    </row>
    <row r="469" spans="2:8" ht="23.25" customHeight="1">
      <c r="B469" s="23" t="str">
        <f>'(more) Simpl. Textures PLYWOOD'!D472</f>
        <v>SIMPL-13M-N-T</v>
      </c>
      <c r="C469" s="482" t="s">
        <v>6199</v>
      </c>
      <c r="D469" s="456" t="str">
        <f>IF('(more) Simpl. Textures PLYWOOD'!M472=0,"",'(more) Simpl. Textures PLYWOOD'!M472)</f>
        <v/>
      </c>
      <c r="E469" s="456"/>
      <c r="F469" s="352">
        <f t="shared" si="8"/>
        <v>0</v>
      </c>
      <c r="G469" s="16">
        <f>F469*'(more) Simpl. Textures PLYWOOD'!I472</f>
        <v>0</v>
      </c>
      <c r="H469" s="16">
        <f>F469*'(more) Simpl. Textures PLYWOOD'!Z472</f>
        <v>0</v>
      </c>
    </row>
    <row r="470" spans="2:8" ht="23.25" customHeight="1">
      <c r="B470" s="23" t="str">
        <f>'(more) Simpl. Textures PLYWOOD'!D473</f>
        <v>SIMPL-13M-N-NT</v>
      </c>
      <c r="C470" s="482" t="s">
        <v>6200</v>
      </c>
      <c r="D470" s="456" t="str">
        <f>IF('(more) Simpl. Textures PLYWOOD'!M473=0,"",'(more) Simpl. Textures PLYWOOD'!M473)</f>
        <v/>
      </c>
      <c r="E470" s="456"/>
      <c r="F470" s="352">
        <f t="shared" si="8"/>
        <v>0</v>
      </c>
      <c r="G470" s="16">
        <f>F470*'(more) Simpl. Textures PLYWOOD'!I473</f>
        <v>0</v>
      </c>
      <c r="H470" s="16">
        <f>F470*'(more) Simpl. Textures PLYWOOD'!Z473</f>
        <v>0</v>
      </c>
    </row>
    <row r="471" spans="2:8" ht="23.25" customHeight="1">
      <c r="B471" s="23" t="str">
        <f>'(more) Simpl. Textures PLYWOOD'!D474</f>
        <v>SIMPL-13N-C</v>
      </c>
      <c r="C471" s="482" t="s">
        <v>6198</v>
      </c>
      <c r="D471" s="456"/>
      <c r="E471" s="456" t="str">
        <f>IF('(more) Simpl. Textures PLYWOOD'!N474=0,"",'(more) Simpl. Textures PLYWOOD'!N474)</f>
        <v/>
      </c>
      <c r="F471" s="352">
        <f t="shared" si="8"/>
        <v>0</v>
      </c>
      <c r="G471" s="16">
        <f>F471*'(more) Simpl. Textures PLYWOOD'!I474</f>
        <v>0</v>
      </c>
      <c r="H471" s="16">
        <f>F471*'(more) Simpl. Textures PLYWOOD'!Z474</f>
        <v>0</v>
      </c>
    </row>
    <row r="472" spans="2:8" ht="23.25" customHeight="1">
      <c r="B472" s="23" t="str">
        <f>'(more) Simpl. Textures PLYWOOD'!D475</f>
        <v>SIMPL-13N-N-T</v>
      </c>
      <c r="C472" s="482" t="s">
        <v>6199</v>
      </c>
      <c r="D472" s="456" t="str">
        <f>IF('(more) Simpl. Textures PLYWOOD'!M475=0,"",'(more) Simpl. Textures PLYWOOD'!M475)</f>
        <v/>
      </c>
      <c r="E472" s="456"/>
      <c r="F472" s="352">
        <f t="shared" si="8"/>
        <v>0</v>
      </c>
      <c r="G472" s="16">
        <f>F472*'(more) Simpl. Textures PLYWOOD'!I475</f>
        <v>0</v>
      </c>
      <c r="H472" s="16">
        <f>F472*'(more) Simpl. Textures PLYWOOD'!Z475</f>
        <v>0</v>
      </c>
    </row>
    <row r="473" spans="2:8" ht="23.25" customHeight="1">
      <c r="B473" s="23" t="str">
        <f>'(more) Simpl. Textures PLYWOOD'!D476</f>
        <v>SIMPL-13N-N-NT</v>
      </c>
      <c r="C473" s="482" t="s">
        <v>6200</v>
      </c>
      <c r="D473" s="456" t="str">
        <f>IF('(more) Simpl. Textures PLYWOOD'!M476=0,"",'(more) Simpl. Textures PLYWOOD'!M476)</f>
        <v/>
      </c>
      <c r="E473" s="456"/>
      <c r="F473" s="352">
        <f t="shared" si="8"/>
        <v>0</v>
      </c>
      <c r="G473" s="16">
        <f>F473*'(more) Simpl. Textures PLYWOOD'!I476</f>
        <v>0</v>
      </c>
      <c r="H473" s="16">
        <f>F473*'(more) Simpl. Textures PLYWOOD'!Z476</f>
        <v>0</v>
      </c>
    </row>
    <row r="474" spans="2:8" ht="23.25" customHeight="1">
      <c r="B474" s="23" t="str">
        <f>'(more) Simpl. Textures PLYWOOD'!D477</f>
        <v>SIMPL-13O-C</v>
      </c>
      <c r="C474" s="482" t="s">
        <v>6198</v>
      </c>
      <c r="D474" s="456"/>
      <c r="E474" s="456" t="str">
        <f>IF('(more) Simpl. Textures PLYWOOD'!N477=0,"",'(more) Simpl. Textures PLYWOOD'!N477)</f>
        <v/>
      </c>
      <c r="F474" s="352">
        <f t="shared" si="8"/>
        <v>0</v>
      </c>
      <c r="G474" s="16">
        <f>F474*'(more) Simpl. Textures PLYWOOD'!I477</f>
        <v>0</v>
      </c>
      <c r="H474" s="16">
        <f>F474*'(more) Simpl. Textures PLYWOOD'!Z477</f>
        <v>0</v>
      </c>
    </row>
    <row r="475" spans="2:8" ht="23.25" customHeight="1">
      <c r="B475" s="23" t="str">
        <f>'(more) Simpl. Textures PLYWOOD'!D478</f>
        <v>SIMPL-13O-N-T</v>
      </c>
      <c r="C475" s="482" t="s">
        <v>6199</v>
      </c>
      <c r="D475" s="456" t="str">
        <f>IF('(more) Simpl. Textures PLYWOOD'!M478=0,"",'(more) Simpl. Textures PLYWOOD'!M478)</f>
        <v/>
      </c>
      <c r="E475" s="456"/>
      <c r="F475" s="352">
        <f t="shared" si="8"/>
        <v>0</v>
      </c>
      <c r="G475" s="16">
        <f>F475*'(more) Simpl. Textures PLYWOOD'!I478</f>
        <v>0</v>
      </c>
      <c r="H475" s="16">
        <f>F475*'(more) Simpl. Textures PLYWOOD'!Z478</f>
        <v>0</v>
      </c>
    </row>
    <row r="476" spans="2:8" ht="23.25" customHeight="1">
      <c r="B476" s="23" t="str">
        <f>'(more) Simpl. Textures PLYWOOD'!D479</f>
        <v>SIMPL-13O-N-NT</v>
      </c>
      <c r="C476" s="482" t="s">
        <v>6200</v>
      </c>
      <c r="D476" s="456" t="str">
        <f>IF('(more) Simpl. Textures PLYWOOD'!M479=0,"",'(more) Simpl. Textures PLYWOOD'!M479)</f>
        <v/>
      </c>
      <c r="E476" s="456"/>
      <c r="F476" s="352">
        <f t="shared" si="8"/>
        <v>0</v>
      </c>
      <c r="G476" s="16">
        <f>F476*'(more) Simpl. Textures PLYWOOD'!I479</f>
        <v>0</v>
      </c>
      <c r="H476" s="16">
        <f>F476*'(more) Simpl. Textures PLYWOOD'!Z479</f>
        <v>0</v>
      </c>
    </row>
    <row r="477" spans="2:8" ht="23.25" customHeight="1">
      <c r="B477" s="23" t="str">
        <f>'(more) Simpl. Textures PLYWOOD'!D480</f>
        <v xml:space="preserve">14 - OPPOSITES </v>
      </c>
      <c r="C477" s="482"/>
      <c r="D477" s="456" t="str">
        <f>IF('(more) Simpl. Textures PLYWOOD'!M480=0,"",'(more) Simpl. Textures PLYWOOD'!M480)</f>
        <v/>
      </c>
      <c r="E477" s="456" t="str">
        <f>IF('(more) Simpl. Textures PLYWOOD'!N480=0,"",'(more) Simpl. Textures PLYWOOD'!N480)</f>
        <v/>
      </c>
      <c r="F477" s="352">
        <f t="shared" si="8"/>
        <v>0</v>
      </c>
      <c r="G477" s="16">
        <f>F477*'(more) Simpl. Textures PLYWOOD'!I480</f>
        <v>0</v>
      </c>
      <c r="H477" s="16">
        <f>F477*'(more) Simpl. Textures PLYWOOD'!Z480</f>
        <v>0</v>
      </c>
    </row>
    <row r="478" spans="2:8" ht="23.25" customHeight="1">
      <c r="B478" s="23" t="str">
        <f>'(more) Simpl. Textures PLYWOOD'!D481</f>
        <v>SIMPL-14A-C</v>
      </c>
      <c r="C478" s="482" t="s">
        <v>6198</v>
      </c>
      <c r="D478" s="456"/>
      <c r="E478" s="456" t="str">
        <f>IF('(more) Simpl. Textures PLYWOOD'!N481=0,"",'(more) Simpl. Textures PLYWOOD'!N481)</f>
        <v/>
      </c>
      <c r="F478" s="352">
        <f t="shared" si="8"/>
        <v>0</v>
      </c>
      <c r="G478" s="16">
        <f>F478*'(more) Simpl. Textures PLYWOOD'!I481</f>
        <v>0</v>
      </c>
      <c r="H478" s="16">
        <f>F478*'(more) Simpl. Textures PLYWOOD'!Z481</f>
        <v>0</v>
      </c>
    </row>
    <row r="479" spans="2:8" ht="23.25" customHeight="1">
      <c r="B479" s="23" t="str">
        <f>'(more) Simpl. Textures PLYWOOD'!D482</f>
        <v>SIMPL-14A-N-T</v>
      </c>
      <c r="C479" s="482" t="s">
        <v>6199</v>
      </c>
      <c r="D479" s="456" t="str">
        <f>IF('(more) Simpl. Textures PLYWOOD'!M482=0,"",'(more) Simpl. Textures PLYWOOD'!M482)</f>
        <v/>
      </c>
      <c r="E479" s="456"/>
      <c r="F479" s="352">
        <f t="shared" si="8"/>
        <v>0</v>
      </c>
      <c r="G479" s="16">
        <f>F479*'(more) Simpl. Textures PLYWOOD'!I482</f>
        <v>0</v>
      </c>
      <c r="H479" s="16">
        <f>F479*'(more) Simpl. Textures PLYWOOD'!Z482</f>
        <v>0</v>
      </c>
    </row>
    <row r="480" spans="2:8" ht="23.25" customHeight="1">
      <c r="B480" s="23" t="str">
        <f>'(more) Simpl. Textures PLYWOOD'!D483</f>
        <v>SIMPL-14A-N-NT</v>
      </c>
      <c r="C480" s="482" t="s">
        <v>6200</v>
      </c>
      <c r="D480" s="456" t="str">
        <f>IF('(more) Simpl. Textures PLYWOOD'!M483=0,"",'(more) Simpl. Textures PLYWOOD'!M483)</f>
        <v/>
      </c>
      <c r="E480" s="456"/>
      <c r="F480" s="352">
        <f t="shared" si="8"/>
        <v>0</v>
      </c>
      <c r="G480" s="16">
        <f>F480*'(more) Simpl. Textures PLYWOOD'!I483</f>
        <v>0</v>
      </c>
      <c r="H480" s="16">
        <f>F480*'(more) Simpl. Textures PLYWOOD'!Z483</f>
        <v>0</v>
      </c>
    </row>
    <row r="481" spans="2:8" ht="23.25" customHeight="1">
      <c r="B481" s="23" t="str">
        <f>'(more) Simpl. Textures PLYWOOD'!D484</f>
        <v>SIMPL-14B-C</v>
      </c>
      <c r="C481" s="482" t="s">
        <v>6198</v>
      </c>
      <c r="D481" s="456"/>
      <c r="E481" s="456" t="str">
        <f>IF('(more) Simpl. Textures PLYWOOD'!N484=0,"",'(more) Simpl. Textures PLYWOOD'!N484)</f>
        <v/>
      </c>
      <c r="F481" s="352">
        <f t="shared" si="8"/>
        <v>0</v>
      </c>
      <c r="G481" s="16">
        <f>F481*'(more) Simpl. Textures PLYWOOD'!I484</f>
        <v>0</v>
      </c>
      <c r="H481" s="16">
        <f>F481*'(more) Simpl. Textures PLYWOOD'!Z484</f>
        <v>0</v>
      </c>
    </row>
    <row r="482" spans="2:8" ht="23.25" customHeight="1">
      <c r="B482" s="23" t="str">
        <f>'(more) Simpl. Textures PLYWOOD'!D485</f>
        <v>SIMPL-14B-N-T</v>
      </c>
      <c r="C482" s="482" t="s">
        <v>6199</v>
      </c>
      <c r="D482" s="456" t="str">
        <f>IF('(more) Simpl. Textures PLYWOOD'!M485=0,"",'(more) Simpl. Textures PLYWOOD'!M485)</f>
        <v/>
      </c>
      <c r="E482" s="456"/>
      <c r="F482" s="352">
        <f t="shared" si="8"/>
        <v>0</v>
      </c>
      <c r="G482" s="16">
        <f>F482*'(more) Simpl. Textures PLYWOOD'!I485</f>
        <v>0</v>
      </c>
      <c r="H482" s="16">
        <f>F482*'(more) Simpl. Textures PLYWOOD'!Z485</f>
        <v>0</v>
      </c>
    </row>
    <row r="483" spans="2:8" ht="23.25" customHeight="1">
      <c r="B483" s="23" t="str">
        <f>'(more) Simpl. Textures PLYWOOD'!D486</f>
        <v>SIMPL-14B-N-NT</v>
      </c>
      <c r="C483" s="482" t="s">
        <v>6200</v>
      </c>
      <c r="D483" s="456" t="str">
        <f>IF('(more) Simpl. Textures PLYWOOD'!M486=0,"",'(more) Simpl. Textures PLYWOOD'!M486)</f>
        <v/>
      </c>
      <c r="E483" s="456"/>
      <c r="F483" s="352">
        <f t="shared" si="8"/>
        <v>0</v>
      </c>
      <c r="G483" s="16">
        <f>F483*'(more) Simpl. Textures PLYWOOD'!I486</f>
        <v>0</v>
      </c>
      <c r="H483" s="16">
        <f>F483*'(more) Simpl. Textures PLYWOOD'!Z486</f>
        <v>0</v>
      </c>
    </row>
    <row r="484" spans="2:8" ht="23.25" customHeight="1">
      <c r="B484" s="23" t="str">
        <f>'(more) Simpl. Textures PLYWOOD'!D487</f>
        <v>SIMPL-14C-C</v>
      </c>
      <c r="C484" s="482" t="s">
        <v>6198</v>
      </c>
      <c r="D484" s="456"/>
      <c r="E484" s="456" t="str">
        <f>IF('(more) Simpl. Textures PLYWOOD'!N487=0,"",'(more) Simpl. Textures PLYWOOD'!N487)</f>
        <v/>
      </c>
      <c r="F484" s="352">
        <f t="shared" si="8"/>
        <v>0</v>
      </c>
      <c r="G484" s="16">
        <f>F484*'(more) Simpl. Textures PLYWOOD'!I487</f>
        <v>0</v>
      </c>
      <c r="H484" s="16">
        <f>F484*'(more) Simpl. Textures PLYWOOD'!Z487</f>
        <v>0</v>
      </c>
    </row>
    <row r="485" spans="2:8" ht="23.25" customHeight="1">
      <c r="B485" s="23" t="str">
        <f>'(more) Simpl. Textures PLYWOOD'!D488</f>
        <v>SIMPL-14C-N-T</v>
      </c>
      <c r="C485" s="482" t="s">
        <v>6199</v>
      </c>
      <c r="D485" s="456" t="str">
        <f>IF('(more) Simpl. Textures PLYWOOD'!M488=0,"",'(more) Simpl. Textures PLYWOOD'!M488)</f>
        <v/>
      </c>
      <c r="E485" s="456"/>
      <c r="F485" s="352">
        <f t="shared" si="8"/>
        <v>0</v>
      </c>
      <c r="G485" s="16">
        <f>F485*'(more) Simpl. Textures PLYWOOD'!I488</f>
        <v>0</v>
      </c>
      <c r="H485" s="16">
        <f>F485*'(more) Simpl. Textures PLYWOOD'!Z488</f>
        <v>0</v>
      </c>
    </row>
    <row r="486" spans="2:8" ht="23.25" customHeight="1">
      <c r="B486" s="23" t="str">
        <f>'(more) Simpl. Textures PLYWOOD'!D489</f>
        <v>SIMPL-14C-N-NT</v>
      </c>
      <c r="C486" s="482" t="s">
        <v>6200</v>
      </c>
      <c r="D486" s="456" t="str">
        <f>IF('(more) Simpl. Textures PLYWOOD'!M489=0,"",'(more) Simpl. Textures PLYWOOD'!M489)</f>
        <v/>
      </c>
      <c r="E486" s="456"/>
      <c r="F486" s="352">
        <f t="shared" si="8"/>
        <v>0</v>
      </c>
      <c r="G486" s="16">
        <f>F486*'(more) Simpl. Textures PLYWOOD'!I489</f>
        <v>0</v>
      </c>
      <c r="H486" s="16">
        <f>F486*'(more) Simpl. Textures PLYWOOD'!Z489</f>
        <v>0</v>
      </c>
    </row>
    <row r="487" spans="2:8" ht="23.25" customHeight="1">
      <c r="B487" s="23" t="str">
        <f>'(more) Simpl. Textures PLYWOOD'!D490</f>
        <v>SIMPL-14D-C</v>
      </c>
      <c r="C487" s="482" t="s">
        <v>6198</v>
      </c>
      <c r="D487" s="456"/>
      <c r="E487" s="456" t="str">
        <f>IF('(more) Simpl. Textures PLYWOOD'!N490=0,"",'(more) Simpl. Textures PLYWOOD'!N490)</f>
        <v/>
      </c>
      <c r="F487" s="352">
        <f t="shared" si="8"/>
        <v>0</v>
      </c>
      <c r="G487" s="16">
        <f>F487*'(more) Simpl. Textures PLYWOOD'!I490</f>
        <v>0</v>
      </c>
      <c r="H487" s="16">
        <f>F487*'(more) Simpl. Textures PLYWOOD'!Z490</f>
        <v>0</v>
      </c>
    </row>
    <row r="488" spans="2:8" ht="23.25" customHeight="1">
      <c r="B488" s="23" t="str">
        <f>'(more) Simpl. Textures PLYWOOD'!D491</f>
        <v>SIMPL-14D-N-T</v>
      </c>
      <c r="C488" s="482" t="s">
        <v>6199</v>
      </c>
      <c r="D488" s="456" t="str">
        <f>IF('(more) Simpl. Textures PLYWOOD'!M491=0,"",'(more) Simpl. Textures PLYWOOD'!M491)</f>
        <v/>
      </c>
      <c r="E488" s="456"/>
      <c r="F488" s="352">
        <f t="shared" si="8"/>
        <v>0</v>
      </c>
      <c r="G488" s="16">
        <f>F488*'(more) Simpl. Textures PLYWOOD'!I491</f>
        <v>0</v>
      </c>
      <c r="H488" s="16">
        <f>F488*'(more) Simpl. Textures PLYWOOD'!Z491</f>
        <v>0</v>
      </c>
    </row>
    <row r="489" spans="2:8" ht="23.25" customHeight="1">
      <c r="B489" s="23" t="str">
        <f>'(more) Simpl. Textures PLYWOOD'!D492</f>
        <v>SIMPL-14D-N-NT</v>
      </c>
      <c r="C489" s="482" t="s">
        <v>6200</v>
      </c>
      <c r="D489" s="456" t="str">
        <f>IF('(more) Simpl. Textures PLYWOOD'!M492=0,"",'(more) Simpl. Textures PLYWOOD'!M492)</f>
        <v/>
      </c>
      <c r="E489" s="456"/>
      <c r="F489" s="352">
        <f t="shared" si="8"/>
        <v>0</v>
      </c>
      <c r="G489" s="16">
        <f>F489*'(more) Simpl. Textures PLYWOOD'!I492</f>
        <v>0</v>
      </c>
      <c r="H489" s="16">
        <f>F489*'(more) Simpl. Textures PLYWOOD'!Z492</f>
        <v>0</v>
      </c>
    </row>
    <row r="490" spans="2:8" ht="23.25" customHeight="1">
      <c r="B490" s="23" t="str">
        <f>'(more) Simpl. Textures PLYWOOD'!D493</f>
        <v>SIMPL-14E-C</v>
      </c>
      <c r="C490" s="482" t="s">
        <v>6198</v>
      </c>
      <c r="D490" s="456"/>
      <c r="E490" s="456" t="str">
        <f>IF('(more) Simpl. Textures PLYWOOD'!N493=0,"",'(more) Simpl. Textures PLYWOOD'!N493)</f>
        <v/>
      </c>
      <c r="F490" s="352">
        <f t="shared" si="8"/>
        <v>0</v>
      </c>
      <c r="G490" s="16">
        <f>F490*'(more) Simpl. Textures PLYWOOD'!I493</f>
        <v>0</v>
      </c>
      <c r="H490" s="16">
        <f>F490*'(more) Simpl. Textures PLYWOOD'!Z493</f>
        <v>0</v>
      </c>
    </row>
    <row r="491" spans="2:8" ht="23.25" customHeight="1">
      <c r="B491" s="23" t="str">
        <f>'(more) Simpl. Textures PLYWOOD'!D494</f>
        <v>SIMPL-14E-N-T</v>
      </c>
      <c r="C491" s="482" t="s">
        <v>6199</v>
      </c>
      <c r="D491" s="456" t="str">
        <f>IF('(more) Simpl. Textures PLYWOOD'!M494=0,"",'(more) Simpl. Textures PLYWOOD'!M494)</f>
        <v/>
      </c>
      <c r="E491" s="456"/>
      <c r="F491" s="352">
        <f t="shared" si="8"/>
        <v>0</v>
      </c>
      <c r="G491" s="16">
        <f>F491*'(more) Simpl. Textures PLYWOOD'!I494</f>
        <v>0</v>
      </c>
      <c r="H491" s="16">
        <f>F491*'(more) Simpl. Textures PLYWOOD'!Z494</f>
        <v>0</v>
      </c>
    </row>
    <row r="492" spans="2:8" ht="23.25" customHeight="1">
      <c r="B492" s="23" t="str">
        <f>'(more) Simpl. Textures PLYWOOD'!D495</f>
        <v>SIMPL-14E-N-NT</v>
      </c>
      <c r="C492" s="482" t="s">
        <v>6200</v>
      </c>
      <c r="D492" s="456" t="str">
        <f>IF('(more) Simpl. Textures PLYWOOD'!M495=0,"",'(more) Simpl. Textures PLYWOOD'!M495)</f>
        <v/>
      </c>
      <c r="E492" s="456"/>
      <c r="F492" s="352">
        <f t="shared" si="8"/>
        <v>0</v>
      </c>
      <c r="G492" s="16">
        <f>F492*'(more) Simpl. Textures PLYWOOD'!I495</f>
        <v>0</v>
      </c>
      <c r="H492" s="16">
        <f>F492*'(more) Simpl. Textures PLYWOOD'!Z495</f>
        <v>0</v>
      </c>
    </row>
    <row r="493" spans="2:8" ht="23.25" customHeight="1">
      <c r="B493" s="23" t="str">
        <f>'(more) Simpl. Textures PLYWOOD'!D496</f>
        <v>SIMPL-14F-C</v>
      </c>
      <c r="C493" s="482" t="s">
        <v>6198</v>
      </c>
      <c r="D493" s="456"/>
      <c r="E493" s="456" t="str">
        <f>IF('(more) Simpl. Textures PLYWOOD'!N496=0,"",'(more) Simpl. Textures PLYWOOD'!N496)</f>
        <v/>
      </c>
      <c r="F493" s="352">
        <f t="shared" si="8"/>
        <v>0</v>
      </c>
      <c r="G493" s="16">
        <f>F493*'(more) Simpl. Textures PLYWOOD'!I496</f>
        <v>0</v>
      </c>
      <c r="H493" s="16">
        <f>F493*'(more) Simpl. Textures PLYWOOD'!Z496</f>
        <v>0</v>
      </c>
    </row>
    <row r="494" spans="2:8" ht="23.25" customHeight="1">
      <c r="B494" s="23" t="str">
        <f>'(more) Simpl. Textures PLYWOOD'!D497</f>
        <v>SIMPL-14F-N-T</v>
      </c>
      <c r="C494" s="482" t="s">
        <v>6199</v>
      </c>
      <c r="D494" s="456" t="str">
        <f>IF('(more) Simpl. Textures PLYWOOD'!M497=0,"",'(more) Simpl. Textures PLYWOOD'!M497)</f>
        <v/>
      </c>
      <c r="E494" s="456"/>
      <c r="F494" s="352">
        <f t="shared" si="8"/>
        <v>0</v>
      </c>
      <c r="G494" s="16">
        <f>F494*'(more) Simpl. Textures PLYWOOD'!I497</f>
        <v>0</v>
      </c>
      <c r="H494" s="16">
        <f>F494*'(more) Simpl. Textures PLYWOOD'!Z497</f>
        <v>0</v>
      </c>
    </row>
    <row r="495" spans="2:8" ht="23.25" customHeight="1">
      <c r="B495" s="23" t="str">
        <f>'(more) Simpl. Textures PLYWOOD'!D498</f>
        <v>SIMPL-14F-N-NT</v>
      </c>
      <c r="C495" s="482" t="s">
        <v>6200</v>
      </c>
      <c r="D495" s="456" t="str">
        <f>IF('(more) Simpl. Textures PLYWOOD'!M498=0,"",'(more) Simpl. Textures PLYWOOD'!M498)</f>
        <v/>
      </c>
      <c r="E495" s="456"/>
      <c r="F495" s="352">
        <f t="shared" si="8"/>
        <v>0</v>
      </c>
      <c r="G495" s="16">
        <f>F495*'(more) Simpl. Textures PLYWOOD'!I498</f>
        <v>0</v>
      </c>
      <c r="H495" s="16">
        <f>F495*'(more) Simpl. Textures PLYWOOD'!Z498</f>
        <v>0</v>
      </c>
    </row>
    <row r="496" spans="2:8" ht="23.25" customHeight="1">
      <c r="B496" s="23" t="str">
        <f>'(more) Simpl. Textures PLYWOOD'!D499</f>
        <v>SIMPL-14G-C</v>
      </c>
      <c r="C496" s="482" t="s">
        <v>6198</v>
      </c>
      <c r="D496" s="456"/>
      <c r="E496" s="456" t="str">
        <f>IF('(more) Simpl. Textures PLYWOOD'!N499=0,"",'(more) Simpl. Textures PLYWOOD'!N499)</f>
        <v/>
      </c>
      <c r="F496" s="352">
        <f t="shared" si="8"/>
        <v>0</v>
      </c>
      <c r="G496" s="16">
        <f>F496*'(more) Simpl. Textures PLYWOOD'!I499</f>
        <v>0</v>
      </c>
      <c r="H496" s="16">
        <f>F496*'(more) Simpl. Textures PLYWOOD'!Z499</f>
        <v>0</v>
      </c>
    </row>
    <row r="497" spans="2:8" ht="23.25" customHeight="1">
      <c r="B497" s="23" t="str">
        <f>'(more) Simpl. Textures PLYWOOD'!D500</f>
        <v>SIMPL-14G-N-T</v>
      </c>
      <c r="C497" s="482" t="s">
        <v>6199</v>
      </c>
      <c r="D497" s="456" t="str">
        <f>IF('(more) Simpl. Textures PLYWOOD'!M500=0,"",'(more) Simpl. Textures PLYWOOD'!M500)</f>
        <v/>
      </c>
      <c r="E497" s="456"/>
      <c r="F497" s="352">
        <f t="shared" si="8"/>
        <v>0</v>
      </c>
      <c r="G497" s="16">
        <f>F497*'(more) Simpl. Textures PLYWOOD'!I500</f>
        <v>0</v>
      </c>
      <c r="H497" s="16">
        <f>F497*'(more) Simpl. Textures PLYWOOD'!Z500</f>
        <v>0</v>
      </c>
    </row>
    <row r="498" spans="2:8" ht="23.25" customHeight="1">
      <c r="B498" s="23" t="str">
        <f>'(more) Simpl. Textures PLYWOOD'!D501</f>
        <v>SIMPL-14G-N-NT</v>
      </c>
      <c r="C498" s="482" t="s">
        <v>6200</v>
      </c>
      <c r="D498" s="456" t="str">
        <f>IF('(more) Simpl. Textures PLYWOOD'!M501=0,"",'(more) Simpl. Textures PLYWOOD'!M501)</f>
        <v/>
      </c>
      <c r="E498" s="456"/>
      <c r="F498" s="352">
        <f t="shared" si="8"/>
        <v>0</v>
      </c>
      <c r="G498" s="16">
        <f>F498*'(more) Simpl. Textures PLYWOOD'!I501</f>
        <v>0</v>
      </c>
      <c r="H498" s="16">
        <f>F498*'(more) Simpl. Textures PLYWOOD'!Z501</f>
        <v>0</v>
      </c>
    </row>
  </sheetData>
  <sheetProtection selectLockedCells="1" selectUnlockedCells="1"/>
  <autoFilter ref="F5:H498" xr:uid="{C1D2DBE8-CACB-4DC3-9D05-0E3B8A5820A3}"/>
  <mergeCells count="2">
    <mergeCell ref="B3:I3"/>
    <mergeCell ref="J3:K3"/>
  </mergeCells>
  <conditionalFormatting sqref="B5:E5">
    <cfRule type="dataBar" priority="724">
      <dataBar>
        <cfvo type="min"/>
        <cfvo type="max"/>
        <color rgb="FF638EC6"/>
      </dataBar>
      <extLst>
        <ext xmlns:x14="http://schemas.microsoft.com/office/spreadsheetml/2009/9/main" uri="{B025F937-C7B1-47D3-B67F-A62EFF666E3E}">
          <x14:id>{96A92400-9730-4114-9486-FC9EFCB2D509}</x14:id>
        </ext>
      </extLst>
    </cfRule>
  </conditionalFormatting>
  <pageMargins left="0.23622047244094491" right="0.23622047244094491" top="0.74803149606299213" bottom="0.74803149606299213" header="0.31496062992125984" footer="0.31496062992125984"/>
  <pageSetup paperSize="9" orientation="landscape" horizontalDpi="1200" verticalDpi="1200" r:id="rId1"/>
  <headerFooter differentFirst="1">
    <oddHeader>&amp;L&amp;"-,Krepko"&amp;14SIMPL&amp;Cstranka, št.naročila</oddHeader>
    <oddFooter>Stran &amp;P od &amp;N</oddFooter>
    <firstFooter>&amp;CStran &amp;P od &amp;N</firstFooter>
  </headerFooter>
  <extLst>
    <ext xmlns:x14="http://schemas.microsoft.com/office/spreadsheetml/2009/9/main" uri="{78C0D931-6437-407d-A8EE-F0AAD7539E65}">
      <x14:conditionalFormattings>
        <x14:conditionalFormatting xmlns:xm="http://schemas.microsoft.com/office/excel/2006/main">
          <x14:cfRule type="dataBar" id="{96A92400-9730-4114-9486-FC9EFCB2D509}">
            <x14:dataBar minLength="0" maxLength="100" gradient="0">
              <x14:cfvo type="autoMin"/>
              <x14:cfvo type="autoMax"/>
              <x14:negativeFillColor rgb="FFFF0000"/>
              <x14:axisColor rgb="FF000000"/>
            </x14:dataBar>
          </x14:cfRule>
          <xm:sqref>B5:E5</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6D696-F327-4008-9D91-E91FE5AC54E7}">
  <sheetPr codeName="Sheet8"/>
  <dimension ref="A1:P503"/>
  <sheetViews>
    <sheetView showGridLines="0" zoomScaleNormal="100" workbookViewId="0">
      <selection activeCell="F11" sqref="F11"/>
    </sheetView>
  </sheetViews>
  <sheetFormatPr baseColWidth="10" defaultColWidth="12.296875" defaultRowHeight="23.25" customHeight="1"/>
  <cols>
    <col min="1" max="1" width="4.296875" style="1" customWidth="1"/>
    <col min="2" max="2" width="14.296875" style="1" customWidth="1"/>
    <col min="3" max="3" width="9" style="2" customWidth="1"/>
    <col min="4" max="4" width="6.796875" style="2" customWidth="1"/>
    <col min="5" max="5" width="8.19921875" style="1" customWidth="1"/>
    <col min="6" max="6" width="6.19921875" style="1" customWidth="1"/>
    <col min="7" max="16384" width="12.296875" style="1"/>
  </cols>
  <sheetData>
    <row r="1" spans="1:7" ht="33" customHeight="1">
      <c r="A1" s="804">
        <f>'PROD. LIST (more)Simpl tex'!B3</f>
        <v>0</v>
      </c>
      <c r="B1" s="804"/>
      <c r="C1" s="804"/>
      <c r="D1" s="804"/>
      <c r="E1" s="804"/>
      <c r="F1" s="804"/>
      <c r="G1" s="462">
        <f>'PROD. LIST (more)Simpl tex'!J3</f>
        <v>0</v>
      </c>
    </row>
    <row r="2" spans="1:7" ht="33" customHeight="1">
      <c r="A2" s="499"/>
      <c r="B2" s="499"/>
      <c r="C2" s="499"/>
      <c r="D2" s="499"/>
      <c r="E2" s="499">
        <f>SUM(E4:E496)</f>
        <v>0</v>
      </c>
      <c r="F2" s="499"/>
      <c r="G2" s="462"/>
    </row>
    <row r="3" spans="1:7" ht="31.8" customHeight="1">
      <c r="A3" s="464"/>
      <c r="B3" s="463" t="s">
        <v>198</v>
      </c>
      <c r="C3" s="423" t="s">
        <v>5196</v>
      </c>
      <c r="D3" s="423" t="s">
        <v>5502</v>
      </c>
      <c r="E3" s="42" t="s">
        <v>10</v>
      </c>
    </row>
    <row r="4" spans="1:7" ht="23.25" customHeight="1">
      <c r="A4" s="465"/>
      <c r="B4" s="463" t="str">
        <f>'(more) Simpl. Textures PLYWOOD'!D9</f>
        <v>SIMPL-1A-C</v>
      </c>
      <c r="C4" s="466" t="str">
        <f>IF('(more) Simpl. Textures PLYWOOD'!M9=0,"",'(more) Simpl. Textures PLYWOOD'!M9)</f>
        <v>not 
available</v>
      </c>
      <c r="D4" s="466" t="str">
        <f>IF('(more) Simpl. Textures PLYWOOD'!N9=0,"",'(more) Simpl. Textures PLYWOOD'!N9)</f>
        <v/>
      </c>
      <c r="E4" s="53">
        <f>'PROD. LIST (more)Simpl tex'!F6</f>
        <v>0</v>
      </c>
    </row>
    <row r="5" spans="1:7" ht="23.25" customHeight="1">
      <c r="A5" s="465"/>
      <c r="B5" s="463" t="str">
        <f>'(more) Simpl. Textures PLYWOOD'!D10</f>
        <v>SIMPL-1A-N-T</v>
      </c>
      <c r="C5" s="466" t="str">
        <f>IF('(more) Simpl. Textures PLYWOOD'!M10=0,"",'(more) Simpl. Textures PLYWOOD'!M10)</f>
        <v/>
      </c>
      <c r="D5" s="466" t="str">
        <f>IF('(more) Simpl. Textures PLYWOOD'!N10=0,"",'(more) Simpl. Textures PLYWOOD'!N10)</f>
        <v>not 
available</v>
      </c>
      <c r="E5" s="53">
        <f>'PROD. LIST (more)Simpl tex'!F7</f>
        <v>0</v>
      </c>
    </row>
    <row r="6" spans="1:7" ht="23.25" customHeight="1">
      <c r="A6" s="465"/>
      <c r="B6" s="463" t="str">
        <f>'(more) Simpl. Textures PLYWOOD'!D11</f>
        <v>SIMPL-1A-N-NT</v>
      </c>
      <c r="C6" s="466" t="str">
        <f>IF('(more) Simpl. Textures PLYWOOD'!M11=0,"",'(more) Simpl. Textures PLYWOOD'!M11)</f>
        <v/>
      </c>
      <c r="D6" s="466" t="str">
        <f>IF('(more) Simpl. Textures PLYWOOD'!N11=0,"",'(more) Simpl. Textures PLYWOOD'!N11)</f>
        <v>not 
available</v>
      </c>
      <c r="E6" s="53">
        <f>'PROD. LIST (more)Simpl tex'!F8</f>
        <v>0</v>
      </c>
    </row>
    <row r="7" spans="1:7" ht="23.25" customHeight="1">
      <c r="A7" s="465"/>
      <c r="B7" s="463" t="str">
        <f>'(more) Simpl. Textures PLYWOOD'!D12</f>
        <v>SIMPL-1B-C</v>
      </c>
      <c r="C7" s="466" t="str">
        <f>IF('(more) Simpl. Textures PLYWOOD'!M12=0,"",'(more) Simpl. Textures PLYWOOD'!M12)</f>
        <v>not 
available</v>
      </c>
      <c r="D7" s="466" t="str">
        <f>IF('(more) Simpl. Textures PLYWOOD'!N12=0,"",'(more) Simpl. Textures PLYWOOD'!N12)</f>
        <v/>
      </c>
      <c r="E7" s="53">
        <f>'PROD. LIST (more)Simpl tex'!F9</f>
        <v>0</v>
      </c>
    </row>
    <row r="8" spans="1:7" ht="23.25" customHeight="1">
      <c r="A8" s="465"/>
      <c r="B8" s="463" t="str">
        <f>'(more) Simpl. Textures PLYWOOD'!D13</f>
        <v>SIMPL-1B-N-T</v>
      </c>
      <c r="C8" s="466" t="str">
        <f>IF('(more) Simpl. Textures PLYWOOD'!M13=0,"",'(more) Simpl. Textures PLYWOOD'!M13)</f>
        <v/>
      </c>
      <c r="D8" s="466" t="str">
        <f>IF('(more) Simpl. Textures PLYWOOD'!N13=0,"",'(more) Simpl. Textures PLYWOOD'!N13)</f>
        <v>not 
available</v>
      </c>
      <c r="E8" s="53">
        <f>'PROD. LIST (more)Simpl tex'!F10</f>
        <v>0</v>
      </c>
    </row>
    <row r="9" spans="1:7" ht="23.25" customHeight="1">
      <c r="A9" s="465"/>
      <c r="B9" s="463" t="str">
        <f>'(more) Simpl. Textures PLYWOOD'!D14</f>
        <v>SIMPL-1B-N-NT</v>
      </c>
      <c r="C9" s="466" t="str">
        <f>IF('(more) Simpl. Textures PLYWOOD'!M14=0,"",'(more) Simpl. Textures PLYWOOD'!M14)</f>
        <v/>
      </c>
      <c r="D9" s="466" t="str">
        <f>IF('(more) Simpl. Textures PLYWOOD'!N14=0,"",'(more) Simpl. Textures PLYWOOD'!N14)</f>
        <v>not 
available</v>
      </c>
      <c r="E9" s="53">
        <f>'PROD. LIST (more)Simpl tex'!F11</f>
        <v>0</v>
      </c>
    </row>
    <row r="10" spans="1:7" ht="23.25" customHeight="1">
      <c r="A10" s="465"/>
      <c r="B10" s="463" t="str">
        <f>'(more) Simpl. Textures PLYWOOD'!D15</f>
        <v>SIMPL-1C-C</v>
      </c>
      <c r="C10" s="466" t="str">
        <f>IF('(more) Simpl. Textures PLYWOOD'!M15=0,"",'(more) Simpl. Textures PLYWOOD'!M15)</f>
        <v>not 
available</v>
      </c>
      <c r="D10" s="466" t="str">
        <f>IF('(more) Simpl. Textures PLYWOOD'!N15=0,"",'(more) Simpl. Textures PLYWOOD'!N15)</f>
        <v/>
      </c>
      <c r="E10" s="53">
        <f>'PROD. LIST (more)Simpl tex'!F12</f>
        <v>0</v>
      </c>
    </row>
    <row r="11" spans="1:7" ht="23.25" customHeight="1">
      <c r="A11" s="465"/>
      <c r="B11" s="463" t="str">
        <f>'(more) Simpl. Textures PLYWOOD'!D16</f>
        <v>SIMPL-1C-N-T</v>
      </c>
      <c r="C11" s="466" t="str">
        <f>IF('(more) Simpl. Textures PLYWOOD'!M16=0,"",'(more) Simpl. Textures PLYWOOD'!M16)</f>
        <v/>
      </c>
      <c r="D11" s="466" t="str">
        <f>IF('(more) Simpl. Textures PLYWOOD'!N16=0,"",'(more) Simpl. Textures PLYWOOD'!N16)</f>
        <v>not 
available</v>
      </c>
      <c r="E11" s="53">
        <f>'PROD. LIST (more)Simpl tex'!F13</f>
        <v>0</v>
      </c>
    </row>
    <row r="12" spans="1:7" ht="23.25" customHeight="1">
      <c r="A12" s="465"/>
      <c r="B12" s="463" t="str">
        <f>'(more) Simpl. Textures PLYWOOD'!D17</f>
        <v>SIMPL-1C-N-NT</v>
      </c>
      <c r="C12" s="466" t="str">
        <f>IF('(more) Simpl. Textures PLYWOOD'!M17=0,"",'(more) Simpl. Textures PLYWOOD'!M17)</f>
        <v/>
      </c>
      <c r="D12" s="466" t="str">
        <f>IF('(more) Simpl. Textures PLYWOOD'!N17=0,"",'(more) Simpl. Textures PLYWOOD'!N17)</f>
        <v>not 
available</v>
      </c>
      <c r="E12" s="53">
        <f>'PROD. LIST (more)Simpl tex'!F14</f>
        <v>0</v>
      </c>
    </row>
    <row r="13" spans="1:7" ht="23.25" customHeight="1">
      <c r="A13" s="465"/>
      <c r="B13" s="463" t="str">
        <f>'(more) Simpl. Textures PLYWOOD'!D18</f>
        <v>SIMPL-1D-C</v>
      </c>
      <c r="C13" s="466" t="str">
        <f>IF('(more) Simpl. Textures PLYWOOD'!M18=0,"",'(more) Simpl. Textures PLYWOOD'!M18)</f>
        <v>not 
available</v>
      </c>
      <c r="D13" s="466" t="str">
        <f>IF('(more) Simpl. Textures PLYWOOD'!N18=0,"",'(more) Simpl. Textures PLYWOOD'!N18)</f>
        <v/>
      </c>
      <c r="E13" s="53">
        <f>'PROD. LIST (more)Simpl tex'!F15</f>
        <v>0</v>
      </c>
    </row>
    <row r="14" spans="1:7" ht="23.25" customHeight="1">
      <c r="A14" s="465"/>
      <c r="B14" s="463" t="str">
        <f>'(more) Simpl. Textures PLYWOOD'!D19</f>
        <v>SIMPL-1D-N-T</v>
      </c>
      <c r="C14" s="466" t="str">
        <f>IF('(more) Simpl. Textures PLYWOOD'!M19=0,"",'(more) Simpl. Textures PLYWOOD'!M19)</f>
        <v/>
      </c>
      <c r="D14" s="466" t="str">
        <f>IF('(more) Simpl. Textures PLYWOOD'!N19=0,"",'(more) Simpl. Textures PLYWOOD'!N19)</f>
        <v>not 
available</v>
      </c>
      <c r="E14" s="53">
        <f>'PROD. LIST (more)Simpl tex'!F16</f>
        <v>0</v>
      </c>
    </row>
    <row r="15" spans="1:7" ht="23.25" customHeight="1">
      <c r="A15" s="465"/>
      <c r="B15" s="463" t="str">
        <f>'(more) Simpl. Textures PLYWOOD'!D20</f>
        <v>SIMPL-1D-N-NT</v>
      </c>
      <c r="C15" s="466" t="str">
        <f>IF('(more) Simpl. Textures PLYWOOD'!M20=0,"",'(more) Simpl. Textures PLYWOOD'!M20)</f>
        <v/>
      </c>
      <c r="D15" s="466" t="str">
        <f>IF('(more) Simpl. Textures PLYWOOD'!N20=0,"",'(more) Simpl. Textures PLYWOOD'!N20)</f>
        <v>not 
available</v>
      </c>
      <c r="E15" s="53">
        <f>'PROD. LIST (more)Simpl tex'!F17</f>
        <v>0</v>
      </c>
    </row>
    <row r="16" spans="1:7" ht="23.25" customHeight="1">
      <c r="A16" s="465"/>
      <c r="B16" s="463" t="str">
        <f>'(more) Simpl. Textures PLYWOOD'!D21</f>
        <v>SIMPL-1E-C</v>
      </c>
      <c r="C16" s="466" t="str">
        <f>IF('(more) Simpl. Textures PLYWOOD'!M21=0,"",'(more) Simpl. Textures PLYWOOD'!M21)</f>
        <v>not 
available</v>
      </c>
      <c r="D16" s="466" t="str">
        <f>IF('(more) Simpl. Textures PLYWOOD'!N21=0,"",'(more) Simpl. Textures PLYWOOD'!N21)</f>
        <v/>
      </c>
      <c r="E16" s="53">
        <f>'PROD. LIST (more)Simpl tex'!F18</f>
        <v>0</v>
      </c>
    </row>
    <row r="17" spans="1:5" ht="23.25" customHeight="1">
      <c r="A17" s="465"/>
      <c r="B17" s="463" t="str">
        <f>'(more) Simpl. Textures PLYWOOD'!D22</f>
        <v>SIMPL-1E-N-T</v>
      </c>
      <c r="C17" s="466" t="str">
        <f>IF('(more) Simpl. Textures PLYWOOD'!M22=0,"",'(more) Simpl. Textures PLYWOOD'!M22)</f>
        <v/>
      </c>
      <c r="D17" s="466" t="str">
        <f>IF('(more) Simpl. Textures PLYWOOD'!N22=0,"",'(more) Simpl. Textures PLYWOOD'!N22)</f>
        <v>not 
available</v>
      </c>
      <c r="E17" s="53">
        <f>'PROD. LIST (more)Simpl tex'!F19</f>
        <v>0</v>
      </c>
    </row>
    <row r="18" spans="1:5" ht="23.25" customHeight="1">
      <c r="A18" s="465"/>
      <c r="B18" s="463" t="str">
        <f>'(more) Simpl. Textures PLYWOOD'!D23</f>
        <v>SIMPL-1E-N-NT</v>
      </c>
      <c r="C18" s="466" t="str">
        <f>IF('(more) Simpl. Textures PLYWOOD'!M23=0,"",'(more) Simpl. Textures PLYWOOD'!M23)</f>
        <v/>
      </c>
      <c r="D18" s="466" t="str">
        <f>IF('(more) Simpl. Textures PLYWOOD'!N23=0,"",'(more) Simpl. Textures PLYWOOD'!N23)</f>
        <v>not 
available</v>
      </c>
      <c r="E18" s="53">
        <f>'PROD. LIST (more)Simpl tex'!F20</f>
        <v>0</v>
      </c>
    </row>
    <row r="19" spans="1:5" ht="23.25" customHeight="1">
      <c r="A19" s="465"/>
      <c r="B19" s="463" t="str">
        <f>'(more) Simpl. Textures PLYWOOD'!D24</f>
        <v>SIMPL-1F-C</v>
      </c>
      <c r="C19" s="466" t="str">
        <f>IF('(more) Simpl. Textures PLYWOOD'!M24=0,"",'(more) Simpl. Textures PLYWOOD'!M24)</f>
        <v>not 
available</v>
      </c>
      <c r="D19" s="466" t="str">
        <f>IF('(more) Simpl. Textures PLYWOOD'!N24=0,"",'(more) Simpl. Textures PLYWOOD'!N24)</f>
        <v/>
      </c>
      <c r="E19" s="53">
        <f>'PROD. LIST (more)Simpl tex'!F21</f>
        <v>0</v>
      </c>
    </row>
    <row r="20" spans="1:5" ht="23.25" customHeight="1">
      <c r="A20" s="465"/>
      <c r="B20" s="463" t="str">
        <f>'(more) Simpl. Textures PLYWOOD'!D25</f>
        <v>SIMPL-1F-N-T</v>
      </c>
      <c r="C20" s="466" t="str">
        <f>IF('(more) Simpl. Textures PLYWOOD'!M25=0,"",'(more) Simpl. Textures PLYWOOD'!M25)</f>
        <v/>
      </c>
      <c r="D20" s="466" t="str">
        <f>IF('(more) Simpl. Textures PLYWOOD'!N25=0,"",'(more) Simpl. Textures PLYWOOD'!N25)</f>
        <v>not 
available</v>
      </c>
      <c r="E20" s="53">
        <f>'PROD. LIST (more)Simpl tex'!F22</f>
        <v>0</v>
      </c>
    </row>
    <row r="21" spans="1:5" ht="23.25" customHeight="1">
      <c r="A21" s="465"/>
      <c r="B21" s="463" t="str">
        <f>'(more) Simpl. Textures PLYWOOD'!D26</f>
        <v>SIMPL-1F-N-NT</v>
      </c>
      <c r="C21" s="466" t="str">
        <f>IF('(more) Simpl. Textures PLYWOOD'!M26=0,"",'(more) Simpl. Textures PLYWOOD'!M26)</f>
        <v/>
      </c>
      <c r="D21" s="466" t="str">
        <f>IF('(more) Simpl. Textures PLYWOOD'!N26=0,"",'(more) Simpl. Textures PLYWOOD'!N26)</f>
        <v>not 
available</v>
      </c>
      <c r="E21" s="53">
        <f>'PROD. LIST (more)Simpl tex'!F23</f>
        <v>0</v>
      </c>
    </row>
    <row r="22" spans="1:5" ht="23.25" customHeight="1">
      <c r="A22" s="465"/>
      <c r="B22" s="463" t="str">
        <f>'(more) Simpl. Textures PLYWOOD'!D27</f>
        <v>SIMPL-1G-C</v>
      </c>
      <c r="C22" s="466" t="str">
        <f>IF('(more) Simpl. Textures PLYWOOD'!M27=0,"",'(more) Simpl. Textures PLYWOOD'!M27)</f>
        <v>not 
available</v>
      </c>
      <c r="D22" s="466" t="str">
        <f>IF('(more) Simpl. Textures PLYWOOD'!N27=0,"",'(more) Simpl. Textures PLYWOOD'!N27)</f>
        <v/>
      </c>
      <c r="E22" s="53">
        <f>'PROD. LIST (more)Simpl tex'!F24</f>
        <v>0</v>
      </c>
    </row>
    <row r="23" spans="1:5" ht="23.25" customHeight="1">
      <c r="A23" s="465"/>
      <c r="B23" s="463" t="str">
        <f>'(more) Simpl. Textures PLYWOOD'!D28</f>
        <v>SIMPL-1G-N-T</v>
      </c>
      <c r="C23" s="466" t="str">
        <f>IF('(more) Simpl. Textures PLYWOOD'!M28=0,"",'(more) Simpl. Textures PLYWOOD'!M28)</f>
        <v/>
      </c>
      <c r="D23" s="466" t="str">
        <f>IF('(more) Simpl. Textures PLYWOOD'!N28=0,"",'(more) Simpl. Textures PLYWOOD'!N28)</f>
        <v>not 
available</v>
      </c>
      <c r="E23" s="53">
        <f>'PROD. LIST (more)Simpl tex'!F25</f>
        <v>0</v>
      </c>
    </row>
    <row r="24" spans="1:5" ht="23.25" customHeight="1">
      <c r="A24" s="465"/>
      <c r="B24" s="463" t="str">
        <f>'(more) Simpl. Textures PLYWOOD'!D29</f>
        <v>SIMPL-1G-N-NT</v>
      </c>
      <c r="C24" s="466" t="str">
        <f>IF('(more) Simpl. Textures PLYWOOD'!M29=0,"",'(more) Simpl. Textures PLYWOOD'!M29)</f>
        <v/>
      </c>
      <c r="D24" s="466" t="str">
        <f>IF('(more) Simpl. Textures PLYWOOD'!N29=0,"",'(more) Simpl. Textures PLYWOOD'!N29)</f>
        <v>not 
available</v>
      </c>
      <c r="E24" s="53">
        <f>'PROD. LIST (more)Simpl tex'!F26</f>
        <v>0</v>
      </c>
    </row>
    <row r="25" spans="1:5" ht="23.25" customHeight="1">
      <c r="A25" s="465"/>
      <c r="B25" s="463" t="str">
        <f>'(more) Simpl. Textures PLYWOOD'!D30</f>
        <v>SIMPL-1H-C</v>
      </c>
      <c r="C25" s="466" t="str">
        <f>IF('(more) Simpl. Textures PLYWOOD'!M30=0,"",'(more) Simpl. Textures PLYWOOD'!M30)</f>
        <v>not 
available</v>
      </c>
      <c r="D25" s="466" t="str">
        <f>IF('(more) Simpl. Textures PLYWOOD'!N30=0,"",'(more) Simpl. Textures PLYWOOD'!N30)</f>
        <v/>
      </c>
      <c r="E25" s="53">
        <f>'PROD. LIST (more)Simpl tex'!F27</f>
        <v>0</v>
      </c>
    </row>
    <row r="26" spans="1:5" ht="23.25" customHeight="1">
      <c r="A26" s="465"/>
      <c r="B26" s="463" t="str">
        <f>'(more) Simpl. Textures PLYWOOD'!D31</f>
        <v>SIMPL-1H-N-T</v>
      </c>
      <c r="C26" s="466" t="str">
        <f>IF('(more) Simpl. Textures PLYWOOD'!M31=0,"",'(more) Simpl. Textures PLYWOOD'!M31)</f>
        <v/>
      </c>
      <c r="D26" s="466" t="str">
        <f>IF('(more) Simpl. Textures PLYWOOD'!N31=0,"",'(more) Simpl. Textures PLYWOOD'!N31)</f>
        <v>not 
available</v>
      </c>
      <c r="E26" s="53">
        <f>'PROD. LIST (more)Simpl tex'!F28</f>
        <v>0</v>
      </c>
    </row>
    <row r="27" spans="1:5" ht="23.25" customHeight="1">
      <c r="A27" s="465"/>
      <c r="B27" s="463" t="str">
        <f>'(more) Simpl. Textures PLYWOOD'!D32</f>
        <v>SIMPL-1H-N-NT</v>
      </c>
      <c r="C27" s="466" t="str">
        <f>IF('(more) Simpl. Textures PLYWOOD'!M32=0,"",'(more) Simpl. Textures PLYWOOD'!M32)</f>
        <v/>
      </c>
      <c r="D27" s="466" t="str">
        <f>IF('(more) Simpl. Textures PLYWOOD'!N32=0,"",'(more) Simpl. Textures PLYWOOD'!N32)</f>
        <v>not 
available</v>
      </c>
      <c r="E27" s="53">
        <f>'PROD. LIST (more)Simpl tex'!F29</f>
        <v>0</v>
      </c>
    </row>
    <row r="28" spans="1:5" ht="23.25" customHeight="1">
      <c r="A28" s="465"/>
      <c r="B28" s="463" t="str">
        <f>'(more) Simpl. Textures PLYWOOD'!D33</f>
        <v>SIMPL-1I-C</v>
      </c>
      <c r="C28" s="466" t="str">
        <f>IF('(more) Simpl. Textures PLYWOOD'!M33=0,"",'(more) Simpl. Textures PLYWOOD'!M33)</f>
        <v>not 
available</v>
      </c>
      <c r="D28" s="466" t="str">
        <f>IF('(more) Simpl. Textures PLYWOOD'!N33=0,"",'(more) Simpl. Textures PLYWOOD'!N33)</f>
        <v/>
      </c>
      <c r="E28" s="53">
        <f>'PROD. LIST (more)Simpl tex'!F30</f>
        <v>0</v>
      </c>
    </row>
    <row r="29" spans="1:5" ht="23.25" customHeight="1">
      <c r="A29" s="465"/>
      <c r="B29" s="463" t="str">
        <f>'(more) Simpl. Textures PLYWOOD'!D34</f>
        <v>SIMPL-1I-N-T</v>
      </c>
      <c r="C29" s="466" t="str">
        <f>IF('(more) Simpl. Textures PLYWOOD'!M34=0,"",'(more) Simpl. Textures PLYWOOD'!M34)</f>
        <v/>
      </c>
      <c r="D29" s="466" t="str">
        <f>IF('(more) Simpl. Textures PLYWOOD'!N34=0,"",'(more) Simpl. Textures PLYWOOD'!N34)</f>
        <v>not 
available</v>
      </c>
      <c r="E29" s="53">
        <f>'PROD. LIST (more)Simpl tex'!F31</f>
        <v>0</v>
      </c>
    </row>
    <row r="30" spans="1:5" ht="23.25" customHeight="1">
      <c r="A30" s="465"/>
      <c r="B30" s="463" t="str">
        <f>'(more) Simpl. Textures PLYWOOD'!D35</f>
        <v>SIMPL-1I-N-NT</v>
      </c>
      <c r="C30" s="466" t="str">
        <f>IF('(more) Simpl. Textures PLYWOOD'!M35=0,"",'(more) Simpl. Textures PLYWOOD'!M35)</f>
        <v/>
      </c>
      <c r="D30" s="466" t="str">
        <f>IF('(more) Simpl. Textures PLYWOOD'!N35=0,"",'(more) Simpl. Textures PLYWOOD'!N35)</f>
        <v>not 
available</v>
      </c>
      <c r="E30" s="53">
        <f>'PROD. LIST (more)Simpl tex'!F32</f>
        <v>0</v>
      </c>
    </row>
    <row r="31" spans="1:5" ht="23.25" customHeight="1">
      <c r="A31" s="465"/>
      <c r="B31" s="463" t="str">
        <f>'(more) Simpl. Textures PLYWOOD'!D36</f>
        <v>SIMPL-1K-C</v>
      </c>
      <c r="C31" s="466" t="str">
        <f>IF('(more) Simpl. Textures PLYWOOD'!M36=0,"",'(more) Simpl. Textures PLYWOOD'!M36)</f>
        <v>not 
available</v>
      </c>
      <c r="D31" s="466" t="str">
        <f>IF('(more) Simpl. Textures PLYWOOD'!N36=0,"",'(more) Simpl. Textures PLYWOOD'!N36)</f>
        <v/>
      </c>
      <c r="E31" s="53">
        <f>'PROD. LIST (more)Simpl tex'!F33</f>
        <v>0</v>
      </c>
    </row>
    <row r="32" spans="1:5" ht="23.25" customHeight="1">
      <c r="A32" s="465"/>
      <c r="B32" s="463" t="str">
        <f>'(more) Simpl. Textures PLYWOOD'!D37</f>
        <v>SIMPL-1K-N-T</v>
      </c>
      <c r="C32" s="466" t="str">
        <f>IF('(more) Simpl. Textures PLYWOOD'!M37=0,"",'(more) Simpl. Textures PLYWOOD'!M37)</f>
        <v/>
      </c>
      <c r="D32" s="466" t="str">
        <f>IF('(more) Simpl. Textures PLYWOOD'!N37=0,"",'(more) Simpl. Textures PLYWOOD'!N37)</f>
        <v>not 
available</v>
      </c>
      <c r="E32" s="53">
        <f>'PROD. LIST (more)Simpl tex'!F34</f>
        <v>0</v>
      </c>
    </row>
    <row r="33" spans="1:5" ht="23.25" customHeight="1">
      <c r="A33" s="465"/>
      <c r="B33" s="463" t="str">
        <f>'(more) Simpl. Textures PLYWOOD'!D38</f>
        <v>SIMPL-1K-N-NT</v>
      </c>
      <c r="C33" s="466" t="str">
        <f>IF('(more) Simpl. Textures PLYWOOD'!M38=0,"",'(more) Simpl. Textures PLYWOOD'!M38)</f>
        <v/>
      </c>
      <c r="D33" s="466" t="str">
        <f>IF('(more) Simpl. Textures PLYWOOD'!N38=0,"",'(more) Simpl. Textures PLYWOOD'!N38)</f>
        <v>not 
available</v>
      </c>
      <c r="E33" s="53">
        <f>'PROD. LIST (more)Simpl tex'!F35</f>
        <v>0</v>
      </c>
    </row>
    <row r="34" spans="1:5" ht="23.25" customHeight="1">
      <c r="A34" s="465"/>
      <c r="B34" s="463" t="str">
        <f>'(more) Simpl. Textures PLYWOOD'!D39</f>
        <v>2 - CLASSIC</v>
      </c>
      <c r="C34" s="466" t="str">
        <f>IF('(more) Simpl. Textures PLYWOOD'!M39=0,"",'(more) Simpl. Textures PLYWOOD'!M39)</f>
        <v/>
      </c>
      <c r="D34" s="466" t="str">
        <f>IF('(more) Simpl. Textures PLYWOOD'!N39=0,"",'(more) Simpl. Textures PLYWOOD'!N39)</f>
        <v/>
      </c>
      <c r="E34" s="53">
        <f>'PROD. LIST (more)Simpl tex'!F36</f>
        <v>0</v>
      </c>
    </row>
    <row r="35" spans="1:5" ht="23.25" customHeight="1">
      <c r="A35" s="465"/>
      <c r="B35" s="463" t="str">
        <f>'(more) Simpl. Textures PLYWOOD'!D40</f>
        <v>SIMPL-2A-C</v>
      </c>
      <c r="C35" s="466" t="str">
        <f>IF('(more) Simpl. Textures PLYWOOD'!M40=0,"",'(more) Simpl. Textures PLYWOOD'!M40)</f>
        <v>not 
available</v>
      </c>
      <c r="D35" s="466" t="str">
        <f>IF('(more) Simpl. Textures PLYWOOD'!N40=0,"",'(more) Simpl. Textures PLYWOOD'!N40)</f>
        <v/>
      </c>
      <c r="E35" s="53">
        <f>'PROD. LIST (more)Simpl tex'!F37</f>
        <v>0</v>
      </c>
    </row>
    <row r="36" spans="1:5" ht="23.25" customHeight="1">
      <c r="A36" s="465"/>
      <c r="B36" s="463" t="str">
        <f>'(more) Simpl. Textures PLYWOOD'!D41</f>
        <v>SIMPL-2A-N-T</v>
      </c>
      <c r="C36" s="466" t="str">
        <f>IF('(more) Simpl. Textures PLYWOOD'!M41=0,"",'(more) Simpl. Textures PLYWOOD'!M41)</f>
        <v/>
      </c>
      <c r="D36" s="466" t="str">
        <f>IF('(more) Simpl. Textures PLYWOOD'!N41=0,"",'(more) Simpl. Textures PLYWOOD'!N41)</f>
        <v>not 
available</v>
      </c>
      <c r="E36" s="53">
        <f>'PROD. LIST (more)Simpl tex'!F38</f>
        <v>0</v>
      </c>
    </row>
    <row r="37" spans="1:5" ht="23.25" customHeight="1">
      <c r="A37" s="465"/>
      <c r="B37" s="463" t="str">
        <f>'(more) Simpl. Textures PLYWOOD'!D42</f>
        <v>SIMPL-2A-N-NT</v>
      </c>
      <c r="C37" s="466" t="str">
        <f>IF('(more) Simpl. Textures PLYWOOD'!M42=0,"",'(more) Simpl. Textures PLYWOOD'!M42)</f>
        <v/>
      </c>
      <c r="D37" s="466" t="str">
        <f>IF('(more) Simpl. Textures PLYWOOD'!N42=0,"",'(more) Simpl. Textures PLYWOOD'!N42)</f>
        <v>not 
available</v>
      </c>
      <c r="E37" s="53">
        <f>'PROD. LIST (more)Simpl tex'!F39</f>
        <v>0</v>
      </c>
    </row>
    <row r="38" spans="1:5" ht="23.25" customHeight="1">
      <c r="A38" s="465"/>
      <c r="B38" s="463" t="str">
        <f>'(more) Simpl. Textures PLYWOOD'!D43</f>
        <v>SIMPL-2B-C</v>
      </c>
      <c r="C38" s="466" t="str">
        <f>IF('(more) Simpl. Textures PLYWOOD'!M43=0,"",'(more) Simpl. Textures PLYWOOD'!M43)</f>
        <v>not 
available</v>
      </c>
      <c r="D38" s="466" t="str">
        <f>IF('(more) Simpl. Textures PLYWOOD'!N43=0,"",'(more) Simpl. Textures PLYWOOD'!N43)</f>
        <v/>
      </c>
      <c r="E38" s="53">
        <f>'PROD. LIST (more)Simpl tex'!F40</f>
        <v>0</v>
      </c>
    </row>
    <row r="39" spans="1:5" ht="23.25" customHeight="1">
      <c r="A39" s="465"/>
      <c r="B39" s="463" t="str">
        <f>'(more) Simpl. Textures PLYWOOD'!D44</f>
        <v>SIMPL-2B-N-T</v>
      </c>
      <c r="C39" s="466" t="str">
        <f>IF('(more) Simpl. Textures PLYWOOD'!M44=0,"",'(more) Simpl. Textures PLYWOOD'!M44)</f>
        <v/>
      </c>
      <c r="D39" s="466" t="str">
        <f>IF('(more) Simpl. Textures PLYWOOD'!N44=0,"",'(more) Simpl. Textures PLYWOOD'!N44)</f>
        <v>not 
available</v>
      </c>
      <c r="E39" s="53">
        <f>'PROD. LIST (more)Simpl tex'!F41</f>
        <v>0</v>
      </c>
    </row>
    <row r="40" spans="1:5" ht="23.25" customHeight="1">
      <c r="A40" s="465"/>
      <c r="B40" s="463" t="str">
        <f>'(more) Simpl. Textures PLYWOOD'!D45</f>
        <v>SIMPL-2B-N-NT</v>
      </c>
      <c r="C40" s="466" t="str">
        <f>IF('(more) Simpl. Textures PLYWOOD'!M45=0,"",'(more) Simpl. Textures PLYWOOD'!M45)</f>
        <v/>
      </c>
      <c r="D40" s="466" t="str">
        <f>IF('(more) Simpl. Textures PLYWOOD'!N45=0,"",'(more) Simpl. Textures PLYWOOD'!N45)</f>
        <v>not 
available</v>
      </c>
      <c r="E40" s="53">
        <f>'PROD. LIST (more)Simpl tex'!F42</f>
        <v>0</v>
      </c>
    </row>
    <row r="41" spans="1:5" ht="23.25" customHeight="1">
      <c r="A41" s="465"/>
      <c r="B41" s="463" t="str">
        <f>'(more) Simpl. Textures PLYWOOD'!D46</f>
        <v>SIMPL-2C-C</v>
      </c>
      <c r="C41" s="466" t="str">
        <f>IF('(more) Simpl. Textures PLYWOOD'!M46=0,"",'(more) Simpl. Textures PLYWOOD'!M46)</f>
        <v>not 
available</v>
      </c>
      <c r="D41" s="466" t="str">
        <f>IF('(more) Simpl. Textures PLYWOOD'!N46=0,"",'(more) Simpl. Textures PLYWOOD'!N46)</f>
        <v/>
      </c>
      <c r="E41" s="53">
        <f>'PROD. LIST (more)Simpl tex'!F43</f>
        <v>0</v>
      </c>
    </row>
    <row r="42" spans="1:5" ht="23.25" customHeight="1">
      <c r="A42" s="465"/>
      <c r="B42" s="463" t="str">
        <f>'(more) Simpl. Textures PLYWOOD'!D47</f>
        <v>SIMPL-2C-N-T</v>
      </c>
      <c r="C42" s="466" t="str">
        <f>IF('(more) Simpl. Textures PLYWOOD'!M47=0,"",'(more) Simpl. Textures PLYWOOD'!M47)</f>
        <v/>
      </c>
      <c r="D42" s="466" t="str">
        <f>IF('(more) Simpl. Textures PLYWOOD'!N47=0,"",'(more) Simpl. Textures PLYWOOD'!N47)</f>
        <v>not 
available</v>
      </c>
      <c r="E42" s="53">
        <f>'PROD. LIST (more)Simpl tex'!F44</f>
        <v>0</v>
      </c>
    </row>
    <row r="43" spans="1:5" ht="23.25" customHeight="1">
      <c r="A43" s="465"/>
      <c r="B43" s="463" t="str">
        <f>'(more) Simpl. Textures PLYWOOD'!D48</f>
        <v>SIMPL-2C-N-NT</v>
      </c>
      <c r="C43" s="466" t="str">
        <f>IF('(more) Simpl. Textures PLYWOOD'!M48=0,"",'(more) Simpl. Textures PLYWOOD'!M48)</f>
        <v/>
      </c>
      <c r="D43" s="466" t="str">
        <f>IF('(more) Simpl. Textures PLYWOOD'!N48=0,"",'(more) Simpl. Textures PLYWOOD'!N48)</f>
        <v>not 
available</v>
      </c>
      <c r="E43" s="53">
        <f>'PROD. LIST (more)Simpl tex'!F45</f>
        <v>0</v>
      </c>
    </row>
    <row r="44" spans="1:5" ht="23.25" customHeight="1">
      <c r="A44" s="465"/>
      <c r="B44" s="463" t="str">
        <f>'(more) Simpl. Textures PLYWOOD'!D49</f>
        <v>SIMPL-2D-C</v>
      </c>
      <c r="C44" s="466" t="str">
        <f>IF('(more) Simpl. Textures PLYWOOD'!M49=0,"",'(more) Simpl. Textures PLYWOOD'!M49)</f>
        <v>not 
available</v>
      </c>
      <c r="D44" s="466" t="str">
        <f>IF('(more) Simpl. Textures PLYWOOD'!N49=0,"",'(more) Simpl. Textures PLYWOOD'!N49)</f>
        <v/>
      </c>
      <c r="E44" s="53">
        <f>'PROD. LIST (more)Simpl tex'!F46</f>
        <v>0</v>
      </c>
    </row>
    <row r="45" spans="1:5" ht="23.25" customHeight="1">
      <c r="A45" s="465"/>
      <c r="B45" s="463" t="str">
        <f>'(more) Simpl. Textures PLYWOOD'!D50</f>
        <v>SIMPL-2D-N-T</v>
      </c>
      <c r="C45" s="466" t="str">
        <f>IF('(more) Simpl. Textures PLYWOOD'!M50=0,"",'(more) Simpl. Textures PLYWOOD'!M50)</f>
        <v/>
      </c>
      <c r="D45" s="466" t="str">
        <f>IF('(more) Simpl. Textures PLYWOOD'!N50=0,"",'(more) Simpl. Textures PLYWOOD'!N50)</f>
        <v>not 
available</v>
      </c>
      <c r="E45" s="53">
        <f>'PROD. LIST (more)Simpl tex'!F47</f>
        <v>0</v>
      </c>
    </row>
    <row r="46" spans="1:5" ht="23.25" customHeight="1">
      <c r="A46" s="465"/>
      <c r="B46" s="463" t="str">
        <f>'(more) Simpl. Textures PLYWOOD'!D51</f>
        <v>SIMPL-2D-N-NT</v>
      </c>
      <c r="C46" s="466" t="str">
        <f>IF('(more) Simpl. Textures PLYWOOD'!M51=0,"",'(more) Simpl. Textures PLYWOOD'!M51)</f>
        <v/>
      </c>
      <c r="D46" s="466" t="str">
        <f>IF('(more) Simpl. Textures PLYWOOD'!N51=0,"",'(more) Simpl. Textures PLYWOOD'!N51)</f>
        <v>not 
available</v>
      </c>
      <c r="E46" s="53">
        <f>'PROD. LIST (more)Simpl tex'!F48</f>
        <v>0</v>
      </c>
    </row>
    <row r="47" spans="1:5" ht="23.25" customHeight="1">
      <c r="A47" s="465"/>
      <c r="B47" s="463" t="str">
        <f>'(more) Simpl. Textures PLYWOOD'!D52</f>
        <v>SIMPL-2E-C</v>
      </c>
      <c r="C47" s="466" t="str">
        <f>IF('(more) Simpl. Textures PLYWOOD'!M52=0,"",'(more) Simpl. Textures PLYWOOD'!M52)</f>
        <v>not 
available</v>
      </c>
      <c r="D47" s="466" t="str">
        <f>IF('(more) Simpl. Textures PLYWOOD'!N52=0,"",'(more) Simpl. Textures PLYWOOD'!N52)</f>
        <v/>
      </c>
      <c r="E47" s="53">
        <f>'PROD. LIST (more)Simpl tex'!F49</f>
        <v>0</v>
      </c>
    </row>
    <row r="48" spans="1:5" ht="23.25" customHeight="1">
      <c r="A48" s="465"/>
      <c r="B48" s="463" t="str">
        <f>'(more) Simpl. Textures PLYWOOD'!D53</f>
        <v>SIMPL-2E-N-T</v>
      </c>
      <c r="C48" s="466" t="str">
        <f>IF('(more) Simpl. Textures PLYWOOD'!M53=0,"",'(more) Simpl. Textures PLYWOOD'!M53)</f>
        <v/>
      </c>
      <c r="D48" s="466" t="str">
        <f>IF('(more) Simpl. Textures PLYWOOD'!N53=0,"",'(more) Simpl. Textures PLYWOOD'!N53)</f>
        <v>not 
available</v>
      </c>
      <c r="E48" s="53">
        <f>'PROD. LIST (more)Simpl tex'!F50</f>
        <v>0</v>
      </c>
    </row>
    <row r="49" spans="1:5" ht="23.25" customHeight="1">
      <c r="A49" s="465"/>
      <c r="B49" s="463" t="str">
        <f>'(more) Simpl. Textures PLYWOOD'!D54</f>
        <v>SIMPL-2E-N-NT</v>
      </c>
      <c r="C49" s="466" t="str">
        <f>IF('(more) Simpl. Textures PLYWOOD'!M54=0,"",'(more) Simpl. Textures PLYWOOD'!M54)</f>
        <v/>
      </c>
      <c r="D49" s="466" t="str">
        <f>IF('(more) Simpl. Textures PLYWOOD'!N54=0,"",'(more) Simpl. Textures PLYWOOD'!N54)</f>
        <v>not 
available</v>
      </c>
      <c r="E49" s="53">
        <f>'PROD. LIST (more)Simpl tex'!F51</f>
        <v>0</v>
      </c>
    </row>
    <row r="50" spans="1:5" ht="23.25" customHeight="1">
      <c r="A50" s="465"/>
      <c r="B50" s="463" t="str">
        <f>'(more) Simpl. Textures PLYWOOD'!D55</f>
        <v>SIMPL-2F-C</v>
      </c>
      <c r="C50" s="466" t="str">
        <f>IF('(more) Simpl. Textures PLYWOOD'!M55=0,"",'(more) Simpl. Textures PLYWOOD'!M55)</f>
        <v>not 
available</v>
      </c>
      <c r="D50" s="466" t="str">
        <f>IF('(more) Simpl. Textures PLYWOOD'!N55=0,"",'(more) Simpl. Textures PLYWOOD'!N55)</f>
        <v/>
      </c>
      <c r="E50" s="53">
        <f>'PROD. LIST (more)Simpl tex'!F52</f>
        <v>0</v>
      </c>
    </row>
    <row r="51" spans="1:5" ht="23.25" customHeight="1">
      <c r="A51" s="465"/>
      <c r="B51" s="463" t="str">
        <f>'(more) Simpl. Textures PLYWOOD'!D56</f>
        <v>SIMPL-2F-N-T</v>
      </c>
      <c r="C51" s="466" t="str">
        <f>IF('(more) Simpl. Textures PLYWOOD'!M56=0,"",'(more) Simpl. Textures PLYWOOD'!M56)</f>
        <v/>
      </c>
      <c r="D51" s="466" t="str">
        <f>IF('(more) Simpl. Textures PLYWOOD'!N56=0,"",'(more) Simpl. Textures PLYWOOD'!N56)</f>
        <v>not 
available</v>
      </c>
      <c r="E51" s="53">
        <f>'PROD. LIST (more)Simpl tex'!F53</f>
        <v>0</v>
      </c>
    </row>
    <row r="52" spans="1:5" ht="23.25" customHeight="1">
      <c r="A52" s="465"/>
      <c r="B52" s="463" t="str">
        <f>'(more) Simpl. Textures PLYWOOD'!D57</f>
        <v>SIMPL-2F-N-NT</v>
      </c>
      <c r="C52" s="466" t="str">
        <f>IF('(more) Simpl. Textures PLYWOOD'!M57=0,"",'(more) Simpl. Textures PLYWOOD'!M57)</f>
        <v/>
      </c>
      <c r="D52" s="466" t="str">
        <f>IF('(more) Simpl. Textures PLYWOOD'!N57=0,"",'(more) Simpl. Textures PLYWOOD'!N57)</f>
        <v>not 
available</v>
      </c>
      <c r="E52" s="53">
        <f>'PROD. LIST (more)Simpl tex'!F54</f>
        <v>0</v>
      </c>
    </row>
    <row r="53" spans="1:5" ht="23.25" customHeight="1">
      <c r="A53" s="465"/>
      <c r="B53" s="463" t="str">
        <f>'(more) Simpl. Textures PLYWOOD'!D58</f>
        <v>SIMPL-2G-C</v>
      </c>
      <c r="C53" s="466" t="str">
        <f>IF('(more) Simpl. Textures PLYWOOD'!M58=0,"",'(more) Simpl. Textures PLYWOOD'!M58)</f>
        <v>not 
available</v>
      </c>
      <c r="D53" s="466" t="str">
        <f>IF('(more) Simpl. Textures PLYWOOD'!N58=0,"",'(more) Simpl. Textures PLYWOOD'!N58)</f>
        <v/>
      </c>
      <c r="E53" s="53">
        <f>'PROD. LIST (more)Simpl tex'!F55</f>
        <v>0</v>
      </c>
    </row>
    <row r="54" spans="1:5" ht="23.25" customHeight="1">
      <c r="A54" s="465"/>
      <c r="B54" s="463" t="str">
        <f>'(more) Simpl. Textures PLYWOOD'!D59</f>
        <v>SIMPL-2G-N-T</v>
      </c>
      <c r="C54" s="466" t="str">
        <f>IF('(more) Simpl. Textures PLYWOOD'!M59=0,"",'(more) Simpl. Textures PLYWOOD'!M59)</f>
        <v/>
      </c>
      <c r="D54" s="466" t="str">
        <f>IF('(more) Simpl. Textures PLYWOOD'!N59=0,"",'(more) Simpl. Textures PLYWOOD'!N59)</f>
        <v>not 
available</v>
      </c>
      <c r="E54" s="53">
        <f>'PROD. LIST (more)Simpl tex'!F56</f>
        <v>0</v>
      </c>
    </row>
    <row r="55" spans="1:5" ht="23.25" customHeight="1">
      <c r="A55" s="465"/>
      <c r="B55" s="463" t="str">
        <f>'(more) Simpl. Textures PLYWOOD'!D60</f>
        <v>SIMPL-2G-N-NT</v>
      </c>
      <c r="C55" s="466" t="str">
        <f>IF('(more) Simpl. Textures PLYWOOD'!M60=0,"",'(more) Simpl. Textures PLYWOOD'!M60)</f>
        <v/>
      </c>
      <c r="D55" s="466" t="str">
        <f>IF('(more) Simpl. Textures PLYWOOD'!N60=0,"",'(more) Simpl. Textures PLYWOOD'!N60)</f>
        <v>not 
available</v>
      </c>
      <c r="E55" s="53">
        <f>'PROD. LIST (more)Simpl tex'!F57</f>
        <v>0</v>
      </c>
    </row>
    <row r="56" spans="1:5" ht="23.25" customHeight="1">
      <c r="A56" s="465"/>
      <c r="B56" s="463" t="str">
        <f>'(more) Simpl. Textures PLYWOOD'!D61</f>
        <v>SIMPL-2H-C</v>
      </c>
      <c r="C56" s="466" t="str">
        <f>IF('(more) Simpl. Textures PLYWOOD'!M61=0,"",'(more) Simpl. Textures PLYWOOD'!M61)</f>
        <v>not 
available</v>
      </c>
      <c r="D56" s="466" t="str">
        <f>IF('(more) Simpl. Textures PLYWOOD'!N61=0,"",'(more) Simpl. Textures PLYWOOD'!N61)</f>
        <v/>
      </c>
      <c r="E56" s="53">
        <f>'PROD. LIST (more)Simpl tex'!F58</f>
        <v>0</v>
      </c>
    </row>
    <row r="57" spans="1:5" ht="23.25" customHeight="1">
      <c r="A57" s="465"/>
      <c r="B57" s="463" t="str">
        <f>'(more) Simpl. Textures PLYWOOD'!D62</f>
        <v>SIMPL-2H-N-T</v>
      </c>
      <c r="C57" s="466" t="str">
        <f>IF('(more) Simpl. Textures PLYWOOD'!M62=0,"",'(more) Simpl. Textures PLYWOOD'!M62)</f>
        <v/>
      </c>
      <c r="D57" s="466" t="str">
        <f>IF('(more) Simpl. Textures PLYWOOD'!N62=0,"",'(more) Simpl. Textures PLYWOOD'!N62)</f>
        <v>not 
available</v>
      </c>
      <c r="E57" s="53">
        <f>'PROD. LIST (more)Simpl tex'!F59</f>
        <v>0</v>
      </c>
    </row>
    <row r="58" spans="1:5" ht="23.25" customHeight="1">
      <c r="A58" s="465"/>
      <c r="B58" s="463" t="str">
        <f>'(more) Simpl. Textures PLYWOOD'!D63</f>
        <v>SIMPL-2H-N-NT</v>
      </c>
      <c r="C58" s="466" t="str">
        <f>IF('(more) Simpl. Textures PLYWOOD'!M63=0,"",'(more) Simpl. Textures PLYWOOD'!M63)</f>
        <v/>
      </c>
      <c r="D58" s="466" t="str">
        <f>IF('(more) Simpl. Textures PLYWOOD'!N63=0,"",'(more) Simpl. Textures PLYWOOD'!N63)</f>
        <v>not 
available</v>
      </c>
      <c r="E58" s="53">
        <f>'PROD. LIST (more)Simpl tex'!F60</f>
        <v>0</v>
      </c>
    </row>
    <row r="59" spans="1:5" ht="23.25" customHeight="1">
      <c r="A59" s="465"/>
      <c r="B59" s="463" t="str">
        <f>'(more) Simpl. Textures PLYWOOD'!D64</f>
        <v>3 - TRAPEZ</v>
      </c>
      <c r="C59" s="466" t="str">
        <f>IF('(more) Simpl. Textures PLYWOOD'!M64=0,"",'(more) Simpl. Textures PLYWOOD'!M64)</f>
        <v/>
      </c>
      <c r="D59" s="466" t="str">
        <f>IF('(more) Simpl. Textures PLYWOOD'!N64=0,"",'(more) Simpl. Textures PLYWOOD'!N64)</f>
        <v/>
      </c>
      <c r="E59" s="53">
        <f>'PROD. LIST (more)Simpl tex'!F61</f>
        <v>0</v>
      </c>
    </row>
    <row r="60" spans="1:5" ht="23.25" customHeight="1">
      <c r="A60" s="465"/>
      <c r="B60" s="463" t="str">
        <f>'(more) Simpl. Textures PLYWOOD'!D65</f>
        <v>SIMPL-3A-C</v>
      </c>
      <c r="C60" s="466" t="str">
        <f>IF('(more) Simpl. Textures PLYWOOD'!M65=0,"",'(more) Simpl. Textures PLYWOOD'!M65)</f>
        <v>not 
available</v>
      </c>
      <c r="D60" s="466" t="str">
        <f>IF('(more) Simpl. Textures PLYWOOD'!N65=0,"",'(more) Simpl. Textures PLYWOOD'!N65)</f>
        <v/>
      </c>
      <c r="E60" s="53">
        <f>'PROD. LIST (more)Simpl tex'!F62</f>
        <v>0</v>
      </c>
    </row>
    <row r="61" spans="1:5" ht="23.25" customHeight="1">
      <c r="A61" s="465"/>
      <c r="B61" s="463" t="str">
        <f>'(more) Simpl. Textures PLYWOOD'!D66</f>
        <v>SIMPL-3A-N-T</v>
      </c>
      <c r="C61" s="466" t="str">
        <f>IF('(more) Simpl. Textures PLYWOOD'!M66=0,"",'(more) Simpl. Textures PLYWOOD'!M66)</f>
        <v/>
      </c>
      <c r="D61" s="466" t="str">
        <f>IF('(more) Simpl. Textures PLYWOOD'!N66=0,"",'(more) Simpl. Textures PLYWOOD'!N66)</f>
        <v>not 
available</v>
      </c>
      <c r="E61" s="53">
        <f>'PROD. LIST (more)Simpl tex'!F63</f>
        <v>0</v>
      </c>
    </row>
    <row r="62" spans="1:5" ht="23.25" customHeight="1">
      <c r="A62" s="465"/>
      <c r="B62" s="463" t="str">
        <f>'(more) Simpl. Textures PLYWOOD'!D67</f>
        <v>SIMPL-3A-N-NT</v>
      </c>
      <c r="C62" s="466" t="str">
        <f>IF('(more) Simpl. Textures PLYWOOD'!M67=0,"",'(more) Simpl. Textures PLYWOOD'!M67)</f>
        <v/>
      </c>
      <c r="D62" s="466" t="str">
        <f>IF('(more) Simpl. Textures PLYWOOD'!N67=0,"",'(more) Simpl. Textures PLYWOOD'!N67)</f>
        <v>not 
available</v>
      </c>
      <c r="E62" s="53">
        <f>'PROD. LIST (more)Simpl tex'!F64</f>
        <v>0</v>
      </c>
    </row>
    <row r="63" spans="1:5" ht="23.25" customHeight="1">
      <c r="A63" s="465"/>
      <c r="B63" s="463" t="str">
        <f>'(more) Simpl. Textures PLYWOOD'!D68</f>
        <v>SIMPL-3B-C</v>
      </c>
      <c r="C63" s="466" t="str">
        <f>IF('(more) Simpl. Textures PLYWOOD'!M68=0,"",'(more) Simpl. Textures PLYWOOD'!M68)</f>
        <v>not 
available</v>
      </c>
      <c r="D63" s="466" t="str">
        <f>IF('(more) Simpl. Textures PLYWOOD'!N68=0,"",'(more) Simpl. Textures PLYWOOD'!N68)</f>
        <v/>
      </c>
      <c r="E63" s="53">
        <f>'PROD. LIST (more)Simpl tex'!F65</f>
        <v>0</v>
      </c>
    </row>
    <row r="64" spans="1:5" ht="23.25" customHeight="1">
      <c r="A64" s="465"/>
      <c r="B64" s="463" t="str">
        <f>'(more) Simpl. Textures PLYWOOD'!D69</f>
        <v>SIMPL-3B-N-T</v>
      </c>
      <c r="C64" s="466" t="str">
        <f>IF('(more) Simpl. Textures PLYWOOD'!M69=0,"",'(more) Simpl. Textures PLYWOOD'!M69)</f>
        <v/>
      </c>
      <c r="D64" s="466" t="str">
        <f>IF('(more) Simpl. Textures PLYWOOD'!N69=0,"",'(more) Simpl. Textures PLYWOOD'!N69)</f>
        <v>not 
available</v>
      </c>
      <c r="E64" s="53">
        <f>'PROD. LIST (more)Simpl tex'!F66</f>
        <v>0</v>
      </c>
    </row>
    <row r="65" spans="1:6" ht="23.25" customHeight="1">
      <c r="A65" s="465"/>
      <c r="B65" s="463" t="str">
        <f>'(more) Simpl. Textures PLYWOOD'!D70</f>
        <v>SIMPL-3B-N-NT</v>
      </c>
      <c r="C65" s="466" t="str">
        <f>IF('(more) Simpl. Textures PLYWOOD'!M70=0,"",'(more) Simpl. Textures PLYWOOD'!M70)</f>
        <v/>
      </c>
      <c r="D65" s="466" t="str">
        <f>IF('(more) Simpl. Textures PLYWOOD'!N70=0,"",'(more) Simpl. Textures PLYWOOD'!N70)</f>
        <v>not 
available</v>
      </c>
      <c r="E65" s="53">
        <f>'PROD. LIST (more)Simpl tex'!F67</f>
        <v>0</v>
      </c>
    </row>
    <row r="66" spans="1:6" ht="23.25" customHeight="1">
      <c r="A66" s="465"/>
      <c r="B66" s="463" t="str">
        <f>'(more) Simpl. Textures PLYWOOD'!D71</f>
        <v>SIMPL-3C-C</v>
      </c>
      <c r="C66" s="466" t="str">
        <f>IF('(more) Simpl. Textures PLYWOOD'!M71=0,"",'(more) Simpl. Textures PLYWOOD'!M71)</f>
        <v>not 
available</v>
      </c>
      <c r="D66" s="466" t="str">
        <f>IF('(more) Simpl. Textures PLYWOOD'!N71=0,"",'(more) Simpl. Textures PLYWOOD'!N71)</f>
        <v/>
      </c>
      <c r="E66" s="53">
        <f>'PROD. LIST (more)Simpl tex'!F68</f>
        <v>0</v>
      </c>
    </row>
    <row r="67" spans="1:6" ht="23.25" customHeight="1">
      <c r="A67" s="465"/>
      <c r="B67" s="463" t="str">
        <f>'(more) Simpl. Textures PLYWOOD'!D72</f>
        <v>SIMPL-3C-N-T</v>
      </c>
      <c r="C67" s="466" t="str">
        <f>IF('(more) Simpl. Textures PLYWOOD'!M72=0,"",'(more) Simpl. Textures PLYWOOD'!M72)</f>
        <v/>
      </c>
      <c r="D67" s="466" t="str">
        <f>IF('(more) Simpl. Textures PLYWOOD'!N72=0,"",'(more) Simpl. Textures PLYWOOD'!N72)</f>
        <v>not 
available</v>
      </c>
      <c r="E67" s="53">
        <f>'PROD. LIST (more)Simpl tex'!F69</f>
        <v>0</v>
      </c>
    </row>
    <row r="68" spans="1:6" ht="23.25" customHeight="1">
      <c r="A68" s="465"/>
      <c r="B68" s="463" t="str">
        <f>'(more) Simpl. Textures PLYWOOD'!D73</f>
        <v>SIMPL-3C-N-NT</v>
      </c>
      <c r="C68" s="466" t="str">
        <f>IF('(more) Simpl. Textures PLYWOOD'!M73=0,"",'(more) Simpl. Textures PLYWOOD'!M73)</f>
        <v/>
      </c>
      <c r="D68" s="466" t="str">
        <f>IF('(more) Simpl. Textures PLYWOOD'!N73=0,"",'(more) Simpl. Textures PLYWOOD'!N73)</f>
        <v>not 
available</v>
      </c>
      <c r="E68" s="53">
        <f>'PROD. LIST (more)Simpl tex'!F70</f>
        <v>0</v>
      </c>
      <c r="F68" s="55"/>
    </row>
    <row r="69" spans="1:6" ht="23.25" customHeight="1">
      <c r="A69" s="465"/>
      <c r="B69" s="463" t="str">
        <f>'(more) Simpl. Textures PLYWOOD'!D74</f>
        <v>SIMPL-3D-C</v>
      </c>
      <c r="C69" s="466" t="str">
        <f>IF('(more) Simpl. Textures PLYWOOD'!M74=0,"",'(more) Simpl. Textures PLYWOOD'!M74)</f>
        <v>not 
available</v>
      </c>
      <c r="D69" s="466" t="str">
        <f>IF('(more) Simpl. Textures PLYWOOD'!N74=0,"",'(more) Simpl. Textures PLYWOOD'!N74)</f>
        <v/>
      </c>
      <c r="E69" s="53">
        <f>'PROD. LIST (more)Simpl tex'!F71</f>
        <v>0</v>
      </c>
      <c r="F69" s="55"/>
    </row>
    <row r="70" spans="1:6" ht="23.25" customHeight="1">
      <c r="A70" s="465"/>
      <c r="B70" s="463" t="str">
        <f>'(more) Simpl. Textures PLYWOOD'!D75</f>
        <v>SIMPL-3D-N-T</v>
      </c>
      <c r="C70" s="466" t="str">
        <f>IF('(more) Simpl. Textures PLYWOOD'!M75=0,"",'(more) Simpl. Textures PLYWOOD'!M75)</f>
        <v/>
      </c>
      <c r="D70" s="466" t="str">
        <f>IF('(more) Simpl. Textures PLYWOOD'!N75=0,"",'(more) Simpl. Textures PLYWOOD'!N75)</f>
        <v>not 
available</v>
      </c>
      <c r="E70" s="53">
        <f>'PROD. LIST (more)Simpl tex'!F72</f>
        <v>0</v>
      </c>
      <c r="F70" s="55"/>
    </row>
    <row r="71" spans="1:6" ht="23.25" customHeight="1">
      <c r="A71" s="465"/>
      <c r="B71" s="463" t="str">
        <f>'(more) Simpl. Textures PLYWOOD'!D76</f>
        <v>SIMPL-3D-N-NT</v>
      </c>
      <c r="C71" s="466" t="str">
        <f>IF('(more) Simpl. Textures PLYWOOD'!M76=0,"",'(more) Simpl. Textures PLYWOOD'!M76)</f>
        <v/>
      </c>
      <c r="D71" s="466" t="str">
        <f>IF('(more) Simpl. Textures PLYWOOD'!N76=0,"",'(more) Simpl. Textures PLYWOOD'!N76)</f>
        <v>not 
available</v>
      </c>
      <c r="E71" s="53">
        <f>'PROD. LIST (more)Simpl tex'!F73</f>
        <v>0</v>
      </c>
      <c r="F71" s="55"/>
    </row>
    <row r="72" spans="1:6" ht="23.25" customHeight="1">
      <c r="A72" s="465"/>
      <c r="B72" s="463" t="str">
        <f>'(more) Simpl. Textures PLYWOOD'!D77</f>
        <v>SIMPL-3E-C</v>
      </c>
      <c r="C72" s="466" t="str">
        <f>IF('(more) Simpl. Textures PLYWOOD'!M77=0,"",'(more) Simpl. Textures PLYWOOD'!M77)</f>
        <v>not 
available</v>
      </c>
      <c r="D72" s="466" t="str">
        <f>IF('(more) Simpl. Textures PLYWOOD'!N77=0,"",'(more) Simpl. Textures PLYWOOD'!N77)</f>
        <v/>
      </c>
      <c r="E72" s="53">
        <f>'PROD. LIST (more)Simpl tex'!F74</f>
        <v>0</v>
      </c>
      <c r="F72" s="55"/>
    </row>
    <row r="73" spans="1:6" ht="23.25" customHeight="1">
      <c r="A73" s="465"/>
      <c r="B73" s="463" t="str">
        <f>'(more) Simpl. Textures PLYWOOD'!D78</f>
        <v>SIMPL-3E-N-T</v>
      </c>
      <c r="C73" s="466" t="str">
        <f>IF('(more) Simpl. Textures PLYWOOD'!M78=0,"",'(more) Simpl. Textures PLYWOOD'!M78)</f>
        <v/>
      </c>
      <c r="D73" s="466" t="str">
        <f>IF('(more) Simpl. Textures PLYWOOD'!N78=0,"",'(more) Simpl. Textures PLYWOOD'!N78)</f>
        <v>not 
available</v>
      </c>
      <c r="E73" s="53">
        <f>'PROD. LIST (more)Simpl tex'!F75</f>
        <v>0</v>
      </c>
      <c r="F73" s="55"/>
    </row>
    <row r="74" spans="1:6" ht="23.25" customHeight="1">
      <c r="A74" s="465"/>
      <c r="B74" s="463" t="str">
        <f>'(more) Simpl. Textures PLYWOOD'!D79</f>
        <v>SIMPL-3E-N-NT</v>
      </c>
      <c r="C74" s="466" t="str">
        <f>IF('(more) Simpl. Textures PLYWOOD'!M79=0,"",'(more) Simpl. Textures PLYWOOD'!M79)</f>
        <v/>
      </c>
      <c r="D74" s="466" t="str">
        <f>IF('(more) Simpl. Textures PLYWOOD'!N79=0,"",'(more) Simpl. Textures PLYWOOD'!N79)</f>
        <v>not 
available</v>
      </c>
      <c r="E74" s="53">
        <f>'PROD. LIST (more)Simpl tex'!F76</f>
        <v>0</v>
      </c>
      <c r="F74" s="55"/>
    </row>
    <row r="75" spans="1:6" ht="23.25" customHeight="1">
      <c r="A75" s="465"/>
      <c r="B75" s="463" t="str">
        <f>'(more) Simpl. Textures PLYWOOD'!D80</f>
        <v>SIMPL-3F-C</v>
      </c>
      <c r="C75" s="466" t="str">
        <f>IF('(more) Simpl. Textures PLYWOOD'!M80=0,"",'(more) Simpl. Textures PLYWOOD'!M80)</f>
        <v>not 
available</v>
      </c>
      <c r="D75" s="466" t="str">
        <f>IF('(more) Simpl. Textures PLYWOOD'!N80=0,"",'(more) Simpl. Textures PLYWOOD'!N80)</f>
        <v/>
      </c>
      <c r="E75" s="53">
        <f>'PROD. LIST (more)Simpl tex'!F77</f>
        <v>0</v>
      </c>
      <c r="F75" s="55"/>
    </row>
    <row r="76" spans="1:6" ht="23.25" customHeight="1">
      <c r="A76" s="465"/>
      <c r="B76" s="463" t="str">
        <f>'(more) Simpl. Textures PLYWOOD'!D81</f>
        <v>SIMPL-3F-N-T</v>
      </c>
      <c r="C76" s="466" t="str">
        <f>IF('(more) Simpl. Textures PLYWOOD'!M81=0,"",'(more) Simpl. Textures PLYWOOD'!M81)</f>
        <v/>
      </c>
      <c r="D76" s="466" t="str">
        <f>IF('(more) Simpl. Textures PLYWOOD'!N81=0,"",'(more) Simpl. Textures PLYWOOD'!N81)</f>
        <v>not 
available</v>
      </c>
      <c r="E76" s="53">
        <f>'PROD. LIST (more)Simpl tex'!F78</f>
        <v>0</v>
      </c>
    </row>
    <row r="77" spans="1:6" ht="23.25" customHeight="1">
      <c r="A77" s="465"/>
      <c r="B77" s="463" t="str">
        <f>'(more) Simpl. Textures PLYWOOD'!D82</f>
        <v>SIMPL-3F-N-NT</v>
      </c>
      <c r="C77" s="466" t="str">
        <f>IF('(more) Simpl. Textures PLYWOOD'!M82=0,"",'(more) Simpl. Textures PLYWOOD'!M82)</f>
        <v/>
      </c>
      <c r="D77" s="466" t="str">
        <f>IF('(more) Simpl. Textures PLYWOOD'!N82=0,"",'(more) Simpl. Textures PLYWOOD'!N82)</f>
        <v>not 
available</v>
      </c>
      <c r="E77" s="53">
        <f>'PROD. LIST (more)Simpl tex'!F79</f>
        <v>0</v>
      </c>
    </row>
    <row r="78" spans="1:6" ht="23.25" customHeight="1">
      <c r="A78" s="465"/>
      <c r="B78" s="463" t="str">
        <f>'(more) Simpl. Textures PLYWOOD'!D83</f>
        <v>SIMPL-3G-C</v>
      </c>
      <c r="C78" s="466" t="str">
        <f>IF('(more) Simpl. Textures PLYWOOD'!M83=0,"",'(more) Simpl. Textures PLYWOOD'!M83)</f>
        <v>not 
available</v>
      </c>
      <c r="D78" s="466" t="str">
        <f>IF('(more) Simpl. Textures PLYWOOD'!N83=0,"",'(more) Simpl. Textures PLYWOOD'!N83)</f>
        <v/>
      </c>
      <c r="E78" s="53">
        <f>'PROD. LIST (more)Simpl tex'!F80</f>
        <v>0</v>
      </c>
    </row>
    <row r="79" spans="1:6" ht="23.25" customHeight="1">
      <c r="A79" s="465"/>
      <c r="B79" s="463" t="str">
        <f>'(more) Simpl. Textures PLYWOOD'!D84</f>
        <v>SIMPL-3G-N-T</v>
      </c>
      <c r="C79" s="466" t="str">
        <f>IF('(more) Simpl. Textures PLYWOOD'!M84=0,"",'(more) Simpl. Textures PLYWOOD'!M84)</f>
        <v/>
      </c>
      <c r="D79" s="466" t="str">
        <f>IF('(more) Simpl. Textures PLYWOOD'!N84=0,"",'(more) Simpl. Textures PLYWOOD'!N84)</f>
        <v>not 
available</v>
      </c>
      <c r="E79" s="53">
        <f>'PROD. LIST (more)Simpl tex'!F81</f>
        <v>0</v>
      </c>
    </row>
    <row r="80" spans="1:6" ht="23.25" customHeight="1">
      <c r="A80" s="465"/>
      <c r="B80" s="463" t="str">
        <f>'(more) Simpl. Textures PLYWOOD'!D85</f>
        <v>SIMPL-3G-N-NT</v>
      </c>
      <c r="C80" s="466" t="str">
        <f>IF('(more) Simpl. Textures PLYWOOD'!M85=0,"",'(more) Simpl. Textures PLYWOOD'!M85)</f>
        <v/>
      </c>
      <c r="D80" s="466" t="str">
        <f>IF('(more) Simpl. Textures PLYWOOD'!N85=0,"",'(more) Simpl. Textures PLYWOOD'!N85)</f>
        <v>not 
available</v>
      </c>
      <c r="E80" s="53">
        <f>'PROD. LIST (more)Simpl tex'!F82</f>
        <v>0</v>
      </c>
    </row>
    <row r="81" spans="1:5" ht="23.25" customHeight="1">
      <c r="A81" s="465"/>
      <c r="B81" s="463" t="str">
        <f>'(more) Simpl. Textures PLYWOOD'!D86</f>
        <v>SIMPL-3H-C</v>
      </c>
      <c r="C81" s="466" t="str">
        <f>IF('(more) Simpl. Textures PLYWOOD'!M86=0,"",'(more) Simpl. Textures PLYWOOD'!M86)</f>
        <v>not 
available</v>
      </c>
      <c r="D81" s="466" t="str">
        <f>IF('(more) Simpl. Textures PLYWOOD'!N86=0,"",'(more) Simpl. Textures PLYWOOD'!N86)</f>
        <v/>
      </c>
      <c r="E81" s="53">
        <f>'PROD. LIST (more)Simpl tex'!F83</f>
        <v>0</v>
      </c>
    </row>
    <row r="82" spans="1:5" ht="23.25" customHeight="1">
      <c r="A82" s="465"/>
      <c r="B82" s="463" t="str">
        <f>'(more) Simpl. Textures PLYWOOD'!D87</f>
        <v>SIMPL-3H-N-T</v>
      </c>
      <c r="C82" s="466" t="str">
        <f>IF('(more) Simpl. Textures PLYWOOD'!M87=0,"",'(more) Simpl. Textures PLYWOOD'!M87)</f>
        <v/>
      </c>
      <c r="D82" s="466" t="str">
        <f>IF('(more) Simpl. Textures PLYWOOD'!N87=0,"",'(more) Simpl. Textures PLYWOOD'!N87)</f>
        <v>not 
available</v>
      </c>
      <c r="E82" s="53">
        <f>'PROD. LIST (more)Simpl tex'!F84</f>
        <v>0</v>
      </c>
    </row>
    <row r="83" spans="1:5" ht="23.25" customHeight="1">
      <c r="A83" s="465"/>
      <c r="B83" s="463" t="str">
        <f>'(more) Simpl. Textures PLYWOOD'!D88</f>
        <v>SIMPL-3H-N-NT</v>
      </c>
      <c r="C83" s="466" t="str">
        <f>IF('(more) Simpl. Textures PLYWOOD'!M88=0,"",'(more) Simpl. Textures PLYWOOD'!M88)</f>
        <v/>
      </c>
      <c r="D83" s="466" t="str">
        <f>IF('(more) Simpl. Textures PLYWOOD'!N88=0,"",'(more) Simpl. Textures PLYWOOD'!N88)</f>
        <v>not 
available</v>
      </c>
      <c r="E83" s="53">
        <f>'PROD. LIST (more)Simpl tex'!F85</f>
        <v>0</v>
      </c>
    </row>
    <row r="84" spans="1:5" ht="23.25" customHeight="1">
      <c r="A84" s="465"/>
      <c r="B84" s="463" t="str">
        <f>'(more) Simpl. Textures PLYWOOD'!D89</f>
        <v>SIMPL-3I-C</v>
      </c>
      <c r="C84" s="466" t="str">
        <f>IF('(more) Simpl. Textures PLYWOOD'!M89=0,"",'(more) Simpl. Textures PLYWOOD'!M89)</f>
        <v>not 
available</v>
      </c>
      <c r="D84" s="466" t="str">
        <f>IF('(more) Simpl. Textures PLYWOOD'!N89=0,"",'(more) Simpl. Textures PLYWOOD'!N89)</f>
        <v/>
      </c>
      <c r="E84" s="53">
        <f>'PROD. LIST (more)Simpl tex'!F86</f>
        <v>0</v>
      </c>
    </row>
    <row r="85" spans="1:5" ht="23.25" customHeight="1">
      <c r="A85" s="465"/>
      <c r="B85" s="463" t="str">
        <f>'(more) Simpl. Textures PLYWOOD'!D90</f>
        <v>SIMPL-3I-N-T</v>
      </c>
      <c r="C85" s="466" t="str">
        <f>IF('(more) Simpl. Textures PLYWOOD'!M90=0,"",'(more) Simpl. Textures PLYWOOD'!M90)</f>
        <v/>
      </c>
      <c r="D85" s="466" t="str">
        <f>IF('(more) Simpl. Textures PLYWOOD'!N90=0,"",'(more) Simpl. Textures PLYWOOD'!N90)</f>
        <v>not 
available</v>
      </c>
      <c r="E85" s="53">
        <f>'PROD. LIST (more)Simpl tex'!F87</f>
        <v>0</v>
      </c>
    </row>
    <row r="86" spans="1:5" ht="23.25" customHeight="1">
      <c r="A86" s="465"/>
      <c r="B86" s="463" t="str">
        <f>'(more) Simpl. Textures PLYWOOD'!D91</f>
        <v>SIMPL-3I-N-NT</v>
      </c>
      <c r="C86" s="466" t="str">
        <f>IF('(more) Simpl. Textures PLYWOOD'!M91=0,"",'(more) Simpl. Textures PLYWOOD'!M91)</f>
        <v/>
      </c>
      <c r="D86" s="466" t="str">
        <f>IF('(more) Simpl. Textures PLYWOOD'!N91=0,"",'(more) Simpl. Textures PLYWOOD'!N91)</f>
        <v>not 
available</v>
      </c>
      <c r="E86" s="53">
        <f>'PROD. LIST (more)Simpl tex'!F88</f>
        <v>0</v>
      </c>
    </row>
    <row r="87" spans="1:5" ht="23.25" customHeight="1">
      <c r="A87" s="465"/>
      <c r="B87" s="463" t="str">
        <f>'(more) Simpl. Textures PLYWOOD'!D92</f>
        <v>SIMPL-3J-C</v>
      </c>
      <c r="C87" s="466" t="str">
        <f>IF('(more) Simpl. Textures PLYWOOD'!M92=0,"",'(more) Simpl. Textures PLYWOOD'!M92)</f>
        <v>not 
available</v>
      </c>
      <c r="D87" s="466" t="str">
        <f>IF('(more) Simpl. Textures PLYWOOD'!N92=0,"",'(more) Simpl. Textures PLYWOOD'!N92)</f>
        <v/>
      </c>
      <c r="E87" s="53">
        <f>'PROD. LIST (more)Simpl tex'!F89</f>
        <v>0</v>
      </c>
    </row>
    <row r="88" spans="1:5" ht="23.25" customHeight="1">
      <c r="A88" s="465"/>
      <c r="B88" s="463" t="str">
        <f>'(more) Simpl. Textures PLYWOOD'!D93</f>
        <v>SIMPL-3J-N-T</v>
      </c>
      <c r="C88" s="466" t="str">
        <f>IF('(more) Simpl. Textures PLYWOOD'!M93=0,"",'(more) Simpl. Textures PLYWOOD'!M93)</f>
        <v/>
      </c>
      <c r="D88" s="466" t="str">
        <f>IF('(more) Simpl. Textures PLYWOOD'!N93=0,"",'(more) Simpl. Textures PLYWOOD'!N93)</f>
        <v>not 
available</v>
      </c>
      <c r="E88" s="53">
        <f>'PROD. LIST (more)Simpl tex'!F90</f>
        <v>0</v>
      </c>
    </row>
    <row r="89" spans="1:5" ht="23.25" customHeight="1">
      <c r="A89" s="465"/>
      <c r="B89" s="463" t="str">
        <f>'(more) Simpl. Textures PLYWOOD'!D94</f>
        <v>SIMPL-3J-N-NT</v>
      </c>
      <c r="C89" s="466" t="str">
        <f>IF('(more) Simpl. Textures PLYWOOD'!M94=0,"",'(more) Simpl. Textures PLYWOOD'!M94)</f>
        <v/>
      </c>
      <c r="D89" s="466" t="str">
        <f>IF('(more) Simpl. Textures PLYWOOD'!N94=0,"",'(more) Simpl. Textures PLYWOOD'!N94)</f>
        <v>not 
available</v>
      </c>
      <c r="E89" s="53">
        <f>'PROD. LIST (more)Simpl tex'!F91</f>
        <v>0</v>
      </c>
    </row>
    <row r="90" spans="1:5" ht="23.25" customHeight="1">
      <c r="A90" s="465"/>
      <c r="B90" s="463" t="str">
        <f>'(more) Simpl. Textures PLYWOOD'!D95</f>
        <v>SIMPL-3K-C</v>
      </c>
      <c r="C90" s="466" t="str">
        <f>IF('(more) Simpl. Textures PLYWOOD'!M95=0,"",'(more) Simpl. Textures PLYWOOD'!M95)</f>
        <v>not 
available</v>
      </c>
      <c r="D90" s="466" t="str">
        <f>IF('(more) Simpl. Textures PLYWOOD'!N95=0,"",'(more) Simpl. Textures PLYWOOD'!N95)</f>
        <v/>
      </c>
      <c r="E90" s="53">
        <f>'PROD. LIST (more)Simpl tex'!F92</f>
        <v>0</v>
      </c>
    </row>
    <row r="91" spans="1:5" ht="23.25" customHeight="1">
      <c r="A91" s="465"/>
      <c r="B91" s="463" t="str">
        <f>'(more) Simpl. Textures PLYWOOD'!D96</f>
        <v>SIMPL-3K-N-T</v>
      </c>
      <c r="C91" s="466" t="str">
        <f>IF('(more) Simpl. Textures PLYWOOD'!M96=0,"",'(more) Simpl. Textures PLYWOOD'!M96)</f>
        <v/>
      </c>
      <c r="D91" s="466" t="str">
        <f>IF('(more) Simpl. Textures PLYWOOD'!N96=0,"",'(more) Simpl. Textures PLYWOOD'!N96)</f>
        <v>not 
available</v>
      </c>
      <c r="E91" s="53">
        <f>'PROD. LIST (more)Simpl tex'!F93</f>
        <v>0</v>
      </c>
    </row>
    <row r="92" spans="1:5" ht="23.25" customHeight="1">
      <c r="A92" s="465"/>
      <c r="B92" s="463" t="str">
        <f>'(more) Simpl. Textures PLYWOOD'!D97</f>
        <v>SIMPL-3K-N-NT</v>
      </c>
      <c r="C92" s="466" t="str">
        <f>IF('(more) Simpl. Textures PLYWOOD'!M97=0,"",'(more) Simpl. Textures PLYWOOD'!M97)</f>
        <v/>
      </c>
      <c r="D92" s="466" t="str">
        <f>IF('(more) Simpl. Textures PLYWOOD'!N97=0,"",'(more) Simpl. Textures PLYWOOD'!N97)</f>
        <v>not 
available</v>
      </c>
      <c r="E92" s="53">
        <f>'PROD. LIST (more)Simpl tex'!F94</f>
        <v>0</v>
      </c>
    </row>
    <row r="93" spans="1:5" ht="23.25" customHeight="1">
      <c r="A93" s="465"/>
      <c r="B93" s="463" t="str">
        <f>'(more) Simpl. Textures PLYWOOD'!D98</f>
        <v>SIMPL-3L-C</v>
      </c>
      <c r="C93" s="466" t="str">
        <f>IF('(more) Simpl. Textures PLYWOOD'!M98=0,"",'(more) Simpl. Textures PLYWOOD'!M98)</f>
        <v>not 
available</v>
      </c>
      <c r="D93" s="466" t="str">
        <f>IF('(more) Simpl. Textures PLYWOOD'!N98=0,"",'(more) Simpl. Textures PLYWOOD'!N98)</f>
        <v/>
      </c>
      <c r="E93" s="53">
        <f>'PROD. LIST (more)Simpl tex'!F95</f>
        <v>0</v>
      </c>
    </row>
    <row r="94" spans="1:5" ht="23.25" customHeight="1">
      <c r="A94" s="465"/>
      <c r="B94" s="463" t="str">
        <f>'(more) Simpl. Textures PLYWOOD'!D99</f>
        <v>SIMPL-3L-N-T</v>
      </c>
      <c r="C94" s="466" t="str">
        <f>IF('(more) Simpl. Textures PLYWOOD'!M99=0,"",'(more) Simpl. Textures PLYWOOD'!M99)</f>
        <v/>
      </c>
      <c r="D94" s="466" t="str">
        <f>IF('(more) Simpl. Textures PLYWOOD'!N99=0,"",'(more) Simpl. Textures PLYWOOD'!N99)</f>
        <v>not 
available</v>
      </c>
      <c r="E94" s="53">
        <f>'PROD. LIST (more)Simpl tex'!F96</f>
        <v>0</v>
      </c>
    </row>
    <row r="95" spans="1:5" ht="23.25" customHeight="1">
      <c r="A95" s="465"/>
      <c r="B95" s="463" t="str">
        <f>'(more) Simpl. Textures PLYWOOD'!D100</f>
        <v>SIMPL-3L-N-NT</v>
      </c>
      <c r="C95" s="466" t="str">
        <f>IF('(more) Simpl. Textures PLYWOOD'!M100=0,"",'(more) Simpl. Textures PLYWOOD'!M100)</f>
        <v/>
      </c>
      <c r="D95" s="466" t="str">
        <f>IF('(more) Simpl. Textures PLYWOOD'!N100=0,"",'(more) Simpl. Textures PLYWOOD'!N100)</f>
        <v>not 
available</v>
      </c>
      <c r="E95" s="53">
        <f>'PROD. LIST (more)Simpl tex'!F97</f>
        <v>0</v>
      </c>
    </row>
    <row r="96" spans="1:5" ht="23.25" customHeight="1">
      <c r="A96" s="465"/>
      <c r="B96" s="463" t="str">
        <f>'(more) Simpl. Textures PLYWOOD'!D101</f>
        <v>SIMPL-3M-C</v>
      </c>
      <c r="C96" s="466" t="str">
        <f>IF('(more) Simpl. Textures PLYWOOD'!M101=0,"",'(more) Simpl. Textures PLYWOOD'!M101)</f>
        <v>not 
available</v>
      </c>
      <c r="D96" s="466" t="str">
        <f>IF('(more) Simpl. Textures PLYWOOD'!N101=0,"",'(more) Simpl. Textures PLYWOOD'!N101)</f>
        <v/>
      </c>
      <c r="E96" s="53">
        <f>'PROD. LIST (more)Simpl tex'!F98</f>
        <v>0</v>
      </c>
    </row>
    <row r="97" spans="1:5" ht="23.25" customHeight="1">
      <c r="A97" s="465"/>
      <c r="B97" s="463" t="str">
        <f>'(more) Simpl. Textures PLYWOOD'!D102</f>
        <v>SIMPL-3M-N-T</v>
      </c>
      <c r="C97" s="466" t="str">
        <f>IF('(more) Simpl. Textures PLYWOOD'!M102=0,"",'(more) Simpl. Textures PLYWOOD'!M102)</f>
        <v/>
      </c>
      <c r="D97" s="466" t="str">
        <f>IF('(more) Simpl. Textures PLYWOOD'!N102=0,"",'(more) Simpl. Textures PLYWOOD'!N102)</f>
        <v>not 
available</v>
      </c>
      <c r="E97" s="53">
        <f>'PROD. LIST (more)Simpl tex'!F99</f>
        <v>0</v>
      </c>
    </row>
    <row r="98" spans="1:5" ht="23.25" customHeight="1">
      <c r="A98" s="465"/>
      <c r="B98" s="463" t="str">
        <f>'(more) Simpl. Textures PLYWOOD'!D103</f>
        <v>SIMPL-3M-N-NT</v>
      </c>
      <c r="C98" s="466" t="str">
        <f>IF('(more) Simpl. Textures PLYWOOD'!M103=0,"",'(more) Simpl. Textures PLYWOOD'!M103)</f>
        <v/>
      </c>
      <c r="D98" s="466" t="str">
        <f>IF('(more) Simpl. Textures PLYWOOD'!N103=0,"",'(more) Simpl. Textures PLYWOOD'!N103)</f>
        <v>not 
available</v>
      </c>
      <c r="E98" s="53">
        <f>'PROD. LIST (more)Simpl tex'!F100</f>
        <v>0</v>
      </c>
    </row>
    <row r="99" spans="1:5" ht="23.25" customHeight="1">
      <c r="A99" s="465"/>
      <c r="B99" s="463" t="str">
        <f>'(more) Simpl. Textures PLYWOOD'!D104</f>
        <v>SIMPL-3N-C</v>
      </c>
      <c r="C99" s="466" t="str">
        <f>IF('(more) Simpl. Textures PLYWOOD'!M104=0,"",'(more) Simpl. Textures PLYWOOD'!M104)</f>
        <v>not 
available</v>
      </c>
      <c r="D99" s="466" t="str">
        <f>IF('(more) Simpl. Textures PLYWOOD'!N104=0,"",'(more) Simpl. Textures PLYWOOD'!N104)</f>
        <v/>
      </c>
      <c r="E99" s="53">
        <f>'PROD. LIST (more)Simpl tex'!F101</f>
        <v>0</v>
      </c>
    </row>
    <row r="100" spans="1:5" ht="23.25" customHeight="1">
      <c r="A100" s="465"/>
      <c r="B100" s="463" t="str">
        <f>'(more) Simpl. Textures PLYWOOD'!D105</f>
        <v>SIMPL-3N-N-T</v>
      </c>
      <c r="C100" s="466" t="str">
        <f>IF('(more) Simpl. Textures PLYWOOD'!M105=0,"",'(more) Simpl. Textures PLYWOOD'!M105)</f>
        <v/>
      </c>
      <c r="D100" s="466" t="str">
        <f>IF('(more) Simpl. Textures PLYWOOD'!N105=0,"",'(more) Simpl. Textures PLYWOOD'!N105)</f>
        <v>not 
available</v>
      </c>
      <c r="E100" s="53">
        <f>'PROD. LIST (more)Simpl tex'!F102</f>
        <v>0</v>
      </c>
    </row>
    <row r="101" spans="1:5" ht="23.25" customHeight="1">
      <c r="A101" s="465"/>
      <c r="B101" s="463" t="str">
        <f>'(more) Simpl. Textures PLYWOOD'!D106</f>
        <v>SIMPL-3N-N-NT</v>
      </c>
      <c r="C101" s="466" t="str">
        <f>IF('(more) Simpl. Textures PLYWOOD'!M106=0,"",'(more) Simpl. Textures PLYWOOD'!M106)</f>
        <v/>
      </c>
      <c r="D101" s="466" t="str">
        <f>IF('(more) Simpl. Textures PLYWOOD'!N106=0,"",'(more) Simpl. Textures PLYWOOD'!N106)</f>
        <v>not 
available</v>
      </c>
      <c r="E101" s="53">
        <f>'PROD. LIST (more)Simpl tex'!F103</f>
        <v>0</v>
      </c>
    </row>
    <row r="102" spans="1:5" ht="23.25" customHeight="1">
      <c r="A102" s="465"/>
      <c r="B102" s="463" t="str">
        <f>'(more) Simpl. Textures PLYWOOD'!D107</f>
        <v>SIMPL-3O-C</v>
      </c>
      <c r="C102" s="466" t="str">
        <f>IF('(more) Simpl. Textures PLYWOOD'!M107=0,"",'(more) Simpl. Textures PLYWOOD'!M107)</f>
        <v>not 
available</v>
      </c>
      <c r="D102" s="466" t="str">
        <f>IF('(more) Simpl. Textures PLYWOOD'!N107=0,"",'(more) Simpl. Textures PLYWOOD'!N107)</f>
        <v/>
      </c>
      <c r="E102" s="53">
        <f>'PROD. LIST (more)Simpl tex'!F104</f>
        <v>0</v>
      </c>
    </row>
    <row r="103" spans="1:5" ht="23.25" customHeight="1">
      <c r="A103" s="465"/>
      <c r="B103" s="463" t="str">
        <f>'(more) Simpl. Textures PLYWOOD'!D108</f>
        <v>SIMPL-3O-N-T</v>
      </c>
      <c r="C103" s="466" t="str">
        <f>IF('(more) Simpl. Textures PLYWOOD'!M108=0,"",'(more) Simpl. Textures PLYWOOD'!M108)</f>
        <v/>
      </c>
      <c r="D103" s="466" t="str">
        <f>IF('(more) Simpl. Textures PLYWOOD'!N108=0,"",'(more) Simpl. Textures PLYWOOD'!N108)</f>
        <v>not 
available</v>
      </c>
      <c r="E103" s="53">
        <f>'PROD. LIST (more)Simpl tex'!F105</f>
        <v>0</v>
      </c>
    </row>
    <row r="104" spans="1:5" ht="23.25" customHeight="1">
      <c r="A104" s="465"/>
      <c r="B104" s="463" t="str">
        <f>'(more) Simpl. Textures PLYWOOD'!D109</f>
        <v>SIMPL-3O-N-NT</v>
      </c>
      <c r="C104" s="466" t="str">
        <f>IF('(more) Simpl. Textures PLYWOOD'!M109=0,"",'(more) Simpl. Textures PLYWOOD'!M109)</f>
        <v/>
      </c>
      <c r="D104" s="466" t="str">
        <f>IF('(more) Simpl. Textures PLYWOOD'!N109=0,"",'(more) Simpl. Textures PLYWOOD'!N109)</f>
        <v>not 
available</v>
      </c>
      <c r="E104" s="53">
        <f>'PROD. LIST (more)Simpl tex'!F106</f>
        <v>0</v>
      </c>
    </row>
    <row r="105" spans="1:5" ht="23.25" customHeight="1">
      <c r="A105" s="465"/>
      <c r="B105" s="463" t="str">
        <f>'(more) Simpl. Textures PLYWOOD'!D110</f>
        <v>SIMPL-3P-C</v>
      </c>
      <c r="C105" s="466" t="str">
        <f>IF('(more) Simpl. Textures PLYWOOD'!M110=0,"",'(more) Simpl. Textures PLYWOOD'!M110)</f>
        <v>not 
available</v>
      </c>
      <c r="D105" s="466" t="str">
        <f>IF('(more) Simpl. Textures PLYWOOD'!N110=0,"",'(more) Simpl. Textures PLYWOOD'!N110)</f>
        <v/>
      </c>
      <c r="E105" s="53">
        <f>'PROD. LIST (more)Simpl tex'!F107</f>
        <v>0</v>
      </c>
    </row>
    <row r="106" spans="1:5" ht="23.25" customHeight="1">
      <c r="A106" s="465"/>
      <c r="B106" s="463" t="str">
        <f>'(more) Simpl. Textures PLYWOOD'!D111</f>
        <v>SIMPL-3P-N-T</v>
      </c>
      <c r="C106" s="466" t="str">
        <f>IF('(more) Simpl. Textures PLYWOOD'!M111=0,"",'(more) Simpl. Textures PLYWOOD'!M111)</f>
        <v/>
      </c>
      <c r="D106" s="466" t="str">
        <f>IF('(more) Simpl. Textures PLYWOOD'!N111=0,"",'(more) Simpl. Textures PLYWOOD'!N111)</f>
        <v>not 
available</v>
      </c>
      <c r="E106" s="53">
        <f>'PROD. LIST (more)Simpl tex'!F108</f>
        <v>0</v>
      </c>
    </row>
    <row r="107" spans="1:5" ht="23.25" customHeight="1">
      <c r="A107" s="465"/>
      <c r="B107" s="463" t="str">
        <f>'(more) Simpl. Textures PLYWOOD'!D112</f>
        <v>SIMPL-3P-N-NT</v>
      </c>
      <c r="C107" s="466" t="str">
        <f>IF('(more) Simpl. Textures PLYWOOD'!M112=0,"",'(more) Simpl. Textures PLYWOOD'!M112)</f>
        <v/>
      </c>
      <c r="D107" s="466" t="str">
        <f>IF('(more) Simpl. Textures PLYWOOD'!N112=0,"",'(more) Simpl. Textures PLYWOOD'!N112)</f>
        <v>not 
available</v>
      </c>
      <c r="E107" s="53">
        <f>'PROD. LIST (more)Simpl tex'!F109</f>
        <v>0</v>
      </c>
    </row>
    <row r="108" spans="1:5" ht="23.25" customHeight="1">
      <c r="A108" s="465"/>
      <c r="B108" s="463" t="str">
        <f>'(more) Simpl. Textures PLYWOOD'!D113</f>
        <v>SIMPL-3R-C</v>
      </c>
      <c r="C108" s="466" t="str">
        <f>IF('(more) Simpl. Textures PLYWOOD'!M113=0,"",'(more) Simpl. Textures PLYWOOD'!M113)</f>
        <v>not 
available</v>
      </c>
      <c r="D108" s="466" t="str">
        <f>IF('(more) Simpl. Textures PLYWOOD'!N113=0,"",'(more) Simpl. Textures PLYWOOD'!N113)</f>
        <v/>
      </c>
      <c r="E108" s="53">
        <f>'PROD. LIST (more)Simpl tex'!F110</f>
        <v>0</v>
      </c>
    </row>
    <row r="109" spans="1:5" ht="23.25" customHeight="1">
      <c r="A109" s="465"/>
      <c r="B109" s="463" t="str">
        <f>'(more) Simpl. Textures PLYWOOD'!D114</f>
        <v>SIMPL-3R-N-T</v>
      </c>
      <c r="C109" s="466" t="str">
        <f>IF('(more) Simpl. Textures PLYWOOD'!M114=0,"",'(more) Simpl. Textures PLYWOOD'!M114)</f>
        <v/>
      </c>
      <c r="D109" s="466" t="str">
        <f>IF('(more) Simpl. Textures PLYWOOD'!N114=0,"",'(more) Simpl. Textures PLYWOOD'!N114)</f>
        <v>not 
available</v>
      </c>
      <c r="E109" s="53">
        <f>'PROD. LIST (more)Simpl tex'!F111</f>
        <v>0</v>
      </c>
    </row>
    <row r="110" spans="1:5" ht="23.25" customHeight="1">
      <c r="A110" s="465"/>
      <c r="B110" s="463" t="str">
        <f>'(more) Simpl. Textures PLYWOOD'!D115</f>
        <v>SIMPL-3R-N-NT</v>
      </c>
      <c r="C110" s="466" t="str">
        <f>IF('(more) Simpl. Textures PLYWOOD'!M115=0,"",'(more) Simpl. Textures PLYWOOD'!M115)</f>
        <v/>
      </c>
      <c r="D110" s="466" t="str">
        <f>IF('(more) Simpl. Textures PLYWOOD'!N115=0,"",'(more) Simpl. Textures PLYWOOD'!N115)</f>
        <v>not 
available</v>
      </c>
      <c r="E110" s="53">
        <f>'PROD. LIST (more)Simpl tex'!F112</f>
        <v>0</v>
      </c>
    </row>
    <row r="111" spans="1:5" ht="23.25" customHeight="1">
      <c r="A111" s="465"/>
      <c r="B111" s="463" t="str">
        <f>'(more) Simpl. Textures PLYWOOD'!D116</f>
        <v>4 - PRISMS</v>
      </c>
      <c r="C111" s="466" t="str">
        <f>IF('(more) Simpl. Textures PLYWOOD'!M116=0,"",'(more) Simpl. Textures PLYWOOD'!M116)</f>
        <v/>
      </c>
      <c r="D111" s="466" t="str">
        <f>IF('(more) Simpl. Textures PLYWOOD'!N116=0,"",'(more) Simpl. Textures PLYWOOD'!N116)</f>
        <v/>
      </c>
      <c r="E111" s="53">
        <f>'PROD. LIST (more)Simpl tex'!F113</f>
        <v>0</v>
      </c>
    </row>
    <row r="112" spans="1:5" ht="23.25" customHeight="1">
      <c r="A112" s="465"/>
      <c r="B112" s="463" t="str">
        <f>'(more) Simpl. Textures PLYWOOD'!D117</f>
        <v>SIMPL-4A-C</v>
      </c>
      <c r="C112" s="466" t="str">
        <f>IF('(more) Simpl. Textures PLYWOOD'!M117=0,"",'(more) Simpl. Textures PLYWOOD'!M117)</f>
        <v>not 
available</v>
      </c>
      <c r="D112" s="466" t="str">
        <f>IF('(more) Simpl. Textures PLYWOOD'!N117=0,"",'(more) Simpl. Textures PLYWOOD'!N117)</f>
        <v/>
      </c>
      <c r="E112" s="53">
        <f>'PROD. LIST (more)Simpl tex'!F114</f>
        <v>0</v>
      </c>
    </row>
    <row r="113" spans="1:5" ht="23.25" customHeight="1">
      <c r="A113" s="465"/>
      <c r="B113" s="463" t="str">
        <f>'(more) Simpl. Textures PLYWOOD'!D118</f>
        <v>SIMPL-4A-N-T</v>
      </c>
      <c r="C113" s="466" t="str">
        <f>IF('(more) Simpl. Textures PLYWOOD'!M118=0,"",'(more) Simpl. Textures PLYWOOD'!M118)</f>
        <v/>
      </c>
      <c r="D113" s="466" t="str">
        <f>IF('(more) Simpl. Textures PLYWOOD'!N118=0,"",'(more) Simpl. Textures PLYWOOD'!N118)</f>
        <v>not 
available</v>
      </c>
      <c r="E113" s="53">
        <f>'PROD. LIST (more)Simpl tex'!F115</f>
        <v>0</v>
      </c>
    </row>
    <row r="114" spans="1:5" ht="23.25" customHeight="1">
      <c r="A114" s="465"/>
      <c r="B114" s="463" t="str">
        <f>'(more) Simpl. Textures PLYWOOD'!D119</f>
        <v>SIMPL-4A-N-NT</v>
      </c>
      <c r="C114" s="466" t="str">
        <f>IF('(more) Simpl. Textures PLYWOOD'!M119=0,"",'(more) Simpl. Textures PLYWOOD'!M119)</f>
        <v/>
      </c>
      <c r="D114" s="466" t="str">
        <f>IF('(more) Simpl. Textures PLYWOOD'!N119=0,"",'(more) Simpl. Textures PLYWOOD'!N119)</f>
        <v>not 
available</v>
      </c>
      <c r="E114" s="53">
        <f>'PROD. LIST (more)Simpl tex'!F116</f>
        <v>0</v>
      </c>
    </row>
    <row r="115" spans="1:5" ht="23.25" customHeight="1">
      <c r="A115" s="465"/>
      <c r="B115" s="463" t="str">
        <f>'(more) Simpl. Textures PLYWOOD'!D120</f>
        <v>SIMPL-4B-C</v>
      </c>
      <c r="C115" s="466" t="str">
        <f>IF('(more) Simpl. Textures PLYWOOD'!M120=0,"",'(more) Simpl. Textures PLYWOOD'!M120)</f>
        <v>not 
available</v>
      </c>
      <c r="D115" s="466" t="str">
        <f>IF('(more) Simpl. Textures PLYWOOD'!N120=0,"",'(more) Simpl. Textures PLYWOOD'!N120)</f>
        <v/>
      </c>
      <c r="E115" s="53">
        <f>'PROD. LIST (more)Simpl tex'!F117</f>
        <v>0</v>
      </c>
    </row>
    <row r="116" spans="1:5" ht="23.25" customHeight="1">
      <c r="A116" s="465"/>
      <c r="B116" s="463" t="str">
        <f>'(more) Simpl. Textures PLYWOOD'!D121</f>
        <v>SIMPL-4B-N-T</v>
      </c>
      <c r="C116" s="466" t="str">
        <f>IF('(more) Simpl. Textures PLYWOOD'!M121=0,"",'(more) Simpl. Textures PLYWOOD'!M121)</f>
        <v/>
      </c>
      <c r="D116" s="466" t="str">
        <f>IF('(more) Simpl. Textures PLYWOOD'!N121=0,"",'(more) Simpl. Textures PLYWOOD'!N121)</f>
        <v>not 
available</v>
      </c>
      <c r="E116" s="53">
        <f>'PROD. LIST (more)Simpl tex'!F118</f>
        <v>0</v>
      </c>
    </row>
    <row r="117" spans="1:5" ht="23.25" customHeight="1">
      <c r="A117" s="465"/>
      <c r="B117" s="463" t="str">
        <f>'(more) Simpl. Textures PLYWOOD'!D122</f>
        <v>SIMPL-4B-N-NT</v>
      </c>
      <c r="C117" s="466" t="str">
        <f>IF('(more) Simpl. Textures PLYWOOD'!M122=0,"",'(more) Simpl. Textures PLYWOOD'!M122)</f>
        <v/>
      </c>
      <c r="D117" s="466" t="str">
        <f>IF('(more) Simpl. Textures PLYWOOD'!N122=0,"",'(more) Simpl. Textures PLYWOOD'!N122)</f>
        <v>not 
available</v>
      </c>
      <c r="E117" s="53">
        <f>'PROD. LIST (more)Simpl tex'!F119</f>
        <v>0</v>
      </c>
    </row>
    <row r="118" spans="1:5" ht="23.25" customHeight="1">
      <c r="A118" s="465"/>
      <c r="B118" s="463" t="str">
        <f>'(more) Simpl. Textures PLYWOOD'!D123</f>
        <v>SIMPL-4C-C</v>
      </c>
      <c r="C118" s="466" t="str">
        <f>IF('(more) Simpl. Textures PLYWOOD'!M123=0,"",'(more) Simpl. Textures PLYWOOD'!M123)</f>
        <v>not 
available</v>
      </c>
      <c r="D118" s="466" t="str">
        <f>IF('(more) Simpl. Textures PLYWOOD'!N123=0,"",'(more) Simpl. Textures PLYWOOD'!N123)</f>
        <v/>
      </c>
      <c r="E118" s="53">
        <f>'PROD. LIST (more)Simpl tex'!F120</f>
        <v>0</v>
      </c>
    </row>
    <row r="119" spans="1:5" ht="23.25" customHeight="1">
      <c r="A119" s="465"/>
      <c r="B119" s="463" t="str">
        <f>'(more) Simpl. Textures PLYWOOD'!D124</f>
        <v>SIMPL-4C-N-T</v>
      </c>
      <c r="C119" s="466" t="str">
        <f>IF('(more) Simpl. Textures PLYWOOD'!M124=0,"",'(more) Simpl. Textures PLYWOOD'!M124)</f>
        <v/>
      </c>
      <c r="D119" s="466" t="str">
        <f>IF('(more) Simpl. Textures PLYWOOD'!N124=0,"",'(more) Simpl. Textures PLYWOOD'!N124)</f>
        <v>not 
available</v>
      </c>
      <c r="E119" s="53">
        <f>'PROD. LIST (more)Simpl tex'!F121</f>
        <v>0</v>
      </c>
    </row>
    <row r="120" spans="1:5" ht="23.25" customHeight="1">
      <c r="A120" s="465"/>
      <c r="B120" s="463" t="str">
        <f>'(more) Simpl. Textures PLYWOOD'!D125</f>
        <v>SIMPL-4C-N-NT</v>
      </c>
      <c r="C120" s="466" t="str">
        <f>IF('(more) Simpl. Textures PLYWOOD'!M125=0,"",'(more) Simpl. Textures PLYWOOD'!M125)</f>
        <v/>
      </c>
      <c r="D120" s="466" t="str">
        <f>IF('(more) Simpl. Textures PLYWOOD'!N125=0,"",'(more) Simpl. Textures PLYWOOD'!N125)</f>
        <v>not 
available</v>
      </c>
      <c r="E120" s="53">
        <f>'PROD. LIST (more)Simpl tex'!F122</f>
        <v>0</v>
      </c>
    </row>
    <row r="121" spans="1:5" ht="23.25" customHeight="1">
      <c r="A121" s="465"/>
      <c r="B121" s="463" t="str">
        <f>'(more) Simpl. Textures PLYWOOD'!D126</f>
        <v>SIMPL-4D-C</v>
      </c>
      <c r="C121" s="466" t="str">
        <f>IF('(more) Simpl. Textures PLYWOOD'!M126=0,"",'(more) Simpl. Textures PLYWOOD'!M126)</f>
        <v>not 
available</v>
      </c>
      <c r="D121" s="466" t="str">
        <f>IF('(more) Simpl. Textures PLYWOOD'!N126=0,"",'(more) Simpl. Textures PLYWOOD'!N126)</f>
        <v/>
      </c>
      <c r="E121" s="53">
        <f>'PROD. LIST (more)Simpl tex'!F123</f>
        <v>0</v>
      </c>
    </row>
    <row r="122" spans="1:5" ht="23.25" customHeight="1">
      <c r="A122" s="465"/>
      <c r="B122" s="463" t="str">
        <f>'(more) Simpl. Textures PLYWOOD'!D127</f>
        <v>SIMPL-4D-N-T</v>
      </c>
      <c r="C122" s="466" t="str">
        <f>IF('(more) Simpl. Textures PLYWOOD'!M127=0,"",'(more) Simpl. Textures PLYWOOD'!M127)</f>
        <v/>
      </c>
      <c r="D122" s="466" t="str">
        <f>IF('(more) Simpl. Textures PLYWOOD'!N127=0,"",'(more) Simpl. Textures PLYWOOD'!N127)</f>
        <v>not 
available</v>
      </c>
      <c r="E122" s="53">
        <f>'PROD. LIST (more)Simpl tex'!F124</f>
        <v>0</v>
      </c>
    </row>
    <row r="123" spans="1:5" ht="23.25" customHeight="1">
      <c r="A123" s="465"/>
      <c r="B123" s="463" t="str">
        <f>'(more) Simpl. Textures PLYWOOD'!D128</f>
        <v>SIMPL-4D-N-NT</v>
      </c>
      <c r="C123" s="466" t="str">
        <f>IF('(more) Simpl. Textures PLYWOOD'!M128=0,"",'(more) Simpl. Textures PLYWOOD'!M128)</f>
        <v/>
      </c>
      <c r="D123" s="466" t="str">
        <f>IF('(more) Simpl. Textures PLYWOOD'!N128=0,"",'(more) Simpl. Textures PLYWOOD'!N128)</f>
        <v>not 
available</v>
      </c>
      <c r="E123" s="53">
        <f>'PROD. LIST (more)Simpl tex'!F125</f>
        <v>0</v>
      </c>
    </row>
    <row r="124" spans="1:5" ht="23.25" customHeight="1">
      <c r="A124" s="465"/>
      <c r="B124" s="463" t="str">
        <f>'(more) Simpl. Textures PLYWOOD'!D129</f>
        <v>SIMPL-4E-C</v>
      </c>
      <c r="C124" s="466" t="str">
        <f>IF('(more) Simpl. Textures PLYWOOD'!M129=0,"",'(more) Simpl. Textures PLYWOOD'!M129)</f>
        <v>not 
available</v>
      </c>
      <c r="D124" s="466" t="str">
        <f>IF('(more) Simpl. Textures PLYWOOD'!N129=0,"",'(more) Simpl. Textures PLYWOOD'!N129)</f>
        <v/>
      </c>
      <c r="E124" s="53">
        <f>'PROD. LIST (more)Simpl tex'!F126</f>
        <v>0</v>
      </c>
    </row>
    <row r="125" spans="1:5" ht="23.25" customHeight="1">
      <c r="A125" s="465"/>
      <c r="B125" s="463" t="str">
        <f>'(more) Simpl. Textures PLYWOOD'!D130</f>
        <v>SIMPL-4E-N-T</v>
      </c>
      <c r="C125" s="466" t="str">
        <f>IF('(more) Simpl. Textures PLYWOOD'!M130=0,"",'(more) Simpl. Textures PLYWOOD'!M130)</f>
        <v/>
      </c>
      <c r="D125" s="466" t="str">
        <f>IF('(more) Simpl. Textures PLYWOOD'!N130=0,"",'(more) Simpl. Textures PLYWOOD'!N130)</f>
        <v>not 
available</v>
      </c>
      <c r="E125" s="53">
        <f>'PROD. LIST (more)Simpl tex'!F127</f>
        <v>0</v>
      </c>
    </row>
    <row r="126" spans="1:5" ht="23.25" customHeight="1">
      <c r="A126" s="465"/>
      <c r="B126" s="463" t="str">
        <f>'(more) Simpl. Textures PLYWOOD'!D131</f>
        <v>SIMPL-4E-N-NT</v>
      </c>
      <c r="C126" s="466" t="str">
        <f>IF('(more) Simpl. Textures PLYWOOD'!M131=0,"",'(more) Simpl. Textures PLYWOOD'!M131)</f>
        <v/>
      </c>
      <c r="D126" s="466" t="str">
        <f>IF('(more) Simpl. Textures PLYWOOD'!N131=0,"",'(more) Simpl. Textures PLYWOOD'!N131)</f>
        <v>not 
available</v>
      </c>
      <c r="E126" s="53">
        <f>'PROD. LIST (more)Simpl tex'!F128</f>
        <v>0</v>
      </c>
    </row>
    <row r="127" spans="1:5" ht="23.25" customHeight="1">
      <c r="A127" s="465"/>
      <c r="B127" s="463" t="str">
        <f>'(more) Simpl. Textures PLYWOOD'!D132</f>
        <v>SIMPL-4F-C</v>
      </c>
      <c r="C127" s="466" t="str">
        <f>IF('(more) Simpl. Textures PLYWOOD'!M132=0,"",'(more) Simpl. Textures PLYWOOD'!M132)</f>
        <v>not 
available</v>
      </c>
      <c r="D127" s="466" t="str">
        <f>IF('(more) Simpl. Textures PLYWOOD'!N132=0,"",'(more) Simpl. Textures PLYWOOD'!N132)</f>
        <v/>
      </c>
      <c r="E127" s="53">
        <f>'PROD. LIST (more)Simpl tex'!F129</f>
        <v>0</v>
      </c>
    </row>
    <row r="128" spans="1:5" ht="23.25" customHeight="1">
      <c r="A128" s="465"/>
      <c r="B128" s="463" t="str">
        <f>'(more) Simpl. Textures PLYWOOD'!D133</f>
        <v>SIMPL-4F-N-T</v>
      </c>
      <c r="C128" s="466" t="str">
        <f>IF('(more) Simpl. Textures PLYWOOD'!M133=0,"",'(more) Simpl. Textures PLYWOOD'!M133)</f>
        <v/>
      </c>
      <c r="D128" s="466" t="str">
        <f>IF('(more) Simpl. Textures PLYWOOD'!N133=0,"",'(more) Simpl. Textures PLYWOOD'!N133)</f>
        <v>not 
available</v>
      </c>
      <c r="E128" s="53">
        <f>'PROD. LIST (more)Simpl tex'!F130</f>
        <v>0</v>
      </c>
    </row>
    <row r="129" spans="1:6" ht="23.25" customHeight="1">
      <c r="A129" s="465"/>
      <c r="B129" s="463" t="str">
        <f>'(more) Simpl. Textures PLYWOOD'!D134</f>
        <v>SIMPL-4F-N-NT</v>
      </c>
      <c r="C129" s="466" t="str">
        <f>IF('(more) Simpl. Textures PLYWOOD'!M134=0,"",'(more) Simpl. Textures PLYWOOD'!M134)</f>
        <v/>
      </c>
      <c r="D129" s="466" t="str">
        <f>IF('(more) Simpl. Textures PLYWOOD'!N134=0,"",'(more) Simpl. Textures PLYWOOD'!N134)</f>
        <v>not 
available</v>
      </c>
      <c r="E129" s="53">
        <f>'PROD. LIST (more)Simpl tex'!F131</f>
        <v>0</v>
      </c>
    </row>
    <row r="130" spans="1:6" ht="23.25" customHeight="1">
      <c r="A130" s="465"/>
      <c r="B130" s="463" t="str">
        <f>'(more) Simpl. Textures PLYWOOD'!D135</f>
        <v>SIMPL-4I-C</v>
      </c>
      <c r="C130" s="466" t="str">
        <f>IF('(more) Simpl. Textures PLYWOOD'!M135=0,"",'(more) Simpl. Textures PLYWOOD'!M135)</f>
        <v>not 
available</v>
      </c>
      <c r="D130" s="466" t="str">
        <f>IF('(more) Simpl. Textures PLYWOOD'!N135=0,"",'(more) Simpl. Textures PLYWOOD'!N135)</f>
        <v/>
      </c>
      <c r="E130" s="53">
        <f>'PROD. LIST (more)Simpl tex'!F132</f>
        <v>0</v>
      </c>
    </row>
    <row r="131" spans="1:6" ht="23.25" customHeight="1">
      <c r="A131" s="465"/>
      <c r="B131" s="463" t="str">
        <f>'(more) Simpl. Textures PLYWOOD'!D136</f>
        <v>SIMPL-4I-N-T</v>
      </c>
      <c r="C131" s="466" t="str">
        <f>IF('(more) Simpl. Textures PLYWOOD'!M136=0,"",'(more) Simpl. Textures PLYWOOD'!M136)</f>
        <v/>
      </c>
      <c r="D131" s="466" t="str">
        <f>IF('(more) Simpl. Textures PLYWOOD'!N136=0,"",'(more) Simpl. Textures PLYWOOD'!N136)</f>
        <v>not 
available</v>
      </c>
      <c r="E131" s="53">
        <f>'PROD. LIST (more)Simpl tex'!F133</f>
        <v>0</v>
      </c>
    </row>
    <row r="132" spans="1:6" ht="23.25" customHeight="1">
      <c r="A132" s="465"/>
      <c r="B132" s="463" t="str">
        <f>'(more) Simpl. Textures PLYWOOD'!D137</f>
        <v>SIMPL-4I-N-NT</v>
      </c>
      <c r="C132" s="466" t="str">
        <f>IF('(more) Simpl. Textures PLYWOOD'!M137=0,"",'(more) Simpl. Textures PLYWOOD'!M137)</f>
        <v/>
      </c>
      <c r="D132" s="466" t="str">
        <f>IF('(more) Simpl. Textures PLYWOOD'!N137=0,"",'(more) Simpl. Textures PLYWOOD'!N137)</f>
        <v>not 
available</v>
      </c>
      <c r="E132" s="53">
        <f>'PROD. LIST (more)Simpl tex'!F134</f>
        <v>0</v>
      </c>
    </row>
    <row r="133" spans="1:6" ht="23.25" customHeight="1">
      <c r="A133" s="465"/>
      <c r="B133" s="463" t="str">
        <f>'(more) Simpl. Textures PLYWOOD'!D138</f>
        <v>SIMPL-4O-C</v>
      </c>
      <c r="C133" s="466" t="str">
        <f>IF('(more) Simpl. Textures PLYWOOD'!M138=0,"",'(more) Simpl. Textures PLYWOOD'!M138)</f>
        <v>not 
available</v>
      </c>
      <c r="D133" s="466" t="str">
        <f>IF('(more) Simpl. Textures PLYWOOD'!N138=0,"",'(more) Simpl. Textures PLYWOOD'!N138)</f>
        <v/>
      </c>
      <c r="E133" s="53">
        <f>'PROD. LIST (more)Simpl tex'!F135</f>
        <v>0</v>
      </c>
    </row>
    <row r="134" spans="1:6" ht="23.25" customHeight="1">
      <c r="A134" s="465"/>
      <c r="B134" s="463" t="str">
        <f>'(more) Simpl. Textures PLYWOOD'!D139</f>
        <v>SIMPL-4O-N-T</v>
      </c>
      <c r="C134" s="466" t="str">
        <f>IF('(more) Simpl. Textures PLYWOOD'!M139=0,"",'(more) Simpl. Textures PLYWOOD'!M139)</f>
        <v/>
      </c>
      <c r="D134" s="466" t="str">
        <f>IF('(more) Simpl. Textures PLYWOOD'!N139=0,"",'(more) Simpl. Textures PLYWOOD'!N139)</f>
        <v>not 
available</v>
      </c>
      <c r="E134" s="53">
        <f>'PROD. LIST (more)Simpl tex'!F136</f>
        <v>0</v>
      </c>
    </row>
    <row r="135" spans="1:6" ht="23.25" customHeight="1">
      <c r="A135" s="465"/>
      <c r="B135" s="463" t="str">
        <f>'(more) Simpl. Textures PLYWOOD'!D140</f>
        <v>SIMPL-4O-N-NT</v>
      </c>
      <c r="C135" s="466" t="str">
        <f>IF('(more) Simpl. Textures PLYWOOD'!M140=0,"",'(more) Simpl. Textures PLYWOOD'!M140)</f>
        <v/>
      </c>
      <c r="D135" s="466" t="str">
        <f>IF('(more) Simpl. Textures PLYWOOD'!N140=0,"",'(more) Simpl. Textures PLYWOOD'!N140)</f>
        <v>not 
available</v>
      </c>
      <c r="E135" s="53">
        <f>'PROD. LIST (more)Simpl tex'!F137</f>
        <v>0</v>
      </c>
    </row>
    <row r="136" spans="1:6" ht="23.25" customHeight="1">
      <c r="A136" s="465"/>
      <c r="B136" s="463" t="str">
        <f>'(more) Simpl. Textures PLYWOOD'!D141</f>
        <v>5 - INCUT</v>
      </c>
      <c r="C136" s="466" t="str">
        <f>IF('(more) Simpl. Textures PLYWOOD'!M141=0,"",'(more) Simpl. Textures PLYWOOD'!M141)</f>
        <v/>
      </c>
      <c r="D136" s="466" t="str">
        <f>IF('(more) Simpl. Textures PLYWOOD'!N141=0,"",'(more) Simpl. Textures PLYWOOD'!N141)</f>
        <v/>
      </c>
      <c r="E136" s="53">
        <f>'PROD. LIST (more)Simpl tex'!F138</f>
        <v>0</v>
      </c>
    </row>
    <row r="137" spans="1:6" ht="23.25" customHeight="1">
      <c r="A137" s="465"/>
      <c r="B137" s="463" t="str">
        <f>'(more) Simpl. Textures PLYWOOD'!D142</f>
        <v>SIMPL-5A-C</v>
      </c>
      <c r="C137" s="466" t="str">
        <f>IF('(more) Simpl. Textures PLYWOOD'!M142=0,"",'(more) Simpl. Textures PLYWOOD'!M142)</f>
        <v>not 
available</v>
      </c>
      <c r="D137" s="466" t="str">
        <f>IF('(more) Simpl. Textures PLYWOOD'!N142=0,"",'(more) Simpl. Textures PLYWOOD'!N142)</f>
        <v/>
      </c>
      <c r="E137" s="53">
        <f>'PROD. LIST (more)Simpl tex'!F139</f>
        <v>0</v>
      </c>
    </row>
    <row r="138" spans="1:6" ht="23.25" customHeight="1">
      <c r="A138" s="465"/>
      <c r="B138" s="463" t="str">
        <f>'(more) Simpl. Textures PLYWOOD'!D143</f>
        <v>SIMPL-5A-N-T</v>
      </c>
      <c r="C138" s="466" t="str">
        <f>IF('(more) Simpl. Textures PLYWOOD'!M143=0,"",'(more) Simpl. Textures PLYWOOD'!M143)</f>
        <v/>
      </c>
      <c r="D138" s="466" t="str">
        <f>IF('(more) Simpl. Textures PLYWOOD'!N143=0,"",'(more) Simpl. Textures PLYWOOD'!N143)</f>
        <v>not 
available</v>
      </c>
      <c r="E138" s="53">
        <f>'PROD. LIST (more)Simpl tex'!F140</f>
        <v>0</v>
      </c>
    </row>
    <row r="139" spans="1:6" ht="23.25" customHeight="1">
      <c r="A139" s="465"/>
      <c r="B139" s="463" t="str">
        <f>'(more) Simpl. Textures PLYWOOD'!D144</f>
        <v>SIMPL-5A-N-NT</v>
      </c>
      <c r="C139" s="466" t="str">
        <f>IF('(more) Simpl. Textures PLYWOOD'!M144=0,"",'(more) Simpl. Textures PLYWOOD'!M144)</f>
        <v/>
      </c>
      <c r="D139" s="466" t="str">
        <f>IF('(more) Simpl. Textures PLYWOOD'!N144=0,"",'(more) Simpl. Textures PLYWOOD'!N144)</f>
        <v>not 
available</v>
      </c>
      <c r="E139" s="53">
        <f>'PROD. LIST (more)Simpl tex'!F141</f>
        <v>0</v>
      </c>
    </row>
    <row r="140" spans="1:6" ht="23.25" customHeight="1">
      <c r="A140" s="465"/>
      <c r="B140" s="463" t="str">
        <f>'(more) Simpl. Textures PLYWOOD'!D145</f>
        <v>SIMPL-5B-C</v>
      </c>
      <c r="C140" s="466" t="str">
        <f>IF('(more) Simpl. Textures PLYWOOD'!M145=0,"",'(more) Simpl. Textures PLYWOOD'!M145)</f>
        <v>not 
available</v>
      </c>
      <c r="D140" s="466" t="str">
        <f>IF('(more) Simpl. Textures PLYWOOD'!N145=0,"",'(more) Simpl. Textures PLYWOOD'!N145)</f>
        <v/>
      </c>
      <c r="E140" s="53">
        <f>'PROD. LIST (more)Simpl tex'!F142</f>
        <v>0</v>
      </c>
    </row>
    <row r="141" spans="1:6" ht="23.25" customHeight="1">
      <c r="A141" s="465"/>
      <c r="B141" s="463" t="str">
        <f>'(more) Simpl. Textures PLYWOOD'!D146</f>
        <v>SIMPL-5B-N-T</v>
      </c>
      <c r="C141" s="466" t="str">
        <f>IF('(more) Simpl. Textures PLYWOOD'!M146=0,"",'(more) Simpl. Textures PLYWOOD'!M146)</f>
        <v/>
      </c>
      <c r="D141" s="466" t="str">
        <f>IF('(more) Simpl. Textures PLYWOOD'!N146=0,"",'(more) Simpl. Textures PLYWOOD'!N146)</f>
        <v>not 
available</v>
      </c>
      <c r="E141" s="53">
        <f>'PROD. LIST (more)Simpl tex'!F143</f>
        <v>0</v>
      </c>
    </row>
    <row r="142" spans="1:6" ht="23.25" customHeight="1">
      <c r="A142" s="465"/>
      <c r="B142" s="463" t="str">
        <f>'(more) Simpl. Textures PLYWOOD'!D147</f>
        <v>SIMPL-5B-N-NT</v>
      </c>
      <c r="C142" s="466" t="str">
        <f>IF('(more) Simpl. Textures PLYWOOD'!M147=0,"",'(more) Simpl. Textures PLYWOOD'!M147)</f>
        <v/>
      </c>
      <c r="D142" s="466" t="str">
        <f>IF('(more) Simpl. Textures PLYWOOD'!N147=0,"",'(more) Simpl. Textures PLYWOOD'!N147)</f>
        <v>not 
available</v>
      </c>
      <c r="E142" s="53">
        <f>'PROD. LIST (more)Simpl tex'!F144</f>
        <v>0</v>
      </c>
    </row>
    <row r="143" spans="1:6" ht="23.25" customHeight="1">
      <c r="A143" s="465"/>
      <c r="B143" s="463" t="str">
        <f>'(more) Simpl. Textures PLYWOOD'!D148</f>
        <v>SIMPL-5C-C</v>
      </c>
      <c r="C143" s="466" t="str">
        <f>IF('(more) Simpl. Textures PLYWOOD'!M148=0,"",'(more) Simpl. Textures PLYWOOD'!M148)</f>
        <v>not 
available</v>
      </c>
      <c r="D143" s="466" t="str">
        <f>IF('(more) Simpl. Textures PLYWOOD'!N148=0,"",'(more) Simpl. Textures PLYWOOD'!N148)</f>
        <v/>
      </c>
      <c r="E143" s="53">
        <f>'PROD. LIST (more)Simpl tex'!F145</f>
        <v>0</v>
      </c>
    </row>
    <row r="144" spans="1:6" s="14" customFormat="1" ht="23.25" customHeight="1">
      <c r="A144" s="465"/>
      <c r="B144" s="463" t="str">
        <f>'(more) Simpl. Textures PLYWOOD'!D149</f>
        <v>SIMPL-5C-N-T</v>
      </c>
      <c r="C144" s="466" t="str">
        <f>IF('(more) Simpl. Textures PLYWOOD'!M149=0,"",'(more) Simpl. Textures PLYWOOD'!M149)</f>
        <v/>
      </c>
      <c r="D144" s="466" t="str">
        <f>IF('(more) Simpl. Textures PLYWOOD'!N149=0,"",'(more) Simpl. Textures PLYWOOD'!N149)</f>
        <v>not 
available</v>
      </c>
      <c r="E144" s="53">
        <f>'PROD. LIST (more)Simpl tex'!F146</f>
        <v>0</v>
      </c>
      <c r="F144" s="1"/>
    </row>
    <row r="145" spans="1:6" s="14" customFormat="1" ht="23.25" customHeight="1">
      <c r="A145" s="465"/>
      <c r="B145" s="463" t="str">
        <f>'(more) Simpl. Textures PLYWOOD'!D150</f>
        <v>SIMPL-5C-N-NT</v>
      </c>
      <c r="C145" s="466" t="str">
        <f>IF('(more) Simpl. Textures PLYWOOD'!M150=0,"",'(more) Simpl. Textures PLYWOOD'!M150)</f>
        <v/>
      </c>
      <c r="D145" s="466" t="str">
        <f>IF('(more) Simpl. Textures PLYWOOD'!N150=0,"",'(more) Simpl. Textures PLYWOOD'!N150)</f>
        <v>not 
available</v>
      </c>
      <c r="E145" s="53">
        <f>'PROD. LIST (more)Simpl tex'!F147</f>
        <v>0</v>
      </c>
      <c r="F145" s="1"/>
    </row>
    <row r="146" spans="1:6" s="14" customFormat="1" ht="23.25" customHeight="1">
      <c r="A146" s="44"/>
      <c r="B146" s="41" t="str">
        <f>'(more) Simpl. Textures PLYWOOD'!D151</f>
        <v>SIMPL-5D-C</v>
      </c>
      <c r="C146" s="466" t="str">
        <f>IF('(more) Simpl. Textures PLYWOOD'!M151=0,"",'(more) Simpl. Textures PLYWOOD'!M151)</f>
        <v>not 
available</v>
      </c>
      <c r="D146" s="466" t="str">
        <f>IF('(more) Simpl. Textures PLYWOOD'!N151=0,"",'(more) Simpl. Textures PLYWOOD'!N151)</f>
        <v/>
      </c>
      <c r="E146" s="53">
        <f>'PROD. LIST (more)Simpl tex'!F148</f>
        <v>0</v>
      </c>
      <c r="F146" s="1"/>
    </row>
    <row r="147" spans="1:6" s="14" customFormat="1" ht="23.25" customHeight="1">
      <c r="A147" s="44"/>
      <c r="B147" s="41" t="str">
        <f>'(more) Simpl. Textures PLYWOOD'!D152</f>
        <v>SIMPL-5D-N-T</v>
      </c>
      <c r="C147" s="466" t="str">
        <f>IF('(more) Simpl. Textures PLYWOOD'!M152=0,"",'(more) Simpl. Textures PLYWOOD'!M152)</f>
        <v/>
      </c>
      <c r="D147" s="466" t="str">
        <f>IF('(more) Simpl. Textures PLYWOOD'!N152=0,"",'(more) Simpl. Textures PLYWOOD'!N152)</f>
        <v>not 
available</v>
      </c>
      <c r="E147" s="53">
        <f>'PROD. LIST (more)Simpl tex'!F149</f>
        <v>0</v>
      </c>
      <c r="F147" s="1"/>
    </row>
    <row r="148" spans="1:6" s="14" customFormat="1" ht="23.25" customHeight="1">
      <c r="A148" s="44"/>
      <c r="B148" s="41" t="str">
        <f>'(more) Simpl. Textures PLYWOOD'!D153</f>
        <v>SIMPL-5D-N-NT</v>
      </c>
      <c r="C148" s="466" t="str">
        <f>IF('(more) Simpl. Textures PLYWOOD'!M153=0,"",'(more) Simpl. Textures PLYWOOD'!M153)</f>
        <v/>
      </c>
      <c r="D148" s="466" t="str">
        <f>IF('(more) Simpl. Textures PLYWOOD'!N153=0,"",'(more) Simpl. Textures PLYWOOD'!N153)</f>
        <v>not 
available</v>
      </c>
      <c r="E148" s="53">
        <f>'PROD. LIST (more)Simpl tex'!F150</f>
        <v>0</v>
      </c>
      <c r="F148" s="1"/>
    </row>
    <row r="149" spans="1:6" s="14" customFormat="1" ht="23.25" customHeight="1">
      <c r="A149" s="44"/>
      <c r="B149" s="41" t="str">
        <f>'(more) Simpl. Textures PLYWOOD'!D154</f>
        <v>SIMPL-5E-C</v>
      </c>
      <c r="C149" s="466" t="str">
        <f>IF('(more) Simpl. Textures PLYWOOD'!M154=0,"",'(more) Simpl. Textures PLYWOOD'!M154)</f>
        <v>not 
available</v>
      </c>
      <c r="D149" s="466" t="str">
        <f>IF('(more) Simpl. Textures PLYWOOD'!N154=0,"",'(more) Simpl. Textures PLYWOOD'!N154)</f>
        <v/>
      </c>
      <c r="E149" s="53">
        <f>'PROD. LIST (more)Simpl tex'!F151</f>
        <v>0</v>
      </c>
      <c r="F149" s="1"/>
    </row>
    <row r="150" spans="1:6" s="14" customFormat="1" ht="23.25" customHeight="1">
      <c r="A150" s="44"/>
      <c r="B150" s="41" t="str">
        <f>'(more) Simpl. Textures PLYWOOD'!D155</f>
        <v>SIMPL-5E-N-T</v>
      </c>
      <c r="C150" s="466" t="str">
        <f>IF('(more) Simpl. Textures PLYWOOD'!M155=0,"",'(more) Simpl. Textures PLYWOOD'!M155)</f>
        <v/>
      </c>
      <c r="D150" s="466" t="str">
        <f>IF('(more) Simpl. Textures PLYWOOD'!N155=0,"",'(more) Simpl. Textures PLYWOOD'!N155)</f>
        <v>not 
available</v>
      </c>
      <c r="E150" s="53">
        <f>'PROD. LIST (more)Simpl tex'!F152</f>
        <v>0</v>
      </c>
      <c r="F150" s="1"/>
    </row>
    <row r="151" spans="1:6" s="14" customFormat="1" ht="23.25" customHeight="1">
      <c r="A151" s="44"/>
      <c r="B151" s="41" t="str">
        <f>'(more) Simpl. Textures PLYWOOD'!D156</f>
        <v>SIMPL-5E-N-NT</v>
      </c>
      <c r="C151" s="466" t="str">
        <f>IF('(more) Simpl. Textures PLYWOOD'!M156=0,"",'(more) Simpl. Textures PLYWOOD'!M156)</f>
        <v/>
      </c>
      <c r="D151" s="466" t="str">
        <f>IF('(more) Simpl. Textures PLYWOOD'!N156=0,"",'(more) Simpl. Textures PLYWOOD'!N156)</f>
        <v>not 
available</v>
      </c>
      <c r="E151" s="53">
        <f>'PROD. LIST (more)Simpl tex'!F153</f>
        <v>0</v>
      </c>
      <c r="F151" s="1"/>
    </row>
    <row r="152" spans="1:6" s="14" customFormat="1" ht="23.25" customHeight="1">
      <c r="A152" s="44"/>
      <c r="B152" s="41" t="str">
        <f>'(more) Simpl. Textures PLYWOOD'!D157</f>
        <v>SIMPL-5F-C</v>
      </c>
      <c r="C152" s="466" t="str">
        <f>IF('(more) Simpl. Textures PLYWOOD'!M157=0,"",'(more) Simpl. Textures PLYWOOD'!M157)</f>
        <v>not 
available</v>
      </c>
      <c r="D152" s="466" t="str">
        <f>IF('(more) Simpl. Textures PLYWOOD'!N157=0,"",'(more) Simpl. Textures PLYWOOD'!N157)</f>
        <v/>
      </c>
      <c r="E152" s="53">
        <f>'PROD. LIST (more)Simpl tex'!F154</f>
        <v>0</v>
      </c>
      <c r="F152" s="1"/>
    </row>
    <row r="153" spans="1:6" s="14" customFormat="1" ht="23.25" customHeight="1">
      <c r="A153" s="44"/>
      <c r="B153" s="41" t="str">
        <f>'(more) Simpl. Textures PLYWOOD'!D158</f>
        <v>SIMPL-5F-N-T</v>
      </c>
      <c r="C153" s="466" t="str">
        <f>IF('(more) Simpl. Textures PLYWOOD'!M158=0,"",'(more) Simpl. Textures PLYWOOD'!M158)</f>
        <v/>
      </c>
      <c r="D153" s="466" t="str">
        <f>IF('(more) Simpl. Textures PLYWOOD'!N158=0,"",'(more) Simpl. Textures PLYWOOD'!N158)</f>
        <v>not 
available</v>
      </c>
      <c r="E153" s="53">
        <f>'PROD. LIST (more)Simpl tex'!F155</f>
        <v>0</v>
      </c>
      <c r="F153" s="1"/>
    </row>
    <row r="154" spans="1:6" ht="23.25" customHeight="1">
      <c r="A154" s="39"/>
      <c r="B154" s="41" t="str">
        <f>'(more) Simpl. Textures PLYWOOD'!D159</f>
        <v>SIMPL-5F-N-NT</v>
      </c>
      <c r="C154" s="466" t="str">
        <f>IF('(more) Simpl. Textures PLYWOOD'!M159=0,"",'(more) Simpl. Textures PLYWOOD'!M159)</f>
        <v/>
      </c>
      <c r="D154" s="466" t="str">
        <f>IF('(more) Simpl. Textures PLYWOOD'!N159=0,"",'(more) Simpl. Textures PLYWOOD'!N159)</f>
        <v>not 
available</v>
      </c>
      <c r="E154" s="53">
        <f>'PROD. LIST (more)Simpl tex'!F156</f>
        <v>0</v>
      </c>
    </row>
    <row r="155" spans="1:6" ht="23.25" customHeight="1">
      <c r="A155" s="39"/>
      <c r="B155" s="41" t="str">
        <f>'(more) Simpl. Textures PLYWOOD'!D160</f>
        <v>SIMPL-5G-C</v>
      </c>
      <c r="C155" s="466" t="str">
        <f>IF('(more) Simpl. Textures PLYWOOD'!M160=0,"",'(more) Simpl. Textures PLYWOOD'!M160)</f>
        <v>not 
available</v>
      </c>
      <c r="D155" s="466" t="str">
        <f>IF('(more) Simpl. Textures PLYWOOD'!N160=0,"",'(more) Simpl. Textures PLYWOOD'!N160)</f>
        <v/>
      </c>
      <c r="E155" s="53">
        <f>'PROD. LIST (more)Simpl tex'!F157</f>
        <v>0</v>
      </c>
    </row>
    <row r="156" spans="1:6" ht="23.25" customHeight="1">
      <c r="A156" s="39"/>
      <c r="B156" s="41" t="str">
        <f>'(more) Simpl. Textures PLYWOOD'!D161</f>
        <v>SIMPL-5G-N-T</v>
      </c>
      <c r="C156" s="466" t="str">
        <f>IF('(more) Simpl. Textures PLYWOOD'!M161=0,"",'(more) Simpl. Textures PLYWOOD'!M161)</f>
        <v/>
      </c>
      <c r="D156" s="466" t="str">
        <f>IF('(more) Simpl. Textures PLYWOOD'!N161=0,"",'(more) Simpl. Textures PLYWOOD'!N161)</f>
        <v>not 
available</v>
      </c>
      <c r="E156" s="53">
        <f>'PROD. LIST (more)Simpl tex'!F158</f>
        <v>0</v>
      </c>
    </row>
    <row r="157" spans="1:6" ht="23.25" customHeight="1">
      <c r="A157" s="39"/>
      <c r="B157" s="41" t="str">
        <f>'(more) Simpl. Textures PLYWOOD'!D162</f>
        <v>SIMPL-5G-N-NT</v>
      </c>
      <c r="C157" s="466" t="str">
        <f>IF('(more) Simpl. Textures PLYWOOD'!M162=0,"",'(more) Simpl. Textures PLYWOOD'!M162)</f>
        <v/>
      </c>
      <c r="D157" s="466" t="str">
        <f>IF('(more) Simpl. Textures PLYWOOD'!N162=0,"",'(more) Simpl. Textures PLYWOOD'!N162)</f>
        <v>not 
available</v>
      </c>
      <c r="E157" s="53">
        <f>'PROD. LIST (more)Simpl tex'!F159</f>
        <v>0</v>
      </c>
    </row>
    <row r="158" spans="1:6" ht="23.25" customHeight="1">
      <c r="A158" s="44"/>
      <c r="B158" s="41" t="str">
        <f>'(more) Simpl. Textures PLYWOOD'!D163</f>
        <v>SIMPL-5H-C</v>
      </c>
      <c r="C158" s="466" t="str">
        <f>IF('(more) Simpl. Textures PLYWOOD'!M163=0,"",'(more) Simpl. Textures PLYWOOD'!M163)</f>
        <v>not 
available</v>
      </c>
      <c r="D158" s="466" t="str">
        <f>IF('(more) Simpl. Textures PLYWOOD'!N163=0,"",'(more) Simpl. Textures PLYWOOD'!N163)</f>
        <v/>
      </c>
      <c r="E158" s="53">
        <f>'PROD. LIST (more)Simpl tex'!F160</f>
        <v>0</v>
      </c>
    </row>
    <row r="159" spans="1:6" ht="23.25" customHeight="1">
      <c r="A159" s="44"/>
      <c r="B159" s="41" t="str">
        <f>'(more) Simpl. Textures PLYWOOD'!D164</f>
        <v>SIMPL-5H-N-T</v>
      </c>
      <c r="C159" s="466" t="str">
        <f>IF('(more) Simpl. Textures PLYWOOD'!M164=0,"",'(more) Simpl. Textures PLYWOOD'!M164)</f>
        <v/>
      </c>
      <c r="D159" s="466" t="str">
        <f>IF('(more) Simpl. Textures PLYWOOD'!N164=0,"",'(more) Simpl. Textures PLYWOOD'!N164)</f>
        <v>not 
available</v>
      </c>
      <c r="E159" s="53">
        <f>'PROD. LIST (more)Simpl tex'!F161</f>
        <v>0</v>
      </c>
    </row>
    <row r="160" spans="1:6" ht="23.25" customHeight="1">
      <c r="A160" s="44"/>
      <c r="B160" s="41" t="str">
        <f>'(more) Simpl. Textures PLYWOOD'!D165</f>
        <v>SIMPL-5H-N-NT</v>
      </c>
      <c r="C160" s="466" t="str">
        <f>IF('(more) Simpl. Textures PLYWOOD'!M165=0,"",'(more) Simpl. Textures PLYWOOD'!M165)</f>
        <v/>
      </c>
      <c r="D160" s="466" t="str">
        <f>IF('(more) Simpl. Textures PLYWOOD'!N165=0,"",'(more) Simpl. Textures PLYWOOD'!N165)</f>
        <v>not 
available</v>
      </c>
      <c r="E160" s="53">
        <f>'PROD. LIST (more)Simpl tex'!F162</f>
        <v>0</v>
      </c>
    </row>
    <row r="161" spans="1:5" ht="23.25" customHeight="1">
      <c r="A161" s="44"/>
      <c r="B161" s="41" t="str">
        <f>'(more) Simpl. Textures PLYWOOD'!D166</f>
        <v>SIMPL-5I-C</v>
      </c>
      <c r="C161" s="466" t="str">
        <f>IF('(more) Simpl. Textures PLYWOOD'!M166=0,"",'(more) Simpl. Textures PLYWOOD'!M166)</f>
        <v>not 
available</v>
      </c>
      <c r="D161" s="466" t="str">
        <f>IF('(more) Simpl. Textures PLYWOOD'!N166=0,"",'(more) Simpl. Textures PLYWOOD'!N166)</f>
        <v/>
      </c>
      <c r="E161" s="53">
        <f>'PROD. LIST (more)Simpl tex'!F163</f>
        <v>0</v>
      </c>
    </row>
    <row r="162" spans="1:5" ht="23.25" customHeight="1">
      <c r="A162" s="44"/>
      <c r="B162" s="41" t="str">
        <f>'(more) Simpl. Textures PLYWOOD'!D167</f>
        <v>SIMPL-5I-N-T</v>
      </c>
      <c r="C162" s="466" t="str">
        <f>IF('(more) Simpl. Textures PLYWOOD'!M167=0,"",'(more) Simpl. Textures PLYWOOD'!M167)</f>
        <v/>
      </c>
      <c r="D162" s="466" t="str">
        <f>IF('(more) Simpl. Textures PLYWOOD'!N167=0,"",'(more) Simpl. Textures PLYWOOD'!N167)</f>
        <v>not 
available</v>
      </c>
      <c r="E162" s="53">
        <f>'PROD. LIST (more)Simpl tex'!F164</f>
        <v>0</v>
      </c>
    </row>
    <row r="163" spans="1:5" ht="23.25" customHeight="1">
      <c r="A163" s="44"/>
      <c r="B163" s="41" t="str">
        <f>'(more) Simpl. Textures PLYWOOD'!D168</f>
        <v>SIMPL-5I-N-NT</v>
      </c>
      <c r="C163" s="466" t="str">
        <f>IF('(more) Simpl. Textures PLYWOOD'!M168=0,"",'(more) Simpl. Textures PLYWOOD'!M168)</f>
        <v/>
      </c>
      <c r="D163" s="466" t="str">
        <f>IF('(more) Simpl. Textures PLYWOOD'!N168=0,"",'(more) Simpl. Textures PLYWOOD'!N168)</f>
        <v>not 
available</v>
      </c>
      <c r="E163" s="53">
        <f>'PROD. LIST (more)Simpl tex'!F165</f>
        <v>0</v>
      </c>
    </row>
    <row r="164" spans="1:5" ht="23.25" customHeight="1">
      <c r="A164" s="44"/>
      <c r="B164" s="41" t="str">
        <f>'(more) Simpl. Textures PLYWOOD'!D169</f>
        <v>SIMPL-5J-C</v>
      </c>
      <c r="C164" s="466" t="str">
        <f>IF('(more) Simpl. Textures PLYWOOD'!M169=0,"",'(more) Simpl. Textures PLYWOOD'!M169)</f>
        <v>not 
available</v>
      </c>
      <c r="D164" s="466" t="str">
        <f>IF('(more) Simpl. Textures PLYWOOD'!N169=0,"",'(more) Simpl. Textures PLYWOOD'!N169)</f>
        <v/>
      </c>
      <c r="E164" s="53">
        <f>'PROD. LIST (more)Simpl tex'!F166</f>
        <v>0</v>
      </c>
    </row>
    <row r="165" spans="1:5" ht="23.25" customHeight="1">
      <c r="A165" s="44"/>
      <c r="B165" s="41" t="str">
        <f>'(more) Simpl. Textures PLYWOOD'!D170</f>
        <v>SIMPL-5J-N-T</v>
      </c>
      <c r="C165" s="466" t="str">
        <f>IF('(more) Simpl. Textures PLYWOOD'!M170=0,"",'(more) Simpl. Textures PLYWOOD'!M170)</f>
        <v/>
      </c>
      <c r="D165" s="466" t="str">
        <f>IF('(more) Simpl. Textures PLYWOOD'!N170=0,"",'(more) Simpl. Textures PLYWOOD'!N170)</f>
        <v>not 
available</v>
      </c>
      <c r="E165" s="53">
        <f>'PROD. LIST (more)Simpl tex'!F167</f>
        <v>0</v>
      </c>
    </row>
    <row r="166" spans="1:5" ht="23.25" customHeight="1">
      <c r="A166" s="44"/>
      <c r="B166" s="41" t="str">
        <f>'(more) Simpl. Textures PLYWOOD'!D171</f>
        <v>SIMPL-5J-N-NT</v>
      </c>
      <c r="C166" s="466" t="str">
        <f>IF('(more) Simpl. Textures PLYWOOD'!M171=0,"",'(more) Simpl. Textures PLYWOOD'!M171)</f>
        <v/>
      </c>
      <c r="D166" s="466" t="str">
        <f>IF('(more) Simpl. Textures PLYWOOD'!N171=0,"",'(more) Simpl. Textures PLYWOOD'!N171)</f>
        <v>not 
available</v>
      </c>
      <c r="E166" s="53">
        <f>'PROD. LIST (more)Simpl tex'!F168</f>
        <v>0</v>
      </c>
    </row>
    <row r="167" spans="1:5" ht="23.25" customHeight="1">
      <c r="A167" s="44"/>
      <c r="B167" s="41" t="str">
        <f>'(more) Simpl. Textures PLYWOOD'!D172</f>
        <v>SIMPL-5K-C</v>
      </c>
      <c r="C167" s="466" t="str">
        <f>IF('(more) Simpl. Textures PLYWOOD'!M172=0,"",'(more) Simpl. Textures PLYWOOD'!M172)</f>
        <v>not 
available</v>
      </c>
      <c r="D167" s="466" t="str">
        <f>IF('(more) Simpl. Textures PLYWOOD'!N172=0,"",'(more) Simpl. Textures PLYWOOD'!N172)</f>
        <v/>
      </c>
      <c r="E167" s="53">
        <f>'PROD. LIST (more)Simpl tex'!F169</f>
        <v>0</v>
      </c>
    </row>
    <row r="168" spans="1:5" ht="23.25" customHeight="1">
      <c r="A168" s="44"/>
      <c r="B168" s="41" t="str">
        <f>'(more) Simpl. Textures PLYWOOD'!D173</f>
        <v>SIMPL-5K-N-T</v>
      </c>
      <c r="C168" s="466" t="str">
        <f>IF('(more) Simpl. Textures PLYWOOD'!M173=0,"",'(more) Simpl. Textures PLYWOOD'!M173)</f>
        <v/>
      </c>
      <c r="D168" s="466" t="str">
        <f>IF('(more) Simpl. Textures PLYWOOD'!N173=0,"",'(more) Simpl. Textures PLYWOOD'!N173)</f>
        <v>not 
available</v>
      </c>
      <c r="E168" s="53">
        <f>'PROD. LIST (more)Simpl tex'!F170</f>
        <v>0</v>
      </c>
    </row>
    <row r="169" spans="1:5" ht="23.25" customHeight="1">
      <c r="A169" s="44"/>
      <c r="B169" s="41" t="str">
        <f>'(more) Simpl. Textures PLYWOOD'!D174</f>
        <v>SIMPL-5K-N-NT</v>
      </c>
      <c r="C169" s="466" t="str">
        <f>IF('(more) Simpl. Textures PLYWOOD'!M174=0,"",'(more) Simpl. Textures PLYWOOD'!M174)</f>
        <v/>
      </c>
      <c r="D169" s="466" t="str">
        <f>IF('(more) Simpl. Textures PLYWOOD'!N174=0,"",'(more) Simpl. Textures PLYWOOD'!N174)</f>
        <v>not 
available</v>
      </c>
      <c r="E169" s="53">
        <f>'PROD. LIST (more)Simpl tex'!F171</f>
        <v>0</v>
      </c>
    </row>
    <row r="170" spans="1:5" ht="23.25" customHeight="1">
      <c r="A170" s="44"/>
      <c r="B170" s="41" t="str">
        <f>'(more) Simpl. Textures PLYWOOD'!D175</f>
        <v>SIMPL-5L-C</v>
      </c>
      <c r="C170" s="466" t="str">
        <f>IF('(more) Simpl. Textures PLYWOOD'!M175=0,"",'(more) Simpl. Textures PLYWOOD'!M175)</f>
        <v>not 
available</v>
      </c>
      <c r="D170" s="466" t="str">
        <f>IF('(more) Simpl. Textures PLYWOOD'!N175=0,"",'(more) Simpl. Textures PLYWOOD'!N175)</f>
        <v/>
      </c>
      <c r="E170" s="53">
        <f>'PROD. LIST (more)Simpl tex'!F172</f>
        <v>0</v>
      </c>
    </row>
    <row r="171" spans="1:5" ht="23.25" customHeight="1">
      <c r="A171" s="44"/>
      <c r="B171" s="41" t="str">
        <f>'(more) Simpl. Textures PLYWOOD'!D176</f>
        <v>SIMPL-5L-N-T</v>
      </c>
      <c r="C171" s="466" t="str">
        <f>IF('(more) Simpl. Textures PLYWOOD'!M176=0,"",'(more) Simpl. Textures PLYWOOD'!M176)</f>
        <v/>
      </c>
      <c r="D171" s="466" t="str">
        <f>IF('(more) Simpl. Textures PLYWOOD'!N176=0,"",'(more) Simpl. Textures PLYWOOD'!N176)</f>
        <v>not 
available</v>
      </c>
      <c r="E171" s="53">
        <f>'PROD. LIST (more)Simpl tex'!F173</f>
        <v>0</v>
      </c>
    </row>
    <row r="172" spans="1:5" ht="23.25" customHeight="1">
      <c r="A172" s="44"/>
      <c r="B172" s="41" t="str">
        <f>'(more) Simpl. Textures PLYWOOD'!D177</f>
        <v>SIMPL-5L-N-NT</v>
      </c>
      <c r="C172" s="466" t="str">
        <f>IF('(more) Simpl. Textures PLYWOOD'!M177=0,"",'(more) Simpl. Textures PLYWOOD'!M177)</f>
        <v/>
      </c>
      <c r="D172" s="466" t="str">
        <f>IF('(more) Simpl. Textures PLYWOOD'!N177=0,"",'(more) Simpl. Textures PLYWOOD'!N177)</f>
        <v>not 
available</v>
      </c>
      <c r="E172" s="53">
        <f>'PROD. LIST (more)Simpl tex'!F174</f>
        <v>0</v>
      </c>
    </row>
    <row r="173" spans="1:5" ht="23.25" customHeight="1">
      <c r="A173" s="44"/>
      <c r="B173" s="41" t="str">
        <f>'(more) Simpl. Textures PLYWOOD'!D178</f>
        <v>SIMPL-5M-C</v>
      </c>
      <c r="C173" s="466" t="str">
        <f>IF('(more) Simpl. Textures PLYWOOD'!M178=0,"",'(more) Simpl. Textures PLYWOOD'!M178)</f>
        <v>not 
available</v>
      </c>
      <c r="D173" s="466" t="str">
        <f>IF('(more) Simpl. Textures PLYWOOD'!N178=0,"",'(more) Simpl. Textures PLYWOOD'!N178)</f>
        <v/>
      </c>
      <c r="E173" s="53">
        <f>'PROD. LIST (more)Simpl tex'!F175</f>
        <v>0</v>
      </c>
    </row>
    <row r="174" spans="1:5" ht="23.25" customHeight="1">
      <c r="A174" s="44"/>
      <c r="B174" s="41" t="str">
        <f>'(more) Simpl. Textures PLYWOOD'!D179</f>
        <v>SIMPL-5M-N-T</v>
      </c>
      <c r="C174" s="466" t="str">
        <f>IF('(more) Simpl. Textures PLYWOOD'!M179=0,"",'(more) Simpl. Textures PLYWOOD'!M179)</f>
        <v/>
      </c>
      <c r="D174" s="466" t="str">
        <f>IF('(more) Simpl. Textures PLYWOOD'!N179=0,"",'(more) Simpl. Textures PLYWOOD'!N179)</f>
        <v>not 
available</v>
      </c>
      <c r="E174" s="53">
        <f>'PROD. LIST (more)Simpl tex'!F176</f>
        <v>0</v>
      </c>
    </row>
    <row r="175" spans="1:5" ht="23.25" customHeight="1">
      <c r="A175" s="44"/>
      <c r="B175" s="41" t="str">
        <f>'(more) Simpl. Textures PLYWOOD'!D180</f>
        <v>SIMPL-5M-N-NT</v>
      </c>
      <c r="C175" s="466" t="str">
        <f>IF('(more) Simpl. Textures PLYWOOD'!M180=0,"",'(more) Simpl. Textures PLYWOOD'!M180)</f>
        <v/>
      </c>
      <c r="D175" s="466" t="str">
        <f>IF('(more) Simpl. Textures PLYWOOD'!N180=0,"",'(more) Simpl. Textures PLYWOOD'!N180)</f>
        <v>not 
available</v>
      </c>
      <c r="E175" s="53">
        <f>'PROD. LIST (more)Simpl tex'!F177</f>
        <v>0</v>
      </c>
    </row>
    <row r="176" spans="1:5" ht="23.25" customHeight="1">
      <c r="A176" s="44"/>
      <c r="B176" s="41" t="str">
        <f>'(more) Simpl. Textures PLYWOOD'!D181</f>
        <v>SIMPL-5N-C</v>
      </c>
      <c r="C176" s="466" t="str">
        <f>IF('(more) Simpl. Textures PLYWOOD'!M181=0,"",'(more) Simpl. Textures PLYWOOD'!M181)</f>
        <v>not 
available</v>
      </c>
      <c r="D176" s="466" t="str">
        <f>IF('(more) Simpl. Textures PLYWOOD'!N181=0,"",'(more) Simpl. Textures PLYWOOD'!N181)</f>
        <v/>
      </c>
      <c r="E176" s="53">
        <f>'PROD. LIST (more)Simpl tex'!F178</f>
        <v>0</v>
      </c>
    </row>
    <row r="177" spans="1:5" ht="23.25" customHeight="1">
      <c r="A177" s="44"/>
      <c r="B177" s="41" t="str">
        <f>'(more) Simpl. Textures PLYWOOD'!D182</f>
        <v>SIMPL-5N-N-T</v>
      </c>
      <c r="C177" s="466" t="str">
        <f>IF('(more) Simpl. Textures PLYWOOD'!M182=0,"",'(more) Simpl. Textures PLYWOOD'!M182)</f>
        <v/>
      </c>
      <c r="D177" s="466" t="str">
        <f>IF('(more) Simpl. Textures PLYWOOD'!N182=0,"",'(more) Simpl. Textures PLYWOOD'!N182)</f>
        <v>not 
available</v>
      </c>
      <c r="E177" s="53">
        <f>'PROD. LIST (more)Simpl tex'!F179</f>
        <v>0</v>
      </c>
    </row>
    <row r="178" spans="1:5" ht="23.25" customHeight="1">
      <c r="A178" s="44"/>
      <c r="B178" s="41" t="str">
        <f>'(more) Simpl. Textures PLYWOOD'!D183</f>
        <v>SIMPL-5N-N-NT</v>
      </c>
      <c r="C178" s="466" t="str">
        <f>IF('(more) Simpl. Textures PLYWOOD'!M183=0,"",'(more) Simpl. Textures PLYWOOD'!M183)</f>
        <v/>
      </c>
      <c r="D178" s="466" t="str">
        <f>IF('(more) Simpl. Textures PLYWOOD'!N183=0,"",'(more) Simpl. Textures PLYWOOD'!N183)</f>
        <v>not 
available</v>
      </c>
      <c r="E178" s="53">
        <f>'PROD. LIST (more)Simpl tex'!F180</f>
        <v>0</v>
      </c>
    </row>
    <row r="179" spans="1:5" ht="23.25" customHeight="1">
      <c r="A179" s="44"/>
      <c r="B179" s="41" t="str">
        <f>'(more) Simpl. Textures PLYWOOD'!D184</f>
        <v>SIMPL-5O-C</v>
      </c>
      <c r="C179" s="466" t="str">
        <f>IF('(more) Simpl. Textures PLYWOOD'!M184=0,"",'(more) Simpl. Textures PLYWOOD'!M184)</f>
        <v>not 
available</v>
      </c>
      <c r="D179" s="466" t="str">
        <f>IF('(more) Simpl. Textures PLYWOOD'!N184=0,"",'(more) Simpl. Textures PLYWOOD'!N184)</f>
        <v/>
      </c>
      <c r="E179" s="53">
        <f>'PROD. LIST (more)Simpl tex'!F181</f>
        <v>0</v>
      </c>
    </row>
    <row r="180" spans="1:5" ht="23.25" customHeight="1">
      <c r="A180" s="44"/>
      <c r="B180" s="41" t="str">
        <f>'(more) Simpl. Textures PLYWOOD'!D185</f>
        <v>SIMPL-5O-N-T</v>
      </c>
      <c r="C180" s="466" t="str">
        <f>IF('(more) Simpl. Textures PLYWOOD'!M185=0,"",'(more) Simpl. Textures PLYWOOD'!M185)</f>
        <v/>
      </c>
      <c r="D180" s="466" t="str">
        <f>IF('(more) Simpl. Textures PLYWOOD'!N185=0,"",'(more) Simpl. Textures PLYWOOD'!N185)</f>
        <v>not 
available</v>
      </c>
      <c r="E180" s="53">
        <f>'PROD. LIST (more)Simpl tex'!F182</f>
        <v>0</v>
      </c>
    </row>
    <row r="181" spans="1:5" ht="23.25" customHeight="1">
      <c r="A181" s="44"/>
      <c r="B181" s="41" t="str">
        <f>'(more) Simpl. Textures PLYWOOD'!D186</f>
        <v>SIMPL-5O-N-NT</v>
      </c>
      <c r="C181" s="466" t="str">
        <f>IF('(more) Simpl. Textures PLYWOOD'!M186=0,"",'(more) Simpl. Textures PLYWOOD'!M186)</f>
        <v/>
      </c>
      <c r="D181" s="466" t="str">
        <f>IF('(more) Simpl. Textures PLYWOOD'!N186=0,"",'(more) Simpl. Textures PLYWOOD'!N186)</f>
        <v>not 
available</v>
      </c>
      <c r="E181" s="53">
        <f>'PROD. LIST (more)Simpl tex'!F183</f>
        <v>0</v>
      </c>
    </row>
    <row r="182" spans="1:5" ht="23.25" customHeight="1">
      <c r="A182" s="44"/>
      <c r="B182" s="41" t="str">
        <f>'(more) Simpl. Textures PLYWOOD'!D187</f>
        <v>6 - WANNABES</v>
      </c>
      <c r="C182" s="466" t="str">
        <f>IF('(more) Simpl. Textures PLYWOOD'!M187=0,"",'(more) Simpl. Textures PLYWOOD'!M187)</f>
        <v/>
      </c>
      <c r="D182" s="466" t="str">
        <f>IF('(more) Simpl. Textures PLYWOOD'!N187=0,"",'(more) Simpl. Textures PLYWOOD'!N187)</f>
        <v/>
      </c>
      <c r="E182" s="53">
        <f>'PROD. LIST (more)Simpl tex'!F184</f>
        <v>0</v>
      </c>
    </row>
    <row r="183" spans="1:5" ht="23.25" customHeight="1">
      <c r="A183" s="44"/>
      <c r="B183" s="41" t="str">
        <f>'(more) Simpl. Textures PLYWOOD'!D188</f>
        <v>SIMPL-6A-C</v>
      </c>
      <c r="C183" s="466" t="str">
        <f>IF('(more) Simpl. Textures PLYWOOD'!M188=0,"",'(more) Simpl. Textures PLYWOOD'!M188)</f>
        <v>not 
available</v>
      </c>
      <c r="D183" s="466" t="str">
        <f>IF('(more) Simpl. Textures PLYWOOD'!N188=0,"",'(more) Simpl. Textures PLYWOOD'!N188)</f>
        <v/>
      </c>
      <c r="E183" s="53">
        <f>'PROD. LIST (more)Simpl tex'!F185</f>
        <v>0</v>
      </c>
    </row>
    <row r="184" spans="1:5" ht="23.25" customHeight="1">
      <c r="A184" s="44"/>
      <c r="B184" s="41" t="str">
        <f>'(more) Simpl. Textures PLYWOOD'!D189</f>
        <v>SIMPL-6A-N-T</v>
      </c>
      <c r="C184" s="466" t="str">
        <f>IF('(more) Simpl. Textures PLYWOOD'!M189=0,"",'(more) Simpl. Textures PLYWOOD'!M189)</f>
        <v/>
      </c>
      <c r="D184" s="466" t="str">
        <f>IF('(more) Simpl. Textures PLYWOOD'!N189=0,"",'(more) Simpl. Textures PLYWOOD'!N189)</f>
        <v>not 
available</v>
      </c>
      <c r="E184" s="53">
        <f>'PROD. LIST (more)Simpl tex'!F186</f>
        <v>0</v>
      </c>
    </row>
    <row r="185" spans="1:5" ht="23.25" customHeight="1">
      <c r="A185" s="44"/>
      <c r="B185" s="41" t="str">
        <f>'(more) Simpl. Textures PLYWOOD'!D190</f>
        <v>SIMPL-6A-N-NT</v>
      </c>
      <c r="C185" s="466" t="str">
        <f>IF('(more) Simpl. Textures PLYWOOD'!M190=0,"",'(more) Simpl. Textures PLYWOOD'!M190)</f>
        <v/>
      </c>
      <c r="D185" s="466" t="str">
        <f>IF('(more) Simpl. Textures PLYWOOD'!N190=0,"",'(more) Simpl. Textures PLYWOOD'!N190)</f>
        <v>not 
available</v>
      </c>
      <c r="E185" s="53">
        <f>'PROD. LIST (more)Simpl tex'!F187</f>
        <v>0</v>
      </c>
    </row>
    <row r="186" spans="1:5" ht="23.25" customHeight="1">
      <c r="A186" s="44"/>
      <c r="B186" s="41" t="str">
        <f>'(more) Simpl. Textures PLYWOOD'!D191</f>
        <v>SIMPL-6B-C</v>
      </c>
      <c r="C186" s="466" t="str">
        <f>IF('(more) Simpl. Textures PLYWOOD'!M191=0,"",'(more) Simpl. Textures PLYWOOD'!M191)</f>
        <v>not 
available</v>
      </c>
      <c r="D186" s="466" t="str">
        <f>IF('(more) Simpl. Textures PLYWOOD'!N191=0,"",'(more) Simpl. Textures PLYWOOD'!N191)</f>
        <v/>
      </c>
      <c r="E186" s="53">
        <f>'PROD. LIST (more)Simpl tex'!F188</f>
        <v>0</v>
      </c>
    </row>
    <row r="187" spans="1:5" ht="23.25" customHeight="1">
      <c r="A187" s="44"/>
      <c r="B187" s="41" t="str">
        <f>'(more) Simpl. Textures PLYWOOD'!D192</f>
        <v>SIMPL-6B-N-T</v>
      </c>
      <c r="C187" s="466" t="str">
        <f>IF('(more) Simpl. Textures PLYWOOD'!M192=0,"",'(more) Simpl. Textures PLYWOOD'!M192)</f>
        <v/>
      </c>
      <c r="D187" s="466" t="str">
        <f>IF('(more) Simpl. Textures PLYWOOD'!N192=0,"",'(more) Simpl. Textures PLYWOOD'!N192)</f>
        <v>not 
available</v>
      </c>
      <c r="E187" s="53">
        <f>'PROD. LIST (more)Simpl tex'!F189</f>
        <v>0</v>
      </c>
    </row>
    <row r="188" spans="1:5" ht="23.25" customHeight="1">
      <c r="A188" s="44"/>
      <c r="B188" s="41" t="str">
        <f>'(more) Simpl. Textures PLYWOOD'!D193</f>
        <v>SIMPL-6B-N-NT</v>
      </c>
      <c r="C188" s="466" t="str">
        <f>IF('(more) Simpl. Textures PLYWOOD'!M193=0,"",'(more) Simpl. Textures PLYWOOD'!M193)</f>
        <v/>
      </c>
      <c r="D188" s="466" t="str">
        <f>IF('(more) Simpl. Textures PLYWOOD'!N193=0,"",'(more) Simpl. Textures PLYWOOD'!N193)</f>
        <v>not 
available</v>
      </c>
      <c r="E188" s="53">
        <f>'PROD. LIST (more)Simpl tex'!F190</f>
        <v>0</v>
      </c>
    </row>
    <row r="189" spans="1:5" ht="23.25" customHeight="1">
      <c r="A189" s="44"/>
      <c r="B189" s="41" t="str">
        <f>'(more) Simpl. Textures PLYWOOD'!D194</f>
        <v>SIMPL-6C-C</v>
      </c>
      <c r="C189" s="466" t="str">
        <f>IF('(more) Simpl. Textures PLYWOOD'!M194=0,"",'(more) Simpl. Textures PLYWOOD'!M194)</f>
        <v>not 
available</v>
      </c>
      <c r="D189" s="466" t="str">
        <f>IF('(more) Simpl. Textures PLYWOOD'!N194=0,"",'(more) Simpl. Textures PLYWOOD'!N194)</f>
        <v/>
      </c>
      <c r="E189" s="53">
        <f>'PROD. LIST (more)Simpl tex'!F191</f>
        <v>0</v>
      </c>
    </row>
    <row r="190" spans="1:5" ht="23.25" customHeight="1">
      <c r="A190" s="44"/>
      <c r="B190" s="41" t="str">
        <f>'(more) Simpl. Textures PLYWOOD'!D195</f>
        <v>SIMPL-6C-N-T</v>
      </c>
      <c r="C190" s="466" t="str">
        <f>IF('(more) Simpl. Textures PLYWOOD'!M195=0,"",'(more) Simpl. Textures PLYWOOD'!M195)</f>
        <v/>
      </c>
      <c r="D190" s="466" t="str">
        <f>IF('(more) Simpl. Textures PLYWOOD'!N195=0,"",'(more) Simpl. Textures PLYWOOD'!N195)</f>
        <v>not 
available</v>
      </c>
      <c r="E190" s="53">
        <f>'PROD. LIST (more)Simpl tex'!F192</f>
        <v>0</v>
      </c>
    </row>
    <row r="191" spans="1:5" ht="23.25" customHeight="1">
      <c r="A191" s="44"/>
      <c r="B191" s="41" t="str">
        <f>'(more) Simpl. Textures PLYWOOD'!D196</f>
        <v>SIMPL-6C-N-NT</v>
      </c>
      <c r="C191" s="466" t="str">
        <f>IF('(more) Simpl. Textures PLYWOOD'!M196=0,"",'(more) Simpl. Textures PLYWOOD'!M196)</f>
        <v/>
      </c>
      <c r="D191" s="466" t="str">
        <f>IF('(more) Simpl. Textures PLYWOOD'!N196=0,"",'(more) Simpl. Textures PLYWOOD'!N196)</f>
        <v>not 
available</v>
      </c>
      <c r="E191" s="53">
        <f>'PROD. LIST (more)Simpl tex'!F193</f>
        <v>0</v>
      </c>
    </row>
    <row r="192" spans="1:5" ht="23.25" customHeight="1">
      <c r="A192" s="44"/>
      <c r="B192" s="41" t="str">
        <f>'(more) Simpl. Textures PLYWOOD'!D197</f>
        <v>SIMPL-6D-C</v>
      </c>
      <c r="C192" s="466" t="str">
        <f>IF('(more) Simpl. Textures PLYWOOD'!M197=0,"",'(more) Simpl. Textures PLYWOOD'!M197)</f>
        <v>not 
available</v>
      </c>
      <c r="D192" s="466" t="str">
        <f>IF('(more) Simpl. Textures PLYWOOD'!N197=0,"",'(more) Simpl. Textures PLYWOOD'!N197)</f>
        <v/>
      </c>
      <c r="E192" s="53">
        <f>'PROD. LIST (more)Simpl tex'!F194</f>
        <v>0</v>
      </c>
    </row>
    <row r="193" spans="1:5" ht="23.25" customHeight="1">
      <c r="A193" s="44"/>
      <c r="B193" s="41" t="str">
        <f>'(more) Simpl. Textures PLYWOOD'!D198</f>
        <v>SIMPL-6D-N-T</v>
      </c>
      <c r="C193" s="466" t="str">
        <f>IF('(more) Simpl. Textures PLYWOOD'!M198=0,"",'(more) Simpl. Textures PLYWOOD'!M198)</f>
        <v/>
      </c>
      <c r="D193" s="466" t="str">
        <f>IF('(more) Simpl. Textures PLYWOOD'!N198=0,"",'(more) Simpl. Textures PLYWOOD'!N198)</f>
        <v>not 
available</v>
      </c>
      <c r="E193" s="53">
        <f>'PROD. LIST (more)Simpl tex'!F195</f>
        <v>0</v>
      </c>
    </row>
    <row r="194" spans="1:5" ht="23.25" customHeight="1">
      <c r="A194" s="44"/>
      <c r="B194" s="41" t="str">
        <f>'(more) Simpl. Textures PLYWOOD'!D199</f>
        <v>SIMPL-6D-N-NT</v>
      </c>
      <c r="C194" s="466" t="str">
        <f>IF('(more) Simpl. Textures PLYWOOD'!M199=0,"",'(more) Simpl. Textures PLYWOOD'!M199)</f>
        <v/>
      </c>
      <c r="D194" s="466" t="str">
        <f>IF('(more) Simpl. Textures PLYWOOD'!N199=0,"",'(more) Simpl. Textures PLYWOOD'!N199)</f>
        <v>not 
available</v>
      </c>
      <c r="E194" s="53">
        <f>'PROD. LIST (more)Simpl tex'!F196</f>
        <v>0</v>
      </c>
    </row>
    <row r="195" spans="1:5" ht="23.25" customHeight="1">
      <c r="A195" s="44"/>
      <c r="B195" s="41" t="str">
        <f>'(more) Simpl. Textures PLYWOOD'!D200</f>
        <v>SIMPL-6E-C</v>
      </c>
      <c r="C195" s="466" t="str">
        <f>IF('(more) Simpl. Textures PLYWOOD'!M200=0,"",'(more) Simpl. Textures PLYWOOD'!M200)</f>
        <v>not 
available</v>
      </c>
      <c r="D195" s="466" t="str">
        <f>IF('(more) Simpl. Textures PLYWOOD'!N200=0,"",'(more) Simpl. Textures PLYWOOD'!N200)</f>
        <v/>
      </c>
      <c r="E195" s="53">
        <f>'PROD. LIST (more)Simpl tex'!F197</f>
        <v>0</v>
      </c>
    </row>
    <row r="196" spans="1:5" ht="23.25" customHeight="1">
      <c r="A196" s="44"/>
      <c r="B196" s="41" t="str">
        <f>'(more) Simpl. Textures PLYWOOD'!D201</f>
        <v>SIMPL-6E-N-T</v>
      </c>
      <c r="C196" s="466" t="str">
        <f>IF('(more) Simpl. Textures PLYWOOD'!M201=0,"",'(more) Simpl. Textures PLYWOOD'!M201)</f>
        <v/>
      </c>
      <c r="D196" s="466" t="str">
        <f>IF('(more) Simpl. Textures PLYWOOD'!N201=0,"",'(more) Simpl. Textures PLYWOOD'!N201)</f>
        <v>not 
available</v>
      </c>
      <c r="E196" s="53">
        <f>'PROD. LIST (more)Simpl tex'!F198</f>
        <v>0</v>
      </c>
    </row>
    <row r="197" spans="1:5" ht="23.25" customHeight="1">
      <c r="A197" s="44"/>
      <c r="B197" s="41" t="str">
        <f>'(more) Simpl. Textures PLYWOOD'!D202</f>
        <v>SIMPL-6E-N-NT</v>
      </c>
      <c r="C197" s="466" t="str">
        <f>IF('(more) Simpl. Textures PLYWOOD'!M202=0,"",'(more) Simpl. Textures PLYWOOD'!M202)</f>
        <v/>
      </c>
      <c r="D197" s="466" t="str">
        <f>IF('(more) Simpl. Textures PLYWOOD'!N202=0,"",'(more) Simpl. Textures PLYWOOD'!N202)</f>
        <v>not 
available</v>
      </c>
      <c r="E197" s="53">
        <f>'PROD. LIST (more)Simpl tex'!F199</f>
        <v>0</v>
      </c>
    </row>
    <row r="198" spans="1:5" ht="23.25" customHeight="1">
      <c r="A198" s="44"/>
      <c r="B198" s="41" t="str">
        <f>'(more) Simpl. Textures PLYWOOD'!D203</f>
        <v>SIMPL-6F-C</v>
      </c>
      <c r="C198" s="466" t="str">
        <f>IF('(more) Simpl. Textures PLYWOOD'!M203=0,"",'(more) Simpl. Textures PLYWOOD'!M203)</f>
        <v>not 
available</v>
      </c>
      <c r="D198" s="466" t="str">
        <f>IF('(more) Simpl. Textures PLYWOOD'!N203=0,"",'(more) Simpl. Textures PLYWOOD'!N203)</f>
        <v/>
      </c>
      <c r="E198" s="53">
        <f>'PROD. LIST (more)Simpl tex'!F200</f>
        <v>0</v>
      </c>
    </row>
    <row r="199" spans="1:5" ht="23.25" customHeight="1">
      <c r="A199" s="44"/>
      <c r="B199" s="41" t="str">
        <f>'(more) Simpl. Textures PLYWOOD'!D204</f>
        <v>SIMPL-6F-N-T</v>
      </c>
      <c r="C199" s="466" t="str">
        <f>IF('(more) Simpl. Textures PLYWOOD'!M204=0,"",'(more) Simpl. Textures PLYWOOD'!M204)</f>
        <v/>
      </c>
      <c r="D199" s="466" t="str">
        <f>IF('(more) Simpl. Textures PLYWOOD'!N204=0,"",'(more) Simpl. Textures PLYWOOD'!N204)</f>
        <v>not 
available</v>
      </c>
      <c r="E199" s="53">
        <f>'PROD. LIST (more)Simpl tex'!F201</f>
        <v>0</v>
      </c>
    </row>
    <row r="200" spans="1:5" ht="23.25" customHeight="1">
      <c r="A200" s="44"/>
      <c r="B200" s="41" t="str">
        <f>'(more) Simpl. Textures PLYWOOD'!D205</f>
        <v>SIMPL-6F-N-NT</v>
      </c>
      <c r="C200" s="466" t="str">
        <f>IF('(more) Simpl. Textures PLYWOOD'!M205=0,"",'(more) Simpl. Textures PLYWOOD'!M205)</f>
        <v/>
      </c>
      <c r="D200" s="466" t="str">
        <f>IF('(more) Simpl. Textures PLYWOOD'!N205=0,"",'(more) Simpl. Textures PLYWOOD'!N205)</f>
        <v>not 
available</v>
      </c>
      <c r="E200" s="53">
        <f>'PROD. LIST (more)Simpl tex'!F202</f>
        <v>0</v>
      </c>
    </row>
    <row r="201" spans="1:5" ht="23.25" customHeight="1">
      <c r="A201" s="44"/>
      <c r="B201" s="41" t="str">
        <f>'(more) Simpl. Textures PLYWOOD'!D206</f>
        <v>SIMPL-6G-C</v>
      </c>
      <c r="C201" s="466" t="str">
        <f>IF('(more) Simpl. Textures PLYWOOD'!M206=0,"",'(more) Simpl. Textures PLYWOOD'!M206)</f>
        <v>not 
available</v>
      </c>
      <c r="D201" s="466" t="str">
        <f>IF('(more) Simpl. Textures PLYWOOD'!N206=0,"",'(more) Simpl. Textures PLYWOOD'!N206)</f>
        <v/>
      </c>
      <c r="E201" s="53">
        <f>'PROD. LIST (more)Simpl tex'!F203</f>
        <v>0</v>
      </c>
    </row>
    <row r="202" spans="1:5" ht="23.25" customHeight="1">
      <c r="A202" s="44"/>
      <c r="B202" s="41" t="str">
        <f>'(more) Simpl. Textures PLYWOOD'!D207</f>
        <v>SIMPL-6G-N-T</v>
      </c>
      <c r="C202" s="466" t="str">
        <f>IF('(more) Simpl. Textures PLYWOOD'!M207=0,"",'(more) Simpl. Textures PLYWOOD'!M207)</f>
        <v/>
      </c>
      <c r="D202" s="466" t="str">
        <f>IF('(more) Simpl. Textures PLYWOOD'!N207=0,"",'(more) Simpl. Textures PLYWOOD'!N207)</f>
        <v>not 
available</v>
      </c>
      <c r="E202" s="53">
        <f>'PROD. LIST (more)Simpl tex'!F204</f>
        <v>0</v>
      </c>
    </row>
    <row r="203" spans="1:5" ht="23.25" customHeight="1">
      <c r="A203" s="44"/>
      <c r="B203" s="41" t="str">
        <f>'(more) Simpl. Textures PLYWOOD'!D208</f>
        <v>SIMPL-6G-N-NT</v>
      </c>
      <c r="C203" s="466" t="str">
        <f>IF('(more) Simpl. Textures PLYWOOD'!M208=0,"",'(more) Simpl. Textures PLYWOOD'!M208)</f>
        <v/>
      </c>
      <c r="D203" s="466" t="str">
        <f>IF('(more) Simpl. Textures PLYWOOD'!N208=0,"",'(more) Simpl. Textures PLYWOOD'!N208)</f>
        <v>not 
available</v>
      </c>
      <c r="E203" s="53">
        <f>'PROD. LIST (more)Simpl tex'!F205</f>
        <v>0</v>
      </c>
    </row>
    <row r="204" spans="1:5" ht="23.25" customHeight="1">
      <c r="A204" s="44"/>
      <c r="B204" s="41" t="str">
        <f>'(more) Simpl. Textures PLYWOOD'!D209</f>
        <v>SIMPL-6H-C</v>
      </c>
      <c r="C204" s="466" t="str">
        <f>IF('(more) Simpl. Textures PLYWOOD'!M209=0,"",'(more) Simpl. Textures PLYWOOD'!M209)</f>
        <v>not 
available</v>
      </c>
      <c r="D204" s="466" t="str">
        <f>IF('(more) Simpl. Textures PLYWOOD'!N209=0,"",'(more) Simpl. Textures PLYWOOD'!N209)</f>
        <v/>
      </c>
      <c r="E204" s="53">
        <f>'PROD. LIST (more)Simpl tex'!F206</f>
        <v>0</v>
      </c>
    </row>
    <row r="205" spans="1:5" ht="23.25" customHeight="1">
      <c r="A205" s="44"/>
      <c r="B205" s="41" t="str">
        <f>'(more) Simpl. Textures PLYWOOD'!D210</f>
        <v>SIMPL-6H-N-T</v>
      </c>
      <c r="C205" s="466" t="str">
        <f>IF('(more) Simpl. Textures PLYWOOD'!M210=0,"",'(more) Simpl. Textures PLYWOOD'!M210)</f>
        <v/>
      </c>
      <c r="D205" s="466" t="str">
        <f>IF('(more) Simpl. Textures PLYWOOD'!N210=0,"",'(more) Simpl. Textures PLYWOOD'!N210)</f>
        <v>not 
available</v>
      </c>
      <c r="E205" s="53">
        <f>'PROD. LIST (more)Simpl tex'!F207</f>
        <v>0</v>
      </c>
    </row>
    <row r="206" spans="1:5" ht="23.25" customHeight="1">
      <c r="A206" s="44"/>
      <c r="B206" s="41" t="str">
        <f>'(more) Simpl. Textures PLYWOOD'!D211</f>
        <v>SIMPL-6H-N-NT</v>
      </c>
      <c r="C206" s="466" t="str">
        <f>IF('(more) Simpl. Textures PLYWOOD'!M211=0,"",'(more) Simpl. Textures PLYWOOD'!M211)</f>
        <v/>
      </c>
      <c r="D206" s="466" t="str">
        <f>IF('(more) Simpl. Textures PLYWOOD'!N211=0,"",'(more) Simpl. Textures PLYWOOD'!N211)</f>
        <v>not 
available</v>
      </c>
      <c r="E206" s="53">
        <f>'PROD. LIST (more)Simpl tex'!F208</f>
        <v>0</v>
      </c>
    </row>
    <row r="207" spans="1:5" ht="23.25" customHeight="1">
      <c r="A207" s="44"/>
      <c r="B207" s="41" t="str">
        <f>'(more) Simpl. Textures PLYWOOD'!D212</f>
        <v>SIMPL-6I-C</v>
      </c>
      <c r="C207" s="466" t="str">
        <f>IF('(more) Simpl. Textures PLYWOOD'!M212=0,"",'(more) Simpl. Textures PLYWOOD'!M212)</f>
        <v>not 
available</v>
      </c>
      <c r="D207" s="466" t="str">
        <f>IF('(more) Simpl. Textures PLYWOOD'!N212=0,"",'(more) Simpl. Textures PLYWOOD'!N212)</f>
        <v/>
      </c>
      <c r="E207" s="53">
        <f>'PROD. LIST (more)Simpl tex'!F209</f>
        <v>0</v>
      </c>
    </row>
    <row r="208" spans="1:5" ht="23.25" customHeight="1">
      <c r="A208" s="44"/>
      <c r="B208" s="41" t="str">
        <f>'(more) Simpl. Textures PLYWOOD'!D213</f>
        <v>SIMPL-6I-N-T</v>
      </c>
      <c r="C208" s="466" t="str">
        <f>IF('(more) Simpl. Textures PLYWOOD'!M213=0,"",'(more) Simpl. Textures PLYWOOD'!M213)</f>
        <v/>
      </c>
      <c r="D208" s="466" t="str">
        <f>IF('(more) Simpl. Textures PLYWOOD'!N213=0,"",'(more) Simpl. Textures PLYWOOD'!N213)</f>
        <v>not 
available</v>
      </c>
      <c r="E208" s="53">
        <f>'PROD. LIST (more)Simpl tex'!F210</f>
        <v>0</v>
      </c>
    </row>
    <row r="209" spans="1:5" ht="23.25" customHeight="1">
      <c r="A209" s="44"/>
      <c r="B209" s="41" t="str">
        <f>'(more) Simpl. Textures PLYWOOD'!D214</f>
        <v>SIMPL-6I-N-NT</v>
      </c>
      <c r="C209" s="466" t="str">
        <f>IF('(more) Simpl. Textures PLYWOOD'!M214=0,"",'(more) Simpl. Textures PLYWOOD'!M214)</f>
        <v/>
      </c>
      <c r="D209" s="466" t="str">
        <f>IF('(more) Simpl. Textures PLYWOOD'!N214=0,"",'(more) Simpl. Textures PLYWOOD'!N214)</f>
        <v>not 
available</v>
      </c>
      <c r="E209" s="53">
        <f>'PROD. LIST (more)Simpl tex'!F211</f>
        <v>0</v>
      </c>
    </row>
    <row r="210" spans="1:5" ht="23.25" customHeight="1">
      <c r="A210" s="44"/>
      <c r="B210" s="41" t="str">
        <f>'(more) Simpl. Textures PLYWOOD'!D215</f>
        <v>SIMPL-6J-C</v>
      </c>
      <c r="C210" s="466" t="str">
        <f>IF('(more) Simpl. Textures PLYWOOD'!M215=0,"",'(more) Simpl. Textures PLYWOOD'!M215)</f>
        <v>not 
available</v>
      </c>
      <c r="D210" s="466" t="str">
        <f>IF('(more) Simpl. Textures PLYWOOD'!N215=0,"",'(more) Simpl. Textures PLYWOOD'!N215)</f>
        <v/>
      </c>
      <c r="E210" s="53">
        <f>'PROD. LIST (more)Simpl tex'!F212</f>
        <v>0</v>
      </c>
    </row>
    <row r="211" spans="1:5" ht="23.25" customHeight="1">
      <c r="A211" s="44"/>
      <c r="B211" s="41" t="str">
        <f>'(more) Simpl. Textures PLYWOOD'!D216</f>
        <v>SIMPL-6J-N-T</v>
      </c>
      <c r="C211" s="466" t="str">
        <f>IF('(more) Simpl. Textures PLYWOOD'!M216=0,"",'(more) Simpl. Textures PLYWOOD'!M216)</f>
        <v/>
      </c>
      <c r="D211" s="466" t="str">
        <f>IF('(more) Simpl. Textures PLYWOOD'!N216=0,"",'(more) Simpl. Textures PLYWOOD'!N216)</f>
        <v>not 
available</v>
      </c>
      <c r="E211" s="53">
        <f>'PROD. LIST (more)Simpl tex'!F213</f>
        <v>0</v>
      </c>
    </row>
    <row r="212" spans="1:5" ht="23.25" customHeight="1">
      <c r="A212" s="44"/>
      <c r="B212" s="41" t="str">
        <f>'(more) Simpl. Textures PLYWOOD'!D217</f>
        <v>SIMPL-6J-N-NT</v>
      </c>
      <c r="C212" s="466" t="str">
        <f>IF('(more) Simpl. Textures PLYWOOD'!M217=0,"",'(more) Simpl. Textures PLYWOOD'!M217)</f>
        <v/>
      </c>
      <c r="D212" s="466" t="str">
        <f>IF('(more) Simpl. Textures PLYWOOD'!N217=0,"",'(more) Simpl. Textures PLYWOOD'!N217)</f>
        <v>not 
available</v>
      </c>
      <c r="E212" s="53">
        <f>'PROD. LIST (more)Simpl tex'!F214</f>
        <v>0</v>
      </c>
    </row>
    <row r="213" spans="1:5" ht="23.25" customHeight="1">
      <c r="A213" s="44"/>
      <c r="B213" s="41" t="str">
        <f>'(more) Simpl. Textures PLYWOOD'!D218</f>
        <v>SIMPL-6K-C</v>
      </c>
      <c r="C213" s="466" t="str">
        <f>IF('(more) Simpl. Textures PLYWOOD'!M218=0,"",'(more) Simpl. Textures PLYWOOD'!M218)</f>
        <v>not 
available</v>
      </c>
      <c r="D213" s="466" t="str">
        <f>IF('(more) Simpl. Textures PLYWOOD'!N218=0,"",'(more) Simpl. Textures PLYWOOD'!N218)</f>
        <v/>
      </c>
      <c r="E213" s="53">
        <f>'PROD. LIST (more)Simpl tex'!F215</f>
        <v>0</v>
      </c>
    </row>
    <row r="214" spans="1:5" ht="23.25" customHeight="1">
      <c r="A214" s="44"/>
      <c r="B214" s="41" t="str">
        <f>'(more) Simpl. Textures PLYWOOD'!D219</f>
        <v>SIMPL-6K-N-T</v>
      </c>
      <c r="C214" s="466" t="str">
        <f>IF('(more) Simpl. Textures PLYWOOD'!M219=0,"",'(more) Simpl. Textures PLYWOOD'!M219)</f>
        <v/>
      </c>
      <c r="D214" s="466" t="str">
        <f>IF('(more) Simpl. Textures PLYWOOD'!N219=0,"",'(more) Simpl. Textures PLYWOOD'!N219)</f>
        <v>not 
available</v>
      </c>
      <c r="E214" s="53">
        <f>'PROD. LIST (more)Simpl tex'!F216</f>
        <v>0</v>
      </c>
    </row>
    <row r="215" spans="1:5" ht="23.25" customHeight="1">
      <c r="A215" s="44"/>
      <c r="B215" s="41" t="str">
        <f>'(more) Simpl. Textures PLYWOOD'!D220</f>
        <v>SIMPL-6K-N-NT</v>
      </c>
      <c r="C215" s="466" t="str">
        <f>IF('(more) Simpl. Textures PLYWOOD'!M220=0,"",'(more) Simpl. Textures PLYWOOD'!M220)</f>
        <v/>
      </c>
      <c r="D215" s="466" t="str">
        <f>IF('(more) Simpl. Textures PLYWOOD'!N220=0,"",'(more) Simpl. Textures PLYWOOD'!N220)</f>
        <v>not 
available</v>
      </c>
      <c r="E215" s="53">
        <f>'PROD. LIST (more)Simpl tex'!F217</f>
        <v>0</v>
      </c>
    </row>
    <row r="216" spans="1:5" ht="23.25" customHeight="1">
      <c r="A216" s="44"/>
      <c r="B216" s="41" t="str">
        <f>'(more) Simpl. Textures PLYWOOD'!D221</f>
        <v>SIMPL-6L-C</v>
      </c>
      <c r="C216" s="466" t="str">
        <f>IF('(more) Simpl. Textures PLYWOOD'!M221=0,"",'(more) Simpl. Textures PLYWOOD'!M221)</f>
        <v>not 
available</v>
      </c>
      <c r="D216" s="466" t="str">
        <f>IF('(more) Simpl. Textures PLYWOOD'!N221=0,"",'(more) Simpl. Textures PLYWOOD'!N221)</f>
        <v/>
      </c>
      <c r="E216" s="53">
        <f>'PROD. LIST (more)Simpl tex'!F218</f>
        <v>0</v>
      </c>
    </row>
    <row r="217" spans="1:5" ht="23.25" customHeight="1">
      <c r="A217" s="44"/>
      <c r="B217" s="41" t="str">
        <f>'(more) Simpl. Textures PLYWOOD'!D222</f>
        <v>SIMPL-6L-N-T</v>
      </c>
      <c r="C217" s="466" t="str">
        <f>IF('(more) Simpl. Textures PLYWOOD'!M222=0,"",'(more) Simpl. Textures PLYWOOD'!M222)</f>
        <v/>
      </c>
      <c r="D217" s="466" t="str">
        <f>IF('(more) Simpl. Textures PLYWOOD'!N222=0,"",'(more) Simpl. Textures PLYWOOD'!N222)</f>
        <v>not 
available</v>
      </c>
      <c r="E217" s="53">
        <f>'PROD. LIST (more)Simpl tex'!F219</f>
        <v>0</v>
      </c>
    </row>
    <row r="218" spans="1:5" ht="23.25" customHeight="1">
      <c r="A218" s="44"/>
      <c r="B218" s="41" t="str">
        <f>'(more) Simpl. Textures PLYWOOD'!D223</f>
        <v>SIMPL-6L-N-NT</v>
      </c>
      <c r="C218" s="466" t="str">
        <f>IF('(more) Simpl. Textures PLYWOOD'!M223=0,"",'(more) Simpl. Textures PLYWOOD'!M223)</f>
        <v/>
      </c>
      <c r="D218" s="466" t="str">
        <f>IF('(more) Simpl. Textures PLYWOOD'!N223=0,"",'(more) Simpl. Textures PLYWOOD'!N223)</f>
        <v>not 
available</v>
      </c>
      <c r="E218" s="53">
        <f>'PROD. LIST (more)Simpl tex'!F220</f>
        <v>0</v>
      </c>
    </row>
    <row r="219" spans="1:5" ht="23.25" customHeight="1">
      <c r="A219" s="44"/>
      <c r="B219" s="41" t="str">
        <f>'(more) Simpl. Textures PLYWOOD'!D224</f>
        <v>SIMPL-6M-C</v>
      </c>
      <c r="C219" s="466" t="str">
        <f>IF('(more) Simpl. Textures PLYWOOD'!M224=0,"",'(more) Simpl. Textures PLYWOOD'!M224)</f>
        <v>not 
available</v>
      </c>
      <c r="D219" s="466" t="str">
        <f>IF('(more) Simpl. Textures PLYWOOD'!N224=0,"",'(more) Simpl. Textures PLYWOOD'!N224)</f>
        <v/>
      </c>
      <c r="E219" s="53">
        <f>'PROD. LIST (more)Simpl tex'!F221</f>
        <v>0</v>
      </c>
    </row>
    <row r="220" spans="1:5" ht="23.25" customHeight="1">
      <c r="A220" s="44"/>
      <c r="B220" s="41" t="str">
        <f>'(more) Simpl. Textures PLYWOOD'!D225</f>
        <v>SIMPL-6M-N-T</v>
      </c>
      <c r="C220" s="466" t="str">
        <f>IF('(more) Simpl. Textures PLYWOOD'!M225=0,"",'(more) Simpl. Textures PLYWOOD'!M225)</f>
        <v/>
      </c>
      <c r="D220" s="466" t="str">
        <f>IF('(more) Simpl. Textures PLYWOOD'!N225=0,"",'(more) Simpl. Textures PLYWOOD'!N225)</f>
        <v>not 
available</v>
      </c>
      <c r="E220" s="53">
        <f>'PROD. LIST (more)Simpl tex'!F222</f>
        <v>0</v>
      </c>
    </row>
    <row r="221" spans="1:5" ht="23.25" customHeight="1">
      <c r="A221" s="44"/>
      <c r="B221" s="41" t="str">
        <f>'(more) Simpl. Textures PLYWOOD'!D226</f>
        <v>SIMPL-6M-N-NT</v>
      </c>
      <c r="C221" s="466" t="str">
        <f>IF('(more) Simpl. Textures PLYWOOD'!M226=0,"",'(more) Simpl. Textures PLYWOOD'!M226)</f>
        <v/>
      </c>
      <c r="D221" s="466" t="str">
        <f>IF('(more) Simpl. Textures PLYWOOD'!N226=0,"",'(more) Simpl. Textures PLYWOOD'!N226)</f>
        <v>not 
available</v>
      </c>
      <c r="E221" s="53">
        <f>'PROD. LIST (more)Simpl tex'!F223</f>
        <v>0</v>
      </c>
    </row>
    <row r="222" spans="1:5" ht="23.25" customHeight="1">
      <c r="A222" s="44"/>
      <c r="B222" s="41" t="str">
        <f>'(more) Simpl. Textures PLYWOOD'!D227</f>
        <v>SIMPL-6N-C</v>
      </c>
      <c r="C222" s="466" t="str">
        <f>IF('(more) Simpl. Textures PLYWOOD'!M227=0,"",'(more) Simpl. Textures PLYWOOD'!M227)</f>
        <v>not 
available</v>
      </c>
      <c r="D222" s="466" t="str">
        <f>IF('(more) Simpl. Textures PLYWOOD'!N227=0,"",'(more) Simpl. Textures PLYWOOD'!N227)</f>
        <v/>
      </c>
      <c r="E222" s="53">
        <f>'PROD. LIST (more)Simpl tex'!F224</f>
        <v>0</v>
      </c>
    </row>
    <row r="223" spans="1:5" ht="23.25" customHeight="1">
      <c r="A223" s="44"/>
      <c r="B223" s="41" t="str">
        <f>'(more) Simpl. Textures PLYWOOD'!D228</f>
        <v>SIMPL-6N-N-T</v>
      </c>
      <c r="C223" s="466" t="str">
        <f>IF('(more) Simpl. Textures PLYWOOD'!M228=0,"",'(more) Simpl. Textures PLYWOOD'!M228)</f>
        <v/>
      </c>
      <c r="D223" s="466" t="str">
        <f>IF('(more) Simpl. Textures PLYWOOD'!N228=0,"",'(more) Simpl. Textures PLYWOOD'!N228)</f>
        <v>not 
available</v>
      </c>
      <c r="E223" s="53">
        <f>'PROD. LIST (more)Simpl tex'!F225</f>
        <v>0</v>
      </c>
    </row>
    <row r="224" spans="1:5" ht="23.25" customHeight="1">
      <c r="A224" s="44"/>
      <c r="B224" s="41" t="str">
        <f>'(more) Simpl. Textures PLYWOOD'!D229</f>
        <v>SIMPL-6N-N-NT</v>
      </c>
      <c r="C224" s="466" t="str">
        <f>IF('(more) Simpl. Textures PLYWOOD'!M229=0,"",'(more) Simpl. Textures PLYWOOD'!M229)</f>
        <v/>
      </c>
      <c r="D224" s="466" t="str">
        <f>IF('(more) Simpl. Textures PLYWOOD'!N229=0,"",'(more) Simpl. Textures PLYWOOD'!N229)</f>
        <v>not 
available</v>
      </c>
      <c r="E224" s="53">
        <f>'PROD. LIST (more)Simpl tex'!F226</f>
        <v>0</v>
      </c>
    </row>
    <row r="225" spans="1:5" ht="23.25" customHeight="1">
      <c r="A225" s="44"/>
      <c r="B225" s="41" t="str">
        <f>'(more) Simpl. Textures PLYWOOD'!D230</f>
        <v>SIMPL-6O-C</v>
      </c>
      <c r="C225" s="466" t="str">
        <f>IF('(more) Simpl. Textures PLYWOOD'!M230=0,"",'(more) Simpl. Textures PLYWOOD'!M230)</f>
        <v>not 
available</v>
      </c>
      <c r="D225" s="466" t="str">
        <f>IF('(more) Simpl. Textures PLYWOOD'!N230=0,"",'(more) Simpl. Textures PLYWOOD'!N230)</f>
        <v/>
      </c>
      <c r="E225" s="53">
        <f>'PROD. LIST (more)Simpl tex'!F227</f>
        <v>0</v>
      </c>
    </row>
    <row r="226" spans="1:5" ht="23.25" customHeight="1">
      <c r="A226" s="44"/>
      <c r="B226" s="41" t="str">
        <f>'(more) Simpl. Textures PLYWOOD'!D231</f>
        <v>SIMPL-6O-N-T</v>
      </c>
      <c r="C226" s="466" t="str">
        <f>IF('(more) Simpl. Textures PLYWOOD'!M231=0,"",'(more) Simpl. Textures PLYWOOD'!M231)</f>
        <v/>
      </c>
      <c r="D226" s="466" t="str">
        <f>IF('(more) Simpl. Textures PLYWOOD'!N231=0,"",'(more) Simpl. Textures PLYWOOD'!N231)</f>
        <v>not 
available</v>
      </c>
      <c r="E226" s="53">
        <f>'PROD. LIST (more)Simpl tex'!F228</f>
        <v>0</v>
      </c>
    </row>
    <row r="227" spans="1:5" ht="23.25" customHeight="1">
      <c r="A227" s="44"/>
      <c r="B227" s="41" t="str">
        <f>'(more) Simpl. Textures PLYWOOD'!D232</f>
        <v>SIMPL-6O-N-NT</v>
      </c>
      <c r="C227" s="466" t="str">
        <f>IF('(more) Simpl. Textures PLYWOOD'!M232=0,"",'(more) Simpl. Textures PLYWOOD'!M232)</f>
        <v/>
      </c>
      <c r="D227" s="466" t="str">
        <f>IF('(more) Simpl. Textures PLYWOOD'!N232=0,"",'(more) Simpl. Textures PLYWOOD'!N232)</f>
        <v>not 
available</v>
      </c>
      <c r="E227" s="53">
        <f>'PROD. LIST (more)Simpl tex'!F229</f>
        <v>0</v>
      </c>
    </row>
    <row r="228" spans="1:5" ht="23.25" customHeight="1">
      <c r="A228" s="44"/>
      <c r="B228" s="41" t="str">
        <f>'(more) Simpl. Textures PLYWOOD'!D233</f>
        <v>SIMPL-6P-C</v>
      </c>
      <c r="C228" s="466" t="str">
        <f>IF('(more) Simpl. Textures PLYWOOD'!M233=0,"",'(more) Simpl. Textures PLYWOOD'!M233)</f>
        <v>not 
available</v>
      </c>
      <c r="D228" s="466" t="str">
        <f>IF('(more) Simpl. Textures PLYWOOD'!N233=0,"",'(more) Simpl. Textures PLYWOOD'!N233)</f>
        <v/>
      </c>
      <c r="E228" s="53">
        <f>'PROD. LIST (more)Simpl tex'!F230</f>
        <v>0</v>
      </c>
    </row>
    <row r="229" spans="1:5" ht="23.25" customHeight="1">
      <c r="A229" s="44"/>
      <c r="B229" s="41" t="str">
        <f>'(more) Simpl. Textures PLYWOOD'!D234</f>
        <v>SIMPL-6P-N-T</v>
      </c>
      <c r="C229" s="466" t="str">
        <f>IF('(more) Simpl. Textures PLYWOOD'!M234=0,"",'(more) Simpl. Textures PLYWOOD'!M234)</f>
        <v/>
      </c>
      <c r="D229" s="466" t="str">
        <f>IF('(more) Simpl. Textures PLYWOOD'!N234=0,"",'(more) Simpl. Textures PLYWOOD'!N234)</f>
        <v>not 
available</v>
      </c>
      <c r="E229" s="53">
        <f>'PROD. LIST (more)Simpl tex'!F231</f>
        <v>0</v>
      </c>
    </row>
    <row r="230" spans="1:5" ht="23.25" customHeight="1">
      <c r="A230" s="44"/>
      <c r="B230" s="41" t="str">
        <f>'(more) Simpl. Textures PLYWOOD'!D235</f>
        <v>SIMPL-6P-N-NT</v>
      </c>
      <c r="C230" s="466" t="str">
        <f>IF('(more) Simpl. Textures PLYWOOD'!M235=0,"",'(more) Simpl. Textures PLYWOOD'!M235)</f>
        <v/>
      </c>
      <c r="D230" s="466" t="str">
        <f>IF('(more) Simpl. Textures PLYWOOD'!N235=0,"",'(more) Simpl. Textures PLYWOOD'!N235)</f>
        <v>not 
available</v>
      </c>
      <c r="E230" s="53">
        <f>'PROD. LIST (more)Simpl tex'!F232</f>
        <v>0</v>
      </c>
    </row>
    <row r="231" spans="1:5" ht="23.25" customHeight="1">
      <c r="A231" s="44"/>
      <c r="B231" s="41" t="str">
        <f>'(more) Simpl. Textures PLYWOOD'!D236</f>
        <v>7 - SQUARES</v>
      </c>
      <c r="C231" s="466" t="str">
        <f>IF('(more) Simpl. Textures PLYWOOD'!M236=0,"",'(more) Simpl. Textures PLYWOOD'!M236)</f>
        <v/>
      </c>
      <c r="D231" s="466" t="str">
        <f>IF('(more) Simpl. Textures PLYWOOD'!N236=0,"",'(more) Simpl. Textures PLYWOOD'!N236)</f>
        <v/>
      </c>
      <c r="E231" s="53">
        <f>'PROD. LIST (more)Simpl tex'!F233</f>
        <v>0</v>
      </c>
    </row>
    <row r="232" spans="1:5" ht="23.25" customHeight="1">
      <c r="A232" s="44"/>
      <c r="B232" s="41" t="str">
        <f>'(more) Simpl. Textures PLYWOOD'!D237</f>
        <v>SIMPL-7A-C</v>
      </c>
      <c r="C232" s="466" t="str">
        <f>IF('(more) Simpl. Textures PLYWOOD'!M237=0,"",'(more) Simpl. Textures PLYWOOD'!M237)</f>
        <v>not 
available</v>
      </c>
      <c r="D232" s="466" t="str">
        <f>IF('(more) Simpl. Textures PLYWOOD'!N237=0,"",'(more) Simpl. Textures PLYWOOD'!N237)</f>
        <v/>
      </c>
      <c r="E232" s="53">
        <f>'PROD. LIST (more)Simpl tex'!F234</f>
        <v>0</v>
      </c>
    </row>
    <row r="233" spans="1:5" ht="23.25" customHeight="1">
      <c r="A233" s="44"/>
      <c r="B233" s="41" t="str">
        <f>'(more) Simpl. Textures PLYWOOD'!D238</f>
        <v>SIMPL-7A-N-T</v>
      </c>
      <c r="C233" s="466" t="str">
        <f>IF('(more) Simpl. Textures PLYWOOD'!M238=0,"",'(more) Simpl. Textures PLYWOOD'!M238)</f>
        <v/>
      </c>
      <c r="D233" s="466" t="str">
        <f>IF('(more) Simpl. Textures PLYWOOD'!N238=0,"",'(more) Simpl. Textures PLYWOOD'!N238)</f>
        <v>not 
available</v>
      </c>
      <c r="E233" s="53">
        <f>'PROD. LIST (more)Simpl tex'!F235</f>
        <v>0</v>
      </c>
    </row>
    <row r="234" spans="1:5" ht="23.25" customHeight="1">
      <c r="A234" s="44"/>
      <c r="B234" s="41" t="str">
        <f>'(more) Simpl. Textures PLYWOOD'!D239</f>
        <v>SIMPL-7A-N-NT</v>
      </c>
      <c r="C234" s="466" t="str">
        <f>IF('(more) Simpl. Textures PLYWOOD'!M239=0,"",'(more) Simpl. Textures PLYWOOD'!M239)</f>
        <v/>
      </c>
      <c r="D234" s="466" t="str">
        <f>IF('(more) Simpl. Textures PLYWOOD'!N239=0,"",'(more) Simpl. Textures PLYWOOD'!N239)</f>
        <v>not 
available</v>
      </c>
      <c r="E234" s="53">
        <f>'PROD. LIST (more)Simpl tex'!F236</f>
        <v>0</v>
      </c>
    </row>
    <row r="235" spans="1:5" ht="23.25" customHeight="1">
      <c r="A235" s="44"/>
      <c r="B235" s="41" t="str">
        <f>'(more) Simpl. Textures PLYWOOD'!D240</f>
        <v>SIMPL-7B-C</v>
      </c>
      <c r="C235" s="466" t="str">
        <f>IF('(more) Simpl. Textures PLYWOOD'!M240=0,"",'(more) Simpl. Textures PLYWOOD'!M240)</f>
        <v>not 
available</v>
      </c>
      <c r="D235" s="466" t="str">
        <f>IF('(more) Simpl. Textures PLYWOOD'!N240=0,"",'(more) Simpl. Textures PLYWOOD'!N240)</f>
        <v/>
      </c>
      <c r="E235" s="53">
        <f>'PROD. LIST (more)Simpl tex'!F237</f>
        <v>0</v>
      </c>
    </row>
    <row r="236" spans="1:5" ht="23.25" customHeight="1">
      <c r="A236" s="44"/>
      <c r="B236" s="41" t="str">
        <f>'(more) Simpl. Textures PLYWOOD'!D241</f>
        <v>SIMPL-7B-N-T</v>
      </c>
      <c r="C236" s="466" t="str">
        <f>IF('(more) Simpl. Textures PLYWOOD'!M241=0,"",'(more) Simpl. Textures PLYWOOD'!M241)</f>
        <v/>
      </c>
      <c r="D236" s="466" t="str">
        <f>IF('(more) Simpl. Textures PLYWOOD'!N241=0,"",'(more) Simpl. Textures PLYWOOD'!N241)</f>
        <v>not 
available</v>
      </c>
      <c r="E236" s="53">
        <f>'PROD. LIST (more)Simpl tex'!F238</f>
        <v>0</v>
      </c>
    </row>
    <row r="237" spans="1:5" ht="23.25" customHeight="1">
      <c r="A237" s="44"/>
      <c r="B237" s="41" t="str">
        <f>'(more) Simpl. Textures PLYWOOD'!D242</f>
        <v>SIMPL-7B-N-NT</v>
      </c>
      <c r="C237" s="466" t="str">
        <f>IF('(more) Simpl. Textures PLYWOOD'!M242=0,"",'(more) Simpl. Textures PLYWOOD'!M242)</f>
        <v/>
      </c>
      <c r="D237" s="466" t="str">
        <f>IF('(more) Simpl. Textures PLYWOOD'!N242=0,"",'(more) Simpl. Textures PLYWOOD'!N242)</f>
        <v>not 
available</v>
      </c>
      <c r="E237" s="53">
        <f>'PROD. LIST (more)Simpl tex'!F239</f>
        <v>0</v>
      </c>
    </row>
    <row r="238" spans="1:5" ht="23.25" customHeight="1">
      <c r="A238" s="44"/>
      <c r="B238" s="41" t="str">
        <f>'(more) Simpl. Textures PLYWOOD'!D243</f>
        <v>SIMPL-7C-C</v>
      </c>
      <c r="C238" s="466" t="str">
        <f>IF('(more) Simpl. Textures PLYWOOD'!M243=0,"",'(more) Simpl. Textures PLYWOOD'!M243)</f>
        <v>not 
available</v>
      </c>
      <c r="D238" s="466" t="str">
        <f>IF('(more) Simpl. Textures PLYWOOD'!N243=0,"",'(more) Simpl. Textures PLYWOOD'!N243)</f>
        <v/>
      </c>
      <c r="E238" s="53">
        <f>'PROD. LIST (more)Simpl tex'!F240</f>
        <v>0</v>
      </c>
    </row>
    <row r="239" spans="1:5" ht="23.25" customHeight="1">
      <c r="A239" s="44"/>
      <c r="B239" s="41" t="str">
        <f>'(more) Simpl. Textures PLYWOOD'!D244</f>
        <v>SIMPL-7C-N-T</v>
      </c>
      <c r="C239" s="466" t="str">
        <f>IF('(more) Simpl. Textures PLYWOOD'!M244=0,"",'(more) Simpl. Textures PLYWOOD'!M244)</f>
        <v/>
      </c>
      <c r="D239" s="466" t="str">
        <f>IF('(more) Simpl. Textures PLYWOOD'!N244=0,"",'(more) Simpl. Textures PLYWOOD'!N244)</f>
        <v>not 
available</v>
      </c>
      <c r="E239" s="53">
        <f>'PROD. LIST (more)Simpl tex'!F241</f>
        <v>0</v>
      </c>
    </row>
    <row r="240" spans="1:5" ht="23.25" customHeight="1">
      <c r="A240" s="44"/>
      <c r="B240" s="41" t="str">
        <f>'(more) Simpl. Textures PLYWOOD'!D245</f>
        <v>SIMPL-7C-N-NT</v>
      </c>
      <c r="C240" s="466" t="str">
        <f>IF('(more) Simpl. Textures PLYWOOD'!M245=0,"",'(more) Simpl. Textures PLYWOOD'!M245)</f>
        <v/>
      </c>
      <c r="D240" s="466" t="str">
        <f>IF('(more) Simpl. Textures PLYWOOD'!N245=0,"",'(more) Simpl. Textures PLYWOOD'!N245)</f>
        <v>not 
available</v>
      </c>
      <c r="E240" s="53">
        <f>'PROD. LIST (more)Simpl tex'!F242</f>
        <v>0</v>
      </c>
    </row>
    <row r="241" spans="1:5" ht="23.25" customHeight="1">
      <c r="A241" s="44"/>
      <c r="B241" s="41" t="str">
        <f>'(more) Simpl. Textures PLYWOOD'!D246</f>
        <v>SIMPL-7D-C</v>
      </c>
      <c r="C241" s="466" t="str">
        <f>IF('(more) Simpl. Textures PLYWOOD'!M246=0,"",'(more) Simpl. Textures PLYWOOD'!M246)</f>
        <v>not 
available</v>
      </c>
      <c r="D241" s="466" t="str">
        <f>IF('(more) Simpl. Textures PLYWOOD'!N246=0,"",'(more) Simpl. Textures PLYWOOD'!N246)</f>
        <v/>
      </c>
      <c r="E241" s="53">
        <f>'PROD. LIST (more)Simpl tex'!F243</f>
        <v>0</v>
      </c>
    </row>
    <row r="242" spans="1:5" ht="23.25" customHeight="1">
      <c r="A242" s="44"/>
      <c r="B242" s="41" t="str">
        <f>'(more) Simpl. Textures PLYWOOD'!D247</f>
        <v>SIMPL-7D-N-T</v>
      </c>
      <c r="C242" s="466" t="str">
        <f>IF('(more) Simpl. Textures PLYWOOD'!M247=0,"",'(more) Simpl. Textures PLYWOOD'!M247)</f>
        <v/>
      </c>
      <c r="D242" s="466" t="str">
        <f>IF('(more) Simpl. Textures PLYWOOD'!N247=0,"",'(more) Simpl. Textures PLYWOOD'!N247)</f>
        <v>not 
available</v>
      </c>
      <c r="E242" s="53">
        <f>'PROD. LIST (more)Simpl tex'!F244</f>
        <v>0</v>
      </c>
    </row>
    <row r="243" spans="1:5" ht="23.25" customHeight="1">
      <c r="A243" s="44"/>
      <c r="B243" s="41" t="str">
        <f>'(more) Simpl. Textures PLYWOOD'!D248</f>
        <v>SIMPL-7D-N-NT</v>
      </c>
      <c r="C243" s="466" t="str">
        <f>IF('(more) Simpl. Textures PLYWOOD'!M248=0,"",'(more) Simpl. Textures PLYWOOD'!M248)</f>
        <v/>
      </c>
      <c r="D243" s="466" t="str">
        <f>IF('(more) Simpl. Textures PLYWOOD'!N248=0,"",'(more) Simpl. Textures PLYWOOD'!N248)</f>
        <v>not 
available</v>
      </c>
      <c r="E243" s="53">
        <f>'PROD. LIST (more)Simpl tex'!F245</f>
        <v>0</v>
      </c>
    </row>
    <row r="244" spans="1:5" ht="23.25" customHeight="1">
      <c r="A244" s="44"/>
      <c r="B244" s="41" t="str">
        <f>'(more) Simpl. Textures PLYWOOD'!D249</f>
        <v>SIMPL-7E-C</v>
      </c>
      <c r="C244" s="466" t="str">
        <f>IF('(more) Simpl. Textures PLYWOOD'!M249=0,"",'(more) Simpl. Textures PLYWOOD'!M249)</f>
        <v>not 
available</v>
      </c>
      <c r="D244" s="466" t="str">
        <f>IF('(more) Simpl. Textures PLYWOOD'!N249=0,"",'(more) Simpl. Textures PLYWOOD'!N249)</f>
        <v/>
      </c>
      <c r="E244" s="53">
        <f>'PROD. LIST (more)Simpl tex'!F246</f>
        <v>0</v>
      </c>
    </row>
    <row r="245" spans="1:5" ht="23.25" customHeight="1">
      <c r="A245" s="44"/>
      <c r="B245" s="41" t="str">
        <f>'(more) Simpl. Textures PLYWOOD'!D250</f>
        <v>SIMPL-7E-N-T</v>
      </c>
      <c r="C245" s="466" t="str">
        <f>IF('(more) Simpl. Textures PLYWOOD'!M250=0,"",'(more) Simpl. Textures PLYWOOD'!M250)</f>
        <v/>
      </c>
      <c r="D245" s="466" t="str">
        <f>IF('(more) Simpl. Textures PLYWOOD'!N250=0,"",'(more) Simpl. Textures PLYWOOD'!N250)</f>
        <v>not 
available</v>
      </c>
      <c r="E245" s="53">
        <f>'PROD. LIST (more)Simpl tex'!F247</f>
        <v>0</v>
      </c>
    </row>
    <row r="246" spans="1:5" ht="23.25" customHeight="1">
      <c r="A246" s="44"/>
      <c r="B246" s="41" t="str">
        <f>'(more) Simpl. Textures PLYWOOD'!D251</f>
        <v>SIMPL-7E-N-NT</v>
      </c>
      <c r="C246" s="466" t="str">
        <f>IF('(more) Simpl. Textures PLYWOOD'!M251=0,"",'(more) Simpl. Textures PLYWOOD'!M251)</f>
        <v/>
      </c>
      <c r="D246" s="466" t="str">
        <f>IF('(more) Simpl. Textures PLYWOOD'!N251=0,"",'(more) Simpl. Textures PLYWOOD'!N251)</f>
        <v>not 
available</v>
      </c>
      <c r="E246" s="53">
        <f>'PROD. LIST (more)Simpl tex'!F248</f>
        <v>0</v>
      </c>
    </row>
    <row r="247" spans="1:5" ht="23.25" customHeight="1">
      <c r="A247" s="44"/>
      <c r="B247" s="41" t="str">
        <f>'(more) Simpl. Textures PLYWOOD'!D252</f>
        <v>SIMPL-7F-C</v>
      </c>
      <c r="C247" s="466" t="str">
        <f>IF('(more) Simpl. Textures PLYWOOD'!M252=0,"",'(more) Simpl. Textures PLYWOOD'!M252)</f>
        <v>not 
available</v>
      </c>
      <c r="D247" s="466" t="str">
        <f>IF('(more) Simpl. Textures PLYWOOD'!N252=0,"",'(more) Simpl. Textures PLYWOOD'!N252)</f>
        <v/>
      </c>
      <c r="E247" s="53">
        <f>'PROD. LIST (more)Simpl tex'!F249</f>
        <v>0</v>
      </c>
    </row>
    <row r="248" spans="1:5" ht="23.25" customHeight="1">
      <c r="A248" s="44"/>
      <c r="B248" s="41" t="str">
        <f>'(more) Simpl. Textures PLYWOOD'!D253</f>
        <v>SIMPL-7F-N-T</v>
      </c>
      <c r="C248" s="466" t="str">
        <f>IF('(more) Simpl. Textures PLYWOOD'!M253=0,"",'(more) Simpl. Textures PLYWOOD'!M253)</f>
        <v/>
      </c>
      <c r="D248" s="466" t="str">
        <f>IF('(more) Simpl. Textures PLYWOOD'!N253=0,"",'(more) Simpl. Textures PLYWOOD'!N253)</f>
        <v>not 
available</v>
      </c>
      <c r="E248" s="53">
        <f>'PROD. LIST (more)Simpl tex'!F250</f>
        <v>0</v>
      </c>
    </row>
    <row r="249" spans="1:5" ht="23.25" customHeight="1">
      <c r="A249" s="44"/>
      <c r="B249" s="41" t="str">
        <f>'(more) Simpl. Textures PLYWOOD'!D254</f>
        <v>SIMPL-7F-N-NT</v>
      </c>
      <c r="C249" s="466" t="str">
        <f>IF('(more) Simpl. Textures PLYWOOD'!M254=0,"",'(more) Simpl. Textures PLYWOOD'!M254)</f>
        <v/>
      </c>
      <c r="D249" s="466" t="str">
        <f>IF('(more) Simpl. Textures PLYWOOD'!N254=0,"",'(more) Simpl. Textures PLYWOOD'!N254)</f>
        <v>not 
available</v>
      </c>
      <c r="E249" s="53">
        <f>'PROD. LIST (more)Simpl tex'!F251</f>
        <v>0</v>
      </c>
    </row>
    <row r="250" spans="1:5" ht="23.25" customHeight="1">
      <c r="A250" s="44"/>
      <c r="B250" s="41" t="str">
        <f>'(more) Simpl. Textures PLYWOOD'!D255</f>
        <v>SIMPL-7G-C</v>
      </c>
      <c r="C250" s="466" t="str">
        <f>IF('(more) Simpl. Textures PLYWOOD'!M255=0,"",'(more) Simpl. Textures PLYWOOD'!M255)</f>
        <v>not 
available</v>
      </c>
      <c r="D250" s="466" t="str">
        <f>IF('(more) Simpl. Textures PLYWOOD'!N255=0,"",'(more) Simpl. Textures PLYWOOD'!N255)</f>
        <v/>
      </c>
      <c r="E250" s="53">
        <f>'PROD. LIST (more)Simpl tex'!F252</f>
        <v>0</v>
      </c>
    </row>
    <row r="251" spans="1:5" ht="23.25" customHeight="1">
      <c r="A251" s="44"/>
      <c r="B251" s="41" t="str">
        <f>'(more) Simpl. Textures PLYWOOD'!D256</f>
        <v>SIMPL-7G-N-T</v>
      </c>
      <c r="C251" s="466" t="str">
        <f>IF('(more) Simpl. Textures PLYWOOD'!M256=0,"",'(more) Simpl. Textures PLYWOOD'!M256)</f>
        <v/>
      </c>
      <c r="D251" s="466" t="str">
        <f>IF('(more) Simpl. Textures PLYWOOD'!N256=0,"",'(more) Simpl. Textures PLYWOOD'!N256)</f>
        <v>not 
available</v>
      </c>
      <c r="E251" s="53">
        <f>'PROD. LIST (more)Simpl tex'!F253</f>
        <v>0</v>
      </c>
    </row>
    <row r="252" spans="1:5" ht="23.25" customHeight="1">
      <c r="A252" s="44"/>
      <c r="B252" s="41" t="str">
        <f>'(more) Simpl. Textures PLYWOOD'!D257</f>
        <v>SIMPL-7G-N-NT</v>
      </c>
      <c r="C252" s="466" t="str">
        <f>IF('(more) Simpl. Textures PLYWOOD'!M257=0,"",'(more) Simpl. Textures PLYWOOD'!M257)</f>
        <v/>
      </c>
      <c r="D252" s="466" t="str">
        <f>IF('(more) Simpl. Textures PLYWOOD'!N257=0,"",'(more) Simpl. Textures PLYWOOD'!N257)</f>
        <v>not 
available</v>
      </c>
      <c r="E252" s="53">
        <f>'PROD. LIST (more)Simpl tex'!F254</f>
        <v>0</v>
      </c>
    </row>
    <row r="253" spans="1:5" ht="23.25" customHeight="1">
      <c r="A253" s="44"/>
      <c r="B253" s="41" t="str">
        <f>'(more) Simpl. Textures PLYWOOD'!D258</f>
        <v>SIMPL-7H-C</v>
      </c>
      <c r="C253" s="466" t="str">
        <f>IF('(more) Simpl. Textures PLYWOOD'!M258=0,"",'(more) Simpl. Textures PLYWOOD'!M258)</f>
        <v>not 
available</v>
      </c>
      <c r="D253" s="466" t="str">
        <f>IF('(more) Simpl. Textures PLYWOOD'!N258=0,"",'(more) Simpl. Textures PLYWOOD'!N258)</f>
        <v/>
      </c>
      <c r="E253" s="53">
        <f>'PROD. LIST (more)Simpl tex'!F255</f>
        <v>0</v>
      </c>
    </row>
    <row r="254" spans="1:5" ht="23.25" customHeight="1">
      <c r="A254" s="44"/>
      <c r="B254" s="41" t="str">
        <f>'(more) Simpl. Textures PLYWOOD'!D259</f>
        <v>SIMPL-7H-N-T</v>
      </c>
      <c r="C254" s="466" t="str">
        <f>IF('(more) Simpl. Textures PLYWOOD'!M259=0,"",'(more) Simpl. Textures PLYWOOD'!M259)</f>
        <v/>
      </c>
      <c r="D254" s="466" t="str">
        <f>IF('(more) Simpl. Textures PLYWOOD'!N259=0,"",'(more) Simpl. Textures PLYWOOD'!N259)</f>
        <v>not 
available</v>
      </c>
      <c r="E254" s="53">
        <f>'PROD. LIST (more)Simpl tex'!F256</f>
        <v>0</v>
      </c>
    </row>
    <row r="255" spans="1:5" ht="23.25" customHeight="1">
      <c r="A255" s="44"/>
      <c r="B255" s="41" t="str">
        <f>'(more) Simpl. Textures PLYWOOD'!D260</f>
        <v>SIMPL-7H-N-NT</v>
      </c>
      <c r="C255" s="466" t="str">
        <f>IF('(more) Simpl. Textures PLYWOOD'!M260=0,"",'(more) Simpl. Textures PLYWOOD'!M260)</f>
        <v/>
      </c>
      <c r="D255" s="466" t="str">
        <f>IF('(more) Simpl. Textures PLYWOOD'!N260=0,"",'(more) Simpl. Textures PLYWOOD'!N260)</f>
        <v>not 
available</v>
      </c>
      <c r="E255" s="53">
        <f>'PROD. LIST (more)Simpl tex'!F257</f>
        <v>0</v>
      </c>
    </row>
    <row r="256" spans="1:5" ht="23.25" customHeight="1">
      <c r="A256" s="44"/>
      <c r="B256" s="41" t="str">
        <f>'(more) Simpl. Textures PLYWOOD'!D261</f>
        <v>SIMPL-7I-C</v>
      </c>
      <c r="C256" s="466" t="str">
        <f>IF('(more) Simpl. Textures PLYWOOD'!M261=0,"",'(more) Simpl. Textures PLYWOOD'!M261)</f>
        <v>not 
available</v>
      </c>
      <c r="D256" s="466" t="str">
        <f>IF('(more) Simpl. Textures PLYWOOD'!N261=0,"",'(more) Simpl. Textures PLYWOOD'!N261)</f>
        <v/>
      </c>
      <c r="E256" s="53">
        <f>'PROD. LIST (more)Simpl tex'!F258</f>
        <v>0</v>
      </c>
    </row>
    <row r="257" spans="1:5" ht="23.25" customHeight="1">
      <c r="A257" s="44"/>
      <c r="B257" s="41" t="str">
        <f>'(more) Simpl. Textures PLYWOOD'!D262</f>
        <v>SIMPL-7I-N-T</v>
      </c>
      <c r="C257" s="466" t="str">
        <f>IF('(more) Simpl. Textures PLYWOOD'!M262=0,"",'(more) Simpl. Textures PLYWOOD'!M262)</f>
        <v/>
      </c>
      <c r="D257" s="466" t="str">
        <f>IF('(more) Simpl. Textures PLYWOOD'!N262=0,"",'(more) Simpl. Textures PLYWOOD'!N262)</f>
        <v>not 
available</v>
      </c>
      <c r="E257" s="53">
        <f>'PROD. LIST (more)Simpl tex'!F259</f>
        <v>0</v>
      </c>
    </row>
    <row r="258" spans="1:5" ht="23.25" customHeight="1">
      <c r="A258" s="44"/>
      <c r="B258" s="41" t="str">
        <f>'(more) Simpl. Textures PLYWOOD'!D263</f>
        <v>SIMPL-7I-N-NT</v>
      </c>
      <c r="C258" s="466" t="str">
        <f>IF('(more) Simpl. Textures PLYWOOD'!M263=0,"",'(more) Simpl. Textures PLYWOOD'!M263)</f>
        <v/>
      </c>
      <c r="D258" s="466" t="str">
        <f>IF('(more) Simpl. Textures PLYWOOD'!N263=0,"",'(more) Simpl. Textures PLYWOOD'!N263)</f>
        <v>not 
available</v>
      </c>
      <c r="E258" s="53">
        <f>'PROD. LIST (more)Simpl tex'!F260</f>
        <v>0</v>
      </c>
    </row>
    <row r="259" spans="1:5" ht="23.25" customHeight="1">
      <c r="A259" s="44"/>
      <c r="B259" s="41" t="str">
        <f>'(more) Simpl. Textures PLYWOOD'!D264</f>
        <v>SIMPL-7J-C</v>
      </c>
      <c r="C259" s="466" t="str">
        <f>IF('(more) Simpl. Textures PLYWOOD'!M264=0,"",'(more) Simpl. Textures PLYWOOD'!M264)</f>
        <v>not 
available</v>
      </c>
      <c r="D259" s="466" t="str">
        <f>IF('(more) Simpl. Textures PLYWOOD'!N264=0,"",'(more) Simpl. Textures PLYWOOD'!N264)</f>
        <v/>
      </c>
      <c r="E259" s="53">
        <f>'PROD. LIST (more)Simpl tex'!F261</f>
        <v>0</v>
      </c>
    </row>
    <row r="260" spans="1:5" ht="23.25" customHeight="1">
      <c r="A260" s="44"/>
      <c r="B260" s="41" t="str">
        <f>'(more) Simpl. Textures PLYWOOD'!D265</f>
        <v>SIMPL-7J-N-T</v>
      </c>
      <c r="C260" s="466" t="str">
        <f>IF('(more) Simpl. Textures PLYWOOD'!M265=0,"",'(more) Simpl. Textures PLYWOOD'!M265)</f>
        <v/>
      </c>
      <c r="D260" s="466" t="str">
        <f>IF('(more) Simpl. Textures PLYWOOD'!N265=0,"",'(more) Simpl. Textures PLYWOOD'!N265)</f>
        <v>not 
available</v>
      </c>
      <c r="E260" s="53">
        <f>'PROD. LIST (more)Simpl tex'!F262</f>
        <v>0</v>
      </c>
    </row>
    <row r="261" spans="1:5" ht="23.25" customHeight="1">
      <c r="A261" s="44"/>
      <c r="B261" s="41" t="str">
        <f>'(more) Simpl. Textures PLYWOOD'!D266</f>
        <v>SIMPL-7J-N-NT</v>
      </c>
      <c r="C261" s="466" t="str">
        <f>IF('(more) Simpl. Textures PLYWOOD'!M266=0,"",'(more) Simpl. Textures PLYWOOD'!M266)</f>
        <v/>
      </c>
      <c r="D261" s="466" t="str">
        <f>IF('(more) Simpl. Textures PLYWOOD'!N266=0,"",'(more) Simpl. Textures PLYWOOD'!N266)</f>
        <v>not 
available</v>
      </c>
      <c r="E261" s="53">
        <f>'PROD. LIST (more)Simpl tex'!F263</f>
        <v>0</v>
      </c>
    </row>
    <row r="262" spans="1:5" ht="23.25" customHeight="1">
      <c r="A262" s="44"/>
      <c r="B262" s="41" t="str">
        <f>'(more) Simpl. Textures PLYWOOD'!D267</f>
        <v>SIMPL-7K-C</v>
      </c>
      <c r="C262" s="466" t="str">
        <f>IF('(more) Simpl. Textures PLYWOOD'!M267=0,"",'(more) Simpl. Textures PLYWOOD'!M267)</f>
        <v>not 
available</v>
      </c>
      <c r="D262" s="466" t="str">
        <f>IF('(more) Simpl. Textures PLYWOOD'!N267=0,"",'(more) Simpl. Textures PLYWOOD'!N267)</f>
        <v/>
      </c>
      <c r="E262" s="53">
        <f>'PROD. LIST (more)Simpl tex'!F264</f>
        <v>0</v>
      </c>
    </row>
    <row r="263" spans="1:5" ht="23.25" customHeight="1">
      <c r="A263" s="44"/>
      <c r="B263" s="41" t="str">
        <f>'(more) Simpl. Textures PLYWOOD'!D268</f>
        <v>SIMPL-7K-N-T</v>
      </c>
      <c r="C263" s="466" t="str">
        <f>IF('(more) Simpl. Textures PLYWOOD'!M268=0,"",'(more) Simpl. Textures PLYWOOD'!M268)</f>
        <v/>
      </c>
      <c r="D263" s="466" t="str">
        <f>IF('(more) Simpl. Textures PLYWOOD'!N268=0,"",'(more) Simpl. Textures PLYWOOD'!N268)</f>
        <v>not 
available</v>
      </c>
      <c r="E263" s="53">
        <f>'PROD. LIST (more)Simpl tex'!F265</f>
        <v>0</v>
      </c>
    </row>
    <row r="264" spans="1:5" ht="23.25" customHeight="1">
      <c r="A264" s="44"/>
      <c r="B264" s="41" t="str">
        <f>'(more) Simpl. Textures PLYWOOD'!D269</f>
        <v>SIMPL-7K-N-NT</v>
      </c>
      <c r="C264" s="466" t="str">
        <f>IF('(more) Simpl. Textures PLYWOOD'!M269=0,"",'(more) Simpl. Textures PLYWOOD'!M269)</f>
        <v/>
      </c>
      <c r="D264" s="466" t="str">
        <f>IF('(more) Simpl. Textures PLYWOOD'!N269=0,"",'(more) Simpl. Textures PLYWOOD'!N269)</f>
        <v>not 
available</v>
      </c>
      <c r="E264" s="53">
        <f>'PROD. LIST (more)Simpl tex'!F266</f>
        <v>0</v>
      </c>
    </row>
    <row r="265" spans="1:5" ht="23.25" customHeight="1">
      <c r="A265" s="44"/>
      <c r="B265" s="41" t="str">
        <f>'(more) Simpl. Textures PLYWOOD'!D270</f>
        <v>SIMPL-7L-C</v>
      </c>
      <c r="C265" s="466" t="str">
        <f>IF('(more) Simpl. Textures PLYWOOD'!M270=0,"",'(more) Simpl. Textures PLYWOOD'!M270)</f>
        <v>not 
available</v>
      </c>
      <c r="D265" s="466" t="str">
        <f>IF('(more) Simpl. Textures PLYWOOD'!N270=0,"",'(more) Simpl. Textures PLYWOOD'!N270)</f>
        <v/>
      </c>
      <c r="E265" s="53">
        <f>'PROD. LIST (more)Simpl tex'!F267</f>
        <v>0</v>
      </c>
    </row>
    <row r="266" spans="1:5" ht="23.25" customHeight="1">
      <c r="A266" s="44"/>
      <c r="B266" s="41" t="str">
        <f>'(more) Simpl. Textures PLYWOOD'!D271</f>
        <v>SIMPL-7L-N-T</v>
      </c>
      <c r="C266" s="466" t="str">
        <f>IF('(more) Simpl. Textures PLYWOOD'!M271=0,"",'(more) Simpl. Textures PLYWOOD'!M271)</f>
        <v/>
      </c>
      <c r="D266" s="466" t="str">
        <f>IF('(more) Simpl. Textures PLYWOOD'!N271=0,"",'(more) Simpl. Textures PLYWOOD'!N271)</f>
        <v>not 
available</v>
      </c>
      <c r="E266" s="53">
        <f>'PROD. LIST (more)Simpl tex'!F268</f>
        <v>0</v>
      </c>
    </row>
    <row r="267" spans="1:5" ht="23.25" customHeight="1">
      <c r="A267" s="44"/>
      <c r="B267" s="41" t="str">
        <f>'(more) Simpl. Textures PLYWOOD'!D272</f>
        <v>SIMPL-7L-N-NT</v>
      </c>
      <c r="C267" s="466" t="str">
        <f>IF('(more) Simpl. Textures PLYWOOD'!M272=0,"",'(more) Simpl. Textures PLYWOOD'!M272)</f>
        <v/>
      </c>
      <c r="D267" s="466" t="str">
        <f>IF('(more) Simpl. Textures PLYWOOD'!N272=0,"",'(more) Simpl. Textures PLYWOOD'!N272)</f>
        <v>not 
available</v>
      </c>
      <c r="E267" s="53">
        <f>'PROD. LIST (more)Simpl tex'!F269</f>
        <v>0</v>
      </c>
    </row>
    <row r="268" spans="1:5" ht="23.25" customHeight="1">
      <c r="A268" s="44"/>
      <c r="B268" s="41" t="str">
        <f>'(more) Simpl. Textures PLYWOOD'!D273</f>
        <v>SIMPL-7M-C</v>
      </c>
      <c r="C268" s="466" t="str">
        <f>IF('(more) Simpl. Textures PLYWOOD'!M273=0,"",'(more) Simpl. Textures PLYWOOD'!M273)</f>
        <v>not 
available</v>
      </c>
      <c r="D268" s="466" t="str">
        <f>IF('(more) Simpl. Textures PLYWOOD'!N273=0,"",'(more) Simpl. Textures PLYWOOD'!N273)</f>
        <v/>
      </c>
      <c r="E268" s="53">
        <f>'PROD. LIST (more)Simpl tex'!F270</f>
        <v>0</v>
      </c>
    </row>
    <row r="269" spans="1:5" ht="23.25" customHeight="1">
      <c r="A269" s="44"/>
      <c r="B269" s="41" t="str">
        <f>'(more) Simpl. Textures PLYWOOD'!D274</f>
        <v>SIMPL-7M-N-T</v>
      </c>
      <c r="C269" s="466" t="str">
        <f>IF('(more) Simpl. Textures PLYWOOD'!M274=0,"",'(more) Simpl. Textures PLYWOOD'!M274)</f>
        <v/>
      </c>
      <c r="D269" s="466" t="str">
        <f>IF('(more) Simpl. Textures PLYWOOD'!N274=0,"",'(more) Simpl. Textures PLYWOOD'!N274)</f>
        <v>not 
available</v>
      </c>
      <c r="E269" s="53">
        <f>'PROD. LIST (more)Simpl tex'!F271</f>
        <v>0</v>
      </c>
    </row>
    <row r="270" spans="1:5" ht="23.25" customHeight="1">
      <c r="A270" s="44"/>
      <c r="B270" s="41" t="str">
        <f>'(more) Simpl. Textures PLYWOOD'!D275</f>
        <v>SIMPL-7M-N-NT</v>
      </c>
      <c r="C270" s="466" t="str">
        <f>IF('(more) Simpl. Textures PLYWOOD'!M275=0,"",'(more) Simpl. Textures PLYWOOD'!M275)</f>
        <v/>
      </c>
      <c r="D270" s="466" t="str">
        <f>IF('(more) Simpl. Textures PLYWOOD'!N275=0,"",'(more) Simpl. Textures PLYWOOD'!N275)</f>
        <v>not 
available</v>
      </c>
      <c r="E270" s="53">
        <f>'PROD. LIST (more)Simpl tex'!F272</f>
        <v>0</v>
      </c>
    </row>
    <row r="271" spans="1:5" ht="23.25" customHeight="1">
      <c r="A271" s="44"/>
      <c r="B271" s="41" t="str">
        <f>'(more) Simpl. Textures PLYWOOD'!D276</f>
        <v>SIMPL-7N-C</v>
      </c>
      <c r="C271" s="466" t="str">
        <f>IF('(more) Simpl. Textures PLYWOOD'!M276=0,"",'(more) Simpl. Textures PLYWOOD'!M276)</f>
        <v>not 
available</v>
      </c>
      <c r="D271" s="466" t="str">
        <f>IF('(more) Simpl. Textures PLYWOOD'!N276=0,"",'(more) Simpl. Textures PLYWOOD'!N276)</f>
        <v/>
      </c>
      <c r="E271" s="53">
        <f>'PROD. LIST (more)Simpl tex'!F273</f>
        <v>0</v>
      </c>
    </row>
    <row r="272" spans="1:5" ht="23.25" customHeight="1">
      <c r="A272" s="44"/>
      <c r="B272" s="41" t="str">
        <f>'(more) Simpl. Textures PLYWOOD'!D277</f>
        <v>SIMPL-7N-N-T</v>
      </c>
      <c r="C272" s="466" t="str">
        <f>IF('(more) Simpl. Textures PLYWOOD'!M277=0,"",'(more) Simpl. Textures PLYWOOD'!M277)</f>
        <v/>
      </c>
      <c r="D272" s="466" t="str">
        <f>IF('(more) Simpl. Textures PLYWOOD'!N277=0,"",'(more) Simpl. Textures PLYWOOD'!N277)</f>
        <v>not 
available</v>
      </c>
      <c r="E272" s="53">
        <f>'PROD. LIST (more)Simpl tex'!F274</f>
        <v>0</v>
      </c>
    </row>
    <row r="273" spans="1:5" ht="23.25" customHeight="1">
      <c r="A273" s="44"/>
      <c r="B273" s="41" t="str">
        <f>'(more) Simpl. Textures PLYWOOD'!D278</f>
        <v>SIMPL-7N-N-NT</v>
      </c>
      <c r="C273" s="466" t="str">
        <f>IF('(more) Simpl. Textures PLYWOOD'!M278=0,"",'(more) Simpl. Textures PLYWOOD'!M278)</f>
        <v/>
      </c>
      <c r="D273" s="466" t="str">
        <f>IF('(more) Simpl. Textures PLYWOOD'!N278=0,"",'(more) Simpl. Textures PLYWOOD'!N278)</f>
        <v>not 
available</v>
      </c>
      <c r="E273" s="53">
        <f>'PROD. LIST (more)Simpl tex'!F275</f>
        <v>0</v>
      </c>
    </row>
    <row r="274" spans="1:5" ht="23.25" customHeight="1">
      <c r="A274" s="44"/>
      <c r="B274" s="41" t="str">
        <f>'(more) Simpl. Textures PLYWOOD'!D279</f>
        <v>SIMPL-7O-C</v>
      </c>
      <c r="C274" s="466" t="str">
        <f>IF('(more) Simpl. Textures PLYWOOD'!M279=0,"",'(more) Simpl. Textures PLYWOOD'!M279)</f>
        <v>not 
available</v>
      </c>
      <c r="D274" s="466" t="str">
        <f>IF('(more) Simpl. Textures PLYWOOD'!N279=0,"",'(more) Simpl. Textures PLYWOOD'!N279)</f>
        <v/>
      </c>
      <c r="E274" s="53">
        <f>'PROD. LIST (more)Simpl tex'!F276</f>
        <v>0</v>
      </c>
    </row>
    <row r="275" spans="1:5" ht="23.25" customHeight="1">
      <c r="A275" s="44"/>
      <c r="B275" s="41" t="str">
        <f>'(more) Simpl. Textures PLYWOOD'!D280</f>
        <v>SIMPL-7O-N-T</v>
      </c>
      <c r="C275" s="466" t="str">
        <f>IF('(more) Simpl. Textures PLYWOOD'!M280=0,"",'(more) Simpl. Textures PLYWOOD'!M280)</f>
        <v/>
      </c>
      <c r="D275" s="466" t="str">
        <f>IF('(more) Simpl. Textures PLYWOOD'!N280=0,"",'(more) Simpl. Textures PLYWOOD'!N280)</f>
        <v>not 
available</v>
      </c>
      <c r="E275" s="53">
        <f>'PROD. LIST (more)Simpl tex'!F277</f>
        <v>0</v>
      </c>
    </row>
    <row r="276" spans="1:5" ht="23.25" customHeight="1">
      <c r="A276" s="44"/>
      <c r="B276" s="41" t="str">
        <f>'(more) Simpl. Textures PLYWOOD'!D281</f>
        <v>SIMPL-7O-N-NT</v>
      </c>
      <c r="C276" s="466" t="str">
        <f>IF('(more) Simpl. Textures PLYWOOD'!M281=0,"",'(more) Simpl. Textures PLYWOOD'!M281)</f>
        <v/>
      </c>
      <c r="D276" s="466" t="str">
        <f>IF('(more) Simpl. Textures PLYWOOD'!N281=0,"",'(more) Simpl. Textures PLYWOOD'!N281)</f>
        <v>not 
available</v>
      </c>
      <c r="E276" s="53">
        <f>'PROD. LIST (more)Simpl tex'!F278</f>
        <v>0</v>
      </c>
    </row>
    <row r="277" spans="1:5" ht="23.25" customHeight="1">
      <c r="A277" s="44"/>
      <c r="B277" s="41" t="str">
        <f>'(more) Simpl. Textures PLYWOOD'!D282</f>
        <v>SIMPL-7P-C</v>
      </c>
      <c r="C277" s="466" t="str">
        <f>IF('(more) Simpl. Textures PLYWOOD'!M282=0,"",'(more) Simpl. Textures PLYWOOD'!M282)</f>
        <v>not 
available</v>
      </c>
      <c r="D277" s="466" t="str">
        <f>IF('(more) Simpl. Textures PLYWOOD'!N282=0,"",'(more) Simpl. Textures PLYWOOD'!N282)</f>
        <v/>
      </c>
      <c r="E277" s="53">
        <f>'PROD. LIST (more)Simpl tex'!F279</f>
        <v>0</v>
      </c>
    </row>
    <row r="278" spans="1:5" ht="23.25" customHeight="1">
      <c r="A278" s="44"/>
      <c r="B278" s="41" t="str">
        <f>'(more) Simpl. Textures PLYWOOD'!D283</f>
        <v>SIMPL-7P-N-T</v>
      </c>
      <c r="C278" s="466" t="str">
        <f>IF('(more) Simpl. Textures PLYWOOD'!M283=0,"",'(more) Simpl. Textures PLYWOOD'!M283)</f>
        <v/>
      </c>
      <c r="D278" s="466" t="str">
        <f>IF('(more) Simpl. Textures PLYWOOD'!N283=0,"",'(more) Simpl. Textures PLYWOOD'!N283)</f>
        <v>not 
available</v>
      </c>
      <c r="E278" s="53">
        <f>'PROD. LIST (more)Simpl tex'!F280</f>
        <v>0</v>
      </c>
    </row>
    <row r="279" spans="1:5" ht="23.25" customHeight="1">
      <c r="A279" s="44"/>
      <c r="B279" s="41" t="str">
        <f>'(more) Simpl. Textures PLYWOOD'!D284</f>
        <v>SIMPL-7P-N-NT</v>
      </c>
      <c r="C279" s="466" t="str">
        <f>IF('(more) Simpl. Textures PLYWOOD'!M284=0,"",'(more) Simpl. Textures PLYWOOD'!M284)</f>
        <v/>
      </c>
      <c r="D279" s="466" t="str">
        <f>IF('(more) Simpl. Textures PLYWOOD'!N284=0,"",'(more) Simpl. Textures PLYWOOD'!N284)</f>
        <v>not 
available</v>
      </c>
      <c r="E279" s="53">
        <f>'PROD. LIST (more)Simpl tex'!F281</f>
        <v>0</v>
      </c>
    </row>
    <row r="280" spans="1:5" ht="23.25" customHeight="1">
      <c r="A280" s="44"/>
      <c r="B280" s="41" t="str">
        <f>'(more) Simpl. Textures PLYWOOD'!D285</f>
        <v>SIMPL-7R-C</v>
      </c>
      <c r="C280" s="466" t="str">
        <f>IF('(more) Simpl. Textures PLYWOOD'!M285=0,"",'(more) Simpl. Textures PLYWOOD'!M285)</f>
        <v>not 
available</v>
      </c>
      <c r="D280" s="466" t="str">
        <f>IF('(more) Simpl. Textures PLYWOOD'!N285=0,"",'(more) Simpl. Textures PLYWOOD'!N285)</f>
        <v/>
      </c>
      <c r="E280" s="53">
        <f>'PROD. LIST (more)Simpl tex'!F282</f>
        <v>0</v>
      </c>
    </row>
    <row r="281" spans="1:5" ht="23.25" customHeight="1">
      <c r="A281" s="44"/>
      <c r="B281" s="41" t="str">
        <f>'(more) Simpl. Textures PLYWOOD'!D286</f>
        <v>SIMPL-7R-N-T</v>
      </c>
      <c r="C281" s="466" t="str">
        <f>IF('(more) Simpl. Textures PLYWOOD'!M286=0,"",'(more) Simpl. Textures PLYWOOD'!M286)</f>
        <v/>
      </c>
      <c r="D281" s="466" t="str">
        <f>IF('(more) Simpl. Textures PLYWOOD'!N286=0,"",'(more) Simpl. Textures PLYWOOD'!N286)</f>
        <v>not 
available</v>
      </c>
      <c r="E281" s="53">
        <f>'PROD. LIST (more)Simpl tex'!F283</f>
        <v>0</v>
      </c>
    </row>
    <row r="282" spans="1:5" ht="23.25" customHeight="1">
      <c r="A282" s="44"/>
      <c r="B282" s="41" t="str">
        <f>'(more) Simpl. Textures PLYWOOD'!D287</f>
        <v>SIMPL-7R-N-NT</v>
      </c>
      <c r="C282" s="466" t="str">
        <f>IF('(more) Simpl. Textures PLYWOOD'!M287=0,"",'(more) Simpl. Textures PLYWOOD'!M287)</f>
        <v/>
      </c>
      <c r="D282" s="466" t="str">
        <f>IF('(more) Simpl. Textures PLYWOOD'!N287=0,"",'(more) Simpl. Textures PLYWOOD'!N287)</f>
        <v>not 
available</v>
      </c>
      <c r="E282" s="53">
        <f>'PROD. LIST (more)Simpl tex'!F284</f>
        <v>0</v>
      </c>
    </row>
    <row r="283" spans="1:5" ht="23.25" customHeight="1">
      <c r="A283" s="44"/>
      <c r="B283" s="41" t="str">
        <f>'(more) Simpl. Textures PLYWOOD'!D288</f>
        <v>SIMPL-7S-C</v>
      </c>
      <c r="C283" s="466" t="str">
        <f>IF('(more) Simpl. Textures PLYWOOD'!M288=0,"",'(more) Simpl. Textures PLYWOOD'!M288)</f>
        <v>not 
available</v>
      </c>
      <c r="D283" s="466" t="str">
        <f>IF('(more) Simpl. Textures PLYWOOD'!N288=0,"",'(more) Simpl. Textures PLYWOOD'!N288)</f>
        <v/>
      </c>
      <c r="E283" s="53">
        <f>'PROD. LIST (more)Simpl tex'!F285</f>
        <v>0</v>
      </c>
    </row>
    <row r="284" spans="1:5" ht="23.25" customHeight="1">
      <c r="A284" s="44"/>
      <c r="B284" s="41" t="str">
        <f>'(more) Simpl. Textures PLYWOOD'!D289</f>
        <v>SIMPL-7S-N-T</v>
      </c>
      <c r="C284" s="466" t="str">
        <f>IF('(more) Simpl. Textures PLYWOOD'!M289=0,"",'(more) Simpl. Textures PLYWOOD'!M289)</f>
        <v/>
      </c>
      <c r="D284" s="466" t="str">
        <f>IF('(more) Simpl. Textures PLYWOOD'!N289=0,"",'(more) Simpl. Textures PLYWOOD'!N289)</f>
        <v>not 
available</v>
      </c>
      <c r="E284" s="53">
        <f>'PROD. LIST (more)Simpl tex'!F286</f>
        <v>0</v>
      </c>
    </row>
    <row r="285" spans="1:5" ht="23.25" customHeight="1">
      <c r="A285" s="44"/>
      <c r="B285" s="41" t="str">
        <f>'(more) Simpl. Textures PLYWOOD'!D290</f>
        <v>SIMPL-7S-N-NT</v>
      </c>
      <c r="C285" s="466" t="str">
        <f>IF('(more) Simpl. Textures PLYWOOD'!M290=0,"",'(more) Simpl. Textures PLYWOOD'!M290)</f>
        <v/>
      </c>
      <c r="D285" s="466" t="str">
        <f>IF('(more) Simpl. Textures PLYWOOD'!N290=0,"",'(more) Simpl. Textures PLYWOOD'!N290)</f>
        <v>not 
available</v>
      </c>
      <c r="E285" s="53">
        <f>'PROD. LIST (more)Simpl tex'!F287</f>
        <v>0</v>
      </c>
    </row>
    <row r="286" spans="1:5" ht="23.25" customHeight="1">
      <c r="A286" s="44"/>
      <c r="B286" s="41" t="str">
        <f>'(more) Simpl. Textures PLYWOOD'!D291</f>
        <v>8 - WHEELS</v>
      </c>
      <c r="C286" s="466" t="str">
        <f>IF('(more) Simpl. Textures PLYWOOD'!M291=0,"",'(more) Simpl. Textures PLYWOOD'!M291)</f>
        <v/>
      </c>
      <c r="D286" s="466" t="str">
        <f>IF('(more) Simpl. Textures PLYWOOD'!N291=0,"",'(more) Simpl. Textures PLYWOOD'!N291)</f>
        <v/>
      </c>
      <c r="E286" s="53">
        <f>'PROD. LIST (more)Simpl tex'!F288</f>
        <v>0</v>
      </c>
    </row>
    <row r="287" spans="1:5" ht="23.25" customHeight="1">
      <c r="A287" s="44"/>
      <c r="B287" s="41" t="str">
        <f>'(more) Simpl. Textures PLYWOOD'!D292</f>
        <v>SIMPL-8A-C</v>
      </c>
      <c r="C287" s="466" t="str">
        <f>IF('(more) Simpl. Textures PLYWOOD'!M292=0,"",'(more) Simpl. Textures PLYWOOD'!M292)</f>
        <v>not 
available</v>
      </c>
      <c r="D287" s="466" t="str">
        <f>IF('(more) Simpl. Textures PLYWOOD'!N292=0,"",'(more) Simpl. Textures PLYWOOD'!N292)</f>
        <v/>
      </c>
      <c r="E287" s="53">
        <f>'PROD. LIST (more)Simpl tex'!F289</f>
        <v>0</v>
      </c>
    </row>
    <row r="288" spans="1:5" ht="23.25" customHeight="1">
      <c r="A288" s="44"/>
      <c r="B288" s="41" t="str">
        <f>'(more) Simpl. Textures PLYWOOD'!D293</f>
        <v>SIMPL-8A-N-T</v>
      </c>
      <c r="C288" s="466" t="str">
        <f>IF('(more) Simpl. Textures PLYWOOD'!M293=0,"",'(more) Simpl. Textures PLYWOOD'!M293)</f>
        <v/>
      </c>
      <c r="D288" s="466" t="str">
        <f>IF('(more) Simpl. Textures PLYWOOD'!N293=0,"",'(more) Simpl. Textures PLYWOOD'!N293)</f>
        <v>not 
available</v>
      </c>
      <c r="E288" s="53">
        <f>'PROD. LIST (more)Simpl tex'!F290</f>
        <v>0</v>
      </c>
    </row>
    <row r="289" spans="1:5" ht="23.25" customHeight="1">
      <c r="A289" s="44"/>
      <c r="B289" s="41" t="str">
        <f>'(more) Simpl. Textures PLYWOOD'!D294</f>
        <v>SIMPL-8A-N-NT</v>
      </c>
      <c r="C289" s="466" t="str">
        <f>IF('(more) Simpl. Textures PLYWOOD'!M294=0,"",'(more) Simpl. Textures PLYWOOD'!M294)</f>
        <v/>
      </c>
      <c r="D289" s="466" t="str">
        <f>IF('(more) Simpl. Textures PLYWOOD'!N294=0,"",'(more) Simpl. Textures PLYWOOD'!N294)</f>
        <v>not 
available</v>
      </c>
      <c r="E289" s="53">
        <f>'PROD. LIST (more)Simpl tex'!F291</f>
        <v>0</v>
      </c>
    </row>
    <row r="290" spans="1:5" ht="23.25" customHeight="1">
      <c r="A290" s="44"/>
      <c r="B290" s="41" t="str">
        <f>'(more) Simpl. Textures PLYWOOD'!D295</f>
        <v>SIMPL-8B-C</v>
      </c>
      <c r="C290" s="466" t="str">
        <f>IF('(more) Simpl. Textures PLYWOOD'!M295=0,"",'(more) Simpl. Textures PLYWOOD'!M295)</f>
        <v>not 
available</v>
      </c>
      <c r="D290" s="466" t="str">
        <f>IF('(more) Simpl. Textures PLYWOOD'!N295=0,"",'(more) Simpl. Textures PLYWOOD'!N295)</f>
        <v/>
      </c>
      <c r="E290" s="53">
        <f>'PROD. LIST (more)Simpl tex'!F292</f>
        <v>0</v>
      </c>
    </row>
    <row r="291" spans="1:5" ht="23.25" customHeight="1">
      <c r="A291" s="44"/>
      <c r="B291" s="41" t="str">
        <f>'(more) Simpl. Textures PLYWOOD'!D296</f>
        <v>SIMPL-8B-N-T</v>
      </c>
      <c r="C291" s="466" t="str">
        <f>IF('(more) Simpl. Textures PLYWOOD'!M296=0,"",'(more) Simpl. Textures PLYWOOD'!M296)</f>
        <v/>
      </c>
      <c r="D291" s="466" t="str">
        <f>IF('(more) Simpl. Textures PLYWOOD'!N296=0,"",'(more) Simpl. Textures PLYWOOD'!N296)</f>
        <v>not 
available</v>
      </c>
      <c r="E291" s="53">
        <f>'PROD. LIST (more)Simpl tex'!F293</f>
        <v>0</v>
      </c>
    </row>
    <row r="292" spans="1:5" ht="23.25" customHeight="1">
      <c r="A292" s="44"/>
      <c r="B292" s="41" t="str">
        <f>'(more) Simpl. Textures PLYWOOD'!D297</f>
        <v>SIMPL-8B-N-NT</v>
      </c>
      <c r="C292" s="466" t="str">
        <f>IF('(more) Simpl. Textures PLYWOOD'!M297=0,"",'(more) Simpl. Textures PLYWOOD'!M297)</f>
        <v/>
      </c>
      <c r="D292" s="466" t="str">
        <f>IF('(more) Simpl. Textures PLYWOOD'!N297=0,"",'(more) Simpl. Textures PLYWOOD'!N297)</f>
        <v>not 
available</v>
      </c>
      <c r="E292" s="53">
        <f>'PROD. LIST (more)Simpl tex'!F294</f>
        <v>0</v>
      </c>
    </row>
    <row r="293" spans="1:5" ht="23.25" customHeight="1">
      <c r="A293" s="44"/>
      <c r="B293" s="41" t="str">
        <f>'(more) Simpl. Textures PLYWOOD'!D298</f>
        <v>SIMPL-8C-C</v>
      </c>
      <c r="C293" s="466" t="str">
        <f>IF('(more) Simpl. Textures PLYWOOD'!M298=0,"",'(more) Simpl. Textures PLYWOOD'!M298)</f>
        <v>not 
available</v>
      </c>
      <c r="D293" s="466" t="str">
        <f>IF('(more) Simpl. Textures PLYWOOD'!N298=0,"",'(more) Simpl. Textures PLYWOOD'!N298)</f>
        <v/>
      </c>
      <c r="E293" s="53">
        <f>'PROD. LIST (more)Simpl tex'!F295</f>
        <v>0</v>
      </c>
    </row>
    <row r="294" spans="1:5" ht="23.25" customHeight="1">
      <c r="A294" s="44"/>
      <c r="B294" s="41" t="str">
        <f>'(more) Simpl. Textures PLYWOOD'!D299</f>
        <v>SIMPL-8C-N-T</v>
      </c>
      <c r="C294" s="466" t="str">
        <f>IF('(more) Simpl. Textures PLYWOOD'!M299=0,"",'(more) Simpl. Textures PLYWOOD'!M299)</f>
        <v/>
      </c>
      <c r="D294" s="466" t="str">
        <f>IF('(more) Simpl. Textures PLYWOOD'!N299=0,"",'(more) Simpl. Textures PLYWOOD'!N299)</f>
        <v>not 
available</v>
      </c>
      <c r="E294" s="53">
        <f>'PROD. LIST (more)Simpl tex'!F296</f>
        <v>0</v>
      </c>
    </row>
    <row r="295" spans="1:5" ht="23.25" customHeight="1">
      <c r="A295" s="44"/>
      <c r="B295" s="41" t="str">
        <f>'(more) Simpl. Textures PLYWOOD'!D300</f>
        <v>SIMPL-8C-N-NT</v>
      </c>
      <c r="C295" s="466" t="str">
        <f>IF('(more) Simpl. Textures PLYWOOD'!M300=0,"",'(more) Simpl. Textures PLYWOOD'!M300)</f>
        <v/>
      </c>
      <c r="D295" s="466" t="str">
        <f>IF('(more) Simpl. Textures PLYWOOD'!N300=0,"",'(more) Simpl. Textures PLYWOOD'!N300)</f>
        <v>not 
available</v>
      </c>
      <c r="E295" s="53">
        <f>'PROD. LIST (more)Simpl tex'!F297</f>
        <v>0</v>
      </c>
    </row>
    <row r="296" spans="1:5" ht="23.25" customHeight="1">
      <c r="A296" s="44"/>
      <c r="B296" s="41" t="str">
        <f>'(more) Simpl. Textures PLYWOOD'!D301</f>
        <v>SIMPL-8D-C</v>
      </c>
      <c r="C296" s="466" t="str">
        <f>IF('(more) Simpl. Textures PLYWOOD'!M301=0,"",'(more) Simpl. Textures PLYWOOD'!M301)</f>
        <v>not 
available</v>
      </c>
      <c r="D296" s="466" t="str">
        <f>IF('(more) Simpl. Textures PLYWOOD'!N301=0,"",'(more) Simpl. Textures PLYWOOD'!N301)</f>
        <v/>
      </c>
      <c r="E296" s="53">
        <f>'PROD. LIST (more)Simpl tex'!F298</f>
        <v>0</v>
      </c>
    </row>
    <row r="297" spans="1:5" ht="23.25" customHeight="1">
      <c r="A297" s="44"/>
      <c r="B297" s="41" t="str">
        <f>'(more) Simpl. Textures PLYWOOD'!D302</f>
        <v>SIMPL-8D-N-T</v>
      </c>
      <c r="C297" s="466" t="str">
        <f>IF('(more) Simpl. Textures PLYWOOD'!M302=0,"",'(more) Simpl. Textures PLYWOOD'!M302)</f>
        <v/>
      </c>
      <c r="D297" s="466" t="str">
        <f>IF('(more) Simpl. Textures PLYWOOD'!N302=0,"",'(more) Simpl. Textures PLYWOOD'!N302)</f>
        <v>not 
available</v>
      </c>
      <c r="E297" s="53">
        <f>'PROD. LIST (more)Simpl tex'!F299</f>
        <v>0</v>
      </c>
    </row>
    <row r="298" spans="1:5" ht="23.25" customHeight="1">
      <c r="A298" s="44"/>
      <c r="B298" s="41" t="str">
        <f>'(more) Simpl. Textures PLYWOOD'!D303</f>
        <v>SIMPL-8D-N-NT</v>
      </c>
      <c r="C298" s="466" t="str">
        <f>IF('(more) Simpl. Textures PLYWOOD'!M303=0,"",'(more) Simpl. Textures PLYWOOD'!M303)</f>
        <v/>
      </c>
      <c r="D298" s="466" t="str">
        <f>IF('(more) Simpl. Textures PLYWOOD'!N303=0,"",'(more) Simpl. Textures PLYWOOD'!N303)</f>
        <v>not 
available</v>
      </c>
      <c r="E298" s="53">
        <f>'PROD. LIST (more)Simpl tex'!F300</f>
        <v>0</v>
      </c>
    </row>
    <row r="299" spans="1:5" ht="23.25" customHeight="1">
      <c r="A299" s="44"/>
      <c r="B299" s="41" t="str">
        <f>'(more) Simpl. Textures PLYWOOD'!D304</f>
        <v>SIMPL-8E-C</v>
      </c>
      <c r="C299" s="466" t="str">
        <f>IF('(more) Simpl. Textures PLYWOOD'!M304=0,"",'(more) Simpl. Textures PLYWOOD'!M304)</f>
        <v>not 
available</v>
      </c>
      <c r="D299" s="466" t="str">
        <f>IF('(more) Simpl. Textures PLYWOOD'!N304=0,"",'(more) Simpl. Textures PLYWOOD'!N304)</f>
        <v/>
      </c>
      <c r="E299" s="53">
        <f>'PROD. LIST (more)Simpl tex'!F301</f>
        <v>0</v>
      </c>
    </row>
    <row r="300" spans="1:5" ht="23.25" customHeight="1">
      <c r="A300" s="44"/>
      <c r="B300" s="41" t="str">
        <f>'(more) Simpl. Textures PLYWOOD'!D305</f>
        <v>SIMPL-8E-N-T</v>
      </c>
      <c r="C300" s="466" t="str">
        <f>IF('(more) Simpl. Textures PLYWOOD'!M305=0,"",'(more) Simpl. Textures PLYWOOD'!M305)</f>
        <v/>
      </c>
      <c r="D300" s="466" t="str">
        <f>IF('(more) Simpl. Textures PLYWOOD'!N305=0,"",'(more) Simpl. Textures PLYWOOD'!N305)</f>
        <v>not 
available</v>
      </c>
      <c r="E300" s="53">
        <f>'PROD. LIST (more)Simpl tex'!F302</f>
        <v>0</v>
      </c>
    </row>
    <row r="301" spans="1:5" ht="23.25" customHeight="1">
      <c r="A301" s="44"/>
      <c r="B301" s="41" t="str">
        <f>'(more) Simpl. Textures PLYWOOD'!D306</f>
        <v>SIMPL-8E-N-NT</v>
      </c>
      <c r="C301" s="466" t="str">
        <f>IF('(more) Simpl. Textures PLYWOOD'!M306=0,"",'(more) Simpl. Textures PLYWOOD'!M306)</f>
        <v/>
      </c>
      <c r="D301" s="466" t="str">
        <f>IF('(more) Simpl. Textures PLYWOOD'!N306=0,"",'(more) Simpl. Textures PLYWOOD'!N306)</f>
        <v>not 
available</v>
      </c>
      <c r="E301" s="53">
        <f>'PROD. LIST (more)Simpl tex'!F303</f>
        <v>0</v>
      </c>
    </row>
    <row r="302" spans="1:5" ht="23.25" customHeight="1">
      <c r="A302" s="44"/>
      <c r="B302" s="41" t="str">
        <f>'(more) Simpl. Textures PLYWOOD'!D307</f>
        <v>SIMPL-8M-C</v>
      </c>
      <c r="C302" s="466" t="str">
        <f>IF('(more) Simpl. Textures PLYWOOD'!M307=0,"",'(more) Simpl. Textures PLYWOOD'!M307)</f>
        <v>not 
available</v>
      </c>
      <c r="D302" s="466" t="str">
        <f>IF('(more) Simpl. Textures PLYWOOD'!N307=0,"",'(more) Simpl. Textures PLYWOOD'!N307)</f>
        <v/>
      </c>
      <c r="E302" s="53">
        <f>'PROD. LIST (more)Simpl tex'!F304</f>
        <v>0</v>
      </c>
    </row>
    <row r="303" spans="1:5" ht="23.25" customHeight="1">
      <c r="A303" s="44"/>
      <c r="B303" s="41" t="str">
        <f>'(more) Simpl. Textures PLYWOOD'!D308</f>
        <v>SIMPL-8M-N-T</v>
      </c>
      <c r="C303" s="466" t="str">
        <f>IF('(more) Simpl. Textures PLYWOOD'!M308=0,"",'(more) Simpl. Textures PLYWOOD'!M308)</f>
        <v/>
      </c>
      <c r="D303" s="466" t="str">
        <f>IF('(more) Simpl. Textures PLYWOOD'!N308=0,"",'(more) Simpl. Textures PLYWOOD'!N308)</f>
        <v>not 
available</v>
      </c>
      <c r="E303" s="53">
        <f>'PROD. LIST (more)Simpl tex'!F305</f>
        <v>0</v>
      </c>
    </row>
    <row r="304" spans="1:5" ht="23.25" customHeight="1">
      <c r="A304" s="44"/>
      <c r="B304" s="41" t="str">
        <f>'(more) Simpl. Textures PLYWOOD'!D309</f>
        <v>SIMPL-8M-N-NT</v>
      </c>
      <c r="C304" s="466" t="str">
        <f>IF('(more) Simpl. Textures PLYWOOD'!M309=0,"",'(more) Simpl. Textures PLYWOOD'!M309)</f>
        <v/>
      </c>
      <c r="D304" s="466" t="str">
        <f>IF('(more) Simpl. Textures PLYWOOD'!N309=0,"",'(more) Simpl. Textures PLYWOOD'!N309)</f>
        <v>not 
available</v>
      </c>
      <c r="E304" s="53">
        <f>'PROD. LIST (more)Simpl tex'!F306</f>
        <v>0</v>
      </c>
    </row>
    <row r="305" spans="1:5" ht="23.25" customHeight="1">
      <c r="A305" s="44"/>
      <c r="B305" s="41" t="str">
        <f>'(more) Simpl. Textures PLYWOOD'!D310</f>
        <v>SIMPL-8N-C</v>
      </c>
      <c r="C305" s="466" t="str">
        <f>IF('(more) Simpl. Textures PLYWOOD'!M310=0,"",'(more) Simpl. Textures PLYWOOD'!M310)</f>
        <v>not 
available</v>
      </c>
      <c r="D305" s="466" t="str">
        <f>IF('(more) Simpl. Textures PLYWOOD'!N310=0,"",'(more) Simpl. Textures PLYWOOD'!N310)</f>
        <v/>
      </c>
      <c r="E305" s="53">
        <f>'PROD. LIST (more)Simpl tex'!F307</f>
        <v>0</v>
      </c>
    </row>
    <row r="306" spans="1:5" ht="23.25" customHeight="1">
      <c r="A306" s="44"/>
      <c r="B306" s="41" t="str">
        <f>'(more) Simpl. Textures PLYWOOD'!D311</f>
        <v>SIMPL-8N-N-T</v>
      </c>
      <c r="C306" s="466" t="str">
        <f>IF('(more) Simpl. Textures PLYWOOD'!M311=0,"",'(more) Simpl. Textures PLYWOOD'!M311)</f>
        <v/>
      </c>
      <c r="D306" s="466" t="str">
        <f>IF('(more) Simpl. Textures PLYWOOD'!N311=0,"",'(more) Simpl. Textures PLYWOOD'!N311)</f>
        <v>not 
available</v>
      </c>
      <c r="E306" s="53">
        <f>'PROD. LIST (more)Simpl tex'!F308</f>
        <v>0</v>
      </c>
    </row>
    <row r="307" spans="1:5" ht="23.25" customHeight="1">
      <c r="A307" s="44"/>
      <c r="B307" s="41" t="str">
        <f>'(more) Simpl. Textures PLYWOOD'!D312</f>
        <v>SIMPL-8N-N-NT</v>
      </c>
      <c r="C307" s="466" t="str">
        <f>IF('(more) Simpl. Textures PLYWOOD'!M312=0,"",'(more) Simpl. Textures PLYWOOD'!M312)</f>
        <v/>
      </c>
      <c r="D307" s="466" t="str">
        <f>IF('(more) Simpl. Textures PLYWOOD'!N312=0,"",'(more) Simpl. Textures PLYWOOD'!N312)</f>
        <v>not 
available</v>
      </c>
      <c r="E307" s="53">
        <f>'PROD. LIST (more)Simpl tex'!F309</f>
        <v>0</v>
      </c>
    </row>
    <row r="308" spans="1:5" ht="23.25" customHeight="1">
      <c r="A308" s="44"/>
      <c r="B308" s="41" t="str">
        <f>'(more) Simpl. Textures PLYWOOD'!D313</f>
        <v>SIMPL-8O-C</v>
      </c>
      <c r="C308" s="466" t="str">
        <f>IF('(more) Simpl. Textures PLYWOOD'!M313=0,"",'(more) Simpl. Textures PLYWOOD'!M313)</f>
        <v>not 
available</v>
      </c>
      <c r="D308" s="466" t="str">
        <f>IF('(more) Simpl. Textures PLYWOOD'!N313=0,"",'(more) Simpl. Textures PLYWOOD'!N313)</f>
        <v/>
      </c>
      <c r="E308" s="53">
        <f>'PROD. LIST (more)Simpl tex'!F310</f>
        <v>0</v>
      </c>
    </row>
    <row r="309" spans="1:5" ht="23.25" customHeight="1">
      <c r="A309" s="44"/>
      <c r="B309" s="41" t="str">
        <f>'(more) Simpl. Textures PLYWOOD'!D314</f>
        <v>SIMPL-8O-N-T</v>
      </c>
      <c r="C309" s="466" t="str">
        <f>IF('(more) Simpl. Textures PLYWOOD'!M314=0,"",'(more) Simpl. Textures PLYWOOD'!M314)</f>
        <v/>
      </c>
      <c r="D309" s="466" t="str">
        <f>IF('(more) Simpl. Textures PLYWOOD'!N314=0,"",'(more) Simpl. Textures PLYWOOD'!N314)</f>
        <v>not 
available</v>
      </c>
      <c r="E309" s="53">
        <f>'PROD. LIST (more)Simpl tex'!F311</f>
        <v>0</v>
      </c>
    </row>
    <row r="310" spans="1:5" ht="23.25" customHeight="1">
      <c r="A310" s="44"/>
      <c r="B310" s="41" t="str">
        <f>'(more) Simpl. Textures PLYWOOD'!D315</f>
        <v>SIMPL-8O-N-NT</v>
      </c>
      <c r="C310" s="466" t="str">
        <f>IF('(more) Simpl. Textures PLYWOOD'!M315=0,"",'(more) Simpl. Textures PLYWOOD'!M315)</f>
        <v/>
      </c>
      <c r="D310" s="466" t="str">
        <f>IF('(more) Simpl. Textures PLYWOOD'!N315=0,"",'(more) Simpl. Textures PLYWOOD'!N315)</f>
        <v>not 
available</v>
      </c>
      <c r="E310" s="53">
        <f>'PROD. LIST (more)Simpl tex'!F312</f>
        <v>0</v>
      </c>
    </row>
    <row r="311" spans="1:5" ht="23.25" customHeight="1">
      <c r="A311" s="44"/>
      <c r="B311" s="41" t="str">
        <f>'(more) Simpl. Textures PLYWOOD'!D316</f>
        <v>SIMPL-8P-C</v>
      </c>
      <c r="C311" s="466" t="str">
        <f>IF('(more) Simpl. Textures PLYWOOD'!M316=0,"",'(more) Simpl. Textures PLYWOOD'!M316)</f>
        <v>not 
available</v>
      </c>
      <c r="D311" s="466" t="str">
        <f>IF('(more) Simpl. Textures PLYWOOD'!N316=0,"",'(more) Simpl. Textures PLYWOOD'!N316)</f>
        <v/>
      </c>
      <c r="E311" s="53">
        <f>'PROD. LIST (more)Simpl tex'!F313</f>
        <v>0</v>
      </c>
    </row>
    <row r="312" spans="1:5" ht="23.25" customHeight="1">
      <c r="A312" s="44"/>
      <c r="B312" s="41" t="str">
        <f>'(more) Simpl. Textures PLYWOOD'!D317</f>
        <v>SIMPL-8P-N-T</v>
      </c>
      <c r="C312" s="466" t="str">
        <f>IF('(more) Simpl. Textures PLYWOOD'!M317=0,"",'(more) Simpl. Textures PLYWOOD'!M317)</f>
        <v/>
      </c>
      <c r="D312" s="466" t="str">
        <f>IF('(more) Simpl. Textures PLYWOOD'!N317=0,"",'(more) Simpl. Textures PLYWOOD'!N317)</f>
        <v>not 
available</v>
      </c>
      <c r="E312" s="53">
        <f>'PROD. LIST (more)Simpl tex'!F314</f>
        <v>0</v>
      </c>
    </row>
    <row r="313" spans="1:5" ht="23.25" customHeight="1">
      <c r="A313" s="44"/>
      <c r="B313" s="41" t="str">
        <f>'(more) Simpl. Textures PLYWOOD'!D318</f>
        <v>SIMPL-8P-N-NT</v>
      </c>
      <c r="C313" s="466" t="str">
        <f>IF('(more) Simpl. Textures PLYWOOD'!M318=0,"",'(more) Simpl. Textures PLYWOOD'!M318)</f>
        <v/>
      </c>
      <c r="D313" s="466" t="str">
        <f>IF('(more) Simpl. Textures PLYWOOD'!N318=0,"",'(more) Simpl. Textures PLYWOOD'!N318)</f>
        <v>not 
available</v>
      </c>
      <c r="E313" s="53">
        <f>'PROD. LIST (more)Simpl tex'!F315</f>
        <v>0</v>
      </c>
    </row>
    <row r="314" spans="1:5" ht="23.25" customHeight="1">
      <c r="A314" s="44"/>
      <c r="B314" s="41" t="str">
        <f>'(more) Simpl. Textures PLYWOOD'!D319</f>
        <v>SIMPL-8R-C</v>
      </c>
      <c r="C314" s="466" t="str">
        <f>IF('(more) Simpl. Textures PLYWOOD'!M319=0,"",'(more) Simpl. Textures PLYWOOD'!M319)</f>
        <v>not 
available</v>
      </c>
      <c r="D314" s="466" t="str">
        <f>IF('(more) Simpl. Textures PLYWOOD'!N319=0,"",'(more) Simpl. Textures PLYWOOD'!N319)</f>
        <v/>
      </c>
      <c r="E314" s="53">
        <f>'PROD. LIST (more)Simpl tex'!F316</f>
        <v>0</v>
      </c>
    </row>
    <row r="315" spans="1:5" ht="23.25" customHeight="1">
      <c r="A315" s="44"/>
      <c r="B315" s="41" t="str">
        <f>'(more) Simpl. Textures PLYWOOD'!D320</f>
        <v>SIMPL-8R-N-T</v>
      </c>
      <c r="C315" s="466" t="str">
        <f>IF('(more) Simpl. Textures PLYWOOD'!M320=0,"",'(more) Simpl. Textures PLYWOOD'!M320)</f>
        <v/>
      </c>
      <c r="D315" s="466" t="str">
        <f>IF('(more) Simpl. Textures PLYWOOD'!N320=0,"",'(more) Simpl. Textures PLYWOOD'!N320)</f>
        <v>not 
available</v>
      </c>
      <c r="E315" s="53">
        <f>'PROD. LIST (more)Simpl tex'!F317</f>
        <v>0</v>
      </c>
    </row>
    <row r="316" spans="1:5" ht="23.25" customHeight="1">
      <c r="A316" s="44"/>
      <c r="B316" s="41" t="str">
        <f>'(more) Simpl. Textures PLYWOOD'!D321</f>
        <v>SIMPL-8R-N-NT</v>
      </c>
      <c r="C316" s="466" t="str">
        <f>IF('(more) Simpl. Textures PLYWOOD'!M321=0,"",'(more) Simpl. Textures PLYWOOD'!M321)</f>
        <v/>
      </c>
      <c r="D316" s="466" t="str">
        <f>IF('(more) Simpl. Textures PLYWOOD'!N321=0,"",'(more) Simpl. Textures PLYWOOD'!N321)</f>
        <v>not 
available</v>
      </c>
      <c r="E316" s="53">
        <f>'PROD. LIST (more)Simpl tex'!F318</f>
        <v>0</v>
      </c>
    </row>
    <row r="317" spans="1:5" ht="23.25" customHeight="1">
      <c r="A317" s="44"/>
      <c r="B317" s="41" t="str">
        <f>'(more) Simpl. Textures PLYWOOD'!D322</f>
        <v>SIMPL-8S-C</v>
      </c>
      <c r="C317" s="466" t="str">
        <f>IF('(more) Simpl. Textures PLYWOOD'!M322=0,"",'(more) Simpl. Textures PLYWOOD'!M322)</f>
        <v>not 
available</v>
      </c>
      <c r="D317" s="466" t="str">
        <f>IF('(more) Simpl. Textures PLYWOOD'!N322=0,"",'(more) Simpl. Textures PLYWOOD'!N322)</f>
        <v/>
      </c>
      <c r="E317" s="53">
        <f>'PROD. LIST (more)Simpl tex'!F319</f>
        <v>0</v>
      </c>
    </row>
    <row r="318" spans="1:5" ht="23.25" customHeight="1">
      <c r="A318" s="44"/>
      <c r="B318" s="41" t="str">
        <f>'(more) Simpl. Textures PLYWOOD'!D323</f>
        <v>SIMPL-8S-N-T</v>
      </c>
      <c r="C318" s="466" t="str">
        <f>IF('(more) Simpl. Textures PLYWOOD'!M323=0,"",'(more) Simpl. Textures PLYWOOD'!M323)</f>
        <v/>
      </c>
      <c r="D318" s="466" t="str">
        <f>IF('(more) Simpl. Textures PLYWOOD'!N323=0,"",'(more) Simpl. Textures PLYWOOD'!N323)</f>
        <v>not 
available</v>
      </c>
      <c r="E318" s="53">
        <f>'PROD. LIST (more)Simpl tex'!F320</f>
        <v>0</v>
      </c>
    </row>
    <row r="319" spans="1:5" ht="23.25" customHeight="1">
      <c r="A319" s="44"/>
      <c r="B319" s="41" t="str">
        <f>'(more) Simpl. Textures PLYWOOD'!D324</f>
        <v>SIMPL-8S-N-NT</v>
      </c>
      <c r="C319" s="466" t="str">
        <f>IF('(more) Simpl. Textures PLYWOOD'!M324=0,"",'(more) Simpl. Textures PLYWOOD'!M324)</f>
        <v/>
      </c>
      <c r="D319" s="466" t="str">
        <f>IF('(more) Simpl. Textures PLYWOOD'!N324=0,"",'(more) Simpl. Textures PLYWOOD'!N324)</f>
        <v>not 
available</v>
      </c>
      <c r="E319" s="53">
        <f>'PROD. LIST (more)Simpl tex'!F321</f>
        <v>0</v>
      </c>
    </row>
    <row r="320" spans="1:5" ht="23.25" customHeight="1">
      <c r="A320" s="44"/>
      <c r="B320" s="41" t="str">
        <f>'(more) Simpl. Textures PLYWOOD'!D325</f>
        <v>SIMPL-8T-C</v>
      </c>
      <c r="C320" s="466" t="str">
        <f>IF('(more) Simpl. Textures PLYWOOD'!M325=0,"",'(more) Simpl. Textures PLYWOOD'!M325)</f>
        <v>not 
available</v>
      </c>
      <c r="D320" s="466" t="str">
        <f>IF('(more) Simpl. Textures PLYWOOD'!N325=0,"",'(more) Simpl. Textures PLYWOOD'!N325)</f>
        <v/>
      </c>
      <c r="E320" s="53">
        <f>'PROD. LIST (more)Simpl tex'!F322</f>
        <v>0</v>
      </c>
    </row>
    <row r="321" spans="1:5" ht="23.25" customHeight="1">
      <c r="A321" s="44"/>
      <c r="B321" s="41" t="str">
        <f>'(more) Simpl. Textures PLYWOOD'!D326</f>
        <v>SIMPL-8T-N-T</v>
      </c>
      <c r="C321" s="466" t="str">
        <f>IF('(more) Simpl. Textures PLYWOOD'!M326=0,"",'(more) Simpl. Textures PLYWOOD'!M326)</f>
        <v/>
      </c>
      <c r="D321" s="466" t="str">
        <f>IF('(more) Simpl. Textures PLYWOOD'!N326=0,"",'(more) Simpl. Textures PLYWOOD'!N326)</f>
        <v>not 
available</v>
      </c>
      <c r="E321" s="53">
        <f>'PROD. LIST (more)Simpl tex'!F323</f>
        <v>0</v>
      </c>
    </row>
    <row r="322" spans="1:5" ht="23.25" customHeight="1">
      <c r="A322" s="44"/>
      <c r="B322" s="41" t="str">
        <f>'(more) Simpl. Textures PLYWOOD'!D327</f>
        <v>SIMPL-8T-N-NT</v>
      </c>
      <c r="C322" s="466" t="str">
        <f>IF('(more) Simpl. Textures PLYWOOD'!M327=0,"",'(more) Simpl. Textures PLYWOOD'!M327)</f>
        <v/>
      </c>
      <c r="D322" s="466" t="str">
        <f>IF('(more) Simpl. Textures PLYWOOD'!N327=0,"",'(more) Simpl. Textures PLYWOOD'!N327)</f>
        <v>not 
available</v>
      </c>
      <c r="E322" s="53">
        <f>'PROD. LIST (more)Simpl tex'!F324</f>
        <v>0</v>
      </c>
    </row>
    <row r="323" spans="1:5" ht="23.25" customHeight="1">
      <c r="A323" s="44"/>
      <c r="B323" s="41" t="str">
        <f>'(more) Simpl. Textures PLYWOOD'!D328</f>
        <v>SIMPL-8U-C</v>
      </c>
      <c r="C323" s="466" t="str">
        <f>IF('(more) Simpl. Textures PLYWOOD'!M328=0,"",'(more) Simpl. Textures PLYWOOD'!M328)</f>
        <v>not 
available</v>
      </c>
      <c r="D323" s="466" t="str">
        <f>IF('(more) Simpl. Textures PLYWOOD'!N328=0,"",'(more) Simpl. Textures PLYWOOD'!N328)</f>
        <v/>
      </c>
      <c r="E323" s="53">
        <f>'PROD. LIST (more)Simpl tex'!F325</f>
        <v>0</v>
      </c>
    </row>
    <row r="324" spans="1:5" ht="23.25" customHeight="1">
      <c r="A324" s="44"/>
      <c r="B324" s="41" t="str">
        <f>'(more) Simpl. Textures PLYWOOD'!D329</f>
        <v>SIMPL-8U-N-T</v>
      </c>
      <c r="C324" s="466" t="str">
        <f>IF('(more) Simpl. Textures PLYWOOD'!M329=0,"",'(more) Simpl. Textures PLYWOOD'!M329)</f>
        <v/>
      </c>
      <c r="D324" s="466" t="str">
        <f>IF('(more) Simpl. Textures PLYWOOD'!N329=0,"",'(more) Simpl. Textures PLYWOOD'!N329)</f>
        <v>not 
available</v>
      </c>
      <c r="E324" s="53">
        <f>'PROD. LIST (more)Simpl tex'!F326</f>
        <v>0</v>
      </c>
    </row>
    <row r="325" spans="1:5" ht="23.25" customHeight="1">
      <c r="A325" s="44"/>
      <c r="B325" s="41" t="str">
        <f>'(more) Simpl. Textures PLYWOOD'!D330</f>
        <v>SIMPL-8U-N-NT</v>
      </c>
      <c r="C325" s="466" t="str">
        <f>IF('(more) Simpl. Textures PLYWOOD'!M330=0,"",'(more) Simpl. Textures PLYWOOD'!M330)</f>
        <v/>
      </c>
      <c r="D325" s="466" t="str">
        <f>IF('(more) Simpl. Textures PLYWOOD'!N330=0,"",'(more) Simpl. Textures PLYWOOD'!N330)</f>
        <v>not 
available</v>
      </c>
      <c r="E325" s="53">
        <f>'PROD. LIST (more)Simpl tex'!F327</f>
        <v>0</v>
      </c>
    </row>
    <row r="326" spans="1:5" ht="23.25" customHeight="1">
      <c r="A326" s="44"/>
      <c r="B326" s="41" t="str">
        <f>'(more) Simpl. Textures PLYWOOD'!D331</f>
        <v>9 - DUCKS</v>
      </c>
      <c r="C326" s="466" t="str">
        <f>IF('(more) Simpl. Textures PLYWOOD'!M331=0,"",'(more) Simpl. Textures PLYWOOD'!M331)</f>
        <v/>
      </c>
      <c r="D326" s="466" t="str">
        <f>IF('(more) Simpl. Textures PLYWOOD'!N331=0,"",'(more) Simpl. Textures PLYWOOD'!N331)</f>
        <v/>
      </c>
      <c r="E326" s="53">
        <f>'PROD. LIST (more)Simpl tex'!F328</f>
        <v>0</v>
      </c>
    </row>
    <row r="327" spans="1:5" ht="23.25" customHeight="1">
      <c r="A327" s="44"/>
      <c r="B327" s="41" t="str">
        <f>'(more) Simpl. Textures PLYWOOD'!D332</f>
        <v>SIMPL-9A-C</v>
      </c>
      <c r="C327" s="466" t="str">
        <f>IF('(more) Simpl. Textures PLYWOOD'!M332=0,"",'(more) Simpl. Textures PLYWOOD'!M332)</f>
        <v>not 
available</v>
      </c>
      <c r="D327" s="466" t="str">
        <f>IF('(more) Simpl. Textures PLYWOOD'!N332=0,"",'(more) Simpl. Textures PLYWOOD'!N332)</f>
        <v/>
      </c>
      <c r="E327" s="53">
        <f>'PROD. LIST (more)Simpl tex'!F329</f>
        <v>0</v>
      </c>
    </row>
    <row r="328" spans="1:5" ht="23.25" customHeight="1">
      <c r="A328" s="44"/>
      <c r="B328" s="41" t="str">
        <f>'(more) Simpl. Textures PLYWOOD'!D333</f>
        <v>SIMPL-9A-N-T</v>
      </c>
      <c r="C328" s="466" t="str">
        <f>IF('(more) Simpl. Textures PLYWOOD'!M333=0,"",'(more) Simpl. Textures PLYWOOD'!M333)</f>
        <v/>
      </c>
      <c r="D328" s="466" t="str">
        <f>IF('(more) Simpl. Textures PLYWOOD'!N333=0,"",'(more) Simpl. Textures PLYWOOD'!N333)</f>
        <v>not 
available</v>
      </c>
      <c r="E328" s="53">
        <f>'PROD. LIST (more)Simpl tex'!F330</f>
        <v>0</v>
      </c>
    </row>
    <row r="329" spans="1:5" ht="23.25" customHeight="1">
      <c r="A329" s="44"/>
      <c r="B329" s="41" t="str">
        <f>'(more) Simpl. Textures PLYWOOD'!D334</f>
        <v>SIMPL-9A-N-NT</v>
      </c>
      <c r="C329" s="466" t="str">
        <f>IF('(more) Simpl. Textures PLYWOOD'!M334=0,"",'(more) Simpl. Textures PLYWOOD'!M334)</f>
        <v/>
      </c>
      <c r="D329" s="466" t="str">
        <f>IF('(more) Simpl. Textures PLYWOOD'!N334=0,"",'(more) Simpl. Textures PLYWOOD'!N334)</f>
        <v>not 
available</v>
      </c>
      <c r="E329" s="53">
        <f>'PROD. LIST (more)Simpl tex'!F331</f>
        <v>0</v>
      </c>
    </row>
    <row r="330" spans="1:5" ht="23.25" customHeight="1">
      <c r="A330" s="44"/>
      <c r="B330" s="41" t="str">
        <f>'(more) Simpl. Textures PLYWOOD'!D335</f>
        <v>SIMPL-9B-C</v>
      </c>
      <c r="C330" s="466" t="str">
        <f>IF('(more) Simpl. Textures PLYWOOD'!M335=0,"",'(more) Simpl. Textures PLYWOOD'!M335)</f>
        <v>not 
available</v>
      </c>
      <c r="D330" s="466" t="str">
        <f>IF('(more) Simpl. Textures PLYWOOD'!N335=0,"",'(more) Simpl. Textures PLYWOOD'!N335)</f>
        <v/>
      </c>
      <c r="E330" s="53">
        <f>'PROD. LIST (more)Simpl tex'!F332</f>
        <v>0</v>
      </c>
    </row>
    <row r="331" spans="1:5" ht="23.25" customHeight="1">
      <c r="A331" s="44"/>
      <c r="B331" s="41" t="str">
        <f>'(more) Simpl. Textures PLYWOOD'!D336</f>
        <v>SIMPL-9B-N-T</v>
      </c>
      <c r="C331" s="466" t="str">
        <f>IF('(more) Simpl. Textures PLYWOOD'!M336=0,"",'(more) Simpl. Textures PLYWOOD'!M336)</f>
        <v/>
      </c>
      <c r="D331" s="466" t="str">
        <f>IF('(more) Simpl. Textures PLYWOOD'!N336=0,"",'(more) Simpl. Textures PLYWOOD'!N336)</f>
        <v>not 
available</v>
      </c>
      <c r="E331" s="53">
        <f>'PROD. LIST (more)Simpl tex'!F333</f>
        <v>0</v>
      </c>
    </row>
    <row r="332" spans="1:5" ht="23.25" customHeight="1">
      <c r="A332" s="44"/>
      <c r="B332" s="41" t="str">
        <f>'(more) Simpl. Textures PLYWOOD'!D337</f>
        <v>SIMPL-9B-N-NT</v>
      </c>
      <c r="C332" s="466" t="str">
        <f>IF('(more) Simpl. Textures PLYWOOD'!M337=0,"",'(more) Simpl. Textures PLYWOOD'!M337)</f>
        <v/>
      </c>
      <c r="D332" s="466" t="str">
        <f>IF('(more) Simpl. Textures PLYWOOD'!N337=0,"",'(more) Simpl. Textures PLYWOOD'!N337)</f>
        <v>not 
available</v>
      </c>
      <c r="E332" s="53">
        <f>'PROD. LIST (more)Simpl tex'!F334</f>
        <v>0</v>
      </c>
    </row>
    <row r="333" spans="1:5" ht="23.25" customHeight="1">
      <c r="A333" s="44"/>
      <c r="B333" s="41" t="str">
        <f>'(more) Simpl. Textures PLYWOOD'!D338</f>
        <v>SIMPL-9C-C</v>
      </c>
      <c r="C333" s="466" t="str">
        <f>IF('(more) Simpl. Textures PLYWOOD'!M338=0,"",'(more) Simpl. Textures PLYWOOD'!M338)</f>
        <v>not 
available</v>
      </c>
      <c r="D333" s="466" t="str">
        <f>IF('(more) Simpl. Textures PLYWOOD'!N338=0,"",'(more) Simpl. Textures PLYWOOD'!N338)</f>
        <v/>
      </c>
      <c r="E333" s="53">
        <f>'PROD. LIST (more)Simpl tex'!F335</f>
        <v>0</v>
      </c>
    </row>
    <row r="334" spans="1:5" ht="23.25" customHeight="1">
      <c r="A334" s="44"/>
      <c r="B334" s="41" t="str">
        <f>'(more) Simpl. Textures PLYWOOD'!D339</f>
        <v>SIMPL-9C-N-T</v>
      </c>
      <c r="C334" s="466" t="str">
        <f>IF('(more) Simpl. Textures PLYWOOD'!M339=0,"",'(more) Simpl. Textures PLYWOOD'!M339)</f>
        <v/>
      </c>
      <c r="D334" s="466" t="str">
        <f>IF('(more) Simpl. Textures PLYWOOD'!N339=0,"",'(more) Simpl. Textures PLYWOOD'!N339)</f>
        <v>not 
available</v>
      </c>
      <c r="E334" s="53">
        <f>'PROD. LIST (more)Simpl tex'!F336</f>
        <v>0</v>
      </c>
    </row>
    <row r="335" spans="1:5" ht="23.25" customHeight="1">
      <c r="A335" s="44"/>
      <c r="B335" s="41" t="str">
        <f>'(more) Simpl. Textures PLYWOOD'!D340</f>
        <v>SIMPL-9C-N-NT</v>
      </c>
      <c r="C335" s="466" t="str">
        <f>IF('(more) Simpl. Textures PLYWOOD'!M340=0,"",'(more) Simpl. Textures PLYWOOD'!M340)</f>
        <v/>
      </c>
      <c r="D335" s="466" t="str">
        <f>IF('(more) Simpl. Textures PLYWOOD'!N340=0,"",'(more) Simpl. Textures PLYWOOD'!N340)</f>
        <v>not 
available</v>
      </c>
      <c r="E335" s="53">
        <f>'PROD. LIST (more)Simpl tex'!F337</f>
        <v>0</v>
      </c>
    </row>
    <row r="336" spans="1:5" ht="23.25" customHeight="1">
      <c r="A336" s="44"/>
      <c r="B336" s="41" t="str">
        <f>'(more) Simpl. Textures PLYWOOD'!D341</f>
        <v>SIMPL-9D-C</v>
      </c>
      <c r="C336" s="466" t="str">
        <f>IF('(more) Simpl. Textures PLYWOOD'!M341=0,"",'(more) Simpl. Textures PLYWOOD'!M341)</f>
        <v>not 
available</v>
      </c>
      <c r="D336" s="466" t="str">
        <f>IF('(more) Simpl. Textures PLYWOOD'!N341=0,"",'(more) Simpl. Textures PLYWOOD'!N341)</f>
        <v/>
      </c>
      <c r="E336" s="53">
        <f>'PROD. LIST (more)Simpl tex'!F338</f>
        <v>0</v>
      </c>
    </row>
    <row r="337" spans="1:5" ht="23.25" customHeight="1">
      <c r="A337" s="44"/>
      <c r="B337" s="41" t="str">
        <f>'(more) Simpl. Textures PLYWOOD'!D342</f>
        <v>SIMPL-9D-N-T</v>
      </c>
      <c r="C337" s="466" t="str">
        <f>IF('(more) Simpl. Textures PLYWOOD'!M342=0,"",'(more) Simpl. Textures PLYWOOD'!M342)</f>
        <v/>
      </c>
      <c r="D337" s="466" t="str">
        <f>IF('(more) Simpl. Textures PLYWOOD'!N342=0,"",'(more) Simpl. Textures PLYWOOD'!N342)</f>
        <v>not 
available</v>
      </c>
      <c r="E337" s="53">
        <f>'PROD. LIST (more)Simpl tex'!F339</f>
        <v>0</v>
      </c>
    </row>
    <row r="338" spans="1:5" ht="23.25" customHeight="1">
      <c r="A338" s="44"/>
      <c r="B338" s="41" t="str">
        <f>'(more) Simpl. Textures PLYWOOD'!D343</f>
        <v>SIMPL-9D-N-NT</v>
      </c>
      <c r="C338" s="466" t="str">
        <f>IF('(more) Simpl. Textures PLYWOOD'!M343=0,"",'(more) Simpl. Textures PLYWOOD'!M343)</f>
        <v/>
      </c>
      <c r="D338" s="466" t="str">
        <f>IF('(more) Simpl. Textures PLYWOOD'!N343=0,"",'(more) Simpl. Textures PLYWOOD'!N343)</f>
        <v>not 
available</v>
      </c>
      <c r="E338" s="53">
        <f>'PROD. LIST (more)Simpl tex'!F340</f>
        <v>0</v>
      </c>
    </row>
    <row r="339" spans="1:5" ht="23.25" customHeight="1">
      <c r="A339" s="44"/>
      <c r="B339" s="41" t="str">
        <f>'(more) Simpl. Textures PLYWOOD'!D344</f>
        <v>SIMPL-9E-C</v>
      </c>
      <c r="C339" s="466" t="str">
        <f>IF('(more) Simpl. Textures PLYWOOD'!M344=0,"",'(more) Simpl. Textures PLYWOOD'!M344)</f>
        <v>not 
available</v>
      </c>
      <c r="D339" s="466" t="str">
        <f>IF('(more) Simpl. Textures PLYWOOD'!N344=0,"",'(more) Simpl. Textures PLYWOOD'!N344)</f>
        <v/>
      </c>
      <c r="E339" s="53">
        <f>'PROD. LIST (more)Simpl tex'!F341</f>
        <v>0</v>
      </c>
    </row>
    <row r="340" spans="1:5" ht="23.25" customHeight="1">
      <c r="A340" s="44"/>
      <c r="B340" s="41" t="str">
        <f>'(more) Simpl. Textures PLYWOOD'!D345</f>
        <v>SIMPL-9E-N-T</v>
      </c>
      <c r="C340" s="466" t="str">
        <f>IF('(more) Simpl. Textures PLYWOOD'!M345=0,"",'(more) Simpl. Textures PLYWOOD'!M345)</f>
        <v/>
      </c>
      <c r="D340" s="466" t="str">
        <f>IF('(more) Simpl. Textures PLYWOOD'!N345=0,"",'(more) Simpl. Textures PLYWOOD'!N345)</f>
        <v>not 
available</v>
      </c>
      <c r="E340" s="53">
        <f>'PROD. LIST (more)Simpl tex'!F342</f>
        <v>0</v>
      </c>
    </row>
    <row r="341" spans="1:5" ht="23.25" customHeight="1">
      <c r="A341" s="44"/>
      <c r="B341" s="41" t="str">
        <f>'(more) Simpl. Textures PLYWOOD'!D346</f>
        <v>SIMPL-9E-N-NT</v>
      </c>
      <c r="C341" s="466" t="str">
        <f>IF('(more) Simpl. Textures PLYWOOD'!M346=0,"",'(more) Simpl. Textures PLYWOOD'!M346)</f>
        <v/>
      </c>
      <c r="D341" s="466" t="str">
        <f>IF('(more) Simpl. Textures PLYWOOD'!N346=0,"",'(more) Simpl. Textures PLYWOOD'!N346)</f>
        <v>not 
available</v>
      </c>
      <c r="E341" s="53">
        <f>'PROD. LIST (more)Simpl tex'!F343</f>
        <v>0</v>
      </c>
    </row>
    <row r="342" spans="1:5" ht="23.25" customHeight="1">
      <c r="A342" s="44"/>
      <c r="B342" s="41" t="str">
        <f>'(more) Simpl. Textures PLYWOOD'!D347</f>
        <v>SIMPL-9F-C</v>
      </c>
      <c r="C342" s="466" t="str">
        <f>IF('(more) Simpl. Textures PLYWOOD'!M347=0,"",'(more) Simpl. Textures PLYWOOD'!M347)</f>
        <v>not 
available</v>
      </c>
      <c r="D342" s="466" t="str">
        <f>IF('(more) Simpl. Textures PLYWOOD'!N347=0,"",'(more) Simpl. Textures PLYWOOD'!N347)</f>
        <v/>
      </c>
      <c r="E342" s="53">
        <f>'PROD. LIST (more)Simpl tex'!F344</f>
        <v>0</v>
      </c>
    </row>
    <row r="343" spans="1:5" ht="23.25" customHeight="1">
      <c r="A343" s="44"/>
      <c r="B343" s="41" t="str">
        <f>'(more) Simpl. Textures PLYWOOD'!D348</f>
        <v>SIMPL-9F-N-T</v>
      </c>
      <c r="C343" s="466" t="str">
        <f>IF('(more) Simpl. Textures PLYWOOD'!M348=0,"",'(more) Simpl. Textures PLYWOOD'!M348)</f>
        <v/>
      </c>
      <c r="D343" s="466" t="str">
        <f>IF('(more) Simpl. Textures PLYWOOD'!N348=0,"",'(more) Simpl. Textures PLYWOOD'!N348)</f>
        <v>not 
available</v>
      </c>
      <c r="E343" s="53">
        <f>'PROD. LIST (more)Simpl tex'!F345</f>
        <v>0</v>
      </c>
    </row>
    <row r="344" spans="1:5" ht="23.25" customHeight="1">
      <c r="A344" s="44"/>
      <c r="B344" s="41" t="str">
        <f>'(more) Simpl. Textures PLYWOOD'!D349</f>
        <v>SIMPL-9F-N-NT</v>
      </c>
      <c r="C344" s="466" t="str">
        <f>IF('(more) Simpl. Textures PLYWOOD'!M349=0,"",'(more) Simpl. Textures PLYWOOD'!M349)</f>
        <v/>
      </c>
      <c r="D344" s="466" t="str">
        <f>IF('(more) Simpl. Textures PLYWOOD'!N349=0,"",'(more) Simpl. Textures PLYWOOD'!N349)</f>
        <v>not 
available</v>
      </c>
      <c r="E344" s="53">
        <f>'PROD. LIST (more)Simpl tex'!F346</f>
        <v>0</v>
      </c>
    </row>
    <row r="345" spans="1:5" ht="23.25" customHeight="1">
      <c r="A345" s="44"/>
      <c r="B345" s="41" t="str">
        <f>'(more) Simpl. Textures PLYWOOD'!D350</f>
        <v>SIMPL-9G-C</v>
      </c>
      <c r="C345" s="466" t="str">
        <f>IF('(more) Simpl. Textures PLYWOOD'!M350=0,"",'(more) Simpl. Textures PLYWOOD'!M350)</f>
        <v>not 
available</v>
      </c>
      <c r="D345" s="466" t="str">
        <f>IF('(more) Simpl. Textures PLYWOOD'!N350=0,"",'(more) Simpl. Textures PLYWOOD'!N350)</f>
        <v/>
      </c>
      <c r="E345" s="53">
        <f>'PROD. LIST (more)Simpl tex'!F347</f>
        <v>0</v>
      </c>
    </row>
    <row r="346" spans="1:5" ht="23.25" customHeight="1">
      <c r="A346" s="44"/>
      <c r="B346" s="41" t="str">
        <f>'(more) Simpl. Textures PLYWOOD'!D351</f>
        <v>SIMPL-9G-N-T</v>
      </c>
      <c r="C346" s="466" t="str">
        <f>IF('(more) Simpl. Textures PLYWOOD'!M351=0,"",'(more) Simpl. Textures PLYWOOD'!M351)</f>
        <v/>
      </c>
      <c r="D346" s="466" t="str">
        <f>IF('(more) Simpl. Textures PLYWOOD'!N351=0,"",'(more) Simpl. Textures PLYWOOD'!N351)</f>
        <v>not 
available</v>
      </c>
      <c r="E346" s="53">
        <f>'PROD. LIST (more)Simpl tex'!F348</f>
        <v>0</v>
      </c>
    </row>
    <row r="347" spans="1:5" ht="23.25" customHeight="1">
      <c r="A347" s="44"/>
      <c r="B347" s="41" t="str">
        <f>'(more) Simpl. Textures PLYWOOD'!D352</f>
        <v>SIMPL-9G-N-NT</v>
      </c>
      <c r="C347" s="466" t="str">
        <f>IF('(more) Simpl. Textures PLYWOOD'!M352=0,"",'(more) Simpl. Textures PLYWOOD'!M352)</f>
        <v/>
      </c>
      <c r="D347" s="466" t="str">
        <f>IF('(more) Simpl. Textures PLYWOOD'!N352=0,"",'(more) Simpl. Textures PLYWOOD'!N352)</f>
        <v>not 
available</v>
      </c>
      <c r="E347" s="53">
        <f>'PROD. LIST (more)Simpl tex'!F349</f>
        <v>0</v>
      </c>
    </row>
    <row r="348" spans="1:5" ht="23.25" customHeight="1">
      <c r="A348" s="44"/>
      <c r="B348" s="41" t="str">
        <f>'(more) Simpl. Textures PLYWOOD'!D353</f>
        <v>SIMPL-9H-C</v>
      </c>
      <c r="C348" s="466" t="str">
        <f>IF('(more) Simpl. Textures PLYWOOD'!M353=0,"",'(more) Simpl. Textures PLYWOOD'!M353)</f>
        <v>not 
available</v>
      </c>
      <c r="D348" s="466" t="str">
        <f>IF('(more) Simpl. Textures PLYWOOD'!N353=0,"",'(more) Simpl. Textures PLYWOOD'!N353)</f>
        <v/>
      </c>
      <c r="E348" s="53">
        <f>'PROD. LIST (more)Simpl tex'!F350</f>
        <v>0</v>
      </c>
    </row>
    <row r="349" spans="1:5" ht="23.25" customHeight="1">
      <c r="A349" s="44"/>
      <c r="B349" s="41" t="str">
        <f>'(more) Simpl. Textures PLYWOOD'!D354</f>
        <v>SIMPL-9H-N-T</v>
      </c>
      <c r="C349" s="466" t="str">
        <f>IF('(more) Simpl. Textures PLYWOOD'!M354=0,"",'(more) Simpl. Textures PLYWOOD'!M354)</f>
        <v/>
      </c>
      <c r="D349" s="466" t="str">
        <f>IF('(more) Simpl. Textures PLYWOOD'!N354=0,"",'(more) Simpl. Textures PLYWOOD'!N354)</f>
        <v>not 
available</v>
      </c>
      <c r="E349" s="53">
        <f>'PROD. LIST (more)Simpl tex'!F351</f>
        <v>0</v>
      </c>
    </row>
    <row r="350" spans="1:5" ht="23.25" customHeight="1">
      <c r="A350" s="44"/>
      <c r="B350" s="41" t="str">
        <f>'(more) Simpl. Textures PLYWOOD'!D355</f>
        <v>SIMPL-9H-N-NT</v>
      </c>
      <c r="C350" s="466" t="str">
        <f>IF('(more) Simpl. Textures PLYWOOD'!M355=0,"",'(more) Simpl. Textures PLYWOOD'!M355)</f>
        <v/>
      </c>
      <c r="D350" s="466" t="str">
        <f>IF('(more) Simpl. Textures PLYWOOD'!N355=0,"",'(more) Simpl. Textures PLYWOOD'!N355)</f>
        <v>not 
available</v>
      </c>
      <c r="E350" s="53">
        <f>'PROD. LIST (more)Simpl tex'!F352</f>
        <v>0</v>
      </c>
    </row>
    <row r="351" spans="1:5" ht="23.25" customHeight="1">
      <c r="A351" s="44"/>
      <c r="B351" s="41" t="str">
        <f>'(more) Simpl. Textures PLYWOOD'!D356</f>
        <v>SIMPL-9I-C</v>
      </c>
      <c r="C351" s="466" t="str">
        <f>IF('(more) Simpl. Textures PLYWOOD'!M356=0,"",'(more) Simpl. Textures PLYWOOD'!M356)</f>
        <v>not 
available</v>
      </c>
      <c r="D351" s="466" t="str">
        <f>IF('(more) Simpl. Textures PLYWOOD'!N356=0,"",'(more) Simpl. Textures PLYWOOD'!N356)</f>
        <v/>
      </c>
      <c r="E351" s="53">
        <f>'PROD. LIST (more)Simpl tex'!F353</f>
        <v>0</v>
      </c>
    </row>
    <row r="352" spans="1:5" ht="23.25" customHeight="1">
      <c r="A352" s="44"/>
      <c r="B352" s="41" t="str">
        <f>'(more) Simpl. Textures PLYWOOD'!D357</f>
        <v>SIMPL-9I-N-T</v>
      </c>
      <c r="C352" s="466" t="str">
        <f>IF('(more) Simpl. Textures PLYWOOD'!M357=0,"",'(more) Simpl. Textures PLYWOOD'!M357)</f>
        <v/>
      </c>
      <c r="D352" s="466" t="str">
        <f>IF('(more) Simpl. Textures PLYWOOD'!N357=0,"",'(more) Simpl. Textures PLYWOOD'!N357)</f>
        <v>not 
available</v>
      </c>
      <c r="E352" s="53">
        <f>'PROD. LIST (more)Simpl tex'!F354</f>
        <v>0</v>
      </c>
    </row>
    <row r="353" spans="1:5" ht="23.25" customHeight="1">
      <c r="A353" s="44"/>
      <c r="B353" s="41" t="str">
        <f>'(more) Simpl. Textures PLYWOOD'!D358</f>
        <v>SIMPL-9I-N-NT</v>
      </c>
      <c r="C353" s="466" t="str">
        <f>IF('(more) Simpl. Textures PLYWOOD'!M358=0,"",'(more) Simpl. Textures PLYWOOD'!M358)</f>
        <v/>
      </c>
      <c r="D353" s="466" t="str">
        <f>IF('(more) Simpl. Textures PLYWOOD'!N358=0,"",'(more) Simpl. Textures PLYWOOD'!N358)</f>
        <v>not 
available</v>
      </c>
      <c r="E353" s="53">
        <f>'PROD. LIST (more)Simpl tex'!F355</f>
        <v>0</v>
      </c>
    </row>
    <row r="354" spans="1:5" ht="23.25" customHeight="1">
      <c r="A354" s="44"/>
      <c r="B354" s="41" t="str">
        <f>'(more) Simpl. Textures PLYWOOD'!D359</f>
        <v>SIMPL-9J-C</v>
      </c>
      <c r="C354" s="466" t="str">
        <f>IF('(more) Simpl. Textures PLYWOOD'!M359=0,"",'(more) Simpl. Textures PLYWOOD'!M359)</f>
        <v>not 
available</v>
      </c>
      <c r="D354" s="466" t="str">
        <f>IF('(more) Simpl. Textures PLYWOOD'!N359=0,"",'(more) Simpl. Textures PLYWOOD'!N359)</f>
        <v/>
      </c>
      <c r="E354" s="53">
        <f>'PROD. LIST (more)Simpl tex'!F356</f>
        <v>0</v>
      </c>
    </row>
    <row r="355" spans="1:5" ht="23.25" customHeight="1">
      <c r="A355" s="44"/>
      <c r="B355" s="41" t="str">
        <f>'(more) Simpl. Textures PLYWOOD'!D360</f>
        <v>SIMPL-9J-N-T</v>
      </c>
      <c r="C355" s="466" t="str">
        <f>IF('(more) Simpl. Textures PLYWOOD'!M360=0,"",'(more) Simpl. Textures PLYWOOD'!M360)</f>
        <v/>
      </c>
      <c r="D355" s="466" t="str">
        <f>IF('(more) Simpl. Textures PLYWOOD'!N360=0,"",'(more) Simpl. Textures PLYWOOD'!N360)</f>
        <v>not 
available</v>
      </c>
      <c r="E355" s="53">
        <f>'PROD. LIST (more)Simpl tex'!F357</f>
        <v>0</v>
      </c>
    </row>
    <row r="356" spans="1:5" ht="23.25" customHeight="1">
      <c r="A356" s="44"/>
      <c r="B356" s="41" t="str">
        <f>'(more) Simpl. Textures PLYWOOD'!D361</f>
        <v>SIMPL-9J-N-NT</v>
      </c>
      <c r="C356" s="466" t="str">
        <f>IF('(more) Simpl. Textures PLYWOOD'!M361=0,"",'(more) Simpl. Textures PLYWOOD'!M361)</f>
        <v/>
      </c>
      <c r="D356" s="466" t="str">
        <f>IF('(more) Simpl. Textures PLYWOOD'!N361=0,"",'(more) Simpl. Textures PLYWOOD'!N361)</f>
        <v>not 
available</v>
      </c>
      <c r="E356" s="53">
        <f>'PROD. LIST (more)Simpl tex'!F358</f>
        <v>0</v>
      </c>
    </row>
    <row r="357" spans="1:5" ht="23.25" customHeight="1">
      <c r="A357" s="44"/>
      <c r="B357" s="41" t="str">
        <f>'(more) Simpl. Textures PLYWOOD'!D362</f>
        <v>SIMPL-9K-C</v>
      </c>
      <c r="C357" s="466" t="str">
        <f>IF('(more) Simpl. Textures PLYWOOD'!M362=0,"",'(more) Simpl. Textures PLYWOOD'!M362)</f>
        <v>not 
available</v>
      </c>
      <c r="D357" s="466" t="str">
        <f>IF('(more) Simpl. Textures PLYWOOD'!N362=0,"",'(more) Simpl. Textures PLYWOOD'!N362)</f>
        <v/>
      </c>
      <c r="E357" s="53">
        <f>'PROD. LIST (more)Simpl tex'!F359</f>
        <v>0</v>
      </c>
    </row>
    <row r="358" spans="1:5" ht="23.25" customHeight="1">
      <c r="A358" s="44"/>
      <c r="B358" s="41" t="str">
        <f>'(more) Simpl. Textures PLYWOOD'!D363</f>
        <v>SIMPL-9K-N-T</v>
      </c>
      <c r="C358" s="466" t="str">
        <f>IF('(more) Simpl. Textures PLYWOOD'!M363=0,"",'(more) Simpl. Textures PLYWOOD'!M363)</f>
        <v/>
      </c>
      <c r="D358" s="466" t="str">
        <f>IF('(more) Simpl. Textures PLYWOOD'!N363=0,"",'(more) Simpl. Textures PLYWOOD'!N363)</f>
        <v>not 
available</v>
      </c>
      <c r="E358" s="53">
        <f>'PROD. LIST (more)Simpl tex'!F360</f>
        <v>0</v>
      </c>
    </row>
    <row r="359" spans="1:5" ht="23.25" customHeight="1">
      <c r="A359" s="44"/>
      <c r="B359" s="41" t="str">
        <f>'(more) Simpl. Textures PLYWOOD'!D364</f>
        <v>SIMPL-9K-N-NT</v>
      </c>
      <c r="C359" s="466" t="str">
        <f>IF('(more) Simpl. Textures PLYWOOD'!M364=0,"",'(more) Simpl. Textures PLYWOOD'!M364)</f>
        <v/>
      </c>
      <c r="D359" s="466" t="str">
        <f>IF('(more) Simpl. Textures PLYWOOD'!N364=0,"",'(more) Simpl. Textures PLYWOOD'!N364)</f>
        <v>not 
available</v>
      </c>
      <c r="E359" s="53">
        <f>'PROD. LIST (more)Simpl tex'!F361</f>
        <v>0</v>
      </c>
    </row>
    <row r="360" spans="1:5" ht="23.25" customHeight="1">
      <c r="A360" s="44"/>
      <c r="B360" s="41" t="str">
        <f>'(more) Simpl. Textures PLYWOOD'!D365</f>
        <v>SIMPL-9L-C</v>
      </c>
      <c r="C360" s="466" t="str">
        <f>IF('(more) Simpl. Textures PLYWOOD'!M365=0,"",'(more) Simpl. Textures PLYWOOD'!M365)</f>
        <v>not 
available</v>
      </c>
      <c r="D360" s="466" t="str">
        <f>IF('(more) Simpl. Textures PLYWOOD'!N365=0,"",'(more) Simpl. Textures PLYWOOD'!N365)</f>
        <v/>
      </c>
      <c r="E360" s="53">
        <f>'PROD. LIST (more)Simpl tex'!F362</f>
        <v>0</v>
      </c>
    </row>
    <row r="361" spans="1:5" ht="23.25" customHeight="1">
      <c r="A361" s="44"/>
      <c r="B361" s="41" t="str">
        <f>'(more) Simpl. Textures PLYWOOD'!D366</f>
        <v>SIMPL-9L-N-T</v>
      </c>
      <c r="C361" s="466" t="str">
        <f>IF('(more) Simpl. Textures PLYWOOD'!M366=0,"",'(more) Simpl. Textures PLYWOOD'!M366)</f>
        <v/>
      </c>
      <c r="D361" s="466" t="str">
        <f>IF('(more) Simpl. Textures PLYWOOD'!N366=0,"",'(more) Simpl. Textures PLYWOOD'!N366)</f>
        <v>not 
available</v>
      </c>
      <c r="E361" s="53">
        <f>'PROD. LIST (more)Simpl tex'!F363</f>
        <v>0</v>
      </c>
    </row>
    <row r="362" spans="1:5" ht="23.25" customHeight="1">
      <c r="A362" s="44"/>
      <c r="B362" s="41" t="str">
        <f>'(more) Simpl. Textures PLYWOOD'!D367</f>
        <v>SIMPL-9L-N-NT</v>
      </c>
      <c r="C362" s="466" t="str">
        <f>IF('(more) Simpl. Textures PLYWOOD'!M367=0,"",'(more) Simpl. Textures PLYWOOD'!M367)</f>
        <v/>
      </c>
      <c r="D362" s="466" t="str">
        <f>IF('(more) Simpl. Textures PLYWOOD'!N367=0,"",'(more) Simpl. Textures PLYWOOD'!N367)</f>
        <v>not 
available</v>
      </c>
      <c r="E362" s="53">
        <f>'PROD. LIST (more)Simpl tex'!F364</f>
        <v>0</v>
      </c>
    </row>
    <row r="363" spans="1:5" ht="23.25" customHeight="1">
      <c r="A363" s="44"/>
      <c r="B363" s="41" t="str">
        <f>'(more) Simpl. Textures PLYWOOD'!D368</f>
        <v>SIMPL-9M-C</v>
      </c>
      <c r="C363" s="466" t="str">
        <f>IF('(more) Simpl. Textures PLYWOOD'!M368=0,"",'(more) Simpl. Textures PLYWOOD'!M368)</f>
        <v>not 
available</v>
      </c>
      <c r="D363" s="466" t="str">
        <f>IF('(more) Simpl. Textures PLYWOOD'!N368=0,"",'(more) Simpl. Textures PLYWOOD'!N368)</f>
        <v/>
      </c>
      <c r="E363" s="53">
        <f>'PROD. LIST (more)Simpl tex'!F365</f>
        <v>0</v>
      </c>
    </row>
    <row r="364" spans="1:5" ht="23.25" customHeight="1">
      <c r="A364" s="44"/>
      <c r="B364" s="41" t="str">
        <f>'(more) Simpl. Textures PLYWOOD'!D369</f>
        <v>SIMPL-9M-N-T</v>
      </c>
      <c r="C364" s="466" t="str">
        <f>IF('(more) Simpl. Textures PLYWOOD'!M369=0,"",'(more) Simpl. Textures PLYWOOD'!M369)</f>
        <v/>
      </c>
      <c r="D364" s="466" t="str">
        <f>IF('(more) Simpl. Textures PLYWOOD'!N369=0,"",'(more) Simpl. Textures PLYWOOD'!N369)</f>
        <v>not 
available</v>
      </c>
      <c r="E364" s="53">
        <f>'PROD. LIST (more)Simpl tex'!F366</f>
        <v>0</v>
      </c>
    </row>
    <row r="365" spans="1:5" ht="23.25" customHeight="1">
      <c r="A365" s="44"/>
      <c r="B365" s="41" t="str">
        <f>'(more) Simpl. Textures PLYWOOD'!D370</f>
        <v>SIMPL-9M-N-NT</v>
      </c>
      <c r="C365" s="466" t="str">
        <f>IF('(more) Simpl. Textures PLYWOOD'!M370=0,"",'(more) Simpl. Textures PLYWOOD'!M370)</f>
        <v/>
      </c>
      <c r="D365" s="466" t="str">
        <f>IF('(more) Simpl. Textures PLYWOOD'!N370=0,"",'(more) Simpl. Textures PLYWOOD'!N370)</f>
        <v>not 
available</v>
      </c>
      <c r="E365" s="53">
        <f>'PROD. LIST (more)Simpl tex'!F367</f>
        <v>0</v>
      </c>
    </row>
    <row r="366" spans="1:5" ht="23.25" customHeight="1">
      <c r="A366" s="44"/>
      <c r="B366" s="41" t="str">
        <f>'(more) Simpl. Textures PLYWOOD'!D371</f>
        <v>SIMPL-9N-C</v>
      </c>
      <c r="C366" s="466" t="str">
        <f>IF('(more) Simpl. Textures PLYWOOD'!M371=0,"",'(more) Simpl. Textures PLYWOOD'!M371)</f>
        <v>not 
available</v>
      </c>
      <c r="D366" s="466" t="str">
        <f>IF('(more) Simpl. Textures PLYWOOD'!N371=0,"",'(more) Simpl. Textures PLYWOOD'!N371)</f>
        <v/>
      </c>
      <c r="E366" s="53">
        <f>'PROD. LIST (more)Simpl tex'!F368</f>
        <v>0</v>
      </c>
    </row>
    <row r="367" spans="1:5" ht="23.25" customHeight="1">
      <c r="A367" s="44"/>
      <c r="B367" s="41" t="str">
        <f>'(more) Simpl. Textures PLYWOOD'!D372</f>
        <v>SIMPL-9N-N-T</v>
      </c>
      <c r="C367" s="466" t="str">
        <f>IF('(more) Simpl. Textures PLYWOOD'!M372=0,"",'(more) Simpl. Textures PLYWOOD'!M372)</f>
        <v/>
      </c>
      <c r="D367" s="466" t="str">
        <f>IF('(more) Simpl. Textures PLYWOOD'!N372=0,"",'(more) Simpl. Textures PLYWOOD'!N372)</f>
        <v>not 
available</v>
      </c>
      <c r="E367" s="53">
        <f>'PROD. LIST (more)Simpl tex'!F369</f>
        <v>0</v>
      </c>
    </row>
    <row r="368" spans="1:5" ht="23.25" customHeight="1">
      <c r="A368" s="44"/>
      <c r="B368" s="41" t="str">
        <f>'(more) Simpl. Textures PLYWOOD'!D373</f>
        <v>SIMPL-9N-N-NT</v>
      </c>
      <c r="C368" s="466" t="str">
        <f>IF('(more) Simpl. Textures PLYWOOD'!M373=0,"",'(more) Simpl. Textures PLYWOOD'!M373)</f>
        <v/>
      </c>
      <c r="D368" s="466" t="str">
        <f>IF('(more) Simpl. Textures PLYWOOD'!N373=0,"",'(more) Simpl. Textures PLYWOOD'!N373)</f>
        <v>not 
available</v>
      </c>
      <c r="E368" s="53">
        <f>'PROD. LIST (more)Simpl tex'!F370</f>
        <v>0</v>
      </c>
    </row>
    <row r="369" spans="1:5" ht="23.25" customHeight="1">
      <c r="A369" s="44"/>
      <c r="B369" s="41" t="str">
        <f>'(more) Simpl. Textures PLYWOOD'!D374</f>
        <v>SIMPL-9O-C</v>
      </c>
      <c r="C369" s="466" t="str">
        <f>IF('(more) Simpl. Textures PLYWOOD'!M374=0,"",'(more) Simpl. Textures PLYWOOD'!M374)</f>
        <v>not 
available</v>
      </c>
      <c r="D369" s="466" t="str">
        <f>IF('(more) Simpl. Textures PLYWOOD'!N374=0,"",'(more) Simpl. Textures PLYWOOD'!N374)</f>
        <v/>
      </c>
      <c r="E369" s="53">
        <f>'PROD. LIST (more)Simpl tex'!F371</f>
        <v>0</v>
      </c>
    </row>
    <row r="370" spans="1:5" ht="23.25" customHeight="1">
      <c r="A370" s="44"/>
      <c r="B370" s="41" t="str">
        <f>'(more) Simpl. Textures PLYWOOD'!D375</f>
        <v>SIMPL-9O-N-T</v>
      </c>
      <c r="C370" s="466" t="str">
        <f>IF('(more) Simpl. Textures PLYWOOD'!M375=0,"",'(more) Simpl. Textures PLYWOOD'!M375)</f>
        <v/>
      </c>
      <c r="D370" s="466" t="str">
        <f>IF('(more) Simpl. Textures PLYWOOD'!N375=0,"",'(more) Simpl. Textures PLYWOOD'!N375)</f>
        <v>not 
available</v>
      </c>
      <c r="E370" s="53">
        <f>'PROD. LIST (more)Simpl tex'!F372</f>
        <v>0</v>
      </c>
    </row>
    <row r="371" spans="1:5" ht="23.25" customHeight="1">
      <c r="A371" s="44"/>
      <c r="B371" s="41" t="str">
        <f>'(more) Simpl. Textures PLYWOOD'!D376</f>
        <v>SIMPL-9O-N-NT</v>
      </c>
      <c r="C371" s="466" t="str">
        <f>IF('(more) Simpl. Textures PLYWOOD'!M376=0,"",'(more) Simpl. Textures PLYWOOD'!M376)</f>
        <v/>
      </c>
      <c r="D371" s="466" t="str">
        <f>IF('(more) Simpl. Textures PLYWOOD'!N376=0,"",'(more) Simpl. Textures PLYWOOD'!N376)</f>
        <v>not 
available</v>
      </c>
      <c r="E371" s="53">
        <f>'PROD. LIST (more)Simpl tex'!F373</f>
        <v>0</v>
      </c>
    </row>
    <row r="372" spans="1:5" ht="23.25" customHeight="1">
      <c r="A372" s="44"/>
      <c r="B372" s="41" t="str">
        <f>'(more) Simpl. Textures PLYWOOD'!D377</f>
        <v>10 - HUGE-IES</v>
      </c>
      <c r="C372" s="466" t="str">
        <f>IF('(more) Simpl. Textures PLYWOOD'!M377=0,"",'(more) Simpl. Textures PLYWOOD'!M377)</f>
        <v/>
      </c>
      <c r="D372" s="466" t="str">
        <f>IF('(more) Simpl. Textures PLYWOOD'!N377=0,"",'(more) Simpl. Textures PLYWOOD'!N377)</f>
        <v/>
      </c>
      <c r="E372" s="53">
        <f>'PROD. LIST (more)Simpl tex'!F374</f>
        <v>0</v>
      </c>
    </row>
    <row r="373" spans="1:5" ht="23.25" customHeight="1">
      <c r="A373" s="44"/>
      <c r="B373" s="41" t="str">
        <f>'(more) Simpl. Textures PLYWOOD'!D378</f>
        <v>SIMPL-10A-C</v>
      </c>
      <c r="C373" s="466" t="str">
        <f>IF('(more) Simpl. Textures PLYWOOD'!M378=0,"",'(more) Simpl. Textures PLYWOOD'!M378)</f>
        <v>not 
available</v>
      </c>
      <c r="D373" s="466" t="str">
        <f>IF('(more) Simpl. Textures PLYWOOD'!N378=0,"",'(more) Simpl. Textures PLYWOOD'!N378)</f>
        <v/>
      </c>
      <c r="E373" s="53">
        <f>'PROD. LIST (more)Simpl tex'!F375</f>
        <v>0</v>
      </c>
    </row>
    <row r="374" spans="1:5" ht="23.25" customHeight="1">
      <c r="A374" s="44"/>
      <c r="B374" s="41" t="str">
        <f>'(more) Simpl. Textures PLYWOOD'!D379</f>
        <v>SIMPL-10A-N-T</v>
      </c>
      <c r="C374" s="466" t="str">
        <f>IF('(more) Simpl. Textures PLYWOOD'!M379=0,"",'(more) Simpl. Textures PLYWOOD'!M379)</f>
        <v/>
      </c>
      <c r="D374" s="466" t="str">
        <f>IF('(more) Simpl. Textures PLYWOOD'!N379=0,"",'(more) Simpl. Textures PLYWOOD'!N379)</f>
        <v>not 
available</v>
      </c>
      <c r="E374" s="53">
        <f>'PROD. LIST (more)Simpl tex'!F376</f>
        <v>0</v>
      </c>
    </row>
    <row r="375" spans="1:5" ht="23.25" customHeight="1">
      <c r="A375" s="44"/>
      <c r="B375" s="41" t="str">
        <f>'(more) Simpl. Textures PLYWOOD'!D380</f>
        <v>SIMPL-10A-N-NT</v>
      </c>
      <c r="C375" s="466" t="str">
        <f>IF('(more) Simpl. Textures PLYWOOD'!M380=0,"",'(more) Simpl. Textures PLYWOOD'!M380)</f>
        <v/>
      </c>
      <c r="D375" s="466" t="str">
        <f>IF('(more) Simpl. Textures PLYWOOD'!N380=0,"",'(more) Simpl. Textures PLYWOOD'!N380)</f>
        <v>not 
available</v>
      </c>
      <c r="E375" s="53">
        <f>'PROD. LIST (more)Simpl tex'!F377</f>
        <v>0</v>
      </c>
    </row>
    <row r="376" spans="1:5" ht="23.25" customHeight="1">
      <c r="A376" s="44"/>
      <c r="B376" s="41" t="str">
        <f>'(more) Simpl. Textures PLYWOOD'!D381</f>
        <v>SIMPL-10B-C</v>
      </c>
      <c r="C376" s="466" t="str">
        <f>IF('(more) Simpl. Textures PLYWOOD'!M381=0,"",'(more) Simpl. Textures PLYWOOD'!M381)</f>
        <v>not 
available</v>
      </c>
      <c r="D376" s="466" t="str">
        <f>IF('(more) Simpl. Textures PLYWOOD'!N381=0,"",'(more) Simpl. Textures PLYWOOD'!N381)</f>
        <v/>
      </c>
      <c r="E376" s="53">
        <f>'PROD. LIST (more)Simpl tex'!F378</f>
        <v>0</v>
      </c>
    </row>
    <row r="377" spans="1:5" ht="23.25" customHeight="1">
      <c r="A377" s="44"/>
      <c r="B377" s="41" t="str">
        <f>'(more) Simpl. Textures PLYWOOD'!D382</f>
        <v>SIMPL-10B-N-T</v>
      </c>
      <c r="C377" s="466" t="str">
        <f>IF('(more) Simpl. Textures PLYWOOD'!M382=0,"",'(more) Simpl. Textures PLYWOOD'!M382)</f>
        <v/>
      </c>
      <c r="D377" s="466" t="str">
        <f>IF('(more) Simpl. Textures PLYWOOD'!N382=0,"",'(more) Simpl. Textures PLYWOOD'!N382)</f>
        <v>not 
available</v>
      </c>
      <c r="E377" s="53">
        <f>'PROD. LIST (more)Simpl tex'!F379</f>
        <v>0</v>
      </c>
    </row>
    <row r="378" spans="1:5" ht="23.25" customHeight="1">
      <c r="A378" s="44"/>
      <c r="B378" s="41" t="str">
        <f>'(more) Simpl. Textures PLYWOOD'!D383</f>
        <v>SIMPL-10B-N-NT</v>
      </c>
      <c r="C378" s="466" t="str">
        <f>IF('(more) Simpl. Textures PLYWOOD'!M383=0,"",'(more) Simpl. Textures PLYWOOD'!M383)</f>
        <v/>
      </c>
      <c r="D378" s="466" t="str">
        <f>IF('(more) Simpl. Textures PLYWOOD'!N383=0,"",'(more) Simpl. Textures PLYWOOD'!N383)</f>
        <v>not 
available</v>
      </c>
      <c r="E378" s="53">
        <f>'PROD. LIST (more)Simpl tex'!F380</f>
        <v>0</v>
      </c>
    </row>
    <row r="379" spans="1:5" ht="23.25" customHeight="1">
      <c r="A379" s="44"/>
      <c r="B379" s="41" t="str">
        <f>'(more) Simpl. Textures PLYWOOD'!D384</f>
        <v>SIMPL-10C-C</v>
      </c>
      <c r="C379" s="466" t="str">
        <f>IF('(more) Simpl. Textures PLYWOOD'!M384=0,"",'(more) Simpl. Textures PLYWOOD'!M384)</f>
        <v>not 
available</v>
      </c>
      <c r="D379" s="466" t="str">
        <f>IF('(more) Simpl. Textures PLYWOOD'!N384=0,"",'(more) Simpl. Textures PLYWOOD'!N384)</f>
        <v/>
      </c>
      <c r="E379" s="53">
        <f>'PROD. LIST (more)Simpl tex'!F381</f>
        <v>0</v>
      </c>
    </row>
    <row r="380" spans="1:5" ht="23.25" customHeight="1">
      <c r="A380" s="44"/>
      <c r="B380" s="41" t="str">
        <f>'(more) Simpl. Textures PLYWOOD'!D385</f>
        <v>SIMPL-10C-N-T</v>
      </c>
      <c r="C380" s="466" t="str">
        <f>IF('(more) Simpl. Textures PLYWOOD'!M385=0,"",'(more) Simpl. Textures PLYWOOD'!M385)</f>
        <v/>
      </c>
      <c r="D380" s="466" t="str">
        <f>IF('(more) Simpl. Textures PLYWOOD'!N385=0,"",'(more) Simpl. Textures PLYWOOD'!N385)</f>
        <v>not 
available</v>
      </c>
      <c r="E380" s="53">
        <f>'PROD. LIST (more)Simpl tex'!F382</f>
        <v>0</v>
      </c>
    </row>
    <row r="381" spans="1:5" ht="23.25" customHeight="1">
      <c r="A381" s="44"/>
      <c r="B381" s="41" t="str">
        <f>'(more) Simpl. Textures PLYWOOD'!D386</f>
        <v>SIMPL-10C-N-NT</v>
      </c>
      <c r="C381" s="466" t="str">
        <f>IF('(more) Simpl. Textures PLYWOOD'!M386=0,"",'(more) Simpl. Textures PLYWOOD'!M386)</f>
        <v/>
      </c>
      <c r="D381" s="466" t="str">
        <f>IF('(more) Simpl. Textures PLYWOOD'!N386=0,"",'(more) Simpl. Textures PLYWOOD'!N386)</f>
        <v>not 
available</v>
      </c>
      <c r="E381" s="53">
        <f>'PROD. LIST (more)Simpl tex'!F383</f>
        <v>0</v>
      </c>
    </row>
    <row r="382" spans="1:5" ht="23.25" customHeight="1">
      <c r="A382" s="44"/>
      <c r="B382" s="41" t="str">
        <f>'(more) Simpl. Textures PLYWOOD'!D387</f>
        <v>SIMPL-10D-C</v>
      </c>
      <c r="C382" s="466" t="str">
        <f>IF('(more) Simpl. Textures PLYWOOD'!M387=0,"",'(more) Simpl. Textures PLYWOOD'!M387)</f>
        <v>not 
available</v>
      </c>
      <c r="D382" s="466" t="str">
        <f>IF('(more) Simpl. Textures PLYWOOD'!N387=0,"",'(more) Simpl. Textures PLYWOOD'!N387)</f>
        <v/>
      </c>
      <c r="E382" s="53">
        <f>'PROD. LIST (more)Simpl tex'!F384</f>
        <v>0</v>
      </c>
    </row>
    <row r="383" spans="1:5" ht="23.25" customHeight="1">
      <c r="A383" s="44"/>
      <c r="B383" s="41" t="str">
        <f>'(more) Simpl. Textures PLYWOOD'!D388</f>
        <v>SIMPL-10D-N-T</v>
      </c>
      <c r="C383" s="466" t="str">
        <f>IF('(more) Simpl. Textures PLYWOOD'!M388=0,"",'(more) Simpl. Textures PLYWOOD'!M388)</f>
        <v/>
      </c>
      <c r="D383" s="466" t="str">
        <f>IF('(more) Simpl. Textures PLYWOOD'!N388=0,"",'(more) Simpl. Textures PLYWOOD'!N388)</f>
        <v>not 
available</v>
      </c>
      <c r="E383" s="53">
        <f>'PROD. LIST (more)Simpl tex'!F385</f>
        <v>0</v>
      </c>
    </row>
    <row r="384" spans="1:5" ht="23.25" customHeight="1">
      <c r="A384" s="44"/>
      <c r="B384" s="41" t="str">
        <f>'(more) Simpl. Textures PLYWOOD'!D389</f>
        <v>SIMPL-10D-N-NT</v>
      </c>
      <c r="C384" s="466" t="str">
        <f>IF('(more) Simpl. Textures PLYWOOD'!M389=0,"",'(more) Simpl. Textures PLYWOOD'!M389)</f>
        <v/>
      </c>
      <c r="D384" s="466" t="str">
        <f>IF('(more) Simpl. Textures PLYWOOD'!N389=0,"",'(more) Simpl. Textures PLYWOOD'!N389)</f>
        <v>not 
available</v>
      </c>
      <c r="E384" s="53">
        <f>'PROD. LIST (more)Simpl tex'!F386</f>
        <v>0</v>
      </c>
    </row>
    <row r="385" spans="1:5" ht="23.25" customHeight="1">
      <c r="A385" s="44"/>
      <c r="B385" s="41" t="str">
        <f>'(more) Simpl. Textures PLYWOOD'!D390</f>
        <v>SIMPL-10E-C</v>
      </c>
      <c r="C385" s="466" t="str">
        <f>IF('(more) Simpl. Textures PLYWOOD'!M390=0,"",'(more) Simpl. Textures PLYWOOD'!M390)</f>
        <v>not 
available</v>
      </c>
      <c r="D385" s="466" t="str">
        <f>IF('(more) Simpl. Textures PLYWOOD'!N390=0,"",'(more) Simpl. Textures PLYWOOD'!N390)</f>
        <v/>
      </c>
      <c r="E385" s="53">
        <f>'PROD. LIST (more)Simpl tex'!F387</f>
        <v>0</v>
      </c>
    </row>
    <row r="386" spans="1:5" ht="23.25" customHeight="1">
      <c r="A386" s="44"/>
      <c r="B386" s="41" t="str">
        <f>'(more) Simpl. Textures PLYWOOD'!D391</f>
        <v>SIMPL-10E-N-T</v>
      </c>
      <c r="C386" s="466" t="str">
        <f>IF('(more) Simpl. Textures PLYWOOD'!M391=0,"",'(more) Simpl. Textures PLYWOOD'!M391)</f>
        <v/>
      </c>
      <c r="D386" s="466" t="str">
        <f>IF('(more) Simpl. Textures PLYWOOD'!N391=0,"",'(more) Simpl. Textures PLYWOOD'!N391)</f>
        <v>not 
available</v>
      </c>
      <c r="E386" s="53">
        <f>'PROD. LIST (more)Simpl tex'!F388</f>
        <v>0</v>
      </c>
    </row>
    <row r="387" spans="1:5" ht="23.25" customHeight="1">
      <c r="A387" s="44"/>
      <c r="B387" s="41" t="str">
        <f>'(more) Simpl. Textures PLYWOOD'!D392</f>
        <v>SIMPL-10E-N-NT</v>
      </c>
      <c r="C387" s="466" t="str">
        <f>IF('(more) Simpl. Textures PLYWOOD'!M392=0,"",'(more) Simpl. Textures PLYWOOD'!M392)</f>
        <v/>
      </c>
      <c r="D387" s="466" t="str">
        <f>IF('(more) Simpl. Textures PLYWOOD'!N392=0,"",'(more) Simpl. Textures PLYWOOD'!N392)</f>
        <v>not 
available</v>
      </c>
      <c r="E387" s="53">
        <f>'PROD. LIST (more)Simpl tex'!F389</f>
        <v>0</v>
      </c>
    </row>
    <row r="388" spans="1:5" ht="23.25" customHeight="1">
      <c r="A388" s="44"/>
      <c r="B388" s="41" t="str">
        <f>'(more) Simpl. Textures PLYWOOD'!D393</f>
        <v>SIMPL-10F-C</v>
      </c>
      <c r="C388" s="466" t="str">
        <f>IF('(more) Simpl. Textures PLYWOOD'!M393=0,"",'(more) Simpl. Textures PLYWOOD'!M393)</f>
        <v>not 
available</v>
      </c>
      <c r="D388" s="466" t="str">
        <f>IF('(more) Simpl. Textures PLYWOOD'!N393=0,"",'(more) Simpl. Textures PLYWOOD'!N393)</f>
        <v/>
      </c>
      <c r="E388" s="53">
        <f>'PROD. LIST (more)Simpl tex'!F390</f>
        <v>0</v>
      </c>
    </row>
    <row r="389" spans="1:5" ht="23.25" customHeight="1">
      <c r="A389" s="44"/>
      <c r="B389" s="41" t="str">
        <f>'(more) Simpl. Textures PLYWOOD'!D394</f>
        <v>SIMPL-10F-N-T</v>
      </c>
      <c r="C389" s="466" t="str">
        <f>IF('(more) Simpl. Textures PLYWOOD'!M394=0,"",'(more) Simpl. Textures PLYWOOD'!M394)</f>
        <v/>
      </c>
      <c r="D389" s="466" t="str">
        <f>IF('(more) Simpl. Textures PLYWOOD'!N394=0,"",'(more) Simpl. Textures PLYWOOD'!N394)</f>
        <v>not 
available</v>
      </c>
      <c r="E389" s="53">
        <f>'PROD. LIST (more)Simpl tex'!F391</f>
        <v>0</v>
      </c>
    </row>
    <row r="390" spans="1:5" ht="23.25" customHeight="1">
      <c r="A390" s="44"/>
      <c r="B390" s="41" t="str">
        <f>'(more) Simpl. Textures PLYWOOD'!D395</f>
        <v>SIMPL-10F-N-NT</v>
      </c>
      <c r="C390" s="466" t="str">
        <f>IF('(more) Simpl. Textures PLYWOOD'!M395=0,"",'(more) Simpl. Textures PLYWOOD'!M395)</f>
        <v/>
      </c>
      <c r="D390" s="466" t="str">
        <f>IF('(more) Simpl. Textures PLYWOOD'!N395=0,"",'(more) Simpl. Textures PLYWOOD'!N395)</f>
        <v>not 
available</v>
      </c>
      <c r="E390" s="53">
        <f>'PROD. LIST (more)Simpl tex'!F392</f>
        <v>0</v>
      </c>
    </row>
    <row r="391" spans="1:5" ht="23.25" customHeight="1">
      <c r="A391" s="44"/>
      <c r="B391" s="41" t="str">
        <f>'(more) Simpl. Textures PLYWOOD'!D396</f>
        <v>SIMPL-10G-C</v>
      </c>
      <c r="C391" s="466" t="str">
        <f>IF('(more) Simpl. Textures PLYWOOD'!M396=0,"",'(more) Simpl. Textures PLYWOOD'!M396)</f>
        <v>not 
available</v>
      </c>
      <c r="D391" s="466" t="str">
        <f>IF('(more) Simpl. Textures PLYWOOD'!N396=0,"",'(more) Simpl. Textures PLYWOOD'!N396)</f>
        <v/>
      </c>
      <c r="E391" s="53">
        <f>'PROD. LIST (more)Simpl tex'!F393</f>
        <v>0</v>
      </c>
    </row>
    <row r="392" spans="1:5" ht="23.25" customHeight="1">
      <c r="A392" s="44"/>
      <c r="B392" s="41" t="str">
        <f>'(more) Simpl. Textures PLYWOOD'!D397</f>
        <v>SIMPL-10G-N-T</v>
      </c>
      <c r="C392" s="466" t="str">
        <f>IF('(more) Simpl. Textures PLYWOOD'!M397=0,"",'(more) Simpl. Textures PLYWOOD'!M397)</f>
        <v/>
      </c>
      <c r="D392" s="466" t="str">
        <f>IF('(more) Simpl. Textures PLYWOOD'!N397=0,"",'(more) Simpl. Textures PLYWOOD'!N397)</f>
        <v>not 
available</v>
      </c>
      <c r="E392" s="53">
        <f>'PROD. LIST (more)Simpl tex'!F394</f>
        <v>0</v>
      </c>
    </row>
    <row r="393" spans="1:5" ht="23.25" customHeight="1">
      <c r="A393" s="44"/>
      <c r="B393" s="41" t="str">
        <f>'(more) Simpl. Textures PLYWOOD'!D398</f>
        <v>SIMPL-10G-N-NT</v>
      </c>
      <c r="C393" s="466" t="str">
        <f>IF('(more) Simpl. Textures PLYWOOD'!M398=0,"",'(more) Simpl. Textures PLYWOOD'!M398)</f>
        <v/>
      </c>
      <c r="D393" s="466" t="str">
        <f>IF('(more) Simpl. Textures PLYWOOD'!N398=0,"",'(more) Simpl. Textures PLYWOOD'!N398)</f>
        <v>not 
available</v>
      </c>
      <c r="E393" s="53">
        <f>'PROD. LIST (more)Simpl tex'!F395</f>
        <v>0</v>
      </c>
    </row>
    <row r="394" spans="1:5" ht="23.25" customHeight="1">
      <c r="A394" s="44"/>
      <c r="B394" s="41" t="str">
        <f>'(more) Simpl. Textures PLYWOOD'!D399</f>
        <v>11 - BOWS</v>
      </c>
      <c r="C394" s="466" t="str">
        <f>IF('(more) Simpl. Textures PLYWOOD'!M399=0,"",'(more) Simpl. Textures PLYWOOD'!M399)</f>
        <v/>
      </c>
      <c r="D394" s="466" t="str">
        <f>IF('(more) Simpl. Textures PLYWOOD'!N399=0,"",'(more) Simpl. Textures PLYWOOD'!N399)</f>
        <v/>
      </c>
      <c r="E394" s="53">
        <f>'PROD. LIST (more)Simpl tex'!F396</f>
        <v>0</v>
      </c>
    </row>
    <row r="395" spans="1:5" ht="23.25" customHeight="1">
      <c r="A395" s="44"/>
      <c r="B395" s="41" t="str">
        <f>'(more) Simpl. Textures PLYWOOD'!D400</f>
        <v>SIMPL-11A-C</v>
      </c>
      <c r="C395" s="466" t="str">
        <f>IF('(more) Simpl. Textures PLYWOOD'!M400=0,"",'(more) Simpl. Textures PLYWOOD'!M400)</f>
        <v>not 
available</v>
      </c>
      <c r="D395" s="466" t="str">
        <f>IF('(more) Simpl. Textures PLYWOOD'!N400=0,"",'(more) Simpl. Textures PLYWOOD'!N400)</f>
        <v/>
      </c>
      <c r="E395" s="53">
        <f>'PROD. LIST (more)Simpl tex'!F397</f>
        <v>0</v>
      </c>
    </row>
    <row r="396" spans="1:5" ht="23.25" customHeight="1">
      <c r="A396" s="44"/>
      <c r="B396" s="41" t="str">
        <f>'(more) Simpl. Textures PLYWOOD'!D401</f>
        <v>SIMPL-11A-N-T</v>
      </c>
      <c r="C396" s="466" t="str">
        <f>IF('(more) Simpl. Textures PLYWOOD'!M401=0,"",'(more) Simpl. Textures PLYWOOD'!M401)</f>
        <v/>
      </c>
      <c r="D396" s="466" t="str">
        <f>IF('(more) Simpl. Textures PLYWOOD'!N401=0,"",'(more) Simpl. Textures PLYWOOD'!N401)</f>
        <v>not 
available</v>
      </c>
      <c r="E396" s="53">
        <f>'PROD. LIST (more)Simpl tex'!F398</f>
        <v>0</v>
      </c>
    </row>
    <row r="397" spans="1:5" ht="23.25" customHeight="1">
      <c r="A397" s="44"/>
      <c r="B397" s="41" t="str">
        <f>'(more) Simpl. Textures PLYWOOD'!D402</f>
        <v>SIMPL-11A-N-NT</v>
      </c>
      <c r="C397" s="466" t="str">
        <f>IF('(more) Simpl. Textures PLYWOOD'!M402=0,"",'(more) Simpl. Textures PLYWOOD'!M402)</f>
        <v/>
      </c>
      <c r="D397" s="466" t="str">
        <f>IF('(more) Simpl. Textures PLYWOOD'!N402=0,"",'(more) Simpl. Textures PLYWOOD'!N402)</f>
        <v>not 
available</v>
      </c>
      <c r="E397" s="53">
        <f>'PROD. LIST (more)Simpl tex'!F399</f>
        <v>0</v>
      </c>
    </row>
    <row r="398" spans="1:5" ht="23.25" customHeight="1">
      <c r="A398" s="44"/>
      <c r="B398" s="41" t="str">
        <f>'(more) Simpl. Textures PLYWOOD'!D403</f>
        <v>SIMPL-11B-C</v>
      </c>
      <c r="C398" s="466" t="str">
        <f>IF('(more) Simpl. Textures PLYWOOD'!M403=0,"",'(more) Simpl. Textures PLYWOOD'!M403)</f>
        <v>not 
available</v>
      </c>
      <c r="D398" s="466" t="str">
        <f>IF('(more) Simpl. Textures PLYWOOD'!N403=0,"",'(more) Simpl. Textures PLYWOOD'!N403)</f>
        <v/>
      </c>
      <c r="E398" s="53">
        <f>'PROD. LIST (more)Simpl tex'!F400</f>
        <v>0</v>
      </c>
    </row>
    <row r="399" spans="1:5" ht="23.25" customHeight="1">
      <c r="A399" s="44"/>
      <c r="B399" s="41" t="str">
        <f>'(more) Simpl. Textures PLYWOOD'!D404</f>
        <v>SIMPL-11B-N-T</v>
      </c>
      <c r="C399" s="466" t="str">
        <f>IF('(more) Simpl. Textures PLYWOOD'!M404=0,"",'(more) Simpl. Textures PLYWOOD'!M404)</f>
        <v/>
      </c>
      <c r="D399" s="466" t="str">
        <f>IF('(more) Simpl. Textures PLYWOOD'!N404=0,"",'(more) Simpl. Textures PLYWOOD'!N404)</f>
        <v>not 
available</v>
      </c>
      <c r="E399" s="53">
        <f>'PROD. LIST (more)Simpl tex'!F401</f>
        <v>0</v>
      </c>
    </row>
    <row r="400" spans="1:5" ht="23.25" customHeight="1">
      <c r="A400" s="44"/>
      <c r="B400" s="41" t="str">
        <f>'(more) Simpl. Textures PLYWOOD'!D405</f>
        <v>SIMPL-11B-N-NT</v>
      </c>
      <c r="C400" s="466" t="str">
        <f>IF('(more) Simpl. Textures PLYWOOD'!M405=0,"",'(more) Simpl. Textures PLYWOOD'!M405)</f>
        <v/>
      </c>
      <c r="D400" s="466" t="str">
        <f>IF('(more) Simpl. Textures PLYWOOD'!N405=0,"",'(more) Simpl. Textures PLYWOOD'!N405)</f>
        <v>not 
available</v>
      </c>
      <c r="E400" s="53">
        <f>'PROD. LIST (more)Simpl tex'!F402</f>
        <v>0</v>
      </c>
    </row>
    <row r="401" spans="1:5" ht="23.25" customHeight="1">
      <c r="A401" s="44"/>
      <c r="B401" s="41" t="str">
        <f>'(more) Simpl. Textures PLYWOOD'!D406</f>
        <v>SIMPL-11C-C</v>
      </c>
      <c r="C401" s="466" t="str">
        <f>IF('(more) Simpl. Textures PLYWOOD'!M406=0,"",'(more) Simpl. Textures PLYWOOD'!M406)</f>
        <v>not 
available</v>
      </c>
      <c r="D401" s="466" t="str">
        <f>IF('(more) Simpl. Textures PLYWOOD'!N406=0,"",'(more) Simpl. Textures PLYWOOD'!N406)</f>
        <v/>
      </c>
      <c r="E401" s="53">
        <f>'PROD. LIST (more)Simpl tex'!F403</f>
        <v>0</v>
      </c>
    </row>
    <row r="402" spans="1:5" ht="23.25" customHeight="1">
      <c r="A402" s="44"/>
      <c r="B402" s="41" t="str">
        <f>'(more) Simpl. Textures PLYWOOD'!D407</f>
        <v>SIMPL-11C-N-T</v>
      </c>
      <c r="C402" s="466" t="str">
        <f>IF('(more) Simpl. Textures PLYWOOD'!M407=0,"",'(more) Simpl. Textures PLYWOOD'!M407)</f>
        <v/>
      </c>
      <c r="D402" s="466" t="str">
        <f>IF('(more) Simpl. Textures PLYWOOD'!N407=0,"",'(more) Simpl. Textures PLYWOOD'!N407)</f>
        <v>not 
available</v>
      </c>
      <c r="E402" s="53">
        <f>'PROD. LIST (more)Simpl tex'!F404</f>
        <v>0</v>
      </c>
    </row>
    <row r="403" spans="1:5" ht="23.25" customHeight="1">
      <c r="A403" s="44"/>
      <c r="B403" s="41" t="str">
        <f>'(more) Simpl. Textures PLYWOOD'!D408</f>
        <v>SIMPL-11C-N-NT</v>
      </c>
      <c r="C403" s="466" t="str">
        <f>IF('(more) Simpl. Textures PLYWOOD'!M408=0,"",'(more) Simpl. Textures PLYWOOD'!M408)</f>
        <v/>
      </c>
      <c r="D403" s="466" t="str">
        <f>IF('(more) Simpl. Textures PLYWOOD'!N408=0,"",'(more) Simpl. Textures PLYWOOD'!N408)</f>
        <v>not 
available</v>
      </c>
      <c r="E403" s="53">
        <f>'PROD. LIST (more)Simpl tex'!F405</f>
        <v>0</v>
      </c>
    </row>
    <row r="404" spans="1:5" ht="23.25" customHeight="1">
      <c r="A404" s="44"/>
      <c r="B404" s="41" t="str">
        <f>'(more) Simpl. Textures PLYWOOD'!D409</f>
        <v>SIMPL-11D-C</v>
      </c>
      <c r="C404" s="466" t="str">
        <f>IF('(more) Simpl. Textures PLYWOOD'!M409=0,"",'(more) Simpl. Textures PLYWOOD'!M409)</f>
        <v>not 
available</v>
      </c>
      <c r="D404" s="466" t="str">
        <f>IF('(more) Simpl. Textures PLYWOOD'!N409=0,"",'(more) Simpl. Textures PLYWOOD'!N409)</f>
        <v/>
      </c>
      <c r="E404" s="53">
        <f>'PROD. LIST (more)Simpl tex'!F406</f>
        <v>0</v>
      </c>
    </row>
    <row r="405" spans="1:5" ht="23.25" customHeight="1">
      <c r="A405" s="44"/>
      <c r="B405" s="41" t="str">
        <f>'(more) Simpl. Textures PLYWOOD'!D410</f>
        <v>SIMPL-11D-N-T</v>
      </c>
      <c r="C405" s="466" t="str">
        <f>IF('(more) Simpl. Textures PLYWOOD'!M410=0,"",'(more) Simpl. Textures PLYWOOD'!M410)</f>
        <v/>
      </c>
      <c r="D405" s="466" t="str">
        <f>IF('(more) Simpl. Textures PLYWOOD'!N410=0,"",'(more) Simpl. Textures PLYWOOD'!N410)</f>
        <v>not 
available</v>
      </c>
      <c r="E405" s="53">
        <f>'PROD. LIST (more)Simpl tex'!F407</f>
        <v>0</v>
      </c>
    </row>
    <row r="406" spans="1:5" ht="23.25" customHeight="1">
      <c r="A406" s="44"/>
      <c r="B406" s="41" t="str">
        <f>'(more) Simpl. Textures PLYWOOD'!D411</f>
        <v>SIMPL-11D-N-NT</v>
      </c>
      <c r="C406" s="466" t="str">
        <f>IF('(more) Simpl. Textures PLYWOOD'!M411=0,"",'(more) Simpl. Textures PLYWOOD'!M411)</f>
        <v/>
      </c>
      <c r="D406" s="466" t="str">
        <f>IF('(more) Simpl. Textures PLYWOOD'!N411=0,"",'(more) Simpl. Textures PLYWOOD'!N411)</f>
        <v>not 
available</v>
      </c>
      <c r="E406" s="53">
        <f>'PROD. LIST (more)Simpl tex'!F408</f>
        <v>0</v>
      </c>
    </row>
    <row r="407" spans="1:5" ht="23.25" customHeight="1">
      <c r="A407" s="44"/>
      <c r="B407" s="41" t="str">
        <f>'(more) Simpl. Textures PLYWOOD'!D412</f>
        <v>SIMPL-11E-C</v>
      </c>
      <c r="C407" s="466" t="str">
        <f>IF('(more) Simpl. Textures PLYWOOD'!M412=0,"",'(more) Simpl. Textures PLYWOOD'!M412)</f>
        <v>not 
available</v>
      </c>
      <c r="D407" s="466" t="str">
        <f>IF('(more) Simpl. Textures PLYWOOD'!N412=0,"",'(more) Simpl. Textures PLYWOOD'!N412)</f>
        <v/>
      </c>
      <c r="E407" s="53">
        <f>'PROD. LIST (more)Simpl tex'!F409</f>
        <v>0</v>
      </c>
    </row>
    <row r="408" spans="1:5" ht="23.25" customHeight="1">
      <c r="A408" s="44"/>
      <c r="B408" s="41" t="str">
        <f>'(more) Simpl. Textures PLYWOOD'!D413</f>
        <v>SIMPL-11E-N-T</v>
      </c>
      <c r="C408" s="466" t="str">
        <f>IF('(more) Simpl. Textures PLYWOOD'!M413=0,"",'(more) Simpl. Textures PLYWOOD'!M413)</f>
        <v/>
      </c>
      <c r="D408" s="466" t="str">
        <f>IF('(more) Simpl. Textures PLYWOOD'!N413=0,"",'(more) Simpl. Textures PLYWOOD'!N413)</f>
        <v>not 
available</v>
      </c>
      <c r="E408" s="53">
        <f>'PROD. LIST (more)Simpl tex'!F410</f>
        <v>0</v>
      </c>
    </row>
    <row r="409" spans="1:5" ht="23.25" customHeight="1">
      <c r="A409" s="44"/>
      <c r="B409" s="41" t="str">
        <f>'(more) Simpl. Textures PLYWOOD'!D414</f>
        <v>SIMPL-11E-N-NT</v>
      </c>
      <c r="C409" s="466" t="str">
        <f>IF('(more) Simpl. Textures PLYWOOD'!M414=0,"",'(more) Simpl. Textures PLYWOOD'!M414)</f>
        <v/>
      </c>
      <c r="D409" s="466" t="str">
        <f>IF('(more) Simpl. Textures PLYWOOD'!N414=0,"",'(more) Simpl. Textures PLYWOOD'!N414)</f>
        <v>not 
available</v>
      </c>
      <c r="E409" s="53">
        <f>'PROD. LIST (more)Simpl tex'!F411</f>
        <v>0</v>
      </c>
    </row>
    <row r="410" spans="1:5" ht="23.25" customHeight="1">
      <c r="A410" s="44"/>
      <c r="B410" s="41" t="str">
        <f>'(more) Simpl. Textures PLYWOOD'!D415</f>
        <v>SIMPL-11F-C</v>
      </c>
      <c r="C410" s="466" t="str">
        <f>IF('(more) Simpl. Textures PLYWOOD'!M415=0,"",'(more) Simpl. Textures PLYWOOD'!M415)</f>
        <v>not 
available</v>
      </c>
      <c r="D410" s="466" t="str">
        <f>IF('(more) Simpl. Textures PLYWOOD'!N415=0,"",'(more) Simpl. Textures PLYWOOD'!N415)</f>
        <v/>
      </c>
      <c r="E410" s="53">
        <f>'PROD. LIST (more)Simpl tex'!F412</f>
        <v>0</v>
      </c>
    </row>
    <row r="411" spans="1:5" ht="23.25" customHeight="1">
      <c r="A411" s="44"/>
      <c r="B411" s="41" t="str">
        <f>'(more) Simpl. Textures PLYWOOD'!D416</f>
        <v>SIMPL-11F-N-T</v>
      </c>
      <c r="C411" s="466" t="str">
        <f>IF('(more) Simpl. Textures PLYWOOD'!M416=0,"",'(more) Simpl. Textures PLYWOOD'!M416)</f>
        <v/>
      </c>
      <c r="D411" s="466" t="str">
        <f>IF('(more) Simpl. Textures PLYWOOD'!N416=0,"",'(more) Simpl. Textures PLYWOOD'!N416)</f>
        <v>not 
available</v>
      </c>
      <c r="E411" s="53">
        <f>'PROD. LIST (more)Simpl tex'!F413</f>
        <v>0</v>
      </c>
    </row>
    <row r="412" spans="1:5" ht="23.25" customHeight="1">
      <c r="A412" s="44"/>
      <c r="B412" s="41" t="str">
        <f>'(more) Simpl. Textures PLYWOOD'!D417</f>
        <v>SIMPL-11F-N-NT</v>
      </c>
      <c r="C412" s="466" t="str">
        <f>IF('(more) Simpl. Textures PLYWOOD'!M417=0,"",'(more) Simpl. Textures PLYWOOD'!M417)</f>
        <v/>
      </c>
      <c r="D412" s="466" t="str">
        <f>IF('(more) Simpl. Textures PLYWOOD'!N417=0,"",'(more) Simpl. Textures PLYWOOD'!N417)</f>
        <v>not 
available</v>
      </c>
      <c r="E412" s="53">
        <f>'PROD. LIST (more)Simpl tex'!F414</f>
        <v>0</v>
      </c>
    </row>
    <row r="413" spans="1:5" ht="23.25" customHeight="1">
      <c r="A413" s="44"/>
      <c r="B413" s="41" t="str">
        <f>'(more) Simpl. Textures PLYWOOD'!D418</f>
        <v>SIMPL-11G-C</v>
      </c>
      <c r="C413" s="466" t="str">
        <f>IF('(more) Simpl. Textures PLYWOOD'!M418=0,"",'(more) Simpl. Textures PLYWOOD'!M418)</f>
        <v>not 
available</v>
      </c>
      <c r="D413" s="466" t="str">
        <f>IF('(more) Simpl. Textures PLYWOOD'!N418=0,"",'(more) Simpl. Textures PLYWOOD'!N418)</f>
        <v/>
      </c>
      <c r="E413" s="53">
        <f>'PROD. LIST (more)Simpl tex'!F415</f>
        <v>0</v>
      </c>
    </row>
    <row r="414" spans="1:5" ht="23.25" customHeight="1">
      <c r="A414" s="44"/>
      <c r="B414" s="41" t="str">
        <f>'(more) Simpl. Textures PLYWOOD'!D419</f>
        <v>SIMPL-11G-N-T</v>
      </c>
      <c r="C414" s="466" t="str">
        <f>IF('(more) Simpl. Textures PLYWOOD'!M419=0,"",'(more) Simpl. Textures PLYWOOD'!M419)</f>
        <v/>
      </c>
      <c r="D414" s="466" t="str">
        <f>IF('(more) Simpl. Textures PLYWOOD'!N419=0,"",'(more) Simpl. Textures PLYWOOD'!N419)</f>
        <v>not 
available</v>
      </c>
      <c r="E414" s="53">
        <f>'PROD. LIST (more)Simpl tex'!F416</f>
        <v>0</v>
      </c>
    </row>
    <row r="415" spans="1:5" ht="23.25" customHeight="1">
      <c r="A415" s="44"/>
      <c r="B415" s="41" t="str">
        <f>'(more) Simpl. Textures PLYWOOD'!D420</f>
        <v>SIMPL-11G-N-NT</v>
      </c>
      <c r="C415" s="466" t="str">
        <f>IF('(more) Simpl. Textures PLYWOOD'!M420=0,"",'(more) Simpl. Textures PLYWOOD'!M420)</f>
        <v/>
      </c>
      <c r="D415" s="466" t="str">
        <f>IF('(more) Simpl. Textures PLYWOOD'!N420=0,"",'(more) Simpl. Textures PLYWOOD'!N420)</f>
        <v>not 
available</v>
      </c>
      <c r="E415" s="53">
        <f>'PROD. LIST (more)Simpl tex'!F417</f>
        <v>0</v>
      </c>
    </row>
    <row r="416" spans="1:5" ht="23.25" customHeight="1">
      <c r="A416" s="44"/>
      <c r="B416" s="41" t="str">
        <f>'(more) Simpl. Textures PLYWOOD'!D421</f>
        <v>SIMPL-11H-C</v>
      </c>
      <c r="C416" s="466" t="str">
        <f>IF('(more) Simpl. Textures PLYWOOD'!M421=0,"",'(more) Simpl. Textures PLYWOOD'!M421)</f>
        <v>not 
available</v>
      </c>
      <c r="D416" s="466" t="str">
        <f>IF('(more) Simpl. Textures PLYWOOD'!N421=0,"",'(more) Simpl. Textures PLYWOOD'!N421)</f>
        <v/>
      </c>
      <c r="E416" s="53">
        <f>'PROD. LIST (more)Simpl tex'!F418</f>
        <v>0</v>
      </c>
    </row>
    <row r="417" spans="1:5" ht="23.25" customHeight="1">
      <c r="A417" s="44"/>
      <c r="B417" s="41" t="str">
        <f>'(more) Simpl. Textures PLYWOOD'!D422</f>
        <v>SIMPL-11H-N-T</v>
      </c>
      <c r="C417" s="466" t="str">
        <f>IF('(more) Simpl. Textures PLYWOOD'!M422=0,"",'(more) Simpl. Textures PLYWOOD'!M422)</f>
        <v/>
      </c>
      <c r="D417" s="466" t="str">
        <f>IF('(more) Simpl. Textures PLYWOOD'!N422=0,"",'(more) Simpl. Textures PLYWOOD'!N422)</f>
        <v>not 
available</v>
      </c>
      <c r="E417" s="53">
        <f>'PROD. LIST (more)Simpl tex'!F419</f>
        <v>0</v>
      </c>
    </row>
    <row r="418" spans="1:5" ht="23.25" customHeight="1">
      <c r="A418" s="44"/>
      <c r="B418" s="41" t="str">
        <f>'(more) Simpl. Textures PLYWOOD'!D423</f>
        <v>SIMPL-11H-N-NT</v>
      </c>
      <c r="C418" s="466" t="str">
        <f>IF('(more) Simpl. Textures PLYWOOD'!M423=0,"",'(more) Simpl. Textures PLYWOOD'!M423)</f>
        <v/>
      </c>
      <c r="D418" s="466" t="str">
        <f>IF('(more) Simpl. Textures PLYWOOD'!N423=0,"",'(more) Simpl. Textures PLYWOOD'!N423)</f>
        <v>not 
available</v>
      </c>
      <c r="E418" s="53">
        <f>'PROD. LIST (more)Simpl tex'!F420</f>
        <v>0</v>
      </c>
    </row>
    <row r="419" spans="1:5" ht="23.25" customHeight="1">
      <c r="A419" s="44"/>
      <c r="B419" s="41" t="str">
        <f>'(more) Simpl. Textures PLYWOOD'!D424</f>
        <v>SIMPL-11I-C</v>
      </c>
      <c r="C419" s="466" t="str">
        <f>IF('(more) Simpl. Textures PLYWOOD'!M424=0,"",'(more) Simpl. Textures PLYWOOD'!M424)</f>
        <v>not 
available</v>
      </c>
      <c r="D419" s="466" t="str">
        <f>IF('(more) Simpl. Textures PLYWOOD'!N424=0,"",'(more) Simpl. Textures PLYWOOD'!N424)</f>
        <v/>
      </c>
      <c r="E419" s="53">
        <f>'PROD. LIST (more)Simpl tex'!F421</f>
        <v>0</v>
      </c>
    </row>
    <row r="420" spans="1:5" ht="23.25" customHeight="1">
      <c r="A420" s="44"/>
      <c r="B420" s="41" t="str">
        <f>'(more) Simpl. Textures PLYWOOD'!D425</f>
        <v>SIMPL-11I-N-T</v>
      </c>
      <c r="C420" s="466" t="str">
        <f>IF('(more) Simpl. Textures PLYWOOD'!M425=0,"",'(more) Simpl. Textures PLYWOOD'!M425)</f>
        <v/>
      </c>
      <c r="D420" s="466" t="str">
        <f>IF('(more) Simpl. Textures PLYWOOD'!N425=0,"",'(more) Simpl. Textures PLYWOOD'!N425)</f>
        <v>not 
available</v>
      </c>
      <c r="E420" s="53">
        <f>'PROD. LIST (more)Simpl tex'!F422</f>
        <v>0</v>
      </c>
    </row>
    <row r="421" spans="1:5" ht="23.25" customHeight="1">
      <c r="A421" s="44"/>
      <c r="B421" s="41" t="str">
        <f>'(more) Simpl. Textures PLYWOOD'!D426</f>
        <v>SIMPL-11I-N-NT</v>
      </c>
      <c r="C421" s="466" t="str">
        <f>IF('(more) Simpl. Textures PLYWOOD'!M426=0,"",'(more) Simpl. Textures PLYWOOD'!M426)</f>
        <v/>
      </c>
      <c r="D421" s="466" t="str">
        <f>IF('(more) Simpl. Textures PLYWOOD'!N426=0,"",'(more) Simpl. Textures PLYWOOD'!N426)</f>
        <v>not 
available</v>
      </c>
      <c r="E421" s="53">
        <f>'PROD. LIST (more)Simpl tex'!F423</f>
        <v>0</v>
      </c>
    </row>
    <row r="422" spans="1:5" ht="23.25" customHeight="1">
      <c r="A422" s="44"/>
      <c r="B422" s="41" t="str">
        <f>'(more) Simpl. Textures PLYWOOD'!D427</f>
        <v>12 - ARETES</v>
      </c>
      <c r="C422" s="466" t="str">
        <f>IF('(more) Simpl. Textures PLYWOOD'!M427=0,"",'(more) Simpl. Textures PLYWOOD'!M427)</f>
        <v/>
      </c>
      <c r="D422" s="466" t="str">
        <f>IF('(more) Simpl. Textures PLYWOOD'!N427=0,"",'(more) Simpl. Textures PLYWOOD'!N427)</f>
        <v/>
      </c>
      <c r="E422" s="53">
        <f>'PROD. LIST (more)Simpl tex'!F424</f>
        <v>0</v>
      </c>
    </row>
    <row r="423" spans="1:5" ht="23.25" customHeight="1">
      <c r="A423" s="44"/>
      <c r="B423" s="41" t="str">
        <f>'(more) Simpl. Textures PLYWOOD'!D428</f>
        <v>SIMPL-12A-C</v>
      </c>
      <c r="C423" s="466" t="str">
        <f>IF('(more) Simpl. Textures PLYWOOD'!M428=0,"",'(more) Simpl. Textures PLYWOOD'!M428)</f>
        <v>not 
available</v>
      </c>
      <c r="D423" s="466" t="str">
        <f>IF('(more) Simpl. Textures PLYWOOD'!N428=0,"",'(more) Simpl. Textures PLYWOOD'!N428)</f>
        <v/>
      </c>
      <c r="E423" s="53">
        <f>'PROD. LIST (more)Simpl tex'!F425</f>
        <v>0</v>
      </c>
    </row>
    <row r="424" spans="1:5" ht="23.25" customHeight="1">
      <c r="A424" s="44"/>
      <c r="B424" s="41" t="str">
        <f>'(more) Simpl. Textures PLYWOOD'!D429</f>
        <v>SIMPL-12A-N-T</v>
      </c>
      <c r="C424" s="466" t="str">
        <f>IF('(more) Simpl. Textures PLYWOOD'!M429=0,"",'(more) Simpl. Textures PLYWOOD'!M429)</f>
        <v/>
      </c>
      <c r="D424" s="466" t="str">
        <f>IF('(more) Simpl. Textures PLYWOOD'!N429=0,"",'(more) Simpl. Textures PLYWOOD'!N429)</f>
        <v>not 
available</v>
      </c>
      <c r="E424" s="53">
        <f>'PROD. LIST (more)Simpl tex'!F426</f>
        <v>0</v>
      </c>
    </row>
    <row r="425" spans="1:5" ht="23.25" customHeight="1">
      <c r="A425" s="44"/>
      <c r="B425" s="41" t="str">
        <f>'(more) Simpl. Textures PLYWOOD'!D430</f>
        <v>SIMPL-12A-N-NT</v>
      </c>
      <c r="C425" s="466" t="str">
        <f>IF('(more) Simpl. Textures PLYWOOD'!M430=0,"",'(more) Simpl. Textures PLYWOOD'!M430)</f>
        <v/>
      </c>
      <c r="D425" s="466" t="str">
        <f>IF('(more) Simpl. Textures PLYWOOD'!N430=0,"",'(more) Simpl. Textures PLYWOOD'!N430)</f>
        <v>not 
available</v>
      </c>
      <c r="E425" s="53">
        <f>'PROD. LIST (more)Simpl tex'!F427</f>
        <v>0</v>
      </c>
    </row>
    <row r="426" spans="1:5" ht="23.25" customHeight="1">
      <c r="A426" s="44"/>
      <c r="B426" s="41" t="str">
        <f>'(more) Simpl. Textures PLYWOOD'!D431</f>
        <v>SIMPL-12B-C</v>
      </c>
      <c r="C426" s="466" t="str">
        <f>IF('(more) Simpl. Textures PLYWOOD'!M431=0,"",'(more) Simpl. Textures PLYWOOD'!M431)</f>
        <v>not 
available</v>
      </c>
      <c r="D426" s="466" t="str">
        <f>IF('(more) Simpl. Textures PLYWOOD'!N431=0,"",'(more) Simpl. Textures PLYWOOD'!N431)</f>
        <v/>
      </c>
      <c r="E426" s="53">
        <f>'PROD. LIST (more)Simpl tex'!F428</f>
        <v>0</v>
      </c>
    </row>
    <row r="427" spans="1:5" ht="23.25" customHeight="1">
      <c r="A427" s="44"/>
      <c r="B427" s="41" t="str">
        <f>'(more) Simpl. Textures PLYWOOD'!D432</f>
        <v>SIMPL-12B-N-T</v>
      </c>
      <c r="C427" s="466" t="str">
        <f>IF('(more) Simpl. Textures PLYWOOD'!M432=0,"",'(more) Simpl. Textures PLYWOOD'!M432)</f>
        <v/>
      </c>
      <c r="D427" s="466" t="str">
        <f>IF('(more) Simpl. Textures PLYWOOD'!N432=0,"",'(more) Simpl. Textures PLYWOOD'!N432)</f>
        <v>not 
available</v>
      </c>
      <c r="E427" s="53">
        <f>'PROD. LIST (more)Simpl tex'!F429</f>
        <v>0</v>
      </c>
    </row>
    <row r="428" spans="1:5" ht="23.25" customHeight="1">
      <c r="A428" s="44"/>
      <c r="B428" s="41" t="str">
        <f>'(more) Simpl. Textures PLYWOOD'!D433</f>
        <v>SIMPL-12B-N-NT</v>
      </c>
      <c r="C428" s="466" t="str">
        <f>IF('(more) Simpl. Textures PLYWOOD'!M433=0,"",'(more) Simpl. Textures PLYWOOD'!M433)</f>
        <v/>
      </c>
      <c r="D428" s="466" t="str">
        <f>IF('(more) Simpl. Textures PLYWOOD'!N433=0,"",'(more) Simpl. Textures PLYWOOD'!N433)</f>
        <v>not 
available</v>
      </c>
      <c r="E428" s="53">
        <f>'PROD. LIST (more)Simpl tex'!F430</f>
        <v>0</v>
      </c>
    </row>
    <row r="429" spans="1:5" ht="23.25" customHeight="1">
      <c r="A429" s="44"/>
      <c r="B429" s="41" t="str">
        <f>'(more) Simpl. Textures PLYWOOD'!D434</f>
        <v>SIMPL-12C-C</v>
      </c>
      <c r="C429" s="466" t="str">
        <f>IF('(more) Simpl. Textures PLYWOOD'!M434=0,"",'(more) Simpl. Textures PLYWOOD'!M434)</f>
        <v>not 
available</v>
      </c>
      <c r="D429" s="466" t="str">
        <f>IF('(more) Simpl. Textures PLYWOOD'!N434=0,"",'(more) Simpl. Textures PLYWOOD'!N434)</f>
        <v/>
      </c>
      <c r="E429" s="53">
        <f>'PROD. LIST (more)Simpl tex'!F431</f>
        <v>0</v>
      </c>
    </row>
    <row r="430" spans="1:5" ht="23.25" customHeight="1">
      <c r="A430" s="44"/>
      <c r="B430" s="41" t="str">
        <f>'(more) Simpl. Textures PLYWOOD'!D435</f>
        <v>SIMPL-12C-N-T</v>
      </c>
      <c r="C430" s="466" t="str">
        <f>IF('(more) Simpl. Textures PLYWOOD'!M435=0,"",'(more) Simpl. Textures PLYWOOD'!M435)</f>
        <v/>
      </c>
      <c r="D430" s="466" t="str">
        <f>IF('(more) Simpl. Textures PLYWOOD'!N435=0,"",'(more) Simpl. Textures PLYWOOD'!N435)</f>
        <v>not 
available</v>
      </c>
      <c r="E430" s="53">
        <f>'PROD. LIST (more)Simpl tex'!F432</f>
        <v>0</v>
      </c>
    </row>
    <row r="431" spans="1:5" ht="23.25" customHeight="1">
      <c r="A431" s="44"/>
      <c r="B431" s="41" t="str">
        <f>'(more) Simpl. Textures PLYWOOD'!D436</f>
        <v>SIMPL-12C-N-NT</v>
      </c>
      <c r="C431" s="466" t="str">
        <f>IF('(more) Simpl. Textures PLYWOOD'!M436=0,"",'(more) Simpl. Textures PLYWOOD'!M436)</f>
        <v/>
      </c>
      <c r="D431" s="466" t="str">
        <f>IF('(more) Simpl. Textures PLYWOOD'!N436=0,"",'(more) Simpl. Textures PLYWOOD'!N436)</f>
        <v>not 
available</v>
      </c>
      <c r="E431" s="53">
        <f>'PROD. LIST (more)Simpl tex'!F433</f>
        <v>0</v>
      </c>
    </row>
    <row r="432" spans="1:5" ht="23.25" customHeight="1">
      <c r="A432" s="44"/>
      <c r="B432" s="41" t="str">
        <f>'(more) Simpl. Textures PLYWOOD'!D437</f>
        <v>SIMPL-12D-C</v>
      </c>
      <c r="C432" s="466" t="str">
        <f>IF('(more) Simpl. Textures PLYWOOD'!M437=0,"",'(more) Simpl. Textures PLYWOOD'!M437)</f>
        <v>not 
available</v>
      </c>
      <c r="D432" s="466" t="str">
        <f>IF('(more) Simpl. Textures PLYWOOD'!N437=0,"",'(more) Simpl. Textures PLYWOOD'!N437)</f>
        <v/>
      </c>
      <c r="E432" s="53">
        <f>'PROD. LIST (more)Simpl tex'!F434</f>
        <v>0</v>
      </c>
    </row>
    <row r="433" spans="1:5" ht="23.25" customHeight="1">
      <c r="A433" s="44"/>
      <c r="B433" s="41" t="str">
        <f>'(more) Simpl. Textures PLYWOOD'!D438</f>
        <v>SIMPL-12D-N-T</v>
      </c>
      <c r="C433" s="466" t="str">
        <f>IF('(more) Simpl. Textures PLYWOOD'!M438=0,"",'(more) Simpl. Textures PLYWOOD'!M438)</f>
        <v/>
      </c>
      <c r="D433" s="466" t="str">
        <f>IF('(more) Simpl. Textures PLYWOOD'!N438=0,"",'(more) Simpl. Textures PLYWOOD'!N438)</f>
        <v>not 
available</v>
      </c>
      <c r="E433" s="53">
        <f>'PROD. LIST (more)Simpl tex'!F435</f>
        <v>0</v>
      </c>
    </row>
    <row r="434" spans="1:5" ht="23.25" customHeight="1">
      <c r="A434" s="44"/>
      <c r="B434" s="41" t="str">
        <f>'(more) Simpl. Textures PLYWOOD'!D439</f>
        <v>SIMPL-12D-N-NT</v>
      </c>
      <c r="C434" s="466" t="str">
        <f>IF('(more) Simpl. Textures PLYWOOD'!M439=0,"",'(more) Simpl. Textures PLYWOOD'!M439)</f>
        <v/>
      </c>
      <c r="D434" s="466" t="str">
        <f>IF('(more) Simpl. Textures PLYWOOD'!N439=0,"",'(more) Simpl. Textures PLYWOOD'!N439)</f>
        <v>not 
available</v>
      </c>
      <c r="E434" s="53">
        <f>'PROD. LIST (more)Simpl tex'!F436</f>
        <v>0</v>
      </c>
    </row>
    <row r="435" spans="1:5" ht="23.25" customHeight="1">
      <c r="A435" s="44"/>
      <c r="B435" s="41" t="str">
        <f>'(more) Simpl. Textures PLYWOOD'!D440</f>
        <v>SIMPL-12E-C</v>
      </c>
      <c r="C435" s="466" t="str">
        <f>IF('(more) Simpl. Textures PLYWOOD'!M440=0,"",'(more) Simpl. Textures PLYWOOD'!M440)</f>
        <v>not 
available</v>
      </c>
      <c r="D435" s="466" t="str">
        <f>IF('(more) Simpl. Textures PLYWOOD'!N440=0,"",'(more) Simpl. Textures PLYWOOD'!N440)</f>
        <v/>
      </c>
      <c r="E435" s="53">
        <f>'PROD. LIST (more)Simpl tex'!F437</f>
        <v>0</v>
      </c>
    </row>
    <row r="436" spans="1:5" ht="23.25" customHeight="1">
      <c r="A436" s="44"/>
      <c r="B436" s="41" t="str">
        <f>'(more) Simpl. Textures PLYWOOD'!D441</f>
        <v>SIMPL-12E-N-T</v>
      </c>
      <c r="C436" s="466" t="str">
        <f>IF('(more) Simpl. Textures PLYWOOD'!M441=0,"",'(more) Simpl. Textures PLYWOOD'!M441)</f>
        <v/>
      </c>
      <c r="D436" s="466" t="str">
        <f>IF('(more) Simpl. Textures PLYWOOD'!N441=0,"",'(more) Simpl. Textures PLYWOOD'!N441)</f>
        <v>not 
available</v>
      </c>
      <c r="E436" s="53">
        <f>'PROD. LIST (more)Simpl tex'!F438</f>
        <v>0</v>
      </c>
    </row>
    <row r="437" spans="1:5" ht="23.25" customHeight="1">
      <c r="A437" s="44"/>
      <c r="B437" s="41" t="str">
        <f>'(more) Simpl. Textures PLYWOOD'!D442</f>
        <v>SIMPL-12E-N-NT</v>
      </c>
      <c r="C437" s="466" t="str">
        <f>IF('(more) Simpl. Textures PLYWOOD'!M442=0,"",'(more) Simpl. Textures PLYWOOD'!M442)</f>
        <v/>
      </c>
      <c r="D437" s="466" t="str">
        <f>IF('(more) Simpl. Textures PLYWOOD'!N442=0,"",'(more) Simpl. Textures PLYWOOD'!N442)</f>
        <v>not 
available</v>
      </c>
      <c r="E437" s="53">
        <f>'PROD. LIST (more)Simpl tex'!F439</f>
        <v>0</v>
      </c>
    </row>
    <row r="438" spans="1:5" ht="23.25" customHeight="1">
      <c r="A438" s="44"/>
      <c r="B438" s="41" t="str">
        <f>'(more) Simpl. Textures PLYWOOD'!D443</f>
        <v>SIMPL-12F-C</v>
      </c>
      <c r="C438" s="466" t="str">
        <f>IF('(more) Simpl. Textures PLYWOOD'!M443=0,"",'(more) Simpl. Textures PLYWOOD'!M443)</f>
        <v>not 
available</v>
      </c>
      <c r="D438" s="466" t="str">
        <f>IF('(more) Simpl. Textures PLYWOOD'!N443=0,"",'(more) Simpl. Textures PLYWOOD'!N443)</f>
        <v/>
      </c>
      <c r="E438" s="53">
        <f>'PROD. LIST (more)Simpl tex'!F440</f>
        <v>0</v>
      </c>
    </row>
    <row r="439" spans="1:5" ht="23.25" customHeight="1">
      <c r="A439" s="44"/>
      <c r="B439" s="41" t="str">
        <f>'(more) Simpl. Textures PLYWOOD'!D444</f>
        <v>SIMPL-12F-N-T</v>
      </c>
      <c r="C439" s="466" t="str">
        <f>IF('(more) Simpl. Textures PLYWOOD'!M444=0,"",'(more) Simpl. Textures PLYWOOD'!M444)</f>
        <v/>
      </c>
      <c r="D439" s="466" t="str">
        <f>IF('(more) Simpl. Textures PLYWOOD'!N444=0,"",'(more) Simpl. Textures PLYWOOD'!N444)</f>
        <v>not 
available</v>
      </c>
      <c r="E439" s="53">
        <f>'PROD. LIST (more)Simpl tex'!F441</f>
        <v>0</v>
      </c>
    </row>
    <row r="440" spans="1:5" ht="23.25" customHeight="1">
      <c r="A440" s="44"/>
      <c r="B440" s="41" t="str">
        <f>'(more) Simpl. Textures PLYWOOD'!D445</f>
        <v>SIMPL-12F-N-NT</v>
      </c>
      <c r="C440" s="466" t="str">
        <f>IF('(more) Simpl. Textures PLYWOOD'!M445=0,"",'(more) Simpl. Textures PLYWOOD'!M445)</f>
        <v/>
      </c>
      <c r="D440" s="466" t="str">
        <f>IF('(more) Simpl. Textures PLYWOOD'!N445=0,"",'(more) Simpl. Textures PLYWOOD'!N445)</f>
        <v>not 
available</v>
      </c>
      <c r="E440" s="53">
        <f>'PROD. LIST (more)Simpl tex'!F442</f>
        <v>0</v>
      </c>
    </row>
    <row r="441" spans="1:5" ht="23.25" customHeight="1">
      <c r="A441" s="44"/>
      <c r="B441" s="41" t="str">
        <f>'(more) Simpl. Textures PLYWOOD'!D446</f>
        <v>SIMPL-12G-C</v>
      </c>
      <c r="C441" s="466" t="str">
        <f>IF('(more) Simpl. Textures PLYWOOD'!M446=0,"",'(more) Simpl. Textures PLYWOOD'!M446)</f>
        <v>not 
available</v>
      </c>
      <c r="D441" s="466" t="str">
        <f>IF('(more) Simpl. Textures PLYWOOD'!N446=0,"",'(more) Simpl. Textures PLYWOOD'!N446)</f>
        <v/>
      </c>
      <c r="E441" s="53">
        <f>'PROD. LIST (more)Simpl tex'!F443</f>
        <v>0</v>
      </c>
    </row>
    <row r="442" spans="1:5" ht="23.25" customHeight="1">
      <c r="A442" s="44"/>
      <c r="B442" s="41" t="str">
        <f>'(more) Simpl. Textures PLYWOOD'!D447</f>
        <v>SIMPL-12G-N-T</v>
      </c>
      <c r="C442" s="466" t="str">
        <f>IF('(more) Simpl. Textures PLYWOOD'!M447=0,"",'(more) Simpl. Textures PLYWOOD'!M447)</f>
        <v/>
      </c>
      <c r="D442" s="466" t="str">
        <f>IF('(more) Simpl. Textures PLYWOOD'!N447=0,"",'(more) Simpl. Textures PLYWOOD'!N447)</f>
        <v>not 
available</v>
      </c>
      <c r="E442" s="53">
        <f>'PROD. LIST (more)Simpl tex'!F444</f>
        <v>0</v>
      </c>
    </row>
    <row r="443" spans="1:5" ht="23.25" customHeight="1">
      <c r="A443" s="44"/>
      <c r="B443" s="41" t="str">
        <f>'(more) Simpl. Textures PLYWOOD'!D448</f>
        <v>SIMPL-12G-N-NT</v>
      </c>
      <c r="C443" s="466" t="str">
        <f>IF('(more) Simpl. Textures PLYWOOD'!M448=0,"",'(more) Simpl. Textures PLYWOOD'!M448)</f>
        <v/>
      </c>
      <c r="D443" s="466" t="str">
        <f>IF('(more) Simpl. Textures PLYWOOD'!N448=0,"",'(more) Simpl. Textures PLYWOOD'!N448)</f>
        <v>not 
available</v>
      </c>
      <c r="E443" s="53">
        <f>'PROD. LIST (more)Simpl tex'!F445</f>
        <v>0</v>
      </c>
    </row>
    <row r="444" spans="1:5" ht="23.25" customHeight="1">
      <c r="A444" s="44"/>
      <c r="B444" s="41" t="str">
        <f>'(more) Simpl. Textures PLYWOOD'!D449</f>
        <v>13 - PINCHES</v>
      </c>
      <c r="C444" s="466" t="str">
        <f>IF('(more) Simpl. Textures PLYWOOD'!M449=0,"",'(more) Simpl. Textures PLYWOOD'!M449)</f>
        <v/>
      </c>
      <c r="D444" s="466" t="str">
        <f>IF('(more) Simpl. Textures PLYWOOD'!N449=0,"",'(more) Simpl. Textures PLYWOOD'!N449)</f>
        <v/>
      </c>
      <c r="E444" s="53">
        <f>'PROD. LIST (more)Simpl tex'!F446</f>
        <v>0</v>
      </c>
    </row>
    <row r="445" spans="1:5" ht="23.25" customHeight="1">
      <c r="A445" s="44"/>
      <c r="B445" s="41" t="str">
        <f>'(more) Simpl. Textures PLYWOOD'!D450</f>
        <v>SIMPL-13A-C</v>
      </c>
      <c r="C445" s="466" t="str">
        <f>IF('(more) Simpl. Textures PLYWOOD'!M450=0,"",'(more) Simpl. Textures PLYWOOD'!M450)</f>
        <v>not 
available</v>
      </c>
      <c r="D445" s="466" t="str">
        <f>IF('(more) Simpl. Textures PLYWOOD'!N450=0,"",'(more) Simpl. Textures PLYWOOD'!N450)</f>
        <v/>
      </c>
      <c r="E445" s="53">
        <f>'PROD. LIST (more)Simpl tex'!F447</f>
        <v>0</v>
      </c>
    </row>
    <row r="446" spans="1:5" ht="23.25" customHeight="1">
      <c r="A446" s="44"/>
      <c r="B446" s="41" t="str">
        <f>'(more) Simpl. Textures PLYWOOD'!D451</f>
        <v>SIMPL-13A-N-T</v>
      </c>
      <c r="C446" s="466" t="str">
        <f>IF('(more) Simpl. Textures PLYWOOD'!M451=0,"",'(more) Simpl. Textures PLYWOOD'!M451)</f>
        <v/>
      </c>
      <c r="D446" s="466" t="str">
        <f>IF('(more) Simpl. Textures PLYWOOD'!N451=0,"",'(more) Simpl. Textures PLYWOOD'!N451)</f>
        <v>not 
available</v>
      </c>
      <c r="E446" s="53">
        <f>'PROD. LIST (more)Simpl tex'!F448</f>
        <v>0</v>
      </c>
    </row>
    <row r="447" spans="1:5" ht="23.25" customHeight="1">
      <c r="A447" s="44"/>
      <c r="B447" s="41" t="str">
        <f>'(more) Simpl. Textures PLYWOOD'!D452</f>
        <v>SIMPL-13A-N-NT</v>
      </c>
      <c r="C447" s="466" t="str">
        <f>IF('(more) Simpl. Textures PLYWOOD'!M452=0,"",'(more) Simpl. Textures PLYWOOD'!M452)</f>
        <v/>
      </c>
      <c r="D447" s="466" t="str">
        <f>IF('(more) Simpl. Textures PLYWOOD'!N452=0,"",'(more) Simpl. Textures PLYWOOD'!N452)</f>
        <v>not 
available</v>
      </c>
      <c r="E447" s="53">
        <f>'PROD. LIST (more)Simpl tex'!F449</f>
        <v>0</v>
      </c>
    </row>
    <row r="448" spans="1:5" ht="23.25" customHeight="1">
      <c r="A448" s="44"/>
      <c r="B448" s="41" t="str">
        <f>'(more) Simpl. Textures PLYWOOD'!D453</f>
        <v>SIMPL-13B-C</v>
      </c>
      <c r="C448" s="466" t="str">
        <f>IF('(more) Simpl. Textures PLYWOOD'!M453=0,"",'(more) Simpl. Textures PLYWOOD'!M453)</f>
        <v>not 
available</v>
      </c>
      <c r="D448" s="466" t="str">
        <f>IF('(more) Simpl. Textures PLYWOOD'!N453=0,"",'(more) Simpl. Textures PLYWOOD'!N453)</f>
        <v/>
      </c>
      <c r="E448" s="53">
        <f>'PROD. LIST (more)Simpl tex'!F450</f>
        <v>0</v>
      </c>
    </row>
    <row r="449" spans="1:5" ht="23.25" customHeight="1">
      <c r="A449" s="44"/>
      <c r="B449" s="41" t="str">
        <f>'(more) Simpl. Textures PLYWOOD'!D454</f>
        <v>SIMPL-13B-N-T</v>
      </c>
      <c r="C449" s="466" t="str">
        <f>IF('(more) Simpl. Textures PLYWOOD'!M454=0,"",'(more) Simpl. Textures PLYWOOD'!M454)</f>
        <v/>
      </c>
      <c r="D449" s="466" t="str">
        <f>IF('(more) Simpl. Textures PLYWOOD'!N454=0,"",'(more) Simpl. Textures PLYWOOD'!N454)</f>
        <v>not 
available</v>
      </c>
      <c r="E449" s="53">
        <f>'PROD. LIST (more)Simpl tex'!F451</f>
        <v>0</v>
      </c>
    </row>
    <row r="450" spans="1:5" ht="23.25" customHeight="1">
      <c r="A450" s="44"/>
      <c r="B450" s="41" t="str">
        <f>'(more) Simpl. Textures PLYWOOD'!D455</f>
        <v>SIMPL-13B-N-NT</v>
      </c>
      <c r="C450" s="466" t="str">
        <f>IF('(more) Simpl. Textures PLYWOOD'!M455=0,"",'(more) Simpl. Textures PLYWOOD'!M455)</f>
        <v/>
      </c>
      <c r="D450" s="466" t="str">
        <f>IF('(more) Simpl. Textures PLYWOOD'!N455=0,"",'(more) Simpl. Textures PLYWOOD'!N455)</f>
        <v>not 
available</v>
      </c>
      <c r="E450" s="53">
        <f>'PROD. LIST (more)Simpl tex'!F452</f>
        <v>0</v>
      </c>
    </row>
    <row r="451" spans="1:5" ht="23.25" customHeight="1">
      <c r="A451" s="44"/>
      <c r="B451" s="41" t="str">
        <f>'(more) Simpl. Textures PLYWOOD'!D456</f>
        <v>SIMPL-13C-C</v>
      </c>
      <c r="C451" s="466" t="str">
        <f>IF('(more) Simpl. Textures PLYWOOD'!M456=0,"",'(more) Simpl. Textures PLYWOOD'!M456)</f>
        <v>not 
available</v>
      </c>
      <c r="D451" s="466" t="str">
        <f>IF('(more) Simpl. Textures PLYWOOD'!N456=0,"",'(more) Simpl. Textures PLYWOOD'!N456)</f>
        <v/>
      </c>
      <c r="E451" s="53">
        <f>'PROD. LIST (more)Simpl tex'!F453</f>
        <v>0</v>
      </c>
    </row>
    <row r="452" spans="1:5" ht="23.25" customHeight="1">
      <c r="A452" s="44"/>
      <c r="B452" s="41" t="str">
        <f>'(more) Simpl. Textures PLYWOOD'!D457</f>
        <v>SIMPL-13C-N-T</v>
      </c>
      <c r="C452" s="466" t="str">
        <f>IF('(more) Simpl. Textures PLYWOOD'!M457=0,"",'(more) Simpl. Textures PLYWOOD'!M457)</f>
        <v/>
      </c>
      <c r="D452" s="466" t="str">
        <f>IF('(more) Simpl. Textures PLYWOOD'!N457=0,"",'(more) Simpl. Textures PLYWOOD'!N457)</f>
        <v>not 
available</v>
      </c>
      <c r="E452" s="53">
        <f>'PROD. LIST (more)Simpl tex'!F454</f>
        <v>0</v>
      </c>
    </row>
    <row r="453" spans="1:5" ht="23.25" customHeight="1">
      <c r="A453" s="44"/>
      <c r="B453" s="41" t="str">
        <f>'(more) Simpl. Textures PLYWOOD'!D458</f>
        <v>SIMPL-13C-N-NT</v>
      </c>
      <c r="C453" s="466" t="str">
        <f>IF('(more) Simpl. Textures PLYWOOD'!M458=0,"",'(more) Simpl. Textures PLYWOOD'!M458)</f>
        <v/>
      </c>
      <c r="D453" s="466" t="str">
        <f>IF('(more) Simpl. Textures PLYWOOD'!N458=0,"",'(more) Simpl. Textures PLYWOOD'!N458)</f>
        <v>not 
available</v>
      </c>
      <c r="E453" s="53">
        <f>'PROD. LIST (more)Simpl tex'!F455</f>
        <v>0</v>
      </c>
    </row>
    <row r="454" spans="1:5" ht="23.25" customHeight="1">
      <c r="A454" s="44"/>
      <c r="B454" s="41" t="str">
        <f>'(more) Simpl. Textures PLYWOOD'!D459</f>
        <v>SIMPL-13D-C</v>
      </c>
      <c r="C454" s="466" t="str">
        <f>IF('(more) Simpl. Textures PLYWOOD'!M459=0,"",'(more) Simpl. Textures PLYWOOD'!M459)</f>
        <v>not 
available</v>
      </c>
      <c r="D454" s="466" t="str">
        <f>IF('(more) Simpl. Textures PLYWOOD'!N459=0,"",'(more) Simpl. Textures PLYWOOD'!N459)</f>
        <v/>
      </c>
      <c r="E454" s="53">
        <f>'PROD. LIST (more)Simpl tex'!F456</f>
        <v>0</v>
      </c>
    </row>
    <row r="455" spans="1:5" ht="23.25" customHeight="1">
      <c r="A455" s="44"/>
      <c r="B455" s="41" t="str">
        <f>'(more) Simpl. Textures PLYWOOD'!D460</f>
        <v>SIMPL-13D-N-T</v>
      </c>
      <c r="C455" s="466" t="str">
        <f>IF('(more) Simpl. Textures PLYWOOD'!M460=0,"",'(more) Simpl. Textures PLYWOOD'!M460)</f>
        <v/>
      </c>
      <c r="D455" s="466" t="str">
        <f>IF('(more) Simpl. Textures PLYWOOD'!N460=0,"",'(more) Simpl. Textures PLYWOOD'!N460)</f>
        <v>not 
available</v>
      </c>
      <c r="E455" s="53">
        <f>'PROD. LIST (more)Simpl tex'!F457</f>
        <v>0</v>
      </c>
    </row>
    <row r="456" spans="1:5" ht="23.25" customHeight="1">
      <c r="A456" s="44"/>
      <c r="B456" s="41" t="str">
        <f>'(more) Simpl. Textures PLYWOOD'!D461</f>
        <v>SIMPL-13D-N-NT</v>
      </c>
      <c r="C456" s="466" t="str">
        <f>IF('(more) Simpl. Textures PLYWOOD'!M461=0,"",'(more) Simpl. Textures PLYWOOD'!M461)</f>
        <v/>
      </c>
      <c r="D456" s="466" t="str">
        <f>IF('(more) Simpl. Textures PLYWOOD'!N461=0,"",'(more) Simpl. Textures PLYWOOD'!N461)</f>
        <v>not 
available</v>
      </c>
      <c r="E456" s="53">
        <f>'PROD. LIST (more)Simpl tex'!F458</f>
        <v>0</v>
      </c>
    </row>
    <row r="457" spans="1:5" ht="23.25" customHeight="1">
      <c r="A457" s="44"/>
      <c r="B457" s="41" t="str">
        <f>'(more) Simpl. Textures PLYWOOD'!D462</f>
        <v>SIMPL-13E-C</v>
      </c>
      <c r="C457" s="466" t="str">
        <f>IF('(more) Simpl. Textures PLYWOOD'!M462=0,"",'(more) Simpl. Textures PLYWOOD'!M462)</f>
        <v>not 
available</v>
      </c>
      <c r="D457" s="466" t="str">
        <f>IF('(more) Simpl. Textures PLYWOOD'!N462=0,"",'(more) Simpl. Textures PLYWOOD'!N462)</f>
        <v/>
      </c>
      <c r="E457" s="53">
        <f>'PROD. LIST (more)Simpl tex'!F459</f>
        <v>0</v>
      </c>
    </row>
    <row r="458" spans="1:5" ht="23.25" customHeight="1">
      <c r="A458" s="44"/>
      <c r="B458" s="41" t="str">
        <f>'(more) Simpl. Textures PLYWOOD'!D463</f>
        <v>SIMPL-13E-N-T</v>
      </c>
      <c r="C458" s="466" t="str">
        <f>IF('(more) Simpl. Textures PLYWOOD'!M463=0,"",'(more) Simpl. Textures PLYWOOD'!M463)</f>
        <v/>
      </c>
      <c r="D458" s="466" t="str">
        <f>IF('(more) Simpl. Textures PLYWOOD'!N463=0,"",'(more) Simpl. Textures PLYWOOD'!N463)</f>
        <v>not 
available</v>
      </c>
      <c r="E458" s="53">
        <f>'PROD. LIST (more)Simpl tex'!F460</f>
        <v>0</v>
      </c>
    </row>
    <row r="459" spans="1:5" ht="23.25" customHeight="1">
      <c r="A459" s="44"/>
      <c r="B459" s="41" t="str">
        <f>'(more) Simpl. Textures PLYWOOD'!D464</f>
        <v>SIMPL-13E-N-NT</v>
      </c>
      <c r="C459" s="466" t="str">
        <f>IF('(more) Simpl. Textures PLYWOOD'!M464=0,"",'(more) Simpl. Textures PLYWOOD'!M464)</f>
        <v/>
      </c>
      <c r="D459" s="466" t="str">
        <f>IF('(more) Simpl. Textures PLYWOOD'!N464=0,"",'(more) Simpl. Textures PLYWOOD'!N464)</f>
        <v>not 
available</v>
      </c>
      <c r="E459" s="53">
        <f>'PROD. LIST (more)Simpl tex'!F461</f>
        <v>0</v>
      </c>
    </row>
    <row r="460" spans="1:5" ht="23.25" customHeight="1">
      <c r="A460" s="44"/>
      <c r="B460" s="41" t="str">
        <f>'(more) Simpl. Textures PLYWOOD'!D465</f>
        <v>SIMPL-13F-C</v>
      </c>
      <c r="C460" s="466" t="str">
        <f>IF('(more) Simpl. Textures PLYWOOD'!M465=0,"",'(more) Simpl. Textures PLYWOOD'!M465)</f>
        <v>not 
available</v>
      </c>
      <c r="D460" s="466" t="str">
        <f>IF('(more) Simpl. Textures PLYWOOD'!N465=0,"",'(more) Simpl. Textures PLYWOOD'!N465)</f>
        <v/>
      </c>
      <c r="E460" s="53">
        <f>'PROD. LIST (more)Simpl tex'!F462</f>
        <v>0</v>
      </c>
    </row>
    <row r="461" spans="1:5" ht="23.25" customHeight="1">
      <c r="A461" s="44"/>
      <c r="B461" s="41" t="str">
        <f>'(more) Simpl. Textures PLYWOOD'!D466</f>
        <v>SIMPL-13F-N-T</v>
      </c>
      <c r="C461" s="466" t="str">
        <f>IF('(more) Simpl. Textures PLYWOOD'!M466=0,"",'(more) Simpl. Textures PLYWOOD'!M466)</f>
        <v/>
      </c>
      <c r="D461" s="466" t="str">
        <f>IF('(more) Simpl. Textures PLYWOOD'!N466=0,"",'(more) Simpl. Textures PLYWOOD'!N466)</f>
        <v>not 
available</v>
      </c>
      <c r="E461" s="53">
        <f>'PROD. LIST (more)Simpl tex'!F463</f>
        <v>0</v>
      </c>
    </row>
    <row r="462" spans="1:5" ht="23.25" customHeight="1">
      <c r="A462" s="44"/>
      <c r="B462" s="41" t="str">
        <f>'(more) Simpl. Textures PLYWOOD'!D467</f>
        <v>SIMPL-13F-N-NT</v>
      </c>
      <c r="C462" s="466" t="str">
        <f>IF('(more) Simpl. Textures PLYWOOD'!M467=0,"",'(more) Simpl. Textures PLYWOOD'!M467)</f>
        <v/>
      </c>
      <c r="D462" s="466" t="str">
        <f>IF('(more) Simpl. Textures PLYWOOD'!N467=0,"",'(more) Simpl. Textures PLYWOOD'!N467)</f>
        <v>not 
available</v>
      </c>
      <c r="E462" s="53">
        <f>'PROD. LIST (more)Simpl tex'!F464</f>
        <v>0</v>
      </c>
    </row>
    <row r="463" spans="1:5" ht="23.25" customHeight="1">
      <c r="A463" s="44"/>
      <c r="B463" s="41" t="str">
        <f>'(more) Simpl. Textures PLYWOOD'!D468</f>
        <v>SIMPL-13G-C</v>
      </c>
      <c r="C463" s="466" t="str">
        <f>IF('(more) Simpl. Textures PLYWOOD'!M468=0,"",'(more) Simpl. Textures PLYWOOD'!M468)</f>
        <v>not 
available</v>
      </c>
      <c r="D463" s="466" t="str">
        <f>IF('(more) Simpl. Textures PLYWOOD'!N468=0,"",'(more) Simpl. Textures PLYWOOD'!N468)</f>
        <v/>
      </c>
      <c r="E463" s="53">
        <f>'PROD. LIST (more)Simpl tex'!F465</f>
        <v>0</v>
      </c>
    </row>
    <row r="464" spans="1:5" ht="23.25" customHeight="1">
      <c r="A464" s="44"/>
      <c r="B464" s="41" t="str">
        <f>'(more) Simpl. Textures PLYWOOD'!D469</f>
        <v>SIMPL-13G-N-T</v>
      </c>
      <c r="C464" s="466" t="str">
        <f>IF('(more) Simpl. Textures PLYWOOD'!M469=0,"",'(more) Simpl. Textures PLYWOOD'!M469)</f>
        <v/>
      </c>
      <c r="D464" s="466" t="str">
        <f>IF('(more) Simpl. Textures PLYWOOD'!N469=0,"",'(more) Simpl. Textures PLYWOOD'!N469)</f>
        <v>not 
available</v>
      </c>
      <c r="E464" s="53">
        <f>'PROD. LIST (more)Simpl tex'!F466</f>
        <v>0</v>
      </c>
    </row>
    <row r="465" spans="1:5" ht="23.25" customHeight="1">
      <c r="A465" s="44"/>
      <c r="B465" s="41" t="str">
        <f>'(more) Simpl. Textures PLYWOOD'!D470</f>
        <v>SIMPL-13G-N-NT</v>
      </c>
      <c r="C465" s="466" t="str">
        <f>IF('(more) Simpl. Textures PLYWOOD'!M470=0,"",'(more) Simpl. Textures PLYWOOD'!M470)</f>
        <v/>
      </c>
      <c r="D465" s="466" t="str">
        <f>IF('(more) Simpl. Textures PLYWOOD'!N470=0,"",'(more) Simpl. Textures PLYWOOD'!N470)</f>
        <v>not 
available</v>
      </c>
      <c r="E465" s="53">
        <f>'PROD. LIST (more)Simpl tex'!F467</f>
        <v>0</v>
      </c>
    </row>
    <row r="466" spans="1:5" ht="23.25" customHeight="1">
      <c r="A466" s="44"/>
      <c r="B466" s="41" t="str">
        <f>'(more) Simpl. Textures PLYWOOD'!D471</f>
        <v>SIMPL-13M-C</v>
      </c>
      <c r="C466" s="466" t="str">
        <f>IF('(more) Simpl. Textures PLYWOOD'!M471=0,"",'(more) Simpl. Textures PLYWOOD'!M471)</f>
        <v>not 
available</v>
      </c>
      <c r="D466" s="466" t="str">
        <f>IF('(more) Simpl. Textures PLYWOOD'!N471=0,"",'(more) Simpl. Textures PLYWOOD'!N471)</f>
        <v/>
      </c>
      <c r="E466" s="53">
        <f>'PROD. LIST (more)Simpl tex'!F468</f>
        <v>0</v>
      </c>
    </row>
    <row r="467" spans="1:5" ht="23.25" customHeight="1">
      <c r="A467" s="44"/>
      <c r="B467" s="41" t="str">
        <f>'(more) Simpl. Textures PLYWOOD'!D472</f>
        <v>SIMPL-13M-N-T</v>
      </c>
      <c r="C467" s="466" t="str">
        <f>IF('(more) Simpl. Textures PLYWOOD'!M472=0,"",'(more) Simpl. Textures PLYWOOD'!M472)</f>
        <v/>
      </c>
      <c r="D467" s="466" t="str">
        <f>IF('(more) Simpl. Textures PLYWOOD'!N472=0,"",'(more) Simpl. Textures PLYWOOD'!N472)</f>
        <v>not 
available</v>
      </c>
      <c r="E467" s="53">
        <f>'PROD. LIST (more)Simpl tex'!F469</f>
        <v>0</v>
      </c>
    </row>
    <row r="468" spans="1:5" ht="23.25" customHeight="1">
      <c r="A468" s="44"/>
      <c r="B468" s="41" t="str">
        <f>'(more) Simpl. Textures PLYWOOD'!D473</f>
        <v>SIMPL-13M-N-NT</v>
      </c>
      <c r="C468" s="466" t="str">
        <f>IF('(more) Simpl. Textures PLYWOOD'!M473=0,"",'(more) Simpl. Textures PLYWOOD'!M473)</f>
        <v/>
      </c>
      <c r="D468" s="466" t="str">
        <f>IF('(more) Simpl. Textures PLYWOOD'!N473=0,"",'(more) Simpl. Textures PLYWOOD'!N473)</f>
        <v>not 
available</v>
      </c>
      <c r="E468" s="53">
        <f>'PROD. LIST (more)Simpl tex'!F470</f>
        <v>0</v>
      </c>
    </row>
    <row r="469" spans="1:5" ht="23.25" customHeight="1">
      <c r="A469" s="44"/>
      <c r="B469" s="41" t="str">
        <f>'(more) Simpl. Textures PLYWOOD'!D474</f>
        <v>SIMPL-13N-C</v>
      </c>
      <c r="C469" s="466" t="str">
        <f>IF('(more) Simpl. Textures PLYWOOD'!M474=0,"",'(more) Simpl. Textures PLYWOOD'!M474)</f>
        <v>not 
available</v>
      </c>
      <c r="D469" s="466" t="str">
        <f>IF('(more) Simpl. Textures PLYWOOD'!N474=0,"",'(more) Simpl. Textures PLYWOOD'!N474)</f>
        <v/>
      </c>
      <c r="E469" s="53">
        <f>'PROD. LIST (more)Simpl tex'!F471</f>
        <v>0</v>
      </c>
    </row>
    <row r="470" spans="1:5" ht="23.25" customHeight="1">
      <c r="A470" s="44"/>
      <c r="B470" s="41" t="str">
        <f>'(more) Simpl. Textures PLYWOOD'!D475</f>
        <v>SIMPL-13N-N-T</v>
      </c>
      <c r="C470" s="466" t="str">
        <f>IF('(more) Simpl. Textures PLYWOOD'!M475=0,"",'(more) Simpl. Textures PLYWOOD'!M475)</f>
        <v/>
      </c>
      <c r="D470" s="466" t="str">
        <f>IF('(more) Simpl. Textures PLYWOOD'!N475=0,"",'(more) Simpl. Textures PLYWOOD'!N475)</f>
        <v>not 
available</v>
      </c>
      <c r="E470" s="53">
        <f>'PROD. LIST (more)Simpl tex'!F472</f>
        <v>0</v>
      </c>
    </row>
    <row r="471" spans="1:5" ht="23.25" customHeight="1">
      <c r="A471" s="44"/>
      <c r="B471" s="41" t="str">
        <f>'(more) Simpl. Textures PLYWOOD'!D476</f>
        <v>SIMPL-13N-N-NT</v>
      </c>
      <c r="C471" s="466" t="str">
        <f>IF('(more) Simpl. Textures PLYWOOD'!M476=0,"",'(more) Simpl. Textures PLYWOOD'!M476)</f>
        <v/>
      </c>
      <c r="D471" s="466" t="str">
        <f>IF('(more) Simpl. Textures PLYWOOD'!N476=0,"",'(more) Simpl. Textures PLYWOOD'!N476)</f>
        <v>not 
available</v>
      </c>
      <c r="E471" s="53">
        <f>'PROD. LIST (more)Simpl tex'!F473</f>
        <v>0</v>
      </c>
    </row>
    <row r="472" spans="1:5" ht="23.25" customHeight="1">
      <c r="A472" s="44"/>
      <c r="B472" s="41" t="str">
        <f>'(more) Simpl. Textures PLYWOOD'!D477</f>
        <v>SIMPL-13O-C</v>
      </c>
      <c r="C472" s="466" t="str">
        <f>IF('(more) Simpl. Textures PLYWOOD'!M477=0,"",'(more) Simpl. Textures PLYWOOD'!M477)</f>
        <v>not 
available</v>
      </c>
      <c r="D472" s="466" t="str">
        <f>IF('(more) Simpl. Textures PLYWOOD'!N477=0,"",'(more) Simpl. Textures PLYWOOD'!N477)</f>
        <v/>
      </c>
      <c r="E472" s="53">
        <f>'PROD. LIST (more)Simpl tex'!F474</f>
        <v>0</v>
      </c>
    </row>
    <row r="473" spans="1:5" ht="23.25" customHeight="1">
      <c r="A473" s="44"/>
      <c r="B473" s="41" t="str">
        <f>'(more) Simpl. Textures PLYWOOD'!D478</f>
        <v>SIMPL-13O-N-T</v>
      </c>
      <c r="C473" s="466" t="str">
        <f>IF('(more) Simpl. Textures PLYWOOD'!M478=0,"",'(more) Simpl. Textures PLYWOOD'!M478)</f>
        <v/>
      </c>
      <c r="D473" s="466" t="str">
        <f>IF('(more) Simpl. Textures PLYWOOD'!N478=0,"",'(more) Simpl. Textures PLYWOOD'!N478)</f>
        <v>not 
available</v>
      </c>
      <c r="E473" s="53">
        <f>'PROD. LIST (more)Simpl tex'!F475</f>
        <v>0</v>
      </c>
    </row>
    <row r="474" spans="1:5" ht="23.25" customHeight="1">
      <c r="A474" s="44"/>
      <c r="B474" s="41" t="str">
        <f>'(more) Simpl. Textures PLYWOOD'!D479</f>
        <v>SIMPL-13O-N-NT</v>
      </c>
      <c r="C474" s="466" t="str">
        <f>IF('(more) Simpl. Textures PLYWOOD'!M479=0,"",'(more) Simpl. Textures PLYWOOD'!M479)</f>
        <v/>
      </c>
      <c r="D474" s="466" t="str">
        <f>IF('(more) Simpl. Textures PLYWOOD'!N479=0,"",'(more) Simpl. Textures PLYWOOD'!N479)</f>
        <v>not 
available</v>
      </c>
      <c r="E474" s="53">
        <f>'PROD. LIST (more)Simpl tex'!F476</f>
        <v>0</v>
      </c>
    </row>
    <row r="475" spans="1:5" ht="23.25" customHeight="1">
      <c r="A475" s="44"/>
      <c r="B475" s="41" t="str">
        <f>'(more) Simpl. Textures PLYWOOD'!D480</f>
        <v xml:space="preserve">14 - OPPOSITES </v>
      </c>
      <c r="C475" s="466" t="str">
        <f>IF('(more) Simpl. Textures PLYWOOD'!M480=0,"",'(more) Simpl. Textures PLYWOOD'!M480)</f>
        <v/>
      </c>
      <c r="D475" s="466" t="str">
        <f>IF('(more) Simpl. Textures PLYWOOD'!N480=0,"",'(more) Simpl. Textures PLYWOOD'!N480)</f>
        <v/>
      </c>
      <c r="E475" s="53">
        <f>'PROD. LIST (more)Simpl tex'!F477</f>
        <v>0</v>
      </c>
    </row>
    <row r="476" spans="1:5" ht="23.25" customHeight="1">
      <c r="A476" s="44"/>
      <c r="B476" s="41" t="str">
        <f>'(more) Simpl. Textures PLYWOOD'!D481</f>
        <v>SIMPL-14A-C</v>
      </c>
      <c r="C476" s="466" t="str">
        <f>IF('(more) Simpl. Textures PLYWOOD'!M481=0,"",'(more) Simpl. Textures PLYWOOD'!M481)</f>
        <v>not 
available</v>
      </c>
      <c r="D476" s="466" t="str">
        <f>IF('(more) Simpl. Textures PLYWOOD'!N481=0,"",'(more) Simpl. Textures PLYWOOD'!N481)</f>
        <v/>
      </c>
      <c r="E476" s="53">
        <f>'PROD. LIST (more)Simpl tex'!F478</f>
        <v>0</v>
      </c>
    </row>
    <row r="477" spans="1:5" ht="23.25" customHeight="1">
      <c r="A477" s="44"/>
      <c r="B477" s="41" t="str">
        <f>'(more) Simpl. Textures PLYWOOD'!D482</f>
        <v>SIMPL-14A-N-T</v>
      </c>
      <c r="C477" s="466" t="str">
        <f>IF('(more) Simpl. Textures PLYWOOD'!M482=0,"",'(more) Simpl. Textures PLYWOOD'!M482)</f>
        <v/>
      </c>
      <c r="D477" s="466" t="str">
        <f>IF('(more) Simpl. Textures PLYWOOD'!N482=0,"",'(more) Simpl. Textures PLYWOOD'!N482)</f>
        <v>not 
available</v>
      </c>
      <c r="E477" s="53">
        <f>'PROD. LIST (more)Simpl tex'!F479</f>
        <v>0</v>
      </c>
    </row>
    <row r="478" spans="1:5" ht="23.25" customHeight="1">
      <c r="A478" s="44"/>
      <c r="B478" s="41" t="str">
        <f>'(more) Simpl. Textures PLYWOOD'!D483</f>
        <v>SIMPL-14A-N-NT</v>
      </c>
      <c r="C478" s="466" t="str">
        <f>IF('(more) Simpl. Textures PLYWOOD'!M483=0,"",'(more) Simpl. Textures PLYWOOD'!M483)</f>
        <v/>
      </c>
      <c r="D478" s="466" t="str">
        <f>IF('(more) Simpl. Textures PLYWOOD'!N483=0,"",'(more) Simpl. Textures PLYWOOD'!N483)</f>
        <v>not 
available</v>
      </c>
      <c r="E478" s="53">
        <f>'PROD. LIST (more)Simpl tex'!F480</f>
        <v>0</v>
      </c>
    </row>
    <row r="479" spans="1:5" ht="23.25" customHeight="1">
      <c r="A479" s="44"/>
      <c r="B479" s="41" t="str">
        <f>'(more) Simpl. Textures PLYWOOD'!D484</f>
        <v>SIMPL-14B-C</v>
      </c>
      <c r="C479" s="466" t="str">
        <f>IF('(more) Simpl. Textures PLYWOOD'!M484=0,"",'(more) Simpl. Textures PLYWOOD'!M484)</f>
        <v>not 
available</v>
      </c>
      <c r="D479" s="466" t="str">
        <f>IF('(more) Simpl. Textures PLYWOOD'!N484=0,"",'(more) Simpl. Textures PLYWOOD'!N484)</f>
        <v/>
      </c>
      <c r="E479" s="53">
        <f>'PROD. LIST (more)Simpl tex'!F481</f>
        <v>0</v>
      </c>
    </row>
    <row r="480" spans="1:5" ht="23.25" customHeight="1">
      <c r="A480" s="44"/>
      <c r="B480" s="41" t="str">
        <f>'(more) Simpl. Textures PLYWOOD'!D485</f>
        <v>SIMPL-14B-N-T</v>
      </c>
      <c r="C480" s="466" t="str">
        <f>IF('(more) Simpl. Textures PLYWOOD'!M485=0,"",'(more) Simpl. Textures PLYWOOD'!M485)</f>
        <v/>
      </c>
      <c r="D480" s="466" t="str">
        <f>IF('(more) Simpl. Textures PLYWOOD'!N485=0,"",'(more) Simpl. Textures PLYWOOD'!N485)</f>
        <v>not 
available</v>
      </c>
      <c r="E480" s="53">
        <f>'PROD. LIST (more)Simpl tex'!F482</f>
        <v>0</v>
      </c>
    </row>
    <row r="481" spans="1:5" ht="23.25" customHeight="1">
      <c r="A481" s="44"/>
      <c r="B481" s="41" t="str">
        <f>'(more) Simpl. Textures PLYWOOD'!D486</f>
        <v>SIMPL-14B-N-NT</v>
      </c>
      <c r="C481" s="466" t="str">
        <f>IF('(more) Simpl. Textures PLYWOOD'!M486=0,"",'(more) Simpl. Textures PLYWOOD'!M486)</f>
        <v/>
      </c>
      <c r="D481" s="466" t="str">
        <f>IF('(more) Simpl. Textures PLYWOOD'!N486=0,"",'(more) Simpl. Textures PLYWOOD'!N486)</f>
        <v>not 
available</v>
      </c>
      <c r="E481" s="53">
        <f>'PROD. LIST (more)Simpl tex'!F483</f>
        <v>0</v>
      </c>
    </row>
    <row r="482" spans="1:5" ht="23.25" customHeight="1">
      <c r="A482" s="44"/>
      <c r="B482" s="41" t="str">
        <f>'(more) Simpl. Textures PLYWOOD'!D487</f>
        <v>SIMPL-14C-C</v>
      </c>
      <c r="C482" s="466" t="str">
        <f>IF('(more) Simpl. Textures PLYWOOD'!M487=0,"",'(more) Simpl. Textures PLYWOOD'!M487)</f>
        <v>not 
available</v>
      </c>
      <c r="D482" s="466" t="str">
        <f>IF('(more) Simpl. Textures PLYWOOD'!N487=0,"",'(more) Simpl. Textures PLYWOOD'!N487)</f>
        <v/>
      </c>
      <c r="E482" s="53">
        <f>'PROD. LIST (more)Simpl tex'!F484</f>
        <v>0</v>
      </c>
    </row>
    <row r="483" spans="1:5" ht="23.25" customHeight="1">
      <c r="A483" s="44"/>
      <c r="B483" s="41" t="str">
        <f>'(more) Simpl. Textures PLYWOOD'!D488</f>
        <v>SIMPL-14C-N-T</v>
      </c>
      <c r="C483" s="466" t="str">
        <f>IF('(more) Simpl. Textures PLYWOOD'!M488=0,"",'(more) Simpl. Textures PLYWOOD'!M488)</f>
        <v/>
      </c>
      <c r="D483" s="466" t="str">
        <f>IF('(more) Simpl. Textures PLYWOOD'!N488=0,"",'(more) Simpl. Textures PLYWOOD'!N488)</f>
        <v>not 
available</v>
      </c>
      <c r="E483" s="53">
        <f>'PROD. LIST (more)Simpl tex'!F485</f>
        <v>0</v>
      </c>
    </row>
    <row r="484" spans="1:5" ht="23.25" customHeight="1">
      <c r="A484" s="44"/>
      <c r="B484" s="41" t="str">
        <f>'(more) Simpl. Textures PLYWOOD'!D489</f>
        <v>SIMPL-14C-N-NT</v>
      </c>
      <c r="C484" s="466" t="str">
        <f>IF('(more) Simpl. Textures PLYWOOD'!M489=0,"",'(more) Simpl. Textures PLYWOOD'!M489)</f>
        <v/>
      </c>
      <c r="D484" s="466" t="str">
        <f>IF('(more) Simpl. Textures PLYWOOD'!N489=0,"",'(more) Simpl. Textures PLYWOOD'!N489)</f>
        <v>not 
available</v>
      </c>
      <c r="E484" s="53">
        <f>'PROD. LIST (more)Simpl tex'!F486</f>
        <v>0</v>
      </c>
    </row>
    <row r="485" spans="1:5" ht="23.25" customHeight="1">
      <c r="A485" s="44"/>
      <c r="B485" s="41" t="str">
        <f>'(more) Simpl. Textures PLYWOOD'!D490</f>
        <v>SIMPL-14D-C</v>
      </c>
      <c r="C485" s="466" t="str">
        <f>IF('(more) Simpl. Textures PLYWOOD'!M490=0,"",'(more) Simpl. Textures PLYWOOD'!M490)</f>
        <v>not 
available</v>
      </c>
      <c r="D485" s="466" t="str">
        <f>IF('(more) Simpl. Textures PLYWOOD'!N490=0,"",'(more) Simpl. Textures PLYWOOD'!N490)</f>
        <v/>
      </c>
      <c r="E485" s="53">
        <f>'PROD. LIST (more)Simpl tex'!F487</f>
        <v>0</v>
      </c>
    </row>
    <row r="486" spans="1:5" ht="23.25" customHeight="1">
      <c r="A486" s="44"/>
      <c r="B486" s="41" t="str">
        <f>'(more) Simpl. Textures PLYWOOD'!D491</f>
        <v>SIMPL-14D-N-T</v>
      </c>
      <c r="C486" s="466" t="str">
        <f>IF('(more) Simpl. Textures PLYWOOD'!M491=0,"",'(more) Simpl. Textures PLYWOOD'!M491)</f>
        <v/>
      </c>
      <c r="D486" s="466" t="str">
        <f>IF('(more) Simpl. Textures PLYWOOD'!N491=0,"",'(more) Simpl. Textures PLYWOOD'!N491)</f>
        <v>not 
available</v>
      </c>
      <c r="E486" s="53">
        <f>'PROD. LIST (more)Simpl tex'!F488</f>
        <v>0</v>
      </c>
    </row>
    <row r="487" spans="1:5" ht="23.25" customHeight="1">
      <c r="A487" s="44"/>
      <c r="B487" s="41" t="str">
        <f>'(more) Simpl. Textures PLYWOOD'!D492</f>
        <v>SIMPL-14D-N-NT</v>
      </c>
      <c r="C487" s="466" t="str">
        <f>IF('(more) Simpl. Textures PLYWOOD'!M492=0,"",'(more) Simpl. Textures PLYWOOD'!M492)</f>
        <v/>
      </c>
      <c r="D487" s="466" t="str">
        <f>IF('(more) Simpl. Textures PLYWOOD'!N492=0,"",'(more) Simpl. Textures PLYWOOD'!N492)</f>
        <v>not 
available</v>
      </c>
      <c r="E487" s="53">
        <f>'PROD. LIST (more)Simpl tex'!F489</f>
        <v>0</v>
      </c>
    </row>
    <row r="488" spans="1:5" ht="23.25" customHeight="1">
      <c r="A488" s="44"/>
      <c r="B488" s="41" t="str">
        <f>'(more) Simpl. Textures PLYWOOD'!D493</f>
        <v>SIMPL-14E-C</v>
      </c>
      <c r="C488" s="466" t="str">
        <f>IF('(more) Simpl. Textures PLYWOOD'!M493=0,"",'(more) Simpl. Textures PLYWOOD'!M493)</f>
        <v>not 
available</v>
      </c>
      <c r="D488" s="466" t="str">
        <f>IF('(more) Simpl. Textures PLYWOOD'!N493=0,"",'(more) Simpl. Textures PLYWOOD'!N493)</f>
        <v/>
      </c>
      <c r="E488" s="53">
        <f>'PROD. LIST (more)Simpl tex'!F490</f>
        <v>0</v>
      </c>
    </row>
    <row r="489" spans="1:5" ht="23.25" customHeight="1">
      <c r="A489" s="44"/>
      <c r="B489" s="41" t="str">
        <f>'(more) Simpl. Textures PLYWOOD'!D494</f>
        <v>SIMPL-14E-N-T</v>
      </c>
      <c r="C489" s="466" t="str">
        <f>IF('(more) Simpl. Textures PLYWOOD'!M494=0,"",'(more) Simpl. Textures PLYWOOD'!M494)</f>
        <v/>
      </c>
      <c r="D489" s="466" t="str">
        <f>IF('(more) Simpl. Textures PLYWOOD'!N494=0,"",'(more) Simpl. Textures PLYWOOD'!N494)</f>
        <v>not 
available</v>
      </c>
      <c r="E489" s="53">
        <f>'PROD. LIST (more)Simpl tex'!F491</f>
        <v>0</v>
      </c>
    </row>
    <row r="490" spans="1:5" ht="23.25" customHeight="1">
      <c r="A490" s="44"/>
      <c r="B490" s="41" t="str">
        <f>'(more) Simpl. Textures PLYWOOD'!D495</f>
        <v>SIMPL-14E-N-NT</v>
      </c>
      <c r="C490" s="466" t="str">
        <f>IF('(more) Simpl. Textures PLYWOOD'!M495=0,"",'(more) Simpl. Textures PLYWOOD'!M495)</f>
        <v/>
      </c>
      <c r="D490" s="466" t="str">
        <f>IF('(more) Simpl. Textures PLYWOOD'!N495=0,"",'(more) Simpl. Textures PLYWOOD'!N495)</f>
        <v>not 
available</v>
      </c>
      <c r="E490" s="53">
        <f>'PROD. LIST (more)Simpl tex'!F492</f>
        <v>0</v>
      </c>
    </row>
    <row r="491" spans="1:5" ht="23.25" customHeight="1">
      <c r="A491" s="44"/>
      <c r="B491" s="41" t="str">
        <f>'(more) Simpl. Textures PLYWOOD'!D496</f>
        <v>SIMPL-14F-C</v>
      </c>
      <c r="C491" s="466" t="str">
        <f>IF('(more) Simpl. Textures PLYWOOD'!M496=0,"",'(more) Simpl. Textures PLYWOOD'!M496)</f>
        <v>not 
available</v>
      </c>
      <c r="D491" s="466" t="str">
        <f>IF('(more) Simpl. Textures PLYWOOD'!N496=0,"",'(more) Simpl. Textures PLYWOOD'!N496)</f>
        <v/>
      </c>
      <c r="E491" s="53">
        <f>'PROD. LIST (more)Simpl tex'!F493</f>
        <v>0</v>
      </c>
    </row>
    <row r="492" spans="1:5" ht="23.25" customHeight="1">
      <c r="A492" s="44"/>
      <c r="B492" s="41" t="str">
        <f>'(more) Simpl. Textures PLYWOOD'!D497</f>
        <v>SIMPL-14F-N-T</v>
      </c>
      <c r="C492" s="466" t="str">
        <f>IF('(more) Simpl. Textures PLYWOOD'!M497=0,"",'(more) Simpl. Textures PLYWOOD'!M497)</f>
        <v/>
      </c>
      <c r="D492" s="466" t="str">
        <f>IF('(more) Simpl. Textures PLYWOOD'!N497=0,"",'(more) Simpl. Textures PLYWOOD'!N497)</f>
        <v>not 
available</v>
      </c>
      <c r="E492" s="53">
        <f>'PROD. LIST (more)Simpl tex'!F494</f>
        <v>0</v>
      </c>
    </row>
    <row r="493" spans="1:5" ht="23.25" customHeight="1">
      <c r="A493" s="44"/>
      <c r="B493" s="41" t="str">
        <f>'(more) Simpl. Textures PLYWOOD'!D498</f>
        <v>SIMPL-14F-N-NT</v>
      </c>
      <c r="C493" s="466" t="str">
        <f>IF('(more) Simpl. Textures PLYWOOD'!M498=0,"",'(more) Simpl. Textures PLYWOOD'!M498)</f>
        <v/>
      </c>
      <c r="D493" s="466" t="str">
        <f>IF('(more) Simpl. Textures PLYWOOD'!N498=0,"",'(more) Simpl. Textures PLYWOOD'!N498)</f>
        <v>not 
available</v>
      </c>
      <c r="E493" s="53">
        <f>'PROD. LIST (more)Simpl tex'!F495</f>
        <v>0</v>
      </c>
    </row>
    <row r="494" spans="1:5" ht="23.25" customHeight="1">
      <c r="A494" s="44"/>
      <c r="B494" s="41" t="str">
        <f>'(more) Simpl. Textures PLYWOOD'!D499</f>
        <v>SIMPL-14G-C</v>
      </c>
      <c r="C494" s="466" t="str">
        <f>IF('(more) Simpl. Textures PLYWOOD'!M499=0,"",'(more) Simpl. Textures PLYWOOD'!M499)</f>
        <v>not 
available</v>
      </c>
      <c r="D494" s="466" t="str">
        <f>IF('(more) Simpl. Textures PLYWOOD'!N499=0,"",'(more) Simpl. Textures PLYWOOD'!N499)</f>
        <v/>
      </c>
      <c r="E494" s="53">
        <f>'PROD. LIST (more)Simpl tex'!F496</f>
        <v>0</v>
      </c>
    </row>
    <row r="495" spans="1:5" ht="23.25" customHeight="1">
      <c r="A495" s="44"/>
      <c r="B495" s="41" t="str">
        <f>'(more) Simpl. Textures PLYWOOD'!D500</f>
        <v>SIMPL-14G-N-T</v>
      </c>
      <c r="C495" s="466" t="str">
        <f>IF('(more) Simpl. Textures PLYWOOD'!M500=0,"",'(more) Simpl. Textures PLYWOOD'!M500)</f>
        <v/>
      </c>
      <c r="D495" s="466" t="str">
        <f>IF('(more) Simpl. Textures PLYWOOD'!N500=0,"",'(more) Simpl. Textures PLYWOOD'!N500)</f>
        <v>not 
available</v>
      </c>
      <c r="E495" s="53">
        <f>'PROD. LIST (more)Simpl tex'!F497</f>
        <v>0</v>
      </c>
    </row>
    <row r="496" spans="1:5" ht="23.25" customHeight="1">
      <c r="A496" s="44"/>
      <c r="B496" s="41" t="str">
        <f>'(more) Simpl. Textures PLYWOOD'!D501</f>
        <v>SIMPL-14G-N-NT</v>
      </c>
      <c r="C496" s="466" t="str">
        <f>IF('(more) Simpl. Textures PLYWOOD'!M501=0,"",'(more) Simpl. Textures PLYWOOD'!M501)</f>
        <v/>
      </c>
      <c r="D496" s="466" t="str">
        <f>IF('(more) Simpl. Textures PLYWOOD'!N501=0,"",'(more) Simpl. Textures PLYWOOD'!N501)</f>
        <v>not 
available</v>
      </c>
      <c r="E496" s="53">
        <f>'PROD. LIST (more)Simpl tex'!F498</f>
        <v>0</v>
      </c>
    </row>
    <row r="497" spans="1:16" ht="23.25" customHeight="1">
      <c r="A497" s="39"/>
      <c r="B497" s="8"/>
      <c r="C497" s="8"/>
      <c r="D497" s="39"/>
      <c r="E497" s="39"/>
      <c r="F497" s="39"/>
      <c r="G497" s="45"/>
      <c r="H497" s="45"/>
      <c r="I497" s="45"/>
      <c r="J497" s="45"/>
      <c r="K497" s="8"/>
      <c r="L497" s="39"/>
      <c r="M497" s="46"/>
      <c r="N497" s="46"/>
      <c r="O497" s="46"/>
      <c r="P497" s="39"/>
    </row>
    <row r="498" spans="1:16" ht="23.25" customHeight="1">
      <c r="A498" s="39"/>
      <c r="B498" s="47" t="s">
        <v>40</v>
      </c>
      <c r="C498" s="472"/>
      <c r="D498" s="473"/>
      <c r="E498" s="49"/>
      <c r="F498" s="39"/>
      <c r="G498" s="47"/>
      <c r="H498" s="47"/>
      <c r="I498" s="471"/>
      <c r="J498" s="471"/>
      <c r="K498" s="471"/>
      <c r="L498" s="39"/>
      <c r="M498" s="39"/>
      <c r="N498" s="39"/>
      <c r="O498" s="39"/>
      <c r="P498" s="39"/>
    </row>
    <row r="499" spans="1:16" ht="23.25" customHeight="1">
      <c r="A499" s="39"/>
      <c r="B499" s="47" t="s">
        <v>42</v>
      </c>
      <c r="C499" s="472"/>
      <c r="D499" s="473"/>
      <c r="E499" s="52"/>
      <c r="F499" s="39"/>
      <c r="G499" s="47"/>
      <c r="H499" s="47"/>
      <c r="I499" s="8"/>
      <c r="J499" s="8"/>
      <c r="K499" s="8"/>
      <c r="L499" s="39"/>
      <c r="M499" s="39"/>
      <c r="N499" s="39"/>
      <c r="O499" s="39"/>
      <c r="P499" s="39"/>
    </row>
    <row r="500" spans="1:16" ht="23.25" customHeight="1">
      <c r="A500" s="39"/>
      <c r="B500" s="8"/>
      <c r="C500" s="8"/>
      <c r="D500" s="39"/>
      <c r="E500" s="39"/>
      <c r="F500" s="474"/>
      <c r="G500" s="475" t="s">
        <v>4697</v>
      </c>
      <c r="H500" s="47"/>
      <c r="I500" s="8"/>
      <c r="J500" s="8"/>
      <c r="K500" s="8"/>
      <c r="L500" s="39"/>
      <c r="M500" s="39"/>
      <c r="N500" s="39"/>
      <c r="O500" s="39"/>
      <c r="P500" s="39"/>
    </row>
    <row r="501" spans="1:16" ht="23.25" customHeight="1">
      <c r="B501" s="47" t="s">
        <v>41</v>
      </c>
      <c r="C501" s="467"/>
      <c r="D501" s="467"/>
      <c r="E501" s="468"/>
      <c r="F501" s="468"/>
      <c r="G501" s="468"/>
    </row>
    <row r="502" spans="1:16" ht="23.25" customHeight="1">
      <c r="B502" s="47" t="s">
        <v>43</v>
      </c>
      <c r="C502" s="469"/>
      <c r="D502" s="469"/>
      <c r="E502" s="470"/>
      <c r="F502" s="468"/>
      <c r="G502" s="470"/>
    </row>
    <row r="503" spans="1:16" ht="23.25" customHeight="1">
      <c r="B503" s="47" t="s">
        <v>44</v>
      </c>
      <c r="C503" s="469"/>
      <c r="D503" s="469"/>
      <c r="E503" s="470"/>
      <c r="F503" s="468"/>
      <c r="G503" s="470"/>
    </row>
  </sheetData>
  <sheetProtection selectLockedCells="1" selectUnlockedCells="1"/>
  <autoFilter ref="E3:E499" xr:uid="{045F4F38-F05C-45D6-87F2-3404FC80E820}"/>
  <mergeCells count="1">
    <mergeCell ref="A1:F1"/>
  </mergeCells>
  <conditionalFormatting sqref="B3:D3">
    <cfRule type="dataBar" priority="726">
      <dataBar>
        <cfvo type="min"/>
        <cfvo type="max"/>
        <color rgb="FF638EC6"/>
      </dataBar>
      <extLst>
        <ext xmlns:x14="http://schemas.microsoft.com/office/spreadsheetml/2009/9/main" uri="{B025F937-C7B1-47D3-B67F-A62EFF666E3E}">
          <x14:id>{1CE8DA9D-A8DE-4509-A8B3-DD64C3966F71}</x14:id>
        </ext>
      </extLst>
    </cfRule>
  </conditionalFormatting>
  <pageMargins left="0.70866141732283472" right="0.70866141732283472" top="0.74803149606299213" bottom="0.74803149606299213" header="0.31496062992125984" footer="0.31496062992125984"/>
  <pageSetup paperSize="9" orientation="landscape" r:id="rId1"/>
  <headerFooter>
    <oddHeader>&amp;L&amp;"-,Krepko"&amp;14simpl volumes - packing list</oddHeader>
    <oddFooter>Stran &amp;P od &amp;N</oddFooter>
    <firstHeader>&amp;Lsimpl volumes - packing list</firstHeader>
    <firstFooter>Stran &amp;P od &amp;N</firstFooter>
  </headerFooter>
  <extLst>
    <ext xmlns:x14="http://schemas.microsoft.com/office/spreadsheetml/2009/9/main" uri="{78C0D931-6437-407d-A8EE-F0AAD7539E65}">
      <x14:conditionalFormattings>
        <x14:conditionalFormatting xmlns:xm="http://schemas.microsoft.com/office/excel/2006/main">
          <x14:cfRule type="dataBar" id="{1CE8DA9D-A8DE-4509-A8B3-DD64C3966F71}">
            <x14:dataBar minLength="0" maxLength="100" gradient="0">
              <x14:cfvo type="autoMin"/>
              <x14:cfvo type="autoMax"/>
              <x14:negativeFillColor rgb="FFFF0000"/>
              <x14:axisColor rgb="FF000000"/>
            </x14:dataBar>
          </x14:cfRule>
          <xm:sqref>B3:D3</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C8ED8-C559-4B28-A710-DD6967A36668}">
  <sheetPr codeName="Sheet4">
    <tabColor theme="0" tint="-4.9989318521683403E-2"/>
    <pageSetUpPr fitToPage="1"/>
  </sheetPr>
  <dimension ref="A1:BR23"/>
  <sheetViews>
    <sheetView showGridLines="0" showRowColHeaders="0" zoomScale="70" zoomScaleNormal="70" zoomScalePageLayoutView="75" workbookViewId="0">
      <pane ySplit="7" topLeftCell="A8" activePane="bottomLeft" state="frozen"/>
      <selection pane="bottomLeft" activeCell="N12" sqref="N12:N22"/>
    </sheetView>
  </sheetViews>
  <sheetFormatPr baseColWidth="10" defaultColWidth="11" defaultRowHeight="21"/>
  <cols>
    <col min="1" max="1" width="4.69921875" customWidth="1"/>
    <col min="2" max="2" width="3.5" style="113" customWidth="1"/>
    <col min="3" max="3" width="22" customWidth="1"/>
    <col min="4" max="4" width="16.19921875" style="140" customWidth="1"/>
    <col min="5" max="5" width="20.19921875" style="478" hidden="1" customWidth="1"/>
    <col min="6" max="6" width="10.5" style="170" customWidth="1"/>
    <col min="7" max="7" width="7.69921875" style="32" customWidth="1"/>
    <col min="8" max="8" width="19.69921875" style="34" customWidth="1"/>
    <col min="9" max="9" width="11" style="34" customWidth="1"/>
    <col min="10" max="10" width="14.5" style="589" customWidth="1"/>
    <col min="11" max="11" width="7.69921875" style="32" customWidth="1"/>
    <col min="12" max="12" width="10" hidden="1" customWidth="1"/>
    <col min="13" max="13" width="11.796875" customWidth="1"/>
    <col min="14" max="14" width="18" customWidth="1"/>
    <col min="15" max="15" width="12.796875" style="9" customWidth="1"/>
    <col min="16" max="16" width="20.5" style="8" customWidth="1"/>
    <col min="17" max="17" width="12.19921875" style="8" customWidth="1"/>
    <col min="18" max="18" width="10.5" customWidth="1"/>
    <col min="19" max="19" width="11" customWidth="1"/>
    <col min="20" max="20" width="12.5" hidden="1" customWidth="1"/>
    <col min="21" max="21" width="12.296875" hidden="1" customWidth="1"/>
    <col min="22" max="22" width="11" style="293" hidden="1" customWidth="1"/>
    <col min="23" max="23" width="7.5" style="295" hidden="1" customWidth="1"/>
    <col min="24" max="24" width="7.296875" style="305" hidden="1" customWidth="1"/>
    <col min="25" max="25" width="5" style="35" hidden="1" customWidth="1"/>
    <col min="26" max="26" width="7.796875" style="521" hidden="1" customWidth="1"/>
    <col min="27" max="27" width="9" style="116" hidden="1" customWidth="1"/>
    <col min="28" max="28" width="7.796875" style="35" hidden="1" customWidth="1"/>
    <col min="29" max="29" width="7.5" style="116" hidden="1" customWidth="1"/>
    <col min="30" max="30" width="7.5" style="35" hidden="1" customWidth="1"/>
    <col min="31" max="31" width="8.296875" style="116" hidden="1" customWidth="1"/>
    <col min="32" max="32" width="7.5" hidden="1" customWidth="1"/>
    <col min="33" max="33" width="2.69921875" style="537" hidden="1" customWidth="1"/>
    <col min="34" max="42" width="11" hidden="1" customWidth="1"/>
    <col min="43" max="43" width="3.19921875" style="537" hidden="1" customWidth="1"/>
    <col min="44" max="44" width="13.19921875" hidden="1" customWidth="1"/>
    <col min="45" max="46" width="15.5" hidden="1" customWidth="1"/>
    <col min="47" max="47" width="2.69921875" style="537" hidden="1" customWidth="1"/>
    <col min="48" max="66" width="11" hidden="1" customWidth="1"/>
    <col min="67" max="67" width="12.5" hidden="1" customWidth="1"/>
    <col min="68" max="69" width="11" hidden="1" customWidth="1"/>
    <col min="70" max="70" width="11.796875" hidden="1" customWidth="1"/>
    <col min="71" max="71" width="11" customWidth="1"/>
  </cols>
  <sheetData>
    <row r="1" spans="1:70" ht="38.549999999999997" customHeight="1">
      <c r="B1" s="772" t="s">
        <v>4695</v>
      </c>
      <c r="C1" s="772"/>
      <c r="L1" s="255"/>
      <c r="M1" s="256" t="s">
        <v>196</v>
      </c>
      <c r="N1" s="773">
        <f>SUM(P9:P22)</f>
        <v>0</v>
      </c>
      <c r="O1" s="773"/>
      <c r="P1" s="346" t="s">
        <v>7</v>
      </c>
      <c r="Q1" s="808" t="s">
        <v>6308</v>
      </c>
      <c r="R1" s="809">
        <f>U5</f>
        <v>0</v>
      </c>
    </row>
    <row r="2" spans="1:70" ht="29.55" customHeight="1">
      <c r="B2" s="772"/>
      <c r="C2" s="772"/>
      <c r="L2" s="255"/>
      <c r="M2" s="350" t="s">
        <v>12</v>
      </c>
      <c r="N2" s="582">
        <f>SUM(O9:O22)</f>
        <v>0</v>
      </c>
      <c r="O2" s="582"/>
      <c r="Q2" s="808"/>
      <c r="R2" s="809"/>
      <c r="BR2" s="372"/>
    </row>
    <row r="3" spans="1:70" ht="28.2" customHeight="1">
      <c r="B3" s="772"/>
      <c r="C3" s="772"/>
      <c r="F3" s="171"/>
      <c r="L3" s="255"/>
      <c r="M3" s="350" t="s">
        <v>10</v>
      </c>
      <c r="N3" s="777">
        <f>SUM(X9:X22)</f>
        <v>0</v>
      </c>
      <c r="O3" s="777"/>
      <c r="P3" s="258" t="s">
        <v>5</v>
      </c>
      <c r="W3" s="296"/>
      <c r="X3" s="306"/>
      <c r="Y3" s="36"/>
      <c r="Z3" s="522"/>
      <c r="AA3" s="257"/>
      <c r="AB3" s="36"/>
      <c r="AC3" s="257"/>
      <c r="AD3" s="36"/>
      <c r="AE3" s="257"/>
      <c r="BR3" s="778" t="s">
        <v>129</v>
      </c>
    </row>
    <row r="4" spans="1:70" ht="41.55" customHeight="1">
      <c r="B4" s="772"/>
      <c r="C4" s="772"/>
      <c r="N4" s="9"/>
      <c r="P4" s="151" t="s">
        <v>210</v>
      </c>
      <c r="BR4" s="780"/>
    </row>
    <row r="5" spans="1:70" ht="29.55" customHeight="1">
      <c r="B5" s="117"/>
      <c r="D5" s="106"/>
      <c r="E5" s="479"/>
      <c r="F5" s="172"/>
      <c r="N5" s="142" t="s">
        <v>206</v>
      </c>
      <c r="O5" s="434">
        <f>SUM(Y9:Y22)</f>
        <v>0</v>
      </c>
      <c r="P5" s="434">
        <f>O5</f>
        <v>0</v>
      </c>
      <c r="Q5" s="197"/>
      <c r="R5" s="120"/>
      <c r="T5" s="283" t="s">
        <v>127</v>
      </c>
      <c r="U5" s="121">
        <f>SUM(U9:U22)</f>
        <v>0</v>
      </c>
      <c r="V5" s="122"/>
      <c r="W5" s="297"/>
      <c r="X5" s="307"/>
      <c r="Y5" s="118"/>
      <c r="Z5" s="523"/>
      <c r="AA5" s="119"/>
      <c r="AB5" s="118"/>
      <c r="AC5" s="119"/>
      <c r="AD5" s="118"/>
      <c r="AE5" s="119"/>
      <c r="AH5" s="9">
        <f t="shared" ref="AH5:BQ5" si="0">SUM(AH9:AH22)</f>
        <v>0</v>
      </c>
      <c r="AI5" s="9">
        <f t="shared" si="0"/>
        <v>0</v>
      </c>
      <c r="AJ5" s="9">
        <f t="shared" si="0"/>
        <v>0</v>
      </c>
      <c r="AK5" s="9">
        <f t="shared" si="0"/>
        <v>0</v>
      </c>
      <c r="AL5" s="9">
        <f t="shared" si="0"/>
        <v>0</v>
      </c>
      <c r="AM5" s="9">
        <f t="shared" si="0"/>
        <v>0</v>
      </c>
      <c r="AN5" s="9">
        <f t="shared" si="0"/>
        <v>0</v>
      </c>
      <c r="AO5" s="9">
        <f t="shared" si="0"/>
        <v>0</v>
      </c>
      <c r="AP5" s="9">
        <f t="shared" si="0"/>
        <v>0</v>
      </c>
      <c r="AQ5" s="9">
        <f t="shared" si="0"/>
        <v>0</v>
      </c>
      <c r="AR5" s="9">
        <f t="shared" si="0"/>
        <v>0</v>
      </c>
      <c r="AS5" s="9">
        <f t="shared" si="0"/>
        <v>0</v>
      </c>
      <c r="AT5" s="9">
        <f t="shared" si="0"/>
        <v>0</v>
      </c>
      <c r="AU5" s="9">
        <f t="shared" si="0"/>
        <v>0</v>
      </c>
      <c r="AV5" s="9">
        <f t="shared" si="0"/>
        <v>0</v>
      </c>
      <c r="AW5" s="9">
        <f t="shared" si="0"/>
        <v>0</v>
      </c>
      <c r="AX5" s="9">
        <f t="shared" si="0"/>
        <v>0</v>
      </c>
      <c r="AY5" s="9">
        <f t="shared" si="0"/>
        <v>0</v>
      </c>
      <c r="AZ5" s="9">
        <f t="shared" si="0"/>
        <v>0</v>
      </c>
      <c r="BA5" s="9">
        <f t="shared" si="0"/>
        <v>0</v>
      </c>
      <c r="BB5" s="9">
        <f t="shared" si="0"/>
        <v>0</v>
      </c>
      <c r="BC5" s="9">
        <f t="shared" si="0"/>
        <v>0</v>
      </c>
      <c r="BD5" s="9">
        <f t="shared" si="0"/>
        <v>0</v>
      </c>
      <c r="BE5" s="9">
        <f t="shared" si="0"/>
        <v>0</v>
      </c>
      <c r="BF5" s="9">
        <f t="shared" si="0"/>
        <v>0</v>
      </c>
      <c r="BG5" s="9">
        <f t="shared" si="0"/>
        <v>0</v>
      </c>
      <c r="BH5" s="9">
        <f t="shared" si="0"/>
        <v>0</v>
      </c>
      <c r="BI5" s="9">
        <f t="shared" si="0"/>
        <v>0</v>
      </c>
      <c r="BJ5" s="9">
        <f t="shared" si="0"/>
        <v>0</v>
      </c>
      <c r="BK5" s="9">
        <f t="shared" si="0"/>
        <v>0</v>
      </c>
      <c r="BL5" s="9">
        <f t="shared" si="0"/>
        <v>0</v>
      </c>
      <c r="BM5" s="9">
        <f t="shared" si="0"/>
        <v>0</v>
      </c>
      <c r="BN5" s="9">
        <f t="shared" si="0"/>
        <v>0</v>
      </c>
      <c r="BO5" s="9">
        <f t="shared" si="0"/>
        <v>0</v>
      </c>
      <c r="BP5" s="9">
        <f t="shared" si="0"/>
        <v>0</v>
      </c>
      <c r="BQ5" s="9">
        <f t="shared" si="0"/>
        <v>0</v>
      </c>
    </row>
    <row r="6" spans="1:70" s="9" customFormat="1" ht="70.2" customHeight="1">
      <c r="A6" s="629" t="s">
        <v>6821</v>
      </c>
      <c r="B6" s="180" t="s">
        <v>8</v>
      </c>
      <c r="C6" s="177"/>
      <c r="D6" s="181" t="s">
        <v>198</v>
      </c>
      <c r="E6" s="480" t="s">
        <v>6193</v>
      </c>
      <c r="F6" s="347" t="s">
        <v>4690</v>
      </c>
      <c r="G6" s="181" t="s">
        <v>199</v>
      </c>
      <c r="H6" s="195" t="s">
        <v>200</v>
      </c>
      <c r="I6" s="195" t="s">
        <v>201</v>
      </c>
      <c r="J6" s="195" t="s">
        <v>6807</v>
      </c>
      <c r="K6" s="195" t="s">
        <v>205</v>
      </c>
      <c r="L6" s="195" t="s">
        <v>202</v>
      </c>
      <c r="M6" s="195" t="s">
        <v>203</v>
      </c>
      <c r="N6" s="195" t="s">
        <v>204</v>
      </c>
      <c r="O6" s="421" t="s">
        <v>5009</v>
      </c>
      <c r="P6" s="285" t="s">
        <v>4</v>
      </c>
      <c r="Q6" s="285" t="s">
        <v>11</v>
      </c>
      <c r="R6" s="286" t="s">
        <v>8</v>
      </c>
      <c r="T6" s="284" t="s">
        <v>128</v>
      </c>
      <c r="U6" s="284" t="s">
        <v>129</v>
      </c>
      <c r="V6" s="294"/>
      <c r="W6" s="298" t="s">
        <v>5</v>
      </c>
      <c r="X6" s="308" t="s">
        <v>6</v>
      </c>
      <c r="Y6" s="183" t="s">
        <v>1</v>
      </c>
      <c r="Z6" s="524" t="s">
        <v>126</v>
      </c>
      <c r="AA6" s="196" t="s">
        <v>192</v>
      </c>
      <c r="AB6" s="512">
        <f>SUM(AB9:AB22)</f>
        <v>0</v>
      </c>
      <c r="AC6" s="196" t="s">
        <v>193</v>
      </c>
      <c r="AD6" s="512">
        <f>SUM(AD9:AD22)</f>
        <v>0</v>
      </c>
      <c r="AE6" s="196" t="s">
        <v>194</v>
      </c>
      <c r="AF6" s="512">
        <f>SUM(AF9:AF22)</f>
        <v>0</v>
      </c>
      <c r="AG6" s="571"/>
      <c r="AH6" s="344" t="s">
        <v>4679</v>
      </c>
      <c r="AI6" s="344" t="s">
        <v>197</v>
      </c>
      <c r="AJ6" s="344" t="s">
        <v>133</v>
      </c>
      <c r="AK6" s="344" t="s">
        <v>134</v>
      </c>
      <c r="AL6" s="344" t="s">
        <v>135</v>
      </c>
      <c r="AM6" s="344" t="s">
        <v>136</v>
      </c>
      <c r="AN6" s="344" t="s">
        <v>137</v>
      </c>
      <c r="AO6" s="344" t="s">
        <v>138</v>
      </c>
      <c r="AP6" s="344" t="s">
        <v>4680</v>
      </c>
      <c r="AQ6" s="572"/>
      <c r="AR6" s="344" t="s">
        <v>4677</v>
      </c>
      <c r="AS6" s="344" t="s">
        <v>4678</v>
      </c>
      <c r="AT6" s="344" t="s">
        <v>5197</v>
      </c>
      <c r="AU6" s="572"/>
      <c r="AV6" s="344" t="s">
        <v>2134</v>
      </c>
      <c r="AW6" s="344" t="s">
        <v>4682</v>
      </c>
      <c r="AX6" s="344" t="s">
        <v>4683</v>
      </c>
      <c r="AY6" s="344" t="s">
        <v>185</v>
      </c>
      <c r="AZ6" s="344" t="s">
        <v>2135</v>
      </c>
      <c r="BA6" s="344" t="s">
        <v>184</v>
      </c>
      <c r="BB6" s="344" t="s">
        <v>4684</v>
      </c>
      <c r="BC6" s="344" t="s">
        <v>2138</v>
      </c>
      <c r="BD6" s="344" t="s">
        <v>4685</v>
      </c>
      <c r="BE6" s="344" t="s">
        <v>182</v>
      </c>
      <c r="BF6" s="344" t="s">
        <v>4686</v>
      </c>
      <c r="BG6" s="344" t="s">
        <v>4687</v>
      </c>
      <c r="BH6" s="345" t="s">
        <v>181</v>
      </c>
      <c r="BI6" s="345" t="s">
        <v>4688</v>
      </c>
      <c r="BJ6" s="345" t="s">
        <v>2133</v>
      </c>
      <c r="BK6" s="345" t="s">
        <v>2137</v>
      </c>
      <c r="BL6" s="345" t="s">
        <v>183</v>
      </c>
      <c r="BM6" s="345" t="s">
        <v>2139</v>
      </c>
      <c r="BN6" s="359" t="s">
        <v>2136</v>
      </c>
      <c r="BO6" s="359" t="s">
        <v>2140</v>
      </c>
      <c r="BP6" s="344" t="s">
        <v>4680</v>
      </c>
      <c r="BQ6" s="344" t="s">
        <v>6215</v>
      </c>
    </row>
    <row r="7" spans="1:70" s="123" customFormat="1" ht="32.549999999999997" hidden="1" customHeight="1">
      <c r="B7" s="145"/>
      <c r="D7" s="109"/>
      <c r="E7" s="481"/>
      <c r="F7" s="173"/>
      <c r="G7" s="109"/>
      <c r="H7" s="132"/>
      <c r="I7" s="132"/>
      <c r="J7" s="132"/>
      <c r="K7" s="132"/>
      <c r="L7" s="132"/>
      <c r="M7" s="132"/>
      <c r="N7" s="132"/>
      <c r="O7" s="288" t="s">
        <v>213</v>
      </c>
      <c r="P7" s="149"/>
      <c r="Q7" s="149"/>
      <c r="R7" s="104"/>
      <c r="T7" s="150"/>
      <c r="U7" s="150"/>
      <c r="V7" s="150"/>
      <c r="W7" s="299"/>
      <c r="X7" s="309"/>
      <c r="Y7" s="146"/>
      <c r="Z7" s="542"/>
      <c r="AA7" s="162"/>
      <c r="AB7" s="517"/>
      <c r="AC7" s="162"/>
      <c r="AD7" s="517"/>
      <c r="AE7" s="162"/>
      <c r="AG7" s="540"/>
      <c r="AQ7" s="540"/>
      <c r="AU7" s="540"/>
    </row>
    <row r="8" spans="1:70" s="123" customFormat="1" ht="32.549999999999997" customHeight="1">
      <c r="B8" s="585"/>
      <c r="D8" s="631" t="s">
        <v>6825</v>
      </c>
      <c r="E8" s="481"/>
      <c r="F8" s="173"/>
      <c r="G8" s="109"/>
      <c r="H8" s="132"/>
      <c r="I8" s="132"/>
      <c r="J8" s="132"/>
      <c r="K8" s="132"/>
      <c r="L8" s="132"/>
      <c r="M8" s="132"/>
      <c r="N8" s="132"/>
      <c r="O8" s="584"/>
      <c r="P8" s="149"/>
      <c r="Q8" s="149"/>
      <c r="R8" s="104"/>
      <c r="T8" s="150"/>
      <c r="U8" s="150"/>
      <c r="V8" s="150"/>
      <c r="W8" s="299"/>
      <c r="X8" s="309"/>
      <c r="Y8" s="146"/>
      <c r="Z8" s="542"/>
      <c r="AA8" s="162"/>
      <c r="AB8" s="517"/>
      <c r="AC8" s="162"/>
      <c r="AD8" s="517"/>
      <c r="AE8" s="162"/>
      <c r="AG8" s="540"/>
      <c r="AQ8" s="540"/>
      <c r="AU8" s="540"/>
    </row>
    <row r="9" spans="1:70" s="9" customFormat="1" ht="75" customHeight="1">
      <c r="A9" s="805" t="s">
        <v>6822</v>
      </c>
      <c r="B9" s="624" t="s">
        <v>8</v>
      </c>
      <c r="C9" s="583"/>
      <c r="D9" s="245" t="s">
        <v>6147</v>
      </c>
      <c r="E9" s="583"/>
      <c r="F9" s="756" t="s">
        <v>5195</v>
      </c>
      <c r="G9" s="247" t="s">
        <v>197</v>
      </c>
      <c r="H9" s="248" t="s">
        <v>6797</v>
      </c>
      <c r="I9" s="248" t="s">
        <v>6215</v>
      </c>
      <c r="J9" s="590" t="s">
        <v>6808</v>
      </c>
      <c r="K9" s="247">
        <v>2</v>
      </c>
      <c r="L9" s="247">
        <v>0</v>
      </c>
      <c r="M9" s="247" t="s">
        <v>4673</v>
      </c>
      <c r="N9" s="758">
        <v>199</v>
      </c>
      <c r="O9" s="250"/>
      <c r="P9" s="251">
        <f t="shared" ref="P9" si="1">N9*O9</f>
        <v>0</v>
      </c>
      <c r="Q9" s="251" t="str">
        <f t="shared" ref="Q9" si="2">IF(SUM(O9:O9)&gt;0,"Yes","No")</f>
        <v>No</v>
      </c>
      <c r="R9" s="252" t="str">
        <f t="shared" ref="R9:R18" si="3">IF(B9="New","Yes","No")</f>
        <v>Yes</v>
      </c>
      <c r="T9" s="273">
        <v>2</v>
      </c>
      <c r="U9" s="274">
        <f t="shared" ref="U9" si="4">T9*SUM(O9:O9)</f>
        <v>0</v>
      </c>
      <c r="V9" s="549"/>
      <c r="W9" s="301">
        <v>2.38</v>
      </c>
      <c r="X9" s="567">
        <f>SUM(O9:O9)*W9</f>
        <v>0</v>
      </c>
      <c r="Y9" s="568">
        <f t="shared" ref="Y9:Y15" si="5">O9*K9</f>
        <v>0</v>
      </c>
      <c r="Z9" s="526">
        <v>2</v>
      </c>
      <c r="AA9" s="515">
        <v>6</v>
      </c>
      <c r="AB9" s="285">
        <f>O9*AA9</f>
        <v>0</v>
      </c>
      <c r="AC9" s="515"/>
      <c r="AD9" s="285">
        <f>AC9*O9</f>
        <v>0</v>
      </c>
      <c r="AE9" s="515"/>
      <c r="AF9" s="177">
        <f>AE9*O9</f>
        <v>0</v>
      </c>
      <c r="AG9" s="539"/>
      <c r="AH9" s="177">
        <f t="shared" ref="AH9" si="6">IF(G9="XS",IF(SUM(O9:O9)&gt;0,SUM(O9:O9),0),0)*K9</f>
        <v>0</v>
      </c>
      <c r="AI9" s="177">
        <f t="shared" ref="AI9:AI18" si="7">IF(G9="S",IF(SUM(O9:O9)&gt;0,SUM(O9:O9),0),0)*K9</f>
        <v>0</v>
      </c>
      <c r="AJ9" s="177">
        <f t="shared" ref="AJ9:AJ18" si="8">IF(G9="M",IF(SUM(O9:O9)&gt;0,SUM(O9:O9),0),0)*K9</f>
        <v>0</v>
      </c>
      <c r="AK9" s="177">
        <f t="shared" ref="AK9:AK18" si="9">IF(G9="L",IF(SUM(O9:O9)&gt;0,SUM(O9:O9),0),0)*K9</f>
        <v>0</v>
      </c>
      <c r="AL9" s="177">
        <f t="shared" ref="AL9:AL18" si="10">IF(G9="XL",IF(SUM(O9:O9)&gt;0,SUM(O9:O9),0),0)*K9</f>
        <v>0</v>
      </c>
      <c r="AM9" s="177">
        <f t="shared" ref="AM9:AM18" si="11">IF(G9="2XL",IF(SUM(O9:O9)&gt;0,SUM(O9:O9),0),0)*K9</f>
        <v>0</v>
      </c>
      <c r="AN9" s="177">
        <f t="shared" ref="AN9:AN18" si="12">IF(G9="3XL",IF(SUM(O9:O9)&gt;0,SUM(O9:O9),0),0)*K9</f>
        <v>0</v>
      </c>
      <c r="AO9" s="177">
        <f t="shared" ref="AO9:AO18" si="13">IF(G9="4XL",IF(SUM(O9:O9)&gt;0,SUM(O9:O9),0),0)*K9</f>
        <v>0</v>
      </c>
      <c r="AP9" s="177">
        <f t="shared" ref="AP9:AP18" si="14">IF(G9="various",IF(SUM(O9:O9)&gt;0,SUM(O9:O9),0),0)*K9</f>
        <v>0</v>
      </c>
      <c r="AQ9" s="539"/>
      <c r="AR9" s="443">
        <f t="shared" ref="AR9:AR18" si="15">IF(F9="",IF(SUM(O9:O9)&gt;0,SUM(O9:O9),0),0)*K9</f>
        <v>0</v>
      </c>
      <c r="AS9" s="443">
        <f t="shared" ref="AS9:AS18" si="16">IF(F9="Dual tex.",IF(SUM(O9:O9)&gt;0,SUM(O9:O9),0),0)*K9</f>
        <v>0</v>
      </c>
      <c r="AT9" s="443">
        <f>IF(F9="Colored no tex.",IF(SUM(O9:O9)&gt;0,SUM(O9:O9),0),0)*K9</f>
        <v>0</v>
      </c>
      <c r="AU9" s="539"/>
      <c r="AV9" s="177">
        <f t="shared" ref="AV9" si="17">IF(I9="sloper",IF(SUM(O9:O9)&gt;0,SUM(O9:O9),0),0)*K9</f>
        <v>0</v>
      </c>
      <c r="AW9" s="177">
        <f t="shared" ref="AW9:AW18" si="18">IF(I9="footholds",IF(SUM(O9:O9)&gt;0,SUM(O9:O9),0),0)*K9</f>
        <v>0</v>
      </c>
      <c r="AX9" s="177">
        <f t="shared" ref="AX9:AX18" si="19">IF(I9="micros",IF(SUM(O9:O9)&gt;0,SUM(O9:O9),0),0)*K9</f>
        <v>0</v>
      </c>
      <c r="AY9" s="177">
        <f t="shared" ref="AY9:AY18" si="20">IF(I9="jug",IF(SUM(O9:O9)&gt;0,SUM(O9:O9),0),0)*K9</f>
        <v>0</v>
      </c>
      <c r="AZ9" s="177">
        <f t="shared" ref="AZ9:AZ18" si="21">IF(I9="ledge",IF(SUM(O9:O9)&gt;0,SUM(O9:O9),0),0)*K9</f>
        <v>0</v>
      </c>
      <c r="BA9" s="177">
        <f t="shared" ref="BA9:BA18" si="22">IF(I9="edge",IF(SUM(O9:O9)&gt;0,SUM(O9:O9),0),0)*K9</f>
        <v>0</v>
      </c>
      <c r="BB9" s="177">
        <f t="shared" ref="BB9:BB18" si="23">IF(I9="crimp",IF(SUM(O9:O9)&gt;0,SUM(O9:O9),0),0)*K9</f>
        <v>0</v>
      </c>
      <c r="BC9" s="177">
        <f t="shared" ref="BC9:BC18" si="24">IF(I9="incut",IF(SUM(O9:O9)&gt;0,SUM(O9:O9),0),0)*K9</f>
        <v>0</v>
      </c>
      <c r="BD9" s="177">
        <f t="shared" ref="BD9:BD18" si="25">IF(I9="dish",IF(SUM(O9:O9)&gt;0,SUM(O9:O9),0),0)*K9</f>
        <v>0</v>
      </c>
      <c r="BE9" s="177">
        <f t="shared" ref="BE9:BE18" si="26">IF(I9="pinch",IF(SUM(O9:O9)&gt;0,SUM(O9:O9),0),0)*K9</f>
        <v>0</v>
      </c>
      <c r="BF9" s="177">
        <f t="shared" ref="BF9:BF18" si="27">IF(I9="pocket",IF(SUM(O9:O9)&gt;0,SUM(O9:O9),0),0)*K9</f>
        <v>0</v>
      </c>
      <c r="BG9" s="177">
        <f t="shared" ref="BG9:BG18" si="28">IF(I9="insert",IF(SUM(O9:O9)&gt;0,SUM(O9:O9),0),0)*K9</f>
        <v>0</v>
      </c>
      <c r="BH9" s="177">
        <f t="shared" ref="BH9:BH18" si="29">IF(I9="feature",IF(SUM(O9:O9)&gt;0,SUM(O9:O9),0),0)*K9</f>
        <v>0</v>
      </c>
      <c r="BI9" s="177">
        <f t="shared" ref="BI9:BI18" si="30">IF(I9="scoop",IF(SUM(O9:O9)&gt;0,SUM(O9:O9),0),0)*K9</f>
        <v>0</v>
      </c>
      <c r="BJ9" s="177">
        <f t="shared" ref="BJ9:BJ18" si="31">IF(I9="arete",IF(SUM(O9:O9)&gt;0,SUM(O9:O9),0),0)*K9</f>
        <v>0</v>
      </c>
      <c r="BK9" s="177">
        <f t="shared" ref="BK9:BK18" si="32">IF(I9="square",IF(SUM(O9:O9)&gt;0,SUM(O9:O9),0),0)*K9</f>
        <v>0</v>
      </c>
      <c r="BL9" s="177">
        <f t="shared" ref="BL9:BL18" si="33">IF(I9="positive",IF(SUM(O9:O9)&gt;0,SUM(O9:O9),0),0)*K9</f>
        <v>0</v>
      </c>
      <c r="BM9" s="177">
        <f t="shared" ref="BM9:BM18" si="34">IF(I9="pyramid",IF(SUM(O9:O9)&gt;0,SUM(O9:O9),0),0)*K9</f>
        <v>0</v>
      </c>
      <c r="BN9" s="177">
        <f t="shared" ref="BN9:BN18" si="35">IF(I9="high profile",IF(SUM(O9:O9)&gt;0,SUM(O9:O9),0),0)*K9</f>
        <v>0</v>
      </c>
      <c r="BO9" s="177">
        <f t="shared" ref="BO9:BO18" si="36">IF(I9="rectangle",IF(SUM(O9:O9)&gt;0,SUM(O9:O9),0),0)*K9</f>
        <v>0</v>
      </c>
      <c r="BP9" s="177">
        <f t="shared" ref="BP9" si="37">IF(I9="various",IF(SUM(O9:O9)&gt;0,SUM(O9:O9),0),0)*K9</f>
        <v>0</v>
      </c>
      <c r="BQ9" s="177">
        <f>IF(I9="crack",IF(SUM(O9:O9)&gt;0,SUM(O9:O9),0),0)*K9</f>
        <v>0</v>
      </c>
    </row>
    <row r="10" spans="1:70" s="123" customFormat="1" ht="75" customHeight="1">
      <c r="A10" s="807"/>
      <c r="B10" s="260" t="s">
        <v>8</v>
      </c>
      <c r="C10" s="241"/>
      <c r="D10" s="617" t="s">
        <v>6148</v>
      </c>
      <c r="E10" s="618"/>
      <c r="F10" s="619" t="s">
        <v>5195</v>
      </c>
      <c r="G10" s="620" t="s">
        <v>135</v>
      </c>
      <c r="H10" s="621" t="s">
        <v>6798</v>
      </c>
      <c r="I10" s="621" t="s">
        <v>6215</v>
      </c>
      <c r="J10" s="627" t="s">
        <v>6812</v>
      </c>
      <c r="K10" s="620">
        <v>2</v>
      </c>
      <c r="L10" s="620">
        <v>0</v>
      </c>
      <c r="M10" s="620" t="s">
        <v>4673</v>
      </c>
      <c r="N10" s="636">
        <v>694</v>
      </c>
      <c r="O10" s="611"/>
      <c r="P10" s="612">
        <f t="shared" ref="P10:P15" si="38">N10*O10</f>
        <v>0</v>
      </c>
      <c r="Q10" s="622" t="str">
        <f>IF(SUM(O10:O10)&gt;0,"Yes","No")</f>
        <v>No</v>
      </c>
      <c r="R10" s="609" t="str">
        <f>IF(B10="New","Yes","No")</f>
        <v>Yes</v>
      </c>
      <c r="T10" s="275">
        <v>2</v>
      </c>
      <c r="U10" s="276">
        <f t="shared" ref="U10:U15" si="39">T10*SUM(O10:O10)</f>
        <v>0</v>
      </c>
      <c r="V10" s="111"/>
      <c r="W10" s="302">
        <v>16.63</v>
      </c>
      <c r="X10" s="567">
        <f>SUM(O10:O10)*W10</f>
        <v>0</v>
      </c>
      <c r="Y10" s="568">
        <f t="shared" si="5"/>
        <v>0</v>
      </c>
      <c r="Z10" s="526">
        <v>2</v>
      </c>
      <c r="AA10" s="515">
        <v>12</v>
      </c>
      <c r="AB10" s="285">
        <f>O10*AA10</f>
        <v>0</v>
      </c>
      <c r="AC10" s="515"/>
      <c r="AD10" s="285">
        <f>AC10*O10</f>
        <v>0</v>
      </c>
      <c r="AE10" s="515"/>
      <c r="AF10" s="177">
        <f>AE10*O10</f>
        <v>0</v>
      </c>
      <c r="AG10" s="539"/>
      <c r="AH10" s="177">
        <f>IF(G10="XS",IF(SUM(O10:O10)&gt;0,SUM(O10:O10),0),0)*K10</f>
        <v>0</v>
      </c>
      <c r="AI10" s="177">
        <f>IF(G10="S",IF(SUM(O10:O10)&gt;0,SUM(O10:O10),0),0)*K10</f>
        <v>0</v>
      </c>
      <c r="AJ10" s="177">
        <f>IF(G10="M",IF(SUM(O10:O10)&gt;0,SUM(O10:O10),0),0)*K10</f>
        <v>0</v>
      </c>
      <c r="AK10" s="177">
        <f>IF(G10="L",IF(SUM(O10:O10)&gt;0,SUM(O10:O10),0),0)*K10</f>
        <v>0</v>
      </c>
      <c r="AL10" s="177">
        <f>IF(G10="XL",IF(SUM(O10:O10)&gt;0,SUM(O10:O10),0),0)*K10</f>
        <v>0</v>
      </c>
      <c r="AM10" s="177">
        <f>IF(G10="2XL",IF(SUM(O10:O10)&gt;0,SUM(O10:O10),0),0)*K10</f>
        <v>0</v>
      </c>
      <c r="AN10" s="177">
        <f>IF(G10="3XL",IF(SUM(O10:O10)&gt;0,SUM(O10:O10),0),0)*K10</f>
        <v>0</v>
      </c>
      <c r="AO10" s="177">
        <f>IF(G10="4XL",IF(SUM(O10:O10)&gt;0,SUM(O10:O10),0),0)*K10</f>
        <v>0</v>
      </c>
      <c r="AP10" s="177">
        <f>IF(G10="various",IF(SUM(O10:O10)&gt;0,SUM(O10:O10),0),0)*K10</f>
        <v>0</v>
      </c>
      <c r="AQ10" s="539"/>
      <c r="AR10" s="443">
        <f>IF(F10="",IF(SUM(O10:O10)&gt;0,SUM(O10:O10),0),0)*K10</f>
        <v>0</v>
      </c>
      <c r="AS10" s="443">
        <f>IF(F10="Dual tex.",IF(SUM(O10:O10)&gt;0,SUM(O10:O10),0),0)*K10</f>
        <v>0</v>
      </c>
      <c r="AT10" s="443">
        <f>IF(F10="Colored no tex.",IF(SUM(O10:O10)&gt;0,SUM(O10:O10),0),0)*K10</f>
        <v>0</v>
      </c>
      <c r="AU10" s="539"/>
      <c r="AV10" s="177">
        <f>IF(I10="sloper",IF(SUM(O10:O10)&gt;0,SUM(O10:O10),0),0)*K10</f>
        <v>0</v>
      </c>
      <c r="AW10" s="177">
        <f>IF(I10="footholds",IF(SUM(O10:O10)&gt;0,SUM(O10:O10),0),0)*K10</f>
        <v>0</v>
      </c>
      <c r="AX10" s="177">
        <f>IF(I10="micros",IF(SUM(O10:O10)&gt;0,SUM(O10:O10),0),0)*K10</f>
        <v>0</v>
      </c>
      <c r="AY10" s="177">
        <f>IF(I10="jug",IF(SUM(O10:O10)&gt;0,SUM(O10:O10),0),0)*K10</f>
        <v>0</v>
      </c>
      <c r="AZ10" s="177">
        <f>IF(I10="ledge",IF(SUM(O10:O10)&gt;0,SUM(O10:O10),0),0)*K10</f>
        <v>0</v>
      </c>
      <c r="BA10" s="177">
        <f>IF(I10="edge",IF(SUM(O10:O10)&gt;0,SUM(O10:O10),0),0)*K10</f>
        <v>0</v>
      </c>
      <c r="BB10" s="177">
        <f>IF(I10="crimp",IF(SUM(O10:O10)&gt;0,SUM(O10:O10),0),0)*K10</f>
        <v>0</v>
      </c>
      <c r="BC10" s="177">
        <f>IF(I10="incut",IF(SUM(O10:O10)&gt;0,SUM(O10:O10),0),0)*K10</f>
        <v>0</v>
      </c>
      <c r="BD10" s="177">
        <f>IF(I10="dish",IF(SUM(O10:O10)&gt;0,SUM(O10:O10),0),0)*K10</f>
        <v>0</v>
      </c>
      <c r="BE10" s="177">
        <f>IF(I10="pinch",IF(SUM(O10:O10)&gt;0,SUM(O10:O10),0),0)*K10</f>
        <v>0</v>
      </c>
      <c r="BF10" s="177">
        <f>IF(I10="pocket",IF(SUM(O10:O10)&gt;0,SUM(O10:O10),0),0)*K10</f>
        <v>0</v>
      </c>
      <c r="BG10" s="177">
        <f>IF(I10="insert",IF(SUM(O10:O10)&gt;0,SUM(O10:O10),0),0)*K10</f>
        <v>0</v>
      </c>
      <c r="BH10" s="177">
        <f>IF(I10="feature",IF(SUM(O10:O10)&gt;0,SUM(O10:O10),0),0)*K10</f>
        <v>0</v>
      </c>
      <c r="BI10" s="177">
        <f>IF(I10="scoop",IF(SUM(O10:O10)&gt;0,SUM(O10:O10),0),0)*K10</f>
        <v>0</v>
      </c>
      <c r="BJ10" s="177">
        <f>IF(I10="arete",IF(SUM(O10:O10)&gt;0,SUM(O10:O10),0),0)*K10</f>
        <v>0</v>
      </c>
      <c r="BK10" s="177">
        <f>IF(I10="square",IF(SUM(O10:O10)&gt;0,SUM(O10:O10),0),0)*K10</f>
        <v>0</v>
      </c>
      <c r="BL10" s="177">
        <f>IF(I10="positive",IF(SUM(O10:O10)&gt;0,SUM(O10:O10),0),0)*K10</f>
        <v>0</v>
      </c>
      <c r="BM10" s="177">
        <f>IF(I10="pyramid",IF(SUM(O10:O10)&gt;0,SUM(O10:O10),0),0)*K10</f>
        <v>0</v>
      </c>
      <c r="BN10" s="177">
        <f>IF(I10="high profile",IF(SUM(O10:O10)&gt;0,SUM(O10:O10),0),0)*K10</f>
        <v>0</v>
      </c>
      <c r="BO10" s="177">
        <f>IF(I10="rectangle",IF(SUM(O10:O10)&gt;0,SUM(O10:O10),0),0)*K10</f>
        <v>0</v>
      </c>
      <c r="BP10" s="177">
        <f t="shared" ref="BP10:BP15" si="40">IF(I10="various",IF(SUM(O10:O10)&gt;0,SUM(O10:O10),0),0)*K10</f>
        <v>0</v>
      </c>
      <c r="BQ10" s="177">
        <f>IF(I10="crack",IF(SUM(O10:O10)&gt;0,SUM(O10:O10),0),0)*K10</f>
        <v>0</v>
      </c>
    </row>
    <row r="11" spans="1:70" s="123" customFormat="1" ht="75" customHeight="1">
      <c r="A11" s="807"/>
      <c r="B11" s="213" t="s">
        <v>8</v>
      </c>
      <c r="C11" s="339"/>
      <c r="D11" s="227" t="s">
        <v>6149</v>
      </c>
      <c r="E11" s="339"/>
      <c r="F11" s="605" t="s">
        <v>5195</v>
      </c>
      <c r="G11" s="168" t="s">
        <v>4680</v>
      </c>
      <c r="H11" s="235" t="s">
        <v>6826</v>
      </c>
      <c r="I11" s="235" t="s">
        <v>6215</v>
      </c>
      <c r="J11" s="757" t="s">
        <v>6817</v>
      </c>
      <c r="K11" s="168">
        <v>6</v>
      </c>
      <c r="L11" s="168"/>
      <c r="M11" s="168" t="s">
        <v>4673</v>
      </c>
      <c r="N11" s="759">
        <f>N10+N9*2-13</f>
        <v>1079</v>
      </c>
      <c r="O11" s="231"/>
      <c r="P11" s="236">
        <f t="shared" si="38"/>
        <v>0</v>
      </c>
      <c r="Q11" s="236" t="str">
        <f>IF(SUM(O11:O11)&gt;0,"Yes","No")</f>
        <v>No</v>
      </c>
      <c r="R11" s="237" t="str">
        <f>IF(B11="New","Yes","No")</f>
        <v>Yes</v>
      </c>
      <c r="T11" s="275">
        <v>6</v>
      </c>
      <c r="U11" s="276">
        <f t="shared" si="39"/>
        <v>0</v>
      </c>
      <c r="V11" s="111"/>
      <c r="W11" s="302">
        <v>21.39</v>
      </c>
      <c r="X11" s="567">
        <f>SUM(O11:O11)*W11</f>
        <v>0</v>
      </c>
      <c r="Y11" s="568">
        <f t="shared" si="5"/>
        <v>0</v>
      </c>
      <c r="Z11" s="526">
        <v>2</v>
      </c>
      <c r="AA11" s="515">
        <v>24</v>
      </c>
      <c r="AB11" s="285">
        <f>O11*AA11</f>
        <v>0</v>
      </c>
      <c r="AC11" s="515"/>
      <c r="AD11" s="285">
        <f>AC11*O11</f>
        <v>0</v>
      </c>
      <c r="AE11" s="515"/>
      <c r="AF11" s="177">
        <f>AE11*O11</f>
        <v>0</v>
      </c>
      <c r="AG11" s="539"/>
      <c r="AH11" s="177">
        <f>IF(G11="XS",IF(SUM(O11:O11)&gt;0,SUM(O11:O11),0),0)*K11</f>
        <v>0</v>
      </c>
      <c r="AI11" s="177">
        <f>IF(G11="S",IF(SUM(O11:O11)&gt;0,SUM(O11:O11),0),0)*K11</f>
        <v>0</v>
      </c>
      <c r="AJ11" s="177">
        <f>IF(G11="M",IF(SUM(O11:O11)&gt;0,SUM(O11:O11),0),0)*K11</f>
        <v>0</v>
      </c>
      <c r="AK11" s="177">
        <f>IF(G11="L",IF(SUM(O11:O11)&gt;0,SUM(O11:O11),0),0)*K11</f>
        <v>0</v>
      </c>
      <c r="AL11" s="177">
        <f>IF(G11="XL",IF(SUM(O11:O11)&gt;0,SUM(O11:O11),0),0)*K11</f>
        <v>0</v>
      </c>
      <c r="AM11" s="177">
        <f>IF(G11="2XL",IF(SUM(O11:O11)&gt;0,SUM(O11:O11),0),0)*K11</f>
        <v>0</v>
      </c>
      <c r="AN11" s="177">
        <f>IF(G11="3XL",IF(SUM(O11:O11)&gt;0,SUM(O11:O11),0),0)*K11</f>
        <v>0</v>
      </c>
      <c r="AO11" s="177">
        <f>IF(G11="4XL",IF(SUM(O11:O11)&gt;0,SUM(O11:O11),0),0)*K11</f>
        <v>0</v>
      </c>
      <c r="AP11" s="177">
        <f>IF(G11="various",IF(SUM(O11:O11)&gt;0,SUM(O11:O11),0),0)*K11</f>
        <v>0</v>
      </c>
      <c r="AQ11" s="539"/>
      <c r="AR11" s="443">
        <f>IF(F11="",IF(SUM(O11:O11)&gt;0,SUM(O11:O11),0),0)*K11</f>
        <v>0</v>
      </c>
      <c r="AS11" s="443">
        <f>IF(F11="Dual tex.",IF(SUM(O11:O11)&gt;0,SUM(O11:O11),0),0)*K11</f>
        <v>0</v>
      </c>
      <c r="AT11" s="443">
        <f>IF(F11="Colored no tex.",IF(SUM(O11:O11)&gt;0,SUM(O11:O11),0),0)*K11</f>
        <v>0</v>
      </c>
      <c r="AU11" s="539"/>
      <c r="AV11" s="177">
        <f>IF(I11="sloper",IF(SUM(O11:O11)&gt;0,SUM(O11:O11),0),0)*K11</f>
        <v>0</v>
      </c>
      <c r="AW11" s="177">
        <f>IF(I11="footholds",IF(SUM(O11:O11)&gt;0,SUM(O11:O11),0),0)*K11</f>
        <v>0</v>
      </c>
      <c r="AX11" s="177">
        <f>IF(I11="micros",IF(SUM(O11:O11)&gt;0,SUM(O11:O11),0),0)*K11</f>
        <v>0</v>
      </c>
      <c r="AY11" s="177">
        <f>IF(I11="jug",IF(SUM(O11:O11)&gt;0,SUM(O11:O11),0),0)*K11</f>
        <v>0</v>
      </c>
      <c r="AZ11" s="177">
        <f>IF(I11="ledge",IF(SUM(O11:O11)&gt;0,SUM(O11:O11),0),0)*K11</f>
        <v>0</v>
      </c>
      <c r="BA11" s="177">
        <f>IF(I11="edge",IF(SUM(O11:O11)&gt;0,SUM(O11:O11),0),0)*K11</f>
        <v>0</v>
      </c>
      <c r="BB11" s="177">
        <f>IF(I11="crimp",IF(SUM(O11:O11)&gt;0,SUM(O11:O11),0),0)*K11</f>
        <v>0</v>
      </c>
      <c r="BC11" s="177">
        <f>IF(I11="incut",IF(SUM(O11:O11)&gt;0,SUM(O11:O11),0),0)*K11</f>
        <v>0</v>
      </c>
      <c r="BD11" s="177">
        <f>IF(I11="dish",IF(SUM(O11:O11)&gt;0,SUM(O11:O11),0),0)*K11</f>
        <v>0</v>
      </c>
      <c r="BE11" s="177">
        <f>IF(I11="pinch",IF(SUM(O11:O11)&gt;0,SUM(O11:O11),0),0)*K11</f>
        <v>0</v>
      </c>
      <c r="BF11" s="177">
        <f>IF(I11="pocket",IF(SUM(O11:O11)&gt;0,SUM(O11:O11),0),0)*K11</f>
        <v>0</v>
      </c>
      <c r="BG11" s="177">
        <f>IF(I11="insert",IF(SUM(O11:O11)&gt;0,SUM(O11:O11),0),0)*K11</f>
        <v>0</v>
      </c>
      <c r="BH11" s="177">
        <f>IF(I11="feature",IF(SUM(O11:O11)&gt;0,SUM(O11:O11),0),0)*K11</f>
        <v>0</v>
      </c>
      <c r="BI11" s="177">
        <f>IF(I11="scoop",IF(SUM(O11:O11)&gt;0,SUM(O11:O11),0),0)*K11</f>
        <v>0</v>
      </c>
      <c r="BJ11" s="177">
        <f>IF(I11="arete",IF(SUM(O11:O11)&gt;0,SUM(O11:O11),0),0)*K11</f>
        <v>0</v>
      </c>
      <c r="BK11" s="177">
        <f>IF(I11="square",IF(SUM(O11:O11)&gt;0,SUM(O11:O11),0),0)*K11</f>
        <v>0</v>
      </c>
      <c r="BL11" s="177">
        <f>IF(I11="positive",IF(SUM(O11:O11)&gt;0,SUM(O11:O11),0),0)*K11</f>
        <v>0</v>
      </c>
      <c r="BM11" s="177">
        <f>IF(I11="pyramid",IF(SUM(O11:O11)&gt;0,SUM(O11:O11),0),0)*K11</f>
        <v>0</v>
      </c>
      <c r="BN11" s="177">
        <f>IF(I11="high profile",IF(SUM(O11:O11)&gt;0,SUM(O11:O11),0),0)*K11</f>
        <v>0</v>
      </c>
      <c r="BO11" s="177">
        <f>IF(I11="rectangle",IF(SUM(O11:O11)&gt;0,SUM(O11:O11),0),0)*K11</f>
        <v>0</v>
      </c>
      <c r="BP11" s="177">
        <f t="shared" si="40"/>
        <v>0</v>
      </c>
      <c r="BQ11" s="177">
        <f>IF(I11="crack",IF(SUM(O11:O11)&gt;0,SUM(O11:O11),0),0)*K11</f>
        <v>0</v>
      </c>
    </row>
    <row r="12" spans="1:70" s="123" customFormat="1" ht="75" customHeight="1">
      <c r="A12" s="805" t="s">
        <v>6823</v>
      </c>
      <c r="B12" s="210" t="s">
        <v>8</v>
      </c>
      <c r="C12" s="241"/>
      <c r="D12" s="617" t="s">
        <v>6177</v>
      </c>
      <c r="E12" s="618" t="s">
        <v>6195</v>
      </c>
      <c r="F12" s="619" t="s">
        <v>5195</v>
      </c>
      <c r="G12" s="620" t="s">
        <v>133</v>
      </c>
      <c r="H12" s="621" t="s">
        <v>6799</v>
      </c>
      <c r="I12" s="621" t="s">
        <v>6215</v>
      </c>
      <c r="J12" s="628" t="s">
        <v>6814</v>
      </c>
      <c r="K12" s="620">
        <v>2</v>
      </c>
      <c r="L12" s="620">
        <v>0</v>
      </c>
      <c r="M12" s="620" t="s">
        <v>4673</v>
      </c>
      <c r="N12" s="636">
        <v>479</v>
      </c>
      <c r="O12" s="611"/>
      <c r="P12" s="612">
        <f t="shared" si="38"/>
        <v>0</v>
      </c>
      <c r="Q12" s="622" t="str">
        <f>IF(SUM(O12:O12)&gt;0,"Yes","No")</f>
        <v>No</v>
      </c>
      <c r="R12" s="609" t="str">
        <f>IF(B12="New","Yes","No")</f>
        <v>Yes</v>
      </c>
      <c r="T12" s="275">
        <v>2</v>
      </c>
      <c r="U12" s="276">
        <f t="shared" si="39"/>
        <v>0</v>
      </c>
      <c r="V12" s="111"/>
      <c r="W12" s="302">
        <v>12.98</v>
      </c>
      <c r="X12" s="567">
        <f t="shared" ref="X12" si="41">SUM(O12:O12)*W12</f>
        <v>0</v>
      </c>
      <c r="Y12" s="568">
        <f t="shared" si="5"/>
        <v>0</v>
      </c>
      <c r="Z12" s="526">
        <v>2</v>
      </c>
      <c r="AA12" s="515">
        <v>12</v>
      </c>
      <c r="AB12" s="285">
        <f t="shared" ref="AB12" si="42">O12*AA12</f>
        <v>0</v>
      </c>
      <c r="AC12" s="515"/>
      <c r="AD12" s="285">
        <f t="shared" ref="AD12" si="43">AC12*O12</f>
        <v>0</v>
      </c>
      <c r="AE12" s="515"/>
      <c r="AF12" s="177">
        <f t="shared" ref="AF12" si="44">AE12*O12</f>
        <v>0</v>
      </c>
      <c r="AG12" s="539"/>
      <c r="AH12" s="177">
        <f>IF(G12="XS",IF(SUM(O12:O12)&gt;0,SUM(O12:O12),0),0)*K12</f>
        <v>0</v>
      </c>
      <c r="AI12" s="177">
        <f>IF(G12="S",IF(SUM(O12:O12)&gt;0,SUM(O12:O12),0),0)*K12</f>
        <v>0</v>
      </c>
      <c r="AJ12" s="177">
        <f>IF(G12="M",IF(SUM(O12:O12)&gt;0,SUM(O12:O12),0),0)*K12</f>
        <v>0</v>
      </c>
      <c r="AK12" s="177">
        <f>IF(G12="L",IF(SUM(O12:O12)&gt;0,SUM(O12:O12),0),0)*K12</f>
        <v>0</v>
      </c>
      <c r="AL12" s="177">
        <f>IF(G12="XL",IF(SUM(O12:O12)&gt;0,SUM(O12:O12),0),0)*K12</f>
        <v>0</v>
      </c>
      <c r="AM12" s="177">
        <f>IF(G12="2XL",IF(SUM(O12:O12)&gt;0,SUM(O12:O12),0),0)*K12</f>
        <v>0</v>
      </c>
      <c r="AN12" s="177">
        <f>IF(G12="3XL",IF(SUM(O12:O12)&gt;0,SUM(O12:O12),0),0)*K12</f>
        <v>0</v>
      </c>
      <c r="AO12" s="177">
        <f>IF(G12="4XL",IF(SUM(O12:O12)&gt;0,SUM(O12:O12),0),0)*K12</f>
        <v>0</v>
      </c>
      <c r="AP12" s="177">
        <f>IF(G12="various",IF(SUM(O12:O12)&gt;0,SUM(O12:O12),0),0)*K12</f>
        <v>0</v>
      </c>
      <c r="AQ12" s="539"/>
      <c r="AR12" s="443">
        <f>IF(F12="",IF(SUM(O12:O12)&gt;0,SUM(O12:O12),0),0)*K12</f>
        <v>0</v>
      </c>
      <c r="AS12" s="443">
        <f>IF(F12="Dual tex.",IF(SUM(O12:O12)&gt;0,SUM(O12:O12),0),0)*K12</f>
        <v>0</v>
      </c>
      <c r="AT12" s="443">
        <f t="shared" ref="AT12" si="45">IF(F12="Colored no tex.",IF(SUM(O12:O12)&gt;0,SUM(O12:O12),0),0)*K12</f>
        <v>0</v>
      </c>
      <c r="AU12" s="539"/>
      <c r="AV12" s="177">
        <f>IF(I12="sloper",IF(SUM(O12:O12)&gt;0,SUM(O12:O12),0),0)*K12</f>
        <v>0</v>
      </c>
      <c r="AW12" s="177">
        <f>IF(I12="footholds",IF(SUM(O12:O12)&gt;0,SUM(O12:O12),0),0)*K12</f>
        <v>0</v>
      </c>
      <c r="AX12" s="177">
        <f>IF(I12="micros",IF(SUM(O12:O12)&gt;0,SUM(O12:O12),0),0)*K12</f>
        <v>0</v>
      </c>
      <c r="AY12" s="177">
        <f>IF(I12="jug",IF(SUM(O12:O12)&gt;0,SUM(O12:O12),0),0)*K12</f>
        <v>0</v>
      </c>
      <c r="AZ12" s="177">
        <f>IF(I12="ledge",IF(SUM(O12:O12)&gt;0,SUM(O12:O12),0),0)*K12</f>
        <v>0</v>
      </c>
      <c r="BA12" s="177">
        <f>IF(I12="edge",IF(SUM(O12:O12)&gt;0,SUM(O12:O12),0),0)*K12</f>
        <v>0</v>
      </c>
      <c r="BB12" s="177">
        <f>IF(I12="crimp",IF(SUM(O12:O12)&gt;0,SUM(O12:O12),0),0)*K12</f>
        <v>0</v>
      </c>
      <c r="BC12" s="177">
        <f>IF(I12="incut",IF(SUM(O12:O12)&gt;0,SUM(O12:O12),0),0)*K12</f>
        <v>0</v>
      </c>
      <c r="BD12" s="177">
        <f>IF(I12="dish",IF(SUM(O12:O12)&gt;0,SUM(O12:O12),0),0)*K12</f>
        <v>0</v>
      </c>
      <c r="BE12" s="177">
        <f>IF(I12="pinch",IF(SUM(O12:O12)&gt;0,SUM(O12:O12),0),0)*K12</f>
        <v>0</v>
      </c>
      <c r="BF12" s="177">
        <f>IF(I12="pocket",IF(SUM(O12:O12)&gt;0,SUM(O12:O12),0),0)*K12</f>
        <v>0</v>
      </c>
      <c r="BG12" s="177">
        <f>IF(I12="insert",IF(SUM(O12:O12)&gt;0,SUM(O12:O12),0),0)*K12</f>
        <v>0</v>
      </c>
      <c r="BH12" s="177">
        <f>IF(I12="feature",IF(SUM(O12:O12)&gt;0,SUM(O12:O12),0),0)*K12</f>
        <v>0</v>
      </c>
      <c r="BI12" s="177">
        <f>IF(I12="scoop",IF(SUM(O12:O12)&gt;0,SUM(O12:O12),0),0)*K12</f>
        <v>0</v>
      </c>
      <c r="BJ12" s="177">
        <f>IF(I12="arete",IF(SUM(O12:O12)&gt;0,SUM(O12:O12),0),0)*K12</f>
        <v>0</v>
      </c>
      <c r="BK12" s="177">
        <f>IF(I12="square",IF(SUM(O12:O12)&gt;0,SUM(O12:O12),0),0)*K12</f>
        <v>0</v>
      </c>
      <c r="BL12" s="177">
        <f>IF(I12="positive",IF(SUM(O12:O12)&gt;0,SUM(O12:O12),0),0)*K12</f>
        <v>0</v>
      </c>
      <c r="BM12" s="177">
        <f>IF(I12="pyramid",IF(SUM(O12:O12)&gt;0,SUM(O12:O12),0),0)*K12</f>
        <v>0</v>
      </c>
      <c r="BN12" s="177">
        <f>IF(I12="high profile",IF(SUM(O12:O12)&gt;0,SUM(O12:O12),0),0)*K12</f>
        <v>0</v>
      </c>
      <c r="BO12" s="177">
        <f>IF(I12="rectangle",IF(SUM(O12:O12)&gt;0,SUM(O12:O12),0),0)*K12</f>
        <v>0</v>
      </c>
      <c r="BP12" s="177">
        <f t="shared" si="40"/>
        <v>0</v>
      </c>
      <c r="BQ12" s="177">
        <f t="shared" ref="BQ12" si="46">IF(I12="crack",IF(SUM(O12:O12)&gt;0,SUM(O12:O12),0),0)*K12</f>
        <v>0</v>
      </c>
    </row>
    <row r="13" spans="1:70" s="9" customFormat="1" ht="75" customHeight="1">
      <c r="A13" s="807"/>
      <c r="B13" s="210"/>
      <c r="D13" s="106" t="s">
        <v>6184</v>
      </c>
      <c r="E13" s="241" t="s">
        <v>6194</v>
      </c>
      <c r="F13" s="623" t="s">
        <v>5195</v>
      </c>
      <c r="G13" s="105" t="s">
        <v>134</v>
      </c>
      <c r="H13" s="224" t="s">
        <v>6429</v>
      </c>
      <c r="I13" s="224" t="s">
        <v>6215</v>
      </c>
      <c r="J13" s="625" t="s">
        <v>6809</v>
      </c>
      <c r="K13" s="105">
        <v>2</v>
      </c>
      <c r="L13" s="105">
        <v>0</v>
      </c>
      <c r="M13" s="105" t="s">
        <v>4673</v>
      </c>
      <c r="N13" s="379">
        <v>436</v>
      </c>
      <c r="O13" s="127"/>
      <c r="P13" s="124">
        <f t="shared" si="38"/>
        <v>0</v>
      </c>
      <c r="Q13" s="124" t="str">
        <f t="shared" ref="Q13" si="47">IF(SUM(O13:O13)&gt;0,"Yes","No")</f>
        <v>No</v>
      </c>
      <c r="R13" s="234" t="str">
        <f t="shared" si="3"/>
        <v>No</v>
      </c>
      <c r="T13" s="275">
        <v>2</v>
      </c>
      <c r="U13" s="276">
        <f t="shared" si="39"/>
        <v>0</v>
      </c>
      <c r="V13" s="549"/>
      <c r="W13" s="301">
        <v>8.3000000000000007</v>
      </c>
      <c r="X13" s="567">
        <f>SUM(O13:O13)*W13</f>
        <v>0</v>
      </c>
      <c r="Y13" s="568">
        <f t="shared" si="5"/>
        <v>0</v>
      </c>
      <c r="Z13" s="526">
        <v>2</v>
      </c>
      <c r="AA13" s="515">
        <v>10</v>
      </c>
      <c r="AB13" s="285">
        <f>O13*AA13</f>
        <v>0</v>
      </c>
      <c r="AC13" s="515"/>
      <c r="AD13" s="285">
        <f>AC13*O13</f>
        <v>0</v>
      </c>
      <c r="AE13" s="515"/>
      <c r="AF13" s="177">
        <f>AE13*O13</f>
        <v>0</v>
      </c>
      <c r="AG13" s="539"/>
      <c r="AH13" s="177">
        <f t="shared" ref="AH13" si="48">IF(G13="XS",IF(SUM(O13:O13)&gt;0,SUM(O13:O13),0),0)*K13</f>
        <v>0</v>
      </c>
      <c r="AI13" s="177">
        <f t="shared" si="7"/>
        <v>0</v>
      </c>
      <c r="AJ13" s="177">
        <f t="shared" si="8"/>
        <v>0</v>
      </c>
      <c r="AK13" s="177">
        <f t="shared" si="9"/>
        <v>0</v>
      </c>
      <c r="AL13" s="177">
        <f t="shared" si="10"/>
        <v>0</v>
      </c>
      <c r="AM13" s="177">
        <f t="shared" si="11"/>
        <v>0</v>
      </c>
      <c r="AN13" s="177">
        <f t="shared" si="12"/>
        <v>0</v>
      </c>
      <c r="AO13" s="177">
        <f t="shared" si="13"/>
        <v>0</v>
      </c>
      <c r="AP13" s="177">
        <f t="shared" si="14"/>
        <v>0</v>
      </c>
      <c r="AQ13" s="539"/>
      <c r="AR13" s="443">
        <f t="shared" si="15"/>
        <v>0</v>
      </c>
      <c r="AS13" s="443">
        <f t="shared" si="16"/>
        <v>0</v>
      </c>
      <c r="AT13" s="443">
        <f>IF(F13="Colored no tex.",IF(SUM(O13:O13)&gt;0,SUM(O13:O13),0),0)*K13</f>
        <v>0</v>
      </c>
      <c r="AU13" s="539"/>
      <c r="AV13" s="177">
        <f t="shared" ref="AV13" si="49">IF(I13="sloper",IF(SUM(O13:O13)&gt;0,SUM(O13:O13),0),0)*K13</f>
        <v>0</v>
      </c>
      <c r="AW13" s="177">
        <f t="shared" si="18"/>
        <v>0</v>
      </c>
      <c r="AX13" s="177">
        <f t="shared" si="19"/>
        <v>0</v>
      </c>
      <c r="AY13" s="177">
        <f t="shared" si="20"/>
        <v>0</v>
      </c>
      <c r="AZ13" s="177">
        <f t="shared" si="21"/>
        <v>0</v>
      </c>
      <c r="BA13" s="177">
        <f t="shared" si="22"/>
        <v>0</v>
      </c>
      <c r="BB13" s="177">
        <f t="shared" si="23"/>
        <v>0</v>
      </c>
      <c r="BC13" s="177">
        <f t="shared" si="24"/>
        <v>0</v>
      </c>
      <c r="BD13" s="177">
        <f t="shared" si="25"/>
        <v>0</v>
      </c>
      <c r="BE13" s="177">
        <f t="shared" si="26"/>
        <v>0</v>
      </c>
      <c r="BF13" s="177">
        <f t="shared" si="27"/>
        <v>0</v>
      </c>
      <c r="BG13" s="177">
        <f t="shared" si="28"/>
        <v>0</v>
      </c>
      <c r="BH13" s="177">
        <f t="shared" si="29"/>
        <v>0</v>
      </c>
      <c r="BI13" s="177">
        <f t="shared" si="30"/>
        <v>0</v>
      </c>
      <c r="BJ13" s="177">
        <f t="shared" si="31"/>
        <v>0</v>
      </c>
      <c r="BK13" s="177">
        <f t="shared" si="32"/>
        <v>0</v>
      </c>
      <c r="BL13" s="177">
        <f t="shared" si="33"/>
        <v>0</v>
      </c>
      <c r="BM13" s="177">
        <f t="shared" si="34"/>
        <v>0</v>
      </c>
      <c r="BN13" s="177">
        <f t="shared" si="35"/>
        <v>0</v>
      </c>
      <c r="BO13" s="177">
        <f t="shared" si="36"/>
        <v>0</v>
      </c>
      <c r="BP13" s="177">
        <f t="shared" si="40"/>
        <v>0</v>
      </c>
      <c r="BQ13" s="177">
        <f>IF(I13="crack",IF(SUM(O13:O13)&gt;0,SUM(O13:O13),0),0)*K13</f>
        <v>0</v>
      </c>
    </row>
    <row r="14" spans="1:70" s="123" customFormat="1" ht="75" customHeight="1">
      <c r="A14" s="807"/>
      <c r="B14" s="210"/>
      <c r="C14" s="9"/>
      <c r="D14" s="617" t="s">
        <v>6183</v>
      </c>
      <c r="E14" s="618" t="s">
        <v>6195</v>
      </c>
      <c r="F14" s="619" t="s">
        <v>5195</v>
      </c>
      <c r="G14" s="620" t="s">
        <v>135</v>
      </c>
      <c r="H14" s="621" t="s">
        <v>6430</v>
      </c>
      <c r="I14" s="621" t="s">
        <v>6215</v>
      </c>
      <c r="J14" s="627" t="s">
        <v>6813</v>
      </c>
      <c r="K14" s="620">
        <v>2</v>
      </c>
      <c r="L14" s="620">
        <v>0</v>
      </c>
      <c r="M14" s="620" t="s">
        <v>4673</v>
      </c>
      <c r="N14" s="636">
        <f>945.23*1.03</f>
        <v>973.58690000000001</v>
      </c>
      <c r="O14" s="611"/>
      <c r="P14" s="612">
        <f t="shared" si="38"/>
        <v>0</v>
      </c>
      <c r="Q14" s="622" t="str">
        <f t="shared" ref="Q14:Q15" si="50">IF(SUM(O14:O14)&gt;0,"Yes","No")</f>
        <v>No</v>
      </c>
      <c r="R14" s="609" t="str">
        <f>IF(B14="New","Yes","No")</f>
        <v>No</v>
      </c>
      <c r="T14" s="275">
        <v>2</v>
      </c>
      <c r="U14" s="276">
        <f t="shared" si="39"/>
        <v>0</v>
      </c>
      <c r="V14" s="111"/>
      <c r="W14" s="302">
        <v>23</v>
      </c>
      <c r="X14" s="567">
        <f>SUM(O14:O14)*W14</f>
        <v>0</v>
      </c>
      <c r="Y14" s="568">
        <f t="shared" si="5"/>
        <v>0</v>
      </c>
      <c r="Z14" s="526">
        <v>2</v>
      </c>
      <c r="AA14" s="515">
        <v>22</v>
      </c>
      <c r="AB14" s="285">
        <f>O14*AA14</f>
        <v>0</v>
      </c>
      <c r="AC14" s="515"/>
      <c r="AD14" s="285">
        <f>AC14*O14</f>
        <v>0</v>
      </c>
      <c r="AE14" s="515"/>
      <c r="AF14" s="177">
        <f>AE14*O14</f>
        <v>0</v>
      </c>
      <c r="AG14" s="539"/>
      <c r="AH14" s="177">
        <f t="shared" ref="AH14" si="51">IF(G14="XS",IF(SUM(O14:O14)&gt;0,SUM(O14:O14),0),0)*K14</f>
        <v>0</v>
      </c>
      <c r="AI14" s="177">
        <f>IF(G14="S",IF(SUM(O14:O14)&gt;0,SUM(O14:O14),0),0)*K14</f>
        <v>0</v>
      </c>
      <c r="AJ14" s="177">
        <f>IF(G14="M",IF(SUM(O14:O14)&gt;0,SUM(O14:O14),0),0)*K14</f>
        <v>0</v>
      </c>
      <c r="AK14" s="177">
        <f>IF(G14="L",IF(SUM(O14:O14)&gt;0,SUM(O14:O14),0),0)*K14</f>
        <v>0</v>
      </c>
      <c r="AL14" s="177">
        <f>IF(G14="XL",IF(SUM(O14:O14)&gt;0,SUM(O14:O14),0),0)*K14</f>
        <v>0</v>
      </c>
      <c r="AM14" s="177">
        <f>IF(G14="2XL",IF(SUM(O14:O14)&gt;0,SUM(O14:O14),0),0)*K14</f>
        <v>0</v>
      </c>
      <c r="AN14" s="177">
        <f>IF(G14="3XL",IF(SUM(O14:O14)&gt;0,SUM(O14:O14),0),0)*K14</f>
        <v>0</v>
      </c>
      <c r="AO14" s="177">
        <f>IF(G14="4XL",IF(SUM(O14:O14)&gt;0,SUM(O14:O14),0),0)*K14</f>
        <v>0</v>
      </c>
      <c r="AP14" s="177">
        <f>IF(G14="various",IF(SUM(O14:O14)&gt;0,SUM(O14:O14),0),0)*K14</f>
        <v>0</v>
      </c>
      <c r="AQ14" s="539"/>
      <c r="AR14" s="443">
        <f>IF(F14="",IF(SUM(O14:O14)&gt;0,SUM(O14:O14),0),0)*K14</f>
        <v>0</v>
      </c>
      <c r="AS14" s="443">
        <f>IF(F14="Dual tex.",IF(SUM(O14:O14)&gt;0,SUM(O14:O14),0),0)*K14</f>
        <v>0</v>
      </c>
      <c r="AT14" s="443">
        <f>IF(F14="Colored no tex.",IF(SUM(O14:O14)&gt;0,SUM(O14:O14),0),0)*K14</f>
        <v>0</v>
      </c>
      <c r="AU14" s="539"/>
      <c r="AV14" s="177">
        <f t="shared" ref="AV14" si="52">IF(I14="sloper",IF(SUM(O14:O14)&gt;0,SUM(O14:O14),0),0)*K14</f>
        <v>0</v>
      </c>
      <c r="AW14" s="177">
        <f>IF(I14="footholds",IF(SUM(O14:O14)&gt;0,SUM(O14:O14),0),0)*K14</f>
        <v>0</v>
      </c>
      <c r="AX14" s="177">
        <f>IF(I14="micros",IF(SUM(O14:O14)&gt;0,SUM(O14:O14),0),0)*K14</f>
        <v>0</v>
      </c>
      <c r="AY14" s="177">
        <f>IF(I14="jug",IF(SUM(O14:O14)&gt;0,SUM(O14:O14),0),0)*K14</f>
        <v>0</v>
      </c>
      <c r="AZ14" s="177">
        <f>IF(I14="ledge",IF(SUM(O14:O14)&gt;0,SUM(O14:O14),0),0)*K14</f>
        <v>0</v>
      </c>
      <c r="BA14" s="177">
        <f>IF(I14="edge",IF(SUM(O14:O14)&gt;0,SUM(O14:O14),0),0)*K14</f>
        <v>0</v>
      </c>
      <c r="BB14" s="177">
        <f>IF(I14="crimp",IF(SUM(O14:O14)&gt;0,SUM(O14:O14),0),0)*K14</f>
        <v>0</v>
      </c>
      <c r="BC14" s="177">
        <f>IF(I14="incut",IF(SUM(O14:O14)&gt;0,SUM(O14:O14),0),0)*K14</f>
        <v>0</v>
      </c>
      <c r="BD14" s="177">
        <f>IF(I14="dish",IF(SUM(O14:O14)&gt;0,SUM(O14:O14),0),0)*K14</f>
        <v>0</v>
      </c>
      <c r="BE14" s="177">
        <f>IF(I14="pinch",IF(SUM(O14:O14)&gt;0,SUM(O14:O14),0),0)*K14</f>
        <v>0</v>
      </c>
      <c r="BF14" s="177">
        <f>IF(I14="pocket",IF(SUM(O14:O14)&gt;0,SUM(O14:O14),0),0)*K14</f>
        <v>0</v>
      </c>
      <c r="BG14" s="177">
        <f>IF(I14="insert",IF(SUM(O14:O14)&gt;0,SUM(O14:O14),0),0)*K14</f>
        <v>0</v>
      </c>
      <c r="BH14" s="177">
        <f>IF(I14="feature",IF(SUM(O14:O14)&gt;0,SUM(O14:O14),0),0)*K14</f>
        <v>0</v>
      </c>
      <c r="BI14" s="177">
        <f>IF(I14="scoop",IF(SUM(O14:O14)&gt;0,SUM(O14:O14),0),0)*K14</f>
        <v>0</v>
      </c>
      <c r="BJ14" s="177">
        <f>IF(I14="arete",IF(SUM(O14:O14)&gt;0,SUM(O14:O14),0),0)*K14</f>
        <v>0</v>
      </c>
      <c r="BK14" s="177">
        <f>IF(I14="square",IF(SUM(O14:O14)&gt;0,SUM(O14:O14),0),0)*K14</f>
        <v>0</v>
      </c>
      <c r="BL14" s="177">
        <f>IF(I14="positive",IF(SUM(O14:O14)&gt;0,SUM(O14:O14),0),0)*K14</f>
        <v>0</v>
      </c>
      <c r="BM14" s="177">
        <f>IF(I14="pyramid",IF(SUM(O14:O14)&gt;0,SUM(O14:O14),0),0)*K14</f>
        <v>0</v>
      </c>
      <c r="BN14" s="177">
        <f>IF(I14="high profile",IF(SUM(O14:O14)&gt;0,SUM(O14:O14),0),0)*K14</f>
        <v>0</v>
      </c>
      <c r="BO14" s="177">
        <f>IF(I14="rectangle",IF(SUM(O14:O14)&gt;0,SUM(O14:O14),0),0)*K14</f>
        <v>0</v>
      </c>
      <c r="BP14" s="177">
        <f t="shared" si="40"/>
        <v>0</v>
      </c>
      <c r="BQ14" s="177">
        <f>IF(I14="crack",IF(SUM(O14:O14)&gt;0,SUM(O14:O14),0),0)*K14</f>
        <v>0</v>
      </c>
    </row>
    <row r="15" spans="1:70" s="123" customFormat="1" ht="75" customHeight="1">
      <c r="A15" s="807"/>
      <c r="B15" s="210"/>
      <c r="C15" s="9"/>
      <c r="D15" s="106" t="s">
        <v>6182</v>
      </c>
      <c r="E15" s="241"/>
      <c r="F15" s="623" t="s">
        <v>5195</v>
      </c>
      <c r="G15" s="105" t="s">
        <v>135</v>
      </c>
      <c r="H15" s="224" t="s">
        <v>6431</v>
      </c>
      <c r="I15" s="224" t="s">
        <v>6215</v>
      </c>
      <c r="J15" s="108" t="s">
        <v>6818</v>
      </c>
      <c r="K15" s="105">
        <v>6</v>
      </c>
      <c r="L15" s="105">
        <v>0</v>
      </c>
      <c r="M15" s="105" t="s">
        <v>4673</v>
      </c>
      <c r="N15" s="379">
        <f>N14+N13*2-10</f>
        <v>1835.5869</v>
      </c>
      <c r="O15" s="426"/>
      <c r="P15" s="511">
        <f t="shared" si="38"/>
        <v>0</v>
      </c>
      <c r="Q15" s="124" t="str">
        <f t="shared" si="50"/>
        <v>No</v>
      </c>
      <c r="R15" s="234" t="str">
        <f t="shared" ref="R15" si="53">IF(B15="New","Yes","No")</f>
        <v>No</v>
      </c>
      <c r="T15" s="275">
        <v>6</v>
      </c>
      <c r="U15" s="276">
        <f t="shared" si="39"/>
        <v>0</v>
      </c>
      <c r="V15" s="111"/>
      <c r="W15" s="302">
        <v>39.6</v>
      </c>
      <c r="X15" s="567">
        <f t="shared" ref="X15" si="54">SUM(O15:O15)*W15</f>
        <v>0</v>
      </c>
      <c r="Y15" s="568">
        <f t="shared" si="5"/>
        <v>0</v>
      </c>
      <c r="Z15" s="526">
        <v>6</v>
      </c>
      <c r="AA15" s="515">
        <v>42</v>
      </c>
      <c r="AB15" s="285">
        <f t="shared" ref="AB15" si="55">O15*AA15</f>
        <v>0</v>
      </c>
      <c r="AC15" s="515"/>
      <c r="AD15" s="285">
        <f t="shared" ref="AD15" si="56">AC15*O15</f>
        <v>0</v>
      </c>
      <c r="AE15" s="515"/>
      <c r="AF15" s="177">
        <f t="shared" ref="AF15" si="57">AE15*O15</f>
        <v>0</v>
      </c>
      <c r="AG15" s="539"/>
      <c r="AH15" s="177">
        <f t="shared" ref="AH15" si="58">IF(G15="XS",IF(SUM(O15:O15)&gt;0,SUM(O15:O15),0),0)*K15</f>
        <v>0</v>
      </c>
      <c r="AI15" s="177">
        <f t="shared" ref="AI15" si="59">IF(G15="S",IF(SUM(O15:O15)&gt;0,SUM(O15:O15),0),0)*K15</f>
        <v>0</v>
      </c>
      <c r="AJ15" s="177">
        <f t="shared" ref="AJ15" si="60">IF(G15="M",IF(SUM(O15:O15)&gt;0,SUM(O15:O15),0),0)*K15</f>
        <v>0</v>
      </c>
      <c r="AK15" s="177">
        <f t="shared" ref="AK15" si="61">IF(G15="L",IF(SUM(O15:O15)&gt;0,SUM(O15:O15),0),0)*K15</f>
        <v>0</v>
      </c>
      <c r="AL15" s="177">
        <f t="shared" ref="AL15" si="62">IF(G15="XL",IF(SUM(O15:O15)&gt;0,SUM(O15:O15),0),0)*K15</f>
        <v>0</v>
      </c>
      <c r="AM15" s="177">
        <f t="shared" ref="AM15" si="63">IF(G15="2XL",IF(SUM(O15:O15)&gt;0,SUM(O15:O15),0),0)*K15</f>
        <v>0</v>
      </c>
      <c r="AN15" s="177">
        <f t="shared" ref="AN15" si="64">IF(G15="3XL",IF(SUM(O15:O15)&gt;0,SUM(O15:O15),0),0)*K15</f>
        <v>0</v>
      </c>
      <c r="AO15" s="177">
        <f t="shared" ref="AO15" si="65">IF(G15="4XL",IF(SUM(O15:O15)&gt;0,SUM(O15:O15),0),0)*K15</f>
        <v>0</v>
      </c>
      <c r="AP15" s="177">
        <f t="shared" ref="AP15" si="66">IF(G15="various",IF(SUM(O15:O15)&gt;0,SUM(O15:O15),0),0)*K15</f>
        <v>0</v>
      </c>
      <c r="AQ15" s="539"/>
      <c r="AR15" s="443">
        <f t="shared" ref="AR15" si="67">IF(F15="",IF(SUM(O15:O15)&gt;0,SUM(O15:O15),0),0)*K15</f>
        <v>0</v>
      </c>
      <c r="AS15" s="443">
        <f t="shared" ref="AS15" si="68">IF(F15="Dual tex.",IF(SUM(O15:O15)&gt;0,SUM(O15:O15),0),0)*K15</f>
        <v>0</v>
      </c>
      <c r="AT15" s="443">
        <f t="shared" ref="AT15" si="69">IF(F15="Colored no tex.",IF(SUM(O15:O15)&gt;0,SUM(O15:O15),0),0)*K15</f>
        <v>0</v>
      </c>
      <c r="AU15" s="539"/>
      <c r="AV15" s="177">
        <f t="shared" ref="AV15" si="70">IF(I15="sloper",IF(SUM(O15:O15)&gt;0,SUM(O15:O15),0),0)*K15</f>
        <v>0</v>
      </c>
      <c r="AW15" s="177">
        <f t="shared" ref="AW15" si="71">IF(I15="footholds",IF(SUM(O15:O15)&gt;0,SUM(O15:O15),0),0)*K15</f>
        <v>0</v>
      </c>
      <c r="AX15" s="177">
        <f t="shared" ref="AX15" si="72">IF(I15="micros",IF(SUM(O15:O15)&gt;0,SUM(O15:O15),0),0)*K15</f>
        <v>0</v>
      </c>
      <c r="AY15" s="177">
        <f t="shared" ref="AY15" si="73">IF(I15="jug",IF(SUM(O15:O15)&gt;0,SUM(O15:O15),0),0)*K15</f>
        <v>0</v>
      </c>
      <c r="AZ15" s="177">
        <f t="shared" ref="AZ15" si="74">IF(I15="ledge",IF(SUM(O15:O15)&gt;0,SUM(O15:O15),0),0)*K15</f>
        <v>0</v>
      </c>
      <c r="BA15" s="177">
        <f t="shared" ref="BA15" si="75">IF(I15="edge",IF(SUM(O15:O15)&gt;0,SUM(O15:O15),0),0)*K15</f>
        <v>0</v>
      </c>
      <c r="BB15" s="177">
        <f t="shared" ref="BB15" si="76">IF(I15="crimp",IF(SUM(O15:O15)&gt;0,SUM(O15:O15),0),0)*K15</f>
        <v>0</v>
      </c>
      <c r="BC15" s="177">
        <f t="shared" ref="BC15" si="77">IF(I15="incut",IF(SUM(O15:O15)&gt;0,SUM(O15:O15),0),0)*K15</f>
        <v>0</v>
      </c>
      <c r="BD15" s="177">
        <f t="shared" ref="BD15" si="78">IF(I15="dish",IF(SUM(O15:O15)&gt;0,SUM(O15:O15),0),0)*K15</f>
        <v>0</v>
      </c>
      <c r="BE15" s="177">
        <f t="shared" ref="BE15" si="79">IF(I15="pinch",IF(SUM(O15:O15)&gt;0,SUM(O15:O15),0),0)*K15</f>
        <v>0</v>
      </c>
      <c r="BF15" s="177">
        <f t="shared" ref="BF15" si="80">IF(I15="pocket",IF(SUM(O15:O15)&gt;0,SUM(O15:O15),0),0)*K15</f>
        <v>0</v>
      </c>
      <c r="BG15" s="177">
        <f t="shared" ref="BG15" si="81">IF(I15="insert",IF(SUM(O15:O15)&gt;0,SUM(O15:O15),0),0)*K15</f>
        <v>0</v>
      </c>
      <c r="BH15" s="177">
        <f t="shared" ref="BH15" si="82">IF(I15="feature",IF(SUM(O15:O15)&gt;0,SUM(O15:O15),0),0)*K15</f>
        <v>0</v>
      </c>
      <c r="BI15" s="177">
        <f t="shared" ref="BI15" si="83">IF(I15="scoop",IF(SUM(O15:O15)&gt;0,SUM(O15:O15),0),0)*K15</f>
        <v>0</v>
      </c>
      <c r="BJ15" s="177">
        <f t="shared" ref="BJ15" si="84">IF(I15="arete",IF(SUM(O15:O15)&gt;0,SUM(O15:O15),0),0)*K15</f>
        <v>0</v>
      </c>
      <c r="BK15" s="177">
        <f t="shared" ref="BK15" si="85">IF(I15="square",IF(SUM(O15:O15)&gt;0,SUM(O15:O15),0),0)*K15</f>
        <v>0</v>
      </c>
      <c r="BL15" s="177">
        <f t="shared" ref="BL15" si="86">IF(I15="positive",IF(SUM(O15:O15)&gt;0,SUM(O15:O15),0),0)*K15</f>
        <v>0</v>
      </c>
      <c r="BM15" s="177">
        <f t="shared" ref="BM15" si="87">IF(I15="pyramid",IF(SUM(O15:O15)&gt;0,SUM(O15:O15),0),0)*K15</f>
        <v>0</v>
      </c>
      <c r="BN15" s="177">
        <f t="shared" ref="BN15" si="88">IF(I15="high profile",IF(SUM(O15:O15)&gt;0,SUM(O15:O15),0),0)*K15</f>
        <v>0</v>
      </c>
      <c r="BO15" s="177">
        <f t="shared" ref="BO15" si="89">IF(I15="rectangle",IF(SUM(O15:O15)&gt;0,SUM(O15:O15),0),0)*K15</f>
        <v>0</v>
      </c>
      <c r="BP15" s="177">
        <f t="shared" si="40"/>
        <v>0</v>
      </c>
      <c r="BQ15" s="177">
        <f t="shared" ref="BQ15" si="90">IF(I15="crack",IF(SUM(O15:O15)&gt;0,SUM(O15:O15),0),0)*K15</f>
        <v>0</v>
      </c>
    </row>
    <row r="16" spans="1:70" s="123" customFormat="1" ht="75" customHeight="1">
      <c r="A16" s="807"/>
      <c r="B16" s="210" t="s">
        <v>8</v>
      </c>
      <c r="C16" s="241"/>
      <c r="D16" s="617" t="s">
        <v>6795</v>
      </c>
      <c r="E16" s="618"/>
      <c r="F16" s="619" t="s">
        <v>5195</v>
      </c>
      <c r="G16" s="620" t="s">
        <v>134</v>
      </c>
      <c r="H16" s="621" t="s">
        <v>6806</v>
      </c>
      <c r="I16" s="621" t="s">
        <v>6215</v>
      </c>
      <c r="J16" s="627" t="s">
        <v>6804</v>
      </c>
      <c r="K16" s="620">
        <v>2</v>
      </c>
      <c r="L16" s="620">
        <v>0</v>
      </c>
      <c r="M16" s="620" t="s">
        <v>4673</v>
      </c>
      <c r="N16" s="636">
        <v>584</v>
      </c>
      <c r="O16" s="611"/>
      <c r="P16" s="612">
        <f t="shared" ref="P16" si="91">N16*O16</f>
        <v>0</v>
      </c>
      <c r="Q16" s="622" t="str">
        <f t="shared" ref="Q16" si="92">IF(SUM(O16:O16)&gt;0,"Yes","No")</f>
        <v>No</v>
      </c>
      <c r="R16" s="609" t="str">
        <f>IF(B16="New","Yes","No")</f>
        <v>Yes</v>
      </c>
      <c r="T16" s="275">
        <v>2</v>
      </c>
      <c r="U16" s="276">
        <f t="shared" ref="U16" si="93">T16*SUM(O16:O16)</f>
        <v>0</v>
      </c>
      <c r="V16" s="111"/>
      <c r="W16" s="302">
        <v>22</v>
      </c>
      <c r="X16" s="567">
        <f>SUM(O16:O16)*W16</f>
        <v>0</v>
      </c>
      <c r="Y16" s="568">
        <f t="shared" ref="Y16" si="94">O16*K16</f>
        <v>0</v>
      </c>
      <c r="Z16" s="526">
        <v>6</v>
      </c>
      <c r="AA16" s="515">
        <v>12</v>
      </c>
      <c r="AB16" s="285">
        <f>O16*AA16</f>
        <v>0</v>
      </c>
      <c r="AC16" s="515"/>
      <c r="AD16" s="285">
        <f>AC16*O16</f>
        <v>0</v>
      </c>
      <c r="AE16" s="515"/>
      <c r="AF16" s="177">
        <f>AE16*O16</f>
        <v>0</v>
      </c>
      <c r="AG16" s="539"/>
      <c r="AH16" s="177">
        <f t="shared" ref="AH16" si="95">IF(G16="XS",IF(SUM(O16:O16)&gt;0,SUM(O16:O16),0),0)*K16</f>
        <v>0</v>
      </c>
      <c r="AI16" s="177">
        <f>IF(G16="S",IF(SUM(O16:O16)&gt;0,SUM(O16:O16),0),0)*K16</f>
        <v>0</v>
      </c>
      <c r="AJ16" s="177">
        <f>IF(G16="M",IF(SUM(O16:O16)&gt;0,SUM(O16:O16),0),0)*K16</f>
        <v>0</v>
      </c>
      <c r="AK16" s="177">
        <f>IF(G16="L",IF(SUM(O16:O16)&gt;0,SUM(O16:O16),0),0)*K16</f>
        <v>0</v>
      </c>
      <c r="AL16" s="177">
        <f>IF(G16="XL",IF(SUM(O16:O16)&gt;0,SUM(O16:O16),0),0)*K16</f>
        <v>0</v>
      </c>
      <c r="AM16" s="177">
        <f>IF(G16="2XL",IF(SUM(O16:O16)&gt;0,SUM(O16:O16),0),0)*K16</f>
        <v>0</v>
      </c>
      <c r="AN16" s="177">
        <f>IF(G16="3XL",IF(SUM(O16:O16)&gt;0,SUM(O16:O16),0),0)*K16</f>
        <v>0</v>
      </c>
      <c r="AO16" s="177">
        <f>IF(G16="4XL",IF(SUM(O16:O16)&gt;0,SUM(O16:O16),0),0)*K16</f>
        <v>0</v>
      </c>
      <c r="AP16" s="177">
        <f>IF(G16="various",IF(SUM(O16:O16)&gt;0,SUM(O16:O16),0),0)*K16</f>
        <v>0</v>
      </c>
      <c r="AQ16" s="539"/>
      <c r="AR16" s="443">
        <f>IF(F16="",IF(SUM(O16:O16)&gt;0,SUM(O16:O16),0),0)*K16</f>
        <v>0</v>
      </c>
      <c r="AS16" s="443">
        <f>IF(F16="Dual tex.",IF(SUM(O16:O16)&gt;0,SUM(O16:O16),0),0)*K16</f>
        <v>0</v>
      </c>
      <c r="AT16" s="443">
        <f>IF(F16="Colored no tex.",IF(SUM(O16:O16)&gt;0,SUM(O16:O16),0),0)*K16</f>
        <v>0</v>
      </c>
      <c r="AU16" s="539"/>
      <c r="AV16" s="177">
        <f t="shared" ref="AV16" si="96">IF(I16="sloper",IF(SUM(O16:O16)&gt;0,SUM(O16:O16),0),0)*K16</f>
        <v>0</v>
      </c>
      <c r="AW16" s="177">
        <f>IF(I16="footholds",IF(SUM(O16:O16)&gt;0,SUM(O16:O16),0),0)*K16</f>
        <v>0</v>
      </c>
      <c r="AX16" s="177">
        <f>IF(I16="micros",IF(SUM(O16:O16)&gt;0,SUM(O16:O16),0),0)*K16</f>
        <v>0</v>
      </c>
      <c r="AY16" s="177">
        <f>IF(I16="jug",IF(SUM(O16:O16)&gt;0,SUM(O16:O16),0),0)*K16</f>
        <v>0</v>
      </c>
      <c r="AZ16" s="177">
        <f>IF(I16="ledge",IF(SUM(O16:O16)&gt;0,SUM(O16:O16),0),0)*K16</f>
        <v>0</v>
      </c>
      <c r="BA16" s="177">
        <f>IF(I16="edge",IF(SUM(O16:O16)&gt;0,SUM(O16:O16),0),0)*K16</f>
        <v>0</v>
      </c>
      <c r="BB16" s="177">
        <f>IF(I16="crimp",IF(SUM(O16:O16)&gt;0,SUM(O16:O16),0),0)*K16</f>
        <v>0</v>
      </c>
      <c r="BC16" s="177">
        <f>IF(I16="incut",IF(SUM(O16:O16)&gt;0,SUM(O16:O16),0),0)*K16</f>
        <v>0</v>
      </c>
      <c r="BD16" s="177">
        <f>IF(I16="dish",IF(SUM(O16:O16)&gt;0,SUM(O16:O16),0),0)*K16</f>
        <v>0</v>
      </c>
      <c r="BE16" s="177">
        <f>IF(I16="pinch",IF(SUM(O16:O16)&gt;0,SUM(O16:O16),0),0)*K16</f>
        <v>0</v>
      </c>
      <c r="BF16" s="177">
        <f>IF(I16="pocket",IF(SUM(O16:O16)&gt;0,SUM(O16:O16),0),0)*K16</f>
        <v>0</v>
      </c>
      <c r="BG16" s="177">
        <f>IF(I16="insert",IF(SUM(O16:O16)&gt;0,SUM(O16:O16),0),0)*K16</f>
        <v>0</v>
      </c>
      <c r="BH16" s="177">
        <f>IF(I16="feature",IF(SUM(O16:O16)&gt;0,SUM(O16:O16),0),0)*K16</f>
        <v>0</v>
      </c>
      <c r="BI16" s="177">
        <f>IF(I16="scoop",IF(SUM(O16:O16)&gt;0,SUM(O16:O16),0),0)*K16</f>
        <v>0</v>
      </c>
      <c r="BJ16" s="177">
        <f>IF(I16="arete",IF(SUM(O16:O16)&gt;0,SUM(O16:O16),0),0)*K16</f>
        <v>0</v>
      </c>
      <c r="BK16" s="177">
        <f>IF(I16="square",IF(SUM(O16:O16)&gt;0,SUM(O16:O16),0),0)*K16</f>
        <v>0</v>
      </c>
      <c r="BL16" s="177">
        <f>IF(I16="positive",IF(SUM(O16:O16)&gt;0,SUM(O16:O16),0),0)*K16</f>
        <v>0</v>
      </c>
      <c r="BM16" s="177">
        <f>IF(I16="pyramid",IF(SUM(O16:O16)&gt;0,SUM(O16:O16),0),0)*K16</f>
        <v>0</v>
      </c>
      <c r="BN16" s="177">
        <f>IF(I16="high profile",IF(SUM(O16:O16)&gt;0,SUM(O16:O16),0),0)*K16</f>
        <v>0</v>
      </c>
      <c r="BO16" s="177">
        <f>IF(I16="rectangle",IF(SUM(O16:O16)&gt;0,SUM(O16:O16),0),0)*K16</f>
        <v>0</v>
      </c>
      <c r="BP16" s="177">
        <f t="shared" ref="BP16" si="97">IF(I16="various",IF(SUM(O16:O16)&gt;0,SUM(O16:O16),0),0)*K16</f>
        <v>0</v>
      </c>
      <c r="BQ16" s="177">
        <f>IF(I16="crack",IF(SUM(O16:O16)&gt;0,SUM(O16:O16),0),0)*K16</f>
        <v>0</v>
      </c>
    </row>
    <row r="17" spans="1:69" s="9" customFormat="1" ht="75" customHeight="1">
      <c r="A17" s="806"/>
      <c r="B17" s="213" t="s">
        <v>8</v>
      </c>
      <c r="C17" s="339"/>
      <c r="D17" s="227" t="s">
        <v>6178</v>
      </c>
      <c r="E17" s="339"/>
      <c r="F17" s="605" t="s">
        <v>5195</v>
      </c>
      <c r="G17" s="168" t="s">
        <v>134</v>
      </c>
      <c r="H17" s="235" t="s">
        <v>6800</v>
      </c>
      <c r="I17" s="235" t="s">
        <v>6215</v>
      </c>
      <c r="J17" s="614" t="s">
        <v>6816</v>
      </c>
      <c r="K17" s="168">
        <v>2</v>
      </c>
      <c r="L17" s="168">
        <v>0</v>
      </c>
      <c r="M17" s="168" t="s">
        <v>4673</v>
      </c>
      <c r="N17" s="381">
        <v>678</v>
      </c>
      <c r="O17" s="231"/>
      <c r="P17" s="236">
        <f>N17*O17</f>
        <v>0</v>
      </c>
      <c r="Q17" s="236" t="str">
        <f t="shared" ref="Q17" si="98">IF(SUM(O17:O17)&gt;0,"Yes","No")</f>
        <v>No</v>
      </c>
      <c r="R17" s="237" t="str">
        <f t="shared" ref="R17" si="99">IF(B17="New","Yes","No")</f>
        <v>Yes</v>
      </c>
      <c r="T17" s="275">
        <v>2</v>
      </c>
      <c r="U17" s="276">
        <f>T17*SUM(O17:O17)</f>
        <v>0</v>
      </c>
      <c r="V17" s="549"/>
      <c r="W17" s="301">
        <v>22.36</v>
      </c>
      <c r="X17" s="567">
        <f>SUM(O17:O17)*W17</f>
        <v>0</v>
      </c>
      <c r="Y17" s="568">
        <f>O17*K17</f>
        <v>0</v>
      </c>
      <c r="Z17" s="526">
        <v>2</v>
      </c>
      <c r="AA17" s="515">
        <v>14</v>
      </c>
      <c r="AB17" s="285">
        <f>O17*AA17</f>
        <v>0</v>
      </c>
      <c r="AC17" s="515"/>
      <c r="AD17" s="285">
        <f>AC17*O17</f>
        <v>0</v>
      </c>
      <c r="AE17" s="515"/>
      <c r="AF17" s="177">
        <f>AE17*O17</f>
        <v>0</v>
      </c>
      <c r="AG17" s="539"/>
      <c r="AH17" s="177">
        <f t="shared" ref="AH17" si="100">IF(G17="XS",IF(SUM(O17:O17)&gt;0,SUM(O17:O17),0),0)*K17</f>
        <v>0</v>
      </c>
      <c r="AI17" s="177">
        <f t="shared" ref="AI17" si="101">IF(G17="S",IF(SUM(O17:O17)&gt;0,SUM(O17:O17),0),0)*K17</f>
        <v>0</v>
      </c>
      <c r="AJ17" s="177">
        <f t="shared" ref="AJ17" si="102">IF(G17="M",IF(SUM(O17:O17)&gt;0,SUM(O17:O17),0),0)*K17</f>
        <v>0</v>
      </c>
      <c r="AK17" s="177">
        <f t="shared" ref="AK17" si="103">IF(G17="L",IF(SUM(O17:O17)&gt;0,SUM(O17:O17),0),0)*K17</f>
        <v>0</v>
      </c>
      <c r="AL17" s="177">
        <f t="shared" ref="AL17" si="104">IF(G17="XL",IF(SUM(O17:O17)&gt;0,SUM(O17:O17),0),0)*K17</f>
        <v>0</v>
      </c>
      <c r="AM17" s="177">
        <f t="shared" ref="AM17" si="105">IF(G17="2XL",IF(SUM(O17:O17)&gt;0,SUM(O17:O17),0),0)*K17</f>
        <v>0</v>
      </c>
      <c r="AN17" s="177">
        <f t="shared" ref="AN17" si="106">IF(G17="3XL",IF(SUM(O17:O17)&gt;0,SUM(O17:O17),0),0)*K17</f>
        <v>0</v>
      </c>
      <c r="AO17" s="177">
        <f t="shared" ref="AO17" si="107">IF(G17="4XL",IF(SUM(O17:O17)&gt;0,SUM(O17:O17),0),0)*K17</f>
        <v>0</v>
      </c>
      <c r="AP17" s="177">
        <f t="shared" ref="AP17" si="108">IF(G17="various",IF(SUM(O17:O17)&gt;0,SUM(O17:O17),0),0)*K17</f>
        <v>0</v>
      </c>
      <c r="AQ17" s="539"/>
      <c r="AR17" s="443">
        <f t="shared" ref="AR17" si="109">IF(F17="",IF(SUM(O17:O17)&gt;0,SUM(O17:O17),0),0)*K17</f>
        <v>0</v>
      </c>
      <c r="AS17" s="443">
        <f t="shared" ref="AS17" si="110">IF(F17="Dual tex.",IF(SUM(O17:O17)&gt;0,SUM(O17:O17),0),0)*K17</f>
        <v>0</v>
      </c>
      <c r="AT17" s="443">
        <f>IF(F17="Colored no tex.",IF(SUM(O17:O17)&gt;0,SUM(O17:O17),0),0)*K17</f>
        <v>0</v>
      </c>
      <c r="AU17" s="539"/>
      <c r="AV17" s="177">
        <f t="shared" ref="AV17" si="111">IF(I17="sloper",IF(SUM(O17:O17)&gt;0,SUM(O17:O17),0),0)*K17</f>
        <v>0</v>
      </c>
      <c r="AW17" s="177">
        <f t="shared" ref="AW17" si="112">IF(I17="footholds",IF(SUM(O17:O17)&gt;0,SUM(O17:O17),0),0)*K17</f>
        <v>0</v>
      </c>
      <c r="AX17" s="177">
        <f t="shared" ref="AX17" si="113">IF(I17="micros",IF(SUM(O17:O17)&gt;0,SUM(O17:O17),0),0)*K17</f>
        <v>0</v>
      </c>
      <c r="AY17" s="177">
        <f t="shared" ref="AY17" si="114">IF(I17="jug",IF(SUM(O17:O17)&gt;0,SUM(O17:O17),0),0)*K17</f>
        <v>0</v>
      </c>
      <c r="AZ17" s="177">
        <f t="shared" ref="AZ17" si="115">IF(I17="ledge",IF(SUM(O17:O17)&gt;0,SUM(O17:O17),0),0)*K17</f>
        <v>0</v>
      </c>
      <c r="BA17" s="177">
        <f t="shared" ref="BA17" si="116">IF(I17="edge",IF(SUM(O17:O17)&gt;0,SUM(O17:O17),0),0)*K17</f>
        <v>0</v>
      </c>
      <c r="BB17" s="177">
        <f t="shared" ref="BB17" si="117">IF(I17="crimp",IF(SUM(O17:O17)&gt;0,SUM(O17:O17),0),0)*K17</f>
        <v>0</v>
      </c>
      <c r="BC17" s="177">
        <f t="shared" ref="BC17" si="118">IF(I17="incut",IF(SUM(O17:O17)&gt;0,SUM(O17:O17),0),0)*K17</f>
        <v>0</v>
      </c>
      <c r="BD17" s="177">
        <f t="shared" ref="BD17" si="119">IF(I17="dish",IF(SUM(O17:O17)&gt;0,SUM(O17:O17),0),0)*K17</f>
        <v>0</v>
      </c>
      <c r="BE17" s="177">
        <f t="shared" ref="BE17" si="120">IF(I17="pinch",IF(SUM(O17:O17)&gt;0,SUM(O17:O17),0),0)*K17</f>
        <v>0</v>
      </c>
      <c r="BF17" s="177">
        <f t="shared" ref="BF17" si="121">IF(I17="pocket",IF(SUM(O17:O17)&gt;0,SUM(O17:O17),0),0)*K17</f>
        <v>0</v>
      </c>
      <c r="BG17" s="177">
        <f t="shared" ref="BG17" si="122">IF(I17="insert",IF(SUM(O17:O17)&gt;0,SUM(O17:O17),0),0)*K17</f>
        <v>0</v>
      </c>
      <c r="BH17" s="177">
        <f t="shared" ref="BH17" si="123">IF(I17="feature",IF(SUM(O17:O17)&gt;0,SUM(O17:O17),0),0)*K17</f>
        <v>0</v>
      </c>
      <c r="BI17" s="177">
        <f t="shared" ref="BI17" si="124">IF(I17="scoop",IF(SUM(O17:O17)&gt;0,SUM(O17:O17),0),0)*K17</f>
        <v>0</v>
      </c>
      <c r="BJ17" s="177">
        <f t="shared" ref="BJ17" si="125">IF(I17="arete",IF(SUM(O17:O17)&gt;0,SUM(O17:O17),0),0)*K17</f>
        <v>0</v>
      </c>
      <c r="BK17" s="177">
        <f t="shared" ref="BK17" si="126">IF(I17="square",IF(SUM(O17:O17)&gt;0,SUM(O17:O17),0),0)*K17</f>
        <v>0</v>
      </c>
      <c r="BL17" s="177">
        <f t="shared" ref="BL17" si="127">IF(I17="positive",IF(SUM(O17:O17)&gt;0,SUM(O17:O17),0),0)*K17</f>
        <v>0</v>
      </c>
      <c r="BM17" s="177">
        <f t="shared" ref="BM17" si="128">IF(I17="pyramid",IF(SUM(O17:O17)&gt;0,SUM(O17:O17),0),0)*K17</f>
        <v>0</v>
      </c>
      <c r="BN17" s="177">
        <f t="shared" ref="BN17" si="129">IF(I17="high profile",IF(SUM(O17:O17)&gt;0,SUM(O17:O17),0),0)*K17</f>
        <v>0</v>
      </c>
      <c r="BO17" s="177">
        <f t="shared" ref="BO17" si="130">IF(I17="rectangle",IF(SUM(O17:O17)&gt;0,SUM(O17:O17),0),0)*K17</f>
        <v>0</v>
      </c>
      <c r="BP17" s="177">
        <f>IF(I17="various",IF(SUM(O17:O17)&gt;0,SUM(O17:O17),0),0)*K17</f>
        <v>0</v>
      </c>
      <c r="BQ17" s="177">
        <f>IF(I17="crack",IF(SUM(O17:O17)&gt;0,SUM(O17:O17),0),0)*K17</f>
        <v>0</v>
      </c>
    </row>
    <row r="18" spans="1:69" s="123" customFormat="1" ht="75" customHeight="1">
      <c r="A18" s="805" t="s">
        <v>6824</v>
      </c>
      <c r="B18" s="210" t="s">
        <v>8</v>
      </c>
      <c r="D18" s="617" t="s">
        <v>6179</v>
      </c>
      <c r="E18" s="618"/>
      <c r="F18" s="619" t="s">
        <v>5195</v>
      </c>
      <c r="G18" s="620" t="s">
        <v>134</v>
      </c>
      <c r="H18" s="621" t="s">
        <v>6801</v>
      </c>
      <c r="I18" s="621" t="s">
        <v>6215</v>
      </c>
      <c r="J18" s="626" t="s">
        <v>6810</v>
      </c>
      <c r="K18" s="620">
        <v>2</v>
      </c>
      <c r="L18" s="620">
        <v>0</v>
      </c>
      <c r="M18" s="620" t="s">
        <v>4673</v>
      </c>
      <c r="N18" s="636">
        <f>298*2</f>
        <v>596</v>
      </c>
      <c r="O18" s="611"/>
      <c r="P18" s="612">
        <f t="shared" ref="P18" si="131">N18*O18</f>
        <v>0</v>
      </c>
      <c r="Q18" s="622" t="str">
        <f t="shared" ref="Q18" si="132">IF(SUM(O18:O18)&gt;0,"Yes","No")</f>
        <v>No</v>
      </c>
      <c r="R18" s="609" t="str">
        <f t="shared" si="3"/>
        <v>Yes</v>
      </c>
      <c r="T18" s="275">
        <v>2</v>
      </c>
      <c r="U18" s="276">
        <f t="shared" ref="U18" si="133">T18*SUM(O18:O18)</f>
        <v>0</v>
      </c>
      <c r="V18" s="111"/>
      <c r="W18" s="302">
        <v>19.8</v>
      </c>
      <c r="X18" s="567">
        <f t="shared" ref="X18" si="134">SUM(O18:O18)*W18</f>
        <v>0</v>
      </c>
      <c r="Y18" s="568">
        <f t="shared" ref="Y18" si="135">O18*K18</f>
        <v>0</v>
      </c>
      <c r="Z18" s="526">
        <v>2</v>
      </c>
      <c r="AA18" s="515">
        <v>18</v>
      </c>
      <c r="AB18" s="285">
        <f t="shared" ref="AB18" si="136">O18*AA18</f>
        <v>0</v>
      </c>
      <c r="AC18" s="515"/>
      <c r="AD18" s="285">
        <f t="shared" ref="AD18" si="137">AC18*O18</f>
        <v>0</v>
      </c>
      <c r="AE18" s="515"/>
      <c r="AF18" s="177">
        <f t="shared" ref="AF18" si="138">AE18*O18</f>
        <v>0</v>
      </c>
      <c r="AG18" s="539"/>
      <c r="AH18" s="177">
        <f t="shared" ref="AH18" si="139">IF(G18="XS",IF(SUM(O18:O18)&gt;0,SUM(O18:O18),0),0)*K18</f>
        <v>0</v>
      </c>
      <c r="AI18" s="177">
        <f t="shared" si="7"/>
        <v>0</v>
      </c>
      <c r="AJ18" s="177">
        <f t="shared" si="8"/>
        <v>0</v>
      </c>
      <c r="AK18" s="177">
        <f t="shared" si="9"/>
        <v>0</v>
      </c>
      <c r="AL18" s="177">
        <f t="shared" si="10"/>
        <v>0</v>
      </c>
      <c r="AM18" s="177">
        <f t="shared" si="11"/>
        <v>0</v>
      </c>
      <c r="AN18" s="177">
        <f t="shared" si="12"/>
        <v>0</v>
      </c>
      <c r="AO18" s="177">
        <f t="shared" si="13"/>
        <v>0</v>
      </c>
      <c r="AP18" s="177">
        <f t="shared" si="14"/>
        <v>0</v>
      </c>
      <c r="AQ18" s="539"/>
      <c r="AR18" s="443">
        <f t="shared" si="15"/>
        <v>0</v>
      </c>
      <c r="AS18" s="443">
        <f t="shared" si="16"/>
        <v>0</v>
      </c>
      <c r="AT18" s="443">
        <f t="shared" ref="AT18" si="140">IF(F18="Colored no tex.",IF(SUM(O18:O18)&gt;0,SUM(O18:O18),0),0)*K18</f>
        <v>0</v>
      </c>
      <c r="AU18" s="539"/>
      <c r="AV18" s="177">
        <f t="shared" ref="AV18" si="141">IF(I18="sloper",IF(SUM(O18:O18)&gt;0,SUM(O18:O18),0),0)*K18</f>
        <v>0</v>
      </c>
      <c r="AW18" s="177">
        <f t="shared" si="18"/>
        <v>0</v>
      </c>
      <c r="AX18" s="177">
        <f t="shared" si="19"/>
        <v>0</v>
      </c>
      <c r="AY18" s="177">
        <f t="shared" si="20"/>
        <v>0</v>
      </c>
      <c r="AZ18" s="177">
        <f t="shared" si="21"/>
        <v>0</v>
      </c>
      <c r="BA18" s="177">
        <f t="shared" si="22"/>
        <v>0</v>
      </c>
      <c r="BB18" s="177">
        <f t="shared" si="23"/>
        <v>0</v>
      </c>
      <c r="BC18" s="177">
        <f t="shared" si="24"/>
        <v>0</v>
      </c>
      <c r="BD18" s="177">
        <f t="shared" si="25"/>
        <v>0</v>
      </c>
      <c r="BE18" s="177">
        <f t="shared" si="26"/>
        <v>0</v>
      </c>
      <c r="BF18" s="177">
        <f t="shared" si="27"/>
        <v>0</v>
      </c>
      <c r="BG18" s="177">
        <f t="shared" si="28"/>
        <v>0</v>
      </c>
      <c r="BH18" s="177">
        <f t="shared" si="29"/>
        <v>0</v>
      </c>
      <c r="BI18" s="177">
        <f t="shared" si="30"/>
        <v>0</v>
      </c>
      <c r="BJ18" s="177">
        <f t="shared" si="31"/>
        <v>0</v>
      </c>
      <c r="BK18" s="177">
        <f t="shared" si="32"/>
        <v>0</v>
      </c>
      <c r="BL18" s="177">
        <f t="shared" si="33"/>
        <v>0</v>
      </c>
      <c r="BM18" s="177">
        <f t="shared" si="34"/>
        <v>0</v>
      </c>
      <c r="BN18" s="177">
        <f t="shared" si="35"/>
        <v>0</v>
      </c>
      <c r="BO18" s="177">
        <f t="shared" si="36"/>
        <v>0</v>
      </c>
      <c r="BP18" s="177">
        <f t="shared" ref="BP18" si="142">IF(I18="various",IF(SUM(O18:O18)&gt;0,SUM(O18:O18),0),0)*K18</f>
        <v>0</v>
      </c>
      <c r="BQ18" s="177">
        <f t="shared" ref="BQ18" si="143">IF(I18="crack",IF(SUM(O18:O18)&gt;0,SUM(O18:O18),0),0)*K18</f>
        <v>0</v>
      </c>
    </row>
    <row r="19" spans="1:69" s="123" customFormat="1" ht="75" customHeight="1">
      <c r="A19" s="806"/>
      <c r="B19" s="213" t="s">
        <v>8</v>
      </c>
      <c r="C19" s="339"/>
      <c r="D19" s="227" t="s">
        <v>6180</v>
      </c>
      <c r="E19" s="339"/>
      <c r="F19" s="605" t="s">
        <v>5195</v>
      </c>
      <c r="G19" s="168" t="s">
        <v>135</v>
      </c>
      <c r="H19" s="235" t="s">
        <v>6802</v>
      </c>
      <c r="I19" s="235" t="s">
        <v>6215</v>
      </c>
      <c r="J19" s="613" t="s">
        <v>6811</v>
      </c>
      <c r="K19" s="168">
        <v>2</v>
      </c>
      <c r="L19" s="168">
        <v>0</v>
      </c>
      <c r="M19" s="168" t="s">
        <v>4673</v>
      </c>
      <c r="N19" s="381">
        <v>1440</v>
      </c>
      <c r="O19" s="606"/>
      <c r="P19" s="607">
        <f t="shared" ref="P19" si="144">N19*O19</f>
        <v>0</v>
      </c>
      <c r="Q19" s="236" t="str">
        <f t="shared" ref="Q19" si="145">IF(SUM(O19:O19)&gt;0,"Yes","No")</f>
        <v>No</v>
      </c>
      <c r="R19" s="237" t="str">
        <f>IF(B19="New","Yes","No")</f>
        <v>Yes</v>
      </c>
      <c r="T19" s="275">
        <v>2</v>
      </c>
      <c r="U19" s="276">
        <f t="shared" ref="U19" si="146">T19*SUM(O19:O19)</f>
        <v>0</v>
      </c>
      <c r="V19" s="111"/>
      <c r="W19" s="302">
        <v>56.5</v>
      </c>
      <c r="X19" s="567">
        <f t="shared" ref="X19" si="147">SUM(O19:O19)*W19</f>
        <v>0</v>
      </c>
      <c r="Y19" s="568">
        <f t="shared" ref="Y19" si="148">O19*K19</f>
        <v>0</v>
      </c>
      <c r="Z19" s="526">
        <v>6</v>
      </c>
      <c r="AA19" s="515">
        <v>24</v>
      </c>
      <c r="AB19" s="285">
        <f t="shared" ref="AB19" si="149">O19*AA19</f>
        <v>0</v>
      </c>
      <c r="AC19" s="515"/>
      <c r="AD19" s="285">
        <f t="shared" ref="AD19" si="150">AC19*O19</f>
        <v>0</v>
      </c>
      <c r="AE19" s="515"/>
      <c r="AF19" s="177">
        <f t="shared" ref="AF19" si="151">AE19*O19</f>
        <v>0</v>
      </c>
      <c r="AG19" s="539"/>
      <c r="AH19" s="177">
        <f t="shared" ref="AH19" si="152">IF(G19="XS",IF(SUM(O19:O19)&gt;0,SUM(O19:O19),0),0)*K19</f>
        <v>0</v>
      </c>
      <c r="AI19" s="177">
        <f>IF(G19="S",IF(SUM(O19:O19)&gt;0,SUM(O19:O19),0),0)*K19</f>
        <v>0</v>
      </c>
      <c r="AJ19" s="177">
        <f>IF(G19="M",IF(SUM(O19:O19)&gt;0,SUM(O19:O19),0),0)*K19</f>
        <v>0</v>
      </c>
      <c r="AK19" s="177">
        <f>IF(G19="L",IF(SUM(O19:O19)&gt;0,SUM(O19:O19),0),0)*K19</f>
        <v>0</v>
      </c>
      <c r="AL19" s="177">
        <f>IF(G19="XL",IF(SUM(O19:O19)&gt;0,SUM(O19:O19),0),0)*K19</f>
        <v>0</v>
      </c>
      <c r="AM19" s="177">
        <f>IF(G19="2XL",IF(SUM(O19:O19)&gt;0,SUM(O19:O19),0),0)*K19</f>
        <v>0</v>
      </c>
      <c r="AN19" s="177">
        <f>IF(G19="3XL",IF(SUM(O19:O19)&gt;0,SUM(O19:O19),0),0)*K19</f>
        <v>0</v>
      </c>
      <c r="AO19" s="177">
        <f>IF(G19="4XL",IF(SUM(O19:O19)&gt;0,SUM(O19:O19),0),0)*K19</f>
        <v>0</v>
      </c>
      <c r="AP19" s="177">
        <f>IF(G19="various",IF(SUM(O19:O19)&gt;0,SUM(O19:O19),0),0)*K19</f>
        <v>0</v>
      </c>
      <c r="AQ19" s="539"/>
      <c r="AR19" s="443">
        <f>IF(F19="",IF(SUM(O19:O19)&gt;0,SUM(O19:O19),0),0)*K19</f>
        <v>0</v>
      </c>
      <c r="AS19" s="443">
        <f>IF(F19="Dual tex.",IF(SUM(O19:O19)&gt;0,SUM(O19:O19),0),0)*K19</f>
        <v>0</v>
      </c>
      <c r="AT19" s="443">
        <f t="shared" ref="AT19" si="153">IF(F19="Colored no tex.",IF(SUM(O19:O19)&gt;0,SUM(O19:O19),0),0)*K19</f>
        <v>0</v>
      </c>
      <c r="AU19" s="539"/>
      <c r="AV19" s="177">
        <f t="shared" ref="AV19" si="154">IF(I19="sloper",IF(SUM(O19:O19)&gt;0,SUM(O19:O19),0),0)*K19</f>
        <v>0</v>
      </c>
      <c r="AW19" s="177">
        <f>IF(I19="footholds",IF(SUM(O19:O19)&gt;0,SUM(O19:O19),0),0)*K19</f>
        <v>0</v>
      </c>
      <c r="AX19" s="177">
        <f>IF(I19="micros",IF(SUM(O19:O19)&gt;0,SUM(O19:O19),0),0)*K19</f>
        <v>0</v>
      </c>
      <c r="AY19" s="177">
        <f>IF(I19="jug",IF(SUM(O19:O19)&gt;0,SUM(O19:O19),0),0)*K19</f>
        <v>0</v>
      </c>
      <c r="AZ19" s="177">
        <f>IF(I19="ledge",IF(SUM(O19:O19)&gt;0,SUM(O19:O19),0),0)*K19</f>
        <v>0</v>
      </c>
      <c r="BA19" s="177">
        <f>IF(I19="edge",IF(SUM(O19:O19)&gt;0,SUM(O19:O19),0),0)*K19</f>
        <v>0</v>
      </c>
      <c r="BB19" s="177">
        <f>IF(I19="crimp",IF(SUM(O19:O19)&gt;0,SUM(O19:O19),0),0)*K19</f>
        <v>0</v>
      </c>
      <c r="BC19" s="177">
        <f>IF(I19="incut",IF(SUM(O19:O19)&gt;0,SUM(O19:O19),0),0)*K19</f>
        <v>0</v>
      </c>
      <c r="BD19" s="177">
        <f>IF(I19="dish",IF(SUM(O19:O19)&gt;0,SUM(O19:O19),0),0)*K19</f>
        <v>0</v>
      </c>
      <c r="BE19" s="177">
        <f>IF(I19="pinch",IF(SUM(O19:O19)&gt;0,SUM(O19:O19),0),0)*K19</f>
        <v>0</v>
      </c>
      <c r="BF19" s="177">
        <f>IF(I19="pocket",IF(SUM(O19:O19)&gt;0,SUM(O19:O19),0),0)*K19</f>
        <v>0</v>
      </c>
      <c r="BG19" s="177">
        <f>IF(I19="insert",IF(SUM(O19:O19)&gt;0,SUM(O19:O19),0),0)*K19</f>
        <v>0</v>
      </c>
      <c r="BH19" s="177">
        <f>IF(I19="feature",IF(SUM(O19:O19)&gt;0,SUM(O19:O19),0),0)*K19</f>
        <v>0</v>
      </c>
      <c r="BI19" s="177">
        <f>IF(I19="scoop",IF(SUM(O19:O19)&gt;0,SUM(O19:O19),0),0)*K19</f>
        <v>0</v>
      </c>
      <c r="BJ19" s="177">
        <f>IF(I19="arete",IF(SUM(O19:O19)&gt;0,SUM(O19:O19),0),0)*K19</f>
        <v>0</v>
      </c>
      <c r="BK19" s="177">
        <f>IF(I19="square",IF(SUM(O19:O19)&gt;0,SUM(O19:O19),0),0)*K19</f>
        <v>0</v>
      </c>
      <c r="BL19" s="177">
        <f>IF(I19="positive",IF(SUM(O19:O19)&gt;0,SUM(O19:O19),0),0)*K19</f>
        <v>0</v>
      </c>
      <c r="BM19" s="177">
        <f>IF(I19="pyramid",IF(SUM(O19:O19)&gt;0,SUM(O19:O19),0),0)*K19</f>
        <v>0</v>
      </c>
      <c r="BN19" s="177">
        <f>IF(I19="high profile",IF(SUM(O19:O19)&gt;0,SUM(O19:O19),0),0)*K19</f>
        <v>0</v>
      </c>
      <c r="BO19" s="177">
        <f>IF(I19="rectangle",IF(SUM(O19:O19)&gt;0,SUM(O19:O19),0),0)*K19</f>
        <v>0</v>
      </c>
      <c r="BP19" s="177">
        <f t="shared" ref="BP19" si="155">IF(I19="various",IF(SUM(O19:O19)&gt;0,SUM(O19:O19),0),0)*K19</f>
        <v>0</v>
      </c>
      <c r="BQ19" s="177">
        <f t="shared" ref="BQ19" si="156">IF(I19="crack",IF(SUM(O19:O19)&gt;0,SUM(O19:O19),0),0)*K19</f>
        <v>0</v>
      </c>
    </row>
    <row r="20" spans="1:69" s="9" customFormat="1" ht="75" customHeight="1">
      <c r="A20" s="630" t="s">
        <v>6820</v>
      </c>
      <c r="B20" s="210" t="s">
        <v>8</v>
      </c>
      <c r="C20" s="241"/>
      <c r="D20" s="617" t="s">
        <v>6181</v>
      </c>
      <c r="E20" s="618"/>
      <c r="F20" s="619" t="s">
        <v>5195</v>
      </c>
      <c r="G20" s="620" t="s">
        <v>134</v>
      </c>
      <c r="H20" s="621" t="s">
        <v>6805</v>
      </c>
      <c r="I20" s="621" t="s">
        <v>6215</v>
      </c>
      <c r="J20" s="627" t="s">
        <v>6803</v>
      </c>
      <c r="K20" s="620">
        <v>2</v>
      </c>
      <c r="L20" s="620">
        <v>0</v>
      </c>
      <c r="M20" s="620" t="s">
        <v>4673</v>
      </c>
      <c r="N20" s="636">
        <v>449</v>
      </c>
      <c r="O20" s="608"/>
      <c r="P20" s="622">
        <f>N20*O20</f>
        <v>0</v>
      </c>
      <c r="Q20" s="622" t="str">
        <f t="shared" ref="Q20" si="157">IF(SUM(O20:O20)&gt;0,"Yes","No")</f>
        <v>No</v>
      </c>
      <c r="R20" s="609" t="str">
        <f t="shared" ref="R20" si="158">IF(B20="New","Yes","No")</f>
        <v>Yes</v>
      </c>
      <c r="T20" s="275">
        <v>2</v>
      </c>
      <c r="U20" s="276">
        <f>T20*SUM(O20:O20)</f>
        <v>0</v>
      </c>
      <c r="V20" s="549"/>
      <c r="W20" s="302">
        <v>10.9</v>
      </c>
      <c r="X20" s="567">
        <f>SUM(O20:O20)*W20</f>
        <v>0</v>
      </c>
      <c r="Y20" s="568">
        <f>O20*K20</f>
        <v>0</v>
      </c>
      <c r="Z20" s="526">
        <v>2</v>
      </c>
      <c r="AA20" s="515">
        <v>12</v>
      </c>
      <c r="AB20" s="285">
        <f>O20*AA20</f>
        <v>0</v>
      </c>
      <c r="AC20" s="515"/>
      <c r="AD20" s="285">
        <f>AC20*O20</f>
        <v>0</v>
      </c>
      <c r="AE20" s="515"/>
      <c r="AF20" s="177">
        <f>AE20*O20</f>
        <v>0</v>
      </c>
      <c r="AG20" s="539"/>
      <c r="AH20" s="177">
        <f t="shared" ref="AH20" si="159">IF(G20="XS",IF(SUM(O20:O20)&gt;0,SUM(O20:O20),0),0)*K20</f>
        <v>0</v>
      </c>
      <c r="AI20" s="177">
        <f t="shared" ref="AI20" si="160">IF(G20="S",IF(SUM(O20:O20)&gt;0,SUM(O20:O20),0),0)*K20</f>
        <v>0</v>
      </c>
      <c r="AJ20" s="177">
        <f t="shared" ref="AJ20" si="161">IF(G20="M",IF(SUM(O20:O20)&gt;0,SUM(O20:O20),0),0)*K20</f>
        <v>0</v>
      </c>
      <c r="AK20" s="177">
        <f t="shared" ref="AK20" si="162">IF(G20="L",IF(SUM(O20:O20)&gt;0,SUM(O20:O20),0),0)*K20</f>
        <v>0</v>
      </c>
      <c r="AL20" s="177">
        <f t="shared" ref="AL20" si="163">IF(G20="XL",IF(SUM(O20:O20)&gt;0,SUM(O20:O20),0),0)*K20</f>
        <v>0</v>
      </c>
      <c r="AM20" s="177">
        <f t="shared" ref="AM20" si="164">IF(G20="2XL",IF(SUM(O20:O20)&gt;0,SUM(O20:O20),0),0)*K20</f>
        <v>0</v>
      </c>
      <c r="AN20" s="177">
        <f t="shared" ref="AN20" si="165">IF(G20="3XL",IF(SUM(O20:O20)&gt;0,SUM(O20:O20),0),0)*K20</f>
        <v>0</v>
      </c>
      <c r="AO20" s="177">
        <f t="shared" ref="AO20" si="166">IF(G20="4XL",IF(SUM(O20:O20)&gt;0,SUM(O20:O20),0),0)*K20</f>
        <v>0</v>
      </c>
      <c r="AP20" s="177">
        <f t="shared" ref="AP20" si="167">IF(G20="various",IF(SUM(O20:O20)&gt;0,SUM(O20:O20),0),0)*K20</f>
        <v>0</v>
      </c>
      <c r="AQ20" s="539"/>
      <c r="AR20" s="443">
        <f t="shared" ref="AR20" si="168">IF(F20="",IF(SUM(O20:O20)&gt;0,SUM(O20:O20),0),0)*K20</f>
        <v>0</v>
      </c>
      <c r="AS20" s="443">
        <f t="shared" ref="AS20" si="169">IF(F20="Dual tex.",IF(SUM(O20:O20)&gt;0,SUM(O20:O20),0),0)*K20</f>
        <v>0</v>
      </c>
      <c r="AT20" s="443">
        <f>IF(F20="Colored no tex.",IF(SUM(O20:O20)&gt;0,SUM(O20:O20),0),0)*K20</f>
        <v>0</v>
      </c>
      <c r="AU20" s="539"/>
      <c r="AV20" s="177">
        <f t="shared" ref="AV20" si="170">IF(I20="sloper",IF(SUM(O20:O20)&gt;0,SUM(O20:O20),0),0)*K20</f>
        <v>0</v>
      </c>
      <c r="AW20" s="177">
        <f t="shared" ref="AW20" si="171">IF(I20="footholds",IF(SUM(O20:O20)&gt;0,SUM(O20:O20),0),0)*K20</f>
        <v>0</v>
      </c>
      <c r="AX20" s="177">
        <f t="shared" ref="AX20" si="172">IF(I20="micros",IF(SUM(O20:O20)&gt;0,SUM(O20:O20),0),0)*K20</f>
        <v>0</v>
      </c>
      <c r="AY20" s="177">
        <f t="shared" ref="AY20" si="173">IF(I20="jug",IF(SUM(O20:O20)&gt;0,SUM(O20:O20),0),0)*K20</f>
        <v>0</v>
      </c>
      <c r="AZ20" s="177">
        <f t="shared" ref="AZ20" si="174">IF(I20="ledge",IF(SUM(O20:O20)&gt;0,SUM(O20:O20),0),0)*K20</f>
        <v>0</v>
      </c>
      <c r="BA20" s="177">
        <f t="shared" ref="BA20" si="175">IF(I20="edge",IF(SUM(O20:O20)&gt;0,SUM(O20:O20),0),0)*K20</f>
        <v>0</v>
      </c>
      <c r="BB20" s="177">
        <f t="shared" ref="BB20" si="176">IF(I20="crimp",IF(SUM(O20:O20)&gt;0,SUM(O20:O20),0),0)*K20</f>
        <v>0</v>
      </c>
      <c r="BC20" s="177">
        <f t="shared" ref="BC20" si="177">IF(I20="incut",IF(SUM(O20:O20)&gt;0,SUM(O20:O20),0),0)*K20</f>
        <v>0</v>
      </c>
      <c r="BD20" s="177">
        <f t="shared" ref="BD20" si="178">IF(I20="dish",IF(SUM(O20:O20)&gt;0,SUM(O20:O20),0),0)*K20</f>
        <v>0</v>
      </c>
      <c r="BE20" s="177">
        <f t="shared" ref="BE20" si="179">IF(I20="pinch",IF(SUM(O20:O20)&gt;0,SUM(O20:O20),0),0)*K20</f>
        <v>0</v>
      </c>
      <c r="BF20" s="177">
        <f t="shared" ref="BF20" si="180">IF(I20="pocket",IF(SUM(O20:O20)&gt;0,SUM(O20:O20),0),0)*K20</f>
        <v>0</v>
      </c>
      <c r="BG20" s="177">
        <f t="shared" ref="BG20" si="181">IF(I20="insert",IF(SUM(O20:O20)&gt;0,SUM(O20:O20),0),0)*K20</f>
        <v>0</v>
      </c>
      <c r="BH20" s="177">
        <f t="shared" ref="BH20" si="182">IF(I20="feature",IF(SUM(O20:O20)&gt;0,SUM(O20:O20),0),0)*K20</f>
        <v>0</v>
      </c>
      <c r="BI20" s="177">
        <f t="shared" ref="BI20" si="183">IF(I20="scoop",IF(SUM(O20:O20)&gt;0,SUM(O20:O20),0),0)*K20</f>
        <v>0</v>
      </c>
      <c r="BJ20" s="177">
        <f t="shared" ref="BJ20" si="184">IF(I20="arete",IF(SUM(O20:O20)&gt;0,SUM(O20:O20),0),0)*K20</f>
        <v>0</v>
      </c>
      <c r="BK20" s="177">
        <f t="shared" ref="BK20" si="185">IF(I20="square",IF(SUM(O20:O20)&gt;0,SUM(O20:O20),0),0)*K20</f>
        <v>0</v>
      </c>
      <c r="BL20" s="177">
        <f t="shared" ref="BL20" si="186">IF(I20="positive",IF(SUM(O20:O20)&gt;0,SUM(O20:O20),0),0)*K20</f>
        <v>0</v>
      </c>
      <c r="BM20" s="177">
        <f t="shared" ref="BM20" si="187">IF(I20="pyramid",IF(SUM(O20:O20)&gt;0,SUM(O20:O20),0),0)*K20</f>
        <v>0</v>
      </c>
      <c r="BN20" s="177">
        <f t="shared" ref="BN20" si="188">IF(I20="high profile",IF(SUM(O20:O20)&gt;0,SUM(O20:O20),0),0)*K20</f>
        <v>0</v>
      </c>
      <c r="BO20" s="177">
        <f t="shared" ref="BO20" si="189">IF(I20="rectangle",IF(SUM(O20:O20)&gt;0,SUM(O20:O20),0),0)*K20</f>
        <v>0</v>
      </c>
      <c r="BP20" s="177">
        <f>IF(I20="various",IF(SUM(O20:O20)&gt;0,SUM(O20:O20),0),0)*K20</f>
        <v>0</v>
      </c>
      <c r="BQ20" s="177">
        <f>IF(I20="crack",IF(SUM(O20:O20)&gt;0,SUM(O20:O20),0),0)*K20</f>
        <v>0</v>
      </c>
    </row>
    <row r="21" spans="1:69" s="123" customFormat="1" ht="75" customHeight="1">
      <c r="A21" s="615"/>
      <c r="B21" s="210" t="s">
        <v>8</v>
      </c>
      <c r="C21" s="241"/>
      <c r="D21" s="106" t="s">
        <v>6796</v>
      </c>
      <c r="E21" s="241"/>
      <c r="F21" s="623" t="s">
        <v>5195</v>
      </c>
      <c r="G21" s="105" t="s">
        <v>134</v>
      </c>
      <c r="H21" s="224" t="s">
        <v>6800</v>
      </c>
      <c r="I21" s="224" t="s">
        <v>6215</v>
      </c>
      <c r="J21" s="628" t="s">
        <v>6815</v>
      </c>
      <c r="K21" s="105">
        <v>2</v>
      </c>
      <c r="L21" s="105">
        <v>0</v>
      </c>
      <c r="M21" s="105" t="s">
        <v>4673</v>
      </c>
      <c r="N21" s="432">
        <v>668</v>
      </c>
      <c r="O21" s="426"/>
      <c r="P21" s="511">
        <f>N21*O21</f>
        <v>0</v>
      </c>
      <c r="Q21" s="124" t="str">
        <f>IF(SUM(O21:O21)&gt;0,"Yes","No")</f>
        <v>No</v>
      </c>
      <c r="R21" s="234" t="str">
        <f>IF(B21="New","Yes","No")</f>
        <v>Yes</v>
      </c>
      <c r="T21" s="275">
        <v>2</v>
      </c>
      <c r="U21" s="276">
        <f>T21*SUM(O21:O21)</f>
        <v>0</v>
      </c>
      <c r="V21" s="111"/>
      <c r="W21" s="302">
        <v>19.8</v>
      </c>
      <c r="X21" s="567">
        <f t="shared" ref="X21" si="190">SUM(O21:O21)*W21</f>
        <v>0</v>
      </c>
      <c r="Y21" s="568">
        <f>O21*K21</f>
        <v>0</v>
      </c>
      <c r="Z21" s="526">
        <v>2</v>
      </c>
      <c r="AA21" s="515">
        <v>12</v>
      </c>
      <c r="AB21" s="285">
        <f t="shared" ref="AB21" si="191">O21*AA21</f>
        <v>0</v>
      </c>
      <c r="AC21" s="515"/>
      <c r="AD21" s="285">
        <f t="shared" ref="AD21" si="192">AC21*O21</f>
        <v>0</v>
      </c>
      <c r="AE21" s="515"/>
      <c r="AF21" s="177">
        <f t="shared" ref="AF21" si="193">AE21*O21</f>
        <v>0</v>
      </c>
      <c r="AG21" s="539"/>
      <c r="AH21" s="177">
        <f>IF(G21="XS",IF(SUM(O21:O21)&gt;0,SUM(O21:O21),0),0)*K21</f>
        <v>0</v>
      </c>
      <c r="AI21" s="177">
        <f>IF(G21="S",IF(SUM(O21:O21)&gt;0,SUM(O21:O21),0),0)*K21</f>
        <v>0</v>
      </c>
      <c r="AJ21" s="177">
        <f>IF(G21="M",IF(SUM(O21:O21)&gt;0,SUM(O21:O21),0),0)*K21</f>
        <v>0</v>
      </c>
      <c r="AK21" s="177">
        <f>IF(G21="L",IF(SUM(O21:O21)&gt;0,SUM(O21:O21),0),0)*K21</f>
        <v>0</v>
      </c>
      <c r="AL21" s="177">
        <f>IF(G21="XL",IF(SUM(O21:O21)&gt;0,SUM(O21:O21),0),0)*K21</f>
        <v>0</v>
      </c>
      <c r="AM21" s="177">
        <f>IF(G21="2XL",IF(SUM(O21:O21)&gt;0,SUM(O21:O21),0),0)*K21</f>
        <v>0</v>
      </c>
      <c r="AN21" s="177">
        <f>IF(G21="3XL",IF(SUM(O21:O21)&gt;0,SUM(O21:O21),0),0)*K21</f>
        <v>0</v>
      </c>
      <c r="AO21" s="177">
        <f>IF(G21="4XL",IF(SUM(O21:O21)&gt;0,SUM(O21:O21),0),0)*K21</f>
        <v>0</v>
      </c>
      <c r="AP21" s="177">
        <f>IF(G21="various",IF(SUM(O21:O21)&gt;0,SUM(O21:O21),0),0)*K21</f>
        <v>0</v>
      </c>
      <c r="AQ21" s="539"/>
      <c r="AR21" s="443">
        <f>IF(F21="",IF(SUM(O21:O21)&gt;0,SUM(O21:O21),0),0)*K21</f>
        <v>0</v>
      </c>
      <c r="AS21" s="443">
        <f>IF(F21="Dual tex.",IF(SUM(O21:O21)&gt;0,SUM(O21:O21),0),0)*K21</f>
        <v>0</v>
      </c>
      <c r="AT21" s="443">
        <f t="shared" ref="AT21" si="194">IF(F21="Colored no tex.",IF(SUM(O21:O21)&gt;0,SUM(O21:O21),0),0)*K21</f>
        <v>0</v>
      </c>
      <c r="AU21" s="539"/>
      <c r="AV21" s="177">
        <f>IF(I21="sloper",IF(SUM(O21:O21)&gt;0,SUM(O21:O21),0),0)*K21</f>
        <v>0</v>
      </c>
      <c r="AW21" s="177">
        <f>IF(I21="footholds",IF(SUM(O21:O21)&gt;0,SUM(O21:O21),0),0)*K21</f>
        <v>0</v>
      </c>
      <c r="AX21" s="177">
        <f>IF(I21="micros",IF(SUM(O21:O21)&gt;0,SUM(O21:O21),0),0)*K21</f>
        <v>0</v>
      </c>
      <c r="AY21" s="177">
        <f>IF(I21="jug",IF(SUM(O21:O21)&gt;0,SUM(O21:O21),0),0)*K21</f>
        <v>0</v>
      </c>
      <c r="AZ21" s="177">
        <f>IF(I21="ledge",IF(SUM(O21:O21)&gt;0,SUM(O21:O21),0),0)*K21</f>
        <v>0</v>
      </c>
      <c r="BA21" s="177">
        <f>IF(I21="edge",IF(SUM(O21:O21)&gt;0,SUM(O21:O21),0),0)*K21</f>
        <v>0</v>
      </c>
      <c r="BB21" s="177">
        <f>IF(I21="crimp",IF(SUM(O21:O21)&gt;0,SUM(O21:O21),0),0)*K21</f>
        <v>0</v>
      </c>
      <c r="BC21" s="177">
        <f>IF(I21="incut",IF(SUM(O21:O21)&gt;0,SUM(O21:O21),0),0)*K21</f>
        <v>0</v>
      </c>
      <c r="BD21" s="177">
        <f>IF(I21="dish",IF(SUM(O21:O21)&gt;0,SUM(O21:O21),0),0)*K21</f>
        <v>0</v>
      </c>
      <c r="BE21" s="177">
        <f>IF(I21="pinch",IF(SUM(O21:O21)&gt;0,SUM(O21:O21),0),0)*K21</f>
        <v>0</v>
      </c>
      <c r="BF21" s="177">
        <f>IF(I21="pocket",IF(SUM(O21:O21)&gt;0,SUM(O21:O21),0),0)*K21</f>
        <v>0</v>
      </c>
      <c r="BG21" s="177">
        <f>IF(I21="insert",IF(SUM(O21:O21)&gt;0,SUM(O21:O21),0),0)*K21</f>
        <v>0</v>
      </c>
      <c r="BH21" s="177">
        <f>IF(I21="feature",IF(SUM(O21:O21)&gt;0,SUM(O21:O21),0),0)*K21</f>
        <v>0</v>
      </c>
      <c r="BI21" s="177">
        <f>IF(I21="scoop",IF(SUM(O21:O21)&gt;0,SUM(O21:O21),0),0)*K21</f>
        <v>0</v>
      </c>
      <c r="BJ21" s="177">
        <f>IF(I21="arete",IF(SUM(O21:O21)&gt;0,SUM(O21:O21),0),0)*K21</f>
        <v>0</v>
      </c>
      <c r="BK21" s="177">
        <f>IF(I21="square",IF(SUM(O21:O21)&gt;0,SUM(O21:O21),0),0)*K21</f>
        <v>0</v>
      </c>
      <c r="BL21" s="177">
        <f>IF(I21="positive",IF(SUM(O21:O21)&gt;0,SUM(O21:O21),0),0)*K21</f>
        <v>0</v>
      </c>
      <c r="BM21" s="177">
        <f>IF(I21="pyramid",IF(SUM(O21:O21)&gt;0,SUM(O21:O21),0),0)*K21</f>
        <v>0</v>
      </c>
      <c r="BN21" s="177">
        <f>IF(I21="high profile",IF(SUM(O21:O21)&gt;0,SUM(O21:O21),0),0)*K21</f>
        <v>0</v>
      </c>
      <c r="BO21" s="177">
        <f>IF(I21="rectangle",IF(SUM(O21:O21)&gt;0,SUM(O21:O21),0),0)*K21</f>
        <v>0</v>
      </c>
      <c r="BP21" s="177">
        <f>IF(I21="various",IF(SUM(O21:O21)&gt;0,SUM(O21:O21),0),0)*K21</f>
        <v>0</v>
      </c>
      <c r="BQ21" s="177">
        <f t="shared" ref="BQ21" si="195">IF(I21="crack",IF(SUM(O21:O21)&gt;0,SUM(O21:O21),0),0)*K21</f>
        <v>0</v>
      </c>
    </row>
    <row r="22" spans="1:69" s="123" customFormat="1" ht="75" customHeight="1">
      <c r="A22" s="616"/>
      <c r="B22" s="213" t="s">
        <v>8</v>
      </c>
      <c r="C22" s="339"/>
      <c r="D22" s="596" t="s">
        <v>6827</v>
      </c>
      <c r="E22" s="597"/>
      <c r="F22" s="598" t="s">
        <v>5195</v>
      </c>
      <c r="G22" s="599" t="s">
        <v>134</v>
      </c>
      <c r="H22" s="600" t="s">
        <v>6800</v>
      </c>
      <c r="I22" s="600" t="s">
        <v>4687</v>
      </c>
      <c r="J22" s="610" t="s">
        <v>6819</v>
      </c>
      <c r="K22" s="599">
        <v>1</v>
      </c>
      <c r="L22" s="599">
        <v>0</v>
      </c>
      <c r="M22" s="599" t="s">
        <v>4673</v>
      </c>
      <c r="N22" s="760">
        <v>66</v>
      </c>
      <c r="O22" s="601"/>
      <c r="P22" s="602">
        <f>N22*O22</f>
        <v>0</v>
      </c>
      <c r="Q22" s="603" t="str">
        <f>IF(SUM(O22:O22)&gt;0,"Yes","No")</f>
        <v>No</v>
      </c>
      <c r="R22" s="604" t="str">
        <f>IF(B22="New","Yes","No")</f>
        <v>Yes</v>
      </c>
      <c r="T22" s="277">
        <v>1</v>
      </c>
      <c r="U22" s="278">
        <f>T22*SUM(O22:O22)</f>
        <v>0</v>
      </c>
      <c r="V22" s="111"/>
      <c r="W22" s="302">
        <v>2</v>
      </c>
      <c r="X22" s="567">
        <f t="shared" ref="X22" si="196">SUM(O22:O22)*W22</f>
        <v>0</v>
      </c>
      <c r="Y22" s="568">
        <f>O22*K22</f>
        <v>0</v>
      </c>
      <c r="Z22" s="526">
        <v>2</v>
      </c>
      <c r="AA22" s="515">
        <v>6</v>
      </c>
      <c r="AB22" s="285">
        <f t="shared" ref="AB22" si="197">O22*AA22</f>
        <v>0</v>
      </c>
      <c r="AC22" s="515"/>
      <c r="AD22" s="285">
        <f t="shared" ref="AD22" si="198">AC22*O22</f>
        <v>0</v>
      </c>
      <c r="AE22" s="515"/>
      <c r="AF22" s="177">
        <f t="shared" ref="AF22" si="199">AE22*O22</f>
        <v>0</v>
      </c>
      <c r="AG22" s="539"/>
      <c r="AH22" s="177">
        <f>IF(G22="XS",IF(SUM(O22:O22)&gt;0,SUM(O22:O22),0),0)*K22</f>
        <v>0</v>
      </c>
      <c r="AI22" s="177">
        <f>IF(G22="S",IF(SUM(O22:O22)&gt;0,SUM(O22:O22),0),0)*K22</f>
        <v>0</v>
      </c>
      <c r="AJ22" s="177">
        <f>IF(G22="M",IF(SUM(O22:O22)&gt;0,SUM(O22:O22),0),0)*K22</f>
        <v>0</v>
      </c>
      <c r="AK22" s="177">
        <f>IF(G22="L",IF(SUM(O22:O22)&gt;0,SUM(O22:O22),0),0)*K22</f>
        <v>0</v>
      </c>
      <c r="AL22" s="177">
        <f>IF(G22="XL",IF(SUM(O22:O22)&gt;0,SUM(O22:O22),0),0)*K22</f>
        <v>0</v>
      </c>
      <c r="AM22" s="177">
        <f>IF(G22="2XL",IF(SUM(O22:O22)&gt;0,SUM(O22:O22),0),0)*K22</f>
        <v>0</v>
      </c>
      <c r="AN22" s="177">
        <f>IF(G22="3XL",IF(SUM(O22:O22)&gt;0,SUM(O22:O22),0),0)*K22</f>
        <v>0</v>
      </c>
      <c r="AO22" s="177">
        <f>IF(G22="4XL",IF(SUM(O22:O22)&gt;0,SUM(O22:O22),0),0)*K22</f>
        <v>0</v>
      </c>
      <c r="AP22" s="177">
        <f>IF(G22="various",IF(SUM(O22:O22)&gt;0,SUM(O22:O22),0),0)*K22</f>
        <v>0</v>
      </c>
      <c r="AQ22" s="539"/>
      <c r="AR22" s="443">
        <f>IF(F22="",IF(SUM(O22:O22)&gt;0,SUM(O22:O22),0),0)*K22</f>
        <v>0</v>
      </c>
      <c r="AS22" s="443">
        <f>IF(F22="Dual tex.",IF(SUM(O22:O22)&gt;0,SUM(O22:O22),0),0)*K22</f>
        <v>0</v>
      </c>
      <c r="AT22" s="443">
        <f t="shared" ref="AT22" si="200">IF(F22="Colored no tex.",IF(SUM(O22:O22)&gt;0,SUM(O22:O22),0),0)*K22</f>
        <v>0</v>
      </c>
      <c r="AU22" s="539"/>
      <c r="AV22" s="177">
        <f>IF(I22="sloper",IF(SUM(O22:O22)&gt;0,SUM(O22:O22),0),0)*K22</f>
        <v>0</v>
      </c>
      <c r="AW22" s="177">
        <f>IF(I22="footholds",IF(SUM(O22:O22)&gt;0,SUM(O22:O22),0),0)*K22</f>
        <v>0</v>
      </c>
      <c r="AX22" s="177">
        <f>IF(I22="micros",IF(SUM(O22:O22)&gt;0,SUM(O22:O22),0),0)*K22</f>
        <v>0</v>
      </c>
      <c r="AY22" s="177">
        <f>IF(I22="jug",IF(SUM(O22:O22)&gt;0,SUM(O22:O22),0),0)*K22</f>
        <v>0</v>
      </c>
      <c r="AZ22" s="177">
        <f>IF(I22="ledge",IF(SUM(O22:O22)&gt;0,SUM(O22:O22),0),0)*K22</f>
        <v>0</v>
      </c>
      <c r="BA22" s="177">
        <f>IF(I22="edge",IF(SUM(O22:O22)&gt;0,SUM(O22:O22),0),0)*K22</f>
        <v>0</v>
      </c>
      <c r="BB22" s="177">
        <f>IF(I22="crimp",IF(SUM(O22:O22)&gt;0,SUM(O22:O22),0),0)*K22</f>
        <v>0</v>
      </c>
      <c r="BC22" s="177">
        <f>IF(I22="incut",IF(SUM(O22:O22)&gt;0,SUM(O22:O22),0),0)*K22</f>
        <v>0</v>
      </c>
      <c r="BD22" s="177">
        <f>IF(I22="dish",IF(SUM(O22:O22)&gt;0,SUM(O22:O22),0),0)*K22</f>
        <v>0</v>
      </c>
      <c r="BE22" s="177">
        <f>IF(I22="pinch",IF(SUM(O22:O22)&gt;0,SUM(O22:O22),0),0)*K22</f>
        <v>0</v>
      </c>
      <c r="BF22" s="177">
        <f>IF(I22="pocket",IF(SUM(O22:O22)&gt;0,SUM(O22:O22),0),0)*K22</f>
        <v>0</v>
      </c>
      <c r="BG22" s="177">
        <f>IF(I22="insert",IF(SUM(O22:O22)&gt;0,SUM(O22:O22),0),0)*K22</f>
        <v>0</v>
      </c>
      <c r="BH22" s="177">
        <f>IF(I22="feature",IF(SUM(O22:O22)&gt;0,SUM(O22:O22),0),0)*K22</f>
        <v>0</v>
      </c>
      <c r="BI22" s="177">
        <f>IF(I22="scoop",IF(SUM(O22:O22)&gt;0,SUM(O22:O22),0),0)*K22</f>
        <v>0</v>
      </c>
      <c r="BJ22" s="177">
        <f>IF(I22="arete",IF(SUM(O22:O22)&gt;0,SUM(O22:O22),0),0)*K22</f>
        <v>0</v>
      </c>
      <c r="BK22" s="177">
        <f>IF(I22="square",IF(SUM(O22:O22)&gt;0,SUM(O22:O22),0),0)*K22</f>
        <v>0</v>
      </c>
      <c r="BL22" s="177">
        <f>IF(I22="positive",IF(SUM(O22:O22)&gt;0,SUM(O22:O22),0),0)*K22</f>
        <v>0</v>
      </c>
      <c r="BM22" s="177">
        <f>IF(I22="pyramid",IF(SUM(O22:O22)&gt;0,SUM(O22:O22),0),0)*K22</f>
        <v>0</v>
      </c>
      <c r="BN22" s="177">
        <f>IF(I22="high profile",IF(SUM(O22:O22)&gt;0,SUM(O22:O22),0),0)*K22</f>
        <v>0</v>
      </c>
      <c r="BO22" s="177">
        <f>IF(I22="rectangle",IF(SUM(O22:O22)&gt;0,SUM(O22:O22),0),0)*K22</f>
        <v>0</v>
      </c>
      <c r="BP22" s="177">
        <f>IF(I22="various",IF(SUM(O22:O22)&gt;0,SUM(O22:O22),0),0)*K22</f>
        <v>0</v>
      </c>
      <c r="BQ22" s="177">
        <f t="shared" ref="BQ22" si="201">IF(I22="crack",IF(SUM(O22:O22)&gt;0,SUM(O22:O22),0),0)*K22</f>
        <v>0</v>
      </c>
    </row>
    <row r="23" spans="1:69" s="123" customFormat="1" ht="32.549999999999997" customHeight="1">
      <c r="B23" s="585"/>
      <c r="D23" s="631"/>
      <c r="E23" s="481"/>
      <c r="F23" s="173"/>
      <c r="G23" s="109"/>
      <c r="H23" s="132"/>
      <c r="I23" s="132"/>
      <c r="J23" s="132"/>
      <c r="K23" s="132"/>
      <c r="L23" s="132"/>
      <c r="M23" s="132"/>
      <c r="N23" s="132"/>
      <c r="O23" s="718"/>
      <c r="P23" s="149"/>
      <c r="Q23" s="149"/>
      <c r="R23" s="104"/>
      <c r="T23" s="150"/>
      <c r="U23" s="150"/>
      <c r="V23" s="150"/>
      <c r="W23" s="299"/>
      <c r="X23" s="309"/>
      <c r="Y23" s="146"/>
      <c r="Z23" s="542"/>
      <c r="AA23" s="162"/>
      <c r="AB23" s="517"/>
      <c r="AC23" s="162"/>
      <c r="AD23" s="517"/>
      <c r="AE23" s="162"/>
      <c r="AG23" s="540"/>
      <c r="AQ23" s="540"/>
      <c r="AU23" s="540"/>
    </row>
  </sheetData>
  <sheetProtection algorithmName="SHA-512" hashValue="oQQGraNOnUXUuXiZB39c4IKS3b+LoBs/c61SVSN9p429JMAYK7u4gBrrBmcsulKIIVGFNEbQgX/zv9o76mu0Iw==" saltValue="eeh4pTrU3J3wvkgM5oqWfA==" spinCount="100000" sheet="1" sort="0" autoFilter="0"/>
  <autoFilter ref="Q6:R22" xr:uid="{ADCC8ED8-C559-4B28-A710-DD6967A36668}"/>
  <mergeCells count="9">
    <mergeCell ref="A18:A19"/>
    <mergeCell ref="A12:A17"/>
    <mergeCell ref="A9:A11"/>
    <mergeCell ref="BR3:BR4"/>
    <mergeCell ref="B1:C4"/>
    <mergeCell ref="N1:O1"/>
    <mergeCell ref="N3:O3"/>
    <mergeCell ref="Q1:Q2"/>
    <mergeCell ref="R1:R2"/>
  </mergeCells>
  <conditionalFormatting sqref="O9:O22">
    <cfRule type="notContainsBlanks" dxfId="10" priority="1">
      <formula>LEN(TRIM(O9))&gt;0</formula>
    </cfRule>
  </conditionalFormatting>
  <pageMargins left="0.25" right="0.25" top="0.75" bottom="0.75" header="0.3" footer="0.3"/>
  <pageSetup paperSize="9" scale="3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CFBAF-4182-49A9-99A6-CC92B86C3C3F}">
  <sheetPr codeName="Sheet5"/>
  <dimension ref="B1:N20"/>
  <sheetViews>
    <sheetView showGridLines="0" zoomScaleNormal="100" workbookViewId="0">
      <selection activeCell="L6" sqref="L6"/>
    </sheetView>
  </sheetViews>
  <sheetFormatPr baseColWidth="10" defaultColWidth="12.296875" defaultRowHeight="23.25" customHeight="1"/>
  <cols>
    <col min="1" max="1" width="3.19921875" style="14" customWidth="1"/>
    <col min="2" max="2" width="13.69921875" style="14" customWidth="1"/>
    <col min="3" max="3" width="6.796875" style="14" customWidth="1"/>
    <col min="4" max="4" width="7.796875" style="14" customWidth="1"/>
    <col min="5" max="5" width="7.5" style="22" bestFit="1" customWidth="1"/>
    <col min="6" max="6" width="6" style="14" customWidth="1"/>
    <col min="7" max="7" width="5.796875" style="14" customWidth="1"/>
    <col min="8" max="8" width="7.5" style="22" customWidth="1"/>
    <col min="9" max="9" width="5.19921875" style="22" customWidth="1"/>
    <col min="10" max="10" width="9.5" style="14" customWidth="1"/>
    <col min="11" max="15" width="12.296875" style="14" customWidth="1"/>
    <col min="16" max="16384" width="12.296875" style="14"/>
  </cols>
  <sheetData>
    <row r="1" spans="2:14" ht="23.25" customHeight="1">
      <c r="B1" s="20" t="s">
        <v>6846</v>
      </c>
      <c r="C1" s="20"/>
      <c r="D1" s="20"/>
      <c r="E1" s="21"/>
      <c r="J1" s="26" t="s">
        <v>5</v>
      </c>
      <c r="K1" s="98">
        <f>'Simpl. &amp; Wide boyz PLYWOOD'!N3</f>
        <v>0</v>
      </c>
    </row>
    <row r="2" spans="2:14" ht="23.25" customHeight="1">
      <c r="B2" s="97" t="s">
        <v>45</v>
      </c>
      <c r="C2" s="97"/>
      <c r="D2" s="97"/>
      <c r="E2" s="97"/>
      <c r="J2" s="28" t="s">
        <v>39</v>
      </c>
      <c r="K2" s="28"/>
    </row>
    <row r="3" spans="2:14" s="28" customFormat="1" ht="46.05" customHeight="1">
      <c r="B3" s="801">
        <f>'PRODUCTION LIST TEX&amp;DUAL TEX'!A3</f>
        <v>0</v>
      </c>
      <c r="C3" s="802"/>
      <c r="D3" s="802"/>
      <c r="E3" s="802"/>
      <c r="F3" s="802"/>
      <c r="G3" s="802"/>
      <c r="H3" s="802"/>
      <c r="I3" s="803"/>
      <c r="J3" s="801">
        <f>'PRODUCTION LIST TEX&amp;DUAL TEX'!M3</f>
        <v>0</v>
      </c>
      <c r="K3" s="803"/>
      <c r="L3" s="457"/>
      <c r="M3" s="14"/>
      <c r="N3" s="22"/>
    </row>
    <row r="4" spans="2:14" ht="21" customHeight="1" thickBot="1">
      <c r="F4" s="102" t="e">
        <f>SUM(F6:F20)</f>
        <v>#REF!</v>
      </c>
      <c r="G4" s="102" t="e">
        <f t="shared" ref="G4:H4" si="0">SUM(G6:G20)</f>
        <v>#REF!</v>
      </c>
      <c r="H4" s="102" t="e">
        <f t="shared" si="0"/>
        <v>#REF!</v>
      </c>
      <c r="I4" s="17"/>
      <c r="L4" s="453"/>
      <c r="M4" s="453"/>
      <c r="N4" s="453"/>
    </row>
    <row r="5" spans="2:14" ht="33" customHeight="1">
      <c r="B5" s="683" t="s">
        <v>15</v>
      </c>
      <c r="C5" s="670" t="s">
        <v>6843</v>
      </c>
      <c r="D5" s="671" t="s">
        <v>6845</v>
      </c>
      <c r="E5" s="680" t="str">
        <f>'Simpl. &amp; Wide boyz PLYWOOD'!O6</f>
        <v>BLACK
RAL 9005</v>
      </c>
      <c r="F5" s="656" t="s">
        <v>19</v>
      </c>
      <c r="G5" s="657" t="s">
        <v>130</v>
      </c>
      <c r="H5" s="658" t="s">
        <v>131</v>
      </c>
    </row>
    <row r="6" spans="2:14" ht="23.25" customHeight="1">
      <c r="B6" s="649" t="str">
        <f>'Simpl. &amp; Wide boyz PLYWOOD'!D9</f>
        <v>S/WB-1W-C</v>
      </c>
      <c r="C6" s="668">
        <f>'Simpl. &amp; Wide boyz PLYWOOD'!K9</f>
        <v>2</v>
      </c>
      <c r="D6" s="672" t="str">
        <f>'Simpl. &amp; Wide boyz PLYWOOD'!F9</f>
        <v>Colored no tex.</v>
      </c>
      <c r="E6" s="681" t="str">
        <f>IF('Simpl. &amp; Wide boyz PLYWOOD'!O9=0,"",'Simpl. &amp; Wide boyz PLYWOOD'!O9)</f>
        <v/>
      </c>
      <c r="F6" s="675">
        <f>'Simpl. &amp; Wide boyz PLYWOOD'!O9</f>
        <v>0</v>
      </c>
      <c r="G6" s="669">
        <f>F6*C6</f>
        <v>0</v>
      </c>
      <c r="H6" s="676">
        <f>'Simpl. &amp; Wide boyz PLYWOOD'!U9</f>
        <v>0</v>
      </c>
    </row>
    <row r="7" spans="2:14" ht="23.25" customHeight="1">
      <c r="B7" s="649" t="str">
        <f>'Simpl. &amp; Wide boyz PLYWOOD'!D10</f>
        <v>S/WB-2W-C</v>
      </c>
      <c r="C7" s="668">
        <f>'Simpl. &amp; Wide boyz PLYWOOD'!K10</f>
        <v>2</v>
      </c>
      <c r="D7" s="672" t="str">
        <f>'Simpl. &amp; Wide boyz PLYWOOD'!F10</f>
        <v>Colored no tex.</v>
      </c>
      <c r="E7" s="681" t="str">
        <f>IF('Simpl. &amp; Wide boyz PLYWOOD'!O10=0,"",'Simpl. &amp; Wide boyz PLYWOOD'!O10)</f>
        <v/>
      </c>
      <c r="F7" s="675">
        <f>'Simpl. &amp; Wide boyz PLYWOOD'!O10</f>
        <v>0</v>
      </c>
      <c r="G7" s="669">
        <f t="shared" ref="G7:G20" si="1">F7*C7</f>
        <v>0</v>
      </c>
      <c r="H7" s="676">
        <f>'Simpl. &amp; Wide boyz PLYWOOD'!U10</f>
        <v>0</v>
      </c>
    </row>
    <row r="8" spans="2:14" ht="23.25" customHeight="1">
      <c r="B8" s="649" t="str">
        <f>'Simpl. &amp; Wide boyz PLYWOOD'!D11</f>
        <v>S/WB-3W-C</v>
      </c>
      <c r="C8" s="668">
        <f>'Simpl. &amp; Wide boyz PLYWOOD'!K11</f>
        <v>6</v>
      </c>
      <c r="D8" s="672" t="str">
        <f>'Simpl. &amp; Wide boyz PLYWOOD'!F11</f>
        <v>Colored no tex.</v>
      </c>
      <c r="E8" s="681" t="str">
        <f>IF('Simpl. &amp; Wide boyz PLYWOOD'!O11=0,"",'Simpl. &amp; Wide boyz PLYWOOD'!O11)</f>
        <v/>
      </c>
      <c r="F8" s="675">
        <f>'Simpl. &amp; Wide boyz PLYWOOD'!O11</f>
        <v>0</v>
      </c>
      <c r="G8" s="669">
        <f t="shared" si="1"/>
        <v>0</v>
      </c>
      <c r="H8" s="676">
        <f>'Simpl. &amp; Wide boyz PLYWOOD'!U11</f>
        <v>0</v>
      </c>
    </row>
    <row r="9" spans="2:14" ht="23.25" customHeight="1">
      <c r="B9" s="649" t="e">
        <f>'Simpl. &amp; Wide boyz PLYWOOD'!#REF!</f>
        <v>#REF!</v>
      </c>
      <c r="C9" s="668" t="e">
        <f>'Simpl. &amp; Wide boyz PLYWOOD'!#REF!</f>
        <v>#REF!</v>
      </c>
      <c r="D9" s="672" t="e">
        <f>'Simpl. &amp; Wide boyz PLYWOOD'!#REF!</f>
        <v>#REF!</v>
      </c>
      <c r="E9" s="681" t="e">
        <f>IF('Simpl. &amp; Wide boyz PLYWOOD'!#REF!=0,"",'Simpl. &amp; Wide boyz PLYWOOD'!#REF!)</f>
        <v>#REF!</v>
      </c>
      <c r="F9" s="675" t="e">
        <f>'Simpl. &amp; Wide boyz PLYWOOD'!#REF!</f>
        <v>#REF!</v>
      </c>
      <c r="G9" s="669" t="e">
        <f t="shared" si="1"/>
        <v>#REF!</v>
      </c>
      <c r="H9" s="676" t="e">
        <f>'Simpl. &amp; Wide boyz PLYWOOD'!#REF!</f>
        <v>#REF!</v>
      </c>
    </row>
    <row r="10" spans="2:14" ht="23.25" customHeight="1">
      <c r="B10" s="649" t="str">
        <f>'Simpl. &amp; Wide boyz PLYWOOD'!D12</f>
        <v>S/WB-5W-C</v>
      </c>
      <c r="C10" s="668">
        <f>'Simpl. &amp; Wide boyz PLYWOOD'!K12</f>
        <v>2</v>
      </c>
      <c r="D10" s="672" t="str">
        <f>'Simpl. &amp; Wide boyz PLYWOOD'!F12</f>
        <v>Colored no tex.</v>
      </c>
      <c r="E10" s="681" t="str">
        <f>IF('Simpl. &amp; Wide boyz PLYWOOD'!O12=0,"",'Simpl. &amp; Wide boyz PLYWOOD'!O12)</f>
        <v/>
      </c>
      <c r="F10" s="675">
        <f>'Simpl. &amp; Wide boyz PLYWOOD'!O12</f>
        <v>0</v>
      </c>
      <c r="G10" s="669">
        <f t="shared" si="1"/>
        <v>0</v>
      </c>
      <c r="H10" s="676">
        <f>'Simpl. &amp; Wide boyz PLYWOOD'!U12</f>
        <v>0</v>
      </c>
    </row>
    <row r="11" spans="2:14" ht="23.25" customHeight="1">
      <c r="B11" s="649" t="str">
        <f>'Simpl. &amp; Wide boyz PLYWOOD'!D13</f>
        <v>S/WB-6W-C</v>
      </c>
      <c r="C11" s="668">
        <f>'Simpl. &amp; Wide boyz PLYWOOD'!K13</f>
        <v>2</v>
      </c>
      <c r="D11" s="672" t="str">
        <f>'Simpl. &amp; Wide boyz PLYWOOD'!F13</f>
        <v>Colored no tex.</v>
      </c>
      <c r="E11" s="681" t="str">
        <f>IF('Simpl. &amp; Wide boyz PLYWOOD'!O13=0,"",'Simpl. &amp; Wide boyz PLYWOOD'!O13)</f>
        <v/>
      </c>
      <c r="F11" s="675">
        <f>'Simpl. &amp; Wide boyz PLYWOOD'!O13</f>
        <v>0</v>
      </c>
      <c r="G11" s="669">
        <f t="shared" si="1"/>
        <v>0</v>
      </c>
      <c r="H11" s="676">
        <f>'Simpl. &amp; Wide boyz PLYWOOD'!U13</f>
        <v>0</v>
      </c>
    </row>
    <row r="12" spans="2:14" ht="23.25" customHeight="1">
      <c r="B12" s="649" t="str">
        <f>'Simpl. &amp; Wide boyz PLYWOOD'!D14</f>
        <v>S/WB-7W-C</v>
      </c>
      <c r="C12" s="668">
        <f>'Simpl. &amp; Wide boyz PLYWOOD'!K14</f>
        <v>2</v>
      </c>
      <c r="D12" s="672" t="str">
        <f>'Simpl. &amp; Wide boyz PLYWOOD'!F14</f>
        <v>Colored no tex.</v>
      </c>
      <c r="E12" s="681" t="str">
        <f>IF('Simpl. &amp; Wide boyz PLYWOOD'!O14=0,"",'Simpl. &amp; Wide boyz PLYWOOD'!O14)</f>
        <v/>
      </c>
      <c r="F12" s="675">
        <f>'Simpl. &amp; Wide boyz PLYWOOD'!O14</f>
        <v>0</v>
      </c>
      <c r="G12" s="669">
        <f t="shared" si="1"/>
        <v>0</v>
      </c>
      <c r="H12" s="676">
        <f>'Simpl. &amp; Wide boyz PLYWOOD'!U14</f>
        <v>0</v>
      </c>
    </row>
    <row r="13" spans="2:14" ht="23.25" customHeight="1">
      <c r="B13" s="649" t="str">
        <f>'Simpl. &amp; Wide boyz PLYWOOD'!D15</f>
        <v>S/WB-8W-C</v>
      </c>
      <c r="C13" s="668">
        <f>'Simpl. &amp; Wide boyz PLYWOOD'!K15</f>
        <v>6</v>
      </c>
      <c r="D13" s="672" t="str">
        <f>'Simpl. &amp; Wide boyz PLYWOOD'!F15</f>
        <v>Colored no tex.</v>
      </c>
      <c r="E13" s="681" t="str">
        <f>IF('Simpl. &amp; Wide boyz PLYWOOD'!O15=0,"",'Simpl. &amp; Wide boyz PLYWOOD'!O15)</f>
        <v/>
      </c>
      <c r="F13" s="675">
        <f>'Simpl. &amp; Wide boyz PLYWOOD'!O15</f>
        <v>0</v>
      </c>
      <c r="G13" s="669">
        <f t="shared" si="1"/>
        <v>0</v>
      </c>
      <c r="H13" s="676">
        <f>'Simpl. &amp; Wide boyz PLYWOOD'!U15</f>
        <v>0</v>
      </c>
    </row>
    <row r="14" spans="2:14" ht="23.25" customHeight="1">
      <c r="B14" s="649" t="str">
        <f>'Simpl. &amp; Wide boyz PLYWOOD'!D16</f>
        <v>S/WB-9W-C</v>
      </c>
      <c r="C14" s="668">
        <f>'Simpl. &amp; Wide boyz PLYWOOD'!K16</f>
        <v>2</v>
      </c>
      <c r="D14" s="672" t="str">
        <f>'Simpl. &amp; Wide boyz PLYWOOD'!F16</f>
        <v>Colored no tex.</v>
      </c>
      <c r="E14" s="681" t="str">
        <f>IF('Simpl. &amp; Wide boyz PLYWOOD'!O16=0,"",'Simpl. &amp; Wide boyz PLYWOOD'!O16)</f>
        <v/>
      </c>
      <c r="F14" s="675">
        <f>'Simpl. &amp; Wide boyz PLYWOOD'!O16</f>
        <v>0</v>
      </c>
      <c r="G14" s="669">
        <f t="shared" si="1"/>
        <v>0</v>
      </c>
      <c r="H14" s="676">
        <f>'Simpl. &amp; Wide boyz PLYWOOD'!U16</f>
        <v>0</v>
      </c>
    </row>
    <row r="15" spans="2:14" ht="23.25" customHeight="1">
      <c r="B15" s="649" t="str">
        <f>'Simpl. &amp; Wide boyz PLYWOOD'!D17</f>
        <v>S/WB-10W-C</v>
      </c>
      <c r="C15" s="668">
        <f>'Simpl. &amp; Wide boyz PLYWOOD'!K17</f>
        <v>2</v>
      </c>
      <c r="D15" s="672" t="str">
        <f>'Simpl. &amp; Wide boyz PLYWOOD'!F17</f>
        <v>Colored no tex.</v>
      </c>
      <c r="E15" s="681" t="str">
        <f>IF('Simpl. &amp; Wide boyz PLYWOOD'!O17=0,"",'Simpl. &amp; Wide boyz PLYWOOD'!O17)</f>
        <v/>
      </c>
      <c r="F15" s="675">
        <f>'Simpl. &amp; Wide boyz PLYWOOD'!O17</f>
        <v>0</v>
      </c>
      <c r="G15" s="669">
        <f t="shared" si="1"/>
        <v>0</v>
      </c>
      <c r="H15" s="676">
        <f>'Simpl. &amp; Wide boyz PLYWOOD'!U17</f>
        <v>0</v>
      </c>
    </row>
    <row r="16" spans="2:14" ht="23.25" customHeight="1">
      <c r="B16" s="649" t="str">
        <f>'Simpl. &amp; Wide boyz PLYWOOD'!D18</f>
        <v>S/WB-11W-C</v>
      </c>
      <c r="C16" s="668">
        <f>'Simpl. &amp; Wide boyz PLYWOOD'!K18</f>
        <v>2</v>
      </c>
      <c r="D16" s="672" t="str">
        <f>'Simpl. &amp; Wide boyz PLYWOOD'!F18</f>
        <v>Colored no tex.</v>
      </c>
      <c r="E16" s="681" t="str">
        <f>IF('Simpl. &amp; Wide boyz PLYWOOD'!O18=0,"",'Simpl. &amp; Wide boyz PLYWOOD'!O18)</f>
        <v/>
      </c>
      <c r="F16" s="675">
        <f>'Simpl. &amp; Wide boyz PLYWOOD'!O18</f>
        <v>0</v>
      </c>
      <c r="G16" s="669">
        <f t="shared" si="1"/>
        <v>0</v>
      </c>
      <c r="H16" s="676">
        <f>'Simpl. &amp; Wide boyz PLYWOOD'!U18</f>
        <v>0</v>
      </c>
    </row>
    <row r="17" spans="2:8" ht="23.25" customHeight="1">
      <c r="B17" s="649" t="str">
        <f>'Simpl. &amp; Wide boyz PLYWOOD'!D19</f>
        <v>S/WB-12W-C</v>
      </c>
      <c r="C17" s="668">
        <f>'Simpl. &amp; Wide boyz PLYWOOD'!K19</f>
        <v>2</v>
      </c>
      <c r="D17" s="672" t="str">
        <f>'Simpl. &amp; Wide boyz PLYWOOD'!F19</f>
        <v>Colored no tex.</v>
      </c>
      <c r="E17" s="681" t="str">
        <f>IF('Simpl. &amp; Wide boyz PLYWOOD'!O19=0,"",'Simpl. &amp; Wide boyz PLYWOOD'!O19)</f>
        <v/>
      </c>
      <c r="F17" s="675">
        <f>'Simpl. &amp; Wide boyz PLYWOOD'!O19</f>
        <v>0</v>
      </c>
      <c r="G17" s="669">
        <f t="shared" si="1"/>
        <v>0</v>
      </c>
      <c r="H17" s="676">
        <f>'Simpl. &amp; Wide boyz PLYWOOD'!U19</f>
        <v>0</v>
      </c>
    </row>
    <row r="18" spans="2:8" ht="23.25" customHeight="1">
      <c r="B18" s="649" t="str">
        <f>'Simpl. &amp; Wide boyz PLYWOOD'!D20</f>
        <v>S/WB-13W-C</v>
      </c>
      <c r="C18" s="668">
        <f>'Simpl. &amp; Wide boyz PLYWOOD'!K20</f>
        <v>2</v>
      </c>
      <c r="D18" s="672" t="str">
        <f>'Simpl. &amp; Wide boyz PLYWOOD'!F20</f>
        <v>Colored no tex.</v>
      </c>
      <c r="E18" s="681" t="str">
        <f>IF('Simpl. &amp; Wide boyz PLYWOOD'!O20=0,"",'Simpl. &amp; Wide boyz PLYWOOD'!O20)</f>
        <v/>
      </c>
      <c r="F18" s="675">
        <f>'Simpl. &amp; Wide boyz PLYWOOD'!O20</f>
        <v>0</v>
      </c>
      <c r="G18" s="669">
        <f t="shared" si="1"/>
        <v>0</v>
      </c>
      <c r="H18" s="676">
        <f>'Simpl. &amp; Wide boyz PLYWOOD'!U20</f>
        <v>0</v>
      </c>
    </row>
    <row r="19" spans="2:8" ht="23.25" customHeight="1">
      <c r="B19" s="649" t="str">
        <f>'Simpl. &amp; Wide boyz PLYWOOD'!D21</f>
        <v>S/WB-14W-C</v>
      </c>
      <c r="C19" s="668">
        <f>'Simpl. &amp; Wide boyz PLYWOOD'!K21</f>
        <v>2</v>
      </c>
      <c r="D19" s="672" t="str">
        <f>'Simpl. &amp; Wide boyz PLYWOOD'!F21</f>
        <v>Colored no tex.</v>
      </c>
      <c r="E19" s="681" t="str">
        <f>IF('Simpl. &amp; Wide boyz PLYWOOD'!O21=0,"",'Simpl. &amp; Wide boyz PLYWOOD'!O21)</f>
        <v/>
      </c>
      <c r="F19" s="675">
        <f>'Simpl. &amp; Wide boyz PLYWOOD'!O21</f>
        <v>0</v>
      </c>
      <c r="G19" s="669">
        <f t="shared" si="1"/>
        <v>0</v>
      </c>
      <c r="H19" s="676">
        <f>'Simpl. &amp; Wide boyz PLYWOOD'!U21</f>
        <v>0</v>
      </c>
    </row>
    <row r="20" spans="2:8" ht="23.25" customHeight="1" thickBot="1">
      <c r="B20" s="652" t="str">
        <f>'Simpl. &amp; Wide boyz PLYWOOD'!D22</f>
        <v>S/WB-20W-C</v>
      </c>
      <c r="C20" s="673">
        <f>'Simpl. &amp; Wide boyz PLYWOOD'!K22</f>
        <v>1</v>
      </c>
      <c r="D20" s="674" t="s">
        <v>6844</v>
      </c>
      <c r="E20" s="682" t="str">
        <f>IF('Simpl. &amp; Wide boyz PLYWOOD'!O22=0,"",'Simpl. &amp; Wide boyz PLYWOOD'!O22)</f>
        <v/>
      </c>
      <c r="F20" s="677">
        <f>'Simpl. &amp; Wide boyz PLYWOOD'!O22</f>
        <v>0</v>
      </c>
      <c r="G20" s="678">
        <f t="shared" si="1"/>
        <v>0</v>
      </c>
      <c r="H20" s="679">
        <f>'Simpl. &amp; Wide boyz PLYWOOD'!U22</f>
        <v>0</v>
      </c>
    </row>
  </sheetData>
  <sheetProtection selectLockedCells="1" selectUnlockedCells="1"/>
  <autoFilter ref="F5:H8" xr:uid="{F0BCFBAF-4182-49A9-99A6-CC92B86C3C3F}"/>
  <mergeCells count="2">
    <mergeCell ref="B3:I3"/>
    <mergeCell ref="J3:K3"/>
  </mergeCells>
  <conditionalFormatting sqref="B5:E5">
    <cfRule type="dataBar" priority="728">
      <dataBar>
        <cfvo type="min"/>
        <cfvo type="max"/>
        <color rgb="FF638EC6"/>
      </dataBar>
      <extLst>
        <ext xmlns:x14="http://schemas.microsoft.com/office/spreadsheetml/2009/9/main" uri="{B025F937-C7B1-47D3-B67F-A62EFF666E3E}">
          <x14:id>{6788BD79-0F72-45C9-AEA1-87C4703F2831}</x14:id>
        </ext>
      </extLst>
    </cfRule>
  </conditionalFormatting>
  <pageMargins left="0.7" right="0.7" top="0.75" bottom="0.75" header="0.3" footer="0.3"/>
  <pageSetup paperSize="9" orientation="landscape" r:id="rId1"/>
  <headerFooter differentFirst="1">
    <oddHeader>&amp;L&amp;"-,Krepko"&amp;14SIMPL&amp;Cstranka, št.naročila</oddHeader>
    <oddFooter>Stran &amp;P od &amp;N</oddFooter>
    <firstFooter>&amp;CStran &amp;P od &amp;N</firstFooter>
  </headerFooter>
  <extLst>
    <ext xmlns:x14="http://schemas.microsoft.com/office/spreadsheetml/2009/9/main" uri="{78C0D931-6437-407d-A8EE-F0AAD7539E65}">
      <x14:conditionalFormattings>
        <x14:conditionalFormatting xmlns:xm="http://schemas.microsoft.com/office/excel/2006/main">
          <x14:cfRule type="dataBar" id="{6788BD79-0F72-45C9-AEA1-87C4703F2831}">
            <x14:dataBar minLength="0" maxLength="100" gradient="0">
              <x14:cfvo type="autoMin"/>
              <x14:cfvo type="autoMax"/>
              <x14:negativeFillColor rgb="FFFF0000"/>
              <x14:axisColor rgb="FF000000"/>
            </x14:dataBar>
          </x14:cfRule>
          <xm:sqref>B5:E5</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7116A-DFF5-4892-9D4D-49717D9288D0}">
  <sheetPr codeName="Sheet6"/>
  <dimension ref="A1:O25"/>
  <sheetViews>
    <sheetView showGridLines="0" zoomScaleNormal="100" workbookViewId="0">
      <selection activeCell="F8" sqref="F8"/>
    </sheetView>
  </sheetViews>
  <sheetFormatPr baseColWidth="10" defaultColWidth="12.296875" defaultRowHeight="23.25" customHeight="1"/>
  <cols>
    <col min="1" max="1" width="4.296875" style="1" customWidth="1"/>
    <col min="2" max="2" width="14.296875" style="1" customWidth="1"/>
    <col min="3" max="3" width="7" style="2" customWidth="1"/>
    <col min="4" max="4" width="6.5" style="1" customWidth="1"/>
    <col min="5" max="5" width="6.19921875" style="1" customWidth="1"/>
    <col min="6" max="16384" width="12.296875" style="1"/>
  </cols>
  <sheetData>
    <row r="1" spans="1:6" ht="33" customHeight="1">
      <c r="A1" s="804">
        <f>'PROD. LIST (more)Simpl tex'!B3</f>
        <v>0</v>
      </c>
      <c r="B1" s="804"/>
      <c r="C1" s="804"/>
      <c r="D1" s="804"/>
      <c r="E1" s="804"/>
      <c r="F1" s="462">
        <f>'PROD. LIST (more)Simpl tex'!J3</f>
        <v>0</v>
      </c>
    </row>
    <row r="2" spans="1:6" ht="33" customHeight="1">
      <c r="A2" s="499"/>
      <c r="B2" s="499"/>
      <c r="C2" s="499"/>
      <c r="D2" s="499" t="e">
        <f>SUM(D4:D18)</f>
        <v>#REF!</v>
      </c>
      <c r="E2" s="499"/>
      <c r="F2" s="462"/>
    </row>
    <row r="3" spans="1:6" ht="31.8" customHeight="1">
      <c r="A3" s="464"/>
      <c r="B3" s="463" t="s">
        <v>198</v>
      </c>
      <c r="C3" s="423" t="s">
        <v>5502</v>
      </c>
      <c r="D3" s="42" t="s">
        <v>10</v>
      </c>
      <c r="E3" s="2"/>
    </row>
    <row r="4" spans="1:6" ht="23.25" customHeight="1">
      <c r="A4" s="44"/>
      <c r="B4" s="41" t="str">
        <f>'PRODUCTION LIST WIDE BOYZ plywo'!B6</f>
        <v>S/WB-1W-C</v>
      </c>
      <c r="C4" s="466" t="str">
        <f>'PRODUCTION LIST WIDE BOYZ plywo'!E6</f>
        <v/>
      </c>
      <c r="D4" s="53" t="str">
        <f t="shared" ref="D4" si="0">C4</f>
        <v/>
      </c>
    </row>
    <row r="5" spans="1:6" ht="23.25" customHeight="1">
      <c r="A5" s="44"/>
      <c r="B5" s="41" t="str">
        <f>'PRODUCTION LIST WIDE BOYZ plywo'!B7</f>
        <v>S/WB-2W-C</v>
      </c>
      <c r="C5" s="466" t="str">
        <f>'PRODUCTION LIST WIDE BOYZ plywo'!E7</f>
        <v/>
      </c>
      <c r="D5" s="53" t="str">
        <f t="shared" ref="D5:D7" si="1">C5</f>
        <v/>
      </c>
    </row>
    <row r="6" spans="1:6" ht="23.25" customHeight="1">
      <c r="A6" s="44"/>
      <c r="B6" s="41" t="str">
        <f>'PRODUCTION LIST WIDE BOYZ plywo'!B8</f>
        <v>S/WB-3W-C</v>
      </c>
      <c r="C6" s="466" t="str">
        <f>'PRODUCTION LIST WIDE BOYZ plywo'!E8</f>
        <v/>
      </c>
      <c r="D6" s="53" t="str">
        <f t="shared" si="1"/>
        <v/>
      </c>
    </row>
    <row r="7" spans="1:6" ht="23.25" customHeight="1">
      <c r="A7" s="44"/>
      <c r="B7" s="41" t="e">
        <f>'PRODUCTION LIST WIDE BOYZ plywo'!B9</f>
        <v>#REF!</v>
      </c>
      <c r="C7" s="466" t="e">
        <f>'PRODUCTION LIST WIDE BOYZ plywo'!E9</f>
        <v>#REF!</v>
      </c>
      <c r="D7" s="53" t="e">
        <f t="shared" si="1"/>
        <v>#REF!</v>
      </c>
    </row>
    <row r="8" spans="1:6" ht="23.25" customHeight="1">
      <c r="A8" s="44"/>
      <c r="B8" s="41" t="str">
        <f>'PRODUCTION LIST WIDE BOYZ plywo'!B10</f>
        <v>S/WB-5W-C</v>
      </c>
      <c r="C8" s="466" t="str">
        <f>'PRODUCTION LIST WIDE BOYZ plywo'!E10</f>
        <v/>
      </c>
      <c r="D8" s="53" t="str">
        <f t="shared" ref="D8:D13" si="2">C8</f>
        <v/>
      </c>
    </row>
    <row r="9" spans="1:6" ht="23.25" customHeight="1">
      <c r="A9" s="44"/>
      <c r="B9" s="41" t="str">
        <f>'PRODUCTION LIST WIDE BOYZ plywo'!B11</f>
        <v>S/WB-6W-C</v>
      </c>
      <c r="C9" s="466" t="str">
        <f>'PRODUCTION LIST WIDE BOYZ plywo'!E11</f>
        <v/>
      </c>
      <c r="D9" s="53" t="str">
        <f t="shared" si="2"/>
        <v/>
      </c>
    </row>
    <row r="10" spans="1:6" ht="23.25" customHeight="1">
      <c r="A10" s="44"/>
      <c r="B10" s="41" t="str">
        <f>'PRODUCTION LIST WIDE BOYZ plywo'!B12</f>
        <v>S/WB-7W-C</v>
      </c>
      <c r="C10" s="466" t="str">
        <f>'PRODUCTION LIST WIDE BOYZ plywo'!E12</f>
        <v/>
      </c>
      <c r="D10" s="53" t="str">
        <f t="shared" si="2"/>
        <v/>
      </c>
    </row>
    <row r="11" spans="1:6" ht="23.25" customHeight="1">
      <c r="A11" s="44"/>
      <c r="B11" s="41" t="str">
        <f>'PRODUCTION LIST WIDE BOYZ plywo'!B13</f>
        <v>S/WB-8W-C</v>
      </c>
      <c r="C11" s="466" t="str">
        <f>'PRODUCTION LIST WIDE BOYZ plywo'!E13</f>
        <v/>
      </c>
      <c r="D11" s="53" t="str">
        <f t="shared" si="2"/>
        <v/>
      </c>
    </row>
    <row r="12" spans="1:6" ht="23.25" customHeight="1">
      <c r="A12" s="44"/>
      <c r="B12" s="41" t="str">
        <f>'PRODUCTION LIST WIDE BOYZ plywo'!B14</f>
        <v>S/WB-9W-C</v>
      </c>
      <c r="C12" s="466" t="str">
        <f>'PRODUCTION LIST WIDE BOYZ plywo'!E14</f>
        <v/>
      </c>
      <c r="D12" s="53" t="str">
        <f t="shared" si="2"/>
        <v/>
      </c>
    </row>
    <row r="13" spans="1:6" ht="23.25" customHeight="1">
      <c r="A13" s="44"/>
      <c r="B13" s="41" t="str">
        <f>'PRODUCTION LIST WIDE BOYZ plywo'!B15</f>
        <v>S/WB-10W-C</v>
      </c>
      <c r="C13" s="466" t="str">
        <f>'PRODUCTION LIST WIDE BOYZ plywo'!E15</f>
        <v/>
      </c>
      <c r="D13" s="53" t="str">
        <f t="shared" si="2"/>
        <v/>
      </c>
    </row>
    <row r="14" spans="1:6" ht="23.25" customHeight="1">
      <c r="A14" s="44"/>
      <c r="B14" s="41" t="str">
        <f>'PRODUCTION LIST WIDE BOYZ plywo'!B16</f>
        <v>S/WB-11W-C</v>
      </c>
      <c r="C14" s="466" t="str">
        <f>'PRODUCTION LIST WIDE BOYZ plywo'!E16</f>
        <v/>
      </c>
      <c r="D14" s="53" t="str">
        <f t="shared" ref="D14:D18" si="3">C14</f>
        <v/>
      </c>
    </row>
    <row r="15" spans="1:6" ht="23.25" customHeight="1">
      <c r="A15" s="44"/>
      <c r="B15" s="41" t="str">
        <f>'PRODUCTION LIST WIDE BOYZ plywo'!B17</f>
        <v>S/WB-12W-C</v>
      </c>
      <c r="C15" s="466" t="str">
        <f>'PRODUCTION LIST WIDE BOYZ plywo'!E17</f>
        <v/>
      </c>
      <c r="D15" s="53" t="str">
        <f t="shared" si="3"/>
        <v/>
      </c>
    </row>
    <row r="16" spans="1:6" ht="23.25" customHeight="1">
      <c r="A16" s="44"/>
      <c r="B16" s="41" t="str">
        <f>'PRODUCTION LIST WIDE BOYZ plywo'!B18</f>
        <v>S/WB-13W-C</v>
      </c>
      <c r="C16" s="466" t="str">
        <f>'PRODUCTION LIST WIDE BOYZ plywo'!E18</f>
        <v/>
      </c>
      <c r="D16" s="53" t="str">
        <f t="shared" si="3"/>
        <v/>
      </c>
    </row>
    <row r="17" spans="1:15" ht="23.25" customHeight="1">
      <c r="A17" s="44"/>
      <c r="B17" s="41" t="str">
        <f>'PRODUCTION LIST WIDE BOYZ plywo'!B19</f>
        <v>S/WB-14W-C</v>
      </c>
      <c r="C17" s="466" t="str">
        <f>'PRODUCTION LIST WIDE BOYZ plywo'!E19</f>
        <v/>
      </c>
      <c r="D17" s="53" t="str">
        <f t="shared" si="3"/>
        <v/>
      </c>
    </row>
    <row r="18" spans="1:15" ht="23.25" customHeight="1">
      <c r="A18" s="44"/>
      <c r="B18" s="41" t="str">
        <f>'PRODUCTION LIST WIDE BOYZ plywo'!B20</f>
        <v>S/WB-20W-C</v>
      </c>
      <c r="C18" s="466" t="str">
        <f>'PRODUCTION LIST WIDE BOYZ plywo'!E20</f>
        <v/>
      </c>
      <c r="D18" s="53" t="str">
        <f t="shared" si="3"/>
        <v/>
      </c>
    </row>
    <row r="19" spans="1:15" ht="23.25" customHeight="1">
      <c r="A19" s="39"/>
      <c r="H19" s="471"/>
      <c r="O19" s="39"/>
    </row>
    <row r="20" spans="1:15" ht="23.25" customHeight="1">
      <c r="A20" s="39"/>
      <c r="B20" s="47" t="s">
        <v>40</v>
      </c>
      <c r="C20" s="472"/>
      <c r="D20" s="49"/>
      <c r="E20" s="49"/>
      <c r="F20" s="47"/>
      <c r="G20" s="47"/>
      <c r="H20" s="8"/>
      <c r="O20" s="39"/>
    </row>
    <row r="21" spans="1:15" ht="23.25" customHeight="1">
      <c r="A21" s="39"/>
      <c r="B21" s="47" t="s">
        <v>42</v>
      </c>
      <c r="C21" s="472"/>
      <c r="D21" s="52"/>
      <c r="E21" s="49"/>
      <c r="F21" s="47"/>
      <c r="G21" s="47"/>
      <c r="H21" s="8"/>
      <c r="O21" s="39"/>
    </row>
    <row r="22" spans="1:15" ht="23.25" customHeight="1">
      <c r="B22" s="8"/>
      <c r="C22" s="8"/>
      <c r="D22" s="39"/>
      <c r="E22" s="474"/>
      <c r="F22" s="475" t="s">
        <v>4697</v>
      </c>
      <c r="G22" s="47"/>
    </row>
    <row r="23" spans="1:15" ht="23.25" customHeight="1">
      <c r="B23" s="47" t="s">
        <v>41</v>
      </c>
      <c r="C23" s="467"/>
      <c r="D23" s="468"/>
      <c r="E23" s="468"/>
      <c r="F23" s="468"/>
    </row>
    <row r="24" spans="1:15" ht="23.25" customHeight="1">
      <c r="B24" s="47" t="s">
        <v>43</v>
      </c>
      <c r="C24" s="469"/>
      <c r="D24" s="470"/>
      <c r="E24" s="468"/>
      <c r="F24" s="470"/>
    </row>
    <row r="25" spans="1:15" ht="23.25" customHeight="1">
      <c r="B25" s="47" t="s">
        <v>44</v>
      </c>
      <c r="C25" s="469"/>
      <c r="D25" s="470"/>
      <c r="E25" s="468"/>
      <c r="F25" s="470"/>
      <c r="J25" s="2"/>
    </row>
  </sheetData>
  <sheetProtection selectLockedCells="1" selectUnlockedCells="1"/>
  <autoFilter ref="D3:D20" xr:uid="{045F4F38-F05C-45D6-87F2-3404FC80E820}"/>
  <mergeCells count="1">
    <mergeCell ref="A1:E1"/>
  </mergeCells>
  <conditionalFormatting sqref="B3:C3">
    <cfRule type="dataBar" priority="727">
      <dataBar>
        <cfvo type="min"/>
        <cfvo type="max"/>
        <color rgb="FF638EC6"/>
      </dataBar>
      <extLst>
        <ext xmlns:x14="http://schemas.microsoft.com/office/spreadsheetml/2009/9/main" uri="{B025F937-C7B1-47D3-B67F-A62EFF666E3E}">
          <x14:id>{FE546592-40B4-4828-9FF6-889A1DC3B63A}</x14:id>
        </ext>
      </extLst>
    </cfRule>
  </conditionalFormatting>
  <pageMargins left="0.7" right="0.7" top="0.75" bottom="0.75" header="0.3" footer="0.3"/>
  <pageSetup paperSize="9" orientation="landscape" r:id="rId1"/>
  <headerFooter>
    <oddHeader>&amp;L&amp;"-,Krepko"&amp;14simpl volumes - packing list</oddHeader>
    <oddFooter>Stran &amp;P od &amp;N</oddFooter>
    <firstHeader>&amp;Lsimpl volumes - packing list</firstHeader>
    <firstFooter>Stran &amp;P od &amp;N</firstFooter>
  </headerFooter>
  <extLst>
    <ext xmlns:x14="http://schemas.microsoft.com/office/spreadsheetml/2009/9/main" uri="{78C0D931-6437-407d-A8EE-F0AAD7539E65}">
      <x14:conditionalFormattings>
        <x14:conditionalFormatting xmlns:xm="http://schemas.microsoft.com/office/excel/2006/main">
          <x14:cfRule type="dataBar" id="{FE546592-40B4-4828-9FF6-889A1DC3B63A}">
            <x14:dataBar minLength="0" maxLength="100" gradient="0">
              <x14:cfvo type="autoMin"/>
              <x14:cfvo type="autoMax"/>
              <x14:negativeFillColor rgb="FFFF0000"/>
              <x14:axisColor rgb="FF000000"/>
            </x14:dataBar>
          </x14:cfRule>
          <xm:sqref>B3:C3</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CB26D-E469-5F4F-8B90-981CB165D25F}">
  <sheetPr>
    <tabColor theme="0" tint="-4.9989318521683403E-2"/>
    <pageSetUpPr fitToPage="1"/>
  </sheetPr>
  <dimension ref="A1:CJ15"/>
  <sheetViews>
    <sheetView showGridLines="0" showRowColHeaders="0" zoomScale="70" zoomScaleNormal="70" zoomScalePageLayoutView="75" workbookViewId="0">
      <pane ySplit="6" topLeftCell="A7" activePane="bottomLeft" state="frozen"/>
      <selection activeCell="N9" sqref="N9"/>
      <selection pane="bottomLeft" activeCell="K9" sqref="K9"/>
    </sheetView>
  </sheetViews>
  <sheetFormatPr baseColWidth="10" defaultColWidth="11" defaultRowHeight="21"/>
  <cols>
    <col min="1" max="1" width="6" customWidth="1"/>
    <col min="2" max="2" width="3.5" style="113" customWidth="1"/>
    <col min="3" max="3" width="22" customWidth="1"/>
    <col min="4" max="4" width="19.5" style="140" customWidth="1"/>
    <col min="5" max="5" width="7.296875" style="170" customWidth="1"/>
    <col min="6" max="6" width="7.69921875" style="32" customWidth="1"/>
    <col min="7" max="7" width="11" style="34" customWidth="1"/>
    <col min="8" max="8" width="7.69921875" style="32" customWidth="1"/>
    <col min="9" max="9" width="11.796875" customWidth="1"/>
    <col min="10" max="10" width="18" customWidth="1"/>
    <col min="11" max="20" width="12.796875" style="9" customWidth="1"/>
    <col min="21" max="21" width="20.5" style="8" customWidth="1"/>
    <col min="22" max="22" width="10" style="8" customWidth="1"/>
    <col min="23" max="23" width="10.5" customWidth="1"/>
    <col min="24" max="24" width="11" hidden="1" customWidth="1"/>
    <col min="25" max="25" width="12.5" hidden="1" customWidth="1"/>
    <col min="26" max="26" width="12.296875" hidden="1" customWidth="1"/>
    <col min="27" max="27" width="11" style="293" hidden="1" customWidth="1"/>
    <col min="28" max="28" width="7.5" style="295" hidden="1" customWidth="1"/>
    <col min="29" max="29" width="7.296875" style="305" hidden="1" customWidth="1"/>
    <col min="30" max="30" width="5" style="35" hidden="1" customWidth="1"/>
    <col min="31" max="31" width="4.5" style="35" hidden="1" customWidth="1"/>
    <col min="32" max="32" width="4.796875" style="35" hidden="1" customWidth="1"/>
    <col min="33" max="35" width="5" style="35" hidden="1" customWidth="1"/>
    <col min="36" max="36" width="5.5" style="35" hidden="1" customWidth="1"/>
    <col min="37" max="39" width="5" style="35" hidden="1" customWidth="1"/>
    <col min="40" max="40" width="7.796875" style="156" hidden="1" customWidth="1"/>
    <col min="41" max="41" width="9" style="116" hidden="1" customWidth="1"/>
    <col min="42" max="42" width="9" style="35" hidden="1" customWidth="1"/>
    <col min="43" max="43" width="7.5" style="116" hidden="1" customWidth="1"/>
    <col min="44" max="44" width="7.5" style="35" hidden="1" customWidth="1"/>
    <col min="45" max="45" width="8.296875" style="116" hidden="1" customWidth="1"/>
    <col min="46" max="46" width="7.796875" hidden="1" customWidth="1"/>
    <col min="47" max="56" width="11" hidden="1" customWidth="1"/>
    <col min="57" max="58" width="13.19921875" hidden="1" customWidth="1"/>
    <col min="59" max="59" width="13" hidden="1" customWidth="1"/>
    <col min="60" max="79" width="11" hidden="1" customWidth="1"/>
    <col min="80" max="80" width="12.5" hidden="1" customWidth="1"/>
    <col min="81" max="81" width="11" hidden="1" customWidth="1"/>
    <col min="82" max="82" width="11.796875" hidden="1" customWidth="1"/>
    <col min="83" max="83" width="11" customWidth="1"/>
    <col min="86" max="86" width="2.69921875" customWidth="1"/>
  </cols>
  <sheetData>
    <row r="1" spans="1:88" ht="38.549999999999997" customHeight="1">
      <c r="B1" s="772" t="s">
        <v>6830</v>
      </c>
      <c r="C1" s="772"/>
      <c r="I1" s="256" t="s">
        <v>196</v>
      </c>
      <c r="J1" s="773">
        <f>SUM(U9:U15)</f>
        <v>0</v>
      </c>
      <c r="K1" s="773"/>
      <c r="L1" s="346" t="s">
        <v>7</v>
      </c>
      <c r="N1" s="313"/>
      <c r="O1" s="313"/>
      <c r="P1" s="313"/>
      <c r="Q1"/>
      <c r="R1"/>
      <c r="S1"/>
      <c r="T1"/>
      <c r="AD1" s="33"/>
      <c r="AE1" s="33"/>
      <c r="AF1" s="33"/>
      <c r="AG1" s="33"/>
      <c r="AH1" s="33"/>
      <c r="AI1" s="33"/>
      <c r="AJ1" s="33"/>
      <c r="AK1" s="33"/>
      <c r="AL1" s="33"/>
      <c r="AM1" s="33"/>
      <c r="CF1" s="774"/>
      <c r="CG1" s="774"/>
      <c r="CI1" s="774"/>
      <c r="CJ1" s="775"/>
    </row>
    <row r="2" spans="1:88" ht="29.55" customHeight="1">
      <c r="B2" s="772"/>
      <c r="C2" s="772"/>
      <c r="I2" s="350" t="s">
        <v>12</v>
      </c>
      <c r="J2" s="582">
        <f>SUM(K9:T15)</f>
        <v>0</v>
      </c>
      <c r="K2" s="582"/>
      <c r="L2" s="258"/>
      <c r="N2" s="313"/>
      <c r="O2" s="313"/>
      <c r="P2" s="313"/>
      <c r="Q2"/>
      <c r="R2"/>
      <c r="S2"/>
      <c r="T2"/>
      <c r="U2" s="776" t="s">
        <v>6308</v>
      </c>
      <c r="V2" s="776"/>
      <c r="W2" s="507">
        <f>Z5</f>
        <v>0</v>
      </c>
      <c r="CD2" s="372"/>
      <c r="CF2" s="774"/>
      <c r="CG2" s="774"/>
      <c r="CI2" s="775"/>
      <c r="CJ2" s="775"/>
    </row>
    <row r="3" spans="1:88" ht="28.2" customHeight="1">
      <c r="B3" s="772"/>
      <c r="C3" s="772"/>
      <c r="E3" s="171"/>
      <c r="I3" s="350" t="s">
        <v>10</v>
      </c>
      <c r="J3" s="777">
        <f>SUM(AC9:AC15)</f>
        <v>0</v>
      </c>
      <c r="K3" s="777"/>
      <c r="L3" s="258" t="s">
        <v>5</v>
      </c>
      <c r="N3" s="313"/>
      <c r="O3" s="313"/>
      <c r="P3" s="313"/>
      <c r="Q3"/>
      <c r="R3"/>
      <c r="S3"/>
      <c r="T3" s="37"/>
      <c r="AB3" s="296"/>
      <c r="AC3" s="306"/>
      <c r="AD3" s="36"/>
      <c r="AE3" s="36"/>
      <c r="AF3" s="36"/>
      <c r="AG3" s="36"/>
      <c r="AH3" s="36"/>
      <c r="AI3" s="36"/>
      <c r="AJ3" s="36"/>
      <c r="AK3" s="36"/>
      <c r="AL3" s="36"/>
      <c r="AM3" s="36"/>
      <c r="AN3" s="157"/>
      <c r="AO3" s="257"/>
      <c r="AP3" s="36"/>
      <c r="AQ3" s="257"/>
      <c r="AR3" s="36"/>
      <c r="AS3" s="257"/>
      <c r="CD3" s="778" t="s">
        <v>129</v>
      </c>
      <c r="CF3" s="774"/>
      <c r="CG3" s="774"/>
      <c r="CI3" s="775"/>
      <c r="CJ3" s="775"/>
    </row>
    <row r="4" spans="1:88" ht="41.55" customHeight="1">
      <c r="B4" s="772"/>
      <c r="C4" s="772"/>
      <c r="J4" s="9"/>
      <c r="N4"/>
      <c r="O4"/>
      <c r="P4"/>
      <c r="Q4"/>
      <c r="R4"/>
      <c r="S4" s="37"/>
      <c r="T4" s="37"/>
      <c r="U4" s="151" t="s">
        <v>210</v>
      </c>
      <c r="CD4" s="780"/>
      <c r="CF4" s="774"/>
      <c r="CG4" s="774"/>
      <c r="CI4" s="775"/>
      <c r="CJ4" s="775"/>
    </row>
    <row r="5" spans="1:88" ht="29.55" customHeight="1">
      <c r="B5" s="117"/>
      <c r="D5" s="106"/>
      <c r="E5" s="172"/>
      <c r="J5" s="142" t="s">
        <v>206</v>
      </c>
      <c r="K5" s="287">
        <f t="shared" ref="K5:T5" si="0">SUM(AD9:AD15)</f>
        <v>0</v>
      </c>
      <c r="L5" s="287">
        <f t="shared" si="0"/>
        <v>0</v>
      </c>
      <c r="M5" s="287">
        <f t="shared" si="0"/>
        <v>0</v>
      </c>
      <c r="N5" s="287">
        <f t="shared" si="0"/>
        <v>0</v>
      </c>
      <c r="O5" s="287">
        <f t="shared" si="0"/>
        <v>0</v>
      </c>
      <c r="P5" s="287">
        <f t="shared" si="0"/>
        <v>0</v>
      </c>
      <c r="Q5" s="287">
        <f t="shared" si="0"/>
        <v>0</v>
      </c>
      <c r="R5" s="287">
        <f t="shared" si="0"/>
        <v>0</v>
      </c>
      <c r="S5" s="287">
        <f t="shared" si="0"/>
        <v>0</v>
      </c>
      <c r="T5" s="516">
        <f t="shared" si="0"/>
        <v>0</v>
      </c>
      <c r="U5" s="420">
        <f>SUM(K5:T5)</f>
        <v>0</v>
      </c>
      <c r="V5" s="197"/>
      <c r="W5" s="120"/>
      <c r="Y5" s="283" t="s">
        <v>127</v>
      </c>
      <c r="Z5" s="506">
        <f>SUM(Z9:Z15)</f>
        <v>0</v>
      </c>
      <c r="AA5" s="122"/>
      <c r="AB5" s="297"/>
      <c r="AC5" s="307"/>
      <c r="AD5" s="118"/>
      <c r="AE5" s="118"/>
      <c r="AF5" s="118"/>
      <c r="AG5" s="118"/>
      <c r="AH5" s="118"/>
      <c r="AI5" s="118"/>
      <c r="AJ5" s="118"/>
      <c r="AK5" s="118"/>
      <c r="AL5" s="118"/>
      <c r="AM5" s="118"/>
      <c r="AN5" s="158"/>
      <c r="AO5" s="119"/>
      <c r="AP5" s="118"/>
      <c r="AQ5" s="119"/>
      <c r="AR5" s="118"/>
      <c r="AS5" s="119"/>
      <c r="AU5" s="9">
        <f t="shared" ref="AU5:BC5" si="1">SUM(AU8:AU23)</f>
        <v>0</v>
      </c>
      <c r="AV5" s="9">
        <f t="shared" si="1"/>
        <v>0</v>
      </c>
      <c r="AW5" s="9">
        <f t="shared" si="1"/>
        <v>0</v>
      </c>
      <c r="AX5" s="9">
        <f t="shared" si="1"/>
        <v>0</v>
      </c>
      <c r="AY5" s="9">
        <f t="shared" si="1"/>
        <v>0</v>
      </c>
      <c r="AZ5" s="9">
        <f t="shared" si="1"/>
        <v>0</v>
      </c>
      <c r="BA5" s="9">
        <f t="shared" si="1"/>
        <v>0</v>
      </c>
      <c r="BB5" s="9">
        <f t="shared" si="1"/>
        <v>0</v>
      </c>
      <c r="BC5" s="9">
        <f t="shared" si="1"/>
        <v>0</v>
      </c>
      <c r="BD5" s="9"/>
      <c r="BE5" s="9">
        <f>SUM(BE8:BE23)</f>
        <v>0</v>
      </c>
      <c r="BF5" s="9">
        <f>SUM(BF8:BF23)</f>
        <v>0</v>
      </c>
      <c r="BG5" s="9">
        <f>SUM(BG8:BG23)</f>
        <v>0</v>
      </c>
      <c r="BH5" s="9"/>
      <c r="BI5" s="9">
        <f t="shared" ref="BI5:CC5" si="2">SUM(BI8:BI23)</f>
        <v>0</v>
      </c>
      <c r="BJ5" s="9">
        <f t="shared" si="2"/>
        <v>0</v>
      </c>
      <c r="BK5" s="9">
        <f t="shared" si="2"/>
        <v>0</v>
      </c>
      <c r="BL5" s="9">
        <f t="shared" si="2"/>
        <v>0</v>
      </c>
      <c r="BM5" s="9">
        <f t="shared" si="2"/>
        <v>0</v>
      </c>
      <c r="BN5" s="9">
        <f t="shared" si="2"/>
        <v>0</v>
      </c>
      <c r="BO5" s="9">
        <f t="shared" si="2"/>
        <v>0</v>
      </c>
      <c r="BP5" s="9">
        <f t="shared" si="2"/>
        <v>0</v>
      </c>
      <c r="BQ5" s="9">
        <f t="shared" si="2"/>
        <v>0</v>
      </c>
      <c r="BR5" s="9">
        <f t="shared" si="2"/>
        <v>0</v>
      </c>
      <c r="BS5" s="9">
        <f t="shared" si="2"/>
        <v>0</v>
      </c>
      <c r="BT5" s="9">
        <f t="shared" si="2"/>
        <v>0</v>
      </c>
      <c r="BU5" s="9">
        <f t="shared" si="2"/>
        <v>0</v>
      </c>
      <c r="BV5" s="9">
        <f t="shared" si="2"/>
        <v>0</v>
      </c>
      <c r="BW5" s="9">
        <f t="shared" si="2"/>
        <v>0</v>
      </c>
      <c r="BX5" s="9">
        <f t="shared" si="2"/>
        <v>0</v>
      </c>
      <c r="BY5" s="9">
        <f t="shared" si="2"/>
        <v>0</v>
      </c>
      <c r="BZ5" s="9">
        <f t="shared" si="2"/>
        <v>0</v>
      </c>
      <c r="CA5" s="9">
        <f t="shared" si="2"/>
        <v>0</v>
      </c>
      <c r="CB5" s="9">
        <f t="shared" si="2"/>
        <v>0</v>
      </c>
      <c r="CC5" s="9">
        <f t="shared" si="2"/>
        <v>0</v>
      </c>
      <c r="CF5" s="774"/>
      <c r="CG5" s="774"/>
      <c r="CI5" s="775"/>
      <c r="CJ5" s="775"/>
    </row>
    <row r="6" spans="1:88" s="9" customFormat="1" ht="70.2" customHeight="1">
      <c r="B6" s="641" t="s">
        <v>8</v>
      </c>
      <c r="C6" s="177"/>
      <c r="D6" s="181" t="s">
        <v>198</v>
      </c>
      <c r="E6" s="347" t="s">
        <v>4690</v>
      </c>
      <c r="F6" s="181" t="s">
        <v>199</v>
      </c>
      <c r="G6" s="195" t="s">
        <v>201</v>
      </c>
      <c r="H6" s="195" t="s">
        <v>205</v>
      </c>
      <c r="I6" s="195" t="s">
        <v>203</v>
      </c>
      <c r="J6" s="195" t="s">
        <v>204</v>
      </c>
      <c r="K6" s="421" t="s">
        <v>5009</v>
      </c>
      <c r="L6" s="168" t="s">
        <v>37</v>
      </c>
      <c r="M6" s="314" t="s">
        <v>2636</v>
      </c>
      <c r="N6" s="315" t="s">
        <v>2637</v>
      </c>
      <c r="O6" s="348" t="s">
        <v>2638</v>
      </c>
      <c r="P6" s="316" t="s">
        <v>5010</v>
      </c>
      <c r="Q6" s="319" t="s">
        <v>2639</v>
      </c>
      <c r="R6" s="321" t="s">
        <v>209</v>
      </c>
      <c r="S6" s="322" t="s">
        <v>2641</v>
      </c>
      <c r="T6" s="632" t="s">
        <v>6828</v>
      </c>
      <c r="U6" s="285" t="s">
        <v>4</v>
      </c>
      <c r="V6" s="285" t="s">
        <v>11</v>
      </c>
      <c r="W6" s="286" t="s">
        <v>8</v>
      </c>
      <c r="Y6" s="284" t="s">
        <v>128</v>
      </c>
      <c r="Z6" s="284" t="s">
        <v>129</v>
      </c>
      <c r="AA6" s="294"/>
      <c r="AB6" s="298" t="s">
        <v>5</v>
      </c>
      <c r="AC6" s="308" t="s">
        <v>6</v>
      </c>
      <c r="AD6" s="183" t="s">
        <v>1</v>
      </c>
      <c r="AE6" s="181" t="s">
        <v>2</v>
      </c>
      <c r="AF6" s="184" t="s">
        <v>9</v>
      </c>
      <c r="AG6" s="185" t="s">
        <v>32</v>
      </c>
      <c r="AH6" s="186" t="s">
        <v>3</v>
      </c>
      <c r="AI6" s="187" t="s">
        <v>13</v>
      </c>
      <c r="AJ6" s="190" t="s">
        <v>14</v>
      </c>
      <c r="AK6" s="192" t="s">
        <v>16</v>
      </c>
      <c r="AL6" s="193" t="s">
        <v>64</v>
      </c>
      <c r="AM6" s="646" t="str">
        <f>T6</f>
        <v>BROWN
RAL 8003</v>
      </c>
      <c r="AN6" s="182" t="s">
        <v>126</v>
      </c>
      <c r="AO6" s="196" t="s">
        <v>192</v>
      </c>
      <c r="AP6" s="512">
        <f>SUM(AP9:AP15)</f>
        <v>0</v>
      </c>
      <c r="AQ6" s="196" t="s">
        <v>193</v>
      </c>
      <c r="AR6" s="512">
        <f>SUM(AR9:AR15)</f>
        <v>0</v>
      </c>
      <c r="AS6" s="196" t="s">
        <v>194</v>
      </c>
      <c r="AT6" s="177">
        <f>SUM(AT9:AT15)</f>
        <v>0</v>
      </c>
      <c r="AU6" s="344" t="s">
        <v>4679</v>
      </c>
      <c r="AV6" s="344" t="s">
        <v>197</v>
      </c>
      <c r="AW6" s="344" t="s">
        <v>133</v>
      </c>
      <c r="AX6" s="344" t="s">
        <v>134</v>
      </c>
      <c r="AY6" s="344" t="s">
        <v>135</v>
      </c>
      <c r="AZ6" s="344" t="s">
        <v>136</v>
      </c>
      <c r="BA6" s="344" t="s">
        <v>137</v>
      </c>
      <c r="BB6" s="344" t="s">
        <v>138</v>
      </c>
      <c r="BC6" s="344" t="s">
        <v>4680</v>
      </c>
      <c r="BD6" s="12"/>
      <c r="BE6" s="344" t="s">
        <v>4677</v>
      </c>
      <c r="BF6" s="344" t="s">
        <v>4678</v>
      </c>
      <c r="BG6" s="344" t="s">
        <v>6833</v>
      </c>
      <c r="BH6" s="12"/>
      <c r="BI6" s="344" t="s">
        <v>2134</v>
      </c>
      <c r="BJ6" s="344" t="s">
        <v>4682</v>
      </c>
      <c r="BK6" s="344" t="s">
        <v>4683</v>
      </c>
      <c r="BL6" s="344" t="s">
        <v>185</v>
      </c>
      <c r="BM6" s="344" t="s">
        <v>2135</v>
      </c>
      <c r="BN6" s="344" t="s">
        <v>184</v>
      </c>
      <c r="BO6" s="344" t="s">
        <v>4684</v>
      </c>
      <c r="BP6" s="344" t="s">
        <v>2138</v>
      </c>
      <c r="BQ6" s="344" t="s">
        <v>4685</v>
      </c>
      <c r="BR6" s="344" t="s">
        <v>182</v>
      </c>
      <c r="BS6" s="344" t="s">
        <v>4686</v>
      </c>
      <c r="BT6" s="344" t="s">
        <v>4687</v>
      </c>
      <c r="BU6" s="345" t="s">
        <v>181</v>
      </c>
      <c r="BV6" s="345" t="s">
        <v>4688</v>
      </c>
      <c r="BW6" s="345" t="s">
        <v>2133</v>
      </c>
      <c r="BX6" s="345" t="s">
        <v>2137</v>
      </c>
      <c r="BY6" s="345" t="s">
        <v>183</v>
      </c>
      <c r="BZ6" s="345" t="s">
        <v>2139</v>
      </c>
      <c r="CA6" s="359" t="s">
        <v>2136</v>
      </c>
      <c r="CB6" s="359" t="s">
        <v>2140</v>
      </c>
      <c r="CC6" s="344" t="s">
        <v>4680</v>
      </c>
      <c r="CF6" s="485"/>
      <c r="CG6" s="485"/>
      <c r="CI6"/>
      <c r="CJ6"/>
    </row>
    <row r="7" spans="1:88" s="123" customFormat="1" ht="32.549999999999997" hidden="1" customHeight="1">
      <c r="B7" s="145"/>
      <c r="D7" s="109"/>
      <c r="E7" s="173"/>
      <c r="F7" s="109"/>
      <c r="G7" s="132"/>
      <c r="H7" s="132"/>
      <c r="I7" s="132"/>
      <c r="J7" s="132"/>
      <c r="K7" s="288" t="s">
        <v>213</v>
      </c>
      <c r="L7" s="288" t="s">
        <v>214</v>
      </c>
      <c r="M7" s="288" t="s">
        <v>215</v>
      </c>
      <c r="N7" s="288" t="s">
        <v>216</v>
      </c>
      <c r="O7" s="288" t="s">
        <v>217</v>
      </c>
      <c r="P7" s="288" t="s">
        <v>218</v>
      </c>
      <c r="Q7" s="288" t="s">
        <v>221</v>
      </c>
      <c r="R7" s="288" t="s">
        <v>360</v>
      </c>
      <c r="S7" s="288" t="s">
        <v>361</v>
      </c>
      <c r="T7" s="288" t="s">
        <v>362</v>
      </c>
      <c r="U7" s="149"/>
      <c r="V7" s="149"/>
      <c r="W7" s="104"/>
      <c r="Y7" s="150"/>
      <c r="Z7" s="150"/>
      <c r="AA7" s="150"/>
      <c r="AB7" s="299"/>
      <c r="AC7" s="309"/>
      <c r="AD7" s="146"/>
      <c r="AE7" s="109"/>
      <c r="AF7" s="132"/>
      <c r="AG7" s="132"/>
      <c r="AH7" s="132"/>
      <c r="AI7" s="132"/>
      <c r="AJ7" s="147"/>
      <c r="AK7" s="148"/>
      <c r="AL7" s="132"/>
      <c r="AM7" s="148"/>
      <c r="AN7" s="182"/>
      <c r="AO7" s="196"/>
      <c r="AP7" s="512"/>
      <c r="AQ7" s="196"/>
      <c r="AR7" s="512"/>
      <c r="AS7" s="196"/>
      <c r="AT7" s="443"/>
    </row>
    <row r="8" spans="1:88" s="123" customFormat="1" ht="40.799999999999997" customHeight="1">
      <c r="A8" s="9"/>
      <c r="B8" s="117"/>
      <c r="C8" s="122"/>
      <c r="D8" s="495" t="s">
        <v>6829</v>
      </c>
      <c r="E8" s="174"/>
      <c r="F8" s="110"/>
      <c r="G8" s="132"/>
      <c r="H8" s="110"/>
      <c r="I8" s="122"/>
      <c r="J8" s="201"/>
      <c r="K8" s="133"/>
      <c r="L8" s="122"/>
      <c r="M8" s="122"/>
      <c r="N8" s="122"/>
      <c r="O8" s="122"/>
      <c r="P8" s="122"/>
      <c r="Q8" s="122"/>
      <c r="R8" s="122"/>
      <c r="S8" s="12"/>
      <c r="T8" s="122"/>
      <c r="U8" s="369"/>
      <c r="V8" s="134"/>
      <c r="W8" s="122"/>
      <c r="AB8" s="300"/>
      <c r="AC8" s="310"/>
      <c r="AD8" s="107"/>
      <c r="AE8" s="107"/>
      <c r="AF8" s="107"/>
      <c r="AG8" s="107"/>
      <c r="AH8" s="107"/>
      <c r="AI8" s="107"/>
      <c r="AJ8" s="107"/>
      <c r="AK8" s="107"/>
      <c r="AL8" s="107"/>
      <c r="AM8" s="107"/>
      <c r="AN8" s="265"/>
      <c r="AO8" s="269"/>
      <c r="AP8" s="513"/>
      <c r="AQ8" s="269"/>
      <c r="AR8" s="513"/>
      <c r="AS8" s="269"/>
      <c r="AT8" s="443"/>
    </row>
    <row r="9" spans="1:88" s="9" customFormat="1" ht="79.95" customHeight="1">
      <c r="B9" s="202" t="s">
        <v>8</v>
      </c>
      <c r="C9" s="143"/>
      <c r="D9" s="642" t="s">
        <v>6835</v>
      </c>
      <c r="E9" s="633"/>
      <c r="F9" s="591" t="s">
        <v>133</v>
      </c>
      <c r="G9" s="592" t="s">
        <v>2134</v>
      </c>
      <c r="H9" s="591">
        <v>6</v>
      </c>
      <c r="I9" s="591" t="s">
        <v>4673</v>
      </c>
      <c r="J9" s="634">
        <v>79</v>
      </c>
      <c r="K9" s="593"/>
      <c r="L9" s="593"/>
      <c r="M9" s="593"/>
      <c r="N9" s="593"/>
      <c r="O9" s="593"/>
      <c r="P9" s="593"/>
      <c r="Q9" s="593"/>
      <c r="R9" s="593"/>
      <c r="S9" s="593"/>
      <c r="T9" s="593"/>
      <c r="U9" s="594">
        <f>SUM(K9:T9)*J9</f>
        <v>0</v>
      </c>
      <c r="V9" s="594" t="str">
        <f>IF(SUM(K9:T9)&gt;0,"Yes","No")</f>
        <v>No</v>
      </c>
      <c r="W9" s="595" t="str">
        <f t="shared" ref="W9:W15" si="3">IF(B9="New","Yes","No")</f>
        <v>Yes</v>
      </c>
      <c r="Y9" s="508">
        <v>1</v>
      </c>
      <c r="Z9" s="274">
        <f t="shared" ref="Z9:Z15" si="4">Y9*SUM(K9:T9)</f>
        <v>0</v>
      </c>
      <c r="AA9" s="199"/>
      <c r="AB9" s="301">
        <v>0.42</v>
      </c>
      <c r="AC9" s="311">
        <f t="shared" ref="AC9:AC15" si="5">SUM(K9:T9)*AB9</f>
        <v>0</v>
      </c>
      <c r="AD9" s="198">
        <f t="shared" ref="AD9:AD15" si="6">K9*H9</f>
        <v>0</v>
      </c>
      <c r="AE9" s="198">
        <f t="shared" ref="AE9:AE15" si="7">L9*H9</f>
        <v>0</v>
      </c>
      <c r="AF9" s="198">
        <f t="shared" ref="AF9:AF15" si="8">M9*H9</f>
        <v>0</v>
      </c>
      <c r="AG9" s="198">
        <f t="shared" ref="AG9:AG15" si="9">N9*H9</f>
        <v>0</v>
      </c>
      <c r="AH9" s="198">
        <f t="shared" ref="AH9:AH15" si="10">O9*H9</f>
        <v>0</v>
      </c>
      <c r="AI9" s="198">
        <f t="shared" ref="AI9:AI15" si="11">P9*H9</f>
        <v>0</v>
      </c>
      <c r="AJ9" s="198">
        <f t="shared" ref="AJ9:AJ15" si="12">Q9*H9</f>
        <v>0</v>
      </c>
      <c r="AK9" s="198">
        <f t="shared" ref="AK9:AK15" si="13">R9*H9</f>
        <v>0</v>
      </c>
      <c r="AL9" s="198">
        <f t="shared" ref="AL9:AL15" si="14">S9*H9</f>
        <v>0</v>
      </c>
      <c r="AM9" s="198">
        <f t="shared" ref="AM9:AM15" si="15">T9*H9</f>
        <v>0</v>
      </c>
      <c r="AN9" s="514">
        <f t="shared" ref="AN9:AN15" si="16">Y9</f>
        <v>1</v>
      </c>
      <c r="AO9" s="515">
        <v>12</v>
      </c>
      <c r="AP9" s="285">
        <f t="shared" ref="AP9:AP15" si="17">AO9*SUM(K9:T9)</f>
        <v>0</v>
      </c>
      <c r="AQ9" s="515"/>
      <c r="AR9" s="285">
        <f t="shared" ref="AR9:AR15" si="18">AQ9*SUM(K9:T9)</f>
        <v>0</v>
      </c>
      <c r="AS9" s="515"/>
      <c r="AT9" s="285">
        <f t="shared" ref="AT9:AT15" si="19">AS9*SUM(K9:T9)</f>
        <v>0</v>
      </c>
      <c r="AU9" s="85">
        <f t="shared" ref="AU9:AU15" si="20">IF(F9="XS",IF(SUM(K9:T9)&gt;0,SUM(K9:T9),0),0)*H9</f>
        <v>0</v>
      </c>
      <c r="AV9" s="85">
        <f t="shared" ref="AV9:AV15" si="21">IF(F9="S",IF(SUM(K9:T9)&gt;0,SUM(K9:T9),0),0)*H9</f>
        <v>0</v>
      </c>
      <c r="AW9" s="85">
        <f t="shared" ref="AW9:AW15" si="22">IF(F9="M",IF(SUM(K9:T9)&gt;0,SUM(K9:T9),0),0)*H9</f>
        <v>0</v>
      </c>
      <c r="AX9" s="85">
        <f t="shared" ref="AX9:AX15" si="23">IF(F9="L",IF(SUM(K9:T9)&gt;0,SUM(K9:T9),0),0)*H9</f>
        <v>0</v>
      </c>
      <c r="AY9" s="85">
        <f t="shared" ref="AY9:AY15" si="24">IF(F9="XL",IF(SUM(K9:T9)&gt;0,SUM(K9:T9),0),0)*H9</f>
        <v>0</v>
      </c>
      <c r="AZ9" s="85">
        <f t="shared" ref="AZ9:AZ15" si="25">IF(F9="2XL",IF(SUM(K9:T9)&gt;0,SUM(K9:T9),0),0)*H9</f>
        <v>0</v>
      </c>
      <c r="BA9" s="85">
        <f t="shared" ref="BA9:BA15" si="26">IF(F9="3XL",IF(SUM(K9:T9)&gt;0,SUM(K9:T9),0),0)*H9</f>
        <v>0</v>
      </c>
      <c r="BB9" s="85">
        <f t="shared" ref="BB9:BB15" si="27">IF(F9="4XL",IF(SUM(K9:T9)&gt;0,SUM(K9:T9),0),0)*H9</f>
        <v>0</v>
      </c>
      <c r="BC9" s="85">
        <f t="shared" ref="BC9:BC15" si="28">IF(F9="various",IF(SUM(K9:T9)&gt;0,SUM(K9:T9),0),0)*H9</f>
        <v>0</v>
      </c>
      <c r="BD9" s="85"/>
      <c r="BE9" s="167">
        <f>IF(E9="",IF(SUM(K9:T9)&gt;0,SUM(K9:T9),0),0)*H9</f>
        <v>0</v>
      </c>
      <c r="BF9" s="167">
        <f t="shared" ref="BF9:BF15" si="29">IF(E9="Dual tex.",IF(SUM(K9:T9)&gt;0,SUM(K9:T9),0),0)*H9</f>
        <v>0</v>
      </c>
      <c r="BG9" s="167">
        <f>IF(E9="No tex.",IF(SUM(K9:T9)&gt;0,SUM(K9:T9),0),0)*H9</f>
        <v>0</v>
      </c>
      <c r="BH9" s="167"/>
      <c r="BI9" s="85">
        <f t="shared" ref="BI9:BI15" si="30">IF(G9="sloper",IF(SUM(K9:T9)&gt;0,SUM(K9:T9),0),0)*H9</f>
        <v>0</v>
      </c>
      <c r="BJ9" s="85">
        <f t="shared" ref="BJ9:BJ15" si="31">IF(G9="footholds",IF(SUM(K9:T9)&gt;0,SUM(K9:T9),0),0)*H9</f>
        <v>0</v>
      </c>
      <c r="BK9" s="85">
        <f t="shared" ref="BK9:BK15" si="32">IF(G9="micros",IF(SUM(K9:T9)&gt;0,SUM(K9:T9),0),0)*H9</f>
        <v>0</v>
      </c>
      <c r="BL9" s="85">
        <f t="shared" ref="BL9:BL15" si="33">IF(G9="jug",IF(SUM(K9:T9)&gt;0,SUM(K9:T9),0),0)*H9</f>
        <v>0</v>
      </c>
      <c r="BM9" s="85">
        <f t="shared" ref="BM9:BM15" si="34">IF(G9="ledge",IF(SUM(K9:T9)&gt;0,SUM(K9:T9),0),0)*H9</f>
        <v>0</v>
      </c>
      <c r="BN9" s="85">
        <f t="shared" ref="BN9:BN15" si="35">IF(G9="edge",IF(SUM(K9:T9)&gt;0,SUM(K9:T9),0),0)*H9</f>
        <v>0</v>
      </c>
      <c r="BO9" s="85">
        <f t="shared" ref="BO9:BO15" si="36">IF(G9="crimp",IF(SUM(K9:T9)&gt;0,SUM(K9:T9),0),0)*H9</f>
        <v>0</v>
      </c>
      <c r="BP9" s="85">
        <f t="shared" ref="BP9:BP15" si="37">IF(G9="incut",IF(SUM(K9:T9)&gt;0,SUM(K9:T9),0),0)*H9</f>
        <v>0</v>
      </c>
      <c r="BQ9" s="85">
        <f t="shared" ref="BQ9:BQ15" si="38">IF(G9="dish",IF(SUM(K9:T9)&gt;0,SUM(K9:T9),0),0)*H9</f>
        <v>0</v>
      </c>
      <c r="BR9" s="85">
        <f t="shared" ref="BR9:BR15" si="39">IF(G9="pinch",IF(SUM(K9:T9)&gt;0,SUM(K9:T9),0),0)*H9</f>
        <v>0</v>
      </c>
      <c r="BS9" s="85">
        <f t="shared" ref="BS9:BS15" si="40">IF(G9="pocket",IF(SUM(K9:T9)&gt;0,SUM(K9:T9),0),0)*H9</f>
        <v>0</v>
      </c>
      <c r="BT9" s="85">
        <f t="shared" ref="BT9:BT15" si="41">IF(G9="insert",IF(SUM(K9:T9)&gt;0,SUM(K9:T9),0),0)*H9</f>
        <v>0</v>
      </c>
      <c r="BU9" s="85">
        <f t="shared" ref="BU9:BU15" si="42">IF(G9="feature",IF(SUM(K9:T9)&gt;0,SUM(K9:T9),0),0)*H9</f>
        <v>0</v>
      </c>
      <c r="BV9" s="85">
        <f t="shared" ref="BV9:BV15" si="43">IF(G9="scoop",IF(SUM(K9:T9)&gt;0,SUM(K9:T9),0),0)*H9</f>
        <v>0</v>
      </c>
      <c r="BW9" s="85">
        <f t="shared" ref="BW9:BW15" si="44">IF(G9="arete",IF(SUM(K9:T9)&gt;0,SUM(K9:T9),0),0)*H9</f>
        <v>0</v>
      </c>
      <c r="BX9" s="85">
        <f t="shared" ref="BX9:BX15" si="45">IF(G9="square",IF(SUM(K9:T9)&gt;0,SUM(K9:T9),0),0)*H9</f>
        <v>0</v>
      </c>
      <c r="BY9" s="85">
        <f t="shared" ref="BY9:BY15" si="46">IF(G9="positive",IF(SUM(K9:T9)&gt;0,SUM(K9:T9),0),0)*H9</f>
        <v>0</v>
      </c>
      <c r="BZ9" s="85">
        <f t="shared" ref="BZ9:BZ15" si="47">IF(G9="pyramid",IF(SUM(K9:T9)&gt;0,SUM(K9:T9),0),0)*H9</f>
        <v>0</v>
      </c>
      <c r="CA9" s="85">
        <f t="shared" ref="CA9:CA15" si="48">IF(G9="high profile",IF(SUM(K9:T9)&gt;0,SUM(K9:T9),0),0)*H9</f>
        <v>0</v>
      </c>
      <c r="CB9" s="85">
        <f t="shared" ref="CB9:CB15" si="49">IF(G9="rectangle",IF(SUM(K9:T9)&gt;0,SUM(K9:T9),0),0)*H9</f>
        <v>0</v>
      </c>
      <c r="CC9" s="85">
        <f t="shared" ref="CC9:CC15" si="50">IF(G9="various",IF(SUM(K9:T9)&gt;0,SUM(K9:T9),0),0)*H9</f>
        <v>0</v>
      </c>
    </row>
    <row r="10" spans="1:88" s="9" customFormat="1" ht="79.95" customHeight="1">
      <c r="B10" s="210" t="s">
        <v>8</v>
      </c>
      <c r="D10" s="643" t="s">
        <v>6836</v>
      </c>
      <c r="E10" s="635" t="s">
        <v>6834</v>
      </c>
      <c r="F10" s="620" t="s">
        <v>133</v>
      </c>
      <c r="G10" s="621" t="s">
        <v>2134</v>
      </c>
      <c r="H10" s="620">
        <v>6</v>
      </c>
      <c r="I10" s="620" t="s">
        <v>4673</v>
      </c>
      <c r="J10" s="636">
        <v>79</v>
      </c>
      <c r="K10" s="611"/>
      <c r="L10" s="608"/>
      <c r="M10" s="608"/>
      <c r="N10" s="608"/>
      <c r="O10" s="608"/>
      <c r="P10" s="608"/>
      <c r="Q10" s="608"/>
      <c r="R10" s="608"/>
      <c r="S10" s="608"/>
      <c r="T10" s="608"/>
      <c r="U10" s="612">
        <f t="shared" ref="U10:U15" si="51">SUM(K10:T10)*J10</f>
        <v>0</v>
      </c>
      <c r="V10" s="622" t="str">
        <f t="shared" ref="V10:V15" si="52">IF(SUM(K10:T10)&gt;0,"Yes","No")</f>
        <v>No</v>
      </c>
      <c r="W10" s="609" t="str">
        <f t="shared" si="3"/>
        <v>Yes</v>
      </c>
      <c r="X10" s="413"/>
      <c r="Y10" s="275">
        <v>1</v>
      </c>
      <c r="Z10" s="276">
        <f t="shared" si="4"/>
        <v>0</v>
      </c>
      <c r="AA10" s="111"/>
      <c r="AB10" s="302">
        <v>0.4</v>
      </c>
      <c r="AC10" s="311">
        <f t="shared" si="5"/>
        <v>0</v>
      </c>
      <c r="AD10" s="198">
        <f t="shared" si="6"/>
        <v>0</v>
      </c>
      <c r="AE10" s="198">
        <f t="shared" si="7"/>
        <v>0</v>
      </c>
      <c r="AF10" s="198">
        <f t="shared" si="8"/>
        <v>0</v>
      </c>
      <c r="AG10" s="198">
        <f t="shared" si="9"/>
        <v>0</v>
      </c>
      <c r="AH10" s="198">
        <f t="shared" si="10"/>
        <v>0</v>
      </c>
      <c r="AI10" s="198">
        <f t="shared" si="11"/>
        <v>0</v>
      </c>
      <c r="AJ10" s="198">
        <f t="shared" si="12"/>
        <v>0</v>
      </c>
      <c r="AK10" s="198">
        <f t="shared" si="13"/>
        <v>0</v>
      </c>
      <c r="AL10" s="198">
        <f t="shared" si="14"/>
        <v>0</v>
      </c>
      <c r="AM10" s="198">
        <f t="shared" si="15"/>
        <v>0</v>
      </c>
      <c r="AN10" s="514">
        <f t="shared" si="16"/>
        <v>1</v>
      </c>
      <c r="AO10" s="515">
        <v>12</v>
      </c>
      <c r="AP10" s="285">
        <f t="shared" si="17"/>
        <v>0</v>
      </c>
      <c r="AQ10" s="515"/>
      <c r="AR10" s="285">
        <f t="shared" si="18"/>
        <v>0</v>
      </c>
      <c r="AS10" s="515"/>
      <c r="AT10" s="285">
        <f t="shared" si="19"/>
        <v>0</v>
      </c>
      <c r="AU10" s="177">
        <f t="shared" si="20"/>
        <v>0</v>
      </c>
      <c r="AV10" s="177">
        <f t="shared" si="21"/>
        <v>0</v>
      </c>
      <c r="AW10" s="177">
        <f t="shared" si="22"/>
        <v>0</v>
      </c>
      <c r="AX10" s="177">
        <f t="shared" si="23"/>
        <v>0</v>
      </c>
      <c r="AY10" s="177">
        <f t="shared" si="24"/>
        <v>0</v>
      </c>
      <c r="AZ10" s="177">
        <f t="shared" si="25"/>
        <v>0</v>
      </c>
      <c r="BA10" s="177">
        <f t="shared" si="26"/>
        <v>0</v>
      </c>
      <c r="BB10" s="177">
        <f t="shared" si="27"/>
        <v>0</v>
      </c>
      <c r="BC10" s="177">
        <f t="shared" si="28"/>
        <v>0</v>
      </c>
      <c r="BD10" s="177"/>
      <c r="BE10" s="167">
        <f t="shared" ref="BE10:BE15" si="53">IF(E10="",IF(SUM(K10:T10)&gt;0,SUM(K10:T10),0),0)*H10</f>
        <v>0</v>
      </c>
      <c r="BF10" s="443">
        <f t="shared" si="29"/>
        <v>0</v>
      </c>
      <c r="BG10" s="167">
        <f t="shared" ref="BG10:BG15" si="54">IF(E10="No tex.",IF(SUM(K10:T10)&gt;0,SUM(K10:T10),0),0)*H10</f>
        <v>0</v>
      </c>
      <c r="BH10" s="443"/>
      <c r="BI10" s="177">
        <f t="shared" si="30"/>
        <v>0</v>
      </c>
      <c r="BJ10" s="177">
        <f t="shared" si="31"/>
        <v>0</v>
      </c>
      <c r="BK10" s="177">
        <f t="shared" si="32"/>
        <v>0</v>
      </c>
      <c r="BL10" s="177">
        <f t="shared" si="33"/>
        <v>0</v>
      </c>
      <c r="BM10" s="177">
        <f t="shared" si="34"/>
        <v>0</v>
      </c>
      <c r="BN10" s="177">
        <f t="shared" si="35"/>
        <v>0</v>
      </c>
      <c r="BO10" s="177">
        <f t="shared" si="36"/>
        <v>0</v>
      </c>
      <c r="BP10" s="177">
        <f t="shared" si="37"/>
        <v>0</v>
      </c>
      <c r="BQ10" s="177">
        <f t="shared" si="38"/>
        <v>0</v>
      </c>
      <c r="BR10" s="177">
        <f t="shared" si="39"/>
        <v>0</v>
      </c>
      <c r="BS10" s="177">
        <f t="shared" si="40"/>
        <v>0</v>
      </c>
      <c r="BT10" s="177">
        <f t="shared" si="41"/>
        <v>0</v>
      </c>
      <c r="BU10" s="177">
        <f t="shared" si="42"/>
        <v>0</v>
      </c>
      <c r="BV10" s="177">
        <f t="shared" si="43"/>
        <v>0</v>
      </c>
      <c r="BW10" s="177">
        <f t="shared" si="44"/>
        <v>0</v>
      </c>
      <c r="BX10" s="177">
        <f t="shared" si="45"/>
        <v>0</v>
      </c>
      <c r="BY10" s="177">
        <f t="shared" si="46"/>
        <v>0</v>
      </c>
      <c r="BZ10" s="177">
        <f t="shared" si="47"/>
        <v>0</v>
      </c>
      <c r="CA10" s="177">
        <f t="shared" si="48"/>
        <v>0</v>
      </c>
      <c r="CB10" s="177">
        <f t="shared" si="49"/>
        <v>0</v>
      </c>
      <c r="CC10" s="177">
        <f t="shared" si="50"/>
        <v>0</v>
      </c>
      <c r="CD10" s="338"/>
    </row>
    <row r="11" spans="1:88" s="123" customFormat="1" ht="79.95" customHeight="1">
      <c r="A11" s="9"/>
      <c r="B11" s="210" t="s">
        <v>8</v>
      </c>
      <c r="C11" s="9"/>
      <c r="D11" s="644" t="s">
        <v>6837</v>
      </c>
      <c r="E11" s="510"/>
      <c r="F11" s="105" t="s">
        <v>133</v>
      </c>
      <c r="G11" s="224" t="s">
        <v>2134</v>
      </c>
      <c r="H11" s="105">
        <v>6</v>
      </c>
      <c r="I11" s="105" t="s">
        <v>4673</v>
      </c>
      <c r="J11" s="379">
        <v>79</v>
      </c>
      <c r="K11" s="127"/>
      <c r="L11" s="126"/>
      <c r="M11" s="127"/>
      <c r="N11" s="127"/>
      <c r="O11" s="127"/>
      <c r="P11" s="127"/>
      <c r="Q11" s="127"/>
      <c r="R11" s="127"/>
      <c r="S11" s="127"/>
      <c r="T11" s="127"/>
      <c r="U11" s="124">
        <f t="shared" si="51"/>
        <v>0</v>
      </c>
      <c r="V11" s="124" t="str">
        <f t="shared" si="52"/>
        <v>No</v>
      </c>
      <c r="W11" s="234" t="str">
        <f t="shared" si="3"/>
        <v>Yes</v>
      </c>
      <c r="Y11" s="275">
        <v>1</v>
      </c>
      <c r="Z11" s="276">
        <f t="shared" si="4"/>
        <v>0</v>
      </c>
      <c r="AA11" s="111"/>
      <c r="AB11" s="302">
        <v>0.36</v>
      </c>
      <c r="AC11" s="311">
        <f t="shared" si="5"/>
        <v>0</v>
      </c>
      <c r="AD11" s="198">
        <f t="shared" si="6"/>
        <v>0</v>
      </c>
      <c r="AE11" s="198">
        <f t="shared" si="7"/>
        <v>0</v>
      </c>
      <c r="AF11" s="198">
        <f t="shared" si="8"/>
        <v>0</v>
      </c>
      <c r="AG11" s="198">
        <f t="shared" si="9"/>
        <v>0</v>
      </c>
      <c r="AH11" s="198">
        <f t="shared" si="10"/>
        <v>0</v>
      </c>
      <c r="AI11" s="198">
        <f t="shared" si="11"/>
        <v>0</v>
      </c>
      <c r="AJ11" s="198">
        <f t="shared" si="12"/>
        <v>0</v>
      </c>
      <c r="AK11" s="198">
        <f t="shared" si="13"/>
        <v>0</v>
      </c>
      <c r="AL11" s="198">
        <f t="shared" si="14"/>
        <v>0</v>
      </c>
      <c r="AM11" s="198">
        <f t="shared" si="15"/>
        <v>0</v>
      </c>
      <c r="AN11" s="514">
        <f t="shared" si="16"/>
        <v>1</v>
      </c>
      <c r="AO11" s="515">
        <v>12</v>
      </c>
      <c r="AP11" s="285">
        <f t="shared" si="17"/>
        <v>0</v>
      </c>
      <c r="AQ11" s="515"/>
      <c r="AR11" s="285">
        <f t="shared" si="18"/>
        <v>0</v>
      </c>
      <c r="AS11" s="515"/>
      <c r="AT11" s="285">
        <f t="shared" si="19"/>
        <v>0</v>
      </c>
      <c r="AU11" s="177">
        <f t="shared" si="20"/>
        <v>0</v>
      </c>
      <c r="AV11" s="177">
        <f t="shared" si="21"/>
        <v>0</v>
      </c>
      <c r="AW11" s="177">
        <f t="shared" si="22"/>
        <v>0</v>
      </c>
      <c r="AX11" s="177">
        <f t="shared" si="23"/>
        <v>0</v>
      </c>
      <c r="AY11" s="177">
        <f t="shared" si="24"/>
        <v>0</v>
      </c>
      <c r="AZ11" s="177">
        <f t="shared" si="25"/>
        <v>0</v>
      </c>
      <c r="BA11" s="177">
        <f t="shared" si="26"/>
        <v>0</v>
      </c>
      <c r="BB11" s="177">
        <f t="shared" si="27"/>
        <v>0</v>
      </c>
      <c r="BC11" s="177">
        <f t="shared" si="28"/>
        <v>0</v>
      </c>
      <c r="BD11" s="443"/>
      <c r="BE11" s="167">
        <f t="shared" si="53"/>
        <v>0</v>
      </c>
      <c r="BF11" s="443">
        <f t="shared" si="29"/>
        <v>0</v>
      </c>
      <c r="BG11" s="167">
        <f t="shared" si="54"/>
        <v>0</v>
      </c>
      <c r="BH11" s="443"/>
      <c r="BI11" s="177">
        <f t="shared" si="30"/>
        <v>0</v>
      </c>
      <c r="BJ11" s="177">
        <f t="shared" si="31"/>
        <v>0</v>
      </c>
      <c r="BK11" s="177">
        <f t="shared" si="32"/>
        <v>0</v>
      </c>
      <c r="BL11" s="177">
        <f t="shared" si="33"/>
        <v>0</v>
      </c>
      <c r="BM11" s="177">
        <f t="shared" si="34"/>
        <v>0</v>
      </c>
      <c r="BN11" s="177">
        <f t="shared" si="35"/>
        <v>0</v>
      </c>
      <c r="BO11" s="177">
        <f t="shared" si="36"/>
        <v>0</v>
      </c>
      <c r="BP11" s="177">
        <f t="shared" si="37"/>
        <v>0</v>
      </c>
      <c r="BQ11" s="177">
        <f t="shared" si="38"/>
        <v>0</v>
      </c>
      <c r="BR11" s="177">
        <f t="shared" si="39"/>
        <v>0</v>
      </c>
      <c r="BS11" s="177">
        <f t="shared" si="40"/>
        <v>0</v>
      </c>
      <c r="BT11" s="177">
        <f t="shared" si="41"/>
        <v>0</v>
      </c>
      <c r="BU11" s="177">
        <f t="shared" si="42"/>
        <v>0</v>
      </c>
      <c r="BV11" s="177">
        <f t="shared" si="43"/>
        <v>0</v>
      </c>
      <c r="BW11" s="177">
        <f t="shared" si="44"/>
        <v>0</v>
      </c>
      <c r="BX11" s="177">
        <f t="shared" si="45"/>
        <v>0</v>
      </c>
      <c r="BY11" s="177">
        <f t="shared" si="46"/>
        <v>0</v>
      </c>
      <c r="BZ11" s="177">
        <f t="shared" si="47"/>
        <v>0</v>
      </c>
      <c r="CA11" s="177">
        <f t="shared" si="48"/>
        <v>0</v>
      </c>
      <c r="CB11" s="177">
        <f t="shared" si="49"/>
        <v>0</v>
      </c>
      <c r="CC11" s="177">
        <f t="shared" si="50"/>
        <v>0</v>
      </c>
    </row>
    <row r="12" spans="1:88" s="9" customFormat="1" ht="79.95" customHeight="1">
      <c r="B12" s="210" t="s">
        <v>8</v>
      </c>
      <c r="D12" s="644" t="s">
        <v>6838</v>
      </c>
      <c r="E12" s="637" t="s">
        <v>6834</v>
      </c>
      <c r="F12" s="105" t="s">
        <v>133</v>
      </c>
      <c r="G12" s="224" t="s">
        <v>2134</v>
      </c>
      <c r="H12" s="105">
        <v>6</v>
      </c>
      <c r="I12" s="105" t="s">
        <v>4673</v>
      </c>
      <c r="J12" s="379">
        <v>79</v>
      </c>
      <c r="K12" s="127"/>
      <c r="L12" s="127"/>
      <c r="M12" s="127"/>
      <c r="N12" s="127"/>
      <c r="O12" s="127"/>
      <c r="P12" s="127"/>
      <c r="Q12" s="127"/>
      <c r="R12" s="127"/>
      <c r="S12" s="127"/>
      <c r="T12" s="127"/>
      <c r="U12" s="124">
        <f t="shared" si="51"/>
        <v>0</v>
      </c>
      <c r="V12" s="124" t="str">
        <f t="shared" si="52"/>
        <v>No</v>
      </c>
      <c r="W12" s="234" t="str">
        <f t="shared" si="3"/>
        <v>Yes</v>
      </c>
      <c r="Y12" s="275">
        <v>1</v>
      </c>
      <c r="Z12" s="276">
        <f t="shared" si="4"/>
        <v>0</v>
      </c>
      <c r="AA12" s="111"/>
      <c r="AB12" s="302">
        <v>0.35</v>
      </c>
      <c r="AC12" s="311">
        <f t="shared" si="5"/>
        <v>0</v>
      </c>
      <c r="AD12" s="198">
        <f t="shared" si="6"/>
        <v>0</v>
      </c>
      <c r="AE12" s="198">
        <f t="shared" si="7"/>
        <v>0</v>
      </c>
      <c r="AF12" s="198">
        <f t="shared" si="8"/>
        <v>0</v>
      </c>
      <c r="AG12" s="198">
        <f t="shared" si="9"/>
        <v>0</v>
      </c>
      <c r="AH12" s="198">
        <f t="shared" si="10"/>
        <v>0</v>
      </c>
      <c r="AI12" s="198">
        <f t="shared" si="11"/>
        <v>0</v>
      </c>
      <c r="AJ12" s="198">
        <f t="shared" si="12"/>
        <v>0</v>
      </c>
      <c r="AK12" s="198">
        <f t="shared" si="13"/>
        <v>0</v>
      </c>
      <c r="AL12" s="198">
        <f t="shared" si="14"/>
        <v>0</v>
      </c>
      <c r="AM12" s="198">
        <f t="shared" si="15"/>
        <v>0</v>
      </c>
      <c r="AN12" s="514">
        <f t="shared" si="16"/>
        <v>1</v>
      </c>
      <c r="AO12" s="515">
        <v>12</v>
      </c>
      <c r="AP12" s="285">
        <f t="shared" si="17"/>
        <v>0</v>
      </c>
      <c r="AQ12" s="515"/>
      <c r="AR12" s="285">
        <f t="shared" si="18"/>
        <v>0</v>
      </c>
      <c r="AS12" s="515"/>
      <c r="AT12" s="285">
        <f t="shared" si="19"/>
        <v>0</v>
      </c>
      <c r="AU12" s="177">
        <f t="shared" si="20"/>
        <v>0</v>
      </c>
      <c r="AV12" s="177">
        <f t="shared" si="21"/>
        <v>0</v>
      </c>
      <c r="AW12" s="177">
        <f t="shared" si="22"/>
        <v>0</v>
      </c>
      <c r="AX12" s="177">
        <f t="shared" si="23"/>
        <v>0</v>
      </c>
      <c r="AY12" s="177">
        <f t="shared" si="24"/>
        <v>0</v>
      </c>
      <c r="AZ12" s="177">
        <f t="shared" si="25"/>
        <v>0</v>
      </c>
      <c r="BA12" s="177">
        <f t="shared" si="26"/>
        <v>0</v>
      </c>
      <c r="BB12" s="177">
        <f t="shared" si="27"/>
        <v>0</v>
      </c>
      <c r="BC12" s="177">
        <f t="shared" si="28"/>
        <v>0</v>
      </c>
      <c r="BD12" s="177"/>
      <c r="BE12" s="167">
        <f t="shared" si="53"/>
        <v>0</v>
      </c>
      <c r="BF12" s="443">
        <f t="shared" si="29"/>
        <v>0</v>
      </c>
      <c r="BG12" s="167">
        <f t="shared" si="54"/>
        <v>0</v>
      </c>
      <c r="BH12" s="177"/>
      <c r="BI12" s="177">
        <f t="shared" si="30"/>
        <v>0</v>
      </c>
      <c r="BJ12" s="177">
        <f t="shared" si="31"/>
        <v>0</v>
      </c>
      <c r="BK12" s="177">
        <f t="shared" si="32"/>
        <v>0</v>
      </c>
      <c r="BL12" s="177">
        <f t="shared" si="33"/>
        <v>0</v>
      </c>
      <c r="BM12" s="177">
        <f t="shared" si="34"/>
        <v>0</v>
      </c>
      <c r="BN12" s="177">
        <f t="shared" si="35"/>
        <v>0</v>
      </c>
      <c r="BO12" s="177">
        <f t="shared" si="36"/>
        <v>0</v>
      </c>
      <c r="BP12" s="177">
        <f t="shared" si="37"/>
        <v>0</v>
      </c>
      <c r="BQ12" s="177">
        <f t="shared" si="38"/>
        <v>0</v>
      </c>
      <c r="BR12" s="177">
        <f t="shared" si="39"/>
        <v>0</v>
      </c>
      <c r="BS12" s="177">
        <f t="shared" si="40"/>
        <v>0</v>
      </c>
      <c r="BT12" s="177">
        <f t="shared" si="41"/>
        <v>0</v>
      </c>
      <c r="BU12" s="177">
        <f t="shared" si="42"/>
        <v>0</v>
      </c>
      <c r="BV12" s="177">
        <f t="shared" si="43"/>
        <v>0</v>
      </c>
      <c r="BW12" s="177">
        <f t="shared" si="44"/>
        <v>0</v>
      </c>
      <c r="BX12" s="177">
        <f t="shared" si="45"/>
        <v>0</v>
      </c>
      <c r="BY12" s="177">
        <f t="shared" si="46"/>
        <v>0</v>
      </c>
      <c r="BZ12" s="177">
        <f t="shared" si="47"/>
        <v>0</v>
      </c>
      <c r="CA12" s="177">
        <f t="shared" si="48"/>
        <v>0</v>
      </c>
      <c r="CB12" s="177">
        <f t="shared" si="49"/>
        <v>0</v>
      </c>
      <c r="CC12" s="177">
        <f t="shared" si="50"/>
        <v>0</v>
      </c>
    </row>
    <row r="13" spans="1:88" s="9" customFormat="1" ht="79.95" customHeight="1">
      <c r="B13" s="210" t="s">
        <v>8</v>
      </c>
      <c r="D13" s="643" t="s">
        <v>6831</v>
      </c>
      <c r="E13" s="638"/>
      <c r="F13" s="620" t="s">
        <v>4679</v>
      </c>
      <c r="G13" s="621" t="s">
        <v>4682</v>
      </c>
      <c r="H13" s="620">
        <v>20</v>
      </c>
      <c r="I13" s="620" t="s">
        <v>4673</v>
      </c>
      <c r="J13" s="636">
        <v>94</v>
      </c>
      <c r="K13" s="608"/>
      <c r="L13" s="608"/>
      <c r="M13" s="608"/>
      <c r="N13" s="608"/>
      <c r="O13" s="608"/>
      <c r="P13" s="608"/>
      <c r="Q13" s="608"/>
      <c r="R13" s="608"/>
      <c r="S13" s="608"/>
      <c r="T13" s="608"/>
      <c r="U13" s="622">
        <f t="shared" si="51"/>
        <v>0</v>
      </c>
      <c r="V13" s="622" t="str">
        <f t="shared" si="52"/>
        <v>No</v>
      </c>
      <c r="W13" s="609" t="str">
        <f t="shared" si="3"/>
        <v>Yes</v>
      </c>
      <c r="Y13" s="275">
        <v>1</v>
      </c>
      <c r="Z13" s="276">
        <f t="shared" si="4"/>
        <v>0</v>
      </c>
      <c r="AA13" s="111"/>
      <c r="AB13" s="302">
        <v>0.34</v>
      </c>
      <c r="AC13" s="311">
        <f t="shared" si="5"/>
        <v>0</v>
      </c>
      <c r="AD13" s="198">
        <f t="shared" si="6"/>
        <v>0</v>
      </c>
      <c r="AE13" s="198">
        <f t="shared" si="7"/>
        <v>0</v>
      </c>
      <c r="AF13" s="198">
        <f t="shared" si="8"/>
        <v>0</v>
      </c>
      <c r="AG13" s="198">
        <f t="shared" si="9"/>
        <v>0</v>
      </c>
      <c r="AH13" s="198">
        <f t="shared" si="10"/>
        <v>0</v>
      </c>
      <c r="AI13" s="198">
        <f t="shared" si="11"/>
        <v>0</v>
      </c>
      <c r="AJ13" s="198">
        <f t="shared" si="12"/>
        <v>0</v>
      </c>
      <c r="AK13" s="198">
        <f t="shared" si="13"/>
        <v>0</v>
      </c>
      <c r="AL13" s="198">
        <f t="shared" si="14"/>
        <v>0</v>
      </c>
      <c r="AM13" s="198">
        <f t="shared" si="15"/>
        <v>0</v>
      </c>
      <c r="AN13" s="514">
        <f t="shared" si="16"/>
        <v>1</v>
      </c>
      <c r="AO13" s="515">
        <v>40</v>
      </c>
      <c r="AP13" s="285">
        <f t="shared" si="17"/>
        <v>0</v>
      </c>
      <c r="AQ13" s="515"/>
      <c r="AR13" s="285">
        <f t="shared" si="18"/>
        <v>0</v>
      </c>
      <c r="AS13" s="515"/>
      <c r="AT13" s="285">
        <f t="shared" si="19"/>
        <v>0</v>
      </c>
      <c r="AU13" s="177">
        <f t="shared" si="20"/>
        <v>0</v>
      </c>
      <c r="AV13" s="177">
        <f t="shared" si="21"/>
        <v>0</v>
      </c>
      <c r="AW13" s="177">
        <f t="shared" si="22"/>
        <v>0</v>
      </c>
      <c r="AX13" s="177">
        <f t="shared" si="23"/>
        <v>0</v>
      </c>
      <c r="AY13" s="177">
        <f t="shared" si="24"/>
        <v>0</v>
      </c>
      <c r="AZ13" s="177">
        <f t="shared" si="25"/>
        <v>0</v>
      </c>
      <c r="BA13" s="177">
        <f t="shared" si="26"/>
        <v>0</v>
      </c>
      <c r="BB13" s="177">
        <f t="shared" si="27"/>
        <v>0</v>
      </c>
      <c r="BC13" s="177">
        <f t="shared" si="28"/>
        <v>0</v>
      </c>
      <c r="BD13" s="177"/>
      <c r="BE13" s="167">
        <f t="shared" si="53"/>
        <v>0</v>
      </c>
      <c r="BF13" s="443">
        <f t="shared" si="29"/>
        <v>0</v>
      </c>
      <c r="BG13" s="167">
        <f t="shared" si="54"/>
        <v>0</v>
      </c>
      <c r="BH13" s="177"/>
      <c r="BI13" s="177">
        <f t="shared" si="30"/>
        <v>0</v>
      </c>
      <c r="BJ13" s="177">
        <f t="shared" si="31"/>
        <v>0</v>
      </c>
      <c r="BK13" s="177">
        <f t="shared" si="32"/>
        <v>0</v>
      </c>
      <c r="BL13" s="177">
        <f t="shared" si="33"/>
        <v>0</v>
      </c>
      <c r="BM13" s="177">
        <f t="shared" si="34"/>
        <v>0</v>
      </c>
      <c r="BN13" s="177">
        <f t="shared" si="35"/>
        <v>0</v>
      </c>
      <c r="BO13" s="177">
        <f t="shared" si="36"/>
        <v>0</v>
      </c>
      <c r="BP13" s="177">
        <f t="shared" si="37"/>
        <v>0</v>
      </c>
      <c r="BQ13" s="177">
        <f t="shared" si="38"/>
        <v>0</v>
      </c>
      <c r="BR13" s="177">
        <f t="shared" si="39"/>
        <v>0</v>
      </c>
      <c r="BS13" s="177">
        <f t="shared" si="40"/>
        <v>0</v>
      </c>
      <c r="BT13" s="177">
        <f t="shared" si="41"/>
        <v>0</v>
      </c>
      <c r="BU13" s="177">
        <f t="shared" si="42"/>
        <v>0</v>
      </c>
      <c r="BV13" s="177">
        <f t="shared" si="43"/>
        <v>0</v>
      </c>
      <c r="BW13" s="177">
        <f t="shared" si="44"/>
        <v>0</v>
      </c>
      <c r="BX13" s="177">
        <f t="shared" si="45"/>
        <v>0</v>
      </c>
      <c r="BY13" s="177">
        <f t="shared" si="46"/>
        <v>0</v>
      </c>
      <c r="BZ13" s="177">
        <f t="shared" si="47"/>
        <v>0</v>
      </c>
      <c r="CA13" s="177">
        <f t="shared" si="48"/>
        <v>0</v>
      </c>
      <c r="CB13" s="177">
        <f t="shared" si="49"/>
        <v>0</v>
      </c>
      <c r="CC13" s="177">
        <f t="shared" si="50"/>
        <v>0</v>
      </c>
    </row>
    <row r="14" spans="1:88" s="123" customFormat="1" ht="79.95" customHeight="1">
      <c r="A14" s="9"/>
      <c r="B14" s="210" t="s">
        <v>8</v>
      </c>
      <c r="C14" s="9"/>
      <c r="D14" s="643" t="s">
        <v>6839</v>
      </c>
      <c r="E14" s="635" t="s">
        <v>6834</v>
      </c>
      <c r="F14" s="639" t="s">
        <v>4679</v>
      </c>
      <c r="G14" s="639" t="s">
        <v>4682</v>
      </c>
      <c r="H14" s="620">
        <v>20</v>
      </c>
      <c r="I14" s="620" t="s">
        <v>4673</v>
      </c>
      <c r="J14" s="636">
        <v>94</v>
      </c>
      <c r="K14" s="608"/>
      <c r="L14" s="640"/>
      <c r="M14" s="608"/>
      <c r="N14" s="608"/>
      <c r="O14" s="608"/>
      <c r="P14" s="608"/>
      <c r="Q14" s="608"/>
      <c r="R14" s="608"/>
      <c r="S14" s="608"/>
      <c r="T14" s="608"/>
      <c r="U14" s="622">
        <f t="shared" si="51"/>
        <v>0</v>
      </c>
      <c r="V14" s="622" t="str">
        <f t="shared" si="52"/>
        <v>No</v>
      </c>
      <c r="W14" s="609" t="str">
        <f t="shared" si="3"/>
        <v>Yes</v>
      </c>
      <c r="Y14" s="275">
        <v>1</v>
      </c>
      <c r="Z14" s="276">
        <f t="shared" si="4"/>
        <v>0</v>
      </c>
      <c r="AA14" s="111"/>
      <c r="AB14" s="302">
        <v>0.34</v>
      </c>
      <c r="AC14" s="311">
        <f t="shared" si="5"/>
        <v>0</v>
      </c>
      <c r="AD14" s="198">
        <f t="shared" si="6"/>
        <v>0</v>
      </c>
      <c r="AE14" s="198">
        <f t="shared" si="7"/>
        <v>0</v>
      </c>
      <c r="AF14" s="198">
        <f t="shared" si="8"/>
        <v>0</v>
      </c>
      <c r="AG14" s="198">
        <f t="shared" si="9"/>
        <v>0</v>
      </c>
      <c r="AH14" s="198">
        <f t="shared" si="10"/>
        <v>0</v>
      </c>
      <c r="AI14" s="198">
        <f t="shared" si="11"/>
        <v>0</v>
      </c>
      <c r="AJ14" s="198">
        <f t="shared" si="12"/>
        <v>0</v>
      </c>
      <c r="AK14" s="198">
        <f t="shared" si="13"/>
        <v>0</v>
      </c>
      <c r="AL14" s="198">
        <f t="shared" si="14"/>
        <v>0</v>
      </c>
      <c r="AM14" s="198">
        <f t="shared" si="15"/>
        <v>0</v>
      </c>
      <c r="AN14" s="514">
        <f t="shared" si="16"/>
        <v>1</v>
      </c>
      <c r="AO14" s="515">
        <v>40</v>
      </c>
      <c r="AP14" s="285">
        <f t="shared" si="17"/>
        <v>0</v>
      </c>
      <c r="AQ14" s="515"/>
      <c r="AR14" s="285">
        <f t="shared" si="18"/>
        <v>0</v>
      </c>
      <c r="AS14" s="515"/>
      <c r="AT14" s="285">
        <f t="shared" si="19"/>
        <v>0</v>
      </c>
      <c r="AU14" s="177">
        <f t="shared" si="20"/>
        <v>0</v>
      </c>
      <c r="AV14" s="177">
        <f t="shared" si="21"/>
        <v>0</v>
      </c>
      <c r="AW14" s="177">
        <f t="shared" si="22"/>
        <v>0</v>
      </c>
      <c r="AX14" s="177">
        <f t="shared" si="23"/>
        <v>0</v>
      </c>
      <c r="AY14" s="177">
        <f t="shared" si="24"/>
        <v>0</v>
      </c>
      <c r="AZ14" s="177">
        <f t="shared" si="25"/>
        <v>0</v>
      </c>
      <c r="BA14" s="177">
        <f t="shared" si="26"/>
        <v>0</v>
      </c>
      <c r="BB14" s="177">
        <f t="shared" si="27"/>
        <v>0</v>
      </c>
      <c r="BC14" s="177">
        <f t="shared" si="28"/>
        <v>0</v>
      </c>
      <c r="BD14" s="443"/>
      <c r="BE14" s="167">
        <f t="shared" si="53"/>
        <v>0</v>
      </c>
      <c r="BF14" s="443">
        <f t="shared" si="29"/>
        <v>0</v>
      </c>
      <c r="BG14" s="167">
        <f t="shared" si="54"/>
        <v>0</v>
      </c>
      <c r="BH14" s="443"/>
      <c r="BI14" s="177">
        <f t="shared" si="30"/>
        <v>0</v>
      </c>
      <c r="BJ14" s="177">
        <f t="shared" si="31"/>
        <v>0</v>
      </c>
      <c r="BK14" s="177">
        <f t="shared" si="32"/>
        <v>0</v>
      </c>
      <c r="BL14" s="177">
        <f t="shared" si="33"/>
        <v>0</v>
      </c>
      <c r="BM14" s="177">
        <f t="shared" si="34"/>
        <v>0</v>
      </c>
      <c r="BN14" s="177">
        <f t="shared" si="35"/>
        <v>0</v>
      </c>
      <c r="BO14" s="177">
        <f t="shared" si="36"/>
        <v>0</v>
      </c>
      <c r="BP14" s="177">
        <f t="shared" si="37"/>
        <v>0</v>
      </c>
      <c r="BQ14" s="177">
        <f t="shared" si="38"/>
        <v>0</v>
      </c>
      <c r="BR14" s="177">
        <f t="shared" si="39"/>
        <v>0</v>
      </c>
      <c r="BS14" s="177">
        <f t="shared" si="40"/>
        <v>0</v>
      </c>
      <c r="BT14" s="177">
        <f t="shared" si="41"/>
        <v>0</v>
      </c>
      <c r="BU14" s="177">
        <f t="shared" si="42"/>
        <v>0</v>
      </c>
      <c r="BV14" s="177">
        <f t="shared" si="43"/>
        <v>0</v>
      </c>
      <c r="BW14" s="177">
        <f t="shared" si="44"/>
        <v>0</v>
      </c>
      <c r="BX14" s="177">
        <f t="shared" si="45"/>
        <v>0</v>
      </c>
      <c r="BY14" s="177">
        <f t="shared" si="46"/>
        <v>0</v>
      </c>
      <c r="BZ14" s="177">
        <f t="shared" si="47"/>
        <v>0</v>
      </c>
      <c r="CA14" s="177">
        <f t="shared" si="48"/>
        <v>0</v>
      </c>
      <c r="CB14" s="177">
        <f t="shared" si="49"/>
        <v>0</v>
      </c>
      <c r="CC14" s="177">
        <f t="shared" si="50"/>
        <v>0</v>
      </c>
    </row>
    <row r="15" spans="1:88" s="123" customFormat="1" ht="79.95" customHeight="1">
      <c r="A15" s="9"/>
      <c r="B15" s="213" t="s">
        <v>8</v>
      </c>
      <c r="C15" s="85"/>
      <c r="D15" s="645" t="s">
        <v>6832</v>
      </c>
      <c r="E15" s="647"/>
      <c r="F15" s="228" t="s">
        <v>4679</v>
      </c>
      <c r="G15" s="228" t="s">
        <v>4682</v>
      </c>
      <c r="H15" s="168">
        <v>20</v>
      </c>
      <c r="I15" s="168" t="s">
        <v>4673</v>
      </c>
      <c r="J15" s="381">
        <v>89</v>
      </c>
      <c r="K15" s="231"/>
      <c r="L15" s="230"/>
      <c r="M15" s="231"/>
      <c r="N15" s="231"/>
      <c r="O15" s="231"/>
      <c r="P15" s="231"/>
      <c r="Q15" s="231"/>
      <c r="R15" s="231"/>
      <c r="S15" s="231"/>
      <c r="T15" s="231"/>
      <c r="U15" s="236">
        <f t="shared" si="51"/>
        <v>0</v>
      </c>
      <c r="V15" s="236" t="str">
        <f t="shared" si="52"/>
        <v>No</v>
      </c>
      <c r="W15" s="237" t="str">
        <f t="shared" si="3"/>
        <v>Yes</v>
      </c>
      <c r="Y15" s="275">
        <v>1</v>
      </c>
      <c r="Z15" s="276">
        <f t="shared" si="4"/>
        <v>0</v>
      </c>
      <c r="AA15" s="111"/>
      <c r="AB15" s="302">
        <v>0.2</v>
      </c>
      <c r="AC15" s="311">
        <f t="shared" si="5"/>
        <v>0</v>
      </c>
      <c r="AD15" s="198">
        <f t="shared" si="6"/>
        <v>0</v>
      </c>
      <c r="AE15" s="198">
        <f t="shared" si="7"/>
        <v>0</v>
      </c>
      <c r="AF15" s="198">
        <f t="shared" si="8"/>
        <v>0</v>
      </c>
      <c r="AG15" s="198">
        <f t="shared" si="9"/>
        <v>0</v>
      </c>
      <c r="AH15" s="198">
        <f t="shared" si="10"/>
        <v>0</v>
      </c>
      <c r="AI15" s="198">
        <f t="shared" si="11"/>
        <v>0</v>
      </c>
      <c r="AJ15" s="198">
        <f t="shared" si="12"/>
        <v>0</v>
      </c>
      <c r="AK15" s="198">
        <f t="shared" si="13"/>
        <v>0</v>
      </c>
      <c r="AL15" s="198">
        <f t="shared" si="14"/>
        <v>0</v>
      </c>
      <c r="AM15" s="198">
        <f t="shared" si="15"/>
        <v>0</v>
      </c>
      <c r="AN15" s="514">
        <f t="shared" si="16"/>
        <v>1</v>
      </c>
      <c r="AO15" s="515">
        <v>40</v>
      </c>
      <c r="AP15" s="285">
        <f t="shared" si="17"/>
        <v>0</v>
      </c>
      <c r="AQ15" s="515"/>
      <c r="AR15" s="285">
        <f t="shared" si="18"/>
        <v>0</v>
      </c>
      <c r="AS15" s="515"/>
      <c r="AT15" s="285">
        <f t="shared" si="19"/>
        <v>0</v>
      </c>
      <c r="AU15" s="177">
        <f t="shared" si="20"/>
        <v>0</v>
      </c>
      <c r="AV15" s="177">
        <f t="shared" si="21"/>
        <v>0</v>
      </c>
      <c r="AW15" s="177">
        <f t="shared" si="22"/>
        <v>0</v>
      </c>
      <c r="AX15" s="177">
        <f t="shared" si="23"/>
        <v>0</v>
      </c>
      <c r="AY15" s="177">
        <f t="shared" si="24"/>
        <v>0</v>
      </c>
      <c r="AZ15" s="177">
        <f t="shared" si="25"/>
        <v>0</v>
      </c>
      <c r="BA15" s="177">
        <f t="shared" si="26"/>
        <v>0</v>
      </c>
      <c r="BB15" s="177">
        <f t="shared" si="27"/>
        <v>0</v>
      </c>
      <c r="BC15" s="177">
        <f t="shared" si="28"/>
        <v>0</v>
      </c>
      <c r="BD15" s="443"/>
      <c r="BE15" s="167">
        <f t="shared" si="53"/>
        <v>0</v>
      </c>
      <c r="BF15" s="443">
        <f t="shared" si="29"/>
        <v>0</v>
      </c>
      <c r="BG15" s="167">
        <f t="shared" si="54"/>
        <v>0</v>
      </c>
      <c r="BH15" s="443"/>
      <c r="BI15" s="177">
        <f t="shared" si="30"/>
        <v>0</v>
      </c>
      <c r="BJ15" s="177">
        <f t="shared" si="31"/>
        <v>0</v>
      </c>
      <c r="BK15" s="177">
        <f t="shared" si="32"/>
        <v>0</v>
      </c>
      <c r="BL15" s="177">
        <f t="shared" si="33"/>
        <v>0</v>
      </c>
      <c r="BM15" s="177">
        <f t="shared" si="34"/>
        <v>0</v>
      </c>
      <c r="BN15" s="177">
        <f t="shared" si="35"/>
        <v>0</v>
      </c>
      <c r="BO15" s="177">
        <f t="shared" si="36"/>
        <v>0</v>
      </c>
      <c r="BP15" s="177">
        <f t="shared" si="37"/>
        <v>0</v>
      </c>
      <c r="BQ15" s="177">
        <f t="shared" si="38"/>
        <v>0</v>
      </c>
      <c r="BR15" s="177">
        <f t="shared" si="39"/>
        <v>0</v>
      </c>
      <c r="BS15" s="177">
        <f t="shared" si="40"/>
        <v>0</v>
      </c>
      <c r="BT15" s="177">
        <f t="shared" si="41"/>
        <v>0</v>
      </c>
      <c r="BU15" s="177">
        <f t="shared" si="42"/>
        <v>0</v>
      </c>
      <c r="BV15" s="177">
        <f t="shared" si="43"/>
        <v>0</v>
      </c>
      <c r="BW15" s="177">
        <f t="shared" si="44"/>
        <v>0</v>
      </c>
      <c r="BX15" s="177">
        <f t="shared" si="45"/>
        <v>0</v>
      </c>
      <c r="BY15" s="177">
        <f t="shared" si="46"/>
        <v>0</v>
      </c>
      <c r="BZ15" s="177">
        <f t="shared" si="47"/>
        <v>0</v>
      </c>
      <c r="CA15" s="177">
        <f t="shared" si="48"/>
        <v>0</v>
      </c>
      <c r="CB15" s="177">
        <f t="shared" si="49"/>
        <v>0</v>
      </c>
      <c r="CC15" s="177">
        <f t="shared" si="50"/>
        <v>0</v>
      </c>
    </row>
  </sheetData>
  <sheetProtection algorithmName="SHA-512" hashValue="yNO0GUfWmW7Uf/2vDvDW9Tx8tQgwED9iH1kSkWhLaKDYr4pPWLFGGb9tzlLseFWaqozy8XQutZRhqSZcaeCZFQ==" saltValue="xIMO4q3CLBKVFpuLHNSYBA==" spinCount="100000" sheet="1" sort="0" autoFilter="0"/>
  <autoFilter ref="V6:W15" xr:uid="{00000000-0001-0000-0100-000000000000}"/>
  <mergeCells count="7">
    <mergeCell ref="B1:C4"/>
    <mergeCell ref="J1:K1"/>
    <mergeCell ref="CF1:CG5"/>
    <mergeCell ref="CI1:CJ5"/>
    <mergeCell ref="U2:V2"/>
    <mergeCell ref="J3:K3"/>
    <mergeCell ref="CD3:CD4"/>
  </mergeCells>
  <conditionalFormatting sqref="K9:K15">
    <cfRule type="notContainsBlanks" dxfId="9" priority="15">
      <formula>LEN(TRIM(K9))&gt;0</formula>
    </cfRule>
  </conditionalFormatting>
  <conditionalFormatting sqref="L9:L15">
    <cfRule type="notContainsBlanks" dxfId="8" priority="14">
      <formula>LEN(TRIM(L9))&gt;0</formula>
    </cfRule>
  </conditionalFormatting>
  <conditionalFormatting sqref="M1:M4 M8:M1048576">
    <cfRule type="notContainsBlanks" dxfId="7" priority="11">
      <formula>LEN(TRIM(M1))&gt;0</formula>
    </cfRule>
  </conditionalFormatting>
  <conditionalFormatting sqref="N4 N8:N1048576">
    <cfRule type="notContainsBlanks" dxfId="6" priority="10">
      <formula>LEN(TRIM(N4))&gt;0</formula>
    </cfRule>
  </conditionalFormatting>
  <conditionalFormatting sqref="O9:O15">
    <cfRule type="notContainsBlanks" dxfId="5" priority="6">
      <formula>LEN(TRIM(O9))&gt;0</formula>
    </cfRule>
  </conditionalFormatting>
  <conditionalFormatting sqref="P9:P15">
    <cfRule type="notContainsBlanks" dxfId="4" priority="9">
      <formula>LEN(TRIM(P9))&gt;0</formula>
    </cfRule>
  </conditionalFormatting>
  <conditionalFormatting sqref="Q9:Q15">
    <cfRule type="notContainsBlanks" dxfId="3" priority="4">
      <formula>LEN(TRIM(Q9))&gt;0</formula>
    </cfRule>
  </conditionalFormatting>
  <conditionalFormatting sqref="R9:R15">
    <cfRule type="notContainsBlanks" dxfId="2" priority="2">
      <formula>LEN(TRIM(R9))&gt;0</formula>
    </cfRule>
  </conditionalFormatting>
  <conditionalFormatting sqref="S9:S15">
    <cfRule type="notContainsBlanks" dxfId="1" priority="13">
      <formula>LEN(TRIM(S9))&gt;0</formula>
    </cfRule>
  </conditionalFormatting>
  <conditionalFormatting sqref="T9:T15">
    <cfRule type="notContainsBlanks" dxfId="0" priority="16">
      <formula>LEN(TRIM(T9))&gt;0</formula>
    </cfRule>
  </conditionalFormatting>
  <pageMargins left="0.25" right="0.25" top="0.75" bottom="0.75" header="0.3" footer="0.3"/>
  <pageSetup paperSize="9" scale="25" fitToHeight="0" orientation="portrait" horizontalDpi="4294967292" verticalDpi="4294967292"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F273C-EFBC-DA45-B5A4-D2687C72F8B5}">
  <sheetPr>
    <pageSetUpPr fitToPage="1"/>
  </sheetPr>
  <dimension ref="A1:R12"/>
  <sheetViews>
    <sheetView showGridLines="0" zoomScaleNormal="100" workbookViewId="0">
      <selection activeCell="L15" sqref="L15"/>
    </sheetView>
  </sheetViews>
  <sheetFormatPr baseColWidth="10" defaultColWidth="12.296875" defaultRowHeight="23.25" customHeight="1"/>
  <cols>
    <col min="1" max="1" width="16.19921875" style="14" customWidth="1"/>
    <col min="2" max="3" width="6.796875" style="14" customWidth="1"/>
    <col min="4" max="12" width="6.69921875" style="22" customWidth="1"/>
    <col min="13" max="13" width="7.5" style="22" bestFit="1" customWidth="1"/>
    <col min="14" max="14" width="6" style="14" customWidth="1"/>
    <col min="15" max="15" width="5.796875" style="14" customWidth="1"/>
    <col min="16" max="16" width="7.296875" style="22" customWidth="1"/>
    <col min="17" max="17" width="5.19921875" style="22" customWidth="1"/>
    <col min="18" max="18" width="9.5" style="14" customWidth="1"/>
    <col min="19" max="23" width="12.296875" style="14" customWidth="1"/>
    <col min="24" max="16384" width="12.296875" style="14"/>
  </cols>
  <sheetData>
    <row r="1" spans="1:18" ht="23.25" customHeight="1">
      <c r="A1" s="20" t="s">
        <v>6840</v>
      </c>
      <c r="B1" s="20"/>
      <c r="C1" s="20"/>
      <c r="D1" s="21"/>
      <c r="E1" s="14"/>
      <c r="J1" s="99"/>
      <c r="K1" s="99"/>
      <c r="L1" s="26" t="s">
        <v>5</v>
      </c>
      <c r="M1" s="98">
        <f>'Simpl.&amp; Wide boyz PU'!J3</f>
        <v>0</v>
      </c>
    </row>
    <row r="2" spans="1:18" ht="23.25" customHeight="1">
      <c r="A2" s="97" t="s">
        <v>45</v>
      </c>
      <c r="B2" s="97"/>
      <c r="C2" s="97"/>
      <c r="D2" s="97"/>
      <c r="E2" s="14"/>
      <c r="F2" s="14"/>
      <c r="G2" s="14"/>
      <c r="H2" s="25"/>
      <c r="I2" s="15">
        <v>0</v>
      </c>
      <c r="J2" s="14"/>
      <c r="K2" s="14" t="s">
        <v>6842</v>
      </c>
    </row>
    <row r="3" spans="1:18" s="28" customFormat="1" ht="46.05" customHeight="1">
      <c r="A3" s="790"/>
      <c r="B3" s="791"/>
      <c r="C3" s="791"/>
      <c r="D3" s="791"/>
      <c r="E3" s="791"/>
      <c r="F3" s="791"/>
      <c r="G3" s="791"/>
      <c r="H3" s="791"/>
      <c r="I3" s="792"/>
      <c r="J3" s="100"/>
      <c r="K3" s="793"/>
      <c r="L3" s="793"/>
      <c r="Q3" s="27"/>
      <c r="R3" s="14"/>
    </row>
    <row r="4" spans="1:18" ht="21" customHeight="1" thickBot="1">
      <c r="J4" s="587"/>
      <c r="N4" s="102">
        <f>SUM(N6:N12)</f>
        <v>0</v>
      </c>
      <c r="O4" s="102">
        <f>SUM(O6:O12)</f>
        <v>0</v>
      </c>
      <c r="P4" s="509">
        <f>SUM(P6:P12)</f>
        <v>0</v>
      </c>
      <c r="Q4" s="17"/>
    </row>
    <row r="5" spans="1:18" ht="40.049999999999997" customHeight="1">
      <c r="A5" s="573" t="s">
        <v>15</v>
      </c>
      <c r="B5" s="650" t="s">
        <v>4690</v>
      </c>
      <c r="C5" s="665" t="s">
        <v>6841</v>
      </c>
      <c r="D5" s="648" t="str">
        <f>'Simpl.&amp; Wide boyz PU'!K6</f>
        <v>BLACK
RAL 9005</v>
      </c>
      <c r="E5" s="648" t="str">
        <f>'Simpl.&amp; Wide boyz PU'!L6</f>
        <v>WHITE</v>
      </c>
      <c r="F5" s="648" t="str">
        <f>'Simpl.&amp; Wide boyz PU'!M6</f>
        <v xml:space="preserve">RED          
RAL 3000 </v>
      </c>
      <c r="G5" s="648" t="str">
        <f>'Simpl.&amp; Wide boyz PU'!N6</f>
        <v xml:space="preserve">YELLOW   
RAL 1018 </v>
      </c>
      <c r="H5" s="648" t="str">
        <f>'Simpl.&amp; Wide boyz PU'!O6</f>
        <v>BLUE         
RAL 5015</v>
      </c>
      <c r="I5" s="664" t="str">
        <f>'Simpl.&amp; Wide boyz PU'!P6</f>
        <v>BRIGHT
GREEN    
RAL 6018</v>
      </c>
      <c r="J5" s="648" t="str">
        <f>'Simpl.&amp; Wide boyz PU'!Q6</f>
        <v>PINK         
RAL 4003</v>
      </c>
      <c r="K5" s="648" t="str">
        <f>'Simpl.&amp; Wide boyz PU'!R6</f>
        <v>PURPLE      S4050-R60B/M</v>
      </c>
      <c r="L5" s="648" t="str">
        <f>'Simpl.&amp; Wide boyz PU'!S6</f>
        <v>MINT   
RAL6027</v>
      </c>
      <c r="M5" s="654" t="str">
        <f>'Simpl.&amp; Wide boyz PU'!T6</f>
        <v>BROWN
RAL 8003</v>
      </c>
      <c r="N5" s="656" t="s">
        <v>19</v>
      </c>
      <c r="O5" s="657" t="s">
        <v>130</v>
      </c>
      <c r="P5" s="658" t="s">
        <v>131</v>
      </c>
    </row>
    <row r="6" spans="1:18" ht="23.25" customHeight="1">
      <c r="A6" s="649" t="str">
        <f>'Simpl.&amp; Wide boyz PU'!D9</f>
        <v>S/WB-1-PU</v>
      </c>
      <c r="B6" s="651">
        <f>'Simpl.&amp; Wide boyz PU'!E9</f>
        <v>0</v>
      </c>
      <c r="C6" s="575">
        <f>'Simpl.&amp; Wide boyz PU'!H9</f>
        <v>6</v>
      </c>
      <c r="D6" s="24" t="str">
        <f>IF('Simpl.&amp; Wide boyz PU'!K9=0,"",'Simpl.&amp; Wide boyz PU'!K9)</f>
        <v/>
      </c>
      <c r="E6" s="24" t="str">
        <f>IF('Simpl.&amp; Wide boyz PU'!L9=0,"",'Simpl.&amp; Wide boyz PU'!L9)</f>
        <v/>
      </c>
      <c r="F6" s="24" t="str">
        <f>IF('Simpl.&amp; Wide boyz PU'!M9=0,"",'Simpl.&amp; Wide boyz PU'!M9)</f>
        <v/>
      </c>
      <c r="G6" s="24" t="str">
        <f>IF('Simpl.&amp; Wide boyz PU'!N9=0,"",'Simpl.&amp; Wide boyz PU'!N9)</f>
        <v/>
      </c>
      <c r="H6" s="24" t="str">
        <f>IF('Simpl.&amp; Wide boyz PU'!O9=0,"",'Simpl.&amp; Wide boyz PU'!O9)</f>
        <v/>
      </c>
      <c r="I6" s="24" t="str">
        <f>IF('Simpl.&amp; Wide boyz PU'!P9=0,"",'Simpl.&amp; Wide boyz PU'!P9)</f>
        <v/>
      </c>
      <c r="J6" s="24" t="str">
        <f>IF('Simpl.&amp; Wide boyz PU'!Q9=0,"",'Simpl.&amp; Wide boyz PU'!Q9)</f>
        <v/>
      </c>
      <c r="K6" s="24" t="str">
        <f>IF('Simpl.&amp; Wide boyz PU'!R9=0,"",'Simpl.&amp; Wide boyz PU'!R9)</f>
        <v/>
      </c>
      <c r="L6" s="24" t="str">
        <f>IF('Simpl.&amp; Wide boyz PU'!S9=0,"",'Simpl.&amp; Wide boyz PU'!S9)</f>
        <v/>
      </c>
      <c r="M6" s="655" t="str">
        <f>IF('Simpl.&amp; Wide boyz PU'!T9=0,"",'Simpl.&amp; Wide boyz PU'!T9)</f>
        <v/>
      </c>
      <c r="N6" s="659">
        <f t="shared" ref="N6:N12" si="0">SUM(D6:M6)</f>
        <v>0</v>
      </c>
      <c r="O6" s="16">
        <f>N6*C6</f>
        <v>0</v>
      </c>
      <c r="P6" s="660">
        <f>'Simpl.&amp; Wide boyz PU'!Z9</f>
        <v>0</v>
      </c>
    </row>
    <row r="7" spans="1:18" ht="23.25" customHeight="1">
      <c r="A7" s="649" t="str">
        <f>'Simpl.&amp; Wide boyz PU'!D10</f>
        <v>S/WB-2NT-PU</v>
      </c>
      <c r="B7" s="651" t="str">
        <f>'Simpl.&amp; Wide boyz PU'!E10</f>
        <v>No tex.</v>
      </c>
      <c r="C7" s="575">
        <f>'Simpl.&amp; Wide boyz PU'!H10</f>
        <v>6</v>
      </c>
      <c r="D7" s="24" t="str">
        <f>IF('Simpl.&amp; Wide boyz PU'!K10=0,"",'Simpl.&amp; Wide boyz PU'!K10)</f>
        <v/>
      </c>
      <c r="E7" s="24" t="str">
        <f>IF('Simpl.&amp; Wide boyz PU'!L10=0,"",'Simpl.&amp; Wide boyz PU'!L10)</f>
        <v/>
      </c>
      <c r="F7" s="24" t="str">
        <f>IF('Simpl.&amp; Wide boyz PU'!M10=0,"",'Simpl.&amp; Wide boyz PU'!M10)</f>
        <v/>
      </c>
      <c r="G7" s="24" t="str">
        <f>IF('Simpl.&amp; Wide boyz PU'!N10=0,"",'Simpl.&amp; Wide boyz PU'!N10)</f>
        <v/>
      </c>
      <c r="H7" s="24" t="str">
        <f>IF('Simpl.&amp; Wide boyz PU'!O10=0,"",'Simpl.&amp; Wide boyz PU'!O10)</f>
        <v/>
      </c>
      <c r="I7" s="24" t="str">
        <f>IF('Simpl.&amp; Wide boyz PU'!P10=0,"",'Simpl.&amp; Wide boyz PU'!P10)</f>
        <v/>
      </c>
      <c r="J7" s="24" t="str">
        <f>IF('Simpl.&amp; Wide boyz PU'!Q10=0,"",'Simpl.&amp; Wide boyz PU'!Q10)</f>
        <v/>
      </c>
      <c r="K7" s="24" t="str">
        <f>IF('Simpl.&amp; Wide boyz PU'!R10=0,"",'Simpl.&amp; Wide boyz PU'!R10)</f>
        <v/>
      </c>
      <c r="L7" s="24" t="str">
        <f>IF('Simpl.&amp; Wide boyz PU'!S10=0,"",'Simpl.&amp; Wide boyz PU'!S10)</f>
        <v/>
      </c>
      <c r="M7" s="655" t="str">
        <f>IF('Simpl.&amp; Wide boyz PU'!T10=0,"",'Simpl.&amp; Wide boyz PU'!T10)</f>
        <v/>
      </c>
      <c r="N7" s="659">
        <f t="shared" si="0"/>
        <v>0</v>
      </c>
      <c r="O7" s="16">
        <f t="shared" ref="O7:O12" si="1">N7*C7</f>
        <v>0</v>
      </c>
      <c r="P7" s="660">
        <f>'Simpl.&amp; Wide boyz PU'!Z10</f>
        <v>0</v>
      </c>
    </row>
    <row r="8" spans="1:18" ht="23.25" customHeight="1">
      <c r="A8" s="649" t="str">
        <f>'Simpl.&amp; Wide boyz PU'!D11</f>
        <v>S/WB-3-PU</v>
      </c>
      <c r="B8" s="651">
        <f>'Simpl.&amp; Wide boyz PU'!E11</f>
        <v>0</v>
      </c>
      <c r="C8" s="575">
        <f>'Simpl.&amp; Wide boyz PU'!H11</f>
        <v>6</v>
      </c>
      <c r="D8" s="24" t="str">
        <f>IF('Simpl.&amp; Wide boyz PU'!K11=0,"",'Simpl.&amp; Wide boyz PU'!K11)</f>
        <v/>
      </c>
      <c r="E8" s="24" t="str">
        <f>IF('Simpl.&amp; Wide boyz PU'!L11=0,"",'Simpl.&amp; Wide boyz PU'!L11)</f>
        <v/>
      </c>
      <c r="F8" s="24" t="str">
        <f>IF('Simpl.&amp; Wide boyz PU'!M11=0,"",'Simpl.&amp; Wide boyz PU'!M11)</f>
        <v/>
      </c>
      <c r="G8" s="24" t="str">
        <f>IF('Simpl.&amp; Wide boyz PU'!N11=0,"",'Simpl.&amp; Wide boyz PU'!N11)</f>
        <v/>
      </c>
      <c r="H8" s="24" t="str">
        <f>IF('Simpl.&amp; Wide boyz PU'!O11=0,"",'Simpl.&amp; Wide boyz PU'!O11)</f>
        <v/>
      </c>
      <c r="I8" s="24" t="str">
        <f>IF('Simpl.&amp; Wide boyz PU'!P11=0,"",'Simpl.&amp; Wide boyz PU'!P11)</f>
        <v/>
      </c>
      <c r="J8" s="24" t="str">
        <f>IF('Simpl.&amp; Wide boyz PU'!Q11=0,"",'Simpl.&amp; Wide boyz PU'!Q11)</f>
        <v/>
      </c>
      <c r="K8" s="24" t="str">
        <f>IF('Simpl.&amp; Wide boyz PU'!R11=0,"",'Simpl.&amp; Wide boyz PU'!R11)</f>
        <v/>
      </c>
      <c r="L8" s="24" t="str">
        <f>IF('Simpl.&amp; Wide boyz PU'!S11=0,"",'Simpl.&amp; Wide boyz PU'!S11)</f>
        <v/>
      </c>
      <c r="M8" s="655" t="str">
        <f>IF('Simpl.&amp; Wide boyz PU'!T11=0,"",'Simpl.&amp; Wide boyz PU'!T11)</f>
        <v/>
      </c>
      <c r="N8" s="659">
        <f t="shared" si="0"/>
        <v>0</v>
      </c>
      <c r="O8" s="16">
        <f t="shared" si="1"/>
        <v>0</v>
      </c>
      <c r="P8" s="660">
        <f>'Simpl.&amp; Wide boyz PU'!Z11</f>
        <v>0</v>
      </c>
    </row>
    <row r="9" spans="1:18" ht="23.25" customHeight="1">
      <c r="A9" s="649" t="str">
        <f>'Simpl.&amp; Wide boyz PU'!D12</f>
        <v>S/WB-4NT-PU</v>
      </c>
      <c r="B9" s="651" t="str">
        <f>'Simpl.&amp; Wide boyz PU'!E12</f>
        <v>No tex.</v>
      </c>
      <c r="C9" s="575">
        <f>'Simpl.&amp; Wide boyz PU'!H12</f>
        <v>6</v>
      </c>
      <c r="D9" s="24" t="str">
        <f>IF('Simpl.&amp; Wide boyz PU'!K12=0,"",'Simpl.&amp; Wide boyz PU'!K12)</f>
        <v/>
      </c>
      <c r="E9" s="24" t="str">
        <f>IF('Simpl.&amp; Wide boyz PU'!L12=0,"",'Simpl.&amp; Wide boyz PU'!L12)</f>
        <v/>
      </c>
      <c r="F9" s="24" t="str">
        <f>IF('Simpl.&amp; Wide boyz PU'!M12=0,"",'Simpl.&amp; Wide boyz PU'!M12)</f>
        <v/>
      </c>
      <c r="G9" s="24" t="str">
        <f>IF('Simpl.&amp; Wide boyz PU'!N12=0,"",'Simpl.&amp; Wide boyz PU'!N12)</f>
        <v/>
      </c>
      <c r="H9" s="24" t="str">
        <f>IF('Simpl.&amp; Wide boyz PU'!O12=0,"",'Simpl.&amp; Wide boyz PU'!O12)</f>
        <v/>
      </c>
      <c r="I9" s="24" t="str">
        <f>IF('Simpl.&amp; Wide boyz PU'!P12=0,"",'Simpl.&amp; Wide boyz PU'!P12)</f>
        <v/>
      </c>
      <c r="J9" s="24" t="str">
        <f>IF('Simpl.&amp; Wide boyz PU'!Q12=0,"",'Simpl.&amp; Wide boyz PU'!Q12)</f>
        <v/>
      </c>
      <c r="K9" s="24" t="str">
        <f>IF('Simpl.&amp; Wide boyz PU'!R12=0,"",'Simpl.&amp; Wide boyz PU'!R12)</f>
        <v/>
      </c>
      <c r="L9" s="24" t="str">
        <f>IF('Simpl.&amp; Wide boyz PU'!S12=0,"",'Simpl.&amp; Wide boyz PU'!S12)</f>
        <v/>
      </c>
      <c r="M9" s="655" t="str">
        <f>IF('Simpl.&amp; Wide boyz PU'!T12=0,"",'Simpl.&amp; Wide boyz PU'!T12)</f>
        <v/>
      </c>
      <c r="N9" s="659">
        <f t="shared" si="0"/>
        <v>0</v>
      </c>
      <c r="O9" s="16">
        <f t="shared" si="1"/>
        <v>0</v>
      </c>
      <c r="P9" s="660">
        <f>'Simpl.&amp; Wide boyz PU'!Z12</f>
        <v>0</v>
      </c>
    </row>
    <row r="10" spans="1:18" ht="23.25" customHeight="1">
      <c r="A10" s="649" t="str">
        <f>'Simpl.&amp; Wide boyz PU'!D13</f>
        <v>S/WB-5-PU</v>
      </c>
      <c r="B10" s="651">
        <f>'Simpl.&amp; Wide boyz PU'!E13</f>
        <v>0</v>
      </c>
      <c r="C10" s="575">
        <f>'Simpl.&amp; Wide boyz PU'!H13</f>
        <v>20</v>
      </c>
      <c r="D10" s="24" t="str">
        <f>IF('Simpl.&amp; Wide boyz PU'!K13=0,"",'Simpl.&amp; Wide boyz PU'!K13)</f>
        <v/>
      </c>
      <c r="E10" s="24" t="str">
        <f>IF('Simpl.&amp; Wide boyz PU'!L13=0,"",'Simpl.&amp; Wide boyz PU'!L13)</f>
        <v/>
      </c>
      <c r="F10" s="24" t="str">
        <f>IF('Simpl.&amp; Wide boyz PU'!M13=0,"",'Simpl.&amp; Wide boyz PU'!M13)</f>
        <v/>
      </c>
      <c r="G10" s="24" t="str">
        <f>IF('Simpl.&amp; Wide boyz PU'!N13=0,"",'Simpl.&amp; Wide boyz PU'!N13)</f>
        <v/>
      </c>
      <c r="H10" s="24" t="str">
        <f>IF('Simpl.&amp; Wide boyz PU'!O13=0,"",'Simpl.&amp; Wide boyz PU'!O13)</f>
        <v/>
      </c>
      <c r="I10" s="24" t="str">
        <f>IF('Simpl.&amp; Wide boyz PU'!P13=0,"",'Simpl.&amp; Wide boyz PU'!P13)</f>
        <v/>
      </c>
      <c r="J10" s="24" t="str">
        <f>IF('Simpl.&amp; Wide boyz PU'!Q13=0,"",'Simpl.&amp; Wide boyz PU'!Q13)</f>
        <v/>
      </c>
      <c r="K10" s="24" t="str">
        <f>IF('Simpl.&amp; Wide boyz PU'!R13=0,"",'Simpl.&amp; Wide boyz PU'!R13)</f>
        <v/>
      </c>
      <c r="L10" s="24" t="str">
        <f>IF('Simpl.&amp; Wide boyz PU'!S13=0,"",'Simpl.&amp; Wide boyz PU'!S13)</f>
        <v/>
      </c>
      <c r="M10" s="655" t="str">
        <f>IF('Simpl.&amp; Wide boyz PU'!T13=0,"",'Simpl.&amp; Wide boyz PU'!T13)</f>
        <v/>
      </c>
      <c r="N10" s="659">
        <f t="shared" si="0"/>
        <v>0</v>
      </c>
      <c r="O10" s="16">
        <f t="shared" si="1"/>
        <v>0</v>
      </c>
      <c r="P10" s="660">
        <f>'Simpl.&amp; Wide boyz PU'!Z13</f>
        <v>0</v>
      </c>
    </row>
    <row r="11" spans="1:18" ht="23.25" customHeight="1">
      <c r="A11" s="649" t="str">
        <f>'Simpl.&amp; Wide boyz PU'!D14</f>
        <v>S/WB-6NT-PU</v>
      </c>
      <c r="B11" s="651" t="str">
        <f>'Simpl.&amp; Wide boyz PU'!E14</f>
        <v>No tex.</v>
      </c>
      <c r="C11" s="575">
        <f>'Simpl.&amp; Wide boyz PU'!H14</f>
        <v>20</v>
      </c>
      <c r="D11" s="24" t="str">
        <f>IF('Simpl.&amp; Wide boyz PU'!K14=0,"",'Simpl.&amp; Wide boyz PU'!K14)</f>
        <v/>
      </c>
      <c r="E11" s="24" t="str">
        <f>IF('Simpl.&amp; Wide boyz PU'!L14=0,"",'Simpl.&amp; Wide boyz PU'!L14)</f>
        <v/>
      </c>
      <c r="F11" s="24" t="str">
        <f>IF('Simpl.&amp; Wide boyz PU'!M14=0,"",'Simpl.&amp; Wide boyz PU'!M14)</f>
        <v/>
      </c>
      <c r="G11" s="24" t="str">
        <f>IF('Simpl.&amp; Wide boyz PU'!N14=0,"",'Simpl.&amp; Wide boyz PU'!N14)</f>
        <v/>
      </c>
      <c r="H11" s="24" t="str">
        <f>IF('Simpl.&amp; Wide boyz PU'!O14=0,"",'Simpl.&amp; Wide boyz PU'!O14)</f>
        <v/>
      </c>
      <c r="I11" s="24" t="str">
        <f>IF('Simpl.&amp; Wide boyz PU'!P14=0,"",'Simpl.&amp; Wide boyz PU'!P14)</f>
        <v/>
      </c>
      <c r="J11" s="24" t="str">
        <f>IF('Simpl.&amp; Wide boyz PU'!Q14=0,"",'Simpl.&amp; Wide boyz PU'!Q14)</f>
        <v/>
      </c>
      <c r="K11" s="24" t="str">
        <f>IF('Simpl.&amp; Wide boyz PU'!R14=0,"",'Simpl.&amp; Wide boyz PU'!R14)</f>
        <v/>
      </c>
      <c r="L11" s="24" t="str">
        <f>IF('Simpl.&amp; Wide boyz PU'!S14=0,"",'Simpl.&amp; Wide boyz PU'!S14)</f>
        <v/>
      </c>
      <c r="M11" s="655" t="str">
        <f>IF('Simpl.&amp; Wide boyz PU'!T14=0,"",'Simpl.&amp; Wide boyz PU'!T14)</f>
        <v/>
      </c>
      <c r="N11" s="659">
        <f t="shared" si="0"/>
        <v>0</v>
      </c>
      <c r="O11" s="16">
        <f t="shared" si="1"/>
        <v>0</v>
      </c>
      <c r="P11" s="660">
        <f>'Simpl.&amp; Wide boyz PU'!Z14</f>
        <v>0</v>
      </c>
    </row>
    <row r="12" spans="1:18" ht="23.25" customHeight="1" thickBot="1">
      <c r="A12" s="652" t="str">
        <f>'Simpl.&amp; Wide boyz PU'!D15</f>
        <v>S/WB-7-PU</v>
      </c>
      <c r="B12" s="653">
        <f>'Simpl.&amp; Wide boyz PU'!E15</f>
        <v>0</v>
      </c>
      <c r="C12" s="577">
        <f>'Simpl.&amp; Wide boyz PU'!H15</f>
        <v>20</v>
      </c>
      <c r="D12" s="24" t="str">
        <f>IF('Simpl.&amp; Wide boyz PU'!K15=0,"",'Simpl.&amp; Wide boyz PU'!K15)</f>
        <v/>
      </c>
      <c r="E12" s="24" t="str">
        <f>IF('Simpl.&amp; Wide boyz PU'!L15=0,"",'Simpl.&amp; Wide boyz PU'!L15)</f>
        <v/>
      </c>
      <c r="F12" s="24" t="str">
        <f>IF('Simpl.&amp; Wide boyz PU'!M15=0,"",'Simpl.&amp; Wide boyz PU'!M15)</f>
        <v/>
      </c>
      <c r="G12" s="24" t="str">
        <f>IF('Simpl.&amp; Wide boyz PU'!N15=0,"",'Simpl.&amp; Wide boyz PU'!N15)</f>
        <v/>
      </c>
      <c r="H12" s="24" t="str">
        <f>IF('Simpl.&amp; Wide boyz PU'!O15=0,"",'Simpl.&amp; Wide boyz PU'!O15)</f>
        <v/>
      </c>
      <c r="I12" s="24" t="str">
        <f>IF('Simpl.&amp; Wide boyz PU'!P15=0,"",'Simpl.&amp; Wide boyz PU'!P15)</f>
        <v/>
      </c>
      <c r="J12" s="24" t="str">
        <f>IF('Simpl.&amp; Wide boyz PU'!Q15=0,"",'Simpl.&amp; Wide boyz PU'!Q15)</f>
        <v/>
      </c>
      <c r="K12" s="24" t="str">
        <f>IF('Simpl.&amp; Wide boyz PU'!R15=0,"",'Simpl.&amp; Wide boyz PU'!R15)</f>
        <v/>
      </c>
      <c r="L12" s="24" t="str">
        <f>IF('Simpl.&amp; Wide boyz PU'!S15=0,"",'Simpl.&amp; Wide boyz PU'!S15)</f>
        <v/>
      </c>
      <c r="M12" s="655" t="str">
        <f>IF('Simpl.&amp; Wide boyz PU'!T15=0,"",'Simpl.&amp; Wide boyz PU'!T15)</f>
        <v/>
      </c>
      <c r="N12" s="661">
        <f t="shared" si="0"/>
        <v>0</v>
      </c>
      <c r="O12" s="662">
        <f t="shared" si="1"/>
        <v>0</v>
      </c>
      <c r="P12" s="663">
        <f>'Simpl.&amp; Wide boyz PU'!Z15</f>
        <v>0</v>
      </c>
    </row>
  </sheetData>
  <sheetProtection selectLockedCells="1" selectUnlockedCells="1"/>
  <autoFilter ref="N5:P12" xr:uid="{00000000-0001-0000-0200-000000000000}"/>
  <mergeCells count="2">
    <mergeCell ref="A3:I3"/>
    <mergeCell ref="K3:L3"/>
  </mergeCells>
  <conditionalFormatting sqref="A5:M5">
    <cfRule type="dataBar" priority="730">
      <dataBar>
        <cfvo type="min"/>
        <cfvo type="max"/>
        <color rgb="FF638EC6"/>
      </dataBar>
      <extLst>
        <ext xmlns:x14="http://schemas.microsoft.com/office/spreadsheetml/2009/9/main" uri="{B025F937-C7B1-47D3-B67F-A62EFF666E3E}">
          <x14:id>{5F10A633-D82B-5749-A062-6C1309ACF703}</x14:id>
        </ext>
      </extLst>
    </cfRule>
  </conditionalFormatting>
  <pageMargins left="0.23622047244094491" right="0.23622047244094491" top="0.74803149606299213" bottom="0.74803149606299213" header="0.31496062992125984" footer="0.31496062992125984"/>
  <pageSetup paperSize="9" scale="95" fitToHeight="0" orientation="landscape" r:id="rId1"/>
  <headerFooter differentFirst="1">
    <oddHeader>&amp;L&amp;"-,Krepko"&amp;14SIMPL&amp;Cstranka, št.naročila</oddHeader>
    <oddFooter>Stran &amp;P od &amp;N</oddFooter>
    <firstFooter>&amp;CStran &amp;P od &amp;N</firstFooter>
  </headerFooter>
  <extLst>
    <ext xmlns:x14="http://schemas.microsoft.com/office/spreadsheetml/2009/9/main" uri="{78C0D931-6437-407d-A8EE-F0AAD7539E65}">
      <x14:conditionalFormattings>
        <x14:conditionalFormatting xmlns:xm="http://schemas.microsoft.com/office/excel/2006/main">
          <x14:cfRule type="dataBar" id="{5F10A633-D82B-5749-A062-6C1309ACF703}">
            <x14:dataBar minLength="0" maxLength="100" gradient="0">
              <x14:cfvo type="autoMin"/>
              <x14:cfvo type="autoMax"/>
              <x14:negativeFillColor rgb="FFFF0000"/>
              <x14:axisColor rgb="FF000000"/>
            </x14:dataBar>
          </x14:cfRule>
          <xm:sqref>A5:M5</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2250F-3C34-A547-BB90-95894D772854}">
  <dimension ref="A1:R15"/>
  <sheetViews>
    <sheetView showGridLines="0" topLeftCell="C1" zoomScaleNormal="100" workbookViewId="0">
      <selection activeCell="H8" sqref="H8"/>
    </sheetView>
  </sheetViews>
  <sheetFormatPr baseColWidth="10" defaultColWidth="12.296875" defaultRowHeight="23.25" customHeight="1"/>
  <cols>
    <col min="1" max="1" width="7" style="1" hidden="1" customWidth="1"/>
    <col min="2" max="2" width="6.296875" style="1" hidden="1" customWidth="1"/>
    <col min="3" max="3" width="14.5" style="1" customWidth="1"/>
    <col min="4" max="13" width="5.796875" style="2" customWidth="1"/>
    <col min="14" max="17" width="5" style="2" customWidth="1"/>
    <col min="18" max="18" width="5.796875" style="1" customWidth="1"/>
    <col min="19" max="19" width="6.19921875" style="1" customWidth="1"/>
    <col min="20" max="16384" width="12.296875" style="1"/>
  </cols>
  <sheetData>
    <row r="1" spans="1:18" ht="33" customHeight="1">
      <c r="A1" s="797">
        <f>'PRODUCTION LIST S&amp;WB PU'!A3</f>
        <v>0</v>
      </c>
      <c r="B1" s="797"/>
      <c r="C1" s="797"/>
      <c r="D1" s="797"/>
      <c r="E1" s="797"/>
      <c r="F1" s="797"/>
      <c r="G1" s="797"/>
      <c r="H1" s="797"/>
      <c r="I1" s="797"/>
      <c r="J1" s="797"/>
      <c r="K1" s="797"/>
      <c r="L1" s="797"/>
      <c r="M1" s="797"/>
      <c r="N1" s="38"/>
      <c r="O1" s="798">
        <f>'PRODUCTION LIST S&amp;WB PU'!K3</f>
        <v>0</v>
      </c>
      <c r="P1" s="798"/>
      <c r="Q1" s="798"/>
      <c r="R1" s="666"/>
    </row>
    <row r="2" spans="1:18" ht="33" customHeight="1">
      <c r="A2" s="588"/>
      <c r="B2" s="588"/>
      <c r="C2" s="588"/>
      <c r="D2" s="588"/>
      <c r="E2" s="588"/>
      <c r="F2" s="588"/>
      <c r="G2" s="588"/>
      <c r="H2" s="588"/>
      <c r="I2" s="588"/>
      <c r="J2" s="588"/>
      <c r="K2" s="588"/>
      <c r="L2" s="588"/>
      <c r="M2" s="588"/>
      <c r="N2" s="505">
        <f>SUM(N4:N10)</f>
        <v>0</v>
      </c>
      <c r="O2" s="666"/>
      <c r="P2" s="666"/>
      <c r="Q2" s="666"/>
      <c r="R2" s="666"/>
    </row>
    <row r="3" spans="1:18" ht="31.8" customHeight="1">
      <c r="A3" s="40" t="s">
        <v>20</v>
      </c>
      <c r="B3" s="41" t="s">
        <v>19</v>
      </c>
      <c r="C3" s="41" t="s">
        <v>198</v>
      </c>
      <c r="D3" s="578" t="str">
        <f>'PRODUCTION LIST S&amp;WB PU'!D5</f>
        <v>BLACK
RAL 9005</v>
      </c>
      <c r="E3" s="578" t="str">
        <f>'PRODUCTION LIST S&amp;WB PU'!E5</f>
        <v>WHITE</v>
      </c>
      <c r="F3" s="578" t="str">
        <f>'PRODUCTION LIST S&amp;WB PU'!F5</f>
        <v xml:space="preserve">RED          
RAL 3000 </v>
      </c>
      <c r="G3" s="578" t="str">
        <f>'PRODUCTION LIST S&amp;WB PU'!G5</f>
        <v xml:space="preserve">YELLOW   
RAL 1018 </v>
      </c>
      <c r="H3" s="578" t="str">
        <f>'PRODUCTION LIST S&amp;WB PU'!H5</f>
        <v>BLUE         
RAL 5015</v>
      </c>
      <c r="I3" s="578" t="str">
        <f>'PRODUCTION LIST S&amp;WB PU'!I5</f>
        <v>BRIGHT
GREEN    
RAL 6018</v>
      </c>
      <c r="J3" s="578" t="str">
        <f>'PRODUCTION LIST S&amp;WB PU'!J5</f>
        <v>PINK         
RAL 4003</v>
      </c>
      <c r="K3" s="578" t="str">
        <f>'PRODUCTION LIST S&amp;WB PU'!K5</f>
        <v>PURPLE      S4050-R60B/M</v>
      </c>
      <c r="L3" s="578" t="str">
        <f>'PRODUCTION LIST S&amp;WB PU'!L5</f>
        <v>MINT   
RAL6027</v>
      </c>
      <c r="M3" s="578" t="str">
        <f>'PRODUCTION LIST S&amp;WB PU'!M5</f>
        <v>BROWN
RAL 8003</v>
      </c>
      <c r="N3" s="579" t="s">
        <v>6434</v>
      </c>
      <c r="O3" s="1"/>
      <c r="P3" s="1"/>
      <c r="Q3" s="1"/>
    </row>
    <row r="4" spans="1:18" ht="23.25" customHeight="1">
      <c r="A4" s="40">
        <f>B4*'Simpl. all tex-DT PLYWOOD'!I9</f>
        <v>0</v>
      </c>
      <c r="B4" s="42">
        <f>SUM(C4:K4)</f>
        <v>0</v>
      </c>
      <c r="C4" s="717" t="str">
        <f>'PRODUCTION LIST S&amp;WB PU'!A6</f>
        <v>S/WB-1-PU</v>
      </c>
      <c r="D4" s="667" t="str">
        <f>'PRODUCTION LIST S&amp;WB PU'!D6</f>
        <v/>
      </c>
      <c r="E4" s="667" t="str">
        <f>'PRODUCTION LIST S&amp;WB PU'!E6</f>
        <v/>
      </c>
      <c r="F4" s="667" t="str">
        <f>'PRODUCTION LIST S&amp;WB PU'!F6</f>
        <v/>
      </c>
      <c r="G4" s="667" t="str">
        <f>'PRODUCTION LIST S&amp;WB PU'!G6</f>
        <v/>
      </c>
      <c r="H4" s="667" t="str">
        <f>'PRODUCTION LIST S&amp;WB PU'!H6</f>
        <v/>
      </c>
      <c r="I4" s="667" t="str">
        <f>'PRODUCTION LIST S&amp;WB PU'!I6</f>
        <v/>
      </c>
      <c r="J4" s="667" t="str">
        <f>'PRODUCTION LIST S&amp;WB PU'!J6</f>
        <v/>
      </c>
      <c r="K4" s="667" t="str">
        <f>'PRODUCTION LIST S&amp;WB PU'!K6</f>
        <v/>
      </c>
      <c r="L4" s="667" t="str">
        <f>'PRODUCTION LIST S&amp;WB PU'!L6</f>
        <v/>
      </c>
      <c r="M4" s="667" t="str">
        <f>'PRODUCTION LIST S&amp;WB PU'!M6</f>
        <v/>
      </c>
      <c r="N4" s="667">
        <f>'PRODUCTION LIST S&amp;WB PU'!N6</f>
        <v>0</v>
      </c>
      <c r="O4" s="1"/>
      <c r="P4" s="1"/>
      <c r="Q4" s="1"/>
    </row>
    <row r="5" spans="1:18" ht="23.25" customHeight="1">
      <c r="A5" s="40"/>
      <c r="B5" s="42"/>
      <c r="C5" s="717" t="str">
        <f>'PRODUCTION LIST S&amp;WB PU'!A7</f>
        <v>S/WB-2NT-PU</v>
      </c>
      <c r="D5" s="667" t="str">
        <f>'PRODUCTION LIST S&amp;WB PU'!D7</f>
        <v/>
      </c>
      <c r="E5" s="667" t="str">
        <f>'PRODUCTION LIST S&amp;WB PU'!E7</f>
        <v/>
      </c>
      <c r="F5" s="667" t="str">
        <f>'PRODUCTION LIST S&amp;WB PU'!F7</f>
        <v/>
      </c>
      <c r="G5" s="667" t="str">
        <f>'PRODUCTION LIST S&amp;WB PU'!G7</f>
        <v/>
      </c>
      <c r="H5" s="667" t="str">
        <f>'PRODUCTION LIST S&amp;WB PU'!H7</f>
        <v/>
      </c>
      <c r="I5" s="667" t="str">
        <f>'PRODUCTION LIST S&amp;WB PU'!I7</f>
        <v/>
      </c>
      <c r="J5" s="667" t="str">
        <f>'PRODUCTION LIST S&amp;WB PU'!J7</f>
        <v/>
      </c>
      <c r="K5" s="667" t="str">
        <f>'PRODUCTION LIST S&amp;WB PU'!K7</f>
        <v/>
      </c>
      <c r="L5" s="667" t="str">
        <f>'PRODUCTION LIST S&amp;WB PU'!L7</f>
        <v/>
      </c>
      <c r="M5" s="667" t="str">
        <f>'PRODUCTION LIST S&amp;WB PU'!M7</f>
        <v/>
      </c>
      <c r="N5" s="667">
        <f>'PRODUCTION LIST S&amp;WB PU'!N7</f>
        <v>0</v>
      </c>
      <c r="O5" s="1"/>
      <c r="P5" s="1"/>
      <c r="Q5" s="1"/>
    </row>
    <row r="6" spans="1:18" ht="23.25" customHeight="1">
      <c r="A6" s="40">
        <f>B6*'Simpl. all tex-DT PLYWOOD'!I11</f>
        <v>0</v>
      </c>
      <c r="B6" s="42">
        <f>SUM(C6:K6)</f>
        <v>0</v>
      </c>
      <c r="C6" s="717" t="str">
        <f>'PRODUCTION LIST S&amp;WB PU'!A8</f>
        <v>S/WB-3-PU</v>
      </c>
      <c r="D6" s="667" t="str">
        <f>'PRODUCTION LIST S&amp;WB PU'!D8</f>
        <v/>
      </c>
      <c r="E6" s="667" t="str">
        <f>'PRODUCTION LIST S&amp;WB PU'!E8</f>
        <v/>
      </c>
      <c r="F6" s="667" t="str">
        <f>'PRODUCTION LIST S&amp;WB PU'!F8</f>
        <v/>
      </c>
      <c r="G6" s="667" t="str">
        <f>'PRODUCTION LIST S&amp;WB PU'!G8</f>
        <v/>
      </c>
      <c r="H6" s="667" t="str">
        <f>'PRODUCTION LIST S&amp;WB PU'!H8</f>
        <v/>
      </c>
      <c r="I6" s="667" t="str">
        <f>'PRODUCTION LIST S&amp;WB PU'!I8</f>
        <v/>
      </c>
      <c r="J6" s="667" t="str">
        <f>'PRODUCTION LIST S&amp;WB PU'!J8</f>
        <v/>
      </c>
      <c r="K6" s="667" t="str">
        <f>'PRODUCTION LIST S&amp;WB PU'!K8</f>
        <v/>
      </c>
      <c r="L6" s="667" t="str">
        <f>'PRODUCTION LIST S&amp;WB PU'!L8</f>
        <v/>
      </c>
      <c r="M6" s="667" t="str">
        <f>'PRODUCTION LIST S&amp;WB PU'!M8</f>
        <v/>
      </c>
      <c r="N6" s="667">
        <f>'PRODUCTION LIST S&amp;WB PU'!N8</f>
        <v>0</v>
      </c>
      <c r="O6" s="1"/>
      <c r="P6" s="1"/>
      <c r="Q6" s="1"/>
    </row>
    <row r="7" spans="1:18" ht="23.25" customHeight="1">
      <c r="A7" s="40"/>
      <c r="B7" s="42"/>
      <c r="C7" s="717" t="str">
        <f>'PRODUCTION LIST S&amp;WB PU'!A9</f>
        <v>S/WB-4NT-PU</v>
      </c>
      <c r="D7" s="667" t="str">
        <f>'PRODUCTION LIST S&amp;WB PU'!D9</f>
        <v/>
      </c>
      <c r="E7" s="667" t="str">
        <f>'PRODUCTION LIST S&amp;WB PU'!E9</f>
        <v/>
      </c>
      <c r="F7" s="667" t="str">
        <f>'PRODUCTION LIST S&amp;WB PU'!F9</f>
        <v/>
      </c>
      <c r="G7" s="667" t="str">
        <f>'PRODUCTION LIST S&amp;WB PU'!G9</f>
        <v/>
      </c>
      <c r="H7" s="667" t="str">
        <f>'PRODUCTION LIST S&amp;WB PU'!H9</f>
        <v/>
      </c>
      <c r="I7" s="667" t="str">
        <f>'PRODUCTION LIST S&amp;WB PU'!I9</f>
        <v/>
      </c>
      <c r="J7" s="667" t="str">
        <f>'PRODUCTION LIST S&amp;WB PU'!J9</f>
        <v/>
      </c>
      <c r="K7" s="667" t="str">
        <f>'PRODUCTION LIST S&amp;WB PU'!K9</f>
        <v/>
      </c>
      <c r="L7" s="667" t="str">
        <f>'PRODUCTION LIST S&amp;WB PU'!L9</f>
        <v/>
      </c>
      <c r="M7" s="667" t="str">
        <f>'PRODUCTION LIST S&amp;WB PU'!M9</f>
        <v/>
      </c>
      <c r="N7" s="667">
        <f>'PRODUCTION LIST S&amp;WB PU'!N9</f>
        <v>0</v>
      </c>
      <c r="O7" s="1"/>
      <c r="P7" s="1"/>
      <c r="Q7" s="1"/>
    </row>
    <row r="8" spans="1:18" ht="23.25" customHeight="1">
      <c r="A8" s="40">
        <f>B8*'Simpl. all tex-DT PLYWOOD'!I13</f>
        <v>0</v>
      </c>
      <c r="B8" s="42">
        <f>SUM(C8:K8)</f>
        <v>0</v>
      </c>
      <c r="C8" s="717" t="str">
        <f>'PRODUCTION LIST S&amp;WB PU'!A10</f>
        <v>S/WB-5-PU</v>
      </c>
      <c r="D8" s="667" t="str">
        <f>'PRODUCTION LIST S&amp;WB PU'!D10</f>
        <v/>
      </c>
      <c r="E8" s="667" t="str">
        <f>'PRODUCTION LIST S&amp;WB PU'!E10</f>
        <v/>
      </c>
      <c r="F8" s="667" t="str">
        <f>'PRODUCTION LIST S&amp;WB PU'!F10</f>
        <v/>
      </c>
      <c r="G8" s="667" t="str">
        <f>'PRODUCTION LIST S&amp;WB PU'!G10</f>
        <v/>
      </c>
      <c r="H8" s="667" t="str">
        <f>'PRODUCTION LIST S&amp;WB PU'!H10</f>
        <v/>
      </c>
      <c r="I8" s="667" t="str">
        <f>'PRODUCTION LIST S&amp;WB PU'!I10</f>
        <v/>
      </c>
      <c r="J8" s="667" t="str">
        <f>'PRODUCTION LIST S&amp;WB PU'!J10</f>
        <v/>
      </c>
      <c r="K8" s="667" t="str">
        <f>'PRODUCTION LIST S&amp;WB PU'!K10</f>
        <v/>
      </c>
      <c r="L8" s="667" t="str">
        <f>'PRODUCTION LIST S&amp;WB PU'!L10</f>
        <v/>
      </c>
      <c r="M8" s="667" t="str">
        <f>'PRODUCTION LIST S&amp;WB PU'!M10</f>
        <v/>
      </c>
      <c r="N8" s="667">
        <f>'PRODUCTION LIST S&amp;WB PU'!N10</f>
        <v>0</v>
      </c>
      <c r="O8" s="1"/>
      <c r="P8" s="1"/>
      <c r="Q8" s="1"/>
    </row>
    <row r="9" spans="1:18" ht="23.25" customHeight="1">
      <c r="A9" s="40"/>
      <c r="B9" s="42"/>
      <c r="C9" s="717" t="str">
        <f>'PRODUCTION LIST S&amp;WB PU'!A11</f>
        <v>S/WB-6NT-PU</v>
      </c>
      <c r="D9" s="667" t="str">
        <f>'PRODUCTION LIST S&amp;WB PU'!D11</f>
        <v/>
      </c>
      <c r="E9" s="667" t="str">
        <f>'PRODUCTION LIST S&amp;WB PU'!E11</f>
        <v/>
      </c>
      <c r="F9" s="667" t="str">
        <f>'PRODUCTION LIST S&amp;WB PU'!F11</f>
        <v/>
      </c>
      <c r="G9" s="667" t="str">
        <f>'PRODUCTION LIST S&amp;WB PU'!G11</f>
        <v/>
      </c>
      <c r="H9" s="667" t="str">
        <f>'PRODUCTION LIST S&amp;WB PU'!H11</f>
        <v/>
      </c>
      <c r="I9" s="667" t="str">
        <f>'PRODUCTION LIST S&amp;WB PU'!I11</f>
        <v/>
      </c>
      <c r="J9" s="667" t="str">
        <f>'PRODUCTION LIST S&amp;WB PU'!J11</f>
        <v/>
      </c>
      <c r="K9" s="667" t="str">
        <f>'PRODUCTION LIST S&amp;WB PU'!K11</f>
        <v/>
      </c>
      <c r="L9" s="667" t="str">
        <f>'PRODUCTION LIST S&amp;WB PU'!L11</f>
        <v/>
      </c>
      <c r="M9" s="667" t="str">
        <f>'PRODUCTION LIST S&amp;WB PU'!M11</f>
        <v/>
      </c>
      <c r="N9" s="667">
        <f>'PRODUCTION LIST S&amp;WB PU'!N11</f>
        <v>0</v>
      </c>
      <c r="O9" s="1"/>
      <c r="P9" s="1"/>
      <c r="Q9" s="1"/>
    </row>
    <row r="10" spans="1:18" ht="23.25" customHeight="1">
      <c r="A10" s="40">
        <f>B10*'Simpl. all tex-DT PLYWOOD'!I15</f>
        <v>0</v>
      </c>
      <c r="B10" s="42">
        <f>SUM(C10:K10)</f>
        <v>0</v>
      </c>
      <c r="C10" s="717" t="str">
        <f>'PRODUCTION LIST S&amp;WB PU'!A12</f>
        <v>S/WB-7-PU</v>
      </c>
      <c r="D10" s="667" t="str">
        <f>'PRODUCTION LIST S&amp;WB PU'!D12</f>
        <v/>
      </c>
      <c r="E10" s="667" t="str">
        <f>'PRODUCTION LIST S&amp;WB PU'!E12</f>
        <v/>
      </c>
      <c r="F10" s="667" t="str">
        <f>'PRODUCTION LIST S&amp;WB PU'!F12</f>
        <v/>
      </c>
      <c r="G10" s="667" t="str">
        <f>'PRODUCTION LIST S&amp;WB PU'!G12</f>
        <v/>
      </c>
      <c r="H10" s="667" t="str">
        <f>'PRODUCTION LIST S&amp;WB PU'!H12</f>
        <v/>
      </c>
      <c r="I10" s="667" t="str">
        <f>'PRODUCTION LIST S&amp;WB PU'!I12</f>
        <v/>
      </c>
      <c r="J10" s="667" t="str">
        <f>'PRODUCTION LIST S&amp;WB PU'!J12</f>
        <v/>
      </c>
      <c r="K10" s="667" t="str">
        <f>'PRODUCTION LIST S&amp;WB PU'!K12</f>
        <v/>
      </c>
      <c r="L10" s="667" t="str">
        <f>'PRODUCTION LIST S&amp;WB PU'!L12</f>
        <v/>
      </c>
      <c r="M10" s="667" t="str">
        <f>'PRODUCTION LIST S&amp;WB PU'!M12</f>
        <v/>
      </c>
      <c r="N10" s="667">
        <f>'PRODUCTION LIST S&amp;WB PU'!N12</f>
        <v>0</v>
      </c>
      <c r="O10" s="1"/>
      <c r="P10" s="1"/>
      <c r="Q10" s="1"/>
    </row>
    <row r="11" spans="1:18" ht="23.25" customHeight="1">
      <c r="A11" s="39"/>
      <c r="B11" s="39"/>
      <c r="C11" s="8"/>
      <c r="D11" s="8"/>
      <c r="E11" s="39"/>
      <c r="F11" s="39"/>
      <c r="G11" s="39"/>
      <c r="H11" s="45"/>
      <c r="I11" s="45"/>
      <c r="J11" s="45"/>
      <c r="K11" s="45"/>
      <c r="L11" s="8"/>
      <c r="M11" s="39"/>
      <c r="N11" s="46" t="s">
        <v>4697</v>
      </c>
      <c r="O11" s="46"/>
      <c r="P11" s="46"/>
      <c r="Q11" s="39"/>
    </row>
    <row r="12" spans="1:18" ht="23.25" customHeight="1">
      <c r="A12" s="39"/>
      <c r="B12" s="39"/>
      <c r="C12" s="47" t="s">
        <v>40</v>
      </c>
      <c r="D12" s="48"/>
      <c r="E12" s="49"/>
      <c r="F12" s="39"/>
      <c r="G12" s="39"/>
      <c r="H12" s="47" t="s">
        <v>41</v>
      </c>
      <c r="I12" s="371"/>
      <c r="J12" s="50"/>
      <c r="K12" s="50"/>
      <c r="L12" s="50"/>
      <c r="M12" s="49"/>
      <c r="N12" s="49"/>
      <c r="O12" s="39"/>
      <c r="P12" s="39"/>
      <c r="Q12" s="39"/>
    </row>
    <row r="13" spans="1:18" ht="23.25" customHeight="1">
      <c r="A13" s="39"/>
      <c r="B13" s="39"/>
      <c r="C13" s="47" t="s">
        <v>42</v>
      </c>
      <c r="D13" s="48"/>
      <c r="E13" s="49"/>
      <c r="F13" s="39"/>
      <c r="G13" s="39"/>
      <c r="H13" s="47" t="s">
        <v>43</v>
      </c>
      <c r="I13" s="371"/>
      <c r="J13" s="51"/>
      <c r="K13" s="51"/>
      <c r="L13" s="51"/>
      <c r="M13" s="49"/>
      <c r="N13" s="49"/>
      <c r="O13" s="39"/>
      <c r="P13" s="39"/>
      <c r="Q13" s="39"/>
    </row>
    <row r="14" spans="1:18" ht="23.25" customHeight="1">
      <c r="A14" s="39"/>
      <c r="B14" s="39"/>
      <c r="C14" s="8"/>
      <c r="D14" s="8"/>
      <c r="E14" s="39"/>
      <c r="F14" s="39"/>
      <c r="G14" s="39"/>
      <c r="H14" s="47" t="s">
        <v>44</v>
      </c>
      <c r="I14" s="371"/>
      <c r="J14" s="51"/>
      <c r="K14" s="51"/>
      <c r="L14" s="51"/>
      <c r="M14" s="52"/>
      <c r="N14" s="49"/>
      <c r="O14" s="39"/>
      <c r="P14" s="39"/>
      <c r="Q14" s="39"/>
    </row>
    <row r="15" spans="1:18" ht="23.25" customHeight="1">
      <c r="C15" s="2"/>
      <c r="Q15" s="1"/>
    </row>
  </sheetData>
  <sheetProtection selectLockedCells="1" selectUnlockedCells="1"/>
  <autoFilter ref="R3:R14" xr:uid="{045F4F38-F05C-45D6-87F2-3404FC80E820}"/>
  <mergeCells count="2">
    <mergeCell ref="A1:M1"/>
    <mergeCell ref="O1:Q1"/>
  </mergeCells>
  <conditionalFormatting sqref="C3:M3">
    <cfRule type="dataBar" priority="732">
      <dataBar>
        <cfvo type="min"/>
        <cfvo type="max"/>
        <color rgb="FF638EC6"/>
      </dataBar>
      <extLst>
        <ext xmlns:x14="http://schemas.microsoft.com/office/spreadsheetml/2009/9/main" uri="{B025F937-C7B1-47D3-B67F-A62EFF666E3E}">
          <x14:id>{AF7622C5-04BB-9243-851E-2FC39D1ED72D}</x14:id>
        </ext>
      </extLst>
    </cfRule>
  </conditionalFormatting>
  <pageMargins left="0.70866141732283472" right="0.70866141732283472" top="0.74803149606299213" bottom="0.74803149606299213" header="0.31496062992125984" footer="0.31496062992125984"/>
  <pageSetup paperSize="9" orientation="landscape" r:id="rId1"/>
  <headerFooter>
    <oddHeader>&amp;L&amp;14Simpl/Wide Boyz PU
&amp;C packing list</oddHeader>
    <oddFooter>Stran &amp;P od &amp;N</oddFooter>
    <firstHeader>&amp;Lsimpl volumes - packing list</firstHeader>
    <firstFooter>Stran &amp;P od &amp;N</firstFooter>
  </headerFooter>
  <extLst>
    <ext xmlns:x14="http://schemas.microsoft.com/office/spreadsheetml/2009/9/main" uri="{78C0D931-6437-407d-A8EE-F0AAD7539E65}">
      <x14:conditionalFormattings>
        <x14:conditionalFormatting xmlns:xm="http://schemas.microsoft.com/office/excel/2006/main">
          <x14:cfRule type="dataBar" id="{AF7622C5-04BB-9243-851E-2FC39D1ED72D}">
            <x14:dataBar minLength="0" maxLength="100" gradient="0">
              <x14:cfvo type="autoMin"/>
              <x14:cfvo type="autoMax"/>
              <x14:negativeFillColor rgb="FFFF0000"/>
              <x14:axisColor rgb="FF000000"/>
            </x14:dataBar>
          </x14:cfRule>
          <xm:sqref>C3:M3</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A9FCD-AAE3-4556-89F4-21EA3F1C4D66}">
  <sheetPr codeName="Sheet9"/>
  <dimension ref="A1:T45"/>
  <sheetViews>
    <sheetView showGridLines="0" workbookViewId="0">
      <selection activeCell="L27" sqref="L27"/>
    </sheetView>
  </sheetViews>
  <sheetFormatPr baseColWidth="10" defaultColWidth="11" defaultRowHeight="15.6"/>
  <cols>
    <col min="1" max="3" width="11.19921875" customWidth="1"/>
    <col min="4" max="4" width="7.69921875" customWidth="1"/>
    <col min="5" max="7" width="11.19921875" customWidth="1"/>
    <col min="8" max="8" width="9.796875" customWidth="1"/>
    <col min="9" max="9" width="11.19921875" style="58" customWidth="1"/>
    <col min="10" max="11" width="11.19921875" customWidth="1"/>
  </cols>
  <sheetData>
    <row r="1" spans="1:20" ht="26.55" customHeight="1">
      <c r="A1" s="56" t="s">
        <v>46</v>
      </c>
      <c r="B1" s="57"/>
      <c r="C1" s="57"/>
      <c r="D1" s="57"/>
      <c r="E1" s="57"/>
      <c r="F1" s="57"/>
      <c r="G1" s="57"/>
      <c r="H1" s="57"/>
      <c r="J1" s="57"/>
      <c r="K1" s="57"/>
      <c r="T1" s="57"/>
    </row>
    <row r="2" spans="1:20" ht="12" customHeight="1">
      <c r="A2" s="59" t="s">
        <v>121</v>
      </c>
      <c r="B2" s="57"/>
      <c r="C2" s="57"/>
      <c r="D2" s="57"/>
      <c r="E2" s="57"/>
      <c r="F2" s="57"/>
      <c r="H2" s="57"/>
      <c r="I2" s="59" t="s">
        <v>122</v>
      </c>
      <c r="M2" s="59"/>
      <c r="T2" s="57"/>
    </row>
    <row r="3" spans="1:20" ht="40.200000000000003" customHeight="1">
      <c r="A3" s="832">
        <f>'PRODUCTION LIST TEX&amp;DUAL TEX'!A3</f>
        <v>0</v>
      </c>
      <c r="B3" s="833"/>
      <c r="C3" s="833"/>
      <c r="D3" s="833"/>
      <c r="E3" s="833"/>
      <c r="F3" s="833"/>
      <c r="G3" s="833"/>
      <c r="H3" s="834"/>
      <c r="I3" s="835">
        <f>'PRODUCTION LIST TEX&amp;DUAL TEX'!M3</f>
        <v>0</v>
      </c>
      <c r="J3" s="836"/>
      <c r="K3" s="837"/>
      <c r="N3" s="60"/>
      <c r="O3" s="60"/>
      <c r="P3" s="60"/>
      <c r="Q3" s="60"/>
      <c r="R3" s="60"/>
    </row>
    <row r="4" spans="1:20" ht="19.2" customHeight="1">
      <c r="A4" s="59"/>
      <c r="B4" s="57"/>
      <c r="C4" s="65" t="s">
        <v>58</v>
      </c>
      <c r="D4" s="65"/>
      <c r="E4" s="11"/>
      <c r="F4" s="12"/>
      <c r="G4" s="65" t="s">
        <v>58</v>
      </c>
      <c r="H4" s="65"/>
      <c r="I4" s="61"/>
      <c r="J4" s="57"/>
      <c r="K4" s="65" t="s">
        <v>58</v>
      </c>
      <c r="L4" s="65"/>
      <c r="P4" s="62"/>
      <c r="Q4" s="62"/>
      <c r="R4" s="63"/>
      <c r="S4" s="64"/>
      <c r="T4" s="57"/>
    </row>
    <row r="5" spans="1:20" ht="11.55" customHeight="1">
      <c r="A5" s="810" t="s">
        <v>2587</v>
      </c>
      <c r="B5" s="811"/>
      <c r="C5" s="66"/>
      <c r="D5" s="32"/>
      <c r="E5" s="810" t="s">
        <v>2596</v>
      </c>
      <c r="F5" s="811"/>
      <c r="G5" s="66"/>
      <c r="H5" s="32"/>
      <c r="I5" s="814" t="s">
        <v>2599</v>
      </c>
      <c r="J5" s="815"/>
      <c r="K5" s="67"/>
      <c r="P5" s="9"/>
      <c r="Q5" s="9"/>
      <c r="R5" s="9"/>
      <c r="S5" s="63"/>
      <c r="T5" s="57"/>
    </row>
    <row r="6" spans="1:20" ht="11.55" customHeight="1">
      <c r="A6" s="812"/>
      <c r="B6" s="813"/>
      <c r="C6" s="68"/>
      <c r="D6" s="32"/>
      <c r="E6" s="812"/>
      <c r="F6" s="813"/>
      <c r="G6" s="68"/>
      <c r="H6" s="32"/>
      <c r="I6" s="816"/>
      <c r="J6" s="817"/>
      <c r="K6" s="69"/>
      <c r="P6" s="9"/>
      <c r="Q6" s="9"/>
      <c r="R6" s="9"/>
      <c r="S6" s="63"/>
      <c r="T6" s="57"/>
    </row>
    <row r="7" spans="1:20" ht="11.55" customHeight="1">
      <c r="A7" s="810" t="s">
        <v>2586</v>
      </c>
      <c r="B7" s="811"/>
      <c r="C7" s="70"/>
      <c r="D7" s="71"/>
      <c r="E7" s="810" t="s">
        <v>2597</v>
      </c>
      <c r="F7" s="811"/>
      <c r="G7" s="490"/>
      <c r="H7" s="32"/>
      <c r="I7" s="814" t="s">
        <v>123</v>
      </c>
      <c r="J7" s="815"/>
      <c r="K7" s="72"/>
      <c r="P7" s="57"/>
      <c r="Q7" s="57"/>
      <c r="R7" s="57"/>
      <c r="S7" s="57"/>
      <c r="T7" s="57"/>
    </row>
    <row r="8" spans="1:20" ht="11.55" customHeight="1">
      <c r="A8" s="812"/>
      <c r="B8" s="813"/>
      <c r="C8" s="73"/>
      <c r="D8" s="71"/>
      <c r="E8" s="812"/>
      <c r="F8" s="813"/>
      <c r="G8" s="68"/>
      <c r="H8" s="32"/>
      <c r="I8" s="816"/>
      <c r="J8" s="817"/>
      <c r="K8" s="69"/>
      <c r="P8" s="9"/>
      <c r="Q8" s="9"/>
      <c r="R8" s="9"/>
      <c r="S8" s="63"/>
      <c r="T8" s="57"/>
    </row>
    <row r="9" spans="1:20" ht="11.55" customHeight="1">
      <c r="A9" s="810" t="s">
        <v>6202</v>
      </c>
      <c r="B9" s="811"/>
      <c r="C9" s="66"/>
      <c r="D9" s="32"/>
      <c r="E9" s="810" t="s">
        <v>5015</v>
      </c>
      <c r="F9" s="811"/>
      <c r="G9" s="74"/>
      <c r="H9" s="32"/>
      <c r="I9" s="814" t="s">
        <v>6203</v>
      </c>
      <c r="J9" s="815"/>
      <c r="K9" s="72"/>
      <c r="P9" s="9"/>
      <c r="Q9" s="9"/>
      <c r="R9" s="9"/>
      <c r="S9" s="63"/>
      <c r="T9" s="57"/>
    </row>
    <row r="10" spans="1:20" ht="11.55" customHeight="1">
      <c r="A10" s="812"/>
      <c r="B10" s="813"/>
      <c r="C10" s="68"/>
      <c r="D10" s="32"/>
      <c r="E10" s="812"/>
      <c r="F10" s="813"/>
      <c r="G10" s="73"/>
      <c r="H10" s="32"/>
      <c r="I10" s="816"/>
      <c r="J10" s="817"/>
      <c r="K10" s="69"/>
      <c r="O10" s="820"/>
      <c r="P10" s="820"/>
      <c r="Q10" s="9"/>
      <c r="R10" s="9"/>
      <c r="S10" s="63"/>
      <c r="T10" s="57"/>
    </row>
    <row r="11" spans="1:20" ht="11.55" customHeight="1">
      <c r="A11" s="810" t="s">
        <v>2886</v>
      </c>
      <c r="B11" s="811"/>
      <c r="C11" s="70"/>
      <c r="D11" s="71"/>
      <c r="E11" s="823" t="s">
        <v>6204</v>
      </c>
      <c r="F11" s="824"/>
      <c r="G11" s="70"/>
      <c r="H11" s="32"/>
      <c r="I11" s="814" t="s">
        <v>2129</v>
      </c>
      <c r="J11" s="815"/>
      <c r="K11" s="72"/>
      <c r="O11" s="820"/>
      <c r="P11" s="820"/>
      <c r="Q11" s="9"/>
      <c r="R11" s="9"/>
      <c r="S11" s="63"/>
      <c r="T11" s="57"/>
    </row>
    <row r="12" spans="1:20" ht="11.55" customHeight="1">
      <c r="A12" s="812"/>
      <c r="B12" s="813"/>
      <c r="C12" s="74"/>
      <c r="D12" s="71"/>
      <c r="E12" s="825"/>
      <c r="F12" s="826"/>
      <c r="G12" s="73"/>
      <c r="H12" s="32"/>
      <c r="I12" s="816"/>
      <c r="J12" s="817"/>
      <c r="K12" s="69"/>
      <c r="O12" s="820"/>
      <c r="P12" s="820"/>
      <c r="Q12" s="9"/>
      <c r="R12" s="9"/>
      <c r="S12" s="63"/>
      <c r="T12" s="57"/>
    </row>
    <row r="13" spans="1:20" ht="11.55" customHeight="1">
      <c r="A13" s="810" t="s">
        <v>59</v>
      </c>
      <c r="B13" s="811"/>
      <c r="C13" s="66"/>
      <c r="D13" s="32"/>
      <c r="E13" s="814" t="s">
        <v>6205</v>
      </c>
      <c r="F13" s="815"/>
      <c r="G13" s="74"/>
      <c r="H13" s="32"/>
      <c r="I13" s="814" t="s">
        <v>2625</v>
      </c>
      <c r="J13" s="815"/>
      <c r="K13" s="72"/>
      <c r="O13" s="820"/>
      <c r="P13" s="820"/>
    </row>
    <row r="14" spans="1:20" ht="11.55" customHeight="1">
      <c r="A14" s="812"/>
      <c r="B14" s="813"/>
      <c r="C14" s="68"/>
      <c r="D14" s="32"/>
      <c r="E14" s="816"/>
      <c r="F14" s="817"/>
      <c r="G14" s="73"/>
      <c r="H14" s="32"/>
      <c r="I14" s="816"/>
      <c r="J14" s="817"/>
      <c r="K14" s="69"/>
      <c r="O14" s="820"/>
      <c r="P14" s="820"/>
    </row>
    <row r="15" spans="1:20" ht="11.55" customHeight="1">
      <c r="A15" s="810" t="s">
        <v>60</v>
      </c>
      <c r="B15" s="811"/>
      <c r="C15" s="490"/>
      <c r="D15" s="32"/>
      <c r="E15" s="827" t="s">
        <v>124</v>
      </c>
      <c r="F15" s="828"/>
      <c r="G15" s="70"/>
      <c r="H15" s="32"/>
      <c r="I15" s="814" t="s">
        <v>2130</v>
      </c>
      <c r="J15" s="815"/>
      <c r="K15" s="72"/>
      <c r="O15" s="820"/>
      <c r="P15" s="820"/>
    </row>
    <row r="16" spans="1:20" ht="11.55" customHeight="1">
      <c r="A16" s="812"/>
      <c r="B16" s="813"/>
      <c r="C16" s="68"/>
      <c r="D16" s="32"/>
      <c r="E16" s="829"/>
      <c r="F16" s="830"/>
      <c r="G16" s="73"/>
      <c r="H16" s="32"/>
      <c r="I16" s="816"/>
      <c r="J16" s="817"/>
      <c r="K16" s="69"/>
      <c r="O16" s="831"/>
      <c r="P16" s="831"/>
    </row>
    <row r="17" spans="1:20" ht="11.55" customHeight="1">
      <c r="A17" s="814" t="s">
        <v>6206</v>
      </c>
      <c r="B17" s="815"/>
      <c r="C17" s="491"/>
      <c r="D17" s="32"/>
      <c r="E17" s="814" t="s">
        <v>2591</v>
      </c>
      <c r="F17" s="815"/>
      <c r="G17" s="491"/>
      <c r="H17" s="32"/>
      <c r="I17" s="810" t="s">
        <v>2595</v>
      </c>
      <c r="J17" s="811"/>
      <c r="K17" s="75"/>
      <c r="L17" s="57"/>
      <c r="M17" s="57"/>
      <c r="O17" s="831"/>
      <c r="P17" s="831"/>
    </row>
    <row r="18" spans="1:20" ht="11.55" customHeight="1">
      <c r="A18" s="816"/>
      <c r="B18" s="817"/>
      <c r="C18" s="492"/>
      <c r="D18" s="32"/>
      <c r="E18" s="816"/>
      <c r="F18" s="817"/>
      <c r="G18" s="492"/>
      <c r="H18" s="71"/>
      <c r="I18" s="812"/>
      <c r="J18" s="813"/>
      <c r="K18" s="76"/>
      <c r="L18" s="57"/>
      <c r="M18" s="57"/>
      <c r="O18" s="820"/>
      <c r="P18" s="820"/>
    </row>
    <row r="19" spans="1:20" ht="11.55" customHeight="1">
      <c r="A19" s="818" t="s">
        <v>2594</v>
      </c>
      <c r="B19" s="819"/>
      <c r="C19" s="491"/>
      <c r="D19" s="32"/>
      <c r="E19" s="814" t="s">
        <v>6207</v>
      </c>
      <c r="F19" s="815"/>
      <c r="G19" s="491"/>
      <c r="H19" s="32"/>
      <c r="I19" s="821" t="s">
        <v>2132</v>
      </c>
      <c r="J19" s="822"/>
      <c r="K19" s="75"/>
      <c r="O19" s="820"/>
      <c r="P19" s="820"/>
      <c r="T19" s="57"/>
    </row>
    <row r="20" spans="1:20" ht="11.55" customHeight="1">
      <c r="A20" s="816"/>
      <c r="B20" s="817"/>
      <c r="C20" s="492"/>
      <c r="D20" s="32"/>
      <c r="E20" s="816"/>
      <c r="F20" s="817"/>
      <c r="G20" s="492"/>
      <c r="H20" s="32"/>
      <c r="I20" s="812"/>
      <c r="J20" s="813"/>
      <c r="K20" s="76"/>
      <c r="O20" s="820"/>
      <c r="P20" s="820"/>
      <c r="T20" s="57"/>
    </row>
    <row r="21" spans="1:20" ht="11.55" customHeight="1">
      <c r="A21" s="818" t="s">
        <v>2593</v>
      </c>
      <c r="B21" s="819"/>
      <c r="C21" s="491"/>
      <c r="D21" s="32"/>
      <c r="E21" s="814" t="s">
        <v>2131</v>
      </c>
      <c r="F21" s="815"/>
      <c r="G21" s="491"/>
      <c r="H21" s="32"/>
      <c r="I21" s="814" t="s">
        <v>6208</v>
      </c>
      <c r="J21" s="815"/>
      <c r="K21" s="75"/>
      <c r="O21" s="820"/>
      <c r="P21" s="820"/>
      <c r="T21" s="57"/>
    </row>
    <row r="22" spans="1:20" ht="11.55" customHeight="1">
      <c r="A22" s="816"/>
      <c r="B22" s="817"/>
      <c r="C22" s="492"/>
      <c r="D22" s="32"/>
      <c r="E22" s="816"/>
      <c r="F22" s="817"/>
      <c r="G22" s="492"/>
      <c r="H22" s="32"/>
      <c r="I22" s="816"/>
      <c r="J22" s="817"/>
      <c r="K22" s="76"/>
      <c r="T22" s="57"/>
    </row>
    <row r="23" spans="1:20" ht="11.55" customHeight="1">
      <c r="A23" s="810" t="s">
        <v>6209</v>
      </c>
      <c r="B23" s="811"/>
      <c r="C23" s="491"/>
      <c r="D23" s="32"/>
      <c r="E23" s="814" t="s">
        <v>6210</v>
      </c>
      <c r="F23" s="815"/>
      <c r="G23" s="491"/>
      <c r="H23" s="32"/>
      <c r="I23" s="814" t="s">
        <v>2589</v>
      </c>
      <c r="J23" s="815"/>
      <c r="K23" s="75"/>
      <c r="T23" s="57"/>
    </row>
    <row r="24" spans="1:20" ht="11.55" customHeight="1">
      <c r="A24" s="812"/>
      <c r="B24" s="813"/>
      <c r="C24" s="492"/>
      <c r="D24" s="32"/>
      <c r="E24" s="816"/>
      <c r="F24" s="817"/>
      <c r="G24" s="492"/>
      <c r="H24" s="32"/>
      <c r="I24" s="816"/>
      <c r="J24" s="817"/>
      <c r="K24" s="76"/>
      <c r="T24" s="57"/>
    </row>
    <row r="25" spans="1:20" ht="11.55" customHeight="1">
      <c r="A25" s="810" t="s">
        <v>2592</v>
      </c>
      <c r="B25" s="811"/>
      <c r="C25" s="491"/>
      <c r="D25" s="32"/>
      <c r="E25" s="814" t="s">
        <v>2590</v>
      </c>
      <c r="F25" s="815"/>
      <c r="G25" s="491"/>
      <c r="H25" s="32"/>
      <c r="I25" s="818" t="s">
        <v>2588</v>
      </c>
      <c r="J25" s="819"/>
      <c r="K25" s="75"/>
      <c r="T25" s="57"/>
    </row>
    <row r="26" spans="1:20" ht="11.55" customHeight="1">
      <c r="A26" s="812"/>
      <c r="B26" s="813"/>
      <c r="C26" s="492"/>
      <c r="D26" s="32"/>
      <c r="E26" s="816"/>
      <c r="F26" s="817"/>
      <c r="G26" s="492"/>
      <c r="H26" s="32"/>
      <c r="I26" s="816"/>
      <c r="J26" s="817"/>
      <c r="K26" s="76"/>
      <c r="T26" s="57"/>
    </row>
    <row r="27" spans="1:20" ht="11.55" customHeight="1">
      <c r="A27" s="810" t="s">
        <v>6211</v>
      </c>
      <c r="B27" s="811"/>
      <c r="C27" s="491"/>
      <c r="D27" s="32"/>
      <c r="E27" s="814" t="s">
        <v>4691</v>
      </c>
      <c r="F27" s="815"/>
      <c r="G27" s="491"/>
      <c r="H27" s="32"/>
      <c r="I27" s="810" t="s">
        <v>6212</v>
      </c>
      <c r="J27" s="811"/>
      <c r="K27" s="75"/>
      <c r="T27" s="57"/>
    </row>
    <row r="28" spans="1:20" ht="11.55" customHeight="1">
      <c r="A28" s="812"/>
      <c r="B28" s="813"/>
      <c r="C28" s="492"/>
      <c r="D28" s="32"/>
      <c r="E28" s="816"/>
      <c r="F28" s="817"/>
      <c r="G28" s="492"/>
      <c r="H28" s="32"/>
      <c r="I28" s="812"/>
      <c r="J28" s="813"/>
      <c r="K28" s="76"/>
      <c r="T28" s="57"/>
    </row>
    <row r="29" spans="1:20" ht="11.55" customHeight="1">
      <c r="A29" s="810" t="s">
        <v>6213</v>
      </c>
      <c r="B29" s="811"/>
      <c r="C29" s="491"/>
      <c r="D29" s="32"/>
      <c r="E29" s="814" t="s">
        <v>2598</v>
      </c>
      <c r="F29" s="815"/>
      <c r="G29" s="491"/>
      <c r="H29" s="32"/>
      <c r="I29" s="810" t="s">
        <v>5016</v>
      </c>
      <c r="J29" s="811"/>
      <c r="K29" s="75"/>
      <c r="T29" s="57"/>
    </row>
    <row r="30" spans="1:20" ht="11.55" customHeight="1">
      <c r="A30" s="812"/>
      <c r="B30" s="813"/>
      <c r="C30" s="492"/>
      <c r="D30" s="32"/>
      <c r="E30" s="816"/>
      <c r="F30" s="817"/>
      <c r="G30" s="492"/>
      <c r="H30" s="32"/>
      <c r="I30" s="812"/>
      <c r="J30" s="813"/>
      <c r="K30" s="76"/>
      <c r="T30" s="57"/>
    </row>
    <row r="31" spans="1:20" ht="18" customHeight="1">
      <c r="L31" s="87"/>
      <c r="M31" s="87"/>
    </row>
    <row r="32" spans="1:20" ht="10.8" customHeight="1">
      <c r="A32" s="58"/>
      <c r="B32" s="58" t="s">
        <v>47</v>
      </c>
      <c r="C32" s="58"/>
      <c r="D32" s="9"/>
      <c r="E32" s="9"/>
      <c r="F32" s="77"/>
      <c r="G32" s="78"/>
      <c r="H32" s="79"/>
      <c r="I32" s="80"/>
      <c r="J32" s="79"/>
      <c r="K32" s="81"/>
      <c r="L32" s="87"/>
      <c r="M32" s="87"/>
    </row>
    <row r="33" spans="1:13" ht="20.25" customHeight="1">
      <c r="B33" s="82" t="s">
        <v>48</v>
      </c>
      <c r="C33" s="83"/>
      <c r="D33" s="84"/>
      <c r="E33" s="85"/>
      <c r="G33" s="493" t="s">
        <v>61</v>
      </c>
      <c r="H33" s="155"/>
      <c r="I33" s="155"/>
      <c r="J33" s="86"/>
      <c r="K33" s="494" t="s">
        <v>62</v>
      </c>
      <c r="L33" s="87"/>
      <c r="M33" s="87"/>
    </row>
    <row r="34" spans="1:13" ht="20.55" customHeight="1">
      <c r="B34" s="82" t="s">
        <v>49</v>
      </c>
      <c r="C34" s="84"/>
      <c r="D34" s="84"/>
      <c r="E34" s="85"/>
      <c r="G34" s="88"/>
      <c r="H34" s="89"/>
      <c r="I34" s="90"/>
      <c r="J34" s="91"/>
      <c r="K34" s="494" t="s">
        <v>63</v>
      </c>
      <c r="L34" s="87"/>
      <c r="M34" s="87"/>
    </row>
    <row r="35" spans="1:13" ht="17.55" customHeight="1">
      <c r="A35" s="87"/>
      <c r="B35" s="82" t="s">
        <v>50</v>
      </c>
      <c r="C35" s="84"/>
      <c r="D35" s="84"/>
      <c r="E35" s="84"/>
      <c r="F35" s="87"/>
      <c r="G35" s="92"/>
      <c r="H35" s="93"/>
      <c r="I35" s="94"/>
      <c r="J35" s="93"/>
      <c r="K35" s="95"/>
      <c r="L35" s="87"/>
      <c r="M35" s="87"/>
    </row>
    <row r="36" spans="1:13" ht="27.6">
      <c r="A36" s="87"/>
      <c r="B36" s="87"/>
      <c r="C36" s="87"/>
      <c r="D36" s="87"/>
      <c r="E36" s="87"/>
      <c r="F36" s="87"/>
      <c r="G36" s="87"/>
      <c r="H36" s="87"/>
      <c r="I36" s="96"/>
      <c r="J36" s="87"/>
      <c r="K36" s="87"/>
      <c r="L36" s="87"/>
      <c r="M36" s="87"/>
    </row>
    <row r="37" spans="1:13" ht="27.6">
      <c r="A37" s="87"/>
      <c r="B37" s="87"/>
      <c r="C37" s="87"/>
      <c r="D37" s="87"/>
      <c r="E37" s="87"/>
      <c r="F37" s="87"/>
      <c r="G37" s="87"/>
      <c r="H37" s="87"/>
      <c r="I37" s="96"/>
      <c r="J37" s="87"/>
      <c r="K37" s="87"/>
      <c r="L37" s="87"/>
      <c r="M37" s="87"/>
    </row>
    <row r="38" spans="1:13" ht="27.6">
      <c r="A38" s="87"/>
      <c r="B38" s="87"/>
      <c r="C38" s="87"/>
      <c r="D38" s="87"/>
      <c r="E38" s="87"/>
      <c r="F38" s="87"/>
      <c r="G38" s="87"/>
      <c r="H38" s="87"/>
      <c r="I38" s="96"/>
      <c r="J38" s="87"/>
      <c r="K38" s="87"/>
      <c r="L38" s="87"/>
      <c r="M38" s="87"/>
    </row>
    <row r="39" spans="1:13" ht="27.6">
      <c r="A39" s="87"/>
      <c r="B39" s="87"/>
      <c r="C39" s="87"/>
      <c r="D39" s="87"/>
      <c r="E39" s="87"/>
      <c r="F39" s="87"/>
      <c r="G39" s="87"/>
      <c r="H39" s="87"/>
      <c r="I39" s="96"/>
      <c r="J39" s="87"/>
      <c r="K39" s="87"/>
      <c r="L39" s="87"/>
      <c r="M39" s="87"/>
    </row>
    <row r="40" spans="1:13" ht="27.6">
      <c r="A40" s="87"/>
      <c r="B40" s="87"/>
      <c r="C40" s="87"/>
      <c r="D40" s="87"/>
      <c r="E40" s="87"/>
      <c r="F40" s="87"/>
      <c r="G40" s="87"/>
      <c r="H40" s="87"/>
      <c r="I40" s="96"/>
      <c r="J40" s="87"/>
      <c r="K40" s="87"/>
      <c r="L40" s="87"/>
      <c r="M40" s="87"/>
    </row>
    <row r="41" spans="1:13" ht="27.6">
      <c r="A41" s="87"/>
      <c r="B41" s="87"/>
      <c r="C41" s="87"/>
      <c r="D41" s="87"/>
      <c r="E41" s="87"/>
      <c r="F41" s="87"/>
      <c r="G41" s="87"/>
      <c r="H41" s="87"/>
      <c r="I41" s="96"/>
      <c r="J41" s="87"/>
      <c r="K41" s="87"/>
      <c r="L41" s="87"/>
      <c r="M41" s="87"/>
    </row>
    <row r="42" spans="1:13" ht="27.6">
      <c r="A42" s="87"/>
      <c r="B42" s="87"/>
      <c r="C42" s="87"/>
      <c r="D42" s="87"/>
    </row>
    <row r="43" spans="1:13" ht="27.6">
      <c r="A43" s="87"/>
      <c r="B43" s="87"/>
      <c r="C43" s="87"/>
      <c r="D43" s="87"/>
    </row>
    <row r="44" spans="1:13" ht="27.6">
      <c r="A44" s="87"/>
      <c r="B44" s="87"/>
      <c r="C44" s="87"/>
      <c r="D44" s="87"/>
    </row>
    <row r="45" spans="1:13" ht="27.6">
      <c r="A45" s="87"/>
      <c r="B45" s="87"/>
      <c r="C45" s="87"/>
      <c r="D45" s="87"/>
    </row>
  </sheetData>
  <mergeCells count="47">
    <mergeCell ref="A7:B8"/>
    <mergeCell ref="E7:F8"/>
    <mergeCell ref="I7:J8"/>
    <mergeCell ref="A3:H3"/>
    <mergeCell ref="I3:K3"/>
    <mergeCell ref="A5:B6"/>
    <mergeCell ref="E5:F6"/>
    <mergeCell ref="I5:J6"/>
    <mergeCell ref="A9:B10"/>
    <mergeCell ref="E9:F10"/>
    <mergeCell ref="I9:J10"/>
    <mergeCell ref="O10:P11"/>
    <mergeCell ref="A11:B12"/>
    <mergeCell ref="E11:F12"/>
    <mergeCell ref="I11:J12"/>
    <mergeCell ref="O12:P13"/>
    <mergeCell ref="A13:B14"/>
    <mergeCell ref="E13:F14"/>
    <mergeCell ref="I13:J14"/>
    <mergeCell ref="O14:P15"/>
    <mergeCell ref="A15:B16"/>
    <mergeCell ref="E15:F16"/>
    <mergeCell ref="I15:J16"/>
    <mergeCell ref="O16:P17"/>
    <mergeCell ref="A17:B18"/>
    <mergeCell ref="E17:F18"/>
    <mergeCell ref="I17:J18"/>
    <mergeCell ref="O18:P19"/>
    <mergeCell ref="A19:B20"/>
    <mergeCell ref="E19:F20"/>
    <mergeCell ref="I19:J20"/>
    <mergeCell ref="O20:P21"/>
    <mergeCell ref="A21:B22"/>
    <mergeCell ref="E21:F22"/>
    <mergeCell ref="I21:J22"/>
    <mergeCell ref="A23:B24"/>
    <mergeCell ref="E23:F24"/>
    <mergeCell ref="I23:J24"/>
    <mergeCell ref="A25:B26"/>
    <mergeCell ref="E25:F26"/>
    <mergeCell ref="I25:J26"/>
    <mergeCell ref="A27:B28"/>
    <mergeCell ref="E27:F28"/>
    <mergeCell ref="I27:J28"/>
    <mergeCell ref="A29:B30"/>
    <mergeCell ref="E29:F30"/>
    <mergeCell ref="I29:J30"/>
  </mergeCells>
  <pageMargins left="0.7" right="0.7" top="0.75" bottom="0.75"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7D069-B25C-41DA-ADE1-B3DB26671725}">
  <sheetPr codeName="Sheet1"/>
  <dimension ref="A1:P9563"/>
  <sheetViews>
    <sheetView showGridLines="0" workbookViewId="0">
      <pane ySplit="12" topLeftCell="A13" activePane="bottomLeft" state="frozen"/>
      <selection pane="bottomLeft" activeCell="G4" sqref="G4"/>
    </sheetView>
  </sheetViews>
  <sheetFormatPr baseColWidth="10" defaultColWidth="9.296875" defaultRowHeight="15.6"/>
  <cols>
    <col min="1" max="1" width="30.296875" customWidth="1"/>
    <col min="3" max="3" width="18.19921875" bestFit="1" customWidth="1"/>
    <col min="4" max="4" width="17.69921875" bestFit="1" customWidth="1"/>
    <col min="5" max="5" width="18.296875" bestFit="1" customWidth="1"/>
    <col min="6" max="6" width="16.5" bestFit="1" customWidth="1"/>
    <col min="7" max="7" width="30" bestFit="1" customWidth="1"/>
    <col min="14" max="14" width="9.296875" style="537"/>
  </cols>
  <sheetData>
    <row r="1" spans="1:16">
      <c r="A1" s="458" t="s">
        <v>6793</v>
      </c>
      <c r="B1" t="s">
        <v>4698</v>
      </c>
      <c r="C1" t="s">
        <v>4692</v>
      </c>
      <c r="D1" s="152" cm="1">
        <f t="array" aca="1" ref="D1" ca="1">INDIRECT(A1&amp;B1)</f>
        <v>0</v>
      </c>
      <c r="F1" t="s">
        <v>2585</v>
      </c>
      <c r="G1">
        <f ca="1">SUMIF(H14:H6161,A1,E14:E6161)</f>
        <v>0</v>
      </c>
      <c r="I1" t="s">
        <v>4699</v>
      </c>
      <c r="J1" s="153">
        <f ca="1">+G1-D1</f>
        <v>0</v>
      </c>
      <c r="K1" t="s">
        <v>5826</v>
      </c>
      <c r="N1"/>
    </row>
    <row r="2" spans="1:16">
      <c r="A2" s="458" t="s">
        <v>6792</v>
      </c>
      <c r="B2" t="s">
        <v>4698</v>
      </c>
      <c r="C2" t="s">
        <v>4692</v>
      </c>
      <c r="D2" s="152">
        <f ca="1">INDIRECT(A2&amp;B2)</f>
        <v>0</v>
      </c>
      <c r="F2" t="s">
        <v>2585</v>
      </c>
      <c r="G2">
        <f ca="1">SUMIF(H14:H6161,A2,E14:E6161)</f>
        <v>0</v>
      </c>
      <c r="I2" t="s">
        <v>4699</v>
      </c>
      <c r="J2" s="153">
        <f ca="1">+G2-D2</f>
        <v>0</v>
      </c>
      <c r="K2" t="s">
        <v>5826</v>
      </c>
      <c r="N2"/>
    </row>
    <row r="3" spans="1:16">
      <c r="A3" s="458" t="s">
        <v>7520</v>
      </c>
      <c r="B3" t="s">
        <v>7521</v>
      </c>
      <c r="C3" t="s">
        <v>4692</v>
      </c>
      <c r="D3" s="152">
        <f ca="1">INDIRECT(A3&amp;B3)</f>
        <v>0</v>
      </c>
      <c r="F3" t="s">
        <v>2585</v>
      </c>
      <c r="G3">
        <f ca="1">SUMIF(H14:H6161,A3,E14:E6161)</f>
        <v>0</v>
      </c>
      <c r="I3" t="s">
        <v>4699</v>
      </c>
      <c r="J3" s="153">
        <f ca="1">+G3-D3</f>
        <v>0</v>
      </c>
      <c r="K3" t="s">
        <v>5826</v>
      </c>
      <c r="N3"/>
    </row>
    <row r="4" spans="1:16">
      <c r="A4" s="458" t="s">
        <v>6441</v>
      </c>
      <c r="B4" t="s">
        <v>6440</v>
      </c>
      <c r="C4" t="s">
        <v>4692</v>
      </c>
      <c r="D4" s="152">
        <f ca="1">INDIRECT(A4&amp;B4)</f>
        <v>0</v>
      </c>
      <c r="F4" t="s">
        <v>7515</v>
      </c>
      <c r="G4">
        <f ca="1">SUMIF(H14:H6161,A4,E14:E6161)</f>
        <v>0</v>
      </c>
      <c r="I4" t="s">
        <v>4699</v>
      </c>
      <c r="J4" s="153">
        <f ca="1">+G4-D4</f>
        <v>0</v>
      </c>
      <c r="K4" t="s">
        <v>6794</v>
      </c>
      <c r="N4"/>
    </row>
    <row r="5" spans="1:16">
      <c r="A5" s="458" t="s">
        <v>7513</v>
      </c>
      <c r="B5" t="s">
        <v>7514</v>
      </c>
      <c r="C5" t="s">
        <v>4692</v>
      </c>
      <c r="D5" s="152">
        <f ca="1">INDIRECT(A5&amp;B5)</f>
        <v>0</v>
      </c>
      <c r="F5" t="s">
        <v>7516</v>
      </c>
      <c r="G5">
        <f ca="1">SUMIF(H14:H6161,A5,E14:E6161)</f>
        <v>0</v>
      </c>
      <c r="I5" t="s">
        <v>4699</v>
      </c>
      <c r="J5" s="153">
        <f ca="1">+G5-D5</f>
        <v>0</v>
      </c>
      <c r="K5" t="s">
        <v>7519</v>
      </c>
      <c r="N5"/>
    </row>
    <row r="6" spans="1:16">
      <c r="A6" s="458"/>
      <c r="D6" s="152"/>
      <c r="N6"/>
    </row>
    <row r="7" spans="1:16">
      <c r="G7" s="458" t="str">
        <f>+A1</f>
        <v>'Simpl. all tex-DT PLYWOOD'!</v>
      </c>
      <c r="H7" s="154" t="s">
        <v>4703</v>
      </c>
      <c r="I7" s="154" t="s">
        <v>4702</v>
      </c>
      <c r="N7"/>
    </row>
    <row r="8" spans="1:16">
      <c r="G8" s="458" t="str">
        <f>+A2</f>
        <v>'(more) Simpl. Textures PLYWOOD'!</v>
      </c>
      <c r="H8" s="154" t="s">
        <v>5503</v>
      </c>
      <c r="I8" s="154" t="s">
        <v>5504</v>
      </c>
      <c r="N8"/>
    </row>
    <row r="9" spans="1:16">
      <c r="G9" s="458" t="str">
        <f>+A3</f>
        <v>'Simpl. &amp; Wide boyz PLYWOOD'!</v>
      </c>
      <c r="H9" s="154" t="s">
        <v>7524</v>
      </c>
      <c r="I9" s="154" t="s">
        <v>7525</v>
      </c>
      <c r="N9"/>
    </row>
    <row r="10" spans="1:16">
      <c r="G10" s="458" t="str">
        <f>+A4</f>
        <v>'Simpl. GRP'!</v>
      </c>
      <c r="H10" s="154" t="s">
        <v>7522</v>
      </c>
      <c r="I10" s="154" t="s">
        <v>7523</v>
      </c>
      <c r="N10"/>
    </row>
    <row r="11" spans="1:16">
      <c r="G11" s="458" t="str">
        <f>+A5</f>
        <v>'Simpl.&amp; Wide boyz PU'!</v>
      </c>
      <c r="H11" s="154" t="s">
        <v>7517</v>
      </c>
      <c r="I11" s="154" t="s">
        <v>7518</v>
      </c>
      <c r="N11"/>
    </row>
    <row r="12" spans="1:16">
      <c r="N12"/>
    </row>
    <row r="13" spans="1:16">
      <c r="A13" t="s">
        <v>354</v>
      </c>
      <c r="B13" t="s">
        <v>355</v>
      </c>
      <c r="C13" t="s">
        <v>356</v>
      </c>
      <c r="D13" t="s">
        <v>357</v>
      </c>
      <c r="E13" t="s">
        <v>358</v>
      </c>
      <c r="H13" t="s">
        <v>6153</v>
      </c>
      <c r="I13" t="str">
        <f>G7</f>
        <v>'Simpl. all tex-DT PLYWOOD'!</v>
      </c>
      <c r="J13" t="str">
        <f>G8</f>
        <v>'(more) Simpl. Textures PLYWOOD'!</v>
      </c>
      <c r="K13" t="str">
        <f>G9</f>
        <v>'Simpl. &amp; Wide boyz PLYWOOD'!</v>
      </c>
      <c r="L13" t="str">
        <f>G10</f>
        <v>'Simpl. GRP'!</v>
      </c>
      <c r="M13" t="str">
        <f>+G11</f>
        <v>'Simpl.&amp; Wide boyz PU'!</v>
      </c>
      <c r="O13" t="s">
        <v>6154</v>
      </c>
      <c r="P13" t="s">
        <v>6155</v>
      </c>
    </row>
    <row r="14" spans="1:16" ht="12" customHeight="1">
      <c r="A14" t="str">
        <f>MID(D14,LEN(C14)+2,LEN(D14)-LEN(C14))</f>
        <v>01</v>
      </c>
      <c r="B14" t="str">
        <f ca="1">VLOOKUP(H14,$A$1:$K$5,11,FALSE)</f>
        <v>PU</v>
      </c>
      <c r="C14" t="str">
        <f>IF(RIGHT(LEFT(D14,LEN(D14)-3),1)="-",LEFT(D14,LEN(D14)-4),LEFT(D14,LEN(D14)-3))</f>
        <v>S/WB-1-PU</v>
      </c>
      <c r="D14" t="s">
        <v>6864</v>
      </c>
      <c r="E14">
        <f ca="1">IFERROR(VLOOKUP(C14,INDIRECT($H14&amp;$O14),MATCH($A14,INDIRECT($H14&amp;$P14),0),FALSE),0)</f>
        <v>0</v>
      </c>
      <c r="H14" t="str">
        <f ca="1">IF(I14&lt;&gt;0,I14,IF(J14&lt;&gt;0,J14,IF(K14&lt;&gt;0,K14,IF(L14&lt;&gt;0,L14,IF(M14&lt;&gt;0,M14,N14)))))</f>
        <v>'Simpl.&amp; Wide boyz PU'!</v>
      </c>
      <c r="I14">
        <f ca="1">IF(IFERROR(VLOOKUP(C14,INDIRECT($G$7&amp;"D:D"),1,FALSE),0)&lt;&gt;0,I$13,0)</f>
        <v>0</v>
      </c>
      <c r="J14">
        <f ca="1">IF(IFERROR(VLOOKUP($C14,INDIRECT($G$8&amp;"D:D"),1,FALSE),0)&lt;&gt;0,J$13,0)</f>
        <v>0</v>
      </c>
      <c r="K14">
        <f ca="1">IF(IFERROR(VLOOKUP($C14,INDIRECT($G$9&amp;"d:d"),1,FALSE),0)&lt;&gt;0,K$13,0)</f>
        <v>0</v>
      </c>
      <c r="L14">
        <f ca="1">IF(IFERROR(VLOOKUP($C14,INDIRECT($G$10&amp;"d:d"),1,FALSE),0)&lt;&gt;0,L$13,0)</f>
        <v>0</v>
      </c>
      <c r="M14" t="str">
        <f ca="1">IF(IFERROR(VLOOKUP($C14,INDIRECT($G$11&amp;"d:d"),1,FALSE),0)&lt;&gt;0,M$13,0)</f>
        <v>'Simpl.&amp; Wide boyz PU'!</v>
      </c>
      <c r="O14" t="str">
        <f ca="1">VLOOKUP($H14,$G$7:$I$11,2,FALSE)</f>
        <v>D:T</v>
      </c>
      <c r="P14" t="str">
        <f ca="1">VLOOKUP($H14,$G$7:$I$11,3,FALSE)</f>
        <v>D7:T7</v>
      </c>
    </row>
    <row r="15" spans="1:16" ht="12" customHeight="1">
      <c r="A15" t="str">
        <f t="shared" ref="A15:A78" si="0">MID(D15,LEN(C15)+2,LEN(D15)-LEN(C15))</f>
        <v>02</v>
      </c>
      <c r="B15" t="e">
        <f t="shared" ref="B15:B78" ca="1" si="1">VLOOKUP(H15,$A$1:$K$4,11,FALSE)</f>
        <v>#N/A</v>
      </c>
      <c r="C15" t="str">
        <f t="shared" ref="C15:C78" si="2">IF(RIGHT(LEFT(D15,LEN(D15)-3),1)="-",LEFT(D15,LEN(D15)-4),LEFT(D15,LEN(D15)-3))</f>
        <v>S/WB-1-PU</v>
      </c>
      <c r="D15" t="s">
        <v>6865</v>
      </c>
      <c r="E15">
        <f t="shared" ref="E15:E78" ca="1" si="3">IFERROR(VLOOKUP(C15,INDIRECT($H15&amp;$O15),MATCH($A15,INDIRECT($H15&amp;$P15),0),FALSE),0)</f>
        <v>0</v>
      </c>
      <c r="H15" t="str">
        <f t="shared" ref="H15:H78" ca="1" si="4">IF(I15&lt;&gt;0,I15,IF(J15&lt;&gt;0,J15,IF(K15&lt;&gt;0,K15,IF(L15&lt;&gt;0,L15,IF(M15&lt;&gt;0,M15,N15)))))</f>
        <v>'Simpl.&amp; Wide boyz PU'!</v>
      </c>
      <c r="I15">
        <f t="shared" ref="I15:I78" ca="1" si="5">IF(IFERROR(VLOOKUP(C15,INDIRECT($G$7&amp;"D:D"),1,FALSE),0)&lt;&gt;0,I$13,0)</f>
        <v>0</v>
      </c>
      <c r="J15">
        <f t="shared" ref="J15:J78" ca="1" si="6">IF(IFERROR(VLOOKUP(C15,INDIRECT($G$8&amp;"D:D"),1,FALSE),0)&lt;&gt;0,J$13,0)</f>
        <v>0</v>
      </c>
      <c r="K15">
        <f t="shared" ref="K15:K78" ca="1" si="7">IF(IFERROR(VLOOKUP($C15,INDIRECT($G$9&amp;"d:d"),1,FALSE),0)&lt;&gt;0,K$13,0)</f>
        <v>0</v>
      </c>
      <c r="L15">
        <f t="shared" ref="L15:L78" ca="1" si="8">IF(IFERROR(VLOOKUP($C15,INDIRECT($G$10&amp;"d:d"),1,FALSE),0)&lt;&gt;0,L$13,0)</f>
        <v>0</v>
      </c>
      <c r="M15" t="str">
        <f t="shared" ref="M15:M78" ca="1" si="9">IF(IFERROR(VLOOKUP($C15,INDIRECT($G$11&amp;"d:d"),1,FALSE),0)&lt;&gt;0,M$13,0)</f>
        <v>'Simpl.&amp; Wide boyz PU'!</v>
      </c>
      <c r="O15" t="str">
        <f t="shared" ref="O15:O78" ca="1" si="10">VLOOKUP($H15,$G$7:$I$11,2,FALSE)</f>
        <v>D:T</v>
      </c>
      <c r="P15" t="str">
        <f t="shared" ref="P15:P78" ca="1" si="11">VLOOKUP($H15,$G$7:$I$11,3,FALSE)</f>
        <v>D7:T7</v>
      </c>
    </row>
    <row r="16" spans="1:16" ht="12" customHeight="1">
      <c r="A16" t="str">
        <f t="shared" si="0"/>
        <v>03</v>
      </c>
      <c r="B16" t="e">
        <f t="shared" ca="1" si="1"/>
        <v>#N/A</v>
      </c>
      <c r="C16" t="str">
        <f t="shared" si="2"/>
        <v>S/WB-1-PU</v>
      </c>
      <c r="D16" t="s">
        <v>6866</v>
      </c>
      <c r="E16">
        <f t="shared" ca="1" si="3"/>
        <v>0</v>
      </c>
      <c r="H16" t="str">
        <f t="shared" ca="1" si="4"/>
        <v>'Simpl.&amp; Wide boyz PU'!</v>
      </c>
      <c r="I16">
        <f t="shared" ca="1" si="5"/>
        <v>0</v>
      </c>
      <c r="J16">
        <f t="shared" ca="1" si="6"/>
        <v>0</v>
      </c>
      <c r="K16">
        <f t="shared" ca="1" si="7"/>
        <v>0</v>
      </c>
      <c r="L16">
        <f t="shared" ca="1" si="8"/>
        <v>0</v>
      </c>
      <c r="M16" t="str">
        <f t="shared" ca="1" si="9"/>
        <v>'Simpl.&amp; Wide boyz PU'!</v>
      </c>
      <c r="O16" t="str">
        <f t="shared" ca="1" si="10"/>
        <v>D:T</v>
      </c>
      <c r="P16" t="str">
        <f t="shared" ca="1" si="11"/>
        <v>D7:T7</v>
      </c>
    </row>
    <row r="17" spans="1:16" ht="12" customHeight="1">
      <c r="A17" t="str">
        <f t="shared" si="0"/>
        <v>04</v>
      </c>
      <c r="B17" t="e">
        <f t="shared" ca="1" si="1"/>
        <v>#N/A</v>
      </c>
      <c r="C17" t="str">
        <f t="shared" si="2"/>
        <v>S/WB-1-PU</v>
      </c>
      <c r="D17" t="s">
        <v>6867</v>
      </c>
      <c r="E17">
        <f t="shared" ca="1" si="3"/>
        <v>0</v>
      </c>
      <c r="H17" t="str">
        <f t="shared" ca="1" si="4"/>
        <v>'Simpl.&amp; Wide boyz PU'!</v>
      </c>
      <c r="I17">
        <f t="shared" ca="1" si="5"/>
        <v>0</v>
      </c>
      <c r="J17">
        <f t="shared" ca="1" si="6"/>
        <v>0</v>
      </c>
      <c r="K17">
        <f t="shared" ca="1" si="7"/>
        <v>0</v>
      </c>
      <c r="L17">
        <f t="shared" ca="1" si="8"/>
        <v>0</v>
      </c>
      <c r="M17" t="str">
        <f t="shared" ca="1" si="9"/>
        <v>'Simpl.&amp; Wide boyz PU'!</v>
      </c>
      <c r="O17" t="str">
        <f t="shared" ca="1" si="10"/>
        <v>D:T</v>
      </c>
      <c r="P17" t="str">
        <f t="shared" ca="1" si="11"/>
        <v>D7:T7</v>
      </c>
    </row>
    <row r="18" spans="1:16" ht="12" customHeight="1">
      <c r="A18" t="str">
        <f t="shared" si="0"/>
        <v>05</v>
      </c>
      <c r="B18" t="e">
        <f t="shared" ca="1" si="1"/>
        <v>#N/A</v>
      </c>
      <c r="C18" t="str">
        <f t="shared" si="2"/>
        <v>S/WB-1-PU</v>
      </c>
      <c r="D18" t="s">
        <v>6868</v>
      </c>
      <c r="E18">
        <f t="shared" ca="1" si="3"/>
        <v>0</v>
      </c>
      <c r="H18" t="str">
        <f t="shared" ca="1" si="4"/>
        <v>'Simpl.&amp; Wide boyz PU'!</v>
      </c>
      <c r="I18">
        <f t="shared" ca="1" si="5"/>
        <v>0</v>
      </c>
      <c r="J18">
        <f t="shared" ca="1" si="6"/>
        <v>0</v>
      </c>
      <c r="K18">
        <f t="shared" ca="1" si="7"/>
        <v>0</v>
      </c>
      <c r="L18">
        <f t="shared" ca="1" si="8"/>
        <v>0</v>
      </c>
      <c r="M18" t="str">
        <f t="shared" ca="1" si="9"/>
        <v>'Simpl.&amp; Wide boyz PU'!</v>
      </c>
      <c r="O18" t="str">
        <f t="shared" ca="1" si="10"/>
        <v>D:T</v>
      </c>
      <c r="P18" t="str">
        <f t="shared" ca="1" si="11"/>
        <v>D7:T7</v>
      </c>
    </row>
    <row r="19" spans="1:16" ht="12" customHeight="1">
      <c r="A19" t="str">
        <f t="shared" si="0"/>
        <v>06</v>
      </c>
      <c r="B19" t="e">
        <f t="shared" ca="1" si="1"/>
        <v>#N/A</v>
      </c>
      <c r="C19" t="str">
        <f t="shared" si="2"/>
        <v>S/WB-1-PU</v>
      </c>
      <c r="D19" t="s">
        <v>6869</v>
      </c>
      <c r="E19">
        <f t="shared" ca="1" si="3"/>
        <v>0</v>
      </c>
      <c r="H19" t="str">
        <f t="shared" ca="1" si="4"/>
        <v>'Simpl.&amp; Wide boyz PU'!</v>
      </c>
      <c r="I19">
        <f t="shared" ca="1" si="5"/>
        <v>0</v>
      </c>
      <c r="J19">
        <f t="shared" ca="1" si="6"/>
        <v>0</v>
      </c>
      <c r="K19">
        <f t="shared" ca="1" si="7"/>
        <v>0</v>
      </c>
      <c r="L19">
        <f t="shared" ca="1" si="8"/>
        <v>0</v>
      </c>
      <c r="M19" t="str">
        <f t="shared" ca="1" si="9"/>
        <v>'Simpl.&amp; Wide boyz PU'!</v>
      </c>
      <c r="O19" t="str">
        <f t="shared" ca="1" si="10"/>
        <v>D:T</v>
      </c>
      <c r="P19" t="str">
        <f t="shared" ca="1" si="11"/>
        <v>D7:T7</v>
      </c>
    </row>
    <row r="20" spans="1:16" ht="12" customHeight="1">
      <c r="A20" t="str">
        <f t="shared" si="0"/>
        <v>09</v>
      </c>
      <c r="B20" t="e">
        <f t="shared" ca="1" si="1"/>
        <v>#N/A</v>
      </c>
      <c r="C20" t="str">
        <f t="shared" si="2"/>
        <v>S/WB-1-PU</v>
      </c>
      <c r="D20" t="s">
        <v>6870</v>
      </c>
      <c r="E20">
        <f t="shared" ca="1" si="3"/>
        <v>0</v>
      </c>
      <c r="H20" t="str">
        <f t="shared" ca="1" si="4"/>
        <v>'Simpl.&amp; Wide boyz PU'!</v>
      </c>
      <c r="I20">
        <f t="shared" ca="1" si="5"/>
        <v>0</v>
      </c>
      <c r="J20">
        <f t="shared" ca="1" si="6"/>
        <v>0</v>
      </c>
      <c r="K20">
        <f t="shared" ca="1" si="7"/>
        <v>0</v>
      </c>
      <c r="L20">
        <f t="shared" ca="1" si="8"/>
        <v>0</v>
      </c>
      <c r="M20" t="str">
        <f t="shared" ca="1" si="9"/>
        <v>'Simpl.&amp; Wide boyz PU'!</v>
      </c>
      <c r="O20" t="str">
        <f t="shared" ca="1" si="10"/>
        <v>D:T</v>
      </c>
      <c r="P20" t="str">
        <f t="shared" ca="1" si="11"/>
        <v>D7:T7</v>
      </c>
    </row>
    <row r="21" spans="1:16" ht="12" customHeight="1">
      <c r="A21" t="str">
        <f t="shared" si="0"/>
        <v>11</v>
      </c>
      <c r="B21" t="e">
        <f t="shared" ca="1" si="1"/>
        <v>#N/A</v>
      </c>
      <c r="C21" t="str">
        <f t="shared" si="2"/>
        <v>S/WB-1-PU</v>
      </c>
      <c r="D21" t="s">
        <v>6871</v>
      </c>
      <c r="E21">
        <f t="shared" ca="1" si="3"/>
        <v>0</v>
      </c>
      <c r="H21" t="str">
        <f t="shared" ca="1" si="4"/>
        <v>'Simpl.&amp; Wide boyz PU'!</v>
      </c>
      <c r="I21">
        <f t="shared" ca="1" si="5"/>
        <v>0</v>
      </c>
      <c r="J21">
        <f t="shared" ca="1" si="6"/>
        <v>0</v>
      </c>
      <c r="K21">
        <f t="shared" ca="1" si="7"/>
        <v>0</v>
      </c>
      <c r="L21">
        <f t="shared" ca="1" si="8"/>
        <v>0</v>
      </c>
      <c r="M21" t="str">
        <f t="shared" ca="1" si="9"/>
        <v>'Simpl.&amp; Wide boyz PU'!</v>
      </c>
      <c r="O21" t="str">
        <f t="shared" ca="1" si="10"/>
        <v>D:T</v>
      </c>
      <c r="P21" t="str">
        <f t="shared" ca="1" si="11"/>
        <v>D7:T7</v>
      </c>
    </row>
    <row r="22" spans="1:16" ht="12" customHeight="1">
      <c r="A22" t="str">
        <f t="shared" si="0"/>
        <v>12</v>
      </c>
      <c r="B22" t="e">
        <f t="shared" ca="1" si="1"/>
        <v>#N/A</v>
      </c>
      <c r="C22" t="str">
        <f t="shared" si="2"/>
        <v>S/WB-1-PU</v>
      </c>
      <c r="D22" t="s">
        <v>6872</v>
      </c>
      <c r="E22">
        <f t="shared" ca="1" si="3"/>
        <v>0</v>
      </c>
      <c r="H22" t="str">
        <f t="shared" ca="1" si="4"/>
        <v>'Simpl.&amp; Wide boyz PU'!</v>
      </c>
      <c r="I22">
        <f t="shared" ca="1" si="5"/>
        <v>0</v>
      </c>
      <c r="J22">
        <f t="shared" ca="1" si="6"/>
        <v>0</v>
      </c>
      <c r="K22">
        <f t="shared" ca="1" si="7"/>
        <v>0</v>
      </c>
      <c r="L22">
        <f t="shared" ca="1" si="8"/>
        <v>0</v>
      </c>
      <c r="M22" t="str">
        <f t="shared" ca="1" si="9"/>
        <v>'Simpl.&amp; Wide boyz PU'!</v>
      </c>
      <c r="O22" t="str">
        <f t="shared" ca="1" si="10"/>
        <v>D:T</v>
      </c>
      <c r="P22" t="str">
        <f t="shared" ca="1" si="11"/>
        <v>D7:T7</v>
      </c>
    </row>
    <row r="23" spans="1:16" ht="12" customHeight="1">
      <c r="A23" t="str">
        <f t="shared" si="0"/>
        <v>13</v>
      </c>
      <c r="B23" t="e">
        <f t="shared" ca="1" si="1"/>
        <v>#N/A</v>
      </c>
      <c r="C23" t="str">
        <f t="shared" si="2"/>
        <v>S/WB-1-PU</v>
      </c>
      <c r="D23" t="s">
        <v>6873</v>
      </c>
      <c r="E23">
        <f t="shared" ca="1" si="3"/>
        <v>0</v>
      </c>
      <c r="H23" t="str">
        <f t="shared" ca="1" si="4"/>
        <v>'Simpl.&amp; Wide boyz PU'!</v>
      </c>
      <c r="I23">
        <f t="shared" ca="1" si="5"/>
        <v>0</v>
      </c>
      <c r="J23">
        <f t="shared" ca="1" si="6"/>
        <v>0</v>
      </c>
      <c r="K23">
        <f t="shared" ca="1" si="7"/>
        <v>0</v>
      </c>
      <c r="L23">
        <f t="shared" ca="1" si="8"/>
        <v>0</v>
      </c>
      <c r="M23" t="str">
        <f t="shared" ca="1" si="9"/>
        <v>'Simpl.&amp; Wide boyz PU'!</v>
      </c>
      <c r="O23" t="str">
        <f t="shared" ca="1" si="10"/>
        <v>D:T</v>
      </c>
      <c r="P23" t="str">
        <f t="shared" ca="1" si="11"/>
        <v>D7:T7</v>
      </c>
    </row>
    <row r="24" spans="1:16" ht="12" customHeight="1">
      <c r="A24" t="str">
        <f t="shared" si="0"/>
        <v>01</v>
      </c>
      <c r="B24" t="str">
        <f t="shared" ca="1" si="1"/>
        <v>W</v>
      </c>
      <c r="C24" t="str">
        <f t="shared" si="2"/>
        <v>S/WB-10W-C</v>
      </c>
      <c r="D24" t="s">
        <v>6189</v>
      </c>
      <c r="E24">
        <f t="shared" ca="1" si="3"/>
        <v>0</v>
      </c>
      <c r="H24" t="str">
        <f t="shared" ca="1" si="4"/>
        <v>'Simpl. &amp; Wide boyz PLYWOOD'!</v>
      </c>
      <c r="I24">
        <f t="shared" ca="1" si="5"/>
        <v>0</v>
      </c>
      <c r="J24">
        <f t="shared" ca="1" si="6"/>
        <v>0</v>
      </c>
      <c r="K24" t="str">
        <f t="shared" ca="1" si="7"/>
        <v>'Simpl. &amp; Wide boyz PLYWOOD'!</v>
      </c>
      <c r="L24">
        <f t="shared" ca="1" si="8"/>
        <v>0</v>
      </c>
      <c r="M24">
        <f t="shared" ca="1" si="9"/>
        <v>0</v>
      </c>
      <c r="O24" t="str">
        <f t="shared" ca="1" si="10"/>
        <v>D:O</v>
      </c>
      <c r="P24" t="str">
        <f t="shared" ca="1" si="11"/>
        <v>D7:O7</v>
      </c>
    </row>
    <row r="25" spans="1:16" ht="12" customHeight="1">
      <c r="A25" t="str">
        <f t="shared" si="0"/>
        <v>01</v>
      </c>
      <c r="B25" t="str">
        <f t="shared" ca="1" si="1"/>
        <v>W</v>
      </c>
      <c r="C25" t="str">
        <f t="shared" si="2"/>
        <v>S/WB-11W-C</v>
      </c>
      <c r="D25" t="s">
        <v>6192</v>
      </c>
      <c r="E25">
        <f t="shared" ca="1" si="3"/>
        <v>0</v>
      </c>
      <c r="H25" t="str">
        <f t="shared" ca="1" si="4"/>
        <v>'Simpl. &amp; Wide boyz PLYWOOD'!</v>
      </c>
      <c r="I25">
        <f t="shared" ca="1" si="5"/>
        <v>0</v>
      </c>
      <c r="J25">
        <f t="shared" ca="1" si="6"/>
        <v>0</v>
      </c>
      <c r="K25" t="str">
        <f t="shared" ca="1" si="7"/>
        <v>'Simpl. &amp; Wide boyz PLYWOOD'!</v>
      </c>
      <c r="L25">
        <f t="shared" ca="1" si="8"/>
        <v>0</v>
      </c>
      <c r="M25">
        <f t="shared" ca="1" si="9"/>
        <v>0</v>
      </c>
      <c r="O25" t="str">
        <f t="shared" ca="1" si="10"/>
        <v>D:O</v>
      </c>
      <c r="P25" t="str">
        <f t="shared" ca="1" si="11"/>
        <v>D7:O7</v>
      </c>
    </row>
    <row r="26" spans="1:16" ht="12" customHeight="1">
      <c r="A26" t="str">
        <f t="shared" si="0"/>
        <v>01</v>
      </c>
      <c r="B26" t="str">
        <f t="shared" ca="1" si="1"/>
        <v>W</v>
      </c>
      <c r="C26" t="str">
        <f t="shared" si="2"/>
        <v>S/WB-12W-C</v>
      </c>
      <c r="D26" t="s">
        <v>6191</v>
      </c>
      <c r="E26">
        <f t="shared" ca="1" si="3"/>
        <v>0</v>
      </c>
      <c r="H26" t="str">
        <f t="shared" ca="1" si="4"/>
        <v>'Simpl. &amp; Wide boyz PLYWOOD'!</v>
      </c>
      <c r="I26">
        <f t="shared" ca="1" si="5"/>
        <v>0</v>
      </c>
      <c r="J26">
        <f t="shared" ca="1" si="6"/>
        <v>0</v>
      </c>
      <c r="K26" t="str">
        <f t="shared" ca="1" si="7"/>
        <v>'Simpl. &amp; Wide boyz PLYWOOD'!</v>
      </c>
      <c r="L26">
        <f t="shared" ca="1" si="8"/>
        <v>0</v>
      </c>
      <c r="M26">
        <f t="shared" ca="1" si="9"/>
        <v>0</v>
      </c>
      <c r="O26" t="str">
        <f t="shared" ca="1" si="10"/>
        <v>D:O</v>
      </c>
      <c r="P26" t="str">
        <f t="shared" ca="1" si="11"/>
        <v>D7:O7</v>
      </c>
    </row>
    <row r="27" spans="1:16" ht="12" customHeight="1">
      <c r="A27" t="str">
        <f t="shared" si="0"/>
        <v>01</v>
      </c>
      <c r="B27" t="str">
        <f t="shared" ca="1" si="1"/>
        <v>W</v>
      </c>
      <c r="C27" t="str">
        <f t="shared" si="2"/>
        <v>S/WB-13W-C</v>
      </c>
      <c r="D27" t="s">
        <v>6190</v>
      </c>
      <c r="E27">
        <f t="shared" ca="1" si="3"/>
        <v>0</v>
      </c>
      <c r="H27" t="str">
        <f t="shared" ca="1" si="4"/>
        <v>'Simpl. &amp; Wide boyz PLYWOOD'!</v>
      </c>
      <c r="I27">
        <f t="shared" ca="1" si="5"/>
        <v>0</v>
      </c>
      <c r="J27">
        <f t="shared" ca="1" si="6"/>
        <v>0</v>
      </c>
      <c r="K27" t="str">
        <f t="shared" ca="1" si="7"/>
        <v>'Simpl. &amp; Wide boyz PLYWOOD'!</v>
      </c>
      <c r="L27">
        <f t="shared" ca="1" si="8"/>
        <v>0</v>
      </c>
      <c r="M27">
        <f t="shared" ca="1" si="9"/>
        <v>0</v>
      </c>
      <c r="O27" t="str">
        <f t="shared" ca="1" si="10"/>
        <v>D:O</v>
      </c>
      <c r="P27" t="str">
        <f t="shared" ca="1" si="11"/>
        <v>D7:O7</v>
      </c>
    </row>
    <row r="28" spans="1:16" ht="12" customHeight="1">
      <c r="A28" t="str">
        <f t="shared" si="0"/>
        <v>01</v>
      </c>
      <c r="B28" t="str">
        <f t="shared" ca="1" si="1"/>
        <v>W</v>
      </c>
      <c r="C28" t="str">
        <f t="shared" si="2"/>
        <v>S/WB-14W-C</v>
      </c>
      <c r="D28" t="s">
        <v>6874</v>
      </c>
      <c r="E28">
        <f t="shared" ca="1" si="3"/>
        <v>0</v>
      </c>
      <c r="H28" t="str">
        <f t="shared" ca="1" si="4"/>
        <v>'Simpl. &amp; Wide boyz PLYWOOD'!</v>
      </c>
      <c r="I28">
        <f t="shared" ca="1" si="5"/>
        <v>0</v>
      </c>
      <c r="J28">
        <f t="shared" ca="1" si="6"/>
        <v>0</v>
      </c>
      <c r="K28" t="str">
        <f t="shared" ca="1" si="7"/>
        <v>'Simpl. &amp; Wide boyz PLYWOOD'!</v>
      </c>
      <c r="L28">
        <f t="shared" ca="1" si="8"/>
        <v>0</v>
      </c>
      <c r="M28">
        <f t="shared" ca="1" si="9"/>
        <v>0</v>
      </c>
      <c r="O28" t="str">
        <f t="shared" ca="1" si="10"/>
        <v>D:O</v>
      </c>
      <c r="P28" t="str">
        <f t="shared" ca="1" si="11"/>
        <v>D7:O7</v>
      </c>
    </row>
    <row r="29" spans="1:16">
      <c r="A29" t="str">
        <f t="shared" si="0"/>
        <v>01</v>
      </c>
      <c r="B29" t="str">
        <f t="shared" ca="1" si="1"/>
        <v>W</v>
      </c>
      <c r="C29" t="str">
        <f t="shared" si="2"/>
        <v>S/WB-1W-C</v>
      </c>
      <c r="D29" t="s">
        <v>6150</v>
      </c>
      <c r="E29">
        <f t="shared" ca="1" si="3"/>
        <v>0</v>
      </c>
      <c r="H29" t="str">
        <f t="shared" ca="1" si="4"/>
        <v>'Simpl. &amp; Wide boyz PLYWOOD'!</v>
      </c>
      <c r="I29">
        <f t="shared" ca="1" si="5"/>
        <v>0</v>
      </c>
      <c r="J29">
        <f t="shared" ca="1" si="6"/>
        <v>0</v>
      </c>
      <c r="K29" t="str">
        <f t="shared" ca="1" si="7"/>
        <v>'Simpl. &amp; Wide boyz PLYWOOD'!</v>
      </c>
      <c r="L29">
        <f t="shared" ca="1" si="8"/>
        <v>0</v>
      </c>
      <c r="M29">
        <f t="shared" ca="1" si="9"/>
        <v>0</v>
      </c>
      <c r="O29" t="str">
        <f t="shared" ca="1" si="10"/>
        <v>D:O</v>
      </c>
      <c r="P29" t="str">
        <f t="shared" ca="1" si="11"/>
        <v>D7:O7</v>
      </c>
    </row>
    <row r="30" spans="1:16">
      <c r="A30" t="str">
        <f t="shared" si="0"/>
        <v>02</v>
      </c>
      <c r="B30" t="str">
        <f t="shared" ca="1" si="1"/>
        <v>W</v>
      </c>
      <c r="C30" t="str">
        <f t="shared" si="2"/>
        <v>S/WB-1W-C</v>
      </c>
      <c r="D30" t="s">
        <v>6875</v>
      </c>
      <c r="E30">
        <f t="shared" ca="1" si="3"/>
        <v>0</v>
      </c>
      <c r="H30" t="str">
        <f t="shared" ca="1" si="4"/>
        <v>'Simpl. &amp; Wide boyz PLYWOOD'!</v>
      </c>
      <c r="I30">
        <f t="shared" ca="1" si="5"/>
        <v>0</v>
      </c>
      <c r="J30">
        <f t="shared" ca="1" si="6"/>
        <v>0</v>
      </c>
      <c r="K30" t="str">
        <f t="shared" ca="1" si="7"/>
        <v>'Simpl. &amp; Wide boyz PLYWOOD'!</v>
      </c>
      <c r="L30">
        <f t="shared" ca="1" si="8"/>
        <v>0</v>
      </c>
      <c r="M30">
        <f t="shared" ca="1" si="9"/>
        <v>0</v>
      </c>
      <c r="O30" t="str">
        <f t="shared" ca="1" si="10"/>
        <v>D:O</v>
      </c>
      <c r="P30" t="str">
        <f t="shared" ca="1" si="11"/>
        <v>D7:O7</v>
      </c>
    </row>
    <row r="31" spans="1:16">
      <c r="A31" t="str">
        <f t="shared" si="0"/>
        <v>03</v>
      </c>
      <c r="B31" t="str">
        <f t="shared" ca="1" si="1"/>
        <v>W</v>
      </c>
      <c r="C31" t="str">
        <f t="shared" si="2"/>
        <v>S/WB-1W-C</v>
      </c>
      <c r="D31" t="s">
        <v>6876</v>
      </c>
      <c r="E31">
        <f t="shared" ca="1" si="3"/>
        <v>0</v>
      </c>
      <c r="H31" t="str">
        <f t="shared" ca="1" si="4"/>
        <v>'Simpl. &amp; Wide boyz PLYWOOD'!</v>
      </c>
      <c r="I31">
        <f t="shared" ca="1" si="5"/>
        <v>0</v>
      </c>
      <c r="J31">
        <f t="shared" ca="1" si="6"/>
        <v>0</v>
      </c>
      <c r="K31" t="str">
        <f t="shared" ca="1" si="7"/>
        <v>'Simpl. &amp; Wide boyz PLYWOOD'!</v>
      </c>
      <c r="L31">
        <f t="shared" ca="1" si="8"/>
        <v>0</v>
      </c>
      <c r="M31">
        <f t="shared" ca="1" si="9"/>
        <v>0</v>
      </c>
      <c r="O31" t="str">
        <f t="shared" ca="1" si="10"/>
        <v>D:O</v>
      </c>
      <c r="P31" t="str">
        <f t="shared" ca="1" si="11"/>
        <v>D7:O7</v>
      </c>
    </row>
    <row r="32" spans="1:16">
      <c r="A32" t="str">
        <f t="shared" si="0"/>
        <v>04</v>
      </c>
      <c r="B32" t="str">
        <f t="shared" ca="1" si="1"/>
        <v>W</v>
      </c>
      <c r="C32" t="str">
        <f t="shared" si="2"/>
        <v>S/WB-1W-C</v>
      </c>
      <c r="D32" t="s">
        <v>6877</v>
      </c>
      <c r="E32">
        <f t="shared" ca="1" si="3"/>
        <v>0</v>
      </c>
      <c r="H32" t="str">
        <f t="shared" ca="1" si="4"/>
        <v>'Simpl. &amp; Wide boyz PLYWOOD'!</v>
      </c>
      <c r="I32">
        <f t="shared" ca="1" si="5"/>
        <v>0</v>
      </c>
      <c r="J32">
        <f t="shared" ca="1" si="6"/>
        <v>0</v>
      </c>
      <c r="K32" t="str">
        <f t="shared" ca="1" si="7"/>
        <v>'Simpl. &amp; Wide boyz PLYWOOD'!</v>
      </c>
      <c r="L32">
        <f t="shared" ca="1" si="8"/>
        <v>0</v>
      </c>
      <c r="M32">
        <f t="shared" ca="1" si="9"/>
        <v>0</v>
      </c>
      <c r="O32" t="str">
        <f t="shared" ca="1" si="10"/>
        <v>D:O</v>
      </c>
      <c r="P32" t="str">
        <f t="shared" ca="1" si="11"/>
        <v>D7:O7</v>
      </c>
    </row>
    <row r="33" spans="1:16">
      <c r="A33" t="str">
        <f t="shared" si="0"/>
        <v>05</v>
      </c>
      <c r="B33" t="str">
        <f t="shared" ca="1" si="1"/>
        <v>W</v>
      </c>
      <c r="C33" t="str">
        <f t="shared" si="2"/>
        <v>S/WB-1W-C</v>
      </c>
      <c r="D33" t="s">
        <v>6878</v>
      </c>
      <c r="E33">
        <f t="shared" ca="1" si="3"/>
        <v>0</v>
      </c>
      <c r="H33" t="str">
        <f t="shared" ca="1" si="4"/>
        <v>'Simpl. &amp; Wide boyz PLYWOOD'!</v>
      </c>
      <c r="I33">
        <f t="shared" ca="1" si="5"/>
        <v>0</v>
      </c>
      <c r="J33">
        <f t="shared" ca="1" si="6"/>
        <v>0</v>
      </c>
      <c r="K33" t="str">
        <f t="shared" ca="1" si="7"/>
        <v>'Simpl. &amp; Wide boyz PLYWOOD'!</v>
      </c>
      <c r="L33">
        <f t="shared" ca="1" si="8"/>
        <v>0</v>
      </c>
      <c r="M33">
        <f t="shared" ca="1" si="9"/>
        <v>0</v>
      </c>
      <c r="O33" t="str">
        <f t="shared" ca="1" si="10"/>
        <v>D:O</v>
      </c>
      <c r="P33" t="str">
        <f t="shared" ca="1" si="11"/>
        <v>D7:O7</v>
      </c>
    </row>
    <row r="34" spans="1:16">
      <c r="A34" t="str">
        <f t="shared" si="0"/>
        <v>06</v>
      </c>
      <c r="B34" t="str">
        <f t="shared" ca="1" si="1"/>
        <v>W</v>
      </c>
      <c r="C34" t="str">
        <f t="shared" si="2"/>
        <v>S/WB-1W-C</v>
      </c>
      <c r="D34" t="s">
        <v>6879</v>
      </c>
      <c r="E34">
        <f t="shared" ca="1" si="3"/>
        <v>0</v>
      </c>
      <c r="H34" t="str">
        <f t="shared" ca="1" si="4"/>
        <v>'Simpl. &amp; Wide boyz PLYWOOD'!</v>
      </c>
      <c r="I34">
        <f t="shared" ca="1" si="5"/>
        <v>0</v>
      </c>
      <c r="J34">
        <f t="shared" ca="1" si="6"/>
        <v>0</v>
      </c>
      <c r="K34" t="str">
        <f t="shared" ca="1" si="7"/>
        <v>'Simpl. &amp; Wide boyz PLYWOOD'!</v>
      </c>
      <c r="L34">
        <f t="shared" ca="1" si="8"/>
        <v>0</v>
      </c>
      <c r="M34">
        <f t="shared" ca="1" si="9"/>
        <v>0</v>
      </c>
      <c r="O34" t="str">
        <f t="shared" ca="1" si="10"/>
        <v>D:O</v>
      </c>
      <c r="P34" t="str">
        <f t="shared" ca="1" si="11"/>
        <v>D7:O7</v>
      </c>
    </row>
    <row r="35" spans="1:16">
      <c r="A35" t="str">
        <f t="shared" si="0"/>
        <v>07</v>
      </c>
      <c r="B35" t="str">
        <f t="shared" ca="1" si="1"/>
        <v>W</v>
      </c>
      <c r="C35" t="str">
        <f t="shared" si="2"/>
        <v>S/WB-1W-C</v>
      </c>
      <c r="D35" t="s">
        <v>6880</v>
      </c>
      <c r="E35">
        <f t="shared" ca="1" si="3"/>
        <v>0</v>
      </c>
      <c r="H35" t="str">
        <f t="shared" ca="1" si="4"/>
        <v>'Simpl. &amp; Wide boyz PLYWOOD'!</v>
      </c>
      <c r="I35">
        <f t="shared" ca="1" si="5"/>
        <v>0</v>
      </c>
      <c r="J35">
        <f t="shared" ca="1" si="6"/>
        <v>0</v>
      </c>
      <c r="K35" t="str">
        <f t="shared" ca="1" si="7"/>
        <v>'Simpl. &amp; Wide boyz PLYWOOD'!</v>
      </c>
      <c r="L35">
        <f t="shared" ca="1" si="8"/>
        <v>0</v>
      </c>
      <c r="M35">
        <f t="shared" ca="1" si="9"/>
        <v>0</v>
      </c>
      <c r="O35" t="str">
        <f t="shared" ca="1" si="10"/>
        <v>D:O</v>
      </c>
      <c r="P35" t="str">
        <f t="shared" ca="1" si="11"/>
        <v>D7:O7</v>
      </c>
    </row>
    <row r="36" spans="1:16">
      <c r="A36" t="str">
        <f t="shared" si="0"/>
        <v>08</v>
      </c>
      <c r="B36" t="str">
        <f t="shared" ca="1" si="1"/>
        <v>W</v>
      </c>
      <c r="C36" t="str">
        <f t="shared" si="2"/>
        <v>S/WB-1W-C</v>
      </c>
      <c r="D36" t="s">
        <v>6881</v>
      </c>
      <c r="E36">
        <f t="shared" ca="1" si="3"/>
        <v>0</v>
      </c>
      <c r="H36" t="str">
        <f t="shared" ca="1" si="4"/>
        <v>'Simpl. &amp; Wide boyz PLYWOOD'!</v>
      </c>
      <c r="I36">
        <f t="shared" ca="1" si="5"/>
        <v>0</v>
      </c>
      <c r="J36">
        <f t="shared" ca="1" si="6"/>
        <v>0</v>
      </c>
      <c r="K36" t="str">
        <f t="shared" ca="1" si="7"/>
        <v>'Simpl. &amp; Wide boyz PLYWOOD'!</v>
      </c>
      <c r="L36">
        <f t="shared" ca="1" si="8"/>
        <v>0</v>
      </c>
      <c r="M36">
        <f t="shared" ca="1" si="9"/>
        <v>0</v>
      </c>
      <c r="O36" t="str">
        <f t="shared" ca="1" si="10"/>
        <v>D:O</v>
      </c>
      <c r="P36" t="str">
        <f t="shared" ca="1" si="11"/>
        <v>D7:O7</v>
      </c>
    </row>
    <row r="37" spans="1:16">
      <c r="A37" t="str">
        <f t="shared" si="0"/>
        <v>09</v>
      </c>
      <c r="B37" t="str">
        <f t="shared" ca="1" si="1"/>
        <v>W</v>
      </c>
      <c r="C37" t="str">
        <f t="shared" si="2"/>
        <v>S/WB-1W-C</v>
      </c>
      <c r="D37" t="s">
        <v>6882</v>
      </c>
      <c r="E37">
        <f t="shared" ca="1" si="3"/>
        <v>0</v>
      </c>
      <c r="H37" t="str">
        <f t="shared" ca="1" si="4"/>
        <v>'Simpl. &amp; Wide boyz PLYWOOD'!</v>
      </c>
      <c r="I37">
        <f t="shared" ca="1" si="5"/>
        <v>0</v>
      </c>
      <c r="J37">
        <f t="shared" ca="1" si="6"/>
        <v>0</v>
      </c>
      <c r="K37" t="str">
        <f t="shared" ca="1" si="7"/>
        <v>'Simpl. &amp; Wide boyz PLYWOOD'!</v>
      </c>
      <c r="L37">
        <f t="shared" ca="1" si="8"/>
        <v>0</v>
      </c>
      <c r="M37">
        <f t="shared" ca="1" si="9"/>
        <v>0</v>
      </c>
      <c r="O37" t="str">
        <f t="shared" ca="1" si="10"/>
        <v>D:O</v>
      </c>
      <c r="P37" t="str">
        <f t="shared" ca="1" si="11"/>
        <v>D7:O7</v>
      </c>
    </row>
    <row r="38" spans="1:16">
      <c r="A38" t="str">
        <f t="shared" si="0"/>
        <v>10</v>
      </c>
      <c r="B38" t="str">
        <f t="shared" ca="1" si="1"/>
        <v>W</v>
      </c>
      <c r="C38" t="str">
        <f t="shared" si="2"/>
        <v>S/WB-1W-C</v>
      </c>
      <c r="D38" t="s">
        <v>6883</v>
      </c>
      <c r="E38">
        <f t="shared" ca="1" si="3"/>
        <v>0</v>
      </c>
      <c r="H38" t="str">
        <f t="shared" ca="1" si="4"/>
        <v>'Simpl. &amp; Wide boyz PLYWOOD'!</v>
      </c>
      <c r="I38">
        <f t="shared" ca="1" si="5"/>
        <v>0</v>
      </c>
      <c r="J38">
        <f t="shared" ca="1" si="6"/>
        <v>0</v>
      </c>
      <c r="K38" t="str">
        <f t="shared" ca="1" si="7"/>
        <v>'Simpl. &amp; Wide boyz PLYWOOD'!</v>
      </c>
      <c r="L38">
        <f t="shared" ca="1" si="8"/>
        <v>0</v>
      </c>
      <c r="M38">
        <f t="shared" ca="1" si="9"/>
        <v>0</v>
      </c>
      <c r="O38" t="str">
        <f t="shared" ca="1" si="10"/>
        <v>D:O</v>
      </c>
      <c r="P38" t="str">
        <f t="shared" ca="1" si="11"/>
        <v>D7:O7</v>
      </c>
    </row>
    <row r="39" spans="1:16">
      <c r="A39" t="str">
        <f t="shared" si="0"/>
        <v>100</v>
      </c>
      <c r="B39" t="str">
        <f t="shared" ca="1" si="1"/>
        <v>W</v>
      </c>
      <c r="C39" t="str">
        <f t="shared" si="2"/>
        <v>S/WB-1W-C</v>
      </c>
      <c r="D39" t="s">
        <v>6884</v>
      </c>
      <c r="E39">
        <f t="shared" ca="1" si="3"/>
        <v>0</v>
      </c>
      <c r="H39" t="str">
        <f t="shared" ca="1" si="4"/>
        <v>'Simpl. &amp; Wide boyz PLYWOOD'!</v>
      </c>
      <c r="I39">
        <f t="shared" ca="1" si="5"/>
        <v>0</v>
      </c>
      <c r="J39">
        <f t="shared" ca="1" si="6"/>
        <v>0</v>
      </c>
      <c r="K39" t="str">
        <f t="shared" ca="1" si="7"/>
        <v>'Simpl. &amp; Wide boyz PLYWOOD'!</v>
      </c>
      <c r="L39">
        <f t="shared" ca="1" si="8"/>
        <v>0</v>
      </c>
      <c r="M39">
        <f t="shared" ca="1" si="9"/>
        <v>0</v>
      </c>
      <c r="O39" t="str">
        <f t="shared" ca="1" si="10"/>
        <v>D:O</v>
      </c>
      <c r="P39" t="str">
        <f t="shared" ca="1" si="11"/>
        <v>D7:O7</v>
      </c>
    </row>
    <row r="40" spans="1:16">
      <c r="A40" t="str">
        <f t="shared" si="0"/>
        <v>11</v>
      </c>
      <c r="B40" t="str">
        <f t="shared" ca="1" si="1"/>
        <v>W</v>
      </c>
      <c r="C40" t="str">
        <f t="shared" si="2"/>
        <v>S/WB-1W-C</v>
      </c>
      <c r="D40" t="s">
        <v>6885</v>
      </c>
      <c r="E40">
        <f t="shared" ca="1" si="3"/>
        <v>0</v>
      </c>
      <c r="H40" t="str">
        <f t="shared" ca="1" si="4"/>
        <v>'Simpl. &amp; Wide boyz PLYWOOD'!</v>
      </c>
      <c r="I40">
        <f t="shared" ca="1" si="5"/>
        <v>0</v>
      </c>
      <c r="J40">
        <f t="shared" ca="1" si="6"/>
        <v>0</v>
      </c>
      <c r="K40" t="str">
        <f t="shared" ca="1" si="7"/>
        <v>'Simpl. &amp; Wide boyz PLYWOOD'!</v>
      </c>
      <c r="L40">
        <f t="shared" ca="1" si="8"/>
        <v>0</v>
      </c>
      <c r="M40">
        <f t="shared" ca="1" si="9"/>
        <v>0</v>
      </c>
      <c r="O40" t="str">
        <f t="shared" ca="1" si="10"/>
        <v>D:O</v>
      </c>
      <c r="P40" t="str">
        <f t="shared" ca="1" si="11"/>
        <v>D7:O7</v>
      </c>
    </row>
    <row r="41" spans="1:16">
      <c r="A41" t="str">
        <f t="shared" si="0"/>
        <v>12</v>
      </c>
      <c r="B41" t="str">
        <f t="shared" ca="1" si="1"/>
        <v>W</v>
      </c>
      <c r="C41" t="str">
        <f t="shared" si="2"/>
        <v>S/WB-1W-C</v>
      </c>
      <c r="D41" t="s">
        <v>6886</v>
      </c>
      <c r="E41">
        <f t="shared" ca="1" si="3"/>
        <v>0</v>
      </c>
      <c r="H41" t="str">
        <f t="shared" ca="1" si="4"/>
        <v>'Simpl. &amp; Wide boyz PLYWOOD'!</v>
      </c>
      <c r="I41">
        <f t="shared" ca="1" si="5"/>
        <v>0</v>
      </c>
      <c r="J41">
        <f t="shared" ca="1" si="6"/>
        <v>0</v>
      </c>
      <c r="K41" t="str">
        <f t="shared" ca="1" si="7"/>
        <v>'Simpl. &amp; Wide boyz PLYWOOD'!</v>
      </c>
      <c r="L41">
        <f t="shared" ca="1" si="8"/>
        <v>0</v>
      </c>
      <c r="M41">
        <f t="shared" ca="1" si="9"/>
        <v>0</v>
      </c>
      <c r="O41" t="str">
        <f t="shared" ca="1" si="10"/>
        <v>D:O</v>
      </c>
      <c r="P41" t="str">
        <f t="shared" ca="1" si="11"/>
        <v>D7:O7</v>
      </c>
    </row>
    <row r="42" spans="1:16">
      <c r="A42" t="str">
        <f t="shared" si="0"/>
        <v>13</v>
      </c>
      <c r="B42" t="str">
        <f t="shared" ca="1" si="1"/>
        <v>W</v>
      </c>
      <c r="C42" t="str">
        <f t="shared" si="2"/>
        <v>S/WB-1W-C</v>
      </c>
      <c r="D42" t="s">
        <v>6887</v>
      </c>
      <c r="E42">
        <f t="shared" ca="1" si="3"/>
        <v>0</v>
      </c>
      <c r="H42" t="str">
        <f t="shared" ca="1" si="4"/>
        <v>'Simpl. &amp; Wide boyz PLYWOOD'!</v>
      </c>
      <c r="I42">
        <f t="shared" ca="1" si="5"/>
        <v>0</v>
      </c>
      <c r="J42">
        <f t="shared" ca="1" si="6"/>
        <v>0</v>
      </c>
      <c r="K42" t="str">
        <f t="shared" ca="1" si="7"/>
        <v>'Simpl. &amp; Wide boyz PLYWOOD'!</v>
      </c>
      <c r="L42">
        <f t="shared" ca="1" si="8"/>
        <v>0</v>
      </c>
      <c r="M42">
        <f t="shared" ca="1" si="9"/>
        <v>0</v>
      </c>
      <c r="O42" t="str">
        <f t="shared" ca="1" si="10"/>
        <v>D:O</v>
      </c>
      <c r="P42" t="str">
        <f t="shared" ca="1" si="11"/>
        <v>D7:O7</v>
      </c>
    </row>
    <row r="43" spans="1:16">
      <c r="A43" t="str">
        <f t="shared" si="0"/>
        <v>15</v>
      </c>
      <c r="B43" t="str">
        <f t="shared" ca="1" si="1"/>
        <v>W</v>
      </c>
      <c r="C43" t="str">
        <f t="shared" si="2"/>
        <v>S/WB-1W-C</v>
      </c>
      <c r="D43" t="s">
        <v>6888</v>
      </c>
      <c r="E43">
        <f t="shared" ca="1" si="3"/>
        <v>0</v>
      </c>
      <c r="H43" t="str">
        <f t="shared" ca="1" si="4"/>
        <v>'Simpl. &amp; Wide boyz PLYWOOD'!</v>
      </c>
      <c r="I43">
        <f t="shared" ca="1" si="5"/>
        <v>0</v>
      </c>
      <c r="J43">
        <f t="shared" ca="1" si="6"/>
        <v>0</v>
      </c>
      <c r="K43" t="str">
        <f t="shared" ca="1" si="7"/>
        <v>'Simpl. &amp; Wide boyz PLYWOOD'!</v>
      </c>
      <c r="L43">
        <f t="shared" ca="1" si="8"/>
        <v>0</v>
      </c>
      <c r="M43">
        <f t="shared" ca="1" si="9"/>
        <v>0</v>
      </c>
      <c r="O43" t="str">
        <f t="shared" ca="1" si="10"/>
        <v>D:O</v>
      </c>
      <c r="P43" t="str">
        <f t="shared" ca="1" si="11"/>
        <v>D7:O7</v>
      </c>
    </row>
    <row r="44" spans="1:16">
      <c r="A44" t="str">
        <f t="shared" si="0"/>
        <v>01</v>
      </c>
      <c r="B44" t="str">
        <f t="shared" ca="1" si="1"/>
        <v>W</v>
      </c>
      <c r="C44" t="str">
        <f t="shared" si="2"/>
        <v>S/WB-20W-C</v>
      </c>
      <c r="D44" t="s">
        <v>6889</v>
      </c>
      <c r="E44">
        <f t="shared" ca="1" si="3"/>
        <v>0</v>
      </c>
      <c r="H44" t="str">
        <f t="shared" ca="1" si="4"/>
        <v>'Simpl. &amp; Wide boyz PLYWOOD'!</v>
      </c>
      <c r="I44">
        <f t="shared" ca="1" si="5"/>
        <v>0</v>
      </c>
      <c r="J44">
        <f t="shared" ca="1" si="6"/>
        <v>0</v>
      </c>
      <c r="K44" t="str">
        <f t="shared" ca="1" si="7"/>
        <v>'Simpl. &amp; Wide boyz PLYWOOD'!</v>
      </c>
      <c r="L44">
        <f t="shared" ca="1" si="8"/>
        <v>0</v>
      </c>
      <c r="M44">
        <f t="shared" ca="1" si="9"/>
        <v>0</v>
      </c>
      <c r="O44" t="str">
        <f t="shared" ca="1" si="10"/>
        <v>D:O</v>
      </c>
      <c r="P44" t="str">
        <f t="shared" ca="1" si="11"/>
        <v>D7:O7</v>
      </c>
    </row>
    <row r="45" spans="1:16">
      <c r="A45" t="str">
        <f t="shared" si="0"/>
        <v>01</v>
      </c>
      <c r="B45" t="e">
        <f t="shared" ca="1" si="1"/>
        <v>#N/A</v>
      </c>
      <c r="C45" t="str">
        <f t="shared" si="2"/>
        <v>S/WB-2NT-PU</v>
      </c>
      <c r="D45" t="s">
        <v>6890</v>
      </c>
      <c r="E45">
        <f t="shared" ca="1" si="3"/>
        <v>0</v>
      </c>
      <c r="H45" t="str">
        <f t="shared" ca="1" si="4"/>
        <v>'Simpl.&amp; Wide boyz PU'!</v>
      </c>
      <c r="I45">
        <f t="shared" ca="1" si="5"/>
        <v>0</v>
      </c>
      <c r="J45">
        <f t="shared" ca="1" si="6"/>
        <v>0</v>
      </c>
      <c r="K45">
        <f t="shared" ca="1" si="7"/>
        <v>0</v>
      </c>
      <c r="L45">
        <f t="shared" ca="1" si="8"/>
        <v>0</v>
      </c>
      <c r="M45" t="str">
        <f t="shared" ca="1" si="9"/>
        <v>'Simpl.&amp; Wide boyz PU'!</v>
      </c>
      <c r="O45" t="str">
        <f t="shared" ca="1" si="10"/>
        <v>D:T</v>
      </c>
      <c r="P45" t="str">
        <f t="shared" ca="1" si="11"/>
        <v>D7:T7</v>
      </c>
    </row>
    <row r="46" spans="1:16">
      <c r="A46" t="str">
        <f t="shared" si="0"/>
        <v>02</v>
      </c>
      <c r="B46" t="e">
        <f t="shared" ca="1" si="1"/>
        <v>#N/A</v>
      </c>
      <c r="C46" t="str">
        <f t="shared" si="2"/>
        <v>S/WB-2NT-PU</v>
      </c>
      <c r="D46" t="s">
        <v>6891</v>
      </c>
      <c r="E46">
        <f t="shared" ca="1" si="3"/>
        <v>0</v>
      </c>
      <c r="H46" t="str">
        <f t="shared" ca="1" si="4"/>
        <v>'Simpl.&amp; Wide boyz PU'!</v>
      </c>
      <c r="I46">
        <f t="shared" ca="1" si="5"/>
        <v>0</v>
      </c>
      <c r="J46">
        <f t="shared" ca="1" si="6"/>
        <v>0</v>
      </c>
      <c r="K46">
        <f t="shared" ca="1" si="7"/>
        <v>0</v>
      </c>
      <c r="L46">
        <f t="shared" ca="1" si="8"/>
        <v>0</v>
      </c>
      <c r="M46" t="str">
        <f t="shared" ca="1" si="9"/>
        <v>'Simpl.&amp; Wide boyz PU'!</v>
      </c>
      <c r="O46" t="str">
        <f t="shared" ca="1" si="10"/>
        <v>D:T</v>
      </c>
      <c r="P46" t="str">
        <f t="shared" ca="1" si="11"/>
        <v>D7:T7</v>
      </c>
    </row>
    <row r="47" spans="1:16">
      <c r="A47" t="str">
        <f t="shared" si="0"/>
        <v>03</v>
      </c>
      <c r="B47" t="e">
        <f t="shared" ca="1" si="1"/>
        <v>#N/A</v>
      </c>
      <c r="C47" t="str">
        <f t="shared" si="2"/>
        <v>S/WB-2NT-PU</v>
      </c>
      <c r="D47" t="s">
        <v>6892</v>
      </c>
      <c r="E47">
        <f t="shared" ca="1" si="3"/>
        <v>0</v>
      </c>
      <c r="H47" t="str">
        <f t="shared" ca="1" si="4"/>
        <v>'Simpl.&amp; Wide boyz PU'!</v>
      </c>
      <c r="I47">
        <f t="shared" ca="1" si="5"/>
        <v>0</v>
      </c>
      <c r="J47">
        <f t="shared" ca="1" si="6"/>
        <v>0</v>
      </c>
      <c r="K47">
        <f t="shared" ca="1" si="7"/>
        <v>0</v>
      </c>
      <c r="L47">
        <f t="shared" ca="1" si="8"/>
        <v>0</v>
      </c>
      <c r="M47" t="str">
        <f t="shared" ca="1" si="9"/>
        <v>'Simpl.&amp; Wide boyz PU'!</v>
      </c>
      <c r="O47" t="str">
        <f t="shared" ca="1" si="10"/>
        <v>D:T</v>
      </c>
      <c r="P47" t="str">
        <f t="shared" ca="1" si="11"/>
        <v>D7:T7</v>
      </c>
    </row>
    <row r="48" spans="1:16">
      <c r="A48" t="str">
        <f t="shared" si="0"/>
        <v>04</v>
      </c>
      <c r="B48" t="e">
        <f t="shared" ca="1" si="1"/>
        <v>#N/A</v>
      </c>
      <c r="C48" t="str">
        <f t="shared" si="2"/>
        <v>S/WB-2NT-PU</v>
      </c>
      <c r="D48" t="s">
        <v>6893</v>
      </c>
      <c r="E48">
        <f t="shared" ca="1" si="3"/>
        <v>0</v>
      </c>
      <c r="H48" t="str">
        <f t="shared" ca="1" si="4"/>
        <v>'Simpl.&amp; Wide boyz PU'!</v>
      </c>
      <c r="I48">
        <f t="shared" ca="1" si="5"/>
        <v>0</v>
      </c>
      <c r="J48">
        <f t="shared" ca="1" si="6"/>
        <v>0</v>
      </c>
      <c r="K48">
        <f t="shared" ca="1" si="7"/>
        <v>0</v>
      </c>
      <c r="L48">
        <f t="shared" ca="1" si="8"/>
        <v>0</v>
      </c>
      <c r="M48" t="str">
        <f t="shared" ca="1" si="9"/>
        <v>'Simpl.&amp; Wide boyz PU'!</v>
      </c>
      <c r="O48" t="str">
        <f t="shared" ca="1" si="10"/>
        <v>D:T</v>
      </c>
      <c r="P48" t="str">
        <f t="shared" ca="1" si="11"/>
        <v>D7:T7</v>
      </c>
    </row>
    <row r="49" spans="1:16">
      <c r="A49" t="str">
        <f t="shared" si="0"/>
        <v>05</v>
      </c>
      <c r="B49" t="e">
        <f t="shared" ca="1" si="1"/>
        <v>#N/A</v>
      </c>
      <c r="C49" t="str">
        <f t="shared" si="2"/>
        <v>S/WB-2NT-PU</v>
      </c>
      <c r="D49" t="s">
        <v>6894</v>
      </c>
      <c r="E49">
        <f t="shared" ca="1" si="3"/>
        <v>0</v>
      </c>
      <c r="H49" t="str">
        <f t="shared" ca="1" si="4"/>
        <v>'Simpl.&amp; Wide boyz PU'!</v>
      </c>
      <c r="I49">
        <f t="shared" ca="1" si="5"/>
        <v>0</v>
      </c>
      <c r="J49">
        <f t="shared" ca="1" si="6"/>
        <v>0</v>
      </c>
      <c r="K49">
        <f t="shared" ca="1" si="7"/>
        <v>0</v>
      </c>
      <c r="L49">
        <f t="shared" ca="1" si="8"/>
        <v>0</v>
      </c>
      <c r="M49" t="str">
        <f t="shared" ca="1" si="9"/>
        <v>'Simpl.&amp; Wide boyz PU'!</v>
      </c>
      <c r="O49" t="str">
        <f t="shared" ca="1" si="10"/>
        <v>D:T</v>
      </c>
      <c r="P49" t="str">
        <f t="shared" ca="1" si="11"/>
        <v>D7:T7</v>
      </c>
    </row>
    <row r="50" spans="1:16">
      <c r="A50" t="str">
        <f t="shared" si="0"/>
        <v>06</v>
      </c>
      <c r="B50" t="e">
        <f t="shared" ca="1" si="1"/>
        <v>#N/A</v>
      </c>
      <c r="C50" t="str">
        <f t="shared" si="2"/>
        <v>S/WB-2NT-PU</v>
      </c>
      <c r="D50" t="s">
        <v>6895</v>
      </c>
      <c r="E50">
        <f t="shared" ca="1" si="3"/>
        <v>0</v>
      </c>
      <c r="H50" t="str">
        <f t="shared" ca="1" si="4"/>
        <v>'Simpl.&amp; Wide boyz PU'!</v>
      </c>
      <c r="I50">
        <f t="shared" ca="1" si="5"/>
        <v>0</v>
      </c>
      <c r="J50">
        <f t="shared" ca="1" si="6"/>
        <v>0</v>
      </c>
      <c r="K50">
        <f t="shared" ca="1" si="7"/>
        <v>0</v>
      </c>
      <c r="L50">
        <f t="shared" ca="1" si="8"/>
        <v>0</v>
      </c>
      <c r="M50" t="str">
        <f t="shared" ca="1" si="9"/>
        <v>'Simpl.&amp; Wide boyz PU'!</v>
      </c>
      <c r="O50" t="str">
        <f t="shared" ca="1" si="10"/>
        <v>D:T</v>
      </c>
      <c r="P50" t="str">
        <f t="shared" ca="1" si="11"/>
        <v>D7:T7</v>
      </c>
    </row>
    <row r="51" spans="1:16">
      <c r="A51" t="str">
        <f t="shared" si="0"/>
        <v>09</v>
      </c>
      <c r="B51" t="e">
        <f t="shared" ca="1" si="1"/>
        <v>#N/A</v>
      </c>
      <c r="C51" t="str">
        <f t="shared" si="2"/>
        <v>S/WB-2NT-PU</v>
      </c>
      <c r="D51" t="s">
        <v>6896</v>
      </c>
      <c r="E51">
        <f t="shared" ca="1" si="3"/>
        <v>0</v>
      </c>
      <c r="H51" t="str">
        <f t="shared" ca="1" si="4"/>
        <v>'Simpl.&amp; Wide boyz PU'!</v>
      </c>
      <c r="I51">
        <f t="shared" ca="1" si="5"/>
        <v>0</v>
      </c>
      <c r="J51">
        <f t="shared" ca="1" si="6"/>
        <v>0</v>
      </c>
      <c r="K51">
        <f t="shared" ca="1" si="7"/>
        <v>0</v>
      </c>
      <c r="L51">
        <f t="shared" ca="1" si="8"/>
        <v>0</v>
      </c>
      <c r="M51" t="str">
        <f t="shared" ca="1" si="9"/>
        <v>'Simpl.&amp; Wide boyz PU'!</v>
      </c>
      <c r="O51" t="str">
        <f t="shared" ca="1" si="10"/>
        <v>D:T</v>
      </c>
      <c r="P51" t="str">
        <f t="shared" ca="1" si="11"/>
        <v>D7:T7</v>
      </c>
    </row>
    <row r="52" spans="1:16">
      <c r="A52" t="str">
        <f t="shared" si="0"/>
        <v>11</v>
      </c>
      <c r="B52" t="e">
        <f t="shared" ca="1" si="1"/>
        <v>#N/A</v>
      </c>
      <c r="C52" t="str">
        <f t="shared" si="2"/>
        <v>S/WB-2NT-PU</v>
      </c>
      <c r="D52" t="s">
        <v>6897</v>
      </c>
      <c r="E52">
        <f t="shared" ca="1" si="3"/>
        <v>0</v>
      </c>
      <c r="H52" t="str">
        <f t="shared" ca="1" si="4"/>
        <v>'Simpl.&amp; Wide boyz PU'!</v>
      </c>
      <c r="I52">
        <f t="shared" ca="1" si="5"/>
        <v>0</v>
      </c>
      <c r="J52">
        <f t="shared" ca="1" si="6"/>
        <v>0</v>
      </c>
      <c r="K52">
        <f t="shared" ca="1" si="7"/>
        <v>0</v>
      </c>
      <c r="L52">
        <f t="shared" ca="1" si="8"/>
        <v>0</v>
      </c>
      <c r="M52" t="str">
        <f t="shared" ca="1" si="9"/>
        <v>'Simpl.&amp; Wide boyz PU'!</v>
      </c>
      <c r="O52" t="str">
        <f t="shared" ca="1" si="10"/>
        <v>D:T</v>
      </c>
      <c r="P52" t="str">
        <f t="shared" ca="1" si="11"/>
        <v>D7:T7</v>
      </c>
    </row>
    <row r="53" spans="1:16">
      <c r="A53" t="str">
        <f t="shared" si="0"/>
        <v>12</v>
      </c>
      <c r="B53" t="e">
        <f t="shared" ca="1" si="1"/>
        <v>#N/A</v>
      </c>
      <c r="C53" t="str">
        <f t="shared" si="2"/>
        <v>S/WB-2NT-PU</v>
      </c>
      <c r="D53" t="s">
        <v>6898</v>
      </c>
      <c r="E53">
        <f t="shared" ca="1" si="3"/>
        <v>0</v>
      </c>
      <c r="H53" t="str">
        <f t="shared" ca="1" si="4"/>
        <v>'Simpl.&amp; Wide boyz PU'!</v>
      </c>
      <c r="I53">
        <f t="shared" ca="1" si="5"/>
        <v>0</v>
      </c>
      <c r="J53">
        <f t="shared" ca="1" si="6"/>
        <v>0</v>
      </c>
      <c r="K53">
        <f t="shared" ca="1" si="7"/>
        <v>0</v>
      </c>
      <c r="L53">
        <f t="shared" ca="1" si="8"/>
        <v>0</v>
      </c>
      <c r="M53" t="str">
        <f t="shared" ca="1" si="9"/>
        <v>'Simpl.&amp; Wide boyz PU'!</v>
      </c>
      <c r="O53" t="str">
        <f t="shared" ca="1" si="10"/>
        <v>D:T</v>
      </c>
      <c r="P53" t="str">
        <f t="shared" ca="1" si="11"/>
        <v>D7:T7</v>
      </c>
    </row>
    <row r="54" spans="1:16">
      <c r="A54" t="str">
        <f t="shared" si="0"/>
        <v>13</v>
      </c>
      <c r="B54" t="e">
        <f t="shared" ca="1" si="1"/>
        <v>#N/A</v>
      </c>
      <c r="C54" t="str">
        <f t="shared" si="2"/>
        <v>S/WB-2NT-PU</v>
      </c>
      <c r="D54" t="s">
        <v>6899</v>
      </c>
      <c r="E54">
        <f t="shared" ca="1" si="3"/>
        <v>0</v>
      </c>
      <c r="H54" t="str">
        <f t="shared" ca="1" si="4"/>
        <v>'Simpl.&amp; Wide boyz PU'!</v>
      </c>
      <c r="I54">
        <f t="shared" ca="1" si="5"/>
        <v>0</v>
      </c>
      <c r="J54">
        <f t="shared" ca="1" si="6"/>
        <v>0</v>
      </c>
      <c r="K54">
        <f t="shared" ca="1" si="7"/>
        <v>0</v>
      </c>
      <c r="L54">
        <f t="shared" ca="1" si="8"/>
        <v>0</v>
      </c>
      <c r="M54" t="str">
        <f t="shared" ca="1" si="9"/>
        <v>'Simpl.&amp; Wide boyz PU'!</v>
      </c>
      <c r="O54" t="str">
        <f t="shared" ca="1" si="10"/>
        <v>D:T</v>
      </c>
      <c r="P54" t="str">
        <f t="shared" ca="1" si="11"/>
        <v>D7:T7</v>
      </c>
    </row>
    <row r="55" spans="1:16">
      <c r="A55" t="str">
        <f t="shared" si="0"/>
        <v>01</v>
      </c>
      <c r="B55" t="str">
        <f t="shared" ca="1" si="1"/>
        <v>W</v>
      </c>
      <c r="C55" t="str">
        <f t="shared" si="2"/>
        <v>S/WB-2W-C</v>
      </c>
      <c r="D55" t="s">
        <v>6151</v>
      </c>
      <c r="E55">
        <f t="shared" ca="1" si="3"/>
        <v>0</v>
      </c>
      <c r="H55" t="str">
        <f t="shared" ca="1" si="4"/>
        <v>'Simpl. &amp; Wide boyz PLYWOOD'!</v>
      </c>
      <c r="I55">
        <f t="shared" ca="1" si="5"/>
        <v>0</v>
      </c>
      <c r="J55">
        <f t="shared" ca="1" si="6"/>
        <v>0</v>
      </c>
      <c r="K55" t="str">
        <f t="shared" ca="1" si="7"/>
        <v>'Simpl. &amp; Wide boyz PLYWOOD'!</v>
      </c>
      <c r="L55">
        <f t="shared" ca="1" si="8"/>
        <v>0</v>
      </c>
      <c r="M55">
        <f t="shared" ca="1" si="9"/>
        <v>0</v>
      </c>
      <c r="O55" t="str">
        <f t="shared" ca="1" si="10"/>
        <v>D:O</v>
      </c>
      <c r="P55" t="str">
        <f t="shared" ca="1" si="11"/>
        <v>D7:O7</v>
      </c>
    </row>
    <row r="56" spans="1:16">
      <c r="A56" t="str">
        <f t="shared" si="0"/>
        <v>02</v>
      </c>
      <c r="B56" t="str">
        <f t="shared" ca="1" si="1"/>
        <v>W</v>
      </c>
      <c r="C56" t="str">
        <f t="shared" si="2"/>
        <v>S/WB-2W-C</v>
      </c>
      <c r="D56" t="s">
        <v>6900</v>
      </c>
      <c r="E56">
        <f t="shared" ca="1" si="3"/>
        <v>0</v>
      </c>
      <c r="H56" t="str">
        <f t="shared" ca="1" si="4"/>
        <v>'Simpl. &amp; Wide boyz PLYWOOD'!</v>
      </c>
      <c r="I56">
        <f t="shared" ca="1" si="5"/>
        <v>0</v>
      </c>
      <c r="J56">
        <f t="shared" ca="1" si="6"/>
        <v>0</v>
      </c>
      <c r="K56" t="str">
        <f t="shared" ca="1" si="7"/>
        <v>'Simpl. &amp; Wide boyz PLYWOOD'!</v>
      </c>
      <c r="L56">
        <f t="shared" ca="1" si="8"/>
        <v>0</v>
      </c>
      <c r="M56">
        <f t="shared" ca="1" si="9"/>
        <v>0</v>
      </c>
      <c r="O56" t="str">
        <f t="shared" ca="1" si="10"/>
        <v>D:O</v>
      </c>
      <c r="P56" t="str">
        <f t="shared" ca="1" si="11"/>
        <v>D7:O7</v>
      </c>
    </row>
    <row r="57" spans="1:16">
      <c r="A57" t="str">
        <f t="shared" si="0"/>
        <v>03</v>
      </c>
      <c r="B57" t="str">
        <f t="shared" ca="1" si="1"/>
        <v>W</v>
      </c>
      <c r="C57" t="str">
        <f t="shared" si="2"/>
        <v>S/WB-2W-C</v>
      </c>
      <c r="D57" t="s">
        <v>6901</v>
      </c>
      <c r="E57">
        <f t="shared" ca="1" si="3"/>
        <v>0</v>
      </c>
      <c r="H57" t="str">
        <f t="shared" ca="1" si="4"/>
        <v>'Simpl. &amp; Wide boyz PLYWOOD'!</v>
      </c>
      <c r="I57">
        <f t="shared" ca="1" si="5"/>
        <v>0</v>
      </c>
      <c r="J57">
        <f t="shared" ca="1" si="6"/>
        <v>0</v>
      </c>
      <c r="K57" t="str">
        <f t="shared" ca="1" si="7"/>
        <v>'Simpl. &amp; Wide boyz PLYWOOD'!</v>
      </c>
      <c r="L57">
        <f t="shared" ca="1" si="8"/>
        <v>0</v>
      </c>
      <c r="M57">
        <f t="shared" ca="1" si="9"/>
        <v>0</v>
      </c>
      <c r="O57" t="str">
        <f t="shared" ca="1" si="10"/>
        <v>D:O</v>
      </c>
      <c r="P57" t="str">
        <f t="shared" ca="1" si="11"/>
        <v>D7:O7</v>
      </c>
    </row>
    <row r="58" spans="1:16">
      <c r="A58" t="str">
        <f t="shared" si="0"/>
        <v>04</v>
      </c>
      <c r="B58" t="str">
        <f t="shared" ca="1" si="1"/>
        <v>W</v>
      </c>
      <c r="C58" t="str">
        <f t="shared" si="2"/>
        <v>S/WB-2W-C</v>
      </c>
      <c r="D58" t="s">
        <v>6902</v>
      </c>
      <c r="E58">
        <f t="shared" ca="1" si="3"/>
        <v>0</v>
      </c>
      <c r="H58" t="str">
        <f t="shared" ca="1" si="4"/>
        <v>'Simpl. &amp; Wide boyz PLYWOOD'!</v>
      </c>
      <c r="I58">
        <f t="shared" ca="1" si="5"/>
        <v>0</v>
      </c>
      <c r="J58">
        <f t="shared" ca="1" si="6"/>
        <v>0</v>
      </c>
      <c r="K58" t="str">
        <f t="shared" ca="1" si="7"/>
        <v>'Simpl. &amp; Wide boyz PLYWOOD'!</v>
      </c>
      <c r="L58">
        <f t="shared" ca="1" si="8"/>
        <v>0</v>
      </c>
      <c r="M58">
        <f t="shared" ca="1" si="9"/>
        <v>0</v>
      </c>
      <c r="O58" t="str">
        <f t="shared" ca="1" si="10"/>
        <v>D:O</v>
      </c>
      <c r="P58" t="str">
        <f t="shared" ca="1" si="11"/>
        <v>D7:O7</v>
      </c>
    </row>
    <row r="59" spans="1:16">
      <c r="A59" t="str">
        <f t="shared" si="0"/>
        <v>05</v>
      </c>
      <c r="B59" t="str">
        <f t="shared" ca="1" si="1"/>
        <v>W</v>
      </c>
      <c r="C59" t="str">
        <f t="shared" si="2"/>
        <v>S/WB-2W-C</v>
      </c>
      <c r="D59" t="s">
        <v>6903</v>
      </c>
      <c r="E59">
        <f t="shared" ca="1" si="3"/>
        <v>0</v>
      </c>
      <c r="H59" t="str">
        <f t="shared" ca="1" si="4"/>
        <v>'Simpl. &amp; Wide boyz PLYWOOD'!</v>
      </c>
      <c r="I59">
        <f t="shared" ca="1" si="5"/>
        <v>0</v>
      </c>
      <c r="J59">
        <f t="shared" ca="1" si="6"/>
        <v>0</v>
      </c>
      <c r="K59" t="str">
        <f t="shared" ca="1" si="7"/>
        <v>'Simpl. &amp; Wide boyz PLYWOOD'!</v>
      </c>
      <c r="L59">
        <f t="shared" ca="1" si="8"/>
        <v>0</v>
      </c>
      <c r="M59">
        <f t="shared" ca="1" si="9"/>
        <v>0</v>
      </c>
      <c r="O59" t="str">
        <f t="shared" ca="1" si="10"/>
        <v>D:O</v>
      </c>
      <c r="P59" t="str">
        <f t="shared" ca="1" si="11"/>
        <v>D7:O7</v>
      </c>
    </row>
    <row r="60" spans="1:16">
      <c r="A60" t="str">
        <f t="shared" si="0"/>
        <v>06</v>
      </c>
      <c r="B60" t="str">
        <f t="shared" ca="1" si="1"/>
        <v>W</v>
      </c>
      <c r="C60" t="str">
        <f t="shared" si="2"/>
        <v>S/WB-2W-C</v>
      </c>
      <c r="D60" t="s">
        <v>6904</v>
      </c>
      <c r="E60">
        <f t="shared" ca="1" si="3"/>
        <v>0</v>
      </c>
      <c r="H60" t="str">
        <f t="shared" ca="1" si="4"/>
        <v>'Simpl. &amp; Wide boyz PLYWOOD'!</v>
      </c>
      <c r="I60">
        <f t="shared" ca="1" si="5"/>
        <v>0</v>
      </c>
      <c r="J60">
        <f t="shared" ca="1" si="6"/>
        <v>0</v>
      </c>
      <c r="K60" t="str">
        <f t="shared" ca="1" si="7"/>
        <v>'Simpl. &amp; Wide boyz PLYWOOD'!</v>
      </c>
      <c r="L60">
        <f t="shared" ca="1" si="8"/>
        <v>0</v>
      </c>
      <c r="M60">
        <f t="shared" ca="1" si="9"/>
        <v>0</v>
      </c>
      <c r="O60" t="str">
        <f t="shared" ca="1" si="10"/>
        <v>D:O</v>
      </c>
      <c r="P60" t="str">
        <f t="shared" ca="1" si="11"/>
        <v>D7:O7</v>
      </c>
    </row>
    <row r="61" spans="1:16">
      <c r="A61" t="str">
        <f t="shared" si="0"/>
        <v>07</v>
      </c>
      <c r="B61" t="str">
        <f t="shared" ca="1" si="1"/>
        <v>W</v>
      </c>
      <c r="C61" t="str">
        <f t="shared" si="2"/>
        <v>S/WB-2W-C</v>
      </c>
      <c r="D61" t="s">
        <v>6905</v>
      </c>
      <c r="E61">
        <f t="shared" ca="1" si="3"/>
        <v>0</v>
      </c>
      <c r="H61" t="str">
        <f t="shared" ca="1" si="4"/>
        <v>'Simpl. &amp; Wide boyz PLYWOOD'!</v>
      </c>
      <c r="I61">
        <f t="shared" ca="1" si="5"/>
        <v>0</v>
      </c>
      <c r="J61">
        <f t="shared" ca="1" si="6"/>
        <v>0</v>
      </c>
      <c r="K61" t="str">
        <f t="shared" ca="1" si="7"/>
        <v>'Simpl. &amp; Wide boyz PLYWOOD'!</v>
      </c>
      <c r="L61">
        <f t="shared" ca="1" si="8"/>
        <v>0</v>
      </c>
      <c r="M61">
        <f t="shared" ca="1" si="9"/>
        <v>0</v>
      </c>
      <c r="O61" t="str">
        <f t="shared" ca="1" si="10"/>
        <v>D:O</v>
      </c>
      <c r="P61" t="str">
        <f t="shared" ca="1" si="11"/>
        <v>D7:O7</v>
      </c>
    </row>
    <row r="62" spans="1:16">
      <c r="A62" t="str">
        <f t="shared" si="0"/>
        <v>08</v>
      </c>
      <c r="B62" t="str">
        <f t="shared" ca="1" si="1"/>
        <v>W</v>
      </c>
      <c r="C62" t="str">
        <f t="shared" si="2"/>
        <v>S/WB-2W-C</v>
      </c>
      <c r="D62" t="s">
        <v>6906</v>
      </c>
      <c r="E62">
        <f t="shared" ca="1" si="3"/>
        <v>0</v>
      </c>
      <c r="H62" t="str">
        <f t="shared" ca="1" si="4"/>
        <v>'Simpl. &amp; Wide boyz PLYWOOD'!</v>
      </c>
      <c r="I62">
        <f t="shared" ca="1" si="5"/>
        <v>0</v>
      </c>
      <c r="J62">
        <f t="shared" ca="1" si="6"/>
        <v>0</v>
      </c>
      <c r="K62" t="str">
        <f t="shared" ca="1" si="7"/>
        <v>'Simpl. &amp; Wide boyz PLYWOOD'!</v>
      </c>
      <c r="L62">
        <f t="shared" ca="1" si="8"/>
        <v>0</v>
      </c>
      <c r="M62">
        <f t="shared" ca="1" si="9"/>
        <v>0</v>
      </c>
      <c r="O62" t="str">
        <f t="shared" ca="1" si="10"/>
        <v>D:O</v>
      </c>
      <c r="P62" t="str">
        <f t="shared" ca="1" si="11"/>
        <v>D7:O7</v>
      </c>
    </row>
    <row r="63" spans="1:16">
      <c r="A63" t="str">
        <f t="shared" si="0"/>
        <v>09</v>
      </c>
      <c r="B63" t="str">
        <f t="shared" ca="1" si="1"/>
        <v>W</v>
      </c>
      <c r="C63" t="str">
        <f t="shared" si="2"/>
        <v>S/WB-2W-C</v>
      </c>
      <c r="D63" t="s">
        <v>6907</v>
      </c>
      <c r="E63">
        <f t="shared" ca="1" si="3"/>
        <v>0</v>
      </c>
      <c r="H63" t="str">
        <f t="shared" ca="1" si="4"/>
        <v>'Simpl. &amp; Wide boyz PLYWOOD'!</v>
      </c>
      <c r="I63">
        <f t="shared" ca="1" si="5"/>
        <v>0</v>
      </c>
      <c r="J63">
        <f t="shared" ca="1" si="6"/>
        <v>0</v>
      </c>
      <c r="K63" t="str">
        <f t="shared" ca="1" si="7"/>
        <v>'Simpl. &amp; Wide boyz PLYWOOD'!</v>
      </c>
      <c r="L63">
        <f t="shared" ca="1" si="8"/>
        <v>0</v>
      </c>
      <c r="M63">
        <f t="shared" ca="1" si="9"/>
        <v>0</v>
      </c>
      <c r="O63" t="str">
        <f t="shared" ca="1" si="10"/>
        <v>D:O</v>
      </c>
      <c r="P63" t="str">
        <f t="shared" ca="1" si="11"/>
        <v>D7:O7</v>
      </c>
    </row>
    <row r="64" spans="1:16">
      <c r="A64" t="str">
        <f t="shared" si="0"/>
        <v>10</v>
      </c>
      <c r="B64" t="str">
        <f t="shared" ca="1" si="1"/>
        <v>W</v>
      </c>
      <c r="C64" t="str">
        <f t="shared" si="2"/>
        <v>S/WB-2W-C</v>
      </c>
      <c r="D64" t="s">
        <v>6908</v>
      </c>
      <c r="E64">
        <f t="shared" ca="1" si="3"/>
        <v>0</v>
      </c>
      <c r="H64" t="str">
        <f t="shared" ca="1" si="4"/>
        <v>'Simpl. &amp; Wide boyz PLYWOOD'!</v>
      </c>
      <c r="I64">
        <f t="shared" ca="1" si="5"/>
        <v>0</v>
      </c>
      <c r="J64">
        <f t="shared" ca="1" si="6"/>
        <v>0</v>
      </c>
      <c r="K64" t="str">
        <f t="shared" ca="1" si="7"/>
        <v>'Simpl. &amp; Wide boyz PLYWOOD'!</v>
      </c>
      <c r="L64">
        <f t="shared" ca="1" si="8"/>
        <v>0</v>
      </c>
      <c r="M64">
        <f t="shared" ca="1" si="9"/>
        <v>0</v>
      </c>
      <c r="O64" t="str">
        <f t="shared" ca="1" si="10"/>
        <v>D:O</v>
      </c>
      <c r="P64" t="str">
        <f t="shared" ca="1" si="11"/>
        <v>D7:O7</v>
      </c>
    </row>
    <row r="65" spans="1:16">
      <c r="A65" t="str">
        <f t="shared" si="0"/>
        <v>100</v>
      </c>
      <c r="B65" t="str">
        <f t="shared" ca="1" si="1"/>
        <v>W</v>
      </c>
      <c r="C65" t="str">
        <f t="shared" si="2"/>
        <v>S/WB-2W-C</v>
      </c>
      <c r="D65" t="s">
        <v>6909</v>
      </c>
      <c r="E65">
        <f t="shared" ca="1" si="3"/>
        <v>0</v>
      </c>
      <c r="H65" t="str">
        <f t="shared" ca="1" si="4"/>
        <v>'Simpl. &amp; Wide boyz PLYWOOD'!</v>
      </c>
      <c r="I65">
        <f t="shared" ca="1" si="5"/>
        <v>0</v>
      </c>
      <c r="J65">
        <f t="shared" ca="1" si="6"/>
        <v>0</v>
      </c>
      <c r="K65" t="str">
        <f t="shared" ca="1" si="7"/>
        <v>'Simpl. &amp; Wide boyz PLYWOOD'!</v>
      </c>
      <c r="L65">
        <f t="shared" ca="1" si="8"/>
        <v>0</v>
      </c>
      <c r="M65">
        <f t="shared" ca="1" si="9"/>
        <v>0</v>
      </c>
      <c r="O65" t="str">
        <f t="shared" ca="1" si="10"/>
        <v>D:O</v>
      </c>
      <c r="P65" t="str">
        <f t="shared" ca="1" si="11"/>
        <v>D7:O7</v>
      </c>
    </row>
    <row r="66" spans="1:16">
      <c r="A66" t="str">
        <f t="shared" si="0"/>
        <v>11</v>
      </c>
      <c r="B66" t="str">
        <f t="shared" ca="1" si="1"/>
        <v>W</v>
      </c>
      <c r="C66" t="str">
        <f t="shared" si="2"/>
        <v>S/WB-2W-C</v>
      </c>
      <c r="D66" t="s">
        <v>6910</v>
      </c>
      <c r="E66">
        <f t="shared" ca="1" si="3"/>
        <v>0</v>
      </c>
      <c r="H66" t="str">
        <f t="shared" ca="1" si="4"/>
        <v>'Simpl. &amp; Wide boyz PLYWOOD'!</v>
      </c>
      <c r="I66">
        <f t="shared" ca="1" si="5"/>
        <v>0</v>
      </c>
      <c r="J66">
        <f t="shared" ca="1" si="6"/>
        <v>0</v>
      </c>
      <c r="K66" t="str">
        <f t="shared" ca="1" si="7"/>
        <v>'Simpl. &amp; Wide boyz PLYWOOD'!</v>
      </c>
      <c r="L66">
        <f t="shared" ca="1" si="8"/>
        <v>0</v>
      </c>
      <c r="M66">
        <f t="shared" ca="1" si="9"/>
        <v>0</v>
      </c>
      <c r="O66" t="str">
        <f t="shared" ca="1" si="10"/>
        <v>D:O</v>
      </c>
      <c r="P66" t="str">
        <f t="shared" ca="1" si="11"/>
        <v>D7:O7</v>
      </c>
    </row>
    <row r="67" spans="1:16">
      <c r="A67" t="str">
        <f t="shared" si="0"/>
        <v>12</v>
      </c>
      <c r="B67" t="str">
        <f t="shared" ca="1" si="1"/>
        <v>W</v>
      </c>
      <c r="C67" t="str">
        <f t="shared" si="2"/>
        <v>S/WB-2W-C</v>
      </c>
      <c r="D67" t="s">
        <v>6911</v>
      </c>
      <c r="E67">
        <f t="shared" ca="1" si="3"/>
        <v>0</v>
      </c>
      <c r="H67" t="str">
        <f t="shared" ca="1" si="4"/>
        <v>'Simpl. &amp; Wide boyz PLYWOOD'!</v>
      </c>
      <c r="I67">
        <f t="shared" ca="1" si="5"/>
        <v>0</v>
      </c>
      <c r="J67">
        <f t="shared" ca="1" si="6"/>
        <v>0</v>
      </c>
      <c r="K67" t="str">
        <f t="shared" ca="1" si="7"/>
        <v>'Simpl. &amp; Wide boyz PLYWOOD'!</v>
      </c>
      <c r="L67">
        <f t="shared" ca="1" si="8"/>
        <v>0</v>
      </c>
      <c r="M67">
        <f t="shared" ca="1" si="9"/>
        <v>0</v>
      </c>
      <c r="O67" t="str">
        <f t="shared" ca="1" si="10"/>
        <v>D:O</v>
      </c>
      <c r="P67" t="str">
        <f t="shared" ca="1" si="11"/>
        <v>D7:O7</v>
      </c>
    </row>
    <row r="68" spans="1:16">
      <c r="A68" t="str">
        <f t="shared" si="0"/>
        <v>13</v>
      </c>
      <c r="B68" t="str">
        <f t="shared" ca="1" si="1"/>
        <v>W</v>
      </c>
      <c r="C68" t="str">
        <f t="shared" si="2"/>
        <v>S/WB-2W-C</v>
      </c>
      <c r="D68" t="s">
        <v>6912</v>
      </c>
      <c r="E68">
        <f t="shared" ca="1" si="3"/>
        <v>0</v>
      </c>
      <c r="H68" t="str">
        <f t="shared" ca="1" si="4"/>
        <v>'Simpl. &amp; Wide boyz PLYWOOD'!</v>
      </c>
      <c r="I68">
        <f t="shared" ca="1" si="5"/>
        <v>0</v>
      </c>
      <c r="J68">
        <f t="shared" ca="1" si="6"/>
        <v>0</v>
      </c>
      <c r="K68" t="str">
        <f t="shared" ca="1" si="7"/>
        <v>'Simpl. &amp; Wide boyz PLYWOOD'!</v>
      </c>
      <c r="L68">
        <f t="shared" ca="1" si="8"/>
        <v>0</v>
      </c>
      <c r="M68">
        <f t="shared" ca="1" si="9"/>
        <v>0</v>
      </c>
      <c r="O68" t="str">
        <f t="shared" ca="1" si="10"/>
        <v>D:O</v>
      </c>
      <c r="P68" t="str">
        <f t="shared" ca="1" si="11"/>
        <v>D7:O7</v>
      </c>
    </row>
    <row r="69" spans="1:16">
      <c r="A69" t="str">
        <f t="shared" si="0"/>
        <v>15</v>
      </c>
      <c r="B69" t="str">
        <f t="shared" ca="1" si="1"/>
        <v>W</v>
      </c>
      <c r="C69" t="str">
        <f t="shared" si="2"/>
        <v>S/WB-2W-C</v>
      </c>
      <c r="D69" t="s">
        <v>6913</v>
      </c>
      <c r="E69">
        <f t="shared" ca="1" si="3"/>
        <v>0</v>
      </c>
      <c r="H69" t="str">
        <f t="shared" ca="1" si="4"/>
        <v>'Simpl. &amp; Wide boyz PLYWOOD'!</v>
      </c>
      <c r="I69">
        <f t="shared" ca="1" si="5"/>
        <v>0</v>
      </c>
      <c r="J69">
        <f t="shared" ca="1" si="6"/>
        <v>0</v>
      </c>
      <c r="K69" t="str">
        <f t="shared" ca="1" si="7"/>
        <v>'Simpl. &amp; Wide boyz PLYWOOD'!</v>
      </c>
      <c r="L69">
        <f t="shared" ca="1" si="8"/>
        <v>0</v>
      </c>
      <c r="M69">
        <f t="shared" ca="1" si="9"/>
        <v>0</v>
      </c>
      <c r="O69" t="str">
        <f t="shared" ca="1" si="10"/>
        <v>D:O</v>
      </c>
      <c r="P69" t="str">
        <f t="shared" ca="1" si="11"/>
        <v>D7:O7</v>
      </c>
    </row>
    <row r="70" spans="1:16">
      <c r="A70" t="str">
        <f t="shared" si="0"/>
        <v>01</v>
      </c>
      <c r="B70" t="e">
        <f t="shared" ca="1" si="1"/>
        <v>#N/A</v>
      </c>
      <c r="C70" t="str">
        <f t="shared" si="2"/>
        <v>S/WB-3-PU</v>
      </c>
      <c r="D70" t="s">
        <v>6914</v>
      </c>
      <c r="E70">
        <f t="shared" ca="1" si="3"/>
        <v>0</v>
      </c>
      <c r="H70" t="str">
        <f t="shared" ca="1" si="4"/>
        <v>'Simpl.&amp; Wide boyz PU'!</v>
      </c>
      <c r="I70">
        <f t="shared" ca="1" si="5"/>
        <v>0</v>
      </c>
      <c r="J70">
        <f t="shared" ca="1" si="6"/>
        <v>0</v>
      </c>
      <c r="K70">
        <f t="shared" ca="1" si="7"/>
        <v>0</v>
      </c>
      <c r="L70">
        <f t="shared" ca="1" si="8"/>
        <v>0</v>
      </c>
      <c r="M70" t="str">
        <f t="shared" ca="1" si="9"/>
        <v>'Simpl.&amp; Wide boyz PU'!</v>
      </c>
      <c r="O70" t="str">
        <f t="shared" ca="1" si="10"/>
        <v>D:T</v>
      </c>
      <c r="P70" t="str">
        <f t="shared" ca="1" si="11"/>
        <v>D7:T7</v>
      </c>
    </row>
    <row r="71" spans="1:16">
      <c r="A71" t="str">
        <f t="shared" si="0"/>
        <v>02</v>
      </c>
      <c r="B71" t="e">
        <f t="shared" ca="1" si="1"/>
        <v>#N/A</v>
      </c>
      <c r="C71" t="str">
        <f t="shared" si="2"/>
        <v>S/WB-3-PU</v>
      </c>
      <c r="D71" t="s">
        <v>6915</v>
      </c>
      <c r="E71">
        <f t="shared" ca="1" si="3"/>
        <v>0</v>
      </c>
      <c r="H71" t="str">
        <f t="shared" ca="1" si="4"/>
        <v>'Simpl.&amp; Wide boyz PU'!</v>
      </c>
      <c r="I71">
        <f t="shared" ca="1" si="5"/>
        <v>0</v>
      </c>
      <c r="J71">
        <f t="shared" ca="1" si="6"/>
        <v>0</v>
      </c>
      <c r="K71">
        <f t="shared" ca="1" si="7"/>
        <v>0</v>
      </c>
      <c r="L71">
        <f t="shared" ca="1" si="8"/>
        <v>0</v>
      </c>
      <c r="M71" t="str">
        <f t="shared" ca="1" si="9"/>
        <v>'Simpl.&amp; Wide boyz PU'!</v>
      </c>
      <c r="O71" t="str">
        <f t="shared" ca="1" si="10"/>
        <v>D:T</v>
      </c>
      <c r="P71" t="str">
        <f t="shared" ca="1" si="11"/>
        <v>D7:T7</v>
      </c>
    </row>
    <row r="72" spans="1:16">
      <c r="A72" t="str">
        <f t="shared" si="0"/>
        <v>03</v>
      </c>
      <c r="B72" t="e">
        <f t="shared" ca="1" si="1"/>
        <v>#N/A</v>
      </c>
      <c r="C72" t="str">
        <f t="shared" si="2"/>
        <v>S/WB-3-PU</v>
      </c>
      <c r="D72" t="s">
        <v>6916</v>
      </c>
      <c r="E72">
        <f t="shared" ca="1" si="3"/>
        <v>0</v>
      </c>
      <c r="H72" t="str">
        <f t="shared" ca="1" si="4"/>
        <v>'Simpl.&amp; Wide boyz PU'!</v>
      </c>
      <c r="I72">
        <f t="shared" ca="1" si="5"/>
        <v>0</v>
      </c>
      <c r="J72">
        <f t="shared" ca="1" si="6"/>
        <v>0</v>
      </c>
      <c r="K72">
        <f t="shared" ca="1" si="7"/>
        <v>0</v>
      </c>
      <c r="L72">
        <f t="shared" ca="1" si="8"/>
        <v>0</v>
      </c>
      <c r="M72" t="str">
        <f t="shared" ca="1" si="9"/>
        <v>'Simpl.&amp; Wide boyz PU'!</v>
      </c>
      <c r="O72" t="str">
        <f t="shared" ca="1" si="10"/>
        <v>D:T</v>
      </c>
      <c r="P72" t="str">
        <f t="shared" ca="1" si="11"/>
        <v>D7:T7</v>
      </c>
    </row>
    <row r="73" spans="1:16">
      <c r="A73" t="str">
        <f t="shared" si="0"/>
        <v>04</v>
      </c>
      <c r="B73" t="e">
        <f t="shared" ca="1" si="1"/>
        <v>#N/A</v>
      </c>
      <c r="C73" t="str">
        <f t="shared" si="2"/>
        <v>S/WB-3-PU</v>
      </c>
      <c r="D73" t="s">
        <v>6917</v>
      </c>
      <c r="E73">
        <f t="shared" ca="1" si="3"/>
        <v>0</v>
      </c>
      <c r="H73" t="str">
        <f t="shared" ca="1" si="4"/>
        <v>'Simpl.&amp; Wide boyz PU'!</v>
      </c>
      <c r="I73">
        <f t="shared" ca="1" si="5"/>
        <v>0</v>
      </c>
      <c r="J73">
        <f t="shared" ca="1" si="6"/>
        <v>0</v>
      </c>
      <c r="K73">
        <f t="shared" ca="1" si="7"/>
        <v>0</v>
      </c>
      <c r="L73">
        <f t="shared" ca="1" si="8"/>
        <v>0</v>
      </c>
      <c r="M73" t="str">
        <f t="shared" ca="1" si="9"/>
        <v>'Simpl.&amp; Wide boyz PU'!</v>
      </c>
      <c r="O73" t="str">
        <f t="shared" ca="1" si="10"/>
        <v>D:T</v>
      </c>
      <c r="P73" t="str">
        <f t="shared" ca="1" si="11"/>
        <v>D7:T7</v>
      </c>
    </row>
    <row r="74" spans="1:16">
      <c r="A74" t="str">
        <f t="shared" si="0"/>
        <v>05</v>
      </c>
      <c r="B74" t="e">
        <f t="shared" ca="1" si="1"/>
        <v>#N/A</v>
      </c>
      <c r="C74" t="str">
        <f t="shared" si="2"/>
        <v>S/WB-3-PU</v>
      </c>
      <c r="D74" t="s">
        <v>6918</v>
      </c>
      <c r="E74">
        <f t="shared" ca="1" si="3"/>
        <v>0</v>
      </c>
      <c r="H74" t="str">
        <f t="shared" ca="1" si="4"/>
        <v>'Simpl.&amp; Wide boyz PU'!</v>
      </c>
      <c r="I74">
        <f t="shared" ca="1" si="5"/>
        <v>0</v>
      </c>
      <c r="J74">
        <f t="shared" ca="1" si="6"/>
        <v>0</v>
      </c>
      <c r="K74">
        <f t="shared" ca="1" si="7"/>
        <v>0</v>
      </c>
      <c r="L74">
        <f t="shared" ca="1" si="8"/>
        <v>0</v>
      </c>
      <c r="M74" t="str">
        <f t="shared" ca="1" si="9"/>
        <v>'Simpl.&amp; Wide boyz PU'!</v>
      </c>
      <c r="O74" t="str">
        <f t="shared" ca="1" si="10"/>
        <v>D:T</v>
      </c>
      <c r="P74" t="str">
        <f t="shared" ca="1" si="11"/>
        <v>D7:T7</v>
      </c>
    </row>
    <row r="75" spans="1:16">
      <c r="A75" t="str">
        <f t="shared" si="0"/>
        <v>06</v>
      </c>
      <c r="B75" t="e">
        <f t="shared" ca="1" si="1"/>
        <v>#N/A</v>
      </c>
      <c r="C75" t="str">
        <f t="shared" si="2"/>
        <v>S/WB-3-PU</v>
      </c>
      <c r="D75" t="s">
        <v>6919</v>
      </c>
      <c r="E75">
        <f t="shared" ca="1" si="3"/>
        <v>0</v>
      </c>
      <c r="H75" t="str">
        <f t="shared" ca="1" si="4"/>
        <v>'Simpl.&amp; Wide boyz PU'!</v>
      </c>
      <c r="I75">
        <f t="shared" ca="1" si="5"/>
        <v>0</v>
      </c>
      <c r="J75">
        <f t="shared" ca="1" si="6"/>
        <v>0</v>
      </c>
      <c r="K75">
        <f t="shared" ca="1" si="7"/>
        <v>0</v>
      </c>
      <c r="L75">
        <f t="shared" ca="1" si="8"/>
        <v>0</v>
      </c>
      <c r="M75" t="str">
        <f t="shared" ca="1" si="9"/>
        <v>'Simpl.&amp; Wide boyz PU'!</v>
      </c>
      <c r="O75" t="str">
        <f t="shared" ca="1" si="10"/>
        <v>D:T</v>
      </c>
      <c r="P75" t="str">
        <f t="shared" ca="1" si="11"/>
        <v>D7:T7</v>
      </c>
    </row>
    <row r="76" spans="1:16">
      <c r="A76" t="str">
        <f t="shared" si="0"/>
        <v>09</v>
      </c>
      <c r="B76" t="e">
        <f t="shared" ca="1" si="1"/>
        <v>#N/A</v>
      </c>
      <c r="C76" t="str">
        <f t="shared" si="2"/>
        <v>S/WB-3-PU</v>
      </c>
      <c r="D76" t="s">
        <v>6920</v>
      </c>
      <c r="E76">
        <f t="shared" ca="1" si="3"/>
        <v>0</v>
      </c>
      <c r="H76" t="str">
        <f t="shared" ca="1" si="4"/>
        <v>'Simpl.&amp; Wide boyz PU'!</v>
      </c>
      <c r="I76">
        <f t="shared" ca="1" si="5"/>
        <v>0</v>
      </c>
      <c r="J76">
        <f t="shared" ca="1" si="6"/>
        <v>0</v>
      </c>
      <c r="K76">
        <f t="shared" ca="1" si="7"/>
        <v>0</v>
      </c>
      <c r="L76">
        <f t="shared" ca="1" si="8"/>
        <v>0</v>
      </c>
      <c r="M76" t="str">
        <f t="shared" ca="1" si="9"/>
        <v>'Simpl.&amp; Wide boyz PU'!</v>
      </c>
      <c r="O76" t="str">
        <f t="shared" ca="1" si="10"/>
        <v>D:T</v>
      </c>
      <c r="P76" t="str">
        <f t="shared" ca="1" si="11"/>
        <v>D7:T7</v>
      </c>
    </row>
    <row r="77" spans="1:16">
      <c r="A77" t="str">
        <f t="shared" si="0"/>
        <v>11</v>
      </c>
      <c r="B77" t="e">
        <f t="shared" ca="1" si="1"/>
        <v>#N/A</v>
      </c>
      <c r="C77" t="str">
        <f t="shared" si="2"/>
        <v>S/WB-3-PU</v>
      </c>
      <c r="D77" t="s">
        <v>6921</v>
      </c>
      <c r="E77">
        <f t="shared" ca="1" si="3"/>
        <v>0</v>
      </c>
      <c r="H77" t="str">
        <f t="shared" ca="1" si="4"/>
        <v>'Simpl.&amp; Wide boyz PU'!</v>
      </c>
      <c r="I77">
        <f t="shared" ca="1" si="5"/>
        <v>0</v>
      </c>
      <c r="J77">
        <f t="shared" ca="1" si="6"/>
        <v>0</v>
      </c>
      <c r="K77">
        <f t="shared" ca="1" si="7"/>
        <v>0</v>
      </c>
      <c r="L77">
        <f t="shared" ca="1" si="8"/>
        <v>0</v>
      </c>
      <c r="M77" t="str">
        <f t="shared" ca="1" si="9"/>
        <v>'Simpl.&amp; Wide boyz PU'!</v>
      </c>
      <c r="O77" t="str">
        <f t="shared" ca="1" si="10"/>
        <v>D:T</v>
      </c>
      <c r="P77" t="str">
        <f t="shared" ca="1" si="11"/>
        <v>D7:T7</v>
      </c>
    </row>
    <row r="78" spans="1:16">
      <c r="A78" t="str">
        <f t="shared" si="0"/>
        <v>12</v>
      </c>
      <c r="B78" t="e">
        <f t="shared" ca="1" si="1"/>
        <v>#N/A</v>
      </c>
      <c r="C78" t="str">
        <f t="shared" si="2"/>
        <v>S/WB-3-PU</v>
      </c>
      <c r="D78" t="s">
        <v>6922</v>
      </c>
      <c r="E78">
        <f t="shared" ca="1" si="3"/>
        <v>0</v>
      </c>
      <c r="H78" t="str">
        <f t="shared" ca="1" si="4"/>
        <v>'Simpl.&amp; Wide boyz PU'!</v>
      </c>
      <c r="I78">
        <f t="shared" ca="1" si="5"/>
        <v>0</v>
      </c>
      <c r="J78">
        <f t="shared" ca="1" si="6"/>
        <v>0</v>
      </c>
      <c r="K78">
        <f t="shared" ca="1" si="7"/>
        <v>0</v>
      </c>
      <c r="L78">
        <f t="shared" ca="1" si="8"/>
        <v>0</v>
      </c>
      <c r="M78" t="str">
        <f t="shared" ca="1" si="9"/>
        <v>'Simpl.&amp; Wide boyz PU'!</v>
      </c>
      <c r="O78" t="str">
        <f t="shared" ca="1" si="10"/>
        <v>D:T</v>
      </c>
      <c r="P78" t="str">
        <f t="shared" ca="1" si="11"/>
        <v>D7:T7</v>
      </c>
    </row>
    <row r="79" spans="1:16">
      <c r="A79" t="str">
        <f t="shared" ref="A79:A142" si="12">MID(D79,LEN(C79)+2,LEN(D79)-LEN(C79))</f>
        <v>13</v>
      </c>
      <c r="B79" t="e">
        <f t="shared" ref="B79:B142" ca="1" si="13">VLOOKUP(H79,$A$1:$K$4,11,FALSE)</f>
        <v>#N/A</v>
      </c>
      <c r="C79" t="str">
        <f t="shared" ref="C79:C142" si="14">IF(RIGHT(LEFT(D79,LEN(D79)-3),1)="-",LEFT(D79,LEN(D79)-4),LEFT(D79,LEN(D79)-3))</f>
        <v>S/WB-3-PU</v>
      </c>
      <c r="D79" t="s">
        <v>6923</v>
      </c>
      <c r="E79">
        <f t="shared" ref="E79:E142" ca="1" si="15">IFERROR(VLOOKUP(C79,INDIRECT($H79&amp;$O79),MATCH($A79,INDIRECT($H79&amp;$P79),0),FALSE),0)</f>
        <v>0</v>
      </c>
      <c r="H79" t="str">
        <f t="shared" ref="H79:H142" ca="1" si="16">IF(I79&lt;&gt;0,I79,IF(J79&lt;&gt;0,J79,IF(K79&lt;&gt;0,K79,IF(L79&lt;&gt;0,L79,IF(M79&lt;&gt;0,M79,N79)))))</f>
        <v>'Simpl.&amp; Wide boyz PU'!</v>
      </c>
      <c r="I79">
        <f t="shared" ref="I79:I142" ca="1" si="17">IF(IFERROR(VLOOKUP(C79,INDIRECT($G$7&amp;"D:D"),1,FALSE),0)&lt;&gt;0,I$13,0)</f>
        <v>0</v>
      </c>
      <c r="J79">
        <f t="shared" ref="J79:J142" ca="1" si="18">IF(IFERROR(VLOOKUP(C79,INDIRECT($G$8&amp;"D:D"),1,FALSE),0)&lt;&gt;0,J$13,0)</f>
        <v>0</v>
      </c>
      <c r="K79">
        <f t="shared" ref="K79:K142" ca="1" si="19">IF(IFERROR(VLOOKUP($C79,INDIRECT($G$9&amp;"d:d"),1,FALSE),0)&lt;&gt;0,K$13,0)</f>
        <v>0</v>
      </c>
      <c r="L79">
        <f t="shared" ref="L79:L142" ca="1" si="20">IF(IFERROR(VLOOKUP($C79,INDIRECT($G$10&amp;"d:d"),1,FALSE),0)&lt;&gt;0,L$13,0)</f>
        <v>0</v>
      </c>
      <c r="M79" t="str">
        <f t="shared" ref="M79:M142" ca="1" si="21">IF(IFERROR(VLOOKUP($C79,INDIRECT($G$11&amp;"d:d"),1,FALSE),0)&lt;&gt;0,M$13,0)</f>
        <v>'Simpl.&amp; Wide boyz PU'!</v>
      </c>
      <c r="O79" t="str">
        <f t="shared" ref="O79:O142" ca="1" si="22">VLOOKUP($H79,$G$7:$I$11,2,FALSE)</f>
        <v>D:T</v>
      </c>
      <c r="P79" t="str">
        <f t="shared" ref="P79:P142" ca="1" si="23">VLOOKUP($H79,$G$7:$I$11,3,FALSE)</f>
        <v>D7:T7</v>
      </c>
    </row>
    <row r="80" spans="1:16">
      <c r="A80" t="str">
        <f t="shared" si="12"/>
        <v>01</v>
      </c>
      <c r="B80" t="str">
        <f t="shared" ca="1" si="13"/>
        <v>W</v>
      </c>
      <c r="C80" t="str">
        <f t="shared" si="14"/>
        <v>S/WB-3W-C</v>
      </c>
      <c r="D80" t="s">
        <v>6152</v>
      </c>
      <c r="E80">
        <f t="shared" ca="1" si="15"/>
        <v>0</v>
      </c>
      <c r="H80" t="str">
        <f t="shared" ca="1" si="16"/>
        <v>'Simpl. &amp; Wide boyz PLYWOOD'!</v>
      </c>
      <c r="I80">
        <f t="shared" ca="1" si="17"/>
        <v>0</v>
      </c>
      <c r="J80">
        <f t="shared" ca="1" si="18"/>
        <v>0</v>
      </c>
      <c r="K80" t="str">
        <f t="shared" ca="1" si="19"/>
        <v>'Simpl. &amp; Wide boyz PLYWOOD'!</v>
      </c>
      <c r="L80">
        <f t="shared" ca="1" si="20"/>
        <v>0</v>
      </c>
      <c r="M80">
        <f t="shared" ca="1" si="21"/>
        <v>0</v>
      </c>
      <c r="O80" t="str">
        <f t="shared" ca="1" si="22"/>
        <v>D:O</v>
      </c>
      <c r="P80" t="str">
        <f t="shared" ca="1" si="23"/>
        <v>D7:O7</v>
      </c>
    </row>
    <row r="81" spans="1:16">
      <c r="A81" t="str">
        <f t="shared" si="12"/>
        <v>02</v>
      </c>
      <c r="B81" t="str">
        <f t="shared" ca="1" si="13"/>
        <v>W</v>
      </c>
      <c r="C81" t="str">
        <f t="shared" si="14"/>
        <v>S/WB-3W-C</v>
      </c>
      <c r="D81" t="s">
        <v>6924</v>
      </c>
      <c r="E81">
        <f t="shared" ca="1" si="15"/>
        <v>0</v>
      </c>
      <c r="H81" t="str">
        <f t="shared" ca="1" si="16"/>
        <v>'Simpl. &amp; Wide boyz PLYWOOD'!</v>
      </c>
      <c r="I81">
        <f t="shared" ca="1" si="17"/>
        <v>0</v>
      </c>
      <c r="J81">
        <f t="shared" ca="1" si="18"/>
        <v>0</v>
      </c>
      <c r="K81" t="str">
        <f t="shared" ca="1" si="19"/>
        <v>'Simpl. &amp; Wide boyz PLYWOOD'!</v>
      </c>
      <c r="L81">
        <f t="shared" ca="1" si="20"/>
        <v>0</v>
      </c>
      <c r="M81">
        <f t="shared" ca="1" si="21"/>
        <v>0</v>
      </c>
      <c r="O81" t="str">
        <f t="shared" ca="1" si="22"/>
        <v>D:O</v>
      </c>
      <c r="P81" t="str">
        <f t="shared" ca="1" si="23"/>
        <v>D7:O7</v>
      </c>
    </row>
    <row r="82" spans="1:16">
      <c r="A82" t="str">
        <f t="shared" si="12"/>
        <v>03</v>
      </c>
      <c r="B82" t="str">
        <f t="shared" ca="1" si="13"/>
        <v>W</v>
      </c>
      <c r="C82" t="str">
        <f t="shared" si="14"/>
        <v>S/WB-3W-C</v>
      </c>
      <c r="D82" t="s">
        <v>6925</v>
      </c>
      <c r="E82">
        <f t="shared" ca="1" si="15"/>
        <v>0</v>
      </c>
      <c r="H82" t="str">
        <f t="shared" ca="1" si="16"/>
        <v>'Simpl. &amp; Wide boyz PLYWOOD'!</v>
      </c>
      <c r="I82">
        <f t="shared" ca="1" si="17"/>
        <v>0</v>
      </c>
      <c r="J82">
        <f t="shared" ca="1" si="18"/>
        <v>0</v>
      </c>
      <c r="K82" t="str">
        <f t="shared" ca="1" si="19"/>
        <v>'Simpl. &amp; Wide boyz PLYWOOD'!</v>
      </c>
      <c r="L82">
        <f t="shared" ca="1" si="20"/>
        <v>0</v>
      </c>
      <c r="M82">
        <f t="shared" ca="1" si="21"/>
        <v>0</v>
      </c>
      <c r="O82" t="str">
        <f t="shared" ca="1" si="22"/>
        <v>D:O</v>
      </c>
      <c r="P82" t="str">
        <f t="shared" ca="1" si="23"/>
        <v>D7:O7</v>
      </c>
    </row>
    <row r="83" spans="1:16">
      <c r="A83" t="str">
        <f t="shared" si="12"/>
        <v>04</v>
      </c>
      <c r="B83" t="str">
        <f t="shared" ca="1" si="13"/>
        <v>W</v>
      </c>
      <c r="C83" t="str">
        <f t="shared" si="14"/>
        <v>S/WB-3W-C</v>
      </c>
      <c r="D83" t="s">
        <v>6926</v>
      </c>
      <c r="E83">
        <f t="shared" ca="1" si="15"/>
        <v>0</v>
      </c>
      <c r="H83" t="str">
        <f t="shared" ca="1" si="16"/>
        <v>'Simpl. &amp; Wide boyz PLYWOOD'!</v>
      </c>
      <c r="I83">
        <f t="shared" ca="1" si="17"/>
        <v>0</v>
      </c>
      <c r="J83">
        <f t="shared" ca="1" si="18"/>
        <v>0</v>
      </c>
      <c r="K83" t="str">
        <f t="shared" ca="1" si="19"/>
        <v>'Simpl. &amp; Wide boyz PLYWOOD'!</v>
      </c>
      <c r="L83">
        <f t="shared" ca="1" si="20"/>
        <v>0</v>
      </c>
      <c r="M83">
        <f t="shared" ca="1" si="21"/>
        <v>0</v>
      </c>
      <c r="O83" t="str">
        <f t="shared" ca="1" si="22"/>
        <v>D:O</v>
      </c>
      <c r="P83" t="str">
        <f t="shared" ca="1" si="23"/>
        <v>D7:O7</v>
      </c>
    </row>
    <row r="84" spans="1:16">
      <c r="A84" t="str">
        <f t="shared" si="12"/>
        <v>05</v>
      </c>
      <c r="B84" t="str">
        <f t="shared" ca="1" si="13"/>
        <v>W</v>
      </c>
      <c r="C84" t="str">
        <f t="shared" si="14"/>
        <v>S/WB-3W-C</v>
      </c>
      <c r="D84" t="s">
        <v>6927</v>
      </c>
      <c r="E84">
        <f t="shared" ca="1" si="15"/>
        <v>0</v>
      </c>
      <c r="H84" t="str">
        <f t="shared" ca="1" si="16"/>
        <v>'Simpl. &amp; Wide boyz PLYWOOD'!</v>
      </c>
      <c r="I84">
        <f t="shared" ca="1" si="17"/>
        <v>0</v>
      </c>
      <c r="J84">
        <f t="shared" ca="1" si="18"/>
        <v>0</v>
      </c>
      <c r="K84" t="str">
        <f t="shared" ca="1" si="19"/>
        <v>'Simpl. &amp; Wide boyz PLYWOOD'!</v>
      </c>
      <c r="L84">
        <f t="shared" ca="1" si="20"/>
        <v>0</v>
      </c>
      <c r="M84">
        <f t="shared" ca="1" si="21"/>
        <v>0</v>
      </c>
      <c r="O84" t="str">
        <f t="shared" ca="1" si="22"/>
        <v>D:O</v>
      </c>
      <c r="P84" t="str">
        <f t="shared" ca="1" si="23"/>
        <v>D7:O7</v>
      </c>
    </row>
    <row r="85" spans="1:16">
      <c r="A85" t="str">
        <f t="shared" si="12"/>
        <v>06</v>
      </c>
      <c r="B85" t="str">
        <f t="shared" ca="1" si="13"/>
        <v>W</v>
      </c>
      <c r="C85" t="str">
        <f t="shared" si="14"/>
        <v>S/WB-3W-C</v>
      </c>
      <c r="D85" t="s">
        <v>6928</v>
      </c>
      <c r="E85">
        <f t="shared" ca="1" si="15"/>
        <v>0</v>
      </c>
      <c r="H85" t="str">
        <f t="shared" ca="1" si="16"/>
        <v>'Simpl. &amp; Wide boyz PLYWOOD'!</v>
      </c>
      <c r="I85">
        <f t="shared" ca="1" si="17"/>
        <v>0</v>
      </c>
      <c r="J85">
        <f t="shared" ca="1" si="18"/>
        <v>0</v>
      </c>
      <c r="K85" t="str">
        <f t="shared" ca="1" si="19"/>
        <v>'Simpl. &amp; Wide boyz PLYWOOD'!</v>
      </c>
      <c r="L85">
        <f t="shared" ca="1" si="20"/>
        <v>0</v>
      </c>
      <c r="M85">
        <f t="shared" ca="1" si="21"/>
        <v>0</v>
      </c>
      <c r="O85" t="str">
        <f t="shared" ca="1" si="22"/>
        <v>D:O</v>
      </c>
      <c r="P85" t="str">
        <f t="shared" ca="1" si="23"/>
        <v>D7:O7</v>
      </c>
    </row>
    <row r="86" spans="1:16">
      <c r="A86" t="str">
        <f t="shared" si="12"/>
        <v>07</v>
      </c>
      <c r="B86" t="str">
        <f t="shared" ca="1" si="13"/>
        <v>W</v>
      </c>
      <c r="C86" t="str">
        <f t="shared" si="14"/>
        <v>S/WB-3W-C</v>
      </c>
      <c r="D86" t="s">
        <v>6929</v>
      </c>
      <c r="E86">
        <f t="shared" ca="1" si="15"/>
        <v>0</v>
      </c>
      <c r="H86" t="str">
        <f t="shared" ca="1" si="16"/>
        <v>'Simpl. &amp; Wide boyz PLYWOOD'!</v>
      </c>
      <c r="I86">
        <f t="shared" ca="1" si="17"/>
        <v>0</v>
      </c>
      <c r="J86">
        <f t="shared" ca="1" si="18"/>
        <v>0</v>
      </c>
      <c r="K86" t="str">
        <f t="shared" ca="1" si="19"/>
        <v>'Simpl. &amp; Wide boyz PLYWOOD'!</v>
      </c>
      <c r="L86">
        <f t="shared" ca="1" si="20"/>
        <v>0</v>
      </c>
      <c r="M86">
        <f t="shared" ca="1" si="21"/>
        <v>0</v>
      </c>
      <c r="O86" t="str">
        <f t="shared" ca="1" si="22"/>
        <v>D:O</v>
      </c>
      <c r="P86" t="str">
        <f t="shared" ca="1" si="23"/>
        <v>D7:O7</v>
      </c>
    </row>
    <row r="87" spans="1:16">
      <c r="A87" t="str">
        <f t="shared" si="12"/>
        <v>08</v>
      </c>
      <c r="B87" t="str">
        <f t="shared" ca="1" si="13"/>
        <v>W</v>
      </c>
      <c r="C87" t="str">
        <f t="shared" si="14"/>
        <v>S/WB-3W-C</v>
      </c>
      <c r="D87" t="s">
        <v>6930</v>
      </c>
      <c r="E87">
        <f t="shared" ca="1" si="15"/>
        <v>0</v>
      </c>
      <c r="H87" t="str">
        <f t="shared" ca="1" si="16"/>
        <v>'Simpl. &amp; Wide boyz PLYWOOD'!</v>
      </c>
      <c r="I87">
        <f t="shared" ca="1" si="17"/>
        <v>0</v>
      </c>
      <c r="J87">
        <f t="shared" ca="1" si="18"/>
        <v>0</v>
      </c>
      <c r="K87" t="str">
        <f t="shared" ca="1" si="19"/>
        <v>'Simpl. &amp; Wide boyz PLYWOOD'!</v>
      </c>
      <c r="L87">
        <f t="shared" ca="1" si="20"/>
        <v>0</v>
      </c>
      <c r="M87">
        <f t="shared" ca="1" si="21"/>
        <v>0</v>
      </c>
      <c r="O87" t="str">
        <f t="shared" ca="1" si="22"/>
        <v>D:O</v>
      </c>
      <c r="P87" t="str">
        <f t="shared" ca="1" si="23"/>
        <v>D7:O7</v>
      </c>
    </row>
    <row r="88" spans="1:16">
      <c r="A88" t="str">
        <f t="shared" si="12"/>
        <v>09</v>
      </c>
      <c r="B88" t="str">
        <f t="shared" ca="1" si="13"/>
        <v>W</v>
      </c>
      <c r="C88" t="str">
        <f t="shared" si="14"/>
        <v>S/WB-3W-C</v>
      </c>
      <c r="D88" t="s">
        <v>6931</v>
      </c>
      <c r="E88">
        <f t="shared" ca="1" si="15"/>
        <v>0</v>
      </c>
      <c r="H88" t="str">
        <f t="shared" ca="1" si="16"/>
        <v>'Simpl. &amp; Wide boyz PLYWOOD'!</v>
      </c>
      <c r="I88">
        <f t="shared" ca="1" si="17"/>
        <v>0</v>
      </c>
      <c r="J88">
        <f t="shared" ca="1" si="18"/>
        <v>0</v>
      </c>
      <c r="K88" t="str">
        <f t="shared" ca="1" si="19"/>
        <v>'Simpl. &amp; Wide boyz PLYWOOD'!</v>
      </c>
      <c r="L88">
        <f t="shared" ca="1" si="20"/>
        <v>0</v>
      </c>
      <c r="M88">
        <f t="shared" ca="1" si="21"/>
        <v>0</v>
      </c>
      <c r="O88" t="str">
        <f t="shared" ca="1" si="22"/>
        <v>D:O</v>
      </c>
      <c r="P88" t="str">
        <f t="shared" ca="1" si="23"/>
        <v>D7:O7</v>
      </c>
    </row>
    <row r="89" spans="1:16">
      <c r="A89" t="str">
        <f t="shared" si="12"/>
        <v>10</v>
      </c>
      <c r="B89" t="str">
        <f t="shared" ca="1" si="13"/>
        <v>W</v>
      </c>
      <c r="C89" t="str">
        <f t="shared" si="14"/>
        <v>S/WB-3W-C</v>
      </c>
      <c r="D89" t="s">
        <v>6932</v>
      </c>
      <c r="E89">
        <f t="shared" ca="1" si="15"/>
        <v>0</v>
      </c>
      <c r="H89" t="str">
        <f t="shared" ca="1" si="16"/>
        <v>'Simpl. &amp; Wide boyz PLYWOOD'!</v>
      </c>
      <c r="I89">
        <f t="shared" ca="1" si="17"/>
        <v>0</v>
      </c>
      <c r="J89">
        <f t="shared" ca="1" si="18"/>
        <v>0</v>
      </c>
      <c r="K89" t="str">
        <f t="shared" ca="1" si="19"/>
        <v>'Simpl. &amp; Wide boyz PLYWOOD'!</v>
      </c>
      <c r="L89">
        <f t="shared" ca="1" si="20"/>
        <v>0</v>
      </c>
      <c r="M89">
        <f t="shared" ca="1" si="21"/>
        <v>0</v>
      </c>
      <c r="O89" t="str">
        <f t="shared" ca="1" si="22"/>
        <v>D:O</v>
      </c>
      <c r="P89" t="str">
        <f t="shared" ca="1" si="23"/>
        <v>D7:O7</v>
      </c>
    </row>
    <row r="90" spans="1:16">
      <c r="A90" t="str">
        <f t="shared" si="12"/>
        <v>100</v>
      </c>
      <c r="B90" t="str">
        <f t="shared" ca="1" si="13"/>
        <v>W</v>
      </c>
      <c r="C90" t="str">
        <f t="shared" si="14"/>
        <v>S/WB-3W-C</v>
      </c>
      <c r="D90" t="s">
        <v>6933</v>
      </c>
      <c r="E90">
        <f t="shared" ca="1" si="15"/>
        <v>0</v>
      </c>
      <c r="H90" t="str">
        <f t="shared" ca="1" si="16"/>
        <v>'Simpl. &amp; Wide boyz PLYWOOD'!</v>
      </c>
      <c r="I90">
        <f t="shared" ca="1" si="17"/>
        <v>0</v>
      </c>
      <c r="J90">
        <f t="shared" ca="1" si="18"/>
        <v>0</v>
      </c>
      <c r="K90" t="str">
        <f t="shared" ca="1" si="19"/>
        <v>'Simpl. &amp; Wide boyz PLYWOOD'!</v>
      </c>
      <c r="L90">
        <f t="shared" ca="1" si="20"/>
        <v>0</v>
      </c>
      <c r="M90">
        <f t="shared" ca="1" si="21"/>
        <v>0</v>
      </c>
      <c r="O90" t="str">
        <f t="shared" ca="1" si="22"/>
        <v>D:O</v>
      </c>
      <c r="P90" t="str">
        <f t="shared" ca="1" si="23"/>
        <v>D7:O7</v>
      </c>
    </row>
    <row r="91" spans="1:16">
      <c r="A91" t="str">
        <f t="shared" si="12"/>
        <v>11</v>
      </c>
      <c r="B91" t="str">
        <f t="shared" ca="1" si="13"/>
        <v>W</v>
      </c>
      <c r="C91" t="str">
        <f t="shared" si="14"/>
        <v>S/WB-3W-C</v>
      </c>
      <c r="D91" t="s">
        <v>6934</v>
      </c>
      <c r="E91">
        <f t="shared" ca="1" si="15"/>
        <v>0</v>
      </c>
      <c r="H91" t="str">
        <f t="shared" ca="1" si="16"/>
        <v>'Simpl. &amp; Wide boyz PLYWOOD'!</v>
      </c>
      <c r="I91">
        <f t="shared" ca="1" si="17"/>
        <v>0</v>
      </c>
      <c r="J91">
        <f t="shared" ca="1" si="18"/>
        <v>0</v>
      </c>
      <c r="K91" t="str">
        <f t="shared" ca="1" si="19"/>
        <v>'Simpl. &amp; Wide boyz PLYWOOD'!</v>
      </c>
      <c r="L91">
        <f t="shared" ca="1" si="20"/>
        <v>0</v>
      </c>
      <c r="M91">
        <f t="shared" ca="1" si="21"/>
        <v>0</v>
      </c>
      <c r="O91" t="str">
        <f t="shared" ca="1" si="22"/>
        <v>D:O</v>
      </c>
      <c r="P91" t="str">
        <f t="shared" ca="1" si="23"/>
        <v>D7:O7</v>
      </c>
    </row>
    <row r="92" spans="1:16">
      <c r="A92" t="str">
        <f t="shared" si="12"/>
        <v>12</v>
      </c>
      <c r="B92" t="str">
        <f t="shared" ca="1" si="13"/>
        <v>W</v>
      </c>
      <c r="C92" t="str">
        <f t="shared" si="14"/>
        <v>S/WB-3W-C</v>
      </c>
      <c r="D92" t="s">
        <v>6935</v>
      </c>
      <c r="E92">
        <f t="shared" ca="1" si="15"/>
        <v>0</v>
      </c>
      <c r="H92" t="str">
        <f t="shared" ca="1" si="16"/>
        <v>'Simpl. &amp; Wide boyz PLYWOOD'!</v>
      </c>
      <c r="I92">
        <f t="shared" ca="1" si="17"/>
        <v>0</v>
      </c>
      <c r="J92">
        <f t="shared" ca="1" si="18"/>
        <v>0</v>
      </c>
      <c r="K92" t="str">
        <f t="shared" ca="1" si="19"/>
        <v>'Simpl. &amp; Wide boyz PLYWOOD'!</v>
      </c>
      <c r="L92">
        <f t="shared" ca="1" si="20"/>
        <v>0</v>
      </c>
      <c r="M92">
        <f t="shared" ca="1" si="21"/>
        <v>0</v>
      </c>
      <c r="O92" t="str">
        <f t="shared" ca="1" si="22"/>
        <v>D:O</v>
      </c>
      <c r="P92" t="str">
        <f t="shared" ca="1" si="23"/>
        <v>D7:O7</v>
      </c>
    </row>
    <row r="93" spans="1:16">
      <c r="A93" t="str">
        <f t="shared" si="12"/>
        <v>13</v>
      </c>
      <c r="B93" t="str">
        <f t="shared" ca="1" si="13"/>
        <v>W</v>
      </c>
      <c r="C93" t="str">
        <f t="shared" si="14"/>
        <v>S/WB-3W-C</v>
      </c>
      <c r="D93" t="s">
        <v>6936</v>
      </c>
      <c r="E93">
        <f t="shared" ca="1" si="15"/>
        <v>0</v>
      </c>
      <c r="H93" t="str">
        <f t="shared" ca="1" si="16"/>
        <v>'Simpl. &amp; Wide boyz PLYWOOD'!</v>
      </c>
      <c r="I93">
        <f t="shared" ca="1" si="17"/>
        <v>0</v>
      </c>
      <c r="J93">
        <f t="shared" ca="1" si="18"/>
        <v>0</v>
      </c>
      <c r="K93" t="str">
        <f t="shared" ca="1" si="19"/>
        <v>'Simpl. &amp; Wide boyz PLYWOOD'!</v>
      </c>
      <c r="L93">
        <f t="shared" ca="1" si="20"/>
        <v>0</v>
      </c>
      <c r="M93">
        <f t="shared" ca="1" si="21"/>
        <v>0</v>
      </c>
      <c r="O93" t="str">
        <f t="shared" ca="1" si="22"/>
        <v>D:O</v>
      </c>
      <c r="P93" t="str">
        <f t="shared" ca="1" si="23"/>
        <v>D7:O7</v>
      </c>
    </row>
    <row r="94" spans="1:16">
      <c r="A94" t="str">
        <f t="shared" si="12"/>
        <v>15</v>
      </c>
      <c r="B94" t="str">
        <f t="shared" ca="1" si="13"/>
        <v>W</v>
      </c>
      <c r="C94" t="str">
        <f t="shared" si="14"/>
        <v>S/WB-3W-C</v>
      </c>
      <c r="D94" t="s">
        <v>6937</v>
      </c>
      <c r="E94">
        <f t="shared" ca="1" si="15"/>
        <v>0</v>
      </c>
      <c r="H94" t="str">
        <f t="shared" ca="1" si="16"/>
        <v>'Simpl. &amp; Wide boyz PLYWOOD'!</v>
      </c>
      <c r="I94">
        <f t="shared" ca="1" si="17"/>
        <v>0</v>
      </c>
      <c r="J94">
        <f t="shared" ca="1" si="18"/>
        <v>0</v>
      </c>
      <c r="K94" t="str">
        <f t="shared" ca="1" si="19"/>
        <v>'Simpl. &amp; Wide boyz PLYWOOD'!</v>
      </c>
      <c r="L94">
        <f t="shared" ca="1" si="20"/>
        <v>0</v>
      </c>
      <c r="M94">
        <f t="shared" ca="1" si="21"/>
        <v>0</v>
      </c>
      <c r="O94" t="str">
        <f t="shared" ca="1" si="22"/>
        <v>D:O</v>
      </c>
      <c r="P94" t="str">
        <f t="shared" ca="1" si="23"/>
        <v>D7:O7</v>
      </c>
    </row>
    <row r="95" spans="1:16">
      <c r="A95" t="str">
        <f t="shared" si="12"/>
        <v>01</v>
      </c>
      <c r="B95" t="e">
        <f t="shared" ca="1" si="13"/>
        <v>#N/A</v>
      </c>
      <c r="C95" t="str">
        <f t="shared" si="14"/>
        <v>S/WB-4NT-PU</v>
      </c>
      <c r="D95" t="s">
        <v>6938</v>
      </c>
      <c r="E95">
        <f t="shared" ca="1" si="15"/>
        <v>0</v>
      </c>
      <c r="H95" t="str">
        <f t="shared" ca="1" si="16"/>
        <v>'Simpl.&amp; Wide boyz PU'!</v>
      </c>
      <c r="I95">
        <f t="shared" ca="1" si="17"/>
        <v>0</v>
      </c>
      <c r="J95">
        <f t="shared" ca="1" si="18"/>
        <v>0</v>
      </c>
      <c r="K95">
        <f t="shared" ca="1" si="19"/>
        <v>0</v>
      </c>
      <c r="L95">
        <f t="shared" ca="1" si="20"/>
        <v>0</v>
      </c>
      <c r="M95" t="str">
        <f t="shared" ca="1" si="21"/>
        <v>'Simpl.&amp; Wide boyz PU'!</v>
      </c>
      <c r="O95" t="str">
        <f t="shared" ca="1" si="22"/>
        <v>D:T</v>
      </c>
      <c r="P95" t="str">
        <f t="shared" ca="1" si="23"/>
        <v>D7:T7</v>
      </c>
    </row>
    <row r="96" spans="1:16">
      <c r="A96" t="str">
        <f t="shared" si="12"/>
        <v>02</v>
      </c>
      <c r="B96" t="e">
        <f t="shared" ca="1" si="13"/>
        <v>#N/A</v>
      </c>
      <c r="C96" t="str">
        <f t="shared" si="14"/>
        <v>S/WB-4NT-PU</v>
      </c>
      <c r="D96" t="s">
        <v>6939</v>
      </c>
      <c r="E96">
        <f t="shared" ca="1" si="15"/>
        <v>0</v>
      </c>
      <c r="H96" t="str">
        <f t="shared" ca="1" si="16"/>
        <v>'Simpl.&amp; Wide boyz PU'!</v>
      </c>
      <c r="I96">
        <f t="shared" ca="1" si="17"/>
        <v>0</v>
      </c>
      <c r="J96">
        <f t="shared" ca="1" si="18"/>
        <v>0</v>
      </c>
      <c r="K96">
        <f t="shared" ca="1" si="19"/>
        <v>0</v>
      </c>
      <c r="L96">
        <f t="shared" ca="1" si="20"/>
        <v>0</v>
      </c>
      <c r="M96" t="str">
        <f t="shared" ca="1" si="21"/>
        <v>'Simpl.&amp; Wide boyz PU'!</v>
      </c>
      <c r="O96" t="str">
        <f t="shared" ca="1" si="22"/>
        <v>D:T</v>
      </c>
      <c r="P96" t="str">
        <f t="shared" ca="1" si="23"/>
        <v>D7:T7</v>
      </c>
    </row>
    <row r="97" spans="1:16">
      <c r="A97" t="str">
        <f t="shared" si="12"/>
        <v>03</v>
      </c>
      <c r="B97" t="e">
        <f t="shared" ca="1" si="13"/>
        <v>#N/A</v>
      </c>
      <c r="C97" t="str">
        <f t="shared" si="14"/>
        <v>S/WB-4NT-PU</v>
      </c>
      <c r="D97" t="s">
        <v>6940</v>
      </c>
      <c r="E97">
        <f t="shared" ca="1" si="15"/>
        <v>0</v>
      </c>
      <c r="H97" t="str">
        <f t="shared" ca="1" si="16"/>
        <v>'Simpl.&amp; Wide boyz PU'!</v>
      </c>
      <c r="I97">
        <f t="shared" ca="1" si="17"/>
        <v>0</v>
      </c>
      <c r="J97">
        <f t="shared" ca="1" si="18"/>
        <v>0</v>
      </c>
      <c r="K97">
        <f t="shared" ca="1" si="19"/>
        <v>0</v>
      </c>
      <c r="L97">
        <f t="shared" ca="1" si="20"/>
        <v>0</v>
      </c>
      <c r="M97" t="str">
        <f t="shared" ca="1" si="21"/>
        <v>'Simpl.&amp; Wide boyz PU'!</v>
      </c>
      <c r="O97" t="str">
        <f t="shared" ca="1" si="22"/>
        <v>D:T</v>
      </c>
      <c r="P97" t="str">
        <f t="shared" ca="1" si="23"/>
        <v>D7:T7</v>
      </c>
    </row>
    <row r="98" spans="1:16">
      <c r="A98" t="str">
        <f t="shared" si="12"/>
        <v>04</v>
      </c>
      <c r="B98" t="e">
        <f t="shared" ca="1" si="13"/>
        <v>#N/A</v>
      </c>
      <c r="C98" t="str">
        <f t="shared" si="14"/>
        <v>S/WB-4NT-PU</v>
      </c>
      <c r="D98" t="s">
        <v>6941</v>
      </c>
      <c r="E98">
        <f t="shared" ca="1" si="15"/>
        <v>0</v>
      </c>
      <c r="H98" t="str">
        <f t="shared" ca="1" si="16"/>
        <v>'Simpl.&amp; Wide boyz PU'!</v>
      </c>
      <c r="I98">
        <f t="shared" ca="1" si="17"/>
        <v>0</v>
      </c>
      <c r="J98">
        <f t="shared" ca="1" si="18"/>
        <v>0</v>
      </c>
      <c r="K98">
        <f t="shared" ca="1" si="19"/>
        <v>0</v>
      </c>
      <c r="L98">
        <f t="shared" ca="1" si="20"/>
        <v>0</v>
      </c>
      <c r="M98" t="str">
        <f t="shared" ca="1" si="21"/>
        <v>'Simpl.&amp; Wide boyz PU'!</v>
      </c>
      <c r="O98" t="str">
        <f t="shared" ca="1" si="22"/>
        <v>D:T</v>
      </c>
      <c r="P98" t="str">
        <f t="shared" ca="1" si="23"/>
        <v>D7:T7</v>
      </c>
    </row>
    <row r="99" spans="1:16">
      <c r="A99" t="str">
        <f t="shared" si="12"/>
        <v>05</v>
      </c>
      <c r="B99" t="e">
        <f t="shared" ca="1" si="13"/>
        <v>#N/A</v>
      </c>
      <c r="C99" t="str">
        <f t="shared" si="14"/>
        <v>S/WB-4NT-PU</v>
      </c>
      <c r="D99" t="s">
        <v>6942</v>
      </c>
      <c r="E99">
        <f t="shared" ca="1" si="15"/>
        <v>0</v>
      </c>
      <c r="H99" t="str">
        <f t="shared" ca="1" si="16"/>
        <v>'Simpl.&amp; Wide boyz PU'!</v>
      </c>
      <c r="I99">
        <f t="shared" ca="1" si="17"/>
        <v>0</v>
      </c>
      <c r="J99">
        <f t="shared" ca="1" si="18"/>
        <v>0</v>
      </c>
      <c r="K99">
        <f t="shared" ca="1" si="19"/>
        <v>0</v>
      </c>
      <c r="L99">
        <f t="shared" ca="1" si="20"/>
        <v>0</v>
      </c>
      <c r="M99" t="str">
        <f t="shared" ca="1" si="21"/>
        <v>'Simpl.&amp; Wide boyz PU'!</v>
      </c>
      <c r="O99" t="str">
        <f t="shared" ca="1" si="22"/>
        <v>D:T</v>
      </c>
      <c r="P99" t="str">
        <f t="shared" ca="1" si="23"/>
        <v>D7:T7</v>
      </c>
    </row>
    <row r="100" spans="1:16">
      <c r="A100" t="str">
        <f t="shared" si="12"/>
        <v>06</v>
      </c>
      <c r="B100" t="e">
        <f t="shared" ca="1" si="13"/>
        <v>#N/A</v>
      </c>
      <c r="C100" t="str">
        <f t="shared" si="14"/>
        <v>S/WB-4NT-PU</v>
      </c>
      <c r="D100" t="s">
        <v>6943</v>
      </c>
      <c r="E100">
        <f t="shared" ca="1" si="15"/>
        <v>0</v>
      </c>
      <c r="H100" t="str">
        <f t="shared" ca="1" si="16"/>
        <v>'Simpl.&amp; Wide boyz PU'!</v>
      </c>
      <c r="I100">
        <f t="shared" ca="1" si="17"/>
        <v>0</v>
      </c>
      <c r="J100">
        <f t="shared" ca="1" si="18"/>
        <v>0</v>
      </c>
      <c r="K100">
        <f t="shared" ca="1" si="19"/>
        <v>0</v>
      </c>
      <c r="L100">
        <f t="shared" ca="1" si="20"/>
        <v>0</v>
      </c>
      <c r="M100" t="str">
        <f t="shared" ca="1" si="21"/>
        <v>'Simpl.&amp; Wide boyz PU'!</v>
      </c>
      <c r="O100" t="str">
        <f t="shared" ca="1" si="22"/>
        <v>D:T</v>
      </c>
      <c r="P100" t="str">
        <f t="shared" ca="1" si="23"/>
        <v>D7:T7</v>
      </c>
    </row>
    <row r="101" spans="1:16">
      <c r="A101" t="str">
        <f t="shared" si="12"/>
        <v>09</v>
      </c>
      <c r="B101" t="e">
        <f t="shared" ca="1" si="13"/>
        <v>#N/A</v>
      </c>
      <c r="C101" t="str">
        <f t="shared" si="14"/>
        <v>S/WB-4NT-PU</v>
      </c>
      <c r="D101" t="s">
        <v>6944</v>
      </c>
      <c r="E101">
        <f t="shared" ca="1" si="15"/>
        <v>0</v>
      </c>
      <c r="H101" t="str">
        <f t="shared" ca="1" si="16"/>
        <v>'Simpl.&amp; Wide boyz PU'!</v>
      </c>
      <c r="I101">
        <f t="shared" ca="1" si="17"/>
        <v>0</v>
      </c>
      <c r="J101">
        <f t="shared" ca="1" si="18"/>
        <v>0</v>
      </c>
      <c r="K101">
        <f t="shared" ca="1" si="19"/>
        <v>0</v>
      </c>
      <c r="L101">
        <f t="shared" ca="1" si="20"/>
        <v>0</v>
      </c>
      <c r="M101" t="str">
        <f t="shared" ca="1" si="21"/>
        <v>'Simpl.&amp; Wide boyz PU'!</v>
      </c>
      <c r="O101" t="str">
        <f t="shared" ca="1" si="22"/>
        <v>D:T</v>
      </c>
      <c r="P101" t="str">
        <f t="shared" ca="1" si="23"/>
        <v>D7:T7</v>
      </c>
    </row>
    <row r="102" spans="1:16">
      <c r="A102" t="str">
        <f t="shared" si="12"/>
        <v>11</v>
      </c>
      <c r="B102" t="e">
        <f t="shared" ca="1" si="13"/>
        <v>#N/A</v>
      </c>
      <c r="C102" t="str">
        <f t="shared" si="14"/>
        <v>S/WB-4NT-PU</v>
      </c>
      <c r="D102" t="s">
        <v>6945</v>
      </c>
      <c r="E102">
        <f t="shared" ca="1" si="15"/>
        <v>0</v>
      </c>
      <c r="H102" t="str">
        <f t="shared" ca="1" si="16"/>
        <v>'Simpl.&amp; Wide boyz PU'!</v>
      </c>
      <c r="I102">
        <f t="shared" ca="1" si="17"/>
        <v>0</v>
      </c>
      <c r="J102">
        <f t="shared" ca="1" si="18"/>
        <v>0</v>
      </c>
      <c r="K102">
        <f t="shared" ca="1" si="19"/>
        <v>0</v>
      </c>
      <c r="L102">
        <f t="shared" ca="1" si="20"/>
        <v>0</v>
      </c>
      <c r="M102" t="str">
        <f t="shared" ca="1" si="21"/>
        <v>'Simpl.&amp; Wide boyz PU'!</v>
      </c>
      <c r="O102" t="str">
        <f t="shared" ca="1" si="22"/>
        <v>D:T</v>
      </c>
      <c r="P102" t="str">
        <f t="shared" ca="1" si="23"/>
        <v>D7:T7</v>
      </c>
    </row>
    <row r="103" spans="1:16">
      <c r="A103" t="str">
        <f t="shared" si="12"/>
        <v>12</v>
      </c>
      <c r="B103" t="e">
        <f t="shared" ca="1" si="13"/>
        <v>#N/A</v>
      </c>
      <c r="C103" t="str">
        <f t="shared" si="14"/>
        <v>S/WB-4NT-PU</v>
      </c>
      <c r="D103" t="s">
        <v>6946</v>
      </c>
      <c r="E103">
        <f t="shared" ca="1" si="15"/>
        <v>0</v>
      </c>
      <c r="H103" t="str">
        <f t="shared" ca="1" si="16"/>
        <v>'Simpl.&amp; Wide boyz PU'!</v>
      </c>
      <c r="I103">
        <f t="shared" ca="1" si="17"/>
        <v>0</v>
      </c>
      <c r="J103">
        <f t="shared" ca="1" si="18"/>
        <v>0</v>
      </c>
      <c r="K103">
        <f t="shared" ca="1" si="19"/>
        <v>0</v>
      </c>
      <c r="L103">
        <f t="shared" ca="1" si="20"/>
        <v>0</v>
      </c>
      <c r="M103" t="str">
        <f t="shared" ca="1" si="21"/>
        <v>'Simpl.&amp; Wide boyz PU'!</v>
      </c>
      <c r="O103" t="str">
        <f t="shared" ca="1" si="22"/>
        <v>D:T</v>
      </c>
      <c r="P103" t="str">
        <f t="shared" ca="1" si="23"/>
        <v>D7:T7</v>
      </c>
    </row>
    <row r="104" spans="1:16">
      <c r="A104" t="str">
        <f t="shared" si="12"/>
        <v>13</v>
      </c>
      <c r="B104" t="e">
        <f t="shared" ca="1" si="13"/>
        <v>#N/A</v>
      </c>
      <c r="C104" t="str">
        <f t="shared" si="14"/>
        <v>S/WB-4NT-PU</v>
      </c>
      <c r="D104" t="s">
        <v>6947</v>
      </c>
      <c r="E104">
        <f t="shared" ca="1" si="15"/>
        <v>0</v>
      </c>
      <c r="H104" t="str">
        <f t="shared" ca="1" si="16"/>
        <v>'Simpl.&amp; Wide boyz PU'!</v>
      </c>
      <c r="I104">
        <f t="shared" ca="1" si="17"/>
        <v>0</v>
      </c>
      <c r="J104">
        <f t="shared" ca="1" si="18"/>
        <v>0</v>
      </c>
      <c r="K104">
        <f t="shared" ca="1" si="19"/>
        <v>0</v>
      </c>
      <c r="L104">
        <f t="shared" ca="1" si="20"/>
        <v>0</v>
      </c>
      <c r="M104" t="str">
        <f t="shared" ca="1" si="21"/>
        <v>'Simpl.&amp; Wide boyz PU'!</v>
      </c>
      <c r="O104" t="str">
        <f t="shared" ca="1" si="22"/>
        <v>D:T</v>
      </c>
      <c r="P104" t="str">
        <f t="shared" ca="1" si="23"/>
        <v>D7:T7</v>
      </c>
    </row>
    <row r="105" spans="1:16">
      <c r="A105" t="str">
        <f t="shared" si="12"/>
        <v>01</v>
      </c>
      <c r="B105" t="e">
        <f t="shared" ca="1" si="13"/>
        <v>#N/A</v>
      </c>
      <c r="C105" t="str">
        <f t="shared" si="14"/>
        <v>S/WB-4W-C</v>
      </c>
      <c r="D105" t="s">
        <v>6948</v>
      </c>
      <c r="E105">
        <f t="shared" ca="1" si="15"/>
        <v>0</v>
      </c>
      <c r="H105">
        <f t="shared" ca="1" si="16"/>
        <v>0</v>
      </c>
      <c r="I105">
        <f t="shared" ca="1" si="17"/>
        <v>0</v>
      </c>
      <c r="J105">
        <f t="shared" ca="1" si="18"/>
        <v>0</v>
      </c>
      <c r="K105">
        <f t="shared" ca="1" si="19"/>
        <v>0</v>
      </c>
      <c r="L105">
        <f t="shared" ca="1" si="20"/>
        <v>0</v>
      </c>
      <c r="M105">
        <f t="shared" ca="1" si="21"/>
        <v>0</v>
      </c>
      <c r="O105" t="e">
        <f t="shared" ca="1" si="22"/>
        <v>#N/A</v>
      </c>
      <c r="P105" t="e">
        <f t="shared" ca="1" si="23"/>
        <v>#N/A</v>
      </c>
    </row>
    <row r="106" spans="1:16">
      <c r="A106" t="str">
        <f t="shared" si="12"/>
        <v>01</v>
      </c>
      <c r="B106" t="e">
        <f t="shared" ca="1" si="13"/>
        <v>#N/A</v>
      </c>
      <c r="C106" t="str">
        <f t="shared" si="14"/>
        <v>S/WB-5-PU</v>
      </c>
      <c r="D106" t="s">
        <v>6949</v>
      </c>
      <c r="E106">
        <f t="shared" ca="1" si="15"/>
        <v>0</v>
      </c>
      <c r="H106" t="str">
        <f t="shared" ca="1" si="16"/>
        <v>'Simpl.&amp; Wide boyz PU'!</v>
      </c>
      <c r="I106">
        <f t="shared" ca="1" si="17"/>
        <v>0</v>
      </c>
      <c r="J106">
        <f t="shared" ca="1" si="18"/>
        <v>0</v>
      </c>
      <c r="K106">
        <f t="shared" ca="1" si="19"/>
        <v>0</v>
      </c>
      <c r="L106">
        <f t="shared" ca="1" si="20"/>
        <v>0</v>
      </c>
      <c r="M106" t="str">
        <f t="shared" ca="1" si="21"/>
        <v>'Simpl.&amp; Wide boyz PU'!</v>
      </c>
      <c r="O106" t="str">
        <f t="shared" ca="1" si="22"/>
        <v>D:T</v>
      </c>
      <c r="P106" t="str">
        <f t="shared" ca="1" si="23"/>
        <v>D7:T7</v>
      </c>
    </row>
    <row r="107" spans="1:16">
      <c r="A107" t="str">
        <f t="shared" si="12"/>
        <v>02</v>
      </c>
      <c r="B107" t="e">
        <f t="shared" ca="1" si="13"/>
        <v>#N/A</v>
      </c>
      <c r="C107" t="str">
        <f t="shared" si="14"/>
        <v>S/WB-5-PU</v>
      </c>
      <c r="D107" t="s">
        <v>6950</v>
      </c>
      <c r="E107">
        <f t="shared" ca="1" si="15"/>
        <v>0</v>
      </c>
      <c r="H107" t="str">
        <f t="shared" ca="1" si="16"/>
        <v>'Simpl.&amp; Wide boyz PU'!</v>
      </c>
      <c r="I107">
        <f t="shared" ca="1" si="17"/>
        <v>0</v>
      </c>
      <c r="J107">
        <f t="shared" ca="1" si="18"/>
        <v>0</v>
      </c>
      <c r="K107">
        <f t="shared" ca="1" si="19"/>
        <v>0</v>
      </c>
      <c r="L107">
        <f t="shared" ca="1" si="20"/>
        <v>0</v>
      </c>
      <c r="M107" t="str">
        <f t="shared" ca="1" si="21"/>
        <v>'Simpl.&amp; Wide boyz PU'!</v>
      </c>
      <c r="O107" t="str">
        <f t="shared" ca="1" si="22"/>
        <v>D:T</v>
      </c>
      <c r="P107" t="str">
        <f t="shared" ca="1" si="23"/>
        <v>D7:T7</v>
      </c>
    </row>
    <row r="108" spans="1:16">
      <c r="A108" t="str">
        <f t="shared" si="12"/>
        <v>03</v>
      </c>
      <c r="B108" t="e">
        <f t="shared" ca="1" si="13"/>
        <v>#N/A</v>
      </c>
      <c r="C108" t="str">
        <f t="shared" si="14"/>
        <v>S/WB-5-PU</v>
      </c>
      <c r="D108" t="s">
        <v>6951</v>
      </c>
      <c r="E108">
        <f t="shared" ca="1" si="15"/>
        <v>0</v>
      </c>
      <c r="H108" t="str">
        <f t="shared" ca="1" si="16"/>
        <v>'Simpl.&amp; Wide boyz PU'!</v>
      </c>
      <c r="I108">
        <f t="shared" ca="1" si="17"/>
        <v>0</v>
      </c>
      <c r="J108">
        <f t="shared" ca="1" si="18"/>
        <v>0</v>
      </c>
      <c r="K108">
        <f t="shared" ca="1" si="19"/>
        <v>0</v>
      </c>
      <c r="L108">
        <f t="shared" ca="1" si="20"/>
        <v>0</v>
      </c>
      <c r="M108" t="str">
        <f t="shared" ca="1" si="21"/>
        <v>'Simpl.&amp; Wide boyz PU'!</v>
      </c>
      <c r="O108" t="str">
        <f t="shared" ca="1" si="22"/>
        <v>D:T</v>
      </c>
      <c r="P108" t="str">
        <f t="shared" ca="1" si="23"/>
        <v>D7:T7</v>
      </c>
    </row>
    <row r="109" spans="1:16">
      <c r="A109" t="str">
        <f t="shared" si="12"/>
        <v>04</v>
      </c>
      <c r="B109" t="e">
        <f t="shared" ca="1" si="13"/>
        <v>#N/A</v>
      </c>
      <c r="C109" t="str">
        <f t="shared" si="14"/>
        <v>S/WB-5-PU</v>
      </c>
      <c r="D109" t="s">
        <v>6952</v>
      </c>
      <c r="E109">
        <f t="shared" ca="1" si="15"/>
        <v>0</v>
      </c>
      <c r="H109" t="str">
        <f t="shared" ca="1" si="16"/>
        <v>'Simpl.&amp; Wide boyz PU'!</v>
      </c>
      <c r="I109">
        <f t="shared" ca="1" si="17"/>
        <v>0</v>
      </c>
      <c r="J109">
        <f t="shared" ca="1" si="18"/>
        <v>0</v>
      </c>
      <c r="K109">
        <f t="shared" ca="1" si="19"/>
        <v>0</v>
      </c>
      <c r="L109">
        <f t="shared" ca="1" si="20"/>
        <v>0</v>
      </c>
      <c r="M109" t="str">
        <f t="shared" ca="1" si="21"/>
        <v>'Simpl.&amp; Wide boyz PU'!</v>
      </c>
      <c r="O109" t="str">
        <f t="shared" ca="1" si="22"/>
        <v>D:T</v>
      </c>
      <c r="P109" t="str">
        <f t="shared" ca="1" si="23"/>
        <v>D7:T7</v>
      </c>
    </row>
    <row r="110" spans="1:16">
      <c r="A110" t="str">
        <f t="shared" si="12"/>
        <v>05</v>
      </c>
      <c r="B110" t="e">
        <f t="shared" ca="1" si="13"/>
        <v>#N/A</v>
      </c>
      <c r="C110" t="str">
        <f t="shared" si="14"/>
        <v>S/WB-5-PU</v>
      </c>
      <c r="D110" t="s">
        <v>6953</v>
      </c>
      <c r="E110">
        <f t="shared" ca="1" si="15"/>
        <v>0</v>
      </c>
      <c r="H110" t="str">
        <f t="shared" ca="1" si="16"/>
        <v>'Simpl.&amp; Wide boyz PU'!</v>
      </c>
      <c r="I110">
        <f t="shared" ca="1" si="17"/>
        <v>0</v>
      </c>
      <c r="J110">
        <f t="shared" ca="1" si="18"/>
        <v>0</v>
      </c>
      <c r="K110">
        <f t="shared" ca="1" si="19"/>
        <v>0</v>
      </c>
      <c r="L110">
        <f t="shared" ca="1" si="20"/>
        <v>0</v>
      </c>
      <c r="M110" t="str">
        <f t="shared" ca="1" si="21"/>
        <v>'Simpl.&amp; Wide boyz PU'!</v>
      </c>
      <c r="O110" t="str">
        <f t="shared" ca="1" si="22"/>
        <v>D:T</v>
      </c>
      <c r="P110" t="str">
        <f t="shared" ca="1" si="23"/>
        <v>D7:T7</v>
      </c>
    </row>
    <row r="111" spans="1:16">
      <c r="A111" t="str">
        <f t="shared" si="12"/>
        <v>06</v>
      </c>
      <c r="B111" t="e">
        <f t="shared" ca="1" si="13"/>
        <v>#N/A</v>
      </c>
      <c r="C111" t="str">
        <f t="shared" si="14"/>
        <v>S/WB-5-PU</v>
      </c>
      <c r="D111" t="s">
        <v>6954</v>
      </c>
      <c r="E111">
        <f t="shared" ca="1" si="15"/>
        <v>0</v>
      </c>
      <c r="H111" t="str">
        <f t="shared" ca="1" si="16"/>
        <v>'Simpl.&amp; Wide boyz PU'!</v>
      </c>
      <c r="I111">
        <f t="shared" ca="1" si="17"/>
        <v>0</v>
      </c>
      <c r="J111">
        <f t="shared" ca="1" si="18"/>
        <v>0</v>
      </c>
      <c r="K111">
        <f t="shared" ca="1" si="19"/>
        <v>0</v>
      </c>
      <c r="L111">
        <f t="shared" ca="1" si="20"/>
        <v>0</v>
      </c>
      <c r="M111" t="str">
        <f t="shared" ca="1" si="21"/>
        <v>'Simpl.&amp; Wide boyz PU'!</v>
      </c>
      <c r="O111" t="str">
        <f t="shared" ca="1" si="22"/>
        <v>D:T</v>
      </c>
      <c r="P111" t="str">
        <f t="shared" ca="1" si="23"/>
        <v>D7:T7</v>
      </c>
    </row>
    <row r="112" spans="1:16">
      <c r="A112" t="str">
        <f t="shared" si="12"/>
        <v>09</v>
      </c>
      <c r="B112" t="e">
        <f t="shared" ca="1" si="13"/>
        <v>#N/A</v>
      </c>
      <c r="C112" t="str">
        <f t="shared" si="14"/>
        <v>S/WB-5-PU</v>
      </c>
      <c r="D112" t="s">
        <v>6955</v>
      </c>
      <c r="E112">
        <f t="shared" ca="1" si="15"/>
        <v>0</v>
      </c>
      <c r="H112" t="str">
        <f t="shared" ca="1" si="16"/>
        <v>'Simpl.&amp; Wide boyz PU'!</v>
      </c>
      <c r="I112">
        <f t="shared" ca="1" si="17"/>
        <v>0</v>
      </c>
      <c r="J112">
        <f t="shared" ca="1" si="18"/>
        <v>0</v>
      </c>
      <c r="K112">
        <f t="shared" ca="1" si="19"/>
        <v>0</v>
      </c>
      <c r="L112">
        <f t="shared" ca="1" si="20"/>
        <v>0</v>
      </c>
      <c r="M112" t="str">
        <f t="shared" ca="1" si="21"/>
        <v>'Simpl.&amp; Wide boyz PU'!</v>
      </c>
      <c r="O112" t="str">
        <f t="shared" ca="1" si="22"/>
        <v>D:T</v>
      </c>
      <c r="P112" t="str">
        <f t="shared" ca="1" si="23"/>
        <v>D7:T7</v>
      </c>
    </row>
    <row r="113" spans="1:16">
      <c r="A113" t="str">
        <f t="shared" si="12"/>
        <v>11</v>
      </c>
      <c r="B113" t="e">
        <f t="shared" ca="1" si="13"/>
        <v>#N/A</v>
      </c>
      <c r="C113" t="str">
        <f t="shared" si="14"/>
        <v>S/WB-5-PU</v>
      </c>
      <c r="D113" t="s">
        <v>6956</v>
      </c>
      <c r="E113">
        <f t="shared" ca="1" si="15"/>
        <v>0</v>
      </c>
      <c r="H113" t="str">
        <f t="shared" ca="1" si="16"/>
        <v>'Simpl.&amp; Wide boyz PU'!</v>
      </c>
      <c r="I113">
        <f t="shared" ca="1" si="17"/>
        <v>0</v>
      </c>
      <c r="J113">
        <f t="shared" ca="1" si="18"/>
        <v>0</v>
      </c>
      <c r="K113">
        <f t="shared" ca="1" si="19"/>
        <v>0</v>
      </c>
      <c r="L113">
        <f t="shared" ca="1" si="20"/>
        <v>0</v>
      </c>
      <c r="M113" t="str">
        <f t="shared" ca="1" si="21"/>
        <v>'Simpl.&amp; Wide boyz PU'!</v>
      </c>
      <c r="O113" t="str">
        <f t="shared" ca="1" si="22"/>
        <v>D:T</v>
      </c>
      <c r="P113" t="str">
        <f t="shared" ca="1" si="23"/>
        <v>D7:T7</v>
      </c>
    </row>
    <row r="114" spans="1:16">
      <c r="A114" t="str">
        <f t="shared" si="12"/>
        <v>12</v>
      </c>
      <c r="B114" t="e">
        <f t="shared" ca="1" si="13"/>
        <v>#N/A</v>
      </c>
      <c r="C114" t="str">
        <f t="shared" si="14"/>
        <v>S/WB-5-PU</v>
      </c>
      <c r="D114" t="s">
        <v>6957</v>
      </c>
      <c r="E114">
        <f t="shared" ca="1" si="15"/>
        <v>0</v>
      </c>
      <c r="H114" t="str">
        <f t="shared" ca="1" si="16"/>
        <v>'Simpl.&amp; Wide boyz PU'!</v>
      </c>
      <c r="I114">
        <f t="shared" ca="1" si="17"/>
        <v>0</v>
      </c>
      <c r="J114">
        <f t="shared" ca="1" si="18"/>
        <v>0</v>
      </c>
      <c r="K114">
        <f t="shared" ca="1" si="19"/>
        <v>0</v>
      </c>
      <c r="L114">
        <f t="shared" ca="1" si="20"/>
        <v>0</v>
      </c>
      <c r="M114" t="str">
        <f t="shared" ca="1" si="21"/>
        <v>'Simpl.&amp; Wide boyz PU'!</v>
      </c>
      <c r="O114" t="str">
        <f t="shared" ca="1" si="22"/>
        <v>D:T</v>
      </c>
      <c r="P114" t="str">
        <f t="shared" ca="1" si="23"/>
        <v>D7:T7</v>
      </c>
    </row>
    <row r="115" spans="1:16">
      <c r="A115" t="str">
        <f t="shared" si="12"/>
        <v>13</v>
      </c>
      <c r="B115" t="e">
        <f t="shared" ca="1" si="13"/>
        <v>#N/A</v>
      </c>
      <c r="C115" t="str">
        <f t="shared" si="14"/>
        <v>S/WB-5-PU</v>
      </c>
      <c r="D115" t="s">
        <v>6958</v>
      </c>
      <c r="E115">
        <f t="shared" ca="1" si="15"/>
        <v>0</v>
      </c>
      <c r="H115" t="str">
        <f t="shared" ca="1" si="16"/>
        <v>'Simpl.&amp; Wide boyz PU'!</v>
      </c>
      <c r="I115">
        <f t="shared" ca="1" si="17"/>
        <v>0</v>
      </c>
      <c r="J115">
        <f t="shared" ca="1" si="18"/>
        <v>0</v>
      </c>
      <c r="K115">
        <f t="shared" ca="1" si="19"/>
        <v>0</v>
      </c>
      <c r="L115">
        <f t="shared" ca="1" si="20"/>
        <v>0</v>
      </c>
      <c r="M115" t="str">
        <f t="shared" ca="1" si="21"/>
        <v>'Simpl.&amp; Wide boyz PU'!</v>
      </c>
      <c r="O115" t="str">
        <f t="shared" ca="1" si="22"/>
        <v>D:T</v>
      </c>
      <c r="P115" t="str">
        <f t="shared" ca="1" si="23"/>
        <v>D7:T7</v>
      </c>
    </row>
    <row r="116" spans="1:16">
      <c r="A116" t="str">
        <f t="shared" si="12"/>
        <v>01</v>
      </c>
      <c r="B116" t="str">
        <f t="shared" ca="1" si="13"/>
        <v>W</v>
      </c>
      <c r="C116" t="str">
        <f t="shared" si="14"/>
        <v>S/WB-5W-C</v>
      </c>
      <c r="D116" t="s">
        <v>6185</v>
      </c>
      <c r="E116">
        <f t="shared" ca="1" si="15"/>
        <v>0</v>
      </c>
      <c r="H116" t="str">
        <f t="shared" ca="1" si="16"/>
        <v>'Simpl. &amp; Wide boyz PLYWOOD'!</v>
      </c>
      <c r="I116">
        <f t="shared" ca="1" si="17"/>
        <v>0</v>
      </c>
      <c r="J116">
        <f t="shared" ca="1" si="18"/>
        <v>0</v>
      </c>
      <c r="K116" t="str">
        <f t="shared" ca="1" si="19"/>
        <v>'Simpl. &amp; Wide boyz PLYWOOD'!</v>
      </c>
      <c r="L116">
        <f t="shared" ca="1" si="20"/>
        <v>0</v>
      </c>
      <c r="M116">
        <f t="shared" ca="1" si="21"/>
        <v>0</v>
      </c>
      <c r="O116" t="str">
        <f t="shared" ca="1" si="22"/>
        <v>D:O</v>
      </c>
      <c r="P116" t="str">
        <f t="shared" ca="1" si="23"/>
        <v>D7:O7</v>
      </c>
    </row>
    <row r="117" spans="1:16">
      <c r="A117" t="str">
        <f t="shared" si="12"/>
        <v>01</v>
      </c>
      <c r="B117" t="e">
        <f t="shared" ca="1" si="13"/>
        <v>#N/A</v>
      </c>
      <c r="C117" t="str">
        <f t="shared" si="14"/>
        <v>S/WB-6NT-PU</v>
      </c>
      <c r="D117" t="s">
        <v>6959</v>
      </c>
      <c r="E117">
        <f t="shared" ca="1" si="15"/>
        <v>0</v>
      </c>
      <c r="H117" t="str">
        <f t="shared" ca="1" si="16"/>
        <v>'Simpl.&amp; Wide boyz PU'!</v>
      </c>
      <c r="I117">
        <f t="shared" ca="1" si="17"/>
        <v>0</v>
      </c>
      <c r="J117">
        <f t="shared" ca="1" si="18"/>
        <v>0</v>
      </c>
      <c r="K117">
        <f t="shared" ca="1" si="19"/>
        <v>0</v>
      </c>
      <c r="L117">
        <f t="shared" ca="1" si="20"/>
        <v>0</v>
      </c>
      <c r="M117" t="str">
        <f t="shared" ca="1" si="21"/>
        <v>'Simpl.&amp; Wide boyz PU'!</v>
      </c>
      <c r="O117" t="str">
        <f t="shared" ca="1" si="22"/>
        <v>D:T</v>
      </c>
      <c r="P117" t="str">
        <f t="shared" ca="1" si="23"/>
        <v>D7:T7</v>
      </c>
    </row>
    <row r="118" spans="1:16">
      <c r="A118" t="str">
        <f t="shared" si="12"/>
        <v>02</v>
      </c>
      <c r="B118" t="e">
        <f t="shared" ca="1" si="13"/>
        <v>#N/A</v>
      </c>
      <c r="C118" t="str">
        <f t="shared" si="14"/>
        <v>S/WB-6NT-PU</v>
      </c>
      <c r="D118" t="s">
        <v>6960</v>
      </c>
      <c r="E118">
        <f t="shared" ca="1" si="15"/>
        <v>0</v>
      </c>
      <c r="H118" t="str">
        <f t="shared" ca="1" si="16"/>
        <v>'Simpl.&amp; Wide boyz PU'!</v>
      </c>
      <c r="I118">
        <f t="shared" ca="1" si="17"/>
        <v>0</v>
      </c>
      <c r="J118">
        <f t="shared" ca="1" si="18"/>
        <v>0</v>
      </c>
      <c r="K118">
        <f t="shared" ca="1" si="19"/>
        <v>0</v>
      </c>
      <c r="L118">
        <f t="shared" ca="1" si="20"/>
        <v>0</v>
      </c>
      <c r="M118" t="str">
        <f t="shared" ca="1" si="21"/>
        <v>'Simpl.&amp; Wide boyz PU'!</v>
      </c>
      <c r="O118" t="str">
        <f t="shared" ca="1" si="22"/>
        <v>D:T</v>
      </c>
      <c r="P118" t="str">
        <f t="shared" ca="1" si="23"/>
        <v>D7:T7</v>
      </c>
    </row>
    <row r="119" spans="1:16">
      <c r="A119" t="str">
        <f t="shared" si="12"/>
        <v>03</v>
      </c>
      <c r="B119" t="e">
        <f t="shared" ca="1" si="13"/>
        <v>#N/A</v>
      </c>
      <c r="C119" t="str">
        <f t="shared" si="14"/>
        <v>S/WB-6NT-PU</v>
      </c>
      <c r="D119" t="s">
        <v>6961</v>
      </c>
      <c r="E119">
        <f t="shared" ca="1" si="15"/>
        <v>0</v>
      </c>
      <c r="H119" t="str">
        <f t="shared" ca="1" si="16"/>
        <v>'Simpl.&amp; Wide boyz PU'!</v>
      </c>
      <c r="I119">
        <f t="shared" ca="1" si="17"/>
        <v>0</v>
      </c>
      <c r="J119">
        <f t="shared" ca="1" si="18"/>
        <v>0</v>
      </c>
      <c r="K119">
        <f t="shared" ca="1" si="19"/>
        <v>0</v>
      </c>
      <c r="L119">
        <f t="shared" ca="1" si="20"/>
        <v>0</v>
      </c>
      <c r="M119" t="str">
        <f t="shared" ca="1" si="21"/>
        <v>'Simpl.&amp; Wide boyz PU'!</v>
      </c>
      <c r="O119" t="str">
        <f t="shared" ca="1" si="22"/>
        <v>D:T</v>
      </c>
      <c r="P119" t="str">
        <f t="shared" ca="1" si="23"/>
        <v>D7:T7</v>
      </c>
    </row>
    <row r="120" spans="1:16">
      <c r="A120" t="str">
        <f t="shared" si="12"/>
        <v>04</v>
      </c>
      <c r="B120" t="e">
        <f t="shared" ca="1" si="13"/>
        <v>#N/A</v>
      </c>
      <c r="C120" t="str">
        <f t="shared" si="14"/>
        <v>S/WB-6NT-PU</v>
      </c>
      <c r="D120" t="s">
        <v>6962</v>
      </c>
      <c r="E120">
        <f t="shared" ca="1" si="15"/>
        <v>0</v>
      </c>
      <c r="H120" t="str">
        <f t="shared" ca="1" si="16"/>
        <v>'Simpl.&amp; Wide boyz PU'!</v>
      </c>
      <c r="I120">
        <f t="shared" ca="1" si="17"/>
        <v>0</v>
      </c>
      <c r="J120">
        <f t="shared" ca="1" si="18"/>
        <v>0</v>
      </c>
      <c r="K120">
        <f t="shared" ca="1" si="19"/>
        <v>0</v>
      </c>
      <c r="L120">
        <f t="shared" ca="1" si="20"/>
        <v>0</v>
      </c>
      <c r="M120" t="str">
        <f t="shared" ca="1" si="21"/>
        <v>'Simpl.&amp; Wide boyz PU'!</v>
      </c>
      <c r="O120" t="str">
        <f t="shared" ca="1" si="22"/>
        <v>D:T</v>
      </c>
      <c r="P120" t="str">
        <f t="shared" ca="1" si="23"/>
        <v>D7:T7</v>
      </c>
    </row>
    <row r="121" spans="1:16">
      <c r="A121" t="str">
        <f t="shared" si="12"/>
        <v>05</v>
      </c>
      <c r="B121" t="e">
        <f t="shared" ca="1" si="13"/>
        <v>#N/A</v>
      </c>
      <c r="C121" t="str">
        <f t="shared" si="14"/>
        <v>S/WB-6NT-PU</v>
      </c>
      <c r="D121" t="s">
        <v>6963</v>
      </c>
      <c r="E121">
        <f t="shared" ca="1" si="15"/>
        <v>0</v>
      </c>
      <c r="H121" t="str">
        <f t="shared" ca="1" si="16"/>
        <v>'Simpl.&amp; Wide boyz PU'!</v>
      </c>
      <c r="I121">
        <f t="shared" ca="1" si="17"/>
        <v>0</v>
      </c>
      <c r="J121">
        <f t="shared" ca="1" si="18"/>
        <v>0</v>
      </c>
      <c r="K121">
        <f t="shared" ca="1" si="19"/>
        <v>0</v>
      </c>
      <c r="L121">
        <f t="shared" ca="1" si="20"/>
        <v>0</v>
      </c>
      <c r="M121" t="str">
        <f t="shared" ca="1" si="21"/>
        <v>'Simpl.&amp; Wide boyz PU'!</v>
      </c>
      <c r="O121" t="str">
        <f t="shared" ca="1" si="22"/>
        <v>D:T</v>
      </c>
      <c r="P121" t="str">
        <f t="shared" ca="1" si="23"/>
        <v>D7:T7</v>
      </c>
    </row>
    <row r="122" spans="1:16">
      <c r="A122" t="str">
        <f t="shared" si="12"/>
        <v>06</v>
      </c>
      <c r="B122" t="e">
        <f t="shared" ca="1" si="13"/>
        <v>#N/A</v>
      </c>
      <c r="C122" t="str">
        <f t="shared" si="14"/>
        <v>S/WB-6NT-PU</v>
      </c>
      <c r="D122" t="s">
        <v>6964</v>
      </c>
      <c r="E122">
        <f t="shared" ca="1" si="15"/>
        <v>0</v>
      </c>
      <c r="H122" t="str">
        <f t="shared" ca="1" si="16"/>
        <v>'Simpl.&amp; Wide boyz PU'!</v>
      </c>
      <c r="I122">
        <f t="shared" ca="1" si="17"/>
        <v>0</v>
      </c>
      <c r="J122">
        <f t="shared" ca="1" si="18"/>
        <v>0</v>
      </c>
      <c r="K122">
        <f t="shared" ca="1" si="19"/>
        <v>0</v>
      </c>
      <c r="L122">
        <f t="shared" ca="1" si="20"/>
        <v>0</v>
      </c>
      <c r="M122" t="str">
        <f t="shared" ca="1" si="21"/>
        <v>'Simpl.&amp; Wide boyz PU'!</v>
      </c>
      <c r="O122" t="str">
        <f t="shared" ca="1" si="22"/>
        <v>D:T</v>
      </c>
      <c r="P122" t="str">
        <f t="shared" ca="1" si="23"/>
        <v>D7:T7</v>
      </c>
    </row>
    <row r="123" spans="1:16">
      <c r="A123" t="str">
        <f t="shared" si="12"/>
        <v>09</v>
      </c>
      <c r="B123" t="e">
        <f t="shared" ca="1" si="13"/>
        <v>#N/A</v>
      </c>
      <c r="C123" t="str">
        <f t="shared" si="14"/>
        <v>S/WB-6NT-PU</v>
      </c>
      <c r="D123" t="s">
        <v>6965</v>
      </c>
      <c r="E123">
        <f t="shared" ca="1" si="15"/>
        <v>0</v>
      </c>
      <c r="H123" t="str">
        <f t="shared" ca="1" si="16"/>
        <v>'Simpl.&amp; Wide boyz PU'!</v>
      </c>
      <c r="I123">
        <f t="shared" ca="1" si="17"/>
        <v>0</v>
      </c>
      <c r="J123">
        <f t="shared" ca="1" si="18"/>
        <v>0</v>
      </c>
      <c r="K123">
        <f t="shared" ca="1" si="19"/>
        <v>0</v>
      </c>
      <c r="L123">
        <f t="shared" ca="1" si="20"/>
        <v>0</v>
      </c>
      <c r="M123" t="str">
        <f t="shared" ca="1" si="21"/>
        <v>'Simpl.&amp; Wide boyz PU'!</v>
      </c>
      <c r="O123" t="str">
        <f t="shared" ca="1" si="22"/>
        <v>D:T</v>
      </c>
      <c r="P123" t="str">
        <f t="shared" ca="1" si="23"/>
        <v>D7:T7</v>
      </c>
    </row>
    <row r="124" spans="1:16">
      <c r="A124" t="str">
        <f t="shared" si="12"/>
        <v>11</v>
      </c>
      <c r="B124" t="e">
        <f t="shared" ca="1" si="13"/>
        <v>#N/A</v>
      </c>
      <c r="C124" t="str">
        <f t="shared" si="14"/>
        <v>S/WB-6NT-PU</v>
      </c>
      <c r="D124" t="s">
        <v>6966</v>
      </c>
      <c r="E124">
        <f t="shared" ca="1" si="15"/>
        <v>0</v>
      </c>
      <c r="H124" t="str">
        <f t="shared" ca="1" si="16"/>
        <v>'Simpl.&amp; Wide boyz PU'!</v>
      </c>
      <c r="I124">
        <f t="shared" ca="1" si="17"/>
        <v>0</v>
      </c>
      <c r="J124">
        <f t="shared" ca="1" si="18"/>
        <v>0</v>
      </c>
      <c r="K124">
        <f t="shared" ca="1" si="19"/>
        <v>0</v>
      </c>
      <c r="L124">
        <f t="shared" ca="1" si="20"/>
        <v>0</v>
      </c>
      <c r="M124" t="str">
        <f t="shared" ca="1" si="21"/>
        <v>'Simpl.&amp; Wide boyz PU'!</v>
      </c>
      <c r="O124" t="str">
        <f t="shared" ca="1" si="22"/>
        <v>D:T</v>
      </c>
      <c r="P124" t="str">
        <f t="shared" ca="1" si="23"/>
        <v>D7:T7</v>
      </c>
    </row>
    <row r="125" spans="1:16">
      <c r="A125" t="str">
        <f t="shared" si="12"/>
        <v>12</v>
      </c>
      <c r="B125" t="e">
        <f t="shared" ca="1" si="13"/>
        <v>#N/A</v>
      </c>
      <c r="C125" t="str">
        <f t="shared" si="14"/>
        <v>S/WB-6NT-PU</v>
      </c>
      <c r="D125" t="s">
        <v>6967</v>
      </c>
      <c r="E125">
        <f t="shared" ca="1" si="15"/>
        <v>0</v>
      </c>
      <c r="H125" t="str">
        <f t="shared" ca="1" si="16"/>
        <v>'Simpl.&amp; Wide boyz PU'!</v>
      </c>
      <c r="I125">
        <f t="shared" ca="1" si="17"/>
        <v>0</v>
      </c>
      <c r="J125">
        <f t="shared" ca="1" si="18"/>
        <v>0</v>
      </c>
      <c r="K125">
        <f t="shared" ca="1" si="19"/>
        <v>0</v>
      </c>
      <c r="L125">
        <f t="shared" ca="1" si="20"/>
        <v>0</v>
      </c>
      <c r="M125" t="str">
        <f t="shared" ca="1" si="21"/>
        <v>'Simpl.&amp; Wide boyz PU'!</v>
      </c>
      <c r="O125" t="str">
        <f t="shared" ca="1" si="22"/>
        <v>D:T</v>
      </c>
      <c r="P125" t="str">
        <f t="shared" ca="1" si="23"/>
        <v>D7:T7</v>
      </c>
    </row>
    <row r="126" spans="1:16">
      <c r="A126" t="str">
        <f t="shared" si="12"/>
        <v>13</v>
      </c>
      <c r="B126" t="e">
        <f t="shared" ca="1" si="13"/>
        <v>#N/A</v>
      </c>
      <c r="C126" t="str">
        <f t="shared" si="14"/>
        <v>S/WB-6NT-PU</v>
      </c>
      <c r="D126" t="s">
        <v>6968</v>
      </c>
      <c r="E126">
        <f t="shared" ca="1" si="15"/>
        <v>0</v>
      </c>
      <c r="H126" t="str">
        <f t="shared" ca="1" si="16"/>
        <v>'Simpl.&amp; Wide boyz PU'!</v>
      </c>
      <c r="I126">
        <f t="shared" ca="1" si="17"/>
        <v>0</v>
      </c>
      <c r="J126">
        <f t="shared" ca="1" si="18"/>
        <v>0</v>
      </c>
      <c r="K126">
        <f t="shared" ca="1" si="19"/>
        <v>0</v>
      </c>
      <c r="L126">
        <f t="shared" ca="1" si="20"/>
        <v>0</v>
      </c>
      <c r="M126" t="str">
        <f t="shared" ca="1" si="21"/>
        <v>'Simpl.&amp; Wide boyz PU'!</v>
      </c>
      <c r="O126" t="str">
        <f t="shared" ca="1" si="22"/>
        <v>D:T</v>
      </c>
      <c r="P126" t="str">
        <f t="shared" ca="1" si="23"/>
        <v>D7:T7</v>
      </c>
    </row>
    <row r="127" spans="1:16">
      <c r="A127" t="str">
        <f t="shared" si="12"/>
        <v>01</v>
      </c>
      <c r="B127" t="str">
        <f t="shared" ca="1" si="13"/>
        <v>W</v>
      </c>
      <c r="C127" t="str">
        <f t="shared" si="14"/>
        <v>S/WB-6W-C</v>
      </c>
      <c r="D127" t="s">
        <v>6186</v>
      </c>
      <c r="E127">
        <f t="shared" ca="1" si="15"/>
        <v>0</v>
      </c>
      <c r="H127" t="str">
        <f t="shared" ca="1" si="16"/>
        <v>'Simpl. &amp; Wide boyz PLYWOOD'!</v>
      </c>
      <c r="I127">
        <f t="shared" ca="1" si="17"/>
        <v>0</v>
      </c>
      <c r="J127">
        <f t="shared" ca="1" si="18"/>
        <v>0</v>
      </c>
      <c r="K127" t="str">
        <f t="shared" ca="1" si="19"/>
        <v>'Simpl. &amp; Wide boyz PLYWOOD'!</v>
      </c>
      <c r="L127">
        <f t="shared" ca="1" si="20"/>
        <v>0</v>
      </c>
      <c r="M127">
        <f t="shared" ca="1" si="21"/>
        <v>0</v>
      </c>
      <c r="O127" t="str">
        <f t="shared" ca="1" si="22"/>
        <v>D:O</v>
      </c>
      <c r="P127" t="str">
        <f t="shared" ca="1" si="23"/>
        <v>D7:O7</v>
      </c>
    </row>
    <row r="128" spans="1:16">
      <c r="A128" t="str">
        <f t="shared" si="12"/>
        <v>01</v>
      </c>
      <c r="B128" t="e">
        <f t="shared" ca="1" si="13"/>
        <v>#N/A</v>
      </c>
      <c r="C128" t="str">
        <f t="shared" si="14"/>
        <v>S/WB-7-PU</v>
      </c>
      <c r="D128" t="s">
        <v>6969</v>
      </c>
      <c r="E128">
        <f t="shared" ca="1" si="15"/>
        <v>0</v>
      </c>
      <c r="H128" t="str">
        <f t="shared" ca="1" si="16"/>
        <v>'Simpl.&amp; Wide boyz PU'!</v>
      </c>
      <c r="I128">
        <f t="shared" ca="1" si="17"/>
        <v>0</v>
      </c>
      <c r="J128">
        <f t="shared" ca="1" si="18"/>
        <v>0</v>
      </c>
      <c r="K128">
        <f t="shared" ca="1" si="19"/>
        <v>0</v>
      </c>
      <c r="L128">
        <f t="shared" ca="1" si="20"/>
        <v>0</v>
      </c>
      <c r="M128" t="str">
        <f t="shared" ca="1" si="21"/>
        <v>'Simpl.&amp; Wide boyz PU'!</v>
      </c>
      <c r="O128" t="str">
        <f t="shared" ca="1" si="22"/>
        <v>D:T</v>
      </c>
      <c r="P128" t="str">
        <f t="shared" ca="1" si="23"/>
        <v>D7:T7</v>
      </c>
    </row>
    <row r="129" spans="1:16">
      <c r="A129" t="str">
        <f t="shared" si="12"/>
        <v>02</v>
      </c>
      <c r="B129" t="e">
        <f t="shared" ca="1" si="13"/>
        <v>#N/A</v>
      </c>
      <c r="C129" t="str">
        <f t="shared" si="14"/>
        <v>S/WB-7-PU</v>
      </c>
      <c r="D129" t="s">
        <v>6970</v>
      </c>
      <c r="E129">
        <f t="shared" ca="1" si="15"/>
        <v>0</v>
      </c>
      <c r="H129" t="str">
        <f t="shared" ca="1" si="16"/>
        <v>'Simpl.&amp; Wide boyz PU'!</v>
      </c>
      <c r="I129">
        <f t="shared" ca="1" si="17"/>
        <v>0</v>
      </c>
      <c r="J129">
        <f t="shared" ca="1" si="18"/>
        <v>0</v>
      </c>
      <c r="K129">
        <f t="shared" ca="1" si="19"/>
        <v>0</v>
      </c>
      <c r="L129">
        <f t="shared" ca="1" si="20"/>
        <v>0</v>
      </c>
      <c r="M129" t="str">
        <f t="shared" ca="1" si="21"/>
        <v>'Simpl.&amp; Wide boyz PU'!</v>
      </c>
      <c r="O129" t="str">
        <f t="shared" ca="1" si="22"/>
        <v>D:T</v>
      </c>
      <c r="P129" t="str">
        <f t="shared" ca="1" si="23"/>
        <v>D7:T7</v>
      </c>
    </row>
    <row r="130" spans="1:16">
      <c r="A130" t="str">
        <f t="shared" si="12"/>
        <v>03</v>
      </c>
      <c r="B130" t="e">
        <f t="shared" ca="1" si="13"/>
        <v>#N/A</v>
      </c>
      <c r="C130" t="str">
        <f t="shared" si="14"/>
        <v>S/WB-7-PU</v>
      </c>
      <c r="D130" t="s">
        <v>6971</v>
      </c>
      <c r="E130">
        <f t="shared" ca="1" si="15"/>
        <v>0</v>
      </c>
      <c r="H130" t="str">
        <f t="shared" ca="1" si="16"/>
        <v>'Simpl.&amp; Wide boyz PU'!</v>
      </c>
      <c r="I130">
        <f t="shared" ca="1" si="17"/>
        <v>0</v>
      </c>
      <c r="J130">
        <f t="shared" ca="1" si="18"/>
        <v>0</v>
      </c>
      <c r="K130">
        <f t="shared" ca="1" si="19"/>
        <v>0</v>
      </c>
      <c r="L130">
        <f t="shared" ca="1" si="20"/>
        <v>0</v>
      </c>
      <c r="M130" t="str">
        <f t="shared" ca="1" si="21"/>
        <v>'Simpl.&amp; Wide boyz PU'!</v>
      </c>
      <c r="O130" t="str">
        <f t="shared" ca="1" si="22"/>
        <v>D:T</v>
      </c>
      <c r="P130" t="str">
        <f t="shared" ca="1" si="23"/>
        <v>D7:T7</v>
      </c>
    </row>
    <row r="131" spans="1:16">
      <c r="A131" t="str">
        <f t="shared" si="12"/>
        <v>04</v>
      </c>
      <c r="B131" t="e">
        <f t="shared" ca="1" si="13"/>
        <v>#N/A</v>
      </c>
      <c r="C131" t="str">
        <f t="shared" si="14"/>
        <v>S/WB-7-PU</v>
      </c>
      <c r="D131" t="s">
        <v>6972</v>
      </c>
      <c r="E131">
        <f t="shared" ca="1" si="15"/>
        <v>0</v>
      </c>
      <c r="H131" t="str">
        <f t="shared" ca="1" si="16"/>
        <v>'Simpl.&amp; Wide boyz PU'!</v>
      </c>
      <c r="I131">
        <f t="shared" ca="1" si="17"/>
        <v>0</v>
      </c>
      <c r="J131">
        <f t="shared" ca="1" si="18"/>
        <v>0</v>
      </c>
      <c r="K131">
        <f t="shared" ca="1" si="19"/>
        <v>0</v>
      </c>
      <c r="L131">
        <f t="shared" ca="1" si="20"/>
        <v>0</v>
      </c>
      <c r="M131" t="str">
        <f t="shared" ca="1" si="21"/>
        <v>'Simpl.&amp; Wide boyz PU'!</v>
      </c>
      <c r="O131" t="str">
        <f t="shared" ca="1" si="22"/>
        <v>D:T</v>
      </c>
      <c r="P131" t="str">
        <f t="shared" ca="1" si="23"/>
        <v>D7:T7</v>
      </c>
    </row>
    <row r="132" spans="1:16">
      <c r="A132" t="str">
        <f t="shared" si="12"/>
        <v>05</v>
      </c>
      <c r="B132" t="e">
        <f t="shared" ca="1" si="13"/>
        <v>#N/A</v>
      </c>
      <c r="C132" t="str">
        <f t="shared" si="14"/>
        <v>S/WB-7-PU</v>
      </c>
      <c r="D132" t="s">
        <v>6973</v>
      </c>
      <c r="E132">
        <f t="shared" ca="1" si="15"/>
        <v>0</v>
      </c>
      <c r="H132" t="str">
        <f t="shared" ca="1" si="16"/>
        <v>'Simpl.&amp; Wide boyz PU'!</v>
      </c>
      <c r="I132">
        <f t="shared" ca="1" si="17"/>
        <v>0</v>
      </c>
      <c r="J132">
        <f t="shared" ca="1" si="18"/>
        <v>0</v>
      </c>
      <c r="K132">
        <f t="shared" ca="1" si="19"/>
        <v>0</v>
      </c>
      <c r="L132">
        <f t="shared" ca="1" si="20"/>
        <v>0</v>
      </c>
      <c r="M132" t="str">
        <f t="shared" ca="1" si="21"/>
        <v>'Simpl.&amp; Wide boyz PU'!</v>
      </c>
      <c r="O132" t="str">
        <f t="shared" ca="1" si="22"/>
        <v>D:T</v>
      </c>
      <c r="P132" t="str">
        <f t="shared" ca="1" si="23"/>
        <v>D7:T7</v>
      </c>
    </row>
    <row r="133" spans="1:16">
      <c r="A133" t="str">
        <f t="shared" si="12"/>
        <v>06</v>
      </c>
      <c r="B133" t="e">
        <f t="shared" ca="1" si="13"/>
        <v>#N/A</v>
      </c>
      <c r="C133" t="str">
        <f t="shared" si="14"/>
        <v>S/WB-7-PU</v>
      </c>
      <c r="D133" t="s">
        <v>6974</v>
      </c>
      <c r="E133">
        <f t="shared" ca="1" si="15"/>
        <v>0</v>
      </c>
      <c r="H133" t="str">
        <f t="shared" ca="1" si="16"/>
        <v>'Simpl.&amp; Wide boyz PU'!</v>
      </c>
      <c r="I133">
        <f t="shared" ca="1" si="17"/>
        <v>0</v>
      </c>
      <c r="J133">
        <f t="shared" ca="1" si="18"/>
        <v>0</v>
      </c>
      <c r="K133">
        <f t="shared" ca="1" si="19"/>
        <v>0</v>
      </c>
      <c r="L133">
        <f t="shared" ca="1" si="20"/>
        <v>0</v>
      </c>
      <c r="M133" t="str">
        <f t="shared" ca="1" si="21"/>
        <v>'Simpl.&amp; Wide boyz PU'!</v>
      </c>
      <c r="O133" t="str">
        <f t="shared" ca="1" si="22"/>
        <v>D:T</v>
      </c>
      <c r="P133" t="str">
        <f t="shared" ca="1" si="23"/>
        <v>D7:T7</v>
      </c>
    </row>
    <row r="134" spans="1:16">
      <c r="A134" t="str">
        <f t="shared" si="12"/>
        <v>09</v>
      </c>
      <c r="B134" t="e">
        <f t="shared" ca="1" si="13"/>
        <v>#N/A</v>
      </c>
      <c r="C134" t="str">
        <f t="shared" si="14"/>
        <v>S/WB-7-PU</v>
      </c>
      <c r="D134" t="s">
        <v>6975</v>
      </c>
      <c r="E134">
        <f t="shared" ca="1" si="15"/>
        <v>0</v>
      </c>
      <c r="H134" t="str">
        <f t="shared" ca="1" si="16"/>
        <v>'Simpl.&amp; Wide boyz PU'!</v>
      </c>
      <c r="I134">
        <f t="shared" ca="1" si="17"/>
        <v>0</v>
      </c>
      <c r="J134">
        <f t="shared" ca="1" si="18"/>
        <v>0</v>
      </c>
      <c r="K134">
        <f t="shared" ca="1" si="19"/>
        <v>0</v>
      </c>
      <c r="L134">
        <f t="shared" ca="1" si="20"/>
        <v>0</v>
      </c>
      <c r="M134" t="str">
        <f t="shared" ca="1" si="21"/>
        <v>'Simpl.&amp; Wide boyz PU'!</v>
      </c>
      <c r="O134" t="str">
        <f t="shared" ca="1" si="22"/>
        <v>D:T</v>
      </c>
      <c r="P134" t="str">
        <f t="shared" ca="1" si="23"/>
        <v>D7:T7</v>
      </c>
    </row>
    <row r="135" spans="1:16">
      <c r="A135" t="str">
        <f t="shared" si="12"/>
        <v>11</v>
      </c>
      <c r="B135" t="e">
        <f t="shared" ca="1" si="13"/>
        <v>#N/A</v>
      </c>
      <c r="C135" t="str">
        <f t="shared" si="14"/>
        <v>S/WB-7-PU</v>
      </c>
      <c r="D135" t="s">
        <v>6976</v>
      </c>
      <c r="E135">
        <f t="shared" ca="1" si="15"/>
        <v>0</v>
      </c>
      <c r="H135" t="str">
        <f t="shared" ca="1" si="16"/>
        <v>'Simpl.&amp; Wide boyz PU'!</v>
      </c>
      <c r="I135">
        <f t="shared" ca="1" si="17"/>
        <v>0</v>
      </c>
      <c r="J135">
        <f t="shared" ca="1" si="18"/>
        <v>0</v>
      </c>
      <c r="K135">
        <f t="shared" ca="1" si="19"/>
        <v>0</v>
      </c>
      <c r="L135">
        <f t="shared" ca="1" si="20"/>
        <v>0</v>
      </c>
      <c r="M135" t="str">
        <f t="shared" ca="1" si="21"/>
        <v>'Simpl.&amp; Wide boyz PU'!</v>
      </c>
      <c r="O135" t="str">
        <f t="shared" ca="1" si="22"/>
        <v>D:T</v>
      </c>
      <c r="P135" t="str">
        <f t="shared" ca="1" si="23"/>
        <v>D7:T7</v>
      </c>
    </row>
    <row r="136" spans="1:16">
      <c r="A136" t="str">
        <f t="shared" si="12"/>
        <v>12</v>
      </c>
      <c r="B136" t="e">
        <f t="shared" ca="1" si="13"/>
        <v>#N/A</v>
      </c>
      <c r="C136" t="str">
        <f t="shared" si="14"/>
        <v>S/WB-7-PU</v>
      </c>
      <c r="D136" t="s">
        <v>6977</v>
      </c>
      <c r="E136">
        <f t="shared" ca="1" si="15"/>
        <v>0</v>
      </c>
      <c r="H136" t="str">
        <f t="shared" ca="1" si="16"/>
        <v>'Simpl.&amp; Wide boyz PU'!</v>
      </c>
      <c r="I136">
        <f t="shared" ca="1" si="17"/>
        <v>0</v>
      </c>
      <c r="J136">
        <f t="shared" ca="1" si="18"/>
        <v>0</v>
      </c>
      <c r="K136">
        <f t="shared" ca="1" si="19"/>
        <v>0</v>
      </c>
      <c r="L136">
        <f t="shared" ca="1" si="20"/>
        <v>0</v>
      </c>
      <c r="M136" t="str">
        <f t="shared" ca="1" si="21"/>
        <v>'Simpl.&amp; Wide boyz PU'!</v>
      </c>
      <c r="O136" t="str">
        <f t="shared" ca="1" si="22"/>
        <v>D:T</v>
      </c>
      <c r="P136" t="str">
        <f t="shared" ca="1" si="23"/>
        <v>D7:T7</v>
      </c>
    </row>
    <row r="137" spans="1:16">
      <c r="A137" t="str">
        <f t="shared" si="12"/>
        <v>13</v>
      </c>
      <c r="B137" t="e">
        <f t="shared" ca="1" si="13"/>
        <v>#N/A</v>
      </c>
      <c r="C137" t="str">
        <f t="shared" si="14"/>
        <v>S/WB-7-PU</v>
      </c>
      <c r="D137" t="s">
        <v>6978</v>
      </c>
      <c r="E137">
        <f t="shared" ca="1" si="15"/>
        <v>0</v>
      </c>
      <c r="H137" t="str">
        <f t="shared" ca="1" si="16"/>
        <v>'Simpl.&amp; Wide boyz PU'!</v>
      </c>
      <c r="I137">
        <f t="shared" ca="1" si="17"/>
        <v>0</v>
      </c>
      <c r="J137">
        <f t="shared" ca="1" si="18"/>
        <v>0</v>
      </c>
      <c r="K137">
        <f t="shared" ca="1" si="19"/>
        <v>0</v>
      </c>
      <c r="L137">
        <f t="shared" ca="1" si="20"/>
        <v>0</v>
      </c>
      <c r="M137" t="str">
        <f t="shared" ca="1" si="21"/>
        <v>'Simpl.&amp; Wide boyz PU'!</v>
      </c>
      <c r="O137" t="str">
        <f t="shared" ca="1" si="22"/>
        <v>D:T</v>
      </c>
      <c r="P137" t="str">
        <f t="shared" ca="1" si="23"/>
        <v>D7:T7</v>
      </c>
    </row>
    <row r="138" spans="1:16">
      <c r="A138" t="str">
        <f t="shared" si="12"/>
        <v>01</v>
      </c>
      <c r="B138" t="str">
        <f t="shared" ca="1" si="13"/>
        <v>W</v>
      </c>
      <c r="C138" t="str">
        <f t="shared" si="14"/>
        <v>S/WB-7W-C</v>
      </c>
      <c r="D138" t="s">
        <v>6187</v>
      </c>
      <c r="E138">
        <f t="shared" ca="1" si="15"/>
        <v>0</v>
      </c>
      <c r="H138" t="str">
        <f t="shared" ca="1" si="16"/>
        <v>'Simpl. &amp; Wide boyz PLYWOOD'!</v>
      </c>
      <c r="I138">
        <f t="shared" ca="1" si="17"/>
        <v>0</v>
      </c>
      <c r="J138">
        <f t="shared" ca="1" si="18"/>
        <v>0</v>
      </c>
      <c r="K138" t="str">
        <f t="shared" ca="1" si="19"/>
        <v>'Simpl. &amp; Wide boyz PLYWOOD'!</v>
      </c>
      <c r="L138">
        <f t="shared" ca="1" si="20"/>
        <v>0</v>
      </c>
      <c r="M138">
        <f t="shared" ca="1" si="21"/>
        <v>0</v>
      </c>
      <c r="O138" t="str">
        <f t="shared" ca="1" si="22"/>
        <v>D:O</v>
      </c>
      <c r="P138" t="str">
        <f t="shared" ca="1" si="23"/>
        <v>D7:O7</v>
      </c>
    </row>
    <row r="139" spans="1:16">
      <c r="A139" t="str">
        <f t="shared" si="12"/>
        <v>01</v>
      </c>
      <c r="B139" t="str">
        <f t="shared" ca="1" si="13"/>
        <v>W</v>
      </c>
      <c r="C139" t="str">
        <f t="shared" si="14"/>
        <v>S/WB-8W-C</v>
      </c>
      <c r="D139" t="s">
        <v>6188</v>
      </c>
      <c r="E139">
        <f t="shared" ca="1" si="15"/>
        <v>0</v>
      </c>
      <c r="H139" t="str">
        <f t="shared" ca="1" si="16"/>
        <v>'Simpl. &amp; Wide boyz PLYWOOD'!</v>
      </c>
      <c r="I139">
        <f t="shared" ca="1" si="17"/>
        <v>0</v>
      </c>
      <c r="J139">
        <f t="shared" ca="1" si="18"/>
        <v>0</v>
      </c>
      <c r="K139" t="str">
        <f t="shared" ca="1" si="19"/>
        <v>'Simpl. &amp; Wide boyz PLYWOOD'!</v>
      </c>
      <c r="L139">
        <f t="shared" ca="1" si="20"/>
        <v>0</v>
      </c>
      <c r="M139">
        <f t="shared" ca="1" si="21"/>
        <v>0</v>
      </c>
      <c r="O139" t="str">
        <f t="shared" ca="1" si="22"/>
        <v>D:O</v>
      </c>
      <c r="P139" t="str">
        <f t="shared" ca="1" si="23"/>
        <v>D7:O7</v>
      </c>
    </row>
    <row r="140" spans="1:16">
      <c r="A140" t="str">
        <f t="shared" si="12"/>
        <v>01</v>
      </c>
      <c r="B140" t="str">
        <f t="shared" ca="1" si="13"/>
        <v>W</v>
      </c>
      <c r="C140" t="str">
        <f t="shared" si="14"/>
        <v>S/WB-9W-C</v>
      </c>
      <c r="D140" t="s">
        <v>6979</v>
      </c>
      <c r="E140">
        <f t="shared" ca="1" si="15"/>
        <v>0</v>
      </c>
      <c r="H140" t="str">
        <f t="shared" ca="1" si="16"/>
        <v>'Simpl. &amp; Wide boyz PLYWOOD'!</v>
      </c>
      <c r="I140">
        <f t="shared" ca="1" si="17"/>
        <v>0</v>
      </c>
      <c r="J140">
        <f t="shared" ca="1" si="18"/>
        <v>0</v>
      </c>
      <c r="K140" t="str">
        <f t="shared" ca="1" si="19"/>
        <v>'Simpl. &amp; Wide boyz PLYWOOD'!</v>
      </c>
      <c r="L140">
        <f t="shared" ca="1" si="20"/>
        <v>0</v>
      </c>
      <c r="M140">
        <f t="shared" ca="1" si="21"/>
        <v>0</v>
      </c>
      <c r="O140" t="str">
        <f t="shared" ca="1" si="22"/>
        <v>D:O</v>
      </c>
      <c r="P140" t="str">
        <f t="shared" ca="1" si="23"/>
        <v>D7:O7</v>
      </c>
    </row>
    <row r="141" spans="1:16">
      <c r="A141" t="str">
        <f t="shared" si="12"/>
        <v>01</v>
      </c>
      <c r="B141" t="str">
        <f t="shared" ca="1" si="13"/>
        <v>W</v>
      </c>
      <c r="C141" t="str">
        <f t="shared" si="14"/>
        <v>SIMPL-10A</v>
      </c>
      <c r="D141" t="s">
        <v>363</v>
      </c>
      <c r="E141">
        <f t="shared" ca="1" si="15"/>
        <v>0</v>
      </c>
      <c r="H141" t="str">
        <f t="shared" ca="1" si="16"/>
        <v>'Simpl. all tex-DT PLYWOOD'!</v>
      </c>
      <c r="I141" t="str">
        <f t="shared" ca="1" si="17"/>
        <v>'Simpl. all tex-DT PLYWOOD'!</v>
      </c>
      <c r="J141">
        <f t="shared" ca="1" si="18"/>
        <v>0</v>
      </c>
      <c r="K141">
        <f t="shared" ca="1" si="19"/>
        <v>0</v>
      </c>
      <c r="L141">
        <f t="shared" ca="1" si="20"/>
        <v>0</v>
      </c>
      <c r="M141">
        <f t="shared" ca="1" si="21"/>
        <v>0</v>
      </c>
      <c r="O141" t="str">
        <f t="shared" ca="1" si="22"/>
        <v>D:z</v>
      </c>
      <c r="P141" t="str">
        <f t="shared" ca="1" si="23"/>
        <v>D7:z7</v>
      </c>
    </row>
    <row r="142" spans="1:16">
      <c r="A142" t="str">
        <f t="shared" si="12"/>
        <v>02</v>
      </c>
      <c r="B142" t="str">
        <f t="shared" ca="1" si="13"/>
        <v>W</v>
      </c>
      <c r="C142" t="str">
        <f t="shared" si="14"/>
        <v>SIMPL-10A</v>
      </c>
      <c r="D142" t="s">
        <v>364</v>
      </c>
      <c r="E142">
        <f t="shared" ca="1" si="15"/>
        <v>0</v>
      </c>
      <c r="H142" t="str">
        <f t="shared" ca="1" si="16"/>
        <v>'Simpl. all tex-DT PLYWOOD'!</v>
      </c>
      <c r="I142" t="str">
        <f t="shared" ca="1" si="17"/>
        <v>'Simpl. all tex-DT PLYWOOD'!</v>
      </c>
      <c r="J142">
        <f t="shared" ca="1" si="18"/>
        <v>0</v>
      </c>
      <c r="K142">
        <f t="shared" ca="1" si="19"/>
        <v>0</v>
      </c>
      <c r="L142">
        <f t="shared" ca="1" si="20"/>
        <v>0</v>
      </c>
      <c r="M142">
        <f t="shared" ca="1" si="21"/>
        <v>0</v>
      </c>
      <c r="O142" t="str">
        <f t="shared" ca="1" si="22"/>
        <v>D:z</v>
      </c>
      <c r="P142" t="str">
        <f t="shared" ca="1" si="23"/>
        <v>D7:z7</v>
      </c>
    </row>
    <row r="143" spans="1:16">
      <c r="A143" t="str">
        <f t="shared" ref="A143:A206" si="24">MID(D143,LEN(C143)+2,LEN(D143)-LEN(C143))</f>
        <v>03</v>
      </c>
      <c r="B143" t="str">
        <f t="shared" ref="B143:B206" ca="1" si="25">VLOOKUP(H143,$A$1:$K$4,11,FALSE)</f>
        <v>W</v>
      </c>
      <c r="C143" t="str">
        <f t="shared" ref="C143:C206" si="26">IF(RIGHT(LEFT(D143,LEN(D143)-3),1)="-",LEFT(D143,LEN(D143)-4),LEFT(D143,LEN(D143)-3))</f>
        <v>SIMPL-10A</v>
      </c>
      <c r="D143" t="s">
        <v>365</v>
      </c>
      <c r="E143">
        <f t="shared" ref="E143:E206" ca="1" si="27">IFERROR(VLOOKUP(C143,INDIRECT($H143&amp;$O143),MATCH($A143,INDIRECT($H143&amp;$P143),0),FALSE),0)</f>
        <v>0</v>
      </c>
      <c r="H143" t="str">
        <f t="shared" ref="H143:H206" ca="1" si="28">IF(I143&lt;&gt;0,I143,IF(J143&lt;&gt;0,J143,IF(K143&lt;&gt;0,K143,IF(L143&lt;&gt;0,L143,IF(M143&lt;&gt;0,M143,N143)))))</f>
        <v>'Simpl. all tex-DT PLYWOOD'!</v>
      </c>
      <c r="I143" t="str">
        <f t="shared" ref="I143:I206" ca="1" si="29">IF(IFERROR(VLOOKUP(C143,INDIRECT($G$7&amp;"D:D"),1,FALSE),0)&lt;&gt;0,I$13,0)</f>
        <v>'Simpl. all tex-DT PLYWOOD'!</v>
      </c>
      <c r="J143">
        <f t="shared" ref="J143:J206" ca="1" si="30">IF(IFERROR(VLOOKUP(C143,INDIRECT($G$8&amp;"D:D"),1,FALSE),0)&lt;&gt;0,J$13,0)</f>
        <v>0</v>
      </c>
      <c r="K143">
        <f t="shared" ref="K143:K206" ca="1" si="31">IF(IFERROR(VLOOKUP($C143,INDIRECT($G$9&amp;"d:d"),1,FALSE),0)&lt;&gt;0,K$13,0)</f>
        <v>0</v>
      </c>
      <c r="L143">
        <f t="shared" ref="L143:L206" ca="1" si="32">IF(IFERROR(VLOOKUP($C143,INDIRECT($G$10&amp;"d:d"),1,FALSE),0)&lt;&gt;0,L$13,0)</f>
        <v>0</v>
      </c>
      <c r="M143">
        <f t="shared" ref="M143:M206" ca="1" si="33">IF(IFERROR(VLOOKUP($C143,INDIRECT($G$11&amp;"d:d"),1,FALSE),0)&lt;&gt;0,M$13,0)</f>
        <v>0</v>
      </c>
      <c r="O143" t="str">
        <f t="shared" ref="O143:O206" ca="1" si="34">VLOOKUP($H143,$G$7:$I$11,2,FALSE)</f>
        <v>D:z</v>
      </c>
      <c r="P143" t="str">
        <f t="shared" ref="P143:P206" ca="1" si="35">VLOOKUP($H143,$G$7:$I$11,3,FALSE)</f>
        <v>D7:z7</v>
      </c>
    </row>
    <row r="144" spans="1:16">
      <c r="A144" t="str">
        <f t="shared" si="24"/>
        <v>04</v>
      </c>
      <c r="B144" t="str">
        <f t="shared" ca="1" si="25"/>
        <v>W</v>
      </c>
      <c r="C144" t="str">
        <f t="shared" si="26"/>
        <v>SIMPL-10A</v>
      </c>
      <c r="D144" t="s">
        <v>366</v>
      </c>
      <c r="E144">
        <f t="shared" ca="1" si="27"/>
        <v>0</v>
      </c>
      <c r="H144" t="str">
        <f t="shared" ca="1" si="28"/>
        <v>'Simpl. all tex-DT PLYWOOD'!</v>
      </c>
      <c r="I144" t="str">
        <f t="shared" ca="1" si="29"/>
        <v>'Simpl. all tex-DT PLYWOOD'!</v>
      </c>
      <c r="J144">
        <f t="shared" ca="1" si="30"/>
        <v>0</v>
      </c>
      <c r="K144">
        <f t="shared" ca="1" si="31"/>
        <v>0</v>
      </c>
      <c r="L144">
        <f t="shared" ca="1" si="32"/>
        <v>0</v>
      </c>
      <c r="M144">
        <f t="shared" ca="1" si="33"/>
        <v>0</v>
      </c>
      <c r="O144" t="str">
        <f t="shared" ca="1" si="34"/>
        <v>D:z</v>
      </c>
      <c r="P144" t="str">
        <f t="shared" ca="1" si="35"/>
        <v>D7:z7</v>
      </c>
    </row>
    <row r="145" spans="1:16">
      <c r="A145" t="str">
        <f t="shared" si="24"/>
        <v>05</v>
      </c>
      <c r="B145" t="str">
        <f t="shared" ca="1" si="25"/>
        <v>W</v>
      </c>
      <c r="C145" t="str">
        <f t="shared" si="26"/>
        <v>SIMPL-10A</v>
      </c>
      <c r="D145" t="s">
        <v>367</v>
      </c>
      <c r="E145">
        <f t="shared" ca="1" si="27"/>
        <v>0</v>
      </c>
      <c r="H145" t="str">
        <f t="shared" ca="1" si="28"/>
        <v>'Simpl. all tex-DT PLYWOOD'!</v>
      </c>
      <c r="I145" t="str">
        <f t="shared" ca="1" si="29"/>
        <v>'Simpl. all tex-DT PLYWOOD'!</v>
      </c>
      <c r="J145">
        <f t="shared" ca="1" si="30"/>
        <v>0</v>
      </c>
      <c r="K145">
        <f t="shared" ca="1" si="31"/>
        <v>0</v>
      </c>
      <c r="L145">
        <f t="shared" ca="1" si="32"/>
        <v>0</v>
      </c>
      <c r="M145">
        <f t="shared" ca="1" si="33"/>
        <v>0</v>
      </c>
      <c r="O145" t="str">
        <f t="shared" ca="1" si="34"/>
        <v>D:z</v>
      </c>
      <c r="P145" t="str">
        <f t="shared" ca="1" si="35"/>
        <v>D7:z7</v>
      </c>
    </row>
    <row r="146" spans="1:16">
      <c r="A146" t="str">
        <f t="shared" si="24"/>
        <v>06</v>
      </c>
      <c r="B146" t="str">
        <f t="shared" ca="1" si="25"/>
        <v>W</v>
      </c>
      <c r="C146" t="str">
        <f t="shared" si="26"/>
        <v>SIMPL-10A</v>
      </c>
      <c r="D146" t="s">
        <v>368</v>
      </c>
      <c r="E146">
        <f t="shared" ca="1" si="27"/>
        <v>0</v>
      </c>
      <c r="H146" t="str">
        <f t="shared" ca="1" si="28"/>
        <v>'Simpl. all tex-DT PLYWOOD'!</v>
      </c>
      <c r="I146" t="str">
        <f t="shared" ca="1" si="29"/>
        <v>'Simpl. all tex-DT PLYWOOD'!</v>
      </c>
      <c r="J146">
        <f t="shared" ca="1" si="30"/>
        <v>0</v>
      </c>
      <c r="K146">
        <f t="shared" ca="1" si="31"/>
        <v>0</v>
      </c>
      <c r="L146">
        <f t="shared" ca="1" si="32"/>
        <v>0</v>
      </c>
      <c r="M146">
        <f t="shared" ca="1" si="33"/>
        <v>0</v>
      </c>
      <c r="O146" t="str">
        <f t="shared" ca="1" si="34"/>
        <v>D:z</v>
      </c>
      <c r="P146" t="str">
        <f t="shared" ca="1" si="35"/>
        <v>D7:z7</v>
      </c>
    </row>
    <row r="147" spans="1:16">
      <c r="A147" t="str">
        <f t="shared" si="24"/>
        <v>07</v>
      </c>
      <c r="B147" t="str">
        <f t="shared" ca="1" si="25"/>
        <v>W</v>
      </c>
      <c r="C147" t="str">
        <f t="shared" si="26"/>
        <v>SIMPL-10A</v>
      </c>
      <c r="D147" t="s">
        <v>369</v>
      </c>
      <c r="E147">
        <f t="shared" ca="1" si="27"/>
        <v>0</v>
      </c>
      <c r="H147" t="str">
        <f t="shared" ca="1" si="28"/>
        <v>'Simpl. all tex-DT PLYWOOD'!</v>
      </c>
      <c r="I147" t="str">
        <f t="shared" ca="1" si="29"/>
        <v>'Simpl. all tex-DT PLYWOOD'!</v>
      </c>
      <c r="J147">
        <f t="shared" ca="1" si="30"/>
        <v>0</v>
      </c>
      <c r="K147">
        <f t="shared" ca="1" si="31"/>
        <v>0</v>
      </c>
      <c r="L147">
        <f t="shared" ca="1" si="32"/>
        <v>0</v>
      </c>
      <c r="M147">
        <f t="shared" ca="1" si="33"/>
        <v>0</v>
      </c>
      <c r="O147" t="str">
        <f t="shared" ca="1" si="34"/>
        <v>D:z</v>
      </c>
      <c r="P147" t="str">
        <f t="shared" ca="1" si="35"/>
        <v>D7:z7</v>
      </c>
    </row>
    <row r="148" spans="1:16">
      <c r="A148" t="str">
        <f t="shared" si="24"/>
        <v>08</v>
      </c>
      <c r="B148" t="str">
        <f t="shared" ca="1" si="25"/>
        <v>W</v>
      </c>
      <c r="C148" t="str">
        <f t="shared" si="26"/>
        <v>SIMPL-10A</v>
      </c>
      <c r="D148" t="s">
        <v>370</v>
      </c>
      <c r="E148">
        <f t="shared" ca="1" si="27"/>
        <v>0</v>
      </c>
      <c r="H148" t="str">
        <f t="shared" ca="1" si="28"/>
        <v>'Simpl. all tex-DT PLYWOOD'!</v>
      </c>
      <c r="I148" t="str">
        <f t="shared" ca="1" si="29"/>
        <v>'Simpl. all tex-DT PLYWOOD'!</v>
      </c>
      <c r="J148">
        <f t="shared" ca="1" si="30"/>
        <v>0</v>
      </c>
      <c r="K148">
        <f t="shared" ca="1" si="31"/>
        <v>0</v>
      </c>
      <c r="L148">
        <f t="shared" ca="1" si="32"/>
        <v>0</v>
      </c>
      <c r="M148">
        <f t="shared" ca="1" si="33"/>
        <v>0</v>
      </c>
      <c r="O148" t="str">
        <f t="shared" ca="1" si="34"/>
        <v>D:z</v>
      </c>
      <c r="P148" t="str">
        <f t="shared" ca="1" si="35"/>
        <v>D7:z7</v>
      </c>
    </row>
    <row r="149" spans="1:16">
      <c r="A149" t="str">
        <f t="shared" si="24"/>
        <v>09</v>
      </c>
      <c r="B149" t="str">
        <f t="shared" ca="1" si="25"/>
        <v>W</v>
      </c>
      <c r="C149" t="str">
        <f t="shared" si="26"/>
        <v>SIMPL-10A</v>
      </c>
      <c r="D149" t="s">
        <v>371</v>
      </c>
      <c r="E149">
        <f t="shared" ca="1" si="27"/>
        <v>0</v>
      </c>
      <c r="H149" t="str">
        <f t="shared" ca="1" si="28"/>
        <v>'Simpl. all tex-DT PLYWOOD'!</v>
      </c>
      <c r="I149" t="str">
        <f t="shared" ca="1" si="29"/>
        <v>'Simpl. all tex-DT PLYWOOD'!</v>
      </c>
      <c r="J149">
        <f t="shared" ca="1" si="30"/>
        <v>0</v>
      </c>
      <c r="K149">
        <f t="shared" ca="1" si="31"/>
        <v>0</v>
      </c>
      <c r="L149">
        <f t="shared" ca="1" si="32"/>
        <v>0</v>
      </c>
      <c r="M149">
        <f t="shared" ca="1" si="33"/>
        <v>0</v>
      </c>
      <c r="O149" t="str">
        <f t="shared" ca="1" si="34"/>
        <v>D:z</v>
      </c>
      <c r="P149" t="str">
        <f t="shared" ca="1" si="35"/>
        <v>D7:z7</v>
      </c>
    </row>
    <row r="150" spans="1:16">
      <c r="A150" t="str">
        <f t="shared" si="24"/>
        <v>10</v>
      </c>
      <c r="B150" t="str">
        <f t="shared" ca="1" si="25"/>
        <v>W</v>
      </c>
      <c r="C150" t="str">
        <f t="shared" si="26"/>
        <v>SIMPL-10A</v>
      </c>
      <c r="D150" t="s">
        <v>372</v>
      </c>
      <c r="E150">
        <f t="shared" ca="1" si="27"/>
        <v>0</v>
      </c>
      <c r="H150" t="str">
        <f t="shared" ca="1" si="28"/>
        <v>'Simpl. all tex-DT PLYWOOD'!</v>
      </c>
      <c r="I150" t="str">
        <f t="shared" ca="1" si="29"/>
        <v>'Simpl. all tex-DT PLYWOOD'!</v>
      </c>
      <c r="J150">
        <f t="shared" ca="1" si="30"/>
        <v>0</v>
      </c>
      <c r="K150">
        <f t="shared" ca="1" si="31"/>
        <v>0</v>
      </c>
      <c r="L150">
        <f t="shared" ca="1" si="32"/>
        <v>0</v>
      </c>
      <c r="M150">
        <f t="shared" ca="1" si="33"/>
        <v>0</v>
      </c>
      <c r="O150" t="str">
        <f t="shared" ca="1" si="34"/>
        <v>D:z</v>
      </c>
      <c r="P150" t="str">
        <f t="shared" ca="1" si="35"/>
        <v>D7:z7</v>
      </c>
    </row>
    <row r="151" spans="1:16">
      <c r="A151" t="str">
        <f t="shared" si="24"/>
        <v>100</v>
      </c>
      <c r="B151" t="str">
        <f t="shared" ca="1" si="25"/>
        <v>W</v>
      </c>
      <c r="C151" t="str">
        <f t="shared" si="26"/>
        <v>SIMPL-10A</v>
      </c>
      <c r="D151" t="s">
        <v>376</v>
      </c>
      <c r="E151">
        <f t="shared" ca="1" si="27"/>
        <v>0</v>
      </c>
      <c r="H151" t="str">
        <f t="shared" ca="1" si="28"/>
        <v>'Simpl. all tex-DT PLYWOOD'!</v>
      </c>
      <c r="I151" t="str">
        <f t="shared" ca="1" si="29"/>
        <v>'Simpl. all tex-DT PLYWOOD'!</v>
      </c>
      <c r="J151">
        <f t="shared" ca="1" si="30"/>
        <v>0</v>
      </c>
      <c r="K151">
        <f t="shared" ca="1" si="31"/>
        <v>0</v>
      </c>
      <c r="L151">
        <f t="shared" ca="1" si="32"/>
        <v>0</v>
      </c>
      <c r="M151">
        <f t="shared" ca="1" si="33"/>
        <v>0</v>
      </c>
      <c r="O151" t="str">
        <f t="shared" ca="1" si="34"/>
        <v>D:z</v>
      </c>
      <c r="P151" t="str">
        <f t="shared" ca="1" si="35"/>
        <v>D7:z7</v>
      </c>
    </row>
    <row r="152" spans="1:16">
      <c r="A152" t="str">
        <f t="shared" si="24"/>
        <v>11</v>
      </c>
      <c r="B152" t="str">
        <f t="shared" ca="1" si="25"/>
        <v>W</v>
      </c>
      <c r="C152" t="str">
        <f t="shared" si="26"/>
        <v>SIMPL-10A</v>
      </c>
      <c r="D152" t="s">
        <v>373</v>
      </c>
      <c r="E152">
        <f t="shared" ca="1" si="27"/>
        <v>0</v>
      </c>
      <c r="H152" t="str">
        <f t="shared" ca="1" si="28"/>
        <v>'Simpl. all tex-DT PLYWOOD'!</v>
      </c>
      <c r="I152" t="str">
        <f t="shared" ca="1" si="29"/>
        <v>'Simpl. all tex-DT PLYWOOD'!</v>
      </c>
      <c r="J152">
        <f t="shared" ca="1" si="30"/>
        <v>0</v>
      </c>
      <c r="K152">
        <f t="shared" ca="1" si="31"/>
        <v>0</v>
      </c>
      <c r="L152">
        <f t="shared" ca="1" si="32"/>
        <v>0</v>
      </c>
      <c r="M152">
        <f t="shared" ca="1" si="33"/>
        <v>0</v>
      </c>
      <c r="O152" t="str">
        <f t="shared" ca="1" si="34"/>
        <v>D:z</v>
      </c>
      <c r="P152" t="str">
        <f t="shared" ca="1" si="35"/>
        <v>D7:z7</v>
      </c>
    </row>
    <row r="153" spans="1:16">
      <c r="A153" t="str">
        <f t="shared" si="24"/>
        <v>12</v>
      </c>
      <c r="B153" t="str">
        <f t="shared" ca="1" si="25"/>
        <v>W</v>
      </c>
      <c r="C153" t="str">
        <f t="shared" si="26"/>
        <v>SIMPL-10A</v>
      </c>
      <c r="D153" t="s">
        <v>374</v>
      </c>
      <c r="E153">
        <f t="shared" ca="1" si="27"/>
        <v>0</v>
      </c>
      <c r="H153" t="str">
        <f t="shared" ca="1" si="28"/>
        <v>'Simpl. all tex-DT PLYWOOD'!</v>
      </c>
      <c r="I153" t="str">
        <f t="shared" ca="1" si="29"/>
        <v>'Simpl. all tex-DT PLYWOOD'!</v>
      </c>
      <c r="J153">
        <f t="shared" ca="1" si="30"/>
        <v>0</v>
      </c>
      <c r="K153">
        <f t="shared" ca="1" si="31"/>
        <v>0</v>
      </c>
      <c r="L153">
        <f t="shared" ca="1" si="32"/>
        <v>0</v>
      </c>
      <c r="M153">
        <f t="shared" ca="1" si="33"/>
        <v>0</v>
      </c>
      <c r="O153" t="str">
        <f t="shared" ca="1" si="34"/>
        <v>D:z</v>
      </c>
      <c r="P153" t="str">
        <f t="shared" ca="1" si="35"/>
        <v>D7:z7</v>
      </c>
    </row>
    <row r="154" spans="1:16">
      <c r="A154" t="str">
        <f t="shared" si="24"/>
        <v>13</v>
      </c>
      <c r="B154" t="str">
        <f t="shared" ca="1" si="25"/>
        <v>W</v>
      </c>
      <c r="C154" t="str">
        <f t="shared" si="26"/>
        <v>SIMPL-10A</v>
      </c>
      <c r="D154" t="s">
        <v>375</v>
      </c>
      <c r="E154">
        <f t="shared" ca="1" si="27"/>
        <v>0</v>
      </c>
      <c r="H154" t="str">
        <f t="shared" ca="1" si="28"/>
        <v>'Simpl. all tex-DT PLYWOOD'!</v>
      </c>
      <c r="I154" t="str">
        <f t="shared" ca="1" si="29"/>
        <v>'Simpl. all tex-DT PLYWOOD'!</v>
      </c>
      <c r="J154">
        <f t="shared" ca="1" si="30"/>
        <v>0</v>
      </c>
      <c r="K154">
        <f t="shared" ca="1" si="31"/>
        <v>0</v>
      </c>
      <c r="L154">
        <f t="shared" ca="1" si="32"/>
        <v>0</v>
      </c>
      <c r="M154">
        <f t="shared" ca="1" si="33"/>
        <v>0</v>
      </c>
      <c r="O154" t="str">
        <f t="shared" ca="1" si="34"/>
        <v>D:z</v>
      </c>
      <c r="P154" t="str">
        <f t="shared" ca="1" si="35"/>
        <v>D7:z7</v>
      </c>
    </row>
    <row r="155" spans="1:16">
      <c r="A155" t="str">
        <f t="shared" si="24"/>
        <v>01</v>
      </c>
      <c r="B155" t="str">
        <f t="shared" ca="1" si="25"/>
        <v>W</v>
      </c>
      <c r="C155" t="str">
        <f t="shared" si="26"/>
        <v>SIMPL-10A-C</v>
      </c>
      <c r="D155" t="s">
        <v>6107</v>
      </c>
      <c r="E155">
        <f t="shared" ca="1" si="27"/>
        <v>0</v>
      </c>
      <c r="H155" t="str">
        <f t="shared" ca="1" si="28"/>
        <v>'(more) Simpl. Textures PLYWOOD'!</v>
      </c>
      <c r="I155">
        <f t="shared" ca="1" si="29"/>
        <v>0</v>
      </c>
      <c r="J155" t="str">
        <f t="shared" ca="1" si="30"/>
        <v>'(more) Simpl. Textures PLYWOOD'!</v>
      </c>
      <c r="K155">
        <f t="shared" ca="1" si="31"/>
        <v>0</v>
      </c>
      <c r="L155">
        <f t="shared" ca="1" si="32"/>
        <v>0</v>
      </c>
      <c r="M155">
        <f t="shared" ca="1" si="33"/>
        <v>0</v>
      </c>
      <c r="O155" t="str">
        <f t="shared" ca="1" si="34"/>
        <v>D:N</v>
      </c>
      <c r="P155" t="str">
        <f t="shared" ca="1" si="35"/>
        <v>D7:N7</v>
      </c>
    </row>
    <row r="156" spans="1:16">
      <c r="A156" t="str">
        <f t="shared" si="24"/>
        <v>16</v>
      </c>
      <c r="B156" t="str">
        <f t="shared" ca="1" si="25"/>
        <v>W</v>
      </c>
      <c r="C156" t="str">
        <f t="shared" si="26"/>
        <v>SIMPL-10A-N-NT</v>
      </c>
      <c r="D156" t="s">
        <v>5625</v>
      </c>
      <c r="E156">
        <f t="shared" ca="1" si="27"/>
        <v>0</v>
      </c>
      <c r="H156" t="str">
        <f t="shared" ca="1" si="28"/>
        <v>'(more) Simpl. Textures PLYWOOD'!</v>
      </c>
      <c r="I156">
        <f t="shared" ca="1" si="29"/>
        <v>0</v>
      </c>
      <c r="J156" t="str">
        <f t="shared" ca="1" si="30"/>
        <v>'(more) Simpl. Textures PLYWOOD'!</v>
      </c>
      <c r="K156">
        <f t="shared" ca="1" si="31"/>
        <v>0</v>
      </c>
      <c r="L156">
        <f t="shared" ca="1" si="32"/>
        <v>0</v>
      </c>
      <c r="M156">
        <f t="shared" ca="1" si="33"/>
        <v>0</v>
      </c>
      <c r="O156" t="str">
        <f t="shared" ca="1" si="34"/>
        <v>D:N</v>
      </c>
      <c r="P156" t="str">
        <f t="shared" ca="1" si="35"/>
        <v>D7:N7</v>
      </c>
    </row>
    <row r="157" spans="1:16">
      <c r="A157" t="str">
        <f t="shared" si="24"/>
        <v>16</v>
      </c>
      <c r="B157" t="str">
        <f t="shared" ca="1" si="25"/>
        <v>W</v>
      </c>
      <c r="C157" t="str">
        <f t="shared" si="26"/>
        <v>SIMPL-10A-N-T</v>
      </c>
      <c r="D157" t="s">
        <v>5785</v>
      </c>
      <c r="E157">
        <f t="shared" ca="1" si="27"/>
        <v>0</v>
      </c>
      <c r="H157" t="str">
        <f t="shared" ca="1" si="28"/>
        <v>'(more) Simpl. Textures PLYWOOD'!</v>
      </c>
      <c r="I157">
        <f t="shared" ca="1" si="29"/>
        <v>0</v>
      </c>
      <c r="J157" t="str">
        <f t="shared" ca="1" si="30"/>
        <v>'(more) Simpl. Textures PLYWOOD'!</v>
      </c>
      <c r="K157">
        <f t="shared" ca="1" si="31"/>
        <v>0</v>
      </c>
      <c r="L157">
        <f t="shared" ca="1" si="32"/>
        <v>0</v>
      </c>
      <c r="M157">
        <f t="shared" ca="1" si="33"/>
        <v>0</v>
      </c>
      <c r="O157" t="str">
        <f t="shared" ca="1" si="34"/>
        <v>D:N</v>
      </c>
      <c r="P157" t="str">
        <f t="shared" ca="1" si="35"/>
        <v>D7:N7</v>
      </c>
    </row>
    <row r="158" spans="1:16">
      <c r="A158" t="str">
        <f t="shared" si="24"/>
        <v>01</v>
      </c>
      <c r="B158" t="str">
        <f t="shared" ca="1" si="25"/>
        <v>W</v>
      </c>
      <c r="C158" t="str">
        <f t="shared" si="26"/>
        <v>SIMPL-10A-T</v>
      </c>
      <c r="D158" t="s">
        <v>2889</v>
      </c>
      <c r="E158">
        <f t="shared" ca="1" si="27"/>
        <v>0</v>
      </c>
      <c r="H158" t="str">
        <f t="shared" ca="1" si="28"/>
        <v>'Simpl. all tex-DT PLYWOOD'!</v>
      </c>
      <c r="I158" t="str">
        <f t="shared" ca="1" si="29"/>
        <v>'Simpl. all tex-DT PLYWOOD'!</v>
      </c>
      <c r="J158">
        <f t="shared" ca="1" si="30"/>
        <v>0</v>
      </c>
      <c r="K158">
        <f t="shared" ca="1" si="31"/>
        <v>0</v>
      </c>
      <c r="L158">
        <f t="shared" ca="1" si="32"/>
        <v>0</v>
      </c>
      <c r="M158">
        <f t="shared" ca="1" si="33"/>
        <v>0</v>
      </c>
      <c r="O158" t="str">
        <f t="shared" ca="1" si="34"/>
        <v>D:z</v>
      </c>
      <c r="P158" t="str">
        <f t="shared" ca="1" si="35"/>
        <v>D7:z7</v>
      </c>
    </row>
    <row r="159" spans="1:16">
      <c r="A159" t="str">
        <f t="shared" si="24"/>
        <v>02</v>
      </c>
      <c r="B159" t="str">
        <f t="shared" ca="1" si="25"/>
        <v>W</v>
      </c>
      <c r="C159" t="str">
        <f t="shared" si="26"/>
        <v>SIMPL-10A-T</v>
      </c>
      <c r="D159" t="s">
        <v>2890</v>
      </c>
      <c r="E159">
        <f t="shared" ca="1" si="27"/>
        <v>0</v>
      </c>
      <c r="H159" t="str">
        <f t="shared" ca="1" si="28"/>
        <v>'Simpl. all tex-DT PLYWOOD'!</v>
      </c>
      <c r="I159" t="str">
        <f t="shared" ca="1" si="29"/>
        <v>'Simpl. all tex-DT PLYWOOD'!</v>
      </c>
      <c r="J159">
        <f t="shared" ca="1" si="30"/>
        <v>0</v>
      </c>
      <c r="K159">
        <f t="shared" ca="1" si="31"/>
        <v>0</v>
      </c>
      <c r="L159">
        <f t="shared" ca="1" si="32"/>
        <v>0</v>
      </c>
      <c r="M159">
        <f t="shared" ca="1" si="33"/>
        <v>0</v>
      </c>
      <c r="O159" t="str">
        <f t="shared" ca="1" si="34"/>
        <v>D:z</v>
      </c>
      <c r="P159" t="str">
        <f t="shared" ca="1" si="35"/>
        <v>D7:z7</v>
      </c>
    </row>
    <row r="160" spans="1:16">
      <c r="A160" t="str">
        <f t="shared" si="24"/>
        <v>03</v>
      </c>
      <c r="B160" t="str">
        <f t="shared" ca="1" si="25"/>
        <v>W</v>
      </c>
      <c r="C160" t="str">
        <f t="shared" si="26"/>
        <v>SIMPL-10A-T</v>
      </c>
      <c r="D160" t="s">
        <v>2891</v>
      </c>
      <c r="E160">
        <f t="shared" ca="1" si="27"/>
        <v>0</v>
      </c>
      <c r="H160" t="str">
        <f t="shared" ca="1" si="28"/>
        <v>'Simpl. all tex-DT PLYWOOD'!</v>
      </c>
      <c r="I160" t="str">
        <f t="shared" ca="1" si="29"/>
        <v>'Simpl. all tex-DT PLYWOOD'!</v>
      </c>
      <c r="J160">
        <f t="shared" ca="1" si="30"/>
        <v>0</v>
      </c>
      <c r="K160">
        <f t="shared" ca="1" si="31"/>
        <v>0</v>
      </c>
      <c r="L160">
        <f t="shared" ca="1" si="32"/>
        <v>0</v>
      </c>
      <c r="M160">
        <f t="shared" ca="1" si="33"/>
        <v>0</v>
      </c>
      <c r="O160" t="str">
        <f t="shared" ca="1" si="34"/>
        <v>D:z</v>
      </c>
      <c r="P160" t="str">
        <f t="shared" ca="1" si="35"/>
        <v>D7:z7</v>
      </c>
    </row>
    <row r="161" spans="1:16">
      <c r="A161" t="str">
        <f t="shared" si="24"/>
        <v>04</v>
      </c>
      <c r="B161" t="str">
        <f t="shared" ca="1" si="25"/>
        <v>W</v>
      </c>
      <c r="C161" t="str">
        <f t="shared" si="26"/>
        <v>SIMPL-10A-T</v>
      </c>
      <c r="D161" t="s">
        <v>2892</v>
      </c>
      <c r="E161">
        <f t="shared" ca="1" si="27"/>
        <v>0</v>
      </c>
      <c r="H161" t="str">
        <f t="shared" ca="1" si="28"/>
        <v>'Simpl. all tex-DT PLYWOOD'!</v>
      </c>
      <c r="I161" t="str">
        <f t="shared" ca="1" si="29"/>
        <v>'Simpl. all tex-DT PLYWOOD'!</v>
      </c>
      <c r="J161">
        <f t="shared" ca="1" si="30"/>
        <v>0</v>
      </c>
      <c r="K161">
        <f t="shared" ca="1" si="31"/>
        <v>0</v>
      </c>
      <c r="L161">
        <f t="shared" ca="1" si="32"/>
        <v>0</v>
      </c>
      <c r="M161">
        <f t="shared" ca="1" si="33"/>
        <v>0</v>
      </c>
      <c r="O161" t="str">
        <f t="shared" ca="1" si="34"/>
        <v>D:z</v>
      </c>
      <c r="P161" t="str">
        <f t="shared" ca="1" si="35"/>
        <v>D7:z7</v>
      </c>
    </row>
    <row r="162" spans="1:16">
      <c r="A162" t="str">
        <f t="shared" si="24"/>
        <v>05</v>
      </c>
      <c r="B162" t="str">
        <f t="shared" ca="1" si="25"/>
        <v>W</v>
      </c>
      <c r="C162" t="str">
        <f t="shared" si="26"/>
        <v>SIMPL-10A-T</v>
      </c>
      <c r="D162" t="s">
        <v>2893</v>
      </c>
      <c r="E162">
        <f t="shared" ca="1" si="27"/>
        <v>0</v>
      </c>
      <c r="H162" t="str">
        <f t="shared" ca="1" si="28"/>
        <v>'Simpl. all tex-DT PLYWOOD'!</v>
      </c>
      <c r="I162" t="str">
        <f t="shared" ca="1" si="29"/>
        <v>'Simpl. all tex-DT PLYWOOD'!</v>
      </c>
      <c r="J162">
        <f t="shared" ca="1" si="30"/>
        <v>0</v>
      </c>
      <c r="K162">
        <f t="shared" ca="1" si="31"/>
        <v>0</v>
      </c>
      <c r="L162">
        <f t="shared" ca="1" si="32"/>
        <v>0</v>
      </c>
      <c r="M162">
        <f t="shared" ca="1" si="33"/>
        <v>0</v>
      </c>
      <c r="O162" t="str">
        <f t="shared" ca="1" si="34"/>
        <v>D:z</v>
      </c>
      <c r="P162" t="str">
        <f t="shared" ca="1" si="35"/>
        <v>D7:z7</v>
      </c>
    </row>
    <row r="163" spans="1:16">
      <c r="A163" t="str">
        <f t="shared" si="24"/>
        <v>06</v>
      </c>
      <c r="B163" t="str">
        <f t="shared" ca="1" si="25"/>
        <v>W</v>
      </c>
      <c r="C163" t="str">
        <f t="shared" si="26"/>
        <v>SIMPL-10A-T</v>
      </c>
      <c r="D163" t="s">
        <v>2894</v>
      </c>
      <c r="E163">
        <f t="shared" ca="1" si="27"/>
        <v>0</v>
      </c>
      <c r="H163" t="str">
        <f t="shared" ca="1" si="28"/>
        <v>'Simpl. all tex-DT PLYWOOD'!</v>
      </c>
      <c r="I163" t="str">
        <f t="shared" ca="1" si="29"/>
        <v>'Simpl. all tex-DT PLYWOOD'!</v>
      </c>
      <c r="J163">
        <f t="shared" ca="1" si="30"/>
        <v>0</v>
      </c>
      <c r="K163">
        <f t="shared" ca="1" si="31"/>
        <v>0</v>
      </c>
      <c r="L163">
        <f t="shared" ca="1" si="32"/>
        <v>0</v>
      </c>
      <c r="M163">
        <f t="shared" ca="1" si="33"/>
        <v>0</v>
      </c>
      <c r="O163" t="str">
        <f t="shared" ca="1" si="34"/>
        <v>D:z</v>
      </c>
      <c r="P163" t="str">
        <f t="shared" ca="1" si="35"/>
        <v>D7:z7</v>
      </c>
    </row>
    <row r="164" spans="1:16">
      <c r="A164" t="str">
        <f t="shared" si="24"/>
        <v>07</v>
      </c>
      <c r="B164" t="str">
        <f t="shared" ca="1" si="25"/>
        <v>W</v>
      </c>
      <c r="C164" t="str">
        <f t="shared" si="26"/>
        <v>SIMPL-10A-T</v>
      </c>
      <c r="D164" t="s">
        <v>2895</v>
      </c>
      <c r="E164">
        <f t="shared" ca="1" si="27"/>
        <v>0</v>
      </c>
      <c r="H164" t="str">
        <f t="shared" ca="1" si="28"/>
        <v>'Simpl. all tex-DT PLYWOOD'!</v>
      </c>
      <c r="I164" t="str">
        <f t="shared" ca="1" si="29"/>
        <v>'Simpl. all tex-DT PLYWOOD'!</v>
      </c>
      <c r="J164">
        <f t="shared" ca="1" si="30"/>
        <v>0</v>
      </c>
      <c r="K164">
        <f t="shared" ca="1" si="31"/>
        <v>0</v>
      </c>
      <c r="L164">
        <f t="shared" ca="1" si="32"/>
        <v>0</v>
      </c>
      <c r="M164">
        <f t="shared" ca="1" si="33"/>
        <v>0</v>
      </c>
      <c r="O164" t="str">
        <f t="shared" ca="1" si="34"/>
        <v>D:z</v>
      </c>
      <c r="P164" t="str">
        <f t="shared" ca="1" si="35"/>
        <v>D7:z7</v>
      </c>
    </row>
    <row r="165" spans="1:16">
      <c r="A165" t="str">
        <f t="shared" si="24"/>
        <v>08</v>
      </c>
      <c r="B165" t="str">
        <f t="shared" ca="1" si="25"/>
        <v>W</v>
      </c>
      <c r="C165" t="str">
        <f t="shared" si="26"/>
        <v>SIMPL-10A-T</v>
      </c>
      <c r="D165" t="s">
        <v>2896</v>
      </c>
      <c r="E165">
        <f t="shared" ca="1" si="27"/>
        <v>0</v>
      </c>
      <c r="H165" t="str">
        <f t="shared" ca="1" si="28"/>
        <v>'Simpl. all tex-DT PLYWOOD'!</v>
      </c>
      <c r="I165" t="str">
        <f t="shared" ca="1" si="29"/>
        <v>'Simpl. all tex-DT PLYWOOD'!</v>
      </c>
      <c r="J165">
        <f t="shared" ca="1" si="30"/>
        <v>0</v>
      </c>
      <c r="K165">
        <f t="shared" ca="1" si="31"/>
        <v>0</v>
      </c>
      <c r="L165">
        <f t="shared" ca="1" si="32"/>
        <v>0</v>
      </c>
      <c r="M165">
        <f t="shared" ca="1" si="33"/>
        <v>0</v>
      </c>
      <c r="O165" t="str">
        <f t="shared" ca="1" si="34"/>
        <v>D:z</v>
      </c>
      <c r="P165" t="str">
        <f t="shared" ca="1" si="35"/>
        <v>D7:z7</v>
      </c>
    </row>
    <row r="166" spans="1:16">
      <c r="A166" t="str">
        <f t="shared" si="24"/>
        <v>09</v>
      </c>
      <c r="B166" t="str">
        <f t="shared" ca="1" si="25"/>
        <v>W</v>
      </c>
      <c r="C166" t="str">
        <f t="shared" si="26"/>
        <v>SIMPL-10A-T</v>
      </c>
      <c r="D166" t="s">
        <v>2897</v>
      </c>
      <c r="E166">
        <f t="shared" ca="1" si="27"/>
        <v>0</v>
      </c>
      <c r="H166" t="str">
        <f t="shared" ca="1" si="28"/>
        <v>'Simpl. all tex-DT PLYWOOD'!</v>
      </c>
      <c r="I166" t="str">
        <f t="shared" ca="1" si="29"/>
        <v>'Simpl. all tex-DT PLYWOOD'!</v>
      </c>
      <c r="J166">
        <f t="shared" ca="1" si="30"/>
        <v>0</v>
      </c>
      <c r="K166">
        <f t="shared" ca="1" si="31"/>
        <v>0</v>
      </c>
      <c r="L166">
        <f t="shared" ca="1" si="32"/>
        <v>0</v>
      </c>
      <c r="M166">
        <f t="shared" ca="1" si="33"/>
        <v>0</v>
      </c>
      <c r="O166" t="str">
        <f t="shared" ca="1" si="34"/>
        <v>D:z</v>
      </c>
      <c r="P166" t="str">
        <f t="shared" ca="1" si="35"/>
        <v>D7:z7</v>
      </c>
    </row>
    <row r="167" spans="1:16">
      <c r="A167" t="str">
        <f t="shared" si="24"/>
        <v>10</v>
      </c>
      <c r="B167" t="str">
        <f t="shared" ca="1" si="25"/>
        <v>W</v>
      </c>
      <c r="C167" t="str">
        <f t="shared" si="26"/>
        <v>SIMPL-10A-T</v>
      </c>
      <c r="D167" t="s">
        <v>2898</v>
      </c>
      <c r="E167">
        <f t="shared" ca="1" si="27"/>
        <v>0</v>
      </c>
      <c r="H167" t="str">
        <f t="shared" ca="1" si="28"/>
        <v>'Simpl. all tex-DT PLYWOOD'!</v>
      </c>
      <c r="I167" t="str">
        <f t="shared" ca="1" si="29"/>
        <v>'Simpl. all tex-DT PLYWOOD'!</v>
      </c>
      <c r="J167">
        <f t="shared" ca="1" si="30"/>
        <v>0</v>
      </c>
      <c r="K167">
        <f t="shared" ca="1" si="31"/>
        <v>0</v>
      </c>
      <c r="L167">
        <f t="shared" ca="1" si="32"/>
        <v>0</v>
      </c>
      <c r="M167">
        <f t="shared" ca="1" si="33"/>
        <v>0</v>
      </c>
      <c r="O167" t="str">
        <f t="shared" ca="1" si="34"/>
        <v>D:z</v>
      </c>
      <c r="P167" t="str">
        <f t="shared" ca="1" si="35"/>
        <v>D7:z7</v>
      </c>
    </row>
    <row r="168" spans="1:16">
      <c r="A168" t="str">
        <f t="shared" si="24"/>
        <v>11</v>
      </c>
      <c r="B168" t="str">
        <f t="shared" ca="1" si="25"/>
        <v>W</v>
      </c>
      <c r="C168" t="str">
        <f t="shared" si="26"/>
        <v>SIMPL-10A-T</v>
      </c>
      <c r="D168" t="s">
        <v>2899</v>
      </c>
      <c r="E168">
        <f t="shared" ca="1" si="27"/>
        <v>0</v>
      </c>
      <c r="H168" t="str">
        <f t="shared" ca="1" si="28"/>
        <v>'Simpl. all tex-DT PLYWOOD'!</v>
      </c>
      <c r="I168" t="str">
        <f t="shared" ca="1" si="29"/>
        <v>'Simpl. all tex-DT PLYWOOD'!</v>
      </c>
      <c r="J168">
        <f t="shared" ca="1" si="30"/>
        <v>0</v>
      </c>
      <c r="K168">
        <f t="shared" ca="1" si="31"/>
        <v>0</v>
      </c>
      <c r="L168">
        <f t="shared" ca="1" si="32"/>
        <v>0</v>
      </c>
      <c r="M168">
        <f t="shared" ca="1" si="33"/>
        <v>0</v>
      </c>
      <c r="O168" t="str">
        <f t="shared" ca="1" si="34"/>
        <v>D:z</v>
      </c>
      <c r="P168" t="str">
        <f t="shared" ca="1" si="35"/>
        <v>D7:z7</v>
      </c>
    </row>
    <row r="169" spans="1:16">
      <c r="A169" t="str">
        <f t="shared" si="24"/>
        <v>12</v>
      </c>
      <c r="B169" t="str">
        <f t="shared" ca="1" si="25"/>
        <v>W</v>
      </c>
      <c r="C169" t="str">
        <f t="shared" si="26"/>
        <v>SIMPL-10A-T</v>
      </c>
      <c r="D169" t="s">
        <v>2900</v>
      </c>
      <c r="E169">
        <f t="shared" ca="1" si="27"/>
        <v>0</v>
      </c>
      <c r="H169" t="str">
        <f t="shared" ca="1" si="28"/>
        <v>'Simpl. all tex-DT PLYWOOD'!</v>
      </c>
      <c r="I169" t="str">
        <f t="shared" ca="1" si="29"/>
        <v>'Simpl. all tex-DT PLYWOOD'!</v>
      </c>
      <c r="J169">
        <f t="shared" ca="1" si="30"/>
        <v>0</v>
      </c>
      <c r="K169">
        <f t="shared" ca="1" si="31"/>
        <v>0</v>
      </c>
      <c r="L169">
        <f t="shared" ca="1" si="32"/>
        <v>0</v>
      </c>
      <c r="M169">
        <f t="shared" ca="1" si="33"/>
        <v>0</v>
      </c>
      <c r="O169" t="str">
        <f t="shared" ca="1" si="34"/>
        <v>D:z</v>
      </c>
      <c r="P169" t="str">
        <f t="shared" ca="1" si="35"/>
        <v>D7:z7</v>
      </c>
    </row>
    <row r="170" spans="1:16">
      <c r="A170" t="str">
        <f t="shared" si="24"/>
        <v>13</v>
      </c>
      <c r="B170" t="str">
        <f t="shared" ca="1" si="25"/>
        <v>W</v>
      </c>
      <c r="C170" t="str">
        <f t="shared" si="26"/>
        <v>SIMPL-10A-T</v>
      </c>
      <c r="D170" t="s">
        <v>2901</v>
      </c>
      <c r="E170">
        <f t="shared" ca="1" si="27"/>
        <v>0</v>
      </c>
      <c r="H170" t="str">
        <f t="shared" ca="1" si="28"/>
        <v>'Simpl. all tex-DT PLYWOOD'!</v>
      </c>
      <c r="I170" t="str">
        <f t="shared" ca="1" si="29"/>
        <v>'Simpl. all tex-DT PLYWOOD'!</v>
      </c>
      <c r="J170">
        <f t="shared" ca="1" si="30"/>
        <v>0</v>
      </c>
      <c r="K170">
        <f t="shared" ca="1" si="31"/>
        <v>0</v>
      </c>
      <c r="L170">
        <f t="shared" ca="1" si="32"/>
        <v>0</v>
      </c>
      <c r="M170">
        <f t="shared" ca="1" si="33"/>
        <v>0</v>
      </c>
      <c r="O170" t="str">
        <f t="shared" ca="1" si="34"/>
        <v>D:z</v>
      </c>
      <c r="P170" t="str">
        <f t="shared" ca="1" si="35"/>
        <v>D7:z7</v>
      </c>
    </row>
    <row r="171" spans="1:16">
      <c r="A171" t="str">
        <f t="shared" si="24"/>
        <v>15</v>
      </c>
      <c r="B171" t="str">
        <f t="shared" ca="1" si="25"/>
        <v>W</v>
      </c>
      <c r="C171" t="str">
        <f t="shared" si="26"/>
        <v>SIMPL-10A-T</v>
      </c>
      <c r="D171" t="s">
        <v>4987</v>
      </c>
      <c r="E171">
        <f t="shared" ca="1" si="27"/>
        <v>0</v>
      </c>
      <c r="H171" t="str">
        <f t="shared" ca="1" si="28"/>
        <v>'Simpl. all tex-DT PLYWOOD'!</v>
      </c>
      <c r="I171" t="str">
        <f t="shared" ca="1" si="29"/>
        <v>'Simpl. all tex-DT PLYWOOD'!</v>
      </c>
      <c r="J171">
        <f t="shared" ca="1" si="30"/>
        <v>0</v>
      </c>
      <c r="K171">
        <f t="shared" ca="1" si="31"/>
        <v>0</v>
      </c>
      <c r="L171">
        <f t="shared" ca="1" si="32"/>
        <v>0</v>
      </c>
      <c r="M171">
        <f t="shared" ca="1" si="33"/>
        <v>0</v>
      </c>
      <c r="O171" t="str">
        <f t="shared" ca="1" si="34"/>
        <v>D:z</v>
      </c>
      <c r="P171" t="str">
        <f t="shared" ca="1" si="35"/>
        <v>D7:z7</v>
      </c>
    </row>
    <row r="172" spans="1:16">
      <c r="A172" t="str">
        <f t="shared" si="24"/>
        <v>01</v>
      </c>
      <c r="B172" t="str">
        <f t="shared" ca="1" si="25"/>
        <v>W</v>
      </c>
      <c r="C172" t="str">
        <f t="shared" si="26"/>
        <v>SIMPL-10B</v>
      </c>
      <c r="D172" t="s">
        <v>377</v>
      </c>
      <c r="E172">
        <f t="shared" ca="1" si="27"/>
        <v>0</v>
      </c>
      <c r="H172" t="str">
        <f t="shared" ca="1" si="28"/>
        <v>'Simpl. all tex-DT PLYWOOD'!</v>
      </c>
      <c r="I172" t="str">
        <f t="shared" ca="1" si="29"/>
        <v>'Simpl. all tex-DT PLYWOOD'!</v>
      </c>
      <c r="J172">
        <f t="shared" ca="1" si="30"/>
        <v>0</v>
      </c>
      <c r="K172">
        <f t="shared" ca="1" si="31"/>
        <v>0</v>
      </c>
      <c r="L172">
        <f t="shared" ca="1" si="32"/>
        <v>0</v>
      </c>
      <c r="M172">
        <f t="shared" ca="1" si="33"/>
        <v>0</v>
      </c>
      <c r="O172" t="str">
        <f t="shared" ca="1" si="34"/>
        <v>D:z</v>
      </c>
      <c r="P172" t="str">
        <f t="shared" ca="1" si="35"/>
        <v>D7:z7</v>
      </c>
    </row>
    <row r="173" spans="1:16">
      <c r="A173" t="str">
        <f t="shared" si="24"/>
        <v>02</v>
      </c>
      <c r="B173" t="str">
        <f t="shared" ca="1" si="25"/>
        <v>W</v>
      </c>
      <c r="C173" t="str">
        <f t="shared" si="26"/>
        <v>SIMPL-10B</v>
      </c>
      <c r="D173" t="s">
        <v>378</v>
      </c>
      <c r="E173">
        <f t="shared" ca="1" si="27"/>
        <v>0</v>
      </c>
      <c r="H173" t="str">
        <f t="shared" ca="1" si="28"/>
        <v>'Simpl. all tex-DT PLYWOOD'!</v>
      </c>
      <c r="I173" t="str">
        <f t="shared" ca="1" si="29"/>
        <v>'Simpl. all tex-DT PLYWOOD'!</v>
      </c>
      <c r="J173">
        <f t="shared" ca="1" si="30"/>
        <v>0</v>
      </c>
      <c r="K173">
        <f t="shared" ca="1" si="31"/>
        <v>0</v>
      </c>
      <c r="L173">
        <f t="shared" ca="1" si="32"/>
        <v>0</v>
      </c>
      <c r="M173">
        <f t="shared" ca="1" si="33"/>
        <v>0</v>
      </c>
      <c r="O173" t="str">
        <f t="shared" ca="1" si="34"/>
        <v>D:z</v>
      </c>
      <c r="P173" t="str">
        <f t="shared" ca="1" si="35"/>
        <v>D7:z7</v>
      </c>
    </row>
    <row r="174" spans="1:16">
      <c r="A174" t="str">
        <f t="shared" si="24"/>
        <v>03</v>
      </c>
      <c r="B174" t="str">
        <f t="shared" ca="1" si="25"/>
        <v>W</v>
      </c>
      <c r="C174" t="str">
        <f t="shared" si="26"/>
        <v>SIMPL-10B</v>
      </c>
      <c r="D174" t="s">
        <v>379</v>
      </c>
      <c r="E174">
        <f t="shared" ca="1" si="27"/>
        <v>0</v>
      </c>
      <c r="H174" t="str">
        <f t="shared" ca="1" si="28"/>
        <v>'Simpl. all tex-DT PLYWOOD'!</v>
      </c>
      <c r="I174" t="str">
        <f t="shared" ca="1" si="29"/>
        <v>'Simpl. all tex-DT PLYWOOD'!</v>
      </c>
      <c r="J174">
        <f t="shared" ca="1" si="30"/>
        <v>0</v>
      </c>
      <c r="K174">
        <f t="shared" ca="1" si="31"/>
        <v>0</v>
      </c>
      <c r="L174">
        <f t="shared" ca="1" si="32"/>
        <v>0</v>
      </c>
      <c r="M174">
        <f t="shared" ca="1" si="33"/>
        <v>0</v>
      </c>
      <c r="O174" t="str">
        <f t="shared" ca="1" si="34"/>
        <v>D:z</v>
      </c>
      <c r="P174" t="str">
        <f t="shared" ca="1" si="35"/>
        <v>D7:z7</v>
      </c>
    </row>
    <row r="175" spans="1:16">
      <c r="A175" t="str">
        <f t="shared" si="24"/>
        <v>04</v>
      </c>
      <c r="B175" t="str">
        <f t="shared" ca="1" si="25"/>
        <v>W</v>
      </c>
      <c r="C175" t="str">
        <f t="shared" si="26"/>
        <v>SIMPL-10B</v>
      </c>
      <c r="D175" t="s">
        <v>380</v>
      </c>
      <c r="E175">
        <f t="shared" ca="1" si="27"/>
        <v>0</v>
      </c>
      <c r="H175" t="str">
        <f t="shared" ca="1" si="28"/>
        <v>'Simpl. all tex-DT PLYWOOD'!</v>
      </c>
      <c r="I175" t="str">
        <f t="shared" ca="1" si="29"/>
        <v>'Simpl. all tex-DT PLYWOOD'!</v>
      </c>
      <c r="J175">
        <f t="shared" ca="1" si="30"/>
        <v>0</v>
      </c>
      <c r="K175">
        <f t="shared" ca="1" si="31"/>
        <v>0</v>
      </c>
      <c r="L175">
        <f t="shared" ca="1" si="32"/>
        <v>0</v>
      </c>
      <c r="M175">
        <f t="shared" ca="1" si="33"/>
        <v>0</v>
      </c>
      <c r="O175" t="str">
        <f t="shared" ca="1" si="34"/>
        <v>D:z</v>
      </c>
      <c r="P175" t="str">
        <f t="shared" ca="1" si="35"/>
        <v>D7:z7</v>
      </c>
    </row>
    <row r="176" spans="1:16">
      <c r="A176" t="str">
        <f t="shared" si="24"/>
        <v>05</v>
      </c>
      <c r="B176" t="str">
        <f t="shared" ca="1" si="25"/>
        <v>W</v>
      </c>
      <c r="C176" t="str">
        <f t="shared" si="26"/>
        <v>SIMPL-10B</v>
      </c>
      <c r="D176" t="s">
        <v>381</v>
      </c>
      <c r="E176">
        <f t="shared" ca="1" si="27"/>
        <v>0</v>
      </c>
      <c r="H176" t="str">
        <f t="shared" ca="1" si="28"/>
        <v>'Simpl. all tex-DT PLYWOOD'!</v>
      </c>
      <c r="I176" t="str">
        <f t="shared" ca="1" si="29"/>
        <v>'Simpl. all tex-DT PLYWOOD'!</v>
      </c>
      <c r="J176">
        <f t="shared" ca="1" si="30"/>
        <v>0</v>
      </c>
      <c r="K176">
        <f t="shared" ca="1" si="31"/>
        <v>0</v>
      </c>
      <c r="L176">
        <f t="shared" ca="1" si="32"/>
        <v>0</v>
      </c>
      <c r="M176">
        <f t="shared" ca="1" si="33"/>
        <v>0</v>
      </c>
      <c r="O176" t="str">
        <f t="shared" ca="1" si="34"/>
        <v>D:z</v>
      </c>
      <c r="P176" t="str">
        <f t="shared" ca="1" si="35"/>
        <v>D7:z7</v>
      </c>
    </row>
    <row r="177" spans="1:16">
      <c r="A177" t="str">
        <f t="shared" si="24"/>
        <v>06</v>
      </c>
      <c r="B177" t="str">
        <f t="shared" ca="1" si="25"/>
        <v>W</v>
      </c>
      <c r="C177" t="str">
        <f t="shared" si="26"/>
        <v>SIMPL-10B</v>
      </c>
      <c r="D177" t="s">
        <v>382</v>
      </c>
      <c r="E177">
        <f t="shared" ca="1" si="27"/>
        <v>0</v>
      </c>
      <c r="H177" t="str">
        <f t="shared" ca="1" si="28"/>
        <v>'Simpl. all tex-DT PLYWOOD'!</v>
      </c>
      <c r="I177" t="str">
        <f t="shared" ca="1" si="29"/>
        <v>'Simpl. all tex-DT PLYWOOD'!</v>
      </c>
      <c r="J177">
        <f t="shared" ca="1" si="30"/>
        <v>0</v>
      </c>
      <c r="K177">
        <f t="shared" ca="1" si="31"/>
        <v>0</v>
      </c>
      <c r="L177">
        <f t="shared" ca="1" si="32"/>
        <v>0</v>
      </c>
      <c r="M177">
        <f t="shared" ca="1" si="33"/>
        <v>0</v>
      </c>
      <c r="O177" t="str">
        <f t="shared" ca="1" si="34"/>
        <v>D:z</v>
      </c>
      <c r="P177" t="str">
        <f t="shared" ca="1" si="35"/>
        <v>D7:z7</v>
      </c>
    </row>
    <row r="178" spans="1:16">
      <c r="A178" t="str">
        <f t="shared" si="24"/>
        <v>07</v>
      </c>
      <c r="B178" t="str">
        <f t="shared" ca="1" si="25"/>
        <v>W</v>
      </c>
      <c r="C178" t="str">
        <f t="shared" si="26"/>
        <v>SIMPL-10B</v>
      </c>
      <c r="D178" t="s">
        <v>383</v>
      </c>
      <c r="E178">
        <f t="shared" ca="1" si="27"/>
        <v>0</v>
      </c>
      <c r="H178" t="str">
        <f t="shared" ca="1" si="28"/>
        <v>'Simpl. all tex-DT PLYWOOD'!</v>
      </c>
      <c r="I178" t="str">
        <f t="shared" ca="1" si="29"/>
        <v>'Simpl. all tex-DT PLYWOOD'!</v>
      </c>
      <c r="J178">
        <f t="shared" ca="1" si="30"/>
        <v>0</v>
      </c>
      <c r="K178">
        <f t="shared" ca="1" si="31"/>
        <v>0</v>
      </c>
      <c r="L178">
        <f t="shared" ca="1" si="32"/>
        <v>0</v>
      </c>
      <c r="M178">
        <f t="shared" ca="1" si="33"/>
        <v>0</v>
      </c>
      <c r="O178" t="str">
        <f t="shared" ca="1" si="34"/>
        <v>D:z</v>
      </c>
      <c r="P178" t="str">
        <f t="shared" ca="1" si="35"/>
        <v>D7:z7</v>
      </c>
    </row>
    <row r="179" spans="1:16">
      <c r="A179" t="str">
        <f t="shared" si="24"/>
        <v>08</v>
      </c>
      <c r="B179" t="str">
        <f t="shared" ca="1" si="25"/>
        <v>W</v>
      </c>
      <c r="C179" t="str">
        <f t="shared" si="26"/>
        <v>SIMPL-10B</v>
      </c>
      <c r="D179" t="s">
        <v>384</v>
      </c>
      <c r="E179">
        <f t="shared" ca="1" si="27"/>
        <v>0</v>
      </c>
      <c r="H179" t="str">
        <f t="shared" ca="1" si="28"/>
        <v>'Simpl. all tex-DT PLYWOOD'!</v>
      </c>
      <c r="I179" t="str">
        <f t="shared" ca="1" si="29"/>
        <v>'Simpl. all tex-DT PLYWOOD'!</v>
      </c>
      <c r="J179">
        <f t="shared" ca="1" si="30"/>
        <v>0</v>
      </c>
      <c r="K179">
        <f t="shared" ca="1" si="31"/>
        <v>0</v>
      </c>
      <c r="L179">
        <f t="shared" ca="1" si="32"/>
        <v>0</v>
      </c>
      <c r="M179">
        <f t="shared" ca="1" si="33"/>
        <v>0</v>
      </c>
      <c r="O179" t="str">
        <f t="shared" ca="1" si="34"/>
        <v>D:z</v>
      </c>
      <c r="P179" t="str">
        <f t="shared" ca="1" si="35"/>
        <v>D7:z7</v>
      </c>
    </row>
    <row r="180" spans="1:16">
      <c r="A180" t="str">
        <f t="shared" si="24"/>
        <v>09</v>
      </c>
      <c r="B180" t="str">
        <f t="shared" ca="1" si="25"/>
        <v>W</v>
      </c>
      <c r="C180" t="str">
        <f t="shared" si="26"/>
        <v>SIMPL-10B</v>
      </c>
      <c r="D180" t="s">
        <v>385</v>
      </c>
      <c r="E180">
        <f t="shared" ca="1" si="27"/>
        <v>0</v>
      </c>
      <c r="H180" t="str">
        <f t="shared" ca="1" si="28"/>
        <v>'Simpl. all tex-DT PLYWOOD'!</v>
      </c>
      <c r="I180" t="str">
        <f t="shared" ca="1" si="29"/>
        <v>'Simpl. all tex-DT PLYWOOD'!</v>
      </c>
      <c r="J180">
        <f t="shared" ca="1" si="30"/>
        <v>0</v>
      </c>
      <c r="K180">
        <f t="shared" ca="1" si="31"/>
        <v>0</v>
      </c>
      <c r="L180">
        <f t="shared" ca="1" si="32"/>
        <v>0</v>
      </c>
      <c r="M180">
        <f t="shared" ca="1" si="33"/>
        <v>0</v>
      </c>
      <c r="O180" t="str">
        <f t="shared" ca="1" si="34"/>
        <v>D:z</v>
      </c>
      <c r="P180" t="str">
        <f t="shared" ca="1" si="35"/>
        <v>D7:z7</v>
      </c>
    </row>
    <row r="181" spans="1:16">
      <c r="A181" t="str">
        <f t="shared" si="24"/>
        <v>10</v>
      </c>
      <c r="B181" t="str">
        <f t="shared" ca="1" si="25"/>
        <v>W</v>
      </c>
      <c r="C181" t="str">
        <f t="shared" si="26"/>
        <v>SIMPL-10B</v>
      </c>
      <c r="D181" t="s">
        <v>386</v>
      </c>
      <c r="E181">
        <f t="shared" ca="1" si="27"/>
        <v>0</v>
      </c>
      <c r="H181" t="str">
        <f t="shared" ca="1" si="28"/>
        <v>'Simpl. all tex-DT PLYWOOD'!</v>
      </c>
      <c r="I181" t="str">
        <f t="shared" ca="1" si="29"/>
        <v>'Simpl. all tex-DT PLYWOOD'!</v>
      </c>
      <c r="J181">
        <f t="shared" ca="1" si="30"/>
        <v>0</v>
      </c>
      <c r="K181">
        <f t="shared" ca="1" si="31"/>
        <v>0</v>
      </c>
      <c r="L181">
        <f t="shared" ca="1" si="32"/>
        <v>0</v>
      </c>
      <c r="M181">
        <f t="shared" ca="1" si="33"/>
        <v>0</v>
      </c>
      <c r="O181" t="str">
        <f t="shared" ca="1" si="34"/>
        <v>D:z</v>
      </c>
      <c r="P181" t="str">
        <f t="shared" ca="1" si="35"/>
        <v>D7:z7</v>
      </c>
    </row>
    <row r="182" spans="1:16">
      <c r="A182" t="str">
        <f t="shared" si="24"/>
        <v>100</v>
      </c>
      <c r="B182" t="str">
        <f t="shared" ca="1" si="25"/>
        <v>W</v>
      </c>
      <c r="C182" t="str">
        <f t="shared" si="26"/>
        <v>SIMPL-10B</v>
      </c>
      <c r="D182" t="s">
        <v>390</v>
      </c>
      <c r="E182">
        <f t="shared" ca="1" si="27"/>
        <v>0</v>
      </c>
      <c r="H182" t="str">
        <f t="shared" ca="1" si="28"/>
        <v>'Simpl. all tex-DT PLYWOOD'!</v>
      </c>
      <c r="I182" t="str">
        <f t="shared" ca="1" si="29"/>
        <v>'Simpl. all tex-DT PLYWOOD'!</v>
      </c>
      <c r="J182">
        <f t="shared" ca="1" si="30"/>
        <v>0</v>
      </c>
      <c r="K182">
        <f t="shared" ca="1" si="31"/>
        <v>0</v>
      </c>
      <c r="L182">
        <f t="shared" ca="1" si="32"/>
        <v>0</v>
      </c>
      <c r="M182">
        <f t="shared" ca="1" si="33"/>
        <v>0</v>
      </c>
      <c r="O182" t="str">
        <f t="shared" ca="1" si="34"/>
        <v>D:z</v>
      </c>
      <c r="P182" t="str">
        <f t="shared" ca="1" si="35"/>
        <v>D7:z7</v>
      </c>
    </row>
    <row r="183" spans="1:16">
      <c r="A183" t="str">
        <f t="shared" si="24"/>
        <v>11</v>
      </c>
      <c r="B183" t="str">
        <f t="shared" ca="1" si="25"/>
        <v>W</v>
      </c>
      <c r="C183" t="str">
        <f t="shared" si="26"/>
        <v>SIMPL-10B</v>
      </c>
      <c r="D183" t="s">
        <v>387</v>
      </c>
      <c r="E183">
        <f t="shared" ca="1" si="27"/>
        <v>0</v>
      </c>
      <c r="H183" t="str">
        <f t="shared" ca="1" si="28"/>
        <v>'Simpl. all tex-DT PLYWOOD'!</v>
      </c>
      <c r="I183" t="str">
        <f t="shared" ca="1" si="29"/>
        <v>'Simpl. all tex-DT PLYWOOD'!</v>
      </c>
      <c r="J183">
        <f t="shared" ca="1" si="30"/>
        <v>0</v>
      </c>
      <c r="K183">
        <f t="shared" ca="1" si="31"/>
        <v>0</v>
      </c>
      <c r="L183">
        <f t="shared" ca="1" si="32"/>
        <v>0</v>
      </c>
      <c r="M183">
        <f t="shared" ca="1" si="33"/>
        <v>0</v>
      </c>
      <c r="O183" t="str">
        <f t="shared" ca="1" si="34"/>
        <v>D:z</v>
      </c>
      <c r="P183" t="str">
        <f t="shared" ca="1" si="35"/>
        <v>D7:z7</v>
      </c>
    </row>
    <row r="184" spans="1:16">
      <c r="A184" t="str">
        <f t="shared" si="24"/>
        <v>12</v>
      </c>
      <c r="B184" t="str">
        <f t="shared" ca="1" si="25"/>
        <v>W</v>
      </c>
      <c r="C184" t="str">
        <f t="shared" si="26"/>
        <v>SIMPL-10B</v>
      </c>
      <c r="D184" t="s">
        <v>388</v>
      </c>
      <c r="E184">
        <f t="shared" ca="1" si="27"/>
        <v>0</v>
      </c>
      <c r="H184" t="str">
        <f t="shared" ca="1" si="28"/>
        <v>'Simpl. all tex-DT PLYWOOD'!</v>
      </c>
      <c r="I184" t="str">
        <f t="shared" ca="1" si="29"/>
        <v>'Simpl. all tex-DT PLYWOOD'!</v>
      </c>
      <c r="J184">
        <f t="shared" ca="1" si="30"/>
        <v>0</v>
      </c>
      <c r="K184">
        <f t="shared" ca="1" si="31"/>
        <v>0</v>
      </c>
      <c r="L184">
        <f t="shared" ca="1" si="32"/>
        <v>0</v>
      </c>
      <c r="M184">
        <f t="shared" ca="1" si="33"/>
        <v>0</v>
      </c>
      <c r="O184" t="str">
        <f t="shared" ca="1" si="34"/>
        <v>D:z</v>
      </c>
      <c r="P184" t="str">
        <f t="shared" ca="1" si="35"/>
        <v>D7:z7</v>
      </c>
    </row>
    <row r="185" spans="1:16">
      <c r="A185" t="str">
        <f t="shared" si="24"/>
        <v>13</v>
      </c>
      <c r="B185" t="str">
        <f t="shared" ca="1" si="25"/>
        <v>W</v>
      </c>
      <c r="C185" t="str">
        <f t="shared" si="26"/>
        <v>SIMPL-10B</v>
      </c>
      <c r="D185" t="s">
        <v>389</v>
      </c>
      <c r="E185">
        <f t="shared" ca="1" si="27"/>
        <v>0</v>
      </c>
      <c r="H185" t="str">
        <f t="shared" ca="1" si="28"/>
        <v>'Simpl. all tex-DT PLYWOOD'!</v>
      </c>
      <c r="I185" t="str">
        <f t="shared" ca="1" si="29"/>
        <v>'Simpl. all tex-DT PLYWOOD'!</v>
      </c>
      <c r="J185">
        <f t="shared" ca="1" si="30"/>
        <v>0</v>
      </c>
      <c r="K185">
        <f t="shared" ca="1" si="31"/>
        <v>0</v>
      </c>
      <c r="L185">
        <f t="shared" ca="1" si="32"/>
        <v>0</v>
      </c>
      <c r="M185">
        <f t="shared" ca="1" si="33"/>
        <v>0</v>
      </c>
      <c r="O185" t="str">
        <f t="shared" ca="1" si="34"/>
        <v>D:z</v>
      </c>
      <c r="P185" t="str">
        <f t="shared" ca="1" si="35"/>
        <v>D7:z7</v>
      </c>
    </row>
    <row r="186" spans="1:16">
      <c r="A186" t="str">
        <f t="shared" si="24"/>
        <v>01</v>
      </c>
      <c r="B186" t="str">
        <f t="shared" ca="1" si="25"/>
        <v>W</v>
      </c>
      <c r="C186" t="str">
        <f t="shared" si="26"/>
        <v>SIMPL-10B-C</v>
      </c>
      <c r="D186" t="s">
        <v>6108</v>
      </c>
      <c r="E186">
        <f t="shared" ca="1" si="27"/>
        <v>0</v>
      </c>
      <c r="H186" t="str">
        <f t="shared" ca="1" si="28"/>
        <v>'(more) Simpl. Textures PLYWOOD'!</v>
      </c>
      <c r="I186">
        <f t="shared" ca="1" si="29"/>
        <v>0</v>
      </c>
      <c r="J186" t="str">
        <f t="shared" ca="1" si="30"/>
        <v>'(more) Simpl. Textures PLYWOOD'!</v>
      </c>
      <c r="K186">
        <f t="shared" ca="1" si="31"/>
        <v>0</v>
      </c>
      <c r="L186">
        <f t="shared" ca="1" si="32"/>
        <v>0</v>
      </c>
      <c r="M186">
        <f t="shared" ca="1" si="33"/>
        <v>0</v>
      </c>
      <c r="O186" t="str">
        <f t="shared" ca="1" si="34"/>
        <v>D:N</v>
      </c>
      <c r="P186" t="str">
        <f t="shared" ca="1" si="35"/>
        <v>D7:N7</v>
      </c>
    </row>
    <row r="187" spans="1:16">
      <c r="A187" t="str">
        <f t="shared" si="24"/>
        <v>16</v>
      </c>
      <c r="B187" t="str">
        <f t="shared" ca="1" si="25"/>
        <v>W</v>
      </c>
      <c r="C187" t="str">
        <f t="shared" si="26"/>
        <v>SIMPL-10B-N-NT</v>
      </c>
      <c r="D187" t="s">
        <v>5626</v>
      </c>
      <c r="E187">
        <f t="shared" ca="1" si="27"/>
        <v>0</v>
      </c>
      <c r="H187" t="str">
        <f t="shared" ca="1" si="28"/>
        <v>'(more) Simpl. Textures PLYWOOD'!</v>
      </c>
      <c r="I187">
        <f t="shared" ca="1" si="29"/>
        <v>0</v>
      </c>
      <c r="J187" t="str">
        <f t="shared" ca="1" si="30"/>
        <v>'(more) Simpl. Textures PLYWOOD'!</v>
      </c>
      <c r="K187">
        <f t="shared" ca="1" si="31"/>
        <v>0</v>
      </c>
      <c r="L187">
        <f t="shared" ca="1" si="32"/>
        <v>0</v>
      </c>
      <c r="M187">
        <f t="shared" ca="1" si="33"/>
        <v>0</v>
      </c>
      <c r="O187" t="str">
        <f t="shared" ca="1" si="34"/>
        <v>D:N</v>
      </c>
      <c r="P187" t="str">
        <f t="shared" ca="1" si="35"/>
        <v>D7:N7</v>
      </c>
    </row>
    <row r="188" spans="1:16">
      <c r="A188" t="str">
        <f t="shared" si="24"/>
        <v>16</v>
      </c>
      <c r="B188" t="str">
        <f t="shared" ca="1" si="25"/>
        <v>W</v>
      </c>
      <c r="C188" t="str">
        <f t="shared" si="26"/>
        <v>SIMPL-10B-N-T</v>
      </c>
      <c r="D188" t="s">
        <v>5786</v>
      </c>
      <c r="E188">
        <f t="shared" ca="1" si="27"/>
        <v>0</v>
      </c>
      <c r="H188" t="str">
        <f t="shared" ca="1" si="28"/>
        <v>'(more) Simpl. Textures PLYWOOD'!</v>
      </c>
      <c r="I188">
        <f t="shared" ca="1" si="29"/>
        <v>0</v>
      </c>
      <c r="J188" t="str">
        <f t="shared" ca="1" si="30"/>
        <v>'(more) Simpl. Textures PLYWOOD'!</v>
      </c>
      <c r="K188">
        <f t="shared" ca="1" si="31"/>
        <v>0</v>
      </c>
      <c r="L188">
        <f t="shared" ca="1" si="32"/>
        <v>0</v>
      </c>
      <c r="M188">
        <f t="shared" ca="1" si="33"/>
        <v>0</v>
      </c>
      <c r="O188" t="str">
        <f t="shared" ca="1" si="34"/>
        <v>D:N</v>
      </c>
      <c r="P188" t="str">
        <f t="shared" ca="1" si="35"/>
        <v>D7:N7</v>
      </c>
    </row>
    <row r="189" spans="1:16">
      <c r="A189" t="str">
        <f t="shared" si="24"/>
        <v>01</v>
      </c>
      <c r="B189" t="str">
        <f t="shared" ca="1" si="25"/>
        <v>W</v>
      </c>
      <c r="C189" t="str">
        <f t="shared" si="26"/>
        <v>SIMPL-10B-T</v>
      </c>
      <c r="D189" t="s">
        <v>2903</v>
      </c>
      <c r="E189">
        <f t="shared" ca="1" si="27"/>
        <v>0</v>
      </c>
      <c r="H189" t="str">
        <f t="shared" ca="1" si="28"/>
        <v>'Simpl. all tex-DT PLYWOOD'!</v>
      </c>
      <c r="I189" t="str">
        <f t="shared" ca="1" si="29"/>
        <v>'Simpl. all tex-DT PLYWOOD'!</v>
      </c>
      <c r="J189">
        <f t="shared" ca="1" si="30"/>
        <v>0</v>
      </c>
      <c r="K189">
        <f t="shared" ca="1" si="31"/>
        <v>0</v>
      </c>
      <c r="L189">
        <f t="shared" ca="1" si="32"/>
        <v>0</v>
      </c>
      <c r="M189">
        <f t="shared" ca="1" si="33"/>
        <v>0</v>
      </c>
      <c r="O189" t="str">
        <f t="shared" ca="1" si="34"/>
        <v>D:z</v>
      </c>
      <c r="P189" t="str">
        <f t="shared" ca="1" si="35"/>
        <v>D7:z7</v>
      </c>
    </row>
    <row r="190" spans="1:16">
      <c r="A190" t="str">
        <f t="shared" si="24"/>
        <v>02</v>
      </c>
      <c r="B190" t="str">
        <f t="shared" ca="1" si="25"/>
        <v>W</v>
      </c>
      <c r="C190" t="str">
        <f t="shared" si="26"/>
        <v>SIMPL-10B-T</v>
      </c>
      <c r="D190" t="s">
        <v>2904</v>
      </c>
      <c r="E190">
        <f t="shared" ca="1" si="27"/>
        <v>0</v>
      </c>
      <c r="H190" t="str">
        <f t="shared" ca="1" si="28"/>
        <v>'Simpl. all tex-DT PLYWOOD'!</v>
      </c>
      <c r="I190" t="str">
        <f t="shared" ca="1" si="29"/>
        <v>'Simpl. all tex-DT PLYWOOD'!</v>
      </c>
      <c r="J190">
        <f t="shared" ca="1" si="30"/>
        <v>0</v>
      </c>
      <c r="K190">
        <f t="shared" ca="1" si="31"/>
        <v>0</v>
      </c>
      <c r="L190">
        <f t="shared" ca="1" si="32"/>
        <v>0</v>
      </c>
      <c r="M190">
        <f t="shared" ca="1" si="33"/>
        <v>0</v>
      </c>
      <c r="O190" t="str">
        <f t="shared" ca="1" si="34"/>
        <v>D:z</v>
      </c>
      <c r="P190" t="str">
        <f t="shared" ca="1" si="35"/>
        <v>D7:z7</v>
      </c>
    </row>
    <row r="191" spans="1:16">
      <c r="A191" t="str">
        <f t="shared" si="24"/>
        <v>03</v>
      </c>
      <c r="B191" t="str">
        <f t="shared" ca="1" si="25"/>
        <v>W</v>
      </c>
      <c r="C191" t="str">
        <f t="shared" si="26"/>
        <v>SIMPL-10B-T</v>
      </c>
      <c r="D191" t="s">
        <v>2905</v>
      </c>
      <c r="E191">
        <f t="shared" ca="1" si="27"/>
        <v>0</v>
      </c>
      <c r="H191" t="str">
        <f t="shared" ca="1" si="28"/>
        <v>'Simpl. all tex-DT PLYWOOD'!</v>
      </c>
      <c r="I191" t="str">
        <f t="shared" ca="1" si="29"/>
        <v>'Simpl. all tex-DT PLYWOOD'!</v>
      </c>
      <c r="J191">
        <f t="shared" ca="1" si="30"/>
        <v>0</v>
      </c>
      <c r="K191">
        <f t="shared" ca="1" si="31"/>
        <v>0</v>
      </c>
      <c r="L191">
        <f t="shared" ca="1" si="32"/>
        <v>0</v>
      </c>
      <c r="M191">
        <f t="shared" ca="1" si="33"/>
        <v>0</v>
      </c>
      <c r="O191" t="str">
        <f t="shared" ca="1" si="34"/>
        <v>D:z</v>
      </c>
      <c r="P191" t="str">
        <f t="shared" ca="1" si="35"/>
        <v>D7:z7</v>
      </c>
    </row>
    <row r="192" spans="1:16">
      <c r="A192" t="str">
        <f t="shared" si="24"/>
        <v>04</v>
      </c>
      <c r="B192" t="str">
        <f t="shared" ca="1" si="25"/>
        <v>W</v>
      </c>
      <c r="C192" t="str">
        <f t="shared" si="26"/>
        <v>SIMPL-10B-T</v>
      </c>
      <c r="D192" t="s">
        <v>2906</v>
      </c>
      <c r="E192">
        <f t="shared" ca="1" si="27"/>
        <v>0</v>
      </c>
      <c r="H192" t="str">
        <f t="shared" ca="1" si="28"/>
        <v>'Simpl. all tex-DT PLYWOOD'!</v>
      </c>
      <c r="I192" t="str">
        <f t="shared" ca="1" si="29"/>
        <v>'Simpl. all tex-DT PLYWOOD'!</v>
      </c>
      <c r="J192">
        <f t="shared" ca="1" si="30"/>
        <v>0</v>
      </c>
      <c r="K192">
        <f t="shared" ca="1" si="31"/>
        <v>0</v>
      </c>
      <c r="L192">
        <f t="shared" ca="1" si="32"/>
        <v>0</v>
      </c>
      <c r="M192">
        <f t="shared" ca="1" si="33"/>
        <v>0</v>
      </c>
      <c r="O192" t="str">
        <f t="shared" ca="1" si="34"/>
        <v>D:z</v>
      </c>
      <c r="P192" t="str">
        <f t="shared" ca="1" si="35"/>
        <v>D7:z7</v>
      </c>
    </row>
    <row r="193" spans="1:16">
      <c r="A193" t="str">
        <f t="shared" si="24"/>
        <v>05</v>
      </c>
      <c r="B193" t="str">
        <f t="shared" ca="1" si="25"/>
        <v>W</v>
      </c>
      <c r="C193" t="str">
        <f t="shared" si="26"/>
        <v>SIMPL-10B-T</v>
      </c>
      <c r="D193" t="s">
        <v>2907</v>
      </c>
      <c r="E193">
        <f t="shared" ca="1" si="27"/>
        <v>0</v>
      </c>
      <c r="H193" t="str">
        <f t="shared" ca="1" si="28"/>
        <v>'Simpl. all tex-DT PLYWOOD'!</v>
      </c>
      <c r="I193" t="str">
        <f t="shared" ca="1" si="29"/>
        <v>'Simpl. all tex-DT PLYWOOD'!</v>
      </c>
      <c r="J193">
        <f t="shared" ca="1" si="30"/>
        <v>0</v>
      </c>
      <c r="K193">
        <f t="shared" ca="1" si="31"/>
        <v>0</v>
      </c>
      <c r="L193">
        <f t="shared" ca="1" si="32"/>
        <v>0</v>
      </c>
      <c r="M193">
        <f t="shared" ca="1" si="33"/>
        <v>0</v>
      </c>
      <c r="O193" t="str">
        <f t="shared" ca="1" si="34"/>
        <v>D:z</v>
      </c>
      <c r="P193" t="str">
        <f t="shared" ca="1" si="35"/>
        <v>D7:z7</v>
      </c>
    </row>
    <row r="194" spans="1:16">
      <c r="A194" t="str">
        <f t="shared" si="24"/>
        <v>06</v>
      </c>
      <c r="B194" t="str">
        <f t="shared" ca="1" si="25"/>
        <v>W</v>
      </c>
      <c r="C194" t="str">
        <f t="shared" si="26"/>
        <v>SIMPL-10B-T</v>
      </c>
      <c r="D194" t="s">
        <v>2908</v>
      </c>
      <c r="E194">
        <f t="shared" ca="1" si="27"/>
        <v>0</v>
      </c>
      <c r="H194" t="str">
        <f t="shared" ca="1" si="28"/>
        <v>'Simpl. all tex-DT PLYWOOD'!</v>
      </c>
      <c r="I194" t="str">
        <f t="shared" ca="1" si="29"/>
        <v>'Simpl. all tex-DT PLYWOOD'!</v>
      </c>
      <c r="J194">
        <f t="shared" ca="1" si="30"/>
        <v>0</v>
      </c>
      <c r="K194">
        <f t="shared" ca="1" si="31"/>
        <v>0</v>
      </c>
      <c r="L194">
        <f t="shared" ca="1" si="32"/>
        <v>0</v>
      </c>
      <c r="M194">
        <f t="shared" ca="1" si="33"/>
        <v>0</v>
      </c>
      <c r="O194" t="str">
        <f t="shared" ca="1" si="34"/>
        <v>D:z</v>
      </c>
      <c r="P194" t="str">
        <f t="shared" ca="1" si="35"/>
        <v>D7:z7</v>
      </c>
    </row>
    <row r="195" spans="1:16">
      <c r="A195" t="str">
        <f t="shared" si="24"/>
        <v>07</v>
      </c>
      <c r="B195" t="str">
        <f t="shared" ca="1" si="25"/>
        <v>W</v>
      </c>
      <c r="C195" t="str">
        <f t="shared" si="26"/>
        <v>SIMPL-10B-T</v>
      </c>
      <c r="D195" t="s">
        <v>2909</v>
      </c>
      <c r="E195">
        <f t="shared" ca="1" si="27"/>
        <v>0</v>
      </c>
      <c r="H195" t="str">
        <f t="shared" ca="1" si="28"/>
        <v>'Simpl. all tex-DT PLYWOOD'!</v>
      </c>
      <c r="I195" t="str">
        <f t="shared" ca="1" si="29"/>
        <v>'Simpl. all tex-DT PLYWOOD'!</v>
      </c>
      <c r="J195">
        <f t="shared" ca="1" si="30"/>
        <v>0</v>
      </c>
      <c r="K195">
        <f t="shared" ca="1" si="31"/>
        <v>0</v>
      </c>
      <c r="L195">
        <f t="shared" ca="1" si="32"/>
        <v>0</v>
      </c>
      <c r="M195">
        <f t="shared" ca="1" si="33"/>
        <v>0</v>
      </c>
      <c r="O195" t="str">
        <f t="shared" ca="1" si="34"/>
        <v>D:z</v>
      </c>
      <c r="P195" t="str">
        <f t="shared" ca="1" si="35"/>
        <v>D7:z7</v>
      </c>
    </row>
    <row r="196" spans="1:16">
      <c r="A196" t="str">
        <f t="shared" si="24"/>
        <v>08</v>
      </c>
      <c r="B196" t="str">
        <f t="shared" ca="1" si="25"/>
        <v>W</v>
      </c>
      <c r="C196" t="str">
        <f t="shared" si="26"/>
        <v>SIMPL-10B-T</v>
      </c>
      <c r="D196" t="s">
        <v>2910</v>
      </c>
      <c r="E196">
        <f t="shared" ca="1" si="27"/>
        <v>0</v>
      </c>
      <c r="H196" t="str">
        <f t="shared" ca="1" si="28"/>
        <v>'Simpl. all tex-DT PLYWOOD'!</v>
      </c>
      <c r="I196" t="str">
        <f t="shared" ca="1" si="29"/>
        <v>'Simpl. all tex-DT PLYWOOD'!</v>
      </c>
      <c r="J196">
        <f t="shared" ca="1" si="30"/>
        <v>0</v>
      </c>
      <c r="K196">
        <f t="shared" ca="1" si="31"/>
        <v>0</v>
      </c>
      <c r="L196">
        <f t="shared" ca="1" si="32"/>
        <v>0</v>
      </c>
      <c r="M196">
        <f t="shared" ca="1" si="33"/>
        <v>0</v>
      </c>
      <c r="O196" t="str">
        <f t="shared" ca="1" si="34"/>
        <v>D:z</v>
      </c>
      <c r="P196" t="str">
        <f t="shared" ca="1" si="35"/>
        <v>D7:z7</v>
      </c>
    </row>
    <row r="197" spans="1:16">
      <c r="A197" t="str">
        <f t="shared" si="24"/>
        <v>09</v>
      </c>
      <c r="B197" t="str">
        <f t="shared" ca="1" si="25"/>
        <v>W</v>
      </c>
      <c r="C197" t="str">
        <f t="shared" si="26"/>
        <v>SIMPL-10B-T</v>
      </c>
      <c r="D197" t="s">
        <v>2911</v>
      </c>
      <c r="E197">
        <f t="shared" ca="1" si="27"/>
        <v>0</v>
      </c>
      <c r="H197" t="str">
        <f t="shared" ca="1" si="28"/>
        <v>'Simpl. all tex-DT PLYWOOD'!</v>
      </c>
      <c r="I197" t="str">
        <f t="shared" ca="1" si="29"/>
        <v>'Simpl. all tex-DT PLYWOOD'!</v>
      </c>
      <c r="J197">
        <f t="shared" ca="1" si="30"/>
        <v>0</v>
      </c>
      <c r="K197">
        <f t="shared" ca="1" si="31"/>
        <v>0</v>
      </c>
      <c r="L197">
        <f t="shared" ca="1" si="32"/>
        <v>0</v>
      </c>
      <c r="M197">
        <f t="shared" ca="1" si="33"/>
        <v>0</v>
      </c>
      <c r="O197" t="str">
        <f t="shared" ca="1" si="34"/>
        <v>D:z</v>
      </c>
      <c r="P197" t="str">
        <f t="shared" ca="1" si="35"/>
        <v>D7:z7</v>
      </c>
    </row>
    <row r="198" spans="1:16">
      <c r="A198" t="str">
        <f t="shared" si="24"/>
        <v>10</v>
      </c>
      <c r="B198" t="str">
        <f t="shared" ca="1" si="25"/>
        <v>W</v>
      </c>
      <c r="C198" t="str">
        <f t="shared" si="26"/>
        <v>SIMPL-10B-T</v>
      </c>
      <c r="D198" t="s">
        <v>2912</v>
      </c>
      <c r="E198">
        <f t="shared" ca="1" si="27"/>
        <v>0</v>
      </c>
      <c r="H198" t="str">
        <f t="shared" ca="1" si="28"/>
        <v>'Simpl. all tex-DT PLYWOOD'!</v>
      </c>
      <c r="I198" t="str">
        <f t="shared" ca="1" si="29"/>
        <v>'Simpl. all tex-DT PLYWOOD'!</v>
      </c>
      <c r="J198">
        <f t="shared" ca="1" si="30"/>
        <v>0</v>
      </c>
      <c r="K198">
        <f t="shared" ca="1" si="31"/>
        <v>0</v>
      </c>
      <c r="L198">
        <f t="shared" ca="1" si="32"/>
        <v>0</v>
      </c>
      <c r="M198">
        <f t="shared" ca="1" si="33"/>
        <v>0</v>
      </c>
      <c r="O198" t="str">
        <f t="shared" ca="1" si="34"/>
        <v>D:z</v>
      </c>
      <c r="P198" t="str">
        <f t="shared" ca="1" si="35"/>
        <v>D7:z7</v>
      </c>
    </row>
    <row r="199" spans="1:16">
      <c r="A199" t="str">
        <f t="shared" si="24"/>
        <v>11</v>
      </c>
      <c r="B199" t="str">
        <f t="shared" ca="1" si="25"/>
        <v>W</v>
      </c>
      <c r="C199" t="str">
        <f t="shared" si="26"/>
        <v>SIMPL-10B-T</v>
      </c>
      <c r="D199" t="s">
        <v>2913</v>
      </c>
      <c r="E199">
        <f t="shared" ca="1" si="27"/>
        <v>0</v>
      </c>
      <c r="H199" t="str">
        <f t="shared" ca="1" si="28"/>
        <v>'Simpl. all tex-DT PLYWOOD'!</v>
      </c>
      <c r="I199" t="str">
        <f t="shared" ca="1" si="29"/>
        <v>'Simpl. all tex-DT PLYWOOD'!</v>
      </c>
      <c r="J199">
        <f t="shared" ca="1" si="30"/>
        <v>0</v>
      </c>
      <c r="K199">
        <f t="shared" ca="1" si="31"/>
        <v>0</v>
      </c>
      <c r="L199">
        <f t="shared" ca="1" si="32"/>
        <v>0</v>
      </c>
      <c r="M199">
        <f t="shared" ca="1" si="33"/>
        <v>0</v>
      </c>
      <c r="O199" t="str">
        <f t="shared" ca="1" si="34"/>
        <v>D:z</v>
      </c>
      <c r="P199" t="str">
        <f t="shared" ca="1" si="35"/>
        <v>D7:z7</v>
      </c>
    </row>
    <row r="200" spans="1:16">
      <c r="A200" t="str">
        <f t="shared" si="24"/>
        <v>12</v>
      </c>
      <c r="B200" t="str">
        <f t="shared" ca="1" si="25"/>
        <v>W</v>
      </c>
      <c r="C200" t="str">
        <f t="shared" si="26"/>
        <v>SIMPL-10B-T</v>
      </c>
      <c r="D200" t="s">
        <v>2914</v>
      </c>
      <c r="E200">
        <f t="shared" ca="1" si="27"/>
        <v>0</v>
      </c>
      <c r="H200" t="str">
        <f t="shared" ca="1" si="28"/>
        <v>'Simpl. all tex-DT PLYWOOD'!</v>
      </c>
      <c r="I200" t="str">
        <f t="shared" ca="1" si="29"/>
        <v>'Simpl. all tex-DT PLYWOOD'!</v>
      </c>
      <c r="J200">
        <f t="shared" ca="1" si="30"/>
        <v>0</v>
      </c>
      <c r="K200">
        <f t="shared" ca="1" si="31"/>
        <v>0</v>
      </c>
      <c r="L200">
        <f t="shared" ca="1" si="32"/>
        <v>0</v>
      </c>
      <c r="M200">
        <f t="shared" ca="1" si="33"/>
        <v>0</v>
      </c>
      <c r="O200" t="str">
        <f t="shared" ca="1" si="34"/>
        <v>D:z</v>
      </c>
      <c r="P200" t="str">
        <f t="shared" ca="1" si="35"/>
        <v>D7:z7</v>
      </c>
    </row>
    <row r="201" spans="1:16">
      <c r="A201" t="str">
        <f t="shared" si="24"/>
        <v>13</v>
      </c>
      <c r="B201" t="str">
        <f t="shared" ca="1" si="25"/>
        <v>W</v>
      </c>
      <c r="C201" t="str">
        <f t="shared" si="26"/>
        <v>SIMPL-10B-T</v>
      </c>
      <c r="D201" t="s">
        <v>2915</v>
      </c>
      <c r="E201">
        <f t="shared" ca="1" si="27"/>
        <v>0</v>
      </c>
      <c r="H201" t="str">
        <f t="shared" ca="1" si="28"/>
        <v>'Simpl. all tex-DT PLYWOOD'!</v>
      </c>
      <c r="I201" t="str">
        <f t="shared" ca="1" si="29"/>
        <v>'Simpl. all tex-DT PLYWOOD'!</v>
      </c>
      <c r="J201">
        <f t="shared" ca="1" si="30"/>
        <v>0</v>
      </c>
      <c r="K201">
        <f t="shared" ca="1" si="31"/>
        <v>0</v>
      </c>
      <c r="L201">
        <f t="shared" ca="1" si="32"/>
        <v>0</v>
      </c>
      <c r="M201">
        <f t="shared" ca="1" si="33"/>
        <v>0</v>
      </c>
      <c r="O201" t="str">
        <f t="shared" ca="1" si="34"/>
        <v>D:z</v>
      </c>
      <c r="P201" t="str">
        <f t="shared" ca="1" si="35"/>
        <v>D7:z7</v>
      </c>
    </row>
    <row r="202" spans="1:16">
      <c r="A202" t="str">
        <f t="shared" si="24"/>
        <v>15</v>
      </c>
      <c r="B202" t="str">
        <f t="shared" ca="1" si="25"/>
        <v>W</v>
      </c>
      <c r="C202" t="str">
        <f t="shared" si="26"/>
        <v>SIMPL-10B-T</v>
      </c>
      <c r="D202" t="s">
        <v>4988</v>
      </c>
      <c r="E202">
        <f t="shared" ca="1" si="27"/>
        <v>0</v>
      </c>
      <c r="H202" t="str">
        <f t="shared" ca="1" si="28"/>
        <v>'Simpl. all tex-DT PLYWOOD'!</v>
      </c>
      <c r="I202" t="str">
        <f t="shared" ca="1" si="29"/>
        <v>'Simpl. all tex-DT PLYWOOD'!</v>
      </c>
      <c r="J202">
        <f t="shared" ca="1" si="30"/>
        <v>0</v>
      </c>
      <c r="K202">
        <f t="shared" ca="1" si="31"/>
        <v>0</v>
      </c>
      <c r="L202">
        <f t="shared" ca="1" si="32"/>
        <v>0</v>
      </c>
      <c r="M202">
        <f t="shared" ca="1" si="33"/>
        <v>0</v>
      </c>
      <c r="O202" t="str">
        <f t="shared" ca="1" si="34"/>
        <v>D:z</v>
      </c>
      <c r="P202" t="str">
        <f t="shared" ca="1" si="35"/>
        <v>D7:z7</v>
      </c>
    </row>
    <row r="203" spans="1:16">
      <c r="A203" t="str">
        <f t="shared" si="24"/>
        <v>01</v>
      </c>
      <c r="B203" t="str">
        <f t="shared" ca="1" si="25"/>
        <v>W</v>
      </c>
      <c r="C203" t="str">
        <f t="shared" si="26"/>
        <v>SIMPL-10C</v>
      </c>
      <c r="D203" t="s">
        <v>391</v>
      </c>
      <c r="E203">
        <f t="shared" ca="1" si="27"/>
        <v>0</v>
      </c>
      <c r="H203" t="str">
        <f t="shared" ca="1" si="28"/>
        <v>'Simpl. all tex-DT PLYWOOD'!</v>
      </c>
      <c r="I203" t="str">
        <f t="shared" ca="1" si="29"/>
        <v>'Simpl. all tex-DT PLYWOOD'!</v>
      </c>
      <c r="J203">
        <f t="shared" ca="1" si="30"/>
        <v>0</v>
      </c>
      <c r="K203">
        <f t="shared" ca="1" si="31"/>
        <v>0</v>
      </c>
      <c r="L203">
        <f t="shared" ca="1" si="32"/>
        <v>0</v>
      </c>
      <c r="M203">
        <f t="shared" ca="1" si="33"/>
        <v>0</v>
      </c>
      <c r="O203" t="str">
        <f t="shared" ca="1" si="34"/>
        <v>D:z</v>
      </c>
      <c r="P203" t="str">
        <f t="shared" ca="1" si="35"/>
        <v>D7:z7</v>
      </c>
    </row>
    <row r="204" spans="1:16">
      <c r="A204" t="str">
        <f t="shared" si="24"/>
        <v>02</v>
      </c>
      <c r="B204" t="str">
        <f t="shared" ca="1" si="25"/>
        <v>W</v>
      </c>
      <c r="C204" t="str">
        <f t="shared" si="26"/>
        <v>SIMPL-10C</v>
      </c>
      <c r="D204" t="s">
        <v>392</v>
      </c>
      <c r="E204">
        <f t="shared" ca="1" si="27"/>
        <v>0</v>
      </c>
      <c r="H204" t="str">
        <f t="shared" ca="1" si="28"/>
        <v>'Simpl. all tex-DT PLYWOOD'!</v>
      </c>
      <c r="I204" t="str">
        <f t="shared" ca="1" si="29"/>
        <v>'Simpl. all tex-DT PLYWOOD'!</v>
      </c>
      <c r="J204">
        <f t="shared" ca="1" si="30"/>
        <v>0</v>
      </c>
      <c r="K204">
        <f t="shared" ca="1" si="31"/>
        <v>0</v>
      </c>
      <c r="L204">
        <f t="shared" ca="1" si="32"/>
        <v>0</v>
      </c>
      <c r="M204">
        <f t="shared" ca="1" si="33"/>
        <v>0</v>
      </c>
      <c r="O204" t="str">
        <f t="shared" ca="1" si="34"/>
        <v>D:z</v>
      </c>
      <c r="P204" t="str">
        <f t="shared" ca="1" si="35"/>
        <v>D7:z7</v>
      </c>
    </row>
    <row r="205" spans="1:16">
      <c r="A205" t="str">
        <f t="shared" si="24"/>
        <v>03</v>
      </c>
      <c r="B205" t="str">
        <f t="shared" ca="1" si="25"/>
        <v>W</v>
      </c>
      <c r="C205" t="str">
        <f t="shared" si="26"/>
        <v>SIMPL-10C</v>
      </c>
      <c r="D205" t="s">
        <v>393</v>
      </c>
      <c r="E205">
        <f t="shared" ca="1" si="27"/>
        <v>0</v>
      </c>
      <c r="H205" t="str">
        <f t="shared" ca="1" si="28"/>
        <v>'Simpl. all tex-DT PLYWOOD'!</v>
      </c>
      <c r="I205" t="str">
        <f t="shared" ca="1" si="29"/>
        <v>'Simpl. all tex-DT PLYWOOD'!</v>
      </c>
      <c r="J205">
        <f t="shared" ca="1" si="30"/>
        <v>0</v>
      </c>
      <c r="K205">
        <f t="shared" ca="1" si="31"/>
        <v>0</v>
      </c>
      <c r="L205">
        <f t="shared" ca="1" si="32"/>
        <v>0</v>
      </c>
      <c r="M205">
        <f t="shared" ca="1" si="33"/>
        <v>0</v>
      </c>
      <c r="O205" t="str">
        <f t="shared" ca="1" si="34"/>
        <v>D:z</v>
      </c>
      <c r="P205" t="str">
        <f t="shared" ca="1" si="35"/>
        <v>D7:z7</v>
      </c>
    </row>
    <row r="206" spans="1:16">
      <c r="A206" t="str">
        <f t="shared" si="24"/>
        <v>04</v>
      </c>
      <c r="B206" t="str">
        <f t="shared" ca="1" si="25"/>
        <v>W</v>
      </c>
      <c r="C206" t="str">
        <f t="shared" si="26"/>
        <v>SIMPL-10C</v>
      </c>
      <c r="D206" t="s">
        <v>394</v>
      </c>
      <c r="E206">
        <f t="shared" ca="1" si="27"/>
        <v>0</v>
      </c>
      <c r="H206" t="str">
        <f t="shared" ca="1" si="28"/>
        <v>'Simpl. all tex-DT PLYWOOD'!</v>
      </c>
      <c r="I206" t="str">
        <f t="shared" ca="1" si="29"/>
        <v>'Simpl. all tex-DT PLYWOOD'!</v>
      </c>
      <c r="J206">
        <f t="shared" ca="1" si="30"/>
        <v>0</v>
      </c>
      <c r="K206">
        <f t="shared" ca="1" si="31"/>
        <v>0</v>
      </c>
      <c r="L206">
        <f t="shared" ca="1" si="32"/>
        <v>0</v>
      </c>
      <c r="M206">
        <f t="shared" ca="1" si="33"/>
        <v>0</v>
      </c>
      <c r="O206" t="str">
        <f t="shared" ca="1" si="34"/>
        <v>D:z</v>
      </c>
      <c r="P206" t="str">
        <f t="shared" ca="1" si="35"/>
        <v>D7:z7</v>
      </c>
    </row>
    <row r="207" spans="1:16">
      <c r="A207" t="str">
        <f t="shared" ref="A207:A270" si="36">MID(D207,LEN(C207)+2,LEN(D207)-LEN(C207))</f>
        <v>05</v>
      </c>
      <c r="B207" t="str">
        <f t="shared" ref="B207:B270" ca="1" si="37">VLOOKUP(H207,$A$1:$K$4,11,FALSE)</f>
        <v>W</v>
      </c>
      <c r="C207" t="str">
        <f t="shared" ref="C207:C270" si="38">IF(RIGHT(LEFT(D207,LEN(D207)-3),1)="-",LEFT(D207,LEN(D207)-4),LEFT(D207,LEN(D207)-3))</f>
        <v>SIMPL-10C</v>
      </c>
      <c r="D207" t="s">
        <v>395</v>
      </c>
      <c r="E207">
        <f t="shared" ref="E207:E270" ca="1" si="39">IFERROR(VLOOKUP(C207,INDIRECT($H207&amp;$O207),MATCH($A207,INDIRECT($H207&amp;$P207),0),FALSE),0)</f>
        <v>0</v>
      </c>
      <c r="H207" t="str">
        <f t="shared" ref="H207:H270" ca="1" si="40">IF(I207&lt;&gt;0,I207,IF(J207&lt;&gt;0,J207,IF(K207&lt;&gt;0,K207,IF(L207&lt;&gt;0,L207,IF(M207&lt;&gt;0,M207,N207)))))</f>
        <v>'Simpl. all tex-DT PLYWOOD'!</v>
      </c>
      <c r="I207" t="str">
        <f t="shared" ref="I207:I270" ca="1" si="41">IF(IFERROR(VLOOKUP(C207,INDIRECT($G$7&amp;"D:D"),1,FALSE),0)&lt;&gt;0,I$13,0)</f>
        <v>'Simpl. all tex-DT PLYWOOD'!</v>
      </c>
      <c r="J207">
        <f t="shared" ref="J207:J270" ca="1" si="42">IF(IFERROR(VLOOKUP(C207,INDIRECT($G$8&amp;"D:D"),1,FALSE),0)&lt;&gt;0,J$13,0)</f>
        <v>0</v>
      </c>
      <c r="K207">
        <f t="shared" ref="K207:K270" ca="1" si="43">IF(IFERROR(VLOOKUP($C207,INDIRECT($G$9&amp;"d:d"),1,FALSE),0)&lt;&gt;0,K$13,0)</f>
        <v>0</v>
      </c>
      <c r="L207">
        <f t="shared" ref="L207:L270" ca="1" si="44">IF(IFERROR(VLOOKUP($C207,INDIRECT($G$10&amp;"d:d"),1,FALSE),0)&lt;&gt;0,L$13,0)</f>
        <v>0</v>
      </c>
      <c r="M207">
        <f t="shared" ref="M207:M270" ca="1" si="45">IF(IFERROR(VLOOKUP($C207,INDIRECT($G$11&amp;"d:d"),1,FALSE),0)&lt;&gt;0,M$13,0)</f>
        <v>0</v>
      </c>
      <c r="O207" t="str">
        <f t="shared" ref="O207:O270" ca="1" si="46">VLOOKUP($H207,$G$7:$I$11,2,FALSE)</f>
        <v>D:z</v>
      </c>
      <c r="P207" t="str">
        <f t="shared" ref="P207:P270" ca="1" si="47">VLOOKUP($H207,$G$7:$I$11,3,FALSE)</f>
        <v>D7:z7</v>
      </c>
    </row>
    <row r="208" spans="1:16">
      <c r="A208" t="str">
        <f t="shared" si="36"/>
        <v>06</v>
      </c>
      <c r="B208" t="str">
        <f t="shared" ca="1" si="37"/>
        <v>W</v>
      </c>
      <c r="C208" t="str">
        <f t="shared" si="38"/>
        <v>SIMPL-10C</v>
      </c>
      <c r="D208" t="s">
        <v>396</v>
      </c>
      <c r="E208">
        <f t="shared" ca="1" si="39"/>
        <v>0</v>
      </c>
      <c r="H208" t="str">
        <f t="shared" ca="1" si="40"/>
        <v>'Simpl. all tex-DT PLYWOOD'!</v>
      </c>
      <c r="I208" t="str">
        <f t="shared" ca="1" si="41"/>
        <v>'Simpl. all tex-DT PLYWOOD'!</v>
      </c>
      <c r="J208">
        <f t="shared" ca="1" si="42"/>
        <v>0</v>
      </c>
      <c r="K208">
        <f t="shared" ca="1" si="43"/>
        <v>0</v>
      </c>
      <c r="L208">
        <f t="shared" ca="1" si="44"/>
        <v>0</v>
      </c>
      <c r="M208">
        <f t="shared" ca="1" si="45"/>
        <v>0</v>
      </c>
      <c r="O208" t="str">
        <f t="shared" ca="1" si="46"/>
        <v>D:z</v>
      </c>
      <c r="P208" t="str">
        <f t="shared" ca="1" si="47"/>
        <v>D7:z7</v>
      </c>
    </row>
    <row r="209" spans="1:16">
      <c r="A209" t="str">
        <f t="shared" si="36"/>
        <v>07</v>
      </c>
      <c r="B209" t="str">
        <f t="shared" ca="1" si="37"/>
        <v>W</v>
      </c>
      <c r="C209" t="str">
        <f t="shared" si="38"/>
        <v>SIMPL-10C</v>
      </c>
      <c r="D209" t="s">
        <v>397</v>
      </c>
      <c r="E209">
        <f t="shared" ca="1" si="39"/>
        <v>0</v>
      </c>
      <c r="H209" t="str">
        <f t="shared" ca="1" si="40"/>
        <v>'Simpl. all tex-DT PLYWOOD'!</v>
      </c>
      <c r="I209" t="str">
        <f t="shared" ca="1" si="41"/>
        <v>'Simpl. all tex-DT PLYWOOD'!</v>
      </c>
      <c r="J209">
        <f t="shared" ca="1" si="42"/>
        <v>0</v>
      </c>
      <c r="K209">
        <f t="shared" ca="1" si="43"/>
        <v>0</v>
      </c>
      <c r="L209">
        <f t="shared" ca="1" si="44"/>
        <v>0</v>
      </c>
      <c r="M209">
        <f t="shared" ca="1" si="45"/>
        <v>0</v>
      </c>
      <c r="O209" t="str">
        <f t="shared" ca="1" si="46"/>
        <v>D:z</v>
      </c>
      <c r="P209" t="str">
        <f t="shared" ca="1" si="47"/>
        <v>D7:z7</v>
      </c>
    </row>
    <row r="210" spans="1:16">
      <c r="A210" t="str">
        <f t="shared" si="36"/>
        <v>08</v>
      </c>
      <c r="B210" t="str">
        <f t="shared" ca="1" si="37"/>
        <v>W</v>
      </c>
      <c r="C210" t="str">
        <f t="shared" si="38"/>
        <v>SIMPL-10C</v>
      </c>
      <c r="D210" t="s">
        <v>398</v>
      </c>
      <c r="E210">
        <f t="shared" ca="1" si="39"/>
        <v>0</v>
      </c>
      <c r="H210" t="str">
        <f t="shared" ca="1" si="40"/>
        <v>'Simpl. all tex-DT PLYWOOD'!</v>
      </c>
      <c r="I210" t="str">
        <f t="shared" ca="1" si="41"/>
        <v>'Simpl. all tex-DT PLYWOOD'!</v>
      </c>
      <c r="J210">
        <f t="shared" ca="1" si="42"/>
        <v>0</v>
      </c>
      <c r="K210">
        <f t="shared" ca="1" si="43"/>
        <v>0</v>
      </c>
      <c r="L210">
        <f t="shared" ca="1" si="44"/>
        <v>0</v>
      </c>
      <c r="M210">
        <f t="shared" ca="1" si="45"/>
        <v>0</v>
      </c>
      <c r="O210" t="str">
        <f t="shared" ca="1" si="46"/>
        <v>D:z</v>
      </c>
      <c r="P210" t="str">
        <f t="shared" ca="1" si="47"/>
        <v>D7:z7</v>
      </c>
    </row>
    <row r="211" spans="1:16">
      <c r="A211" t="str">
        <f t="shared" si="36"/>
        <v>09</v>
      </c>
      <c r="B211" t="str">
        <f t="shared" ca="1" si="37"/>
        <v>W</v>
      </c>
      <c r="C211" t="str">
        <f t="shared" si="38"/>
        <v>SIMPL-10C</v>
      </c>
      <c r="D211" t="s">
        <v>399</v>
      </c>
      <c r="E211">
        <f t="shared" ca="1" si="39"/>
        <v>0</v>
      </c>
      <c r="H211" t="str">
        <f t="shared" ca="1" si="40"/>
        <v>'Simpl. all tex-DT PLYWOOD'!</v>
      </c>
      <c r="I211" t="str">
        <f t="shared" ca="1" si="41"/>
        <v>'Simpl. all tex-DT PLYWOOD'!</v>
      </c>
      <c r="J211">
        <f t="shared" ca="1" si="42"/>
        <v>0</v>
      </c>
      <c r="K211">
        <f t="shared" ca="1" si="43"/>
        <v>0</v>
      </c>
      <c r="L211">
        <f t="shared" ca="1" si="44"/>
        <v>0</v>
      </c>
      <c r="M211">
        <f t="shared" ca="1" si="45"/>
        <v>0</v>
      </c>
      <c r="O211" t="str">
        <f t="shared" ca="1" si="46"/>
        <v>D:z</v>
      </c>
      <c r="P211" t="str">
        <f t="shared" ca="1" si="47"/>
        <v>D7:z7</v>
      </c>
    </row>
    <row r="212" spans="1:16">
      <c r="A212" t="str">
        <f t="shared" si="36"/>
        <v>10</v>
      </c>
      <c r="B212" t="str">
        <f t="shared" ca="1" si="37"/>
        <v>W</v>
      </c>
      <c r="C212" t="str">
        <f t="shared" si="38"/>
        <v>SIMPL-10C</v>
      </c>
      <c r="D212" t="s">
        <v>400</v>
      </c>
      <c r="E212">
        <f t="shared" ca="1" si="39"/>
        <v>0</v>
      </c>
      <c r="H212" t="str">
        <f t="shared" ca="1" si="40"/>
        <v>'Simpl. all tex-DT PLYWOOD'!</v>
      </c>
      <c r="I212" t="str">
        <f t="shared" ca="1" si="41"/>
        <v>'Simpl. all tex-DT PLYWOOD'!</v>
      </c>
      <c r="J212">
        <f t="shared" ca="1" si="42"/>
        <v>0</v>
      </c>
      <c r="K212">
        <f t="shared" ca="1" si="43"/>
        <v>0</v>
      </c>
      <c r="L212">
        <f t="shared" ca="1" si="44"/>
        <v>0</v>
      </c>
      <c r="M212">
        <f t="shared" ca="1" si="45"/>
        <v>0</v>
      </c>
      <c r="O212" t="str">
        <f t="shared" ca="1" si="46"/>
        <v>D:z</v>
      </c>
      <c r="P212" t="str">
        <f t="shared" ca="1" si="47"/>
        <v>D7:z7</v>
      </c>
    </row>
    <row r="213" spans="1:16">
      <c r="A213" t="str">
        <f t="shared" si="36"/>
        <v>100</v>
      </c>
      <c r="B213" t="str">
        <f t="shared" ca="1" si="37"/>
        <v>W</v>
      </c>
      <c r="C213" t="str">
        <f t="shared" si="38"/>
        <v>SIMPL-10C</v>
      </c>
      <c r="D213" t="s">
        <v>404</v>
      </c>
      <c r="E213">
        <f t="shared" ca="1" si="39"/>
        <v>0</v>
      </c>
      <c r="H213" t="str">
        <f t="shared" ca="1" si="40"/>
        <v>'Simpl. all tex-DT PLYWOOD'!</v>
      </c>
      <c r="I213" t="str">
        <f t="shared" ca="1" si="41"/>
        <v>'Simpl. all tex-DT PLYWOOD'!</v>
      </c>
      <c r="J213">
        <f t="shared" ca="1" si="42"/>
        <v>0</v>
      </c>
      <c r="K213">
        <f t="shared" ca="1" si="43"/>
        <v>0</v>
      </c>
      <c r="L213">
        <f t="shared" ca="1" si="44"/>
        <v>0</v>
      </c>
      <c r="M213">
        <f t="shared" ca="1" si="45"/>
        <v>0</v>
      </c>
      <c r="O213" t="str">
        <f t="shared" ca="1" si="46"/>
        <v>D:z</v>
      </c>
      <c r="P213" t="str">
        <f t="shared" ca="1" si="47"/>
        <v>D7:z7</v>
      </c>
    </row>
    <row r="214" spans="1:16">
      <c r="A214" t="str">
        <f t="shared" si="36"/>
        <v>11</v>
      </c>
      <c r="B214" t="str">
        <f t="shared" ca="1" si="37"/>
        <v>W</v>
      </c>
      <c r="C214" t="str">
        <f t="shared" si="38"/>
        <v>SIMPL-10C</v>
      </c>
      <c r="D214" t="s">
        <v>401</v>
      </c>
      <c r="E214">
        <f t="shared" ca="1" si="39"/>
        <v>0</v>
      </c>
      <c r="H214" t="str">
        <f t="shared" ca="1" si="40"/>
        <v>'Simpl. all tex-DT PLYWOOD'!</v>
      </c>
      <c r="I214" t="str">
        <f t="shared" ca="1" si="41"/>
        <v>'Simpl. all tex-DT PLYWOOD'!</v>
      </c>
      <c r="J214">
        <f t="shared" ca="1" si="42"/>
        <v>0</v>
      </c>
      <c r="K214">
        <f t="shared" ca="1" si="43"/>
        <v>0</v>
      </c>
      <c r="L214">
        <f t="shared" ca="1" si="44"/>
        <v>0</v>
      </c>
      <c r="M214">
        <f t="shared" ca="1" si="45"/>
        <v>0</v>
      </c>
      <c r="O214" t="str">
        <f t="shared" ca="1" si="46"/>
        <v>D:z</v>
      </c>
      <c r="P214" t="str">
        <f t="shared" ca="1" si="47"/>
        <v>D7:z7</v>
      </c>
    </row>
    <row r="215" spans="1:16">
      <c r="A215" t="str">
        <f t="shared" si="36"/>
        <v>12</v>
      </c>
      <c r="B215" t="str">
        <f t="shared" ca="1" si="37"/>
        <v>W</v>
      </c>
      <c r="C215" t="str">
        <f t="shared" si="38"/>
        <v>SIMPL-10C</v>
      </c>
      <c r="D215" t="s">
        <v>402</v>
      </c>
      <c r="E215">
        <f t="shared" ca="1" si="39"/>
        <v>0</v>
      </c>
      <c r="H215" t="str">
        <f t="shared" ca="1" si="40"/>
        <v>'Simpl. all tex-DT PLYWOOD'!</v>
      </c>
      <c r="I215" t="str">
        <f t="shared" ca="1" si="41"/>
        <v>'Simpl. all tex-DT PLYWOOD'!</v>
      </c>
      <c r="J215">
        <f t="shared" ca="1" si="42"/>
        <v>0</v>
      </c>
      <c r="K215">
        <f t="shared" ca="1" si="43"/>
        <v>0</v>
      </c>
      <c r="L215">
        <f t="shared" ca="1" si="44"/>
        <v>0</v>
      </c>
      <c r="M215">
        <f t="shared" ca="1" si="45"/>
        <v>0</v>
      </c>
      <c r="O215" t="str">
        <f t="shared" ca="1" si="46"/>
        <v>D:z</v>
      </c>
      <c r="P215" t="str">
        <f t="shared" ca="1" si="47"/>
        <v>D7:z7</v>
      </c>
    </row>
    <row r="216" spans="1:16">
      <c r="A216" t="str">
        <f t="shared" si="36"/>
        <v>13</v>
      </c>
      <c r="B216" t="str">
        <f t="shared" ca="1" si="37"/>
        <v>W</v>
      </c>
      <c r="C216" t="str">
        <f t="shared" si="38"/>
        <v>SIMPL-10C</v>
      </c>
      <c r="D216" t="s">
        <v>403</v>
      </c>
      <c r="E216">
        <f t="shared" ca="1" si="39"/>
        <v>0</v>
      </c>
      <c r="H216" t="str">
        <f t="shared" ca="1" si="40"/>
        <v>'Simpl. all tex-DT PLYWOOD'!</v>
      </c>
      <c r="I216" t="str">
        <f t="shared" ca="1" si="41"/>
        <v>'Simpl. all tex-DT PLYWOOD'!</v>
      </c>
      <c r="J216">
        <f t="shared" ca="1" si="42"/>
        <v>0</v>
      </c>
      <c r="K216">
        <f t="shared" ca="1" si="43"/>
        <v>0</v>
      </c>
      <c r="L216">
        <f t="shared" ca="1" si="44"/>
        <v>0</v>
      </c>
      <c r="M216">
        <f t="shared" ca="1" si="45"/>
        <v>0</v>
      </c>
      <c r="O216" t="str">
        <f t="shared" ca="1" si="46"/>
        <v>D:z</v>
      </c>
      <c r="P216" t="str">
        <f t="shared" ca="1" si="47"/>
        <v>D7:z7</v>
      </c>
    </row>
    <row r="217" spans="1:16">
      <c r="A217" t="str">
        <f t="shared" si="36"/>
        <v>01</v>
      </c>
      <c r="B217" t="str">
        <f t="shared" ca="1" si="37"/>
        <v>W</v>
      </c>
      <c r="C217" t="str">
        <f t="shared" si="38"/>
        <v>SIMPL-10C-C</v>
      </c>
      <c r="D217" t="s">
        <v>6109</v>
      </c>
      <c r="E217">
        <f t="shared" ca="1" si="39"/>
        <v>0</v>
      </c>
      <c r="H217" t="str">
        <f t="shared" ca="1" si="40"/>
        <v>'(more) Simpl. Textures PLYWOOD'!</v>
      </c>
      <c r="I217">
        <f t="shared" ca="1" si="41"/>
        <v>0</v>
      </c>
      <c r="J217" t="str">
        <f t="shared" ca="1" si="42"/>
        <v>'(more) Simpl. Textures PLYWOOD'!</v>
      </c>
      <c r="K217">
        <f t="shared" ca="1" si="43"/>
        <v>0</v>
      </c>
      <c r="L217">
        <f t="shared" ca="1" si="44"/>
        <v>0</v>
      </c>
      <c r="M217">
        <f t="shared" ca="1" si="45"/>
        <v>0</v>
      </c>
      <c r="O217" t="str">
        <f t="shared" ca="1" si="46"/>
        <v>D:N</v>
      </c>
      <c r="P217" t="str">
        <f t="shared" ca="1" si="47"/>
        <v>D7:N7</v>
      </c>
    </row>
    <row r="218" spans="1:16">
      <c r="A218" t="str">
        <f t="shared" si="36"/>
        <v>16</v>
      </c>
      <c r="B218" t="str">
        <f t="shared" ca="1" si="37"/>
        <v>W</v>
      </c>
      <c r="C218" t="str">
        <f t="shared" si="38"/>
        <v>SIMPL-10C-N-NT</v>
      </c>
      <c r="D218" t="s">
        <v>5627</v>
      </c>
      <c r="E218">
        <f t="shared" ca="1" si="39"/>
        <v>0</v>
      </c>
      <c r="H218" t="str">
        <f t="shared" ca="1" si="40"/>
        <v>'(more) Simpl. Textures PLYWOOD'!</v>
      </c>
      <c r="I218">
        <f t="shared" ca="1" si="41"/>
        <v>0</v>
      </c>
      <c r="J218" t="str">
        <f t="shared" ca="1" si="42"/>
        <v>'(more) Simpl. Textures PLYWOOD'!</v>
      </c>
      <c r="K218">
        <f t="shared" ca="1" si="43"/>
        <v>0</v>
      </c>
      <c r="L218">
        <f t="shared" ca="1" si="44"/>
        <v>0</v>
      </c>
      <c r="M218">
        <f t="shared" ca="1" si="45"/>
        <v>0</v>
      </c>
      <c r="O218" t="str">
        <f t="shared" ca="1" si="46"/>
        <v>D:N</v>
      </c>
      <c r="P218" t="str">
        <f t="shared" ca="1" si="47"/>
        <v>D7:N7</v>
      </c>
    </row>
    <row r="219" spans="1:16">
      <c r="A219" t="str">
        <f t="shared" si="36"/>
        <v>16</v>
      </c>
      <c r="B219" t="str">
        <f t="shared" ca="1" si="37"/>
        <v>W</v>
      </c>
      <c r="C219" t="str">
        <f t="shared" si="38"/>
        <v>SIMPL-10C-N-T</v>
      </c>
      <c r="D219" t="s">
        <v>5787</v>
      </c>
      <c r="E219">
        <f t="shared" ca="1" si="39"/>
        <v>0</v>
      </c>
      <c r="H219" t="str">
        <f t="shared" ca="1" si="40"/>
        <v>'(more) Simpl. Textures PLYWOOD'!</v>
      </c>
      <c r="I219">
        <f t="shared" ca="1" si="41"/>
        <v>0</v>
      </c>
      <c r="J219" t="str">
        <f t="shared" ca="1" si="42"/>
        <v>'(more) Simpl. Textures PLYWOOD'!</v>
      </c>
      <c r="K219">
        <f t="shared" ca="1" si="43"/>
        <v>0</v>
      </c>
      <c r="L219">
        <f t="shared" ca="1" si="44"/>
        <v>0</v>
      </c>
      <c r="M219">
        <f t="shared" ca="1" si="45"/>
        <v>0</v>
      </c>
      <c r="O219" t="str">
        <f t="shared" ca="1" si="46"/>
        <v>D:N</v>
      </c>
      <c r="P219" t="str">
        <f t="shared" ca="1" si="47"/>
        <v>D7:N7</v>
      </c>
    </row>
    <row r="220" spans="1:16">
      <c r="A220" t="str">
        <f t="shared" si="36"/>
        <v>01</v>
      </c>
      <c r="B220" t="str">
        <f t="shared" ca="1" si="37"/>
        <v>W</v>
      </c>
      <c r="C220" t="str">
        <f t="shared" si="38"/>
        <v>SIMPL-10C-T</v>
      </c>
      <c r="D220" t="s">
        <v>2917</v>
      </c>
      <c r="E220">
        <f t="shared" ca="1" si="39"/>
        <v>0</v>
      </c>
      <c r="H220" t="str">
        <f t="shared" ca="1" si="40"/>
        <v>'Simpl. all tex-DT PLYWOOD'!</v>
      </c>
      <c r="I220" t="str">
        <f t="shared" ca="1" si="41"/>
        <v>'Simpl. all tex-DT PLYWOOD'!</v>
      </c>
      <c r="J220">
        <f t="shared" ca="1" si="42"/>
        <v>0</v>
      </c>
      <c r="K220">
        <f t="shared" ca="1" si="43"/>
        <v>0</v>
      </c>
      <c r="L220">
        <f t="shared" ca="1" si="44"/>
        <v>0</v>
      </c>
      <c r="M220">
        <f t="shared" ca="1" si="45"/>
        <v>0</v>
      </c>
      <c r="O220" t="str">
        <f t="shared" ca="1" si="46"/>
        <v>D:z</v>
      </c>
      <c r="P220" t="str">
        <f t="shared" ca="1" si="47"/>
        <v>D7:z7</v>
      </c>
    </row>
    <row r="221" spans="1:16">
      <c r="A221" t="str">
        <f t="shared" si="36"/>
        <v>02</v>
      </c>
      <c r="B221" t="str">
        <f t="shared" ca="1" si="37"/>
        <v>W</v>
      </c>
      <c r="C221" t="str">
        <f t="shared" si="38"/>
        <v>SIMPL-10C-T</v>
      </c>
      <c r="D221" t="s">
        <v>2918</v>
      </c>
      <c r="E221">
        <f t="shared" ca="1" si="39"/>
        <v>0</v>
      </c>
      <c r="H221" t="str">
        <f t="shared" ca="1" si="40"/>
        <v>'Simpl. all tex-DT PLYWOOD'!</v>
      </c>
      <c r="I221" t="str">
        <f t="shared" ca="1" si="41"/>
        <v>'Simpl. all tex-DT PLYWOOD'!</v>
      </c>
      <c r="J221">
        <f t="shared" ca="1" si="42"/>
        <v>0</v>
      </c>
      <c r="K221">
        <f t="shared" ca="1" si="43"/>
        <v>0</v>
      </c>
      <c r="L221">
        <f t="shared" ca="1" si="44"/>
        <v>0</v>
      </c>
      <c r="M221">
        <f t="shared" ca="1" si="45"/>
        <v>0</v>
      </c>
      <c r="O221" t="str">
        <f t="shared" ca="1" si="46"/>
        <v>D:z</v>
      </c>
      <c r="P221" t="str">
        <f t="shared" ca="1" si="47"/>
        <v>D7:z7</v>
      </c>
    </row>
    <row r="222" spans="1:16">
      <c r="A222" t="str">
        <f t="shared" si="36"/>
        <v>03</v>
      </c>
      <c r="B222" t="str">
        <f t="shared" ca="1" si="37"/>
        <v>W</v>
      </c>
      <c r="C222" t="str">
        <f t="shared" si="38"/>
        <v>SIMPL-10C-T</v>
      </c>
      <c r="D222" t="s">
        <v>2919</v>
      </c>
      <c r="E222">
        <f t="shared" ca="1" si="39"/>
        <v>0</v>
      </c>
      <c r="H222" t="str">
        <f t="shared" ca="1" si="40"/>
        <v>'Simpl. all tex-DT PLYWOOD'!</v>
      </c>
      <c r="I222" t="str">
        <f t="shared" ca="1" si="41"/>
        <v>'Simpl. all tex-DT PLYWOOD'!</v>
      </c>
      <c r="J222">
        <f t="shared" ca="1" si="42"/>
        <v>0</v>
      </c>
      <c r="K222">
        <f t="shared" ca="1" si="43"/>
        <v>0</v>
      </c>
      <c r="L222">
        <f t="shared" ca="1" si="44"/>
        <v>0</v>
      </c>
      <c r="M222">
        <f t="shared" ca="1" si="45"/>
        <v>0</v>
      </c>
      <c r="O222" t="str">
        <f t="shared" ca="1" si="46"/>
        <v>D:z</v>
      </c>
      <c r="P222" t="str">
        <f t="shared" ca="1" si="47"/>
        <v>D7:z7</v>
      </c>
    </row>
    <row r="223" spans="1:16">
      <c r="A223" t="str">
        <f t="shared" si="36"/>
        <v>04</v>
      </c>
      <c r="B223" t="str">
        <f t="shared" ca="1" si="37"/>
        <v>W</v>
      </c>
      <c r="C223" t="str">
        <f t="shared" si="38"/>
        <v>SIMPL-10C-T</v>
      </c>
      <c r="D223" t="s">
        <v>2920</v>
      </c>
      <c r="E223">
        <f t="shared" ca="1" si="39"/>
        <v>0</v>
      </c>
      <c r="H223" t="str">
        <f t="shared" ca="1" si="40"/>
        <v>'Simpl. all tex-DT PLYWOOD'!</v>
      </c>
      <c r="I223" t="str">
        <f t="shared" ca="1" si="41"/>
        <v>'Simpl. all tex-DT PLYWOOD'!</v>
      </c>
      <c r="J223">
        <f t="shared" ca="1" si="42"/>
        <v>0</v>
      </c>
      <c r="K223">
        <f t="shared" ca="1" si="43"/>
        <v>0</v>
      </c>
      <c r="L223">
        <f t="shared" ca="1" si="44"/>
        <v>0</v>
      </c>
      <c r="M223">
        <f t="shared" ca="1" si="45"/>
        <v>0</v>
      </c>
      <c r="O223" t="str">
        <f t="shared" ca="1" si="46"/>
        <v>D:z</v>
      </c>
      <c r="P223" t="str">
        <f t="shared" ca="1" si="47"/>
        <v>D7:z7</v>
      </c>
    </row>
    <row r="224" spans="1:16">
      <c r="A224" t="str">
        <f t="shared" si="36"/>
        <v>05</v>
      </c>
      <c r="B224" t="str">
        <f t="shared" ca="1" si="37"/>
        <v>W</v>
      </c>
      <c r="C224" t="str">
        <f t="shared" si="38"/>
        <v>SIMPL-10C-T</v>
      </c>
      <c r="D224" t="s">
        <v>2921</v>
      </c>
      <c r="E224">
        <f t="shared" ca="1" si="39"/>
        <v>0</v>
      </c>
      <c r="H224" t="str">
        <f t="shared" ca="1" si="40"/>
        <v>'Simpl. all tex-DT PLYWOOD'!</v>
      </c>
      <c r="I224" t="str">
        <f t="shared" ca="1" si="41"/>
        <v>'Simpl. all tex-DT PLYWOOD'!</v>
      </c>
      <c r="J224">
        <f t="shared" ca="1" si="42"/>
        <v>0</v>
      </c>
      <c r="K224">
        <f t="shared" ca="1" si="43"/>
        <v>0</v>
      </c>
      <c r="L224">
        <f t="shared" ca="1" si="44"/>
        <v>0</v>
      </c>
      <c r="M224">
        <f t="shared" ca="1" si="45"/>
        <v>0</v>
      </c>
      <c r="O224" t="str">
        <f t="shared" ca="1" si="46"/>
        <v>D:z</v>
      </c>
      <c r="P224" t="str">
        <f t="shared" ca="1" si="47"/>
        <v>D7:z7</v>
      </c>
    </row>
    <row r="225" spans="1:16">
      <c r="A225" t="str">
        <f t="shared" si="36"/>
        <v>06</v>
      </c>
      <c r="B225" t="str">
        <f t="shared" ca="1" si="37"/>
        <v>W</v>
      </c>
      <c r="C225" t="str">
        <f t="shared" si="38"/>
        <v>SIMPL-10C-T</v>
      </c>
      <c r="D225" t="s">
        <v>2922</v>
      </c>
      <c r="E225">
        <f t="shared" ca="1" si="39"/>
        <v>0</v>
      </c>
      <c r="H225" t="str">
        <f t="shared" ca="1" si="40"/>
        <v>'Simpl. all tex-DT PLYWOOD'!</v>
      </c>
      <c r="I225" t="str">
        <f t="shared" ca="1" si="41"/>
        <v>'Simpl. all tex-DT PLYWOOD'!</v>
      </c>
      <c r="J225">
        <f t="shared" ca="1" si="42"/>
        <v>0</v>
      </c>
      <c r="K225">
        <f t="shared" ca="1" si="43"/>
        <v>0</v>
      </c>
      <c r="L225">
        <f t="shared" ca="1" si="44"/>
        <v>0</v>
      </c>
      <c r="M225">
        <f t="shared" ca="1" si="45"/>
        <v>0</v>
      </c>
      <c r="O225" t="str">
        <f t="shared" ca="1" si="46"/>
        <v>D:z</v>
      </c>
      <c r="P225" t="str">
        <f t="shared" ca="1" si="47"/>
        <v>D7:z7</v>
      </c>
    </row>
    <row r="226" spans="1:16">
      <c r="A226" t="str">
        <f t="shared" si="36"/>
        <v>07</v>
      </c>
      <c r="B226" t="str">
        <f t="shared" ca="1" si="37"/>
        <v>W</v>
      </c>
      <c r="C226" t="str">
        <f t="shared" si="38"/>
        <v>SIMPL-10C-T</v>
      </c>
      <c r="D226" t="s">
        <v>2923</v>
      </c>
      <c r="E226">
        <f t="shared" ca="1" si="39"/>
        <v>0</v>
      </c>
      <c r="H226" t="str">
        <f t="shared" ca="1" si="40"/>
        <v>'Simpl. all tex-DT PLYWOOD'!</v>
      </c>
      <c r="I226" t="str">
        <f t="shared" ca="1" si="41"/>
        <v>'Simpl. all tex-DT PLYWOOD'!</v>
      </c>
      <c r="J226">
        <f t="shared" ca="1" si="42"/>
        <v>0</v>
      </c>
      <c r="K226">
        <f t="shared" ca="1" si="43"/>
        <v>0</v>
      </c>
      <c r="L226">
        <f t="shared" ca="1" si="44"/>
        <v>0</v>
      </c>
      <c r="M226">
        <f t="shared" ca="1" si="45"/>
        <v>0</v>
      </c>
      <c r="O226" t="str">
        <f t="shared" ca="1" si="46"/>
        <v>D:z</v>
      </c>
      <c r="P226" t="str">
        <f t="shared" ca="1" si="47"/>
        <v>D7:z7</v>
      </c>
    </row>
    <row r="227" spans="1:16">
      <c r="A227" t="str">
        <f t="shared" si="36"/>
        <v>08</v>
      </c>
      <c r="B227" t="str">
        <f t="shared" ca="1" si="37"/>
        <v>W</v>
      </c>
      <c r="C227" t="str">
        <f t="shared" si="38"/>
        <v>SIMPL-10C-T</v>
      </c>
      <c r="D227" t="s">
        <v>2924</v>
      </c>
      <c r="E227">
        <f t="shared" ca="1" si="39"/>
        <v>0</v>
      </c>
      <c r="H227" t="str">
        <f t="shared" ca="1" si="40"/>
        <v>'Simpl. all tex-DT PLYWOOD'!</v>
      </c>
      <c r="I227" t="str">
        <f t="shared" ca="1" si="41"/>
        <v>'Simpl. all tex-DT PLYWOOD'!</v>
      </c>
      <c r="J227">
        <f t="shared" ca="1" si="42"/>
        <v>0</v>
      </c>
      <c r="K227">
        <f t="shared" ca="1" si="43"/>
        <v>0</v>
      </c>
      <c r="L227">
        <f t="shared" ca="1" si="44"/>
        <v>0</v>
      </c>
      <c r="M227">
        <f t="shared" ca="1" si="45"/>
        <v>0</v>
      </c>
      <c r="O227" t="str">
        <f t="shared" ca="1" si="46"/>
        <v>D:z</v>
      </c>
      <c r="P227" t="str">
        <f t="shared" ca="1" si="47"/>
        <v>D7:z7</v>
      </c>
    </row>
    <row r="228" spans="1:16">
      <c r="A228" t="str">
        <f t="shared" si="36"/>
        <v>09</v>
      </c>
      <c r="B228" t="str">
        <f t="shared" ca="1" si="37"/>
        <v>W</v>
      </c>
      <c r="C228" t="str">
        <f t="shared" si="38"/>
        <v>SIMPL-10C-T</v>
      </c>
      <c r="D228" t="s">
        <v>2925</v>
      </c>
      <c r="E228">
        <f t="shared" ca="1" si="39"/>
        <v>0</v>
      </c>
      <c r="H228" t="str">
        <f t="shared" ca="1" si="40"/>
        <v>'Simpl. all tex-DT PLYWOOD'!</v>
      </c>
      <c r="I228" t="str">
        <f t="shared" ca="1" si="41"/>
        <v>'Simpl. all tex-DT PLYWOOD'!</v>
      </c>
      <c r="J228">
        <f t="shared" ca="1" si="42"/>
        <v>0</v>
      </c>
      <c r="K228">
        <f t="shared" ca="1" si="43"/>
        <v>0</v>
      </c>
      <c r="L228">
        <f t="shared" ca="1" si="44"/>
        <v>0</v>
      </c>
      <c r="M228">
        <f t="shared" ca="1" si="45"/>
        <v>0</v>
      </c>
      <c r="O228" t="str">
        <f t="shared" ca="1" si="46"/>
        <v>D:z</v>
      </c>
      <c r="P228" t="str">
        <f t="shared" ca="1" si="47"/>
        <v>D7:z7</v>
      </c>
    </row>
    <row r="229" spans="1:16">
      <c r="A229" t="str">
        <f t="shared" si="36"/>
        <v>10</v>
      </c>
      <c r="B229" t="str">
        <f t="shared" ca="1" si="37"/>
        <v>W</v>
      </c>
      <c r="C229" t="str">
        <f t="shared" si="38"/>
        <v>SIMPL-10C-T</v>
      </c>
      <c r="D229" t="s">
        <v>2926</v>
      </c>
      <c r="E229">
        <f t="shared" ca="1" si="39"/>
        <v>0</v>
      </c>
      <c r="H229" t="str">
        <f t="shared" ca="1" si="40"/>
        <v>'Simpl. all tex-DT PLYWOOD'!</v>
      </c>
      <c r="I229" t="str">
        <f t="shared" ca="1" si="41"/>
        <v>'Simpl. all tex-DT PLYWOOD'!</v>
      </c>
      <c r="J229">
        <f t="shared" ca="1" si="42"/>
        <v>0</v>
      </c>
      <c r="K229">
        <f t="shared" ca="1" si="43"/>
        <v>0</v>
      </c>
      <c r="L229">
        <f t="shared" ca="1" si="44"/>
        <v>0</v>
      </c>
      <c r="M229">
        <f t="shared" ca="1" si="45"/>
        <v>0</v>
      </c>
      <c r="O229" t="str">
        <f t="shared" ca="1" si="46"/>
        <v>D:z</v>
      </c>
      <c r="P229" t="str">
        <f t="shared" ca="1" si="47"/>
        <v>D7:z7</v>
      </c>
    </row>
    <row r="230" spans="1:16">
      <c r="A230" t="str">
        <f t="shared" si="36"/>
        <v>11</v>
      </c>
      <c r="B230" t="str">
        <f t="shared" ca="1" si="37"/>
        <v>W</v>
      </c>
      <c r="C230" t="str">
        <f t="shared" si="38"/>
        <v>SIMPL-10C-T</v>
      </c>
      <c r="D230" t="s">
        <v>2927</v>
      </c>
      <c r="E230">
        <f t="shared" ca="1" si="39"/>
        <v>0</v>
      </c>
      <c r="H230" t="str">
        <f t="shared" ca="1" si="40"/>
        <v>'Simpl. all tex-DT PLYWOOD'!</v>
      </c>
      <c r="I230" t="str">
        <f t="shared" ca="1" si="41"/>
        <v>'Simpl. all tex-DT PLYWOOD'!</v>
      </c>
      <c r="J230">
        <f t="shared" ca="1" si="42"/>
        <v>0</v>
      </c>
      <c r="K230">
        <f t="shared" ca="1" si="43"/>
        <v>0</v>
      </c>
      <c r="L230">
        <f t="shared" ca="1" si="44"/>
        <v>0</v>
      </c>
      <c r="M230">
        <f t="shared" ca="1" si="45"/>
        <v>0</v>
      </c>
      <c r="O230" t="str">
        <f t="shared" ca="1" si="46"/>
        <v>D:z</v>
      </c>
      <c r="P230" t="str">
        <f t="shared" ca="1" si="47"/>
        <v>D7:z7</v>
      </c>
    </row>
    <row r="231" spans="1:16">
      <c r="A231" t="str">
        <f t="shared" si="36"/>
        <v>12</v>
      </c>
      <c r="B231" t="str">
        <f t="shared" ca="1" si="37"/>
        <v>W</v>
      </c>
      <c r="C231" t="str">
        <f t="shared" si="38"/>
        <v>SIMPL-10C-T</v>
      </c>
      <c r="D231" t="s">
        <v>2928</v>
      </c>
      <c r="E231">
        <f t="shared" ca="1" si="39"/>
        <v>0</v>
      </c>
      <c r="H231" t="str">
        <f t="shared" ca="1" si="40"/>
        <v>'Simpl. all tex-DT PLYWOOD'!</v>
      </c>
      <c r="I231" t="str">
        <f t="shared" ca="1" si="41"/>
        <v>'Simpl. all tex-DT PLYWOOD'!</v>
      </c>
      <c r="J231">
        <f t="shared" ca="1" si="42"/>
        <v>0</v>
      </c>
      <c r="K231">
        <f t="shared" ca="1" si="43"/>
        <v>0</v>
      </c>
      <c r="L231">
        <f t="shared" ca="1" si="44"/>
        <v>0</v>
      </c>
      <c r="M231">
        <f t="shared" ca="1" si="45"/>
        <v>0</v>
      </c>
      <c r="O231" t="str">
        <f t="shared" ca="1" si="46"/>
        <v>D:z</v>
      </c>
      <c r="P231" t="str">
        <f t="shared" ca="1" si="47"/>
        <v>D7:z7</v>
      </c>
    </row>
    <row r="232" spans="1:16">
      <c r="A232" t="str">
        <f t="shared" si="36"/>
        <v>13</v>
      </c>
      <c r="B232" t="str">
        <f t="shared" ca="1" si="37"/>
        <v>W</v>
      </c>
      <c r="C232" t="str">
        <f t="shared" si="38"/>
        <v>SIMPL-10C-T</v>
      </c>
      <c r="D232" t="s">
        <v>2929</v>
      </c>
      <c r="E232">
        <f t="shared" ca="1" si="39"/>
        <v>0</v>
      </c>
      <c r="H232" t="str">
        <f t="shared" ca="1" si="40"/>
        <v>'Simpl. all tex-DT PLYWOOD'!</v>
      </c>
      <c r="I232" t="str">
        <f t="shared" ca="1" si="41"/>
        <v>'Simpl. all tex-DT PLYWOOD'!</v>
      </c>
      <c r="J232">
        <f t="shared" ca="1" si="42"/>
        <v>0</v>
      </c>
      <c r="K232">
        <f t="shared" ca="1" si="43"/>
        <v>0</v>
      </c>
      <c r="L232">
        <f t="shared" ca="1" si="44"/>
        <v>0</v>
      </c>
      <c r="M232">
        <f t="shared" ca="1" si="45"/>
        <v>0</v>
      </c>
      <c r="O232" t="str">
        <f t="shared" ca="1" si="46"/>
        <v>D:z</v>
      </c>
      <c r="P232" t="str">
        <f t="shared" ca="1" si="47"/>
        <v>D7:z7</v>
      </c>
    </row>
    <row r="233" spans="1:16">
      <c r="A233" t="str">
        <f t="shared" si="36"/>
        <v>15</v>
      </c>
      <c r="B233" t="str">
        <f t="shared" ca="1" si="37"/>
        <v>W</v>
      </c>
      <c r="C233" t="str">
        <f t="shared" si="38"/>
        <v>SIMPL-10C-T</v>
      </c>
      <c r="D233" t="s">
        <v>4989</v>
      </c>
      <c r="E233">
        <f t="shared" ca="1" si="39"/>
        <v>0</v>
      </c>
      <c r="H233" t="str">
        <f t="shared" ca="1" si="40"/>
        <v>'Simpl. all tex-DT PLYWOOD'!</v>
      </c>
      <c r="I233" t="str">
        <f t="shared" ca="1" si="41"/>
        <v>'Simpl. all tex-DT PLYWOOD'!</v>
      </c>
      <c r="J233">
        <f t="shared" ca="1" si="42"/>
        <v>0</v>
      </c>
      <c r="K233">
        <f t="shared" ca="1" si="43"/>
        <v>0</v>
      </c>
      <c r="L233">
        <f t="shared" ca="1" si="44"/>
        <v>0</v>
      </c>
      <c r="M233">
        <f t="shared" ca="1" si="45"/>
        <v>0</v>
      </c>
      <c r="O233" t="str">
        <f t="shared" ca="1" si="46"/>
        <v>D:z</v>
      </c>
      <c r="P233" t="str">
        <f t="shared" ca="1" si="47"/>
        <v>D7:z7</v>
      </c>
    </row>
    <row r="234" spans="1:16">
      <c r="A234" t="str">
        <f t="shared" si="36"/>
        <v>01</v>
      </c>
      <c r="B234" t="str">
        <f t="shared" ca="1" si="37"/>
        <v>W</v>
      </c>
      <c r="C234" t="str">
        <f t="shared" si="38"/>
        <v>SIMPL-10D</v>
      </c>
      <c r="D234" t="s">
        <v>405</v>
      </c>
      <c r="E234">
        <f t="shared" ca="1" si="39"/>
        <v>0</v>
      </c>
      <c r="H234" t="str">
        <f t="shared" ca="1" si="40"/>
        <v>'Simpl. all tex-DT PLYWOOD'!</v>
      </c>
      <c r="I234" t="str">
        <f t="shared" ca="1" si="41"/>
        <v>'Simpl. all tex-DT PLYWOOD'!</v>
      </c>
      <c r="J234">
        <f t="shared" ca="1" si="42"/>
        <v>0</v>
      </c>
      <c r="K234">
        <f t="shared" ca="1" si="43"/>
        <v>0</v>
      </c>
      <c r="L234">
        <f t="shared" ca="1" si="44"/>
        <v>0</v>
      </c>
      <c r="M234">
        <f t="shared" ca="1" si="45"/>
        <v>0</v>
      </c>
      <c r="O234" t="str">
        <f t="shared" ca="1" si="46"/>
        <v>D:z</v>
      </c>
      <c r="P234" t="str">
        <f t="shared" ca="1" si="47"/>
        <v>D7:z7</v>
      </c>
    </row>
    <row r="235" spans="1:16">
      <c r="A235" t="str">
        <f t="shared" si="36"/>
        <v>02</v>
      </c>
      <c r="B235" t="str">
        <f t="shared" ca="1" si="37"/>
        <v>W</v>
      </c>
      <c r="C235" t="str">
        <f t="shared" si="38"/>
        <v>SIMPL-10D</v>
      </c>
      <c r="D235" t="s">
        <v>406</v>
      </c>
      <c r="E235">
        <f t="shared" ca="1" si="39"/>
        <v>0</v>
      </c>
      <c r="H235" t="str">
        <f t="shared" ca="1" si="40"/>
        <v>'Simpl. all tex-DT PLYWOOD'!</v>
      </c>
      <c r="I235" t="str">
        <f t="shared" ca="1" si="41"/>
        <v>'Simpl. all tex-DT PLYWOOD'!</v>
      </c>
      <c r="J235">
        <f t="shared" ca="1" si="42"/>
        <v>0</v>
      </c>
      <c r="K235">
        <f t="shared" ca="1" si="43"/>
        <v>0</v>
      </c>
      <c r="L235">
        <f t="shared" ca="1" si="44"/>
        <v>0</v>
      </c>
      <c r="M235">
        <f t="shared" ca="1" si="45"/>
        <v>0</v>
      </c>
      <c r="O235" t="str">
        <f t="shared" ca="1" si="46"/>
        <v>D:z</v>
      </c>
      <c r="P235" t="str">
        <f t="shared" ca="1" si="47"/>
        <v>D7:z7</v>
      </c>
    </row>
    <row r="236" spans="1:16">
      <c r="A236" t="str">
        <f t="shared" si="36"/>
        <v>03</v>
      </c>
      <c r="B236" t="str">
        <f t="shared" ca="1" si="37"/>
        <v>W</v>
      </c>
      <c r="C236" t="str">
        <f t="shared" si="38"/>
        <v>SIMPL-10D</v>
      </c>
      <c r="D236" t="s">
        <v>407</v>
      </c>
      <c r="E236">
        <f t="shared" ca="1" si="39"/>
        <v>0</v>
      </c>
      <c r="H236" t="str">
        <f t="shared" ca="1" si="40"/>
        <v>'Simpl. all tex-DT PLYWOOD'!</v>
      </c>
      <c r="I236" t="str">
        <f t="shared" ca="1" si="41"/>
        <v>'Simpl. all tex-DT PLYWOOD'!</v>
      </c>
      <c r="J236">
        <f t="shared" ca="1" si="42"/>
        <v>0</v>
      </c>
      <c r="K236">
        <f t="shared" ca="1" si="43"/>
        <v>0</v>
      </c>
      <c r="L236">
        <f t="shared" ca="1" si="44"/>
        <v>0</v>
      </c>
      <c r="M236">
        <f t="shared" ca="1" si="45"/>
        <v>0</v>
      </c>
      <c r="O236" t="str">
        <f t="shared" ca="1" si="46"/>
        <v>D:z</v>
      </c>
      <c r="P236" t="str">
        <f t="shared" ca="1" si="47"/>
        <v>D7:z7</v>
      </c>
    </row>
    <row r="237" spans="1:16">
      <c r="A237" t="str">
        <f t="shared" si="36"/>
        <v>04</v>
      </c>
      <c r="B237" t="str">
        <f t="shared" ca="1" si="37"/>
        <v>W</v>
      </c>
      <c r="C237" t="str">
        <f t="shared" si="38"/>
        <v>SIMPL-10D</v>
      </c>
      <c r="D237" t="s">
        <v>408</v>
      </c>
      <c r="E237">
        <f t="shared" ca="1" si="39"/>
        <v>0</v>
      </c>
      <c r="H237" t="str">
        <f t="shared" ca="1" si="40"/>
        <v>'Simpl. all tex-DT PLYWOOD'!</v>
      </c>
      <c r="I237" t="str">
        <f t="shared" ca="1" si="41"/>
        <v>'Simpl. all tex-DT PLYWOOD'!</v>
      </c>
      <c r="J237">
        <f t="shared" ca="1" si="42"/>
        <v>0</v>
      </c>
      <c r="K237">
        <f t="shared" ca="1" si="43"/>
        <v>0</v>
      </c>
      <c r="L237">
        <f t="shared" ca="1" si="44"/>
        <v>0</v>
      </c>
      <c r="M237">
        <f t="shared" ca="1" si="45"/>
        <v>0</v>
      </c>
      <c r="O237" t="str">
        <f t="shared" ca="1" si="46"/>
        <v>D:z</v>
      </c>
      <c r="P237" t="str">
        <f t="shared" ca="1" si="47"/>
        <v>D7:z7</v>
      </c>
    </row>
    <row r="238" spans="1:16">
      <c r="A238" t="str">
        <f t="shared" si="36"/>
        <v>05</v>
      </c>
      <c r="B238" t="str">
        <f t="shared" ca="1" si="37"/>
        <v>W</v>
      </c>
      <c r="C238" t="str">
        <f t="shared" si="38"/>
        <v>SIMPL-10D</v>
      </c>
      <c r="D238" t="s">
        <v>409</v>
      </c>
      <c r="E238">
        <f t="shared" ca="1" si="39"/>
        <v>0</v>
      </c>
      <c r="H238" t="str">
        <f t="shared" ca="1" si="40"/>
        <v>'Simpl. all tex-DT PLYWOOD'!</v>
      </c>
      <c r="I238" t="str">
        <f t="shared" ca="1" si="41"/>
        <v>'Simpl. all tex-DT PLYWOOD'!</v>
      </c>
      <c r="J238">
        <f t="shared" ca="1" si="42"/>
        <v>0</v>
      </c>
      <c r="K238">
        <f t="shared" ca="1" si="43"/>
        <v>0</v>
      </c>
      <c r="L238">
        <f t="shared" ca="1" si="44"/>
        <v>0</v>
      </c>
      <c r="M238">
        <f t="shared" ca="1" si="45"/>
        <v>0</v>
      </c>
      <c r="O238" t="str">
        <f t="shared" ca="1" si="46"/>
        <v>D:z</v>
      </c>
      <c r="P238" t="str">
        <f t="shared" ca="1" si="47"/>
        <v>D7:z7</v>
      </c>
    </row>
    <row r="239" spans="1:16">
      <c r="A239" t="str">
        <f t="shared" si="36"/>
        <v>06</v>
      </c>
      <c r="B239" t="str">
        <f t="shared" ca="1" si="37"/>
        <v>W</v>
      </c>
      <c r="C239" t="str">
        <f t="shared" si="38"/>
        <v>SIMPL-10D</v>
      </c>
      <c r="D239" t="s">
        <v>410</v>
      </c>
      <c r="E239">
        <f t="shared" ca="1" si="39"/>
        <v>0</v>
      </c>
      <c r="H239" t="str">
        <f t="shared" ca="1" si="40"/>
        <v>'Simpl. all tex-DT PLYWOOD'!</v>
      </c>
      <c r="I239" t="str">
        <f t="shared" ca="1" si="41"/>
        <v>'Simpl. all tex-DT PLYWOOD'!</v>
      </c>
      <c r="J239">
        <f t="shared" ca="1" si="42"/>
        <v>0</v>
      </c>
      <c r="K239">
        <f t="shared" ca="1" si="43"/>
        <v>0</v>
      </c>
      <c r="L239">
        <f t="shared" ca="1" si="44"/>
        <v>0</v>
      </c>
      <c r="M239">
        <f t="shared" ca="1" si="45"/>
        <v>0</v>
      </c>
      <c r="O239" t="str">
        <f t="shared" ca="1" si="46"/>
        <v>D:z</v>
      </c>
      <c r="P239" t="str">
        <f t="shared" ca="1" si="47"/>
        <v>D7:z7</v>
      </c>
    </row>
    <row r="240" spans="1:16">
      <c r="A240" t="str">
        <f t="shared" si="36"/>
        <v>07</v>
      </c>
      <c r="B240" t="str">
        <f t="shared" ca="1" si="37"/>
        <v>W</v>
      </c>
      <c r="C240" t="str">
        <f t="shared" si="38"/>
        <v>SIMPL-10D</v>
      </c>
      <c r="D240" t="s">
        <v>411</v>
      </c>
      <c r="E240">
        <f t="shared" ca="1" si="39"/>
        <v>0</v>
      </c>
      <c r="H240" t="str">
        <f t="shared" ca="1" si="40"/>
        <v>'Simpl. all tex-DT PLYWOOD'!</v>
      </c>
      <c r="I240" t="str">
        <f t="shared" ca="1" si="41"/>
        <v>'Simpl. all tex-DT PLYWOOD'!</v>
      </c>
      <c r="J240">
        <f t="shared" ca="1" si="42"/>
        <v>0</v>
      </c>
      <c r="K240">
        <f t="shared" ca="1" si="43"/>
        <v>0</v>
      </c>
      <c r="L240">
        <f t="shared" ca="1" si="44"/>
        <v>0</v>
      </c>
      <c r="M240">
        <f t="shared" ca="1" si="45"/>
        <v>0</v>
      </c>
      <c r="O240" t="str">
        <f t="shared" ca="1" si="46"/>
        <v>D:z</v>
      </c>
      <c r="P240" t="str">
        <f t="shared" ca="1" si="47"/>
        <v>D7:z7</v>
      </c>
    </row>
    <row r="241" spans="1:16">
      <c r="A241" t="str">
        <f t="shared" si="36"/>
        <v>08</v>
      </c>
      <c r="B241" t="str">
        <f t="shared" ca="1" si="37"/>
        <v>W</v>
      </c>
      <c r="C241" t="str">
        <f t="shared" si="38"/>
        <v>SIMPL-10D</v>
      </c>
      <c r="D241" t="s">
        <v>412</v>
      </c>
      <c r="E241">
        <f t="shared" ca="1" si="39"/>
        <v>0</v>
      </c>
      <c r="H241" t="str">
        <f t="shared" ca="1" si="40"/>
        <v>'Simpl. all tex-DT PLYWOOD'!</v>
      </c>
      <c r="I241" t="str">
        <f t="shared" ca="1" si="41"/>
        <v>'Simpl. all tex-DT PLYWOOD'!</v>
      </c>
      <c r="J241">
        <f t="shared" ca="1" si="42"/>
        <v>0</v>
      </c>
      <c r="K241">
        <f t="shared" ca="1" si="43"/>
        <v>0</v>
      </c>
      <c r="L241">
        <f t="shared" ca="1" si="44"/>
        <v>0</v>
      </c>
      <c r="M241">
        <f t="shared" ca="1" si="45"/>
        <v>0</v>
      </c>
      <c r="O241" t="str">
        <f t="shared" ca="1" si="46"/>
        <v>D:z</v>
      </c>
      <c r="P241" t="str">
        <f t="shared" ca="1" si="47"/>
        <v>D7:z7</v>
      </c>
    </row>
    <row r="242" spans="1:16">
      <c r="A242" t="str">
        <f t="shared" si="36"/>
        <v>09</v>
      </c>
      <c r="B242" t="str">
        <f t="shared" ca="1" si="37"/>
        <v>W</v>
      </c>
      <c r="C242" t="str">
        <f t="shared" si="38"/>
        <v>SIMPL-10D</v>
      </c>
      <c r="D242" t="s">
        <v>413</v>
      </c>
      <c r="E242">
        <f t="shared" ca="1" si="39"/>
        <v>0</v>
      </c>
      <c r="H242" t="str">
        <f t="shared" ca="1" si="40"/>
        <v>'Simpl. all tex-DT PLYWOOD'!</v>
      </c>
      <c r="I242" t="str">
        <f t="shared" ca="1" si="41"/>
        <v>'Simpl. all tex-DT PLYWOOD'!</v>
      </c>
      <c r="J242">
        <f t="shared" ca="1" si="42"/>
        <v>0</v>
      </c>
      <c r="K242">
        <f t="shared" ca="1" si="43"/>
        <v>0</v>
      </c>
      <c r="L242">
        <f t="shared" ca="1" si="44"/>
        <v>0</v>
      </c>
      <c r="M242">
        <f t="shared" ca="1" si="45"/>
        <v>0</v>
      </c>
      <c r="O242" t="str">
        <f t="shared" ca="1" si="46"/>
        <v>D:z</v>
      </c>
      <c r="P242" t="str">
        <f t="shared" ca="1" si="47"/>
        <v>D7:z7</v>
      </c>
    </row>
    <row r="243" spans="1:16">
      <c r="A243" t="str">
        <f t="shared" si="36"/>
        <v>10</v>
      </c>
      <c r="B243" t="str">
        <f t="shared" ca="1" si="37"/>
        <v>W</v>
      </c>
      <c r="C243" t="str">
        <f t="shared" si="38"/>
        <v>SIMPL-10D</v>
      </c>
      <c r="D243" t="s">
        <v>414</v>
      </c>
      <c r="E243">
        <f t="shared" ca="1" si="39"/>
        <v>0</v>
      </c>
      <c r="H243" t="str">
        <f t="shared" ca="1" si="40"/>
        <v>'Simpl. all tex-DT PLYWOOD'!</v>
      </c>
      <c r="I243" t="str">
        <f t="shared" ca="1" si="41"/>
        <v>'Simpl. all tex-DT PLYWOOD'!</v>
      </c>
      <c r="J243">
        <f t="shared" ca="1" si="42"/>
        <v>0</v>
      </c>
      <c r="K243">
        <f t="shared" ca="1" si="43"/>
        <v>0</v>
      </c>
      <c r="L243">
        <f t="shared" ca="1" si="44"/>
        <v>0</v>
      </c>
      <c r="M243">
        <f t="shared" ca="1" si="45"/>
        <v>0</v>
      </c>
      <c r="O243" t="str">
        <f t="shared" ca="1" si="46"/>
        <v>D:z</v>
      </c>
      <c r="P243" t="str">
        <f t="shared" ca="1" si="47"/>
        <v>D7:z7</v>
      </c>
    </row>
    <row r="244" spans="1:16">
      <c r="A244" t="str">
        <f t="shared" si="36"/>
        <v>100</v>
      </c>
      <c r="B244" t="str">
        <f t="shared" ca="1" si="37"/>
        <v>W</v>
      </c>
      <c r="C244" t="str">
        <f t="shared" si="38"/>
        <v>SIMPL-10D</v>
      </c>
      <c r="D244" t="s">
        <v>418</v>
      </c>
      <c r="E244">
        <f t="shared" ca="1" si="39"/>
        <v>0</v>
      </c>
      <c r="H244" t="str">
        <f t="shared" ca="1" si="40"/>
        <v>'Simpl. all tex-DT PLYWOOD'!</v>
      </c>
      <c r="I244" t="str">
        <f t="shared" ca="1" si="41"/>
        <v>'Simpl. all tex-DT PLYWOOD'!</v>
      </c>
      <c r="J244">
        <f t="shared" ca="1" si="42"/>
        <v>0</v>
      </c>
      <c r="K244">
        <f t="shared" ca="1" si="43"/>
        <v>0</v>
      </c>
      <c r="L244">
        <f t="shared" ca="1" si="44"/>
        <v>0</v>
      </c>
      <c r="M244">
        <f t="shared" ca="1" si="45"/>
        <v>0</v>
      </c>
      <c r="O244" t="str">
        <f t="shared" ca="1" si="46"/>
        <v>D:z</v>
      </c>
      <c r="P244" t="str">
        <f t="shared" ca="1" si="47"/>
        <v>D7:z7</v>
      </c>
    </row>
    <row r="245" spans="1:16">
      <c r="A245" t="str">
        <f t="shared" si="36"/>
        <v>11</v>
      </c>
      <c r="B245" t="str">
        <f t="shared" ca="1" si="37"/>
        <v>W</v>
      </c>
      <c r="C245" t="str">
        <f t="shared" si="38"/>
        <v>SIMPL-10D</v>
      </c>
      <c r="D245" t="s">
        <v>415</v>
      </c>
      <c r="E245">
        <f t="shared" ca="1" si="39"/>
        <v>0</v>
      </c>
      <c r="H245" t="str">
        <f t="shared" ca="1" si="40"/>
        <v>'Simpl. all tex-DT PLYWOOD'!</v>
      </c>
      <c r="I245" t="str">
        <f t="shared" ca="1" si="41"/>
        <v>'Simpl. all tex-DT PLYWOOD'!</v>
      </c>
      <c r="J245">
        <f t="shared" ca="1" si="42"/>
        <v>0</v>
      </c>
      <c r="K245">
        <f t="shared" ca="1" si="43"/>
        <v>0</v>
      </c>
      <c r="L245">
        <f t="shared" ca="1" si="44"/>
        <v>0</v>
      </c>
      <c r="M245">
        <f t="shared" ca="1" si="45"/>
        <v>0</v>
      </c>
      <c r="O245" t="str">
        <f t="shared" ca="1" si="46"/>
        <v>D:z</v>
      </c>
      <c r="P245" t="str">
        <f t="shared" ca="1" si="47"/>
        <v>D7:z7</v>
      </c>
    </row>
    <row r="246" spans="1:16">
      <c r="A246" t="str">
        <f t="shared" si="36"/>
        <v>12</v>
      </c>
      <c r="B246" t="str">
        <f t="shared" ca="1" si="37"/>
        <v>W</v>
      </c>
      <c r="C246" t="str">
        <f t="shared" si="38"/>
        <v>SIMPL-10D</v>
      </c>
      <c r="D246" t="s">
        <v>416</v>
      </c>
      <c r="E246">
        <f t="shared" ca="1" si="39"/>
        <v>0</v>
      </c>
      <c r="H246" t="str">
        <f t="shared" ca="1" si="40"/>
        <v>'Simpl. all tex-DT PLYWOOD'!</v>
      </c>
      <c r="I246" t="str">
        <f t="shared" ca="1" si="41"/>
        <v>'Simpl. all tex-DT PLYWOOD'!</v>
      </c>
      <c r="J246">
        <f t="shared" ca="1" si="42"/>
        <v>0</v>
      </c>
      <c r="K246">
        <f t="shared" ca="1" si="43"/>
        <v>0</v>
      </c>
      <c r="L246">
        <f t="shared" ca="1" si="44"/>
        <v>0</v>
      </c>
      <c r="M246">
        <f t="shared" ca="1" si="45"/>
        <v>0</v>
      </c>
      <c r="O246" t="str">
        <f t="shared" ca="1" si="46"/>
        <v>D:z</v>
      </c>
      <c r="P246" t="str">
        <f t="shared" ca="1" si="47"/>
        <v>D7:z7</v>
      </c>
    </row>
    <row r="247" spans="1:16">
      <c r="A247" t="str">
        <f t="shared" si="36"/>
        <v>13</v>
      </c>
      <c r="B247" t="str">
        <f t="shared" ca="1" si="37"/>
        <v>W</v>
      </c>
      <c r="C247" t="str">
        <f t="shared" si="38"/>
        <v>SIMPL-10D</v>
      </c>
      <c r="D247" t="s">
        <v>417</v>
      </c>
      <c r="E247">
        <f t="shared" ca="1" si="39"/>
        <v>0</v>
      </c>
      <c r="H247" t="str">
        <f t="shared" ca="1" si="40"/>
        <v>'Simpl. all tex-DT PLYWOOD'!</v>
      </c>
      <c r="I247" t="str">
        <f t="shared" ca="1" si="41"/>
        <v>'Simpl. all tex-DT PLYWOOD'!</v>
      </c>
      <c r="J247">
        <f t="shared" ca="1" si="42"/>
        <v>0</v>
      </c>
      <c r="K247">
        <f t="shared" ca="1" si="43"/>
        <v>0</v>
      </c>
      <c r="L247">
        <f t="shared" ca="1" si="44"/>
        <v>0</v>
      </c>
      <c r="M247">
        <f t="shared" ca="1" si="45"/>
        <v>0</v>
      </c>
      <c r="O247" t="str">
        <f t="shared" ca="1" si="46"/>
        <v>D:z</v>
      </c>
      <c r="P247" t="str">
        <f t="shared" ca="1" si="47"/>
        <v>D7:z7</v>
      </c>
    </row>
    <row r="248" spans="1:16">
      <c r="A248" t="str">
        <f t="shared" si="36"/>
        <v>01</v>
      </c>
      <c r="B248" t="str">
        <f t="shared" ca="1" si="37"/>
        <v>W</v>
      </c>
      <c r="C248" t="str">
        <f t="shared" si="38"/>
        <v>SIMPL-10D-C</v>
      </c>
      <c r="D248" t="s">
        <v>6110</v>
      </c>
      <c r="E248">
        <f t="shared" ca="1" si="39"/>
        <v>0</v>
      </c>
      <c r="H248" t="str">
        <f t="shared" ca="1" si="40"/>
        <v>'(more) Simpl. Textures PLYWOOD'!</v>
      </c>
      <c r="I248">
        <f t="shared" ca="1" si="41"/>
        <v>0</v>
      </c>
      <c r="J248" t="str">
        <f t="shared" ca="1" si="42"/>
        <v>'(more) Simpl. Textures PLYWOOD'!</v>
      </c>
      <c r="K248">
        <f t="shared" ca="1" si="43"/>
        <v>0</v>
      </c>
      <c r="L248">
        <f t="shared" ca="1" si="44"/>
        <v>0</v>
      </c>
      <c r="M248">
        <f t="shared" ca="1" si="45"/>
        <v>0</v>
      </c>
      <c r="O248" t="str">
        <f t="shared" ca="1" si="46"/>
        <v>D:N</v>
      </c>
      <c r="P248" t="str">
        <f t="shared" ca="1" si="47"/>
        <v>D7:N7</v>
      </c>
    </row>
    <row r="249" spans="1:16">
      <c r="A249" t="str">
        <f t="shared" si="36"/>
        <v>16</v>
      </c>
      <c r="B249" t="str">
        <f t="shared" ca="1" si="37"/>
        <v>W</v>
      </c>
      <c r="C249" t="str">
        <f t="shared" si="38"/>
        <v>SIMPL-10D-N-NT</v>
      </c>
      <c r="D249" t="s">
        <v>5628</v>
      </c>
      <c r="E249">
        <f t="shared" ca="1" si="39"/>
        <v>0</v>
      </c>
      <c r="H249" t="str">
        <f t="shared" ca="1" si="40"/>
        <v>'(more) Simpl. Textures PLYWOOD'!</v>
      </c>
      <c r="I249">
        <f t="shared" ca="1" si="41"/>
        <v>0</v>
      </c>
      <c r="J249" t="str">
        <f t="shared" ca="1" si="42"/>
        <v>'(more) Simpl. Textures PLYWOOD'!</v>
      </c>
      <c r="K249">
        <f t="shared" ca="1" si="43"/>
        <v>0</v>
      </c>
      <c r="L249">
        <f t="shared" ca="1" si="44"/>
        <v>0</v>
      </c>
      <c r="M249">
        <f t="shared" ca="1" si="45"/>
        <v>0</v>
      </c>
      <c r="O249" t="str">
        <f t="shared" ca="1" si="46"/>
        <v>D:N</v>
      </c>
      <c r="P249" t="str">
        <f t="shared" ca="1" si="47"/>
        <v>D7:N7</v>
      </c>
    </row>
    <row r="250" spans="1:16">
      <c r="A250" t="str">
        <f t="shared" si="36"/>
        <v>16</v>
      </c>
      <c r="B250" t="str">
        <f t="shared" ca="1" si="37"/>
        <v>W</v>
      </c>
      <c r="C250" t="str">
        <f t="shared" si="38"/>
        <v>SIMPL-10D-N-T</v>
      </c>
      <c r="D250" t="s">
        <v>5788</v>
      </c>
      <c r="E250">
        <f t="shared" ca="1" si="39"/>
        <v>0</v>
      </c>
      <c r="H250" t="str">
        <f t="shared" ca="1" si="40"/>
        <v>'(more) Simpl. Textures PLYWOOD'!</v>
      </c>
      <c r="I250">
        <f t="shared" ca="1" si="41"/>
        <v>0</v>
      </c>
      <c r="J250" t="str">
        <f t="shared" ca="1" si="42"/>
        <v>'(more) Simpl. Textures PLYWOOD'!</v>
      </c>
      <c r="K250">
        <f t="shared" ca="1" si="43"/>
        <v>0</v>
      </c>
      <c r="L250">
        <f t="shared" ca="1" si="44"/>
        <v>0</v>
      </c>
      <c r="M250">
        <f t="shared" ca="1" si="45"/>
        <v>0</v>
      </c>
      <c r="O250" t="str">
        <f t="shared" ca="1" si="46"/>
        <v>D:N</v>
      </c>
      <c r="P250" t="str">
        <f t="shared" ca="1" si="47"/>
        <v>D7:N7</v>
      </c>
    </row>
    <row r="251" spans="1:16">
      <c r="A251" t="str">
        <f t="shared" si="36"/>
        <v>01</v>
      </c>
      <c r="B251" t="str">
        <f t="shared" ca="1" si="37"/>
        <v>W</v>
      </c>
      <c r="C251" t="str">
        <f t="shared" si="38"/>
        <v>SIMPL-10D-T</v>
      </c>
      <c r="D251" t="s">
        <v>2931</v>
      </c>
      <c r="E251">
        <f t="shared" ca="1" si="39"/>
        <v>0</v>
      </c>
      <c r="H251" t="str">
        <f t="shared" ca="1" si="40"/>
        <v>'Simpl. all tex-DT PLYWOOD'!</v>
      </c>
      <c r="I251" t="str">
        <f t="shared" ca="1" si="41"/>
        <v>'Simpl. all tex-DT PLYWOOD'!</v>
      </c>
      <c r="J251">
        <f t="shared" ca="1" si="42"/>
        <v>0</v>
      </c>
      <c r="K251">
        <f t="shared" ca="1" si="43"/>
        <v>0</v>
      </c>
      <c r="L251">
        <f t="shared" ca="1" si="44"/>
        <v>0</v>
      </c>
      <c r="M251">
        <f t="shared" ca="1" si="45"/>
        <v>0</v>
      </c>
      <c r="O251" t="str">
        <f t="shared" ca="1" si="46"/>
        <v>D:z</v>
      </c>
      <c r="P251" t="str">
        <f t="shared" ca="1" si="47"/>
        <v>D7:z7</v>
      </c>
    </row>
    <row r="252" spans="1:16">
      <c r="A252" t="str">
        <f t="shared" si="36"/>
        <v>02</v>
      </c>
      <c r="B252" t="str">
        <f t="shared" ca="1" si="37"/>
        <v>W</v>
      </c>
      <c r="C252" t="str">
        <f t="shared" si="38"/>
        <v>SIMPL-10D-T</v>
      </c>
      <c r="D252" t="s">
        <v>2932</v>
      </c>
      <c r="E252">
        <f t="shared" ca="1" si="39"/>
        <v>0</v>
      </c>
      <c r="H252" t="str">
        <f t="shared" ca="1" si="40"/>
        <v>'Simpl. all tex-DT PLYWOOD'!</v>
      </c>
      <c r="I252" t="str">
        <f t="shared" ca="1" si="41"/>
        <v>'Simpl. all tex-DT PLYWOOD'!</v>
      </c>
      <c r="J252">
        <f t="shared" ca="1" si="42"/>
        <v>0</v>
      </c>
      <c r="K252">
        <f t="shared" ca="1" si="43"/>
        <v>0</v>
      </c>
      <c r="L252">
        <f t="shared" ca="1" si="44"/>
        <v>0</v>
      </c>
      <c r="M252">
        <f t="shared" ca="1" si="45"/>
        <v>0</v>
      </c>
      <c r="O252" t="str">
        <f t="shared" ca="1" si="46"/>
        <v>D:z</v>
      </c>
      <c r="P252" t="str">
        <f t="shared" ca="1" si="47"/>
        <v>D7:z7</v>
      </c>
    </row>
    <row r="253" spans="1:16">
      <c r="A253" t="str">
        <f t="shared" si="36"/>
        <v>03</v>
      </c>
      <c r="B253" t="str">
        <f t="shared" ca="1" si="37"/>
        <v>W</v>
      </c>
      <c r="C253" t="str">
        <f t="shared" si="38"/>
        <v>SIMPL-10D-T</v>
      </c>
      <c r="D253" t="s">
        <v>2933</v>
      </c>
      <c r="E253">
        <f t="shared" ca="1" si="39"/>
        <v>0</v>
      </c>
      <c r="H253" t="str">
        <f t="shared" ca="1" si="40"/>
        <v>'Simpl. all tex-DT PLYWOOD'!</v>
      </c>
      <c r="I253" t="str">
        <f t="shared" ca="1" si="41"/>
        <v>'Simpl. all tex-DT PLYWOOD'!</v>
      </c>
      <c r="J253">
        <f t="shared" ca="1" si="42"/>
        <v>0</v>
      </c>
      <c r="K253">
        <f t="shared" ca="1" si="43"/>
        <v>0</v>
      </c>
      <c r="L253">
        <f t="shared" ca="1" si="44"/>
        <v>0</v>
      </c>
      <c r="M253">
        <f t="shared" ca="1" si="45"/>
        <v>0</v>
      </c>
      <c r="O253" t="str">
        <f t="shared" ca="1" si="46"/>
        <v>D:z</v>
      </c>
      <c r="P253" t="str">
        <f t="shared" ca="1" si="47"/>
        <v>D7:z7</v>
      </c>
    </row>
    <row r="254" spans="1:16">
      <c r="A254" t="str">
        <f t="shared" si="36"/>
        <v>04</v>
      </c>
      <c r="B254" t="str">
        <f t="shared" ca="1" si="37"/>
        <v>W</v>
      </c>
      <c r="C254" t="str">
        <f t="shared" si="38"/>
        <v>SIMPL-10D-T</v>
      </c>
      <c r="D254" t="s">
        <v>2934</v>
      </c>
      <c r="E254">
        <f t="shared" ca="1" si="39"/>
        <v>0</v>
      </c>
      <c r="H254" t="str">
        <f t="shared" ca="1" si="40"/>
        <v>'Simpl. all tex-DT PLYWOOD'!</v>
      </c>
      <c r="I254" t="str">
        <f t="shared" ca="1" si="41"/>
        <v>'Simpl. all tex-DT PLYWOOD'!</v>
      </c>
      <c r="J254">
        <f t="shared" ca="1" si="42"/>
        <v>0</v>
      </c>
      <c r="K254">
        <f t="shared" ca="1" si="43"/>
        <v>0</v>
      </c>
      <c r="L254">
        <f t="shared" ca="1" si="44"/>
        <v>0</v>
      </c>
      <c r="M254">
        <f t="shared" ca="1" si="45"/>
        <v>0</v>
      </c>
      <c r="O254" t="str">
        <f t="shared" ca="1" si="46"/>
        <v>D:z</v>
      </c>
      <c r="P254" t="str">
        <f t="shared" ca="1" si="47"/>
        <v>D7:z7</v>
      </c>
    </row>
    <row r="255" spans="1:16">
      <c r="A255" t="str">
        <f t="shared" si="36"/>
        <v>05</v>
      </c>
      <c r="B255" t="str">
        <f t="shared" ca="1" si="37"/>
        <v>W</v>
      </c>
      <c r="C255" t="str">
        <f t="shared" si="38"/>
        <v>SIMPL-10D-T</v>
      </c>
      <c r="D255" t="s">
        <v>2935</v>
      </c>
      <c r="E255">
        <f t="shared" ca="1" si="39"/>
        <v>0</v>
      </c>
      <c r="H255" t="str">
        <f t="shared" ca="1" si="40"/>
        <v>'Simpl. all tex-DT PLYWOOD'!</v>
      </c>
      <c r="I255" t="str">
        <f t="shared" ca="1" si="41"/>
        <v>'Simpl. all tex-DT PLYWOOD'!</v>
      </c>
      <c r="J255">
        <f t="shared" ca="1" si="42"/>
        <v>0</v>
      </c>
      <c r="K255">
        <f t="shared" ca="1" si="43"/>
        <v>0</v>
      </c>
      <c r="L255">
        <f t="shared" ca="1" si="44"/>
        <v>0</v>
      </c>
      <c r="M255">
        <f t="shared" ca="1" si="45"/>
        <v>0</v>
      </c>
      <c r="O255" t="str">
        <f t="shared" ca="1" si="46"/>
        <v>D:z</v>
      </c>
      <c r="P255" t="str">
        <f t="shared" ca="1" si="47"/>
        <v>D7:z7</v>
      </c>
    </row>
    <row r="256" spans="1:16">
      <c r="A256" t="str">
        <f t="shared" si="36"/>
        <v>06</v>
      </c>
      <c r="B256" t="str">
        <f t="shared" ca="1" si="37"/>
        <v>W</v>
      </c>
      <c r="C256" t="str">
        <f t="shared" si="38"/>
        <v>SIMPL-10D-T</v>
      </c>
      <c r="D256" t="s">
        <v>2936</v>
      </c>
      <c r="E256">
        <f t="shared" ca="1" si="39"/>
        <v>0</v>
      </c>
      <c r="H256" t="str">
        <f t="shared" ca="1" si="40"/>
        <v>'Simpl. all tex-DT PLYWOOD'!</v>
      </c>
      <c r="I256" t="str">
        <f t="shared" ca="1" si="41"/>
        <v>'Simpl. all tex-DT PLYWOOD'!</v>
      </c>
      <c r="J256">
        <f t="shared" ca="1" si="42"/>
        <v>0</v>
      </c>
      <c r="K256">
        <f t="shared" ca="1" si="43"/>
        <v>0</v>
      </c>
      <c r="L256">
        <f t="shared" ca="1" si="44"/>
        <v>0</v>
      </c>
      <c r="M256">
        <f t="shared" ca="1" si="45"/>
        <v>0</v>
      </c>
      <c r="O256" t="str">
        <f t="shared" ca="1" si="46"/>
        <v>D:z</v>
      </c>
      <c r="P256" t="str">
        <f t="shared" ca="1" si="47"/>
        <v>D7:z7</v>
      </c>
    </row>
    <row r="257" spans="1:16">
      <c r="A257" t="str">
        <f t="shared" si="36"/>
        <v>07</v>
      </c>
      <c r="B257" t="str">
        <f t="shared" ca="1" si="37"/>
        <v>W</v>
      </c>
      <c r="C257" t="str">
        <f t="shared" si="38"/>
        <v>SIMPL-10D-T</v>
      </c>
      <c r="D257" t="s">
        <v>2937</v>
      </c>
      <c r="E257">
        <f t="shared" ca="1" si="39"/>
        <v>0</v>
      </c>
      <c r="H257" t="str">
        <f t="shared" ca="1" si="40"/>
        <v>'Simpl. all tex-DT PLYWOOD'!</v>
      </c>
      <c r="I257" t="str">
        <f t="shared" ca="1" si="41"/>
        <v>'Simpl. all tex-DT PLYWOOD'!</v>
      </c>
      <c r="J257">
        <f t="shared" ca="1" si="42"/>
        <v>0</v>
      </c>
      <c r="K257">
        <f t="shared" ca="1" si="43"/>
        <v>0</v>
      </c>
      <c r="L257">
        <f t="shared" ca="1" si="44"/>
        <v>0</v>
      </c>
      <c r="M257">
        <f t="shared" ca="1" si="45"/>
        <v>0</v>
      </c>
      <c r="O257" t="str">
        <f t="shared" ca="1" si="46"/>
        <v>D:z</v>
      </c>
      <c r="P257" t="str">
        <f t="shared" ca="1" si="47"/>
        <v>D7:z7</v>
      </c>
    </row>
    <row r="258" spans="1:16">
      <c r="A258" t="str">
        <f t="shared" si="36"/>
        <v>08</v>
      </c>
      <c r="B258" t="str">
        <f t="shared" ca="1" si="37"/>
        <v>W</v>
      </c>
      <c r="C258" t="str">
        <f t="shared" si="38"/>
        <v>SIMPL-10D-T</v>
      </c>
      <c r="D258" t="s">
        <v>2938</v>
      </c>
      <c r="E258">
        <f t="shared" ca="1" si="39"/>
        <v>0</v>
      </c>
      <c r="H258" t="str">
        <f t="shared" ca="1" si="40"/>
        <v>'Simpl. all tex-DT PLYWOOD'!</v>
      </c>
      <c r="I258" t="str">
        <f t="shared" ca="1" si="41"/>
        <v>'Simpl. all tex-DT PLYWOOD'!</v>
      </c>
      <c r="J258">
        <f t="shared" ca="1" si="42"/>
        <v>0</v>
      </c>
      <c r="K258">
        <f t="shared" ca="1" si="43"/>
        <v>0</v>
      </c>
      <c r="L258">
        <f t="shared" ca="1" si="44"/>
        <v>0</v>
      </c>
      <c r="M258">
        <f t="shared" ca="1" si="45"/>
        <v>0</v>
      </c>
      <c r="O258" t="str">
        <f t="shared" ca="1" si="46"/>
        <v>D:z</v>
      </c>
      <c r="P258" t="str">
        <f t="shared" ca="1" si="47"/>
        <v>D7:z7</v>
      </c>
    </row>
    <row r="259" spans="1:16">
      <c r="A259" t="str">
        <f t="shared" si="36"/>
        <v>09</v>
      </c>
      <c r="B259" t="str">
        <f t="shared" ca="1" si="37"/>
        <v>W</v>
      </c>
      <c r="C259" t="str">
        <f t="shared" si="38"/>
        <v>SIMPL-10D-T</v>
      </c>
      <c r="D259" t="s">
        <v>2939</v>
      </c>
      <c r="E259">
        <f t="shared" ca="1" si="39"/>
        <v>0</v>
      </c>
      <c r="H259" t="str">
        <f t="shared" ca="1" si="40"/>
        <v>'Simpl. all tex-DT PLYWOOD'!</v>
      </c>
      <c r="I259" t="str">
        <f t="shared" ca="1" si="41"/>
        <v>'Simpl. all tex-DT PLYWOOD'!</v>
      </c>
      <c r="J259">
        <f t="shared" ca="1" si="42"/>
        <v>0</v>
      </c>
      <c r="K259">
        <f t="shared" ca="1" si="43"/>
        <v>0</v>
      </c>
      <c r="L259">
        <f t="shared" ca="1" si="44"/>
        <v>0</v>
      </c>
      <c r="M259">
        <f t="shared" ca="1" si="45"/>
        <v>0</v>
      </c>
      <c r="O259" t="str">
        <f t="shared" ca="1" si="46"/>
        <v>D:z</v>
      </c>
      <c r="P259" t="str">
        <f t="shared" ca="1" si="47"/>
        <v>D7:z7</v>
      </c>
    </row>
    <row r="260" spans="1:16">
      <c r="A260" t="str">
        <f t="shared" si="36"/>
        <v>10</v>
      </c>
      <c r="B260" t="str">
        <f t="shared" ca="1" si="37"/>
        <v>W</v>
      </c>
      <c r="C260" t="str">
        <f t="shared" si="38"/>
        <v>SIMPL-10D-T</v>
      </c>
      <c r="D260" t="s">
        <v>2940</v>
      </c>
      <c r="E260">
        <f t="shared" ca="1" si="39"/>
        <v>0</v>
      </c>
      <c r="H260" t="str">
        <f t="shared" ca="1" si="40"/>
        <v>'Simpl. all tex-DT PLYWOOD'!</v>
      </c>
      <c r="I260" t="str">
        <f t="shared" ca="1" si="41"/>
        <v>'Simpl. all tex-DT PLYWOOD'!</v>
      </c>
      <c r="J260">
        <f t="shared" ca="1" si="42"/>
        <v>0</v>
      </c>
      <c r="K260">
        <f t="shared" ca="1" si="43"/>
        <v>0</v>
      </c>
      <c r="L260">
        <f t="shared" ca="1" si="44"/>
        <v>0</v>
      </c>
      <c r="M260">
        <f t="shared" ca="1" si="45"/>
        <v>0</v>
      </c>
      <c r="O260" t="str">
        <f t="shared" ca="1" si="46"/>
        <v>D:z</v>
      </c>
      <c r="P260" t="str">
        <f t="shared" ca="1" si="47"/>
        <v>D7:z7</v>
      </c>
    </row>
    <row r="261" spans="1:16">
      <c r="A261" t="str">
        <f t="shared" si="36"/>
        <v>11</v>
      </c>
      <c r="B261" t="str">
        <f t="shared" ca="1" si="37"/>
        <v>W</v>
      </c>
      <c r="C261" t="str">
        <f t="shared" si="38"/>
        <v>SIMPL-10D-T</v>
      </c>
      <c r="D261" t="s">
        <v>2941</v>
      </c>
      <c r="E261">
        <f t="shared" ca="1" si="39"/>
        <v>0</v>
      </c>
      <c r="H261" t="str">
        <f t="shared" ca="1" si="40"/>
        <v>'Simpl. all tex-DT PLYWOOD'!</v>
      </c>
      <c r="I261" t="str">
        <f t="shared" ca="1" si="41"/>
        <v>'Simpl. all tex-DT PLYWOOD'!</v>
      </c>
      <c r="J261">
        <f t="shared" ca="1" si="42"/>
        <v>0</v>
      </c>
      <c r="K261">
        <f t="shared" ca="1" si="43"/>
        <v>0</v>
      </c>
      <c r="L261">
        <f t="shared" ca="1" si="44"/>
        <v>0</v>
      </c>
      <c r="M261">
        <f t="shared" ca="1" si="45"/>
        <v>0</v>
      </c>
      <c r="O261" t="str">
        <f t="shared" ca="1" si="46"/>
        <v>D:z</v>
      </c>
      <c r="P261" t="str">
        <f t="shared" ca="1" si="47"/>
        <v>D7:z7</v>
      </c>
    </row>
    <row r="262" spans="1:16">
      <c r="A262" t="str">
        <f t="shared" si="36"/>
        <v>12</v>
      </c>
      <c r="B262" t="str">
        <f t="shared" ca="1" si="37"/>
        <v>W</v>
      </c>
      <c r="C262" t="str">
        <f t="shared" si="38"/>
        <v>SIMPL-10D-T</v>
      </c>
      <c r="D262" t="s">
        <v>2942</v>
      </c>
      <c r="E262">
        <f t="shared" ca="1" si="39"/>
        <v>0</v>
      </c>
      <c r="H262" t="str">
        <f t="shared" ca="1" si="40"/>
        <v>'Simpl. all tex-DT PLYWOOD'!</v>
      </c>
      <c r="I262" t="str">
        <f t="shared" ca="1" si="41"/>
        <v>'Simpl. all tex-DT PLYWOOD'!</v>
      </c>
      <c r="J262">
        <f t="shared" ca="1" si="42"/>
        <v>0</v>
      </c>
      <c r="K262">
        <f t="shared" ca="1" si="43"/>
        <v>0</v>
      </c>
      <c r="L262">
        <f t="shared" ca="1" si="44"/>
        <v>0</v>
      </c>
      <c r="M262">
        <f t="shared" ca="1" si="45"/>
        <v>0</v>
      </c>
      <c r="O262" t="str">
        <f t="shared" ca="1" si="46"/>
        <v>D:z</v>
      </c>
      <c r="P262" t="str">
        <f t="shared" ca="1" si="47"/>
        <v>D7:z7</v>
      </c>
    </row>
    <row r="263" spans="1:16">
      <c r="A263" t="str">
        <f t="shared" si="36"/>
        <v>13</v>
      </c>
      <c r="B263" t="str">
        <f t="shared" ca="1" si="37"/>
        <v>W</v>
      </c>
      <c r="C263" t="str">
        <f t="shared" si="38"/>
        <v>SIMPL-10D-T</v>
      </c>
      <c r="D263" t="s">
        <v>2943</v>
      </c>
      <c r="E263">
        <f t="shared" ca="1" si="39"/>
        <v>0</v>
      </c>
      <c r="H263" t="str">
        <f t="shared" ca="1" si="40"/>
        <v>'Simpl. all tex-DT PLYWOOD'!</v>
      </c>
      <c r="I263" t="str">
        <f t="shared" ca="1" si="41"/>
        <v>'Simpl. all tex-DT PLYWOOD'!</v>
      </c>
      <c r="J263">
        <f t="shared" ca="1" si="42"/>
        <v>0</v>
      </c>
      <c r="K263">
        <f t="shared" ca="1" si="43"/>
        <v>0</v>
      </c>
      <c r="L263">
        <f t="shared" ca="1" si="44"/>
        <v>0</v>
      </c>
      <c r="M263">
        <f t="shared" ca="1" si="45"/>
        <v>0</v>
      </c>
      <c r="O263" t="str">
        <f t="shared" ca="1" si="46"/>
        <v>D:z</v>
      </c>
      <c r="P263" t="str">
        <f t="shared" ca="1" si="47"/>
        <v>D7:z7</v>
      </c>
    </row>
    <row r="264" spans="1:16">
      <c r="A264" t="str">
        <f t="shared" si="36"/>
        <v>15</v>
      </c>
      <c r="B264" t="str">
        <f t="shared" ca="1" si="37"/>
        <v>W</v>
      </c>
      <c r="C264" t="str">
        <f t="shared" si="38"/>
        <v>SIMPL-10D-T</v>
      </c>
      <c r="D264" t="s">
        <v>4990</v>
      </c>
      <c r="E264">
        <f t="shared" ca="1" si="39"/>
        <v>0</v>
      </c>
      <c r="H264" t="str">
        <f t="shared" ca="1" si="40"/>
        <v>'Simpl. all tex-DT PLYWOOD'!</v>
      </c>
      <c r="I264" t="str">
        <f t="shared" ca="1" si="41"/>
        <v>'Simpl. all tex-DT PLYWOOD'!</v>
      </c>
      <c r="J264">
        <f t="shared" ca="1" si="42"/>
        <v>0</v>
      </c>
      <c r="K264">
        <f t="shared" ca="1" si="43"/>
        <v>0</v>
      </c>
      <c r="L264">
        <f t="shared" ca="1" si="44"/>
        <v>0</v>
      </c>
      <c r="M264">
        <f t="shared" ca="1" si="45"/>
        <v>0</v>
      </c>
      <c r="O264" t="str">
        <f t="shared" ca="1" si="46"/>
        <v>D:z</v>
      </c>
      <c r="P264" t="str">
        <f t="shared" ca="1" si="47"/>
        <v>D7:z7</v>
      </c>
    </row>
    <row r="265" spans="1:16">
      <c r="A265" t="str">
        <f t="shared" si="36"/>
        <v>01</v>
      </c>
      <c r="B265" t="str">
        <f t="shared" ca="1" si="37"/>
        <v>W</v>
      </c>
      <c r="C265" t="str">
        <f t="shared" si="38"/>
        <v>SIMPL-10E</v>
      </c>
      <c r="D265" t="s">
        <v>419</v>
      </c>
      <c r="E265">
        <f t="shared" ca="1" si="39"/>
        <v>0</v>
      </c>
      <c r="H265" t="str">
        <f t="shared" ca="1" si="40"/>
        <v>'Simpl. all tex-DT PLYWOOD'!</v>
      </c>
      <c r="I265" t="str">
        <f t="shared" ca="1" si="41"/>
        <v>'Simpl. all tex-DT PLYWOOD'!</v>
      </c>
      <c r="J265">
        <f t="shared" ca="1" si="42"/>
        <v>0</v>
      </c>
      <c r="K265">
        <f t="shared" ca="1" si="43"/>
        <v>0</v>
      </c>
      <c r="L265">
        <f t="shared" ca="1" si="44"/>
        <v>0</v>
      </c>
      <c r="M265">
        <f t="shared" ca="1" si="45"/>
        <v>0</v>
      </c>
      <c r="O265" t="str">
        <f t="shared" ca="1" si="46"/>
        <v>D:z</v>
      </c>
      <c r="P265" t="str">
        <f t="shared" ca="1" si="47"/>
        <v>D7:z7</v>
      </c>
    </row>
    <row r="266" spans="1:16">
      <c r="A266" t="str">
        <f t="shared" si="36"/>
        <v>02</v>
      </c>
      <c r="B266" t="str">
        <f t="shared" ca="1" si="37"/>
        <v>W</v>
      </c>
      <c r="C266" t="str">
        <f t="shared" si="38"/>
        <v>SIMPL-10E</v>
      </c>
      <c r="D266" t="s">
        <v>420</v>
      </c>
      <c r="E266">
        <f t="shared" ca="1" si="39"/>
        <v>0</v>
      </c>
      <c r="H266" t="str">
        <f t="shared" ca="1" si="40"/>
        <v>'Simpl. all tex-DT PLYWOOD'!</v>
      </c>
      <c r="I266" t="str">
        <f t="shared" ca="1" si="41"/>
        <v>'Simpl. all tex-DT PLYWOOD'!</v>
      </c>
      <c r="J266">
        <f t="shared" ca="1" si="42"/>
        <v>0</v>
      </c>
      <c r="K266">
        <f t="shared" ca="1" si="43"/>
        <v>0</v>
      </c>
      <c r="L266">
        <f t="shared" ca="1" si="44"/>
        <v>0</v>
      </c>
      <c r="M266">
        <f t="shared" ca="1" si="45"/>
        <v>0</v>
      </c>
      <c r="O266" t="str">
        <f t="shared" ca="1" si="46"/>
        <v>D:z</v>
      </c>
      <c r="P266" t="str">
        <f t="shared" ca="1" si="47"/>
        <v>D7:z7</v>
      </c>
    </row>
    <row r="267" spans="1:16">
      <c r="A267" t="str">
        <f t="shared" si="36"/>
        <v>03</v>
      </c>
      <c r="B267" t="str">
        <f t="shared" ca="1" si="37"/>
        <v>W</v>
      </c>
      <c r="C267" t="str">
        <f t="shared" si="38"/>
        <v>SIMPL-10E</v>
      </c>
      <c r="D267" t="s">
        <v>421</v>
      </c>
      <c r="E267">
        <f t="shared" ca="1" si="39"/>
        <v>0</v>
      </c>
      <c r="H267" t="str">
        <f t="shared" ca="1" si="40"/>
        <v>'Simpl. all tex-DT PLYWOOD'!</v>
      </c>
      <c r="I267" t="str">
        <f t="shared" ca="1" si="41"/>
        <v>'Simpl. all tex-DT PLYWOOD'!</v>
      </c>
      <c r="J267">
        <f t="shared" ca="1" si="42"/>
        <v>0</v>
      </c>
      <c r="K267">
        <f t="shared" ca="1" si="43"/>
        <v>0</v>
      </c>
      <c r="L267">
        <f t="shared" ca="1" si="44"/>
        <v>0</v>
      </c>
      <c r="M267">
        <f t="shared" ca="1" si="45"/>
        <v>0</v>
      </c>
      <c r="O267" t="str">
        <f t="shared" ca="1" si="46"/>
        <v>D:z</v>
      </c>
      <c r="P267" t="str">
        <f t="shared" ca="1" si="47"/>
        <v>D7:z7</v>
      </c>
    </row>
    <row r="268" spans="1:16">
      <c r="A268" t="str">
        <f t="shared" si="36"/>
        <v>04</v>
      </c>
      <c r="B268" t="str">
        <f t="shared" ca="1" si="37"/>
        <v>W</v>
      </c>
      <c r="C268" t="str">
        <f t="shared" si="38"/>
        <v>SIMPL-10E</v>
      </c>
      <c r="D268" t="s">
        <v>422</v>
      </c>
      <c r="E268">
        <f t="shared" ca="1" si="39"/>
        <v>0</v>
      </c>
      <c r="H268" t="str">
        <f t="shared" ca="1" si="40"/>
        <v>'Simpl. all tex-DT PLYWOOD'!</v>
      </c>
      <c r="I268" t="str">
        <f t="shared" ca="1" si="41"/>
        <v>'Simpl. all tex-DT PLYWOOD'!</v>
      </c>
      <c r="J268">
        <f t="shared" ca="1" si="42"/>
        <v>0</v>
      </c>
      <c r="K268">
        <f t="shared" ca="1" si="43"/>
        <v>0</v>
      </c>
      <c r="L268">
        <f t="shared" ca="1" si="44"/>
        <v>0</v>
      </c>
      <c r="M268">
        <f t="shared" ca="1" si="45"/>
        <v>0</v>
      </c>
      <c r="O268" t="str">
        <f t="shared" ca="1" si="46"/>
        <v>D:z</v>
      </c>
      <c r="P268" t="str">
        <f t="shared" ca="1" si="47"/>
        <v>D7:z7</v>
      </c>
    </row>
    <row r="269" spans="1:16">
      <c r="A269" t="str">
        <f t="shared" si="36"/>
        <v>05</v>
      </c>
      <c r="B269" t="str">
        <f t="shared" ca="1" si="37"/>
        <v>W</v>
      </c>
      <c r="C269" t="str">
        <f t="shared" si="38"/>
        <v>SIMPL-10E</v>
      </c>
      <c r="D269" t="s">
        <v>423</v>
      </c>
      <c r="E269">
        <f t="shared" ca="1" si="39"/>
        <v>0</v>
      </c>
      <c r="H269" t="str">
        <f t="shared" ca="1" si="40"/>
        <v>'Simpl. all tex-DT PLYWOOD'!</v>
      </c>
      <c r="I269" t="str">
        <f t="shared" ca="1" si="41"/>
        <v>'Simpl. all tex-DT PLYWOOD'!</v>
      </c>
      <c r="J269">
        <f t="shared" ca="1" si="42"/>
        <v>0</v>
      </c>
      <c r="K269">
        <f t="shared" ca="1" si="43"/>
        <v>0</v>
      </c>
      <c r="L269">
        <f t="shared" ca="1" si="44"/>
        <v>0</v>
      </c>
      <c r="M269">
        <f t="shared" ca="1" si="45"/>
        <v>0</v>
      </c>
      <c r="O269" t="str">
        <f t="shared" ca="1" si="46"/>
        <v>D:z</v>
      </c>
      <c r="P269" t="str">
        <f t="shared" ca="1" si="47"/>
        <v>D7:z7</v>
      </c>
    </row>
    <row r="270" spans="1:16">
      <c r="A270" t="str">
        <f t="shared" si="36"/>
        <v>06</v>
      </c>
      <c r="B270" t="str">
        <f t="shared" ca="1" si="37"/>
        <v>W</v>
      </c>
      <c r="C270" t="str">
        <f t="shared" si="38"/>
        <v>SIMPL-10E</v>
      </c>
      <c r="D270" t="s">
        <v>424</v>
      </c>
      <c r="E270">
        <f t="shared" ca="1" si="39"/>
        <v>0</v>
      </c>
      <c r="H270" t="str">
        <f t="shared" ca="1" si="40"/>
        <v>'Simpl. all tex-DT PLYWOOD'!</v>
      </c>
      <c r="I270" t="str">
        <f t="shared" ca="1" si="41"/>
        <v>'Simpl. all tex-DT PLYWOOD'!</v>
      </c>
      <c r="J270">
        <f t="shared" ca="1" si="42"/>
        <v>0</v>
      </c>
      <c r="K270">
        <f t="shared" ca="1" si="43"/>
        <v>0</v>
      </c>
      <c r="L270">
        <f t="shared" ca="1" si="44"/>
        <v>0</v>
      </c>
      <c r="M270">
        <f t="shared" ca="1" si="45"/>
        <v>0</v>
      </c>
      <c r="O270" t="str">
        <f t="shared" ca="1" si="46"/>
        <v>D:z</v>
      </c>
      <c r="P270" t="str">
        <f t="shared" ca="1" si="47"/>
        <v>D7:z7</v>
      </c>
    </row>
    <row r="271" spans="1:16">
      <c r="A271" t="str">
        <f t="shared" ref="A271:A334" si="48">MID(D271,LEN(C271)+2,LEN(D271)-LEN(C271))</f>
        <v>07</v>
      </c>
      <c r="B271" t="str">
        <f t="shared" ref="B271:B334" ca="1" si="49">VLOOKUP(H271,$A$1:$K$4,11,FALSE)</f>
        <v>W</v>
      </c>
      <c r="C271" t="str">
        <f t="shared" ref="C271:C334" si="50">IF(RIGHT(LEFT(D271,LEN(D271)-3),1)="-",LEFT(D271,LEN(D271)-4),LEFT(D271,LEN(D271)-3))</f>
        <v>SIMPL-10E</v>
      </c>
      <c r="D271" t="s">
        <v>425</v>
      </c>
      <c r="E271">
        <f t="shared" ref="E271:E334" ca="1" si="51">IFERROR(VLOOKUP(C271,INDIRECT($H271&amp;$O271),MATCH($A271,INDIRECT($H271&amp;$P271),0),FALSE),0)</f>
        <v>0</v>
      </c>
      <c r="H271" t="str">
        <f t="shared" ref="H271:H334" ca="1" si="52">IF(I271&lt;&gt;0,I271,IF(J271&lt;&gt;0,J271,IF(K271&lt;&gt;0,K271,IF(L271&lt;&gt;0,L271,IF(M271&lt;&gt;0,M271,N271)))))</f>
        <v>'Simpl. all tex-DT PLYWOOD'!</v>
      </c>
      <c r="I271" t="str">
        <f t="shared" ref="I271:I334" ca="1" si="53">IF(IFERROR(VLOOKUP(C271,INDIRECT($G$7&amp;"D:D"),1,FALSE),0)&lt;&gt;0,I$13,0)</f>
        <v>'Simpl. all tex-DT PLYWOOD'!</v>
      </c>
      <c r="J271">
        <f t="shared" ref="J271:J334" ca="1" si="54">IF(IFERROR(VLOOKUP(C271,INDIRECT($G$8&amp;"D:D"),1,FALSE),0)&lt;&gt;0,J$13,0)</f>
        <v>0</v>
      </c>
      <c r="K271">
        <f t="shared" ref="K271:K334" ca="1" si="55">IF(IFERROR(VLOOKUP($C271,INDIRECT($G$9&amp;"d:d"),1,FALSE),0)&lt;&gt;0,K$13,0)</f>
        <v>0</v>
      </c>
      <c r="L271">
        <f t="shared" ref="L271:L334" ca="1" si="56">IF(IFERROR(VLOOKUP($C271,INDIRECT($G$10&amp;"d:d"),1,FALSE),0)&lt;&gt;0,L$13,0)</f>
        <v>0</v>
      </c>
      <c r="M271">
        <f t="shared" ref="M271:M334" ca="1" si="57">IF(IFERROR(VLOOKUP($C271,INDIRECT($G$11&amp;"d:d"),1,FALSE),0)&lt;&gt;0,M$13,0)</f>
        <v>0</v>
      </c>
      <c r="O271" t="str">
        <f t="shared" ref="O271:O334" ca="1" si="58">VLOOKUP($H271,$G$7:$I$11,2,FALSE)</f>
        <v>D:z</v>
      </c>
      <c r="P271" t="str">
        <f t="shared" ref="P271:P334" ca="1" si="59">VLOOKUP($H271,$G$7:$I$11,3,FALSE)</f>
        <v>D7:z7</v>
      </c>
    </row>
    <row r="272" spans="1:16">
      <c r="A272" t="str">
        <f t="shared" si="48"/>
        <v>08</v>
      </c>
      <c r="B272" t="str">
        <f t="shared" ca="1" si="49"/>
        <v>W</v>
      </c>
      <c r="C272" t="str">
        <f t="shared" si="50"/>
        <v>SIMPL-10E</v>
      </c>
      <c r="D272" t="s">
        <v>426</v>
      </c>
      <c r="E272">
        <f t="shared" ca="1" si="51"/>
        <v>0</v>
      </c>
      <c r="H272" t="str">
        <f t="shared" ca="1" si="52"/>
        <v>'Simpl. all tex-DT PLYWOOD'!</v>
      </c>
      <c r="I272" t="str">
        <f t="shared" ca="1" si="53"/>
        <v>'Simpl. all tex-DT PLYWOOD'!</v>
      </c>
      <c r="J272">
        <f t="shared" ca="1" si="54"/>
        <v>0</v>
      </c>
      <c r="K272">
        <f t="shared" ca="1" si="55"/>
        <v>0</v>
      </c>
      <c r="L272">
        <f t="shared" ca="1" si="56"/>
        <v>0</v>
      </c>
      <c r="M272">
        <f t="shared" ca="1" si="57"/>
        <v>0</v>
      </c>
      <c r="O272" t="str">
        <f t="shared" ca="1" si="58"/>
        <v>D:z</v>
      </c>
      <c r="P272" t="str">
        <f t="shared" ca="1" si="59"/>
        <v>D7:z7</v>
      </c>
    </row>
    <row r="273" spans="1:16">
      <c r="A273" t="str">
        <f t="shared" si="48"/>
        <v>09</v>
      </c>
      <c r="B273" t="str">
        <f t="shared" ca="1" si="49"/>
        <v>W</v>
      </c>
      <c r="C273" t="str">
        <f t="shared" si="50"/>
        <v>SIMPL-10E</v>
      </c>
      <c r="D273" t="s">
        <v>427</v>
      </c>
      <c r="E273">
        <f t="shared" ca="1" si="51"/>
        <v>0</v>
      </c>
      <c r="H273" t="str">
        <f t="shared" ca="1" si="52"/>
        <v>'Simpl. all tex-DT PLYWOOD'!</v>
      </c>
      <c r="I273" t="str">
        <f t="shared" ca="1" si="53"/>
        <v>'Simpl. all tex-DT PLYWOOD'!</v>
      </c>
      <c r="J273">
        <f t="shared" ca="1" si="54"/>
        <v>0</v>
      </c>
      <c r="K273">
        <f t="shared" ca="1" si="55"/>
        <v>0</v>
      </c>
      <c r="L273">
        <f t="shared" ca="1" si="56"/>
        <v>0</v>
      </c>
      <c r="M273">
        <f t="shared" ca="1" si="57"/>
        <v>0</v>
      </c>
      <c r="O273" t="str">
        <f t="shared" ca="1" si="58"/>
        <v>D:z</v>
      </c>
      <c r="P273" t="str">
        <f t="shared" ca="1" si="59"/>
        <v>D7:z7</v>
      </c>
    </row>
    <row r="274" spans="1:16">
      <c r="A274" t="str">
        <f t="shared" si="48"/>
        <v>10</v>
      </c>
      <c r="B274" t="str">
        <f t="shared" ca="1" si="49"/>
        <v>W</v>
      </c>
      <c r="C274" t="str">
        <f t="shared" si="50"/>
        <v>SIMPL-10E</v>
      </c>
      <c r="D274" t="s">
        <v>428</v>
      </c>
      <c r="E274">
        <f t="shared" ca="1" si="51"/>
        <v>0</v>
      </c>
      <c r="H274" t="str">
        <f t="shared" ca="1" si="52"/>
        <v>'Simpl. all tex-DT PLYWOOD'!</v>
      </c>
      <c r="I274" t="str">
        <f t="shared" ca="1" si="53"/>
        <v>'Simpl. all tex-DT PLYWOOD'!</v>
      </c>
      <c r="J274">
        <f t="shared" ca="1" si="54"/>
        <v>0</v>
      </c>
      <c r="K274">
        <f t="shared" ca="1" si="55"/>
        <v>0</v>
      </c>
      <c r="L274">
        <f t="shared" ca="1" si="56"/>
        <v>0</v>
      </c>
      <c r="M274">
        <f t="shared" ca="1" si="57"/>
        <v>0</v>
      </c>
      <c r="O274" t="str">
        <f t="shared" ca="1" si="58"/>
        <v>D:z</v>
      </c>
      <c r="P274" t="str">
        <f t="shared" ca="1" si="59"/>
        <v>D7:z7</v>
      </c>
    </row>
    <row r="275" spans="1:16">
      <c r="A275" t="str">
        <f t="shared" si="48"/>
        <v>100</v>
      </c>
      <c r="B275" t="str">
        <f t="shared" ca="1" si="49"/>
        <v>W</v>
      </c>
      <c r="C275" t="str">
        <f t="shared" si="50"/>
        <v>SIMPL-10E</v>
      </c>
      <c r="D275" t="s">
        <v>432</v>
      </c>
      <c r="E275">
        <f t="shared" ca="1" si="51"/>
        <v>0</v>
      </c>
      <c r="H275" t="str">
        <f t="shared" ca="1" si="52"/>
        <v>'Simpl. all tex-DT PLYWOOD'!</v>
      </c>
      <c r="I275" t="str">
        <f t="shared" ca="1" si="53"/>
        <v>'Simpl. all tex-DT PLYWOOD'!</v>
      </c>
      <c r="J275">
        <f t="shared" ca="1" si="54"/>
        <v>0</v>
      </c>
      <c r="K275">
        <f t="shared" ca="1" si="55"/>
        <v>0</v>
      </c>
      <c r="L275">
        <f t="shared" ca="1" si="56"/>
        <v>0</v>
      </c>
      <c r="M275">
        <f t="shared" ca="1" si="57"/>
        <v>0</v>
      </c>
      <c r="O275" t="str">
        <f t="shared" ca="1" si="58"/>
        <v>D:z</v>
      </c>
      <c r="P275" t="str">
        <f t="shared" ca="1" si="59"/>
        <v>D7:z7</v>
      </c>
    </row>
    <row r="276" spans="1:16">
      <c r="A276" t="str">
        <f t="shared" si="48"/>
        <v>11</v>
      </c>
      <c r="B276" t="str">
        <f t="shared" ca="1" si="49"/>
        <v>W</v>
      </c>
      <c r="C276" t="str">
        <f t="shared" si="50"/>
        <v>SIMPL-10E</v>
      </c>
      <c r="D276" t="s">
        <v>429</v>
      </c>
      <c r="E276">
        <f t="shared" ca="1" si="51"/>
        <v>0</v>
      </c>
      <c r="H276" t="str">
        <f t="shared" ca="1" si="52"/>
        <v>'Simpl. all tex-DT PLYWOOD'!</v>
      </c>
      <c r="I276" t="str">
        <f t="shared" ca="1" si="53"/>
        <v>'Simpl. all tex-DT PLYWOOD'!</v>
      </c>
      <c r="J276">
        <f t="shared" ca="1" si="54"/>
        <v>0</v>
      </c>
      <c r="K276">
        <f t="shared" ca="1" si="55"/>
        <v>0</v>
      </c>
      <c r="L276">
        <f t="shared" ca="1" si="56"/>
        <v>0</v>
      </c>
      <c r="M276">
        <f t="shared" ca="1" si="57"/>
        <v>0</v>
      </c>
      <c r="O276" t="str">
        <f t="shared" ca="1" si="58"/>
        <v>D:z</v>
      </c>
      <c r="P276" t="str">
        <f t="shared" ca="1" si="59"/>
        <v>D7:z7</v>
      </c>
    </row>
    <row r="277" spans="1:16">
      <c r="A277" t="str">
        <f t="shared" si="48"/>
        <v>12</v>
      </c>
      <c r="B277" t="str">
        <f t="shared" ca="1" si="49"/>
        <v>W</v>
      </c>
      <c r="C277" t="str">
        <f t="shared" si="50"/>
        <v>SIMPL-10E</v>
      </c>
      <c r="D277" t="s">
        <v>430</v>
      </c>
      <c r="E277">
        <f t="shared" ca="1" si="51"/>
        <v>0</v>
      </c>
      <c r="H277" t="str">
        <f t="shared" ca="1" si="52"/>
        <v>'Simpl. all tex-DT PLYWOOD'!</v>
      </c>
      <c r="I277" t="str">
        <f t="shared" ca="1" si="53"/>
        <v>'Simpl. all tex-DT PLYWOOD'!</v>
      </c>
      <c r="J277">
        <f t="shared" ca="1" si="54"/>
        <v>0</v>
      </c>
      <c r="K277">
        <f t="shared" ca="1" si="55"/>
        <v>0</v>
      </c>
      <c r="L277">
        <f t="shared" ca="1" si="56"/>
        <v>0</v>
      </c>
      <c r="M277">
        <f t="shared" ca="1" si="57"/>
        <v>0</v>
      </c>
      <c r="O277" t="str">
        <f t="shared" ca="1" si="58"/>
        <v>D:z</v>
      </c>
      <c r="P277" t="str">
        <f t="shared" ca="1" si="59"/>
        <v>D7:z7</v>
      </c>
    </row>
    <row r="278" spans="1:16">
      <c r="A278" t="str">
        <f t="shared" si="48"/>
        <v>13</v>
      </c>
      <c r="B278" t="str">
        <f t="shared" ca="1" si="49"/>
        <v>W</v>
      </c>
      <c r="C278" t="str">
        <f t="shared" si="50"/>
        <v>SIMPL-10E</v>
      </c>
      <c r="D278" t="s">
        <v>431</v>
      </c>
      <c r="E278">
        <f t="shared" ca="1" si="51"/>
        <v>0</v>
      </c>
      <c r="H278" t="str">
        <f t="shared" ca="1" si="52"/>
        <v>'Simpl. all tex-DT PLYWOOD'!</v>
      </c>
      <c r="I278" t="str">
        <f t="shared" ca="1" si="53"/>
        <v>'Simpl. all tex-DT PLYWOOD'!</v>
      </c>
      <c r="J278">
        <f t="shared" ca="1" si="54"/>
        <v>0</v>
      </c>
      <c r="K278">
        <f t="shared" ca="1" si="55"/>
        <v>0</v>
      </c>
      <c r="L278">
        <f t="shared" ca="1" si="56"/>
        <v>0</v>
      </c>
      <c r="M278">
        <f t="shared" ca="1" si="57"/>
        <v>0</v>
      </c>
      <c r="O278" t="str">
        <f t="shared" ca="1" si="58"/>
        <v>D:z</v>
      </c>
      <c r="P278" t="str">
        <f t="shared" ca="1" si="59"/>
        <v>D7:z7</v>
      </c>
    </row>
    <row r="279" spans="1:16">
      <c r="A279" t="str">
        <f t="shared" si="48"/>
        <v>01</v>
      </c>
      <c r="B279" t="str">
        <f t="shared" ca="1" si="49"/>
        <v>W</v>
      </c>
      <c r="C279" t="str">
        <f t="shared" si="50"/>
        <v>SIMPL-10E-C</v>
      </c>
      <c r="D279" t="s">
        <v>6111</v>
      </c>
      <c r="E279">
        <f t="shared" ca="1" si="51"/>
        <v>0</v>
      </c>
      <c r="H279" t="str">
        <f t="shared" ca="1" si="52"/>
        <v>'(more) Simpl. Textures PLYWOOD'!</v>
      </c>
      <c r="I279">
        <f t="shared" ca="1" si="53"/>
        <v>0</v>
      </c>
      <c r="J279" t="str">
        <f t="shared" ca="1" si="54"/>
        <v>'(more) Simpl. Textures PLYWOOD'!</v>
      </c>
      <c r="K279">
        <f t="shared" ca="1" si="55"/>
        <v>0</v>
      </c>
      <c r="L279">
        <f t="shared" ca="1" si="56"/>
        <v>0</v>
      </c>
      <c r="M279">
        <f t="shared" ca="1" si="57"/>
        <v>0</v>
      </c>
      <c r="O279" t="str">
        <f t="shared" ca="1" si="58"/>
        <v>D:N</v>
      </c>
      <c r="P279" t="str">
        <f t="shared" ca="1" si="59"/>
        <v>D7:N7</v>
      </c>
    </row>
    <row r="280" spans="1:16">
      <c r="A280" t="str">
        <f t="shared" si="48"/>
        <v>16</v>
      </c>
      <c r="B280" t="str">
        <f t="shared" ca="1" si="49"/>
        <v>W</v>
      </c>
      <c r="C280" t="str">
        <f t="shared" si="50"/>
        <v>SIMPL-10E-N-NT</v>
      </c>
      <c r="D280" t="s">
        <v>5629</v>
      </c>
      <c r="E280">
        <f t="shared" ca="1" si="51"/>
        <v>0</v>
      </c>
      <c r="H280" t="str">
        <f t="shared" ca="1" si="52"/>
        <v>'(more) Simpl. Textures PLYWOOD'!</v>
      </c>
      <c r="I280">
        <f t="shared" ca="1" si="53"/>
        <v>0</v>
      </c>
      <c r="J280" t="str">
        <f t="shared" ca="1" si="54"/>
        <v>'(more) Simpl. Textures PLYWOOD'!</v>
      </c>
      <c r="K280">
        <f t="shared" ca="1" si="55"/>
        <v>0</v>
      </c>
      <c r="L280">
        <f t="shared" ca="1" si="56"/>
        <v>0</v>
      </c>
      <c r="M280">
        <f t="shared" ca="1" si="57"/>
        <v>0</v>
      </c>
      <c r="O280" t="str">
        <f t="shared" ca="1" si="58"/>
        <v>D:N</v>
      </c>
      <c r="P280" t="str">
        <f t="shared" ca="1" si="59"/>
        <v>D7:N7</v>
      </c>
    </row>
    <row r="281" spans="1:16">
      <c r="A281" t="str">
        <f t="shared" si="48"/>
        <v>16</v>
      </c>
      <c r="B281" t="str">
        <f t="shared" ca="1" si="49"/>
        <v>W</v>
      </c>
      <c r="C281" t="str">
        <f t="shared" si="50"/>
        <v>SIMPL-10E-N-T</v>
      </c>
      <c r="D281" t="s">
        <v>5789</v>
      </c>
      <c r="E281">
        <f t="shared" ca="1" si="51"/>
        <v>0</v>
      </c>
      <c r="H281" t="str">
        <f t="shared" ca="1" si="52"/>
        <v>'(more) Simpl. Textures PLYWOOD'!</v>
      </c>
      <c r="I281">
        <f t="shared" ca="1" si="53"/>
        <v>0</v>
      </c>
      <c r="J281" t="str">
        <f t="shared" ca="1" si="54"/>
        <v>'(more) Simpl. Textures PLYWOOD'!</v>
      </c>
      <c r="K281">
        <f t="shared" ca="1" si="55"/>
        <v>0</v>
      </c>
      <c r="L281">
        <f t="shared" ca="1" si="56"/>
        <v>0</v>
      </c>
      <c r="M281">
        <f t="shared" ca="1" si="57"/>
        <v>0</v>
      </c>
      <c r="O281" t="str">
        <f t="shared" ca="1" si="58"/>
        <v>D:N</v>
      </c>
      <c r="P281" t="str">
        <f t="shared" ca="1" si="59"/>
        <v>D7:N7</v>
      </c>
    </row>
    <row r="282" spans="1:16">
      <c r="A282" t="str">
        <f t="shared" si="48"/>
        <v>01</v>
      </c>
      <c r="B282" t="str">
        <f t="shared" ca="1" si="49"/>
        <v>W</v>
      </c>
      <c r="C282" t="str">
        <f t="shared" si="50"/>
        <v>SIMPL-10E-T</v>
      </c>
      <c r="D282" t="s">
        <v>2945</v>
      </c>
      <c r="E282">
        <f t="shared" ca="1" si="51"/>
        <v>0</v>
      </c>
      <c r="H282" t="str">
        <f t="shared" ca="1" si="52"/>
        <v>'Simpl. all tex-DT PLYWOOD'!</v>
      </c>
      <c r="I282" t="str">
        <f t="shared" ca="1" si="53"/>
        <v>'Simpl. all tex-DT PLYWOOD'!</v>
      </c>
      <c r="J282">
        <f t="shared" ca="1" si="54"/>
        <v>0</v>
      </c>
      <c r="K282">
        <f t="shared" ca="1" si="55"/>
        <v>0</v>
      </c>
      <c r="L282">
        <f t="shared" ca="1" si="56"/>
        <v>0</v>
      </c>
      <c r="M282">
        <f t="shared" ca="1" si="57"/>
        <v>0</v>
      </c>
      <c r="O282" t="str">
        <f t="shared" ca="1" si="58"/>
        <v>D:z</v>
      </c>
      <c r="P282" t="str">
        <f t="shared" ca="1" si="59"/>
        <v>D7:z7</v>
      </c>
    </row>
    <row r="283" spans="1:16">
      <c r="A283" t="str">
        <f t="shared" si="48"/>
        <v>02</v>
      </c>
      <c r="B283" t="str">
        <f t="shared" ca="1" si="49"/>
        <v>W</v>
      </c>
      <c r="C283" t="str">
        <f t="shared" si="50"/>
        <v>SIMPL-10E-T</v>
      </c>
      <c r="D283" t="s">
        <v>2946</v>
      </c>
      <c r="E283">
        <f t="shared" ca="1" si="51"/>
        <v>0</v>
      </c>
      <c r="H283" t="str">
        <f t="shared" ca="1" si="52"/>
        <v>'Simpl. all tex-DT PLYWOOD'!</v>
      </c>
      <c r="I283" t="str">
        <f t="shared" ca="1" si="53"/>
        <v>'Simpl. all tex-DT PLYWOOD'!</v>
      </c>
      <c r="J283">
        <f t="shared" ca="1" si="54"/>
        <v>0</v>
      </c>
      <c r="K283">
        <f t="shared" ca="1" si="55"/>
        <v>0</v>
      </c>
      <c r="L283">
        <f t="shared" ca="1" si="56"/>
        <v>0</v>
      </c>
      <c r="M283">
        <f t="shared" ca="1" si="57"/>
        <v>0</v>
      </c>
      <c r="O283" t="str">
        <f t="shared" ca="1" si="58"/>
        <v>D:z</v>
      </c>
      <c r="P283" t="str">
        <f t="shared" ca="1" si="59"/>
        <v>D7:z7</v>
      </c>
    </row>
    <row r="284" spans="1:16">
      <c r="A284" t="str">
        <f t="shared" si="48"/>
        <v>03</v>
      </c>
      <c r="B284" t="str">
        <f t="shared" ca="1" si="49"/>
        <v>W</v>
      </c>
      <c r="C284" t="str">
        <f t="shared" si="50"/>
        <v>SIMPL-10E-T</v>
      </c>
      <c r="D284" t="s">
        <v>2947</v>
      </c>
      <c r="E284">
        <f t="shared" ca="1" si="51"/>
        <v>0</v>
      </c>
      <c r="H284" t="str">
        <f t="shared" ca="1" si="52"/>
        <v>'Simpl. all tex-DT PLYWOOD'!</v>
      </c>
      <c r="I284" t="str">
        <f t="shared" ca="1" si="53"/>
        <v>'Simpl. all tex-DT PLYWOOD'!</v>
      </c>
      <c r="J284">
        <f t="shared" ca="1" si="54"/>
        <v>0</v>
      </c>
      <c r="K284">
        <f t="shared" ca="1" si="55"/>
        <v>0</v>
      </c>
      <c r="L284">
        <f t="shared" ca="1" si="56"/>
        <v>0</v>
      </c>
      <c r="M284">
        <f t="shared" ca="1" si="57"/>
        <v>0</v>
      </c>
      <c r="O284" t="str">
        <f t="shared" ca="1" si="58"/>
        <v>D:z</v>
      </c>
      <c r="P284" t="str">
        <f t="shared" ca="1" si="59"/>
        <v>D7:z7</v>
      </c>
    </row>
    <row r="285" spans="1:16">
      <c r="A285" t="str">
        <f t="shared" si="48"/>
        <v>04</v>
      </c>
      <c r="B285" t="str">
        <f t="shared" ca="1" si="49"/>
        <v>W</v>
      </c>
      <c r="C285" t="str">
        <f t="shared" si="50"/>
        <v>SIMPL-10E-T</v>
      </c>
      <c r="D285" t="s">
        <v>2948</v>
      </c>
      <c r="E285">
        <f t="shared" ca="1" si="51"/>
        <v>0</v>
      </c>
      <c r="H285" t="str">
        <f t="shared" ca="1" si="52"/>
        <v>'Simpl. all tex-DT PLYWOOD'!</v>
      </c>
      <c r="I285" t="str">
        <f t="shared" ca="1" si="53"/>
        <v>'Simpl. all tex-DT PLYWOOD'!</v>
      </c>
      <c r="J285">
        <f t="shared" ca="1" si="54"/>
        <v>0</v>
      </c>
      <c r="K285">
        <f t="shared" ca="1" si="55"/>
        <v>0</v>
      </c>
      <c r="L285">
        <f t="shared" ca="1" si="56"/>
        <v>0</v>
      </c>
      <c r="M285">
        <f t="shared" ca="1" si="57"/>
        <v>0</v>
      </c>
      <c r="O285" t="str">
        <f t="shared" ca="1" si="58"/>
        <v>D:z</v>
      </c>
      <c r="P285" t="str">
        <f t="shared" ca="1" si="59"/>
        <v>D7:z7</v>
      </c>
    </row>
    <row r="286" spans="1:16">
      <c r="A286" t="str">
        <f t="shared" si="48"/>
        <v>05</v>
      </c>
      <c r="B286" t="str">
        <f t="shared" ca="1" si="49"/>
        <v>W</v>
      </c>
      <c r="C286" t="str">
        <f t="shared" si="50"/>
        <v>SIMPL-10E-T</v>
      </c>
      <c r="D286" t="s">
        <v>2949</v>
      </c>
      <c r="E286">
        <f t="shared" ca="1" si="51"/>
        <v>0</v>
      </c>
      <c r="H286" t="str">
        <f t="shared" ca="1" si="52"/>
        <v>'Simpl. all tex-DT PLYWOOD'!</v>
      </c>
      <c r="I286" t="str">
        <f t="shared" ca="1" si="53"/>
        <v>'Simpl. all tex-DT PLYWOOD'!</v>
      </c>
      <c r="J286">
        <f t="shared" ca="1" si="54"/>
        <v>0</v>
      </c>
      <c r="K286">
        <f t="shared" ca="1" si="55"/>
        <v>0</v>
      </c>
      <c r="L286">
        <f t="shared" ca="1" si="56"/>
        <v>0</v>
      </c>
      <c r="M286">
        <f t="shared" ca="1" si="57"/>
        <v>0</v>
      </c>
      <c r="O286" t="str">
        <f t="shared" ca="1" si="58"/>
        <v>D:z</v>
      </c>
      <c r="P286" t="str">
        <f t="shared" ca="1" si="59"/>
        <v>D7:z7</v>
      </c>
    </row>
    <row r="287" spans="1:16">
      <c r="A287" t="str">
        <f t="shared" si="48"/>
        <v>06</v>
      </c>
      <c r="B287" t="str">
        <f t="shared" ca="1" si="49"/>
        <v>W</v>
      </c>
      <c r="C287" t="str">
        <f t="shared" si="50"/>
        <v>SIMPL-10E-T</v>
      </c>
      <c r="D287" t="s">
        <v>2950</v>
      </c>
      <c r="E287">
        <f t="shared" ca="1" si="51"/>
        <v>0</v>
      </c>
      <c r="H287" t="str">
        <f t="shared" ca="1" si="52"/>
        <v>'Simpl. all tex-DT PLYWOOD'!</v>
      </c>
      <c r="I287" t="str">
        <f t="shared" ca="1" si="53"/>
        <v>'Simpl. all tex-DT PLYWOOD'!</v>
      </c>
      <c r="J287">
        <f t="shared" ca="1" si="54"/>
        <v>0</v>
      </c>
      <c r="K287">
        <f t="shared" ca="1" si="55"/>
        <v>0</v>
      </c>
      <c r="L287">
        <f t="shared" ca="1" si="56"/>
        <v>0</v>
      </c>
      <c r="M287">
        <f t="shared" ca="1" si="57"/>
        <v>0</v>
      </c>
      <c r="O287" t="str">
        <f t="shared" ca="1" si="58"/>
        <v>D:z</v>
      </c>
      <c r="P287" t="str">
        <f t="shared" ca="1" si="59"/>
        <v>D7:z7</v>
      </c>
    </row>
    <row r="288" spans="1:16">
      <c r="A288" t="str">
        <f t="shared" si="48"/>
        <v>07</v>
      </c>
      <c r="B288" t="str">
        <f t="shared" ca="1" si="49"/>
        <v>W</v>
      </c>
      <c r="C288" t="str">
        <f t="shared" si="50"/>
        <v>SIMPL-10E-T</v>
      </c>
      <c r="D288" t="s">
        <v>2951</v>
      </c>
      <c r="E288">
        <f t="shared" ca="1" si="51"/>
        <v>0</v>
      </c>
      <c r="H288" t="str">
        <f t="shared" ca="1" si="52"/>
        <v>'Simpl. all tex-DT PLYWOOD'!</v>
      </c>
      <c r="I288" t="str">
        <f t="shared" ca="1" si="53"/>
        <v>'Simpl. all tex-DT PLYWOOD'!</v>
      </c>
      <c r="J288">
        <f t="shared" ca="1" si="54"/>
        <v>0</v>
      </c>
      <c r="K288">
        <f t="shared" ca="1" si="55"/>
        <v>0</v>
      </c>
      <c r="L288">
        <f t="shared" ca="1" si="56"/>
        <v>0</v>
      </c>
      <c r="M288">
        <f t="shared" ca="1" si="57"/>
        <v>0</v>
      </c>
      <c r="O288" t="str">
        <f t="shared" ca="1" si="58"/>
        <v>D:z</v>
      </c>
      <c r="P288" t="str">
        <f t="shared" ca="1" si="59"/>
        <v>D7:z7</v>
      </c>
    </row>
    <row r="289" spans="1:16">
      <c r="A289" t="str">
        <f t="shared" si="48"/>
        <v>08</v>
      </c>
      <c r="B289" t="str">
        <f t="shared" ca="1" si="49"/>
        <v>W</v>
      </c>
      <c r="C289" t="str">
        <f t="shared" si="50"/>
        <v>SIMPL-10E-T</v>
      </c>
      <c r="D289" t="s">
        <v>2952</v>
      </c>
      <c r="E289">
        <f t="shared" ca="1" si="51"/>
        <v>0</v>
      </c>
      <c r="H289" t="str">
        <f t="shared" ca="1" si="52"/>
        <v>'Simpl. all tex-DT PLYWOOD'!</v>
      </c>
      <c r="I289" t="str">
        <f t="shared" ca="1" si="53"/>
        <v>'Simpl. all tex-DT PLYWOOD'!</v>
      </c>
      <c r="J289">
        <f t="shared" ca="1" si="54"/>
        <v>0</v>
      </c>
      <c r="K289">
        <f t="shared" ca="1" si="55"/>
        <v>0</v>
      </c>
      <c r="L289">
        <f t="shared" ca="1" si="56"/>
        <v>0</v>
      </c>
      <c r="M289">
        <f t="shared" ca="1" si="57"/>
        <v>0</v>
      </c>
      <c r="O289" t="str">
        <f t="shared" ca="1" si="58"/>
        <v>D:z</v>
      </c>
      <c r="P289" t="str">
        <f t="shared" ca="1" si="59"/>
        <v>D7:z7</v>
      </c>
    </row>
    <row r="290" spans="1:16">
      <c r="A290" t="str">
        <f t="shared" si="48"/>
        <v>09</v>
      </c>
      <c r="B290" t="str">
        <f t="shared" ca="1" si="49"/>
        <v>W</v>
      </c>
      <c r="C290" t="str">
        <f t="shared" si="50"/>
        <v>SIMPL-10E-T</v>
      </c>
      <c r="D290" t="s">
        <v>2953</v>
      </c>
      <c r="E290">
        <f t="shared" ca="1" si="51"/>
        <v>0</v>
      </c>
      <c r="H290" t="str">
        <f t="shared" ca="1" si="52"/>
        <v>'Simpl. all tex-DT PLYWOOD'!</v>
      </c>
      <c r="I290" t="str">
        <f t="shared" ca="1" si="53"/>
        <v>'Simpl. all tex-DT PLYWOOD'!</v>
      </c>
      <c r="J290">
        <f t="shared" ca="1" si="54"/>
        <v>0</v>
      </c>
      <c r="K290">
        <f t="shared" ca="1" si="55"/>
        <v>0</v>
      </c>
      <c r="L290">
        <f t="shared" ca="1" si="56"/>
        <v>0</v>
      </c>
      <c r="M290">
        <f t="shared" ca="1" si="57"/>
        <v>0</v>
      </c>
      <c r="O290" t="str">
        <f t="shared" ca="1" si="58"/>
        <v>D:z</v>
      </c>
      <c r="P290" t="str">
        <f t="shared" ca="1" si="59"/>
        <v>D7:z7</v>
      </c>
    </row>
    <row r="291" spans="1:16">
      <c r="A291" t="str">
        <f t="shared" si="48"/>
        <v>10</v>
      </c>
      <c r="B291" t="str">
        <f t="shared" ca="1" si="49"/>
        <v>W</v>
      </c>
      <c r="C291" t="str">
        <f t="shared" si="50"/>
        <v>SIMPL-10E-T</v>
      </c>
      <c r="D291" t="s">
        <v>2954</v>
      </c>
      <c r="E291">
        <f t="shared" ca="1" si="51"/>
        <v>0</v>
      </c>
      <c r="H291" t="str">
        <f t="shared" ca="1" si="52"/>
        <v>'Simpl. all tex-DT PLYWOOD'!</v>
      </c>
      <c r="I291" t="str">
        <f t="shared" ca="1" si="53"/>
        <v>'Simpl. all tex-DT PLYWOOD'!</v>
      </c>
      <c r="J291">
        <f t="shared" ca="1" si="54"/>
        <v>0</v>
      </c>
      <c r="K291">
        <f t="shared" ca="1" si="55"/>
        <v>0</v>
      </c>
      <c r="L291">
        <f t="shared" ca="1" si="56"/>
        <v>0</v>
      </c>
      <c r="M291">
        <f t="shared" ca="1" si="57"/>
        <v>0</v>
      </c>
      <c r="O291" t="str">
        <f t="shared" ca="1" si="58"/>
        <v>D:z</v>
      </c>
      <c r="P291" t="str">
        <f t="shared" ca="1" si="59"/>
        <v>D7:z7</v>
      </c>
    </row>
    <row r="292" spans="1:16">
      <c r="A292" t="str">
        <f t="shared" si="48"/>
        <v>11</v>
      </c>
      <c r="B292" t="str">
        <f t="shared" ca="1" si="49"/>
        <v>W</v>
      </c>
      <c r="C292" t="str">
        <f t="shared" si="50"/>
        <v>SIMPL-10E-T</v>
      </c>
      <c r="D292" t="s">
        <v>2955</v>
      </c>
      <c r="E292">
        <f t="shared" ca="1" si="51"/>
        <v>0</v>
      </c>
      <c r="H292" t="str">
        <f t="shared" ca="1" si="52"/>
        <v>'Simpl. all tex-DT PLYWOOD'!</v>
      </c>
      <c r="I292" t="str">
        <f t="shared" ca="1" si="53"/>
        <v>'Simpl. all tex-DT PLYWOOD'!</v>
      </c>
      <c r="J292">
        <f t="shared" ca="1" si="54"/>
        <v>0</v>
      </c>
      <c r="K292">
        <f t="shared" ca="1" si="55"/>
        <v>0</v>
      </c>
      <c r="L292">
        <f t="shared" ca="1" si="56"/>
        <v>0</v>
      </c>
      <c r="M292">
        <f t="shared" ca="1" si="57"/>
        <v>0</v>
      </c>
      <c r="O292" t="str">
        <f t="shared" ca="1" si="58"/>
        <v>D:z</v>
      </c>
      <c r="P292" t="str">
        <f t="shared" ca="1" si="59"/>
        <v>D7:z7</v>
      </c>
    </row>
    <row r="293" spans="1:16">
      <c r="A293" t="str">
        <f t="shared" si="48"/>
        <v>12</v>
      </c>
      <c r="B293" t="str">
        <f t="shared" ca="1" si="49"/>
        <v>W</v>
      </c>
      <c r="C293" t="str">
        <f t="shared" si="50"/>
        <v>SIMPL-10E-T</v>
      </c>
      <c r="D293" t="s">
        <v>2956</v>
      </c>
      <c r="E293">
        <f t="shared" ca="1" si="51"/>
        <v>0</v>
      </c>
      <c r="H293" t="str">
        <f t="shared" ca="1" si="52"/>
        <v>'Simpl. all tex-DT PLYWOOD'!</v>
      </c>
      <c r="I293" t="str">
        <f t="shared" ca="1" si="53"/>
        <v>'Simpl. all tex-DT PLYWOOD'!</v>
      </c>
      <c r="J293">
        <f t="shared" ca="1" si="54"/>
        <v>0</v>
      </c>
      <c r="K293">
        <f t="shared" ca="1" si="55"/>
        <v>0</v>
      </c>
      <c r="L293">
        <f t="shared" ca="1" si="56"/>
        <v>0</v>
      </c>
      <c r="M293">
        <f t="shared" ca="1" si="57"/>
        <v>0</v>
      </c>
      <c r="O293" t="str">
        <f t="shared" ca="1" si="58"/>
        <v>D:z</v>
      </c>
      <c r="P293" t="str">
        <f t="shared" ca="1" si="59"/>
        <v>D7:z7</v>
      </c>
    </row>
    <row r="294" spans="1:16">
      <c r="A294" t="str">
        <f t="shared" si="48"/>
        <v>13</v>
      </c>
      <c r="B294" t="str">
        <f t="shared" ca="1" si="49"/>
        <v>W</v>
      </c>
      <c r="C294" t="str">
        <f t="shared" si="50"/>
        <v>SIMPL-10E-T</v>
      </c>
      <c r="D294" t="s">
        <v>2957</v>
      </c>
      <c r="E294">
        <f t="shared" ca="1" si="51"/>
        <v>0</v>
      </c>
      <c r="H294" t="str">
        <f t="shared" ca="1" si="52"/>
        <v>'Simpl. all tex-DT PLYWOOD'!</v>
      </c>
      <c r="I294" t="str">
        <f t="shared" ca="1" si="53"/>
        <v>'Simpl. all tex-DT PLYWOOD'!</v>
      </c>
      <c r="J294">
        <f t="shared" ca="1" si="54"/>
        <v>0</v>
      </c>
      <c r="K294">
        <f t="shared" ca="1" si="55"/>
        <v>0</v>
      </c>
      <c r="L294">
        <f t="shared" ca="1" si="56"/>
        <v>0</v>
      </c>
      <c r="M294">
        <f t="shared" ca="1" si="57"/>
        <v>0</v>
      </c>
      <c r="O294" t="str">
        <f t="shared" ca="1" si="58"/>
        <v>D:z</v>
      </c>
      <c r="P294" t="str">
        <f t="shared" ca="1" si="59"/>
        <v>D7:z7</v>
      </c>
    </row>
    <row r="295" spans="1:16">
      <c r="A295" t="str">
        <f t="shared" si="48"/>
        <v>15</v>
      </c>
      <c r="B295" t="str">
        <f t="shared" ca="1" si="49"/>
        <v>W</v>
      </c>
      <c r="C295" t="str">
        <f t="shared" si="50"/>
        <v>SIMPL-10E-T</v>
      </c>
      <c r="D295" t="s">
        <v>4991</v>
      </c>
      <c r="E295">
        <f t="shared" ca="1" si="51"/>
        <v>0</v>
      </c>
      <c r="H295" t="str">
        <f t="shared" ca="1" si="52"/>
        <v>'Simpl. all tex-DT PLYWOOD'!</v>
      </c>
      <c r="I295" t="str">
        <f t="shared" ca="1" si="53"/>
        <v>'Simpl. all tex-DT PLYWOOD'!</v>
      </c>
      <c r="J295">
        <f t="shared" ca="1" si="54"/>
        <v>0</v>
      </c>
      <c r="K295">
        <f t="shared" ca="1" si="55"/>
        <v>0</v>
      </c>
      <c r="L295">
        <f t="shared" ca="1" si="56"/>
        <v>0</v>
      </c>
      <c r="M295">
        <f t="shared" ca="1" si="57"/>
        <v>0</v>
      </c>
      <c r="O295" t="str">
        <f t="shared" ca="1" si="58"/>
        <v>D:z</v>
      </c>
      <c r="P295" t="str">
        <f t="shared" ca="1" si="59"/>
        <v>D7:z7</v>
      </c>
    </row>
    <row r="296" spans="1:16">
      <c r="A296" t="str">
        <f t="shared" si="48"/>
        <v>01</v>
      </c>
      <c r="B296" t="str">
        <f t="shared" ca="1" si="49"/>
        <v>W</v>
      </c>
      <c r="C296" t="str">
        <f t="shared" si="50"/>
        <v>SIMPL-10F</v>
      </c>
      <c r="D296" t="s">
        <v>433</v>
      </c>
      <c r="E296">
        <f t="shared" ca="1" si="51"/>
        <v>0</v>
      </c>
      <c r="H296" t="str">
        <f t="shared" ca="1" si="52"/>
        <v>'Simpl. all tex-DT PLYWOOD'!</v>
      </c>
      <c r="I296" t="str">
        <f t="shared" ca="1" si="53"/>
        <v>'Simpl. all tex-DT PLYWOOD'!</v>
      </c>
      <c r="J296">
        <f t="shared" ca="1" si="54"/>
        <v>0</v>
      </c>
      <c r="K296">
        <f t="shared" ca="1" si="55"/>
        <v>0</v>
      </c>
      <c r="L296">
        <f t="shared" ca="1" si="56"/>
        <v>0</v>
      </c>
      <c r="M296">
        <f t="shared" ca="1" si="57"/>
        <v>0</v>
      </c>
      <c r="O296" t="str">
        <f t="shared" ca="1" si="58"/>
        <v>D:z</v>
      </c>
      <c r="P296" t="str">
        <f t="shared" ca="1" si="59"/>
        <v>D7:z7</v>
      </c>
    </row>
    <row r="297" spans="1:16">
      <c r="A297" t="str">
        <f t="shared" si="48"/>
        <v>02</v>
      </c>
      <c r="B297" t="str">
        <f t="shared" ca="1" si="49"/>
        <v>W</v>
      </c>
      <c r="C297" t="str">
        <f t="shared" si="50"/>
        <v>SIMPL-10F</v>
      </c>
      <c r="D297" t="s">
        <v>434</v>
      </c>
      <c r="E297">
        <f t="shared" ca="1" si="51"/>
        <v>0</v>
      </c>
      <c r="H297" t="str">
        <f t="shared" ca="1" si="52"/>
        <v>'Simpl. all tex-DT PLYWOOD'!</v>
      </c>
      <c r="I297" t="str">
        <f t="shared" ca="1" si="53"/>
        <v>'Simpl. all tex-DT PLYWOOD'!</v>
      </c>
      <c r="J297">
        <f t="shared" ca="1" si="54"/>
        <v>0</v>
      </c>
      <c r="K297">
        <f t="shared" ca="1" si="55"/>
        <v>0</v>
      </c>
      <c r="L297">
        <f t="shared" ca="1" si="56"/>
        <v>0</v>
      </c>
      <c r="M297">
        <f t="shared" ca="1" si="57"/>
        <v>0</v>
      </c>
      <c r="O297" t="str">
        <f t="shared" ca="1" si="58"/>
        <v>D:z</v>
      </c>
      <c r="P297" t="str">
        <f t="shared" ca="1" si="59"/>
        <v>D7:z7</v>
      </c>
    </row>
    <row r="298" spans="1:16">
      <c r="A298" t="str">
        <f t="shared" si="48"/>
        <v>03</v>
      </c>
      <c r="B298" t="str">
        <f t="shared" ca="1" si="49"/>
        <v>W</v>
      </c>
      <c r="C298" t="str">
        <f t="shared" si="50"/>
        <v>SIMPL-10F</v>
      </c>
      <c r="D298" t="s">
        <v>435</v>
      </c>
      <c r="E298">
        <f t="shared" ca="1" si="51"/>
        <v>0</v>
      </c>
      <c r="H298" t="str">
        <f t="shared" ca="1" si="52"/>
        <v>'Simpl. all tex-DT PLYWOOD'!</v>
      </c>
      <c r="I298" t="str">
        <f t="shared" ca="1" si="53"/>
        <v>'Simpl. all tex-DT PLYWOOD'!</v>
      </c>
      <c r="J298">
        <f t="shared" ca="1" si="54"/>
        <v>0</v>
      </c>
      <c r="K298">
        <f t="shared" ca="1" si="55"/>
        <v>0</v>
      </c>
      <c r="L298">
        <f t="shared" ca="1" si="56"/>
        <v>0</v>
      </c>
      <c r="M298">
        <f t="shared" ca="1" si="57"/>
        <v>0</v>
      </c>
      <c r="O298" t="str">
        <f t="shared" ca="1" si="58"/>
        <v>D:z</v>
      </c>
      <c r="P298" t="str">
        <f t="shared" ca="1" si="59"/>
        <v>D7:z7</v>
      </c>
    </row>
    <row r="299" spans="1:16">
      <c r="A299" t="str">
        <f t="shared" si="48"/>
        <v>04</v>
      </c>
      <c r="B299" t="str">
        <f t="shared" ca="1" si="49"/>
        <v>W</v>
      </c>
      <c r="C299" t="str">
        <f t="shared" si="50"/>
        <v>SIMPL-10F</v>
      </c>
      <c r="D299" t="s">
        <v>436</v>
      </c>
      <c r="E299">
        <f t="shared" ca="1" si="51"/>
        <v>0</v>
      </c>
      <c r="H299" t="str">
        <f t="shared" ca="1" si="52"/>
        <v>'Simpl. all tex-DT PLYWOOD'!</v>
      </c>
      <c r="I299" t="str">
        <f t="shared" ca="1" si="53"/>
        <v>'Simpl. all tex-DT PLYWOOD'!</v>
      </c>
      <c r="J299">
        <f t="shared" ca="1" si="54"/>
        <v>0</v>
      </c>
      <c r="K299">
        <f t="shared" ca="1" si="55"/>
        <v>0</v>
      </c>
      <c r="L299">
        <f t="shared" ca="1" si="56"/>
        <v>0</v>
      </c>
      <c r="M299">
        <f t="shared" ca="1" si="57"/>
        <v>0</v>
      </c>
      <c r="O299" t="str">
        <f t="shared" ca="1" si="58"/>
        <v>D:z</v>
      </c>
      <c r="P299" t="str">
        <f t="shared" ca="1" si="59"/>
        <v>D7:z7</v>
      </c>
    </row>
    <row r="300" spans="1:16">
      <c r="A300" t="str">
        <f t="shared" si="48"/>
        <v>05</v>
      </c>
      <c r="B300" t="str">
        <f t="shared" ca="1" si="49"/>
        <v>W</v>
      </c>
      <c r="C300" t="str">
        <f t="shared" si="50"/>
        <v>SIMPL-10F</v>
      </c>
      <c r="D300" t="s">
        <v>437</v>
      </c>
      <c r="E300">
        <f t="shared" ca="1" si="51"/>
        <v>0</v>
      </c>
      <c r="H300" t="str">
        <f t="shared" ca="1" si="52"/>
        <v>'Simpl. all tex-DT PLYWOOD'!</v>
      </c>
      <c r="I300" t="str">
        <f t="shared" ca="1" si="53"/>
        <v>'Simpl. all tex-DT PLYWOOD'!</v>
      </c>
      <c r="J300">
        <f t="shared" ca="1" si="54"/>
        <v>0</v>
      </c>
      <c r="K300">
        <f t="shared" ca="1" si="55"/>
        <v>0</v>
      </c>
      <c r="L300">
        <f t="shared" ca="1" si="56"/>
        <v>0</v>
      </c>
      <c r="M300">
        <f t="shared" ca="1" si="57"/>
        <v>0</v>
      </c>
      <c r="O300" t="str">
        <f t="shared" ca="1" si="58"/>
        <v>D:z</v>
      </c>
      <c r="P300" t="str">
        <f t="shared" ca="1" si="59"/>
        <v>D7:z7</v>
      </c>
    </row>
    <row r="301" spans="1:16">
      <c r="A301" t="str">
        <f t="shared" si="48"/>
        <v>06</v>
      </c>
      <c r="B301" t="str">
        <f t="shared" ca="1" si="49"/>
        <v>W</v>
      </c>
      <c r="C301" t="str">
        <f t="shared" si="50"/>
        <v>SIMPL-10F</v>
      </c>
      <c r="D301" t="s">
        <v>438</v>
      </c>
      <c r="E301">
        <f t="shared" ca="1" si="51"/>
        <v>0</v>
      </c>
      <c r="H301" t="str">
        <f t="shared" ca="1" si="52"/>
        <v>'Simpl. all tex-DT PLYWOOD'!</v>
      </c>
      <c r="I301" t="str">
        <f t="shared" ca="1" si="53"/>
        <v>'Simpl. all tex-DT PLYWOOD'!</v>
      </c>
      <c r="J301">
        <f t="shared" ca="1" si="54"/>
        <v>0</v>
      </c>
      <c r="K301">
        <f t="shared" ca="1" si="55"/>
        <v>0</v>
      </c>
      <c r="L301">
        <f t="shared" ca="1" si="56"/>
        <v>0</v>
      </c>
      <c r="M301">
        <f t="shared" ca="1" si="57"/>
        <v>0</v>
      </c>
      <c r="O301" t="str">
        <f t="shared" ca="1" si="58"/>
        <v>D:z</v>
      </c>
      <c r="P301" t="str">
        <f t="shared" ca="1" si="59"/>
        <v>D7:z7</v>
      </c>
    </row>
    <row r="302" spans="1:16">
      <c r="A302" t="str">
        <f t="shared" si="48"/>
        <v>07</v>
      </c>
      <c r="B302" t="str">
        <f t="shared" ca="1" si="49"/>
        <v>W</v>
      </c>
      <c r="C302" t="str">
        <f t="shared" si="50"/>
        <v>SIMPL-10F</v>
      </c>
      <c r="D302" t="s">
        <v>439</v>
      </c>
      <c r="E302">
        <f t="shared" ca="1" si="51"/>
        <v>0</v>
      </c>
      <c r="H302" t="str">
        <f t="shared" ca="1" si="52"/>
        <v>'Simpl. all tex-DT PLYWOOD'!</v>
      </c>
      <c r="I302" t="str">
        <f t="shared" ca="1" si="53"/>
        <v>'Simpl. all tex-DT PLYWOOD'!</v>
      </c>
      <c r="J302">
        <f t="shared" ca="1" si="54"/>
        <v>0</v>
      </c>
      <c r="K302">
        <f t="shared" ca="1" si="55"/>
        <v>0</v>
      </c>
      <c r="L302">
        <f t="shared" ca="1" si="56"/>
        <v>0</v>
      </c>
      <c r="M302">
        <f t="shared" ca="1" si="57"/>
        <v>0</v>
      </c>
      <c r="O302" t="str">
        <f t="shared" ca="1" si="58"/>
        <v>D:z</v>
      </c>
      <c r="P302" t="str">
        <f t="shared" ca="1" si="59"/>
        <v>D7:z7</v>
      </c>
    </row>
    <row r="303" spans="1:16">
      <c r="A303" t="str">
        <f t="shared" si="48"/>
        <v>08</v>
      </c>
      <c r="B303" t="str">
        <f t="shared" ca="1" si="49"/>
        <v>W</v>
      </c>
      <c r="C303" t="str">
        <f t="shared" si="50"/>
        <v>SIMPL-10F</v>
      </c>
      <c r="D303" t="s">
        <v>440</v>
      </c>
      <c r="E303">
        <f t="shared" ca="1" si="51"/>
        <v>0</v>
      </c>
      <c r="H303" t="str">
        <f t="shared" ca="1" si="52"/>
        <v>'Simpl. all tex-DT PLYWOOD'!</v>
      </c>
      <c r="I303" t="str">
        <f t="shared" ca="1" si="53"/>
        <v>'Simpl. all tex-DT PLYWOOD'!</v>
      </c>
      <c r="J303">
        <f t="shared" ca="1" si="54"/>
        <v>0</v>
      </c>
      <c r="K303">
        <f t="shared" ca="1" si="55"/>
        <v>0</v>
      </c>
      <c r="L303">
        <f t="shared" ca="1" si="56"/>
        <v>0</v>
      </c>
      <c r="M303">
        <f t="shared" ca="1" si="57"/>
        <v>0</v>
      </c>
      <c r="O303" t="str">
        <f t="shared" ca="1" si="58"/>
        <v>D:z</v>
      </c>
      <c r="P303" t="str">
        <f t="shared" ca="1" si="59"/>
        <v>D7:z7</v>
      </c>
    </row>
    <row r="304" spans="1:16">
      <c r="A304" t="str">
        <f t="shared" si="48"/>
        <v>09</v>
      </c>
      <c r="B304" t="str">
        <f t="shared" ca="1" si="49"/>
        <v>W</v>
      </c>
      <c r="C304" t="str">
        <f t="shared" si="50"/>
        <v>SIMPL-10F</v>
      </c>
      <c r="D304" t="s">
        <v>441</v>
      </c>
      <c r="E304">
        <f t="shared" ca="1" si="51"/>
        <v>0</v>
      </c>
      <c r="H304" t="str">
        <f t="shared" ca="1" si="52"/>
        <v>'Simpl. all tex-DT PLYWOOD'!</v>
      </c>
      <c r="I304" t="str">
        <f t="shared" ca="1" si="53"/>
        <v>'Simpl. all tex-DT PLYWOOD'!</v>
      </c>
      <c r="J304">
        <f t="shared" ca="1" si="54"/>
        <v>0</v>
      </c>
      <c r="K304">
        <f t="shared" ca="1" si="55"/>
        <v>0</v>
      </c>
      <c r="L304">
        <f t="shared" ca="1" si="56"/>
        <v>0</v>
      </c>
      <c r="M304">
        <f t="shared" ca="1" si="57"/>
        <v>0</v>
      </c>
      <c r="O304" t="str">
        <f t="shared" ca="1" si="58"/>
        <v>D:z</v>
      </c>
      <c r="P304" t="str">
        <f t="shared" ca="1" si="59"/>
        <v>D7:z7</v>
      </c>
    </row>
    <row r="305" spans="1:16">
      <c r="A305" t="str">
        <f t="shared" si="48"/>
        <v>10</v>
      </c>
      <c r="B305" t="str">
        <f t="shared" ca="1" si="49"/>
        <v>W</v>
      </c>
      <c r="C305" t="str">
        <f t="shared" si="50"/>
        <v>SIMPL-10F</v>
      </c>
      <c r="D305" t="s">
        <v>442</v>
      </c>
      <c r="E305">
        <f t="shared" ca="1" si="51"/>
        <v>0</v>
      </c>
      <c r="H305" t="str">
        <f t="shared" ca="1" si="52"/>
        <v>'Simpl. all tex-DT PLYWOOD'!</v>
      </c>
      <c r="I305" t="str">
        <f t="shared" ca="1" si="53"/>
        <v>'Simpl. all tex-DT PLYWOOD'!</v>
      </c>
      <c r="J305">
        <f t="shared" ca="1" si="54"/>
        <v>0</v>
      </c>
      <c r="K305">
        <f t="shared" ca="1" si="55"/>
        <v>0</v>
      </c>
      <c r="L305">
        <f t="shared" ca="1" si="56"/>
        <v>0</v>
      </c>
      <c r="M305">
        <f t="shared" ca="1" si="57"/>
        <v>0</v>
      </c>
      <c r="O305" t="str">
        <f t="shared" ca="1" si="58"/>
        <v>D:z</v>
      </c>
      <c r="P305" t="str">
        <f t="shared" ca="1" si="59"/>
        <v>D7:z7</v>
      </c>
    </row>
    <row r="306" spans="1:16">
      <c r="A306" t="str">
        <f t="shared" si="48"/>
        <v>100</v>
      </c>
      <c r="B306" t="str">
        <f t="shared" ca="1" si="49"/>
        <v>W</v>
      </c>
      <c r="C306" t="str">
        <f t="shared" si="50"/>
        <v>SIMPL-10F</v>
      </c>
      <c r="D306" t="s">
        <v>446</v>
      </c>
      <c r="E306">
        <f t="shared" ca="1" si="51"/>
        <v>0</v>
      </c>
      <c r="H306" t="str">
        <f t="shared" ca="1" si="52"/>
        <v>'Simpl. all tex-DT PLYWOOD'!</v>
      </c>
      <c r="I306" t="str">
        <f t="shared" ca="1" si="53"/>
        <v>'Simpl. all tex-DT PLYWOOD'!</v>
      </c>
      <c r="J306">
        <f t="shared" ca="1" si="54"/>
        <v>0</v>
      </c>
      <c r="K306">
        <f t="shared" ca="1" si="55"/>
        <v>0</v>
      </c>
      <c r="L306">
        <f t="shared" ca="1" si="56"/>
        <v>0</v>
      </c>
      <c r="M306">
        <f t="shared" ca="1" si="57"/>
        <v>0</v>
      </c>
      <c r="O306" t="str">
        <f t="shared" ca="1" si="58"/>
        <v>D:z</v>
      </c>
      <c r="P306" t="str">
        <f t="shared" ca="1" si="59"/>
        <v>D7:z7</v>
      </c>
    </row>
    <row r="307" spans="1:16">
      <c r="A307" t="str">
        <f t="shared" si="48"/>
        <v>11</v>
      </c>
      <c r="B307" t="str">
        <f t="shared" ca="1" si="49"/>
        <v>W</v>
      </c>
      <c r="C307" t="str">
        <f t="shared" si="50"/>
        <v>SIMPL-10F</v>
      </c>
      <c r="D307" t="s">
        <v>443</v>
      </c>
      <c r="E307">
        <f t="shared" ca="1" si="51"/>
        <v>0</v>
      </c>
      <c r="H307" t="str">
        <f t="shared" ca="1" si="52"/>
        <v>'Simpl. all tex-DT PLYWOOD'!</v>
      </c>
      <c r="I307" t="str">
        <f t="shared" ca="1" si="53"/>
        <v>'Simpl. all tex-DT PLYWOOD'!</v>
      </c>
      <c r="J307">
        <f t="shared" ca="1" si="54"/>
        <v>0</v>
      </c>
      <c r="K307">
        <f t="shared" ca="1" si="55"/>
        <v>0</v>
      </c>
      <c r="L307">
        <f t="shared" ca="1" si="56"/>
        <v>0</v>
      </c>
      <c r="M307">
        <f t="shared" ca="1" si="57"/>
        <v>0</v>
      </c>
      <c r="O307" t="str">
        <f t="shared" ca="1" si="58"/>
        <v>D:z</v>
      </c>
      <c r="P307" t="str">
        <f t="shared" ca="1" si="59"/>
        <v>D7:z7</v>
      </c>
    </row>
    <row r="308" spans="1:16">
      <c r="A308" t="str">
        <f t="shared" si="48"/>
        <v>12</v>
      </c>
      <c r="B308" t="str">
        <f t="shared" ca="1" si="49"/>
        <v>W</v>
      </c>
      <c r="C308" t="str">
        <f t="shared" si="50"/>
        <v>SIMPL-10F</v>
      </c>
      <c r="D308" t="s">
        <v>444</v>
      </c>
      <c r="E308">
        <f t="shared" ca="1" si="51"/>
        <v>0</v>
      </c>
      <c r="H308" t="str">
        <f t="shared" ca="1" si="52"/>
        <v>'Simpl. all tex-DT PLYWOOD'!</v>
      </c>
      <c r="I308" t="str">
        <f t="shared" ca="1" si="53"/>
        <v>'Simpl. all tex-DT PLYWOOD'!</v>
      </c>
      <c r="J308">
        <f t="shared" ca="1" si="54"/>
        <v>0</v>
      </c>
      <c r="K308">
        <f t="shared" ca="1" si="55"/>
        <v>0</v>
      </c>
      <c r="L308">
        <f t="shared" ca="1" si="56"/>
        <v>0</v>
      </c>
      <c r="M308">
        <f t="shared" ca="1" si="57"/>
        <v>0</v>
      </c>
      <c r="O308" t="str">
        <f t="shared" ca="1" si="58"/>
        <v>D:z</v>
      </c>
      <c r="P308" t="str">
        <f t="shared" ca="1" si="59"/>
        <v>D7:z7</v>
      </c>
    </row>
    <row r="309" spans="1:16">
      <c r="A309" t="str">
        <f t="shared" si="48"/>
        <v>13</v>
      </c>
      <c r="B309" t="str">
        <f t="shared" ca="1" si="49"/>
        <v>W</v>
      </c>
      <c r="C309" t="str">
        <f t="shared" si="50"/>
        <v>SIMPL-10F</v>
      </c>
      <c r="D309" t="s">
        <v>445</v>
      </c>
      <c r="E309">
        <f t="shared" ca="1" si="51"/>
        <v>0</v>
      </c>
      <c r="H309" t="str">
        <f t="shared" ca="1" si="52"/>
        <v>'Simpl. all tex-DT PLYWOOD'!</v>
      </c>
      <c r="I309" t="str">
        <f t="shared" ca="1" si="53"/>
        <v>'Simpl. all tex-DT PLYWOOD'!</v>
      </c>
      <c r="J309">
        <f t="shared" ca="1" si="54"/>
        <v>0</v>
      </c>
      <c r="K309">
        <f t="shared" ca="1" si="55"/>
        <v>0</v>
      </c>
      <c r="L309">
        <f t="shared" ca="1" si="56"/>
        <v>0</v>
      </c>
      <c r="M309">
        <f t="shared" ca="1" si="57"/>
        <v>0</v>
      </c>
      <c r="O309" t="str">
        <f t="shared" ca="1" si="58"/>
        <v>D:z</v>
      </c>
      <c r="P309" t="str">
        <f t="shared" ca="1" si="59"/>
        <v>D7:z7</v>
      </c>
    </row>
    <row r="310" spans="1:16">
      <c r="A310" t="str">
        <f t="shared" si="48"/>
        <v>01</v>
      </c>
      <c r="B310" t="str">
        <f t="shared" ca="1" si="49"/>
        <v>W</v>
      </c>
      <c r="C310" t="str">
        <f t="shared" si="50"/>
        <v>SIMPL-10F-C</v>
      </c>
      <c r="D310" t="s">
        <v>6112</v>
      </c>
      <c r="E310">
        <f t="shared" ca="1" si="51"/>
        <v>0</v>
      </c>
      <c r="H310" t="str">
        <f t="shared" ca="1" si="52"/>
        <v>'(more) Simpl. Textures PLYWOOD'!</v>
      </c>
      <c r="I310">
        <f t="shared" ca="1" si="53"/>
        <v>0</v>
      </c>
      <c r="J310" t="str">
        <f t="shared" ca="1" si="54"/>
        <v>'(more) Simpl. Textures PLYWOOD'!</v>
      </c>
      <c r="K310">
        <f t="shared" ca="1" si="55"/>
        <v>0</v>
      </c>
      <c r="L310">
        <f t="shared" ca="1" si="56"/>
        <v>0</v>
      </c>
      <c r="M310">
        <f t="shared" ca="1" si="57"/>
        <v>0</v>
      </c>
      <c r="O310" t="str">
        <f t="shared" ca="1" si="58"/>
        <v>D:N</v>
      </c>
      <c r="P310" t="str">
        <f t="shared" ca="1" si="59"/>
        <v>D7:N7</v>
      </c>
    </row>
    <row r="311" spans="1:16">
      <c r="A311" t="str">
        <f t="shared" si="48"/>
        <v>16</v>
      </c>
      <c r="B311" t="str">
        <f t="shared" ca="1" si="49"/>
        <v>W</v>
      </c>
      <c r="C311" t="str">
        <f t="shared" si="50"/>
        <v>SIMPL-10F-N-NT</v>
      </c>
      <c r="D311" t="s">
        <v>5630</v>
      </c>
      <c r="E311">
        <f t="shared" ca="1" si="51"/>
        <v>0</v>
      </c>
      <c r="H311" t="str">
        <f t="shared" ca="1" si="52"/>
        <v>'(more) Simpl. Textures PLYWOOD'!</v>
      </c>
      <c r="I311">
        <f t="shared" ca="1" si="53"/>
        <v>0</v>
      </c>
      <c r="J311" t="str">
        <f t="shared" ca="1" si="54"/>
        <v>'(more) Simpl. Textures PLYWOOD'!</v>
      </c>
      <c r="K311">
        <f t="shared" ca="1" si="55"/>
        <v>0</v>
      </c>
      <c r="L311">
        <f t="shared" ca="1" si="56"/>
        <v>0</v>
      </c>
      <c r="M311">
        <f t="shared" ca="1" si="57"/>
        <v>0</v>
      </c>
      <c r="O311" t="str">
        <f t="shared" ca="1" si="58"/>
        <v>D:N</v>
      </c>
      <c r="P311" t="str">
        <f t="shared" ca="1" si="59"/>
        <v>D7:N7</v>
      </c>
    </row>
    <row r="312" spans="1:16">
      <c r="A312" t="str">
        <f t="shared" si="48"/>
        <v>16</v>
      </c>
      <c r="B312" t="str">
        <f t="shared" ca="1" si="49"/>
        <v>W</v>
      </c>
      <c r="C312" t="str">
        <f t="shared" si="50"/>
        <v>SIMPL-10F-N-T</v>
      </c>
      <c r="D312" t="s">
        <v>5790</v>
      </c>
      <c r="E312">
        <f t="shared" ca="1" si="51"/>
        <v>0</v>
      </c>
      <c r="H312" t="str">
        <f t="shared" ca="1" si="52"/>
        <v>'(more) Simpl. Textures PLYWOOD'!</v>
      </c>
      <c r="I312">
        <f t="shared" ca="1" si="53"/>
        <v>0</v>
      </c>
      <c r="J312" t="str">
        <f t="shared" ca="1" si="54"/>
        <v>'(more) Simpl. Textures PLYWOOD'!</v>
      </c>
      <c r="K312">
        <f t="shared" ca="1" si="55"/>
        <v>0</v>
      </c>
      <c r="L312">
        <f t="shared" ca="1" si="56"/>
        <v>0</v>
      </c>
      <c r="M312">
        <f t="shared" ca="1" si="57"/>
        <v>0</v>
      </c>
      <c r="O312" t="str">
        <f t="shared" ca="1" si="58"/>
        <v>D:N</v>
      </c>
      <c r="P312" t="str">
        <f t="shared" ca="1" si="59"/>
        <v>D7:N7</v>
      </c>
    </row>
    <row r="313" spans="1:16">
      <c r="A313" t="str">
        <f t="shared" si="48"/>
        <v>01</v>
      </c>
      <c r="B313" t="str">
        <f t="shared" ca="1" si="49"/>
        <v>W</v>
      </c>
      <c r="C313" t="str">
        <f t="shared" si="50"/>
        <v>SIMPL-10F-T</v>
      </c>
      <c r="D313" t="s">
        <v>2959</v>
      </c>
      <c r="E313">
        <f t="shared" ca="1" si="51"/>
        <v>0</v>
      </c>
      <c r="H313" t="str">
        <f t="shared" ca="1" si="52"/>
        <v>'Simpl. all tex-DT PLYWOOD'!</v>
      </c>
      <c r="I313" t="str">
        <f t="shared" ca="1" si="53"/>
        <v>'Simpl. all tex-DT PLYWOOD'!</v>
      </c>
      <c r="J313">
        <f t="shared" ca="1" si="54"/>
        <v>0</v>
      </c>
      <c r="K313">
        <f t="shared" ca="1" si="55"/>
        <v>0</v>
      </c>
      <c r="L313">
        <f t="shared" ca="1" si="56"/>
        <v>0</v>
      </c>
      <c r="M313">
        <f t="shared" ca="1" si="57"/>
        <v>0</v>
      </c>
      <c r="O313" t="str">
        <f t="shared" ca="1" si="58"/>
        <v>D:z</v>
      </c>
      <c r="P313" t="str">
        <f t="shared" ca="1" si="59"/>
        <v>D7:z7</v>
      </c>
    </row>
    <row r="314" spans="1:16">
      <c r="A314" t="str">
        <f t="shared" si="48"/>
        <v>02</v>
      </c>
      <c r="B314" t="str">
        <f t="shared" ca="1" si="49"/>
        <v>W</v>
      </c>
      <c r="C314" t="str">
        <f t="shared" si="50"/>
        <v>SIMPL-10F-T</v>
      </c>
      <c r="D314" t="s">
        <v>2960</v>
      </c>
      <c r="E314">
        <f t="shared" ca="1" si="51"/>
        <v>0</v>
      </c>
      <c r="H314" t="str">
        <f t="shared" ca="1" si="52"/>
        <v>'Simpl. all tex-DT PLYWOOD'!</v>
      </c>
      <c r="I314" t="str">
        <f t="shared" ca="1" si="53"/>
        <v>'Simpl. all tex-DT PLYWOOD'!</v>
      </c>
      <c r="J314">
        <f t="shared" ca="1" si="54"/>
        <v>0</v>
      </c>
      <c r="K314">
        <f t="shared" ca="1" si="55"/>
        <v>0</v>
      </c>
      <c r="L314">
        <f t="shared" ca="1" si="56"/>
        <v>0</v>
      </c>
      <c r="M314">
        <f t="shared" ca="1" si="57"/>
        <v>0</v>
      </c>
      <c r="O314" t="str">
        <f t="shared" ca="1" si="58"/>
        <v>D:z</v>
      </c>
      <c r="P314" t="str">
        <f t="shared" ca="1" si="59"/>
        <v>D7:z7</v>
      </c>
    </row>
    <row r="315" spans="1:16">
      <c r="A315" t="str">
        <f t="shared" si="48"/>
        <v>03</v>
      </c>
      <c r="B315" t="str">
        <f t="shared" ca="1" si="49"/>
        <v>W</v>
      </c>
      <c r="C315" t="str">
        <f t="shared" si="50"/>
        <v>SIMPL-10F-T</v>
      </c>
      <c r="D315" t="s">
        <v>2961</v>
      </c>
      <c r="E315">
        <f t="shared" ca="1" si="51"/>
        <v>0</v>
      </c>
      <c r="H315" t="str">
        <f t="shared" ca="1" si="52"/>
        <v>'Simpl. all tex-DT PLYWOOD'!</v>
      </c>
      <c r="I315" t="str">
        <f t="shared" ca="1" si="53"/>
        <v>'Simpl. all tex-DT PLYWOOD'!</v>
      </c>
      <c r="J315">
        <f t="shared" ca="1" si="54"/>
        <v>0</v>
      </c>
      <c r="K315">
        <f t="shared" ca="1" si="55"/>
        <v>0</v>
      </c>
      <c r="L315">
        <f t="shared" ca="1" si="56"/>
        <v>0</v>
      </c>
      <c r="M315">
        <f t="shared" ca="1" si="57"/>
        <v>0</v>
      </c>
      <c r="O315" t="str">
        <f t="shared" ca="1" si="58"/>
        <v>D:z</v>
      </c>
      <c r="P315" t="str">
        <f t="shared" ca="1" si="59"/>
        <v>D7:z7</v>
      </c>
    </row>
    <row r="316" spans="1:16">
      <c r="A316" t="str">
        <f t="shared" si="48"/>
        <v>04</v>
      </c>
      <c r="B316" t="str">
        <f t="shared" ca="1" si="49"/>
        <v>W</v>
      </c>
      <c r="C316" t="str">
        <f t="shared" si="50"/>
        <v>SIMPL-10F-T</v>
      </c>
      <c r="D316" t="s">
        <v>2962</v>
      </c>
      <c r="E316">
        <f t="shared" ca="1" si="51"/>
        <v>0</v>
      </c>
      <c r="H316" t="str">
        <f t="shared" ca="1" si="52"/>
        <v>'Simpl. all tex-DT PLYWOOD'!</v>
      </c>
      <c r="I316" t="str">
        <f t="shared" ca="1" si="53"/>
        <v>'Simpl. all tex-DT PLYWOOD'!</v>
      </c>
      <c r="J316">
        <f t="shared" ca="1" si="54"/>
        <v>0</v>
      </c>
      <c r="K316">
        <f t="shared" ca="1" si="55"/>
        <v>0</v>
      </c>
      <c r="L316">
        <f t="shared" ca="1" si="56"/>
        <v>0</v>
      </c>
      <c r="M316">
        <f t="shared" ca="1" si="57"/>
        <v>0</v>
      </c>
      <c r="O316" t="str">
        <f t="shared" ca="1" si="58"/>
        <v>D:z</v>
      </c>
      <c r="P316" t="str">
        <f t="shared" ca="1" si="59"/>
        <v>D7:z7</v>
      </c>
    </row>
    <row r="317" spans="1:16">
      <c r="A317" t="str">
        <f t="shared" si="48"/>
        <v>05</v>
      </c>
      <c r="B317" t="str">
        <f t="shared" ca="1" si="49"/>
        <v>W</v>
      </c>
      <c r="C317" t="str">
        <f t="shared" si="50"/>
        <v>SIMPL-10F-T</v>
      </c>
      <c r="D317" t="s">
        <v>2963</v>
      </c>
      <c r="E317">
        <f t="shared" ca="1" si="51"/>
        <v>0</v>
      </c>
      <c r="H317" t="str">
        <f t="shared" ca="1" si="52"/>
        <v>'Simpl. all tex-DT PLYWOOD'!</v>
      </c>
      <c r="I317" t="str">
        <f t="shared" ca="1" si="53"/>
        <v>'Simpl. all tex-DT PLYWOOD'!</v>
      </c>
      <c r="J317">
        <f t="shared" ca="1" si="54"/>
        <v>0</v>
      </c>
      <c r="K317">
        <f t="shared" ca="1" si="55"/>
        <v>0</v>
      </c>
      <c r="L317">
        <f t="shared" ca="1" si="56"/>
        <v>0</v>
      </c>
      <c r="M317">
        <f t="shared" ca="1" si="57"/>
        <v>0</v>
      </c>
      <c r="O317" t="str">
        <f t="shared" ca="1" si="58"/>
        <v>D:z</v>
      </c>
      <c r="P317" t="str">
        <f t="shared" ca="1" si="59"/>
        <v>D7:z7</v>
      </c>
    </row>
    <row r="318" spans="1:16">
      <c r="A318" t="str">
        <f t="shared" si="48"/>
        <v>06</v>
      </c>
      <c r="B318" t="str">
        <f t="shared" ca="1" si="49"/>
        <v>W</v>
      </c>
      <c r="C318" t="str">
        <f t="shared" si="50"/>
        <v>SIMPL-10F-T</v>
      </c>
      <c r="D318" t="s">
        <v>2964</v>
      </c>
      <c r="E318">
        <f t="shared" ca="1" si="51"/>
        <v>0</v>
      </c>
      <c r="H318" t="str">
        <f t="shared" ca="1" si="52"/>
        <v>'Simpl. all tex-DT PLYWOOD'!</v>
      </c>
      <c r="I318" t="str">
        <f t="shared" ca="1" si="53"/>
        <v>'Simpl. all tex-DT PLYWOOD'!</v>
      </c>
      <c r="J318">
        <f t="shared" ca="1" si="54"/>
        <v>0</v>
      </c>
      <c r="K318">
        <f t="shared" ca="1" si="55"/>
        <v>0</v>
      </c>
      <c r="L318">
        <f t="shared" ca="1" si="56"/>
        <v>0</v>
      </c>
      <c r="M318">
        <f t="shared" ca="1" si="57"/>
        <v>0</v>
      </c>
      <c r="O318" t="str">
        <f t="shared" ca="1" si="58"/>
        <v>D:z</v>
      </c>
      <c r="P318" t="str">
        <f t="shared" ca="1" si="59"/>
        <v>D7:z7</v>
      </c>
    </row>
    <row r="319" spans="1:16">
      <c r="A319" t="str">
        <f t="shared" si="48"/>
        <v>07</v>
      </c>
      <c r="B319" t="str">
        <f t="shared" ca="1" si="49"/>
        <v>W</v>
      </c>
      <c r="C319" t="str">
        <f t="shared" si="50"/>
        <v>SIMPL-10F-T</v>
      </c>
      <c r="D319" t="s">
        <v>2965</v>
      </c>
      <c r="E319">
        <f t="shared" ca="1" si="51"/>
        <v>0</v>
      </c>
      <c r="H319" t="str">
        <f t="shared" ca="1" si="52"/>
        <v>'Simpl. all tex-DT PLYWOOD'!</v>
      </c>
      <c r="I319" t="str">
        <f t="shared" ca="1" si="53"/>
        <v>'Simpl. all tex-DT PLYWOOD'!</v>
      </c>
      <c r="J319">
        <f t="shared" ca="1" si="54"/>
        <v>0</v>
      </c>
      <c r="K319">
        <f t="shared" ca="1" si="55"/>
        <v>0</v>
      </c>
      <c r="L319">
        <f t="shared" ca="1" si="56"/>
        <v>0</v>
      </c>
      <c r="M319">
        <f t="shared" ca="1" si="57"/>
        <v>0</v>
      </c>
      <c r="O319" t="str">
        <f t="shared" ca="1" si="58"/>
        <v>D:z</v>
      </c>
      <c r="P319" t="str">
        <f t="shared" ca="1" si="59"/>
        <v>D7:z7</v>
      </c>
    </row>
    <row r="320" spans="1:16">
      <c r="A320" t="str">
        <f t="shared" si="48"/>
        <v>08</v>
      </c>
      <c r="B320" t="str">
        <f t="shared" ca="1" si="49"/>
        <v>W</v>
      </c>
      <c r="C320" t="str">
        <f t="shared" si="50"/>
        <v>SIMPL-10F-T</v>
      </c>
      <c r="D320" t="s">
        <v>2966</v>
      </c>
      <c r="E320">
        <f t="shared" ca="1" si="51"/>
        <v>0</v>
      </c>
      <c r="H320" t="str">
        <f t="shared" ca="1" si="52"/>
        <v>'Simpl. all tex-DT PLYWOOD'!</v>
      </c>
      <c r="I320" t="str">
        <f t="shared" ca="1" si="53"/>
        <v>'Simpl. all tex-DT PLYWOOD'!</v>
      </c>
      <c r="J320">
        <f t="shared" ca="1" si="54"/>
        <v>0</v>
      </c>
      <c r="K320">
        <f t="shared" ca="1" si="55"/>
        <v>0</v>
      </c>
      <c r="L320">
        <f t="shared" ca="1" si="56"/>
        <v>0</v>
      </c>
      <c r="M320">
        <f t="shared" ca="1" si="57"/>
        <v>0</v>
      </c>
      <c r="O320" t="str">
        <f t="shared" ca="1" si="58"/>
        <v>D:z</v>
      </c>
      <c r="P320" t="str">
        <f t="shared" ca="1" si="59"/>
        <v>D7:z7</v>
      </c>
    </row>
    <row r="321" spans="1:16">
      <c r="A321" t="str">
        <f t="shared" si="48"/>
        <v>09</v>
      </c>
      <c r="B321" t="str">
        <f t="shared" ca="1" si="49"/>
        <v>W</v>
      </c>
      <c r="C321" t="str">
        <f t="shared" si="50"/>
        <v>SIMPL-10F-T</v>
      </c>
      <c r="D321" t="s">
        <v>2967</v>
      </c>
      <c r="E321">
        <f t="shared" ca="1" si="51"/>
        <v>0</v>
      </c>
      <c r="H321" t="str">
        <f t="shared" ca="1" si="52"/>
        <v>'Simpl. all tex-DT PLYWOOD'!</v>
      </c>
      <c r="I321" t="str">
        <f t="shared" ca="1" si="53"/>
        <v>'Simpl. all tex-DT PLYWOOD'!</v>
      </c>
      <c r="J321">
        <f t="shared" ca="1" si="54"/>
        <v>0</v>
      </c>
      <c r="K321">
        <f t="shared" ca="1" si="55"/>
        <v>0</v>
      </c>
      <c r="L321">
        <f t="shared" ca="1" si="56"/>
        <v>0</v>
      </c>
      <c r="M321">
        <f t="shared" ca="1" si="57"/>
        <v>0</v>
      </c>
      <c r="O321" t="str">
        <f t="shared" ca="1" si="58"/>
        <v>D:z</v>
      </c>
      <c r="P321" t="str">
        <f t="shared" ca="1" si="59"/>
        <v>D7:z7</v>
      </c>
    </row>
    <row r="322" spans="1:16">
      <c r="A322" t="str">
        <f t="shared" si="48"/>
        <v>10</v>
      </c>
      <c r="B322" t="str">
        <f t="shared" ca="1" si="49"/>
        <v>W</v>
      </c>
      <c r="C322" t="str">
        <f t="shared" si="50"/>
        <v>SIMPL-10F-T</v>
      </c>
      <c r="D322" t="s">
        <v>2968</v>
      </c>
      <c r="E322">
        <f t="shared" ca="1" si="51"/>
        <v>0</v>
      </c>
      <c r="H322" t="str">
        <f t="shared" ca="1" si="52"/>
        <v>'Simpl. all tex-DT PLYWOOD'!</v>
      </c>
      <c r="I322" t="str">
        <f t="shared" ca="1" si="53"/>
        <v>'Simpl. all tex-DT PLYWOOD'!</v>
      </c>
      <c r="J322">
        <f t="shared" ca="1" si="54"/>
        <v>0</v>
      </c>
      <c r="K322">
        <f t="shared" ca="1" si="55"/>
        <v>0</v>
      </c>
      <c r="L322">
        <f t="shared" ca="1" si="56"/>
        <v>0</v>
      </c>
      <c r="M322">
        <f t="shared" ca="1" si="57"/>
        <v>0</v>
      </c>
      <c r="O322" t="str">
        <f t="shared" ca="1" si="58"/>
        <v>D:z</v>
      </c>
      <c r="P322" t="str">
        <f t="shared" ca="1" si="59"/>
        <v>D7:z7</v>
      </c>
    </row>
    <row r="323" spans="1:16">
      <c r="A323" t="str">
        <f t="shared" si="48"/>
        <v>11</v>
      </c>
      <c r="B323" t="str">
        <f t="shared" ca="1" si="49"/>
        <v>W</v>
      </c>
      <c r="C323" t="str">
        <f t="shared" si="50"/>
        <v>SIMPL-10F-T</v>
      </c>
      <c r="D323" t="s">
        <v>2969</v>
      </c>
      <c r="E323">
        <f t="shared" ca="1" si="51"/>
        <v>0</v>
      </c>
      <c r="H323" t="str">
        <f t="shared" ca="1" si="52"/>
        <v>'Simpl. all tex-DT PLYWOOD'!</v>
      </c>
      <c r="I323" t="str">
        <f t="shared" ca="1" si="53"/>
        <v>'Simpl. all tex-DT PLYWOOD'!</v>
      </c>
      <c r="J323">
        <f t="shared" ca="1" si="54"/>
        <v>0</v>
      </c>
      <c r="K323">
        <f t="shared" ca="1" si="55"/>
        <v>0</v>
      </c>
      <c r="L323">
        <f t="shared" ca="1" si="56"/>
        <v>0</v>
      </c>
      <c r="M323">
        <f t="shared" ca="1" si="57"/>
        <v>0</v>
      </c>
      <c r="O323" t="str">
        <f t="shared" ca="1" si="58"/>
        <v>D:z</v>
      </c>
      <c r="P323" t="str">
        <f t="shared" ca="1" si="59"/>
        <v>D7:z7</v>
      </c>
    </row>
    <row r="324" spans="1:16">
      <c r="A324" t="str">
        <f t="shared" si="48"/>
        <v>12</v>
      </c>
      <c r="B324" t="str">
        <f t="shared" ca="1" si="49"/>
        <v>W</v>
      </c>
      <c r="C324" t="str">
        <f t="shared" si="50"/>
        <v>SIMPL-10F-T</v>
      </c>
      <c r="D324" t="s">
        <v>2970</v>
      </c>
      <c r="E324">
        <f t="shared" ca="1" si="51"/>
        <v>0</v>
      </c>
      <c r="H324" t="str">
        <f t="shared" ca="1" si="52"/>
        <v>'Simpl. all tex-DT PLYWOOD'!</v>
      </c>
      <c r="I324" t="str">
        <f t="shared" ca="1" si="53"/>
        <v>'Simpl. all tex-DT PLYWOOD'!</v>
      </c>
      <c r="J324">
        <f t="shared" ca="1" si="54"/>
        <v>0</v>
      </c>
      <c r="K324">
        <f t="shared" ca="1" si="55"/>
        <v>0</v>
      </c>
      <c r="L324">
        <f t="shared" ca="1" si="56"/>
        <v>0</v>
      </c>
      <c r="M324">
        <f t="shared" ca="1" si="57"/>
        <v>0</v>
      </c>
      <c r="O324" t="str">
        <f t="shared" ca="1" si="58"/>
        <v>D:z</v>
      </c>
      <c r="P324" t="str">
        <f t="shared" ca="1" si="59"/>
        <v>D7:z7</v>
      </c>
    </row>
    <row r="325" spans="1:16">
      <c r="A325" t="str">
        <f t="shared" si="48"/>
        <v>13</v>
      </c>
      <c r="B325" t="str">
        <f t="shared" ca="1" si="49"/>
        <v>W</v>
      </c>
      <c r="C325" t="str">
        <f t="shared" si="50"/>
        <v>SIMPL-10F-T</v>
      </c>
      <c r="D325" t="s">
        <v>2971</v>
      </c>
      <c r="E325">
        <f t="shared" ca="1" si="51"/>
        <v>0</v>
      </c>
      <c r="H325" t="str">
        <f t="shared" ca="1" si="52"/>
        <v>'Simpl. all tex-DT PLYWOOD'!</v>
      </c>
      <c r="I325" t="str">
        <f t="shared" ca="1" si="53"/>
        <v>'Simpl. all tex-DT PLYWOOD'!</v>
      </c>
      <c r="J325">
        <f t="shared" ca="1" si="54"/>
        <v>0</v>
      </c>
      <c r="K325">
        <f t="shared" ca="1" si="55"/>
        <v>0</v>
      </c>
      <c r="L325">
        <f t="shared" ca="1" si="56"/>
        <v>0</v>
      </c>
      <c r="M325">
        <f t="shared" ca="1" si="57"/>
        <v>0</v>
      </c>
      <c r="O325" t="str">
        <f t="shared" ca="1" si="58"/>
        <v>D:z</v>
      </c>
      <c r="P325" t="str">
        <f t="shared" ca="1" si="59"/>
        <v>D7:z7</v>
      </c>
    </row>
    <row r="326" spans="1:16">
      <c r="A326" t="str">
        <f t="shared" si="48"/>
        <v>15</v>
      </c>
      <c r="B326" t="str">
        <f t="shared" ca="1" si="49"/>
        <v>W</v>
      </c>
      <c r="C326" t="str">
        <f t="shared" si="50"/>
        <v>SIMPL-10F-T</v>
      </c>
      <c r="D326" t="s">
        <v>4992</v>
      </c>
      <c r="E326">
        <f t="shared" ca="1" si="51"/>
        <v>0</v>
      </c>
      <c r="H326" t="str">
        <f t="shared" ca="1" si="52"/>
        <v>'Simpl. all tex-DT PLYWOOD'!</v>
      </c>
      <c r="I326" t="str">
        <f t="shared" ca="1" si="53"/>
        <v>'Simpl. all tex-DT PLYWOOD'!</v>
      </c>
      <c r="J326">
        <f t="shared" ca="1" si="54"/>
        <v>0</v>
      </c>
      <c r="K326">
        <f t="shared" ca="1" si="55"/>
        <v>0</v>
      </c>
      <c r="L326">
        <f t="shared" ca="1" si="56"/>
        <v>0</v>
      </c>
      <c r="M326">
        <f t="shared" ca="1" si="57"/>
        <v>0</v>
      </c>
      <c r="O326" t="str">
        <f t="shared" ca="1" si="58"/>
        <v>D:z</v>
      </c>
      <c r="P326" t="str">
        <f t="shared" ca="1" si="59"/>
        <v>D7:z7</v>
      </c>
    </row>
    <row r="327" spans="1:16">
      <c r="A327" t="str">
        <f t="shared" si="48"/>
        <v>01</v>
      </c>
      <c r="B327" t="str">
        <f t="shared" ca="1" si="49"/>
        <v>W</v>
      </c>
      <c r="C327" t="str">
        <f t="shared" si="50"/>
        <v>SIMPL-10G</v>
      </c>
      <c r="D327" t="s">
        <v>447</v>
      </c>
      <c r="E327">
        <f t="shared" ca="1" si="51"/>
        <v>0</v>
      </c>
      <c r="H327" t="str">
        <f t="shared" ca="1" si="52"/>
        <v>'Simpl. all tex-DT PLYWOOD'!</v>
      </c>
      <c r="I327" t="str">
        <f t="shared" ca="1" si="53"/>
        <v>'Simpl. all tex-DT PLYWOOD'!</v>
      </c>
      <c r="J327">
        <f t="shared" ca="1" si="54"/>
        <v>0</v>
      </c>
      <c r="K327">
        <f t="shared" ca="1" si="55"/>
        <v>0</v>
      </c>
      <c r="L327">
        <f t="shared" ca="1" si="56"/>
        <v>0</v>
      </c>
      <c r="M327">
        <f t="shared" ca="1" si="57"/>
        <v>0</v>
      </c>
      <c r="O327" t="str">
        <f t="shared" ca="1" si="58"/>
        <v>D:z</v>
      </c>
      <c r="P327" t="str">
        <f t="shared" ca="1" si="59"/>
        <v>D7:z7</v>
      </c>
    </row>
    <row r="328" spans="1:16">
      <c r="A328" t="str">
        <f t="shared" si="48"/>
        <v>02</v>
      </c>
      <c r="B328" t="str">
        <f t="shared" ca="1" si="49"/>
        <v>W</v>
      </c>
      <c r="C328" t="str">
        <f t="shared" si="50"/>
        <v>SIMPL-10G</v>
      </c>
      <c r="D328" t="s">
        <v>448</v>
      </c>
      <c r="E328">
        <f t="shared" ca="1" si="51"/>
        <v>0</v>
      </c>
      <c r="H328" t="str">
        <f t="shared" ca="1" si="52"/>
        <v>'Simpl. all tex-DT PLYWOOD'!</v>
      </c>
      <c r="I328" t="str">
        <f t="shared" ca="1" si="53"/>
        <v>'Simpl. all tex-DT PLYWOOD'!</v>
      </c>
      <c r="J328">
        <f t="shared" ca="1" si="54"/>
        <v>0</v>
      </c>
      <c r="K328">
        <f t="shared" ca="1" si="55"/>
        <v>0</v>
      </c>
      <c r="L328">
        <f t="shared" ca="1" si="56"/>
        <v>0</v>
      </c>
      <c r="M328">
        <f t="shared" ca="1" si="57"/>
        <v>0</v>
      </c>
      <c r="O328" t="str">
        <f t="shared" ca="1" si="58"/>
        <v>D:z</v>
      </c>
      <c r="P328" t="str">
        <f t="shared" ca="1" si="59"/>
        <v>D7:z7</v>
      </c>
    </row>
    <row r="329" spans="1:16">
      <c r="A329" t="str">
        <f t="shared" si="48"/>
        <v>03</v>
      </c>
      <c r="B329" t="str">
        <f t="shared" ca="1" si="49"/>
        <v>W</v>
      </c>
      <c r="C329" t="str">
        <f t="shared" si="50"/>
        <v>SIMPL-10G</v>
      </c>
      <c r="D329" t="s">
        <v>449</v>
      </c>
      <c r="E329">
        <f t="shared" ca="1" si="51"/>
        <v>0</v>
      </c>
      <c r="H329" t="str">
        <f t="shared" ca="1" si="52"/>
        <v>'Simpl. all tex-DT PLYWOOD'!</v>
      </c>
      <c r="I329" t="str">
        <f t="shared" ca="1" si="53"/>
        <v>'Simpl. all tex-DT PLYWOOD'!</v>
      </c>
      <c r="J329">
        <f t="shared" ca="1" si="54"/>
        <v>0</v>
      </c>
      <c r="K329">
        <f t="shared" ca="1" si="55"/>
        <v>0</v>
      </c>
      <c r="L329">
        <f t="shared" ca="1" si="56"/>
        <v>0</v>
      </c>
      <c r="M329">
        <f t="shared" ca="1" si="57"/>
        <v>0</v>
      </c>
      <c r="O329" t="str">
        <f t="shared" ca="1" si="58"/>
        <v>D:z</v>
      </c>
      <c r="P329" t="str">
        <f t="shared" ca="1" si="59"/>
        <v>D7:z7</v>
      </c>
    </row>
    <row r="330" spans="1:16">
      <c r="A330" t="str">
        <f t="shared" si="48"/>
        <v>04</v>
      </c>
      <c r="B330" t="str">
        <f t="shared" ca="1" si="49"/>
        <v>W</v>
      </c>
      <c r="C330" t="str">
        <f t="shared" si="50"/>
        <v>SIMPL-10G</v>
      </c>
      <c r="D330" t="s">
        <v>450</v>
      </c>
      <c r="E330">
        <f t="shared" ca="1" si="51"/>
        <v>0</v>
      </c>
      <c r="H330" t="str">
        <f t="shared" ca="1" si="52"/>
        <v>'Simpl. all tex-DT PLYWOOD'!</v>
      </c>
      <c r="I330" t="str">
        <f t="shared" ca="1" si="53"/>
        <v>'Simpl. all tex-DT PLYWOOD'!</v>
      </c>
      <c r="J330">
        <f t="shared" ca="1" si="54"/>
        <v>0</v>
      </c>
      <c r="K330">
        <f t="shared" ca="1" si="55"/>
        <v>0</v>
      </c>
      <c r="L330">
        <f t="shared" ca="1" si="56"/>
        <v>0</v>
      </c>
      <c r="M330">
        <f t="shared" ca="1" si="57"/>
        <v>0</v>
      </c>
      <c r="O330" t="str">
        <f t="shared" ca="1" si="58"/>
        <v>D:z</v>
      </c>
      <c r="P330" t="str">
        <f t="shared" ca="1" si="59"/>
        <v>D7:z7</v>
      </c>
    </row>
    <row r="331" spans="1:16">
      <c r="A331" t="str">
        <f t="shared" si="48"/>
        <v>05</v>
      </c>
      <c r="B331" t="str">
        <f t="shared" ca="1" si="49"/>
        <v>W</v>
      </c>
      <c r="C331" t="str">
        <f t="shared" si="50"/>
        <v>SIMPL-10G</v>
      </c>
      <c r="D331" t="s">
        <v>451</v>
      </c>
      <c r="E331">
        <f t="shared" ca="1" si="51"/>
        <v>0</v>
      </c>
      <c r="H331" t="str">
        <f t="shared" ca="1" si="52"/>
        <v>'Simpl. all tex-DT PLYWOOD'!</v>
      </c>
      <c r="I331" t="str">
        <f t="shared" ca="1" si="53"/>
        <v>'Simpl. all tex-DT PLYWOOD'!</v>
      </c>
      <c r="J331">
        <f t="shared" ca="1" si="54"/>
        <v>0</v>
      </c>
      <c r="K331">
        <f t="shared" ca="1" si="55"/>
        <v>0</v>
      </c>
      <c r="L331">
        <f t="shared" ca="1" si="56"/>
        <v>0</v>
      </c>
      <c r="M331">
        <f t="shared" ca="1" si="57"/>
        <v>0</v>
      </c>
      <c r="O331" t="str">
        <f t="shared" ca="1" si="58"/>
        <v>D:z</v>
      </c>
      <c r="P331" t="str">
        <f t="shared" ca="1" si="59"/>
        <v>D7:z7</v>
      </c>
    </row>
    <row r="332" spans="1:16">
      <c r="A332" t="str">
        <f t="shared" si="48"/>
        <v>06</v>
      </c>
      <c r="B332" t="str">
        <f t="shared" ca="1" si="49"/>
        <v>W</v>
      </c>
      <c r="C332" t="str">
        <f t="shared" si="50"/>
        <v>SIMPL-10G</v>
      </c>
      <c r="D332" t="s">
        <v>452</v>
      </c>
      <c r="E332">
        <f t="shared" ca="1" si="51"/>
        <v>0</v>
      </c>
      <c r="H332" t="str">
        <f t="shared" ca="1" si="52"/>
        <v>'Simpl. all tex-DT PLYWOOD'!</v>
      </c>
      <c r="I332" t="str">
        <f t="shared" ca="1" si="53"/>
        <v>'Simpl. all tex-DT PLYWOOD'!</v>
      </c>
      <c r="J332">
        <f t="shared" ca="1" si="54"/>
        <v>0</v>
      </c>
      <c r="K332">
        <f t="shared" ca="1" si="55"/>
        <v>0</v>
      </c>
      <c r="L332">
        <f t="shared" ca="1" si="56"/>
        <v>0</v>
      </c>
      <c r="M332">
        <f t="shared" ca="1" si="57"/>
        <v>0</v>
      </c>
      <c r="O332" t="str">
        <f t="shared" ca="1" si="58"/>
        <v>D:z</v>
      </c>
      <c r="P332" t="str">
        <f t="shared" ca="1" si="59"/>
        <v>D7:z7</v>
      </c>
    </row>
    <row r="333" spans="1:16">
      <c r="A333" t="str">
        <f t="shared" si="48"/>
        <v>07</v>
      </c>
      <c r="B333" t="str">
        <f t="shared" ca="1" si="49"/>
        <v>W</v>
      </c>
      <c r="C333" t="str">
        <f t="shared" si="50"/>
        <v>SIMPL-10G</v>
      </c>
      <c r="D333" t="s">
        <v>453</v>
      </c>
      <c r="E333">
        <f t="shared" ca="1" si="51"/>
        <v>0</v>
      </c>
      <c r="H333" t="str">
        <f t="shared" ca="1" si="52"/>
        <v>'Simpl. all tex-DT PLYWOOD'!</v>
      </c>
      <c r="I333" t="str">
        <f t="shared" ca="1" si="53"/>
        <v>'Simpl. all tex-DT PLYWOOD'!</v>
      </c>
      <c r="J333">
        <f t="shared" ca="1" si="54"/>
        <v>0</v>
      </c>
      <c r="K333">
        <f t="shared" ca="1" si="55"/>
        <v>0</v>
      </c>
      <c r="L333">
        <f t="shared" ca="1" si="56"/>
        <v>0</v>
      </c>
      <c r="M333">
        <f t="shared" ca="1" si="57"/>
        <v>0</v>
      </c>
      <c r="O333" t="str">
        <f t="shared" ca="1" si="58"/>
        <v>D:z</v>
      </c>
      <c r="P333" t="str">
        <f t="shared" ca="1" si="59"/>
        <v>D7:z7</v>
      </c>
    </row>
    <row r="334" spans="1:16">
      <c r="A334" t="str">
        <f t="shared" si="48"/>
        <v>08</v>
      </c>
      <c r="B334" t="str">
        <f t="shared" ca="1" si="49"/>
        <v>W</v>
      </c>
      <c r="C334" t="str">
        <f t="shared" si="50"/>
        <v>SIMPL-10G</v>
      </c>
      <c r="D334" t="s">
        <v>454</v>
      </c>
      <c r="E334">
        <f t="shared" ca="1" si="51"/>
        <v>0</v>
      </c>
      <c r="H334" t="str">
        <f t="shared" ca="1" si="52"/>
        <v>'Simpl. all tex-DT PLYWOOD'!</v>
      </c>
      <c r="I334" t="str">
        <f t="shared" ca="1" si="53"/>
        <v>'Simpl. all tex-DT PLYWOOD'!</v>
      </c>
      <c r="J334">
        <f t="shared" ca="1" si="54"/>
        <v>0</v>
      </c>
      <c r="K334">
        <f t="shared" ca="1" si="55"/>
        <v>0</v>
      </c>
      <c r="L334">
        <f t="shared" ca="1" si="56"/>
        <v>0</v>
      </c>
      <c r="M334">
        <f t="shared" ca="1" si="57"/>
        <v>0</v>
      </c>
      <c r="O334" t="str">
        <f t="shared" ca="1" si="58"/>
        <v>D:z</v>
      </c>
      <c r="P334" t="str">
        <f t="shared" ca="1" si="59"/>
        <v>D7:z7</v>
      </c>
    </row>
    <row r="335" spans="1:16">
      <c r="A335" t="str">
        <f t="shared" ref="A335:A398" si="60">MID(D335,LEN(C335)+2,LEN(D335)-LEN(C335))</f>
        <v>09</v>
      </c>
      <c r="B335" t="str">
        <f t="shared" ref="B335:B398" ca="1" si="61">VLOOKUP(H335,$A$1:$K$4,11,FALSE)</f>
        <v>W</v>
      </c>
      <c r="C335" t="str">
        <f t="shared" ref="C335:C398" si="62">IF(RIGHT(LEFT(D335,LEN(D335)-3),1)="-",LEFT(D335,LEN(D335)-4),LEFT(D335,LEN(D335)-3))</f>
        <v>SIMPL-10G</v>
      </c>
      <c r="D335" t="s">
        <v>455</v>
      </c>
      <c r="E335">
        <f t="shared" ref="E335:E398" ca="1" si="63">IFERROR(VLOOKUP(C335,INDIRECT($H335&amp;$O335),MATCH($A335,INDIRECT($H335&amp;$P335),0),FALSE),0)</f>
        <v>0</v>
      </c>
      <c r="H335" t="str">
        <f t="shared" ref="H335:H398" ca="1" si="64">IF(I335&lt;&gt;0,I335,IF(J335&lt;&gt;0,J335,IF(K335&lt;&gt;0,K335,IF(L335&lt;&gt;0,L335,IF(M335&lt;&gt;0,M335,N335)))))</f>
        <v>'Simpl. all tex-DT PLYWOOD'!</v>
      </c>
      <c r="I335" t="str">
        <f t="shared" ref="I335:I398" ca="1" si="65">IF(IFERROR(VLOOKUP(C335,INDIRECT($G$7&amp;"D:D"),1,FALSE),0)&lt;&gt;0,I$13,0)</f>
        <v>'Simpl. all tex-DT PLYWOOD'!</v>
      </c>
      <c r="J335">
        <f t="shared" ref="J335:J398" ca="1" si="66">IF(IFERROR(VLOOKUP(C335,INDIRECT($G$8&amp;"D:D"),1,FALSE),0)&lt;&gt;0,J$13,0)</f>
        <v>0</v>
      </c>
      <c r="K335">
        <f t="shared" ref="K335:K398" ca="1" si="67">IF(IFERROR(VLOOKUP($C335,INDIRECT($G$9&amp;"d:d"),1,FALSE),0)&lt;&gt;0,K$13,0)</f>
        <v>0</v>
      </c>
      <c r="L335">
        <f t="shared" ref="L335:L398" ca="1" si="68">IF(IFERROR(VLOOKUP($C335,INDIRECT($G$10&amp;"d:d"),1,FALSE),0)&lt;&gt;0,L$13,0)</f>
        <v>0</v>
      </c>
      <c r="M335">
        <f t="shared" ref="M335:M398" ca="1" si="69">IF(IFERROR(VLOOKUP($C335,INDIRECT($G$11&amp;"d:d"),1,FALSE),0)&lt;&gt;0,M$13,0)</f>
        <v>0</v>
      </c>
      <c r="O335" t="str">
        <f t="shared" ref="O335:O398" ca="1" si="70">VLOOKUP($H335,$G$7:$I$11,2,FALSE)</f>
        <v>D:z</v>
      </c>
      <c r="P335" t="str">
        <f t="shared" ref="P335:P398" ca="1" si="71">VLOOKUP($H335,$G$7:$I$11,3,FALSE)</f>
        <v>D7:z7</v>
      </c>
    </row>
    <row r="336" spans="1:16">
      <c r="A336" t="str">
        <f t="shared" si="60"/>
        <v>10</v>
      </c>
      <c r="B336" t="str">
        <f t="shared" ca="1" si="61"/>
        <v>W</v>
      </c>
      <c r="C336" t="str">
        <f t="shared" si="62"/>
        <v>SIMPL-10G</v>
      </c>
      <c r="D336" t="s">
        <v>456</v>
      </c>
      <c r="E336">
        <f t="shared" ca="1" si="63"/>
        <v>0</v>
      </c>
      <c r="H336" t="str">
        <f t="shared" ca="1" si="64"/>
        <v>'Simpl. all tex-DT PLYWOOD'!</v>
      </c>
      <c r="I336" t="str">
        <f t="shared" ca="1" si="65"/>
        <v>'Simpl. all tex-DT PLYWOOD'!</v>
      </c>
      <c r="J336">
        <f t="shared" ca="1" si="66"/>
        <v>0</v>
      </c>
      <c r="K336">
        <f t="shared" ca="1" si="67"/>
        <v>0</v>
      </c>
      <c r="L336">
        <f t="shared" ca="1" si="68"/>
        <v>0</v>
      </c>
      <c r="M336">
        <f t="shared" ca="1" si="69"/>
        <v>0</v>
      </c>
      <c r="O336" t="str">
        <f t="shared" ca="1" si="70"/>
        <v>D:z</v>
      </c>
      <c r="P336" t="str">
        <f t="shared" ca="1" si="71"/>
        <v>D7:z7</v>
      </c>
    </row>
    <row r="337" spans="1:16">
      <c r="A337" t="str">
        <f t="shared" si="60"/>
        <v>100</v>
      </c>
      <c r="B337" t="str">
        <f t="shared" ca="1" si="61"/>
        <v>W</v>
      </c>
      <c r="C337" t="str">
        <f t="shared" si="62"/>
        <v>SIMPL-10G</v>
      </c>
      <c r="D337" t="s">
        <v>460</v>
      </c>
      <c r="E337">
        <f t="shared" ca="1" si="63"/>
        <v>0</v>
      </c>
      <c r="H337" t="str">
        <f t="shared" ca="1" si="64"/>
        <v>'Simpl. all tex-DT PLYWOOD'!</v>
      </c>
      <c r="I337" t="str">
        <f t="shared" ca="1" si="65"/>
        <v>'Simpl. all tex-DT PLYWOOD'!</v>
      </c>
      <c r="J337">
        <f t="shared" ca="1" si="66"/>
        <v>0</v>
      </c>
      <c r="K337">
        <f t="shared" ca="1" si="67"/>
        <v>0</v>
      </c>
      <c r="L337">
        <f t="shared" ca="1" si="68"/>
        <v>0</v>
      </c>
      <c r="M337">
        <f t="shared" ca="1" si="69"/>
        <v>0</v>
      </c>
      <c r="O337" t="str">
        <f t="shared" ca="1" si="70"/>
        <v>D:z</v>
      </c>
      <c r="P337" t="str">
        <f t="shared" ca="1" si="71"/>
        <v>D7:z7</v>
      </c>
    </row>
    <row r="338" spans="1:16">
      <c r="A338" t="str">
        <f t="shared" si="60"/>
        <v>11</v>
      </c>
      <c r="B338" t="str">
        <f t="shared" ca="1" si="61"/>
        <v>W</v>
      </c>
      <c r="C338" t="str">
        <f t="shared" si="62"/>
        <v>SIMPL-10G</v>
      </c>
      <c r="D338" t="s">
        <v>457</v>
      </c>
      <c r="E338">
        <f t="shared" ca="1" si="63"/>
        <v>0</v>
      </c>
      <c r="H338" t="str">
        <f t="shared" ca="1" si="64"/>
        <v>'Simpl. all tex-DT PLYWOOD'!</v>
      </c>
      <c r="I338" t="str">
        <f t="shared" ca="1" si="65"/>
        <v>'Simpl. all tex-DT PLYWOOD'!</v>
      </c>
      <c r="J338">
        <f t="shared" ca="1" si="66"/>
        <v>0</v>
      </c>
      <c r="K338">
        <f t="shared" ca="1" si="67"/>
        <v>0</v>
      </c>
      <c r="L338">
        <f t="shared" ca="1" si="68"/>
        <v>0</v>
      </c>
      <c r="M338">
        <f t="shared" ca="1" si="69"/>
        <v>0</v>
      </c>
      <c r="O338" t="str">
        <f t="shared" ca="1" si="70"/>
        <v>D:z</v>
      </c>
      <c r="P338" t="str">
        <f t="shared" ca="1" si="71"/>
        <v>D7:z7</v>
      </c>
    </row>
    <row r="339" spans="1:16">
      <c r="A339" t="str">
        <f t="shared" si="60"/>
        <v>12</v>
      </c>
      <c r="B339" t="str">
        <f t="shared" ca="1" si="61"/>
        <v>W</v>
      </c>
      <c r="C339" t="str">
        <f t="shared" si="62"/>
        <v>SIMPL-10G</v>
      </c>
      <c r="D339" t="s">
        <v>458</v>
      </c>
      <c r="E339">
        <f t="shared" ca="1" si="63"/>
        <v>0</v>
      </c>
      <c r="H339" t="str">
        <f t="shared" ca="1" si="64"/>
        <v>'Simpl. all tex-DT PLYWOOD'!</v>
      </c>
      <c r="I339" t="str">
        <f t="shared" ca="1" si="65"/>
        <v>'Simpl. all tex-DT PLYWOOD'!</v>
      </c>
      <c r="J339">
        <f t="shared" ca="1" si="66"/>
        <v>0</v>
      </c>
      <c r="K339">
        <f t="shared" ca="1" si="67"/>
        <v>0</v>
      </c>
      <c r="L339">
        <f t="shared" ca="1" si="68"/>
        <v>0</v>
      </c>
      <c r="M339">
        <f t="shared" ca="1" si="69"/>
        <v>0</v>
      </c>
      <c r="O339" t="str">
        <f t="shared" ca="1" si="70"/>
        <v>D:z</v>
      </c>
      <c r="P339" t="str">
        <f t="shared" ca="1" si="71"/>
        <v>D7:z7</v>
      </c>
    </row>
    <row r="340" spans="1:16">
      <c r="A340" t="str">
        <f t="shared" si="60"/>
        <v>13</v>
      </c>
      <c r="B340" t="str">
        <f t="shared" ca="1" si="61"/>
        <v>W</v>
      </c>
      <c r="C340" t="str">
        <f t="shared" si="62"/>
        <v>SIMPL-10G</v>
      </c>
      <c r="D340" t="s">
        <v>459</v>
      </c>
      <c r="E340">
        <f t="shared" ca="1" si="63"/>
        <v>0</v>
      </c>
      <c r="H340" t="str">
        <f t="shared" ca="1" si="64"/>
        <v>'Simpl. all tex-DT PLYWOOD'!</v>
      </c>
      <c r="I340" t="str">
        <f t="shared" ca="1" si="65"/>
        <v>'Simpl. all tex-DT PLYWOOD'!</v>
      </c>
      <c r="J340">
        <f t="shared" ca="1" si="66"/>
        <v>0</v>
      </c>
      <c r="K340">
        <f t="shared" ca="1" si="67"/>
        <v>0</v>
      </c>
      <c r="L340">
        <f t="shared" ca="1" si="68"/>
        <v>0</v>
      </c>
      <c r="M340">
        <f t="shared" ca="1" si="69"/>
        <v>0</v>
      </c>
      <c r="O340" t="str">
        <f t="shared" ca="1" si="70"/>
        <v>D:z</v>
      </c>
      <c r="P340" t="str">
        <f t="shared" ca="1" si="71"/>
        <v>D7:z7</v>
      </c>
    </row>
    <row r="341" spans="1:16">
      <c r="A341" t="str">
        <f t="shared" si="60"/>
        <v>01</v>
      </c>
      <c r="B341" t="str">
        <f t="shared" ca="1" si="61"/>
        <v>W</v>
      </c>
      <c r="C341" t="str">
        <f t="shared" si="62"/>
        <v>SIMPL-10G-C</v>
      </c>
      <c r="D341" t="s">
        <v>6113</v>
      </c>
      <c r="E341">
        <f t="shared" ca="1" si="63"/>
        <v>0</v>
      </c>
      <c r="H341" t="str">
        <f t="shared" ca="1" si="64"/>
        <v>'(more) Simpl. Textures PLYWOOD'!</v>
      </c>
      <c r="I341">
        <f t="shared" ca="1" si="65"/>
        <v>0</v>
      </c>
      <c r="J341" t="str">
        <f t="shared" ca="1" si="66"/>
        <v>'(more) Simpl. Textures PLYWOOD'!</v>
      </c>
      <c r="K341">
        <f t="shared" ca="1" si="67"/>
        <v>0</v>
      </c>
      <c r="L341">
        <f t="shared" ca="1" si="68"/>
        <v>0</v>
      </c>
      <c r="M341">
        <f t="shared" ca="1" si="69"/>
        <v>0</v>
      </c>
      <c r="O341" t="str">
        <f t="shared" ca="1" si="70"/>
        <v>D:N</v>
      </c>
      <c r="P341" t="str">
        <f t="shared" ca="1" si="71"/>
        <v>D7:N7</v>
      </c>
    </row>
    <row r="342" spans="1:16">
      <c r="A342" t="str">
        <f t="shared" si="60"/>
        <v>16</v>
      </c>
      <c r="B342" t="str">
        <f t="shared" ca="1" si="61"/>
        <v>W</v>
      </c>
      <c r="C342" t="str">
        <f t="shared" si="62"/>
        <v>SIMPL-10G-N-NT</v>
      </c>
      <c r="D342" t="s">
        <v>5631</v>
      </c>
      <c r="E342">
        <f t="shared" ca="1" si="63"/>
        <v>0</v>
      </c>
      <c r="H342" t="str">
        <f t="shared" ca="1" si="64"/>
        <v>'(more) Simpl. Textures PLYWOOD'!</v>
      </c>
      <c r="I342">
        <f t="shared" ca="1" si="65"/>
        <v>0</v>
      </c>
      <c r="J342" t="str">
        <f t="shared" ca="1" si="66"/>
        <v>'(more) Simpl. Textures PLYWOOD'!</v>
      </c>
      <c r="K342">
        <f t="shared" ca="1" si="67"/>
        <v>0</v>
      </c>
      <c r="L342">
        <f t="shared" ca="1" si="68"/>
        <v>0</v>
      </c>
      <c r="M342">
        <f t="shared" ca="1" si="69"/>
        <v>0</v>
      </c>
      <c r="O342" t="str">
        <f t="shared" ca="1" si="70"/>
        <v>D:N</v>
      </c>
      <c r="P342" t="str">
        <f t="shared" ca="1" si="71"/>
        <v>D7:N7</v>
      </c>
    </row>
    <row r="343" spans="1:16">
      <c r="A343" t="str">
        <f t="shared" si="60"/>
        <v>16</v>
      </c>
      <c r="B343" t="str">
        <f t="shared" ca="1" si="61"/>
        <v>W</v>
      </c>
      <c r="C343" t="str">
        <f t="shared" si="62"/>
        <v>SIMPL-10G-N-T</v>
      </c>
      <c r="D343" t="s">
        <v>5791</v>
      </c>
      <c r="E343">
        <f t="shared" ca="1" si="63"/>
        <v>0</v>
      </c>
      <c r="H343" t="str">
        <f t="shared" ca="1" si="64"/>
        <v>'(more) Simpl. Textures PLYWOOD'!</v>
      </c>
      <c r="I343">
        <f t="shared" ca="1" si="65"/>
        <v>0</v>
      </c>
      <c r="J343" t="str">
        <f t="shared" ca="1" si="66"/>
        <v>'(more) Simpl. Textures PLYWOOD'!</v>
      </c>
      <c r="K343">
        <f t="shared" ca="1" si="67"/>
        <v>0</v>
      </c>
      <c r="L343">
        <f t="shared" ca="1" si="68"/>
        <v>0</v>
      </c>
      <c r="M343">
        <f t="shared" ca="1" si="69"/>
        <v>0</v>
      </c>
      <c r="O343" t="str">
        <f t="shared" ca="1" si="70"/>
        <v>D:N</v>
      </c>
      <c r="P343" t="str">
        <f t="shared" ca="1" si="71"/>
        <v>D7:N7</v>
      </c>
    </row>
    <row r="344" spans="1:16">
      <c r="A344" t="str">
        <f t="shared" si="60"/>
        <v>01</v>
      </c>
      <c r="B344" t="str">
        <f t="shared" ca="1" si="61"/>
        <v>W</v>
      </c>
      <c r="C344" t="str">
        <f t="shared" si="62"/>
        <v>SIMPL-10G-T</v>
      </c>
      <c r="D344" t="s">
        <v>2973</v>
      </c>
      <c r="E344">
        <f t="shared" ca="1" si="63"/>
        <v>0</v>
      </c>
      <c r="H344" t="str">
        <f t="shared" ca="1" si="64"/>
        <v>'Simpl. all tex-DT PLYWOOD'!</v>
      </c>
      <c r="I344" t="str">
        <f t="shared" ca="1" si="65"/>
        <v>'Simpl. all tex-DT PLYWOOD'!</v>
      </c>
      <c r="J344">
        <f t="shared" ca="1" si="66"/>
        <v>0</v>
      </c>
      <c r="K344">
        <f t="shared" ca="1" si="67"/>
        <v>0</v>
      </c>
      <c r="L344">
        <f t="shared" ca="1" si="68"/>
        <v>0</v>
      </c>
      <c r="M344">
        <f t="shared" ca="1" si="69"/>
        <v>0</v>
      </c>
      <c r="O344" t="str">
        <f t="shared" ca="1" si="70"/>
        <v>D:z</v>
      </c>
      <c r="P344" t="str">
        <f t="shared" ca="1" si="71"/>
        <v>D7:z7</v>
      </c>
    </row>
    <row r="345" spans="1:16">
      <c r="A345" t="str">
        <f t="shared" si="60"/>
        <v>02</v>
      </c>
      <c r="B345" t="str">
        <f t="shared" ca="1" si="61"/>
        <v>W</v>
      </c>
      <c r="C345" t="str">
        <f t="shared" si="62"/>
        <v>SIMPL-10G-T</v>
      </c>
      <c r="D345" t="s">
        <v>2974</v>
      </c>
      <c r="E345">
        <f t="shared" ca="1" si="63"/>
        <v>0</v>
      </c>
      <c r="H345" t="str">
        <f t="shared" ca="1" si="64"/>
        <v>'Simpl. all tex-DT PLYWOOD'!</v>
      </c>
      <c r="I345" t="str">
        <f t="shared" ca="1" si="65"/>
        <v>'Simpl. all tex-DT PLYWOOD'!</v>
      </c>
      <c r="J345">
        <f t="shared" ca="1" si="66"/>
        <v>0</v>
      </c>
      <c r="K345">
        <f t="shared" ca="1" si="67"/>
        <v>0</v>
      </c>
      <c r="L345">
        <f t="shared" ca="1" si="68"/>
        <v>0</v>
      </c>
      <c r="M345">
        <f t="shared" ca="1" si="69"/>
        <v>0</v>
      </c>
      <c r="O345" t="str">
        <f t="shared" ca="1" si="70"/>
        <v>D:z</v>
      </c>
      <c r="P345" t="str">
        <f t="shared" ca="1" si="71"/>
        <v>D7:z7</v>
      </c>
    </row>
    <row r="346" spans="1:16">
      <c r="A346" t="str">
        <f t="shared" si="60"/>
        <v>03</v>
      </c>
      <c r="B346" t="str">
        <f t="shared" ca="1" si="61"/>
        <v>W</v>
      </c>
      <c r="C346" t="str">
        <f t="shared" si="62"/>
        <v>SIMPL-10G-T</v>
      </c>
      <c r="D346" t="s">
        <v>2975</v>
      </c>
      <c r="E346">
        <f t="shared" ca="1" si="63"/>
        <v>0</v>
      </c>
      <c r="H346" t="str">
        <f t="shared" ca="1" si="64"/>
        <v>'Simpl. all tex-DT PLYWOOD'!</v>
      </c>
      <c r="I346" t="str">
        <f t="shared" ca="1" si="65"/>
        <v>'Simpl. all tex-DT PLYWOOD'!</v>
      </c>
      <c r="J346">
        <f t="shared" ca="1" si="66"/>
        <v>0</v>
      </c>
      <c r="K346">
        <f t="shared" ca="1" si="67"/>
        <v>0</v>
      </c>
      <c r="L346">
        <f t="shared" ca="1" si="68"/>
        <v>0</v>
      </c>
      <c r="M346">
        <f t="shared" ca="1" si="69"/>
        <v>0</v>
      </c>
      <c r="O346" t="str">
        <f t="shared" ca="1" si="70"/>
        <v>D:z</v>
      </c>
      <c r="P346" t="str">
        <f t="shared" ca="1" si="71"/>
        <v>D7:z7</v>
      </c>
    </row>
    <row r="347" spans="1:16">
      <c r="A347" t="str">
        <f t="shared" si="60"/>
        <v>04</v>
      </c>
      <c r="B347" t="str">
        <f t="shared" ca="1" si="61"/>
        <v>W</v>
      </c>
      <c r="C347" t="str">
        <f t="shared" si="62"/>
        <v>SIMPL-10G-T</v>
      </c>
      <c r="D347" t="s">
        <v>2976</v>
      </c>
      <c r="E347">
        <f t="shared" ca="1" si="63"/>
        <v>0</v>
      </c>
      <c r="H347" t="str">
        <f t="shared" ca="1" si="64"/>
        <v>'Simpl. all tex-DT PLYWOOD'!</v>
      </c>
      <c r="I347" t="str">
        <f t="shared" ca="1" si="65"/>
        <v>'Simpl. all tex-DT PLYWOOD'!</v>
      </c>
      <c r="J347">
        <f t="shared" ca="1" si="66"/>
        <v>0</v>
      </c>
      <c r="K347">
        <f t="shared" ca="1" si="67"/>
        <v>0</v>
      </c>
      <c r="L347">
        <f t="shared" ca="1" si="68"/>
        <v>0</v>
      </c>
      <c r="M347">
        <f t="shared" ca="1" si="69"/>
        <v>0</v>
      </c>
      <c r="O347" t="str">
        <f t="shared" ca="1" si="70"/>
        <v>D:z</v>
      </c>
      <c r="P347" t="str">
        <f t="shared" ca="1" si="71"/>
        <v>D7:z7</v>
      </c>
    </row>
    <row r="348" spans="1:16">
      <c r="A348" t="str">
        <f t="shared" si="60"/>
        <v>05</v>
      </c>
      <c r="B348" t="str">
        <f t="shared" ca="1" si="61"/>
        <v>W</v>
      </c>
      <c r="C348" t="str">
        <f t="shared" si="62"/>
        <v>SIMPL-10G-T</v>
      </c>
      <c r="D348" t="s">
        <v>2977</v>
      </c>
      <c r="E348">
        <f t="shared" ca="1" si="63"/>
        <v>0</v>
      </c>
      <c r="H348" t="str">
        <f t="shared" ca="1" si="64"/>
        <v>'Simpl. all tex-DT PLYWOOD'!</v>
      </c>
      <c r="I348" t="str">
        <f t="shared" ca="1" si="65"/>
        <v>'Simpl. all tex-DT PLYWOOD'!</v>
      </c>
      <c r="J348">
        <f t="shared" ca="1" si="66"/>
        <v>0</v>
      </c>
      <c r="K348">
        <f t="shared" ca="1" si="67"/>
        <v>0</v>
      </c>
      <c r="L348">
        <f t="shared" ca="1" si="68"/>
        <v>0</v>
      </c>
      <c r="M348">
        <f t="shared" ca="1" si="69"/>
        <v>0</v>
      </c>
      <c r="O348" t="str">
        <f t="shared" ca="1" si="70"/>
        <v>D:z</v>
      </c>
      <c r="P348" t="str">
        <f t="shared" ca="1" si="71"/>
        <v>D7:z7</v>
      </c>
    </row>
    <row r="349" spans="1:16">
      <c r="A349" t="str">
        <f t="shared" si="60"/>
        <v>06</v>
      </c>
      <c r="B349" t="str">
        <f t="shared" ca="1" si="61"/>
        <v>W</v>
      </c>
      <c r="C349" t="str">
        <f t="shared" si="62"/>
        <v>SIMPL-10G-T</v>
      </c>
      <c r="D349" t="s">
        <v>2978</v>
      </c>
      <c r="E349">
        <f t="shared" ca="1" si="63"/>
        <v>0</v>
      </c>
      <c r="H349" t="str">
        <f t="shared" ca="1" si="64"/>
        <v>'Simpl. all tex-DT PLYWOOD'!</v>
      </c>
      <c r="I349" t="str">
        <f t="shared" ca="1" si="65"/>
        <v>'Simpl. all tex-DT PLYWOOD'!</v>
      </c>
      <c r="J349">
        <f t="shared" ca="1" si="66"/>
        <v>0</v>
      </c>
      <c r="K349">
        <f t="shared" ca="1" si="67"/>
        <v>0</v>
      </c>
      <c r="L349">
        <f t="shared" ca="1" si="68"/>
        <v>0</v>
      </c>
      <c r="M349">
        <f t="shared" ca="1" si="69"/>
        <v>0</v>
      </c>
      <c r="O349" t="str">
        <f t="shared" ca="1" si="70"/>
        <v>D:z</v>
      </c>
      <c r="P349" t="str">
        <f t="shared" ca="1" si="71"/>
        <v>D7:z7</v>
      </c>
    </row>
    <row r="350" spans="1:16">
      <c r="A350" t="str">
        <f t="shared" si="60"/>
        <v>07</v>
      </c>
      <c r="B350" t="str">
        <f t="shared" ca="1" si="61"/>
        <v>W</v>
      </c>
      <c r="C350" t="str">
        <f t="shared" si="62"/>
        <v>SIMPL-10G-T</v>
      </c>
      <c r="D350" t="s">
        <v>2979</v>
      </c>
      <c r="E350">
        <f t="shared" ca="1" si="63"/>
        <v>0</v>
      </c>
      <c r="H350" t="str">
        <f t="shared" ca="1" si="64"/>
        <v>'Simpl. all tex-DT PLYWOOD'!</v>
      </c>
      <c r="I350" t="str">
        <f t="shared" ca="1" si="65"/>
        <v>'Simpl. all tex-DT PLYWOOD'!</v>
      </c>
      <c r="J350">
        <f t="shared" ca="1" si="66"/>
        <v>0</v>
      </c>
      <c r="K350">
        <f t="shared" ca="1" si="67"/>
        <v>0</v>
      </c>
      <c r="L350">
        <f t="shared" ca="1" si="68"/>
        <v>0</v>
      </c>
      <c r="M350">
        <f t="shared" ca="1" si="69"/>
        <v>0</v>
      </c>
      <c r="O350" t="str">
        <f t="shared" ca="1" si="70"/>
        <v>D:z</v>
      </c>
      <c r="P350" t="str">
        <f t="shared" ca="1" si="71"/>
        <v>D7:z7</v>
      </c>
    </row>
    <row r="351" spans="1:16">
      <c r="A351" t="str">
        <f t="shared" si="60"/>
        <v>08</v>
      </c>
      <c r="B351" t="str">
        <f t="shared" ca="1" si="61"/>
        <v>W</v>
      </c>
      <c r="C351" t="str">
        <f t="shared" si="62"/>
        <v>SIMPL-10G-T</v>
      </c>
      <c r="D351" t="s">
        <v>2980</v>
      </c>
      <c r="E351">
        <f t="shared" ca="1" si="63"/>
        <v>0</v>
      </c>
      <c r="H351" t="str">
        <f t="shared" ca="1" si="64"/>
        <v>'Simpl. all tex-DT PLYWOOD'!</v>
      </c>
      <c r="I351" t="str">
        <f t="shared" ca="1" si="65"/>
        <v>'Simpl. all tex-DT PLYWOOD'!</v>
      </c>
      <c r="J351">
        <f t="shared" ca="1" si="66"/>
        <v>0</v>
      </c>
      <c r="K351">
        <f t="shared" ca="1" si="67"/>
        <v>0</v>
      </c>
      <c r="L351">
        <f t="shared" ca="1" si="68"/>
        <v>0</v>
      </c>
      <c r="M351">
        <f t="shared" ca="1" si="69"/>
        <v>0</v>
      </c>
      <c r="O351" t="str">
        <f t="shared" ca="1" si="70"/>
        <v>D:z</v>
      </c>
      <c r="P351" t="str">
        <f t="shared" ca="1" si="71"/>
        <v>D7:z7</v>
      </c>
    </row>
    <row r="352" spans="1:16">
      <c r="A352" t="str">
        <f t="shared" si="60"/>
        <v>09</v>
      </c>
      <c r="B352" t="str">
        <f t="shared" ca="1" si="61"/>
        <v>W</v>
      </c>
      <c r="C352" t="str">
        <f t="shared" si="62"/>
        <v>SIMPL-10G-T</v>
      </c>
      <c r="D352" t="s">
        <v>2981</v>
      </c>
      <c r="E352">
        <f t="shared" ca="1" si="63"/>
        <v>0</v>
      </c>
      <c r="H352" t="str">
        <f t="shared" ca="1" si="64"/>
        <v>'Simpl. all tex-DT PLYWOOD'!</v>
      </c>
      <c r="I352" t="str">
        <f t="shared" ca="1" si="65"/>
        <v>'Simpl. all tex-DT PLYWOOD'!</v>
      </c>
      <c r="J352">
        <f t="shared" ca="1" si="66"/>
        <v>0</v>
      </c>
      <c r="K352">
        <f t="shared" ca="1" si="67"/>
        <v>0</v>
      </c>
      <c r="L352">
        <f t="shared" ca="1" si="68"/>
        <v>0</v>
      </c>
      <c r="M352">
        <f t="shared" ca="1" si="69"/>
        <v>0</v>
      </c>
      <c r="O352" t="str">
        <f t="shared" ca="1" si="70"/>
        <v>D:z</v>
      </c>
      <c r="P352" t="str">
        <f t="shared" ca="1" si="71"/>
        <v>D7:z7</v>
      </c>
    </row>
    <row r="353" spans="1:16">
      <c r="A353" t="str">
        <f t="shared" si="60"/>
        <v>10</v>
      </c>
      <c r="B353" t="str">
        <f t="shared" ca="1" si="61"/>
        <v>W</v>
      </c>
      <c r="C353" t="str">
        <f t="shared" si="62"/>
        <v>SIMPL-10G-T</v>
      </c>
      <c r="D353" t="s">
        <v>2982</v>
      </c>
      <c r="E353">
        <f t="shared" ca="1" si="63"/>
        <v>0</v>
      </c>
      <c r="H353" t="str">
        <f t="shared" ca="1" si="64"/>
        <v>'Simpl. all tex-DT PLYWOOD'!</v>
      </c>
      <c r="I353" t="str">
        <f t="shared" ca="1" si="65"/>
        <v>'Simpl. all tex-DT PLYWOOD'!</v>
      </c>
      <c r="J353">
        <f t="shared" ca="1" si="66"/>
        <v>0</v>
      </c>
      <c r="K353">
        <f t="shared" ca="1" si="67"/>
        <v>0</v>
      </c>
      <c r="L353">
        <f t="shared" ca="1" si="68"/>
        <v>0</v>
      </c>
      <c r="M353">
        <f t="shared" ca="1" si="69"/>
        <v>0</v>
      </c>
      <c r="O353" t="str">
        <f t="shared" ca="1" si="70"/>
        <v>D:z</v>
      </c>
      <c r="P353" t="str">
        <f t="shared" ca="1" si="71"/>
        <v>D7:z7</v>
      </c>
    </row>
    <row r="354" spans="1:16">
      <c r="A354" t="str">
        <f t="shared" si="60"/>
        <v>11</v>
      </c>
      <c r="B354" t="str">
        <f t="shared" ca="1" si="61"/>
        <v>W</v>
      </c>
      <c r="C354" t="str">
        <f t="shared" si="62"/>
        <v>SIMPL-10G-T</v>
      </c>
      <c r="D354" t="s">
        <v>2983</v>
      </c>
      <c r="E354">
        <f t="shared" ca="1" si="63"/>
        <v>0</v>
      </c>
      <c r="H354" t="str">
        <f t="shared" ca="1" si="64"/>
        <v>'Simpl. all tex-DT PLYWOOD'!</v>
      </c>
      <c r="I354" t="str">
        <f t="shared" ca="1" si="65"/>
        <v>'Simpl. all tex-DT PLYWOOD'!</v>
      </c>
      <c r="J354">
        <f t="shared" ca="1" si="66"/>
        <v>0</v>
      </c>
      <c r="K354">
        <f t="shared" ca="1" si="67"/>
        <v>0</v>
      </c>
      <c r="L354">
        <f t="shared" ca="1" si="68"/>
        <v>0</v>
      </c>
      <c r="M354">
        <f t="shared" ca="1" si="69"/>
        <v>0</v>
      </c>
      <c r="O354" t="str">
        <f t="shared" ca="1" si="70"/>
        <v>D:z</v>
      </c>
      <c r="P354" t="str">
        <f t="shared" ca="1" si="71"/>
        <v>D7:z7</v>
      </c>
    </row>
    <row r="355" spans="1:16">
      <c r="A355" t="str">
        <f t="shared" si="60"/>
        <v>12</v>
      </c>
      <c r="B355" t="str">
        <f t="shared" ca="1" si="61"/>
        <v>W</v>
      </c>
      <c r="C355" t="str">
        <f t="shared" si="62"/>
        <v>SIMPL-10G-T</v>
      </c>
      <c r="D355" t="s">
        <v>2984</v>
      </c>
      <c r="E355">
        <f t="shared" ca="1" si="63"/>
        <v>0</v>
      </c>
      <c r="H355" t="str">
        <f t="shared" ca="1" si="64"/>
        <v>'Simpl. all tex-DT PLYWOOD'!</v>
      </c>
      <c r="I355" t="str">
        <f t="shared" ca="1" si="65"/>
        <v>'Simpl. all tex-DT PLYWOOD'!</v>
      </c>
      <c r="J355">
        <f t="shared" ca="1" si="66"/>
        <v>0</v>
      </c>
      <c r="K355">
        <f t="shared" ca="1" si="67"/>
        <v>0</v>
      </c>
      <c r="L355">
        <f t="shared" ca="1" si="68"/>
        <v>0</v>
      </c>
      <c r="M355">
        <f t="shared" ca="1" si="69"/>
        <v>0</v>
      </c>
      <c r="O355" t="str">
        <f t="shared" ca="1" si="70"/>
        <v>D:z</v>
      </c>
      <c r="P355" t="str">
        <f t="shared" ca="1" si="71"/>
        <v>D7:z7</v>
      </c>
    </row>
    <row r="356" spans="1:16">
      <c r="A356" t="str">
        <f t="shared" si="60"/>
        <v>13</v>
      </c>
      <c r="B356" t="str">
        <f t="shared" ca="1" si="61"/>
        <v>W</v>
      </c>
      <c r="C356" t="str">
        <f t="shared" si="62"/>
        <v>SIMPL-10G-T</v>
      </c>
      <c r="D356" t="s">
        <v>2985</v>
      </c>
      <c r="E356">
        <f t="shared" ca="1" si="63"/>
        <v>0</v>
      </c>
      <c r="H356" t="str">
        <f t="shared" ca="1" si="64"/>
        <v>'Simpl. all tex-DT PLYWOOD'!</v>
      </c>
      <c r="I356" t="str">
        <f t="shared" ca="1" si="65"/>
        <v>'Simpl. all tex-DT PLYWOOD'!</v>
      </c>
      <c r="J356">
        <f t="shared" ca="1" si="66"/>
        <v>0</v>
      </c>
      <c r="K356">
        <f t="shared" ca="1" si="67"/>
        <v>0</v>
      </c>
      <c r="L356">
        <f t="shared" ca="1" si="68"/>
        <v>0</v>
      </c>
      <c r="M356">
        <f t="shared" ca="1" si="69"/>
        <v>0</v>
      </c>
      <c r="O356" t="str">
        <f t="shared" ca="1" si="70"/>
        <v>D:z</v>
      </c>
      <c r="P356" t="str">
        <f t="shared" ca="1" si="71"/>
        <v>D7:z7</v>
      </c>
    </row>
    <row r="357" spans="1:16">
      <c r="A357" t="str">
        <f t="shared" si="60"/>
        <v>15</v>
      </c>
      <c r="B357" t="str">
        <f t="shared" ca="1" si="61"/>
        <v>W</v>
      </c>
      <c r="C357" t="str">
        <f t="shared" si="62"/>
        <v>SIMPL-10G-T</v>
      </c>
      <c r="D357" t="s">
        <v>4993</v>
      </c>
      <c r="E357">
        <f t="shared" ca="1" si="63"/>
        <v>0</v>
      </c>
      <c r="H357" t="str">
        <f t="shared" ca="1" si="64"/>
        <v>'Simpl. all tex-DT PLYWOOD'!</v>
      </c>
      <c r="I357" t="str">
        <f t="shared" ca="1" si="65"/>
        <v>'Simpl. all tex-DT PLYWOOD'!</v>
      </c>
      <c r="J357">
        <f t="shared" ca="1" si="66"/>
        <v>0</v>
      </c>
      <c r="K357">
        <f t="shared" ca="1" si="67"/>
        <v>0</v>
      </c>
      <c r="L357">
        <f t="shared" ca="1" si="68"/>
        <v>0</v>
      </c>
      <c r="M357">
        <f t="shared" ca="1" si="69"/>
        <v>0</v>
      </c>
      <c r="O357" t="str">
        <f t="shared" ca="1" si="70"/>
        <v>D:z</v>
      </c>
      <c r="P357" t="str">
        <f t="shared" ca="1" si="71"/>
        <v>D7:z7</v>
      </c>
    </row>
    <row r="358" spans="1:16">
      <c r="A358" t="str">
        <f t="shared" si="60"/>
        <v>01</v>
      </c>
      <c r="B358" t="str">
        <f t="shared" ca="1" si="61"/>
        <v>W</v>
      </c>
      <c r="C358" t="str">
        <f t="shared" si="62"/>
        <v>SIMPL-11A</v>
      </c>
      <c r="D358" t="s">
        <v>461</v>
      </c>
      <c r="E358">
        <f t="shared" ca="1" si="63"/>
        <v>0</v>
      </c>
      <c r="H358" t="str">
        <f t="shared" ca="1" si="64"/>
        <v>'Simpl. all tex-DT PLYWOOD'!</v>
      </c>
      <c r="I358" t="str">
        <f t="shared" ca="1" si="65"/>
        <v>'Simpl. all tex-DT PLYWOOD'!</v>
      </c>
      <c r="J358">
        <f t="shared" ca="1" si="66"/>
        <v>0</v>
      </c>
      <c r="K358">
        <f t="shared" ca="1" si="67"/>
        <v>0</v>
      </c>
      <c r="L358">
        <f t="shared" ca="1" si="68"/>
        <v>0</v>
      </c>
      <c r="M358">
        <f t="shared" ca="1" si="69"/>
        <v>0</v>
      </c>
      <c r="O358" t="str">
        <f t="shared" ca="1" si="70"/>
        <v>D:z</v>
      </c>
      <c r="P358" t="str">
        <f t="shared" ca="1" si="71"/>
        <v>D7:z7</v>
      </c>
    </row>
    <row r="359" spans="1:16">
      <c r="A359" t="str">
        <f t="shared" si="60"/>
        <v>02</v>
      </c>
      <c r="B359" t="str">
        <f t="shared" ca="1" si="61"/>
        <v>W</v>
      </c>
      <c r="C359" t="str">
        <f t="shared" si="62"/>
        <v>SIMPL-11A</v>
      </c>
      <c r="D359" t="s">
        <v>462</v>
      </c>
      <c r="E359">
        <f t="shared" ca="1" si="63"/>
        <v>0</v>
      </c>
      <c r="H359" t="str">
        <f t="shared" ca="1" si="64"/>
        <v>'Simpl. all tex-DT PLYWOOD'!</v>
      </c>
      <c r="I359" t="str">
        <f t="shared" ca="1" si="65"/>
        <v>'Simpl. all tex-DT PLYWOOD'!</v>
      </c>
      <c r="J359">
        <f t="shared" ca="1" si="66"/>
        <v>0</v>
      </c>
      <c r="K359">
        <f t="shared" ca="1" si="67"/>
        <v>0</v>
      </c>
      <c r="L359">
        <f t="shared" ca="1" si="68"/>
        <v>0</v>
      </c>
      <c r="M359">
        <f t="shared" ca="1" si="69"/>
        <v>0</v>
      </c>
      <c r="O359" t="str">
        <f t="shared" ca="1" si="70"/>
        <v>D:z</v>
      </c>
      <c r="P359" t="str">
        <f t="shared" ca="1" si="71"/>
        <v>D7:z7</v>
      </c>
    </row>
    <row r="360" spans="1:16">
      <c r="A360" t="str">
        <f t="shared" si="60"/>
        <v>03</v>
      </c>
      <c r="B360" t="str">
        <f t="shared" ca="1" si="61"/>
        <v>W</v>
      </c>
      <c r="C360" t="str">
        <f t="shared" si="62"/>
        <v>SIMPL-11A</v>
      </c>
      <c r="D360" t="s">
        <v>463</v>
      </c>
      <c r="E360">
        <f t="shared" ca="1" si="63"/>
        <v>0</v>
      </c>
      <c r="H360" t="str">
        <f t="shared" ca="1" si="64"/>
        <v>'Simpl. all tex-DT PLYWOOD'!</v>
      </c>
      <c r="I360" t="str">
        <f t="shared" ca="1" si="65"/>
        <v>'Simpl. all tex-DT PLYWOOD'!</v>
      </c>
      <c r="J360">
        <f t="shared" ca="1" si="66"/>
        <v>0</v>
      </c>
      <c r="K360">
        <f t="shared" ca="1" si="67"/>
        <v>0</v>
      </c>
      <c r="L360">
        <f t="shared" ca="1" si="68"/>
        <v>0</v>
      </c>
      <c r="M360">
        <f t="shared" ca="1" si="69"/>
        <v>0</v>
      </c>
      <c r="O360" t="str">
        <f t="shared" ca="1" si="70"/>
        <v>D:z</v>
      </c>
      <c r="P360" t="str">
        <f t="shared" ca="1" si="71"/>
        <v>D7:z7</v>
      </c>
    </row>
    <row r="361" spans="1:16">
      <c r="A361" t="str">
        <f t="shared" si="60"/>
        <v>04</v>
      </c>
      <c r="B361" t="str">
        <f t="shared" ca="1" si="61"/>
        <v>W</v>
      </c>
      <c r="C361" t="str">
        <f t="shared" si="62"/>
        <v>SIMPL-11A</v>
      </c>
      <c r="D361" t="s">
        <v>464</v>
      </c>
      <c r="E361">
        <f t="shared" ca="1" si="63"/>
        <v>0</v>
      </c>
      <c r="H361" t="str">
        <f t="shared" ca="1" si="64"/>
        <v>'Simpl. all tex-DT PLYWOOD'!</v>
      </c>
      <c r="I361" t="str">
        <f t="shared" ca="1" si="65"/>
        <v>'Simpl. all tex-DT PLYWOOD'!</v>
      </c>
      <c r="J361">
        <f t="shared" ca="1" si="66"/>
        <v>0</v>
      </c>
      <c r="K361">
        <f t="shared" ca="1" si="67"/>
        <v>0</v>
      </c>
      <c r="L361">
        <f t="shared" ca="1" si="68"/>
        <v>0</v>
      </c>
      <c r="M361">
        <f t="shared" ca="1" si="69"/>
        <v>0</v>
      </c>
      <c r="O361" t="str">
        <f t="shared" ca="1" si="70"/>
        <v>D:z</v>
      </c>
      <c r="P361" t="str">
        <f t="shared" ca="1" si="71"/>
        <v>D7:z7</v>
      </c>
    </row>
    <row r="362" spans="1:16">
      <c r="A362" t="str">
        <f t="shared" si="60"/>
        <v>05</v>
      </c>
      <c r="B362" t="str">
        <f t="shared" ca="1" si="61"/>
        <v>W</v>
      </c>
      <c r="C362" t="str">
        <f t="shared" si="62"/>
        <v>SIMPL-11A</v>
      </c>
      <c r="D362" t="s">
        <v>465</v>
      </c>
      <c r="E362">
        <f t="shared" ca="1" si="63"/>
        <v>0</v>
      </c>
      <c r="H362" t="str">
        <f t="shared" ca="1" si="64"/>
        <v>'Simpl. all tex-DT PLYWOOD'!</v>
      </c>
      <c r="I362" t="str">
        <f t="shared" ca="1" si="65"/>
        <v>'Simpl. all tex-DT PLYWOOD'!</v>
      </c>
      <c r="J362">
        <f t="shared" ca="1" si="66"/>
        <v>0</v>
      </c>
      <c r="K362">
        <f t="shared" ca="1" si="67"/>
        <v>0</v>
      </c>
      <c r="L362">
        <f t="shared" ca="1" si="68"/>
        <v>0</v>
      </c>
      <c r="M362">
        <f t="shared" ca="1" si="69"/>
        <v>0</v>
      </c>
      <c r="O362" t="str">
        <f t="shared" ca="1" si="70"/>
        <v>D:z</v>
      </c>
      <c r="P362" t="str">
        <f t="shared" ca="1" si="71"/>
        <v>D7:z7</v>
      </c>
    </row>
    <row r="363" spans="1:16">
      <c r="A363" t="str">
        <f t="shared" si="60"/>
        <v>06</v>
      </c>
      <c r="B363" t="str">
        <f t="shared" ca="1" si="61"/>
        <v>W</v>
      </c>
      <c r="C363" t="str">
        <f t="shared" si="62"/>
        <v>SIMPL-11A</v>
      </c>
      <c r="D363" t="s">
        <v>466</v>
      </c>
      <c r="E363">
        <f t="shared" ca="1" si="63"/>
        <v>0</v>
      </c>
      <c r="H363" t="str">
        <f t="shared" ca="1" si="64"/>
        <v>'Simpl. all tex-DT PLYWOOD'!</v>
      </c>
      <c r="I363" t="str">
        <f t="shared" ca="1" si="65"/>
        <v>'Simpl. all tex-DT PLYWOOD'!</v>
      </c>
      <c r="J363">
        <f t="shared" ca="1" si="66"/>
        <v>0</v>
      </c>
      <c r="K363">
        <f t="shared" ca="1" si="67"/>
        <v>0</v>
      </c>
      <c r="L363">
        <f t="shared" ca="1" si="68"/>
        <v>0</v>
      </c>
      <c r="M363">
        <f t="shared" ca="1" si="69"/>
        <v>0</v>
      </c>
      <c r="O363" t="str">
        <f t="shared" ca="1" si="70"/>
        <v>D:z</v>
      </c>
      <c r="P363" t="str">
        <f t="shared" ca="1" si="71"/>
        <v>D7:z7</v>
      </c>
    </row>
    <row r="364" spans="1:16">
      <c r="A364" t="str">
        <f t="shared" si="60"/>
        <v>07</v>
      </c>
      <c r="B364" t="str">
        <f t="shared" ca="1" si="61"/>
        <v>W</v>
      </c>
      <c r="C364" t="str">
        <f t="shared" si="62"/>
        <v>SIMPL-11A</v>
      </c>
      <c r="D364" t="s">
        <v>467</v>
      </c>
      <c r="E364">
        <f t="shared" ca="1" si="63"/>
        <v>0</v>
      </c>
      <c r="H364" t="str">
        <f t="shared" ca="1" si="64"/>
        <v>'Simpl. all tex-DT PLYWOOD'!</v>
      </c>
      <c r="I364" t="str">
        <f t="shared" ca="1" si="65"/>
        <v>'Simpl. all tex-DT PLYWOOD'!</v>
      </c>
      <c r="J364">
        <f t="shared" ca="1" si="66"/>
        <v>0</v>
      </c>
      <c r="K364">
        <f t="shared" ca="1" si="67"/>
        <v>0</v>
      </c>
      <c r="L364">
        <f t="shared" ca="1" si="68"/>
        <v>0</v>
      </c>
      <c r="M364">
        <f t="shared" ca="1" si="69"/>
        <v>0</v>
      </c>
      <c r="O364" t="str">
        <f t="shared" ca="1" si="70"/>
        <v>D:z</v>
      </c>
      <c r="P364" t="str">
        <f t="shared" ca="1" si="71"/>
        <v>D7:z7</v>
      </c>
    </row>
    <row r="365" spans="1:16">
      <c r="A365" t="str">
        <f t="shared" si="60"/>
        <v>08</v>
      </c>
      <c r="B365" t="str">
        <f t="shared" ca="1" si="61"/>
        <v>W</v>
      </c>
      <c r="C365" t="str">
        <f t="shared" si="62"/>
        <v>SIMPL-11A</v>
      </c>
      <c r="D365" t="s">
        <v>468</v>
      </c>
      <c r="E365">
        <f t="shared" ca="1" si="63"/>
        <v>0</v>
      </c>
      <c r="H365" t="str">
        <f t="shared" ca="1" si="64"/>
        <v>'Simpl. all tex-DT PLYWOOD'!</v>
      </c>
      <c r="I365" t="str">
        <f t="shared" ca="1" si="65"/>
        <v>'Simpl. all tex-DT PLYWOOD'!</v>
      </c>
      <c r="J365">
        <f t="shared" ca="1" si="66"/>
        <v>0</v>
      </c>
      <c r="K365">
        <f t="shared" ca="1" si="67"/>
        <v>0</v>
      </c>
      <c r="L365">
        <f t="shared" ca="1" si="68"/>
        <v>0</v>
      </c>
      <c r="M365">
        <f t="shared" ca="1" si="69"/>
        <v>0</v>
      </c>
      <c r="O365" t="str">
        <f t="shared" ca="1" si="70"/>
        <v>D:z</v>
      </c>
      <c r="P365" t="str">
        <f t="shared" ca="1" si="71"/>
        <v>D7:z7</v>
      </c>
    </row>
    <row r="366" spans="1:16">
      <c r="A366" t="str">
        <f t="shared" si="60"/>
        <v>09</v>
      </c>
      <c r="B366" t="str">
        <f t="shared" ca="1" si="61"/>
        <v>W</v>
      </c>
      <c r="C366" t="str">
        <f t="shared" si="62"/>
        <v>SIMPL-11A</v>
      </c>
      <c r="D366" t="s">
        <v>469</v>
      </c>
      <c r="E366">
        <f t="shared" ca="1" si="63"/>
        <v>0</v>
      </c>
      <c r="H366" t="str">
        <f t="shared" ca="1" si="64"/>
        <v>'Simpl. all tex-DT PLYWOOD'!</v>
      </c>
      <c r="I366" t="str">
        <f t="shared" ca="1" si="65"/>
        <v>'Simpl. all tex-DT PLYWOOD'!</v>
      </c>
      <c r="J366">
        <f t="shared" ca="1" si="66"/>
        <v>0</v>
      </c>
      <c r="K366">
        <f t="shared" ca="1" si="67"/>
        <v>0</v>
      </c>
      <c r="L366">
        <f t="shared" ca="1" si="68"/>
        <v>0</v>
      </c>
      <c r="M366">
        <f t="shared" ca="1" si="69"/>
        <v>0</v>
      </c>
      <c r="O366" t="str">
        <f t="shared" ca="1" si="70"/>
        <v>D:z</v>
      </c>
      <c r="P366" t="str">
        <f t="shared" ca="1" si="71"/>
        <v>D7:z7</v>
      </c>
    </row>
    <row r="367" spans="1:16">
      <c r="A367" t="str">
        <f t="shared" si="60"/>
        <v>10</v>
      </c>
      <c r="B367" t="str">
        <f t="shared" ca="1" si="61"/>
        <v>W</v>
      </c>
      <c r="C367" t="str">
        <f t="shared" si="62"/>
        <v>SIMPL-11A</v>
      </c>
      <c r="D367" t="s">
        <v>470</v>
      </c>
      <c r="E367">
        <f t="shared" ca="1" si="63"/>
        <v>0</v>
      </c>
      <c r="H367" t="str">
        <f t="shared" ca="1" si="64"/>
        <v>'Simpl. all tex-DT PLYWOOD'!</v>
      </c>
      <c r="I367" t="str">
        <f t="shared" ca="1" si="65"/>
        <v>'Simpl. all tex-DT PLYWOOD'!</v>
      </c>
      <c r="J367">
        <f t="shared" ca="1" si="66"/>
        <v>0</v>
      </c>
      <c r="K367">
        <f t="shared" ca="1" si="67"/>
        <v>0</v>
      </c>
      <c r="L367">
        <f t="shared" ca="1" si="68"/>
        <v>0</v>
      </c>
      <c r="M367">
        <f t="shared" ca="1" si="69"/>
        <v>0</v>
      </c>
      <c r="O367" t="str">
        <f t="shared" ca="1" si="70"/>
        <v>D:z</v>
      </c>
      <c r="P367" t="str">
        <f t="shared" ca="1" si="71"/>
        <v>D7:z7</v>
      </c>
    </row>
    <row r="368" spans="1:16">
      <c r="A368" t="str">
        <f t="shared" si="60"/>
        <v>100</v>
      </c>
      <c r="B368" t="str">
        <f t="shared" ca="1" si="61"/>
        <v>W</v>
      </c>
      <c r="C368" t="str">
        <f t="shared" si="62"/>
        <v>SIMPL-11A</v>
      </c>
      <c r="D368" t="s">
        <v>474</v>
      </c>
      <c r="E368">
        <f t="shared" ca="1" si="63"/>
        <v>0</v>
      </c>
      <c r="H368" t="str">
        <f t="shared" ca="1" si="64"/>
        <v>'Simpl. all tex-DT PLYWOOD'!</v>
      </c>
      <c r="I368" t="str">
        <f t="shared" ca="1" si="65"/>
        <v>'Simpl. all tex-DT PLYWOOD'!</v>
      </c>
      <c r="J368">
        <f t="shared" ca="1" si="66"/>
        <v>0</v>
      </c>
      <c r="K368">
        <f t="shared" ca="1" si="67"/>
        <v>0</v>
      </c>
      <c r="L368">
        <f t="shared" ca="1" si="68"/>
        <v>0</v>
      </c>
      <c r="M368">
        <f t="shared" ca="1" si="69"/>
        <v>0</v>
      </c>
      <c r="O368" t="str">
        <f t="shared" ca="1" si="70"/>
        <v>D:z</v>
      </c>
      <c r="P368" t="str">
        <f t="shared" ca="1" si="71"/>
        <v>D7:z7</v>
      </c>
    </row>
    <row r="369" spans="1:16">
      <c r="A369" t="str">
        <f t="shared" si="60"/>
        <v>11</v>
      </c>
      <c r="B369" t="str">
        <f t="shared" ca="1" si="61"/>
        <v>W</v>
      </c>
      <c r="C369" t="str">
        <f t="shared" si="62"/>
        <v>SIMPL-11A</v>
      </c>
      <c r="D369" t="s">
        <v>471</v>
      </c>
      <c r="E369">
        <f t="shared" ca="1" si="63"/>
        <v>0</v>
      </c>
      <c r="H369" t="str">
        <f t="shared" ca="1" si="64"/>
        <v>'Simpl. all tex-DT PLYWOOD'!</v>
      </c>
      <c r="I369" t="str">
        <f t="shared" ca="1" si="65"/>
        <v>'Simpl. all tex-DT PLYWOOD'!</v>
      </c>
      <c r="J369">
        <f t="shared" ca="1" si="66"/>
        <v>0</v>
      </c>
      <c r="K369">
        <f t="shared" ca="1" si="67"/>
        <v>0</v>
      </c>
      <c r="L369">
        <f t="shared" ca="1" si="68"/>
        <v>0</v>
      </c>
      <c r="M369">
        <f t="shared" ca="1" si="69"/>
        <v>0</v>
      </c>
      <c r="O369" t="str">
        <f t="shared" ca="1" si="70"/>
        <v>D:z</v>
      </c>
      <c r="P369" t="str">
        <f t="shared" ca="1" si="71"/>
        <v>D7:z7</v>
      </c>
    </row>
    <row r="370" spans="1:16">
      <c r="A370" t="str">
        <f t="shared" si="60"/>
        <v>12</v>
      </c>
      <c r="B370" t="str">
        <f t="shared" ca="1" si="61"/>
        <v>W</v>
      </c>
      <c r="C370" t="str">
        <f t="shared" si="62"/>
        <v>SIMPL-11A</v>
      </c>
      <c r="D370" t="s">
        <v>472</v>
      </c>
      <c r="E370">
        <f t="shared" ca="1" si="63"/>
        <v>0</v>
      </c>
      <c r="H370" t="str">
        <f t="shared" ca="1" si="64"/>
        <v>'Simpl. all tex-DT PLYWOOD'!</v>
      </c>
      <c r="I370" t="str">
        <f t="shared" ca="1" si="65"/>
        <v>'Simpl. all tex-DT PLYWOOD'!</v>
      </c>
      <c r="J370">
        <f t="shared" ca="1" si="66"/>
        <v>0</v>
      </c>
      <c r="K370">
        <f t="shared" ca="1" si="67"/>
        <v>0</v>
      </c>
      <c r="L370">
        <f t="shared" ca="1" si="68"/>
        <v>0</v>
      </c>
      <c r="M370">
        <f t="shared" ca="1" si="69"/>
        <v>0</v>
      </c>
      <c r="O370" t="str">
        <f t="shared" ca="1" si="70"/>
        <v>D:z</v>
      </c>
      <c r="P370" t="str">
        <f t="shared" ca="1" si="71"/>
        <v>D7:z7</v>
      </c>
    </row>
    <row r="371" spans="1:16">
      <c r="A371" t="str">
        <f t="shared" si="60"/>
        <v>13</v>
      </c>
      <c r="B371" t="str">
        <f t="shared" ca="1" si="61"/>
        <v>W</v>
      </c>
      <c r="C371" t="str">
        <f t="shared" si="62"/>
        <v>SIMPL-11A</v>
      </c>
      <c r="D371" t="s">
        <v>473</v>
      </c>
      <c r="E371">
        <f t="shared" ca="1" si="63"/>
        <v>0</v>
      </c>
      <c r="H371" t="str">
        <f t="shared" ca="1" si="64"/>
        <v>'Simpl. all tex-DT PLYWOOD'!</v>
      </c>
      <c r="I371" t="str">
        <f t="shared" ca="1" si="65"/>
        <v>'Simpl. all tex-DT PLYWOOD'!</v>
      </c>
      <c r="J371">
        <f t="shared" ca="1" si="66"/>
        <v>0</v>
      </c>
      <c r="K371">
        <f t="shared" ca="1" si="67"/>
        <v>0</v>
      </c>
      <c r="L371">
        <f t="shared" ca="1" si="68"/>
        <v>0</v>
      </c>
      <c r="M371">
        <f t="shared" ca="1" si="69"/>
        <v>0</v>
      </c>
      <c r="O371" t="str">
        <f t="shared" ca="1" si="70"/>
        <v>D:z</v>
      </c>
      <c r="P371" t="str">
        <f t="shared" ca="1" si="71"/>
        <v>D7:z7</v>
      </c>
    </row>
    <row r="372" spans="1:16">
      <c r="A372" t="str">
        <f t="shared" si="60"/>
        <v>01</v>
      </c>
      <c r="B372" t="str">
        <f t="shared" ca="1" si="61"/>
        <v>W</v>
      </c>
      <c r="C372" t="str">
        <f t="shared" si="62"/>
        <v>SIMPL-11A-C</v>
      </c>
      <c r="D372" t="s">
        <v>6114</v>
      </c>
      <c r="E372">
        <f t="shared" ca="1" si="63"/>
        <v>0</v>
      </c>
      <c r="H372" t="str">
        <f t="shared" ca="1" si="64"/>
        <v>'(more) Simpl. Textures PLYWOOD'!</v>
      </c>
      <c r="I372">
        <f t="shared" ca="1" si="65"/>
        <v>0</v>
      </c>
      <c r="J372" t="str">
        <f t="shared" ca="1" si="66"/>
        <v>'(more) Simpl. Textures PLYWOOD'!</v>
      </c>
      <c r="K372">
        <f t="shared" ca="1" si="67"/>
        <v>0</v>
      </c>
      <c r="L372">
        <f t="shared" ca="1" si="68"/>
        <v>0</v>
      </c>
      <c r="M372">
        <f t="shared" ca="1" si="69"/>
        <v>0</v>
      </c>
      <c r="O372" t="str">
        <f t="shared" ca="1" si="70"/>
        <v>D:N</v>
      </c>
      <c r="P372" t="str">
        <f t="shared" ca="1" si="71"/>
        <v>D7:N7</v>
      </c>
    </row>
    <row r="373" spans="1:16">
      <c r="A373" t="str">
        <f t="shared" si="60"/>
        <v>16</v>
      </c>
      <c r="B373" t="str">
        <f t="shared" ca="1" si="61"/>
        <v>W</v>
      </c>
      <c r="C373" t="str">
        <f t="shared" si="62"/>
        <v>SIMPL-11A-N-NT</v>
      </c>
      <c r="D373" t="s">
        <v>5632</v>
      </c>
      <c r="E373">
        <f t="shared" ca="1" si="63"/>
        <v>0</v>
      </c>
      <c r="H373" t="str">
        <f t="shared" ca="1" si="64"/>
        <v>'(more) Simpl. Textures PLYWOOD'!</v>
      </c>
      <c r="I373">
        <f t="shared" ca="1" si="65"/>
        <v>0</v>
      </c>
      <c r="J373" t="str">
        <f t="shared" ca="1" si="66"/>
        <v>'(more) Simpl. Textures PLYWOOD'!</v>
      </c>
      <c r="K373">
        <f t="shared" ca="1" si="67"/>
        <v>0</v>
      </c>
      <c r="L373">
        <f t="shared" ca="1" si="68"/>
        <v>0</v>
      </c>
      <c r="M373">
        <f t="shared" ca="1" si="69"/>
        <v>0</v>
      </c>
      <c r="O373" t="str">
        <f t="shared" ca="1" si="70"/>
        <v>D:N</v>
      </c>
      <c r="P373" t="str">
        <f t="shared" ca="1" si="71"/>
        <v>D7:N7</v>
      </c>
    </row>
    <row r="374" spans="1:16">
      <c r="A374" t="str">
        <f t="shared" si="60"/>
        <v>16</v>
      </c>
      <c r="B374" t="str">
        <f t="shared" ca="1" si="61"/>
        <v>W</v>
      </c>
      <c r="C374" t="str">
        <f t="shared" si="62"/>
        <v>SIMPL-11A-N-T</v>
      </c>
      <c r="D374" t="s">
        <v>5792</v>
      </c>
      <c r="E374">
        <f t="shared" ca="1" si="63"/>
        <v>0</v>
      </c>
      <c r="H374" t="str">
        <f t="shared" ca="1" si="64"/>
        <v>'(more) Simpl. Textures PLYWOOD'!</v>
      </c>
      <c r="I374">
        <f t="shared" ca="1" si="65"/>
        <v>0</v>
      </c>
      <c r="J374" t="str">
        <f t="shared" ca="1" si="66"/>
        <v>'(more) Simpl. Textures PLYWOOD'!</v>
      </c>
      <c r="K374">
        <f t="shared" ca="1" si="67"/>
        <v>0</v>
      </c>
      <c r="L374">
        <f t="shared" ca="1" si="68"/>
        <v>0</v>
      </c>
      <c r="M374">
        <f t="shared" ca="1" si="69"/>
        <v>0</v>
      </c>
      <c r="O374" t="str">
        <f t="shared" ca="1" si="70"/>
        <v>D:N</v>
      </c>
      <c r="P374" t="str">
        <f t="shared" ca="1" si="71"/>
        <v>D7:N7</v>
      </c>
    </row>
    <row r="375" spans="1:16">
      <c r="A375" t="str">
        <f t="shared" si="60"/>
        <v>01</v>
      </c>
      <c r="B375" t="str">
        <f t="shared" ca="1" si="61"/>
        <v>W</v>
      </c>
      <c r="C375" t="str">
        <f t="shared" si="62"/>
        <v>SIMPL-11A-T</v>
      </c>
      <c r="D375" t="s">
        <v>2987</v>
      </c>
      <c r="E375">
        <f t="shared" ca="1" si="63"/>
        <v>0</v>
      </c>
      <c r="H375" t="str">
        <f t="shared" ca="1" si="64"/>
        <v>'Simpl. all tex-DT PLYWOOD'!</v>
      </c>
      <c r="I375" t="str">
        <f t="shared" ca="1" si="65"/>
        <v>'Simpl. all tex-DT PLYWOOD'!</v>
      </c>
      <c r="J375">
        <f t="shared" ca="1" si="66"/>
        <v>0</v>
      </c>
      <c r="K375">
        <f t="shared" ca="1" si="67"/>
        <v>0</v>
      </c>
      <c r="L375">
        <f t="shared" ca="1" si="68"/>
        <v>0</v>
      </c>
      <c r="M375">
        <f t="shared" ca="1" si="69"/>
        <v>0</v>
      </c>
      <c r="O375" t="str">
        <f t="shared" ca="1" si="70"/>
        <v>D:z</v>
      </c>
      <c r="P375" t="str">
        <f t="shared" ca="1" si="71"/>
        <v>D7:z7</v>
      </c>
    </row>
    <row r="376" spans="1:16">
      <c r="A376" t="str">
        <f t="shared" si="60"/>
        <v>02</v>
      </c>
      <c r="B376" t="str">
        <f t="shared" ca="1" si="61"/>
        <v>W</v>
      </c>
      <c r="C376" t="str">
        <f t="shared" si="62"/>
        <v>SIMPL-11A-T</v>
      </c>
      <c r="D376" t="s">
        <v>2988</v>
      </c>
      <c r="E376">
        <f t="shared" ca="1" si="63"/>
        <v>0</v>
      </c>
      <c r="H376" t="str">
        <f t="shared" ca="1" si="64"/>
        <v>'Simpl. all tex-DT PLYWOOD'!</v>
      </c>
      <c r="I376" t="str">
        <f t="shared" ca="1" si="65"/>
        <v>'Simpl. all tex-DT PLYWOOD'!</v>
      </c>
      <c r="J376">
        <f t="shared" ca="1" si="66"/>
        <v>0</v>
      </c>
      <c r="K376">
        <f t="shared" ca="1" si="67"/>
        <v>0</v>
      </c>
      <c r="L376">
        <f t="shared" ca="1" si="68"/>
        <v>0</v>
      </c>
      <c r="M376">
        <f t="shared" ca="1" si="69"/>
        <v>0</v>
      </c>
      <c r="O376" t="str">
        <f t="shared" ca="1" si="70"/>
        <v>D:z</v>
      </c>
      <c r="P376" t="str">
        <f t="shared" ca="1" si="71"/>
        <v>D7:z7</v>
      </c>
    </row>
    <row r="377" spans="1:16">
      <c r="A377" t="str">
        <f t="shared" si="60"/>
        <v>03</v>
      </c>
      <c r="B377" t="str">
        <f t="shared" ca="1" si="61"/>
        <v>W</v>
      </c>
      <c r="C377" t="str">
        <f t="shared" si="62"/>
        <v>SIMPL-11A-T</v>
      </c>
      <c r="D377" t="s">
        <v>2989</v>
      </c>
      <c r="E377">
        <f t="shared" ca="1" si="63"/>
        <v>0</v>
      </c>
      <c r="H377" t="str">
        <f t="shared" ca="1" si="64"/>
        <v>'Simpl. all tex-DT PLYWOOD'!</v>
      </c>
      <c r="I377" t="str">
        <f t="shared" ca="1" si="65"/>
        <v>'Simpl. all tex-DT PLYWOOD'!</v>
      </c>
      <c r="J377">
        <f t="shared" ca="1" si="66"/>
        <v>0</v>
      </c>
      <c r="K377">
        <f t="shared" ca="1" si="67"/>
        <v>0</v>
      </c>
      <c r="L377">
        <f t="shared" ca="1" si="68"/>
        <v>0</v>
      </c>
      <c r="M377">
        <f t="shared" ca="1" si="69"/>
        <v>0</v>
      </c>
      <c r="O377" t="str">
        <f t="shared" ca="1" si="70"/>
        <v>D:z</v>
      </c>
      <c r="P377" t="str">
        <f t="shared" ca="1" si="71"/>
        <v>D7:z7</v>
      </c>
    </row>
    <row r="378" spans="1:16">
      <c r="A378" t="str">
        <f t="shared" si="60"/>
        <v>04</v>
      </c>
      <c r="B378" t="str">
        <f t="shared" ca="1" si="61"/>
        <v>W</v>
      </c>
      <c r="C378" t="str">
        <f t="shared" si="62"/>
        <v>SIMPL-11A-T</v>
      </c>
      <c r="D378" t="s">
        <v>2990</v>
      </c>
      <c r="E378">
        <f t="shared" ca="1" si="63"/>
        <v>0</v>
      </c>
      <c r="H378" t="str">
        <f t="shared" ca="1" si="64"/>
        <v>'Simpl. all tex-DT PLYWOOD'!</v>
      </c>
      <c r="I378" t="str">
        <f t="shared" ca="1" si="65"/>
        <v>'Simpl. all tex-DT PLYWOOD'!</v>
      </c>
      <c r="J378">
        <f t="shared" ca="1" si="66"/>
        <v>0</v>
      </c>
      <c r="K378">
        <f t="shared" ca="1" si="67"/>
        <v>0</v>
      </c>
      <c r="L378">
        <f t="shared" ca="1" si="68"/>
        <v>0</v>
      </c>
      <c r="M378">
        <f t="shared" ca="1" si="69"/>
        <v>0</v>
      </c>
      <c r="O378" t="str">
        <f t="shared" ca="1" si="70"/>
        <v>D:z</v>
      </c>
      <c r="P378" t="str">
        <f t="shared" ca="1" si="71"/>
        <v>D7:z7</v>
      </c>
    </row>
    <row r="379" spans="1:16">
      <c r="A379" t="str">
        <f t="shared" si="60"/>
        <v>05</v>
      </c>
      <c r="B379" t="str">
        <f t="shared" ca="1" si="61"/>
        <v>W</v>
      </c>
      <c r="C379" t="str">
        <f t="shared" si="62"/>
        <v>SIMPL-11A-T</v>
      </c>
      <c r="D379" t="s">
        <v>2991</v>
      </c>
      <c r="E379">
        <f t="shared" ca="1" si="63"/>
        <v>0</v>
      </c>
      <c r="H379" t="str">
        <f t="shared" ca="1" si="64"/>
        <v>'Simpl. all tex-DT PLYWOOD'!</v>
      </c>
      <c r="I379" t="str">
        <f t="shared" ca="1" si="65"/>
        <v>'Simpl. all tex-DT PLYWOOD'!</v>
      </c>
      <c r="J379">
        <f t="shared" ca="1" si="66"/>
        <v>0</v>
      </c>
      <c r="K379">
        <f t="shared" ca="1" si="67"/>
        <v>0</v>
      </c>
      <c r="L379">
        <f t="shared" ca="1" si="68"/>
        <v>0</v>
      </c>
      <c r="M379">
        <f t="shared" ca="1" si="69"/>
        <v>0</v>
      </c>
      <c r="O379" t="str">
        <f t="shared" ca="1" si="70"/>
        <v>D:z</v>
      </c>
      <c r="P379" t="str">
        <f t="shared" ca="1" si="71"/>
        <v>D7:z7</v>
      </c>
    </row>
    <row r="380" spans="1:16">
      <c r="A380" t="str">
        <f t="shared" si="60"/>
        <v>06</v>
      </c>
      <c r="B380" t="str">
        <f t="shared" ca="1" si="61"/>
        <v>W</v>
      </c>
      <c r="C380" t="str">
        <f t="shared" si="62"/>
        <v>SIMPL-11A-T</v>
      </c>
      <c r="D380" t="s">
        <v>2992</v>
      </c>
      <c r="E380">
        <f t="shared" ca="1" si="63"/>
        <v>0</v>
      </c>
      <c r="H380" t="str">
        <f t="shared" ca="1" si="64"/>
        <v>'Simpl. all tex-DT PLYWOOD'!</v>
      </c>
      <c r="I380" t="str">
        <f t="shared" ca="1" si="65"/>
        <v>'Simpl. all tex-DT PLYWOOD'!</v>
      </c>
      <c r="J380">
        <f t="shared" ca="1" si="66"/>
        <v>0</v>
      </c>
      <c r="K380">
        <f t="shared" ca="1" si="67"/>
        <v>0</v>
      </c>
      <c r="L380">
        <f t="shared" ca="1" si="68"/>
        <v>0</v>
      </c>
      <c r="M380">
        <f t="shared" ca="1" si="69"/>
        <v>0</v>
      </c>
      <c r="O380" t="str">
        <f t="shared" ca="1" si="70"/>
        <v>D:z</v>
      </c>
      <c r="P380" t="str">
        <f t="shared" ca="1" si="71"/>
        <v>D7:z7</v>
      </c>
    </row>
    <row r="381" spans="1:16">
      <c r="A381" t="str">
        <f t="shared" si="60"/>
        <v>07</v>
      </c>
      <c r="B381" t="str">
        <f t="shared" ca="1" si="61"/>
        <v>W</v>
      </c>
      <c r="C381" t="str">
        <f t="shared" si="62"/>
        <v>SIMPL-11A-T</v>
      </c>
      <c r="D381" t="s">
        <v>2993</v>
      </c>
      <c r="E381">
        <f t="shared" ca="1" si="63"/>
        <v>0</v>
      </c>
      <c r="H381" t="str">
        <f t="shared" ca="1" si="64"/>
        <v>'Simpl. all tex-DT PLYWOOD'!</v>
      </c>
      <c r="I381" t="str">
        <f t="shared" ca="1" si="65"/>
        <v>'Simpl. all tex-DT PLYWOOD'!</v>
      </c>
      <c r="J381">
        <f t="shared" ca="1" si="66"/>
        <v>0</v>
      </c>
      <c r="K381">
        <f t="shared" ca="1" si="67"/>
        <v>0</v>
      </c>
      <c r="L381">
        <f t="shared" ca="1" si="68"/>
        <v>0</v>
      </c>
      <c r="M381">
        <f t="shared" ca="1" si="69"/>
        <v>0</v>
      </c>
      <c r="O381" t="str">
        <f t="shared" ca="1" si="70"/>
        <v>D:z</v>
      </c>
      <c r="P381" t="str">
        <f t="shared" ca="1" si="71"/>
        <v>D7:z7</v>
      </c>
    </row>
    <row r="382" spans="1:16">
      <c r="A382" t="str">
        <f t="shared" si="60"/>
        <v>08</v>
      </c>
      <c r="B382" t="str">
        <f t="shared" ca="1" si="61"/>
        <v>W</v>
      </c>
      <c r="C382" t="str">
        <f t="shared" si="62"/>
        <v>SIMPL-11A-T</v>
      </c>
      <c r="D382" t="s">
        <v>2994</v>
      </c>
      <c r="E382">
        <f t="shared" ca="1" si="63"/>
        <v>0</v>
      </c>
      <c r="H382" t="str">
        <f t="shared" ca="1" si="64"/>
        <v>'Simpl. all tex-DT PLYWOOD'!</v>
      </c>
      <c r="I382" t="str">
        <f t="shared" ca="1" si="65"/>
        <v>'Simpl. all tex-DT PLYWOOD'!</v>
      </c>
      <c r="J382">
        <f t="shared" ca="1" si="66"/>
        <v>0</v>
      </c>
      <c r="K382">
        <f t="shared" ca="1" si="67"/>
        <v>0</v>
      </c>
      <c r="L382">
        <f t="shared" ca="1" si="68"/>
        <v>0</v>
      </c>
      <c r="M382">
        <f t="shared" ca="1" si="69"/>
        <v>0</v>
      </c>
      <c r="O382" t="str">
        <f t="shared" ca="1" si="70"/>
        <v>D:z</v>
      </c>
      <c r="P382" t="str">
        <f t="shared" ca="1" si="71"/>
        <v>D7:z7</v>
      </c>
    </row>
    <row r="383" spans="1:16">
      <c r="A383" t="str">
        <f t="shared" si="60"/>
        <v>09</v>
      </c>
      <c r="B383" t="str">
        <f t="shared" ca="1" si="61"/>
        <v>W</v>
      </c>
      <c r="C383" t="str">
        <f t="shared" si="62"/>
        <v>SIMPL-11A-T</v>
      </c>
      <c r="D383" t="s">
        <v>2995</v>
      </c>
      <c r="E383">
        <f t="shared" ca="1" si="63"/>
        <v>0</v>
      </c>
      <c r="H383" t="str">
        <f t="shared" ca="1" si="64"/>
        <v>'Simpl. all tex-DT PLYWOOD'!</v>
      </c>
      <c r="I383" t="str">
        <f t="shared" ca="1" si="65"/>
        <v>'Simpl. all tex-DT PLYWOOD'!</v>
      </c>
      <c r="J383">
        <f t="shared" ca="1" si="66"/>
        <v>0</v>
      </c>
      <c r="K383">
        <f t="shared" ca="1" si="67"/>
        <v>0</v>
      </c>
      <c r="L383">
        <f t="shared" ca="1" si="68"/>
        <v>0</v>
      </c>
      <c r="M383">
        <f t="shared" ca="1" si="69"/>
        <v>0</v>
      </c>
      <c r="O383" t="str">
        <f t="shared" ca="1" si="70"/>
        <v>D:z</v>
      </c>
      <c r="P383" t="str">
        <f t="shared" ca="1" si="71"/>
        <v>D7:z7</v>
      </c>
    </row>
    <row r="384" spans="1:16">
      <c r="A384" t="str">
        <f t="shared" si="60"/>
        <v>10</v>
      </c>
      <c r="B384" t="str">
        <f t="shared" ca="1" si="61"/>
        <v>W</v>
      </c>
      <c r="C384" t="str">
        <f t="shared" si="62"/>
        <v>SIMPL-11A-T</v>
      </c>
      <c r="D384" t="s">
        <v>2996</v>
      </c>
      <c r="E384">
        <f t="shared" ca="1" si="63"/>
        <v>0</v>
      </c>
      <c r="H384" t="str">
        <f t="shared" ca="1" si="64"/>
        <v>'Simpl. all tex-DT PLYWOOD'!</v>
      </c>
      <c r="I384" t="str">
        <f t="shared" ca="1" si="65"/>
        <v>'Simpl. all tex-DT PLYWOOD'!</v>
      </c>
      <c r="J384">
        <f t="shared" ca="1" si="66"/>
        <v>0</v>
      </c>
      <c r="K384">
        <f t="shared" ca="1" si="67"/>
        <v>0</v>
      </c>
      <c r="L384">
        <f t="shared" ca="1" si="68"/>
        <v>0</v>
      </c>
      <c r="M384">
        <f t="shared" ca="1" si="69"/>
        <v>0</v>
      </c>
      <c r="O384" t="str">
        <f t="shared" ca="1" si="70"/>
        <v>D:z</v>
      </c>
      <c r="P384" t="str">
        <f t="shared" ca="1" si="71"/>
        <v>D7:z7</v>
      </c>
    </row>
    <row r="385" spans="1:16">
      <c r="A385" t="str">
        <f t="shared" si="60"/>
        <v>11</v>
      </c>
      <c r="B385" t="str">
        <f t="shared" ca="1" si="61"/>
        <v>W</v>
      </c>
      <c r="C385" t="str">
        <f t="shared" si="62"/>
        <v>SIMPL-11A-T</v>
      </c>
      <c r="D385" t="s">
        <v>2997</v>
      </c>
      <c r="E385">
        <f t="shared" ca="1" si="63"/>
        <v>0</v>
      </c>
      <c r="H385" t="str">
        <f t="shared" ca="1" si="64"/>
        <v>'Simpl. all tex-DT PLYWOOD'!</v>
      </c>
      <c r="I385" t="str">
        <f t="shared" ca="1" si="65"/>
        <v>'Simpl. all tex-DT PLYWOOD'!</v>
      </c>
      <c r="J385">
        <f t="shared" ca="1" si="66"/>
        <v>0</v>
      </c>
      <c r="K385">
        <f t="shared" ca="1" si="67"/>
        <v>0</v>
      </c>
      <c r="L385">
        <f t="shared" ca="1" si="68"/>
        <v>0</v>
      </c>
      <c r="M385">
        <f t="shared" ca="1" si="69"/>
        <v>0</v>
      </c>
      <c r="O385" t="str">
        <f t="shared" ca="1" si="70"/>
        <v>D:z</v>
      </c>
      <c r="P385" t="str">
        <f t="shared" ca="1" si="71"/>
        <v>D7:z7</v>
      </c>
    </row>
    <row r="386" spans="1:16">
      <c r="A386" t="str">
        <f t="shared" si="60"/>
        <v>12</v>
      </c>
      <c r="B386" t="str">
        <f t="shared" ca="1" si="61"/>
        <v>W</v>
      </c>
      <c r="C386" t="str">
        <f t="shared" si="62"/>
        <v>SIMPL-11A-T</v>
      </c>
      <c r="D386" t="s">
        <v>2998</v>
      </c>
      <c r="E386">
        <f t="shared" ca="1" si="63"/>
        <v>0</v>
      </c>
      <c r="H386" t="str">
        <f t="shared" ca="1" si="64"/>
        <v>'Simpl. all tex-DT PLYWOOD'!</v>
      </c>
      <c r="I386" t="str">
        <f t="shared" ca="1" si="65"/>
        <v>'Simpl. all tex-DT PLYWOOD'!</v>
      </c>
      <c r="J386">
        <f t="shared" ca="1" si="66"/>
        <v>0</v>
      </c>
      <c r="K386">
        <f t="shared" ca="1" si="67"/>
        <v>0</v>
      </c>
      <c r="L386">
        <f t="shared" ca="1" si="68"/>
        <v>0</v>
      </c>
      <c r="M386">
        <f t="shared" ca="1" si="69"/>
        <v>0</v>
      </c>
      <c r="O386" t="str">
        <f t="shared" ca="1" si="70"/>
        <v>D:z</v>
      </c>
      <c r="P386" t="str">
        <f t="shared" ca="1" si="71"/>
        <v>D7:z7</v>
      </c>
    </row>
    <row r="387" spans="1:16">
      <c r="A387" t="str">
        <f t="shared" si="60"/>
        <v>13</v>
      </c>
      <c r="B387" t="str">
        <f t="shared" ca="1" si="61"/>
        <v>W</v>
      </c>
      <c r="C387" t="str">
        <f t="shared" si="62"/>
        <v>SIMPL-11A-T</v>
      </c>
      <c r="D387" t="s">
        <v>2999</v>
      </c>
      <c r="E387">
        <f t="shared" ca="1" si="63"/>
        <v>0</v>
      </c>
      <c r="H387" t="str">
        <f t="shared" ca="1" si="64"/>
        <v>'Simpl. all tex-DT PLYWOOD'!</v>
      </c>
      <c r="I387" t="str">
        <f t="shared" ca="1" si="65"/>
        <v>'Simpl. all tex-DT PLYWOOD'!</v>
      </c>
      <c r="J387">
        <f t="shared" ca="1" si="66"/>
        <v>0</v>
      </c>
      <c r="K387">
        <f t="shared" ca="1" si="67"/>
        <v>0</v>
      </c>
      <c r="L387">
        <f t="shared" ca="1" si="68"/>
        <v>0</v>
      </c>
      <c r="M387">
        <f t="shared" ca="1" si="69"/>
        <v>0</v>
      </c>
      <c r="O387" t="str">
        <f t="shared" ca="1" si="70"/>
        <v>D:z</v>
      </c>
      <c r="P387" t="str">
        <f t="shared" ca="1" si="71"/>
        <v>D7:z7</v>
      </c>
    </row>
    <row r="388" spans="1:16">
      <c r="A388" t="str">
        <f t="shared" si="60"/>
        <v>15</v>
      </c>
      <c r="B388" t="str">
        <f t="shared" ca="1" si="61"/>
        <v>W</v>
      </c>
      <c r="C388" t="str">
        <f t="shared" si="62"/>
        <v>SIMPL-11A-T</v>
      </c>
      <c r="D388" t="s">
        <v>4850</v>
      </c>
      <c r="E388">
        <f t="shared" ca="1" si="63"/>
        <v>0</v>
      </c>
      <c r="H388" t="str">
        <f t="shared" ca="1" si="64"/>
        <v>'Simpl. all tex-DT PLYWOOD'!</v>
      </c>
      <c r="I388" t="str">
        <f t="shared" ca="1" si="65"/>
        <v>'Simpl. all tex-DT PLYWOOD'!</v>
      </c>
      <c r="J388">
        <f t="shared" ca="1" si="66"/>
        <v>0</v>
      </c>
      <c r="K388">
        <f t="shared" ca="1" si="67"/>
        <v>0</v>
      </c>
      <c r="L388">
        <f t="shared" ca="1" si="68"/>
        <v>0</v>
      </c>
      <c r="M388">
        <f t="shared" ca="1" si="69"/>
        <v>0</v>
      </c>
      <c r="O388" t="str">
        <f t="shared" ca="1" si="70"/>
        <v>D:z</v>
      </c>
      <c r="P388" t="str">
        <f t="shared" ca="1" si="71"/>
        <v>D7:z7</v>
      </c>
    </row>
    <row r="389" spans="1:16">
      <c r="A389" t="str">
        <f t="shared" si="60"/>
        <v>01</v>
      </c>
      <c r="B389" t="str">
        <f t="shared" ca="1" si="61"/>
        <v>W</v>
      </c>
      <c r="C389" t="str">
        <f t="shared" si="62"/>
        <v>SIMPL-11B</v>
      </c>
      <c r="D389" t="s">
        <v>475</v>
      </c>
      <c r="E389">
        <f t="shared" ca="1" si="63"/>
        <v>0</v>
      </c>
      <c r="H389" t="str">
        <f t="shared" ca="1" si="64"/>
        <v>'Simpl. all tex-DT PLYWOOD'!</v>
      </c>
      <c r="I389" t="str">
        <f t="shared" ca="1" si="65"/>
        <v>'Simpl. all tex-DT PLYWOOD'!</v>
      </c>
      <c r="J389">
        <f t="shared" ca="1" si="66"/>
        <v>0</v>
      </c>
      <c r="K389">
        <f t="shared" ca="1" si="67"/>
        <v>0</v>
      </c>
      <c r="L389">
        <f t="shared" ca="1" si="68"/>
        <v>0</v>
      </c>
      <c r="M389">
        <f t="shared" ca="1" si="69"/>
        <v>0</v>
      </c>
      <c r="O389" t="str">
        <f t="shared" ca="1" si="70"/>
        <v>D:z</v>
      </c>
      <c r="P389" t="str">
        <f t="shared" ca="1" si="71"/>
        <v>D7:z7</v>
      </c>
    </row>
    <row r="390" spans="1:16">
      <c r="A390" t="str">
        <f t="shared" si="60"/>
        <v>02</v>
      </c>
      <c r="B390" t="str">
        <f t="shared" ca="1" si="61"/>
        <v>W</v>
      </c>
      <c r="C390" t="str">
        <f t="shared" si="62"/>
        <v>SIMPL-11B</v>
      </c>
      <c r="D390" t="s">
        <v>476</v>
      </c>
      <c r="E390">
        <f t="shared" ca="1" si="63"/>
        <v>0</v>
      </c>
      <c r="H390" t="str">
        <f t="shared" ca="1" si="64"/>
        <v>'Simpl. all tex-DT PLYWOOD'!</v>
      </c>
      <c r="I390" t="str">
        <f t="shared" ca="1" si="65"/>
        <v>'Simpl. all tex-DT PLYWOOD'!</v>
      </c>
      <c r="J390">
        <f t="shared" ca="1" si="66"/>
        <v>0</v>
      </c>
      <c r="K390">
        <f t="shared" ca="1" si="67"/>
        <v>0</v>
      </c>
      <c r="L390">
        <f t="shared" ca="1" si="68"/>
        <v>0</v>
      </c>
      <c r="M390">
        <f t="shared" ca="1" si="69"/>
        <v>0</v>
      </c>
      <c r="O390" t="str">
        <f t="shared" ca="1" si="70"/>
        <v>D:z</v>
      </c>
      <c r="P390" t="str">
        <f t="shared" ca="1" si="71"/>
        <v>D7:z7</v>
      </c>
    </row>
    <row r="391" spans="1:16">
      <c r="A391" t="str">
        <f t="shared" si="60"/>
        <v>03</v>
      </c>
      <c r="B391" t="str">
        <f t="shared" ca="1" si="61"/>
        <v>W</v>
      </c>
      <c r="C391" t="str">
        <f t="shared" si="62"/>
        <v>SIMPL-11B</v>
      </c>
      <c r="D391" t="s">
        <v>477</v>
      </c>
      <c r="E391">
        <f t="shared" ca="1" si="63"/>
        <v>0</v>
      </c>
      <c r="H391" t="str">
        <f t="shared" ca="1" si="64"/>
        <v>'Simpl. all tex-DT PLYWOOD'!</v>
      </c>
      <c r="I391" t="str">
        <f t="shared" ca="1" si="65"/>
        <v>'Simpl. all tex-DT PLYWOOD'!</v>
      </c>
      <c r="J391">
        <f t="shared" ca="1" si="66"/>
        <v>0</v>
      </c>
      <c r="K391">
        <f t="shared" ca="1" si="67"/>
        <v>0</v>
      </c>
      <c r="L391">
        <f t="shared" ca="1" si="68"/>
        <v>0</v>
      </c>
      <c r="M391">
        <f t="shared" ca="1" si="69"/>
        <v>0</v>
      </c>
      <c r="O391" t="str">
        <f t="shared" ca="1" si="70"/>
        <v>D:z</v>
      </c>
      <c r="P391" t="str">
        <f t="shared" ca="1" si="71"/>
        <v>D7:z7</v>
      </c>
    </row>
    <row r="392" spans="1:16">
      <c r="A392" t="str">
        <f t="shared" si="60"/>
        <v>04</v>
      </c>
      <c r="B392" t="str">
        <f t="shared" ca="1" si="61"/>
        <v>W</v>
      </c>
      <c r="C392" t="str">
        <f t="shared" si="62"/>
        <v>SIMPL-11B</v>
      </c>
      <c r="D392" t="s">
        <v>478</v>
      </c>
      <c r="E392">
        <f t="shared" ca="1" si="63"/>
        <v>0</v>
      </c>
      <c r="H392" t="str">
        <f t="shared" ca="1" si="64"/>
        <v>'Simpl. all tex-DT PLYWOOD'!</v>
      </c>
      <c r="I392" t="str">
        <f t="shared" ca="1" si="65"/>
        <v>'Simpl. all tex-DT PLYWOOD'!</v>
      </c>
      <c r="J392">
        <f t="shared" ca="1" si="66"/>
        <v>0</v>
      </c>
      <c r="K392">
        <f t="shared" ca="1" si="67"/>
        <v>0</v>
      </c>
      <c r="L392">
        <f t="shared" ca="1" si="68"/>
        <v>0</v>
      </c>
      <c r="M392">
        <f t="shared" ca="1" si="69"/>
        <v>0</v>
      </c>
      <c r="O392" t="str">
        <f t="shared" ca="1" si="70"/>
        <v>D:z</v>
      </c>
      <c r="P392" t="str">
        <f t="shared" ca="1" si="71"/>
        <v>D7:z7</v>
      </c>
    </row>
    <row r="393" spans="1:16">
      <c r="A393" t="str">
        <f t="shared" si="60"/>
        <v>05</v>
      </c>
      <c r="B393" t="str">
        <f t="shared" ca="1" si="61"/>
        <v>W</v>
      </c>
      <c r="C393" t="str">
        <f t="shared" si="62"/>
        <v>SIMPL-11B</v>
      </c>
      <c r="D393" t="s">
        <v>479</v>
      </c>
      <c r="E393">
        <f t="shared" ca="1" si="63"/>
        <v>0</v>
      </c>
      <c r="H393" t="str">
        <f t="shared" ca="1" si="64"/>
        <v>'Simpl. all tex-DT PLYWOOD'!</v>
      </c>
      <c r="I393" t="str">
        <f t="shared" ca="1" si="65"/>
        <v>'Simpl. all tex-DT PLYWOOD'!</v>
      </c>
      <c r="J393">
        <f t="shared" ca="1" si="66"/>
        <v>0</v>
      </c>
      <c r="K393">
        <f t="shared" ca="1" si="67"/>
        <v>0</v>
      </c>
      <c r="L393">
        <f t="shared" ca="1" si="68"/>
        <v>0</v>
      </c>
      <c r="M393">
        <f t="shared" ca="1" si="69"/>
        <v>0</v>
      </c>
      <c r="O393" t="str">
        <f t="shared" ca="1" si="70"/>
        <v>D:z</v>
      </c>
      <c r="P393" t="str">
        <f t="shared" ca="1" si="71"/>
        <v>D7:z7</v>
      </c>
    </row>
    <row r="394" spans="1:16">
      <c r="A394" t="str">
        <f t="shared" si="60"/>
        <v>06</v>
      </c>
      <c r="B394" t="str">
        <f t="shared" ca="1" si="61"/>
        <v>W</v>
      </c>
      <c r="C394" t="str">
        <f t="shared" si="62"/>
        <v>SIMPL-11B</v>
      </c>
      <c r="D394" t="s">
        <v>480</v>
      </c>
      <c r="E394">
        <f t="shared" ca="1" si="63"/>
        <v>0</v>
      </c>
      <c r="H394" t="str">
        <f t="shared" ca="1" si="64"/>
        <v>'Simpl. all tex-DT PLYWOOD'!</v>
      </c>
      <c r="I394" t="str">
        <f t="shared" ca="1" si="65"/>
        <v>'Simpl. all tex-DT PLYWOOD'!</v>
      </c>
      <c r="J394">
        <f t="shared" ca="1" si="66"/>
        <v>0</v>
      </c>
      <c r="K394">
        <f t="shared" ca="1" si="67"/>
        <v>0</v>
      </c>
      <c r="L394">
        <f t="shared" ca="1" si="68"/>
        <v>0</v>
      </c>
      <c r="M394">
        <f t="shared" ca="1" si="69"/>
        <v>0</v>
      </c>
      <c r="O394" t="str">
        <f t="shared" ca="1" si="70"/>
        <v>D:z</v>
      </c>
      <c r="P394" t="str">
        <f t="shared" ca="1" si="71"/>
        <v>D7:z7</v>
      </c>
    </row>
    <row r="395" spans="1:16">
      <c r="A395" t="str">
        <f t="shared" si="60"/>
        <v>07</v>
      </c>
      <c r="B395" t="str">
        <f t="shared" ca="1" si="61"/>
        <v>W</v>
      </c>
      <c r="C395" t="str">
        <f t="shared" si="62"/>
        <v>SIMPL-11B</v>
      </c>
      <c r="D395" t="s">
        <v>481</v>
      </c>
      <c r="E395">
        <f t="shared" ca="1" si="63"/>
        <v>0</v>
      </c>
      <c r="H395" t="str">
        <f t="shared" ca="1" si="64"/>
        <v>'Simpl. all tex-DT PLYWOOD'!</v>
      </c>
      <c r="I395" t="str">
        <f t="shared" ca="1" si="65"/>
        <v>'Simpl. all tex-DT PLYWOOD'!</v>
      </c>
      <c r="J395">
        <f t="shared" ca="1" si="66"/>
        <v>0</v>
      </c>
      <c r="K395">
        <f t="shared" ca="1" si="67"/>
        <v>0</v>
      </c>
      <c r="L395">
        <f t="shared" ca="1" si="68"/>
        <v>0</v>
      </c>
      <c r="M395">
        <f t="shared" ca="1" si="69"/>
        <v>0</v>
      </c>
      <c r="O395" t="str">
        <f t="shared" ca="1" si="70"/>
        <v>D:z</v>
      </c>
      <c r="P395" t="str">
        <f t="shared" ca="1" si="71"/>
        <v>D7:z7</v>
      </c>
    </row>
    <row r="396" spans="1:16">
      <c r="A396" t="str">
        <f t="shared" si="60"/>
        <v>08</v>
      </c>
      <c r="B396" t="str">
        <f t="shared" ca="1" si="61"/>
        <v>W</v>
      </c>
      <c r="C396" t="str">
        <f t="shared" si="62"/>
        <v>SIMPL-11B</v>
      </c>
      <c r="D396" t="s">
        <v>482</v>
      </c>
      <c r="E396">
        <f t="shared" ca="1" si="63"/>
        <v>0</v>
      </c>
      <c r="H396" t="str">
        <f t="shared" ca="1" si="64"/>
        <v>'Simpl. all tex-DT PLYWOOD'!</v>
      </c>
      <c r="I396" t="str">
        <f t="shared" ca="1" si="65"/>
        <v>'Simpl. all tex-DT PLYWOOD'!</v>
      </c>
      <c r="J396">
        <f t="shared" ca="1" si="66"/>
        <v>0</v>
      </c>
      <c r="K396">
        <f t="shared" ca="1" si="67"/>
        <v>0</v>
      </c>
      <c r="L396">
        <f t="shared" ca="1" si="68"/>
        <v>0</v>
      </c>
      <c r="M396">
        <f t="shared" ca="1" si="69"/>
        <v>0</v>
      </c>
      <c r="O396" t="str">
        <f t="shared" ca="1" si="70"/>
        <v>D:z</v>
      </c>
      <c r="P396" t="str">
        <f t="shared" ca="1" si="71"/>
        <v>D7:z7</v>
      </c>
    </row>
    <row r="397" spans="1:16">
      <c r="A397" t="str">
        <f t="shared" si="60"/>
        <v>09</v>
      </c>
      <c r="B397" t="str">
        <f t="shared" ca="1" si="61"/>
        <v>W</v>
      </c>
      <c r="C397" t="str">
        <f t="shared" si="62"/>
        <v>SIMPL-11B</v>
      </c>
      <c r="D397" t="s">
        <v>483</v>
      </c>
      <c r="E397">
        <f t="shared" ca="1" si="63"/>
        <v>0</v>
      </c>
      <c r="H397" t="str">
        <f t="shared" ca="1" si="64"/>
        <v>'Simpl. all tex-DT PLYWOOD'!</v>
      </c>
      <c r="I397" t="str">
        <f t="shared" ca="1" si="65"/>
        <v>'Simpl. all tex-DT PLYWOOD'!</v>
      </c>
      <c r="J397">
        <f t="shared" ca="1" si="66"/>
        <v>0</v>
      </c>
      <c r="K397">
        <f t="shared" ca="1" si="67"/>
        <v>0</v>
      </c>
      <c r="L397">
        <f t="shared" ca="1" si="68"/>
        <v>0</v>
      </c>
      <c r="M397">
        <f t="shared" ca="1" si="69"/>
        <v>0</v>
      </c>
      <c r="O397" t="str">
        <f t="shared" ca="1" si="70"/>
        <v>D:z</v>
      </c>
      <c r="P397" t="str">
        <f t="shared" ca="1" si="71"/>
        <v>D7:z7</v>
      </c>
    </row>
    <row r="398" spans="1:16">
      <c r="A398" t="str">
        <f t="shared" si="60"/>
        <v>10</v>
      </c>
      <c r="B398" t="str">
        <f t="shared" ca="1" si="61"/>
        <v>W</v>
      </c>
      <c r="C398" t="str">
        <f t="shared" si="62"/>
        <v>SIMPL-11B</v>
      </c>
      <c r="D398" t="s">
        <v>484</v>
      </c>
      <c r="E398">
        <f t="shared" ca="1" si="63"/>
        <v>0</v>
      </c>
      <c r="H398" t="str">
        <f t="shared" ca="1" si="64"/>
        <v>'Simpl. all tex-DT PLYWOOD'!</v>
      </c>
      <c r="I398" t="str">
        <f t="shared" ca="1" si="65"/>
        <v>'Simpl. all tex-DT PLYWOOD'!</v>
      </c>
      <c r="J398">
        <f t="shared" ca="1" si="66"/>
        <v>0</v>
      </c>
      <c r="K398">
        <f t="shared" ca="1" si="67"/>
        <v>0</v>
      </c>
      <c r="L398">
        <f t="shared" ca="1" si="68"/>
        <v>0</v>
      </c>
      <c r="M398">
        <f t="shared" ca="1" si="69"/>
        <v>0</v>
      </c>
      <c r="O398" t="str">
        <f t="shared" ca="1" si="70"/>
        <v>D:z</v>
      </c>
      <c r="P398" t="str">
        <f t="shared" ca="1" si="71"/>
        <v>D7:z7</v>
      </c>
    </row>
    <row r="399" spans="1:16">
      <c r="A399" t="str">
        <f t="shared" ref="A399:A462" si="72">MID(D399,LEN(C399)+2,LEN(D399)-LEN(C399))</f>
        <v>100</v>
      </c>
      <c r="B399" t="str">
        <f t="shared" ref="B399:B462" ca="1" si="73">VLOOKUP(H399,$A$1:$K$4,11,FALSE)</f>
        <v>W</v>
      </c>
      <c r="C399" t="str">
        <f t="shared" ref="C399:C462" si="74">IF(RIGHT(LEFT(D399,LEN(D399)-3),1)="-",LEFT(D399,LEN(D399)-4),LEFT(D399,LEN(D399)-3))</f>
        <v>SIMPL-11B</v>
      </c>
      <c r="D399" t="s">
        <v>488</v>
      </c>
      <c r="E399">
        <f t="shared" ref="E399:E462" ca="1" si="75">IFERROR(VLOOKUP(C399,INDIRECT($H399&amp;$O399),MATCH($A399,INDIRECT($H399&amp;$P399),0),FALSE),0)</f>
        <v>0</v>
      </c>
      <c r="H399" t="str">
        <f t="shared" ref="H399:H462" ca="1" si="76">IF(I399&lt;&gt;0,I399,IF(J399&lt;&gt;0,J399,IF(K399&lt;&gt;0,K399,IF(L399&lt;&gt;0,L399,IF(M399&lt;&gt;0,M399,N399)))))</f>
        <v>'Simpl. all tex-DT PLYWOOD'!</v>
      </c>
      <c r="I399" t="str">
        <f t="shared" ref="I399:I462" ca="1" si="77">IF(IFERROR(VLOOKUP(C399,INDIRECT($G$7&amp;"D:D"),1,FALSE),0)&lt;&gt;0,I$13,0)</f>
        <v>'Simpl. all tex-DT PLYWOOD'!</v>
      </c>
      <c r="J399">
        <f t="shared" ref="J399:J462" ca="1" si="78">IF(IFERROR(VLOOKUP(C399,INDIRECT($G$8&amp;"D:D"),1,FALSE),0)&lt;&gt;0,J$13,0)</f>
        <v>0</v>
      </c>
      <c r="K399">
        <f t="shared" ref="K399:K462" ca="1" si="79">IF(IFERROR(VLOOKUP($C399,INDIRECT($G$9&amp;"d:d"),1,FALSE),0)&lt;&gt;0,K$13,0)</f>
        <v>0</v>
      </c>
      <c r="L399">
        <f t="shared" ref="L399:L462" ca="1" si="80">IF(IFERROR(VLOOKUP($C399,INDIRECT($G$10&amp;"d:d"),1,FALSE),0)&lt;&gt;0,L$13,0)</f>
        <v>0</v>
      </c>
      <c r="M399">
        <f t="shared" ref="M399:M462" ca="1" si="81">IF(IFERROR(VLOOKUP($C399,INDIRECT($G$11&amp;"d:d"),1,FALSE),0)&lt;&gt;0,M$13,0)</f>
        <v>0</v>
      </c>
      <c r="O399" t="str">
        <f t="shared" ref="O399:O462" ca="1" si="82">VLOOKUP($H399,$G$7:$I$11,2,FALSE)</f>
        <v>D:z</v>
      </c>
      <c r="P399" t="str">
        <f t="shared" ref="P399:P462" ca="1" si="83">VLOOKUP($H399,$G$7:$I$11,3,FALSE)</f>
        <v>D7:z7</v>
      </c>
    </row>
    <row r="400" spans="1:16">
      <c r="A400" t="str">
        <f t="shared" si="72"/>
        <v>11</v>
      </c>
      <c r="B400" t="str">
        <f t="shared" ca="1" si="73"/>
        <v>W</v>
      </c>
      <c r="C400" t="str">
        <f t="shared" si="74"/>
        <v>SIMPL-11B</v>
      </c>
      <c r="D400" t="s">
        <v>485</v>
      </c>
      <c r="E400">
        <f t="shared" ca="1" si="75"/>
        <v>0</v>
      </c>
      <c r="H400" t="str">
        <f t="shared" ca="1" si="76"/>
        <v>'Simpl. all tex-DT PLYWOOD'!</v>
      </c>
      <c r="I400" t="str">
        <f t="shared" ca="1" si="77"/>
        <v>'Simpl. all tex-DT PLYWOOD'!</v>
      </c>
      <c r="J400">
        <f t="shared" ca="1" si="78"/>
        <v>0</v>
      </c>
      <c r="K400">
        <f t="shared" ca="1" si="79"/>
        <v>0</v>
      </c>
      <c r="L400">
        <f t="shared" ca="1" si="80"/>
        <v>0</v>
      </c>
      <c r="M400">
        <f t="shared" ca="1" si="81"/>
        <v>0</v>
      </c>
      <c r="O400" t="str">
        <f t="shared" ca="1" si="82"/>
        <v>D:z</v>
      </c>
      <c r="P400" t="str">
        <f t="shared" ca="1" si="83"/>
        <v>D7:z7</v>
      </c>
    </row>
    <row r="401" spans="1:16">
      <c r="A401" t="str">
        <f t="shared" si="72"/>
        <v>12</v>
      </c>
      <c r="B401" t="str">
        <f t="shared" ca="1" si="73"/>
        <v>W</v>
      </c>
      <c r="C401" t="str">
        <f t="shared" si="74"/>
        <v>SIMPL-11B</v>
      </c>
      <c r="D401" t="s">
        <v>486</v>
      </c>
      <c r="E401">
        <f t="shared" ca="1" si="75"/>
        <v>0</v>
      </c>
      <c r="H401" t="str">
        <f t="shared" ca="1" si="76"/>
        <v>'Simpl. all tex-DT PLYWOOD'!</v>
      </c>
      <c r="I401" t="str">
        <f t="shared" ca="1" si="77"/>
        <v>'Simpl. all tex-DT PLYWOOD'!</v>
      </c>
      <c r="J401">
        <f t="shared" ca="1" si="78"/>
        <v>0</v>
      </c>
      <c r="K401">
        <f t="shared" ca="1" si="79"/>
        <v>0</v>
      </c>
      <c r="L401">
        <f t="shared" ca="1" si="80"/>
        <v>0</v>
      </c>
      <c r="M401">
        <f t="shared" ca="1" si="81"/>
        <v>0</v>
      </c>
      <c r="O401" t="str">
        <f t="shared" ca="1" si="82"/>
        <v>D:z</v>
      </c>
      <c r="P401" t="str">
        <f t="shared" ca="1" si="83"/>
        <v>D7:z7</v>
      </c>
    </row>
    <row r="402" spans="1:16">
      <c r="A402" t="str">
        <f t="shared" si="72"/>
        <v>13</v>
      </c>
      <c r="B402" t="str">
        <f t="shared" ca="1" si="73"/>
        <v>W</v>
      </c>
      <c r="C402" t="str">
        <f t="shared" si="74"/>
        <v>SIMPL-11B</v>
      </c>
      <c r="D402" t="s">
        <v>487</v>
      </c>
      <c r="E402">
        <f t="shared" ca="1" si="75"/>
        <v>0</v>
      </c>
      <c r="H402" t="str">
        <f t="shared" ca="1" si="76"/>
        <v>'Simpl. all tex-DT PLYWOOD'!</v>
      </c>
      <c r="I402" t="str">
        <f t="shared" ca="1" si="77"/>
        <v>'Simpl. all tex-DT PLYWOOD'!</v>
      </c>
      <c r="J402">
        <f t="shared" ca="1" si="78"/>
        <v>0</v>
      </c>
      <c r="K402">
        <f t="shared" ca="1" si="79"/>
        <v>0</v>
      </c>
      <c r="L402">
        <f t="shared" ca="1" si="80"/>
        <v>0</v>
      </c>
      <c r="M402">
        <f t="shared" ca="1" si="81"/>
        <v>0</v>
      </c>
      <c r="O402" t="str">
        <f t="shared" ca="1" si="82"/>
        <v>D:z</v>
      </c>
      <c r="P402" t="str">
        <f t="shared" ca="1" si="83"/>
        <v>D7:z7</v>
      </c>
    </row>
    <row r="403" spans="1:16">
      <c r="A403" t="str">
        <f t="shared" si="72"/>
        <v>01</v>
      </c>
      <c r="B403" t="str">
        <f t="shared" ca="1" si="73"/>
        <v>W</v>
      </c>
      <c r="C403" t="str">
        <f t="shared" si="74"/>
        <v>SIMPL-11B-C</v>
      </c>
      <c r="D403" t="s">
        <v>6115</v>
      </c>
      <c r="E403">
        <f t="shared" ca="1" si="75"/>
        <v>0</v>
      </c>
      <c r="H403" t="str">
        <f t="shared" ca="1" si="76"/>
        <v>'(more) Simpl. Textures PLYWOOD'!</v>
      </c>
      <c r="I403">
        <f t="shared" ca="1" si="77"/>
        <v>0</v>
      </c>
      <c r="J403" t="str">
        <f t="shared" ca="1" si="78"/>
        <v>'(more) Simpl. Textures PLYWOOD'!</v>
      </c>
      <c r="K403">
        <f t="shared" ca="1" si="79"/>
        <v>0</v>
      </c>
      <c r="L403">
        <f t="shared" ca="1" si="80"/>
        <v>0</v>
      </c>
      <c r="M403">
        <f t="shared" ca="1" si="81"/>
        <v>0</v>
      </c>
      <c r="O403" t="str">
        <f t="shared" ca="1" si="82"/>
        <v>D:N</v>
      </c>
      <c r="P403" t="str">
        <f t="shared" ca="1" si="83"/>
        <v>D7:N7</v>
      </c>
    </row>
    <row r="404" spans="1:16">
      <c r="A404" t="str">
        <f t="shared" si="72"/>
        <v>16</v>
      </c>
      <c r="B404" t="str">
        <f t="shared" ca="1" si="73"/>
        <v>W</v>
      </c>
      <c r="C404" t="str">
        <f t="shared" si="74"/>
        <v>SIMPL-11B-N-NT</v>
      </c>
      <c r="D404" t="s">
        <v>5633</v>
      </c>
      <c r="E404">
        <f t="shared" ca="1" si="75"/>
        <v>0</v>
      </c>
      <c r="H404" t="str">
        <f t="shared" ca="1" si="76"/>
        <v>'(more) Simpl. Textures PLYWOOD'!</v>
      </c>
      <c r="I404">
        <f t="shared" ca="1" si="77"/>
        <v>0</v>
      </c>
      <c r="J404" t="str">
        <f t="shared" ca="1" si="78"/>
        <v>'(more) Simpl. Textures PLYWOOD'!</v>
      </c>
      <c r="K404">
        <f t="shared" ca="1" si="79"/>
        <v>0</v>
      </c>
      <c r="L404">
        <f t="shared" ca="1" si="80"/>
        <v>0</v>
      </c>
      <c r="M404">
        <f t="shared" ca="1" si="81"/>
        <v>0</v>
      </c>
      <c r="O404" t="str">
        <f t="shared" ca="1" si="82"/>
        <v>D:N</v>
      </c>
      <c r="P404" t="str">
        <f t="shared" ca="1" si="83"/>
        <v>D7:N7</v>
      </c>
    </row>
    <row r="405" spans="1:16">
      <c r="A405" t="str">
        <f t="shared" si="72"/>
        <v>16</v>
      </c>
      <c r="B405" t="str">
        <f t="shared" ca="1" si="73"/>
        <v>W</v>
      </c>
      <c r="C405" t="str">
        <f t="shared" si="74"/>
        <v>SIMPL-11B-N-T</v>
      </c>
      <c r="D405" t="s">
        <v>5793</v>
      </c>
      <c r="E405">
        <f t="shared" ca="1" si="75"/>
        <v>0</v>
      </c>
      <c r="H405" t="str">
        <f t="shared" ca="1" si="76"/>
        <v>'(more) Simpl. Textures PLYWOOD'!</v>
      </c>
      <c r="I405">
        <f t="shared" ca="1" si="77"/>
        <v>0</v>
      </c>
      <c r="J405" t="str">
        <f t="shared" ca="1" si="78"/>
        <v>'(more) Simpl. Textures PLYWOOD'!</v>
      </c>
      <c r="K405">
        <f t="shared" ca="1" si="79"/>
        <v>0</v>
      </c>
      <c r="L405">
        <f t="shared" ca="1" si="80"/>
        <v>0</v>
      </c>
      <c r="M405">
        <f t="shared" ca="1" si="81"/>
        <v>0</v>
      </c>
      <c r="O405" t="str">
        <f t="shared" ca="1" si="82"/>
        <v>D:N</v>
      </c>
      <c r="P405" t="str">
        <f t="shared" ca="1" si="83"/>
        <v>D7:N7</v>
      </c>
    </row>
    <row r="406" spans="1:16">
      <c r="A406" t="str">
        <f t="shared" si="72"/>
        <v>01</v>
      </c>
      <c r="B406" t="str">
        <f t="shared" ca="1" si="73"/>
        <v>W</v>
      </c>
      <c r="C406" t="str">
        <f t="shared" si="74"/>
        <v>SIMPL-11B-T</v>
      </c>
      <c r="D406" t="s">
        <v>3001</v>
      </c>
      <c r="E406">
        <f t="shared" ca="1" si="75"/>
        <v>0</v>
      </c>
      <c r="H406" t="str">
        <f t="shared" ca="1" si="76"/>
        <v>'Simpl. all tex-DT PLYWOOD'!</v>
      </c>
      <c r="I406" t="str">
        <f t="shared" ca="1" si="77"/>
        <v>'Simpl. all tex-DT PLYWOOD'!</v>
      </c>
      <c r="J406">
        <f t="shared" ca="1" si="78"/>
        <v>0</v>
      </c>
      <c r="K406">
        <f t="shared" ca="1" si="79"/>
        <v>0</v>
      </c>
      <c r="L406">
        <f t="shared" ca="1" si="80"/>
        <v>0</v>
      </c>
      <c r="M406">
        <f t="shared" ca="1" si="81"/>
        <v>0</v>
      </c>
      <c r="O406" t="str">
        <f t="shared" ca="1" si="82"/>
        <v>D:z</v>
      </c>
      <c r="P406" t="str">
        <f t="shared" ca="1" si="83"/>
        <v>D7:z7</v>
      </c>
    </row>
    <row r="407" spans="1:16">
      <c r="A407" t="str">
        <f t="shared" si="72"/>
        <v>02</v>
      </c>
      <c r="B407" t="str">
        <f t="shared" ca="1" si="73"/>
        <v>W</v>
      </c>
      <c r="C407" t="str">
        <f t="shared" si="74"/>
        <v>SIMPL-11B-T</v>
      </c>
      <c r="D407" t="s">
        <v>3002</v>
      </c>
      <c r="E407">
        <f t="shared" ca="1" si="75"/>
        <v>0</v>
      </c>
      <c r="H407" t="str">
        <f t="shared" ca="1" si="76"/>
        <v>'Simpl. all tex-DT PLYWOOD'!</v>
      </c>
      <c r="I407" t="str">
        <f t="shared" ca="1" si="77"/>
        <v>'Simpl. all tex-DT PLYWOOD'!</v>
      </c>
      <c r="J407">
        <f t="shared" ca="1" si="78"/>
        <v>0</v>
      </c>
      <c r="K407">
        <f t="shared" ca="1" si="79"/>
        <v>0</v>
      </c>
      <c r="L407">
        <f t="shared" ca="1" si="80"/>
        <v>0</v>
      </c>
      <c r="M407">
        <f t="shared" ca="1" si="81"/>
        <v>0</v>
      </c>
      <c r="O407" t="str">
        <f t="shared" ca="1" si="82"/>
        <v>D:z</v>
      </c>
      <c r="P407" t="str">
        <f t="shared" ca="1" si="83"/>
        <v>D7:z7</v>
      </c>
    </row>
    <row r="408" spans="1:16">
      <c r="A408" t="str">
        <f t="shared" si="72"/>
        <v>03</v>
      </c>
      <c r="B408" t="str">
        <f t="shared" ca="1" si="73"/>
        <v>W</v>
      </c>
      <c r="C408" t="str">
        <f t="shared" si="74"/>
        <v>SIMPL-11B-T</v>
      </c>
      <c r="D408" t="s">
        <v>3003</v>
      </c>
      <c r="E408">
        <f t="shared" ca="1" si="75"/>
        <v>0</v>
      </c>
      <c r="H408" t="str">
        <f t="shared" ca="1" si="76"/>
        <v>'Simpl. all tex-DT PLYWOOD'!</v>
      </c>
      <c r="I408" t="str">
        <f t="shared" ca="1" si="77"/>
        <v>'Simpl. all tex-DT PLYWOOD'!</v>
      </c>
      <c r="J408">
        <f t="shared" ca="1" si="78"/>
        <v>0</v>
      </c>
      <c r="K408">
        <f t="shared" ca="1" si="79"/>
        <v>0</v>
      </c>
      <c r="L408">
        <f t="shared" ca="1" si="80"/>
        <v>0</v>
      </c>
      <c r="M408">
        <f t="shared" ca="1" si="81"/>
        <v>0</v>
      </c>
      <c r="O408" t="str">
        <f t="shared" ca="1" si="82"/>
        <v>D:z</v>
      </c>
      <c r="P408" t="str">
        <f t="shared" ca="1" si="83"/>
        <v>D7:z7</v>
      </c>
    </row>
    <row r="409" spans="1:16">
      <c r="A409" t="str">
        <f t="shared" si="72"/>
        <v>04</v>
      </c>
      <c r="B409" t="str">
        <f t="shared" ca="1" si="73"/>
        <v>W</v>
      </c>
      <c r="C409" t="str">
        <f t="shared" si="74"/>
        <v>SIMPL-11B-T</v>
      </c>
      <c r="D409" t="s">
        <v>3004</v>
      </c>
      <c r="E409">
        <f t="shared" ca="1" si="75"/>
        <v>0</v>
      </c>
      <c r="H409" t="str">
        <f t="shared" ca="1" si="76"/>
        <v>'Simpl. all tex-DT PLYWOOD'!</v>
      </c>
      <c r="I409" t="str">
        <f t="shared" ca="1" si="77"/>
        <v>'Simpl. all tex-DT PLYWOOD'!</v>
      </c>
      <c r="J409">
        <f t="shared" ca="1" si="78"/>
        <v>0</v>
      </c>
      <c r="K409">
        <f t="shared" ca="1" si="79"/>
        <v>0</v>
      </c>
      <c r="L409">
        <f t="shared" ca="1" si="80"/>
        <v>0</v>
      </c>
      <c r="M409">
        <f t="shared" ca="1" si="81"/>
        <v>0</v>
      </c>
      <c r="O409" t="str">
        <f t="shared" ca="1" si="82"/>
        <v>D:z</v>
      </c>
      <c r="P409" t="str">
        <f t="shared" ca="1" si="83"/>
        <v>D7:z7</v>
      </c>
    </row>
    <row r="410" spans="1:16">
      <c r="A410" t="str">
        <f t="shared" si="72"/>
        <v>05</v>
      </c>
      <c r="B410" t="str">
        <f t="shared" ca="1" si="73"/>
        <v>W</v>
      </c>
      <c r="C410" t="str">
        <f t="shared" si="74"/>
        <v>SIMPL-11B-T</v>
      </c>
      <c r="D410" t="s">
        <v>3005</v>
      </c>
      <c r="E410">
        <f t="shared" ca="1" si="75"/>
        <v>0</v>
      </c>
      <c r="H410" t="str">
        <f t="shared" ca="1" si="76"/>
        <v>'Simpl. all tex-DT PLYWOOD'!</v>
      </c>
      <c r="I410" t="str">
        <f t="shared" ca="1" si="77"/>
        <v>'Simpl. all tex-DT PLYWOOD'!</v>
      </c>
      <c r="J410">
        <f t="shared" ca="1" si="78"/>
        <v>0</v>
      </c>
      <c r="K410">
        <f t="shared" ca="1" si="79"/>
        <v>0</v>
      </c>
      <c r="L410">
        <f t="shared" ca="1" si="80"/>
        <v>0</v>
      </c>
      <c r="M410">
        <f t="shared" ca="1" si="81"/>
        <v>0</v>
      </c>
      <c r="O410" t="str">
        <f t="shared" ca="1" si="82"/>
        <v>D:z</v>
      </c>
      <c r="P410" t="str">
        <f t="shared" ca="1" si="83"/>
        <v>D7:z7</v>
      </c>
    </row>
    <row r="411" spans="1:16">
      <c r="A411" t="str">
        <f t="shared" si="72"/>
        <v>06</v>
      </c>
      <c r="B411" t="str">
        <f t="shared" ca="1" si="73"/>
        <v>W</v>
      </c>
      <c r="C411" t="str">
        <f t="shared" si="74"/>
        <v>SIMPL-11B-T</v>
      </c>
      <c r="D411" t="s">
        <v>3006</v>
      </c>
      <c r="E411">
        <f t="shared" ca="1" si="75"/>
        <v>0</v>
      </c>
      <c r="H411" t="str">
        <f t="shared" ca="1" si="76"/>
        <v>'Simpl. all tex-DT PLYWOOD'!</v>
      </c>
      <c r="I411" t="str">
        <f t="shared" ca="1" si="77"/>
        <v>'Simpl. all tex-DT PLYWOOD'!</v>
      </c>
      <c r="J411">
        <f t="shared" ca="1" si="78"/>
        <v>0</v>
      </c>
      <c r="K411">
        <f t="shared" ca="1" si="79"/>
        <v>0</v>
      </c>
      <c r="L411">
        <f t="shared" ca="1" si="80"/>
        <v>0</v>
      </c>
      <c r="M411">
        <f t="shared" ca="1" si="81"/>
        <v>0</v>
      </c>
      <c r="O411" t="str">
        <f t="shared" ca="1" si="82"/>
        <v>D:z</v>
      </c>
      <c r="P411" t="str">
        <f t="shared" ca="1" si="83"/>
        <v>D7:z7</v>
      </c>
    </row>
    <row r="412" spans="1:16">
      <c r="A412" t="str">
        <f t="shared" si="72"/>
        <v>07</v>
      </c>
      <c r="B412" t="str">
        <f t="shared" ca="1" si="73"/>
        <v>W</v>
      </c>
      <c r="C412" t="str">
        <f t="shared" si="74"/>
        <v>SIMPL-11B-T</v>
      </c>
      <c r="D412" t="s">
        <v>3007</v>
      </c>
      <c r="E412">
        <f t="shared" ca="1" si="75"/>
        <v>0</v>
      </c>
      <c r="H412" t="str">
        <f t="shared" ca="1" si="76"/>
        <v>'Simpl. all tex-DT PLYWOOD'!</v>
      </c>
      <c r="I412" t="str">
        <f t="shared" ca="1" si="77"/>
        <v>'Simpl. all tex-DT PLYWOOD'!</v>
      </c>
      <c r="J412">
        <f t="shared" ca="1" si="78"/>
        <v>0</v>
      </c>
      <c r="K412">
        <f t="shared" ca="1" si="79"/>
        <v>0</v>
      </c>
      <c r="L412">
        <f t="shared" ca="1" si="80"/>
        <v>0</v>
      </c>
      <c r="M412">
        <f t="shared" ca="1" si="81"/>
        <v>0</v>
      </c>
      <c r="O412" t="str">
        <f t="shared" ca="1" si="82"/>
        <v>D:z</v>
      </c>
      <c r="P412" t="str">
        <f t="shared" ca="1" si="83"/>
        <v>D7:z7</v>
      </c>
    </row>
    <row r="413" spans="1:16">
      <c r="A413" t="str">
        <f t="shared" si="72"/>
        <v>08</v>
      </c>
      <c r="B413" t="str">
        <f t="shared" ca="1" si="73"/>
        <v>W</v>
      </c>
      <c r="C413" t="str">
        <f t="shared" si="74"/>
        <v>SIMPL-11B-T</v>
      </c>
      <c r="D413" t="s">
        <v>3008</v>
      </c>
      <c r="E413">
        <f t="shared" ca="1" si="75"/>
        <v>0</v>
      </c>
      <c r="H413" t="str">
        <f t="shared" ca="1" si="76"/>
        <v>'Simpl. all tex-DT PLYWOOD'!</v>
      </c>
      <c r="I413" t="str">
        <f t="shared" ca="1" si="77"/>
        <v>'Simpl. all tex-DT PLYWOOD'!</v>
      </c>
      <c r="J413">
        <f t="shared" ca="1" si="78"/>
        <v>0</v>
      </c>
      <c r="K413">
        <f t="shared" ca="1" si="79"/>
        <v>0</v>
      </c>
      <c r="L413">
        <f t="shared" ca="1" si="80"/>
        <v>0</v>
      </c>
      <c r="M413">
        <f t="shared" ca="1" si="81"/>
        <v>0</v>
      </c>
      <c r="O413" t="str">
        <f t="shared" ca="1" si="82"/>
        <v>D:z</v>
      </c>
      <c r="P413" t="str">
        <f t="shared" ca="1" si="83"/>
        <v>D7:z7</v>
      </c>
    </row>
    <row r="414" spans="1:16">
      <c r="A414" t="str">
        <f t="shared" si="72"/>
        <v>09</v>
      </c>
      <c r="B414" t="str">
        <f t="shared" ca="1" si="73"/>
        <v>W</v>
      </c>
      <c r="C414" t="str">
        <f t="shared" si="74"/>
        <v>SIMPL-11B-T</v>
      </c>
      <c r="D414" t="s">
        <v>3009</v>
      </c>
      <c r="E414">
        <f t="shared" ca="1" si="75"/>
        <v>0</v>
      </c>
      <c r="H414" t="str">
        <f t="shared" ca="1" si="76"/>
        <v>'Simpl. all tex-DT PLYWOOD'!</v>
      </c>
      <c r="I414" t="str">
        <f t="shared" ca="1" si="77"/>
        <v>'Simpl. all tex-DT PLYWOOD'!</v>
      </c>
      <c r="J414">
        <f t="shared" ca="1" si="78"/>
        <v>0</v>
      </c>
      <c r="K414">
        <f t="shared" ca="1" si="79"/>
        <v>0</v>
      </c>
      <c r="L414">
        <f t="shared" ca="1" si="80"/>
        <v>0</v>
      </c>
      <c r="M414">
        <f t="shared" ca="1" si="81"/>
        <v>0</v>
      </c>
      <c r="O414" t="str">
        <f t="shared" ca="1" si="82"/>
        <v>D:z</v>
      </c>
      <c r="P414" t="str">
        <f t="shared" ca="1" si="83"/>
        <v>D7:z7</v>
      </c>
    </row>
    <row r="415" spans="1:16">
      <c r="A415" t="str">
        <f t="shared" si="72"/>
        <v>10</v>
      </c>
      <c r="B415" t="str">
        <f t="shared" ca="1" si="73"/>
        <v>W</v>
      </c>
      <c r="C415" t="str">
        <f t="shared" si="74"/>
        <v>SIMPL-11B-T</v>
      </c>
      <c r="D415" t="s">
        <v>3010</v>
      </c>
      <c r="E415">
        <f t="shared" ca="1" si="75"/>
        <v>0</v>
      </c>
      <c r="H415" t="str">
        <f t="shared" ca="1" si="76"/>
        <v>'Simpl. all tex-DT PLYWOOD'!</v>
      </c>
      <c r="I415" t="str">
        <f t="shared" ca="1" si="77"/>
        <v>'Simpl. all tex-DT PLYWOOD'!</v>
      </c>
      <c r="J415">
        <f t="shared" ca="1" si="78"/>
        <v>0</v>
      </c>
      <c r="K415">
        <f t="shared" ca="1" si="79"/>
        <v>0</v>
      </c>
      <c r="L415">
        <f t="shared" ca="1" si="80"/>
        <v>0</v>
      </c>
      <c r="M415">
        <f t="shared" ca="1" si="81"/>
        <v>0</v>
      </c>
      <c r="O415" t="str">
        <f t="shared" ca="1" si="82"/>
        <v>D:z</v>
      </c>
      <c r="P415" t="str">
        <f t="shared" ca="1" si="83"/>
        <v>D7:z7</v>
      </c>
    </row>
    <row r="416" spans="1:16">
      <c r="A416" t="str">
        <f t="shared" si="72"/>
        <v>11</v>
      </c>
      <c r="B416" t="str">
        <f t="shared" ca="1" si="73"/>
        <v>W</v>
      </c>
      <c r="C416" t="str">
        <f t="shared" si="74"/>
        <v>SIMPL-11B-T</v>
      </c>
      <c r="D416" t="s">
        <v>3011</v>
      </c>
      <c r="E416">
        <f t="shared" ca="1" si="75"/>
        <v>0</v>
      </c>
      <c r="H416" t="str">
        <f t="shared" ca="1" si="76"/>
        <v>'Simpl. all tex-DT PLYWOOD'!</v>
      </c>
      <c r="I416" t="str">
        <f t="shared" ca="1" si="77"/>
        <v>'Simpl. all tex-DT PLYWOOD'!</v>
      </c>
      <c r="J416">
        <f t="shared" ca="1" si="78"/>
        <v>0</v>
      </c>
      <c r="K416">
        <f t="shared" ca="1" si="79"/>
        <v>0</v>
      </c>
      <c r="L416">
        <f t="shared" ca="1" si="80"/>
        <v>0</v>
      </c>
      <c r="M416">
        <f t="shared" ca="1" si="81"/>
        <v>0</v>
      </c>
      <c r="O416" t="str">
        <f t="shared" ca="1" si="82"/>
        <v>D:z</v>
      </c>
      <c r="P416" t="str">
        <f t="shared" ca="1" si="83"/>
        <v>D7:z7</v>
      </c>
    </row>
    <row r="417" spans="1:16">
      <c r="A417" t="str">
        <f t="shared" si="72"/>
        <v>12</v>
      </c>
      <c r="B417" t="str">
        <f t="shared" ca="1" si="73"/>
        <v>W</v>
      </c>
      <c r="C417" t="str">
        <f t="shared" si="74"/>
        <v>SIMPL-11B-T</v>
      </c>
      <c r="D417" t="s">
        <v>3012</v>
      </c>
      <c r="E417">
        <f t="shared" ca="1" si="75"/>
        <v>0</v>
      </c>
      <c r="H417" t="str">
        <f t="shared" ca="1" si="76"/>
        <v>'Simpl. all tex-DT PLYWOOD'!</v>
      </c>
      <c r="I417" t="str">
        <f t="shared" ca="1" si="77"/>
        <v>'Simpl. all tex-DT PLYWOOD'!</v>
      </c>
      <c r="J417">
        <f t="shared" ca="1" si="78"/>
        <v>0</v>
      </c>
      <c r="K417">
        <f t="shared" ca="1" si="79"/>
        <v>0</v>
      </c>
      <c r="L417">
        <f t="shared" ca="1" si="80"/>
        <v>0</v>
      </c>
      <c r="M417">
        <f t="shared" ca="1" si="81"/>
        <v>0</v>
      </c>
      <c r="O417" t="str">
        <f t="shared" ca="1" si="82"/>
        <v>D:z</v>
      </c>
      <c r="P417" t="str">
        <f t="shared" ca="1" si="83"/>
        <v>D7:z7</v>
      </c>
    </row>
    <row r="418" spans="1:16">
      <c r="A418" t="str">
        <f t="shared" si="72"/>
        <v>13</v>
      </c>
      <c r="B418" t="str">
        <f t="shared" ca="1" si="73"/>
        <v>W</v>
      </c>
      <c r="C418" t="str">
        <f t="shared" si="74"/>
        <v>SIMPL-11B-T</v>
      </c>
      <c r="D418" t="s">
        <v>3013</v>
      </c>
      <c r="E418">
        <f t="shared" ca="1" si="75"/>
        <v>0</v>
      </c>
      <c r="H418" t="str">
        <f t="shared" ca="1" si="76"/>
        <v>'Simpl. all tex-DT PLYWOOD'!</v>
      </c>
      <c r="I418" t="str">
        <f t="shared" ca="1" si="77"/>
        <v>'Simpl. all tex-DT PLYWOOD'!</v>
      </c>
      <c r="J418">
        <f t="shared" ca="1" si="78"/>
        <v>0</v>
      </c>
      <c r="K418">
        <f t="shared" ca="1" si="79"/>
        <v>0</v>
      </c>
      <c r="L418">
        <f t="shared" ca="1" si="80"/>
        <v>0</v>
      </c>
      <c r="M418">
        <f t="shared" ca="1" si="81"/>
        <v>0</v>
      </c>
      <c r="O418" t="str">
        <f t="shared" ca="1" si="82"/>
        <v>D:z</v>
      </c>
      <c r="P418" t="str">
        <f t="shared" ca="1" si="83"/>
        <v>D7:z7</v>
      </c>
    </row>
    <row r="419" spans="1:16">
      <c r="A419" t="str">
        <f t="shared" si="72"/>
        <v>15</v>
      </c>
      <c r="B419" t="str">
        <f t="shared" ca="1" si="73"/>
        <v>W</v>
      </c>
      <c r="C419" t="str">
        <f t="shared" si="74"/>
        <v>SIMPL-11B-T</v>
      </c>
      <c r="D419" t="s">
        <v>4851</v>
      </c>
      <c r="E419">
        <f t="shared" ca="1" si="75"/>
        <v>0</v>
      </c>
      <c r="H419" t="str">
        <f t="shared" ca="1" si="76"/>
        <v>'Simpl. all tex-DT PLYWOOD'!</v>
      </c>
      <c r="I419" t="str">
        <f t="shared" ca="1" si="77"/>
        <v>'Simpl. all tex-DT PLYWOOD'!</v>
      </c>
      <c r="J419">
        <f t="shared" ca="1" si="78"/>
        <v>0</v>
      </c>
      <c r="K419">
        <f t="shared" ca="1" si="79"/>
        <v>0</v>
      </c>
      <c r="L419">
        <f t="shared" ca="1" si="80"/>
        <v>0</v>
      </c>
      <c r="M419">
        <f t="shared" ca="1" si="81"/>
        <v>0</v>
      </c>
      <c r="O419" t="str">
        <f t="shared" ca="1" si="82"/>
        <v>D:z</v>
      </c>
      <c r="P419" t="str">
        <f t="shared" ca="1" si="83"/>
        <v>D7:z7</v>
      </c>
    </row>
    <row r="420" spans="1:16">
      <c r="A420" t="str">
        <f t="shared" si="72"/>
        <v>01</v>
      </c>
      <c r="B420" t="str">
        <f t="shared" ca="1" si="73"/>
        <v>W</v>
      </c>
      <c r="C420" t="str">
        <f t="shared" si="74"/>
        <v>SIMPL-11C</v>
      </c>
      <c r="D420" t="s">
        <v>489</v>
      </c>
      <c r="E420">
        <f t="shared" ca="1" si="75"/>
        <v>0</v>
      </c>
      <c r="H420" t="str">
        <f t="shared" ca="1" si="76"/>
        <v>'Simpl. all tex-DT PLYWOOD'!</v>
      </c>
      <c r="I420" t="str">
        <f t="shared" ca="1" si="77"/>
        <v>'Simpl. all tex-DT PLYWOOD'!</v>
      </c>
      <c r="J420">
        <f t="shared" ca="1" si="78"/>
        <v>0</v>
      </c>
      <c r="K420">
        <f t="shared" ca="1" si="79"/>
        <v>0</v>
      </c>
      <c r="L420">
        <f t="shared" ca="1" si="80"/>
        <v>0</v>
      </c>
      <c r="M420">
        <f t="shared" ca="1" si="81"/>
        <v>0</v>
      </c>
      <c r="O420" t="str">
        <f t="shared" ca="1" si="82"/>
        <v>D:z</v>
      </c>
      <c r="P420" t="str">
        <f t="shared" ca="1" si="83"/>
        <v>D7:z7</v>
      </c>
    </row>
    <row r="421" spans="1:16">
      <c r="A421" t="str">
        <f t="shared" si="72"/>
        <v>02</v>
      </c>
      <c r="B421" t="str">
        <f t="shared" ca="1" si="73"/>
        <v>W</v>
      </c>
      <c r="C421" t="str">
        <f t="shared" si="74"/>
        <v>SIMPL-11C</v>
      </c>
      <c r="D421" t="s">
        <v>490</v>
      </c>
      <c r="E421">
        <f t="shared" ca="1" si="75"/>
        <v>0</v>
      </c>
      <c r="H421" t="str">
        <f t="shared" ca="1" si="76"/>
        <v>'Simpl. all tex-DT PLYWOOD'!</v>
      </c>
      <c r="I421" t="str">
        <f t="shared" ca="1" si="77"/>
        <v>'Simpl. all tex-DT PLYWOOD'!</v>
      </c>
      <c r="J421">
        <f t="shared" ca="1" si="78"/>
        <v>0</v>
      </c>
      <c r="K421">
        <f t="shared" ca="1" si="79"/>
        <v>0</v>
      </c>
      <c r="L421">
        <f t="shared" ca="1" si="80"/>
        <v>0</v>
      </c>
      <c r="M421">
        <f t="shared" ca="1" si="81"/>
        <v>0</v>
      </c>
      <c r="O421" t="str">
        <f t="shared" ca="1" si="82"/>
        <v>D:z</v>
      </c>
      <c r="P421" t="str">
        <f t="shared" ca="1" si="83"/>
        <v>D7:z7</v>
      </c>
    </row>
    <row r="422" spans="1:16">
      <c r="A422" t="str">
        <f t="shared" si="72"/>
        <v>03</v>
      </c>
      <c r="B422" t="str">
        <f t="shared" ca="1" si="73"/>
        <v>W</v>
      </c>
      <c r="C422" t="str">
        <f t="shared" si="74"/>
        <v>SIMPL-11C</v>
      </c>
      <c r="D422" t="s">
        <v>491</v>
      </c>
      <c r="E422">
        <f t="shared" ca="1" si="75"/>
        <v>0</v>
      </c>
      <c r="H422" t="str">
        <f t="shared" ca="1" si="76"/>
        <v>'Simpl. all tex-DT PLYWOOD'!</v>
      </c>
      <c r="I422" t="str">
        <f t="shared" ca="1" si="77"/>
        <v>'Simpl. all tex-DT PLYWOOD'!</v>
      </c>
      <c r="J422">
        <f t="shared" ca="1" si="78"/>
        <v>0</v>
      </c>
      <c r="K422">
        <f t="shared" ca="1" si="79"/>
        <v>0</v>
      </c>
      <c r="L422">
        <f t="shared" ca="1" si="80"/>
        <v>0</v>
      </c>
      <c r="M422">
        <f t="shared" ca="1" si="81"/>
        <v>0</v>
      </c>
      <c r="O422" t="str">
        <f t="shared" ca="1" si="82"/>
        <v>D:z</v>
      </c>
      <c r="P422" t="str">
        <f t="shared" ca="1" si="83"/>
        <v>D7:z7</v>
      </c>
    </row>
    <row r="423" spans="1:16">
      <c r="A423" t="str">
        <f t="shared" si="72"/>
        <v>04</v>
      </c>
      <c r="B423" t="str">
        <f t="shared" ca="1" si="73"/>
        <v>W</v>
      </c>
      <c r="C423" t="str">
        <f t="shared" si="74"/>
        <v>SIMPL-11C</v>
      </c>
      <c r="D423" t="s">
        <v>492</v>
      </c>
      <c r="E423">
        <f t="shared" ca="1" si="75"/>
        <v>0</v>
      </c>
      <c r="H423" t="str">
        <f t="shared" ca="1" si="76"/>
        <v>'Simpl. all tex-DT PLYWOOD'!</v>
      </c>
      <c r="I423" t="str">
        <f t="shared" ca="1" si="77"/>
        <v>'Simpl. all tex-DT PLYWOOD'!</v>
      </c>
      <c r="J423">
        <f t="shared" ca="1" si="78"/>
        <v>0</v>
      </c>
      <c r="K423">
        <f t="shared" ca="1" si="79"/>
        <v>0</v>
      </c>
      <c r="L423">
        <f t="shared" ca="1" si="80"/>
        <v>0</v>
      </c>
      <c r="M423">
        <f t="shared" ca="1" si="81"/>
        <v>0</v>
      </c>
      <c r="O423" t="str">
        <f t="shared" ca="1" si="82"/>
        <v>D:z</v>
      </c>
      <c r="P423" t="str">
        <f t="shared" ca="1" si="83"/>
        <v>D7:z7</v>
      </c>
    </row>
    <row r="424" spans="1:16">
      <c r="A424" t="str">
        <f t="shared" si="72"/>
        <v>05</v>
      </c>
      <c r="B424" t="str">
        <f t="shared" ca="1" si="73"/>
        <v>W</v>
      </c>
      <c r="C424" t="str">
        <f t="shared" si="74"/>
        <v>SIMPL-11C</v>
      </c>
      <c r="D424" t="s">
        <v>493</v>
      </c>
      <c r="E424">
        <f t="shared" ca="1" si="75"/>
        <v>0</v>
      </c>
      <c r="H424" t="str">
        <f t="shared" ca="1" si="76"/>
        <v>'Simpl. all tex-DT PLYWOOD'!</v>
      </c>
      <c r="I424" t="str">
        <f t="shared" ca="1" si="77"/>
        <v>'Simpl. all tex-DT PLYWOOD'!</v>
      </c>
      <c r="J424">
        <f t="shared" ca="1" si="78"/>
        <v>0</v>
      </c>
      <c r="K424">
        <f t="shared" ca="1" si="79"/>
        <v>0</v>
      </c>
      <c r="L424">
        <f t="shared" ca="1" si="80"/>
        <v>0</v>
      </c>
      <c r="M424">
        <f t="shared" ca="1" si="81"/>
        <v>0</v>
      </c>
      <c r="O424" t="str">
        <f t="shared" ca="1" si="82"/>
        <v>D:z</v>
      </c>
      <c r="P424" t="str">
        <f t="shared" ca="1" si="83"/>
        <v>D7:z7</v>
      </c>
    </row>
    <row r="425" spans="1:16">
      <c r="A425" t="str">
        <f t="shared" si="72"/>
        <v>06</v>
      </c>
      <c r="B425" t="str">
        <f t="shared" ca="1" si="73"/>
        <v>W</v>
      </c>
      <c r="C425" t="str">
        <f t="shared" si="74"/>
        <v>SIMPL-11C</v>
      </c>
      <c r="D425" t="s">
        <v>494</v>
      </c>
      <c r="E425">
        <f t="shared" ca="1" si="75"/>
        <v>0</v>
      </c>
      <c r="H425" t="str">
        <f t="shared" ca="1" si="76"/>
        <v>'Simpl. all tex-DT PLYWOOD'!</v>
      </c>
      <c r="I425" t="str">
        <f t="shared" ca="1" si="77"/>
        <v>'Simpl. all tex-DT PLYWOOD'!</v>
      </c>
      <c r="J425">
        <f t="shared" ca="1" si="78"/>
        <v>0</v>
      </c>
      <c r="K425">
        <f t="shared" ca="1" si="79"/>
        <v>0</v>
      </c>
      <c r="L425">
        <f t="shared" ca="1" si="80"/>
        <v>0</v>
      </c>
      <c r="M425">
        <f t="shared" ca="1" si="81"/>
        <v>0</v>
      </c>
      <c r="O425" t="str">
        <f t="shared" ca="1" si="82"/>
        <v>D:z</v>
      </c>
      <c r="P425" t="str">
        <f t="shared" ca="1" si="83"/>
        <v>D7:z7</v>
      </c>
    </row>
    <row r="426" spans="1:16">
      <c r="A426" t="str">
        <f t="shared" si="72"/>
        <v>07</v>
      </c>
      <c r="B426" t="str">
        <f t="shared" ca="1" si="73"/>
        <v>W</v>
      </c>
      <c r="C426" t="str">
        <f t="shared" si="74"/>
        <v>SIMPL-11C</v>
      </c>
      <c r="D426" t="s">
        <v>495</v>
      </c>
      <c r="E426">
        <f t="shared" ca="1" si="75"/>
        <v>0</v>
      </c>
      <c r="H426" t="str">
        <f t="shared" ca="1" si="76"/>
        <v>'Simpl. all tex-DT PLYWOOD'!</v>
      </c>
      <c r="I426" t="str">
        <f t="shared" ca="1" si="77"/>
        <v>'Simpl. all tex-DT PLYWOOD'!</v>
      </c>
      <c r="J426">
        <f t="shared" ca="1" si="78"/>
        <v>0</v>
      </c>
      <c r="K426">
        <f t="shared" ca="1" si="79"/>
        <v>0</v>
      </c>
      <c r="L426">
        <f t="shared" ca="1" si="80"/>
        <v>0</v>
      </c>
      <c r="M426">
        <f t="shared" ca="1" si="81"/>
        <v>0</v>
      </c>
      <c r="O426" t="str">
        <f t="shared" ca="1" si="82"/>
        <v>D:z</v>
      </c>
      <c r="P426" t="str">
        <f t="shared" ca="1" si="83"/>
        <v>D7:z7</v>
      </c>
    </row>
    <row r="427" spans="1:16">
      <c r="A427" t="str">
        <f t="shared" si="72"/>
        <v>08</v>
      </c>
      <c r="B427" t="str">
        <f t="shared" ca="1" si="73"/>
        <v>W</v>
      </c>
      <c r="C427" t="str">
        <f t="shared" si="74"/>
        <v>SIMPL-11C</v>
      </c>
      <c r="D427" t="s">
        <v>496</v>
      </c>
      <c r="E427">
        <f t="shared" ca="1" si="75"/>
        <v>0</v>
      </c>
      <c r="H427" t="str">
        <f t="shared" ca="1" si="76"/>
        <v>'Simpl. all tex-DT PLYWOOD'!</v>
      </c>
      <c r="I427" t="str">
        <f t="shared" ca="1" si="77"/>
        <v>'Simpl. all tex-DT PLYWOOD'!</v>
      </c>
      <c r="J427">
        <f t="shared" ca="1" si="78"/>
        <v>0</v>
      </c>
      <c r="K427">
        <f t="shared" ca="1" si="79"/>
        <v>0</v>
      </c>
      <c r="L427">
        <f t="shared" ca="1" si="80"/>
        <v>0</v>
      </c>
      <c r="M427">
        <f t="shared" ca="1" si="81"/>
        <v>0</v>
      </c>
      <c r="O427" t="str">
        <f t="shared" ca="1" si="82"/>
        <v>D:z</v>
      </c>
      <c r="P427" t="str">
        <f t="shared" ca="1" si="83"/>
        <v>D7:z7</v>
      </c>
    </row>
    <row r="428" spans="1:16">
      <c r="A428" t="str">
        <f t="shared" si="72"/>
        <v>09</v>
      </c>
      <c r="B428" t="str">
        <f t="shared" ca="1" si="73"/>
        <v>W</v>
      </c>
      <c r="C428" t="str">
        <f t="shared" si="74"/>
        <v>SIMPL-11C</v>
      </c>
      <c r="D428" t="s">
        <v>497</v>
      </c>
      <c r="E428">
        <f t="shared" ca="1" si="75"/>
        <v>0</v>
      </c>
      <c r="H428" t="str">
        <f t="shared" ca="1" si="76"/>
        <v>'Simpl. all tex-DT PLYWOOD'!</v>
      </c>
      <c r="I428" t="str">
        <f t="shared" ca="1" si="77"/>
        <v>'Simpl. all tex-DT PLYWOOD'!</v>
      </c>
      <c r="J428">
        <f t="shared" ca="1" si="78"/>
        <v>0</v>
      </c>
      <c r="K428">
        <f t="shared" ca="1" si="79"/>
        <v>0</v>
      </c>
      <c r="L428">
        <f t="shared" ca="1" si="80"/>
        <v>0</v>
      </c>
      <c r="M428">
        <f t="shared" ca="1" si="81"/>
        <v>0</v>
      </c>
      <c r="O428" t="str">
        <f t="shared" ca="1" si="82"/>
        <v>D:z</v>
      </c>
      <c r="P428" t="str">
        <f t="shared" ca="1" si="83"/>
        <v>D7:z7</v>
      </c>
    </row>
    <row r="429" spans="1:16">
      <c r="A429" t="str">
        <f t="shared" si="72"/>
        <v>10</v>
      </c>
      <c r="B429" t="str">
        <f t="shared" ca="1" si="73"/>
        <v>W</v>
      </c>
      <c r="C429" t="str">
        <f t="shared" si="74"/>
        <v>SIMPL-11C</v>
      </c>
      <c r="D429" t="s">
        <v>498</v>
      </c>
      <c r="E429">
        <f t="shared" ca="1" si="75"/>
        <v>0</v>
      </c>
      <c r="H429" t="str">
        <f t="shared" ca="1" si="76"/>
        <v>'Simpl. all tex-DT PLYWOOD'!</v>
      </c>
      <c r="I429" t="str">
        <f t="shared" ca="1" si="77"/>
        <v>'Simpl. all tex-DT PLYWOOD'!</v>
      </c>
      <c r="J429">
        <f t="shared" ca="1" si="78"/>
        <v>0</v>
      </c>
      <c r="K429">
        <f t="shared" ca="1" si="79"/>
        <v>0</v>
      </c>
      <c r="L429">
        <f t="shared" ca="1" si="80"/>
        <v>0</v>
      </c>
      <c r="M429">
        <f t="shared" ca="1" si="81"/>
        <v>0</v>
      </c>
      <c r="O429" t="str">
        <f t="shared" ca="1" si="82"/>
        <v>D:z</v>
      </c>
      <c r="P429" t="str">
        <f t="shared" ca="1" si="83"/>
        <v>D7:z7</v>
      </c>
    </row>
    <row r="430" spans="1:16">
      <c r="A430" t="str">
        <f t="shared" si="72"/>
        <v>100</v>
      </c>
      <c r="B430" t="str">
        <f t="shared" ca="1" si="73"/>
        <v>W</v>
      </c>
      <c r="C430" t="str">
        <f t="shared" si="74"/>
        <v>SIMPL-11C</v>
      </c>
      <c r="D430" t="s">
        <v>502</v>
      </c>
      <c r="E430">
        <f t="shared" ca="1" si="75"/>
        <v>0</v>
      </c>
      <c r="H430" t="str">
        <f t="shared" ca="1" si="76"/>
        <v>'Simpl. all tex-DT PLYWOOD'!</v>
      </c>
      <c r="I430" t="str">
        <f t="shared" ca="1" si="77"/>
        <v>'Simpl. all tex-DT PLYWOOD'!</v>
      </c>
      <c r="J430">
        <f t="shared" ca="1" si="78"/>
        <v>0</v>
      </c>
      <c r="K430">
        <f t="shared" ca="1" si="79"/>
        <v>0</v>
      </c>
      <c r="L430">
        <f t="shared" ca="1" si="80"/>
        <v>0</v>
      </c>
      <c r="M430">
        <f t="shared" ca="1" si="81"/>
        <v>0</v>
      </c>
      <c r="O430" t="str">
        <f t="shared" ca="1" si="82"/>
        <v>D:z</v>
      </c>
      <c r="P430" t="str">
        <f t="shared" ca="1" si="83"/>
        <v>D7:z7</v>
      </c>
    </row>
    <row r="431" spans="1:16">
      <c r="A431" t="str">
        <f t="shared" si="72"/>
        <v>11</v>
      </c>
      <c r="B431" t="str">
        <f t="shared" ca="1" si="73"/>
        <v>W</v>
      </c>
      <c r="C431" t="str">
        <f t="shared" si="74"/>
        <v>SIMPL-11C</v>
      </c>
      <c r="D431" t="s">
        <v>499</v>
      </c>
      <c r="E431">
        <f t="shared" ca="1" si="75"/>
        <v>0</v>
      </c>
      <c r="H431" t="str">
        <f t="shared" ca="1" si="76"/>
        <v>'Simpl. all tex-DT PLYWOOD'!</v>
      </c>
      <c r="I431" t="str">
        <f t="shared" ca="1" si="77"/>
        <v>'Simpl. all tex-DT PLYWOOD'!</v>
      </c>
      <c r="J431">
        <f t="shared" ca="1" si="78"/>
        <v>0</v>
      </c>
      <c r="K431">
        <f t="shared" ca="1" si="79"/>
        <v>0</v>
      </c>
      <c r="L431">
        <f t="shared" ca="1" si="80"/>
        <v>0</v>
      </c>
      <c r="M431">
        <f t="shared" ca="1" si="81"/>
        <v>0</v>
      </c>
      <c r="O431" t="str">
        <f t="shared" ca="1" si="82"/>
        <v>D:z</v>
      </c>
      <c r="P431" t="str">
        <f t="shared" ca="1" si="83"/>
        <v>D7:z7</v>
      </c>
    </row>
    <row r="432" spans="1:16">
      <c r="A432" t="str">
        <f t="shared" si="72"/>
        <v>12</v>
      </c>
      <c r="B432" t="str">
        <f t="shared" ca="1" si="73"/>
        <v>W</v>
      </c>
      <c r="C432" t="str">
        <f t="shared" si="74"/>
        <v>SIMPL-11C</v>
      </c>
      <c r="D432" t="s">
        <v>500</v>
      </c>
      <c r="E432">
        <f t="shared" ca="1" si="75"/>
        <v>0</v>
      </c>
      <c r="H432" t="str">
        <f t="shared" ca="1" si="76"/>
        <v>'Simpl. all tex-DT PLYWOOD'!</v>
      </c>
      <c r="I432" t="str">
        <f t="shared" ca="1" si="77"/>
        <v>'Simpl. all tex-DT PLYWOOD'!</v>
      </c>
      <c r="J432">
        <f t="shared" ca="1" si="78"/>
        <v>0</v>
      </c>
      <c r="K432">
        <f t="shared" ca="1" si="79"/>
        <v>0</v>
      </c>
      <c r="L432">
        <f t="shared" ca="1" si="80"/>
        <v>0</v>
      </c>
      <c r="M432">
        <f t="shared" ca="1" si="81"/>
        <v>0</v>
      </c>
      <c r="O432" t="str">
        <f t="shared" ca="1" si="82"/>
        <v>D:z</v>
      </c>
      <c r="P432" t="str">
        <f t="shared" ca="1" si="83"/>
        <v>D7:z7</v>
      </c>
    </row>
    <row r="433" spans="1:16">
      <c r="A433" t="str">
        <f t="shared" si="72"/>
        <v>13</v>
      </c>
      <c r="B433" t="str">
        <f t="shared" ca="1" si="73"/>
        <v>W</v>
      </c>
      <c r="C433" t="str">
        <f t="shared" si="74"/>
        <v>SIMPL-11C</v>
      </c>
      <c r="D433" t="s">
        <v>501</v>
      </c>
      <c r="E433">
        <f t="shared" ca="1" si="75"/>
        <v>0</v>
      </c>
      <c r="H433" t="str">
        <f t="shared" ca="1" si="76"/>
        <v>'Simpl. all tex-DT PLYWOOD'!</v>
      </c>
      <c r="I433" t="str">
        <f t="shared" ca="1" si="77"/>
        <v>'Simpl. all tex-DT PLYWOOD'!</v>
      </c>
      <c r="J433">
        <f t="shared" ca="1" si="78"/>
        <v>0</v>
      </c>
      <c r="K433">
        <f t="shared" ca="1" si="79"/>
        <v>0</v>
      </c>
      <c r="L433">
        <f t="shared" ca="1" si="80"/>
        <v>0</v>
      </c>
      <c r="M433">
        <f t="shared" ca="1" si="81"/>
        <v>0</v>
      </c>
      <c r="O433" t="str">
        <f t="shared" ca="1" si="82"/>
        <v>D:z</v>
      </c>
      <c r="P433" t="str">
        <f t="shared" ca="1" si="83"/>
        <v>D7:z7</v>
      </c>
    </row>
    <row r="434" spans="1:16">
      <c r="A434" t="str">
        <f t="shared" si="72"/>
        <v>01</v>
      </c>
      <c r="B434" t="str">
        <f t="shared" ca="1" si="73"/>
        <v>W</v>
      </c>
      <c r="C434" t="str">
        <f t="shared" si="74"/>
        <v>SIMPL-11C-C</v>
      </c>
      <c r="D434" t="s">
        <v>6116</v>
      </c>
      <c r="E434">
        <f t="shared" ca="1" si="75"/>
        <v>0</v>
      </c>
      <c r="H434" t="str">
        <f t="shared" ca="1" si="76"/>
        <v>'(more) Simpl. Textures PLYWOOD'!</v>
      </c>
      <c r="I434">
        <f t="shared" ca="1" si="77"/>
        <v>0</v>
      </c>
      <c r="J434" t="str">
        <f t="shared" ca="1" si="78"/>
        <v>'(more) Simpl. Textures PLYWOOD'!</v>
      </c>
      <c r="K434">
        <f t="shared" ca="1" si="79"/>
        <v>0</v>
      </c>
      <c r="L434">
        <f t="shared" ca="1" si="80"/>
        <v>0</v>
      </c>
      <c r="M434">
        <f t="shared" ca="1" si="81"/>
        <v>0</v>
      </c>
      <c r="O434" t="str">
        <f t="shared" ca="1" si="82"/>
        <v>D:N</v>
      </c>
      <c r="P434" t="str">
        <f t="shared" ca="1" si="83"/>
        <v>D7:N7</v>
      </c>
    </row>
    <row r="435" spans="1:16">
      <c r="A435" t="str">
        <f t="shared" si="72"/>
        <v>16</v>
      </c>
      <c r="B435" t="str">
        <f t="shared" ca="1" si="73"/>
        <v>W</v>
      </c>
      <c r="C435" t="str">
        <f t="shared" si="74"/>
        <v>SIMPL-11C-N-NT</v>
      </c>
      <c r="D435" t="s">
        <v>5634</v>
      </c>
      <c r="E435">
        <f t="shared" ca="1" si="75"/>
        <v>0</v>
      </c>
      <c r="H435" t="str">
        <f t="shared" ca="1" si="76"/>
        <v>'(more) Simpl. Textures PLYWOOD'!</v>
      </c>
      <c r="I435">
        <f t="shared" ca="1" si="77"/>
        <v>0</v>
      </c>
      <c r="J435" t="str">
        <f t="shared" ca="1" si="78"/>
        <v>'(more) Simpl. Textures PLYWOOD'!</v>
      </c>
      <c r="K435">
        <f t="shared" ca="1" si="79"/>
        <v>0</v>
      </c>
      <c r="L435">
        <f t="shared" ca="1" si="80"/>
        <v>0</v>
      </c>
      <c r="M435">
        <f t="shared" ca="1" si="81"/>
        <v>0</v>
      </c>
      <c r="O435" t="str">
        <f t="shared" ca="1" si="82"/>
        <v>D:N</v>
      </c>
      <c r="P435" t="str">
        <f t="shared" ca="1" si="83"/>
        <v>D7:N7</v>
      </c>
    </row>
    <row r="436" spans="1:16">
      <c r="A436" t="str">
        <f t="shared" si="72"/>
        <v>16</v>
      </c>
      <c r="B436" t="str">
        <f t="shared" ca="1" si="73"/>
        <v>W</v>
      </c>
      <c r="C436" t="str">
        <f t="shared" si="74"/>
        <v>SIMPL-11C-N-T</v>
      </c>
      <c r="D436" t="s">
        <v>5794</v>
      </c>
      <c r="E436">
        <f t="shared" ca="1" si="75"/>
        <v>0</v>
      </c>
      <c r="H436" t="str">
        <f t="shared" ca="1" si="76"/>
        <v>'(more) Simpl. Textures PLYWOOD'!</v>
      </c>
      <c r="I436">
        <f t="shared" ca="1" si="77"/>
        <v>0</v>
      </c>
      <c r="J436" t="str">
        <f t="shared" ca="1" si="78"/>
        <v>'(more) Simpl. Textures PLYWOOD'!</v>
      </c>
      <c r="K436">
        <f t="shared" ca="1" si="79"/>
        <v>0</v>
      </c>
      <c r="L436">
        <f t="shared" ca="1" si="80"/>
        <v>0</v>
      </c>
      <c r="M436">
        <f t="shared" ca="1" si="81"/>
        <v>0</v>
      </c>
      <c r="O436" t="str">
        <f t="shared" ca="1" si="82"/>
        <v>D:N</v>
      </c>
      <c r="P436" t="str">
        <f t="shared" ca="1" si="83"/>
        <v>D7:N7</v>
      </c>
    </row>
    <row r="437" spans="1:16">
      <c r="A437" t="str">
        <f t="shared" si="72"/>
        <v>01</v>
      </c>
      <c r="B437" t="str">
        <f t="shared" ca="1" si="73"/>
        <v>W</v>
      </c>
      <c r="C437" t="str">
        <f t="shared" si="74"/>
        <v>SIMPL-11C-T</v>
      </c>
      <c r="D437" t="s">
        <v>3015</v>
      </c>
      <c r="E437">
        <f t="shared" ca="1" si="75"/>
        <v>0</v>
      </c>
      <c r="H437" t="str">
        <f t="shared" ca="1" si="76"/>
        <v>'Simpl. all tex-DT PLYWOOD'!</v>
      </c>
      <c r="I437" t="str">
        <f t="shared" ca="1" si="77"/>
        <v>'Simpl. all tex-DT PLYWOOD'!</v>
      </c>
      <c r="J437">
        <f t="shared" ca="1" si="78"/>
        <v>0</v>
      </c>
      <c r="K437">
        <f t="shared" ca="1" si="79"/>
        <v>0</v>
      </c>
      <c r="L437">
        <f t="shared" ca="1" si="80"/>
        <v>0</v>
      </c>
      <c r="M437">
        <f t="shared" ca="1" si="81"/>
        <v>0</v>
      </c>
      <c r="O437" t="str">
        <f t="shared" ca="1" si="82"/>
        <v>D:z</v>
      </c>
      <c r="P437" t="str">
        <f t="shared" ca="1" si="83"/>
        <v>D7:z7</v>
      </c>
    </row>
    <row r="438" spans="1:16">
      <c r="A438" t="str">
        <f t="shared" si="72"/>
        <v>02</v>
      </c>
      <c r="B438" t="str">
        <f t="shared" ca="1" si="73"/>
        <v>W</v>
      </c>
      <c r="C438" t="str">
        <f t="shared" si="74"/>
        <v>SIMPL-11C-T</v>
      </c>
      <c r="D438" t="s">
        <v>3016</v>
      </c>
      <c r="E438">
        <f t="shared" ca="1" si="75"/>
        <v>0</v>
      </c>
      <c r="H438" t="str">
        <f t="shared" ca="1" si="76"/>
        <v>'Simpl. all tex-DT PLYWOOD'!</v>
      </c>
      <c r="I438" t="str">
        <f t="shared" ca="1" si="77"/>
        <v>'Simpl. all tex-DT PLYWOOD'!</v>
      </c>
      <c r="J438">
        <f t="shared" ca="1" si="78"/>
        <v>0</v>
      </c>
      <c r="K438">
        <f t="shared" ca="1" si="79"/>
        <v>0</v>
      </c>
      <c r="L438">
        <f t="shared" ca="1" si="80"/>
        <v>0</v>
      </c>
      <c r="M438">
        <f t="shared" ca="1" si="81"/>
        <v>0</v>
      </c>
      <c r="O438" t="str">
        <f t="shared" ca="1" si="82"/>
        <v>D:z</v>
      </c>
      <c r="P438" t="str">
        <f t="shared" ca="1" si="83"/>
        <v>D7:z7</v>
      </c>
    </row>
    <row r="439" spans="1:16">
      <c r="A439" t="str">
        <f t="shared" si="72"/>
        <v>03</v>
      </c>
      <c r="B439" t="str">
        <f t="shared" ca="1" si="73"/>
        <v>W</v>
      </c>
      <c r="C439" t="str">
        <f t="shared" si="74"/>
        <v>SIMPL-11C-T</v>
      </c>
      <c r="D439" t="s">
        <v>3017</v>
      </c>
      <c r="E439">
        <f t="shared" ca="1" si="75"/>
        <v>0</v>
      </c>
      <c r="H439" t="str">
        <f t="shared" ca="1" si="76"/>
        <v>'Simpl. all tex-DT PLYWOOD'!</v>
      </c>
      <c r="I439" t="str">
        <f t="shared" ca="1" si="77"/>
        <v>'Simpl. all tex-DT PLYWOOD'!</v>
      </c>
      <c r="J439">
        <f t="shared" ca="1" si="78"/>
        <v>0</v>
      </c>
      <c r="K439">
        <f t="shared" ca="1" si="79"/>
        <v>0</v>
      </c>
      <c r="L439">
        <f t="shared" ca="1" si="80"/>
        <v>0</v>
      </c>
      <c r="M439">
        <f t="shared" ca="1" si="81"/>
        <v>0</v>
      </c>
      <c r="O439" t="str">
        <f t="shared" ca="1" si="82"/>
        <v>D:z</v>
      </c>
      <c r="P439" t="str">
        <f t="shared" ca="1" si="83"/>
        <v>D7:z7</v>
      </c>
    </row>
    <row r="440" spans="1:16">
      <c r="A440" t="str">
        <f t="shared" si="72"/>
        <v>04</v>
      </c>
      <c r="B440" t="str">
        <f t="shared" ca="1" si="73"/>
        <v>W</v>
      </c>
      <c r="C440" t="str">
        <f t="shared" si="74"/>
        <v>SIMPL-11C-T</v>
      </c>
      <c r="D440" t="s">
        <v>3018</v>
      </c>
      <c r="E440">
        <f t="shared" ca="1" si="75"/>
        <v>0</v>
      </c>
      <c r="H440" t="str">
        <f t="shared" ca="1" si="76"/>
        <v>'Simpl. all tex-DT PLYWOOD'!</v>
      </c>
      <c r="I440" t="str">
        <f t="shared" ca="1" si="77"/>
        <v>'Simpl. all tex-DT PLYWOOD'!</v>
      </c>
      <c r="J440">
        <f t="shared" ca="1" si="78"/>
        <v>0</v>
      </c>
      <c r="K440">
        <f t="shared" ca="1" si="79"/>
        <v>0</v>
      </c>
      <c r="L440">
        <f t="shared" ca="1" si="80"/>
        <v>0</v>
      </c>
      <c r="M440">
        <f t="shared" ca="1" si="81"/>
        <v>0</v>
      </c>
      <c r="O440" t="str">
        <f t="shared" ca="1" si="82"/>
        <v>D:z</v>
      </c>
      <c r="P440" t="str">
        <f t="shared" ca="1" si="83"/>
        <v>D7:z7</v>
      </c>
    </row>
    <row r="441" spans="1:16">
      <c r="A441" t="str">
        <f t="shared" si="72"/>
        <v>05</v>
      </c>
      <c r="B441" t="str">
        <f t="shared" ca="1" si="73"/>
        <v>W</v>
      </c>
      <c r="C441" t="str">
        <f t="shared" si="74"/>
        <v>SIMPL-11C-T</v>
      </c>
      <c r="D441" t="s">
        <v>3019</v>
      </c>
      <c r="E441">
        <f t="shared" ca="1" si="75"/>
        <v>0</v>
      </c>
      <c r="H441" t="str">
        <f t="shared" ca="1" si="76"/>
        <v>'Simpl. all tex-DT PLYWOOD'!</v>
      </c>
      <c r="I441" t="str">
        <f t="shared" ca="1" si="77"/>
        <v>'Simpl. all tex-DT PLYWOOD'!</v>
      </c>
      <c r="J441">
        <f t="shared" ca="1" si="78"/>
        <v>0</v>
      </c>
      <c r="K441">
        <f t="shared" ca="1" si="79"/>
        <v>0</v>
      </c>
      <c r="L441">
        <f t="shared" ca="1" si="80"/>
        <v>0</v>
      </c>
      <c r="M441">
        <f t="shared" ca="1" si="81"/>
        <v>0</v>
      </c>
      <c r="O441" t="str">
        <f t="shared" ca="1" si="82"/>
        <v>D:z</v>
      </c>
      <c r="P441" t="str">
        <f t="shared" ca="1" si="83"/>
        <v>D7:z7</v>
      </c>
    </row>
    <row r="442" spans="1:16">
      <c r="A442" t="str">
        <f t="shared" si="72"/>
        <v>06</v>
      </c>
      <c r="B442" t="str">
        <f t="shared" ca="1" si="73"/>
        <v>W</v>
      </c>
      <c r="C442" t="str">
        <f t="shared" si="74"/>
        <v>SIMPL-11C-T</v>
      </c>
      <c r="D442" t="s">
        <v>3020</v>
      </c>
      <c r="E442">
        <f t="shared" ca="1" si="75"/>
        <v>0</v>
      </c>
      <c r="H442" t="str">
        <f t="shared" ca="1" si="76"/>
        <v>'Simpl. all tex-DT PLYWOOD'!</v>
      </c>
      <c r="I442" t="str">
        <f t="shared" ca="1" si="77"/>
        <v>'Simpl. all tex-DT PLYWOOD'!</v>
      </c>
      <c r="J442">
        <f t="shared" ca="1" si="78"/>
        <v>0</v>
      </c>
      <c r="K442">
        <f t="shared" ca="1" si="79"/>
        <v>0</v>
      </c>
      <c r="L442">
        <f t="shared" ca="1" si="80"/>
        <v>0</v>
      </c>
      <c r="M442">
        <f t="shared" ca="1" si="81"/>
        <v>0</v>
      </c>
      <c r="O442" t="str">
        <f t="shared" ca="1" si="82"/>
        <v>D:z</v>
      </c>
      <c r="P442" t="str">
        <f t="shared" ca="1" si="83"/>
        <v>D7:z7</v>
      </c>
    </row>
    <row r="443" spans="1:16">
      <c r="A443" t="str">
        <f t="shared" si="72"/>
        <v>07</v>
      </c>
      <c r="B443" t="str">
        <f t="shared" ca="1" si="73"/>
        <v>W</v>
      </c>
      <c r="C443" t="str">
        <f t="shared" si="74"/>
        <v>SIMPL-11C-T</v>
      </c>
      <c r="D443" t="s">
        <v>3021</v>
      </c>
      <c r="E443">
        <f t="shared" ca="1" si="75"/>
        <v>0</v>
      </c>
      <c r="H443" t="str">
        <f t="shared" ca="1" si="76"/>
        <v>'Simpl. all tex-DT PLYWOOD'!</v>
      </c>
      <c r="I443" t="str">
        <f t="shared" ca="1" si="77"/>
        <v>'Simpl. all tex-DT PLYWOOD'!</v>
      </c>
      <c r="J443">
        <f t="shared" ca="1" si="78"/>
        <v>0</v>
      </c>
      <c r="K443">
        <f t="shared" ca="1" si="79"/>
        <v>0</v>
      </c>
      <c r="L443">
        <f t="shared" ca="1" si="80"/>
        <v>0</v>
      </c>
      <c r="M443">
        <f t="shared" ca="1" si="81"/>
        <v>0</v>
      </c>
      <c r="O443" t="str">
        <f t="shared" ca="1" si="82"/>
        <v>D:z</v>
      </c>
      <c r="P443" t="str">
        <f t="shared" ca="1" si="83"/>
        <v>D7:z7</v>
      </c>
    </row>
    <row r="444" spans="1:16">
      <c r="A444" t="str">
        <f t="shared" si="72"/>
        <v>08</v>
      </c>
      <c r="B444" t="str">
        <f t="shared" ca="1" si="73"/>
        <v>W</v>
      </c>
      <c r="C444" t="str">
        <f t="shared" si="74"/>
        <v>SIMPL-11C-T</v>
      </c>
      <c r="D444" t="s">
        <v>3022</v>
      </c>
      <c r="E444">
        <f t="shared" ca="1" si="75"/>
        <v>0</v>
      </c>
      <c r="H444" t="str">
        <f t="shared" ca="1" si="76"/>
        <v>'Simpl. all tex-DT PLYWOOD'!</v>
      </c>
      <c r="I444" t="str">
        <f t="shared" ca="1" si="77"/>
        <v>'Simpl. all tex-DT PLYWOOD'!</v>
      </c>
      <c r="J444">
        <f t="shared" ca="1" si="78"/>
        <v>0</v>
      </c>
      <c r="K444">
        <f t="shared" ca="1" si="79"/>
        <v>0</v>
      </c>
      <c r="L444">
        <f t="shared" ca="1" si="80"/>
        <v>0</v>
      </c>
      <c r="M444">
        <f t="shared" ca="1" si="81"/>
        <v>0</v>
      </c>
      <c r="O444" t="str">
        <f t="shared" ca="1" si="82"/>
        <v>D:z</v>
      </c>
      <c r="P444" t="str">
        <f t="shared" ca="1" si="83"/>
        <v>D7:z7</v>
      </c>
    </row>
    <row r="445" spans="1:16">
      <c r="A445" t="str">
        <f t="shared" si="72"/>
        <v>09</v>
      </c>
      <c r="B445" t="str">
        <f t="shared" ca="1" si="73"/>
        <v>W</v>
      </c>
      <c r="C445" t="str">
        <f t="shared" si="74"/>
        <v>SIMPL-11C-T</v>
      </c>
      <c r="D445" t="s">
        <v>3023</v>
      </c>
      <c r="E445">
        <f t="shared" ca="1" si="75"/>
        <v>0</v>
      </c>
      <c r="H445" t="str">
        <f t="shared" ca="1" si="76"/>
        <v>'Simpl. all tex-DT PLYWOOD'!</v>
      </c>
      <c r="I445" t="str">
        <f t="shared" ca="1" si="77"/>
        <v>'Simpl. all tex-DT PLYWOOD'!</v>
      </c>
      <c r="J445">
        <f t="shared" ca="1" si="78"/>
        <v>0</v>
      </c>
      <c r="K445">
        <f t="shared" ca="1" si="79"/>
        <v>0</v>
      </c>
      <c r="L445">
        <f t="shared" ca="1" si="80"/>
        <v>0</v>
      </c>
      <c r="M445">
        <f t="shared" ca="1" si="81"/>
        <v>0</v>
      </c>
      <c r="O445" t="str">
        <f t="shared" ca="1" si="82"/>
        <v>D:z</v>
      </c>
      <c r="P445" t="str">
        <f t="shared" ca="1" si="83"/>
        <v>D7:z7</v>
      </c>
    </row>
    <row r="446" spans="1:16">
      <c r="A446" t="str">
        <f t="shared" si="72"/>
        <v>10</v>
      </c>
      <c r="B446" t="str">
        <f t="shared" ca="1" si="73"/>
        <v>W</v>
      </c>
      <c r="C446" t="str">
        <f t="shared" si="74"/>
        <v>SIMPL-11C-T</v>
      </c>
      <c r="D446" t="s">
        <v>3024</v>
      </c>
      <c r="E446">
        <f t="shared" ca="1" si="75"/>
        <v>0</v>
      </c>
      <c r="H446" t="str">
        <f t="shared" ca="1" si="76"/>
        <v>'Simpl. all tex-DT PLYWOOD'!</v>
      </c>
      <c r="I446" t="str">
        <f t="shared" ca="1" si="77"/>
        <v>'Simpl. all tex-DT PLYWOOD'!</v>
      </c>
      <c r="J446">
        <f t="shared" ca="1" si="78"/>
        <v>0</v>
      </c>
      <c r="K446">
        <f t="shared" ca="1" si="79"/>
        <v>0</v>
      </c>
      <c r="L446">
        <f t="shared" ca="1" si="80"/>
        <v>0</v>
      </c>
      <c r="M446">
        <f t="shared" ca="1" si="81"/>
        <v>0</v>
      </c>
      <c r="O446" t="str">
        <f t="shared" ca="1" si="82"/>
        <v>D:z</v>
      </c>
      <c r="P446" t="str">
        <f t="shared" ca="1" si="83"/>
        <v>D7:z7</v>
      </c>
    </row>
    <row r="447" spans="1:16">
      <c r="A447" t="str">
        <f t="shared" si="72"/>
        <v>11</v>
      </c>
      <c r="B447" t="str">
        <f t="shared" ca="1" si="73"/>
        <v>W</v>
      </c>
      <c r="C447" t="str">
        <f t="shared" si="74"/>
        <v>SIMPL-11C-T</v>
      </c>
      <c r="D447" t="s">
        <v>3025</v>
      </c>
      <c r="E447">
        <f t="shared" ca="1" si="75"/>
        <v>0</v>
      </c>
      <c r="H447" t="str">
        <f t="shared" ca="1" si="76"/>
        <v>'Simpl. all tex-DT PLYWOOD'!</v>
      </c>
      <c r="I447" t="str">
        <f t="shared" ca="1" si="77"/>
        <v>'Simpl. all tex-DT PLYWOOD'!</v>
      </c>
      <c r="J447">
        <f t="shared" ca="1" si="78"/>
        <v>0</v>
      </c>
      <c r="K447">
        <f t="shared" ca="1" si="79"/>
        <v>0</v>
      </c>
      <c r="L447">
        <f t="shared" ca="1" si="80"/>
        <v>0</v>
      </c>
      <c r="M447">
        <f t="shared" ca="1" si="81"/>
        <v>0</v>
      </c>
      <c r="O447" t="str">
        <f t="shared" ca="1" si="82"/>
        <v>D:z</v>
      </c>
      <c r="P447" t="str">
        <f t="shared" ca="1" si="83"/>
        <v>D7:z7</v>
      </c>
    </row>
    <row r="448" spans="1:16">
      <c r="A448" t="str">
        <f t="shared" si="72"/>
        <v>12</v>
      </c>
      <c r="B448" t="str">
        <f t="shared" ca="1" si="73"/>
        <v>W</v>
      </c>
      <c r="C448" t="str">
        <f t="shared" si="74"/>
        <v>SIMPL-11C-T</v>
      </c>
      <c r="D448" t="s">
        <v>3026</v>
      </c>
      <c r="E448">
        <f t="shared" ca="1" si="75"/>
        <v>0</v>
      </c>
      <c r="H448" t="str">
        <f t="shared" ca="1" si="76"/>
        <v>'Simpl. all tex-DT PLYWOOD'!</v>
      </c>
      <c r="I448" t="str">
        <f t="shared" ca="1" si="77"/>
        <v>'Simpl. all tex-DT PLYWOOD'!</v>
      </c>
      <c r="J448">
        <f t="shared" ca="1" si="78"/>
        <v>0</v>
      </c>
      <c r="K448">
        <f t="shared" ca="1" si="79"/>
        <v>0</v>
      </c>
      <c r="L448">
        <f t="shared" ca="1" si="80"/>
        <v>0</v>
      </c>
      <c r="M448">
        <f t="shared" ca="1" si="81"/>
        <v>0</v>
      </c>
      <c r="O448" t="str">
        <f t="shared" ca="1" si="82"/>
        <v>D:z</v>
      </c>
      <c r="P448" t="str">
        <f t="shared" ca="1" si="83"/>
        <v>D7:z7</v>
      </c>
    </row>
    <row r="449" spans="1:16">
      <c r="A449" t="str">
        <f t="shared" si="72"/>
        <v>13</v>
      </c>
      <c r="B449" t="str">
        <f t="shared" ca="1" si="73"/>
        <v>W</v>
      </c>
      <c r="C449" t="str">
        <f t="shared" si="74"/>
        <v>SIMPL-11C-T</v>
      </c>
      <c r="D449" t="s">
        <v>3027</v>
      </c>
      <c r="E449">
        <f t="shared" ca="1" si="75"/>
        <v>0</v>
      </c>
      <c r="H449" t="str">
        <f t="shared" ca="1" si="76"/>
        <v>'Simpl. all tex-DT PLYWOOD'!</v>
      </c>
      <c r="I449" t="str">
        <f t="shared" ca="1" si="77"/>
        <v>'Simpl. all tex-DT PLYWOOD'!</v>
      </c>
      <c r="J449">
        <f t="shared" ca="1" si="78"/>
        <v>0</v>
      </c>
      <c r="K449">
        <f t="shared" ca="1" si="79"/>
        <v>0</v>
      </c>
      <c r="L449">
        <f t="shared" ca="1" si="80"/>
        <v>0</v>
      </c>
      <c r="M449">
        <f t="shared" ca="1" si="81"/>
        <v>0</v>
      </c>
      <c r="O449" t="str">
        <f t="shared" ca="1" si="82"/>
        <v>D:z</v>
      </c>
      <c r="P449" t="str">
        <f t="shared" ca="1" si="83"/>
        <v>D7:z7</v>
      </c>
    </row>
    <row r="450" spans="1:16">
      <c r="A450" t="str">
        <f t="shared" si="72"/>
        <v>15</v>
      </c>
      <c r="B450" t="str">
        <f t="shared" ca="1" si="73"/>
        <v>W</v>
      </c>
      <c r="C450" t="str">
        <f t="shared" si="74"/>
        <v>SIMPL-11C-T</v>
      </c>
      <c r="D450" t="s">
        <v>4852</v>
      </c>
      <c r="E450">
        <f t="shared" ca="1" si="75"/>
        <v>0</v>
      </c>
      <c r="H450" t="str">
        <f t="shared" ca="1" si="76"/>
        <v>'Simpl. all tex-DT PLYWOOD'!</v>
      </c>
      <c r="I450" t="str">
        <f t="shared" ca="1" si="77"/>
        <v>'Simpl. all tex-DT PLYWOOD'!</v>
      </c>
      <c r="J450">
        <f t="shared" ca="1" si="78"/>
        <v>0</v>
      </c>
      <c r="K450">
        <f t="shared" ca="1" si="79"/>
        <v>0</v>
      </c>
      <c r="L450">
        <f t="shared" ca="1" si="80"/>
        <v>0</v>
      </c>
      <c r="M450">
        <f t="shared" ca="1" si="81"/>
        <v>0</v>
      </c>
      <c r="O450" t="str">
        <f t="shared" ca="1" si="82"/>
        <v>D:z</v>
      </c>
      <c r="P450" t="str">
        <f t="shared" ca="1" si="83"/>
        <v>D7:z7</v>
      </c>
    </row>
    <row r="451" spans="1:16">
      <c r="A451" t="str">
        <f t="shared" si="72"/>
        <v>01</v>
      </c>
      <c r="B451" t="str">
        <f t="shared" ca="1" si="73"/>
        <v>W</v>
      </c>
      <c r="C451" t="str">
        <f t="shared" si="74"/>
        <v>SIMPL-11D</v>
      </c>
      <c r="D451" t="s">
        <v>503</v>
      </c>
      <c r="E451">
        <f t="shared" ca="1" si="75"/>
        <v>0</v>
      </c>
      <c r="H451" t="str">
        <f t="shared" ca="1" si="76"/>
        <v>'Simpl. all tex-DT PLYWOOD'!</v>
      </c>
      <c r="I451" t="str">
        <f t="shared" ca="1" si="77"/>
        <v>'Simpl. all tex-DT PLYWOOD'!</v>
      </c>
      <c r="J451">
        <f t="shared" ca="1" si="78"/>
        <v>0</v>
      </c>
      <c r="K451">
        <f t="shared" ca="1" si="79"/>
        <v>0</v>
      </c>
      <c r="L451">
        <f t="shared" ca="1" si="80"/>
        <v>0</v>
      </c>
      <c r="M451">
        <f t="shared" ca="1" si="81"/>
        <v>0</v>
      </c>
      <c r="O451" t="str">
        <f t="shared" ca="1" si="82"/>
        <v>D:z</v>
      </c>
      <c r="P451" t="str">
        <f t="shared" ca="1" si="83"/>
        <v>D7:z7</v>
      </c>
    </row>
    <row r="452" spans="1:16">
      <c r="A452" t="str">
        <f t="shared" si="72"/>
        <v>02</v>
      </c>
      <c r="B452" t="str">
        <f t="shared" ca="1" si="73"/>
        <v>W</v>
      </c>
      <c r="C452" t="str">
        <f t="shared" si="74"/>
        <v>SIMPL-11D</v>
      </c>
      <c r="D452" t="s">
        <v>504</v>
      </c>
      <c r="E452">
        <f t="shared" ca="1" si="75"/>
        <v>0</v>
      </c>
      <c r="H452" t="str">
        <f t="shared" ca="1" si="76"/>
        <v>'Simpl. all tex-DT PLYWOOD'!</v>
      </c>
      <c r="I452" t="str">
        <f t="shared" ca="1" si="77"/>
        <v>'Simpl. all tex-DT PLYWOOD'!</v>
      </c>
      <c r="J452">
        <f t="shared" ca="1" si="78"/>
        <v>0</v>
      </c>
      <c r="K452">
        <f t="shared" ca="1" si="79"/>
        <v>0</v>
      </c>
      <c r="L452">
        <f t="shared" ca="1" si="80"/>
        <v>0</v>
      </c>
      <c r="M452">
        <f t="shared" ca="1" si="81"/>
        <v>0</v>
      </c>
      <c r="O452" t="str">
        <f t="shared" ca="1" si="82"/>
        <v>D:z</v>
      </c>
      <c r="P452" t="str">
        <f t="shared" ca="1" si="83"/>
        <v>D7:z7</v>
      </c>
    </row>
    <row r="453" spans="1:16">
      <c r="A453" t="str">
        <f t="shared" si="72"/>
        <v>03</v>
      </c>
      <c r="B453" t="str">
        <f t="shared" ca="1" si="73"/>
        <v>W</v>
      </c>
      <c r="C453" t="str">
        <f t="shared" si="74"/>
        <v>SIMPL-11D</v>
      </c>
      <c r="D453" t="s">
        <v>505</v>
      </c>
      <c r="E453">
        <f t="shared" ca="1" si="75"/>
        <v>0</v>
      </c>
      <c r="H453" t="str">
        <f t="shared" ca="1" si="76"/>
        <v>'Simpl. all tex-DT PLYWOOD'!</v>
      </c>
      <c r="I453" t="str">
        <f t="shared" ca="1" si="77"/>
        <v>'Simpl. all tex-DT PLYWOOD'!</v>
      </c>
      <c r="J453">
        <f t="shared" ca="1" si="78"/>
        <v>0</v>
      </c>
      <c r="K453">
        <f t="shared" ca="1" si="79"/>
        <v>0</v>
      </c>
      <c r="L453">
        <f t="shared" ca="1" si="80"/>
        <v>0</v>
      </c>
      <c r="M453">
        <f t="shared" ca="1" si="81"/>
        <v>0</v>
      </c>
      <c r="O453" t="str">
        <f t="shared" ca="1" si="82"/>
        <v>D:z</v>
      </c>
      <c r="P453" t="str">
        <f t="shared" ca="1" si="83"/>
        <v>D7:z7</v>
      </c>
    </row>
    <row r="454" spans="1:16">
      <c r="A454" t="str">
        <f t="shared" si="72"/>
        <v>04</v>
      </c>
      <c r="B454" t="str">
        <f t="shared" ca="1" si="73"/>
        <v>W</v>
      </c>
      <c r="C454" t="str">
        <f t="shared" si="74"/>
        <v>SIMPL-11D</v>
      </c>
      <c r="D454" t="s">
        <v>506</v>
      </c>
      <c r="E454">
        <f t="shared" ca="1" si="75"/>
        <v>0</v>
      </c>
      <c r="H454" t="str">
        <f t="shared" ca="1" si="76"/>
        <v>'Simpl. all tex-DT PLYWOOD'!</v>
      </c>
      <c r="I454" t="str">
        <f t="shared" ca="1" si="77"/>
        <v>'Simpl. all tex-DT PLYWOOD'!</v>
      </c>
      <c r="J454">
        <f t="shared" ca="1" si="78"/>
        <v>0</v>
      </c>
      <c r="K454">
        <f t="shared" ca="1" si="79"/>
        <v>0</v>
      </c>
      <c r="L454">
        <f t="shared" ca="1" si="80"/>
        <v>0</v>
      </c>
      <c r="M454">
        <f t="shared" ca="1" si="81"/>
        <v>0</v>
      </c>
      <c r="O454" t="str">
        <f t="shared" ca="1" si="82"/>
        <v>D:z</v>
      </c>
      <c r="P454" t="str">
        <f t="shared" ca="1" si="83"/>
        <v>D7:z7</v>
      </c>
    </row>
    <row r="455" spans="1:16">
      <c r="A455" t="str">
        <f t="shared" si="72"/>
        <v>05</v>
      </c>
      <c r="B455" t="str">
        <f t="shared" ca="1" si="73"/>
        <v>W</v>
      </c>
      <c r="C455" t="str">
        <f t="shared" si="74"/>
        <v>SIMPL-11D</v>
      </c>
      <c r="D455" t="s">
        <v>507</v>
      </c>
      <c r="E455">
        <f t="shared" ca="1" si="75"/>
        <v>0</v>
      </c>
      <c r="H455" t="str">
        <f t="shared" ca="1" si="76"/>
        <v>'Simpl. all tex-DT PLYWOOD'!</v>
      </c>
      <c r="I455" t="str">
        <f t="shared" ca="1" si="77"/>
        <v>'Simpl. all tex-DT PLYWOOD'!</v>
      </c>
      <c r="J455">
        <f t="shared" ca="1" si="78"/>
        <v>0</v>
      </c>
      <c r="K455">
        <f t="shared" ca="1" si="79"/>
        <v>0</v>
      </c>
      <c r="L455">
        <f t="shared" ca="1" si="80"/>
        <v>0</v>
      </c>
      <c r="M455">
        <f t="shared" ca="1" si="81"/>
        <v>0</v>
      </c>
      <c r="O455" t="str">
        <f t="shared" ca="1" si="82"/>
        <v>D:z</v>
      </c>
      <c r="P455" t="str">
        <f t="shared" ca="1" si="83"/>
        <v>D7:z7</v>
      </c>
    </row>
    <row r="456" spans="1:16">
      <c r="A456" t="str">
        <f t="shared" si="72"/>
        <v>06</v>
      </c>
      <c r="B456" t="str">
        <f t="shared" ca="1" si="73"/>
        <v>W</v>
      </c>
      <c r="C456" t="str">
        <f t="shared" si="74"/>
        <v>SIMPL-11D</v>
      </c>
      <c r="D456" t="s">
        <v>508</v>
      </c>
      <c r="E456">
        <f t="shared" ca="1" si="75"/>
        <v>0</v>
      </c>
      <c r="H456" t="str">
        <f t="shared" ca="1" si="76"/>
        <v>'Simpl. all tex-DT PLYWOOD'!</v>
      </c>
      <c r="I456" t="str">
        <f t="shared" ca="1" si="77"/>
        <v>'Simpl. all tex-DT PLYWOOD'!</v>
      </c>
      <c r="J456">
        <f t="shared" ca="1" si="78"/>
        <v>0</v>
      </c>
      <c r="K456">
        <f t="shared" ca="1" si="79"/>
        <v>0</v>
      </c>
      <c r="L456">
        <f t="shared" ca="1" si="80"/>
        <v>0</v>
      </c>
      <c r="M456">
        <f t="shared" ca="1" si="81"/>
        <v>0</v>
      </c>
      <c r="O456" t="str">
        <f t="shared" ca="1" si="82"/>
        <v>D:z</v>
      </c>
      <c r="P456" t="str">
        <f t="shared" ca="1" si="83"/>
        <v>D7:z7</v>
      </c>
    </row>
    <row r="457" spans="1:16">
      <c r="A457" t="str">
        <f t="shared" si="72"/>
        <v>07</v>
      </c>
      <c r="B457" t="str">
        <f t="shared" ca="1" si="73"/>
        <v>W</v>
      </c>
      <c r="C457" t="str">
        <f t="shared" si="74"/>
        <v>SIMPL-11D</v>
      </c>
      <c r="D457" t="s">
        <v>509</v>
      </c>
      <c r="E457">
        <f t="shared" ca="1" si="75"/>
        <v>0</v>
      </c>
      <c r="H457" t="str">
        <f t="shared" ca="1" si="76"/>
        <v>'Simpl. all tex-DT PLYWOOD'!</v>
      </c>
      <c r="I457" t="str">
        <f t="shared" ca="1" si="77"/>
        <v>'Simpl. all tex-DT PLYWOOD'!</v>
      </c>
      <c r="J457">
        <f t="shared" ca="1" si="78"/>
        <v>0</v>
      </c>
      <c r="K457">
        <f t="shared" ca="1" si="79"/>
        <v>0</v>
      </c>
      <c r="L457">
        <f t="shared" ca="1" si="80"/>
        <v>0</v>
      </c>
      <c r="M457">
        <f t="shared" ca="1" si="81"/>
        <v>0</v>
      </c>
      <c r="O457" t="str">
        <f t="shared" ca="1" si="82"/>
        <v>D:z</v>
      </c>
      <c r="P457" t="str">
        <f t="shared" ca="1" si="83"/>
        <v>D7:z7</v>
      </c>
    </row>
    <row r="458" spans="1:16">
      <c r="A458" t="str">
        <f t="shared" si="72"/>
        <v>08</v>
      </c>
      <c r="B458" t="str">
        <f t="shared" ca="1" si="73"/>
        <v>W</v>
      </c>
      <c r="C458" t="str">
        <f t="shared" si="74"/>
        <v>SIMPL-11D</v>
      </c>
      <c r="D458" t="s">
        <v>510</v>
      </c>
      <c r="E458">
        <f t="shared" ca="1" si="75"/>
        <v>0</v>
      </c>
      <c r="H458" t="str">
        <f t="shared" ca="1" si="76"/>
        <v>'Simpl. all tex-DT PLYWOOD'!</v>
      </c>
      <c r="I458" t="str">
        <f t="shared" ca="1" si="77"/>
        <v>'Simpl. all tex-DT PLYWOOD'!</v>
      </c>
      <c r="J458">
        <f t="shared" ca="1" si="78"/>
        <v>0</v>
      </c>
      <c r="K458">
        <f t="shared" ca="1" si="79"/>
        <v>0</v>
      </c>
      <c r="L458">
        <f t="shared" ca="1" si="80"/>
        <v>0</v>
      </c>
      <c r="M458">
        <f t="shared" ca="1" si="81"/>
        <v>0</v>
      </c>
      <c r="O458" t="str">
        <f t="shared" ca="1" si="82"/>
        <v>D:z</v>
      </c>
      <c r="P458" t="str">
        <f t="shared" ca="1" si="83"/>
        <v>D7:z7</v>
      </c>
    </row>
    <row r="459" spans="1:16">
      <c r="A459" t="str">
        <f t="shared" si="72"/>
        <v>09</v>
      </c>
      <c r="B459" t="str">
        <f t="shared" ca="1" si="73"/>
        <v>W</v>
      </c>
      <c r="C459" t="str">
        <f t="shared" si="74"/>
        <v>SIMPL-11D</v>
      </c>
      <c r="D459" t="s">
        <v>511</v>
      </c>
      <c r="E459">
        <f t="shared" ca="1" si="75"/>
        <v>0</v>
      </c>
      <c r="H459" t="str">
        <f t="shared" ca="1" si="76"/>
        <v>'Simpl. all tex-DT PLYWOOD'!</v>
      </c>
      <c r="I459" t="str">
        <f t="shared" ca="1" si="77"/>
        <v>'Simpl. all tex-DT PLYWOOD'!</v>
      </c>
      <c r="J459">
        <f t="shared" ca="1" si="78"/>
        <v>0</v>
      </c>
      <c r="K459">
        <f t="shared" ca="1" si="79"/>
        <v>0</v>
      </c>
      <c r="L459">
        <f t="shared" ca="1" si="80"/>
        <v>0</v>
      </c>
      <c r="M459">
        <f t="shared" ca="1" si="81"/>
        <v>0</v>
      </c>
      <c r="O459" t="str">
        <f t="shared" ca="1" si="82"/>
        <v>D:z</v>
      </c>
      <c r="P459" t="str">
        <f t="shared" ca="1" si="83"/>
        <v>D7:z7</v>
      </c>
    </row>
    <row r="460" spans="1:16">
      <c r="A460" t="str">
        <f t="shared" si="72"/>
        <v>10</v>
      </c>
      <c r="B460" t="str">
        <f t="shared" ca="1" si="73"/>
        <v>W</v>
      </c>
      <c r="C460" t="str">
        <f t="shared" si="74"/>
        <v>SIMPL-11D</v>
      </c>
      <c r="D460" t="s">
        <v>512</v>
      </c>
      <c r="E460">
        <f t="shared" ca="1" si="75"/>
        <v>0</v>
      </c>
      <c r="H460" t="str">
        <f t="shared" ca="1" si="76"/>
        <v>'Simpl. all tex-DT PLYWOOD'!</v>
      </c>
      <c r="I460" t="str">
        <f t="shared" ca="1" si="77"/>
        <v>'Simpl. all tex-DT PLYWOOD'!</v>
      </c>
      <c r="J460">
        <f t="shared" ca="1" si="78"/>
        <v>0</v>
      </c>
      <c r="K460">
        <f t="shared" ca="1" si="79"/>
        <v>0</v>
      </c>
      <c r="L460">
        <f t="shared" ca="1" si="80"/>
        <v>0</v>
      </c>
      <c r="M460">
        <f t="shared" ca="1" si="81"/>
        <v>0</v>
      </c>
      <c r="O460" t="str">
        <f t="shared" ca="1" si="82"/>
        <v>D:z</v>
      </c>
      <c r="P460" t="str">
        <f t="shared" ca="1" si="83"/>
        <v>D7:z7</v>
      </c>
    </row>
    <row r="461" spans="1:16">
      <c r="A461" t="str">
        <f t="shared" si="72"/>
        <v>100</v>
      </c>
      <c r="B461" t="str">
        <f t="shared" ca="1" si="73"/>
        <v>W</v>
      </c>
      <c r="C461" t="str">
        <f t="shared" si="74"/>
        <v>SIMPL-11D</v>
      </c>
      <c r="D461" t="s">
        <v>516</v>
      </c>
      <c r="E461">
        <f t="shared" ca="1" si="75"/>
        <v>0</v>
      </c>
      <c r="H461" t="str">
        <f t="shared" ca="1" si="76"/>
        <v>'Simpl. all tex-DT PLYWOOD'!</v>
      </c>
      <c r="I461" t="str">
        <f t="shared" ca="1" si="77"/>
        <v>'Simpl. all tex-DT PLYWOOD'!</v>
      </c>
      <c r="J461">
        <f t="shared" ca="1" si="78"/>
        <v>0</v>
      </c>
      <c r="K461">
        <f t="shared" ca="1" si="79"/>
        <v>0</v>
      </c>
      <c r="L461">
        <f t="shared" ca="1" si="80"/>
        <v>0</v>
      </c>
      <c r="M461">
        <f t="shared" ca="1" si="81"/>
        <v>0</v>
      </c>
      <c r="O461" t="str">
        <f t="shared" ca="1" si="82"/>
        <v>D:z</v>
      </c>
      <c r="P461" t="str">
        <f t="shared" ca="1" si="83"/>
        <v>D7:z7</v>
      </c>
    </row>
    <row r="462" spans="1:16">
      <c r="A462" t="str">
        <f t="shared" si="72"/>
        <v>11</v>
      </c>
      <c r="B462" t="str">
        <f t="shared" ca="1" si="73"/>
        <v>W</v>
      </c>
      <c r="C462" t="str">
        <f t="shared" si="74"/>
        <v>SIMPL-11D</v>
      </c>
      <c r="D462" t="s">
        <v>513</v>
      </c>
      <c r="E462">
        <f t="shared" ca="1" si="75"/>
        <v>0</v>
      </c>
      <c r="H462" t="str">
        <f t="shared" ca="1" si="76"/>
        <v>'Simpl. all tex-DT PLYWOOD'!</v>
      </c>
      <c r="I462" t="str">
        <f t="shared" ca="1" si="77"/>
        <v>'Simpl. all tex-DT PLYWOOD'!</v>
      </c>
      <c r="J462">
        <f t="shared" ca="1" si="78"/>
        <v>0</v>
      </c>
      <c r="K462">
        <f t="shared" ca="1" si="79"/>
        <v>0</v>
      </c>
      <c r="L462">
        <f t="shared" ca="1" si="80"/>
        <v>0</v>
      </c>
      <c r="M462">
        <f t="shared" ca="1" si="81"/>
        <v>0</v>
      </c>
      <c r="O462" t="str">
        <f t="shared" ca="1" si="82"/>
        <v>D:z</v>
      </c>
      <c r="P462" t="str">
        <f t="shared" ca="1" si="83"/>
        <v>D7:z7</v>
      </c>
    </row>
    <row r="463" spans="1:16">
      <c r="A463" t="str">
        <f t="shared" ref="A463:A526" si="84">MID(D463,LEN(C463)+2,LEN(D463)-LEN(C463))</f>
        <v>12</v>
      </c>
      <c r="B463" t="str">
        <f t="shared" ref="B463:B526" ca="1" si="85">VLOOKUP(H463,$A$1:$K$4,11,FALSE)</f>
        <v>W</v>
      </c>
      <c r="C463" t="str">
        <f t="shared" ref="C463:C526" si="86">IF(RIGHT(LEFT(D463,LEN(D463)-3),1)="-",LEFT(D463,LEN(D463)-4),LEFT(D463,LEN(D463)-3))</f>
        <v>SIMPL-11D</v>
      </c>
      <c r="D463" t="s">
        <v>514</v>
      </c>
      <c r="E463">
        <f t="shared" ref="E463:E526" ca="1" si="87">IFERROR(VLOOKUP(C463,INDIRECT($H463&amp;$O463),MATCH($A463,INDIRECT($H463&amp;$P463),0),FALSE),0)</f>
        <v>0</v>
      </c>
      <c r="H463" t="str">
        <f t="shared" ref="H463:H526" ca="1" si="88">IF(I463&lt;&gt;0,I463,IF(J463&lt;&gt;0,J463,IF(K463&lt;&gt;0,K463,IF(L463&lt;&gt;0,L463,IF(M463&lt;&gt;0,M463,N463)))))</f>
        <v>'Simpl. all tex-DT PLYWOOD'!</v>
      </c>
      <c r="I463" t="str">
        <f t="shared" ref="I463:I526" ca="1" si="89">IF(IFERROR(VLOOKUP(C463,INDIRECT($G$7&amp;"D:D"),1,FALSE),0)&lt;&gt;0,I$13,0)</f>
        <v>'Simpl. all tex-DT PLYWOOD'!</v>
      </c>
      <c r="J463">
        <f t="shared" ref="J463:J526" ca="1" si="90">IF(IFERROR(VLOOKUP(C463,INDIRECT($G$8&amp;"D:D"),1,FALSE),0)&lt;&gt;0,J$13,0)</f>
        <v>0</v>
      </c>
      <c r="K463">
        <f t="shared" ref="K463:K526" ca="1" si="91">IF(IFERROR(VLOOKUP($C463,INDIRECT($G$9&amp;"d:d"),1,FALSE),0)&lt;&gt;0,K$13,0)</f>
        <v>0</v>
      </c>
      <c r="L463">
        <f t="shared" ref="L463:L526" ca="1" si="92">IF(IFERROR(VLOOKUP($C463,INDIRECT($G$10&amp;"d:d"),1,FALSE),0)&lt;&gt;0,L$13,0)</f>
        <v>0</v>
      </c>
      <c r="M463">
        <f t="shared" ref="M463:M526" ca="1" si="93">IF(IFERROR(VLOOKUP($C463,INDIRECT($G$11&amp;"d:d"),1,FALSE),0)&lt;&gt;0,M$13,0)</f>
        <v>0</v>
      </c>
      <c r="O463" t="str">
        <f t="shared" ref="O463:O526" ca="1" si="94">VLOOKUP($H463,$G$7:$I$11,2,FALSE)</f>
        <v>D:z</v>
      </c>
      <c r="P463" t="str">
        <f t="shared" ref="P463:P526" ca="1" si="95">VLOOKUP($H463,$G$7:$I$11,3,FALSE)</f>
        <v>D7:z7</v>
      </c>
    </row>
    <row r="464" spans="1:16">
      <c r="A464" t="str">
        <f t="shared" si="84"/>
        <v>13</v>
      </c>
      <c r="B464" t="str">
        <f t="shared" ca="1" si="85"/>
        <v>W</v>
      </c>
      <c r="C464" t="str">
        <f t="shared" si="86"/>
        <v>SIMPL-11D</v>
      </c>
      <c r="D464" t="s">
        <v>515</v>
      </c>
      <c r="E464">
        <f t="shared" ca="1" si="87"/>
        <v>0</v>
      </c>
      <c r="H464" t="str">
        <f t="shared" ca="1" si="88"/>
        <v>'Simpl. all tex-DT PLYWOOD'!</v>
      </c>
      <c r="I464" t="str">
        <f t="shared" ca="1" si="89"/>
        <v>'Simpl. all tex-DT PLYWOOD'!</v>
      </c>
      <c r="J464">
        <f t="shared" ca="1" si="90"/>
        <v>0</v>
      </c>
      <c r="K464">
        <f t="shared" ca="1" si="91"/>
        <v>0</v>
      </c>
      <c r="L464">
        <f t="shared" ca="1" si="92"/>
        <v>0</v>
      </c>
      <c r="M464">
        <f t="shared" ca="1" si="93"/>
        <v>0</v>
      </c>
      <c r="O464" t="str">
        <f t="shared" ca="1" si="94"/>
        <v>D:z</v>
      </c>
      <c r="P464" t="str">
        <f t="shared" ca="1" si="95"/>
        <v>D7:z7</v>
      </c>
    </row>
    <row r="465" spans="1:16">
      <c r="A465" t="str">
        <f t="shared" si="84"/>
        <v>01</v>
      </c>
      <c r="B465" t="str">
        <f t="shared" ca="1" si="85"/>
        <v>W</v>
      </c>
      <c r="C465" t="str">
        <f t="shared" si="86"/>
        <v>SIMPL-11D-C</v>
      </c>
      <c r="D465" t="s">
        <v>6117</v>
      </c>
      <c r="E465">
        <f t="shared" ca="1" si="87"/>
        <v>0</v>
      </c>
      <c r="H465" t="str">
        <f t="shared" ca="1" si="88"/>
        <v>'(more) Simpl. Textures PLYWOOD'!</v>
      </c>
      <c r="I465">
        <f t="shared" ca="1" si="89"/>
        <v>0</v>
      </c>
      <c r="J465" t="str">
        <f t="shared" ca="1" si="90"/>
        <v>'(more) Simpl. Textures PLYWOOD'!</v>
      </c>
      <c r="K465">
        <f t="shared" ca="1" si="91"/>
        <v>0</v>
      </c>
      <c r="L465">
        <f t="shared" ca="1" si="92"/>
        <v>0</v>
      </c>
      <c r="M465">
        <f t="shared" ca="1" si="93"/>
        <v>0</v>
      </c>
      <c r="O465" t="str">
        <f t="shared" ca="1" si="94"/>
        <v>D:N</v>
      </c>
      <c r="P465" t="str">
        <f t="shared" ca="1" si="95"/>
        <v>D7:N7</v>
      </c>
    </row>
    <row r="466" spans="1:16">
      <c r="A466" t="str">
        <f t="shared" si="84"/>
        <v>16</v>
      </c>
      <c r="B466" t="str">
        <f t="shared" ca="1" si="85"/>
        <v>W</v>
      </c>
      <c r="C466" t="str">
        <f t="shared" si="86"/>
        <v>SIMPL-11D-N-NT</v>
      </c>
      <c r="D466" t="s">
        <v>5635</v>
      </c>
      <c r="E466">
        <f t="shared" ca="1" si="87"/>
        <v>0</v>
      </c>
      <c r="H466" t="str">
        <f t="shared" ca="1" si="88"/>
        <v>'(more) Simpl. Textures PLYWOOD'!</v>
      </c>
      <c r="I466">
        <f t="shared" ca="1" si="89"/>
        <v>0</v>
      </c>
      <c r="J466" t="str">
        <f t="shared" ca="1" si="90"/>
        <v>'(more) Simpl. Textures PLYWOOD'!</v>
      </c>
      <c r="K466">
        <f t="shared" ca="1" si="91"/>
        <v>0</v>
      </c>
      <c r="L466">
        <f t="shared" ca="1" si="92"/>
        <v>0</v>
      </c>
      <c r="M466">
        <f t="shared" ca="1" si="93"/>
        <v>0</v>
      </c>
      <c r="O466" t="str">
        <f t="shared" ca="1" si="94"/>
        <v>D:N</v>
      </c>
      <c r="P466" t="str">
        <f t="shared" ca="1" si="95"/>
        <v>D7:N7</v>
      </c>
    </row>
    <row r="467" spans="1:16">
      <c r="A467" t="str">
        <f t="shared" si="84"/>
        <v>16</v>
      </c>
      <c r="B467" t="str">
        <f t="shared" ca="1" si="85"/>
        <v>W</v>
      </c>
      <c r="C467" t="str">
        <f t="shared" si="86"/>
        <v>SIMPL-11D-N-T</v>
      </c>
      <c r="D467" t="s">
        <v>5795</v>
      </c>
      <c r="E467">
        <f t="shared" ca="1" si="87"/>
        <v>0</v>
      </c>
      <c r="H467" t="str">
        <f t="shared" ca="1" si="88"/>
        <v>'(more) Simpl. Textures PLYWOOD'!</v>
      </c>
      <c r="I467">
        <f t="shared" ca="1" si="89"/>
        <v>0</v>
      </c>
      <c r="J467" t="str">
        <f t="shared" ca="1" si="90"/>
        <v>'(more) Simpl. Textures PLYWOOD'!</v>
      </c>
      <c r="K467">
        <f t="shared" ca="1" si="91"/>
        <v>0</v>
      </c>
      <c r="L467">
        <f t="shared" ca="1" si="92"/>
        <v>0</v>
      </c>
      <c r="M467">
        <f t="shared" ca="1" si="93"/>
        <v>0</v>
      </c>
      <c r="O467" t="str">
        <f t="shared" ca="1" si="94"/>
        <v>D:N</v>
      </c>
      <c r="P467" t="str">
        <f t="shared" ca="1" si="95"/>
        <v>D7:N7</v>
      </c>
    </row>
    <row r="468" spans="1:16">
      <c r="A468" t="str">
        <f t="shared" si="84"/>
        <v>01</v>
      </c>
      <c r="B468" t="str">
        <f t="shared" ca="1" si="85"/>
        <v>W</v>
      </c>
      <c r="C468" t="str">
        <f t="shared" si="86"/>
        <v>SIMPL-11D-T</v>
      </c>
      <c r="D468" t="s">
        <v>3029</v>
      </c>
      <c r="E468">
        <f t="shared" ca="1" si="87"/>
        <v>0</v>
      </c>
      <c r="H468" t="str">
        <f t="shared" ca="1" si="88"/>
        <v>'Simpl. all tex-DT PLYWOOD'!</v>
      </c>
      <c r="I468" t="str">
        <f t="shared" ca="1" si="89"/>
        <v>'Simpl. all tex-DT PLYWOOD'!</v>
      </c>
      <c r="J468">
        <f t="shared" ca="1" si="90"/>
        <v>0</v>
      </c>
      <c r="K468">
        <f t="shared" ca="1" si="91"/>
        <v>0</v>
      </c>
      <c r="L468">
        <f t="shared" ca="1" si="92"/>
        <v>0</v>
      </c>
      <c r="M468">
        <f t="shared" ca="1" si="93"/>
        <v>0</v>
      </c>
      <c r="O468" t="str">
        <f t="shared" ca="1" si="94"/>
        <v>D:z</v>
      </c>
      <c r="P468" t="str">
        <f t="shared" ca="1" si="95"/>
        <v>D7:z7</v>
      </c>
    </row>
    <row r="469" spans="1:16">
      <c r="A469" t="str">
        <f t="shared" si="84"/>
        <v>02</v>
      </c>
      <c r="B469" t="str">
        <f t="shared" ca="1" si="85"/>
        <v>W</v>
      </c>
      <c r="C469" t="str">
        <f t="shared" si="86"/>
        <v>SIMPL-11D-T</v>
      </c>
      <c r="D469" t="s">
        <v>3030</v>
      </c>
      <c r="E469">
        <f t="shared" ca="1" si="87"/>
        <v>0</v>
      </c>
      <c r="H469" t="str">
        <f t="shared" ca="1" si="88"/>
        <v>'Simpl. all tex-DT PLYWOOD'!</v>
      </c>
      <c r="I469" t="str">
        <f t="shared" ca="1" si="89"/>
        <v>'Simpl. all tex-DT PLYWOOD'!</v>
      </c>
      <c r="J469">
        <f t="shared" ca="1" si="90"/>
        <v>0</v>
      </c>
      <c r="K469">
        <f t="shared" ca="1" si="91"/>
        <v>0</v>
      </c>
      <c r="L469">
        <f t="shared" ca="1" si="92"/>
        <v>0</v>
      </c>
      <c r="M469">
        <f t="shared" ca="1" si="93"/>
        <v>0</v>
      </c>
      <c r="O469" t="str">
        <f t="shared" ca="1" si="94"/>
        <v>D:z</v>
      </c>
      <c r="P469" t="str">
        <f t="shared" ca="1" si="95"/>
        <v>D7:z7</v>
      </c>
    </row>
    <row r="470" spans="1:16">
      <c r="A470" t="str">
        <f t="shared" si="84"/>
        <v>03</v>
      </c>
      <c r="B470" t="str">
        <f t="shared" ca="1" si="85"/>
        <v>W</v>
      </c>
      <c r="C470" t="str">
        <f t="shared" si="86"/>
        <v>SIMPL-11D-T</v>
      </c>
      <c r="D470" t="s">
        <v>3031</v>
      </c>
      <c r="E470">
        <f t="shared" ca="1" si="87"/>
        <v>0</v>
      </c>
      <c r="H470" t="str">
        <f t="shared" ca="1" si="88"/>
        <v>'Simpl. all tex-DT PLYWOOD'!</v>
      </c>
      <c r="I470" t="str">
        <f t="shared" ca="1" si="89"/>
        <v>'Simpl. all tex-DT PLYWOOD'!</v>
      </c>
      <c r="J470">
        <f t="shared" ca="1" si="90"/>
        <v>0</v>
      </c>
      <c r="K470">
        <f t="shared" ca="1" si="91"/>
        <v>0</v>
      </c>
      <c r="L470">
        <f t="shared" ca="1" si="92"/>
        <v>0</v>
      </c>
      <c r="M470">
        <f t="shared" ca="1" si="93"/>
        <v>0</v>
      </c>
      <c r="O470" t="str">
        <f t="shared" ca="1" si="94"/>
        <v>D:z</v>
      </c>
      <c r="P470" t="str">
        <f t="shared" ca="1" si="95"/>
        <v>D7:z7</v>
      </c>
    </row>
    <row r="471" spans="1:16">
      <c r="A471" t="str">
        <f t="shared" si="84"/>
        <v>04</v>
      </c>
      <c r="B471" t="str">
        <f t="shared" ca="1" si="85"/>
        <v>W</v>
      </c>
      <c r="C471" t="str">
        <f t="shared" si="86"/>
        <v>SIMPL-11D-T</v>
      </c>
      <c r="D471" t="s">
        <v>3032</v>
      </c>
      <c r="E471">
        <f t="shared" ca="1" si="87"/>
        <v>0</v>
      </c>
      <c r="H471" t="str">
        <f t="shared" ca="1" si="88"/>
        <v>'Simpl. all tex-DT PLYWOOD'!</v>
      </c>
      <c r="I471" t="str">
        <f t="shared" ca="1" si="89"/>
        <v>'Simpl. all tex-DT PLYWOOD'!</v>
      </c>
      <c r="J471">
        <f t="shared" ca="1" si="90"/>
        <v>0</v>
      </c>
      <c r="K471">
        <f t="shared" ca="1" si="91"/>
        <v>0</v>
      </c>
      <c r="L471">
        <f t="shared" ca="1" si="92"/>
        <v>0</v>
      </c>
      <c r="M471">
        <f t="shared" ca="1" si="93"/>
        <v>0</v>
      </c>
      <c r="O471" t="str">
        <f t="shared" ca="1" si="94"/>
        <v>D:z</v>
      </c>
      <c r="P471" t="str">
        <f t="shared" ca="1" si="95"/>
        <v>D7:z7</v>
      </c>
    </row>
    <row r="472" spans="1:16">
      <c r="A472" t="str">
        <f t="shared" si="84"/>
        <v>05</v>
      </c>
      <c r="B472" t="str">
        <f t="shared" ca="1" si="85"/>
        <v>W</v>
      </c>
      <c r="C472" t="str">
        <f t="shared" si="86"/>
        <v>SIMPL-11D-T</v>
      </c>
      <c r="D472" t="s">
        <v>3033</v>
      </c>
      <c r="E472">
        <f t="shared" ca="1" si="87"/>
        <v>0</v>
      </c>
      <c r="H472" t="str">
        <f t="shared" ca="1" si="88"/>
        <v>'Simpl. all tex-DT PLYWOOD'!</v>
      </c>
      <c r="I472" t="str">
        <f t="shared" ca="1" si="89"/>
        <v>'Simpl. all tex-DT PLYWOOD'!</v>
      </c>
      <c r="J472">
        <f t="shared" ca="1" si="90"/>
        <v>0</v>
      </c>
      <c r="K472">
        <f t="shared" ca="1" si="91"/>
        <v>0</v>
      </c>
      <c r="L472">
        <f t="shared" ca="1" si="92"/>
        <v>0</v>
      </c>
      <c r="M472">
        <f t="shared" ca="1" si="93"/>
        <v>0</v>
      </c>
      <c r="O472" t="str">
        <f t="shared" ca="1" si="94"/>
        <v>D:z</v>
      </c>
      <c r="P472" t="str">
        <f t="shared" ca="1" si="95"/>
        <v>D7:z7</v>
      </c>
    </row>
    <row r="473" spans="1:16">
      <c r="A473" t="str">
        <f t="shared" si="84"/>
        <v>06</v>
      </c>
      <c r="B473" t="str">
        <f t="shared" ca="1" si="85"/>
        <v>W</v>
      </c>
      <c r="C473" t="str">
        <f t="shared" si="86"/>
        <v>SIMPL-11D-T</v>
      </c>
      <c r="D473" t="s">
        <v>3034</v>
      </c>
      <c r="E473">
        <f t="shared" ca="1" si="87"/>
        <v>0</v>
      </c>
      <c r="H473" t="str">
        <f t="shared" ca="1" si="88"/>
        <v>'Simpl. all tex-DT PLYWOOD'!</v>
      </c>
      <c r="I473" t="str">
        <f t="shared" ca="1" si="89"/>
        <v>'Simpl. all tex-DT PLYWOOD'!</v>
      </c>
      <c r="J473">
        <f t="shared" ca="1" si="90"/>
        <v>0</v>
      </c>
      <c r="K473">
        <f t="shared" ca="1" si="91"/>
        <v>0</v>
      </c>
      <c r="L473">
        <f t="shared" ca="1" si="92"/>
        <v>0</v>
      </c>
      <c r="M473">
        <f t="shared" ca="1" si="93"/>
        <v>0</v>
      </c>
      <c r="O473" t="str">
        <f t="shared" ca="1" si="94"/>
        <v>D:z</v>
      </c>
      <c r="P473" t="str">
        <f t="shared" ca="1" si="95"/>
        <v>D7:z7</v>
      </c>
    </row>
    <row r="474" spans="1:16">
      <c r="A474" t="str">
        <f t="shared" si="84"/>
        <v>07</v>
      </c>
      <c r="B474" t="str">
        <f t="shared" ca="1" si="85"/>
        <v>W</v>
      </c>
      <c r="C474" t="str">
        <f t="shared" si="86"/>
        <v>SIMPL-11D-T</v>
      </c>
      <c r="D474" t="s">
        <v>3035</v>
      </c>
      <c r="E474">
        <f t="shared" ca="1" si="87"/>
        <v>0</v>
      </c>
      <c r="H474" t="str">
        <f t="shared" ca="1" si="88"/>
        <v>'Simpl. all tex-DT PLYWOOD'!</v>
      </c>
      <c r="I474" t="str">
        <f t="shared" ca="1" si="89"/>
        <v>'Simpl. all tex-DT PLYWOOD'!</v>
      </c>
      <c r="J474">
        <f t="shared" ca="1" si="90"/>
        <v>0</v>
      </c>
      <c r="K474">
        <f t="shared" ca="1" si="91"/>
        <v>0</v>
      </c>
      <c r="L474">
        <f t="shared" ca="1" si="92"/>
        <v>0</v>
      </c>
      <c r="M474">
        <f t="shared" ca="1" si="93"/>
        <v>0</v>
      </c>
      <c r="O474" t="str">
        <f t="shared" ca="1" si="94"/>
        <v>D:z</v>
      </c>
      <c r="P474" t="str">
        <f t="shared" ca="1" si="95"/>
        <v>D7:z7</v>
      </c>
    </row>
    <row r="475" spans="1:16">
      <c r="A475" t="str">
        <f t="shared" si="84"/>
        <v>08</v>
      </c>
      <c r="B475" t="str">
        <f t="shared" ca="1" si="85"/>
        <v>W</v>
      </c>
      <c r="C475" t="str">
        <f t="shared" si="86"/>
        <v>SIMPL-11D-T</v>
      </c>
      <c r="D475" t="s">
        <v>3036</v>
      </c>
      <c r="E475">
        <f t="shared" ca="1" si="87"/>
        <v>0</v>
      </c>
      <c r="H475" t="str">
        <f t="shared" ca="1" si="88"/>
        <v>'Simpl. all tex-DT PLYWOOD'!</v>
      </c>
      <c r="I475" t="str">
        <f t="shared" ca="1" si="89"/>
        <v>'Simpl. all tex-DT PLYWOOD'!</v>
      </c>
      <c r="J475">
        <f t="shared" ca="1" si="90"/>
        <v>0</v>
      </c>
      <c r="K475">
        <f t="shared" ca="1" si="91"/>
        <v>0</v>
      </c>
      <c r="L475">
        <f t="shared" ca="1" si="92"/>
        <v>0</v>
      </c>
      <c r="M475">
        <f t="shared" ca="1" si="93"/>
        <v>0</v>
      </c>
      <c r="O475" t="str">
        <f t="shared" ca="1" si="94"/>
        <v>D:z</v>
      </c>
      <c r="P475" t="str">
        <f t="shared" ca="1" si="95"/>
        <v>D7:z7</v>
      </c>
    </row>
    <row r="476" spans="1:16">
      <c r="A476" t="str">
        <f t="shared" si="84"/>
        <v>09</v>
      </c>
      <c r="B476" t="str">
        <f t="shared" ca="1" si="85"/>
        <v>W</v>
      </c>
      <c r="C476" t="str">
        <f t="shared" si="86"/>
        <v>SIMPL-11D-T</v>
      </c>
      <c r="D476" t="s">
        <v>3037</v>
      </c>
      <c r="E476">
        <f t="shared" ca="1" si="87"/>
        <v>0</v>
      </c>
      <c r="H476" t="str">
        <f t="shared" ca="1" si="88"/>
        <v>'Simpl. all tex-DT PLYWOOD'!</v>
      </c>
      <c r="I476" t="str">
        <f t="shared" ca="1" si="89"/>
        <v>'Simpl. all tex-DT PLYWOOD'!</v>
      </c>
      <c r="J476">
        <f t="shared" ca="1" si="90"/>
        <v>0</v>
      </c>
      <c r="K476">
        <f t="shared" ca="1" si="91"/>
        <v>0</v>
      </c>
      <c r="L476">
        <f t="shared" ca="1" si="92"/>
        <v>0</v>
      </c>
      <c r="M476">
        <f t="shared" ca="1" si="93"/>
        <v>0</v>
      </c>
      <c r="O476" t="str">
        <f t="shared" ca="1" si="94"/>
        <v>D:z</v>
      </c>
      <c r="P476" t="str">
        <f t="shared" ca="1" si="95"/>
        <v>D7:z7</v>
      </c>
    </row>
    <row r="477" spans="1:16">
      <c r="A477" t="str">
        <f t="shared" si="84"/>
        <v>10</v>
      </c>
      <c r="B477" t="str">
        <f t="shared" ca="1" si="85"/>
        <v>W</v>
      </c>
      <c r="C477" t="str">
        <f t="shared" si="86"/>
        <v>SIMPL-11D-T</v>
      </c>
      <c r="D477" t="s">
        <v>3038</v>
      </c>
      <c r="E477">
        <f t="shared" ca="1" si="87"/>
        <v>0</v>
      </c>
      <c r="H477" t="str">
        <f t="shared" ca="1" si="88"/>
        <v>'Simpl. all tex-DT PLYWOOD'!</v>
      </c>
      <c r="I477" t="str">
        <f t="shared" ca="1" si="89"/>
        <v>'Simpl. all tex-DT PLYWOOD'!</v>
      </c>
      <c r="J477">
        <f t="shared" ca="1" si="90"/>
        <v>0</v>
      </c>
      <c r="K477">
        <f t="shared" ca="1" si="91"/>
        <v>0</v>
      </c>
      <c r="L477">
        <f t="shared" ca="1" si="92"/>
        <v>0</v>
      </c>
      <c r="M477">
        <f t="shared" ca="1" si="93"/>
        <v>0</v>
      </c>
      <c r="O477" t="str">
        <f t="shared" ca="1" si="94"/>
        <v>D:z</v>
      </c>
      <c r="P477" t="str">
        <f t="shared" ca="1" si="95"/>
        <v>D7:z7</v>
      </c>
    </row>
    <row r="478" spans="1:16">
      <c r="A478" t="str">
        <f t="shared" si="84"/>
        <v>11</v>
      </c>
      <c r="B478" t="str">
        <f t="shared" ca="1" si="85"/>
        <v>W</v>
      </c>
      <c r="C478" t="str">
        <f t="shared" si="86"/>
        <v>SIMPL-11D-T</v>
      </c>
      <c r="D478" t="s">
        <v>3039</v>
      </c>
      <c r="E478">
        <f t="shared" ca="1" si="87"/>
        <v>0</v>
      </c>
      <c r="H478" t="str">
        <f t="shared" ca="1" si="88"/>
        <v>'Simpl. all tex-DT PLYWOOD'!</v>
      </c>
      <c r="I478" t="str">
        <f t="shared" ca="1" si="89"/>
        <v>'Simpl. all tex-DT PLYWOOD'!</v>
      </c>
      <c r="J478">
        <f t="shared" ca="1" si="90"/>
        <v>0</v>
      </c>
      <c r="K478">
        <f t="shared" ca="1" si="91"/>
        <v>0</v>
      </c>
      <c r="L478">
        <f t="shared" ca="1" si="92"/>
        <v>0</v>
      </c>
      <c r="M478">
        <f t="shared" ca="1" si="93"/>
        <v>0</v>
      </c>
      <c r="O478" t="str">
        <f t="shared" ca="1" si="94"/>
        <v>D:z</v>
      </c>
      <c r="P478" t="str">
        <f t="shared" ca="1" si="95"/>
        <v>D7:z7</v>
      </c>
    </row>
    <row r="479" spans="1:16">
      <c r="A479" t="str">
        <f t="shared" si="84"/>
        <v>12</v>
      </c>
      <c r="B479" t="str">
        <f t="shared" ca="1" si="85"/>
        <v>W</v>
      </c>
      <c r="C479" t="str">
        <f t="shared" si="86"/>
        <v>SIMPL-11D-T</v>
      </c>
      <c r="D479" t="s">
        <v>3040</v>
      </c>
      <c r="E479">
        <f t="shared" ca="1" si="87"/>
        <v>0</v>
      </c>
      <c r="H479" t="str">
        <f t="shared" ca="1" si="88"/>
        <v>'Simpl. all tex-DT PLYWOOD'!</v>
      </c>
      <c r="I479" t="str">
        <f t="shared" ca="1" si="89"/>
        <v>'Simpl. all tex-DT PLYWOOD'!</v>
      </c>
      <c r="J479">
        <f t="shared" ca="1" si="90"/>
        <v>0</v>
      </c>
      <c r="K479">
        <f t="shared" ca="1" si="91"/>
        <v>0</v>
      </c>
      <c r="L479">
        <f t="shared" ca="1" si="92"/>
        <v>0</v>
      </c>
      <c r="M479">
        <f t="shared" ca="1" si="93"/>
        <v>0</v>
      </c>
      <c r="O479" t="str">
        <f t="shared" ca="1" si="94"/>
        <v>D:z</v>
      </c>
      <c r="P479" t="str">
        <f t="shared" ca="1" si="95"/>
        <v>D7:z7</v>
      </c>
    </row>
    <row r="480" spans="1:16">
      <c r="A480" t="str">
        <f t="shared" si="84"/>
        <v>13</v>
      </c>
      <c r="B480" t="str">
        <f t="shared" ca="1" si="85"/>
        <v>W</v>
      </c>
      <c r="C480" t="str">
        <f t="shared" si="86"/>
        <v>SIMPL-11D-T</v>
      </c>
      <c r="D480" t="s">
        <v>3041</v>
      </c>
      <c r="E480">
        <f t="shared" ca="1" si="87"/>
        <v>0</v>
      </c>
      <c r="H480" t="str">
        <f t="shared" ca="1" si="88"/>
        <v>'Simpl. all tex-DT PLYWOOD'!</v>
      </c>
      <c r="I480" t="str">
        <f t="shared" ca="1" si="89"/>
        <v>'Simpl. all tex-DT PLYWOOD'!</v>
      </c>
      <c r="J480">
        <f t="shared" ca="1" si="90"/>
        <v>0</v>
      </c>
      <c r="K480">
        <f t="shared" ca="1" si="91"/>
        <v>0</v>
      </c>
      <c r="L480">
        <f t="shared" ca="1" si="92"/>
        <v>0</v>
      </c>
      <c r="M480">
        <f t="shared" ca="1" si="93"/>
        <v>0</v>
      </c>
      <c r="O480" t="str">
        <f t="shared" ca="1" si="94"/>
        <v>D:z</v>
      </c>
      <c r="P480" t="str">
        <f t="shared" ca="1" si="95"/>
        <v>D7:z7</v>
      </c>
    </row>
    <row r="481" spans="1:16">
      <c r="A481" t="str">
        <f t="shared" si="84"/>
        <v>15</v>
      </c>
      <c r="B481" t="str">
        <f t="shared" ca="1" si="85"/>
        <v>W</v>
      </c>
      <c r="C481" t="str">
        <f t="shared" si="86"/>
        <v>SIMPL-11D-T</v>
      </c>
      <c r="D481" t="s">
        <v>4853</v>
      </c>
      <c r="E481">
        <f t="shared" ca="1" si="87"/>
        <v>0</v>
      </c>
      <c r="H481" t="str">
        <f t="shared" ca="1" si="88"/>
        <v>'Simpl. all tex-DT PLYWOOD'!</v>
      </c>
      <c r="I481" t="str">
        <f t="shared" ca="1" si="89"/>
        <v>'Simpl. all tex-DT PLYWOOD'!</v>
      </c>
      <c r="J481">
        <f t="shared" ca="1" si="90"/>
        <v>0</v>
      </c>
      <c r="K481">
        <f t="shared" ca="1" si="91"/>
        <v>0</v>
      </c>
      <c r="L481">
        <f t="shared" ca="1" si="92"/>
        <v>0</v>
      </c>
      <c r="M481">
        <f t="shared" ca="1" si="93"/>
        <v>0</v>
      </c>
      <c r="O481" t="str">
        <f t="shared" ca="1" si="94"/>
        <v>D:z</v>
      </c>
      <c r="P481" t="str">
        <f t="shared" ca="1" si="95"/>
        <v>D7:z7</v>
      </c>
    </row>
    <row r="482" spans="1:16">
      <c r="A482" t="str">
        <f t="shared" si="84"/>
        <v>01</v>
      </c>
      <c r="B482" t="str">
        <f t="shared" ca="1" si="85"/>
        <v>W</v>
      </c>
      <c r="C482" t="str">
        <f t="shared" si="86"/>
        <v>SIMPL-11E</v>
      </c>
      <c r="D482" t="s">
        <v>517</v>
      </c>
      <c r="E482">
        <f t="shared" ca="1" si="87"/>
        <v>0</v>
      </c>
      <c r="H482" t="str">
        <f t="shared" ca="1" si="88"/>
        <v>'Simpl. all tex-DT PLYWOOD'!</v>
      </c>
      <c r="I482" t="str">
        <f t="shared" ca="1" si="89"/>
        <v>'Simpl. all tex-DT PLYWOOD'!</v>
      </c>
      <c r="J482">
        <f t="shared" ca="1" si="90"/>
        <v>0</v>
      </c>
      <c r="K482">
        <f t="shared" ca="1" si="91"/>
        <v>0</v>
      </c>
      <c r="L482">
        <f t="shared" ca="1" si="92"/>
        <v>0</v>
      </c>
      <c r="M482">
        <f t="shared" ca="1" si="93"/>
        <v>0</v>
      </c>
      <c r="O482" t="str">
        <f t="shared" ca="1" si="94"/>
        <v>D:z</v>
      </c>
      <c r="P482" t="str">
        <f t="shared" ca="1" si="95"/>
        <v>D7:z7</v>
      </c>
    </row>
    <row r="483" spans="1:16">
      <c r="A483" t="str">
        <f t="shared" si="84"/>
        <v>02</v>
      </c>
      <c r="B483" t="str">
        <f t="shared" ca="1" si="85"/>
        <v>W</v>
      </c>
      <c r="C483" t="str">
        <f t="shared" si="86"/>
        <v>SIMPL-11E</v>
      </c>
      <c r="D483" t="s">
        <v>518</v>
      </c>
      <c r="E483">
        <f t="shared" ca="1" si="87"/>
        <v>0</v>
      </c>
      <c r="H483" t="str">
        <f t="shared" ca="1" si="88"/>
        <v>'Simpl. all tex-DT PLYWOOD'!</v>
      </c>
      <c r="I483" t="str">
        <f t="shared" ca="1" si="89"/>
        <v>'Simpl. all tex-DT PLYWOOD'!</v>
      </c>
      <c r="J483">
        <f t="shared" ca="1" si="90"/>
        <v>0</v>
      </c>
      <c r="K483">
        <f t="shared" ca="1" si="91"/>
        <v>0</v>
      </c>
      <c r="L483">
        <f t="shared" ca="1" si="92"/>
        <v>0</v>
      </c>
      <c r="M483">
        <f t="shared" ca="1" si="93"/>
        <v>0</v>
      </c>
      <c r="O483" t="str">
        <f t="shared" ca="1" si="94"/>
        <v>D:z</v>
      </c>
      <c r="P483" t="str">
        <f t="shared" ca="1" si="95"/>
        <v>D7:z7</v>
      </c>
    </row>
    <row r="484" spans="1:16">
      <c r="A484" t="str">
        <f t="shared" si="84"/>
        <v>03</v>
      </c>
      <c r="B484" t="str">
        <f t="shared" ca="1" si="85"/>
        <v>W</v>
      </c>
      <c r="C484" t="str">
        <f t="shared" si="86"/>
        <v>SIMPL-11E</v>
      </c>
      <c r="D484" t="s">
        <v>519</v>
      </c>
      <c r="E484">
        <f t="shared" ca="1" si="87"/>
        <v>0</v>
      </c>
      <c r="H484" t="str">
        <f t="shared" ca="1" si="88"/>
        <v>'Simpl. all tex-DT PLYWOOD'!</v>
      </c>
      <c r="I484" t="str">
        <f t="shared" ca="1" si="89"/>
        <v>'Simpl. all tex-DT PLYWOOD'!</v>
      </c>
      <c r="J484">
        <f t="shared" ca="1" si="90"/>
        <v>0</v>
      </c>
      <c r="K484">
        <f t="shared" ca="1" si="91"/>
        <v>0</v>
      </c>
      <c r="L484">
        <f t="shared" ca="1" si="92"/>
        <v>0</v>
      </c>
      <c r="M484">
        <f t="shared" ca="1" si="93"/>
        <v>0</v>
      </c>
      <c r="O484" t="str">
        <f t="shared" ca="1" si="94"/>
        <v>D:z</v>
      </c>
      <c r="P484" t="str">
        <f t="shared" ca="1" si="95"/>
        <v>D7:z7</v>
      </c>
    </row>
    <row r="485" spans="1:16">
      <c r="A485" t="str">
        <f t="shared" si="84"/>
        <v>04</v>
      </c>
      <c r="B485" t="str">
        <f t="shared" ca="1" si="85"/>
        <v>W</v>
      </c>
      <c r="C485" t="str">
        <f t="shared" si="86"/>
        <v>SIMPL-11E</v>
      </c>
      <c r="D485" t="s">
        <v>520</v>
      </c>
      <c r="E485">
        <f t="shared" ca="1" si="87"/>
        <v>0</v>
      </c>
      <c r="H485" t="str">
        <f t="shared" ca="1" si="88"/>
        <v>'Simpl. all tex-DT PLYWOOD'!</v>
      </c>
      <c r="I485" t="str">
        <f t="shared" ca="1" si="89"/>
        <v>'Simpl. all tex-DT PLYWOOD'!</v>
      </c>
      <c r="J485">
        <f t="shared" ca="1" si="90"/>
        <v>0</v>
      </c>
      <c r="K485">
        <f t="shared" ca="1" si="91"/>
        <v>0</v>
      </c>
      <c r="L485">
        <f t="shared" ca="1" si="92"/>
        <v>0</v>
      </c>
      <c r="M485">
        <f t="shared" ca="1" si="93"/>
        <v>0</v>
      </c>
      <c r="O485" t="str">
        <f t="shared" ca="1" si="94"/>
        <v>D:z</v>
      </c>
      <c r="P485" t="str">
        <f t="shared" ca="1" si="95"/>
        <v>D7:z7</v>
      </c>
    </row>
    <row r="486" spans="1:16">
      <c r="A486" t="str">
        <f t="shared" si="84"/>
        <v>05</v>
      </c>
      <c r="B486" t="str">
        <f t="shared" ca="1" si="85"/>
        <v>W</v>
      </c>
      <c r="C486" t="str">
        <f t="shared" si="86"/>
        <v>SIMPL-11E</v>
      </c>
      <c r="D486" t="s">
        <v>521</v>
      </c>
      <c r="E486">
        <f t="shared" ca="1" si="87"/>
        <v>0</v>
      </c>
      <c r="H486" t="str">
        <f t="shared" ca="1" si="88"/>
        <v>'Simpl. all tex-DT PLYWOOD'!</v>
      </c>
      <c r="I486" t="str">
        <f t="shared" ca="1" si="89"/>
        <v>'Simpl. all tex-DT PLYWOOD'!</v>
      </c>
      <c r="J486">
        <f t="shared" ca="1" si="90"/>
        <v>0</v>
      </c>
      <c r="K486">
        <f t="shared" ca="1" si="91"/>
        <v>0</v>
      </c>
      <c r="L486">
        <f t="shared" ca="1" si="92"/>
        <v>0</v>
      </c>
      <c r="M486">
        <f t="shared" ca="1" si="93"/>
        <v>0</v>
      </c>
      <c r="O486" t="str">
        <f t="shared" ca="1" si="94"/>
        <v>D:z</v>
      </c>
      <c r="P486" t="str">
        <f t="shared" ca="1" si="95"/>
        <v>D7:z7</v>
      </c>
    </row>
    <row r="487" spans="1:16">
      <c r="A487" t="str">
        <f t="shared" si="84"/>
        <v>06</v>
      </c>
      <c r="B487" t="str">
        <f t="shared" ca="1" si="85"/>
        <v>W</v>
      </c>
      <c r="C487" t="str">
        <f t="shared" si="86"/>
        <v>SIMPL-11E</v>
      </c>
      <c r="D487" t="s">
        <v>522</v>
      </c>
      <c r="E487">
        <f t="shared" ca="1" si="87"/>
        <v>0</v>
      </c>
      <c r="H487" t="str">
        <f t="shared" ca="1" si="88"/>
        <v>'Simpl. all tex-DT PLYWOOD'!</v>
      </c>
      <c r="I487" t="str">
        <f t="shared" ca="1" si="89"/>
        <v>'Simpl. all tex-DT PLYWOOD'!</v>
      </c>
      <c r="J487">
        <f t="shared" ca="1" si="90"/>
        <v>0</v>
      </c>
      <c r="K487">
        <f t="shared" ca="1" si="91"/>
        <v>0</v>
      </c>
      <c r="L487">
        <f t="shared" ca="1" si="92"/>
        <v>0</v>
      </c>
      <c r="M487">
        <f t="shared" ca="1" si="93"/>
        <v>0</v>
      </c>
      <c r="O487" t="str">
        <f t="shared" ca="1" si="94"/>
        <v>D:z</v>
      </c>
      <c r="P487" t="str">
        <f t="shared" ca="1" si="95"/>
        <v>D7:z7</v>
      </c>
    </row>
    <row r="488" spans="1:16">
      <c r="A488" t="str">
        <f t="shared" si="84"/>
        <v>07</v>
      </c>
      <c r="B488" t="str">
        <f t="shared" ca="1" si="85"/>
        <v>W</v>
      </c>
      <c r="C488" t="str">
        <f t="shared" si="86"/>
        <v>SIMPL-11E</v>
      </c>
      <c r="D488" t="s">
        <v>523</v>
      </c>
      <c r="E488">
        <f t="shared" ca="1" si="87"/>
        <v>0</v>
      </c>
      <c r="H488" t="str">
        <f t="shared" ca="1" si="88"/>
        <v>'Simpl. all tex-DT PLYWOOD'!</v>
      </c>
      <c r="I488" t="str">
        <f t="shared" ca="1" si="89"/>
        <v>'Simpl. all tex-DT PLYWOOD'!</v>
      </c>
      <c r="J488">
        <f t="shared" ca="1" si="90"/>
        <v>0</v>
      </c>
      <c r="K488">
        <f t="shared" ca="1" si="91"/>
        <v>0</v>
      </c>
      <c r="L488">
        <f t="shared" ca="1" si="92"/>
        <v>0</v>
      </c>
      <c r="M488">
        <f t="shared" ca="1" si="93"/>
        <v>0</v>
      </c>
      <c r="O488" t="str">
        <f t="shared" ca="1" si="94"/>
        <v>D:z</v>
      </c>
      <c r="P488" t="str">
        <f t="shared" ca="1" si="95"/>
        <v>D7:z7</v>
      </c>
    </row>
    <row r="489" spans="1:16">
      <c r="A489" t="str">
        <f t="shared" si="84"/>
        <v>08</v>
      </c>
      <c r="B489" t="str">
        <f t="shared" ca="1" si="85"/>
        <v>W</v>
      </c>
      <c r="C489" t="str">
        <f t="shared" si="86"/>
        <v>SIMPL-11E</v>
      </c>
      <c r="D489" t="s">
        <v>524</v>
      </c>
      <c r="E489">
        <f t="shared" ca="1" si="87"/>
        <v>0</v>
      </c>
      <c r="H489" t="str">
        <f t="shared" ca="1" si="88"/>
        <v>'Simpl. all tex-DT PLYWOOD'!</v>
      </c>
      <c r="I489" t="str">
        <f t="shared" ca="1" si="89"/>
        <v>'Simpl. all tex-DT PLYWOOD'!</v>
      </c>
      <c r="J489">
        <f t="shared" ca="1" si="90"/>
        <v>0</v>
      </c>
      <c r="K489">
        <f t="shared" ca="1" si="91"/>
        <v>0</v>
      </c>
      <c r="L489">
        <f t="shared" ca="1" si="92"/>
        <v>0</v>
      </c>
      <c r="M489">
        <f t="shared" ca="1" si="93"/>
        <v>0</v>
      </c>
      <c r="O489" t="str">
        <f t="shared" ca="1" si="94"/>
        <v>D:z</v>
      </c>
      <c r="P489" t="str">
        <f t="shared" ca="1" si="95"/>
        <v>D7:z7</v>
      </c>
    </row>
    <row r="490" spans="1:16">
      <c r="A490" t="str">
        <f t="shared" si="84"/>
        <v>09</v>
      </c>
      <c r="B490" t="str">
        <f t="shared" ca="1" si="85"/>
        <v>W</v>
      </c>
      <c r="C490" t="str">
        <f t="shared" si="86"/>
        <v>SIMPL-11E</v>
      </c>
      <c r="D490" t="s">
        <v>525</v>
      </c>
      <c r="E490">
        <f t="shared" ca="1" si="87"/>
        <v>0</v>
      </c>
      <c r="H490" t="str">
        <f t="shared" ca="1" si="88"/>
        <v>'Simpl. all tex-DT PLYWOOD'!</v>
      </c>
      <c r="I490" t="str">
        <f t="shared" ca="1" si="89"/>
        <v>'Simpl. all tex-DT PLYWOOD'!</v>
      </c>
      <c r="J490">
        <f t="shared" ca="1" si="90"/>
        <v>0</v>
      </c>
      <c r="K490">
        <f t="shared" ca="1" si="91"/>
        <v>0</v>
      </c>
      <c r="L490">
        <f t="shared" ca="1" si="92"/>
        <v>0</v>
      </c>
      <c r="M490">
        <f t="shared" ca="1" si="93"/>
        <v>0</v>
      </c>
      <c r="O490" t="str">
        <f t="shared" ca="1" si="94"/>
        <v>D:z</v>
      </c>
      <c r="P490" t="str">
        <f t="shared" ca="1" si="95"/>
        <v>D7:z7</v>
      </c>
    </row>
    <row r="491" spans="1:16">
      <c r="A491" t="str">
        <f t="shared" si="84"/>
        <v>10</v>
      </c>
      <c r="B491" t="str">
        <f t="shared" ca="1" si="85"/>
        <v>W</v>
      </c>
      <c r="C491" t="str">
        <f t="shared" si="86"/>
        <v>SIMPL-11E</v>
      </c>
      <c r="D491" t="s">
        <v>526</v>
      </c>
      <c r="E491">
        <f t="shared" ca="1" si="87"/>
        <v>0</v>
      </c>
      <c r="H491" t="str">
        <f t="shared" ca="1" si="88"/>
        <v>'Simpl. all tex-DT PLYWOOD'!</v>
      </c>
      <c r="I491" t="str">
        <f t="shared" ca="1" si="89"/>
        <v>'Simpl. all tex-DT PLYWOOD'!</v>
      </c>
      <c r="J491">
        <f t="shared" ca="1" si="90"/>
        <v>0</v>
      </c>
      <c r="K491">
        <f t="shared" ca="1" si="91"/>
        <v>0</v>
      </c>
      <c r="L491">
        <f t="shared" ca="1" si="92"/>
        <v>0</v>
      </c>
      <c r="M491">
        <f t="shared" ca="1" si="93"/>
        <v>0</v>
      </c>
      <c r="O491" t="str">
        <f t="shared" ca="1" si="94"/>
        <v>D:z</v>
      </c>
      <c r="P491" t="str">
        <f t="shared" ca="1" si="95"/>
        <v>D7:z7</v>
      </c>
    </row>
    <row r="492" spans="1:16">
      <c r="A492" t="str">
        <f t="shared" si="84"/>
        <v>100</v>
      </c>
      <c r="B492" t="str">
        <f t="shared" ca="1" si="85"/>
        <v>W</v>
      </c>
      <c r="C492" t="str">
        <f t="shared" si="86"/>
        <v>SIMPL-11E</v>
      </c>
      <c r="D492" t="s">
        <v>530</v>
      </c>
      <c r="E492">
        <f t="shared" ca="1" si="87"/>
        <v>0</v>
      </c>
      <c r="H492" t="str">
        <f t="shared" ca="1" si="88"/>
        <v>'Simpl. all tex-DT PLYWOOD'!</v>
      </c>
      <c r="I492" t="str">
        <f t="shared" ca="1" si="89"/>
        <v>'Simpl. all tex-DT PLYWOOD'!</v>
      </c>
      <c r="J492">
        <f t="shared" ca="1" si="90"/>
        <v>0</v>
      </c>
      <c r="K492">
        <f t="shared" ca="1" si="91"/>
        <v>0</v>
      </c>
      <c r="L492">
        <f t="shared" ca="1" si="92"/>
        <v>0</v>
      </c>
      <c r="M492">
        <f t="shared" ca="1" si="93"/>
        <v>0</v>
      </c>
      <c r="O492" t="str">
        <f t="shared" ca="1" si="94"/>
        <v>D:z</v>
      </c>
      <c r="P492" t="str">
        <f t="shared" ca="1" si="95"/>
        <v>D7:z7</v>
      </c>
    </row>
    <row r="493" spans="1:16">
      <c r="A493" t="str">
        <f t="shared" si="84"/>
        <v>11</v>
      </c>
      <c r="B493" t="str">
        <f t="shared" ca="1" si="85"/>
        <v>W</v>
      </c>
      <c r="C493" t="str">
        <f t="shared" si="86"/>
        <v>SIMPL-11E</v>
      </c>
      <c r="D493" t="s">
        <v>527</v>
      </c>
      <c r="E493">
        <f t="shared" ca="1" si="87"/>
        <v>0</v>
      </c>
      <c r="H493" t="str">
        <f t="shared" ca="1" si="88"/>
        <v>'Simpl. all tex-DT PLYWOOD'!</v>
      </c>
      <c r="I493" t="str">
        <f t="shared" ca="1" si="89"/>
        <v>'Simpl. all tex-DT PLYWOOD'!</v>
      </c>
      <c r="J493">
        <f t="shared" ca="1" si="90"/>
        <v>0</v>
      </c>
      <c r="K493">
        <f t="shared" ca="1" si="91"/>
        <v>0</v>
      </c>
      <c r="L493">
        <f t="shared" ca="1" si="92"/>
        <v>0</v>
      </c>
      <c r="M493">
        <f t="shared" ca="1" si="93"/>
        <v>0</v>
      </c>
      <c r="O493" t="str">
        <f t="shared" ca="1" si="94"/>
        <v>D:z</v>
      </c>
      <c r="P493" t="str">
        <f t="shared" ca="1" si="95"/>
        <v>D7:z7</v>
      </c>
    </row>
    <row r="494" spans="1:16">
      <c r="A494" t="str">
        <f t="shared" si="84"/>
        <v>12</v>
      </c>
      <c r="B494" t="str">
        <f t="shared" ca="1" si="85"/>
        <v>W</v>
      </c>
      <c r="C494" t="str">
        <f t="shared" si="86"/>
        <v>SIMPL-11E</v>
      </c>
      <c r="D494" t="s">
        <v>528</v>
      </c>
      <c r="E494">
        <f t="shared" ca="1" si="87"/>
        <v>0</v>
      </c>
      <c r="H494" t="str">
        <f t="shared" ca="1" si="88"/>
        <v>'Simpl. all tex-DT PLYWOOD'!</v>
      </c>
      <c r="I494" t="str">
        <f t="shared" ca="1" si="89"/>
        <v>'Simpl. all tex-DT PLYWOOD'!</v>
      </c>
      <c r="J494">
        <f t="shared" ca="1" si="90"/>
        <v>0</v>
      </c>
      <c r="K494">
        <f t="shared" ca="1" si="91"/>
        <v>0</v>
      </c>
      <c r="L494">
        <f t="shared" ca="1" si="92"/>
        <v>0</v>
      </c>
      <c r="M494">
        <f t="shared" ca="1" si="93"/>
        <v>0</v>
      </c>
      <c r="O494" t="str">
        <f t="shared" ca="1" si="94"/>
        <v>D:z</v>
      </c>
      <c r="P494" t="str">
        <f t="shared" ca="1" si="95"/>
        <v>D7:z7</v>
      </c>
    </row>
    <row r="495" spans="1:16">
      <c r="A495" t="str">
        <f t="shared" si="84"/>
        <v>13</v>
      </c>
      <c r="B495" t="str">
        <f t="shared" ca="1" si="85"/>
        <v>W</v>
      </c>
      <c r="C495" t="str">
        <f t="shared" si="86"/>
        <v>SIMPL-11E</v>
      </c>
      <c r="D495" t="s">
        <v>529</v>
      </c>
      <c r="E495">
        <f t="shared" ca="1" si="87"/>
        <v>0</v>
      </c>
      <c r="H495" t="str">
        <f t="shared" ca="1" si="88"/>
        <v>'Simpl. all tex-DT PLYWOOD'!</v>
      </c>
      <c r="I495" t="str">
        <f t="shared" ca="1" si="89"/>
        <v>'Simpl. all tex-DT PLYWOOD'!</v>
      </c>
      <c r="J495">
        <f t="shared" ca="1" si="90"/>
        <v>0</v>
      </c>
      <c r="K495">
        <f t="shared" ca="1" si="91"/>
        <v>0</v>
      </c>
      <c r="L495">
        <f t="shared" ca="1" si="92"/>
        <v>0</v>
      </c>
      <c r="M495">
        <f t="shared" ca="1" si="93"/>
        <v>0</v>
      </c>
      <c r="O495" t="str">
        <f t="shared" ca="1" si="94"/>
        <v>D:z</v>
      </c>
      <c r="P495" t="str">
        <f t="shared" ca="1" si="95"/>
        <v>D7:z7</v>
      </c>
    </row>
    <row r="496" spans="1:16">
      <c r="A496" t="str">
        <f t="shared" si="84"/>
        <v>01</v>
      </c>
      <c r="B496" t="str">
        <f t="shared" ca="1" si="85"/>
        <v>W</v>
      </c>
      <c r="C496" t="str">
        <f t="shared" si="86"/>
        <v>SIMPL-11E-C</v>
      </c>
      <c r="D496" t="s">
        <v>6118</v>
      </c>
      <c r="E496">
        <f t="shared" ca="1" si="87"/>
        <v>0</v>
      </c>
      <c r="H496" t="str">
        <f t="shared" ca="1" si="88"/>
        <v>'(more) Simpl. Textures PLYWOOD'!</v>
      </c>
      <c r="I496">
        <f t="shared" ca="1" si="89"/>
        <v>0</v>
      </c>
      <c r="J496" t="str">
        <f t="shared" ca="1" si="90"/>
        <v>'(more) Simpl. Textures PLYWOOD'!</v>
      </c>
      <c r="K496">
        <f t="shared" ca="1" si="91"/>
        <v>0</v>
      </c>
      <c r="L496">
        <f t="shared" ca="1" si="92"/>
        <v>0</v>
      </c>
      <c r="M496">
        <f t="shared" ca="1" si="93"/>
        <v>0</v>
      </c>
      <c r="O496" t="str">
        <f t="shared" ca="1" si="94"/>
        <v>D:N</v>
      </c>
      <c r="P496" t="str">
        <f t="shared" ca="1" si="95"/>
        <v>D7:N7</v>
      </c>
    </row>
    <row r="497" spans="1:16">
      <c r="A497" t="str">
        <f t="shared" si="84"/>
        <v>16</v>
      </c>
      <c r="B497" t="str">
        <f t="shared" ca="1" si="85"/>
        <v>W</v>
      </c>
      <c r="C497" t="str">
        <f t="shared" si="86"/>
        <v>SIMPL-11E-N-NT</v>
      </c>
      <c r="D497" t="s">
        <v>5636</v>
      </c>
      <c r="E497">
        <f t="shared" ca="1" si="87"/>
        <v>0</v>
      </c>
      <c r="H497" t="str">
        <f t="shared" ca="1" si="88"/>
        <v>'(more) Simpl. Textures PLYWOOD'!</v>
      </c>
      <c r="I497">
        <f t="shared" ca="1" si="89"/>
        <v>0</v>
      </c>
      <c r="J497" t="str">
        <f t="shared" ca="1" si="90"/>
        <v>'(more) Simpl. Textures PLYWOOD'!</v>
      </c>
      <c r="K497">
        <f t="shared" ca="1" si="91"/>
        <v>0</v>
      </c>
      <c r="L497">
        <f t="shared" ca="1" si="92"/>
        <v>0</v>
      </c>
      <c r="M497">
        <f t="shared" ca="1" si="93"/>
        <v>0</v>
      </c>
      <c r="O497" t="str">
        <f t="shared" ca="1" si="94"/>
        <v>D:N</v>
      </c>
      <c r="P497" t="str">
        <f t="shared" ca="1" si="95"/>
        <v>D7:N7</v>
      </c>
    </row>
    <row r="498" spans="1:16">
      <c r="A498" t="str">
        <f t="shared" si="84"/>
        <v>16</v>
      </c>
      <c r="B498" t="str">
        <f t="shared" ca="1" si="85"/>
        <v>W</v>
      </c>
      <c r="C498" t="str">
        <f t="shared" si="86"/>
        <v>SIMPL-11E-N-T</v>
      </c>
      <c r="D498" t="s">
        <v>5796</v>
      </c>
      <c r="E498">
        <f t="shared" ca="1" si="87"/>
        <v>0</v>
      </c>
      <c r="H498" t="str">
        <f t="shared" ca="1" si="88"/>
        <v>'(more) Simpl. Textures PLYWOOD'!</v>
      </c>
      <c r="I498">
        <f t="shared" ca="1" si="89"/>
        <v>0</v>
      </c>
      <c r="J498" t="str">
        <f t="shared" ca="1" si="90"/>
        <v>'(more) Simpl. Textures PLYWOOD'!</v>
      </c>
      <c r="K498">
        <f t="shared" ca="1" si="91"/>
        <v>0</v>
      </c>
      <c r="L498">
        <f t="shared" ca="1" si="92"/>
        <v>0</v>
      </c>
      <c r="M498">
        <f t="shared" ca="1" si="93"/>
        <v>0</v>
      </c>
      <c r="O498" t="str">
        <f t="shared" ca="1" si="94"/>
        <v>D:N</v>
      </c>
      <c r="P498" t="str">
        <f t="shared" ca="1" si="95"/>
        <v>D7:N7</v>
      </c>
    </row>
    <row r="499" spans="1:16">
      <c r="A499" t="str">
        <f t="shared" si="84"/>
        <v>01</v>
      </c>
      <c r="B499" t="str">
        <f t="shared" ca="1" si="85"/>
        <v>W</v>
      </c>
      <c r="C499" t="str">
        <f t="shared" si="86"/>
        <v>SIMPL-11E-T</v>
      </c>
      <c r="D499" t="s">
        <v>3043</v>
      </c>
      <c r="E499">
        <f t="shared" ca="1" si="87"/>
        <v>0</v>
      </c>
      <c r="H499" t="str">
        <f t="shared" ca="1" si="88"/>
        <v>'Simpl. all tex-DT PLYWOOD'!</v>
      </c>
      <c r="I499" t="str">
        <f t="shared" ca="1" si="89"/>
        <v>'Simpl. all tex-DT PLYWOOD'!</v>
      </c>
      <c r="J499">
        <f t="shared" ca="1" si="90"/>
        <v>0</v>
      </c>
      <c r="K499">
        <f t="shared" ca="1" si="91"/>
        <v>0</v>
      </c>
      <c r="L499">
        <f t="shared" ca="1" si="92"/>
        <v>0</v>
      </c>
      <c r="M499">
        <f t="shared" ca="1" si="93"/>
        <v>0</v>
      </c>
      <c r="O499" t="str">
        <f t="shared" ca="1" si="94"/>
        <v>D:z</v>
      </c>
      <c r="P499" t="str">
        <f t="shared" ca="1" si="95"/>
        <v>D7:z7</v>
      </c>
    </row>
    <row r="500" spans="1:16">
      <c r="A500" t="str">
        <f t="shared" si="84"/>
        <v>02</v>
      </c>
      <c r="B500" t="str">
        <f t="shared" ca="1" si="85"/>
        <v>W</v>
      </c>
      <c r="C500" t="str">
        <f t="shared" si="86"/>
        <v>SIMPL-11E-T</v>
      </c>
      <c r="D500" t="s">
        <v>3044</v>
      </c>
      <c r="E500">
        <f t="shared" ca="1" si="87"/>
        <v>0</v>
      </c>
      <c r="H500" t="str">
        <f t="shared" ca="1" si="88"/>
        <v>'Simpl. all tex-DT PLYWOOD'!</v>
      </c>
      <c r="I500" t="str">
        <f t="shared" ca="1" si="89"/>
        <v>'Simpl. all tex-DT PLYWOOD'!</v>
      </c>
      <c r="J500">
        <f t="shared" ca="1" si="90"/>
        <v>0</v>
      </c>
      <c r="K500">
        <f t="shared" ca="1" si="91"/>
        <v>0</v>
      </c>
      <c r="L500">
        <f t="shared" ca="1" si="92"/>
        <v>0</v>
      </c>
      <c r="M500">
        <f t="shared" ca="1" si="93"/>
        <v>0</v>
      </c>
      <c r="O500" t="str">
        <f t="shared" ca="1" si="94"/>
        <v>D:z</v>
      </c>
      <c r="P500" t="str">
        <f t="shared" ca="1" si="95"/>
        <v>D7:z7</v>
      </c>
    </row>
    <row r="501" spans="1:16">
      <c r="A501" t="str">
        <f t="shared" si="84"/>
        <v>03</v>
      </c>
      <c r="B501" t="str">
        <f t="shared" ca="1" si="85"/>
        <v>W</v>
      </c>
      <c r="C501" t="str">
        <f t="shared" si="86"/>
        <v>SIMPL-11E-T</v>
      </c>
      <c r="D501" t="s">
        <v>3045</v>
      </c>
      <c r="E501">
        <f t="shared" ca="1" si="87"/>
        <v>0</v>
      </c>
      <c r="H501" t="str">
        <f t="shared" ca="1" si="88"/>
        <v>'Simpl. all tex-DT PLYWOOD'!</v>
      </c>
      <c r="I501" t="str">
        <f t="shared" ca="1" si="89"/>
        <v>'Simpl. all tex-DT PLYWOOD'!</v>
      </c>
      <c r="J501">
        <f t="shared" ca="1" si="90"/>
        <v>0</v>
      </c>
      <c r="K501">
        <f t="shared" ca="1" si="91"/>
        <v>0</v>
      </c>
      <c r="L501">
        <f t="shared" ca="1" si="92"/>
        <v>0</v>
      </c>
      <c r="M501">
        <f t="shared" ca="1" si="93"/>
        <v>0</v>
      </c>
      <c r="O501" t="str">
        <f t="shared" ca="1" si="94"/>
        <v>D:z</v>
      </c>
      <c r="P501" t="str">
        <f t="shared" ca="1" si="95"/>
        <v>D7:z7</v>
      </c>
    </row>
    <row r="502" spans="1:16">
      <c r="A502" t="str">
        <f t="shared" si="84"/>
        <v>04</v>
      </c>
      <c r="B502" t="str">
        <f t="shared" ca="1" si="85"/>
        <v>W</v>
      </c>
      <c r="C502" t="str">
        <f t="shared" si="86"/>
        <v>SIMPL-11E-T</v>
      </c>
      <c r="D502" t="s">
        <v>3046</v>
      </c>
      <c r="E502">
        <f t="shared" ca="1" si="87"/>
        <v>0</v>
      </c>
      <c r="H502" t="str">
        <f t="shared" ca="1" si="88"/>
        <v>'Simpl. all tex-DT PLYWOOD'!</v>
      </c>
      <c r="I502" t="str">
        <f t="shared" ca="1" si="89"/>
        <v>'Simpl. all tex-DT PLYWOOD'!</v>
      </c>
      <c r="J502">
        <f t="shared" ca="1" si="90"/>
        <v>0</v>
      </c>
      <c r="K502">
        <f t="shared" ca="1" si="91"/>
        <v>0</v>
      </c>
      <c r="L502">
        <f t="shared" ca="1" si="92"/>
        <v>0</v>
      </c>
      <c r="M502">
        <f t="shared" ca="1" si="93"/>
        <v>0</v>
      </c>
      <c r="O502" t="str">
        <f t="shared" ca="1" si="94"/>
        <v>D:z</v>
      </c>
      <c r="P502" t="str">
        <f t="shared" ca="1" si="95"/>
        <v>D7:z7</v>
      </c>
    </row>
    <row r="503" spans="1:16">
      <c r="A503" t="str">
        <f t="shared" si="84"/>
        <v>05</v>
      </c>
      <c r="B503" t="str">
        <f t="shared" ca="1" si="85"/>
        <v>W</v>
      </c>
      <c r="C503" t="str">
        <f t="shared" si="86"/>
        <v>SIMPL-11E-T</v>
      </c>
      <c r="D503" t="s">
        <v>3047</v>
      </c>
      <c r="E503">
        <f t="shared" ca="1" si="87"/>
        <v>0</v>
      </c>
      <c r="H503" t="str">
        <f t="shared" ca="1" si="88"/>
        <v>'Simpl. all tex-DT PLYWOOD'!</v>
      </c>
      <c r="I503" t="str">
        <f t="shared" ca="1" si="89"/>
        <v>'Simpl. all tex-DT PLYWOOD'!</v>
      </c>
      <c r="J503">
        <f t="shared" ca="1" si="90"/>
        <v>0</v>
      </c>
      <c r="K503">
        <f t="shared" ca="1" si="91"/>
        <v>0</v>
      </c>
      <c r="L503">
        <f t="shared" ca="1" si="92"/>
        <v>0</v>
      </c>
      <c r="M503">
        <f t="shared" ca="1" si="93"/>
        <v>0</v>
      </c>
      <c r="O503" t="str">
        <f t="shared" ca="1" si="94"/>
        <v>D:z</v>
      </c>
      <c r="P503" t="str">
        <f t="shared" ca="1" si="95"/>
        <v>D7:z7</v>
      </c>
    </row>
    <row r="504" spans="1:16">
      <c r="A504" t="str">
        <f t="shared" si="84"/>
        <v>06</v>
      </c>
      <c r="B504" t="str">
        <f t="shared" ca="1" si="85"/>
        <v>W</v>
      </c>
      <c r="C504" t="str">
        <f t="shared" si="86"/>
        <v>SIMPL-11E-T</v>
      </c>
      <c r="D504" t="s">
        <v>3048</v>
      </c>
      <c r="E504">
        <f t="shared" ca="1" si="87"/>
        <v>0</v>
      </c>
      <c r="H504" t="str">
        <f t="shared" ca="1" si="88"/>
        <v>'Simpl. all tex-DT PLYWOOD'!</v>
      </c>
      <c r="I504" t="str">
        <f t="shared" ca="1" si="89"/>
        <v>'Simpl. all tex-DT PLYWOOD'!</v>
      </c>
      <c r="J504">
        <f t="shared" ca="1" si="90"/>
        <v>0</v>
      </c>
      <c r="K504">
        <f t="shared" ca="1" si="91"/>
        <v>0</v>
      </c>
      <c r="L504">
        <f t="shared" ca="1" si="92"/>
        <v>0</v>
      </c>
      <c r="M504">
        <f t="shared" ca="1" si="93"/>
        <v>0</v>
      </c>
      <c r="O504" t="str">
        <f t="shared" ca="1" si="94"/>
        <v>D:z</v>
      </c>
      <c r="P504" t="str">
        <f t="shared" ca="1" si="95"/>
        <v>D7:z7</v>
      </c>
    </row>
    <row r="505" spans="1:16">
      <c r="A505" t="str">
        <f t="shared" si="84"/>
        <v>07</v>
      </c>
      <c r="B505" t="str">
        <f t="shared" ca="1" si="85"/>
        <v>W</v>
      </c>
      <c r="C505" t="str">
        <f t="shared" si="86"/>
        <v>SIMPL-11E-T</v>
      </c>
      <c r="D505" t="s">
        <v>3049</v>
      </c>
      <c r="E505">
        <f t="shared" ca="1" si="87"/>
        <v>0</v>
      </c>
      <c r="H505" t="str">
        <f t="shared" ca="1" si="88"/>
        <v>'Simpl. all tex-DT PLYWOOD'!</v>
      </c>
      <c r="I505" t="str">
        <f t="shared" ca="1" si="89"/>
        <v>'Simpl. all tex-DT PLYWOOD'!</v>
      </c>
      <c r="J505">
        <f t="shared" ca="1" si="90"/>
        <v>0</v>
      </c>
      <c r="K505">
        <f t="shared" ca="1" si="91"/>
        <v>0</v>
      </c>
      <c r="L505">
        <f t="shared" ca="1" si="92"/>
        <v>0</v>
      </c>
      <c r="M505">
        <f t="shared" ca="1" si="93"/>
        <v>0</v>
      </c>
      <c r="O505" t="str">
        <f t="shared" ca="1" si="94"/>
        <v>D:z</v>
      </c>
      <c r="P505" t="str">
        <f t="shared" ca="1" si="95"/>
        <v>D7:z7</v>
      </c>
    </row>
    <row r="506" spans="1:16">
      <c r="A506" t="str">
        <f t="shared" si="84"/>
        <v>08</v>
      </c>
      <c r="B506" t="str">
        <f t="shared" ca="1" si="85"/>
        <v>W</v>
      </c>
      <c r="C506" t="str">
        <f t="shared" si="86"/>
        <v>SIMPL-11E-T</v>
      </c>
      <c r="D506" t="s">
        <v>3050</v>
      </c>
      <c r="E506">
        <f t="shared" ca="1" si="87"/>
        <v>0</v>
      </c>
      <c r="H506" t="str">
        <f t="shared" ca="1" si="88"/>
        <v>'Simpl. all tex-DT PLYWOOD'!</v>
      </c>
      <c r="I506" t="str">
        <f t="shared" ca="1" si="89"/>
        <v>'Simpl. all tex-DT PLYWOOD'!</v>
      </c>
      <c r="J506">
        <f t="shared" ca="1" si="90"/>
        <v>0</v>
      </c>
      <c r="K506">
        <f t="shared" ca="1" si="91"/>
        <v>0</v>
      </c>
      <c r="L506">
        <f t="shared" ca="1" si="92"/>
        <v>0</v>
      </c>
      <c r="M506">
        <f t="shared" ca="1" si="93"/>
        <v>0</v>
      </c>
      <c r="O506" t="str">
        <f t="shared" ca="1" si="94"/>
        <v>D:z</v>
      </c>
      <c r="P506" t="str">
        <f t="shared" ca="1" si="95"/>
        <v>D7:z7</v>
      </c>
    </row>
    <row r="507" spans="1:16">
      <c r="A507" t="str">
        <f t="shared" si="84"/>
        <v>09</v>
      </c>
      <c r="B507" t="str">
        <f t="shared" ca="1" si="85"/>
        <v>W</v>
      </c>
      <c r="C507" t="str">
        <f t="shared" si="86"/>
        <v>SIMPL-11E-T</v>
      </c>
      <c r="D507" t="s">
        <v>3051</v>
      </c>
      <c r="E507">
        <f t="shared" ca="1" si="87"/>
        <v>0</v>
      </c>
      <c r="H507" t="str">
        <f t="shared" ca="1" si="88"/>
        <v>'Simpl. all tex-DT PLYWOOD'!</v>
      </c>
      <c r="I507" t="str">
        <f t="shared" ca="1" si="89"/>
        <v>'Simpl. all tex-DT PLYWOOD'!</v>
      </c>
      <c r="J507">
        <f t="shared" ca="1" si="90"/>
        <v>0</v>
      </c>
      <c r="K507">
        <f t="shared" ca="1" si="91"/>
        <v>0</v>
      </c>
      <c r="L507">
        <f t="shared" ca="1" si="92"/>
        <v>0</v>
      </c>
      <c r="M507">
        <f t="shared" ca="1" si="93"/>
        <v>0</v>
      </c>
      <c r="O507" t="str">
        <f t="shared" ca="1" si="94"/>
        <v>D:z</v>
      </c>
      <c r="P507" t="str">
        <f t="shared" ca="1" si="95"/>
        <v>D7:z7</v>
      </c>
    </row>
    <row r="508" spans="1:16">
      <c r="A508" t="str">
        <f t="shared" si="84"/>
        <v>10</v>
      </c>
      <c r="B508" t="str">
        <f t="shared" ca="1" si="85"/>
        <v>W</v>
      </c>
      <c r="C508" t="str">
        <f t="shared" si="86"/>
        <v>SIMPL-11E-T</v>
      </c>
      <c r="D508" t="s">
        <v>3052</v>
      </c>
      <c r="E508">
        <f t="shared" ca="1" si="87"/>
        <v>0</v>
      </c>
      <c r="H508" t="str">
        <f t="shared" ca="1" si="88"/>
        <v>'Simpl. all tex-DT PLYWOOD'!</v>
      </c>
      <c r="I508" t="str">
        <f t="shared" ca="1" si="89"/>
        <v>'Simpl. all tex-DT PLYWOOD'!</v>
      </c>
      <c r="J508">
        <f t="shared" ca="1" si="90"/>
        <v>0</v>
      </c>
      <c r="K508">
        <f t="shared" ca="1" si="91"/>
        <v>0</v>
      </c>
      <c r="L508">
        <f t="shared" ca="1" si="92"/>
        <v>0</v>
      </c>
      <c r="M508">
        <f t="shared" ca="1" si="93"/>
        <v>0</v>
      </c>
      <c r="O508" t="str">
        <f t="shared" ca="1" si="94"/>
        <v>D:z</v>
      </c>
      <c r="P508" t="str">
        <f t="shared" ca="1" si="95"/>
        <v>D7:z7</v>
      </c>
    </row>
    <row r="509" spans="1:16">
      <c r="A509" t="str">
        <f t="shared" si="84"/>
        <v>11</v>
      </c>
      <c r="B509" t="str">
        <f t="shared" ca="1" si="85"/>
        <v>W</v>
      </c>
      <c r="C509" t="str">
        <f t="shared" si="86"/>
        <v>SIMPL-11E-T</v>
      </c>
      <c r="D509" t="s">
        <v>3053</v>
      </c>
      <c r="E509">
        <f t="shared" ca="1" si="87"/>
        <v>0</v>
      </c>
      <c r="H509" t="str">
        <f t="shared" ca="1" si="88"/>
        <v>'Simpl. all tex-DT PLYWOOD'!</v>
      </c>
      <c r="I509" t="str">
        <f t="shared" ca="1" si="89"/>
        <v>'Simpl. all tex-DT PLYWOOD'!</v>
      </c>
      <c r="J509">
        <f t="shared" ca="1" si="90"/>
        <v>0</v>
      </c>
      <c r="K509">
        <f t="shared" ca="1" si="91"/>
        <v>0</v>
      </c>
      <c r="L509">
        <f t="shared" ca="1" si="92"/>
        <v>0</v>
      </c>
      <c r="M509">
        <f t="shared" ca="1" si="93"/>
        <v>0</v>
      </c>
      <c r="O509" t="str">
        <f t="shared" ca="1" si="94"/>
        <v>D:z</v>
      </c>
      <c r="P509" t="str">
        <f t="shared" ca="1" si="95"/>
        <v>D7:z7</v>
      </c>
    </row>
    <row r="510" spans="1:16">
      <c r="A510" t="str">
        <f t="shared" si="84"/>
        <v>12</v>
      </c>
      <c r="B510" t="str">
        <f t="shared" ca="1" si="85"/>
        <v>W</v>
      </c>
      <c r="C510" t="str">
        <f t="shared" si="86"/>
        <v>SIMPL-11E-T</v>
      </c>
      <c r="D510" t="s">
        <v>3054</v>
      </c>
      <c r="E510">
        <f t="shared" ca="1" si="87"/>
        <v>0</v>
      </c>
      <c r="H510" t="str">
        <f t="shared" ca="1" si="88"/>
        <v>'Simpl. all tex-DT PLYWOOD'!</v>
      </c>
      <c r="I510" t="str">
        <f t="shared" ca="1" si="89"/>
        <v>'Simpl. all tex-DT PLYWOOD'!</v>
      </c>
      <c r="J510">
        <f t="shared" ca="1" si="90"/>
        <v>0</v>
      </c>
      <c r="K510">
        <f t="shared" ca="1" si="91"/>
        <v>0</v>
      </c>
      <c r="L510">
        <f t="shared" ca="1" si="92"/>
        <v>0</v>
      </c>
      <c r="M510">
        <f t="shared" ca="1" si="93"/>
        <v>0</v>
      </c>
      <c r="O510" t="str">
        <f t="shared" ca="1" si="94"/>
        <v>D:z</v>
      </c>
      <c r="P510" t="str">
        <f t="shared" ca="1" si="95"/>
        <v>D7:z7</v>
      </c>
    </row>
    <row r="511" spans="1:16">
      <c r="A511" t="str">
        <f t="shared" si="84"/>
        <v>13</v>
      </c>
      <c r="B511" t="str">
        <f t="shared" ca="1" si="85"/>
        <v>W</v>
      </c>
      <c r="C511" t="str">
        <f t="shared" si="86"/>
        <v>SIMPL-11E-T</v>
      </c>
      <c r="D511" t="s">
        <v>3055</v>
      </c>
      <c r="E511">
        <f t="shared" ca="1" si="87"/>
        <v>0</v>
      </c>
      <c r="H511" t="str">
        <f t="shared" ca="1" si="88"/>
        <v>'Simpl. all tex-DT PLYWOOD'!</v>
      </c>
      <c r="I511" t="str">
        <f t="shared" ca="1" si="89"/>
        <v>'Simpl. all tex-DT PLYWOOD'!</v>
      </c>
      <c r="J511">
        <f t="shared" ca="1" si="90"/>
        <v>0</v>
      </c>
      <c r="K511">
        <f t="shared" ca="1" si="91"/>
        <v>0</v>
      </c>
      <c r="L511">
        <f t="shared" ca="1" si="92"/>
        <v>0</v>
      </c>
      <c r="M511">
        <f t="shared" ca="1" si="93"/>
        <v>0</v>
      </c>
      <c r="O511" t="str">
        <f t="shared" ca="1" si="94"/>
        <v>D:z</v>
      </c>
      <c r="P511" t="str">
        <f t="shared" ca="1" si="95"/>
        <v>D7:z7</v>
      </c>
    </row>
    <row r="512" spans="1:16">
      <c r="A512" t="str">
        <f t="shared" si="84"/>
        <v>15</v>
      </c>
      <c r="B512" t="str">
        <f t="shared" ca="1" si="85"/>
        <v>W</v>
      </c>
      <c r="C512" t="str">
        <f t="shared" si="86"/>
        <v>SIMPL-11E-T</v>
      </c>
      <c r="D512" t="s">
        <v>4854</v>
      </c>
      <c r="E512">
        <f t="shared" ca="1" si="87"/>
        <v>0</v>
      </c>
      <c r="H512" t="str">
        <f t="shared" ca="1" si="88"/>
        <v>'Simpl. all tex-DT PLYWOOD'!</v>
      </c>
      <c r="I512" t="str">
        <f t="shared" ca="1" si="89"/>
        <v>'Simpl. all tex-DT PLYWOOD'!</v>
      </c>
      <c r="J512">
        <f t="shared" ca="1" si="90"/>
        <v>0</v>
      </c>
      <c r="K512">
        <f t="shared" ca="1" si="91"/>
        <v>0</v>
      </c>
      <c r="L512">
        <f t="shared" ca="1" si="92"/>
        <v>0</v>
      </c>
      <c r="M512">
        <f t="shared" ca="1" si="93"/>
        <v>0</v>
      </c>
      <c r="O512" t="str">
        <f t="shared" ca="1" si="94"/>
        <v>D:z</v>
      </c>
      <c r="P512" t="str">
        <f t="shared" ca="1" si="95"/>
        <v>D7:z7</v>
      </c>
    </row>
    <row r="513" spans="1:16">
      <c r="A513" t="str">
        <f t="shared" si="84"/>
        <v>01</v>
      </c>
      <c r="B513" t="str">
        <f t="shared" ca="1" si="85"/>
        <v>W</v>
      </c>
      <c r="C513" t="str">
        <f t="shared" si="86"/>
        <v>SIMPL-11F</v>
      </c>
      <c r="D513" t="s">
        <v>531</v>
      </c>
      <c r="E513">
        <f t="shared" ca="1" si="87"/>
        <v>0</v>
      </c>
      <c r="H513" t="str">
        <f t="shared" ca="1" si="88"/>
        <v>'Simpl. all tex-DT PLYWOOD'!</v>
      </c>
      <c r="I513" t="str">
        <f t="shared" ca="1" si="89"/>
        <v>'Simpl. all tex-DT PLYWOOD'!</v>
      </c>
      <c r="J513">
        <f t="shared" ca="1" si="90"/>
        <v>0</v>
      </c>
      <c r="K513">
        <f t="shared" ca="1" si="91"/>
        <v>0</v>
      </c>
      <c r="L513">
        <f t="shared" ca="1" si="92"/>
        <v>0</v>
      </c>
      <c r="M513">
        <f t="shared" ca="1" si="93"/>
        <v>0</v>
      </c>
      <c r="O513" t="str">
        <f t="shared" ca="1" si="94"/>
        <v>D:z</v>
      </c>
      <c r="P513" t="str">
        <f t="shared" ca="1" si="95"/>
        <v>D7:z7</v>
      </c>
    </row>
    <row r="514" spans="1:16">
      <c r="A514" t="str">
        <f t="shared" si="84"/>
        <v>02</v>
      </c>
      <c r="B514" t="str">
        <f t="shared" ca="1" si="85"/>
        <v>W</v>
      </c>
      <c r="C514" t="str">
        <f t="shared" si="86"/>
        <v>SIMPL-11F</v>
      </c>
      <c r="D514" t="s">
        <v>532</v>
      </c>
      <c r="E514">
        <f t="shared" ca="1" si="87"/>
        <v>0</v>
      </c>
      <c r="H514" t="str">
        <f t="shared" ca="1" si="88"/>
        <v>'Simpl. all tex-DT PLYWOOD'!</v>
      </c>
      <c r="I514" t="str">
        <f t="shared" ca="1" si="89"/>
        <v>'Simpl. all tex-DT PLYWOOD'!</v>
      </c>
      <c r="J514">
        <f t="shared" ca="1" si="90"/>
        <v>0</v>
      </c>
      <c r="K514">
        <f t="shared" ca="1" si="91"/>
        <v>0</v>
      </c>
      <c r="L514">
        <f t="shared" ca="1" si="92"/>
        <v>0</v>
      </c>
      <c r="M514">
        <f t="shared" ca="1" si="93"/>
        <v>0</v>
      </c>
      <c r="O514" t="str">
        <f t="shared" ca="1" si="94"/>
        <v>D:z</v>
      </c>
      <c r="P514" t="str">
        <f t="shared" ca="1" si="95"/>
        <v>D7:z7</v>
      </c>
    </row>
    <row r="515" spans="1:16">
      <c r="A515" t="str">
        <f t="shared" si="84"/>
        <v>03</v>
      </c>
      <c r="B515" t="str">
        <f t="shared" ca="1" si="85"/>
        <v>W</v>
      </c>
      <c r="C515" t="str">
        <f t="shared" si="86"/>
        <v>SIMPL-11F</v>
      </c>
      <c r="D515" t="s">
        <v>533</v>
      </c>
      <c r="E515">
        <f t="shared" ca="1" si="87"/>
        <v>0</v>
      </c>
      <c r="H515" t="str">
        <f t="shared" ca="1" si="88"/>
        <v>'Simpl. all tex-DT PLYWOOD'!</v>
      </c>
      <c r="I515" t="str">
        <f t="shared" ca="1" si="89"/>
        <v>'Simpl. all tex-DT PLYWOOD'!</v>
      </c>
      <c r="J515">
        <f t="shared" ca="1" si="90"/>
        <v>0</v>
      </c>
      <c r="K515">
        <f t="shared" ca="1" si="91"/>
        <v>0</v>
      </c>
      <c r="L515">
        <f t="shared" ca="1" si="92"/>
        <v>0</v>
      </c>
      <c r="M515">
        <f t="shared" ca="1" si="93"/>
        <v>0</v>
      </c>
      <c r="O515" t="str">
        <f t="shared" ca="1" si="94"/>
        <v>D:z</v>
      </c>
      <c r="P515" t="str">
        <f t="shared" ca="1" si="95"/>
        <v>D7:z7</v>
      </c>
    </row>
    <row r="516" spans="1:16">
      <c r="A516" t="str">
        <f t="shared" si="84"/>
        <v>04</v>
      </c>
      <c r="B516" t="str">
        <f t="shared" ca="1" si="85"/>
        <v>W</v>
      </c>
      <c r="C516" t="str">
        <f t="shared" si="86"/>
        <v>SIMPL-11F</v>
      </c>
      <c r="D516" t="s">
        <v>534</v>
      </c>
      <c r="E516">
        <f t="shared" ca="1" si="87"/>
        <v>0</v>
      </c>
      <c r="H516" t="str">
        <f t="shared" ca="1" si="88"/>
        <v>'Simpl. all tex-DT PLYWOOD'!</v>
      </c>
      <c r="I516" t="str">
        <f t="shared" ca="1" si="89"/>
        <v>'Simpl. all tex-DT PLYWOOD'!</v>
      </c>
      <c r="J516">
        <f t="shared" ca="1" si="90"/>
        <v>0</v>
      </c>
      <c r="K516">
        <f t="shared" ca="1" si="91"/>
        <v>0</v>
      </c>
      <c r="L516">
        <f t="shared" ca="1" si="92"/>
        <v>0</v>
      </c>
      <c r="M516">
        <f t="shared" ca="1" si="93"/>
        <v>0</v>
      </c>
      <c r="O516" t="str">
        <f t="shared" ca="1" si="94"/>
        <v>D:z</v>
      </c>
      <c r="P516" t="str">
        <f t="shared" ca="1" si="95"/>
        <v>D7:z7</v>
      </c>
    </row>
    <row r="517" spans="1:16">
      <c r="A517" t="str">
        <f t="shared" si="84"/>
        <v>05</v>
      </c>
      <c r="B517" t="str">
        <f t="shared" ca="1" si="85"/>
        <v>W</v>
      </c>
      <c r="C517" t="str">
        <f t="shared" si="86"/>
        <v>SIMPL-11F</v>
      </c>
      <c r="D517" t="s">
        <v>535</v>
      </c>
      <c r="E517">
        <f t="shared" ca="1" si="87"/>
        <v>0</v>
      </c>
      <c r="H517" t="str">
        <f t="shared" ca="1" si="88"/>
        <v>'Simpl. all tex-DT PLYWOOD'!</v>
      </c>
      <c r="I517" t="str">
        <f t="shared" ca="1" si="89"/>
        <v>'Simpl. all tex-DT PLYWOOD'!</v>
      </c>
      <c r="J517">
        <f t="shared" ca="1" si="90"/>
        <v>0</v>
      </c>
      <c r="K517">
        <f t="shared" ca="1" si="91"/>
        <v>0</v>
      </c>
      <c r="L517">
        <f t="shared" ca="1" si="92"/>
        <v>0</v>
      </c>
      <c r="M517">
        <f t="shared" ca="1" si="93"/>
        <v>0</v>
      </c>
      <c r="O517" t="str">
        <f t="shared" ca="1" si="94"/>
        <v>D:z</v>
      </c>
      <c r="P517" t="str">
        <f t="shared" ca="1" si="95"/>
        <v>D7:z7</v>
      </c>
    </row>
    <row r="518" spans="1:16">
      <c r="A518" t="str">
        <f t="shared" si="84"/>
        <v>06</v>
      </c>
      <c r="B518" t="str">
        <f t="shared" ca="1" si="85"/>
        <v>W</v>
      </c>
      <c r="C518" t="str">
        <f t="shared" si="86"/>
        <v>SIMPL-11F</v>
      </c>
      <c r="D518" t="s">
        <v>536</v>
      </c>
      <c r="E518">
        <f t="shared" ca="1" si="87"/>
        <v>0</v>
      </c>
      <c r="H518" t="str">
        <f t="shared" ca="1" si="88"/>
        <v>'Simpl. all tex-DT PLYWOOD'!</v>
      </c>
      <c r="I518" t="str">
        <f t="shared" ca="1" si="89"/>
        <v>'Simpl. all tex-DT PLYWOOD'!</v>
      </c>
      <c r="J518">
        <f t="shared" ca="1" si="90"/>
        <v>0</v>
      </c>
      <c r="K518">
        <f t="shared" ca="1" si="91"/>
        <v>0</v>
      </c>
      <c r="L518">
        <f t="shared" ca="1" si="92"/>
        <v>0</v>
      </c>
      <c r="M518">
        <f t="shared" ca="1" si="93"/>
        <v>0</v>
      </c>
      <c r="O518" t="str">
        <f t="shared" ca="1" si="94"/>
        <v>D:z</v>
      </c>
      <c r="P518" t="str">
        <f t="shared" ca="1" si="95"/>
        <v>D7:z7</v>
      </c>
    </row>
    <row r="519" spans="1:16">
      <c r="A519" t="str">
        <f t="shared" si="84"/>
        <v>07</v>
      </c>
      <c r="B519" t="str">
        <f t="shared" ca="1" si="85"/>
        <v>W</v>
      </c>
      <c r="C519" t="str">
        <f t="shared" si="86"/>
        <v>SIMPL-11F</v>
      </c>
      <c r="D519" t="s">
        <v>537</v>
      </c>
      <c r="E519">
        <f t="shared" ca="1" si="87"/>
        <v>0</v>
      </c>
      <c r="H519" t="str">
        <f t="shared" ca="1" si="88"/>
        <v>'Simpl. all tex-DT PLYWOOD'!</v>
      </c>
      <c r="I519" t="str">
        <f t="shared" ca="1" si="89"/>
        <v>'Simpl. all tex-DT PLYWOOD'!</v>
      </c>
      <c r="J519">
        <f t="shared" ca="1" si="90"/>
        <v>0</v>
      </c>
      <c r="K519">
        <f t="shared" ca="1" si="91"/>
        <v>0</v>
      </c>
      <c r="L519">
        <f t="shared" ca="1" si="92"/>
        <v>0</v>
      </c>
      <c r="M519">
        <f t="shared" ca="1" si="93"/>
        <v>0</v>
      </c>
      <c r="O519" t="str">
        <f t="shared" ca="1" si="94"/>
        <v>D:z</v>
      </c>
      <c r="P519" t="str">
        <f t="shared" ca="1" si="95"/>
        <v>D7:z7</v>
      </c>
    </row>
    <row r="520" spans="1:16">
      <c r="A520" t="str">
        <f t="shared" si="84"/>
        <v>08</v>
      </c>
      <c r="B520" t="str">
        <f t="shared" ca="1" si="85"/>
        <v>W</v>
      </c>
      <c r="C520" t="str">
        <f t="shared" si="86"/>
        <v>SIMPL-11F</v>
      </c>
      <c r="D520" t="s">
        <v>538</v>
      </c>
      <c r="E520">
        <f t="shared" ca="1" si="87"/>
        <v>0</v>
      </c>
      <c r="H520" t="str">
        <f t="shared" ca="1" si="88"/>
        <v>'Simpl. all tex-DT PLYWOOD'!</v>
      </c>
      <c r="I520" t="str">
        <f t="shared" ca="1" si="89"/>
        <v>'Simpl. all tex-DT PLYWOOD'!</v>
      </c>
      <c r="J520">
        <f t="shared" ca="1" si="90"/>
        <v>0</v>
      </c>
      <c r="K520">
        <f t="shared" ca="1" si="91"/>
        <v>0</v>
      </c>
      <c r="L520">
        <f t="shared" ca="1" si="92"/>
        <v>0</v>
      </c>
      <c r="M520">
        <f t="shared" ca="1" si="93"/>
        <v>0</v>
      </c>
      <c r="O520" t="str">
        <f t="shared" ca="1" si="94"/>
        <v>D:z</v>
      </c>
      <c r="P520" t="str">
        <f t="shared" ca="1" si="95"/>
        <v>D7:z7</v>
      </c>
    </row>
    <row r="521" spans="1:16">
      <c r="A521" t="str">
        <f t="shared" si="84"/>
        <v>09</v>
      </c>
      <c r="B521" t="str">
        <f t="shared" ca="1" si="85"/>
        <v>W</v>
      </c>
      <c r="C521" t="str">
        <f t="shared" si="86"/>
        <v>SIMPL-11F</v>
      </c>
      <c r="D521" t="s">
        <v>539</v>
      </c>
      <c r="E521">
        <f t="shared" ca="1" si="87"/>
        <v>0</v>
      </c>
      <c r="H521" t="str">
        <f t="shared" ca="1" si="88"/>
        <v>'Simpl. all tex-DT PLYWOOD'!</v>
      </c>
      <c r="I521" t="str">
        <f t="shared" ca="1" si="89"/>
        <v>'Simpl. all tex-DT PLYWOOD'!</v>
      </c>
      <c r="J521">
        <f t="shared" ca="1" si="90"/>
        <v>0</v>
      </c>
      <c r="K521">
        <f t="shared" ca="1" si="91"/>
        <v>0</v>
      </c>
      <c r="L521">
        <f t="shared" ca="1" si="92"/>
        <v>0</v>
      </c>
      <c r="M521">
        <f t="shared" ca="1" si="93"/>
        <v>0</v>
      </c>
      <c r="O521" t="str">
        <f t="shared" ca="1" si="94"/>
        <v>D:z</v>
      </c>
      <c r="P521" t="str">
        <f t="shared" ca="1" si="95"/>
        <v>D7:z7</v>
      </c>
    </row>
    <row r="522" spans="1:16">
      <c r="A522" t="str">
        <f t="shared" si="84"/>
        <v>10</v>
      </c>
      <c r="B522" t="str">
        <f t="shared" ca="1" si="85"/>
        <v>W</v>
      </c>
      <c r="C522" t="str">
        <f t="shared" si="86"/>
        <v>SIMPL-11F</v>
      </c>
      <c r="D522" t="s">
        <v>540</v>
      </c>
      <c r="E522">
        <f t="shared" ca="1" si="87"/>
        <v>0</v>
      </c>
      <c r="H522" t="str">
        <f t="shared" ca="1" si="88"/>
        <v>'Simpl. all tex-DT PLYWOOD'!</v>
      </c>
      <c r="I522" t="str">
        <f t="shared" ca="1" si="89"/>
        <v>'Simpl. all tex-DT PLYWOOD'!</v>
      </c>
      <c r="J522">
        <f t="shared" ca="1" si="90"/>
        <v>0</v>
      </c>
      <c r="K522">
        <f t="shared" ca="1" si="91"/>
        <v>0</v>
      </c>
      <c r="L522">
        <f t="shared" ca="1" si="92"/>
        <v>0</v>
      </c>
      <c r="M522">
        <f t="shared" ca="1" si="93"/>
        <v>0</v>
      </c>
      <c r="O522" t="str">
        <f t="shared" ca="1" si="94"/>
        <v>D:z</v>
      </c>
      <c r="P522" t="str">
        <f t="shared" ca="1" si="95"/>
        <v>D7:z7</v>
      </c>
    </row>
    <row r="523" spans="1:16">
      <c r="A523" t="str">
        <f t="shared" si="84"/>
        <v>100</v>
      </c>
      <c r="B523" t="str">
        <f t="shared" ca="1" si="85"/>
        <v>W</v>
      </c>
      <c r="C523" t="str">
        <f t="shared" si="86"/>
        <v>SIMPL-11F</v>
      </c>
      <c r="D523" t="s">
        <v>544</v>
      </c>
      <c r="E523">
        <f t="shared" ca="1" si="87"/>
        <v>0</v>
      </c>
      <c r="H523" t="str">
        <f t="shared" ca="1" si="88"/>
        <v>'Simpl. all tex-DT PLYWOOD'!</v>
      </c>
      <c r="I523" t="str">
        <f t="shared" ca="1" si="89"/>
        <v>'Simpl. all tex-DT PLYWOOD'!</v>
      </c>
      <c r="J523">
        <f t="shared" ca="1" si="90"/>
        <v>0</v>
      </c>
      <c r="K523">
        <f t="shared" ca="1" si="91"/>
        <v>0</v>
      </c>
      <c r="L523">
        <f t="shared" ca="1" si="92"/>
        <v>0</v>
      </c>
      <c r="M523">
        <f t="shared" ca="1" si="93"/>
        <v>0</v>
      </c>
      <c r="O523" t="str">
        <f t="shared" ca="1" si="94"/>
        <v>D:z</v>
      </c>
      <c r="P523" t="str">
        <f t="shared" ca="1" si="95"/>
        <v>D7:z7</v>
      </c>
    </row>
    <row r="524" spans="1:16">
      <c r="A524" t="str">
        <f t="shared" si="84"/>
        <v>11</v>
      </c>
      <c r="B524" t="str">
        <f t="shared" ca="1" si="85"/>
        <v>W</v>
      </c>
      <c r="C524" t="str">
        <f t="shared" si="86"/>
        <v>SIMPL-11F</v>
      </c>
      <c r="D524" t="s">
        <v>541</v>
      </c>
      <c r="E524">
        <f t="shared" ca="1" si="87"/>
        <v>0</v>
      </c>
      <c r="H524" t="str">
        <f t="shared" ca="1" si="88"/>
        <v>'Simpl. all tex-DT PLYWOOD'!</v>
      </c>
      <c r="I524" t="str">
        <f t="shared" ca="1" si="89"/>
        <v>'Simpl. all tex-DT PLYWOOD'!</v>
      </c>
      <c r="J524">
        <f t="shared" ca="1" si="90"/>
        <v>0</v>
      </c>
      <c r="K524">
        <f t="shared" ca="1" si="91"/>
        <v>0</v>
      </c>
      <c r="L524">
        <f t="shared" ca="1" si="92"/>
        <v>0</v>
      </c>
      <c r="M524">
        <f t="shared" ca="1" si="93"/>
        <v>0</v>
      </c>
      <c r="O524" t="str">
        <f t="shared" ca="1" si="94"/>
        <v>D:z</v>
      </c>
      <c r="P524" t="str">
        <f t="shared" ca="1" si="95"/>
        <v>D7:z7</v>
      </c>
    </row>
    <row r="525" spans="1:16">
      <c r="A525" t="str">
        <f t="shared" si="84"/>
        <v>12</v>
      </c>
      <c r="B525" t="str">
        <f t="shared" ca="1" si="85"/>
        <v>W</v>
      </c>
      <c r="C525" t="str">
        <f t="shared" si="86"/>
        <v>SIMPL-11F</v>
      </c>
      <c r="D525" t="s">
        <v>542</v>
      </c>
      <c r="E525">
        <f t="shared" ca="1" si="87"/>
        <v>0</v>
      </c>
      <c r="H525" t="str">
        <f t="shared" ca="1" si="88"/>
        <v>'Simpl. all tex-DT PLYWOOD'!</v>
      </c>
      <c r="I525" t="str">
        <f t="shared" ca="1" si="89"/>
        <v>'Simpl. all tex-DT PLYWOOD'!</v>
      </c>
      <c r="J525">
        <f t="shared" ca="1" si="90"/>
        <v>0</v>
      </c>
      <c r="K525">
        <f t="shared" ca="1" si="91"/>
        <v>0</v>
      </c>
      <c r="L525">
        <f t="shared" ca="1" si="92"/>
        <v>0</v>
      </c>
      <c r="M525">
        <f t="shared" ca="1" si="93"/>
        <v>0</v>
      </c>
      <c r="O525" t="str">
        <f t="shared" ca="1" si="94"/>
        <v>D:z</v>
      </c>
      <c r="P525" t="str">
        <f t="shared" ca="1" si="95"/>
        <v>D7:z7</v>
      </c>
    </row>
    <row r="526" spans="1:16">
      <c r="A526" t="str">
        <f t="shared" si="84"/>
        <v>13</v>
      </c>
      <c r="B526" t="str">
        <f t="shared" ca="1" si="85"/>
        <v>W</v>
      </c>
      <c r="C526" t="str">
        <f t="shared" si="86"/>
        <v>SIMPL-11F</v>
      </c>
      <c r="D526" t="s">
        <v>543</v>
      </c>
      <c r="E526">
        <f t="shared" ca="1" si="87"/>
        <v>0</v>
      </c>
      <c r="H526" t="str">
        <f t="shared" ca="1" si="88"/>
        <v>'Simpl. all tex-DT PLYWOOD'!</v>
      </c>
      <c r="I526" t="str">
        <f t="shared" ca="1" si="89"/>
        <v>'Simpl. all tex-DT PLYWOOD'!</v>
      </c>
      <c r="J526">
        <f t="shared" ca="1" si="90"/>
        <v>0</v>
      </c>
      <c r="K526">
        <f t="shared" ca="1" si="91"/>
        <v>0</v>
      </c>
      <c r="L526">
        <f t="shared" ca="1" si="92"/>
        <v>0</v>
      </c>
      <c r="M526">
        <f t="shared" ca="1" si="93"/>
        <v>0</v>
      </c>
      <c r="O526" t="str">
        <f t="shared" ca="1" si="94"/>
        <v>D:z</v>
      </c>
      <c r="P526" t="str">
        <f t="shared" ca="1" si="95"/>
        <v>D7:z7</v>
      </c>
    </row>
    <row r="527" spans="1:16">
      <c r="A527" t="str">
        <f t="shared" ref="A527:A590" si="96">MID(D527,LEN(C527)+2,LEN(D527)-LEN(C527))</f>
        <v>01</v>
      </c>
      <c r="B527" t="str">
        <f t="shared" ref="B527:B590" ca="1" si="97">VLOOKUP(H527,$A$1:$K$4,11,FALSE)</f>
        <v>W</v>
      </c>
      <c r="C527" t="str">
        <f t="shared" ref="C527:C590" si="98">IF(RIGHT(LEFT(D527,LEN(D527)-3),1)="-",LEFT(D527,LEN(D527)-4),LEFT(D527,LEN(D527)-3))</f>
        <v>SIMPL-11F-C</v>
      </c>
      <c r="D527" t="s">
        <v>6119</v>
      </c>
      <c r="E527">
        <f t="shared" ref="E527:E590" ca="1" si="99">IFERROR(VLOOKUP(C527,INDIRECT($H527&amp;$O527),MATCH($A527,INDIRECT($H527&amp;$P527),0),FALSE),0)</f>
        <v>0</v>
      </c>
      <c r="H527" t="str">
        <f t="shared" ref="H527:H590" ca="1" si="100">IF(I527&lt;&gt;0,I527,IF(J527&lt;&gt;0,J527,IF(K527&lt;&gt;0,K527,IF(L527&lt;&gt;0,L527,IF(M527&lt;&gt;0,M527,N527)))))</f>
        <v>'(more) Simpl. Textures PLYWOOD'!</v>
      </c>
      <c r="I527">
        <f t="shared" ref="I527:I590" ca="1" si="101">IF(IFERROR(VLOOKUP(C527,INDIRECT($G$7&amp;"D:D"),1,FALSE),0)&lt;&gt;0,I$13,0)</f>
        <v>0</v>
      </c>
      <c r="J527" t="str">
        <f t="shared" ref="J527:J590" ca="1" si="102">IF(IFERROR(VLOOKUP(C527,INDIRECT($G$8&amp;"D:D"),1,FALSE),0)&lt;&gt;0,J$13,0)</f>
        <v>'(more) Simpl. Textures PLYWOOD'!</v>
      </c>
      <c r="K527">
        <f t="shared" ref="K527:K590" ca="1" si="103">IF(IFERROR(VLOOKUP($C527,INDIRECT($G$9&amp;"d:d"),1,FALSE),0)&lt;&gt;0,K$13,0)</f>
        <v>0</v>
      </c>
      <c r="L527">
        <f t="shared" ref="L527:L590" ca="1" si="104">IF(IFERROR(VLOOKUP($C527,INDIRECT($G$10&amp;"d:d"),1,FALSE),0)&lt;&gt;0,L$13,0)</f>
        <v>0</v>
      </c>
      <c r="M527">
        <f t="shared" ref="M527:M590" ca="1" si="105">IF(IFERROR(VLOOKUP($C527,INDIRECT($G$11&amp;"d:d"),1,FALSE),0)&lt;&gt;0,M$13,0)</f>
        <v>0</v>
      </c>
      <c r="O527" t="str">
        <f t="shared" ref="O527:O590" ca="1" si="106">VLOOKUP($H527,$G$7:$I$11,2,FALSE)</f>
        <v>D:N</v>
      </c>
      <c r="P527" t="str">
        <f t="shared" ref="P527:P590" ca="1" si="107">VLOOKUP($H527,$G$7:$I$11,3,FALSE)</f>
        <v>D7:N7</v>
      </c>
    </row>
    <row r="528" spans="1:16">
      <c r="A528" t="str">
        <f t="shared" si="96"/>
        <v>16</v>
      </c>
      <c r="B528" t="str">
        <f t="shared" ca="1" si="97"/>
        <v>W</v>
      </c>
      <c r="C528" t="str">
        <f t="shared" si="98"/>
        <v>SIMPL-11F-N-NT</v>
      </c>
      <c r="D528" t="s">
        <v>5637</v>
      </c>
      <c r="E528">
        <f t="shared" ca="1" si="99"/>
        <v>0</v>
      </c>
      <c r="H528" t="str">
        <f t="shared" ca="1" si="100"/>
        <v>'(more) Simpl. Textures PLYWOOD'!</v>
      </c>
      <c r="I528">
        <f t="shared" ca="1" si="101"/>
        <v>0</v>
      </c>
      <c r="J528" t="str">
        <f t="shared" ca="1" si="102"/>
        <v>'(more) Simpl. Textures PLYWOOD'!</v>
      </c>
      <c r="K528">
        <f t="shared" ca="1" si="103"/>
        <v>0</v>
      </c>
      <c r="L528">
        <f t="shared" ca="1" si="104"/>
        <v>0</v>
      </c>
      <c r="M528">
        <f t="shared" ca="1" si="105"/>
        <v>0</v>
      </c>
      <c r="O528" t="str">
        <f t="shared" ca="1" si="106"/>
        <v>D:N</v>
      </c>
      <c r="P528" t="str">
        <f t="shared" ca="1" si="107"/>
        <v>D7:N7</v>
      </c>
    </row>
    <row r="529" spans="1:16">
      <c r="A529" t="str">
        <f t="shared" si="96"/>
        <v>16</v>
      </c>
      <c r="B529" t="str">
        <f t="shared" ca="1" si="97"/>
        <v>W</v>
      </c>
      <c r="C529" t="str">
        <f t="shared" si="98"/>
        <v>SIMPL-11F-N-T</v>
      </c>
      <c r="D529" t="s">
        <v>5797</v>
      </c>
      <c r="E529">
        <f t="shared" ca="1" si="99"/>
        <v>0</v>
      </c>
      <c r="H529" t="str">
        <f t="shared" ca="1" si="100"/>
        <v>'(more) Simpl. Textures PLYWOOD'!</v>
      </c>
      <c r="I529">
        <f t="shared" ca="1" si="101"/>
        <v>0</v>
      </c>
      <c r="J529" t="str">
        <f t="shared" ca="1" si="102"/>
        <v>'(more) Simpl. Textures PLYWOOD'!</v>
      </c>
      <c r="K529">
        <f t="shared" ca="1" si="103"/>
        <v>0</v>
      </c>
      <c r="L529">
        <f t="shared" ca="1" si="104"/>
        <v>0</v>
      </c>
      <c r="M529">
        <f t="shared" ca="1" si="105"/>
        <v>0</v>
      </c>
      <c r="O529" t="str">
        <f t="shared" ca="1" si="106"/>
        <v>D:N</v>
      </c>
      <c r="P529" t="str">
        <f t="shared" ca="1" si="107"/>
        <v>D7:N7</v>
      </c>
    </row>
    <row r="530" spans="1:16">
      <c r="A530" t="str">
        <f t="shared" si="96"/>
        <v>01</v>
      </c>
      <c r="B530" t="str">
        <f t="shared" ca="1" si="97"/>
        <v>W</v>
      </c>
      <c r="C530" t="str">
        <f t="shared" si="98"/>
        <v>SIMPL-11F-T</v>
      </c>
      <c r="D530" t="s">
        <v>3057</v>
      </c>
      <c r="E530">
        <f t="shared" ca="1" si="99"/>
        <v>0</v>
      </c>
      <c r="H530" t="str">
        <f t="shared" ca="1" si="100"/>
        <v>'Simpl. all tex-DT PLYWOOD'!</v>
      </c>
      <c r="I530" t="str">
        <f t="shared" ca="1" si="101"/>
        <v>'Simpl. all tex-DT PLYWOOD'!</v>
      </c>
      <c r="J530">
        <f t="shared" ca="1" si="102"/>
        <v>0</v>
      </c>
      <c r="K530">
        <f t="shared" ca="1" si="103"/>
        <v>0</v>
      </c>
      <c r="L530">
        <f t="shared" ca="1" si="104"/>
        <v>0</v>
      </c>
      <c r="M530">
        <f t="shared" ca="1" si="105"/>
        <v>0</v>
      </c>
      <c r="O530" t="str">
        <f t="shared" ca="1" si="106"/>
        <v>D:z</v>
      </c>
      <c r="P530" t="str">
        <f t="shared" ca="1" si="107"/>
        <v>D7:z7</v>
      </c>
    </row>
    <row r="531" spans="1:16">
      <c r="A531" t="str">
        <f t="shared" si="96"/>
        <v>02</v>
      </c>
      <c r="B531" t="str">
        <f t="shared" ca="1" si="97"/>
        <v>W</v>
      </c>
      <c r="C531" t="str">
        <f t="shared" si="98"/>
        <v>SIMPL-11F-T</v>
      </c>
      <c r="D531" t="s">
        <v>3058</v>
      </c>
      <c r="E531">
        <f t="shared" ca="1" si="99"/>
        <v>0</v>
      </c>
      <c r="H531" t="str">
        <f t="shared" ca="1" si="100"/>
        <v>'Simpl. all tex-DT PLYWOOD'!</v>
      </c>
      <c r="I531" t="str">
        <f t="shared" ca="1" si="101"/>
        <v>'Simpl. all tex-DT PLYWOOD'!</v>
      </c>
      <c r="J531">
        <f t="shared" ca="1" si="102"/>
        <v>0</v>
      </c>
      <c r="K531">
        <f t="shared" ca="1" si="103"/>
        <v>0</v>
      </c>
      <c r="L531">
        <f t="shared" ca="1" si="104"/>
        <v>0</v>
      </c>
      <c r="M531">
        <f t="shared" ca="1" si="105"/>
        <v>0</v>
      </c>
      <c r="O531" t="str">
        <f t="shared" ca="1" si="106"/>
        <v>D:z</v>
      </c>
      <c r="P531" t="str">
        <f t="shared" ca="1" si="107"/>
        <v>D7:z7</v>
      </c>
    </row>
    <row r="532" spans="1:16">
      <c r="A532" t="str">
        <f t="shared" si="96"/>
        <v>03</v>
      </c>
      <c r="B532" t="str">
        <f t="shared" ca="1" si="97"/>
        <v>W</v>
      </c>
      <c r="C532" t="str">
        <f t="shared" si="98"/>
        <v>SIMPL-11F-T</v>
      </c>
      <c r="D532" t="s">
        <v>3059</v>
      </c>
      <c r="E532">
        <f t="shared" ca="1" si="99"/>
        <v>0</v>
      </c>
      <c r="H532" t="str">
        <f t="shared" ca="1" si="100"/>
        <v>'Simpl. all tex-DT PLYWOOD'!</v>
      </c>
      <c r="I532" t="str">
        <f t="shared" ca="1" si="101"/>
        <v>'Simpl. all tex-DT PLYWOOD'!</v>
      </c>
      <c r="J532">
        <f t="shared" ca="1" si="102"/>
        <v>0</v>
      </c>
      <c r="K532">
        <f t="shared" ca="1" si="103"/>
        <v>0</v>
      </c>
      <c r="L532">
        <f t="shared" ca="1" si="104"/>
        <v>0</v>
      </c>
      <c r="M532">
        <f t="shared" ca="1" si="105"/>
        <v>0</v>
      </c>
      <c r="O532" t="str">
        <f t="shared" ca="1" si="106"/>
        <v>D:z</v>
      </c>
      <c r="P532" t="str">
        <f t="shared" ca="1" si="107"/>
        <v>D7:z7</v>
      </c>
    </row>
    <row r="533" spans="1:16">
      <c r="A533" t="str">
        <f t="shared" si="96"/>
        <v>04</v>
      </c>
      <c r="B533" t="str">
        <f t="shared" ca="1" si="97"/>
        <v>W</v>
      </c>
      <c r="C533" t="str">
        <f t="shared" si="98"/>
        <v>SIMPL-11F-T</v>
      </c>
      <c r="D533" t="s">
        <v>3060</v>
      </c>
      <c r="E533">
        <f t="shared" ca="1" si="99"/>
        <v>0</v>
      </c>
      <c r="H533" t="str">
        <f t="shared" ca="1" si="100"/>
        <v>'Simpl. all tex-DT PLYWOOD'!</v>
      </c>
      <c r="I533" t="str">
        <f t="shared" ca="1" si="101"/>
        <v>'Simpl. all tex-DT PLYWOOD'!</v>
      </c>
      <c r="J533">
        <f t="shared" ca="1" si="102"/>
        <v>0</v>
      </c>
      <c r="K533">
        <f t="shared" ca="1" si="103"/>
        <v>0</v>
      </c>
      <c r="L533">
        <f t="shared" ca="1" si="104"/>
        <v>0</v>
      </c>
      <c r="M533">
        <f t="shared" ca="1" si="105"/>
        <v>0</v>
      </c>
      <c r="O533" t="str">
        <f t="shared" ca="1" si="106"/>
        <v>D:z</v>
      </c>
      <c r="P533" t="str">
        <f t="shared" ca="1" si="107"/>
        <v>D7:z7</v>
      </c>
    </row>
    <row r="534" spans="1:16">
      <c r="A534" t="str">
        <f t="shared" si="96"/>
        <v>05</v>
      </c>
      <c r="B534" t="str">
        <f t="shared" ca="1" si="97"/>
        <v>W</v>
      </c>
      <c r="C534" t="str">
        <f t="shared" si="98"/>
        <v>SIMPL-11F-T</v>
      </c>
      <c r="D534" t="s">
        <v>3061</v>
      </c>
      <c r="E534">
        <f t="shared" ca="1" si="99"/>
        <v>0</v>
      </c>
      <c r="H534" t="str">
        <f t="shared" ca="1" si="100"/>
        <v>'Simpl. all tex-DT PLYWOOD'!</v>
      </c>
      <c r="I534" t="str">
        <f t="shared" ca="1" si="101"/>
        <v>'Simpl. all tex-DT PLYWOOD'!</v>
      </c>
      <c r="J534">
        <f t="shared" ca="1" si="102"/>
        <v>0</v>
      </c>
      <c r="K534">
        <f t="shared" ca="1" si="103"/>
        <v>0</v>
      </c>
      <c r="L534">
        <f t="shared" ca="1" si="104"/>
        <v>0</v>
      </c>
      <c r="M534">
        <f t="shared" ca="1" si="105"/>
        <v>0</v>
      </c>
      <c r="O534" t="str">
        <f t="shared" ca="1" si="106"/>
        <v>D:z</v>
      </c>
      <c r="P534" t="str">
        <f t="shared" ca="1" si="107"/>
        <v>D7:z7</v>
      </c>
    </row>
    <row r="535" spans="1:16">
      <c r="A535" t="str">
        <f t="shared" si="96"/>
        <v>06</v>
      </c>
      <c r="B535" t="str">
        <f t="shared" ca="1" si="97"/>
        <v>W</v>
      </c>
      <c r="C535" t="str">
        <f t="shared" si="98"/>
        <v>SIMPL-11F-T</v>
      </c>
      <c r="D535" t="s">
        <v>3062</v>
      </c>
      <c r="E535">
        <f t="shared" ca="1" si="99"/>
        <v>0</v>
      </c>
      <c r="H535" t="str">
        <f t="shared" ca="1" si="100"/>
        <v>'Simpl. all tex-DT PLYWOOD'!</v>
      </c>
      <c r="I535" t="str">
        <f t="shared" ca="1" si="101"/>
        <v>'Simpl. all tex-DT PLYWOOD'!</v>
      </c>
      <c r="J535">
        <f t="shared" ca="1" si="102"/>
        <v>0</v>
      </c>
      <c r="K535">
        <f t="shared" ca="1" si="103"/>
        <v>0</v>
      </c>
      <c r="L535">
        <f t="shared" ca="1" si="104"/>
        <v>0</v>
      </c>
      <c r="M535">
        <f t="shared" ca="1" si="105"/>
        <v>0</v>
      </c>
      <c r="O535" t="str">
        <f t="shared" ca="1" si="106"/>
        <v>D:z</v>
      </c>
      <c r="P535" t="str">
        <f t="shared" ca="1" si="107"/>
        <v>D7:z7</v>
      </c>
    </row>
    <row r="536" spans="1:16">
      <c r="A536" t="str">
        <f t="shared" si="96"/>
        <v>07</v>
      </c>
      <c r="B536" t="str">
        <f t="shared" ca="1" si="97"/>
        <v>W</v>
      </c>
      <c r="C536" t="str">
        <f t="shared" si="98"/>
        <v>SIMPL-11F-T</v>
      </c>
      <c r="D536" t="s">
        <v>3063</v>
      </c>
      <c r="E536">
        <f t="shared" ca="1" si="99"/>
        <v>0</v>
      </c>
      <c r="H536" t="str">
        <f t="shared" ca="1" si="100"/>
        <v>'Simpl. all tex-DT PLYWOOD'!</v>
      </c>
      <c r="I536" t="str">
        <f t="shared" ca="1" si="101"/>
        <v>'Simpl. all tex-DT PLYWOOD'!</v>
      </c>
      <c r="J536">
        <f t="shared" ca="1" si="102"/>
        <v>0</v>
      </c>
      <c r="K536">
        <f t="shared" ca="1" si="103"/>
        <v>0</v>
      </c>
      <c r="L536">
        <f t="shared" ca="1" si="104"/>
        <v>0</v>
      </c>
      <c r="M536">
        <f t="shared" ca="1" si="105"/>
        <v>0</v>
      </c>
      <c r="O536" t="str">
        <f t="shared" ca="1" si="106"/>
        <v>D:z</v>
      </c>
      <c r="P536" t="str">
        <f t="shared" ca="1" si="107"/>
        <v>D7:z7</v>
      </c>
    </row>
    <row r="537" spans="1:16">
      <c r="A537" t="str">
        <f t="shared" si="96"/>
        <v>08</v>
      </c>
      <c r="B537" t="str">
        <f t="shared" ca="1" si="97"/>
        <v>W</v>
      </c>
      <c r="C537" t="str">
        <f t="shared" si="98"/>
        <v>SIMPL-11F-T</v>
      </c>
      <c r="D537" t="s">
        <v>3064</v>
      </c>
      <c r="E537">
        <f t="shared" ca="1" si="99"/>
        <v>0</v>
      </c>
      <c r="H537" t="str">
        <f t="shared" ca="1" si="100"/>
        <v>'Simpl. all tex-DT PLYWOOD'!</v>
      </c>
      <c r="I537" t="str">
        <f t="shared" ca="1" si="101"/>
        <v>'Simpl. all tex-DT PLYWOOD'!</v>
      </c>
      <c r="J537">
        <f t="shared" ca="1" si="102"/>
        <v>0</v>
      </c>
      <c r="K537">
        <f t="shared" ca="1" si="103"/>
        <v>0</v>
      </c>
      <c r="L537">
        <f t="shared" ca="1" si="104"/>
        <v>0</v>
      </c>
      <c r="M537">
        <f t="shared" ca="1" si="105"/>
        <v>0</v>
      </c>
      <c r="O537" t="str">
        <f t="shared" ca="1" si="106"/>
        <v>D:z</v>
      </c>
      <c r="P537" t="str">
        <f t="shared" ca="1" si="107"/>
        <v>D7:z7</v>
      </c>
    </row>
    <row r="538" spans="1:16">
      <c r="A538" t="str">
        <f t="shared" si="96"/>
        <v>09</v>
      </c>
      <c r="B538" t="str">
        <f t="shared" ca="1" si="97"/>
        <v>W</v>
      </c>
      <c r="C538" t="str">
        <f t="shared" si="98"/>
        <v>SIMPL-11F-T</v>
      </c>
      <c r="D538" t="s">
        <v>3065</v>
      </c>
      <c r="E538">
        <f t="shared" ca="1" si="99"/>
        <v>0</v>
      </c>
      <c r="H538" t="str">
        <f t="shared" ca="1" si="100"/>
        <v>'Simpl. all tex-DT PLYWOOD'!</v>
      </c>
      <c r="I538" t="str">
        <f t="shared" ca="1" si="101"/>
        <v>'Simpl. all tex-DT PLYWOOD'!</v>
      </c>
      <c r="J538">
        <f t="shared" ca="1" si="102"/>
        <v>0</v>
      </c>
      <c r="K538">
        <f t="shared" ca="1" si="103"/>
        <v>0</v>
      </c>
      <c r="L538">
        <f t="shared" ca="1" si="104"/>
        <v>0</v>
      </c>
      <c r="M538">
        <f t="shared" ca="1" si="105"/>
        <v>0</v>
      </c>
      <c r="O538" t="str">
        <f t="shared" ca="1" si="106"/>
        <v>D:z</v>
      </c>
      <c r="P538" t="str">
        <f t="shared" ca="1" si="107"/>
        <v>D7:z7</v>
      </c>
    </row>
    <row r="539" spans="1:16">
      <c r="A539" t="str">
        <f t="shared" si="96"/>
        <v>10</v>
      </c>
      <c r="B539" t="str">
        <f t="shared" ca="1" si="97"/>
        <v>W</v>
      </c>
      <c r="C539" t="str">
        <f t="shared" si="98"/>
        <v>SIMPL-11F-T</v>
      </c>
      <c r="D539" t="s">
        <v>3066</v>
      </c>
      <c r="E539">
        <f t="shared" ca="1" si="99"/>
        <v>0</v>
      </c>
      <c r="H539" t="str">
        <f t="shared" ca="1" si="100"/>
        <v>'Simpl. all tex-DT PLYWOOD'!</v>
      </c>
      <c r="I539" t="str">
        <f t="shared" ca="1" si="101"/>
        <v>'Simpl. all tex-DT PLYWOOD'!</v>
      </c>
      <c r="J539">
        <f t="shared" ca="1" si="102"/>
        <v>0</v>
      </c>
      <c r="K539">
        <f t="shared" ca="1" si="103"/>
        <v>0</v>
      </c>
      <c r="L539">
        <f t="shared" ca="1" si="104"/>
        <v>0</v>
      </c>
      <c r="M539">
        <f t="shared" ca="1" si="105"/>
        <v>0</v>
      </c>
      <c r="O539" t="str">
        <f t="shared" ca="1" si="106"/>
        <v>D:z</v>
      </c>
      <c r="P539" t="str">
        <f t="shared" ca="1" si="107"/>
        <v>D7:z7</v>
      </c>
    </row>
    <row r="540" spans="1:16">
      <c r="A540" t="str">
        <f t="shared" si="96"/>
        <v>11</v>
      </c>
      <c r="B540" t="str">
        <f t="shared" ca="1" si="97"/>
        <v>W</v>
      </c>
      <c r="C540" t="str">
        <f t="shared" si="98"/>
        <v>SIMPL-11F-T</v>
      </c>
      <c r="D540" t="s">
        <v>3067</v>
      </c>
      <c r="E540">
        <f t="shared" ca="1" si="99"/>
        <v>0</v>
      </c>
      <c r="H540" t="str">
        <f t="shared" ca="1" si="100"/>
        <v>'Simpl. all tex-DT PLYWOOD'!</v>
      </c>
      <c r="I540" t="str">
        <f t="shared" ca="1" si="101"/>
        <v>'Simpl. all tex-DT PLYWOOD'!</v>
      </c>
      <c r="J540">
        <f t="shared" ca="1" si="102"/>
        <v>0</v>
      </c>
      <c r="K540">
        <f t="shared" ca="1" si="103"/>
        <v>0</v>
      </c>
      <c r="L540">
        <f t="shared" ca="1" si="104"/>
        <v>0</v>
      </c>
      <c r="M540">
        <f t="shared" ca="1" si="105"/>
        <v>0</v>
      </c>
      <c r="O540" t="str">
        <f t="shared" ca="1" si="106"/>
        <v>D:z</v>
      </c>
      <c r="P540" t="str">
        <f t="shared" ca="1" si="107"/>
        <v>D7:z7</v>
      </c>
    </row>
    <row r="541" spans="1:16">
      <c r="A541" t="str">
        <f t="shared" si="96"/>
        <v>12</v>
      </c>
      <c r="B541" t="str">
        <f t="shared" ca="1" si="97"/>
        <v>W</v>
      </c>
      <c r="C541" t="str">
        <f t="shared" si="98"/>
        <v>SIMPL-11F-T</v>
      </c>
      <c r="D541" t="s">
        <v>3068</v>
      </c>
      <c r="E541">
        <f t="shared" ca="1" si="99"/>
        <v>0</v>
      </c>
      <c r="H541" t="str">
        <f t="shared" ca="1" si="100"/>
        <v>'Simpl. all tex-DT PLYWOOD'!</v>
      </c>
      <c r="I541" t="str">
        <f t="shared" ca="1" si="101"/>
        <v>'Simpl. all tex-DT PLYWOOD'!</v>
      </c>
      <c r="J541">
        <f t="shared" ca="1" si="102"/>
        <v>0</v>
      </c>
      <c r="K541">
        <f t="shared" ca="1" si="103"/>
        <v>0</v>
      </c>
      <c r="L541">
        <f t="shared" ca="1" si="104"/>
        <v>0</v>
      </c>
      <c r="M541">
        <f t="shared" ca="1" si="105"/>
        <v>0</v>
      </c>
      <c r="O541" t="str">
        <f t="shared" ca="1" si="106"/>
        <v>D:z</v>
      </c>
      <c r="P541" t="str">
        <f t="shared" ca="1" si="107"/>
        <v>D7:z7</v>
      </c>
    </row>
    <row r="542" spans="1:16">
      <c r="A542" t="str">
        <f t="shared" si="96"/>
        <v>13</v>
      </c>
      <c r="B542" t="str">
        <f t="shared" ca="1" si="97"/>
        <v>W</v>
      </c>
      <c r="C542" t="str">
        <f t="shared" si="98"/>
        <v>SIMPL-11F-T</v>
      </c>
      <c r="D542" t="s">
        <v>3069</v>
      </c>
      <c r="E542">
        <f t="shared" ca="1" si="99"/>
        <v>0</v>
      </c>
      <c r="H542" t="str">
        <f t="shared" ca="1" si="100"/>
        <v>'Simpl. all tex-DT PLYWOOD'!</v>
      </c>
      <c r="I542" t="str">
        <f t="shared" ca="1" si="101"/>
        <v>'Simpl. all tex-DT PLYWOOD'!</v>
      </c>
      <c r="J542">
        <f t="shared" ca="1" si="102"/>
        <v>0</v>
      </c>
      <c r="K542">
        <f t="shared" ca="1" si="103"/>
        <v>0</v>
      </c>
      <c r="L542">
        <f t="shared" ca="1" si="104"/>
        <v>0</v>
      </c>
      <c r="M542">
        <f t="shared" ca="1" si="105"/>
        <v>0</v>
      </c>
      <c r="O542" t="str">
        <f t="shared" ca="1" si="106"/>
        <v>D:z</v>
      </c>
      <c r="P542" t="str">
        <f t="shared" ca="1" si="107"/>
        <v>D7:z7</v>
      </c>
    </row>
    <row r="543" spans="1:16">
      <c r="A543" t="str">
        <f t="shared" si="96"/>
        <v>15</v>
      </c>
      <c r="B543" t="str">
        <f t="shared" ca="1" si="97"/>
        <v>W</v>
      </c>
      <c r="C543" t="str">
        <f t="shared" si="98"/>
        <v>SIMPL-11F-T</v>
      </c>
      <c r="D543" t="s">
        <v>4855</v>
      </c>
      <c r="E543">
        <f t="shared" ca="1" si="99"/>
        <v>0</v>
      </c>
      <c r="H543" t="str">
        <f t="shared" ca="1" si="100"/>
        <v>'Simpl. all tex-DT PLYWOOD'!</v>
      </c>
      <c r="I543" t="str">
        <f t="shared" ca="1" si="101"/>
        <v>'Simpl. all tex-DT PLYWOOD'!</v>
      </c>
      <c r="J543">
        <f t="shared" ca="1" si="102"/>
        <v>0</v>
      </c>
      <c r="K543">
        <f t="shared" ca="1" si="103"/>
        <v>0</v>
      </c>
      <c r="L543">
        <f t="shared" ca="1" si="104"/>
        <v>0</v>
      </c>
      <c r="M543">
        <f t="shared" ca="1" si="105"/>
        <v>0</v>
      </c>
      <c r="O543" t="str">
        <f t="shared" ca="1" si="106"/>
        <v>D:z</v>
      </c>
      <c r="P543" t="str">
        <f t="shared" ca="1" si="107"/>
        <v>D7:z7</v>
      </c>
    </row>
    <row r="544" spans="1:16">
      <c r="A544" t="str">
        <f t="shared" si="96"/>
        <v>01</v>
      </c>
      <c r="B544" t="str">
        <f t="shared" ca="1" si="97"/>
        <v>W</v>
      </c>
      <c r="C544" t="str">
        <f t="shared" si="98"/>
        <v>SIMPL-11G</v>
      </c>
      <c r="D544" t="s">
        <v>545</v>
      </c>
      <c r="E544">
        <f t="shared" ca="1" si="99"/>
        <v>0</v>
      </c>
      <c r="H544" t="str">
        <f t="shared" ca="1" si="100"/>
        <v>'Simpl. all tex-DT PLYWOOD'!</v>
      </c>
      <c r="I544" t="str">
        <f t="shared" ca="1" si="101"/>
        <v>'Simpl. all tex-DT PLYWOOD'!</v>
      </c>
      <c r="J544">
        <f t="shared" ca="1" si="102"/>
        <v>0</v>
      </c>
      <c r="K544">
        <f t="shared" ca="1" si="103"/>
        <v>0</v>
      </c>
      <c r="L544">
        <f t="shared" ca="1" si="104"/>
        <v>0</v>
      </c>
      <c r="M544">
        <f t="shared" ca="1" si="105"/>
        <v>0</v>
      </c>
      <c r="O544" t="str">
        <f t="shared" ca="1" si="106"/>
        <v>D:z</v>
      </c>
      <c r="P544" t="str">
        <f t="shared" ca="1" si="107"/>
        <v>D7:z7</v>
      </c>
    </row>
    <row r="545" spans="1:16">
      <c r="A545" t="str">
        <f t="shared" si="96"/>
        <v>02</v>
      </c>
      <c r="B545" t="str">
        <f t="shared" ca="1" si="97"/>
        <v>W</v>
      </c>
      <c r="C545" t="str">
        <f t="shared" si="98"/>
        <v>SIMPL-11G</v>
      </c>
      <c r="D545" t="s">
        <v>546</v>
      </c>
      <c r="E545">
        <f t="shared" ca="1" si="99"/>
        <v>0</v>
      </c>
      <c r="H545" t="str">
        <f t="shared" ca="1" si="100"/>
        <v>'Simpl. all tex-DT PLYWOOD'!</v>
      </c>
      <c r="I545" t="str">
        <f t="shared" ca="1" si="101"/>
        <v>'Simpl. all tex-DT PLYWOOD'!</v>
      </c>
      <c r="J545">
        <f t="shared" ca="1" si="102"/>
        <v>0</v>
      </c>
      <c r="K545">
        <f t="shared" ca="1" si="103"/>
        <v>0</v>
      </c>
      <c r="L545">
        <f t="shared" ca="1" si="104"/>
        <v>0</v>
      </c>
      <c r="M545">
        <f t="shared" ca="1" si="105"/>
        <v>0</v>
      </c>
      <c r="O545" t="str">
        <f t="shared" ca="1" si="106"/>
        <v>D:z</v>
      </c>
      <c r="P545" t="str">
        <f t="shared" ca="1" si="107"/>
        <v>D7:z7</v>
      </c>
    </row>
    <row r="546" spans="1:16">
      <c r="A546" t="str">
        <f t="shared" si="96"/>
        <v>03</v>
      </c>
      <c r="B546" t="str">
        <f t="shared" ca="1" si="97"/>
        <v>W</v>
      </c>
      <c r="C546" t="str">
        <f t="shared" si="98"/>
        <v>SIMPL-11G</v>
      </c>
      <c r="D546" t="s">
        <v>547</v>
      </c>
      <c r="E546">
        <f t="shared" ca="1" si="99"/>
        <v>0</v>
      </c>
      <c r="H546" t="str">
        <f t="shared" ca="1" si="100"/>
        <v>'Simpl. all tex-DT PLYWOOD'!</v>
      </c>
      <c r="I546" t="str">
        <f t="shared" ca="1" si="101"/>
        <v>'Simpl. all tex-DT PLYWOOD'!</v>
      </c>
      <c r="J546">
        <f t="shared" ca="1" si="102"/>
        <v>0</v>
      </c>
      <c r="K546">
        <f t="shared" ca="1" si="103"/>
        <v>0</v>
      </c>
      <c r="L546">
        <f t="shared" ca="1" si="104"/>
        <v>0</v>
      </c>
      <c r="M546">
        <f t="shared" ca="1" si="105"/>
        <v>0</v>
      </c>
      <c r="O546" t="str">
        <f t="shared" ca="1" si="106"/>
        <v>D:z</v>
      </c>
      <c r="P546" t="str">
        <f t="shared" ca="1" si="107"/>
        <v>D7:z7</v>
      </c>
    </row>
    <row r="547" spans="1:16">
      <c r="A547" t="str">
        <f t="shared" si="96"/>
        <v>04</v>
      </c>
      <c r="B547" t="str">
        <f t="shared" ca="1" si="97"/>
        <v>W</v>
      </c>
      <c r="C547" t="str">
        <f t="shared" si="98"/>
        <v>SIMPL-11G</v>
      </c>
      <c r="D547" t="s">
        <v>548</v>
      </c>
      <c r="E547">
        <f t="shared" ca="1" si="99"/>
        <v>0</v>
      </c>
      <c r="H547" t="str">
        <f t="shared" ca="1" si="100"/>
        <v>'Simpl. all tex-DT PLYWOOD'!</v>
      </c>
      <c r="I547" t="str">
        <f t="shared" ca="1" si="101"/>
        <v>'Simpl. all tex-DT PLYWOOD'!</v>
      </c>
      <c r="J547">
        <f t="shared" ca="1" si="102"/>
        <v>0</v>
      </c>
      <c r="K547">
        <f t="shared" ca="1" si="103"/>
        <v>0</v>
      </c>
      <c r="L547">
        <f t="shared" ca="1" si="104"/>
        <v>0</v>
      </c>
      <c r="M547">
        <f t="shared" ca="1" si="105"/>
        <v>0</v>
      </c>
      <c r="O547" t="str">
        <f t="shared" ca="1" si="106"/>
        <v>D:z</v>
      </c>
      <c r="P547" t="str">
        <f t="shared" ca="1" si="107"/>
        <v>D7:z7</v>
      </c>
    </row>
    <row r="548" spans="1:16">
      <c r="A548" t="str">
        <f t="shared" si="96"/>
        <v>05</v>
      </c>
      <c r="B548" t="str">
        <f t="shared" ca="1" si="97"/>
        <v>W</v>
      </c>
      <c r="C548" t="str">
        <f t="shared" si="98"/>
        <v>SIMPL-11G</v>
      </c>
      <c r="D548" t="s">
        <v>549</v>
      </c>
      <c r="E548">
        <f t="shared" ca="1" si="99"/>
        <v>0</v>
      </c>
      <c r="H548" t="str">
        <f t="shared" ca="1" si="100"/>
        <v>'Simpl. all tex-DT PLYWOOD'!</v>
      </c>
      <c r="I548" t="str">
        <f t="shared" ca="1" si="101"/>
        <v>'Simpl. all tex-DT PLYWOOD'!</v>
      </c>
      <c r="J548">
        <f t="shared" ca="1" si="102"/>
        <v>0</v>
      </c>
      <c r="K548">
        <f t="shared" ca="1" si="103"/>
        <v>0</v>
      </c>
      <c r="L548">
        <f t="shared" ca="1" si="104"/>
        <v>0</v>
      </c>
      <c r="M548">
        <f t="shared" ca="1" si="105"/>
        <v>0</v>
      </c>
      <c r="O548" t="str">
        <f t="shared" ca="1" si="106"/>
        <v>D:z</v>
      </c>
      <c r="P548" t="str">
        <f t="shared" ca="1" si="107"/>
        <v>D7:z7</v>
      </c>
    </row>
    <row r="549" spans="1:16">
      <c r="A549" t="str">
        <f t="shared" si="96"/>
        <v>06</v>
      </c>
      <c r="B549" t="str">
        <f t="shared" ca="1" si="97"/>
        <v>W</v>
      </c>
      <c r="C549" t="str">
        <f t="shared" si="98"/>
        <v>SIMPL-11G</v>
      </c>
      <c r="D549" t="s">
        <v>550</v>
      </c>
      <c r="E549">
        <f t="shared" ca="1" si="99"/>
        <v>0</v>
      </c>
      <c r="H549" t="str">
        <f t="shared" ca="1" si="100"/>
        <v>'Simpl. all tex-DT PLYWOOD'!</v>
      </c>
      <c r="I549" t="str">
        <f t="shared" ca="1" si="101"/>
        <v>'Simpl. all tex-DT PLYWOOD'!</v>
      </c>
      <c r="J549">
        <f t="shared" ca="1" si="102"/>
        <v>0</v>
      </c>
      <c r="K549">
        <f t="shared" ca="1" si="103"/>
        <v>0</v>
      </c>
      <c r="L549">
        <f t="shared" ca="1" si="104"/>
        <v>0</v>
      </c>
      <c r="M549">
        <f t="shared" ca="1" si="105"/>
        <v>0</v>
      </c>
      <c r="O549" t="str">
        <f t="shared" ca="1" si="106"/>
        <v>D:z</v>
      </c>
      <c r="P549" t="str">
        <f t="shared" ca="1" si="107"/>
        <v>D7:z7</v>
      </c>
    </row>
    <row r="550" spans="1:16">
      <c r="A550" t="str">
        <f t="shared" si="96"/>
        <v>07</v>
      </c>
      <c r="B550" t="str">
        <f t="shared" ca="1" si="97"/>
        <v>W</v>
      </c>
      <c r="C550" t="str">
        <f t="shared" si="98"/>
        <v>SIMPL-11G</v>
      </c>
      <c r="D550" t="s">
        <v>551</v>
      </c>
      <c r="E550">
        <f t="shared" ca="1" si="99"/>
        <v>0</v>
      </c>
      <c r="H550" t="str">
        <f t="shared" ca="1" si="100"/>
        <v>'Simpl. all tex-DT PLYWOOD'!</v>
      </c>
      <c r="I550" t="str">
        <f t="shared" ca="1" si="101"/>
        <v>'Simpl. all tex-DT PLYWOOD'!</v>
      </c>
      <c r="J550">
        <f t="shared" ca="1" si="102"/>
        <v>0</v>
      </c>
      <c r="K550">
        <f t="shared" ca="1" si="103"/>
        <v>0</v>
      </c>
      <c r="L550">
        <f t="shared" ca="1" si="104"/>
        <v>0</v>
      </c>
      <c r="M550">
        <f t="shared" ca="1" si="105"/>
        <v>0</v>
      </c>
      <c r="O550" t="str">
        <f t="shared" ca="1" si="106"/>
        <v>D:z</v>
      </c>
      <c r="P550" t="str">
        <f t="shared" ca="1" si="107"/>
        <v>D7:z7</v>
      </c>
    </row>
    <row r="551" spans="1:16">
      <c r="A551" t="str">
        <f t="shared" si="96"/>
        <v>08</v>
      </c>
      <c r="B551" t="str">
        <f t="shared" ca="1" si="97"/>
        <v>W</v>
      </c>
      <c r="C551" t="str">
        <f t="shared" si="98"/>
        <v>SIMPL-11G</v>
      </c>
      <c r="D551" t="s">
        <v>552</v>
      </c>
      <c r="E551">
        <f t="shared" ca="1" si="99"/>
        <v>0</v>
      </c>
      <c r="H551" t="str">
        <f t="shared" ca="1" si="100"/>
        <v>'Simpl. all tex-DT PLYWOOD'!</v>
      </c>
      <c r="I551" t="str">
        <f t="shared" ca="1" si="101"/>
        <v>'Simpl. all tex-DT PLYWOOD'!</v>
      </c>
      <c r="J551">
        <f t="shared" ca="1" si="102"/>
        <v>0</v>
      </c>
      <c r="K551">
        <f t="shared" ca="1" si="103"/>
        <v>0</v>
      </c>
      <c r="L551">
        <f t="shared" ca="1" si="104"/>
        <v>0</v>
      </c>
      <c r="M551">
        <f t="shared" ca="1" si="105"/>
        <v>0</v>
      </c>
      <c r="O551" t="str">
        <f t="shared" ca="1" si="106"/>
        <v>D:z</v>
      </c>
      <c r="P551" t="str">
        <f t="shared" ca="1" si="107"/>
        <v>D7:z7</v>
      </c>
    </row>
    <row r="552" spans="1:16">
      <c r="A552" t="str">
        <f t="shared" si="96"/>
        <v>09</v>
      </c>
      <c r="B552" t="str">
        <f t="shared" ca="1" si="97"/>
        <v>W</v>
      </c>
      <c r="C552" t="str">
        <f t="shared" si="98"/>
        <v>SIMPL-11G</v>
      </c>
      <c r="D552" t="s">
        <v>553</v>
      </c>
      <c r="E552">
        <f t="shared" ca="1" si="99"/>
        <v>0</v>
      </c>
      <c r="H552" t="str">
        <f t="shared" ca="1" si="100"/>
        <v>'Simpl. all tex-DT PLYWOOD'!</v>
      </c>
      <c r="I552" t="str">
        <f t="shared" ca="1" si="101"/>
        <v>'Simpl. all tex-DT PLYWOOD'!</v>
      </c>
      <c r="J552">
        <f t="shared" ca="1" si="102"/>
        <v>0</v>
      </c>
      <c r="K552">
        <f t="shared" ca="1" si="103"/>
        <v>0</v>
      </c>
      <c r="L552">
        <f t="shared" ca="1" si="104"/>
        <v>0</v>
      </c>
      <c r="M552">
        <f t="shared" ca="1" si="105"/>
        <v>0</v>
      </c>
      <c r="O552" t="str">
        <f t="shared" ca="1" si="106"/>
        <v>D:z</v>
      </c>
      <c r="P552" t="str">
        <f t="shared" ca="1" si="107"/>
        <v>D7:z7</v>
      </c>
    </row>
    <row r="553" spans="1:16">
      <c r="A553" t="str">
        <f t="shared" si="96"/>
        <v>10</v>
      </c>
      <c r="B553" t="str">
        <f t="shared" ca="1" si="97"/>
        <v>W</v>
      </c>
      <c r="C553" t="str">
        <f t="shared" si="98"/>
        <v>SIMPL-11G</v>
      </c>
      <c r="D553" t="s">
        <v>554</v>
      </c>
      <c r="E553">
        <f t="shared" ca="1" si="99"/>
        <v>0</v>
      </c>
      <c r="H553" t="str">
        <f t="shared" ca="1" si="100"/>
        <v>'Simpl. all tex-DT PLYWOOD'!</v>
      </c>
      <c r="I553" t="str">
        <f t="shared" ca="1" si="101"/>
        <v>'Simpl. all tex-DT PLYWOOD'!</v>
      </c>
      <c r="J553">
        <f t="shared" ca="1" si="102"/>
        <v>0</v>
      </c>
      <c r="K553">
        <f t="shared" ca="1" si="103"/>
        <v>0</v>
      </c>
      <c r="L553">
        <f t="shared" ca="1" si="104"/>
        <v>0</v>
      </c>
      <c r="M553">
        <f t="shared" ca="1" si="105"/>
        <v>0</v>
      </c>
      <c r="O553" t="str">
        <f t="shared" ca="1" si="106"/>
        <v>D:z</v>
      </c>
      <c r="P553" t="str">
        <f t="shared" ca="1" si="107"/>
        <v>D7:z7</v>
      </c>
    </row>
    <row r="554" spans="1:16">
      <c r="A554" t="str">
        <f t="shared" si="96"/>
        <v>100</v>
      </c>
      <c r="B554" t="str">
        <f t="shared" ca="1" si="97"/>
        <v>W</v>
      </c>
      <c r="C554" t="str">
        <f t="shared" si="98"/>
        <v>SIMPL-11G</v>
      </c>
      <c r="D554" t="s">
        <v>558</v>
      </c>
      <c r="E554">
        <f t="shared" ca="1" si="99"/>
        <v>0</v>
      </c>
      <c r="H554" t="str">
        <f t="shared" ca="1" si="100"/>
        <v>'Simpl. all tex-DT PLYWOOD'!</v>
      </c>
      <c r="I554" t="str">
        <f t="shared" ca="1" si="101"/>
        <v>'Simpl. all tex-DT PLYWOOD'!</v>
      </c>
      <c r="J554">
        <f t="shared" ca="1" si="102"/>
        <v>0</v>
      </c>
      <c r="K554">
        <f t="shared" ca="1" si="103"/>
        <v>0</v>
      </c>
      <c r="L554">
        <f t="shared" ca="1" si="104"/>
        <v>0</v>
      </c>
      <c r="M554">
        <f t="shared" ca="1" si="105"/>
        <v>0</v>
      </c>
      <c r="O554" t="str">
        <f t="shared" ca="1" si="106"/>
        <v>D:z</v>
      </c>
      <c r="P554" t="str">
        <f t="shared" ca="1" si="107"/>
        <v>D7:z7</v>
      </c>
    </row>
    <row r="555" spans="1:16">
      <c r="A555" t="str">
        <f t="shared" si="96"/>
        <v>11</v>
      </c>
      <c r="B555" t="str">
        <f t="shared" ca="1" si="97"/>
        <v>W</v>
      </c>
      <c r="C555" t="str">
        <f t="shared" si="98"/>
        <v>SIMPL-11G</v>
      </c>
      <c r="D555" t="s">
        <v>555</v>
      </c>
      <c r="E555">
        <f t="shared" ca="1" si="99"/>
        <v>0</v>
      </c>
      <c r="H555" t="str">
        <f t="shared" ca="1" si="100"/>
        <v>'Simpl. all tex-DT PLYWOOD'!</v>
      </c>
      <c r="I555" t="str">
        <f t="shared" ca="1" si="101"/>
        <v>'Simpl. all tex-DT PLYWOOD'!</v>
      </c>
      <c r="J555">
        <f t="shared" ca="1" si="102"/>
        <v>0</v>
      </c>
      <c r="K555">
        <f t="shared" ca="1" si="103"/>
        <v>0</v>
      </c>
      <c r="L555">
        <f t="shared" ca="1" si="104"/>
        <v>0</v>
      </c>
      <c r="M555">
        <f t="shared" ca="1" si="105"/>
        <v>0</v>
      </c>
      <c r="O555" t="str">
        <f t="shared" ca="1" si="106"/>
        <v>D:z</v>
      </c>
      <c r="P555" t="str">
        <f t="shared" ca="1" si="107"/>
        <v>D7:z7</v>
      </c>
    </row>
    <row r="556" spans="1:16">
      <c r="A556" t="str">
        <f t="shared" si="96"/>
        <v>12</v>
      </c>
      <c r="B556" t="str">
        <f t="shared" ca="1" si="97"/>
        <v>W</v>
      </c>
      <c r="C556" t="str">
        <f t="shared" si="98"/>
        <v>SIMPL-11G</v>
      </c>
      <c r="D556" t="s">
        <v>556</v>
      </c>
      <c r="E556">
        <f t="shared" ca="1" si="99"/>
        <v>0</v>
      </c>
      <c r="H556" t="str">
        <f t="shared" ca="1" si="100"/>
        <v>'Simpl. all tex-DT PLYWOOD'!</v>
      </c>
      <c r="I556" t="str">
        <f t="shared" ca="1" si="101"/>
        <v>'Simpl. all tex-DT PLYWOOD'!</v>
      </c>
      <c r="J556">
        <f t="shared" ca="1" si="102"/>
        <v>0</v>
      </c>
      <c r="K556">
        <f t="shared" ca="1" si="103"/>
        <v>0</v>
      </c>
      <c r="L556">
        <f t="shared" ca="1" si="104"/>
        <v>0</v>
      </c>
      <c r="M556">
        <f t="shared" ca="1" si="105"/>
        <v>0</v>
      </c>
      <c r="O556" t="str">
        <f t="shared" ca="1" si="106"/>
        <v>D:z</v>
      </c>
      <c r="P556" t="str">
        <f t="shared" ca="1" si="107"/>
        <v>D7:z7</v>
      </c>
    </row>
    <row r="557" spans="1:16">
      <c r="A557" t="str">
        <f t="shared" si="96"/>
        <v>13</v>
      </c>
      <c r="B557" t="str">
        <f t="shared" ca="1" si="97"/>
        <v>W</v>
      </c>
      <c r="C557" t="str">
        <f t="shared" si="98"/>
        <v>SIMPL-11G</v>
      </c>
      <c r="D557" t="s">
        <v>557</v>
      </c>
      <c r="E557">
        <f t="shared" ca="1" si="99"/>
        <v>0</v>
      </c>
      <c r="H557" t="str">
        <f t="shared" ca="1" si="100"/>
        <v>'Simpl. all tex-DT PLYWOOD'!</v>
      </c>
      <c r="I557" t="str">
        <f t="shared" ca="1" si="101"/>
        <v>'Simpl. all tex-DT PLYWOOD'!</v>
      </c>
      <c r="J557">
        <f t="shared" ca="1" si="102"/>
        <v>0</v>
      </c>
      <c r="K557">
        <f t="shared" ca="1" si="103"/>
        <v>0</v>
      </c>
      <c r="L557">
        <f t="shared" ca="1" si="104"/>
        <v>0</v>
      </c>
      <c r="M557">
        <f t="shared" ca="1" si="105"/>
        <v>0</v>
      </c>
      <c r="O557" t="str">
        <f t="shared" ca="1" si="106"/>
        <v>D:z</v>
      </c>
      <c r="P557" t="str">
        <f t="shared" ca="1" si="107"/>
        <v>D7:z7</v>
      </c>
    </row>
    <row r="558" spans="1:16">
      <c r="A558" t="str">
        <f t="shared" si="96"/>
        <v>01</v>
      </c>
      <c r="B558" t="str">
        <f t="shared" ca="1" si="97"/>
        <v>W</v>
      </c>
      <c r="C558" t="str">
        <f t="shared" si="98"/>
        <v>SIMPL-11G-C</v>
      </c>
      <c r="D558" t="s">
        <v>6120</v>
      </c>
      <c r="E558">
        <f t="shared" ca="1" si="99"/>
        <v>0</v>
      </c>
      <c r="H558" t="str">
        <f t="shared" ca="1" si="100"/>
        <v>'(more) Simpl. Textures PLYWOOD'!</v>
      </c>
      <c r="I558">
        <f t="shared" ca="1" si="101"/>
        <v>0</v>
      </c>
      <c r="J558" t="str">
        <f t="shared" ca="1" si="102"/>
        <v>'(more) Simpl. Textures PLYWOOD'!</v>
      </c>
      <c r="K558">
        <f t="shared" ca="1" si="103"/>
        <v>0</v>
      </c>
      <c r="L558">
        <f t="shared" ca="1" si="104"/>
        <v>0</v>
      </c>
      <c r="M558">
        <f t="shared" ca="1" si="105"/>
        <v>0</v>
      </c>
      <c r="O558" t="str">
        <f t="shared" ca="1" si="106"/>
        <v>D:N</v>
      </c>
      <c r="P558" t="str">
        <f t="shared" ca="1" si="107"/>
        <v>D7:N7</v>
      </c>
    </row>
    <row r="559" spans="1:16">
      <c r="A559" t="str">
        <f t="shared" si="96"/>
        <v>16</v>
      </c>
      <c r="B559" t="str">
        <f t="shared" ca="1" si="97"/>
        <v>W</v>
      </c>
      <c r="C559" t="str">
        <f t="shared" si="98"/>
        <v>SIMPL-11G-N-NT</v>
      </c>
      <c r="D559" t="s">
        <v>5638</v>
      </c>
      <c r="E559">
        <f t="shared" ca="1" si="99"/>
        <v>0</v>
      </c>
      <c r="H559" t="str">
        <f t="shared" ca="1" si="100"/>
        <v>'(more) Simpl. Textures PLYWOOD'!</v>
      </c>
      <c r="I559">
        <f t="shared" ca="1" si="101"/>
        <v>0</v>
      </c>
      <c r="J559" t="str">
        <f t="shared" ca="1" si="102"/>
        <v>'(more) Simpl. Textures PLYWOOD'!</v>
      </c>
      <c r="K559">
        <f t="shared" ca="1" si="103"/>
        <v>0</v>
      </c>
      <c r="L559">
        <f t="shared" ca="1" si="104"/>
        <v>0</v>
      </c>
      <c r="M559">
        <f t="shared" ca="1" si="105"/>
        <v>0</v>
      </c>
      <c r="O559" t="str">
        <f t="shared" ca="1" si="106"/>
        <v>D:N</v>
      </c>
      <c r="P559" t="str">
        <f t="shared" ca="1" si="107"/>
        <v>D7:N7</v>
      </c>
    </row>
    <row r="560" spans="1:16">
      <c r="A560" t="str">
        <f t="shared" si="96"/>
        <v>16</v>
      </c>
      <c r="B560" t="str">
        <f t="shared" ca="1" si="97"/>
        <v>W</v>
      </c>
      <c r="C560" t="str">
        <f t="shared" si="98"/>
        <v>SIMPL-11G-N-T</v>
      </c>
      <c r="D560" t="s">
        <v>5798</v>
      </c>
      <c r="E560">
        <f t="shared" ca="1" si="99"/>
        <v>0</v>
      </c>
      <c r="H560" t="str">
        <f t="shared" ca="1" si="100"/>
        <v>'(more) Simpl. Textures PLYWOOD'!</v>
      </c>
      <c r="I560">
        <f t="shared" ca="1" si="101"/>
        <v>0</v>
      </c>
      <c r="J560" t="str">
        <f t="shared" ca="1" si="102"/>
        <v>'(more) Simpl. Textures PLYWOOD'!</v>
      </c>
      <c r="K560">
        <f t="shared" ca="1" si="103"/>
        <v>0</v>
      </c>
      <c r="L560">
        <f t="shared" ca="1" si="104"/>
        <v>0</v>
      </c>
      <c r="M560">
        <f t="shared" ca="1" si="105"/>
        <v>0</v>
      </c>
      <c r="O560" t="str">
        <f t="shared" ca="1" si="106"/>
        <v>D:N</v>
      </c>
      <c r="P560" t="str">
        <f t="shared" ca="1" si="107"/>
        <v>D7:N7</v>
      </c>
    </row>
    <row r="561" spans="1:16">
      <c r="A561" t="str">
        <f t="shared" si="96"/>
        <v>01</v>
      </c>
      <c r="B561" t="str">
        <f t="shared" ca="1" si="97"/>
        <v>W</v>
      </c>
      <c r="C561" t="str">
        <f t="shared" si="98"/>
        <v>SIMPL-11G-T</v>
      </c>
      <c r="D561" t="s">
        <v>3071</v>
      </c>
      <c r="E561">
        <f t="shared" ca="1" si="99"/>
        <v>0</v>
      </c>
      <c r="H561" t="str">
        <f t="shared" ca="1" si="100"/>
        <v>'Simpl. all tex-DT PLYWOOD'!</v>
      </c>
      <c r="I561" t="str">
        <f t="shared" ca="1" si="101"/>
        <v>'Simpl. all tex-DT PLYWOOD'!</v>
      </c>
      <c r="J561">
        <f t="shared" ca="1" si="102"/>
        <v>0</v>
      </c>
      <c r="K561">
        <f t="shared" ca="1" si="103"/>
        <v>0</v>
      </c>
      <c r="L561">
        <f t="shared" ca="1" si="104"/>
        <v>0</v>
      </c>
      <c r="M561">
        <f t="shared" ca="1" si="105"/>
        <v>0</v>
      </c>
      <c r="O561" t="str">
        <f t="shared" ca="1" si="106"/>
        <v>D:z</v>
      </c>
      <c r="P561" t="str">
        <f t="shared" ca="1" si="107"/>
        <v>D7:z7</v>
      </c>
    </row>
    <row r="562" spans="1:16">
      <c r="A562" t="str">
        <f t="shared" si="96"/>
        <v>02</v>
      </c>
      <c r="B562" t="str">
        <f t="shared" ca="1" si="97"/>
        <v>W</v>
      </c>
      <c r="C562" t="str">
        <f t="shared" si="98"/>
        <v>SIMPL-11G-T</v>
      </c>
      <c r="D562" t="s">
        <v>3072</v>
      </c>
      <c r="E562">
        <f t="shared" ca="1" si="99"/>
        <v>0</v>
      </c>
      <c r="H562" t="str">
        <f t="shared" ca="1" si="100"/>
        <v>'Simpl. all tex-DT PLYWOOD'!</v>
      </c>
      <c r="I562" t="str">
        <f t="shared" ca="1" si="101"/>
        <v>'Simpl. all tex-DT PLYWOOD'!</v>
      </c>
      <c r="J562">
        <f t="shared" ca="1" si="102"/>
        <v>0</v>
      </c>
      <c r="K562">
        <f t="shared" ca="1" si="103"/>
        <v>0</v>
      </c>
      <c r="L562">
        <f t="shared" ca="1" si="104"/>
        <v>0</v>
      </c>
      <c r="M562">
        <f t="shared" ca="1" si="105"/>
        <v>0</v>
      </c>
      <c r="O562" t="str">
        <f t="shared" ca="1" si="106"/>
        <v>D:z</v>
      </c>
      <c r="P562" t="str">
        <f t="shared" ca="1" si="107"/>
        <v>D7:z7</v>
      </c>
    </row>
    <row r="563" spans="1:16">
      <c r="A563" t="str">
        <f t="shared" si="96"/>
        <v>03</v>
      </c>
      <c r="B563" t="str">
        <f t="shared" ca="1" si="97"/>
        <v>W</v>
      </c>
      <c r="C563" t="str">
        <f t="shared" si="98"/>
        <v>SIMPL-11G-T</v>
      </c>
      <c r="D563" t="s">
        <v>3073</v>
      </c>
      <c r="E563">
        <f t="shared" ca="1" si="99"/>
        <v>0</v>
      </c>
      <c r="H563" t="str">
        <f t="shared" ca="1" si="100"/>
        <v>'Simpl. all tex-DT PLYWOOD'!</v>
      </c>
      <c r="I563" t="str">
        <f t="shared" ca="1" si="101"/>
        <v>'Simpl. all tex-DT PLYWOOD'!</v>
      </c>
      <c r="J563">
        <f t="shared" ca="1" si="102"/>
        <v>0</v>
      </c>
      <c r="K563">
        <f t="shared" ca="1" si="103"/>
        <v>0</v>
      </c>
      <c r="L563">
        <f t="shared" ca="1" si="104"/>
        <v>0</v>
      </c>
      <c r="M563">
        <f t="shared" ca="1" si="105"/>
        <v>0</v>
      </c>
      <c r="O563" t="str">
        <f t="shared" ca="1" si="106"/>
        <v>D:z</v>
      </c>
      <c r="P563" t="str">
        <f t="shared" ca="1" si="107"/>
        <v>D7:z7</v>
      </c>
    </row>
    <row r="564" spans="1:16">
      <c r="A564" t="str">
        <f t="shared" si="96"/>
        <v>04</v>
      </c>
      <c r="B564" t="str">
        <f t="shared" ca="1" si="97"/>
        <v>W</v>
      </c>
      <c r="C564" t="str">
        <f t="shared" si="98"/>
        <v>SIMPL-11G-T</v>
      </c>
      <c r="D564" t="s">
        <v>3074</v>
      </c>
      <c r="E564">
        <f t="shared" ca="1" si="99"/>
        <v>0</v>
      </c>
      <c r="H564" t="str">
        <f t="shared" ca="1" si="100"/>
        <v>'Simpl. all tex-DT PLYWOOD'!</v>
      </c>
      <c r="I564" t="str">
        <f t="shared" ca="1" si="101"/>
        <v>'Simpl. all tex-DT PLYWOOD'!</v>
      </c>
      <c r="J564">
        <f t="shared" ca="1" si="102"/>
        <v>0</v>
      </c>
      <c r="K564">
        <f t="shared" ca="1" si="103"/>
        <v>0</v>
      </c>
      <c r="L564">
        <f t="shared" ca="1" si="104"/>
        <v>0</v>
      </c>
      <c r="M564">
        <f t="shared" ca="1" si="105"/>
        <v>0</v>
      </c>
      <c r="O564" t="str">
        <f t="shared" ca="1" si="106"/>
        <v>D:z</v>
      </c>
      <c r="P564" t="str">
        <f t="shared" ca="1" si="107"/>
        <v>D7:z7</v>
      </c>
    </row>
    <row r="565" spans="1:16">
      <c r="A565" t="str">
        <f t="shared" si="96"/>
        <v>05</v>
      </c>
      <c r="B565" t="str">
        <f t="shared" ca="1" si="97"/>
        <v>W</v>
      </c>
      <c r="C565" t="str">
        <f t="shared" si="98"/>
        <v>SIMPL-11G-T</v>
      </c>
      <c r="D565" t="s">
        <v>3075</v>
      </c>
      <c r="E565">
        <f t="shared" ca="1" si="99"/>
        <v>0</v>
      </c>
      <c r="H565" t="str">
        <f t="shared" ca="1" si="100"/>
        <v>'Simpl. all tex-DT PLYWOOD'!</v>
      </c>
      <c r="I565" t="str">
        <f t="shared" ca="1" si="101"/>
        <v>'Simpl. all tex-DT PLYWOOD'!</v>
      </c>
      <c r="J565">
        <f t="shared" ca="1" si="102"/>
        <v>0</v>
      </c>
      <c r="K565">
        <f t="shared" ca="1" si="103"/>
        <v>0</v>
      </c>
      <c r="L565">
        <f t="shared" ca="1" si="104"/>
        <v>0</v>
      </c>
      <c r="M565">
        <f t="shared" ca="1" si="105"/>
        <v>0</v>
      </c>
      <c r="O565" t="str">
        <f t="shared" ca="1" si="106"/>
        <v>D:z</v>
      </c>
      <c r="P565" t="str">
        <f t="shared" ca="1" si="107"/>
        <v>D7:z7</v>
      </c>
    </row>
    <row r="566" spans="1:16">
      <c r="A566" t="str">
        <f t="shared" si="96"/>
        <v>06</v>
      </c>
      <c r="B566" t="str">
        <f t="shared" ca="1" si="97"/>
        <v>W</v>
      </c>
      <c r="C566" t="str">
        <f t="shared" si="98"/>
        <v>SIMPL-11G-T</v>
      </c>
      <c r="D566" t="s">
        <v>3076</v>
      </c>
      <c r="E566">
        <f t="shared" ca="1" si="99"/>
        <v>0</v>
      </c>
      <c r="H566" t="str">
        <f t="shared" ca="1" si="100"/>
        <v>'Simpl. all tex-DT PLYWOOD'!</v>
      </c>
      <c r="I566" t="str">
        <f t="shared" ca="1" si="101"/>
        <v>'Simpl. all tex-DT PLYWOOD'!</v>
      </c>
      <c r="J566">
        <f t="shared" ca="1" si="102"/>
        <v>0</v>
      </c>
      <c r="K566">
        <f t="shared" ca="1" si="103"/>
        <v>0</v>
      </c>
      <c r="L566">
        <f t="shared" ca="1" si="104"/>
        <v>0</v>
      </c>
      <c r="M566">
        <f t="shared" ca="1" si="105"/>
        <v>0</v>
      </c>
      <c r="O566" t="str">
        <f t="shared" ca="1" si="106"/>
        <v>D:z</v>
      </c>
      <c r="P566" t="str">
        <f t="shared" ca="1" si="107"/>
        <v>D7:z7</v>
      </c>
    </row>
    <row r="567" spans="1:16">
      <c r="A567" t="str">
        <f t="shared" si="96"/>
        <v>07</v>
      </c>
      <c r="B567" t="str">
        <f t="shared" ca="1" si="97"/>
        <v>W</v>
      </c>
      <c r="C567" t="str">
        <f t="shared" si="98"/>
        <v>SIMPL-11G-T</v>
      </c>
      <c r="D567" t="s">
        <v>3077</v>
      </c>
      <c r="E567">
        <f t="shared" ca="1" si="99"/>
        <v>0</v>
      </c>
      <c r="H567" t="str">
        <f t="shared" ca="1" si="100"/>
        <v>'Simpl. all tex-DT PLYWOOD'!</v>
      </c>
      <c r="I567" t="str">
        <f t="shared" ca="1" si="101"/>
        <v>'Simpl. all tex-DT PLYWOOD'!</v>
      </c>
      <c r="J567">
        <f t="shared" ca="1" si="102"/>
        <v>0</v>
      </c>
      <c r="K567">
        <f t="shared" ca="1" si="103"/>
        <v>0</v>
      </c>
      <c r="L567">
        <f t="shared" ca="1" si="104"/>
        <v>0</v>
      </c>
      <c r="M567">
        <f t="shared" ca="1" si="105"/>
        <v>0</v>
      </c>
      <c r="O567" t="str">
        <f t="shared" ca="1" si="106"/>
        <v>D:z</v>
      </c>
      <c r="P567" t="str">
        <f t="shared" ca="1" si="107"/>
        <v>D7:z7</v>
      </c>
    </row>
    <row r="568" spans="1:16">
      <c r="A568" t="str">
        <f t="shared" si="96"/>
        <v>08</v>
      </c>
      <c r="B568" t="str">
        <f t="shared" ca="1" si="97"/>
        <v>W</v>
      </c>
      <c r="C568" t="str">
        <f t="shared" si="98"/>
        <v>SIMPL-11G-T</v>
      </c>
      <c r="D568" t="s">
        <v>3078</v>
      </c>
      <c r="E568">
        <f t="shared" ca="1" si="99"/>
        <v>0</v>
      </c>
      <c r="H568" t="str">
        <f t="shared" ca="1" si="100"/>
        <v>'Simpl. all tex-DT PLYWOOD'!</v>
      </c>
      <c r="I568" t="str">
        <f t="shared" ca="1" si="101"/>
        <v>'Simpl. all tex-DT PLYWOOD'!</v>
      </c>
      <c r="J568">
        <f t="shared" ca="1" si="102"/>
        <v>0</v>
      </c>
      <c r="K568">
        <f t="shared" ca="1" si="103"/>
        <v>0</v>
      </c>
      <c r="L568">
        <f t="shared" ca="1" si="104"/>
        <v>0</v>
      </c>
      <c r="M568">
        <f t="shared" ca="1" si="105"/>
        <v>0</v>
      </c>
      <c r="O568" t="str">
        <f t="shared" ca="1" si="106"/>
        <v>D:z</v>
      </c>
      <c r="P568" t="str">
        <f t="shared" ca="1" si="107"/>
        <v>D7:z7</v>
      </c>
    </row>
    <row r="569" spans="1:16">
      <c r="A569" t="str">
        <f t="shared" si="96"/>
        <v>09</v>
      </c>
      <c r="B569" t="str">
        <f t="shared" ca="1" si="97"/>
        <v>W</v>
      </c>
      <c r="C569" t="str">
        <f t="shared" si="98"/>
        <v>SIMPL-11G-T</v>
      </c>
      <c r="D569" t="s">
        <v>3079</v>
      </c>
      <c r="E569">
        <f t="shared" ca="1" si="99"/>
        <v>0</v>
      </c>
      <c r="H569" t="str">
        <f t="shared" ca="1" si="100"/>
        <v>'Simpl. all tex-DT PLYWOOD'!</v>
      </c>
      <c r="I569" t="str">
        <f t="shared" ca="1" si="101"/>
        <v>'Simpl. all tex-DT PLYWOOD'!</v>
      </c>
      <c r="J569">
        <f t="shared" ca="1" si="102"/>
        <v>0</v>
      </c>
      <c r="K569">
        <f t="shared" ca="1" si="103"/>
        <v>0</v>
      </c>
      <c r="L569">
        <f t="shared" ca="1" si="104"/>
        <v>0</v>
      </c>
      <c r="M569">
        <f t="shared" ca="1" si="105"/>
        <v>0</v>
      </c>
      <c r="O569" t="str">
        <f t="shared" ca="1" si="106"/>
        <v>D:z</v>
      </c>
      <c r="P569" t="str">
        <f t="shared" ca="1" si="107"/>
        <v>D7:z7</v>
      </c>
    </row>
    <row r="570" spans="1:16">
      <c r="A570" t="str">
        <f t="shared" si="96"/>
        <v>10</v>
      </c>
      <c r="B570" t="str">
        <f t="shared" ca="1" si="97"/>
        <v>W</v>
      </c>
      <c r="C570" t="str">
        <f t="shared" si="98"/>
        <v>SIMPL-11G-T</v>
      </c>
      <c r="D570" t="s">
        <v>3080</v>
      </c>
      <c r="E570">
        <f t="shared" ca="1" si="99"/>
        <v>0</v>
      </c>
      <c r="H570" t="str">
        <f t="shared" ca="1" si="100"/>
        <v>'Simpl. all tex-DT PLYWOOD'!</v>
      </c>
      <c r="I570" t="str">
        <f t="shared" ca="1" si="101"/>
        <v>'Simpl. all tex-DT PLYWOOD'!</v>
      </c>
      <c r="J570">
        <f t="shared" ca="1" si="102"/>
        <v>0</v>
      </c>
      <c r="K570">
        <f t="shared" ca="1" si="103"/>
        <v>0</v>
      </c>
      <c r="L570">
        <f t="shared" ca="1" si="104"/>
        <v>0</v>
      </c>
      <c r="M570">
        <f t="shared" ca="1" si="105"/>
        <v>0</v>
      </c>
      <c r="O570" t="str">
        <f t="shared" ca="1" si="106"/>
        <v>D:z</v>
      </c>
      <c r="P570" t="str">
        <f t="shared" ca="1" si="107"/>
        <v>D7:z7</v>
      </c>
    </row>
    <row r="571" spans="1:16">
      <c r="A571" t="str">
        <f t="shared" si="96"/>
        <v>11</v>
      </c>
      <c r="B571" t="str">
        <f t="shared" ca="1" si="97"/>
        <v>W</v>
      </c>
      <c r="C571" t="str">
        <f t="shared" si="98"/>
        <v>SIMPL-11G-T</v>
      </c>
      <c r="D571" t="s">
        <v>3081</v>
      </c>
      <c r="E571">
        <f t="shared" ca="1" si="99"/>
        <v>0</v>
      </c>
      <c r="H571" t="str">
        <f t="shared" ca="1" si="100"/>
        <v>'Simpl. all tex-DT PLYWOOD'!</v>
      </c>
      <c r="I571" t="str">
        <f t="shared" ca="1" si="101"/>
        <v>'Simpl. all tex-DT PLYWOOD'!</v>
      </c>
      <c r="J571">
        <f t="shared" ca="1" si="102"/>
        <v>0</v>
      </c>
      <c r="K571">
        <f t="shared" ca="1" si="103"/>
        <v>0</v>
      </c>
      <c r="L571">
        <f t="shared" ca="1" si="104"/>
        <v>0</v>
      </c>
      <c r="M571">
        <f t="shared" ca="1" si="105"/>
        <v>0</v>
      </c>
      <c r="O571" t="str">
        <f t="shared" ca="1" si="106"/>
        <v>D:z</v>
      </c>
      <c r="P571" t="str">
        <f t="shared" ca="1" si="107"/>
        <v>D7:z7</v>
      </c>
    </row>
    <row r="572" spans="1:16">
      <c r="A572" t="str">
        <f t="shared" si="96"/>
        <v>12</v>
      </c>
      <c r="B572" t="str">
        <f t="shared" ca="1" si="97"/>
        <v>W</v>
      </c>
      <c r="C572" t="str">
        <f t="shared" si="98"/>
        <v>SIMPL-11G-T</v>
      </c>
      <c r="D572" t="s">
        <v>3082</v>
      </c>
      <c r="E572">
        <f t="shared" ca="1" si="99"/>
        <v>0</v>
      </c>
      <c r="H572" t="str">
        <f t="shared" ca="1" si="100"/>
        <v>'Simpl. all tex-DT PLYWOOD'!</v>
      </c>
      <c r="I572" t="str">
        <f t="shared" ca="1" si="101"/>
        <v>'Simpl. all tex-DT PLYWOOD'!</v>
      </c>
      <c r="J572">
        <f t="shared" ca="1" si="102"/>
        <v>0</v>
      </c>
      <c r="K572">
        <f t="shared" ca="1" si="103"/>
        <v>0</v>
      </c>
      <c r="L572">
        <f t="shared" ca="1" si="104"/>
        <v>0</v>
      </c>
      <c r="M572">
        <f t="shared" ca="1" si="105"/>
        <v>0</v>
      </c>
      <c r="O572" t="str">
        <f t="shared" ca="1" si="106"/>
        <v>D:z</v>
      </c>
      <c r="P572" t="str">
        <f t="shared" ca="1" si="107"/>
        <v>D7:z7</v>
      </c>
    </row>
    <row r="573" spans="1:16">
      <c r="A573" t="str">
        <f t="shared" si="96"/>
        <v>13</v>
      </c>
      <c r="B573" t="str">
        <f t="shared" ca="1" si="97"/>
        <v>W</v>
      </c>
      <c r="C573" t="str">
        <f t="shared" si="98"/>
        <v>SIMPL-11G-T</v>
      </c>
      <c r="D573" t="s">
        <v>3083</v>
      </c>
      <c r="E573">
        <f t="shared" ca="1" si="99"/>
        <v>0</v>
      </c>
      <c r="H573" t="str">
        <f t="shared" ca="1" si="100"/>
        <v>'Simpl. all tex-DT PLYWOOD'!</v>
      </c>
      <c r="I573" t="str">
        <f t="shared" ca="1" si="101"/>
        <v>'Simpl. all tex-DT PLYWOOD'!</v>
      </c>
      <c r="J573">
        <f t="shared" ca="1" si="102"/>
        <v>0</v>
      </c>
      <c r="K573">
        <f t="shared" ca="1" si="103"/>
        <v>0</v>
      </c>
      <c r="L573">
        <f t="shared" ca="1" si="104"/>
        <v>0</v>
      </c>
      <c r="M573">
        <f t="shared" ca="1" si="105"/>
        <v>0</v>
      </c>
      <c r="O573" t="str">
        <f t="shared" ca="1" si="106"/>
        <v>D:z</v>
      </c>
      <c r="P573" t="str">
        <f t="shared" ca="1" si="107"/>
        <v>D7:z7</v>
      </c>
    </row>
    <row r="574" spans="1:16">
      <c r="A574" t="str">
        <f t="shared" si="96"/>
        <v>15</v>
      </c>
      <c r="B574" t="str">
        <f t="shared" ca="1" si="97"/>
        <v>W</v>
      </c>
      <c r="C574" t="str">
        <f t="shared" si="98"/>
        <v>SIMPL-11G-T</v>
      </c>
      <c r="D574" t="s">
        <v>4856</v>
      </c>
      <c r="E574">
        <f t="shared" ca="1" si="99"/>
        <v>0</v>
      </c>
      <c r="H574" t="str">
        <f t="shared" ca="1" si="100"/>
        <v>'Simpl. all tex-DT PLYWOOD'!</v>
      </c>
      <c r="I574" t="str">
        <f t="shared" ca="1" si="101"/>
        <v>'Simpl. all tex-DT PLYWOOD'!</v>
      </c>
      <c r="J574">
        <f t="shared" ca="1" si="102"/>
        <v>0</v>
      </c>
      <c r="K574">
        <f t="shared" ca="1" si="103"/>
        <v>0</v>
      </c>
      <c r="L574">
        <f t="shared" ca="1" si="104"/>
        <v>0</v>
      </c>
      <c r="M574">
        <f t="shared" ca="1" si="105"/>
        <v>0</v>
      </c>
      <c r="O574" t="str">
        <f t="shared" ca="1" si="106"/>
        <v>D:z</v>
      </c>
      <c r="P574" t="str">
        <f t="shared" ca="1" si="107"/>
        <v>D7:z7</v>
      </c>
    </row>
    <row r="575" spans="1:16">
      <c r="A575" t="str">
        <f t="shared" si="96"/>
        <v>01</v>
      </c>
      <c r="B575" t="str">
        <f t="shared" ca="1" si="97"/>
        <v>W</v>
      </c>
      <c r="C575" t="str">
        <f t="shared" si="98"/>
        <v>SIMPL-11H</v>
      </c>
      <c r="D575" t="s">
        <v>2141</v>
      </c>
      <c r="E575">
        <f t="shared" ca="1" si="99"/>
        <v>0</v>
      </c>
      <c r="H575" t="str">
        <f t="shared" ca="1" si="100"/>
        <v>'Simpl. all tex-DT PLYWOOD'!</v>
      </c>
      <c r="I575" t="str">
        <f t="shared" ca="1" si="101"/>
        <v>'Simpl. all tex-DT PLYWOOD'!</v>
      </c>
      <c r="J575">
        <f t="shared" ca="1" si="102"/>
        <v>0</v>
      </c>
      <c r="K575">
        <f t="shared" ca="1" si="103"/>
        <v>0</v>
      </c>
      <c r="L575">
        <f t="shared" ca="1" si="104"/>
        <v>0</v>
      </c>
      <c r="M575">
        <f t="shared" ca="1" si="105"/>
        <v>0</v>
      </c>
      <c r="O575" t="str">
        <f t="shared" ca="1" si="106"/>
        <v>D:z</v>
      </c>
      <c r="P575" t="str">
        <f t="shared" ca="1" si="107"/>
        <v>D7:z7</v>
      </c>
    </row>
    <row r="576" spans="1:16">
      <c r="A576" t="str">
        <f t="shared" si="96"/>
        <v>02</v>
      </c>
      <c r="B576" t="str">
        <f t="shared" ca="1" si="97"/>
        <v>W</v>
      </c>
      <c r="C576" t="str">
        <f t="shared" si="98"/>
        <v>SIMPL-11H</v>
      </c>
      <c r="D576" t="s">
        <v>2142</v>
      </c>
      <c r="E576">
        <f t="shared" ca="1" si="99"/>
        <v>0</v>
      </c>
      <c r="H576" t="str">
        <f t="shared" ca="1" si="100"/>
        <v>'Simpl. all tex-DT PLYWOOD'!</v>
      </c>
      <c r="I576" t="str">
        <f t="shared" ca="1" si="101"/>
        <v>'Simpl. all tex-DT PLYWOOD'!</v>
      </c>
      <c r="J576">
        <f t="shared" ca="1" si="102"/>
        <v>0</v>
      </c>
      <c r="K576">
        <f t="shared" ca="1" si="103"/>
        <v>0</v>
      </c>
      <c r="L576">
        <f t="shared" ca="1" si="104"/>
        <v>0</v>
      </c>
      <c r="M576">
        <f t="shared" ca="1" si="105"/>
        <v>0</v>
      </c>
      <c r="O576" t="str">
        <f t="shared" ca="1" si="106"/>
        <v>D:z</v>
      </c>
      <c r="P576" t="str">
        <f t="shared" ca="1" si="107"/>
        <v>D7:z7</v>
      </c>
    </row>
    <row r="577" spans="1:16">
      <c r="A577" t="str">
        <f t="shared" si="96"/>
        <v>03</v>
      </c>
      <c r="B577" t="str">
        <f t="shared" ca="1" si="97"/>
        <v>W</v>
      </c>
      <c r="C577" t="str">
        <f t="shared" si="98"/>
        <v>SIMPL-11H</v>
      </c>
      <c r="D577" t="s">
        <v>2143</v>
      </c>
      <c r="E577">
        <f t="shared" ca="1" si="99"/>
        <v>0</v>
      </c>
      <c r="H577" t="str">
        <f t="shared" ca="1" si="100"/>
        <v>'Simpl. all tex-DT PLYWOOD'!</v>
      </c>
      <c r="I577" t="str">
        <f t="shared" ca="1" si="101"/>
        <v>'Simpl. all tex-DT PLYWOOD'!</v>
      </c>
      <c r="J577">
        <f t="shared" ca="1" si="102"/>
        <v>0</v>
      </c>
      <c r="K577">
        <f t="shared" ca="1" si="103"/>
        <v>0</v>
      </c>
      <c r="L577">
        <f t="shared" ca="1" si="104"/>
        <v>0</v>
      </c>
      <c r="M577">
        <f t="shared" ca="1" si="105"/>
        <v>0</v>
      </c>
      <c r="O577" t="str">
        <f t="shared" ca="1" si="106"/>
        <v>D:z</v>
      </c>
      <c r="P577" t="str">
        <f t="shared" ca="1" si="107"/>
        <v>D7:z7</v>
      </c>
    </row>
    <row r="578" spans="1:16">
      <c r="A578" t="str">
        <f t="shared" si="96"/>
        <v>04</v>
      </c>
      <c r="B578" t="str">
        <f t="shared" ca="1" si="97"/>
        <v>W</v>
      </c>
      <c r="C578" t="str">
        <f t="shared" si="98"/>
        <v>SIMPL-11H</v>
      </c>
      <c r="D578" t="s">
        <v>2144</v>
      </c>
      <c r="E578">
        <f t="shared" ca="1" si="99"/>
        <v>0</v>
      </c>
      <c r="H578" t="str">
        <f t="shared" ca="1" si="100"/>
        <v>'Simpl. all tex-DT PLYWOOD'!</v>
      </c>
      <c r="I578" t="str">
        <f t="shared" ca="1" si="101"/>
        <v>'Simpl. all tex-DT PLYWOOD'!</v>
      </c>
      <c r="J578">
        <f t="shared" ca="1" si="102"/>
        <v>0</v>
      </c>
      <c r="K578">
        <f t="shared" ca="1" si="103"/>
        <v>0</v>
      </c>
      <c r="L578">
        <f t="shared" ca="1" si="104"/>
        <v>0</v>
      </c>
      <c r="M578">
        <f t="shared" ca="1" si="105"/>
        <v>0</v>
      </c>
      <c r="O578" t="str">
        <f t="shared" ca="1" si="106"/>
        <v>D:z</v>
      </c>
      <c r="P578" t="str">
        <f t="shared" ca="1" si="107"/>
        <v>D7:z7</v>
      </c>
    </row>
    <row r="579" spans="1:16">
      <c r="A579" t="str">
        <f t="shared" si="96"/>
        <v>05</v>
      </c>
      <c r="B579" t="str">
        <f t="shared" ca="1" si="97"/>
        <v>W</v>
      </c>
      <c r="C579" t="str">
        <f t="shared" si="98"/>
        <v>SIMPL-11H</v>
      </c>
      <c r="D579" t="s">
        <v>2145</v>
      </c>
      <c r="E579">
        <f t="shared" ca="1" si="99"/>
        <v>0</v>
      </c>
      <c r="H579" t="str">
        <f t="shared" ca="1" si="100"/>
        <v>'Simpl. all tex-DT PLYWOOD'!</v>
      </c>
      <c r="I579" t="str">
        <f t="shared" ca="1" si="101"/>
        <v>'Simpl. all tex-DT PLYWOOD'!</v>
      </c>
      <c r="J579">
        <f t="shared" ca="1" si="102"/>
        <v>0</v>
      </c>
      <c r="K579">
        <f t="shared" ca="1" si="103"/>
        <v>0</v>
      </c>
      <c r="L579">
        <f t="shared" ca="1" si="104"/>
        <v>0</v>
      </c>
      <c r="M579">
        <f t="shared" ca="1" si="105"/>
        <v>0</v>
      </c>
      <c r="O579" t="str">
        <f t="shared" ca="1" si="106"/>
        <v>D:z</v>
      </c>
      <c r="P579" t="str">
        <f t="shared" ca="1" si="107"/>
        <v>D7:z7</v>
      </c>
    </row>
    <row r="580" spans="1:16">
      <c r="A580" t="str">
        <f t="shared" si="96"/>
        <v>06</v>
      </c>
      <c r="B580" t="str">
        <f t="shared" ca="1" si="97"/>
        <v>W</v>
      </c>
      <c r="C580" t="str">
        <f t="shared" si="98"/>
        <v>SIMPL-11H</v>
      </c>
      <c r="D580" t="s">
        <v>2146</v>
      </c>
      <c r="E580">
        <f t="shared" ca="1" si="99"/>
        <v>0</v>
      </c>
      <c r="H580" t="str">
        <f t="shared" ca="1" si="100"/>
        <v>'Simpl. all tex-DT PLYWOOD'!</v>
      </c>
      <c r="I580" t="str">
        <f t="shared" ca="1" si="101"/>
        <v>'Simpl. all tex-DT PLYWOOD'!</v>
      </c>
      <c r="J580">
        <f t="shared" ca="1" si="102"/>
        <v>0</v>
      </c>
      <c r="K580">
        <f t="shared" ca="1" si="103"/>
        <v>0</v>
      </c>
      <c r="L580">
        <f t="shared" ca="1" si="104"/>
        <v>0</v>
      </c>
      <c r="M580">
        <f t="shared" ca="1" si="105"/>
        <v>0</v>
      </c>
      <c r="O580" t="str">
        <f t="shared" ca="1" si="106"/>
        <v>D:z</v>
      </c>
      <c r="P580" t="str">
        <f t="shared" ca="1" si="107"/>
        <v>D7:z7</v>
      </c>
    </row>
    <row r="581" spans="1:16">
      <c r="A581" t="str">
        <f t="shared" si="96"/>
        <v>07</v>
      </c>
      <c r="B581" t="str">
        <f t="shared" ca="1" si="97"/>
        <v>W</v>
      </c>
      <c r="C581" t="str">
        <f t="shared" si="98"/>
        <v>SIMPL-11H</v>
      </c>
      <c r="D581" t="s">
        <v>2147</v>
      </c>
      <c r="E581">
        <f t="shared" ca="1" si="99"/>
        <v>0</v>
      </c>
      <c r="H581" t="str">
        <f t="shared" ca="1" si="100"/>
        <v>'Simpl. all tex-DT PLYWOOD'!</v>
      </c>
      <c r="I581" t="str">
        <f t="shared" ca="1" si="101"/>
        <v>'Simpl. all tex-DT PLYWOOD'!</v>
      </c>
      <c r="J581">
        <f t="shared" ca="1" si="102"/>
        <v>0</v>
      </c>
      <c r="K581">
        <f t="shared" ca="1" si="103"/>
        <v>0</v>
      </c>
      <c r="L581">
        <f t="shared" ca="1" si="104"/>
        <v>0</v>
      </c>
      <c r="M581">
        <f t="shared" ca="1" si="105"/>
        <v>0</v>
      </c>
      <c r="O581" t="str">
        <f t="shared" ca="1" si="106"/>
        <v>D:z</v>
      </c>
      <c r="P581" t="str">
        <f t="shared" ca="1" si="107"/>
        <v>D7:z7</v>
      </c>
    </row>
    <row r="582" spans="1:16">
      <c r="A582" t="str">
        <f t="shared" si="96"/>
        <v>08</v>
      </c>
      <c r="B582" t="str">
        <f t="shared" ca="1" si="97"/>
        <v>W</v>
      </c>
      <c r="C582" t="str">
        <f t="shared" si="98"/>
        <v>SIMPL-11H</v>
      </c>
      <c r="D582" t="s">
        <v>2148</v>
      </c>
      <c r="E582">
        <f t="shared" ca="1" si="99"/>
        <v>0</v>
      </c>
      <c r="H582" t="str">
        <f t="shared" ca="1" si="100"/>
        <v>'Simpl. all tex-DT PLYWOOD'!</v>
      </c>
      <c r="I582" t="str">
        <f t="shared" ca="1" si="101"/>
        <v>'Simpl. all tex-DT PLYWOOD'!</v>
      </c>
      <c r="J582">
        <f t="shared" ca="1" si="102"/>
        <v>0</v>
      </c>
      <c r="K582">
        <f t="shared" ca="1" si="103"/>
        <v>0</v>
      </c>
      <c r="L582">
        <f t="shared" ca="1" si="104"/>
        <v>0</v>
      </c>
      <c r="M582">
        <f t="shared" ca="1" si="105"/>
        <v>0</v>
      </c>
      <c r="O582" t="str">
        <f t="shared" ca="1" si="106"/>
        <v>D:z</v>
      </c>
      <c r="P582" t="str">
        <f t="shared" ca="1" si="107"/>
        <v>D7:z7</v>
      </c>
    </row>
    <row r="583" spans="1:16">
      <c r="A583" t="str">
        <f t="shared" si="96"/>
        <v>09</v>
      </c>
      <c r="B583" t="str">
        <f t="shared" ca="1" si="97"/>
        <v>W</v>
      </c>
      <c r="C583" t="str">
        <f t="shared" si="98"/>
        <v>SIMPL-11H</v>
      </c>
      <c r="D583" t="s">
        <v>2149</v>
      </c>
      <c r="E583">
        <f t="shared" ca="1" si="99"/>
        <v>0</v>
      </c>
      <c r="H583" t="str">
        <f t="shared" ca="1" si="100"/>
        <v>'Simpl. all tex-DT PLYWOOD'!</v>
      </c>
      <c r="I583" t="str">
        <f t="shared" ca="1" si="101"/>
        <v>'Simpl. all tex-DT PLYWOOD'!</v>
      </c>
      <c r="J583">
        <f t="shared" ca="1" si="102"/>
        <v>0</v>
      </c>
      <c r="K583">
        <f t="shared" ca="1" si="103"/>
        <v>0</v>
      </c>
      <c r="L583">
        <f t="shared" ca="1" si="104"/>
        <v>0</v>
      </c>
      <c r="M583">
        <f t="shared" ca="1" si="105"/>
        <v>0</v>
      </c>
      <c r="O583" t="str">
        <f t="shared" ca="1" si="106"/>
        <v>D:z</v>
      </c>
      <c r="P583" t="str">
        <f t="shared" ca="1" si="107"/>
        <v>D7:z7</v>
      </c>
    </row>
    <row r="584" spans="1:16">
      <c r="A584" t="str">
        <f t="shared" si="96"/>
        <v>10</v>
      </c>
      <c r="B584" t="str">
        <f t="shared" ca="1" si="97"/>
        <v>W</v>
      </c>
      <c r="C584" t="str">
        <f t="shared" si="98"/>
        <v>SIMPL-11H</v>
      </c>
      <c r="D584" t="s">
        <v>2150</v>
      </c>
      <c r="E584">
        <f t="shared" ca="1" si="99"/>
        <v>0</v>
      </c>
      <c r="H584" t="str">
        <f t="shared" ca="1" si="100"/>
        <v>'Simpl. all tex-DT PLYWOOD'!</v>
      </c>
      <c r="I584" t="str">
        <f t="shared" ca="1" si="101"/>
        <v>'Simpl. all tex-DT PLYWOOD'!</v>
      </c>
      <c r="J584">
        <f t="shared" ca="1" si="102"/>
        <v>0</v>
      </c>
      <c r="K584">
        <f t="shared" ca="1" si="103"/>
        <v>0</v>
      </c>
      <c r="L584">
        <f t="shared" ca="1" si="104"/>
        <v>0</v>
      </c>
      <c r="M584">
        <f t="shared" ca="1" si="105"/>
        <v>0</v>
      </c>
      <c r="O584" t="str">
        <f t="shared" ca="1" si="106"/>
        <v>D:z</v>
      </c>
      <c r="P584" t="str">
        <f t="shared" ca="1" si="107"/>
        <v>D7:z7</v>
      </c>
    </row>
    <row r="585" spans="1:16">
      <c r="A585" t="str">
        <f t="shared" si="96"/>
        <v>100</v>
      </c>
      <c r="B585" t="str">
        <f t="shared" ca="1" si="97"/>
        <v>W</v>
      </c>
      <c r="C585" t="str">
        <f t="shared" si="98"/>
        <v>SIMPL-11H</v>
      </c>
      <c r="D585" t="s">
        <v>6980</v>
      </c>
      <c r="E585">
        <f t="shared" ca="1" si="99"/>
        <v>0</v>
      </c>
      <c r="H585" t="str">
        <f t="shared" ca="1" si="100"/>
        <v>'Simpl. all tex-DT PLYWOOD'!</v>
      </c>
      <c r="I585" t="str">
        <f t="shared" ca="1" si="101"/>
        <v>'Simpl. all tex-DT PLYWOOD'!</v>
      </c>
      <c r="J585">
        <f t="shared" ca="1" si="102"/>
        <v>0</v>
      </c>
      <c r="K585">
        <f t="shared" ca="1" si="103"/>
        <v>0</v>
      </c>
      <c r="L585">
        <f t="shared" ca="1" si="104"/>
        <v>0</v>
      </c>
      <c r="M585">
        <f t="shared" ca="1" si="105"/>
        <v>0</v>
      </c>
      <c r="O585" t="str">
        <f t="shared" ca="1" si="106"/>
        <v>D:z</v>
      </c>
      <c r="P585" t="str">
        <f t="shared" ca="1" si="107"/>
        <v>D7:z7</v>
      </c>
    </row>
    <row r="586" spans="1:16">
      <c r="A586" t="str">
        <f t="shared" si="96"/>
        <v>11</v>
      </c>
      <c r="B586" t="str">
        <f t="shared" ca="1" si="97"/>
        <v>W</v>
      </c>
      <c r="C586" t="str">
        <f t="shared" si="98"/>
        <v>SIMPL-11H</v>
      </c>
      <c r="D586" t="s">
        <v>2151</v>
      </c>
      <c r="E586">
        <f t="shared" ca="1" si="99"/>
        <v>0</v>
      </c>
      <c r="H586" t="str">
        <f t="shared" ca="1" si="100"/>
        <v>'Simpl. all tex-DT PLYWOOD'!</v>
      </c>
      <c r="I586" t="str">
        <f t="shared" ca="1" si="101"/>
        <v>'Simpl. all tex-DT PLYWOOD'!</v>
      </c>
      <c r="J586">
        <f t="shared" ca="1" si="102"/>
        <v>0</v>
      </c>
      <c r="K586">
        <f t="shared" ca="1" si="103"/>
        <v>0</v>
      </c>
      <c r="L586">
        <f t="shared" ca="1" si="104"/>
        <v>0</v>
      </c>
      <c r="M586">
        <f t="shared" ca="1" si="105"/>
        <v>0</v>
      </c>
      <c r="O586" t="str">
        <f t="shared" ca="1" si="106"/>
        <v>D:z</v>
      </c>
      <c r="P586" t="str">
        <f t="shared" ca="1" si="107"/>
        <v>D7:z7</v>
      </c>
    </row>
    <row r="587" spans="1:16">
      <c r="A587" t="str">
        <f t="shared" si="96"/>
        <v>12</v>
      </c>
      <c r="B587" t="str">
        <f t="shared" ca="1" si="97"/>
        <v>W</v>
      </c>
      <c r="C587" t="str">
        <f t="shared" si="98"/>
        <v>SIMPL-11H</v>
      </c>
      <c r="D587" t="s">
        <v>2152</v>
      </c>
      <c r="E587">
        <f t="shared" ca="1" si="99"/>
        <v>0</v>
      </c>
      <c r="H587" t="str">
        <f t="shared" ca="1" si="100"/>
        <v>'Simpl. all tex-DT PLYWOOD'!</v>
      </c>
      <c r="I587" t="str">
        <f t="shared" ca="1" si="101"/>
        <v>'Simpl. all tex-DT PLYWOOD'!</v>
      </c>
      <c r="J587">
        <f t="shared" ca="1" si="102"/>
        <v>0</v>
      </c>
      <c r="K587">
        <f t="shared" ca="1" si="103"/>
        <v>0</v>
      </c>
      <c r="L587">
        <f t="shared" ca="1" si="104"/>
        <v>0</v>
      </c>
      <c r="M587">
        <f t="shared" ca="1" si="105"/>
        <v>0</v>
      </c>
      <c r="O587" t="str">
        <f t="shared" ca="1" si="106"/>
        <v>D:z</v>
      </c>
      <c r="P587" t="str">
        <f t="shared" ca="1" si="107"/>
        <v>D7:z7</v>
      </c>
    </row>
    <row r="588" spans="1:16">
      <c r="A588" t="str">
        <f t="shared" si="96"/>
        <v>13</v>
      </c>
      <c r="B588" t="str">
        <f t="shared" ca="1" si="97"/>
        <v>W</v>
      </c>
      <c r="C588" t="str">
        <f t="shared" si="98"/>
        <v>SIMPL-11H</v>
      </c>
      <c r="D588" t="s">
        <v>2153</v>
      </c>
      <c r="E588">
        <f t="shared" ca="1" si="99"/>
        <v>0</v>
      </c>
      <c r="H588" t="str">
        <f t="shared" ca="1" si="100"/>
        <v>'Simpl. all tex-DT PLYWOOD'!</v>
      </c>
      <c r="I588" t="str">
        <f t="shared" ca="1" si="101"/>
        <v>'Simpl. all tex-DT PLYWOOD'!</v>
      </c>
      <c r="J588">
        <f t="shared" ca="1" si="102"/>
        <v>0</v>
      </c>
      <c r="K588">
        <f t="shared" ca="1" si="103"/>
        <v>0</v>
      </c>
      <c r="L588">
        <f t="shared" ca="1" si="104"/>
        <v>0</v>
      </c>
      <c r="M588">
        <f t="shared" ca="1" si="105"/>
        <v>0</v>
      </c>
      <c r="O588" t="str">
        <f t="shared" ca="1" si="106"/>
        <v>D:z</v>
      </c>
      <c r="P588" t="str">
        <f t="shared" ca="1" si="107"/>
        <v>D7:z7</v>
      </c>
    </row>
    <row r="589" spans="1:16">
      <c r="A589" t="str">
        <f t="shared" si="96"/>
        <v>01</v>
      </c>
      <c r="B589" t="str">
        <f t="shared" ca="1" si="97"/>
        <v>W</v>
      </c>
      <c r="C589" t="str">
        <f t="shared" si="98"/>
        <v>SIMPL-11H-C</v>
      </c>
      <c r="D589" t="s">
        <v>6121</v>
      </c>
      <c r="E589">
        <f t="shared" ca="1" si="99"/>
        <v>0</v>
      </c>
      <c r="H589" t="str">
        <f t="shared" ca="1" si="100"/>
        <v>'(more) Simpl. Textures PLYWOOD'!</v>
      </c>
      <c r="I589">
        <f t="shared" ca="1" si="101"/>
        <v>0</v>
      </c>
      <c r="J589" t="str">
        <f t="shared" ca="1" si="102"/>
        <v>'(more) Simpl. Textures PLYWOOD'!</v>
      </c>
      <c r="K589">
        <f t="shared" ca="1" si="103"/>
        <v>0</v>
      </c>
      <c r="L589">
        <f t="shared" ca="1" si="104"/>
        <v>0</v>
      </c>
      <c r="M589">
        <f t="shared" ca="1" si="105"/>
        <v>0</v>
      </c>
      <c r="O589" t="str">
        <f t="shared" ca="1" si="106"/>
        <v>D:N</v>
      </c>
      <c r="P589" t="str">
        <f t="shared" ca="1" si="107"/>
        <v>D7:N7</v>
      </c>
    </row>
    <row r="590" spans="1:16">
      <c r="A590" t="str">
        <f t="shared" si="96"/>
        <v>16</v>
      </c>
      <c r="B590" t="str">
        <f t="shared" ca="1" si="97"/>
        <v>W</v>
      </c>
      <c r="C590" t="str">
        <f t="shared" si="98"/>
        <v>SIMPL-11H-N-NT</v>
      </c>
      <c r="D590" t="s">
        <v>5639</v>
      </c>
      <c r="E590">
        <f t="shared" ca="1" si="99"/>
        <v>0</v>
      </c>
      <c r="H590" t="str">
        <f t="shared" ca="1" si="100"/>
        <v>'(more) Simpl. Textures PLYWOOD'!</v>
      </c>
      <c r="I590">
        <f t="shared" ca="1" si="101"/>
        <v>0</v>
      </c>
      <c r="J590" t="str">
        <f t="shared" ca="1" si="102"/>
        <v>'(more) Simpl. Textures PLYWOOD'!</v>
      </c>
      <c r="K590">
        <f t="shared" ca="1" si="103"/>
        <v>0</v>
      </c>
      <c r="L590">
        <f t="shared" ca="1" si="104"/>
        <v>0</v>
      </c>
      <c r="M590">
        <f t="shared" ca="1" si="105"/>
        <v>0</v>
      </c>
      <c r="O590" t="str">
        <f t="shared" ca="1" si="106"/>
        <v>D:N</v>
      </c>
      <c r="P590" t="str">
        <f t="shared" ca="1" si="107"/>
        <v>D7:N7</v>
      </c>
    </row>
    <row r="591" spans="1:16">
      <c r="A591" t="str">
        <f t="shared" ref="A591:A654" si="108">MID(D591,LEN(C591)+2,LEN(D591)-LEN(C591))</f>
        <v>16</v>
      </c>
      <c r="B591" t="str">
        <f t="shared" ref="B591:B654" ca="1" si="109">VLOOKUP(H591,$A$1:$K$4,11,FALSE)</f>
        <v>W</v>
      </c>
      <c r="C591" t="str">
        <f t="shared" ref="C591:C654" si="110">IF(RIGHT(LEFT(D591,LEN(D591)-3),1)="-",LEFT(D591,LEN(D591)-4),LEFT(D591,LEN(D591)-3))</f>
        <v>SIMPL-11H-N-T</v>
      </c>
      <c r="D591" t="s">
        <v>5799</v>
      </c>
      <c r="E591">
        <f t="shared" ref="E591:E654" ca="1" si="111">IFERROR(VLOOKUP(C591,INDIRECT($H591&amp;$O591),MATCH($A591,INDIRECT($H591&amp;$P591),0),FALSE),0)</f>
        <v>0</v>
      </c>
      <c r="H591" t="str">
        <f t="shared" ref="H591:H654" ca="1" si="112">IF(I591&lt;&gt;0,I591,IF(J591&lt;&gt;0,J591,IF(K591&lt;&gt;0,K591,IF(L591&lt;&gt;0,L591,IF(M591&lt;&gt;0,M591,N591)))))</f>
        <v>'(more) Simpl. Textures PLYWOOD'!</v>
      </c>
      <c r="I591">
        <f t="shared" ref="I591:I654" ca="1" si="113">IF(IFERROR(VLOOKUP(C591,INDIRECT($G$7&amp;"D:D"),1,FALSE),0)&lt;&gt;0,I$13,0)</f>
        <v>0</v>
      </c>
      <c r="J591" t="str">
        <f t="shared" ref="J591:J654" ca="1" si="114">IF(IFERROR(VLOOKUP(C591,INDIRECT($G$8&amp;"D:D"),1,FALSE),0)&lt;&gt;0,J$13,0)</f>
        <v>'(more) Simpl. Textures PLYWOOD'!</v>
      </c>
      <c r="K591">
        <f t="shared" ref="K591:K654" ca="1" si="115">IF(IFERROR(VLOOKUP($C591,INDIRECT($G$9&amp;"d:d"),1,FALSE),0)&lt;&gt;0,K$13,0)</f>
        <v>0</v>
      </c>
      <c r="L591">
        <f t="shared" ref="L591:L654" ca="1" si="116">IF(IFERROR(VLOOKUP($C591,INDIRECT($G$10&amp;"d:d"),1,FALSE),0)&lt;&gt;0,L$13,0)</f>
        <v>0</v>
      </c>
      <c r="M591">
        <f t="shared" ref="M591:M654" ca="1" si="117">IF(IFERROR(VLOOKUP($C591,INDIRECT($G$11&amp;"d:d"),1,FALSE),0)&lt;&gt;0,M$13,0)</f>
        <v>0</v>
      </c>
      <c r="O591" t="str">
        <f t="shared" ref="O591:O654" ca="1" si="118">VLOOKUP($H591,$G$7:$I$11,2,FALSE)</f>
        <v>D:N</v>
      </c>
      <c r="P591" t="str">
        <f t="shared" ref="P591:P654" ca="1" si="119">VLOOKUP($H591,$G$7:$I$11,3,FALSE)</f>
        <v>D7:N7</v>
      </c>
    </row>
    <row r="592" spans="1:16">
      <c r="A592" t="str">
        <f t="shared" si="108"/>
        <v>01</v>
      </c>
      <c r="B592" t="str">
        <f t="shared" ca="1" si="109"/>
        <v>W</v>
      </c>
      <c r="C592" t="str">
        <f t="shared" si="110"/>
        <v>SIMPL-11H-T</v>
      </c>
      <c r="D592" t="s">
        <v>6309</v>
      </c>
      <c r="E592">
        <f t="shared" ca="1" si="111"/>
        <v>0</v>
      </c>
      <c r="H592" t="str">
        <f t="shared" ca="1" si="112"/>
        <v>'Simpl. all tex-DT PLYWOOD'!</v>
      </c>
      <c r="I592" t="str">
        <f t="shared" ca="1" si="113"/>
        <v>'Simpl. all tex-DT PLYWOOD'!</v>
      </c>
      <c r="J592">
        <f t="shared" ca="1" si="114"/>
        <v>0</v>
      </c>
      <c r="K592">
        <f t="shared" ca="1" si="115"/>
        <v>0</v>
      </c>
      <c r="L592">
        <f t="shared" ca="1" si="116"/>
        <v>0</v>
      </c>
      <c r="M592">
        <f t="shared" ca="1" si="117"/>
        <v>0</v>
      </c>
      <c r="O592" t="str">
        <f t="shared" ca="1" si="118"/>
        <v>D:z</v>
      </c>
      <c r="P592" t="str">
        <f t="shared" ca="1" si="119"/>
        <v>D7:z7</v>
      </c>
    </row>
    <row r="593" spans="1:16">
      <c r="A593" t="str">
        <f t="shared" si="108"/>
        <v>02</v>
      </c>
      <c r="B593" t="str">
        <f t="shared" ca="1" si="109"/>
        <v>W</v>
      </c>
      <c r="C593" t="str">
        <f t="shared" si="110"/>
        <v>SIMPL-11H-T</v>
      </c>
      <c r="D593" t="s">
        <v>6310</v>
      </c>
      <c r="E593">
        <f t="shared" ca="1" si="111"/>
        <v>0</v>
      </c>
      <c r="H593" t="str">
        <f t="shared" ca="1" si="112"/>
        <v>'Simpl. all tex-DT PLYWOOD'!</v>
      </c>
      <c r="I593" t="str">
        <f t="shared" ca="1" si="113"/>
        <v>'Simpl. all tex-DT PLYWOOD'!</v>
      </c>
      <c r="J593">
        <f t="shared" ca="1" si="114"/>
        <v>0</v>
      </c>
      <c r="K593">
        <f t="shared" ca="1" si="115"/>
        <v>0</v>
      </c>
      <c r="L593">
        <f t="shared" ca="1" si="116"/>
        <v>0</v>
      </c>
      <c r="M593">
        <f t="shared" ca="1" si="117"/>
        <v>0</v>
      </c>
      <c r="O593" t="str">
        <f t="shared" ca="1" si="118"/>
        <v>D:z</v>
      </c>
      <c r="P593" t="str">
        <f t="shared" ca="1" si="119"/>
        <v>D7:z7</v>
      </c>
    </row>
    <row r="594" spans="1:16">
      <c r="A594" t="str">
        <f t="shared" si="108"/>
        <v>03</v>
      </c>
      <c r="B594" t="str">
        <f t="shared" ca="1" si="109"/>
        <v>W</v>
      </c>
      <c r="C594" t="str">
        <f t="shared" si="110"/>
        <v>SIMPL-11H-T</v>
      </c>
      <c r="D594" t="s">
        <v>6311</v>
      </c>
      <c r="E594">
        <f t="shared" ca="1" si="111"/>
        <v>0</v>
      </c>
      <c r="H594" t="str">
        <f t="shared" ca="1" si="112"/>
        <v>'Simpl. all tex-DT PLYWOOD'!</v>
      </c>
      <c r="I594" t="str">
        <f t="shared" ca="1" si="113"/>
        <v>'Simpl. all tex-DT PLYWOOD'!</v>
      </c>
      <c r="J594">
        <f t="shared" ca="1" si="114"/>
        <v>0</v>
      </c>
      <c r="K594">
        <f t="shared" ca="1" si="115"/>
        <v>0</v>
      </c>
      <c r="L594">
        <f t="shared" ca="1" si="116"/>
        <v>0</v>
      </c>
      <c r="M594">
        <f t="shared" ca="1" si="117"/>
        <v>0</v>
      </c>
      <c r="O594" t="str">
        <f t="shared" ca="1" si="118"/>
        <v>D:z</v>
      </c>
      <c r="P594" t="str">
        <f t="shared" ca="1" si="119"/>
        <v>D7:z7</v>
      </c>
    </row>
    <row r="595" spans="1:16">
      <c r="A595" t="str">
        <f t="shared" si="108"/>
        <v>04</v>
      </c>
      <c r="B595" t="str">
        <f t="shared" ca="1" si="109"/>
        <v>W</v>
      </c>
      <c r="C595" t="str">
        <f t="shared" si="110"/>
        <v>SIMPL-11H-T</v>
      </c>
      <c r="D595" t="s">
        <v>6312</v>
      </c>
      <c r="E595">
        <f t="shared" ca="1" si="111"/>
        <v>0</v>
      </c>
      <c r="H595" t="str">
        <f t="shared" ca="1" si="112"/>
        <v>'Simpl. all tex-DT PLYWOOD'!</v>
      </c>
      <c r="I595" t="str">
        <f t="shared" ca="1" si="113"/>
        <v>'Simpl. all tex-DT PLYWOOD'!</v>
      </c>
      <c r="J595">
        <f t="shared" ca="1" si="114"/>
        <v>0</v>
      </c>
      <c r="K595">
        <f t="shared" ca="1" si="115"/>
        <v>0</v>
      </c>
      <c r="L595">
        <f t="shared" ca="1" si="116"/>
        <v>0</v>
      </c>
      <c r="M595">
        <f t="shared" ca="1" si="117"/>
        <v>0</v>
      </c>
      <c r="O595" t="str">
        <f t="shared" ca="1" si="118"/>
        <v>D:z</v>
      </c>
      <c r="P595" t="str">
        <f t="shared" ca="1" si="119"/>
        <v>D7:z7</v>
      </c>
    </row>
    <row r="596" spans="1:16">
      <c r="A596" t="str">
        <f t="shared" si="108"/>
        <v>05</v>
      </c>
      <c r="B596" t="str">
        <f t="shared" ca="1" si="109"/>
        <v>W</v>
      </c>
      <c r="C596" t="str">
        <f t="shared" si="110"/>
        <v>SIMPL-11H-T</v>
      </c>
      <c r="D596" t="s">
        <v>6313</v>
      </c>
      <c r="E596">
        <f t="shared" ca="1" si="111"/>
        <v>0</v>
      </c>
      <c r="H596" t="str">
        <f t="shared" ca="1" si="112"/>
        <v>'Simpl. all tex-DT PLYWOOD'!</v>
      </c>
      <c r="I596" t="str">
        <f t="shared" ca="1" si="113"/>
        <v>'Simpl. all tex-DT PLYWOOD'!</v>
      </c>
      <c r="J596">
        <f t="shared" ca="1" si="114"/>
        <v>0</v>
      </c>
      <c r="K596">
        <f t="shared" ca="1" si="115"/>
        <v>0</v>
      </c>
      <c r="L596">
        <f t="shared" ca="1" si="116"/>
        <v>0</v>
      </c>
      <c r="M596">
        <f t="shared" ca="1" si="117"/>
        <v>0</v>
      </c>
      <c r="O596" t="str">
        <f t="shared" ca="1" si="118"/>
        <v>D:z</v>
      </c>
      <c r="P596" t="str">
        <f t="shared" ca="1" si="119"/>
        <v>D7:z7</v>
      </c>
    </row>
    <row r="597" spans="1:16">
      <c r="A597" t="str">
        <f t="shared" si="108"/>
        <v>06</v>
      </c>
      <c r="B597" t="str">
        <f t="shared" ca="1" si="109"/>
        <v>W</v>
      </c>
      <c r="C597" t="str">
        <f t="shared" si="110"/>
        <v>SIMPL-11H-T</v>
      </c>
      <c r="D597" t="s">
        <v>6314</v>
      </c>
      <c r="E597">
        <f t="shared" ca="1" si="111"/>
        <v>0</v>
      </c>
      <c r="H597" t="str">
        <f t="shared" ca="1" si="112"/>
        <v>'Simpl. all tex-DT PLYWOOD'!</v>
      </c>
      <c r="I597" t="str">
        <f t="shared" ca="1" si="113"/>
        <v>'Simpl. all tex-DT PLYWOOD'!</v>
      </c>
      <c r="J597">
        <f t="shared" ca="1" si="114"/>
        <v>0</v>
      </c>
      <c r="K597">
        <f t="shared" ca="1" si="115"/>
        <v>0</v>
      </c>
      <c r="L597">
        <f t="shared" ca="1" si="116"/>
        <v>0</v>
      </c>
      <c r="M597">
        <f t="shared" ca="1" si="117"/>
        <v>0</v>
      </c>
      <c r="O597" t="str">
        <f t="shared" ca="1" si="118"/>
        <v>D:z</v>
      </c>
      <c r="P597" t="str">
        <f t="shared" ca="1" si="119"/>
        <v>D7:z7</v>
      </c>
    </row>
    <row r="598" spans="1:16">
      <c r="A598" t="str">
        <f t="shared" si="108"/>
        <v>07</v>
      </c>
      <c r="B598" t="str">
        <f t="shared" ca="1" si="109"/>
        <v>W</v>
      </c>
      <c r="C598" t="str">
        <f t="shared" si="110"/>
        <v>SIMPL-11H-T</v>
      </c>
      <c r="D598" t="s">
        <v>6315</v>
      </c>
      <c r="E598">
        <f t="shared" ca="1" si="111"/>
        <v>0</v>
      </c>
      <c r="H598" t="str">
        <f t="shared" ca="1" si="112"/>
        <v>'Simpl. all tex-DT PLYWOOD'!</v>
      </c>
      <c r="I598" t="str">
        <f t="shared" ca="1" si="113"/>
        <v>'Simpl. all tex-DT PLYWOOD'!</v>
      </c>
      <c r="J598">
        <f t="shared" ca="1" si="114"/>
        <v>0</v>
      </c>
      <c r="K598">
        <f t="shared" ca="1" si="115"/>
        <v>0</v>
      </c>
      <c r="L598">
        <f t="shared" ca="1" si="116"/>
        <v>0</v>
      </c>
      <c r="M598">
        <f t="shared" ca="1" si="117"/>
        <v>0</v>
      </c>
      <c r="O598" t="str">
        <f t="shared" ca="1" si="118"/>
        <v>D:z</v>
      </c>
      <c r="P598" t="str">
        <f t="shared" ca="1" si="119"/>
        <v>D7:z7</v>
      </c>
    </row>
    <row r="599" spans="1:16">
      <c r="A599" t="str">
        <f t="shared" si="108"/>
        <v>08</v>
      </c>
      <c r="B599" t="str">
        <f t="shared" ca="1" si="109"/>
        <v>W</v>
      </c>
      <c r="C599" t="str">
        <f t="shared" si="110"/>
        <v>SIMPL-11H-T</v>
      </c>
      <c r="D599" t="s">
        <v>6316</v>
      </c>
      <c r="E599">
        <f t="shared" ca="1" si="111"/>
        <v>0</v>
      </c>
      <c r="H599" t="str">
        <f t="shared" ca="1" si="112"/>
        <v>'Simpl. all tex-DT PLYWOOD'!</v>
      </c>
      <c r="I599" t="str">
        <f t="shared" ca="1" si="113"/>
        <v>'Simpl. all tex-DT PLYWOOD'!</v>
      </c>
      <c r="J599">
        <f t="shared" ca="1" si="114"/>
        <v>0</v>
      </c>
      <c r="K599">
        <f t="shared" ca="1" si="115"/>
        <v>0</v>
      </c>
      <c r="L599">
        <f t="shared" ca="1" si="116"/>
        <v>0</v>
      </c>
      <c r="M599">
        <f t="shared" ca="1" si="117"/>
        <v>0</v>
      </c>
      <c r="O599" t="str">
        <f t="shared" ca="1" si="118"/>
        <v>D:z</v>
      </c>
      <c r="P599" t="str">
        <f t="shared" ca="1" si="119"/>
        <v>D7:z7</v>
      </c>
    </row>
    <row r="600" spans="1:16">
      <c r="A600" t="str">
        <f t="shared" si="108"/>
        <v>09</v>
      </c>
      <c r="B600" t="str">
        <f t="shared" ca="1" si="109"/>
        <v>W</v>
      </c>
      <c r="C600" t="str">
        <f t="shared" si="110"/>
        <v>SIMPL-11H-T</v>
      </c>
      <c r="D600" t="s">
        <v>6317</v>
      </c>
      <c r="E600">
        <f t="shared" ca="1" si="111"/>
        <v>0</v>
      </c>
      <c r="H600" t="str">
        <f t="shared" ca="1" si="112"/>
        <v>'Simpl. all tex-DT PLYWOOD'!</v>
      </c>
      <c r="I600" t="str">
        <f t="shared" ca="1" si="113"/>
        <v>'Simpl. all tex-DT PLYWOOD'!</v>
      </c>
      <c r="J600">
        <f t="shared" ca="1" si="114"/>
        <v>0</v>
      </c>
      <c r="K600">
        <f t="shared" ca="1" si="115"/>
        <v>0</v>
      </c>
      <c r="L600">
        <f t="shared" ca="1" si="116"/>
        <v>0</v>
      </c>
      <c r="M600">
        <f t="shared" ca="1" si="117"/>
        <v>0</v>
      </c>
      <c r="O600" t="str">
        <f t="shared" ca="1" si="118"/>
        <v>D:z</v>
      </c>
      <c r="P600" t="str">
        <f t="shared" ca="1" si="119"/>
        <v>D7:z7</v>
      </c>
    </row>
    <row r="601" spans="1:16">
      <c r="A601" t="str">
        <f t="shared" si="108"/>
        <v>10</v>
      </c>
      <c r="B601" t="str">
        <f t="shared" ca="1" si="109"/>
        <v>W</v>
      </c>
      <c r="C601" t="str">
        <f t="shared" si="110"/>
        <v>SIMPL-11H-T</v>
      </c>
      <c r="D601" t="s">
        <v>6318</v>
      </c>
      <c r="E601">
        <f t="shared" ca="1" si="111"/>
        <v>0</v>
      </c>
      <c r="H601" t="str">
        <f t="shared" ca="1" si="112"/>
        <v>'Simpl. all tex-DT PLYWOOD'!</v>
      </c>
      <c r="I601" t="str">
        <f t="shared" ca="1" si="113"/>
        <v>'Simpl. all tex-DT PLYWOOD'!</v>
      </c>
      <c r="J601">
        <f t="shared" ca="1" si="114"/>
        <v>0</v>
      </c>
      <c r="K601">
        <f t="shared" ca="1" si="115"/>
        <v>0</v>
      </c>
      <c r="L601">
        <f t="shared" ca="1" si="116"/>
        <v>0</v>
      </c>
      <c r="M601">
        <f t="shared" ca="1" si="117"/>
        <v>0</v>
      </c>
      <c r="O601" t="str">
        <f t="shared" ca="1" si="118"/>
        <v>D:z</v>
      </c>
      <c r="P601" t="str">
        <f t="shared" ca="1" si="119"/>
        <v>D7:z7</v>
      </c>
    </row>
    <row r="602" spans="1:16">
      <c r="A602" t="str">
        <f t="shared" si="108"/>
        <v>100</v>
      </c>
      <c r="B602" t="str">
        <f t="shared" ca="1" si="109"/>
        <v>W</v>
      </c>
      <c r="C602" t="str">
        <f t="shared" si="110"/>
        <v>SIMPL-11H-T</v>
      </c>
      <c r="D602" t="s">
        <v>6319</v>
      </c>
      <c r="E602">
        <f t="shared" ca="1" si="111"/>
        <v>0</v>
      </c>
      <c r="H602" t="str">
        <f t="shared" ca="1" si="112"/>
        <v>'Simpl. all tex-DT PLYWOOD'!</v>
      </c>
      <c r="I602" t="str">
        <f t="shared" ca="1" si="113"/>
        <v>'Simpl. all tex-DT PLYWOOD'!</v>
      </c>
      <c r="J602">
        <f t="shared" ca="1" si="114"/>
        <v>0</v>
      </c>
      <c r="K602">
        <f t="shared" ca="1" si="115"/>
        <v>0</v>
      </c>
      <c r="L602">
        <f t="shared" ca="1" si="116"/>
        <v>0</v>
      </c>
      <c r="M602">
        <f t="shared" ca="1" si="117"/>
        <v>0</v>
      </c>
      <c r="O602" t="str">
        <f t="shared" ca="1" si="118"/>
        <v>D:z</v>
      </c>
      <c r="P602" t="str">
        <f t="shared" ca="1" si="119"/>
        <v>D7:z7</v>
      </c>
    </row>
    <row r="603" spans="1:16">
      <c r="A603" t="str">
        <f t="shared" si="108"/>
        <v>11</v>
      </c>
      <c r="B603" t="str">
        <f t="shared" ca="1" si="109"/>
        <v>W</v>
      </c>
      <c r="C603" t="str">
        <f t="shared" si="110"/>
        <v>SIMPL-11H-T</v>
      </c>
      <c r="D603" t="s">
        <v>6320</v>
      </c>
      <c r="E603">
        <f t="shared" ca="1" si="111"/>
        <v>0</v>
      </c>
      <c r="H603" t="str">
        <f t="shared" ca="1" si="112"/>
        <v>'Simpl. all tex-DT PLYWOOD'!</v>
      </c>
      <c r="I603" t="str">
        <f t="shared" ca="1" si="113"/>
        <v>'Simpl. all tex-DT PLYWOOD'!</v>
      </c>
      <c r="J603">
        <f t="shared" ca="1" si="114"/>
        <v>0</v>
      </c>
      <c r="K603">
        <f t="shared" ca="1" si="115"/>
        <v>0</v>
      </c>
      <c r="L603">
        <f t="shared" ca="1" si="116"/>
        <v>0</v>
      </c>
      <c r="M603">
        <f t="shared" ca="1" si="117"/>
        <v>0</v>
      </c>
      <c r="O603" t="str">
        <f t="shared" ca="1" si="118"/>
        <v>D:z</v>
      </c>
      <c r="P603" t="str">
        <f t="shared" ca="1" si="119"/>
        <v>D7:z7</v>
      </c>
    </row>
    <row r="604" spans="1:16">
      <c r="A604" t="str">
        <f t="shared" si="108"/>
        <v>12</v>
      </c>
      <c r="B604" t="str">
        <f t="shared" ca="1" si="109"/>
        <v>W</v>
      </c>
      <c r="C604" t="str">
        <f t="shared" si="110"/>
        <v>SIMPL-11H-T</v>
      </c>
      <c r="D604" t="s">
        <v>6321</v>
      </c>
      <c r="E604">
        <f t="shared" ca="1" si="111"/>
        <v>0</v>
      </c>
      <c r="H604" t="str">
        <f t="shared" ca="1" si="112"/>
        <v>'Simpl. all tex-DT PLYWOOD'!</v>
      </c>
      <c r="I604" t="str">
        <f t="shared" ca="1" si="113"/>
        <v>'Simpl. all tex-DT PLYWOOD'!</v>
      </c>
      <c r="J604">
        <f t="shared" ca="1" si="114"/>
        <v>0</v>
      </c>
      <c r="K604">
        <f t="shared" ca="1" si="115"/>
        <v>0</v>
      </c>
      <c r="L604">
        <f t="shared" ca="1" si="116"/>
        <v>0</v>
      </c>
      <c r="M604">
        <f t="shared" ca="1" si="117"/>
        <v>0</v>
      </c>
      <c r="O604" t="str">
        <f t="shared" ca="1" si="118"/>
        <v>D:z</v>
      </c>
      <c r="P604" t="str">
        <f t="shared" ca="1" si="119"/>
        <v>D7:z7</v>
      </c>
    </row>
    <row r="605" spans="1:16">
      <c r="A605" t="str">
        <f t="shared" si="108"/>
        <v>13</v>
      </c>
      <c r="B605" t="str">
        <f t="shared" ca="1" si="109"/>
        <v>W</v>
      </c>
      <c r="C605" t="str">
        <f t="shared" si="110"/>
        <v>SIMPL-11H-T</v>
      </c>
      <c r="D605" t="s">
        <v>6322</v>
      </c>
      <c r="E605">
        <f t="shared" ca="1" si="111"/>
        <v>0</v>
      </c>
      <c r="H605" t="str">
        <f t="shared" ca="1" si="112"/>
        <v>'Simpl. all tex-DT PLYWOOD'!</v>
      </c>
      <c r="I605" t="str">
        <f t="shared" ca="1" si="113"/>
        <v>'Simpl. all tex-DT PLYWOOD'!</v>
      </c>
      <c r="J605">
        <f t="shared" ca="1" si="114"/>
        <v>0</v>
      </c>
      <c r="K605">
        <f t="shared" ca="1" si="115"/>
        <v>0</v>
      </c>
      <c r="L605">
        <f t="shared" ca="1" si="116"/>
        <v>0</v>
      </c>
      <c r="M605">
        <f t="shared" ca="1" si="117"/>
        <v>0</v>
      </c>
      <c r="O605" t="str">
        <f t="shared" ca="1" si="118"/>
        <v>D:z</v>
      </c>
      <c r="P605" t="str">
        <f t="shared" ca="1" si="119"/>
        <v>D7:z7</v>
      </c>
    </row>
    <row r="606" spans="1:16">
      <c r="A606" t="str">
        <f t="shared" si="108"/>
        <v>15</v>
      </c>
      <c r="B606" t="str">
        <f t="shared" ca="1" si="109"/>
        <v>W</v>
      </c>
      <c r="C606" t="str">
        <f t="shared" si="110"/>
        <v>SIMPL-11H-T</v>
      </c>
      <c r="D606" t="s">
        <v>4857</v>
      </c>
      <c r="E606">
        <f t="shared" ca="1" si="111"/>
        <v>0</v>
      </c>
      <c r="H606" t="str">
        <f t="shared" ca="1" si="112"/>
        <v>'Simpl. all tex-DT PLYWOOD'!</v>
      </c>
      <c r="I606" t="str">
        <f t="shared" ca="1" si="113"/>
        <v>'Simpl. all tex-DT PLYWOOD'!</v>
      </c>
      <c r="J606">
        <f t="shared" ca="1" si="114"/>
        <v>0</v>
      </c>
      <c r="K606">
        <f t="shared" ca="1" si="115"/>
        <v>0</v>
      </c>
      <c r="L606">
        <f t="shared" ca="1" si="116"/>
        <v>0</v>
      </c>
      <c r="M606">
        <f t="shared" ca="1" si="117"/>
        <v>0</v>
      </c>
      <c r="O606" t="str">
        <f t="shared" ca="1" si="118"/>
        <v>D:z</v>
      </c>
      <c r="P606" t="str">
        <f t="shared" ca="1" si="119"/>
        <v>D7:z7</v>
      </c>
    </row>
    <row r="607" spans="1:16">
      <c r="A607" t="str">
        <f t="shared" si="108"/>
        <v>01</v>
      </c>
      <c r="B607" t="str">
        <f t="shared" ca="1" si="109"/>
        <v>W</v>
      </c>
      <c r="C607" t="str">
        <f t="shared" si="110"/>
        <v>SIMPL-11I</v>
      </c>
      <c r="D607" t="s">
        <v>2154</v>
      </c>
      <c r="E607">
        <f t="shared" ca="1" si="111"/>
        <v>0</v>
      </c>
      <c r="H607" t="str">
        <f t="shared" ca="1" si="112"/>
        <v>'Simpl. all tex-DT PLYWOOD'!</v>
      </c>
      <c r="I607" t="str">
        <f t="shared" ca="1" si="113"/>
        <v>'Simpl. all tex-DT PLYWOOD'!</v>
      </c>
      <c r="J607">
        <f t="shared" ca="1" si="114"/>
        <v>0</v>
      </c>
      <c r="K607">
        <f t="shared" ca="1" si="115"/>
        <v>0</v>
      </c>
      <c r="L607">
        <f t="shared" ca="1" si="116"/>
        <v>0</v>
      </c>
      <c r="M607">
        <f t="shared" ca="1" si="117"/>
        <v>0</v>
      </c>
      <c r="O607" t="str">
        <f t="shared" ca="1" si="118"/>
        <v>D:z</v>
      </c>
      <c r="P607" t="str">
        <f t="shared" ca="1" si="119"/>
        <v>D7:z7</v>
      </c>
    </row>
    <row r="608" spans="1:16">
      <c r="A608" t="str">
        <f t="shared" si="108"/>
        <v>02</v>
      </c>
      <c r="B608" t="str">
        <f t="shared" ca="1" si="109"/>
        <v>W</v>
      </c>
      <c r="C608" t="str">
        <f t="shared" si="110"/>
        <v>SIMPL-11I</v>
      </c>
      <c r="D608" t="s">
        <v>2155</v>
      </c>
      <c r="E608">
        <f t="shared" ca="1" si="111"/>
        <v>0</v>
      </c>
      <c r="H608" t="str">
        <f t="shared" ca="1" si="112"/>
        <v>'Simpl. all tex-DT PLYWOOD'!</v>
      </c>
      <c r="I608" t="str">
        <f t="shared" ca="1" si="113"/>
        <v>'Simpl. all tex-DT PLYWOOD'!</v>
      </c>
      <c r="J608">
        <f t="shared" ca="1" si="114"/>
        <v>0</v>
      </c>
      <c r="K608">
        <f t="shared" ca="1" si="115"/>
        <v>0</v>
      </c>
      <c r="L608">
        <f t="shared" ca="1" si="116"/>
        <v>0</v>
      </c>
      <c r="M608">
        <f t="shared" ca="1" si="117"/>
        <v>0</v>
      </c>
      <c r="O608" t="str">
        <f t="shared" ca="1" si="118"/>
        <v>D:z</v>
      </c>
      <c r="P608" t="str">
        <f t="shared" ca="1" si="119"/>
        <v>D7:z7</v>
      </c>
    </row>
    <row r="609" spans="1:16">
      <c r="A609" t="str">
        <f t="shared" si="108"/>
        <v>03</v>
      </c>
      <c r="B609" t="str">
        <f t="shared" ca="1" si="109"/>
        <v>W</v>
      </c>
      <c r="C609" t="str">
        <f t="shared" si="110"/>
        <v>SIMPL-11I</v>
      </c>
      <c r="D609" t="s">
        <v>2156</v>
      </c>
      <c r="E609">
        <f t="shared" ca="1" si="111"/>
        <v>0</v>
      </c>
      <c r="H609" t="str">
        <f t="shared" ca="1" si="112"/>
        <v>'Simpl. all tex-DT PLYWOOD'!</v>
      </c>
      <c r="I609" t="str">
        <f t="shared" ca="1" si="113"/>
        <v>'Simpl. all tex-DT PLYWOOD'!</v>
      </c>
      <c r="J609">
        <f t="shared" ca="1" si="114"/>
        <v>0</v>
      </c>
      <c r="K609">
        <f t="shared" ca="1" si="115"/>
        <v>0</v>
      </c>
      <c r="L609">
        <f t="shared" ca="1" si="116"/>
        <v>0</v>
      </c>
      <c r="M609">
        <f t="shared" ca="1" si="117"/>
        <v>0</v>
      </c>
      <c r="O609" t="str">
        <f t="shared" ca="1" si="118"/>
        <v>D:z</v>
      </c>
      <c r="P609" t="str">
        <f t="shared" ca="1" si="119"/>
        <v>D7:z7</v>
      </c>
    </row>
    <row r="610" spans="1:16">
      <c r="A610" t="str">
        <f t="shared" si="108"/>
        <v>04</v>
      </c>
      <c r="B610" t="str">
        <f t="shared" ca="1" si="109"/>
        <v>W</v>
      </c>
      <c r="C610" t="str">
        <f t="shared" si="110"/>
        <v>SIMPL-11I</v>
      </c>
      <c r="D610" t="s">
        <v>2157</v>
      </c>
      <c r="E610">
        <f t="shared" ca="1" si="111"/>
        <v>0</v>
      </c>
      <c r="H610" t="str">
        <f t="shared" ca="1" si="112"/>
        <v>'Simpl. all tex-DT PLYWOOD'!</v>
      </c>
      <c r="I610" t="str">
        <f t="shared" ca="1" si="113"/>
        <v>'Simpl. all tex-DT PLYWOOD'!</v>
      </c>
      <c r="J610">
        <f t="shared" ca="1" si="114"/>
        <v>0</v>
      </c>
      <c r="K610">
        <f t="shared" ca="1" si="115"/>
        <v>0</v>
      </c>
      <c r="L610">
        <f t="shared" ca="1" si="116"/>
        <v>0</v>
      </c>
      <c r="M610">
        <f t="shared" ca="1" si="117"/>
        <v>0</v>
      </c>
      <c r="O610" t="str">
        <f t="shared" ca="1" si="118"/>
        <v>D:z</v>
      </c>
      <c r="P610" t="str">
        <f t="shared" ca="1" si="119"/>
        <v>D7:z7</v>
      </c>
    </row>
    <row r="611" spans="1:16">
      <c r="A611" t="str">
        <f t="shared" si="108"/>
        <v>05</v>
      </c>
      <c r="B611" t="str">
        <f t="shared" ca="1" si="109"/>
        <v>W</v>
      </c>
      <c r="C611" t="str">
        <f t="shared" si="110"/>
        <v>SIMPL-11I</v>
      </c>
      <c r="D611" t="s">
        <v>2158</v>
      </c>
      <c r="E611">
        <f t="shared" ca="1" si="111"/>
        <v>0</v>
      </c>
      <c r="H611" t="str">
        <f t="shared" ca="1" si="112"/>
        <v>'Simpl. all tex-DT PLYWOOD'!</v>
      </c>
      <c r="I611" t="str">
        <f t="shared" ca="1" si="113"/>
        <v>'Simpl. all tex-DT PLYWOOD'!</v>
      </c>
      <c r="J611">
        <f t="shared" ca="1" si="114"/>
        <v>0</v>
      </c>
      <c r="K611">
        <f t="shared" ca="1" si="115"/>
        <v>0</v>
      </c>
      <c r="L611">
        <f t="shared" ca="1" si="116"/>
        <v>0</v>
      </c>
      <c r="M611">
        <f t="shared" ca="1" si="117"/>
        <v>0</v>
      </c>
      <c r="O611" t="str">
        <f t="shared" ca="1" si="118"/>
        <v>D:z</v>
      </c>
      <c r="P611" t="str">
        <f t="shared" ca="1" si="119"/>
        <v>D7:z7</v>
      </c>
    </row>
    <row r="612" spans="1:16">
      <c r="A612" t="str">
        <f t="shared" si="108"/>
        <v>06</v>
      </c>
      <c r="B612" t="str">
        <f t="shared" ca="1" si="109"/>
        <v>W</v>
      </c>
      <c r="C612" t="str">
        <f t="shared" si="110"/>
        <v>SIMPL-11I</v>
      </c>
      <c r="D612" t="s">
        <v>2159</v>
      </c>
      <c r="E612">
        <f t="shared" ca="1" si="111"/>
        <v>0</v>
      </c>
      <c r="H612" t="str">
        <f t="shared" ca="1" si="112"/>
        <v>'Simpl. all tex-DT PLYWOOD'!</v>
      </c>
      <c r="I612" t="str">
        <f t="shared" ca="1" si="113"/>
        <v>'Simpl. all tex-DT PLYWOOD'!</v>
      </c>
      <c r="J612">
        <f t="shared" ca="1" si="114"/>
        <v>0</v>
      </c>
      <c r="K612">
        <f t="shared" ca="1" si="115"/>
        <v>0</v>
      </c>
      <c r="L612">
        <f t="shared" ca="1" si="116"/>
        <v>0</v>
      </c>
      <c r="M612">
        <f t="shared" ca="1" si="117"/>
        <v>0</v>
      </c>
      <c r="O612" t="str">
        <f t="shared" ca="1" si="118"/>
        <v>D:z</v>
      </c>
      <c r="P612" t="str">
        <f t="shared" ca="1" si="119"/>
        <v>D7:z7</v>
      </c>
    </row>
    <row r="613" spans="1:16">
      <c r="A613" t="str">
        <f t="shared" si="108"/>
        <v>07</v>
      </c>
      <c r="B613" t="str">
        <f t="shared" ca="1" si="109"/>
        <v>W</v>
      </c>
      <c r="C613" t="str">
        <f t="shared" si="110"/>
        <v>SIMPL-11I</v>
      </c>
      <c r="D613" t="s">
        <v>2160</v>
      </c>
      <c r="E613">
        <f t="shared" ca="1" si="111"/>
        <v>0</v>
      </c>
      <c r="H613" t="str">
        <f t="shared" ca="1" si="112"/>
        <v>'Simpl. all tex-DT PLYWOOD'!</v>
      </c>
      <c r="I613" t="str">
        <f t="shared" ca="1" si="113"/>
        <v>'Simpl. all tex-DT PLYWOOD'!</v>
      </c>
      <c r="J613">
        <f t="shared" ca="1" si="114"/>
        <v>0</v>
      </c>
      <c r="K613">
        <f t="shared" ca="1" si="115"/>
        <v>0</v>
      </c>
      <c r="L613">
        <f t="shared" ca="1" si="116"/>
        <v>0</v>
      </c>
      <c r="M613">
        <f t="shared" ca="1" si="117"/>
        <v>0</v>
      </c>
      <c r="O613" t="str">
        <f t="shared" ca="1" si="118"/>
        <v>D:z</v>
      </c>
      <c r="P613" t="str">
        <f t="shared" ca="1" si="119"/>
        <v>D7:z7</v>
      </c>
    </row>
    <row r="614" spans="1:16">
      <c r="A614" t="str">
        <f t="shared" si="108"/>
        <v>08</v>
      </c>
      <c r="B614" t="str">
        <f t="shared" ca="1" si="109"/>
        <v>W</v>
      </c>
      <c r="C614" t="str">
        <f t="shared" si="110"/>
        <v>SIMPL-11I</v>
      </c>
      <c r="D614" t="s">
        <v>2161</v>
      </c>
      <c r="E614">
        <f t="shared" ca="1" si="111"/>
        <v>0</v>
      </c>
      <c r="H614" t="str">
        <f t="shared" ca="1" si="112"/>
        <v>'Simpl. all tex-DT PLYWOOD'!</v>
      </c>
      <c r="I614" t="str">
        <f t="shared" ca="1" si="113"/>
        <v>'Simpl. all tex-DT PLYWOOD'!</v>
      </c>
      <c r="J614">
        <f t="shared" ca="1" si="114"/>
        <v>0</v>
      </c>
      <c r="K614">
        <f t="shared" ca="1" si="115"/>
        <v>0</v>
      </c>
      <c r="L614">
        <f t="shared" ca="1" si="116"/>
        <v>0</v>
      </c>
      <c r="M614">
        <f t="shared" ca="1" si="117"/>
        <v>0</v>
      </c>
      <c r="O614" t="str">
        <f t="shared" ca="1" si="118"/>
        <v>D:z</v>
      </c>
      <c r="P614" t="str">
        <f t="shared" ca="1" si="119"/>
        <v>D7:z7</v>
      </c>
    </row>
    <row r="615" spans="1:16">
      <c r="A615" t="str">
        <f t="shared" si="108"/>
        <v>09</v>
      </c>
      <c r="B615" t="str">
        <f t="shared" ca="1" si="109"/>
        <v>W</v>
      </c>
      <c r="C615" t="str">
        <f t="shared" si="110"/>
        <v>SIMPL-11I</v>
      </c>
      <c r="D615" t="s">
        <v>2162</v>
      </c>
      <c r="E615">
        <f t="shared" ca="1" si="111"/>
        <v>0</v>
      </c>
      <c r="H615" t="str">
        <f t="shared" ca="1" si="112"/>
        <v>'Simpl. all tex-DT PLYWOOD'!</v>
      </c>
      <c r="I615" t="str">
        <f t="shared" ca="1" si="113"/>
        <v>'Simpl. all tex-DT PLYWOOD'!</v>
      </c>
      <c r="J615">
        <f t="shared" ca="1" si="114"/>
        <v>0</v>
      </c>
      <c r="K615">
        <f t="shared" ca="1" si="115"/>
        <v>0</v>
      </c>
      <c r="L615">
        <f t="shared" ca="1" si="116"/>
        <v>0</v>
      </c>
      <c r="M615">
        <f t="shared" ca="1" si="117"/>
        <v>0</v>
      </c>
      <c r="O615" t="str">
        <f t="shared" ca="1" si="118"/>
        <v>D:z</v>
      </c>
      <c r="P615" t="str">
        <f t="shared" ca="1" si="119"/>
        <v>D7:z7</v>
      </c>
    </row>
    <row r="616" spans="1:16">
      <c r="A616" t="str">
        <f t="shared" si="108"/>
        <v>10</v>
      </c>
      <c r="B616" t="str">
        <f t="shared" ca="1" si="109"/>
        <v>W</v>
      </c>
      <c r="C616" t="str">
        <f t="shared" si="110"/>
        <v>SIMPL-11I</v>
      </c>
      <c r="D616" t="s">
        <v>2163</v>
      </c>
      <c r="E616">
        <f t="shared" ca="1" si="111"/>
        <v>0</v>
      </c>
      <c r="H616" t="str">
        <f t="shared" ca="1" si="112"/>
        <v>'Simpl. all tex-DT PLYWOOD'!</v>
      </c>
      <c r="I616" t="str">
        <f t="shared" ca="1" si="113"/>
        <v>'Simpl. all tex-DT PLYWOOD'!</v>
      </c>
      <c r="J616">
        <f t="shared" ca="1" si="114"/>
        <v>0</v>
      </c>
      <c r="K616">
        <f t="shared" ca="1" si="115"/>
        <v>0</v>
      </c>
      <c r="L616">
        <f t="shared" ca="1" si="116"/>
        <v>0</v>
      </c>
      <c r="M616">
        <f t="shared" ca="1" si="117"/>
        <v>0</v>
      </c>
      <c r="O616" t="str">
        <f t="shared" ca="1" si="118"/>
        <v>D:z</v>
      </c>
      <c r="P616" t="str">
        <f t="shared" ca="1" si="119"/>
        <v>D7:z7</v>
      </c>
    </row>
    <row r="617" spans="1:16">
      <c r="A617" t="str">
        <f t="shared" si="108"/>
        <v>100</v>
      </c>
      <c r="B617" t="str">
        <f t="shared" ca="1" si="109"/>
        <v>W</v>
      </c>
      <c r="C617" t="str">
        <f t="shared" si="110"/>
        <v>SIMPL-11I</v>
      </c>
      <c r="D617" t="s">
        <v>6981</v>
      </c>
      <c r="E617">
        <f t="shared" ca="1" si="111"/>
        <v>0</v>
      </c>
      <c r="H617" t="str">
        <f t="shared" ca="1" si="112"/>
        <v>'Simpl. all tex-DT PLYWOOD'!</v>
      </c>
      <c r="I617" t="str">
        <f t="shared" ca="1" si="113"/>
        <v>'Simpl. all tex-DT PLYWOOD'!</v>
      </c>
      <c r="J617">
        <f t="shared" ca="1" si="114"/>
        <v>0</v>
      </c>
      <c r="K617">
        <f t="shared" ca="1" si="115"/>
        <v>0</v>
      </c>
      <c r="L617">
        <f t="shared" ca="1" si="116"/>
        <v>0</v>
      </c>
      <c r="M617">
        <f t="shared" ca="1" si="117"/>
        <v>0</v>
      </c>
      <c r="O617" t="str">
        <f t="shared" ca="1" si="118"/>
        <v>D:z</v>
      </c>
      <c r="P617" t="str">
        <f t="shared" ca="1" si="119"/>
        <v>D7:z7</v>
      </c>
    </row>
    <row r="618" spans="1:16">
      <c r="A618" t="str">
        <f t="shared" si="108"/>
        <v>11</v>
      </c>
      <c r="B618" t="str">
        <f t="shared" ca="1" si="109"/>
        <v>W</v>
      </c>
      <c r="C618" t="str">
        <f t="shared" si="110"/>
        <v>SIMPL-11I</v>
      </c>
      <c r="D618" t="s">
        <v>2164</v>
      </c>
      <c r="E618">
        <f t="shared" ca="1" si="111"/>
        <v>0</v>
      </c>
      <c r="H618" t="str">
        <f t="shared" ca="1" si="112"/>
        <v>'Simpl. all tex-DT PLYWOOD'!</v>
      </c>
      <c r="I618" t="str">
        <f t="shared" ca="1" si="113"/>
        <v>'Simpl. all tex-DT PLYWOOD'!</v>
      </c>
      <c r="J618">
        <f t="shared" ca="1" si="114"/>
        <v>0</v>
      </c>
      <c r="K618">
        <f t="shared" ca="1" si="115"/>
        <v>0</v>
      </c>
      <c r="L618">
        <f t="shared" ca="1" si="116"/>
        <v>0</v>
      </c>
      <c r="M618">
        <f t="shared" ca="1" si="117"/>
        <v>0</v>
      </c>
      <c r="O618" t="str">
        <f t="shared" ca="1" si="118"/>
        <v>D:z</v>
      </c>
      <c r="P618" t="str">
        <f t="shared" ca="1" si="119"/>
        <v>D7:z7</v>
      </c>
    </row>
    <row r="619" spans="1:16">
      <c r="A619" t="str">
        <f t="shared" si="108"/>
        <v>12</v>
      </c>
      <c r="B619" t="str">
        <f t="shared" ca="1" si="109"/>
        <v>W</v>
      </c>
      <c r="C619" t="str">
        <f t="shared" si="110"/>
        <v>SIMPL-11I</v>
      </c>
      <c r="D619" t="s">
        <v>2165</v>
      </c>
      <c r="E619">
        <f t="shared" ca="1" si="111"/>
        <v>0</v>
      </c>
      <c r="H619" t="str">
        <f t="shared" ca="1" si="112"/>
        <v>'Simpl. all tex-DT PLYWOOD'!</v>
      </c>
      <c r="I619" t="str">
        <f t="shared" ca="1" si="113"/>
        <v>'Simpl. all tex-DT PLYWOOD'!</v>
      </c>
      <c r="J619">
        <f t="shared" ca="1" si="114"/>
        <v>0</v>
      </c>
      <c r="K619">
        <f t="shared" ca="1" si="115"/>
        <v>0</v>
      </c>
      <c r="L619">
        <f t="shared" ca="1" si="116"/>
        <v>0</v>
      </c>
      <c r="M619">
        <f t="shared" ca="1" si="117"/>
        <v>0</v>
      </c>
      <c r="O619" t="str">
        <f t="shared" ca="1" si="118"/>
        <v>D:z</v>
      </c>
      <c r="P619" t="str">
        <f t="shared" ca="1" si="119"/>
        <v>D7:z7</v>
      </c>
    </row>
    <row r="620" spans="1:16" ht="15" customHeight="1">
      <c r="A620" t="str">
        <f t="shared" si="108"/>
        <v>13</v>
      </c>
      <c r="B620" t="str">
        <f t="shared" ca="1" si="109"/>
        <v>W</v>
      </c>
      <c r="C620" t="str">
        <f t="shared" si="110"/>
        <v>SIMPL-11I</v>
      </c>
      <c r="D620" t="s">
        <v>2166</v>
      </c>
      <c r="E620">
        <f t="shared" ca="1" si="111"/>
        <v>0</v>
      </c>
      <c r="H620" t="str">
        <f t="shared" ca="1" si="112"/>
        <v>'Simpl. all tex-DT PLYWOOD'!</v>
      </c>
      <c r="I620" t="str">
        <f t="shared" ca="1" si="113"/>
        <v>'Simpl. all tex-DT PLYWOOD'!</v>
      </c>
      <c r="J620">
        <f t="shared" ca="1" si="114"/>
        <v>0</v>
      </c>
      <c r="K620">
        <f t="shared" ca="1" si="115"/>
        <v>0</v>
      </c>
      <c r="L620">
        <f t="shared" ca="1" si="116"/>
        <v>0</v>
      </c>
      <c r="M620">
        <f t="shared" ca="1" si="117"/>
        <v>0</v>
      </c>
      <c r="O620" t="str">
        <f t="shared" ca="1" si="118"/>
        <v>D:z</v>
      </c>
      <c r="P620" t="str">
        <f t="shared" ca="1" si="119"/>
        <v>D7:z7</v>
      </c>
    </row>
    <row r="621" spans="1:16">
      <c r="A621" t="str">
        <f t="shared" si="108"/>
        <v>01</v>
      </c>
      <c r="B621" t="str">
        <f t="shared" ca="1" si="109"/>
        <v>W</v>
      </c>
      <c r="C621" t="str">
        <f t="shared" si="110"/>
        <v>SIMPL-11I-C</v>
      </c>
      <c r="D621" t="s">
        <v>6122</v>
      </c>
      <c r="E621">
        <f t="shared" ca="1" si="111"/>
        <v>0</v>
      </c>
      <c r="H621" t="str">
        <f t="shared" ca="1" si="112"/>
        <v>'(more) Simpl. Textures PLYWOOD'!</v>
      </c>
      <c r="I621">
        <f t="shared" ca="1" si="113"/>
        <v>0</v>
      </c>
      <c r="J621" t="str">
        <f t="shared" ca="1" si="114"/>
        <v>'(more) Simpl. Textures PLYWOOD'!</v>
      </c>
      <c r="K621">
        <f t="shared" ca="1" si="115"/>
        <v>0</v>
      </c>
      <c r="L621">
        <f t="shared" ca="1" si="116"/>
        <v>0</v>
      </c>
      <c r="M621">
        <f t="shared" ca="1" si="117"/>
        <v>0</v>
      </c>
      <c r="O621" t="str">
        <f t="shared" ca="1" si="118"/>
        <v>D:N</v>
      </c>
      <c r="P621" t="str">
        <f t="shared" ca="1" si="119"/>
        <v>D7:N7</v>
      </c>
    </row>
    <row r="622" spans="1:16">
      <c r="A622" t="str">
        <f t="shared" si="108"/>
        <v>16</v>
      </c>
      <c r="B622" t="str">
        <f t="shared" ca="1" si="109"/>
        <v>W</v>
      </c>
      <c r="C622" t="str">
        <f t="shared" si="110"/>
        <v>SIMPL-11I-N-NT</v>
      </c>
      <c r="D622" t="s">
        <v>5640</v>
      </c>
      <c r="E622">
        <f t="shared" ca="1" si="111"/>
        <v>0</v>
      </c>
      <c r="H622" t="str">
        <f t="shared" ca="1" si="112"/>
        <v>'(more) Simpl. Textures PLYWOOD'!</v>
      </c>
      <c r="I622">
        <f t="shared" ca="1" si="113"/>
        <v>0</v>
      </c>
      <c r="J622" t="str">
        <f t="shared" ca="1" si="114"/>
        <v>'(more) Simpl. Textures PLYWOOD'!</v>
      </c>
      <c r="K622">
        <f t="shared" ca="1" si="115"/>
        <v>0</v>
      </c>
      <c r="L622">
        <f t="shared" ca="1" si="116"/>
        <v>0</v>
      </c>
      <c r="M622">
        <f t="shared" ca="1" si="117"/>
        <v>0</v>
      </c>
      <c r="O622" t="str">
        <f t="shared" ca="1" si="118"/>
        <v>D:N</v>
      </c>
      <c r="P622" t="str">
        <f t="shared" ca="1" si="119"/>
        <v>D7:N7</v>
      </c>
    </row>
    <row r="623" spans="1:16">
      <c r="A623" t="str">
        <f t="shared" si="108"/>
        <v>16</v>
      </c>
      <c r="B623" t="str">
        <f t="shared" ca="1" si="109"/>
        <v>W</v>
      </c>
      <c r="C623" t="str">
        <f t="shared" si="110"/>
        <v>SIMPL-11I-N-T</v>
      </c>
      <c r="D623" t="s">
        <v>5800</v>
      </c>
      <c r="E623">
        <f t="shared" ca="1" si="111"/>
        <v>0</v>
      </c>
      <c r="H623" t="str">
        <f t="shared" ca="1" si="112"/>
        <v>'(more) Simpl. Textures PLYWOOD'!</v>
      </c>
      <c r="I623">
        <f t="shared" ca="1" si="113"/>
        <v>0</v>
      </c>
      <c r="J623" t="str">
        <f t="shared" ca="1" si="114"/>
        <v>'(more) Simpl. Textures PLYWOOD'!</v>
      </c>
      <c r="K623">
        <f t="shared" ca="1" si="115"/>
        <v>0</v>
      </c>
      <c r="L623">
        <f t="shared" ca="1" si="116"/>
        <v>0</v>
      </c>
      <c r="M623">
        <f t="shared" ca="1" si="117"/>
        <v>0</v>
      </c>
      <c r="O623" t="str">
        <f t="shared" ca="1" si="118"/>
        <v>D:N</v>
      </c>
      <c r="P623" t="str">
        <f t="shared" ca="1" si="119"/>
        <v>D7:N7</v>
      </c>
    </row>
    <row r="624" spans="1:16">
      <c r="A624" t="str">
        <f t="shared" si="108"/>
        <v>01</v>
      </c>
      <c r="B624" t="str">
        <f t="shared" ca="1" si="109"/>
        <v>W</v>
      </c>
      <c r="C624" t="str">
        <f t="shared" si="110"/>
        <v>SIMPL-11I-T</v>
      </c>
      <c r="D624" t="s">
        <v>6323</v>
      </c>
      <c r="E624">
        <f t="shared" ca="1" si="111"/>
        <v>0</v>
      </c>
      <c r="H624" t="str">
        <f t="shared" ca="1" si="112"/>
        <v>'Simpl. all tex-DT PLYWOOD'!</v>
      </c>
      <c r="I624" t="str">
        <f t="shared" ca="1" si="113"/>
        <v>'Simpl. all tex-DT PLYWOOD'!</v>
      </c>
      <c r="J624">
        <f t="shared" ca="1" si="114"/>
        <v>0</v>
      </c>
      <c r="K624">
        <f t="shared" ca="1" si="115"/>
        <v>0</v>
      </c>
      <c r="L624">
        <f t="shared" ca="1" si="116"/>
        <v>0</v>
      </c>
      <c r="M624">
        <f t="shared" ca="1" si="117"/>
        <v>0</v>
      </c>
      <c r="O624" t="str">
        <f t="shared" ca="1" si="118"/>
        <v>D:z</v>
      </c>
      <c r="P624" t="str">
        <f t="shared" ca="1" si="119"/>
        <v>D7:z7</v>
      </c>
    </row>
    <row r="625" spans="1:16">
      <c r="A625" t="str">
        <f t="shared" si="108"/>
        <v>02</v>
      </c>
      <c r="B625" t="str">
        <f t="shared" ca="1" si="109"/>
        <v>W</v>
      </c>
      <c r="C625" t="str">
        <f t="shared" si="110"/>
        <v>SIMPL-11I-T</v>
      </c>
      <c r="D625" t="s">
        <v>6324</v>
      </c>
      <c r="E625">
        <f t="shared" ca="1" si="111"/>
        <v>0</v>
      </c>
      <c r="H625" t="str">
        <f t="shared" ca="1" si="112"/>
        <v>'Simpl. all tex-DT PLYWOOD'!</v>
      </c>
      <c r="I625" t="str">
        <f t="shared" ca="1" si="113"/>
        <v>'Simpl. all tex-DT PLYWOOD'!</v>
      </c>
      <c r="J625">
        <f t="shared" ca="1" si="114"/>
        <v>0</v>
      </c>
      <c r="K625">
        <f t="shared" ca="1" si="115"/>
        <v>0</v>
      </c>
      <c r="L625">
        <f t="shared" ca="1" si="116"/>
        <v>0</v>
      </c>
      <c r="M625">
        <f t="shared" ca="1" si="117"/>
        <v>0</v>
      </c>
      <c r="O625" t="str">
        <f t="shared" ca="1" si="118"/>
        <v>D:z</v>
      </c>
      <c r="P625" t="str">
        <f t="shared" ca="1" si="119"/>
        <v>D7:z7</v>
      </c>
    </row>
    <row r="626" spans="1:16">
      <c r="A626" t="str">
        <f t="shared" si="108"/>
        <v>03</v>
      </c>
      <c r="B626" t="str">
        <f t="shared" ca="1" si="109"/>
        <v>W</v>
      </c>
      <c r="C626" t="str">
        <f t="shared" si="110"/>
        <v>SIMPL-11I-T</v>
      </c>
      <c r="D626" t="s">
        <v>6325</v>
      </c>
      <c r="E626">
        <f t="shared" ca="1" si="111"/>
        <v>0</v>
      </c>
      <c r="H626" t="str">
        <f t="shared" ca="1" si="112"/>
        <v>'Simpl. all tex-DT PLYWOOD'!</v>
      </c>
      <c r="I626" t="str">
        <f t="shared" ca="1" si="113"/>
        <v>'Simpl. all tex-DT PLYWOOD'!</v>
      </c>
      <c r="J626">
        <f t="shared" ca="1" si="114"/>
        <v>0</v>
      </c>
      <c r="K626">
        <f t="shared" ca="1" si="115"/>
        <v>0</v>
      </c>
      <c r="L626">
        <f t="shared" ca="1" si="116"/>
        <v>0</v>
      </c>
      <c r="M626">
        <f t="shared" ca="1" si="117"/>
        <v>0</v>
      </c>
      <c r="O626" t="str">
        <f t="shared" ca="1" si="118"/>
        <v>D:z</v>
      </c>
      <c r="P626" t="str">
        <f t="shared" ca="1" si="119"/>
        <v>D7:z7</v>
      </c>
    </row>
    <row r="627" spans="1:16">
      <c r="A627" t="str">
        <f t="shared" si="108"/>
        <v>04</v>
      </c>
      <c r="B627" t="str">
        <f t="shared" ca="1" si="109"/>
        <v>W</v>
      </c>
      <c r="C627" t="str">
        <f t="shared" si="110"/>
        <v>SIMPL-11I-T</v>
      </c>
      <c r="D627" t="s">
        <v>6326</v>
      </c>
      <c r="E627">
        <f t="shared" ca="1" si="111"/>
        <v>0</v>
      </c>
      <c r="H627" t="str">
        <f t="shared" ca="1" si="112"/>
        <v>'Simpl. all tex-DT PLYWOOD'!</v>
      </c>
      <c r="I627" t="str">
        <f t="shared" ca="1" si="113"/>
        <v>'Simpl. all tex-DT PLYWOOD'!</v>
      </c>
      <c r="J627">
        <f t="shared" ca="1" si="114"/>
        <v>0</v>
      </c>
      <c r="K627">
        <f t="shared" ca="1" si="115"/>
        <v>0</v>
      </c>
      <c r="L627">
        <f t="shared" ca="1" si="116"/>
        <v>0</v>
      </c>
      <c r="M627">
        <f t="shared" ca="1" si="117"/>
        <v>0</v>
      </c>
      <c r="O627" t="str">
        <f t="shared" ca="1" si="118"/>
        <v>D:z</v>
      </c>
      <c r="P627" t="str">
        <f t="shared" ca="1" si="119"/>
        <v>D7:z7</v>
      </c>
    </row>
    <row r="628" spans="1:16">
      <c r="A628" t="str">
        <f t="shared" si="108"/>
        <v>05</v>
      </c>
      <c r="B628" t="str">
        <f t="shared" ca="1" si="109"/>
        <v>W</v>
      </c>
      <c r="C628" t="str">
        <f t="shared" si="110"/>
        <v>SIMPL-11I-T</v>
      </c>
      <c r="D628" t="s">
        <v>6327</v>
      </c>
      <c r="E628">
        <f t="shared" ca="1" si="111"/>
        <v>0</v>
      </c>
      <c r="H628" t="str">
        <f t="shared" ca="1" si="112"/>
        <v>'Simpl. all tex-DT PLYWOOD'!</v>
      </c>
      <c r="I628" t="str">
        <f t="shared" ca="1" si="113"/>
        <v>'Simpl. all tex-DT PLYWOOD'!</v>
      </c>
      <c r="J628">
        <f t="shared" ca="1" si="114"/>
        <v>0</v>
      </c>
      <c r="K628">
        <f t="shared" ca="1" si="115"/>
        <v>0</v>
      </c>
      <c r="L628">
        <f t="shared" ca="1" si="116"/>
        <v>0</v>
      </c>
      <c r="M628">
        <f t="shared" ca="1" si="117"/>
        <v>0</v>
      </c>
      <c r="O628" t="str">
        <f t="shared" ca="1" si="118"/>
        <v>D:z</v>
      </c>
      <c r="P628" t="str">
        <f t="shared" ca="1" si="119"/>
        <v>D7:z7</v>
      </c>
    </row>
    <row r="629" spans="1:16">
      <c r="A629" t="str">
        <f t="shared" si="108"/>
        <v>06</v>
      </c>
      <c r="B629" t="str">
        <f t="shared" ca="1" si="109"/>
        <v>W</v>
      </c>
      <c r="C629" t="str">
        <f t="shared" si="110"/>
        <v>SIMPL-11I-T</v>
      </c>
      <c r="D629" t="s">
        <v>6328</v>
      </c>
      <c r="E629">
        <f t="shared" ca="1" si="111"/>
        <v>0</v>
      </c>
      <c r="H629" t="str">
        <f t="shared" ca="1" si="112"/>
        <v>'Simpl. all tex-DT PLYWOOD'!</v>
      </c>
      <c r="I629" t="str">
        <f t="shared" ca="1" si="113"/>
        <v>'Simpl. all tex-DT PLYWOOD'!</v>
      </c>
      <c r="J629">
        <f t="shared" ca="1" si="114"/>
        <v>0</v>
      </c>
      <c r="K629">
        <f t="shared" ca="1" si="115"/>
        <v>0</v>
      </c>
      <c r="L629">
        <f t="shared" ca="1" si="116"/>
        <v>0</v>
      </c>
      <c r="M629">
        <f t="shared" ca="1" si="117"/>
        <v>0</v>
      </c>
      <c r="O629" t="str">
        <f t="shared" ca="1" si="118"/>
        <v>D:z</v>
      </c>
      <c r="P629" t="str">
        <f t="shared" ca="1" si="119"/>
        <v>D7:z7</v>
      </c>
    </row>
    <row r="630" spans="1:16">
      <c r="A630" t="str">
        <f t="shared" si="108"/>
        <v>07</v>
      </c>
      <c r="B630" t="str">
        <f t="shared" ca="1" si="109"/>
        <v>W</v>
      </c>
      <c r="C630" t="str">
        <f t="shared" si="110"/>
        <v>SIMPL-11I-T</v>
      </c>
      <c r="D630" t="s">
        <v>6329</v>
      </c>
      <c r="E630">
        <f t="shared" ca="1" si="111"/>
        <v>0</v>
      </c>
      <c r="H630" t="str">
        <f t="shared" ca="1" si="112"/>
        <v>'Simpl. all tex-DT PLYWOOD'!</v>
      </c>
      <c r="I630" t="str">
        <f t="shared" ca="1" si="113"/>
        <v>'Simpl. all tex-DT PLYWOOD'!</v>
      </c>
      <c r="J630">
        <f t="shared" ca="1" si="114"/>
        <v>0</v>
      </c>
      <c r="K630">
        <f t="shared" ca="1" si="115"/>
        <v>0</v>
      </c>
      <c r="L630">
        <f t="shared" ca="1" si="116"/>
        <v>0</v>
      </c>
      <c r="M630">
        <f t="shared" ca="1" si="117"/>
        <v>0</v>
      </c>
      <c r="O630" t="str">
        <f t="shared" ca="1" si="118"/>
        <v>D:z</v>
      </c>
      <c r="P630" t="str">
        <f t="shared" ca="1" si="119"/>
        <v>D7:z7</v>
      </c>
    </row>
    <row r="631" spans="1:16">
      <c r="A631" t="str">
        <f t="shared" si="108"/>
        <v>08</v>
      </c>
      <c r="B631" t="str">
        <f t="shared" ca="1" si="109"/>
        <v>W</v>
      </c>
      <c r="C631" t="str">
        <f t="shared" si="110"/>
        <v>SIMPL-11I-T</v>
      </c>
      <c r="D631" t="s">
        <v>6330</v>
      </c>
      <c r="E631">
        <f t="shared" ca="1" si="111"/>
        <v>0</v>
      </c>
      <c r="H631" t="str">
        <f t="shared" ca="1" si="112"/>
        <v>'Simpl. all tex-DT PLYWOOD'!</v>
      </c>
      <c r="I631" t="str">
        <f t="shared" ca="1" si="113"/>
        <v>'Simpl. all tex-DT PLYWOOD'!</v>
      </c>
      <c r="J631">
        <f t="shared" ca="1" si="114"/>
        <v>0</v>
      </c>
      <c r="K631">
        <f t="shared" ca="1" si="115"/>
        <v>0</v>
      </c>
      <c r="L631">
        <f t="shared" ca="1" si="116"/>
        <v>0</v>
      </c>
      <c r="M631">
        <f t="shared" ca="1" si="117"/>
        <v>0</v>
      </c>
      <c r="O631" t="str">
        <f t="shared" ca="1" si="118"/>
        <v>D:z</v>
      </c>
      <c r="P631" t="str">
        <f t="shared" ca="1" si="119"/>
        <v>D7:z7</v>
      </c>
    </row>
    <row r="632" spans="1:16">
      <c r="A632" t="str">
        <f t="shared" si="108"/>
        <v>09</v>
      </c>
      <c r="B632" t="str">
        <f t="shared" ca="1" si="109"/>
        <v>W</v>
      </c>
      <c r="C632" t="str">
        <f t="shared" si="110"/>
        <v>SIMPL-11I-T</v>
      </c>
      <c r="D632" t="s">
        <v>6331</v>
      </c>
      <c r="E632">
        <f t="shared" ca="1" si="111"/>
        <v>0</v>
      </c>
      <c r="H632" t="str">
        <f t="shared" ca="1" si="112"/>
        <v>'Simpl. all tex-DT PLYWOOD'!</v>
      </c>
      <c r="I632" t="str">
        <f t="shared" ca="1" si="113"/>
        <v>'Simpl. all tex-DT PLYWOOD'!</v>
      </c>
      <c r="J632">
        <f t="shared" ca="1" si="114"/>
        <v>0</v>
      </c>
      <c r="K632">
        <f t="shared" ca="1" si="115"/>
        <v>0</v>
      </c>
      <c r="L632">
        <f t="shared" ca="1" si="116"/>
        <v>0</v>
      </c>
      <c r="M632">
        <f t="shared" ca="1" si="117"/>
        <v>0</v>
      </c>
      <c r="O632" t="str">
        <f t="shared" ca="1" si="118"/>
        <v>D:z</v>
      </c>
      <c r="P632" t="str">
        <f t="shared" ca="1" si="119"/>
        <v>D7:z7</v>
      </c>
    </row>
    <row r="633" spans="1:16">
      <c r="A633" t="str">
        <f t="shared" si="108"/>
        <v>10</v>
      </c>
      <c r="B633" t="str">
        <f t="shared" ca="1" si="109"/>
        <v>W</v>
      </c>
      <c r="C633" t="str">
        <f t="shared" si="110"/>
        <v>SIMPL-11I-T</v>
      </c>
      <c r="D633" t="s">
        <v>6332</v>
      </c>
      <c r="E633">
        <f t="shared" ca="1" si="111"/>
        <v>0</v>
      </c>
      <c r="H633" t="str">
        <f t="shared" ca="1" si="112"/>
        <v>'Simpl. all tex-DT PLYWOOD'!</v>
      </c>
      <c r="I633" t="str">
        <f t="shared" ca="1" si="113"/>
        <v>'Simpl. all tex-DT PLYWOOD'!</v>
      </c>
      <c r="J633">
        <f t="shared" ca="1" si="114"/>
        <v>0</v>
      </c>
      <c r="K633">
        <f t="shared" ca="1" si="115"/>
        <v>0</v>
      </c>
      <c r="L633">
        <f t="shared" ca="1" si="116"/>
        <v>0</v>
      </c>
      <c r="M633">
        <f t="shared" ca="1" si="117"/>
        <v>0</v>
      </c>
      <c r="O633" t="str">
        <f t="shared" ca="1" si="118"/>
        <v>D:z</v>
      </c>
      <c r="P633" t="str">
        <f t="shared" ca="1" si="119"/>
        <v>D7:z7</v>
      </c>
    </row>
    <row r="634" spans="1:16">
      <c r="A634" t="str">
        <f t="shared" si="108"/>
        <v>100</v>
      </c>
      <c r="B634" t="str">
        <f t="shared" ca="1" si="109"/>
        <v>W</v>
      </c>
      <c r="C634" t="str">
        <f t="shared" si="110"/>
        <v>SIMPL-11I-T</v>
      </c>
      <c r="D634" t="s">
        <v>6982</v>
      </c>
      <c r="E634">
        <f t="shared" ca="1" si="111"/>
        <v>0</v>
      </c>
      <c r="H634" t="str">
        <f t="shared" ca="1" si="112"/>
        <v>'Simpl. all tex-DT PLYWOOD'!</v>
      </c>
      <c r="I634" t="str">
        <f t="shared" ca="1" si="113"/>
        <v>'Simpl. all tex-DT PLYWOOD'!</v>
      </c>
      <c r="J634">
        <f t="shared" ca="1" si="114"/>
        <v>0</v>
      </c>
      <c r="K634">
        <f t="shared" ca="1" si="115"/>
        <v>0</v>
      </c>
      <c r="L634">
        <f t="shared" ca="1" si="116"/>
        <v>0</v>
      </c>
      <c r="M634">
        <f t="shared" ca="1" si="117"/>
        <v>0</v>
      </c>
      <c r="O634" t="str">
        <f t="shared" ca="1" si="118"/>
        <v>D:z</v>
      </c>
      <c r="P634" t="str">
        <f t="shared" ca="1" si="119"/>
        <v>D7:z7</v>
      </c>
    </row>
    <row r="635" spans="1:16">
      <c r="A635" t="str">
        <f t="shared" si="108"/>
        <v>11</v>
      </c>
      <c r="B635" t="str">
        <f t="shared" ca="1" si="109"/>
        <v>W</v>
      </c>
      <c r="C635" t="str">
        <f t="shared" si="110"/>
        <v>SIMPL-11I-T</v>
      </c>
      <c r="D635" t="s">
        <v>6333</v>
      </c>
      <c r="E635">
        <f t="shared" ca="1" si="111"/>
        <v>0</v>
      </c>
      <c r="H635" t="str">
        <f t="shared" ca="1" si="112"/>
        <v>'Simpl. all tex-DT PLYWOOD'!</v>
      </c>
      <c r="I635" t="str">
        <f t="shared" ca="1" si="113"/>
        <v>'Simpl. all tex-DT PLYWOOD'!</v>
      </c>
      <c r="J635">
        <f t="shared" ca="1" si="114"/>
        <v>0</v>
      </c>
      <c r="K635">
        <f t="shared" ca="1" si="115"/>
        <v>0</v>
      </c>
      <c r="L635">
        <f t="shared" ca="1" si="116"/>
        <v>0</v>
      </c>
      <c r="M635">
        <f t="shared" ca="1" si="117"/>
        <v>0</v>
      </c>
      <c r="O635" t="str">
        <f t="shared" ca="1" si="118"/>
        <v>D:z</v>
      </c>
      <c r="P635" t="str">
        <f t="shared" ca="1" si="119"/>
        <v>D7:z7</v>
      </c>
    </row>
    <row r="636" spans="1:16">
      <c r="A636" t="str">
        <f t="shared" si="108"/>
        <v>12</v>
      </c>
      <c r="B636" t="str">
        <f t="shared" ca="1" si="109"/>
        <v>W</v>
      </c>
      <c r="C636" t="str">
        <f t="shared" si="110"/>
        <v>SIMPL-11I-T</v>
      </c>
      <c r="D636" t="s">
        <v>6334</v>
      </c>
      <c r="E636">
        <f t="shared" ca="1" si="111"/>
        <v>0</v>
      </c>
      <c r="H636" t="str">
        <f t="shared" ca="1" si="112"/>
        <v>'Simpl. all tex-DT PLYWOOD'!</v>
      </c>
      <c r="I636" t="str">
        <f t="shared" ca="1" si="113"/>
        <v>'Simpl. all tex-DT PLYWOOD'!</v>
      </c>
      <c r="J636">
        <f t="shared" ca="1" si="114"/>
        <v>0</v>
      </c>
      <c r="K636">
        <f t="shared" ca="1" si="115"/>
        <v>0</v>
      </c>
      <c r="L636">
        <f t="shared" ca="1" si="116"/>
        <v>0</v>
      </c>
      <c r="M636">
        <f t="shared" ca="1" si="117"/>
        <v>0</v>
      </c>
      <c r="O636" t="str">
        <f t="shared" ca="1" si="118"/>
        <v>D:z</v>
      </c>
      <c r="P636" t="str">
        <f t="shared" ca="1" si="119"/>
        <v>D7:z7</v>
      </c>
    </row>
    <row r="637" spans="1:16">
      <c r="A637" t="str">
        <f t="shared" si="108"/>
        <v>13</v>
      </c>
      <c r="B637" t="str">
        <f t="shared" ca="1" si="109"/>
        <v>W</v>
      </c>
      <c r="C637" t="str">
        <f t="shared" si="110"/>
        <v>SIMPL-11I-T</v>
      </c>
      <c r="D637" t="s">
        <v>6335</v>
      </c>
      <c r="E637">
        <f t="shared" ca="1" si="111"/>
        <v>0</v>
      </c>
      <c r="H637" t="str">
        <f t="shared" ca="1" si="112"/>
        <v>'Simpl. all tex-DT PLYWOOD'!</v>
      </c>
      <c r="I637" t="str">
        <f t="shared" ca="1" si="113"/>
        <v>'Simpl. all tex-DT PLYWOOD'!</v>
      </c>
      <c r="J637">
        <f t="shared" ca="1" si="114"/>
        <v>0</v>
      </c>
      <c r="K637">
        <f t="shared" ca="1" si="115"/>
        <v>0</v>
      </c>
      <c r="L637">
        <f t="shared" ca="1" si="116"/>
        <v>0</v>
      </c>
      <c r="M637">
        <f t="shared" ca="1" si="117"/>
        <v>0</v>
      </c>
      <c r="O637" t="str">
        <f t="shared" ca="1" si="118"/>
        <v>D:z</v>
      </c>
      <c r="P637" t="str">
        <f t="shared" ca="1" si="119"/>
        <v>D7:z7</v>
      </c>
    </row>
    <row r="638" spans="1:16">
      <c r="A638" t="str">
        <f t="shared" si="108"/>
        <v>15</v>
      </c>
      <c r="B638" t="str">
        <f t="shared" ca="1" si="109"/>
        <v>W</v>
      </c>
      <c r="C638" t="str">
        <f t="shared" si="110"/>
        <v>SIMPL-11I-T</v>
      </c>
      <c r="D638" t="s">
        <v>4858</v>
      </c>
      <c r="E638">
        <f t="shared" ca="1" si="111"/>
        <v>0</v>
      </c>
      <c r="H638" t="str">
        <f t="shared" ca="1" si="112"/>
        <v>'Simpl. all tex-DT PLYWOOD'!</v>
      </c>
      <c r="I638" t="str">
        <f t="shared" ca="1" si="113"/>
        <v>'Simpl. all tex-DT PLYWOOD'!</v>
      </c>
      <c r="J638">
        <f t="shared" ca="1" si="114"/>
        <v>0</v>
      </c>
      <c r="K638">
        <f t="shared" ca="1" si="115"/>
        <v>0</v>
      </c>
      <c r="L638">
        <f t="shared" ca="1" si="116"/>
        <v>0</v>
      </c>
      <c r="M638">
        <f t="shared" ca="1" si="117"/>
        <v>0</v>
      </c>
      <c r="O638" t="str">
        <f t="shared" ca="1" si="118"/>
        <v>D:z</v>
      </c>
      <c r="P638" t="str">
        <f t="shared" ca="1" si="119"/>
        <v>D7:z7</v>
      </c>
    </row>
    <row r="639" spans="1:16">
      <c r="A639" t="str">
        <f t="shared" si="108"/>
        <v>01</v>
      </c>
      <c r="B639" t="str">
        <f t="shared" ca="1" si="109"/>
        <v>W</v>
      </c>
      <c r="C639" t="str">
        <f t="shared" si="110"/>
        <v>SIMPL-12A</v>
      </c>
      <c r="D639" t="s">
        <v>2167</v>
      </c>
      <c r="E639">
        <f t="shared" ca="1" si="111"/>
        <v>0</v>
      </c>
      <c r="H639" t="str">
        <f t="shared" ca="1" si="112"/>
        <v>'Simpl. all tex-DT PLYWOOD'!</v>
      </c>
      <c r="I639" t="str">
        <f t="shared" ca="1" si="113"/>
        <v>'Simpl. all tex-DT PLYWOOD'!</v>
      </c>
      <c r="J639">
        <f t="shared" ca="1" si="114"/>
        <v>0</v>
      </c>
      <c r="K639">
        <f t="shared" ca="1" si="115"/>
        <v>0</v>
      </c>
      <c r="L639">
        <f t="shared" ca="1" si="116"/>
        <v>0</v>
      </c>
      <c r="M639">
        <f t="shared" ca="1" si="117"/>
        <v>0</v>
      </c>
      <c r="O639" t="str">
        <f t="shared" ca="1" si="118"/>
        <v>D:z</v>
      </c>
      <c r="P639" t="str">
        <f t="shared" ca="1" si="119"/>
        <v>D7:z7</v>
      </c>
    </row>
    <row r="640" spans="1:16">
      <c r="A640" t="str">
        <f t="shared" si="108"/>
        <v>02</v>
      </c>
      <c r="B640" t="str">
        <f t="shared" ca="1" si="109"/>
        <v>W</v>
      </c>
      <c r="C640" t="str">
        <f t="shared" si="110"/>
        <v>SIMPL-12A</v>
      </c>
      <c r="D640" t="s">
        <v>2168</v>
      </c>
      <c r="E640">
        <f t="shared" ca="1" si="111"/>
        <v>0</v>
      </c>
      <c r="H640" t="str">
        <f t="shared" ca="1" si="112"/>
        <v>'Simpl. all tex-DT PLYWOOD'!</v>
      </c>
      <c r="I640" t="str">
        <f t="shared" ca="1" si="113"/>
        <v>'Simpl. all tex-DT PLYWOOD'!</v>
      </c>
      <c r="J640">
        <f t="shared" ca="1" si="114"/>
        <v>0</v>
      </c>
      <c r="K640">
        <f t="shared" ca="1" si="115"/>
        <v>0</v>
      </c>
      <c r="L640">
        <f t="shared" ca="1" si="116"/>
        <v>0</v>
      </c>
      <c r="M640">
        <f t="shared" ca="1" si="117"/>
        <v>0</v>
      </c>
      <c r="O640" t="str">
        <f t="shared" ca="1" si="118"/>
        <v>D:z</v>
      </c>
      <c r="P640" t="str">
        <f t="shared" ca="1" si="119"/>
        <v>D7:z7</v>
      </c>
    </row>
    <row r="641" spans="1:16">
      <c r="A641" t="str">
        <f t="shared" si="108"/>
        <v>03</v>
      </c>
      <c r="B641" t="str">
        <f t="shared" ca="1" si="109"/>
        <v>W</v>
      </c>
      <c r="C641" t="str">
        <f t="shared" si="110"/>
        <v>SIMPL-12A</v>
      </c>
      <c r="D641" t="s">
        <v>2169</v>
      </c>
      <c r="E641">
        <f t="shared" ca="1" si="111"/>
        <v>0</v>
      </c>
      <c r="H641" t="str">
        <f t="shared" ca="1" si="112"/>
        <v>'Simpl. all tex-DT PLYWOOD'!</v>
      </c>
      <c r="I641" t="str">
        <f t="shared" ca="1" si="113"/>
        <v>'Simpl. all tex-DT PLYWOOD'!</v>
      </c>
      <c r="J641">
        <f t="shared" ca="1" si="114"/>
        <v>0</v>
      </c>
      <c r="K641">
        <f t="shared" ca="1" si="115"/>
        <v>0</v>
      </c>
      <c r="L641">
        <f t="shared" ca="1" si="116"/>
        <v>0</v>
      </c>
      <c r="M641">
        <f t="shared" ca="1" si="117"/>
        <v>0</v>
      </c>
      <c r="O641" t="str">
        <f t="shared" ca="1" si="118"/>
        <v>D:z</v>
      </c>
      <c r="P641" t="str">
        <f t="shared" ca="1" si="119"/>
        <v>D7:z7</v>
      </c>
    </row>
    <row r="642" spans="1:16">
      <c r="A642" t="str">
        <f t="shared" si="108"/>
        <v>04</v>
      </c>
      <c r="B642" t="str">
        <f t="shared" ca="1" si="109"/>
        <v>W</v>
      </c>
      <c r="C642" t="str">
        <f t="shared" si="110"/>
        <v>SIMPL-12A</v>
      </c>
      <c r="D642" t="s">
        <v>2170</v>
      </c>
      <c r="E642">
        <f t="shared" ca="1" si="111"/>
        <v>0</v>
      </c>
      <c r="H642" t="str">
        <f t="shared" ca="1" si="112"/>
        <v>'Simpl. all tex-DT PLYWOOD'!</v>
      </c>
      <c r="I642" t="str">
        <f t="shared" ca="1" si="113"/>
        <v>'Simpl. all tex-DT PLYWOOD'!</v>
      </c>
      <c r="J642">
        <f t="shared" ca="1" si="114"/>
        <v>0</v>
      </c>
      <c r="K642">
        <f t="shared" ca="1" si="115"/>
        <v>0</v>
      </c>
      <c r="L642">
        <f t="shared" ca="1" si="116"/>
        <v>0</v>
      </c>
      <c r="M642">
        <f t="shared" ca="1" si="117"/>
        <v>0</v>
      </c>
      <c r="O642" t="str">
        <f t="shared" ca="1" si="118"/>
        <v>D:z</v>
      </c>
      <c r="P642" t="str">
        <f t="shared" ca="1" si="119"/>
        <v>D7:z7</v>
      </c>
    </row>
    <row r="643" spans="1:16">
      <c r="A643" t="str">
        <f t="shared" si="108"/>
        <v>05</v>
      </c>
      <c r="B643" t="str">
        <f t="shared" ca="1" si="109"/>
        <v>W</v>
      </c>
      <c r="C643" t="str">
        <f t="shared" si="110"/>
        <v>SIMPL-12A</v>
      </c>
      <c r="D643" t="s">
        <v>2171</v>
      </c>
      <c r="E643">
        <f t="shared" ca="1" si="111"/>
        <v>0</v>
      </c>
      <c r="H643" t="str">
        <f t="shared" ca="1" si="112"/>
        <v>'Simpl. all tex-DT PLYWOOD'!</v>
      </c>
      <c r="I643" t="str">
        <f t="shared" ca="1" si="113"/>
        <v>'Simpl. all tex-DT PLYWOOD'!</v>
      </c>
      <c r="J643">
        <f t="shared" ca="1" si="114"/>
        <v>0</v>
      </c>
      <c r="K643">
        <f t="shared" ca="1" si="115"/>
        <v>0</v>
      </c>
      <c r="L643">
        <f t="shared" ca="1" si="116"/>
        <v>0</v>
      </c>
      <c r="M643">
        <f t="shared" ca="1" si="117"/>
        <v>0</v>
      </c>
      <c r="O643" t="str">
        <f t="shared" ca="1" si="118"/>
        <v>D:z</v>
      </c>
      <c r="P643" t="str">
        <f t="shared" ca="1" si="119"/>
        <v>D7:z7</v>
      </c>
    </row>
    <row r="644" spans="1:16">
      <c r="A644" t="str">
        <f t="shared" si="108"/>
        <v>06</v>
      </c>
      <c r="B644" t="str">
        <f t="shared" ca="1" si="109"/>
        <v>W</v>
      </c>
      <c r="C644" t="str">
        <f t="shared" si="110"/>
        <v>SIMPL-12A</v>
      </c>
      <c r="D644" t="s">
        <v>2172</v>
      </c>
      <c r="E644">
        <f t="shared" ca="1" si="111"/>
        <v>0</v>
      </c>
      <c r="H644" t="str">
        <f t="shared" ca="1" si="112"/>
        <v>'Simpl. all tex-DT PLYWOOD'!</v>
      </c>
      <c r="I644" t="str">
        <f t="shared" ca="1" si="113"/>
        <v>'Simpl. all tex-DT PLYWOOD'!</v>
      </c>
      <c r="J644">
        <f t="shared" ca="1" si="114"/>
        <v>0</v>
      </c>
      <c r="K644">
        <f t="shared" ca="1" si="115"/>
        <v>0</v>
      </c>
      <c r="L644">
        <f t="shared" ca="1" si="116"/>
        <v>0</v>
      </c>
      <c r="M644">
        <f t="shared" ca="1" si="117"/>
        <v>0</v>
      </c>
      <c r="O644" t="str">
        <f t="shared" ca="1" si="118"/>
        <v>D:z</v>
      </c>
      <c r="P644" t="str">
        <f t="shared" ca="1" si="119"/>
        <v>D7:z7</v>
      </c>
    </row>
    <row r="645" spans="1:16">
      <c r="A645" t="str">
        <f t="shared" si="108"/>
        <v>07</v>
      </c>
      <c r="B645" t="str">
        <f t="shared" ca="1" si="109"/>
        <v>W</v>
      </c>
      <c r="C645" t="str">
        <f t="shared" si="110"/>
        <v>SIMPL-12A</v>
      </c>
      <c r="D645" t="s">
        <v>2173</v>
      </c>
      <c r="E645">
        <f t="shared" ca="1" si="111"/>
        <v>0</v>
      </c>
      <c r="H645" t="str">
        <f t="shared" ca="1" si="112"/>
        <v>'Simpl. all tex-DT PLYWOOD'!</v>
      </c>
      <c r="I645" t="str">
        <f t="shared" ca="1" si="113"/>
        <v>'Simpl. all tex-DT PLYWOOD'!</v>
      </c>
      <c r="J645">
        <f t="shared" ca="1" si="114"/>
        <v>0</v>
      </c>
      <c r="K645">
        <f t="shared" ca="1" si="115"/>
        <v>0</v>
      </c>
      <c r="L645">
        <f t="shared" ca="1" si="116"/>
        <v>0</v>
      </c>
      <c r="M645">
        <f t="shared" ca="1" si="117"/>
        <v>0</v>
      </c>
      <c r="O645" t="str">
        <f t="shared" ca="1" si="118"/>
        <v>D:z</v>
      </c>
      <c r="P645" t="str">
        <f t="shared" ca="1" si="119"/>
        <v>D7:z7</v>
      </c>
    </row>
    <row r="646" spans="1:16">
      <c r="A646" t="str">
        <f t="shared" si="108"/>
        <v>08</v>
      </c>
      <c r="B646" t="str">
        <f t="shared" ca="1" si="109"/>
        <v>W</v>
      </c>
      <c r="C646" t="str">
        <f t="shared" si="110"/>
        <v>SIMPL-12A</v>
      </c>
      <c r="D646" t="s">
        <v>2174</v>
      </c>
      <c r="E646">
        <f t="shared" ca="1" si="111"/>
        <v>0</v>
      </c>
      <c r="H646" t="str">
        <f t="shared" ca="1" si="112"/>
        <v>'Simpl. all tex-DT PLYWOOD'!</v>
      </c>
      <c r="I646" t="str">
        <f t="shared" ca="1" si="113"/>
        <v>'Simpl. all tex-DT PLYWOOD'!</v>
      </c>
      <c r="J646">
        <f t="shared" ca="1" si="114"/>
        <v>0</v>
      </c>
      <c r="K646">
        <f t="shared" ca="1" si="115"/>
        <v>0</v>
      </c>
      <c r="L646">
        <f t="shared" ca="1" si="116"/>
        <v>0</v>
      </c>
      <c r="M646">
        <f t="shared" ca="1" si="117"/>
        <v>0</v>
      </c>
      <c r="O646" t="str">
        <f t="shared" ca="1" si="118"/>
        <v>D:z</v>
      </c>
      <c r="P646" t="str">
        <f t="shared" ca="1" si="119"/>
        <v>D7:z7</v>
      </c>
    </row>
    <row r="647" spans="1:16">
      <c r="A647" t="str">
        <f t="shared" si="108"/>
        <v>09</v>
      </c>
      <c r="B647" t="str">
        <f t="shared" ca="1" si="109"/>
        <v>W</v>
      </c>
      <c r="C647" t="str">
        <f t="shared" si="110"/>
        <v>SIMPL-12A</v>
      </c>
      <c r="D647" t="s">
        <v>2175</v>
      </c>
      <c r="E647">
        <f t="shared" ca="1" si="111"/>
        <v>0</v>
      </c>
      <c r="H647" t="str">
        <f t="shared" ca="1" si="112"/>
        <v>'Simpl. all tex-DT PLYWOOD'!</v>
      </c>
      <c r="I647" t="str">
        <f t="shared" ca="1" si="113"/>
        <v>'Simpl. all tex-DT PLYWOOD'!</v>
      </c>
      <c r="J647">
        <f t="shared" ca="1" si="114"/>
        <v>0</v>
      </c>
      <c r="K647">
        <f t="shared" ca="1" si="115"/>
        <v>0</v>
      </c>
      <c r="L647">
        <f t="shared" ca="1" si="116"/>
        <v>0</v>
      </c>
      <c r="M647">
        <f t="shared" ca="1" si="117"/>
        <v>0</v>
      </c>
      <c r="O647" t="str">
        <f t="shared" ca="1" si="118"/>
        <v>D:z</v>
      </c>
      <c r="P647" t="str">
        <f t="shared" ca="1" si="119"/>
        <v>D7:z7</v>
      </c>
    </row>
    <row r="648" spans="1:16">
      <c r="A648" t="str">
        <f t="shared" si="108"/>
        <v>10</v>
      </c>
      <c r="B648" t="str">
        <f t="shared" ca="1" si="109"/>
        <v>W</v>
      </c>
      <c r="C648" t="str">
        <f t="shared" si="110"/>
        <v>SIMPL-12A</v>
      </c>
      <c r="D648" t="s">
        <v>2176</v>
      </c>
      <c r="E648">
        <f t="shared" ca="1" si="111"/>
        <v>0</v>
      </c>
      <c r="H648" t="str">
        <f t="shared" ca="1" si="112"/>
        <v>'Simpl. all tex-DT PLYWOOD'!</v>
      </c>
      <c r="I648" t="str">
        <f t="shared" ca="1" si="113"/>
        <v>'Simpl. all tex-DT PLYWOOD'!</v>
      </c>
      <c r="J648">
        <f t="shared" ca="1" si="114"/>
        <v>0</v>
      </c>
      <c r="K648">
        <f t="shared" ca="1" si="115"/>
        <v>0</v>
      </c>
      <c r="L648">
        <f t="shared" ca="1" si="116"/>
        <v>0</v>
      </c>
      <c r="M648">
        <f t="shared" ca="1" si="117"/>
        <v>0</v>
      </c>
      <c r="O648" t="str">
        <f t="shared" ca="1" si="118"/>
        <v>D:z</v>
      </c>
      <c r="P648" t="str">
        <f t="shared" ca="1" si="119"/>
        <v>D7:z7</v>
      </c>
    </row>
    <row r="649" spans="1:16">
      <c r="A649" t="str">
        <f t="shared" si="108"/>
        <v>100</v>
      </c>
      <c r="B649" t="str">
        <f t="shared" ca="1" si="109"/>
        <v>W</v>
      </c>
      <c r="C649" t="str">
        <f t="shared" si="110"/>
        <v>SIMPL-12A</v>
      </c>
      <c r="D649" t="s">
        <v>6983</v>
      </c>
      <c r="E649">
        <f t="shared" ca="1" si="111"/>
        <v>0</v>
      </c>
      <c r="H649" t="str">
        <f t="shared" ca="1" si="112"/>
        <v>'Simpl. all tex-DT PLYWOOD'!</v>
      </c>
      <c r="I649" t="str">
        <f t="shared" ca="1" si="113"/>
        <v>'Simpl. all tex-DT PLYWOOD'!</v>
      </c>
      <c r="J649">
        <f t="shared" ca="1" si="114"/>
        <v>0</v>
      </c>
      <c r="K649">
        <f t="shared" ca="1" si="115"/>
        <v>0</v>
      </c>
      <c r="L649">
        <f t="shared" ca="1" si="116"/>
        <v>0</v>
      </c>
      <c r="M649">
        <f t="shared" ca="1" si="117"/>
        <v>0</v>
      </c>
      <c r="O649" t="str">
        <f t="shared" ca="1" si="118"/>
        <v>D:z</v>
      </c>
      <c r="P649" t="str">
        <f t="shared" ca="1" si="119"/>
        <v>D7:z7</v>
      </c>
    </row>
    <row r="650" spans="1:16">
      <c r="A650" t="str">
        <f t="shared" si="108"/>
        <v>11</v>
      </c>
      <c r="B650" t="str">
        <f t="shared" ca="1" si="109"/>
        <v>W</v>
      </c>
      <c r="C650" t="str">
        <f t="shared" si="110"/>
        <v>SIMPL-12A</v>
      </c>
      <c r="D650" t="s">
        <v>2177</v>
      </c>
      <c r="E650">
        <f t="shared" ca="1" si="111"/>
        <v>0</v>
      </c>
      <c r="H650" t="str">
        <f t="shared" ca="1" si="112"/>
        <v>'Simpl. all tex-DT PLYWOOD'!</v>
      </c>
      <c r="I650" t="str">
        <f t="shared" ca="1" si="113"/>
        <v>'Simpl. all tex-DT PLYWOOD'!</v>
      </c>
      <c r="J650">
        <f t="shared" ca="1" si="114"/>
        <v>0</v>
      </c>
      <c r="K650">
        <f t="shared" ca="1" si="115"/>
        <v>0</v>
      </c>
      <c r="L650">
        <f t="shared" ca="1" si="116"/>
        <v>0</v>
      </c>
      <c r="M650">
        <f t="shared" ca="1" si="117"/>
        <v>0</v>
      </c>
      <c r="O650" t="str">
        <f t="shared" ca="1" si="118"/>
        <v>D:z</v>
      </c>
      <c r="P650" t="str">
        <f t="shared" ca="1" si="119"/>
        <v>D7:z7</v>
      </c>
    </row>
    <row r="651" spans="1:16">
      <c r="A651" t="str">
        <f t="shared" si="108"/>
        <v>12</v>
      </c>
      <c r="B651" t="str">
        <f t="shared" ca="1" si="109"/>
        <v>W</v>
      </c>
      <c r="C651" t="str">
        <f t="shared" si="110"/>
        <v>SIMPL-12A</v>
      </c>
      <c r="D651" t="s">
        <v>2178</v>
      </c>
      <c r="E651">
        <f t="shared" ca="1" si="111"/>
        <v>0</v>
      </c>
      <c r="H651" t="str">
        <f t="shared" ca="1" si="112"/>
        <v>'Simpl. all tex-DT PLYWOOD'!</v>
      </c>
      <c r="I651" t="str">
        <f t="shared" ca="1" si="113"/>
        <v>'Simpl. all tex-DT PLYWOOD'!</v>
      </c>
      <c r="J651">
        <f t="shared" ca="1" si="114"/>
        <v>0</v>
      </c>
      <c r="K651">
        <f t="shared" ca="1" si="115"/>
        <v>0</v>
      </c>
      <c r="L651">
        <f t="shared" ca="1" si="116"/>
        <v>0</v>
      </c>
      <c r="M651">
        <f t="shared" ca="1" si="117"/>
        <v>0</v>
      </c>
      <c r="O651" t="str">
        <f t="shared" ca="1" si="118"/>
        <v>D:z</v>
      </c>
      <c r="P651" t="str">
        <f t="shared" ca="1" si="119"/>
        <v>D7:z7</v>
      </c>
    </row>
    <row r="652" spans="1:16">
      <c r="A652" t="str">
        <f t="shared" si="108"/>
        <v>13</v>
      </c>
      <c r="B652" t="str">
        <f t="shared" ca="1" si="109"/>
        <v>W</v>
      </c>
      <c r="C652" t="str">
        <f t="shared" si="110"/>
        <v>SIMPL-12A</v>
      </c>
      <c r="D652" t="s">
        <v>2179</v>
      </c>
      <c r="E652">
        <f t="shared" ca="1" si="111"/>
        <v>0</v>
      </c>
      <c r="H652" t="str">
        <f t="shared" ca="1" si="112"/>
        <v>'Simpl. all tex-DT PLYWOOD'!</v>
      </c>
      <c r="I652" t="str">
        <f t="shared" ca="1" si="113"/>
        <v>'Simpl. all tex-DT PLYWOOD'!</v>
      </c>
      <c r="J652">
        <f t="shared" ca="1" si="114"/>
        <v>0</v>
      </c>
      <c r="K652">
        <f t="shared" ca="1" si="115"/>
        <v>0</v>
      </c>
      <c r="L652">
        <f t="shared" ca="1" si="116"/>
        <v>0</v>
      </c>
      <c r="M652">
        <f t="shared" ca="1" si="117"/>
        <v>0</v>
      </c>
      <c r="O652" t="str">
        <f t="shared" ca="1" si="118"/>
        <v>D:z</v>
      </c>
      <c r="P652" t="str">
        <f t="shared" ca="1" si="119"/>
        <v>D7:z7</v>
      </c>
    </row>
    <row r="653" spans="1:16">
      <c r="A653" t="str">
        <f t="shared" si="108"/>
        <v>01</v>
      </c>
      <c r="B653" t="str">
        <f t="shared" ca="1" si="109"/>
        <v>W</v>
      </c>
      <c r="C653" t="str">
        <f t="shared" si="110"/>
        <v>SIMPL-12A-C</v>
      </c>
      <c r="D653" t="s">
        <v>6123</v>
      </c>
      <c r="E653">
        <f t="shared" ca="1" si="111"/>
        <v>0</v>
      </c>
      <c r="H653" t="str">
        <f t="shared" ca="1" si="112"/>
        <v>'(more) Simpl. Textures PLYWOOD'!</v>
      </c>
      <c r="I653">
        <f t="shared" ca="1" si="113"/>
        <v>0</v>
      </c>
      <c r="J653" t="str">
        <f t="shared" ca="1" si="114"/>
        <v>'(more) Simpl. Textures PLYWOOD'!</v>
      </c>
      <c r="K653">
        <f t="shared" ca="1" si="115"/>
        <v>0</v>
      </c>
      <c r="L653">
        <f t="shared" ca="1" si="116"/>
        <v>0</v>
      </c>
      <c r="M653">
        <f t="shared" ca="1" si="117"/>
        <v>0</v>
      </c>
      <c r="O653" t="str">
        <f t="shared" ca="1" si="118"/>
        <v>D:N</v>
      </c>
      <c r="P653" t="str">
        <f t="shared" ca="1" si="119"/>
        <v>D7:N7</v>
      </c>
    </row>
    <row r="654" spans="1:16">
      <c r="A654" t="str">
        <f t="shared" si="108"/>
        <v>16</v>
      </c>
      <c r="B654" t="str">
        <f t="shared" ca="1" si="109"/>
        <v>W</v>
      </c>
      <c r="C654" t="str">
        <f t="shared" si="110"/>
        <v>SIMPL-12A-N-NT</v>
      </c>
      <c r="D654" t="s">
        <v>5641</v>
      </c>
      <c r="E654">
        <f t="shared" ca="1" si="111"/>
        <v>0</v>
      </c>
      <c r="H654" t="str">
        <f t="shared" ca="1" si="112"/>
        <v>'(more) Simpl. Textures PLYWOOD'!</v>
      </c>
      <c r="I654">
        <f t="shared" ca="1" si="113"/>
        <v>0</v>
      </c>
      <c r="J654" t="str">
        <f t="shared" ca="1" si="114"/>
        <v>'(more) Simpl. Textures PLYWOOD'!</v>
      </c>
      <c r="K654">
        <f t="shared" ca="1" si="115"/>
        <v>0</v>
      </c>
      <c r="L654">
        <f t="shared" ca="1" si="116"/>
        <v>0</v>
      </c>
      <c r="M654">
        <f t="shared" ca="1" si="117"/>
        <v>0</v>
      </c>
      <c r="O654" t="str">
        <f t="shared" ca="1" si="118"/>
        <v>D:N</v>
      </c>
      <c r="P654" t="str">
        <f t="shared" ca="1" si="119"/>
        <v>D7:N7</v>
      </c>
    </row>
    <row r="655" spans="1:16">
      <c r="A655" t="str">
        <f t="shared" ref="A655:A718" si="120">MID(D655,LEN(C655)+2,LEN(D655)-LEN(C655))</f>
        <v>16</v>
      </c>
      <c r="B655" t="str">
        <f t="shared" ref="B655:B718" ca="1" si="121">VLOOKUP(H655,$A$1:$K$4,11,FALSE)</f>
        <v>W</v>
      </c>
      <c r="C655" t="str">
        <f t="shared" ref="C655:C718" si="122">IF(RIGHT(LEFT(D655,LEN(D655)-3),1)="-",LEFT(D655,LEN(D655)-4),LEFT(D655,LEN(D655)-3))</f>
        <v>SIMPL-12A-N-T</v>
      </c>
      <c r="D655" t="s">
        <v>5801</v>
      </c>
      <c r="E655">
        <f t="shared" ref="E655:E718" ca="1" si="123">IFERROR(VLOOKUP(C655,INDIRECT($H655&amp;$O655),MATCH($A655,INDIRECT($H655&amp;$P655),0),FALSE),0)</f>
        <v>0</v>
      </c>
      <c r="H655" t="str">
        <f t="shared" ref="H655:H718" ca="1" si="124">IF(I655&lt;&gt;0,I655,IF(J655&lt;&gt;0,J655,IF(K655&lt;&gt;0,K655,IF(L655&lt;&gt;0,L655,IF(M655&lt;&gt;0,M655,N655)))))</f>
        <v>'(more) Simpl. Textures PLYWOOD'!</v>
      </c>
      <c r="I655">
        <f t="shared" ref="I655:I718" ca="1" si="125">IF(IFERROR(VLOOKUP(C655,INDIRECT($G$7&amp;"D:D"),1,FALSE),0)&lt;&gt;0,I$13,0)</f>
        <v>0</v>
      </c>
      <c r="J655" t="str">
        <f t="shared" ref="J655:J718" ca="1" si="126">IF(IFERROR(VLOOKUP(C655,INDIRECT($G$8&amp;"D:D"),1,FALSE),0)&lt;&gt;0,J$13,0)</f>
        <v>'(more) Simpl. Textures PLYWOOD'!</v>
      </c>
      <c r="K655">
        <f t="shared" ref="K655:K718" ca="1" si="127">IF(IFERROR(VLOOKUP($C655,INDIRECT($G$9&amp;"d:d"),1,FALSE),0)&lt;&gt;0,K$13,0)</f>
        <v>0</v>
      </c>
      <c r="L655">
        <f t="shared" ref="L655:L718" ca="1" si="128">IF(IFERROR(VLOOKUP($C655,INDIRECT($G$10&amp;"d:d"),1,FALSE),0)&lt;&gt;0,L$13,0)</f>
        <v>0</v>
      </c>
      <c r="M655">
        <f t="shared" ref="M655:M718" ca="1" si="129">IF(IFERROR(VLOOKUP($C655,INDIRECT($G$11&amp;"d:d"),1,FALSE),0)&lt;&gt;0,M$13,0)</f>
        <v>0</v>
      </c>
      <c r="O655" t="str">
        <f t="shared" ref="O655:O718" ca="1" si="130">VLOOKUP($H655,$G$7:$I$11,2,FALSE)</f>
        <v>D:N</v>
      </c>
      <c r="P655" t="str">
        <f t="shared" ref="P655:P718" ca="1" si="131">VLOOKUP($H655,$G$7:$I$11,3,FALSE)</f>
        <v>D7:N7</v>
      </c>
    </row>
    <row r="656" spans="1:16">
      <c r="A656" t="str">
        <f t="shared" si="120"/>
        <v>01</v>
      </c>
      <c r="B656" t="str">
        <f t="shared" ca="1" si="121"/>
        <v>W</v>
      </c>
      <c r="C656" t="str">
        <f t="shared" si="122"/>
        <v>SIMPL-12A-T</v>
      </c>
      <c r="D656" t="s">
        <v>4576</v>
      </c>
      <c r="E656">
        <f t="shared" ca="1" si="123"/>
        <v>0</v>
      </c>
      <c r="H656" t="str">
        <f t="shared" ca="1" si="124"/>
        <v>'Simpl. all tex-DT PLYWOOD'!</v>
      </c>
      <c r="I656" t="str">
        <f t="shared" ca="1" si="125"/>
        <v>'Simpl. all tex-DT PLYWOOD'!</v>
      </c>
      <c r="J656">
        <f t="shared" ca="1" si="126"/>
        <v>0</v>
      </c>
      <c r="K656">
        <f t="shared" ca="1" si="127"/>
        <v>0</v>
      </c>
      <c r="L656">
        <f t="shared" ca="1" si="128"/>
        <v>0</v>
      </c>
      <c r="M656">
        <f t="shared" ca="1" si="129"/>
        <v>0</v>
      </c>
      <c r="O656" t="str">
        <f t="shared" ca="1" si="130"/>
        <v>D:z</v>
      </c>
      <c r="P656" t="str">
        <f t="shared" ca="1" si="131"/>
        <v>D7:z7</v>
      </c>
    </row>
    <row r="657" spans="1:16">
      <c r="A657" t="str">
        <f t="shared" si="120"/>
        <v>02</v>
      </c>
      <c r="B657" t="str">
        <f t="shared" ca="1" si="121"/>
        <v>W</v>
      </c>
      <c r="C657" t="str">
        <f t="shared" si="122"/>
        <v>SIMPL-12A-T</v>
      </c>
      <c r="D657" t="s">
        <v>4577</v>
      </c>
      <c r="E657">
        <f t="shared" ca="1" si="123"/>
        <v>0</v>
      </c>
      <c r="H657" t="str">
        <f t="shared" ca="1" si="124"/>
        <v>'Simpl. all tex-DT PLYWOOD'!</v>
      </c>
      <c r="I657" t="str">
        <f t="shared" ca="1" si="125"/>
        <v>'Simpl. all tex-DT PLYWOOD'!</v>
      </c>
      <c r="J657">
        <f t="shared" ca="1" si="126"/>
        <v>0</v>
      </c>
      <c r="K657">
        <f t="shared" ca="1" si="127"/>
        <v>0</v>
      </c>
      <c r="L657">
        <f t="shared" ca="1" si="128"/>
        <v>0</v>
      </c>
      <c r="M657">
        <f t="shared" ca="1" si="129"/>
        <v>0</v>
      </c>
      <c r="O657" t="str">
        <f t="shared" ca="1" si="130"/>
        <v>D:z</v>
      </c>
      <c r="P657" t="str">
        <f t="shared" ca="1" si="131"/>
        <v>D7:z7</v>
      </c>
    </row>
    <row r="658" spans="1:16">
      <c r="A658" t="str">
        <f t="shared" si="120"/>
        <v>03</v>
      </c>
      <c r="B658" t="str">
        <f t="shared" ca="1" si="121"/>
        <v>W</v>
      </c>
      <c r="C658" t="str">
        <f t="shared" si="122"/>
        <v>SIMPL-12A-T</v>
      </c>
      <c r="D658" t="s">
        <v>4578</v>
      </c>
      <c r="E658">
        <f t="shared" ca="1" si="123"/>
        <v>0</v>
      </c>
      <c r="H658" t="str">
        <f t="shared" ca="1" si="124"/>
        <v>'Simpl. all tex-DT PLYWOOD'!</v>
      </c>
      <c r="I658" t="str">
        <f t="shared" ca="1" si="125"/>
        <v>'Simpl. all tex-DT PLYWOOD'!</v>
      </c>
      <c r="J658">
        <f t="shared" ca="1" si="126"/>
        <v>0</v>
      </c>
      <c r="K658">
        <f t="shared" ca="1" si="127"/>
        <v>0</v>
      </c>
      <c r="L658">
        <f t="shared" ca="1" si="128"/>
        <v>0</v>
      </c>
      <c r="M658">
        <f t="shared" ca="1" si="129"/>
        <v>0</v>
      </c>
      <c r="O658" t="str">
        <f t="shared" ca="1" si="130"/>
        <v>D:z</v>
      </c>
      <c r="P658" t="str">
        <f t="shared" ca="1" si="131"/>
        <v>D7:z7</v>
      </c>
    </row>
    <row r="659" spans="1:16">
      <c r="A659" t="str">
        <f t="shared" si="120"/>
        <v>04</v>
      </c>
      <c r="B659" t="str">
        <f t="shared" ca="1" si="121"/>
        <v>W</v>
      </c>
      <c r="C659" t="str">
        <f t="shared" si="122"/>
        <v>SIMPL-12A-T</v>
      </c>
      <c r="D659" t="s">
        <v>4579</v>
      </c>
      <c r="E659">
        <f t="shared" ca="1" si="123"/>
        <v>0</v>
      </c>
      <c r="H659" t="str">
        <f t="shared" ca="1" si="124"/>
        <v>'Simpl. all tex-DT PLYWOOD'!</v>
      </c>
      <c r="I659" t="str">
        <f t="shared" ca="1" si="125"/>
        <v>'Simpl. all tex-DT PLYWOOD'!</v>
      </c>
      <c r="J659">
        <f t="shared" ca="1" si="126"/>
        <v>0</v>
      </c>
      <c r="K659">
        <f t="shared" ca="1" si="127"/>
        <v>0</v>
      </c>
      <c r="L659">
        <f t="shared" ca="1" si="128"/>
        <v>0</v>
      </c>
      <c r="M659">
        <f t="shared" ca="1" si="129"/>
        <v>0</v>
      </c>
      <c r="O659" t="str">
        <f t="shared" ca="1" si="130"/>
        <v>D:z</v>
      </c>
      <c r="P659" t="str">
        <f t="shared" ca="1" si="131"/>
        <v>D7:z7</v>
      </c>
    </row>
    <row r="660" spans="1:16">
      <c r="A660" t="str">
        <f t="shared" si="120"/>
        <v>05</v>
      </c>
      <c r="B660" t="str">
        <f t="shared" ca="1" si="121"/>
        <v>W</v>
      </c>
      <c r="C660" t="str">
        <f t="shared" si="122"/>
        <v>SIMPL-12A-T</v>
      </c>
      <c r="D660" t="s">
        <v>4580</v>
      </c>
      <c r="E660">
        <f t="shared" ca="1" si="123"/>
        <v>0</v>
      </c>
      <c r="H660" t="str">
        <f t="shared" ca="1" si="124"/>
        <v>'Simpl. all tex-DT PLYWOOD'!</v>
      </c>
      <c r="I660" t="str">
        <f t="shared" ca="1" si="125"/>
        <v>'Simpl. all tex-DT PLYWOOD'!</v>
      </c>
      <c r="J660">
        <f t="shared" ca="1" si="126"/>
        <v>0</v>
      </c>
      <c r="K660">
        <f t="shared" ca="1" si="127"/>
        <v>0</v>
      </c>
      <c r="L660">
        <f t="shared" ca="1" si="128"/>
        <v>0</v>
      </c>
      <c r="M660">
        <f t="shared" ca="1" si="129"/>
        <v>0</v>
      </c>
      <c r="O660" t="str">
        <f t="shared" ca="1" si="130"/>
        <v>D:z</v>
      </c>
      <c r="P660" t="str">
        <f t="shared" ca="1" si="131"/>
        <v>D7:z7</v>
      </c>
    </row>
    <row r="661" spans="1:16">
      <c r="A661" t="str">
        <f t="shared" si="120"/>
        <v>06</v>
      </c>
      <c r="B661" t="str">
        <f t="shared" ca="1" si="121"/>
        <v>W</v>
      </c>
      <c r="C661" t="str">
        <f t="shared" si="122"/>
        <v>SIMPL-12A-T</v>
      </c>
      <c r="D661" t="s">
        <v>4581</v>
      </c>
      <c r="E661">
        <f t="shared" ca="1" si="123"/>
        <v>0</v>
      </c>
      <c r="H661" t="str">
        <f t="shared" ca="1" si="124"/>
        <v>'Simpl. all tex-DT PLYWOOD'!</v>
      </c>
      <c r="I661" t="str">
        <f t="shared" ca="1" si="125"/>
        <v>'Simpl. all tex-DT PLYWOOD'!</v>
      </c>
      <c r="J661">
        <f t="shared" ca="1" si="126"/>
        <v>0</v>
      </c>
      <c r="K661">
        <f t="shared" ca="1" si="127"/>
        <v>0</v>
      </c>
      <c r="L661">
        <f t="shared" ca="1" si="128"/>
        <v>0</v>
      </c>
      <c r="M661">
        <f t="shared" ca="1" si="129"/>
        <v>0</v>
      </c>
      <c r="O661" t="str">
        <f t="shared" ca="1" si="130"/>
        <v>D:z</v>
      </c>
      <c r="P661" t="str">
        <f t="shared" ca="1" si="131"/>
        <v>D7:z7</v>
      </c>
    </row>
    <row r="662" spans="1:16">
      <c r="A662" t="str">
        <f t="shared" si="120"/>
        <v>07</v>
      </c>
      <c r="B662" t="str">
        <f t="shared" ca="1" si="121"/>
        <v>W</v>
      </c>
      <c r="C662" t="str">
        <f t="shared" si="122"/>
        <v>SIMPL-12A-T</v>
      </c>
      <c r="D662" t="s">
        <v>4582</v>
      </c>
      <c r="E662">
        <f t="shared" ca="1" si="123"/>
        <v>0</v>
      </c>
      <c r="H662" t="str">
        <f t="shared" ca="1" si="124"/>
        <v>'Simpl. all tex-DT PLYWOOD'!</v>
      </c>
      <c r="I662" t="str">
        <f t="shared" ca="1" si="125"/>
        <v>'Simpl. all tex-DT PLYWOOD'!</v>
      </c>
      <c r="J662">
        <f t="shared" ca="1" si="126"/>
        <v>0</v>
      </c>
      <c r="K662">
        <f t="shared" ca="1" si="127"/>
        <v>0</v>
      </c>
      <c r="L662">
        <f t="shared" ca="1" si="128"/>
        <v>0</v>
      </c>
      <c r="M662">
        <f t="shared" ca="1" si="129"/>
        <v>0</v>
      </c>
      <c r="O662" t="str">
        <f t="shared" ca="1" si="130"/>
        <v>D:z</v>
      </c>
      <c r="P662" t="str">
        <f t="shared" ca="1" si="131"/>
        <v>D7:z7</v>
      </c>
    </row>
    <row r="663" spans="1:16">
      <c r="A663" t="str">
        <f t="shared" si="120"/>
        <v>08</v>
      </c>
      <c r="B663" t="str">
        <f t="shared" ca="1" si="121"/>
        <v>W</v>
      </c>
      <c r="C663" t="str">
        <f t="shared" si="122"/>
        <v>SIMPL-12A-T</v>
      </c>
      <c r="D663" t="s">
        <v>4583</v>
      </c>
      <c r="E663">
        <f t="shared" ca="1" si="123"/>
        <v>0</v>
      </c>
      <c r="H663" t="str">
        <f t="shared" ca="1" si="124"/>
        <v>'Simpl. all tex-DT PLYWOOD'!</v>
      </c>
      <c r="I663" t="str">
        <f t="shared" ca="1" si="125"/>
        <v>'Simpl. all tex-DT PLYWOOD'!</v>
      </c>
      <c r="J663">
        <f t="shared" ca="1" si="126"/>
        <v>0</v>
      </c>
      <c r="K663">
        <f t="shared" ca="1" si="127"/>
        <v>0</v>
      </c>
      <c r="L663">
        <f t="shared" ca="1" si="128"/>
        <v>0</v>
      </c>
      <c r="M663">
        <f t="shared" ca="1" si="129"/>
        <v>0</v>
      </c>
      <c r="O663" t="str">
        <f t="shared" ca="1" si="130"/>
        <v>D:z</v>
      </c>
      <c r="P663" t="str">
        <f t="shared" ca="1" si="131"/>
        <v>D7:z7</v>
      </c>
    </row>
    <row r="664" spans="1:16">
      <c r="A664" t="str">
        <f t="shared" si="120"/>
        <v>09</v>
      </c>
      <c r="B664" t="str">
        <f t="shared" ca="1" si="121"/>
        <v>W</v>
      </c>
      <c r="C664" t="str">
        <f t="shared" si="122"/>
        <v>SIMPL-12A-T</v>
      </c>
      <c r="D664" t="s">
        <v>4584</v>
      </c>
      <c r="E664">
        <f t="shared" ca="1" si="123"/>
        <v>0</v>
      </c>
      <c r="H664" t="str">
        <f t="shared" ca="1" si="124"/>
        <v>'Simpl. all tex-DT PLYWOOD'!</v>
      </c>
      <c r="I664" t="str">
        <f t="shared" ca="1" si="125"/>
        <v>'Simpl. all tex-DT PLYWOOD'!</v>
      </c>
      <c r="J664">
        <f t="shared" ca="1" si="126"/>
        <v>0</v>
      </c>
      <c r="K664">
        <f t="shared" ca="1" si="127"/>
        <v>0</v>
      </c>
      <c r="L664">
        <f t="shared" ca="1" si="128"/>
        <v>0</v>
      </c>
      <c r="M664">
        <f t="shared" ca="1" si="129"/>
        <v>0</v>
      </c>
      <c r="O664" t="str">
        <f t="shared" ca="1" si="130"/>
        <v>D:z</v>
      </c>
      <c r="P664" t="str">
        <f t="shared" ca="1" si="131"/>
        <v>D7:z7</v>
      </c>
    </row>
    <row r="665" spans="1:16">
      <c r="A665" t="str">
        <f t="shared" si="120"/>
        <v>10</v>
      </c>
      <c r="B665" t="str">
        <f t="shared" ca="1" si="121"/>
        <v>W</v>
      </c>
      <c r="C665" t="str">
        <f t="shared" si="122"/>
        <v>SIMPL-12A-T</v>
      </c>
      <c r="D665" t="s">
        <v>4585</v>
      </c>
      <c r="E665">
        <f t="shared" ca="1" si="123"/>
        <v>0</v>
      </c>
      <c r="H665" t="str">
        <f t="shared" ca="1" si="124"/>
        <v>'Simpl. all tex-DT PLYWOOD'!</v>
      </c>
      <c r="I665" t="str">
        <f t="shared" ca="1" si="125"/>
        <v>'Simpl. all tex-DT PLYWOOD'!</v>
      </c>
      <c r="J665">
        <f t="shared" ca="1" si="126"/>
        <v>0</v>
      </c>
      <c r="K665">
        <f t="shared" ca="1" si="127"/>
        <v>0</v>
      </c>
      <c r="L665">
        <f t="shared" ca="1" si="128"/>
        <v>0</v>
      </c>
      <c r="M665">
        <f t="shared" ca="1" si="129"/>
        <v>0</v>
      </c>
      <c r="O665" t="str">
        <f t="shared" ca="1" si="130"/>
        <v>D:z</v>
      </c>
      <c r="P665" t="str">
        <f t="shared" ca="1" si="131"/>
        <v>D7:z7</v>
      </c>
    </row>
    <row r="666" spans="1:16">
      <c r="A666" t="str">
        <f t="shared" si="120"/>
        <v>100</v>
      </c>
      <c r="B666" t="str">
        <f t="shared" ca="1" si="121"/>
        <v>W</v>
      </c>
      <c r="C666" t="str">
        <f t="shared" si="122"/>
        <v>SIMPL-12A-T</v>
      </c>
      <c r="D666" t="s">
        <v>6984</v>
      </c>
      <c r="E666">
        <f t="shared" ca="1" si="123"/>
        <v>0</v>
      </c>
      <c r="H666" t="str">
        <f t="shared" ca="1" si="124"/>
        <v>'Simpl. all tex-DT PLYWOOD'!</v>
      </c>
      <c r="I666" t="str">
        <f t="shared" ca="1" si="125"/>
        <v>'Simpl. all tex-DT PLYWOOD'!</v>
      </c>
      <c r="J666">
        <f t="shared" ca="1" si="126"/>
        <v>0</v>
      </c>
      <c r="K666">
        <f t="shared" ca="1" si="127"/>
        <v>0</v>
      </c>
      <c r="L666">
        <f t="shared" ca="1" si="128"/>
        <v>0</v>
      </c>
      <c r="M666">
        <f t="shared" ca="1" si="129"/>
        <v>0</v>
      </c>
      <c r="O666" t="str">
        <f t="shared" ca="1" si="130"/>
        <v>D:z</v>
      </c>
      <c r="P666" t="str">
        <f t="shared" ca="1" si="131"/>
        <v>D7:z7</v>
      </c>
    </row>
    <row r="667" spans="1:16">
      <c r="A667" t="str">
        <f t="shared" si="120"/>
        <v>11</v>
      </c>
      <c r="B667" t="str">
        <f t="shared" ca="1" si="121"/>
        <v>W</v>
      </c>
      <c r="C667" t="str">
        <f t="shared" si="122"/>
        <v>SIMPL-12A-T</v>
      </c>
      <c r="D667" t="s">
        <v>4586</v>
      </c>
      <c r="E667">
        <f t="shared" ca="1" si="123"/>
        <v>0</v>
      </c>
      <c r="H667" t="str">
        <f t="shared" ca="1" si="124"/>
        <v>'Simpl. all tex-DT PLYWOOD'!</v>
      </c>
      <c r="I667" t="str">
        <f t="shared" ca="1" si="125"/>
        <v>'Simpl. all tex-DT PLYWOOD'!</v>
      </c>
      <c r="J667">
        <f t="shared" ca="1" si="126"/>
        <v>0</v>
      </c>
      <c r="K667">
        <f t="shared" ca="1" si="127"/>
        <v>0</v>
      </c>
      <c r="L667">
        <f t="shared" ca="1" si="128"/>
        <v>0</v>
      </c>
      <c r="M667">
        <f t="shared" ca="1" si="129"/>
        <v>0</v>
      </c>
      <c r="O667" t="str">
        <f t="shared" ca="1" si="130"/>
        <v>D:z</v>
      </c>
      <c r="P667" t="str">
        <f t="shared" ca="1" si="131"/>
        <v>D7:z7</v>
      </c>
    </row>
    <row r="668" spans="1:16">
      <c r="A668" t="str">
        <f t="shared" si="120"/>
        <v>12</v>
      </c>
      <c r="B668" t="str">
        <f t="shared" ca="1" si="121"/>
        <v>W</v>
      </c>
      <c r="C668" t="str">
        <f t="shared" si="122"/>
        <v>SIMPL-12A-T</v>
      </c>
      <c r="D668" t="s">
        <v>4587</v>
      </c>
      <c r="E668">
        <f t="shared" ca="1" si="123"/>
        <v>0</v>
      </c>
      <c r="H668" t="str">
        <f t="shared" ca="1" si="124"/>
        <v>'Simpl. all tex-DT PLYWOOD'!</v>
      </c>
      <c r="I668" t="str">
        <f t="shared" ca="1" si="125"/>
        <v>'Simpl. all tex-DT PLYWOOD'!</v>
      </c>
      <c r="J668">
        <f t="shared" ca="1" si="126"/>
        <v>0</v>
      </c>
      <c r="K668">
        <f t="shared" ca="1" si="127"/>
        <v>0</v>
      </c>
      <c r="L668">
        <f t="shared" ca="1" si="128"/>
        <v>0</v>
      </c>
      <c r="M668">
        <f t="shared" ca="1" si="129"/>
        <v>0</v>
      </c>
      <c r="O668" t="str">
        <f t="shared" ca="1" si="130"/>
        <v>D:z</v>
      </c>
      <c r="P668" t="str">
        <f t="shared" ca="1" si="131"/>
        <v>D7:z7</v>
      </c>
    </row>
    <row r="669" spans="1:16">
      <c r="A669" t="str">
        <f t="shared" si="120"/>
        <v>13</v>
      </c>
      <c r="B669" t="str">
        <f t="shared" ca="1" si="121"/>
        <v>W</v>
      </c>
      <c r="C669" t="str">
        <f t="shared" si="122"/>
        <v>SIMPL-12A-T</v>
      </c>
      <c r="D669" t="s">
        <v>4588</v>
      </c>
      <c r="E669">
        <f t="shared" ca="1" si="123"/>
        <v>0</v>
      </c>
      <c r="H669" t="str">
        <f t="shared" ca="1" si="124"/>
        <v>'Simpl. all tex-DT PLYWOOD'!</v>
      </c>
      <c r="I669" t="str">
        <f t="shared" ca="1" si="125"/>
        <v>'Simpl. all tex-DT PLYWOOD'!</v>
      </c>
      <c r="J669">
        <f t="shared" ca="1" si="126"/>
        <v>0</v>
      </c>
      <c r="K669">
        <f t="shared" ca="1" si="127"/>
        <v>0</v>
      </c>
      <c r="L669">
        <f t="shared" ca="1" si="128"/>
        <v>0</v>
      </c>
      <c r="M669">
        <f t="shared" ca="1" si="129"/>
        <v>0</v>
      </c>
      <c r="O669" t="str">
        <f t="shared" ca="1" si="130"/>
        <v>D:z</v>
      </c>
      <c r="P669" t="str">
        <f t="shared" ca="1" si="131"/>
        <v>D7:z7</v>
      </c>
    </row>
    <row r="670" spans="1:16">
      <c r="A670" t="str">
        <f t="shared" si="120"/>
        <v>15</v>
      </c>
      <c r="B670" t="str">
        <f t="shared" ca="1" si="121"/>
        <v>W</v>
      </c>
      <c r="C670" t="str">
        <f t="shared" si="122"/>
        <v>SIMPL-12A-T</v>
      </c>
      <c r="D670" t="s">
        <v>4859</v>
      </c>
      <c r="E670">
        <f t="shared" ca="1" si="123"/>
        <v>0</v>
      </c>
      <c r="H670" t="str">
        <f t="shared" ca="1" si="124"/>
        <v>'Simpl. all tex-DT PLYWOOD'!</v>
      </c>
      <c r="I670" t="str">
        <f t="shared" ca="1" si="125"/>
        <v>'Simpl. all tex-DT PLYWOOD'!</v>
      </c>
      <c r="J670">
        <f t="shared" ca="1" si="126"/>
        <v>0</v>
      </c>
      <c r="K670">
        <f t="shared" ca="1" si="127"/>
        <v>0</v>
      </c>
      <c r="L670">
        <f t="shared" ca="1" si="128"/>
        <v>0</v>
      </c>
      <c r="M670">
        <f t="shared" ca="1" si="129"/>
        <v>0</v>
      </c>
      <c r="O670" t="str">
        <f t="shared" ca="1" si="130"/>
        <v>D:z</v>
      </c>
      <c r="P670" t="str">
        <f t="shared" ca="1" si="131"/>
        <v>D7:z7</v>
      </c>
    </row>
    <row r="671" spans="1:16">
      <c r="A671" t="str">
        <f t="shared" si="120"/>
        <v>01</v>
      </c>
      <c r="B671" t="str">
        <f t="shared" ca="1" si="121"/>
        <v>W</v>
      </c>
      <c r="C671" t="str">
        <f t="shared" si="122"/>
        <v>SIMPL-12B</v>
      </c>
      <c r="D671" t="s">
        <v>2180</v>
      </c>
      <c r="E671">
        <f t="shared" ca="1" si="123"/>
        <v>0</v>
      </c>
      <c r="H671" t="str">
        <f t="shared" ca="1" si="124"/>
        <v>'Simpl. all tex-DT PLYWOOD'!</v>
      </c>
      <c r="I671" t="str">
        <f t="shared" ca="1" si="125"/>
        <v>'Simpl. all tex-DT PLYWOOD'!</v>
      </c>
      <c r="J671">
        <f t="shared" ca="1" si="126"/>
        <v>0</v>
      </c>
      <c r="K671">
        <f t="shared" ca="1" si="127"/>
        <v>0</v>
      </c>
      <c r="L671">
        <f t="shared" ca="1" si="128"/>
        <v>0</v>
      </c>
      <c r="M671">
        <f t="shared" ca="1" si="129"/>
        <v>0</v>
      </c>
      <c r="O671" t="str">
        <f t="shared" ca="1" si="130"/>
        <v>D:z</v>
      </c>
      <c r="P671" t="str">
        <f t="shared" ca="1" si="131"/>
        <v>D7:z7</v>
      </c>
    </row>
    <row r="672" spans="1:16">
      <c r="A672" t="str">
        <f t="shared" si="120"/>
        <v>02</v>
      </c>
      <c r="B672" t="str">
        <f t="shared" ca="1" si="121"/>
        <v>W</v>
      </c>
      <c r="C672" t="str">
        <f t="shared" si="122"/>
        <v>SIMPL-12B</v>
      </c>
      <c r="D672" t="s">
        <v>2181</v>
      </c>
      <c r="E672">
        <f t="shared" ca="1" si="123"/>
        <v>0</v>
      </c>
      <c r="H672" t="str">
        <f t="shared" ca="1" si="124"/>
        <v>'Simpl. all tex-DT PLYWOOD'!</v>
      </c>
      <c r="I672" t="str">
        <f t="shared" ca="1" si="125"/>
        <v>'Simpl. all tex-DT PLYWOOD'!</v>
      </c>
      <c r="J672">
        <f t="shared" ca="1" si="126"/>
        <v>0</v>
      </c>
      <c r="K672">
        <f t="shared" ca="1" si="127"/>
        <v>0</v>
      </c>
      <c r="L672">
        <f t="shared" ca="1" si="128"/>
        <v>0</v>
      </c>
      <c r="M672">
        <f t="shared" ca="1" si="129"/>
        <v>0</v>
      </c>
      <c r="O672" t="str">
        <f t="shared" ca="1" si="130"/>
        <v>D:z</v>
      </c>
      <c r="P672" t="str">
        <f t="shared" ca="1" si="131"/>
        <v>D7:z7</v>
      </c>
    </row>
    <row r="673" spans="1:16">
      <c r="A673" t="str">
        <f t="shared" si="120"/>
        <v>03</v>
      </c>
      <c r="B673" t="str">
        <f t="shared" ca="1" si="121"/>
        <v>W</v>
      </c>
      <c r="C673" t="str">
        <f t="shared" si="122"/>
        <v>SIMPL-12B</v>
      </c>
      <c r="D673" t="s">
        <v>2182</v>
      </c>
      <c r="E673">
        <f t="shared" ca="1" si="123"/>
        <v>0</v>
      </c>
      <c r="H673" t="str">
        <f t="shared" ca="1" si="124"/>
        <v>'Simpl. all tex-DT PLYWOOD'!</v>
      </c>
      <c r="I673" t="str">
        <f t="shared" ca="1" si="125"/>
        <v>'Simpl. all tex-DT PLYWOOD'!</v>
      </c>
      <c r="J673">
        <f t="shared" ca="1" si="126"/>
        <v>0</v>
      </c>
      <c r="K673">
        <f t="shared" ca="1" si="127"/>
        <v>0</v>
      </c>
      <c r="L673">
        <f t="shared" ca="1" si="128"/>
        <v>0</v>
      </c>
      <c r="M673">
        <f t="shared" ca="1" si="129"/>
        <v>0</v>
      </c>
      <c r="O673" t="str">
        <f t="shared" ca="1" si="130"/>
        <v>D:z</v>
      </c>
      <c r="P673" t="str">
        <f t="shared" ca="1" si="131"/>
        <v>D7:z7</v>
      </c>
    </row>
    <row r="674" spans="1:16">
      <c r="A674" t="str">
        <f t="shared" si="120"/>
        <v>04</v>
      </c>
      <c r="B674" t="str">
        <f t="shared" ca="1" si="121"/>
        <v>W</v>
      </c>
      <c r="C674" t="str">
        <f t="shared" si="122"/>
        <v>SIMPL-12B</v>
      </c>
      <c r="D674" t="s">
        <v>2183</v>
      </c>
      <c r="E674">
        <f t="shared" ca="1" si="123"/>
        <v>0</v>
      </c>
      <c r="H674" t="str">
        <f t="shared" ca="1" si="124"/>
        <v>'Simpl. all tex-DT PLYWOOD'!</v>
      </c>
      <c r="I674" t="str">
        <f t="shared" ca="1" si="125"/>
        <v>'Simpl. all tex-DT PLYWOOD'!</v>
      </c>
      <c r="J674">
        <f t="shared" ca="1" si="126"/>
        <v>0</v>
      </c>
      <c r="K674">
        <f t="shared" ca="1" si="127"/>
        <v>0</v>
      </c>
      <c r="L674">
        <f t="shared" ca="1" si="128"/>
        <v>0</v>
      </c>
      <c r="M674">
        <f t="shared" ca="1" si="129"/>
        <v>0</v>
      </c>
      <c r="O674" t="str">
        <f t="shared" ca="1" si="130"/>
        <v>D:z</v>
      </c>
      <c r="P674" t="str">
        <f t="shared" ca="1" si="131"/>
        <v>D7:z7</v>
      </c>
    </row>
    <row r="675" spans="1:16">
      <c r="A675" t="str">
        <f t="shared" si="120"/>
        <v>05</v>
      </c>
      <c r="B675" t="str">
        <f t="shared" ca="1" si="121"/>
        <v>W</v>
      </c>
      <c r="C675" t="str">
        <f t="shared" si="122"/>
        <v>SIMPL-12B</v>
      </c>
      <c r="D675" t="s">
        <v>2184</v>
      </c>
      <c r="E675">
        <f t="shared" ca="1" si="123"/>
        <v>0</v>
      </c>
      <c r="H675" t="str">
        <f t="shared" ca="1" si="124"/>
        <v>'Simpl. all tex-DT PLYWOOD'!</v>
      </c>
      <c r="I675" t="str">
        <f t="shared" ca="1" si="125"/>
        <v>'Simpl. all tex-DT PLYWOOD'!</v>
      </c>
      <c r="J675">
        <f t="shared" ca="1" si="126"/>
        <v>0</v>
      </c>
      <c r="K675">
        <f t="shared" ca="1" si="127"/>
        <v>0</v>
      </c>
      <c r="L675">
        <f t="shared" ca="1" si="128"/>
        <v>0</v>
      </c>
      <c r="M675">
        <f t="shared" ca="1" si="129"/>
        <v>0</v>
      </c>
      <c r="O675" t="str">
        <f t="shared" ca="1" si="130"/>
        <v>D:z</v>
      </c>
      <c r="P675" t="str">
        <f t="shared" ca="1" si="131"/>
        <v>D7:z7</v>
      </c>
    </row>
    <row r="676" spans="1:16">
      <c r="A676" t="str">
        <f t="shared" si="120"/>
        <v>06</v>
      </c>
      <c r="B676" t="str">
        <f t="shared" ca="1" si="121"/>
        <v>W</v>
      </c>
      <c r="C676" t="str">
        <f t="shared" si="122"/>
        <v>SIMPL-12B</v>
      </c>
      <c r="D676" t="s">
        <v>2185</v>
      </c>
      <c r="E676">
        <f t="shared" ca="1" si="123"/>
        <v>0</v>
      </c>
      <c r="H676" t="str">
        <f t="shared" ca="1" si="124"/>
        <v>'Simpl. all tex-DT PLYWOOD'!</v>
      </c>
      <c r="I676" t="str">
        <f t="shared" ca="1" si="125"/>
        <v>'Simpl. all tex-DT PLYWOOD'!</v>
      </c>
      <c r="J676">
        <f t="shared" ca="1" si="126"/>
        <v>0</v>
      </c>
      <c r="K676">
        <f t="shared" ca="1" si="127"/>
        <v>0</v>
      </c>
      <c r="L676">
        <f t="shared" ca="1" si="128"/>
        <v>0</v>
      </c>
      <c r="M676">
        <f t="shared" ca="1" si="129"/>
        <v>0</v>
      </c>
      <c r="O676" t="str">
        <f t="shared" ca="1" si="130"/>
        <v>D:z</v>
      </c>
      <c r="P676" t="str">
        <f t="shared" ca="1" si="131"/>
        <v>D7:z7</v>
      </c>
    </row>
    <row r="677" spans="1:16">
      <c r="A677" t="str">
        <f t="shared" si="120"/>
        <v>07</v>
      </c>
      <c r="B677" t="str">
        <f t="shared" ca="1" si="121"/>
        <v>W</v>
      </c>
      <c r="C677" t="str">
        <f t="shared" si="122"/>
        <v>SIMPL-12B</v>
      </c>
      <c r="D677" t="s">
        <v>2186</v>
      </c>
      <c r="E677">
        <f t="shared" ca="1" si="123"/>
        <v>0</v>
      </c>
      <c r="H677" t="str">
        <f t="shared" ca="1" si="124"/>
        <v>'Simpl. all tex-DT PLYWOOD'!</v>
      </c>
      <c r="I677" t="str">
        <f t="shared" ca="1" si="125"/>
        <v>'Simpl. all tex-DT PLYWOOD'!</v>
      </c>
      <c r="J677">
        <f t="shared" ca="1" si="126"/>
        <v>0</v>
      </c>
      <c r="K677">
        <f t="shared" ca="1" si="127"/>
        <v>0</v>
      </c>
      <c r="L677">
        <f t="shared" ca="1" si="128"/>
        <v>0</v>
      </c>
      <c r="M677">
        <f t="shared" ca="1" si="129"/>
        <v>0</v>
      </c>
      <c r="O677" t="str">
        <f t="shared" ca="1" si="130"/>
        <v>D:z</v>
      </c>
      <c r="P677" t="str">
        <f t="shared" ca="1" si="131"/>
        <v>D7:z7</v>
      </c>
    </row>
    <row r="678" spans="1:16">
      <c r="A678" t="str">
        <f t="shared" si="120"/>
        <v>08</v>
      </c>
      <c r="B678" t="str">
        <f t="shared" ca="1" si="121"/>
        <v>W</v>
      </c>
      <c r="C678" t="str">
        <f t="shared" si="122"/>
        <v>SIMPL-12B</v>
      </c>
      <c r="D678" t="s">
        <v>2187</v>
      </c>
      <c r="E678">
        <f t="shared" ca="1" si="123"/>
        <v>0</v>
      </c>
      <c r="H678" t="str">
        <f t="shared" ca="1" si="124"/>
        <v>'Simpl. all tex-DT PLYWOOD'!</v>
      </c>
      <c r="I678" t="str">
        <f t="shared" ca="1" si="125"/>
        <v>'Simpl. all tex-DT PLYWOOD'!</v>
      </c>
      <c r="J678">
        <f t="shared" ca="1" si="126"/>
        <v>0</v>
      </c>
      <c r="K678">
        <f t="shared" ca="1" si="127"/>
        <v>0</v>
      </c>
      <c r="L678">
        <f t="shared" ca="1" si="128"/>
        <v>0</v>
      </c>
      <c r="M678">
        <f t="shared" ca="1" si="129"/>
        <v>0</v>
      </c>
      <c r="O678" t="str">
        <f t="shared" ca="1" si="130"/>
        <v>D:z</v>
      </c>
      <c r="P678" t="str">
        <f t="shared" ca="1" si="131"/>
        <v>D7:z7</v>
      </c>
    </row>
    <row r="679" spans="1:16">
      <c r="A679" t="str">
        <f t="shared" si="120"/>
        <v>09</v>
      </c>
      <c r="B679" t="str">
        <f t="shared" ca="1" si="121"/>
        <v>W</v>
      </c>
      <c r="C679" t="str">
        <f t="shared" si="122"/>
        <v>SIMPL-12B</v>
      </c>
      <c r="D679" t="s">
        <v>2188</v>
      </c>
      <c r="E679">
        <f t="shared" ca="1" si="123"/>
        <v>0</v>
      </c>
      <c r="H679" t="str">
        <f t="shared" ca="1" si="124"/>
        <v>'Simpl. all tex-DT PLYWOOD'!</v>
      </c>
      <c r="I679" t="str">
        <f t="shared" ca="1" si="125"/>
        <v>'Simpl. all tex-DT PLYWOOD'!</v>
      </c>
      <c r="J679">
        <f t="shared" ca="1" si="126"/>
        <v>0</v>
      </c>
      <c r="K679">
        <f t="shared" ca="1" si="127"/>
        <v>0</v>
      </c>
      <c r="L679">
        <f t="shared" ca="1" si="128"/>
        <v>0</v>
      </c>
      <c r="M679">
        <f t="shared" ca="1" si="129"/>
        <v>0</v>
      </c>
      <c r="O679" t="str">
        <f t="shared" ca="1" si="130"/>
        <v>D:z</v>
      </c>
      <c r="P679" t="str">
        <f t="shared" ca="1" si="131"/>
        <v>D7:z7</v>
      </c>
    </row>
    <row r="680" spans="1:16">
      <c r="A680" t="str">
        <f t="shared" si="120"/>
        <v>10</v>
      </c>
      <c r="B680" t="str">
        <f t="shared" ca="1" si="121"/>
        <v>W</v>
      </c>
      <c r="C680" t="str">
        <f t="shared" si="122"/>
        <v>SIMPL-12B</v>
      </c>
      <c r="D680" t="s">
        <v>2189</v>
      </c>
      <c r="E680">
        <f t="shared" ca="1" si="123"/>
        <v>0</v>
      </c>
      <c r="H680" t="str">
        <f t="shared" ca="1" si="124"/>
        <v>'Simpl. all tex-DT PLYWOOD'!</v>
      </c>
      <c r="I680" t="str">
        <f t="shared" ca="1" si="125"/>
        <v>'Simpl. all tex-DT PLYWOOD'!</v>
      </c>
      <c r="J680">
        <f t="shared" ca="1" si="126"/>
        <v>0</v>
      </c>
      <c r="K680">
        <f t="shared" ca="1" si="127"/>
        <v>0</v>
      </c>
      <c r="L680">
        <f t="shared" ca="1" si="128"/>
        <v>0</v>
      </c>
      <c r="M680">
        <f t="shared" ca="1" si="129"/>
        <v>0</v>
      </c>
      <c r="O680" t="str">
        <f t="shared" ca="1" si="130"/>
        <v>D:z</v>
      </c>
      <c r="P680" t="str">
        <f t="shared" ca="1" si="131"/>
        <v>D7:z7</v>
      </c>
    </row>
    <row r="681" spans="1:16">
      <c r="A681" t="str">
        <f t="shared" si="120"/>
        <v>100</v>
      </c>
      <c r="B681" t="str">
        <f t="shared" ca="1" si="121"/>
        <v>W</v>
      </c>
      <c r="C681" t="str">
        <f t="shared" si="122"/>
        <v>SIMPL-12B</v>
      </c>
      <c r="D681" t="s">
        <v>6985</v>
      </c>
      <c r="E681">
        <f t="shared" ca="1" si="123"/>
        <v>0</v>
      </c>
      <c r="H681" t="str">
        <f t="shared" ca="1" si="124"/>
        <v>'Simpl. all tex-DT PLYWOOD'!</v>
      </c>
      <c r="I681" t="str">
        <f t="shared" ca="1" si="125"/>
        <v>'Simpl. all tex-DT PLYWOOD'!</v>
      </c>
      <c r="J681">
        <f t="shared" ca="1" si="126"/>
        <v>0</v>
      </c>
      <c r="K681">
        <f t="shared" ca="1" si="127"/>
        <v>0</v>
      </c>
      <c r="L681">
        <f t="shared" ca="1" si="128"/>
        <v>0</v>
      </c>
      <c r="M681">
        <f t="shared" ca="1" si="129"/>
        <v>0</v>
      </c>
      <c r="O681" t="str">
        <f t="shared" ca="1" si="130"/>
        <v>D:z</v>
      </c>
      <c r="P681" t="str">
        <f t="shared" ca="1" si="131"/>
        <v>D7:z7</v>
      </c>
    </row>
    <row r="682" spans="1:16">
      <c r="A682" t="str">
        <f t="shared" si="120"/>
        <v>11</v>
      </c>
      <c r="B682" t="str">
        <f t="shared" ca="1" si="121"/>
        <v>W</v>
      </c>
      <c r="C682" t="str">
        <f t="shared" si="122"/>
        <v>SIMPL-12B</v>
      </c>
      <c r="D682" t="s">
        <v>2190</v>
      </c>
      <c r="E682">
        <f t="shared" ca="1" si="123"/>
        <v>0</v>
      </c>
      <c r="H682" t="str">
        <f t="shared" ca="1" si="124"/>
        <v>'Simpl. all tex-DT PLYWOOD'!</v>
      </c>
      <c r="I682" t="str">
        <f t="shared" ca="1" si="125"/>
        <v>'Simpl. all tex-DT PLYWOOD'!</v>
      </c>
      <c r="J682">
        <f t="shared" ca="1" si="126"/>
        <v>0</v>
      </c>
      <c r="K682">
        <f t="shared" ca="1" si="127"/>
        <v>0</v>
      </c>
      <c r="L682">
        <f t="shared" ca="1" si="128"/>
        <v>0</v>
      </c>
      <c r="M682">
        <f t="shared" ca="1" si="129"/>
        <v>0</v>
      </c>
      <c r="O682" t="str">
        <f t="shared" ca="1" si="130"/>
        <v>D:z</v>
      </c>
      <c r="P682" t="str">
        <f t="shared" ca="1" si="131"/>
        <v>D7:z7</v>
      </c>
    </row>
    <row r="683" spans="1:16">
      <c r="A683" t="str">
        <f t="shared" si="120"/>
        <v>12</v>
      </c>
      <c r="B683" t="str">
        <f t="shared" ca="1" si="121"/>
        <v>W</v>
      </c>
      <c r="C683" t="str">
        <f t="shared" si="122"/>
        <v>SIMPL-12B</v>
      </c>
      <c r="D683" t="s">
        <v>2191</v>
      </c>
      <c r="E683">
        <f t="shared" ca="1" si="123"/>
        <v>0</v>
      </c>
      <c r="H683" t="str">
        <f t="shared" ca="1" si="124"/>
        <v>'Simpl. all tex-DT PLYWOOD'!</v>
      </c>
      <c r="I683" t="str">
        <f t="shared" ca="1" si="125"/>
        <v>'Simpl. all tex-DT PLYWOOD'!</v>
      </c>
      <c r="J683">
        <f t="shared" ca="1" si="126"/>
        <v>0</v>
      </c>
      <c r="K683">
        <f t="shared" ca="1" si="127"/>
        <v>0</v>
      </c>
      <c r="L683">
        <f t="shared" ca="1" si="128"/>
        <v>0</v>
      </c>
      <c r="M683">
        <f t="shared" ca="1" si="129"/>
        <v>0</v>
      </c>
      <c r="O683" t="str">
        <f t="shared" ca="1" si="130"/>
        <v>D:z</v>
      </c>
      <c r="P683" t="str">
        <f t="shared" ca="1" si="131"/>
        <v>D7:z7</v>
      </c>
    </row>
    <row r="684" spans="1:16">
      <c r="A684" t="str">
        <f t="shared" si="120"/>
        <v>13</v>
      </c>
      <c r="B684" t="str">
        <f t="shared" ca="1" si="121"/>
        <v>W</v>
      </c>
      <c r="C684" t="str">
        <f t="shared" si="122"/>
        <v>SIMPL-12B</v>
      </c>
      <c r="D684" t="s">
        <v>2192</v>
      </c>
      <c r="E684">
        <f t="shared" ca="1" si="123"/>
        <v>0</v>
      </c>
      <c r="H684" t="str">
        <f t="shared" ca="1" si="124"/>
        <v>'Simpl. all tex-DT PLYWOOD'!</v>
      </c>
      <c r="I684" t="str">
        <f t="shared" ca="1" si="125"/>
        <v>'Simpl. all tex-DT PLYWOOD'!</v>
      </c>
      <c r="J684">
        <f t="shared" ca="1" si="126"/>
        <v>0</v>
      </c>
      <c r="K684">
        <f t="shared" ca="1" si="127"/>
        <v>0</v>
      </c>
      <c r="L684">
        <f t="shared" ca="1" si="128"/>
        <v>0</v>
      </c>
      <c r="M684">
        <f t="shared" ca="1" si="129"/>
        <v>0</v>
      </c>
      <c r="O684" t="str">
        <f t="shared" ca="1" si="130"/>
        <v>D:z</v>
      </c>
      <c r="P684" t="str">
        <f t="shared" ca="1" si="131"/>
        <v>D7:z7</v>
      </c>
    </row>
    <row r="685" spans="1:16">
      <c r="A685" t="str">
        <f t="shared" si="120"/>
        <v>01</v>
      </c>
      <c r="B685" t="str">
        <f t="shared" ca="1" si="121"/>
        <v>W</v>
      </c>
      <c r="C685" t="str">
        <f t="shared" si="122"/>
        <v>SIMPL-12B-C</v>
      </c>
      <c r="D685" t="s">
        <v>6124</v>
      </c>
      <c r="E685">
        <f t="shared" ca="1" si="123"/>
        <v>0</v>
      </c>
      <c r="H685" t="str">
        <f t="shared" ca="1" si="124"/>
        <v>'(more) Simpl. Textures PLYWOOD'!</v>
      </c>
      <c r="I685">
        <f t="shared" ca="1" si="125"/>
        <v>0</v>
      </c>
      <c r="J685" t="str">
        <f t="shared" ca="1" si="126"/>
        <v>'(more) Simpl. Textures PLYWOOD'!</v>
      </c>
      <c r="K685">
        <f t="shared" ca="1" si="127"/>
        <v>0</v>
      </c>
      <c r="L685">
        <f t="shared" ca="1" si="128"/>
        <v>0</v>
      </c>
      <c r="M685">
        <f t="shared" ca="1" si="129"/>
        <v>0</v>
      </c>
      <c r="O685" t="str">
        <f t="shared" ca="1" si="130"/>
        <v>D:N</v>
      </c>
      <c r="P685" t="str">
        <f t="shared" ca="1" si="131"/>
        <v>D7:N7</v>
      </c>
    </row>
    <row r="686" spans="1:16">
      <c r="A686" t="str">
        <f t="shared" si="120"/>
        <v>16</v>
      </c>
      <c r="B686" t="str">
        <f t="shared" ca="1" si="121"/>
        <v>W</v>
      </c>
      <c r="C686" t="str">
        <f t="shared" si="122"/>
        <v>SIMPL-12B-N-NT</v>
      </c>
      <c r="D686" t="s">
        <v>5642</v>
      </c>
      <c r="E686">
        <f t="shared" ca="1" si="123"/>
        <v>0</v>
      </c>
      <c r="H686" t="str">
        <f t="shared" ca="1" si="124"/>
        <v>'(more) Simpl. Textures PLYWOOD'!</v>
      </c>
      <c r="I686">
        <f t="shared" ca="1" si="125"/>
        <v>0</v>
      </c>
      <c r="J686" t="str">
        <f t="shared" ca="1" si="126"/>
        <v>'(more) Simpl. Textures PLYWOOD'!</v>
      </c>
      <c r="K686">
        <f t="shared" ca="1" si="127"/>
        <v>0</v>
      </c>
      <c r="L686">
        <f t="shared" ca="1" si="128"/>
        <v>0</v>
      </c>
      <c r="M686">
        <f t="shared" ca="1" si="129"/>
        <v>0</v>
      </c>
      <c r="O686" t="str">
        <f t="shared" ca="1" si="130"/>
        <v>D:N</v>
      </c>
      <c r="P686" t="str">
        <f t="shared" ca="1" si="131"/>
        <v>D7:N7</v>
      </c>
    </row>
    <row r="687" spans="1:16">
      <c r="A687" t="str">
        <f t="shared" si="120"/>
        <v>16</v>
      </c>
      <c r="B687" t="str">
        <f t="shared" ca="1" si="121"/>
        <v>W</v>
      </c>
      <c r="C687" t="str">
        <f t="shared" si="122"/>
        <v>SIMPL-12B-N-T</v>
      </c>
      <c r="D687" t="s">
        <v>5802</v>
      </c>
      <c r="E687">
        <f t="shared" ca="1" si="123"/>
        <v>0</v>
      </c>
      <c r="H687" t="str">
        <f t="shared" ca="1" si="124"/>
        <v>'(more) Simpl. Textures PLYWOOD'!</v>
      </c>
      <c r="I687">
        <f t="shared" ca="1" si="125"/>
        <v>0</v>
      </c>
      <c r="J687" t="str">
        <f t="shared" ca="1" si="126"/>
        <v>'(more) Simpl. Textures PLYWOOD'!</v>
      </c>
      <c r="K687">
        <f t="shared" ca="1" si="127"/>
        <v>0</v>
      </c>
      <c r="L687">
        <f t="shared" ca="1" si="128"/>
        <v>0</v>
      </c>
      <c r="M687">
        <f t="shared" ca="1" si="129"/>
        <v>0</v>
      </c>
      <c r="O687" t="str">
        <f t="shared" ca="1" si="130"/>
        <v>D:N</v>
      </c>
      <c r="P687" t="str">
        <f t="shared" ca="1" si="131"/>
        <v>D7:N7</v>
      </c>
    </row>
    <row r="688" spans="1:16">
      <c r="A688" t="str">
        <f t="shared" si="120"/>
        <v>01</v>
      </c>
      <c r="B688" t="str">
        <f t="shared" ca="1" si="121"/>
        <v>W</v>
      </c>
      <c r="C688" t="str">
        <f t="shared" si="122"/>
        <v>SIMPL-12B-T</v>
      </c>
      <c r="D688" t="s">
        <v>4590</v>
      </c>
      <c r="E688">
        <f t="shared" ca="1" si="123"/>
        <v>0</v>
      </c>
      <c r="H688" t="str">
        <f t="shared" ca="1" si="124"/>
        <v>'Simpl. all tex-DT PLYWOOD'!</v>
      </c>
      <c r="I688" t="str">
        <f t="shared" ca="1" si="125"/>
        <v>'Simpl. all tex-DT PLYWOOD'!</v>
      </c>
      <c r="J688">
        <f t="shared" ca="1" si="126"/>
        <v>0</v>
      </c>
      <c r="K688">
        <f t="shared" ca="1" si="127"/>
        <v>0</v>
      </c>
      <c r="L688">
        <f t="shared" ca="1" si="128"/>
        <v>0</v>
      </c>
      <c r="M688">
        <f t="shared" ca="1" si="129"/>
        <v>0</v>
      </c>
      <c r="O688" t="str">
        <f t="shared" ca="1" si="130"/>
        <v>D:z</v>
      </c>
      <c r="P688" t="str">
        <f t="shared" ca="1" si="131"/>
        <v>D7:z7</v>
      </c>
    </row>
    <row r="689" spans="1:16">
      <c r="A689" t="str">
        <f t="shared" si="120"/>
        <v>02</v>
      </c>
      <c r="B689" t="str">
        <f t="shared" ca="1" si="121"/>
        <v>W</v>
      </c>
      <c r="C689" t="str">
        <f t="shared" si="122"/>
        <v>SIMPL-12B-T</v>
      </c>
      <c r="D689" t="s">
        <v>4591</v>
      </c>
      <c r="E689">
        <f t="shared" ca="1" si="123"/>
        <v>0</v>
      </c>
      <c r="H689" t="str">
        <f t="shared" ca="1" si="124"/>
        <v>'Simpl. all tex-DT PLYWOOD'!</v>
      </c>
      <c r="I689" t="str">
        <f t="shared" ca="1" si="125"/>
        <v>'Simpl. all tex-DT PLYWOOD'!</v>
      </c>
      <c r="J689">
        <f t="shared" ca="1" si="126"/>
        <v>0</v>
      </c>
      <c r="K689">
        <f t="shared" ca="1" si="127"/>
        <v>0</v>
      </c>
      <c r="L689">
        <f t="shared" ca="1" si="128"/>
        <v>0</v>
      </c>
      <c r="M689">
        <f t="shared" ca="1" si="129"/>
        <v>0</v>
      </c>
      <c r="O689" t="str">
        <f t="shared" ca="1" si="130"/>
        <v>D:z</v>
      </c>
      <c r="P689" t="str">
        <f t="shared" ca="1" si="131"/>
        <v>D7:z7</v>
      </c>
    </row>
    <row r="690" spans="1:16">
      <c r="A690" t="str">
        <f t="shared" si="120"/>
        <v>03</v>
      </c>
      <c r="B690" t="str">
        <f t="shared" ca="1" si="121"/>
        <v>W</v>
      </c>
      <c r="C690" t="str">
        <f t="shared" si="122"/>
        <v>SIMPL-12B-T</v>
      </c>
      <c r="D690" t="s">
        <v>4592</v>
      </c>
      <c r="E690">
        <f t="shared" ca="1" si="123"/>
        <v>0</v>
      </c>
      <c r="H690" t="str">
        <f t="shared" ca="1" si="124"/>
        <v>'Simpl. all tex-DT PLYWOOD'!</v>
      </c>
      <c r="I690" t="str">
        <f t="shared" ca="1" si="125"/>
        <v>'Simpl. all tex-DT PLYWOOD'!</v>
      </c>
      <c r="J690">
        <f t="shared" ca="1" si="126"/>
        <v>0</v>
      </c>
      <c r="K690">
        <f t="shared" ca="1" si="127"/>
        <v>0</v>
      </c>
      <c r="L690">
        <f t="shared" ca="1" si="128"/>
        <v>0</v>
      </c>
      <c r="M690">
        <f t="shared" ca="1" si="129"/>
        <v>0</v>
      </c>
      <c r="O690" t="str">
        <f t="shared" ca="1" si="130"/>
        <v>D:z</v>
      </c>
      <c r="P690" t="str">
        <f t="shared" ca="1" si="131"/>
        <v>D7:z7</v>
      </c>
    </row>
    <row r="691" spans="1:16">
      <c r="A691" t="str">
        <f t="shared" si="120"/>
        <v>04</v>
      </c>
      <c r="B691" t="str">
        <f t="shared" ca="1" si="121"/>
        <v>W</v>
      </c>
      <c r="C691" t="str">
        <f t="shared" si="122"/>
        <v>SIMPL-12B-T</v>
      </c>
      <c r="D691" t="s">
        <v>4593</v>
      </c>
      <c r="E691">
        <f t="shared" ca="1" si="123"/>
        <v>0</v>
      </c>
      <c r="H691" t="str">
        <f t="shared" ca="1" si="124"/>
        <v>'Simpl. all tex-DT PLYWOOD'!</v>
      </c>
      <c r="I691" t="str">
        <f t="shared" ca="1" si="125"/>
        <v>'Simpl. all tex-DT PLYWOOD'!</v>
      </c>
      <c r="J691">
        <f t="shared" ca="1" si="126"/>
        <v>0</v>
      </c>
      <c r="K691">
        <f t="shared" ca="1" si="127"/>
        <v>0</v>
      </c>
      <c r="L691">
        <f t="shared" ca="1" si="128"/>
        <v>0</v>
      </c>
      <c r="M691">
        <f t="shared" ca="1" si="129"/>
        <v>0</v>
      </c>
      <c r="O691" t="str">
        <f t="shared" ca="1" si="130"/>
        <v>D:z</v>
      </c>
      <c r="P691" t="str">
        <f t="shared" ca="1" si="131"/>
        <v>D7:z7</v>
      </c>
    </row>
    <row r="692" spans="1:16">
      <c r="A692" t="str">
        <f t="shared" si="120"/>
        <v>05</v>
      </c>
      <c r="B692" t="str">
        <f t="shared" ca="1" si="121"/>
        <v>W</v>
      </c>
      <c r="C692" t="str">
        <f t="shared" si="122"/>
        <v>SIMPL-12B-T</v>
      </c>
      <c r="D692" t="s">
        <v>4594</v>
      </c>
      <c r="E692">
        <f t="shared" ca="1" si="123"/>
        <v>0</v>
      </c>
      <c r="H692" t="str">
        <f t="shared" ca="1" si="124"/>
        <v>'Simpl. all tex-DT PLYWOOD'!</v>
      </c>
      <c r="I692" t="str">
        <f t="shared" ca="1" si="125"/>
        <v>'Simpl. all tex-DT PLYWOOD'!</v>
      </c>
      <c r="J692">
        <f t="shared" ca="1" si="126"/>
        <v>0</v>
      </c>
      <c r="K692">
        <f t="shared" ca="1" si="127"/>
        <v>0</v>
      </c>
      <c r="L692">
        <f t="shared" ca="1" si="128"/>
        <v>0</v>
      </c>
      <c r="M692">
        <f t="shared" ca="1" si="129"/>
        <v>0</v>
      </c>
      <c r="O692" t="str">
        <f t="shared" ca="1" si="130"/>
        <v>D:z</v>
      </c>
      <c r="P692" t="str">
        <f t="shared" ca="1" si="131"/>
        <v>D7:z7</v>
      </c>
    </row>
    <row r="693" spans="1:16">
      <c r="A693" t="str">
        <f t="shared" si="120"/>
        <v>06</v>
      </c>
      <c r="B693" t="str">
        <f t="shared" ca="1" si="121"/>
        <v>W</v>
      </c>
      <c r="C693" t="str">
        <f t="shared" si="122"/>
        <v>SIMPL-12B-T</v>
      </c>
      <c r="D693" t="s">
        <v>4595</v>
      </c>
      <c r="E693">
        <f t="shared" ca="1" si="123"/>
        <v>0</v>
      </c>
      <c r="H693" t="str">
        <f t="shared" ca="1" si="124"/>
        <v>'Simpl. all tex-DT PLYWOOD'!</v>
      </c>
      <c r="I693" t="str">
        <f t="shared" ca="1" si="125"/>
        <v>'Simpl. all tex-DT PLYWOOD'!</v>
      </c>
      <c r="J693">
        <f t="shared" ca="1" si="126"/>
        <v>0</v>
      </c>
      <c r="K693">
        <f t="shared" ca="1" si="127"/>
        <v>0</v>
      </c>
      <c r="L693">
        <f t="shared" ca="1" si="128"/>
        <v>0</v>
      </c>
      <c r="M693">
        <f t="shared" ca="1" si="129"/>
        <v>0</v>
      </c>
      <c r="O693" t="str">
        <f t="shared" ca="1" si="130"/>
        <v>D:z</v>
      </c>
      <c r="P693" t="str">
        <f t="shared" ca="1" si="131"/>
        <v>D7:z7</v>
      </c>
    </row>
    <row r="694" spans="1:16">
      <c r="A694" t="str">
        <f t="shared" si="120"/>
        <v>07</v>
      </c>
      <c r="B694" t="str">
        <f t="shared" ca="1" si="121"/>
        <v>W</v>
      </c>
      <c r="C694" t="str">
        <f t="shared" si="122"/>
        <v>SIMPL-12B-T</v>
      </c>
      <c r="D694" t="s">
        <v>4596</v>
      </c>
      <c r="E694">
        <f t="shared" ca="1" si="123"/>
        <v>0</v>
      </c>
      <c r="H694" t="str">
        <f t="shared" ca="1" si="124"/>
        <v>'Simpl. all tex-DT PLYWOOD'!</v>
      </c>
      <c r="I694" t="str">
        <f t="shared" ca="1" si="125"/>
        <v>'Simpl. all tex-DT PLYWOOD'!</v>
      </c>
      <c r="J694">
        <f t="shared" ca="1" si="126"/>
        <v>0</v>
      </c>
      <c r="K694">
        <f t="shared" ca="1" si="127"/>
        <v>0</v>
      </c>
      <c r="L694">
        <f t="shared" ca="1" si="128"/>
        <v>0</v>
      </c>
      <c r="M694">
        <f t="shared" ca="1" si="129"/>
        <v>0</v>
      </c>
      <c r="O694" t="str">
        <f t="shared" ca="1" si="130"/>
        <v>D:z</v>
      </c>
      <c r="P694" t="str">
        <f t="shared" ca="1" si="131"/>
        <v>D7:z7</v>
      </c>
    </row>
    <row r="695" spans="1:16">
      <c r="A695" t="str">
        <f t="shared" si="120"/>
        <v>08</v>
      </c>
      <c r="B695" t="str">
        <f t="shared" ca="1" si="121"/>
        <v>W</v>
      </c>
      <c r="C695" t="str">
        <f t="shared" si="122"/>
        <v>SIMPL-12B-T</v>
      </c>
      <c r="D695" t="s">
        <v>4597</v>
      </c>
      <c r="E695">
        <f t="shared" ca="1" si="123"/>
        <v>0</v>
      </c>
      <c r="H695" t="str">
        <f t="shared" ca="1" si="124"/>
        <v>'Simpl. all tex-DT PLYWOOD'!</v>
      </c>
      <c r="I695" t="str">
        <f t="shared" ca="1" si="125"/>
        <v>'Simpl. all tex-DT PLYWOOD'!</v>
      </c>
      <c r="J695">
        <f t="shared" ca="1" si="126"/>
        <v>0</v>
      </c>
      <c r="K695">
        <f t="shared" ca="1" si="127"/>
        <v>0</v>
      </c>
      <c r="L695">
        <f t="shared" ca="1" si="128"/>
        <v>0</v>
      </c>
      <c r="M695">
        <f t="shared" ca="1" si="129"/>
        <v>0</v>
      </c>
      <c r="O695" t="str">
        <f t="shared" ca="1" si="130"/>
        <v>D:z</v>
      </c>
      <c r="P695" t="str">
        <f t="shared" ca="1" si="131"/>
        <v>D7:z7</v>
      </c>
    </row>
    <row r="696" spans="1:16">
      <c r="A696" t="str">
        <f t="shared" si="120"/>
        <v>09</v>
      </c>
      <c r="B696" t="str">
        <f t="shared" ca="1" si="121"/>
        <v>W</v>
      </c>
      <c r="C696" t="str">
        <f t="shared" si="122"/>
        <v>SIMPL-12B-T</v>
      </c>
      <c r="D696" t="s">
        <v>4598</v>
      </c>
      <c r="E696">
        <f t="shared" ca="1" si="123"/>
        <v>0</v>
      </c>
      <c r="H696" t="str">
        <f t="shared" ca="1" si="124"/>
        <v>'Simpl. all tex-DT PLYWOOD'!</v>
      </c>
      <c r="I696" t="str">
        <f t="shared" ca="1" si="125"/>
        <v>'Simpl. all tex-DT PLYWOOD'!</v>
      </c>
      <c r="J696">
        <f t="shared" ca="1" si="126"/>
        <v>0</v>
      </c>
      <c r="K696">
        <f t="shared" ca="1" si="127"/>
        <v>0</v>
      </c>
      <c r="L696">
        <f t="shared" ca="1" si="128"/>
        <v>0</v>
      </c>
      <c r="M696">
        <f t="shared" ca="1" si="129"/>
        <v>0</v>
      </c>
      <c r="O696" t="str">
        <f t="shared" ca="1" si="130"/>
        <v>D:z</v>
      </c>
      <c r="P696" t="str">
        <f t="shared" ca="1" si="131"/>
        <v>D7:z7</v>
      </c>
    </row>
    <row r="697" spans="1:16">
      <c r="A697" t="str">
        <f t="shared" si="120"/>
        <v>10</v>
      </c>
      <c r="B697" t="str">
        <f t="shared" ca="1" si="121"/>
        <v>W</v>
      </c>
      <c r="C697" t="str">
        <f t="shared" si="122"/>
        <v>SIMPL-12B-T</v>
      </c>
      <c r="D697" t="s">
        <v>4599</v>
      </c>
      <c r="E697">
        <f t="shared" ca="1" si="123"/>
        <v>0</v>
      </c>
      <c r="H697" t="str">
        <f t="shared" ca="1" si="124"/>
        <v>'Simpl. all tex-DT PLYWOOD'!</v>
      </c>
      <c r="I697" t="str">
        <f t="shared" ca="1" si="125"/>
        <v>'Simpl. all tex-DT PLYWOOD'!</v>
      </c>
      <c r="J697">
        <f t="shared" ca="1" si="126"/>
        <v>0</v>
      </c>
      <c r="K697">
        <f t="shared" ca="1" si="127"/>
        <v>0</v>
      </c>
      <c r="L697">
        <f t="shared" ca="1" si="128"/>
        <v>0</v>
      </c>
      <c r="M697">
        <f t="shared" ca="1" si="129"/>
        <v>0</v>
      </c>
      <c r="O697" t="str">
        <f t="shared" ca="1" si="130"/>
        <v>D:z</v>
      </c>
      <c r="P697" t="str">
        <f t="shared" ca="1" si="131"/>
        <v>D7:z7</v>
      </c>
    </row>
    <row r="698" spans="1:16">
      <c r="A698" t="str">
        <f t="shared" si="120"/>
        <v>100</v>
      </c>
      <c r="B698" t="str">
        <f t="shared" ca="1" si="121"/>
        <v>W</v>
      </c>
      <c r="C698" t="str">
        <f t="shared" si="122"/>
        <v>SIMPL-12B-T</v>
      </c>
      <c r="D698" t="s">
        <v>6986</v>
      </c>
      <c r="E698">
        <f t="shared" ca="1" si="123"/>
        <v>0</v>
      </c>
      <c r="H698" t="str">
        <f t="shared" ca="1" si="124"/>
        <v>'Simpl. all tex-DT PLYWOOD'!</v>
      </c>
      <c r="I698" t="str">
        <f t="shared" ca="1" si="125"/>
        <v>'Simpl. all tex-DT PLYWOOD'!</v>
      </c>
      <c r="J698">
        <f t="shared" ca="1" si="126"/>
        <v>0</v>
      </c>
      <c r="K698">
        <f t="shared" ca="1" si="127"/>
        <v>0</v>
      </c>
      <c r="L698">
        <f t="shared" ca="1" si="128"/>
        <v>0</v>
      </c>
      <c r="M698">
        <f t="shared" ca="1" si="129"/>
        <v>0</v>
      </c>
      <c r="O698" t="str">
        <f t="shared" ca="1" si="130"/>
        <v>D:z</v>
      </c>
      <c r="P698" t="str">
        <f t="shared" ca="1" si="131"/>
        <v>D7:z7</v>
      </c>
    </row>
    <row r="699" spans="1:16">
      <c r="A699" t="str">
        <f t="shared" si="120"/>
        <v>11</v>
      </c>
      <c r="B699" t="str">
        <f t="shared" ca="1" si="121"/>
        <v>W</v>
      </c>
      <c r="C699" t="str">
        <f t="shared" si="122"/>
        <v>SIMPL-12B-T</v>
      </c>
      <c r="D699" t="s">
        <v>4600</v>
      </c>
      <c r="E699">
        <f t="shared" ca="1" si="123"/>
        <v>0</v>
      </c>
      <c r="H699" t="str">
        <f t="shared" ca="1" si="124"/>
        <v>'Simpl. all tex-DT PLYWOOD'!</v>
      </c>
      <c r="I699" t="str">
        <f t="shared" ca="1" si="125"/>
        <v>'Simpl. all tex-DT PLYWOOD'!</v>
      </c>
      <c r="J699">
        <f t="shared" ca="1" si="126"/>
        <v>0</v>
      </c>
      <c r="K699">
        <f t="shared" ca="1" si="127"/>
        <v>0</v>
      </c>
      <c r="L699">
        <f t="shared" ca="1" si="128"/>
        <v>0</v>
      </c>
      <c r="M699">
        <f t="shared" ca="1" si="129"/>
        <v>0</v>
      </c>
      <c r="O699" t="str">
        <f t="shared" ca="1" si="130"/>
        <v>D:z</v>
      </c>
      <c r="P699" t="str">
        <f t="shared" ca="1" si="131"/>
        <v>D7:z7</v>
      </c>
    </row>
    <row r="700" spans="1:16">
      <c r="A700" t="str">
        <f t="shared" si="120"/>
        <v>12</v>
      </c>
      <c r="B700" t="str">
        <f t="shared" ca="1" si="121"/>
        <v>W</v>
      </c>
      <c r="C700" t="str">
        <f t="shared" si="122"/>
        <v>SIMPL-12B-T</v>
      </c>
      <c r="D700" t="s">
        <v>4601</v>
      </c>
      <c r="E700">
        <f t="shared" ca="1" si="123"/>
        <v>0</v>
      </c>
      <c r="H700" t="str">
        <f t="shared" ca="1" si="124"/>
        <v>'Simpl. all tex-DT PLYWOOD'!</v>
      </c>
      <c r="I700" t="str">
        <f t="shared" ca="1" si="125"/>
        <v>'Simpl. all tex-DT PLYWOOD'!</v>
      </c>
      <c r="J700">
        <f t="shared" ca="1" si="126"/>
        <v>0</v>
      </c>
      <c r="K700">
        <f t="shared" ca="1" si="127"/>
        <v>0</v>
      </c>
      <c r="L700">
        <f t="shared" ca="1" si="128"/>
        <v>0</v>
      </c>
      <c r="M700">
        <f t="shared" ca="1" si="129"/>
        <v>0</v>
      </c>
      <c r="O700" t="str">
        <f t="shared" ca="1" si="130"/>
        <v>D:z</v>
      </c>
      <c r="P700" t="str">
        <f t="shared" ca="1" si="131"/>
        <v>D7:z7</v>
      </c>
    </row>
    <row r="701" spans="1:16">
      <c r="A701" t="str">
        <f t="shared" si="120"/>
        <v>13</v>
      </c>
      <c r="B701" t="str">
        <f t="shared" ca="1" si="121"/>
        <v>W</v>
      </c>
      <c r="C701" t="str">
        <f t="shared" si="122"/>
        <v>SIMPL-12B-T</v>
      </c>
      <c r="D701" t="s">
        <v>4602</v>
      </c>
      <c r="E701">
        <f t="shared" ca="1" si="123"/>
        <v>0</v>
      </c>
      <c r="H701" t="str">
        <f t="shared" ca="1" si="124"/>
        <v>'Simpl. all tex-DT PLYWOOD'!</v>
      </c>
      <c r="I701" t="str">
        <f t="shared" ca="1" si="125"/>
        <v>'Simpl. all tex-DT PLYWOOD'!</v>
      </c>
      <c r="J701">
        <f t="shared" ca="1" si="126"/>
        <v>0</v>
      </c>
      <c r="K701">
        <f t="shared" ca="1" si="127"/>
        <v>0</v>
      </c>
      <c r="L701">
        <f t="shared" ca="1" si="128"/>
        <v>0</v>
      </c>
      <c r="M701">
        <f t="shared" ca="1" si="129"/>
        <v>0</v>
      </c>
      <c r="O701" t="str">
        <f t="shared" ca="1" si="130"/>
        <v>D:z</v>
      </c>
      <c r="P701" t="str">
        <f t="shared" ca="1" si="131"/>
        <v>D7:z7</v>
      </c>
    </row>
    <row r="702" spans="1:16">
      <c r="A702" t="str">
        <f t="shared" si="120"/>
        <v>15</v>
      </c>
      <c r="B702" t="str">
        <f t="shared" ca="1" si="121"/>
        <v>W</v>
      </c>
      <c r="C702" t="str">
        <f t="shared" si="122"/>
        <v>SIMPL-12B-T</v>
      </c>
      <c r="D702" t="s">
        <v>4860</v>
      </c>
      <c r="E702">
        <f t="shared" ca="1" si="123"/>
        <v>0</v>
      </c>
      <c r="H702" t="str">
        <f t="shared" ca="1" si="124"/>
        <v>'Simpl. all tex-DT PLYWOOD'!</v>
      </c>
      <c r="I702" t="str">
        <f t="shared" ca="1" si="125"/>
        <v>'Simpl. all tex-DT PLYWOOD'!</v>
      </c>
      <c r="J702">
        <f t="shared" ca="1" si="126"/>
        <v>0</v>
      </c>
      <c r="K702">
        <f t="shared" ca="1" si="127"/>
        <v>0</v>
      </c>
      <c r="L702">
        <f t="shared" ca="1" si="128"/>
        <v>0</v>
      </c>
      <c r="M702">
        <f t="shared" ca="1" si="129"/>
        <v>0</v>
      </c>
      <c r="O702" t="str">
        <f t="shared" ca="1" si="130"/>
        <v>D:z</v>
      </c>
      <c r="P702" t="str">
        <f t="shared" ca="1" si="131"/>
        <v>D7:z7</v>
      </c>
    </row>
    <row r="703" spans="1:16">
      <c r="A703" t="str">
        <f t="shared" si="120"/>
        <v>01</v>
      </c>
      <c r="B703" t="str">
        <f t="shared" ca="1" si="121"/>
        <v>W</v>
      </c>
      <c r="C703" t="str">
        <f t="shared" si="122"/>
        <v>SIMPL-12C</v>
      </c>
      <c r="D703" t="s">
        <v>2193</v>
      </c>
      <c r="E703">
        <f t="shared" ca="1" si="123"/>
        <v>0</v>
      </c>
      <c r="H703" t="str">
        <f t="shared" ca="1" si="124"/>
        <v>'Simpl. all tex-DT PLYWOOD'!</v>
      </c>
      <c r="I703" t="str">
        <f t="shared" ca="1" si="125"/>
        <v>'Simpl. all tex-DT PLYWOOD'!</v>
      </c>
      <c r="J703">
        <f t="shared" ca="1" si="126"/>
        <v>0</v>
      </c>
      <c r="K703">
        <f t="shared" ca="1" si="127"/>
        <v>0</v>
      </c>
      <c r="L703">
        <f t="shared" ca="1" si="128"/>
        <v>0</v>
      </c>
      <c r="M703">
        <f t="shared" ca="1" si="129"/>
        <v>0</v>
      </c>
      <c r="O703" t="str">
        <f t="shared" ca="1" si="130"/>
        <v>D:z</v>
      </c>
      <c r="P703" t="str">
        <f t="shared" ca="1" si="131"/>
        <v>D7:z7</v>
      </c>
    </row>
    <row r="704" spans="1:16">
      <c r="A704" t="str">
        <f t="shared" si="120"/>
        <v>02</v>
      </c>
      <c r="B704" t="str">
        <f t="shared" ca="1" si="121"/>
        <v>W</v>
      </c>
      <c r="C704" t="str">
        <f t="shared" si="122"/>
        <v>SIMPL-12C</v>
      </c>
      <c r="D704" t="s">
        <v>2194</v>
      </c>
      <c r="E704">
        <f t="shared" ca="1" si="123"/>
        <v>0</v>
      </c>
      <c r="H704" t="str">
        <f t="shared" ca="1" si="124"/>
        <v>'Simpl. all tex-DT PLYWOOD'!</v>
      </c>
      <c r="I704" t="str">
        <f t="shared" ca="1" si="125"/>
        <v>'Simpl. all tex-DT PLYWOOD'!</v>
      </c>
      <c r="J704">
        <f t="shared" ca="1" si="126"/>
        <v>0</v>
      </c>
      <c r="K704">
        <f t="shared" ca="1" si="127"/>
        <v>0</v>
      </c>
      <c r="L704">
        <f t="shared" ca="1" si="128"/>
        <v>0</v>
      </c>
      <c r="M704">
        <f t="shared" ca="1" si="129"/>
        <v>0</v>
      </c>
      <c r="O704" t="str">
        <f t="shared" ca="1" si="130"/>
        <v>D:z</v>
      </c>
      <c r="P704" t="str">
        <f t="shared" ca="1" si="131"/>
        <v>D7:z7</v>
      </c>
    </row>
    <row r="705" spans="1:16">
      <c r="A705" t="str">
        <f t="shared" si="120"/>
        <v>03</v>
      </c>
      <c r="B705" t="str">
        <f t="shared" ca="1" si="121"/>
        <v>W</v>
      </c>
      <c r="C705" t="str">
        <f t="shared" si="122"/>
        <v>SIMPL-12C</v>
      </c>
      <c r="D705" t="s">
        <v>2195</v>
      </c>
      <c r="E705">
        <f t="shared" ca="1" si="123"/>
        <v>0</v>
      </c>
      <c r="H705" t="str">
        <f t="shared" ca="1" si="124"/>
        <v>'Simpl. all tex-DT PLYWOOD'!</v>
      </c>
      <c r="I705" t="str">
        <f t="shared" ca="1" si="125"/>
        <v>'Simpl. all tex-DT PLYWOOD'!</v>
      </c>
      <c r="J705">
        <f t="shared" ca="1" si="126"/>
        <v>0</v>
      </c>
      <c r="K705">
        <f t="shared" ca="1" si="127"/>
        <v>0</v>
      </c>
      <c r="L705">
        <f t="shared" ca="1" si="128"/>
        <v>0</v>
      </c>
      <c r="M705">
        <f t="shared" ca="1" si="129"/>
        <v>0</v>
      </c>
      <c r="O705" t="str">
        <f t="shared" ca="1" si="130"/>
        <v>D:z</v>
      </c>
      <c r="P705" t="str">
        <f t="shared" ca="1" si="131"/>
        <v>D7:z7</v>
      </c>
    </row>
    <row r="706" spans="1:16">
      <c r="A706" t="str">
        <f t="shared" si="120"/>
        <v>04</v>
      </c>
      <c r="B706" t="str">
        <f t="shared" ca="1" si="121"/>
        <v>W</v>
      </c>
      <c r="C706" t="str">
        <f t="shared" si="122"/>
        <v>SIMPL-12C</v>
      </c>
      <c r="D706" t="s">
        <v>2196</v>
      </c>
      <c r="E706">
        <f t="shared" ca="1" si="123"/>
        <v>0</v>
      </c>
      <c r="H706" t="str">
        <f t="shared" ca="1" si="124"/>
        <v>'Simpl. all tex-DT PLYWOOD'!</v>
      </c>
      <c r="I706" t="str">
        <f t="shared" ca="1" si="125"/>
        <v>'Simpl. all tex-DT PLYWOOD'!</v>
      </c>
      <c r="J706">
        <f t="shared" ca="1" si="126"/>
        <v>0</v>
      </c>
      <c r="K706">
        <f t="shared" ca="1" si="127"/>
        <v>0</v>
      </c>
      <c r="L706">
        <f t="shared" ca="1" si="128"/>
        <v>0</v>
      </c>
      <c r="M706">
        <f t="shared" ca="1" si="129"/>
        <v>0</v>
      </c>
      <c r="O706" t="str">
        <f t="shared" ca="1" si="130"/>
        <v>D:z</v>
      </c>
      <c r="P706" t="str">
        <f t="shared" ca="1" si="131"/>
        <v>D7:z7</v>
      </c>
    </row>
    <row r="707" spans="1:16">
      <c r="A707" t="str">
        <f t="shared" si="120"/>
        <v>05</v>
      </c>
      <c r="B707" t="str">
        <f t="shared" ca="1" si="121"/>
        <v>W</v>
      </c>
      <c r="C707" t="str">
        <f t="shared" si="122"/>
        <v>SIMPL-12C</v>
      </c>
      <c r="D707" t="s">
        <v>2197</v>
      </c>
      <c r="E707">
        <f t="shared" ca="1" si="123"/>
        <v>0</v>
      </c>
      <c r="H707" t="str">
        <f t="shared" ca="1" si="124"/>
        <v>'Simpl. all tex-DT PLYWOOD'!</v>
      </c>
      <c r="I707" t="str">
        <f t="shared" ca="1" si="125"/>
        <v>'Simpl. all tex-DT PLYWOOD'!</v>
      </c>
      <c r="J707">
        <f t="shared" ca="1" si="126"/>
        <v>0</v>
      </c>
      <c r="K707">
        <f t="shared" ca="1" si="127"/>
        <v>0</v>
      </c>
      <c r="L707">
        <f t="shared" ca="1" si="128"/>
        <v>0</v>
      </c>
      <c r="M707">
        <f t="shared" ca="1" si="129"/>
        <v>0</v>
      </c>
      <c r="O707" t="str">
        <f t="shared" ca="1" si="130"/>
        <v>D:z</v>
      </c>
      <c r="P707" t="str">
        <f t="shared" ca="1" si="131"/>
        <v>D7:z7</v>
      </c>
    </row>
    <row r="708" spans="1:16">
      <c r="A708" t="str">
        <f t="shared" si="120"/>
        <v>06</v>
      </c>
      <c r="B708" t="str">
        <f t="shared" ca="1" si="121"/>
        <v>W</v>
      </c>
      <c r="C708" t="str">
        <f t="shared" si="122"/>
        <v>SIMPL-12C</v>
      </c>
      <c r="D708" t="s">
        <v>2198</v>
      </c>
      <c r="E708">
        <f t="shared" ca="1" si="123"/>
        <v>0</v>
      </c>
      <c r="H708" t="str">
        <f t="shared" ca="1" si="124"/>
        <v>'Simpl. all tex-DT PLYWOOD'!</v>
      </c>
      <c r="I708" t="str">
        <f t="shared" ca="1" si="125"/>
        <v>'Simpl. all tex-DT PLYWOOD'!</v>
      </c>
      <c r="J708">
        <f t="shared" ca="1" si="126"/>
        <v>0</v>
      </c>
      <c r="K708">
        <f t="shared" ca="1" si="127"/>
        <v>0</v>
      </c>
      <c r="L708">
        <f t="shared" ca="1" si="128"/>
        <v>0</v>
      </c>
      <c r="M708">
        <f t="shared" ca="1" si="129"/>
        <v>0</v>
      </c>
      <c r="O708" t="str">
        <f t="shared" ca="1" si="130"/>
        <v>D:z</v>
      </c>
      <c r="P708" t="str">
        <f t="shared" ca="1" si="131"/>
        <v>D7:z7</v>
      </c>
    </row>
    <row r="709" spans="1:16">
      <c r="A709" t="str">
        <f t="shared" si="120"/>
        <v>07</v>
      </c>
      <c r="B709" t="str">
        <f t="shared" ca="1" si="121"/>
        <v>W</v>
      </c>
      <c r="C709" t="str">
        <f t="shared" si="122"/>
        <v>SIMPL-12C</v>
      </c>
      <c r="D709" t="s">
        <v>2199</v>
      </c>
      <c r="E709">
        <f t="shared" ca="1" si="123"/>
        <v>0</v>
      </c>
      <c r="H709" t="str">
        <f t="shared" ca="1" si="124"/>
        <v>'Simpl. all tex-DT PLYWOOD'!</v>
      </c>
      <c r="I709" t="str">
        <f t="shared" ca="1" si="125"/>
        <v>'Simpl. all tex-DT PLYWOOD'!</v>
      </c>
      <c r="J709">
        <f t="shared" ca="1" si="126"/>
        <v>0</v>
      </c>
      <c r="K709">
        <f t="shared" ca="1" si="127"/>
        <v>0</v>
      </c>
      <c r="L709">
        <f t="shared" ca="1" si="128"/>
        <v>0</v>
      </c>
      <c r="M709">
        <f t="shared" ca="1" si="129"/>
        <v>0</v>
      </c>
      <c r="O709" t="str">
        <f t="shared" ca="1" si="130"/>
        <v>D:z</v>
      </c>
      <c r="P709" t="str">
        <f t="shared" ca="1" si="131"/>
        <v>D7:z7</v>
      </c>
    </row>
    <row r="710" spans="1:16">
      <c r="A710" t="str">
        <f t="shared" si="120"/>
        <v>08</v>
      </c>
      <c r="B710" t="str">
        <f t="shared" ca="1" si="121"/>
        <v>W</v>
      </c>
      <c r="C710" t="str">
        <f t="shared" si="122"/>
        <v>SIMPL-12C</v>
      </c>
      <c r="D710" t="s">
        <v>2200</v>
      </c>
      <c r="E710">
        <f t="shared" ca="1" si="123"/>
        <v>0</v>
      </c>
      <c r="H710" t="str">
        <f t="shared" ca="1" si="124"/>
        <v>'Simpl. all tex-DT PLYWOOD'!</v>
      </c>
      <c r="I710" t="str">
        <f t="shared" ca="1" si="125"/>
        <v>'Simpl. all tex-DT PLYWOOD'!</v>
      </c>
      <c r="J710">
        <f t="shared" ca="1" si="126"/>
        <v>0</v>
      </c>
      <c r="K710">
        <f t="shared" ca="1" si="127"/>
        <v>0</v>
      </c>
      <c r="L710">
        <f t="shared" ca="1" si="128"/>
        <v>0</v>
      </c>
      <c r="M710">
        <f t="shared" ca="1" si="129"/>
        <v>0</v>
      </c>
      <c r="O710" t="str">
        <f t="shared" ca="1" si="130"/>
        <v>D:z</v>
      </c>
      <c r="P710" t="str">
        <f t="shared" ca="1" si="131"/>
        <v>D7:z7</v>
      </c>
    </row>
    <row r="711" spans="1:16">
      <c r="A711" t="str">
        <f t="shared" si="120"/>
        <v>09</v>
      </c>
      <c r="B711" t="str">
        <f t="shared" ca="1" si="121"/>
        <v>W</v>
      </c>
      <c r="C711" t="str">
        <f t="shared" si="122"/>
        <v>SIMPL-12C</v>
      </c>
      <c r="D711" t="s">
        <v>2201</v>
      </c>
      <c r="E711">
        <f t="shared" ca="1" si="123"/>
        <v>0</v>
      </c>
      <c r="H711" t="str">
        <f t="shared" ca="1" si="124"/>
        <v>'Simpl. all tex-DT PLYWOOD'!</v>
      </c>
      <c r="I711" t="str">
        <f t="shared" ca="1" si="125"/>
        <v>'Simpl. all tex-DT PLYWOOD'!</v>
      </c>
      <c r="J711">
        <f t="shared" ca="1" si="126"/>
        <v>0</v>
      </c>
      <c r="K711">
        <f t="shared" ca="1" si="127"/>
        <v>0</v>
      </c>
      <c r="L711">
        <f t="shared" ca="1" si="128"/>
        <v>0</v>
      </c>
      <c r="M711">
        <f t="shared" ca="1" si="129"/>
        <v>0</v>
      </c>
      <c r="O711" t="str">
        <f t="shared" ca="1" si="130"/>
        <v>D:z</v>
      </c>
      <c r="P711" t="str">
        <f t="shared" ca="1" si="131"/>
        <v>D7:z7</v>
      </c>
    </row>
    <row r="712" spans="1:16">
      <c r="A712" t="str">
        <f t="shared" si="120"/>
        <v>10</v>
      </c>
      <c r="B712" t="str">
        <f t="shared" ca="1" si="121"/>
        <v>W</v>
      </c>
      <c r="C712" t="str">
        <f t="shared" si="122"/>
        <v>SIMPL-12C</v>
      </c>
      <c r="D712" t="s">
        <v>2202</v>
      </c>
      <c r="E712">
        <f t="shared" ca="1" si="123"/>
        <v>0</v>
      </c>
      <c r="H712" t="str">
        <f t="shared" ca="1" si="124"/>
        <v>'Simpl. all tex-DT PLYWOOD'!</v>
      </c>
      <c r="I712" t="str">
        <f t="shared" ca="1" si="125"/>
        <v>'Simpl. all tex-DT PLYWOOD'!</v>
      </c>
      <c r="J712">
        <f t="shared" ca="1" si="126"/>
        <v>0</v>
      </c>
      <c r="K712">
        <f t="shared" ca="1" si="127"/>
        <v>0</v>
      </c>
      <c r="L712">
        <f t="shared" ca="1" si="128"/>
        <v>0</v>
      </c>
      <c r="M712">
        <f t="shared" ca="1" si="129"/>
        <v>0</v>
      </c>
      <c r="O712" t="str">
        <f t="shared" ca="1" si="130"/>
        <v>D:z</v>
      </c>
      <c r="P712" t="str">
        <f t="shared" ca="1" si="131"/>
        <v>D7:z7</v>
      </c>
    </row>
    <row r="713" spans="1:16">
      <c r="A713" t="str">
        <f t="shared" si="120"/>
        <v>100</v>
      </c>
      <c r="B713" t="str">
        <f t="shared" ca="1" si="121"/>
        <v>W</v>
      </c>
      <c r="C713" t="str">
        <f t="shared" si="122"/>
        <v>SIMPL-12C</v>
      </c>
      <c r="D713" t="s">
        <v>6987</v>
      </c>
      <c r="E713">
        <f t="shared" ca="1" si="123"/>
        <v>0</v>
      </c>
      <c r="H713" t="str">
        <f t="shared" ca="1" si="124"/>
        <v>'Simpl. all tex-DT PLYWOOD'!</v>
      </c>
      <c r="I713" t="str">
        <f t="shared" ca="1" si="125"/>
        <v>'Simpl. all tex-DT PLYWOOD'!</v>
      </c>
      <c r="J713">
        <f t="shared" ca="1" si="126"/>
        <v>0</v>
      </c>
      <c r="K713">
        <f t="shared" ca="1" si="127"/>
        <v>0</v>
      </c>
      <c r="L713">
        <f t="shared" ca="1" si="128"/>
        <v>0</v>
      </c>
      <c r="M713">
        <f t="shared" ca="1" si="129"/>
        <v>0</v>
      </c>
      <c r="O713" t="str">
        <f t="shared" ca="1" si="130"/>
        <v>D:z</v>
      </c>
      <c r="P713" t="str">
        <f t="shared" ca="1" si="131"/>
        <v>D7:z7</v>
      </c>
    </row>
    <row r="714" spans="1:16">
      <c r="A714" t="str">
        <f t="shared" si="120"/>
        <v>11</v>
      </c>
      <c r="B714" t="str">
        <f t="shared" ca="1" si="121"/>
        <v>W</v>
      </c>
      <c r="C714" t="str">
        <f t="shared" si="122"/>
        <v>SIMPL-12C</v>
      </c>
      <c r="D714" t="s">
        <v>2203</v>
      </c>
      <c r="E714">
        <f t="shared" ca="1" si="123"/>
        <v>0</v>
      </c>
      <c r="H714" t="str">
        <f t="shared" ca="1" si="124"/>
        <v>'Simpl. all tex-DT PLYWOOD'!</v>
      </c>
      <c r="I714" t="str">
        <f t="shared" ca="1" si="125"/>
        <v>'Simpl. all tex-DT PLYWOOD'!</v>
      </c>
      <c r="J714">
        <f t="shared" ca="1" si="126"/>
        <v>0</v>
      </c>
      <c r="K714">
        <f t="shared" ca="1" si="127"/>
        <v>0</v>
      </c>
      <c r="L714">
        <f t="shared" ca="1" si="128"/>
        <v>0</v>
      </c>
      <c r="M714">
        <f t="shared" ca="1" si="129"/>
        <v>0</v>
      </c>
      <c r="O714" t="str">
        <f t="shared" ca="1" si="130"/>
        <v>D:z</v>
      </c>
      <c r="P714" t="str">
        <f t="shared" ca="1" si="131"/>
        <v>D7:z7</v>
      </c>
    </row>
    <row r="715" spans="1:16">
      <c r="A715" t="str">
        <f t="shared" si="120"/>
        <v>12</v>
      </c>
      <c r="B715" t="str">
        <f t="shared" ca="1" si="121"/>
        <v>W</v>
      </c>
      <c r="C715" t="str">
        <f t="shared" si="122"/>
        <v>SIMPL-12C</v>
      </c>
      <c r="D715" t="s">
        <v>2204</v>
      </c>
      <c r="E715">
        <f t="shared" ca="1" si="123"/>
        <v>0</v>
      </c>
      <c r="H715" t="str">
        <f t="shared" ca="1" si="124"/>
        <v>'Simpl. all tex-DT PLYWOOD'!</v>
      </c>
      <c r="I715" t="str">
        <f t="shared" ca="1" si="125"/>
        <v>'Simpl. all tex-DT PLYWOOD'!</v>
      </c>
      <c r="J715">
        <f t="shared" ca="1" si="126"/>
        <v>0</v>
      </c>
      <c r="K715">
        <f t="shared" ca="1" si="127"/>
        <v>0</v>
      </c>
      <c r="L715">
        <f t="shared" ca="1" si="128"/>
        <v>0</v>
      </c>
      <c r="M715">
        <f t="shared" ca="1" si="129"/>
        <v>0</v>
      </c>
      <c r="O715" t="str">
        <f t="shared" ca="1" si="130"/>
        <v>D:z</v>
      </c>
      <c r="P715" t="str">
        <f t="shared" ca="1" si="131"/>
        <v>D7:z7</v>
      </c>
    </row>
    <row r="716" spans="1:16">
      <c r="A716" t="str">
        <f t="shared" si="120"/>
        <v>13</v>
      </c>
      <c r="B716" t="str">
        <f t="shared" ca="1" si="121"/>
        <v>W</v>
      </c>
      <c r="C716" t="str">
        <f t="shared" si="122"/>
        <v>SIMPL-12C</v>
      </c>
      <c r="D716" t="s">
        <v>2205</v>
      </c>
      <c r="E716">
        <f t="shared" ca="1" si="123"/>
        <v>0</v>
      </c>
      <c r="H716" t="str">
        <f t="shared" ca="1" si="124"/>
        <v>'Simpl. all tex-DT PLYWOOD'!</v>
      </c>
      <c r="I716" t="str">
        <f t="shared" ca="1" si="125"/>
        <v>'Simpl. all tex-DT PLYWOOD'!</v>
      </c>
      <c r="J716">
        <f t="shared" ca="1" si="126"/>
        <v>0</v>
      </c>
      <c r="K716">
        <f t="shared" ca="1" si="127"/>
        <v>0</v>
      </c>
      <c r="L716">
        <f t="shared" ca="1" si="128"/>
        <v>0</v>
      </c>
      <c r="M716">
        <f t="shared" ca="1" si="129"/>
        <v>0</v>
      </c>
      <c r="O716" t="str">
        <f t="shared" ca="1" si="130"/>
        <v>D:z</v>
      </c>
      <c r="P716" t="str">
        <f t="shared" ca="1" si="131"/>
        <v>D7:z7</v>
      </c>
    </row>
    <row r="717" spans="1:16">
      <c r="A717" t="str">
        <f t="shared" si="120"/>
        <v>01</v>
      </c>
      <c r="B717" t="str">
        <f t="shared" ca="1" si="121"/>
        <v>W</v>
      </c>
      <c r="C717" t="str">
        <f t="shared" si="122"/>
        <v>SIMPL-12C-C</v>
      </c>
      <c r="D717" t="s">
        <v>6125</v>
      </c>
      <c r="E717">
        <f t="shared" ca="1" si="123"/>
        <v>0</v>
      </c>
      <c r="H717" t="str">
        <f t="shared" ca="1" si="124"/>
        <v>'(more) Simpl. Textures PLYWOOD'!</v>
      </c>
      <c r="I717">
        <f t="shared" ca="1" si="125"/>
        <v>0</v>
      </c>
      <c r="J717" t="str">
        <f t="shared" ca="1" si="126"/>
        <v>'(more) Simpl. Textures PLYWOOD'!</v>
      </c>
      <c r="K717">
        <f t="shared" ca="1" si="127"/>
        <v>0</v>
      </c>
      <c r="L717">
        <f t="shared" ca="1" si="128"/>
        <v>0</v>
      </c>
      <c r="M717">
        <f t="shared" ca="1" si="129"/>
        <v>0</v>
      </c>
      <c r="O717" t="str">
        <f t="shared" ca="1" si="130"/>
        <v>D:N</v>
      </c>
      <c r="P717" t="str">
        <f t="shared" ca="1" si="131"/>
        <v>D7:N7</v>
      </c>
    </row>
    <row r="718" spans="1:16">
      <c r="A718" t="str">
        <f t="shared" si="120"/>
        <v>16</v>
      </c>
      <c r="B718" t="str">
        <f t="shared" ca="1" si="121"/>
        <v>W</v>
      </c>
      <c r="C718" t="str">
        <f t="shared" si="122"/>
        <v>SIMPL-12C-N-NT</v>
      </c>
      <c r="D718" t="s">
        <v>5643</v>
      </c>
      <c r="E718">
        <f t="shared" ca="1" si="123"/>
        <v>0</v>
      </c>
      <c r="H718" t="str">
        <f t="shared" ca="1" si="124"/>
        <v>'(more) Simpl. Textures PLYWOOD'!</v>
      </c>
      <c r="I718">
        <f t="shared" ca="1" si="125"/>
        <v>0</v>
      </c>
      <c r="J718" t="str">
        <f t="shared" ca="1" si="126"/>
        <v>'(more) Simpl. Textures PLYWOOD'!</v>
      </c>
      <c r="K718">
        <f t="shared" ca="1" si="127"/>
        <v>0</v>
      </c>
      <c r="L718">
        <f t="shared" ca="1" si="128"/>
        <v>0</v>
      </c>
      <c r="M718">
        <f t="shared" ca="1" si="129"/>
        <v>0</v>
      </c>
      <c r="O718" t="str">
        <f t="shared" ca="1" si="130"/>
        <v>D:N</v>
      </c>
      <c r="P718" t="str">
        <f t="shared" ca="1" si="131"/>
        <v>D7:N7</v>
      </c>
    </row>
    <row r="719" spans="1:16">
      <c r="A719" t="str">
        <f t="shared" ref="A719:A782" si="132">MID(D719,LEN(C719)+2,LEN(D719)-LEN(C719))</f>
        <v>16</v>
      </c>
      <c r="B719" t="str">
        <f t="shared" ref="B719:B782" ca="1" si="133">VLOOKUP(H719,$A$1:$K$4,11,FALSE)</f>
        <v>W</v>
      </c>
      <c r="C719" t="str">
        <f t="shared" ref="C719:C782" si="134">IF(RIGHT(LEFT(D719,LEN(D719)-3),1)="-",LEFT(D719,LEN(D719)-4),LEFT(D719,LEN(D719)-3))</f>
        <v>SIMPL-12C-N-T</v>
      </c>
      <c r="D719" t="s">
        <v>5803</v>
      </c>
      <c r="E719">
        <f t="shared" ref="E719:E782" ca="1" si="135">IFERROR(VLOOKUP(C719,INDIRECT($H719&amp;$O719),MATCH($A719,INDIRECT($H719&amp;$P719),0),FALSE),0)</f>
        <v>0</v>
      </c>
      <c r="H719" t="str">
        <f t="shared" ref="H719:H782" ca="1" si="136">IF(I719&lt;&gt;0,I719,IF(J719&lt;&gt;0,J719,IF(K719&lt;&gt;0,K719,IF(L719&lt;&gt;0,L719,IF(M719&lt;&gt;0,M719,N719)))))</f>
        <v>'(more) Simpl. Textures PLYWOOD'!</v>
      </c>
      <c r="I719">
        <f t="shared" ref="I719:I782" ca="1" si="137">IF(IFERROR(VLOOKUP(C719,INDIRECT($G$7&amp;"D:D"),1,FALSE),0)&lt;&gt;0,I$13,0)</f>
        <v>0</v>
      </c>
      <c r="J719" t="str">
        <f t="shared" ref="J719:J782" ca="1" si="138">IF(IFERROR(VLOOKUP(C719,INDIRECT($G$8&amp;"D:D"),1,FALSE),0)&lt;&gt;0,J$13,0)</f>
        <v>'(more) Simpl. Textures PLYWOOD'!</v>
      </c>
      <c r="K719">
        <f t="shared" ref="K719:K782" ca="1" si="139">IF(IFERROR(VLOOKUP($C719,INDIRECT($G$9&amp;"d:d"),1,FALSE),0)&lt;&gt;0,K$13,0)</f>
        <v>0</v>
      </c>
      <c r="L719">
        <f t="shared" ref="L719:L782" ca="1" si="140">IF(IFERROR(VLOOKUP($C719,INDIRECT($G$10&amp;"d:d"),1,FALSE),0)&lt;&gt;0,L$13,0)</f>
        <v>0</v>
      </c>
      <c r="M719">
        <f t="shared" ref="M719:M782" ca="1" si="141">IF(IFERROR(VLOOKUP($C719,INDIRECT($G$11&amp;"d:d"),1,FALSE),0)&lt;&gt;0,M$13,0)</f>
        <v>0</v>
      </c>
      <c r="O719" t="str">
        <f t="shared" ref="O719:O782" ca="1" si="142">VLOOKUP($H719,$G$7:$I$11,2,FALSE)</f>
        <v>D:N</v>
      </c>
      <c r="P719" t="str">
        <f t="shared" ref="P719:P782" ca="1" si="143">VLOOKUP($H719,$G$7:$I$11,3,FALSE)</f>
        <v>D7:N7</v>
      </c>
    </row>
    <row r="720" spans="1:16">
      <c r="A720" t="str">
        <f t="shared" si="132"/>
        <v>01</v>
      </c>
      <c r="B720" t="str">
        <f t="shared" ca="1" si="133"/>
        <v>W</v>
      </c>
      <c r="C720" t="str">
        <f t="shared" si="134"/>
        <v>SIMPL-12C-T</v>
      </c>
      <c r="D720" t="s">
        <v>4604</v>
      </c>
      <c r="E720">
        <f t="shared" ca="1" si="135"/>
        <v>0</v>
      </c>
      <c r="H720" t="str">
        <f t="shared" ca="1" si="136"/>
        <v>'Simpl. all tex-DT PLYWOOD'!</v>
      </c>
      <c r="I720" t="str">
        <f t="shared" ca="1" si="137"/>
        <v>'Simpl. all tex-DT PLYWOOD'!</v>
      </c>
      <c r="J720">
        <f t="shared" ca="1" si="138"/>
        <v>0</v>
      </c>
      <c r="K720">
        <f t="shared" ca="1" si="139"/>
        <v>0</v>
      </c>
      <c r="L720">
        <f t="shared" ca="1" si="140"/>
        <v>0</v>
      </c>
      <c r="M720">
        <f t="shared" ca="1" si="141"/>
        <v>0</v>
      </c>
      <c r="O720" t="str">
        <f t="shared" ca="1" si="142"/>
        <v>D:z</v>
      </c>
      <c r="P720" t="str">
        <f t="shared" ca="1" si="143"/>
        <v>D7:z7</v>
      </c>
    </row>
    <row r="721" spans="1:16">
      <c r="A721" t="str">
        <f t="shared" si="132"/>
        <v>02</v>
      </c>
      <c r="B721" t="str">
        <f t="shared" ca="1" si="133"/>
        <v>W</v>
      </c>
      <c r="C721" t="str">
        <f t="shared" si="134"/>
        <v>SIMPL-12C-T</v>
      </c>
      <c r="D721" t="s">
        <v>4605</v>
      </c>
      <c r="E721">
        <f t="shared" ca="1" si="135"/>
        <v>0</v>
      </c>
      <c r="H721" t="str">
        <f t="shared" ca="1" si="136"/>
        <v>'Simpl. all tex-DT PLYWOOD'!</v>
      </c>
      <c r="I721" t="str">
        <f t="shared" ca="1" si="137"/>
        <v>'Simpl. all tex-DT PLYWOOD'!</v>
      </c>
      <c r="J721">
        <f t="shared" ca="1" si="138"/>
        <v>0</v>
      </c>
      <c r="K721">
        <f t="shared" ca="1" si="139"/>
        <v>0</v>
      </c>
      <c r="L721">
        <f t="shared" ca="1" si="140"/>
        <v>0</v>
      </c>
      <c r="M721">
        <f t="shared" ca="1" si="141"/>
        <v>0</v>
      </c>
      <c r="O721" t="str">
        <f t="shared" ca="1" si="142"/>
        <v>D:z</v>
      </c>
      <c r="P721" t="str">
        <f t="shared" ca="1" si="143"/>
        <v>D7:z7</v>
      </c>
    </row>
    <row r="722" spans="1:16">
      <c r="A722" t="str">
        <f t="shared" si="132"/>
        <v>03</v>
      </c>
      <c r="B722" t="str">
        <f t="shared" ca="1" si="133"/>
        <v>W</v>
      </c>
      <c r="C722" t="str">
        <f t="shared" si="134"/>
        <v>SIMPL-12C-T</v>
      </c>
      <c r="D722" t="s">
        <v>4606</v>
      </c>
      <c r="E722">
        <f t="shared" ca="1" si="135"/>
        <v>0</v>
      </c>
      <c r="H722" t="str">
        <f t="shared" ca="1" si="136"/>
        <v>'Simpl. all tex-DT PLYWOOD'!</v>
      </c>
      <c r="I722" t="str">
        <f t="shared" ca="1" si="137"/>
        <v>'Simpl. all tex-DT PLYWOOD'!</v>
      </c>
      <c r="J722">
        <f t="shared" ca="1" si="138"/>
        <v>0</v>
      </c>
      <c r="K722">
        <f t="shared" ca="1" si="139"/>
        <v>0</v>
      </c>
      <c r="L722">
        <f t="shared" ca="1" si="140"/>
        <v>0</v>
      </c>
      <c r="M722">
        <f t="shared" ca="1" si="141"/>
        <v>0</v>
      </c>
      <c r="O722" t="str">
        <f t="shared" ca="1" si="142"/>
        <v>D:z</v>
      </c>
      <c r="P722" t="str">
        <f t="shared" ca="1" si="143"/>
        <v>D7:z7</v>
      </c>
    </row>
    <row r="723" spans="1:16">
      <c r="A723" t="str">
        <f t="shared" si="132"/>
        <v>04</v>
      </c>
      <c r="B723" t="str">
        <f t="shared" ca="1" si="133"/>
        <v>W</v>
      </c>
      <c r="C723" t="str">
        <f t="shared" si="134"/>
        <v>SIMPL-12C-T</v>
      </c>
      <c r="D723" t="s">
        <v>4607</v>
      </c>
      <c r="E723">
        <f t="shared" ca="1" si="135"/>
        <v>0</v>
      </c>
      <c r="H723" t="str">
        <f t="shared" ca="1" si="136"/>
        <v>'Simpl. all tex-DT PLYWOOD'!</v>
      </c>
      <c r="I723" t="str">
        <f t="shared" ca="1" si="137"/>
        <v>'Simpl. all tex-DT PLYWOOD'!</v>
      </c>
      <c r="J723">
        <f t="shared" ca="1" si="138"/>
        <v>0</v>
      </c>
      <c r="K723">
        <f t="shared" ca="1" si="139"/>
        <v>0</v>
      </c>
      <c r="L723">
        <f t="shared" ca="1" si="140"/>
        <v>0</v>
      </c>
      <c r="M723">
        <f t="shared" ca="1" si="141"/>
        <v>0</v>
      </c>
      <c r="O723" t="str">
        <f t="shared" ca="1" si="142"/>
        <v>D:z</v>
      </c>
      <c r="P723" t="str">
        <f t="shared" ca="1" si="143"/>
        <v>D7:z7</v>
      </c>
    </row>
    <row r="724" spans="1:16">
      <c r="A724" t="str">
        <f t="shared" si="132"/>
        <v>05</v>
      </c>
      <c r="B724" t="str">
        <f t="shared" ca="1" si="133"/>
        <v>W</v>
      </c>
      <c r="C724" t="str">
        <f t="shared" si="134"/>
        <v>SIMPL-12C-T</v>
      </c>
      <c r="D724" t="s">
        <v>4608</v>
      </c>
      <c r="E724">
        <f t="shared" ca="1" si="135"/>
        <v>0</v>
      </c>
      <c r="H724" t="str">
        <f t="shared" ca="1" si="136"/>
        <v>'Simpl. all tex-DT PLYWOOD'!</v>
      </c>
      <c r="I724" t="str">
        <f t="shared" ca="1" si="137"/>
        <v>'Simpl. all tex-DT PLYWOOD'!</v>
      </c>
      <c r="J724">
        <f t="shared" ca="1" si="138"/>
        <v>0</v>
      </c>
      <c r="K724">
        <f t="shared" ca="1" si="139"/>
        <v>0</v>
      </c>
      <c r="L724">
        <f t="shared" ca="1" si="140"/>
        <v>0</v>
      </c>
      <c r="M724">
        <f t="shared" ca="1" si="141"/>
        <v>0</v>
      </c>
      <c r="O724" t="str">
        <f t="shared" ca="1" si="142"/>
        <v>D:z</v>
      </c>
      <c r="P724" t="str">
        <f t="shared" ca="1" si="143"/>
        <v>D7:z7</v>
      </c>
    </row>
    <row r="725" spans="1:16">
      <c r="A725" t="str">
        <f t="shared" si="132"/>
        <v>06</v>
      </c>
      <c r="B725" t="str">
        <f t="shared" ca="1" si="133"/>
        <v>W</v>
      </c>
      <c r="C725" t="str">
        <f t="shared" si="134"/>
        <v>SIMPL-12C-T</v>
      </c>
      <c r="D725" t="s">
        <v>4609</v>
      </c>
      <c r="E725">
        <f t="shared" ca="1" si="135"/>
        <v>0</v>
      </c>
      <c r="H725" t="str">
        <f t="shared" ca="1" si="136"/>
        <v>'Simpl. all tex-DT PLYWOOD'!</v>
      </c>
      <c r="I725" t="str">
        <f t="shared" ca="1" si="137"/>
        <v>'Simpl. all tex-DT PLYWOOD'!</v>
      </c>
      <c r="J725">
        <f t="shared" ca="1" si="138"/>
        <v>0</v>
      </c>
      <c r="K725">
        <f t="shared" ca="1" si="139"/>
        <v>0</v>
      </c>
      <c r="L725">
        <f t="shared" ca="1" si="140"/>
        <v>0</v>
      </c>
      <c r="M725">
        <f t="shared" ca="1" si="141"/>
        <v>0</v>
      </c>
      <c r="O725" t="str">
        <f t="shared" ca="1" si="142"/>
        <v>D:z</v>
      </c>
      <c r="P725" t="str">
        <f t="shared" ca="1" si="143"/>
        <v>D7:z7</v>
      </c>
    </row>
    <row r="726" spans="1:16">
      <c r="A726" t="str">
        <f t="shared" si="132"/>
        <v>07</v>
      </c>
      <c r="B726" t="str">
        <f t="shared" ca="1" si="133"/>
        <v>W</v>
      </c>
      <c r="C726" t="str">
        <f t="shared" si="134"/>
        <v>SIMPL-12C-T</v>
      </c>
      <c r="D726" t="s">
        <v>4610</v>
      </c>
      <c r="E726">
        <f t="shared" ca="1" si="135"/>
        <v>0</v>
      </c>
      <c r="H726" t="str">
        <f t="shared" ca="1" si="136"/>
        <v>'Simpl. all tex-DT PLYWOOD'!</v>
      </c>
      <c r="I726" t="str">
        <f t="shared" ca="1" si="137"/>
        <v>'Simpl. all tex-DT PLYWOOD'!</v>
      </c>
      <c r="J726">
        <f t="shared" ca="1" si="138"/>
        <v>0</v>
      </c>
      <c r="K726">
        <f t="shared" ca="1" si="139"/>
        <v>0</v>
      </c>
      <c r="L726">
        <f t="shared" ca="1" si="140"/>
        <v>0</v>
      </c>
      <c r="M726">
        <f t="shared" ca="1" si="141"/>
        <v>0</v>
      </c>
      <c r="O726" t="str">
        <f t="shared" ca="1" si="142"/>
        <v>D:z</v>
      </c>
      <c r="P726" t="str">
        <f t="shared" ca="1" si="143"/>
        <v>D7:z7</v>
      </c>
    </row>
    <row r="727" spans="1:16">
      <c r="A727" t="str">
        <f t="shared" si="132"/>
        <v>08</v>
      </c>
      <c r="B727" t="str">
        <f t="shared" ca="1" si="133"/>
        <v>W</v>
      </c>
      <c r="C727" t="str">
        <f t="shared" si="134"/>
        <v>SIMPL-12C-T</v>
      </c>
      <c r="D727" t="s">
        <v>4611</v>
      </c>
      <c r="E727">
        <f t="shared" ca="1" si="135"/>
        <v>0</v>
      </c>
      <c r="H727" t="str">
        <f t="shared" ca="1" si="136"/>
        <v>'Simpl. all tex-DT PLYWOOD'!</v>
      </c>
      <c r="I727" t="str">
        <f t="shared" ca="1" si="137"/>
        <v>'Simpl. all tex-DT PLYWOOD'!</v>
      </c>
      <c r="J727">
        <f t="shared" ca="1" si="138"/>
        <v>0</v>
      </c>
      <c r="K727">
        <f t="shared" ca="1" si="139"/>
        <v>0</v>
      </c>
      <c r="L727">
        <f t="shared" ca="1" si="140"/>
        <v>0</v>
      </c>
      <c r="M727">
        <f t="shared" ca="1" si="141"/>
        <v>0</v>
      </c>
      <c r="O727" t="str">
        <f t="shared" ca="1" si="142"/>
        <v>D:z</v>
      </c>
      <c r="P727" t="str">
        <f t="shared" ca="1" si="143"/>
        <v>D7:z7</v>
      </c>
    </row>
    <row r="728" spans="1:16">
      <c r="A728" t="str">
        <f t="shared" si="132"/>
        <v>09</v>
      </c>
      <c r="B728" t="str">
        <f t="shared" ca="1" si="133"/>
        <v>W</v>
      </c>
      <c r="C728" t="str">
        <f t="shared" si="134"/>
        <v>SIMPL-12C-T</v>
      </c>
      <c r="D728" t="s">
        <v>4612</v>
      </c>
      <c r="E728">
        <f t="shared" ca="1" si="135"/>
        <v>0</v>
      </c>
      <c r="H728" t="str">
        <f t="shared" ca="1" si="136"/>
        <v>'Simpl. all tex-DT PLYWOOD'!</v>
      </c>
      <c r="I728" t="str">
        <f t="shared" ca="1" si="137"/>
        <v>'Simpl. all tex-DT PLYWOOD'!</v>
      </c>
      <c r="J728">
        <f t="shared" ca="1" si="138"/>
        <v>0</v>
      </c>
      <c r="K728">
        <f t="shared" ca="1" si="139"/>
        <v>0</v>
      </c>
      <c r="L728">
        <f t="shared" ca="1" si="140"/>
        <v>0</v>
      </c>
      <c r="M728">
        <f t="shared" ca="1" si="141"/>
        <v>0</v>
      </c>
      <c r="O728" t="str">
        <f t="shared" ca="1" si="142"/>
        <v>D:z</v>
      </c>
      <c r="P728" t="str">
        <f t="shared" ca="1" si="143"/>
        <v>D7:z7</v>
      </c>
    </row>
    <row r="729" spans="1:16">
      <c r="A729" t="str">
        <f t="shared" si="132"/>
        <v>10</v>
      </c>
      <c r="B729" t="str">
        <f t="shared" ca="1" si="133"/>
        <v>W</v>
      </c>
      <c r="C729" t="str">
        <f t="shared" si="134"/>
        <v>SIMPL-12C-T</v>
      </c>
      <c r="D729" t="s">
        <v>4613</v>
      </c>
      <c r="E729">
        <f t="shared" ca="1" si="135"/>
        <v>0</v>
      </c>
      <c r="H729" t="str">
        <f t="shared" ca="1" si="136"/>
        <v>'Simpl. all tex-DT PLYWOOD'!</v>
      </c>
      <c r="I729" t="str">
        <f t="shared" ca="1" si="137"/>
        <v>'Simpl. all tex-DT PLYWOOD'!</v>
      </c>
      <c r="J729">
        <f t="shared" ca="1" si="138"/>
        <v>0</v>
      </c>
      <c r="K729">
        <f t="shared" ca="1" si="139"/>
        <v>0</v>
      </c>
      <c r="L729">
        <f t="shared" ca="1" si="140"/>
        <v>0</v>
      </c>
      <c r="M729">
        <f t="shared" ca="1" si="141"/>
        <v>0</v>
      </c>
      <c r="O729" t="str">
        <f t="shared" ca="1" si="142"/>
        <v>D:z</v>
      </c>
      <c r="P729" t="str">
        <f t="shared" ca="1" si="143"/>
        <v>D7:z7</v>
      </c>
    </row>
    <row r="730" spans="1:16">
      <c r="A730" t="str">
        <f t="shared" si="132"/>
        <v>100</v>
      </c>
      <c r="B730" t="str">
        <f t="shared" ca="1" si="133"/>
        <v>W</v>
      </c>
      <c r="C730" t="str">
        <f t="shared" si="134"/>
        <v>SIMPL-12C-T</v>
      </c>
      <c r="D730" t="s">
        <v>6988</v>
      </c>
      <c r="E730">
        <f t="shared" ca="1" si="135"/>
        <v>0</v>
      </c>
      <c r="H730" t="str">
        <f t="shared" ca="1" si="136"/>
        <v>'Simpl. all tex-DT PLYWOOD'!</v>
      </c>
      <c r="I730" t="str">
        <f t="shared" ca="1" si="137"/>
        <v>'Simpl. all tex-DT PLYWOOD'!</v>
      </c>
      <c r="J730">
        <f t="shared" ca="1" si="138"/>
        <v>0</v>
      </c>
      <c r="K730">
        <f t="shared" ca="1" si="139"/>
        <v>0</v>
      </c>
      <c r="L730">
        <f t="shared" ca="1" si="140"/>
        <v>0</v>
      </c>
      <c r="M730">
        <f t="shared" ca="1" si="141"/>
        <v>0</v>
      </c>
      <c r="O730" t="str">
        <f t="shared" ca="1" si="142"/>
        <v>D:z</v>
      </c>
      <c r="P730" t="str">
        <f t="shared" ca="1" si="143"/>
        <v>D7:z7</v>
      </c>
    </row>
    <row r="731" spans="1:16">
      <c r="A731" t="str">
        <f t="shared" si="132"/>
        <v>11</v>
      </c>
      <c r="B731" t="str">
        <f t="shared" ca="1" si="133"/>
        <v>W</v>
      </c>
      <c r="C731" t="str">
        <f t="shared" si="134"/>
        <v>SIMPL-12C-T</v>
      </c>
      <c r="D731" t="s">
        <v>4614</v>
      </c>
      <c r="E731">
        <f t="shared" ca="1" si="135"/>
        <v>0</v>
      </c>
      <c r="H731" t="str">
        <f t="shared" ca="1" si="136"/>
        <v>'Simpl. all tex-DT PLYWOOD'!</v>
      </c>
      <c r="I731" t="str">
        <f t="shared" ca="1" si="137"/>
        <v>'Simpl. all tex-DT PLYWOOD'!</v>
      </c>
      <c r="J731">
        <f t="shared" ca="1" si="138"/>
        <v>0</v>
      </c>
      <c r="K731">
        <f t="shared" ca="1" si="139"/>
        <v>0</v>
      </c>
      <c r="L731">
        <f t="shared" ca="1" si="140"/>
        <v>0</v>
      </c>
      <c r="M731">
        <f t="shared" ca="1" si="141"/>
        <v>0</v>
      </c>
      <c r="O731" t="str">
        <f t="shared" ca="1" si="142"/>
        <v>D:z</v>
      </c>
      <c r="P731" t="str">
        <f t="shared" ca="1" si="143"/>
        <v>D7:z7</v>
      </c>
    </row>
    <row r="732" spans="1:16">
      <c r="A732" t="str">
        <f t="shared" si="132"/>
        <v>12</v>
      </c>
      <c r="B732" t="str">
        <f t="shared" ca="1" si="133"/>
        <v>W</v>
      </c>
      <c r="C732" t="str">
        <f t="shared" si="134"/>
        <v>SIMPL-12C-T</v>
      </c>
      <c r="D732" t="s">
        <v>4615</v>
      </c>
      <c r="E732">
        <f t="shared" ca="1" si="135"/>
        <v>0</v>
      </c>
      <c r="H732" t="str">
        <f t="shared" ca="1" si="136"/>
        <v>'Simpl. all tex-DT PLYWOOD'!</v>
      </c>
      <c r="I732" t="str">
        <f t="shared" ca="1" si="137"/>
        <v>'Simpl. all tex-DT PLYWOOD'!</v>
      </c>
      <c r="J732">
        <f t="shared" ca="1" si="138"/>
        <v>0</v>
      </c>
      <c r="K732">
        <f t="shared" ca="1" si="139"/>
        <v>0</v>
      </c>
      <c r="L732">
        <f t="shared" ca="1" si="140"/>
        <v>0</v>
      </c>
      <c r="M732">
        <f t="shared" ca="1" si="141"/>
        <v>0</v>
      </c>
      <c r="O732" t="str">
        <f t="shared" ca="1" si="142"/>
        <v>D:z</v>
      </c>
      <c r="P732" t="str">
        <f t="shared" ca="1" si="143"/>
        <v>D7:z7</v>
      </c>
    </row>
    <row r="733" spans="1:16">
      <c r="A733" t="str">
        <f t="shared" si="132"/>
        <v>13</v>
      </c>
      <c r="B733" t="str">
        <f t="shared" ca="1" si="133"/>
        <v>W</v>
      </c>
      <c r="C733" t="str">
        <f t="shared" si="134"/>
        <v>SIMPL-12C-T</v>
      </c>
      <c r="D733" t="s">
        <v>4616</v>
      </c>
      <c r="E733">
        <f t="shared" ca="1" si="135"/>
        <v>0</v>
      </c>
      <c r="H733" t="str">
        <f t="shared" ca="1" si="136"/>
        <v>'Simpl. all tex-DT PLYWOOD'!</v>
      </c>
      <c r="I733" t="str">
        <f t="shared" ca="1" si="137"/>
        <v>'Simpl. all tex-DT PLYWOOD'!</v>
      </c>
      <c r="J733">
        <f t="shared" ca="1" si="138"/>
        <v>0</v>
      </c>
      <c r="K733">
        <f t="shared" ca="1" si="139"/>
        <v>0</v>
      </c>
      <c r="L733">
        <f t="shared" ca="1" si="140"/>
        <v>0</v>
      </c>
      <c r="M733">
        <f t="shared" ca="1" si="141"/>
        <v>0</v>
      </c>
      <c r="O733" t="str">
        <f t="shared" ca="1" si="142"/>
        <v>D:z</v>
      </c>
      <c r="P733" t="str">
        <f t="shared" ca="1" si="143"/>
        <v>D7:z7</v>
      </c>
    </row>
    <row r="734" spans="1:16">
      <c r="A734" t="str">
        <f t="shared" si="132"/>
        <v>15</v>
      </c>
      <c r="B734" t="str">
        <f t="shared" ca="1" si="133"/>
        <v>W</v>
      </c>
      <c r="C734" t="str">
        <f t="shared" si="134"/>
        <v>SIMPL-12C-T</v>
      </c>
      <c r="D734" t="s">
        <v>4861</v>
      </c>
      <c r="E734">
        <f t="shared" ca="1" si="135"/>
        <v>0</v>
      </c>
      <c r="H734" t="str">
        <f t="shared" ca="1" si="136"/>
        <v>'Simpl. all tex-DT PLYWOOD'!</v>
      </c>
      <c r="I734" t="str">
        <f t="shared" ca="1" si="137"/>
        <v>'Simpl. all tex-DT PLYWOOD'!</v>
      </c>
      <c r="J734">
        <f t="shared" ca="1" si="138"/>
        <v>0</v>
      </c>
      <c r="K734">
        <f t="shared" ca="1" si="139"/>
        <v>0</v>
      </c>
      <c r="L734">
        <f t="shared" ca="1" si="140"/>
        <v>0</v>
      </c>
      <c r="M734">
        <f t="shared" ca="1" si="141"/>
        <v>0</v>
      </c>
      <c r="O734" t="str">
        <f t="shared" ca="1" si="142"/>
        <v>D:z</v>
      </c>
      <c r="P734" t="str">
        <f t="shared" ca="1" si="143"/>
        <v>D7:z7</v>
      </c>
    </row>
    <row r="735" spans="1:16">
      <c r="A735" t="str">
        <f t="shared" si="132"/>
        <v>01</v>
      </c>
      <c r="B735" t="str">
        <f t="shared" ca="1" si="133"/>
        <v>W</v>
      </c>
      <c r="C735" t="str">
        <f t="shared" si="134"/>
        <v>SIMPL-12D</v>
      </c>
      <c r="D735" t="s">
        <v>2206</v>
      </c>
      <c r="E735">
        <f t="shared" ca="1" si="135"/>
        <v>0</v>
      </c>
      <c r="H735" t="str">
        <f t="shared" ca="1" si="136"/>
        <v>'Simpl. all tex-DT PLYWOOD'!</v>
      </c>
      <c r="I735" t="str">
        <f t="shared" ca="1" si="137"/>
        <v>'Simpl. all tex-DT PLYWOOD'!</v>
      </c>
      <c r="J735">
        <f t="shared" ca="1" si="138"/>
        <v>0</v>
      </c>
      <c r="K735">
        <f t="shared" ca="1" si="139"/>
        <v>0</v>
      </c>
      <c r="L735">
        <f t="shared" ca="1" si="140"/>
        <v>0</v>
      </c>
      <c r="M735">
        <f t="shared" ca="1" si="141"/>
        <v>0</v>
      </c>
      <c r="O735" t="str">
        <f t="shared" ca="1" si="142"/>
        <v>D:z</v>
      </c>
      <c r="P735" t="str">
        <f t="shared" ca="1" si="143"/>
        <v>D7:z7</v>
      </c>
    </row>
    <row r="736" spans="1:16">
      <c r="A736" t="str">
        <f t="shared" si="132"/>
        <v>02</v>
      </c>
      <c r="B736" t="str">
        <f t="shared" ca="1" si="133"/>
        <v>W</v>
      </c>
      <c r="C736" t="str">
        <f t="shared" si="134"/>
        <v>SIMPL-12D</v>
      </c>
      <c r="D736" t="s">
        <v>2207</v>
      </c>
      <c r="E736">
        <f t="shared" ca="1" si="135"/>
        <v>0</v>
      </c>
      <c r="H736" t="str">
        <f t="shared" ca="1" si="136"/>
        <v>'Simpl. all tex-DT PLYWOOD'!</v>
      </c>
      <c r="I736" t="str">
        <f t="shared" ca="1" si="137"/>
        <v>'Simpl. all tex-DT PLYWOOD'!</v>
      </c>
      <c r="J736">
        <f t="shared" ca="1" si="138"/>
        <v>0</v>
      </c>
      <c r="K736">
        <f t="shared" ca="1" si="139"/>
        <v>0</v>
      </c>
      <c r="L736">
        <f t="shared" ca="1" si="140"/>
        <v>0</v>
      </c>
      <c r="M736">
        <f t="shared" ca="1" si="141"/>
        <v>0</v>
      </c>
      <c r="O736" t="str">
        <f t="shared" ca="1" si="142"/>
        <v>D:z</v>
      </c>
      <c r="P736" t="str">
        <f t="shared" ca="1" si="143"/>
        <v>D7:z7</v>
      </c>
    </row>
    <row r="737" spans="1:16">
      <c r="A737" t="str">
        <f t="shared" si="132"/>
        <v>03</v>
      </c>
      <c r="B737" t="str">
        <f t="shared" ca="1" si="133"/>
        <v>W</v>
      </c>
      <c r="C737" t="str">
        <f t="shared" si="134"/>
        <v>SIMPL-12D</v>
      </c>
      <c r="D737" t="s">
        <v>2208</v>
      </c>
      <c r="E737">
        <f t="shared" ca="1" si="135"/>
        <v>0</v>
      </c>
      <c r="H737" t="str">
        <f t="shared" ca="1" si="136"/>
        <v>'Simpl. all tex-DT PLYWOOD'!</v>
      </c>
      <c r="I737" t="str">
        <f t="shared" ca="1" si="137"/>
        <v>'Simpl. all tex-DT PLYWOOD'!</v>
      </c>
      <c r="J737">
        <f t="shared" ca="1" si="138"/>
        <v>0</v>
      </c>
      <c r="K737">
        <f t="shared" ca="1" si="139"/>
        <v>0</v>
      </c>
      <c r="L737">
        <f t="shared" ca="1" si="140"/>
        <v>0</v>
      </c>
      <c r="M737">
        <f t="shared" ca="1" si="141"/>
        <v>0</v>
      </c>
      <c r="O737" t="str">
        <f t="shared" ca="1" si="142"/>
        <v>D:z</v>
      </c>
      <c r="P737" t="str">
        <f t="shared" ca="1" si="143"/>
        <v>D7:z7</v>
      </c>
    </row>
    <row r="738" spans="1:16">
      <c r="A738" t="str">
        <f t="shared" si="132"/>
        <v>04</v>
      </c>
      <c r="B738" t="str">
        <f t="shared" ca="1" si="133"/>
        <v>W</v>
      </c>
      <c r="C738" t="str">
        <f t="shared" si="134"/>
        <v>SIMPL-12D</v>
      </c>
      <c r="D738" t="s">
        <v>2209</v>
      </c>
      <c r="E738">
        <f t="shared" ca="1" si="135"/>
        <v>0</v>
      </c>
      <c r="H738" t="str">
        <f t="shared" ca="1" si="136"/>
        <v>'Simpl. all tex-DT PLYWOOD'!</v>
      </c>
      <c r="I738" t="str">
        <f t="shared" ca="1" si="137"/>
        <v>'Simpl. all tex-DT PLYWOOD'!</v>
      </c>
      <c r="J738">
        <f t="shared" ca="1" si="138"/>
        <v>0</v>
      </c>
      <c r="K738">
        <f t="shared" ca="1" si="139"/>
        <v>0</v>
      </c>
      <c r="L738">
        <f t="shared" ca="1" si="140"/>
        <v>0</v>
      </c>
      <c r="M738">
        <f t="shared" ca="1" si="141"/>
        <v>0</v>
      </c>
      <c r="O738" t="str">
        <f t="shared" ca="1" si="142"/>
        <v>D:z</v>
      </c>
      <c r="P738" t="str">
        <f t="shared" ca="1" si="143"/>
        <v>D7:z7</v>
      </c>
    </row>
    <row r="739" spans="1:16">
      <c r="A739" t="str">
        <f t="shared" si="132"/>
        <v>05</v>
      </c>
      <c r="B739" t="str">
        <f t="shared" ca="1" si="133"/>
        <v>W</v>
      </c>
      <c r="C739" t="str">
        <f t="shared" si="134"/>
        <v>SIMPL-12D</v>
      </c>
      <c r="D739" t="s">
        <v>2210</v>
      </c>
      <c r="E739">
        <f t="shared" ca="1" si="135"/>
        <v>0</v>
      </c>
      <c r="H739" t="str">
        <f t="shared" ca="1" si="136"/>
        <v>'Simpl. all tex-DT PLYWOOD'!</v>
      </c>
      <c r="I739" t="str">
        <f t="shared" ca="1" si="137"/>
        <v>'Simpl. all tex-DT PLYWOOD'!</v>
      </c>
      <c r="J739">
        <f t="shared" ca="1" si="138"/>
        <v>0</v>
      </c>
      <c r="K739">
        <f t="shared" ca="1" si="139"/>
        <v>0</v>
      </c>
      <c r="L739">
        <f t="shared" ca="1" si="140"/>
        <v>0</v>
      </c>
      <c r="M739">
        <f t="shared" ca="1" si="141"/>
        <v>0</v>
      </c>
      <c r="O739" t="str">
        <f t="shared" ca="1" si="142"/>
        <v>D:z</v>
      </c>
      <c r="P739" t="str">
        <f t="shared" ca="1" si="143"/>
        <v>D7:z7</v>
      </c>
    </row>
    <row r="740" spans="1:16">
      <c r="A740" t="str">
        <f t="shared" si="132"/>
        <v>06</v>
      </c>
      <c r="B740" t="str">
        <f t="shared" ca="1" si="133"/>
        <v>W</v>
      </c>
      <c r="C740" t="str">
        <f t="shared" si="134"/>
        <v>SIMPL-12D</v>
      </c>
      <c r="D740" t="s">
        <v>2211</v>
      </c>
      <c r="E740">
        <f t="shared" ca="1" si="135"/>
        <v>0</v>
      </c>
      <c r="H740" t="str">
        <f t="shared" ca="1" si="136"/>
        <v>'Simpl. all tex-DT PLYWOOD'!</v>
      </c>
      <c r="I740" t="str">
        <f t="shared" ca="1" si="137"/>
        <v>'Simpl. all tex-DT PLYWOOD'!</v>
      </c>
      <c r="J740">
        <f t="shared" ca="1" si="138"/>
        <v>0</v>
      </c>
      <c r="K740">
        <f t="shared" ca="1" si="139"/>
        <v>0</v>
      </c>
      <c r="L740">
        <f t="shared" ca="1" si="140"/>
        <v>0</v>
      </c>
      <c r="M740">
        <f t="shared" ca="1" si="141"/>
        <v>0</v>
      </c>
      <c r="O740" t="str">
        <f t="shared" ca="1" si="142"/>
        <v>D:z</v>
      </c>
      <c r="P740" t="str">
        <f t="shared" ca="1" si="143"/>
        <v>D7:z7</v>
      </c>
    </row>
    <row r="741" spans="1:16">
      <c r="A741" t="str">
        <f t="shared" si="132"/>
        <v>07</v>
      </c>
      <c r="B741" t="str">
        <f t="shared" ca="1" si="133"/>
        <v>W</v>
      </c>
      <c r="C741" t="str">
        <f t="shared" si="134"/>
        <v>SIMPL-12D</v>
      </c>
      <c r="D741" t="s">
        <v>2212</v>
      </c>
      <c r="E741">
        <f t="shared" ca="1" si="135"/>
        <v>0</v>
      </c>
      <c r="H741" t="str">
        <f t="shared" ca="1" si="136"/>
        <v>'Simpl. all tex-DT PLYWOOD'!</v>
      </c>
      <c r="I741" t="str">
        <f t="shared" ca="1" si="137"/>
        <v>'Simpl. all tex-DT PLYWOOD'!</v>
      </c>
      <c r="J741">
        <f t="shared" ca="1" si="138"/>
        <v>0</v>
      </c>
      <c r="K741">
        <f t="shared" ca="1" si="139"/>
        <v>0</v>
      </c>
      <c r="L741">
        <f t="shared" ca="1" si="140"/>
        <v>0</v>
      </c>
      <c r="M741">
        <f t="shared" ca="1" si="141"/>
        <v>0</v>
      </c>
      <c r="O741" t="str">
        <f t="shared" ca="1" si="142"/>
        <v>D:z</v>
      </c>
      <c r="P741" t="str">
        <f t="shared" ca="1" si="143"/>
        <v>D7:z7</v>
      </c>
    </row>
    <row r="742" spans="1:16">
      <c r="A742" t="str">
        <f t="shared" si="132"/>
        <v>08</v>
      </c>
      <c r="B742" t="str">
        <f t="shared" ca="1" si="133"/>
        <v>W</v>
      </c>
      <c r="C742" t="str">
        <f t="shared" si="134"/>
        <v>SIMPL-12D</v>
      </c>
      <c r="D742" t="s">
        <v>2213</v>
      </c>
      <c r="E742">
        <f t="shared" ca="1" si="135"/>
        <v>0</v>
      </c>
      <c r="H742" t="str">
        <f t="shared" ca="1" si="136"/>
        <v>'Simpl. all tex-DT PLYWOOD'!</v>
      </c>
      <c r="I742" t="str">
        <f t="shared" ca="1" si="137"/>
        <v>'Simpl. all tex-DT PLYWOOD'!</v>
      </c>
      <c r="J742">
        <f t="shared" ca="1" si="138"/>
        <v>0</v>
      </c>
      <c r="K742">
        <f t="shared" ca="1" si="139"/>
        <v>0</v>
      </c>
      <c r="L742">
        <f t="shared" ca="1" si="140"/>
        <v>0</v>
      </c>
      <c r="M742">
        <f t="shared" ca="1" si="141"/>
        <v>0</v>
      </c>
      <c r="O742" t="str">
        <f t="shared" ca="1" si="142"/>
        <v>D:z</v>
      </c>
      <c r="P742" t="str">
        <f t="shared" ca="1" si="143"/>
        <v>D7:z7</v>
      </c>
    </row>
    <row r="743" spans="1:16">
      <c r="A743" t="str">
        <f t="shared" si="132"/>
        <v>09</v>
      </c>
      <c r="B743" t="str">
        <f t="shared" ca="1" si="133"/>
        <v>W</v>
      </c>
      <c r="C743" t="str">
        <f t="shared" si="134"/>
        <v>SIMPL-12D</v>
      </c>
      <c r="D743" t="s">
        <v>2214</v>
      </c>
      <c r="E743">
        <f t="shared" ca="1" si="135"/>
        <v>0</v>
      </c>
      <c r="H743" t="str">
        <f t="shared" ca="1" si="136"/>
        <v>'Simpl. all tex-DT PLYWOOD'!</v>
      </c>
      <c r="I743" t="str">
        <f t="shared" ca="1" si="137"/>
        <v>'Simpl. all tex-DT PLYWOOD'!</v>
      </c>
      <c r="J743">
        <f t="shared" ca="1" si="138"/>
        <v>0</v>
      </c>
      <c r="K743">
        <f t="shared" ca="1" si="139"/>
        <v>0</v>
      </c>
      <c r="L743">
        <f t="shared" ca="1" si="140"/>
        <v>0</v>
      </c>
      <c r="M743">
        <f t="shared" ca="1" si="141"/>
        <v>0</v>
      </c>
      <c r="O743" t="str">
        <f t="shared" ca="1" si="142"/>
        <v>D:z</v>
      </c>
      <c r="P743" t="str">
        <f t="shared" ca="1" si="143"/>
        <v>D7:z7</v>
      </c>
    </row>
    <row r="744" spans="1:16">
      <c r="A744" t="str">
        <f t="shared" si="132"/>
        <v>10</v>
      </c>
      <c r="B744" t="str">
        <f t="shared" ca="1" si="133"/>
        <v>W</v>
      </c>
      <c r="C744" t="str">
        <f t="shared" si="134"/>
        <v>SIMPL-12D</v>
      </c>
      <c r="D744" t="s">
        <v>2215</v>
      </c>
      <c r="E744">
        <f t="shared" ca="1" si="135"/>
        <v>0</v>
      </c>
      <c r="H744" t="str">
        <f t="shared" ca="1" si="136"/>
        <v>'Simpl. all tex-DT PLYWOOD'!</v>
      </c>
      <c r="I744" t="str">
        <f t="shared" ca="1" si="137"/>
        <v>'Simpl. all tex-DT PLYWOOD'!</v>
      </c>
      <c r="J744">
        <f t="shared" ca="1" si="138"/>
        <v>0</v>
      </c>
      <c r="K744">
        <f t="shared" ca="1" si="139"/>
        <v>0</v>
      </c>
      <c r="L744">
        <f t="shared" ca="1" si="140"/>
        <v>0</v>
      </c>
      <c r="M744">
        <f t="shared" ca="1" si="141"/>
        <v>0</v>
      </c>
      <c r="O744" t="str">
        <f t="shared" ca="1" si="142"/>
        <v>D:z</v>
      </c>
      <c r="P744" t="str">
        <f t="shared" ca="1" si="143"/>
        <v>D7:z7</v>
      </c>
    </row>
    <row r="745" spans="1:16">
      <c r="A745" t="str">
        <f t="shared" si="132"/>
        <v>100</v>
      </c>
      <c r="B745" t="str">
        <f t="shared" ca="1" si="133"/>
        <v>W</v>
      </c>
      <c r="C745" t="str">
        <f t="shared" si="134"/>
        <v>SIMPL-12D</v>
      </c>
      <c r="D745" t="s">
        <v>6989</v>
      </c>
      <c r="E745">
        <f t="shared" ca="1" si="135"/>
        <v>0</v>
      </c>
      <c r="H745" t="str">
        <f t="shared" ca="1" si="136"/>
        <v>'Simpl. all tex-DT PLYWOOD'!</v>
      </c>
      <c r="I745" t="str">
        <f t="shared" ca="1" si="137"/>
        <v>'Simpl. all tex-DT PLYWOOD'!</v>
      </c>
      <c r="J745">
        <f t="shared" ca="1" si="138"/>
        <v>0</v>
      </c>
      <c r="K745">
        <f t="shared" ca="1" si="139"/>
        <v>0</v>
      </c>
      <c r="L745">
        <f t="shared" ca="1" si="140"/>
        <v>0</v>
      </c>
      <c r="M745">
        <f t="shared" ca="1" si="141"/>
        <v>0</v>
      </c>
      <c r="O745" t="str">
        <f t="shared" ca="1" si="142"/>
        <v>D:z</v>
      </c>
      <c r="P745" t="str">
        <f t="shared" ca="1" si="143"/>
        <v>D7:z7</v>
      </c>
    </row>
    <row r="746" spans="1:16">
      <c r="A746" t="str">
        <f t="shared" si="132"/>
        <v>11</v>
      </c>
      <c r="B746" t="str">
        <f t="shared" ca="1" si="133"/>
        <v>W</v>
      </c>
      <c r="C746" t="str">
        <f t="shared" si="134"/>
        <v>SIMPL-12D</v>
      </c>
      <c r="D746" t="s">
        <v>2216</v>
      </c>
      <c r="E746">
        <f t="shared" ca="1" si="135"/>
        <v>0</v>
      </c>
      <c r="H746" t="str">
        <f t="shared" ca="1" si="136"/>
        <v>'Simpl. all tex-DT PLYWOOD'!</v>
      </c>
      <c r="I746" t="str">
        <f t="shared" ca="1" si="137"/>
        <v>'Simpl. all tex-DT PLYWOOD'!</v>
      </c>
      <c r="J746">
        <f t="shared" ca="1" si="138"/>
        <v>0</v>
      </c>
      <c r="K746">
        <f t="shared" ca="1" si="139"/>
        <v>0</v>
      </c>
      <c r="L746">
        <f t="shared" ca="1" si="140"/>
        <v>0</v>
      </c>
      <c r="M746">
        <f t="shared" ca="1" si="141"/>
        <v>0</v>
      </c>
      <c r="O746" t="str">
        <f t="shared" ca="1" si="142"/>
        <v>D:z</v>
      </c>
      <c r="P746" t="str">
        <f t="shared" ca="1" si="143"/>
        <v>D7:z7</v>
      </c>
    </row>
    <row r="747" spans="1:16">
      <c r="A747" t="str">
        <f t="shared" si="132"/>
        <v>12</v>
      </c>
      <c r="B747" t="str">
        <f t="shared" ca="1" si="133"/>
        <v>W</v>
      </c>
      <c r="C747" t="str">
        <f t="shared" si="134"/>
        <v>SIMPL-12D</v>
      </c>
      <c r="D747" t="s">
        <v>2217</v>
      </c>
      <c r="E747">
        <f t="shared" ca="1" si="135"/>
        <v>0</v>
      </c>
      <c r="H747" t="str">
        <f t="shared" ca="1" si="136"/>
        <v>'Simpl. all tex-DT PLYWOOD'!</v>
      </c>
      <c r="I747" t="str">
        <f t="shared" ca="1" si="137"/>
        <v>'Simpl. all tex-DT PLYWOOD'!</v>
      </c>
      <c r="J747">
        <f t="shared" ca="1" si="138"/>
        <v>0</v>
      </c>
      <c r="K747">
        <f t="shared" ca="1" si="139"/>
        <v>0</v>
      </c>
      <c r="L747">
        <f t="shared" ca="1" si="140"/>
        <v>0</v>
      </c>
      <c r="M747">
        <f t="shared" ca="1" si="141"/>
        <v>0</v>
      </c>
      <c r="O747" t="str">
        <f t="shared" ca="1" si="142"/>
        <v>D:z</v>
      </c>
      <c r="P747" t="str">
        <f t="shared" ca="1" si="143"/>
        <v>D7:z7</v>
      </c>
    </row>
    <row r="748" spans="1:16">
      <c r="A748" t="str">
        <f t="shared" si="132"/>
        <v>13</v>
      </c>
      <c r="B748" t="str">
        <f t="shared" ca="1" si="133"/>
        <v>W</v>
      </c>
      <c r="C748" t="str">
        <f t="shared" si="134"/>
        <v>SIMPL-12D</v>
      </c>
      <c r="D748" t="s">
        <v>2218</v>
      </c>
      <c r="E748">
        <f t="shared" ca="1" si="135"/>
        <v>0</v>
      </c>
      <c r="H748" t="str">
        <f t="shared" ca="1" si="136"/>
        <v>'Simpl. all tex-DT PLYWOOD'!</v>
      </c>
      <c r="I748" t="str">
        <f t="shared" ca="1" si="137"/>
        <v>'Simpl. all tex-DT PLYWOOD'!</v>
      </c>
      <c r="J748">
        <f t="shared" ca="1" si="138"/>
        <v>0</v>
      </c>
      <c r="K748">
        <f t="shared" ca="1" si="139"/>
        <v>0</v>
      </c>
      <c r="L748">
        <f t="shared" ca="1" si="140"/>
        <v>0</v>
      </c>
      <c r="M748">
        <f t="shared" ca="1" si="141"/>
        <v>0</v>
      </c>
      <c r="O748" t="str">
        <f t="shared" ca="1" si="142"/>
        <v>D:z</v>
      </c>
      <c r="P748" t="str">
        <f t="shared" ca="1" si="143"/>
        <v>D7:z7</v>
      </c>
    </row>
    <row r="749" spans="1:16">
      <c r="A749" t="str">
        <f t="shared" si="132"/>
        <v>01</v>
      </c>
      <c r="B749" t="str">
        <f t="shared" ca="1" si="133"/>
        <v>W</v>
      </c>
      <c r="C749" t="str">
        <f t="shared" si="134"/>
        <v>SIMPL-12D-C</v>
      </c>
      <c r="D749" t="s">
        <v>6126</v>
      </c>
      <c r="E749">
        <f t="shared" ca="1" si="135"/>
        <v>0</v>
      </c>
      <c r="H749" t="str">
        <f t="shared" ca="1" si="136"/>
        <v>'(more) Simpl. Textures PLYWOOD'!</v>
      </c>
      <c r="I749">
        <f t="shared" ca="1" si="137"/>
        <v>0</v>
      </c>
      <c r="J749" t="str">
        <f t="shared" ca="1" si="138"/>
        <v>'(more) Simpl. Textures PLYWOOD'!</v>
      </c>
      <c r="K749">
        <f t="shared" ca="1" si="139"/>
        <v>0</v>
      </c>
      <c r="L749">
        <f t="shared" ca="1" si="140"/>
        <v>0</v>
      </c>
      <c r="M749">
        <f t="shared" ca="1" si="141"/>
        <v>0</v>
      </c>
      <c r="O749" t="str">
        <f t="shared" ca="1" si="142"/>
        <v>D:N</v>
      </c>
      <c r="P749" t="str">
        <f t="shared" ca="1" si="143"/>
        <v>D7:N7</v>
      </c>
    </row>
    <row r="750" spans="1:16">
      <c r="A750" t="str">
        <f t="shared" si="132"/>
        <v>16</v>
      </c>
      <c r="B750" t="str">
        <f t="shared" ca="1" si="133"/>
        <v>W</v>
      </c>
      <c r="C750" t="str">
        <f t="shared" si="134"/>
        <v>SIMPL-12D-N-NT</v>
      </c>
      <c r="D750" t="s">
        <v>5644</v>
      </c>
      <c r="E750">
        <f t="shared" ca="1" si="135"/>
        <v>0</v>
      </c>
      <c r="H750" t="str">
        <f t="shared" ca="1" si="136"/>
        <v>'(more) Simpl. Textures PLYWOOD'!</v>
      </c>
      <c r="I750">
        <f t="shared" ca="1" si="137"/>
        <v>0</v>
      </c>
      <c r="J750" t="str">
        <f t="shared" ca="1" si="138"/>
        <v>'(more) Simpl. Textures PLYWOOD'!</v>
      </c>
      <c r="K750">
        <f t="shared" ca="1" si="139"/>
        <v>0</v>
      </c>
      <c r="L750">
        <f t="shared" ca="1" si="140"/>
        <v>0</v>
      </c>
      <c r="M750">
        <f t="shared" ca="1" si="141"/>
        <v>0</v>
      </c>
      <c r="O750" t="str">
        <f t="shared" ca="1" si="142"/>
        <v>D:N</v>
      </c>
      <c r="P750" t="str">
        <f t="shared" ca="1" si="143"/>
        <v>D7:N7</v>
      </c>
    </row>
    <row r="751" spans="1:16">
      <c r="A751" t="str">
        <f t="shared" si="132"/>
        <v>16</v>
      </c>
      <c r="B751" t="str">
        <f t="shared" ca="1" si="133"/>
        <v>W</v>
      </c>
      <c r="C751" t="str">
        <f t="shared" si="134"/>
        <v>SIMPL-12D-N-T</v>
      </c>
      <c r="D751" t="s">
        <v>5804</v>
      </c>
      <c r="E751">
        <f t="shared" ca="1" si="135"/>
        <v>0</v>
      </c>
      <c r="H751" t="str">
        <f t="shared" ca="1" si="136"/>
        <v>'(more) Simpl. Textures PLYWOOD'!</v>
      </c>
      <c r="I751">
        <f t="shared" ca="1" si="137"/>
        <v>0</v>
      </c>
      <c r="J751" t="str">
        <f t="shared" ca="1" si="138"/>
        <v>'(more) Simpl. Textures PLYWOOD'!</v>
      </c>
      <c r="K751">
        <f t="shared" ca="1" si="139"/>
        <v>0</v>
      </c>
      <c r="L751">
        <f t="shared" ca="1" si="140"/>
        <v>0</v>
      </c>
      <c r="M751">
        <f t="shared" ca="1" si="141"/>
        <v>0</v>
      </c>
      <c r="O751" t="str">
        <f t="shared" ca="1" si="142"/>
        <v>D:N</v>
      </c>
      <c r="P751" t="str">
        <f t="shared" ca="1" si="143"/>
        <v>D7:N7</v>
      </c>
    </row>
    <row r="752" spans="1:16">
      <c r="A752" t="str">
        <f t="shared" si="132"/>
        <v>01</v>
      </c>
      <c r="B752" t="str">
        <f t="shared" ca="1" si="133"/>
        <v>W</v>
      </c>
      <c r="C752" t="str">
        <f t="shared" si="134"/>
        <v>SIMPL-12D-T</v>
      </c>
      <c r="D752" t="s">
        <v>4618</v>
      </c>
      <c r="E752">
        <f t="shared" ca="1" si="135"/>
        <v>0</v>
      </c>
      <c r="H752" t="str">
        <f t="shared" ca="1" si="136"/>
        <v>'Simpl. all tex-DT PLYWOOD'!</v>
      </c>
      <c r="I752" t="str">
        <f t="shared" ca="1" si="137"/>
        <v>'Simpl. all tex-DT PLYWOOD'!</v>
      </c>
      <c r="J752">
        <f t="shared" ca="1" si="138"/>
        <v>0</v>
      </c>
      <c r="K752">
        <f t="shared" ca="1" si="139"/>
        <v>0</v>
      </c>
      <c r="L752">
        <f t="shared" ca="1" si="140"/>
        <v>0</v>
      </c>
      <c r="M752">
        <f t="shared" ca="1" si="141"/>
        <v>0</v>
      </c>
      <c r="O752" t="str">
        <f t="shared" ca="1" si="142"/>
        <v>D:z</v>
      </c>
      <c r="P752" t="str">
        <f t="shared" ca="1" si="143"/>
        <v>D7:z7</v>
      </c>
    </row>
    <row r="753" spans="1:16">
      <c r="A753" t="str">
        <f t="shared" si="132"/>
        <v>02</v>
      </c>
      <c r="B753" t="str">
        <f t="shared" ca="1" si="133"/>
        <v>W</v>
      </c>
      <c r="C753" t="str">
        <f t="shared" si="134"/>
        <v>SIMPL-12D-T</v>
      </c>
      <c r="D753" t="s">
        <v>4619</v>
      </c>
      <c r="E753">
        <f t="shared" ca="1" si="135"/>
        <v>0</v>
      </c>
      <c r="H753" t="str">
        <f t="shared" ca="1" si="136"/>
        <v>'Simpl. all tex-DT PLYWOOD'!</v>
      </c>
      <c r="I753" t="str">
        <f t="shared" ca="1" si="137"/>
        <v>'Simpl. all tex-DT PLYWOOD'!</v>
      </c>
      <c r="J753">
        <f t="shared" ca="1" si="138"/>
        <v>0</v>
      </c>
      <c r="K753">
        <f t="shared" ca="1" si="139"/>
        <v>0</v>
      </c>
      <c r="L753">
        <f t="shared" ca="1" si="140"/>
        <v>0</v>
      </c>
      <c r="M753">
        <f t="shared" ca="1" si="141"/>
        <v>0</v>
      </c>
      <c r="O753" t="str">
        <f t="shared" ca="1" si="142"/>
        <v>D:z</v>
      </c>
      <c r="P753" t="str">
        <f t="shared" ca="1" si="143"/>
        <v>D7:z7</v>
      </c>
    </row>
    <row r="754" spans="1:16">
      <c r="A754" t="str">
        <f t="shared" si="132"/>
        <v>03</v>
      </c>
      <c r="B754" t="str">
        <f t="shared" ca="1" si="133"/>
        <v>W</v>
      </c>
      <c r="C754" t="str">
        <f t="shared" si="134"/>
        <v>SIMPL-12D-T</v>
      </c>
      <c r="D754" t="s">
        <v>4620</v>
      </c>
      <c r="E754">
        <f t="shared" ca="1" si="135"/>
        <v>0</v>
      </c>
      <c r="H754" t="str">
        <f t="shared" ca="1" si="136"/>
        <v>'Simpl. all tex-DT PLYWOOD'!</v>
      </c>
      <c r="I754" t="str">
        <f t="shared" ca="1" si="137"/>
        <v>'Simpl. all tex-DT PLYWOOD'!</v>
      </c>
      <c r="J754">
        <f t="shared" ca="1" si="138"/>
        <v>0</v>
      </c>
      <c r="K754">
        <f t="shared" ca="1" si="139"/>
        <v>0</v>
      </c>
      <c r="L754">
        <f t="shared" ca="1" si="140"/>
        <v>0</v>
      </c>
      <c r="M754">
        <f t="shared" ca="1" si="141"/>
        <v>0</v>
      </c>
      <c r="O754" t="str">
        <f t="shared" ca="1" si="142"/>
        <v>D:z</v>
      </c>
      <c r="P754" t="str">
        <f t="shared" ca="1" si="143"/>
        <v>D7:z7</v>
      </c>
    </row>
    <row r="755" spans="1:16">
      <c r="A755" t="str">
        <f t="shared" si="132"/>
        <v>04</v>
      </c>
      <c r="B755" t="str">
        <f t="shared" ca="1" si="133"/>
        <v>W</v>
      </c>
      <c r="C755" t="str">
        <f t="shared" si="134"/>
        <v>SIMPL-12D-T</v>
      </c>
      <c r="D755" t="s">
        <v>4621</v>
      </c>
      <c r="E755">
        <f t="shared" ca="1" si="135"/>
        <v>0</v>
      </c>
      <c r="H755" t="str">
        <f t="shared" ca="1" si="136"/>
        <v>'Simpl. all tex-DT PLYWOOD'!</v>
      </c>
      <c r="I755" t="str">
        <f t="shared" ca="1" si="137"/>
        <v>'Simpl. all tex-DT PLYWOOD'!</v>
      </c>
      <c r="J755">
        <f t="shared" ca="1" si="138"/>
        <v>0</v>
      </c>
      <c r="K755">
        <f t="shared" ca="1" si="139"/>
        <v>0</v>
      </c>
      <c r="L755">
        <f t="shared" ca="1" si="140"/>
        <v>0</v>
      </c>
      <c r="M755">
        <f t="shared" ca="1" si="141"/>
        <v>0</v>
      </c>
      <c r="O755" t="str">
        <f t="shared" ca="1" si="142"/>
        <v>D:z</v>
      </c>
      <c r="P755" t="str">
        <f t="shared" ca="1" si="143"/>
        <v>D7:z7</v>
      </c>
    </row>
    <row r="756" spans="1:16">
      <c r="A756" t="str">
        <f t="shared" si="132"/>
        <v>05</v>
      </c>
      <c r="B756" t="str">
        <f t="shared" ca="1" si="133"/>
        <v>W</v>
      </c>
      <c r="C756" t="str">
        <f t="shared" si="134"/>
        <v>SIMPL-12D-T</v>
      </c>
      <c r="D756" t="s">
        <v>4622</v>
      </c>
      <c r="E756">
        <f t="shared" ca="1" si="135"/>
        <v>0</v>
      </c>
      <c r="H756" t="str">
        <f t="shared" ca="1" si="136"/>
        <v>'Simpl. all tex-DT PLYWOOD'!</v>
      </c>
      <c r="I756" t="str">
        <f t="shared" ca="1" si="137"/>
        <v>'Simpl. all tex-DT PLYWOOD'!</v>
      </c>
      <c r="J756">
        <f t="shared" ca="1" si="138"/>
        <v>0</v>
      </c>
      <c r="K756">
        <f t="shared" ca="1" si="139"/>
        <v>0</v>
      </c>
      <c r="L756">
        <f t="shared" ca="1" si="140"/>
        <v>0</v>
      </c>
      <c r="M756">
        <f t="shared" ca="1" si="141"/>
        <v>0</v>
      </c>
      <c r="O756" t="str">
        <f t="shared" ca="1" si="142"/>
        <v>D:z</v>
      </c>
      <c r="P756" t="str">
        <f t="shared" ca="1" si="143"/>
        <v>D7:z7</v>
      </c>
    </row>
    <row r="757" spans="1:16">
      <c r="A757" t="str">
        <f t="shared" si="132"/>
        <v>06</v>
      </c>
      <c r="B757" t="str">
        <f t="shared" ca="1" si="133"/>
        <v>W</v>
      </c>
      <c r="C757" t="str">
        <f t="shared" si="134"/>
        <v>SIMPL-12D-T</v>
      </c>
      <c r="D757" t="s">
        <v>4623</v>
      </c>
      <c r="E757">
        <f t="shared" ca="1" si="135"/>
        <v>0</v>
      </c>
      <c r="H757" t="str">
        <f t="shared" ca="1" si="136"/>
        <v>'Simpl. all tex-DT PLYWOOD'!</v>
      </c>
      <c r="I757" t="str">
        <f t="shared" ca="1" si="137"/>
        <v>'Simpl. all tex-DT PLYWOOD'!</v>
      </c>
      <c r="J757">
        <f t="shared" ca="1" si="138"/>
        <v>0</v>
      </c>
      <c r="K757">
        <f t="shared" ca="1" si="139"/>
        <v>0</v>
      </c>
      <c r="L757">
        <f t="shared" ca="1" si="140"/>
        <v>0</v>
      </c>
      <c r="M757">
        <f t="shared" ca="1" si="141"/>
        <v>0</v>
      </c>
      <c r="O757" t="str">
        <f t="shared" ca="1" si="142"/>
        <v>D:z</v>
      </c>
      <c r="P757" t="str">
        <f t="shared" ca="1" si="143"/>
        <v>D7:z7</v>
      </c>
    </row>
    <row r="758" spans="1:16">
      <c r="A758" t="str">
        <f t="shared" si="132"/>
        <v>07</v>
      </c>
      <c r="B758" t="str">
        <f t="shared" ca="1" si="133"/>
        <v>W</v>
      </c>
      <c r="C758" t="str">
        <f t="shared" si="134"/>
        <v>SIMPL-12D-T</v>
      </c>
      <c r="D758" t="s">
        <v>4624</v>
      </c>
      <c r="E758">
        <f t="shared" ca="1" si="135"/>
        <v>0</v>
      </c>
      <c r="H758" t="str">
        <f t="shared" ca="1" si="136"/>
        <v>'Simpl. all tex-DT PLYWOOD'!</v>
      </c>
      <c r="I758" t="str">
        <f t="shared" ca="1" si="137"/>
        <v>'Simpl. all tex-DT PLYWOOD'!</v>
      </c>
      <c r="J758">
        <f t="shared" ca="1" si="138"/>
        <v>0</v>
      </c>
      <c r="K758">
        <f t="shared" ca="1" si="139"/>
        <v>0</v>
      </c>
      <c r="L758">
        <f t="shared" ca="1" si="140"/>
        <v>0</v>
      </c>
      <c r="M758">
        <f t="shared" ca="1" si="141"/>
        <v>0</v>
      </c>
      <c r="O758" t="str">
        <f t="shared" ca="1" si="142"/>
        <v>D:z</v>
      </c>
      <c r="P758" t="str">
        <f t="shared" ca="1" si="143"/>
        <v>D7:z7</v>
      </c>
    </row>
    <row r="759" spans="1:16">
      <c r="A759" t="str">
        <f t="shared" si="132"/>
        <v>08</v>
      </c>
      <c r="B759" t="str">
        <f t="shared" ca="1" si="133"/>
        <v>W</v>
      </c>
      <c r="C759" t="str">
        <f t="shared" si="134"/>
        <v>SIMPL-12D-T</v>
      </c>
      <c r="D759" t="s">
        <v>4625</v>
      </c>
      <c r="E759">
        <f t="shared" ca="1" si="135"/>
        <v>0</v>
      </c>
      <c r="H759" t="str">
        <f t="shared" ca="1" si="136"/>
        <v>'Simpl. all tex-DT PLYWOOD'!</v>
      </c>
      <c r="I759" t="str">
        <f t="shared" ca="1" si="137"/>
        <v>'Simpl. all tex-DT PLYWOOD'!</v>
      </c>
      <c r="J759">
        <f t="shared" ca="1" si="138"/>
        <v>0</v>
      </c>
      <c r="K759">
        <f t="shared" ca="1" si="139"/>
        <v>0</v>
      </c>
      <c r="L759">
        <f t="shared" ca="1" si="140"/>
        <v>0</v>
      </c>
      <c r="M759">
        <f t="shared" ca="1" si="141"/>
        <v>0</v>
      </c>
      <c r="O759" t="str">
        <f t="shared" ca="1" si="142"/>
        <v>D:z</v>
      </c>
      <c r="P759" t="str">
        <f t="shared" ca="1" si="143"/>
        <v>D7:z7</v>
      </c>
    </row>
    <row r="760" spans="1:16">
      <c r="A760" t="str">
        <f t="shared" si="132"/>
        <v>09</v>
      </c>
      <c r="B760" t="str">
        <f t="shared" ca="1" si="133"/>
        <v>W</v>
      </c>
      <c r="C760" t="str">
        <f t="shared" si="134"/>
        <v>SIMPL-12D-T</v>
      </c>
      <c r="D760" t="s">
        <v>4626</v>
      </c>
      <c r="E760">
        <f t="shared" ca="1" si="135"/>
        <v>0</v>
      </c>
      <c r="H760" t="str">
        <f t="shared" ca="1" si="136"/>
        <v>'Simpl. all tex-DT PLYWOOD'!</v>
      </c>
      <c r="I760" t="str">
        <f t="shared" ca="1" si="137"/>
        <v>'Simpl. all tex-DT PLYWOOD'!</v>
      </c>
      <c r="J760">
        <f t="shared" ca="1" si="138"/>
        <v>0</v>
      </c>
      <c r="K760">
        <f t="shared" ca="1" si="139"/>
        <v>0</v>
      </c>
      <c r="L760">
        <f t="shared" ca="1" si="140"/>
        <v>0</v>
      </c>
      <c r="M760">
        <f t="shared" ca="1" si="141"/>
        <v>0</v>
      </c>
      <c r="O760" t="str">
        <f t="shared" ca="1" si="142"/>
        <v>D:z</v>
      </c>
      <c r="P760" t="str">
        <f t="shared" ca="1" si="143"/>
        <v>D7:z7</v>
      </c>
    </row>
    <row r="761" spans="1:16">
      <c r="A761" t="str">
        <f t="shared" si="132"/>
        <v>10</v>
      </c>
      <c r="B761" t="str">
        <f t="shared" ca="1" si="133"/>
        <v>W</v>
      </c>
      <c r="C761" t="str">
        <f t="shared" si="134"/>
        <v>SIMPL-12D-T</v>
      </c>
      <c r="D761" t="s">
        <v>4627</v>
      </c>
      <c r="E761">
        <f t="shared" ca="1" si="135"/>
        <v>0</v>
      </c>
      <c r="H761" t="str">
        <f t="shared" ca="1" si="136"/>
        <v>'Simpl. all tex-DT PLYWOOD'!</v>
      </c>
      <c r="I761" t="str">
        <f t="shared" ca="1" si="137"/>
        <v>'Simpl. all tex-DT PLYWOOD'!</v>
      </c>
      <c r="J761">
        <f t="shared" ca="1" si="138"/>
        <v>0</v>
      </c>
      <c r="K761">
        <f t="shared" ca="1" si="139"/>
        <v>0</v>
      </c>
      <c r="L761">
        <f t="shared" ca="1" si="140"/>
        <v>0</v>
      </c>
      <c r="M761">
        <f t="shared" ca="1" si="141"/>
        <v>0</v>
      </c>
      <c r="O761" t="str">
        <f t="shared" ca="1" si="142"/>
        <v>D:z</v>
      </c>
      <c r="P761" t="str">
        <f t="shared" ca="1" si="143"/>
        <v>D7:z7</v>
      </c>
    </row>
    <row r="762" spans="1:16">
      <c r="A762" t="str">
        <f t="shared" si="132"/>
        <v>100</v>
      </c>
      <c r="B762" t="str">
        <f t="shared" ca="1" si="133"/>
        <v>W</v>
      </c>
      <c r="C762" t="str">
        <f t="shared" si="134"/>
        <v>SIMPL-12D-T</v>
      </c>
      <c r="D762" t="s">
        <v>6990</v>
      </c>
      <c r="E762">
        <f t="shared" ca="1" si="135"/>
        <v>0</v>
      </c>
      <c r="H762" t="str">
        <f t="shared" ca="1" si="136"/>
        <v>'Simpl. all tex-DT PLYWOOD'!</v>
      </c>
      <c r="I762" t="str">
        <f t="shared" ca="1" si="137"/>
        <v>'Simpl. all tex-DT PLYWOOD'!</v>
      </c>
      <c r="J762">
        <f t="shared" ca="1" si="138"/>
        <v>0</v>
      </c>
      <c r="K762">
        <f t="shared" ca="1" si="139"/>
        <v>0</v>
      </c>
      <c r="L762">
        <f t="shared" ca="1" si="140"/>
        <v>0</v>
      </c>
      <c r="M762">
        <f t="shared" ca="1" si="141"/>
        <v>0</v>
      </c>
      <c r="O762" t="str">
        <f t="shared" ca="1" si="142"/>
        <v>D:z</v>
      </c>
      <c r="P762" t="str">
        <f t="shared" ca="1" si="143"/>
        <v>D7:z7</v>
      </c>
    </row>
    <row r="763" spans="1:16">
      <c r="A763" t="str">
        <f t="shared" si="132"/>
        <v>11</v>
      </c>
      <c r="B763" t="str">
        <f t="shared" ca="1" si="133"/>
        <v>W</v>
      </c>
      <c r="C763" t="str">
        <f t="shared" si="134"/>
        <v>SIMPL-12D-T</v>
      </c>
      <c r="D763" t="s">
        <v>4628</v>
      </c>
      <c r="E763">
        <f t="shared" ca="1" si="135"/>
        <v>0</v>
      </c>
      <c r="H763" t="str">
        <f t="shared" ca="1" si="136"/>
        <v>'Simpl. all tex-DT PLYWOOD'!</v>
      </c>
      <c r="I763" t="str">
        <f t="shared" ca="1" si="137"/>
        <v>'Simpl. all tex-DT PLYWOOD'!</v>
      </c>
      <c r="J763">
        <f t="shared" ca="1" si="138"/>
        <v>0</v>
      </c>
      <c r="K763">
        <f t="shared" ca="1" si="139"/>
        <v>0</v>
      </c>
      <c r="L763">
        <f t="shared" ca="1" si="140"/>
        <v>0</v>
      </c>
      <c r="M763">
        <f t="shared" ca="1" si="141"/>
        <v>0</v>
      </c>
      <c r="O763" t="str">
        <f t="shared" ca="1" si="142"/>
        <v>D:z</v>
      </c>
      <c r="P763" t="str">
        <f t="shared" ca="1" si="143"/>
        <v>D7:z7</v>
      </c>
    </row>
    <row r="764" spans="1:16">
      <c r="A764" t="str">
        <f t="shared" si="132"/>
        <v>12</v>
      </c>
      <c r="B764" t="str">
        <f t="shared" ca="1" si="133"/>
        <v>W</v>
      </c>
      <c r="C764" t="str">
        <f t="shared" si="134"/>
        <v>SIMPL-12D-T</v>
      </c>
      <c r="D764" t="s">
        <v>4629</v>
      </c>
      <c r="E764">
        <f t="shared" ca="1" si="135"/>
        <v>0</v>
      </c>
      <c r="H764" t="str">
        <f t="shared" ca="1" si="136"/>
        <v>'Simpl. all tex-DT PLYWOOD'!</v>
      </c>
      <c r="I764" t="str">
        <f t="shared" ca="1" si="137"/>
        <v>'Simpl. all tex-DT PLYWOOD'!</v>
      </c>
      <c r="J764">
        <f t="shared" ca="1" si="138"/>
        <v>0</v>
      </c>
      <c r="K764">
        <f t="shared" ca="1" si="139"/>
        <v>0</v>
      </c>
      <c r="L764">
        <f t="shared" ca="1" si="140"/>
        <v>0</v>
      </c>
      <c r="M764">
        <f t="shared" ca="1" si="141"/>
        <v>0</v>
      </c>
      <c r="O764" t="str">
        <f t="shared" ca="1" si="142"/>
        <v>D:z</v>
      </c>
      <c r="P764" t="str">
        <f t="shared" ca="1" si="143"/>
        <v>D7:z7</v>
      </c>
    </row>
    <row r="765" spans="1:16">
      <c r="A765" t="str">
        <f t="shared" si="132"/>
        <v>13</v>
      </c>
      <c r="B765" t="str">
        <f t="shared" ca="1" si="133"/>
        <v>W</v>
      </c>
      <c r="C765" t="str">
        <f t="shared" si="134"/>
        <v>SIMPL-12D-T</v>
      </c>
      <c r="D765" t="s">
        <v>4630</v>
      </c>
      <c r="E765">
        <f t="shared" ca="1" si="135"/>
        <v>0</v>
      </c>
      <c r="H765" t="str">
        <f t="shared" ca="1" si="136"/>
        <v>'Simpl. all tex-DT PLYWOOD'!</v>
      </c>
      <c r="I765" t="str">
        <f t="shared" ca="1" si="137"/>
        <v>'Simpl. all tex-DT PLYWOOD'!</v>
      </c>
      <c r="J765">
        <f t="shared" ca="1" si="138"/>
        <v>0</v>
      </c>
      <c r="K765">
        <f t="shared" ca="1" si="139"/>
        <v>0</v>
      </c>
      <c r="L765">
        <f t="shared" ca="1" si="140"/>
        <v>0</v>
      </c>
      <c r="M765">
        <f t="shared" ca="1" si="141"/>
        <v>0</v>
      </c>
      <c r="O765" t="str">
        <f t="shared" ca="1" si="142"/>
        <v>D:z</v>
      </c>
      <c r="P765" t="str">
        <f t="shared" ca="1" si="143"/>
        <v>D7:z7</v>
      </c>
    </row>
    <row r="766" spans="1:16">
      <c r="A766" t="str">
        <f t="shared" si="132"/>
        <v>15</v>
      </c>
      <c r="B766" t="str">
        <f t="shared" ca="1" si="133"/>
        <v>W</v>
      </c>
      <c r="C766" t="str">
        <f t="shared" si="134"/>
        <v>SIMPL-12D-T</v>
      </c>
      <c r="D766" t="s">
        <v>4862</v>
      </c>
      <c r="E766">
        <f t="shared" ca="1" si="135"/>
        <v>0</v>
      </c>
      <c r="H766" t="str">
        <f t="shared" ca="1" si="136"/>
        <v>'Simpl. all tex-DT PLYWOOD'!</v>
      </c>
      <c r="I766" t="str">
        <f t="shared" ca="1" si="137"/>
        <v>'Simpl. all tex-DT PLYWOOD'!</v>
      </c>
      <c r="J766">
        <f t="shared" ca="1" si="138"/>
        <v>0</v>
      </c>
      <c r="K766">
        <f t="shared" ca="1" si="139"/>
        <v>0</v>
      </c>
      <c r="L766">
        <f t="shared" ca="1" si="140"/>
        <v>0</v>
      </c>
      <c r="M766">
        <f t="shared" ca="1" si="141"/>
        <v>0</v>
      </c>
      <c r="O766" t="str">
        <f t="shared" ca="1" si="142"/>
        <v>D:z</v>
      </c>
      <c r="P766" t="str">
        <f t="shared" ca="1" si="143"/>
        <v>D7:z7</v>
      </c>
    </row>
    <row r="767" spans="1:16">
      <c r="A767" t="str">
        <f t="shared" si="132"/>
        <v>01</v>
      </c>
      <c r="B767" t="str">
        <f t="shared" ca="1" si="133"/>
        <v>W</v>
      </c>
      <c r="C767" t="str">
        <f t="shared" si="134"/>
        <v>SIMPL-12E</v>
      </c>
      <c r="D767" t="s">
        <v>2219</v>
      </c>
      <c r="E767">
        <f t="shared" ca="1" si="135"/>
        <v>0</v>
      </c>
      <c r="H767" t="str">
        <f t="shared" ca="1" si="136"/>
        <v>'Simpl. all tex-DT PLYWOOD'!</v>
      </c>
      <c r="I767" t="str">
        <f t="shared" ca="1" si="137"/>
        <v>'Simpl. all tex-DT PLYWOOD'!</v>
      </c>
      <c r="J767">
        <f t="shared" ca="1" si="138"/>
        <v>0</v>
      </c>
      <c r="K767">
        <f t="shared" ca="1" si="139"/>
        <v>0</v>
      </c>
      <c r="L767">
        <f t="shared" ca="1" si="140"/>
        <v>0</v>
      </c>
      <c r="M767">
        <f t="shared" ca="1" si="141"/>
        <v>0</v>
      </c>
      <c r="O767" t="str">
        <f t="shared" ca="1" si="142"/>
        <v>D:z</v>
      </c>
      <c r="P767" t="str">
        <f t="shared" ca="1" si="143"/>
        <v>D7:z7</v>
      </c>
    </row>
    <row r="768" spans="1:16">
      <c r="A768" t="str">
        <f t="shared" si="132"/>
        <v>02</v>
      </c>
      <c r="B768" t="str">
        <f t="shared" ca="1" si="133"/>
        <v>W</v>
      </c>
      <c r="C768" t="str">
        <f t="shared" si="134"/>
        <v>SIMPL-12E</v>
      </c>
      <c r="D768" t="s">
        <v>2220</v>
      </c>
      <c r="E768">
        <f t="shared" ca="1" si="135"/>
        <v>0</v>
      </c>
      <c r="H768" t="str">
        <f t="shared" ca="1" si="136"/>
        <v>'Simpl. all tex-DT PLYWOOD'!</v>
      </c>
      <c r="I768" t="str">
        <f t="shared" ca="1" si="137"/>
        <v>'Simpl. all tex-DT PLYWOOD'!</v>
      </c>
      <c r="J768">
        <f t="shared" ca="1" si="138"/>
        <v>0</v>
      </c>
      <c r="K768">
        <f t="shared" ca="1" si="139"/>
        <v>0</v>
      </c>
      <c r="L768">
        <f t="shared" ca="1" si="140"/>
        <v>0</v>
      </c>
      <c r="M768">
        <f t="shared" ca="1" si="141"/>
        <v>0</v>
      </c>
      <c r="O768" t="str">
        <f t="shared" ca="1" si="142"/>
        <v>D:z</v>
      </c>
      <c r="P768" t="str">
        <f t="shared" ca="1" si="143"/>
        <v>D7:z7</v>
      </c>
    </row>
    <row r="769" spans="1:16">
      <c r="A769" t="str">
        <f t="shared" si="132"/>
        <v>03</v>
      </c>
      <c r="B769" t="str">
        <f t="shared" ca="1" si="133"/>
        <v>W</v>
      </c>
      <c r="C769" t="str">
        <f t="shared" si="134"/>
        <v>SIMPL-12E</v>
      </c>
      <c r="D769" t="s">
        <v>2221</v>
      </c>
      <c r="E769">
        <f t="shared" ca="1" si="135"/>
        <v>0</v>
      </c>
      <c r="H769" t="str">
        <f t="shared" ca="1" si="136"/>
        <v>'Simpl. all tex-DT PLYWOOD'!</v>
      </c>
      <c r="I769" t="str">
        <f t="shared" ca="1" si="137"/>
        <v>'Simpl. all tex-DT PLYWOOD'!</v>
      </c>
      <c r="J769">
        <f t="shared" ca="1" si="138"/>
        <v>0</v>
      </c>
      <c r="K769">
        <f t="shared" ca="1" si="139"/>
        <v>0</v>
      </c>
      <c r="L769">
        <f t="shared" ca="1" si="140"/>
        <v>0</v>
      </c>
      <c r="M769">
        <f t="shared" ca="1" si="141"/>
        <v>0</v>
      </c>
      <c r="O769" t="str">
        <f t="shared" ca="1" si="142"/>
        <v>D:z</v>
      </c>
      <c r="P769" t="str">
        <f t="shared" ca="1" si="143"/>
        <v>D7:z7</v>
      </c>
    </row>
    <row r="770" spans="1:16">
      <c r="A770" t="str">
        <f t="shared" si="132"/>
        <v>04</v>
      </c>
      <c r="B770" t="str">
        <f t="shared" ca="1" si="133"/>
        <v>W</v>
      </c>
      <c r="C770" t="str">
        <f t="shared" si="134"/>
        <v>SIMPL-12E</v>
      </c>
      <c r="D770" t="s">
        <v>2222</v>
      </c>
      <c r="E770">
        <f t="shared" ca="1" si="135"/>
        <v>0</v>
      </c>
      <c r="H770" t="str">
        <f t="shared" ca="1" si="136"/>
        <v>'Simpl. all tex-DT PLYWOOD'!</v>
      </c>
      <c r="I770" t="str">
        <f t="shared" ca="1" si="137"/>
        <v>'Simpl. all tex-DT PLYWOOD'!</v>
      </c>
      <c r="J770">
        <f t="shared" ca="1" si="138"/>
        <v>0</v>
      </c>
      <c r="K770">
        <f t="shared" ca="1" si="139"/>
        <v>0</v>
      </c>
      <c r="L770">
        <f t="shared" ca="1" si="140"/>
        <v>0</v>
      </c>
      <c r="M770">
        <f t="shared" ca="1" si="141"/>
        <v>0</v>
      </c>
      <c r="O770" t="str">
        <f t="shared" ca="1" si="142"/>
        <v>D:z</v>
      </c>
      <c r="P770" t="str">
        <f t="shared" ca="1" si="143"/>
        <v>D7:z7</v>
      </c>
    </row>
    <row r="771" spans="1:16">
      <c r="A771" t="str">
        <f t="shared" si="132"/>
        <v>05</v>
      </c>
      <c r="B771" t="str">
        <f t="shared" ca="1" si="133"/>
        <v>W</v>
      </c>
      <c r="C771" t="str">
        <f t="shared" si="134"/>
        <v>SIMPL-12E</v>
      </c>
      <c r="D771" t="s">
        <v>2223</v>
      </c>
      <c r="E771">
        <f t="shared" ca="1" si="135"/>
        <v>0</v>
      </c>
      <c r="H771" t="str">
        <f t="shared" ca="1" si="136"/>
        <v>'Simpl. all tex-DT PLYWOOD'!</v>
      </c>
      <c r="I771" t="str">
        <f t="shared" ca="1" si="137"/>
        <v>'Simpl. all tex-DT PLYWOOD'!</v>
      </c>
      <c r="J771">
        <f t="shared" ca="1" si="138"/>
        <v>0</v>
      </c>
      <c r="K771">
        <f t="shared" ca="1" si="139"/>
        <v>0</v>
      </c>
      <c r="L771">
        <f t="shared" ca="1" si="140"/>
        <v>0</v>
      </c>
      <c r="M771">
        <f t="shared" ca="1" si="141"/>
        <v>0</v>
      </c>
      <c r="O771" t="str">
        <f t="shared" ca="1" si="142"/>
        <v>D:z</v>
      </c>
      <c r="P771" t="str">
        <f t="shared" ca="1" si="143"/>
        <v>D7:z7</v>
      </c>
    </row>
    <row r="772" spans="1:16">
      <c r="A772" t="str">
        <f t="shared" si="132"/>
        <v>06</v>
      </c>
      <c r="B772" t="str">
        <f t="shared" ca="1" si="133"/>
        <v>W</v>
      </c>
      <c r="C772" t="str">
        <f t="shared" si="134"/>
        <v>SIMPL-12E</v>
      </c>
      <c r="D772" t="s">
        <v>2224</v>
      </c>
      <c r="E772">
        <f t="shared" ca="1" si="135"/>
        <v>0</v>
      </c>
      <c r="H772" t="str">
        <f t="shared" ca="1" si="136"/>
        <v>'Simpl. all tex-DT PLYWOOD'!</v>
      </c>
      <c r="I772" t="str">
        <f t="shared" ca="1" si="137"/>
        <v>'Simpl. all tex-DT PLYWOOD'!</v>
      </c>
      <c r="J772">
        <f t="shared" ca="1" si="138"/>
        <v>0</v>
      </c>
      <c r="K772">
        <f t="shared" ca="1" si="139"/>
        <v>0</v>
      </c>
      <c r="L772">
        <f t="shared" ca="1" si="140"/>
        <v>0</v>
      </c>
      <c r="M772">
        <f t="shared" ca="1" si="141"/>
        <v>0</v>
      </c>
      <c r="O772" t="str">
        <f t="shared" ca="1" si="142"/>
        <v>D:z</v>
      </c>
      <c r="P772" t="str">
        <f t="shared" ca="1" si="143"/>
        <v>D7:z7</v>
      </c>
    </row>
    <row r="773" spans="1:16">
      <c r="A773" t="str">
        <f t="shared" si="132"/>
        <v>07</v>
      </c>
      <c r="B773" t="str">
        <f t="shared" ca="1" si="133"/>
        <v>W</v>
      </c>
      <c r="C773" t="str">
        <f t="shared" si="134"/>
        <v>SIMPL-12E</v>
      </c>
      <c r="D773" t="s">
        <v>2225</v>
      </c>
      <c r="E773">
        <f t="shared" ca="1" si="135"/>
        <v>0</v>
      </c>
      <c r="H773" t="str">
        <f t="shared" ca="1" si="136"/>
        <v>'Simpl. all tex-DT PLYWOOD'!</v>
      </c>
      <c r="I773" t="str">
        <f t="shared" ca="1" si="137"/>
        <v>'Simpl. all tex-DT PLYWOOD'!</v>
      </c>
      <c r="J773">
        <f t="shared" ca="1" si="138"/>
        <v>0</v>
      </c>
      <c r="K773">
        <f t="shared" ca="1" si="139"/>
        <v>0</v>
      </c>
      <c r="L773">
        <f t="shared" ca="1" si="140"/>
        <v>0</v>
      </c>
      <c r="M773">
        <f t="shared" ca="1" si="141"/>
        <v>0</v>
      </c>
      <c r="O773" t="str">
        <f t="shared" ca="1" si="142"/>
        <v>D:z</v>
      </c>
      <c r="P773" t="str">
        <f t="shared" ca="1" si="143"/>
        <v>D7:z7</v>
      </c>
    </row>
    <row r="774" spans="1:16">
      <c r="A774" t="str">
        <f t="shared" si="132"/>
        <v>08</v>
      </c>
      <c r="B774" t="str">
        <f t="shared" ca="1" si="133"/>
        <v>W</v>
      </c>
      <c r="C774" t="str">
        <f t="shared" si="134"/>
        <v>SIMPL-12E</v>
      </c>
      <c r="D774" t="s">
        <v>2226</v>
      </c>
      <c r="E774">
        <f t="shared" ca="1" si="135"/>
        <v>0</v>
      </c>
      <c r="H774" t="str">
        <f t="shared" ca="1" si="136"/>
        <v>'Simpl. all tex-DT PLYWOOD'!</v>
      </c>
      <c r="I774" t="str">
        <f t="shared" ca="1" si="137"/>
        <v>'Simpl. all tex-DT PLYWOOD'!</v>
      </c>
      <c r="J774">
        <f t="shared" ca="1" si="138"/>
        <v>0</v>
      </c>
      <c r="K774">
        <f t="shared" ca="1" si="139"/>
        <v>0</v>
      </c>
      <c r="L774">
        <f t="shared" ca="1" si="140"/>
        <v>0</v>
      </c>
      <c r="M774">
        <f t="shared" ca="1" si="141"/>
        <v>0</v>
      </c>
      <c r="O774" t="str">
        <f t="shared" ca="1" si="142"/>
        <v>D:z</v>
      </c>
      <c r="P774" t="str">
        <f t="shared" ca="1" si="143"/>
        <v>D7:z7</v>
      </c>
    </row>
    <row r="775" spans="1:16">
      <c r="A775" t="str">
        <f t="shared" si="132"/>
        <v>09</v>
      </c>
      <c r="B775" t="str">
        <f t="shared" ca="1" si="133"/>
        <v>W</v>
      </c>
      <c r="C775" t="str">
        <f t="shared" si="134"/>
        <v>SIMPL-12E</v>
      </c>
      <c r="D775" t="s">
        <v>2227</v>
      </c>
      <c r="E775">
        <f t="shared" ca="1" si="135"/>
        <v>0</v>
      </c>
      <c r="H775" t="str">
        <f t="shared" ca="1" si="136"/>
        <v>'Simpl. all tex-DT PLYWOOD'!</v>
      </c>
      <c r="I775" t="str">
        <f t="shared" ca="1" si="137"/>
        <v>'Simpl. all tex-DT PLYWOOD'!</v>
      </c>
      <c r="J775">
        <f t="shared" ca="1" si="138"/>
        <v>0</v>
      </c>
      <c r="K775">
        <f t="shared" ca="1" si="139"/>
        <v>0</v>
      </c>
      <c r="L775">
        <f t="shared" ca="1" si="140"/>
        <v>0</v>
      </c>
      <c r="M775">
        <f t="shared" ca="1" si="141"/>
        <v>0</v>
      </c>
      <c r="O775" t="str">
        <f t="shared" ca="1" si="142"/>
        <v>D:z</v>
      </c>
      <c r="P775" t="str">
        <f t="shared" ca="1" si="143"/>
        <v>D7:z7</v>
      </c>
    </row>
    <row r="776" spans="1:16">
      <c r="A776" t="str">
        <f t="shared" si="132"/>
        <v>10</v>
      </c>
      <c r="B776" t="str">
        <f t="shared" ca="1" si="133"/>
        <v>W</v>
      </c>
      <c r="C776" t="str">
        <f t="shared" si="134"/>
        <v>SIMPL-12E</v>
      </c>
      <c r="D776" t="s">
        <v>2228</v>
      </c>
      <c r="E776">
        <f t="shared" ca="1" si="135"/>
        <v>0</v>
      </c>
      <c r="H776" t="str">
        <f t="shared" ca="1" si="136"/>
        <v>'Simpl. all tex-DT PLYWOOD'!</v>
      </c>
      <c r="I776" t="str">
        <f t="shared" ca="1" si="137"/>
        <v>'Simpl. all tex-DT PLYWOOD'!</v>
      </c>
      <c r="J776">
        <f t="shared" ca="1" si="138"/>
        <v>0</v>
      </c>
      <c r="K776">
        <f t="shared" ca="1" si="139"/>
        <v>0</v>
      </c>
      <c r="L776">
        <f t="shared" ca="1" si="140"/>
        <v>0</v>
      </c>
      <c r="M776">
        <f t="shared" ca="1" si="141"/>
        <v>0</v>
      </c>
      <c r="O776" t="str">
        <f t="shared" ca="1" si="142"/>
        <v>D:z</v>
      </c>
      <c r="P776" t="str">
        <f t="shared" ca="1" si="143"/>
        <v>D7:z7</v>
      </c>
    </row>
    <row r="777" spans="1:16">
      <c r="A777" t="str">
        <f t="shared" si="132"/>
        <v>100</v>
      </c>
      <c r="B777" t="str">
        <f t="shared" ca="1" si="133"/>
        <v>W</v>
      </c>
      <c r="C777" t="str">
        <f t="shared" si="134"/>
        <v>SIMPL-12E</v>
      </c>
      <c r="D777" t="s">
        <v>6991</v>
      </c>
      <c r="E777">
        <f t="shared" ca="1" si="135"/>
        <v>0</v>
      </c>
      <c r="H777" t="str">
        <f t="shared" ca="1" si="136"/>
        <v>'Simpl. all tex-DT PLYWOOD'!</v>
      </c>
      <c r="I777" t="str">
        <f t="shared" ca="1" si="137"/>
        <v>'Simpl. all tex-DT PLYWOOD'!</v>
      </c>
      <c r="J777">
        <f t="shared" ca="1" si="138"/>
        <v>0</v>
      </c>
      <c r="K777">
        <f t="shared" ca="1" si="139"/>
        <v>0</v>
      </c>
      <c r="L777">
        <f t="shared" ca="1" si="140"/>
        <v>0</v>
      </c>
      <c r="M777">
        <f t="shared" ca="1" si="141"/>
        <v>0</v>
      </c>
      <c r="O777" t="str">
        <f t="shared" ca="1" si="142"/>
        <v>D:z</v>
      </c>
      <c r="P777" t="str">
        <f t="shared" ca="1" si="143"/>
        <v>D7:z7</v>
      </c>
    </row>
    <row r="778" spans="1:16">
      <c r="A778" t="str">
        <f t="shared" si="132"/>
        <v>11</v>
      </c>
      <c r="B778" t="str">
        <f t="shared" ca="1" si="133"/>
        <v>W</v>
      </c>
      <c r="C778" t="str">
        <f t="shared" si="134"/>
        <v>SIMPL-12E</v>
      </c>
      <c r="D778" t="s">
        <v>2229</v>
      </c>
      <c r="E778">
        <f t="shared" ca="1" si="135"/>
        <v>0</v>
      </c>
      <c r="H778" t="str">
        <f t="shared" ca="1" si="136"/>
        <v>'Simpl. all tex-DT PLYWOOD'!</v>
      </c>
      <c r="I778" t="str">
        <f t="shared" ca="1" si="137"/>
        <v>'Simpl. all tex-DT PLYWOOD'!</v>
      </c>
      <c r="J778">
        <f t="shared" ca="1" si="138"/>
        <v>0</v>
      </c>
      <c r="K778">
        <f t="shared" ca="1" si="139"/>
        <v>0</v>
      </c>
      <c r="L778">
        <f t="shared" ca="1" si="140"/>
        <v>0</v>
      </c>
      <c r="M778">
        <f t="shared" ca="1" si="141"/>
        <v>0</v>
      </c>
      <c r="O778" t="str">
        <f t="shared" ca="1" si="142"/>
        <v>D:z</v>
      </c>
      <c r="P778" t="str">
        <f t="shared" ca="1" si="143"/>
        <v>D7:z7</v>
      </c>
    </row>
    <row r="779" spans="1:16">
      <c r="A779" t="str">
        <f t="shared" si="132"/>
        <v>12</v>
      </c>
      <c r="B779" t="str">
        <f t="shared" ca="1" si="133"/>
        <v>W</v>
      </c>
      <c r="C779" t="str">
        <f t="shared" si="134"/>
        <v>SIMPL-12E</v>
      </c>
      <c r="D779" t="s">
        <v>2230</v>
      </c>
      <c r="E779">
        <f t="shared" ca="1" si="135"/>
        <v>0</v>
      </c>
      <c r="H779" t="str">
        <f t="shared" ca="1" si="136"/>
        <v>'Simpl. all tex-DT PLYWOOD'!</v>
      </c>
      <c r="I779" t="str">
        <f t="shared" ca="1" si="137"/>
        <v>'Simpl. all tex-DT PLYWOOD'!</v>
      </c>
      <c r="J779">
        <f t="shared" ca="1" si="138"/>
        <v>0</v>
      </c>
      <c r="K779">
        <f t="shared" ca="1" si="139"/>
        <v>0</v>
      </c>
      <c r="L779">
        <f t="shared" ca="1" si="140"/>
        <v>0</v>
      </c>
      <c r="M779">
        <f t="shared" ca="1" si="141"/>
        <v>0</v>
      </c>
      <c r="O779" t="str">
        <f t="shared" ca="1" si="142"/>
        <v>D:z</v>
      </c>
      <c r="P779" t="str">
        <f t="shared" ca="1" si="143"/>
        <v>D7:z7</v>
      </c>
    </row>
    <row r="780" spans="1:16">
      <c r="A780" t="str">
        <f t="shared" si="132"/>
        <v>13</v>
      </c>
      <c r="B780" t="str">
        <f t="shared" ca="1" si="133"/>
        <v>W</v>
      </c>
      <c r="C780" t="str">
        <f t="shared" si="134"/>
        <v>SIMPL-12E</v>
      </c>
      <c r="D780" t="s">
        <v>2231</v>
      </c>
      <c r="E780">
        <f t="shared" ca="1" si="135"/>
        <v>0</v>
      </c>
      <c r="H780" t="str">
        <f t="shared" ca="1" si="136"/>
        <v>'Simpl. all tex-DT PLYWOOD'!</v>
      </c>
      <c r="I780" t="str">
        <f t="shared" ca="1" si="137"/>
        <v>'Simpl. all tex-DT PLYWOOD'!</v>
      </c>
      <c r="J780">
        <f t="shared" ca="1" si="138"/>
        <v>0</v>
      </c>
      <c r="K780">
        <f t="shared" ca="1" si="139"/>
        <v>0</v>
      </c>
      <c r="L780">
        <f t="shared" ca="1" si="140"/>
        <v>0</v>
      </c>
      <c r="M780">
        <f t="shared" ca="1" si="141"/>
        <v>0</v>
      </c>
      <c r="O780" t="str">
        <f t="shared" ca="1" si="142"/>
        <v>D:z</v>
      </c>
      <c r="P780" t="str">
        <f t="shared" ca="1" si="143"/>
        <v>D7:z7</v>
      </c>
    </row>
    <row r="781" spans="1:16">
      <c r="A781" t="str">
        <f t="shared" si="132"/>
        <v>01</v>
      </c>
      <c r="B781" t="str">
        <f t="shared" ca="1" si="133"/>
        <v>W</v>
      </c>
      <c r="C781" t="str">
        <f t="shared" si="134"/>
        <v>SIMPL-12E-C</v>
      </c>
      <c r="D781" t="s">
        <v>6127</v>
      </c>
      <c r="E781">
        <f t="shared" ca="1" si="135"/>
        <v>0</v>
      </c>
      <c r="H781" t="str">
        <f t="shared" ca="1" si="136"/>
        <v>'(more) Simpl. Textures PLYWOOD'!</v>
      </c>
      <c r="I781">
        <f t="shared" ca="1" si="137"/>
        <v>0</v>
      </c>
      <c r="J781" t="str">
        <f t="shared" ca="1" si="138"/>
        <v>'(more) Simpl. Textures PLYWOOD'!</v>
      </c>
      <c r="K781">
        <f t="shared" ca="1" si="139"/>
        <v>0</v>
      </c>
      <c r="L781">
        <f t="shared" ca="1" si="140"/>
        <v>0</v>
      </c>
      <c r="M781">
        <f t="shared" ca="1" si="141"/>
        <v>0</v>
      </c>
      <c r="O781" t="str">
        <f t="shared" ca="1" si="142"/>
        <v>D:N</v>
      </c>
      <c r="P781" t="str">
        <f t="shared" ca="1" si="143"/>
        <v>D7:N7</v>
      </c>
    </row>
    <row r="782" spans="1:16">
      <c r="A782" t="str">
        <f t="shared" si="132"/>
        <v>16</v>
      </c>
      <c r="B782" t="str">
        <f t="shared" ca="1" si="133"/>
        <v>W</v>
      </c>
      <c r="C782" t="str">
        <f t="shared" si="134"/>
        <v>SIMPL-12E-N-NT</v>
      </c>
      <c r="D782" t="s">
        <v>5645</v>
      </c>
      <c r="E782">
        <f t="shared" ca="1" si="135"/>
        <v>0</v>
      </c>
      <c r="H782" t="str">
        <f t="shared" ca="1" si="136"/>
        <v>'(more) Simpl. Textures PLYWOOD'!</v>
      </c>
      <c r="I782">
        <f t="shared" ca="1" si="137"/>
        <v>0</v>
      </c>
      <c r="J782" t="str">
        <f t="shared" ca="1" si="138"/>
        <v>'(more) Simpl. Textures PLYWOOD'!</v>
      </c>
      <c r="K782">
        <f t="shared" ca="1" si="139"/>
        <v>0</v>
      </c>
      <c r="L782">
        <f t="shared" ca="1" si="140"/>
        <v>0</v>
      </c>
      <c r="M782">
        <f t="shared" ca="1" si="141"/>
        <v>0</v>
      </c>
      <c r="O782" t="str">
        <f t="shared" ca="1" si="142"/>
        <v>D:N</v>
      </c>
      <c r="P782" t="str">
        <f t="shared" ca="1" si="143"/>
        <v>D7:N7</v>
      </c>
    </row>
    <row r="783" spans="1:16">
      <c r="A783" t="str">
        <f t="shared" ref="A783:A846" si="144">MID(D783,LEN(C783)+2,LEN(D783)-LEN(C783))</f>
        <v>16</v>
      </c>
      <c r="B783" t="str">
        <f t="shared" ref="B783:B846" ca="1" si="145">VLOOKUP(H783,$A$1:$K$4,11,FALSE)</f>
        <v>W</v>
      </c>
      <c r="C783" t="str">
        <f t="shared" ref="C783:C846" si="146">IF(RIGHT(LEFT(D783,LEN(D783)-3),1)="-",LEFT(D783,LEN(D783)-4),LEFT(D783,LEN(D783)-3))</f>
        <v>SIMPL-12E-N-T</v>
      </c>
      <c r="D783" t="s">
        <v>5805</v>
      </c>
      <c r="E783">
        <f t="shared" ref="E783:E846" ca="1" si="147">IFERROR(VLOOKUP(C783,INDIRECT($H783&amp;$O783),MATCH($A783,INDIRECT($H783&amp;$P783),0),FALSE),0)</f>
        <v>0</v>
      </c>
      <c r="H783" t="str">
        <f t="shared" ref="H783:H846" ca="1" si="148">IF(I783&lt;&gt;0,I783,IF(J783&lt;&gt;0,J783,IF(K783&lt;&gt;0,K783,IF(L783&lt;&gt;0,L783,IF(M783&lt;&gt;0,M783,N783)))))</f>
        <v>'(more) Simpl. Textures PLYWOOD'!</v>
      </c>
      <c r="I783">
        <f t="shared" ref="I783:I846" ca="1" si="149">IF(IFERROR(VLOOKUP(C783,INDIRECT($G$7&amp;"D:D"),1,FALSE),0)&lt;&gt;0,I$13,0)</f>
        <v>0</v>
      </c>
      <c r="J783" t="str">
        <f t="shared" ref="J783:J846" ca="1" si="150">IF(IFERROR(VLOOKUP(C783,INDIRECT($G$8&amp;"D:D"),1,FALSE),0)&lt;&gt;0,J$13,0)</f>
        <v>'(more) Simpl. Textures PLYWOOD'!</v>
      </c>
      <c r="K783">
        <f t="shared" ref="K783:K846" ca="1" si="151">IF(IFERROR(VLOOKUP($C783,INDIRECT($G$9&amp;"d:d"),1,FALSE),0)&lt;&gt;0,K$13,0)</f>
        <v>0</v>
      </c>
      <c r="L783">
        <f t="shared" ref="L783:L846" ca="1" si="152">IF(IFERROR(VLOOKUP($C783,INDIRECT($G$10&amp;"d:d"),1,FALSE),0)&lt;&gt;0,L$13,0)</f>
        <v>0</v>
      </c>
      <c r="M783">
        <f t="shared" ref="M783:M846" ca="1" si="153">IF(IFERROR(VLOOKUP($C783,INDIRECT($G$11&amp;"d:d"),1,FALSE),0)&lt;&gt;0,M$13,0)</f>
        <v>0</v>
      </c>
      <c r="O783" t="str">
        <f t="shared" ref="O783:O846" ca="1" si="154">VLOOKUP($H783,$G$7:$I$11,2,FALSE)</f>
        <v>D:N</v>
      </c>
      <c r="P783" t="str">
        <f t="shared" ref="P783:P846" ca="1" si="155">VLOOKUP($H783,$G$7:$I$11,3,FALSE)</f>
        <v>D7:N7</v>
      </c>
    </row>
    <row r="784" spans="1:16">
      <c r="A784" t="str">
        <f t="shared" si="144"/>
        <v>01</v>
      </c>
      <c r="B784" t="str">
        <f t="shared" ca="1" si="145"/>
        <v>W</v>
      </c>
      <c r="C784" t="str">
        <f t="shared" si="146"/>
        <v>SIMPL-12E-T</v>
      </c>
      <c r="D784" t="s">
        <v>4632</v>
      </c>
      <c r="E784">
        <f t="shared" ca="1" si="147"/>
        <v>0</v>
      </c>
      <c r="H784" t="str">
        <f t="shared" ca="1" si="148"/>
        <v>'Simpl. all tex-DT PLYWOOD'!</v>
      </c>
      <c r="I784" t="str">
        <f t="shared" ca="1" si="149"/>
        <v>'Simpl. all tex-DT PLYWOOD'!</v>
      </c>
      <c r="J784">
        <f t="shared" ca="1" si="150"/>
        <v>0</v>
      </c>
      <c r="K784">
        <f t="shared" ca="1" si="151"/>
        <v>0</v>
      </c>
      <c r="L784">
        <f t="shared" ca="1" si="152"/>
        <v>0</v>
      </c>
      <c r="M784">
        <f t="shared" ca="1" si="153"/>
        <v>0</v>
      </c>
      <c r="O784" t="str">
        <f t="shared" ca="1" si="154"/>
        <v>D:z</v>
      </c>
      <c r="P784" t="str">
        <f t="shared" ca="1" si="155"/>
        <v>D7:z7</v>
      </c>
    </row>
    <row r="785" spans="1:16">
      <c r="A785" t="str">
        <f t="shared" si="144"/>
        <v>02</v>
      </c>
      <c r="B785" t="str">
        <f t="shared" ca="1" si="145"/>
        <v>W</v>
      </c>
      <c r="C785" t="str">
        <f t="shared" si="146"/>
        <v>SIMPL-12E-T</v>
      </c>
      <c r="D785" t="s">
        <v>4633</v>
      </c>
      <c r="E785">
        <f t="shared" ca="1" si="147"/>
        <v>0</v>
      </c>
      <c r="H785" t="str">
        <f t="shared" ca="1" si="148"/>
        <v>'Simpl. all tex-DT PLYWOOD'!</v>
      </c>
      <c r="I785" t="str">
        <f t="shared" ca="1" si="149"/>
        <v>'Simpl. all tex-DT PLYWOOD'!</v>
      </c>
      <c r="J785">
        <f t="shared" ca="1" si="150"/>
        <v>0</v>
      </c>
      <c r="K785">
        <f t="shared" ca="1" si="151"/>
        <v>0</v>
      </c>
      <c r="L785">
        <f t="shared" ca="1" si="152"/>
        <v>0</v>
      </c>
      <c r="M785">
        <f t="shared" ca="1" si="153"/>
        <v>0</v>
      </c>
      <c r="O785" t="str">
        <f t="shared" ca="1" si="154"/>
        <v>D:z</v>
      </c>
      <c r="P785" t="str">
        <f t="shared" ca="1" si="155"/>
        <v>D7:z7</v>
      </c>
    </row>
    <row r="786" spans="1:16">
      <c r="A786" t="str">
        <f t="shared" si="144"/>
        <v>03</v>
      </c>
      <c r="B786" t="str">
        <f t="shared" ca="1" si="145"/>
        <v>W</v>
      </c>
      <c r="C786" t="str">
        <f t="shared" si="146"/>
        <v>SIMPL-12E-T</v>
      </c>
      <c r="D786" t="s">
        <v>4634</v>
      </c>
      <c r="E786">
        <f t="shared" ca="1" si="147"/>
        <v>0</v>
      </c>
      <c r="H786" t="str">
        <f t="shared" ca="1" si="148"/>
        <v>'Simpl. all tex-DT PLYWOOD'!</v>
      </c>
      <c r="I786" t="str">
        <f t="shared" ca="1" si="149"/>
        <v>'Simpl. all tex-DT PLYWOOD'!</v>
      </c>
      <c r="J786">
        <f t="shared" ca="1" si="150"/>
        <v>0</v>
      </c>
      <c r="K786">
        <f t="shared" ca="1" si="151"/>
        <v>0</v>
      </c>
      <c r="L786">
        <f t="shared" ca="1" si="152"/>
        <v>0</v>
      </c>
      <c r="M786">
        <f t="shared" ca="1" si="153"/>
        <v>0</v>
      </c>
      <c r="O786" t="str">
        <f t="shared" ca="1" si="154"/>
        <v>D:z</v>
      </c>
      <c r="P786" t="str">
        <f t="shared" ca="1" si="155"/>
        <v>D7:z7</v>
      </c>
    </row>
    <row r="787" spans="1:16">
      <c r="A787" t="str">
        <f t="shared" si="144"/>
        <v>04</v>
      </c>
      <c r="B787" t="str">
        <f t="shared" ca="1" si="145"/>
        <v>W</v>
      </c>
      <c r="C787" t="str">
        <f t="shared" si="146"/>
        <v>SIMPL-12E-T</v>
      </c>
      <c r="D787" t="s">
        <v>4635</v>
      </c>
      <c r="E787">
        <f t="shared" ca="1" si="147"/>
        <v>0</v>
      </c>
      <c r="H787" t="str">
        <f t="shared" ca="1" si="148"/>
        <v>'Simpl. all tex-DT PLYWOOD'!</v>
      </c>
      <c r="I787" t="str">
        <f t="shared" ca="1" si="149"/>
        <v>'Simpl. all tex-DT PLYWOOD'!</v>
      </c>
      <c r="J787">
        <f t="shared" ca="1" si="150"/>
        <v>0</v>
      </c>
      <c r="K787">
        <f t="shared" ca="1" si="151"/>
        <v>0</v>
      </c>
      <c r="L787">
        <f t="shared" ca="1" si="152"/>
        <v>0</v>
      </c>
      <c r="M787">
        <f t="shared" ca="1" si="153"/>
        <v>0</v>
      </c>
      <c r="O787" t="str">
        <f t="shared" ca="1" si="154"/>
        <v>D:z</v>
      </c>
      <c r="P787" t="str">
        <f t="shared" ca="1" si="155"/>
        <v>D7:z7</v>
      </c>
    </row>
    <row r="788" spans="1:16">
      <c r="A788" t="str">
        <f t="shared" si="144"/>
        <v>05</v>
      </c>
      <c r="B788" t="str">
        <f t="shared" ca="1" si="145"/>
        <v>W</v>
      </c>
      <c r="C788" t="str">
        <f t="shared" si="146"/>
        <v>SIMPL-12E-T</v>
      </c>
      <c r="D788" t="s">
        <v>4636</v>
      </c>
      <c r="E788">
        <f t="shared" ca="1" si="147"/>
        <v>0</v>
      </c>
      <c r="H788" t="str">
        <f t="shared" ca="1" si="148"/>
        <v>'Simpl. all tex-DT PLYWOOD'!</v>
      </c>
      <c r="I788" t="str">
        <f t="shared" ca="1" si="149"/>
        <v>'Simpl. all tex-DT PLYWOOD'!</v>
      </c>
      <c r="J788">
        <f t="shared" ca="1" si="150"/>
        <v>0</v>
      </c>
      <c r="K788">
        <f t="shared" ca="1" si="151"/>
        <v>0</v>
      </c>
      <c r="L788">
        <f t="shared" ca="1" si="152"/>
        <v>0</v>
      </c>
      <c r="M788">
        <f t="shared" ca="1" si="153"/>
        <v>0</v>
      </c>
      <c r="O788" t="str">
        <f t="shared" ca="1" si="154"/>
        <v>D:z</v>
      </c>
      <c r="P788" t="str">
        <f t="shared" ca="1" si="155"/>
        <v>D7:z7</v>
      </c>
    </row>
    <row r="789" spans="1:16">
      <c r="A789" t="str">
        <f t="shared" si="144"/>
        <v>06</v>
      </c>
      <c r="B789" t="str">
        <f t="shared" ca="1" si="145"/>
        <v>W</v>
      </c>
      <c r="C789" t="str">
        <f t="shared" si="146"/>
        <v>SIMPL-12E-T</v>
      </c>
      <c r="D789" t="s">
        <v>4637</v>
      </c>
      <c r="E789">
        <f t="shared" ca="1" si="147"/>
        <v>0</v>
      </c>
      <c r="H789" t="str">
        <f t="shared" ca="1" si="148"/>
        <v>'Simpl. all tex-DT PLYWOOD'!</v>
      </c>
      <c r="I789" t="str">
        <f t="shared" ca="1" si="149"/>
        <v>'Simpl. all tex-DT PLYWOOD'!</v>
      </c>
      <c r="J789">
        <f t="shared" ca="1" si="150"/>
        <v>0</v>
      </c>
      <c r="K789">
        <f t="shared" ca="1" si="151"/>
        <v>0</v>
      </c>
      <c r="L789">
        <f t="shared" ca="1" si="152"/>
        <v>0</v>
      </c>
      <c r="M789">
        <f t="shared" ca="1" si="153"/>
        <v>0</v>
      </c>
      <c r="O789" t="str">
        <f t="shared" ca="1" si="154"/>
        <v>D:z</v>
      </c>
      <c r="P789" t="str">
        <f t="shared" ca="1" si="155"/>
        <v>D7:z7</v>
      </c>
    </row>
    <row r="790" spans="1:16">
      <c r="A790" t="str">
        <f t="shared" si="144"/>
        <v>07</v>
      </c>
      <c r="B790" t="str">
        <f t="shared" ca="1" si="145"/>
        <v>W</v>
      </c>
      <c r="C790" t="str">
        <f t="shared" si="146"/>
        <v>SIMPL-12E-T</v>
      </c>
      <c r="D790" t="s">
        <v>4638</v>
      </c>
      <c r="E790">
        <f t="shared" ca="1" si="147"/>
        <v>0</v>
      </c>
      <c r="H790" t="str">
        <f t="shared" ca="1" si="148"/>
        <v>'Simpl. all tex-DT PLYWOOD'!</v>
      </c>
      <c r="I790" t="str">
        <f t="shared" ca="1" si="149"/>
        <v>'Simpl. all tex-DT PLYWOOD'!</v>
      </c>
      <c r="J790">
        <f t="shared" ca="1" si="150"/>
        <v>0</v>
      </c>
      <c r="K790">
        <f t="shared" ca="1" si="151"/>
        <v>0</v>
      </c>
      <c r="L790">
        <f t="shared" ca="1" si="152"/>
        <v>0</v>
      </c>
      <c r="M790">
        <f t="shared" ca="1" si="153"/>
        <v>0</v>
      </c>
      <c r="O790" t="str">
        <f t="shared" ca="1" si="154"/>
        <v>D:z</v>
      </c>
      <c r="P790" t="str">
        <f t="shared" ca="1" si="155"/>
        <v>D7:z7</v>
      </c>
    </row>
    <row r="791" spans="1:16">
      <c r="A791" t="str">
        <f t="shared" si="144"/>
        <v>08</v>
      </c>
      <c r="B791" t="str">
        <f t="shared" ca="1" si="145"/>
        <v>W</v>
      </c>
      <c r="C791" t="str">
        <f t="shared" si="146"/>
        <v>SIMPL-12E-T</v>
      </c>
      <c r="D791" t="s">
        <v>4639</v>
      </c>
      <c r="E791">
        <f t="shared" ca="1" si="147"/>
        <v>0</v>
      </c>
      <c r="H791" t="str">
        <f t="shared" ca="1" si="148"/>
        <v>'Simpl. all tex-DT PLYWOOD'!</v>
      </c>
      <c r="I791" t="str">
        <f t="shared" ca="1" si="149"/>
        <v>'Simpl. all tex-DT PLYWOOD'!</v>
      </c>
      <c r="J791">
        <f t="shared" ca="1" si="150"/>
        <v>0</v>
      </c>
      <c r="K791">
        <f t="shared" ca="1" si="151"/>
        <v>0</v>
      </c>
      <c r="L791">
        <f t="shared" ca="1" si="152"/>
        <v>0</v>
      </c>
      <c r="M791">
        <f t="shared" ca="1" si="153"/>
        <v>0</v>
      </c>
      <c r="O791" t="str">
        <f t="shared" ca="1" si="154"/>
        <v>D:z</v>
      </c>
      <c r="P791" t="str">
        <f t="shared" ca="1" si="155"/>
        <v>D7:z7</v>
      </c>
    </row>
    <row r="792" spans="1:16">
      <c r="A792" t="str">
        <f t="shared" si="144"/>
        <v>09</v>
      </c>
      <c r="B792" t="str">
        <f t="shared" ca="1" si="145"/>
        <v>W</v>
      </c>
      <c r="C792" t="str">
        <f t="shared" si="146"/>
        <v>SIMPL-12E-T</v>
      </c>
      <c r="D792" t="s">
        <v>4640</v>
      </c>
      <c r="E792">
        <f t="shared" ca="1" si="147"/>
        <v>0</v>
      </c>
      <c r="H792" t="str">
        <f t="shared" ca="1" si="148"/>
        <v>'Simpl. all tex-DT PLYWOOD'!</v>
      </c>
      <c r="I792" t="str">
        <f t="shared" ca="1" si="149"/>
        <v>'Simpl. all tex-DT PLYWOOD'!</v>
      </c>
      <c r="J792">
        <f t="shared" ca="1" si="150"/>
        <v>0</v>
      </c>
      <c r="K792">
        <f t="shared" ca="1" si="151"/>
        <v>0</v>
      </c>
      <c r="L792">
        <f t="shared" ca="1" si="152"/>
        <v>0</v>
      </c>
      <c r="M792">
        <f t="shared" ca="1" si="153"/>
        <v>0</v>
      </c>
      <c r="O792" t="str">
        <f t="shared" ca="1" si="154"/>
        <v>D:z</v>
      </c>
      <c r="P792" t="str">
        <f t="shared" ca="1" si="155"/>
        <v>D7:z7</v>
      </c>
    </row>
    <row r="793" spans="1:16">
      <c r="A793" t="str">
        <f t="shared" si="144"/>
        <v>10</v>
      </c>
      <c r="B793" t="str">
        <f t="shared" ca="1" si="145"/>
        <v>W</v>
      </c>
      <c r="C793" t="str">
        <f t="shared" si="146"/>
        <v>SIMPL-12E-T</v>
      </c>
      <c r="D793" t="s">
        <v>4641</v>
      </c>
      <c r="E793">
        <f t="shared" ca="1" si="147"/>
        <v>0</v>
      </c>
      <c r="H793" t="str">
        <f t="shared" ca="1" si="148"/>
        <v>'Simpl. all tex-DT PLYWOOD'!</v>
      </c>
      <c r="I793" t="str">
        <f t="shared" ca="1" si="149"/>
        <v>'Simpl. all tex-DT PLYWOOD'!</v>
      </c>
      <c r="J793">
        <f t="shared" ca="1" si="150"/>
        <v>0</v>
      </c>
      <c r="K793">
        <f t="shared" ca="1" si="151"/>
        <v>0</v>
      </c>
      <c r="L793">
        <f t="shared" ca="1" si="152"/>
        <v>0</v>
      </c>
      <c r="M793">
        <f t="shared" ca="1" si="153"/>
        <v>0</v>
      </c>
      <c r="O793" t="str">
        <f t="shared" ca="1" si="154"/>
        <v>D:z</v>
      </c>
      <c r="P793" t="str">
        <f t="shared" ca="1" si="155"/>
        <v>D7:z7</v>
      </c>
    </row>
    <row r="794" spans="1:16">
      <c r="A794" t="str">
        <f t="shared" si="144"/>
        <v>100</v>
      </c>
      <c r="B794" t="str">
        <f t="shared" ca="1" si="145"/>
        <v>W</v>
      </c>
      <c r="C794" t="str">
        <f t="shared" si="146"/>
        <v>SIMPL-12E-T</v>
      </c>
      <c r="D794" t="s">
        <v>6992</v>
      </c>
      <c r="E794">
        <f t="shared" ca="1" si="147"/>
        <v>0</v>
      </c>
      <c r="H794" t="str">
        <f t="shared" ca="1" si="148"/>
        <v>'Simpl. all tex-DT PLYWOOD'!</v>
      </c>
      <c r="I794" t="str">
        <f t="shared" ca="1" si="149"/>
        <v>'Simpl. all tex-DT PLYWOOD'!</v>
      </c>
      <c r="J794">
        <f t="shared" ca="1" si="150"/>
        <v>0</v>
      </c>
      <c r="K794">
        <f t="shared" ca="1" si="151"/>
        <v>0</v>
      </c>
      <c r="L794">
        <f t="shared" ca="1" si="152"/>
        <v>0</v>
      </c>
      <c r="M794">
        <f t="shared" ca="1" si="153"/>
        <v>0</v>
      </c>
      <c r="O794" t="str">
        <f t="shared" ca="1" si="154"/>
        <v>D:z</v>
      </c>
      <c r="P794" t="str">
        <f t="shared" ca="1" si="155"/>
        <v>D7:z7</v>
      </c>
    </row>
    <row r="795" spans="1:16">
      <c r="A795" t="str">
        <f t="shared" si="144"/>
        <v>11</v>
      </c>
      <c r="B795" t="str">
        <f t="shared" ca="1" si="145"/>
        <v>W</v>
      </c>
      <c r="C795" t="str">
        <f t="shared" si="146"/>
        <v>SIMPL-12E-T</v>
      </c>
      <c r="D795" t="s">
        <v>4642</v>
      </c>
      <c r="E795">
        <f t="shared" ca="1" si="147"/>
        <v>0</v>
      </c>
      <c r="H795" t="str">
        <f t="shared" ca="1" si="148"/>
        <v>'Simpl. all tex-DT PLYWOOD'!</v>
      </c>
      <c r="I795" t="str">
        <f t="shared" ca="1" si="149"/>
        <v>'Simpl. all tex-DT PLYWOOD'!</v>
      </c>
      <c r="J795">
        <f t="shared" ca="1" si="150"/>
        <v>0</v>
      </c>
      <c r="K795">
        <f t="shared" ca="1" si="151"/>
        <v>0</v>
      </c>
      <c r="L795">
        <f t="shared" ca="1" si="152"/>
        <v>0</v>
      </c>
      <c r="M795">
        <f t="shared" ca="1" si="153"/>
        <v>0</v>
      </c>
      <c r="O795" t="str">
        <f t="shared" ca="1" si="154"/>
        <v>D:z</v>
      </c>
      <c r="P795" t="str">
        <f t="shared" ca="1" si="155"/>
        <v>D7:z7</v>
      </c>
    </row>
    <row r="796" spans="1:16">
      <c r="A796" t="str">
        <f t="shared" si="144"/>
        <v>12</v>
      </c>
      <c r="B796" t="str">
        <f t="shared" ca="1" si="145"/>
        <v>W</v>
      </c>
      <c r="C796" t="str">
        <f t="shared" si="146"/>
        <v>SIMPL-12E-T</v>
      </c>
      <c r="D796" t="s">
        <v>4643</v>
      </c>
      <c r="E796">
        <f t="shared" ca="1" si="147"/>
        <v>0</v>
      </c>
      <c r="H796" t="str">
        <f t="shared" ca="1" si="148"/>
        <v>'Simpl. all tex-DT PLYWOOD'!</v>
      </c>
      <c r="I796" t="str">
        <f t="shared" ca="1" si="149"/>
        <v>'Simpl. all tex-DT PLYWOOD'!</v>
      </c>
      <c r="J796">
        <f t="shared" ca="1" si="150"/>
        <v>0</v>
      </c>
      <c r="K796">
        <f t="shared" ca="1" si="151"/>
        <v>0</v>
      </c>
      <c r="L796">
        <f t="shared" ca="1" si="152"/>
        <v>0</v>
      </c>
      <c r="M796">
        <f t="shared" ca="1" si="153"/>
        <v>0</v>
      </c>
      <c r="O796" t="str">
        <f t="shared" ca="1" si="154"/>
        <v>D:z</v>
      </c>
      <c r="P796" t="str">
        <f t="shared" ca="1" si="155"/>
        <v>D7:z7</v>
      </c>
    </row>
    <row r="797" spans="1:16">
      <c r="A797" t="str">
        <f t="shared" si="144"/>
        <v>13</v>
      </c>
      <c r="B797" t="str">
        <f t="shared" ca="1" si="145"/>
        <v>W</v>
      </c>
      <c r="C797" t="str">
        <f t="shared" si="146"/>
        <v>SIMPL-12E-T</v>
      </c>
      <c r="D797" t="s">
        <v>4644</v>
      </c>
      <c r="E797">
        <f t="shared" ca="1" si="147"/>
        <v>0</v>
      </c>
      <c r="H797" t="str">
        <f t="shared" ca="1" si="148"/>
        <v>'Simpl. all tex-DT PLYWOOD'!</v>
      </c>
      <c r="I797" t="str">
        <f t="shared" ca="1" si="149"/>
        <v>'Simpl. all tex-DT PLYWOOD'!</v>
      </c>
      <c r="J797">
        <f t="shared" ca="1" si="150"/>
        <v>0</v>
      </c>
      <c r="K797">
        <f t="shared" ca="1" si="151"/>
        <v>0</v>
      </c>
      <c r="L797">
        <f t="shared" ca="1" si="152"/>
        <v>0</v>
      </c>
      <c r="M797">
        <f t="shared" ca="1" si="153"/>
        <v>0</v>
      </c>
      <c r="O797" t="str">
        <f t="shared" ca="1" si="154"/>
        <v>D:z</v>
      </c>
      <c r="P797" t="str">
        <f t="shared" ca="1" si="155"/>
        <v>D7:z7</v>
      </c>
    </row>
    <row r="798" spans="1:16">
      <c r="A798" t="str">
        <f t="shared" si="144"/>
        <v>15</v>
      </c>
      <c r="B798" t="str">
        <f t="shared" ca="1" si="145"/>
        <v>W</v>
      </c>
      <c r="C798" t="str">
        <f t="shared" si="146"/>
        <v>SIMPL-12E-T</v>
      </c>
      <c r="D798" t="s">
        <v>4863</v>
      </c>
      <c r="E798">
        <f t="shared" ca="1" si="147"/>
        <v>0</v>
      </c>
      <c r="H798" t="str">
        <f t="shared" ca="1" si="148"/>
        <v>'Simpl. all tex-DT PLYWOOD'!</v>
      </c>
      <c r="I798" t="str">
        <f t="shared" ca="1" si="149"/>
        <v>'Simpl. all tex-DT PLYWOOD'!</v>
      </c>
      <c r="J798">
        <f t="shared" ca="1" si="150"/>
        <v>0</v>
      </c>
      <c r="K798">
        <f t="shared" ca="1" si="151"/>
        <v>0</v>
      </c>
      <c r="L798">
        <f t="shared" ca="1" si="152"/>
        <v>0</v>
      </c>
      <c r="M798">
        <f t="shared" ca="1" si="153"/>
        <v>0</v>
      </c>
      <c r="O798" t="str">
        <f t="shared" ca="1" si="154"/>
        <v>D:z</v>
      </c>
      <c r="P798" t="str">
        <f t="shared" ca="1" si="155"/>
        <v>D7:z7</v>
      </c>
    </row>
    <row r="799" spans="1:16">
      <c r="A799" t="str">
        <f t="shared" si="144"/>
        <v>01</v>
      </c>
      <c r="B799" t="str">
        <f t="shared" ca="1" si="145"/>
        <v>W</v>
      </c>
      <c r="C799" t="str">
        <f t="shared" si="146"/>
        <v>SIMPL-12F</v>
      </c>
      <c r="D799" t="s">
        <v>2232</v>
      </c>
      <c r="E799">
        <f t="shared" ca="1" si="147"/>
        <v>0</v>
      </c>
      <c r="H799" t="str">
        <f t="shared" ca="1" si="148"/>
        <v>'Simpl. all tex-DT PLYWOOD'!</v>
      </c>
      <c r="I799" t="str">
        <f t="shared" ca="1" si="149"/>
        <v>'Simpl. all tex-DT PLYWOOD'!</v>
      </c>
      <c r="J799">
        <f t="shared" ca="1" si="150"/>
        <v>0</v>
      </c>
      <c r="K799">
        <f t="shared" ca="1" si="151"/>
        <v>0</v>
      </c>
      <c r="L799">
        <f t="shared" ca="1" si="152"/>
        <v>0</v>
      </c>
      <c r="M799">
        <f t="shared" ca="1" si="153"/>
        <v>0</v>
      </c>
      <c r="O799" t="str">
        <f t="shared" ca="1" si="154"/>
        <v>D:z</v>
      </c>
      <c r="P799" t="str">
        <f t="shared" ca="1" si="155"/>
        <v>D7:z7</v>
      </c>
    </row>
    <row r="800" spans="1:16">
      <c r="A800" t="str">
        <f t="shared" si="144"/>
        <v>02</v>
      </c>
      <c r="B800" t="str">
        <f t="shared" ca="1" si="145"/>
        <v>W</v>
      </c>
      <c r="C800" t="str">
        <f t="shared" si="146"/>
        <v>SIMPL-12F</v>
      </c>
      <c r="D800" t="s">
        <v>2233</v>
      </c>
      <c r="E800">
        <f t="shared" ca="1" si="147"/>
        <v>0</v>
      </c>
      <c r="H800" t="str">
        <f t="shared" ca="1" si="148"/>
        <v>'Simpl. all tex-DT PLYWOOD'!</v>
      </c>
      <c r="I800" t="str">
        <f t="shared" ca="1" si="149"/>
        <v>'Simpl. all tex-DT PLYWOOD'!</v>
      </c>
      <c r="J800">
        <f t="shared" ca="1" si="150"/>
        <v>0</v>
      </c>
      <c r="K800">
        <f t="shared" ca="1" si="151"/>
        <v>0</v>
      </c>
      <c r="L800">
        <f t="shared" ca="1" si="152"/>
        <v>0</v>
      </c>
      <c r="M800">
        <f t="shared" ca="1" si="153"/>
        <v>0</v>
      </c>
      <c r="O800" t="str">
        <f t="shared" ca="1" si="154"/>
        <v>D:z</v>
      </c>
      <c r="P800" t="str">
        <f t="shared" ca="1" si="155"/>
        <v>D7:z7</v>
      </c>
    </row>
    <row r="801" spans="1:16">
      <c r="A801" t="str">
        <f t="shared" si="144"/>
        <v>03</v>
      </c>
      <c r="B801" t="str">
        <f t="shared" ca="1" si="145"/>
        <v>W</v>
      </c>
      <c r="C801" t="str">
        <f t="shared" si="146"/>
        <v>SIMPL-12F</v>
      </c>
      <c r="D801" t="s">
        <v>2234</v>
      </c>
      <c r="E801">
        <f t="shared" ca="1" si="147"/>
        <v>0</v>
      </c>
      <c r="H801" t="str">
        <f t="shared" ca="1" si="148"/>
        <v>'Simpl. all tex-DT PLYWOOD'!</v>
      </c>
      <c r="I801" t="str">
        <f t="shared" ca="1" si="149"/>
        <v>'Simpl. all tex-DT PLYWOOD'!</v>
      </c>
      <c r="J801">
        <f t="shared" ca="1" si="150"/>
        <v>0</v>
      </c>
      <c r="K801">
        <f t="shared" ca="1" si="151"/>
        <v>0</v>
      </c>
      <c r="L801">
        <f t="shared" ca="1" si="152"/>
        <v>0</v>
      </c>
      <c r="M801">
        <f t="shared" ca="1" si="153"/>
        <v>0</v>
      </c>
      <c r="O801" t="str">
        <f t="shared" ca="1" si="154"/>
        <v>D:z</v>
      </c>
      <c r="P801" t="str">
        <f t="shared" ca="1" si="155"/>
        <v>D7:z7</v>
      </c>
    </row>
    <row r="802" spans="1:16">
      <c r="A802" t="str">
        <f t="shared" si="144"/>
        <v>04</v>
      </c>
      <c r="B802" t="str">
        <f t="shared" ca="1" si="145"/>
        <v>W</v>
      </c>
      <c r="C802" t="str">
        <f t="shared" si="146"/>
        <v>SIMPL-12F</v>
      </c>
      <c r="D802" t="s">
        <v>2235</v>
      </c>
      <c r="E802">
        <f t="shared" ca="1" si="147"/>
        <v>0</v>
      </c>
      <c r="H802" t="str">
        <f t="shared" ca="1" si="148"/>
        <v>'Simpl. all tex-DT PLYWOOD'!</v>
      </c>
      <c r="I802" t="str">
        <f t="shared" ca="1" si="149"/>
        <v>'Simpl. all tex-DT PLYWOOD'!</v>
      </c>
      <c r="J802">
        <f t="shared" ca="1" si="150"/>
        <v>0</v>
      </c>
      <c r="K802">
        <f t="shared" ca="1" si="151"/>
        <v>0</v>
      </c>
      <c r="L802">
        <f t="shared" ca="1" si="152"/>
        <v>0</v>
      </c>
      <c r="M802">
        <f t="shared" ca="1" si="153"/>
        <v>0</v>
      </c>
      <c r="O802" t="str">
        <f t="shared" ca="1" si="154"/>
        <v>D:z</v>
      </c>
      <c r="P802" t="str">
        <f t="shared" ca="1" si="155"/>
        <v>D7:z7</v>
      </c>
    </row>
    <row r="803" spans="1:16">
      <c r="A803" t="str">
        <f t="shared" si="144"/>
        <v>05</v>
      </c>
      <c r="B803" t="str">
        <f t="shared" ca="1" si="145"/>
        <v>W</v>
      </c>
      <c r="C803" t="str">
        <f t="shared" si="146"/>
        <v>SIMPL-12F</v>
      </c>
      <c r="D803" t="s">
        <v>2236</v>
      </c>
      <c r="E803">
        <f t="shared" ca="1" si="147"/>
        <v>0</v>
      </c>
      <c r="H803" t="str">
        <f t="shared" ca="1" si="148"/>
        <v>'Simpl. all tex-DT PLYWOOD'!</v>
      </c>
      <c r="I803" t="str">
        <f t="shared" ca="1" si="149"/>
        <v>'Simpl. all tex-DT PLYWOOD'!</v>
      </c>
      <c r="J803">
        <f t="shared" ca="1" si="150"/>
        <v>0</v>
      </c>
      <c r="K803">
        <f t="shared" ca="1" si="151"/>
        <v>0</v>
      </c>
      <c r="L803">
        <f t="shared" ca="1" si="152"/>
        <v>0</v>
      </c>
      <c r="M803">
        <f t="shared" ca="1" si="153"/>
        <v>0</v>
      </c>
      <c r="O803" t="str">
        <f t="shared" ca="1" si="154"/>
        <v>D:z</v>
      </c>
      <c r="P803" t="str">
        <f t="shared" ca="1" si="155"/>
        <v>D7:z7</v>
      </c>
    </row>
    <row r="804" spans="1:16">
      <c r="A804" t="str">
        <f t="shared" si="144"/>
        <v>06</v>
      </c>
      <c r="B804" t="str">
        <f t="shared" ca="1" si="145"/>
        <v>W</v>
      </c>
      <c r="C804" t="str">
        <f t="shared" si="146"/>
        <v>SIMPL-12F</v>
      </c>
      <c r="D804" t="s">
        <v>2237</v>
      </c>
      <c r="E804">
        <f t="shared" ca="1" si="147"/>
        <v>0</v>
      </c>
      <c r="H804" t="str">
        <f t="shared" ca="1" si="148"/>
        <v>'Simpl. all tex-DT PLYWOOD'!</v>
      </c>
      <c r="I804" t="str">
        <f t="shared" ca="1" si="149"/>
        <v>'Simpl. all tex-DT PLYWOOD'!</v>
      </c>
      <c r="J804">
        <f t="shared" ca="1" si="150"/>
        <v>0</v>
      </c>
      <c r="K804">
        <f t="shared" ca="1" si="151"/>
        <v>0</v>
      </c>
      <c r="L804">
        <f t="shared" ca="1" si="152"/>
        <v>0</v>
      </c>
      <c r="M804">
        <f t="shared" ca="1" si="153"/>
        <v>0</v>
      </c>
      <c r="O804" t="str">
        <f t="shared" ca="1" si="154"/>
        <v>D:z</v>
      </c>
      <c r="P804" t="str">
        <f t="shared" ca="1" si="155"/>
        <v>D7:z7</v>
      </c>
    </row>
    <row r="805" spans="1:16">
      <c r="A805" t="str">
        <f t="shared" si="144"/>
        <v>07</v>
      </c>
      <c r="B805" t="str">
        <f t="shared" ca="1" si="145"/>
        <v>W</v>
      </c>
      <c r="C805" t="str">
        <f t="shared" si="146"/>
        <v>SIMPL-12F</v>
      </c>
      <c r="D805" t="s">
        <v>2238</v>
      </c>
      <c r="E805">
        <f t="shared" ca="1" si="147"/>
        <v>0</v>
      </c>
      <c r="H805" t="str">
        <f t="shared" ca="1" si="148"/>
        <v>'Simpl. all tex-DT PLYWOOD'!</v>
      </c>
      <c r="I805" t="str">
        <f t="shared" ca="1" si="149"/>
        <v>'Simpl. all tex-DT PLYWOOD'!</v>
      </c>
      <c r="J805">
        <f t="shared" ca="1" si="150"/>
        <v>0</v>
      </c>
      <c r="K805">
        <f t="shared" ca="1" si="151"/>
        <v>0</v>
      </c>
      <c r="L805">
        <f t="shared" ca="1" si="152"/>
        <v>0</v>
      </c>
      <c r="M805">
        <f t="shared" ca="1" si="153"/>
        <v>0</v>
      </c>
      <c r="O805" t="str">
        <f t="shared" ca="1" si="154"/>
        <v>D:z</v>
      </c>
      <c r="P805" t="str">
        <f t="shared" ca="1" si="155"/>
        <v>D7:z7</v>
      </c>
    </row>
    <row r="806" spans="1:16">
      <c r="A806" t="str">
        <f t="shared" si="144"/>
        <v>08</v>
      </c>
      <c r="B806" t="str">
        <f t="shared" ca="1" si="145"/>
        <v>W</v>
      </c>
      <c r="C806" t="str">
        <f t="shared" si="146"/>
        <v>SIMPL-12F</v>
      </c>
      <c r="D806" t="s">
        <v>2239</v>
      </c>
      <c r="E806">
        <f t="shared" ca="1" si="147"/>
        <v>0</v>
      </c>
      <c r="H806" t="str">
        <f t="shared" ca="1" si="148"/>
        <v>'Simpl. all tex-DT PLYWOOD'!</v>
      </c>
      <c r="I806" t="str">
        <f t="shared" ca="1" si="149"/>
        <v>'Simpl. all tex-DT PLYWOOD'!</v>
      </c>
      <c r="J806">
        <f t="shared" ca="1" si="150"/>
        <v>0</v>
      </c>
      <c r="K806">
        <f t="shared" ca="1" si="151"/>
        <v>0</v>
      </c>
      <c r="L806">
        <f t="shared" ca="1" si="152"/>
        <v>0</v>
      </c>
      <c r="M806">
        <f t="shared" ca="1" si="153"/>
        <v>0</v>
      </c>
      <c r="O806" t="str">
        <f t="shared" ca="1" si="154"/>
        <v>D:z</v>
      </c>
      <c r="P806" t="str">
        <f t="shared" ca="1" si="155"/>
        <v>D7:z7</v>
      </c>
    </row>
    <row r="807" spans="1:16">
      <c r="A807" t="str">
        <f t="shared" si="144"/>
        <v>09</v>
      </c>
      <c r="B807" t="str">
        <f t="shared" ca="1" si="145"/>
        <v>W</v>
      </c>
      <c r="C807" t="str">
        <f t="shared" si="146"/>
        <v>SIMPL-12F</v>
      </c>
      <c r="D807" t="s">
        <v>2240</v>
      </c>
      <c r="E807">
        <f t="shared" ca="1" si="147"/>
        <v>0</v>
      </c>
      <c r="H807" t="str">
        <f t="shared" ca="1" si="148"/>
        <v>'Simpl. all tex-DT PLYWOOD'!</v>
      </c>
      <c r="I807" t="str">
        <f t="shared" ca="1" si="149"/>
        <v>'Simpl. all tex-DT PLYWOOD'!</v>
      </c>
      <c r="J807">
        <f t="shared" ca="1" si="150"/>
        <v>0</v>
      </c>
      <c r="K807">
        <f t="shared" ca="1" si="151"/>
        <v>0</v>
      </c>
      <c r="L807">
        <f t="shared" ca="1" si="152"/>
        <v>0</v>
      </c>
      <c r="M807">
        <f t="shared" ca="1" si="153"/>
        <v>0</v>
      </c>
      <c r="O807" t="str">
        <f t="shared" ca="1" si="154"/>
        <v>D:z</v>
      </c>
      <c r="P807" t="str">
        <f t="shared" ca="1" si="155"/>
        <v>D7:z7</v>
      </c>
    </row>
    <row r="808" spans="1:16">
      <c r="A808" t="str">
        <f t="shared" si="144"/>
        <v>10</v>
      </c>
      <c r="B808" t="str">
        <f t="shared" ca="1" si="145"/>
        <v>W</v>
      </c>
      <c r="C808" t="str">
        <f t="shared" si="146"/>
        <v>SIMPL-12F</v>
      </c>
      <c r="D808" t="s">
        <v>2241</v>
      </c>
      <c r="E808">
        <f t="shared" ca="1" si="147"/>
        <v>0</v>
      </c>
      <c r="H808" t="str">
        <f t="shared" ca="1" si="148"/>
        <v>'Simpl. all tex-DT PLYWOOD'!</v>
      </c>
      <c r="I808" t="str">
        <f t="shared" ca="1" si="149"/>
        <v>'Simpl. all tex-DT PLYWOOD'!</v>
      </c>
      <c r="J808">
        <f t="shared" ca="1" si="150"/>
        <v>0</v>
      </c>
      <c r="K808">
        <f t="shared" ca="1" si="151"/>
        <v>0</v>
      </c>
      <c r="L808">
        <f t="shared" ca="1" si="152"/>
        <v>0</v>
      </c>
      <c r="M808">
        <f t="shared" ca="1" si="153"/>
        <v>0</v>
      </c>
      <c r="O808" t="str">
        <f t="shared" ca="1" si="154"/>
        <v>D:z</v>
      </c>
      <c r="P808" t="str">
        <f t="shared" ca="1" si="155"/>
        <v>D7:z7</v>
      </c>
    </row>
    <row r="809" spans="1:16">
      <c r="A809" t="str">
        <f t="shared" si="144"/>
        <v>100</v>
      </c>
      <c r="B809" t="str">
        <f t="shared" ca="1" si="145"/>
        <v>W</v>
      </c>
      <c r="C809" t="str">
        <f t="shared" si="146"/>
        <v>SIMPL-12F</v>
      </c>
      <c r="D809" t="s">
        <v>6993</v>
      </c>
      <c r="E809">
        <f t="shared" ca="1" si="147"/>
        <v>0</v>
      </c>
      <c r="H809" t="str">
        <f t="shared" ca="1" si="148"/>
        <v>'Simpl. all tex-DT PLYWOOD'!</v>
      </c>
      <c r="I809" t="str">
        <f t="shared" ca="1" si="149"/>
        <v>'Simpl. all tex-DT PLYWOOD'!</v>
      </c>
      <c r="J809">
        <f t="shared" ca="1" si="150"/>
        <v>0</v>
      </c>
      <c r="K809">
        <f t="shared" ca="1" si="151"/>
        <v>0</v>
      </c>
      <c r="L809">
        <f t="shared" ca="1" si="152"/>
        <v>0</v>
      </c>
      <c r="M809">
        <f t="shared" ca="1" si="153"/>
        <v>0</v>
      </c>
      <c r="O809" t="str">
        <f t="shared" ca="1" si="154"/>
        <v>D:z</v>
      </c>
      <c r="P809" t="str">
        <f t="shared" ca="1" si="155"/>
        <v>D7:z7</v>
      </c>
    </row>
    <row r="810" spans="1:16">
      <c r="A810" t="str">
        <f t="shared" si="144"/>
        <v>11</v>
      </c>
      <c r="B810" t="str">
        <f t="shared" ca="1" si="145"/>
        <v>W</v>
      </c>
      <c r="C810" t="str">
        <f t="shared" si="146"/>
        <v>SIMPL-12F</v>
      </c>
      <c r="D810" t="s">
        <v>2242</v>
      </c>
      <c r="E810">
        <f t="shared" ca="1" si="147"/>
        <v>0</v>
      </c>
      <c r="H810" t="str">
        <f t="shared" ca="1" si="148"/>
        <v>'Simpl. all tex-DT PLYWOOD'!</v>
      </c>
      <c r="I810" t="str">
        <f t="shared" ca="1" si="149"/>
        <v>'Simpl. all tex-DT PLYWOOD'!</v>
      </c>
      <c r="J810">
        <f t="shared" ca="1" si="150"/>
        <v>0</v>
      </c>
      <c r="K810">
        <f t="shared" ca="1" si="151"/>
        <v>0</v>
      </c>
      <c r="L810">
        <f t="shared" ca="1" si="152"/>
        <v>0</v>
      </c>
      <c r="M810">
        <f t="shared" ca="1" si="153"/>
        <v>0</v>
      </c>
      <c r="O810" t="str">
        <f t="shared" ca="1" si="154"/>
        <v>D:z</v>
      </c>
      <c r="P810" t="str">
        <f t="shared" ca="1" si="155"/>
        <v>D7:z7</v>
      </c>
    </row>
    <row r="811" spans="1:16">
      <c r="A811" t="str">
        <f t="shared" si="144"/>
        <v>12</v>
      </c>
      <c r="B811" t="str">
        <f t="shared" ca="1" si="145"/>
        <v>W</v>
      </c>
      <c r="C811" t="str">
        <f t="shared" si="146"/>
        <v>SIMPL-12F</v>
      </c>
      <c r="D811" t="s">
        <v>2243</v>
      </c>
      <c r="E811">
        <f t="shared" ca="1" si="147"/>
        <v>0</v>
      </c>
      <c r="H811" t="str">
        <f t="shared" ca="1" si="148"/>
        <v>'Simpl. all tex-DT PLYWOOD'!</v>
      </c>
      <c r="I811" t="str">
        <f t="shared" ca="1" si="149"/>
        <v>'Simpl. all tex-DT PLYWOOD'!</v>
      </c>
      <c r="J811">
        <f t="shared" ca="1" si="150"/>
        <v>0</v>
      </c>
      <c r="K811">
        <f t="shared" ca="1" si="151"/>
        <v>0</v>
      </c>
      <c r="L811">
        <f t="shared" ca="1" si="152"/>
        <v>0</v>
      </c>
      <c r="M811">
        <f t="shared" ca="1" si="153"/>
        <v>0</v>
      </c>
      <c r="O811" t="str">
        <f t="shared" ca="1" si="154"/>
        <v>D:z</v>
      </c>
      <c r="P811" t="str">
        <f t="shared" ca="1" si="155"/>
        <v>D7:z7</v>
      </c>
    </row>
    <row r="812" spans="1:16">
      <c r="A812" t="str">
        <f t="shared" si="144"/>
        <v>13</v>
      </c>
      <c r="B812" t="str">
        <f t="shared" ca="1" si="145"/>
        <v>W</v>
      </c>
      <c r="C812" t="str">
        <f t="shared" si="146"/>
        <v>SIMPL-12F</v>
      </c>
      <c r="D812" t="s">
        <v>2244</v>
      </c>
      <c r="E812">
        <f t="shared" ca="1" si="147"/>
        <v>0</v>
      </c>
      <c r="H812" t="str">
        <f t="shared" ca="1" si="148"/>
        <v>'Simpl. all tex-DT PLYWOOD'!</v>
      </c>
      <c r="I812" t="str">
        <f t="shared" ca="1" si="149"/>
        <v>'Simpl. all tex-DT PLYWOOD'!</v>
      </c>
      <c r="J812">
        <f t="shared" ca="1" si="150"/>
        <v>0</v>
      </c>
      <c r="K812">
        <f t="shared" ca="1" si="151"/>
        <v>0</v>
      </c>
      <c r="L812">
        <f t="shared" ca="1" si="152"/>
        <v>0</v>
      </c>
      <c r="M812">
        <f t="shared" ca="1" si="153"/>
        <v>0</v>
      </c>
      <c r="O812" t="str">
        <f t="shared" ca="1" si="154"/>
        <v>D:z</v>
      </c>
      <c r="P812" t="str">
        <f t="shared" ca="1" si="155"/>
        <v>D7:z7</v>
      </c>
    </row>
    <row r="813" spans="1:16">
      <c r="A813" t="str">
        <f t="shared" si="144"/>
        <v>01</v>
      </c>
      <c r="B813" t="str">
        <f t="shared" ca="1" si="145"/>
        <v>W</v>
      </c>
      <c r="C813" t="str">
        <f t="shared" si="146"/>
        <v>SIMPL-12F-C</v>
      </c>
      <c r="D813" t="s">
        <v>6128</v>
      </c>
      <c r="E813">
        <f t="shared" ca="1" si="147"/>
        <v>0</v>
      </c>
      <c r="H813" t="str">
        <f t="shared" ca="1" si="148"/>
        <v>'(more) Simpl. Textures PLYWOOD'!</v>
      </c>
      <c r="I813">
        <f t="shared" ca="1" si="149"/>
        <v>0</v>
      </c>
      <c r="J813" t="str">
        <f t="shared" ca="1" si="150"/>
        <v>'(more) Simpl. Textures PLYWOOD'!</v>
      </c>
      <c r="K813">
        <f t="shared" ca="1" si="151"/>
        <v>0</v>
      </c>
      <c r="L813">
        <f t="shared" ca="1" si="152"/>
        <v>0</v>
      </c>
      <c r="M813">
        <f t="shared" ca="1" si="153"/>
        <v>0</v>
      </c>
      <c r="O813" t="str">
        <f t="shared" ca="1" si="154"/>
        <v>D:N</v>
      </c>
      <c r="P813" t="str">
        <f t="shared" ca="1" si="155"/>
        <v>D7:N7</v>
      </c>
    </row>
    <row r="814" spans="1:16">
      <c r="A814" t="str">
        <f t="shared" si="144"/>
        <v>16</v>
      </c>
      <c r="B814" t="str">
        <f t="shared" ca="1" si="145"/>
        <v>W</v>
      </c>
      <c r="C814" t="str">
        <f t="shared" si="146"/>
        <v>SIMPL-12F-N-NT</v>
      </c>
      <c r="D814" t="s">
        <v>5646</v>
      </c>
      <c r="E814">
        <f t="shared" ca="1" si="147"/>
        <v>0</v>
      </c>
      <c r="H814" t="str">
        <f t="shared" ca="1" si="148"/>
        <v>'(more) Simpl. Textures PLYWOOD'!</v>
      </c>
      <c r="I814">
        <f t="shared" ca="1" si="149"/>
        <v>0</v>
      </c>
      <c r="J814" t="str">
        <f t="shared" ca="1" si="150"/>
        <v>'(more) Simpl. Textures PLYWOOD'!</v>
      </c>
      <c r="K814">
        <f t="shared" ca="1" si="151"/>
        <v>0</v>
      </c>
      <c r="L814">
        <f t="shared" ca="1" si="152"/>
        <v>0</v>
      </c>
      <c r="M814">
        <f t="shared" ca="1" si="153"/>
        <v>0</v>
      </c>
      <c r="O814" t="str">
        <f t="shared" ca="1" si="154"/>
        <v>D:N</v>
      </c>
      <c r="P814" t="str">
        <f t="shared" ca="1" si="155"/>
        <v>D7:N7</v>
      </c>
    </row>
    <row r="815" spans="1:16">
      <c r="A815" t="str">
        <f t="shared" si="144"/>
        <v>16</v>
      </c>
      <c r="B815" t="str">
        <f t="shared" ca="1" si="145"/>
        <v>W</v>
      </c>
      <c r="C815" t="str">
        <f t="shared" si="146"/>
        <v>SIMPL-12F-N-T</v>
      </c>
      <c r="D815" t="s">
        <v>5806</v>
      </c>
      <c r="E815">
        <f t="shared" ca="1" si="147"/>
        <v>0</v>
      </c>
      <c r="H815" t="str">
        <f t="shared" ca="1" si="148"/>
        <v>'(more) Simpl. Textures PLYWOOD'!</v>
      </c>
      <c r="I815">
        <f t="shared" ca="1" si="149"/>
        <v>0</v>
      </c>
      <c r="J815" t="str">
        <f t="shared" ca="1" si="150"/>
        <v>'(more) Simpl. Textures PLYWOOD'!</v>
      </c>
      <c r="K815">
        <f t="shared" ca="1" si="151"/>
        <v>0</v>
      </c>
      <c r="L815">
        <f t="shared" ca="1" si="152"/>
        <v>0</v>
      </c>
      <c r="M815">
        <f t="shared" ca="1" si="153"/>
        <v>0</v>
      </c>
      <c r="O815" t="str">
        <f t="shared" ca="1" si="154"/>
        <v>D:N</v>
      </c>
      <c r="P815" t="str">
        <f t="shared" ca="1" si="155"/>
        <v>D7:N7</v>
      </c>
    </row>
    <row r="816" spans="1:16">
      <c r="A816" t="str">
        <f t="shared" si="144"/>
        <v>01</v>
      </c>
      <c r="B816" t="str">
        <f t="shared" ca="1" si="145"/>
        <v>W</v>
      </c>
      <c r="C816" t="str">
        <f t="shared" si="146"/>
        <v>SIMPL-12F-T</v>
      </c>
      <c r="D816" t="s">
        <v>4646</v>
      </c>
      <c r="E816">
        <f t="shared" ca="1" si="147"/>
        <v>0</v>
      </c>
      <c r="H816" t="str">
        <f t="shared" ca="1" si="148"/>
        <v>'Simpl. all tex-DT PLYWOOD'!</v>
      </c>
      <c r="I816" t="str">
        <f t="shared" ca="1" si="149"/>
        <v>'Simpl. all tex-DT PLYWOOD'!</v>
      </c>
      <c r="J816">
        <f t="shared" ca="1" si="150"/>
        <v>0</v>
      </c>
      <c r="K816">
        <f t="shared" ca="1" si="151"/>
        <v>0</v>
      </c>
      <c r="L816">
        <f t="shared" ca="1" si="152"/>
        <v>0</v>
      </c>
      <c r="M816">
        <f t="shared" ca="1" si="153"/>
        <v>0</v>
      </c>
      <c r="O816" t="str">
        <f t="shared" ca="1" si="154"/>
        <v>D:z</v>
      </c>
      <c r="P816" t="str">
        <f t="shared" ca="1" si="155"/>
        <v>D7:z7</v>
      </c>
    </row>
    <row r="817" spans="1:16">
      <c r="A817" t="str">
        <f t="shared" si="144"/>
        <v>02</v>
      </c>
      <c r="B817" t="str">
        <f t="shared" ca="1" si="145"/>
        <v>W</v>
      </c>
      <c r="C817" t="str">
        <f t="shared" si="146"/>
        <v>SIMPL-12F-T</v>
      </c>
      <c r="D817" t="s">
        <v>4647</v>
      </c>
      <c r="E817">
        <f t="shared" ca="1" si="147"/>
        <v>0</v>
      </c>
      <c r="H817" t="str">
        <f t="shared" ca="1" si="148"/>
        <v>'Simpl. all tex-DT PLYWOOD'!</v>
      </c>
      <c r="I817" t="str">
        <f t="shared" ca="1" si="149"/>
        <v>'Simpl. all tex-DT PLYWOOD'!</v>
      </c>
      <c r="J817">
        <f t="shared" ca="1" si="150"/>
        <v>0</v>
      </c>
      <c r="K817">
        <f t="shared" ca="1" si="151"/>
        <v>0</v>
      </c>
      <c r="L817">
        <f t="shared" ca="1" si="152"/>
        <v>0</v>
      </c>
      <c r="M817">
        <f t="shared" ca="1" si="153"/>
        <v>0</v>
      </c>
      <c r="O817" t="str">
        <f t="shared" ca="1" si="154"/>
        <v>D:z</v>
      </c>
      <c r="P817" t="str">
        <f t="shared" ca="1" si="155"/>
        <v>D7:z7</v>
      </c>
    </row>
    <row r="818" spans="1:16">
      <c r="A818" t="str">
        <f t="shared" si="144"/>
        <v>03</v>
      </c>
      <c r="B818" t="str">
        <f t="shared" ca="1" si="145"/>
        <v>W</v>
      </c>
      <c r="C818" t="str">
        <f t="shared" si="146"/>
        <v>SIMPL-12F-T</v>
      </c>
      <c r="D818" t="s">
        <v>4648</v>
      </c>
      <c r="E818">
        <f t="shared" ca="1" si="147"/>
        <v>0</v>
      </c>
      <c r="H818" t="str">
        <f t="shared" ca="1" si="148"/>
        <v>'Simpl. all tex-DT PLYWOOD'!</v>
      </c>
      <c r="I818" t="str">
        <f t="shared" ca="1" si="149"/>
        <v>'Simpl. all tex-DT PLYWOOD'!</v>
      </c>
      <c r="J818">
        <f t="shared" ca="1" si="150"/>
        <v>0</v>
      </c>
      <c r="K818">
        <f t="shared" ca="1" si="151"/>
        <v>0</v>
      </c>
      <c r="L818">
        <f t="shared" ca="1" si="152"/>
        <v>0</v>
      </c>
      <c r="M818">
        <f t="shared" ca="1" si="153"/>
        <v>0</v>
      </c>
      <c r="O818" t="str">
        <f t="shared" ca="1" si="154"/>
        <v>D:z</v>
      </c>
      <c r="P818" t="str">
        <f t="shared" ca="1" si="155"/>
        <v>D7:z7</v>
      </c>
    </row>
    <row r="819" spans="1:16">
      <c r="A819" t="str">
        <f t="shared" si="144"/>
        <v>04</v>
      </c>
      <c r="B819" t="str">
        <f t="shared" ca="1" si="145"/>
        <v>W</v>
      </c>
      <c r="C819" t="str">
        <f t="shared" si="146"/>
        <v>SIMPL-12F-T</v>
      </c>
      <c r="D819" t="s">
        <v>4649</v>
      </c>
      <c r="E819">
        <f t="shared" ca="1" si="147"/>
        <v>0</v>
      </c>
      <c r="H819" t="str">
        <f t="shared" ca="1" si="148"/>
        <v>'Simpl. all tex-DT PLYWOOD'!</v>
      </c>
      <c r="I819" t="str">
        <f t="shared" ca="1" si="149"/>
        <v>'Simpl. all tex-DT PLYWOOD'!</v>
      </c>
      <c r="J819">
        <f t="shared" ca="1" si="150"/>
        <v>0</v>
      </c>
      <c r="K819">
        <f t="shared" ca="1" si="151"/>
        <v>0</v>
      </c>
      <c r="L819">
        <f t="shared" ca="1" si="152"/>
        <v>0</v>
      </c>
      <c r="M819">
        <f t="shared" ca="1" si="153"/>
        <v>0</v>
      </c>
      <c r="O819" t="str">
        <f t="shared" ca="1" si="154"/>
        <v>D:z</v>
      </c>
      <c r="P819" t="str">
        <f t="shared" ca="1" si="155"/>
        <v>D7:z7</v>
      </c>
    </row>
    <row r="820" spans="1:16">
      <c r="A820" t="str">
        <f t="shared" si="144"/>
        <v>05</v>
      </c>
      <c r="B820" t="str">
        <f t="shared" ca="1" si="145"/>
        <v>W</v>
      </c>
      <c r="C820" t="str">
        <f t="shared" si="146"/>
        <v>SIMPL-12F-T</v>
      </c>
      <c r="D820" t="s">
        <v>4650</v>
      </c>
      <c r="E820">
        <f t="shared" ca="1" si="147"/>
        <v>0</v>
      </c>
      <c r="H820" t="str">
        <f t="shared" ca="1" si="148"/>
        <v>'Simpl. all tex-DT PLYWOOD'!</v>
      </c>
      <c r="I820" t="str">
        <f t="shared" ca="1" si="149"/>
        <v>'Simpl. all tex-DT PLYWOOD'!</v>
      </c>
      <c r="J820">
        <f t="shared" ca="1" si="150"/>
        <v>0</v>
      </c>
      <c r="K820">
        <f t="shared" ca="1" si="151"/>
        <v>0</v>
      </c>
      <c r="L820">
        <f t="shared" ca="1" si="152"/>
        <v>0</v>
      </c>
      <c r="M820">
        <f t="shared" ca="1" si="153"/>
        <v>0</v>
      </c>
      <c r="O820" t="str">
        <f t="shared" ca="1" si="154"/>
        <v>D:z</v>
      </c>
      <c r="P820" t="str">
        <f t="shared" ca="1" si="155"/>
        <v>D7:z7</v>
      </c>
    </row>
    <row r="821" spans="1:16">
      <c r="A821" t="str">
        <f t="shared" si="144"/>
        <v>06</v>
      </c>
      <c r="B821" t="str">
        <f t="shared" ca="1" si="145"/>
        <v>W</v>
      </c>
      <c r="C821" t="str">
        <f t="shared" si="146"/>
        <v>SIMPL-12F-T</v>
      </c>
      <c r="D821" t="s">
        <v>4651</v>
      </c>
      <c r="E821">
        <f t="shared" ca="1" si="147"/>
        <v>0</v>
      </c>
      <c r="H821" t="str">
        <f t="shared" ca="1" si="148"/>
        <v>'Simpl. all tex-DT PLYWOOD'!</v>
      </c>
      <c r="I821" t="str">
        <f t="shared" ca="1" si="149"/>
        <v>'Simpl. all tex-DT PLYWOOD'!</v>
      </c>
      <c r="J821">
        <f t="shared" ca="1" si="150"/>
        <v>0</v>
      </c>
      <c r="K821">
        <f t="shared" ca="1" si="151"/>
        <v>0</v>
      </c>
      <c r="L821">
        <f t="shared" ca="1" si="152"/>
        <v>0</v>
      </c>
      <c r="M821">
        <f t="shared" ca="1" si="153"/>
        <v>0</v>
      </c>
      <c r="O821" t="str">
        <f t="shared" ca="1" si="154"/>
        <v>D:z</v>
      </c>
      <c r="P821" t="str">
        <f t="shared" ca="1" si="155"/>
        <v>D7:z7</v>
      </c>
    </row>
    <row r="822" spans="1:16">
      <c r="A822" t="str">
        <f t="shared" si="144"/>
        <v>07</v>
      </c>
      <c r="B822" t="str">
        <f t="shared" ca="1" si="145"/>
        <v>W</v>
      </c>
      <c r="C822" t="str">
        <f t="shared" si="146"/>
        <v>SIMPL-12F-T</v>
      </c>
      <c r="D822" t="s">
        <v>4652</v>
      </c>
      <c r="E822">
        <f t="shared" ca="1" si="147"/>
        <v>0</v>
      </c>
      <c r="H822" t="str">
        <f t="shared" ca="1" si="148"/>
        <v>'Simpl. all tex-DT PLYWOOD'!</v>
      </c>
      <c r="I822" t="str">
        <f t="shared" ca="1" si="149"/>
        <v>'Simpl. all tex-DT PLYWOOD'!</v>
      </c>
      <c r="J822">
        <f t="shared" ca="1" si="150"/>
        <v>0</v>
      </c>
      <c r="K822">
        <f t="shared" ca="1" si="151"/>
        <v>0</v>
      </c>
      <c r="L822">
        <f t="shared" ca="1" si="152"/>
        <v>0</v>
      </c>
      <c r="M822">
        <f t="shared" ca="1" si="153"/>
        <v>0</v>
      </c>
      <c r="O822" t="str">
        <f t="shared" ca="1" si="154"/>
        <v>D:z</v>
      </c>
      <c r="P822" t="str">
        <f t="shared" ca="1" si="155"/>
        <v>D7:z7</v>
      </c>
    </row>
    <row r="823" spans="1:16">
      <c r="A823" t="str">
        <f t="shared" si="144"/>
        <v>08</v>
      </c>
      <c r="B823" t="str">
        <f t="shared" ca="1" si="145"/>
        <v>W</v>
      </c>
      <c r="C823" t="str">
        <f t="shared" si="146"/>
        <v>SIMPL-12F-T</v>
      </c>
      <c r="D823" t="s">
        <v>4653</v>
      </c>
      <c r="E823">
        <f t="shared" ca="1" si="147"/>
        <v>0</v>
      </c>
      <c r="H823" t="str">
        <f t="shared" ca="1" si="148"/>
        <v>'Simpl. all tex-DT PLYWOOD'!</v>
      </c>
      <c r="I823" t="str">
        <f t="shared" ca="1" si="149"/>
        <v>'Simpl. all tex-DT PLYWOOD'!</v>
      </c>
      <c r="J823">
        <f t="shared" ca="1" si="150"/>
        <v>0</v>
      </c>
      <c r="K823">
        <f t="shared" ca="1" si="151"/>
        <v>0</v>
      </c>
      <c r="L823">
        <f t="shared" ca="1" si="152"/>
        <v>0</v>
      </c>
      <c r="M823">
        <f t="shared" ca="1" si="153"/>
        <v>0</v>
      </c>
      <c r="O823" t="str">
        <f t="shared" ca="1" si="154"/>
        <v>D:z</v>
      </c>
      <c r="P823" t="str">
        <f t="shared" ca="1" si="155"/>
        <v>D7:z7</v>
      </c>
    </row>
    <row r="824" spans="1:16">
      <c r="A824" t="str">
        <f t="shared" si="144"/>
        <v>09</v>
      </c>
      <c r="B824" t="str">
        <f t="shared" ca="1" si="145"/>
        <v>W</v>
      </c>
      <c r="C824" t="str">
        <f t="shared" si="146"/>
        <v>SIMPL-12F-T</v>
      </c>
      <c r="D824" t="s">
        <v>4654</v>
      </c>
      <c r="E824">
        <f t="shared" ca="1" si="147"/>
        <v>0</v>
      </c>
      <c r="H824" t="str">
        <f t="shared" ca="1" si="148"/>
        <v>'Simpl. all tex-DT PLYWOOD'!</v>
      </c>
      <c r="I824" t="str">
        <f t="shared" ca="1" si="149"/>
        <v>'Simpl. all tex-DT PLYWOOD'!</v>
      </c>
      <c r="J824">
        <f t="shared" ca="1" si="150"/>
        <v>0</v>
      </c>
      <c r="K824">
        <f t="shared" ca="1" si="151"/>
        <v>0</v>
      </c>
      <c r="L824">
        <f t="shared" ca="1" si="152"/>
        <v>0</v>
      </c>
      <c r="M824">
        <f t="shared" ca="1" si="153"/>
        <v>0</v>
      </c>
      <c r="O824" t="str">
        <f t="shared" ca="1" si="154"/>
        <v>D:z</v>
      </c>
      <c r="P824" t="str">
        <f t="shared" ca="1" si="155"/>
        <v>D7:z7</v>
      </c>
    </row>
    <row r="825" spans="1:16">
      <c r="A825" t="str">
        <f t="shared" si="144"/>
        <v>10</v>
      </c>
      <c r="B825" t="str">
        <f t="shared" ca="1" si="145"/>
        <v>W</v>
      </c>
      <c r="C825" t="str">
        <f t="shared" si="146"/>
        <v>SIMPL-12F-T</v>
      </c>
      <c r="D825" t="s">
        <v>4655</v>
      </c>
      <c r="E825">
        <f t="shared" ca="1" si="147"/>
        <v>0</v>
      </c>
      <c r="H825" t="str">
        <f t="shared" ca="1" si="148"/>
        <v>'Simpl. all tex-DT PLYWOOD'!</v>
      </c>
      <c r="I825" t="str">
        <f t="shared" ca="1" si="149"/>
        <v>'Simpl. all tex-DT PLYWOOD'!</v>
      </c>
      <c r="J825">
        <f t="shared" ca="1" si="150"/>
        <v>0</v>
      </c>
      <c r="K825">
        <f t="shared" ca="1" si="151"/>
        <v>0</v>
      </c>
      <c r="L825">
        <f t="shared" ca="1" si="152"/>
        <v>0</v>
      </c>
      <c r="M825">
        <f t="shared" ca="1" si="153"/>
        <v>0</v>
      </c>
      <c r="O825" t="str">
        <f t="shared" ca="1" si="154"/>
        <v>D:z</v>
      </c>
      <c r="P825" t="str">
        <f t="shared" ca="1" si="155"/>
        <v>D7:z7</v>
      </c>
    </row>
    <row r="826" spans="1:16">
      <c r="A826" t="str">
        <f t="shared" si="144"/>
        <v>100</v>
      </c>
      <c r="B826" t="str">
        <f t="shared" ca="1" si="145"/>
        <v>W</v>
      </c>
      <c r="C826" t="str">
        <f t="shared" si="146"/>
        <v>SIMPL-12F-T</v>
      </c>
      <c r="D826" t="s">
        <v>6994</v>
      </c>
      <c r="E826">
        <f t="shared" ca="1" si="147"/>
        <v>0</v>
      </c>
      <c r="H826" t="str">
        <f t="shared" ca="1" si="148"/>
        <v>'Simpl. all tex-DT PLYWOOD'!</v>
      </c>
      <c r="I826" t="str">
        <f t="shared" ca="1" si="149"/>
        <v>'Simpl. all tex-DT PLYWOOD'!</v>
      </c>
      <c r="J826">
        <f t="shared" ca="1" si="150"/>
        <v>0</v>
      </c>
      <c r="K826">
        <f t="shared" ca="1" si="151"/>
        <v>0</v>
      </c>
      <c r="L826">
        <f t="shared" ca="1" si="152"/>
        <v>0</v>
      </c>
      <c r="M826">
        <f t="shared" ca="1" si="153"/>
        <v>0</v>
      </c>
      <c r="O826" t="str">
        <f t="shared" ca="1" si="154"/>
        <v>D:z</v>
      </c>
      <c r="P826" t="str">
        <f t="shared" ca="1" si="155"/>
        <v>D7:z7</v>
      </c>
    </row>
    <row r="827" spans="1:16">
      <c r="A827" t="str">
        <f t="shared" si="144"/>
        <v>11</v>
      </c>
      <c r="B827" t="str">
        <f t="shared" ca="1" si="145"/>
        <v>W</v>
      </c>
      <c r="C827" t="str">
        <f t="shared" si="146"/>
        <v>SIMPL-12F-T</v>
      </c>
      <c r="D827" t="s">
        <v>4656</v>
      </c>
      <c r="E827">
        <f t="shared" ca="1" si="147"/>
        <v>0</v>
      </c>
      <c r="H827" t="str">
        <f t="shared" ca="1" si="148"/>
        <v>'Simpl. all tex-DT PLYWOOD'!</v>
      </c>
      <c r="I827" t="str">
        <f t="shared" ca="1" si="149"/>
        <v>'Simpl. all tex-DT PLYWOOD'!</v>
      </c>
      <c r="J827">
        <f t="shared" ca="1" si="150"/>
        <v>0</v>
      </c>
      <c r="K827">
        <f t="shared" ca="1" si="151"/>
        <v>0</v>
      </c>
      <c r="L827">
        <f t="shared" ca="1" si="152"/>
        <v>0</v>
      </c>
      <c r="M827">
        <f t="shared" ca="1" si="153"/>
        <v>0</v>
      </c>
      <c r="O827" t="str">
        <f t="shared" ca="1" si="154"/>
        <v>D:z</v>
      </c>
      <c r="P827" t="str">
        <f t="shared" ca="1" si="155"/>
        <v>D7:z7</v>
      </c>
    </row>
    <row r="828" spans="1:16">
      <c r="A828" t="str">
        <f t="shared" si="144"/>
        <v>12</v>
      </c>
      <c r="B828" t="str">
        <f t="shared" ca="1" si="145"/>
        <v>W</v>
      </c>
      <c r="C828" t="str">
        <f t="shared" si="146"/>
        <v>SIMPL-12F-T</v>
      </c>
      <c r="D828" t="s">
        <v>4657</v>
      </c>
      <c r="E828">
        <f t="shared" ca="1" si="147"/>
        <v>0</v>
      </c>
      <c r="H828" t="str">
        <f t="shared" ca="1" si="148"/>
        <v>'Simpl. all tex-DT PLYWOOD'!</v>
      </c>
      <c r="I828" t="str">
        <f t="shared" ca="1" si="149"/>
        <v>'Simpl. all tex-DT PLYWOOD'!</v>
      </c>
      <c r="J828">
        <f t="shared" ca="1" si="150"/>
        <v>0</v>
      </c>
      <c r="K828">
        <f t="shared" ca="1" si="151"/>
        <v>0</v>
      </c>
      <c r="L828">
        <f t="shared" ca="1" si="152"/>
        <v>0</v>
      </c>
      <c r="M828">
        <f t="shared" ca="1" si="153"/>
        <v>0</v>
      </c>
      <c r="O828" t="str">
        <f t="shared" ca="1" si="154"/>
        <v>D:z</v>
      </c>
      <c r="P828" t="str">
        <f t="shared" ca="1" si="155"/>
        <v>D7:z7</v>
      </c>
    </row>
    <row r="829" spans="1:16">
      <c r="A829" t="str">
        <f t="shared" si="144"/>
        <v>13</v>
      </c>
      <c r="B829" t="str">
        <f t="shared" ca="1" si="145"/>
        <v>W</v>
      </c>
      <c r="C829" t="str">
        <f t="shared" si="146"/>
        <v>SIMPL-12F-T</v>
      </c>
      <c r="D829" t="s">
        <v>4658</v>
      </c>
      <c r="E829">
        <f t="shared" ca="1" si="147"/>
        <v>0</v>
      </c>
      <c r="H829" t="str">
        <f t="shared" ca="1" si="148"/>
        <v>'Simpl. all tex-DT PLYWOOD'!</v>
      </c>
      <c r="I829" t="str">
        <f t="shared" ca="1" si="149"/>
        <v>'Simpl. all tex-DT PLYWOOD'!</v>
      </c>
      <c r="J829">
        <f t="shared" ca="1" si="150"/>
        <v>0</v>
      </c>
      <c r="K829">
        <f t="shared" ca="1" si="151"/>
        <v>0</v>
      </c>
      <c r="L829">
        <f t="shared" ca="1" si="152"/>
        <v>0</v>
      </c>
      <c r="M829">
        <f t="shared" ca="1" si="153"/>
        <v>0</v>
      </c>
      <c r="O829" t="str">
        <f t="shared" ca="1" si="154"/>
        <v>D:z</v>
      </c>
      <c r="P829" t="str">
        <f t="shared" ca="1" si="155"/>
        <v>D7:z7</v>
      </c>
    </row>
    <row r="830" spans="1:16">
      <c r="A830" t="str">
        <f t="shared" si="144"/>
        <v>15</v>
      </c>
      <c r="B830" t="str">
        <f t="shared" ca="1" si="145"/>
        <v>W</v>
      </c>
      <c r="C830" t="str">
        <f t="shared" si="146"/>
        <v>SIMPL-12F-T</v>
      </c>
      <c r="D830" t="s">
        <v>4864</v>
      </c>
      <c r="E830">
        <f t="shared" ca="1" si="147"/>
        <v>0</v>
      </c>
      <c r="H830" t="str">
        <f t="shared" ca="1" si="148"/>
        <v>'Simpl. all tex-DT PLYWOOD'!</v>
      </c>
      <c r="I830" t="str">
        <f t="shared" ca="1" si="149"/>
        <v>'Simpl. all tex-DT PLYWOOD'!</v>
      </c>
      <c r="J830">
        <f t="shared" ca="1" si="150"/>
        <v>0</v>
      </c>
      <c r="K830">
        <f t="shared" ca="1" si="151"/>
        <v>0</v>
      </c>
      <c r="L830">
        <f t="shared" ca="1" si="152"/>
        <v>0</v>
      </c>
      <c r="M830">
        <f t="shared" ca="1" si="153"/>
        <v>0</v>
      </c>
      <c r="O830" t="str">
        <f t="shared" ca="1" si="154"/>
        <v>D:z</v>
      </c>
      <c r="P830" t="str">
        <f t="shared" ca="1" si="155"/>
        <v>D7:z7</v>
      </c>
    </row>
    <row r="831" spans="1:16">
      <c r="A831" t="str">
        <f t="shared" si="144"/>
        <v>01</v>
      </c>
      <c r="B831" t="str">
        <f t="shared" ca="1" si="145"/>
        <v>W</v>
      </c>
      <c r="C831" t="str">
        <f t="shared" si="146"/>
        <v>SIMPL-12G</v>
      </c>
      <c r="D831" t="s">
        <v>2245</v>
      </c>
      <c r="E831">
        <f t="shared" ca="1" si="147"/>
        <v>0</v>
      </c>
      <c r="H831" t="str">
        <f t="shared" ca="1" si="148"/>
        <v>'Simpl. all tex-DT PLYWOOD'!</v>
      </c>
      <c r="I831" t="str">
        <f t="shared" ca="1" si="149"/>
        <v>'Simpl. all tex-DT PLYWOOD'!</v>
      </c>
      <c r="J831">
        <f t="shared" ca="1" si="150"/>
        <v>0</v>
      </c>
      <c r="K831">
        <f t="shared" ca="1" si="151"/>
        <v>0</v>
      </c>
      <c r="L831">
        <f t="shared" ca="1" si="152"/>
        <v>0</v>
      </c>
      <c r="M831">
        <f t="shared" ca="1" si="153"/>
        <v>0</v>
      </c>
      <c r="O831" t="str">
        <f t="shared" ca="1" si="154"/>
        <v>D:z</v>
      </c>
      <c r="P831" t="str">
        <f t="shared" ca="1" si="155"/>
        <v>D7:z7</v>
      </c>
    </row>
    <row r="832" spans="1:16">
      <c r="A832" t="str">
        <f t="shared" si="144"/>
        <v>02</v>
      </c>
      <c r="B832" t="str">
        <f t="shared" ca="1" si="145"/>
        <v>W</v>
      </c>
      <c r="C832" t="str">
        <f t="shared" si="146"/>
        <v>SIMPL-12G</v>
      </c>
      <c r="D832" t="s">
        <v>2246</v>
      </c>
      <c r="E832">
        <f t="shared" ca="1" si="147"/>
        <v>0</v>
      </c>
      <c r="H832" t="str">
        <f t="shared" ca="1" si="148"/>
        <v>'Simpl. all tex-DT PLYWOOD'!</v>
      </c>
      <c r="I832" t="str">
        <f t="shared" ca="1" si="149"/>
        <v>'Simpl. all tex-DT PLYWOOD'!</v>
      </c>
      <c r="J832">
        <f t="shared" ca="1" si="150"/>
        <v>0</v>
      </c>
      <c r="K832">
        <f t="shared" ca="1" si="151"/>
        <v>0</v>
      </c>
      <c r="L832">
        <f t="shared" ca="1" si="152"/>
        <v>0</v>
      </c>
      <c r="M832">
        <f t="shared" ca="1" si="153"/>
        <v>0</v>
      </c>
      <c r="O832" t="str">
        <f t="shared" ca="1" si="154"/>
        <v>D:z</v>
      </c>
      <c r="P832" t="str">
        <f t="shared" ca="1" si="155"/>
        <v>D7:z7</v>
      </c>
    </row>
    <row r="833" spans="1:16">
      <c r="A833" t="str">
        <f t="shared" si="144"/>
        <v>03</v>
      </c>
      <c r="B833" t="str">
        <f t="shared" ca="1" si="145"/>
        <v>W</v>
      </c>
      <c r="C833" t="str">
        <f t="shared" si="146"/>
        <v>SIMPL-12G</v>
      </c>
      <c r="D833" t="s">
        <v>2247</v>
      </c>
      <c r="E833">
        <f t="shared" ca="1" si="147"/>
        <v>0</v>
      </c>
      <c r="H833" t="str">
        <f t="shared" ca="1" si="148"/>
        <v>'Simpl. all tex-DT PLYWOOD'!</v>
      </c>
      <c r="I833" t="str">
        <f t="shared" ca="1" si="149"/>
        <v>'Simpl. all tex-DT PLYWOOD'!</v>
      </c>
      <c r="J833">
        <f t="shared" ca="1" si="150"/>
        <v>0</v>
      </c>
      <c r="K833">
        <f t="shared" ca="1" si="151"/>
        <v>0</v>
      </c>
      <c r="L833">
        <f t="shared" ca="1" si="152"/>
        <v>0</v>
      </c>
      <c r="M833">
        <f t="shared" ca="1" si="153"/>
        <v>0</v>
      </c>
      <c r="O833" t="str">
        <f t="shared" ca="1" si="154"/>
        <v>D:z</v>
      </c>
      <c r="P833" t="str">
        <f t="shared" ca="1" si="155"/>
        <v>D7:z7</v>
      </c>
    </row>
    <row r="834" spans="1:16">
      <c r="A834" t="str">
        <f t="shared" si="144"/>
        <v>04</v>
      </c>
      <c r="B834" t="str">
        <f t="shared" ca="1" si="145"/>
        <v>W</v>
      </c>
      <c r="C834" t="str">
        <f t="shared" si="146"/>
        <v>SIMPL-12G</v>
      </c>
      <c r="D834" t="s">
        <v>2248</v>
      </c>
      <c r="E834">
        <f t="shared" ca="1" si="147"/>
        <v>0</v>
      </c>
      <c r="H834" t="str">
        <f t="shared" ca="1" si="148"/>
        <v>'Simpl. all tex-DT PLYWOOD'!</v>
      </c>
      <c r="I834" t="str">
        <f t="shared" ca="1" si="149"/>
        <v>'Simpl. all tex-DT PLYWOOD'!</v>
      </c>
      <c r="J834">
        <f t="shared" ca="1" si="150"/>
        <v>0</v>
      </c>
      <c r="K834">
        <f t="shared" ca="1" si="151"/>
        <v>0</v>
      </c>
      <c r="L834">
        <f t="shared" ca="1" si="152"/>
        <v>0</v>
      </c>
      <c r="M834">
        <f t="shared" ca="1" si="153"/>
        <v>0</v>
      </c>
      <c r="O834" t="str">
        <f t="shared" ca="1" si="154"/>
        <v>D:z</v>
      </c>
      <c r="P834" t="str">
        <f t="shared" ca="1" si="155"/>
        <v>D7:z7</v>
      </c>
    </row>
    <row r="835" spans="1:16">
      <c r="A835" t="str">
        <f t="shared" si="144"/>
        <v>05</v>
      </c>
      <c r="B835" t="str">
        <f t="shared" ca="1" si="145"/>
        <v>W</v>
      </c>
      <c r="C835" t="str">
        <f t="shared" si="146"/>
        <v>SIMPL-12G</v>
      </c>
      <c r="D835" t="s">
        <v>2249</v>
      </c>
      <c r="E835">
        <f t="shared" ca="1" si="147"/>
        <v>0</v>
      </c>
      <c r="H835" t="str">
        <f t="shared" ca="1" si="148"/>
        <v>'Simpl. all tex-DT PLYWOOD'!</v>
      </c>
      <c r="I835" t="str">
        <f t="shared" ca="1" si="149"/>
        <v>'Simpl. all tex-DT PLYWOOD'!</v>
      </c>
      <c r="J835">
        <f t="shared" ca="1" si="150"/>
        <v>0</v>
      </c>
      <c r="K835">
        <f t="shared" ca="1" si="151"/>
        <v>0</v>
      </c>
      <c r="L835">
        <f t="shared" ca="1" si="152"/>
        <v>0</v>
      </c>
      <c r="M835">
        <f t="shared" ca="1" si="153"/>
        <v>0</v>
      </c>
      <c r="O835" t="str">
        <f t="shared" ca="1" si="154"/>
        <v>D:z</v>
      </c>
      <c r="P835" t="str">
        <f t="shared" ca="1" si="155"/>
        <v>D7:z7</v>
      </c>
    </row>
    <row r="836" spans="1:16">
      <c r="A836" t="str">
        <f t="shared" si="144"/>
        <v>06</v>
      </c>
      <c r="B836" t="str">
        <f t="shared" ca="1" si="145"/>
        <v>W</v>
      </c>
      <c r="C836" t="str">
        <f t="shared" si="146"/>
        <v>SIMPL-12G</v>
      </c>
      <c r="D836" t="s">
        <v>2250</v>
      </c>
      <c r="E836">
        <f t="shared" ca="1" si="147"/>
        <v>0</v>
      </c>
      <c r="H836" t="str">
        <f t="shared" ca="1" si="148"/>
        <v>'Simpl. all tex-DT PLYWOOD'!</v>
      </c>
      <c r="I836" t="str">
        <f t="shared" ca="1" si="149"/>
        <v>'Simpl. all tex-DT PLYWOOD'!</v>
      </c>
      <c r="J836">
        <f t="shared" ca="1" si="150"/>
        <v>0</v>
      </c>
      <c r="K836">
        <f t="shared" ca="1" si="151"/>
        <v>0</v>
      </c>
      <c r="L836">
        <f t="shared" ca="1" si="152"/>
        <v>0</v>
      </c>
      <c r="M836">
        <f t="shared" ca="1" si="153"/>
        <v>0</v>
      </c>
      <c r="O836" t="str">
        <f t="shared" ca="1" si="154"/>
        <v>D:z</v>
      </c>
      <c r="P836" t="str">
        <f t="shared" ca="1" si="155"/>
        <v>D7:z7</v>
      </c>
    </row>
    <row r="837" spans="1:16">
      <c r="A837" t="str">
        <f t="shared" si="144"/>
        <v>07</v>
      </c>
      <c r="B837" t="str">
        <f t="shared" ca="1" si="145"/>
        <v>W</v>
      </c>
      <c r="C837" t="str">
        <f t="shared" si="146"/>
        <v>SIMPL-12G</v>
      </c>
      <c r="D837" t="s">
        <v>2251</v>
      </c>
      <c r="E837">
        <f t="shared" ca="1" si="147"/>
        <v>0</v>
      </c>
      <c r="H837" t="str">
        <f t="shared" ca="1" si="148"/>
        <v>'Simpl. all tex-DT PLYWOOD'!</v>
      </c>
      <c r="I837" t="str">
        <f t="shared" ca="1" si="149"/>
        <v>'Simpl. all tex-DT PLYWOOD'!</v>
      </c>
      <c r="J837">
        <f t="shared" ca="1" si="150"/>
        <v>0</v>
      </c>
      <c r="K837">
        <f t="shared" ca="1" si="151"/>
        <v>0</v>
      </c>
      <c r="L837">
        <f t="shared" ca="1" si="152"/>
        <v>0</v>
      </c>
      <c r="M837">
        <f t="shared" ca="1" si="153"/>
        <v>0</v>
      </c>
      <c r="O837" t="str">
        <f t="shared" ca="1" si="154"/>
        <v>D:z</v>
      </c>
      <c r="P837" t="str">
        <f t="shared" ca="1" si="155"/>
        <v>D7:z7</v>
      </c>
    </row>
    <row r="838" spans="1:16">
      <c r="A838" t="str">
        <f t="shared" si="144"/>
        <v>08</v>
      </c>
      <c r="B838" t="str">
        <f t="shared" ca="1" si="145"/>
        <v>W</v>
      </c>
      <c r="C838" t="str">
        <f t="shared" si="146"/>
        <v>SIMPL-12G</v>
      </c>
      <c r="D838" t="s">
        <v>2252</v>
      </c>
      <c r="E838">
        <f t="shared" ca="1" si="147"/>
        <v>0</v>
      </c>
      <c r="H838" t="str">
        <f t="shared" ca="1" si="148"/>
        <v>'Simpl. all tex-DT PLYWOOD'!</v>
      </c>
      <c r="I838" t="str">
        <f t="shared" ca="1" si="149"/>
        <v>'Simpl. all tex-DT PLYWOOD'!</v>
      </c>
      <c r="J838">
        <f t="shared" ca="1" si="150"/>
        <v>0</v>
      </c>
      <c r="K838">
        <f t="shared" ca="1" si="151"/>
        <v>0</v>
      </c>
      <c r="L838">
        <f t="shared" ca="1" si="152"/>
        <v>0</v>
      </c>
      <c r="M838">
        <f t="shared" ca="1" si="153"/>
        <v>0</v>
      </c>
      <c r="O838" t="str">
        <f t="shared" ca="1" si="154"/>
        <v>D:z</v>
      </c>
      <c r="P838" t="str">
        <f t="shared" ca="1" si="155"/>
        <v>D7:z7</v>
      </c>
    </row>
    <row r="839" spans="1:16">
      <c r="A839" t="str">
        <f t="shared" si="144"/>
        <v>09</v>
      </c>
      <c r="B839" t="str">
        <f t="shared" ca="1" si="145"/>
        <v>W</v>
      </c>
      <c r="C839" t="str">
        <f t="shared" si="146"/>
        <v>SIMPL-12G</v>
      </c>
      <c r="D839" t="s">
        <v>2253</v>
      </c>
      <c r="E839">
        <f t="shared" ca="1" si="147"/>
        <v>0</v>
      </c>
      <c r="H839" t="str">
        <f t="shared" ca="1" si="148"/>
        <v>'Simpl. all tex-DT PLYWOOD'!</v>
      </c>
      <c r="I839" t="str">
        <f t="shared" ca="1" si="149"/>
        <v>'Simpl. all tex-DT PLYWOOD'!</v>
      </c>
      <c r="J839">
        <f t="shared" ca="1" si="150"/>
        <v>0</v>
      </c>
      <c r="K839">
        <f t="shared" ca="1" si="151"/>
        <v>0</v>
      </c>
      <c r="L839">
        <f t="shared" ca="1" si="152"/>
        <v>0</v>
      </c>
      <c r="M839">
        <f t="shared" ca="1" si="153"/>
        <v>0</v>
      </c>
      <c r="O839" t="str">
        <f t="shared" ca="1" si="154"/>
        <v>D:z</v>
      </c>
      <c r="P839" t="str">
        <f t="shared" ca="1" si="155"/>
        <v>D7:z7</v>
      </c>
    </row>
    <row r="840" spans="1:16">
      <c r="A840" t="str">
        <f t="shared" si="144"/>
        <v>10</v>
      </c>
      <c r="B840" t="str">
        <f t="shared" ca="1" si="145"/>
        <v>W</v>
      </c>
      <c r="C840" t="str">
        <f t="shared" si="146"/>
        <v>SIMPL-12G</v>
      </c>
      <c r="D840" t="s">
        <v>2254</v>
      </c>
      <c r="E840">
        <f t="shared" ca="1" si="147"/>
        <v>0</v>
      </c>
      <c r="H840" t="str">
        <f t="shared" ca="1" si="148"/>
        <v>'Simpl. all tex-DT PLYWOOD'!</v>
      </c>
      <c r="I840" t="str">
        <f t="shared" ca="1" si="149"/>
        <v>'Simpl. all tex-DT PLYWOOD'!</v>
      </c>
      <c r="J840">
        <f t="shared" ca="1" si="150"/>
        <v>0</v>
      </c>
      <c r="K840">
        <f t="shared" ca="1" si="151"/>
        <v>0</v>
      </c>
      <c r="L840">
        <f t="shared" ca="1" si="152"/>
        <v>0</v>
      </c>
      <c r="M840">
        <f t="shared" ca="1" si="153"/>
        <v>0</v>
      </c>
      <c r="O840" t="str">
        <f t="shared" ca="1" si="154"/>
        <v>D:z</v>
      </c>
      <c r="P840" t="str">
        <f t="shared" ca="1" si="155"/>
        <v>D7:z7</v>
      </c>
    </row>
    <row r="841" spans="1:16">
      <c r="A841" t="str">
        <f t="shared" si="144"/>
        <v>100</v>
      </c>
      <c r="B841" t="str">
        <f t="shared" ca="1" si="145"/>
        <v>W</v>
      </c>
      <c r="C841" t="str">
        <f t="shared" si="146"/>
        <v>SIMPL-12G</v>
      </c>
      <c r="D841" t="s">
        <v>6995</v>
      </c>
      <c r="E841">
        <f t="shared" ca="1" si="147"/>
        <v>0</v>
      </c>
      <c r="H841" t="str">
        <f t="shared" ca="1" si="148"/>
        <v>'Simpl. all tex-DT PLYWOOD'!</v>
      </c>
      <c r="I841" t="str">
        <f t="shared" ca="1" si="149"/>
        <v>'Simpl. all tex-DT PLYWOOD'!</v>
      </c>
      <c r="J841">
        <f t="shared" ca="1" si="150"/>
        <v>0</v>
      </c>
      <c r="K841">
        <f t="shared" ca="1" si="151"/>
        <v>0</v>
      </c>
      <c r="L841">
        <f t="shared" ca="1" si="152"/>
        <v>0</v>
      </c>
      <c r="M841">
        <f t="shared" ca="1" si="153"/>
        <v>0</v>
      </c>
      <c r="O841" t="str">
        <f t="shared" ca="1" si="154"/>
        <v>D:z</v>
      </c>
      <c r="P841" t="str">
        <f t="shared" ca="1" si="155"/>
        <v>D7:z7</v>
      </c>
    </row>
    <row r="842" spans="1:16">
      <c r="A842" t="str">
        <f t="shared" si="144"/>
        <v>11</v>
      </c>
      <c r="B842" t="str">
        <f t="shared" ca="1" si="145"/>
        <v>W</v>
      </c>
      <c r="C842" t="str">
        <f t="shared" si="146"/>
        <v>SIMPL-12G</v>
      </c>
      <c r="D842" t="s">
        <v>2255</v>
      </c>
      <c r="E842">
        <f t="shared" ca="1" si="147"/>
        <v>0</v>
      </c>
      <c r="H842" t="str">
        <f t="shared" ca="1" si="148"/>
        <v>'Simpl. all tex-DT PLYWOOD'!</v>
      </c>
      <c r="I842" t="str">
        <f t="shared" ca="1" si="149"/>
        <v>'Simpl. all tex-DT PLYWOOD'!</v>
      </c>
      <c r="J842">
        <f t="shared" ca="1" si="150"/>
        <v>0</v>
      </c>
      <c r="K842">
        <f t="shared" ca="1" si="151"/>
        <v>0</v>
      </c>
      <c r="L842">
        <f t="shared" ca="1" si="152"/>
        <v>0</v>
      </c>
      <c r="M842">
        <f t="shared" ca="1" si="153"/>
        <v>0</v>
      </c>
      <c r="O842" t="str">
        <f t="shared" ca="1" si="154"/>
        <v>D:z</v>
      </c>
      <c r="P842" t="str">
        <f t="shared" ca="1" si="155"/>
        <v>D7:z7</v>
      </c>
    </row>
    <row r="843" spans="1:16">
      <c r="A843" t="str">
        <f t="shared" si="144"/>
        <v>12</v>
      </c>
      <c r="B843" t="str">
        <f t="shared" ca="1" si="145"/>
        <v>W</v>
      </c>
      <c r="C843" t="str">
        <f t="shared" si="146"/>
        <v>SIMPL-12G</v>
      </c>
      <c r="D843" t="s">
        <v>2256</v>
      </c>
      <c r="E843">
        <f t="shared" ca="1" si="147"/>
        <v>0</v>
      </c>
      <c r="H843" t="str">
        <f t="shared" ca="1" si="148"/>
        <v>'Simpl. all tex-DT PLYWOOD'!</v>
      </c>
      <c r="I843" t="str">
        <f t="shared" ca="1" si="149"/>
        <v>'Simpl. all tex-DT PLYWOOD'!</v>
      </c>
      <c r="J843">
        <f t="shared" ca="1" si="150"/>
        <v>0</v>
      </c>
      <c r="K843">
        <f t="shared" ca="1" si="151"/>
        <v>0</v>
      </c>
      <c r="L843">
        <f t="shared" ca="1" si="152"/>
        <v>0</v>
      </c>
      <c r="M843">
        <f t="shared" ca="1" si="153"/>
        <v>0</v>
      </c>
      <c r="O843" t="str">
        <f t="shared" ca="1" si="154"/>
        <v>D:z</v>
      </c>
      <c r="P843" t="str">
        <f t="shared" ca="1" si="155"/>
        <v>D7:z7</v>
      </c>
    </row>
    <row r="844" spans="1:16">
      <c r="A844" t="str">
        <f t="shared" si="144"/>
        <v>13</v>
      </c>
      <c r="B844" t="str">
        <f t="shared" ca="1" si="145"/>
        <v>W</v>
      </c>
      <c r="C844" t="str">
        <f t="shared" si="146"/>
        <v>SIMPL-12G</v>
      </c>
      <c r="D844" t="s">
        <v>2257</v>
      </c>
      <c r="E844">
        <f t="shared" ca="1" si="147"/>
        <v>0</v>
      </c>
      <c r="H844" t="str">
        <f t="shared" ca="1" si="148"/>
        <v>'Simpl. all tex-DT PLYWOOD'!</v>
      </c>
      <c r="I844" t="str">
        <f t="shared" ca="1" si="149"/>
        <v>'Simpl. all tex-DT PLYWOOD'!</v>
      </c>
      <c r="J844">
        <f t="shared" ca="1" si="150"/>
        <v>0</v>
      </c>
      <c r="K844">
        <f t="shared" ca="1" si="151"/>
        <v>0</v>
      </c>
      <c r="L844">
        <f t="shared" ca="1" si="152"/>
        <v>0</v>
      </c>
      <c r="M844">
        <f t="shared" ca="1" si="153"/>
        <v>0</v>
      </c>
      <c r="O844" t="str">
        <f t="shared" ca="1" si="154"/>
        <v>D:z</v>
      </c>
      <c r="P844" t="str">
        <f t="shared" ca="1" si="155"/>
        <v>D7:z7</v>
      </c>
    </row>
    <row r="845" spans="1:16">
      <c r="A845" t="str">
        <f t="shared" si="144"/>
        <v>01</v>
      </c>
      <c r="B845" t="str">
        <f t="shared" ca="1" si="145"/>
        <v>W</v>
      </c>
      <c r="C845" t="str">
        <f t="shared" si="146"/>
        <v>SIMPL-12G-C</v>
      </c>
      <c r="D845" t="s">
        <v>6129</v>
      </c>
      <c r="E845">
        <f t="shared" ca="1" si="147"/>
        <v>0</v>
      </c>
      <c r="H845" t="str">
        <f t="shared" ca="1" si="148"/>
        <v>'(more) Simpl. Textures PLYWOOD'!</v>
      </c>
      <c r="I845">
        <f t="shared" ca="1" si="149"/>
        <v>0</v>
      </c>
      <c r="J845" t="str">
        <f t="shared" ca="1" si="150"/>
        <v>'(more) Simpl. Textures PLYWOOD'!</v>
      </c>
      <c r="K845">
        <f t="shared" ca="1" si="151"/>
        <v>0</v>
      </c>
      <c r="L845">
        <f t="shared" ca="1" si="152"/>
        <v>0</v>
      </c>
      <c r="M845">
        <f t="shared" ca="1" si="153"/>
        <v>0</v>
      </c>
      <c r="O845" t="str">
        <f t="shared" ca="1" si="154"/>
        <v>D:N</v>
      </c>
      <c r="P845" t="str">
        <f t="shared" ca="1" si="155"/>
        <v>D7:N7</v>
      </c>
    </row>
    <row r="846" spans="1:16">
      <c r="A846" t="str">
        <f t="shared" si="144"/>
        <v>16</v>
      </c>
      <c r="B846" t="str">
        <f t="shared" ca="1" si="145"/>
        <v>W</v>
      </c>
      <c r="C846" t="str">
        <f t="shared" si="146"/>
        <v>SIMPL-12G-N-NT</v>
      </c>
      <c r="D846" t="s">
        <v>5647</v>
      </c>
      <c r="E846">
        <f t="shared" ca="1" si="147"/>
        <v>0</v>
      </c>
      <c r="H846" t="str">
        <f t="shared" ca="1" si="148"/>
        <v>'(more) Simpl. Textures PLYWOOD'!</v>
      </c>
      <c r="I846">
        <f t="shared" ca="1" si="149"/>
        <v>0</v>
      </c>
      <c r="J846" t="str">
        <f t="shared" ca="1" si="150"/>
        <v>'(more) Simpl. Textures PLYWOOD'!</v>
      </c>
      <c r="K846">
        <f t="shared" ca="1" si="151"/>
        <v>0</v>
      </c>
      <c r="L846">
        <f t="shared" ca="1" si="152"/>
        <v>0</v>
      </c>
      <c r="M846">
        <f t="shared" ca="1" si="153"/>
        <v>0</v>
      </c>
      <c r="O846" t="str">
        <f t="shared" ca="1" si="154"/>
        <v>D:N</v>
      </c>
      <c r="P846" t="str">
        <f t="shared" ca="1" si="155"/>
        <v>D7:N7</v>
      </c>
    </row>
    <row r="847" spans="1:16">
      <c r="A847" t="str">
        <f t="shared" ref="A847:A910" si="156">MID(D847,LEN(C847)+2,LEN(D847)-LEN(C847))</f>
        <v>16</v>
      </c>
      <c r="B847" t="str">
        <f t="shared" ref="B847:B910" ca="1" si="157">VLOOKUP(H847,$A$1:$K$4,11,FALSE)</f>
        <v>W</v>
      </c>
      <c r="C847" t="str">
        <f t="shared" ref="C847:C910" si="158">IF(RIGHT(LEFT(D847,LEN(D847)-3),1)="-",LEFT(D847,LEN(D847)-4),LEFT(D847,LEN(D847)-3))</f>
        <v>SIMPL-12G-N-T</v>
      </c>
      <c r="D847" t="s">
        <v>5807</v>
      </c>
      <c r="E847">
        <f t="shared" ref="E847:E910" ca="1" si="159">IFERROR(VLOOKUP(C847,INDIRECT($H847&amp;$O847),MATCH($A847,INDIRECT($H847&amp;$P847),0),FALSE),0)</f>
        <v>0</v>
      </c>
      <c r="H847" t="str">
        <f t="shared" ref="H847:H910" ca="1" si="160">IF(I847&lt;&gt;0,I847,IF(J847&lt;&gt;0,J847,IF(K847&lt;&gt;0,K847,IF(L847&lt;&gt;0,L847,IF(M847&lt;&gt;0,M847,N847)))))</f>
        <v>'(more) Simpl. Textures PLYWOOD'!</v>
      </c>
      <c r="I847">
        <f t="shared" ref="I847:I910" ca="1" si="161">IF(IFERROR(VLOOKUP(C847,INDIRECT($G$7&amp;"D:D"),1,FALSE),0)&lt;&gt;0,I$13,0)</f>
        <v>0</v>
      </c>
      <c r="J847" t="str">
        <f t="shared" ref="J847:J910" ca="1" si="162">IF(IFERROR(VLOOKUP(C847,INDIRECT($G$8&amp;"D:D"),1,FALSE),0)&lt;&gt;0,J$13,0)</f>
        <v>'(more) Simpl. Textures PLYWOOD'!</v>
      </c>
      <c r="K847">
        <f t="shared" ref="K847:K910" ca="1" si="163">IF(IFERROR(VLOOKUP($C847,INDIRECT($G$9&amp;"d:d"),1,FALSE),0)&lt;&gt;0,K$13,0)</f>
        <v>0</v>
      </c>
      <c r="L847">
        <f t="shared" ref="L847:L910" ca="1" si="164">IF(IFERROR(VLOOKUP($C847,INDIRECT($G$10&amp;"d:d"),1,FALSE),0)&lt;&gt;0,L$13,0)</f>
        <v>0</v>
      </c>
      <c r="M847">
        <f t="shared" ref="M847:M910" ca="1" si="165">IF(IFERROR(VLOOKUP($C847,INDIRECT($G$11&amp;"d:d"),1,FALSE),0)&lt;&gt;0,M$13,0)</f>
        <v>0</v>
      </c>
      <c r="O847" t="str">
        <f t="shared" ref="O847:O910" ca="1" si="166">VLOOKUP($H847,$G$7:$I$11,2,FALSE)</f>
        <v>D:N</v>
      </c>
      <c r="P847" t="str">
        <f t="shared" ref="P847:P910" ca="1" si="167">VLOOKUP($H847,$G$7:$I$11,3,FALSE)</f>
        <v>D7:N7</v>
      </c>
    </row>
    <row r="848" spans="1:16">
      <c r="A848" t="str">
        <f t="shared" si="156"/>
        <v>01</v>
      </c>
      <c r="B848" t="str">
        <f t="shared" ca="1" si="157"/>
        <v>W</v>
      </c>
      <c r="C848" t="str">
        <f t="shared" si="158"/>
        <v>SIMPL-12G-T</v>
      </c>
      <c r="D848" t="s">
        <v>4660</v>
      </c>
      <c r="E848">
        <f t="shared" ca="1" si="159"/>
        <v>0</v>
      </c>
      <c r="H848" t="str">
        <f t="shared" ca="1" si="160"/>
        <v>'Simpl. all tex-DT PLYWOOD'!</v>
      </c>
      <c r="I848" t="str">
        <f t="shared" ca="1" si="161"/>
        <v>'Simpl. all tex-DT PLYWOOD'!</v>
      </c>
      <c r="J848">
        <f t="shared" ca="1" si="162"/>
        <v>0</v>
      </c>
      <c r="K848">
        <f t="shared" ca="1" si="163"/>
        <v>0</v>
      </c>
      <c r="L848">
        <f t="shared" ca="1" si="164"/>
        <v>0</v>
      </c>
      <c r="M848">
        <f t="shared" ca="1" si="165"/>
        <v>0</v>
      </c>
      <c r="O848" t="str">
        <f t="shared" ca="1" si="166"/>
        <v>D:z</v>
      </c>
      <c r="P848" t="str">
        <f t="shared" ca="1" si="167"/>
        <v>D7:z7</v>
      </c>
    </row>
    <row r="849" spans="1:16">
      <c r="A849" t="str">
        <f t="shared" si="156"/>
        <v>02</v>
      </c>
      <c r="B849" t="str">
        <f t="shared" ca="1" si="157"/>
        <v>W</v>
      </c>
      <c r="C849" t="str">
        <f t="shared" si="158"/>
        <v>SIMPL-12G-T</v>
      </c>
      <c r="D849" t="s">
        <v>4661</v>
      </c>
      <c r="E849">
        <f t="shared" ca="1" si="159"/>
        <v>0</v>
      </c>
      <c r="H849" t="str">
        <f t="shared" ca="1" si="160"/>
        <v>'Simpl. all tex-DT PLYWOOD'!</v>
      </c>
      <c r="I849" t="str">
        <f t="shared" ca="1" si="161"/>
        <v>'Simpl. all tex-DT PLYWOOD'!</v>
      </c>
      <c r="J849">
        <f t="shared" ca="1" si="162"/>
        <v>0</v>
      </c>
      <c r="K849">
        <f t="shared" ca="1" si="163"/>
        <v>0</v>
      </c>
      <c r="L849">
        <f t="shared" ca="1" si="164"/>
        <v>0</v>
      </c>
      <c r="M849">
        <f t="shared" ca="1" si="165"/>
        <v>0</v>
      </c>
      <c r="O849" t="str">
        <f t="shared" ca="1" si="166"/>
        <v>D:z</v>
      </c>
      <c r="P849" t="str">
        <f t="shared" ca="1" si="167"/>
        <v>D7:z7</v>
      </c>
    </row>
    <row r="850" spans="1:16">
      <c r="A850" t="str">
        <f t="shared" si="156"/>
        <v>03</v>
      </c>
      <c r="B850" t="str">
        <f t="shared" ca="1" si="157"/>
        <v>W</v>
      </c>
      <c r="C850" t="str">
        <f t="shared" si="158"/>
        <v>SIMPL-12G-T</v>
      </c>
      <c r="D850" t="s">
        <v>4662</v>
      </c>
      <c r="E850">
        <f t="shared" ca="1" si="159"/>
        <v>0</v>
      </c>
      <c r="H850" t="str">
        <f t="shared" ca="1" si="160"/>
        <v>'Simpl. all tex-DT PLYWOOD'!</v>
      </c>
      <c r="I850" t="str">
        <f t="shared" ca="1" si="161"/>
        <v>'Simpl. all tex-DT PLYWOOD'!</v>
      </c>
      <c r="J850">
        <f t="shared" ca="1" si="162"/>
        <v>0</v>
      </c>
      <c r="K850">
        <f t="shared" ca="1" si="163"/>
        <v>0</v>
      </c>
      <c r="L850">
        <f t="shared" ca="1" si="164"/>
        <v>0</v>
      </c>
      <c r="M850">
        <f t="shared" ca="1" si="165"/>
        <v>0</v>
      </c>
      <c r="O850" t="str">
        <f t="shared" ca="1" si="166"/>
        <v>D:z</v>
      </c>
      <c r="P850" t="str">
        <f t="shared" ca="1" si="167"/>
        <v>D7:z7</v>
      </c>
    </row>
    <row r="851" spans="1:16">
      <c r="A851" t="str">
        <f t="shared" si="156"/>
        <v>04</v>
      </c>
      <c r="B851" t="str">
        <f t="shared" ca="1" si="157"/>
        <v>W</v>
      </c>
      <c r="C851" t="str">
        <f t="shared" si="158"/>
        <v>SIMPL-12G-T</v>
      </c>
      <c r="D851" t="s">
        <v>4663</v>
      </c>
      <c r="E851">
        <f t="shared" ca="1" si="159"/>
        <v>0</v>
      </c>
      <c r="H851" t="str">
        <f t="shared" ca="1" si="160"/>
        <v>'Simpl. all tex-DT PLYWOOD'!</v>
      </c>
      <c r="I851" t="str">
        <f t="shared" ca="1" si="161"/>
        <v>'Simpl. all tex-DT PLYWOOD'!</v>
      </c>
      <c r="J851">
        <f t="shared" ca="1" si="162"/>
        <v>0</v>
      </c>
      <c r="K851">
        <f t="shared" ca="1" si="163"/>
        <v>0</v>
      </c>
      <c r="L851">
        <f t="shared" ca="1" si="164"/>
        <v>0</v>
      </c>
      <c r="M851">
        <f t="shared" ca="1" si="165"/>
        <v>0</v>
      </c>
      <c r="O851" t="str">
        <f t="shared" ca="1" si="166"/>
        <v>D:z</v>
      </c>
      <c r="P851" t="str">
        <f t="shared" ca="1" si="167"/>
        <v>D7:z7</v>
      </c>
    </row>
    <row r="852" spans="1:16">
      <c r="A852" t="str">
        <f t="shared" si="156"/>
        <v>05</v>
      </c>
      <c r="B852" t="str">
        <f t="shared" ca="1" si="157"/>
        <v>W</v>
      </c>
      <c r="C852" t="str">
        <f t="shared" si="158"/>
        <v>SIMPL-12G-T</v>
      </c>
      <c r="D852" t="s">
        <v>4664</v>
      </c>
      <c r="E852">
        <f t="shared" ca="1" si="159"/>
        <v>0</v>
      </c>
      <c r="H852" t="str">
        <f t="shared" ca="1" si="160"/>
        <v>'Simpl. all tex-DT PLYWOOD'!</v>
      </c>
      <c r="I852" t="str">
        <f t="shared" ca="1" si="161"/>
        <v>'Simpl. all tex-DT PLYWOOD'!</v>
      </c>
      <c r="J852">
        <f t="shared" ca="1" si="162"/>
        <v>0</v>
      </c>
      <c r="K852">
        <f t="shared" ca="1" si="163"/>
        <v>0</v>
      </c>
      <c r="L852">
        <f t="shared" ca="1" si="164"/>
        <v>0</v>
      </c>
      <c r="M852">
        <f t="shared" ca="1" si="165"/>
        <v>0</v>
      </c>
      <c r="O852" t="str">
        <f t="shared" ca="1" si="166"/>
        <v>D:z</v>
      </c>
      <c r="P852" t="str">
        <f t="shared" ca="1" si="167"/>
        <v>D7:z7</v>
      </c>
    </row>
    <row r="853" spans="1:16">
      <c r="A853" t="str">
        <f t="shared" si="156"/>
        <v>06</v>
      </c>
      <c r="B853" t="str">
        <f t="shared" ca="1" si="157"/>
        <v>W</v>
      </c>
      <c r="C853" t="str">
        <f t="shared" si="158"/>
        <v>SIMPL-12G-T</v>
      </c>
      <c r="D853" t="s">
        <v>4665</v>
      </c>
      <c r="E853">
        <f t="shared" ca="1" si="159"/>
        <v>0</v>
      </c>
      <c r="H853" t="str">
        <f t="shared" ca="1" si="160"/>
        <v>'Simpl. all tex-DT PLYWOOD'!</v>
      </c>
      <c r="I853" t="str">
        <f t="shared" ca="1" si="161"/>
        <v>'Simpl. all tex-DT PLYWOOD'!</v>
      </c>
      <c r="J853">
        <f t="shared" ca="1" si="162"/>
        <v>0</v>
      </c>
      <c r="K853">
        <f t="shared" ca="1" si="163"/>
        <v>0</v>
      </c>
      <c r="L853">
        <f t="shared" ca="1" si="164"/>
        <v>0</v>
      </c>
      <c r="M853">
        <f t="shared" ca="1" si="165"/>
        <v>0</v>
      </c>
      <c r="O853" t="str">
        <f t="shared" ca="1" si="166"/>
        <v>D:z</v>
      </c>
      <c r="P853" t="str">
        <f t="shared" ca="1" si="167"/>
        <v>D7:z7</v>
      </c>
    </row>
    <row r="854" spans="1:16">
      <c r="A854" t="str">
        <f t="shared" si="156"/>
        <v>07</v>
      </c>
      <c r="B854" t="str">
        <f t="shared" ca="1" si="157"/>
        <v>W</v>
      </c>
      <c r="C854" t="str">
        <f t="shared" si="158"/>
        <v>SIMPL-12G-T</v>
      </c>
      <c r="D854" t="s">
        <v>4666</v>
      </c>
      <c r="E854">
        <f t="shared" ca="1" si="159"/>
        <v>0</v>
      </c>
      <c r="H854" t="str">
        <f t="shared" ca="1" si="160"/>
        <v>'Simpl. all tex-DT PLYWOOD'!</v>
      </c>
      <c r="I854" t="str">
        <f t="shared" ca="1" si="161"/>
        <v>'Simpl. all tex-DT PLYWOOD'!</v>
      </c>
      <c r="J854">
        <f t="shared" ca="1" si="162"/>
        <v>0</v>
      </c>
      <c r="K854">
        <f t="shared" ca="1" si="163"/>
        <v>0</v>
      </c>
      <c r="L854">
        <f t="shared" ca="1" si="164"/>
        <v>0</v>
      </c>
      <c r="M854">
        <f t="shared" ca="1" si="165"/>
        <v>0</v>
      </c>
      <c r="O854" t="str">
        <f t="shared" ca="1" si="166"/>
        <v>D:z</v>
      </c>
      <c r="P854" t="str">
        <f t="shared" ca="1" si="167"/>
        <v>D7:z7</v>
      </c>
    </row>
    <row r="855" spans="1:16">
      <c r="A855" t="str">
        <f t="shared" si="156"/>
        <v>08</v>
      </c>
      <c r="B855" t="str">
        <f t="shared" ca="1" si="157"/>
        <v>W</v>
      </c>
      <c r="C855" t="str">
        <f t="shared" si="158"/>
        <v>SIMPL-12G-T</v>
      </c>
      <c r="D855" t="s">
        <v>4667</v>
      </c>
      <c r="E855">
        <f t="shared" ca="1" si="159"/>
        <v>0</v>
      </c>
      <c r="H855" t="str">
        <f t="shared" ca="1" si="160"/>
        <v>'Simpl. all tex-DT PLYWOOD'!</v>
      </c>
      <c r="I855" t="str">
        <f t="shared" ca="1" si="161"/>
        <v>'Simpl. all tex-DT PLYWOOD'!</v>
      </c>
      <c r="J855">
        <f t="shared" ca="1" si="162"/>
        <v>0</v>
      </c>
      <c r="K855">
        <f t="shared" ca="1" si="163"/>
        <v>0</v>
      </c>
      <c r="L855">
        <f t="shared" ca="1" si="164"/>
        <v>0</v>
      </c>
      <c r="M855">
        <f t="shared" ca="1" si="165"/>
        <v>0</v>
      </c>
      <c r="O855" t="str">
        <f t="shared" ca="1" si="166"/>
        <v>D:z</v>
      </c>
      <c r="P855" t="str">
        <f t="shared" ca="1" si="167"/>
        <v>D7:z7</v>
      </c>
    </row>
    <row r="856" spans="1:16">
      <c r="A856" t="str">
        <f t="shared" si="156"/>
        <v>09</v>
      </c>
      <c r="B856" t="str">
        <f t="shared" ca="1" si="157"/>
        <v>W</v>
      </c>
      <c r="C856" t="str">
        <f t="shared" si="158"/>
        <v>SIMPL-12G-T</v>
      </c>
      <c r="D856" t="s">
        <v>4668</v>
      </c>
      <c r="E856">
        <f t="shared" ca="1" si="159"/>
        <v>0</v>
      </c>
      <c r="H856" t="str">
        <f t="shared" ca="1" si="160"/>
        <v>'Simpl. all tex-DT PLYWOOD'!</v>
      </c>
      <c r="I856" t="str">
        <f t="shared" ca="1" si="161"/>
        <v>'Simpl. all tex-DT PLYWOOD'!</v>
      </c>
      <c r="J856">
        <f t="shared" ca="1" si="162"/>
        <v>0</v>
      </c>
      <c r="K856">
        <f t="shared" ca="1" si="163"/>
        <v>0</v>
      </c>
      <c r="L856">
        <f t="shared" ca="1" si="164"/>
        <v>0</v>
      </c>
      <c r="M856">
        <f t="shared" ca="1" si="165"/>
        <v>0</v>
      </c>
      <c r="O856" t="str">
        <f t="shared" ca="1" si="166"/>
        <v>D:z</v>
      </c>
      <c r="P856" t="str">
        <f t="shared" ca="1" si="167"/>
        <v>D7:z7</v>
      </c>
    </row>
    <row r="857" spans="1:16">
      <c r="A857" t="str">
        <f t="shared" si="156"/>
        <v>10</v>
      </c>
      <c r="B857" t="str">
        <f t="shared" ca="1" si="157"/>
        <v>W</v>
      </c>
      <c r="C857" t="str">
        <f t="shared" si="158"/>
        <v>SIMPL-12G-T</v>
      </c>
      <c r="D857" t="s">
        <v>4669</v>
      </c>
      <c r="E857">
        <f t="shared" ca="1" si="159"/>
        <v>0</v>
      </c>
      <c r="H857" t="str">
        <f t="shared" ca="1" si="160"/>
        <v>'Simpl. all tex-DT PLYWOOD'!</v>
      </c>
      <c r="I857" t="str">
        <f t="shared" ca="1" si="161"/>
        <v>'Simpl. all tex-DT PLYWOOD'!</v>
      </c>
      <c r="J857">
        <f t="shared" ca="1" si="162"/>
        <v>0</v>
      </c>
      <c r="K857">
        <f t="shared" ca="1" si="163"/>
        <v>0</v>
      </c>
      <c r="L857">
        <f t="shared" ca="1" si="164"/>
        <v>0</v>
      </c>
      <c r="M857">
        <f t="shared" ca="1" si="165"/>
        <v>0</v>
      </c>
      <c r="O857" t="str">
        <f t="shared" ca="1" si="166"/>
        <v>D:z</v>
      </c>
      <c r="P857" t="str">
        <f t="shared" ca="1" si="167"/>
        <v>D7:z7</v>
      </c>
    </row>
    <row r="858" spans="1:16">
      <c r="A858" t="str">
        <f t="shared" si="156"/>
        <v>100</v>
      </c>
      <c r="B858" t="str">
        <f t="shared" ca="1" si="157"/>
        <v>W</v>
      </c>
      <c r="C858" t="str">
        <f t="shared" si="158"/>
        <v>SIMPL-12G-T</v>
      </c>
      <c r="D858" t="s">
        <v>6996</v>
      </c>
      <c r="E858">
        <f t="shared" ca="1" si="159"/>
        <v>0</v>
      </c>
      <c r="H858" t="str">
        <f t="shared" ca="1" si="160"/>
        <v>'Simpl. all tex-DT PLYWOOD'!</v>
      </c>
      <c r="I858" t="str">
        <f t="shared" ca="1" si="161"/>
        <v>'Simpl. all tex-DT PLYWOOD'!</v>
      </c>
      <c r="J858">
        <f t="shared" ca="1" si="162"/>
        <v>0</v>
      </c>
      <c r="K858">
        <f t="shared" ca="1" si="163"/>
        <v>0</v>
      </c>
      <c r="L858">
        <f t="shared" ca="1" si="164"/>
        <v>0</v>
      </c>
      <c r="M858">
        <f t="shared" ca="1" si="165"/>
        <v>0</v>
      </c>
      <c r="O858" t="str">
        <f t="shared" ca="1" si="166"/>
        <v>D:z</v>
      </c>
      <c r="P858" t="str">
        <f t="shared" ca="1" si="167"/>
        <v>D7:z7</v>
      </c>
    </row>
    <row r="859" spans="1:16">
      <c r="A859" t="str">
        <f t="shared" si="156"/>
        <v>11</v>
      </c>
      <c r="B859" t="str">
        <f t="shared" ca="1" si="157"/>
        <v>W</v>
      </c>
      <c r="C859" t="str">
        <f t="shared" si="158"/>
        <v>SIMPL-12G-T</v>
      </c>
      <c r="D859" t="s">
        <v>4670</v>
      </c>
      <c r="E859">
        <f t="shared" ca="1" si="159"/>
        <v>0</v>
      </c>
      <c r="H859" t="str">
        <f t="shared" ca="1" si="160"/>
        <v>'Simpl. all tex-DT PLYWOOD'!</v>
      </c>
      <c r="I859" t="str">
        <f t="shared" ca="1" si="161"/>
        <v>'Simpl. all tex-DT PLYWOOD'!</v>
      </c>
      <c r="J859">
        <f t="shared" ca="1" si="162"/>
        <v>0</v>
      </c>
      <c r="K859">
        <f t="shared" ca="1" si="163"/>
        <v>0</v>
      </c>
      <c r="L859">
        <f t="shared" ca="1" si="164"/>
        <v>0</v>
      </c>
      <c r="M859">
        <f t="shared" ca="1" si="165"/>
        <v>0</v>
      </c>
      <c r="O859" t="str">
        <f t="shared" ca="1" si="166"/>
        <v>D:z</v>
      </c>
      <c r="P859" t="str">
        <f t="shared" ca="1" si="167"/>
        <v>D7:z7</v>
      </c>
    </row>
    <row r="860" spans="1:16">
      <c r="A860" t="str">
        <f t="shared" si="156"/>
        <v>12</v>
      </c>
      <c r="B860" t="str">
        <f t="shared" ca="1" si="157"/>
        <v>W</v>
      </c>
      <c r="C860" t="str">
        <f t="shared" si="158"/>
        <v>SIMPL-12G-T</v>
      </c>
      <c r="D860" t="s">
        <v>4671</v>
      </c>
      <c r="E860">
        <f t="shared" ca="1" si="159"/>
        <v>0</v>
      </c>
      <c r="H860" t="str">
        <f t="shared" ca="1" si="160"/>
        <v>'Simpl. all tex-DT PLYWOOD'!</v>
      </c>
      <c r="I860" t="str">
        <f t="shared" ca="1" si="161"/>
        <v>'Simpl. all tex-DT PLYWOOD'!</v>
      </c>
      <c r="J860">
        <f t="shared" ca="1" si="162"/>
        <v>0</v>
      </c>
      <c r="K860">
        <f t="shared" ca="1" si="163"/>
        <v>0</v>
      </c>
      <c r="L860">
        <f t="shared" ca="1" si="164"/>
        <v>0</v>
      </c>
      <c r="M860">
        <f t="shared" ca="1" si="165"/>
        <v>0</v>
      </c>
      <c r="O860" t="str">
        <f t="shared" ca="1" si="166"/>
        <v>D:z</v>
      </c>
      <c r="P860" t="str">
        <f t="shared" ca="1" si="167"/>
        <v>D7:z7</v>
      </c>
    </row>
    <row r="861" spans="1:16">
      <c r="A861" t="str">
        <f t="shared" si="156"/>
        <v>13</v>
      </c>
      <c r="B861" t="str">
        <f t="shared" ca="1" si="157"/>
        <v>W</v>
      </c>
      <c r="C861" t="str">
        <f t="shared" si="158"/>
        <v>SIMPL-12G-T</v>
      </c>
      <c r="D861" t="s">
        <v>4672</v>
      </c>
      <c r="E861">
        <f t="shared" ca="1" si="159"/>
        <v>0</v>
      </c>
      <c r="H861" t="str">
        <f t="shared" ca="1" si="160"/>
        <v>'Simpl. all tex-DT PLYWOOD'!</v>
      </c>
      <c r="I861" t="str">
        <f t="shared" ca="1" si="161"/>
        <v>'Simpl. all tex-DT PLYWOOD'!</v>
      </c>
      <c r="J861">
        <f t="shared" ca="1" si="162"/>
        <v>0</v>
      </c>
      <c r="K861">
        <f t="shared" ca="1" si="163"/>
        <v>0</v>
      </c>
      <c r="L861">
        <f t="shared" ca="1" si="164"/>
        <v>0</v>
      </c>
      <c r="M861">
        <f t="shared" ca="1" si="165"/>
        <v>0</v>
      </c>
      <c r="O861" t="str">
        <f t="shared" ca="1" si="166"/>
        <v>D:z</v>
      </c>
      <c r="P861" t="str">
        <f t="shared" ca="1" si="167"/>
        <v>D7:z7</v>
      </c>
    </row>
    <row r="862" spans="1:16">
      <c r="A862" t="str">
        <f t="shared" si="156"/>
        <v>15</v>
      </c>
      <c r="B862" t="str">
        <f t="shared" ca="1" si="157"/>
        <v>W</v>
      </c>
      <c r="C862" t="str">
        <f t="shared" si="158"/>
        <v>SIMPL-12G-T</v>
      </c>
      <c r="D862" t="s">
        <v>4865</v>
      </c>
      <c r="E862">
        <f t="shared" ca="1" si="159"/>
        <v>0</v>
      </c>
      <c r="H862" t="str">
        <f t="shared" ca="1" si="160"/>
        <v>'Simpl. all tex-DT PLYWOOD'!</v>
      </c>
      <c r="I862" t="str">
        <f t="shared" ca="1" si="161"/>
        <v>'Simpl. all tex-DT PLYWOOD'!</v>
      </c>
      <c r="J862">
        <f t="shared" ca="1" si="162"/>
        <v>0</v>
      </c>
      <c r="K862">
        <f t="shared" ca="1" si="163"/>
        <v>0</v>
      </c>
      <c r="L862">
        <f t="shared" ca="1" si="164"/>
        <v>0</v>
      </c>
      <c r="M862">
        <f t="shared" ca="1" si="165"/>
        <v>0</v>
      </c>
      <c r="O862" t="str">
        <f t="shared" ca="1" si="166"/>
        <v>D:z</v>
      </c>
      <c r="P862" t="str">
        <f t="shared" ca="1" si="167"/>
        <v>D7:z7</v>
      </c>
    </row>
    <row r="863" spans="1:16">
      <c r="A863" t="str">
        <f t="shared" si="156"/>
        <v>01</v>
      </c>
      <c r="B863" t="str">
        <f t="shared" ca="1" si="157"/>
        <v>W</v>
      </c>
      <c r="C863" t="str">
        <f t="shared" si="158"/>
        <v>SIMPL-13A</v>
      </c>
      <c r="D863" t="s">
        <v>2333</v>
      </c>
      <c r="E863">
        <f t="shared" ca="1" si="159"/>
        <v>0</v>
      </c>
      <c r="H863" t="str">
        <f t="shared" ca="1" si="160"/>
        <v>'Simpl. all tex-DT PLYWOOD'!</v>
      </c>
      <c r="I863" t="str">
        <f t="shared" ca="1" si="161"/>
        <v>'Simpl. all tex-DT PLYWOOD'!</v>
      </c>
      <c r="J863">
        <f t="shared" ca="1" si="162"/>
        <v>0</v>
      </c>
      <c r="K863">
        <f t="shared" ca="1" si="163"/>
        <v>0</v>
      </c>
      <c r="L863">
        <f t="shared" ca="1" si="164"/>
        <v>0</v>
      </c>
      <c r="M863">
        <f t="shared" ca="1" si="165"/>
        <v>0</v>
      </c>
      <c r="O863" t="str">
        <f t="shared" ca="1" si="166"/>
        <v>D:z</v>
      </c>
      <c r="P863" t="str">
        <f t="shared" ca="1" si="167"/>
        <v>D7:z7</v>
      </c>
    </row>
    <row r="864" spans="1:16">
      <c r="A864" t="str">
        <f t="shared" si="156"/>
        <v>02</v>
      </c>
      <c r="B864" t="str">
        <f t="shared" ca="1" si="157"/>
        <v>W</v>
      </c>
      <c r="C864" t="str">
        <f t="shared" si="158"/>
        <v>SIMPL-13A</v>
      </c>
      <c r="D864" t="s">
        <v>2334</v>
      </c>
      <c r="E864">
        <f t="shared" ca="1" si="159"/>
        <v>0</v>
      </c>
      <c r="H864" t="str">
        <f t="shared" ca="1" si="160"/>
        <v>'Simpl. all tex-DT PLYWOOD'!</v>
      </c>
      <c r="I864" t="str">
        <f t="shared" ca="1" si="161"/>
        <v>'Simpl. all tex-DT PLYWOOD'!</v>
      </c>
      <c r="J864">
        <f t="shared" ca="1" si="162"/>
        <v>0</v>
      </c>
      <c r="K864">
        <f t="shared" ca="1" si="163"/>
        <v>0</v>
      </c>
      <c r="L864">
        <f t="shared" ca="1" si="164"/>
        <v>0</v>
      </c>
      <c r="M864">
        <f t="shared" ca="1" si="165"/>
        <v>0</v>
      </c>
      <c r="O864" t="str">
        <f t="shared" ca="1" si="166"/>
        <v>D:z</v>
      </c>
      <c r="P864" t="str">
        <f t="shared" ca="1" si="167"/>
        <v>D7:z7</v>
      </c>
    </row>
    <row r="865" spans="1:16">
      <c r="A865" t="str">
        <f t="shared" si="156"/>
        <v>03</v>
      </c>
      <c r="B865" t="str">
        <f t="shared" ca="1" si="157"/>
        <v>W</v>
      </c>
      <c r="C865" t="str">
        <f t="shared" si="158"/>
        <v>SIMPL-13A</v>
      </c>
      <c r="D865" t="s">
        <v>2335</v>
      </c>
      <c r="E865">
        <f t="shared" ca="1" si="159"/>
        <v>0</v>
      </c>
      <c r="H865" t="str">
        <f t="shared" ca="1" si="160"/>
        <v>'Simpl. all tex-DT PLYWOOD'!</v>
      </c>
      <c r="I865" t="str">
        <f t="shared" ca="1" si="161"/>
        <v>'Simpl. all tex-DT PLYWOOD'!</v>
      </c>
      <c r="J865">
        <f t="shared" ca="1" si="162"/>
        <v>0</v>
      </c>
      <c r="K865">
        <f t="shared" ca="1" si="163"/>
        <v>0</v>
      </c>
      <c r="L865">
        <f t="shared" ca="1" si="164"/>
        <v>0</v>
      </c>
      <c r="M865">
        <f t="shared" ca="1" si="165"/>
        <v>0</v>
      </c>
      <c r="O865" t="str">
        <f t="shared" ca="1" si="166"/>
        <v>D:z</v>
      </c>
      <c r="P865" t="str">
        <f t="shared" ca="1" si="167"/>
        <v>D7:z7</v>
      </c>
    </row>
    <row r="866" spans="1:16">
      <c r="A866" t="str">
        <f t="shared" si="156"/>
        <v>04</v>
      </c>
      <c r="B866" t="str">
        <f t="shared" ca="1" si="157"/>
        <v>W</v>
      </c>
      <c r="C866" t="str">
        <f t="shared" si="158"/>
        <v>SIMPL-13A</v>
      </c>
      <c r="D866" t="s">
        <v>2336</v>
      </c>
      <c r="E866">
        <f t="shared" ca="1" si="159"/>
        <v>0</v>
      </c>
      <c r="H866" t="str">
        <f t="shared" ca="1" si="160"/>
        <v>'Simpl. all tex-DT PLYWOOD'!</v>
      </c>
      <c r="I866" t="str">
        <f t="shared" ca="1" si="161"/>
        <v>'Simpl. all tex-DT PLYWOOD'!</v>
      </c>
      <c r="J866">
        <f t="shared" ca="1" si="162"/>
        <v>0</v>
      </c>
      <c r="K866">
        <f t="shared" ca="1" si="163"/>
        <v>0</v>
      </c>
      <c r="L866">
        <f t="shared" ca="1" si="164"/>
        <v>0</v>
      </c>
      <c r="M866">
        <f t="shared" ca="1" si="165"/>
        <v>0</v>
      </c>
      <c r="O866" t="str">
        <f t="shared" ca="1" si="166"/>
        <v>D:z</v>
      </c>
      <c r="P866" t="str">
        <f t="shared" ca="1" si="167"/>
        <v>D7:z7</v>
      </c>
    </row>
    <row r="867" spans="1:16">
      <c r="A867" t="str">
        <f t="shared" si="156"/>
        <v>05</v>
      </c>
      <c r="B867" t="str">
        <f t="shared" ca="1" si="157"/>
        <v>W</v>
      </c>
      <c r="C867" t="str">
        <f t="shared" si="158"/>
        <v>SIMPL-13A</v>
      </c>
      <c r="D867" t="s">
        <v>2337</v>
      </c>
      <c r="E867">
        <f t="shared" ca="1" si="159"/>
        <v>0</v>
      </c>
      <c r="H867" t="str">
        <f t="shared" ca="1" si="160"/>
        <v>'Simpl. all tex-DT PLYWOOD'!</v>
      </c>
      <c r="I867" t="str">
        <f t="shared" ca="1" si="161"/>
        <v>'Simpl. all tex-DT PLYWOOD'!</v>
      </c>
      <c r="J867">
        <f t="shared" ca="1" si="162"/>
        <v>0</v>
      </c>
      <c r="K867">
        <f t="shared" ca="1" si="163"/>
        <v>0</v>
      </c>
      <c r="L867">
        <f t="shared" ca="1" si="164"/>
        <v>0</v>
      </c>
      <c r="M867">
        <f t="shared" ca="1" si="165"/>
        <v>0</v>
      </c>
      <c r="O867" t="str">
        <f t="shared" ca="1" si="166"/>
        <v>D:z</v>
      </c>
      <c r="P867" t="str">
        <f t="shared" ca="1" si="167"/>
        <v>D7:z7</v>
      </c>
    </row>
    <row r="868" spans="1:16">
      <c r="A868" t="str">
        <f t="shared" si="156"/>
        <v>06</v>
      </c>
      <c r="B868" t="str">
        <f t="shared" ca="1" si="157"/>
        <v>W</v>
      </c>
      <c r="C868" t="str">
        <f t="shared" si="158"/>
        <v>SIMPL-13A</v>
      </c>
      <c r="D868" t="s">
        <v>2338</v>
      </c>
      <c r="E868">
        <f t="shared" ca="1" si="159"/>
        <v>0</v>
      </c>
      <c r="H868" t="str">
        <f t="shared" ca="1" si="160"/>
        <v>'Simpl. all tex-DT PLYWOOD'!</v>
      </c>
      <c r="I868" t="str">
        <f t="shared" ca="1" si="161"/>
        <v>'Simpl. all tex-DT PLYWOOD'!</v>
      </c>
      <c r="J868">
        <f t="shared" ca="1" si="162"/>
        <v>0</v>
      </c>
      <c r="K868">
        <f t="shared" ca="1" si="163"/>
        <v>0</v>
      </c>
      <c r="L868">
        <f t="shared" ca="1" si="164"/>
        <v>0</v>
      </c>
      <c r="M868">
        <f t="shared" ca="1" si="165"/>
        <v>0</v>
      </c>
      <c r="O868" t="str">
        <f t="shared" ca="1" si="166"/>
        <v>D:z</v>
      </c>
      <c r="P868" t="str">
        <f t="shared" ca="1" si="167"/>
        <v>D7:z7</v>
      </c>
    </row>
    <row r="869" spans="1:16">
      <c r="A869" t="str">
        <f t="shared" si="156"/>
        <v>07</v>
      </c>
      <c r="B869" t="str">
        <f t="shared" ca="1" si="157"/>
        <v>W</v>
      </c>
      <c r="C869" t="str">
        <f t="shared" si="158"/>
        <v>SIMPL-13A</v>
      </c>
      <c r="D869" t="s">
        <v>2339</v>
      </c>
      <c r="E869">
        <f t="shared" ca="1" si="159"/>
        <v>0</v>
      </c>
      <c r="H869" t="str">
        <f t="shared" ca="1" si="160"/>
        <v>'Simpl. all tex-DT PLYWOOD'!</v>
      </c>
      <c r="I869" t="str">
        <f t="shared" ca="1" si="161"/>
        <v>'Simpl. all tex-DT PLYWOOD'!</v>
      </c>
      <c r="J869">
        <f t="shared" ca="1" si="162"/>
        <v>0</v>
      </c>
      <c r="K869">
        <f t="shared" ca="1" si="163"/>
        <v>0</v>
      </c>
      <c r="L869">
        <f t="shared" ca="1" si="164"/>
        <v>0</v>
      </c>
      <c r="M869">
        <f t="shared" ca="1" si="165"/>
        <v>0</v>
      </c>
      <c r="O869" t="str">
        <f t="shared" ca="1" si="166"/>
        <v>D:z</v>
      </c>
      <c r="P869" t="str">
        <f t="shared" ca="1" si="167"/>
        <v>D7:z7</v>
      </c>
    </row>
    <row r="870" spans="1:16">
      <c r="A870" t="str">
        <f t="shared" si="156"/>
        <v>08</v>
      </c>
      <c r="B870" t="str">
        <f t="shared" ca="1" si="157"/>
        <v>W</v>
      </c>
      <c r="C870" t="str">
        <f t="shared" si="158"/>
        <v>SIMPL-13A</v>
      </c>
      <c r="D870" t="s">
        <v>2340</v>
      </c>
      <c r="E870">
        <f t="shared" ca="1" si="159"/>
        <v>0</v>
      </c>
      <c r="H870" t="str">
        <f t="shared" ca="1" si="160"/>
        <v>'Simpl. all tex-DT PLYWOOD'!</v>
      </c>
      <c r="I870" t="str">
        <f t="shared" ca="1" si="161"/>
        <v>'Simpl. all tex-DT PLYWOOD'!</v>
      </c>
      <c r="J870">
        <f t="shared" ca="1" si="162"/>
        <v>0</v>
      </c>
      <c r="K870">
        <f t="shared" ca="1" si="163"/>
        <v>0</v>
      </c>
      <c r="L870">
        <f t="shared" ca="1" si="164"/>
        <v>0</v>
      </c>
      <c r="M870">
        <f t="shared" ca="1" si="165"/>
        <v>0</v>
      </c>
      <c r="O870" t="str">
        <f t="shared" ca="1" si="166"/>
        <v>D:z</v>
      </c>
      <c r="P870" t="str">
        <f t="shared" ca="1" si="167"/>
        <v>D7:z7</v>
      </c>
    </row>
    <row r="871" spans="1:16">
      <c r="A871" t="str">
        <f t="shared" si="156"/>
        <v>09</v>
      </c>
      <c r="B871" t="str">
        <f t="shared" ca="1" si="157"/>
        <v>W</v>
      </c>
      <c r="C871" t="str">
        <f t="shared" si="158"/>
        <v>SIMPL-13A</v>
      </c>
      <c r="D871" t="s">
        <v>2341</v>
      </c>
      <c r="E871">
        <f t="shared" ca="1" si="159"/>
        <v>0</v>
      </c>
      <c r="H871" t="str">
        <f t="shared" ca="1" si="160"/>
        <v>'Simpl. all tex-DT PLYWOOD'!</v>
      </c>
      <c r="I871" t="str">
        <f t="shared" ca="1" si="161"/>
        <v>'Simpl. all tex-DT PLYWOOD'!</v>
      </c>
      <c r="J871">
        <f t="shared" ca="1" si="162"/>
        <v>0</v>
      </c>
      <c r="K871">
        <f t="shared" ca="1" si="163"/>
        <v>0</v>
      </c>
      <c r="L871">
        <f t="shared" ca="1" si="164"/>
        <v>0</v>
      </c>
      <c r="M871">
        <f t="shared" ca="1" si="165"/>
        <v>0</v>
      </c>
      <c r="O871" t="str">
        <f t="shared" ca="1" si="166"/>
        <v>D:z</v>
      </c>
      <c r="P871" t="str">
        <f t="shared" ca="1" si="167"/>
        <v>D7:z7</v>
      </c>
    </row>
    <row r="872" spans="1:16">
      <c r="A872" t="str">
        <f t="shared" si="156"/>
        <v>10</v>
      </c>
      <c r="B872" t="str">
        <f t="shared" ca="1" si="157"/>
        <v>W</v>
      </c>
      <c r="C872" t="str">
        <f t="shared" si="158"/>
        <v>SIMPL-13A</v>
      </c>
      <c r="D872" t="s">
        <v>2342</v>
      </c>
      <c r="E872">
        <f t="shared" ca="1" si="159"/>
        <v>0</v>
      </c>
      <c r="H872" t="str">
        <f t="shared" ca="1" si="160"/>
        <v>'Simpl. all tex-DT PLYWOOD'!</v>
      </c>
      <c r="I872" t="str">
        <f t="shared" ca="1" si="161"/>
        <v>'Simpl. all tex-DT PLYWOOD'!</v>
      </c>
      <c r="J872">
        <f t="shared" ca="1" si="162"/>
        <v>0</v>
      </c>
      <c r="K872">
        <f t="shared" ca="1" si="163"/>
        <v>0</v>
      </c>
      <c r="L872">
        <f t="shared" ca="1" si="164"/>
        <v>0</v>
      </c>
      <c r="M872">
        <f t="shared" ca="1" si="165"/>
        <v>0</v>
      </c>
      <c r="O872" t="str">
        <f t="shared" ca="1" si="166"/>
        <v>D:z</v>
      </c>
      <c r="P872" t="str">
        <f t="shared" ca="1" si="167"/>
        <v>D7:z7</v>
      </c>
    </row>
    <row r="873" spans="1:16">
      <c r="A873" t="str">
        <f t="shared" si="156"/>
        <v>100</v>
      </c>
      <c r="B873" t="str">
        <f t="shared" ca="1" si="157"/>
        <v>W</v>
      </c>
      <c r="C873" t="str">
        <f t="shared" si="158"/>
        <v>SIMPL-13A</v>
      </c>
      <c r="D873" t="s">
        <v>2346</v>
      </c>
      <c r="E873">
        <f t="shared" ca="1" si="159"/>
        <v>0</v>
      </c>
      <c r="H873" t="str">
        <f t="shared" ca="1" si="160"/>
        <v>'Simpl. all tex-DT PLYWOOD'!</v>
      </c>
      <c r="I873" t="str">
        <f t="shared" ca="1" si="161"/>
        <v>'Simpl. all tex-DT PLYWOOD'!</v>
      </c>
      <c r="J873">
        <f t="shared" ca="1" si="162"/>
        <v>0</v>
      </c>
      <c r="K873">
        <f t="shared" ca="1" si="163"/>
        <v>0</v>
      </c>
      <c r="L873">
        <f t="shared" ca="1" si="164"/>
        <v>0</v>
      </c>
      <c r="M873">
        <f t="shared" ca="1" si="165"/>
        <v>0</v>
      </c>
      <c r="O873" t="str">
        <f t="shared" ca="1" si="166"/>
        <v>D:z</v>
      </c>
      <c r="P873" t="str">
        <f t="shared" ca="1" si="167"/>
        <v>D7:z7</v>
      </c>
    </row>
    <row r="874" spans="1:16">
      <c r="A874" t="str">
        <f t="shared" si="156"/>
        <v>11</v>
      </c>
      <c r="B874" t="str">
        <f t="shared" ca="1" si="157"/>
        <v>W</v>
      </c>
      <c r="C874" t="str">
        <f t="shared" si="158"/>
        <v>SIMPL-13A</v>
      </c>
      <c r="D874" t="s">
        <v>2343</v>
      </c>
      <c r="E874">
        <f t="shared" ca="1" si="159"/>
        <v>0</v>
      </c>
      <c r="H874" t="str">
        <f t="shared" ca="1" si="160"/>
        <v>'Simpl. all tex-DT PLYWOOD'!</v>
      </c>
      <c r="I874" t="str">
        <f t="shared" ca="1" si="161"/>
        <v>'Simpl. all tex-DT PLYWOOD'!</v>
      </c>
      <c r="J874">
        <f t="shared" ca="1" si="162"/>
        <v>0</v>
      </c>
      <c r="K874">
        <f t="shared" ca="1" si="163"/>
        <v>0</v>
      </c>
      <c r="L874">
        <f t="shared" ca="1" si="164"/>
        <v>0</v>
      </c>
      <c r="M874">
        <f t="shared" ca="1" si="165"/>
        <v>0</v>
      </c>
      <c r="O874" t="str">
        <f t="shared" ca="1" si="166"/>
        <v>D:z</v>
      </c>
      <c r="P874" t="str">
        <f t="shared" ca="1" si="167"/>
        <v>D7:z7</v>
      </c>
    </row>
    <row r="875" spans="1:16">
      <c r="A875" t="str">
        <f t="shared" si="156"/>
        <v>12</v>
      </c>
      <c r="B875" t="str">
        <f t="shared" ca="1" si="157"/>
        <v>W</v>
      </c>
      <c r="C875" t="str">
        <f t="shared" si="158"/>
        <v>SIMPL-13A</v>
      </c>
      <c r="D875" t="s">
        <v>2344</v>
      </c>
      <c r="E875">
        <f t="shared" ca="1" si="159"/>
        <v>0</v>
      </c>
      <c r="H875" t="str">
        <f t="shared" ca="1" si="160"/>
        <v>'Simpl. all tex-DT PLYWOOD'!</v>
      </c>
      <c r="I875" t="str">
        <f t="shared" ca="1" si="161"/>
        <v>'Simpl. all tex-DT PLYWOOD'!</v>
      </c>
      <c r="J875">
        <f t="shared" ca="1" si="162"/>
        <v>0</v>
      </c>
      <c r="K875">
        <f t="shared" ca="1" si="163"/>
        <v>0</v>
      </c>
      <c r="L875">
        <f t="shared" ca="1" si="164"/>
        <v>0</v>
      </c>
      <c r="M875">
        <f t="shared" ca="1" si="165"/>
        <v>0</v>
      </c>
      <c r="O875" t="str">
        <f t="shared" ca="1" si="166"/>
        <v>D:z</v>
      </c>
      <c r="P875" t="str">
        <f t="shared" ca="1" si="167"/>
        <v>D7:z7</v>
      </c>
    </row>
    <row r="876" spans="1:16">
      <c r="A876" t="str">
        <f t="shared" si="156"/>
        <v>13</v>
      </c>
      <c r="B876" t="str">
        <f t="shared" ca="1" si="157"/>
        <v>W</v>
      </c>
      <c r="C876" t="str">
        <f t="shared" si="158"/>
        <v>SIMPL-13A</v>
      </c>
      <c r="D876" t="s">
        <v>2345</v>
      </c>
      <c r="E876">
        <f t="shared" ca="1" si="159"/>
        <v>0</v>
      </c>
      <c r="H876" t="str">
        <f t="shared" ca="1" si="160"/>
        <v>'Simpl. all tex-DT PLYWOOD'!</v>
      </c>
      <c r="I876" t="str">
        <f t="shared" ca="1" si="161"/>
        <v>'Simpl. all tex-DT PLYWOOD'!</v>
      </c>
      <c r="J876">
        <f t="shared" ca="1" si="162"/>
        <v>0</v>
      </c>
      <c r="K876">
        <f t="shared" ca="1" si="163"/>
        <v>0</v>
      </c>
      <c r="L876">
        <f t="shared" ca="1" si="164"/>
        <v>0</v>
      </c>
      <c r="M876">
        <f t="shared" ca="1" si="165"/>
        <v>0</v>
      </c>
      <c r="O876" t="str">
        <f t="shared" ca="1" si="166"/>
        <v>D:z</v>
      </c>
      <c r="P876" t="str">
        <f t="shared" ca="1" si="167"/>
        <v>D7:z7</v>
      </c>
    </row>
    <row r="877" spans="1:16">
      <c r="A877" t="str">
        <f t="shared" si="156"/>
        <v>15</v>
      </c>
      <c r="B877" t="str">
        <f t="shared" ca="1" si="157"/>
        <v>W</v>
      </c>
      <c r="C877" t="str">
        <f t="shared" si="158"/>
        <v>SIMPL-13A</v>
      </c>
      <c r="D877" t="s">
        <v>4866</v>
      </c>
      <c r="E877">
        <f t="shared" ca="1" si="159"/>
        <v>0</v>
      </c>
      <c r="H877" t="str">
        <f t="shared" ca="1" si="160"/>
        <v>'Simpl. all tex-DT PLYWOOD'!</v>
      </c>
      <c r="I877" t="str">
        <f t="shared" ca="1" si="161"/>
        <v>'Simpl. all tex-DT PLYWOOD'!</v>
      </c>
      <c r="J877">
        <f t="shared" ca="1" si="162"/>
        <v>0</v>
      </c>
      <c r="K877">
        <f t="shared" ca="1" si="163"/>
        <v>0</v>
      </c>
      <c r="L877">
        <f t="shared" ca="1" si="164"/>
        <v>0</v>
      </c>
      <c r="M877">
        <f t="shared" ca="1" si="165"/>
        <v>0</v>
      </c>
      <c r="O877" t="str">
        <f t="shared" ca="1" si="166"/>
        <v>D:z</v>
      </c>
      <c r="P877" t="str">
        <f t="shared" ca="1" si="167"/>
        <v>D7:z7</v>
      </c>
    </row>
    <row r="878" spans="1:16">
      <c r="A878" t="str">
        <f t="shared" si="156"/>
        <v>01</v>
      </c>
      <c r="B878" t="str">
        <f t="shared" ca="1" si="157"/>
        <v>W</v>
      </c>
      <c r="C878" t="str">
        <f t="shared" si="158"/>
        <v>SIMPL-13A-C</v>
      </c>
      <c r="D878" t="s">
        <v>6130</v>
      </c>
      <c r="E878">
        <f t="shared" ca="1" si="159"/>
        <v>0</v>
      </c>
      <c r="H878" t="str">
        <f t="shared" ca="1" si="160"/>
        <v>'(more) Simpl. Textures PLYWOOD'!</v>
      </c>
      <c r="I878">
        <f t="shared" ca="1" si="161"/>
        <v>0</v>
      </c>
      <c r="J878" t="str">
        <f t="shared" ca="1" si="162"/>
        <v>'(more) Simpl. Textures PLYWOOD'!</v>
      </c>
      <c r="K878">
        <f t="shared" ca="1" si="163"/>
        <v>0</v>
      </c>
      <c r="L878">
        <f t="shared" ca="1" si="164"/>
        <v>0</v>
      </c>
      <c r="M878">
        <f t="shared" ca="1" si="165"/>
        <v>0</v>
      </c>
      <c r="O878" t="str">
        <f t="shared" ca="1" si="166"/>
        <v>D:N</v>
      </c>
      <c r="P878" t="str">
        <f t="shared" ca="1" si="167"/>
        <v>D7:N7</v>
      </c>
    </row>
    <row r="879" spans="1:16">
      <c r="A879" t="str">
        <f t="shared" si="156"/>
        <v>16</v>
      </c>
      <c r="B879" t="str">
        <f t="shared" ca="1" si="157"/>
        <v>W</v>
      </c>
      <c r="C879" t="str">
        <f t="shared" si="158"/>
        <v>SIMPL-13A-N-NT</v>
      </c>
      <c r="D879" t="s">
        <v>5648</v>
      </c>
      <c r="E879">
        <f t="shared" ca="1" si="159"/>
        <v>0</v>
      </c>
      <c r="H879" t="str">
        <f t="shared" ca="1" si="160"/>
        <v>'(more) Simpl. Textures PLYWOOD'!</v>
      </c>
      <c r="I879">
        <f t="shared" ca="1" si="161"/>
        <v>0</v>
      </c>
      <c r="J879" t="str">
        <f t="shared" ca="1" si="162"/>
        <v>'(more) Simpl. Textures PLYWOOD'!</v>
      </c>
      <c r="K879">
        <f t="shared" ca="1" si="163"/>
        <v>0</v>
      </c>
      <c r="L879">
        <f t="shared" ca="1" si="164"/>
        <v>0</v>
      </c>
      <c r="M879">
        <f t="shared" ca="1" si="165"/>
        <v>0</v>
      </c>
      <c r="O879" t="str">
        <f t="shared" ca="1" si="166"/>
        <v>D:N</v>
      </c>
      <c r="P879" t="str">
        <f t="shared" ca="1" si="167"/>
        <v>D7:N7</v>
      </c>
    </row>
    <row r="880" spans="1:16">
      <c r="A880" t="str">
        <f t="shared" si="156"/>
        <v>16</v>
      </c>
      <c r="B880" t="str">
        <f t="shared" ca="1" si="157"/>
        <v>W</v>
      </c>
      <c r="C880" t="str">
        <f t="shared" si="158"/>
        <v>SIMPL-13A-N-T</v>
      </c>
      <c r="D880" t="s">
        <v>5808</v>
      </c>
      <c r="E880">
        <f t="shared" ca="1" si="159"/>
        <v>0</v>
      </c>
      <c r="H880" t="str">
        <f t="shared" ca="1" si="160"/>
        <v>'(more) Simpl. Textures PLYWOOD'!</v>
      </c>
      <c r="I880">
        <f t="shared" ca="1" si="161"/>
        <v>0</v>
      </c>
      <c r="J880" t="str">
        <f t="shared" ca="1" si="162"/>
        <v>'(more) Simpl. Textures PLYWOOD'!</v>
      </c>
      <c r="K880">
        <f t="shared" ca="1" si="163"/>
        <v>0</v>
      </c>
      <c r="L880">
        <f t="shared" ca="1" si="164"/>
        <v>0</v>
      </c>
      <c r="M880">
        <f t="shared" ca="1" si="165"/>
        <v>0</v>
      </c>
      <c r="O880" t="str">
        <f t="shared" ca="1" si="166"/>
        <v>D:N</v>
      </c>
      <c r="P880" t="str">
        <f t="shared" ca="1" si="167"/>
        <v>D7:N7</v>
      </c>
    </row>
    <row r="881" spans="1:16">
      <c r="A881" t="str">
        <f t="shared" si="156"/>
        <v>01</v>
      </c>
      <c r="B881" t="str">
        <f t="shared" ca="1" si="157"/>
        <v>W</v>
      </c>
      <c r="C881" t="str">
        <f t="shared" si="158"/>
        <v>SIMPL-13A-T</v>
      </c>
      <c r="D881" t="s">
        <v>4261</v>
      </c>
      <c r="E881">
        <f t="shared" ca="1" si="159"/>
        <v>0</v>
      </c>
      <c r="H881" t="str">
        <f t="shared" ca="1" si="160"/>
        <v>'Simpl. all tex-DT PLYWOOD'!</v>
      </c>
      <c r="I881" t="str">
        <f t="shared" ca="1" si="161"/>
        <v>'Simpl. all tex-DT PLYWOOD'!</v>
      </c>
      <c r="J881">
        <f t="shared" ca="1" si="162"/>
        <v>0</v>
      </c>
      <c r="K881">
        <f t="shared" ca="1" si="163"/>
        <v>0</v>
      </c>
      <c r="L881">
        <f t="shared" ca="1" si="164"/>
        <v>0</v>
      </c>
      <c r="M881">
        <f t="shared" ca="1" si="165"/>
        <v>0</v>
      </c>
      <c r="O881" t="str">
        <f t="shared" ca="1" si="166"/>
        <v>D:z</v>
      </c>
      <c r="P881" t="str">
        <f t="shared" ca="1" si="167"/>
        <v>D7:z7</v>
      </c>
    </row>
    <row r="882" spans="1:16">
      <c r="A882" t="str">
        <f t="shared" si="156"/>
        <v>02</v>
      </c>
      <c r="B882" t="str">
        <f t="shared" ca="1" si="157"/>
        <v>W</v>
      </c>
      <c r="C882" t="str">
        <f t="shared" si="158"/>
        <v>SIMPL-13A-T</v>
      </c>
      <c r="D882" t="s">
        <v>4262</v>
      </c>
      <c r="E882">
        <f t="shared" ca="1" si="159"/>
        <v>0</v>
      </c>
      <c r="H882" t="str">
        <f t="shared" ca="1" si="160"/>
        <v>'Simpl. all tex-DT PLYWOOD'!</v>
      </c>
      <c r="I882" t="str">
        <f t="shared" ca="1" si="161"/>
        <v>'Simpl. all tex-DT PLYWOOD'!</v>
      </c>
      <c r="J882">
        <f t="shared" ca="1" si="162"/>
        <v>0</v>
      </c>
      <c r="K882">
        <f t="shared" ca="1" si="163"/>
        <v>0</v>
      </c>
      <c r="L882">
        <f t="shared" ca="1" si="164"/>
        <v>0</v>
      </c>
      <c r="M882">
        <f t="shared" ca="1" si="165"/>
        <v>0</v>
      </c>
      <c r="O882" t="str">
        <f t="shared" ca="1" si="166"/>
        <v>D:z</v>
      </c>
      <c r="P882" t="str">
        <f t="shared" ca="1" si="167"/>
        <v>D7:z7</v>
      </c>
    </row>
    <row r="883" spans="1:16">
      <c r="A883" t="str">
        <f t="shared" si="156"/>
        <v>03</v>
      </c>
      <c r="B883" t="str">
        <f t="shared" ca="1" si="157"/>
        <v>W</v>
      </c>
      <c r="C883" t="str">
        <f t="shared" si="158"/>
        <v>SIMPL-13A-T</v>
      </c>
      <c r="D883" t="s">
        <v>4263</v>
      </c>
      <c r="E883">
        <f t="shared" ca="1" si="159"/>
        <v>0</v>
      </c>
      <c r="H883" t="str">
        <f t="shared" ca="1" si="160"/>
        <v>'Simpl. all tex-DT PLYWOOD'!</v>
      </c>
      <c r="I883" t="str">
        <f t="shared" ca="1" si="161"/>
        <v>'Simpl. all tex-DT PLYWOOD'!</v>
      </c>
      <c r="J883">
        <f t="shared" ca="1" si="162"/>
        <v>0</v>
      </c>
      <c r="K883">
        <f t="shared" ca="1" si="163"/>
        <v>0</v>
      </c>
      <c r="L883">
        <f t="shared" ca="1" si="164"/>
        <v>0</v>
      </c>
      <c r="M883">
        <f t="shared" ca="1" si="165"/>
        <v>0</v>
      </c>
      <c r="O883" t="str">
        <f t="shared" ca="1" si="166"/>
        <v>D:z</v>
      </c>
      <c r="P883" t="str">
        <f t="shared" ca="1" si="167"/>
        <v>D7:z7</v>
      </c>
    </row>
    <row r="884" spans="1:16">
      <c r="A884" t="str">
        <f t="shared" si="156"/>
        <v>04</v>
      </c>
      <c r="B884" t="str">
        <f t="shared" ca="1" si="157"/>
        <v>W</v>
      </c>
      <c r="C884" t="str">
        <f t="shared" si="158"/>
        <v>SIMPL-13A-T</v>
      </c>
      <c r="D884" t="s">
        <v>4264</v>
      </c>
      <c r="E884">
        <f t="shared" ca="1" si="159"/>
        <v>0</v>
      </c>
      <c r="H884" t="str">
        <f t="shared" ca="1" si="160"/>
        <v>'Simpl. all tex-DT PLYWOOD'!</v>
      </c>
      <c r="I884" t="str">
        <f t="shared" ca="1" si="161"/>
        <v>'Simpl. all tex-DT PLYWOOD'!</v>
      </c>
      <c r="J884">
        <f t="shared" ca="1" si="162"/>
        <v>0</v>
      </c>
      <c r="K884">
        <f t="shared" ca="1" si="163"/>
        <v>0</v>
      </c>
      <c r="L884">
        <f t="shared" ca="1" si="164"/>
        <v>0</v>
      </c>
      <c r="M884">
        <f t="shared" ca="1" si="165"/>
        <v>0</v>
      </c>
      <c r="O884" t="str">
        <f t="shared" ca="1" si="166"/>
        <v>D:z</v>
      </c>
      <c r="P884" t="str">
        <f t="shared" ca="1" si="167"/>
        <v>D7:z7</v>
      </c>
    </row>
    <row r="885" spans="1:16">
      <c r="A885" t="str">
        <f t="shared" si="156"/>
        <v>05</v>
      </c>
      <c r="B885" t="str">
        <f t="shared" ca="1" si="157"/>
        <v>W</v>
      </c>
      <c r="C885" t="str">
        <f t="shared" si="158"/>
        <v>SIMPL-13A-T</v>
      </c>
      <c r="D885" t="s">
        <v>4265</v>
      </c>
      <c r="E885">
        <f t="shared" ca="1" si="159"/>
        <v>0</v>
      </c>
      <c r="H885" t="str">
        <f t="shared" ca="1" si="160"/>
        <v>'Simpl. all tex-DT PLYWOOD'!</v>
      </c>
      <c r="I885" t="str">
        <f t="shared" ca="1" si="161"/>
        <v>'Simpl. all tex-DT PLYWOOD'!</v>
      </c>
      <c r="J885">
        <f t="shared" ca="1" si="162"/>
        <v>0</v>
      </c>
      <c r="K885">
        <f t="shared" ca="1" si="163"/>
        <v>0</v>
      </c>
      <c r="L885">
        <f t="shared" ca="1" si="164"/>
        <v>0</v>
      </c>
      <c r="M885">
        <f t="shared" ca="1" si="165"/>
        <v>0</v>
      </c>
      <c r="O885" t="str">
        <f t="shared" ca="1" si="166"/>
        <v>D:z</v>
      </c>
      <c r="P885" t="str">
        <f t="shared" ca="1" si="167"/>
        <v>D7:z7</v>
      </c>
    </row>
    <row r="886" spans="1:16">
      <c r="A886" t="str">
        <f t="shared" si="156"/>
        <v>06</v>
      </c>
      <c r="B886" t="str">
        <f t="shared" ca="1" si="157"/>
        <v>W</v>
      </c>
      <c r="C886" t="str">
        <f t="shared" si="158"/>
        <v>SIMPL-13A-T</v>
      </c>
      <c r="D886" t="s">
        <v>4266</v>
      </c>
      <c r="E886">
        <f t="shared" ca="1" si="159"/>
        <v>0</v>
      </c>
      <c r="H886" t="str">
        <f t="shared" ca="1" si="160"/>
        <v>'Simpl. all tex-DT PLYWOOD'!</v>
      </c>
      <c r="I886" t="str">
        <f t="shared" ca="1" si="161"/>
        <v>'Simpl. all tex-DT PLYWOOD'!</v>
      </c>
      <c r="J886">
        <f t="shared" ca="1" si="162"/>
        <v>0</v>
      </c>
      <c r="K886">
        <f t="shared" ca="1" si="163"/>
        <v>0</v>
      </c>
      <c r="L886">
        <f t="shared" ca="1" si="164"/>
        <v>0</v>
      </c>
      <c r="M886">
        <f t="shared" ca="1" si="165"/>
        <v>0</v>
      </c>
      <c r="O886" t="str">
        <f t="shared" ca="1" si="166"/>
        <v>D:z</v>
      </c>
      <c r="P886" t="str">
        <f t="shared" ca="1" si="167"/>
        <v>D7:z7</v>
      </c>
    </row>
    <row r="887" spans="1:16">
      <c r="A887" t="str">
        <f t="shared" si="156"/>
        <v>07</v>
      </c>
      <c r="B887" t="str">
        <f t="shared" ca="1" si="157"/>
        <v>W</v>
      </c>
      <c r="C887" t="str">
        <f t="shared" si="158"/>
        <v>SIMPL-13A-T</v>
      </c>
      <c r="D887" t="s">
        <v>4267</v>
      </c>
      <c r="E887">
        <f t="shared" ca="1" si="159"/>
        <v>0</v>
      </c>
      <c r="H887" t="str">
        <f t="shared" ca="1" si="160"/>
        <v>'Simpl. all tex-DT PLYWOOD'!</v>
      </c>
      <c r="I887" t="str">
        <f t="shared" ca="1" si="161"/>
        <v>'Simpl. all tex-DT PLYWOOD'!</v>
      </c>
      <c r="J887">
        <f t="shared" ca="1" si="162"/>
        <v>0</v>
      </c>
      <c r="K887">
        <f t="shared" ca="1" si="163"/>
        <v>0</v>
      </c>
      <c r="L887">
        <f t="shared" ca="1" si="164"/>
        <v>0</v>
      </c>
      <c r="M887">
        <f t="shared" ca="1" si="165"/>
        <v>0</v>
      </c>
      <c r="O887" t="str">
        <f t="shared" ca="1" si="166"/>
        <v>D:z</v>
      </c>
      <c r="P887" t="str">
        <f t="shared" ca="1" si="167"/>
        <v>D7:z7</v>
      </c>
    </row>
    <row r="888" spans="1:16">
      <c r="A888" t="str">
        <f t="shared" si="156"/>
        <v>08</v>
      </c>
      <c r="B888" t="str">
        <f t="shared" ca="1" si="157"/>
        <v>W</v>
      </c>
      <c r="C888" t="str">
        <f t="shared" si="158"/>
        <v>SIMPL-13A-T</v>
      </c>
      <c r="D888" t="s">
        <v>4268</v>
      </c>
      <c r="E888">
        <f t="shared" ca="1" si="159"/>
        <v>0</v>
      </c>
      <c r="H888" t="str">
        <f t="shared" ca="1" si="160"/>
        <v>'Simpl. all tex-DT PLYWOOD'!</v>
      </c>
      <c r="I888" t="str">
        <f t="shared" ca="1" si="161"/>
        <v>'Simpl. all tex-DT PLYWOOD'!</v>
      </c>
      <c r="J888">
        <f t="shared" ca="1" si="162"/>
        <v>0</v>
      </c>
      <c r="K888">
        <f t="shared" ca="1" si="163"/>
        <v>0</v>
      </c>
      <c r="L888">
        <f t="shared" ca="1" si="164"/>
        <v>0</v>
      </c>
      <c r="M888">
        <f t="shared" ca="1" si="165"/>
        <v>0</v>
      </c>
      <c r="O888" t="str">
        <f t="shared" ca="1" si="166"/>
        <v>D:z</v>
      </c>
      <c r="P888" t="str">
        <f t="shared" ca="1" si="167"/>
        <v>D7:z7</v>
      </c>
    </row>
    <row r="889" spans="1:16">
      <c r="A889" t="str">
        <f t="shared" si="156"/>
        <v>09</v>
      </c>
      <c r="B889" t="str">
        <f t="shared" ca="1" si="157"/>
        <v>W</v>
      </c>
      <c r="C889" t="str">
        <f t="shared" si="158"/>
        <v>SIMPL-13A-T</v>
      </c>
      <c r="D889" t="s">
        <v>4269</v>
      </c>
      <c r="E889">
        <f t="shared" ca="1" si="159"/>
        <v>0</v>
      </c>
      <c r="H889" t="str">
        <f t="shared" ca="1" si="160"/>
        <v>'Simpl. all tex-DT PLYWOOD'!</v>
      </c>
      <c r="I889" t="str">
        <f t="shared" ca="1" si="161"/>
        <v>'Simpl. all tex-DT PLYWOOD'!</v>
      </c>
      <c r="J889">
        <f t="shared" ca="1" si="162"/>
        <v>0</v>
      </c>
      <c r="K889">
        <f t="shared" ca="1" si="163"/>
        <v>0</v>
      </c>
      <c r="L889">
        <f t="shared" ca="1" si="164"/>
        <v>0</v>
      </c>
      <c r="M889">
        <f t="shared" ca="1" si="165"/>
        <v>0</v>
      </c>
      <c r="O889" t="str">
        <f t="shared" ca="1" si="166"/>
        <v>D:z</v>
      </c>
      <c r="P889" t="str">
        <f t="shared" ca="1" si="167"/>
        <v>D7:z7</v>
      </c>
    </row>
    <row r="890" spans="1:16">
      <c r="A890" t="str">
        <f t="shared" si="156"/>
        <v>10</v>
      </c>
      <c r="B890" t="str">
        <f t="shared" ca="1" si="157"/>
        <v>W</v>
      </c>
      <c r="C890" t="str">
        <f t="shared" si="158"/>
        <v>SIMPL-13A-T</v>
      </c>
      <c r="D890" t="s">
        <v>4270</v>
      </c>
      <c r="E890">
        <f t="shared" ca="1" si="159"/>
        <v>0</v>
      </c>
      <c r="H890" t="str">
        <f t="shared" ca="1" si="160"/>
        <v>'Simpl. all tex-DT PLYWOOD'!</v>
      </c>
      <c r="I890" t="str">
        <f t="shared" ca="1" si="161"/>
        <v>'Simpl. all tex-DT PLYWOOD'!</v>
      </c>
      <c r="J890">
        <f t="shared" ca="1" si="162"/>
        <v>0</v>
      </c>
      <c r="K890">
        <f t="shared" ca="1" si="163"/>
        <v>0</v>
      </c>
      <c r="L890">
        <f t="shared" ca="1" si="164"/>
        <v>0</v>
      </c>
      <c r="M890">
        <f t="shared" ca="1" si="165"/>
        <v>0</v>
      </c>
      <c r="O890" t="str">
        <f t="shared" ca="1" si="166"/>
        <v>D:z</v>
      </c>
      <c r="P890" t="str">
        <f t="shared" ca="1" si="167"/>
        <v>D7:z7</v>
      </c>
    </row>
    <row r="891" spans="1:16">
      <c r="A891" t="str">
        <f t="shared" si="156"/>
        <v>100</v>
      </c>
      <c r="B891" t="str">
        <f t="shared" ca="1" si="157"/>
        <v>W</v>
      </c>
      <c r="C891" t="str">
        <f t="shared" si="158"/>
        <v>SIMPL-13A-T</v>
      </c>
      <c r="D891" t="s">
        <v>4274</v>
      </c>
      <c r="E891">
        <f t="shared" ca="1" si="159"/>
        <v>0</v>
      </c>
      <c r="H891" t="str">
        <f t="shared" ca="1" si="160"/>
        <v>'Simpl. all tex-DT PLYWOOD'!</v>
      </c>
      <c r="I891" t="str">
        <f t="shared" ca="1" si="161"/>
        <v>'Simpl. all tex-DT PLYWOOD'!</v>
      </c>
      <c r="J891">
        <f t="shared" ca="1" si="162"/>
        <v>0</v>
      </c>
      <c r="K891">
        <f t="shared" ca="1" si="163"/>
        <v>0</v>
      </c>
      <c r="L891">
        <f t="shared" ca="1" si="164"/>
        <v>0</v>
      </c>
      <c r="M891">
        <f t="shared" ca="1" si="165"/>
        <v>0</v>
      </c>
      <c r="O891" t="str">
        <f t="shared" ca="1" si="166"/>
        <v>D:z</v>
      </c>
      <c r="P891" t="str">
        <f t="shared" ca="1" si="167"/>
        <v>D7:z7</v>
      </c>
    </row>
    <row r="892" spans="1:16">
      <c r="A892" t="str">
        <f t="shared" si="156"/>
        <v>11</v>
      </c>
      <c r="B892" t="str">
        <f t="shared" ca="1" si="157"/>
        <v>W</v>
      </c>
      <c r="C892" t="str">
        <f t="shared" si="158"/>
        <v>SIMPL-13A-T</v>
      </c>
      <c r="D892" t="s">
        <v>4271</v>
      </c>
      <c r="E892">
        <f t="shared" ca="1" si="159"/>
        <v>0</v>
      </c>
      <c r="H892" t="str">
        <f t="shared" ca="1" si="160"/>
        <v>'Simpl. all tex-DT PLYWOOD'!</v>
      </c>
      <c r="I892" t="str">
        <f t="shared" ca="1" si="161"/>
        <v>'Simpl. all tex-DT PLYWOOD'!</v>
      </c>
      <c r="J892">
        <f t="shared" ca="1" si="162"/>
        <v>0</v>
      </c>
      <c r="K892">
        <f t="shared" ca="1" si="163"/>
        <v>0</v>
      </c>
      <c r="L892">
        <f t="shared" ca="1" si="164"/>
        <v>0</v>
      </c>
      <c r="M892">
        <f t="shared" ca="1" si="165"/>
        <v>0</v>
      </c>
      <c r="O892" t="str">
        <f t="shared" ca="1" si="166"/>
        <v>D:z</v>
      </c>
      <c r="P892" t="str">
        <f t="shared" ca="1" si="167"/>
        <v>D7:z7</v>
      </c>
    </row>
    <row r="893" spans="1:16">
      <c r="A893" t="str">
        <f t="shared" si="156"/>
        <v>12</v>
      </c>
      <c r="B893" t="str">
        <f t="shared" ca="1" si="157"/>
        <v>W</v>
      </c>
      <c r="C893" t="str">
        <f t="shared" si="158"/>
        <v>SIMPL-13A-T</v>
      </c>
      <c r="D893" t="s">
        <v>4272</v>
      </c>
      <c r="E893">
        <f t="shared" ca="1" si="159"/>
        <v>0</v>
      </c>
      <c r="H893" t="str">
        <f t="shared" ca="1" si="160"/>
        <v>'Simpl. all tex-DT PLYWOOD'!</v>
      </c>
      <c r="I893" t="str">
        <f t="shared" ca="1" si="161"/>
        <v>'Simpl. all tex-DT PLYWOOD'!</v>
      </c>
      <c r="J893">
        <f t="shared" ca="1" si="162"/>
        <v>0</v>
      </c>
      <c r="K893">
        <f t="shared" ca="1" si="163"/>
        <v>0</v>
      </c>
      <c r="L893">
        <f t="shared" ca="1" si="164"/>
        <v>0</v>
      </c>
      <c r="M893">
        <f t="shared" ca="1" si="165"/>
        <v>0</v>
      </c>
      <c r="O893" t="str">
        <f t="shared" ca="1" si="166"/>
        <v>D:z</v>
      </c>
      <c r="P893" t="str">
        <f t="shared" ca="1" si="167"/>
        <v>D7:z7</v>
      </c>
    </row>
    <row r="894" spans="1:16">
      <c r="A894" t="str">
        <f t="shared" si="156"/>
        <v>13</v>
      </c>
      <c r="B894" t="str">
        <f t="shared" ca="1" si="157"/>
        <v>W</v>
      </c>
      <c r="C894" t="str">
        <f t="shared" si="158"/>
        <v>SIMPL-13A-T</v>
      </c>
      <c r="D894" t="s">
        <v>4273</v>
      </c>
      <c r="E894">
        <f t="shared" ca="1" si="159"/>
        <v>0</v>
      </c>
      <c r="H894" t="str">
        <f t="shared" ca="1" si="160"/>
        <v>'Simpl. all tex-DT PLYWOOD'!</v>
      </c>
      <c r="I894" t="str">
        <f t="shared" ca="1" si="161"/>
        <v>'Simpl. all tex-DT PLYWOOD'!</v>
      </c>
      <c r="J894">
        <f t="shared" ca="1" si="162"/>
        <v>0</v>
      </c>
      <c r="K894">
        <f t="shared" ca="1" si="163"/>
        <v>0</v>
      </c>
      <c r="L894">
        <f t="shared" ca="1" si="164"/>
        <v>0</v>
      </c>
      <c r="M894">
        <f t="shared" ca="1" si="165"/>
        <v>0</v>
      </c>
      <c r="O894" t="str">
        <f t="shared" ca="1" si="166"/>
        <v>D:z</v>
      </c>
      <c r="P894" t="str">
        <f t="shared" ca="1" si="167"/>
        <v>D7:z7</v>
      </c>
    </row>
    <row r="895" spans="1:16">
      <c r="A895" t="str">
        <f t="shared" si="156"/>
        <v>15</v>
      </c>
      <c r="B895" t="str">
        <f t="shared" ca="1" si="157"/>
        <v>W</v>
      </c>
      <c r="C895" t="str">
        <f t="shared" si="158"/>
        <v>SIMPL-13A-T</v>
      </c>
      <c r="D895" t="s">
        <v>4720</v>
      </c>
      <c r="E895">
        <f t="shared" ca="1" si="159"/>
        <v>0</v>
      </c>
      <c r="H895" t="str">
        <f t="shared" ca="1" si="160"/>
        <v>'Simpl. all tex-DT PLYWOOD'!</v>
      </c>
      <c r="I895" t="str">
        <f t="shared" ca="1" si="161"/>
        <v>'Simpl. all tex-DT PLYWOOD'!</v>
      </c>
      <c r="J895">
        <f t="shared" ca="1" si="162"/>
        <v>0</v>
      </c>
      <c r="K895">
        <f t="shared" ca="1" si="163"/>
        <v>0</v>
      </c>
      <c r="L895">
        <f t="shared" ca="1" si="164"/>
        <v>0</v>
      </c>
      <c r="M895">
        <f t="shared" ca="1" si="165"/>
        <v>0</v>
      </c>
      <c r="O895" t="str">
        <f t="shared" ca="1" si="166"/>
        <v>D:z</v>
      </c>
      <c r="P895" t="str">
        <f t="shared" ca="1" si="167"/>
        <v>D7:z7</v>
      </c>
    </row>
    <row r="896" spans="1:16">
      <c r="A896" t="str">
        <f t="shared" si="156"/>
        <v>01</v>
      </c>
      <c r="B896" t="str">
        <f t="shared" ca="1" si="157"/>
        <v>W</v>
      </c>
      <c r="C896" t="str">
        <f t="shared" si="158"/>
        <v>SIMPL-13B</v>
      </c>
      <c r="D896" t="s">
        <v>2360</v>
      </c>
      <c r="E896">
        <f t="shared" ca="1" si="159"/>
        <v>0</v>
      </c>
      <c r="H896" t="str">
        <f t="shared" ca="1" si="160"/>
        <v>'Simpl. all tex-DT PLYWOOD'!</v>
      </c>
      <c r="I896" t="str">
        <f t="shared" ca="1" si="161"/>
        <v>'Simpl. all tex-DT PLYWOOD'!</v>
      </c>
      <c r="J896">
        <f t="shared" ca="1" si="162"/>
        <v>0</v>
      </c>
      <c r="K896">
        <f t="shared" ca="1" si="163"/>
        <v>0</v>
      </c>
      <c r="L896">
        <f t="shared" ca="1" si="164"/>
        <v>0</v>
      </c>
      <c r="M896">
        <f t="shared" ca="1" si="165"/>
        <v>0</v>
      </c>
      <c r="O896" t="str">
        <f t="shared" ca="1" si="166"/>
        <v>D:z</v>
      </c>
      <c r="P896" t="str">
        <f t="shared" ca="1" si="167"/>
        <v>D7:z7</v>
      </c>
    </row>
    <row r="897" spans="1:16">
      <c r="A897" t="str">
        <f t="shared" si="156"/>
        <v>02</v>
      </c>
      <c r="B897" t="str">
        <f t="shared" ca="1" si="157"/>
        <v>W</v>
      </c>
      <c r="C897" t="str">
        <f t="shared" si="158"/>
        <v>SIMPL-13B</v>
      </c>
      <c r="D897" t="s">
        <v>2347</v>
      </c>
      <c r="E897">
        <f t="shared" ca="1" si="159"/>
        <v>0</v>
      </c>
      <c r="H897" t="str">
        <f t="shared" ca="1" si="160"/>
        <v>'Simpl. all tex-DT PLYWOOD'!</v>
      </c>
      <c r="I897" t="str">
        <f t="shared" ca="1" si="161"/>
        <v>'Simpl. all tex-DT PLYWOOD'!</v>
      </c>
      <c r="J897">
        <f t="shared" ca="1" si="162"/>
        <v>0</v>
      </c>
      <c r="K897">
        <f t="shared" ca="1" si="163"/>
        <v>0</v>
      </c>
      <c r="L897">
        <f t="shared" ca="1" si="164"/>
        <v>0</v>
      </c>
      <c r="M897">
        <f t="shared" ca="1" si="165"/>
        <v>0</v>
      </c>
      <c r="O897" t="str">
        <f t="shared" ca="1" si="166"/>
        <v>D:z</v>
      </c>
      <c r="P897" t="str">
        <f t="shared" ca="1" si="167"/>
        <v>D7:z7</v>
      </c>
    </row>
    <row r="898" spans="1:16">
      <c r="A898" t="str">
        <f t="shared" si="156"/>
        <v>03</v>
      </c>
      <c r="B898" t="str">
        <f t="shared" ca="1" si="157"/>
        <v>W</v>
      </c>
      <c r="C898" t="str">
        <f t="shared" si="158"/>
        <v>SIMPL-13B</v>
      </c>
      <c r="D898" t="s">
        <v>2348</v>
      </c>
      <c r="E898">
        <f t="shared" ca="1" si="159"/>
        <v>0</v>
      </c>
      <c r="H898" t="str">
        <f t="shared" ca="1" si="160"/>
        <v>'Simpl. all tex-DT PLYWOOD'!</v>
      </c>
      <c r="I898" t="str">
        <f t="shared" ca="1" si="161"/>
        <v>'Simpl. all tex-DT PLYWOOD'!</v>
      </c>
      <c r="J898">
        <f t="shared" ca="1" si="162"/>
        <v>0</v>
      </c>
      <c r="K898">
        <f t="shared" ca="1" si="163"/>
        <v>0</v>
      </c>
      <c r="L898">
        <f t="shared" ca="1" si="164"/>
        <v>0</v>
      </c>
      <c r="M898">
        <f t="shared" ca="1" si="165"/>
        <v>0</v>
      </c>
      <c r="O898" t="str">
        <f t="shared" ca="1" si="166"/>
        <v>D:z</v>
      </c>
      <c r="P898" t="str">
        <f t="shared" ca="1" si="167"/>
        <v>D7:z7</v>
      </c>
    </row>
    <row r="899" spans="1:16">
      <c r="A899" t="str">
        <f t="shared" si="156"/>
        <v>04</v>
      </c>
      <c r="B899" t="str">
        <f t="shared" ca="1" si="157"/>
        <v>W</v>
      </c>
      <c r="C899" t="str">
        <f t="shared" si="158"/>
        <v>SIMPL-13B</v>
      </c>
      <c r="D899" t="s">
        <v>2349</v>
      </c>
      <c r="E899">
        <f t="shared" ca="1" si="159"/>
        <v>0</v>
      </c>
      <c r="H899" t="str">
        <f t="shared" ca="1" si="160"/>
        <v>'Simpl. all tex-DT PLYWOOD'!</v>
      </c>
      <c r="I899" t="str">
        <f t="shared" ca="1" si="161"/>
        <v>'Simpl. all tex-DT PLYWOOD'!</v>
      </c>
      <c r="J899">
        <f t="shared" ca="1" si="162"/>
        <v>0</v>
      </c>
      <c r="K899">
        <f t="shared" ca="1" si="163"/>
        <v>0</v>
      </c>
      <c r="L899">
        <f t="shared" ca="1" si="164"/>
        <v>0</v>
      </c>
      <c r="M899">
        <f t="shared" ca="1" si="165"/>
        <v>0</v>
      </c>
      <c r="O899" t="str">
        <f t="shared" ca="1" si="166"/>
        <v>D:z</v>
      </c>
      <c r="P899" t="str">
        <f t="shared" ca="1" si="167"/>
        <v>D7:z7</v>
      </c>
    </row>
    <row r="900" spans="1:16">
      <c r="A900" t="str">
        <f t="shared" si="156"/>
        <v>05</v>
      </c>
      <c r="B900" t="str">
        <f t="shared" ca="1" si="157"/>
        <v>W</v>
      </c>
      <c r="C900" t="str">
        <f t="shared" si="158"/>
        <v>SIMPL-13B</v>
      </c>
      <c r="D900" t="s">
        <v>2350</v>
      </c>
      <c r="E900">
        <f t="shared" ca="1" si="159"/>
        <v>0</v>
      </c>
      <c r="H900" t="str">
        <f t="shared" ca="1" si="160"/>
        <v>'Simpl. all tex-DT PLYWOOD'!</v>
      </c>
      <c r="I900" t="str">
        <f t="shared" ca="1" si="161"/>
        <v>'Simpl. all tex-DT PLYWOOD'!</v>
      </c>
      <c r="J900">
        <f t="shared" ca="1" si="162"/>
        <v>0</v>
      </c>
      <c r="K900">
        <f t="shared" ca="1" si="163"/>
        <v>0</v>
      </c>
      <c r="L900">
        <f t="shared" ca="1" si="164"/>
        <v>0</v>
      </c>
      <c r="M900">
        <f t="shared" ca="1" si="165"/>
        <v>0</v>
      </c>
      <c r="O900" t="str">
        <f t="shared" ca="1" si="166"/>
        <v>D:z</v>
      </c>
      <c r="P900" t="str">
        <f t="shared" ca="1" si="167"/>
        <v>D7:z7</v>
      </c>
    </row>
    <row r="901" spans="1:16">
      <c r="A901" t="str">
        <f t="shared" si="156"/>
        <v>06</v>
      </c>
      <c r="B901" t="str">
        <f t="shared" ca="1" si="157"/>
        <v>W</v>
      </c>
      <c r="C901" t="str">
        <f t="shared" si="158"/>
        <v>SIMPL-13B</v>
      </c>
      <c r="D901" t="s">
        <v>2351</v>
      </c>
      <c r="E901">
        <f t="shared" ca="1" si="159"/>
        <v>0</v>
      </c>
      <c r="H901" t="str">
        <f t="shared" ca="1" si="160"/>
        <v>'Simpl. all tex-DT PLYWOOD'!</v>
      </c>
      <c r="I901" t="str">
        <f t="shared" ca="1" si="161"/>
        <v>'Simpl. all tex-DT PLYWOOD'!</v>
      </c>
      <c r="J901">
        <f t="shared" ca="1" si="162"/>
        <v>0</v>
      </c>
      <c r="K901">
        <f t="shared" ca="1" si="163"/>
        <v>0</v>
      </c>
      <c r="L901">
        <f t="shared" ca="1" si="164"/>
        <v>0</v>
      </c>
      <c r="M901">
        <f t="shared" ca="1" si="165"/>
        <v>0</v>
      </c>
      <c r="O901" t="str">
        <f t="shared" ca="1" si="166"/>
        <v>D:z</v>
      </c>
      <c r="P901" t="str">
        <f t="shared" ca="1" si="167"/>
        <v>D7:z7</v>
      </c>
    </row>
    <row r="902" spans="1:16">
      <c r="A902" t="str">
        <f t="shared" si="156"/>
        <v>07</v>
      </c>
      <c r="B902" t="str">
        <f t="shared" ca="1" si="157"/>
        <v>W</v>
      </c>
      <c r="C902" t="str">
        <f t="shared" si="158"/>
        <v>SIMPL-13B</v>
      </c>
      <c r="D902" t="s">
        <v>2352</v>
      </c>
      <c r="E902">
        <f t="shared" ca="1" si="159"/>
        <v>0</v>
      </c>
      <c r="H902" t="str">
        <f t="shared" ca="1" si="160"/>
        <v>'Simpl. all tex-DT PLYWOOD'!</v>
      </c>
      <c r="I902" t="str">
        <f t="shared" ca="1" si="161"/>
        <v>'Simpl. all tex-DT PLYWOOD'!</v>
      </c>
      <c r="J902">
        <f t="shared" ca="1" si="162"/>
        <v>0</v>
      </c>
      <c r="K902">
        <f t="shared" ca="1" si="163"/>
        <v>0</v>
      </c>
      <c r="L902">
        <f t="shared" ca="1" si="164"/>
        <v>0</v>
      </c>
      <c r="M902">
        <f t="shared" ca="1" si="165"/>
        <v>0</v>
      </c>
      <c r="O902" t="str">
        <f t="shared" ca="1" si="166"/>
        <v>D:z</v>
      </c>
      <c r="P902" t="str">
        <f t="shared" ca="1" si="167"/>
        <v>D7:z7</v>
      </c>
    </row>
    <row r="903" spans="1:16">
      <c r="A903" t="str">
        <f t="shared" si="156"/>
        <v>08</v>
      </c>
      <c r="B903" t="str">
        <f t="shared" ca="1" si="157"/>
        <v>W</v>
      </c>
      <c r="C903" t="str">
        <f t="shared" si="158"/>
        <v>SIMPL-13B</v>
      </c>
      <c r="D903" t="s">
        <v>2353</v>
      </c>
      <c r="E903">
        <f t="shared" ca="1" si="159"/>
        <v>0</v>
      </c>
      <c r="H903" t="str">
        <f t="shared" ca="1" si="160"/>
        <v>'Simpl. all tex-DT PLYWOOD'!</v>
      </c>
      <c r="I903" t="str">
        <f t="shared" ca="1" si="161"/>
        <v>'Simpl. all tex-DT PLYWOOD'!</v>
      </c>
      <c r="J903">
        <f t="shared" ca="1" si="162"/>
        <v>0</v>
      </c>
      <c r="K903">
        <f t="shared" ca="1" si="163"/>
        <v>0</v>
      </c>
      <c r="L903">
        <f t="shared" ca="1" si="164"/>
        <v>0</v>
      </c>
      <c r="M903">
        <f t="shared" ca="1" si="165"/>
        <v>0</v>
      </c>
      <c r="O903" t="str">
        <f t="shared" ca="1" si="166"/>
        <v>D:z</v>
      </c>
      <c r="P903" t="str">
        <f t="shared" ca="1" si="167"/>
        <v>D7:z7</v>
      </c>
    </row>
    <row r="904" spans="1:16">
      <c r="A904" t="str">
        <f t="shared" si="156"/>
        <v>09</v>
      </c>
      <c r="B904" t="str">
        <f t="shared" ca="1" si="157"/>
        <v>W</v>
      </c>
      <c r="C904" t="str">
        <f t="shared" si="158"/>
        <v>SIMPL-13B</v>
      </c>
      <c r="D904" t="s">
        <v>2354</v>
      </c>
      <c r="E904">
        <f t="shared" ca="1" si="159"/>
        <v>0</v>
      </c>
      <c r="H904" t="str">
        <f t="shared" ca="1" si="160"/>
        <v>'Simpl. all tex-DT PLYWOOD'!</v>
      </c>
      <c r="I904" t="str">
        <f t="shared" ca="1" si="161"/>
        <v>'Simpl. all tex-DT PLYWOOD'!</v>
      </c>
      <c r="J904">
        <f t="shared" ca="1" si="162"/>
        <v>0</v>
      </c>
      <c r="K904">
        <f t="shared" ca="1" si="163"/>
        <v>0</v>
      </c>
      <c r="L904">
        <f t="shared" ca="1" si="164"/>
        <v>0</v>
      </c>
      <c r="M904">
        <f t="shared" ca="1" si="165"/>
        <v>0</v>
      </c>
      <c r="O904" t="str">
        <f t="shared" ca="1" si="166"/>
        <v>D:z</v>
      </c>
      <c r="P904" t="str">
        <f t="shared" ca="1" si="167"/>
        <v>D7:z7</v>
      </c>
    </row>
    <row r="905" spans="1:16">
      <c r="A905" t="str">
        <f t="shared" si="156"/>
        <v>10</v>
      </c>
      <c r="B905" t="str">
        <f t="shared" ca="1" si="157"/>
        <v>W</v>
      </c>
      <c r="C905" t="str">
        <f t="shared" si="158"/>
        <v>SIMPL-13B</v>
      </c>
      <c r="D905" t="s">
        <v>2355</v>
      </c>
      <c r="E905">
        <f t="shared" ca="1" si="159"/>
        <v>0</v>
      </c>
      <c r="H905" t="str">
        <f t="shared" ca="1" si="160"/>
        <v>'Simpl. all tex-DT PLYWOOD'!</v>
      </c>
      <c r="I905" t="str">
        <f t="shared" ca="1" si="161"/>
        <v>'Simpl. all tex-DT PLYWOOD'!</v>
      </c>
      <c r="J905">
        <f t="shared" ca="1" si="162"/>
        <v>0</v>
      </c>
      <c r="K905">
        <f t="shared" ca="1" si="163"/>
        <v>0</v>
      </c>
      <c r="L905">
        <f t="shared" ca="1" si="164"/>
        <v>0</v>
      </c>
      <c r="M905">
        <f t="shared" ca="1" si="165"/>
        <v>0</v>
      </c>
      <c r="O905" t="str">
        <f t="shared" ca="1" si="166"/>
        <v>D:z</v>
      </c>
      <c r="P905" t="str">
        <f t="shared" ca="1" si="167"/>
        <v>D7:z7</v>
      </c>
    </row>
    <row r="906" spans="1:16">
      <c r="A906" t="str">
        <f t="shared" si="156"/>
        <v>100</v>
      </c>
      <c r="B906" t="str">
        <f t="shared" ca="1" si="157"/>
        <v>W</v>
      </c>
      <c r="C906" t="str">
        <f t="shared" si="158"/>
        <v>SIMPL-13B</v>
      </c>
      <c r="D906" t="s">
        <v>2359</v>
      </c>
      <c r="E906">
        <f t="shared" ca="1" si="159"/>
        <v>0</v>
      </c>
      <c r="H906" t="str">
        <f t="shared" ca="1" si="160"/>
        <v>'Simpl. all tex-DT PLYWOOD'!</v>
      </c>
      <c r="I906" t="str">
        <f t="shared" ca="1" si="161"/>
        <v>'Simpl. all tex-DT PLYWOOD'!</v>
      </c>
      <c r="J906">
        <f t="shared" ca="1" si="162"/>
        <v>0</v>
      </c>
      <c r="K906">
        <f t="shared" ca="1" si="163"/>
        <v>0</v>
      </c>
      <c r="L906">
        <f t="shared" ca="1" si="164"/>
        <v>0</v>
      </c>
      <c r="M906">
        <f t="shared" ca="1" si="165"/>
        <v>0</v>
      </c>
      <c r="O906" t="str">
        <f t="shared" ca="1" si="166"/>
        <v>D:z</v>
      </c>
      <c r="P906" t="str">
        <f t="shared" ca="1" si="167"/>
        <v>D7:z7</v>
      </c>
    </row>
    <row r="907" spans="1:16">
      <c r="A907" t="str">
        <f t="shared" si="156"/>
        <v>11</v>
      </c>
      <c r="B907" t="str">
        <f t="shared" ca="1" si="157"/>
        <v>W</v>
      </c>
      <c r="C907" t="str">
        <f t="shared" si="158"/>
        <v>SIMPL-13B</v>
      </c>
      <c r="D907" t="s">
        <v>2356</v>
      </c>
      <c r="E907">
        <f t="shared" ca="1" si="159"/>
        <v>0</v>
      </c>
      <c r="H907" t="str">
        <f t="shared" ca="1" si="160"/>
        <v>'Simpl. all tex-DT PLYWOOD'!</v>
      </c>
      <c r="I907" t="str">
        <f t="shared" ca="1" si="161"/>
        <v>'Simpl. all tex-DT PLYWOOD'!</v>
      </c>
      <c r="J907">
        <f t="shared" ca="1" si="162"/>
        <v>0</v>
      </c>
      <c r="K907">
        <f t="shared" ca="1" si="163"/>
        <v>0</v>
      </c>
      <c r="L907">
        <f t="shared" ca="1" si="164"/>
        <v>0</v>
      </c>
      <c r="M907">
        <f t="shared" ca="1" si="165"/>
        <v>0</v>
      </c>
      <c r="O907" t="str">
        <f t="shared" ca="1" si="166"/>
        <v>D:z</v>
      </c>
      <c r="P907" t="str">
        <f t="shared" ca="1" si="167"/>
        <v>D7:z7</v>
      </c>
    </row>
    <row r="908" spans="1:16">
      <c r="A908" t="str">
        <f t="shared" si="156"/>
        <v>12</v>
      </c>
      <c r="B908" t="str">
        <f t="shared" ca="1" si="157"/>
        <v>W</v>
      </c>
      <c r="C908" t="str">
        <f t="shared" si="158"/>
        <v>SIMPL-13B</v>
      </c>
      <c r="D908" t="s">
        <v>2357</v>
      </c>
      <c r="E908">
        <f t="shared" ca="1" si="159"/>
        <v>0</v>
      </c>
      <c r="H908" t="str">
        <f t="shared" ca="1" si="160"/>
        <v>'Simpl. all tex-DT PLYWOOD'!</v>
      </c>
      <c r="I908" t="str">
        <f t="shared" ca="1" si="161"/>
        <v>'Simpl. all tex-DT PLYWOOD'!</v>
      </c>
      <c r="J908">
        <f t="shared" ca="1" si="162"/>
        <v>0</v>
      </c>
      <c r="K908">
        <f t="shared" ca="1" si="163"/>
        <v>0</v>
      </c>
      <c r="L908">
        <f t="shared" ca="1" si="164"/>
        <v>0</v>
      </c>
      <c r="M908">
        <f t="shared" ca="1" si="165"/>
        <v>0</v>
      </c>
      <c r="O908" t="str">
        <f t="shared" ca="1" si="166"/>
        <v>D:z</v>
      </c>
      <c r="P908" t="str">
        <f t="shared" ca="1" si="167"/>
        <v>D7:z7</v>
      </c>
    </row>
    <row r="909" spans="1:16">
      <c r="A909" t="str">
        <f t="shared" si="156"/>
        <v>13</v>
      </c>
      <c r="B909" t="str">
        <f t="shared" ca="1" si="157"/>
        <v>W</v>
      </c>
      <c r="C909" t="str">
        <f t="shared" si="158"/>
        <v>SIMPL-13B</v>
      </c>
      <c r="D909" t="s">
        <v>2358</v>
      </c>
      <c r="E909">
        <f t="shared" ca="1" si="159"/>
        <v>0</v>
      </c>
      <c r="H909" t="str">
        <f t="shared" ca="1" si="160"/>
        <v>'Simpl. all tex-DT PLYWOOD'!</v>
      </c>
      <c r="I909" t="str">
        <f t="shared" ca="1" si="161"/>
        <v>'Simpl. all tex-DT PLYWOOD'!</v>
      </c>
      <c r="J909">
        <f t="shared" ca="1" si="162"/>
        <v>0</v>
      </c>
      <c r="K909">
        <f t="shared" ca="1" si="163"/>
        <v>0</v>
      </c>
      <c r="L909">
        <f t="shared" ca="1" si="164"/>
        <v>0</v>
      </c>
      <c r="M909">
        <f t="shared" ca="1" si="165"/>
        <v>0</v>
      </c>
      <c r="O909" t="str">
        <f t="shared" ca="1" si="166"/>
        <v>D:z</v>
      </c>
      <c r="P909" t="str">
        <f t="shared" ca="1" si="167"/>
        <v>D7:z7</v>
      </c>
    </row>
    <row r="910" spans="1:16">
      <c r="A910" t="str">
        <f t="shared" si="156"/>
        <v>15</v>
      </c>
      <c r="B910" t="str">
        <f t="shared" ca="1" si="157"/>
        <v>W</v>
      </c>
      <c r="C910" t="str">
        <f t="shared" si="158"/>
        <v>SIMPL-13B</v>
      </c>
      <c r="D910" t="s">
        <v>4948</v>
      </c>
      <c r="E910">
        <f t="shared" ca="1" si="159"/>
        <v>0</v>
      </c>
      <c r="H910" t="str">
        <f t="shared" ca="1" si="160"/>
        <v>'Simpl. all tex-DT PLYWOOD'!</v>
      </c>
      <c r="I910" t="str">
        <f t="shared" ca="1" si="161"/>
        <v>'Simpl. all tex-DT PLYWOOD'!</v>
      </c>
      <c r="J910">
        <f t="shared" ca="1" si="162"/>
        <v>0</v>
      </c>
      <c r="K910">
        <f t="shared" ca="1" si="163"/>
        <v>0</v>
      </c>
      <c r="L910">
        <f t="shared" ca="1" si="164"/>
        <v>0</v>
      </c>
      <c r="M910">
        <f t="shared" ca="1" si="165"/>
        <v>0</v>
      </c>
      <c r="O910" t="str">
        <f t="shared" ca="1" si="166"/>
        <v>D:z</v>
      </c>
      <c r="P910" t="str">
        <f t="shared" ca="1" si="167"/>
        <v>D7:z7</v>
      </c>
    </row>
    <row r="911" spans="1:16">
      <c r="A911" t="str">
        <f t="shared" ref="A911:A974" si="168">MID(D911,LEN(C911)+2,LEN(D911)-LEN(C911))</f>
        <v>01</v>
      </c>
      <c r="B911" t="str">
        <f t="shared" ref="B911:B974" ca="1" si="169">VLOOKUP(H911,$A$1:$K$4,11,FALSE)</f>
        <v>W</v>
      </c>
      <c r="C911" t="str">
        <f t="shared" ref="C911:C974" si="170">IF(RIGHT(LEFT(D911,LEN(D911)-3),1)="-",LEFT(D911,LEN(D911)-4),LEFT(D911,LEN(D911)-3))</f>
        <v>SIMPL-13B-C</v>
      </c>
      <c r="D911" t="s">
        <v>6131</v>
      </c>
      <c r="E911">
        <f t="shared" ref="E911:E974" ca="1" si="171">IFERROR(VLOOKUP(C911,INDIRECT($H911&amp;$O911),MATCH($A911,INDIRECT($H911&amp;$P911),0),FALSE),0)</f>
        <v>0</v>
      </c>
      <c r="H911" t="str">
        <f t="shared" ref="H911:H974" ca="1" si="172">IF(I911&lt;&gt;0,I911,IF(J911&lt;&gt;0,J911,IF(K911&lt;&gt;0,K911,IF(L911&lt;&gt;0,L911,IF(M911&lt;&gt;0,M911,N911)))))</f>
        <v>'(more) Simpl. Textures PLYWOOD'!</v>
      </c>
      <c r="I911">
        <f t="shared" ref="I911:I974" ca="1" si="173">IF(IFERROR(VLOOKUP(C911,INDIRECT($G$7&amp;"D:D"),1,FALSE),0)&lt;&gt;0,I$13,0)</f>
        <v>0</v>
      </c>
      <c r="J911" t="str">
        <f t="shared" ref="J911:J974" ca="1" si="174">IF(IFERROR(VLOOKUP(C911,INDIRECT($G$8&amp;"D:D"),1,FALSE),0)&lt;&gt;0,J$13,0)</f>
        <v>'(more) Simpl. Textures PLYWOOD'!</v>
      </c>
      <c r="K911">
        <f t="shared" ref="K911:K974" ca="1" si="175">IF(IFERROR(VLOOKUP($C911,INDIRECT($G$9&amp;"d:d"),1,FALSE),0)&lt;&gt;0,K$13,0)</f>
        <v>0</v>
      </c>
      <c r="L911">
        <f t="shared" ref="L911:L974" ca="1" si="176">IF(IFERROR(VLOOKUP($C911,INDIRECT($G$10&amp;"d:d"),1,FALSE),0)&lt;&gt;0,L$13,0)</f>
        <v>0</v>
      </c>
      <c r="M911">
        <f t="shared" ref="M911:M974" ca="1" si="177">IF(IFERROR(VLOOKUP($C911,INDIRECT($G$11&amp;"d:d"),1,FALSE),0)&lt;&gt;0,M$13,0)</f>
        <v>0</v>
      </c>
      <c r="O911" t="str">
        <f t="shared" ref="O911:O974" ca="1" si="178">VLOOKUP($H911,$G$7:$I$11,2,FALSE)</f>
        <v>D:N</v>
      </c>
      <c r="P911" t="str">
        <f t="shared" ref="P911:P974" ca="1" si="179">VLOOKUP($H911,$G$7:$I$11,3,FALSE)</f>
        <v>D7:N7</v>
      </c>
    </row>
    <row r="912" spans="1:16">
      <c r="A912" t="str">
        <f t="shared" si="168"/>
        <v>16</v>
      </c>
      <c r="B912" t="str">
        <f t="shared" ca="1" si="169"/>
        <v>W</v>
      </c>
      <c r="C912" t="str">
        <f t="shared" si="170"/>
        <v>SIMPL-13B-N-NT</v>
      </c>
      <c r="D912" t="s">
        <v>5649</v>
      </c>
      <c r="E912">
        <f t="shared" ca="1" si="171"/>
        <v>0</v>
      </c>
      <c r="H912" t="str">
        <f t="shared" ca="1" si="172"/>
        <v>'(more) Simpl. Textures PLYWOOD'!</v>
      </c>
      <c r="I912">
        <f t="shared" ca="1" si="173"/>
        <v>0</v>
      </c>
      <c r="J912" t="str">
        <f t="shared" ca="1" si="174"/>
        <v>'(more) Simpl. Textures PLYWOOD'!</v>
      </c>
      <c r="K912">
        <f t="shared" ca="1" si="175"/>
        <v>0</v>
      </c>
      <c r="L912">
        <f t="shared" ca="1" si="176"/>
        <v>0</v>
      </c>
      <c r="M912">
        <f t="shared" ca="1" si="177"/>
        <v>0</v>
      </c>
      <c r="O912" t="str">
        <f t="shared" ca="1" si="178"/>
        <v>D:N</v>
      </c>
      <c r="P912" t="str">
        <f t="shared" ca="1" si="179"/>
        <v>D7:N7</v>
      </c>
    </row>
    <row r="913" spans="1:16">
      <c r="A913" t="str">
        <f t="shared" si="168"/>
        <v>16</v>
      </c>
      <c r="B913" t="str">
        <f t="shared" ca="1" si="169"/>
        <v>W</v>
      </c>
      <c r="C913" t="str">
        <f t="shared" si="170"/>
        <v>SIMPL-13B-N-T</v>
      </c>
      <c r="D913" t="s">
        <v>5809</v>
      </c>
      <c r="E913">
        <f t="shared" ca="1" si="171"/>
        <v>0</v>
      </c>
      <c r="H913" t="str">
        <f t="shared" ca="1" si="172"/>
        <v>'(more) Simpl. Textures PLYWOOD'!</v>
      </c>
      <c r="I913">
        <f t="shared" ca="1" si="173"/>
        <v>0</v>
      </c>
      <c r="J913" t="str">
        <f t="shared" ca="1" si="174"/>
        <v>'(more) Simpl. Textures PLYWOOD'!</v>
      </c>
      <c r="K913">
        <f t="shared" ca="1" si="175"/>
        <v>0</v>
      </c>
      <c r="L913">
        <f t="shared" ca="1" si="176"/>
        <v>0</v>
      </c>
      <c r="M913">
        <f t="shared" ca="1" si="177"/>
        <v>0</v>
      </c>
      <c r="O913" t="str">
        <f t="shared" ca="1" si="178"/>
        <v>D:N</v>
      </c>
      <c r="P913" t="str">
        <f t="shared" ca="1" si="179"/>
        <v>D7:N7</v>
      </c>
    </row>
    <row r="914" spans="1:16">
      <c r="A914" t="str">
        <f t="shared" si="168"/>
        <v>01</v>
      </c>
      <c r="B914" t="str">
        <f t="shared" ca="1" si="169"/>
        <v>W</v>
      </c>
      <c r="C914" t="str">
        <f t="shared" si="170"/>
        <v>SIMPL-13B-T</v>
      </c>
      <c r="D914" t="s">
        <v>4290</v>
      </c>
      <c r="E914">
        <f t="shared" ca="1" si="171"/>
        <v>0</v>
      </c>
      <c r="H914" t="str">
        <f t="shared" ca="1" si="172"/>
        <v>'Simpl. all tex-DT PLYWOOD'!</v>
      </c>
      <c r="I914" t="str">
        <f t="shared" ca="1" si="173"/>
        <v>'Simpl. all tex-DT PLYWOOD'!</v>
      </c>
      <c r="J914">
        <f t="shared" ca="1" si="174"/>
        <v>0</v>
      </c>
      <c r="K914">
        <f t="shared" ca="1" si="175"/>
        <v>0</v>
      </c>
      <c r="L914">
        <f t="shared" ca="1" si="176"/>
        <v>0</v>
      </c>
      <c r="M914">
        <f t="shared" ca="1" si="177"/>
        <v>0</v>
      </c>
      <c r="O914" t="str">
        <f t="shared" ca="1" si="178"/>
        <v>D:z</v>
      </c>
      <c r="P914" t="str">
        <f t="shared" ca="1" si="179"/>
        <v>D7:z7</v>
      </c>
    </row>
    <row r="915" spans="1:16">
      <c r="A915" t="str">
        <f t="shared" si="168"/>
        <v>02</v>
      </c>
      <c r="B915" t="str">
        <f t="shared" ca="1" si="169"/>
        <v>W</v>
      </c>
      <c r="C915" t="str">
        <f t="shared" si="170"/>
        <v>SIMPL-13B-T</v>
      </c>
      <c r="D915" t="s">
        <v>4291</v>
      </c>
      <c r="E915">
        <f t="shared" ca="1" si="171"/>
        <v>0</v>
      </c>
      <c r="H915" t="str">
        <f t="shared" ca="1" si="172"/>
        <v>'Simpl. all tex-DT PLYWOOD'!</v>
      </c>
      <c r="I915" t="str">
        <f t="shared" ca="1" si="173"/>
        <v>'Simpl. all tex-DT PLYWOOD'!</v>
      </c>
      <c r="J915">
        <f t="shared" ca="1" si="174"/>
        <v>0</v>
      </c>
      <c r="K915">
        <f t="shared" ca="1" si="175"/>
        <v>0</v>
      </c>
      <c r="L915">
        <f t="shared" ca="1" si="176"/>
        <v>0</v>
      </c>
      <c r="M915">
        <f t="shared" ca="1" si="177"/>
        <v>0</v>
      </c>
      <c r="O915" t="str">
        <f t="shared" ca="1" si="178"/>
        <v>D:z</v>
      </c>
      <c r="P915" t="str">
        <f t="shared" ca="1" si="179"/>
        <v>D7:z7</v>
      </c>
    </row>
    <row r="916" spans="1:16">
      <c r="A916" t="str">
        <f t="shared" si="168"/>
        <v>03</v>
      </c>
      <c r="B916" t="str">
        <f t="shared" ca="1" si="169"/>
        <v>W</v>
      </c>
      <c r="C916" t="str">
        <f t="shared" si="170"/>
        <v>SIMPL-13B-T</v>
      </c>
      <c r="D916" t="s">
        <v>4292</v>
      </c>
      <c r="E916">
        <f t="shared" ca="1" si="171"/>
        <v>0</v>
      </c>
      <c r="H916" t="str">
        <f t="shared" ca="1" si="172"/>
        <v>'Simpl. all tex-DT PLYWOOD'!</v>
      </c>
      <c r="I916" t="str">
        <f t="shared" ca="1" si="173"/>
        <v>'Simpl. all tex-DT PLYWOOD'!</v>
      </c>
      <c r="J916">
        <f t="shared" ca="1" si="174"/>
        <v>0</v>
      </c>
      <c r="K916">
        <f t="shared" ca="1" si="175"/>
        <v>0</v>
      </c>
      <c r="L916">
        <f t="shared" ca="1" si="176"/>
        <v>0</v>
      </c>
      <c r="M916">
        <f t="shared" ca="1" si="177"/>
        <v>0</v>
      </c>
      <c r="O916" t="str">
        <f t="shared" ca="1" si="178"/>
        <v>D:z</v>
      </c>
      <c r="P916" t="str">
        <f t="shared" ca="1" si="179"/>
        <v>D7:z7</v>
      </c>
    </row>
    <row r="917" spans="1:16">
      <c r="A917" t="str">
        <f t="shared" si="168"/>
        <v>04</v>
      </c>
      <c r="B917" t="str">
        <f t="shared" ca="1" si="169"/>
        <v>W</v>
      </c>
      <c r="C917" t="str">
        <f t="shared" si="170"/>
        <v>SIMPL-13B-T</v>
      </c>
      <c r="D917" t="s">
        <v>4293</v>
      </c>
      <c r="E917">
        <f t="shared" ca="1" si="171"/>
        <v>0</v>
      </c>
      <c r="H917" t="str">
        <f t="shared" ca="1" si="172"/>
        <v>'Simpl. all tex-DT PLYWOOD'!</v>
      </c>
      <c r="I917" t="str">
        <f t="shared" ca="1" si="173"/>
        <v>'Simpl. all tex-DT PLYWOOD'!</v>
      </c>
      <c r="J917">
        <f t="shared" ca="1" si="174"/>
        <v>0</v>
      </c>
      <c r="K917">
        <f t="shared" ca="1" si="175"/>
        <v>0</v>
      </c>
      <c r="L917">
        <f t="shared" ca="1" si="176"/>
        <v>0</v>
      </c>
      <c r="M917">
        <f t="shared" ca="1" si="177"/>
        <v>0</v>
      </c>
      <c r="O917" t="str">
        <f t="shared" ca="1" si="178"/>
        <v>D:z</v>
      </c>
      <c r="P917" t="str">
        <f t="shared" ca="1" si="179"/>
        <v>D7:z7</v>
      </c>
    </row>
    <row r="918" spans="1:16">
      <c r="A918" t="str">
        <f t="shared" si="168"/>
        <v>05</v>
      </c>
      <c r="B918" t="str">
        <f t="shared" ca="1" si="169"/>
        <v>W</v>
      </c>
      <c r="C918" t="str">
        <f t="shared" si="170"/>
        <v>SIMPL-13B-T</v>
      </c>
      <c r="D918" t="s">
        <v>4294</v>
      </c>
      <c r="E918">
        <f t="shared" ca="1" si="171"/>
        <v>0</v>
      </c>
      <c r="H918" t="str">
        <f t="shared" ca="1" si="172"/>
        <v>'Simpl. all tex-DT PLYWOOD'!</v>
      </c>
      <c r="I918" t="str">
        <f t="shared" ca="1" si="173"/>
        <v>'Simpl. all tex-DT PLYWOOD'!</v>
      </c>
      <c r="J918">
        <f t="shared" ca="1" si="174"/>
        <v>0</v>
      </c>
      <c r="K918">
        <f t="shared" ca="1" si="175"/>
        <v>0</v>
      </c>
      <c r="L918">
        <f t="shared" ca="1" si="176"/>
        <v>0</v>
      </c>
      <c r="M918">
        <f t="shared" ca="1" si="177"/>
        <v>0</v>
      </c>
      <c r="O918" t="str">
        <f t="shared" ca="1" si="178"/>
        <v>D:z</v>
      </c>
      <c r="P918" t="str">
        <f t="shared" ca="1" si="179"/>
        <v>D7:z7</v>
      </c>
    </row>
    <row r="919" spans="1:16">
      <c r="A919" t="str">
        <f t="shared" si="168"/>
        <v>06</v>
      </c>
      <c r="B919" t="str">
        <f t="shared" ca="1" si="169"/>
        <v>W</v>
      </c>
      <c r="C919" t="str">
        <f t="shared" si="170"/>
        <v>SIMPL-13B-T</v>
      </c>
      <c r="D919" t="s">
        <v>4295</v>
      </c>
      <c r="E919">
        <f t="shared" ca="1" si="171"/>
        <v>0</v>
      </c>
      <c r="H919" t="str">
        <f t="shared" ca="1" si="172"/>
        <v>'Simpl. all tex-DT PLYWOOD'!</v>
      </c>
      <c r="I919" t="str">
        <f t="shared" ca="1" si="173"/>
        <v>'Simpl. all tex-DT PLYWOOD'!</v>
      </c>
      <c r="J919">
        <f t="shared" ca="1" si="174"/>
        <v>0</v>
      </c>
      <c r="K919">
        <f t="shared" ca="1" si="175"/>
        <v>0</v>
      </c>
      <c r="L919">
        <f t="shared" ca="1" si="176"/>
        <v>0</v>
      </c>
      <c r="M919">
        <f t="shared" ca="1" si="177"/>
        <v>0</v>
      </c>
      <c r="O919" t="str">
        <f t="shared" ca="1" si="178"/>
        <v>D:z</v>
      </c>
      <c r="P919" t="str">
        <f t="shared" ca="1" si="179"/>
        <v>D7:z7</v>
      </c>
    </row>
    <row r="920" spans="1:16">
      <c r="A920" t="str">
        <f t="shared" si="168"/>
        <v>07</v>
      </c>
      <c r="B920" t="str">
        <f t="shared" ca="1" si="169"/>
        <v>W</v>
      </c>
      <c r="C920" t="str">
        <f t="shared" si="170"/>
        <v>SIMPL-13B-T</v>
      </c>
      <c r="D920" t="s">
        <v>4296</v>
      </c>
      <c r="E920">
        <f t="shared" ca="1" si="171"/>
        <v>0</v>
      </c>
      <c r="H920" t="str">
        <f t="shared" ca="1" si="172"/>
        <v>'Simpl. all tex-DT PLYWOOD'!</v>
      </c>
      <c r="I920" t="str">
        <f t="shared" ca="1" si="173"/>
        <v>'Simpl. all tex-DT PLYWOOD'!</v>
      </c>
      <c r="J920">
        <f t="shared" ca="1" si="174"/>
        <v>0</v>
      </c>
      <c r="K920">
        <f t="shared" ca="1" si="175"/>
        <v>0</v>
      </c>
      <c r="L920">
        <f t="shared" ca="1" si="176"/>
        <v>0</v>
      </c>
      <c r="M920">
        <f t="shared" ca="1" si="177"/>
        <v>0</v>
      </c>
      <c r="O920" t="str">
        <f t="shared" ca="1" si="178"/>
        <v>D:z</v>
      </c>
      <c r="P920" t="str">
        <f t="shared" ca="1" si="179"/>
        <v>D7:z7</v>
      </c>
    </row>
    <row r="921" spans="1:16">
      <c r="A921" t="str">
        <f t="shared" si="168"/>
        <v>08</v>
      </c>
      <c r="B921" t="str">
        <f t="shared" ca="1" si="169"/>
        <v>W</v>
      </c>
      <c r="C921" t="str">
        <f t="shared" si="170"/>
        <v>SIMPL-13B-T</v>
      </c>
      <c r="D921" t="s">
        <v>4297</v>
      </c>
      <c r="E921">
        <f t="shared" ca="1" si="171"/>
        <v>0</v>
      </c>
      <c r="H921" t="str">
        <f t="shared" ca="1" si="172"/>
        <v>'Simpl. all tex-DT PLYWOOD'!</v>
      </c>
      <c r="I921" t="str">
        <f t="shared" ca="1" si="173"/>
        <v>'Simpl. all tex-DT PLYWOOD'!</v>
      </c>
      <c r="J921">
        <f t="shared" ca="1" si="174"/>
        <v>0</v>
      </c>
      <c r="K921">
        <f t="shared" ca="1" si="175"/>
        <v>0</v>
      </c>
      <c r="L921">
        <f t="shared" ca="1" si="176"/>
        <v>0</v>
      </c>
      <c r="M921">
        <f t="shared" ca="1" si="177"/>
        <v>0</v>
      </c>
      <c r="O921" t="str">
        <f t="shared" ca="1" si="178"/>
        <v>D:z</v>
      </c>
      <c r="P921" t="str">
        <f t="shared" ca="1" si="179"/>
        <v>D7:z7</v>
      </c>
    </row>
    <row r="922" spans="1:16">
      <c r="A922" t="str">
        <f t="shared" si="168"/>
        <v>09</v>
      </c>
      <c r="B922" t="str">
        <f t="shared" ca="1" si="169"/>
        <v>W</v>
      </c>
      <c r="C922" t="str">
        <f t="shared" si="170"/>
        <v>SIMPL-13B-T</v>
      </c>
      <c r="D922" t="s">
        <v>4298</v>
      </c>
      <c r="E922">
        <f t="shared" ca="1" si="171"/>
        <v>0</v>
      </c>
      <c r="H922" t="str">
        <f t="shared" ca="1" si="172"/>
        <v>'Simpl. all tex-DT PLYWOOD'!</v>
      </c>
      <c r="I922" t="str">
        <f t="shared" ca="1" si="173"/>
        <v>'Simpl. all tex-DT PLYWOOD'!</v>
      </c>
      <c r="J922">
        <f t="shared" ca="1" si="174"/>
        <v>0</v>
      </c>
      <c r="K922">
        <f t="shared" ca="1" si="175"/>
        <v>0</v>
      </c>
      <c r="L922">
        <f t="shared" ca="1" si="176"/>
        <v>0</v>
      </c>
      <c r="M922">
        <f t="shared" ca="1" si="177"/>
        <v>0</v>
      </c>
      <c r="O922" t="str">
        <f t="shared" ca="1" si="178"/>
        <v>D:z</v>
      </c>
      <c r="P922" t="str">
        <f t="shared" ca="1" si="179"/>
        <v>D7:z7</v>
      </c>
    </row>
    <row r="923" spans="1:16">
      <c r="A923" t="str">
        <f t="shared" si="168"/>
        <v>10</v>
      </c>
      <c r="B923" t="str">
        <f t="shared" ca="1" si="169"/>
        <v>W</v>
      </c>
      <c r="C923" t="str">
        <f t="shared" si="170"/>
        <v>SIMPL-13B-T</v>
      </c>
      <c r="D923" t="s">
        <v>4299</v>
      </c>
      <c r="E923">
        <f t="shared" ca="1" si="171"/>
        <v>0</v>
      </c>
      <c r="H923" t="str">
        <f t="shared" ca="1" si="172"/>
        <v>'Simpl. all tex-DT PLYWOOD'!</v>
      </c>
      <c r="I923" t="str">
        <f t="shared" ca="1" si="173"/>
        <v>'Simpl. all tex-DT PLYWOOD'!</v>
      </c>
      <c r="J923">
        <f t="shared" ca="1" si="174"/>
        <v>0</v>
      </c>
      <c r="K923">
        <f t="shared" ca="1" si="175"/>
        <v>0</v>
      </c>
      <c r="L923">
        <f t="shared" ca="1" si="176"/>
        <v>0</v>
      </c>
      <c r="M923">
        <f t="shared" ca="1" si="177"/>
        <v>0</v>
      </c>
      <c r="O923" t="str">
        <f t="shared" ca="1" si="178"/>
        <v>D:z</v>
      </c>
      <c r="P923" t="str">
        <f t="shared" ca="1" si="179"/>
        <v>D7:z7</v>
      </c>
    </row>
    <row r="924" spans="1:16">
      <c r="A924" t="str">
        <f t="shared" si="168"/>
        <v>100</v>
      </c>
      <c r="B924" t="str">
        <f t="shared" ca="1" si="169"/>
        <v>W</v>
      </c>
      <c r="C924" t="str">
        <f t="shared" si="170"/>
        <v>SIMPL-13B-T</v>
      </c>
      <c r="D924" t="s">
        <v>4303</v>
      </c>
      <c r="E924">
        <f t="shared" ca="1" si="171"/>
        <v>0</v>
      </c>
      <c r="H924" t="str">
        <f t="shared" ca="1" si="172"/>
        <v>'Simpl. all tex-DT PLYWOOD'!</v>
      </c>
      <c r="I924" t="str">
        <f t="shared" ca="1" si="173"/>
        <v>'Simpl. all tex-DT PLYWOOD'!</v>
      </c>
      <c r="J924">
        <f t="shared" ca="1" si="174"/>
        <v>0</v>
      </c>
      <c r="K924">
        <f t="shared" ca="1" si="175"/>
        <v>0</v>
      </c>
      <c r="L924">
        <f t="shared" ca="1" si="176"/>
        <v>0</v>
      </c>
      <c r="M924">
        <f t="shared" ca="1" si="177"/>
        <v>0</v>
      </c>
      <c r="O924" t="str">
        <f t="shared" ca="1" si="178"/>
        <v>D:z</v>
      </c>
      <c r="P924" t="str">
        <f t="shared" ca="1" si="179"/>
        <v>D7:z7</v>
      </c>
    </row>
    <row r="925" spans="1:16">
      <c r="A925" t="str">
        <f t="shared" si="168"/>
        <v>11</v>
      </c>
      <c r="B925" t="str">
        <f t="shared" ca="1" si="169"/>
        <v>W</v>
      </c>
      <c r="C925" t="str">
        <f t="shared" si="170"/>
        <v>SIMPL-13B-T</v>
      </c>
      <c r="D925" t="s">
        <v>4300</v>
      </c>
      <c r="E925">
        <f t="shared" ca="1" si="171"/>
        <v>0</v>
      </c>
      <c r="H925" t="str">
        <f t="shared" ca="1" si="172"/>
        <v>'Simpl. all tex-DT PLYWOOD'!</v>
      </c>
      <c r="I925" t="str">
        <f t="shared" ca="1" si="173"/>
        <v>'Simpl. all tex-DT PLYWOOD'!</v>
      </c>
      <c r="J925">
        <f t="shared" ca="1" si="174"/>
        <v>0</v>
      </c>
      <c r="K925">
        <f t="shared" ca="1" si="175"/>
        <v>0</v>
      </c>
      <c r="L925">
        <f t="shared" ca="1" si="176"/>
        <v>0</v>
      </c>
      <c r="M925">
        <f t="shared" ca="1" si="177"/>
        <v>0</v>
      </c>
      <c r="O925" t="str">
        <f t="shared" ca="1" si="178"/>
        <v>D:z</v>
      </c>
      <c r="P925" t="str">
        <f t="shared" ca="1" si="179"/>
        <v>D7:z7</v>
      </c>
    </row>
    <row r="926" spans="1:16">
      <c r="A926" t="str">
        <f t="shared" si="168"/>
        <v>12</v>
      </c>
      <c r="B926" t="str">
        <f t="shared" ca="1" si="169"/>
        <v>W</v>
      </c>
      <c r="C926" t="str">
        <f t="shared" si="170"/>
        <v>SIMPL-13B-T</v>
      </c>
      <c r="D926" t="s">
        <v>4301</v>
      </c>
      <c r="E926">
        <f t="shared" ca="1" si="171"/>
        <v>0</v>
      </c>
      <c r="H926" t="str">
        <f t="shared" ca="1" si="172"/>
        <v>'Simpl. all tex-DT PLYWOOD'!</v>
      </c>
      <c r="I926" t="str">
        <f t="shared" ca="1" si="173"/>
        <v>'Simpl. all tex-DT PLYWOOD'!</v>
      </c>
      <c r="J926">
        <f t="shared" ca="1" si="174"/>
        <v>0</v>
      </c>
      <c r="K926">
        <f t="shared" ca="1" si="175"/>
        <v>0</v>
      </c>
      <c r="L926">
        <f t="shared" ca="1" si="176"/>
        <v>0</v>
      </c>
      <c r="M926">
        <f t="shared" ca="1" si="177"/>
        <v>0</v>
      </c>
      <c r="O926" t="str">
        <f t="shared" ca="1" si="178"/>
        <v>D:z</v>
      </c>
      <c r="P926" t="str">
        <f t="shared" ca="1" si="179"/>
        <v>D7:z7</v>
      </c>
    </row>
    <row r="927" spans="1:16">
      <c r="A927" t="str">
        <f t="shared" si="168"/>
        <v>13</v>
      </c>
      <c r="B927" t="str">
        <f t="shared" ca="1" si="169"/>
        <v>W</v>
      </c>
      <c r="C927" t="str">
        <f t="shared" si="170"/>
        <v>SIMPL-13B-T</v>
      </c>
      <c r="D927" t="s">
        <v>4302</v>
      </c>
      <c r="E927">
        <f t="shared" ca="1" si="171"/>
        <v>0</v>
      </c>
      <c r="H927" t="str">
        <f t="shared" ca="1" si="172"/>
        <v>'Simpl. all tex-DT PLYWOOD'!</v>
      </c>
      <c r="I927" t="str">
        <f t="shared" ca="1" si="173"/>
        <v>'Simpl. all tex-DT PLYWOOD'!</v>
      </c>
      <c r="J927">
        <f t="shared" ca="1" si="174"/>
        <v>0</v>
      </c>
      <c r="K927">
        <f t="shared" ca="1" si="175"/>
        <v>0</v>
      </c>
      <c r="L927">
        <f t="shared" ca="1" si="176"/>
        <v>0</v>
      </c>
      <c r="M927">
        <f t="shared" ca="1" si="177"/>
        <v>0</v>
      </c>
      <c r="O927" t="str">
        <f t="shared" ca="1" si="178"/>
        <v>D:z</v>
      </c>
      <c r="P927" t="str">
        <f t="shared" ca="1" si="179"/>
        <v>D7:z7</v>
      </c>
    </row>
    <row r="928" spans="1:16">
      <c r="A928" t="str">
        <f t="shared" si="168"/>
        <v>15</v>
      </c>
      <c r="B928" t="str">
        <f t="shared" ca="1" si="169"/>
        <v>W</v>
      </c>
      <c r="C928" t="str">
        <f t="shared" si="170"/>
        <v>SIMPL-13B-T</v>
      </c>
      <c r="D928" t="s">
        <v>4721</v>
      </c>
      <c r="E928">
        <f t="shared" ca="1" si="171"/>
        <v>0</v>
      </c>
      <c r="H928" t="str">
        <f t="shared" ca="1" si="172"/>
        <v>'Simpl. all tex-DT PLYWOOD'!</v>
      </c>
      <c r="I928" t="str">
        <f t="shared" ca="1" si="173"/>
        <v>'Simpl. all tex-DT PLYWOOD'!</v>
      </c>
      <c r="J928">
        <f t="shared" ca="1" si="174"/>
        <v>0</v>
      </c>
      <c r="K928">
        <f t="shared" ca="1" si="175"/>
        <v>0</v>
      </c>
      <c r="L928">
        <f t="shared" ca="1" si="176"/>
        <v>0</v>
      </c>
      <c r="M928">
        <f t="shared" ca="1" si="177"/>
        <v>0</v>
      </c>
      <c r="O928" t="str">
        <f t="shared" ca="1" si="178"/>
        <v>D:z</v>
      </c>
      <c r="P928" t="str">
        <f t="shared" ca="1" si="179"/>
        <v>D7:z7</v>
      </c>
    </row>
    <row r="929" spans="1:16">
      <c r="A929" t="str">
        <f t="shared" si="168"/>
        <v>01</v>
      </c>
      <c r="B929" t="str">
        <f t="shared" ca="1" si="169"/>
        <v>W</v>
      </c>
      <c r="C929" t="str">
        <f t="shared" si="170"/>
        <v>SIMPL-13C</v>
      </c>
      <c r="D929" t="s">
        <v>2361</v>
      </c>
      <c r="E929">
        <f t="shared" ca="1" si="171"/>
        <v>0</v>
      </c>
      <c r="H929" t="str">
        <f t="shared" ca="1" si="172"/>
        <v>'Simpl. all tex-DT PLYWOOD'!</v>
      </c>
      <c r="I929" t="str">
        <f t="shared" ca="1" si="173"/>
        <v>'Simpl. all tex-DT PLYWOOD'!</v>
      </c>
      <c r="J929">
        <f t="shared" ca="1" si="174"/>
        <v>0</v>
      </c>
      <c r="K929">
        <f t="shared" ca="1" si="175"/>
        <v>0</v>
      </c>
      <c r="L929">
        <f t="shared" ca="1" si="176"/>
        <v>0</v>
      </c>
      <c r="M929">
        <f t="shared" ca="1" si="177"/>
        <v>0</v>
      </c>
      <c r="O929" t="str">
        <f t="shared" ca="1" si="178"/>
        <v>D:z</v>
      </c>
      <c r="P929" t="str">
        <f t="shared" ca="1" si="179"/>
        <v>D7:z7</v>
      </c>
    </row>
    <row r="930" spans="1:16">
      <c r="A930" t="str">
        <f t="shared" si="168"/>
        <v>02</v>
      </c>
      <c r="B930" t="str">
        <f t="shared" ca="1" si="169"/>
        <v>W</v>
      </c>
      <c r="C930" t="str">
        <f t="shared" si="170"/>
        <v>SIMPL-13C</v>
      </c>
      <c r="D930" t="s">
        <v>2362</v>
      </c>
      <c r="E930">
        <f t="shared" ca="1" si="171"/>
        <v>0</v>
      </c>
      <c r="H930" t="str">
        <f t="shared" ca="1" si="172"/>
        <v>'Simpl. all tex-DT PLYWOOD'!</v>
      </c>
      <c r="I930" t="str">
        <f t="shared" ca="1" si="173"/>
        <v>'Simpl. all tex-DT PLYWOOD'!</v>
      </c>
      <c r="J930">
        <f t="shared" ca="1" si="174"/>
        <v>0</v>
      </c>
      <c r="K930">
        <f t="shared" ca="1" si="175"/>
        <v>0</v>
      </c>
      <c r="L930">
        <f t="shared" ca="1" si="176"/>
        <v>0</v>
      </c>
      <c r="M930">
        <f t="shared" ca="1" si="177"/>
        <v>0</v>
      </c>
      <c r="O930" t="str">
        <f t="shared" ca="1" si="178"/>
        <v>D:z</v>
      </c>
      <c r="P930" t="str">
        <f t="shared" ca="1" si="179"/>
        <v>D7:z7</v>
      </c>
    </row>
    <row r="931" spans="1:16">
      <c r="A931" t="str">
        <f t="shared" si="168"/>
        <v>03</v>
      </c>
      <c r="B931" t="str">
        <f t="shared" ca="1" si="169"/>
        <v>W</v>
      </c>
      <c r="C931" t="str">
        <f t="shared" si="170"/>
        <v>SIMPL-13C</v>
      </c>
      <c r="D931" t="s">
        <v>2363</v>
      </c>
      <c r="E931">
        <f t="shared" ca="1" si="171"/>
        <v>0</v>
      </c>
      <c r="H931" t="str">
        <f t="shared" ca="1" si="172"/>
        <v>'Simpl. all tex-DT PLYWOOD'!</v>
      </c>
      <c r="I931" t="str">
        <f t="shared" ca="1" si="173"/>
        <v>'Simpl. all tex-DT PLYWOOD'!</v>
      </c>
      <c r="J931">
        <f t="shared" ca="1" si="174"/>
        <v>0</v>
      </c>
      <c r="K931">
        <f t="shared" ca="1" si="175"/>
        <v>0</v>
      </c>
      <c r="L931">
        <f t="shared" ca="1" si="176"/>
        <v>0</v>
      </c>
      <c r="M931">
        <f t="shared" ca="1" si="177"/>
        <v>0</v>
      </c>
      <c r="O931" t="str">
        <f t="shared" ca="1" si="178"/>
        <v>D:z</v>
      </c>
      <c r="P931" t="str">
        <f t="shared" ca="1" si="179"/>
        <v>D7:z7</v>
      </c>
    </row>
    <row r="932" spans="1:16">
      <c r="A932" t="str">
        <f t="shared" si="168"/>
        <v>04</v>
      </c>
      <c r="B932" t="str">
        <f t="shared" ca="1" si="169"/>
        <v>W</v>
      </c>
      <c r="C932" t="str">
        <f t="shared" si="170"/>
        <v>SIMPL-13C</v>
      </c>
      <c r="D932" t="s">
        <v>2364</v>
      </c>
      <c r="E932">
        <f t="shared" ca="1" si="171"/>
        <v>0</v>
      </c>
      <c r="H932" t="str">
        <f t="shared" ca="1" si="172"/>
        <v>'Simpl. all tex-DT PLYWOOD'!</v>
      </c>
      <c r="I932" t="str">
        <f t="shared" ca="1" si="173"/>
        <v>'Simpl. all tex-DT PLYWOOD'!</v>
      </c>
      <c r="J932">
        <f t="shared" ca="1" si="174"/>
        <v>0</v>
      </c>
      <c r="K932">
        <f t="shared" ca="1" si="175"/>
        <v>0</v>
      </c>
      <c r="L932">
        <f t="shared" ca="1" si="176"/>
        <v>0</v>
      </c>
      <c r="M932">
        <f t="shared" ca="1" si="177"/>
        <v>0</v>
      </c>
      <c r="O932" t="str">
        <f t="shared" ca="1" si="178"/>
        <v>D:z</v>
      </c>
      <c r="P932" t="str">
        <f t="shared" ca="1" si="179"/>
        <v>D7:z7</v>
      </c>
    </row>
    <row r="933" spans="1:16">
      <c r="A933" t="str">
        <f t="shared" si="168"/>
        <v>05</v>
      </c>
      <c r="B933" t="str">
        <f t="shared" ca="1" si="169"/>
        <v>W</v>
      </c>
      <c r="C933" t="str">
        <f t="shared" si="170"/>
        <v>SIMPL-13C</v>
      </c>
      <c r="D933" t="s">
        <v>2365</v>
      </c>
      <c r="E933">
        <f t="shared" ca="1" si="171"/>
        <v>0</v>
      </c>
      <c r="H933" t="str">
        <f t="shared" ca="1" si="172"/>
        <v>'Simpl. all tex-DT PLYWOOD'!</v>
      </c>
      <c r="I933" t="str">
        <f t="shared" ca="1" si="173"/>
        <v>'Simpl. all tex-DT PLYWOOD'!</v>
      </c>
      <c r="J933">
        <f t="shared" ca="1" si="174"/>
        <v>0</v>
      </c>
      <c r="K933">
        <f t="shared" ca="1" si="175"/>
        <v>0</v>
      </c>
      <c r="L933">
        <f t="shared" ca="1" si="176"/>
        <v>0</v>
      </c>
      <c r="M933">
        <f t="shared" ca="1" si="177"/>
        <v>0</v>
      </c>
      <c r="O933" t="str">
        <f t="shared" ca="1" si="178"/>
        <v>D:z</v>
      </c>
      <c r="P933" t="str">
        <f t="shared" ca="1" si="179"/>
        <v>D7:z7</v>
      </c>
    </row>
    <row r="934" spans="1:16">
      <c r="A934" t="str">
        <f t="shared" si="168"/>
        <v>06</v>
      </c>
      <c r="B934" t="str">
        <f t="shared" ca="1" si="169"/>
        <v>W</v>
      </c>
      <c r="C934" t="str">
        <f t="shared" si="170"/>
        <v>SIMPL-13C</v>
      </c>
      <c r="D934" t="s">
        <v>2366</v>
      </c>
      <c r="E934">
        <f t="shared" ca="1" si="171"/>
        <v>0</v>
      </c>
      <c r="H934" t="str">
        <f t="shared" ca="1" si="172"/>
        <v>'Simpl. all tex-DT PLYWOOD'!</v>
      </c>
      <c r="I934" t="str">
        <f t="shared" ca="1" si="173"/>
        <v>'Simpl. all tex-DT PLYWOOD'!</v>
      </c>
      <c r="J934">
        <f t="shared" ca="1" si="174"/>
        <v>0</v>
      </c>
      <c r="K934">
        <f t="shared" ca="1" si="175"/>
        <v>0</v>
      </c>
      <c r="L934">
        <f t="shared" ca="1" si="176"/>
        <v>0</v>
      </c>
      <c r="M934">
        <f t="shared" ca="1" si="177"/>
        <v>0</v>
      </c>
      <c r="O934" t="str">
        <f t="shared" ca="1" si="178"/>
        <v>D:z</v>
      </c>
      <c r="P934" t="str">
        <f t="shared" ca="1" si="179"/>
        <v>D7:z7</v>
      </c>
    </row>
    <row r="935" spans="1:16">
      <c r="A935" t="str">
        <f t="shared" si="168"/>
        <v>07</v>
      </c>
      <c r="B935" t="str">
        <f t="shared" ca="1" si="169"/>
        <v>W</v>
      </c>
      <c r="C935" t="str">
        <f t="shared" si="170"/>
        <v>SIMPL-13C</v>
      </c>
      <c r="D935" t="s">
        <v>2367</v>
      </c>
      <c r="E935">
        <f t="shared" ca="1" si="171"/>
        <v>0</v>
      </c>
      <c r="H935" t="str">
        <f t="shared" ca="1" si="172"/>
        <v>'Simpl. all tex-DT PLYWOOD'!</v>
      </c>
      <c r="I935" t="str">
        <f t="shared" ca="1" si="173"/>
        <v>'Simpl. all tex-DT PLYWOOD'!</v>
      </c>
      <c r="J935">
        <f t="shared" ca="1" si="174"/>
        <v>0</v>
      </c>
      <c r="K935">
        <f t="shared" ca="1" si="175"/>
        <v>0</v>
      </c>
      <c r="L935">
        <f t="shared" ca="1" si="176"/>
        <v>0</v>
      </c>
      <c r="M935">
        <f t="shared" ca="1" si="177"/>
        <v>0</v>
      </c>
      <c r="O935" t="str">
        <f t="shared" ca="1" si="178"/>
        <v>D:z</v>
      </c>
      <c r="P935" t="str">
        <f t="shared" ca="1" si="179"/>
        <v>D7:z7</v>
      </c>
    </row>
    <row r="936" spans="1:16">
      <c r="A936" t="str">
        <f t="shared" si="168"/>
        <v>08</v>
      </c>
      <c r="B936" t="str">
        <f t="shared" ca="1" si="169"/>
        <v>W</v>
      </c>
      <c r="C936" t="str">
        <f t="shared" si="170"/>
        <v>SIMPL-13C</v>
      </c>
      <c r="D936" t="s">
        <v>2368</v>
      </c>
      <c r="E936">
        <f t="shared" ca="1" si="171"/>
        <v>0</v>
      </c>
      <c r="H936" t="str">
        <f t="shared" ca="1" si="172"/>
        <v>'Simpl. all tex-DT PLYWOOD'!</v>
      </c>
      <c r="I936" t="str">
        <f t="shared" ca="1" si="173"/>
        <v>'Simpl. all tex-DT PLYWOOD'!</v>
      </c>
      <c r="J936">
        <f t="shared" ca="1" si="174"/>
        <v>0</v>
      </c>
      <c r="K936">
        <f t="shared" ca="1" si="175"/>
        <v>0</v>
      </c>
      <c r="L936">
        <f t="shared" ca="1" si="176"/>
        <v>0</v>
      </c>
      <c r="M936">
        <f t="shared" ca="1" si="177"/>
        <v>0</v>
      </c>
      <c r="O936" t="str">
        <f t="shared" ca="1" si="178"/>
        <v>D:z</v>
      </c>
      <c r="P936" t="str">
        <f t="shared" ca="1" si="179"/>
        <v>D7:z7</v>
      </c>
    </row>
    <row r="937" spans="1:16">
      <c r="A937" t="str">
        <f t="shared" si="168"/>
        <v>09</v>
      </c>
      <c r="B937" t="str">
        <f t="shared" ca="1" si="169"/>
        <v>W</v>
      </c>
      <c r="C937" t="str">
        <f t="shared" si="170"/>
        <v>SIMPL-13C</v>
      </c>
      <c r="D937" t="s">
        <v>2369</v>
      </c>
      <c r="E937">
        <f t="shared" ca="1" si="171"/>
        <v>0</v>
      </c>
      <c r="H937" t="str">
        <f t="shared" ca="1" si="172"/>
        <v>'Simpl. all tex-DT PLYWOOD'!</v>
      </c>
      <c r="I937" t="str">
        <f t="shared" ca="1" si="173"/>
        <v>'Simpl. all tex-DT PLYWOOD'!</v>
      </c>
      <c r="J937">
        <f t="shared" ca="1" si="174"/>
        <v>0</v>
      </c>
      <c r="K937">
        <f t="shared" ca="1" si="175"/>
        <v>0</v>
      </c>
      <c r="L937">
        <f t="shared" ca="1" si="176"/>
        <v>0</v>
      </c>
      <c r="M937">
        <f t="shared" ca="1" si="177"/>
        <v>0</v>
      </c>
      <c r="O937" t="str">
        <f t="shared" ca="1" si="178"/>
        <v>D:z</v>
      </c>
      <c r="P937" t="str">
        <f t="shared" ca="1" si="179"/>
        <v>D7:z7</v>
      </c>
    </row>
    <row r="938" spans="1:16">
      <c r="A938" t="str">
        <f t="shared" si="168"/>
        <v>10</v>
      </c>
      <c r="B938" t="str">
        <f t="shared" ca="1" si="169"/>
        <v>W</v>
      </c>
      <c r="C938" t="str">
        <f t="shared" si="170"/>
        <v>SIMPL-13C</v>
      </c>
      <c r="D938" t="s">
        <v>2370</v>
      </c>
      <c r="E938">
        <f t="shared" ca="1" si="171"/>
        <v>0</v>
      </c>
      <c r="H938" t="str">
        <f t="shared" ca="1" si="172"/>
        <v>'Simpl. all tex-DT PLYWOOD'!</v>
      </c>
      <c r="I938" t="str">
        <f t="shared" ca="1" si="173"/>
        <v>'Simpl. all tex-DT PLYWOOD'!</v>
      </c>
      <c r="J938">
        <f t="shared" ca="1" si="174"/>
        <v>0</v>
      </c>
      <c r="K938">
        <f t="shared" ca="1" si="175"/>
        <v>0</v>
      </c>
      <c r="L938">
        <f t="shared" ca="1" si="176"/>
        <v>0</v>
      </c>
      <c r="M938">
        <f t="shared" ca="1" si="177"/>
        <v>0</v>
      </c>
      <c r="O938" t="str">
        <f t="shared" ca="1" si="178"/>
        <v>D:z</v>
      </c>
      <c r="P938" t="str">
        <f t="shared" ca="1" si="179"/>
        <v>D7:z7</v>
      </c>
    </row>
    <row r="939" spans="1:16">
      <c r="A939" t="str">
        <f t="shared" si="168"/>
        <v>100</v>
      </c>
      <c r="B939" t="str">
        <f t="shared" ca="1" si="169"/>
        <v>W</v>
      </c>
      <c r="C939" t="str">
        <f t="shared" si="170"/>
        <v>SIMPL-13C</v>
      </c>
      <c r="D939" t="s">
        <v>2374</v>
      </c>
      <c r="E939">
        <f t="shared" ca="1" si="171"/>
        <v>0</v>
      </c>
      <c r="H939" t="str">
        <f t="shared" ca="1" si="172"/>
        <v>'Simpl. all tex-DT PLYWOOD'!</v>
      </c>
      <c r="I939" t="str">
        <f t="shared" ca="1" si="173"/>
        <v>'Simpl. all tex-DT PLYWOOD'!</v>
      </c>
      <c r="J939">
        <f t="shared" ca="1" si="174"/>
        <v>0</v>
      </c>
      <c r="K939">
        <f t="shared" ca="1" si="175"/>
        <v>0</v>
      </c>
      <c r="L939">
        <f t="shared" ca="1" si="176"/>
        <v>0</v>
      </c>
      <c r="M939">
        <f t="shared" ca="1" si="177"/>
        <v>0</v>
      </c>
      <c r="O939" t="str">
        <f t="shared" ca="1" si="178"/>
        <v>D:z</v>
      </c>
      <c r="P939" t="str">
        <f t="shared" ca="1" si="179"/>
        <v>D7:z7</v>
      </c>
    </row>
    <row r="940" spans="1:16">
      <c r="A940" t="str">
        <f t="shared" si="168"/>
        <v>11</v>
      </c>
      <c r="B940" t="str">
        <f t="shared" ca="1" si="169"/>
        <v>W</v>
      </c>
      <c r="C940" t="str">
        <f t="shared" si="170"/>
        <v>SIMPL-13C</v>
      </c>
      <c r="D940" t="s">
        <v>2371</v>
      </c>
      <c r="E940">
        <f t="shared" ca="1" si="171"/>
        <v>0</v>
      </c>
      <c r="H940" t="str">
        <f t="shared" ca="1" si="172"/>
        <v>'Simpl. all tex-DT PLYWOOD'!</v>
      </c>
      <c r="I940" t="str">
        <f t="shared" ca="1" si="173"/>
        <v>'Simpl. all tex-DT PLYWOOD'!</v>
      </c>
      <c r="J940">
        <f t="shared" ca="1" si="174"/>
        <v>0</v>
      </c>
      <c r="K940">
        <f t="shared" ca="1" si="175"/>
        <v>0</v>
      </c>
      <c r="L940">
        <f t="shared" ca="1" si="176"/>
        <v>0</v>
      </c>
      <c r="M940">
        <f t="shared" ca="1" si="177"/>
        <v>0</v>
      </c>
      <c r="O940" t="str">
        <f t="shared" ca="1" si="178"/>
        <v>D:z</v>
      </c>
      <c r="P940" t="str">
        <f t="shared" ca="1" si="179"/>
        <v>D7:z7</v>
      </c>
    </row>
    <row r="941" spans="1:16">
      <c r="A941" t="str">
        <f t="shared" si="168"/>
        <v>12</v>
      </c>
      <c r="B941" t="str">
        <f t="shared" ca="1" si="169"/>
        <v>W</v>
      </c>
      <c r="C941" t="str">
        <f t="shared" si="170"/>
        <v>SIMPL-13C</v>
      </c>
      <c r="D941" t="s">
        <v>2372</v>
      </c>
      <c r="E941">
        <f t="shared" ca="1" si="171"/>
        <v>0</v>
      </c>
      <c r="H941" t="str">
        <f t="shared" ca="1" si="172"/>
        <v>'Simpl. all tex-DT PLYWOOD'!</v>
      </c>
      <c r="I941" t="str">
        <f t="shared" ca="1" si="173"/>
        <v>'Simpl. all tex-DT PLYWOOD'!</v>
      </c>
      <c r="J941">
        <f t="shared" ca="1" si="174"/>
        <v>0</v>
      </c>
      <c r="K941">
        <f t="shared" ca="1" si="175"/>
        <v>0</v>
      </c>
      <c r="L941">
        <f t="shared" ca="1" si="176"/>
        <v>0</v>
      </c>
      <c r="M941">
        <f t="shared" ca="1" si="177"/>
        <v>0</v>
      </c>
      <c r="O941" t="str">
        <f t="shared" ca="1" si="178"/>
        <v>D:z</v>
      </c>
      <c r="P941" t="str">
        <f t="shared" ca="1" si="179"/>
        <v>D7:z7</v>
      </c>
    </row>
    <row r="942" spans="1:16">
      <c r="A942" t="str">
        <f t="shared" si="168"/>
        <v>13</v>
      </c>
      <c r="B942" t="str">
        <f t="shared" ca="1" si="169"/>
        <v>W</v>
      </c>
      <c r="C942" t="str">
        <f t="shared" si="170"/>
        <v>SIMPL-13C</v>
      </c>
      <c r="D942" t="s">
        <v>2373</v>
      </c>
      <c r="E942">
        <f t="shared" ca="1" si="171"/>
        <v>0</v>
      </c>
      <c r="H942" t="str">
        <f t="shared" ca="1" si="172"/>
        <v>'Simpl. all tex-DT PLYWOOD'!</v>
      </c>
      <c r="I942" t="str">
        <f t="shared" ca="1" si="173"/>
        <v>'Simpl. all tex-DT PLYWOOD'!</v>
      </c>
      <c r="J942">
        <f t="shared" ca="1" si="174"/>
        <v>0</v>
      </c>
      <c r="K942">
        <f t="shared" ca="1" si="175"/>
        <v>0</v>
      </c>
      <c r="L942">
        <f t="shared" ca="1" si="176"/>
        <v>0</v>
      </c>
      <c r="M942">
        <f t="shared" ca="1" si="177"/>
        <v>0</v>
      </c>
      <c r="O942" t="str">
        <f t="shared" ca="1" si="178"/>
        <v>D:z</v>
      </c>
      <c r="P942" t="str">
        <f t="shared" ca="1" si="179"/>
        <v>D7:z7</v>
      </c>
    </row>
    <row r="943" spans="1:16">
      <c r="A943" t="str">
        <f t="shared" si="168"/>
        <v>15</v>
      </c>
      <c r="B943" t="str">
        <f t="shared" ca="1" si="169"/>
        <v>W</v>
      </c>
      <c r="C943" t="str">
        <f t="shared" si="170"/>
        <v>SIMPL-13C</v>
      </c>
      <c r="D943" t="s">
        <v>4949</v>
      </c>
      <c r="E943">
        <f t="shared" ca="1" si="171"/>
        <v>0</v>
      </c>
      <c r="H943" t="str">
        <f t="shared" ca="1" si="172"/>
        <v>'Simpl. all tex-DT PLYWOOD'!</v>
      </c>
      <c r="I943" t="str">
        <f t="shared" ca="1" si="173"/>
        <v>'Simpl. all tex-DT PLYWOOD'!</v>
      </c>
      <c r="J943">
        <f t="shared" ca="1" si="174"/>
        <v>0</v>
      </c>
      <c r="K943">
        <f t="shared" ca="1" si="175"/>
        <v>0</v>
      </c>
      <c r="L943">
        <f t="shared" ca="1" si="176"/>
        <v>0</v>
      </c>
      <c r="M943">
        <f t="shared" ca="1" si="177"/>
        <v>0</v>
      </c>
      <c r="O943" t="str">
        <f t="shared" ca="1" si="178"/>
        <v>D:z</v>
      </c>
      <c r="P943" t="str">
        <f t="shared" ca="1" si="179"/>
        <v>D7:z7</v>
      </c>
    </row>
    <row r="944" spans="1:16">
      <c r="A944" t="str">
        <f t="shared" si="168"/>
        <v>01</v>
      </c>
      <c r="B944" t="str">
        <f t="shared" ca="1" si="169"/>
        <v>W</v>
      </c>
      <c r="C944" t="str">
        <f t="shared" si="170"/>
        <v>SIMPL-13C-C</v>
      </c>
      <c r="D944" t="s">
        <v>6132</v>
      </c>
      <c r="E944">
        <f t="shared" ca="1" si="171"/>
        <v>0</v>
      </c>
      <c r="H944" t="str">
        <f t="shared" ca="1" si="172"/>
        <v>'(more) Simpl. Textures PLYWOOD'!</v>
      </c>
      <c r="I944">
        <f t="shared" ca="1" si="173"/>
        <v>0</v>
      </c>
      <c r="J944" t="str">
        <f t="shared" ca="1" si="174"/>
        <v>'(more) Simpl. Textures PLYWOOD'!</v>
      </c>
      <c r="K944">
        <f t="shared" ca="1" si="175"/>
        <v>0</v>
      </c>
      <c r="L944">
        <f t="shared" ca="1" si="176"/>
        <v>0</v>
      </c>
      <c r="M944">
        <f t="shared" ca="1" si="177"/>
        <v>0</v>
      </c>
      <c r="O944" t="str">
        <f t="shared" ca="1" si="178"/>
        <v>D:N</v>
      </c>
      <c r="P944" t="str">
        <f t="shared" ca="1" si="179"/>
        <v>D7:N7</v>
      </c>
    </row>
    <row r="945" spans="1:16">
      <c r="A945" t="str">
        <f t="shared" si="168"/>
        <v>16</v>
      </c>
      <c r="B945" t="str">
        <f t="shared" ca="1" si="169"/>
        <v>W</v>
      </c>
      <c r="C945" t="str">
        <f t="shared" si="170"/>
        <v>SIMPL-13C-N-NT</v>
      </c>
      <c r="D945" t="s">
        <v>5650</v>
      </c>
      <c r="E945">
        <f t="shared" ca="1" si="171"/>
        <v>0</v>
      </c>
      <c r="H945" t="str">
        <f t="shared" ca="1" si="172"/>
        <v>'(more) Simpl. Textures PLYWOOD'!</v>
      </c>
      <c r="I945">
        <f t="shared" ca="1" si="173"/>
        <v>0</v>
      </c>
      <c r="J945" t="str">
        <f t="shared" ca="1" si="174"/>
        <v>'(more) Simpl. Textures PLYWOOD'!</v>
      </c>
      <c r="K945">
        <f t="shared" ca="1" si="175"/>
        <v>0</v>
      </c>
      <c r="L945">
        <f t="shared" ca="1" si="176"/>
        <v>0</v>
      </c>
      <c r="M945">
        <f t="shared" ca="1" si="177"/>
        <v>0</v>
      </c>
      <c r="O945" t="str">
        <f t="shared" ca="1" si="178"/>
        <v>D:N</v>
      </c>
      <c r="P945" t="str">
        <f t="shared" ca="1" si="179"/>
        <v>D7:N7</v>
      </c>
    </row>
    <row r="946" spans="1:16">
      <c r="A946" t="str">
        <f t="shared" si="168"/>
        <v>16</v>
      </c>
      <c r="B946" t="str">
        <f t="shared" ca="1" si="169"/>
        <v>W</v>
      </c>
      <c r="C946" t="str">
        <f t="shared" si="170"/>
        <v>SIMPL-13C-N-T</v>
      </c>
      <c r="D946" t="s">
        <v>5810</v>
      </c>
      <c r="E946">
        <f t="shared" ca="1" si="171"/>
        <v>0</v>
      </c>
      <c r="H946" t="str">
        <f t="shared" ca="1" si="172"/>
        <v>'(more) Simpl. Textures PLYWOOD'!</v>
      </c>
      <c r="I946">
        <f t="shared" ca="1" si="173"/>
        <v>0</v>
      </c>
      <c r="J946" t="str">
        <f t="shared" ca="1" si="174"/>
        <v>'(more) Simpl. Textures PLYWOOD'!</v>
      </c>
      <c r="K946">
        <f t="shared" ca="1" si="175"/>
        <v>0</v>
      </c>
      <c r="L946">
        <f t="shared" ca="1" si="176"/>
        <v>0</v>
      </c>
      <c r="M946">
        <f t="shared" ca="1" si="177"/>
        <v>0</v>
      </c>
      <c r="O946" t="str">
        <f t="shared" ca="1" si="178"/>
        <v>D:N</v>
      </c>
      <c r="P946" t="str">
        <f t="shared" ca="1" si="179"/>
        <v>D7:N7</v>
      </c>
    </row>
    <row r="947" spans="1:16">
      <c r="A947" t="str">
        <f t="shared" si="168"/>
        <v>01</v>
      </c>
      <c r="B947" t="str">
        <f t="shared" ca="1" si="169"/>
        <v>W</v>
      </c>
      <c r="C947" t="str">
        <f t="shared" si="170"/>
        <v>SIMPL-13C-T</v>
      </c>
      <c r="D947" t="s">
        <v>4319</v>
      </c>
      <c r="E947">
        <f t="shared" ca="1" si="171"/>
        <v>0</v>
      </c>
      <c r="H947" t="str">
        <f t="shared" ca="1" si="172"/>
        <v>'Simpl. all tex-DT PLYWOOD'!</v>
      </c>
      <c r="I947" t="str">
        <f t="shared" ca="1" si="173"/>
        <v>'Simpl. all tex-DT PLYWOOD'!</v>
      </c>
      <c r="J947">
        <f t="shared" ca="1" si="174"/>
        <v>0</v>
      </c>
      <c r="K947">
        <f t="shared" ca="1" si="175"/>
        <v>0</v>
      </c>
      <c r="L947">
        <f t="shared" ca="1" si="176"/>
        <v>0</v>
      </c>
      <c r="M947">
        <f t="shared" ca="1" si="177"/>
        <v>0</v>
      </c>
      <c r="O947" t="str">
        <f t="shared" ca="1" si="178"/>
        <v>D:z</v>
      </c>
      <c r="P947" t="str">
        <f t="shared" ca="1" si="179"/>
        <v>D7:z7</v>
      </c>
    </row>
    <row r="948" spans="1:16">
      <c r="A948" t="str">
        <f t="shared" si="168"/>
        <v>02</v>
      </c>
      <c r="B948" t="str">
        <f t="shared" ca="1" si="169"/>
        <v>W</v>
      </c>
      <c r="C948" t="str">
        <f t="shared" si="170"/>
        <v>SIMPL-13C-T</v>
      </c>
      <c r="D948" t="s">
        <v>4320</v>
      </c>
      <c r="E948">
        <f t="shared" ca="1" si="171"/>
        <v>0</v>
      </c>
      <c r="H948" t="str">
        <f t="shared" ca="1" si="172"/>
        <v>'Simpl. all tex-DT PLYWOOD'!</v>
      </c>
      <c r="I948" t="str">
        <f t="shared" ca="1" si="173"/>
        <v>'Simpl. all tex-DT PLYWOOD'!</v>
      </c>
      <c r="J948">
        <f t="shared" ca="1" si="174"/>
        <v>0</v>
      </c>
      <c r="K948">
        <f t="shared" ca="1" si="175"/>
        <v>0</v>
      </c>
      <c r="L948">
        <f t="shared" ca="1" si="176"/>
        <v>0</v>
      </c>
      <c r="M948">
        <f t="shared" ca="1" si="177"/>
        <v>0</v>
      </c>
      <c r="O948" t="str">
        <f t="shared" ca="1" si="178"/>
        <v>D:z</v>
      </c>
      <c r="P948" t="str">
        <f t="shared" ca="1" si="179"/>
        <v>D7:z7</v>
      </c>
    </row>
    <row r="949" spans="1:16">
      <c r="A949" t="str">
        <f t="shared" si="168"/>
        <v>03</v>
      </c>
      <c r="B949" t="str">
        <f t="shared" ca="1" si="169"/>
        <v>W</v>
      </c>
      <c r="C949" t="str">
        <f t="shared" si="170"/>
        <v>SIMPL-13C-T</v>
      </c>
      <c r="D949" t="s">
        <v>4321</v>
      </c>
      <c r="E949">
        <f t="shared" ca="1" si="171"/>
        <v>0</v>
      </c>
      <c r="H949" t="str">
        <f t="shared" ca="1" si="172"/>
        <v>'Simpl. all tex-DT PLYWOOD'!</v>
      </c>
      <c r="I949" t="str">
        <f t="shared" ca="1" si="173"/>
        <v>'Simpl. all tex-DT PLYWOOD'!</v>
      </c>
      <c r="J949">
        <f t="shared" ca="1" si="174"/>
        <v>0</v>
      </c>
      <c r="K949">
        <f t="shared" ca="1" si="175"/>
        <v>0</v>
      </c>
      <c r="L949">
        <f t="shared" ca="1" si="176"/>
        <v>0</v>
      </c>
      <c r="M949">
        <f t="shared" ca="1" si="177"/>
        <v>0</v>
      </c>
      <c r="O949" t="str">
        <f t="shared" ca="1" si="178"/>
        <v>D:z</v>
      </c>
      <c r="P949" t="str">
        <f t="shared" ca="1" si="179"/>
        <v>D7:z7</v>
      </c>
    </row>
    <row r="950" spans="1:16">
      <c r="A950" t="str">
        <f t="shared" si="168"/>
        <v>04</v>
      </c>
      <c r="B950" t="str">
        <f t="shared" ca="1" si="169"/>
        <v>W</v>
      </c>
      <c r="C950" t="str">
        <f t="shared" si="170"/>
        <v>SIMPL-13C-T</v>
      </c>
      <c r="D950" t="s">
        <v>4322</v>
      </c>
      <c r="E950">
        <f t="shared" ca="1" si="171"/>
        <v>0</v>
      </c>
      <c r="H950" t="str">
        <f t="shared" ca="1" si="172"/>
        <v>'Simpl. all tex-DT PLYWOOD'!</v>
      </c>
      <c r="I950" t="str">
        <f t="shared" ca="1" si="173"/>
        <v>'Simpl. all tex-DT PLYWOOD'!</v>
      </c>
      <c r="J950">
        <f t="shared" ca="1" si="174"/>
        <v>0</v>
      </c>
      <c r="K950">
        <f t="shared" ca="1" si="175"/>
        <v>0</v>
      </c>
      <c r="L950">
        <f t="shared" ca="1" si="176"/>
        <v>0</v>
      </c>
      <c r="M950">
        <f t="shared" ca="1" si="177"/>
        <v>0</v>
      </c>
      <c r="O950" t="str">
        <f t="shared" ca="1" si="178"/>
        <v>D:z</v>
      </c>
      <c r="P950" t="str">
        <f t="shared" ca="1" si="179"/>
        <v>D7:z7</v>
      </c>
    </row>
    <row r="951" spans="1:16">
      <c r="A951" t="str">
        <f t="shared" si="168"/>
        <v>05</v>
      </c>
      <c r="B951" t="str">
        <f t="shared" ca="1" si="169"/>
        <v>W</v>
      </c>
      <c r="C951" t="str">
        <f t="shared" si="170"/>
        <v>SIMPL-13C-T</v>
      </c>
      <c r="D951" t="s">
        <v>4323</v>
      </c>
      <c r="E951">
        <f t="shared" ca="1" si="171"/>
        <v>0</v>
      </c>
      <c r="H951" t="str">
        <f t="shared" ca="1" si="172"/>
        <v>'Simpl. all tex-DT PLYWOOD'!</v>
      </c>
      <c r="I951" t="str">
        <f t="shared" ca="1" si="173"/>
        <v>'Simpl. all tex-DT PLYWOOD'!</v>
      </c>
      <c r="J951">
        <f t="shared" ca="1" si="174"/>
        <v>0</v>
      </c>
      <c r="K951">
        <f t="shared" ca="1" si="175"/>
        <v>0</v>
      </c>
      <c r="L951">
        <f t="shared" ca="1" si="176"/>
        <v>0</v>
      </c>
      <c r="M951">
        <f t="shared" ca="1" si="177"/>
        <v>0</v>
      </c>
      <c r="O951" t="str">
        <f t="shared" ca="1" si="178"/>
        <v>D:z</v>
      </c>
      <c r="P951" t="str">
        <f t="shared" ca="1" si="179"/>
        <v>D7:z7</v>
      </c>
    </row>
    <row r="952" spans="1:16">
      <c r="A952" t="str">
        <f t="shared" si="168"/>
        <v>06</v>
      </c>
      <c r="B952" t="str">
        <f t="shared" ca="1" si="169"/>
        <v>W</v>
      </c>
      <c r="C952" t="str">
        <f t="shared" si="170"/>
        <v>SIMPL-13C-T</v>
      </c>
      <c r="D952" t="s">
        <v>4324</v>
      </c>
      <c r="E952">
        <f t="shared" ca="1" si="171"/>
        <v>0</v>
      </c>
      <c r="H952" t="str">
        <f t="shared" ca="1" si="172"/>
        <v>'Simpl. all tex-DT PLYWOOD'!</v>
      </c>
      <c r="I952" t="str">
        <f t="shared" ca="1" si="173"/>
        <v>'Simpl. all tex-DT PLYWOOD'!</v>
      </c>
      <c r="J952">
        <f t="shared" ca="1" si="174"/>
        <v>0</v>
      </c>
      <c r="K952">
        <f t="shared" ca="1" si="175"/>
        <v>0</v>
      </c>
      <c r="L952">
        <f t="shared" ca="1" si="176"/>
        <v>0</v>
      </c>
      <c r="M952">
        <f t="shared" ca="1" si="177"/>
        <v>0</v>
      </c>
      <c r="O952" t="str">
        <f t="shared" ca="1" si="178"/>
        <v>D:z</v>
      </c>
      <c r="P952" t="str">
        <f t="shared" ca="1" si="179"/>
        <v>D7:z7</v>
      </c>
    </row>
    <row r="953" spans="1:16">
      <c r="A953" t="str">
        <f t="shared" si="168"/>
        <v>07</v>
      </c>
      <c r="B953" t="str">
        <f t="shared" ca="1" si="169"/>
        <v>W</v>
      </c>
      <c r="C953" t="str">
        <f t="shared" si="170"/>
        <v>SIMPL-13C-T</v>
      </c>
      <c r="D953" t="s">
        <v>4325</v>
      </c>
      <c r="E953">
        <f t="shared" ca="1" si="171"/>
        <v>0</v>
      </c>
      <c r="H953" t="str">
        <f t="shared" ca="1" si="172"/>
        <v>'Simpl. all tex-DT PLYWOOD'!</v>
      </c>
      <c r="I953" t="str">
        <f t="shared" ca="1" si="173"/>
        <v>'Simpl. all tex-DT PLYWOOD'!</v>
      </c>
      <c r="J953">
        <f t="shared" ca="1" si="174"/>
        <v>0</v>
      </c>
      <c r="K953">
        <f t="shared" ca="1" si="175"/>
        <v>0</v>
      </c>
      <c r="L953">
        <f t="shared" ca="1" si="176"/>
        <v>0</v>
      </c>
      <c r="M953">
        <f t="shared" ca="1" si="177"/>
        <v>0</v>
      </c>
      <c r="O953" t="str">
        <f t="shared" ca="1" si="178"/>
        <v>D:z</v>
      </c>
      <c r="P953" t="str">
        <f t="shared" ca="1" si="179"/>
        <v>D7:z7</v>
      </c>
    </row>
    <row r="954" spans="1:16">
      <c r="A954" t="str">
        <f t="shared" si="168"/>
        <v>08</v>
      </c>
      <c r="B954" t="str">
        <f t="shared" ca="1" si="169"/>
        <v>W</v>
      </c>
      <c r="C954" t="str">
        <f t="shared" si="170"/>
        <v>SIMPL-13C-T</v>
      </c>
      <c r="D954" t="s">
        <v>4326</v>
      </c>
      <c r="E954">
        <f t="shared" ca="1" si="171"/>
        <v>0</v>
      </c>
      <c r="H954" t="str">
        <f t="shared" ca="1" si="172"/>
        <v>'Simpl. all tex-DT PLYWOOD'!</v>
      </c>
      <c r="I954" t="str">
        <f t="shared" ca="1" si="173"/>
        <v>'Simpl. all tex-DT PLYWOOD'!</v>
      </c>
      <c r="J954">
        <f t="shared" ca="1" si="174"/>
        <v>0</v>
      </c>
      <c r="K954">
        <f t="shared" ca="1" si="175"/>
        <v>0</v>
      </c>
      <c r="L954">
        <f t="shared" ca="1" si="176"/>
        <v>0</v>
      </c>
      <c r="M954">
        <f t="shared" ca="1" si="177"/>
        <v>0</v>
      </c>
      <c r="O954" t="str">
        <f t="shared" ca="1" si="178"/>
        <v>D:z</v>
      </c>
      <c r="P954" t="str">
        <f t="shared" ca="1" si="179"/>
        <v>D7:z7</v>
      </c>
    </row>
    <row r="955" spans="1:16">
      <c r="A955" t="str">
        <f t="shared" si="168"/>
        <v>09</v>
      </c>
      <c r="B955" t="str">
        <f t="shared" ca="1" si="169"/>
        <v>W</v>
      </c>
      <c r="C955" t="str">
        <f t="shared" si="170"/>
        <v>SIMPL-13C-T</v>
      </c>
      <c r="D955" t="s">
        <v>4327</v>
      </c>
      <c r="E955">
        <f t="shared" ca="1" si="171"/>
        <v>0</v>
      </c>
      <c r="H955" t="str">
        <f t="shared" ca="1" si="172"/>
        <v>'Simpl. all tex-DT PLYWOOD'!</v>
      </c>
      <c r="I955" t="str">
        <f t="shared" ca="1" si="173"/>
        <v>'Simpl. all tex-DT PLYWOOD'!</v>
      </c>
      <c r="J955">
        <f t="shared" ca="1" si="174"/>
        <v>0</v>
      </c>
      <c r="K955">
        <f t="shared" ca="1" si="175"/>
        <v>0</v>
      </c>
      <c r="L955">
        <f t="shared" ca="1" si="176"/>
        <v>0</v>
      </c>
      <c r="M955">
        <f t="shared" ca="1" si="177"/>
        <v>0</v>
      </c>
      <c r="O955" t="str">
        <f t="shared" ca="1" si="178"/>
        <v>D:z</v>
      </c>
      <c r="P955" t="str">
        <f t="shared" ca="1" si="179"/>
        <v>D7:z7</v>
      </c>
    </row>
    <row r="956" spans="1:16">
      <c r="A956" t="str">
        <f t="shared" si="168"/>
        <v>10</v>
      </c>
      <c r="B956" t="str">
        <f t="shared" ca="1" si="169"/>
        <v>W</v>
      </c>
      <c r="C956" t="str">
        <f t="shared" si="170"/>
        <v>SIMPL-13C-T</v>
      </c>
      <c r="D956" t="s">
        <v>4328</v>
      </c>
      <c r="E956">
        <f t="shared" ca="1" si="171"/>
        <v>0</v>
      </c>
      <c r="H956" t="str">
        <f t="shared" ca="1" si="172"/>
        <v>'Simpl. all tex-DT PLYWOOD'!</v>
      </c>
      <c r="I956" t="str">
        <f t="shared" ca="1" si="173"/>
        <v>'Simpl. all tex-DT PLYWOOD'!</v>
      </c>
      <c r="J956">
        <f t="shared" ca="1" si="174"/>
        <v>0</v>
      </c>
      <c r="K956">
        <f t="shared" ca="1" si="175"/>
        <v>0</v>
      </c>
      <c r="L956">
        <f t="shared" ca="1" si="176"/>
        <v>0</v>
      </c>
      <c r="M956">
        <f t="shared" ca="1" si="177"/>
        <v>0</v>
      </c>
      <c r="O956" t="str">
        <f t="shared" ca="1" si="178"/>
        <v>D:z</v>
      </c>
      <c r="P956" t="str">
        <f t="shared" ca="1" si="179"/>
        <v>D7:z7</v>
      </c>
    </row>
    <row r="957" spans="1:16">
      <c r="A957" t="str">
        <f t="shared" si="168"/>
        <v>100</v>
      </c>
      <c r="B957" t="str">
        <f t="shared" ca="1" si="169"/>
        <v>W</v>
      </c>
      <c r="C957" t="str">
        <f t="shared" si="170"/>
        <v>SIMPL-13C-T</v>
      </c>
      <c r="D957" t="s">
        <v>4332</v>
      </c>
      <c r="E957">
        <f t="shared" ca="1" si="171"/>
        <v>0</v>
      </c>
      <c r="H957" t="str">
        <f t="shared" ca="1" si="172"/>
        <v>'Simpl. all tex-DT PLYWOOD'!</v>
      </c>
      <c r="I957" t="str">
        <f t="shared" ca="1" si="173"/>
        <v>'Simpl. all tex-DT PLYWOOD'!</v>
      </c>
      <c r="J957">
        <f t="shared" ca="1" si="174"/>
        <v>0</v>
      </c>
      <c r="K957">
        <f t="shared" ca="1" si="175"/>
        <v>0</v>
      </c>
      <c r="L957">
        <f t="shared" ca="1" si="176"/>
        <v>0</v>
      </c>
      <c r="M957">
        <f t="shared" ca="1" si="177"/>
        <v>0</v>
      </c>
      <c r="O957" t="str">
        <f t="shared" ca="1" si="178"/>
        <v>D:z</v>
      </c>
      <c r="P957" t="str">
        <f t="shared" ca="1" si="179"/>
        <v>D7:z7</v>
      </c>
    </row>
    <row r="958" spans="1:16">
      <c r="A958" t="str">
        <f t="shared" si="168"/>
        <v>11</v>
      </c>
      <c r="B958" t="str">
        <f t="shared" ca="1" si="169"/>
        <v>W</v>
      </c>
      <c r="C958" t="str">
        <f t="shared" si="170"/>
        <v>SIMPL-13C-T</v>
      </c>
      <c r="D958" t="s">
        <v>4329</v>
      </c>
      <c r="E958">
        <f t="shared" ca="1" si="171"/>
        <v>0</v>
      </c>
      <c r="H958" t="str">
        <f t="shared" ca="1" si="172"/>
        <v>'Simpl. all tex-DT PLYWOOD'!</v>
      </c>
      <c r="I958" t="str">
        <f t="shared" ca="1" si="173"/>
        <v>'Simpl. all tex-DT PLYWOOD'!</v>
      </c>
      <c r="J958">
        <f t="shared" ca="1" si="174"/>
        <v>0</v>
      </c>
      <c r="K958">
        <f t="shared" ca="1" si="175"/>
        <v>0</v>
      </c>
      <c r="L958">
        <f t="shared" ca="1" si="176"/>
        <v>0</v>
      </c>
      <c r="M958">
        <f t="shared" ca="1" si="177"/>
        <v>0</v>
      </c>
      <c r="O958" t="str">
        <f t="shared" ca="1" si="178"/>
        <v>D:z</v>
      </c>
      <c r="P958" t="str">
        <f t="shared" ca="1" si="179"/>
        <v>D7:z7</v>
      </c>
    </row>
    <row r="959" spans="1:16">
      <c r="A959" t="str">
        <f t="shared" si="168"/>
        <v>12</v>
      </c>
      <c r="B959" t="str">
        <f t="shared" ca="1" si="169"/>
        <v>W</v>
      </c>
      <c r="C959" t="str">
        <f t="shared" si="170"/>
        <v>SIMPL-13C-T</v>
      </c>
      <c r="D959" t="s">
        <v>4330</v>
      </c>
      <c r="E959">
        <f t="shared" ca="1" si="171"/>
        <v>0</v>
      </c>
      <c r="H959" t="str">
        <f t="shared" ca="1" si="172"/>
        <v>'Simpl. all tex-DT PLYWOOD'!</v>
      </c>
      <c r="I959" t="str">
        <f t="shared" ca="1" si="173"/>
        <v>'Simpl. all tex-DT PLYWOOD'!</v>
      </c>
      <c r="J959">
        <f t="shared" ca="1" si="174"/>
        <v>0</v>
      </c>
      <c r="K959">
        <f t="shared" ca="1" si="175"/>
        <v>0</v>
      </c>
      <c r="L959">
        <f t="shared" ca="1" si="176"/>
        <v>0</v>
      </c>
      <c r="M959">
        <f t="shared" ca="1" si="177"/>
        <v>0</v>
      </c>
      <c r="O959" t="str">
        <f t="shared" ca="1" si="178"/>
        <v>D:z</v>
      </c>
      <c r="P959" t="str">
        <f t="shared" ca="1" si="179"/>
        <v>D7:z7</v>
      </c>
    </row>
    <row r="960" spans="1:16">
      <c r="A960" t="str">
        <f t="shared" si="168"/>
        <v>13</v>
      </c>
      <c r="B960" t="str">
        <f t="shared" ca="1" si="169"/>
        <v>W</v>
      </c>
      <c r="C960" t="str">
        <f t="shared" si="170"/>
        <v>SIMPL-13C-T</v>
      </c>
      <c r="D960" t="s">
        <v>4331</v>
      </c>
      <c r="E960">
        <f t="shared" ca="1" si="171"/>
        <v>0</v>
      </c>
      <c r="H960" t="str">
        <f t="shared" ca="1" si="172"/>
        <v>'Simpl. all tex-DT PLYWOOD'!</v>
      </c>
      <c r="I960" t="str">
        <f t="shared" ca="1" si="173"/>
        <v>'Simpl. all tex-DT PLYWOOD'!</v>
      </c>
      <c r="J960">
        <f t="shared" ca="1" si="174"/>
        <v>0</v>
      </c>
      <c r="K960">
        <f t="shared" ca="1" si="175"/>
        <v>0</v>
      </c>
      <c r="L960">
        <f t="shared" ca="1" si="176"/>
        <v>0</v>
      </c>
      <c r="M960">
        <f t="shared" ca="1" si="177"/>
        <v>0</v>
      </c>
      <c r="O960" t="str">
        <f t="shared" ca="1" si="178"/>
        <v>D:z</v>
      </c>
      <c r="P960" t="str">
        <f t="shared" ca="1" si="179"/>
        <v>D7:z7</v>
      </c>
    </row>
    <row r="961" spans="1:16">
      <c r="A961" t="str">
        <f t="shared" si="168"/>
        <v>15</v>
      </c>
      <c r="B961" t="str">
        <f t="shared" ca="1" si="169"/>
        <v>W</v>
      </c>
      <c r="C961" t="str">
        <f t="shared" si="170"/>
        <v>SIMPL-13C-T</v>
      </c>
      <c r="D961" t="s">
        <v>4722</v>
      </c>
      <c r="E961">
        <f t="shared" ca="1" si="171"/>
        <v>0</v>
      </c>
      <c r="H961" t="str">
        <f t="shared" ca="1" si="172"/>
        <v>'Simpl. all tex-DT PLYWOOD'!</v>
      </c>
      <c r="I961" t="str">
        <f t="shared" ca="1" si="173"/>
        <v>'Simpl. all tex-DT PLYWOOD'!</v>
      </c>
      <c r="J961">
        <f t="shared" ca="1" si="174"/>
        <v>0</v>
      </c>
      <c r="K961">
        <f t="shared" ca="1" si="175"/>
        <v>0</v>
      </c>
      <c r="L961">
        <f t="shared" ca="1" si="176"/>
        <v>0</v>
      </c>
      <c r="M961">
        <f t="shared" ca="1" si="177"/>
        <v>0</v>
      </c>
      <c r="O961" t="str">
        <f t="shared" ca="1" si="178"/>
        <v>D:z</v>
      </c>
      <c r="P961" t="str">
        <f t="shared" ca="1" si="179"/>
        <v>D7:z7</v>
      </c>
    </row>
    <row r="962" spans="1:16">
      <c r="A962" t="str">
        <f t="shared" si="168"/>
        <v>01</v>
      </c>
      <c r="B962" t="str">
        <f t="shared" ca="1" si="169"/>
        <v>W</v>
      </c>
      <c r="C962" t="str">
        <f t="shared" si="170"/>
        <v>SIMPL-13D</v>
      </c>
      <c r="D962" t="s">
        <v>2375</v>
      </c>
      <c r="E962">
        <f t="shared" ca="1" si="171"/>
        <v>0</v>
      </c>
      <c r="H962" t="str">
        <f t="shared" ca="1" si="172"/>
        <v>'Simpl. all tex-DT PLYWOOD'!</v>
      </c>
      <c r="I962" t="str">
        <f t="shared" ca="1" si="173"/>
        <v>'Simpl. all tex-DT PLYWOOD'!</v>
      </c>
      <c r="J962">
        <f t="shared" ca="1" si="174"/>
        <v>0</v>
      </c>
      <c r="K962">
        <f t="shared" ca="1" si="175"/>
        <v>0</v>
      </c>
      <c r="L962">
        <f t="shared" ca="1" si="176"/>
        <v>0</v>
      </c>
      <c r="M962">
        <f t="shared" ca="1" si="177"/>
        <v>0</v>
      </c>
      <c r="O962" t="str">
        <f t="shared" ca="1" si="178"/>
        <v>D:z</v>
      </c>
      <c r="P962" t="str">
        <f t="shared" ca="1" si="179"/>
        <v>D7:z7</v>
      </c>
    </row>
    <row r="963" spans="1:16">
      <c r="A963" t="str">
        <f t="shared" si="168"/>
        <v>02</v>
      </c>
      <c r="B963" t="str">
        <f t="shared" ca="1" si="169"/>
        <v>W</v>
      </c>
      <c r="C963" t="str">
        <f t="shared" si="170"/>
        <v>SIMPL-13D</v>
      </c>
      <c r="D963" t="s">
        <v>2376</v>
      </c>
      <c r="E963">
        <f t="shared" ca="1" si="171"/>
        <v>0</v>
      </c>
      <c r="H963" t="str">
        <f t="shared" ca="1" si="172"/>
        <v>'Simpl. all tex-DT PLYWOOD'!</v>
      </c>
      <c r="I963" t="str">
        <f t="shared" ca="1" si="173"/>
        <v>'Simpl. all tex-DT PLYWOOD'!</v>
      </c>
      <c r="J963">
        <f t="shared" ca="1" si="174"/>
        <v>0</v>
      </c>
      <c r="K963">
        <f t="shared" ca="1" si="175"/>
        <v>0</v>
      </c>
      <c r="L963">
        <f t="shared" ca="1" si="176"/>
        <v>0</v>
      </c>
      <c r="M963">
        <f t="shared" ca="1" si="177"/>
        <v>0</v>
      </c>
      <c r="O963" t="str">
        <f t="shared" ca="1" si="178"/>
        <v>D:z</v>
      </c>
      <c r="P963" t="str">
        <f t="shared" ca="1" si="179"/>
        <v>D7:z7</v>
      </c>
    </row>
    <row r="964" spans="1:16">
      <c r="A964" t="str">
        <f t="shared" si="168"/>
        <v>03</v>
      </c>
      <c r="B964" t="str">
        <f t="shared" ca="1" si="169"/>
        <v>W</v>
      </c>
      <c r="C964" t="str">
        <f t="shared" si="170"/>
        <v>SIMPL-13D</v>
      </c>
      <c r="D964" t="s">
        <v>2377</v>
      </c>
      <c r="E964">
        <f t="shared" ca="1" si="171"/>
        <v>0</v>
      </c>
      <c r="H964" t="str">
        <f t="shared" ca="1" si="172"/>
        <v>'Simpl. all tex-DT PLYWOOD'!</v>
      </c>
      <c r="I964" t="str">
        <f t="shared" ca="1" si="173"/>
        <v>'Simpl. all tex-DT PLYWOOD'!</v>
      </c>
      <c r="J964">
        <f t="shared" ca="1" si="174"/>
        <v>0</v>
      </c>
      <c r="K964">
        <f t="shared" ca="1" si="175"/>
        <v>0</v>
      </c>
      <c r="L964">
        <f t="shared" ca="1" si="176"/>
        <v>0</v>
      </c>
      <c r="M964">
        <f t="shared" ca="1" si="177"/>
        <v>0</v>
      </c>
      <c r="O964" t="str">
        <f t="shared" ca="1" si="178"/>
        <v>D:z</v>
      </c>
      <c r="P964" t="str">
        <f t="shared" ca="1" si="179"/>
        <v>D7:z7</v>
      </c>
    </row>
    <row r="965" spans="1:16">
      <c r="A965" t="str">
        <f t="shared" si="168"/>
        <v>04</v>
      </c>
      <c r="B965" t="str">
        <f t="shared" ca="1" si="169"/>
        <v>W</v>
      </c>
      <c r="C965" t="str">
        <f t="shared" si="170"/>
        <v>SIMPL-13D</v>
      </c>
      <c r="D965" t="s">
        <v>2378</v>
      </c>
      <c r="E965">
        <f t="shared" ca="1" si="171"/>
        <v>0</v>
      </c>
      <c r="H965" t="str">
        <f t="shared" ca="1" si="172"/>
        <v>'Simpl. all tex-DT PLYWOOD'!</v>
      </c>
      <c r="I965" t="str">
        <f t="shared" ca="1" si="173"/>
        <v>'Simpl. all tex-DT PLYWOOD'!</v>
      </c>
      <c r="J965">
        <f t="shared" ca="1" si="174"/>
        <v>0</v>
      </c>
      <c r="K965">
        <f t="shared" ca="1" si="175"/>
        <v>0</v>
      </c>
      <c r="L965">
        <f t="shared" ca="1" si="176"/>
        <v>0</v>
      </c>
      <c r="M965">
        <f t="shared" ca="1" si="177"/>
        <v>0</v>
      </c>
      <c r="O965" t="str">
        <f t="shared" ca="1" si="178"/>
        <v>D:z</v>
      </c>
      <c r="P965" t="str">
        <f t="shared" ca="1" si="179"/>
        <v>D7:z7</v>
      </c>
    </row>
    <row r="966" spans="1:16">
      <c r="A966" t="str">
        <f t="shared" si="168"/>
        <v>05</v>
      </c>
      <c r="B966" t="str">
        <f t="shared" ca="1" si="169"/>
        <v>W</v>
      </c>
      <c r="C966" t="str">
        <f t="shared" si="170"/>
        <v>SIMPL-13D</v>
      </c>
      <c r="D966" t="s">
        <v>2379</v>
      </c>
      <c r="E966">
        <f t="shared" ca="1" si="171"/>
        <v>0</v>
      </c>
      <c r="H966" t="str">
        <f t="shared" ca="1" si="172"/>
        <v>'Simpl. all tex-DT PLYWOOD'!</v>
      </c>
      <c r="I966" t="str">
        <f t="shared" ca="1" si="173"/>
        <v>'Simpl. all tex-DT PLYWOOD'!</v>
      </c>
      <c r="J966">
        <f t="shared" ca="1" si="174"/>
        <v>0</v>
      </c>
      <c r="K966">
        <f t="shared" ca="1" si="175"/>
        <v>0</v>
      </c>
      <c r="L966">
        <f t="shared" ca="1" si="176"/>
        <v>0</v>
      </c>
      <c r="M966">
        <f t="shared" ca="1" si="177"/>
        <v>0</v>
      </c>
      <c r="O966" t="str">
        <f t="shared" ca="1" si="178"/>
        <v>D:z</v>
      </c>
      <c r="P966" t="str">
        <f t="shared" ca="1" si="179"/>
        <v>D7:z7</v>
      </c>
    </row>
    <row r="967" spans="1:16">
      <c r="A967" t="str">
        <f t="shared" si="168"/>
        <v>06</v>
      </c>
      <c r="B967" t="str">
        <f t="shared" ca="1" si="169"/>
        <v>W</v>
      </c>
      <c r="C967" t="str">
        <f t="shared" si="170"/>
        <v>SIMPL-13D</v>
      </c>
      <c r="D967" t="s">
        <v>2380</v>
      </c>
      <c r="E967">
        <f t="shared" ca="1" si="171"/>
        <v>0</v>
      </c>
      <c r="H967" t="str">
        <f t="shared" ca="1" si="172"/>
        <v>'Simpl. all tex-DT PLYWOOD'!</v>
      </c>
      <c r="I967" t="str">
        <f t="shared" ca="1" si="173"/>
        <v>'Simpl. all tex-DT PLYWOOD'!</v>
      </c>
      <c r="J967">
        <f t="shared" ca="1" si="174"/>
        <v>0</v>
      </c>
      <c r="K967">
        <f t="shared" ca="1" si="175"/>
        <v>0</v>
      </c>
      <c r="L967">
        <f t="shared" ca="1" si="176"/>
        <v>0</v>
      </c>
      <c r="M967">
        <f t="shared" ca="1" si="177"/>
        <v>0</v>
      </c>
      <c r="O967" t="str">
        <f t="shared" ca="1" si="178"/>
        <v>D:z</v>
      </c>
      <c r="P967" t="str">
        <f t="shared" ca="1" si="179"/>
        <v>D7:z7</v>
      </c>
    </row>
    <row r="968" spans="1:16">
      <c r="A968" t="str">
        <f t="shared" si="168"/>
        <v>07</v>
      </c>
      <c r="B968" t="str">
        <f t="shared" ca="1" si="169"/>
        <v>W</v>
      </c>
      <c r="C968" t="str">
        <f t="shared" si="170"/>
        <v>SIMPL-13D</v>
      </c>
      <c r="D968" t="s">
        <v>2381</v>
      </c>
      <c r="E968">
        <f t="shared" ca="1" si="171"/>
        <v>0</v>
      </c>
      <c r="H968" t="str">
        <f t="shared" ca="1" si="172"/>
        <v>'Simpl. all tex-DT PLYWOOD'!</v>
      </c>
      <c r="I968" t="str">
        <f t="shared" ca="1" si="173"/>
        <v>'Simpl. all tex-DT PLYWOOD'!</v>
      </c>
      <c r="J968">
        <f t="shared" ca="1" si="174"/>
        <v>0</v>
      </c>
      <c r="K968">
        <f t="shared" ca="1" si="175"/>
        <v>0</v>
      </c>
      <c r="L968">
        <f t="shared" ca="1" si="176"/>
        <v>0</v>
      </c>
      <c r="M968">
        <f t="shared" ca="1" si="177"/>
        <v>0</v>
      </c>
      <c r="O968" t="str">
        <f t="shared" ca="1" si="178"/>
        <v>D:z</v>
      </c>
      <c r="P968" t="str">
        <f t="shared" ca="1" si="179"/>
        <v>D7:z7</v>
      </c>
    </row>
    <row r="969" spans="1:16">
      <c r="A969" t="str">
        <f t="shared" si="168"/>
        <v>08</v>
      </c>
      <c r="B969" t="str">
        <f t="shared" ca="1" si="169"/>
        <v>W</v>
      </c>
      <c r="C969" t="str">
        <f t="shared" si="170"/>
        <v>SIMPL-13D</v>
      </c>
      <c r="D969" t="s">
        <v>2382</v>
      </c>
      <c r="E969">
        <f t="shared" ca="1" si="171"/>
        <v>0</v>
      </c>
      <c r="H969" t="str">
        <f t="shared" ca="1" si="172"/>
        <v>'Simpl. all tex-DT PLYWOOD'!</v>
      </c>
      <c r="I969" t="str">
        <f t="shared" ca="1" si="173"/>
        <v>'Simpl. all tex-DT PLYWOOD'!</v>
      </c>
      <c r="J969">
        <f t="shared" ca="1" si="174"/>
        <v>0</v>
      </c>
      <c r="K969">
        <f t="shared" ca="1" si="175"/>
        <v>0</v>
      </c>
      <c r="L969">
        <f t="shared" ca="1" si="176"/>
        <v>0</v>
      </c>
      <c r="M969">
        <f t="shared" ca="1" si="177"/>
        <v>0</v>
      </c>
      <c r="O969" t="str">
        <f t="shared" ca="1" si="178"/>
        <v>D:z</v>
      </c>
      <c r="P969" t="str">
        <f t="shared" ca="1" si="179"/>
        <v>D7:z7</v>
      </c>
    </row>
    <row r="970" spans="1:16">
      <c r="A970" t="str">
        <f t="shared" si="168"/>
        <v>09</v>
      </c>
      <c r="B970" t="str">
        <f t="shared" ca="1" si="169"/>
        <v>W</v>
      </c>
      <c r="C970" t="str">
        <f t="shared" si="170"/>
        <v>SIMPL-13D</v>
      </c>
      <c r="D970" t="s">
        <v>2383</v>
      </c>
      <c r="E970">
        <f t="shared" ca="1" si="171"/>
        <v>0</v>
      </c>
      <c r="H970" t="str">
        <f t="shared" ca="1" si="172"/>
        <v>'Simpl. all tex-DT PLYWOOD'!</v>
      </c>
      <c r="I970" t="str">
        <f t="shared" ca="1" si="173"/>
        <v>'Simpl. all tex-DT PLYWOOD'!</v>
      </c>
      <c r="J970">
        <f t="shared" ca="1" si="174"/>
        <v>0</v>
      </c>
      <c r="K970">
        <f t="shared" ca="1" si="175"/>
        <v>0</v>
      </c>
      <c r="L970">
        <f t="shared" ca="1" si="176"/>
        <v>0</v>
      </c>
      <c r="M970">
        <f t="shared" ca="1" si="177"/>
        <v>0</v>
      </c>
      <c r="O970" t="str">
        <f t="shared" ca="1" si="178"/>
        <v>D:z</v>
      </c>
      <c r="P970" t="str">
        <f t="shared" ca="1" si="179"/>
        <v>D7:z7</v>
      </c>
    </row>
    <row r="971" spans="1:16">
      <c r="A971" t="str">
        <f t="shared" si="168"/>
        <v>10</v>
      </c>
      <c r="B971" t="str">
        <f t="shared" ca="1" si="169"/>
        <v>W</v>
      </c>
      <c r="C971" t="str">
        <f t="shared" si="170"/>
        <v>SIMPL-13D</v>
      </c>
      <c r="D971" t="s">
        <v>2384</v>
      </c>
      <c r="E971">
        <f t="shared" ca="1" si="171"/>
        <v>0</v>
      </c>
      <c r="H971" t="str">
        <f t="shared" ca="1" si="172"/>
        <v>'Simpl. all tex-DT PLYWOOD'!</v>
      </c>
      <c r="I971" t="str">
        <f t="shared" ca="1" si="173"/>
        <v>'Simpl. all tex-DT PLYWOOD'!</v>
      </c>
      <c r="J971">
        <f t="shared" ca="1" si="174"/>
        <v>0</v>
      </c>
      <c r="K971">
        <f t="shared" ca="1" si="175"/>
        <v>0</v>
      </c>
      <c r="L971">
        <f t="shared" ca="1" si="176"/>
        <v>0</v>
      </c>
      <c r="M971">
        <f t="shared" ca="1" si="177"/>
        <v>0</v>
      </c>
      <c r="O971" t="str">
        <f t="shared" ca="1" si="178"/>
        <v>D:z</v>
      </c>
      <c r="P971" t="str">
        <f t="shared" ca="1" si="179"/>
        <v>D7:z7</v>
      </c>
    </row>
    <row r="972" spans="1:16">
      <c r="A972" t="str">
        <f t="shared" si="168"/>
        <v>100</v>
      </c>
      <c r="B972" t="str">
        <f t="shared" ca="1" si="169"/>
        <v>W</v>
      </c>
      <c r="C972" t="str">
        <f t="shared" si="170"/>
        <v>SIMPL-13D</v>
      </c>
      <c r="D972" t="s">
        <v>2388</v>
      </c>
      <c r="E972">
        <f t="shared" ca="1" si="171"/>
        <v>0</v>
      </c>
      <c r="H972" t="str">
        <f t="shared" ca="1" si="172"/>
        <v>'Simpl. all tex-DT PLYWOOD'!</v>
      </c>
      <c r="I972" t="str">
        <f t="shared" ca="1" si="173"/>
        <v>'Simpl. all tex-DT PLYWOOD'!</v>
      </c>
      <c r="J972">
        <f t="shared" ca="1" si="174"/>
        <v>0</v>
      </c>
      <c r="K972">
        <f t="shared" ca="1" si="175"/>
        <v>0</v>
      </c>
      <c r="L972">
        <f t="shared" ca="1" si="176"/>
        <v>0</v>
      </c>
      <c r="M972">
        <f t="shared" ca="1" si="177"/>
        <v>0</v>
      </c>
      <c r="O972" t="str">
        <f t="shared" ca="1" si="178"/>
        <v>D:z</v>
      </c>
      <c r="P972" t="str">
        <f t="shared" ca="1" si="179"/>
        <v>D7:z7</v>
      </c>
    </row>
    <row r="973" spans="1:16">
      <c r="A973" t="str">
        <f t="shared" si="168"/>
        <v>11</v>
      </c>
      <c r="B973" t="str">
        <f t="shared" ca="1" si="169"/>
        <v>W</v>
      </c>
      <c r="C973" t="str">
        <f t="shared" si="170"/>
        <v>SIMPL-13D</v>
      </c>
      <c r="D973" t="s">
        <v>2385</v>
      </c>
      <c r="E973">
        <f t="shared" ca="1" si="171"/>
        <v>0</v>
      </c>
      <c r="H973" t="str">
        <f t="shared" ca="1" si="172"/>
        <v>'Simpl. all tex-DT PLYWOOD'!</v>
      </c>
      <c r="I973" t="str">
        <f t="shared" ca="1" si="173"/>
        <v>'Simpl. all tex-DT PLYWOOD'!</v>
      </c>
      <c r="J973">
        <f t="shared" ca="1" si="174"/>
        <v>0</v>
      </c>
      <c r="K973">
        <f t="shared" ca="1" si="175"/>
        <v>0</v>
      </c>
      <c r="L973">
        <f t="shared" ca="1" si="176"/>
        <v>0</v>
      </c>
      <c r="M973">
        <f t="shared" ca="1" si="177"/>
        <v>0</v>
      </c>
      <c r="O973" t="str">
        <f t="shared" ca="1" si="178"/>
        <v>D:z</v>
      </c>
      <c r="P973" t="str">
        <f t="shared" ca="1" si="179"/>
        <v>D7:z7</v>
      </c>
    </row>
    <row r="974" spans="1:16">
      <c r="A974" t="str">
        <f t="shared" si="168"/>
        <v>12</v>
      </c>
      <c r="B974" t="str">
        <f t="shared" ca="1" si="169"/>
        <v>W</v>
      </c>
      <c r="C974" t="str">
        <f t="shared" si="170"/>
        <v>SIMPL-13D</v>
      </c>
      <c r="D974" t="s">
        <v>2386</v>
      </c>
      <c r="E974">
        <f t="shared" ca="1" si="171"/>
        <v>0</v>
      </c>
      <c r="H974" t="str">
        <f t="shared" ca="1" si="172"/>
        <v>'Simpl. all tex-DT PLYWOOD'!</v>
      </c>
      <c r="I974" t="str">
        <f t="shared" ca="1" si="173"/>
        <v>'Simpl. all tex-DT PLYWOOD'!</v>
      </c>
      <c r="J974">
        <f t="shared" ca="1" si="174"/>
        <v>0</v>
      </c>
      <c r="K974">
        <f t="shared" ca="1" si="175"/>
        <v>0</v>
      </c>
      <c r="L974">
        <f t="shared" ca="1" si="176"/>
        <v>0</v>
      </c>
      <c r="M974">
        <f t="shared" ca="1" si="177"/>
        <v>0</v>
      </c>
      <c r="O974" t="str">
        <f t="shared" ca="1" si="178"/>
        <v>D:z</v>
      </c>
      <c r="P974" t="str">
        <f t="shared" ca="1" si="179"/>
        <v>D7:z7</v>
      </c>
    </row>
    <row r="975" spans="1:16">
      <c r="A975" t="str">
        <f t="shared" ref="A975:A1038" si="180">MID(D975,LEN(C975)+2,LEN(D975)-LEN(C975))</f>
        <v>13</v>
      </c>
      <c r="B975" t="str">
        <f t="shared" ref="B975:B1038" ca="1" si="181">VLOOKUP(H975,$A$1:$K$4,11,FALSE)</f>
        <v>W</v>
      </c>
      <c r="C975" t="str">
        <f t="shared" ref="C975:C1038" si="182">IF(RIGHT(LEFT(D975,LEN(D975)-3),1)="-",LEFT(D975,LEN(D975)-4),LEFT(D975,LEN(D975)-3))</f>
        <v>SIMPL-13D</v>
      </c>
      <c r="D975" t="s">
        <v>2387</v>
      </c>
      <c r="E975">
        <f t="shared" ref="E975:E1038" ca="1" si="183">IFERROR(VLOOKUP(C975,INDIRECT($H975&amp;$O975),MATCH($A975,INDIRECT($H975&amp;$P975),0),FALSE),0)</f>
        <v>0</v>
      </c>
      <c r="H975" t="str">
        <f t="shared" ref="H975:H1038" ca="1" si="184">IF(I975&lt;&gt;0,I975,IF(J975&lt;&gt;0,J975,IF(K975&lt;&gt;0,K975,IF(L975&lt;&gt;0,L975,IF(M975&lt;&gt;0,M975,N975)))))</f>
        <v>'Simpl. all tex-DT PLYWOOD'!</v>
      </c>
      <c r="I975" t="str">
        <f t="shared" ref="I975:I1038" ca="1" si="185">IF(IFERROR(VLOOKUP(C975,INDIRECT($G$7&amp;"D:D"),1,FALSE),0)&lt;&gt;0,I$13,0)</f>
        <v>'Simpl. all tex-DT PLYWOOD'!</v>
      </c>
      <c r="J975">
        <f t="shared" ref="J975:J1038" ca="1" si="186">IF(IFERROR(VLOOKUP(C975,INDIRECT($G$8&amp;"D:D"),1,FALSE),0)&lt;&gt;0,J$13,0)</f>
        <v>0</v>
      </c>
      <c r="K975">
        <f t="shared" ref="K975:K1038" ca="1" si="187">IF(IFERROR(VLOOKUP($C975,INDIRECT($G$9&amp;"d:d"),1,FALSE),0)&lt;&gt;0,K$13,0)</f>
        <v>0</v>
      </c>
      <c r="L975">
        <f t="shared" ref="L975:L1038" ca="1" si="188">IF(IFERROR(VLOOKUP($C975,INDIRECT($G$10&amp;"d:d"),1,FALSE),0)&lt;&gt;0,L$13,0)</f>
        <v>0</v>
      </c>
      <c r="M975">
        <f t="shared" ref="M975:M1038" ca="1" si="189">IF(IFERROR(VLOOKUP($C975,INDIRECT($G$11&amp;"d:d"),1,FALSE),0)&lt;&gt;0,M$13,0)</f>
        <v>0</v>
      </c>
      <c r="O975" t="str">
        <f t="shared" ref="O975:O1038" ca="1" si="190">VLOOKUP($H975,$G$7:$I$11,2,FALSE)</f>
        <v>D:z</v>
      </c>
      <c r="P975" t="str">
        <f t="shared" ref="P975:P1038" ca="1" si="191">VLOOKUP($H975,$G$7:$I$11,3,FALSE)</f>
        <v>D7:z7</v>
      </c>
    </row>
    <row r="976" spans="1:16">
      <c r="A976" t="str">
        <f t="shared" si="180"/>
        <v>15</v>
      </c>
      <c r="B976" t="str">
        <f t="shared" ca="1" si="181"/>
        <v>W</v>
      </c>
      <c r="C976" t="str">
        <f t="shared" si="182"/>
        <v>SIMPL-13D</v>
      </c>
      <c r="D976" t="s">
        <v>4950</v>
      </c>
      <c r="E976">
        <f t="shared" ca="1" si="183"/>
        <v>0</v>
      </c>
      <c r="H976" t="str">
        <f t="shared" ca="1" si="184"/>
        <v>'Simpl. all tex-DT PLYWOOD'!</v>
      </c>
      <c r="I976" t="str">
        <f t="shared" ca="1" si="185"/>
        <v>'Simpl. all tex-DT PLYWOOD'!</v>
      </c>
      <c r="J976">
        <f t="shared" ca="1" si="186"/>
        <v>0</v>
      </c>
      <c r="K976">
        <f t="shared" ca="1" si="187"/>
        <v>0</v>
      </c>
      <c r="L976">
        <f t="shared" ca="1" si="188"/>
        <v>0</v>
      </c>
      <c r="M976">
        <f t="shared" ca="1" si="189"/>
        <v>0</v>
      </c>
      <c r="O976" t="str">
        <f t="shared" ca="1" si="190"/>
        <v>D:z</v>
      </c>
      <c r="P976" t="str">
        <f t="shared" ca="1" si="191"/>
        <v>D7:z7</v>
      </c>
    </row>
    <row r="977" spans="1:16">
      <c r="A977" t="str">
        <f t="shared" si="180"/>
        <v>01</v>
      </c>
      <c r="B977" t="str">
        <f t="shared" ca="1" si="181"/>
        <v>W</v>
      </c>
      <c r="C977" t="str">
        <f t="shared" si="182"/>
        <v>SIMPL-13D-C</v>
      </c>
      <c r="D977" t="s">
        <v>6133</v>
      </c>
      <c r="E977">
        <f t="shared" ca="1" si="183"/>
        <v>0</v>
      </c>
      <c r="H977" t="str">
        <f t="shared" ca="1" si="184"/>
        <v>'(more) Simpl. Textures PLYWOOD'!</v>
      </c>
      <c r="I977">
        <f t="shared" ca="1" si="185"/>
        <v>0</v>
      </c>
      <c r="J977" t="str">
        <f t="shared" ca="1" si="186"/>
        <v>'(more) Simpl. Textures PLYWOOD'!</v>
      </c>
      <c r="K977">
        <f t="shared" ca="1" si="187"/>
        <v>0</v>
      </c>
      <c r="L977">
        <f t="shared" ca="1" si="188"/>
        <v>0</v>
      </c>
      <c r="M977">
        <f t="shared" ca="1" si="189"/>
        <v>0</v>
      </c>
      <c r="O977" t="str">
        <f t="shared" ca="1" si="190"/>
        <v>D:N</v>
      </c>
      <c r="P977" t="str">
        <f t="shared" ca="1" si="191"/>
        <v>D7:N7</v>
      </c>
    </row>
    <row r="978" spans="1:16">
      <c r="A978" t="str">
        <f t="shared" si="180"/>
        <v>16</v>
      </c>
      <c r="B978" t="str">
        <f t="shared" ca="1" si="181"/>
        <v>W</v>
      </c>
      <c r="C978" t="str">
        <f t="shared" si="182"/>
        <v>SIMPL-13D-N-NT</v>
      </c>
      <c r="D978" t="s">
        <v>5651</v>
      </c>
      <c r="E978">
        <f t="shared" ca="1" si="183"/>
        <v>0</v>
      </c>
      <c r="H978" t="str">
        <f t="shared" ca="1" si="184"/>
        <v>'(more) Simpl. Textures PLYWOOD'!</v>
      </c>
      <c r="I978">
        <f t="shared" ca="1" si="185"/>
        <v>0</v>
      </c>
      <c r="J978" t="str">
        <f t="shared" ca="1" si="186"/>
        <v>'(more) Simpl. Textures PLYWOOD'!</v>
      </c>
      <c r="K978">
        <f t="shared" ca="1" si="187"/>
        <v>0</v>
      </c>
      <c r="L978">
        <f t="shared" ca="1" si="188"/>
        <v>0</v>
      </c>
      <c r="M978">
        <f t="shared" ca="1" si="189"/>
        <v>0</v>
      </c>
      <c r="O978" t="str">
        <f t="shared" ca="1" si="190"/>
        <v>D:N</v>
      </c>
      <c r="P978" t="str">
        <f t="shared" ca="1" si="191"/>
        <v>D7:N7</v>
      </c>
    </row>
    <row r="979" spans="1:16">
      <c r="A979" t="str">
        <f t="shared" si="180"/>
        <v>16</v>
      </c>
      <c r="B979" t="str">
        <f t="shared" ca="1" si="181"/>
        <v>W</v>
      </c>
      <c r="C979" t="str">
        <f t="shared" si="182"/>
        <v>SIMPL-13D-N-T</v>
      </c>
      <c r="D979" t="s">
        <v>5811</v>
      </c>
      <c r="E979">
        <f t="shared" ca="1" si="183"/>
        <v>0</v>
      </c>
      <c r="H979" t="str">
        <f t="shared" ca="1" si="184"/>
        <v>'(more) Simpl. Textures PLYWOOD'!</v>
      </c>
      <c r="I979">
        <f t="shared" ca="1" si="185"/>
        <v>0</v>
      </c>
      <c r="J979" t="str">
        <f t="shared" ca="1" si="186"/>
        <v>'(more) Simpl. Textures PLYWOOD'!</v>
      </c>
      <c r="K979">
        <f t="shared" ca="1" si="187"/>
        <v>0</v>
      </c>
      <c r="L979">
        <f t="shared" ca="1" si="188"/>
        <v>0</v>
      </c>
      <c r="M979">
        <f t="shared" ca="1" si="189"/>
        <v>0</v>
      </c>
      <c r="O979" t="str">
        <f t="shared" ca="1" si="190"/>
        <v>D:N</v>
      </c>
      <c r="P979" t="str">
        <f t="shared" ca="1" si="191"/>
        <v>D7:N7</v>
      </c>
    </row>
    <row r="980" spans="1:16">
      <c r="A980" t="str">
        <f t="shared" si="180"/>
        <v>01</v>
      </c>
      <c r="B980" t="str">
        <f t="shared" ca="1" si="181"/>
        <v>W</v>
      </c>
      <c r="C980" t="str">
        <f t="shared" si="182"/>
        <v>SIMPL-13D-T</v>
      </c>
      <c r="D980" t="s">
        <v>4348</v>
      </c>
      <c r="E980">
        <f t="shared" ca="1" si="183"/>
        <v>0</v>
      </c>
      <c r="H980" t="str">
        <f t="shared" ca="1" si="184"/>
        <v>'Simpl. all tex-DT PLYWOOD'!</v>
      </c>
      <c r="I980" t="str">
        <f t="shared" ca="1" si="185"/>
        <v>'Simpl. all tex-DT PLYWOOD'!</v>
      </c>
      <c r="J980">
        <f t="shared" ca="1" si="186"/>
        <v>0</v>
      </c>
      <c r="K980">
        <f t="shared" ca="1" si="187"/>
        <v>0</v>
      </c>
      <c r="L980">
        <f t="shared" ca="1" si="188"/>
        <v>0</v>
      </c>
      <c r="M980">
        <f t="shared" ca="1" si="189"/>
        <v>0</v>
      </c>
      <c r="O980" t="str">
        <f t="shared" ca="1" si="190"/>
        <v>D:z</v>
      </c>
      <c r="P980" t="str">
        <f t="shared" ca="1" si="191"/>
        <v>D7:z7</v>
      </c>
    </row>
    <row r="981" spans="1:16">
      <c r="A981" t="str">
        <f t="shared" si="180"/>
        <v>02</v>
      </c>
      <c r="B981" t="str">
        <f t="shared" ca="1" si="181"/>
        <v>W</v>
      </c>
      <c r="C981" t="str">
        <f t="shared" si="182"/>
        <v>SIMPL-13D-T</v>
      </c>
      <c r="D981" t="s">
        <v>4349</v>
      </c>
      <c r="E981">
        <f t="shared" ca="1" si="183"/>
        <v>0</v>
      </c>
      <c r="H981" t="str">
        <f t="shared" ca="1" si="184"/>
        <v>'Simpl. all tex-DT PLYWOOD'!</v>
      </c>
      <c r="I981" t="str">
        <f t="shared" ca="1" si="185"/>
        <v>'Simpl. all tex-DT PLYWOOD'!</v>
      </c>
      <c r="J981">
        <f t="shared" ca="1" si="186"/>
        <v>0</v>
      </c>
      <c r="K981">
        <f t="shared" ca="1" si="187"/>
        <v>0</v>
      </c>
      <c r="L981">
        <f t="shared" ca="1" si="188"/>
        <v>0</v>
      </c>
      <c r="M981">
        <f t="shared" ca="1" si="189"/>
        <v>0</v>
      </c>
      <c r="O981" t="str">
        <f t="shared" ca="1" si="190"/>
        <v>D:z</v>
      </c>
      <c r="P981" t="str">
        <f t="shared" ca="1" si="191"/>
        <v>D7:z7</v>
      </c>
    </row>
    <row r="982" spans="1:16">
      <c r="A982" t="str">
        <f t="shared" si="180"/>
        <v>03</v>
      </c>
      <c r="B982" t="str">
        <f t="shared" ca="1" si="181"/>
        <v>W</v>
      </c>
      <c r="C982" t="str">
        <f t="shared" si="182"/>
        <v>SIMPL-13D-T</v>
      </c>
      <c r="D982" t="s">
        <v>4350</v>
      </c>
      <c r="E982">
        <f t="shared" ca="1" si="183"/>
        <v>0</v>
      </c>
      <c r="H982" t="str">
        <f t="shared" ca="1" si="184"/>
        <v>'Simpl. all tex-DT PLYWOOD'!</v>
      </c>
      <c r="I982" t="str">
        <f t="shared" ca="1" si="185"/>
        <v>'Simpl. all tex-DT PLYWOOD'!</v>
      </c>
      <c r="J982">
        <f t="shared" ca="1" si="186"/>
        <v>0</v>
      </c>
      <c r="K982">
        <f t="shared" ca="1" si="187"/>
        <v>0</v>
      </c>
      <c r="L982">
        <f t="shared" ca="1" si="188"/>
        <v>0</v>
      </c>
      <c r="M982">
        <f t="shared" ca="1" si="189"/>
        <v>0</v>
      </c>
      <c r="O982" t="str">
        <f t="shared" ca="1" si="190"/>
        <v>D:z</v>
      </c>
      <c r="P982" t="str">
        <f t="shared" ca="1" si="191"/>
        <v>D7:z7</v>
      </c>
    </row>
    <row r="983" spans="1:16">
      <c r="A983" t="str">
        <f t="shared" si="180"/>
        <v>04</v>
      </c>
      <c r="B983" t="str">
        <f t="shared" ca="1" si="181"/>
        <v>W</v>
      </c>
      <c r="C983" t="str">
        <f t="shared" si="182"/>
        <v>SIMPL-13D-T</v>
      </c>
      <c r="D983" t="s">
        <v>4351</v>
      </c>
      <c r="E983">
        <f t="shared" ca="1" si="183"/>
        <v>0</v>
      </c>
      <c r="H983" t="str">
        <f t="shared" ca="1" si="184"/>
        <v>'Simpl. all tex-DT PLYWOOD'!</v>
      </c>
      <c r="I983" t="str">
        <f t="shared" ca="1" si="185"/>
        <v>'Simpl. all tex-DT PLYWOOD'!</v>
      </c>
      <c r="J983">
        <f t="shared" ca="1" si="186"/>
        <v>0</v>
      </c>
      <c r="K983">
        <f t="shared" ca="1" si="187"/>
        <v>0</v>
      </c>
      <c r="L983">
        <f t="shared" ca="1" si="188"/>
        <v>0</v>
      </c>
      <c r="M983">
        <f t="shared" ca="1" si="189"/>
        <v>0</v>
      </c>
      <c r="O983" t="str">
        <f t="shared" ca="1" si="190"/>
        <v>D:z</v>
      </c>
      <c r="P983" t="str">
        <f t="shared" ca="1" si="191"/>
        <v>D7:z7</v>
      </c>
    </row>
    <row r="984" spans="1:16">
      <c r="A984" t="str">
        <f t="shared" si="180"/>
        <v>05</v>
      </c>
      <c r="B984" t="str">
        <f t="shared" ca="1" si="181"/>
        <v>W</v>
      </c>
      <c r="C984" t="str">
        <f t="shared" si="182"/>
        <v>SIMPL-13D-T</v>
      </c>
      <c r="D984" t="s">
        <v>4352</v>
      </c>
      <c r="E984">
        <f t="shared" ca="1" si="183"/>
        <v>0</v>
      </c>
      <c r="H984" t="str">
        <f t="shared" ca="1" si="184"/>
        <v>'Simpl. all tex-DT PLYWOOD'!</v>
      </c>
      <c r="I984" t="str">
        <f t="shared" ca="1" si="185"/>
        <v>'Simpl. all tex-DT PLYWOOD'!</v>
      </c>
      <c r="J984">
        <f t="shared" ca="1" si="186"/>
        <v>0</v>
      </c>
      <c r="K984">
        <f t="shared" ca="1" si="187"/>
        <v>0</v>
      </c>
      <c r="L984">
        <f t="shared" ca="1" si="188"/>
        <v>0</v>
      </c>
      <c r="M984">
        <f t="shared" ca="1" si="189"/>
        <v>0</v>
      </c>
      <c r="O984" t="str">
        <f t="shared" ca="1" si="190"/>
        <v>D:z</v>
      </c>
      <c r="P984" t="str">
        <f t="shared" ca="1" si="191"/>
        <v>D7:z7</v>
      </c>
    </row>
    <row r="985" spans="1:16">
      <c r="A985" t="str">
        <f t="shared" si="180"/>
        <v>06</v>
      </c>
      <c r="B985" t="str">
        <f t="shared" ca="1" si="181"/>
        <v>W</v>
      </c>
      <c r="C985" t="str">
        <f t="shared" si="182"/>
        <v>SIMPL-13D-T</v>
      </c>
      <c r="D985" t="s">
        <v>4353</v>
      </c>
      <c r="E985">
        <f t="shared" ca="1" si="183"/>
        <v>0</v>
      </c>
      <c r="H985" t="str">
        <f t="shared" ca="1" si="184"/>
        <v>'Simpl. all tex-DT PLYWOOD'!</v>
      </c>
      <c r="I985" t="str">
        <f t="shared" ca="1" si="185"/>
        <v>'Simpl. all tex-DT PLYWOOD'!</v>
      </c>
      <c r="J985">
        <f t="shared" ca="1" si="186"/>
        <v>0</v>
      </c>
      <c r="K985">
        <f t="shared" ca="1" si="187"/>
        <v>0</v>
      </c>
      <c r="L985">
        <f t="shared" ca="1" si="188"/>
        <v>0</v>
      </c>
      <c r="M985">
        <f t="shared" ca="1" si="189"/>
        <v>0</v>
      </c>
      <c r="O985" t="str">
        <f t="shared" ca="1" si="190"/>
        <v>D:z</v>
      </c>
      <c r="P985" t="str">
        <f t="shared" ca="1" si="191"/>
        <v>D7:z7</v>
      </c>
    </row>
    <row r="986" spans="1:16">
      <c r="A986" t="str">
        <f t="shared" si="180"/>
        <v>07</v>
      </c>
      <c r="B986" t="str">
        <f t="shared" ca="1" si="181"/>
        <v>W</v>
      </c>
      <c r="C986" t="str">
        <f t="shared" si="182"/>
        <v>SIMPL-13D-T</v>
      </c>
      <c r="D986" t="s">
        <v>4354</v>
      </c>
      <c r="E986">
        <f t="shared" ca="1" si="183"/>
        <v>0</v>
      </c>
      <c r="H986" t="str">
        <f t="shared" ca="1" si="184"/>
        <v>'Simpl. all tex-DT PLYWOOD'!</v>
      </c>
      <c r="I986" t="str">
        <f t="shared" ca="1" si="185"/>
        <v>'Simpl. all tex-DT PLYWOOD'!</v>
      </c>
      <c r="J986">
        <f t="shared" ca="1" si="186"/>
        <v>0</v>
      </c>
      <c r="K986">
        <f t="shared" ca="1" si="187"/>
        <v>0</v>
      </c>
      <c r="L986">
        <f t="shared" ca="1" si="188"/>
        <v>0</v>
      </c>
      <c r="M986">
        <f t="shared" ca="1" si="189"/>
        <v>0</v>
      </c>
      <c r="O986" t="str">
        <f t="shared" ca="1" si="190"/>
        <v>D:z</v>
      </c>
      <c r="P986" t="str">
        <f t="shared" ca="1" si="191"/>
        <v>D7:z7</v>
      </c>
    </row>
    <row r="987" spans="1:16">
      <c r="A987" t="str">
        <f t="shared" si="180"/>
        <v>08</v>
      </c>
      <c r="B987" t="str">
        <f t="shared" ca="1" si="181"/>
        <v>W</v>
      </c>
      <c r="C987" t="str">
        <f t="shared" si="182"/>
        <v>SIMPL-13D-T</v>
      </c>
      <c r="D987" t="s">
        <v>4355</v>
      </c>
      <c r="E987">
        <f t="shared" ca="1" si="183"/>
        <v>0</v>
      </c>
      <c r="H987" t="str">
        <f t="shared" ca="1" si="184"/>
        <v>'Simpl. all tex-DT PLYWOOD'!</v>
      </c>
      <c r="I987" t="str">
        <f t="shared" ca="1" si="185"/>
        <v>'Simpl. all tex-DT PLYWOOD'!</v>
      </c>
      <c r="J987">
        <f t="shared" ca="1" si="186"/>
        <v>0</v>
      </c>
      <c r="K987">
        <f t="shared" ca="1" si="187"/>
        <v>0</v>
      </c>
      <c r="L987">
        <f t="shared" ca="1" si="188"/>
        <v>0</v>
      </c>
      <c r="M987">
        <f t="shared" ca="1" si="189"/>
        <v>0</v>
      </c>
      <c r="O987" t="str">
        <f t="shared" ca="1" si="190"/>
        <v>D:z</v>
      </c>
      <c r="P987" t="str">
        <f t="shared" ca="1" si="191"/>
        <v>D7:z7</v>
      </c>
    </row>
    <row r="988" spans="1:16">
      <c r="A988" t="str">
        <f t="shared" si="180"/>
        <v>09</v>
      </c>
      <c r="B988" t="str">
        <f t="shared" ca="1" si="181"/>
        <v>W</v>
      </c>
      <c r="C988" t="str">
        <f t="shared" si="182"/>
        <v>SIMPL-13D-T</v>
      </c>
      <c r="D988" t="s">
        <v>4356</v>
      </c>
      <c r="E988">
        <f t="shared" ca="1" si="183"/>
        <v>0</v>
      </c>
      <c r="H988" t="str">
        <f t="shared" ca="1" si="184"/>
        <v>'Simpl. all tex-DT PLYWOOD'!</v>
      </c>
      <c r="I988" t="str">
        <f t="shared" ca="1" si="185"/>
        <v>'Simpl. all tex-DT PLYWOOD'!</v>
      </c>
      <c r="J988">
        <f t="shared" ca="1" si="186"/>
        <v>0</v>
      </c>
      <c r="K988">
        <f t="shared" ca="1" si="187"/>
        <v>0</v>
      </c>
      <c r="L988">
        <f t="shared" ca="1" si="188"/>
        <v>0</v>
      </c>
      <c r="M988">
        <f t="shared" ca="1" si="189"/>
        <v>0</v>
      </c>
      <c r="O988" t="str">
        <f t="shared" ca="1" si="190"/>
        <v>D:z</v>
      </c>
      <c r="P988" t="str">
        <f t="shared" ca="1" si="191"/>
        <v>D7:z7</v>
      </c>
    </row>
    <row r="989" spans="1:16">
      <c r="A989" t="str">
        <f t="shared" si="180"/>
        <v>10</v>
      </c>
      <c r="B989" t="str">
        <f t="shared" ca="1" si="181"/>
        <v>W</v>
      </c>
      <c r="C989" t="str">
        <f t="shared" si="182"/>
        <v>SIMPL-13D-T</v>
      </c>
      <c r="D989" t="s">
        <v>4357</v>
      </c>
      <c r="E989">
        <f t="shared" ca="1" si="183"/>
        <v>0</v>
      </c>
      <c r="H989" t="str">
        <f t="shared" ca="1" si="184"/>
        <v>'Simpl. all tex-DT PLYWOOD'!</v>
      </c>
      <c r="I989" t="str">
        <f t="shared" ca="1" si="185"/>
        <v>'Simpl. all tex-DT PLYWOOD'!</v>
      </c>
      <c r="J989">
        <f t="shared" ca="1" si="186"/>
        <v>0</v>
      </c>
      <c r="K989">
        <f t="shared" ca="1" si="187"/>
        <v>0</v>
      </c>
      <c r="L989">
        <f t="shared" ca="1" si="188"/>
        <v>0</v>
      </c>
      <c r="M989">
        <f t="shared" ca="1" si="189"/>
        <v>0</v>
      </c>
      <c r="O989" t="str">
        <f t="shared" ca="1" si="190"/>
        <v>D:z</v>
      </c>
      <c r="P989" t="str">
        <f t="shared" ca="1" si="191"/>
        <v>D7:z7</v>
      </c>
    </row>
    <row r="990" spans="1:16">
      <c r="A990" t="str">
        <f t="shared" si="180"/>
        <v>100</v>
      </c>
      <c r="B990" t="str">
        <f t="shared" ca="1" si="181"/>
        <v>W</v>
      </c>
      <c r="C990" t="str">
        <f t="shared" si="182"/>
        <v>SIMPL-13D-T</v>
      </c>
      <c r="D990" t="s">
        <v>4361</v>
      </c>
      <c r="E990">
        <f t="shared" ca="1" si="183"/>
        <v>0</v>
      </c>
      <c r="H990" t="str">
        <f t="shared" ca="1" si="184"/>
        <v>'Simpl. all tex-DT PLYWOOD'!</v>
      </c>
      <c r="I990" t="str">
        <f t="shared" ca="1" si="185"/>
        <v>'Simpl. all tex-DT PLYWOOD'!</v>
      </c>
      <c r="J990">
        <f t="shared" ca="1" si="186"/>
        <v>0</v>
      </c>
      <c r="K990">
        <f t="shared" ca="1" si="187"/>
        <v>0</v>
      </c>
      <c r="L990">
        <f t="shared" ca="1" si="188"/>
        <v>0</v>
      </c>
      <c r="M990">
        <f t="shared" ca="1" si="189"/>
        <v>0</v>
      </c>
      <c r="O990" t="str">
        <f t="shared" ca="1" si="190"/>
        <v>D:z</v>
      </c>
      <c r="P990" t="str">
        <f t="shared" ca="1" si="191"/>
        <v>D7:z7</v>
      </c>
    </row>
    <row r="991" spans="1:16">
      <c r="A991" t="str">
        <f t="shared" si="180"/>
        <v>11</v>
      </c>
      <c r="B991" t="str">
        <f t="shared" ca="1" si="181"/>
        <v>W</v>
      </c>
      <c r="C991" t="str">
        <f t="shared" si="182"/>
        <v>SIMPL-13D-T</v>
      </c>
      <c r="D991" t="s">
        <v>4358</v>
      </c>
      <c r="E991">
        <f t="shared" ca="1" si="183"/>
        <v>0</v>
      </c>
      <c r="H991" t="str">
        <f t="shared" ca="1" si="184"/>
        <v>'Simpl. all tex-DT PLYWOOD'!</v>
      </c>
      <c r="I991" t="str">
        <f t="shared" ca="1" si="185"/>
        <v>'Simpl. all tex-DT PLYWOOD'!</v>
      </c>
      <c r="J991">
        <f t="shared" ca="1" si="186"/>
        <v>0</v>
      </c>
      <c r="K991">
        <f t="shared" ca="1" si="187"/>
        <v>0</v>
      </c>
      <c r="L991">
        <f t="shared" ca="1" si="188"/>
        <v>0</v>
      </c>
      <c r="M991">
        <f t="shared" ca="1" si="189"/>
        <v>0</v>
      </c>
      <c r="O991" t="str">
        <f t="shared" ca="1" si="190"/>
        <v>D:z</v>
      </c>
      <c r="P991" t="str">
        <f t="shared" ca="1" si="191"/>
        <v>D7:z7</v>
      </c>
    </row>
    <row r="992" spans="1:16">
      <c r="A992" t="str">
        <f t="shared" si="180"/>
        <v>12</v>
      </c>
      <c r="B992" t="str">
        <f t="shared" ca="1" si="181"/>
        <v>W</v>
      </c>
      <c r="C992" t="str">
        <f t="shared" si="182"/>
        <v>SIMPL-13D-T</v>
      </c>
      <c r="D992" t="s">
        <v>4359</v>
      </c>
      <c r="E992">
        <f t="shared" ca="1" si="183"/>
        <v>0</v>
      </c>
      <c r="H992" t="str">
        <f t="shared" ca="1" si="184"/>
        <v>'Simpl. all tex-DT PLYWOOD'!</v>
      </c>
      <c r="I992" t="str">
        <f t="shared" ca="1" si="185"/>
        <v>'Simpl. all tex-DT PLYWOOD'!</v>
      </c>
      <c r="J992">
        <f t="shared" ca="1" si="186"/>
        <v>0</v>
      </c>
      <c r="K992">
        <f t="shared" ca="1" si="187"/>
        <v>0</v>
      </c>
      <c r="L992">
        <f t="shared" ca="1" si="188"/>
        <v>0</v>
      </c>
      <c r="M992">
        <f t="shared" ca="1" si="189"/>
        <v>0</v>
      </c>
      <c r="O992" t="str">
        <f t="shared" ca="1" si="190"/>
        <v>D:z</v>
      </c>
      <c r="P992" t="str">
        <f t="shared" ca="1" si="191"/>
        <v>D7:z7</v>
      </c>
    </row>
    <row r="993" spans="1:16">
      <c r="A993" t="str">
        <f t="shared" si="180"/>
        <v>13</v>
      </c>
      <c r="B993" t="str">
        <f t="shared" ca="1" si="181"/>
        <v>W</v>
      </c>
      <c r="C993" t="str">
        <f t="shared" si="182"/>
        <v>SIMPL-13D-T</v>
      </c>
      <c r="D993" t="s">
        <v>4360</v>
      </c>
      <c r="E993">
        <f t="shared" ca="1" si="183"/>
        <v>0</v>
      </c>
      <c r="H993" t="str">
        <f t="shared" ca="1" si="184"/>
        <v>'Simpl. all tex-DT PLYWOOD'!</v>
      </c>
      <c r="I993" t="str">
        <f t="shared" ca="1" si="185"/>
        <v>'Simpl. all tex-DT PLYWOOD'!</v>
      </c>
      <c r="J993">
        <f t="shared" ca="1" si="186"/>
        <v>0</v>
      </c>
      <c r="K993">
        <f t="shared" ca="1" si="187"/>
        <v>0</v>
      </c>
      <c r="L993">
        <f t="shared" ca="1" si="188"/>
        <v>0</v>
      </c>
      <c r="M993">
        <f t="shared" ca="1" si="189"/>
        <v>0</v>
      </c>
      <c r="O993" t="str">
        <f t="shared" ca="1" si="190"/>
        <v>D:z</v>
      </c>
      <c r="P993" t="str">
        <f t="shared" ca="1" si="191"/>
        <v>D7:z7</v>
      </c>
    </row>
    <row r="994" spans="1:16">
      <c r="A994" t="str">
        <f t="shared" si="180"/>
        <v>15</v>
      </c>
      <c r="B994" t="str">
        <f t="shared" ca="1" si="181"/>
        <v>W</v>
      </c>
      <c r="C994" t="str">
        <f t="shared" si="182"/>
        <v>SIMPL-13D-T</v>
      </c>
      <c r="D994" t="s">
        <v>4723</v>
      </c>
      <c r="E994">
        <f t="shared" ca="1" si="183"/>
        <v>0</v>
      </c>
      <c r="H994" t="str">
        <f t="shared" ca="1" si="184"/>
        <v>'Simpl. all tex-DT PLYWOOD'!</v>
      </c>
      <c r="I994" t="str">
        <f t="shared" ca="1" si="185"/>
        <v>'Simpl. all tex-DT PLYWOOD'!</v>
      </c>
      <c r="J994">
        <f t="shared" ca="1" si="186"/>
        <v>0</v>
      </c>
      <c r="K994">
        <f t="shared" ca="1" si="187"/>
        <v>0</v>
      </c>
      <c r="L994">
        <f t="shared" ca="1" si="188"/>
        <v>0</v>
      </c>
      <c r="M994">
        <f t="shared" ca="1" si="189"/>
        <v>0</v>
      </c>
      <c r="O994" t="str">
        <f t="shared" ca="1" si="190"/>
        <v>D:z</v>
      </c>
      <c r="P994" t="str">
        <f t="shared" ca="1" si="191"/>
        <v>D7:z7</v>
      </c>
    </row>
    <row r="995" spans="1:16">
      <c r="A995" t="str">
        <f t="shared" si="180"/>
        <v>01</v>
      </c>
      <c r="B995" t="str">
        <f t="shared" ca="1" si="181"/>
        <v>W</v>
      </c>
      <c r="C995" t="str">
        <f t="shared" si="182"/>
        <v>SIMPL-13E</v>
      </c>
      <c r="D995" t="s">
        <v>2389</v>
      </c>
      <c r="E995">
        <f t="shared" ca="1" si="183"/>
        <v>0</v>
      </c>
      <c r="H995" t="str">
        <f t="shared" ca="1" si="184"/>
        <v>'Simpl. all tex-DT PLYWOOD'!</v>
      </c>
      <c r="I995" t="str">
        <f t="shared" ca="1" si="185"/>
        <v>'Simpl. all tex-DT PLYWOOD'!</v>
      </c>
      <c r="J995">
        <f t="shared" ca="1" si="186"/>
        <v>0</v>
      </c>
      <c r="K995">
        <f t="shared" ca="1" si="187"/>
        <v>0</v>
      </c>
      <c r="L995">
        <f t="shared" ca="1" si="188"/>
        <v>0</v>
      </c>
      <c r="M995">
        <f t="shared" ca="1" si="189"/>
        <v>0</v>
      </c>
      <c r="O995" t="str">
        <f t="shared" ca="1" si="190"/>
        <v>D:z</v>
      </c>
      <c r="P995" t="str">
        <f t="shared" ca="1" si="191"/>
        <v>D7:z7</v>
      </c>
    </row>
    <row r="996" spans="1:16">
      <c r="A996" t="str">
        <f t="shared" si="180"/>
        <v>02</v>
      </c>
      <c r="B996" t="str">
        <f t="shared" ca="1" si="181"/>
        <v>W</v>
      </c>
      <c r="C996" t="str">
        <f t="shared" si="182"/>
        <v>SIMPL-13E</v>
      </c>
      <c r="D996" t="s">
        <v>2390</v>
      </c>
      <c r="E996">
        <f t="shared" ca="1" si="183"/>
        <v>0</v>
      </c>
      <c r="H996" t="str">
        <f t="shared" ca="1" si="184"/>
        <v>'Simpl. all tex-DT PLYWOOD'!</v>
      </c>
      <c r="I996" t="str">
        <f t="shared" ca="1" si="185"/>
        <v>'Simpl. all tex-DT PLYWOOD'!</v>
      </c>
      <c r="J996">
        <f t="shared" ca="1" si="186"/>
        <v>0</v>
      </c>
      <c r="K996">
        <f t="shared" ca="1" si="187"/>
        <v>0</v>
      </c>
      <c r="L996">
        <f t="shared" ca="1" si="188"/>
        <v>0</v>
      </c>
      <c r="M996">
        <f t="shared" ca="1" si="189"/>
        <v>0</v>
      </c>
      <c r="O996" t="str">
        <f t="shared" ca="1" si="190"/>
        <v>D:z</v>
      </c>
      <c r="P996" t="str">
        <f t="shared" ca="1" si="191"/>
        <v>D7:z7</v>
      </c>
    </row>
    <row r="997" spans="1:16">
      <c r="A997" t="str">
        <f t="shared" si="180"/>
        <v>03</v>
      </c>
      <c r="B997" t="str">
        <f t="shared" ca="1" si="181"/>
        <v>W</v>
      </c>
      <c r="C997" t="str">
        <f t="shared" si="182"/>
        <v>SIMPL-13E</v>
      </c>
      <c r="D997" t="s">
        <v>2391</v>
      </c>
      <c r="E997">
        <f t="shared" ca="1" si="183"/>
        <v>0</v>
      </c>
      <c r="H997" t="str">
        <f t="shared" ca="1" si="184"/>
        <v>'Simpl. all tex-DT PLYWOOD'!</v>
      </c>
      <c r="I997" t="str">
        <f t="shared" ca="1" si="185"/>
        <v>'Simpl. all tex-DT PLYWOOD'!</v>
      </c>
      <c r="J997">
        <f t="shared" ca="1" si="186"/>
        <v>0</v>
      </c>
      <c r="K997">
        <f t="shared" ca="1" si="187"/>
        <v>0</v>
      </c>
      <c r="L997">
        <f t="shared" ca="1" si="188"/>
        <v>0</v>
      </c>
      <c r="M997">
        <f t="shared" ca="1" si="189"/>
        <v>0</v>
      </c>
      <c r="O997" t="str">
        <f t="shared" ca="1" si="190"/>
        <v>D:z</v>
      </c>
      <c r="P997" t="str">
        <f t="shared" ca="1" si="191"/>
        <v>D7:z7</v>
      </c>
    </row>
    <row r="998" spans="1:16">
      <c r="A998" t="str">
        <f t="shared" si="180"/>
        <v>04</v>
      </c>
      <c r="B998" t="str">
        <f t="shared" ca="1" si="181"/>
        <v>W</v>
      </c>
      <c r="C998" t="str">
        <f t="shared" si="182"/>
        <v>SIMPL-13E</v>
      </c>
      <c r="D998" t="s">
        <v>2392</v>
      </c>
      <c r="E998">
        <f t="shared" ca="1" si="183"/>
        <v>0</v>
      </c>
      <c r="H998" t="str">
        <f t="shared" ca="1" si="184"/>
        <v>'Simpl. all tex-DT PLYWOOD'!</v>
      </c>
      <c r="I998" t="str">
        <f t="shared" ca="1" si="185"/>
        <v>'Simpl. all tex-DT PLYWOOD'!</v>
      </c>
      <c r="J998">
        <f t="shared" ca="1" si="186"/>
        <v>0</v>
      </c>
      <c r="K998">
        <f t="shared" ca="1" si="187"/>
        <v>0</v>
      </c>
      <c r="L998">
        <f t="shared" ca="1" si="188"/>
        <v>0</v>
      </c>
      <c r="M998">
        <f t="shared" ca="1" si="189"/>
        <v>0</v>
      </c>
      <c r="O998" t="str">
        <f t="shared" ca="1" si="190"/>
        <v>D:z</v>
      </c>
      <c r="P998" t="str">
        <f t="shared" ca="1" si="191"/>
        <v>D7:z7</v>
      </c>
    </row>
    <row r="999" spans="1:16">
      <c r="A999" t="str">
        <f t="shared" si="180"/>
        <v>05</v>
      </c>
      <c r="B999" t="str">
        <f t="shared" ca="1" si="181"/>
        <v>W</v>
      </c>
      <c r="C999" t="str">
        <f t="shared" si="182"/>
        <v>SIMPL-13E</v>
      </c>
      <c r="D999" t="s">
        <v>2393</v>
      </c>
      <c r="E999">
        <f t="shared" ca="1" si="183"/>
        <v>0</v>
      </c>
      <c r="H999" t="str">
        <f t="shared" ca="1" si="184"/>
        <v>'Simpl. all tex-DT PLYWOOD'!</v>
      </c>
      <c r="I999" t="str">
        <f t="shared" ca="1" si="185"/>
        <v>'Simpl. all tex-DT PLYWOOD'!</v>
      </c>
      <c r="J999">
        <f t="shared" ca="1" si="186"/>
        <v>0</v>
      </c>
      <c r="K999">
        <f t="shared" ca="1" si="187"/>
        <v>0</v>
      </c>
      <c r="L999">
        <f t="shared" ca="1" si="188"/>
        <v>0</v>
      </c>
      <c r="M999">
        <f t="shared" ca="1" si="189"/>
        <v>0</v>
      </c>
      <c r="O999" t="str">
        <f t="shared" ca="1" si="190"/>
        <v>D:z</v>
      </c>
      <c r="P999" t="str">
        <f t="shared" ca="1" si="191"/>
        <v>D7:z7</v>
      </c>
    </row>
    <row r="1000" spans="1:16">
      <c r="A1000" t="str">
        <f t="shared" si="180"/>
        <v>06</v>
      </c>
      <c r="B1000" t="str">
        <f t="shared" ca="1" si="181"/>
        <v>W</v>
      </c>
      <c r="C1000" t="str">
        <f t="shared" si="182"/>
        <v>SIMPL-13E</v>
      </c>
      <c r="D1000" t="s">
        <v>2394</v>
      </c>
      <c r="E1000">
        <f t="shared" ca="1" si="183"/>
        <v>0</v>
      </c>
      <c r="H1000" t="str">
        <f t="shared" ca="1" si="184"/>
        <v>'Simpl. all tex-DT PLYWOOD'!</v>
      </c>
      <c r="I1000" t="str">
        <f t="shared" ca="1" si="185"/>
        <v>'Simpl. all tex-DT PLYWOOD'!</v>
      </c>
      <c r="J1000">
        <f t="shared" ca="1" si="186"/>
        <v>0</v>
      </c>
      <c r="K1000">
        <f t="shared" ca="1" si="187"/>
        <v>0</v>
      </c>
      <c r="L1000">
        <f t="shared" ca="1" si="188"/>
        <v>0</v>
      </c>
      <c r="M1000">
        <f t="shared" ca="1" si="189"/>
        <v>0</v>
      </c>
      <c r="O1000" t="str">
        <f t="shared" ca="1" si="190"/>
        <v>D:z</v>
      </c>
      <c r="P1000" t="str">
        <f t="shared" ca="1" si="191"/>
        <v>D7:z7</v>
      </c>
    </row>
    <row r="1001" spans="1:16">
      <c r="A1001" t="str">
        <f t="shared" si="180"/>
        <v>07</v>
      </c>
      <c r="B1001" t="str">
        <f t="shared" ca="1" si="181"/>
        <v>W</v>
      </c>
      <c r="C1001" t="str">
        <f t="shared" si="182"/>
        <v>SIMPL-13E</v>
      </c>
      <c r="D1001" t="s">
        <v>2395</v>
      </c>
      <c r="E1001">
        <f t="shared" ca="1" si="183"/>
        <v>0</v>
      </c>
      <c r="H1001" t="str">
        <f t="shared" ca="1" si="184"/>
        <v>'Simpl. all tex-DT PLYWOOD'!</v>
      </c>
      <c r="I1001" t="str">
        <f t="shared" ca="1" si="185"/>
        <v>'Simpl. all tex-DT PLYWOOD'!</v>
      </c>
      <c r="J1001">
        <f t="shared" ca="1" si="186"/>
        <v>0</v>
      </c>
      <c r="K1001">
        <f t="shared" ca="1" si="187"/>
        <v>0</v>
      </c>
      <c r="L1001">
        <f t="shared" ca="1" si="188"/>
        <v>0</v>
      </c>
      <c r="M1001">
        <f t="shared" ca="1" si="189"/>
        <v>0</v>
      </c>
      <c r="O1001" t="str">
        <f t="shared" ca="1" si="190"/>
        <v>D:z</v>
      </c>
      <c r="P1001" t="str">
        <f t="shared" ca="1" si="191"/>
        <v>D7:z7</v>
      </c>
    </row>
    <row r="1002" spans="1:16">
      <c r="A1002" t="str">
        <f t="shared" si="180"/>
        <v>08</v>
      </c>
      <c r="B1002" t="str">
        <f t="shared" ca="1" si="181"/>
        <v>W</v>
      </c>
      <c r="C1002" t="str">
        <f t="shared" si="182"/>
        <v>SIMPL-13E</v>
      </c>
      <c r="D1002" t="s">
        <v>2396</v>
      </c>
      <c r="E1002">
        <f t="shared" ca="1" si="183"/>
        <v>0</v>
      </c>
      <c r="H1002" t="str">
        <f t="shared" ca="1" si="184"/>
        <v>'Simpl. all tex-DT PLYWOOD'!</v>
      </c>
      <c r="I1002" t="str">
        <f t="shared" ca="1" si="185"/>
        <v>'Simpl. all tex-DT PLYWOOD'!</v>
      </c>
      <c r="J1002">
        <f t="shared" ca="1" si="186"/>
        <v>0</v>
      </c>
      <c r="K1002">
        <f t="shared" ca="1" si="187"/>
        <v>0</v>
      </c>
      <c r="L1002">
        <f t="shared" ca="1" si="188"/>
        <v>0</v>
      </c>
      <c r="M1002">
        <f t="shared" ca="1" si="189"/>
        <v>0</v>
      </c>
      <c r="O1002" t="str">
        <f t="shared" ca="1" si="190"/>
        <v>D:z</v>
      </c>
      <c r="P1002" t="str">
        <f t="shared" ca="1" si="191"/>
        <v>D7:z7</v>
      </c>
    </row>
    <row r="1003" spans="1:16">
      <c r="A1003" t="str">
        <f t="shared" si="180"/>
        <v>09</v>
      </c>
      <c r="B1003" t="str">
        <f t="shared" ca="1" si="181"/>
        <v>W</v>
      </c>
      <c r="C1003" t="str">
        <f t="shared" si="182"/>
        <v>SIMPL-13E</v>
      </c>
      <c r="D1003" t="s">
        <v>2397</v>
      </c>
      <c r="E1003">
        <f t="shared" ca="1" si="183"/>
        <v>0</v>
      </c>
      <c r="H1003" t="str">
        <f t="shared" ca="1" si="184"/>
        <v>'Simpl. all tex-DT PLYWOOD'!</v>
      </c>
      <c r="I1003" t="str">
        <f t="shared" ca="1" si="185"/>
        <v>'Simpl. all tex-DT PLYWOOD'!</v>
      </c>
      <c r="J1003">
        <f t="shared" ca="1" si="186"/>
        <v>0</v>
      </c>
      <c r="K1003">
        <f t="shared" ca="1" si="187"/>
        <v>0</v>
      </c>
      <c r="L1003">
        <f t="shared" ca="1" si="188"/>
        <v>0</v>
      </c>
      <c r="M1003">
        <f t="shared" ca="1" si="189"/>
        <v>0</v>
      </c>
      <c r="O1003" t="str">
        <f t="shared" ca="1" si="190"/>
        <v>D:z</v>
      </c>
      <c r="P1003" t="str">
        <f t="shared" ca="1" si="191"/>
        <v>D7:z7</v>
      </c>
    </row>
    <row r="1004" spans="1:16">
      <c r="A1004" t="str">
        <f t="shared" si="180"/>
        <v>10</v>
      </c>
      <c r="B1004" t="str">
        <f t="shared" ca="1" si="181"/>
        <v>W</v>
      </c>
      <c r="C1004" t="str">
        <f t="shared" si="182"/>
        <v>SIMPL-13E</v>
      </c>
      <c r="D1004" t="s">
        <v>2398</v>
      </c>
      <c r="E1004">
        <f t="shared" ca="1" si="183"/>
        <v>0</v>
      </c>
      <c r="H1004" t="str">
        <f t="shared" ca="1" si="184"/>
        <v>'Simpl. all tex-DT PLYWOOD'!</v>
      </c>
      <c r="I1004" t="str">
        <f t="shared" ca="1" si="185"/>
        <v>'Simpl. all tex-DT PLYWOOD'!</v>
      </c>
      <c r="J1004">
        <f t="shared" ca="1" si="186"/>
        <v>0</v>
      </c>
      <c r="K1004">
        <f t="shared" ca="1" si="187"/>
        <v>0</v>
      </c>
      <c r="L1004">
        <f t="shared" ca="1" si="188"/>
        <v>0</v>
      </c>
      <c r="M1004">
        <f t="shared" ca="1" si="189"/>
        <v>0</v>
      </c>
      <c r="O1004" t="str">
        <f t="shared" ca="1" si="190"/>
        <v>D:z</v>
      </c>
      <c r="P1004" t="str">
        <f t="shared" ca="1" si="191"/>
        <v>D7:z7</v>
      </c>
    </row>
    <row r="1005" spans="1:16">
      <c r="A1005" t="str">
        <f t="shared" si="180"/>
        <v>100</v>
      </c>
      <c r="B1005" t="str">
        <f t="shared" ca="1" si="181"/>
        <v>W</v>
      </c>
      <c r="C1005" t="str">
        <f t="shared" si="182"/>
        <v>SIMPL-13E</v>
      </c>
      <c r="D1005" t="s">
        <v>2402</v>
      </c>
      <c r="E1005">
        <f t="shared" ca="1" si="183"/>
        <v>0</v>
      </c>
      <c r="H1005" t="str">
        <f t="shared" ca="1" si="184"/>
        <v>'Simpl. all tex-DT PLYWOOD'!</v>
      </c>
      <c r="I1005" t="str">
        <f t="shared" ca="1" si="185"/>
        <v>'Simpl. all tex-DT PLYWOOD'!</v>
      </c>
      <c r="J1005">
        <f t="shared" ca="1" si="186"/>
        <v>0</v>
      </c>
      <c r="K1005">
        <f t="shared" ca="1" si="187"/>
        <v>0</v>
      </c>
      <c r="L1005">
        <f t="shared" ca="1" si="188"/>
        <v>0</v>
      </c>
      <c r="M1005">
        <f t="shared" ca="1" si="189"/>
        <v>0</v>
      </c>
      <c r="O1005" t="str">
        <f t="shared" ca="1" si="190"/>
        <v>D:z</v>
      </c>
      <c r="P1005" t="str">
        <f t="shared" ca="1" si="191"/>
        <v>D7:z7</v>
      </c>
    </row>
    <row r="1006" spans="1:16">
      <c r="A1006" t="str">
        <f t="shared" si="180"/>
        <v>11</v>
      </c>
      <c r="B1006" t="str">
        <f t="shared" ca="1" si="181"/>
        <v>W</v>
      </c>
      <c r="C1006" t="str">
        <f t="shared" si="182"/>
        <v>SIMPL-13E</v>
      </c>
      <c r="D1006" t="s">
        <v>2399</v>
      </c>
      <c r="E1006">
        <f t="shared" ca="1" si="183"/>
        <v>0</v>
      </c>
      <c r="H1006" t="str">
        <f t="shared" ca="1" si="184"/>
        <v>'Simpl. all tex-DT PLYWOOD'!</v>
      </c>
      <c r="I1006" t="str">
        <f t="shared" ca="1" si="185"/>
        <v>'Simpl. all tex-DT PLYWOOD'!</v>
      </c>
      <c r="J1006">
        <f t="shared" ca="1" si="186"/>
        <v>0</v>
      </c>
      <c r="K1006">
        <f t="shared" ca="1" si="187"/>
        <v>0</v>
      </c>
      <c r="L1006">
        <f t="shared" ca="1" si="188"/>
        <v>0</v>
      </c>
      <c r="M1006">
        <f t="shared" ca="1" si="189"/>
        <v>0</v>
      </c>
      <c r="O1006" t="str">
        <f t="shared" ca="1" si="190"/>
        <v>D:z</v>
      </c>
      <c r="P1006" t="str">
        <f t="shared" ca="1" si="191"/>
        <v>D7:z7</v>
      </c>
    </row>
    <row r="1007" spans="1:16">
      <c r="A1007" t="str">
        <f t="shared" si="180"/>
        <v>12</v>
      </c>
      <c r="B1007" t="str">
        <f t="shared" ca="1" si="181"/>
        <v>W</v>
      </c>
      <c r="C1007" t="str">
        <f t="shared" si="182"/>
        <v>SIMPL-13E</v>
      </c>
      <c r="D1007" t="s">
        <v>2400</v>
      </c>
      <c r="E1007">
        <f t="shared" ca="1" si="183"/>
        <v>0</v>
      </c>
      <c r="H1007" t="str">
        <f t="shared" ca="1" si="184"/>
        <v>'Simpl. all tex-DT PLYWOOD'!</v>
      </c>
      <c r="I1007" t="str">
        <f t="shared" ca="1" si="185"/>
        <v>'Simpl. all tex-DT PLYWOOD'!</v>
      </c>
      <c r="J1007">
        <f t="shared" ca="1" si="186"/>
        <v>0</v>
      </c>
      <c r="K1007">
        <f t="shared" ca="1" si="187"/>
        <v>0</v>
      </c>
      <c r="L1007">
        <f t="shared" ca="1" si="188"/>
        <v>0</v>
      </c>
      <c r="M1007">
        <f t="shared" ca="1" si="189"/>
        <v>0</v>
      </c>
      <c r="O1007" t="str">
        <f t="shared" ca="1" si="190"/>
        <v>D:z</v>
      </c>
      <c r="P1007" t="str">
        <f t="shared" ca="1" si="191"/>
        <v>D7:z7</v>
      </c>
    </row>
    <row r="1008" spans="1:16">
      <c r="A1008" t="str">
        <f t="shared" si="180"/>
        <v>13</v>
      </c>
      <c r="B1008" t="str">
        <f t="shared" ca="1" si="181"/>
        <v>W</v>
      </c>
      <c r="C1008" t="str">
        <f t="shared" si="182"/>
        <v>SIMPL-13E</v>
      </c>
      <c r="D1008" t="s">
        <v>2401</v>
      </c>
      <c r="E1008">
        <f t="shared" ca="1" si="183"/>
        <v>0</v>
      </c>
      <c r="H1008" t="str">
        <f t="shared" ca="1" si="184"/>
        <v>'Simpl. all tex-DT PLYWOOD'!</v>
      </c>
      <c r="I1008" t="str">
        <f t="shared" ca="1" si="185"/>
        <v>'Simpl. all tex-DT PLYWOOD'!</v>
      </c>
      <c r="J1008">
        <f t="shared" ca="1" si="186"/>
        <v>0</v>
      </c>
      <c r="K1008">
        <f t="shared" ca="1" si="187"/>
        <v>0</v>
      </c>
      <c r="L1008">
        <f t="shared" ca="1" si="188"/>
        <v>0</v>
      </c>
      <c r="M1008">
        <f t="shared" ca="1" si="189"/>
        <v>0</v>
      </c>
      <c r="O1008" t="str">
        <f t="shared" ca="1" si="190"/>
        <v>D:z</v>
      </c>
      <c r="P1008" t="str">
        <f t="shared" ca="1" si="191"/>
        <v>D7:z7</v>
      </c>
    </row>
    <row r="1009" spans="1:16">
      <c r="A1009" t="str">
        <f t="shared" si="180"/>
        <v>15</v>
      </c>
      <c r="B1009" t="str">
        <f t="shared" ca="1" si="181"/>
        <v>W</v>
      </c>
      <c r="C1009" t="str">
        <f t="shared" si="182"/>
        <v>SIMPL-13E</v>
      </c>
      <c r="D1009" t="s">
        <v>4951</v>
      </c>
      <c r="E1009">
        <f t="shared" ca="1" si="183"/>
        <v>0</v>
      </c>
      <c r="H1009" t="str">
        <f t="shared" ca="1" si="184"/>
        <v>'Simpl. all tex-DT PLYWOOD'!</v>
      </c>
      <c r="I1009" t="str">
        <f t="shared" ca="1" si="185"/>
        <v>'Simpl. all tex-DT PLYWOOD'!</v>
      </c>
      <c r="J1009">
        <f t="shared" ca="1" si="186"/>
        <v>0</v>
      </c>
      <c r="K1009">
        <f t="shared" ca="1" si="187"/>
        <v>0</v>
      </c>
      <c r="L1009">
        <f t="shared" ca="1" si="188"/>
        <v>0</v>
      </c>
      <c r="M1009">
        <f t="shared" ca="1" si="189"/>
        <v>0</v>
      </c>
      <c r="O1009" t="str">
        <f t="shared" ca="1" si="190"/>
        <v>D:z</v>
      </c>
      <c r="P1009" t="str">
        <f t="shared" ca="1" si="191"/>
        <v>D7:z7</v>
      </c>
    </row>
    <row r="1010" spans="1:16">
      <c r="A1010" t="str">
        <f t="shared" si="180"/>
        <v>01</v>
      </c>
      <c r="B1010" t="str">
        <f t="shared" ca="1" si="181"/>
        <v>W</v>
      </c>
      <c r="C1010" t="str">
        <f t="shared" si="182"/>
        <v>SIMPL-13E-C</v>
      </c>
      <c r="D1010" t="s">
        <v>6134</v>
      </c>
      <c r="E1010">
        <f t="shared" ca="1" si="183"/>
        <v>0</v>
      </c>
      <c r="H1010" t="str">
        <f t="shared" ca="1" si="184"/>
        <v>'(more) Simpl. Textures PLYWOOD'!</v>
      </c>
      <c r="I1010">
        <f t="shared" ca="1" si="185"/>
        <v>0</v>
      </c>
      <c r="J1010" t="str">
        <f t="shared" ca="1" si="186"/>
        <v>'(more) Simpl. Textures PLYWOOD'!</v>
      </c>
      <c r="K1010">
        <f t="shared" ca="1" si="187"/>
        <v>0</v>
      </c>
      <c r="L1010">
        <f t="shared" ca="1" si="188"/>
        <v>0</v>
      </c>
      <c r="M1010">
        <f t="shared" ca="1" si="189"/>
        <v>0</v>
      </c>
      <c r="O1010" t="str">
        <f t="shared" ca="1" si="190"/>
        <v>D:N</v>
      </c>
      <c r="P1010" t="str">
        <f t="shared" ca="1" si="191"/>
        <v>D7:N7</v>
      </c>
    </row>
    <row r="1011" spans="1:16">
      <c r="A1011" t="str">
        <f t="shared" si="180"/>
        <v>16</v>
      </c>
      <c r="B1011" t="str">
        <f t="shared" ca="1" si="181"/>
        <v>W</v>
      </c>
      <c r="C1011" t="str">
        <f t="shared" si="182"/>
        <v>SIMPL-13E-N-NT</v>
      </c>
      <c r="D1011" t="s">
        <v>5652</v>
      </c>
      <c r="E1011">
        <f t="shared" ca="1" si="183"/>
        <v>0</v>
      </c>
      <c r="H1011" t="str">
        <f t="shared" ca="1" si="184"/>
        <v>'(more) Simpl. Textures PLYWOOD'!</v>
      </c>
      <c r="I1011">
        <f t="shared" ca="1" si="185"/>
        <v>0</v>
      </c>
      <c r="J1011" t="str">
        <f t="shared" ca="1" si="186"/>
        <v>'(more) Simpl. Textures PLYWOOD'!</v>
      </c>
      <c r="K1011">
        <f t="shared" ca="1" si="187"/>
        <v>0</v>
      </c>
      <c r="L1011">
        <f t="shared" ca="1" si="188"/>
        <v>0</v>
      </c>
      <c r="M1011">
        <f t="shared" ca="1" si="189"/>
        <v>0</v>
      </c>
      <c r="O1011" t="str">
        <f t="shared" ca="1" si="190"/>
        <v>D:N</v>
      </c>
      <c r="P1011" t="str">
        <f t="shared" ca="1" si="191"/>
        <v>D7:N7</v>
      </c>
    </row>
    <row r="1012" spans="1:16">
      <c r="A1012" t="str">
        <f t="shared" si="180"/>
        <v>16</v>
      </c>
      <c r="B1012" t="str">
        <f t="shared" ca="1" si="181"/>
        <v>W</v>
      </c>
      <c r="C1012" t="str">
        <f t="shared" si="182"/>
        <v>SIMPL-13E-N-T</v>
      </c>
      <c r="D1012" t="s">
        <v>5812</v>
      </c>
      <c r="E1012">
        <f t="shared" ca="1" si="183"/>
        <v>0</v>
      </c>
      <c r="H1012" t="str">
        <f t="shared" ca="1" si="184"/>
        <v>'(more) Simpl. Textures PLYWOOD'!</v>
      </c>
      <c r="I1012">
        <f t="shared" ca="1" si="185"/>
        <v>0</v>
      </c>
      <c r="J1012" t="str">
        <f t="shared" ca="1" si="186"/>
        <v>'(more) Simpl. Textures PLYWOOD'!</v>
      </c>
      <c r="K1012">
        <f t="shared" ca="1" si="187"/>
        <v>0</v>
      </c>
      <c r="L1012">
        <f t="shared" ca="1" si="188"/>
        <v>0</v>
      </c>
      <c r="M1012">
        <f t="shared" ca="1" si="189"/>
        <v>0</v>
      </c>
      <c r="O1012" t="str">
        <f t="shared" ca="1" si="190"/>
        <v>D:N</v>
      </c>
      <c r="P1012" t="str">
        <f t="shared" ca="1" si="191"/>
        <v>D7:N7</v>
      </c>
    </row>
    <row r="1013" spans="1:16">
      <c r="A1013" t="str">
        <f t="shared" si="180"/>
        <v>01</v>
      </c>
      <c r="B1013" t="str">
        <f t="shared" ca="1" si="181"/>
        <v>W</v>
      </c>
      <c r="C1013" t="str">
        <f t="shared" si="182"/>
        <v>SIMPL-13E-T</v>
      </c>
      <c r="D1013" t="s">
        <v>4377</v>
      </c>
      <c r="E1013">
        <f t="shared" ca="1" si="183"/>
        <v>0</v>
      </c>
      <c r="H1013" t="str">
        <f t="shared" ca="1" si="184"/>
        <v>'Simpl. all tex-DT PLYWOOD'!</v>
      </c>
      <c r="I1013" t="str">
        <f t="shared" ca="1" si="185"/>
        <v>'Simpl. all tex-DT PLYWOOD'!</v>
      </c>
      <c r="J1013">
        <f t="shared" ca="1" si="186"/>
        <v>0</v>
      </c>
      <c r="K1013">
        <f t="shared" ca="1" si="187"/>
        <v>0</v>
      </c>
      <c r="L1013">
        <f t="shared" ca="1" si="188"/>
        <v>0</v>
      </c>
      <c r="M1013">
        <f t="shared" ca="1" si="189"/>
        <v>0</v>
      </c>
      <c r="O1013" t="str">
        <f t="shared" ca="1" si="190"/>
        <v>D:z</v>
      </c>
      <c r="P1013" t="str">
        <f t="shared" ca="1" si="191"/>
        <v>D7:z7</v>
      </c>
    </row>
    <row r="1014" spans="1:16">
      <c r="A1014" t="str">
        <f t="shared" si="180"/>
        <v>02</v>
      </c>
      <c r="B1014" t="str">
        <f t="shared" ca="1" si="181"/>
        <v>W</v>
      </c>
      <c r="C1014" t="str">
        <f t="shared" si="182"/>
        <v>SIMPL-13E-T</v>
      </c>
      <c r="D1014" t="s">
        <v>4378</v>
      </c>
      <c r="E1014">
        <f t="shared" ca="1" si="183"/>
        <v>0</v>
      </c>
      <c r="H1014" t="str">
        <f t="shared" ca="1" si="184"/>
        <v>'Simpl. all tex-DT PLYWOOD'!</v>
      </c>
      <c r="I1014" t="str">
        <f t="shared" ca="1" si="185"/>
        <v>'Simpl. all tex-DT PLYWOOD'!</v>
      </c>
      <c r="J1014">
        <f t="shared" ca="1" si="186"/>
        <v>0</v>
      </c>
      <c r="K1014">
        <f t="shared" ca="1" si="187"/>
        <v>0</v>
      </c>
      <c r="L1014">
        <f t="shared" ca="1" si="188"/>
        <v>0</v>
      </c>
      <c r="M1014">
        <f t="shared" ca="1" si="189"/>
        <v>0</v>
      </c>
      <c r="O1014" t="str">
        <f t="shared" ca="1" si="190"/>
        <v>D:z</v>
      </c>
      <c r="P1014" t="str">
        <f t="shared" ca="1" si="191"/>
        <v>D7:z7</v>
      </c>
    </row>
    <row r="1015" spans="1:16">
      <c r="A1015" t="str">
        <f t="shared" si="180"/>
        <v>03</v>
      </c>
      <c r="B1015" t="str">
        <f t="shared" ca="1" si="181"/>
        <v>W</v>
      </c>
      <c r="C1015" t="str">
        <f t="shared" si="182"/>
        <v>SIMPL-13E-T</v>
      </c>
      <c r="D1015" t="s">
        <v>4379</v>
      </c>
      <c r="E1015">
        <f t="shared" ca="1" si="183"/>
        <v>0</v>
      </c>
      <c r="H1015" t="str">
        <f t="shared" ca="1" si="184"/>
        <v>'Simpl. all tex-DT PLYWOOD'!</v>
      </c>
      <c r="I1015" t="str">
        <f t="shared" ca="1" si="185"/>
        <v>'Simpl. all tex-DT PLYWOOD'!</v>
      </c>
      <c r="J1015">
        <f t="shared" ca="1" si="186"/>
        <v>0</v>
      </c>
      <c r="K1015">
        <f t="shared" ca="1" si="187"/>
        <v>0</v>
      </c>
      <c r="L1015">
        <f t="shared" ca="1" si="188"/>
        <v>0</v>
      </c>
      <c r="M1015">
        <f t="shared" ca="1" si="189"/>
        <v>0</v>
      </c>
      <c r="O1015" t="str">
        <f t="shared" ca="1" si="190"/>
        <v>D:z</v>
      </c>
      <c r="P1015" t="str">
        <f t="shared" ca="1" si="191"/>
        <v>D7:z7</v>
      </c>
    </row>
    <row r="1016" spans="1:16">
      <c r="A1016" t="str">
        <f t="shared" si="180"/>
        <v>04</v>
      </c>
      <c r="B1016" t="str">
        <f t="shared" ca="1" si="181"/>
        <v>W</v>
      </c>
      <c r="C1016" t="str">
        <f t="shared" si="182"/>
        <v>SIMPL-13E-T</v>
      </c>
      <c r="D1016" t="s">
        <v>4380</v>
      </c>
      <c r="E1016">
        <f t="shared" ca="1" si="183"/>
        <v>0</v>
      </c>
      <c r="H1016" t="str">
        <f t="shared" ca="1" si="184"/>
        <v>'Simpl. all tex-DT PLYWOOD'!</v>
      </c>
      <c r="I1016" t="str">
        <f t="shared" ca="1" si="185"/>
        <v>'Simpl. all tex-DT PLYWOOD'!</v>
      </c>
      <c r="J1016">
        <f t="shared" ca="1" si="186"/>
        <v>0</v>
      </c>
      <c r="K1016">
        <f t="shared" ca="1" si="187"/>
        <v>0</v>
      </c>
      <c r="L1016">
        <f t="shared" ca="1" si="188"/>
        <v>0</v>
      </c>
      <c r="M1016">
        <f t="shared" ca="1" si="189"/>
        <v>0</v>
      </c>
      <c r="O1016" t="str">
        <f t="shared" ca="1" si="190"/>
        <v>D:z</v>
      </c>
      <c r="P1016" t="str">
        <f t="shared" ca="1" si="191"/>
        <v>D7:z7</v>
      </c>
    </row>
    <row r="1017" spans="1:16">
      <c r="A1017" t="str">
        <f t="shared" si="180"/>
        <v>05</v>
      </c>
      <c r="B1017" t="str">
        <f t="shared" ca="1" si="181"/>
        <v>W</v>
      </c>
      <c r="C1017" t="str">
        <f t="shared" si="182"/>
        <v>SIMPL-13E-T</v>
      </c>
      <c r="D1017" t="s">
        <v>4381</v>
      </c>
      <c r="E1017">
        <f t="shared" ca="1" si="183"/>
        <v>0</v>
      </c>
      <c r="H1017" t="str">
        <f t="shared" ca="1" si="184"/>
        <v>'Simpl. all tex-DT PLYWOOD'!</v>
      </c>
      <c r="I1017" t="str">
        <f t="shared" ca="1" si="185"/>
        <v>'Simpl. all tex-DT PLYWOOD'!</v>
      </c>
      <c r="J1017">
        <f t="shared" ca="1" si="186"/>
        <v>0</v>
      </c>
      <c r="K1017">
        <f t="shared" ca="1" si="187"/>
        <v>0</v>
      </c>
      <c r="L1017">
        <f t="shared" ca="1" si="188"/>
        <v>0</v>
      </c>
      <c r="M1017">
        <f t="shared" ca="1" si="189"/>
        <v>0</v>
      </c>
      <c r="O1017" t="str">
        <f t="shared" ca="1" si="190"/>
        <v>D:z</v>
      </c>
      <c r="P1017" t="str">
        <f t="shared" ca="1" si="191"/>
        <v>D7:z7</v>
      </c>
    </row>
    <row r="1018" spans="1:16">
      <c r="A1018" t="str">
        <f t="shared" si="180"/>
        <v>06</v>
      </c>
      <c r="B1018" t="str">
        <f t="shared" ca="1" si="181"/>
        <v>W</v>
      </c>
      <c r="C1018" t="str">
        <f t="shared" si="182"/>
        <v>SIMPL-13E-T</v>
      </c>
      <c r="D1018" t="s">
        <v>4382</v>
      </c>
      <c r="E1018">
        <f t="shared" ca="1" si="183"/>
        <v>0</v>
      </c>
      <c r="H1018" t="str">
        <f t="shared" ca="1" si="184"/>
        <v>'Simpl. all tex-DT PLYWOOD'!</v>
      </c>
      <c r="I1018" t="str">
        <f t="shared" ca="1" si="185"/>
        <v>'Simpl. all tex-DT PLYWOOD'!</v>
      </c>
      <c r="J1018">
        <f t="shared" ca="1" si="186"/>
        <v>0</v>
      </c>
      <c r="K1018">
        <f t="shared" ca="1" si="187"/>
        <v>0</v>
      </c>
      <c r="L1018">
        <f t="shared" ca="1" si="188"/>
        <v>0</v>
      </c>
      <c r="M1018">
        <f t="shared" ca="1" si="189"/>
        <v>0</v>
      </c>
      <c r="O1018" t="str">
        <f t="shared" ca="1" si="190"/>
        <v>D:z</v>
      </c>
      <c r="P1018" t="str">
        <f t="shared" ca="1" si="191"/>
        <v>D7:z7</v>
      </c>
    </row>
    <row r="1019" spans="1:16">
      <c r="A1019" t="str">
        <f t="shared" si="180"/>
        <v>07</v>
      </c>
      <c r="B1019" t="str">
        <f t="shared" ca="1" si="181"/>
        <v>W</v>
      </c>
      <c r="C1019" t="str">
        <f t="shared" si="182"/>
        <v>SIMPL-13E-T</v>
      </c>
      <c r="D1019" t="s">
        <v>4383</v>
      </c>
      <c r="E1019">
        <f t="shared" ca="1" si="183"/>
        <v>0</v>
      </c>
      <c r="H1019" t="str">
        <f t="shared" ca="1" si="184"/>
        <v>'Simpl. all tex-DT PLYWOOD'!</v>
      </c>
      <c r="I1019" t="str">
        <f t="shared" ca="1" si="185"/>
        <v>'Simpl. all tex-DT PLYWOOD'!</v>
      </c>
      <c r="J1019">
        <f t="shared" ca="1" si="186"/>
        <v>0</v>
      </c>
      <c r="K1019">
        <f t="shared" ca="1" si="187"/>
        <v>0</v>
      </c>
      <c r="L1019">
        <f t="shared" ca="1" si="188"/>
        <v>0</v>
      </c>
      <c r="M1019">
        <f t="shared" ca="1" si="189"/>
        <v>0</v>
      </c>
      <c r="O1019" t="str">
        <f t="shared" ca="1" si="190"/>
        <v>D:z</v>
      </c>
      <c r="P1019" t="str">
        <f t="shared" ca="1" si="191"/>
        <v>D7:z7</v>
      </c>
    </row>
    <row r="1020" spans="1:16">
      <c r="A1020" t="str">
        <f t="shared" si="180"/>
        <v>08</v>
      </c>
      <c r="B1020" t="str">
        <f t="shared" ca="1" si="181"/>
        <v>W</v>
      </c>
      <c r="C1020" t="str">
        <f t="shared" si="182"/>
        <v>SIMPL-13E-T</v>
      </c>
      <c r="D1020" t="s">
        <v>4384</v>
      </c>
      <c r="E1020">
        <f t="shared" ca="1" si="183"/>
        <v>0</v>
      </c>
      <c r="H1020" t="str">
        <f t="shared" ca="1" si="184"/>
        <v>'Simpl. all tex-DT PLYWOOD'!</v>
      </c>
      <c r="I1020" t="str">
        <f t="shared" ca="1" si="185"/>
        <v>'Simpl. all tex-DT PLYWOOD'!</v>
      </c>
      <c r="J1020">
        <f t="shared" ca="1" si="186"/>
        <v>0</v>
      </c>
      <c r="K1020">
        <f t="shared" ca="1" si="187"/>
        <v>0</v>
      </c>
      <c r="L1020">
        <f t="shared" ca="1" si="188"/>
        <v>0</v>
      </c>
      <c r="M1020">
        <f t="shared" ca="1" si="189"/>
        <v>0</v>
      </c>
      <c r="O1020" t="str">
        <f t="shared" ca="1" si="190"/>
        <v>D:z</v>
      </c>
      <c r="P1020" t="str">
        <f t="shared" ca="1" si="191"/>
        <v>D7:z7</v>
      </c>
    </row>
    <row r="1021" spans="1:16">
      <c r="A1021" t="str">
        <f t="shared" si="180"/>
        <v>09</v>
      </c>
      <c r="B1021" t="str">
        <f t="shared" ca="1" si="181"/>
        <v>W</v>
      </c>
      <c r="C1021" t="str">
        <f t="shared" si="182"/>
        <v>SIMPL-13E-T</v>
      </c>
      <c r="D1021" t="s">
        <v>4385</v>
      </c>
      <c r="E1021">
        <f t="shared" ca="1" si="183"/>
        <v>0</v>
      </c>
      <c r="H1021" t="str">
        <f t="shared" ca="1" si="184"/>
        <v>'Simpl. all tex-DT PLYWOOD'!</v>
      </c>
      <c r="I1021" t="str">
        <f t="shared" ca="1" si="185"/>
        <v>'Simpl. all tex-DT PLYWOOD'!</v>
      </c>
      <c r="J1021">
        <f t="shared" ca="1" si="186"/>
        <v>0</v>
      </c>
      <c r="K1021">
        <f t="shared" ca="1" si="187"/>
        <v>0</v>
      </c>
      <c r="L1021">
        <f t="shared" ca="1" si="188"/>
        <v>0</v>
      </c>
      <c r="M1021">
        <f t="shared" ca="1" si="189"/>
        <v>0</v>
      </c>
      <c r="O1021" t="str">
        <f t="shared" ca="1" si="190"/>
        <v>D:z</v>
      </c>
      <c r="P1021" t="str">
        <f t="shared" ca="1" si="191"/>
        <v>D7:z7</v>
      </c>
    </row>
    <row r="1022" spans="1:16">
      <c r="A1022" t="str">
        <f t="shared" si="180"/>
        <v>10</v>
      </c>
      <c r="B1022" t="str">
        <f t="shared" ca="1" si="181"/>
        <v>W</v>
      </c>
      <c r="C1022" t="str">
        <f t="shared" si="182"/>
        <v>SIMPL-13E-T</v>
      </c>
      <c r="D1022" t="s">
        <v>4386</v>
      </c>
      <c r="E1022">
        <f t="shared" ca="1" si="183"/>
        <v>0</v>
      </c>
      <c r="H1022" t="str">
        <f t="shared" ca="1" si="184"/>
        <v>'Simpl. all tex-DT PLYWOOD'!</v>
      </c>
      <c r="I1022" t="str">
        <f t="shared" ca="1" si="185"/>
        <v>'Simpl. all tex-DT PLYWOOD'!</v>
      </c>
      <c r="J1022">
        <f t="shared" ca="1" si="186"/>
        <v>0</v>
      </c>
      <c r="K1022">
        <f t="shared" ca="1" si="187"/>
        <v>0</v>
      </c>
      <c r="L1022">
        <f t="shared" ca="1" si="188"/>
        <v>0</v>
      </c>
      <c r="M1022">
        <f t="shared" ca="1" si="189"/>
        <v>0</v>
      </c>
      <c r="O1022" t="str">
        <f t="shared" ca="1" si="190"/>
        <v>D:z</v>
      </c>
      <c r="P1022" t="str">
        <f t="shared" ca="1" si="191"/>
        <v>D7:z7</v>
      </c>
    </row>
    <row r="1023" spans="1:16">
      <c r="A1023" t="str">
        <f t="shared" si="180"/>
        <v>100</v>
      </c>
      <c r="B1023" t="str">
        <f t="shared" ca="1" si="181"/>
        <v>W</v>
      </c>
      <c r="C1023" t="str">
        <f t="shared" si="182"/>
        <v>SIMPL-13E-T</v>
      </c>
      <c r="D1023" t="s">
        <v>4390</v>
      </c>
      <c r="E1023">
        <f t="shared" ca="1" si="183"/>
        <v>0</v>
      </c>
      <c r="H1023" t="str">
        <f t="shared" ca="1" si="184"/>
        <v>'Simpl. all tex-DT PLYWOOD'!</v>
      </c>
      <c r="I1023" t="str">
        <f t="shared" ca="1" si="185"/>
        <v>'Simpl. all tex-DT PLYWOOD'!</v>
      </c>
      <c r="J1023">
        <f t="shared" ca="1" si="186"/>
        <v>0</v>
      </c>
      <c r="K1023">
        <f t="shared" ca="1" si="187"/>
        <v>0</v>
      </c>
      <c r="L1023">
        <f t="shared" ca="1" si="188"/>
        <v>0</v>
      </c>
      <c r="M1023">
        <f t="shared" ca="1" si="189"/>
        <v>0</v>
      </c>
      <c r="O1023" t="str">
        <f t="shared" ca="1" si="190"/>
        <v>D:z</v>
      </c>
      <c r="P1023" t="str">
        <f t="shared" ca="1" si="191"/>
        <v>D7:z7</v>
      </c>
    </row>
    <row r="1024" spans="1:16">
      <c r="A1024" t="str">
        <f t="shared" si="180"/>
        <v>11</v>
      </c>
      <c r="B1024" t="str">
        <f t="shared" ca="1" si="181"/>
        <v>W</v>
      </c>
      <c r="C1024" t="str">
        <f t="shared" si="182"/>
        <v>SIMPL-13E-T</v>
      </c>
      <c r="D1024" t="s">
        <v>4387</v>
      </c>
      <c r="E1024">
        <f t="shared" ca="1" si="183"/>
        <v>0</v>
      </c>
      <c r="H1024" t="str">
        <f t="shared" ca="1" si="184"/>
        <v>'Simpl. all tex-DT PLYWOOD'!</v>
      </c>
      <c r="I1024" t="str">
        <f t="shared" ca="1" si="185"/>
        <v>'Simpl. all tex-DT PLYWOOD'!</v>
      </c>
      <c r="J1024">
        <f t="shared" ca="1" si="186"/>
        <v>0</v>
      </c>
      <c r="K1024">
        <f t="shared" ca="1" si="187"/>
        <v>0</v>
      </c>
      <c r="L1024">
        <f t="shared" ca="1" si="188"/>
        <v>0</v>
      </c>
      <c r="M1024">
        <f t="shared" ca="1" si="189"/>
        <v>0</v>
      </c>
      <c r="O1024" t="str">
        <f t="shared" ca="1" si="190"/>
        <v>D:z</v>
      </c>
      <c r="P1024" t="str">
        <f t="shared" ca="1" si="191"/>
        <v>D7:z7</v>
      </c>
    </row>
    <row r="1025" spans="1:16">
      <c r="A1025" t="str">
        <f t="shared" si="180"/>
        <v>12</v>
      </c>
      <c r="B1025" t="str">
        <f t="shared" ca="1" si="181"/>
        <v>W</v>
      </c>
      <c r="C1025" t="str">
        <f t="shared" si="182"/>
        <v>SIMPL-13E-T</v>
      </c>
      <c r="D1025" t="s">
        <v>4388</v>
      </c>
      <c r="E1025">
        <f t="shared" ca="1" si="183"/>
        <v>0</v>
      </c>
      <c r="H1025" t="str">
        <f t="shared" ca="1" si="184"/>
        <v>'Simpl. all tex-DT PLYWOOD'!</v>
      </c>
      <c r="I1025" t="str">
        <f t="shared" ca="1" si="185"/>
        <v>'Simpl. all tex-DT PLYWOOD'!</v>
      </c>
      <c r="J1025">
        <f t="shared" ca="1" si="186"/>
        <v>0</v>
      </c>
      <c r="K1025">
        <f t="shared" ca="1" si="187"/>
        <v>0</v>
      </c>
      <c r="L1025">
        <f t="shared" ca="1" si="188"/>
        <v>0</v>
      </c>
      <c r="M1025">
        <f t="shared" ca="1" si="189"/>
        <v>0</v>
      </c>
      <c r="O1025" t="str">
        <f t="shared" ca="1" si="190"/>
        <v>D:z</v>
      </c>
      <c r="P1025" t="str">
        <f t="shared" ca="1" si="191"/>
        <v>D7:z7</v>
      </c>
    </row>
    <row r="1026" spans="1:16">
      <c r="A1026" t="str">
        <f t="shared" si="180"/>
        <v>13</v>
      </c>
      <c r="B1026" t="str">
        <f t="shared" ca="1" si="181"/>
        <v>W</v>
      </c>
      <c r="C1026" t="str">
        <f t="shared" si="182"/>
        <v>SIMPL-13E-T</v>
      </c>
      <c r="D1026" t="s">
        <v>4389</v>
      </c>
      <c r="E1026">
        <f t="shared" ca="1" si="183"/>
        <v>0</v>
      </c>
      <c r="H1026" t="str">
        <f t="shared" ca="1" si="184"/>
        <v>'Simpl. all tex-DT PLYWOOD'!</v>
      </c>
      <c r="I1026" t="str">
        <f t="shared" ca="1" si="185"/>
        <v>'Simpl. all tex-DT PLYWOOD'!</v>
      </c>
      <c r="J1026">
        <f t="shared" ca="1" si="186"/>
        <v>0</v>
      </c>
      <c r="K1026">
        <f t="shared" ca="1" si="187"/>
        <v>0</v>
      </c>
      <c r="L1026">
        <f t="shared" ca="1" si="188"/>
        <v>0</v>
      </c>
      <c r="M1026">
        <f t="shared" ca="1" si="189"/>
        <v>0</v>
      </c>
      <c r="O1026" t="str">
        <f t="shared" ca="1" si="190"/>
        <v>D:z</v>
      </c>
      <c r="P1026" t="str">
        <f t="shared" ca="1" si="191"/>
        <v>D7:z7</v>
      </c>
    </row>
    <row r="1027" spans="1:16">
      <c r="A1027" t="str">
        <f t="shared" si="180"/>
        <v>15</v>
      </c>
      <c r="B1027" t="str">
        <f t="shared" ca="1" si="181"/>
        <v>W</v>
      </c>
      <c r="C1027" t="str">
        <f t="shared" si="182"/>
        <v>SIMPL-13E-T</v>
      </c>
      <c r="D1027" t="s">
        <v>4724</v>
      </c>
      <c r="E1027">
        <f t="shared" ca="1" si="183"/>
        <v>0</v>
      </c>
      <c r="H1027" t="str">
        <f t="shared" ca="1" si="184"/>
        <v>'Simpl. all tex-DT PLYWOOD'!</v>
      </c>
      <c r="I1027" t="str">
        <f t="shared" ca="1" si="185"/>
        <v>'Simpl. all tex-DT PLYWOOD'!</v>
      </c>
      <c r="J1027">
        <f t="shared" ca="1" si="186"/>
        <v>0</v>
      </c>
      <c r="K1027">
        <f t="shared" ca="1" si="187"/>
        <v>0</v>
      </c>
      <c r="L1027">
        <f t="shared" ca="1" si="188"/>
        <v>0</v>
      </c>
      <c r="M1027">
        <f t="shared" ca="1" si="189"/>
        <v>0</v>
      </c>
      <c r="O1027" t="str">
        <f t="shared" ca="1" si="190"/>
        <v>D:z</v>
      </c>
      <c r="P1027" t="str">
        <f t="shared" ca="1" si="191"/>
        <v>D7:z7</v>
      </c>
    </row>
    <row r="1028" spans="1:16">
      <c r="A1028" t="str">
        <f t="shared" si="180"/>
        <v>01</v>
      </c>
      <c r="B1028" t="str">
        <f t="shared" ca="1" si="181"/>
        <v>W</v>
      </c>
      <c r="C1028" t="str">
        <f t="shared" si="182"/>
        <v>SIMPL-13F</v>
      </c>
      <c r="D1028" t="s">
        <v>2403</v>
      </c>
      <c r="E1028">
        <f t="shared" ca="1" si="183"/>
        <v>0</v>
      </c>
      <c r="H1028" t="str">
        <f t="shared" ca="1" si="184"/>
        <v>'Simpl. all tex-DT PLYWOOD'!</v>
      </c>
      <c r="I1028" t="str">
        <f t="shared" ca="1" si="185"/>
        <v>'Simpl. all tex-DT PLYWOOD'!</v>
      </c>
      <c r="J1028">
        <f t="shared" ca="1" si="186"/>
        <v>0</v>
      </c>
      <c r="K1028">
        <f t="shared" ca="1" si="187"/>
        <v>0</v>
      </c>
      <c r="L1028">
        <f t="shared" ca="1" si="188"/>
        <v>0</v>
      </c>
      <c r="M1028">
        <f t="shared" ca="1" si="189"/>
        <v>0</v>
      </c>
      <c r="O1028" t="str">
        <f t="shared" ca="1" si="190"/>
        <v>D:z</v>
      </c>
      <c r="P1028" t="str">
        <f t="shared" ca="1" si="191"/>
        <v>D7:z7</v>
      </c>
    </row>
    <row r="1029" spans="1:16">
      <c r="A1029" t="str">
        <f t="shared" si="180"/>
        <v>02</v>
      </c>
      <c r="B1029" t="str">
        <f t="shared" ca="1" si="181"/>
        <v>W</v>
      </c>
      <c r="C1029" t="str">
        <f t="shared" si="182"/>
        <v>SIMPL-13F</v>
      </c>
      <c r="D1029" t="s">
        <v>2404</v>
      </c>
      <c r="E1029">
        <f t="shared" ca="1" si="183"/>
        <v>0</v>
      </c>
      <c r="H1029" t="str">
        <f t="shared" ca="1" si="184"/>
        <v>'Simpl. all tex-DT PLYWOOD'!</v>
      </c>
      <c r="I1029" t="str">
        <f t="shared" ca="1" si="185"/>
        <v>'Simpl. all tex-DT PLYWOOD'!</v>
      </c>
      <c r="J1029">
        <f t="shared" ca="1" si="186"/>
        <v>0</v>
      </c>
      <c r="K1029">
        <f t="shared" ca="1" si="187"/>
        <v>0</v>
      </c>
      <c r="L1029">
        <f t="shared" ca="1" si="188"/>
        <v>0</v>
      </c>
      <c r="M1029">
        <f t="shared" ca="1" si="189"/>
        <v>0</v>
      </c>
      <c r="O1029" t="str">
        <f t="shared" ca="1" si="190"/>
        <v>D:z</v>
      </c>
      <c r="P1029" t="str">
        <f t="shared" ca="1" si="191"/>
        <v>D7:z7</v>
      </c>
    </row>
    <row r="1030" spans="1:16">
      <c r="A1030" t="str">
        <f t="shared" si="180"/>
        <v>03</v>
      </c>
      <c r="B1030" t="str">
        <f t="shared" ca="1" si="181"/>
        <v>W</v>
      </c>
      <c r="C1030" t="str">
        <f t="shared" si="182"/>
        <v>SIMPL-13F</v>
      </c>
      <c r="D1030" t="s">
        <v>2405</v>
      </c>
      <c r="E1030">
        <f t="shared" ca="1" si="183"/>
        <v>0</v>
      </c>
      <c r="H1030" t="str">
        <f t="shared" ca="1" si="184"/>
        <v>'Simpl. all tex-DT PLYWOOD'!</v>
      </c>
      <c r="I1030" t="str">
        <f t="shared" ca="1" si="185"/>
        <v>'Simpl. all tex-DT PLYWOOD'!</v>
      </c>
      <c r="J1030">
        <f t="shared" ca="1" si="186"/>
        <v>0</v>
      </c>
      <c r="K1030">
        <f t="shared" ca="1" si="187"/>
        <v>0</v>
      </c>
      <c r="L1030">
        <f t="shared" ca="1" si="188"/>
        <v>0</v>
      </c>
      <c r="M1030">
        <f t="shared" ca="1" si="189"/>
        <v>0</v>
      </c>
      <c r="O1030" t="str">
        <f t="shared" ca="1" si="190"/>
        <v>D:z</v>
      </c>
      <c r="P1030" t="str">
        <f t="shared" ca="1" si="191"/>
        <v>D7:z7</v>
      </c>
    </row>
    <row r="1031" spans="1:16">
      <c r="A1031" t="str">
        <f t="shared" si="180"/>
        <v>04</v>
      </c>
      <c r="B1031" t="str">
        <f t="shared" ca="1" si="181"/>
        <v>W</v>
      </c>
      <c r="C1031" t="str">
        <f t="shared" si="182"/>
        <v>SIMPL-13F</v>
      </c>
      <c r="D1031" t="s">
        <v>2406</v>
      </c>
      <c r="E1031">
        <f t="shared" ca="1" si="183"/>
        <v>0</v>
      </c>
      <c r="H1031" t="str">
        <f t="shared" ca="1" si="184"/>
        <v>'Simpl. all tex-DT PLYWOOD'!</v>
      </c>
      <c r="I1031" t="str">
        <f t="shared" ca="1" si="185"/>
        <v>'Simpl. all tex-DT PLYWOOD'!</v>
      </c>
      <c r="J1031">
        <f t="shared" ca="1" si="186"/>
        <v>0</v>
      </c>
      <c r="K1031">
        <f t="shared" ca="1" si="187"/>
        <v>0</v>
      </c>
      <c r="L1031">
        <f t="shared" ca="1" si="188"/>
        <v>0</v>
      </c>
      <c r="M1031">
        <f t="shared" ca="1" si="189"/>
        <v>0</v>
      </c>
      <c r="O1031" t="str">
        <f t="shared" ca="1" si="190"/>
        <v>D:z</v>
      </c>
      <c r="P1031" t="str">
        <f t="shared" ca="1" si="191"/>
        <v>D7:z7</v>
      </c>
    </row>
    <row r="1032" spans="1:16">
      <c r="A1032" t="str">
        <f t="shared" si="180"/>
        <v>05</v>
      </c>
      <c r="B1032" t="str">
        <f t="shared" ca="1" si="181"/>
        <v>W</v>
      </c>
      <c r="C1032" t="str">
        <f t="shared" si="182"/>
        <v>SIMPL-13F</v>
      </c>
      <c r="D1032" t="s">
        <v>2407</v>
      </c>
      <c r="E1032">
        <f t="shared" ca="1" si="183"/>
        <v>0</v>
      </c>
      <c r="H1032" t="str">
        <f t="shared" ca="1" si="184"/>
        <v>'Simpl. all tex-DT PLYWOOD'!</v>
      </c>
      <c r="I1032" t="str">
        <f t="shared" ca="1" si="185"/>
        <v>'Simpl. all tex-DT PLYWOOD'!</v>
      </c>
      <c r="J1032">
        <f t="shared" ca="1" si="186"/>
        <v>0</v>
      </c>
      <c r="K1032">
        <f t="shared" ca="1" si="187"/>
        <v>0</v>
      </c>
      <c r="L1032">
        <f t="shared" ca="1" si="188"/>
        <v>0</v>
      </c>
      <c r="M1032">
        <f t="shared" ca="1" si="189"/>
        <v>0</v>
      </c>
      <c r="O1032" t="str">
        <f t="shared" ca="1" si="190"/>
        <v>D:z</v>
      </c>
      <c r="P1032" t="str">
        <f t="shared" ca="1" si="191"/>
        <v>D7:z7</v>
      </c>
    </row>
    <row r="1033" spans="1:16">
      <c r="A1033" t="str">
        <f t="shared" si="180"/>
        <v>06</v>
      </c>
      <c r="B1033" t="str">
        <f t="shared" ca="1" si="181"/>
        <v>W</v>
      </c>
      <c r="C1033" t="str">
        <f t="shared" si="182"/>
        <v>SIMPL-13F</v>
      </c>
      <c r="D1033" t="s">
        <v>2408</v>
      </c>
      <c r="E1033">
        <f t="shared" ca="1" si="183"/>
        <v>0</v>
      </c>
      <c r="H1033" t="str">
        <f t="shared" ca="1" si="184"/>
        <v>'Simpl. all tex-DT PLYWOOD'!</v>
      </c>
      <c r="I1033" t="str">
        <f t="shared" ca="1" si="185"/>
        <v>'Simpl. all tex-DT PLYWOOD'!</v>
      </c>
      <c r="J1033">
        <f t="shared" ca="1" si="186"/>
        <v>0</v>
      </c>
      <c r="K1033">
        <f t="shared" ca="1" si="187"/>
        <v>0</v>
      </c>
      <c r="L1033">
        <f t="shared" ca="1" si="188"/>
        <v>0</v>
      </c>
      <c r="M1033">
        <f t="shared" ca="1" si="189"/>
        <v>0</v>
      </c>
      <c r="O1033" t="str">
        <f t="shared" ca="1" si="190"/>
        <v>D:z</v>
      </c>
      <c r="P1033" t="str">
        <f t="shared" ca="1" si="191"/>
        <v>D7:z7</v>
      </c>
    </row>
    <row r="1034" spans="1:16">
      <c r="A1034" t="str">
        <f t="shared" si="180"/>
        <v>07</v>
      </c>
      <c r="B1034" t="str">
        <f t="shared" ca="1" si="181"/>
        <v>W</v>
      </c>
      <c r="C1034" t="str">
        <f t="shared" si="182"/>
        <v>SIMPL-13F</v>
      </c>
      <c r="D1034" t="s">
        <v>2409</v>
      </c>
      <c r="E1034">
        <f t="shared" ca="1" si="183"/>
        <v>0</v>
      </c>
      <c r="H1034" t="str">
        <f t="shared" ca="1" si="184"/>
        <v>'Simpl. all tex-DT PLYWOOD'!</v>
      </c>
      <c r="I1034" t="str">
        <f t="shared" ca="1" si="185"/>
        <v>'Simpl. all tex-DT PLYWOOD'!</v>
      </c>
      <c r="J1034">
        <f t="shared" ca="1" si="186"/>
        <v>0</v>
      </c>
      <c r="K1034">
        <f t="shared" ca="1" si="187"/>
        <v>0</v>
      </c>
      <c r="L1034">
        <f t="shared" ca="1" si="188"/>
        <v>0</v>
      </c>
      <c r="M1034">
        <f t="shared" ca="1" si="189"/>
        <v>0</v>
      </c>
      <c r="O1034" t="str">
        <f t="shared" ca="1" si="190"/>
        <v>D:z</v>
      </c>
      <c r="P1034" t="str">
        <f t="shared" ca="1" si="191"/>
        <v>D7:z7</v>
      </c>
    </row>
    <row r="1035" spans="1:16">
      <c r="A1035" t="str">
        <f t="shared" si="180"/>
        <v>08</v>
      </c>
      <c r="B1035" t="str">
        <f t="shared" ca="1" si="181"/>
        <v>W</v>
      </c>
      <c r="C1035" t="str">
        <f t="shared" si="182"/>
        <v>SIMPL-13F</v>
      </c>
      <c r="D1035" t="s">
        <v>2410</v>
      </c>
      <c r="E1035">
        <f t="shared" ca="1" si="183"/>
        <v>0</v>
      </c>
      <c r="H1035" t="str">
        <f t="shared" ca="1" si="184"/>
        <v>'Simpl. all tex-DT PLYWOOD'!</v>
      </c>
      <c r="I1035" t="str">
        <f t="shared" ca="1" si="185"/>
        <v>'Simpl. all tex-DT PLYWOOD'!</v>
      </c>
      <c r="J1035">
        <f t="shared" ca="1" si="186"/>
        <v>0</v>
      </c>
      <c r="K1035">
        <f t="shared" ca="1" si="187"/>
        <v>0</v>
      </c>
      <c r="L1035">
        <f t="shared" ca="1" si="188"/>
        <v>0</v>
      </c>
      <c r="M1035">
        <f t="shared" ca="1" si="189"/>
        <v>0</v>
      </c>
      <c r="O1035" t="str">
        <f t="shared" ca="1" si="190"/>
        <v>D:z</v>
      </c>
      <c r="P1035" t="str">
        <f t="shared" ca="1" si="191"/>
        <v>D7:z7</v>
      </c>
    </row>
    <row r="1036" spans="1:16">
      <c r="A1036" t="str">
        <f t="shared" si="180"/>
        <v>09</v>
      </c>
      <c r="B1036" t="str">
        <f t="shared" ca="1" si="181"/>
        <v>W</v>
      </c>
      <c r="C1036" t="str">
        <f t="shared" si="182"/>
        <v>SIMPL-13F</v>
      </c>
      <c r="D1036" t="s">
        <v>2411</v>
      </c>
      <c r="E1036">
        <f t="shared" ca="1" si="183"/>
        <v>0</v>
      </c>
      <c r="H1036" t="str">
        <f t="shared" ca="1" si="184"/>
        <v>'Simpl. all tex-DT PLYWOOD'!</v>
      </c>
      <c r="I1036" t="str">
        <f t="shared" ca="1" si="185"/>
        <v>'Simpl. all tex-DT PLYWOOD'!</v>
      </c>
      <c r="J1036">
        <f t="shared" ca="1" si="186"/>
        <v>0</v>
      </c>
      <c r="K1036">
        <f t="shared" ca="1" si="187"/>
        <v>0</v>
      </c>
      <c r="L1036">
        <f t="shared" ca="1" si="188"/>
        <v>0</v>
      </c>
      <c r="M1036">
        <f t="shared" ca="1" si="189"/>
        <v>0</v>
      </c>
      <c r="O1036" t="str">
        <f t="shared" ca="1" si="190"/>
        <v>D:z</v>
      </c>
      <c r="P1036" t="str">
        <f t="shared" ca="1" si="191"/>
        <v>D7:z7</v>
      </c>
    </row>
    <row r="1037" spans="1:16">
      <c r="A1037" t="str">
        <f t="shared" si="180"/>
        <v>10</v>
      </c>
      <c r="B1037" t="str">
        <f t="shared" ca="1" si="181"/>
        <v>W</v>
      </c>
      <c r="C1037" t="str">
        <f t="shared" si="182"/>
        <v>SIMPL-13F</v>
      </c>
      <c r="D1037" t="s">
        <v>2412</v>
      </c>
      <c r="E1037">
        <f t="shared" ca="1" si="183"/>
        <v>0</v>
      </c>
      <c r="H1037" t="str">
        <f t="shared" ca="1" si="184"/>
        <v>'Simpl. all tex-DT PLYWOOD'!</v>
      </c>
      <c r="I1037" t="str">
        <f t="shared" ca="1" si="185"/>
        <v>'Simpl. all tex-DT PLYWOOD'!</v>
      </c>
      <c r="J1037">
        <f t="shared" ca="1" si="186"/>
        <v>0</v>
      </c>
      <c r="K1037">
        <f t="shared" ca="1" si="187"/>
        <v>0</v>
      </c>
      <c r="L1037">
        <f t="shared" ca="1" si="188"/>
        <v>0</v>
      </c>
      <c r="M1037">
        <f t="shared" ca="1" si="189"/>
        <v>0</v>
      </c>
      <c r="O1037" t="str">
        <f t="shared" ca="1" si="190"/>
        <v>D:z</v>
      </c>
      <c r="P1037" t="str">
        <f t="shared" ca="1" si="191"/>
        <v>D7:z7</v>
      </c>
    </row>
    <row r="1038" spans="1:16">
      <c r="A1038" t="str">
        <f t="shared" si="180"/>
        <v>100</v>
      </c>
      <c r="B1038" t="str">
        <f t="shared" ca="1" si="181"/>
        <v>W</v>
      </c>
      <c r="C1038" t="str">
        <f t="shared" si="182"/>
        <v>SIMPL-13F</v>
      </c>
      <c r="D1038" t="s">
        <v>2416</v>
      </c>
      <c r="E1038">
        <f t="shared" ca="1" si="183"/>
        <v>0</v>
      </c>
      <c r="H1038" t="str">
        <f t="shared" ca="1" si="184"/>
        <v>'Simpl. all tex-DT PLYWOOD'!</v>
      </c>
      <c r="I1038" t="str">
        <f t="shared" ca="1" si="185"/>
        <v>'Simpl. all tex-DT PLYWOOD'!</v>
      </c>
      <c r="J1038">
        <f t="shared" ca="1" si="186"/>
        <v>0</v>
      </c>
      <c r="K1038">
        <f t="shared" ca="1" si="187"/>
        <v>0</v>
      </c>
      <c r="L1038">
        <f t="shared" ca="1" si="188"/>
        <v>0</v>
      </c>
      <c r="M1038">
        <f t="shared" ca="1" si="189"/>
        <v>0</v>
      </c>
      <c r="O1038" t="str">
        <f t="shared" ca="1" si="190"/>
        <v>D:z</v>
      </c>
      <c r="P1038" t="str">
        <f t="shared" ca="1" si="191"/>
        <v>D7:z7</v>
      </c>
    </row>
    <row r="1039" spans="1:16">
      <c r="A1039" t="str">
        <f t="shared" ref="A1039:A1102" si="192">MID(D1039,LEN(C1039)+2,LEN(D1039)-LEN(C1039))</f>
        <v>11</v>
      </c>
      <c r="B1039" t="str">
        <f t="shared" ref="B1039:B1102" ca="1" si="193">VLOOKUP(H1039,$A$1:$K$4,11,FALSE)</f>
        <v>W</v>
      </c>
      <c r="C1039" t="str">
        <f t="shared" ref="C1039:C1102" si="194">IF(RIGHT(LEFT(D1039,LEN(D1039)-3),1)="-",LEFT(D1039,LEN(D1039)-4),LEFT(D1039,LEN(D1039)-3))</f>
        <v>SIMPL-13F</v>
      </c>
      <c r="D1039" t="s">
        <v>2413</v>
      </c>
      <c r="E1039">
        <f t="shared" ref="E1039:E1102" ca="1" si="195">IFERROR(VLOOKUP(C1039,INDIRECT($H1039&amp;$O1039),MATCH($A1039,INDIRECT($H1039&amp;$P1039),0),FALSE),0)</f>
        <v>0</v>
      </c>
      <c r="H1039" t="str">
        <f t="shared" ref="H1039:H1102" ca="1" si="196">IF(I1039&lt;&gt;0,I1039,IF(J1039&lt;&gt;0,J1039,IF(K1039&lt;&gt;0,K1039,IF(L1039&lt;&gt;0,L1039,IF(M1039&lt;&gt;0,M1039,N1039)))))</f>
        <v>'Simpl. all tex-DT PLYWOOD'!</v>
      </c>
      <c r="I1039" t="str">
        <f t="shared" ref="I1039:I1102" ca="1" si="197">IF(IFERROR(VLOOKUP(C1039,INDIRECT($G$7&amp;"D:D"),1,FALSE),0)&lt;&gt;0,I$13,0)</f>
        <v>'Simpl. all tex-DT PLYWOOD'!</v>
      </c>
      <c r="J1039">
        <f t="shared" ref="J1039:J1102" ca="1" si="198">IF(IFERROR(VLOOKUP(C1039,INDIRECT($G$8&amp;"D:D"),1,FALSE),0)&lt;&gt;0,J$13,0)</f>
        <v>0</v>
      </c>
      <c r="K1039">
        <f t="shared" ref="K1039:K1102" ca="1" si="199">IF(IFERROR(VLOOKUP($C1039,INDIRECT($G$9&amp;"d:d"),1,FALSE),0)&lt;&gt;0,K$13,0)</f>
        <v>0</v>
      </c>
      <c r="L1039">
        <f t="shared" ref="L1039:L1102" ca="1" si="200">IF(IFERROR(VLOOKUP($C1039,INDIRECT($G$10&amp;"d:d"),1,FALSE),0)&lt;&gt;0,L$13,0)</f>
        <v>0</v>
      </c>
      <c r="M1039">
        <f t="shared" ref="M1039:M1102" ca="1" si="201">IF(IFERROR(VLOOKUP($C1039,INDIRECT($G$11&amp;"d:d"),1,FALSE),0)&lt;&gt;0,M$13,0)</f>
        <v>0</v>
      </c>
      <c r="O1039" t="str">
        <f t="shared" ref="O1039:O1102" ca="1" si="202">VLOOKUP($H1039,$G$7:$I$11,2,FALSE)</f>
        <v>D:z</v>
      </c>
      <c r="P1039" t="str">
        <f t="shared" ref="P1039:P1102" ca="1" si="203">VLOOKUP($H1039,$G$7:$I$11,3,FALSE)</f>
        <v>D7:z7</v>
      </c>
    </row>
    <row r="1040" spans="1:16">
      <c r="A1040" t="str">
        <f t="shared" si="192"/>
        <v>12</v>
      </c>
      <c r="B1040" t="str">
        <f t="shared" ca="1" si="193"/>
        <v>W</v>
      </c>
      <c r="C1040" t="str">
        <f t="shared" si="194"/>
        <v>SIMPL-13F</v>
      </c>
      <c r="D1040" t="s">
        <v>2414</v>
      </c>
      <c r="E1040">
        <f t="shared" ca="1" si="195"/>
        <v>0</v>
      </c>
      <c r="H1040" t="str">
        <f t="shared" ca="1" si="196"/>
        <v>'Simpl. all tex-DT PLYWOOD'!</v>
      </c>
      <c r="I1040" t="str">
        <f t="shared" ca="1" si="197"/>
        <v>'Simpl. all tex-DT PLYWOOD'!</v>
      </c>
      <c r="J1040">
        <f t="shared" ca="1" si="198"/>
        <v>0</v>
      </c>
      <c r="K1040">
        <f t="shared" ca="1" si="199"/>
        <v>0</v>
      </c>
      <c r="L1040">
        <f t="shared" ca="1" si="200"/>
        <v>0</v>
      </c>
      <c r="M1040">
        <f t="shared" ca="1" si="201"/>
        <v>0</v>
      </c>
      <c r="O1040" t="str">
        <f t="shared" ca="1" si="202"/>
        <v>D:z</v>
      </c>
      <c r="P1040" t="str">
        <f t="shared" ca="1" si="203"/>
        <v>D7:z7</v>
      </c>
    </row>
    <row r="1041" spans="1:16">
      <c r="A1041" t="str">
        <f t="shared" si="192"/>
        <v>13</v>
      </c>
      <c r="B1041" t="str">
        <f t="shared" ca="1" si="193"/>
        <v>W</v>
      </c>
      <c r="C1041" t="str">
        <f t="shared" si="194"/>
        <v>SIMPL-13F</v>
      </c>
      <c r="D1041" t="s">
        <v>2415</v>
      </c>
      <c r="E1041">
        <f t="shared" ca="1" si="195"/>
        <v>0</v>
      </c>
      <c r="H1041" t="str">
        <f t="shared" ca="1" si="196"/>
        <v>'Simpl. all tex-DT PLYWOOD'!</v>
      </c>
      <c r="I1041" t="str">
        <f t="shared" ca="1" si="197"/>
        <v>'Simpl. all tex-DT PLYWOOD'!</v>
      </c>
      <c r="J1041">
        <f t="shared" ca="1" si="198"/>
        <v>0</v>
      </c>
      <c r="K1041">
        <f t="shared" ca="1" si="199"/>
        <v>0</v>
      </c>
      <c r="L1041">
        <f t="shared" ca="1" si="200"/>
        <v>0</v>
      </c>
      <c r="M1041">
        <f t="shared" ca="1" si="201"/>
        <v>0</v>
      </c>
      <c r="O1041" t="str">
        <f t="shared" ca="1" si="202"/>
        <v>D:z</v>
      </c>
      <c r="P1041" t="str">
        <f t="shared" ca="1" si="203"/>
        <v>D7:z7</v>
      </c>
    </row>
    <row r="1042" spans="1:16">
      <c r="A1042" t="str">
        <f t="shared" si="192"/>
        <v>15</v>
      </c>
      <c r="B1042" t="str">
        <f t="shared" ca="1" si="193"/>
        <v>W</v>
      </c>
      <c r="C1042" t="str">
        <f t="shared" si="194"/>
        <v>SIMPL-13F</v>
      </c>
      <c r="D1042" t="s">
        <v>4952</v>
      </c>
      <c r="E1042">
        <f t="shared" ca="1" si="195"/>
        <v>0</v>
      </c>
      <c r="H1042" t="str">
        <f t="shared" ca="1" si="196"/>
        <v>'Simpl. all tex-DT PLYWOOD'!</v>
      </c>
      <c r="I1042" t="str">
        <f t="shared" ca="1" si="197"/>
        <v>'Simpl. all tex-DT PLYWOOD'!</v>
      </c>
      <c r="J1042">
        <f t="shared" ca="1" si="198"/>
        <v>0</v>
      </c>
      <c r="K1042">
        <f t="shared" ca="1" si="199"/>
        <v>0</v>
      </c>
      <c r="L1042">
        <f t="shared" ca="1" si="200"/>
        <v>0</v>
      </c>
      <c r="M1042">
        <f t="shared" ca="1" si="201"/>
        <v>0</v>
      </c>
      <c r="O1042" t="str">
        <f t="shared" ca="1" si="202"/>
        <v>D:z</v>
      </c>
      <c r="P1042" t="str">
        <f t="shared" ca="1" si="203"/>
        <v>D7:z7</v>
      </c>
    </row>
    <row r="1043" spans="1:16">
      <c r="A1043" t="str">
        <f t="shared" si="192"/>
        <v>01</v>
      </c>
      <c r="B1043" t="str">
        <f t="shared" ca="1" si="193"/>
        <v>W</v>
      </c>
      <c r="C1043" t="str">
        <f t="shared" si="194"/>
        <v>SIMPL-13F-C</v>
      </c>
      <c r="D1043" t="s">
        <v>6135</v>
      </c>
      <c r="E1043">
        <f t="shared" ca="1" si="195"/>
        <v>0</v>
      </c>
      <c r="H1043" t="str">
        <f t="shared" ca="1" si="196"/>
        <v>'(more) Simpl. Textures PLYWOOD'!</v>
      </c>
      <c r="I1043">
        <f t="shared" ca="1" si="197"/>
        <v>0</v>
      </c>
      <c r="J1043" t="str">
        <f t="shared" ca="1" si="198"/>
        <v>'(more) Simpl. Textures PLYWOOD'!</v>
      </c>
      <c r="K1043">
        <f t="shared" ca="1" si="199"/>
        <v>0</v>
      </c>
      <c r="L1043">
        <f t="shared" ca="1" si="200"/>
        <v>0</v>
      </c>
      <c r="M1043">
        <f t="shared" ca="1" si="201"/>
        <v>0</v>
      </c>
      <c r="O1043" t="str">
        <f t="shared" ca="1" si="202"/>
        <v>D:N</v>
      </c>
      <c r="P1043" t="str">
        <f t="shared" ca="1" si="203"/>
        <v>D7:N7</v>
      </c>
    </row>
    <row r="1044" spans="1:16">
      <c r="A1044" t="str">
        <f t="shared" si="192"/>
        <v>16</v>
      </c>
      <c r="B1044" t="str">
        <f t="shared" ca="1" si="193"/>
        <v>W</v>
      </c>
      <c r="C1044" t="str">
        <f t="shared" si="194"/>
        <v>SIMPL-13F-N-NT</v>
      </c>
      <c r="D1044" t="s">
        <v>5653</v>
      </c>
      <c r="E1044">
        <f t="shared" ca="1" si="195"/>
        <v>0</v>
      </c>
      <c r="H1044" t="str">
        <f t="shared" ca="1" si="196"/>
        <v>'(more) Simpl. Textures PLYWOOD'!</v>
      </c>
      <c r="I1044">
        <f t="shared" ca="1" si="197"/>
        <v>0</v>
      </c>
      <c r="J1044" t="str">
        <f t="shared" ca="1" si="198"/>
        <v>'(more) Simpl. Textures PLYWOOD'!</v>
      </c>
      <c r="K1044">
        <f t="shared" ca="1" si="199"/>
        <v>0</v>
      </c>
      <c r="L1044">
        <f t="shared" ca="1" si="200"/>
        <v>0</v>
      </c>
      <c r="M1044">
        <f t="shared" ca="1" si="201"/>
        <v>0</v>
      </c>
      <c r="O1044" t="str">
        <f t="shared" ca="1" si="202"/>
        <v>D:N</v>
      </c>
      <c r="P1044" t="str">
        <f t="shared" ca="1" si="203"/>
        <v>D7:N7</v>
      </c>
    </row>
    <row r="1045" spans="1:16">
      <c r="A1045" t="str">
        <f t="shared" si="192"/>
        <v>16</v>
      </c>
      <c r="B1045" t="str">
        <f t="shared" ca="1" si="193"/>
        <v>W</v>
      </c>
      <c r="C1045" t="str">
        <f t="shared" si="194"/>
        <v>SIMPL-13F-N-T</v>
      </c>
      <c r="D1045" t="s">
        <v>5813</v>
      </c>
      <c r="E1045">
        <f t="shared" ca="1" si="195"/>
        <v>0</v>
      </c>
      <c r="H1045" t="str">
        <f t="shared" ca="1" si="196"/>
        <v>'(more) Simpl. Textures PLYWOOD'!</v>
      </c>
      <c r="I1045">
        <f t="shared" ca="1" si="197"/>
        <v>0</v>
      </c>
      <c r="J1045" t="str">
        <f t="shared" ca="1" si="198"/>
        <v>'(more) Simpl. Textures PLYWOOD'!</v>
      </c>
      <c r="K1045">
        <f t="shared" ca="1" si="199"/>
        <v>0</v>
      </c>
      <c r="L1045">
        <f t="shared" ca="1" si="200"/>
        <v>0</v>
      </c>
      <c r="M1045">
        <f t="shared" ca="1" si="201"/>
        <v>0</v>
      </c>
      <c r="O1045" t="str">
        <f t="shared" ca="1" si="202"/>
        <v>D:N</v>
      </c>
      <c r="P1045" t="str">
        <f t="shared" ca="1" si="203"/>
        <v>D7:N7</v>
      </c>
    </row>
    <row r="1046" spans="1:16">
      <c r="A1046" t="str">
        <f t="shared" si="192"/>
        <v>01</v>
      </c>
      <c r="B1046" t="str">
        <f t="shared" ca="1" si="193"/>
        <v>W</v>
      </c>
      <c r="C1046" t="str">
        <f t="shared" si="194"/>
        <v>SIMPL-13F-T</v>
      </c>
      <c r="D1046" t="s">
        <v>4406</v>
      </c>
      <c r="E1046">
        <f t="shared" ca="1" si="195"/>
        <v>0</v>
      </c>
      <c r="H1046" t="str">
        <f t="shared" ca="1" si="196"/>
        <v>'Simpl. all tex-DT PLYWOOD'!</v>
      </c>
      <c r="I1046" t="str">
        <f t="shared" ca="1" si="197"/>
        <v>'Simpl. all tex-DT PLYWOOD'!</v>
      </c>
      <c r="J1046">
        <f t="shared" ca="1" si="198"/>
        <v>0</v>
      </c>
      <c r="K1046">
        <f t="shared" ca="1" si="199"/>
        <v>0</v>
      </c>
      <c r="L1046">
        <f t="shared" ca="1" si="200"/>
        <v>0</v>
      </c>
      <c r="M1046">
        <f t="shared" ca="1" si="201"/>
        <v>0</v>
      </c>
      <c r="O1046" t="str">
        <f t="shared" ca="1" si="202"/>
        <v>D:z</v>
      </c>
      <c r="P1046" t="str">
        <f t="shared" ca="1" si="203"/>
        <v>D7:z7</v>
      </c>
    </row>
    <row r="1047" spans="1:16">
      <c r="A1047" t="str">
        <f t="shared" si="192"/>
        <v>02</v>
      </c>
      <c r="B1047" t="str">
        <f t="shared" ca="1" si="193"/>
        <v>W</v>
      </c>
      <c r="C1047" t="str">
        <f t="shared" si="194"/>
        <v>SIMPL-13F-T</v>
      </c>
      <c r="D1047" t="s">
        <v>4407</v>
      </c>
      <c r="E1047">
        <f t="shared" ca="1" si="195"/>
        <v>0</v>
      </c>
      <c r="H1047" t="str">
        <f t="shared" ca="1" si="196"/>
        <v>'Simpl. all tex-DT PLYWOOD'!</v>
      </c>
      <c r="I1047" t="str">
        <f t="shared" ca="1" si="197"/>
        <v>'Simpl. all tex-DT PLYWOOD'!</v>
      </c>
      <c r="J1047">
        <f t="shared" ca="1" si="198"/>
        <v>0</v>
      </c>
      <c r="K1047">
        <f t="shared" ca="1" si="199"/>
        <v>0</v>
      </c>
      <c r="L1047">
        <f t="shared" ca="1" si="200"/>
        <v>0</v>
      </c>
      <c r="M1047">
        <f t="shared" ca="1" si="201"/>
        <v>0</v>
      </c>
      <c r="O1047" t="str">
        <f t="shared" ca="1" si="202"/>
        <v>D:z</v>
      </c>
      <c r="P1047" t="str">
        <f t="shared" ca="1" si="203"/>
        <v>D7:z7</v>
      </c>
    </row>
    <row r="1048" spans="1:16">
      <c r="A1048" t="str">
        <f t="shared" si="192"/>
        <v>03</v>
      </c>
      <c r="B1048" t="str">
        <f t="shared" ca="1" si="193"/>
        <v>W</v>
      </c>
      <c r="C1048" t="str">
        <f t="shared" si="194"/>
        <v>SIMPL-13F-T</v>
      </c>
      <c r="D1048" t="s">
        <v>4408</v>
      </c>
      <c r="E1048">
        <f t="shared" ca="1" si="195"/>
        <v>0</v>
      </c>
      <c r="H1048" t="str">
        <f t="shared" ca="1" si="196"/>
        <v>'Simpl. all tex-DT PLYWOOD'!</v>
      </c>
      <c r="I1048" t="str">
        <f t="shared" ca="1" si="197"/>
        <v>'Simpl. all tex-DT PLYWOOD'!</v>
      </c>
      <c r="J1048">
        <f t="shared" ca="1" si="198"/>
        <v>0</v>
      </c>
      <c r="K1048">
        <f t="shared" ca="1" si="199"/>
        <v>0</v>
      </c>
      <c r="L1048">
        <f t="shared" ca="1" si="200"/>
        <v>0</v>
      </c>
      <c r="M1048">
        <f t="shared" ca="1" si="201"/>
        <v>0</v>
      </c>
      <c r="O1048" t="str">
        <f t="shared" ca="1" si="202"/>
        <v>D:z</v>
      </c>
      <c r="P1048" t="str">
        <f t="shared" ca="1" si="203"/>
        <v>D7:z7</v>
      </c>
    </row>
    <row r="1049" spans="1:16">
      <c r="A1049" t="str">
        <f t="shared" si="192"/>
        <v>04</v>
      </c>
      <c r="B1049" t="str">
        <f t="shared" ca="1" si="193"/>
        <v>W</v>
      </c>
      <c r="C1049" t="str">
        <f t="shared" si="194"/>
        <v>SIMPL-13F-T</v>
      </c>
      <c r="D1049" t="s">
        <v>4409</v>
      </c>
      <c r="E1049">
        <f t="shared" ca="1" si="195"/>
        <v>0</v>
      </c>
      <c r="H1049" t="str">
        <f t="shared" ca="1" si="196"/>
        <v>'Simpl. all tex-DT PLYWOOD'!</v>
      </c>
      <c r="I1049" t="str">
        <f t="shared" ca="1" si="197"/>
        <v>'Simpl. all tex-DT PLYWOOD'!</v>
      </c>
      <c r="J1049">
        <f t="shared" ca="1" si="198"/>
        <v>0</v>
      </c>
      <c r="K1049">
        <f t="shared" ca="1" si="199"/>
        <v>0</v>
      </c>
      <c r="L1049">
        <f t="shared" ca="1" si="200"/>
        <v>0</v>
      </c>
      <c r="M1049">
        <f t="shared" ca="1" si="201"/>
        <v>0</v>
      </c>
      <c r="O1049" t="str">
        <f t="shared" ca="1" si="202"/>
        <v>D:z</v>
      </c>
      <c r="P1049" t="str">
        <f t="shared" ca="1" si="203"/>
        <v>D7:z7</v>
      </c>
    </row>
    <row r="1050" spans="1:16">
      <c r="A1050" t="str">
        <f t="shared" si="192"/>
        <v>05</v>
      </c>
      <c r="B1050" t="str">
        <f t="shared" ca="1" si="193"/>
        <v>W</v>
      </c>
      <c r="C1050" t="str">
        <f t="shared" si="194"/>
        <v>SIMPL-13F-T</v>
      </c>
      <c r="D1050" t="s">
        <v>4410</v>
      </c>
      <c r="E1050">
        <f t="shared" ca="1" si="195"/>
        <v>0</v>
      </c>
      <c r="H1050" t="str">
        <f t="shared" ca="1" si="196"/>
        <v>'Simpl. all tex-DT PLYWOOD'!</v>
      </c>
      <c r="I1050" t="str">
        <f t="shared" ca="1" si="197"/>
        <v>'Simpl. all tex-DT PLYWOOD'!</v>
      </c>
      <c r="J1050">
        <f t="shared" ca="1" si="198"/>
        <v>0</v>
      </c>
      <c r="K1050">
        <f t="shared" ca="1" si="199"/>
        <v>0</v>
      </c>
      <c r="L1050">
        <f t="shared" ca="1" si="200"/>
        <v>0</v>
      </c>
      <c r="M1050">
        <f t="shared" ca="1" si="201"/>
        <v>0</v>
      </c>
      <c r="O1050" t="str">
        <f t="shared" ca="1" si="202"/>
        <v>D:z</v>
      </c>
      <c r="P1050" t="str">
        <f t="shared" ca="1" si="203"/>
        <v>D7:z7</v>
      </c>
    </row>
    <row r="1051" spans="1:16">
      <c r="A1051" t="str">
        <f t="shared" si="192"/>
        <v>06</v>
      </c>
      <c r="B1051" t="str">
        <f t="shared" ca="1" si="193"/>
        <v>W</v>
      </c>
      <c r="C1051" t="str">
        <f t="shared" si="194"/>
        <v>SIMPL-13F-T</v>
      </c>
      <c r="D1051" t="s">
        <v>4411</v>
      </c>
      <c r="E1051">
        <f t="shared" ca="1" si="195"/>
        <v>0</v>
      </c>
      <c r="H1051" t="str">
        <f t="shared" ca="1" si="196"/>
        <v>'Simpl. all tex-DT PLYWOOD'!</v>
      </c>
      <c r="I1051" t="str">
        <f t="shared" ca="1" si="197"/>
        <v>'Simpl. all tex-DT PLYWOOD'!</v>
      </c>
      <c r="J1051">
        <f t="shared" ca="1" si="198"/>
        <v>0</v>
      </c>
      <c r="K1051">
        <f t="shared" ca="1" si="199"/>
        <v>0</v>
      </c>
      <c r="L1051">
        <f t="shared" ca="1" si="200"/>
        <v>0</v>
      </c>
      <c r="M1051">
        <f t="shared" ca="1" si="201"/>
        <v>0</v>
      </c>
      <c r="O1051" t="str">
        <f t="shared" ca="1" si="202"/>
        <v>D:z</v>
      </c>
      <c r="P1051" t="str">
        <f t="shared" ca="1" si="203"/>
        <v>D7:z7</v>
      </c>
    </row>
    <row r="1052" spans="1:16">
      <c r="A1052" t="str">
        <f t="shared" si="192"/>
        <v>07</v>
      </c>
      <c r="B1052" t="str">
        <f t="shared" ca="1" si="193"/>
        <v>W</v>
      </c>
      <c r="C1052" t="str">
        <f t="shared" si="194"/>
        <v>SIMPL-13F-T</v>
      </c>
      <c r="D1052" t="s">
        <v>4412</v>
      </c>
      <c r="E1052">
        <f t="shared" ca="1" si="195"/>
        <v>0</v>
      </c>
      <c r="H1052" t="str">
        <f t="shared" ca="1" si="196"/>
        <v>'Simpl. all tex-DT PLYWOOD'!</v>
      </c>
      <c r="I1052" t="str">
        <f t="shared" ca="1" si="197"/>
        <v>'Simpl. all tex-DT PLYWOOD'!</v>
      </c>
      <c r="J1052">
        <f t="shared" ca="1" si="198"/>
        <v>0</v>
      </c>
      <c r="K1052">
        <f t="shared" ca="1" si="199"/>
        <v>0</v>
      </c>
      <c r="L1052">
        <f t="shared" ca="1" si="200"/>
        <v>0</v>
      </c>
      <c r="M1052">
        <f t="shared" ca="1" si="201"/>
        <v>0</v>
      </c>
      <c r="O1052" t="str">
        <f t="shared" ca="1" si="202"/>
        <v>D:z</v>
      </c>
      <c r="P1052" t="str">
        <f t="shared" ca="1" si="203"/>
        <v>D7:z7</v>
      </c>
    </row>
    <row r="1053" spans="1:16">
      <c r="A1053" t="str">
        <f t="shared" si="192"/>
        <v>08</v>
      </c>
      <c r="B1053" t="str">
        <f t="shared" ca="1" si="193"/>
        <v>W</v>
      </c>
      <c r="C1053" t="str">
        <f t="shared" si="194"/>
        <v>SIMPL-13F-T</v>
      </c>
      <c r="D1053" t="s">
        <v>4413</v>
      </c>
      <c r="E1053">
        <f t="shared" ca="1" si="195"/>
        <v>0</v>
      </c>
      <c r="H1053" t="str">
        <f t="shared" ca="1" si="196"/>
        <v>'Simpl. all tex-DT PLYWOOD'!</v>
      </c>
      <c r="I1053" t="str">
        <f t="shared" ca="1" si="197"/>
        <v>'Simpl. all tex-DT PLYWOOD'!</v>
      </c>
      <c r="J1053">
        <f t="shared" ca="1" si="198"/>
        <v>0</v>
      </c>
      <c r="K1053">
        <f t="shared" ca="1" si="199"/>
        <v>0</v>
      </c>
      <c r="L1053">
        <f t="shared" ca="1" si="200"/>
        <v>0</v>
      </c>
      <c r="M1053">
        <f t="shared" ca="1" si="201"/>
        <v>0</v>
      </c>
      <c r="O1053" t="str">
        <f t="shared" ca="1" si="202"/>
        <v>D:z</v>
      </c>
      <c r="P1053" t="str">
        <f t="shared" ca="1" si="203"/>
        <v>D7:z7</v>
      </c>
    </row>
    <row r="1054" spans="1:16">
      <c r="A1054" t="str">
        <f t="shared" si="192"/>
        <v>09</v>
      </c>
      <c r="B1054" t="str">
        <f t="shared" ca="1" si="193"/>
        <v>W</v>
      </c>
      <c r="C1054" t="str">
        <f t="shared" si="194"/>
        <v>SIMPL-13F-T</v>
      </c>
      <c r="D1054" t="s">
        <v>4414</v>
      </c>
      <c r="E1054">
        <f t="shared" ca="1" si="195"/>
        <v>0</v>
      </c>
      <c r="H1054" t="str">
        <f t="shared" ca="1" si="196"/>
        <v>'Simpl. all tex-DT PLYWOOD'!</v>
      </c>
      <c r="I1054" t="str">
        <f t="shared" ca="1" si="197"/>
        <v>'Simpl. all tex-DT PLYWOOD'!</v>
      </c>
      <c r="J1054">
        <f t="shared" ca="1" si="198"/>
        <v>0</v>
      </c>
      <c r="K1054">
        <f t="shared" ca="1" si="199"/>
        <v>0</v>
      </c>
      <c r="L1054">
        <f t="shared" ca="1" si="200"/>
        <v>0</v>
      </c>
      <c r="M1054">
        <f t="shared" ca="1" si="201"/>
        <v>0</v>
      </c>
      <c r="O1054" t="str">
        <f t="shared" ca="1" si="202"/>
        <v>D:z</v>
      </c>
      <c r="P1054" t="str">
        <f t="shared" ca="1" si="203"/>
        <v>D7:z7</v>
      </c>
    </row>
    <row r="1055" spans="1:16">
      <c r="A1055" t="str">
        <f t="shared" si="192"/>
        <v>10</v>
      </c>
      <c r="B1055" t="str">
        <f t="shared" ca="1" si="193"/>
        <v>W</v>
      </c>
      <c r="C1055" t="str">
        <f t="shared" si="194"/>
        <v>SIMPL-13F-T</v>
      </c>
      <c r="D1055" t="s">
        <v>4415</v>
      </c>
      <c r="E1055">
        <f t="shared" ca="1" si="195"/>
        <v>0</v>
      </c>
      <c r="H1055" t="str">
        <f t="shared" ca="1" si="196"/>
        <v>'Simpl. all tex-DT PLYWOOD'!</v>
      </c>
      <c r="I1055" t="str">
        <f t="shared" ca="1" si="197"/>
        <v>'Simpl. all tex-DT PLYWOOD'!</v>
      </c>
      <c r="J1055">
        <f t="shared" ca="1" si="198"/>
        <v>0</v>
      </c>
      <c r="K1055">
        <f t="shared" ca="1" si="199"/>
        <v>0</v>
      </c>
      <c r="L1055">
        <f t="shared" ca="1" si="200"/>
        <v>0</v>
      </c>
      <c r="M1055">
        <f t="shared" ca="1" si="201"/>
        <v>0</v>
      </c>
      <c r="O1055" t="str">
        <f t="shared" ca="1" si="202"/>
        <v>D:z</v>
      </c>
      <c r="P1055" t="str">
        <f t="shared" ca="1" si="203"/>
        <v>D7:z7</v>
      </c>
    </row>
    <row r="1056" spans="1:16">
      <c r="A1056" t="str">
        <f t="shared" si="192"/>
        <v>100</v>
      </c>
      <c r="B1056" t="str">
        <f t="shared" ca="1" si="193"/>
        <v>W</v>
      </c>
      <c r="C1056" t="str">
        <f t="shared" si="194"/>
        <v>SIMPL-13F-T</v>
      </c>
      <c r="D1056" t="s">
        <v>4419</v>
      </c>
      <c r="E1056">
        <f t="shared" ca="1" si="195"/>
        <v>0</v>
      </c>
      <c r="H1056" t="str">
        <f t="shared" ca="1" si="196"/>
        <v>'Simpl. all tex-DT PLYWOOD'!</v>
      </c>
      <c r="I1056" t="str">
        <f t="shared" ca="1" si="197"/>
        <v>'Simpl. all tex-DT PLYWOOD'!</v>
      </c>
      <c r="J1056">
        <f t="shared" ca="1" si="198"/>
        <v>0</v>
      </c>
      <c r="K1056">
        <f t="shared" ca="1" si="199"/>
        <v>0</v>
      </c>
      <c r="L1056">
        <f t="shared" ca="1" si="200"/>
        <v>0</v>
      </c>
      <c r="M1056">
        <f t="shared" ca="1" si="201"/>
        <v>0</v>
      </c>
      <c r="O1056" t="str">
        <f t="shared" ca="1" si="202"/>
        <v>D:z</v>
      </c>
      <c r="P1056" t="str">
        <f t="shared" ca="1" si="203"/>
        <v>D7:z7</v>
      </c>
    </row>
    <row r="1057" spans="1:16">
      <c r="A1057" t="str">
        <f t="shared" si="192"/>
        <v>11</v>
      </c>
      <c r="B1057" t="str">
        <f t="shared" ca="1" si="193"/>
        <v>W</v>
      </c>
      <c r="C1057" t="str">
        <f t="shared" si="194"/>
        <v>SIMPL-13F-T</v>
      </c>
      <c r="D1057" t="s">
        <v>4416</v>
      </c>
      <c r="E1057">
        <f t="shared" ca="1" si="195"/>
        <v>0</v>
      </c>
      <c r="H1057" t="str">
        <f t="shared" ca="1" si="196"/>
        <v>'Simpl. all tex-DT PLYWOOD'!</v>
      </c>
      <c r="I1057" t="str">
        <f t="shared" ca="1" si="197"/>
        <v>'Simpl. all tex-DT PLYWOOD'!</v>
      </c>
      <c r="J1057">
        <f t="shared" ca="1" si="198"/>
        <v>0</v>
      </c>
      <c r="K1057">
        <f t="shared" ca="1" si="199"/>
        <v>0</v>
      </c>
      <c r="L1057">
        <f t="shared" ca="1" si="200"/>
        <v>0</v>
      </c>
      <c r="M1057">
        <f t="shared" ca="1" si="201"/>
        <v>0</v>
      </c>
      <c r="O1057" t="str">
        <f t="shared" ca="1" si="202"/>
        <v>D:z</v>
      </c>
      <c r="P1057" t="str">
        <f t="shared" ca="1" si="203"/>
        <v>D7:z7</v>
      </c>
    </row>
    <row r="1058" spans="1:16">
      <c r="A1058" t="str">
        <f t="shared" si="192"/>
        <v>12</v>
      </c>
      <c r="B1058" t="str">
        <f t="shared" ca="1" si="193"/>
        <v>W</v>
      </c>
      <c r="C1058" t="str">
        <f t="shared" si="194"/>
        <v>SIMPL-13F-T</v>
      </c>
      <c r="D1058" t="s">
        <v>4417</v>
      </c>
      <c r="E1058">
        <f t="shared" ca="1" si="195"/>
        <v>0</v>
      </c>
      <c r="H1058" t="str">
        <f t="shared" ca="1" si="196"/>
        <v>'Simpl. all tex-DT PLYWOOD'!</v>
      </c>
      <c r="I1058" t="str">
        <f t="shared" ca="1" si="197"/>
        <v>'Simpl. all tex-DT PLYWOOD'!</v>
      </c>
      <c r="J1058">
        <f t="shared" ca="1" si="198"/>
        <v>0</v>
      </c>
      <c r="K1058">
        <f t="shared" ca="1" si="199"/>
        <v>0</v>
      </c>
      <c r="L1058">
        <f t="shared" ca="1" si="200"/>
        <v>0</v>
      </c>
      <c r="M1058">
        <f t="shared" ca="1" si="201"/>
        <v>0</v>
      </c>
      <c r="O1058" t="str">
        <f t="shared" ca="1" si="202"/>
        <v>D:z</v>
      </c>
      <c r="P1058" t="str">
        <f t="shared" ca="1" si="203"/>
        <v>D7:z7</v>
      </c>
    </row>
    <row r="1059" spans="1:16">
      <c r="A1059" t="str">
        <f t="shared" si="192"/>
        <v>13</v>
      </c>
      <c r="B1059" t="str">
        <f t="shared" ca="1" si="193"/>
        <v>W</v>
      </c>
      <c r="C1059" t="str">
        <f t="shared" si="194"/>
        <v>SIMPL-13F-T</v>
      </c>
      <c r="D1059" t="s">
        <v>4418</v>
      </c>
      <c r="E1059">
        <f t="shared" ca="1" si="195"/>
        <v>0</v>
      </c>
      <c r="H1059" t="str">
        <f t="shared" ca="1" si="196"/>
        <v>'Simpl. all tex-DT PLYWOOD'!</v>
      </c>
      <c r="I1059" t="str">
        <f t="shared" ca="1" si="197"/>
        <v>'Simpl. all tex-DT PLYWOOD'!</v>
      </c>
      <c r="J1059">
        <f t="shared" ca="1" si="198"/>
        <v>0</v>
      </c>
      <c r="K1059">
        <f t="shared" ca="1" si="199"/>
        <v>0</v>
      </c>
      <c r="L1059">
        <f t="shared" ca="1" si="200"/>
        <v>0</v>
      </c>
      <c r="M1059">
        <f t="shared" ca="1" si="201"/>
        <v>0</v>
      </c>
      <c r="O1059" t="str">
        <f t="shared" ca="1" si="202"/>
        <v>D:z</v>
      </c>
      <c r="P1059" t="str">
        <f t="shared" ca="1" si="203"/>
        <v>D7:z7</v>
      </c>
    </row>
    <row r="1060" spans="1:16">
      <c r="A1060" t="str">
        <f t="shared" si="192"/>
        <v>15</v>
      </c>
      <c r="B1060" t="str">
        <f t="shared" ca="1" si="193"/>
        <v>W</v>
      </c>
      <c r="C1060" t="str">
        <f t="shared" si="194"/>
        <v>SIMPL-13F-T</v>
      </c>
      <c r="D1060" t="s">
        <v>4725</v>
      </c>
      <c r="E1060">
        <f t="shared" ca="1" si="195"/>
        <v>0</v>
      </c>
      <c r="H1060" t="str">
        <f t="shared" ca="1" si="196"/>
        <v>'Simpl. all tex-DT PLYWOOD'!</v>
      </c>
      <c r="I1060" t="str">
        <f t="shared" ca="1" si="197"/>
        <v>'Simpl. all tex-DT PLYWOOD'!</v>
      </c>
      <c r="J1060">
        <f t="shared" ca="1" si="198"/>
        <v>0</v>
      </c>
      <c r="K1060">
        <f t="shared" ca="1" si="199"/>
        <v>0</v>
      </c>
      <c r="L1060">
        <f t="shared" ca="1" si="200"/>
        <v>0</v>
      </c>
      <c r="M1060">
        <f t="shared" ca="1" si="201"/>
        <v>0</v>
      </c>
      <c r="O1060" t="str">
        <f t="shared" ca="1" si="202"/>
        <v>D:z</v>
      </c>
      <c r="P1060" t="str">
        <f t="shared" ca="1" si="203"/>
        <v>D7:z7</v>
      </c>
    </row>
    <row r="1061" spans="1:16">
      <c r="A1061" t="str">
        <f t="shared" si="192"/>
        <v>01</v>
      </c>
      <c r="B1061" t="str">
        <f t="shared" ca="1" si="193"/>
        <v>W</v>
      </c>
      <c r="C1061" t="str">
        <f t="shared" si="194"/>
        <v>SIMPL-13G</v>
      </c>
      <c r="D1061" t="s">
        <v>2417</v>
      </c>
      <c r="E1061">
        <f t="shared" ca="1" si="195"/>
        <v>0</v>
      </c>
      <c r="H1061" t="str">
        <f t="shared" ca="1" si="196"/>
        <v>'Simpl. all tex-DT PLYWOOD'!</v>
      </c>
      <c r="I1061" t="str">
        <f t="shared" ca="1" si="197"/>
        <v>'Simpl. all tex-DT PLYWOOD'!</v>
      </c>
      <c r="J1061">
        <f t="shared" ca="1" si="198"/>
        <v>0</v>
      </c>
      <c r="K1061">
        <f t="shared" ca="1" si="199"/>
        <v>0</v>
      </c>
      <c r="L1061">
        <f t="shared" ca="1" si="200"/>
        <v>0</v>
      </c>
      <c r="M1061">
        <f t="shared" ca="1" si="201"/>
        <v>0</v>
      </c>
      <c r="O1061" t="str">
        <f t="shared" ca="1" si="202"/>
        <v>D:z</v>
      </c>
      <c r="P1061" t="str">
        <f t="shared" ca="1" si="203"/>
        <v>D7:z7</v>
      </c>
    </row>
    <row r="1062" spans="1:16">
      <c r="A1062" t="str">
        <f t="shared" si="192"/>
        <v>02</v>
      </c>
      <c r="B1062" t="str">
        <f t="shared" ca="1" si="193"/>
        <v>W</v>
      </c>
      <c r="C1062" t="str">
        <f t="shared" si="194"/>
        <v>SIMPL-13G</v>
      </c>
      <c r="D1062" t="s">
        <v>2418</v>
      </c>
      <c r="E1062">
        <f t="shared" ca="1" si="195"/>
        <v>0</v>
      </c>
      <c r="H1062" t="str">
        <f t="shared" ca="1" si="196"/>
        <v>'Simpl. all tex-DT PLYWOOD'!</v>
      </c>
      <c r="I1062" t="str">
        <f t="shared" ca="1" si="197"/>
        <v>'Simpl. all tex-DT PLYWOOD'!</v>
      </c>
      <c r="J1062">
        <f t="shared" ca="1" si="198"/>
        <v>0</v>
      </c>
      <c r="K1062">
        <f t="shared" ca="1" si="199"/>
        <v>0</v>
      </c>
      <c r="L1062">
        <f t="shared" ca="1" si="200"/>
        <v>0</v>
      </c>
      <c r="M1062">
        <f t="shared" ca="1" si="201"/>
        <v>0</v>
      </c>
      <c r="O1062" t="str">
        <f t="shared" ca="1" si="202"/>
        <v>D:z</v>
      </c>
      <c r="P1062" t="str">
        <f t="shared" ca="1" si="203"/>
        <v>D7:z7</v>
      </c>
    </row>
    <row r="1063" spans="1:16">
      <c r="A1063" t="str">
        <f t="shared" si="192"/>
        <v>03</v>
      </c>
      <c r="B1063" t="str">
        <f t="shared" ca="1" si="193"/>
        <v>W</v>
      </c>
      <c r="C1063" t="str">
        <f t="shared" si="194"/>
        <v>SIMPL-13G</v>
      </c>
      <c r="D1063" t="s">
        <v>2419</v>
      </c>
      <c r="E1063">
        <f t="shared" ca="1" si="195"/>
        <v>0</v>
      </c>
      <c r="H1063" t="str">
        <f t="shared" ca="1" si="196"/>
        <v>'Simpl. all tex-DT PLYWOOD'!</v>
      </c>
      <c r="I1063" t="str">
        <f t="shared" ca="1" si="197"/>
        <v>'Simpl. all tex-DT PLYWOOD'!</v>
      </c>
      <c r="J1063">
        <f t="shared" ca="1" si="198"/>
        <v>0</v>
      </c>
      <c r="K1063">
        <f t="shared" ca="1" si="199"/>
        <v>0</v>
      </c>
      <c r="L1063">
        <f t="shared" ca="1" si="200"/>
        <v>0</v>
      </c>
      <c r="M1063">
        <f t="shared" ca="1" si="201"/>
        <v>0</v>
      </c>
      <c r="O1063" t="str">
        <f t="shared" ca="1" si="202"/>
        <v>D:z</v>
      </c>
      <c r="P1063" t="str">
        <f t="shared" ca="1" si="203"/>
        <v>D7:z7</v>
      </c>
    </row>
    <row r="1064" spans="1:16">
      <c r="A1064" t="str">
        <f t="shared" si="192"/>
        <v>04</v>
      </c>
      <c r="B1064" t="str">
        <f t="shared" ca="1" si="193"/>
        <v>W</v>
      </c>
      <c r="C1064" t="str">
        <f t="shared" si="194"/>
        <v>SIMPL-13G</v>
      </c>
      <c r="D1064" t="s">
        <v>2420</v>
      </c>
      <c r="E1064">
        <f t="shared" ca="1" si="195"/>
        <v>0</v>
      </c>
      <c r="H1064" t="str">
        <f t="shared" ca="1" si="196"/>
        <v>'Simpl. all tex-DT PLYWOOD'!</v>
      </c>
      <c r="I1064" t="str">
        <f t="shared" ca="1" si="197"/>
        <v>'Simpl. all tex-DT PLYWOOD'!</v>
      </c>
      <c r="J1064">
        <f t="shared" ca="1" si="198"/>
        <v>0</v>
      </c>
      <c r="K1064">
        <f t="shared" ca="1" si="199"/>
        <v>0</v>
      </c>
      <c r="L1064">
        <f t="shared" ca="1" si="200"/>
        <v>0</v>
      </c>
      <c r="M1064">
        <f t="shared" ca="1" si="201"/>
        <v>0</v>
      </c>
      <c r="O1064" t="str">
        <f t="shared" ca="1" si="202"/>
        <v>D:z</v>
      </c>
      <c r="P1064" t="str">
        <f t="shared" ca="1" si="203"/>
        <v>D7:z7</v>
      </c>
    </row>
    <row r="1065" spans="1:16">
      <c r="A1065" t="str">
        <f t="shared" si="192"/>
        <v>05</v>
      </c>
      <c r="B1065" t="str">
        <f t="shared" ca="1" si="193"/>
        <v>W</v>
      </c>
      <c r="C1065" t="str">
        <f t="shared" si="194"/>
        <v>SIMPL-13G</v>
      </c>
      <c r="D1065" t="s">
        <v>2421</v>
      </c>
      <c r="E1065">
        <f t="shared" ca="1" si="195"/>
        <v>0</v>
      </c>
      <c r="H1065" t="str">
        <f t="shared" ca="1" si="196"/>
        <v>'Simpl. all tex-DT PLYWOOD'!</v>
      </c>
      <c r="I1065" t="str">
        <f t="shared" ca="1" si="197"/>
        <v>'Simpl. all tex-DT PLYWOOD'!</v>
      </c>
      <c r="J1065">
        <f t="shared" ca="1" si="198"/>
        <v>0</v>
      </c>
      <c r="K1065">
        <f t="shared" ca="1" si="199"/>
        <v>0</v>
      </c>
      <c r="L1065">
        <f t="shared" ca="1" si="200"/>
        <v>0</v>
      </c>
      <c r="M1065">
        <f t="shared" ca="1" si="201"/>
        <v>0</v>
      </c>
      <c r="O1065" t="str">
        <f t="shared" ca="1" si="202"/>
        <v>D:z</v>
      </c>
      <c r="P1065" t="str">
        <f t="shared" ca="1" si="203"/>
        <v>D7:z7</v>
      </c>
    </row>
    <row r="1066" spans="1:16">
      <c r="A1066" t="str">
        <f t="shared" si="192"/>
        <v>06</v>
      </c>
      <c r="B1066" t="str">
        <f t="shared" ca="1" si="193"/>
        <v>W</v>
      </c>
      <c r="C1066" t="str">
        <f t="shared" si="194"/>
        <v>SIMPL-13G</v>
      </c>
      <c r="D1066" t="s">
        <v>2422</v>
      </c>
      <c r="E1066">
        <f t="shared" ca="1" si="195"/>
        <v>0</v>
      </c>
      <c r="H1066" t="str">
        <f t="shared" ca="1" si="196"/>
        <v>'Simpl. all tex-DT PLYWOOD'!</v>
      </c>
      <c r="I1066" t="str">
        <f t="shared" ca="1" si="197"/>
        <v>'Simpl. all tex-DT PLYWOOD'!</v>
      </c>
      <c r="J1066">
        <f t="shared" ca="1" si="198"/>
        <v>0</v>
      </c>
      <c r="K1066">
        <f t="shared" ca="1" si="199"/>
        <v>0</v>
      </c>
      <c r="L1066">
        <f t="shared" ca="1" si="200"/>
        <v>0</v>
      </c>
      <c r="M1066">
        <f t="shared" ca="1" si="201"/>
        <v>0</v>
      </c>
      <c r="O1066" t="str">
        <f t="shared" ca="1" si="202"/>
        <v>D:z</v>
      </c>
      <c r="P1066" t="str">
        <f t="shared" ca="1" si="203"/>
        <v>D7:z7</v>
      </c>
    </row>
    <row r="1067" spans="1:16">
      <c r="A1067" t="str">
        <f t="shared" si="192"/>
        <v>07</v>
      </c>
      <c r="B1067" t="str">
        <f t="shared" ca="1" si="193"/>
        <v>W</v>
      </c>
      <c r="C1067" t="str">
        <f t="shared" si="194"/>
        <v>SIMPL-13G</v>
      </c>
      <c r="D1067" t="s">
        <v>2423</v>
      </c>
      <c r="E1067">
        <f t="shared" ca="1" si="195"/>
        <v>0</v>
      </c>
      <c r="H1067" t="str">
        <f t="shared" ca="1" si="196"/>
        <v>'Simpl. all tex-DT PLYWOOD'!</v>
      </c>
      <c r="I1067" t="str">
        <f t="shared" ca="1" si="197"/>
        <v>'Simpl. all tex-DT PLYWOOD'!</v>
      </c>
      <c r="J1067">
        <f t="shared" ca="1" si="198"/>
        <v>0</v>
      </c>
      <c r="K1067">
        <f t="shared" ca="1" si="199"/>
        <v>0</v>
      </c>
      <c r="L1067">
        <f t="shared" ca="1" si="200"/>
        <v>0</v>
      </c>
      <c r="M1067">
        <f t="shared" ca="1" si="201"/>
        <v>0</v>
      </c>
      <c r="O1067" t="str">
        <f t="shared" ca="1" si="202"/>
        <v>D:z</v>
      </c>
      <c r="P1067" t="str">
        <f t="shared" ca="1" si="203"/>
        <v>D7:z7</v>
      </c>
    </row>
    <row r="1068" spans="1:16">
      <c r="A1068" t="str">
        <f t="shared" si="192"/>
        <v>08</v>
      </c>
      <c r="B1068" t="str">
        <f t="shared" ca="1" si="193"/>
        <v>W</v>
      </c>
      <c r="C1068" t="str">
        <f t="shared" si="194"/>
        <v>SIMPL-13G</v>
      </c>
      <c r="D1068" t="s">
        <v>2424</v>
      </c>
      <c r="E1068">
        <f t="shared" ca="1" si="195"/>
        <v>0</v>
      </c>
      <c r="H1068" t="str">
        <f t="shared" ca="1" si="196"/>
        <v>'Simpl. all tex-DT PLYWOOD'!</v>
      </c>
      <c r="I1068" t="str">
        <f t="shared" ca="1" si="197"/>
        <v>'Simpl. all tex-DT PLYWOOD'!</v>
      </c>
      <c r="J1068">
        <f t="shared" ca="1" si="198"/>
        <v>0</v>
      </c>
      <c r="K1068">
        <f t="shared" ca="1" si="199"/>
        <v>0</v>
      </c>
      <c r="L1068">
        <f t="shared" ca="1" si="200"/>
        <v>0</v>
      </c>
      <c r="M1068">
        <f t="shared" ca="1" si="201"/>
        <v>0</v>
      </c>
      <c r="O1068" t="str">
        <f t="shared" ca="1" si="202"/>
        <v>D:z</v>
      </c>
      <c r="P1068" t="str">
        <f t="shared" ca="1" si="203"/>
        <v>D7:z7</v>
      </c>
    </row>
    <row r="1069" spans="1:16">
      <c r="A1069" t="str">
        <f t="shared" si="192"/>
        <v>09</v>
      </c>
      <c r="B1069" t="str">
        <f t="shared" ca="1" si="193"/>
        <v>W</v>
      </c>
      <c r="C1069" t="str">
        <f t="shared" si="194"/>
        <v>SIMPL-13G</v>
      </c>
      <c r="D1069" t="s">
        <v>2425</v>
      </c>
      <c r="E1069">
        <f t="shared" ca="1" si="195"/>
        <v>0</v>
      </c>
      <c r="H1069" t="str">
        <f t="shared" ca="1" si="196"/>
        <v>'Simpl. all tex-DT PLYWOOD'!</v>
      </c>
      <c r="I1069" t="str">
        <f t="shared" ca="1" si="197"/>
        <v>'Simpl. all tex-DT PLYWOOD'!</v>
      </c>
      <c r="J1069">
        <f t="shared" ca="1" si="198"/>
        <v>0</v>
      </c>
      <c r="K1069">
        <f t="shared" ca="1" si="199"/>
        <v>0</v>
      </c>
      <c r="L1069">
        <f t="shared" ca="1" si="200"/>
        <v>0</v>
      </c>
      <c r="M1069">
        <f t="shared" ca="1" si="201"/>
        <v>0</v>
      </c>
      <c r="O1069" t="str">
        <f t="shared" ca="1" si="202"/>
        <v>D:z</v>
      </c>
      <c r="P1069" t="str">
        <f t="shared" ca="1" si="203"/>
        <v>D7:z7</v>
      </c>
    </row>
    <row r="1070" spans="1:16">
      <c r="A1070" t="str">
        <f t="shared" si="192"/>
        <v>10</v>
      </c>
      <c r="B1070" t="str">
        <f t="shared" ca="1" si="193"/>
        <v>W</v>
      </c>
      <c r="C1070" t="str">
        <f t="shared" si="194"/>
        <v>SIMPL-13G</v>
      </c>
      <c r="D1070" t="s">
        <v>2426</v>
      </c>
      <c r="E1070">
        <f t="shared" ca="1" si="195"/>
        <v>0</v>
      </c>
      <c r="H1070" t="str">
        <f t="shared" ca="1" si="196"/>
        <v>'Simpl. all tex-DT PLYWOOD'!</v>
      </c>
      <c r="I1070" t="str">
        <f t="shared" ca="1" si="197"/>
        <v>'Simpl. all tex-DT PLYWOOD'!</v>
      </c>
      <c r="J1070">
        <f t="shared" ca="1" si="198"/>
        <v>0</v>
      </c>
      <c r="K1070">
        <f t="shared" ca="1" si="199"/>
        <v>0</v>
      </c>
      <c r="L1070">
        <f t="shared" ca="1" si="200"/>
        <v>0</v>
      </c>
      <c r="M1070">
        <f t="shared" ca="1" si="201"/>
        <v>0</v>
      </c>
      <c r="O1070" t="str">
        <f t="shared" ca="1" si="202"/>
        <v>D:z</v>
      </c>
      <c r="P1070" t="str">
        <f t="shared" ca="1" si="203"/>
        <v>D7:z7</v>
      </c>
    </row>
    <row r="1071" spans="1:16">
      <c r="A1071" t="str">
        <f t="shared" si="192"/>
        <v>100</v>
      </c>
      <c r="B1071" t="str">
        <f t="shared" ca="1" si="193"/>
        <v>W</v>
      </c>
      <c r="C1071" t="str">
        <f t="shared" si="194"/>
        <v>SIMPL-13G</v>
      </c>
      <c r="D1071" t="s">
        <v>2430</v>
      </c>
      <c r="E1071">
        <f t="shared" ca="1" si="195"/>
        <v>0</v>
      </c>
      <c r="H1071" t="str">
        <f t="shared" ca="1" si="196"/>
        <v>'Simpl. all tex-DT PLYWOOD'!</v>
      </c>
      <c r="I1071" t="str">
        <f t="shared" ca="1" si="197"/>
        <v>'Simpl. all tex-DT PLYWOOD'!</v>
      </c>
      <c r="J1071">
        <f t="shared" ca="1" si="198"/>
        <v>0</v>
      </c>
      <c r="K1071">
        <f t="shared" ca="1" si="199"/>
        <v>0</v>
      </c>
      <c r="L1071">
        <f t="shared" ca="1" si="200"/>
        <v>0</v>
      </c>
      <c r="M1071">
        <f t="shared" ca="1" si="201"/>
        <v>0</v>
      </c>
      <c r="O1071" t="str">
        <f t="shared" ca="1" si="202"/>
        <v>D:z</v>
      </c>
      <c r="P1071" t="str">
        <f t="shared" ca="1" si="203"/>
        <v>D7:z7</v>
      </c>
    </row>
    <row r="1072" spans="1:16">
      <c r="A1072" t="str">
        <f t="shared" si="192"/>
        <v>11</v>
      </c>
      <c r="B1072" t="str">
        <f t="shared" ca="1" si="193"/>
        <v>W</v>
      </c>
      <c r="C1072" t="str">
        <f t="shared" si="194"/>
        <v>SIMPL-13G</v>
      </c>
      <c r="D1072" t="s">
        <v>2427</v>
      </c>
      <c r="E1072">
        <f t="shared" ca="1" si="195"/>
        <v>0</v>
      </c>
      <c r="H1072" t="str">
        <f t="shared" ca="1" si="196"/>
        <v>'Simpl. all tex-DT PLYWOOD'!</v>
      </c>
      <c r="I1072" t="str">
        <f t="shared" ca="1" si="197"/>
        <v>'Simpl. all tex-DT PLYWOOD'!</v>
      </c>
      <c r="J1072">
        <f t="shared" ca="1" si="198"/>
        <v>0</v>
      </c>
      <c r="K1072">
        <f t="shared" ca="1" si="199"/>
        <v>0</v>
      </c>
      <c r="L1072">
        <f t="shared" ca="1" si="200"/>
        <v>0</v>
      </c>
      <c r="M1072">
        <f t="shared" ca="1" si="201"/>
        <v>0</v>
      </c>
      <c r="O1072" t="str">
        <f t="shared" ca="1" si="202"/>
        <v>D:z</v>
      </c>
      <c r="P1072" t="str">
        <f t="shared" ca="1" si="203"/>
        <v>D7:z7</v>
      </c>
    </row>
    <row r="1073" spans="1:16">
      <c r="A1073" t="str">
        <f t="shared" si="192"/>
        <v>12</v>
      </c>
      <c r="B1073" t="str">
        <f t="shared" ca="1" si="193"/>
        <v>W</v>
      </c>
      <c r="C1073" t="str">
        <f t="shared" si="194"/>
        <v>SIMPL-13G</v>
      </c>
      <c r="D1073" t="s">
        <v>2428</v>
      </c>
      <c r="E1073">
        <f t="shared" ca="1" si="195"/>
        <v>0</v>
      </c>
      <c r="H1073" t="str">
        <f t="shared" ca="1" si="196"/>
        <v>'Simpl. all tex-DT PLYWOOD'!</v>
      </c>
      <c r="I1073" t="str">
        <f t="shared" ca="1" si="197"/>
        <v>'Simpl. all tex-DT PLYWOOD'!</v>
      </c>
      <c r="J1073">
        <f t="shared" ca="1" si="198"/>
        <v>0</v>
      </c>
      <c r="K1073">
        <f t="shared" ca="1" si="199"/>
        <v>0</v>
      </c>
      <c r="L1073">
        <f t="shared" ca="1" si="200"/>
        <v>0</v>
      </c>
      <c r="M1073">
        <f t="shared" ca="1" si="201"/>
        <v>0</v>
      </c>
      <c r="O1073" t="str">
        <f t="shared" ca="1" si="202"/>
        <v>D:z</v>
      </c>
      <c r="P1073" t="str">
        <f t="shared" ca="1" si="203"/>
        <v>D7:z7</v>
      </c>
    </row>
    <row r="1074" spans="1:16">
      <c r="A1074" t="str">
        <f t="shared" si="192"/>
        <v>13</v>
      </c>
      <c r="B1074" t="str">
        <f t="shared" ca="1" si="193"/>
        <v>W</v>
      </c>
      <c r="C1074" t="str">
        <f t="shared" si="194"/>
        <v>SIMPL-13G</v>
      </c>
      <c r="D1074" t="s">
        <v>2429</v>
      </c>
      <c r="E1074">
        <f t="shared" ca="1" si="195"/>
        <v>0</v>
      </c>
      <c r="H1074" t="str">
        <f t="shared" ca="1" si="196"/>
        <v>'Simpl. all tex-DT PLYWOOD'!</v>
      </c>
      <c r="I1074" t="str">
        <f t="shared" ca="1" si="197"/>
        <v>'Simpl. all tex-DT PLYWOOD'!</v>
      </c>
      <c r="J1074">
        <f t="shared" ca="1" si="198"/>
        <v>0</v>
      </c>
      <c r="K1074">
        <f t="shared" ca="1" si="199"/>
        <v>0</v>
      </c>
      <c r="L1074">
        <f t="shared" ca="1" si="200"/>
        <v>0</v>
      </c>
      <c r="M1074">
        <f t="shared" ca="1" si="201"/>
        <v>0</v>
      </c>
      <c r="O1074" t="str">
        <f t="shared" ca="1" si="202"/>
        <v>D:z</v>
      </c>
      <c r="P1074" t="str">
        <f t="shared" ca="1" si="203"/>
        <v>D7:z7</v>
      </c>
    </row>
    <row r="1075" spans="1:16">
      <c r="A1075" t="str">
        <f t="shared" si="192"/>
        <v>15</v>
      </c>
      <c r="B1075" t="str">
        <f t="shared" ca="1" si="193"/>
        <v>W</v>
      </c>
      <c r="C1075" t="str">
        <f t="shared" si="194"/>
        <v>SIMPL-13G</v>
      </c>
      <c r="D1075" t="s">
        <v>4953</v>
      </c>
      <c r="E1075">
        <f t="shared" ca="1" si="195"/>
        <v>0</v>
      </c>
      <c r="H1075" t="str">
        <f t="shared" ca="1" si="196"/>
        <v>'Simpl. all tex-DT PLYWOOD'!</v>
      </c>
      <c r="I1075" t="str">
        <f t="shared" ca="1" si="197"/>
        <v>'Simpl. all tex-DT PLYWOOD'!</v>
      </c>
      <c r="J1075">
        <f t="shared" ca="1" si="198"/>
        <v>0</v>
      </c>
      <c r="K1075">
        <f t="shared" ca="1" si="199"/>
        <v>0</v>
      </c>
      <c r="L1075">
        <f t="shared" ca="1" si="200"/>
        <v>0</v>
      </c>
      <c r="M1075">
        <f t="shared" ca="1" si="201"/>
        <v>0</v>
      </c>
      <c r="O1075" t="str">
        <f t="shared" ca="1" si="202"/>
        <v>D:z</v>
      </c>
      <c r="P1075" t="str">
        <f t="shared" ca="1" si="203"/>
        <v>D7:z7</v>
      </c>
    </row>
    <row r="1076" spans="1:16">
      <c r="A1076" t="str">
        <f t="shared" si="192"/>
        <v>01</v>
      </c>
      <c r="B1076" t="str">
        <f t="shared" ca="1" si="193"/>
        <v>W</v>
      </c>
      <c r="C1076" t="str">
        <f t="shared" si="194"/>
        <v>SIMPL-13G-C</v>
      </c>
      <c r="D1076" t="s">
        <v>6136</v>
      </c>
      <c r="E1076">
        <f t="shared" ca="1" si="195"/>
        <v>0</v>
      </c>
      <c r="H1076" t="str">
        <f t="shared" ca="1" si="196"/>
        <v>'(more) Simpl. Textures PLYWOOD'!</v>
      </c>
      <c r="I1076">
        <f t="shared" ca="1" si="197"/>
        <v>0</v>
      </c>
      <c r="J1076" t="str">
        <f t="shared" ca="1" si="198"/>
        <v>'(more) Simpl. Textures PLYWOOD'!</v>
      </c>
      <c r="K1076">
        <f t="shared" ca="1" si="199"/>
        <v>0</v>
      </c>
      <c r="L1076">
        <f t="shared" ca="1" si="200"/>
        <v>0</v>
      </c>
      <c r="M1076">
        <f t="shared" ca="1" si="201"/>
        <v>0</v>
      </c>
      <c r="O1076" t="str">
        <f t="shared" ca="1" si="202"/>
        <v>D:N</v>
      </c>
      <c r="P1076" t="str">
        <f t="shared" ca="1" si="203"/>
        <v>D7:N7</v>
      </c>
    </row>
    <row r="1077" spans="1:16">
      <c r="A1077" t="str">
        <f t="shared" si="192"/>
        <v>16</v>
      </c>
      <c r="B1077" t="str">
        <f t="shared" ca="1" si="193"/>
        <v>W</v>
      </c>
      <c r="C1077" t="str">
        <f t="shared" si="194"/>
        <v>SIMPL-13G-N-NT</v>
      </c>
      <c r="D1077" t="s">
        <v>5654</v>
      </c>
      <c r="E1077">
        <f t="shared" ca="1" si="195"/>
        <v>0</v>
      </c>
      <c r="H1077" t="str">
        <f t="shared" ca="1" si="196"/>
        <v>'(more) Simpl. Textures PLYWOOD'!</v>
      </c>
      <c r="I1077">
        <f t="shared" ca="1" si="197"/>
        <v>0</v>
      </c>
      <c r="J1077" t="str">
        <f t="shared" ca="1" si="198"/>
        <v>'(more) Simpl. Textures PLYWOOD'!</v>
      </c>
      <c r="K1077">
        <f t="shared" ca="1" si="199"/>
        <v>0</v>
      </c>
      <c r="L1077">
        <f t="shared" ca="1" si="200"/>
        <v>0</v>
      </c>
      <c r="M1077">
        <f t="shared" ca="1" si="201"/>
        <v>0</v>
      </c>
      <c r="O1077" t="str">
        <f t="shared" ca="1" si="202"/>
        <v>D:N</v>
      </c>
      <c r="P1077" t="str">
        <f t="shared" ca="1" si="203"/>
        <v>D7:N7</v>
      </c>
    </row>
    <row r="1078" spans="1:16">
      <c r="A1078" t="str">
        <f t="shared" si="192"/>
        <v>16</v>
      </c>
      <c r="B1078" t="str">
        <f t="shared" ca="1" si="193"/>
        <v>W</v>
      </c>
      <c r="C1078" t="str">
        <f t="shared" si="194"/>
        <v>SIMPL-13G-N-T</v>
      </c>
      <c r="D1078" t="s">
        <v>5814</v>
      </c>
      <c r="E1078">
        <f t="shared" ca="1" si="195"/>
        <v>0</v>
      </c>
      <c r="H1078" t="str">
        <f t="shared" ca="1" si="196"/>
        <v>'(more) Simpl. Textures PLYWOOD'!</v>
      </c>
      <c r="I1078">
        <f t="shared" ca="1" si="197"/>
        <v>0</v>
      </c>
      <c r="J1078" t="str">
        <f t="shared" ca="1" si="198"/>
        <v>'(more) Simpl. Textures PLYWOOD'!</v>
      </c>
      <c r="K1078">
        <f t="shared" ca="1" si="199"/>
        <v>0</v>
      </c>
      <c r="L1078">
        <f t="shared" ca="1" si="200"/>
        <v>0</v>
      </c>
      <c r="M1078">
        <f t="shared" ca="1" si="201"/>
        <v>0</v>
      </c>
      <c r="O1078" t="str">
        <f t="shared" ca="1" si="202"/>
        <v>D:N</v>
      </c>
      <c r="P1078" t="str">
        <f t="shared" ca="1" si="203"/>
        <v>D7:N7</v>
      </c>
    </row>
    <row r="1079" spans="1:16">
      <c r="A1079" t="str">
        <f t="shared" si="192"/>
        <v>01</v>
      </c>
      <c r="B1079" t="str">
        <f t="shared" ca="1" si="193"/>
        <v>W</v>
      </c>
      <c r="C1079" t="str">
        <f t="shared" si="194"/>
        <v>SIMPL-13G-T</v>
      </c>
      <c r="D1079" t="s">
        <v>4435</v>
      </c>
      <c r="E1079">
        <f t="shared" ca="1" si="195"/>
        <v>0</v>
      </c>
      <c r="H1079" t="str">
        <f t="shared" ca="1" si="196"/>
        <v>'Simpl. all tex-DT PLYWOOD'!</v>
      </c>
      <c r="I1079" t="str">
        <f t="shared" ca="1" si="197"/>
        <v>'Simpl. all tex-DT PLYWOOD'!</v>
      </c>
      <c r="J1079">
        <f t="shared" ca="1" si="198"/>
        <v>0</v>
      </c>
      <c r="K1079">
        <f t="shared" ca="1" si="199"/>
        <v>0</v>
      </c>
      <c r="L1079">
        <f t="shared" ca="1" si="200"/>
        <v>0</v>
      </c>
      <c r="M1079">
        <f t="shared" ca="1" si="201"/>
        <v>0</v>
      </c>
      <c r="O1079" t="str">
        <f t="shared" ca="1" si="202"/>
        <v>D:z</v>
      </c>
      <c r="P1079" t="str">
        <f t="shared" ca="1" si="203"/>
        <v>D7:z7</v>
      </c>
    </row>
    <row r="1080" spans="1:16">
      <c r="A1080" t="str">
        <f t="shared" si="192"/>
        <v>02</v>
      </c>
      <c r="B1080" t="str">
        <f t="shared" ca="1" si="193"/>
        <v>W</v>
      </c>
      <c r="C1080" t="str">
        <f t="shared" si="194"/>
        <v>SIMPL-13G-T</v>
      </c>
      <c r="D1080" t="s">
        <v>4436</v>
      </c>
      <c r="E1080">
        <f t="shared" ca="1" si="195"/>
        <v>0</v>
      </c>
      <c r="H1080" t="str">
        <f t="shared" ca="1" si="196"/>
        <v>'Simpl. all tex-DT PLYWOOD'!</v>
      </c>
      <c r="I1080" t="str">
        <f t="shared" ca="1" si="197"/>
        <v>'Simpl. all tex-DT PLYWOOD'!</v>
      </c>
      <c r="J1080">
        <f t="shared" ca="1" si="198"/>
        <v>0</v>
      </c>
      <c r="K1080">
        <f t="shared" ca="1" si="199"/>
        <v>0</v>
      </c>
      <c r="L1080">
        <f t="shared" ca="1" si="200"/>
        <v>0</v>
      </c>
      <c r="M1080">
        <f t="shared" ca="1" si="201"/>
        <v>0</v>
      </c>
      <c r="O1080" t="str">
        <f t="shared" ca="1" si="202"/>
        <v>D:z</v>
      </c>
      <c r="P1080" t="str">
        <f t="shared" ca="1" si="203"/>
        <v>D7:z7</v>
      </c>
    </row>
    <row r="1081" spans="1:16">
      <c r="A1081" t="str">
        <f t="shared" si="192"/>
        <v>03</v>
      </c>
      <c r="B1081" t="str">
        <f t="shared" ca="1" si="193"/>
        <v>W</v>
      </c>
      <c r="C1081" t="str">
        <f t="shared" si="194"/>
        <v>SIMPL-13G-T</v>
      </c>
      <c r="D1081" t="s">
        <v>4437</v>
      </c>
      <c r="E1081">
        <f t="shared" ca="1" si="195"/>
        <v>0</v>
      </c>
      <c r="H1081" t="str">
        <f t="shared" ca="1" si="196"/>
        <v>'Simpl. all tex-DT PLYWOOD'!</v>
      </c>
      <c r="I1081" t="str">
        <f t="shared" ca="1" si="197"/>
        <v>'Simpl. all tex-DT PLYWOOD'!</v>
      </c>
      <c r="J1081">
        <f t="shared" ca="1" si="198"/>
        <v>0</v>
      </c>
      <c r="K1081">
        <f t="shared" ca="1" si="199"/>
        <v>0</v>
      </c>
      <c r="L1081">
        <f t="shared" ca="1" si="200"/>
        <v>0</v>
      </c>
      <c r="M1081">
        <f t="shared" ca="1" si="201"/>
        <v>0</v>
      </c>
      <c r="O1081" t="str">
        <f t="shared" ca="1" si="202"/>
        <v>D:z</v>
      </c>
      <c r="P1081" t="str">
        <f t="shared" ca="1" si="203"/>
        <v>D7:z7</v>
      </c>
    </row>
    <row r="1082" spans="1:16">
      <c r="A1082" t="str">
        <f t="shared" si="192"/>
        <v>04</v>
      </c>
      <c r="B1082" t="str">
        <f t="shared" ca="1" si="193"/>
        <v>W</v>
      </c>
      <c r="C1082" t="str">
        <f t="shared" si="194"/>
        <v>SIMPL-13G-T</v>
      </c>
      <c r="D1082" t="s">
        <v>4438</v>
      </c>
      <c r="E1082">
        <f t="shared" ca="1" si="195"/>
        <v>0</v>
      </c>
      <c r="H1082" t="str">
        <f t="shared" ca="1" si="196"/>
        <v>'Simpl. all tex-DT PLYWOOD'!</v>
      </c>
      <c r="I1082" t="str">
        <f t="shared" ca="1" si="197"/>
        <v>'Simpl. all tex-DT PLYWOOD'!</v>
      </c>
      <c r="J1082">
        <f t="shared" ca="1" si="198"/>
        <v>0</v>
      </c>
      <c r="K1082">
        <f t="shared" ca="1" si="199"/>
        <v>0</v>
      </c>
      <c r="L1082">
        <f t="shared" ca="1" si="200"/>
        <v>0</v>
      </c>
      <c r="M1082">
        <f t="shared" ca="1" si="201"/>
        <v>0</v>
      </c>
      <c r="O1082" t="str">
        <f t="shared" ca="1" si="202"/>
        <v>D:z</v>
      </c>
      <c r="P1082" t="str">
        <f t="shared" ca="1" si="203"/>
        <v>D7:z7</v>
      </c>
    </row>
    <row r="1083" spans="1:16">
      <c r="A1083" t="str">
        <f t="shared" si="192"/>
        <v>05</v>
      </c>
      <c r="B1083" t="str">
        <f t="shared" ca="1" si="193"/>
        <v>W</v>
      </c>
      <c r="C1083" t="str">
        <f t="shared" si="194"/>
        <v>SIMPL-13G-T</v>
      </c>
      <c r="D1083" t="s">
        <v>4439</v>
      </c>
      <c r="E1083">
        <f t="shared" ca="1" si="195"/>
        <v>0</v>
      </c>
      <c r="H1083" t="str">
        <f t="shared" ca="1" si="196"/>
        <v>'Simpl. all tex-DT PLYWOOD'!</v>
      </c>
      <c r="I1083" t="str">
        <f t="shared" ca="1" si="197"/>
        <v>'Simpl. all tex-DT PLYWOOD'!</v>
      </c>
      <c r="J1083">
        <f t="shared" ca="1" si="198"/>
        <v>0</v>
      </c>
      <c r="K1083">
        <f t="shared" ca="1" si="199"/>
        <v>0</v>
      </c>
      <c r="L1083">
        <f t="shared" ca="1" si="200"/>
        <v>0</v>
      </c>
      <c r="M1083">
        <f t="shared" ca="1" si="201"/>
        <v>0</v>
      </c>
      <c r="O1083" t="str">
        <f t="shared" ca="1" si="202"/>
        <v>D:z</v>
      </c>
      <c r="P1083" t="str">
        <f t="shared" ca="1" si="203"/>
        <v>D7:z7</v>
      </c>
    </row>
    <row r="1084" spans="1:16">
      <c r="A1084" t="str">
        <f t="shared" si="192"/>
        <v>06</v>
      </c>
      <c r="B1084" t="str">
        <f t="shared" ca="1" si="193"/>
        <v>W</v>
      </c>
      <c r="C1084" t="str">
        <f t="shared" si="194"/>
        <v>SIMPL-13G-T</v>
      </c>
      <c r="D1084" t="s">
        <v>4440</v>
      </c>
      <c r="E1084">
        <f t="shared" ca="1" si="195"/>
        <v>0</v>
      </c>
      <c r="H1084" t="str">
        <f t="shared" ca="1" si="196"/>
        <v>'Simpl. all tex-DT PLYWOOD'!</v>
      </c>
      <c r="I1084" t="str">
        <f t="shared" ca="1" si="197"/>
        <v>'Simpl. all tex-DT PLYWOOD'!</v>
      </c>
      <c r="J1084">
        <f t="shared" ca="1" si="198"/>
        <v>0</v>
      </c>
      <c r="K1084">
        <f t="shared" ca="1" si="199"/>
        <v>0</v>
      </c>
      <c r="L1084">
        <f t="shared" ca="1" si="200"/>
        <v>0</v>
      </c>
      <c r="M1084">
        <f t="shared" ca="1" si="201"/>
        <v>0</v>
      </c>
      <c r="O1084" t="str">
        <f t="shared" ca="1" si="202"/>
        <v>D:z</v>
      </c>
      <c r="P1084" t="str">
        <f t="shared" ca="1" si="203"/>
        <v>D7:z7</v>
      </c>
    </row>
    <row r="1085" spans="1:16">
      <c r="A1085" t="str">
        <f t="shared" si="192"/>
        <v>07</v>
      </c>
      <c r="B1085" t="str">
        <f t="shared" ca="1" si="193"/>
        <v>W</v>
      </c>
      <c r="C1085" t="str">
        <f t="shared" si="194"/>
        <v>SIMPL-13G-T</v>
      </c>
      <c r="D1085" t="s">
        <v>4441</v>
      </c>
      <c r="E1085">
        <f t="shared" ca="1" si="195"/>
        <v>0</v>
      </c>
      <c r="H1085" t="str">
        <f t="shared" ca="1" si="196"/>
        <v>'Simpl. all tex-DT PLYWOOD'!</v>
      </c>
      <c r="I1085" t="str">
        <f t="shared" ca="1" si="197"/>
        <v>'Simpl. all tex-DT PLYWOOD'!</v>
      </c>
      <c r="J1085">
        <f t="shared" ca="1" si="198"/>
        <v>0</v>
      </c>
      <c r="K1085">
        <f t="shared" ca="1" si="199"/>
        <v>0</v>
      </c>
      <c r="L1085">
        <f t="shared" ca="1" si="200"/>
        <v>0</v>
      </c>
      <c r="M1085">
        <f t="shared" ca="1" si="201"/>
        <v>0</v>
      </c>
      <c r="O1085" t="str">
        <f t="shared" ca="1" si="202"/>
        <v>D:z</v>
      </c>
      <c r="P1085" t="str">
        <f t="shared" ca="1" si="203"/>
        <v>D7:z7</v>
      </c>
    </row>
    <row r="1086" spans="1:16">
      <c r="A1086" t="str">
        <f t="shared" si="192"/>
        <v>08</v>
      </c>
      <c r="B1086" t="str">
        <f t="shared" ca="1" si="193"/>
        <v>W</v>
      </c>
      <c r="C1086" t="str">
        <f t="shared" si="194"/>
        <v>SIMPL-13G-T</v>
      </c>
      <c r="D1086" t="s">
        <v>4442</v>
      </c>
      <c r="E1086">
        <f t="shared" ca="1" si="195"/>
        <v>0</v>
      </c>
      <c r="H1086" t="str">
        <f t="shared" ca="1" si="196"/>
        <v>'Simpl. all tex-DT PLYWOOD'!</v>
      </c>
      <c r="I1086" t="str">
        <f t="shared" ca="1" si="197"/>
        <v>'Simpl. all tex-DT PLYWOOD'!</v>
      </c>
      <c r="J1086">
        <f t="shared" ca="1" si="198"/>
        <v>0</v>
      </c>
      <c r="K1086">
        <f t="shared" ca="1" si="199"/>
        <v>0</v>
      </c>
      <c r="L1086">
        <f t="shared" ca="1" si="200"/>
        <v>0</v>
      </c>
      <c r="M1086">
        <f t="shared" ca="1" si="201"/>
        <v>0</v>
      </c>
      <c r="O1086" t="str">
        <f t="shared" ca="1" si="202"/>
        <v>D:z</v>
      </c>
      <c r="P1086" t="str">
        <f t="shared" ca="1" si="203"/>
        <v>D7:z7</v>
      </c>
    </row>
    <row r="1087" spans="1:16">
      <c r="A1087" t="str">
        <f t="shared" si="192"/>
        <v>09</v>
      </c>
      <c r="B1087" t="str">
        <f t="shared" ca="1" si="193"/>
        <v>W</v>
      </c>
      <c r="C1087" t="str">
        <f t="shared" si="194"/>
        <v>SIMPL-13G-T</v>
      </c>
      <c r="D1087" t="s">
        <v>4443</v>
      </c>
      <c r="E1087">
        <f t="shared" ca="1" si="195"/>
        <v>0</v>
      </c>
      <c r="H1087" t="str">
        <f t="shared" ca="1" si="196"/>
        <v>'Simpl. all tex-DT PLYWOOD'!</v>
      </c>
      <c r="I1087" t="str">
        <f t="shared" ca="1" si="197"/>
        <v>'Simpl. all tex-DT PLYWOOD'!</v>
      </c>
      <c r="J1087">
        <f t="shared" ca="1" si="198"/>
        <v>0</v>
      </c>
      <c r="K1087">
        <f t="shared" ca="1" si="199"/>
        <v>0</v>
      </c>
      <c r="L1087">
        <f t="shared" ca="1" si="200"/>
        <v>0</v>
      </c>
      <c r="M1087">
        <f t="shared" ca="1" si="201"/>
        <v>0</v>
      </c>
      <c r="O1087" t="str">
        <f t="shared" ca="1" si="202"/>
        <v>D:z</v>
      </c>
      <c r="P1087" t="str">
        <f t="shared" ca="1" si="203"/>
        <v>D7:z7</v>
      </c>
    </row>
    <row r="1088" spans="1:16">
      <c r="A1088" t="str">
        <f t="shared" si="192"/>
        <v>10</v>
      </c>
      <c r="B1088" t="str">
        <f t="shared" ca="1" si="193"/>
        <v>W</v>
      </c>
      <c r="C1088" t="str">
        <f t="shared" si="194"/>
        <v>SIMPL-13G-T</v>
      </c>
      <c r="D1088" t="s">
        <v>4444</v>
      </c>
      <c r="E1088">
        <f t="shared" ca="1" si="195"/>
        <v>0</v>
      </c>
      <c r="H1088" t="str">
        <f t="shared" ca="1" si="196"/>
        <v>'Simpl. all tex-DT PLYWOOD'!</v>
      </c>
      <c r="I1088" t="str">
        <f t="shared" ca="1" si="197"/>
        <v>'Simpl. all tex-DT PLYWOOD'!</v>
      </c>
      <c r="J1088">
        <f t="shared" ca="1" si="198"/>
        <v>0</v>
      </c>
      <c r="K1088">
        <f t="shared" ca="1" si="199"/>
        <v>0</v>
      </c>
      <c r="L1088">
        <f t="shared" ca="1" si="200"/>
        <v>0</v>
      </c>
      <c r="M1088">
        <f t="shared" ca="1" si="201"/>
        <v>0</v>
      </c>
      <c r="O1088" t="str">
        <f t="shared" ca="1" si="202"/>
        <v>D:z</v>
      </c>
      <c r="P1088" t="str">
        <f t="shared" ca="1" si="203"/>
        <v>D7:z7</v>
      </c>
    </row>
    <row r="1089" spans="1:16">
      <c r="A1089" t="str">
        <f t="shared" si="192"/>
        <v>100</v>
      </c>
      <c r="B1089" t="str">
        <f t="shared" ca="1" si="193"/>
        <v>W</v>
      </c>
      <c r="C1089" t="str">
        <f t="shared" si="194"/>
        <v>SIMPL-13G-T</v>
      </c>
      <c r="D1089" t="s">
        <v>4448</v>
      </c>
      <c r="E1089">
        <f t="shared" ca="1" si="195"/>
        <v>0</v>
      </c>
      <c r="H1089" t="str">
        <f t="shared" ca="1" si="196"/>
        <v>'Simpl. all tex-DT PLYWOOD'!</v>
      </c>
      <c r="I1089" t="str">
        <f t="shared" ca="1" si="197"/>
        <v>'Simpl. all tex-DT PLYWOOD'!</v>
      </c>
      <c r="J1089">
        <f t="shared" ca="1" si="198"/>
        <v>0</v>
      </c>
      <c r="K1089">
        <f t="shared" ca="1" si="199"/>
        <v>0</v>
      </c>
      <c r="L1089">
        <f t="shared" ca="1" si="200"/>
        <v>0</v>
      </c>
      <c r="M1089">
        <f t="shared" ca="1" si="201"/>
        <v>0</v>
      </c>
      <c r="O1089" t="str">
        <f t="shared" ca="1" si="202"/>
        <v>D:z</v>
      </c>
      <c r="P1089" t="str">
        <f t="shared" ca="1" si="203"/>
        <v>D7:z7</v>
      </c>
    </row>
    <row r="1090" spans="1:16">
      <c r="A1090" t="str">
        <f t="shared" si="192"/>
        <v>11</v>
      </c>
      <c r="B1090" t="str">
        <f t="shared" ca="1" si="193"/>
        <v>W</v>
      </c>
      <c r="C1090" t="str">
        <f t="shared" si="194"/>
        <v>SIMPL-13G-T</v>
      </c>
      <c r="D1090" t="s">
        <v>4445</v>
      </c>
      <c r="E1090">
        <f t="shared" ca="1" si="195"/>
        <v>0</v>
      </c>
      <c r="H1090" t="str">
        <f t="shared" ca="1" si="196"/>
        <v>'Simpl. all tex-DT PLYWOOD'!</v>
      </c>
      <c r="I1090" t="str">
        <f t="shared" ca="1" si="197"/>
        <v>'Simpl. all tex-DT PLYWOOD'!</v>
      </c>
      <c r="J1090">
        <f t="shared" ca="1" si="198"/>
        <v>0</v>
      </c>
      <c r="K1090">
        <f t="shared" ca="1" si="199"/>
        <v>0</v>
      </c>
      <c r="L1090">
        <f t="shared" ca="1" si="200"/>
        <v>0</v>
      </c>
      <c r="M1090">
        <f t="shared" ca="1" si="201"/>
        <v>0</v>
      </c>
      <c r="O1090" t="str">
        <f t="shared" ca="1" si="202"/>
        <v>D:z</v>
      </c>
      <c r="P1090" t="str">
        <f t="shared" ca="1" si="203"/>
        <v>D7:z7</v>
      </c>
    </row>
    <row r="1091" spans="1:16">
      <c r="A1091" t="str">
        <f t="shared" si="192"/>
        <v>12</v>
      </c>
      <c r="B1091" t="str">
        <f t="shared" ca="1" si="193"/>
        <v>W</v>
      </c>
      <c r="C1091" t="str">
        <f t="shared" si="194"/>
        <v>SIMPL-13G-T</v>
      </c>
      <c r="D1091" t="s">
        <v>4446</v>
      </c>
      <c r="E1091">
        <f t="shared" ca="1" si="195"/>
        <v>0</v>
      </c>
      <c r="H1091" t="str">
        <f t="shared" ca="1" si="196"/>
        <v>'Simpl. all tex-DT PLYWOOD'!</v>
      </c>
      <c r="I1091" t="str">
        <f t="shared" ca="1" si="197"/>
        <v>'Simpl. all tex-DT PLYWOOD'!</v>
      </c>
      <c r="J1091">
        <f t="shared" ca="1" si="198"/>
        <v>0</v>
      </c>
      <c r="K1091">
        <f t="shared" ca="1" si="199"/>
        <v>0</v>
      </c>
      <c r="L1091">
        <f t="shared" ca="1" si="200"/>
        <v>0</v>
      </c>
      <c r="M1091">
        <f t="shared" ca="1" si="201"/>
        <v>0</v>
      </c>
      <c r="O1091" t="str">
        <f t="shared" ca="1" si="202"/>
        <v>D:z</v>
      </c>
      <c r="P1091" t="str">
        <f t="shared" ca="1" si="203"/>
        <v>D7:z7</v>
      </c>
    </row>
    <row r="1092" spans="1:16">
      <c r="A1092" t="str">
        <f t="shared" si="192"/>
        <v>13</v>
      </c>
      <c r="B1092" t="str">
        <f t="shared" ca="1" si="193"/>
        <v>W</v>
      </c>
      <c r="C1092" t="str">
        <f t="shared" si="194"/>
        <v>SIMPL-13G-T</v>
      </c>
      <c r="D1092" t="s">
        <v>4447</v>
      </c>
      <c r="E1092">
        <f t="shared" ca="1" si="195"/>
        <v>0</v>
      </c>
      <c r="H1092" t="str">
        <f t="shared" ca="1" si="196"/>
        <v>'Simpl. all tex-DT PLYWOOD'!</v>
      </c>
      <c r="I1092" t="str">
        <f t="shared" ca="1" si="197"/>
        <v>'Simpl. all tex-DT PLYWOOD'!</v>
      </c>
      <c r="J1092">
        <f t="shared" ca="1" si="198"/>
        <v>0</v>
      </c>
      <c r="K1092">
        <f t="shared" ca="1" si="199"/>
        <v>0</v>
      </c>
      <c r="L1092">
        <f t="shared" ca="1" si="200"/>
        <v>0</v>
      </c>
      <c r="M1092">
        <f t="shared" ca="1" si="201"/>
        <v>0</v>
      </c>
      <c r="O1092" t="str">
        <f t="shared" ca="1" si="202"/>
        <v>D:z</v>
      </c>
      <c r="P1092" t="str">
        <f t="shared" ca="1" si="203"/>
        <v>D7:z7</v>
      </c>
    </row>
    <row r="1093" spans="1:16">
      <c r="A1093" t="str">
        <f t="shared" si="192"/>
        <v>15</v>
      </c>
      <c r="B1093" t="str">
        <f t="shared" ca="1" si="193"/>
        <v>W</v>
      </c>
      <c r="C1093" t="str">
        <f t="shared" si="194"/>
        <v>SIMPL-13G-T</v>
      </c>
      <c r="D1093" t="s">
        <v>4726</v>
      </c>
      <c r="E1093">
        <f t="shared" ca="1" si="195"/>
        <v>0</v>
      </c>
      <c r="H1093" t="str">
        <f t="shared" ca="1" si="196"/>
        <v>'Simpl. all tex-DT PLYWOOD'!</v>
      </c>
      <c r="I1093" t="str">
        <f t="shared" ca="1" si="197"/>
        <v>'Simpl. all tex-DT PLYWOOD'!</v>
      </c>
      <c r="J1093">
        <f t="shared" ca="1" si="198"/>
        <v>0</v>
      </c>
      <c r="K1093">
        <f t="shared" ca="1" si="199"/>
        <v>0</v>
      </c>
      <c r="L1093">
        <f t="shared" ca="1" si="200"/>
        <v>0</v>
      </c>
      <c r="M1093">
        <f t="shared" ca="1" si="201"/>
        <v>0</v>
      </c>
      <c r="O1093" t="str">
        <f t="shared" ca="1" si="202"/>
        <v>D:z</v>
      </c>
      <c r="P1093" t="str">
        <f t="shared" ca="1" si="203"/>
        <v>D7:z7</v>
      </c>
    </row>
    <row r="1094" spans="1:16">
      <c r="A1094" t="str">
        <f t="shared" si="192"/>
        <v>01</v>
      </c>
      <c r="B1094" t="str">
        <f t="shared" ca="1" si="193"/>
        <v>W</v>
      </c>
      <c r="C1094" t="str">
        <f t="shared" si="194"/>
        <v>SIMPL-13M</v>
      </c>
      <c r="D1094" t="s">
        <v>2431</v>
      </c>
      <c r="E1094">
        <f t="shared" ca="1" si="195"/>
        <v>0</v>
      </c>
      <c r="H1094" t="str">
        <f t="shared" ca="1" si="196"/>
        <v>'Simpl. all tex-DT PLYWOOD'!</v>
      </c>
      <c r="I1094" t="str">
        <f t="shared" ca="1" si="197"/>
        <v>'Simpl. all tex-DT PLYWOOD'!</v>
      </c>
      <c r="J1094">
        <f t="shared" ca="1" si="198"/>
        <v>0</v>
      </c>
      <c r="K1094">
        <f t="shared" ca="1" si="199"/>
        <v>0</v>
      </c>
      <c r="L1094">
        <f t="shared" ca="1" si="200"/>
        <v>0</v>
      </c>
      <c r="M1094">
        <f t="shared" ca="1" si="201"/>
        <v>0</v>
      </c>
      <c r="O1094" t="str">
        <f t="shared" ca="1" si="202"/>
        <v>D:z</v>
      </c>
      <c r="P1094" t="str">
        <f t="shared" ca="1" si="203"/>
        <v>D7:z7</v>
      </c>
    </row>
    <row r="1095" spans="1:16">
      <c r="A1095" t="str">
        <f t="shared" si="192"/>
        <v>02</v>
      </c>
      <c r="B1095" t="str">
        <f t="shared" ca="1" si="193"/>
        <v>W</v>
      </c>
      <c r="C1095" t="str">
        <f t="shared" si="194"/>
        <v>SIMPL-13M</v>
      </c>
      <c r="D1095" t="s">
        <v>2432</v>
      </c>
      <c r="E1095">
        <f t="shared" ca="1" si="195"/>
        <v>0</v>
      </c>
      <c r="H1095" t="str">
        <f t="shared" ca="1" si="196"/>
        <v>'Simpl. all tex-DT PLYWOOD'!</v>
      </c>
      <c r="I1095" t="str">
        <f t="shared" ca="1" si="197"/>
        <v>'Simpl. all tex-DT PLYWOOD'!</v>
      </c>
      <c r="J1095">
        <f t="shared" ca="1" si="198"/>
        <v>0</v>
      </c>
      <c r="K1095">
        <f t="shared" ca="1" si="199"/>
        <v>0</v>
      </c>
      <c r="L1095">
        <f t="shared" ca="1" si="200"/>
        <v>0</v>
      </c>
      <c r="M1095">
        <f t="shared" ca="1" si="201"/>
        <v>0</v>
      </c>
      <c r="O1095" t="str">
        <f t="shared" ca="1" si="202"/>
        <v>D:z</v>
      </c>
      <c r="P1095" t="str">
        <f t="shared" ca="1" si="203"/>
        <v>D7:z7</v>
      </c>
    </row>
    <row r="1096" spans="1:16">
      <c r="A1096" t="str">
        <f t="shared" si="192"/>
        <v>03</v>
      </c>
      <c r="B1096" t="str">
        <f t="shared" ca="1" si="193"/>
        <v>W</v>
      </c>
      <c r="C1096" t="str">
        <f t="shared" si="194"/>
        <v>SIMPL-13M</v>
      </c>
      <c r="D1096" t="s">
        <v>2433</v>
      </c>
      <c r="E1096">
        <f t="shared" ca="1" si="195"/>
        <v>0</v>
      </c>
      <c r="H1096" t="str">
        <f t="shared" ca="1" si="196"/>
        <v>'Simpl. all tex-DT PLYWOOD'!</v>
      </c>
      <c r="I1096" t="str">
        <f t="shared" ca="1" si="197"/>
        <v>'Simpl. all tex-DT PLYWOOD'!</v>
      </c>
      <c r="J1096">
        <f t="shared" ca="1" si="198"/>
        <v>0</v>
      </c>
      <c r="K1096">
        <f t="shared" ca="1" si="199"/>
        <v>0</v>
      </c>
      <c r="L1096">
        <f t="shared" ca="1" si="200"/>
        <v>0</v>
      </c>
      <c r="M1096">
        <f t="shared" ca="1" si="201"/>
        <v>0</v>
      </c>
      <c r="O1096" t="str">
        <f t="shared" ca="1" si="202"/>
        <v>D:z</v>
      </c>
      <c r="P1096" t="str">
        <f t="shared" ca="1" si="203"/>
        <v>D7:z7</v>
      </c>
    </row>
    <row r="1097" spans="1:16">
      <c r="A1097" t="str">
        <f t="shared" si="192"/>
        <v>04</v>
      </c>
      <c r="B1097" t="str">
        <f t="shared" ca="1" si="193"/>
        <v>W</v>
      </c>
      <c r="C1097" t="str">
        <f t="shared" si="194"/>
        <v>SIMPL-13M</v>
      </c>
      <c r="D1097" t="s">
        <v>2434</v>
      </c>
      <c r="E1097">
        <f t="shared" ca="1" si="195"/>
        <v>0</v>
      </c>
      <c r="H1097" t="str">
        <f t="shared" ca="1" si="196"/>
        <v>'Simpl. all tex-DT PLYWOOD'!</v>
      </c>
      <c r="I1097" t="str">
        <f t="shared" ca="1" si="197"/>
        <v>'Simpl. all tex-DT PLYWOOD'!</v>
      </c>
      <c r="J1097">
        <f t="shared" ca="1" si="198"/>
        <v>0</v>
      </c>
      <c r="K1097">
        <f t="shared" ca="1" si="199"/>
        <v>0</v>
      </c>
      <c r="L1097">
        <f t="shared" ca="1" si="200"/>
        <v>0</v>
      </c>
      <c r="M1097">
        <f t="shared" ca="1" si="201"/>
        <v>0</v>
      </c>
      <c r="O1097" t="str">
        <f t="shared" ca="1" si="202"/>
        <v>D:z</v>
      </c>
      <c r="P1097" t="str">
        <f t="shared" ca="1" si="203"/>
        <v>D7:z7</v>
      </c>
    </row>
    <row r="1098" spans="1:16">
      <c r="A1098" t="str">
        <f t="shared" si="192"/>
        <v>05</v>
      </c>
      <c r="B1098" t="str">
        <f t="shared" ca="1" si="193"/>
        <v>W</v>
      </c>
      <c r="C1098" t="str">
        <f t="shared" si="194"/>
        <v>SIMPL-13M</v>
      </c>
      <c r="D1098" t="s">
        <v>2435</v>
      </c>
      <c r="E1098">
        <f t="shared" ca="1" si="195"/>
        <v>0</v>
      </c>
      <c r="H1098" t="str">
        <f t="shared" ca="1" si="196"/>
        <v>'Simpl. all tex-DT PLYWOOD'!</v>
      </c>
      <c r="I1098" t="str">
        <f t="shared" ca="1" si="197"/>
        <v>'Simpl. all tex-DT PLYWOOD'!</v>
      </c>
      <c r="J1098">
        <f t="shared" ca="1" si="198"/>
        <v>0</v>
      </c>
      <c r="K1098">
        <f t="shared" ca="1" si="199"/>
        <v>0</v>
      </c>
      <c r="L1098">
        <f t="shared" ca="1" si="200"/>
        <v>0</v>
      </c>
      <c r="M1098">
        <f t="shared" ca="1" si="201"/>
        <v>0</v>
      </c>
      <c r="O1098" t="str">
        <f t="shared" ca="1" si="202"/>
        <v>D:z</v>
      </c>
      <c r="P1098" t="str">
        <f t="shared" ca="1" si="203"/>
        <v>D7:z7</v>
      </c>
    </row>
    <row r="1099" spans="1:16">
      <c r="A1099" t="str">
        <f t="shared" si="192"/>
        <v>06</v>
      </c>
      <c r="B1099" t="str">
        <f t="shared" ca="1" si="193"/>
        <v>W</v>
      </c>
      <c r="C1099" t="str">
        <f t="shared" si="194"/>
        <v>SIMPL-13M</v>
      </c>
      <c r="D1099" t="s">
        <v>2436</v>
      </c>
      <c r="E1099">
        <f t="shared" ca="1" si="195"/>
        <v>0</v>
      </c>
      <c r="H1099" t="str">
        <f t="shared" ca="1" si="196"/>
        <v>'Simpl. all tex-DT PLYWOOD'!</v>
      </c>
      <c r="I1099" t="str">
        <f t="shared" ca="1" si="197"/>
        <v>'Simpl. all tex-DT PLYWOOD'!</v>
      </c>
      <c r="J1099">
        <f t="shared" ca="1" si="198"/>
        <v>0</v>
      </c>
      <c r="K1099">
        <f t="shared" ca="1" si="199"/>
        <v>0</v>
      </c>
      <c r="L1099">
        <f t="shared" ca="1" si="200"/>
        <v>0</v>
      </c>
      <c r="M1099">
        <f t="shared" ca="1" si="201"/>
        <v>0</v>
      </c>
      <c r="O1099" t="str">
        <f t="shared" ca="1" si="202"/>
        <v>D:z</v>
      </c>
      <c r="P1099" t="str">
        <f t="shared" ca="1" si="203"/>
        <v>D7:z7</v>
      </c>
    </row>
    <row r="1100" spans="1:16">
      <c r="A1100" t="str">
        <f t="shared" si="192"/>
        <v>07</v>
      </c>
      <c r="B1100" t="str">
        <f t="shared" ca="1" si="193"/>
        <v>W</v>
      </c>
      <c r="C1100" t="str">
        <f t="shared" si="194"/>
        <v>SIMPL-13M</v>
      </c>
      <c r="D1100" t="s">
        <v>2437</v>
      </c>
      <c r="E1100">
        <f t="shared" ca="1" si="195"/>
        <v>0</v>
      </c>
      <c r="H1100" t="str">
        <f t="shared" ca="1" si="196"/>
        <v>'Simpl. all tex-DT PLYWOOD'!</v>
      </c>
      <c r="I1100" t="str">
        <f t="shared" ca="1" si="197"/>
        <v>'Simpl. all tex-DT PLYWOOD'!</v>
      </c>
      <c r="J1100">
        <f t="shared" ca="1" si="198"/>
        <v>0</v>
      </c>
      <c r="K1100">
        <f t="shared" ca="1" si="199"/>
        <v>0</v>
      </c>
      <c r="L1100">
        <f t="shared" ca="1" si="200"/>
        <v>0</v>
      </c>
      <c r="M1100">
        <f t="shared" ca="1" si="201"/>
        <v>0</v>
      </c>
      <c r="O1100" t="str">
        <f t="shared" ca="1" si="202"/>
        <v>D:z</v>
      </c>
      <c r="P1100" t="str">
        <f t="shared" ca="1" si="203"/>
        <v>D7:z7</v>
      </c>
    </row>
    <row r="1101" spans="1:16">
      <c r="A1101" t="str">
        <f t="shared" si="192"/>
        <v>08</v>
      </c>
      <c r="B1101" t="str">
        <f t="shared" ca="1" si="193"/>
        <v>W</v>
      </c>
      <c r="C1101" t="str">
        <f t="shared" si="194"/>
        <v>SIMPL-13M</v>
      </c>
      <c r="D1101" t="s">
        <v>2438</v>
      </c>
      <c r="E1101">
        <f t="shared" ca="1" si="195"/>
        <v>0</v>
      </c>
      <c r="H1101" t="str">
        <f t="shared" ca="1" si="196"/>
        <v>'Simpl. all tex-DT PLYWOOD'!</v>
      </c>
      <c r="I1101" t="str">
        <f t="shared" ca="1" si="197"/>
        <v>'Simpl. all tex-DT PLYWOOD'!</v>
      </c>
      <c r="J1101">
        <f t="shared" ca="1" si="198"/>
        <v>0</v>
      </c>
      <c r="K1101">
        <f t="shared" ca="1" si="199"/>
        <v>0</v>
      </c>
      <c r="L1101">
        <f t="shared" ca="1" si="200"/>
        <v>0</v>
      </c>
      <c r="M1101">
        <f t="shared" ca="1" si="201"/>
        <v>0</v>
      </c>
      <c r="O1101" t="str">
        <f t="shared" ca="1" si="202"/>
        <v>D:z</v>
      </c>
      <c r="P1101" t="str">
        <f t="shared" ca="1" si="203"/>
        <v>D7:z7</v>
      </c>
    </row>
    <row r="1102" spans="1:16">
      <c r="A1102" t="str">
        <f t="shared" si="192"/>
        <v>09</v>
      </c>
      <c r="B1102" t="str">
        <f t="shared" ca="1" si="193"/>
        <v>W</v>
      </c>
      <c r="C1102" t="str">
        <f t="shared" si="194"/>
        <v>SIMPL-13M</v>
      </c>
      <c r="D1102" t="s">
        <v>2439</v>
      </c>
      <c r="E1102">
        <f t="shared" ca="1" si="195"/>
        <v>0</v>
      </c>
      <c r="H1102" t="str">
        <f t="shared" ca="1" si="196"/>
        <v>'Simpl. all tex-DT PLYWOOD'!</v>
      </c>
      <c r="I1102" t="str">
        <f t="shared" ca="1" si="197"/>
        <v>'Simpl. all tex-DT PLYWOOD'!</v>
      </c>
      <c r="J1102">
        <f t="shared" ca="1" si="198"/>
        <v>0</v>
      </c>
      <c r="K1102">
        <f t="shared" ca="1" si="199"/>
        <v>0</v>
      </c>
      <c r="L1102">
        <f t="shared" ca="1" si="200"/>
        <v>0</v>
      </c>
      <c r="M1102">
        <f t="shared" ca="1" si="201"/>
        <v>0</v>
      </c>
      <c r="O1102" t="str">
        <f t="shared" ca="1" si="202"/>
        <v>D:z</v>
      </c>
      <c r="P1102" t="str">
        <f t="shared" ca="1" si="203"/>
        <v>D7:z7</v>
      </c>
    </row>
    <row r="1103" spans="1:16">
      <c r="A1103" t="str">
        <f t="shared" ref="A1103:A1166" si="204">MID(D1103,LEN(C1103)+2,LEN(D1103)-LEN(C1103))</f>
        <v>10</v>
      </c>
      <c r="B1103" t="str">
        <f t="shared" ref="B1103:B1166" ca="1" si="205">VLOOKUP(H1103,$A$1:$K$4,11,FALSE)</f>
        <v>W</v>
      </c>
      <c r="C1103" t="str">
        <f t="shared" ref="C1103:C1166" si="206">IF(RIGHT(LEFT(D1103,LEN(D1103)-3),1)="-",LEFT(D1103,LEN(D1103)-4),LEFT(D1103,LEN(D1103)-3))</f>
        <v>SIMPL-13M</v>
      </c>
      <c r="D1103" t="s">
        <v>2440</v>
      </c>
      <c r="E1103">
        <f t="shared" ref="E1103:E1166" ca="1" si="207">IFERROR(VLOOKUP(C1103,INDIRECT($H1103&amp;$O1103),MATCH($A1103,INDIRECT($H1103&amp;$P1103),0),FALSE),0)</f>
        <v>0</v>
      </c>
      <c r="H1103" t="str">
        <f t="shared" ref="H1103:H1166" ca="1" si="208">IF(I1103&lt;&gt;0,I1103,IF(J1103&lt;&gt;0,J1103,IF(K1103&lt;&gt;0,K1103,IF(L1103&lt;&gt;0,L1103,IF(M1103&lt;&gt;0,M1103,N1103)))))</f>
        <v>'Simpl. all tex-DT PLYWOOD'!</v>
      </c>
      <c r="I1103" t="str">
        <f t="shared" ref="I1103:I1166" ca="1" si="209">IF(IFERROR(VLOOKUP(C1103,INDIRECT($G$7&amp;"D:D"),1,FALSE),0)&lt;&gt;0,I$13,0)</f>
        <v>'Simpl. all tex-DT PLYWOOD'!</v>
      </c>
      <c r="J1103">
        <f t="shared" ref="J1103:J1166" ca="1" si="210">IF(IFERROR(VLOOKUP(C1103,INDIRECT($G$8&amp;"D:D"),1,FALSE),0)&lt;&gt;0,J$13,0)</f>
        <v>0</v>
      </c>
      <c r="K1103">
        <f t="shared" ref="K1103:K1166" ca="1" si="211">IF(IFERROR(VLOOKUP($C1103,INDIRECT($G$9&amp;"d:d"),1,FALSE),0)&lt;&gt;0,K$13,0)</f>
        <v>0</v>
      </c>
      <c r="L1103">
        <f t="shared" ref="L1103:L1166" ca="1" si="212">IF(IFERROR(VLOOKUP($C1103,INDIRECT($G$10&amp;"d:d"),1,FALSE),0)&lt;&gt;0,L$13,0)</f>
        <v>0</v>
      </c>
      <c r="M1103">
        <f t="shared" ref="M1103:M1166" ca="1" si="213">IF(IFERROR(VLOOKUP($C1103,INDIRECT($G$11&amp;"d:d"),1,FALSE),0)&lt;&gt;0,M$13,0)</f>
        <v>0</v>
      </c>
      <c r="O1103" t="str">
        <f t="shared" ref="O1103:O1166" ca="1" si="214">VLOOKUP($H1103,$G$7:$I$11,2,FALSE)</f>
        <v>D:z</v>
      </c>
      <c r="P1103" t="str">
        <f t="shared" ref="P1103:P1166" ca="1" si="215">VLOOKUP($H1103,$G$7:$I$11,3,FALSE)</f>
        <v>D7:z7</v>
      </c>
    </row>
    <row r="1104" spans="1:16">
      <c r="A1104" t="str">
        <f t="shared" si="204"/>
        <v>100</v>
      </c>
      <c r="B1104" t="str">
        <f t="shared" ca="1" si="205"/>
        <v>W</v>
      </c>
      <c r="C1104" t="str">
        <f t="shared" si="206"/>
        <v>SIMPL-13M</v>
      </c>
      <c r="D1104" t="s">
        <v>2444</v>
      </c>
      <c r="E1104">
        <f t="shared" ca="1" si="207"/>
        <v>0</v>
      </c>
      <c r="H1104" t="str">
        <f t="shared" ca="1" si="208"/>
        <v>'Simpl. all tex-DT PLYWOOD'!</v>
      </c>
      <c r="I1104" t="str">
        <f t="shared" ca="1" si="209"/>
        <v>'Simpl. all tex-DT PLYWOOD'!</v>
      </c>
      <c r="J1104">
        <f t="shared" ca="1" si="210"/>
        <v>0</v>
      </c>
      <c r="K1104">
        <f t="shared" ca="1" si="211"/>
        <v>0</v>
      </c>
      <c r="L1104">
        <f t="shared" ca="1" si="212"/>
        <v>0</v>
      </c>
      <c r="M1104">
        <f t="shared" ca="1" si="213"/>
        <v>0</v>
      </c>
      <c r="O1104" t="str">
        <f t="shared" ca="1" si="214"/>
        <v>D:z</v>
      </c>
      <c r="P1104" t="str">
        <f t="shared" ca="1" si="215"/>
        <v>D7:z7</v>
      </c>
    </row>
    <row r="1105" spans="1:16">
      <c r="A1105" t="str">
        <f t="shared" si="204"/>
        <v>11</v>
      </c>
      <c r="B1105" t="str">
        <f t="shared" ca="1" si="205"/>
        <v>W</v>
      </c>
      <c r="C1105" t="str">
        <f t="shared" si="206"/>
        <v>SIMPL-13M</v>
      </c>
      <c r="D1105" t="s">
        <v>2441</v>
      </c>
      <c r="E1105">
        <f t="shared" ca="1" si="207"/>
        <v>0</v>
      </c>
      <c r="H1105" t="str">
        <f t="shared" ca="1" si="208"/>
        <v>'Simpl. all tex-DT PLYWOOD'!</v>
      </c>
      <c r="I1105" t="str">
        <f t="shared" ca="1" si="209"/>
        <v>'Simpl. all tex-DT PLYWOOD'!</v>
      </c>
      <c r="J1105">
        <f t="shared" ca="1" si="210"/>
        <v>0</v>
      </c>
      <c r="K1105">
        <f t="shared" ca="1" si="211"/>
        <v>0</v>
      </c>
      <c r="L1105">
        <f t="shared" ca="1" si="212"/>
        <v>0</v>
      </c>
      <c r="M1105">
        <f t="shared" ca="1" si="213"/>
        <v>0</v>
      </c>
      <c r="O1105" t="str">
        <f t="shared" ca="1" si="214"/>
        <v>D:z</v>
      </c>
      <c r="P1105" t="str">
        <f t="shared" ca="1" si="215"/>
        <v>D7:z7</v>
      </c>
    </row>
    <row r="1106" spans="1:16">
      <c r="A1106" t="str">
        <f t="shared" si="204"/>
        <v>12</v>
      </c>
      <c r="B1106" t="str">
        <f t="shared" ca="1" si="205"/>
        <v>W</v>
      </c>
      <c r="C1106" t="str">
        <f t="shared" si="206"/>
        <v>SIMPL-13M</v>
      </c>
      <c r="D1106" t="s">
        <v>2442</v>
      </c>
      <c r="E1106">
        <f t="shared" ca="1" si="207"/>
        <v>0</v>
      </c>
      <c r="H1106" t="str">
        <f t="shared" ca="1" si="208"/>
        <v>'Simpl. all tex-DT PLYWOOD'!</v>
      </c>
      <c r="I1106" t="str">
        <f t="shared" ca="1" si="209"/>
        <v>'Simpl. all tex-DT PLYWOOD'!</v>
      </c>
      <c r="J1106">
        <f t="shared" ca="1" si="210"/>
        <v>0</v>
      </c>
      <c r="K1106">
        <f t="shared" ca="1" si="211"/>
        <v>0</v>
      </c>
      <c r="L1106">
        <f t="shared" ca="1" si="212"/>
        <v>0</v>
      </c>
      <c r="M1106">
        <f t="shared" ca="1" si="213"/>
        <v>0</v>
      </c>
      <c r="O1106" t="str">
        <f t="shared" ca="1" si="214"/>
        <v>D:z</v>
      </c>
      <c r="P1106" t="str">
        <f t="shared" ca="1" si="215"/>
        <v>D7:z7</v>
      </c>
    </row>
    <row r="1107" spans="1:16">
      <c r="A1107" t="str">
        <f t="shared" si="204"/>
        <v>13</v>
      </c>
      <c r="B1107" t="str">
        <f t="shared" ca="1" si="205"/>
        <v>W</v>
      </c>
      <c r="C1107" t="str">
        <f t="shared" si="206"/>
        <v>SIMPL-13M</v>
      </c>
      <c r="D1107" t="s">
        <v>2443</v>
      </c>
      <c r="E1107">
        <f t="shared" ca="1" si="207"/>
        <v>0</v>
      </c>
      <c r="H1107" t="str">
        <f t="shared" ca="1" si="208"/>
        <v>'Simpl. all tex-DT PLYWOOD'!</v>
      </c>
      <c r="I1107" t="str">
        <f t="shared" ca="1" si="209"/>
        <v>'Simpl. all tex-DT PLYWOOD'!</v>
      </c>
      <c r="J1107">
        <f t="shared" ca="1" si="210"/>
        <v>0</v>
      </c>
      <c r="K1107">
        <f t="shared" ca="1" si="211"/>
        <v>0</v>
      </c>
      <c r="L1107">
        <f t="shared" ca="1" si="212"/>
        <v>0</v>
      </c>
      <c r="M1107">
        <f t="shared" ca="1" si="213"/>
        <v>0</v>
      </c>
      <c r="O1107" t="str">
        <f t="shared" ca="1" si="214"/>
        <v>D:z</v>
      </c>
      <c r="P1107" t="str">
        <f t="shared" ca="1" si="215"/>
        <v>D7:z7</v>
      </c>
    </row>
    <row r="1108" spans="1:16">
      <c r="A1108" t="str">
        <f t="shared" si="204"/>
        <v>15</v>
      </c>
      <c r="B1108" t="str">
        <f t="shared" ca="1" si="205"/>
        <v>W</v>
      </c>
      <c r="C1108" t="str">
        <f t="shared" si="206"/>
        <v>SIMPL-13M</v>
      </c>
      <c r="D1108" t="s">
        <v>4954</v>
      </c>
      <c r="E1108">
        <f t="shared" ca="1" si="207"/>
        <v>0</v>
      </c>
      <c r="H1108" t="str">
        <f t="shared" ca="1" si="208"/>
        <v>'Simpl. all tex-DT PLYWOOD'!</v>
      </c>
      <c r="I1108" t="str">
        <f t="shared" ca="1" si="209"/>
        <v>'Simpl. all tex-DT PLYWOOD'!</v>
      </c>
      <c r="J1108">
        <f t="shared" ca="1" si="210"/>
        <v>0</v>
      </c>
      <c r="K1108">
        <f t="shared" ca="1" si="211"/>
        <v>0</v>
      </c>
      <c r="L1108">
        <f t="shared" ca="1" si="212"/>
        <v>0</v>
      </c>
      <c r="M1108">
        <f t="shared" ca="1" si="213"/>
        <v>0</v>
      </c>
      <c r="O1108" t="str">
        <f t="shared" ca="1" si="214"/>
        <v>D:z</v>
      </c>
      <c r="P1108" t="str">
        <f t="shared" ca="1" si="215"/>
        <v>D7:z7</v>
      </c>
    </row>
    <row r="1109" spans="1:16">
      <c r="A1109" t="str">
        <f t="shared" si="204"/>
        <v>01</v>
      </c>
      <c r="B1109" t="str">
        <f t="shared" ca="1" si="205"/>
        <v>W</v>
      </c>
      <c r="C1109" t="str">
        <f t="shared" si="206"/>
        <v>SIMPL-13M-C</v>
      </c>
      <c r="D1109" t="s">
        <v>6137</v>
      </c>
      <c r="E1109">
        <f t="shared" ca="1" si="207"/>
        <v>0</v>
      </c>
      <c r="H1109" t="str">
        <f t="shared" ca="1" si="208"/>
        <v>'(more) Simpl. Textures PLYWOOD'!</v>
      </c>
      <c r="I1109">
        <f t="shared" ca="1" si="209"/>
        <v>0</v>
      </c>
      <c r="J1109" t="str">
        <f t="shared" ca="1" si="210"/>
        <v>'(more) Simpl. Textures PLYWOOD'!</v>
      </c>
      <c r="K1109">
        <f t="shared" ca="1" si="211"/>
        <v>0</v>
      </c>
      <c r="L1109">
        <f t="shared" ca="1" si="212"/>
        <v>0</v>
      </c>
      <c r="M1109">
        <f t="shared" ca="1" si="213"/>
        <v>0</v>
      </c>
      <c r="O1109" t="str">
        <f t="shared" ca="1" si="214"/>
        <v>D:N</v>
      </c>
      <c r="P1109" t="str">
        <f t="shared" ca="1" si="215"/>
        <v>D7:N7</v>
      </c>
    </row>
    <row r="1110" spans="1:16">
      <c r="A1110" t="str">
        <f t="shared" si="204"/>
        <v>16</v>
      </c>
      <c r="B1110" t="str">
        <f t="shared" ca="1" si="205"/>
        <v>W</v>
      </c>
      <c r="C1110" t="str">
        <f t="shared" si="206"/>
        <v>SIMPL-13M-N-NT</v>
      </c>
      <c r="D1110" t="s">
        <v>5655</v>
      </c>
      <c r="E1110">
        <f t="shared" ca="1" si="207"/>
        <v>0</v>
      </c>
      <c r="H1110" t="str">
        <f t="shared" ca="1" si="208"/>
        <v>'(more) Simpl. Textures PLYWOOD'!</v>
      </c>
      <c r="I1110">
        <f t="shared" ca="1" si="209"/>
        <v>0</v>
      </c>
      <c r="J1110" t="str">
        <f t="shared" ca="1" si="210"/>
        <v>'(more) Simpl. Textures PLYWOOD'!</v>
      </c>
      <c r="K1110">
        <f t="shared" ca="1" si="211"/>
        <v>0</v>
      </c>
      <c r="L1110">
        <f t="shared" ca="1" si="212"/>
        <v>0</v>
      </c>
      <c r="M1110">
        <f t="shared" ca="1" si="213"/>
        <v>0</v>
      </c>
      <c r="O1110" t="str">
        <f t="shared" ca="1" si="214"/>
        <v>D:N</v>
      </c>
      <c r="P1110" t="str">
        <f t="shared" ca="1" si="215"/>
        <v>D7:N7</v>
      </c>
    </row>
    <row r="1111" spans="1:16">
      <c r="A1111" t="str">
        <f t="shared" si="204"/>
        <v>16</v>
      </c>
      <c r="B1111" t="str">
        <f t="shared" ca="1" si="205"/>
        <v>W</v>
      </c>
      <c r="C1111" t="str">
        <f t="shared" si="206"/>
        <v>SIMPL-13M-N-T</v>
      </c>
      <c r="D1111" t="s">
        <v>5815</v>
      </c>
      <c r="E1111">
        <f t="shared" ca="1" si="207"/>
        <v>0</v>
      </c>
      <c r="H1111" t="str">
        <f t="shared" ca="1" si="208"/>
        <v>'(more) Simpl. Textures PLYWOOD'!</v>
      </c>
      <c r="I1111">
        <f t="shared" ca="1" si="209"/>
        <v>0</v>
      </c>
      <c r="J1111" t="str">
        <f t="shared" ca="1" si="210"/>
        <v>'(more) Simpl. Textures PLYWOOD'!</v>
      </c>
      <c r="K1111">
        <f t="shared" ca="1" si="211"/>
        <v>0</v>
      </c>
      <c r="L1111">
        <f t="shared" ca="1" si="212"/>
        <v>0</v>
      </c>
      <c r="M1111">
        <f t="shared" ca="1" si="213"/>
        <v>0</v>
      </c>
      <c r="O1111" t="str">
        <f t="shared" ca="1" si="214"/>
        <v>D:N</v>
      </c>
      <c r="P1111" t="str">
        <f t="shared" ca="1" si="215"/>
        <v>D7:N7</v>
      </c>
    </row>
    <row r="1112" spans="1:16">
      <c r="A1112" t="str">
        <f t="shared" si="204"/>
        <v>01</v>
      </c>
      <c r="B1112" t="str">
        <f t="shared" ca="1" si="205"/>
        <v>W</v>
      </c>
      <c r="C1112" t="str">
        <f t="shared" si="206"/>
        <v>SIMPL-13M-T</v>
      </c>
      <c r="D1112" t="s">
        <v>6336</v>
      </c>
      <c r="E1112">
        <f t="shared" ca="1" si="207"/>
        <v>0</v>
      </c>
      <c r="H1112" t="str">
        <f t="shared" ca="1" si="208"/>
        <v>'Simpl. all tex-DT PLYWOOD'!</v>
      </c>
      <c r="I1112" t="str">
        <f t="shared" ca="1" si="209"/>
        <v>'Simpl. all tex-DT PLYWOOD'!</v>
      </c>
      <c r="J1112">
        <f t="shared" ca="1" si="210"/>
        <v>0</v>
      </c>
      <c r="K1112">
        <f t="shared" ca="1" si="211"/>
        <v>0</v>
      </c>
      <c r="L1112">
        <f t="shared" ca="1" si="212"/>
        <v>0</v>
      </c>
      <c r="M1112">
        <f t="shared" ca="1" si="213"/>
        <v>0</v>
      </c>
      <c r="O1112" t="str">
        <f t="shared" ca="1" si="214"/>
        <v>D:z</v>
      </c>
      <c r="P1112" t="str">
        <f t="shared" ca="1" si="215"/>
        <v>D7:z7</v>
      </c>
    </row>
    <row r="1113" spans="1:16">
      <c r="A1113" t="str">
        <f t="shared" si="204"/>
        <v>02</v>
      </c>
      <c r="B1113" t="str">
        <f t="shared" ca="1" si="205"/>
        <v>W</v>
      </c>
      <c r="C1113" t="str">
        <f t="shared" si="206"/>
        <v>SIMPL-13M-T</v>
      </c>
      <c r="D1113" t="s">
        <v>6337</v>
      </c>
      <c r="E1113">
        <f t="shared" ca="1" si="207"/>
        <v>0</v>
      </c>
      <c r="H1113" t="str">
        <f t="shared" ca="1" si="208"/>
        <v>'Simpl. all tex-DT PLYWOOD'!</v>
      </c>
      <c r="I1113" t="str">
        <f t="shared" ca="1" si="209"/>
        <v>'Simpl. all tex-DT PLYWOOD'!</v>
      </c>
      <c r="J1113">
        <f t="shared" ca="1" si="210"/>
        <v>0</v>
      </c>
      <c r="K1113">
        <f t="shared" ca="1" si="211"/>
        <v>0</v>
      </c>
      <c r="L1113">
        <f t="shared" ca="1" si="212"/>
        <v>0</v>
      </c>
      <c r="M1113">
        <f t="shared" ca="1" si="213"/>
        <v>0</v>
      </c>
      <c r="O1113" t="str">
        <f t="shared" ca="1" si="214"/>
        <v>D:z</v>
      </c>
      <c r="P1113" t="str">
        <f t="shared" ca="1" si="215"/>
        <v>D7:z7</v>
      </c>
    </row>
    <row r="1114" spans="1:16">
      <c r="A1114" t="str">
        <f t="shared" si="204"/>
        <v>03</v>
      </c>
      <c r="B1114" t="str">
        <f t="shared" ca="1" si="205"/>
        <v>W</v>
      </c>
      <c r="C1114" t="str">
        <f t="shared" si="206"/>
        <v>SIMPL-13M-T</v>
      </c>
      <c r="D1114" t="s">
        <v>6338</v>
      </c>
      <c r="E1114">
        <f t="shared" ca="1" si="207"/>
        <v>0</v>
      </c>
      <c r="H1114" t="str">
        <f t="shared" ca="1" si="208"/>
        <v>'Simpl. all tex-DT PLYWOOD'!</v>
      </c>
      <c r="I1114" t="str">
        <f t="shared" ca="1" si="209"/>
        <v>'Simpl. all tex-DT PLYWOOD'!</v>
      </c>
      <c r="J1114">
        <f t="shared" ca="1" si="210"/>
        <v>0</v>
      </c>
      <c r="K1114">
        <f t="shared" ca="1" si="211"/>
        <v>0</v>
      </c>
      <c r="L1114">
        <f t="shared" ca="1" si="212"/>
        <v>0</v>
      </c>
      <c r="M1114">
        <f t="shared" ca="1" si="213"/>
        <v>0</v>
      </c>
      <c r="O1114" t="str">
        <f t="shared" ca="1" si="214"/>
        <v>D:z</v>
      </c>
      <c r="P1114" t="str">
        <f t="shared" ca="1" si="215"/>
        <v>D7:z7</v>
      </c>
    </row>
    <row r="1115" spans="1:16">
      <c r="A1115" t="str">
        <f t="shared" si="204"/>
        <v>04</v>
      </c>
      <c r="B1115" t="str">
        <f t="shared" ca="1" si="205"/>
        <v>W</v>
      </c>
      <c r="C1115" t="str">
        <f t="shared" si="206"/>
        <v>SIMPL-13M-T</v>
      </c>
      <c r="D1115" t="s">
        <v>6339</v>
      </c>
      <c r="E1115">
        <f t="shared" ca="1" si="207"/>
        <v>0</v>
      </c>
      <c r="H1115" t="str">
        <f t="shared" ca="1" si="208"/>
        <v>'Simpl. all tex-DT PLYWOOD'!</v>
      </c>
      <c r="I1115" t="str">
        <f t="shared" ca="1" si="209"/>
        <v>'Simpl. all tex-DT PLYWOOD'!</v>
      </c>
      <c r="J1115">
        <f t="shared" ca="1" si="210"/>
        <v>0</v>
      </c>
      <c r="K1115">
        <f t="shared" ca="1" si="211"/>
        <v>0</v>
      </c>
      <c r="L1115">
        <f t="shared" ca="1" si="212"/>
        <v>0</v>
      </c>
      <c r="M1115">
        <f t="shared" ca="1" si="213"/>
        <v>0</v>
      </c>
      <c r="O1115" t="str">
        <f t="shared" ca="1" si="214"/>
        <v>D:z</v>
      </c>
      <c r="P1115" t="str">
        <f t="shared" ca="1" si="215"/>
        <v>D7:z7</v>
      </c>
    </row>
    <row r="1116" spans="1:16">
      <c r="A1116" t="str">
        <f t="shared" si="204"/>
        <v>05</v>
      </c>
      <c r="B1116" t="str">
        <f t="shared" ca="1" si="205"/>
        <v>W</v>
      </c>
      <c r="C1116" t="str">
        <f t="shared" si="206"/>
        <v>SIMPL-13M-T</v>
      </c>
      <c r="D1116" t="s">
        <v>6340</v>
      </c>
      <c r="E1116">
        <f t="shared" ca="1" si="207"/>
        <v>0</v>
      </c>
      <c r="H1116" t="str">
        <f t="shared" ca="1" si="208"/>
        <v>'Simpl. all tex-DT PLYWOOD'!</v>
      </c>
      <c r="I1116" t="str">
        <f t="shared" ca="1" si="209"/>
        <v>'Simpl. all tex-DT PLYWOOD'!</v>
      </c>
      <c r="J1116">
        <f t="shared" ca="1" si="210"/>
        <v>0</v>
      </c>
      <c r="K1116">
        <f t="shared" ca="1" si="211"/>
        <v>0</v>
      </c>
      <c r="L1116">
        <f t="shared" ca="1" si="212"/>
        <v>0</v>
      </c>
      <c r="M1116">
        <f t="shared" ca="1" si="213"/>
        <v>0</v>
      </c>
      <c r="O1116" t="str">
        <f t="shared" ca="1" si="214"/>
        <v>D:z</v>
      </c>
      <c r="P1116" t="str">
        <f t="shared" ca="1" si="215"/>
        <v>D7:z7</v>
      </c>
    </row>
    <row r="1117" spans="1:16">
      <c r="A1117" t="str">
        <f t="shared" si="204"/>
        <v>06</v>
      </c>
      <c r="B1117" t="str">
        <f t="shared" ca="1" si="205"/>
        <v>W</v>
      </c>
      <c r="C1117" t="str">
        <f t="shared" si="206"/>
        <v>SIMPL-13M-T</v>
      </c>
      <c r="D1117" t="s">
        <v>6341</v>
      </c>
      <c r="E1117">
        <f t="shared" ca="1" si="207"/>
        <v>0</v>
      </c>
      <c r="H1117" t="str">
        <f t="shared" ca="1" si="208"/>
        <v>'Simpl. all tex-DT PLYWOOD'!</v>
      </c>
      <c r="I1117" t="str">
        <f t="shared" ca="1" si="209"/>
        <v>'Simpl. all tex-DT PLYWOOD'!</v>
      </c>
      <c r="J1117">
        <f t="shared" ca="1" si="210"/>
        <v>0</v>
      </c>
      <c r="K1117">
        <f t="shared" ca="1" si="211"/>
        <v>0</v>
      </c>
      <c r="L1117">
        <f t="shared" ca="1" si="212"/>
        <v>0</v>
      </c>
      <c r="M1117">
        <f t="shared" ca="1" si="213"/>
        <v>0</v>
      </c>
      <c r="O1117" t="str">
        <f t="shared" ca="1" si="214"/>
        <v>D:z</v>
      </c>
      <c r="P1117" t="str">
        <f t="shared" ca="1" si="215"/>
        <v>D7:z7</v>
      </c>
    </row>
    <row r="1118" spans="1:16">
      <c r="A1118" t="str">
        <f t="shared" si="204"/>
        <v>07</v>
      </c>
      <c r="B1118" t="str">
        <f t="shared" ca="1" si="205"/>
        <v>W</v>
      </c>
      <c r="C1118" t="str">
        <f t="shared" si="206"/>
        <v>SIMPL-13M-T</v>
      </c>
      <c r="D1118" t="s">
        <v>6342</v>
      </c>
      <c r="E1118">
        <f t="shared" ca="1" si="207"/>
        <v>0</v>
      </c>
      <c r="H1118" t="str">
        <f t="shared" ca="1" si="208"/>
        <v>'Simpl. all tex-DT PLYWOOD'!</v>
      </c>
      <c r="I1118" t="str">
        <f t="shared" ca="1" si="209"/>
        <v>'Simpl. all tex-DT PLYWOOD'!</v>
      </c>
      <c r="J1118">
        <f t="shared" ca="1" si="210"/>
        <v>0</v>
      </c>
      <c r="K1118">
        <f t="shared" ca="1" si="211"/>
        <v>0</v>
      </c>
      <c r="L1118">
        <f t="shared" ca="1" si="212"/>
        <v>0</v>
      </c>
      <c r="M1118">
        <f t="shared" ca="1" si="213"/>
        <v>0</v>
      </c>
      <c r="O1118" t="str">
        <f t="shared" ca="1" si="214"/>
        <v>D:z</v>
      </c>
      <c r="P1118" t="str">
        <f t="shared" ca="1" si="215"/>
        <v>D7:z7</v>
      </c>
    </row>
    <row r="1119" spans="1:16">
      <c r="A1119" t="str">
        <f t="shared" si="204"/>
        <v>08</v>
      </c>
      <c r="B1119" t="str">
        <f t="shared" ca="1" si="205"/>
        <v>W</v>
      </c>
      <c r="C1119" t="str">
        <f t="shared" si="206"/>
        <v>SIMPL-13M-T</v>
      </c>
      <c r="D1119" t="s">
        <v>6343</v>
      </c>
      <c r="E1119">
        <f t="shared" ca="1" si="207"/>
        <v>0</v>
      </c>
      <c r="H1119" t="str">
        <f t="shared" ca="1" si="208"/>
        <v>'Simpl. all tex-DT PLYWOOD'!</v>
      </c>
      <c r="I1119" t="str">
        <f t="shared" ca="1" si="209"/>
        <v>'Simpl. all tex-DT PLYWOOD'!</v>
      </c>
      <c r="J1119">
        <f t="shared" ca="1" si="210"/>
        <v>0</v>
      </c>
      <c r="K1119">
        <f t="shared" ca="1" si="211"/>
        <v>0</v>
      </c>
      <c r="L1119">
        <f t="shared" ca="1" si="212"/>
        <v>0</v>
      </c>
      <c r="M1119">
        <f t="shared" ca="1" si="213"/>
        <v>0</v>
      </c>
      <c r="O1119" t="str">
        <f t="shared" ca="1" si="214"/>
        <v>D:z</v>
      </c>
      <c r="P1119" t="str">
        <f t="shared" ca="1" si="215"/>
        <v>D7:z7</v>
      </c>
    </row>
    <row r="1120" spans="1:16">
      <c r="A1120" t="str">
        <f t="shared" si="204"/>
        <v>09</v>
      </c>
      <c r="B1120" t="str">
        <f t="shared" ca="1" si="205"/>
        <v>W</v>
      </c>
      <c r="C1120" t="str">
        <f t="shared" si="206"/>
        <v>SIMPL-13M-T</v>
      </c>
      <c r="D1120" t="s">
        <v>6344</v>
      </c>
      <c r="E1120">
        <f t="shared" ca="1" si="207"/>
        <v>0</v>
      </c>
      <c r="H1120" t="str">
        <f t="shared" ca="1" si="208"/>
        <v>'Simpl. all tex-DT PLYWOOD'!</v>
      </c>
      <c r="I1120" t="str">
        <f t="shared" ca="1" si="209"/>
        <v>'Simpl. all tex-DT PLYWOOD'!</v>
      </c>
      <c r="J1120">
        <f t="shared" ca="1" si="210"/>
        <v>0</v>
      </c>
      <c r="K1120">
        <f t="shared" ca="1" si="211"/>
        <v>0</v>
      </c>
      <c r="L1120">
        <f t="shared" ca="1" si="212"/>
        <v>0</v>
      </c>
      <c r="M1120">
        <f t="shared" ca="1" si="213"/>
        <v>0</v>
      </c>
      <c r="O1120" t="str">
        <f t="shared" ca="1" si="214"/>
        <v>D:z</v>
      </c>
      <c r="P1120" t="str">
        <f t="shared" ca="1" si="215"/>
        <v>D7:z7</v>
      </c>
    </row>
    <row r="1121" spans="1:16">
      <c r="A1121" t="str">
        <f t="shared" si="204"/>
        <v>10</v>
      </c>
      <c r="B1121" t="str">
        <f t="shared" ca="1" si="205"/>
        <v>W</v>
      </c>
      <c r="C1121" t="str">
        <f t="shared" si="206"/>
        <v>SIMPL-13M-T</v>
      </c>
      <c r="D1121" t="s">
        <v>6345</v>
      </c>
      <c r="E1121">
        <f t="shared" ca="1" si="207"/>
        <v>0</v>
      </c>
      <c r="H1121" t="str">
        <f t="shared" ca="1" si="208"/>
        <v>'Simpl. all tex-DT PLYWOOD'!</v>
      </c>
      <c r="I1121" t="str">
        <f t="shared" ca="1" si="209"/>
        <v>'Simpl. all tex-DT PLYWOOD'!</v>
      </c>
      <c r="J1121">
        <f t="shared" ca="1" si="210"/>
        <v>0</v>
      </c>
      <c r="K1121">
        <f t="shared" ca="1" si="211"/>
        <v>0</v>
      </c>
      <c r="L1121">
        <f t="shared" ca="1" si="212"/>
        <v>0</v>
      </c>
      <c r="M1121">
        <f t="shared" ca="1" si="213"/>
        <v>0</v>
      </c>
      <c r="O1121" t="str">
        <f t="shared" ca="1" si="214"/>
        <v>D:z</v>
      </c>
      <c r="P1121" t="str">
        <f t="shared" ca="1" si="215"/>
        <v>D7:z7</v>
      </c>
    </row>
    <row r="1122" spans="1:16">
      <c r="A1122" t="str">
        <f t="shared" si="204"/>
        <v>100</v>
      </c>
      <c r="B1122" t="str">
        <f t="shared" ca="1" si="205"/>
        <v>W</v>
      </c>
      <c r="C1122" t="str">
        <f t="shared" si="206"/>
        <v>SIMPL-13M-T</v>
      </c>
      <c r="D1122" t="s">
        <v>6997</v>
      </c>
      <c r="E1122">
        <f t="shared" ca="1" si="207"/>
        <v>0</v>
      </c>
      <c r="H1122" t="str">
        <f t="shared" ca="1" si="208"/>
        <v>'Simpl. all tex-DT PLYWOOD'!</v>
      </c>
      <c r="I1122" t="str">
        <f t="shared" ca="1" si="209"/>
        <v>'Simpl. all tex-DT PLYWOOD'!</v>
      </c>
      <c r="J1122">
        <f t="shared" ca="1" si="210"/>
        <v>0</v>
      </c>
      <c r="K1122">
        <f t="shared" ca="1" si="211"/>
        <v>0</v>
      </c>
      <c r="L1122">
        <f t="shared" ca="1" si="212"/>
        <v>0</v>
      </c>
      <c r="M1122">
        <f t="shared" ca="1" si="213"/>
        <v>0</v>
      </c>
      <c r="O1122" t="str">
        <f t="shared" ca="1" si="214"/>
        <v>D:z</v>
      </c>
      <c r="P1122" t="str">
        <f t="shared" ca="1" si="215"/>
        <v>D7:z7</v>
      </c>
    </row>
    <row r="1123" spans="1:16">
      <c r="A1123" t="str">
        <f t="shared" si="204"/>
        <v>11</v>
      </c>
      <c r="B1123" t="str">
        <f t="shared" ca="1" si="205"/>
        <v>W</v>
      </c>
      <c r="C1123" t="str">
        <f t="shared" si="206"/>
        <v>SIMPL-13M-T</v>
      </c>
      <c r="D1123" t="s">
        <v>6346</v>
      </c>
      <c r="E1123">
        <f t="shared" ca="1" si="207"/>
        <v>0</v>
      </c>
      <c r="H1123" t="str">
        <f t="shared" ca="1" si="208"/>
        <v>'Simpl. all tex-DT PLYWOOD'!</v>
      </c>
      <c r="I1123" t="str">
        <f t="shared" ca="1" si="209"/>
        <v>'Simpl. all tex-DT PLYWOOD'!</v>
      </c>
      <c r="J1123">
        <f t="shared" ca="1" si="210"/>
        <v>0</v>
      </c>
      <c r="K1123">
        <f t="shared" ca="1" si="211"/>
        <v>0</v>
      </c>
      <c r="L1123">
        <f t="shared" ca="1" si="212"/>
        <v>0</v>
      </c>
      <c r="M1123">
        <f t="shared" ca="1" si="213"/>
        <v>0</v>
      </c>
      <c r="O1123" t="str">
        <f t="shared" ca="1" si="214"/>
        <v>D:z</v>
      </c>
      <c r="P1123" t="str">
        <f t="shared" ca="1" si="215"/>
        <v>D7:z7</v>
      </c>
    </row>
    <row r="1124" spans="1:16">
      <c r="A1124" t="str">
        <f t="shared" si="204"/>
        <v>12</v>
      </c>
      <c r="B1124" t="str">
        <f t="shared" ca="1" si="205"/>
        <v>W</v>
      </c>
      <c r="C1124" t="str">
        <f t="shared" si="206"/>
        <v>SIMPL-13M-T</v>
      </c>
      <c r="D1124" t="s">
        <v>6347</v>
      </c>
      <c r="E1124">
        <f t="shared" ca="1" si="207"/>
        <v>0</v>
      </c>
      <c r="H1124" t="str">
        <f t="shared" ca="1" si="208"/>
        <v>'Simpl. all tex-DT PLYWOOD'!</v>
      </c>
      <c r="I1124" t="str">
        <f t="shared" ca="1" si="209"/>
        <v>'Simpl. all tex-DT PLYWOOD'!</v>
      </c>
      <c r="J1124">
        <f t="shared" ca="1" si="210"/>
        <v>0</v>
      </c>
      <c r="K1124">
        <f t="shared" ca="1" si="211"/>
        <v>0</v>
      </c>
      <c r="L1124">
        <f t="shared" ca="1" si="212"/>
        <v>0</v>
      </c>
      <c r="M1124">
        <f t="shared" ca="1" si="213"/>
        <v>0</v>
      </c>
      <c r="O1124" t="str">
        <f t="shared" ca="1" si="214"/>
        <v>D:z</v>
      </c>
      <c r="P1124" t="str">
        <f t="shared" ca="1" si="215"/>
        <v>D7:z7</v>
      </c>
    </row>
    <row r="1125" spans="1:16">
      <c r="A1125" t="str">
        <f t="shared" si="204"/>
        <v>13</v>
      </c>
      <c r="B1125" t="str">
        <f t="shared" ca="1" si="205"/>
        <v>W</v>
      </c>
      <c r="C1125" t="str">
        <f t="shared" si="206"/>
        <v>SIMPL-13M-T</v>
      </c>
      <c r="D1125" t="s">
        <v>6348</v>
      </c>
      <c r="E1125">
        <f t="shared" ca="1" si="207"/>
        <v>0</v>
      </c>
      <c r="H1125" t="str">
        <f t="shared" ca="1" si="208"/>
        <v>'Simpl. all tex-DT PLYWOOD'!</v>
      </c>
      <c r="I1125" t="str">
        <f t="shared" ca="1" si="209"/>
        <v>'Simpl. all tex-DT PLYWOOD'!</v>
      </c>
      <c r="J1125">
        <f t="shared" ca="1" si="210"/>
        <v>0</v>
      </c>
      <c r="K1125">
        <f t="shared" ca="1" si="211"/>
        <v>0</v>
      </c>
      <c r="L1125">
        <f t="shared" ca="1" si="212"/>
        <v>0</v>
      </c>
      <c r="M1125">
        <f t="shared" ca="1" si="213"/>
        <v>0</v>
      </c>
      <c r="O1125" t="str">
        <f t="shared" ca="1" si="214"/>
        <v>D:z</v>
      </c>
      <c r="P1125" t="str">
        <f t="shared" ca="1" si="215"/>
        <v>D7:z7</v>
      </c>
    </row>
    <row r="1126" spans="1:16">
      <c r="A1126" t="str">
        <f t="shared" si="204"/>
        <v>15</v>
      </c>
      <c r="B1126" t="str">
        <f t="shared" ca="1" si="205"/>
        <v>W</v>
      </c>
      <c r="C1126" t="str">
        <f t="shared" si="206"/>
        <v>SIMPL-13M-T</v>
      </c>
      <c r="D1126" t="s">
        <v>4727</v>
      </c>
      <c r="E1126">
        <f t="shared" ca="1" si="207"/>
        <v>0</v>
      </c>
      <c r="H1126" t="str">
        <f t="shared" ca="1" si="208"/>
        <v>'Simpl. all tex-DT PLYWOOD'!</v>
      </c>
      <c r="I1126" t="str">
        <f t="shared" ca="1" si="209"/>
        <v>'Simpl. all tex-DT PLYWOOD'!</v>
      </c>
      <c r="J1126">
        <f t="shared" ca="1" si="210"/>
        <v>0</v>
      </c>
      <c r="K1126">
        <f t="shared" ca="1" si="211"/>
        <v>0</v>
      </c>
      <c r="L1126">
        <f t="shared" ca="1" si="212"/>
        <v>0</v>
      </c>
      <c r="M1126">
        <f t="shared" ca="1" si="213"/>
        <v>0</v>
      </c>
      <c r="O1126" t="str">
        <f t="shared" ca="1" si="214"/>
        <v>D:z</v>
      </c>
      <c r="P1126" t="str">
        <f t="shared" ca="1" si="215"/>
        <v>D7:z7</v>
      </c>
    </row>
    <row r="1127" spans="1:16">
      <c r="A1127" t="str">
        <f t="shared" si="204"/>
        <v>01</v>
      </c>
      <c r="B1127" t="str">
        <f t="shared" ca="1" si="205"/>
        <v>W</v>
      </c>
      <c r="C1127" t="str">
        <f t="shared" si="206"/>
        <v>SIMPL-13N</v>
      </c>
      <c r="D1127" t="s">
        <v>2445</v>
      </c>
      <c r="E1127">
        <f t="shared" ca="1" si="207"/>
        <v>0</v>
      </c>
      <c r="H1127" t="str">
        <f t="shared" ca="1" si="208"/>
        <v>'Simpl. all tex-DT PLYWOOD'!</v>
      </c>
      <c r="I1127" t="str">
        <f t="shared" ca="1" si="209"/>
        <v>'Simpl. all tex-DT PLYWOOD'!</v>
      </c>
      <c r="J1127">
        <f t="shared" ca="1" si="210"/>
        <v>0</v>
      </c>
      <c r="K1127">
        <f t="shared" ca="1" si="211"/>
        <v>0</v>
      </c>
      <c r="L1127">
        <f t="shared" ca="1" si="212"/>
        <v>0</v>
      </c>
      <c r="M1127">
        <f t="shared" ca="1" si="213"/>
        <v>0</v>
      </c>
      <c r="O1127" t="str">
        <f t="shared" ca="1" si="214"/>
        <v>D:z</v>
      </c>
      <c r="P1127" t="str">
        <f t="shared" ca="1" si="215"/>
        <v>D7:z7</v>
      </c>
    </row>
    <row r="1128" spans="1:16">
      <c r="A1128" t="str">
        <f t="shared" si="204"/>
        <v>02</v>
      </c>
      <c r="B1128" t="str">
        <f t="shared" ca="1" si="205"/>
        <v>W</v>
      </c>
      <c r="C1128" t="str">
        <f t="shared" si="206"/>
        <v>SIMPL-13N</v>
      </c>
      <c r="D1128" t="s">
        <v>2446</v>
      </c>
      <c r="E1128">
        <f t="shared" ca="1" si="207"/>
        <v>0</v>
      </c>
      <c r="H1128" t="str">
        <f t="shared" ca="1" si="208"/>
        <v>'Simpl. all tex-DT PLYWOOD'!</v>
      </c>
      <c r="I1128" t="str">
        <f t="shared" ca="1" si="209"/>
        <v>'Simpl. all tex-DT PLYWOOD'!</v>
      </c>
      <c r="J1128">
        <f t="shared" ca="1" si="210"/>
        <v>0</v>
      </c>
      <c r="K1128">
        <f t="shared" ca="1" si="211"/>
        <v>0</v>
      </c>
      <c r="L1128">
        <f t="shared" ca="1" si="212"/>
        <v>0</v>
      </c>
      <c r="M1128">
        <f t="shared" ca="1" si="213"/>
        <v>0</v>
      </c>
      <c r="O1128" t="str">
        <f t="shared" ca="1" si="214"/>
        <v>D:z</v>
      </c>
      <c r="P1128" t="str">
        <f t="shared" ca="1" si="215"/>
        <v>D7:z7</v>
      </c>
    </row>
    <row r="1129" spans="1:16">
      <c r="A1129" t="str">
        <f t="shared" si="204"/>
        <v>03</v>
      </c>
      <c r="B1129" t="str">
        <f t="shared" ca="1" si="205"/>
        <v>W</v>
      </c>
      <c r="C1129" t="str">
        <f t="shared" si="206"/>
        <v>SIMPL-13N</v>
      </c>
      <c r="D1129" t="s">
        <v>2447</v>
      </c>
      <c r="E1129">
        <f t="shared" ca="1" si="207"/>
        <v>0</v>
      </c>
      <c r="H1129" t="str">
        <f t="shared" ca="1" si="208"/>
        <v>'Simpl. all tex-DT PLYWOOD'!</v>
      </c>
      <c r="I1129" t="str">
        <f t="shared" ca="1" si="209"/>
        <v>'Simpl. all tex-DT PLYWOOD'!</v>
      </c>
      <c r="J1129">
        <f t="shared" ca="1" si="210"/>
        <v>0</v>
      </c>
      <c r="K1129">
        <f t="shared" ca="1" si="211"/>
        <v>0</v>
      </c>
      <c r="L1129">
        <f t="shared" ca="1" si="212"/>
        <v>0</v>
      </c>
      <c r="M1129">
        <f t="shared" ca="1" si="213"/>
        <v>0</v>
      </c>
      <c r="O1129" t="str">
        <f t="shared" ca="1" si="214"/>
        <v>D:z</v>
      </c>
      <c r="P1129" t="str">
        <f t="shared" ca="1" si="215"/>
        <v>D7:z7</v>
      </c>
    </row>
    <row r="1130" spans="1:16">
      <c r="A1130" t="str">
        <f t="shared" si="204"/>
        <v>04</v>
      </c>
      <c r="B1130" t="str">
        <f t="shared" ca="1" si="205"/>
        <v>W</v>
      </c>
      <c r="C1130" t="str">
        <f t="shared" si="206"/>
        <v>SIMPL-13N</v>
      </c>
      <c r="D1130" t="s">
        <v>2448</v>
      </c>
      <c r="E1130">
        <f t="shared" ca="1" si="207"/>
        <v>0</v>
      </c>
      <c r="H1130" t="str">
        <f t="shared" ca="1" si="208"/>
        <v>'Simpl. all tex-DT PLYWOOD'!</v>
      </c>
      <c r="I1130" t="str">
        <f t="shared" ca="1" si="209"/>
        <v>'Simpl. all tex-DT PLYWOOD'!</v>
      </c>
      <c r="J1130">
        <f t="shared" ca="1" si="210"/>
        <v>0</v>
      </c>
      <c r="K1130">
        <f t="shared" ca="1" si="211"/>
        <v>0</v>
      </c>
      <c r="L1130">
        <f t="shared" ca="1" si="212"/>
        <v>0</v>
      </c>
      <c r="M1130">
        <f t="shared" ca="1" si="213"/>
        <v>0</v>
      </c>
      <c r="O1130" t="str">
        <f t="shared" ca="1" si="214"/>
        <v>D:z</v>
      </c>
      <c r="P1130" t="str">
        <f t="shared" ca="1" si="215"/>
        <v>D7:z7</v>
      </c>
    </row>
    <row r="1131" spans="1:16">
      <c r="A1131" t="str">
        <f t="shared" si="204"/>
        <v>05</v>
      </c>
      <c r="B1131" t="str">
        <f t="shared" ca="1" si="205"/>
        <v>W</v>
      </c>
      <c r="C1131" t="str">
        <f t="shared" si="206"/>
        <v>SIMPL-13N</v>
      </c>
      <c r="D1131" t="s">
        <v>2449</v>
      </c>
      <c r="E1131">
        <f t="shared" ca="1" si="207"/>
        <v>0</v>
      </c>
      <c r="H1131" t="str">
        <f t="shared" ca="1" si="208"/>
        <v>'Simpl. all tex-DT PLYWOOD'!</v>
      </c>
      <c r="I1131" t="str">
        <f t="shared" ca="1" si="209"/>
        <v>'Simpl. all tex-DT PLYWOOD'!</v>
      </c>
      <c r="J1131">
        <f t="shared" ca="1" si="210"/>
        <v>0</v>
      </c>
      <c r="K1131">
        <f t="shared" ca="1" si="211"/>
        <v>0</v>
      </c>
      <c r="L1131">
        <f t="shared" ca="1" si="212"/>
        <v>0</v>
      </c>
      <c r="M1131">
        <f t="shared" ca="1" si="213"/>
        <v>0</v>
      </c>
      <c r="O1131" t="str">
        <f t="shared" ca="1" si="214"/>
        <v>D:z</v>
      </c>
      <c r="P1131" t="str">
        <f t="shared" ca="1" si="215"/>
        <v>D7:z7</v>
      </c>
    </row>
    <row r="1132" spans="1:16">
      <c r="A1132" t="str">
        <f t="shared" si="204"/>
        <v>06</v>
      </c>
      <c r="B1132" t="str">
        <f t="shared" ca="1" si="205"/>
        <v>W</v>
      </c>
      <c r="C1132" t="str">
        <f t="shared" si="206"/>
        <v>SIMPL-13N</v>
      </c>
      <c r="D1132" t="s">
        <v>2450</v>
      </c>
      <c r="E1132">
        <f t="shared" ca="1" si="207"/>
        <v>0</v>
      </c>
      <c r="H1132" t="str">
        <f t="shared" ca="1" si="208"/>
        <v>'Simpl. all tex-DT PLYWOOD'!</v>
      </c>
      <c r="I1132" t="str">
        <f t="shared" ca="1" si="209"/>
        <v>'Simpl. all tex-DT PLYWOOD'!</v>
      </c>
      <c r="J1132">
        <f t="shared" ca="1" si="210"/>
        <v>0</v>
      </c>
      <c r="K1132">
        <f t="shared" ca="1" si="211"/>
        <v>0</v>
      </c>
      <c r="L1132">
        <f t="shared" ca="1" si="212"/>
        <v>0</v>
      </c>
      <c r="M1132">
        <f t="shared" ca="1" si="213"/>
        <v>0</v>
      </c>
      <c r="O1132" t="str">
        <f t="shared" ca="1" si="214"/>
        <v>D:z</v>
      </c>
      <c r="P1132" t="str">
        <f t="shared" ca="1" si="215"/>
        <v>D7:z7</v>
      </c>
    </row>
    <row r="1133" spans="1:16">
      <c r="A1133" t="str">
        <f t="shared" si="204"/>
        <v>07</v>
      </c>
      <c r="B1133" t="str">
        <f t="shared" ca="1" si="205"/>
        <v>W</v>
      </c>
      <c r="C1133" t="str">
        <f t="shared" si="206"/>
        <v>SIMPL-13N</v>
      </c>
      <c r="D1133" t="s">
        <v>2451</v>
      </c>
      <c r="E1133">
        <f t="shared" ca="1" si="207"/>
        <v>0</v>
      </c>
      <c r="H1133" t="str">
        <f t="shared" ca="1" si="208"/>
        <v>'Simpl. all tex-DT PLYWOOD'!</v>
      </c>
      <c r="I1133" t="str">
        <f t="shared" ca="1" si="209"/>
        <v>'Simpl. all tex-DT PLYWOOD'!</v>
      </c>
      <c r="J1133">
        <f t="shared" ca="1" si="210"/>
        <v>0</v>
      </c>
      <c r="K1133">
        <f t="shared" ca="1" si="211"/>
        <v>0</v>
      </c>
      <c r="L1133">
        <f t="shared" ca="1" si="212"/>
        <v>0</v>
      </c>
      <c r="M1133">
        <f t="shared" ca="1" si="213"/>
        <v>0</v>
      </c>
      <c r="O1133" t="str">
        <f t="shared" ca="1" si="214"/>
        <v>D:z</v>
      </c>
      <c r="P1133" t="str">
        <f t="shared" ca="1" si="215"/>
        <v>D7:z7</v>
      </c>
    </row>
    <row r="1134" spans="1:16">
      <c r="A1134" t="str">
        <f t="shared" si="204"/>
        <v>08</v>
      </c>
      <c r="B1134" t="str">
        <f t="shared" ca="1" si="205"/>
        <v>W</v>
      </c>
      <c r="C1134" t="str">
        <f t="shared" si="206"/>
        <v>SIMPL-13N</v>
      </c>
      <c r="D1134" t="s">
        <v>2452</v>
      </c>
      <c r="E1134">
        <f t="shared" ca="1" si="207"/>
        <v>0</v>
      </c>
      <c r="H1134" t="str">
        <f t="shared" ca="1" si="208"/>
        <v>'Simpl. all tex-DT PLYWOOD'!</v>
      </c>
      <c r="I1134" t="str">
        <f t="shared" ca="1" si="209"/>
        <v>'Simpl. all tex-DT PLYWOOD'!</v>
      </c>
      <c r="J1134">
        <f t="shared" ca="1" si="210"/>
        <v>0</v>
      </c>
      <c r="K1134">
        <f t="shared" ca="1" si="211"/>
        <v>0</v>
      </c>
      <c r="L1134">
        <f t="shared" ca="1" si="212"/>
        <v>0</v>
      </c>
      <c r="M1134">
        <f t="shared" ca="1" si="213"/>
        <v>0</v>
      </c>
      <c r="O1134" t="str">
        <f t="shared" ca="1" si="214"/>
        <v>D:z</v>
      </c>
      <c r="P1134" t="str">
        <f t="shared" ca="1" si="215"/>
        <v>D7:z7</v>
      </c>
    </row>
    <row r="1135" spans="1:16">
      <c r="A1135" t="str">
        <f t="shared" si="204"/>
        <v>09</v>
      </c>
      <c r="B1135" t="str">
        <f t="shared" ca="1" si="205"/>
        <v>W</v>
      </c>
      <c r="C1135" t="str">
        <f t="shared" si="206"/>
        <v>SIMPL-13N</v>
      </c>
      <c r="D1135" t="s">
        <v>2453</v>
      </c>
      <c r="E1135">
        <f t="shared" ca="1" si="207"/>
        <v>0</v>
      </c>
      <c r="H1135" t="str">
        <f t="shared" ca="1" si="208"/>
        <v>'Simpl. all tex-DT PLYWOOD'!</v>
      </c>
      <c r="I1135" t="str">
        <f t="shared" ca="1" si="209"/>
        <v>'Simpl. all tex-DT PLYWOOD'!</v>
      </c>
      <c r="J1135">
        <f t="shared" ca="1" si="210"/>
        <v>0</v>
      </c>
      <c r="K1135">
        <f t="shared" ca="1" si="211"/>
        <v>0</v>
      </c>
      <c r="L1135">
        <f t="shared" ca="1" si="212"/>
        <v>0</v>
      </c>
      <c r="M1135">
        <f t="shared" ca="1" si="213"/>
        <v>0</v>
      </c>
      <c r="O1135" t="str">
        <f t="shared" ca="1" si="214"/>
        <v>D:z</v>
      </c>
      <c r="P1135" t="str">
        <f t="shared" ca="1" si="215"/>
        <v>D7:z7</v>
      </c>
    </row>
    <row r="1136" spans="1:16">
      <c r="A1136" t="str">
        <f t="shared" si="204"/>
        <v>10</v>
      </c>
      <c r="B1136" t="str">
        <f t="shared" ca="1" si="205"/>
        <v>W</v>
      </c>
      <c r="C1136" t="str">
        <f t="shared" si="206"/>
        <v>SIMPL-13N</v>
      </c>
      <c r="D1136" t="s">
        <v>2454</v>
      </c>
      <c r="E1136">
        <f t="shared" ca="1" si="207"/>
        <v>0</v>
      </c>
      <c r="H1136" t="str">
        <f t="shared" ca="1" si="208"/>
        <v>'Simpl. all tex-DT PLYWOOD'!</v>
      </c>
      <c r="I1136" t="str">
        <f t="shared" ca="1" si="209"/>
        <v>'Simpl. all tex-DT PLYWOOD'!</v>
      </c>
      <c r="J1136">
        <f t="shared" ca="1" si="210"/>
        <v>0</v>
      </c>
      <c r="K1136">
        <f t="shared" ca="1" si="211"/>
        <v>0</v>
      </c>
      <c r="L1136">
        <f t="shared" ca="1" si="212"/>
        <v>0</v>
      </c>
      <c r="M1136">
        <f t="shared" ca="1" si="213"/>
        <v>0</v>
      </c>
      <c r="O1136" t="str">
        <f t="shared" ca="1" si="214"/>
        <v>D:z</v>
      </c>
      <c r="P1136" t="str">
        <f t="shared" ca="1" si="215"/>
        <v>D7:z7</v>
      </c>
    </row>
    <row r="1137" spans="1:16">
      <c r="A1137" t="str">
        <f t="shared" si="204"/>
        <v>100</v>
      </c>
      <c r="B1137" t="str">
        <f t="shared" ca="1" si="205"/>
        <v>W</v>
      </c>
      <c r="C1137" t="str">
        <f t="shared" si="206"/>
        <v>SIMPL-13N</v>
      </c>
      <c r="D1137" t="s">
        <v>2458</v>
      </c>
      <c r="E1137">
        <f t="shared" ca="1" si="207"/>
        <v>0</v>
      </c>
      <c r="H1137" t="str">
        <f t="shared" ca="1" si="208"/>
        <v>'Simpl. all tex-DT PLYWOOD'!</v>
      </c>
      <c r="I1137" t="str">
        <f t="shared" ca="1" si="209"/>
        <v>'Simpl. all tex-DT PLYWOOD'!</v>
      </c>
      <c r="J1137">
        <f t="shared" ca="1" si="210"/>
        <v>0</v>
      </c>
      <c r="K1137">
        <f t="shared" ca="1" si="211"/>
        <v>0</v>
      </c>
      <c r="L1137">
        <f t="shared" ca="1" si="212"/>
        <v>0</v>
      </c>
      <c r="M1137">
        <f t="shared" ca="1" si="213"/>
        <v>0</v>
      </c>
      <c r="O1137" t="str">
        <f t="shared" ca="1" si="214"/>
        <v>D:z</v>
      </c>
      <c r="P1137" t="str">
        <f t="shared" ca="1" si="215"/>
        <v>D7:z7</v>
      </c>
    </row>
    <row r="1138" spans="1:16">
      <c r="A1138" t="str">
        <f t="shared" si="204"/>
        <v>11</v>
      </c>
      <c r="B1138" t="str">
        <f t="shared" ca="1" si="205"/>
        <v>W</v>
      </c>
      <c r="C1138" t="str">
        <f t="shared" si="206"/>
        <v>SIMPL-13N</v>
      </c>
      <c r="D1138" t="s">
        <v>2455</v>
      </c>
      <c r="E1138">
        <f t="shared" ca="1" si="207"/>
        <v>0</v>
      </c>
      <c r="H1138" t="str">
        <f t="shared" ca="1" si="208"/>
        <v>'Simpl. all tex-DT PLYWOOD'!</v>
      </c>
      <c r="I1138" t="str">
        <f t="shared" ca="1" si="209"/>
        <v>'Simpl. all tex-DT PLYWOOD'!</v>
      </c>
      <c r="J1138">
        <f t="shared" ca="1" si="210"/>
        <v>0</v>
      </c>
      <c r="K1138">
        <f t="shared" ca="1" si="211"/>
        <v>0</v>
      </c>
      <c r="L1138">
        <f t="shared" ca="1" si="212"/>
        <v>0</v>
      </c>
      <c r="M1138">
        <f t="shared" ca="1" si="213"/>
        <v>0</v>
      </c>
      <c r="O1138" t="str">
        <f t="shared" ca="1" si="214"/>
        <v>D:z</v>
      </c>
      <c r="P1138" t="str">
        <f t="shared" ca="1" si="215"/>
        <v>D7:z7</v>
      </c>
    </row>
    <row r="1139" spans="1:16">
      <c r="A1139" t="str">
        <f t="shared" si="204"/>
        <v>12</v>
      </c>
      <c r="B1139" t="str">
        <f t="shared" ca="1" si="205"/>
        <v>W</v>
      </c>
      <c r="C1139" t="str">
        <f t="shared" si="206"/>
        <v>SIMPL-13N</v>
      </c>
      <c r="D1139" t="s">
        <v>2456</v>
      </c>
      <c r="E1139">
        <f t="shared" ca="1" si="207"/>
        <v>0</v>
      </c>
      <c r="H1139" t="str">
        <f t="shared" ca="1" si="208"/>
        <v>'Simpl. all tex-DT PLYWOOD'!</v>
      </c>
      <c r="I1139" t="str">
        <f t="shared" ca="1" si="209"/>
        <v>'Simpl. all tex-DT PLYWOOD'!</v>
      </c>
      <c r="J1139">
        <f t="shared" ca="1" si="210"/>
        <v>0</v>
      </c>
      <c r="K1139">
        <f t="shared" ca="1" si="211"/>
        <v>0</v>
      </c>
      <c r="L1139">
        <f t="shared" ca="1" si="212"/>
        <v>0</v>
      </c>
      <c r="M1139">
        <f t="shared" ca="1" si="213"/>
        <v>0</v>
      </c>
      <c r="O1139" t="str">
        <f t="shared" ca="1" si="214"/>
        <v>D:z</v>
      </c>
      <c r="P1139" t="str">
        <f t="shared" ca="1" si="215"/>
        <v>D7:z7</v>
      </c>
    </row>
    <row r="1140" spans="1:16">
      <c r="A1140" t="str">
        <f t="shared" si="204"/>
        <v>13</v>
      </c>
      <c r="B1140" t="str">
        <f t="shared" ca="1" si="205"/>
        <v>W</v>
      </c>
      <c r="C1140" t="str">
        <f t="shared" si="206"/>
        <v>SIMPL-13N</v>
      </c>
      <c r="D1140" t="s">
        <v>2457</v>
      </c>
      <c r="E1140">
        <f t="shared" ca="1" si="207"/>
        <v>0</v>
      </c>
      <c r="H1140" t="str">
        <f t="shared" ca="1" si="208"/>
        <v>'Simpl. all tex-DT PLYWOOD'!</v>
      </c>
      <c r="I1140" t="str">
        <f t="shared" ca="1" si="209"/>
        <v>'Simpl. all tex-DT PLYWOOD'!</v>
      </c>
      <c r="J1140">
        <f t="shared" ca="1" si="210"/>
        <v>0</v>
      </c>
      <c r="K1140">
        <f t="shared" ca="1" si="211"/>
        <v>0</v>
      </c>
      <c r="L1140">
        <f t="shared" ca="1" si="212"/>
        <v>0</v>
      </c>
      <c r="M1140">
        <f t="shared" ca="1" si="213"/>
        <v>0</v>
      </c>
      <c r="O1140" t="str">
        <f t="shared" ca="1" si="214"/>
        <v>D:z</v>
      </c>
      <c r="P1140" t="str">
        <f t="shared" ca="1" si="215"/>
        <v>D7:z7</v>
      </c>
    </row>
    <row r="1141" spans="1:16">
      <c r="A1141" t="str">
        <f t="shared" si="204"/>
        <v>15</v>
      </c>
      <c r="B1141" t="str">
        <f t="shared" ca="1" si="205"/>
        <v>W</v>
      </c>
      <c r="C1141" t="str">
        <f t="shared" si="206"/>
        <v>SIMPL-13N</v>
      </c>
      <c r="D1141" t="s">
        <v>4955</v>
      </c>
      <c r="E1141">
        <f t="shared" ca="1" si="207"/>
        <v>0</v>
      </c>
      <c r="H1141" t="str">
        <f t="shared" ca="1" si="208"/>
        <v>'Simpl. all tex-DT PLYWOOD'!</v>
      </c>
      <c r="I1141" t="str">
        <f t="shared" ca="1" si="209"/>
        <v>'Simpl. all tex-DT PLYWOOD'!</v>
      </c>
      <c r="J1141">
        <f t="shared" ca="1" si="210"/>
        <v>0</v>
      </c>
      <c r="K1141">
        <f t="shared" ca="1" si="211"/>
        <v>0</v>
      </c>
      <c r="L1141">
        <f t="shared" ca="1" si="212"/>
        <v>0</v>
      </c>
      <c r="M1141">
        <f t="shared" ca="1" si="213"/>
        <v>0</v>
      </c>
      <c r="O1141" t="str">
        <f t="shared" ca="1" si="214"/>
        <v>D:z</v>
      </c>
      <c r="P1141" t="str">
        <f t="shared" ca="1" si="215"/>
        <v>D7:z7</v>
      </c>
    </row>
    <row r="1142" spans="1:16">
      <c r="A1142" t="str">
        <f t="shared" si="204"/>
        <v>01</v>
      </c>
      <c r="B1142" t="str">
        <f t="shared" ca="1" si="205"/>
        <v>W</v>
      </c>
      <c r="C1142" t="str">
        <f t="shared" si="206"/>
        <v>SIMPL-13N-C</v>
      </c>
      <c r="D1142" t="s">
        <v>6138</v>
      </c>
      <c r="E1142">
        <f t="shared" ca="1" si="207"/>
        <v>0</v>
      </c>
      <c r="H1142" t="str">
        <f t="shared" ca="1" si="208"/>
        <v>'(more) Simpl. Textures PLYWOOD'!</v>
      </c>
      <c r="I1142">
        <f t="shared" ca="1" si="209"/>
        <v>0</v>
      </c>
      <c r="J1142" t="str">
        <f t="shared" ca="1" si="210"/>
        <v>'(more) Simpl. Textures PLYWOOD'!</v>
      </c>
      <c r="K1142">
        <f t="shared" ca="1" si="211"/>
        <v>0</v>
      </c>
      <c r="L1142">
        <f t="shared" ca="1" si="212"/>
        <v>0</v>
      </c>
      <c r="M1142">
        <f t="shared" ca="1" si="213"/>
        <v>0</v>
      </c>
      <c r="O1142" t="str">
        <f t="shared" ca="1" si="214"/>
        <v>D:N</v>
      </c>
      <c r="P1142" t="str">
        <f t="shared" ca="1" si="215"/>
        <v>D7:N7</v>
      </c>
    </row>
    <row r="1143" spans="1:16">
      <c r="A1143" t="str">
        <f t="shared" si="204"/>
        <v>16</v>
      </c>
      <c r="B1143" t="str">
        <f t="shared" ca="1" si="205"/>
        <v>W</v>
      </c>
      <c r="C1143" t="str">
        <f t="shared" si="206"/>
        <v>SIMPL-13N-N-NT</v>
      </c>
      <c r="D1143" t="s">
        <v>5656</v>
      </c>
      <c r="E1143">
        <f t="shared" ca="1" si="207"/>
        <v>0</v>
      </c>
      <c r="H1143" t="str">
        <f t="shared" ca="1" si="208"/>
        <v>'(more) Simpl. Textures PLYWOOD'!</v>
      </c>
      <c r="I1143">
        <f t="shared" ca="1" si="209"/>
        <v>0</v>
      </c>
      <c r="J1143" t="str">
        <f t="shared" ca="1" si="210"/>
        <v>'(more) Simpl. Textures PLYWOOD'!</v>
      </c>
      <c r="K1143">
        <f t="shared" ca="1" si="211"/>
        <v>0</v>
      </c>
      <c r="L1143">
        <f t="shared" ca="1" si="212"/>
        <v>0</v>
      </c>
      <c r="M1143">
        <f t="shared" ca="1" si="213"/>
        <v>0</v>
      </c>
      <c r="O1143" t="str">
        <f t="shared" ca="1" si="214"/>
        <v>D:N</v>
      </c>
      <c r="P1143" t="str">
        <f t="shared" ca="1" si="215"/>
        <v>D7:N7</v>
      </c>
    </row>
    <row r="1144" spans="1:16">
      <c r="A1144" t="str">
        <f t="shared" si="204"/>
        <v>16</v>
      </c>
      <c r="B1144" t="str">
        <f t="shared" ca="1" si="205"/>
        <v>W</v>
      </c>
      <c r="C1144" t="str">
        <f t="shared" si="206"/>
        <v>SIMPL-13N-N-T</v>
      </c>
      <c r="D1144" t="s">
        <v>5816</v>
      </c>
      <c r="E1144">
        <f t="shared" ca="1" si="207"/>
        <v>0</v>
      </c>
      <c r="H1144" t="str">
        <f t="shared" ca="1" si="208"/>
        <v>'(more) Simpl. Textures PLYWOOD'!</v>
      </c>
      <c r="I1144">
        <f t="shared" ca="1" si="209"/>
        <v>0</v>
      </c>
      <c r="J1144" t="str">
        <f t="shared" ca="1" si="210"/>
        <v>'(more) Simpl. Textures PLYWOOD'!</v>
      </c>
      <c r="K1144">
        <f t="shared" ca="1" si="211"/>
        <v>0</v>
      </c>
      <c r="L1144">
        <f t="shared" ca="1" si="212"/>
        <v>0</v>
      </c>
      <c r="M1144">
        <f t="shared" ca="1" si="213"/>
        <v>0</v>
      </c>
      <c r="O1144" t="str">
        <f t="shared" ca="1" si="214"/>
        <v>D:N</v>
      </c>
      <c r="P1144" t="str">
        <f t="shared" ca="1" si="215"/>
        <v>D7:N7</v>
      </c>
    </row>
    <row r="1145" spans="1:16">
      <c r="A1145" t="str">
        <f t="shared" si="204"/>
        <v>01</v>
      </c>
      <c r="B1145" t="str">
        <f t="shared" ca="1" si="205"/>
        <v>W</v>
      </c>
      <c r="C1145" t="str">
        <f t="shared" si="206"/>
        <v>SIMPL-13N-T</v>
      </c>
      <c r="D1145" t="s">
        <v>6349</v>
      </c>
      <c r="E1145">
        <f t="shared" ca="1" si="207"/>
        <v>0</v>
      </c>
      <c r="H1145" t="str">
        <f t="shared" ca="1" si="208"/>
        <v>'Simpl. all tex-DT PLYWOOD'!</v>
      </c>
      <c r="I1145" t="str">
        <f t="shared" ca="1" si="209"/>
        <v>'Simpl. all tex-DT PLYWOOD'!</v>
      </c>
      <c r="J1145">
        <f t="shared" ca="1" si="210"/>
        <v>0</v>
      </c>
      <c r="K1145">
        <f t="shared" ca="1" si="211"/>
        <v>0</v>
      </c>
      <c r="L1145">
        <f t="shared" ca="1" si="212"/>
        <v>0</v>
      </c>
      <c r="M1145">
        <f t="shared" ca="1" si="213"/>
        <v>0</v>
      </c>
      <c r="O1145" t="str">
        <f t="shared" ca="1" si="214"/>
        <v>D:z</v>
      </c>
      <c r="P1145" t="str">
        <f t="shared" ca="1" si="215"/>
        <v>D7:z7</v>
      </c>
    </row>
    <row r="1146" spans="1:16">
      <c r="A1146" t="str">
        <f t="shared" si="204"/>
        <v>02</v>
      </c>
      <c r="B1146" t="str">
        <f t="shared" ca="1" si="205"/>
        <v>W</v>
      </c>
      <c r="C1146" t="str">
        <f t="shared" si="206"/>
        <v>SIMPL-13N-T</v>
      </c>
      <c r="D1146" t="s">
        <v>6350</v>
      </c>
      <c r="E1146">
        <f t="shared" ca="1" si="207"/>
        <v>0</v>
      </c>
      <c r="H1146" t="str">
        <f t="shared" ca="1" si="208"/>
        <v>'Simpl. all tex-DT PLYWOOD'!</v>
      </c>
      <c r="I1146" t="str">
        <f t="shared" ca="1" si="209"/>
        <v>'Simpl. all tex-DT PLYWOOD'!</v>
      </c>
      <c r="J1146">
        <f t="shared" ca="1" si="210"/>
        <v>0</v>
      </c>
      <c r="K1146">
        <f t="shared" ca="1" si="211"/>
        <v>0</v>
      </c>
      <c r="L1146">
        <f t="shared" ca="1" si="212"/>
        <v>0</v>
      </c>
      <c r="M1146">
        <f t="shared" ca="1" si="213"/>
        <v>0</v>
      </c>
      <c r="O1146" t="str">
        <f t="shared" ca="1" si="214"/>
        <v>D:z</v>
      </c>
      <c r="P1146" t="str">
        <f t="shared" ca="1" si="215"/>
        <v>D7:z7</v>
      </c>
    </row>
    <row r="1147" spans="1:16">
      <c r="A1147" t="str">
        <f t="shared" si="204"/>
        <v>03</v>
      </c>
      <c r="B1147" t="str">
        <f t="shared" ca="1" si="205"/>
        <v>W</v>
      </c>
      <c r="C1147" t="str">
        <f t="shared" si="206"/>
        <v>SIMPL-13N-T</v>
      </c>
      <c r="D1147" t="s">
        <v>6351</v>
      </c>
      <c r="E1147">
        <f t="shared" ca="1" si="207"/>
        <v>0</v>
      </c>
      <c r="H1147" t="str">
        <f t="shared" ca="1" si="208"/>
        <v>'Simpl. all tex-DT PLYWOOD'!</v>
      </c>
      <c r="I1147" t="str">
        <f t="shared" ca="1" si="209"/>
        <v>'Simpl. all tex-DT PLYWOOD'!</v>
      </c>
      <c r="J1147">
        <f t="shared" ca="1" si="210"/>
        <v>0</v>
      </c>
      <c r="K1147">
        <f t="shared" ca="1" si="211"/>
        <v>0</v>
      </c>
      <c r="L1147">
        <f t="shared" ca="1" si="212"/>
        <v>0</v>
      </c>
      <c r="M1147">
        <f t="shared" ca="1" si="213"/>
        <v>0</v>
      </c>
      <c r="O1147" t="str">
        <f t="shared" ca="1" si="214"/>
        <v>D:z</v>
      </c>
      <c r="P1147" t="str">
        <f t="shared" ca="1" si="215"/>
        <v>D7:z7</v>
      </c>
    </row>
    <row r="1148" spans="1:16">
      <c r="A1148" t="str">
        <f t="shared" si="204"/>
        <v>04</v>
      </c>
      <c r="B1148" t="str">
        <f t="shared" ca="1" si="205"/>
        <v>W</v>
      </c>
      <c r="C1148" t="str">
        <f t="shared" si="206"/>
        <v>SIMPL-13N-T</v>
      </c>
      <c r="D1148" t="s">
        <v>6352</v>
      </c>
      <c r="E1148">
        <f t="shared" ca="1" si="207"/>
        <v>0</v>
      </c>
      <c r="H1148" t="str">
        <f t="shared" ca="1" si="208"/>
        <v>'Simpl. all tex-DT PLYWOOD'!</v>
      </c>
      <c r="I1148" t="str">
        <f t="shared" ca="1" si="209"/>
        <v>'Simpl. all tex-DT PLYWOOD'!</v>
      </c>
      <c r="J1148">
        <f t="shared" ca="1" si="210"/>
        <v>0</v>
      </c>
      <c r="K1148">
        <f t="shared" ca="1" si="211"/>
        <v>0</v>
      </c>
      <c r="L1148">
        <f t="shared" ca="1" si="212"/>
        <v>0</v>
      </c>
      <c r="M1148">
        <f t="shared" ca="1" si="213"/>
        <v>0</v>
      </c>
      <c r="O1148" t="str">
        <f t="shared" ca="1" si="214"/>
        <v>D:z</v>
      </c>
      <c r="P1148" t="str">
        <f t="shared" ca="1" si="215"/>
        <v>D7:z7</v>
      </c>
    </row>
    <row r="1149" spans="1:16">
      <c r="A1149" t="str">
        <f t="shared" si="204"/>
        <v>05</v>
      </c>
      <c r="B1149" t="str">
        <f t="shared" ca="1" si="205"/>
        <v>W</v>
      </c>
      <c r="C1149" t="str">
        <f t="shared" si="206"/>
        <v>SIMPL-13N-T</v>
      </c>
      <c r="D1149" t="s">
        <v>6353</v>
      </c>
      <c r="E1149">
        <f t="shared" ca="1" si="207"/>
        <v>0</v>
      </c>
      <c r="H1149" t="str">
        <f t="shared" ca="1" si="208"/>
        <v>'Simpl. all tex-DT PLYWOOD'!</v>
      </c>
      <c r="I1149" t="str">
        <f t="shared" ca="1" si="209"/>
        <v>'Simpl. all tex-DT PLYWOOD'!</v>
      </c>
      <c r="J1149">
        <f t="shared" ca="1" si="210"/>
        <v>0</v>
      </c>
      <c r="K1149">
        <f t="shared" ca="1" si="211"/>
        <v>0</v>
      </c>
      <c r="L1149">
        <f t="shared" ca="1" si="212"/>
        <v>0</v>
      </c>
      <c r="M1149">
        <f t="shared" ca="1" si="213"/>
        <v>0</v>
      </c>
      <c r="O1149" t="str">
        <f t="shared" ca="1" si="214"/>
        <v>D:z</v>
      </c>
      <c r="P1149" t="str">
        <f t="shared" ca="1" si="215"/>
        <v>D7:z7</v>
      </c>
    </row>
    <row r="1150" spans="1:16">
      <c r="A1150" t="str">
        <f t="shared" si="204"/>
        <v>06</v>
      </c>
      <c r="B1150" t="str">
        <f t="shared" ca="1" si="205"/>
        <v>W</v>
      </c>
      <c r="C1150" t="str">
        <f t="shared" si="206"/>
        <v>SIMPL-13N-T</v>
      </c>
      <c r="D1150" t="s">
        <v>6354</v>
      </c>
      <c r="E1150">
        <f t="shared" ca="1" si="207"/>
        <v>0</v>
      </c>
      <c r="H1150" t="str">
        <f t="shared" ca="1" si="208"/>
        <v>'Simpl. all tex-DT PLYWOOD'!</v>
      </c>
      <c r="I1150" t="str">
        <f t="shared" ca="1" si="209"/>
        <v>'Simpl. all tex-DT PLYWOOD'!</v>
      </c>
      <c r="J1150">
        <f t="shared" ca="1" si="210"/>
        <v>0</v>
      </c>
      <c r="K1150">
        <f t="shared" ca="1" si="211"/>
        <v>0</v>
      </c>
      <c r="L1150">
        <f t="shared" ca="1" si="212"/>
        <v>0</v>
      </c>
      <c r="M1150">
        <f t="shared" ca="1" si="213"/>
        <v>0</v>
      </c>
      <c r="O1150" t="str">
        <f t="shared" ca="1" si="214"/>
        <v>D:z</v>
      </c>
      <c r="P1150" t="str">
        <f t="shared" ca="1" si="215"/>
        <v>D7:z7</v>
      </c>
    </row>
    <row r="1151" spans="1:16">
      <c r="A1151" t="str">
        <f t="shared" si="204"/>
        <v>07</v>
      </c>
      <c r="B1151" t="str">
        <f t="shared" ca="1" si="205"/>
        <v>W</v>
      </c>
      <c r="C1151" t="str">
        <f t="shared" si="206"/>
        <v>SIMPL-13N-T</v>
      </c>
      <c r="D1151" t="s">
        <v>6355</v>
      </c>
      <c r="E1151">
        <f t="shared" ca="1" si="207"/>
        <v>0</v>
      </c>
      <c r="H1151" t="str">
        <f t="shared" ca="1" si="208"/>
        <v>'Simpl. all tex-DT PLYWOOD'!</v>
      </c>
      <c r="I1151" t="str">
        <f t="shared" ca="1" si="209"/>
        <v>'Simpl. all tex-DT PLYWOOD'!</v>
      </c>
      <c r="J1151">
        <f t="shared" ca="1" si="210"/>
        <v>0</v>
      </c>
      <c r="K1151">
        <f t="shared" ca="1" si="211"/>
        <v>0</v>
      </c>
      <c r="L1151">
        <f t="shared" ca="1" si="212"/>
        <v>0</v>
      </c>
      <c r="M1151">
        <f t="shared" ca="1" si="213"/>
        <v>0</v>
      </c>
      <c r="O1151" t="str">
        <f t="shared" ca="1" si="214"/>
        <v>D:z</v>
      </c>
      <c r="P1151" t="str">
        <f t="shared" ca="1" si="215"/>
        <v>D7:z7</v>
      </c>
    </row>
    <row r="1152" spans="1:16">
      <c r="A1152" t="str">
        <f t="shared" si="204"/>
        <v>08</v>
      </c>
      <c r="B1152" t="str">
        <f t="shared" ca="1" si="205"/>
        <v>W</v>
      </c>
      <c r="C1152" t="str">
        <f t="shared" si="206"/>
        <v>SIMPL-13N-T</v>
      </c>
      <c r="D1152" t="s">
        <v>6356</v>
      </c>
      <c r="E1152">
        <f t="shared" ca="1" si="207"/>
        <v>0</v>
      </c>
      <c r="H1152" t="str">
        <f t="shared" ca="1" si="208"/>
        <v>'Simpl. all tex-DT PLYWOOD'!</v>
      </c>
      <c r="I1152" t="str">
        <f t="shared" ca="1" si="209"/>
        <v>'Simpl. all tex-DT PLYWOOD'!</v>
      </c>
      <c r="J1152">
        <f t="shared" ca="1" si="210"/>
        <v>0</v>
      </c>
      <c r="K1152">
        <f t="shared" ca="1" si="211"/>
        <v>0</v>
      </c>
      <c r="L1152">
        <f t="shared" ca="1" si="212"/>
        <v>0</v>
      </c>
      <c r="M1152">
        <f t="shared" ca="1" si="213"/>
        <v>0</v>
      </c>
      <c r="O1152" t="str">
        <f t="shared" ca="1" si="214"/>
        <v>D:z</v>
      </c>
      <c r="P1152" t="str">
        <f t="shared" ca="1" si="215"/>
        <v>D7:z7</v>
      </c>
    </row>
    <row r="1153" spans="1:16">
      <c r="A1153" t="str">
        <f t="shared" si="204"/>
        <v>09</v>
      </c>
      <c r="B1153" t="str">
        <f t="shared" ca="1" si="205"/>
        <v>W</v>
      </c>
      <c r="C1153" t="str">
        <f t="shared" si="206"/>
        <v>SIMPL-13N-T</v>
      </c>
      <c r="D1153" t="s">
        <v>6357</v>
      </c>
      <c r="E1153">
        <f t="shared" ca="1" si="207"/>
        <v>0</v>
      </c>
      <c r="H1153" t="str">
        <f t="shared" ca="1" si="208"/>
        <v>'Simpl. all tex-DT PLYWOOD'!</v>
      </c>
      <c r="I1153" t="str">
        <f t="shared" ca="1" si="209"/>
        <v>'Simpl. all tex-DT PLYWOOD'!</v>
      </c>
      <c r="J1153">
        <f t="shared" ca="1" si="210"/>
        <v>0</v>
      </c>
      <c r="K1153">
        <f t="shared" ca="1" si="211"/>
        <v>0</v>
      </c>
      <c r="L1153">
        <f t="shared" ca="1" si="212"/>
        <v>0</v>
      </c>
      <c r="M1153">
        <f t="shared" ca="1" si="213"/>
        <v>0</v>
      </c>
      <c r="O1153" t="str">
        <f t="shared" ca="1" si="214"/>
        <v>D:z</v>
      </c>
      <c r="P1153" t="str">
        <f t="shared" ca="1" si="215"/>
        <v>D7:z7</v>
      </c>
    </row>
    <row r="1154" spans="1:16">
      <c r="A1154" t="str">
        <f t="shared" si="204"/>
        <v>10</v>
      </c>
      <c r="B1154" t="str">
        <f t="shared" ca="1" si="205"/>
        <v>W</v>
      </c>
      <c r="C1154" t="str">
        <f t="shared" si="206"/>
        <v>SIMPL-13N-T</v>
      </c>
      <c r="D1154" t="s">
        <v>6358</v>
      </c>
      <c r="E1154">
        <f t="shared" ca="1" si="207"/>
        <v>0</v>
      </c>
      <c r="H1154" t="str">
        <f t="shared" ca="1" si="208"/>
        <v>'Simpl. all tex-DT PLYWOOD'!</v>
      </c>
      <c r="I1154" t="str">
        <f t="shared" ca="1" si="209"/>
        <v>'Simpl. all tex-DT PLYWOOD'!</v>
      </c>
      <c r="J1154">
        <f t="shared" ca="1" si="210"/>
        <v>0</v>
      </c>
      <c r="K1154">
        <f t="shared" ca="1" si="211"/>
        <v>0</v>
      </c>
      <c r="L1154">
        <f t="shared" ca="1" si="212"/>
        <v>0</v>
      </c>
      <c r="M1154">
        <f t="shared" ca="1" si="213"/>
        <v>0</v>
      </c>
      <c r="O1154" t="str">
        <f t="shared" ca="1" si="214"/>
        <v>D:z</v>
      </c>
      <c r="P1154" t="str">
        <f t="shared" ca="1" si="215"/>
        <v>D7:z7</v>
      </c>
    </row>
    <row r="1155" spans="1:16">
      <c r="A1155" t="str">
        <f t="shared" si="204"/>
        <v>100</v>
      </c>
      <c r="B1155" t="str">
        <f t="shared" ca="1" si="205"/>
        <v>W</v>
      </c>
      <c r="C1155" t="str">
        <f t="shared" si="206"/>
        <v>SIMPL-13N-T</v>
      </c>
      <c r="D1155" t="s">
        <v>6998</v>
      </c>
      <c r="E1155">
        <f t="shared" ca="1" si="207"/>
        <v>0</v>
      </c>
      <c r="H1155" t="str">
        <f t="shared" ca="1" si="208"/>
        <v>'Simpl. all tex-DT PLYWOOD'!</v>
      </c>
      <c r="I1155" t="str">
        <f t="shared" ca="1" si="209"/>
        <v>'Simpl. all tex-DT PLYWOOD'!</v>
      </c>
      <c r="J1155">
        <f t="shared" ca="1" si="210"/>
        <v>0</v>
      </c>
      <c r="K1155">
        <f t="shared" ca="1" si="211"/>
        <v>0</v>
      </c>
      <c r="L1155">
        <f t="shared" ca="1" si="212"/>
        <v>0</v>
      </c>
      <c r="M1155">
        <f t="shared" ca="1" si="213"/>
        <v>0</v>
      </c>
      <c r="O1155" t="str">
        <f t="shared" ca="1" si="214"/>
        <v>D:z</v>
      </c>
      <c r="P1155" t="str">
        <f t="shared" ca="1" si="215"/>
        <v>D7:z7</v>
      </c>
    </row>
    <row r="1156" spans="1:16">
      <c r="A1156" t="str">
        <f t="shared" si="204"/>
        <v>11</v>
      </c>
      <c r="B1156" t="str">
        <f t="shared" ca="1" si="205"/>
        <v>W</v>
      </c>
      <c r="C1156" t="str">
        <f t="shared" si="206"/>
        <v>SIMPL-13N-T</v>
      </c>
      <c r="D1156" t="s">
        <v>6359</v>
      </c>
      <c r="E1156">
        <f t="shared" ca="1" si="207"/>
        <v>0</v>
      </c>
      <c r="H1156" t="str">
        <f t="shared" ca="1" si="208"/>
        <v>'Simpl. all tex-DT PLYWOOD'!</v>
      </c>
      <c r="I1156" t="str">
        <f t="shared" ca="1" si="209"/>
        <v>'Simpl. all tex-DT PLYWOOD'!</v>
      </c>
      <c r="J1156">
        <f t="shared" ca="1" si="210"/>
        <v>0</v>
      </c>
      <c r="K1156">
        <f t="shared" ca="1" si="211"/>
        <v>0</v>
      </c>
      <c r="L1156">
        <f t="shared" ca="1" si="212"/>
        <v>0</v>
      </c>
      <c r="M1156">
        <f t="shared" ca="1" si="213"/>
        <v>0</v>
      </c>
      <c r="O1156" t="str">
        <f t="shared" ca="1" si="214"/>
        <v>D:z</v>
      </c>
      <c r="P1156" t="str">
        <f t="shared" ca="1" si="215"/>
        <v>D7:z7</v>
      </c>
    </row>
    <row r="1157" spans="1:16">
      <c r="A1157" t="str">
        <f t="shared" si="204"/>
        <v>12</v>
      </c>
      <c r="B1157" t="str">
        <f t="shared" ca="1" si="205"/>
        <v>W</v>
      </c>
      <c r="C1157" t="str">
        <f t="shared" si="206"/>
        <v>SIMPL-13N-T</v>
      </c>
      <c r="D1157" t="s">
        <v>6360</v>
      </c>
      <c r="E1157">
        <f t="shared" ca="1" si="207"/>
        <v>0</v>
      </c>
      <c r="H1157" t="str">
        <f t="shared" ca="1" si="208"/>
        <v>'Simpl. all tex-DT PLYWOOD'!</v>
      </c>
      <c r="I1157" t="str">
        <f t="shared" ca="1" si="209"/>
        <v>'Simpl. all tex-DT PLYWOOD'!</v>
      </c>
      <c r="J1157">
        <f t="shared" ca="1" si="210"/>
        <v>0</v>
      </c>
      <c r="K1157">
        <f t="shared" ca="1" si="211"/>
        <v>0</v>
      </c>
      <c r="L1157">
        <f t="shared" ca="1" si="212"/>
        <v>0</v>
      </c>
      <c r="M1157">
        <f t="shared" ca="1" si="213"/>
        <v>0</v>
      </c>
      <c r="O1157" t="str">
        <f t="shared" ca="1" si="214"/>
        <v>D:z</v>
      </c>
      <c r="P1157" t="str">
        <f t="shared" ca="1" si="215"/>
        <v>D7:z7</v>
      </c>
    </row>
    <row r="1158" spans="1:16">
      <c r="A1158" t="str">
        <f t="shared" si="204"/>
        <v>13</v>
      </c>
      <c r="B1158" t="str">
        <f t="shared" ca="1" si="205"/>
        <v>W</v>
      </c>
      <c r="C1158" t="str">
        <f t="shared" si="206"/>
        <v>SIMPL-13N-T</v>
      </c>
      <c r="D1158" t="s">
        <v>6361</v>
      </c>
      <c r="E1158">
        <f t="shared" ca="1" si="207"/>
        <v>0</v>
      </c>
      <c r="H1158" t="str">
        <f t="shared" ca="1" si="208"/>
        <v>'Simpl. all tex-DT PLYWOOD'!</v>
      </c>
      <c r="I1158" t="str">
        <f t="shared" ca="1" si="209"/>
        <v>'Simpl. all tex-DT PLYWOOD'!</v>
      </c>
      <c r="J1158">
        <f t="shared" ca="1" si="210"/>
        <v>0</v>
      </c>
      <c r="K1158">
        <f t="shared" ca="1" si="211"/>
        <v>0</v>
      </c>
      <c r="L1158">
        <f t="shared" ca="1" si="212"/>
        <v>0</v>
      </c>
      <c r="M1158">
        <f t="shared" ca="1" si="213"/>
        <v>0</v>
      </c>
      <c r="O1158" t="str">
        <f t="shared" ca="1" si="214"/>
        <v>D:z</v>
      </c>
      <c r="P1158" t="str">
        <f t="shared" ca="1" si="215"/>
        <v>D7:z7</v>
      </c>
    </row>
    <row r="1159" spans="1:16">
      <c r="A1159" t="str">
        <f t="shared" si="204"/>
        <v>15</v>
      </c>
      <c r="B1159" t="str">
        <f t="shared" ca="1" si="205"/>
        <v>W</v>
      </c>
      <c r="C1159" t="str">
        <f t="shared" si="206"/>
        <v>SIMPL-13N-T</v>
      </c>
      <c r="D1159" t="s">
        <v>4728</v>
      </c>
      <c r="E1159">
        <f t="shared" ca="1" si="207"/>
        <v>0</v>
      </c>
      <c r="H1159" t="str">
        <f t="shared" ca="1" si="208"/>
        <v>'Simpl. all tex-DT PLYWOOD'!</v>
      </c>
      <c r="I1159" t="str">
        <f t="shared" ca="1" si="209"/>
        <v>'Simpl. all tex-DT PLYWOOD'!</v>
      </c>
      <c r="J1159">
        <f t="shared" ca="1" si="210"/>
        <v>0</v>
      </c>
      <c r="K1159">
        <f t="shared" ca="1" si="211"/>
        <v>0</v>
      </c>
      <c r="L1159">
        <f t="shared" ca="1" si="212"/>
        <v>0</v>
      </c>
      <c r="M1159">
        <f t="shared" ca="1" si="213"/>
        <v>0</v>
      </c>
      <c r="O1159" t="str">
        <f t="shared" ca="1" si="214"/>
        <v>D:z</v>
      </c>
      <c r="P1159" t="str">
        <f t="shared" ca="1" si="215"/>
        <v>D7:z7</v>
      </c>
    </row>
    <row r="1160" spans="1:16">
      <c r="A1160" t="str">
        <f t="shared" si="204"/>
        <v>01</v>
      </c>
      <c r="B1160" t="str">
        <f t="shared" ca="1" si="205"/>
        <v>W</v>
      </c>
      <c r="C1160" t="str">
        <f t="shared" si="206"/>
        <v>SIMPL-13O</v>
      </c>
      <c r="D1160" t="s">
        <v>2459</v>
      </c>
      <c r="E1160">
        <f t="shared" ca="1" si="207"/>
        <v>0</v>
      </c>
      <c r="H1160" t="str">
        <f t="shared" ca="1" si="208"/>
        <v>'Simpl. all tex-DT PLYWOOD'!</v>
      </c>
      <c r="I1160" t="str">
        <f t="shared" ca="1" si="209"/>
        <v>'Simpl. all tex-DT PLYWOOD'!</v>
      </c>
      <c r="J1160">
        <f t="shared" ca="1" si="210"/>
        <v>0</v>
      </c>
      <c r="K1160">
        <f t="shared" ca="1" si="211"/>
        <v>0</v>
      </c>
      <c r="L1160">
        <f t="shared" ca="1" si="212"/>
        <v>0</v>
      </c>
      <c r="M1160">
        <f t="shared" ca="1" si="213"/>
        <v>0</v>
      </c>
      <c r="O1160" t="str">
        <f t="shared" ca="1" si="214"/>
        <v>D:z</v>
      </c>
      <c r="P1160" t="str">
        <f t="shared" ca="1" si="215"/>
        <v>D7:z7</v>
      </c>
    </row>
    <row r="1161" spans="1:16">
      <c r="A1161" t="str">
        <f t="shared" si="204"/>
        <v>02</v>
      </c>
      <c r="B1161" t="str">
        <f t="shared" ca="1" si="205"/>
        <v>W</v>
      </c>
      <c r="C1161" t="str">
        <f t="shared" si="206"/>
        <v>SIMPL-13O</v>
      </c>
      <c r="D1161" t="s">
        <v>2460</v>
      </c>
      <c r="E1161">
        <f t="shared" ca="1" si="207"/>
        <v>0</v>
      </c>
      <c r="H1161" t="str">
        <f t="shared" ca="1" si="208"/>
        <v>'Simpl. all tex-DT PLYWOOD'!</v>
      </c>
      <c r="I1161" t="str">
        <f t="shared" ca="1" si="209"/>
        <v>'Simpl. all tex-DT PLYWOOD'!</v>
      </c>
      <c r="J1161">
        <f t="shared" ca="1" si="210"/>
        <v>0</v>
      </c>
      <c r="K1161">
        <f t="shared" ca="1" si="211"/>
        <v>0</v>
      </c>
      <c r="L1161">
        <f t="shared" ca="1" si="212"/>
        <v>0</v>
      </c>
      <c r="M1161">
        <f t="shared" ca="1" si="213"/>
        <v>0</v>
      </c>
      <c r="O1161" t="str">
        <f t="shared" ca="1" si="214"/>
        <v>D:z</v>
      </c>
      <c r="P1161" t="str">
        <f t="shared" ca="1" si="215"/>
        <v>D7:z7</v>
      </c>
    </row>
    <row r="1162" spans="1:16">
      <c r="A1162" t="str">
        <f t="shared" si="204"/>
        <v>03</v>
      </c>
      <c r="B1162" t="str">
        <f t="shared" ca="1" si="205"/>
        <v>W</v>
      </c>
      <c r="C1162" t="str">
        <f t="shared" si="206"/>
        <v>SIMPL-13O</v>
      </c>
      <c r="D1162" t="s">
        <v>2461</v>
      </c>
      <c r="E1162">
        <f t="shared" ca="1" si="207"/>
        <v>0</v>
      </c>
      <c r="H1162" t="str">
        <f t="shared" ca="1" si="208"/>
        <v>'Simpl. all tex-DT PLYWOOD'!</v>
      </c>
      <c r="I1162" t="str">
        <f t="shared" ca="1" si="209"/>
        <v>'Simpl. all tex-DT PLYWOOD'!</v>
      </c>
      <c r="J1162">
        <f t="shared" ca="1" si="210"/>
        <v>0</v>
      </c>
      <c r="K1162">
        <f t="shared" ca="1" si="211"/>
        <v>0</v>
      </c>
      <c r="L1162">
        <f t="shared" ca="1" si="212"/>
        <v>0</v>
      </c>
      <c r="M1162">
        <f t="shared" ca="1" si="213"/>
        <v>0</v>
      </c>
      <c r="O1162" t="str">
        <f t="shared" ca="1" si="214"/>
        <v>D:z</v>
      </c>
      <c r="P1162" t="str">
        <f t="shared" ca="1" si="215"/>
        <v>D7:z7</v>
      </c>
    </row>
    <row r="1163" spans="1:16">
      <c r="A1163" t="str">
        <f t="shared" si="204"/>
        <v>04</v>
      </c>
      <c r="B1163" t="str">
        <f t="shared" ca="1" si="205"/>
        <v>W</v>
      </c>
      <c r="C1163" t="str">
        <f t="shared" si="206"/>
        <v>SIMPL-13O</v>
      </c>
      <c r="D1163" t="s">
        <v>2462</v>
      </c>
      <c r="E1163">
        <f t="shared" ca="1" si="207"/>
        <v>0</v>
      </c>
      <c r="H1163" t="str">
        <f t="shared" ca="1" si="208"/>
        <v>'Simpl. all tex-DT PLYWOOD'!</v>
      </c>
      <c r="I1163" t="str">
        <f t="shared" ca="1" si="209"/>
        <v>'Simpl. all tex-DT PLYWOOD'!</v>
      </c>
      <c r="J1163">
        <f t="shared" ca="1" si="210"/>
        <v>0</v>
      </c>
      <c r="K1163">
        <f t="shared" ca="1" si="211"/>
        <v>0</v>
      </c>
      <c r="L1163">
        <f t="shared" ca="1" si="212"/>
        <v>0</v>
      </c>
      <c r="M1163">
        <f t="shared" ca="1" si="213"/>
        <v>0</v>
      </c>
      <c r="O1163" t="str">
        <f t="shared" ca="1" si="214"/>
        <v>D:z</v>
      </c>
      <c r="P1163" t="str">
        <f t="shared" ca="1" si="215"/>
        <v>D7:z7</v>
      </c>
    </row>
    <row r="1164" spans="1:16">
      <c r="A1164" t="str">
        <f t="shared" si="204"/>
        <v>05</v>
      </c>
      <c r="B1164" t="str">
        <f t="shared" ca="1" si="205"/>
        <v>W</v>
      </c>
      <c r="C1164" t="str">
        <f t="shared" si="206"/>
        <v>SIMPL-13O</v>
      </c>
      <c r="D1164" t="s">
        <v>2463</v>
      </c>
      <c r="E1164">
        <f t="shared" ca="1" si="207"/>
        <v>0</v>
      </c>
      <c r="H1164" t="str">
        <f t="shared" ca="1" si="208"/>
        <v>'Simpl. all tex-DT PLYWOOD'!</v>
      </c>
      <c r="I1164" t="str">
        <f t="shared" ca="1" si="209"/>
        <v>'Simpl. all tex-DT PLYWOOD'!</v>
      </c>
      <c r="J1164">
        <f t="shared" ca="1" si="210"/>
        <v>0</v>
      </c>
      <c r="K1164">
        <f t="shared" ca="1" si="211"/>
        <v>0</v>
      </c>
      <c r="L1164">
        <f t="shared" ca="1" si="212"/>
        <v>0</v>
      </c>
      <c r="M1164">
        <f t="shared" ca="1" si="213"/>
        <v>0</v>
      </c>
      <c r="O1164" t="str">
        <f t="shared" ca="1" si="214"/>
        <v>D:z</v>
      </c>
      <c r="P1164" t="str">
        <f t="shared" ca="1" si="215"/>
        <v>D7:z7</v>
      </c>
    </row>
    <row r="1165" spans="1:16">
      <c r="A1165" t="str">
        <f t="shared" si="204"/>
        <v>06</v>
      </c>
      <c r="B1165" t="str">
        <f t="shared" ca="1" si="205"/>
        <v>W</v>
      </c>
      <c r="C1165" t="str">
        <f t="shared" si="206"/>
        <v>SIMPL-13O</v>
      </c>
      <c r="D1165" t="s">
        <v>2464</v>
      </c>
      <c r="E1165">
        <f t="shared" ca="1" si="207"/>
        <v>0</v>
      </c>
      <c r="H1165" t="str">
        <f t="shared" ca="1" si="208"/>
        <v>'Simpl. all tex-DT PLYWOOD'!</v>
      </c>
      <c r="I1165" t="str">
        <f t="shared" ca="1" si="209"/>
        <v>'Simpl. all tex-DT PLYWOOD'!</v>
      </c>
      <c r="J1165">
        <f t="shared" ca="1" si="210"/>
        <v>0</v>
      </c>
      <c r="K1165">
        <f t="shared" ca="1" si="211"/>
        <v>0</v>
      </c>
      <c r="L1165">
        <f t="shared" ca="1" si="212"/>
        <v>0</v>
      </c>
      <c r="M1165">
        <f t="shared" ca="1" si="213"/>
        <v>0</v>
      </c>
      <c r="O1165" t="str">
        <f t="shared" ca="1" si="214"/>
        <v>D:z</v>
      </c>
      <c r="P1165" t="str">
        <f t="shared" ca="1" si="215"/>
        <v>D7:z7</v>
      </c>
    </row>
    <row r="1166" spans="1:16">
      <c r="A1166" t="str">
        <f t="shared" si="204"/>
        <v>07</v>
      </c>
      <c r="B1166" t="str">
        <f t="shared" ca="1" si="205"/>
        <v>W</v>
      </c>
      <c r="C1166" t="str">
        <f t="shared" si="206"/>
        <v>SIMPL-13O</v>
      </c>
      <c r="D1166" t="s">
        <v>2465</v>
      </c>
      <c r="E1166">
        <f t="shared" ca="1" si="207"/>
        <v>0</v>
      </c>
      <c r="H1166" t="str">
        <f t="shared" ca="1" si="208"/>
        <v>'Simpl. all tex-DT PLYWOOD'!</v>
      </c>
      <c r="I1166" t="str">
        <f t="shared" ca="1" si="209"/>
        <v>'Simpl. all tex-DT PLYWOOD'!</v>
      </c>
      <c r="J1166">
        <f t="shared" ca="1" si="210"/>
        <v>0</v>
      </c>
      <c r="K1166">
        <f t="shared" ca="1" si="211"/>
        <v>0</v>
      </c>
      <c r="L1166">
        <f t="shared" ca="1" si="212"/>
        <v>0</v>
      </c>
      <c r="M1166">
        <f t="shared" ca="1" si="213"/>
        <v>0</v>
      </c>
      <c r="O1166" t="str">
        <f t="shared" ca="1" si="214"/>
        <v>D:z</v>
      </c>
      <c r="P1166" t="str">
        <f t="shared" ca="1" si="215"/>
        <v>D7:z7</v>
      </c>
    </row>
    <row r="1167" spans="1:16">
      <c r="A1167" t="str">
        <f t="shared" ref="A1167:A1230" si="216">MID(D1167,LEN(C1167)+2,LEN(D1167)-LEN(C1167))</f>
        <v>08</v>
      </c>
      <c r="B1167" t="str">
        <f t="shared" ref="B1167:B1230" ca="1" si="217">VLOOKUP(H1167,$A$1:$K$4,11,FALSE)</f>
        <v>W</v>
      </c>
      <c r="C1167" t="str">
        <f t="shared" ref="C1167:C1230" si="218">IF(RIGHT(LEFT(D1167,LEN(D1167)-3),1)="-",LEFT(D1167,LEN(D1167)-4),LEFT(D1167,LEN(D1167)-3))</f>
        <v>SIMPL-13O</v>
      </c>
      <c r="D1167" t="s">
        <v>2466</v>
      </c>
      <c r="E1167">
        <f t="shared" ref="E1167:E1230" ca="1" si="219">IFERROR(VLOOKUP(C1167,INDIRECT($H1167&amp;$O1167),MATCH($A1167,INDIRECT($H1167&amp;$P1167),0),FALSE),0)</f>
        <v>0</v>
      </c>
      <c r="H1167" t="str">
        <f t="shared" ref="H1167:H1230" ca="1" si="220">IF(I1167&lt;&gt;0,I1167,IF(J1167&lt;&gt;0,J1167,IF(K1167&lt;&gt;0,K1167,IF(L1167&lt;&gt;0,L1167,IF(M1167&lt;&gt;0,M1167,N1167)))))</f>
        <v>'Simpl. all tex-DT PLYWOOD'!</v>
      </c>
      <c r="I1167" t="str">
        <f t="shared" ref="I1167:I1230" ca="1" si="221">IF(IFERROR(VLOOKUP(C1167,INDIRECT($G$7&amp;"D:D"),1,FALSE),0)&lt;&gt;0,I$13,0)</f>
        <v>'Simpl. all tex-DT PLYWOOD'!</v>
      </c>
      <c r="J1167">
        <f t="shared" ref="J1167:J1230" ca="1" si="222">IF(IFERROR(VLOOKUP(C1167,INDIRECT($G$8&amp;"D:D"),1,FALSE),0)&lt;&gt;0,J$13,0)</f>
        <v>0</v>
      </c>
      <c r="K1167">
        <f t="shared" ref="K1167:K1230" ca="1" si="223">IF(IFERROR(VLOOKUP($C1167,INDIRECT($G$9&amp;"d:d"),1,FALSE),0)&lt;&gt;0,K$13,0)</f>
        <v>0</v>
      </c>
      <c r="L1167">
        <f t="shared" ref="L1167:L1230" ca="1" si="224">IF(IFERROR(VLOOKUP($C1167,INDIRECT($G$10&amp;"d:d"),1,FALSE),0)&lt;&gt;0,L$13,0)</f>
        <v>0</v>
      </c>
      <c r="M1167">
        <f t="shared" ref="M1167:M1230" ca="1" si="225">IF(IFERROR(VLOOKUP($C1167,INDIRECT($G$11&amp;"d:d"),1,FALSE),0)&lt;&gt;0,M$13,0)</f>
        <v>0</v>
      </c>
      <c r="O1167" t="str">
        <f t="shared" ref="O1167:O1230" ca="1" si="226">VLOOKUP($H1167,$G$7:$I$11,2,FALSE)</f>
        <v>D:z</v>
      </c>
      <c r="P1167" t="str">
        <f t="shared" ref="P1167:P1230" ca="1" si="227">VLOOKUP($H1167,$G$7:$I$11,3,FALSE)</f>
        <v>D7:z7</v>
      </c>
    </row>
    <row r="1168" spans="1:16">
      <c r="A1168" t="str">
        <f t="shared" si="216"/>
        <v>09</v>
      </c>
      <c r="B1168" t="str">
        <f t="shared" ca="1" si="217"/>
        <v>W</v>
      </c>
      <c r="C1168" t="str">
        <f t="shared" si="218"/>
        <v>SIMPL-13O</v>
      </c>
      <c r="D1168" t="s">
        <v>2467</v>
      </c>
      <c r="E1168">
        <f t="shared" ca="1" si="219"/>
        <v>0</v>
      </c>
      <c r="H1168" t="str">
        <f t="shared" ca="1" si="220"/>
        <v>'Simpl. all tex-DT PLYWOOD'!</v>
      </c>
      <c r="I1168" t="str">
        <f t="shared" ca="1" si="221"/>
        <v>'Simpl. all tex-DT PLYWOOD'!</v>
      </c>
      <c r="J1168">
        <f t="shared" ca="1" si="222"/>
        <v>0</v>
      </c>
      <c r="K1168">
        <f t="shared" ca="1" si="223"/>
        <v>0</v>
      </c>
      <c r="L1168">
        <f t="shared" ca="1" si="224"/>
        <v>0</v>
      </c>
      <c r="M1168">
        <f t="shared" ca="1" si="225"/>
        <v>0</v>
      </c>
      <c r="O1168" t="str">
        <f t="shared" ca="1" si="226"/>
        <v>D:z</v>
      </c>
      <c r="P1168" t="str">
        <f t="shared" ca="1" si="227"/>
        <v>D7:z7</v>
      </c>
    </row>
    <row r="1169" spans="1:16">
      <c r="A1169" t="str">
        <f t="shared" si="216"/>
        <v>10</v>
      </c>
      <c r="B1169" t="str">
        <f t="shared" ca="1" si="217"/>
        <v>W</v>
      </c>
      <c r="C1169" t="str">
        <f t="shared" si="218"/>
        <v>SIMPL-13O</v>
      </c>
      <c r="D1169" t="s">
        <v>2468</v>
      </c>
      <c r="E1169">
        <f t="shared" ca="1" si="219"/>
        <v>0</v>
      </c>
      <c r="H1169" t="str">
        <f t="shared" ca="1" si="220"/>
        <v>'Simpl. all tex-DT PLYWOOD'!</v>
      </c>
      <c r="I1169" t="str">
        <f t="shared" ca="1" si="221"/>
        <v>'Simpl. all tex-DT PLYWOOD'!</v>
      </c>
      <c r="J1169">
        <f t="shared" ca="1" si="222"/>
        <v>0</v>
      </c>
      <c r="K1169">
        <f t="shared" ca="1" si="223"/>
        <v>0</v>
      </c>
      <c r="L1169">
        <f t="shared" ca="1" si="224"/>
        <v>0</v>
      </c>
      <c r="M1169">
        <f t="shared" ca="1" si="225"/>
        <v>0</v>
      </c>
      <c r="O1169" t="str">
        <f t="shared" ca="1" si="226"/>
        <v>D:z</v>
      </c>
      <c r="P1169" t="str">
        <f t="shared" ca="1" si="227"/>
        <v>D7:z7</v>
      </c>
    </row>
    <row r="1170" spans="1:16">
      <c r="A1170" t="str">
        <f t="shared" si="216"/>
        <v>100</v>
      </c>
      <c r="B1170" t="str">
        <f t="shared" ca="1" si="217"/>
        <v>W</v>
      </c>
      <c r="C1170" t="str">
        <f t="shared" si="218"/>
        <v>SIMPL-13O</v>
      </c>
      <c r="D1170" t="s">
        <v>2472</v>
      </c>
      <c r="E1170">
        <f t="shared" ca="1" si="219"/>
        <v>0</v>
      </c>
      <c r="H1170" t="str">
        <f t="shared" ca="1" si="220"/>
        <v>'Simpl. all tex-DT PLYWOOD'!</v>
      </c>
      <c r="I1170" t="str">
        <f t="shared" ca="1" si="221"/>
        <v>'Simpl. all tex-DT PLYWOOD'!</v>
      </c>
      <c r="J1170">
        <f t="shared" ca="1" si="222"/>
        <v>0</v>
      </c>
      <c r="K1170">
        <f t="shared" ca="1" si="223"/>
        <v>0</v>
      </c>
      <c r="L1170">
        <f t="shared" ca="1" si="224"/>
        <v>0</v>
      </c>
      <c r="M1170">
        <f t="shared" ca="1" si="225"/>
        <v>0</v>
      </c>
      <c r="O1170" t="str">
        <f t="shared" ca="1" si="226"/>
        <v>D:z</v>
      </c>
      <c r="P1170" t="str">
        <f t="shared" ca="1" si="227"/>
        <v>D7:z7</v>
      </c>
    </row>
    <row r="1171" spans="1:16">
      <c r="A1171" t="str">
        <f t="shared" si="216"/>
        <v>11</v>
      </c>
      <c r="B1171" t="str">
        <f t="shared" ca="1" si="217"/>
        <v>W</v>
      </c>
      <c r="C1171" t="str">
        <f t="shared" si="218"/>
        <v>SIMPL-13O</v>
      </c>
      <c r="D1171" t="s">
        <v>2469</v>
      </c>
      <c r="E1171">
        <f t="shared" ca="1" si="219"/>
        <v>0</v>
      </c>
      <c r="H1171" t="str">
        <f t="shared" ca="1" si="220"/>
        <v>'Simpl. all tex-DT PLYWOOD'!</v>
      </c>
      <c r="I1171" t="str">
        <f t="shared" ca="1" si="221"/>
        <v>'Simpl. all tex-DT PLYWOOD'!</v>
      </c>
      <c r="J1171">
        <f t="shared" ca="1" si="222"/>
        <v>0</v>
      </c>
      <c r="K1171">
        <f t="shared" ca="1" si="223"/>
        <v>0</v>
      </c>
      <c r="L1171">
        <f t="shared" ca="1" si="224"/>
        <v>0</v>
      </c>
      <c r="M1171">
        <f t="shared" ca="1" si="225"/>
        <v>0</v>
      </c>
      <c r="O1171" t="str">
        <f t="shared" ca="1" si="226"/>
        <v>D:z</v>
      </c>
      <c r="P1171" t="str">
        <f t="shared" ca="1" si="227"/>
        <v>D7:z7</v>
      </c>
    </row>
    <row r="1172" spans="1:16">
      <c r="A1172" t="str">
        <f t="shared" si="216"/>
        <v>12</v>
      </c>
      <c r="B1172" t="str">
        <f t="shared" ca="1" si="217"/>
        <v>W</v>
      </c>
      <c r="C1172" t="str">
        <f t="shared" si="218"/>
        <v>SIMPL-13O</v>
      </c>
      <c r="D1172" t="s">
        <v>2470</v>
      </c>
      <c r="E1172">
        <f t="shared" ca="1" si="219"/>
        <v>0</v>
      </c>
      <c r="H1172" t="str">
        <f t="shared" ca="1" si="220"/>
        <v>'Simpl. all tex-DT PLYWOOD'!</v>
      </c>
      <c r="I1172" t="str">
        <f t="shared" ca="1" si="221"/>
        <v>'Simpl. all tex-DT PLYWOOD'!</v>
      </c>
      <c r="J1172">
        <f t="shared" ca="1" si="222"/>
        <v>0</v>
      </c>
      <c r="K1172">
        <f t="shared" ca="1" si="223"/>
        <v>0</v>
      </c>
      <c r="L1172">
        <f t="shared" ca="1" si="224"/>
        <v>0</v>
      </c>
      <c r="M1172">
        <f t="shared" ca="1" si="225"/>
        <v>0</v>
      </c>
      <c r="O1172" t="str">
        <f t="shared" ca="1" si="226"/>
        <v>D:z</v>
      </c>
      <c r="P1172" t="str">
        <f t="shared" ca="1" si="227"/>
        <v>D7:z7</v>
      </c>
    </row>
    <row r="1173" spans="1:16">
      <c r="A1173" t="str">
        <f t="shared" si="216"/>
        <v>13</v>
      </c>
      <c r="B1173" t="str">
        <f t="shared" ca="1" si="217"/>
        <v>W</v>
      </c>
      <c r="C1173" t="str">
        <f t="shared" si="218"/>
        <v>SIMPL-13O</v>
      </c>
      <c r="D1173" t="s">
        <v>2471</v>
      </c>
      <c r="E1173">
        <f t="shared" ca="1" si="219"/>
        <v>0</v>
      </c>
      <c r="H1173" t="str">
        <f t="shared" ca="1" si="220"/>
        <v>'Simpl. all tex-DT PLYWOOD'!</v>
      </c>
      <c r="I1173" t="str">
        <f t="shared" ca="1" si="221"/>
        <v>'Simpl. all tex-DT PLYWOOD'!</v>
      </c>
      <c r="J1173">
        <f t="shared" ca="1" si="222"/>
        <v>0</v>
      </c>
      <c r="K1173">
        <f t="shared" ca="1" si="223"/>
        <v>0</v>
      </c>
      <c r="L1173">
        <f t="shared" ca="1" si="224"/>
        <v>0</v>
      </c>
      <c r="M1173">
        <f t="shared" ca="1" si="225"/>
        <v>0</v>
      </c>
      <c r="O1173" t="str">
        <f t="shared" ca="1" si="226"/>
        <v>D:z</v>
      </c>
      <c r="P1173" t="str">
        <f t="shared" ca="1" si="227"/>
        <v>D7:z7</v>
      </c>
    </row>
    <row r="1174" spans="1:16">
      <c r="A1174" t="str">
        <f t="shared" si="216"/>
        <v>15</v>
      </c>
      <c r="B1174" t="str">
        <f t="shared" ca="1" si="217"/>
        <v>W</v>
      </c>
      <c r="C1174" t="str">
        <f t="shared" si="218"/>
        <v>SIMPL-13O</v>
      </c>
      <c r="D1174" t="s">
        <v>4956</v>
      </c>
      <c r="E1174">
        <f t="shared" ca="1" si="219"/>
        <v>0</v>
      </c>
      <c r="H1174" t="str">
        <f t="shared" ca="1" si="220"/>
        <v>'Simpl. all tex-DT PLYWOOD'!</v>
      </c>
      <c r="I1174" t="str">
        <f t="shared" ca="1" si="221"/>
        <v>'Simpl. all tex-DT PLYWOOD'!</v>
      </c>
      <c r="J1174">
        <f t="shared" ca="1" si="222"/>
        <v>0</v>
      </c>
      <c r="K1174">
        <f t="shared" ca="1" si="223"/>
        <v>0</v>
      </c>
      <c r="L1174">
        <f t="shared" ca="1" si="224"/>
        <v>0</v>
      </c>
      <c r="M1174">
        <f t="shared" ca="1" si="225"/>
        <v>0</v>
      </c>
      <c r="O1174" t="str">
        <f t="shared" ca="1" si="226"/>
        <v>D:z</v>
      </c>
      <c r="P1174" t="str">
        <f t="shared" ca="1" si="227"/>
        <v>D7:z7</v>
      </c>
    </row>
    <row r="1175" spans="1:16">
      <c r="A1175" t="str">
        <f t="shared" si="216"/>
        <v>01</v>
      </c>
      <c r="B1175" t="str">
        <f t="shared" ca="1" si="217"/>
        <v>W</v>
      </c>
      <c r="C1175" t="str">
        <f t="shared" si="218"/>
        <v>SIMPL-13O-C</v>
      </c>
      <c r="D1175" t="s">
        <v>6139</v>
      </c>
      <c r="E1175">
        <f t="shared" ca="1" si="219"/>
        <v>0</v>
      </c>
      <c r="H1175" t="str">
        <f t="shared" ca="1" si="220"/>
        <v>'(more) Simpl. Textures PLYWOOD'!</v>
      </c>
      <c r="I1175">
        <f t="shared" ca="1" si="221"/>
        <v>0</v>
      </c>
      <c r="J1175" t="str">
        <f t="shared" ca="1" si="222"/>
        <v>'(more) Simpl. Textures PLYWOOD'!</v>
      </c>
      <c r="K1175">
        <f t="shared" ca="1" si="223"/>
        <v>0</v>
      </c>
      <c r="L1175">
        <f t="shared" ca="1" si="224"/>
        <v>0</v>
      </c>
      <c r="M1175">
        <f t="shared" ca="1" si="225"/>
        <v>0</v>
      </c>
      <c r="O1175" t="str">
        <f t="shared" ca="1" si="226"/>
        <v>D:N</v>
      </c>
      <c r="P1175" t="str">
        <f t="shared" ca="1" si="227"/>
        <v>D7:N7</v>
      </c>
    </row>
    <row r="1176" spans="1:16">
      <c r="A1176" t="str">
        <f t="shared" si="216"/>
        <v>16</v>
      </c>
      <c r="B1176" t="str">
        <f t="shared" ca="1" si="217"/>
        <v>W</v>
      </c>
      <c r="C1176" t="str">
        <f t="shared" si="218"/>
        <v>SIMPL-13O-N-NT</v>
      </c>
      <c r="D1176" t="s">
        <v>5657</v>
      </c>
      <c r="E1176">
        <f t="shared" ca="1" si="219"/>
        <v>0</v>
      </c>
      <c r="H1176" t="str">
        <f t="shared" ca="1" si="220"/>
        <v>'(more) Simpl. Textures PLYWOOD'!</v>
      </c>
      <c r="I1176">
        <f t="shared" ca="1" si="221"/>
        <v>0</v>
      </c>
      <c r="J1176" t="str">
        <f t="shared" ca="1" si="222"/>
        <v>'(more) Simpl. Textures PLYWOOD'!</v>
      </c>
      <c r="K1176">
        <f t="shared" ca="1" si="223"/>
        <v>0</v>
      </c>
      <c r="L1176">
        <f t="shared" ca="1" si="224"/>
        <v>0</v>
      </c>
      <c r="M1176">
        <f t="shared" ca="1" si="225"/>
        <v>0</v>
      </c>
      <c r="O1176" t="str">
        <f t="shared" ca="1" si="226"/>
        <v>D:N</v>
      </c>
      <c r="P1176" t="str">
        <f t="shared" ca="1" si="227"/>
        <v>D7:N7</v>
      </c>
    </row>
    <row r="1177" spans="1:16">
      <c r="A1177" t="str">
        <f t="shared" si="216"/>
        <v>16</v>
      </c>
      <c r="B1177" t="str">
        <f t="shared" ca="1" si="217"/>
        <v>W</v>
      </c>
      <c r="C1177" t="str">
        <f t="shared" si="218"/>
        <v>SIMPL-13O-N-T</v>
      </c>
      <c r="D1177" t="s">
        <v>5817</v>
      </c>
      <c r="E1177">
        <f t="shared" ca="1" si="219"/>
        <v>0</v>
      </c>
      <c r="H1177" t="str">
        <f t="shared" ca="1" si="220"/>
        <v>'(more) Simpl. Textures PLYWOOD'!</v>
      </c>
      <c r="I1177">
        <f t="shared" ca="1" si="221"/>
        <v>0</v>
      </c>
      <c r="J1177" t="str">
        <f t="shared" ca="1" si="222"/>
        <v>'(more) Simpl. Textures PLYWOOD'!</v>
      </c>
      <c r="K1177">
        <f t="shared" ca="1" si="223"/>
        <v>0</v>
      </c>
      <c r="L1177">
        <f t="shared" ca="1" si="224"/>
        <v>0</v>
      </c>
      <c r="M1177">
        <f t="shared" ca="1" si="225"/>
        <v>0</v>
      </c>
      <c r="O1177" t="str">
        <f t="shared" ca="1" si="226"/>
        <v>D:N</v>
      </c>
      <c r="P1177" t="str">
        <f t="shared" ca="1" si="227"/>
        <v>D7:N7</v>
      </c>
    </row>
    <row r="1178" spans="1:16">
      <c r="A1178" t="str">
        <f t="shared" si="216"/>
        <v>01</v>
      </c>
      <c r="B1178" t="str">
        <f t="shared" ca="1" si="217"/>
        <v>W</v>
      </c>
      <c r="C1178" t="str">
        <f t="shared" si="218"/>
        <v>SIMPL-13O-T</v>
      </c>
      <c r="D1178" t="s">
        <v>6362</v>
      </c>
      <c r="E1178">
        <f t="shared" ca="1" si="219"/>
        <v>0</v>
      </c>
      <c r="H1178" t="str">
        <f t="shared" ca="1" si="220"/>
        <v>'Simpl. all tex-DT PLYWOOD'!</v>
      </c>
      <c r="I1178" t="str">
        <f t="shared" ca="1" si="221"/>
        <v>'Simpl. all tex-DT PLYWOOD'!</v>
      </c>
      <c r="J1178">
        <f t="shared" ca="1" si="222"/>
        <v>0</v>
      </c>
      <c r="K1178">
        <f t="shared" ca="1" si="223"/>
        <v>0</v>
      </c>
      <c r="L1178">
        <f t="shared" ca="1" si="224"/>
        <v>0</v>
      </c>
      <c r="M1178">
        <f t="shared" ca="1" si="225"/>
        <v>0</v>
      </c>
      <c r="O1178" t="str">
        <f t="shared" ca="1" si="226"/>
        <v>D:z</v>
      </c>
      <c r="P1178" t="str">
        <f t="shared" ca="1" si="227"/>
        <v>D7:z7</v>
      </c>
    </row>
    <row r="1179" spans="1:16">
      <c r="A1179" t="str">
        <f t="shared" si="216"/>
        <v>02</v>
      </c>
      <c r="B1179" t="str">
        <f t="shared" ca="1" si="217"/>
        <v>W</v>
      </c>
      <c r="C1179" t="str">
        <f t="shared" si="218"/>
        <v>SIMPL-13O-T</v>
      </c>
      <c r="D1179" t="s">
        <v>6363</v>
      </c>
      <c r="E1179">
        <f t="shared" ca="1" si="219"/>
        <v>0</v>
      </c>
      <c r="H1179" t="str">
        <f t="shared" ca="1" si="220"/>
        <v>'Simpl. all tex-DT PLYWOOD'!</v>
      </c>
      <c r="I1179" t="str">
        <f t="shared" ca="1" si="221"/>
        <v>'Simpl. all tex-DT PLYWOOD'!</v>
      </c>
      <c r="J1179">
        <f t="shared" ca="1" si="222"/>
        <v>0</v>
      </c>
      <c r="K1179">
        <f t="shared" ca="1" si="223"/>
        <v>0</v>
      </c>
      <c r="L1179">
        <f t="shared" ca="1" si="224"/>
        <v>0</v>
      </c>
      <c r="M1179">
        <f t="shared" ca="1" si="225"/>
        <v>0</v>
      </c>
      <c r="O1179" t="str">
        <f t="shared" ca="1" si="226"/>
        <v>D:z</v>
      </c>
      <c r="P1179" t="str">
        <f t="shared" ca="1" si="227"/>
        <v>D7:z7</v>
      </c>
    </row>
    <row r="1180" spans="1:16">
      <c r="A1180" t="str">
        <f t="shared" si="216"/>
        <v>03</v>
      </c>
      <c r="B1180" t="str">
        <f t="shared" ca="1" si="217"/>
        <v>W</v>
      </c>
      <c r="C1180" t="str">
        <f t="shared" si="218"/>
        <v>SIMPL-13O-T</v>
      </c>
      <c r="D1180" t="s">
        <v>6364</v>
      </c>
      <c r="E1180">
        <f t="shared" ca="1" si="219"/>
        <v>0</v>
      </c>
      <c r="H1180" t="str">
        <f t="shared" ca="1" si="220"/>
        <v>'Simpl. all tex-DT PLYWOOD'!</v>
      </c>
      <c r="I1180" t="str">
        <f t="shared" ca="1" si="221"/>
        <v>'Simpl. all tex-DT PLYWOOD'!</v>
      </c>
      <c r="J1180">
        <f t="shared" ca="1" si="222"/>
        <v>0</v>
      </c>
      <c r="K1180">
        <f t="shared" ca="1" si="223"/>
        <v>0</v>
      </c>
      <c r="L1180">
        <f t="shared" ca="1" si="224"/>
        <v>0</v>
      </c>
      <c r="M1180">
        <f t="shared" ca="1" si="225"/>
        <v>0</v>
      </c>
      <c r="O1180" t="str">
        <f t="shared" ca="1" si="226"/>
        <v>D:z</v>
      </c>
      <c r="P1180" t="str">
        <f t="shared" ca="1" si="227"/>
        <v>D7:z7</v>
      </c>
    </row>
    <row r="1181" spans="1:16">
      <c r="A1181" t="str">
        <f t="shared" si="216"/>
        <v>04</v>
      </c>
      <c r="B1181" t="str">
        <f t="shared" ca="1" si="217"/>
        <v>W</v>
      </c>
      <c r="C1181" t="str">
        <f t="shared" si="218"/>
        <v>SIMPL-13O-T</v>
      </c>
      <c r="D1181" t="s">
        <v>6365</v>
      </c>
      <c r="E1181">
        <f t="shared" ca="1" si="219"/>
        <v>0</v>
      </c>
      <c r="H1181" t="str">
        <f t="shared" ca="1" si="220"/>
        <v>'Simpl. all tex-DT PLYWOOD'!</v>
      </c>
      <c r="I1181" t="str">
        <f t="shared" ca="1" si="221"/>
        <v>'Simpl. all tex-DT PLYWOOD'!</v>
      </c>
      <c r="J1181">
        <f t="shared" ca="1" si="222"/>
        <v>0</v>
      </c>
      <c r="K1181">
        <f t="shared" ca="1" si="223"/>
        <v>0</v>
      </c>
      <c r="L1181">
        <f t="shared" ca="1" si="224"/>
        <v>0</v>
      </c>
      <c r="M1181">
        <f t="shared" ca="1" si="225"/>
        <v>0</v>
      </c>
      <c r="O1181" t="str">
        <f t="shared" ca="1" si="226"/>
        <v>D:z</v>
      </c>
      <c r="P1181" t="str">
        <f t="shared" ca="1" si="227"/>
        <v>D7:z7</v>
      </c>
    </row>
    <row r="1182" spans="1:16">
      <c r="A1182" t="str">
        <f t="shared" si="216"/>
        <v>05</v>
      </c>
      <c r="B1182" t="str">
        <f t="shared" ca="1" si="217"/>
        <v>W</v>
      </c>
      <c r="C1182" t="str">
        <f t="shared" si="218"/>
        <v>SIMPL-13O-T</v>
      </c>
      <c r="D1182" t="s">
        <v>6366</v>
      </c>
      <c r="E1182">
        <f t="shared" ca="1" si="219"/>
        <v>0</v>
      </c>
      <c r="H1182" t="str">
        <f t="shared" ca="1" si="220"/>
        <v>'Simpl. all tex-DT PLYWOOD'!</v>
      </c>
      <c r="I1182" t="str">
        <f t="shared" ca="1" si="221"/>
        <v>'Simpl. all tex-DT PLYWOOD'!</v>
      </c>
      <c r="J1182">
        <f t="shared" ca="1" si="222"/>
        <v>0</v>
      </c>
      <c r="K1182">
        <f t="shared" ca="1" si="223"/>
        <v>0</v>
      </c>
      <c r="L1182">
        <f t="shared" ca="1" si="224"/>
        <v>0</v>
      </c>
      <c r="M1182">
        <f t="shared" ca="1" si="225"/>
        <v>0</v>
      </c>
      <c r="O1182" t="str">
        <f t="shared" ca="1" si="226"/>
        <v>D:z</v>
      </c>
      <c r="P1182" t="str">
        <f t="shared" ca="1" si="227"/>
        <v>D7:z7</v>
      </c>
    </row>
    <row r="1183" spans="1:16">
      <c r="A1183" t="str">
        <f t="shared" si="216"/>
        <v>06</v>
      </c>
      <c r="B1183" t="str">
        <f t="shared" ca="1" si="217"/>
        <v>W</v>
      </c>
      <c r="C1183" t="str">
        <f t="shared" si="218"/>
        <v>SIMPL-13O-T</v>
      </c>
      <c r="D1183" t="s">
        <v>6367</v>
      </c>
      <c r="E1183">
        <f t="shared" ca="1" si="219"/>
        <v>0</v>
      </c>
      <c r="H1183" t="str">
        <f t="shared" ca="1" si="220"/>
        <v>'Simpl. all tex-DT PLYWOOD'!</v>
      </c>
      <c r="I1183" t="str">
        <f t="shared" ca="1" si="221"/>
        <v>'Simpl. all tex-DT PLYWOOD'!</v>
      </c>
      <c r="J1183">
        <f t="shared" ca="1" si="222"/>
        <v>0</v>
      </c>
      <c r="K1183">
        <f t="shared" ca="1" si="223"/>
        <v>0</v>
      </c>
      <c r="L1183">
        <f t="shared" ca="1" si="224"/>
        <v>0</v>
      </c>
      <c r="M1183">
        <f t="shared" ca="1" si="225"/>
        <v>0</v>
      </c>
      <c r="O1183" t="str">
        <f t="shared" ca="1" si="226"/>
        <v>D:z</v>
      </c>
      <c r="P1183" t="str">
        <f t="shared" ca="1" si="227"/>
        <v>D7:z7</v>
      </c>
    </row>
    <row r="1184" spans="1:16">
      <c r="A1184" t="str">
        <f t="shared" si="216"/>
        <v>07</v>
      </c>
      <c r="B1184" t="str">
        <f t="shared" ca="1" si="217"/>
        <v>W</v>
      </c>
      <c r="C1184" t="str">
        <f t="shared" si="218"/>
        <v>SIMPL-13O-T</v>
      </c>
      <c r="D1184" t="s">
        <v>6368</v>
      </c>
      <c r="E1184">
        <f t="shared" ca="1" si="219"/>
        <v>0</v>
      </c>
      <c r="H1184" t="str">
        <f t="shared" ca="1" si="220"/>
        <v>'Simpl. all tex-DT PLYWOOD'!</v>
      </c>
      <c r="I1184" t="str">
        <f t="shared" ca="1" si="221"/>
        <v>'Simpl. all tex-DT PLYWOOD'!</v>
      </c>
      <c r="J1184">
        <f t="shared" ca="1" si="222"/>
        <v>0</v>
      </c>
      <c r="K1184">
        <f t="shared" ca="1" si="223"/>
        <v>0</v>
      </c>
      <c r="L1184">
        <f t="shared" ca="1" si="224"/>
        <v>0</v>
      </c>
      <c r="M1184">
        <f t="shared" ca="1" si="225"/>
        <v>0</v>
      </c>
      <c r="O1184" t="str">
        <f t="shared" ca="1" si="226"/>
        <v>D:z</v>
      </c>
      <c r="P1184" t="str">
        <f t="shared" ca="1" si="227"/>
        <v>D7:z7</v>
      </c>
    </row>
    <row r="1185" spans="1:16">
      <c r="A1185" t="str">
        <f t="shared" si="216"/>
        <v>08</v>
      </c>
      <c r="B1185" t="str">
        <f t="shared" ca="1" si="217"/>
        <v>W</v>
      </c>
      <c r="C1185" t="str">
        <f t="shared" si="218"/>
        <v>SIMPL-13O-T</v>
      </c>
      <c r="D1185" t="s">
        <v>6369</v>
      </c>
      <c r="E1185">
        <f t="shared" ca="1" si="219"/>
        <v>0</v>
      </c>
      <c r="H1185" t="str">
        <f t="shared" ca="1" si="220"/>
        <v>'Simpl. all tex-DT PLYWOOD'!</v>
      </c>
      <c r="I1185" t="str">
        <f t="shared" ca="1" si="221"/>
        <v>'Simpl. all tex-DT PLYWOOD'!</v>
      </c>
      <c r="J1185">
        <f t="shared" ca="1" si="222"/>
        <v>0</v>
      </c>
      <c r="K1185">
        <f t="shared" ca="1" si="223"/>
        <v>0</v>
      </c>
      <c r="L1185">
        <f t="shared" ca="1" si="224"/>
        <v>0</v>
      </c>
      <c r="M1185">
        <f t="shared" ca="1" si="225"/>
        <v>0</v>
      </c>
      <c r="O1185" t="str">
        <f t="shared" ca="1" si="226"/>
        <v>D:z</v>
      </c>
      <c r="P1185" t="str">
        <f t="shared" ca="1" si="227"/>
        <v>D7:z7</v>
      </c>
    </row>
    <row r="1186" spans="1:16">
      <c r="A1186" t="str">
        <f t="shared" si="216"/>
        <v>09</v>
      </c>
      <c r="B1186" t="str">
        <f t="shared" ca="1" si="217"/>
        <v>W</v>
      </c>
      <c r="C1186" t="str">
        <f t="shared" si="218"/>
        <v>SIMPL-13O-T</v>
      </c>
      <c r="D1186" t="s">
        <v>6370</v>
      </c>
      <c r="E1186">
        <f t="shared" ca="1" si="219"/>
        <v>0</v>
      </c>
      <c r="H1186" t="str">
        <f t="shared" ca="1" si="220"/>
        <v>'Simpl. all tex-DT PLYWOOD'!</v>
      </c>
      <c r="I1186" t="str">
        <f t="shared" ca="1" si="221"/>
        <v>'Simpl. all tex-DT PLYWOOD'!</v>
      </c>
      <c r="J1186">
        <f t="shared" ca="1" si="222"/>
        <v>0</v>
      </c>
      <c r="K1186">
        <f t="shared" ca="1" si="223"/>
        <v>0</v>
      </c>
      <c r="L1186">
        <f t="shared" ca="1" si="224"/>
        <v>0</v>
      </c>
      <c r="M1186">
        <f t="shared" ca="1" si="225"/>
        <v>0</v>
      </c>
      <c r="O1186" t="str">
        <f t="shared" ca="1" si="226"/>
        <v>D:z</v>
      </c>
      <c r="P1186" t="str">
        <f t="shared" ca="1" si="227"/>
        <v>D7:z7</v>
      </c>
    </row>
    <row r="1187" spans="1:16">
      <c r="A1187" t="str">
        <f t="shared" si="216"/>
        <v>10</v>
      </c>
      <c r="B1187" t="str">
        <f t="shared" ca="1" si="217"/>
        <v>W</v>
      </c>
      <c r="C1187" t="str">
        <f t="shared" si="218"/>
        <v>SIMPL-13O-T</v>
      </c>
      <c r="D1187" t="s">
        <v>6371</v>
      </c>
      <c r="E1187">
        <f t="shared" ca="1" si="219"/>
        <v>0</v>
      </c>
      <c r="H1187" t="str">
        <f t="shared" ca="1" si="220"/>
        <v>'Simpl. all tex-DT PLYWOOD'!</v>
      </c>
      <c r="I1187" t="str">
        <f t="shared" ca="1" si="221"/>
        <v>'Simpl. all tex-DT PLYWOOD'!</v>
      </c>
      <c r="J1187">
        <f t="shared" ca="1" si="222"/>
        <v>0</v>
      </c>
      <c r="K1187">
        <f t="shared" ca="1" si="223"/>
        <v>0</v>
      </c>
      <c r="L1187">
        <f t="shared" ca="1" si="224"/>
        <v>0</v>
      </c>
      <c r="M1187">
        <f t="shared" ca="1" si="225"/>
        <v>0</v>
      </c>
      <c r="O1187" t="str">
        <f t="shared" ca="1" si="226"/>
        <v>D:z</v>
      </c>
      <c r="P1187" t="str">
        <f t="shared" ca="1" si="227"/>
        <v>D7:z7</v>
      </c>
    </row>
    <row r="1188" spans="1:16">
      <c r="A1188" t="str">
        <f t="shared" si="216"/>
        <v>100</v>
      </c>
      <c r="B1188" t="str">
        <f t="shared" ca="1" si="217"/>
        <v>W</v>
      </c>
      <c r="C1188" t="str">
        <f t="shared" si="218"/>
        <v>SIMPL-13O-T</v>
      </c>
      <c r="D1188" t="s">
        <v>6999</v>
      </c>
      <c r="E1188">
        <f t="shared" ca="1" si="219"/>
        <v>0</v>
      </c>
      <c r="H1188" t="str">
        <f t="shared" ca="1" si="220"/>
        <v>'Simpl. all tex-DT PLYWOOD'!</v>
      </c>
      <c r="I1188" t="str">
        <f t="shared" ca="1" si="221"/>
        <v>'Simpl. all tex-DT PLYWOOD'!</v>
      </c>
      <c r="J1188">
        <f t="shared" ca="1" si="222"/>
        <v>0</v>
      </c>
      <c r="K1188">
        <f t="shared" ca="1" si="223"/>
        <v>0</v>
      </c>
      <c r="L1188">
        <f t="shared" ca="1" si="224"/>
        <v>0</v>
      </c>
      <c r="M1188">
        <f t="shared" ca="1" si="225"/>
        <v>0</v>
      </c>
      <c r="O1188" t="str">
        <f t="shared" ca="1" si="226"/>
        <v>D:z</v>
      </c>
      <c r="P1188" t="str">
        <f t="shared" ca="1" si="227"/>
        <v>D7:z7</v>
      </c>
    </row>
    <row r="1189" spans="1:16">
      <c r="A1189" t="str">
        <f t="shared" si="216"/>
        <v>11</v>
      </c>
      <c r="B1189" t="str">
        <f t="shared" ca="1" si="217"/>
        <v>W</v>
      </c>
      <c r="C1189" t="str">
        <f t="shared" si="218"/>
        <v>SIMPL-13O-T</v>
      </c>
      <c r="D1189" t="s">
        <v>6372</v>
      </c>
      <c r="E1189">
        <f t="shared" ca="1" si="219"/>
        <v>0</v>
      </c>
      <c r="H1189" t="str">
        <f t="shared" ca="1" si="220"/>
        <v>'Simpl. all tex-DT PLYWOOD'!</v>
      </c>
      <c r="I1189" t="str">
        <f t="shared" ca="1" si="221"/>
        <v>'Simpl. all tex-DT PLYWOOD'!</v>
      </c>
      <c r="J1189">
        <f t="shared" ca="1" si="222"/>
        <v>0</v>
      </c>
      <c r="K1189">
        <f t="shared" ca="1" si="223"/>
        <v>0</v>
      </c>
      <c r="L1189">
        <f t="shared" ca="1" si="224"/>
        <v>0</v>
      </c>
      <c r="M1189">
        <f t="shared" ca="1" si="225"/>
        <v>0</v>
      </c>
      <c r="O1189" t="str">
        <f t="shared" ca="1" si="226"/>
        <v>D:z</v>
      </c>
      <c r="P1189" t="str">
        <f t="shared" ca="1" si="227"/>
        <v>D7:z7</v>
      </c>
    </row>
    <row r="1190" spans="1:16">
      <c r="A1190" t="str">
        <f t="shared" si="216"/>
        <v>12</v>
      </c>
      <c r="B1190" t="str">
        <f t="shared" ca="1" si="217"/>
        <v>W</v>
      </c>
      <c r="C1190" t="str">
        <f t="shared" si="218"/>
        <v>SIMPL-13O-T</v>
      </c>
      <c r="D1190" t="s">
        <v>6373</v>
      </c>
      <c r="E1190">
        <f t="shared" ca="1" si="219"/>
        <v>0</v>
      </c>
      <c r="H1190" t="str">
        <f t="shared" ca="1" si="220"/>
        <v>'Simpl. all tex-DT PLYWOOD'!</v>
      </c>
      <c r="I1190" t="str">
        <f t="shared" ca="1" si="221"/>
        <v>'Simpl. all tex-DT PLYWOOD'!</v>
      </c>
      <c r="J1190">
        <f t="shared" ca="1" si="222"/>
        <v>0</v>
      </c>
      <c r="K1190">
        <f t="shared" ca="1" si="223"/>
        <v>0</v>
      </c>
      <c r="L1190">
        <f t="shared" ca="1" si="224"/>
        <v>0</v>
      </c>
      <c r="M1190">
        <f t="shared" ca="1" si="225"/>
        <v>0</v>
      </c>
      <c r="O1190" t="str">
        <f t="shared" ca="1" si="226"/>
        <v>D:z</v>
      </c>
      <c r="P1190" t="str">
        <f t="shared" ca="1" si="227"/>
        <v>D7:z7</v>
      </c>
    </row>
    <row r="1191" spans="1:16">
      <c r="A1191" t="str">
        <f t="shared" si="216"/>
        <v>13</v>
      </c>
      <c r="B1191" t="str">
        <f t="shared" ca="1" si="217"/>
        <v>W</v>
      </c>
      <c r="C1191" t="str">
        <f t="shared" si="218"/>
        <v>SIMPL-13O-T</v>
      </c>
      <c r="D1191" t="s">
        <v>6374</v>
      </c>
      <c r="E1191">
        <f t="shared" ca="1" si="219"/>
        <v>0</v>
      </c>
      <c r="H1191" t="str">
        <f t="shared" ca="1" si="220"/>
        <v>'Simpl. all tex-DT PLYWOOD'!</v>
      </c>
      <c r="I1191" t="str">
        <f t="shared" ca="1" si="221"/>
        <v>'Simpl. all tex-DT PLYWOOD'!</v>
      </c>
      <c r="J1191">
        <f t="shared" ca="1" si="222"/>
        <v>0</v>
      </c>
      <c r="K1191">
        <f t="shared" ca="1" si="223"/>
        <v>0</v>
      </c>
      <c r="L1191">
        <f t="shared" ca="1" si="224"/>
        <v>0</v>
      </c>
      <c r="M1191">
        <f t="shared" ca="1" si="225"/>
        <v>0</v>
      </c>
      <c r="O1191" t="str">
        <f t="shared" ca="1" si="226"/>
        <v>D:z</v>
      </c>
      <c r="P1191" t="str">
        <f t="shared" ca="1" si="227"/>
        <v>D7:z7</v>
      </c>
    </row>
    <row r="1192" spans="1:16">
      <c r="A1192" t="str">
        <f t="shared" si="216"/>
        <v>15</v>
      </c>
      <c r="B1192" t="str">
        <f t="shared" ca="1" si="217"/>
        <v>W</v>
      </c>
      <c r="C1192" t="str">
        <f t="shared" si="218"/>
        <v>SIMPL-13O-T</v>
      </c>
      <c r="D1192" t="s">
        <v>4729</v>
      </c>
      <c r="E1192">
        <f t="shared" ca="1" si="219"/>
        <v>0</v>
      </c>
      <c r="H1192" t="str">
        <f t="shared" ca="1" si="220"/>
        <v>'Simpl. all tex-DT PLYWOOD'!</v>
      </c>
      <c r="I1192" t="str">
        <f t="shared" ca="1" si="221"/>
        <v>'Simpl. all tex-DT PLYWOOD'!</v>
      </c>
      <c r="J1192">
        <f t="shared" ca="1" si="222"/>
        <v>0</v>
      </c>
      <c r="K1192">
        <f t="shared" ca="1" si="223"/>
        <v>0</v>
      </c>
      <c r="L1192">
        <f t="shared" ca="1" si="224"/>
        <v>0</v>
      </c>
      <c r="M1192">
        <f t="shared" ca="1" si="225"/>
        <v>0</v>
      </c>
      <c r="O1192" t="str">
        <f t="shared" ca="1" si="226"/>
        <v>D:z</v>
      </c>
      <c r="P1192" t="str">
        <f t="shared" ca="1" si="227"/>
        <v>D7:z7</v>
      </c>
    </row>
    <row r="1193" spans="1:16">
      <c r="A1193" t="str">
        <f t="shared" si="216"/>
        <v>01</v>
      </c>
      <c r="B1193" t="str">
        <f t="shared" ca="1" si="217"/>
        <v>W</v>
      </c>
      <c r="C1193" t="str">
        <f t="shared" si="218"/>
        <v>SIMPL-14A</v>
      </c>
      <c r="D1193" t="s">
        <v>6163</v>
      </c>
      <c r="E1193">
        <f t="shared" ca="1" si="219"/>
        <v>0</v>
      </c>
      <c r="H1193" t="str">
        <f t="shared" ca="1" si="220"/>
        <v>'Simpl. all tex-DT PLYWOOD'!</v>
      </c>
      <c r="I1193" t="str">
        <f t="shared" ca="1" si="221"/>
        <v>'Simpl. all tex-DT PLYWOOD'!</v>
      </c>
      <c r="J1193">
        <f t="shared" ca="1" si="222"/>
        <v>0</v>
      </c>
      <c r="K1193">
        <f t="shared" ca="1" si="223"/>
        <v>0</v>
      </c>
      <c r="L1193">
        <f t="shared" ca="1" si="224"/>
        <v>0</v>
      </c>
      <c r="M1193">
        <f t="shared" ca="1" si="225"/>
        <v>0</v>
      </c>
      <c r="O1193" t="str">
        <f t="shared" ca="1" si="226"/>
        <v>D:z</v>
      </c>
      <c r="P1193" t="str">
        <f t="shared" ca="1" si="227"/>
        <v>D7:z7</v>
      </c>
    </row>
    <row r="1194" spans="1:16">
      <c r="A1194" t="str">
        <f t="shared" si="216"/>
        <v>02</v>
      </c>
      <c r="B1194" t="str">
        <f t="shared" ca="1" si="217"/>
        <v>W</v>
      </c>
      <c r="C1194" t="str">
        <f t="shared" si="218"/>
        <v>SIMPL-14A</v>
      </c>
      <c r="D1194" t="s">
        <v>6229</v>
      </c>
      <c r="E1194">
        <f t="shared" ca="1" si="219"/>
        <v>0</v>
      </c>
      <c r="H1194" t="str">
        <f t="shared" ca="1" si="220"/>
        <v>'Simpl. all tex-DT PLYWOOD'!</v>
      </c>
      <c r="I1194" t="str">
        <f t="shared" ca="1" si="221"/>
        <v>'Simpl. all tex-DT PLYWOOD'!</v>
      </c>
      <c r="J1194">
        <f t="shared" ca="1" si="222"/>
        <v>0</v>
      </c>
      <c r="K1194">
        <f t="shared" ca="1" si="223"/>
        <v>0</v>
      </c>
      <c r="L1194">
        <f t="shared" ca="1" si="224"/>
        <v>0</v>
      </c>
      <c r="M1194">
        <f t="shared" ca="1" si="225"/>
        <v>0</v>
      </c>
      <c r="O1194" t="str">
        <f t="shared" ca="1" si="226"/>
        <v>D:z</v>
      </c>
      <c r="P1194" t="str">
        <f t="shared" ca="1" si="227"/>
        <v>D7:z7</v>
      </c>
    </row>
    <row r="1195" spans="1:16">
      <c r="A1195" t="str">
        <f t="shared" si="216"/>
        <v>03</v>
      </c>
      <c r="B1195" t="str">
        <f t="shared" ca="1" si="217"/>
        <v>W</v>
      </c>
      <c r="C1195" t="str">
        <f t="shared" si="218"/>
        <v>SIMPL-14A</v>
      </c>
      <c r="D1195" t="s">
        <v>6230</v>
      </c>
      <c r="E1195">
        <f t="shared" ca="1" si="219"/>
        <v>0</v>
      </c>
      <c r="H1195" t="str">
        <f t="shared" ca="1" si="220"/>
        <v>'Simpl. all tex-DT PLYWOOD'!</v>
      </c>
      <c r="I1195" t="str">
        <f t="shared" ca="1" si="221"/>
        <v>'Simpl. all tex-DT PLYWOOD'!</v>
      </c>
      <c r="J1195">
        <f t="shared" ca="1" si="222"/>
        <v>0</v>
      </c>
      <c r="K1195">
        <f t="shared" ca="1" si="223"/>
        <v>0</v>
      </c>
      <c r="L1195">
        <f t="shared" ca="1" si="224"/>
        <v>0</v>
      </c>
      <c r="M1195">
        <f t="shared" ca="1" si="225"/>
        <v>0</v>
      </c>
      <c r="O1195" t="str">
        <f t="shared" ca="1" si="226"/>
        <v>D:z</v>
      </c>
      <c r="P1195" t="str">
        <f t="shared" ca="1" si="227"/>
        <v>D7:z7</v>
      </c>
    </row>
    <row r="1196" spans="1:16">
      <c r="A1196" t="str">
        <f t="shared" si="216"/>
        <v>04</v>
      </c>
      <c r="B1196" t="str">
        <f t="shared" ca="1" si="217"/>
        <v>W</v>
      </c>
      <c r="C1196" t="str">
        <f t="shared" si="218"/>
        <v>SIMPL-14A</v>
      </c>
      <c r="D1196" t="s">
        <v>6217</v>
      </c>
      <c r="E1196">
        <f t="shared" ca="1" si="219"/>
        <v>0</v>
      </c>
      <c r="H1196" t="str">
        <f t="shared" ca="1" si="220"/>
        <v>'Simpl. all tex-DT PLYWOOD'!</v>
      </c>
      <c r="I1196" t="str">
        <f t="shared" ca="1" si="221"/>
        <v>'Simpl. all tex-DT PLYWOOD'!</v>
      </c>
      <c r="J1196">
        <f t="shared" ca="1" si="222"/>
        <v>0</v>
      </c>
      <c r="K1196">
        <f t="shared" ca="1" si="223"/>
        <v>0</v>
      </c>
      <c r="L1196">
        <f t="shared" ca="1" si="224"/>
        <v>0</v>
      </c>
      <c r="M1196">
        <f t="shared" ca="1" si="225"/>
        <v>0</v>
      </c>
      <c r="O1196" t="str">
        <f t="shared" ca="1" si="226"/>
        <v>D:z</v>
      </c>
      <c r="P1196" t="str">
        <f t="shared" ca="1" si="227"/>
        <v>D7:z7</v>
      </c>
    </row>
    <row r="1197" spans="1:16">
      <c r="A1197" t="str">
        <f t="shared" si="216"/>
        <v>05</v>
      </c>
      <c r="B1197" t="str">
        <f t="shared" ca="1" si="217"/>
        <v>W</v>
      </c>
      <c r="C1197" t="str">
        <f t="shared" si="218"/>
        <v>SIMPL-14A</v>
      </c>
      <c r="D1197" t="s">
        <v>6223</v>
      </c>
      <c r="E1197">
        <f t="shared" ca="1" si="219"/>
        <v>0</v>
      </c>
      <c r="H1197" t="str">
        <f t="shared" ca="1" si="220"/>
        <v>'Simpl. all tex-DT PLYWOOD'!</v>
      </c>
      <c r="I1197" t="str">
        <f t="shared" ca="1" si="221"/>
        <v>'Simpl. all tex-DT PLYWOOD'!</v>
      </c>
      <c r="J1197">
        <f t="shared" ca="1" si="222"/>
        <v>0</v>
      </c>
      <c r="K1197">
        <f t="shared" ca="1" si="223"/>
        <v>0</v>
      </c>
      <c r="L1197">
        <f t="shared" ca="1" si="224"/>
        <v>0</v>
      </c>
      <c r="M1197">
        <f t="shared" ca="1" si="225"/>
        <v>0</v>
      </c>
      <c r="O1197" t="str">
        <f t="shared" ca="1" si="226"/>
        <v>D:z</v>
      </c>
      <c r="P1197" t="str">
        <f t="shared" ca="1" si="227"/>
        <v>D7:z7</v>
      </c>
    </row>
    <row r="1198" spans="1:16">
      <c r="A1198" t="str">
        <f t="shared" si="216"/>
        <v>06</v>
      </c>
      <c r="B1198" t="str">
        <f t="shared" ca="1" si="217"/>
        <v>W</v>
      </c>
      <c r="C1198" t="str">
        <f t="shared" si="218"/>
        <v>SIMPL-14A</v>
      </c>
      <c r="D1198" t="s">
        <v>6231</v>
      </c>
      <c r="E1198">
        <f t="shared" ca="1" si="219"/>
        <v>0</v>
      </c>
      <c r="H1198" t="str">
        <f t="shared" ca="1" si="220"/>
        <v>'Simpl. all tex-DT PLYWOOD'!</v>
      </c>
      <c r="I1198" t="str">
        <f t="shared" ca="1" si="221"/>
        <v>'Simpl. all tex-DT PLYWOOD'!</v>
      </c>
      <c r="J1198">
        <f t="shared" ca="1" si="222"/>
        <v>0</v>
      </c>
      <c r="K1198">
        <f t="shared" ca="1" si="223"/>
        <v>0</v>
      </c>
      <c r="L1198">
        <f t="shared" ca="1" si="224"/>
        <v>0</v>
      </c>
      <c r="M1198">
        <f t="shared" ca="1" si="225"/>
        <v>0</v>
      </c>
      <c r="O1198" t="str">
        <f t="shared" ca="1" si="226"/>
        <v>D:z</v>
      </c>
      <c r="P1198" t="str">
        <f t="shared" ca="1" si="227"/>
        <v>D7:z7</v>
      </c>
    </row>
    <row r="1199" spans="1:16">
      <c r="A1199" t="str">
        <f t="shared" si="216"/>
        <v>07</v>
      </c>
      <c r="B1199" t="str">
        <f t="shared" ca="1" si="217"/>
        <v>W</v>
      </c>
      <c r="C1199" t="str">
        <f t="shared" si="218"/>
        <v>SIMPL-14A</v>
      </c>
      <c r="D1199" t="s">
        <v>6232</v>
      </c>
      <c r="E1199">
        <f t="shared" ca="1" si="219"/>
        <v>0</v>
      </c>
      <c r="H1199" t="str">
        <f t="shared" ca="1" si="220"/>
        <v>'Simpl. all tex-DT PLYWOOD'!</v>
      </c>
      <c r="I1199" t="str">
        <f t="shared" ca="1" si="221"/>
        <v>'Simpl. all tex-DT PLYWOOD'!</v>
      </c>
      <c r="J1199">
        <f t="shared" ca="1" si="222"/>
        <v>0</v>
      </c>
      <c r="K1199">
        <f t="shared" ca="1" si="223"/>
        <v>0</v>
      </c>
      <c r="L1199">
        <f t="shared" ca="1" si="224"/>
        <v>0</v>
      </c>
      <c r="M1199">
        <f t="shared" ca="1" si="225"/>
        <v>0</v>
      </c>
      <c r="O1199" t="str">
        <f t="shared" ca="1" si="226"/>
        <v>D:z</v>
      </c>
      <c r="P1199" t="str">
        <f t="shared" ca="1" si="227"/>
        <v>D7:z7</v>
      </c>
    </row>
    <row r="1200" spans="1:16">
      <c r="A1200" t="str">
        <f t="shared" si="216"/>
        <v>08</v>
      </c>
      <c r="B1200" t="str">
        <f t="shared" ca="1" si="217"/>
        <v>W</v>
      </c>
      <c r="C1200" t="str">
        <f t="shared" si="218"/>
        <v>SIMPL-14A</v>
      </c>
      <c r="D1200" t="s">
        <v>6233</v>
      </c>
      <c r="E1200">
        <f t="shared" ca="1" si="219"/>
        <v>0</v>
      </c>
      <c r="H1200" t="str">
        <f t="shared" ca="1" si="220"/>
        <v>'Simpl. all tex-DT PLYWOOD'!</v>
      </c>
      <c r="I1200" t="str">
        <f t="shared" ca="1" si="221"/>
        <v>'Simpl. all tex-DT PLYWOOD'!</v>
      </c>
      <c r="J1200">
        <f t="shared" ca="1" si="222"/>
        <v>0</v>
      </c>
      <c r="K1200">
        <f t="shared" ca="1" si="223"/>
        <v>0</v>
      </c>
      <c r="L1200">
        <f t="shared" ca="1" si="224"/>
        <v>0</v>
      </c>
      <c r="M1200">
        <f t="shared" ca="1" si="225"/>
        <v>0</v>
      </c>
      <c r="O1200" t="str">
        <f t="shared" ca="1" si="226"/>
        <v>D:z</v>
      </c>
      <c r="P1200" t="str">
        <f t="shared" ca="1" si="227"/>
        <v>D7:z7</v>
      </c>
    </row>
    <row r="1201" spans="1:16">
      <c r="A1201" t="str">
        <f t="shared" si="216"/>
        <v>09</v>
      </c>
      <c r="B1201" t="str">
        <f t="shared" ca="1" si="217"/>
        <v>W</v>
      </c>
      <c r="C1201" t="str">
        <f t="shared" si="218"/>
        <v>SIMPL-14A</v>
      </c>
      <c r="D1201" t="s">
        <v>6234</v>
      </c>
      <c r="E1201">
        <f t="shared" ca="1" si="219"/>
        <v>0</v>
      </c>
      <c r="H1201" t="str">
        <f t="shared" ca="1" si="220"/>
        <v>'Simpl. all tex-DT PLYWOOD'!</v>
      </c>
      <c r="I1201" t="str">
        <f t="shared" ca="1" si="221"/>
        <v>'Simpl. all tex-DT PLYWOOD'!</v>
      </c>
      <c r="J1201">
        <f t="shared" ca="1" si="222"/>
        <v>0</v>
      </c>
      <c r="K1201">
        <f t="shared" ca="1" si="223"/>
        <v>0</v>
      </c>
      <c r="L1201">
        <f t="shared" ca="1" si="224"/>
        <v>0</v>
      </c>
      <c r="M1201">
        <f t="shared" ca="1" si="225"/>
        <v>0</v>
      </c>
      <c r="O1201" t="str">
        <f t="shared" ca="1" si="226"/>
        <v>D:z</v>
      </c>
      <c r="P1201" t="str">
        <f t="shared" ca="1" si="227"/>
        <v>D7:z7</v>
      </c>
    </row>
    <row r="1202" spans="1:16">
      <c r="A1202" t="str">
        <f t="shared" si="216"/>
        <v>10</v>
      </c>
      <c r="B1202" t="str">
        <f t="shared" ca="1" si="217"/>
        <v>W</v>
      </c>
      <c r="C1202" t="str">
        <f t="shared" si="218"/>
        <v>SIMPL-14A</v>
      </c>
      <c r="D1202" t="s">
        <v>6235</v>
      </c>
      <c r="E1202">
        <f t="shared" ca="1" si="219"/>
        <v>0</v>
      </c>
      <c r="H1202" t="str">
        <f t="shared" ca="1" si="220"/>
        <v>'Simpl. all tex-DT PLYWOOD'!</v>
      </c>
      <c r="I1202" t="str">
        <f t="shared" ca="1" si="221"/>
        <v>'Simpl. all tex-DT PLYWOOD'!</v>
      </c>
      <c r="J1202">
        <f t="shared" ca="1" si="222"/>
        <v>0</v>
      </c>
      <c r="K1202">
        <f t="shared" ca="1" si="223"/>
        <v>0</v>
      </c>
      <c r="L1202">
        <f t="shared" ca="1" si="224"/>
        <v>0</v>
      </c>
      <c r="M1202">
        <f t="shared" ca="1" si="225"/>
        <v>0</v>
      </c>
      <c r="O1202" t="str">
        <f t="shared" ca="1" si="226"/>
        <v>D:z</v>
      </c>
      <c r="P1202" t="str">
        <f t="shared" ca="1" si="227"/>
        <v>D7:z7</v>
      </c>
    </row>
    <row r="1203" spans="1:16">
      <c r="A1203" t="str">
        <f t="shared" si="216"/>
        <v>100</v>
      </c>
      <c r="B1203" t="str">
        <f t="shared" ca="1" si="217"/>
        <v>W</v>
      </c>
      <c r="C1203" t="str">
        <f t="shared" si="218"/>
        <v>SIMPL-14A</v>
      </c>
      <c r="D1203" t="s">
        <v>6236</v>
      </c>
      <c r="E1203">
        <f t="shared" ca="1" si="219"/>
        <v>0</v>
      </c>
      <c r="H1203" t="str">
        <f t="shared" ca="1" si="220"/>
        <v>'Simpl. all tex-DT PLYWOOD'!</v>
      </c>
      <c r="I1203" t="str">
        <f t="shared" ca="1" si="221"/>
        <v>'Simpl. all tex-DT PLYWOOD'!</v>
      </c>
      <c r="J1203">
        <f t="shared" ca="1" si="222"/>
        <v>0</v>
      </c>
      <c r="K1203">
        <f t="shared" ca="1" si="223"/>
        <v>0</v>
      </c>
      <c r="L1203">
        <f t="shared" ca="1" si="224"/>
        <v>0</v>
      </c>
      <c r="M1203">
        <f t="shared" ca="1" si="225"/>
        <v>0</v>
      </c>
      <c r="O1203" t="str">
        <f t="shared" ca="1" si="226"/>
        <v>D:z</v>
      </c>
      <c r="P1203" t="str">
        <f t="shared" ca="1" si="227"/>
        <v>D7:z7</v>
      </c>
    </row>
    <row r="1204" spans="1:16">
      <c r="A1204" t="str">
        <f t="shared" si="216"/>
        <v>11</v>
      </c>
      <c r="B1204" t="str">
        <f t="shared" ca="1" si="217"/>
        <v>W</v>
      </c>
      <c r="C1204" t="str">
        <f t="shared" si="218"/>
        <v>SIMPL-14A</v>
      </c>
      <c r="D1204" t="s">
        <v>6237</v>
      </c>
      <c r="E1204">
        <f t="shared" ca="1" si="219"/>
        <v>0</v>
      </c>
      <c r="H1204" t="str">
        <f t="shared" ca="1" si="220"/>
        <v>'Simpl. all tex-DT PLYWOOD'!</v>
      </c>
      <c r="I1204" t="str">
        <f t="shared" ca="1" si="221"/>
        <v>'Simpl. all tex-DT PLYWOOD'!</v>
      </c>
      <c r="J1204">
        <f t="shared" ca="1" si="222"/>
        <v>0</v>
      </c>
      <c r="K1204">
        <f t="shared" ca="1" si="223"/>
        <v>0</v>
      </c>
      <c r="L1204">
        <f t="shared" ca="1" si="224"/>
        <v>0</v>
      </c>
      <c r="M1204">
        <f t="shared" ca="1" si="225"/>
        <v>0</v>
      </c>
      <c r="O1204" t="str">
        <f t="shared" ca="1" si="226"/>
        <v>D:z</v>
      </c>
      <c r="P1204" t="str">
        <f t="shared" ca="1" si="227"/>
        <v>D7:z7</v>
      </c>
    </row>
    <row r="1205" spans="1:16">
      <c r="A1205" t="str">
        <f t="shared" si="216"/>
        <v>12</v>
      </c>
      <c r="B1205" t="str">
        <f t="shared" ca="1" si="217"/>
        <v>W</v>
      </c>
      <c r="C1205" t="str">
        <f t="shared" si="218"/>
        <v>SIMPL-14A</v>
      </c>
      <c r="D1205" t="s">
        <v>6238</v>
      </c>
      <c r="E1205">
        <f t="shared" ca="1" si="219"/>
        <v>0</v>
      </c>
      <c r="H1205" t="str">
        <f t="shared" ca="1" si="220"/>
        <v>'Simpl. all tex-DT PLYWOOD'!</v>
      </c>
      <c r="I1205" t="str">
        <f t="shared" ca="1" si="221"/>
        <v>'Simpl. all tex-DT PLYWOOD'!</v>
      </c>
      <c r="J1205">
        <f t="shared" ca="1" si="222"/>
        <v>0</v>
      </c>
      <c r="K1205">
        <f t="shared" ca="1" si="223"/>
        <v>0</v>
      </c>
      <c r="L1205">
        <f t="shared" ca="1" si="224"/>
        <v>0</v>
      </c>
      <c r="M1205">
        <f t="shared" ca="1" si="225"/>
        <v>0</v>
      </c>
      <c r="O1205" t="str">
        <f t="shared" ca="1" si="226"/>
        <v>D:z</v>
      </c>
      <c r="P1205" t="str">
        <f t="shared" ca="1" si="227"/>
        <v>D7:z7</v>
      </c>
    </row>
    <row r="1206" spans="1:16">
      <c r="A1206" t="str">
        <f t="shared" si="216"/>
        <v>13</v>
      </c>
      <c r="B1206" t="str">
        <f t="shared" ca="1" si="217"/>
        <v>W</v>
      </c>
      <c r="C1206" t="str">
        <f t="shared" si="218"/>
        <v>SIMPL-14A</v>
      </c>
      <c r="D1206" t="s">
        <v>6239</v>
      </c>
      <c r="E1206">
        <f t="shared" ca="1" si="219"/>
        <v>0</v>
      </c>
      <c r="H1206" t="str">
        <f t="shared" ca="1" si="220"/>
        <v>'Simpl. all tex-DT PLYWOOD'!</v>
      </c>
      <c r="I1206" t="str">
        <f t="shared" ca="1" si="221"/>
        <v>'Simpl. all tex-DT PLYWOOD'!</v>
      </c>
      <c r="J1206">
        <f t="shared" ca="1" si="222"/>
        <v>0</v>
      </c>
      <c r="K1206">
        <f t="shared" ca="1" si="223"/>
        <v>0</v>
      </c>
      <c r="L1206">
        <f t="shared" ca="1" si="224"/>
        <v>0</v>
      </c>
      <c r="M1206">
        <f t="shared" ca="1" si="225"/>
        <v>0</v>
      </c>
      <c r="O1206" t="str">
        <f t="shared" ca="1" si="226"/>
        <v>D:z</v>
      </c>
      <c r="P1206" t="str">
        <f t="shared" ca="1" si="227"/>
        <v>D7:z7</v>
      </c>
    </row>
    <row r="1207" spans="1:16">
      <c r="A1207" t="str">
        <f t="shared" si="216"/>
        <v>15</v>
      </c>
      <c r="B1207" t="str">
        <f t="shared" ca="1" si="217"/>
        <v>W</v>
      </c>
      <c r="C1207" t="str">
        <f t="shared" si="218"/>
        <v>SIMPL-14A</v>
      </c>
      <c r="D1207" t="s">
        <v>6240</v>
      </c>
      <c r="E1207">
        <f t="shared" ca="1" si="219"/>
        <v>0</v>
      </c>
      <c r="H1207" t="str">
        <f t="shared" ca="1" si="220"/>
        <v>'Simpl. all tex-DT PLYWOOD'!</v>
      </c>
      <c r="I1207" t="str">
        <f t="shared" ca="1" si="221"/>
        <v>'Simpl. all tex-DT PLYWOOD'!</v>
      </c>
      <c r="J1207">
        <f t="shared" ca="1" si="222"/>
        <v>0</v>
      </c>
      <c r="K1207">
        <f t="shared" ca="1" si="223"/>
        <v>0</v>
      </c>
      <c r="L1207">
        <f t="shared" ca="1" si="224"/>
        <v>0</v>
      </c>
      <c r="M1207">
        <f t="shared" ca="1" si="225"/>
        <v>0</v>
      </c>
      <c r="O1207" t="str">
        <f t="shared" ca="1" si="226"/>
        <v>D:z</v>
      </c>
      <c r="P1207" t="str">
        <f t="shared" ca="1" si="227"/>
        <v>D7:z7</v>
      </c>
    </row>
    <row r="1208" spans="1:16">
      <c r="A1208" t="str">
        <f t="shared" si="216"/>
        <v>01</v>
      </c>
      <c r="B1208" t="str">
        <f t="shared" ca="1" si="217"/>
        <v>W</v>
      </c>
      <c r="C1208" t="str">
        <f t="shared" si="218"/>
        <v>SIMPL-14A-C</v>
      </c>
      <c r="D1208" t="s">
        <v>6140</v>
      </c>
      <c r="E1208">
        <f t="shared" ca="1" si="219"/>
        <v>0</v>
      </c>
      <c r="H1208" t="str">
        <f t="shared" ca="1" si="220"/>
        <v>'(more) Simpl. Textures PLYWOOD'!</v>
      </c>
      <c r="I1208">
        <f t="shared" ca="1" si="221"/>
        <v>0</v>
      </c>
      <c r="J1208" t="str">
        <f t="shared" ca="1" si="222"/>
        <v>'(more) Simpl. Textures PLYWOOD'!</v>
      </c>
      <c r="K1208">
        <f t="shared" ca="1" si="223"/>
        <v>0</v>
      </c>
      <c r="L1208">
        <f t="shared" ca="1" si="224"/>
        <v>0</v>
      </c>
      <c r="M1208">
        <f t="shared" ca="1" si="225"/>
        <v>0</v>
      </c>
      <c r="O1208" t="str">
        <f t="shared" ca="1" si="226"/>
        <v>D:N</v>
      </c>
      <c r="P1208" t="str">
        <f t="shared" ca="1" si="227"/>
        <v>D7:N7</v>
      </c>
    </row>
    <row r="1209" spans="1:16">
      <c r="A1209" t="str">
        <f t="shared" si="216"/>
        <v>16</v>
      </c>
      <c r="B1209" t="str">
        <f t="shared" ca="1" si="217"/>
        <v>W</v>
      </c>
      <c r="C1209" t="str">
        <f t="shared" si="218"/>
        <v>SIMPL-14A-N-NT</v>
      </c>
      <c r="D1209" t="s">
        <v>5658</v>
      </c>
      <c r="E1209">
        <f t="shared" ca="1" si="219"/>
        <v>0</v>
      </c>
      <c r="H1209" t="str">
        <f t="shared" ca="1" si="220"/>
        <v>'(more) Simpl. Textures PLYWOOD'!</v>
      </c>
      <c r="I1209">
        <f t="shared" ca="1" si="221"/>
        <v>0</v>
      </c>
      <c r="J1209" t="str">
        <f t="shared" ca="1" si="222"/>
        <v>'(more) Simpl. Textures PLYWOOD'!</v>
      </c>
      <c r="K1209">
        <f t="shared" ca="1" si="223"/>
        <v>0</v>
      </c>
      <c r="L1209">
        <f t="shared" ca="1" si="224"/>
        <v>0</v>
      </c>
      <c r="M1209">
        <f t="shared" ca="1" si="225"/>
        <v>0</v>
      </c>
      <c r="O1209" t="str">
        <f t="shared" ca="1" si="226"/>
        <v>D:N</v>
      </c>
      <c r="P1209" t="str">
        <f t="shared" ca="1" si="227"/>
        <v>D7:N7</v>
      </c>
    </row>
    <row r="1210" spans="1:16">
      <c r="A1210" t="str">
        <f t="shared" si="216"/>
        <v>16</v>
      </c>
      <c r="B1210" t="str">
        <f t="shared" ca="1" si="217"/>
        <v>W</v>
      </c>
      <c r="C1210" t="str">
        <f t="shared" si="218"/>
        <v>SIMPL-14A-N-T</v>
      </c>
      <c r="D1210" t="s">
        <v>5818</v>
      </c>
      <c r="E1210">
        <f t="shared" ca="1" si="219"/>
        <v>0</v>
      </c>
      <c r="H1210" t="str">
        <f t="shared" ca="1" si="220"/>
        <v>'(more) Simpl. Textures PLYWOOD'!</v>
      </c>
      <c r="I1210">
        <f t="shared" ca="1" si="221"/>
        <v>0</v>
      </c>
      <c r="J1210" t="str">
        <f t="shared" ca="1" si="222"/>
        <v>'(more) Simpl. Textures PLYWOOD'!</v>
      </c>
      <c r="K1210">
        <f t="shared" ca="1" si="223"/>
        <v>0</v>
      </c>
      <c r="L1210">
        <f t="shared" ca="1" si="224"/>
        <v>0</v>
      </c>
      <c r="M1210">
        <f t="shared" ca="1" si="225"/>
        <v>0</v>
      </c>
      <c r="O1210" t="str">
        <f t="shared" ca="1" si="226"/>
        <v>D:N</v>
      </c>
      <c r="P1210" t="str">
        <f t="shared" ca="1" si="227"/>
        <v>D7:N7</v>
      </c>
    </row>
    <row r="1211" spans="1:16">
      <c r="A1211" t="str">
        <f t="shared" si="216"/>
        <v>01</v>
      </c>
      <c r="B1211" t="str">
        <f t="shared" ca="1" si="217"/>
        <v>W</v>
      </c>
      <c r="C1211" t="str">
        <f t="shared" si="218"/>
        <v>SIMPL-14A-T</v>
      </c>
      <c r="D1211" t="s">
        <v>2649</v>
      </c>
      <c r="E1211">
        <f t="shared" ca="1" si="219"/>
        <v>0</v>
      </c>
      <c r="H1211" t="str">
        <f t="shared" ca="1" si="220"/>
        <v>'Simpl. all tex-DT PLYWOOD'!</v>
      </c>
      <c r="I1211" t="str">
        <f t="shared" ca="1" si="221"/>
        <v>'Simpl. all tex-DT PLYWOOD'!</v>
      </c>
      <c r="J1211">
        <f t="shared" ca="1" si="222"/>
        <v>0</v>
      </c>
      <c r="K1211">
        <f t="shared" ca="1" si="223"/>
        <v>0</v>
      </c>
      <c r="L1211">
        <f t="shared" ca="1" si="224"/>
        <v>0</v>
      </c>
      <c r="M1211">
        <f t="shared" ca="1" si="225"/>
        <v>0</v>
      </c>
      <c r="O1211" t="str">
        <f t="shared" ca="1" si="226"/>
        <v>D:z</v>
      </c>
      <c r="P1211" t="str">
        <f t="shared" ca="1" si="227"/>
        <v>D7:z7</v>
      </c>
    </row>
    <row r="1212" spans="1:16">
      <c r="A1212" t="str">
        <f t="shared" si="216"/>
        <v>02</v>
      </c>
      <c r="B1212" t="str">
        <f t="shared" ca="1" si="217"/>
        <v>W</v>
      </c>
      <c r="C1212" t="str">
        <f t="shared" si="218"/>
        <v>SIMPL-14A-T</v>
      </c>
      <c r="D1212" t="s">
        <v>2650</v>
      </c>
      <c r="E1212">
        <f t="shared" ca="1" si="219"/>
        <v>0</v>
      </c>
      <c r="H1212" t="str">
        <f t="shared" ca="1" si="220"/>
        <v>'Simpl. all tex-DT PLYWOOD'!</v>
      </c>
      <c r="I1212" t="str">
        <f t="shared" ca="1" si="221"/>
        <v>'Simpl. all tex-DT PLYWOOD'!</v>
      </c>
      <c r="J1212">
        <f t="shared" ca="1" si="222"/>
        <v>0</v>
      </c>
      <c r="K1212">
        <f t="shared" ca="1" si="223"/>
        <v>0</v>
      </c>
      <c r="L1212">
        <f t="shared" ca="1" si="224"/>
        <v>0</v>
      </c>
      <c r="M1212">
        <f t="shared" ca="1" si="225"/>
        <v>0</v>
      </c>
      <c r="O1212" t="str">
        <f t="shared" ca="1" si="226"/>
        <v>D:z</v>
      </c>
      <c r="P1212" t="str">
        <f t="shared" ca="1" si="227"/>
        <v>D7:z7</v>
      </c>
    </row>
    <row r="1213" spans="1:16">
      <c r="A1213" t="str">
        <f t="shared" si="216"/>
        <v>03</v>
      </c>
      <c r="B1213" t="str">
        <f t="shared" ca="1" si="217"/>
        <v>W</v>
      </c>
      <c r="C1213" t="str">
        <f t="shared" si="218"/>
        <v>SIMPL-14A-T</v>
      </c>
      <c r="D1213" t="s">
        <v>2651</v>
      </c>
      <c r="E1213">
        <f t="shared" ca="1" si="219"/>
        <v>0</v>
      </c>
      <c r="H1213" t="str">
        <f t="shared" ca="1" si="220"/>
        <v>'Simpl. all tex-DT PLYWOOD'!</v>
      </c>
      <c r="I1213" t="str">
        <f t="shared" ca="1" si="221"/>
        <v>'Simpl. all tex-DT PLYWOOD'!</v>
      </c>
      <c r="J1213">
        <f t="shared" ca="1" si="222"/>
        <v>0</v>
      </c>
      <c r="K1213">
        <f t="shared" ca="1" si="223"/>
        <v>0</v>
      </c>
      <c r="L1213">
        <f t="shared" ca="1" si="224"/>
        <v>0</v>
      </c>
      <c r="M1213">
        <f t="shared" ca="1" si="225"/>
        <v>0</v>
      </c>
      <c r="O1213" t="str">
        <f t="shared" ca="1" si="226"/>
        <v>D:z</v>
      </c>
      <c r="P1213" t="str">
        <f t="shared" ca="1" si="227"/>
        <v>D7:z7</v>
      </c>
    </row>
    <row r="1214" spans="1:16">
      <c r="A1214" t="str">
        <f t="shared" si="216"/>
        <v>04</v>
      </c>
      <c r="B1214" t="str">
        <f t="shared" ca="1" si="217"/>
        <v>W</v>
      </c>
      <c r="C1214" t="str">
        <f t="shared" si="218"/>
        <v>SIMPL-14A-T</v>
      </c>
      <c r="D1214" t="s">
        <v>2652</v>
      </c>
      <c r="E1214">
        <f t="shared" ca="1" si="219"/>
        <v>0</v>
      </c>
      <c r="H1214" t="str">
        <f t="shared" ca="1" si="220"/>
        <v>'Simpl. all tex-DT PLYWOOD'!</v>
      </c>
      <c r="I1214" t="str">
        <f t="shared" ca="1" si="221"/>
        <v>'Simpl. all tex-DT PLYWOOD'!</v>
      </c>
      <c r="J1214">
        <f t="shared" ca="1" si="222"/>
        <v>0</v>
      </c>
      <c r="K1214">
        <f t="shared" ca="1" si="223"/>
        <v>0</v>
      </c>
      <c r="L1214">
        <f t="shared" ca="1" si="224"/>
        <v>0</v>
      </c>
      <c r="M1214">
        <f t="shared" ca="1" si="225"/>
        <v>0</v>
      </c>
      <c r="O1214" t="str">
        <f t="shared" ca="1" si="226"/>
        <v>D:z</v>
      </c>
      <c r="P1214" t="str">
        <f t="shared" ca="1" si="227"/>
        <v>D7:z7</v>
      </c>
    </row>
    <row r="1215" spans="1:16">
      <c r="A1215" t="str">
        <f t="shared" si="216"/>
        <v>05</v>
      </c>
      <c r="B1215" t="str">
        <f t="shared" ca="1" si="217"/>
        <v>W</v>
      </c>
      <c r="C1215" t="str">
        <f t="shared" si="218"/>
        <v>SIMPL-14A-T</v>
      </c>
      <c r="D1215" t="s">
        <v>2653</v>
      </c>
      <c r="E1215">
        <f t="shared" ca="1" si="219"/>
        <v>0</v>
      </c>
      <c r="H1215" t="str">
        <f t="shared" ca="1" si="220"/>
        <v>'Simpl. all tex-DT PLYWOOD'!</v>
      </c>
      <c r="I1215" t="str">
        <f t="shared" ca="1" si="221"/>
        <v>'Simpl. all tex-DT PLYWOOD'!</v>
      </c>
      <c r="J1215">
        <f t="shared" ca="1" si="222"/>
        <v>0</v>
      </c>
      <c r="K1215">
        <f t="shared" ca="1" si="223"/>
        <v>0</v>
      </c>
      <c r="L1215">
        <f t="shared" ca="1" si="224"/>
        <v>0</v>
      </c>
      <c r="M1215">
        <f t="shared" ca="1" si="225"/>
        <v>0</v>
      </c>
      <c r="O1215" t="str">
        <f t="shared" ca="1" si="226"/>
        <v>D:z</v>
      </c>
      <c r="P1215" t="str">
        <f t="shared" ca="1" si="227"/>
        <v>D7:z7</v>
      </c>
    </row>
    <row r="1216" spans="1:16">
      <c r="A1216" t="str">
        <f t="shared" si="216"/>
        <v>06</v>
      </c>
      <c r="B1216" t="str">
        <f t="shared" ca="1" si="217"/>
        <v>W</v>
      </c>
      <c r="C1216" t="str">
        <f t="shared" si="218"/>
        <v>SIMPL-14A-T</v>
      </c>
      <c r="D1216" t="s">
        <v>2654</v>
      </c>
      <c r="E1216">
        <f t="shared" ca="1" si="219"/>
        <v>0</v>
      </c>
      <c r="H1216" t="str">
        <f t="shared" ca="1" si="220"/>
        <v>'Simpl. all tex-DT PLYWOOD'!</v>
      </c>
      <c r="I1216" t="str">
        <f t="shared" ca="1" si="221"/>
        <v>'Simpl. all tex-DT PLYWOOD'!</v>
      </c>
      <c r="J1216">
        <f t="shared" ca="1" si="222"/>
        <v>0</v>
      </c>
      <c r="K1216">
        <f t="shared" ca="1" si="223"/>
        <v>0</v>
      </c>
      <c r="L1216">
        <f t="shared" ca="1" si="224"/>
        <v>0</v>
      </c>
      <c r="M1216">
        <f t="shared" ca="1" si="225"/>
        <v>0</v>
      </c>
      <c r="O1216" t="str">
        <f t="shared" ca="1" si="226"/>
        <v>D:z</v>
      </c>
      <c r="P1216" t="str">
        <f t="shared" ca="1" si="227"/>
        <v>D7:z7</v>
      </c>
    </row>
    <row r="1217" spans="1:16">
      <c r="A1217" t="str">
        <f t="shared" si="216"/>
        <v>07</v>
      </c>
      <c r="B1217" t="str">
        <f t="shared" ca="1" si="217"/>
        <v>W</v>
      </c>
      <c r="C1217" t="str">
        <f t="shared" si="218"/>
        <v>SIMPL-14A-T</v>
      </c>
      <c r="D1217" t="s">
        <v>2655</v>
      </c>
      <c r="E1217">
        <f t="shared" ca="1" si="219"/>
        <v>0</v>
      </c>
      <c r="H1217" t="str">
        <f t="shared" ca="1" si="220"/>
        <v>'Simpl. all tex-DT PLYWOOD'!</v>
      </c>
      <c r="I1217" t="str">
        <f t="shared" ca="1" si="221"/>
        <v>'Simpl. all tex-DT PLYWOOD'!</v>
      </c>
      <c r="J1217">
        <f t="shared" ca="1" si="222"/>
        <v>0</v>
      </c>
      <c r="K1217">
        <f t="shared" ca="1" si="223"/>
        <v>0</v>
      </c>
      <c r="L1217">
        <f t="shared" ca="1" si="224"/>
        <v>0</v>
      </c>
      <c r="M1217">
        <f t="shared" ca="1" si="225"/>
        <v>0</v>
      </c>
      <c r="O1217" t="str">
        <f t="shared" ca="1" si="226"/>
        <v>D:z</v>
      </c>
      <c r="P1217" t="str">
        <f t="shared" ca="1" si="227"/>
        <v>D7:z7</v>
      </c>
    </row>
    <row r="1218" spans="1:16">
      <c r="A1218" t="str">
        <f t="shared" si="216"/>
        <v>08</v>
      </c>
      <c r="B1218" t="str">
        <f t="shared" ca="1" si="217"/>
        <v>W</v>
      </c>
      <c r="C1218" t="str">
        <f t="shared" si="218"/>
        <v>SIMPL-14A-T</v>
      </c>
      <c r="D1218" t="s">
        <v>2656</v>
      </c>
      <c r="E1218">
        <f t="shared" ca="1" si="219"/>
        <v>0</v>
      </c>
      <c r="H1218" t="str">
        <f t="shared" ca="1" si="220"/>
        <v>'Simpl. all tex-DT PLYWOOD'!</v>
      </c>
      <c r="I1218" t="str">
        <f t="shared" ca="1" si="221"/>
        <v>'Simpl. all tex-DT PLYWOOD'!</v>
      </c>
      <c r="J1218">
        <f t="shared" ca="1" si="222"/>
        <v>0</v>
      </c>
      <c r="K1218">
        <f t="shared" ca="1" si="223"/>
        <v>0</v>
      </c>
      <c r="L1218">
        <f t="shared" ca="1" si="224"/>
        <v>0</v>
      </c>
      <c r="M1218">
        <f t="shared" ca="1" si="225"/>
        <v>0</v>
      </c>
      <c r="O1218" t="str">
        <f t="shared" ca="1" si="226"/>
        <v>D:z</v>
      </c>
      <c r="P1218" t="str">
        <f t="shared" ca="1" si="227"/>
        <v>D7:z7</v>
      </c>
    </row>
    <row r="1219" spans="1:16">
      <c r="A1219" t="str">
        <f t="shared" si="216"/>
        <v>09</v>
      </c>
      <c r="B1219" t="str">
        <f t="shared" ca="1" si="217"/>
        <v>W</v>
      </c>
      <c r="C1219" t="str">
        <f t="shared" si="218"/>
        <v>SIMPL-14A-T</v>
      </c>
      <c r="D1219" t="s">
        <v>2657</v>
      </c>
      <c r="E1219">
        <f t="shared" ca="1" si="219"/>
        <v>0</v>
      </c>
      <c r="H1219" t="str">
        <f t="shared" ca="1" si="220"/>
        <v>'Simpl. all tex-DT PLYWOOD'!</v>
      </c>
      <c r="I1219" t="str">
        <f t="shared" ca="1" si="221"/>
        <v>'Simpl. all tex-DT PLYWOOD'!</v>
      </c>
      <c r="J1219">
        <f t="shared" ca="1" si="222"/>
        <v>0</v>
      </c>
      <c r="K1219">
        <f t="shared" ca="1" si="223"/>
        <v>0</v>
      </c>
      <c r="L1219">
        <f t="shared" ca="1" si="224"/>
        <v>0</v>
      </c>
      <c r="M1219">
        <f t="shared" ca="1" si="225"/>
        <v>0</v>
      </c>
      <c r="O1219" t="str">
        <f t="shared" ca="1" si="226"/>
        <v>D:z</v>
      </c>
      <c r="P1219" t="str">
        <f t="shared" ca="1" si="227"/>
        <v>D7:z7</v>
      </c>
    </row>
    <row r="1220" spans="1:16">
      <c r="A1220" t="str">
        <f t="shared" si="216"/>
        <v>10</v>
      </c>
      <c r="B1220" t="str">
        <f t="shared" ca="1" si="217"/>
        <v>W</v>
      </c>
      <c r="C1220" t="str">
        <f t="shared" si="218"/>
        <v>SIMPL-14A-T</v>
      </c>
      <c r="D1220" t="s">
        <v>2658</v>
      </c>
      <c r="E1220">
        <f t="shared" ca="1" si="219"/>
        <v>0</v>
      </c>
      <c r="H1220" t="str">
        <f t="shared" ca="1" si="220"/>
        <v>'Simpl. all tex-DT PLYWOOD'!</v>
      </c>
      <c r="I1220" t="str">
        <f t="shared" ca="1" si="221"/>
        <v>'Simpl. all tex-DT PLYWOOD'!</v>
      </c>
      <c r="J1220">
        <f t="shared" ca="1" si="222"/>
        <v>0</v>
      </c>
      <c r="K1220">
        <f t="shared" ca="1" si="223"/>
        <v>0</v>
      </c>
      <c r="L1220">
        <f t="shared" ca="1" si="224"/>
        <v>0</v>
      </c>
      <c r="M1220">
        <f t="shared" ca="1" si="225"/>
        <v>0</v>
      </c>
      <c r="O1220" t="str">
        <f t="shared" ca="1" si="226"/>
        <v>D:z</v>
      </c>
      <c r="P1220" t="str">
        <f t="shared" ca="1" si="227"/>
        <v>D7:z7</v>
      </c>
    </row>
    <row r="1221" spans="1:16">
      <c r="A1221" t="str">
        <f t="shared" si="216"/>
        <v>100</v>
      </c>
      <c r="B1221" t="str">
        <f t="shared" ca="1" si="217"/>
        <v>W</v>
      </c>
      <c r="C1221" t="str">
        <f t="shared" si="218"/>
        <v>SIMPL-14A-T</v>
      </c>
      <c r="D1221" t="s">
        <v>2662</v>
      </c>
      <c r="E1221">
        <f t="shared" ca="1" si="219"/>
        <v>0</v>
      </c>
      <c r="H1221" t="str">
        <f t="shared" ca="1" si="220"/>
        <v>'Simpl. all tex-DT PLYWOOD'!</v>
      </c>
      <c r="I1221" t="str">
        <f t="shared" ca="1" si="221"/>
        <v>'Simpl. all tex-DT PLYWOOD'!</v>
      </c>
      <c r="J1221">
        <f t="shared" ca="1" si="222"/>
        <v>0</v>
      </c>
      <c r="K1221">
        <f t="shared" ca="1" si="223"/>
        <v>0</v>
      </c>
      <c r="L1221">
        <f t="shared" ca="1" si="224"/>
        <v>0</v>
      </c>
      <c r="M1221">
        <f t="shared" ca="1" si="225"/>
        <v>0</v>
      </c>
      <c r="O1221" t="str">
        <f t="shared" ca="1" si="226"/>
        <v>D:z</v>
      </c>
      <c r="P1221" t="str">
        <f t="shared" ca="1" si="227"/>
        <v>D7:z7</v>
      </c>
    </row>
    <row r="1222" spans="1:16">
      <c r="A1222" t="str">
        <f t="shared" si="216"/>
        <v>11</v>
      </c>
      <c r="B1222" t="str">
        <f t="shared" ca="1" si="217"/>
        <v>W</v>
      </c>
      <c r="C1222" t="str">
        <f t="shared" si="218"/>
        <v>SIMPL-14A-T</v>
      </c>
      <c r="D1222" t="s">
        <v>2659</v>
      </c>
      <c r="E1222">
        <f t="shared" ca="1" si="219"/>
        <v>0</v>
      </c>
      <c r="H1222" t="str">
        <f t="shared" ca="1" si="220"/>
        <v>'Simpl. all tex-DT PLYWOOD'!</v>
      </c>
      <c r="I1222" t="str">
        <f t="shared" ca="1" si="221"/>
        <v>'Simpl. all tex-DT PLYWOOD'!</v>
      </c>
      <c r="J1222">
        <f t="shared" ca="1" si="222"/>
        <v>0</v>
      </c>
      <c r="K1222">
        <f t="shared" ca="1" si="223"/>
        <v>0</v>
      </c>
      <c r="L1222">
        <f t="shared" ca="1" si="224"/>
        <v>0</v>
      </c>
      <c r="M1222">
        <f t="shared" ca="1" si="225"/>
        <v>0</v>
      </c>
      <c r="O1222" t="str">
        <f t="shared" ca="1" si="226"/>
        <v>D:z</v>
      </c>
      <c r="P1222" t="str">
        <f t="shared" ca="1" si="227"/>
        <v>D7:z7</v>
      </c>
    </row>
    <row r="1223" spans="1:16">
      <c r="A1223" t="str">
        <f t="shared" si="216"/>
        <v>12</v>
      </c>
      <c r="B1223" t="str">
        <f t="shared" ca="1" si="217"/>
        <v>W</v>
      </c>
      <c r="C1223" t="str">
        <f t="shared" si="218"/>
        <v>SIMPL-14A-T</v>
      </c>
      <c r="D1223" t="s">
        <v>2660</v>
      </c>
      <c r="E1223">
        <f t="shared" ca="1" si="219"/>
        <v>0</v>
      </c>
      <c r="H1223" t="str">
        <f t="shared" ca="1" si="220"/>
        <v>'Simpl. all tex-DT PLYWOOD'!</v>
      </c>
      <c r="I1223" t="str">
        <f t="shared" ca="1" si="221"/>
        <v>'Simpl. all tex-DT PLYWOOD'!</v>
      </c>
      <c r="J1223">
        <f t="shared" ca="1" si="222"/>
        <v>0</v>
      </c>
      <c r="K1223">
        <f t="shared" ca="1" si="223"/>
        <v>0</v>
      </c>
      <c r="L1223">
        <f t="shared" ca="1" si="224"/>
        <v>0</v>
      </c>
      <c r="M1223">
        <f t="shared" ca="1" si="225"/>
        <v>0</v>
      </c>
      <c r="O1223" t="str">
        <f t="shared" ca="1" si="226"/>
        <v>D:z</v>
      </c>
      <c r="P1223" t="str">
        <f t="shared" ca="1" si="227"/>
        <v>D7:z7</v>
      </c>
    </row>
    <row r="1224" spans="1:16">
      <c r="A1224" t="str">
        <f t="shared" si="216"/>
        <v>13</v>
      </c>
      <c r="B1224" t="str">
        <f t="shared" ca="1" si="217"/>
        <v>W</v>
      </c>
      <c r="C1224" t="str">
        <f t="shared" si="218"/>
        <v>SIMPL-14A-T</v>
      </c>
      <c r="D1224" t="s">
        <v>2661</v>
      </c>
      <c r="E1224">
        <f t="shared" ca="1" si="219"/>
        <v>0</v>
      </c>
      <c r="H1224" t="str">
        <f t="shared" ca="1" si="220"/>
        <v>'Simpl. all tex-DT PLYWOOD'!</v>
      </c>
      <c r="I1224" t="str">
        <f t="shared" ca="1" si="221"/>
        <v>'Simpl. all tex-DT PLYWOOD'!</v>
      </c>
      <c r="J1224">
        <f t="shared" ca="1" si="222"/>
        <v>0</v>
      </c>
      <c r="K1224">
        <f t="shared" ca="1" si="223"/>
        <v>0</v>
      </c>
      <c r="L1224">
        <f t="shared" ca="1" si="224"/>
        <v>0</v>
      </c>
      <c r="M1224">
        <f t="shared" ca="1" si="225"/>
        <v>0</v>
      </c>
      <c r="O1224" t="str">
        <f t="shared" ca="1" si="226"/>
        <v>D:z</v>
      </c>
      <c r="P1224" t="str">
        <f t="shared" ca="1" si="227"/>
        <v>D7:z7</v>
      </c>
    </row>
    <row r="1225" spans="1:16">
      <c r="A1225" t="str">
        <f t="shared" si="216"/>
        <v>01</v>
      </c>
      <c r="B1225" t="str">
        <f t="shared" ca="1" si="217"/>
        <v>W</v>
      </c>
      <c r="C1225" t="str">
        <f t="shared" si="218"/>
        <v>SIMPL-14B</v>
      </c>
      <c r="D1225" t="s">
        <v>6241</v>
      </c>
      <c r="E1225">
        <f t="shared" ca="1" si="219"/>
        <v>0</v>
      </c>
      <c r="H1225" t="str">
        <f t="shared" ca="1" si="220"/>
        <v>'Simpl. all tex-DT PLYWOOD'!</v>
      </c>
      <c r="I1225" t="str">
        <f t="shared" ca="1" si="221"/>
        <v>'Simpl. all tex-DT PLYWOOD'!</v>
      </c>
      <c r="J1225">
        <f t="shared" ca="1" si="222"/>
        <v>0</v>
      </c>
      <c r="K1225">
        <f t="shared" ca="1" si="223"/>
        <v>0</v>
      </c>
      <c r="L1225">
        <f t="shared" ca="1" si="224"/>
        <v>0</v>
      </c>
      <c r="M1225">
        <f t="shared" ca="1" si="225"/>
        <v>0</v>
      </c>
      <c r="O1225" t="str">
        <f t="shared" ca="1" si="226"/>
        <v>D:z</v>
      </c>
      <c r="P1225" t="str">
        <f t="shared" ca="1" si="227"/>
        <v>D7:z7</v>
      </c>
    </row>
    <row r="1226" spans="1:16">
      <c r="A1226" t="str">
        <f t="shared" si="216"/>
        <v>02</v>
      </c>
      <c r="B1226" t="str">
        <f t="shared" ca="1" si="217"/>
        <v>W</v>
      </c>
      <c r="C1226" t="str">
        <f t="shared" si="218"/>
        <v>SIMPL-14B</v>
      </c>
      <c r="D1226" t="s">
        <v>6164</v>
      </c>
      <c r="E1226">
        <f t="shared" ca="1" si="219"/>
        <v>0</v>
      </c>
      <c r="H1226" t="str">
        <f t="shared" ca="1" si="220"/>
        <v>'Simpl. all tex-DT PLYWOOD'!</v>
      </c>
      <c r="I1226" t="str">
        <f t="shared" ca="1" si="221"/>
        <v>'Simpl. all tex-DT PLYWOOD'!</v>
      </c>
      <c r="J1226">
        <f t="shared" ca="1" si="222"/>
        <v>0</v>
      </c>
      <c r="K1226">
        <f t="shared" ca="1" si="223"/>
        <v>0</v>
      </c>
      <c r="L1226">
        <f t="shared" ca="1" si="224"/>
        <v>0</v>
      </c>
      <c r="M1226">
        <f t="shared" ca="1" si="225"/>
        <v>0</v>
      </c>
      <c r="O1226" t="str">
        <f t="shared" ca="1" si="226"/>
        <v>D:z</v>
      </c>
      <c r="P1226" t="str">
        <f t="shared" ca="1" si="227"/>
        <v>D7:z7</v>
      </c>
    </row>
    <row r="1227" spans="1:16">
      <c r="A1227" t="str">
        <f t="shared" si="216"/>
        <v>03</v>
      </c>
      <c r="B1227" t="str">
        <f t="shared" ca="1" si="217"/>
        <v>W</v>
      </c>
      <c r="C1227" t="str">
        <f t="shared" si="218"/>
        <v>SIMPL-14B</v>
      </c>
      <c r="D1227" t="s">
        <v>6242</v>
      </c>
      <c r="E1227">
        <f t="shared" ca="1" si="219"/>
        <v>0</v>
      </c>
      <c r="H1227" t="str">
        <f t="shared" ca="1" si="220"/>
        <v>'Simpl. all tex-DT PLYWOOD'!</v>
      </c>
      <c r="I1227" t="str">
        <f t="shared" ca="1" si="221"/>
        <v>'Simpl. all tex-DT PLYWOOD'!</v>
      </c>
      <c r="J1227">
        <f t="shared" ca="1" si="222"/>
        <v>0</v>
      </c>
      <c r="K1227">
        <f t="shared" ca="1" si="223"/>
        <v>0</v>
      </c>
      <c r="L1227">
        <f t="shared" ca="1" si="224"/>
        <v>0</v>
      </c>
      <c r="M1227">
        <f t="shared" ca="1" si="225"/>
        <v>0</v>
      </c>
      <c r="O1227" t="str">
        <f t="shared" ca="1" si="226"/>
        <v>D:z</v>
      </c>
      <c r="P1227" t="str">
        <f t="shared" ca="1" si="227"/>
        <v>D7:z7</v>
      </c>
    </row>
    <row r="1228" spans="1:16">
      <c r="A1228" t="str">
        <f t="shared" si="216"/>
        <v>04</v>
      </c>
      <c r="B1228" t="str">
        <f t="shared" ca="1" si="217"/>
        <v>W</v>
      </c>
      <c r="C1228" t="str">
        <f t="shared" si="218"/>
        <v>SIMPL-14B</v>
      </c>
      <c r="D1228" t="s">
        <v>6218</v>
      </c>
      <c r="E1228">
        <f t="shared" ca="1" si="219"/>
        <v>0</v>
      </c>
      <c r="H1228" t="str">
        <f t="shared" ca="1" si="220"/>
        <v>'Simpl. all tex-DT PLYWOOD'!</v>
      </c>
      <c r="I1228" t="str">
        <f t="shared" ca="1" si="221"/>
        <v>'Simpl. all tex-DT PLYWOOD'!</v>
      </c>
      <c r="J1228">
        <f t="shared" ca="1" si="222"/>
        <v>0</v>
      </c>
      <c r="K1228">
        <f t="shared" ca="1" si="223"/>
        <v>0</v>
      </c>
      <c r="L1228">
        <f t="shared" ca="1" si="224"/>
        <v>0</v>
      </c>
      <c r="M1228">
        <f t="shared" ca="1" si="225"/>
        <v>0</v>
      </c>
      <c r="O1228" t="str">
        <f t="shared" ca="1" si="226"/>
        <v>D:z</v>
      </c>
      <c r="P1228" t="str">
        <f t="shared" ca="1" si="227"/>
        <v>D7:z7</v>
      </c>
    </row>
    <row r="1229" spans="1:16">
      <c r="A1229" t="str">
        <f t="shared" si="216"/>
        <v>05</v>
      </c>
      <c r="B1229" t="str">
        <f t="shared" ca="1" si="217"/>
        <v>W</v>
      </c>
      <c r="C1229" t="str">
        <f t="shared" si="218"/>
        <v>SIMPL-14B</v>
      </c>
      <c r="D1229" t="s">
        <v>6224</v>
      </c>
      <c r="E1229">
        <f t="shared" ca="1" si="219"/>
        <v>0</v>
      </c>
      <c r="H1229" t="str">
        <f t="shared" ca="1" si="220"/>
        <v>'Simpl. all tex-DT PLYWOOD'!</v>
      </c>
      <c r="I1229" t="str">
        <f t="shared" ca="1" si="221"/>
        <v>'Simpl. all tex-DT PLYWOOD'!</v>
      </c>
      <c r="J1229">
        <f t="shared" ca="1" si="222"/>
        <v>0</v>
      </c>
      <c r="K1229">
        <f t="shared" ca="1" si="223"/>
        <v>0</v>
      </c>
      <c r="L1229">
        <f t="shared" ca="1" si="224"/>
        <v>0</v>
      </c>
      <c r="M1229">
        <f t="shared" ca="1" si="225"/>
        <v>0</v>
      </c>
      <c r="O1229" t="str">
        <f t="shared" ca="1" si="226"/>
        <v>D:z</v>
      </c>
      <c r="P1229" t="str">
        <f t="shared" ca="1" si="227"/>
        <v>D7:z7</v>
      </c>
    </row>
    <row r="1230" spans="1:16">
      <c r="A1230" t="str">
        <f t="shared" si="216"/>
        <v>06</v>
      </c>
      <c r="B1230" t="str">
        <f t="shared" ca="1" si="217"/>
        <v>W</v>
      </c>
      <c r="C1230" t="str">
        <f t="shared" si="218"/>
        <v>SIMPL-14B</v>
      </c>
      <c r="D1230" t="s">
        <v>6243</v>
      </c>
      <c r="E1230">
        <f t="shared" ca="1" si="219"/>
        <v>0</v>
      </c>
      <c r="H1230" t="str">
        <f t="shared" ca="1" si="220"/>
        <v>'Simpl. all tex-DT PLYWOOD'!</v>
      </c>
      <c r="I1230" t="str">
        <f t="shared" ca="1" si="221"/>
        <v>'Simpl. all tex-DT PLYWOOD'!</v>
      </c>
      <c r="J1230">
        <f t="shared" ca="1" si="222"/>
        <v>0</v>
      </c>
      <c r="K1230">
        <f t="shared" ca="1" si="223"/>
        <v>0</v>
      </c>
      <c r="L1230">
        <f t="shared" ca="1" si="224"/>
        <v>0</v>
      </c>
      <c r="M1230">
        <f t="shared" ca="1" si="225"/>
        <v>0</v>
      </c>
      <c r="O1230" t="str">
        <f t="shared" ca="1" si="226"/>
        <v>D:z</v>
      </c>
      <c r="P1230" t="str">
        <f t="shared" ca="1" si="227"/>
        <v>D7:z7</v>
      </c>
    </row>
    <row r="1231" spans="1:16">
      <c r="A1231" t="str">
        <f t="shared" ref="A1231:A1294" si="228">MID(D1231,LEN(C1231)+2,LEN(D1231)-LEN(C1231))</f>
        <v>07</v>
      </c>
      <c r="B1231" t="str">
        <f t="shared" ref="B1231:B1294" ca="1" si="229">VLOOKUP(H1231,$A$1:$K$4,11,FALSE)</f>
        <v>W</v>
      </c>
      <c r="C1231" t="str">
        <f t="shared" ref="C1231:C1294" si="230">IF(RIGHT(LEFT(D1231,LEN(D1231)-3),1)="-",LEFT(D1231,LEN(D1231)-4),LEFT(D1231,LEN(D1231)-3))</f>
        <v>SIMPL-14B</v>
      </c>
      <c r="D1231" t="s">
        <v>6244</v>
      </c>
      <c r="E1231">
        <f t="shared" ref="E1231:E1294" ca="1" si="231">IFERROR(VLOOKUP(C1231,INDIRECT($H1231&amp;$O1231),MATCH($A1231,INDIRECT($H1231&amp;$P1231),0),FALSE),0)</f>
        <v>0</v>
      </c>
      <c r="H1231" t="str">
        <f t="shared" ref="H1231:H1294" ca="1" si="232">IF(I1231&lt;&gt;0,I1231,IF(J1231&lt;&gt;0,J1231,IF(K1231&lt;&gt;0,K1231,IF(L1231&lt;&gt;0,L1231,IF(M1231&lt;&gt;0,M1231,N1231)))))</f>
        <v>'Simpl. all tex-DT PLYWOOD'!</v>
      </c>
      <c r="I1231" t="str">
        <f t="shared" ref="I1231:I1294" ca="1" si="233">IF(IFERROR(VLOOKUP(C1231,INDIRECT($G$7&amp;"D:D"),1,FALSE),0)&lt;&gt;0,I$13,0)</f>
        <v>'Simpl. all tex-DT PLYWOOD'!</v>
      </c>
      <c r="J1231">
        <f t="shared" ref="J1231:J1294" ca="1" si="234">IF(IFERROR(VLOOKUP(C1231,INDIRECT($G$8&amp;"D:D"),1,FALSE),0)&lt;&gt;0,J$13,0)</f>
        <v>0</v>
      </c>
      <c r="K1231">
        <f t="shared" ref="K1231:K1294" ca="1" si="235">IF(IFERROR(VLOOKUP($C1231,INDIRECT($G$9&amp;"d:d"),1,FALSE),0)&lt;&gt;0,K$13,0)</f>
        <v>0</v>
      </c>
      <c r="L1231">
        <f t="shared" ref="L1231:L1294" ca="1" si="236">IF(IFERROR(VLOOKUP($C1231,INDIRECT($G$10&amp;"d:d"),1,FALSE),0)&lt;&gt;0,L$13,0)</f>
        <v>0</v>
      </c>
      <c r="M1231">
        <f t="shared" ref="M1231:M1294" ca="1" si="237">IF(IFERROR(VLOOKUP($C1231,INDIRECT($G$11&amp;"d:d"),1,FALSE),0)&lt;&gt;0,M$13,0)</f>
        <v>0</v>
      </c>
      <c r="O1231" t="str">
        <f t="shared" ref="O1231:O1294" ca="1" si="238">VLOOKUP($H1231,$G$7:$I$11,2,FALSE)</f>
        <v>D:z</v>
      </c>
      <c r="P1231" t="str">
        <f t="shared" ref="P1231:P1294" ca="1" si="239">VLOOKUP($H1231,$G$7:$I$11,3,FALSE)</f>
        <v>D7:z7</v>
      </c>
    </row>
    <row r="1232" spans="1:16">
      <c r="A1232" t="str">
        <f t="shared" si="228"/>
        <v>08</v>
      </c>
      <c r="B1232" t="str">
        <f t="shared" ca="1" si="229"/>
        <v>W</v>
      </c>
      <c r="C1232" t="str">
        <f t="shared" si="230"/>
        <v>SIMPL-14B</v>
      </c>
      <c r="D1232" t="s">
        <v>6245</v>
      </c>
      <c r="E1232">
        <f t="shared" ca="1" si="231"/>
        <v>0</v>
      </c>
      <c r="H1232" t="str">
        <f t="shared" ca="1" si="232"/>
        <v>'Simpl. all tex-DT PLYWOOD'!</v>
      </c>
      <c r="I1232" t="str">
        <f t="shared" ca="1" si="233"/>
        <v>'Simpl. all tex-DT PLYWOOD'!</v>
      </c>
      <c r="J1232">
        <f t="shared" ca="1" si="234"/>
        <v>0</v>
      </c>
      <c r="K1232">
        <f t="shared" ca="1" si="235"/>
        <v>0</v>
      </c>
      <c r="L1232">
        <f t="shared" ca="1" si="236"/>
        <v>0</v>
      </c>
      <c r="M1232">
        <f t="shared" ca="1" si="237"/>
        <v>0</v>
      </c>
      <c r="O1232" t="str">
        <f t="shared" ca="1" si="238"/>
        <v>D:z</v>
      </c>
      <c r="P1232" t="str">
        <f t="shared" ca="1" si="239"/>
        <v>D7:z7</v>
      </c>
    </row>
    <row r="1233" spans="1:16">
      <c r="A1233" t="str">
        <f t="shared" si="228"/>
        <v>09</v>
      </c>
      <c r="B1233" t="str">
        <f t="shared" ca="1" si="229"/>
        <v>W</v>
      </c>
      <c r="C1233" t="str">
        <f t="shared" si="230"/>
        <v>SIMPL-14B</v>
      </c>
      <c r="D1233" t="s">
        <v>6246</v>
      </c>
      <c r="E1233">
        <f t="shared" ca="1" si="231"/>
        <v>0</v>
      </c>
      <c r="H1233" t="str">
        <f t="shared" ca="1" si="232"/>
        <v>'Simpl. all tex-DT PLYWOOD'!</v>
      </c>
      <c r="I1233" t="str">
        <f t="shared" ca="1" si="233"/>
        <v>'Simpl. all tex-DT PLYWOOD'!</v>
      </c>
      <c r="J1233">
        <f t="shared" ca="1" si="234"/>
        <v>0</v>
      </c>
      <c r="K1233">
        <f t="shared" ca="1" si="235"/>
        <v>0</v>
      </c>
      <c r="L1233">
        <f t="shared" ca="1" si="236"/>
        <v>0</v>
      </c>
      <c r="M1233">
        <f t="shared" ca="1" si="237"/>
        <v>0</v>
      </c>
      <c r="O1233" t="str">
        <f t="shared" ca="1" si="238"/>
        <v>D:z</v>
      </c>
      <c r="P1233" t="str">
        <f t="shared" ca="1" si="239"/>
        <v>D7:z7</v>
      </c>
    </row>
    <row r="1234" spans="1:16">
      <c r="A1234" t="str">
        <f t="shared" si="228"/>
        <v>10</v>
      </c>
      <c r="B1234" t="str">
        <f t="shared" ca="1" si="229"/>
        <v>W</v>
      </c>
      <c r="C1234" t="str">
        <f t="shared" si="230"/>
        <v>SIMPL-14B</v>
      </c>
      <c r="D1234" t="s">
        <v>6247</v>
      </c>
      <c r="E1234">
        <f t="shared" ca="1" si="231"/>
        <v>0</v>
      </c>
      <c r="H1234" t="str">
        <f t="shared" ca="1" si="232"/>
        <v>'Simpl. all tex-DT PLYWOOD'!</v>
      </c>
      <c r="I1234" t="str">
        <f t="shared" ca="1" si="233"/>
        <v>'Simpl. all tex-DT PLYWOOD'!</v>
      </c>
      <c r="J1234">
        <f t="shared" ca="1" si="234"/>
        <v>0</v>
      </c>
      <c r="K1234">
        <f t="shared" ca="1" si="235"/>
        <v>0</v>
      </c>
      <c r="L1234">
        <f t="shared" ca="1" si="236"/>
        <v>0</v>
      </c>
      <c r="M1234">
        <f t="shared" ca="1" si="237"/>
        <v>0</v>
      </c>
      <c r="O1234" t="str">
        <f t="shared" ca="1" si="238"/>
        <v>D:z</v>
      </c>
      <c r="P1234" t="str">
        <f t="shared" ca="1" si="239"/>
        <v>D7:z7</v>
      </c>
    </row>
    <row r="1235" spans="1:16">
      <c r="A1235" t="str">
        <f t="shared" si="228"/>
        <v>100</v>
      </c>
      <c r="B1235" t="str">
        <f t="shared" ca="1" si="229"/>
        <v>W</v>
      </c>
      <c r="C1235" t="str">
        <f t="shared" si="230"/>
        <v>SIMPL-14B</v>
      </c>
      <c r="D1235" t="s">
        <v>6248</v>
      </c>
      <c r="E1235">
        <f t="shared" ca="1" si="231"/>
        <v>0</v>
      </c>
      <c r="H1235" t="str">
        <f t="shared" ca="1" si="232"/>
        <v>'Simpl. all tex-DT PLYWOOD'!</v>
      </c>
      <c r="I1235" t="str">
        <f t="shared" ca="1" si="233"/>
        <v>'Simpl. all tex-DT PLYWOOD'!</v>
      </c>
      <c r="J1235">
        <f t="shared" ca="1" si="234"/>
        <v>0</v>
      </c>
      <c r="K1235">
        <f t="shared" ca="1" si="235"/>
        <v>0</v>
      </c>
      <c r="L1235">
        <f t="shared" ca="1" si="236"/>
        <v>0</v>
      </c>
      <c r="M1235">
        <f t="shared" ca="1" si="237"/>
        <v>0</v>
      </c>
      <c r="O1235" t="str">
        <f t="shared" ca="1" si="238"/>
        <v>D:z</v>
      </c>
      <c r="P1235" t="str">
        <f t="shared" ca="1" si="239"/>
        <v>D7:z7</v>
      </c>
    </row>
    <row r="1236" spans="1:16">
      <c r="A1236" t="str">
        <f t="shared" si="228"/>
        <v>11</v>
      </c>
      <c r="B1236" t="str">
        <f t="shared" ca="1" si="229"/>
        <v>W</v>
      </c>
      <c r="C1236" t="str">
        <f t="shared" si="230"/>
        <v>SIMPL-14B</v>
      </c>
      <c r="D1236" t="s">
        <v>6249</v>
      </c>
      <c r="E1236">
        <f t="shared" ca="1" si="231"/>
        <v>0</v>
      </c>
      <c r="H1236" t="str">
        <f t="shared" ca="1" si="232"/>
        <v>'Simpl. all tex-DT PLYWOOD'!</v>
      </c>
      <c r="I1236" t="str">
        <f t="shared" ca="1" si="233"/>
        <v>'Simpl. all tex-DT PLYWOOD'!</v>
      </c>
      <c r="J1236">
        <f t="shared" ca="1" si="234"/>
        <v>0</v>
      </c>
      <c r="K1236">
        <f t="shared" ca="1" si="235"/>
        <v>0</v>
      </c>
      <c r="L1236">
        <f t="shared" ca="1" si="236"/>
        <v>0</v>
      </c>
      <c r="M1236">
        <f t="shared" ca="1" si="237"/>
        <v>0</v>
      </c>
      <c r="O1236" t="str">
        <f t="shared" ca="1" si="238"/>
        <v>D:z</v>
      </c>
      <c r="P1236" t="str">
        <f t="shared" ca="1" si="239"/>
        <v>D7:z7</v>
      </c>
    </row>
    <row r="1237" spans="1:16">
      <c r="A1237" t="str">
        <f t="shared" si="228"/>
        <v>12</v>
      </c>
      <c r="B1237" t="str">
        <f t="shared" ca="1" si="229"/>
        <v>W</v>
      </c>
      <c r="C1237" t="str">
        <f t="shared" si="230"/>
        <v>SIMPL-14B</v>
      </c>
      <c r="D1237" t="s">
        <v>6250</v>
      </c>
      <c r="E1237">
        <f t="shared" ca="1" si="231"/>
        <v>0</v>
      </c>
      <c r="H1237" t="str">
        <f t="shared" ca="1" si="232"/>
        <v>'Simpl. all tex-DT PLYWOOD'!</v>
      </c>
      <c r="I1237" t="str">
        <f t="shared" ca="1" si="233"/>
        <v>'Simpl. all tex-DT PLYWOOD'!</v>
      </c>
      <c r="J1237">
        <f t="shared" ca="1" si="234"/>
        <v>0</v>
      </c>
      <c r="K1237">
        <f t="shared" ca="1" si="235"/>
        <v>0</v>
      </c>
      <c r="L1237">
        <f t="shared" ca="1" si="236"/>
        <v>0</v>
      </c>
      <c r="M1237">
        <f t="shared" ca="1" si="237"/>
        <v>0</v>
      </c>
      <c r="O1237" t="str">
        <f t="shared" ca="1" si="238"/>
        <v>D:z</v>
      </c>
      <c r="P1237" t="str">
        <f t="shared" ca="1" si="239"/>
        <v>D7:z7</v>
      </c>
    </row>
    <row r="1238" spans="1:16">
      <c r="A1238" t="str">
        <f t="shared" si="228"/>
        <v>13</v>
      </c>
      <c r="B1238" t="str">
        <f t="shared" ca="1" si="229"/>
        <v>W</v>
      </c>
      <c r="C1238" t="str">
        <f t="shared" si="230"/>
        <v>SIMPL-14B</v>
      </c>
      <c r="D1238" t="s">
        <v>6251</v>
      </c>
      <c r="E1238">
        <f t="shared" ca="1" si="231"/>
        <v>0</v>
      </c>
      <c r="H1238" t="str">
        <f t="shared" ca="1" si="232"/>
        <v>'Simpl. all tex-DT PLYWOOD'!</v>
      </c>
      <c r="I1238" t="str">
        <f t="shared" ca="1" si="233"/>
        <v>'Simpl. all tex-DT PLYWOOD'!</v>
      </c>
      <c r="J1238">
        <f t="shared" ca="1" si="234"/>
        <v>0</v>
      </c>
      <c r="K1238">
        <f t="shared" ca="1" si="235"/>
        <v>0</v>
      </c>
      <c r="L1238">
        <f t="shared" ca="1" si="236"/>
        <v>0</v>
      </c>
      <c r="M1238">
        <f t="shared" ca="1" si="237"/>
        <v>0</v>
      </c>
      <c r="O1238" t="str">
        <f t="shared" ca="1" si="238"/>
        <v>D:z</v>
      </c>
      <c r="P1238" t="str">
        <f t="shared" ca="1" si="239"/>
        <v>D7:z7</v>
      </c>
    </row>
    <row r="1239" spans="1:16">
      <c r="A1239" t="str">
        <f t="shared" si="228"/>
        <v>15</v>
      </c>
      <c r="B1239" t="str">
        <f t="shared" ca="1" si="229"/>
        <v>W</v>
      </c>
      <c r="C1239" t="str">
        <f t="shared" si="230"/>
        <v>SIMPL-14B</v>
      </c>
      <c r="D1239" t="s">
        <v>6252</v>
      </c>
      <c r="E1239">
        <f t="shared" ca="1" si="231"/>
        <v>0</v>
      </c>
      <c r="H1239" t="str">
        <f t="shared" ca="1" si="232"/>
        <v>'Simpl. all tex-DT PLYWOOD'!</v>
      </c>
      <c r="I1239" t="str">
        <f t="shared" ca="1" si="233"/>
        <v>'Simpl. all tex-DT PLYWOOD'!</v>
      </c>
      <c r="J1239">
        <f t="shared" ca="1" si="234"/>
        <v>0</v>
      </c>
      <c r="K1239">
        <f t="shared" ca="1" si="235"/>
        <v>0</v>
      </c>
      <c r="L1239">
        <f t="shared" ca="1" si="236"/>
        <v>0</v>
      </c>
      <c r="M1239">
        <f t="shared" ca="1" si="237"/>
        <v>0</v>
      </c>
      <c r="O1239" t="str">
        <f t="shared" ca="1" si="238"/>
        <v>D:z</v>
      </c>
      <c r="P1239" t="str">
        <f t="shared" ca="1" si="239"/>
        <v>D7:z7</v>
      </c>
    </row>
    <row r="1240" spans="1:16">
      <c r="A1240" t="str">
        <f t="shared" si="228"/>
        <v>01</v>
      </c>
      <c r="B1240" t="str">
        <f t="shared" ca="1" si="229"/>
        <v>W</v>
      </c>
      <c r="C1240" t="str">
        <f t="shared" si="230"/>
        <v>SIMPL-14B-C</v>
      </c>
      <c r="D1240" t="s">
        <v>6141</v>
      </c>
      <c r="E1240">
        <f t="shared" ca="1" si="231"/>
        <v>0</v>
      </c>
      <c r="H1240" t="str">
        <f t="shared" ca="1" si="232"/>
        <v>'(more) Simpl. Textures PLYWOOD'!</v>
      </c>
      <c r="I1240">
        <f t="shared" ca="1" si="233"/>
        <v>0</v>
      </c>
      <c r="J1240" t="str">
        <f t="shared" ca="1" si="234"/>
        <v>'(more) Simpl. Textures PLYWOOD'!</v>
      </c>
      <c r="K1240">
        <f t="shared" ca="1" si="235"/>
        <v>0</v>
      </c>
      <c r="L1240">
        <f t="shared" ca="1" si="236"/>
        <v>0</v>
      </c>
      <c r="M1240">
        <f t="shared" ca="1" si="237"/>
        <v>0</v>
      </c>
      <c r="O1240" t="str">
        <f t="shared" ca="1" si="238"/>
        <v>D:N</v>
      </c>
      <c r="P1240" t="str">
        <f t="shared" ca="1" si="239"/>
        <v>D7:N7</v>
      </c>
    </row>
    <row r="1241" spans="1:16">
      <c r="A1241" t="str">
        <f t="shared" si="228"/>
        <v>16</v>
      </c>
      <c r="B1241" t="str">
        <f t="shared" ca="1" si="229"/>
        <v>W</v>
      </c>
      <c r="C1241" t="str">
        <f t="shared" si="230"/>
        <v>SIMPL-14B-N-NT</v>
      </c>
      <c r="D1241" t="s">
        <v>5659</v>
      </c>
      <c r="E1241">
        <f t="shared" ca="1" si="231"/>
        <v>0</v>
      </c>
      <c r="H1241" t="str">
        <f t="shared" ca="1" si="232"/>
        <v>'(more) Simpl. Textures PLYWOOD'!</v>
      </c>
      <c r="I1241">
        <f t="shared" ca="1" si="233"/>
        <v>0</v>
      </c>
      <c r="J1241" t="str">
        <f t="shared" ca="1" si="234"/>
        <v>'(more) Simpl. Textures PLYWOOD'!</v>
      </c>
      <c r="K1241">
        <f t="shared" ca="1" si="235"/>
        <v>0</v>
      </c>
      <c r="L1241">
        <f t="shared" ca="1" si="236"/>
        <v>0</v>
      </c>
      <c r="M1241">
        <f t="shared" ca="1" si="237"/>
        <v>0</v>
      </c>
      <c r="O1241" t="str">
        <f t="shared" ca="1" si="238"/>
        <v>D:N</v>
      </c>
      <c r="P1241" t="str">
        <f t="shared" ca="1" si="239"/>
        <v>D7:N7</v>
      </c>
    </row>
    <row r="1242" spans="1:16">
      <c r="A1242" t="str">
        <f t="shared" si="228"/>
        <v>16</v>
      </c>
      <c r="B1242" t="str">
        <f t="shared" ca="1" si="229"/>
        <v>W</v>
      </c>
      <c r="C1242" t="str">
        <f t="shared" si="230"/>
        <v>SIMPL-14B-N-T</v>
      </c>
      <c r="D1242" t="s">
        <v>5819</v>
      </c>
      <c r="E1242">
        <f t="shared" ca="1" si="231"/>
        <v>0</v>
      </c>
      <c r="H1242" t="str">
        <f t="shared" ca="1" si="232"/>
        <v>'(more) Simpl. Textures PLYWOOD'!</v>
      </c>
      <c r="I1242">
        <f t="shared" ca="1" si="233"/>
        <v>0</v>
      </c>
      <c r="J1242" t="str">
        <f t="shared" ca="1" si="234"/>
        <v>'(more) Simpl. Textures PLYWOOD'!</v>
      </c>
      <c r="K1242">
        <f t="shared" ca="1" si="235"/>
        <v>0</v>
      </c>
      <c r="L1242">
        <f t="shared" ca="1" si="236"/>
        <v>0</v>
      </c>
      <c r="M1242">
        <f t="shared" ca="1" si="237"/>
        <v>0</v>
      </c>
      <c r="O1242" t="str">
        <f t="shared" ca="1" si="238"/>
        <v>D:N</v>
      </c>
      <c r="P1242" t="str">
        <f t="shared" ca="1" si="239"/>
        <v>D7:N7</v>
      </c>
    </row>
    <row r="1243" spans="1:16">
      <c r="A1243" t="str">
        <f t="shared" si="228"/>
        <v>01</v>
      </c>
      <c r="B1243" t="str">
        <f t="shared" ca="1" si="229"/>
        <v>W</v>
      </c>
      <c r="C1243" t="str">
        <f t="shared" si="230"/>
        <v>SIMPL-14B-T</v>
      </c>
      <c r="D1243" t="s">
        <v>2663</v>
      </c>
      <c r="E1243">
        <f t="shared" ca="1" si="231"/>
        <v>0</v>
      </c>
      <c r="H1243" t="str">
        <f t="shared" ca="1" si="232"/>
        <v>'Simpl. all tex-DT PLYWOOD'!</v>
      </c>
      <c r="I1243" t="str">
        <f t="shared" ca="1" si="233"/>
        <v>'Simpl. all tex-DT PLYWOOD'!</v>
      </c>
      <c r="J1243">
        <f t="shared" ca="1" si="234"/>
        <v>0</v>
      </c>
      <c r="K1243">
        <f t="shared" ca="1" si="235"/>
        <v>0</v>
      </c>
      <c r="L1243">
        <f t="shared" ca="1" si="236"/>
        <v>0</v>
      </c>
      <c r="M1243">
        <f t="shared" ca="1" si="237"/>
        <v>0</v>
      </c>
      <c r="O1243" t="str">
        <f t="shared" ca="1" si="238"/>
        <v>D:z</v>
      </c>
      <c r="P1243" t="str">
        <f t="shared" ca="1" si="239"/>
        <v>D7:z7</v>
      </c>
    </row>
    <row r="1244" spans="1:16">
      <c r="A1244" t="str">
        <f t="shared" si="228"/>
        <v>02</v>
      </c>
      <c r="B1244" t="str">
        <f t="shared" ca="1" si="229"/>
        <v>W</v>
      </c>
      <c r="C1244" t="str">
        <f t="shared" si="230"/>
        <v>SIMPL-14B-T</v>
      </c>
      <c r="D1244" t="s">
        <v>2664</v>
      </c>
      <c r="E1244">
        <f t="shared" ca="1" si="231"/>
        <v>0</v>
      </c>
      <c r="H1244" t="str">
        <f t="shared" ca="1" si="232"/>
        <v>'Simpl. all tex-DT PLYWOOD'!</v>
      </c>
      <c r="I1244" t="str">
        <f t="shared" ca="1" si="233"/>
        <v>'Simpl. all tex-DT PLYWOOD'!</v>
      </c>
      <c r="J1244">
        <f t="shared" ca="1" si="234"/>
        <v>0</v>
      </c>
      <c r="K1244">
        <f t="shared" ca="1" si="235"/>
        <v>0</v>
      </c>
      <c r="L1244">
        <f t="shared" ca="1" si="236"/>
        <v>0</v>
      </c>
      <c r="M1244">
        <f t="shared" ca="1" si="237"/>
        <v>0</v>
      </c>
      <c r="O1244" t="str">
        <f t="shared" ca="1" si="238"/>
        <v>D:z</v>
      </c>
      <c r="P1244" t="str">
        <f t="shared" ca="1" si="239"/>
        <v>D7:z7</v>
      </c>
    </row>
    <row r="1245" spans="1:16">
      <c r="A1245" t="str">
        <f t="shared" si="228"/>
        <v>03</v>
      </c>
      <c r="B1245" t="str">
        <f t="shared" ca="1" si="229"/>
        <v>W</v>
      </c>
      <c r="C1245" t="str">
        <f t="shared" si="230"/>
        <v>SIMPL-14B-T</v>
      </c>
      <c r="D1245" t="s">
        <v>2665</v>
      </c>
      <c r="E1245">
        <f t="shared" ca="1" si="231"/>
        <v>0</v>
      </c>
      <c r="H1245" t="str">
        <f t="shared" ca="1" si="232"/>
        <v>'Simpl. all tex-DT PLYWOOD'!</v>
      </c>
      <c r="I1245" t="str">
        <f t="shared" ca="1" si="233"/>
        <v>'Simpl. all tex-DT PLYWOOD'!</v>
      </c>
      <c r="J1245">
        <f t="shared" ca="1" si="234"/>
        <v>0</v>
      </c>
      <c r="K1245">
        <f t="shared" ca="1" si="235"/>
        <v>0</v>
      </c>
      <c r="L1245">
        <f t="shared" ca="1" si="236"/>
        <v>0</v>
      </c>
      <c r="M1245">
        <f t="shared" ca="1" si="237"/>
        <v>0</v>
      </c>
      <c r="O1245" t="str">
        <f t="shared" ca="1" si="238"/>
        <v>D:z</v>
      </c>
      <c r="P1245" t="str">
        <f t="shared" ca="1" si="239"/>
        <v>D7:z7</v>
      </c>
    </row>
    <row r="1246" spans="1:16">
      <c r="A1246" t="str">
        <f t="shared" si="228"/>
        <v>04</v>
      </c>
      <c r="B1246" t="str">
        <f t="shared" ca="1" si="229"/>
        <v>W</v>
      </c>
      <c r="C1246" t="str">
        <f t="shared" si="230"/>
        <v>SIMPL-14B-T</v>
      </c>
      <c r="D1246" t="s">
        <v>2666</v>
      </c>
      <c r="E1246">
        <f t="shared" ca="1" si="231"/>
        <v>0</v>
      </c>
      <c r="H1246" t="str">
        <f t="shared" ca="1" si="232"/>
        <v>'Simpl. all tex-DT PLYWOOD'!</v>
      </c>
      <c r="I1246" t="str">
        <f t="shared" ca="1" si="233"/>
        <v>'Simpl. all tex-DT PLYWOOD'!</v>
      </c>
      <c r="J1246">
        <f t="shared" ca="1" si="234"/>
        <v>0</v>
      </c>
      <c r="K1246">
        <f t="shared" ca="1" si="235"/>
        <v>0</v>
      </c>
      <c r="L1246">
        <f t="shared" ca="1" si="236"/>
        <v>0</v>
      </c>
      <c r="M1246">
        <f t="shared" ca="1" si="237"/>
        <v>0</v>
      </c>
      <c r="O1246" t="str">
        <f t="shared" ca="1" si="238"/>
        <v>D:z</v>
      </c>
      <c r="P1246" t="str">
        <f t="shared" ca="1" si="239"/>
        <v>D7:z7</v>
      </c>
    </row>
    <row r="1247" spans="1:16">
      <c r="A1247" t="str">
        <f t="shared" si="228"/>
        <v>05</v>
      </c>
      <c r="B1247" t="str">
        <f t="shared" ca="1" si="229"/>
        <v>W</v>
      </c>
      <c r="C1247" t="str">
        <f t="shared" si="230"/>
        <v>SIMPL-14B-T</v>
      </c>
      <c r="D1247" t="s">
        <v>2667</v>
      </c>
      <c r="E1247">
        <f t="shared" ca="1" si="231"/>
        <v>0</v>
      </c>
      <c r="H1247" t="str">
        <f t="shared" ca="1" si="232"/>
        <v>'Simpl. all tex-DT PLYWOOD'!</v>
      </c>
      <c r="I1247" t="str">
        <f t="shared" ca="1" si="233"/>
        <v>'Simpl. all tex-DT PLYWOOD'!</v>
      </c>
      <c r="J1247">
        <f t="shared" ca="1" si="234"/>
        <v>0</v>
      </c>
      <c r="K1247">
        <f t="shared" ca="1" si="235"/>
        <v>0</v>
      </c>
      <c r="L1247">
        <f t="shared" ca="1" si="236"/>
        <v>0</v>
      </c>
      <c r="M1247">
        <f t="shared" ca="1" si="237"/>
        <v>0</v>
      </c>
      <c r="O1247" t="str">
        <f t="shared" ca="1" si="238"/>
        <v>D:z</v>
      </c>
      <c r="P1247" t="str">
        <f t="shared" ca="1" si="239"/>
        <v>D7:z7</v>
      </c>
    </row>
    <row r="1248" spans="1:16">
      <c r="A1248" t="str">
        <f t="shared" si="228"/>
        <v>06</v>
      </c>
      <c r="B1248" t="str">
        <f t="shared" ca="1" si="229"/>
        <v>W</v>
      </c>
      <c r="C1248" t="str">
        <f t="shared" si="230"/>
        <v>SIMPL-14B-T</v>
      </c>
      <c r="D1248" t="s">
        <v>2668</v>
      </c>
      <c r="E1248">
        <f t="shared" ca="1" si="231"/>
        <v>0</v>
      </c>
      <c r="H1248" t="str">
        <f t="shared" ca="1" si="232"/>
        <v>'Simpl. all tex-DT PLYWOOD'!</v>
      </c>
      <c r="I1248" t="str">
        <f t="shared" ca="1" si="233"/>
        <v>'Simpl. all tex-DT PLYWOOD'!</v>
      </c>
      <c r="J1248">
        <f t="shared" ca="1" si="234"/>
        <v>0</v>
      </c>
      <c r="K1248">
        <f t="shared" ca="1" si="235"/>
        <v>0</v>
      </c>
      <c r="L1248">
        <f t="shared" ca="1" si="236"/>
        <v>0</v>
      </c>
      <c r="M1248">
        <f t="shared" ca="1" si="237"/>
        <v>0</v>
      </c>
      <c r="O1248" t="str">
        <f t="shared" ca="1" si="238"/>
        <v>D:z</v>
      </c>
      <c r="P1248" t="str">
        <f t="shared" ca="1" si="239"/>
        <v>D7:z7</v>
      </c>
    </row>
    <row r="1249" spans="1:16">
      <c r="A1249" t="str">
        <f t="shared" si="228"/>
        <v>07</v>
      </c>
      <c r="B1249" t="str">
        <f t="shared" ca="1" si="229"/>
        <v>W</v>
      </c>
      <c r="C1249" t="str">
        <f t="shared" si="230"/>
        <v>SIMPL-14B-T</v>
      </c>
      <c r="D1249" t="s">
        <v>2669</v>
      </c>
      <c r="E1249">
        <f t="shared" ca="1" si="231"/>
        <v>0</v>
      </c>
      <c r="H1249" t="str">
        <f t="shared" ca="1" si="232"/>
        <v>'Simpl. all tex-DT PLYWOOD'!</v>
      </c>
      <c r="I1249" t="str">
        <f t="shared" ca="1" si="233"/>
        <v>'Simpl. all tex-DT PLYWOOD'!</v>
      </c>
      <c r="J1249">
        <f t="shared" ca="1" si="234"/>
        <v>0</v>
      </c>
      <c r="K1249">
        <f t="shared" ca="1" si="235"/>
        <v>0</v>
      </c>
      <c r="L1249">
        <f t="shared" ca="1" si="236"/>
        <v>0</v>
      </c>
      <c r="M1249">
        <f t="shared" ca="1" si="237"/>
        <v>0</v>
      </c>
      <c r="O1249" t="str">
        <f t="shared" ca="1" si="238"/>
        <v>D:z</v>
      </c>
      <c r="P1249" t="str">
        <f t="shared" ca="1" si="239"/>
        <v>D7:z7</v>
      </c>
    </row>
    <row r="1250" spans="1:16">
      <c r="A1250" t="str">
        <f t="shared" si="228"/>
        <v>08</v>
      </c>
      <c r="B1250" t="str">
        <f t="shared" ca="1" si="229"/>
        <v>W</v>
      </c>
      <c r="C1250" t="str">
        <f t="shared" si="230"/>
        <v>SIMPL-14B-T</v>
      </c>
      <c r="D1250" t="s">
        <v>2670</v>
      </c>
      <c r="E1250">
        <f t="shared" ca="1" si="231"/>
        <v>0</v>
      </c>
      <c r="H1250" t="str">
        <f t="shared" ca="1" si="232"/>
        <v>'Simpl. all tex-DT PLYWOOD'!</v>
      </c>
      <c r="I1250" t="str">
        <f t="shared" ca="1" si="233"/>
        <v>'Simpl. all tex-DT PLYWOOD'!</v>
      </c>
      <c r="J1250">
        <f t="shared" ca="1" si="234"/>
        <v>0</v>
      </c>
      <c r="K1250">
        <f t="shared" ca="1" si="235"/>
        <v>0</v>
      </c>
      <c r="L1250">
        <f t="shared" ca="1" si="236"/>
        <v>0</v>
      </c>
      <c r="M1250">
        <f t="shared" ca="1" si="237"/>
        <v>0</v>
      </c>
      <c r="O1250" t="str">
        <f t="shared" ca="1" si="238"/>
        <v>D:z</v>
      </c>
      <c r="P1250" t="str">
        <f t="shared" ca="1" si="239"/>
        <v>D7:z7</v>
      </c>
    </row>
    <row r="1251" spans="1:16">
      <c r="A1251" t="str">
        <f t="shared" si="228"/>
        <v>09</v>
      </c>
      <c r="B1251" t="str">
        <f t="shared" ca="1" si="229"/>
        <v>W</v>
      </c>
      <c r="C1251" t="str">
        <f t="shared" si="230"/>
        <v>SIMPL-14B-T</v>
      </c>
      <c r="D1251" t="s">
        <v>2671</v>
      </c>
      <c r="E1251">
        <f t="shared" ca="1" si="231"/>
        <v>0</v>
      </c>
      <c r="H1251" t="str">
        <f t="shared" ca="1" si="232"/>
        <v>'Simpl. all tex-DT PLYWOOD'!</v>
      </c>
      <c r="I1251" t="str">
        <f t="shared" ca="1" si="233"/>
        <v>'Simpl. all tex-DT PLYWOOD'!</v>
      </c>
      <c r="J1251">
        <f t="shared" ca="1" si="234"/>
        <v>0</v>
      </c>
      <c r="K1251">
        <f t="shared" ca="1" si="235"/>
        <v>0</v>
      </c>
      <c r="L1251">
        <f t="shared" ca="1" si="236"/>
        <v>0</v>
      </c>
      <c r="M1251">
        <f t="shared" ca="1" si="237"/>
        <v>0</v>
      </c>
      <c r="O1251" t="str">
        <f t="shared" ca="1" si="238"/>
        <v>D:z</v>
      </c>
      <c r="P1251" t="str">
        <f t="shared" ca="1" si="239"/>
        <v>D7:z7</v>
      </c>
    </row>
    <row r="1252" spans="1:16">
      <c r="A1252" t="str">
        <f t="shared" si="228"/>
        <v>10</v>
      </c>
      <c r="B1252" t="str">
        <f t="shared" ca="1" si="229"/>
        <v>W</v>
      </c>
      <c r="C1252" t="str">
        <f t="shared" si="230"/>
        <v>SIMPL-14B-T</v>
      </c>
      <c r="D1252" t="s">
        <v>2672</v>
      </c>
      <c r="E1252">
        <f t="shared" ca="1" si="231"/>
        <v>0</v>
      </c>
      <c r="H1252" t="str">
        <f t="shared" ca="1" si="232"/>
        <v>'Simpl. all tex-DT PLYWOOD'!</v>
      </c>
      <c r="I1252" t="str">
        <f t="shared" ca="1" si="233"/>
        <v>'Simpl. all tex-DT PLYWOOD'!</v>
      </c>
      <c r="J1252">
        <f t="shared" ca="1" si="234"/>
        <v>0</v>
      </c>
      <c r="K1252">
        <f t="shared" ca="1" si="235"/>
        <v>0</v>
      </c>
      <c r="L1252">
        <f t="shared" ca="1" si="236"/>
        <v>0</v>
      </c>
      <c r="M1252">
        <f t="shared" ca="1" si="237"/>
        <v>0</v>
      </c>
      <c r="O1252" t="str">
        <f t="shared" ca="1" si="238"/>
        <v>D:z</v>
      </c>
      <c r="P1252" t="str">
        <f t="shared" ca="1" si="239"/>
        <v>D7:z7</v>
      </c>
    </row>
    <row r="1253" spans="1:16">
      <c r="A1253" t="str">
        <f t="shared" si="228"/>
        <v>100</v>
      </c>
      <c r="B1253" t="str">
        <f t="shared" ca="1" si="229"/>
        <v>W</v>
      </c>
      <c r="C1253" t="str">
        <f t="shared" si="230"/>
        <v>SIMPL-14B-T</v>
      </c>
      <c r="D1253" t="s">
        <v>2676</v>
      </c>
      <c r="E1253">
        <f t="shared" ca="1" si="231"/>
        <v>0</v>
      </c>
      <c r="H1253" t="str">
        <f t="shared" ca="1" si="232"/>
        <v>'Simpl. all tex-DT PLYWOOD'!</v>
      </c>
      <c r="I1253" t="str">
        <f t="shared" ca="1" si="233"/>
        <v>'Simpl. all tex-DT PLYWOOD'!</v>
      </c>
      <c r="J1253">
        <f t="shared" ca="1" si="234"/>
        <v>0</v>
      </c>
      <c r="K1253">
        <f t="shared" ca="1" si="235"/>
        <v>0</v>
      </c>
      <c r="L1253">
        <f t="shared" ca="1" si="236"/>
        <v>0</v>
      </c>
      <c r="M1253">
        <f t="shared" ca="1" si="237"/>
        <v>0</v>
      </c>
      <c r="O1253" t="str">
        <f t="shared" ca="1" si="238"/>
        <v>D:z</v>
      </c>
      <c r="P1253" t="str">
        <f t="shared" ca="1" si="239"/>
        <v>D7:z7</v>
      </c>
    </row>
    <row r="1254" spans="1:16">
      <c r="A1254" t="str">
        <f t="shared" si="228"/>
        <v>11</v>
      </c>
      <c r="B1254" t="str">
        <f t="shared" ca="1" si="229"/>
        <v>W</v>
      </c>
      <c r="C1254" t="str">
        <f t="shared" si="230"/>
        <v>SIMPL-14B-T</v>
      </c>
      <c r="D1254" t="s">
        <v>2673</v>
      </c>
      <c r="E1254">
        <f t="shared" ca="1" si="231"/>
        <v>0</v>
      </c>
      <c r="H1254" t="str">
        <f t="shared" ca="1" si="232"/>
        <v>'Simpl. all tex-DT PLYWOOD'!</v>
      </c>
      <c r="I1254" t="str">
        <f t="shared" ca="1" si="233"/>
        <v>'Simpl. all tex-DT PLYWOOD'!</v>
      </c>
      <c r="J1254">
        <f t="shared" ca="1" si="234"/>
        <v>0</v>
      </c>
      <c r="K1254">
        <f t="shared" ca="1" si="235"/>
        <v>0</v>
      </c>
      <c r="L1254">
        <f t="shared" ca="1" si="236"/>
        <v>0</v>
      </c>
      <c r="M1254">
        <f t="shared" ca="1" si="237"/>
        <v>0</v>
      </c>
      <c r="O1254" t="str">
        <f t="shared" ca="1" si="238"/>
        <v>D:z</v>
      </c>
      <c r="P1254" t="str">
        <f t="shared" ca="1" si="239"/>
        <v>D7:z7</v>
      </c>
    </row>
    <row r="1255" spans="1:16">
      <c r="A1255" t="str">
        <f t="shared" si="228"/>
        <v>12</v>
      </c>
      <c r="B1255" t="str">
        <f t="shared" ca="1" si="229"/>
        <v>W</v>
      </c>
      <c r="C1255" t="str">
        <f t="shared" si="230"/>
        <v>SIMPL-14B-T</v>
      </c>
      <c r="D1255" t="s">
        <v>2674</v>
      </c>
      <c r="E1255">
        <f t="shared" ca="1" si="231"/>
        <v>0</v>
      </c>
      <c r="H1255" t="str">
        <f t="shared" ca="1" si="232"/>
        <v>'Simpl. all tex-DT PLYWOOD'!</v>
      </c>
      <c r="I1255" t="str">
        <f t="shared" ca="1" si="233"/>
        <v>'Simpl. all tex-DT PLYWOOD'!</v>
      </c>
      <c r="J1255">
        <f t="shared" ca="1" si="234"/>
        <v>0</v>
      </c>
      <c r="K1255">
        <f t="shared" ca="1" si="235"/>
        <v>0</v>
      </c>
      <c r="L1255">
        <f t="shared" ca="1" si="236"/>
        <v>0</v>
      </c>
      <c r="M1255">
        <f t="shared" ca="1" si="237"/>
        <v>0</v>
      </c>
      <c r="O1255" t="str">
        <f t="shared" ca="1" si="238"/>
        <v>D:z</v>
      </c>
      <c r="P1255" t="str">
        <f t="shared" ca="1" si="239"/>
        <v>D7:z7</v>
      </c>
    </row>
    <row r="1256" spans="1:16">
      <c r="A1256" t="str">
        <f t="shared" si="228"/>
        <v>13</v>
      </c>
      <c r="B1256" t="str">
        <f t="shared" ca="1" si="229"/>
        <v>W</v>
      </c>
      <c r="C1256" t="str">
        <f t="shared" si="230"/>
        <v>SIMPL-14B-T</v>
      </c>
      <c r="D1256" t="s">
        <v>2675</v>
      </c>
      <c r="E1256">
        <f t="shared" ca="1" si="231"/>
        <v>0</v>
      </c>
      <c r="H1256" t="str">
        <f t="shared" ca="1" si="232"/>
        <v>'Simpl. all tex-DT PLYWOOD'!</v>
      </c>
      <c r="I1256" t="str">
        <f t="shared" ca="1" si="233"/>
        <v>'Simpl. all tex-DT PLYWOOD'!</v>
      </c>
      <c r="J1256">
        <f t="shared" ca="1" si="234"/>
        <v>0</v>
      </c>
      <c r="K1256">
        <f t="shared" ca="1" si="235"/>
        <v>0</v>
      </c>
      <c r="L1256">
        <f t="shared" ca="1" si="236"/>
        <v>0</v>
      </c>
      <c r="M1256">
        <f t="shared" ca="1" si="237"/>
        <v>0</v>
      </c>
      <c r="O1256" t="str">
        <f t="shared" ca="1" si="238"/>
        <v>D:z</v>
      </c>
      <c r="P1256" t="str">
        <f t="shared" ca="1" si="239"/>
        <v>D7:z7</v>
      </c>
    </row>
    <row r="1257" spans="1:16">
      <c r="A1257" t="str">
        <f t="shared" si="228"/>
        <v>01</v>
      </c>
      <c r="B1257" t="str">
        <f t="shared" ca="1" si="229"/>
        <v>W</v>
      </c>
      <c r="C1257" t="str">
        <f t="shared" si="230"/>
        <v>SIMPL-14C</v>
      </c>
      <c r="D1257" t="s">
        <v>6253</v>
      </c>
      <c r="E1257">
        <f t="shared" ca="1" si="231"/>
        <v>0</v>
      </c>
      <c r="H1257" t="str">
        <f t="shared" ca="1" si="232"/>
        <v>'Simpl. all tex-DT PLYWOOD'!</v>
      </c>
      <c r="I1257" t="str">
        <f t="shared" ca="1" si="233"/>
        <v>'Simpl. all tex-DT PLYWOOD'!</v>
      </c>
      <c r="J1257">
        <f t="shared" ca="1" si="234"/>
        <v>0</v>
      </c>
      <c r="K1257">
        <f t="shared" ca="1" si="235"/>
        <v>0</v>
      </c>
      <c r="L1257">
        <f t="shared" ca="1" si="236"/>
        <v>0</v>
      </c>
      <c r="M1257">
        <f t="shared" ca="1" si="237"/>
        <v>0</v>
      </c>
      <c r="O1257" t="str">
        <f t="shared" ca="1" si="238"/>
        <v>D:z</v>
      </c>
      <c r="P1257" t="str">
        <f t="shared" ca="1" si="239"/>
        <v>D7:z7</v>
      </c>
    </row>
    <row r="1258" spans="1:16">
      <c r="A1258" t="str">
        <f t="shared" si="228"/>
        <v>02</v>
      </c>
      <c r="B1258" t="str">
        <f t="shared" ca="1" si="229"/>
        <v>W</v>
      </c>
      <c r="C1258" t="str">
        <f t="shared" si="230"/>
        <v>SIMPL-14C</v>
      </c>
      <c r="D1258" t="s">
        <v>6254</v>
      </c>
      <c r="E1258">
        <f t="shared" ca="1" si="231"/>
        <v>0</v>
      </c>
      <c r="H1258" t="str">
        <f t="shared" ca="1" si="232"/>
        <v>'Simpl. all tex-DT PLYWOOD'!</v>
      </c>
      <c r="I1258" t="str">
        <f t="shared" ca="1" si="233"/>
        <v>'Simpl. all tex-DT PLYWOOD'!</v>
      </c>
      <c r="J1258">
        <f t="shared" ca="1" si="234"/>
        <v>0</v>
      </c>
      <c r="K1258">
        <f t="shared" ca="1" si="235"/>
        <v>0</v>
      </c>
      <c r="L1258">
        <f t="shared" ca="1" si="236"/>
        <v>0</v>
      </c>
      <c r="M1258">
        <f t="shared" ca="1" si="237"/>
        <v>0</v>
      </c>
      <c r="O1258" t="str">
        <f t="shared" ca="1" si="238"/>
        <v>D:z</v>
      </c>
      <c r="P1258" t="str">
        <f t="shared" ca="1" si="239"/>
        <v>D7:z7</v>
      </c>
    </row>
    <row r="1259" spans="1:16">
      <c r="A1259" t="str">
        <f t="shared" si="228"/>
        <v>03</v>
      </c>
      <c r="B1259" t="str">
        <f t="shared" ca="1" si="229"/>
        <v>W</v>
      </c>
      <c r="C1259" t="str">
        <f t="shared" si="230"/>
        <v>SIMPL-14C</v>
      </c>
      <c r="D1259" t="s">
        <v>6165</v>
      </c>
      <c r="E1259">
        <f t="shared" ca="1" si="231"/>
        <v>0</v>
      </c>
      <c r="H1259" t="str">
        <f t="shared" ca="1" si="232"/>
        <v>'Simpl. all tex-DT PLYWOOD'!</v>
      </c>
      <c r="I1259" t="str">
        <f t="shared" ca="1" si="233"/>
        <v>'Simpl. all tex-DT PLYWOOD'!</v>
      </c>
      <c r="J1259">
        <f t="shared" ca="1" si="234"/>
        <v>0</v>
      </c>
      <c r="K1259">
        <f t="shared" ca="1" si="235"/>
        <v>0</v>
      </c>
      <c r="L1259">
        <f t="shared" ca="1" si="236"/>
        <v>0</v>
      </c>
      <c r="M1259">
        <f t="shared" ca="1" si="237"/>
        <v>0</v>
      </c>
      <c r="O1259" t="str">
        <f t="shared" ca="1" si="238"/>
        <v>D:z</v>
      </c>
      <c r="P1259" t="str">
        <f t="shared" ca="1" si="239"/>
        <v>D7:z7</v>
      </c>
    </row>
    <row r="1260" spans="1:16">
      <c r="A1260" t="str">
        <f t="shared" si="228"/>
        <v>04</v>
      </c>
      <c r="B1260" t="str">
        <f t="shared" ca="1" si="229"/>
        <v>W</v>
      </c>
      <c r="C1260" t="str">
        <f t="shared" si="230"/>
        <v>SIMPL-14C</v>
      </c>
      <c r="D1260" t="s">
        <v>6219</v>
      </c>
      <c r="E1260">
        <f t="shared" ca="1" si="231"/>
        <v>0</v>
      </c>
      <c r="H1260" t="str">
        <f t="shared" ca="1" si="232"/>
        <v>'Simpl. all tex-DT PLYWOOD'!</v>
      </c>
      <c r="I1260" t="str">
        <f t="shared" ca="1" si="233"/>
        <v>'Simpl. all tex-DT PLYWOOD'!</v>
      </c>
      <c r="J1260">
        <f t="shared" ca="1" si="234"/>
        <v>0</v>
      </c>
      <c r="K1260">
        <f t="shared" ca="1" si="235"/>
        <v>0</v>
      </c>
      <c r="L1260">
        <f t="shared" ca="1" si="236"/>
        <v>0</v>
      </c>
      <c r="M1260">
        <f t="shared" ca="1" si="237"/>
        <v>0</v>
      </c>
      <c r="O1260" t="str">
        <f t="shared" ca="1" si="238"/>
        <v>D:z</v>
      </c>
      <c r="P1260" t="str">
        <f t="shared" ca="1" si="239"/>
        <v>D7:z7</v>
      </c>
    </row>
    <row r="1261" spans="1:16">
      <c r="A1261" t="str">
        <f t="shared" si="228"/>
        <v>05</v>
      </c>
      <c r="B1261" t="str">
        <f t="shared" ca="1" si="229"/>
        <v>W</v>
      </c>
      <c r="C1261" t="str">
        <f t="shared" si="230"/>
        <v>SIMPL-14C</v>
      </c>
      <c r="D1261" t="s">
        <v>6225</v>
      </c>
      <c r="E1261">
        <f t="shared" ca="1" si="231"/>
        <v>0</v>
      </c>
      <c r="H1261" t="str">
        <f t="shared" ca="1" si="232"/>
        <v>'Simpl. all tex-DT PLYWOOD'!</v>
      </c>
      <c r="I1261" t="str">
        <f t="shared" ca="1" si="233"/>
        <v>'Simpl. all tex-DT PLYWOOD'!</v>
      </c>
      <c r="J1261">
        <f t="shared" ca="1" si="234"/>
        <v>0</v>
      </c>
      <c r="K1261">
        <f t="shared" ca="1" si="235"/>
        <v>0</v>
      </c>
      <c r="L1261">
        <f t="shared" ca="1" si="236"/>
        <v>0</v>
      </c>
      <c r="M1261">
        <f t="shared" ca="1" si="237"/>
        <v>0</v>
      </c>
      <c r="O1261" t="str">
        <f t="shared" ca="1" si="238"/>
        <v>D:z</v>
      </c>
      <c r="P1261" t="str">
        <f t="shared" ca="1" si="239"/>
        <v>D7:z7</v>
      </c>
    </row>
    <row r="1262" spans="1:16">
      <c r="A1262" t="str">
        <f t="shared" si="228"/>
        <v>06</v>
      </c>
      <c r="B1262" t="str">
        <f t="shared" ca="1" si="229"/>
        <v>W</v>
      </c>
      <c r="C1262" t="str">
        <f t="shared" si="230"/>
        <v>SIMPL-14C</v>
      </c>
      <c r="D1262" t="s">
        <v>6255</v>
      </c>
      <c r="E1262">
        <f t="shared" ca="1" si="231"/>
        <v>0</v>
      </c>
      <c r="H1262" t="str">
        <f t="shared" ca="1" si="232"/>
        <v>'Simpl. all tex-DT PLYWOOD'!</v>
      </c>
      <c r="I1262" t="str">
        <f t="shared" ca="1" si="233"/>
        <v>'Simpl. all tex-DT PLYWOOD'!</v>
      </c>
      <c r="J1262">
        <f t="shared" ca="1" si="234"/>
        <v>0</v>
      </c>
      <c r="K1262">
        <f t="shared" ca="1" si="235"/>
        <v>0</v>
      </c>
      <c r="L1262">
        <f t="shared" ca="1" si="236"/>
        <v>0</v>
      </c>
      <c r="M1262">
        <f t="shared" ca="1" si="237"/>
        <v>0</v>
      </c>
      <c r="O1262" t="str">
        <f t="shared" ca="1" si="238"/>
        <v>D:z</v>
      </c>
      <c r="P1262" t="str">
        <f t="shared" ca="1" si="239"/>
        <v>D7:z7</v>
      </c>
    </row>
    <row r="1263" spans="1:16">
      <c r="A1263" t="str">
        <f t="shared" si="228"/>
        <v>07</v>
      </c>
      <c r="B1263" t="str">
        <f t="shared" ca="1" si="229"/>
        <v>W</v>
      </c>
      <c r="C1263" t="str">
        <f t="shared" si="230"/>
        <v>SIMPL-14C</v>
      </c>
      <c r="D1263" t="s">
        <v>6256</v>
      </c>
      <c r="E1263">
        <f t="shared" ca="1" si="231"/>
        <v>0</v>
      </c>
      <c r="H1263" t="str">
        <f t="shared" ca="1" si="232"/>
        <v>'Simpl. all tex-DT PLYWOOD'!</v>
      </c>
      <c r="I1263" t="str">
        <f t="shared" ca="1" si="233"/>
        <v>'Simpl. all tex-DT PLYWOOD'!</v>
      </c>
      <c r="J1263">
        <f t="shared" ca="1" si="234"/>
        <v>0</v>
      </c>
      <c r="K1263">
        <f t="shared" ca="1" si="235"/>
        <v>0</v>
      </c>
      <c r="L1263">
        <f t="shared" ca="1" si="236"/>
        <v>0</v>
      </c>
      <c r="M1263">
        <f t="shared" ca="1" si="237"/>
        <v>0</v>
      </c>
      <c r="O1263" t="str">
        <f t="shared" ca="1" si="238"/>
        <v>D:z</v>
      </c>
      <c r="P1263" t="str">
        <f t="shared" ca="1" si="239"/>
        <v>D7:z7</v>
      </c>
    </row>
    <row r="1264" spans="1:16">
      <c r="A1264" t="str">
        <f t="shared" si="228"/>
        <v>08</v>
      </c>
      <c r="B1264" t="str">
        <f t="shared" ca="1" si="229"/>
        <v>W</v>
      </c>
      <c r="C1264" t="str">
        <f t="shared" si="230"/>
        <v>SIMPL-14C</v>
      </c>
      <c r="D1264" t="s">
        <v>6257</v>
      </c>
      <c r="E1264">
        <f t="shared" ca="1" si="231"/>
        <v>0</v>
      </c>
      <c r="H1264" t="str">
        <f t="shared" ca="1" si="232"/>
        <v>'Simpl. all tex-DT PLYWOOD'!</v>
      </c>
      <c r="I1264" t="str">
        <f t="shared" ca="1" si="233"/>
        <v>'Simpl. all tex-DT PLYWOOD'!</v>
      </c>
      <c r="J1264">
        <f t="shared" ca="1" si="234"/>
        <v>0</v>
      </c>
      <c r="K1264">
        <f t="shared" ca="1" si="235"/>
        <v>0</v>
      </c>
      <c r="L1264">
        <f t="shared" ca="1" si="236"/>
        <v>0</v>
      </c>
      <c r="M1264">
        <f t="shared" ca="1" si="237"/>
        <v>0</v>
      </c>
      <c r="O1264" t="str">
        <f t="shared" ca="1" si="238"/>
        <v>D:z</v>
      </c>
      <c r="P1264" t="str">
        <f t="shared" ca="1" si="239"/>
        <v>D7:z7</v>
      </c>
    </row>
    <row r="1265" spans="1:16">
      <c r="A1265" t="str">
        <f t="shared" si="228"/>
        <v>09</v>
      </c>
      <c r="B1265" t="str">
        <f t="shared" ca="1" si="229"/>
        <v>W</v>
      </c>
      <c r="C1265" t="str">
        <f t="shared" si="230"/>
        <v>SIMPL-14C</v>
      </c>
      <c r="D1265" t="s">
        <v>6258</v>
      </c>
      <c r="E1265">
        <f t="shared" ca="1" si="231"/>
        <v>0</v>
      </c>
      <c r="H1265" t="str">
        <f t="shared" ca="1" si="232"/>
        <v>'Simpl. all tex-DT PLYWOOD'!</v>
      </c>
      <c r="I1265" t="str">
        <f t="shared" ca="1" si="233"/>
        <v>'Simpl. all tex-DT PLYWOOD'!</v>
      </c>
      <c r="J1265">
        <f t="shared" ca="1" si="234"/>
        <v>0</v>
      </c>
      <c r="K1265">
        <f t="shared" ca="1" si="235"/>
        <v>0</v>
      </c>
      <c r="L1265">
        <f t="shared" ca="1" si="236"/>
        <v>0</v>
      </c>
      <c r="M1265">
        <f t="shared" ca="1" si="237"/>
        <v>0</v>
      </c>
      <c r="O1265" t="str">
        <f t="shared" ca="1" si="238"/>
        <v>D:z</v>
      </c>
      <c r="P1265" t="str">
        <f t="shared" ca="1" si="239"/>
        <v>D7:z7</v>
      </c>
    </row>
    <row r="1266" spans="1:16">
      <c r="A1266" t="str">
        <f t="shared" si="228"/>
        <v>10</v>
      </c>
      <c r="B1266" t="str">
        <f t="shared" ca="1" si="229"/>
        <v>W</v>
      </c>
      <c r="C1266" t="str">
        <f t="shared" si="230"/>
        <v>SIMPL-14C</v>
      </c>
      <c r="D1266" t="s">
        <v>6259</v>
      </c>
      <c r="E1266">
        <f t="shared" ca="1" si="231"/>
        <v>0</v>
      </c>
      <c r="H1266" t="str">
        <f t="shared" ca="1" si="232"/>
        <v>'Simpl. all tex-DT PLYWOOD'!</v>
      </c>
      <c r="I1266" t="str">
        <f t="shared" ca="1" si="233"/>
        <v>'Simpl. all tex-DT PLYWOOD'!</v>
      </c>
      <c r="J1266">
        <f t="shared" ca="1" si="234"/>
        <v>0</v>
      </c>
      <c r="K1266">
        <f t="shared" ca="1" si="235"/>
        <v>0</v>
      </c>
      <c r="L1266">
        <f t="shared" ca="1" si="236"/>
        <v>0</v>
      </c>
      <c r="M1266">
        <f t="shared" ca="1" si="237"/>
        <v>0</v>
      </c>
      <c r="O1266" t="str">
        <f t="shared" ca="1" si="238"/>
        <v>D:z</v>
      </c>
      <c r="P1266" t="str">
        <f t="shared" ca="1" si="239"/>
        <v>D7:z7</v>
      </c>
    </row>
    <row r="1267" spans="1:16">
      <c r="A1267" t="str">
        <f t="shared" si="228"/>
        <v>100</v>
      </c>
      <c r="B1267" t="str">
        <f t="shared" ca="1" si="229"/>
        <v>W</v>
      </c>
      <c r="C1267" t="str">
        <f t="shared" si="230"/>
        <v>SIMPL-14C</v>
      </c>
      <c r="D1267" t="s">
        <v>6260</v>
      </c>
      <c r="E1267">
        <f t="shared" ca="1" si="231"/>
        <v>0</v>
      </c>
      <c r="H1267" t="str">
        <f t="shared" ca="1" si="232"/>
        <v>'Simpl. all tex-DT PLYWOOD'!</v>
      </c>
      <c r="I1267" t="str">
        <f t="shared" ca="1" si="233"/>
        <v>'Simpl. all tex-DT PLYWOOD'!</v>
      </c>
      <c r="J1267">
        <f t="shared" ca="1" si="234"/>
        <v>0</v>
      </c>
      <c r="K1267">
        <f t="shared" ca="1" si="235"/>
        <v>0</v>
      </c>
      <c r="L1267">
        <f t="shared" ca="1" si="236"/>
        <v>0</v>
      </c>
      <c r="M1267">
        <f t="shared" ca="1" si="237"/>
        <v>0</v>
      </c>
      <c r="O1267" t="str">
        <f t="shared" ca="1" si="238"/>
        <v>D:z</v>
      </c>
      <c r="P1267" t="str">
        <f t="shared" ca="1" si="239"/>
        <v>D7:z7</v>
      </c>
    </row>
    <row r="1268" spans="1:16">
      <c r="A1268" t="str">
        <f t="shared" si="228"/>
        <v>11</v>
      </c>
      <c r="B1268" t="str">
        <f t="shared" ca="1" si="229"/>
        <v>W</v>
      </c>
      <c r="C1268" t="str">
        <f t="shared" si="230"/>
        <v>SIMPL-14C</v>
      </c>
      <c r="D1268" t="s">
        <v>6261</v>
      </c>
      <c r="E1268">
        <f t="shared" ca="1" si="231"/>
        <v>0</v>
      </c>
      <c r="H1268" t="str">
        <f t="shared" ca="1" si="232"/>
        <v>'Simpl. all tex-DT PLYWOOD'!</v>
      </c>
      <c r="I1268" t="str">
        <f t="shared" ca="1" si="233"/>
        <v>'Simpl. all tex-DT PLYWOOD'!</v>
      </c>
      <c r="J1268">
        <f t="shared" ca="1" si="234"/>
        <v>0</v>
      </c>
      <c r="K1268">
        <f t="shared" ca="1" si="235"/>
        <v>0</v>
      </c>
      <c r="L1268">
        <f t="shared" ca="1" si="236"/>
        <v>0</v>
      </c>
      <c r="M1268">
        <f t="shared" ca="1" si="237"/>
        <v>0</v>
      </c>
      <c r="O1268" t="str">
        <f t="shared" ca="1" si="238"/>
        <v>D:z</v>
      </c>
      <c r="P1268" t="str">
        <f t="shared" ca="1" si="239"/>
        <v>D7:z7</v>
      </c>
    </row>
    <row r="1269" spans="1:16">
      <c r="A1269" t="str">
        <f t="shared" si="228"/>
        <v>12</v>
      </c>
      <c r="B1269" t="str">
        <f t="shared" ca="1" si="229"/>
        <v>W</v>
      </c>
      <c r="C1269" t="str">
        <f t="shared" si="230"/>
        <v>SIMPL-14C</v>
      </c>
      <c r="D1269" t="s">
        <v>6262</v>
      </c>
      <c r="E1269">
        <f t="shared" ca="1" si="231"/>
        <v>0</v>
      </c>
      <c r="H1269" t="str">
        <f t="shared" ca="1" si="232"/>
        <v>'Simpl. all tex-DT PLYWOOD'!</v>
      </c>
      <c r="I1269" t="str">
        <f t="shared" ca="1" si="233"/>
        <v>'Simpl. all tex-DT PLYWOOD'!</v>
      </c>
      <c r="J1269">
        <f t="shared" ca="1" si="234"/>
        <v>0</v>
      </c>
      <c r="K1269">
        <f t="shared" ca="1" si="235"/>
        <v>0</v>
      </c>
      <c r="L1269">
        <f t="shared" ca="1" si="236"/>
        <v>0</v>
      </c>
      <c r="M1269">
        <f t="shared" ca="1" si="237"/>
        <v>0</v>
      </c>
      <c r="O1269" t="str">
        <f t="shared" ca="1" si="238"/>
        <v>D:z</v>
      </c>
      <c r="P1269" t="str">
        <f t="shared" ca="1" si="239"/>
        <v>D7:z7</v>
      </c>
    </row>
    <row r="1270" spans="1:16">
      <c r="A1270" t="str">
        <f t="shared" si="228"/>
        <v>13</v>
      </c>
      <c r="B1270" t="str">
        <f t="shared" ca="1" si="229"/>
        <v>W</v>
      </c>
      <c r="C1270" t="str">
        <f t="shared" si="230"/>
        <v>SIMPL-14C</v>
      </c>
      <c r="D1270" t="s">
        <v>6263</v>
      </c>
      <c r="E1270">
        <f t="shared" ca="1" si="231"/>
        <v>0</v>
      </c>
      <c r="H1270" t="str">
        <f t="shared" ca="1" si="232"/>
        <v>'Simpl. all tex-DT PLYWOOD'!</v>
      </c>
      <c r="I1270" t="str">
        <f t="shared" ca="1" si="233"/>
        <v>'Simpl. all tex-DT PLYWOOD'!</v>
      </c>
      <c r="J1270">
        <f t="shared" ca="1" si="234"/>
        <v>0</v>
      </c>
      <c r="K1270">
        <f t="shared" ca="1" si="235"/>
        <v>0</v>
      </c>
      <c r="L1270">
        <f t="shared" ca="1" si="236"/>
        <v>0</v>
      </c>
      <c r="M1270">
        <f t="shared" ca="1" si="237"/>
        <v>0</v>
      </c>
      <c r="O1270" t="str">
        <f t="shared" ca="1" si="238"/>
        <v>D:z</v>
      </c>
      <c r="P1270" t="str">
        <f t="shared" ca="1" si="239"/>
        <v>D7:z7</v>
      </c>
    </row>
    <row r="1271" spans="1:16">
      <c r="A1271" t="str">
        <f t="shared" si="228"/>
        <v>15</v>
      </c>
      <c r="B1271" t="str">
        <f t="shared" ca="1" si="229"/>
        <v>W</v>
      </c>
      <c r="C1271" t="str">
        <f t="shared" si="230"/>
        <v>SIMPL-14C</v>
      </c>
      <c r="D1271" t="s">
        <v>6264</v>
      </c>
      <c r="E1271">
        <f t="shared" ca="1" si="231"/>
        <v>0</v>
      </c>
      <c r="H1271" t="str">
        <f t="shared" ca="1" si="232"/>
        <v>'Simpl. all tex-DT PLYWOOD'!</v>
      </c>
      <c r="I1271" t="str">
        <f t="shared" ca="1" si="233"/>
        <v>'Simpl. all tex-DT PLYWOOD'!</v>
      </c>
      <c r="J1271">
        <f t="shared" ca="1" si="234"/>
        <v>0</v>
      </c>
      <c r="K1271">
        <f t="shared" ca="1" si="235"/>
        <v>0</v>
      </c>
      <c r="L1271">
        <f t="shared" ca="1" si="236"/>
        <v>0</v>
      </c>
      <c r="M1271">
        <f t="shared" ca="1" si="237"/>
        <v>0</v>
      </c>
      <c r="O1271" t="str">
        <f t="shared" ca="1" si="238"/>
        <v>D:z</v>
      </c>
      <c r="P1271" t="str">
        <f t="shared" ca="1" si="239"/>
        <v>D7:z7</v>
      </c>
    </row>
    <row r="1272" spans="1:16">
      <c r="A1272" t="str">
        <f t="shared" si="228"/>
        <v>01</v>
      </c>
      <c r="B1272" t="str">
        <f t="shared" ca="1" si="229"/>
        <v>W</v>
      </c>
      <c r="C1272" t="str">
        <f t="shared" si="230"/>
        <v>SIMPL-14C-C</v>
      </c>
      <c r="D1272" t="s">
        <v>6142</v>
      </c>
      <c r="E1272">
        <f t="shared" ca="1" si="231"/>
        <v>0</v>
      </c>
      <c r="H1272" t="str">
        <f t="shared" ca="1" si="232"/>
        <v>'(more) Simpl. Textures PLYWOOD'!</v>
      </c>
      <c r="I1272">
        <f t="shared" ca="1" si="233"/>
        <v>0</v>
      </c>
      <c r="J1272" t="str">
        <f t="shared" ca="1" si="234"/>
        <v>'(more) Simpl. Textures PLYWOOD'!</v>
      </c>
      <c r="K1272">
        <f t="shared" ca="1" si="235"/>
        <v>0</v>
      </c>
      <c r="L1272">
        <f t="shared" ca="1" si="236"/>
        <v>0</v>
      </c>
      <c r="M1272">
        <f t="shared" ca="1" si="237"/>
        <v>0</v>
      </c>
      <c r="O1272" t="str">
        <f t="shared" ca="1" si="238"/>
        <v>D:N</v>
      </c>
      <c r="P1272" t="str">
        <f t="shared" ca="1" si="239"/>
        <v>D7:N7</v>
      </c>
    </row>
    <row r="1273" spans="1:16">
      <c r="A1273" t="str">
        <f t="shared" si="228"/>
        <v>16</v>
      </c>
      <c r="B1273" t="str">
        <f t="shared" ca="1" si="229"/>
        <v>W</v>
      </c>
      <c r="C1273" t="str">
        <f t="shared" si="230"/>
        <v>SIMPL-14C-N-NT</v>
      </c>
      <c r="D1273" t="s">
        <v>5660</v>
      </c>
      <c r="E1273">
        <f t="shared" ca="1" si="231"/>
        <v>0</v>
      </c>
      <c r="H1273" t="str">
        <f t="shared" ca="1" si="232"/>
        <v>'(more) Simpl. Textures PLYWOOD'!</v>
      </c>
      <c r="I1273">
        <f t="shared" ca="1" si="233"/>
        <v>0</v>
      </c>
      <c r="J1273" t="str">
        <f t="shared" ca="1" si="234"/>
        <v>'(more) Simpl. Textures PLYWOOD'!</v>
      </c>
      <c r="K1273">
        <f t="shared" ca="1" si="235"/>
        <v>0</v>
      </c>
      <c r="L1273">
        <f t="shared" ca="1" si="236"/>
        <v>0</v>
      </c>
      <c r="M1273">
        <f t="shared" ca="1" si="237"/>
        <v>0</v>
      </c>
      <c r="O1273" t="str">
        <f t="shared" ca="1" si="238"/>
        <v>D:N</v>
      </c>
      <c r="P1273" t="str">
        <f t="shared" ca="1" si="239"/>
        <v>D7:N7</v>
      </c>
    </row>
    <row r="1274" spans="1:16">
      <c r="A1274" t="str">
        <f t="shared" si="228"/>
        <v>16</v>
      </c>
      <c r="B1274" t="str">
        <f t="shared" ca="1" si="229"/>
        <v>W</v>
      </c>
      <c r="C1274" t="str">
        <f t="shared" si="230"/>
        <v>SIMPL-14C-N-T</v>
      </c>
      <c r="D1274" t="s">
        <v>5820</v>
      </c>
      <c r="E1274">
        <f t="shared" ca="1" si="231"/>
        <v>0</v>
      </c>
      <c r="H1274" t="str">
        <f t="shared" ca="1" si="232"/>
        <v>'(more) Simpl. Textures PLYWOOD'!</v>
      </c>
      <c r="I1274">
        <f t="shared" ca="1" si="233"/>
        <v>0</v>
      </c>
      <c r="J1274" t="str">
        <f t="shared" ca="1" si="234"/>
        <v>'(more) Simpl. Textures PLYWOOD'!</v>
      </c>
      <c r="K1274">
        <f t="shared" ca="1" si="235"/>
        <v>0</v>
      </c>
      <c r="L1274">
        <f t="shared" ca="1" si="236"/>
        <v>0</v>
      </c>
      <c r="M1274">
        <f t="shared" ca="1" si="237"/>
        <v>0</v>
      </c>
      <c r="O1274" t="str">
        <f t="shared" ca="1" si="238"/>
        <v>D:N</v>
      </c>
      <c r="P1274" t="str">
        <f t="shared" ca="1" si="239"/>
        <v>D7:N7</v>
      </c>
    </row>
    <row r="1275" spans="1:16">
      <c r="A1275" t="str">
        <f t="shared" si="228"/>
        <v>01</v>
      </c>
      <c r="B1275" t="str">
        <f t="shared" ca="1" si="229"/>
        <v>W</v>
      </c>
      <c r="C1275" t="str">
        <f t="shared" si="230"/>
        <v>SIMPL-14C-T</v>
      </c>
      <c r="D1275" t="s">
        <v>2677</v>
      </c>
      <c r="E1275">
        <f t="shared" ca="1" si="231"/>
        <v>0</v>
      </c>
      <c r="H1275" t="str">
        <f t="shared" ca="1" si="232"/>
        <v>'Simpl. all tex-DT PLYWOOD'!</v>
      </c>
      <c r="I1275" t="str">
        <f t="shared" ca="1" si="233"/>
        <v>'Simpl. all tex-DT PLYWOOD'!</v>
      </c>
      <c r="J1275">
        <f t="shared" ca="1" si="234"/>
        <v>0</v>
      </c>
      <c r="K1275">
        <f t="shared" ca="1" si="235"/>
        <v>0</v>
      </c>
      <c r="L1275">
        <f t="shared" ca="1" si="236"/>
        <v>0</v>
      </c>
      <c r="M1275">
        <f t="shared" ca="1" si="237"/>
        <v>0</v>
      </c>
      <c r="O1275" t="str">
        <f t="shared" ca="1" si="238"/>
        <v>D:z</v>
      </c>
      <c r="P1275" t="str">
        <f t="shared" ca="1" si="239"/>
        <v>D7:z7</v>
      </c>
    </row>
    <row r="1276" spans="1:16">
      <c r="A1276" t="str">
        <f t="shared" si="228"/>
        <v>02</v>
      </c>
      <c r="B1276" t="str">
        <f t="shared" ca="1" si="229"/>
        <v>W</v>
      </c>
      <c r="C1276" t="str">
        <f t="shared" si="230"/>
        <v>SIMPL-14C-T</v>
      </c>
      <c r="D1276" t="s">
        <v>2678</v>
      </c>
      <c r="E1276">
        <f t="shared" ca="1" si="231"/>
        <v>0</v>
      </c>
      <c r="H1276" t="str">
        <f t="shared" ca="1" si="232"/>
        <v>'Simpl. all tex-DT PLYWOOD'!</v>
      </c>
      <c r="I1276" t="str">
        <f t="shared" ca="1" si="233"/>
        <v>'Simpl. all tex-DT PLYWOOD'!</v>
      </c>
      <c r="J1276">
        <f t="shared" ca="1" si="234"/>
        <v>0</v>
      </c>
      <c r="K1276">
        <f t="shared" ca="1" si="235"/>
        <v>0</v>
      </c>
      <c r="L1276">
        <f t="shared" ca="1" si="236"/>
        <v>0</v>
      </c>
      <c r="M1276">
        <f t="shared" ca="1" si="237"/>
        <v>0</v>
      </c>
      <c r="O1276" t="str">
        <f t="shared" ca="1" si="238"/>
        <v>D:z</v>
      </c>
      <c r="P1276" t="str">
        <f t="shared" ca="1" si="239"/>
        <v>D7:z7</v>
      </c>
    </row>
    <row r="1277" spans="1:16">
      <c r="A1277" t="str">
        <f t="shared" si="228"/>
        <v>03</v>
      </c>
      <c r="B1277" t="str">
        <f t="shared" ca="1" si="229"/>
        <v>W</v>
      </c>
      <c r="C1277" t="str">
        <f t="shared" si="230"/>
        <v>SIMPL-14C-T</v>
      </c>
      <c r="D1277" t="s">
        <v>2679</v>
      </c>
      <c r="E1277">
        <f t="shared" ca="1" si="231"/>
        <v>0</v>
      </c>
      <c r="H1277" t="str">
        <f t="shared" ca="1" si="232"/>
        <v>'Simpl. all tex-DT PLYWOOD'!</v>
      </c>
      <c r="I1277" t="str">
        <f t="shared" ca="1" si="233"/>
        <v>'Simpl. all tex-DT PLYWOOD'!</v>
      </c>
      <c r="J1277">
        <f t="shared" ca="1" si="234"/>
        <v>0</v>
      </c>
      <c r="K1277">
        <f t="shared" ca="1" si="235"/>
        <v>0</v>
      </c>
      <c r="L1277">
        <f t="shared" ca="1" si="236"/>
        <v>0</v>
      </c>
      <c r="M1277">
        <f t="shared" ca="1" si="237"/>
        <v>0</v>
      </c>
      <c r="O1277" t="str">
        <f t="shared" ca="1" si="238"/>
        <v>D:z</v>
      </c>
      <c r="P1277" t="str">
        <f t="shared" ca="1" si="239"/>
        <v>D7:z7</v>
      </c>
    </row>
    <row r="1278" spans="1:16">
      <c r="A1278" t="str">
        <f t="shared" si="228"/>
        <v>04</v>
      </c>
      <c r="B1278" t="str">
        <f t="shared" ca="1" si="229"/>
        <v>W</v>
      </c>
      <c r="C1278" t="str">
        <f t="shared" si="230"/>
        <v>SIMPL-14C-T</v>
      </c>
      <c r="D1278" t="s">
        <v>2680</v>
      </c>
      <c r="E1278">
        <f t="shared" ca="1" si="231"/>
        <v>0</v>
      </c>
      <c r="H1278" t="str">
        <f t="shared" ca="1" si="232"/>
        <v>'Simpl. all tex-DT PLYWOOD'!</v>
      </c>
      <c r="I1278" t="str">
        <f t="shared" ca="1" si="233"/>
        <v>'Simpl. all tex-DT PLYWOOD'!</v>
      </c>
      <c r="J1278">
        <f t="shared" ca="1" si="234"/>
        <v>0</v>
      </c>
      <c r="K1278">
        <f t="shared" ca="1" si="235"/>
        <v>0</v>
      </c>
      <c r="L1278">
        <f t="shared" ca="1" si="236"/>
        <v>0</v>
      </c>
      <c r="M1278">
        <f t="shared" ca="1" si="237"/>
        <v>0</v>
      </c>
      <c r="O1278" t="str">
        <f t="shared" ca="1" si="238"/>
        <v>D:z</v>
      </c>
      <c r="P1278" t="str">
        <f t="shared" ca="1" si="239"/>
        <v>D7:z7</v>
      </c>
    </row>
    <row r="1279" spans="1:16">
      <c r="A1279" t="str">
        <f t="shared" si="228"/>
        <v>05</v>
      </c>
      <c r="B1279" t="str">
        <f t="shared" ca="1" si="229"/>
        <v>W</v>
      </c>
      <c r="C1279" t="str">
        <f t="shared" si="230"/>
        <v>SIMPL-14C-T</v>
      </c>
      <c r="D1279" t="s">
        <v>2681</v>
      </c>
      <c r="E1279">
        <f t="shared" ca="1" si="231"/>
        <v>0</v>
      </c>
      <c r="H1279" t="str">
        <f t="shared" ca="1" si="232"/>
        <v>'Simpl. all tex-DT PLYWOOD'!</v>
      </c>
      <c r="I1279" t="str">
        <f t="shared" ca="1" si="233"/>
        <v>'Simpl. all tex-DT PLYWOOD'!</v>
      </c>
      <c r="J1279">
        <f t="shared" ca="1" si="234"/>
        <v>0</v>
      </c>
      <c r="K1279">
        <f t="shared" ca="1" si="235"/>
        <v>0</v>
      </c>
      <c r="L1279">
        <f t="shared" ca="1" si="236"/>
        <v>0</v>
      </c>
      <c r="M1279">
        <f t="shared" ca="1" si="237"/>
        <v>0</v>
      </c>
      <c r="O1279" t="str">
        <f t="shared" ca="1" si="238"/>
        <v>D:z</v>
      </c>
      <c r="P1279" t="str">
        <f t="shared" ca="1" si="239"/>
        <v>D7:z7</v>
      </c>
    </row>
    <row r="1280" spans="1:16">
      <c r="A1280" t="str">
        <f t="shared" si="228"/>
        <v>06</v>
      </c>
      <c r="B1280" t="str">
        <f t="shared" ca="1" si="229"/>
        <v>W</v>
      </c>
      <c r="C1280" t="str">
        <f t="shared" si="230"/>
        <v>SIMPL-14C-T</v>
      </c>
      <c r="D1280" t="s">
        <v>2682</v>
      </c>
      <c r="E1280">
        <f t="shared" ca="1" si="231"/>
        <v>0</v>
      </c>
      <c r="H1280" t="str">
        <f t="shared" ca="1" si="232"/>
        <v>'Simpl. all tex-DT PLYWOOD'!</v>
      </c>
      <c r="I1280" t="str">
        <f t="shared" ca="1" si="233"/>
        <v>'Simpl. all tex-DT PLYWOOD'!</v>
      </c>
      <c r="J1280">
        <f t="shared" ca="1" si="234"/>
        <v>0</v>
      </c>
      <c r="K1280">
        <f t="shared" ca="1" si="235"/>
        <v>0</v>
      </c>
      <c r="L1280">
        <f t="shared" ca="1" si="236"/>
        <v>0</v>
      </c>
      <c r="M1280">
        <f t="shared" ca="1" si="237"/>
        <v>0</v>
      </c>
      <c r="O1280" t="str">
        <f t="shared" ca="1" si="238"/>
        <v>D:z</v>
      </c>
      <c r="P1280" t="str">
        <f t="shared" ca="1" si="239"/>
        <v>D7:z7</v>
      </c>
    </row>
    <row r="1281" spans="1:16">
      <c r="A1281" t="str">
        <f t="shared" si="228"/>
        <v>07</v>
      </c>
      <c r="B1281" t="str">
        <f t="shared" ca="1" si="229"/>
        <v>W</v>
      </c>
      <c r="C1281" t="str">
        <f t="shared" si="230"/>
        <v>SIMPL-14C-T</v>
      </c>
      <c r="D1281" t="s">
        <v>2683</v>
      </c>
      <c r="E1281">
        <f t="shared" ca="1" si="231"/>
        <v>0</v>
      </c>
      <c r="H1281" t="str">
        <f t="shared" ca="1" si="232"/>
        <v>'Simpl. all tex-DT PLYWOOD'!</v>
      </c>
      <c r="I1281" t="str">
        <f t="shared" ca="1" si="233"/>
        <v>'Simpl. all tex-DT PLYWOOD'!</v>
      </c>
      <c r="J1281">
        <f t="shared" ca="1" si="234"/>
        <v>0</v>
      </c>
      <c r="K1281">
        <f t="shared" ca="1" si="235"/>
        <v>0</v>
      </c>
      <c r="L1281">
        <f t="shared" ca="1" si="236"/>
        <v>0</v>
      </c>
      <c r="M1281">
        <f t="shared" ca="1" si="237"/>
        <v>0</v>
      </c>
      <c r="O1281" t="str">
        <f t="shared" ca="1" si="238"/>
        <v>D:z</v>
      </c>
      <c r="P1281" t="str">
        <f t="shared" ca="1" si="239"/>
        <v>D7:z7</v>
      </c>
    </row>
    <row r="1282" spans="1:16">
      <c r="A1282" t="str">
        <f t="shared" si="228"/>
        <v>08</v>
      </c>
      <c r="B1282" t="str">
        <f t="shared" ca="1" si="229"/>
        <v>W</v>
      </c>
      <c r="C1282" t="str">
        <f t="shared" si="230"/>
        <v>SIMPL-14C-T</v>
      </c>
      <c r="D1282" t="s">
        <v>2684</v>
      </c>
      <c r="E1282">
        <f t="shared" ca="1" si="231"/>
        <v>0</v>
      </c>
      <c r="H1282" t="str">
        <f t="shared" ca="1" si="232"/>
        <v>'Simpl. all tex-DT PLYWOOD'!</v>
      </c>
      <c r="I1282" t="str">
        <f t="shared" ca="1" si="233"/>
        <v>'Simpl. all tex-DT PLYWOOD'!</v>
      </c>
      <c r="J1282">
        <f t="shared" ca="1" si="234"/>
        <v>0</v>
      </c>
      <c r="K1282">
        <f t="shared" ca="1" si="235"/>
        <v>0</v>
      </c>
      <c r="L1282">
        <f t="shared" ca="1" si="236"/>
        <v>0</v>
      </c>
      <c r="M1282">
        <f t="shared" ca="1" si="237"/>
        <v>0</v>
      </c>
      <c r="O1282" t="str">
        <f t="shared" ca="1" si="238"/>
        <v>D:z</v>
      </c>
      <c r="P1282" t="str">
        <f t="shared" ca="1" si="239"/>
        <v>D7:z7</v>
      </c>
    </row>
    <row r="1283" spans="1:16">
      <c r="A1283" t="str">
        <f t="shared" si="228"/>
        <v>09</v>
      </c>
      <c r="B1283" t="str">
        <f t="shared" ca="1" si="229"/>
        <v>W</v>
      </c>
      <c r="C1283" t="str">
        <f t="shared" si="230"/>
        <v>SIMPL-14C-T</v>
      </c>
      <c r="D1283" t="s">
        <v>2685</v>
      </c>
      <c r="E1283">
        <f t="shared" ca="1" si="231"/>
        <v>0</v>
      </c>
      <c r="H1283" t="str">
        <f t="shared" ca="1" si="232"/>
        <v>'Simpl. all tex-DT PLYWOOD'!</v>
      </c>
      <c r="I1283" t="str">
        <f t="shared" ca="1" si="233"/>
        <v>'Simpl. all tex-DT PLYWOOD'!</v>
      </c>
      <c r="J1283">
        <f t="shared" ca="1" si="234"/>
        <v>0</v>
      </c>
      <c r="K1283">
        <f t="shared" ca="1" si="235"/>
        <v>0</v>
      </c>
      <c r="L1283">
        <f t="shared" ca="1" si="236"/>
        <v>0</v>
      </c>
      <c r="M1283">
        <f t="shared" ca="1" si="237"/>
        <v>0</v>
      </c>
      <c r="O1283" t="str">
        <f t="shared" ca="1" si="238"/>
        <v>D:z</v>
      </c>
      <c r="P1283" t="str">
        <f t="shared" ca="1" si="239"/>
        <v>D7:z7</v>
      </c>
    </row>
    <row r="1284" spans="1:16">
      <c r="A1284" t="str">
        <f t="shared" si="228"/>
        <v>10</v>
      </c>
      <c r="B1284" t="str">
        <f t="shared" ca="1" si="229"/>
        <v>W</v>
      </c>
      <c r="C1284" t="str">
        <f t="shared" si="230"/>
        <v>SIMPL-14C-T</v>
      </c>
      <c r="D1284" t="s">
        <v>2686</v>
      </c>
      <c r="E1284">
        <f t="shared" ca="1" si="231"/>
        <v>0</v>
      </c>
      <c r="H1284" t="str">
        <f t="shared" ca="1" si="232"/>
        <v>'Simpl. all tex-DT PLYWOOD'!</v>
      </c>
      <c r="I1284" t="str">
        <f t="shared" ca="1" si="233"/>
        <v>'Simpl. all tex-DT PLYWOOD'!</v>
      </c>
      <c r="J1284">
        <f t="shared" ca="1" si="234"/>
        <v>0</v>
      </c>
      <c r="K1284">
        <f t="shared" ca="1" si="235"/>
        <v>0</v>
      </c>
      <c r="L1284">
        <f t="shared" ca="1" si="236"/>
        <v>0</v>
      </c>
      <c r="M1284">
        <f t="shared" ca="1" si="237"/>
        <v>0</v>
      </c>
      <c r="O1284" t="str">
        <f t="shared" ca="1" si="238"/>
        <v>D:z</v>
      </c>
      <c r="P1284" t="str">
        <f t="shared" ca="1" si="239"/>
        <v>D7:z7</v>
      </c>
    </row>
    <row r="1285" spans="1:16">
      <c r="A1285" t="str">
        <f t="shared" si="228"/>
        <v>100</v>
      </c>
      <c r="B1285" t="str">
        <f t="shared" ca="1" si="229"/>
        <v>W</v>
      </c>
      <c r="C1285" t="str">
        <f t="shared" si="230"/>
        <v>SIMPL-14C-T</v>
      </c>
      <c r="D1285" t="s">
        <v>2690</v>
      </c>
      <c r="E1285">
        <f t="shared" ca="1" si="231"/>
        <v>0</v>
      </c>
      <c r="H1285" t="str">
        <f t="shared" ca="1" si="232"/>
        <v>'Simpl. all tex-DT PLYWOOD'!</v>
      </c>
      <c r="I1285" t="str">
        <f t="shared" ca="1" si="233"/>
        <v>'Simpl. all tex-DT PLYWOOD'!</v>
      </c>
      <c r="J1285">
        <f t="shared" ca="1" si="234"/>
        <v>0</v>
      </c>
      <c r="K1285">
        <f t="shared" ca="1" si="235"/>
        <v>0</v>
      </c>
      <c r="L1285">
        <f t="shared" ca="1" si="236"/>
        <v>0</v>
      </c>
      <c r="M1285">
        <f t="shared" ca="1" si="237"/>
        <v>0</v>
      </c>
      <c r="O1285" t="str">
        <f t="shared" ca="1" si="238"/>
        <v>D:z</v>
      </c>
      <c r="P1285" t="str">
        <f t="shared" ca="1" si="239"/>
        <v>D7:z7</v>
      </c>
    </row>
    <row r="1286" spans="1:16">
      <c r="A1286" t="str">
        <f t="shared" si="228"/>
        <v>11</v>
      </c>
      <c r="B1286" t="str">
        <f t="shared" ca="1" si="229"/>
        <v>W</v>
      </c>
      <c r="C1286" t="str">
        <f t="shared" si="230"/>
        <v>SIMPL-14C-T</v>
      </c>
      <c r="D1286" t="s">
        <v>2687</v>
      </c>
      <c r="E1286">
        <f t="shared" ca="1" si="231"/>
        <v>0</v>
      </c>
      <c r="H1286" t="str">
        <f t="shared" ca="1" si="232"/>
        <v>'Simpl. all tex-DT PLYWOOD'!</v>
      </c>
      <c r="I1286" t="str">
        <f t="shared" ca="1" si="233"/>
        <v>'Simpl. all tex-DT PLYWOOD'!</v>
      </c>
      <c r="J1286">
        <f t="shared" ca="1" si="234"/>
        <v>0</v>
      </c>
      <c r="K1286">
        <f t="shared" ca="1" si="235"/>
        <v>0</v>
      </c>
      <c r="L1286">
        <f t="shared" ca="1" si="236"/>
        <v>0</v>
      </c>
      <c r="M1286">
        <f t="shared" ca="1" si="237"/>
        <v>0</v>
      </c>
      <c r="O1286" t="str">
        <f t="shared" ca="1" si="238"/>
        <v>D:z</v>
      </c>
      <c r="P1286" t="str">
        <f t="shared" ca="1" si="239"/>
        <v>D7:z7</v>
      </c>
    </row>
    <row r="1287" spans="1:16">
      <c r="A1287" t="str">
        <f t="shared" si="228"/>
        <v>12</v>
      </c>
      <c r="B1287" t="str">
        <f t="shared" ca="1" si="229"/>
        <v>W</v>
      </c>
      <c r="C1287" t="str">
        <f t="shared" si="230"/>
        <v>SIMPL-14C-T</v>
      </c>
      <c r="D1287" t="s">
        <v>2688</v>
      </c>
      <c r="E1287">
        <f t="shared" ca="1" si="231"/>
        <v>0</v>
      </c>
      <c r="H1287" t="str">
        <f t="shared" ca="1" si="232"/>
        <v>'Simpl. all tex-DT PLYWOOD'!</v>
      </c>
      <c r="I1287" t="str">
        <f t="shared" ca="1" si="233"/>
        <v>'Simpl. all tex-DT PLYWOOD'!</v>
      </c>
      <c r="J1287">
        <f t="shared" ca="1" si="234"/>
        <v>0</v>
      </c>
      <c r="K1287">
        <f t="shared" ca="1" si="235"/>
        <v>0</v>
      </c>
      <c r="L1287">
        <f t="shared" ca="1" si="236"/>
        <v>0</v>
      </c>
      <c r="M1287">
        <f t="shared" ca="1" si="237"/>
        <v>0</v>
      </c>
      <c r="O1287" t="str">
        <f t="shared" ca="1" si="238"/>
        <v>D:z</v>
      </c>
      <c r="P1287" t="str">
        <f t="shared" ca="1" si="239"/>
        <v>D7:z7</v>
      </c>
    </row>
    <row r="1288" spans="1:16">
      <c r="A1288" t="str">
        <f t="shared" si="228"/>
        <v>13</v>
      </c>
      <c r="B1288" t="str">
        <f t="shared" ca="1" si="229"/>
        <v>W</v>
      </c>
      <c r="C1288" t="str">
        <f t="shared" si="230"/>
        <v>SIMPL-14C-T</v>
      </c>
      <c r="D1288" t="s">
        <v>2689</v>
      </c>
      <c r="E1288">
        <f t="shared" ca="1" si="231"/>
        <v>0</v>
      </c>
      <c r="H1288" t="str">
        <f t="shared" ca="1" si="232"/>
        <v>'Simpl. all tex-DT PLYWOOD'!</v>
      </c>
      <c r="I1288" t="str">
        <f t="shared" ca="1" si="233"/>
        <v>'Simpl. all tex-DT PLYWOOD'!</v>
      </c>
      <c r="J1288">
        <f t="shared" ca="1" si="234"/>
        <v>0</v>
      </c>
      <c r="K1288">
        <f t="shared" ca="1" si="235"/>
        <v>0</v>
      </c>
      <c r="L1288">
        <f t="shared" ca="1" si="236"/>
        <v>0</v>
      </c>
      <c r="M1288">
        <f t="shared" ca="1" si="237"/>
        <v>0</v>
      </c>
      <c r="O1288" t="str">
        <f t="shared" ca="1" si="238"/>
        <v>D:z</v>
      </c>
      <c r="P1288" t="str">
        <f t="shared" ca="1" si="239"/>
        <v>D7:z7</v>
      </c>
    </row>
    <row r="1289" spans="1:16">
      <c r="A1289" t="str">
        <f t="shared" si="228"/>
        <v>01</v>
      </c>
      <c r="B1289" t="str">
        <f t="shared" ca="1" si="229"/>
        <v>W</v>
      </c>
      <c r="C1289" t="str">
        <f t="shared" si="230"/>
        <v>SIMPL-14D</v>
      </c>
      <c r="D1289" t="s">
        <v>6265</v>
      </c>
      <c r="E1289">
        <f t="shared" ca="1" si="231"/>
        <v>0</v>
      </c>
      <c r="H1289" t="str">
        <f t="shared" ca="1" si="232"/>
        <v>'Simpl. all tex-DT PLYWOOD'!</v>
      </c>
      <c r="I1289" t="str">
        <f t="shared" ca="1" si="233"/>
        <v>'Simpl. all tex-DT PLYWOOD'!</v>
      </c>
      <c r="J1289">
        <f t="shared" ca="1" si="234"/>
        <v>0</v>
      </c>
      <c r="K1289">
        <f t="shared" ca="1" si="235"/>
        <v>0</v>
      </c>
      <c r="L1289">
        <f t="shared" ca="1" si="236"/>
        <v>0</v>
      </c>
      <c r="M1289">
        <f t="shared" ca="1" si="237"/>
        <v>0</v>
      </c>
      <c r="O1289" t="str">
        <f t="shared" ca="1" si="238"/>
        <v>D:z</v>
      </c>
      <c r="P1289" t="str">
        <f t="shared" ca="1" si="239"/>
        <v>D7:z7</v>
      </c>
    </row>
    <row r="1290" spans="1:16">
      <c r="A1290" t="str">
        <f t="shared" si="228"/>
        <v>02</v>
      </c>
      <c r="B1290" t="str">
        <f t="shared" ca="1" si="229"/>
        <v>W</v>
      </c>
      <c r="C1290" t="str">
        <f t="shared" si="230"/>
        <v>SIMPL-14D</v>
      </c>
      <c r="D1290" t="s">
        <v>6266</v>
      </c>
      <c r="E1290">
        <f t="shared" ca="1" si="231"/>
        <v>0</v>
      </c>
      <c r="H1290" t="str">
        <f t="shared" ca="1" si="232"/>
        <v>'Simpl. all tex-DT PLYWOOD'!</v>
      </c>
      <c r="I1290" t="str">
        <f t="shared" ca="1" si="233"/>
        <v>'Simpl. all tex-DT PLYWOOD'!</v>
      </c>
      <c r="J1290">
        <f t="shared" ca="1" si="234"/>
        <v>0</v>
      </c>
      <c r="K1290">
        <f t="shared" ca="1" si="235"/>
        <v>0</v>
      </c>
      <c r="L1290">
        <f t="shared" ca="1" si="236"/>
        <v>0</v>
      </c>
      <c r="M1290">
        <f t="shared" ca="1" si="237"/>
        <v>0</v>
      </c>
      <c r="O1290" t="str">
        <f t="shared" ca="1" si="238"/>
        <v>D:z</v>
      </c>
      <c r="P1290" t="str">
        <f t="shared" ca="1" si="239"/>
        <v>D7:z7</v>
      </c>
    </row>
    <row r="1291" spans="1:16">
      <c r="A1291" t="str">
        <f t="shared" si="228"/>
        <v>03</v>
      </c>
      <c r="B1291" t="str">
        <f t="shared" ca="1" si="229"/>
        <v>W</v>
      </c>
      <c r="C1291" t="str">
        <f t="shared" si="230"/>
        <v>SIMPL-14D</v>
      </c>
      <c r="D1291" t="s">
        <v>6267</v>
      </c>
      <c r="E1291">
        <f t="shared" ca="1" si="231"/>
        <v>0</v>
      </c>
      <c r="H1291" t="str">
        <f t="shared" ca="1" si="232"/>
        <v>'Simpl. all tex-DT PLYWOOD'!</v>
      </c>
      <c r="I1291" t="str">
        <f t="shared" ca="1" si="233"/>
        <v>'Simpl. all tex-DT PLYWOOD'!</v>
      </c>
      <c r="J1291">
        <f t="shared" ca="1" si="234"/>
        <v>0</v>
      </c>
      <c r="K1291">
        <f t="shared" ca="1" si="235"/>
        <v>0</v>
      </c>
      <c r="L1291">
        <f t="shared" ca="1" si="236"/>
        <v>0</v>
      </c>
      <c r="M1291">
        <f t="shared" ca="1" si="237"/>
        <v>0</v>
      </c>
      <c r="O1291" t="str">
        <f t="shared" ca="1" si="238"/>
        <v>D:z</v>
      </c>
      <c r="P1291" t="str">
        <f t="shared" ca="1" si="239"/>
        <v>D7:z7</v>
      </c>
    </row>
    <row r="1292" spans="1:16">
      <c r="A1292" t="str">
        <f t="shared" si="228"/>
        <v>04</v>
      </c>
      <c r="B1292" t="str">
        <f t="shared" ca="1" si="229"/>
        <v>W</v>
      </c>
      <c r="C1292" t="str">
        <f t="shared" si="230"/>
        <v>SIMPL-14D</v>
      </c>
      <c r="D1292" t="s">
        <v>6166</v>
      </c>
      <c r="E1292">
        <f t="shared" ca="1" si="231"/>
        <v>0</v>
      </c>
      <c r="H1292" t="str">
        <f t="shared" ca="1" si="232"/>
        <v>'Simpl. all tex-DT PLYWOOD'!</v>
      </c>
      <c r="I1292" t="str">
        <f t="shared" ca="1" si="233"/>
        <v>'Simpl. all tex-DT PLYWOOD'!</v>
      </c>
      <c r="J1292">
        <f t="shared" ca="1" si="234"/>
        <v>0</v>
      </c>
      <c r="K1292">
        <f t="shared" ca="1" si="235"/>
        <v>0</v>
      </c>
      <c r="L1292">
        <f t="shared" ca="1" si="236"/>
        <v>0</v>
      </c>
      <c r="M1292">
        <f t="shared" ca="1" si="237"/>
        <v>0</v>
      </c>
      <c r="O1292" t="str">
        <f t="shared" ca="1" si="238"/>
        <v>D:z</v>
      </c>
      <c r="P1292" t="str">
        <f t="shared" ca="1" si="239"/>
        <v>D7:z7</v>
      </c>
    </row>
    <row r="1293" spans="1:16">
      <c r="A1293" t="str">
        <f t="shared" si="228"/>
        <v>05</v>
      </c>
      <c r="B1293" t="str">
        <f t="shared" ca="1" si="229"/>
        <v>W</v>
      </c>
      <c r="C1293" t="str">
        <f t="shared" si="230"/>
        <v>SIMPL-14D</v>
      </c>
      <c r="D1293" t="s">
        <v>6226</v>
      </c>
      <c r="E1293">
        <f t="shared" ca="1" si="231"/>
        <v>0</v>
      </c>
      <c r="H1293" t="str">
        <f t="shared" ca="1" si="232"/>
        <v>'Simpl. all tex-DT PLYWOOD'!</v>
      </c>
      <c r="I1293" t="str">
        <f t="shared" ca="1" si="233"/>
        <v>'Simpl. all tex-DT PLYWOOD'!</v>
      </c>
      <c r="J1293">
        <f t="shared" ca="1" si="234"/>
        <v>0</v>
      </c>
      <c r="K1293">
        <f t="shared" ca="1" si="235"/>
        <v>0</v>
      </c>
      <c r="L1293">
        <f t="shared" ca="1" si="236"/>
        <v>0</v>
      </c>
      <c r="M1293">
        <f t="shared" ca="1" si="237"/>
        <v>0</v>
      </c>
      <c r="O1293" t="str">
        <f t="shared" ca="1" si="238"/>
        <v>D:z</v>
      </c>
      <c r="P1293" t="str">
        <f t="shared" ca="1" si="239"/>
        <v>D7:z7</v>
      </c>
    </row>
    <row r="1294" spans="1:16">
      <c r="A1294" t="str">
        <f t="shared" si="228"/>
        <v>06</v>
      </c>
      <c r="B1294" t="str">
        <f t="shared" ca="1" si="229"/>
        <v>W</v>
      </c>
      <c r="C1294" t="str">
        <f t="shared" si="230"/>
        <v>SIMPL-14D</v>
      </c>
      <c r="D1294" t="s">
        <v>6268</v>
      </c>
      <c r="E1294">
        <f t="shared" ca="1" si="231"/>
        <v>0</v>
      </c>
      <c r="H1294" t="str">
        <f t="shared" ca="1" si="232"/>
        <v>'Simpl. all tex-DT PLYWOOD'!</v>
      </c>
      <c r="I1294" t="str">
        <f t="shared" ca="1" si="233"/>
        <v>'Simpl. all tex-DT PLYWOOD'!</v>
      </c>
      <c r="J1294">
        <f t="shared" ca="1" si="234"/>
        <v>0</v>
      </c>
      <c r="K1294">
        <f t="shared" ca="1" si="235"/>
        <v>0</v>
      </c>
      <c r="L1294">
        <f t="shared" ca="1" si="236"/>
        <v>0</v>
      </c>
      <c r="M1294">
        <f t="shared" ca="1" si="237"/>
        <v>0</v>
      </c>
      <c r="O1294" t="str">
        <f t="shared" ca="1" si="238"/>
        <v>D:z</v>
      </c>
      <c r="P1294" t="str">
        <f t="shared" ca="1" si="239"/>
        <v>D7:z7</v>
      </c>
    </row>
    <row r="1295" spans="1:16">
      <c r="A1295" t="str">
        <f t="shared" ref="A1295:A1358" si="240">MID(D1295,LEN(C1295)+2,LEN(D1295)-LEN(C1295))</f>
        <v>07</v>
      </c>
      <c r="B1295" t="str">
        <f t="shared" ref="B1295:B1358" ca="1" si="241">VLOOKUP(H1295,$A$1:$K$4,11,FALSE)</f>
        <v>W</v>
      </c>
      <c r="C1295" t="str">
        <f t="shared" ref="C1295:C1358" si="242">IF(RIGHT(LEFT(D1295,LEN(D1295)-3),1)="-",LEFT(D1295,LEN(D1295)-4),LEFT(D1295,LEN(D1295)-3))</f>
        <v>SIMPL-14D</v>
      </c>
      <c r="D1295" t="s">
        <v>6269</v>
      </c>
      <c r="E1295">
        <f t="shared" ref="E1295:E1358" ca="1" si="243">IFERROR(VLOOKUP(C1295,INDIRECT($H1295&amp;$O1295),MATCH($A1295,INDIRECT($H1295&amp;$P1295),0),FALSE),0)</f>
        <v>0</v>
      </c>
      <c r="H1295" t="str">
        <f t="shared" ref="H1295:H1358" ca="1" si="244">IF(I1295&lt;&gt;0,I1295,IF(J1295&lt;&gt;0,J1295,IF(K1295&lt;&gt;0,K1295,IF(L1295&lt;&gt;0,L1295,IF(M1295&lt;&gt;0,M1295,N1295)))))</f>
        <v>'Simpl. all tex-DT PLYWOOD'!</v>
      </c>
      <c r="I1295" t="str">
        <f t="shared" ref="I1295:I1358" ca="1" si="245">IF(IFERROR(VLOOKUP(C1295,INDIRECT($G$7&amp;"D:D"),1,FALSE),0)&lt;&gt;0,I$13,0)</f>
        <v>'Simpl. all tex-DT PLYWOOD'!</v>
      </c>
      <c r="J1295">
        <f t="shared" ref="J1295:J1358" ca="1" si="246">IF(IFERROR(VLOOKUP(C1295,INDIRECT($G$8&amp;"D:D"),1,FALSE),0)&lt;&gt;0,J$13,0)</f>
        <v>0</v>
      </c>
      <c r="K1295">
        <f t="shared" ref="K1295:K1358" ca="1" si="247">IF(IFERROR(VLOOKUP($C1295,INDIRECT($G$9&amp;"d:d"),1,FALSE),0)&lt;&gt;0,K$13,0)</f>
        <v>0</v>
      </c>
      <c r="L1295">
        <f t="shared" ref="L1295:L1358" ca="1" si="248">IF(IFERROR(VLOOKUP($C1295,INDIRECT($G$10&amp;"d:d"),1,FALSE),0)&lt;&gt;0,L$13,0)</f>
        <v>0</v>
      </c>
      <c r="M1295">
        <f t="shared" ref="M1295:M1358" ca="1" si="249">IF(IFERROR(VLOOKUP($C1295,INDIRECT($G$11&amp;"d:d"),1,FALSE),0)&lt;&gt;0,M$13,0)</f>
        <v>0</v>
      </c>
      <c r="O1295" t="str">
        <f t="shared" ref="O1295:O1358" ca="1" si="250">VLOOKUP($H1295,$G$7:$I$11,2,FALSE)</f>
        <v>D:z</v>
      </c>
      <c r="P1295" t="str">
        <f t="shared" ref="P1295:P1358" ca="1" si="251">VLOOKUP($H1295,$G$7:$I$11,3,FALSE)</f>
        <v>D7:z7</v>
      </c>
    </row>
    <row r="1296" spans="1:16">
      <c r="A1296" t="str">
        <f t="shared" si="240"/>
        <v>08</v>
      </c>
      <c r="B1296" t="str">
        <f t="shared" ca="1" si="241"/>
        <v>W</v>
      </c>
      <c r="C1296" t="str">
        <f t="shared" si="242"/>
        <v>SIMPL-14D</v>
      </c>
      <c r="D1296" t="s">
        <v>6270</v>
      </c>
      <c r="E1296">
        <f t="shared" ca="1" si="243"/>
        <v>0</v>
      </c>
      <c r="H1296" t="str">
        <f t="shared" ca="1" si="244"/>
        <v>'Simpl. all tex-DT PLYWOOD'!</v>
      </c>
      <c r="I1296" t="str">
        <f t="shared" ca="1" si="245"/>
        <v>'Simpl. all tex-DT PLYWOOD'!</v>
      </c>
      <c r="J1296">
        <f t="shared" ca="1" si="246"/>
        <v>0</v>
      </c>
      <c r="K1296">
        <f t="shared" ca="1" si="247"/>
        <v>0</v>
      </c>
      <c r="L1296">
        <f t="shared" ca="1" si="248"/>
        <v>0</v>
      </c>
      <c r="M1296">
        <f t="shared" ca="1" si="249"/>
        <v>0</v>
      </c>
      <c r="O1296" t="str">
        <f t="shared" ca="1" si="250"/>
        <v>D:z</v>
      </c>
      <c r="P1296" t="str">
        <f t="shared" ca="1" si="251"/>
        <v>D7:z7</v>
      </c>
    </row>
    <row r="1297" spans="1:16">
      <c r="A1297" t="str">
        <f t="shared" si="240"/>
        <v>09</v>
      </c>
      <c r="B1297" t="str">
        <f t="shared" ca="1" si="241"/>
        <v>W</v>
      </c>
      <c r="C1297" t="str">
        <f t="shared" si="242"/>
        <v>SIMPL-14D</v>
      </c>
      <c r="D1297" t="s">
        <v>6271</v>
      </c>
      <c r="E1297">
        <f t="shared" ca="1" si="243"/>
        <v>0</v>
      </c>
      <c r="H1297" t="str">
        <f t="shared" ca="1" si="244"/>
        <v>'Simpl. all tex-DT PLYWOOD'!</v>
      </c>
      <c r="I1297" t="str">
        <f t="shared" ca="1" si="245"/>
        <v>'Simpl. all tex-DT PLYWOOD'!</v>
      </c>
      <c r="J1297">
        <f t="shared" ca="1" si="246"/>
        <v>0</v>
      </c>
      <c r="K1297">
        <f t="shared" ca="1" si="247"/>
        <v>0</v>
      </c>
      <c r="L1297">
        <f t="shared" ca="1" si="248"/>
        <v>0</v>
      </c>
      <c r="M1297">
        <f t="shared" ca="1" si="249"/>
        <v>0</v>
      </c>
      <c r="O1297" t="str">
        <f t="shared" ca="1" si="250"/>
        <v>D:z</v>
      </c>
      <c r="P1297" t="str">
        <f t="shared" ca="1" si="251"/>
        <v>D7:z7</v>
      </c>
    </row>
    <row r="1298" spans="1:16">
      <c r="A1298" t="str">
        <f t="shared" si="240"/>
        <v>10</v>
      </c>
      <c r="B1298" t="str">
        <f t="shared" ca="1" si="241"/>
        <v>W</v>
      </c>
      <c r="C1298" t="str">
        <f t="shared" si="242"/>
        <v>SIMPL-14D</v>
      </c>
      <c r="D1298" t="s">
        <v>6272</v>
      </c>
      <c r="E1298">
        <f t="shared" ca="1" si="243"/>
        <v>0</v>
      </c>
      <c r="H1298" t="str">
        <f t="shared" ca="1" si="244"/>
        <v>'Simpl. all tex-DT PLYWOOD'!</v>
      </c>
      <c r="I1298" t="str">
        <f t="shared" ca="1" si="245"/>
        <v>'Simpl. all tex-DT PLYWOOD'!</v>
      </c>
      <c r="J1298">
        <f t="shared" ca="1" si="246"/>
        <v>0</v>
      </c>
      <c r="K1298">
        <f t="shared" ca="1" si="247"/>
        <v>0</v>
      </c>
      <c r="L1298">
        <f t="shared" ca="1" si="248"/>
        <v>0</v>
      </c>
      <c r="M1298">
        <f t="shared" ca="1" si="249"/>
        <v>0</v>
      </c>
      <c r="O1298" t="str">
        <f t="shared" ca="1" si="250"/>
        <v>D:z</v>
      </c>
      <c r="P1298" t="str">
        <f t="shared" ca="1" si="251"/>
        <v>D7:z7</v>
      </c>
    </row>
    <row r="1299" spans="1:16">
      <c r="A1299" t="str">
        <f t="shared" si="240"/>
        <v>100</v>
      </c>
      <c r="B1299" t="str">
        <f t="shared" ca="1" si="241"/>
        <v>W</v>
      </c>
      <c r="C1299" t="str">
        <f t="shared" si="242"/>
        <v>SIMPL-14D</v>
      </c>
      <c r="D1299" t="s">
        <v>6273</v>
      </c>
      <c r="E1299">
        <f t="shared" ca="1" si="243"/>
        <v>0</v>
      </c>
      <c r="H1299" t="str">
        <f t="shared" ca="1" si="244"/>
        <v>'Simpl. all tex-DT PLYWOOD'!</v>
      </c>
      <c r="I1299" t="str">
        <f t="shared" ca="1" si="245"/>
        <v>'Simpl. all tex-DT PLYWOOD'!</v>
      </c>
      <c r="J1299">
        <f t="shared" ca="1" si="246"/>
        <v>0</v>
      </c>
      <c r="K1299">
        <f t="shared" ca="1" si="247"/>
        <v>0</v>
      </c>
      <c r="L1299">
        <f t="shared" ca="1" si="248"/>
        <v>0</v>
      </c>
      <c r="M1299">
        <f t="shared" ca="1" si="249"/>
        <v>0</v>
      </c>
      <c r="O1299" t="str">
        <f t="shared" ca="1" si="250"/>
        <v>D:z</v>
      </c>
      <c r="P1299" t="str">
        <f t="shared" ca="1" si="251"/>
        <v>D7:z7</v>
      </c>
    </row>
    <row r="1300" spans="1:16">
      <c r="A1300" t="str">
        <f t="shared" si="240"/>
        <v>11</v>
      </c>
      <c r="B1300" t="str">
        <f t="shared" ca="1" si="241"/>
        <v>W</v>
      </c>
      <c r="C1300" t="str">
        <f t="shared" si="242"/>
        <v>SIMPL-14D</v>
      </c>
      <c r="D1300" t="s">
        <v>6274</v>
      </c>
      <c r="E1300">
        <f t="shared" ca="1" si="243"/>
        <v>0</v>
      </c>
      <c r="H1300" t="str">
        <f t="shared" ca="1" si="244"/>
        <v>'Simpl. all tex-DT PLYWOOD'!</v>
      </c>
      <c r="I1300" t="str">
        <f t="shared" ca="1" si="245"/>
        <v>'Simpl. all tex-DT PLYWOOD'!</v>
      </c>
      <c r="J1300">
        <f t="shared" ca="1" si="246"/>
        <v>0</v>
      </c>
      <c r="K1300">
        <f t="shared" ca="1" si="247"/>
        <v>0</v>
      </c>
      <c r="L1300">
        <f t="shared" ca="1" si="248"/>
        <v>0</v>
      </c>
      <c r="M1300">
        <f t="shared" ca="1" si="249"/>
        <v>0</v>
      </c>
      <c r="O1300" t="str">
        <f t="shared" ca="1" si="250"/>
        <v>D:z</v>
      </c>
      <c r="P1300" t="str">
        <f t="shared" ca="1" si="251"/>
        <v>D7:z7</v>
      </c>
    </row>
    <row r="1301" spans="1:16">
      <c r="A1301" t="str">
        <f t="shared" si="240"/>
        <v>12</v>
      </c>
      <c r="B1301" t="str">
        <f t="shared" ca="1" si="241"/>
        <v>W</v>
      </c>
      <c r="C1301" t="str">
        <f t="shared" si="242"/>
        <v>SIMPL-14D</v>
      </c>
      <c r="D1301" t="s">
        <v>6275</v>
      </c>
      <c r="E1301">
        <f t="shared" ca="1" si="243"/>
        <v>0</v>
      </c>
      <c r="H1301" t="str">
        <f t="shared" ca="1" si="244"/>
        <v>'Simpl. all tex-DT PLYWOOD'!</v>
      </c>
      <c r="I1301" t="str">
        <f t="shared" ca="1" si="245"/>
        <v>'Simpl. all tex-DT PLYWOOD'!</v>
      </c>
      <c r="J1301">
        <f t="shared" ca="1" si="246"/>
        <v>0</v>
      </c>
      <c r="K1301">
        <f t="shared" ca="1" si="247"/>
        <v>0</v>
      </c>
      <c r="L1301">
        <f t="shared" ca="1" si="248"/>
        <v>0</v>
      </c>
      <c r="M1301">
        <f t="shared" ca="1" si="249"/>
        <v>0</v>
      </c>
      <c r="O1301" t="str">
        <f t="shared" ca="1" si="250"/>
        <v>D:z</v>
      </c>
      <c r="P1301" t="str">
        <f t="shared" ca="1" si="251"/>
        <v>D7:z7</v>
      </c>
    </row>
    <row r="1302" spans="1:16">
      <c r="A1302" t="str">
        <f t="shared" si="240"/>
        <v>13</v>
      </c>
      <c r="B1302" t="str">
        <f t="shared" ca="1" si="241"/>
        <v>W</v>
      </c>
      <c r="C1302" t="str">
        <f t="shared" si="242"/>
        <v>SIMPL-14D</v>
      </c>
      <c r="D1302" t="s">
        <v>6276</v>
      </c>
      <c r="E1302">
        <f t="shared" ca="1" si="243"/>
        <v>0</v>
      </c>
      <c r="H1302" t="str">
        <f t="shared" ca="1" si="244"/>
        <v>'Simpl. all tex-DT PLYWOOD'!</v>
      </c>
      <c r="I1302" t="str">
        <f t="shared" ca="1" si="245"/>
        <v>'Simpl. all tex-DT PLYWOOD'!</v>
      </c>
      <c r="J1302">
        <f t="shared" ca="1" si="246"/>
        <v>0</v>
      </c>
      <c r="K1302">
        <f t="shared" ca="1" si="247"/>
        <v>0</v>
      </c>
      <c r="L1302">
        <f t="shared" ca="1" si="248"/>
        <v>0</v>
      </c>
      <c r="M1302">
        <f t="shared" ca="1" si="249"/>
        <v>0</v>
      </c>
      <c r="O1302" t="str">
        <f t="shared" ca="1" si="250"/>
        <v>D:z</v>
      </c>
      <c r="P1302" t="str">
        <f t="shared" ca="1" si="251"/>
        <v>D7:z7</v>
      </c>
    </row>
    <row r="1303" spans="1:16">
      <c r="A1303" t="str">
        <f t="shared" si="240"/>
        <v>15</v>
      </c>
      <c r="B1303" t="str">
        <f t="shared" ca="1" si="241"/>
        <v>W</v>
      </c>
      <c r="C1303" t="str">
        <f t="shared" si="242"/>
        <v>SIMPL-14D</v>
      </c>
      <c r="D1303" t="s">
        <v>6277</v>
      </c>
      <c r="E1303">
        <f t="shared" ca="1" si="243"/>
        <v>0</v>
      </c>
      <c r="H1303" t="str">
        <f t="shared" ca="1" si="244"/>
        <v>'Simpl. all tex-DT PLYWOOD'!</v>
      </c>
      <c r="I1303" t="str">
        <f t="shared" ca="1" si="245"/>
        <v>'Simpl. all tex-DT PLYWOOD'!</v>
      </c>
      <c r="J1303">
        <f t="shared" ca="1" si="246"/>
        <v>0</v>
      </c>
      <c r="K1303">
        <f t="shared" ca="1" si="247"/>
        <v>0</v>
      </c>
      <c r="L1303">
        <f t="shared" ca="1" si="248"/>
        <v>0</v>
      </c>
      <c r="M1303">
        <f t="shared" ca="1" si="249"/>
        <v>0</v>
      </c>
      <c r="O1303" t="str">
        <f t="shared" ca="1" si="250"/>
        <v>D:z</v>
      </c>
      <c r="P1303" t="str">
        <f t="shared" ca="1" si="251"/>
        <v>D7:z7</v>
      </c>
    </row>
    <row r="1304" spans="1:16">
      <c r="A1304" t="str">
        <f t="shared" si="240"/>
        <v>01</v>
      </c>
      <c r="B1304" t="str">
        <f t="shared" ca="1" si="241"/>
        <v>W</v>
      </c>
      <c r="C1304" t="str">
        <f t="shared" si="242"/>
        <v>SIMPL-14D-C</v>
      </c>
      <c r="D1304" t="s">
        <v>6143</v>
      </c>
      <c r="E1304">
        <f t="shared" ca="1" si="243"/>
        <v>0</v>
      </c>
      <c r="H1304" t="str">
        <f t="shared" ca="1" si="244"/>
        <v>'(more) Simpl. Textures PLYWOOD'!</v>
      </c>
      <c r="I1304">
        <f t="shared" ca="1" si="245"/>
        <v>0</v>
      </c>
      <c r="J1304" t="str">
        <f t="shared" ca="1" si="246"/>
        <v>'(more) Simpl. Textures PLYWOOD'!</v>
      </c>
      <c r="K1304">
        <f t="shared" ca="1" si="247"/>
        <v>0</v>
      </c>
      <c r="L1304">
        <f t="shared" ca="1" si="248"/>
        <v>0</v>
      </c>
      <c r="M1304">
        <f t="shared" ca="1" si="249"/>
        <v>0</v>
      </c>
      <c r="O1304" t="str">
        <f t="shared" ca="1" si="250"/>
        <v>D:N</v>
      </c>
      <c r="P1304" t="str">
        <f t="shared" ca="1" si="251"/>
        <v>D7:N7</v>
      </c>
    </row>
    <row r="1305" spans="1:16">
      <c r="A1305" t="str">
        <f t="shared" si="240"/>
        <v>16</v>
      </c>
      <c r="B1305" t="str">
        <f t="shared" ca="1" si="241"/>
        <v>W</v>
      </c>
      <c r="C1305" t="str">
        <f t="shared" si="242"/>
        <v>SIMPL-14D-N-NT</v>
      </c>
      <c r="D1305" t="s">
        <v>5661</v>
      </c>
      <c r="E1305">
        <f t="shared" ca="1" si="243"/>
        <v>0</v>
      </c>
      <c r="H1305" t="str">
        <f t="shared" ca="1" si="244"/>
        <v>'(more) Simpl. Textures PLYWOOD'!</v>
      </c>
      <c r="I1305">
        <f t="shared" ca="1" si="245"/>
        <v>0</v>
      </c>
      <c r="J1305" t="str">
        <f t="shared" ca="1" si="246"/>
        <v>'(more) Simpl. Textures PLYWOOD'!</v>
      </c>
      <c r="K1305">
        <f t="shared" ca="1" si="247"/>
        <v>0</v>
      </c>
      <c r="L1305">
        <f t="shared" ca="1" si="248"/>
        <v>0</v>
      </c>
      <c r="M1305">
        <f t="shared" ca="1" si="249"/>
        <v>0</v>
      </c>
      <c r="O1305" t="str">
        <f t="shared" ca="1" si="250"/>
        <v>D:N</v>
      </c>
      <c r="P1305" t="str">
        <f t="shared" ca="1" si="251"/>
        <v>D7:N7</v>
      </c>
    </row>
    <row r="1306" spans="1:16">
      <c r="A1306" t="str">
        <f t="shared" si="240"/>
        <v>16</v>
      </c>
      <c r="B1306" t="str">
        <f t="shared" ca="1" si="241"/>
        <v>W</v>
      </c>
      <c r="C1306" t="str">
        <f t="shared" si="242"/>
        <v>SIMPL-14D-N-T</v>
      </c>
      <c r="D1306" t="s">
        <v>5821</v>
      </c>
      <c r="E1306">
        <f t="shared" ca="1" si="243"/>
        <v>0</v>
      </c>
      <c r="H1306" t="str">
        <f t="shared" ca="1" si="244"/>
        <v>'(more) Simpl. Textures PLYWOOD'!</v>
      </c>
      <c r="I1306">
        <f t="shared" ca="1" si="245"/>
        <v>0</v>
      </c>
      <c r="J1306" t="str">
        <f t="shared" ca="1" si="246"/>
        <v>'(more) Simpl. Textures PLYWOOD'!</v>
      </c>
      <c r="K1306">
        <f t="shared" ca="1" si="247"/>
        <v>0</v>
      </c>
      <c r="L1306">
        <f t="shared" ca="1" si="248"/>
        <v>0</v>
      </c>
      <c r="M1306">
        <f t="shared" ca="1" si="249"/>
        <v>0</v>
      </c>
      <c r="O1306" t="str">
        <f t="shared" ca="1" si="250"/>
        <v>D:N</v>
      </c>
      <c r="P1306" t="str">
        <f t="shared" ca="1" si="251"/>
        <v>D7:N7</v>
      </c>
    </row>
    <row r="1307" spans="1:16">
      <c r="A1307" t="str">
        <f t="shared" si="240"/>
        <v>01</v>
      </c>
      <c r="B1307" t="str">
        <f t="shared" ca="1" si="241"/>
        <v>W</v>
      </c>
      <c r="C1307" t="str">
        <f t="shared" si="242"/>
        <v>SIMPL-14D-T</v>
      </c>
      <c r="D1307" t="s">
        <v>2691</v>
      </c>
      <c r="E1307">
        <f t="shared" ca="1" si="243"/>
        <v>0</v>
      </c>
      <c r="H1307" t="str">
        <f t="shared" ca="1" si="244"/>
        <v>'Simpl. all tex-DT PLYWOOD'!</v>
      </c>
      <c r="I1307" t="str">
        <f t="shared" ca="1" si="245"/>
        <v>'Simpl. all tex-DT PLYWOOD'!</v>
      </c>
      <c r="J1307">
        <f t="shared" ca="1" si="246"/>
        <v>0</v>
      </c>
      <c r="K1307">
        <f t="shared" ca="1" si="247"/>
        <v>0</v>
      </c>
      <c r="L1307">
        <f t="shared" ca="1" si="248"/>
        <v>0</v>
      </c>
      <c r="M1307">
        <f t="shared" ca="1" si="249"/>
        <v>0</v>
      </c>
      <c r="O1307" t="str">
        <f t="shared" ca="1" si="250"/>
        <v>D:z</v>
      </c>
      <c r="P1307" t="str">
        <f t="shared" ca="1" si="251"/>
        <v>D7:z7</v>
      </c>
    </row>
    <row r="1308" spans="1:16">
      <c r="A1308" t="str">
        <f t="shared" si="240"/>
        <v>02</v>
      </c>
      <c r="B1308" t="str">
        <f t="shared" ca="1" si="241"/>
        <v>W</v>
      </c>
      <c r="C1308" t="str">
        <f t="shared" si="242"/>
        <v>SIMPL-14D-T</v>
      </c>
      <c r="D1308" t="s">
        <v>2692</v>
      </c>
      <c r="E1308">
        <f t="shared" ca="1" si="243"/>
        <v>0</v>
      </c>
      <c r="H1308" t="str">
        <f t="shared" ca="1" si="244"/>
        <v>'Simpl. all tex-DT PLYWOOD'!</v>
      </c>
      <c r="I1308" t="str">
        <f t="shared" ca="1" si="245"/>
        <v>'Simpl. all tex-DT PLYWOOD'!</v>
      </c>
      <c r="J1308">
        <f t="shared" ca="1" si="246"/>
        <v>0</v>
      </c>
      <c r="K1308">
        <f t="shared" ca="1" si="247"/>
        <v>0</v>
      </c>
      <c r="L1308">
        <f t="shared" ca="1" si="248"/>
        <v>0</v>
      </c>
      <c r="M1308">
        <f t="shared" ca="1" si="249"/>
        <v>0</v>
      </c>
      <c r="O1308" t="str">
        <f t="shared" ca="1" si="250"/>
        <v>D:z</v>
      </c>
      <c r="P1308" t="str">
        <f t="shared" ca="1" si="251"/>
        <v>D7:z7</v>
      </c>
    </row>
    <row r="1309" spans="1:16">
      <c r="A1309" t="str">
        <f t="shared" si="240"/>
        <v>03</v>
      </c>
      <c r="B1309" t="str">
        <f t="shared" ca="1" si="241"/>
        <v>W</v>
      </c>
      <c r="C1309" t="str">
        <f t="shared" si="242"/>
        <v>SIMPL-14D-T</v>
      </c>
      <c r="D1309" t="s">
        <v>2693</v>
      </c>
      <c r="E1309">
        <f t="shared" ca="1" si="243"/>
        <v>0</v>
      </c>
      <c r="H1309" t="str">
        <f t="shared" ca="1" si="244"/>
        <v>'Simpl. all tex-DT PLYWOOD'!</v>
      </c>
      <c r="I1309" t="str">
        <f t="shared" ca="1" si="245"/>
        <v>'Simpl. all tex-DT PLYWOOD'!</v>
      </c>
      <c r="J1309">
        <f t="shared" ca="1" si="246"/>
        <v>0</v>
      </c>
      <c r="K1309">
        <f t="shared" ca="1" si="247"/>
        <v>0</v>
      </c>
      <c r="L1309">
        <f t="shared" ca="1" si="248"/>
        <v>0</v>
      </c>
      <c r="M1309">
        <f t="shared" ca="1" si="249"/>
        <v>0</v>
      </c>
      <c r="O1309" t="str">
        <f t="shared" ca="1" si="250"/>
        <v>D:z</v>
      </c>
      <c r="P1309" t="str">
        <f t="shared" ca="1" si="251"/>
        <v>D7:z7</v>
      </c>
    </row>
    <row r="1310" spans="1:16">
      <c r="A1310" t="str">
        <f t="shared" si="240"/>
        <v>04</v>
      </c>
      <c r="B1310" t="str">
        <f t="shared" ca="1" si="241"/>
        <v>W</v>
      </c>
      <c r="C1310" t="str">
        <f t="shared" si="242"/>
        <v>SIMPL-14D-T</v>
      </c>
      <c r="D1310" t="s">
        <v>2694</v>
      </c>
      <c r="E1310">
        <f t="shared" ca="1" si="243"/>
        <v>0</v>
      </c>
      <c r="H1310" t="str">
        <f t="shared" ca="1" si="244"/>
        <v>'Simpl. all tex-DT PLYWOOD'!</v>
      </c>
      <c r="I1310" t="str">
        <f t="shared" ca="1" si="245"/>
        <v>'Simpl. all tex-DT PLYWOOD'!</v>
      </c>
      <c r="J1310">
        <f t="shared" ca="1" si="246"/>
        <v>0</v>
      </c>
      <c r="K1310">
        <f t="shared" ca="1" si="247"/>
        <v>0</v>
      </c>
      <c r="L1310">
        <f t="shared" ca="1" si="248"/>
        <v>0</v>
      </c>
      <c r="M1310">
        <f t="shared" ca="1" si="249"/>
        <v>0</v>
      </c>
      <c r="O1310" t="str">
        <f t="shared" ca="1" si="250"/>
        <v>D:z</v>
      </c>
      <c r="P1310" t="str">
        <f t="shared" ca="1" si="251"/>
        <v>D7:z7</v>
      </c>
    </row>
    <row r="1311" spans="1:16">
      <c r="A1311" t="str">
        <f t="shared" si="240"/>
        <v>05</v>
      </c>
      <c r="B1311" t="str">
        <f t="shared" ca="1" si="241"/>
        <v>W</v>
      </c>
      <c r="C1311" t="str">
        <f t="shared" si="242"/>
        <v>SIMPL-14D-T</v>
      </c>
      <c r="D1311" t="s">
        <v>2695</v>
      </c>
      <c r="E1311">
        <f t="shared" ca="1" si="243"/>
        <v>0</v>
      </c>
      <c r="H1311" t="str">
        <f t="shared" ca="1" si="244"/>
        <v>'Simpl. all tex-DT PLYWOOD'!</v>
      </c>
      <c r="I1311" t="str">
        <f t="shared" ca="1" si="245"/>
        <v>'Simpl. all tex-DT PLYWOOD'!</v>
      </c>
      <c r="J1311">
        <f t="shared" ca="1" si="246"/>
        <v>0</v>
      </c>
      <c r="K1311">
        <f t="shared" ca="1" si="247"/>
        <v>0</v>
      </c>
      <c r="L1311">
        <f t="shared" ca="1" si="248"/>
        <v>0</v>
      </c>
      <c r="M1311">
        <f t="shared" ca="1" si="249"/>
        <v>0</v>
      </c>
      <c r="O1311" t="str">
        <f t="shared" ca="1" si="250"/>
        <v>D:z</v>
      </c>
      <c r="P1311" t="str">
        <f t="shared" ca="1" si="251"/>
        <v>D7:z7</v>
      </c>
    </row>
    <row r="1312" spans="1:16">
      <c r="A1312" t="str">
        <f t="shared" si="240"/>
        <v>06</v>
      </c>
      <c r="B1312" t="str">
        <f t="shared" ca="1" si="241"/>
        <v>W</v>
      </c>
      <c r="C1312" t="str">
        <f t="shared" si="242"/>
        <v>SIMPL-14D-T</v>
      </c>
      <c r="D1312" t="s">
        <v>2696</v>
      </c>
      <c r="E1312">
        <f t="shared" ca="1" si="243"/>
        <v>0</v>
      </c>
      <c r="H1312" t="str">
        <f t="shared" ca="1" si="244"/>
        <v>'Simpl. all tex-DT PLYWOOD'!</v>
      </c>
      <c r="I1312" t="str">
        <f t="shared" ca="1" si="245"/>
        <v>'Simpl. all tex-DT PLYWOOD'!</v>
      </c>
      <c r="J1312">
        <f t="shared" ca="1" si="246"/>
        <v>0</v>
      </c>
      <c r="K1312">
        <f t="shared" ca="1" si="247"/>
        <v>0</v>
      </c>
      <c r="L1312">
        <f t="shared" ca="1" si="248"/>
        <v>0</v>
      </c>
      <c r="M1312">
        <f t="shared" ca="1" si="249"/>
        <v>0</v>
      </c>
      <c r="O1312" t="str">
        <f t="shared" ca="1" si="250"/>
        <v>D:z</v>
      </c>
      <c r="P1312" t="str">
        <f t="shared" ca="1" si="251"/>
        <v>D7:z7</v>
      </c>
    </row>
    <row r="1313" spans="1:16">
      <c r="A1313" t="str">
        <f t="shared" si="240"/>
        <v>07</v>
      </c>
      <c r="B1313" t="str">
        <f t="shared" ca="1" si="241"/>
        <v>W</v>
      </c>
      <c r="C1313" t="str">
        <f t="shared" si="242"/>
        <v>SIMPL-14D-T</v>
      </c>
      <c r="D1313" t="s">
        <v>2697</v>
      </c>
      <c r="E1313">
        <f t="shared" ca="1" si="243"/>
        <v>0</v>
      </c>
      <c r="H1313" t="str">
        <f t="shared" ca="1" si="244"/>
        <v>'Simpl. all tex-DT PLYWOOD'!</v>
      </c>
      <c r="I1313" t="str">
        <f t="shared" ca="1" si="245"/>
        <v>'Simpl. all tex-DT PLYWOOD'!</v>
      </c>
      <c r="J1313">
        <f t="shared" ca="1" si="246"/>
        <v>0</v>
      </c>
      <c r="K1313">
        <f t="shared" ca="1" si="247"/>
        <v>0</v>
      </c>
      <c r="L1313">
        <f t="shared" ca="1" si="248"/>
        <v>0</v>
      </c>
      <c r="M1313">
        <f t="shared" ca="1" si="249"/>
        <v>0</v>
      </c>
      <c r="O1313" t="str">
        <f t="shared" ca="1" si="250"/>
        <v>D:z</v>
      </c>
      <c r="P1313" t="str">
        <f t="shared" ca="1" si="251"/>
        <v>D7:z7</v>
      </c>
    </row>
    <row r="1314" spans="1:16">
      <c r="A1314" t="str">
        <f t="shared" si="240"/>
        <v>08</v>
      </c>
      <c r="B1314" t="str">
        <f t="shared" ca="1" si="241"/>
        <v>W</v>
      </c>
      <c r="C1314" t="str">
        <f t="shared" si="242"/>
        <v>SIMPL-14D-T</v>
      </c>
      <c r="D1314" t="s">
        <v>2698</v>
      </c>
      <c r="E1314">
        <f t="shared" ca="1" si="243"/>
        <v>0</v>
      </c>
      <c r="H1314" t="str">
        <f t="shared" ca="1" si="244"/>
        <v>'Simpl. all tex-DT PLYWOOD'!</v>
      </c>
      <c r="I1314" t="str">
        <f t="shared" ca="1" si="245"/>
        <v>'Simpl. all tex-DT PLYWOOD'!</v>
      </c>
      <c r="J1314">
        <f t="shared" ca="1" si="246"/>
        <v>0</v>
      </c>
      <c r="K1314">
        <f t="shared" ca="1" si="247"/>
        <v>0</v>
      </c>
      <c r="L1314">
        <f t="shared" ca="1" si="248"/>
        <v>0</v>
      </c>
      <c r="M1314">
        <f t="shared" ca="1" si="249"/>
        <v>0</v>
      </c>
      <c r="O1314" t="str">
        <f t="shared" ca="1" si="250"/>
        <v>D:z</v>
      </c>
      <c r="P1314" t="str">
        <f t="shared" ca="1" si="251"/>
        <v>D7:z7</v>
      </c>
    </row>
    <row r="1315" spans="1:16">
      <c r="A1315" t="str">
        <f t="shared" si="240"/>
        <v>09</v>
      </c>
      <c r="B1315" t="str">
        <f t="shared" ca="1" si="241"/>
        <v>W</v>
      </c>
      <c r="C1315" t="str">
        <f t="shared" si="242"/>
        <v>SIMPL-14D-T</v>
      </c>
      <c r="D1315" t="s">
        <v>2699</v>
      </c>
      <c r="E1315">
        <f t="shared" ca="1" si="243"/>
        <v>0</v>
      </c>
      <c r="H1315" t="str">
        <f t="shared" ca="1" si="244"/>
        <v>'Simpl. all tex-DT PLYWOOD'!</v>
      </c>
      <c r="I1315" t="str">
        <f t="shared" ca="1" si="245"/>
        <v>'Simpl. all tex-DT PLYWOOD'!</v>
      </c>
      <c r="J1315">
        <f t="shared" ca="1" si="246"/>
        <v>0</v>
      </c>
      <c r="K1315">
        <f t="shared" ca="1" si="247"/>
        <v>0</v>
      </c>
      <c r="L1315">
        <f t="shared" ca="1" si="248"/>
        <v>0</v>
      </c>
      <c r="M1315">
        <f t="shared" ca="1" si="249"/>
        <v>0</v>
      </c>
      <c r="O1315" t="str">
        <f t="shared" ca="1" si="250"/>
        <v>D:z</v>
      </c>
      <c r="P1315" t="str">
        <f t="shared" ca="1" si="251"/>
        <v>D7:z7</v>
      </c>
    </row>
    <row r="1316" spans="1:16">
      <c r="A1316" t="str">
        <f t="shared" si="240"/>
        <v>10</v>
      </c>
      <c r="B1316" t="str">
        <f t="shared" ca="1" si="241"/>
        <v>W</v>
      </c>
      <c r="C1316" t="str">
        <f t="shared" si="242"/>
        <v>SIMPL-14D-T</v>
      </c>
      <c r="D1316" t="s">
        <v>2700</v>
      </c>
      <c r="E1316">
        <f t="shared" ca="1" si="243"/>
        <v>0</v>
      </c>
      <c r="H1316" t="str">
        <f t="shared" ca="1" si="244"/>
        <v>'Simpl. all tex-DT PLYWOOD'!</v>
      </c>
      <c r="I1316" t="str">
        <f t="shared" ca="1" si="245"/>
        <v>'Simpl. all tex-DT PLYWOOD'!</v>
      </c>
      <c r="J1316">
        <f t="shared" ca="1" si="246"/>
        <v>0</v>
      </c>
      <c r="K1316">
        <f t="shared" ca="1" si="247"/>
        <v>0</v>
      </c>
      <c r="L1316">
        <f t="shared" ca="1" si="248"/>
        <v>0</v>
      </c>
      <c r="M1316">
        <f t="shared" ca="1" si="249"/>
        <v>0</v>
      </c>
      <c r="O1316" t="str">
        <f t="shared" ca="1" si="250"/>
        <v>D:z</v>
      </c>
      <c r="P1316" t="str">
        <f t="shared" ca="1" si="251"/>
        <v>D7:z7</v>
      </c>
    </row>
    <row r="1317" spans="1:16">
      <c r="A1317" t="str">
        <f t="shared" si="240"/>
        <v>100</v>
      </c>
      <c r="B1317" t="str">
        <f t="shared" ca="1" si="241"/>
        <v>W</v>
      </c>
      <c r="C1317" t="str">
        <f t="shared" si="242"/>
        <v>SIMPL-14D-T</v>
      </c>
      <c r="D1317" t="s">
        <v>2704</v>
      </c>
      <c r="E1317">
        <f t="shared" ca="1" si="243"/>
        <v>0</v>
      </c>
      <c r="H1317" t="str">
        <f t="shared" ca="1" si="244"/>
        <v>'Simpl. all tex-DT PLYWOOD'!</v>
      </c>
      <c r="I1317" t="str">
        <f t="shared" ca="1" si="245"/>
        <v>'Simpl. all tex-DT PLYWOOD'!</v>
      </c>
      <c r="J1317">
        <f t="shared" ca="1" si="246"/>
        <v>0</v>
      </c>
      <c r="K1317">
        <f t="shared" ca="1" si="247"/>
        <v>0</v>
      </c>
      <c r="L1317">
        <f t="shared" ca="1" si="248"/>
        <v>0</v>
      </c>
      <c r="M1317">
        <f t="shared" ca="1" si="249"/>
        <v>0</v>
      </c>
      <c r="O1317" t="str">
        <f t="shared" ca="1" si="250"/>
        <v>D:z</v>
      </c>
      <c r="P1317" t="str">
        <f t="shared" ca="1" si="251"/>
        <v>D7:z7</v>
      </c>
    </row>
    <row r="1318" spans="1:16">
      <c r="A1318" t="str">
        <f t="shared" si="240"/>
        <v>11</v>
      </c>
      <c r="B1318" t="str">
        <f t="shared" ca="1" si="241"/>
        <v>W</v>
      </c>
      <c r="C1318" t="str">
        <f t="shared" si="242"/>
        <v>SIMPL-14D-T</v>
      </c>
      <c r="D1318" t="s">
        <v>2701</v>
      </c>
      <c r="E1318">
        <f t="shared" ca="1" si="243"/>
        <v>0</v>
      </c>
      <c r="H1318" t="str">
        <f t="shared" ca="1" si="244"/>
        <v>'Simpl. all tex-DT PLYWOOD'!</v>
      </c>
      <c r="I1318" t="str">
        <f t="shared" ca="1" si="245"/>
        <v>'Simpl. all tex-DT PLYWOOD'!</v>
      </c>
      <c r="J1318">
        <f t="shared" ca="1" si="246"/>
        <v>0</v>
      </c>
      <c r="K1318">
        <f t="shared" ca="1" si="247"/>
        <v>0</v>
      </c>
      <c r="L1318">
        <f t="shared" ca="1" si="248"/>
        <v>0</v>
      </c>
      <c r="M1318">
        <f t="shared" ca="1" si="249"/>
        <v>0</v>
      </c>
      <c r="O1318" t="str">
        <f t="shared" ca="1" si="250"/>
        <v>D:z</v>
      </c>
      <c r="P1318" t="str">
        <f t="shared" ca="1" si="251"/>
        <v>D7:z7</v>
      </c>
    </row>
    <row r="1319" spans="1:16">
      <c r="A1319" t="str">
        <f t="shared" si="240"/>
        <v>12</v>
      </c>
      <c r="B1319" t="str">
        <f t="shared" ca="1" si="241"/>
        <v>W</v>
      </c>
      <c r="C1319" t="str">
        <f t="shared" si="242"/>
        <v>SIMPL-14D-T</v>
      </c>
      <c r="D1319" t="s">
        <v>2702</v>
      </c>
      <c r="E1319">
        <f t="shared" ca="1" si="243"/>
        <v>0</v>
      </c>
      <c r="H1319" t="str">
        <f t="shared" ca="1" si="244"/>
        <v>'Simpl. all tex-DT PLYWOOD'!</v>
      </c>
      <c r="I1319" t="str">
        <f t="shared" ca="1" si="245"/>
        <v>'Simpl. all tex-DT PLYWOOD'!</v>
      </c>
      <c r="J1319">
        <f t="shared" ca="1" si="246"/>
        <v>0</v>
      </c>
      <c r="K1319">
        <f t="shared" ca="1" si="247"/>
        <v>0</v>
      </c>
      <c r="L1319">
        <f t="shared" ca="1" si="248"/>
        <v>0</v>
      </c>
      <c r="M1319">
        <f t="shared" ca="1" si="249"/>
        <v>0</v>
      </c>
      <c r="O1319" t="str">
        <f t="shared" ca="1" si="250"/>
        <v>D:z</v>
      </c>
      <c r="P1319" t="str">
        <f t="shared" ca="1" si="251"/>
        <v>D7:z7</v>
      </c>
    </row>
    <row r="1320" spans="1:16">
      <c r="A1320" t="str">
        <f t="shared" si="240"/>
        <v>13</v>
      </c>
      <c r="B1320" t="str">
        <f t="shared" ca="1" si="241"/>
        <v>W</v>
      </c>
      <c r="C1320" t="str">
        <f t="shared" si="242"/>
        <v>SIMPL-14D-T</v>
      </c>
      <c r="D1320" t="s">
        <v>2703</v>
      </c>
      <c r="E1320">
        <f t="shared" ca="1" si="243"/>
        <v>0</v>
      </c>
      <c r="H1320" t="str">
        <f t="shared" ca="1" si="244"/>
        <v>'Simpl. all tex-DT PLYWOOD'!</v>
      </c>
      <c r="I1320" t="str">
        <f t="shared" ca="1" si="245"/>
        <v>'Simpl. all tex-DT PLYWOOD'!</v>
      </c>
      <c r="J1320">
        <f t="shared" ca="1" si="246"/>
        <v>0</v>
      </c>
      <c r="K1320">
        <f t="shared" ca="1" si="247"/>
        <v>0</v>
      </c>
      <c r="L1320">
        <f t="shared" ca="1" si="248"/>
        <v>0</v>
      </c>
      <c r="M1320">
        <f t="shared" ca="1" si="249"/>
        <v>0</v>
      </c>
      <c r="O1320" t="str">
        <f t="shared" ca="1" si="250"/>
        <v>D:z</v>
      </c>
      <c r="P1320" t="str">
        <f t="shared" ca="1" si="251"/>
        <v>D7:z7</v>
      </c>
    </row>
    <row r="1321" spans="1:16">
      <c r="A1321" t="str">
        <f t="shared" si="240"/>
        <v>01</v>
      </c>
      <c r="B1321" t="str">
        <f t="shared" ca="1" si="241"/>
        <v>W</v>
      </c>
      <c r="C1321" t="str">
        <f t="shared" si="242"/>
        <v>SIMPL-14E</v>
      </c>
      <c r="D1321" t="s">
        <v>6278</v>
      </c>
      <c r="E1321">
        <f t="shared" ca="1" si="243"/>
        <v>0</v>
      </c>
      <c r="H1321" t="str">
        <f t="shared" ca="1" si="244"/>
        <v>'Simpl. all tex-DT PLYWOOD'!</v>
      </c>
      <c r="I1321" t="str">
        <f t="shared" ca="1" si="245"/>
        <v>'Simpl. all tex-DT PLYWOOD'!</v>
      </c>
      <c r="J1321">
        <f t="shared" ca="1" si="246"/>
        <v>0</v>
      </c>
      <c r="K1321">
        <f t="shared" ca="1" si="247"/>
        <v>0</v>
      </c>
      <c r="L1321">
        <f t="shared" ca="1" si="248"/>
        <v>0</v>
      </c>
      <c r="M1321">
        <f t="shared" ca="1" si="249"/>
        <v>0</v>
      </c>
      <c r="O1321" t="str">
        <f t="shared" ca="1" si="250"/>
        <v>D:z</v>
      </c>
      <c r="P1321" t="str">
        <f t="shared" ca="1" si="251"/>
        <v>D7:z7</v>
      </c>
    </row>
    <row r="1322" spans="1:16">
      <c r="A1322" t="str">
        <f t="shared" si="240"/>
        <v>02</v>
      </c>
      <c r="B1322" t="str">
        <f t="shared" ca="1" si="241"/>
        <v>W</v>
      </c>
      <c r="C1322" t="str">
        <f t="shared" si="242"/>
        <v>SIMPL-14E</v>
      </c>
      <c r="D1322" t="s">
        <v>6279</v>
      </c>
      <c r="E1322">
        <f t="shared" ca="1" si="243"/>
        <v>0</v>
      </c>
      <c r="H1322" t="str">
        <f t="shared" ca="1" si="244"/>
        <v>'Simpl. all tex-DT PLYWOOD'!</v>
      </c>
      <c r="I1322" t="str">
        <f t="shared" ca="1" si="245"/>
        <v>'Simpl. all tex-DT PLYWOOD'!</v>
      </c>
      <c r="J1322">
        <f t="shared" ca="1" si="246"/>
        <v>0</v>
      </c>
      <c r="K1322">
        <f t="shared" ca="1" si="247"/>
        <v>0</v>
      </c>
      <c r="L1322">
        <f t="shared" ca="1" si="248"/>
        <v>0</v>
      </c>
      <c r="M1322">
        <f t="shared" ca="1" si="249"/>
        <v>0</v>
      </c>
      <c r="O1322" t="str">
        <f t="shared" ca="1" si="250"/>
        <v>D:z</v>
      </c>
      <c r="P1322" t="str">
        <f t="shared" ca="1" si="251"/>
        <v>D7:z7</v>
      </c>
    </row>
    <row r="1323" spans="1:16">
      <c r="A1323" t="str">
        <f t="shared" si="240"/>
        <v>03</v>
      </c>
      <c r="B1323" t="str">
        <f t="shared" ca="1" si="241"/>
        <v>W</v>
      </c>
      <c r="C1323" t="str">
        <f t="shared" si="242"/>
        <v>SIMPL-14E</v>
      </c>
      <c r="D1323" t="s">
        <v>6280</v>
      </c>
      <c r="E1323">
        <f t="shared" ca="1" si="243"/>
        <v>0</v>
      </c>
      <c r="H1323" t="str">
        <f t="shared" ca="1" si="244"/>
        <v>'Simpl. all tex-DT PLYWOOD'!</v>
      </c>
      <c r="I1323" t="str">
        <f t="shared" ca="1" si="245"/>
        <v>'Simpl. all tex-DT PLYWOOD'!</v>
      </c>
      <c r="J1323">
        <f t="shared" ca="1" si="246"/>
        <v>0</v>
      </c>
      <c r="K1323">
        <f t="shared" ca="1" si="247"/>
        <v>0</v>
      </c>
      <c r="L1323">
        <f t="shared" ca="1" si="248"/>
        <v>0</v>
      </c>
      <c r="M1323">
        <f t="shared" ca="1" si="249"/>
        <v>0</v>
      </c>
      <c r="O1323" t="str">
        <f t="shared" ca="1" si="250"/>
        <v>D:z</v>
      </c>
      <c r="P1323" t="str">
        <f t="shared" ca="1" si="251"/>
        <v>D7:z7</v>
      </c>
    </row>
    <row r="1324" spans="1:16">
      <c r="A1324" t="str">
        <f t="shared" si="240"/>
        <v>04</v>
      </c>
      <c r="B1324" t="str">
        <f t="shared" ca="1" si="241"/>
        <v>W</v>
      </c>
      <c r="C1324" t="str">
        <f t="shared" si="242"/>
        <v>SIMPL-14E</v>
      </c>
      <c r="D1324" t="s">
        <v>6220</v>
      </c>
      <c r="E1324">
        <f t="shared" ca="1" si="243"/>
        <v>0</v>
      </c>
      <c r="H1324" t="str">
        <f t="shared" ca="1" si="244"/>
        <v>'Simpl. all tex-DT PLYWOOD'!</v>
      </c>
      <c r="I1324" t="str">
        <f t="shared" ca="1" si="245"/>
        <v>'Simpl. all tex-DT PLYWOOD'!</v>
      </c>
      <c r="J1324">
        <f t="shared" ca="1" si="246"/>
        <v>0</v>
      </c>
      <c r="K1324">
        <f t="shared" ca="1" si="247"/>
        <v>0</v>
      </c>
      <c r="L1324">
        <f t="shared" ca="1" si="248"/>
        <v>0</v>
      </c>
      <c r="M1324">
        <f t="shared" ca="1" si="249"/>
        <v>0</v>
      </c>
      <c r="O1324" t="str">
        <f t="shared" ca="1" si="250"/>
        <v>D:z</v>
      </c>
      <c r="P1324" t="str">
        <f t="shared" ca="1" si="251"/>
        <v>D7:z7</v>
      </c>
    </row>
    <row r="1325" spans="1:16">
      <c r="A1325" t="str">
        <f t="shared" si="240"/>
        <v>05</v>
      </c>
      <c r="B1325" t="str">
        <f t="shared" ca="1" si="241"/>
        <v>W</v>
      </c>
      <c r="C1325" t="str">
        <f t="shared" si="242"/>
        <v>SIMPL-14E</v>
      </c>
      <c r="D1325" t="s">
        <v>6167</v>
      </c>
      <c r="E1325">
        <f t="shared" ca="1" si="243"/>
        <v>0</v>
      </c>
      <c r="H1325" t="str">
        <f t="shared" ca="1" si="244"/>
        <v>'Simpl. all tex-DT PLYWOOD'!</v>
      </c>
      <c r="I1325" t="str">
        <f t="shared" ca="1" si="245"/>
        <v>'Simpl. all tex-DT PLYWOOD'!</v>
      </c>
      <c r="J1325">
        <f t="shared" ca="1" si="246"/>
        <v>0</v>
      </c>
      <c r="K1325">
        <f t="shared" ca="1" si="247"/>
        <v>0</v>
      </c>
      <c r="L1325">
        <f t="shared" ca="1" si="248"/>
        <v>0</v>
      </c>
      <c r="M1325">
        <f t="shared" ca="1" si="249"/>
        <v>0</v>
      </c>
      <c r="O1325" t="str">
        <f t="shared" ca="1" si="250"/>
        <v>D:z</v>
      </c>
      <c r="P1325" t="str">
        <f t="shared" ca="1" si="251"/>
        <v>D7:z7</v>
      </c>
    </row>
    <row r="1326" spans="1:16">
      <c r="A1326" t="str">
        <f t="shared" si="240"/>
        <v>06</v>
      </c>
      <c r="B1326" t="str">
        <f t="shared" ca="1" si="241"/>
        <v>W</v>
      </c>
      <c r="C1326" t="str">
        <f t="shared" si="242"/>
        <v>SIMPL-14E</v>
      </c>
      <c r="D1326" t="s">
        <v>6281</v>
      </c>
      <c r="E1326">
        <f t="shared" ca="1" si="243"/>
        <v>0</v>
      </c>
      <c r="H1326" t="str">
        <f t="shared" ca="1" si="244"/>
        <v>'Simpl. all tex-DT PLYWOOD'!</v>
      </c>
      <c r="I1326" t="str">
        <f t="shared" ca="1" si="245"/>
        <v>'Simpl. all tex-DT PLYWOOD'!</v>
      </c>
      <c r="J1326">
        <f t="shared" ca="1" si="246"/>
        <v>0</v>
      </c>
      <c r="K1326">
        <f t="shared" ca="1" si="247"/>
        <v>0</v>
      </c>
      <c r="L1326">
        <f t="shared" ca="1" si="248"/>
        <v>0</v>
      </c>
      <c r="M1326">
        <f t="shared" ca="1" si="249"/>
        <v>0</v>
      </c>
      <c r="O1326" t="str">
        <f t="shared" ca="1" si="250"/>
        <v>D:z</v>
      </c>
      <c r="P1326" t="str">
        <f t="shared" ca="1" si="251"/>
        <v>D7:z7</v>
      </c>
    </row>
    <row r="1327" spans="1:16">
      <c r="A1327" t="str">
        <f t="shared" si="240"/>
        <v>07</v>
      </c>
      <c r="B1327" t="str">
        <f t="shared" ca="1" si="241"/>
        <v>W</v>
      </c>
      <c r="C1327" t="str">
        <f t="shared" si="242"/>
        <v>SIMPL-14E</v>
      </c>
      <c r="D1327" t="s">
        <v>6282</v>
      </c>
      <c r="E1327">
        <f t="shared" ca="1" si="243"/>
        <v>0</v>
      </c>
      <c r="H1327" t="str">
        <f t="shared" ca="1" si="244"/>
        <v>'Simpl. all tex-DT PLYWOOD'!</v>
      </c>
      <c r="I1327" t="str">
        <f t="shared" ca="1" si="245"/>
        <v>'Simpl. all tex-DT PLYWOOD'!</v>
      </c>
      <c r="J1327">
        <f t="shared" ca="1" si="246"/>
        <v>0</v>
      </c>
      <c r="K1327">
        <f t="shared" ca="1" si="247"/>
        <v>0</v>
      </c>
      <c r="L1327">
        <f t="shared" ca="1" si="248"/>
        <v>0</v>
      </c>
      <c r="M1327">
        <f t="shared" ca="1" si="249"/>
        <v>0</v>
      </c>
      <c r="O1327" t="str">
        <f t="shared" ca="1" si="250"/>
        <v>D:z</v>
      </c>
      <c r="P1327" t="str">
        <f t="shared" ca="1" si="251"/>
        <v>D7:z7</v>
      </c>
    </row>
    <row r="1328" spans="1:16">
      <c r="A1328" t="str">
        <f t="shared" si="240"/>
        <v>08</v>
      </c>
      <c r="B1328" t="str">
        <f t="shared" ca="1" si="241"/>
        <v>W</v>
      </c>
      <c r="C1328" t="str">
        <f t="shared" si="242"/>
        <v>SIMPL-14E</v>
      </c>
      <c r="D1328" t="s">
        <v>6283</v>
      </c>
      <c r="E1328">
        <f t="shared" ca="1" si="243"/>
        <v>0</v>
      </c>
      <c r="H1328" t="str">
        <f t="shared" ca="1" si="244"/>
        <v>'Simpl. all tex-DT PLYWOOD'!</v>
      </c>
      <c r="I1328" t="str">
        <f t="shared" ca="1" si="245"/>
        <v>'Simpl. all tex-DT PLYWOOD'!</v>
      </c>
      <c r="J1328">
        <f t="shared" ca="1" si="246"/>
        <v>0</v>
      </c>
      <c r="K1328">
        <f t="shared" ca="1" si="247"/>
        <v>0</v>
      </c>
      <c r="L1328">
        <f t="shared" ca="1" si="248"/>
        <v>0</v>
      </c>
      <c r="M1328">
        <f t="shared" ca="1" si="249"/>
        <v>0</v>
      </c>
      <c r="O1328" t="str">
        <f t="shared" ca="1" si="250"/>
        <v>D:z</v>
      </c>
      <c r="P1328" t="str">
        <f t="shared" ca="1" si="251"/>
        <v>D7:z7</v>
      </c>
    </row>
    <row r="1329" spans="1:16">
      <c r="A1329" t="str">
        <f t="shared" si="240"/>
        <v>09</v>
      </c>
      <c r="B1329" t="str">
        <f t="shared" ca="1" si="241"/>
        <v>W</v>
      </c>
      <c r="C1329" t="str">
        <f t="shared" si="242"/>
        <v>SIMPL-14E</v>
      </c>
      <c r="D1329" t="s">
        <v>6284</v>
      </c>
      <c r="E1329">
        <f t="shared" ca="1" si="243"/>
        <v>0</v>
      </c>
      <c r="H1329" t="str">
        <f t="shared" ca="1" si="244"/>
        <v>'Simpl. all tex-DT PLYWOOD'!</v>
      </c>
      <c r="I1329" t="str">
        <f t="shared" ca="1" si="245"/>
        <v>'Simpl. all tex-DT PLYWOOD'!</v>
      </c>
      <c r="J1329">
        <f t="shared" ca="1" si="246"/>
        <v>0</v>
      </c>
      <c r="K1329">
        <f t="shared" ca="1" si="247"/>
        <v>0</v>
      </c>
      <c r="L1329">
        <f t="shared" ca="1" si="248"/>
        <v>0</v>
      </c>
      <c r="M1329">
        <f t="shared" ca="1" si="249"/>
        <v>0</v>
      </c>
      <c r="O1329" t="str">
        <f t="shared" ca="1" si="250"/>
        <v>D:z</v>
      </c>
      <c r="P1329" t="str">
        <f t="shared" ca="1" si="251"/>
        <v>D7:z7</v>
      </c>
    </row>
    <row r="1330" spans="1:16">
      <c r="A1330" t="str">
        <f t="shared" si="240"/>
        <v>10</v>
      </c>
      <c r="B1330" t="str">
        <f t="shared" ca="1" si="241"/>
        <v>W</v>
      </c>
      <c r="C1330" t="str">
        <f t="shared" si="242"/>
        <v>SIMPL-14E</v>
      </c>
      <c r="D1330" t="s">
        <v>6285</v>
      </c>
      <c r="E1330">
        <f t="shared" ca="1" si="243"/>
        <v>0</v>
      </c>
      <c r="H1330" t="str">
        <f t="shared" ca="1" si="244"/>
        <v>'Simpl. all tex-DT PLYWOOD'!</v>
      </c>
      <c r="I1330" t="str">
        <f t="shared" ca="1" si="245"/>
        <v>'Simpl. all tex-DT PLYWOOD'!</v>
      </c>
      <c r="J1330">
        <f t="shared" ca="1" si="246"/>
        <v>0</v>
      </c>
      <c r="K1330">
        <f t="shared" ca="1" si="247"/>
        <v>0</v>
      </c>
      <c r="L1330">
        <f t="shared" ca="1" si="248"/>
        <v>0</v>
      </c>
      <c r="M1330">
        <f t="shared" ca="1" si="249"/>
        <v>0</v>
      </c>
      <c r="O1330" t="str">
        <f t="shared" ca="1" si="250"/>
        <v>D:z</v>
      </c>
      <c r="P1330" t="str">
        <f t="shared" ca="1" si="251"/>
        <v>D7:z7</v>
      </c>
    </row>
    <row r="1331" spans="1:16">
      <c r="A1331" t="str">
        <f t="shared" si="240"/>
        <v>100</v>
      </c>
      <c r="B1331" t="str">
        <f t="shared" ca="1" si="241"/>
        <v>W</v>
      </c>
      <c r="C1331" t="str">
        <f t="shared" si="242"/>
        <v>SIMPL-14E</v>
      </c>
      <c r="D1331" t="s">
        <v>6286</v>
      </c>
      <c r="E1331">
        <f t="shared" ca="1" si="243"/>
        <v>0</v>
      </c>
      <c r="H1331" t="str">
        <f t="shared" ca="1" si="244"/>
        <v>'Simpl. all tex-DT PLYWOOD'!</v>
      </c>
      <c r="I1331" t="str">
        <f t="shared" ca="1" si="245"/>
        <v>'Simpl. all tex-DT PLYWOOD'!</v>
      </c>
      <c r="J1331">
        <f t="shared" ca="1" si="246"/>
        <v>0</v>
      </c>
      <c r="K1331">
        <f t="shared" ca="1" si="247"/>
        <v>0</v>
      </c>
      <c r="L1331">
        <f t="shared" ca="1" si="248"/>
        <v>0</v>
      </c>
      <c r="M1331">
        <f t="shared" ca="1" si="249"/>
        <v>0</v>
      </c>
      <c r="O1331" t="str">
        <f t="shared" ca="1" si="250"/>
        <v>D:z</v>
      </c>
      <c r="P1331" t="str">
        <f t="shared" ca="1" si="251"/>
        <v>D7:z7</v>
      </c>
    </row>
    <row r="1332" spans="1:16">
      <c r="A1332" t="str">
        <f t="shared" si="240"/>
        <v>11</v>
      </c>
      <c r="B1332" t="str">
        <f t="shared" ca="1" si="241"/>
        <v>W</v>
      </c>
      <c r="C1332" t="str">
        <f t="shared" si="242"/>
        <v>SIMPL-14E</v>
      </c>
      <c r="D1332" t="s">
        <v>6287</v>
      </c>
      <c r="E1332">
        <f t="shared" ca="1" si="243"/>
        <v>0</v>
      </c>
      <c r="H1332" t="str">
        <f t="shared" ca="1" si="244"/>
        <v>'Simpl. all tex-DT PLYWOOD'!</v>
      </c>
      <c r="I1332" t="str">
        <f t="shared" ca="1" si="245"/>
        <v>'Simpl. all tex-DT PLYWOOD'!</v>
      </c>
      <c r="J1332">
        <f t="shared" ca="1" si="246"/>
        <v>0</v>
      </c>
      <c r="K1332">
        <f t="shared" ca="1" si="247"/>
        <v>0</v>
      </c>
      <c r="L1332">
        <f t="shared" ca="1" si="248"/>
        <v>0</v>
      </c>
      <c r="M1332">
        <f t="shared" ca="1" si="249"/>
        <v>0</v>
      </c>
      <c r="O1332" t="str">
        <f t="shared" ca="1" si="250"/>
        <v>D:z</v>
      </c>
      <c r="P1332" t="str">
        <f t="shared" ca="1" si="251"/>
        <v>D7:z7</v>
      </c>
    </row>
    <row r="1333" spans="1:16">
      <c r="A1333" t="str">
        <f t="shared" si="240"/>
        <v>12</v>
      </c>
      <c r="B1333" t="str">
        <f t="shared" ca="1" si="241"/>
        <v>W</v>
      </c>
      <c r="C1333" t="str">
        <f t="shared" si="242"/>
        <v>SIMPL-14E</v>
      </c>
      <c r="D1333" t="s">
        <v>6288</v>
      </c>
      <c r="E1333">
        <f t="shared" ca="1" si="243"/>
        <v>0</v>
      </c>
      <c r="H1333" t="str">
        <f t="shared" ca="1" si="244"/>
        <v>'Simpl. all tex-DT PLYWOOD'!</v>
      </c>
      <c r="I1333" t="str">
        <f t="shared" ca="1" si="245"/>
        <v>'Simpl. all tex-DT PLYWOOD'!</v>
      </c>
      <c r="J1333">
        <f t="shared" ca="1" si="246"/>
        <v>0</v>
      </c>
      <c r="K1333">
        <f t="shared" ca="1" si="247"/>
        <v>0</v>
      </c>
      <c r="L1333">
        <f t="shared" ca="1" si="248"/>
        <v>0</v>
      </c>
      <c r="M1333">
        <f t="shared" ca="1" si="249"/>
        <v>0</v>
      </c>
      <c r="O1333" t="str">
        <f t="shared" ca="1" si="250"/>
        <v>D:z</v>
      </c>
      <c r="P1333" t="str">
        <f t="shared" ca="1" si="251"/>
        <v>D7:z7</v>
      </c>
    </row>
    <row r="1334" spans="1:16">
      <c r="A1334" t="str">
        <f t="shared" si="240"/>
        <v>13</v>
      </c>
      <c r="B1334" t="str">
        <f t="shared" ca="1" si="241"/>
        <v>W</v>
      </c>
      <c r="C1334" t="str">
        <f t="shared" si="242"/>
        <v>SIMPL-14E</v>
      </c>
      <c r="D1334" t="s">
        <v>6289</v>
      </c>
      <c r="E1334">
        <f t="shared" ca="1" si="243"/>
        <v>0</v>
      </c>
      <c r="H1334" t="str">
        <f t="shared" ca="1" si="244"/>
        <v>'Simpl. all tex-DT PLYWOOD'!</v>
      </c>
      <c r="I1334" t="str">
        <f t="shared" ca="1" si="245"/>
        <v>'Simpl. all tex-DT PLYWOOD'!</v>
      </c>
      <c r="J1334">
        <f t="shared" ca="1" si="246"/>
        <v>0</v>
      </c>
      <c r="K1334">
        <f t="shared" ca="1" si="247"/>
        <v>0</v>
      </c>
      <c r="L1334">
        <f t="shared" ca="1" si="248"/>
        <v>0</v>
      </c>
      <c r="M1334">
        <f t="shared" ca="1" si="249"/>
        <v>0</v>
      </c>
      <c r="O1334" t="str">
        <f t="shared" ca="1" si="250"/>
        <v>D:z</v>
      </c>
      <c r="P1334" t="str">
        <f t="shared" ca="1" si="251"/>
        <v>D7:z7</v>
      </c>
    </row>
    <row r="1335" spans="1:16">
      <c r="A1335" t="str">
        <f t="shared" si="240"/>
        <v>15</v>
      </c>
      <c r="B1335" t="str">
        <f t="shared" ca="1" si="241"/>
        <v>W</v>
      </c>
      <c r="C1335" t="str">
        <f t="shared" si="242"/>
        <v>SIMPL-14E</v>
      </c>
      <c r="D1335" t="s">
        <v>6290</v>
      </c>
      <c r="E1335">
        <f t="shared" ca="1" si="243"/>
        <v>0</v>
      </c>
      <c r="H1335" t="str">
        <f t="shared" ca="1" si="244"/>
        <v>'Simpl. all tex-DT PLYWOOD'!</v>
      </c>
      <c r="I1335" t="str">
        <f t="shared" ca="1" si="245"/>
        <v>'Simpl. all tex-DT PLYWOOD'!</v>
      </c>
      <c r="J1335">
        <f t="shared" ca="1" si="246"/>
        <v>0</v>
      </c>
      <c r="K1335">
        <f t="shared" ca="1" si="247"/>
        <v>0</v>
      </c>
      <c r="L1335">
        <f t="shared" ca="1" si="248"/>
        <v>0</v>
      </c>
      <c r="M1335">
        <f t="shared" ca="1" si="249"/>
        <v>0</v>
      </c>
      <c r="O1335" t="str">
        <f t="shared" ca="1" si="250"/>
        <v>D:z</v>
      </c>
      <c r="P1335" t="str">
        <f t="shared" ca="1" si="251"/>
        <v>D7:z7</v>
      </c>
    </row>
    <row r="1336" spans="1:16">
      <c r="A1336" t="str">
        <f t="shared" si="240"/>
        <v>01</v>
      </c>
      <c r="B1336" t="str">
        <f t="shared" ca="1" si="241"/>
        <v>W</v>
      </c>
      <c r="C1336" t="str">
        <f t="shared" si="242"/>
        <v>SIMPL-14E-C</v>
      </c>
      <c r="D1336" t="s">
        <v>6144</v>
      </c>
      <c r="E1336">
        <f t="shared" ca="1" si="243"/>
        <v>0</v>
      </c>
      <c r="H1336" t="str">
        <f t="shared" ca="1" si="244"/>
        <v>'(more) Simpl. Textures PLYWOOD'!</v>
      </c>
      <c r="I1336">
        <f t="shared" ca="1" si="245"/>
        <v>0</v>
      </c>
      <c r="J1336" t="str">
        <f t="shared" ca="1" si="246"/>
        <v>'(more) Simpl. Textures PLYWOOD'!</v>
      </c>
      <c r="K1336">
        <f t="shared" ca="1" si="247"/>
        <v>0</v>
      </c>
      <c r="L1336">
        <f t="shared" ca="1" si="248"/>
        <v>0</v>
      </c>
      <c r="M1336">
        <f t="shared" ca="1" si="249"/>
        <v>0</v>
      </c>
      <c r="O1336" t="str">
        <f t="shared" ca="1" si="250"/>
        <v>D:N</v>
      </c>
      <c r="P1336" t="str">
        <f t="shared" ca="1" si="251"/>
        <v>D7:N7</v>
      </c>
    </row>
    <row r="1337" spans="1:16">
      <c r="A1337" t="str">
        <f t="shared" si="240"/>
        <v>16</v>
      </c>
      <c r="B1337" t="str">
        <f t="shared" ca="1" si="241"/>
        <v>W</v>
      </c>
      <c r="C1337" t="str">
        <f t="shared" si="242"/>
        <v>SIMPL-14E-N-NT</v>
      </c>
      <c r="D1337" t="s">
        <v>5662</v>
      </c>
      <c r="E1337">
        <f t="shared" ca="1" si="243"/>
        <v>0</v>
      </c>
      <c r="H1337" t="str">
        <f t="shared" ca="1" si="244"/>
        <v>'(more) Simpl. Textures PLYWOOD'!</v>
      </c>
      <c r="I1337">
        <f t="shared" ca="1" si="245"/>
        <v>0</v>
      </c>
      <c r="J1337" t="str">
        <f t="shared" ca="1" si="246"/>
        <v>'(more) Simpl. Textures PLYWOOD'!</v>
      </c>
      <c r="K1337">
        <f t="shared" ca="1" si="247"/>
        <v>0</v>
      </c>
      <c r="L1337">
        <f t="shared" ca="1" si="248"/>
        <v>0</v>
      </c>
      <c r="M1337">
        <f t="shared" ca="1" si="249"/>
        <v>0</v>
      </c>
      <c r="O1337" t="str">
        <f t="shared" ca="1" si="250"/>
        <v>D:N</v>
      </c>
      <c r="P1337" t="str">
        <f t="shared" ca="1" si="251"/>
        <v>D7:N7</v>
      </c>
    </row>
    <row r="1338" spans="1:16">
      <c r="A1338" t="str">
        <f t="shared" si="240"/>
        <v>16</v>
      </c>
      <c r="B1338" t="str">
        <f t="shared" ca="1" si="241"/>
        <v>W</v>
      </c>
      <c r="C1338" t="str">
        <f t="shared" si="242"/>
        <v>SIMPL-14E-N-T</v>
      </c>
      <c r="D1338" t="s">
        <v>5822</v>
      </c>
      <c r="E1338">
        <f t="shared" ca="1" si="243"/>
        <v>0</v>
      </c>
      <c r="H1338" t="str">
        <f t="shared" ca="1" si="244"/>
        <v>'(more) Simpl. Textures PLYWOOD'!</v>
      </c>
      <c r="I1338">
        <f t="shared" ca="1" si="245"/>
        <v>0</v>
      </c>
      <c r="J1338" t="str">
        <f t="shared" ca="1" si="246"/>
        <v>'(more) Simpl. Textures PLYWOOD'!</v>
      </c>
      <c r="K1338">
        <f t="shared" ca="1" si="247"/>
        <v>0</v>
      </c>
      <c r="L1338">
        <f t="shared" ca="1" si="248"/>
        <v>0</v>
      </c>
      <c r="M1338">
        <f t="shared" ca="1" si="249"/>
        <v>0</v>
      </c>
      <c r="O1338" t="str">
        <f t="shared" ca="1" si="250"/>
        <v>D:N</v>
      </c>
      <c r="P1338" t="str">
        <f t="shared" ca="1" si="251"/>
        <v>D7:N7</v>
      </c>
    </row>
    <row r="1339" spans="1:16">
      <c r="A1339" t="str">
        <f t="shared" si="240"/>
        <v>01</v>
      </c>
      <c r="B1339" t="str">
        <f t="shared" ca="1" si="241"/>
        <v>W</v>
      </c>
      <c r="C1339" t="str">
        <f t="shared" si="242"/>
        <v>SIMPL-14E-T</v>
      </c>
      <c r="D1339" t="s">
        <v>2705</v>
      </c>
      <c r="E1339">
        <f t="shared" ca="1" si="243"/>
        <v>0</v>
      </c>
      <c r="H1339" t="str">
        <f t="shared" ca="1" si="244"/>
        <v>'Simpl. all tex-DT PLYWOOD'!</v>
      </c>
      <c r="I1339" t="str">
        <f t="shared" ca="1" si="245"/>
        <v>'Simpl. all tex-DT PLYWOOD'!</v>
      </c>
      <c r="J1339">
        <f t="shared" ca="1" si="246"/>
        <v>0</v>
      </c>
      <c r="K1339">
        <f t="shared" ca="1" si="247"/>
        <v>0</v>
      </c>
      <c r="L1339">
        <f t="shared" ca="1" si="248"/>
        <v>0</v>
      </c>
      <c r="M1339">
        <f t="shared" ca="1" si="249"/>
        <v>0</v>
      </c>
      <c r="O1339" t="str">
        <f t="shared" ca="1" si="250"/>
        <v>D:z</v>
      </c>
      <c r="P1339" t="str">
        <f t="shared" ca="1" si="251"/>
        <v>D7:z7</v>
      </c>
    </row>
    <row r="1340" spans="1:16">
      <c r="A1340" t="str">
        <f t="shared" si="240"/>
        <v>02</v>
      </c>
      <c r="B1340" t="str">
        <f t="shared" ca="1" si="241"/>
        <v>W</v>
      </c>
      <c r="C1340" t="str">
        <f t="shared" si="242"/>
        <v>SIMPL-14E-T</v>
      </c>
      <c r="D1340" t="s">
        <v>2706</v>
      </c>
      <c r="E1340">
        <f t="shared" ca="1" si="243"/>
        <v>0</v>
      </c>
      <c r="H1340" t="str">
        <f t="shared" ca="1" si="244"/>
        <v>'Simpl. all tex-DT PLYWOOD'!</v>
      </c>
      <c r="I1340" t="str">
        <f t="shared" ca="1" si="245"/>
        <v>'Simpl. all tex-DT PLYWOOD'!</v>
      </c>
      <c r="J1340">
        <f t="shared" ca="1" si="246"/>
        <v>0</v>
      </c>
      <c r="K1340">
        <f t="shared" ca="1" si="247"/>
        <v>0</v>
      </c>
      <c r="L1340">
        <f t="shared" ca="1" si="248"/>
        <v>0</v>
      </c>
      <c r="M1340">
        <f t="shared" ca="1" si="249"/>
        <v>0</v>
      </c>
      <c r="O1340" t="str">
        <f t="shared" ca="1" si="250"/>
        <v>D:z</v>
      </c>
      <c r="P1340" t="str">
        <f t="shared" ca="1" si="251"/>
        <v>D7:z7</v>
      </c>
    </row>
    <row r="1341" spans="1:16">
      <c r="A1341" t="str">
        <f t="shared" si="240"/>
        <v>03</v>
      </c>
      <c r="B1341" t="str">
        <f t="shared" ca="1" si="241"/>
        <v>W</v>
      </c>
      <c r="C1341" t="str">
        <f t="shared" si="242"/>
        <v>SIMPL-14E-T</v>
      </c>
      <c r="D1341" t="s">
        <v>2707</v>
      </c>
      <c r="E1341">
        <f t="shared" ca="1" si="243"/>
        <v>0</v>
      </c>
      <c r="H1341" t="str">
        <f t="shared" ca="1" si="244"/>
        <v>'Simpl. all tex-DT PLYWOOD'!</v>
      </c>
      <c r="I1341" t="str">
        <f t="shared" ca="1" si="245"/>
        <v>'Simpl. all tex-DT PLYWOOD'!</v>
      </c>
      <c r="J1341">
        <f t="shared" ca="1" si="246"/>
        <v>0</v>
      </c>
      <c r="K1341">
        <f t="shared" ca="1" si="247"/>
        <v>0</v>
      </c>
      <c r="L1341">
        <f t="shared" ca="1" si="248"/>
        <v>0</v>
      </c>
      <c r="M1341">
        <f t="shared" ca="1" si="249"/>
        <v>0</v>
      </c>
      <c r="O1341" t="str">
        <f t="shared" ca="1" si="250"/>
        <v>D:z</v>
      </c>
      <c r="P1341" t="str">
        <f t="shared" ca="1" si="251"/>
        <v>D7:z7</v>
      </c>
    </row>
    <row r="1342" spans="1:16">
      <c r="A1342" t="str">
        <f t="shared" si="240"/>
        <v>04</v>
      </c>
      <c r="B1342" t="str">
        <f t="shared" ca="1" si="241"/>
        <v>W</v>
      </c>
      <c r="C1342" t="str">
        <f t="shared" si="242"/>
        <v>SIMPL-14E-T</v>
      </c>
      <c r="D1342" t="s">
        <v>2708</v>
      </c>
      <c r="E1342">
        <f t="shared" ca="1" si="243"/>
        <v>0</v>
      </c>
      <c r="H1342" t="str">
        <f t="shared" ca="1" si="244"/>
        <v>'Simpl. all tex-DT PLYWOOD'!</v>
      </c>
      <c r="I1342" t="str">
        <f t="shared" ca="1" si="245"/>
        <v>'Simpl. all tex-DT PLYWOOD'!</v>
      </c>
      <c r="J1342">
        <f t="shared" ca="1" si="246"/>
        <v>0</v>
      </c>
      <c r="K1342">
        <f t="shared" ca="1" si="247"/>
        <v>0</v>
      </c>
      <c r="L1342">
        <f t="shared" ca="1" si="248"/>
        <v>0</v>
      </c>
      <c r="M1342">
        <f t="shared" ca="1" si="249"/>
        <v>0</v>
      </c>
      <c r="O1342" t="str">
        <f t="shared" ca="1" si="250"/>
        <v>D:z</v>
      </c>
      <c r="P1342" t="str">
        <f t="shared" ca="1" si="251"/>
        <v>D7:z7</v>
      </c>
    </row>
    <row r="1343" spans="1:16">
      <c r="A1343" t="str">
        <f t="shared" si="240"/>
        <v>05</v>
      </c>
      <c r="B1343" t="str">
        <f t="shared" ca="1" si="241"/>
        <v>W</v>
      </c>
      <c r="C1343" t="str">
        <f t="shared" si="242"/>
        <v>SIMPL-14E-T</v>
      </c>
      <c r="D1343" t="s">
        <v>2709</v>
      </c>
      <c r="E1343">
        <f t="shared" ca="1" si="243"/>
        <v>0</v>
      </c>
      <c r="H1343" t="str">
        <f t="shared" ca="1" si="244"/>
        <v>'Simpl. all tex-DT PLYWOOD'!</v>
      </c>
      <c r="I1343" t="str">
        <f t="shared" ca="1" si="245"/>
        <v>'Simpl. all tex-DT PLYWOOD'!</v>
      </c>
      <c r="J1343">
        <f t="shared" ca="1" si="246"/>
        <v>0</v>
      </c>
      <c r="K1343">
        <f t="shared" ca="1" si="247"/>
        <v>0</v>
      </c>
      <c r="L1343">
        <f t="shared" ca="1" si="248"/>
        <v>0</v>
      </c>
      <c r="M1343">
        <f t="shared" ca="1" si="249"/>
        <v>0</v>
      </c>
      <c r="O1343" t="str">
        <f t="shared" ca="1" si="250"/>
        <v>D:z</v>
      </c>
      <c r="P1343" t="str">
        <f t="shared" ca="1" si="251"/>
        <v>D7:z7</v>
      </c>
    </row>
    <row r="1344" spans="1:16">
      <c r="A1344" t="str">
        <f t="shared" si="240"/>
        <v>06</v>
      </c>
      <c r="B1344" t="str">
        <f t="shared" ca="1" si="241"/>
        <v>W</v>
      </c>
      <c r="C1344" t="str">
        <f t="shared" si="242"/>
        <v>SIMPL-14E-T</v>
      </c>
      <c r="D1344" t="s">
        <v>2710</v>
      </c>
      <c r="E1344">
        <f t="shared" ca="1" si="243"/>
        <v>0</v>
      </c>
      <c r="H1344" t="str">
        <f t="shared" ca="1" si="244"/>
        <v>'Simpl. all tex-DT PLYWOOD'!</v>
      </c>
      <c r="I1344" t="str">
        <f t="shared" ca="1" si="245"/>
        <v>'Simpl. all tex-DT PLYWOOD'!</v>
      </c>
      <c r="J1344">
        <f t="shared" ca="1" si="246"/>
        <v>0</v>
      </c>
      <c r="K1344">
        <f t="shared" ca="1" si="247"/>
        <v>0</v>
      </c>
      <c r="L1344">
        <f t="shared" ca="1" si="248"/>
        <v>0</v>
      </c>
      <c r="M1344">
        <f t="shared" ca="1" si="249"/>
        <v>0</v>
      </c>
      <c r="O1344" t="str">
        <f t="shared" ca="1" si="250"/>
        <v>D:z</v>
      </c>
      <c r="P1344" t="str">
        <f t="shared" ca="1" si="251"/>
        <v>D7:z7</v>
      </c>
    </row>
    <row r="1345" spans="1:16">
      <c r="A1345" t="str">
        <f t="shared" si="240"/>
        <v>07</v>
      </c>
      <c r="B1345" t="str">
        <f t="shared" ca="1" si="241"/>
        <v>W</v>
      </c>
      <c r="C1345" t="str">
        <f t="shared" si="242"/>
        <v>SIMPL-14E-T</v>
      </c>
      <c r="D1345" t="s">
        <v>2711</v>
      </c>
      <c r="E1345">
        <f t="shared" ca="1" si="243"/>
        <v>0</v>
      </c>
      <c r="H1345" t="str">
        <f t="shared" ca="1" si="244"/>
        <v>'Simpl. all tex-DT PLYWOOD'!</v>
      </c>
      <c r="I1345" t="str">
        <f t="shared" ca="1" si="245"/>
        <v>'Simpl. all tex-DT PLYWOOD'!</v>
      </c>
      <c r="J1345">
        <f t="shared" ca="1" si="246"/>
        <v>0</v>
      </c>
      <c r="K1345">
        <f t="shared" ca="1" si="247"/>
        <v>0</v>
      </c>
      <c r="L1345">
        <f t="shared" ca="1" si="248"/>
        <v>0</v>
      </c>
      <c r="M1345">
        <f t="shared" ca="1" si="249"/>
        <v>0</v>
      </c>
      <c r="O1345" t="str">
        <f t="shared" ca="1" si="250"/>
        <v>D:z</v>
      </c>
      <c r="P1345" t="str">
        <f t="shared" ca="1" si="251"/>
        <v>D7:z7</v>
      </c>
    </row>
    <row r="1346" spans="1:16">
      <c r="A1346" t="str">
        <f t="shared" si="240"/>
        <v>08</v>
      </c>
      <c r="B1346" t="str">
        <f t="shared" ca="1" si="241"/>
        <v>W</v>
      </c>
      <c r="C1346" t="str">
        <f t="shared" si="242"/>
        <v>SIMPL-14E-T</v>
      </c>
      <c r="D1346" t="s">
        <v>2712</v>
      </c>
      <c r="E1346">
        <f t="shared" ca="1" si="243"/>
        <v>0</v>
      </c>
      <c r="H1346" t="str">
        <f t="shared" ca="1" si="244"/>
        <v>'Simpl. all tex-DT PLYWOOD'!</v>
      </c>
      <c r="I1346" t="str">
        <f t="shared" ca="1" si="245"/>
        <v>'Simpl. all tex-DT PLYWOOD'!</v>
      </c>
      <c r="J1346">
        <f t="shared" ca="1" si="246"/>
        <v>0</v>
      </c>
      <c r="K1346">
        <f t="shared" ca="1" si="247"/>
        <v>0</v>
      </c>
      <c r="L1346">
        <f t="shared" ca="1" si="248"/>
        <v>0</v>
      </c>
      <c r="M1346">
        <f t="shared" ca="1" si="249"/>
        <v>0</v>
      </c>
      <c r="O1346" t="str">
        <f t="shared" ca="1" si="250"/>
        <v>D:z</v>
      </c>
      <c r="P1346" t="str">
        <f t="shared" ca="1" si="251"/>
        <v>D7:z7</v>
      </c>
    </row>
    <row r="1347" spans="1:16">
      <c r="A1347" t="str">
        <f t="shared" si="240"/>
        <v>09</v>
      </c>
      <c r="B1347" t="str">
        <f t="shared" ca="1" si="241"/>
        <v>W</v>
      </c>
      <c r="C1347" t="str">
        <f t="shared" si="242"/>
        <v>SIMPL-14E-T</v>
      </c>
      <c r="D1347" t="s">
        <v>2713</v>
      </c>
      <c r="E1347">
        <f t="shared" ca="1" si="243"/>
        <v>0</v>
      </c>
      <c r="H1347" t="str">
        <f t="shared" ca="1" si="244"/>
        <v>'Simpl. all tex-DT PLYWOOD'!</v>
      </c>
      <c r="I1347" t="str">
        <f t="shared" ca="1" si="245"/>
        <v>'Simpl. all tex-DT PLYWOOD'!</v>
      </c>
      <c r="J1347">
        <f t="shared" ca="1" si="246"/>
        <v>0</v>
      </c>
      <c r="K1347">
        <f t="shared" ca="1" si="247"/>
        <v>0</v>
      </c>
      <c r="L1347">
        <f t="shared" ca="1" si="248"/>
        <v>0</v>
      </c>
      <c r="M1347">
        <f t="shared" ca="1" si="249"/>
        <v>0</v>
      </c>
      <c r="O1347" t="str">
        <f t="shared" ca="1" si="250"/>
        <v>D:z</v>
      </c>
      <c r="P1347" t="str">
        <f t="shared" ca="1" si="251"/>
        <v>D7:z7</v>
      </c>
    </row>
    <row r="1348" spans="1:16">
      <c r="A1348" t="str">
        <f t="shared" si="240"/>
        <v>10</v>
      </c>
      <c r="B1348" t="str">
        <f t="shared" ca="1" si="241"/>
        <v>W</v>
      </c>
      <c r="C1348" t="str">
        <f t="shared" si="242"/>
        <v>SIMPL-14E-T</v>
      </c>
      <c r="D1348" t="s">
        <v>2714</v>
      </c>
      <c r="E1348">
        <f t="shared" ca="1" si="243"/>
        <v>0</v>
      </c>
      <c r="H1348" t="str">
        <f t="shared" ca="1" si="244"/>
        <v>'Simpl. all tex-DT PLYWOOD'!</v>
      </c>
      <c r="I1348" t="str">
        <f t="shared" ca="1" si="245"/>
        <v>'Simpl. all tex-DT PLYWOOD'!</v>
      </c>
      <c r="J1348">
        <f t="shared" ca="1" si="246"/>
        <v>0</v>
      </c>
      <c r="K1348">
        <f t="shared" ca="1" si="247"/>
        <v>0</v>
      </c>
      <c r="L1348">
        <f t="shared" ca="1" si="248"/>
        <v>0</v>
      </c>
      <c r="M1348">
        <f t="shared" ca="1" si="249"/>
        <v>0</v>
      </c>
      <c r="O1348" t="str">
        <f t="shared" ca="1" si="250"/>
        <v>D:z</v>
      </c>
      <c r="P1348" t="str">
        <f t="shared" ca="1" si="251"/>
        <v>D7:z7</v>
      </c>
    </row>
    <row r="1349" spans="1:16">
      <c r="A1349" t="str">
        <f t="shared" si="240"/>
        <v>100</v>
      </c>
      <c r="B1349" t="str">
        <f t="shared" ca="1" si="241"/>
        <v>W</v>
      </c>
      <c r="C1349" t="str">
        <f t="shared" si="242"/>
        <v>SIMPL-14E-T</v>
      </c>
      <c r="D1349" t="s">
        <v>2718</v>
      </c>
      <c r="E1349">
        <f t="shared" ca="1" si="243"/>
        <v>0</v>
      </c>
      <c r="H1349" t="str">
        <f t="shared" ca="1" si="244"/>
        <v>'Simpl. all tex-DT PLYWOOD'!</v>
      </c>
      <c r="I1349" t="str">
        <f t="shared" ca="1" si="245"/>
        <v>'Simpl. all tex-DT PLYWOOD'!</v>
      </c>
      <c r="J1349">
        <f t="shared" ca="1" si="246"/>
        <v>0</v>
      </c>
      <c r="K1349">
        <f t="shared" ca="1" si="247"/>
        <v>0</v>
      </c>
      <c r="L1349">
        <f t="shared" ca="1" si="248"/>
        <v>0</v>
      </c>
      <c r="M1349">
        <f t="shared" ca="1" si="249"/>
        <v>0</v>
      </c>
      <c r="O1349" t="str">
        <f t="shared" ca="1" si="250"/>
        <v>D:z</v>
      </c>
      <c r="P1349" t="str">
        <f t="shared" ca="1" si="251"/>
        <v>D7:z7</v>
      </c>
    </row>
    <row r="1350" spans="1:16">
      <c r="A1350" t="str">
        <f t="shared" si="240"/>
        <v>11</v>
      </c>
      <c r="B1350" t="str">
        <f t="shared" ca="1" si="241"/>
        <v>W</v>
      </c>
      <c r="C1350" t="str">
        <f t="shared" si="242"/>
        <v>SIMPL-14E-T</v>
      </c>
      <c r="D1350" t="s">
        <v>2715</v>
      </c>
      <c r="E1350">
        <f t="shared" ca="1" si="243"/>
        <v>0</v>
      </c>
      <c r="H1350" t="str">
        <f t="shared" ca="1" si="244"/>
        <v>'Simpl. all tex-DT PLYWOOD'!</v>
      </c>
      <c r="I1350" t="str">
        <f t="shared" ca="1" si="245"/>
        <v>'Simpl. all tex-DT PLYWOOD'!</v>
      </c>
      <c r="J1350">
        <f t="shared" ca="1" si="246"/>
        <v>0</v>
      </c>
      <c r="K1350">
        <f t="shared" ca="1" si="247"/>
        <v>0</v>
      </c>
      <c r="L1350">
        <f t="shared" ca="1" si="248"/>
        <v>0</v>
      </c>
      <c r="M1350">
        <f t="shared" ca="1" si="249"/>
        <v>0</v>
      </c>
      <c r="O1350" t="str">
        <f t="shared" ca="1" si="250"/>
        <v>D:z</v>
      </c>
      <c r="P1350" t="str">
        <f t="shared" ca="1" si="251"/>
        <v>D7:z7</v>
      </c>
    </row>
    <row r="1351" spans="1:16">
      <c r="A1351" t="str">
        <f t="shared" si="240"/>
        <v>12</v>
      </c>
      <c r="B1351" t="str">
        <f t="shared" ca="1" si="241"/>
        <v>W</v>
      </c>
      <c r="C1351" t="str">
        <f t="shared" si="242"/>
        <v>SIMPL-14E-T</v>
      </c>
      <c r="D1351" t="s">
        <v>2716</v>
      </c>
      <c r="E1351">
        <f t="shared" ca="1" si="243"/>
        <v>0</v>
      </c>
      <c r="H1351" t="str">
        <f t="shared" ca="1" si="244"/>
        <v>'Simpl. all tex-DT PLYWOOD'!</v>
      </c>
      <c r="I1351" t="str">
        <f t="shared" ca="1" si="245"/>
        <v>'Simpl. all tex-DT PLYWOOD'!</v>
      </c>
      <c r="J1351">
        <f t="shared" ca="1" si="246"/>
        <v>0</v>
      </c>
      <c r="K1351">
        <f t="shared" ca="1" si="247"/>
        <v>0</v>
      </c>
      <c r="L1351">
        <f t="shared" ca="1" si="248"/>
        <v>0</v>
      </c>
      <c r="M1351">
        <f t="shared" ca="1" si="249"/>
        <v>0</v>
      </c>
      <c r="O1351" t="str">
        <f t="shared" ca="1" si="250"/>
        <v>D:z</v>
      </c>
      <c r="P1351" t="str">
        <f t="shared" ca="1" si="251"/>
        <v>D7:z7</v>
      </c>
    </row>
    <row r="1352" spans="1:16">
      <c r="A1352" t="str">
        <f t="shared" si="240"/>
        <v>13</v>
      </c>
      <c r="B1352" t="str">
        <f t="shared" ca="1" si="241"/>
        <v>W</v>
      </c>
      <c r="C1352" t="str">
        <f t="shared" si="242"/>
        <v>SIMPL-14E-T</v>
      </c>
      <c r="D1352" t="s">
        <v>2717</v>
      </c>
      <c r="E1352">
        <f t="shared" ca="1" si="243"/>
        <v>0</v>
      </c>
      <c r="H1352" t="str">
        <f t="shared" ca="1" si="244"/>
        <v>'Simpl. all tex-DT PLYWOOD'!</v>
      </c>
      <c r="I1352" t="str">
        <f t="shared" ca="1" si="245"/>
        <v>'Simpl. all tex-DT PLYWOOD'!</v>
      </c>
      <c r="J1352">
        <f t="shared" ca="1" si="246"/>
        <v>0</v>
      </c>
      <c r="K1352">
        <f t="shared" ca="1" si="247"/>
        <v>0</v>
      </c>
      <c r="L1352">
        <f t="shared" ca="1" si="248"/>
        <v>0</v>
      </c>
      <c r="M1352">
        <f t="shared" ca="1" si="249"/>
        <v>0</v>
      </c>
      <c r="O1352" t="str">
        <f t="shared" ca="1" si="250"/>
        <v>D:z</v>
      </c>
      <c r="P1352" t="str">
        <f t="shared" ca="1" si="251"/>
        <v>D7:z7</v>
      </c>
    </row>
    <row r="1353" spans="1:16">
      <c r="A1353" t="str">
        <f t="shared" si="240"/>
        <v>01</v>
      </c>
      <c r="B1353" t="str">
        <f t="shared" ca="1" si="241"/>
        <v>W</v>
      </c>
      <c r="C1353" t="str">
        <f t="shared" si="242"/>
        <v>SIMPL-14F</v>
      </c>
      <c r="D1353" t="s">
        <v>6291</v>
      </c>
      <c r="E1353">
        <f t="shared" ca="1" si="243"/>
        <v>0</v>
      </c>
      <c r="H1353" t="str">
        <f t="shared" ca="1" si="244"/>
        <v>'Simpl. all tex-DT PLYWOOD'!</v>
      </c>
      <c r="I1353" t="str">
        <f t="shared" ca="1" si="245"/>
        <v>'Simpl. all tex-DT PLYWOOD'!</v>
      </c>
      <c r="J1353">
        <f t="shared" ca="1" si="246"/>
        <v>0</v>
      </c>
      <c r="K1353">
        <f t="shared" ca="1" si="247"/>
        <v>0</v>
      </c>
      <c r="L1353">
        <f t="shared" ca="1" si="248"/>
        <v>0</v>
      </c>
      <c r="M1353">
        <f t="shared" ca="1" si="249"/>
        <v>0</v>
      </c>
      <c r="O1353" t="str">
        <f t="shared" ca="1" si="250"/>
        <v>D:z</v>
      </c>
      <c r="P1353" t="str">
        <f t="shared" ca="1" si="251"/>
        <v>D7:z7</v>
      </c>
    </row>
    <row r="1354" spans="1:16">
      <c r="A1354" t="str">
        <f t="shared" si="240"/>
        <v>02</v>
      </c>
      <c r="B1354" t="str">
        <f t="shared" ca="1" si="241"/>
        <v>W</v>
      </c>
      <c r="C1354" t="str">
        <f t="shared" si="242"/>
        <v>SIMPL-14F</v>
      </c>
      <c r="D1354" t="s">
        <v>6292</v>
      </c>
      <c r="E1354">
        <f t="shared" ca="1" si="243"/>
        <v>0</v>
      </c>
      <c r="H1354" t="str">
        <f t="shared" ca="1" si="244"/>
        <v>'Simpl. all tex-DT PLYWOOD'!</v>
      </c>
      <c r="I1354" t="str">
        <f t="shared" ca="1" si="245"/>
        <v>'Simpl. all tex-DT PLYWOOD'!</v>
      </c>
      <c r="J1354">
        <f t="shared" ca="1" si="246"/>
        <v>0</v>
      </c>
      <c r="K1354">
        <f t="shared" ca="1" si="247"/>
        <v>0</v>
      </c>
      <c r="L1354">
        <f t="shared" ca="1" si="248"/>
        <v>0</v>
      </c>
      <c r="M1354">
        <f t="shared" ca="1" si="249"/>
        <v>0</v>
      </c>
      <c r="O1354" t="str">
        <f t="shared" ca="1" si="250"/>
        <v>D:z</v>
      </c>
      <c r="P1354" t="str">
        <f t="shared" ca="1" si="251"/>
        <v>D7:z7</v>
      </c>
    </row>
    <row r="1355" spans="1:16">
      <c r="A1355" t="str">
        <f t="shared" si="240"/>
        <v>03</v>
      </c>
      <c r="B1355" t="str">
        <f t="shared" ca="1" si="241"/>
        <v>W</v>
      </c>
      <c r="C1355" t="str">
        <f t="shared" si="242"/>
        <v>SIMPL-14F</v>
      </c>
      <c r="D1355" t="s">
        <v>6293</v>
      </c>
      <c r="E1355">
        <f t="shared" ca="1" si="243"/>
        <v>0</v>
      </c>
      <c r="H1355" t="str">
        <f t="shared" ca="1" si="244"/>
        <v>'Simpl. all tex-DT PLYWOOD'!</v>
      </c>
      <c r="I1355" t="str">
        <f t="shared" ca="1" si="245"/>
        <v>'Simpl. all tex-DT PLYWOOD'!</v>
      </c>
      <c r="J1355">
        <f t="shared" ca="1" si="246"/>
        <v>0</v>
      </c>
      <c r="K1355">
        <f t="shared" ca="1" si="247"/>
        <v>0</v>
      </c>
      <c r="L1355">
        <f t="shared" ca="1" si="248"/>
        <v>0</v>
      </c>
      <c r="M1355">
        <f t="shared" ca="1" si="249"/>
        <v>0</v>
      </c>
      <c r="O1355" t="str">
        <f t="shared" ca="1" si="250"/>
        <v>D:z</v>
      </c>
      <c r="P1355" t="str">
        <f t="shared" ca="1" si="251"/>
        <v>D7:z7</v>
      </c>
    </row>
    <row r="1356" spans="1:16">
      <c r="A1356" t="str">
        <f t="shared" si="240"/>
        <v>04</v>
      </c>
      <c r="B1356" t="str">
        <f t="shared" ca="1" si="241"/>
        <v>W</v>
      </c>
      <c r="C1356" t="str">
        <f t="shared" si="242"/>
        <v>SIMPL-14F</v>
      </c>
      <c r="D1356" t="s">
        <v>6221</v>
      </c>
      <c r="E1356">
        <f t="shared" ca="1" si="243"/>
        <v>0</v>
      </c>
      <c r="H1356" t="str">
        <f t="shared" ca="1" si="244"/>
        <v>'Simpl. all tex-DT PLYWOOD'!</v>
      </c>
      <c r="I1356" t="str">
        <f t="shared" ca="1" si="245"/>
        <v>'Simpl. all tex-DT PLYWOOD'!</v>
      </c>
      <c r="J1356">
        <f t="shared" ca="1" si="246"/>
        <v>0</v>
      </c>
      <c r="K1356">
        <f t="shared" ca="1" si="247"/>
        <v>0</v>
      </c>
      <c r="L1356">
        <f t="shared" ca="1" si="248"/>
        <v>0</v>
      </c>
      <c r="M1356">
        <f t="shared" ca="1" si="249"/>
        <v>0</v>
      </c>
      <c r="O1356" t="str">
        <f t="shared" ca="1" si="250"/>
        <v>D:z</v>
      </c>
      <c r="P1356" t="str">
        <f t="shared" ca="1" si="251"/>
        <v>D7:z7</v>
      </c>
    </row>
    <row r="1357" spans="1:16">
      <c r="A1357" t="str">
        <f t="shared" si="240"/>
        <v>05</v>
      </c>
      <c r="B1357" t="str">
        <f t="shared" ca="1" si="241"/>
        <v>W</v>
      </c>
      <c r="C1357" t="str">
        <f t="shared" si="242"/>
        <v>SIMPL-14F</v>
      </c>
      <c r="D1357" t="s">
        <v>6227</v>
      </c>
      <c r="E1357">
        <f t="shared" ca="1" si="243"/>
        <v>0</v>
      </c>
      <c r="H1357" t="str">
        <f t="shared" ca="1" si="244"/>
        <v>'Simpl. all tex-DT PLYWOOD'!</v>
      </c>
      <c r="I1357" t="str">
        <f t="shared" ca="1" si="245"/>
        <v>'Simpl. all tex-DT PLYWOOD'!</v>
      </c>
      <c r="J1357">
        <f t="shared" ca="1" si="246"/>
        <v>0</v>
      </c>
      <c r="K1357">
        <f t="shared" ca="1" si="247"/>
        <v>0</v>
      </c>
      <c r="L1357">
        <f t="shared" ca="1" si="248"/>
        <v>0</v>
      </c>
      <c r="M1357">
        <f t="shared" ca="1" si="249"/>
        <v>0</v>
      </c>
      <c r="O1357" t="str">
        <f t="shared" ca="1" si="250"/>
        <v>D:z</v>
      </c>
      <c r="P1357" t="str">
        <f t="shared" ca="1" si="251"/>
        <v>D7:z7</v>
      </c>
    </row>
    <row r="1358" spans="1:16">
      <c r="A1358" t="str">
        <f t="shared" si="240"/>
        <v>06</v>
      </c>
      <c r="B1358" t="str">
        <f t="shared" ca="1" si="241"/>
        <v>W</v>
      </c>
      <c r="C1358" t="str">
        <f t="shared" si="242"/>
        <v>SIMPL-14F</v>
      </c>
      <c r="D1358" t="s">
        <v>6168</v>
      </c>
      <c r="E1358">
        <f t="shared" ca="1" si="243"/>
        <v>0</v>
      </c>
      <c r="H1358" t="str">
        <f t="shared" ca="1" si="244"/>
        <v>'Simpl. all tex-DT PLYWOOD'!</v>
      </c>
      <c r="I1358" t="str">
        <f t="shared" ca="1" si="245"/>
        <v>'Simpl. all tex-DT PLYWOOD'!</v>
      </c>
      <c r="J1358">
        <f t="shared" ca="1" si="246"/>
        <v>0</v>
      </c>
      <c r="K1358">
        <f t="shared" ca="1" si="247"/>
        <v>0</v>
      </c>
      <c r="L1358">
        <f t="shared" ca="1" si="248"/>
        <v>0</v>
      </c>
      <c r="M1358">
        <f t="shared" ca="1" si="249"/>
        <v>0</v>
      </c>
      <c r="O1358" t="str">
        <f t="shared" ca="1" si="250"/>
        <v>D:z</v>
      </c>
      <c r="P1358" t="str">
        <f t="shared" ca="1" si="251"/>
        <v>D7:z7</v>
      </c>
    </row>
    <row r="1359" spans="1:16">
      <c r="A1359" t="str">
        <f t="shared" ref="A1359:A1422" si="252">MID(D1359,LEN(C1359)+2,LEN(D1359)-LEN(C1359))</f>
        <v>07</v>
      </c>
      <c r="B1359" t="str">
        <f t="shared" ref="B1359:B1422" ca="1" si="253">VLOOKUP(H1359,$A$1:$K$4,11,FALSE)</f>
        <v>W</v>
      </c>
      <c r="C1359" t="str">
        <f t="shared" ref="C1359:C1422" si="254">IF(RIGHT(LEFT(D1359,LEN(D1359)-3),1)="-",LEFT(D1359,LEN(D1359)-4),LEFT(D1359,LEN(D1359)-3))</f>
        <v>SIMPL-14F</v>
      </c>
      <c r="D1359" t="s">
        <v>6294</v>
      </c>
      <c r="E1359">
        <f t="shared" ref="E1359:E1422" ca="1" si="255">IFERROR(VLOOKUP(C1359,INDIRECT($H1359&amp;$O1359),MATCH($A1359,INDIRECT($H1359&amp;$P1359),0),FALSE),0)</f>
        <v>0</v>
      </c>
      <c r="H1359" t="str">
        <f t="shared" ref="H1359:H1422" ca="1" si="256">IF(I1359&lt;&gt;0,I1359,IF(J1359&lt;&gt;0,J1359,IF(K1359&lt;&gt;0,K1359,IF(L1359&lt;&gt;0,L1359,IF(M1359&lt;&gt;0,M1359,N1359)))))</f>
        <v>'Simpl. all tex-DT PLYWOOD'!</v>
      </c>
      <c r="I1359" t="str">
        <f t="shared" ref="I1359:I1422" ca="1" si="257">IF(IFERROR(VLOOKUP(C1359,INDIRECT($G$7&amp;"D:D"),1,FALSE),0)&lt;&gt;0,I$13,0)</f>
        <v>'Simpl. all tex-DT PLYWOOD'!</v>
      </c>
      <c r="J1359">
        <f t="shared" ref="J1359:J1422" ca="1" si="258">IF(IFERROR(VLOOKUP(C1359,INDIRECT($G$8&amp;"D:D"),1,FALSE),0)&lt;&gt;0,J$13,0)</f>
        <v>0</v>
      </c>
      <c r="K1359">
        <f t="shared" ref="K1359:K1422" ca="1" si="259">IF(IFERROR(VLOOKUP($C1359,INDIRECT($G$9&amp;"d:d"),1,FALSE),0)&lt;&gt;0,K$13,0)</f>
        <v>0</v>
      </c>
      <c r="L1359">
        <f t="shared" ref="L1359:L1422" ca="1" si="260">IF(IFERROR(VLOOKUP($C1359,INDIRECT($G$10&amp;"d:d"),1,FALSE),0)&lt;&gt;0,L$13,0)</f>
        <v>0</v>
      </c>
      <c r="M1359">
        <f t="shared" ref="M1359:M1422" ca="1" si="261">IF(IFERROR(VLOOKUP($C1359,INDIRECT($G$11&amp;"d:d"),1,FALSE),0)&lt;&gt;0,M$13,0)</f>
        <v>0</v>
      </c>
      <c r="O1359" t="str">
        <f t="shared" ref="O1359:O1422" ca="1" si="262">VLOOKUP($H1359,$G$7:$I$11,2,FALSE)</f>
        <v>D:z</v>
      </c>
      <c r="P1359" t="str">
        <f t="shared" ref="P1359:P1422" ca="1" si="263">VLOOKUP($H1359,$G$7:$I$11,3,FALSE)</f>
        <v>D7:z7</v>
      </c>
    </row>
    <row r="1360" spans="1:16">
      <c r="A1360" t="str">
        <f t="shared" si="252"/>
        <v>08</v>
      </c>
      <c r="B1360" t="str">
        <f t="shared" ca="1" si="253"/>
        <v>W</v>
      </c>
      <c r="C1360" t="str">
        <f t="shared" si="254"/>
        <v>SIMPL-14F</v>
      </c>
      <c r="D1360" t="s">
        <v>6295</v>
      </c>
      <c r="E1360">
        <f t="shared" ca="1" si="255"/>
        <v>0</v>
      </c>
      <c r="H1360" t="str">
        <f t="shared" ca="1" si="256"/>
        <v>'Simpl. all tex-DT PLYWOOD'!</v>
      </c>
      <c r="I1360" t="str">
        <f t="shared" ca="1" si="257"/>
        <v>'Simpl. all tex-DT PLYWOOD'!</v>
      </c>
      <c r="J1360">
        <f t="shared" ca="1" si="258"/>
        <v>0</v>
      </c>
      <c r="K1360">
        <f t="shared" ca="1" si="259"/>
        <v>0</v>
      </c>
      <c r="L1360">
        <f t="shared" ca="1" si="260"/>
        <v>0</v>
      </c>
      <c r="M1360">
        <f t="shared" ca="1" si="261"/>
        <v>0</v>
      </c>
      <c r="O1360" t="str">
        <f t="shared" ca="1" si="262"/>
        <v>D:z</v>
      </c>
      <c r="P1360" t="str">
        <f t="shared" ca="1" si="263"/>
        <v>D7:z7</v>
      </c>
    </row>
    <row r="1361" spans="1:16">
      <c r="A1361" t="str">
        <f t="shared" si="252"/>
        <v>09</v>
      </c>
      <c r="B1361" t="str">
        <f t="shared" ca="1" si="253"/>
        <v>W</v>
      </c>
      <c r="C1361" t="str">
        <f t="shared" si="254"/>
        <v>SIMPL-14F</v>
      </c>
      <c r="D1361" t="s">
        <v>6296</v>
      </c>
      <c r="E1361">
        <f t="shared" ca="1" si="255"/>
        <v>0</v>
      </c>
      <c r="H1361" t="str">
        <f t="shared" ca="1" si="256"/>
        <v>'Simpl. all tex-DT PLYWOOD'!</v>
      </c>
      <c r="I1361" t="str">
        <f t="shared" ca="1" si="257"/>
        <v>'Simpl. all tex-DT PLYWOOD'!</v>
      </c>
      <c r="J1361">
        <f t="shared" ca="1" si="258"/>
        <v>0</v>
      </c>
      <c r="K1361">
        <f t="shared" ca="1" si="259"/>
        <v>0</v>
      </c>
      <c r="L1361">
        <f t="shared" ca="1" si="260"/>
        <v>0</v>
      </c>
      <c r="M1361">
        <f t="shared" ca="1" si="261"/>
        <v>0</v>
      </c>
      <c r="O1361" t="str">
        <f t="shared" ca="1" si="262"/>
        <v>D:z</v>
      </c>
      <c r="P1361" t="str">
        <f t="shared" ca="1" si="263"/>
        <v>D7:z7</v>
      </c>
    </row>
    <row r="1362" spans="1:16">
      <c r="A1362" t="str">
        <f t="shared" si="252"/>
        <v>10</v>
      </c>
      <c r="B1362" t="str">
        <f t="shared" ca="1" si="253"/>
        <v>W</v>
      </c>
      <c r="C1362" t="str">
        <f t="shared" si="254"/>
        <v>SIMPL-14F</v>
      </c>
      <c r="D1362" t="s">
        <v>6297</v>
      </c>
      <c r="E1362">
        <f t="shared" ca="1" si="255"/>
        <v>0</v>
      </c>
      <c r="H1362" t="str">
        <f t="shared" ca="1" si="256"/>
        <v>'Simpl. all tex-DT PLYWOOD'!</v>
      </c>
      <c r="I1362" t="str">
        <f t="shared" ca="1" si="257"/>
        <v>'Simpl. all tex-DT PLYWOOD'!</v>
      </c>
      <c r="J1362">
        <f t="shared" ca="1" si="258"/>
        <v>0</v>
      </c>
      <c r="K1362">
        <f t="shared" ca="1" si="259"/>
        <v>0</v>
      </c>
      <c r="L1362">
        <f t="shared" ca="1" si="260"/>
        <v>0</v>
      </c>
      <c r="M1362">
        <f t="shared" ca="1" si="261"/>
        <v>0</v>
      </c>
      <c r="O1362" t="str">
        <f t="shared" ca="1" si="262"/>
        <v>D:z</v>
      </c>
      <c r="P1362" t="str">
        <f t="shared" ca="1" si="263"/>
        <v>D7:z7</v>
      </c>
    </row>
    <row r="1363" spans="1:16">
      <c r="A1363" t="str">
        <f t="shared" si="252"/>
        <v>100</v>
      </c>
      <c r="B1363" t="str">
        <f t="shared" ca="1" si="253"/>
        <v>W</v>
      </c>
      <c r="C1363" t="str">
        <f t="shared" si="254"/>
        <v>SIMPL-14F</v>
      </c>
      <c r="D1363" t="s">
        <v>6298</v>
      </c>
      <c r="E1363">
        <f t="shared" ca="1" si="255"/>
        <v>0</v>
      </c>
      <c r="H1363" t="str">
        <f t="shared" ca="1" si="256"/>
        <v>'Simpl. all tex-DT PLYWOOD'!</v>
      </c>
      <c r="I1363" t="str">
        <f t="shared" ca="1" si="257"/>
        <v>'Simpl. all tex-DT PLYWOOD'!</v>
      </c>
      <c r="J1363">
        <f t="shared" ca="1" si="258"/>
        <v>0</v>
      </c>
      <c r="K1363">
        <f t="shared" ca="1" si="259"/>
        <v>0</v>
      </c>
      <c r="L1363">
        <f t="shared" ca="1" si="260"/>
        <v>0</v>
      </c>
      <c r="M1363">
        <f t="shared" ca="1" si="261"/>
        <v>0</v>
      </c>
      <c r="O1363" t="str">
        <f t="shared" ca="1" si="262"/>
        <v>D:z</v>
      </c>
      <c r="P1363" t="str">
        <f t="shared" ca="1" si="263"/>
        <v>D7:z7</v>
      </c>
    </row>
    <row r="1364" spans="1:16">
      <c r="A1364" t="str">
        <f t="shared" si="252"/>
        <v>11</v>
      </c>
      <c r="B1364" t="str">
        <f t="shared" ca="1" si="253"/>
        <v>W</v>
      </c>
      <c r="C1364" t="str">
        <f t="shared" si="254"/>
        <v>SIMPL-14F</v>
      </c>
      <c r="D1364" t="s">
        <v>6299</v>
      </c>
      <c r="E1364">
        <f t="shared" ca="1" si="255"/>
        <v>0</v>
      </c>
      <c r="H1364" t="str">
        <f t="shared" ca="1" si="256"/>
        <v>'Simpl. all tex-DT PLYWOOD'!</v>
      </c>
      <c r="I1364" t="str">
        <f t="shared" ca="1" si="257"/>
        <v>'Simpl. all tex-DT PLYWOOD'!</v>
      </c>
      <c r="J1364">
        <f t="shared" ca="1" si="258"/>
        <v>0</v>
      </c>
      <c r="K1364">
        <f t="shared" ca="1" si="259"/>
        <v>0</v>
      </c>
      <c r="L1364">
        <f t="shared" ca="1" si="260"/>
        <v>0</v>
      </c>
      <c r="M1364">
        <f t="shared" ca="1" si="261"/>
        <v>0</v>
      </c>
      <c r="O1364" t="str">
        <f t="shared" ca="1" si="262"/>
        <v>D:z</v>
      </c>
      <c r="P1364" t="str">
        <f t="shared" ca="1" si="263"/>
        <v>D7:z7</v>
      </c>
    </row>
    <row r="1365" spans="1:16">
      <c r="A1365" t="str">
        <f t="shared" si="252"/>
        <v>12</v>
      </c>
      <c r="B1365" t="str">
        <f t="shared" ca="1" si="253"/>
        <v>W</v>
      </c>
      <c r="C1365" t="str">
        <f t="shared" si="254"/>
        <v>SIMPL-14F</v>
      </c>
      <c r="D1365" t="s">
        <v>6300</v>
      </c>
      <c r="E1365">
        <f t="shared" ca="1" si="255"/>
        <v>0</v>
      </c>
      <c r="H1365" t="str">
        <f t="shared" ca="1" si="256"/>
        <v>'Simpl. all tex-DT PLYWOOD'!</v>
      </c>
      <c r="I1365" t="str">
        <f t="shared" ca="1" si="257"/>
        <v>'Simpl. all tex-DT PLYWOOD'!</v>
      </c>
      <c r="J1365">
        <f t="shared" ca="1" si="258"/>
        <v>0</v>
      </c>
      <c r="K1365">
        <f t="shared" ca="1" si="259"/>
        <v>0</v>
      </c>
      <c r="L1365">
        <f t="shared" ca="1" si="260"/>
        <v>0</v>
      </c>
      <c r="M1365">
        <f t="shared" ca="1" si="261"/>
        <v>0</v>
      </c>
      <c r="O1365" t="str">
        <f t="shared" ca="1" si="262"/>
        <v>D:z</v>
      </c>
      <c r="P1365" t="str">
        <f t="shared" ca="1" si="263"/>
        <v>D7:z7</v>
      </c>
    </row>
    <row r="1366" spans="1:16">
      <c r="A1366" t="str">
        <f t="shared" si="252"/>
        <v>13</v>
      </c>
      <c r="B1366" t="str">
        <f t="shared" ca="1" si="253"/>
        <v>W</v>
      </c>
      <c r="C1366" t="str">
        <f t="shared" si="254"/>
        <v>SIMPL-14F</v>
      </c>
      <c r="D1366" t="s">
        <v>6301</v>
      </c>
      <c r="E1366">
        <f t="shared" ca="1" si="255"/>
        <v>0</v>
      </c>
      <c r="H1366" t="str">
        <f t="shared" ca="1" si="256"/>
        <v>'Simpl. all tex-DT PLYWOOD'!</v>
      </c>
      <c r="I1366" t="str">
        <f t="shared" ca="1" si="257"/>
        <v>'Simpl. all tex-DT PLYWOOD'!</v>
      </c>
      <c r="J1366">
        <f t="shared" ca="1" si="258"/>
        <v>0</v>
      </c>
      <c r="K1366">
        <f t="shared" ca="1" si="259"/>
        <v>0</v>
      </c>
      <c r="L1366">
        <f t="shared" ca="1" si="260"/>
        <v>0</v>
      </c>
      <c r="M1366">
        <f t="shared" ca="1" si="261"/>
        <v>0</v>
      </c>
      <c r="O1366" t="str">
        <f t="shared" ca="1" si="262"/>
        <v>D:z</v>
      </c>
      <c r="P1366" t="str">
        <f t="shared" ca="1" si="263"/>
        <v>D7:z7</v>
      </c>
    </row>
    <row r="1367" spans="1:16">
      <c r="A1367" t="str">
        <f t="shared" si="252"/>
        <v>15</v>
      </c>
      <c r="B1367" t="str">
        <f t="shared" ca="1" si="253"/>
        <v>W</v>
      </c>
      <c r="C1367" t="str">
        <f t="shared" si="254"/>
        <v>SIMPL-14F</v>
      </c>
      <c r="D1367" t="s">
        <v>6302</v>
      </c>
      <c r="E1367">
        <f t="shared" ca="1" si="255"/>
        <v>0</v>
      </c>
      <c r="H1367" t="str">
        <f t="shared" ca="1" si="256"/>
        <v>'Simpl. all tex-DT PLYWOOD'!</v>
      </c>
      <c r="I1367" t="str">
        <f t="shared" ca="1" si="257"/>
        <v>'Simpl. all tex-DT PLYWOOD'!</v>
      </c>
      <c r="J1367">
        <f t="shared" ca="1" si="258"/>
        <v>0</v>
      </c>
      <c r="K1367">
        <f t="shared" ca="1" si="259"/>
        <v>0</v>
      </c>
      <c r="L1367">
        <f t="shared" ca="1" si="260"/>
        <v>0</v>
      </c>
      <c r="M1367">
        <f t="shared" ca="1" si="261"/>
        <v>0</v>
      </c>
      <c r="O1367" t="str">
        <f t="shared" ca="1" si="262"/>
        <v>D:z</v>
      </c>
      <c r="P1367" t="str">
        <f t="shared" ca="1" si="263"/>
        <v>D7:z7</v>
      </c>
    </row>
    <row r="1368" spans="1:16">
      <c r="A1368" t="str">
        <f t="shared" si="252"/>
        <v>01</v>
      </c>
      <c r="B1368" t="str">
        <f t="shared" ca="1" si="253"/>
        <v>W</v>
      </c>
      <c r="C1368" t="str">
        <f t="shared" si="254"/>
        <v>SIMPL-14F-C</v>
      </c>
      <c r="D1368" t="s">
        <v>6145</v>
      </c>
      <c r="E1368">
        <f t="shared" ca="1" si="255"/>
        <v>0</v>
      </c>
      <c r="H1368" t="str">
        <f t="shared" ca="1" si="256"/>
        <v>'(more) Simpl. Textures PLYWOOD'!</v>
      </c>
      <c r="I1368">
        <f t="shared" ca="1" si="257"/>
        <v>0</v>
      </c>
      <c r="J1368" t="str">
        <f t="shared" ca="1" si="258"/>
        <v>'(more) Simpl. Textures PLYWOOD'!</v>
      </c>
      <c r="K1368">
        <f t="shared" ca="1" si="259"/>
        <v>0</v>
      </c>
      <c r="L1368">
        <f t="shared" ca="1" si="260"/>
        <v>0</v>
      </c>
      <c r="M1368">
        <f t="shared" ca="1" si="261"/>
        <v>0</v>
      </c>
      <c r="O1368" t="str">
        <f t="shared" ca="1" si="262"/>
        <v>D:N</v>
      </c>
      <c r="P1368" t="str">
        <f t="shared" ca="1" si="263"/>
        <v>D7:N7</v>
      </c>
    </row>
    <row r="1369" spans="1:16">
      <c r="A1369" t="str">
        <f t="shared" si="252"/>
        <v>16</v>
      </c>
      <c r="B1369" t="str">
        <f t="shared" ca="1" si="253"/>
        <v>W</v>
      </c>
      <c r="C1369" t="str">
        <f t="shared" si="254"/>
        <v>SIMPL-14F-N-NT</v>
      </c>
      <c r="D1369" t="s">
        <v>5663</v>
      </c>
      <c r="E1369">
        <f t="shared" ca="1" si="255"/>
        <v>0</v>
      </c>
      <c r="H1369" t="str">
        <f t="shared" ca="1" si="256"/>
        <v>'(more) Simpl. Textures PLYWOOD'!</v>
      </c>
      <c r="I1369">
        <f t="shared" ca="1" si="257"/>
        <v>0</v>
      </c>
      <c r="J1369" t="str">
        <f t="shared" ca="1" si="258"/>
        <v>'(more) Simpl. Textures PLYWOOD'!</v>
      </c>
      <c r="K1369">
        <f t="shared" ca="1" si="259"/>
        <v>0</v>
      </c>
      <c r="L1369">
        <f t="shared" ca="1" si="260"/>
        <v>0</v>
      </c>
      <c r="M1369">
        <f t="shared" ca="1" si="261"/>
        <v>0</v>
      </c>
      <c r="O1369" t="str">
        <f t="shared" ca="1" si="262"/>
        <v>D:N</v>
      </c>
      <c r="P1369" t="str">
        <f t="shared" ca="1" si="263"/>
        <v>D7:N7</v>
      </c>
    </row>
    <row r="1370" spans="1:16">
      <c r="A1370" t="str">
        <f t="shared" si="252"/>
        <v>16</v>
      </c>
      <c r="B1370" t="str">
        <f t="shared" ca="1" si="253"/>
        <v>W</v>
      </c>
      <c r="C1370" t="str">
        <f t="shared" si="254"/>
        <v>SIMPL-14F-N-T</v>
      </c>
      <c r="D1370" t="s">
        <v>5823</v>
      </c>
      <c r="E1370">
        <f t="shared" ca="1" si="255"/>
        <v>0</v>
      </c>
      <c r="H1370" t="str">
        <f t="shared" ca="1" si="256"/>
        <v>'(more) Simpl. Textures PLYWOOD'!</v>
      </c>
      <c r="I1370">
        <f t="shared" ca="1" si="257"/>
        <v>0</v>
      </c>
      <c r="J1370" t="str">
        <f t="shared" ca="1" si="258"/>
        <v>'(more) Simpl. Textures PLYWOOD'!</v>
      </c>
      <c r="K1370">
        <f t="shared" ca="1" si="259"/>
        <v>0</v>
      </c>
      <c r="L1370">
        <f t="shared" ca="1" si="260"/>
        <v>0</v>
      </c>
      <c r="M1370">
        <f t="shared" ca="1" si="261"/>
        <v>0</v>
      </c>
      <c r="O1370" t="str">
        <f t="shared" ca="1" si="262"/>
        <v>D:N</v>
      </c>
      <c r="P1370" t="str">
        <f t="shared" ca="1" si="263"/>
        <v>D7:N7</v>
      </c>
    </row>
    <row r="1371" spans="1:16">
      <c r="A1371" t="str">
        <f t="shared" si="252"/>
        <v>01</v>
      </c>
      <c r="B1371" t="str">
        <f t="shared" ca="1" si="253"/>
        <v>W</v>
      </c>
      <c r="C1371" t="str">
        <f t="shared" si="254"/>
        <v>SIMPL-14F-T</v>
      </c>
      <c r="D1371" t="s">
        <v>2719</v>
      </c>
      <c r="E1371">
        <f t="shared" ca="1" si="255"/>
        <v>0</v>
      </c>
      <c r="H1371" t="str">
        <f t="shared" ca="1" si="256"/>
        <v>'Simpl. all tex-DT PLYWOOD'!</v>
      </c>
      <c r="I1371" t="str">
        <f t="shared" ca="1" si="257"/>
        <v>'Simpl. all tex-DT PLYWOOD'!</v>
      </c>
      <c r="J1371">
        <f t="shared" ca="1" si="258"/>
        <v>0</v>
      </c>
      <c r="K1371">
        <f t="shared" ca="1" si="259"/>
        <v>0</v>
      </c>
      <c r="L1371">
        <f t="shared" ca="1" si="260"/>
        <v>0</v>
      </c>
      <c r="M1371">
        <f t="shared" ca="1" si="261"/>
        <v>0</v>
      </c>
      <c r="O1371" t="str">
        <f t="shared" ca="1" si="262"/>
        <v>D:z</v>
      </c>
      <c r="P1371" t="str">
        <f t="shared" ca="1" si="263"/>
        <v>D7:z7</v>
      </c>
    </row>
    <row r="1372" spans="1:16">
      <c r="A1372" t="str">
        <f t="shared" si="252"/>
        <v>02</v>
      </c>
      <c r="B1372" t="str">
        <f t="shared" ca="1" si="253"/>
        <v>W</v>
      </c>
      <c r="C1372" t="str">
        <f t="shared" si="254"/>
        <v>SIMPL-14F-T</v>
      </c>
      <c r="D1372" t="s">
        <v>2720</v>
      </c>
      <c r="E1372">
        <f t="shared" ca="1" si="255"/>
        <v>0</v>
      </c>
      <c r="H1372" t="str">
        <f t="shared" ca="1" si="256"/>
        <v>'Simpl. all tex-DT PLYWOOD'!</v>
      </c>
      <c r="I1372" t="str">
        <f t="shared" ca="1" si="257"/>
        <v>'Simpl. all tex-DT PLYWOOD'!</v>
      </c>
      <c r="J1372">
        <f t="shared" ca="1" si="258"/>
        <v>0</v>
      </c>
      <c r="K1372">
        <f t="shared" ca="1" si="259"/>
        <v>0</v>
      </c>
      <c r="L1372">
        <f t="shared" ca="1" si="260"/>
        <v>0</v>
      </c>
      <c r="M1372">
        <f t="shared" ca="1" si="261"/>
        <v>0</v>
      </c>
      <c r="O1372" t="str">
        <f t="shared" ca="1" si="262"/>
        <v>D:z</v>
      </c>
      <c r="P1372" t="str">
        <f t="shared" ca="1" si="263"/>
        <v>D7:z7</v>
      </c>
    </row>
    <row r="1373" spans="1:16">
      <c r="A1373" t="str">
        <f t="shared" si="252"/>
        <v>03</v>
      </c>
      <c r="B1373" t="str">
        <f t="shared" ca="1" si="253"/>
        <v>W</v>
      </c>
      <c r="C1373" t="str">
        <f t="shared" si="254"/>
        <v>SIMPL-14F-T</v>
      </c>
      <c r="D1373" t="s">
        <v>2721</v>
      </c>
      <c r="E1373">
        <f t="shared" ca="1" si="255"/>
        <v>0</v>
      </c>
      <c r="H1373" t="str">
        <f t="shared" ca="1" si="256"/>
        <v>'Simpl. all tex-DT PLYWOOD'!</v>
      </c>
      <c r="I1373" t="str">
        <f t="shared" ca="1" si="257"/>
        <v>'Simpl. all tex-DT PLYWOOD'!</v>
      </c>
      <c r="J1373">
        <f t="shared" ca="1" si="258"/>
        <v>0</v>
      </c>
      <c r="K1373">
        <f t="shared" ca="1" si="259"/>
        <v>0</v>
      </c>
      <c r="L1373">
        <f t="shared" ca="1" si="260"/>
        <v>0</v>
      </c>
      <c r="M1373">
        <f t="shared" ca="1" si="261"/>
        <v>0</v>
      </c>
      <c r="O1373" t="str">
        <f t="shared" ca="1" si="262"/>
        <v>D:z</v>
      </c>
      <c r="P1373" t="str">
        <f t="shared" ca="1" si="263"/>
        <v>D7:z7</v>
      </c>
    </row>
    <row r="1374" spans="1:16">
      <c r="A1374" t="str">
        <f t="shared" si="252"/>
        <v>04</v>
      </c>
      <c r="B1374" t="str">
        <f t="shared" ca="1" si="253"/>
        <v>W</v>
      </c>
      <c r="C1374" t="str">
        <f t="shared" si="254"/>
        <v>SIMPL-14F-T</v>
      </c>
      <c r="D1374" t="s">
        <v>2722</v>
      </c>
      <c r="E1374">
        <f t="shared" ca="1" si="255"/>
        <v>0</v>
      </c>
      <c r="H1374" t="str">
        <f t="shared" ca="1" si="256"/>
        <v>'Simpl. all tex-DT PLYWOOD'!</v>
      </c>
      <c r="I1374" t="str">
        <f t="shared" ca="1" si="257"/>
        <v>'Simpl. all tex-DT PLYWOOD'!</v>
      </c>
      <c r="J1374">
        <f t="shared" ca="1" si="258"/>
        <v>0</v>
      </c>
      <c r="K1374">
        <f t="shared" ca="1" si="259"/>
        <v>0</v>
      </c>
      <c r="L1374">
        <f t="shared" ca="1" si="260"/>
        <v>0</v>
      </c>
      <c r="M1374">
        <f t="shared" ca="1" si="261"/>
        <v>0</v>
      </c>
      <c r="O1374" t="str">
        <f t="shared" ca="1" si="262"/>
        <v>D:z</v>
      </c>
      <c r="P1374" t="str">
        <f t="shared" ca="1" si="263"/>
        <v>D7:z7</v>
      </c>
    </row>
    <row r="1375" spans="1:16">
      <c r="A1375" t="str">
        <f t="shared" si="252"/>
        <v>05</v>
      </c>
      <c r="B1375" t="str">
        <f t="shared" ca="1" si="253"/>
        <v>W</v>
      </c>
      <c r="C1375" t="str">
        <f t="shared" si="254"/>
        <v>SIMPL-14F-T</v>
      </c>
      <c r="D1375" t="s">
        <v>2723</v>
      </c>
      <c r="E1375">
        <f t="shared" ca="1" si="255"/>
        <v>0</v>
      </c>
      <c r="H1375" t="str">
        <f t="shared" ca="1" si="256"/>
        <v>'Simpl. all tex-DT PLYWOOD'!</v>
      </c>
      <c r="I1375" t="str">
        <f t="shared" ca="1" si="257"/>
        <v>'Simpl. all tex-DT PLYWOOD'!</v>
      </c>
      <c r="J1375">
        <f t="shared" ca="1" si="258"/>
        <v>0</v>
      </c>
      <c r="K1375">
        <f t="shared" ca="1" si="259"/>
        <v>0</v>
      </c>
      <c r="L1375">
        <f t="shared" ca="1" si="260"/>
        <v>0</v>
      </c>
      <c r="M1375">
        <f t="shared" ca="1" si="261"/>
        <v>0</v>
      </c>
      <c r="O1375" t="str">
        <f t="shared" ca="1" si="262"/>
        <v>D:z</v>
      </c>
      <c r="P1375" t="str">
        <f t="shared" ca="1" si="263"/>
        <v>D7:z7</v>
      </c>
    </row>
    <row r="1376" spans="1:16">
      <c r="A1376" t="str">
        <f t="shared" si="252"/>
        <v>06</v>
      </c>
      <c r="B1376" t="str">
        <f t="shared" ca="1" si="253"/>
        <v>W</v>
      </c>
      <c r="C1376" t="str">
        <f t="shared" si="254"/>
        <v>SIMPL-14F-T</v>
      </c>
      <c r="D1376" t="s">
        <v>2724</v>
      </c>
      <c r="E1376">
        <f t="shared" ca="1" si="255"/>
        <v>0</v>
      </c>
      <c r="H1376" t="str">
        <f t="shared" ca="1" si="256"/>
        <v>'Simpl. all tex-DT PLYWOOD'!</v>
      </c>
      <c r="I1376" t="str">
        <f t="shared" ca="1" si="257"/>
        <v>'Simpl. all tex-DT PLYWOOD'!</v>
      </c>
      <c r="J1376">
        <f t="shared" ca="1" si="258"/>
        <v>0</v>
      </c>
      <c r="K1376">
        <f t="shared" ca="1" si="259"/>
        <v>0</v>
      </c>
      <c r="L1376">
        <f t="shared" ca="1" si="260"/>
        <v>0</v>
      </c>
      <c r="M1376">
        <f t="shared" ca="1" si="261"/>
        <v>0</v>
      </c>
      <c r="O1376" t="str">
        <f t="shared" ca="1" si="262"/>
        <v>D:z</v>
      </c>
      <c r="P1376" t="str">
        <f t="shared" ca="1" si="263"/>
        <v>D7:z7</v>
      </c>
    </row>
    <row r="1377" spans="1:16">
      <c r="A1377" t="str">
        <f t="shared" si="252"/>
        <v>07</v>
      </c>
      <c r="B1377" t="str">
        <f t="shared" ca="1" si="253"/>
        <v>W</v>
      </c>
      <c r="C1377" t="str">
        <f t="shared" si="254"/>
        <v>SIMPL-14F-T</v>
      </c>
      <c r="D1377" t="s">
        <v>2725</v>
      </c>
      <c r="E1377">
        <f t="shared" ca="1" si="255"/>
        <v>0</v>
      </c>
      <c r="H1377" t="str">
        <f t="shared" ca="1" si="256"/>
        <v>'Simpl. all tex-DT PLYWOOD'!</v>
      </c>
      <c r="I1377" t="str">
        <f t="shared" ca="1" si="257"/>
        <v>'Simpl. all tex-DT PLYWOOD'!</v>
      </c>
      <c r="J1377">
        <f t="shared" ca="1" si="258"/>
        <v>0</v>
      </c>
      <c r="K1377">
        <f t="shared" ca="1" si="259"/>
        <v>0</v>
      </c>
      <c r="L1377">
        <f t="shared" ca="1" si="260"/>
        <v>0</v>
      </c>
      <c r="M1377">
        <f t="shared" ca="1" si="261"/>
        <v>0</v>
      </c>
      <c r="O1377" t="str">
        <f t="shared" ca="1" si="262"/>
        <v>D:z</v>
      </c>
      <c r="P1377" t="str">
        <f t="shared" ca="1" si="263"/>
        <v>D7:z7</v>
      </c>
    </row>
    <row r="1378" spans="1:16">
      <c r="A1378" t="str">
        <f t="shared" si="252"/>
        <v>08</v>
      </c>
      <c r="B1378" t="str">
        <f t="shared" ca="1" si="253"/>
        <v>W</v>
      </c>
      <c r="C1378" t="str">
        <f t="shared" si="254"/>
        <v>SIMPL-14F-T</v>
      </c>
      <c r="D1378" t="s">
        <v>2726</v>
      </c>
      <c r="E1378">
        <f t="shared" ca="1" si="255"/>
        <v>0</v>
      </c>
      <c r="H1378" t="str">
        <f t="shared" ca="1" si="256"/>
        <v>'Simpl. all tex-DT PLYWOOD'!</v>
      </c>
      <c r="I1378" t="str">
        <f t="shared" ca="1" si="257"/>
        <v>'Simpl. all tex-DT PLYWOOD'!</v>
      </c>
      <c r="J1378">
        <f t="shared" ca="1" si="258"/>
        <v>0</v>
      </c>
      <c r="K1378">
        <f t="shared" ca="1" si="259"/>
        <v>0</v>
      </c>
      <c r="L1378">
        <f t="shared" ca="1" si="260"/>
        <v>0</v>
      </c>
      <c r="M1378">
        <f t="shared" ca="1" si="261"/>
        <v>0</v>
      </c>
      <c r="O1378" t="str">
        <f t="shared" ca="1" si="262"/>
        <v>D:z</v>
      </c>
      <c r="P1378" t="str">
        <f t="shared" ca="1" si="263"/>
        <v>D7:z7</v>
      </c>
    </row>
    <row r="1379" spans="1:16">
      <c r="A1379" t="str">
        <f t="shared" si="252"/>
        <v>09</v>
      </c>
      <c r="B1379" t="str">
        <f t="shared" ca="1" si="253"/>
        <v>W</v>
      </c>
      <c r="C1379" t="str">
        <f t="shared" si="254"/>
        <v>SIMPL-14F-T</v>
      </c>
      <c r="D1379" t="s">
        <v>2727</v>
      </c>
      <c r="E1379">
        <f t="shared" ca="1" si="255"/>
        <v>0</v>
      </c>
      <c r="H1379" t="str">
        <f t="shared" ca="1" si="256"/>
        <v>'Simpl. all tex-DT PLYWOOD'!</v>
      </c>
      <c r="I1379" t="str">
        <f t="shared" ca="1" si="257"/>
        <v>'Simpl. all tex-DT PLYWOOD'!</v>
      </c>
      <c r="J1379">
        <f t="shared" ca="1" si="258"/>
        <v>0</v>
      </c>
      <c r="K1379">
        <f t="shared" ca="1" si="259"/>
        <v>0</v>
      </c>
      <c r="L1379">
        <f t="shared" ca="1" si="260"/>
        <v>0</v>
      </c>
      <c r="M1379">
        <f t="shared" ca="1" si="261"/>
        <v>0</v>
      </c>
      <c r="O1379" t="str">
        <f t="shared" ca="1" si="262"/>
        <v>D:z</v>
      </c>
      <c r="P1379" t="str">
        <f t="shared" ca="1" si="263"/>
        <v>D7:z7</v>
      </c>
    </row>
    <row r="1380" spans="1:16">
      <c r="A1380" t="str">
        <f t="shared" si="252"/>
        <v>10</v>
      </c>
      <c r="B1380" t="str">
        <f t="shared" ca="1" si="253"/>
        <v>W</v>
      </c>
      <c r="C1380" t="str">
        <f t="shared" si="254"/>
        <v>SIMPL-14F-T</v>
      </c>
      <c r="D1380" t="s">
        <v>2728</v>
      </c>
      <c r="E1380">
        <f t="shared" ca="1" si="255"/>
        <v>0</v>
      </c>
      <c r="H1380" t="str">
        <f t="shared" ca="1" si="256"/>
        <v>'Simpl. all tex-DT PLYWOOD'!</v>
      </c>
      <c r="I1380" t="str">
        <f t="shared" ca="1" si="257"/>
        <v>'Simpl. all tex-DT PLYWOOD'!</v>
      </c>
      <c r="J1380">
        <f t="shared" ca="1" si="258"/>
        <v>0</v>
      </c>
      <c r="K1380">
        <f t="shared" ca="1" si="259"/>
        <v>0</v>
      </c>
      <c r="L1380">
        <f t="shared" ca="1" si="260"/>
        <v>0</v>
      </c>
      <c r="M1380">
        <f t="shared" ca="1" si="261"/>
        <v>0</v>
      </c>
      <c r="O1380" t="str">
        <f t="shared" ca="1" si="262"/>
        <v>D:z</v>
      </c>
      <c r="P1380" t="str">
        <f t="shared" ca="1" si="263"/>
        <v>D7:z7</v>
      </c>
    </row>
    <row r="1381" spans="1:16">
      <c r="A1381" t="str">
        <f t="shared" si="252"/>
        <v>100</v>
      </c>
      <c r="B1381" t="str">
        <f t="shared" ca="1" si="253"/>
        <v>W</v>
      </c>
      <c r="C1381" t="str">
        <f t="shared" si="254"/>
        <v>SIMPL-14F-T</v>
      </c>
      <c r="D1381" t="s">
        <v>2732</v>
      </c>
      <c r="E1381">
        <f t="shared" ca="1" si="255"/>
        <v>0</v>
      </c>
      <c r="H1381" t="str">
        <f t="shared" ca="1" si="256"/>
        <v>'Simpl. all tex-DT PLYWOOD'!</v>
      </c>
      <c r="I1381" t="str">
        <f t="shared" ca="1" si="257"/>
        <v>'Simpl. all tex-DT PLYWOOD'!</v>
      </c>
      <c r="J1381">
        <f t="shared" ca="1" si="258"/>
        <v>0</v>
      </c>
      <c r="K1381">
        <f t="shared" ca="1" si="259"/>
        <v>0</v>
      </c>
      <c r="L1381">
        <f t="shared" ca="1" si="260"/>
        <v>0</v>
      </c>
      <c r="M1381">
        <f t="shared" ca="1" si="261"/>
        <v>0</v>
      </c>
      <c r="O1381" t="str">
        <f t="shared" ca="1" si="262"/>
        <v>D:z</v>
      </c>
      <c r="P1381" t="str">
        <f t="shared" ca="1" si="263"/>
        <v>D7:z7</v>
      </c>
    </row>
    <row r="1382" spans="1:16">
      <c r="A1382" t="str">
        <f t="shared" si="252"/>
        <v>11</v>
      </c>
      <c r="B1382" t="str">
        <f t="shared" ca="1" si="253"/>
        <v>W</v>
      </c>
      <c r="C1382" t="str">
        <f t="shared" si="254"/>
        <v>SIMPL-14F-T</v>
      </c>
      <c r="D1382" t="s">
        <v>2729</v>
      </c>
      <c r="E1382">
        <f t="shared" ca="1" si="255"/>
        <v>0</v>
      </c>
      <c r="H1382" t="str">
        <f t="shared" ca="1" si="256"/>
        <v>'Simpl. all tex-DT PLYWOOD'!</v>
      </c>
      <c r="I1382" t="str">
        <f t="shared" ca="1" si="257"/>
        <v>'Simpl. all tex-DT PLYWOOD'!</v>
      </c>
      <c r="J1382">
        <f t="shared" ca="1" si="258"/>
        <v>0</v>
      </c>
      <c r="K1382">
        <f t="shared" ca="1" si="259"/>
        <v>0</v>
      </c>
      <c r="L1382">
        <f t="shared" ca="1" si="260"/>
        <v>0</v>
      </c>
      <c r="M1382">
        <f t="shared" ca="1" si="261"/>
        <v>0</v>
      </c>
      <c r="O1382" t="str">
        <f t="shared" ca="1" si="262"/>
        <v>D:z</v>
      </c>
      <c r="P1382" t="str">
        <f t="shared" ca="1" si="263"/>
        <v>D7:z7</v>
      </c>
    </row>
    <row r="1383" spans="1:16">
      <c r="A1383" t="str">
        <f t="shared" si="252"/>
        <v>12</v>
      </c>
      <c r="B1383" t="str">
        <f t="shared" ca="1" si="253"/>
        <v>W</v>
      </c>
      <c r="C1383" t="str">
        <f t="shared" si="254"/>
        <v>SIMPL-14F-T</v>
      </c>
      <c r="D1383" t="s">
        <v>2730</v>
      </c>
      <c r="E1383">
        <f t="shared" ca="1" si="255"/>
        <v>0</v>
      </c>
      <c r="H1383" t="str">
        <f t="shared" ca="1" si="256"/>
        <v>'Simpl. all tex-DT PLYWOOD'!</v>
      </c>
      <c r="I1383" t="str">
        <f t="shared" ca="1" si="257"/>
        <v>'Simpl. all tex-DT PLYWOOD'!</v>
      </c>
      <c r="J1383">
        <f t="shared" ca="1" si="258"/>
        <v>0</v>
      </c>
      <c r="K1383">
        <f t="shared" ca="1" si="259"/>
        <v>0</v>
      </c>
      <c r="L1383">
        <f t="shared" ca="1" si="260"/>
        <v>0</v>
      </c>
      <c r="M1383">
        <f t="shared" ca="1" si="261"/>
        <v>0</v>
      </c>
      <c r="O1383" t="str">
        <f t="shared" ca="1" si="262"/>
        <v>D:z</v>
      </c>
      <c r="P1383" t="str">
        <f t="shared" ca="1" si="263"/>
        <v>D7:z7</v>
      </c>
    </row>
    <row r="1384" spans="1:16">
      <c r="A1384" t="str">
        <f t="shared" si="252"/>
        <v>13</v>
      </c>
      <c r="B1384" t="str">
        <f t="shared" ca="1" si="253"/>
        <v>W</v>
      </c>
      <c r="C1384" t="str">
        <f t="shared" si="254"/>
        <v>SIMPL-14F-T</v>
      </c>
      <c r="D1384" t="s">
        <v>2731</v>
      </c>
      <c r="E1384">
        <f t="shared" ca="1" si="255"/>
        <v>0</v>
      </c>
      <c r="H1384" t="str">
        <f t="shared" ca="1" si="256"/>
        <v>'Simpl. all tex-DT PLYWOOD'!</v>
      </c>
      <c r="I1384" t="str">
        <f t="shared" ca="1" si="257"/>
        <v>'Simpl. all tex-DT PLYWOOD'!</v>
      </c>
      <c r="J1384">
        <f t="shared" ca="1" si="258"/>
        <v>0</v>
      </c>
      <c r="K1384">
        <f t="shared" ca="1" si="259"/>
        <v>0</v>
      </c>
      <c r="L1384">
        <f t="shared" ca="1" si="260"/>
        <v>0</v>
      </c>
      <c r="M1384">
        <f t="shared" ca="1" si="261"/>
        <v>0</v>
      </c>
      <c r="O1384" t="str">
        <f t="shared" ca="1" si="262"/>
        <v>D:z</v>
      </c>
      <c r="P1384" t="str">
        <f t="shared" ca="1" si="263"/>
        <v>D7:z7</v>
      </c>
    </row>
    <row r="1385" spans="1:16">
      <c r="A1385" t="str">
        <f t="shared" si="252"/>
        <v>01</v>
      </c>
      <c r="B1385" t="str">
        <f t="shared" ca="1" si="253"/>
        <v>W</v>
      </c>
      <c r="C1385" t="str">
        <f t="shared" si="254"/>
        <v>SIMPL-14G</v>
      </c>
      <c r="D1385" t="s">
        <v>6303</v>
      </c>
      <c r="E1385">
        <f t="shared" ca="1" si="255"/>
        <v>0</v>
      </c>
      <c r="H1385" t="str">
        <f t="shared" ca="1" si="256"/>
        <v>'Simpl. all tex-DT PLYWOOD'!</v>
      </c>
      <c r="I1385" t="str">
        <f t="shared" ca="1" si="257"/>
        <v>'Simpl. all tex-DT PLYWOOD'!</v>
      </c>
      <c r="J1385">
        <f t="shared" ca="1" si="258"/>
        <v>0</v>
      </c>
      <c r="K1385">
        <f t="shared" ca="1" si="259"/>
        <v>0</v>
      </c>
      <c r="L1385">
        <f t="shared" ca="1" si="260"/>
        <v>0</v>
      </c>
      <c r="M1385">
        <f t="shared" ca="1" si="261"/>
        <v>0</v>
      </c>
      <c r="O1385" t="str">
        <f t="shared" ca="1" si="262"/>
        <v>D:z</v>
      </c>
      <c r="P1385" t="str">
        <f t="shared" ca="1" si="263"/>
        <v>D7:z7</v>
      </c>
    </row>
    <row r="1386" spans="1:16">
      <c r="A1386" t="str">
        <f t="shared" si="252"/>
        <v>02</v>
      </c>
      <c r="B1386" t="str">
        <f t="shared" ca="1" si="253"/>
        <v>W</v>
      </c>
      <c r="C1386" t="str">
        <f t="shared" si="254"/>
        <v>SIMPL-14G</v>
      </c>
      <c r="D1386" t="s">
        <v>6304</v>
      </c>
      <c r="E1386">
        <f t="shared" ca="1" si="255"/>
        <v>0</v>
      </c>
      <c r="H1386" t="str">
        <f t="shared" ca="1" si="256"/>
        <v>'Simpl. all tex-DT PLYWOOD'!</v>
      </c>
      <c r="I1386" t="str">
        <f t="shared" ca="1" si="257"/>
        <v>'Simpl. all tex-DT PLYWOOD'!</v>
      </c>
      <c r="J1386">
        <f t="shared" ca="1" si="258"/>
        <v>0</v>
      </c>
      <c r="K1386">
        <f t="shared" ca="1" si="259"/>
        <v>0</v>
      </c>
      <c r="L1386">
        <f t="shared" ca="1" si="260"/>
        <v>0</v>
      </c>
      <c r="M1386">
        <f t="shared" ca="1" si="261"/>
        <v>0</v>
      </c>
      <c r="O1386" t="str">
        <f t="shared" ca="1" si="262"/>
        <v>D:z</v>
      </c>
      <c r="P1386" t="str">
        <f t="shared" ca="1" si="263"/>
        <v>D7:z7</v>
      </c>
    </row>
    <row r="1387" spans="1:16">
      <c r="A1387" t="str">
        <f t="shared" si="252"/>
        <v>03</v>
      </c>
      <c r="B1387" t="str">
        <f t="shared" ca="1" si="253"/>
        <v>W</v>
      </c>
      <c r="C1387" t="str">
        <f t="shared" si="254"/>
        <v>SIMPL-14G</v>
      </c>
      <c r="D1387" t="s">
        <v>6305</v>
      </c>
      <c r="E1387">
        <f t="shared" ca="1" si="255"/>
        <v>0</v>
      </c>
      <c r="H1387" t="str">
        <f t="shared" ca="1" si="256"/>
        <v>'Simpl. all tex-DT PLYWOOD'!</v>
      </c>
      <c r="I1387" t="str">
        <f t="shared" ca="1" si="257"/>
        <v>'Simpl. all tex-DT PLYWOOD'!</v>
      </c>
      <c r="J1387">
        <f t="shared" ca="1" si="258"/>
        <v>0</v>
      </c>
      <c r="K1387">
        <f t="shared" ca="1" si="259"/>
        <v>0</v>
      </c>
      <c r="L1387">
        <f t="shared" ca="1" si="260"/>
        <v>0</v>
      </c>
      <c r="M1387">
        <f t="shared" ca="1" si="261"/>
        <v>0</v>
      </c>
      <c r="O1387" t="str">
        <f t="shared" ca="1" si="262"/>
        <v>D:z</v>
      </c>
      <c r="P1387" t="str">
        <f t="shared" ca="1" si="263"/>
        <v>D7:z7</v>
      </c>
    </row>
    <row r="1388" spans="1:16">
      <c r="A1388" t="str">
        <f t="shared" si="252"/>
        <v>04</v>
      </c>
      <c r="B1388" t="str">
        <f t="shared" ca="1" si="253"/>
        <v>W</v>
      </c>
      <c r="C1388" t="str">
        <f t="shared" si="254"/>
        <v>SIMPL-14G</v>
      </c>
      <c r="D1388" t="s">
        <v>6222</v>
      </c>
      <c r="E1388">
        <f t="shared" ca="1" si="255"/>
        <v>0</v>
      </c>
      <c r="H1388" t="str">
        <f t="shared" ca="1" si="256"/>
        <v>'Simpl. all tex-DT PLYWOOD'!</v>
      </c>
      <c r="I1388" t="str">
        <f t="shared" ca="1" si="257"/>
        <v>'Simpl. all tex-DT PLYWOOD'!</v>
      </c>
      <c r="J1388">
        <f t="shared" ca="1" si="258"/>
        <v>0</v>
      </c>
      <c r="K1388">
        <f t="shared" ca="1" si="259"/>
        <v>0</v>
      </c>
      <c r="L1388">
        <f t="shared" ca="1" si="260"/>
        <v>0</v>
      </c>
      <c r="M1388">
        <f t="shared" ca="1" si="261"/>
        <v>0</v>
      </c>
      <c r="O1388" t="str">
        <f t="shared" ca="1" si="262"/>
        <v>D:z</v>
      </c>
      <c r="P1388" t="str">
        <f t="shared" ca="1" si="263"/>
        <v>D7:z7</v>
      </c>
    </row>
    <row r="1389" spans="1:16">
      <c r="A1389" t="str">
        <f t="shared" si="252"/>
        <v>05</v>
      </c>
      <c r="B1389" t="str">
        <f t="shared" ca="1" si="253"/>
        <v>W</v>
      </c>
      <c r="C1389" t="str">
        <f t="shared" si="254"/>
        <v>SIMPL-14G</v>
      </c>
      <c r="D1389" t="s">
        <v>6228</v>
      </c>
      <c r="E1389">
        <f t="shared" ca="1" si="255"/>
        <v>0</v>
      </c>
      <c r="H1389" t="str">
        <f t="shared" ca="1" si="256"/>
        <v>'Simpl. all tex-DT PLYWOOD'!</v>
      </c>
      <c r="I1389" t="str">
        <f t="shared" ca="1" si="257"/>
        <v>'Simpl. all tex-DT PLYWOOD'!</v>
      </c>
      <c r="J1389">
        <f t="shared" ca="1" si="258"/>
        <v>0</v>
      </c>
      <c r="K1389">
        <f t="shared" ca="1" si="259"/>
        <v>0</v>
      </c>
      <c r="L1389">
        <f t="shared" ca="1" si="260"/>
        <v>0</v>
      </c>
      <c r="M1389">
        <f t="shared" ca="1" si="261"/>
        <v>0</v>
      </c>
      <c r="O1389" t="str">
        <f t="shared" ca="1" si="262"/>
        <v>D:z</v>
      </c>
      <c r="P1389" t="str">
        <f t="shared" ca="1" si="263"/>
        <v>D7:z7</v>
      </c>
    </row>
    <row r="1390" spans="1:16">
      <c r="A1390" t="str">
        <f t="shared" si="252"/>
        <v>06</v>
      </c>
      <c r="B1390" t="str">
        <f t="shared" ca="1" si="253"/>
        <v>W</v>
      </c>
      <c r="C1390" t="str">
        <f t="shared" si="254"/>
        <v>SIMPL-14G</v>
      </c>
      <c r="D1390" t="s">
        <v>6306</v>
      </c>
      <c r="E1390">
        <f t="shared" ca="1" si="255"/>
        <v>0</v>
      </c>
      <c r="H1390" t="str">
        <f t="shared" ca="1" si="256"/>
        <v>'Simpl. all tex-DT PLYWOOD'!</v>
      </c>
      <c r="I1390" t="str">
        <f t="shared" ca="1" si="257"/>
        <v>'Simpl. all tex-DT PLYWOOD'!</v>
      </c>
      <c r="J1390">
        <f t="shared" ca="1" si="258"/>
        <v>0</v>
      </c>
      <c r="K1390">
        <f t="shared" ca="1" si="259"/>
        <v>0</v>
      </c>
      <c r="L1390">
        <f t="shared" ca="1" si="260"/>
        <v>0</v>
      </c>
      <c r="M1390">
        <f t="shared" ca="1" si="261"/>
        <v>0</v>
      </c>
      <c r="O1390" t="str">
        <f t="shared" ca="1" si="262"/>
        <v>D:z</v>
      </c>
      <c r="P1390" t="str">
        <f t="shared" ca="1" si="263"/>
        <v>D7:z7</v>
      </c>
    </row>
    <row r="1391" spans="1:16">
      <c r="A1391" t="str">
        <f t="shared" si="252"/>
        <v>07</v>
      </c>
      <c r="B1391" t="str">
        <f t="shared" ca="1" si="253"/>
        <v>W</v>
      </c>
      <c r="C1391" t="str">
        <f t="shared" si="254"/>
        <v>SIMPL-14G</v>
      </c>
      <c r="D1391" t="s">
        <v>6169</v>
      </c>
      <c r="E1391">
        <f t="shared" ca="1" si="255"/>
        <v>0</v>
      </c>
      <c r="H1391" t="str">
        <f t="shared" ca="1" si="256"/>
        <v>'Simpl. all tex-DT PLYWOOD'!</v>
      </c>
      <c r="I1391" t="str">
        <f t="shared" ca="1" si="257"/>
        <v>'Simpl. all tex-DT PLYWOOD'!</v>
      </c>
      <c r="J1391">
        <f t="shared" ca="1" si="258"/>
        <v>0</v>
      </c>
      <c r="K1391">
        <f t="shared" ca="1" si="259"/>
        <v>0</v>
      </c>
      <c r="L1391">
        <f t="shared" ca="1" si="260"/>
        <v>0</v>
      </c>
      <c r="M1391">
        <f t="shared" ca="1" si="261"/>
        <v>0</v>
      </c>
      <c r="O1391" t="str">
        <f t="shared" ca="1" si="262"/>
        <v>D:z</v>
      </c>
      <c r="P1391" t="str">
        <f t="shared" ca="1" si="263"/>
        <v>D7:z7</v>
      </c>
    </row>
    <row r="1392" spans="1:16">
      <c r="A1392" t="str">
        <f t="shared" si="252"/>
        <v>08</v>
      </c>
      <c r="B1392" t="str">
        <f t="shared" ca="1" si="253"/>
        <v>W</v>
      </c>
      <c r="C1392" t="str">
        <f t="shared" si="254"/>
        <v>SIMPL-14G</v>
      </c>
      <c r="D1392" t="s">
        <v>6170</v>
      </c>
      <c r="E1392">
        <f t="shared" ca="1" si="255"/>
        <v>0</v>
      </c>
      <c r="H1392" t="str">
        <f t="shared" ca="1" si="256"/>
        <v>'Simpl. all tex-DT PLYWOOD'!</v>
      </c>
      <c r="I1392" t="str">
        <f t="shared" ca="1" si="257"/>
        <v>'Simpl. all tex-DT PLYWOOD'!</v>
      </c>
      <c r="J1392">
        <f t="shared" ca="1" si="258"/>
        <v>0</v>
      </c>
      <c r="K1392">
        <f t="shared" ca="1" si="259"/>
        <v>0</v>
      </c>
      <c r="L1392">
        <f t="shared" ca="1" si="260"/>
        <v>0</v>
      </c>
      <c r="M1392">
        <f t="shared" ca="1" si="261"/>
        <v>0</v>
      </c>
      <c r="O1392" t="str">
        <f t="shared" ca="1" si="262"/>
        <v>D:z</v>
      </c>
      <c r="P1392" t="str">
        <f t="shared" ca="1" si="263"/>
        <v>D7:z7</v>
      </c>
    </row>
    <row r="1393" spans="1:16">
      <c r="A1393" t="str">
        <f t="shared" si="252"/>
        <v>09</v>
      </c>
      <c r="B1393" t="str">
        <f t="shared" ca="1" si="253"/>
        <v>W</v>
      </c>
      <c r="C1393" t="str">
        <f t="shared" si="254"/>
        <v>SIMPL-14G</v>
      </c>
      <c r="D1393" t="s">
        <v>6171</v>
      </c>
      <c r="E1393">
        <f t="shared" ca="1" si="255"/>
        <v>0</v>
      </c>
      <c r="H1393" t="str">
        <f t="shared" ca="1" si="256"/>
        <v>'Simpl. all tex-DT PLYWOOD'!</v>
      </c>
      <c r="I1393" t="str">
        <f t="shared" ca="1" si="257"/>
        <v>'Simpl. all tex-DT PLYWOOD'!</v>
      </c>
      <c r="J1393">
        <f t="shared" ca="1" si="258"/>
        <v>0</v>
      </c>
      <c r="K1393">
        <f t="shared" ca="1" si="259"/>
        <v>0</v>
      </c>
      <c r="L1393">
        <f t="shared" ca="1" si="260"/>
        <v>0</v>
      </c>
      <c r="M1393">
        <f t="shared" ca="1" si="261"/>
        <v>0</v>
      </c>
      <c r="O1393" t="str">
        <f t="shared" ca="1" si="262"/>
        <v>D:z</v>
      </c>
      <c r="P1393" t="str">
        <f t="shared" ca="1" si="263"/>
        <v>D7:z7</v>
      </c>
    </row>
    <row r="1394" spans="1:16">
      <c r="A1394" t="str">
        <f t="shared" si="252"/>
        <v>10</v>
      </c>
      <c r="B1394" t="str">
        <f t="shared" ca="1" si="253"/>
        <v>W</v>
      </c>
      <c r="C1394" t="str">
        <f t="shared" si="254"/>
        <v>SIMPL-14G</v>
      </c>
      <c r="D1394" t="s">
        <v>6172</v>
      </c>
      <c r="E1394">
        <f t="shared" ca="1" si="255"/>
        <v>0</v>
      </c>
      <c r="H1394" t="str">
        <f t="shared" ca="1" si="256"/>
        <v>'Simpl. all tex-DT PLYWOOD'!</v>
      </c>
      <c r="I1394" t="str">
        <f t="shared" ca="1" si="257"/>
        <v>'Simpl. all tex-DT PLYWOOD'!</v>
      </c>
      <c r="J1394">
        <f t="shared" ca="1" si="258"/>
        <v>0</v>
      </c>
      <c r="K1394">
        <f t="shared" ca="1" si="259"/>
        <v>0</v>
      </c>
      <c r="L1394">
        <f t="shared" ca="1" si="260"/>
        <v>0</v>
      </c>
      <c r="M1394">
        <f t="shared" ca="1" si="261"/>
        <v>0</v>
      </c>
      <c r="O1394" t="str">
        <f t="shared" ca="1" si="262"/>
        <v>D:z</v>
      </c>
      <c r="P1394" t="str">
        <f t="shared" ca="1" si="263"/>
        <v>D7:z7</v>
      </c>
    </row>
    <row r="1395" spans="1:16">
      <c r="A1395" t="str">
        <f t="shared" si="252"/>
        <v>100</v>
      </c>
      <c r="B1395" t="str">
        <f t="shared" ca="1" si="253"/>
        <v>W</v>
      </c>
      <c r="C1395" t="str">
        <f t="shared" si="254"/>
        <v>SIMPL-14G</v>
      </c>
      <c r="D1395" t="s">
        <v>6307</v>
      </c>
      <c r="E1395">
        <f t="shared" ca="1" si="255"/>
        <v>0</v>
      </c>
      <c r="H1395" t="str">
        <f t="shared" ca="1" si="256"/>
        <v>'Simpl. all tex-DT PLYWOOD'!</v>
      </c>
      <c r="I1395" t="str">
        <f t="shared" ca="1" si="257"/>
        <v>'Simpl. all tex-DT PLYWOOD'!</v>
      </c>
      <c r="J1395">
        <f t="shared" ca="1" si="258"/>
        <v>0</v>
      </c>
      <c r="K1395">
        <f t="shared" ca="1" si="259"/>
        <v>0</v>
      </c>
      <c r="L1395">
        <f t="shared" ca="1" si="260"/>
        <v>0</v>
      </c>
      <c r="M1395">
        <f t="shared" ca="1" si="261"/>
        <v>0</v>
      </c>
      <c r="O1395" t="str">
        <f t="shared" ca="1" si="262"/>
        <v>D:z</v>
      </c>
      <c r="P1395" t="str">
        <f t="shared" ca="1" si="263"/>
        <v>D7:z7</v>
      </c>
    </row>
    <row r="1396" spans="1:16">
      <c r="A1396" t="str">
        <f t="shared" si="252"/>
        <v>11</v>
      </c>
      <c r="B1396" t="str">
        <f t="shared" ca="1" si="253"/>
        <v>W</v>
      </c>
      <c r="C1396" t="str">
        <f t="shared" si="254"/>
        <v>SIMPL-14G</v>
      </c>
      <c r="D1396" t="s">
        <v>6173</v>
      </c>
      <c r="E1396">
        <f t="shared" ca="1" si="255"/>
        <v>0</v>
      </c>
      <c r="H1396" t="str">
        <f t="shared" ca="1" si="256"/>
        <v>'Simpl. all tex-DT PLYWOOD'!</v>
      </c>
      <c r="I1396" t="str">
        <f t="shared" ca="1" si="257"/>
        <v>'Simpl. all tex-DT PLYWOOD'!</v>
      </c>
      <c r="J1396">
        <f t="shared" ca="1" si="258"/>
        <v>0</v>
      </c>
      <c r="K1396">
        <f t="shared" ca="1" si="259"/>
        <v>0</v>
      </c>
      <c r="L1396">
        <f t="shared" ca="1" si="260"/>
        <v>0</v>
      </c>
      <c r="M1396">
        <f t="shared" ca="1" si="261"/>
        <v>0</v>
      </c>
      <c r="O1396" t="str">
        <f t="shared" ca="1" si="262"/>
        <v>D:z</v>
      </c>
      <c r="P1396" t="str">
        <f t="shared" ca="1" si="263"/>
        <v>D7:z7</v>
      </c>
    </row>
    <row r="1397" spans="1:16">
      <c r="A1397" t="str">
        <f t="shared" si="252"/>
        <v>12</v>
      </c>
      <c r="B1397" t="str">
        <f t="shared" ca="1" si="253"/>
        <v>W</v>
      </c>
      <c r="C1397" t="str">
        <f t="shared" si="254"/>
        <v>SIMPL-14G</v>
      </c>
      <c r="D1397" t="s">
        <v>6174</v>
      </c>
      <c r="E1397">
        <f t="shared" ca="1" si="255"/>
        <v>0</v>
      </c>
      <c r="H1397" t="str">
        <f t="shared" ca="1" si="256"/>
        <v>'Simpl. all tex-DT PLYWOOD'!</v>
      </c>
      <c r="I1397" t="str">
        <f t="shared" ca="1" si="257"/>
        <v>'Simpl. all tex-DT PLYWOOD'!</v>
      </c>
      <c r="J1397">
        <f t="shared" ca="1" si="258"/>
        <v>0</v>
      </c>
      <c r="K1397">
        <f t="shared" ca="1" si="259"/>
        <v>0</v>
      </c>
      <c r="L1397">
        <f t="shared" ca="1" si="260"/>
        <v>0</v>
      </c>
      <c r="M1397">
        <f t="shared" ca="1" si="261"/>
        <v>0</v>
      </c>
      <c r="O1397" t="str">
        <f t="shared" ca="1" si="262"/>
        <v>D:z</v>
      </c>
      <c r="P1397" t="str">
        <f t="shared" ca="1" si="263"/>
        <v>D7:z7</v>
      </c>
    </row>
    <row r="1398" spans="1:16">
      <c r="A1398" t="str">
        <f t="shared" si="252"/>
        <v>13</v>
      </c>
      <c r="B1398" t="str">
        <f t="shared" ca="1" si="253"/>
        <v>W</v>
      </c>
      <c r="C1398" t="str">
        <f t="shared" si="254"/>
        <v>SIMPL-14G</v>
      </c>
      <c r="D1398" t="s">
        <v>6175</v>
      </c>
      <c r="E1398">
        <f t="shared" ca="1" si="255"/>
        <v>0</v>
      </c>
      <c r="H1398" t="str">
        <f t="shared" ca="1" si="256"/>
        <v>'Simpl. all tex-DT PLYWOOD'!</v>
      </c>
      <c r="I1398" t="str">
        <f t="shared" ca="1" si="257"/>
        <v>'Simpl. all tex-DT PLYWOOD'!</v>
      </c>
      <c r="J1398">
        <f t="shared" ca="1" si="258"/>
        <v>0</v>
      </c>
      <c r="K1398">
        <f t="shared" ca="1" si="259"/>
        <v>0</v>
      </c>
      <c r="L1398">
        <f t="shared" ca="1" si="260"/>
        <v>0</v>
      </c>
      <c r="M1398">
        <f t="shared" ca="1" si="261"/>
        <v>0</v>
      </c>
      <c r="O1398" t="str">
        <f t="shared" ca="1" si="262"/>
        <v>D:z</v>
      </c>
      <c r="P1398" t="str">
        <f t="shared" ca="1" si="263"/>
        <v>D7:z7</v>
      </c>
    </row>
    <row r="1399" spans="1:16">
      <c r="A1399" t="str">
        <f t="shared" si="252"/>
        <v>15</v>
      </c>
      <c r="B1399" t="str">
        <f t="shared" ca="1" si="253"/>
        <v>W</v>
      </c>
      <c r="C1399" t="str">
        <f t="shared" si="254"/>
        <v>SIMPL-14G</v>
      </c>
      <c r="D1399" t="s">
        <v>6176</v>
      </c>
      <c r="E1399">
        <f t="shared" ca="1" si="255"/>
        <v>0</v>
      </c>
      <c r="H1399" t="str">
        <f t="shared" ca="1" si="256"/>
        <v>'Simpl. all tex-DT PLYWOOD'!</v>
      </c>
      <c r="I1399" t="str">
        <f t="shared" ca="1" si="257"/>
        <v>'Simpl. all tex-DT PLYWOOD'!</v>
      </c>
      <c r="J1399">
        <f t="shared" ca="1" si="258"/>
        <v>0</v>
      </c>
      <c r="K1399">
        <f t="shared" ca="1" si="259"/>
        <v>0</v>
      </c>
      <c r="L1399">
        <f t="shared" ca="1" si="260"/>
        <v>0</v>
      </c>
      <c r="M1399">
        <f t="shared" ca="1" si="261"/>
        <v>0</v>
      </c>
      <c r="O1399" t="str">
        <f t="shared" ca="1" si="262"/>
        <v>D:z</v>
      </c>
      <c r="P1399" t="str">
        <f t="shared" ca="1" si="263"/>
        <v>D7:z7</v>
      </c>
    </row>
    <row r="1400" spans="1:16">
      <c r="A1400" t="str">
        <f t="shared" si="252"/>
        <v>01</v>
      </c>
      <c r="B1400" t="str">
        <f t="shared" ca="1" si="253"/>
        <v>W</v>
      </c>
      <c r="C1400" t="str">
        <f t="shared" si="254"/>
        <v>SIMPL-14G-C</v>
      </c>
      <c r="D1400" t="s">
        <v>6146</v>
      </c>
      <c r="E1400">
        <f t="shared" ca="1" si="255"/>
        <v>0</v>
      </c>
      <c r="H1400" t="str">
        <f t="shared" ca="1" si="256"/>
        <v>'(more) Simpl. Textures PLYWOOD'!</v>
      </c>
      <c r="I1400">
        <f t="shared" ca="1" si="257"/>
        <v>0</v>
      </c>
      <c r="J1400" t="str">
        <f t="shared" ca="1" si="258"/>
        <v>'(more) Simpl. Textures PLYWOOD'!</v>
      </c>
      <c r="K1400">
        <f t="shared" ca="1" si="259"/>
        <v>0</v>
      </c>
      <c r="L1400">
        <f t="shared" ca="1" si="260"/>
        <v>0</v>
      </c>
      <c r="M1400">
        <f t="shared" ca="1" si="261"/>
        <v>0</v>
      </c>
      <c r="O1400" t="str">
        <f t="shared" ca="1" si="262"/>
        <v>D:N</v>
      </c>
      <c r="P1400" t="str">
        <f t="shared" ca="1" si="263"/>
        <v>D7:N7</v>
      </c>
    </row>
    <row r="1401" spans="1:16">
      <c r="A1401" t="str">
        <f t="shared" si="252"/>
        <v>16</v>
      </c>
      <c r="B1401" t="str">
        <f t="shared" ca="1" si="253"/>
        <v>W</v>
      </c>
      <c r="C1401" t="str">
        <f t="shared" si="254"/>
        <v>SIMPL-14G-N-NT</v>
      </c>
      <c r="D1401" t="s">
        <v>5664</v>
      </c>
      <c r="E1401">
        <f t="shared" ca="1" si="255"/>
        <v>0</v>
      </c>
      <c r="H1401" t="str">
        <f t="shared" ca="1" si="256"/>
        <v>'(more) Simpl. Textures PLYWOOD'!</v>
      </c>
      <c r="I1401">
        <f t="shared" ca="1" si="257"/>
        <v>0</v>
      </c>
      <c r="J1401" t="str">
        <f t="shared" ca="1" si="258"/>
        <v>'(more) Simpl. Textures PLYWOOD'!</v>
      </c>
      <c r="K1401">
        <f t="shared" ca="1" si="259"/>
        <v>0</v>
      </c>
      <c r="L1401">
        <f t="shared" ca="1" si="260"/>
        <v>0</v>
      </c>
      <c r="M1401">
        <f t="shared" ca="1" si="261"/>
        <v>0</v>
      </c>
      <c r="O1401" t="str">
        <f t="shared" ca="1" si="262"/>
        <v>D:N</v>
      </c>
      <c r="P1401" t="str">
        <f t="shared" ca="1" si="263"/>
        <v>D7:N7</v>
      </c>
    </row>
    <row r="1402" spans="1:16">
      <c r="A1402" t="str">
        <f t="shared" si="252"/>
        <v>16</v>
      </c>
      <c r="B1402" t="str">
        <f t="shared" ca="1" si="253"/>
        <v>W</v>
      </c>
      <c r="C1402" t="str">
        <f t="shared" si="254"/>
        <v>SIMPL-14G-N-T</v>
      </c>
      <c r="D1402" t="s">
        <v>5824</v>
      </c>
      <c r="E1402">
        <f t="shared" ca="1" si="255"/>
        <v>0</v>
      </c>
      <c r="H1402" t="str">
        <f t="shared" ca="1" si="256"/>
        <v>'(more) Simpl. Textures PLYWOOD'!</v>
      </c>
      <c r="I1402">
        <f t="shared" ca="1" si="257"/>
        <v>0</v>
      </c>
      <c r="J1402" t="str">
        <f t="shared" ca="1" si="258"/>
        <v>'(more) Simpl. Textures PLYWOOD'!</v>
      </c>
      <c r="K1402">
        <f t="shared" ca="1" si="259"/>
        <v>0</v>
      </c>
      <c r="L1402">
        <f t="shared" ca="1" si="260"/>
        <v>0</v>
      </c>
      <c r="M1402">
        <f t="shared" ca="1" si="261"/>
        <v>0</v>
      </c>
      <c r="O1402" t="str">
        <f t="shared" ca="1" si="262"/>
        <v>D:N</v>
      </c>
      <c r="P1402" t="str">
        <f t="shared" ca="1" si="263"/>
        <v>D7:N7</v>
      </c>
    </row>
    <row r="1403" spans="1:16">
      <c r="A1403" t="str">
        <f t="shared" si="252"/>
        <v>01</v>
      </c>
      <c r="B1403" t="str">
        <f t="shared" ca="1" si="253"/>
        <v>W</v>
      </c>
      <c r="C1403" t="str">
        <f t="shared" si="254"/>
        <v>SIMPL-14G-T</v>
      </c>
      <c r="D1403" t="s">
        <v>2733</v>
      </c>
      <c r="E1403">
        <f t="shared" ca="1" si="255"/>
        <v>0</v>
      </c>
      <c r="H1403" t="str">
        <f t="shared" ca="1" si="256"/>
        <v>'Simpl. all tex-DT PLYWOOD'!</v>
      </c>
      <c r="I1403" t="str">
        <f t="shared" ca="1" si="257"/>
        <v>'Simpl. all tex-DT PLYWOOD'!</v>
      </c>
      <c r="J1403">
        <f t="shared" ca="1" si="258"/>
        <v>0</v>
      </c>
      <c r="K1403">
        <f t="shared" ca="1" si="259"/>
        <v>0</v>
      </c>
      <c r="L1403">
        <f t="shared" ca="1" si="260"/>
        <v>0</v>
      </c>
      <c r="M1403">
        <f t="shared" ca="1" si="261"/>
        <v>0</v>
      </c>
      <c r="O1403" t="str">
        <f t="shared" ca="1" si="262"/>
        <v>D:z</v>
      </c>
      <c r="P1403" t="str">
        <f t="shared" ca="1" si="263"/>
        <v>D7:z7</v>
      </c>
    </row>
    <row r="1404" spans="1:16">
      <c r="A1404" t="str">
        <f t="shared" si="252"/>
        <v>02</v>
      </c>
      <c r="B1404" t="str">
        <f t="shared" ca="1" si="253"/>
        <v>W</v>
      </c>
      <c r="C1404" t="str">
        <f t="shared" si="254"/>
        <v>SIMPL-14G-T</v>
      </c>
      <c r="D1404" t="s">
        <v>2734</v>
      </c>
      <c r="E1404">
        <f t="shared" ca="1" si="255"/>
        <v>0</v>
      </c>
      <c r="H1404" t="str">
        <f t="shared" ca="1" si="256"/>
        <v>'Simpl. all tex-DT PLYWOOD'!</v>
      </c>
      <c r="I1404" t="str">
        <f t="shared" ca="1" si="257"/>
        <v>'Simpl. all tex-DT PLYWOOD'!</v>
      </c>
      <c r="J1404">
        <f t="shared" ca="1" si="258"/>
        <v>0</v>
      </c>
      <c r="K1404">
        <f t="shared" ca="1" si="259"/>
        <v>0</v>
      </c>
      <c r="L1404">
        <f t="shared" ca="1" si="260"/>
        <v>0</v>
      </c>
      <c r="M1404">
        <f t="shared" ca="1" si="261"/>
        <v>0</v>
      </c>
      <c r="O1404" t="str">
        <f t="shared" ca="1" si="262"/>
        <v>D:z</v>
      </c>
      <c r="P1404" t="str">
        <f t="shared" ca="1" si="263"/>
        <v>D7:z7</v>
      </c>
    </row>
    <row r="1405" spans="1:16">
      <c r="A1405" t="str">
        <f t="shared" si="252"/>
        <v>03</v>
      </c>
      <c r="B1405" t="str">
        <f t="shared" ca="1" si="253"/>
        <v>W</v>
      </c>
      <c r="C1405" t="str">
        <f t="shared" si="254"/>
        <v>SIMPL-14G-T</v>
      </c>
      <c r="D1405" t="s">
        <v>2735</v>
      </c>
      <c r="E1405">
        <f t="shared" ca="1" si="255"/>
        <v>0</v>
      </c>
      <c r="H1405" t="str">
        <f t="shared" ca="1" si="256"/>
        <v>'Simpl. all tex-DT PLYWOOD'!</v>
      </c>
      <c r="I1405" t="str">
        <f t="shared" ca="1" si="257"/>
        <v>'Simpl. all tex-DT PLYWOOD'!</v>
      </c>
      <c r="J1405">
        <f t="shared" ca="1" si="258"/>
        <v>0</v>
      </c>
      <c r="K1405">
        <f t="shared" ca="1" si="259"/>
        <v>0</v>
      </c>
      <c r="L1405">
        <f t="shared" ca="1" si="260"/>
        <v>0</v>
      </c>
      <c r="M1405">
        <f t="shared" ca="1" si="261"/>
        <v>0</v>
      </c>
      <c r="O1405" t="str">
        <f t="shared" ca="1" si="262"/>
        <v>D:z</v>
      </c>
      <c r="P1405" t="str">
        <f t="shared" ca="1" si="263"/>
        <v>D7:z7</v>
      </c>
    </row>
    <row r="1406" spans="1:16">
      <c r="A1406" t="str">
        <f t="shared" si="252"/>
        <v>04</v>
      </c>
      <c r="B1406" t="str">
        <f t="shared" ca="1" si="253"/>
        <v>W</v>
      </c>
      <c r="C1406" t="str">
        <f t="shared" si="254"/>
        <v>SIMPL-14G-T</v>
      </c>
      <c r="D1406" t="s">
        <v>2736</v>
      </c>
      <c r="E1406">
        <f t="shared" ca="1" si="255"/>
        <v>0</v>
      </c>
      <c r="H1406" t="str">
        <f t="shared" ca="1" si="256"/>
        <v>'Simpl. all tex-DT PLYWOOD'!</v>
      </c>
      <c r="I1406" t="str">
        <f t="shared" ca="1" si="257"/>
        <v>'Simpl. all tex-DT PLYWOOD'!</v>
      </c>
      <c r="J1406">
        <f t="shared" ca="1" si="258"/>
        <v>0</v>
      </c>
      <c r="K1406">
        <f t="shared" ca="1" si="259"/>
        <v>0</v>
      </c>
      <c r="L1406">
        <f t="shared" ca="1" si="260"/>
        <v>0</v>
      </c>
      <c r="M1406">
        <f t="shared" ca="1" si="261"/>
        <v>0</v>
      </c>
      <c r="O1406" t="str">
        <f t="shared" ca="1" si="262"/>
        <v>D:z</v>
      </c>
      <c r="P1406" t="str">
        <f t="shared" ca="1" si="263"/>
        <v>D7:z7</v>
      </c>
    </row>
    <row r="1407" spans="1:16">
      <c r="A1407" t="str">
        <f t="shared" si="252"/>
        <v>05</v>
      </c>
      <c r="B1407" t="str">
        <f t="shared" ca="1" si="253"/>
        <v>W</v>
      </c>
      <c r="C1407" t="str">
        <f t="shared" si="254"/>
        <v>SIMPL-14G-T</v>
      </c>
      <c r="D1407" t="s">
        <v>2737</v>
      </c>
      <c r="E1407">
        <f t="shared" ca="1" si="255"/>
        <v>0</v>
      </c>
      <c r="H1407" t="str">
        <f t="shared" ca="1" si="256"/>
        <v>'Simpl. all tex-DT PLYWOOD'!</v>
      </c>
      <c r="I1407" t="str">
        <f t="shared" ca="1" si="257"/>
        <v>'Simpl. all tex-DT PLYWOOD'!</v>
      </c>
      <c r="J1407">
        <f t="shared" ca="1" si="258"/>
        <v>0</v>
      </c>
      <c r="K1407">
        <f t="shared" ca="1" si="259"/>
        <v>0</v>
      </c>
      <c r="L1407">
        <f t="shared" ca="1" si="260"/>
        <v>0</v>
      </c>
      <c r="M1407">
        <f t="shared" ca="1" si="261"/>
        <v>0</v>
      </c>
      <c r="O1407" t="str">
        <f t="shared" ca="1" si="262"/>
        <v>D:z</v>
      </c>
      <c r="P1407" t="str">
        <f t="shared" ca="1" si="263"/>
        <v>D7:z7</v>
      </c>
    </row>
    <row r="1408" spans="1:16">
      <c r="A1408" t="str">
        <f t="shared" si="252"/>
        <v>06</v>
      </c>
      <c r="B1408" t="str">
        <f t="shared" ca="1" si="253"/>
        <v>W</v>
      </c>
      <c r="C1408" t="str">
        <f t="shared" si="254"/>
        <v>SIMPL-14G-T</v>
      </c>
      <c r="D1408" t="s">
        <v>2738</v>
      </c>
      <c r="E1408">
        <f t="shared" ca="1" si="255"/>
        <v>0</v>
      </c>
      <c r="H1408" t="str">
        <f t="shared" ca="1" si="256"/>
        <v>'Simpl. all tex-DT PLYWOOD'!</v>
      </c>
      <c r="I1408" t="str">
        <f t="shared" ca="1" si="257"/>
        <v>'Simpl. all tex-DT PLYWOOD'!</v>
      </c>
      <c r="J1408">
        <f t="shared" ca="1" si="258"/>
        <v>0</v>
      </c>
      <c r="K1408">
        <f t="shared" ca="1" si="259"/>
        <v>0</v>
      </c>
      <c r="L1408">
        <f t="shared" ca="1" si="260"/>
        <v>0</v>
      </c>
      <c r="M1408">
        <f t="shared" ca="1" si="261"/>
        <v>0</v>
      </c>
      <c r="O1408" t="str">
        <f t="shared" ca="1" si="262"/>
        <v>D:z</v>
      </c>
      <c r="P1408" t="str">
        <f t="shared" ca="1" si="263"/>
        <v>D7:z7</v>
      </c>
    </row>
    <row r="1409" spans="1:16">
      <c r="A1409" t="str">
        <f t="shared" si="252"/>
        <v>07</v>
      </c>
      <c r="B1409" t="str">
        <f t="shared" ca="1" si="253"/>
        <v>W</v>
      </c>
      <c r="C1409" t="str">
        <f t="shared" si="254"/>
        <v>SIMPL-14G-T</v>
      </c>
      <c r="D1409" t="s">
        <v>2739</v>
      </c>
      <c r="E1409">
        <f t="shared" ca="1" si="255"/>
        <v>0</v>
      </c>
      <c r="H1409" t="str">
        <f t="shared" ca="1" si="256"/>
        <v>'Simpl. all tex-DT PLYWOOD'!</v>
      </c>
      <c r="I1409" t="str">
        <f t="shared" ca="1" si="257"/>
        <v>'Simpl. all tex-DT PLYWOOD'!</v>
      </c>
      <c r="J1409">
        <f t="shared" ca="1" si="258"/>
        <v>0</v>
      </c>
      <c r="K1409">
        <f t="shared" ca="1" si="259"/>
        <v>0</v>
      </c>
      <c r="L1409">
        <f t="shared" ca="1" si="260"/>
        <v>0</v>
      </c>
      <c r="M1409">
        <f t="shared" ca="1" si="261"/>
        <v>0</v>
      </c>
      <c r="O1409" t="str">
        <f t="shared" ca="1" si="262"/>
        <v>D:z</v>
      </c>
      <c r="P1409" t="str">
        <f t="shared" ca="1" si="263"/>
        <v>D7:z7</v>
      </c>
    </row>
    <row r="1410" spans="1:16">
      <c r="A1410" t="str">
        <f t="shared" si="252"/>
        <v>08</v>
      </c>
      <c r="B1410" t="str">
        <f t="shared" ca="1" si="253"/>
        <v>W</v>
      </c>
      <c r="C1410" t="str">
        <f t="shared" si="254"/>
        <v>SIMPL-14G-T</v>
      </c>
      <c r="D1410" t="s">
        <v>2740</v>
      </c>
      <c r="E1410">
        <f t="shared" ca="1" si="255"/>
        <v>0</v>
      </c>
      <c r="H1410" t="str">
        <f t="shared" ca="1" si="256"/>
        <v>'Simpl. all tex-DT PLYWOOD'!</v>
      </c>
      <c r="I1410" t="str">
        <f t="shared" ca="1" si="257"/>
        <v>'Simpl. all tex-DT PLYWOOD'!</v>
      </c>
      <c r="J1410">
        <f t="shared" ca="1" si="258"/>
        <v>0</v>
      </c>
      <c r="K1410">
        <f t="shared" ca="1" si="259"/>
        <v>0</v>
      </c>
      <c r="L1410">
        <f t="shared" ca="1" si="260"/>
        <v>0</v>
      </c>
      <c r="M1410">
        <f t="shared" ca="1" si="261"/>
        <v>0</v>
      </c>
      <c r="O1410" t="str">
        <f t="shared" ca="1" si="262"/>
        <v>D:z</v>
      </c>
      <c r="P1410" t="str">
        <f t="shared" ca="1" si="263"/>
        <v>D7:z7</v>
      </c>
    </row>
    <row r="1411" spans="1:16">
      <c r="A1411" t="str">
        <f t="shared" si="252"/>
        <v>09</v>
      </c>
      <c r="B1411" t="str">
        <f t="shared" ca="1" si="253"/>
        <v>W</v>
      </c>
      <c r="C1411" t="str">
        <f t="shared" si="254"/>
        <v>SIMPL-14G-T</v>
      </c>
      <c r="D1411" t="s">
        <v>2741</v>
      </c>
      <c r="E1411">
        <f t="shared" ca="1" si="255"/>
        <v>0</v>
      </c>
      <c r="H1411" t="str">
        <f t="shared" ca="1" si="256"/>
        <v>'Simpl. all tex-DT PLYWOOD'!</v>
      </c>
      <c r="I1411" t="str">
        <f t="shared" ca="1" si="257"/>
        <v>'Simpl. all tex-DT PLYWOOD'!</v>
      </c>
      <c r="J1411">
        <f t="shared" ca="1" si="258"/>
        <v>0</v>
      </c>
      <c r="K1411">
        <f t="shared" ca="1" si="259"/>
        <v>0</v>
      </c>
      <c r="L1411">
        <f t="shared" ca="1" si="260"/>
        <v>0</v>
      </c>
      <c r="M1411">
        <f t="shared" ca="1" si="261"/>
        <v>0</v>
      </c>
      <c r="O1411" t="str">
        <f t="shared" ca="1" si="262"/>
        <v>D:z</v>
      </c>
      <c r="P1411" t="str">
        <f t="shared" ca="1" si="263"/>
        <v>D7:z7</v>
      </c>
    </row>
    <row r="1412" spans="1:16">
      <c r="A1412" t="str">
        <f t="shared" si="252"/>
        <v>10</v>
      </c>
      <c r="B1412" t="str">
        <f t="shared" ca="1" si="253"/>
        <v>W</v>
      </c>
      <c r="C1412" t="str">
        <f t="shared" si="254"/>
        <v>SIMPL-14G-T</v>
      </c>
      <c r="D1412" t="s">
        <v>2742</v>
      </c>
      <c r="E1412">
        <f t="shared" ca="1" si="255"/>
        <v>0</v>
      </c>
      <c r="H1412" t="str">
        <f t="shared" ca="1" si="256"/>
        <v>'Simpl. all tex-DT PLYWOOD'!</v>
      </c>
      <c r="I1412" t="str">
        <f t="shared" ca="1" si="257"/>
        <v>'Simpl. all tex-DT PLYWOOD'!</v>
      </c>
      <c r="J1412">
        <f t="shared" ca="1" si="258"/>
        <v>0</v>
      </c>
      <c r="K1412">
        <f t="shared" ca="1" si="259"/>
        <v>0</v>
      </c>
      <c r="L1412">
        <f t="shared" ca="1" si="260"/>
        <v>0</v>
      </c>
      <c r="M1412">
        <f t="shared" ca="1" si="261"/>
        <v>0</v>
      </c>
      <c r="O1412" t="str">
        <f t="shared" ca="1" si="262"/>
        <v>D:z</v>
      </c>
      <c r="P1412" t="str">
        <f t="shared" ca="1" si="263"/>
        <v>D7:z7</v>
      </c>
    </row>
    <row r="1413" spans="1:16">
      <c r="A1413" t="str">
        <f t="shared" si="252"/>
        <v>100</v>
      </c>
      <c r="B1413" t="str">
        <f t="shared" ca="1" si="253"/>
        <v>W</v>
      </c>
      <c r="C1413" t="str">
        <f t="shared" si="254"/>
        <v>SIMPL-14G-T</v>
      </c>
      <c r="D1413" t="s">
        <v>2746</v>
      </c>
      <c r="E1413">
        <f t="shared" ca="1" si="255"/>
        <v>0</v>
      </c>
      <c r="H1413" t="str">
        <f t="shared" ca="1" si="256"/>
        <v>'Simpl. all tex-DT PLYWOOD'!</v>
      </c>
      <c r="I1413" t="str">
        <f t="shared" ca="1" si="257"/>
        <v>'Simpl. all tex-DT PLYWOOD'!</v>
      </c>
      <c r="J1413">
        <f t="shared" ca="1" si="258"/>
        <v>0</v>
      </c>
      <c r="K1413">
        <f t="shared" ca="1" si="259"/>
        <v>0</v>
      </c>
      <c r="L1413">
        <f t="shared" ca="1" si="260"/>
        <v>0</v>
      </c>
      <c r="M1413">
        <f t="shared" ca="1" si="261"/>
        <v>0</v>
      </c>
      <c r="O1413" t="str">
        <f t="shared" ca="1" si="262"/>
        <v>D:z</v>
      </c>
      <c r="P1413" t="str">
        <f t="shared" ca="1" si="263"/>
        <v>D7:z7</v>
      </c>
    </row>
    <row r="1414" spans="1:16">
      <c r="A1414" t="str">
        <f t="shared" si="252"/>
        <v>11</v>
      </c>
      <c r="B1414" t="str">
        <f t="shared" ca="1" si="253"/>
        <v>W</v>
      </c>
      <c r="C1414" t="str">
        <f t="shared" si="254"/>
        <v>SIMPL-14G-T</v>
      </c>
      <c r="D1414" t="s">
        <v>2743</v>
      </c>
      <c r="E1414">
        <f t="shared" ca="1" si="255"/>
        <v>0</v>
      </c>
      <c r="H1414" t="str">
        <f t="shared" ca="1" si="256"/>
        <v>'Simpl. all tex-DT PLYWOOD'!</v>
      </c>
      <c r="I1414" t="str">
        <f t="shared" ca="1" si="257"/>
        <v>'Simpl. all tex-DT PLYWOOD'!</v>
      </c>
      <c r="J1414">
        <f t="shared" ca="1" si="258"/>
        <v>0</v>
      </c>
      <c r="K1414">
        <f t="shared" ca="1" si="259"/>
        <v>0</v>
      </c>
      <c r="L1414">
        <f t="shared" ca="1" si="260"/>
        <v>0</v>
      </c>
      <c r="M1414">
        <f t="shared" ca="1" si="261"/>
        <v>0</v>
      </c>
      <c r="O1414" t="str">
        <f t="shared" ca="1" si="262"/>
        <v>D:z</v>
      </c>
      <c r="P1414" t="str">
        <f t="shared" ca="1" si="263"/>
        <v>D7:z7</v>
      </c>
    </row>
    <row r="1415" spans="1:16">
      <c r="A1415" t="str">
        <f t="shared" si="252"/>
        <v>12</v>
      </c>
      <c r="B1415" t="str">
        <f t="shared" ca="1" si="253"/>
        <v>W</v>
      </c>
      <c r="C1415" t="str">
        <f t="shared" si="254"/>
        <v>SIMPL-14G-T</v>
      </c>
      <c r="D1415" t="s">
        <v>2744</v>
      </c>
      <c r="E1415">
        <f t="shared" ca="1" si="255"/>
        <v>0</v>
      </c>
      <c r="H1415" t="str">
        <f t="shared" ca="1" si="256"/>
        <v>'Simpl. all tex-DT PLYWOOD'!</v>
      </c>
      <c r="I1415" t="str">
        <f t="shared" ca="1" si="257"/>
        <v>'Simpl. all tex-DT PLYWOOD'!</v>
      </c>
      <c r="J1415">
        <f t="shared" ca="1" si="258"/>
        <v>0</v>
      </c>
      <c r="K1415">
        <f t="shared" ca="1" si="259"/>
        <v>0</v>
      </c>
      <c r="L1415">
        <f t="shared" ca="1" si="260"/>
        <v>0</v>
      </c>
      <c r="M1415">
        <f t="shared" ca="1" si="261"/>
        <v>0</v>
      </c>
      <c r="O1415" t="str">
        <f t="shared" ca="1" si="262"/>
        <v>D:z</v>
      </c>
      <c r="P1415" t="str">
        <f t="shared" ca="1" si="263"/>
        <v>D7:z7</v>
      </c>
    </row>
    <row r="1416" spans="1:16">
      <c r="A1416" t="str">
        <f t="shared" si="252"/>
        <v>13</v>
      </c>
      <c r="B1416" t="str">
        <f t="shared" ca="1" si="253"/>
        <v>W</v>
      </c>
      <c r="C1416" t="str">
        <f t="shared" si="254"/>
        <v>SIMPL-14G-T</v>
      </c>
      <c r="D1416" t="s">
        <v>2745</v>
      </c>
      <c r="E1416">
        <f t="shared" ca="1" si="255"/>
        <v>0</v>
      </c>
      <c r="H1416" t="str">
        <f t="shared" ca="1" si="256"/>
        <v>'Simpl. all tex-DT PLYWOOD'!</v>
      </c>
      <c r="I1416" t="str">
        <f t="shared" ca="1" si="257"/>
        <v>'Simpl. all tex-DT PLYWOOD'!</v>
      </c>
      <c r="J1416">
        <f t="shared" ca="1" si="258"/>
        <v>0</v>
      </c>
      <c r="K1416">
        <f t="shared" ca="1" si="259"/>
        <v>0</v>
      </c>
      <c r="L1416">
        <f t="shared" ca="1" si="260"/>
        <v>0</v>
      </c>
      <c r="M1416">
        <f t="shared" ca="1" si="261"/>
        <v>0</v>
      </c>
      <c r="O1416" t="str">
        <f t="shared" ca="1" si="262"/>
        <v>D:z</v>
      </c>
      <c r="P1416" t="str">
        <f t="shared" ca="1" si="263"/>
        <v>D7:z7</v>
      </c>
    </row>
    <row r="1417" spans="1:16">
      <c r="A1417" t="str">
        <f t="shared" si="252"/>
        <v>01</v>
      </c>
      <c r="B1417" t="str">
        <f t="shared" ca="1" si="253"/>
        <v>W</v>
      </c>
      <c r="C1417" t="str">
        <f t="shared" si="254"/>
        <v>SIMPL-1A</v>
      </c>
      <c r="D1417" t="s">
        <v>559</v>
      </c>
      <c r="E1417">
        <f t="shared" ca="1" si="255"/>
        <v>0</v>
      </c>
      <c r="H1417" t="str">
        <f t="shared" ca="1" si="256"/>
        <v>'Simpl. all tex-DT PLYWOOD'!</v>
      </c>
      <c r="I1417" t="str">
        <f t="shared" ca="1" si="257"/>
        <v>'Simpl. all tex-DT PLYWOOD'!</v>
      </c>
      <c r="J1417">
        <f t="shared" ca="1" si="258"/>
        <v>0</v>
      </c>
      <c r="K1417">
        <f t="shared" ca="1" si="259"/>
        <v>0</v>
      </c>
      <c r="L1417">
        <f t="shared" ca="1" si="260"/>
        <v>0</v>
      </c>
      <c r="M1417">
        <f t="shared" ca="1" si="261"/>
        <v>0</v>
      </c>
      <c r="O1417" t="str">
        <f t="shared" ca="1" si="262"/>
        <v>D:z</v>
      </c>
      <c r="P1417" t="str">
        <f t="shared" ca="1" si="263"/>
        <v>D7:z7</v>
      </c>
    </row>
    <row r="1418" spans="1:16">
      <c r="A1418" t="str">
        <f t="shared" si="252"/>
        <v>02</v>
      </c>
      <c r="B1418" t="str">
        <f t="shared" ca="1" si="253"/>
        <v>W</v>
      </c>
      <c r="C1418" t="str">
        <f t="shared" si="254"/>
        <v>SIMPL-1A</v>
      </c>
      <c r="D1418" t="s">
        <v>560</v>
      </c>
      <c r="E1418">
        <f t="shared" ca="1" si="255"/>
        <v>0</v>
      </c>
      <c r="H1418" t="str">
        <f t="shared" ca="1" si="256"/>
        <v>'Simpl. all tex-DT PLYWOOD'!</v>
      </c>
      <c r="I1418" t="str">
        <f t="shared" ca="1" si="257"/>
        <v>'Simpl. all tex-DT PLYWOOD'!</v>
      </c>
      <c r="J1418">
        <f t="shared" ca="1" si="258"/>
        <v>0</v>
      </c>
      <c r="K1418">
        <f t="shared" ca="1" si="259"/>
        <v>0</v>
      </c>
      <c r="L1418">
        <f t="shared" ca="1" si="260"/>
        <v>0</v>
      </c>
      <c r="M1418">
        <f t="shared" ca="1" si="261"/>
        <v>0</v>
      </c>
      <c r="O1418" t="str">
        <f t="shared" ca="1" si="262"/>
        <v>D:z</v>
      </c>
      <c r="P1418" t="str">
        <f t="shared" ca="1" si="263"/>
        <v>D7:z7</v>
      </c>
    </row>
    <row r="1419" spans="1:16">
      <c r="A1419" t="str">
        <f t="shared" si="252"/>
        <v>03</v>
      </c>
      <c r="B1419" t="str">
        <f t="shared" ca="1" si="253"/>
        <v>W</v>
      </c>
      <c r="C1419" t="str">
        <f t="shared" si="254"/>
        <v>SIMPL-1A</v>
      </c>
      <c r="D1419" t="s">
        <v>561</v>
      </c>
      <c r="E1419">
        <f t="shared" ca="1" si="255"/>
        <v>0</v>
      </c>
      <c r="H1419" t="str">
        <f t="shared" ca="1" si="256"/>
        <v>'Simpl. all tex-DT PLYWOOD'!</v>
      </c>
      <c r="I1419" t="str">
        <f t="shared" ca="1" si="257"/>
        <v>'Simpl. all tex-DT PLYWOOD'!</v>
      </c>
      <c r="J1419">
        <f t="shared" ca="1" si="258"/>
        <v>0</v>
      </c>
      <c r="K1419">
        <f t="shared" ca="1" si="259"/>
        <v>0</v>
      </c>
      <c r="L1419">
        <f t="shared" ca="1" si="260"/>
        <v>0</v>
      </c>
      <c r="M1419">
        <f t="shared" ca="1" si="261"/>
        <v>0</v>
      </c>
      <c r="O1419" t="str">
        <f t="shared" ca="1" si="262"/>
        <v>D:z</v>
      </c>
      <c r="P1419" t="str">
        <f t="shared" ca="1" si="263"/>
        <v>D7:z7</v>
      </c>
    </row>
    <row r="1420" spans="1:16">
      <c r="A1420" t="str">
        <f t="shared" si="252"/>
        <v>04</v>
      </c>
      <c r="B1420" t="str">
        <f t="shared" ca="1" si="253"/>
        <v>W</v>
      </c>
      <c r="C1420" t="str">
        <f t="shared" si="254"/>
        <v>SIMPL-1A</v>
      </c>
      <c r="D1420" t="s">
        <v>562</v>
      </c>
      <c r="E1420">
        <f t="shared" ca="1" si="255"/>
        <v>0</v>
      </c>
      <c r="H1420" t="str">
        <f t="shared" ca="1" si="256"/>
        <v>'Simpl. all tex-DT PLYWOOD'!</v>
      </c>
      <c r="I1420" t="str">
        <f t="shared" ca="1" si="257"/>
        <v>'Simpl. all tex-DT PLYWOOD'!</v>
      </c>
      <c r="J1420">
        <f t="shared" ca="1" si="258"/>
        <v>0</v>
      </c>
      <c r="K1420">
        <f t="shared" ca="1" si="259"/>
        <v>0</v>
      </c>
      <c r="L1420">
        <f t="shared" ca="1" si="260"/>
        <v>0</v>
      </c>
      <c r="M1420">
        <f t="shared" ca="1" si="261"/>
        <v>0</v>
      </c>
      <c r="O1420" t="str">
        <f t="shared" ca="1" si="262"/>
        <v>D:z</v>
      </c>
      <c r="P1420" t="str">
        <f t="shared" ca="1" si="263"/>
        <v>D7:z7</v>
      </c>
    </row>
    <row r="1421" spans="1:16">
      <c r="A1421" t="str">
        <f t="shared" si="252"/>
        <v>05</v>
      </c>
      <c r="B1421" t="str">
        <f t="shared" ca="1" si="253"/>
        <v>W</v>
      </c>
      <c r="C1421" t="str">
        <f t="shared" si="254"/>
        <v>SIMPL-1A</v>
      </c>
      <c r="D1421" t="s">
        <v>563</v>
      </c>
      <c r="E1421">
        <f t="shared" ca="1" si="255"/>
        <v>0</v>
      </c>
      <c r="H1421" t="str">
        <f t="shared" ca="1" si="256"/>
        <v>'Simpl. all tex-DT PLYWOOD'!</v>
      </c>
      <c r="I1421" t="str">
        <f t="shared" ca="1" si="257"/>
        <v>'Simpl. all tex-DT PLYWOOD'!</v>
      </c>
      <c r="J1421">
        <f t="shared" ca="1" si="258"/>
        <v>0</v>
      </c>
      <c r="K1421">
        <f t="shared" ca="1" si="259"/>
        <v>0</v>
      </c>
      <c r="L1421">
        <f t="shared" ca="1" si="260"/>
        <v>0</v>
      </c>
      <c r="M1421">
        <f t="shared" ca="1" si="261"/>
        <v>0</v>
      </c>
      <c r="O1421" t="str">
        <f t="shared" ca="1" si="262"/>
        <v>D:z</v>
      </c>
      <c r="P1421" t="str">
        <f t="shared" ca="1" si="263"/>
        <v>D7:z7</v>
      </c>
    </row>
    <row r="1422" spans="1:16">
      <c r="A1422" t="str">
        <f t="shared" si="252"/>
        <v>06</v>
      </c>
      <c r="B1422" t="str">
        <f t="shared" ca="1" si="253"/>
        <v>W</v>
      </c>
      <c r="C1422" t="str">
        <f t="shared" si="254"/>
        <v>SIMPL-1A</v>
      </c>
      <c r="D1422" t="s">
        <v>564</v>
      </c>
      <c r="E1422">
        <f t="shared" ca="1" si="255"/>
        <v>0</v>
      </c>
      <c r="H1422" t="str">
        <f t="shared" ca="1" si="256"/>
        <v>'Simpl. all tex-DT PLYWOOD'!</v>
      </c>
      <c r="I1422" t="str">
        <f t="shared" ca="1" si="257"/>
        <v>'Simpl. all tex-DT PLYWOOD'!</v>
      </c>
      <c r="J1422">
        <f t="shared" ca="1" si="258"/>
        <v>0</v>
      </c>
      <c r="K1422">
        <f t="shared" ca="1" si="259"/>
        <v>0</v>
      </c>
      <c r="L1422">
        <f t="shared" ca="1" si="260"/>
        <v>0</v>
      </c>
      <c r="M1422">
        <f t="shared" ca="1" si="261"/>
        <v>0</v>
      </c>
      <c r="O1422" t="str">
        <f t="shared" ca="1" si="262"/>
        <v>D:z</v>
      </c>
      <c r="P1422" t="str">
        <f t="shared" ca="1" si="263"/>
        <v>D7:z7</v>
      </c>
    </row>
    <row r="1423" spans="1:16">
      <c r="A1423" t="str">
        <f t="shared" ref="A1423:A1486" si="264">MID(D1423,LEN(C1423)+2,LEN(D1423)-LEN(C1423))</f>
        <v>07</v>
      </c>
      <c r="B1423" t="str">
        <f t="shared" ref="B1423:B1486" ca="1" si="265">VLOOKUP(H1423,$A$1:$K$4,11,FALSE)</f>
        <v>W</v>
      </c>
      <c r="C1423" t="str">
        <f t="shared" ref="C1423:C1486" si="266">IF(RIGHT(LEFT(D1423,LEN(D1423)-3),1)="-",LEFT(D1423,LEN(D1423)-4),LEFT(D1423,LEN(D1423)-3))</f>
        <v>SIMPL-1A</v>
      </c>
      <c r="D1423" t="s">
        <v>565</v>
      </c>
      <c r="E1423">
        <f t="shared" ref="E1423:E1486" ca="1" si="267">IFERROR(VLOOKUP(C1423,INDIRECT($H1423&amp;$O1423),MATCH($A1423,INDIRECT($H1423&amp;$P1423),0),FALSE),0)</f>
        <v>0</v>
      </c>
      <c r="H1423" t="str">
        <f t="shared" ref="H1423:H1486" ca="1" si="268">IF(I1423&lt;&gt;0,I1423,IF(J1423&lt;&gt;0,J1423,IF(K1423&lt;&gt;0,K1423,IF(L1423&lt;&gt;0,L1423,IF(M1423&lt;&gt;0,M1423,N1423)))))</f>
        <v>'Simpl. all tex-DT PLYWOOD'!</v>
      </c>
      <c r="I1423" t="str">
        <f t="shared" ref="I1423:I1486" ca="1" si="269">IF(IFERROR(VLOOKUP(C1423,INDIRECT($G$7&amp;"D:D"),1,FALSE),0)&lt;&gt;0,I$13,0)</f>
        <v>'Simpl. all tex-DT PLYWOOD'!</v>
      </c>
      <c r="J1423">
        <f t="shared" ref="J1423:J1486" ca="1" si="270">IF(IFERROR(VLOOKUP(C1423,INDIRECT($G$8&amp;"D:D"),1,FALSE),0)&lt;&gt;0,J$13,0)</f>
        <v>0</v>
      </c>
      <c r="K1423">
        <f t="shared" ref="K1423:K1486" ca="1" si="271">IF(IFERROR(VLOOKUP($C1423,INDIRECT($G$9&amp;"d:d"),1,FALSE),0)&lt;&gt;0,K$13,0)</f>
        <v>0</v>
      </c>
      <c r="L1423">
        <f t="shared" ref="L1423:L1486" ca="1" si="272">IF(IFERROR(VLOOKUP($C1423,INDIRECT($G$10&amp;"d:d"),1,FALSE),0)&lt;&gt;0,L$13,0)</f>
        <v>0</v>
      </c>
      <c r="M1423">
        <f t="shared" ref="M1423:M1486" ca="1" si="273">IF(IFERROR(VLOOKUP($C1423,INDIRECT($G$11&amp;"d:d"),1,FALSE),0)&lt;&gt;0,M$13,0)</f>
        <v>0</v>
      </c>
      <c r="O1423" t="str">
        <f t="shared" ref="O1423:O1486" ca="1" si="274">VLOOKUP($H1423,$G$7:$I$11,2,FALSE)</f>
        <v>D:z</v>
      </c>
      <c r="P1423" t="str">
        <f t="shared" ref="P1423:P1486" ca="1" si="275">VLOOKUP($H1423,$G$7:$I$11,3,FALSE)</f>
        <v>D7:z7</v>
      </c>
    </row>
    <row r="1424" spans="1:16">
      <c r="A1424" t="str">
        <f t="shared" si="264"/>
        <v>08</v>
      </c>
      <c r="B1424" t="str">
        <f t="shared" ca="1" si="265"/>
        <v>W</v>
      </c>
      <c r="C1424" t="str">
        <f t="shared" si="266"/>
        <v>SIMPL-1A</v>
      </c>
      <c r="D1424" t="s">
        <v>566</v>
      </c>
      <c r="E1424">
        <f t="shared" ca="1" si="267"/>
        <v>0</v>
      </c>
      <c r="H1424" t="str">
        <f t="shared" ca="1" si="268"/>
        <v>'Simpl. all tex-DT PLYWOOD'!</v>
      </c>
      <c r="I1424" t="str">
        <f t="shared" ca="1" si="269"/>
        <v>'Simpl. all tex-DT PLYWOOD'!</v>
      </c>
      <c r="J1424">
        <f t="shared" ca="1" si="270"/>
        <v>0</v>
      </c>
      <c r="K1424">
        <f t="shared" ca="1" si="271"/>
        <v>0</v>
      </c>
      <c r="L1424">
        <f t="shared" ca="1" si="272"/>
        <v>0</v>
      </c>
      <c r="M1424">
        <f t="shared" ca="1" si="273"/>
        <v>0</v>
      </c>
      <c r="O1424" t="str">
        <f t="shared" ca="1" si="274"/>
        <v>D:z</v>
      </c>
      <c r="P1424" t="str">
        <f t="shared" ca="1" si="275"/>
        <v>D7:z7</v>
      </c>
    </row>
    <row r="1425" spans="1:16">
      <c r="A1425" t="str">
        <f t="shared" si="264"/>
        <v>09</v>
      </c>
      <c r="B1425" t="str">
        <f t="shared" ca="1" si="265"/>
        <v>W</v>
      </c>
      <c r="C1425" t="str">
        <f t="shared" si="266"/>
        <v>SIMPL-1A</v>
      </c>
      <c r="D1425" t="s">
        <v>567</v>
      </c>
      <c r="E1425">
        <f t="shared" ca="1" si="267"/>
        <v>0</v>
      </c>
      <c r="H1425" t="str">
        <f t="shared" ca="1" si="268"/>
        <v>'Simpl. all tex-DT PLYWOOD'!</v>
      </c>
      <c r="I1425" t="str">
        <f t="shared" ca="1" si="269"/>
        <v>'Simpl. all tex-DT PLYWOOD'!</v>
      </c>
      <c r="J1425">
        <f t="shared" ca="1" si="270"/>
        <v>0</v>
      </c>
      <c r="K1425">
        <f t="shared" ca="1" si="271"/>
        <v>0</v>
      </c>
      <c r="L1425">
        <f t="shared" ca="1" si="272"/>
        <v>0</v>
      </c>
      <c r="M1425">
        <f t="shared" ca="1" si="273"/>
        <v>0</v>
      </c>
      <c r="O1425" t="str">
        <f t="shared" ca="1" si="274"/>
        <v>D:z</v>
      </c>
      <c r="P1425" t="str">
        <f t="shared" ca="1" si="275"/>
        <v>D7:z7</v>
      </c>
    </row>
    <row r="1426" spans="1:16">
      <c r="A1426" t="str">
        <f t="shared" si="264"/>
        <v>10</v>
      </c>
      <c r="B1426" t="str">
        <f t="shared" ca="1" si="265"/>
        <v>W</v>
      </c>
      <c r="C1426" t="str">
        <f t="shared" si="266"/>
        <v>SIMPL-1A</v>
      </c>
      <c r="D1426" t="s">
        <v>568</v>
      </c>
      <c r="E1426">
        <f t="shared" ca="1" si="267"/>
        <v>0</v>
      </c>
      <c r="H1426" t="str">
        <f t="shared" ca="1" si="268"/>
        <v>'Simpl. all tex-DT PLYWOOD'!</v>
      </c>
      <c r="I1426" t="str">
        <f t="shared" ca="1" si="269"/>
        <v>'Simpl. all tex-DT PLYWOOD'!</v>
      </c>
      <c r="J1426">
        <f t="shared" ca="1" si="270"/>
        <v>0</v>
      </c>
      <c r="K1426">
        <f t="shared" ca="1" si="271"/>
        <v>0</v>
      </c>
      <c r="L1426">
        <f t="shared" ca="1" si="272"/>
        <v>0</v>
      </c>
      <c r="M1426">
        <f t="shared" ca="1" si="273"/>
        <v>0</v>
      </c>
      <c r="O1426" t="str">
        <f t="shared" ca="1" si="274"/>
        <v>D:z</v>
      </c>
      <c r="P1426" t="str">
        <f t="shared" ca="1" si="275"/>
        <v>D7:z7</v>
      </c>
    </row>
    <row r="1427" spans="1:16">
      <c r="A1427" t="str">
        <f t="shared" si="264"/>
        <v>100</v>
      </c>
      <c r="B1427" t="str">
        <f t="shared" ca="1" si="265"/>
        <v>W</v>
      </c>
      <c r="C1427" t="str">
        <f t="shared" si="266"/>
        <v>SIMPL-1A</v>
      </c>
      <c r="D1427" t="s">
        <v>572</v>
      </c>
      <c r="E1427">
        <f t="shared" ca="1" si="267"/>
        <v>0</v>
      </c>
      <c r="H1427" t="str">
        <f t="shared" ca="1" si="268"/>
        <v>'Simpl. all tex-DT PLYWOOD'!</v>
      </c>
      <c r="I1427" t="str">
        <f t="shared" ca="1" si="269"/>
        <v>'Simpl. all tex-DT PLYWOOD'!</v>
      </c>
      <c r="J1427">
        <f t="shared" ca="1" si="270"/>
        <v>0</v>
      </c>
      <c r="K1427">
        <f t="shared" ca="1" si="271"/>
        <v>0</v>
      </c>
      <c r="L1427">
        <f t="shared" ca="1" si="272"/>
        <v>0</v>
      </c>
      <c r="M1427">
        <f t="shared" ca="1" si="273"/>
        <v>0</v>
      </c>
      <c r="O1427" t="str">
        <f t="shared" ca="1" si="274"/>
        <v>D:z</v>
      </c>
      <c r="P1427" t="str">
        <f t="shared" ca="1" si="275"/>
        <v>D7:z7</v>
      </c>
    </row>
    <row r="1428" spans="1:16">
      <c r="A1428" t="str">
        <f t="shared" si="264"/>
        <v>11</v>
      </c>
      <c r="B1428" t="str">
        <f t="shared" ca="1" si="265"/>
        <v>W</v>
      </c>
      <c r="C1428" t="str">
        <f t="shared" si="266"/>
        <v>SIMPL-1A</v>
      </c>
      <c r="D1428" t="s">
        <v>569</v>
      </c>
      <c r="E1428">
        <f t="shared" ca="1" si="267"/>
        <v>0</v>
      </c>
      <c r="H1428" t="str">
        <f t="shared" ca="1" si="268"/>
        <v>'Simpl. all tex-DT PLYWOOD'!</v>
      </c>
      <c r="I1428" t="str">
        <f t="shared" ca="1" si="269"/>
        <v>'Simpl. all tex-DT PLYWOOD'!</v>
      </c>
      <c r="J1428">
        <f t="shared" ca="1" si="270"/>
        <v>0</v>
      </c>
      <c r="K1428">
        <f t="shared" ca="1" si="271"/>
        <v>0</v>
      </c>
      <c r="L1428">
        <f t="shared" ca="1" si="272"/>
        <v>0</v>
      </c>
      <c r="M1428">
        <f t="shared" ca="1" si="273"/>
        <v>0</v>
      </c>
      <c r="O1428" t="str">
        <f t="shared" ca="1" si="274"/>
        <v>D:z</v>
      </c>
      <c r="P1428" t="str">
        <f t="shared" ca="1" si="275"/>
        <v>D7:z7</v>
      </c>
    </row>
    <row r="1429" spans="1:16">
      <c r="A1429" t="str">
        <f t="shared" si="264"/>
        <v>12</v>
      </c>
      <c r="B1429" t="str">
        <f t="shared" ca="1" si="265"/>
        <v>W</v>
      </c>
      <c r="C1429" t="str">
        <f t="shared" si="266"/>
        <v>SIMPL-1A</v>
      </c>
      <c r="D1429" t="s">
        <v>570</v>
      </c>
      <c r="E1429">
        <f t="shared" ca="1" si="267"/>
        <v>0</v>
      </c>
      <c r="H1429" t="str">
        <f t="shared" ca="1" si="268"/>
        <v>'Simpl. all tex-DT PLYWOOD'!</v>
      </c>
      <c r="I1429" t="str">
        <f t="shared" ca="1" si="269"/>
        <v>'Simpl. all tex-DT PLYWOOD'!</v>
      </c>
      <c r="J1429">
        <f t="shared" ca="1" si="270"/>
        <v>0</v>
      </c>
      <c r="K1429">
        <f t="shared" ca="1" si="271"/>
        <v>0</v>
      </c>
      <c r="L1429">
        <f t="shared" ca="1" si="272"/>
        <v>0</v>
      </c>
      <c r="M1429">
        <f t="shared" ca="1" si="273"/>
        <v>0</v>
      </c>
      <c r="O1429" t="str">
        <f t="shared" ca="1" si="274"/>
        <v>D:z</v>
      </c>
      <c r="P1429" t="str">
        <f t="shared" ca="1" si="275"/>
        <v>D7:z7</v>
      </c>
    </row>
    <row r="1430" spans="1:16">
      <c r="A1430" t="str">
        <f t="shared" si="264"/>
        <v>13</v>
      </c>
      <c r="B1430" t="str">
        <f t="shared" ca="1" si="265"/>
        <v>W</v>
      </c>
      <c r="C1430" t="str">
        <f t="shared" si="266"/>
        <v>SIMPL-1A</v>
      </c>
      <c r="D1430" t="s">
        <v>571</v>
      </c>
      <c r="E1430">
        <f t="shared" ca="1" si="267"/>
        <v>0</v>
      </c>
      <c r="H1430" t="str">
        <f t="shared" ca="1" si="268"/>
        <v>'Simpl. all tex-DT PLYWOOD'!</v>
      </c>
      <c r="I1430" t="str">
        <f t="shared" ca="1" si="269"/>
        <v>'Simpl. all tex-DT PLYWOOD'!</v>
      </c>
      <c r="J1430">
        <f t="shared" ca="1" si="270"/>
        <v>0</v>
      </c>
      <c r="K1430">
        <f t="shared" ca="1" si="271"/>
        <v>0</v>
      </c>
      <c r="L1430">
        <f t="shared" ca="1" si="272"/>
        <v>0</v>
      </c>
      <c r="M1430">
        <f t="shared" ca="1" si="273"/>
        <v>0</v>
      </c>
      <c r="O1430" t="str">
        <f t="shared" ca="1" si="274"/>
        <v>D:z</v>
      </c>
      <c r="P1430" t="str">
        <f t="shared" ca="1" si="275"/>
        <v>D7:z7</v>
      </c>
    </row>
    <row r="1431" spans="1:16">
      <c r="A1431" t="str">
        <f t="shared" si="264"/>
        <v>15</v>
      </c>
      <c r="B1431" t="str">
        <f t="shared" ca="1" si="265"/>
        <v>W</v>
      </c>
      <c r="C1431" t="str">
        <f t="shared" si="266"/>
        <v>SIMPL-1A</v>
      </c>
      <c r="D1431" t="s">
        <v>4867</v>
      </c>
      <c r="E1431">
        <f t="shared" ca="1" si="267"/>
        <v>0</v>
      </c>
      <c r="H1431" t="str">
        <f t="shared" ca="1" si="268"/>
        <v>'Simpl. all tex-DT PLYWOOD'!</v>
      </c>
      <c r="I1431" t="str">
        <f t="shared" ca="1" si="269"/>
        <v>'Simpl. all tex-DT PLYWOOD'!</v>
      </c>
      <c r="J1431">
        <f t="shared" ca="1" si="270"/>
        <v>0</v>
      </c>
      <c r="K1431">
        <f t="shared" ca="1" si="271"/>
        <v>0</v>
      </c>
      <c r="L1431">
        <f t="shared" ca="1" si="272"/>
        <v>0</v>
      </c>
      <c r="M1431">
        <f t="shared" ca="1" si="273"/>
        <v>0</v>
      </c>
      <c r="O1431" t="str">
        <f t="shared" ca="1" si="274"/>
        <v>D:z</v>
      </c>
      <c r="P1431" t="str">
        <f t="shared" ca="1" si="275"/>
        <v>D7:z7</v>
      </c>
    </row>
    <row r="1432" spans="1:16">
      <c r="A1432" t="str">
        <f t="shared" si="264"/>
        <v>01</v>
      </c>
      <c r="B1432" t="str">
        <f t="shared" ca="1" si="265"/>
        <v>W</v>
      </c>
      <c r="C1432" t="str">
        <f t="shared" si="266"/>
        <v>SIMPL-1A-C</v>
      </c>
      <c r="D1432" t="s">
        <v>5987</v>
      </c>
      <c r="E1432">
        <f t="shared" ca="1" si="267"/>
        <v>0</v>
      </c>
      <c r="H1432" t="str">
        <f t="shared" ca="1" si="268"/>
        <v>'(more) Simpl. Textures PLYWOOD'!</v>
      </c>
      <c r="I1432">
        <f t="shared" ca="1" si="269"/>
        <v>0</v>
      </c>
      <c r="J1432" t="str">
        <f t="shared" ca="1" si="270"/>
        <v>'(more) Simpl. Textures PLYWOOD'!</v>
      </c>
      <c r="K1432">
        <f t="shared" ca="1" si="271"/>
        <v>0</v>
      </c>
      <c r="L1432">
        <f t="shared" ca="1" si="272"/>
        <v>0</v>
      </c>
      <c r="M1432">
        <f t="shared" ca="1" si="273"/>
        <v>0</v>
      </c>
      <c r="O1432" t="str">
        <f t="shared" ca="1" si="274"/>
        <v>D:N</v>
      </c>
      <c r="P1432" t="str">
        <f t="shared" ca="1" si="275"/>
        <v>D7:N7</v>
      </c>
    </row>
    <row r="1433" spans="1:16">
      <c r="A1433" t="str">
        <f t="shared" si="264"/>
        <v>16</v>
      </c>
      <c r="B1433" t="str">
        <f t="shared" ca="1" si="265"/>
        <v>W</v>
      </c>
      <c r="C1433" t="str">
        <f t="shared" si="266"/>
        <v>SIMPL-1A-N-NT</v>
      </c>
      <c r="D1433" t="s">
        <v>5505</v>
      </c>
      <c r="E1433">
        <f t="shared" ca="1" si="267"/>
        <v>0</v>
      </c>
      <c r="H1433" t="str">
        <f t="shared" ca="1" si="268"/>
        <v>'(more) Simpl. Textures PLYWOOD'!</v>
      </c>
      <c r="I1433">
        <f t="shared" ca="1" si="269"/>
        <v>0</v>
      </c>
      <c r="J1433" t="str">
        <f t="shared" ca="1" si="270"/>
        <v>'(more) Simpl. Textures PLYWOOD'!</v>
      </c>
      <c r="K1433">
        <f t="shared" ca="1" si="271"/>
        <v>0</v>
      </c>
      <c r="L1433">
        <f t="shared" ca="1" si="272"/>
        <v>0</v>
      </c>
      <c r="M1433">
        <f t="shared" ca="1" si="273"/>
        <v>0</v>
      </c>
      <c r="O1433" t="str">
        <f t="shared" ca="1" si="274"/>
        <v>D:N</v>
      </c>
      <c r="P1433" t="str">
        <f t="shared" ca="1" si="275"/>
        <v>D7:N7</v>
      </c>
    </row>
    <row r="1434" spans="1:16">
      <c r="A1434" t="str">
        <f t="shared" si="264"/>
        <v>16</v>
      </c>
      <c r="B1434" t="str">
        <f t="shared" ca="1" si="265"/>
        <v>W</v>
      </c>
      <c r="C1434" t="str">
        <f t="shared" si="266"/>
        <v>SIMPL-1A-N-T</v>
      </c>
      <c r="D1434" t="s">
        <v>5665</v>
      </c>
      <c r="E1434">
        <f t="shared" ca="1" si="267"/>
        <v>0</v>
      </c>
      <c r="H1434" t="str">
        <f t="shared" ca="1" si="268"/>
        <v>'(more) Simpl. Textures PLYWOOD'!</v>
      </c>
      <c r="I1434">
        <f t="shared" ca="1" si="269"/>
        <v>0</v>
      </c>
      <c r="J1434" t="str">
        <f t="shared" ca="1" si="270"/>
        <v>'(more) Simpl. Textures PLYWOOD'!</v>
      </c>
      <c r="K1434">
        <f t="shared" ca="1" si="271"/>
        <v>0</v>
      </c>
      <c r="L1434">
        <f t="shared" ca="1" si="272"/>
        <v>0</v>
      </c>
      <c r="M1434">
        <f t="shared" ca="1" si="273"/>
        <v>0</v>
      </c>
      <c r="O1434" t="str">
        <f t="shared" ca="1" si="274"/>
        <v>D:N</v>
      </c>
      <c r="P1434" t="str">
        <f t="shared" ca="1" si="275"/>
        <v>D7:N7</v>
      </c>
    </row>
    <row r="1435" spans="1:16">
      <c r="A1435" t="str">
        <f t="shared" si="264"/>
        <v>01</v>
      </c>
      <c r="B1435" t="str">
        <f t="shared" ca="1" si="265"/>
        <v>W</v>
      </c>
      <c r="C1435" t="str">
        <f t="shared" si="266"/>
        <v>SIMPL-1A-T</v>
      </c>
      <c r="D1435" t="s">
        <v>2747</v>
      </c>
      <c r="E1435">
        <f t="shared" ca="1" si="267"/>
        <v>0</v>
      </c>
      <c r="H1435" t="str">
        <f t="shared" ca="1" si="268"/>
        <v>'Simpl. all tex-DT PLYWOOD'!</v>
      </c>
      <c r="I1435" t="str">
        <f t="shared" ca="1" si="269"/>
        <v>'Simpl. all tex-DT PLYWOOD'!</v>
      </c>
      <c r="J1435">
        <f t="shared" ca="1" si="270"/>
        <v>0</v>
      </c>
      <c r="K1435">
        <f t="shared" ca="1" si="271"/>
        <v>0</v>
      </c>
      <c r="L1435">
        <f t="shared" ca="1" si="272"/>
        <v>0</v>
      </c>
      <c r="M1435">
        <f t="shared" ca="1" si="273"/>
        <v>0</v>
      </c>
      <c r="O1435" t="str">
        <f t="shared" ca="1" si="274"/>
        <v>D:z</v>
      </c>
      <c r="P1435" t="str">
        <f t="shared" ca="1" si="275"/>
        <v>D7:z7</v>
      </c>
    </row>
    <row r="1436" spans="1:16">
      <c r="A1436" t="str">
        <f t="shared" si="264"/>
        <v>02</v>
      </c>
      <c r="B1436" t="str">
        <f t="shared" ca="1" si="265"/>
        <v>W</v>
      </c>
      <c r="C1436" t="str">
        <f t="shared" si="266"/>
        <v>SIMPL-1A-T</v>
      </c>
      <c r="D1436" t="s">
        <v>2748</v>
      </c>
      <c r="E1436">
        <f t="shared" ca="1" si="267"/>
        <v>0</v>
      </c>
      <c r="H1436" t="str">
        <f t="shared" ca="1" si="268"/>
        <v>'Simpl. all tex-DT PLYWOOD'!</v>
      </c>
      <c r="I1436" t="str">
        <f t="shared" ca="1" si="269"/>
        <v>'Simpl. all tex-DT PLYWOOD'!</v>
      </c>
      <c r="J1436">
        <f t="shared" ca="1" si="270"/>
        <v>0</v>
      </c>
      <c r="K1436">
        <f t="shared" ca="1" si="271"/>
        <v>0</v>
      </c>
      <c r="L1436">
        <f t="shared" ca="1" si="272"/>
        <v>0</v>
      </c>
      <c r="M1436">
        <f t="shared" ca="1" si="273"/>
        <v>0</v>
      </c>
      <c r="O1436" t="str">
        <f t="shared" ca="1" si="274"/>
        <v>D:z</v>
      </c>
      <c r="P1436" t="str">
        <f t="shared" ca="1" si="275"/>
        <v>D7:z7</v>
      </c>
    </row>
    <row r="1437" spans="1:16">
      <c r="A1437" t="str">
        <f t="shared" si="264"/>
        <v>03</v>
      </c>
      <c r="B1437" t="str">
        <f t="shared" ca="1" si="265"/>
        <v>W</v>
      </c>
      <c r="C1437" t="str">
        <f t="shared" si="266"/>
        <v>SIMPL-1A-T</v>
      </c>
      <c r="D1437" t="s">
        <v>2749</v>
      </c>
      <c r="E1437">
        <f t="shared" ca="1" si="267"/>
        <v>0</v>
      </c>
      <c r="H1437" t="str">
        <f t="shared" ca="1" si="268"/>
        <v>'Simpl. all tex-DT PLYWOOD'!</v>
      </c>
      <c r="I1437" t="str">
        <f t="shared" ca="1" si="269"/>
        <v>'Simpl. all tex-DT PLYWOOD'!</v>
      </c>
      <c r="J1437">
        <f t="shared" ca="1" si="270"/>
        <v>0</v>
      </c>
      <c r="K1437">
        <f t="shared" ca="1" si="271"/>
        <v>0</v>
      </c>
      <c r="L1437">
        <f t="shared" ca="1" si="272"/>
        <v>0</v>
      </c>
      <c r="M1437">
        <f t="shared" ca="1" si="273"/>
        <v>0</v>
      </c>
      <c r="O1437" t="str">
        <f t="shared" ca="1" si="274"/>
        <v>D:z</v>
      </c>
      <c r="P1437" t="str">
        <f t="shared" ca="1" si="275"/>
        <v>D7:z7</v>
      </c>
    </row>
    <row r="1438" spans="1:16">
      <c r="A1438" t="str">
        <f t="shared" si="264"/>
        <v>04</v>
      </c>
      <c r="B1438" t="str">
        <f t="shared" ca="1" si="265"/>
        <v>W</v>
      </c>
      <c r="C1438" t="str">
        <f t="shared" si="266"/>
        <v>SIMPL-1A-T</v>
      </c>
      <c r="D1438" t="s">
        <v>2750</v>
      </c>
      <c r="E1438">
        <f t="shared" ca="1" si="267"/>
        <v>0</v>
      </c>
      <c r="H1438" t="str">
        <f t="shared" ca="1" si="268"/>
        <v>'Simpl. all tex-DT PLYWOOD'!</v>
      </c>
      <c r="I1438" t="str">
        <f t="shared" ca="1" si="269"/>
        <v>'Simpl. all tex-DT PLYWOOD'!</v>
      </c>
      <c r="J1438">
        <f t="shared" ca="1" si="270"/>
        <v>0</v>
      </c>
      <c r="K1438">
        <f t="shared" ca="1" si="271"/>
        <v>0</v>
      </c>
      <c r="L1438">
        <f t="shared" ca="1" si="272"/>
        <v>0</v>
      </c>
      <c r="M1438">
        <f t="shared" ca="1" si="273"/>
        <v>0</v>
      </c>
      <c r="O1438" t="str">
        <f t="shared" ca="1" si="274"/>
        <v>D:z</v>
      </c>
      <c r="P1438" t="str">
        <f t="shared" ca="1" si="275"/>
        <v>D7:z7</v>
      </c>
    </row>
    <row r="1439" spans="1:16">
      <c r="A1439" t="str">
        <f t="shared" si="264"/>
        <v>05</v>
      </c>
      <c r="B1439" t="str">
        <f t="shared" ca="1" si="265"/>
        <v>W</v>
      </c>
      <c r="C1439" t="str">
        <f t="shared" si="266"/>
        <v>SIMPL-1A-T</v>
      </c>
      <c r="D1439" t="s">
        <v>2751</v>
      </c>
      <c r="E1439">
        <f t="shared" ca="1" si="267"/>
        <v>0</v>
      </c>
      <c r="H1439" t="str">
        <f t="shared" ca="1" si="268"/>
        <v>'Simpl. all tex-DT PLYWOOD'!</v>
      </c>
      <c r="I1439" t="str">
        <f t="shared" ca="1" si="269"/>
        <v>'Simpl. all tex-DT PLYWOOD'!</v>
      </c>
      <c r="J1439">
        <f t="shared" ca="1" si="270"/>
        <v>0</v>
      </c>
      <c r="K1439">
        <f t="shared" ca="1" si="271"/>
        <v>0</v>
      </c>
      <c r="L1439">
        <f t="shared" ca="1" si="272"/>
        <v>0</v>
      </c>
      <c r="M1439">
        <f t="shared" ca="1" si="273"/>
        <v>0</v>
      </c>
      <c r="O1439" t="str">
        <f t="shared" ca="1" si="274"/>
        <v>D:z</v>
      </c>
      <c r="P1439" t="str">
        <f t="shared" ca="1" si="275"/>
        <v>D7:z7</v>
      </c>
    </row>
    <row r="1440" spans="1:16">
      <c r="A1440" t="str">
        <f t="shared" si="264"/>
        <v>06</v>
      </c>
      <c r="B1440" t="str">
        <f t="shared" ca="1" si="265"/>
        <v>W</v>
      </c>
      <c r="C1440" t="str">
        <f t="shared" si="266"/>
        <v>SIMPL-1A-T</v>
      </c>
      <c r="D1440" t="s">
        <v>2752</v>
      </c>
      <c r="E1440">
        <f t="shared" ca="1" si="267"/>
        <v>0</v>
      </c>
      <c r="H1440" t="str">
        <f t="shared" ca="1" si="268"/>
        <v>'Simpl. all tex-DT PLYWOOD'!</v>
      </c>
      <c r="I1440" t="str">
        <f t="shared" ca="1" si="269"/>
        <v>'Simpl. all tex-DT PLYWOOD'!</v>
      </c>
      <c r="J1440">
        <f t="shared" ca="1" si="270"/>
        <v>0</v>
      </c>
      <c r="K1440">
        <f t="shared" ca="1" si="271"/>
        <v>0</v>
      </c>
      <c r="L1440">
        <f t="shared" ca="1" si="272"/>
        <v>0</v>
      </c>
      <c r="M1440">
        <f t="shared" ca="1" si="273"/>
        <v>0</v>
      </c>
      <c r="O1440" t="str">
        <f t="shared" ca="1" si="274"/>
        <v>D:z</v>
      </c>
      <c r="P1440" t="str">
        <f t="shared" ca="1" si="275"/>
        <v>D7:z7</v>
      </c>
    </row>
    <row r="1441" spans="1:16">
      <c r="A1441" t="str">
        <f t="shared" si="264"/>
        <v>07</v>
      </c>
      <c r="B1441" t="str">
        <f t="shared" ca="1" si="265"/>
        <v>W</v>
      </c>
      <c r="C1441" t="str">
        <f t="shared" si="266"/>
        <v>SIMPL-1A-T</v>
      </c>
      <c r="D1441" t="s">
        <v>2753</v>
      </c>
      <c r="E1441">
        <f t="shared" ca="1" si="267"/>
        <v>0</v>
      </c>
      <c r="H1441" t="str">
        <f t="shared" ca="1" si="268"/>
        <v>'Simpl. all tex-DT PLYWOOD'!</v>
      </c>
      <c r="I1441" t="str">
        <f t="shared" ca="1" si="269"/>
        <v>'Simpl. all tex-DT PLYWOOD'!</v>
      </c>
      <c r="J1441">
        <f t="shared" ca="1" si="270"/>
        <v>0</v>
      </c>
      <c r="K1441">
        <f t="shared" ca="1" si="271"/>
        <v>0</v>
      </c>
      <c r="L1441">
        <f t="shared" ca="1" si="272"/>
        <v>0</v>
      </c>
      <c r="M1441">
        <f t="shared" ca="1" si="273"/>
        <v>0</v>
      </c>
      <c r="O1441" t="str">
        <f t="shared" ca="1" si="274"/>
        <v>D:z</v>
      </c>
      <c r="P1441" t="str">
        <f t="shared" ca="1" si="275"/>
        <v>D7:z7</v>
      </c>
    </row>
    <row r="1442" spans="1:16">
      <c r="A1442" t="str">
        <f t="shared" si="264"/>
        <v>08</v>
      </c>
      <c r="B1442" t="str">
        <f t="shared" ca="1" si="265"/>
        <v>W</v>
      </c>
      <c r="C1442" t="str">
        <f t="shared" si="266"/>
        <v>SIMPL-1A-T</v>
      </c>
      <c r="D1442" t="s">
        <v>2754</v>
      </c>
      <c r="E1442">
        <f t="shared" ca="1" si="267"/>
        <v>0</v>
      </c>
      <c r="H1442" t="str">
        <f t="shared" ca="1" si="268"/>
        <v>'Simpl. all tex-DT PLYWOOD'!</v>
      </c>
      <c r="I1442" t="str">
        <f t="shared" ca="1" si="269"/>
        <v>'Simpl. all tex-DT PLYWOOD'!</v>
      </c>
      <c r="J1442">
        <f t="shared" ca="1" si="270"/>
        <v>0</v>
      </c>
      <c r="K1442">
        <f t="shared" ca="1" si="271"/>
        <v>0</v>
      </c>
      <c r="L1442">
        <f t="shared" ca="1" si="272"/>
        <v>0</v>
      </c>
      <c r="M1442">
        <f t="shared" ca="1" si="273"/>
        <v>0</v>
      </c>
      <c r="O1442" t="str">
        <f t="shared" ca="1" si="274"/>
        <v>D:z</v>
      </c>
      <c r="P1442" t="str">
        <f t="shared" ca="1" si="275"/>
        <v>D7:z7</v>
      </c>
    </row>
    <row r="1443" spans="1:16">
      <c r="A1443" t="str">
        <f t="shared" si="264"/>
        <v>09</v>
      </c>
      <c r="B1443" t="str">
        <f t="shared" ca="1" si="265"/>
        <v>W</v>
      </c>
      <c r="C1443" t="str">
        <f t="shared" si="266"/>
        <v>SIMPL-1A-T</v>
      </c>
      <c r="D1443" t="s">
        <v>2755</v>
      </c>
      <c r="E1443">
        <f t="shared" ca="1" si="267"/>
        <v>0</v>
      </c>
      <c r="H1443" t="str">
        <f t="shared" ca="1" si="268"/>
        <v>'Simpl. all tex-DT PLYWOOD'!</v>
      </c>
      <c r="I1443" t="str">
        <f t="shared" ca="1" si="269"/>
        <v>'Simpl. all tex-DT PLYWOOD'!</v>
      </c>
      <c r="J1443">
        <f t="shared" ca="1" si="270"/>
        <v>0</v>
      </c>
      <c r="K1443">
        <f t="shared" ca="1" si="271"/>
        <v>0</v>
      </c>
      <c r="L1443">
        <f t="shared" ca="1" si="272"/>
        <v>0</v>
      </c>
      <c r="M1443">
        <f t="shared" ca="1" si="273"/>
        <v>0</v>
      </c>
      <c r="O1443" t="str">
        <f t="shared" ca="1" si="274"/>
        <v>D:z</v>
      </c>
      <c r="P1443" t="str">
        <f t="shared" ca="1" si="275"/>
        <v>D7:z7</v>
      </c>
    </row>
    <row r="1444" spans="1:16">
      <c r="A1444" t="str">
        <f t="shared" si="264"/>
        <v>10</v>
      </c>
      <c r="B1444" t="str">
        <f t="shared" ca="1" si="265"/>
        <v>W</v>
      </c>
      <c r="C1444" t="str">
        <f t="shared" si="266"/>
        <v>SIMPL-1A-T</v>
      </c>
      <c r="D1444" t="s">
        <v>2756</v>
      </c>
      <c r="E1444">
        <f t="shared" ca="1" si="267"/>
        <v>0</v>
      </c>
      <c r="H1444" t="str">
        <f t="shared" ca="1" si="268"/>
        <v>'Simpl. all tex-DT PLYWOOD'!</v>
      </c>
      <c r="I1444" t="str">
        <f t="shared" ca="1" si="269"/>
        <v>'Simpl. all tex-DT PLYWOOD'!</v>
      </c>
      <c r="J1444">
        <f t="shared" ca="1" si="270"/>
        <v>0</v>
      </c>
      <c r="K1444">
        <f t="shared" ca="1" si="271"/>
        <v>0</v>
      </c>
      <c r="L1444">
        <f t="shared" ca="1" si="272"/>
        <v>0</v>
      </c>
      <c r="M1444">
        <f t="shared" ca="1" si="273"/>
        <v>0</v>
      </c>
      <c r="O1444" t="str">
        <f t="shared" ca="1" si="274"/>
        <v>D:z</v>
      </c>
      <c r="P1444" t="str">
        <f t="shared" ca="1" si="275"/>
        <v>D7:z7</v>
      </c>
    </row>
    <row r="1445" spans="1:16">
      <c r="A1445" t="str">
        <f t="shared" si="264"/>
        <v>11</v>
      </c>
      <c r="B1445" t="str">
        <f t="shared" ca="1" si="265"/>
        <v>W</v>
      </c>
      <c r="C1445" t="str">
        <f t="shared" si="266"/>
        <v>SIMPL-1A-T</v>
      </c>
      <c r="D1445" t="s">
        <v>2757</v>
      </c>
      <c r="E1445">
        <f t="shared" ca="1" si="267"/>
        <v>0</v>
      </c>
      <c r="H1445" t="str">
        <f t="shared" ca="1" si="268"/>
        <v>'Simpl. all tex-DT PLYWOOD'!</v>
      </c>
      <c r="I1445" t="str">
        <f t="shared" ca="1" si="269"/>
        <v>'Simpl. all tex-DT PLYWOOD'!</v>
      </c>
      <c r="J1445">
        <f t="shared" ca="1" si="270"/>
        <v>0</v>
      </c>
      <c r="K1445">
        <f t="shared" ca="1" si="271"/>
        <v>0</v>
      </c>
      <c r="L1445">
        <f t="shared" ca="1" si="272"/>
        <v>0</v>
      </c>
      <c r="M1445">
        <f t="shared" ca="1" si="273"/>
        <v>0</v>
      </c>
      <c r="O1445" t="str">
        <f t="shared" ca="1" si="274"/>
        <v>D:z</v>
      </c>
      <c r="P1445" t="str">
        <f t="shared" ca="1" si="275"/>
        <v>D7:z7</v>
      </c>
    </row>
    <row r="1446" spans="1:16">
      <c r="A1446" t="str">
        <f t="shared" si="264"/>
        <v>12</v>
      </c>
      <c r="B1446" t="str">
        <f t="shared" ca="1" si="265"/>
        <v>W</v>
      </c>
      <c r="C1446" t="str">
        <f t="shared" si="266"/>
        <v>SIMPL-1A-T</v>
      </c>
      <c r="D1446" t="s">
        <v>2758</v>
      </c>
      <c r="E1446">
        <f t="shared" ca="1" si="267"/>
        <v>0</v>
      </c>
      <c r="H1446" t="str">
        <f t="shared" ca="1" si="268"/>
        <v>'Simpl. all tex-DT PLYWOOD'!</v>
      </c>
      <c r="I1446" t="str">
        <f t="shared" ca="1" si="269"/>
        <v>'Simpl. all tex-DT PLYWOOD'!</v>
      </c>
      <c r="J1446">
        <f t="shared" ca="1" si="270"/>
        <v>0</v>
      </c>
      <c r="K1446">
        <f t="shared" ca="1" si="271"/>
        <v>0</v>
      </c>
      <c r="L1446">
        <f t="shared" ca="1" si="272"/>
        <v>0</v>
      </c>
      <c r="M1446">
        <f t="shared" ca="1" si="273"/>
        <v>0</v>
      </c>
      <c r="O1446" t="str">
        <f t="shared" ca="1" si="274"/>
        <v>D:z</v>
      </c>
      <c r="P1446" t="str">
        <f t="shared" ca="1" si="275"/>
        <v>D7:z7</v>
      </c>
    </row>
    <row r="1447" spans="1:16">
      <c r="A1447" t="str">
        <f t="shared" si="264"/>
        <v>13</v>
      </c>
      <c r="B1447" t="str">
        <f t="shared" ca="1" si="265"/>
        <v>W</v>
      </c>
      <c r="C1447" t="str">
        <f t="shared" si="266"/>
        <v>SIMPL-1A-T</v>
      </c>
      <c r="D1447" t="s">
        <v>2759</v>
      </c>
      <c r="E1447">
        <f t="shared" ca="1" si="267"/>
        <v>0</v>
      </c>
      <c r="H1447" t="str">
        <f t="shared" ca="1" si="268"/>
        <v>'Simpl. all tex-DT PLYWOOD'!</v>
      </c>
      <c r="I1447" t="str">
        <f t="shared" ca="1" si="269"/>
        <v>'Simpl. all tex-DT PLYWOOD'!</v>
      </c>
      <c r="J1447">
        <f t="shared" ca="1" si="270"/>
        <v>0</v>
      </c>
      <c r="K1447">
        <f t="shared" ca="1" si="271"/>
        <v>0</v>
      </c>
      <c r="L1447">
        <f t="shared" ca="1" si="272"/>
        <v>0</v>
      </c>
      <c r="M1447">
        <f t="shared" ca="1" si="273"/>
        <v>0</v>
      </c>
      <c r="O1447" t="str">
        <f t="shared" ca="1" si="274"/>
        <v>D:z</v>
      </c>
      <c r="P1447" t="str">
        <f t="shared" ca="1" si="275"/>
        <v>D7:z7</v>
      </c>
    </row>
    <row r="1448" spans="1:16">
      <c r="A1448" t="str">
        <f t="shared" si="264"/>
        <v>15</v>
      </c>
      <c r="B1448" t="str">
        <f t="shared" ca="1" si="265"/>
        <v>W</v>
      </c>
      <c r="C1448" t="str">
        <f t="shared" si="266"/>
        <v>SIMPL-1A-T</v>
      </c>
      <c r="D1448" t="s">
        <v>4730</v>
      </c>
      <c r="E1448">
        <f t="shared" ca="1" si="267"/>
        <v>0</v>
      </c>
      <c r="H1448" t="str">
        <f t="shared" ca="1" si="268"/>
        <v>'Simpl. all tex-DT PLYWOOD'!</v>
      </c>
      <c r="I1448" t="str">
        <f t="shared" ca="1" si="269"/>
        <v>'Simpl. all tex-DT PLYWOOD'!</v>
      </c>
      <c r="J1448">
        <f t="shared" ca="1" si="270"/>
        <v>0</v>
      </c>
      <c r="K1448">
        <f t="shared" ca="1" si="271"/>
        <v>0</v>
      </c>
      <c r="L1448">
        <f t="shared" ca="1" si="272"/>
        <v>0</v>
      </c>
      <c r="M1448">
        <f t="shared" ca="1" si="273"/>
        <v>0</v>
      </c>
      <c r="O1448" t="str">
        <f t="shared" ca="1" si="274"/>
        <v>D:z</v>
      </c>
      <c r="P1448" t="str">
        <f t="shared" ca="1" si="275"/>
        <v>D7:z7</v>
      </c>
    </row>
    <row r="1449" spans="1:16">
      <c r="A1449" t="str">
        <f t="shared" si="264"/>
        <v>01</v>
      </c>
      <c r="B1449" t="str">
        <f t="shared" ca="1" si="265"/>
        <v>W</v>
      </c>
      <c r="C1449" t="str">
        <f t="shared" si="266"/>
        <v>SIMPL-1B</v>
      </c>
      <c r="D1449" t="s">
        <v>573</v>
      </c>
      <c r="E1449">
        <f t="shared" ca="1" si="267"/>
        <v>0</v>
      </c>
      <c r="H1449" t="str">
        <f t="shared" ca="1" si="268"/>
        <v>'Simpl. all tex-DT PLYWOOD'!</v>
      </c>
      <c r="I1449" t="str">
        <f t="shared" ca="1" si="269"/>
        <v>'Simpl. all tex-DT PLYWOOD'!</v>
      </c>
      <c r="J1449">
        <f t="shared" ca="1" si="270"/>
        <v>0</v>
      </c>
      <c r="K1449">
        <f t="shared" ca="1" si="271"/>
        <v>0</v>
      </c>
      <c r="L1449">
        <f t="shared" ca="1" si="272"/>
        <v>0</v>
      </c>
      <c r="M1449">
        <f t="shared" ca="1" si="273"/>
        <v>0</v>
      </c>
      <c r="O1449" t="str">
        <f t="shared" ca="1" si="274"/>
        <v>D:z</v>
      </c>
      <c r="P1449" t="str">
        <f t="shared" ca="1" si="275"/>
        <v>D7:z7</v>
      </c>
    </row>
    <row r="1450" spans="1:16">
      <c r="A1450" t="str">
        <f t="shared" si="264"/>
        <v>02</v>
      </c>
      <c r="B1450" t="str">
        <f t="shared" ca="1" si="265"/>
        <v>W</v>
      </c>
      <c r="C1450" t="str">
        <f t="shared" si="266"/>
        <v>SIMPL-1B</v>
      </c>
      <c r="D1450" t="s">
        <v>574</v>
      </c>
      <c r="E1450">
        <f t="shared" ca="1" si="267"/>
        <v>0</v>
      </c>
      <c r="H1450" t="str">
        <f t="shared" ca="1" si="268"/>
        <v>'Simpl. all tex-DT PLYWOOD'!</v>
      </c>
      <c r="I1450" t="str">
        <f t="shared" ca="1" si="269"/>
        <v>'Simpl. all tex-DT PLYWOOD'!</v>
      </c>
      <c r="J1450">
        <f t="shared" ca="1" si="270"/>
        <v>0</v>
      </c>
      <c r="K1450">
        <f t="shared" ca="1" si="271"/>
        <v>0</v>
      </c>
      <c r="L1450">
        <f t="shared" ca="1" si="272"/>
        <v>0</v>
      </c>
      <c r="M1450">
        <f t="shared" ca="1" si="273"/>
        <v>0</v>
      </c>
      <c r="O1450" t="str">
        <f t="shared" ca="1" si="274"/>
        <v>D:z</v>
      </c>
      <c r="P1450" t="str">
        <f t="shared" ca="1" si="275"/>
        <v>D7:z7</v>
      </c>
    </row>
    <row r="1451" spans="1:16">
      <c r="A1451" t="str">
        <f t="shared" si="264"/>
        <v>03</v>
      </c>
      <c r="B1451" t="str">
        <f t="shared" ca="1" si="265"/>
        <v>W</v>
      </c>
      <c r="C1451" t="str">
        <f t="shared" si="266"/>
        <v>SIMPL-1B</v>
      </c>
      <c r="D1451" t="s">
        <v>575</v>
      </c>
      <c r="E1451">
        <f t="shared" ca="1" si="267"/>
        <v>0</v>
      </c>
      <c r="H1451" t="str">
        <f t="shared" ca="1" si="268"/>
        <v>'Simpl. all tex-DT PLYWOOD'!</v>
      </c>
      <c r="I1451" t="str">
        <f t="shared" ca="1" si="269"/>
        <v>'Simpl. all tex-DT PLYWOOD'!</v>
      </c>
      <c r="J1451">
        <f t="shared" ca="1" si="270"/>
        <v>0</v>
      </c>
      <c r="K1451">
        <f t="shared" ca="1" si="271"/>
        <v>0</v>
      </c>
      <c r="L1451">
        <f t="shared" ca="1" si="272"/>
        <v>0</v>
      </c>
      <c r="M1451">
        <f t="shared" ca="1" si="273"/>
        <v>0</v>
      </c>
      <c r="O1451" t="str">
        <f t="shared" ca="1" si="274"/>
        <v>D:z</v>
      </c>
      <c r="P1451" t="str">
        <f t="shared" ca="1" si="275"/>
        <v>D7:z7</v>
      </c>
    </row>
    <row r="1452" spans="1:16">
      <c r="A1452" t="str">
        <f t="shared" si="264"/>
        <v>04</v>
      </c>
      <c r="B1452" t="str">
        <f t="shared" ca="1" si="265"/>
        <v>W</v>
      </c>
      <c r="C1452" t="str">
        <f t="shared" si="266"/>
        <v>SIMPL-1B</v>
      </c>
      <c r="D1452" t="s">
        <v>576</v>
      </c>
      <c r="E1452">
        <f t="shared" ca="1" si="267"/>
        <v>0</v>
      </c>
      <c r="H1452" t="str">
        <f t="shared" ca="1" si="268"/>
        <v>'Simpl. all tex-DT PLYWOOD'!</v>
      </c>
      <c r="I1452" t="str">
        <f t="shared" ca="1" si="269"/>
        <v>'Simpl. all tex-DT PLYWOOD'!</v>
      </c>
      <c r="J1452">
        <f t="shared" ca="1" si="270"/>
        <v>0</v>
      </c>
      <c r="K1452">
        <f t="shared" ca="1" si="271"/>
        <v>0</v>
      </c>
      <c r="L1452">
        <f t="shared" ca="1" si="272"/>
        <v>0</v>
      </c>
      <c r="M1452">
        <f t="shared" ca="1" si="273"/>
        <v>0</v>
      </c>
      <c r="O1452" t="str">
        <f t="shared" ca="1" si="274"/>
        <v>D:z</v>
      </c>
      <c r="P1452" t="str">
        <f t="shared" ca="1" si="275"/>
        <v>D7:z7</v>
      </c>
    </row>
    <row r="1453" spans="1:16">
      <c r="A1453" t="str">
        <f t="shared" si="264"/>
        <v>05</v>
      </c>
      <c r="B1453" t="str">
        <f t="shared" ca="1" si="265"/>
        <v>W</v>
      </c>
      <c r="C1453" t="str">
        <f t="shared" si="266"/>
        <v>SIMPL-1B</v>
      </c>
      <c r="D1453" t="s">
        <v>577</v>
      </c>
      <c r="E1453">
        <f t="shared" ca="1" si="267"/>
        <v>0</v>
      </c>
      <c r="H1453" t="str">
        <f t="shared" ca="1" si="268"/>
        <v>'Simpl. all tex-DT PLYWOOD'!</v>
      </c>
      <c r="I1453" t="str">
        <f t="shared" ca="1" si="269"/>
        <v>'Simpl. all tex-DT PLYWOOD'!</v>
      </c>
      <c r="J1453">
        <f t="shared" ca="1" si="270"/>
        <v>0</v>
      </c>
      <c r="K1453">
        <f t="shared" ca="1" si="271"/>
        <v>0</v>
      </c>
      <c r="L1453">
        <f t="shared" ca="1" si="272"/>
        <v>0</v>
      </c>
      <c r="M1453">
        <f t="shared" ca="1" si="273"/>
        <v>0</v>
      </c>
      <c r="O1453" t="str">
        <f t="shared" ca="1" si="274"/>
        <v>D:z</v>
      </c>
      <c r="P1453" t="str">
        <f t="shared" ca="1" si="275"/>
        <v>D7:z7</v>
      </c>
    </row>
    <row r="1454" spans="1:16">
      <c r="A1454" t="str">
        <f t="shared" si="264"/>
        <v>06</v>
      </c>
      <c r="B1454" t="str">
        <f t="shared" ca="1" si="265"/>
        <v>W</v>
      </c>
      <c r="C1454" t="str">
        <f t="shared" si="266"/>
        <v>SIMPL-1B</v>
      </c>
      <c r="D1454" t="s">
        <v>578</v>
      </c>
      <c r="E1454">
        <f t="shared" ca="1" si="267"/>
        <v>0</v>
      </c>
      <c r="H1454" t="str">
        <f t="shared" ca="1" si="268"/>
        <v>'Simpl. all tex-DT PLYWOOD'!</v>
      </c>
      <c r="I1454" t="str">
        <f t="shared" ca="1" si="269"/>
        <v>'Simpl. all tex-DT PLYWOOD'!</v>
      </c>
      <c r="J1454">
        <f t="shared" ca="1" si="270"/>
        <v>0</v>
      </c>
      <c r="K1454">
        <f t="shared" ca="1" si="271"/>
        <v>0</v>
      </c>
      <c r="L1454">
        <f t="shared" ca="1" si="272"/>
        <v>0</v>
      </c>
      <c r="M1454">
        <f t="shared" ca="1" si="273"/>
        <v>0</v>
      </c>
      <c r="O1454" t="str">
        <f t="shared" ca="1" si="274"/>
        <v>D:z</v>
      </c>
      <c r="P1454" t="str">
        <f t="shared" ca="1" si="275"/>
        <v>D7:z7</v>
      </c>
    </row>
    <row r="1455" spans="1:16">
      <c r="A1455" t="str">
        <f t="shared" si="264"/>
        <v>07</v>
      </c>
      <c r="B1455" t="str">
        <f t="shared" ca="1" si="265"/>
        <v>W</v>
      </c>
      <c r="C1455" t="str">
        <f t="shared" si="266"/>
        <v>SIMPL-1B</v>
      </c>
      <c r="D1455" t="s">
        <v>579</v>
      </c>
      <c r="E1455">
        <f t="shared" ca="1" si="267"/>
        <v>0</v>
      </c>
      <c r="H1455" t="str">
        <f t="shared" ca="1" si="268"/>
        <v>'Simpl. all tex-DT PLYWOOD'!</v>
      </c>
      <c r="I1455" t="str">
        <f t="shared" ca="1" si="269"/>
        <v>'Simpl. all tex-DT PLYWOOD'!</v>
      </c>
      <c r="J1455">
        <f t="shared" ca="1" si="270"/>
        <v>0</v>
      </c>
      <c r="K1455">
        <f t="shared" ca="1" si="271"/>
        <v>0</v>
      </c>
      <c r="L1455">
        <f t="shared" ca="1" si="272"/>
        <v>0</v>
      </c>
      <c r="M1455">
        <f t="shared" ca="1" si="273"/>
        <v>0</v>
      </c>
      <c r="O1455" t="str">
        <f t="shared" ca="1" si="274"/>
        <v>D:z</v>
      </c>
      <c r="P1455" t="str">
        <f t="shared" ca="1" si="275"/>
        <v>D7:z7</v>
      </c>
    </row>
    <row r="1456" spans="1:16">
      <c r="A1456" t="str">
        <f t="shared" si="264"/>
        <v>08</v>
      </c>
      <c r="B1456" t="str">
        <f t="shared" ca="1" si="265"/>
        <v>W</v>
      </c>
      <c r="C1456" t="str">
        <f t="shared" si="266"/>
        <v>SIMPL-1B</v>
      </c>
      <c r="D1456" t="s">
        <v>580</v>
      </c>
      <c r="E1456">
        <f t="shared" ca="1" si="267"/>
        <v>0</v>
      </c>
      <c r="H1456" t="str">
        <f t="shared" ca="1" si="268"/>
        <v>'Simpl. all tex-DT PLYWOOD'!</v>
      </c>
      <c r="I1456" t="str">
        <f t="shared" ca="1" si="269"/>
        <v>'Simpl. all tex-DT PLYWOOD'!</v>
      </c>
      <c r="J1456">
        <f t="shared" ca="1" si="270"/>
        <v>0</v>
      </c>
      <c r="K1456">
        <f t="shared" ca="1" si="271"/>
        <v>0</v>
      </c>
      <c r="L1456">
        <f t="shared" ca="1" si="272"/>
        <v>0</v>
      </c>
      <c r="M1456">
        <f t="shared" ca="1" si="273"/>
        <v>0</v>
      </c>
      <c r="O1456" t="str">
        <f t="shared" ca="1" si="274"/>
        <v>D:z</v>
      </c>
      <c r="P1456" t="str">
        <f t="shared" ca="1" si="275"/>
        <v>D7:z7</v>
      </c>
    </row>
    <row r="1457" spans="1:16">
      <c r="A1457" t="str">
        <f t="shared" si="264"/>
        <v>09</v>
      </c>
      <c r="B1457" t="str">
        <f t="shared" ca="1" si="265"/>
        <v>W</v>
      </c>
      <c r="C1457" t="str">
        <f t="shared" si="266"/>
        <v>SIMPL-1B</v>
      </c>
      <c r="D1457" t="s">
        <v>581</v>
      </c>
      <c r="E1457">
        <f t="shared" ca="1" si="267"/>
        <v>0</v>
      </c>
      <c r="H1457" t="str">
        <f t="shared" ca="1" si="268"/>
        <v>'Simpl. all tex-DT PLYWOOD'!</v>
      </c>
      <c r="I1457" t="str">
        <f t="shared" ca="1" si="269"/>
        <v>'Simpl. all tex-DT PLYWOOD'!</v>
      </c>
      <c r="J1457">
        <f t="shared" ca="1" si="270"/>
        <v>0</v>
      </c>
      <c r="K1457">
        <f t="shared" ca="1" si="271"/>
        <v>0</v>
      </c>
      <c r="L1457">
        <f t="shared" ca="1" si="272"/>
        <v>0</v>
      </c>
      <c r="M1457">
        <f t="shared" ca="1" si="273"/>
        <v>0</v>
      </c>
      <c r="O1457" t="str">
        <f t="shared" ca="1" si="274"/>
        <v>D:z</v>
      </c>
      <c r="P1457" t="str">
        <f t="shared" ca="1" si="275"/>
        <v>D7:z7</v>
      </c>
    </row>
    <row r="1458" spans="1:16">
      <c r="A1458" t="str">
        <f t="shared" si="264"/>
        <v>10</v>
      </c>
      <c r="B1458" t="str">
        <f t="shared" ca="1" si="265"/>
        <v>W</v>
      </c>
      <c r="C1458" t="str">
        <f t="shared" si="266"/>
        <v>SIMPL-1B</v>
      </c>
      <c r="D1458" t="s">
        <v>582</v>
      </c>
      <c r="E1458">
        <f t="shared" ca="1" si="267"/>
        <v>0</v>
      </c>
      <c r="H1458" t="str">
        <f t="shared" ca="1" si="268"/>
        <v>'Simpl. all tex-DT PLYWOOD'!</v>
      </c>
      <c r="I1458" t="str">
        <f t="shared" ca="1" si="269"/>
        <v>'Simpl. all tex-DT PLYWOOD'!</v>
      </c>
      <c r="J1458">
        <f t="shared" ca="1" si="270"/>
        <v>0</v>
      </c>
      <c r="K1458">
        <f t="shared" ca="1" si="271"/>
        <v>0</v>
      </c>
      <c r="L1458">
        <f t="shared" ca="1" si="272"/>
        <v>0</v>
      </c>
      <c r="M1458">
        <f t="shared" ca="1" si="273"/>
        <v>0</v>
      </c>
      <c r="O1458" t="str">
        <f t="shared" ca="1" si="274"/>
        <v>D:z</v>
      </c>
      <c r="P1458" t="str">
        <f t="shared" ca="1" si="275"/>
        <v>D7:z7</v>
      </c>
    </row>
    <row r="1459" spans="1:16">
      <c r="A1459" t="str">
        <f t="shared" si="264"/>
        <v>100</v>
      </c>
      <c r="B1459" t="str">
        <f t="shared" ca="1" si="265"/>
        <v>W</v>
      </c>
      <c r="C1459" t="str">
        <f t="shared" si="266"/>
        <v>SIMPL-1B</v>
      </c>
      <c r="D1459" t="s">
        <v>586</v>
      </c>
      <c r="E1459">
        <f t="shared" ca="1" si="267"/>
        <v>0</v>
      </c>
      <c r="H1459" t="str">
        <f t="shared" ca="1" si="268"/>
        <v>'Simpl. all tex-DT PLYWOOD'!</v>
      </c>
      <c r="I1459" t="str">
        <f t="shared" ca="1" si="269"/>
        <v>'Simpl. all tex-DT PLYWOOD'!</v>
      </c>
      <c r="J1459">
        <f t="shared" ca="1" si="270"/>
        <v>0</v>
      </c>
      <c r="K1459">
        <f t="shared" ca="1" si="271"/>
        <v>0</v>
      </c>
      <c r="L1459">
        <f t="shared" ca="1" si="272"/>
        <v>0</v>
      </c>
      <c r="M1459">
        <f t="shared" ca="1" si="273"/>
        <v>0</v>
      </c>
      <c r="O1459" t="str">
        <f t="shared" ca="1" si="274"/>
        <v>D:z</v>
      </c>
      <c r="P1459" t="str">
        <f t="shared" ca="1" si="275"/>
        <v>D7:z7</v>
      </c>
    </row>
    <row r="1460" spans="1:16">
      <c r="A1460" t="str">
        <f t="shared" si="264"/>
        <v>11</v>
      </c>
      <c r="B1460" t="str">
        <f t="shared" ca="1" si="265"/>
        <v>W</v>
      </c>
      <c r="C1460" t="str">
        <f t="shared" si="266"/>
        <v>SIMPL-1B</v>
      </c>
      <c r="D1460" t="s">
        <v>583</v>
      </c>
      <c r="E1460">
        <f t="shared" ca="1" si="267"/>
        <v>0</v>
      </c>
      <c r="H1460" t="str">
        <f t="shared" ca="1" si="268"/>
        <v>'Simpl. all tex-DT PLYWOOD'!</v>
      </c>
      <c r="I1460" t="str">
        <f t="shared" ca="1" si="269"/>
        <v>'Simpl. all tex-DT PLYWOOD'!</v>
      </c>
      <c r="J1460">
        <f t="shared" ca="1" si="270"/>
        <v>0</v>
      </c>
      <c r="K1460">
        <f t="shared" ca="1" si="271"/>
        <v>0</v>
      </c>
      <c r="L1460">
        <f t="shared" ca="1" si="272"/>
        <v>0</v>
      </c>
      <c r="M1460">
        <f t="shared" ca="1" si="273"/>
        <v>0</v>
      </c>
      <c r="O1460" t="str">
        <f t="shared" ca="1" si="274"/>
        <v>D:z</v>
      </c>
      <c r="P1460" t="str">
        <f t="shared" ca="1" si="275"/>
        <v>D7:z7</v>
      </c>
    </row>
    <row r="1461" spans="1:16">
      <c r="A1461" t="str">
        <f t="shared" si="264"/>
        <v>12</v>
      </c>
      <c r="B1461" t="str">
        <f t="shared" ca="1" si="265"/>
        <v>W</v>
      </c>
      <c r="C1461" t="str">
        <f t="shared" si="266"/>
        <v>SIMPL-1B</v>
      </c>
      <c r="D1461" t="s">
        <v>584</v>
      </c>
      <c r="E1461">
        <f t="shared" ca="1" si="267"/>
        <v>0</v>
      </c>
      <c r="H1461" t="str">
        <f t="shared" ca="1" si="268"/>
        <v>'Simpl. all tex-DT PLYWOOD'!</v>
      </c>
      <c r="I1461" t="str">
        <f t="shared" ca="1" si="269"/>
        <v>'Simpl. all tex-DT PLYWOOD'!</v>
      </c>
      <c r="J1461">
        <f t="shared" ca="1" si="270"/>
        <v>0</v>
      </c>
      <c r="K1461">
        <f t="shared" ca="1" si="271"/>
        <v>0</v>
      </c>
      <c r="L1461">
        <f t="shared" ca="1" si="272"/>
        <v>0</v>
      </c>
      <c r="M1461">
        <f t="shared" ca="1" si="273"/>
        <v>0</v>
      </c>
      <c r="O1461" t="str">
        <f t="shared" ca="1" si="274"/>
        <v>D:z</v>
      </c>
      <c r="P1461" t="str">
        <f t="shared" ca="1" si="275"/>
        <v>D7:z7</v>
      </c>
    </row>
    <row r="1462" spans="1:16">
      <c r="A1462" t="str">
        <f t="shared" si="264"/>
        <v>13</v>
      </c>
      <c r="B1462" t="str">
        <f t="shared" ca="1" si="265"/>
        <v>W</v>
      </c>
      <c r="C1462" t="str">
        <f t="shared" si="266"/>
        <v>SIMPL-1B</v>
      </c>
      <c r="D1462" t="s">
        <v>585</v>
      </c>
      <c r="E1462">
        <f t="shared" ca="1" si="267"/>
        <v>0</v>
      </c>
      <c r="H1462" t="str">
        <f t="shared" ca="1" si="268"/>
        <v>'Simpl. all tex-DT PLYWOOD'!</v>
      </c>
      <c r="I1462" t="str">
        <f t="shared" ca="1" si="269"/>
        <v>'Simpl. all tex-DT PLYWOOD'!</v>
      </c>
      <c r="J1462">
        <f t="shared" ca="1" si="270"/>
        <v>0</v>
      </c>
      <c r="K1462">
        <f t="shared" ca="1" si="271"/>
        <v>0</v>
      </c>
      <c r="L1462">
        <f t="shared" ca="1" si="272"/>
        <v>0</v>
      </c>
      <c r="M1462">
        <f t="shared" ca="1" si="273"/>
        <v>0</v>
      </c>
      <c r="O1462" t="str">
        <f t="shared" ca="1" si="274"/>
        <v>D:z</v>
      </c>
      <c r="P1462" t="str">
        <f t="shared" ca="1" si="275"/>
        <v>D7:z7</v>
      </c>
    </row>
    <row r="1463" spans="1:16">
      <c r="A1463" t="str">
        <f t="shared" si="264"/>
        <v>15</v>
      </c>
      <c r="B1463" t="str">
        <f t="shared" ca="1" si="265"/>
        <v>W</v>
      </c>
      <c r="C1463" t="str">
        <f t="shared" si="266"/>
        <v>SIMPL-1B</v>
      </c>
      <c r="D1463" t="s">
        <v>4875</v>
      </c>
      <c r="E1463">
        <f t="shared" ca="1" si="267"/>
        <v>0</v>
      </c>
      <c r="H1463" t="str">
        <f t="shared" ca="1" si="268"/>
        <v>'Simpl. all tex-DT PLYWOOD'!</v>
      </c>
      <c r="I1463" t="str">
        <f t="shared" ca="1" si="269"/>
        <v>'Simpl. all tex-DT PLYWOOD'!</v>
      </c>
      <c r="J1463">
        <f t="shared" ca="1" si="270"/>
        <v>0</v>
      </c>
      <c r="K1463">
        <f t="shared" ca="1" si="271"/>
        <v>0</v>
      </c>
      <c r="L1463">
        <f t="shared" ca="1" si="272"/>
        <v>0</v>
      </c>
      <c r="M1463">
        <f t="shared" ca="1" si="273"/>
        <v>0</v>
      </c>
      <c r="O1463" t="str">
        <f t="shared" ca="1" si="274"/>
        <v>D:z</v>
      </c>
      <c r="P1463" t="str">
        <f t="shared" ca="1" si="275"/>
        <v>D7:z7</v>
      </c>
    </row>
    <row r="1464" spans="1:16">
      <c r="A1464" t="str">
        <f t="shared" si="264"/>
        <v>01</v>
      </c>
      <c r="B1464" t="str">
        <f t="shared" ca="1" si="265"/>
        <v>W</v>
      </c>
      <c r="C1464" t="str">
        <f t="shared" si="266"/>
        <v>SIMPL-1B-C</v>
      </c>
      <c r="D1464" t="s">
        <v>5988</v>
      </c>
      <c r="E1464">
        <f t="shared" ca="1" si="267"/>
        <v>0</v>
      </c>
      <c r="H1464" t="str">
        <f t="shared" ca="1" si="268"/>
        <v>'(more) Simpl. Textures PLYWOOD'!</v>
      </c>
      <c r="I1464">
        <f t="shared" ca="1" si="269"/>
        <v>0</v>
      </c>
      <c r="J1464" t="str">
        <f t="shared" ca="1" si="270"/>
        <v>'(more) Simpl. Textures PLYWOOD'!</v>
      </c>
      <c r="K1464">
        <f t="shared" ca="1" si="271"/>
        <v>0</v>
      </c>
      <c r="L1464">
        <f t="shared" ca="1" si="272"/>
        <v>0</v>
      </c>
      <c r="M1464">
        <f t="shared" ca="1" si="273"/>
        <v>0</v>
      </c>
      <c r="O1464" t="str">
        <f t="shared" ca="1" si="274"/>
        <v>D:N</v>
      </c>
      <c r="P1464" t="str">
        <f t="shared" ca="1" si="275"/>
        <v>D7:N7</v>
      </c>
    </row>
    <row r="1465" spans="1:16">
      <c r="A1465" t="str">
        <f t="shared" si="264"/>
        <v>16</v>
      </c>
      <c r="B1465" t="str">
        <f t="shared" ca="1" si="265"/>
        <v>W</v>
      </c>
      <c r="C1465" t="str">
        <f t="shared" si="266"/>
        <v>SIMPL-1B-N-NT</v>
      </c>
      <c r="D1465" t="s">
        <v>5506</v>
      </c>
      <c r="E1465">
        <f t="shared" ca="1" si="267"/>
        <v>0</v>
      </c>
      <c r="H1465" t="str">
        <f t="shared" ca="1" si="268"/>
        <v>'(more) Simpl. Textures PLYWOOD'!</v>
      </c>
      <c r="I1465">
        <f t="shared" ca="1" si="269"/>
        <v>0</v>
      </c>
      <c r="J1465" t="str">
        <f t="shared" ca="1" si="270"/>
        <v>'(more) Simpl. Textures PLYWOOD'!</v>
      </c>
      <c r="K1465">
        <f t="shared" ca="1" si="271"/>
        <v>0</v>
      </c>
      <c r="L1465">
        <f t="shared" ca="1" si="272"/>
        <v>0</v>
      </c>
      <c r="M1465">
        <f t="shared" ca="1" si="273"/>
        <v>0</v>
      </c>
      <c r="O1465" t="str">
        <f t="shared" ca="1" si="274"/>
        <v>D:N</v>
      </c>
      <c r="P1465" t="str">
        <f t="shared" ca="1" si="275"/>
        <v>D7:N7</v>
      </c>
    </row>
    <row r="1466" spans="1:16">
      <c r="A1466" t="str">
        <f t="shared" si="264"/>
        <v>01</v>
      </c>
      <c r="B1466" t="str">
        <f t="shared" ca="1" si="265"/>
        <v>W</v>
      </c>
      <c r="C1466" t="str">
        <f t="shared" si="266"/>
        <v>SIMPL-1B-N-T</v>
      </c>
      <c r="D1466" t="s">
        <v>7000</v>
      </c>
      <c r="E1466" t="str">
        <f t="shared" ca="1" si="267"/>
        <v>not 
available</v>
      </c>
      <c r="H1466" t="str">
        <f t="shared" ca="1" si="268"/>
        <v>'(more) Simpl. Textures PLYWOOD'!</v>
      </c>
      <c r="I1466">
        <f t="shared" ca="1" si="269"/>
        <v>0</v>
      </c>
      <c r="J1466" t="str">
        <f t="shared" ca="1" si="270"/>
        <v>'(more) Simpl. Textures PLYWOOD'!</v>
      </c>
      <c r="K1466">
        <f t="shared" ca="1" si="271"/>
        <v>0</v>
      </c>
      <c r="L1466">
        <f t="shared" ca="1" si="272"/>
        <v>0</v>
      </c>
      <c r="M1466">
        <f t="shared" ca="1" si="273"/>
        <v>0</v>
      </c>
      <c r="O1466" t="str">
        <f t="shared" ca="1" si="274"/>
        <v>D:N</v>
      </c>
      <c r="P1466" t="str">
        <f t="shared" ca="1" si="275"/>
        <v>D7:N7</v>
      </c>
    </row>
    <row r="1467" spans="1:16">
      <c r="A1467" t="str">
        <f t="shared" si="264"/>
        <v>16</v>
      </c>
      <c r="B1467" t="str">
        <f t="shared" ca="1" si="265"/>
        <v>W</v>
      </c>
      <c r="C1467" t="str">
        <f t="shared" si="266"/>
        <v>SIMPL-1B-N-T</v>
      </c>
      <c r="D1467" t="s">
        <v>5666</v>
      </c>
      <c r="E1467">
        <f t="shared" ca="1" si="267"/>
        <v>0</v>
      </c>
      <c r="H1467" t="str">
        <f t="shared" ca="1" si="268"/>
        <v>'(more) Simpl. Textures PLYWOOD'!</v>
      </c>
      <c r="I1467">
        <f t="shared" ca="1" si="269"/>
        <v>0</v>
      </c>
      <c r="J1467" t="str">
        <f t="shared" ca="1" si="270"/>
        <v>'(more) Simpl. Textures PLYWOOD'!</v>
      </c>
      <c r="K1467">
        <f t="shared" ca="1" si="271"/>
        <v>0</v>
      </c>
      <c r="L1467">
        <f t="shared" ca="1" si="272"/>
        <v>0</v>
      </c>
      <c r="M1467">
        <f t="shared" ca="1" si="273"/>
        <v>0</v>
      </c>
      <c r="O1467" t="str">
        <f t="shared" ca="1" si="274"/>
        <v>D:N</v>
      </c>
      <c r="P1467" t="str">
        <f t="shared" ca="1" si="275"/>
        <v>D7:N7</v>
      </c>
    </row>
    <row r="1468" spans="1:16">
      <c r="A1468" t="str">
        <f t="shared" si="264"/>
        <v>01</v>
      </c>
      <c r="B1468" t="str">
        <f t="shared" ca="1" si="265"/>
        <v>W</v>
      </c>
      <c r="C1468" t="str">
        <f t="shared" si="266"/>
        <v>SIMPL-1B-T</v>
      </c>
      <c r="D1468" t="s">
        <v>2760</v>
      </c>
      <c r="E1468">
        <f t="shared" ca="1" si="267"/>
        <v>0</v>
      </c>
      <c r="H1468" t="str">
        <f t="shared" ca="1" si="268"/>
        <v>'Simpl. all tex-DT PLYWOOD'!</v>
      </c>
      <c r="I1468" t="str">
        <f t="shared" ca="1" si="269"/>
        <v>'Simpl. all tex-DT PLYWOOD'!</v>
      </c>
      <c r="J1468">
        <f t="shared" ca="1" si="270"/>
        <v>0</v>
      </c>
      <c r="K1468">
        <f t="shared" ca="1" si="271"/>
        <v>0</v>
      </c>
      <c r="L1468">
        <f t="shared" ca="1" si="272"/>
        <v>0</v>
      </c>
      <c r="M1468">
        <f t="shared" ca="1" si="273"/>
        <v>0</v>
      </c>
      <c r="O1468" t="str">
        <f t="shared" ca="1" si="274"/>
        <v>D:z</v>
      </c>
      <c r="P1468" t="str">
        <f t="shared" ca="1" si="275"/>
        <v>D7:z7</v>
      </c>
    </row>
    <row r="1469" spans="1:16">
      <c r="A1469" t="str">
        <f t="shared" si="264"/>
        <v>02</v>
      </c>
      <c r="B1469" t="str">
        <f t="shared" ca="1" si="265"/>
        <v>W</v>
      </c>
      <c r="C1469" t="str">
        <f t="shared" si="266"/>
        <v>SIMPL-1B-T</v>
      </c>
      <c r="D1469" t="s">
        <v>2761</v>
      </c>
      <c r="E1469">
        <f t="shared" ca="1" si="267"/>
        <v>0</v>
      </c>
      <c r="H1469" t="str">
        <f t="shared" ca="1" si="268"/>
        <v>'Simpl. all tex-DT PLYWOOD'!</v>
      </c>
      <c r="I1469" t="str">
        <f t="shared" ca="1" si="269"/>
        <v>'Simpl. all tex-DT PLYWOOD'!</v>
      </c>
      <c r="J1469">
        <f t="shared" ca="1" si="270"/>
        <v>0</v>
      </c>
      <c r="K1469">
        <f t="shared" ca="1" si="271"/>
        <v>0</v>
      </c>
      <c r="L1469">
        <f t="shared" ca="1" si="272"/>
        <v>0</v>
      </c>
      <c r="M1469">
        <f t="shared" ca="1" si="273"/>
        <v>0</v>
      </c>
      <c r="O1469" t="str">
        <f t="shared" ca="1" si="274"/>
        <v>D:z</v>
      </c>
      <c r="P1469" t="str">
        <f t="shared" ca="1" si="275"/>
        <v>D7:z7</v>
      </c>
    </row>
    <row r="1470" spans="1:16">
      <c r="A1470" t="str">
        <f t="shared" si="264"/>
        <v>03</v>
      </c>
      <c r="B1470" t="str">
        <f t="shared" ca="1" si="265"/>
        <v>W</v>
      </c>
      <c r="C1470" t="str">
        <f t="shared" si="266"/>
        <v>SIMPL-1B-T</v>
      </c>
      <c r="D1470" t="s">
        <v>2762</v>
      </c>
      <c r="E1470">
        <f t="shared" ca="1" si="267"/>
        <v>0</v>
      </c>
      <c r="H1470" t="str">
        <f t="shared" ca="1" si="268"/>
        <v>'Simpl. all tex-DT PLYWOOD'!</v>
      </c>
      <c r="I1470" t="str">
        <f t="shared" ca="1" si="269"/>
        <v>'Simpl. all tex-DT PLYWOOD'!</v>
      </c>
      <c r="J1470">
        <f t="shared" ca="1" si="270"/>
        <v>0</v>
      </c>
      <c r="K1470">
        <f t="shared" ca="1" si="271"/>
        <v>0</v>
      </c>
      <c r="L1470">
        <f t="shared" ca="1" si="272"/>
        <v>0</v>
      </c>
      <c r="M1470">
        <f t="shared" ca="1" si="273"/>
        <v>0</v>
      </c>
      <c r="O1470" t="str">
        <f t="shared" ca="1" si="274"/>
        <v>D:z</v>
      </c>
      <c r="P1470" t="str">
        <f t="shared" ca="1" si="275"/>
        <v>D7:z7</v>
      </c>
    </row>
    <row r="1471" spans="1:16">
      <c r="A1471" t="str">
        <f t="shared" si="264"/>
        <v>04</v>
      </c>
      <c r="B1471" t="str">
        <f t="shared" ca="1" si="265"/>
        <v>W</v>
      </c>
      <c r="C1471" t="str">
        <f t="shared" si="266"/>
        <v>SIMPL-1B-T</v>
      </c>
      <c r="D1471" t="s">
        <v>2763</v>
      </c>
      <c r="E1471">
        <f t="shared" ca="1" si="267"/>
        <v>0</v>
      </c>
      <c r="H1471" t="str">
        <f t="shared" ca="1" si="268"/>
        <v>'Simpl. all tex-DT PLYWOOD'!</v>
      </c>
      <c r="I1471" t="str">
        <f t="shared" ca="1" si="269"/>
        <v>'Simpl. all tex-DT PLYWOOD'!</v>
      </c>
      <c r="J1471">
        <f t="shared" ca="1" si="270"/>
        <v>0</v>
      </c>
      <c r="K1471">
        <f t="shared" ca="1" si="271"/>
        <v>0</v>
      </c>
      <c r="L1471">
        <f t="shared" ca="1" si="272"/>
        <v>0</v>
      </c>
      <c r="M1471">
        <f t="shared" ca="1" si="273"/>
        <v>0</v>
      </c>
      <c r="O1471" t="str">
        <f t="shared" ca="1" si="274"/>
        <v>D:z</v>
      </c>
      <c r="P1471" t="str">
        <f t="shared" ca="1" si="275"/>
        <v>D7:z7</v>
      </c>
    </row>
    <row r="1472" spans="1:16">
      <c r="A1472" t="str">
        <f t="shared" si="264"/>
        <v>05</v>
      </c>
      <c r="B1472" t="str">
        <f t="shared" ca="1" si="265"/>
        <v>W</v>
      </c>
      <c r="C1472" t="str">
        <f t="shared" si="266"/>
        <v>SIMPL-1B-T</v>
      </c>
      <c r="D1472" t="s">
        <v>2764</v>
      </c>
      <c r="E1472">
        <f t="shared" ca="1" si="267"/>
        <v>0</v>
      </c>
      <c r="H1472" t="str">
        <f t="shared" ca="1" si="268"/>
        <v>'Simpl. all tex-DT PLYWOOD'!</v>
      </c>
      <c r="I1472" t="str">
        <f t="shared" ca="1" si="269"/>
        <v>'Simpl. all tex-DT PLYWOOD'!</v>
      </c>
      <c r="J1472">
        <f t="shared" ca="1" si="270"/>
        <v>0</v>
      </c>
      <c r="K1472">
        <f t="shared" ca="1" si="271"/>
        <v>0</v>
      </c>
      <c r="L1472">
        <f t="shared" ca="1" si="272"/>
        <v>0</v>
      </c>
      <c r="M1472">
        <f t="shared" ca="1" si="273"/>
        <v>0</v>
      </c>
      <c r="O1472" t="str">
        <f t="shared" ca="1" si="274"/>
        <v>D:z</v>
      </c>
      <c r="P1472" t="str">
        <f t="shared" ca="1" si="275"/>
        <v>D7:z7</v>
      </c>
    </row>
    <row r="1473" spans="1:16">
      <c r="A1473" t="str">
        <f t="shared" si="264"/>
        <v>06</v>
      </c>
      <c r="B1473" t="str">
        <f t="shared" ca="1" si="265"/>
        <v>W</v>
      </c>
      <c r="C1473" t="str">
        <f t="shared" si="266"/>
        <v>SIMPL-1B-T</v>
      </c>
      <c r="D1473" t="s">
        <v>2765</v>
      </c>
      <c r="E1473">
        <f t="shared" ca="1" si="267"/>
        <v>0</v>
      </c>
      <c r="H1473" t="str">
        <f t="shared" ca="1" si="268"/>
        <v>'Simpl. all tex-DT PLYWOOD'!</v>
      </c>
      <c r="I1473" t="str">
        <f t="shared" ca="1" si="269"/>
        <v>'Simpl. all tex-DT PLYWOOD'!</v>
      </c>
      <c r="J1473">
        <f t="shared" ca="1" si="270"/>
        <v>0</v>
      </c>
      <c r="K1473">
        <f t="shared" ca="1" si="271"/>
        <v>0</v>
      </c>
      <c r="L1473">
        <f t="shared" ca="1" si="272"/>
        <v>0</v>
      </c>
      <c r="M1473">
        <f t="shared" ca="1" si="273"/>
        <v>0</v>
      </c>
      <c r="O1473" t="str">
        <f t="shared" ca="1" si="274"/>
        <v>D:z</v>
      </c>
      <c r="P1473" t="str">
        <f t="shared" ca="1" si="275"/>
        <v>D7:z7</v>
      </c>
    </row>
    <row r="1474" spans="1:16">
      <c r="A1474" t="str">
        <f t="shared" si="264"/>
        <v>07</v>
      </c>
      <c r="B1474" t="str">
        <f t="shared" ca="1" si="265"/>
        <v>W</v>
      </c>
      <c r="C1474" t="str">
        <f t="shared" si="266"/>
        <v>SIMPL-1B-T</v>
      </c>
      <c r="D1474" t="s">
        <v>2766</v>
      </c>
      <c r="E1474">
        <f t="shared" ca="1" si="267"/>
        <v>0</v>
      </c>
      <c r="H1474" t="str">
        <f t="shared" ca="1" si="268"/>
        <v>'Simpl. all tex-DT PLYWOOD'!</v>
      </c>
      <c r="I1474" t="str">
        <f t="shared" ca="1" si="269"/>
        <v>'Simpl. all tex-DT PLYWOOD'!</v>
      </c>
      <c r="J1474">
        <f t="shared" ca="1" si="270"/>
        <v>0</v>
      </c>
      <c r="K1474">
        <f t="shared" ca="1" si="271"/>
        <v>0</v>
      </c>
      <c r="L1474">
        <f t="shared" ca="1" si="272"/>
        <v>0</v>
      </c>
      <c r="M1474">
        <f t="shared" ca="1" si="273"/>
        <v>0</v>
      </c>
      <c r="O1474" t="str">
        <f t="shared" ca="1" si="274"/>
        <v>D:z</v>
      </c>
      <c r="P1474" t="str">
        <f t="shared" ca="1" si="275"/>
        <v>D7:z7</v>
      </c>
    </row>
    <row r="1475" spans="1:16">
      <c r="A1475" t="str">
        <f t="shared" si="264"/>
        <v>08</v>
      </c>
      <c r="B1475" t="str">
        <f t="shared" ca="1" si="265"/>
        <v>W</v>
      </c>
      <c r="C1475" t="str">
        <f t="shared" si="266"/>
        <v>SIMPL-1B-T</v>
      </c>
      <c r="D1475" t="s">
        <v>2767</v>
      </c>
      <c r="E1475">
        <f t="shared" ca="1" si="267"/>
        <v>0</v>
      </c>
      <c r="H1475" t="str">
        <f t="shared" ca="1" si="268"/>
        <v>'Simpl. all tex-DT PLYWOOD'!</v>
      </c>
      <c r="I1475" t="str">
        <f t="shared" ca="1" si="269"/>
        <v>'Simpl. all tex-DT PLYWOOD'!</v>
      </c>
      <c r="J1475">
        <f t="shared" ca="1" si="270"/>
        <v>0</v>
      </c>
      <c r="K1475">
        <f t="shared" ca="1" si="271"/>
        <v>0</v>
      </c>
      <c r="L1475">
        <f t="shared" ca="1" si="272"/>
        <v>0</v>
      </c>
      <c r="M1475">
        <f t="shared" ca="1" si="273"/>
        <v>0</v>
      </c>
      <c r="O1475" t="str">
        <f t="shared" ca="1" si="274"/>
        <v>D:z</v>
      </c>
      <c r="P1475" t="str">
        <f t="shared" ca="1" si="275"/>
        <v>D7:z7</v>
      </c>
    </row>
    <row r="1476" spans="1:16">
      <c r="A1476" t="str">
        <f t="shared" si="264"/>
        <v>09</v>
      </c>
      <c r="B1476" t="str">
        <f t="shared" ca="1" si="265"/>
        <v>W</v>
      </c>
      <c r="C1476" t="str">
        <f t="shared" si="266"/>
        <v>SIMPL-1B-T</v>
      </c>
      <c r="D1476" t="s">
        <v>2768</v>
      </c>
      <c r="E1476">
        <f t="shared" ca="1" si="267"/>
        <v>0</v>
      </c>
      <c r="H1476" t="str">
        <f t="shared" ca="1" si="268"/>
        <v>'Simpl. all tex-DT PLYWOOD'!</v>
      </c>
      <c r="I1476" t="str">
        <f t="shared" ca="1" si="269"/>
        <v>'Simpl. all tex-DT PLYWOOD'!</v>
      </c>
      <c r="J1476">
        <f t="shared" ca="1" si="270"/>
        <v>0</v>
      </c>
      <c r="K1476">
        <f t="shared" ca="1" si="271"/>
        <v>0</v>
      </c>
      <c r="L1476">
        <f t="shared" ca="1" si="272"/>
        <v>0</v>
      </c>
      <c r="M1476">
        <f t="shared" ca="1" si="273"/>
        <v>0</v>
      </c>
      <c r="O1476" t="str">
        <f t="shared" ca="1" si="274"/>
        <v>D:z</v>
      </c>
      <c r="P1476" t="str">
        <f t="shared" ca="1" si="275"/>
        <v>D7:z7</v>
      </c>
    </row>
    <row r="1477" spans="1:16">
      <c r="A1477" t="str">
        <f t="shared" si="264"/>
        <v>10</v>
      </c>
      <c r="B1477" t="str">
        <f t="shared" ca="1" si="265"/>
        <v>W</v>
      </c>
      <c r="C1477" t="str">
        <f t="shared" si="266"/>
        <v>SIMPL-1B-T</v>
      </c>
      <c r="D1477" t="s">
        <v>2769</v>
      </c>
      <c r="E1477">
        <f t="shared" ca="1" si="267"/>
        <v>0</v>
      </c>
      <c r="H1477" t="str">
        <f t="shared" ca="1" si="268"/>
        <v>'Simpl. all tex-DT PLYWOOD'!</v>
      </c>
      <c r="I1477" t="str">
        <f t="shared" ca="1" si="269"/>
        <v>'Simpl. all tex-DT PLYWOOD'!</v>
      </c>
      <c r="J1477">
        <f t="shared" ca="1" si="270"/>
        <v>0</v>
      </c>
      <c r="K1477">
        <f t="shared" ca="1" si="271"/>
        <v>0</v>
      </c>
      <c r="L1477">
        <f t="shared" ca="1" si="272"/>
        <v>0</v>
      </c>
      <c r="M1477">
        <f t="shared" ca="1" si="273"/>
        <v>0</v>
      </c>
      <c r="O1477" t="str">
        <f t="shared" ca="1" si="274"/>
        <v>D:z</v>
      </c>
      <c r="P1477" t="str">
        <f t="shared" ca="1" si="275"/>
        <v>D7:z7</v>
      </c>
    </row>
    <row r="1478" spans="1:16">
      <c r="A1478" t="str">
        <f t="shared" si="264"/>
        <v>11</v>
      </c>
      <c r="B1478" t="str">
        <f t="shared" ca="1" si="265"/>
        <v>W</v>
      </c>
      <c r="C1478" t="str">
        <f t="shared" si="266"/>
        <v>SIMPL-1B-T</v>
      </c>
      <c r="D1478" t="s">
        <v>2770</v>
      </c>
      <c r="E1478">
        <f t="shared" ca="1" si="267"/>
        <v>0</v>
      </c>
      <c r="H1478" t="str">
        <f t="shared" ca="1" si="268"/>
        <v>'Simpl. all tex-DT PLYWOOD'!</v>
      </c>
      <c r="I1478" t="str">
        <f t="shared" ca="1" si="269"/>
        <v>'Simpl. all tex-DT PLYWOOD'!</v>
      </c>
      <c r="J1478">
        <f t="shared" ca="1" si="270"/>
        <v>0</v>
      </c>
      <c r="K1478">
        <f t="shared" ca="1" si="271"/>
        <v>0</v>
      </c>
      <c r="L1478">
        <f t="shared" ca="1" si="272"/>
        <v>0</v>
      </c>
      <c r="M1478">
        <f t="shared" ca="1" si="273"/>
        <v>0</v>
      </c>
      <c r="O1478" t="str">
        <f t="shared" ca="1" si="274"/>
        <v>D:z</v>
      </c>
      <c r="P1478" t="str">
        <f t="shared" ca="1" si="275"/>
        <v>D7:z7</v>
      </c>
    </row>
    <row r="1479" spans="1:16">
      <c r="A1479" t="str">
        <f t="shared" si="264"/>
        <v>12</v>
      </c>
      <c r="B1479" t="str">
        <f t="shared" ca="1" si="265"/>
        <v>W</v>
      </c>
      <c r="C1479" t="str">
        <f t="shared" si="266"/>
        <v>SIMPL-1B-T</v>
      </c>
      <c r="D1479" t="s">
        <v>2771</v>
      </c>
      <c r="E1479">
        <f t="shared" ca="1" si="267"/>
        <v>0</v>
      </c>
      <c r="H1479" t="str">
        <f t="shared" ca="1" si="268"/>
        <v>'Simpl. all tex-DT PLYWOOD'!</v>
      </c>
      <c r="I1479" t="str">
        <f t="shared" ca="1" si="269"/>
        <v>'Simpl. all tex-DT PLYWOOD'!</v>
      </c>
      <c r="J1479">
        <f t="shared" ca="1" si="270"/>
        <v>0</v>
      </c>
      <c r="K1479">
        <f t="shared" ca="1" si="271"/>
        <v>0</v>
      </c>
      <c r="L1479">
        <f t="shared" ca="1" si="272"/>
        <v>0</v>
      </c>
      <c r="M1479">
        <f t="shared" ca="1" si="273"/>
        <v>0</v>
      </c>
      <c r="O1479" t="str">
        <f t="shared" ca="1" si="274"/>
        <v>D:z</v>
      </c>
      <c r="P1479" t="str">
        <f t="shared" ca="1" si="275"/>
        <v>D7:z7</v>
      </c>
    </row>
    <row r="1480" spans="1:16">
      <c r="A1480" t="str">
        <f t="shared" si="264"/>
        <v>13</v>
      </c>
      <c r="B1480" t="str">
        <f t="shared" ca="1" si="265"/>
        <v>W</v>
      </c>
      <c r="C1480" t="str">
        <f t="shared" si="266"/>
        <v>SIMPL-1B-T</v>
      </c>
      <c r="D1480" t="s">
        <v>2772</v>
      </c>
      <c r="E1480">
        <f t="shared" ca="1" si="267"/>
        <v>0</v>
      </c>
      <c r="H1480" t="str">
        <f t="shared" ca="1" si="268"/>
        <v>'Simpl. all tex-DT PLYWOOD'!</v>
      </c>
      <c r="I1480" t="str">
        <f t="shared" ca="1" si="269"/>
        <v>'Simpl. all tex-DT PLYWOOD'!</v>
      </c>
      <c r="J1480">
        <f t="shared" ca="1" si="270"/>
        <v>0</v>
      </c>
      <c r="K1480">
        <f t="shared" ca="1" si="271"/>
        <v>0</v>
      </c>
      <c r="L1480">
        <f t="shared" ca="1" si="272"/>
        <v>0</v>
      </c>
      <c r="M1480">
        <f t="shared" ca="1" si="273"/>
        <v>0</v>
      </c>
      <c r="O1480" t="str">
        <f t="shared" ca="1" si="274"/>
        <v>D:z</v>
      </c>
      <c r="P1480" t="str">
        <f t="shared" ca="1" si="275"/>
        <v>D7:z7</v>
      </c>
    </row>
    <row r="1481" spans="1:16">
      <c r="A1481" t="str">
        <f t="shared" si="264"/>
        <v>15</v>
      </c>
      <c r="B1481" t="str">
        <f t="shared" ca="1" si="265"/>
        <v>W</v>
      </c>
      <c r="C1481" t="str">
        <f t="shared" si="266"/>
        <v>SIMPL-1B-T</v>
      </c>
      <c r="D1481" t="s">
        <v>4731</v>
      </c>
      <c r="E1481">
        <f t="shared" ca="1" si="267"/>
        <v>0</v>
      </c>
      <c r="H1481" t="str">
        <f t="shared" ca="1" si="268"/>
        <v>'Simpl. all tex-DT PLYWOOD'!</v>
      </c>
      <c r="I1481" t="str">
        <f t="shared" ca="1" si="269"/>
        <v>'Simpl. all tex-DT PLYWOOD'!</v>
      </c>
      <c r="J1481">
        <f t="shared" ca="1" si="270"/>
        <v>0</v>
      </c>
      <c r="K1481">
        <f t="shared" ca="1" si="271"/>
        <v>0</v>
      </c>
      <c r="L1481">
        <f t="shared" ca="1" si="272"/>
        <v>0</v>
      </c>
      <c r="M1481">
        <f t="shared" ca="1" si="273"/>
        <v>0</v>
      </c>
      <c r="O1481" t="str">
        <f t="shared" ca="1" si="274"/>
        <v>D:z</v>
      </c>
      <c r="P1481" t="str">
        <f t="shared" ca="1" si="275"/>
        <v>D7:z7</v>
      </c>
    </row>
    <row r="1482" spans="1:16">
      <c r="A1482" t="str">
        <f t="shared" si="264"/>
        <v>01</v>
      </c>
      <c r="B1482" t="str">
        <f t="shared" ca="1" si="265"/>
        <v>W</v>
      </c>
      <c r="C1482" t="str">
        <f t="shared" si="266"/>
        <v>SIMPL-1C</v>
      </c>
      <c r="D1482" t="s">
        <v>587</v>
      </c>
      <c r="E1482">
        <f t="shared" ca="1" si="267"/>
        <v>0</v>
      </c>
      <c r="H1482" t="str">
        <f t="shared" ca="1" si="268"/>
        <v>'Simpl. all tex-DT PLYWOOD'!</v>
      </c>
      <c r="I1482" t="str">
        <f t="shared" ca="1" si="269"/>
        <v>'Simpl. all tex-DT PLYWOOD'!</v>
      </c>
      <c r="J1482">
        <f t="shared" ca="1" si="270"/>
        <v>0</v>
      </c>
      <c r="K1482">
        <f t="shared" ca="1" si="271"/>
        <v>0</v>
      </c>
      <c r="L1482">
        <f t="shared" ca="1" si="272"/>
        <v>0</v>
      </c>
      <c r="M1482">
        <f t="shared" ca="1" si="273"/>
        <v>0</v>
      </c>
      <c r="O1482" t="str">
        <f t="shared" ca="1" si="274"/>
        <v>D:z</v>
      </c>
      <c r="P1482" t="str">
        <f t="shared" ca="1" si="275"/>
        <v>D7:z7</v>
      </c>
    </row>
    <row r="1483" spans="1:16">
      <c r="A1483" t="str">
        <f t="shared" si="264"/>
        <v>02</v>
      </c>
      <c r="B1483" t="str">
        <f t="shared" ca="1" si="265"/>
        <v>W</v>
      </c>
      <c r="C1483" t="str">
        <f t="shared" si="266"/>
        <v>SIMPL-1C</v>
      </c>
      <c r="D1483" t="s">
        <v>588</v>
      </c>
      <c r="E1483">
        <f t="shared" ca="1" si="267"/>
        <v>0</v>
      </c>
      <c r="H1483" t="str">
        <f t="shared" ca="1" si="268"/>
        <v>'Simpl. all tex-DT PLYWOOD'!</v>
      </c>
      <c r="I1483" t="str">
        <f t="shared" ca="1" si="269"/>
        <v>'Simpl. all tex-DT PLYWOOD'!</v>
      </c>
      <c r="J1483">
        <f t="shared" ca="1" si="270"/>
        <v>0</v>
      </c>
      <c r="K1483">
        <f t="shared" ca="1" si="271"/>
        <v>0</v>
      </c>
      <c r="L1483">
        <f t="shared" ca="1" si="272"/>
        <v>0</v>
      </c>
      <c r="M1483">
        <f t="shared" ca="1" si="273"/>
        <v>0</v>
      </c>
      <c r="O1483" t="str">
        <f t="shared" ca="1" si="274"/>
        <v>D:z</v>
      </c>
      <c r="P1483" t="str">
        <f t="shared" ca="1" si="275"/>
        <v>D7:z7</v>
      </c>
    </row>
    <row r="1484" spans="1:16">
      <c r="A1484" t="str">
        <f t="shared" si="264"/>
        <v>03</v>
      </c>
      <c r="B1484" t="str">
        <f t="shared" ca="1" si="265"/>
        <v>W</v>
      </c>
      <c r="C1484" t="str">
        <f t="shared" si="266"/>
        <v>SIMPL-1C</v>
      </c>
      <c r="D1484" t="s">
        <v>589</v>
      </c>
      <c r="E1484">
        <f t="shared" ca="1" si="267"/>
        <v>0</v>
      </c>
      <c r="H1484" t="str">
        <f t="shared" ca="1" si="268"/>
        <v>'Simpl. all tex-DT PLYWOOD'!</v>
      </c>
      <c r="I1484" t="str">
        <f t="shared" ca="1" si="269"/>
        <v>'Simpl. all tex-DT PLYWOOD'!</v>
      </c>
      <c r="J1484">
        <f t="shared" ca="1" si="270"/>
        <v>0</v>
      </c>
      <c r="K1484">
        <f t="shared" ca="1" si="271"/>
        <v>0</v>
      </c>
      <c r="L1484">
        <f t="shared" ca="1" si="272"/>
        <v>0</v>
      </c>
      <c r="M1484">
        <f t="shared" ca="1" si="273"/>
        <v>0</v>
      </c>
      <c r="O1484" t="str">
        <f t="shared" ca="1" si="274"/>
        <v>D:z</v>
      </c>
      <c r="P1484" t="str">
        <f t="shared" ca="1" si="275"/>
        <v>D7:z7</v>
      </c>
    </row>
    <row r="1485" spans="1:16">
      <c r="A1485" t="str">
        <f t="shared" si="264"/>
        <v>04</v>
      </c>
      <c r="B1485" t="str">
        <f t="shared" ca="1" si="265"/>
        <v>W</v>
      </c>
      <c r="C1485" t="str">
        <f t="shared" si="266"/>
        <v>SIMPL-1C</v>
      </c>
      <c r="D1485" t="s">
        <v>590</v>
      </c>
      <c r="E1485">
        <f t="shared" ca="1" si="267"/>
        <v>0</v>
      </c>
      <c r="H1485" t="str">
        <f t="shared" ca="1" si="268"/>
        <v>'Simpl. all tex-DT PLYWOOD'!</v>
      </c>
      <c r="I1485" t="str">
        <f t="shared" ca="1" si="269"/>
        <v>'Simpl. all tex-DT PLYWOOD'!</v>
      </c>
      <c r="J1485">
        <f t="shared" ca="1" si="270"/>
        <v>0</v>
      </c>
      <c r="K1485">
        <f t="shared" ca="1" si="271"/>
        <v>0</v>
      </c>
      <c r="L1485">
        <f t="shared" ca="1" si="272"/>
        <v>0</v>
      </c>
      <c r="M1485">
        <f t="shared" ca="1" si="273"/>
        <v>0</v>
      </c>
      <c r="O1485" t="str">
        <f t="shared" ca="1" si="274"/>
        <v>D:z</v>
      </c>
      <c r="P1485" t="str">
        <f t="shared" ca="1" si="275"/>
        <v>D7:z7</v>
      </c>
    </row>
    <row r="1486" spans="1:16">
      <c r="A1486" t="str">
        <f t="shared" si="264"/>
        <v>05</v>
      </c>
      <c r="B1486" t="str">
        <f t="shared" ca="1" si="265"/>
        <v>W</v>
      </c>
      <c r="C1486" t="str">
        <f t="shared" si="266"/>
        <v>SIMPL-1C</v>
      </c>
      <c r="D1486" t="s">
        <v>591</v>
      </c>
      <c r="E1486">
        <f t="shared" ca="1" si="267"/>
        <v>0</v>
      </c>
      <c r="H1486" t="str">
        <f t="shared" ca="1" si="268"/>
        <v>'Simpl. all tex-DT PLYWOOD'!</v>
      </c>
      <c r="I1486" t="str">
        <f t="shared" ca="1" si="269"/>
        <v>'Simpl. all tex-DT PLYWOOD'!</v>
      </c>
      <c r="J1486">
        <f t="shared" ca="1" si="270"/>
        <v>0</v>
      </c>
      <c r="K1486">
        <f t="shared" ca="1" si="271"/>
        <v>0</v>
      </c>
      <c r="L1486">
        <f t="shared" ca="1" si="272"/>
        <v>0</v>
      </c>
      <c r="M1486">
        <f t="shared" ca="1" si="273"/>
        <v>0</v>
      </c>
      <c r="O1486" t="str">
        <f t="shared" ca="1" si="274"/>
        <v>D:z</v>
      </c>
      <c r="P1486" t="str">
        <f t="shared" ca="1" si="275"/>
        <v>D7:z7</v>
      </c>
    </row>
    <row r="1487" spans="1:16">
      <c r="A1487" t="str">
        <f t="shared" ref="A1487:A1550" si="276">MID(D1487,LEN(C1487)+2,LEN(D1487)-LEN(C1487))</f>
        <v>06</v>
      </c>
      <c r="B1487" t="str">
        <f t="shared" ref="B1487:B1550" ca="1" si="277">VLOOKUP(H1487,$A$1:$K$4,11,FALSE)</f>
        <v>W</v>
      </c>
      <c r="C1487" t="str">
        <f t="shared" ref="C1487:C1550" si="278">IF(RIGHT(LEFT(D1487,LEN(D1487)-3),1)="-",LEFT(D1487,LEN(D1487)-4),LEFT(D1487,LEN(D1487)-3))</f>
        <v>SIMPL-1C</v>
      </c>
      <c r="D1487" t="s">
        <v>592</v>
      </c>
      <c r="E1487">
        <f t="shared" ref="E1487:E1550" ca="1" si="279">IFERROR(VLOOKUP(C1487,INDIRECT($H1487&amp;$O1487),MATCH($A1487,INDIRECT($H1487&amp;$P1487),0),FALSE),0)</f>
        <v>0</v>
      </c>
      <c r="H1487" t="str">
        <f t="shared" ref="H1487:H1550" ca="1" si="280">IF(I1487&lt;&gt;0,I1487,IF(J1487&lt;&gt;0,J1487,IF(K1487&lt;&gt;0,K1487,IF(L1487&lt;&gt;0,L1487,IF(M1487&lt;&gt;0,M1487,N1487)))))</f>
        <v>'Simpl. all tex-DT PLYWOOD'!</v>
      </c>
      <c r="I1487" t="str">
        <f t="shared" ref="I1487:I1550" ca="1" si="281">IF(IFERROR(VLOOKUP(C1487,INDIRECT($G$7&amp;"D:D"),1,FALSE),0)&lt;&gt;0,I$13,0)</f>
        <v>'Simpl. all tex-DT PLYWOOD'!</v>
      </c>
      <c r="J1487">
        <f t="shared" ref="J1487:J1550" ca="1" si="282">IF(IFERROR(VLOOKUP(C1487,INDIRECT($G$8&amp;"D:D"),1,FALSE),0)&lt;&gt;0,J$13,0)</f>
        <v>0</v>
      </c>
      <c r="K1487">
        <f t="shared" ref="K1487:K1550" ca="1" si="283">IF(IFERROR(VLOOKUP($C1487,INDIRECT($G$9&amp;"d:d"),1,FALSE),0)&lt;&gt;0,K$13,0)</f>
        <v>0</v>
      </c>
      <c r="L1487">
        <f t="shared" ref="L1487:L1550" ca="1" si="284">IF(IFERROR(VLOOKUP($C1487,INDIRECT($G$10&amp;"d:d"),1,FALSE),0)&lt;&gt;0,L$13,0)</f>
        <v>0</v>
      </c>
      <c r="M1487">
        <f t="shared" ref="M1487:M1550" ca="1" si="285">IF(IFERROR(VLOOKUP($C1487,INDIRECT($G$11&amp;"d:d"),1,FALSE),0)&lt;&gt;0,M$13,0)</f>
        <v>0</v>
      </c>
      <c r="O1487" t="str">
        <f t="shared" ref="O1487:O1550" ca="1" si="286">VLOOKUP($H1487,$G$7:$I$11,2,FALSE)</f>
        <v>D:z</v>
      </c>
      <c r="P1487" t="str">
        <f t="shared" ref="P1487:P1550" ca="1" si="287">VLOOKUP($H1487,$G$7:$I$11,3,FALSE)</f>
        <v>D7:z7</v>
      </c>
    </row>
    <row r="1488" spans="1:16">
      <c r="A1488" t="str">
        <f t="shared" si="276"/>
        <v>07</v>
      </c>
      <c r="B1488" t="str">
        <f t="shared" ca="1" si="277"/>
        <v>W</v>
      </c>
      <c r="C1488" t="str">
        <f t="shared" si="278"/>
        <v>SIMPL-1C</v>
      </c>
      <c r="D1488" t="s">
        <v>593</v>
      </c>
      <c r="E1488">
        <f t="shared" ca="1" si="279"/>
        <v>0</v>
      </c>
      <c r="H1488" t="str">
        <f t="shared" ca="1" si="280"/>
        <v>'Simpl. all tex-DT PLYWOOD'!</v>
      </c>
      <c r="I1488" t="str">
        <f t="shared" ca="1" si="281"/>
        <v>'Simpl. all tex-DT PLYWOOD'!</v>
      </c>
      <c r="J1488">
        <f t="shared" ca="1" si="282"/>
        <v>0</v>
      </c>
      <c r="K1488">
        <f t="shared" ca="1" si="283"/>
        <v>0</v>
      </c>
      <c r="L1488">
        <f t="shared" ca="1" si="284"/>
        <v>0</v>
      </c>
      <c r="M1488">
        <f t="shared" ca="1" si="285"/>
        <v>0</v>
      </c>
      <c r="O1488" t="str">
        <f t="shared" ca="1" si="286"/>
        <v>D:z</v>
      </c>
      <c r="P1488" t="str">
        <f t="shared" ca="1" si="287"/>
        <v>D7:z7</v>
      </c>
    </row>
    <row r="1489" spans="1:16">
      <c r="A1489" t="str">
        <f t="shared" si="276"/>
        <v>08</v>
      </c>
      <c r="B1489" t="str">
        <f t="shared" ca="1" si="277"/>
        <v>W</v>
      </c>
      <c r="C1489" t="str">
        <f t="shared" si="278"/>
        <v>SIMPL-1C</v>
      </c>
      <c r="D1489" t="s">
        <v>594</v>
      </c>
      <c r="E1489">
        <f t="shared" ca="1" si="279"/>
        <v>0</v>
      </c>
      <c r="H1489" t="str">
        <f t="shared" ca="1" si="280"/>
        <v>'Simpl. all tex-DT PLYWOOD'!</v>
      </c>
      <c r="I1489" t="str">
        <f t="shared" ca="1" si="281"/>
        <v>'Simpl. all tex-DT PLYWOOD'!</v>
      </c>
      <c r="J1489">
        <f t="shared" ca="1" si="282"/>
        <v>0</v>
      </c>
      <c r="K1489">
        <f t="shared" ca="1" si="283"/>
        <v>0</v>
      </c>
      <c r="L1489">
        <f t="shared" ca="1" si="284"/>
        <v>0</v>
      </c>
      <c r="M1489">
        <f t="shared" ca="1" si="285"/>
        <v>0</v>
      </c>
      <c r="O1489" t="str">
        <f t="shared" ca="1" si="286"/>
        <v>D:z</v>
      </c>
      <c r="P1489" t="str">
        <f t="shared" ca="1" si="287"/>
        <v>D7:z7</v>
      </c>
    </row>
    <row r="1490" spans="1:16">
      <c r="A1490" t="str">
        <f t="shared" si="276"/>
        <v>09</v>
      </c>
      <c r="B1490" t="str">
        <f t="shared" ca="1" si="277"/>
        <v>W</v>
      </c>
      <c r="C1490" t="str">
        <f t="shared" si="278"/>
        <v>SIMPL-1C</v>
      </c>
      <c r="D1490" t="s">
        <v>595</v>
      </c>
      <c r="E1490">
        <f t="shared" ca="1" si="279"/>
        <v>0</v>
      </c>
      <c r="H1490" t="str">
        <f t="shared" ca="1" si="280"/>
        <v>'Simpl. all tex-DT PLYWOOD'!</v>
      </c>
      <c r="I1490" t="str">
        <f t="shared" ca="1" si="281"/>
        <v>'Simpl. all tex-DT PLYWOOD'!</v>
      </c>
      <c r="J1490">
        <f t="shared" ca="1" si="282"/>
        <v>0</v>
      </c>
      <c r="K1490">
        <f t="shared" ca="1" si="283"/>
        <v>0</v>
      </c>
      <c r="L1490">
        <f t="shared" ca="1" si="284"/>
        <v>0</v>
      </c>
      <c r="M1490">
        <f t="shared" ca="1" si="285"/>
        <v>0</v>
      </c>
      <c r="O1490" t="str">
        <f t="shared" ca="1" si="286"/>
        <v>D:z</v>
      </c>
      <c r="P1490" t="str">
        <f t="shared" ca="1" si="287"/>
        <v>D7:z7</v>
      </c>
    </row>
    <row r="1491" spans="1:16">
      <c r="A1491" t="str">
        <f t="shared" si="276"/>
        <v>10</v>
      </c>
      <c r="B1491" t="str">
        <f t="shared" ca="1" si="277"/>
        <v>W</v>
      </c>
      <c r="C1491" t="str">
        <f t="shared" si="278"/>
        <v>SIMPL-1C</v>
      </c>
      <c r="D1491" t="s">
        <v>596</v>
      </c>
      <c r="E1491">
        <f t="shared" ca="1" si="279"/>
        <v>0</v>
      </c>
      <c r="H1491" t="str">
        <f t="shared" ca="1" si="280"/>
        <v>'Simpl. all tex-DT PLYWOOD'!</v>
      </c>
      <c r="I1491" t="str">
        <f t="shared" ca="1" si="281"/>
        <v>'Simpl. all tex-DT PLYWOOD'!</v>
      </c>
      <c r="J1491">
        <f t="shared" ca="1" si="282"/>
        <v>0</v>
      </c>
      <c r="K1491">
        <f t="shared" ca="1" si="283"/>
        <v>0</v>
      </c>
      <c r="L1491">
        <f t="shared" ca="1" si="284"/>
        <v>0</v>
      </c>
      <c r="M1491">
        <f t="shared" ca="1" si="285"/>
        <v>0</v>
      </c>
      <c r="O1491" t="str">
        <f t="shared" ca="1" si="286"/>
        <v>D:z</v>
      </c>
      <c r="P1491" t="str">
        <f t="shared" ca="1" si="287"/>
        <v>D7:z7</v>
      </c>
    </row>
    <row r="1492" spans="1:16">
      <c r="A1492" t="str">
        <f t="shared" si="276"/>
        <v>100</v>
      </c>
      <c r="B1492" t="str">
        <f t="shared" ca="1" si="277"/>
        <v>W</v>
      </c>
      <c r="C1492" t="str">
        <f t="shared" si="278"/>
        <v>SIMPL-1C</v>
      </c>
      <c r="D1492" t="s">
        <v>600</v>
      </c>
      <c r="E1492">
        <f t="shared" ca="1" si="279"/>
        <v>0</v>
      </c>
      <c r="H1492" t="str">
        <f t="shared" ca="1" si="280"/>
        <v>'Simpl. all tex-DT PLYWOOD'!</v>
      </c>
      <c r="I1492" t="str">
        <f t="shared" ca="1" si="281"/>
        <v>'Simpl. all tex-DT PLYWOOD'!</v>
      </c>
      <c r="J1492">
        <f t="shared" ca="1" si="282"/>
        <v>0</v>
      </c>
      <c r="K1492">
        <f t="shared" ca="1" si="283"/>
        <v>0</v>
      </c>
      <c r="L1492">
        <f t="shared" ca="1" si="284"/>
        <v>0</v>
      </c>
      <c r="M1492">
        <f t="shared" ca="1" si="285"/>
        <v>0</v>
      </c>
      <c r="O1492" t="str">
        <f t="shared" ca="1" si="286"/>
        <v>D:z</v>
      </c>
      <c r="P1492" t="str">
        <f t="shared" ca="1" si="287"/>
        <v>D7:z7</v>
      </c>
    </row>
    <row r="1493" spans="1:16">
      <c r="A1493" t="str">
        <f t="shared" si="276"/>
        <v>11</v>
      </c>
      <c r="B1493" t="str">
        <f t="shared" ca="1" si="277"/>
        <v>W</v>
      </c>
      <c r="C1493" t="str">
        <f t="shared" si="278"/>
        <v>SIMPL-1C</v>
      </c>
      <c r="D1493" t="s">
        <v>597</v>
      </c>
      <c r="E1493">
        <f t="shared" ca="1" si="279"/>
        <v>0</v>
      </c>
      <c r="H1493" t="str">
        <f t="shared" ca="1" si="280"/>
        <v>'Simpl. all tex-DT PLYWOOD'!</v>
      </c>
      <c r="I1493" t="str">
        <f t="shared" ca="1" si="281"/>
        <v>'Simpl. all tex-DT PLYWOOD'!</v>
      </c>
      <c r="J1493">
        <f t="shared" ca="1" si="282"/>
        <v>0</v>
      </c>
      <c r="K1493">
        <f t="shared" ca="1" si="283"/>
        <v>0</v>
      </c>
      <c r="L1493">
        <f t="shared" ca="1" si="284"/>
        <v>0</v>
      </c>
      <c r="M1493">
        <f t="shared" ca="1" si="285"/>
        <v>0</v>
      </c>
      <c r="O1493" t="str">
        <f t="shared" ca="1" si="286"/>
        <v>D:z</v>
      </c>
      <c r="P1493" t="str">
        <f t="shared" ca="1" si="287"/>
        <v>D7:z7</v>
      </c>
    </row>
    <row r="1494" spans="1:16">
      <c r="A1494" t="str">
        <f t="shared" si="276"/>
        <v>12</v>
      </c>
      <c r="B1494" t="str">
        <f t="shared" ca="1" si="277"/>
        <v>W</v>
      </c>
      <c r="C1494" t="str">
        <f t="shared" si="278"/>
        <v>SIMPL-1C</v>
      </c>
      <c r="D1494" t="s">
        <v>598</v>
      </c>
      <c r="E1494">
        <f t="shared" ca="1" si="279"/>
        <v>0</v>
      </c>
      <c r="H1494" t="str">
        <f t="shared" ca="1" si="280"/>
        <v>'Simpl. all tex-DT PLYWOOD'!</v>
      </c>
      <c r="I1494" t="str">
        <f t="shared" ca="1" si="281"/>
        <v>'Simpl. all tex-DT PLYWOOD'!</v>
      </c>
      <c r="J1494">
        <f t="shared" ca="1" si="282"/>
        <v>0</v>
      </c>
      <c r="K1494">
        <f t="shared" ca="1" si="283"/>
        <v>0</v>
      </c>
      <c r="L1494">
        <f t="shared" ca="1" si="284"/>
        <v>0</v>
      </c>
      <c r="M1494">
        <f t="shared" ca="1" si="285"/>
        <v>0</v>
      </c>
      <c r="O1494" t="str">
        <f t="shared" ca="1" si="286"/>
        <v>D:z</v>
      </c>
      <c r="P1494" t="str">
        <f t="shared" ca="1" si="287"/>
        <v>D7:z7</v>
      </c>
    </row>
    <row r="1495" spans="1:16">
      <c r="A1495" t="str">
        <f t="shared" si="276"/>
        <v>13</v>
      </c>
      <c r="B1495" t="str">
        <f t="shared" ca="1" si="277"/>
        <v>W</v>
      </c>
      <c r="C1495" t="str">
        <f t="shared" si="278"/>
        <v>SIMPL-1C</v>
      </c>
      <c r="D1495" t="s">
        <v>599</v>
      </c>
      <c r="E1495">
        <f t="shared" ca="1" si="279"/>
        <v>0</v>
      </c>
      <c r="H1495" t="str">
        <f t="shared" ca="1" si="280"/>
        <v>'Simpl. all tex-DT PLYWOOD'!</v>
      </c>
      <c r="I1495" t="str">
        <f t="shared" ca="1" si="281"/>
        <v>'Simpl. all tex-DT PLYWOOD'!</v>
      </c>
      <c r="J1495">
        <f t="shared" ca="1" si="282"/>
        <v>0</v>
      </c>
      <c r="K1495">
        <f t="shared" ca="1" si="283"/>
        <v>0</v>
      </c>
      <c r="L1495">
        <f t="shared" ca="1" si="284"/>
        <v>0</v>
      </c>
      <c r="M1495">
        <f t="shared" ca="1" si="285"/>
        <v>0</v>
      </c>
      <c r="O1495" t="str">
        <f t="shared" ca="1" si="286"/>
        <v>D:z</v>
      </c>
      <c r="P1495" t="str">
        <f t="shared" ca="1" si="287"/>
        <v>D7:z7</v>
      </c>
    </row>
    <row r="1496" spans="1:16">
      <c r="A1496" t="str">
        <f t="shared" si="276"/>
        <v>15</v>
      </c>
      <c r="B1496" t="str">
        <f t="shared" ca="1" si="277"/>
        <v>W</v>
      </c>
      <c r="C1496" t="str">
        <f t="shared" si="278"/>
        <v>SIMPL-1C</v>
      </c>
      <c r="D1496" t="s">
        <v>4940</v>
      </c>
      <c r="E1496">
        <f t="shared" ca="1" si="279"/>
        <v>0</v>
      </c>
      <c r="H1496" t="str">
        <f t="shared" ca="1" si="280"/>
        <v>'Simpl. all tex-DT PLYWOOD'!</v>
      </c>
      <c r="I1496" t="str">
        <f t="shared" ca="1" si="281"/>
        <v>'Simpl. all tex-DT PLYWOOD'!</v>
      </c>
      <c r="J1496">
        <f t="shared" ca="1" si="282"/>
        <v>0</v>
      </c>
      <c r="K1496">
        <f t="shared" ca="1" si="283"/>
        <v>0</v>
      </c>
      <c r="L1496">
        <f t="shared" ca="1" si="284"/>
        <v>0</v>
      </c>
      <c r="M1496">
        <f t="shared" ca="1" si="285"/>
        <v>0</v>
      </c>
      <c r="O1496" t="str">
        <f t="shared" ca="1" si="286"/>
        <v>D:z</v>
      </c>
      <c r="P1496" t="str">
        <f t="shared" ca="1" si="287"/>
        <v>D7:z7</v>
      </c>
    </row>
    <row r="1497" spans="1:16">
      <c r="A1497" t="str">
        <f t="shared" si="276"/>
        <v>01</v>
      </c>
      <c r="B1497" t="str">
        <f t="shared" ca="1" si="277"/>
        <v>W</v>
      </c>
      <c r="C1497" t="str">
        <f t="shared" si="278"/>
        <v>SIMPL-1C-C</v>
      </c>
      <c r="D1497" t="s">
        <v>5989</v>
      </c>
      <c r="E1497">
        <f t="shared" ca="1" si="279"/>
        <v>0</v>
      </c>
      <c r="H1497" t="str">
        <f t="shared" ca="1" si="280"/>
        <v>'(more) Simpl. Textures PLYWOOD'!</v>
      </c>
      <c r="I1497">
        <f t="shared" ca="1" si="281"/>
        <v>0</v>
      </c>
      <c r="J1497" t="str">
        <f t="shared" ca="1" si="282"/>
        <v>'(more) Simpl. Textures PLYWOOD'!</v>
      </c>
      <c r="K1497">
        <f t="shared" ca="1" si="283"/>
        <v>0</v>
      </c>
      <c r="L1497">
        <f t="shared" ca="1" si="284"/>
        <v>0</v>
      </c>
      <c r="M1497">
        <f t="shared" ca="1" si="285"/>
        <v>0</v>
      </c>
      <c r="O1497" t="str">
        <f t="shared" ca="1" si="286"/>
        <v>D:N</v>
      </c>
      <c r="P1497" t="str">
        <f t="shared" ca="1" si="287"/>
        <v>D7:N7</v>
      </c>
    </row>
    <row r="1498" spans="1:16">
      <c r="A1498" t="str">
        <f t="shared" si="276"/>
        <v>16</v>
      </c>
      <c r="B1498" t="str">
        <f t="shared" ca="1" si="277"/>
        <v>W</v>
      </c>
      <c r="C1498" t="str">
        <f t="shared" si="278"/>
        <v>SIMPL-1C-N-NT</v>
      </c>
      <c r="D1498" t="s">
        <v>5507</v>
      </c>
      <c r="E1498">
        <f t="shared" ca="1" si="279"/>
        <v>0</v>
      </c>
      <c r="H1498" t="str">
        <f t="shared" ca="1" si="280"/>
        <v>'(more) Simpl. Textures PLYWOOD'!</v>
      </c>
      <c r="I1498">
        <f t="shared" ca="1" si="281"/>
        <v>0</v>
      </c>
      <c r="J1498" t="str">
        <f t="shared" ca="1" si="282"/>
        <v>'(more) Simpl. Textures PLYWOOD'!</v>
      </c>
      <c r="K1498">
        <f t="shared" ca="1" si="283"/>
        <v>0</v>
      </c>
      <c r="L1498">
        <f t="shared" ca="1" si="284"/>
        <v>0</v>
      </c>
      <c r="M1498">
        <f t="shared" ca="1" si="285"/>
        <v>0</v>
      </c>
      <c r="O1498" t="str">
        <f t="shared" ca="1" si="286"/>
        <v>D:N</v>
      </c>
      <c r="P1498" t="str">
        <f t="shared" ca="1" si="287"/>
        <v>D7:N7</v>
      </c>
    </row>
    <row r="1499" spans="1:16">
      <c r="A1499" t="str">
        <f t="shared" si="276"/>
        <v>16</v>
      </c>
      <c r="B1499" t="str">
        <f t="shared" ca="1" si="277"/>
        <v>W</v>
      </c>
      <c r="C1499" t="str">
        <f t="shared" si="278"/>
        <v>SIMPL-1C-N-T</v>
      </c>
      <c r="D1499" t="s">
        <v>5667</v>
      </c>
      <c r="E1499">
        <f t="shared" ca="1" si="279"/>
        <v>0</v>
      </c>
      <c r="H1499" t="str">
        <f t="shared" ca="1" si="280"/>
        <v>'(more) Simpl. Textures PLYWOOD'!</v>
      </c>
      <c r="I1499">
        <f t="shared" ca="1" si="281"/>
        <v>0</v>
      </c>
      <c r="J1499" t="str">
        <f t="shared" ca="1" si="282"/>
        <v>'(more) Simpl. Textures PLYWOOD'!</v>
      </c>
      <c r="K1499">
        <f t="shared" ca="1" si="283"/>
        <v>0</v>
      </c>
      <c r="L1499">
        <f t="shared" ca="1" si="284"/>
        <v>0</v>
      </c>
      <c r="M1499">
        <f t="shared" ca="1" si="285"/>
        <v>0</v>
      </c>
      <c r="O1499" t="str">
        <f t="shared" ca="1" si="286"/>
        <v>D:N</v>
      </c>
      <c r="P1499" t="str">
        <f t="shared" ca="1" si="287"/>
        <v>D7:N7</v>
      </c>
    </row>
    <row r="1500" spans="1:16">
      <c r="A1500" t="str">
        <f t="shared" si="276"/>
        <v>01</v>
      </c>
      <c r="B1500" t="str">
        <f t="shared" ca="1" si="277"/>
        <v>W</v>
      </c>
      <c r="C1500" t="str">
        <f t="shared" si="278"/>
        <v>SIMPL-1C-T</v>
      </c>
      <c r="D1500" t="s">
        <v>2773</v>
      </c>
      <c r="E1500">
        <f t="shared" ca="1" si="279"/>
        <v>0</v>
      </c>
      <c r="H1500" t="str">
        <f t="shared" ca="1" si="280"/>
        <v>'Simpl. all tex-DT PLYWOOD'!</v>
      </c>
      <c r="I1500" t="str">
        <f t="shared" ca="1" si="281"/>
        <v>'Simpl. all tex-DT PLYWOOD'!</v>
      </c>
      <c r="J1500">
        <f t="shared" ca="1" si="282"/>
        <v>0</v>
      </c>
      <c r="K1500">
        <f t="shared" ca="1" si="283"/>
        <v>0</v>
      </c>
      <c r="L1500">
        <f t="shared" ca="1" si="284"/>
        <v>0</v>
      </c>
      <c r="M1500">
        <f t="shared" ca="1" si="285"/>
        <v>0</v>
      </c>
      <c r="O1500" t="str">
        <f t="shared" ca="1" si="286"/>
        <v>D:z</v>
      </c>
      <c r="P1500" t="str">
        <f t="shared" ca="1" si="287"/>
        <v>D7:z7</v>
      </c>
    </row>
    <row r="1501" spans="1:16">
      <c r="A1501" t="str">
        <f t="shared" si="276"/>
        <v>02</v>
      </c>
      <c r="B1501" t="str">
        <f t="shared" ca="1" si="277"/>
        <v>W</v>
      </c>
      <c r="C1501" t="str">
        <f t="shared" si="278"/>
        <v>SIMPL-1C-T</v>
      </c>
      <c r="D1501" t="s">
        <v>2774</v>
      </c>
      <c r="E1501">
        <f t="shared" ca="1" si="279"/>
        <v>0</v>
      </c>
      <c r="H1501" t="str">
        <f t="shared" ca="1" si="280"/>
        <v>'Simpl. all tex-DT PLYWOOD'!</v>
      </c>
      <c r="I1501" t="str">
        <f t="shared" ca="1" si="281"/>
        <v>'Simpl. all tex-DT PLYWOOD'!</v>
      </c>
      <c r="J1501">
        <f t="shared" ca="1" si="282"/>
        <v>0</v>
      </c>
      <c r="K1501">
        <f t="shared" ca="1" si="283"/>
        <v>0</v>
      </c>
      <c r="L1501">
        <f t="shared" ca="1" si="284"/>
        <v>0</v>
      </c>
      <c r="M1501">
        <f t="shared" ca="1" si="285"/>
        <v>0</v>
      </c>
      <c r="O1501" t="str">
        <f t="shared" ca="1" si="286"/>
        <v>D:z</v>
      </c>
      <c r="P1501" t="str">
        <f t="shared" ca="1" si="287"/>
        <v>D7:z7</v>
      </c>
    </row>
    <row r="1502" spans="1:16">
      <c r="A1502" t="str">
        <f t="shared" si="276"/>
        <v>03</v>
      </c>
      <c r="B1502" t="str">
        <f t="shared" ca="1" si="277"/>
        <v>W</v>
      </c>
      <c r="C1502" t="str">
        <f t="shared" si="278"/>
        <v>SIMPL-1C-T</v>
      </c>
      <c r="D1502" t="s">
        <v>2775</v>
      </c>
      <c r="E1502">
        <f t="shared" ca="1" si="279"/>
        <v>0</v>
      </c>
      <c r="H1502" t="str">
        <f t="shared" ca="1" si="280"/>
        <v>'Simpl. all tex-DT PLYWOOD'!</v>
      </c>
      <c r="I1502" t="str">
        <f t="shared" ca="1" si="281"/>
        <v>'Simpl. all tex-DT PLYWOOD'!</v>
      </c>
      <c r="J1502">
        <f t="shared" ca="1" si="282"/>
        <v>0</v>
      </c>
      <c r="K1502">
        <f t="shared" ca="1" si="283"/>
        <v>0</v>
      </c>
      <c r="L1502">
        <f t="shared" ca="1" si="284"/>
        <v>0</v>
      </c>
      <c r="M1502">
        <f t="shared" ca="1" si="285"/>
        <v>0</v>
      </c>
      <c r="O1502" t="str">
        <f t="shared" ca="1" si="286"/>
        <v>D:z</v>
      </c>
      <c r="P1502" t="str">
        <f t="shared" ca="1" si="287"/>
        <v>D7:z7</v>
      </c>
    </row>
    <row r="1503" spans="1:16">
      <c r="A1503" t="str">
        <f t="shared" si="276"/>
        <v>04</v>
      </c>
      <c r="B1503" t="str">
        <f t="shared" ca="1" si="277"/>
        <v>W</v>
      </c>
      <c r="C1503" t="str">
        <f t="shared" si="278"/>
        <v>SIMPL-1C-T</v>
      </c>
      <c r="D1503" t="s">
        <v>2776</v>
      </c>
      <c r="E1503">
        <f t="shared" ca="1" si="279"/>
        <v>0</v>
      </c>
      <c r="H1503" t="str">
        <f t="shared" ca="1" si="280"/>
        <v>'Simpl. all tex-DT PLYWOOD'!</v>
      </c>
      <c r="I1503" t="str">
        <f t="shared" ca="1" si="281"/>
        <v>'Simpl. all tex-DT PLYWOOD'!</v>
      </c>
      <c r="J1503">
        <f t="shared" ca="1" si="282"/>
        <v>0</v>
      </c>
      <c r="K1503">
        <f t="shared" ca="1" si="283"/>
        <v>0</v>
      </c>
      <c r="L1503">
        <f t="shared" ca="1" si="284"/>
        <v>0</v>
      </c>
      <c r="M1503">
        <f t="shared" ca="1" si="285"/>
        <v>0</v>
      </c>
      <c r="O1503" t="str">
        <f t="shared" ca="1" si="286"/>
        <v>D:z</v>
      </c>
      <c r="P1503" t="str">
        <f t="shared" ca="1" si="287"/>
        <v>D7:z7</v>
      </c>
    </row>
    <row r="1504" spans="1:16">
      <c r="A1504" t="str">
        <f t="shared" si="276"/>
        <v>05</v>
      </c>
      <c r="B1504" t="str">
        <f t="shared" ca="1" si="277"/>
        <v>W</v>
      </c>
      <c r="C1504" t="str">
        <f t="shared" si="278"/>
        <v>SIMPL-1C-T</v>
      </c>
      <c r="D1504" t="s">
        <v>2777</v>
      </c>
      <c r="E1504">
        <f t="shared" ca="1" si="279"/>
        <v>0</v>
      </c>
      <c r="H1504" t="str">
        <f t="shared" ca="1" si="280"/>
        <v>'Simpl. all tex-DT PLYWOOD'!</v>
      </c>
      <c r="I1504" t="str">
        <f t="shared" ca="1" si="281"/>
        <v>'Simpl. all tex-DT PLYWOOD'!</v>
      </c>
      <c r="J1504">
        <f t="shared" ca="1" si="282"/>
        <v>0</v>
      </c>
      <c r="K1504">
        <f t="shared" ca="1" si="283"/>
        <v>0</v>
      </c>
      <c r="L1504">
        <f t="shared" ca="1" si="284"/>
        <v>0</v>
      </c>
      <c r="M1504">
        <f t="shared" ca="1" si="285"/>
        <v>0</v>
      </c>
      <c r="O1504" t="str">
        <f t="shared" ca="1" si="286"/>
        <v>D:z</v>
      </c>
      <c r="P1504" t="str">
        <f t="shared" ca="1" si="287"/>
        <v>D7:z7</v>
      </c>
    </row>
    <row r="1505" spans="1:16">
      <c r="A1505" t="str">
        <f t="shared" si="276"/>
        <v>06</v>
      </c>
      <c r="B1505" t="str">
        <f t="shared" ca="1" si="277"/>
        <v>W</v>
      </c>
      <c r="C1505" t="str">
        <f t="shared" si="278"/>
        <v>SIMPL-1C-T</v>
      </c>
      <c r="D1505" t="s">
        <v>2778</v>
      </c>
      <c r="E1505">
        <f t="shared" ca="1" si="279"/>
        <v>0</v>
      </c>
      <c r="H1505" t="str">
        <f t="shared" ca="1" si="280"/>
        <v>'Simpl. all tex-DT PLYWOOD'!</v>
      </c>
      <c r="I1505" t="str">
        <f t="shared" ca="1" si="281"/>
        <v>'Simpl. all tex-DT PLYWOOD'!</v>
      </c>
      <c r="J1505">
        <f t="shared" ca="1" si="282"/>
        <v>0</v>
      </c>
      <c r="K1505">
        <f t="shared" ca="1" si="283"/>
        <v>0</v>
      </c>
      <c r="L1505">
        <f t="shared" ca="1" si="284"/>
        <v>0</v>
      </c>
      <c r="M1505">
        <f t="shared" ca="1" si="285"/>
        <v>0</v>
      </c>
      <c r="O1505" t="str">
        <f t="shared" ca="1" si="286"/>
        <v>D:z</v>
      </c>
      <c r="P1505" t="str">
        <f t="shared" ca="1" si="287"/>
        <v>D7:z7</v>
      </c>
    </row>
    <row r="1506" spans="1:16">
      <c r="A1506" t="str">
        <f t="shared" si="276"/>
        <v>07</v>
      </c>
      <c r="B1506" t="str">
        <f t="shared" ca="1" si="277"/>
        <v>W</v>
      </c>
      <c r="C1506" t="str">
        <f t="shared" si="278"/>
        <v>SIMPL-1C-T</v>
      </c>
      <c r="D1506" t="s">
        <v>2779</v>
      </c>
      <c r="E1506">
        <f t="shared" ca="1" si="279"/>
        <v>0</v>
      </c>
      <c r="H1506" t="str">
        <f t="shared" ca="1" si="280"/>
        <v>'Simpl. all tex-DT PLYWOOD'!</v>
      </c>
      <c r="I1506" t="str">
        <f t="shared" ca="1" si="281"/>
        <v>'Simpl. all tex-DT PLYWOOD'!</v>
      </c>
      <c r="J1506">
        <f t="shared" ca="1" si="282"/>
        <v>0</v>
      </c>
      <c r="K1506">
        <f t="shared" ca="1" si="283"/>
        <v>0</v>
      </c>
      <c r="L1506">
        <f t="shared" ca="1" si="284"/>
        <v>0</v>
      </c>
      <c r="M1506">
        <f t="shared" ca="1" si="285"/>
        <v>0</v>
      </c>
      <c r="O1506" t="str">
        <f t="shared" ca="1" si="286"/>
        <v>D:z</v>
      </c>
      <c r="P1506" t="str">
        <f t="shared" ca="1" si="287"/>
        <v>D7:z7</v>
      </c>
    </row>
    <row r="1507" spans="1:16">
      <c r="A1507" t="str">
        <f t="shared" si="276"/>
        <v>08</v>
      </c>
      <c r="B1507" t="str">
        <f t="shared" ca="1" si="277"/>
        <v>W</v>
      </c>
      <c r="C1507" t="str">
        <f t="shared" si="278"/>
        <v>SIMPL-1C-T</v>
      </c>
      <c r="D1507" t="s">
        <v>2780</v>
      </c>
      <c r="E1507">
        <f t="shared" ca="1" si="279"/>
        <v>0</v>
      </c>
      <c r="H1507" t="str">
        <f t="shared" ca="1" si="280"/>
        <v>'Simpl. all tex-DT PLYWOOD'!</v>
      </c>
      <c r="I1507" t="str">
        <f t="shared" ca="1" si="281"/>
        <v>'Simpl. all tex-DT PLYWOOD'!</v>
      </c>
      <c r="J1507">
        <f t="shared" ca="1" si="282"/>
        <v>0</v>
      </c>
      <c r="K1507">
        <f t="shared" ca="1" si="283"/>
        <v>0</v>
      </c>
      <c r="L1507">
        <f t="shared" ca="1" si="284"/>
        <v>0</v>
      </c>
      <c r="M1507">
        <f t="shared" ca="1" si="285"/>
        <v>0</v>
      </c>
      <c r="O1507" t="str">
        <f t="shared" ca="1" si="286"/>
        <v>D:z</v>
      </c>
      <c r="P1507" t="str">
        <f t="shared" ca="1" si="287"/>
        <v>D7:z7</v>
      </c>
    </row>
    <row r="1508" spans="1:16">
      <c r="A1508" t="str">
        <f t="shared" si="276"/>
        <v>09</v>
      </c>
      <c r="B1508" t="str">
        <f t="shared" ca="1" si="277"/>
        <v>W</v>
      </c>
      <c r="C1508" t="str">
        <f t="shared" si="278"/>
        <v>SIMPL-1C-T</v>
      </c>
      <c r="D1508" t="s">
        <v>2781</v>
      </c>
      <c r="E1508">
        <f t="shared" ca="1" si="279"/>
        <v>0</v>
      </c>
      <c r="H1508" t="str">
        <f t="shared" ca="1" si="280"/>
        <v>'Simpl. all tex-DT PLYWOOD'!</v>
      </c>
      <c r="I1508" t="str">
        <f t="shared" ca="1" si="281"/>
        <v>'Simpl. all tex-DT PLYWOOD'!</v>
      </c>
      <c r="J1508">
        <f t="shared" ca="1" si="282"/>
        <v>0</v>
      </c>
      <c r="K1508">
        <f t="shared" ca="1" si="283"/>
        <v>0</v>
      </c>
      <c r="L1508">
        <f t="shared" ca="1" si="284"/>
        <v>0</v>
      </c>
      <c r="M1508">
        <f t="shared" ca="1" si="285"/>
        <v>0</v>
      </c>
      <c r="O1508" t="str">
        <f t="shared" ca="1" si="286"/>
        <v>D:z</v>
      </c>
      <c r="P1508" t="str">
        <f t="shared" ca="1" si="287"/>
        <v>D7:z7</v>
      </c>
    </row>
    <row r="1509" spans="1:16">
      <c r="A1509" t="str">
        <f t="shared" si="276"/>
        <v>10</v>
      </c>
      <c r="B1509" t="str">
        <f t="shared" ca="1" si="277"/>
        <v>W</v>
      </c>
      <c r="C1509" t="str">
        <f t="shared" si="278"/>
        <v>SIMPL-1C-T</v>
      </c>
      <c r="D1509" t="s">
        <v>2782</v>
      </c>
      <c r="E1509">
        <f t="shared" ca="1" si="279"/>
        <v>0</v>
      </c>
      <c r="H1509" t="str">
        <f t="shared" ca="1" si="280"/>
        <v>'Simpl. all tex-DT PLYWOOD'!</v>
      </c>
      <c r="I1509" t="str">
        <f t="shared" ca="1" si="281"/>
        <v>'Simpl. all tex-DT PLYWOOD'!</v>
      </c>
      <c r="J1509">
        <f t="shared" ca="1" si="282"/>
        <v>0</v>
      </c>
      <c r="K1509">
        <f t="shared" ca="1" si="283"/>
        <v>0</v>
      </c>
      <c r="L1509">
        <f t="shared" ca="1" si="284"/>
        <v>0</v>
      </c>
      <c r="M1509">
        <f t="shared" ca="1" si="285"/>
        <v>0</v>
      </c>
      <c r="O1509" t="str">
        <f t="shared" ca="1" si="286"/>
        <v>D:z</v>
      </c>
      <c r="P1509" t="str">
        <f t="shared" ca="1" si="287"/>
        <v>D7:z7</v>
      </c>
    </row>
    <row r="1510" spans="1:16">
      <c r="A1510" t="str">
        <f t="shared" si="276"/>
        <v>11</v>
      </c>
      <c r="B1510" t="str">
        <f t="shared" ca="1" si="277"/>
        <v>W</v>
      </c>
      <c r="C1510" t="str">
        <f t="shared" si="278"/>
        <v>SIMPL-1C-T</v>
      </c>
      <c r="D1510" t="s">
        <v>2783</v>
      </c>
      <c r="E1510">
        <f t="shared" ca="1" si="279"/>
        <v>0</v>
      </c>
      <c r="H1510" t="str">
        <f t="shared" ca="1" si="280"/>
        <v>'Simpl. all tex-DT PLYWOOD'!</v>
      </c>
      <c r="I1510" t="str">
        <f t="shared" ca="1" si="281"/>
        <v>'Simpl. all tex-DT PLYWOOD'!</v>
      </c>
      <c r="J1510">
        <f t="shared" ca="1" si="282"/>
        <v>0</v>
      </c>
      <c r="K1510">
        <f t="shared" ca="1" si="283"/>
        <v>0</v>
      </c>
      <c r="L1510">
        <f t="shared" ca="1" si="284"/>
        <v>0</v>
      </c>
      <c r="M1510">
        <f t="shared" ca="1" si="285"/>
        <v>0</v>
      </c>
      <c r="O1510" t="str">
        <f t="shared" ca="1" si="286"/>
        <v>D:z</v>
      </c>
      <c r="P1510" t="str">
        <f t="shared" ca="1" si="287"/>
        <v>D7:z7</v>
      </c>
    </row>
    <row r="1511" spans="1:16">
      <c r="A1511" t="str">
        <f t="shared" si="276"/>
        <v>12</v>
      </c>
      <c r="B1511" t="str">
        <f t="shared" ca="1" si="277"/>
        <v>W</v>
      </c>
      <c r="C1511" t="str">
        <f t="shared" si="278"/>
        <v>SIMPL-1C-T</v>
      </c>
      <c r="D1511" t="s">
        <v>2784</v>
      </c>
      <c r="E1511">
        <f t="shared" ca="1" si="279"/>
        <v>0</v>
      </c>
      <c r="H1511" t="str">
        <f t="shared" ca="1" si="280"/>
        <v>'Simpl. all tex-DT PLYWOOD'!</v>
      </c>
      <c r="I1511" t="str">
        <f t="shared" ca="1" si="281"/>
        <v>'Simpl. all tex-DT PLYWOOD'!</v>
      </c>
      <c r="J1511">
        <f t="shared" ca="1" si="282"/>
        <v>0</v>
      </c>
      <c r="K1511">
        <f t="shared" ca="1" si="283"/>
        <v>0</v>
      </c>
      <c r="L1511">
        <f t="shared" ca="1" si="284"/>
        <v>0</v>
      </c>
      <c r="M1511">
        <f t="shared" ca="1" si="285"/>
        <v>0</v>
      </c>
      <c r="O1511" t="str">
        <f t="shared" ca="1" si="286"/>
        <v>D:z</v>
      </c>
      <c r="P1511" t="str">
        <f t="shared" ca="1" si="287"/>
        <v>D7:z7</v>
      </c>
    </row>
    <row r="1512" spans="1:16">
      <c r="A1512" t="str">
        <f t="shared" si="276"/>
        <v>13</v>
      </c>
      <c r="B1512" t="str">
        <f t="shared" ca="1" si="277"/>
        <v>W</v>
      </c>
      <c r="C1512" t="str">
        <f t="shared" si="278"/>
        <v>SIMPL-1C-T</v>
      </c>
      <c r="D1512" t="s">
        <v>2785</v>
      </c>
      <c r="E1512">
        <f t="shared" ca="1" si="279"/>
        <v>0</v>
      </c>
      <c r="H1512" t="str">
        <f t="shared" ca="1" si="280"/>
        <v>'Simpl. all tex-DT PLYWOOD'!</v>
      </c>
      <c r="I1512" t="str">
        <f t="shared" ca="1" si="281"/>
        <v>'Simpl. all tex-DT PLYWOOD'!</v>
      </c>
      <c r="J1512">
        <f t="shared" ca="1" si="282"/>
        <v>0</v>
      </c>
      <c r="K1512">
        <f t="shared" ca="1" si="283"/>
        <v>0</v>
      </c>
      <c r="L1512">
        <f t="shared" ca="1" si="284"/>
        <v>0</v>
      </c>
      <c r="M1512">
        <f t="shared" ca="1" si="285"/>
        <v>0</v>
      </c>
      <c r="O1512" t="str">
        <f t="shared" ca="1" si="286"/>
        <v>D:z</v>
      </c>
      <c r="P1512" t="str">
        <f t="shared" ca="1" si="287"/>
        <v>D7:z7</v>
      </c>
    </row>
    <row r="1513" spans="1:16">
      <c r="A1513" t="str">
        <f t="shared" si="276"/>
        <v>15</v>
      </c>
      <c r="B1513" t="str">
        <f t="shared" ca="1" si="277"/>
        <v>W</v>
      </c>
      <c r="C1513" t="str">
        <f t="shared" si="278"/>
        <v>SIMPL-1C-T</v>
      </c>
      <c r="D1513" t="s">
        <v>4732</v>
      </c>
      <c r="E1513">
        <f t="shared" ca="1" si="279"/>
        <v>0</v>
      </c>
      <c r="H1513" t="str">
        <f t="shared" ca="1" si="280"/>
        <v>'Simpl. all tex-DT PLYWOOD'!</v>
      </c>
      <c r="I1513" t="str">
        <f t="shared" ca="1" si="281"/>
        <v>'Simpl. all tex-DT PLYWOOD'!</v>
      </c>
      <c r="J1513">
        <f t="shared" ca="1" si="282"/>
        <v>0</v>
      </c>
      <c r="K1513">
        <f t="shared" ca="1" si="283"/>
        <v>0</v>
      </c>
      <c r="L1513">
        <f t="shared" ca="1" si="284"/>
        <v>0</v>
      </c>
      <c r="M1513">
        <f t="shared" ca="1" si="285"/>
        <v>0</v>
      </c>
      <c r="O1513" t="str">
        <f t="shared" ca="1" si="286"/>
        <v>D:z</v>
      </c>
      <c r="P1513" t="str">
        <f t="shared" ca="1" si="287"/>
        <v>D7:z7</v>
      </c>
    </row>
    <row r="1514" spans="1:16">
      <c r="A1514" t="str">
        <f t="shared" si="276"/>
        <v>01</v>
      </c>
      <c r="B1514" t="str">
        <f t="shared" ca="1" si="277"/>
        <v>W</v>
      </c>
      <c r="C1514" t="str">
        <f t="shared" si="278"/>
        <v>SIMPL-1D</v>
      </c>
      <c r="D1514" t="s">
        <v>601</v>
      </c>
      <c r="E1514">
        <f t="shared" ca="1" si="279"/>
        <v>0</v>
      </c>
      <c r="H1514" t="str">
        <f t="shared" ca="1" si="280"/>
        <v>'Simpl. all tex-DT PLYWOOD'!</v>
      </c>
      <c r="I1514" t="str">
        <f t="shared" ca="1" si="281"/>
        <v>'Simpl. all tex-DT PLYWOOD'!</v>
      </c>
      <c r="J1514">
        <f t="shared" ca="1" si="282"/>
        <v>0</v>
      </c>
      <c r="K1514">
        <f t="shared" ca="1" si="283"/>
        <v>0</v>
      </c>
      <c r="L1514">
        <f t="shared" ca="1" si="284"/>
        <v>0</v>
      </c>
      <c r="M1514">
        <f t="shared" ca="1" si="285"/>
        <v>0</v>
      </c>
      <c r="O1514" t="str">
        <f t="shared" ca="1" si="286"/>
        <v>D:z</v>
      </c>
      <c r="P1514" t="str">
        <f t="shared" ca="1" si="287"/>
        <v>D7:z7</v>
      </c>
    </row>
    <row r="1515" spans="1:16">
      <c r="A1515" t="str">
        <f t="shared" si="276"/>
        <v>02</v>
      </c>
      <c r="B1515" t="str">
        <f t="shared" ca="1" si="277"/>
        <v>W</v>
      </c>
      <c r="C1515" t="str">
        <f t="shared" si="278"/>
        <v>SIMPL-1D</v>
      </c>
      <c r="D1515" t="s">
        <v>602</v>
      </c>
      <c r="E1515">
        <f t="shared" ca="1" si="279"/>
        <v>0</v>
      </c>
      <c r="H1515" t="str">
        <f t="shared" ca="1" si="280"/>
        <v>'Simpl. all tex-DT PLYWOOD'!</v>
      </c>
      <c r="I1515" t="str">
        <f t="shared" ca="1" si="281"/>
        <v>'Simpl. all tex-DT PLYWOOD'!</v>
      </c>
      <c r="J1515">
        <f t="shared" ca="1" si="282"/>
        <v>0</v>
      </c>
      <c r="K1515">
        <f t="shared" ca="1" si="283"/>
        <v>0</v>
      </c>
      <c r="L1515">
        <f t="shared" ca="1" si="284"/>
        <v>0</v>
      </c>
      <c r="M1515">
        <f t="shared" ca="1" si="285"/>
        <v>0</v>
      </c>
      <c r="O1515" t="str">
        <f t="shared" ca="1" si="286"/>
        <v>D:z</v>
      </c>
      <c r="P1515" t="str">
        <f t="shared" ca="1" si="287"/>
        <v>D7:z7</v>
      </c>
    </row>
    <row r="1516" spans="1:16">
      <c r="A1516" t="str">
        <f t="shared" si="276"/>
        <v>03</v>
      </c>
      <c r="B1516" t="str">
        <f t="shared" ca="1" si="277"/>
        <v>W</v>
      </c>
      <c r="C1516" t="str">
        <f t="shared" si="278"/>
        <v>SIMPL-1D</v>
      </c>
      <c r="D1516" t="s">
        <v>603</v>
      </c>
      <c r="E1516">
        <f t="shared" ca="1" si="279"/>
        <v>0</v>
      </c>
      <c r="H1516" t="str">
        <f t="shared" ca="1" si="280"/>
        <v>'Simpl. all tex-DT PLYWOOD'!</v>
      </c>
      <c r="I1516" t="str">
        <f t="shared" ca="1" si="281"/>
        <v>'Simpl. all tex-DT PLYWOOD'!</v>
      </c>
      <c r="J1516">
        <f t="shared" ca="1" si="282"/>
        <v>0</v>
      </c>
      <c r="K1516">
        <f t="shared" ca="1" si="283"/>
        <v>0</v>
      </c>
      <c r="L1516">
        <f t="shared" ca="1" si="284"/>
        <v>0</v>
      </c>
      <c r="M1516">
        <f t="shared" ca="1" si="285"/>
        <v>0</v>
      </c>
      <c r="O1516" t="str">
        <f t="shared" ca="1" si="286"/>
        <v>D:z</v>
      </c>
      <c r="P1516" t="str">
        <f t="shared" ca="1" si="287"/>
        <v>D7:z7</v>
      </c>
    </row>
    <row r="1517" spans="1:16">
      <c r="A1517" t="str">
        <f t="shared" si="276"/>
        <v>04</v>
      </c>
      <c r="B1517" t="str">
        <f t="shared" ca="1" si="277"/>
        <v>W</v>
      </c>
      <c r="C1517" t="str">
        <f t="shared" si="278"/>
        <v>SIMPL-1D</v>
      </c>
      <c r="D1517" t="s">
        <v>604</v>
      </c>
      <c r="E1517">
        <f t="shared" ca="1" si="279"/>
        <v>0</v>
      </c>
      <c r="H1517" t="str">
        <f t="shared" ca="1" si="280"/>
        <v>'Simpl. all tex-DT PLYWOOD'!</v>
      </c>
      <c r="I1517" t="str">
        <f t="shared" ca="1" si="281"/>
        <v>'Simpl. all tex-DT PLYWOOD'!</v>
      </c>
      <c r="J1517">
        <f t="shared" ca="1" si="282"/>
        <v>0</v>
      </c>
      <c r="K1517">
        <f t="shared" ca="1" si="283"/>
        <v>0</v>
      </c>
      <c r="L1517">
        <f t="shared" ca="1" si="284"/>
        <v>0</v>
      </c>
      <c r="M1517">
        <f t="shared" ca="1" si="285"/>
        <v>0</v>
      </c>
      <c r="O1517" t="str">
        <f t="shared" ca="1" si="286"/>
        <v>D:z</v>
      </c>
      <c r="P1517" t="str">
        <f t="shared" ca="1" si="287"/>
        <v>D7:z7</v>
      </c>
    </row>
    <row r="1518" spans="1:16">
      <c r="A1518" t="str">
        <f t="shared" si="276"/>
        <v>05</v>
      </c>
      <c r="B1518" t="str">
        <f t="shared" ca="1" si="277"/>
        <v>W</v>
      </c>
      <c r="C1518" t="str">
        <f t="shared" si="278"/>
        <v>SIMPL-1D</v>
      </c>
      <c r="D1518" t="s">
        <v>605</v>
      </c>
      <c r="E1518">
        <f t="shared" ca="1" si="279"/>
        <v>0</v>
      </c>
      <c r="H1518" t="str">
        <f t="shared" ca="1" si="280"/>
        <v>'Simpl. all tex-DT PLYWOOD'!</v>
      </c>
      <c r="I1518" t="str">
        <f t="shared" ca="1" si="281"/>
        <v>'Simpl. all tex-DT PLYWOOD'!</v>
      </c>
      <c r="J1518">
        <f t="shared" ca="1" si="282"/>
        <v>0</v>
      </c>
      <c r="K1518">
        <f t="shared" ca="1" si="283"/>
        <v>0</v>
      </c>
      <c r="L1518">
        <f t="shared" ca="1" si="284"/>
        <v>0</v>
      </c>
      <c r="M1518">
        <f t="shared" ca="1" si="285"/>
        <v>0</v>
      </c>
      <c r="O1518" t="str">
        <f t="shared" ca="1" si="286"/>
        <v>D:z</v>
      </c>
      <c r="P1518" t="str">
        <f t="shared" ca="1" si="287"/>
        <v>D7:z7</v>
      </c>
    </row>
    <row r="1519" spans="1:16">
      <c r="A1519" t="str">
        <f t="shared" si="276"/>
        <v>06</v>
      </c>
      <c r="B1519" t="str">
        <f t="shared" ca="1" si="277"/>
        <v>W</v>
      </c>
      <c r="C1519" t="str">
        <f t="shared" si="278"/>
        <v>SIMPL-1D</v>
      </c>
      <c r="D1519" t="s">
        <v>606</v>
      </c>
      <c r="E1519">
        <f t="shared" ca="1" si="279"/>
        <v>0</v>
      </c>
      <c r="H1519" t="str">
        <f t="shared" ca="1" si="280"/>
        <v>'Simpl. all tex-DT PLYWOOD'!</v>
      </c>
      <c r="I1519" t="str">
        <f t="shared" ca="1" si="281"/>
        <v>'Simpl. all tex-DT PLYWOOD'!</v>
      </c>
      <c r="J1519">
        <f t="shared" ca="1" si="282"/>
        <v>0</v>
      </c>
      <c r="K1519">
        <f t="shared" ca="1" si="283"/>
        <v>0</v>
      </c>
      <c r="L1519">
        <f t="shared" ca="1" si="284"/>
        <v>0</v>
      </c>
      <c r="M1519">
        <f t="shared" ca="1" si="285"/>
        <v>0</v>
      </c>
      <c r="O1519" t="str">
        <f t="shared" ca="1" si="286"/>
        <v>D:z</v>
      </c>
      <c r="P1519" t="str">
        <f t="shared" ca="1" si="287"/>
        <v>D7:z7</v>
      </c>
    </row>
    <row r="1520" spans="1:16">
      <c r="A1520" t="str">
        <f t="shared" si="276"/>
        <v>07</v>
      </c>
      <c r="B1520" t="str">
        <f t="shared" ca="1" si="277"/>
        <v>W</v>
      </c>
      <c r="C1520" t="str">
        <f t="shared" si="278"/>
        <v>SIMPL-1D</v>
      </c>
      <c r="D1520" t="s">
        <v>607</v>
      </c>
      <c r="E1520">
        <f t="shared" ca="1" si="279"/>
        <v>0</v>
      </c>
      <c r="H1520" t="str">
        <f t="shared" ca="1" si="280"/>
        <v>'Simpl. all tex-DT PLYWOOD'!</v>
      </c>
      <c r="I1520" t="str">
        <f t="shared" ca="1" si="281"/>
        <v>'Simpl. all tex-DT PLYWOOD'!</v>
      </c>
      <c r="J1520">
        <f t="shared" ca="1" si="282"/>
        <v>0</v>
      </c>
      <c r="K1520">
        <f t="shared" ca="1" si="283"/>
        <v>0</v>
      </c>
      <c r="L1520">
        <f t="shared" ca="1" si="284"/>
        <v>0</v>
      </c>
      <c r="M1520">
        <f t="shared" ca="1" si="285"/>
        <v>0</v>
      </c>
      <c r="O1520" t="str">
        <f t="shared" ca="1" si="286"/>
        <v>D:z</v>
      </c>
      <c r="P1520" t="str">
        <f t="shared" ca="1" si="287"/>
        <v>D7:z7</v>
      </c>
    </row>
    <row r="1521" spans="1:16">
      <c r="A1521" t="str">
        <f t="shared" si="276"/>
        <v>08</v>
      </c>
      <c r="B1521" t="str">
        <f t="shared" ca="1" si="277"/>
        <v>W</v>
      </c>
      <c r="C1521" t="str">
        <f t="shared" si="278"/>
        <v>SIMPL-1D</v>
      </c>
      <c r="D1521" t="s">
        <v>608</v>
      </c>
      <c r="E1521">
        <f t="shared" ca="1" si="279"/>
        <v>0</v>
      </c>
      <c r="H1521" t="str">
        <f t="shared" ca="1" si="280"/>
        <v>'Simpl. all tex-DT PLYWOOD'!</v>
      </c>
      <c r="I1521" t="str">
        <f t="shared" ca="1" si="281"/>
        <v>'Simpl. all tex-DT PLYWOOD'!</v>
      </c>
      <c r="J1521">
        <f t="shared" ca="1" si="282"/>
        <v>0</v>
      </c>
      <c r="K1521">
        <f t="shared" ca="1" si="283"/>
        <v>0</v>
      </c>
      <c r="L1521">
        <f t="shared" ca="1" si="284"/>
        <v>0</v>
      </c>
      <c r="M1521">
        <f t="shared" ca="1" si="285"/>
        <v>0</v>
      </c>
      <c r="O1521" t="str">
        <f t="shared" ca="1" si="286"/>
        <v>D:z</v>
      </c>
      <c r="P1521" t="str">
        <f t="shared" ca="1" si="287"/>
        <v>D7:z7</v>
      </c>
    </row>
    <row r="1522" spans="1:16">
      <c r="A1522" t="str">
        <f t="shared" si="276"/>
        <v>09</v>
      </c>
      <c r="B1522" t="str">
        <f t="shared" ca="1" si="277"/>
        <v>W</v>
      </c>
      <c r="C1522" t="str">
        <f t="shared" si="278"/>
        <v>SIMPL-1D</v>
      </c>
      <c r="D1522" t="s">
        <v>609</v>
      </c>
      <c r="E1522">
        <f t="shared" ca="1" si="279"/>
        <v>0</v>
      </c>
      <c r="H1522" t="str">
        <f t="shared" ca="1" si="280"/>
        <v>'Simpl. all tex-DT PLYWOOD'!</v>
      </c>
      <c r="I1522" t="str">
        <f t="shared" ca="1" si="281"/>
        <v>'Simpl. all tex-DT PLYWOOD'!</v>
      </c>
      <c r="J1522">
        <f t="shared" ca="1" si="282"/>
        <v>0</v>
      </c>
      <c r="K1522">
        <f t="shared" ca="1" si="283"/>
        <v>0</v>
      </c>
      <c r="L1522">
        <f t="shared" ca="1" si="284"/>
        <v>0</v>
      </c>
      <c r="M1522">
        <f t="shared" ca="1" si="285"/>
        <v>0</v>
      </c>
      <c r="O1522" t="str">
        <f t="shared" ca="1" si="286"/>
        <v>D:z</v>
      </c>
      <c r="P1522" t="str">
        <f t="shared" ca="1" si="287"/>
        <v>D7:z7</v>
      </c>
    </row>
    <row r="1523" spans="1:16">
      <c r="A1523" t="str">
        <f t="shared" si="276"/>
        <v>10</v>
      </c>
      <c r="B1523" t="str">
        <f t="shared" ca="1" si="277"/>
        <v>W</v>
      </c>
      <c r="C1523" t="str">
        <f t="shared" si="278"/>
        <v>SIMPL-1D</v>
      </c>
      <c r="D1523" t="s">
        <v>610</v>
      </c>
      <c r="E1523">
        <f t="shared" ca="1" si="279"/>
        <v>0</v>
      </c>
      <c r="H1523" t="str">
        <f t="shared" ca="1" si="280"/>
        <v>'Simpl. all tex-DT PLYWOOD'!</v>
      </c>
      <c r="I1523" t="str">
        <f t="shared" ca="1" si="281"/>
        <v>'Simpl. all tex-DT PLYWOOD'!</v>
      </c>
      <c r="J1523">
        <f t="shared" ca="1" si="282"/>
        <v>0</v>
      </c>
      <c r="K1523">
        <f t="shared" ca="1" si="283"/>
        <v>0</v>
      </c>
      <c r="L1523">
        <f t="shared" ca="1" si="284"/>
        <v>0</v>
      </c>
      <c r="M1523">
        <f t="shared" ca="1" si="285"/>
        <v>0</v>
      </c>
      <c r="O1523" t="str">
        <f t="shared" ca="1" si="286"/>
        <v>D:z</v>
      </c>
      <c r="P1523" t="str">
        <f t="shared" ca="1" si="287"/>
        <v>D7:z7</v>
      </c>
    </row>
    <row r="1524" spans="1:16">
      <c r="A1524" t="str">
        <f t="shared" si="276"/>
        <v>100</v>
      </c>
      <c r="B1524" t="str">
        <f t="shared" ca="1" si="277"/>
        <v>W</v>
      </c>
      <c r="C1524" t="str">
        <f t="shared" si="278"/>
        <v>SIMPL-1D</v>
      </c>
      <c r="D1524" t="s">
        <v>614</v>
      </c>
      <c r="E1524">
        <f t="shared" ca="1" si="279"/>
        <v>0</v>
      </c>
      <c r="H1524" t="str">
        <f t="shared" ca="1" si="280"/>
        <v>'Simpl. all tex-DT PLYWOOD'!</v>
      </c>
      <c r="I1524" t="str">
        <f t="shared" ca="1" si="281"/>
        <v>'Simpl. all tex-DT PLYWOOD'!</v>
      </c>
      <c r="J1524">
        <f t="shared" ca="1" si="282"/>
        <v>0</v>
      </c>
      <c r="K1524">
        <f t="shared" ca="1" si="283"/>
        <v>0</v>
      </c>
      <c r="L1524">
        <f t="shared" ca="1" si="284"/>
        <v>0</v>
      </c>
      <c r="M1524">
        <f t="shared" ca="1" si="285"/>
        <v>0</v>
      </c>
      <c r="O1524" t="str">
        <f t="shared" ca="1" si="286"/>
        <v>D:z</v>
      </c>
      <c r="P1524" t="str">
        <f t="shared" ca="1" si="287"/>
        <v>D7:z7</v>
      </c>
    </row>
    <row r="1525" spans="1:16">
      <c r="A1525" t="str">
        <f t="shared" si="276"/>
        <v>11</v>
      </c>
      <c r="B1525" t="str">
        <f t="shared" ca="1" si="277"/>
        <v>W</v>
      </c>
      <c r="C1525" t="str">
        <f t="shared" si="278"/>
        <v>SIMPL-1D</v>
      </c>
      <c r="D1525" t="s">
        <v>611</v>
      </c>
      <c r="E1525">
        <f t="shared" ca="1" si="279"/>
        <v>0</v>
      </c>
      <c r="H1525" t="str">
        <f t="shared" ca="1" si="280"/>
        <v>'Simpl. all tex-DT PLYWOOD'!</v>
      </c>
      <c r="I1525" t="str">
        <f t="shared" ca="1" si="281"/>
        <v>'Simpl. all tex-DT PLYWOOD'!</v>
      </c>
      <c r="J1525">
        <f t="shared" ca="1" si="282"/>
        <v>0</v>
      </c>
      <c r="K1525">
        <f t="shared" ca="1" si="283"/>
        <v>0</v>
      </c>
      <c r="L1525">
        <f t="shared" ca="1" si="284"/>
        <v>0</v>
      </c>
      <c r="M1525">
        <f t="shared" ca="1" si="285"/>
        <v>0</v>
      </c>
      <c r="O1525" t="str">
        <f t="shared" ca="1" si="286"/>
        <v>D:z</v>
      </c>
      <c r="P1525" t="str">
        <f t="shared" ca="1" si="287"/>
        <v>D7:z7</v>
      </c>
    </row>
    <row r="1526" spans="1:16">
      <c r="A1526" t="str">
        <f t="shared" si="276"/>
        <v>12</v>
      </c>
      <c r="B1526" t="str">
        <f t="shared" ca="1" si="277"/>
        <v>W</v>
      </c>
      <c r="C1526" t="str">
        <f t="shared" si="278"/>
        <v>SIMPL-1D</v>
      </c>
      <c r="D1526" t="s">
        <v>612</v>
      </c>
      <c r="E1526">
        <f t="shared" ca="1" si="279"/>
        <v>0</v>
      </c>
      <c r="H1526" t="str">
        <f t="shared" ca="1" si="280"/>
        <v>'Simpl. all tex-DT PLYWOOD'!</v>
      </c>
      <c r="I1526" t="str">
        <f t="shared" ca="1" si="281"/>
        <v>'Simpl. all tex-DT PLYWOOD'!</v>
      </c>
      <c r="J1526">
        <f t="shared" ca="1" si="282"/>
        <v>0</v>
      </c>
      <c r="K1526">
        <f t="shared" ca="1" si="283"/>
        <v>0</v>
      </c>
      <c r="L1526">
        <f t="shared" ca="1" si="284"/>
        <v>0</v>
      </c>
      <c r="M1526">
        <f t="shared" ca="1" si="285"/>
        <v>0</v>
      </c>
      <c r="O1526" t="str">
        <f t="shared" ca="1" si="286"/>
        <v>D:z</v>
      </c>
      <c r="P1526" t="str">
        <f t="shared" ca="1" si="287"/>
        <v>D7:z7</v>
      </c>
    </row>
    <row r="1527" spans="1:16">
      <c r="A1527" t="str">
        <f t="shared" si="276"/>
        <v>13</v>
      </c>
      <c r="B1527" t="str">
        <f t="shared" ca="1" si="277"/>
        <v>W</v>
      </c>
      <c r="C1527" t="str">
        <f t="shared" si="278"/>
        <v>SIMPL-1D</v>
      </c>
      <c r="D1527" t="s">
        <v>613</v>
      </c>
      <c r="E1527">
        <f t="shared" ca="1" si="279"/>
        <v>0</v>
      </c>
      <c r="H1527" t="str">
        <f t="shared" ca="1" si="280"/>
        <v>'Simpl. all tex-DT PLYWOOD'!</v>
      </c>
      <c r="I1527" t="str">
        <f t="shared" ca="1" si="281"/>
        <v>'Simpl. all tex-DT PLYWOOD'!</v>
      </c>
      <c r="J1527">
        <f t="shared" ca="1" si="282"/>
        <v>0</v>
      </c>
      <c r="K1527">
        <f t="shared" ca="1" si="283"/>
        <v>0</v>
      </c>
      <c r="L1527">
        <f t="shared" ca="1" si="284"/>
        <v>0</v>
      </c>
      <c r="M1527">
        <f t="shared" ca="1" si="285"/>
        <v>0</v>
      </c>
      <c r="O1527" t="str">
        <f t="shared" ca="1" si="286"/>
        <v>D:z</v>
      </c>
      <c r="P1527" t="str">
        <f t="shared" ca="1" si="287"/>
        <v>D7:z7</v>
      </c>
    </row>
    <row r="1528" spans="1:16">
      <c r="A1528" t="str">
        <f t="shared" si="276"/>
        <v>15</v>
      </c>
      <c r="B1528" t="str">
        <f t="shared" ca="1" si="277"/>
        <v>W</v>
      </c>
      <c r="C1528" t="str">
        <f t="shared" si="278"/>
        <v>SIMPL-1D</v>
      </c>
      <c r="D1528" t="s">
        <v>4941</v>
      </c>
      <c r="E1528">
        <f t="shared" ca="1" si="279"/>
        <v>0</v>
      </c>
      <c r="H1528" t="str">
        <f t="shared" ca="1" si="280"/>
        <v>'Simpl. all tex-DT PLYWOOD'!</v>
      </c>
      <c r="I1528" t="str">
        <f t="shared" ca="1" si="281"/>
        <v>'Simpl. all tex-DT PLYWOOD'!</v>
      </c>
      <c r="J1528">
        <f t="shared" ca="1" si="282"/>
        <v>0</v>
      </c>
      <c r="K1528">
        <f t="shared" ca="1" si="283"/>
        <v>0</v>
      </c>
      <c r="L1528">
        <f t="shared" ca="1" si="284"/>
        <v>0</v>
      </c>
      <c r="M1528">
        <f t="shared" ca="1" si="285"/>
        <v>0</v>
      </c>
      <c r="O1528" t="str">
        <f t="shared" ca="1" si="286"/>
        <v>D:z</v>
      </c>
      <c r="P1528" t="str">
        <f t="shared" ca="1" si="287"/>
        <v>D7:z7</v>
      </c>
    </row>
    <row r="1529" spans="1:16">
      <c r="A1529" t="str">
        <f t="shared" si="276"/>
        <v>01</v>
      </c>
      <c r="B1529" t="str">
        <f t="shared" ca="1" si="277"/>
        <v>W</v>
      </c>
      <c r="C1529" t="str">
        <f t="shared" si="278"/>
        <v>SIMPL-1D-C</v>
      </c>
      <c r="D1529" t="s">
        <v>5990</v>
      </c>
      <c r="E1529">
        <f t="shared" ca="1" si="279"/>
        <v>0</v>
      </c>
      <c r="H1529" t="str">
        <f t="shared" ca="1" si="280"/>
        <v>'(more) Simpl. Textures PLYWOOD'!</v>
      </c>
      <c r="I1529">
        <f t="shared" ca="1" si="281"/>
        <v>0</v>
      </c>
      <c r="J1529" t="str">
        <f t="shared" ca="1" si="282"/>
        <v>'(more) Simpl. Textures PLYWOOD'!</v>
      </c>
      <c r="K1529">
        <f t="shared" ca="1" si="283"/>
        <v>0</v>
      </c>
      <c r="L1529">
        <f t="shared" ca="1" si="284"/>
        <v>0</v>
      </c>
      <c r="M1529">
        <f t="shared" ca="1" si="285"/>
        <v>0</v>
      </c>
      <c r="O1529" t="str">
        <f t="shared" ca="1" si="286"/>
        <v>D:N</v>
      </c>
      <c r="P1529" t="str">
        <f t="shared" ca="1" si="287"/>
        <v>D7:N7</v>
      </c>
    </row>
    <row r="1530" spans="1:16">
      <c r="A1530" t="str">
        <f t="shared" si="276"/>
        <v>16</v>
      </c>
      <c r="B1530" t="str">
        <f t="shared" ca="1" si="277"/>
        <v>W</v>
      </c>
      <c r="C1530" t="str">
        <f t="shared" si="278"/>
        <v>SIMPL-1D-N-NT</v>
      </c>
      <c r="D1530" t="s">
        <v>5508</v>
      </c>
      <c r="E1530">
        <f t="shared" ca="1" si="279"/>
        <v>0</v>
      </c>
      <c r="H1530" t="str">
        <f t="shared" ca="1" si="280"/>
        <v>'(more) Simpl. Textures PLYWOOD'!</v>
      </c>
      <c r="I1530">
        <f t="shared" ca="1" si="281"/>
        <v>0</v>
      </c>
      <c r="J1530" t="str">
        <f t="shared" ca="1" si="282"/>
        <v>'(more) Simpl. Textures PLYWOOD'!</v>
      </c>
      <c r="K1530">
        <f t="shared" ca="1" si="283"/>
        <v>0</v>
      </c>
      <c r="L1530">
        <f t="shared" ca="1" si="284"/>
        <v>0</v>
      </c>
      <c r="M1530">
        <f t="shared" ca="1" si="285"/>
        <v>0</v>
      </c>
      <c r="O1530" t="str">
        <f t="shared" ca="1" si="286"/>
        <v>D:N</v>
      </c>
      <c r="P1530" t="str">
        <f t="shared" ca="1" si="287"/>
        <v>D7:N7</v>
      </c>
    </row>
    <row r="1531" spans="1:16">
      <c r="A1531" t="str">
        <f t="shared" si="276"/>
        <v>16</v>
      </c>
      <c r="B1531" t="str">
        <f t="shared" ca="1" si="277"/>
        <v>W</v>
      </c>
      <c r="C1531" t="str">
        <f t="shared" si="278"/>
        <v>SIMPL-1D-N-T</v>
      </c>
      <c r="D1531" t="s">
        <v>5668</v>
      </c>
      <c r="E1531">
        <f t="shared" ca="1" si="279"/>
        <v>0</v>
      </c>
      <c r="H1531" t="str">
        <f t="shared" ca="1" si="280"/>
        <v>'(more) Simpl. Textures PLYWOOD'!</v>
      </c>
      <c r="I1531">
        <f t="shared" ca="1" si="281"/>
        <v>0</v>
      </c>
      <c r="J1531" t="str">
        <f t="shared" ca="1" si="282"/>
        <v>'(more) Simpl. Textures PLYWOOD'!</v>
      </c>
      <c r="K1531">
        <f t="shared" ca="1" si="283"/>
        <v>0</v>
      </c>
      <c r="L1531">
        <f t="shared" ca="1" si="284"/>
        <v>0</v>
      </c>
      <c r="M1531">
        <f t="shared" ca="1" si="285"/>
        <v>0</v>
      </c>
      <c r="O1531" t="str">
        <f t="shared" ca="1" si="286"/>
        <v>D:N</v>
      </c>
      <c r="P1531" t="str">
        <f t="shared" ca="1" si="287"/>
        <v>D7:N7</v>
      </c>
    </row>
    <row r="1532" spans="1:16">
      <c r="A1532" t="str">
        <f t="shared" si="276"/>
        <v>01</v>
      </c>
      <c r="B1532" t="str">
        <f t="shared" ca="1" si="277"/>
        <v>W</v>
      </c>
      <c r="C1532" t="str">
        <f t="shared" si="278"/>
        <v>SIMPL-1D-T</v>
      </c>
      <c r="D1532" t="s">
        <v>2786</v>
      </c>
      <c r="E1532">
        <f t="shared" ca="1" si="279"/>
        <v>0</v>
      </c>
      <c r="H1532" t="str">
        <f t="shared" ca="1" si="280"/>
        <v>'Simpl. all tex-DT PLYWOOD'!</v>
      </c>
      <c r="I1532" t="str">
        <f t="shared" ca="1" si="281"/>
        <v>'Simpl. all tex-DT PLYWOOD'!</v>
      </c>
      <c r="J1532">
        <f t="shared" ca="1" si="282"/>
        <v>0</v>
      </c>
      <c r="K1532">
        <f t="shared" ca="1" si="283"/>
        <v>0</v>
      </c>
      <c r="L1532">
        <f t="shared" ca="1" si="284"/>
        <v>0</v>
      </c>
      <c r="M1532">
        <f t="shared" ca="1" si="285"/>
        <v>0</v>
      </c>
      <c r="O1532" t="str">
        <f t="shared" ca="1" si="286"/>
        <v>D:z</v>
      </c>
      <c r="P1532" t="str">
        <f t="shared" ca="1" si="287"/>
        <v>D7:z7</v>
      </c>
    </row>
    <row r="1533" spans="1:16">
      <c r="A1533" t="str">
        <f t="shared" si="276"/>
        <v>02</v>
      </c>
      <c r="B1533" t="str">
        <f t="shared" ca="1" si="277"/>
        <v>W</v>
      </c>
      <c r="C1533" t="str">
        <f t="shared" si="278"/>
        <v>SIMPL-1D-T</v>
      </c>
      <c r="D1533" t="s">
        <v>2787</v>
      </c>
      <c r="E1533">
        <f t="shared" ca="1" si="279"/>
        <v>0</v>
      </c>
      <c r="H1533" t="str">
        <f t="shared" ca="1" si="280"/>
        <v>'Simpl. all tex-DT PLYWOOD'!</v>
      </c>
      <c r="I1533" t="str">
        <f t="shared" ca="1" si="281"/>
        <v>'Simpl. all tex-DT PLYWOOD'!</v>
      </c>
      <c r="J1533">
        <f t="shared" ca="1" si="282"/>
        <v>0</v>
      </c>
      <c r="K1533">
        <f t="shared" ca="1" si="283"/>
        <v>0</v>
      </c>
      <c r="L1533">
        <f t="shared" ca="1" si="284"/>
        <v>0</v>
      </c>
      <c r="M1533">
        <f t="shared" ca="1" si="285"/>
        <v>0</v>
      </c>
      <c r="O1533" t="str">
        <f t="shared" ca="1" si="286"/>
        <v>D:z</v>
      </c>
      <c r="P1533" t="str">
        <f t="shared" ca="1" si="287"/>
        <v>D7:z7</v>
      </c>
    </row>
    <row r="1534" spans="1:16">
      <c r="A1534" t="str">
        <f t="shared" si="276"/>
        <v>03</v>
      </c>
      <c r="B1534" t="str">
        <f t="shared" ca="1" si="277"/>
        <v>W</v>
      </c>
      <c r="C1534" t="str">
        <f t="shared" si="278"/>
        <v>SIMPL-1D-T</v>
      </c>
      <c r="D1534" t="s">
        <v>2788</v>
      </c>
      <c r="E1534">
        <f t="shared" ca="1" si="279"/>
        <v>0</v>
      </c>
      <c r="H1534" t="str">
        <f t="shared" ca="1" si="280"/>
        <v>'Simpl. all tex-DT PLYWOOD'!</v>
      </c>
      <c r="I1534" t="str">
        <f t="shared" ca="1" si="281"/>
        <v>'Simpl. all tex-DT PLYWOOD'!</v>
      </c>
      <c r="J1534">
        <f t="shared" ca="1" si="282"/>
        <v>0</v>
      </c>
      <c r="K1534">
        <f t="shared" ca="1" si="283"/>
        <v>0</v>
      </c>
      <c r="L1534">
        <f t="shared" ca="1" si="284"/>
        <v>0</v>
      </c>
      <c r="M1534">
        <f t="shared" ca="1" si="285"/>
        <v>0</v>
      </c>
      <c r="O1534" t="str">
        <f t="shared" ca="1" si="286"/>
        <v>D:z</v>
      </c>
      <c r="P1534" t="str">
        <f t="shared" ca="1" si="287"/>
        <v>D7:z7</v>
      </c>
    </row>
    <row r="1535" spans="1:16">
      <c r="A1535" t="str">
        <f t="shared" si="276"/>
        <v>04</v>
      </c>
      <c r="B1535" t="str">
        <f t="shared" ca="1" si="277"/>
        <v>W</v>
      </c>
      <c r="C1535" t="str">
        <f t="shared" si="278"/>
        <v>SIMPL-1D-T</v>
      </c>
      <c r="D1535" t="s">
        <v>2789</v>
      </c>
      <c r="E1535">
        <f t="shared" ca="1" si="279"/>
        <v>0</v>
      </c>
      <c r="H1535" t="str">
        <f t="shared" ca="1" si="280"/>
        <v>'Simpl. all tex-DT PLYWOOD'!</v>
      </c>
      <c r="I1535" t="str">
        <f t="shared" ca="1" si="281"/>
        <v>'Simpl. all tex-DT PLYWOOD'!</v>
      </c>
      <c r="J1535">
        <f t="shared" ca="1" si="282"/>
        <v>0</v>
      </c>
      <c r="K1535">
        <f t="shared" ca="1" si="283"/>
        <v>0</v>
      </c>
      <c r="L1535">
        <f t="shared" ca="1" si="284"/>
        <v>0</v>
      </c>
      <c r="M1535">
        <f t="shared" ca="1" si="285"/>
        <v>0</v>
      </c>
      <c r="O1535" t="str">
        <f t="shared" ca="1" si="286"/>
        <v>D:z</v>
      </c>
      <c r="P1535" t="str">
        <f t="shared" ca="1" si="287"/>
        <v>D7:z7</v>
      </c>
    </row>
    <row r="1536" spans="1:16">
      <c r="A1536" t="str">
        <f t="shared" si="276"/>
        <v>05</v>
      </c>
      <c r="B1536" t="str">
        <f t="shared" ca="1" si="277"/>
        <v>W</v>
      </c>
      <c r="C1536" t="str">
        <f t="shared" si="278"/>
        <v>SIMPL-1D-T</v>
      </c>
      <c r="D1536" t="s">
        <v>2790</v>
      </c>
      <c r="E1536">
        <f t="shared" ca="1" si="279"/>
        <v>0</v>
      </c>
      <c r="H1536" t="str">
        <f t="shared" ca="1" si="280"/>
        <v>'Simpl. all tex-DT PLYWOOD'!</v>
      </c>
      <c r="I1536" t="str">
        <f t="shared" ca="1" si="281"/>
        <v>'Simpl. all tex-DT PLYWOOD'!</v>
      </c>
      <c r="J1536">
        <f t="shared" ca="1" si="282"/>
        <v>0</v>
      </c>
      <c r="K1536">
        <f t="shared" ca="1" si="283"/>
        <v>0</v>
      </c>
      <c r="L1536">
        <f t="shared" ca="1" si="284"/>
        <v>0</v>
      </c>
      <c r="M1536">
        <f t="shared" ca="1" si="285"/>
        <v>0</v>
      </c>
      <c r="O1536" t="str">
        <f t="shared" ca="1" si="286"/>
        <v>D:z</v>
      </c>
      <c r="P1536" t="str">
        <f t="shared" ca="1" si="287"/>
        <v>D7:z7</v>
      </c>
    </row>
    <row r="1537" spans="1:16">
      <c r="A1537" t="str">
        <f t="shared" si="276"/>
        <v>06</v>
      </c>
      <c r="B1537" t="str">
        <f t="shared" ca="1" si="277"/>
        <v>W</v>
      </c>
      <c r="C1537" t="str">
        <f t="shared" si="278"/>
        <v>SIMPL-1D-T</v>
      </c>
      <c r="D1537" t="s">
        <v>2791</v>
      </c>
      <c r="E1537">
        <f t="shared" ca="1" si="279"/>
        <v>0</v>
      </c>
      <c r="H1537" t="str">
        <f t="shared" ca="1" si="280"/>
        <v>'Simpl. all tex-DT PLYWOOD'!</v>
      </c>
      <c r="I1537" t="str">
        <f t="shared" ca="1" si="281"/>
        <v>'Simpl. all tex-DT PLYWOOD'!</v>
      </c>
      <c r="J1537">
        <f t="shared" ca="1" si="282"/>
        <v>0</v>
      </c>
      <c r="K1537">
        <f t="shared" ca="1" si="283"/>
        <v>0</v>
      </c>
      <c r="L1537">
        <f t="shared" ca="1" si="284"/>
        <v>0</v>
      </c>
      <c r="M1537">
        <f t="shared" ca="1" si="285"/>
        <v>0</v>
      </c>
      <c r="O1537" t="str">
        <f t="shared" ca="1" si="286"/>
        <v>D:z</v>
      </c>
      <c r="P1537" t="str">
        <f t="shared" ca="1" si="287"/>
        <v>D7:z7</v>
      </c>
    </row>
    <row r="1538" spans="1:16">
      <c r="A1538" t="str">
        <f t="shared" si="276"/>
        <v>07</v>
      </c>
      <c r="B1538" t="str">
        <f t="shared" ca="1" si="277"/>
        <v>W</v>
      </c>
      <c r="C1538" t="str">
        <f t="shared" si="278"/>
        <v>SIMPL-1D-T</v>
      </c>
      <c r="D1538" t="s">
        <v>2792</v>
      </c>
      <c r="E1538">
        <f t="shared" ca="1" si="279"/>
        <v>0</v>
      </c>
      <c r="H1538" t="str">
        <f t="shared" ca="1" si="280"/>
        <v>'Simpl. all tex-DT PLYWOOD'!</v>
      </c>
      <c r="I1538" t="str">
        <f t="shared" ca="1" si="281"/>
        <v>'Simpl. all tex-DT PLYWOOD'!</v>
      </c>
      <c r="J1538">
        <f t="shared" ca="1" si="282"/>
        <v>0</v>
      </c>
      <c r="K1538">
        <f t="shared" ca="1" si="283"/>
        <v>0</v>
      </c>
      <c r="L1538">
        <f t="shared" ca="1" si="284"/>
        <v>0</v>
      </c>
      <c r="M1538">
        <f t="shared" ca="1" si="285"/>
        <v>0</v>
      </c>
      <c r="O1538" t="str">
        <f t="shared" ca="1" si="286"/>
        <v>D:z</v>
      </c>
      <c r="P1538" t="str">
        <f t="shared" ca="1" si="287"/>
        <v>D7:z7</v>
      </c>
    </row>
    <row r="1539" spans="1:16">
      <c r="A1539" t="str">
        <f t="shared" si="276"/>
        <v>08</v>
      </c>
      <c r="B1539" t="str">
        <f t="shared" ca="1" si="277"/>
        <v>W</v>
      </c>
      <c r="C1539" t="str">
        <f t="shared" si="278"/>
        <v>SIMPL-1D-T</v>
      </c>
      <c r="D1539" t="s">
        <v>2793</v>
      </c>
      <c r="E1539">
        <f t="shared" ca="1" si="279"/>
        <v>0</v>
      </c>
      <c r="H1539" t="str">
        <f t="shared" ca="1" si="280"/>
        <v>'Simpl. all tex-DT PLYWOOD'!</v>
      </c>
      <c r="I1539" t="str">
        <f t="shared" ca="1" si="281"/>
        <v>'Simpl. all tex-DT PLYWOOD'!</v>
      </c>
      <c r="J1539">
        <f t="shared" ca="1" si="282"/>
        <v>0</v>
      </c>
      <c r="K1539">
        <f t="shared" ca="1" si="283"/>
        <v>0</v>
      </c>
      <c r="L1539">
        <f t="shared" ca="1" si="284"/>
        <v>0</v>
      </c>
      <c r="M1539">
        <f t="shared" ca="1" si="285"/>
        <v>0</v>
      </c>
      <c r="O1539" t="str">
        <f t="shared" ca="1" si="286"/>
        <v>D:z</v>
      </c>
      <c r="P1539" t="str">
        <f t="shared" ca="1" si="287"/>
        <v>D7:z7</v>
      </c>
    </row>
    <row r="1540" spans="1:16">
      <c r="A1540" t="str">
        <f t="shared" si="276"/>
        <v>09</v>
      </c>
      <c r="B1540" t="str">
        <f t="shared" ca="1" si="277"/>
        <v>W</v>
      </c>
      <c r="C1540" t="str">
        <f t="shared" si="278"/>
        <v>SIMPL-1D-T</v>
      </c>
      <c r="D1540" t="s">
        <v>2794</v>
      </c>
      <c r="E1540">
        <f t="shared" ca="1" si="279"/>
        <v>0</v>
      </c>
      <c r="H1540" t="str">
        <f t="shared" ca="1" si="280"/>
        <v>'Simpl. all tex-DT PLYWOOD'!</v>
      </c>
      <c r="I1540" t="str">
        <f t="shared" ca="1" si="281"/>
        <v>'Simpl. all tex-DT PLYWOOD'!</v>
      </c>
      <c r="J1540">
        <f t="shared" ca="1" si="282"/>
        <v>0</v>
      </c>
      <c r="K1540">
        <f t="shared" ca="1" si="283"/>
        <v>0</v>
      </c>
      <c r="L1540">
        <f t="shared" ca="1" si="284"/>
        <v>0</v>
      </c>
      <c r="M1540">
        <f t="shared" ca="1" si="285"/>
        <v>0</v>
      </c>
      <c r="O1540" t="str">
        <f t="shared" ca="1" si="286"/>
        <v>D:z</v>
      </c>
      <c r="P1540" t="str">
        <f t="shared" ca="1" si="287"/>
        <v>D7:z7</v>
      </c>
    </row>
    <row r="1541" spans="1:16">
      <c r="A1541" t="str">
        <f t="shared" si="276"/>
        <v>10</v>
      </c>
      <c r="B1541" t="str">
        <f t="shared" ca="1" si="277"/>
        <v>W</v>
      </c>
      <c r="C1541" t="str">
        <f t="shared" si="278"/>
        <v>SIMPL-1D-T</v>
      </c>
      <c r="D1541" t="s">
        <v>2795</v>
      </c>
      <c r="E1541">
        <f t="shared" ca="1" si="279"/>
        <v>0</v>
      </c>
      <c r="H1541" t="str">
        <f t="shared" ca="1" si="280"/>
        <v>'Simpl. all tex-DT PLYWOOD'!</v>
      </c>
      <c r="I1541" t="str">
        <f t="shared" ca="1" si="281"/>
        <v>'Simpl. all tex-DT PLYWOOD'!</v>
      </c>
      <c r="J1541">
        <f t="shared" ca="1" si="282"/>
        <v>0</v>
      </c>
      <c r="K1541">
        <f t="shared" ca="1" si="283"/>
        <v>0</v>
      </c>
      <c r="L1541">
        <f t="shared" ca="1" si="284"/>
        <v>0</v>
      </c>
      <c r="M1541">
        <f t="shared" ca="1" si="285"/>
        <v>0</v>
      </c>
      <c r="O1541" t="str">
        <f t="shared" ca="1" si="286"/>
        <v>D:z</v>
      </c>
      <c r="P1541" t="str">
        <f t="shared" ca="1" si="287"/>
        <v>D7:z7</v>
      </c>
    </row>
    <row r="1542" spans="1:16">
      <c r="A1542" t="str">
        <f t="shared" si="276"/>
        <v>11</v>
      </c>
      <c r="B1542" t="str">
        <f t="shared" ca="1" si="277"/>
        <v>W</v>
      </c>
      <c r="C1542" t="str">
        <f t="shared" si="278"/>
        <v>SIMPL-1D-T</v>
      </c>
      <c r="D1542" t="s">
        <v>2796</v>
      </c>
      <c r="E1542">
        <f t="shared" ca="1" si="279"/>
        <v>0</v>
      </c>
      <c r="H1542" t="str">
        <f t="shared" ca="1" si="280"/>
        <v>'Simpl. all tex-DT PLYWOOD'!</v>
      </c>
      <c r="I1542" t="str">
        <f t="shared" ca="1" si="281"/>
        <v>'Simpl. all tex-DT PLYWOOD'!</v>
      </c>
      <c r="J1542">
        <f t="shared" ca="1" si="282"/>
        <v>0</v>
      </c>
      <c r="K1542">
        <f t="shared" ca="1" si="283"/>
        <v>0</v>
      </c>
      <c r="L1542">
        <f t="shared" ca="1" si="284"/>
        <v>0</v>
      </c>
      <c r="M1542">
        <f t="shared" ca="1" si="285"/>
        <v>0</v>
      </c>
      <c r="O1542" t="str">
        <f t="shared" ca="1" si="286"/>
        <v>D:z</v>
      </c>
      <c r="P1542" t="str">
        <f t="shared" ca="1" si="287"/>
        <v>D7:z7</v>
      </c>
    </row>
    <row r="1543" spans="1:16">
      <c r="A1543" t="str">
        <f t="shared" si="276"/>
        <v>12</v>
      </c>
      <c r="B1543" t="str">
        <f t="shared" ca="1" si="277"/>
        <v>W</v>
      </c>
      <c r="C1543" t="str">
        <f t="shared" si="278"/>
        <v>SIMPL-1D-T</v>
      </c>
      <c r="D1543" t="s">
        <v>2797</v>
      </c>
      <c r="E1543">
        <f t="shared" ca="1" si="279"/>
        <v>0</v>
      </c>
      <c r="H1543" t="str">
        <f t="shared" ca="1" si="280"/>
        <v>'Simpl. all tex-DT PLYWOOD'!</v>
      </c>
      <c r="I1543" t="str">
        <f t="shared" ca="1" si="281"/>
        <v>'Simpl. all tex-DT PLYWOOD'!</v>
      </c>
      <c r="J1543">
        <f t="shared" ca="1" si="282"/>
        <v>0</v>
      </c>
      <c r="K1543">
        <f t="shared" ca="1" si="283"/>
        <v>0</v>
      </c>
      <c r="L1543">
        <f t="shared" ca="1" si="284"/>
        <v>0</v>
      </c>
      <c r="M1543">
        <f t="shared" ca="1" si="285"/>
        <v>0</v>
      </c>
      <c r="O1543" t="str">
        <f t="shared" ca="1" si="286"/>
        <v>D:z</v>
      </c>
      <c r="P1543" t="str">
        <f t="shared" ca="1" si="287"/>
        <v>D7:z7</v>
      </c>
    </row>
    <row r="1544" spans="1:16">
      <c r="A1544" t="str">
        <f t="shared" si="276"/>
        <v>13</v>
      </c>
      <c r="B1544" t="str">
        <f t="shared" ca="1" si="277"/>
        <v>W</v>
      </c>
      <c r="C1544" t="str">
        <f t="shared" si="278"/>
        <v>SIMPL-1D-T</v>
      </c>
      <c r="D1544" t="s">
        <v>2798</v>
      </c>
      <c r="E1544">
        <f t="shared" ca="1" si="279"/>
        <v>0</v>
      </c>
      <c r="H1544" t="str">
        <f t="shared" ca="1" si="280"/>
        <v>'Simpl. all tex-DT PLYWOOD'!</v>
      </c>
      <c r="I1544" t="str">
        <f t="shared" ca="1" si="281"/>
        <v>'Simpl. all tex-DT PLYWOOD'!</v>
      </c>
      <c r="J1544">
        <f t="shared" ca="1" si="282"/>
        <v>0</v>
      </c>
      <c r="K1544">
        <f t="shared" ca="1" si="283"/>
        <v>0</v>
      </c>
      <c r="L1544">
        <f t="shared" ca="1" si="284"/>
        <v>0</v>
      </c>
      <c r="M1544">
        <f t="shared" ca="1" si="285"/>
        <v>0</v>
      </c>
      <c r="O1544" t="str">
        <f t="shared" ca="1" si="286"/>
        <v>D:z</v>
      </c>
      <c r="P1544" t="str">
        <f t="shared" ca="1" si="287"/>
        <v>D7:z7</v>
      </c>
    </row>
    <row r="1545" spans="1:16">
      <c r="A1545" t="str">
        <f t="shared" si="276"/>
        <v>15</v>
      </c>
      <c r="B1545" t="str">
        <f t="shared" ca="1" si="277"/>
        <v>W</v>
      </c>
      <c r="C1545" t="str">
        <f t="shared" si="278"/>
        <v>SIMPL-1D-T</v>
      </c>
      <c r="D1545" t="s">
        <v>4733</v>
      </c>
      <c r="E1545">
        <f t="shared" ca="1" si="279"/>
        <v>0</v>
      </c>
      <c r="H1545" t="str">
        <f t="shared" ca="1" si="280"/>
        <v>'Simpl. all tex-DT PLYWOOD'!</v>
      </c>
      <c r="I1545" t="str">
        <f t="shared" ca="1" si="281"/>
        <v>'Simpl. all tex-DT PLYWOOD'!</v>
      </c>
      <c r="J1545">
        <f t="shared" ca="1" si="282"/>
        <v>0</v>
      </c>
      <c r="K1545">
        <f t="shared" ca="1" si="283"/>
        <v>0</v>
      </c>
      <c r="L1545">
        <f t="shared" ca="1" si="284"/>
        <v>0</v>
      </c>
      <c r="M1545">
        <f t="shared" ca="1" si="285"/>
        <v>0</v>
      </c>
      <c r="O1545" t="str">
        <f t="shared" ca="1" si="286"/>
        <v>D:z</v>
      </c>
      <c r="P1545" t="str">
        <f t="shared" ca="1" si="287"/>
        <v>D7:z7</v>
      </c>
    </row>
    <row r="1546" spans="1:16">
      <c r="A1546" t="str">
        <f t="shared" si="276"/>
        <v>01</v>
      </c>
      <c r="B1546" t="str">
        <f t="shared" ca="1" si="277"/>
        <v>W</v>
      </c>
      <c r="C1546" t="str">
        <f t="shared" si="278"/>
        <v>SIMPL-1E</v>
      </c>
      <c r="D1546" t="s">
        <v>615</v>
      </c>
      <c r="E1546">
        <f t="shared" ca="1" si="279"/>
        <v>0</v>
      </c>
      <c r="H1546" t="str">
        <f t="shared" ca="1" si="280"/>
        <v>'Simpl. all tex-DT PLYWOOD'!</v>
      </c>
      <c r="I1546" t="str">
        <f t="shared" ca="1" si="281"/>
        <v>'Simpl. all tex-DT PLYWOOD'!</v>
      </c>
      <c r="J1546">
        <f t="shared" ca="1" si="282"/>
        <v>0</v>
      </c>
      <c r="K1546">
        <f t="shared" ca="1" si="283"/>
        <v>0</v>
      </c>
      <c r="L1546">
        <f t="shared" ca="1" si="284"/>
        <v>0</v>
      </c>
      <c r="M1546">
        <f t="shared" ca="1" si="285"/>
        <v>0</v>
      </c>
      <c r="O1546" t="str">
        <f t="shared" ca="1" si="286"/>
        <v>D:z</v>
      </c>
      <c r="P1546" t="str">
        <f t="shared" ca="1" si="287"/>
        <v>D7:z7</v>
      </c>
    </row>
    <row r="1547" spans="1:16">
      <c r="A1547" t="str">
        <f t="shared" si="276"/>
        <v>02</v>
      </c>
      <c r="B1547" t="str">
        <f t="shared" ca="1" si="277"/>
        <v>W</v>
      </c>
      <c r="C1547" t="str">
        <f t="shared" si="278"/>
        <v>SIMPL-1E</v>
      </c>
      <c r="D1547" t="s">
        <v>616</v>
      </c>
      <c r="E1547">
        <f t="shared" ca="1" si="279"/>
        <v>0</v>
      </c>
      <c r="H1547" t="str">
        <f t="shared" ca="1" si="280"/>
        <v>'Simpl. all tex-DT PLYWOOD'!</v>
      </c>
      <c r="I1547" t="str">
        <f t="shared" ca="1" si="281"/>
        <v>'Simpl. all tex-DT PLYWOOD'!</v>
      </c>
      <c r="J1547">
        <f t="shared" ca="1" si="282"/>
        <v>0</v>
      </c>
      <c r="K1547">
        <f t="shared" ca="1" si="283"/>
        <v>0</v>
      </c>
      <c r="L1547">
        <f t="shared" ca="1" si="284"/>
        <v>0</v>
      </c>
      <c r="M1547">
        <f t="shared" ca="1" si="285"/>
        <v>0</v>
      </c>
      <c r="O1547" t="str">
        <f t="shared" ca="1" si="286"/>
        <v>D:z</v>
      </c>
      <c r="P1547" t="str">
        <f t="shared" ca="1" si="287"/>
        <v>D7:z7</v>
      </c>
    </row>
    <row r="1548" spans="1:16">
      <c r="A1548" t="str">
        <f t="shared" si="276"/>
        <v>03</v>
      </c>
      <c r="B1548" t="str">
        <f t="shared" ca="1" si="277"/>
        <v>W</v>
      </c>
      <c r="C1548" t="str">
        <f t="shared" si="278"/>
        <v>SIMPL-1E</v>
      </c>
      <c r="D1548" t="s">
        <v>617</v>
      </c>
      <c r="E1548">
        <f t="shared" ca="1" si="279"/>
        <v>0</v>
      </c>
      <c r="H1548" t="str">
        <f t="shared" ca="1" si="280"/>
        <v>'Simpl. all tex-DT PLYWOOD'!</v>
      </c>
      <c r="I1548" t="str">
        <f t="shared" ca="1" si="281"/>
        <v>'Simpl. all tex-DT PLYWOOD'!</v>
      </c>
      <c r="J1548">
        <f t="shared" ca="1" si="282"/>
        <v>0</v>
      </c>
      <c r="K1548">
        <f t="shared" ca="1" si="283"/>
        <v>0</v>
      </c>
      <c r="L1548">
        <f t="shared" ca="1" si="284"/>
        <v>0</v>
      </c>
      <c r="M1548">
        <f t="shared" ca="1" si="285"/>
        <v>0</v>
      </c>
      <c r="O1548" t="str">
        <f t="shared" ca="1" si="286"/>
        <v>D:z</v>
      </c>
      <c r="P1548" t="str">
        <f t="shared" ca="1" si="287"/>
        <v>D7:z7</v>
      </c>
    </row>
    <row r="1549" spans="1:16">
      <c r="A1549" t="str">
        <f t="shared" si="276"/>
        <v>04</v>
      </c>
      <c r="B1549" t="str">
        <f t="shared" ca="1" si="277"/>
        <v>W</v>
      </c>
      <c r="C1549" t="str">
        <f t="shared" si="278"/>
        <v>SIMPL-1E</v>
      </c>
      <c r="D1549" t="s">
        <v>618</v>
      </c>
      <c r="E1549">
        <f t="shared" ca="1" si="279"/>
        <v>0</v>
      </c>
      <c r="H1549" t="str">
        <f t="shared" ca="1" si="280"/>
        <v>'Simpl. all tex-DT PLYWOOD'!</v>
      </c>
      <c r="I1549" t="str">
        <f t="shared" ca="1" si="281"/>
        <v>'Simpl. all tex-DT PLYWOOD'!</v>
      </c>
      <c r="J1549">
        <f t="shared" ca="1" si="282"/>
        <v>0</v>
      </c>
      <c r="K1549">
        <f t="shared" ca="1" si="283"/>
        <v>0</v>
      </c>
      <c r="L1549">
        <f t="shared" ca="1" si="284"/>
        <v>0</v>
      </c>
      <c r="M1549">
        <f t="shared" ca="1" si="285"/>
        <v>0</v>
      </c>
      <c r="O1549" t="str">
        <f t="shared" ca="1" si="286"/>
        <v>D:z</v>
      </c>
      <c r="P1549" t="str">
        <f t="shared" ca="1" si="287"/>
        <v>D7:z7</v>
      </c>
    </row>
    <row r="1550" spans="1:16">
      <c r="A1550" t="str">
        <f t="shared" si="276"/>
        <v>05</v>
      </c>
      <c r="B1550" t="str">
        <f t="shared" ca="1" si="277"/>
        <v>W</v>
      </c>
      <c r="C1550" t="str">
        <f t="shared" si="278"/>
        <v>SIMPL-1E</v>
      </c>
      <c r="D1550" t="s">
        <v>619</v>
      </c>
      <c r="E1550">
        <f t="shared" ca="1" si="279"/>
        <v>0</v>
      </c>
      <c r="H1550" t="str">
        <f t="shared" ca="1" si="280"/>
        <v>'Simpl. all tex-DT PLYWOOD'!</v>
      </c>
      <c r="I1550" t="str">
        <f t="shared" ca="1" si="281"/>
        <v>'Simpl. all tex-DT PLYWOOD'!</v>
      </c>
      <c r="J1550">
        <f t="shared" ca="1" si="282"/>
        <v>0</v>
      </c>
      <c r="K1550">
        <f t="shared" ca="1" si="283"/>
        <v>0</v>
      </c>
      <c r="L1550">
        <f t="shared" ca="1" si="284"/>
        <v>0</v>
      </c>
      <c r="M1550">
        <f t="shared" ca="1" si="285"/>
        <v>0</v>
      </c>
      <c r="O1550" t="str">
        <f t="shared" ca="1" si="286"/>
        <v>D:z</v>
      </c>
      <c r="P1550" t="str">
        <f t="shared" ca="1" si="287"/>
        <v>D7:z7</v>
      </c>
    </row>
    <row r="1551" spans="1:16">
      <c r="A1551" t="str">
        <f t="shared" ref="A1551:A1614" si="288">MID(D1551,LEN(C1551)+2,LEN(D1551)-LEN(C1551))</f>
        <v>06</v>
      </c>
      <c r="B1551" t="str">
        <f t="shared" ref="B1551:B1614" ca="1" si="289">VLOOKUP(H1551,$A$1:$K$4,11,FALSE)</f>
        <v>W</v>
      </c>
      <c r="C1551" t="str">
        <f t="shared" ref="C1551:C1614" si="290">IF(RIGHT(LEFT(D1551,LEN(D1551)-3),1)="-",LEFT(D1551,LEN(D1551)-4),LEFT(D1551,LEN(D1551)-3))</f>
        <v>SIMPL-1E</v>
      </c>
      <c r="D1551" t="s">
        <v>620</v>
      </c>
      <c r="E1551">
        <f t="shared" ref="E1551:E1614" ca="1" si="291">IFERROR(VLOOKUP(C1551,INDIRECT($H1551&amp;$O1551),MATCH($A1551,INDIRECT($H1551&amp;$P1551),0),FALSE),0)</f>
        <v>0</v>
      </c>
      <c r="H1551" t="str">
        <f t="shared" ref="H1551:H1614" ca="1" si="292">IF(I1551&lt;&gt;0,I1551,IF(J1551&lt;&gt;0,J1551,IF(K1551&lt;&gt;0,K1551,IF(L1551&lt;&gt;0,L1551,IF(M1551&lt;&gt;0,M1551,N1551)))))</f>
        <v>'Simpl. all tex-DT PLYWOOD'!</v>
      </c>
      <c r="I1551" t="str">
        <f t="shared" ref="I1551:I1614" ca="1" si="293">IF(IFERROR(VLOOKUP(C1551,INDIRECT($G$7&amp;"D:D"),1,FALSE),0)&lt;&gt;0,I$13,0)</f>
        <v>'Simpl. all tex-DT PLYWOOD'!</v>
      </c>
      <c r="J1551">
        <f t="shared" ref="J1551:J1614" ca="1" si="294">IF(IFERROR(VLOOKUP(C1551,INDIRECT($G$8&amp;"D:D"),1,FALSE),0)&lt;&gt;0,J$13,0)</f>
        <v>0</v>
      </c>
      <c r="K1551">
        <f t="shared" ref="K1551:K1614" ca="1" si="295">IF(IFERROR(VLOOKUP($C1551,INDIRECT($G$9&amp;"d:d"),1,FALSE),0)&lt;&gt;0,K$13,0)</f>
        <v>0</v>
      </c>
      <c r="L1551">
        <f t="shared" ref="L1551:L1614" ca="1" si="296">IF(IFERROR(VLOOKUP($C1551,INDIRECT($G$10&amp;"d:d"),1,FALSE),0)&lt;&gt;0,L$13,0)</f>
        <v>0</v>
      </c>
      <c r="M1551">
        <f t="shared" ref="M1551:M1614" ca="1" si="297">IF(IFERROR(VLOOKUP($C1551,INDIRECT($G$11&amp;"d:d"),1,FALSE),0)&lt;&gt;0,M$13,0)</f>
        <v>0</v>
      </c>
      <c r="O1551" t="str">
        <f t="shared" ref="O1551:O1614" ca="1" si="298">VLOOKUP($H1551,$G$7:$I$11,2,FALSE)</f>
        <v>D:z</v>
      </c>
      <c r="P1551" t="str">
        <f t="shared" ref="P1551:P1614" ca="1" si="299">VLOOKUP($H1551,$G$7:$I$11,3,FALSE)</f>
        <v>D7:z7</v>
      </c>
    </row>
    <row r="1552" spans="1:16">
      <c r="A1552" t="str">
        <f t="shared" si="288"/>
        <v>07</v>
      </c>
      <c r="B1552" t="str">
        <f t="shared" ca="1" si="289"/>
        <v>W</v>
      </c>
      <c r="C1552" t="str">
        <f t="shared" si="290"/>
        <v>SIMPL-1E</v>
      </c>
      <c r="D1552" t="s">
        <v>621</v>
      </c>
      <c r="E1552">
        <f t="shared" ca="1" si="291"/>
        <v>0</v>
      </c>
      <c r="H1552" t="str">
        <f t="shared" ca="1" si="292"/>
        <v>'Simpl. all tex-DT PLYWOOD'!</v>
      </c>
      <c r="I1552" t="str">
        <f t="shared" ca="1" si="293"/>
        <v>'Simpl. all tex-DT PLYWOOD'!</v>
      </c>
      <c r="J1552">
        <f t="shared" ca="1" si="294"/>
        <v>0</v>
      </c>
      <c r="K1552">
        <f t="shared" ca="1" si="295"/>
        <v>0</v>
      </c>
      <c r="L1552">
        <f t="shared" ca="1" si="296"/>
        <v>0</v>
      </c>
      <c r="M1552">
        <f t="shared" ca="1" si="297"/>
        <v>0</v>
      </c>
      <c r="O1552" t="str">
        <f t="shared" ca="1" si="298"/>
        <v>D:z</v>
      </c>
      <c r="P1552" t="str">
        <f t="shared" ca="1" si="299"/>
        <v>D7:z7</v>
      </c>
    </row>
    <row r="1553" spans="1:16">
      <c r="A1553" t="str">
        <f t="shared" si="288"/>
        <v>08</v>
      </c>
      <c r="B1553" t="str">
        <f t="shared" ca="1" si="289"/>
        <v>W</v>
      </c>
      <c r="C1553" t="str">
        <f t="shared" si="290"/>
        <v>SIMPL-1E</v>
      </c>
      <c r="D1553" t="s">
        <v>622</v>
      </c>
      <c r="E1553">
        <f t="shared" ca="1" si="291"/>
        <v>0</v>
      </c>
      <c r="H1553" t="str">
        <f t="shared" ca="1" si="292"/>
        <v>'Simpl. all tex-DT PLYWOOD'!</v>
      </c>
      <c r="I1553" t="str">
        <f t="shared" ca="1" si="293"/>
        <v>'Simpl. all tex-DT PLYWOOD'!</v>
      </c>
      <c r="J1553">
        <f t="shared" ca="1" si="294"/>
        <v>0</v>
      </c>
      <c r="K1553">
        <f t="shared" ca="1" si="295"/>
        <v>0</v>
      </c>
      <c r="L1553">
        <f t="shared" ca="1" si="296"/>
        <v>0</v>
      </c>
      <c r="M1553">
        <f t="shared" ca="1" si="297"/>
        <v>0</v>
      </c>
      <c r="O1553" t="str">
        <f t="shared" ca="1" si="298"/>
        <v>D:z</v>
      </c>
      <c r="P1553" t="str">
        <f t="shared" ca="1" si="299"/>
        <v>D7:z7</v>
      </c>
    </row>
    <row r="1554" spans="1:16">
      <c r="A1554" t="str">
        <f t="shared" si="288"/>
        <v>09</v>
      </c>
      <c r="B1554" t="str">
        <f t="shared" ca="1" si="289"/>
        <v>W</v>
      </c>
      <c r="C1554" t="str">
        <f t="shared" si="290"/>
        <v>SIMPL-1E</v>
      </c>
      <c r="D1554" t="s">
        <v>623</v>
      </c>
      <c r="E1554">
        <f t="shared" ca="1" si="291"/>
        <v>0</v>
      </c>
      <c r="H1554" t="str">
        <f t="shared" ca="1" si="292"/>
        <v>'Simpl. all tex-DT PLYWOOD'!</v>
      </c>
      <c r="I1554" t="str">
        <f t="shared" ca="1" si="293"/>
        <v>'Simpl. all tex-DT PLYWOOD'!</v>
      </c>
      <c r="J1554">
        <f t="shared" ca="1" si="294"/>
        <v>0</v>
      </c>
      <c r="K1554">
        <f t="shared" ca="1" si="295"/>
        <v>0</v>
      </c>
      <c r="L1554">
        <f t="shared" ca="1" si="296"/>
        <v>0</v>
      </c>
      <c r="M1554">
        <f t="shared" ca="1" si="297"/>
        <v>0</v>
      </c>
      <c r="O1554" t="str">
        <f t="shared" ca="1" si="298"/>
        <v>D:z</v>
      </c>
      <c r="P1554" t="str">
        <f t="shared" ca="1" si="299"/>
        <v>D7:z7</v>
      </c>
    </row>
    <row r="1555" spans="1:16">
      <c r="A1555" t="str">
        <f t="shared" si="288"/>
        <v>10</v>
      </c>
      <c r="B1555" t="str">
        <f t="shared" ca="1" si="289"/>
        <v>W</v>
      </c>
      <c r="C1555" t="str">
        <f t="shared" si="290"/>
        <v>SIMPL-1E</v>
      </c>
      <c r="D1555" t="s">
        <v>624</v>
      </c>
      <c r="E1555">
        <f t="shared" ca="1" si="291"/>
        <v>0</v>
      </c>
      <c r="H1555" t="str">
        <f t="shared" ca="1" si="292"/>
        <v>'Simpl. all tex-DT PLYWOOD'!</v>
      </c>
      <c r="I1555" t="str">
        <f t="shared" ca="1" si="293"/>
        <v>'Simpl. all tex-DT PLYWOOD'!</v>
      </c>
      <c r="J1555">
        <f t="shared" ca="1" si="294"/>
        <v>0</v>
      </c>
      <c r="K1555">
        <f t="shared" ca="1" si="295"/>
        <v>0</v>
      </c>
      <c r="L1555">
        <f t="shared" ca="1" si="296"/>
        <v>0</v>
      </c>
      <c r="M1555">
        <f t="shared" ca="1" si="297"/>
        <v>0</v>
      </c>
      <c r="O1555" t="str">
        <f t="shared" ca="1" si="298"/>
        <v>D:z</v>
      </c>
      <c r="P1555" t="str">
        <f t="shared" ca="1" si="299"/>
        <v>D7:z7</v>
      </c>
    </row>
    <row r="1556" spans="1:16">
      <c r="A1556" t="str">
        <f t="shared" si="288"/>
        <v>100</v>
      </c>
      <c r="B1556" t="str">
        <f t="shared" ca="1" si="289"/>
        <v>W</v>
      </c>
      <c r="C1556" t="str">
        <f t="shared" si="290"/>
        <v>SIMPL-1E</v>
      </c>
      <c r="D1556" t="s">
        <v>628</v>
      </c>
      <c r="E1556">
        <f t="shared" ca="1" si="291"/>
        <v>0</v>
      </c>
      <c r="H1556" t="str">
        <f t="shared" ca="1" si="292"/>
        <v>'Simpl. all tex-DT PLYWOOD'!</v>
      </c>
      <c r="I1556" t="str">
        <f t="shared" ca="1" si="293"/>
        <v>'Simpl. all tex-DT PLYWOOD'!</v>
      </c>
      <c r="J1556">
        <f t="shared" ca="1" si="294"/>
        <v>0</v>
      </c>
      <c r="K1556">
        <f t="shared" ca="1" si="295"/>
        <v>0</v>
      </c>
      <c r="L1556">
        <f t="shared" ca="1" si="296"/>
        <v>0</v>
      </c>
      <c r="M1556">
        <f t="shared" ca="1" si="297"/>
        <v>0</v>
      </c>
      <c r="O1556" t="str">
        <f t="shared" ca="1" si="298"/>
        <v>D:z</v>
      </c>
      <c r="P1556" t="str">
        <f t="shared" ca="1" si="299"/>
        <v>D7:z7</v>
      </c>
    </row>
    <row r="1557" spans="1:16">
      <c r="A1557" t="str">
        <f t="shared" si="288"/>
        <v>11</v>
      </c>
      <c r="B1557" t="str">
        <f t="shared" ca="1" si="289"/>
        <v>W</v>
      </c>
      <c r="C1557" t="str">
        <f t="shared" si="290"/>
        <v>SIMPL-1E</v>
      </c>
      <c r="D1557" t="s">
        <v>625</v>
      </c>
      <c r="E1557">
        <f t="shared" ca="1" si="291"/>
        <v>0</v>
      </c>
      <c r="H1557" t="str">
        <f t="shared" ca="1" si="292"/>
        <v>'Simpl. all tex-DT PLYWOOD'!</v>
      </c>
      <c r="I1557" t="str">
        <f t="shared" ca="1" si="293"/>
        <v>'Simpl. all tex-DT PLYWOOD'!</v>
      </c>
      <c r="J1557">
        <f t="shared" ca="1" si="294"/>
        <v>0</v>
      </c>
      <c r="K1557">
        <f t="shared" ca="1" si="295"/>
        <v>0</v>
      </c>
      <c r="L1557">
        <f t="shared" ca="1" si="296"/>
        <v>0</v>
      </c>
      <c r="M1557">
        <f t="shared" ca="1" si="297"/>
        <v>0</v>
      </c>
      <c r="O1557" t="str">
        <f t="shared" ca="1" si="298"/>
        <v>D:z</v>
      </c>
      <c r="P1557" t="str">
        <f t="shared" ca="1" si="299"/>
        <v>D7:z7</v>
      </c>
    </row>
    <row r="1558" spans="1:16">
      <c r="A1558" t="str">
        <f t="shared" si="288"/>
        <v>12</v>
      </c>
      <c r="B1558" t="str">
        <f t="shared" ca="1" si="289"/>
        <v>W</v>
      </c>
      <c r="C1558" t="str">
        <f t="shared" si="290"/>
        <v>SIMPL-1E</v>
      </c>
      <c r="D1558" t="s">
        <v>626</v>
      </c>
      <c r="E1558">
        <f t="shared" ca="1" si="291"/>
        <v>0</v>
      </c>
      <c r="H1558" t="str">
        <f t="shared" ca="1" si="292"/>
        <v>'Simpl. all tex-DT PLYWOOD'!</v>
      </c>
      <c r="I1558" t="str">
        <f t="shared" ca="1" si="293"/>
        <v>'Simpl. all tex-DT PLYWOOD'!</v>
      </c>
      <c r="J1558">
        <f t="shared" ca="1" si="294"/>
        <v>0</v>
      </c>
      <c r="K1558">
        <f t="shared" ca="1" si="295"/>
        <v>0</v>
      </c>
      <c r="L1558">
        <f t="shared" ca="1" si="296"/>
        <v>0</v>
      </c>
      <c r="M1558">
        <f t="shared" ca="1" si="297"/>
        <v>0</v>
      </c>
      <c r="O1558" t="str">
        <f t="shared" ca="1" si="298"/>
        <v>D:z</v>
      </c>
      <c r="P1558" t="str">
        <f t="shared" ca="1" si="299"/>
        <v>D7:z7</v>
      </c>
    </row>
    <row r="1559" spans="1:16">
      <c r="A1559" t="str">
        <f t="shared" si="288"/>
        <v>13</v>
      </c>
      <c r="B1559" t="str">
        <f t="shared" ca="1" si="289"/>
        <v>W</v>
      </c>
      <c r="C1559" t="str">
        <f t="shared" si="290"/>
        <v>SIMPL-1E</v>
      </c>
      <c r="D1559" t="s">
        <v>627</v>
      </c>
      <c r="E1559">
        <f t="shared" ca="1" si="291"/>
        <v>0</v>
      </c>
      <c r="H1559" t="str">
        <f t="shared" ca="1" si="292"/>
        <v>'Simpl. all tex-DT PLYWOOD'!</v>
      </c>
      <c r="I1559" t="str">
        <f t="shared" ca="1" si="293"/>
        <v>'Simpl. all tex-DT PLYWOOD'!</v>
      </c>
      <c r="J1559">
        <f t="shared" ca="1" si="294"/>
        <v>0</v>
      </c>
      <c r="K1559">
        <f t="shared" ca="1" si="295"/>
        <v>0</v>
      </c>
      <c r="L1559">
        <f t="shared" ca="1" si="296"/>
        <v>0</v>
      </c>
      <c r="M1559">
        <f t="shared" ca="1" si="297"/>
        <v>0</v>
      </c>
      <c r="O1559" t="str">
        <f t="shared" ca="1" si="298"/>
        <v>D:z</v>
      </c>
      <c r="P1559" t="str">
        <f t="shared" ca="1" si="299"/>
        <v>D7:z7</v>
      </c>
    </row>
    <row r="1560" spans="1:16">
      <c r="A1560" t="str">
        <f t="shared" si="288"/>
        <v>15</v>
      </c>
      <c r="B1560" t="str">
        <f t="shared" ca="1" si="289"/>
        <v>W</v>
      </c>
      <c r="C1560" t="str">
        <f t="shared" si="290"/>
        <v>SIMPL-1E</v>
      </c>
      <c r="D1560" t="s">
        <v>4942</v>
      </c>
      <c r="E1560">
        <f t="shared" ca="1" si="291"/>
        <v>0</v>
      </c>
      <c r="H1560" t="str">
        <f t="shared" ca="1" si="292"/>
        <v>'Simpl. all tex-DT PLYWOOD'!</v>
      </c>
      <c r="I1560" t="str">
        <f t="shared" ca="1" si="293"/>
        <v>'Simpl. all tex-DT PLYWOOD'!</v>
      </c>
      <c r="J1560">
        <f t="shared" ca="1" si="294"/>
        <v>0</v>
      </c>
      <c r="K1560">
        <f t="shared" ca="1" si="295"/>
        <v>0</v>
      </c>
      <c r="L1560">
        <f t="shared" ca="1" si="296"/>
        <v>0</v>
      </c>
      <c r="M1560">
        <f t="shared" ca="1" si="297"/>
        <v>0</v>
      </c>
      <c r="O1560" t="str">
        <f t="shared" ca="1" si="298"/>
        <v>D:z</v>
      </c>
      <c r="P1560" t="str">
        <f t="shared" ca="1" si="299"/>
        <v>D7:z7</v>
      </c>
    </row>
    <row r="1561" spans="1:16">
      <c r="A1561" t="str">
        <f t="shared" si="288"/>
        <v>01</v>
      </c>
      <c r="B1561" t="str">
        <f t="shared" ca="1" si="289"/>
        <v>W</v>
      </c>
      <c r="C1561" t="str">
        <f t="shared" si="290"/>
        <v>SIMPL-1E-C</v>
      </c>
      <c r="D1561" t="s">
        <v>5991</v>
      </c>
      <c r="E1561">
        <f t="shared" ca="1" si="291"/>
        <v>0</v>
      </c>
      <c r="H1561" t="str">
        <f t="shared" ca="1" si="292"/>
        <v>'(more) Simpl. Textures PLYWOOD'!</v>
      </c>
      <c r="I1561">
        <f t="shared" ca="1" si="293"/>
        <v>0</v>
      </c>
      <c r="J1561" t="str">
        <f t="shared" ca="1" si="294"/>
        <v>'(more) Simpl. Textures PLYWOOD'!</v>
      </c>
      <c r="K1561">
        <f t="shared" ca="1" si="295"/>
        <v>0</v>
      </c>
      <c r="L1561">
        <f t="shared" ca="1" si="296"/>
        <v>0</v>
      </c>
      <c r="M1561">
        <f t="shared" ca="1" si="297"/>
        <v>0</v>
      </c>
      <c r="O1561" t="str">
        <f t="shared" ca="1" si="298"/>
        <v>D:N</v>
      </c>
      <c r="P1561" t="str">
        <f t="shared" ca="1" si="299"/>
        <v>D7:N7</v>
      </c>
    </row>
    <row r="1562" spans="1:16">
      <c r="A1562" t="str">
        <f t="shared" si="288"/>
        <v>16</v>
      </c>
      <c r="B1562" t="str">
        <f t="shared" ca="1" si="289"/>
        <v>W</v>
      </c>
      <c r="C1562" t="str">
        <f t="shared" si="290"/>
        <v>SIMPL-1E-N-NT</v>
      </c>
      <c r="D1562" t="s">
        <v>5509</v>
      </c>
      <c r="E1562">
        <f t="shared" ca="1" si="291"/>
        <v>0</v>
      </c>
      <c r="H1562" t="str">
        <f t="shared" ca="1" si="292"/>
        <v>'(more) Simpl. Textures PLYWOOD'!</v>
      </c>
      <c r="I1562">
        <f t="shared" ca="1" si="293"/>
        <v>0</v>
      </c>
      <c r="J1562" t="str">
        <f t="shared" ca="1" si="294"/>
        <v>'(more) Simpl. Textures PLYWOOD'!</v>
      </c>
      <c r="K1562">
        <f t="shared" ca="1" si="295"/>
        <v>0</v>
      </c>
      <c r="L1562">
        <f t="shared" ca="1" si="296"/>
        <v>0</v>
      </c>
      <c r="M1562">
        <f t="shared" ca="1" si="297"/>
        <v>0</v>
      </c>
      <c r="O1562" t="str">
        <f t="shared" ca="1" si="298"/>
        <v>D:N</v>
      </c>
      <c r="P1562" t="str">
        <f t="shared" ca="1" si="299"/>
        <v>D7:N7</v>
      </c>
    </row>
    <row r="1563" spans="1:16">
      <c r="A1563" t="str">
        <f t="shared" si="288"/>
        <v>16</v>
      </c>
      <c r="B1563" t="str">
        <f t="shared" ca="1" si="289"/>
        <v>W</v>
      </c>
      <c r="C1563" t="str">
        <f t="shared" si="290"/>
        <v>SIMPL-1E-N-T</v>
      </c>
      <c r="D1563" t="s">
        <v>5669</v>
      </c>
      <c r="E1563">
        <f t="shared" ca="1" si="291"/>
        <v>0</v>
      </c>
      <c r="H1563" t="str">
        <f t="shared" ca="1" si="292"/>
        <v>'(more) Simpl. Textures PLYWOOD'!</v>
      </c>
      <c r="I1563">
        <f t="shared" ca="1" si="293"/>
        <v>0</v>
      </c>
      <c r="J1563" t="str">
        <f t="shared" ca="1" si="294"/>
        <v>'(more) Simpl. Textures PLYWOOD'!</v>
      </c>
      <c r="K1563">
        <f t="shared" ca="1" si="295"/>
        <v>0</v>
      </c>
      <c r="L1563">
        <f t="shared" ca="1" si="296"/>
        <v>0</v>
      </c>
      <c r="M1563">
        <f t="shared" ca="1" si="297"/>
        <v>0</v>
      </c>
      <c r="O1563" t="str">
        <f t="shared" ca="1" si="298"/>
        <v>D:N</v>
      </c>
      <c r="P1563" t="str">
        <f t="shared" ca="1" si="299"/>
        <v>D7:N7</v>
      </c>
    </row>
    <row r="1564" spans="1:16">
      <c r="A1564" t="str">
        <f t="shared" si="288"/>
        <v>01</v>
      </c>
      <c r="B1564" t="str">
        <f t="shared" ca="1" si="289"/>
        <v>W</v>
      </c>
      <c r="C1564" t="str">
        <f t="shared" si="290"/>
        <v>SIMPL-1E-T</v>
      </c>
      <c r="D1564" t="s">
        <v>2799</v>
      </c>
      <c r="E1564">
        <f t="shared" ca="1" si="291"/>
        <v>0</v>
      </c>
      <c r="H1564" t="str">
        <f t="shared" ca="1" si="292"/>
        <v>'Simpl. all tex-DT PLYWOOD'!</v>
      </c>
      <c r="I1564" t="str">
        <f t="shared" ca="1" si="293"/>
        <v>'Simpl. all tex-DT PLYWOOD'!</v>
      </c>
      <c r="J1564">
        <f t="shared" ca="1" si="294"/>
        <v>0</v>
      </c>
      <c r="K1564">
        <f t="shared" ca="1" si="295"/>
        <v>0</v>
      </c>
      <c r="L1564">
        <f t="shared" ca="1" si="296"/>
        <v>0</v>
      </c>
      <c r="M1564">
        <f t="shared" ca="1" si="297"/>
        <v>0</v>
      </c>
      <c r="O1564" t="str">
        <f t="shared" ca="1" si="298"/>
        <v>D:z</v>
      </c>
      <c r="P1564" t="str">
        <f t="shared" ca="1" si="299"/>
        <v>D7:z7</v>
      </c>
    </row>
    <row r="1565" spans="1:16">
      <c r="A1565" t="str">
        <f t="shared" si="288"/>
        <v>02</v>
      </c>
      <c r="B1565" t="str">
        <f t="shared" ca="1" si="289"/>
        <v>W</v>
      </c>
      <c r="C1565" t="str">
        <f t="shared" si="290"/>
        <v>SIMPL-1E-T</v>
      </c>
      <c r="D1565" t="s">
        <v>2800</v>
      </c>
      <c r="E1565">
        <f t="shared" ca="1" si="291"/>
        <v>0</v>
      </c>
      <c r="H1565" t="str">
        <f t="shared" ca="1" si="292"/>
        <v>'Simpl. all tex-DT PLYWOOD'!</v>
      </c>
      <c r="I1565" t="str">
        <f t="shared" ca="1" si="293"/>
        <v>'Simpl. all tex-DT PLYWOOD'!</v>
      </c>
      <c r="J1565">
        <f t="shared" ca="1" si="294"/>
        <v>0</v>
      </c>
      <c r="K1565">
        <f t="shared" ca="1" si="295"/>
        <v>0</v>
      </c>
      <c r="L1565">
        <f t="shared" ca="1" si="296"/>
        <v>0</v>
      </c>
      <c r="M1565">
        <f t="shared" ca="1" si="297"/>
        <v>0</v>
      </c>
      <c r="O1565" t="str">
        <f t="shared" ca="1" si="298"/>
        <v>D:z</v>
      </c>
      <c r="P1565" t="str">
        <f t="shared" ca="1" si="299"/>
        <v>D7:z7</v>
      </c>
    </row>
    <row r="1566" spans="1:16">
      <c r="A1566" t="str">
        <f t="shared" si="288"/>
        <v>03</v>
      </c>
      <c r="B1566" t="str">
        <f t="shared" ca="1" si="289"/>
        <v>W</v>
      </c>
      <c r="C1566" t="str">
        <f t="shared" si="290"/>
        <v>SIMPL-1E-T</v>
      </c>
      <c r="D1566" t="s">
        <v>2801</v>
      </c>
      <c r="E1566">
        <f t="shared" ca="1" si="291"/>
        <v>0</v>
      </c>
      <c r="H1566" t="str">
        <f t="shared" ca="1" si="292"/>
        <v>'Simpl. all tex-DT PLYWOOD'!</v>
      </c>
      <c r="I1566" t="str">
        <f t="shared" ca="1" si="293"/>
        <v>'Simpl. all tex-DT PLYWOOD'!</v>
      </c>
      <c r="J1566">
        <f t="shared" ca="1" si="294"/>
        <v>0</v>
      </c>
      <c r="K1566">
        <f t="shared" ca="1" si="295"/>
        <v>0</v>
      </c>
      <c r="L1566">
        <f t="shared" ca="1" si="296"/>
        <v>0</v>
      </c>
      <c r="M1566">
        <f t="shared" ca="1" si="297"/>
        <v>0</v>
      </c>
      <c r="O1566" t="str">
        <f t="shared" ca="1" si="298"/>
        <v>D:z</v>
      </c>
      <c r="P1566" t="str">
        <f t="shared" ca="1" si="299"/>
        <v>D7:z7</v>
      </c>
    </row>
    <row r="1567" spans="1:16">
      <c r="A1567" t="str">
        <f t="shared" si="288"/>
        <v>04</v>
      </c>
      <c r="B1567" t="str">
        <f t="shared" ca="1" si="289"/>
        <v>W</v>
      </c>
      <c r="C1567" t="str">
        <f t="shared" si="290"/>
        <v>SIMPL-1E-T</v>
      </c>
      <c r="D1567" t="s">
        <v>2802</v>
      </c>
      <c r="E1567">
        <f t="shared" ca="1" si="291"/>
        <v>0</v>
      </c>
      <c r="H1567" t="str">
        <f t="shared" ca="1" si="292"/>
        <v>'Simpl. all tex-DT PLYWOOD'!</v>
      </c>
      <c r="I1567" t="str">
        <f t="shared" ca="1" si="293"/>
        <v>'Simpl. all tex-DT PLYWOOD'!</v>
      </c>
      <c r="J1567">
        <f t="shared" ca="1" si="294"/>
        <v>0</v>
      </c>
      <c r="K1567">
        <f t="shared" ca="1" si="295"/>
        <v>0</v>
      </c>
      <c r="L1567">
        <f t="shared" ca="1" si="296"/>
        <v>0</v>
      </c>
      <c r="M1567">
        <f t="shared" ca="1" si="297"/>
        <v>0</v>
      </c>
      <c r="O1567" t="str">
        <f t="shared" ca="1" si="298"/>
        <v>D:z</v>
      </c>
      <c r="P1567" t="str">
        <f t="shared" ca="1" si="299"/>
        <v>D7:z7</v>
      </c>
    </row>
    <row r="1568" spans="1:16">
      <c r="A1568" t="str">
        <f t="shared" si="288"/>
        <v>05</v>
      </c>
      <c r="B1568" t="str">
        <f t="shared" ca="1" si="289"/>
        <v>W</v>
      </c>
      <c r="C1568" t="str">
        <f t="shared" si="290"/>
        <v>SIMPL-1E-T</v>
      </c>
      <c r="D1568" t="s">
        <v>2803</v>
      </c>
      <c r="E1568">
        <f t="shared" ca="1" si="291"/>
        <v>0</v>
      </c>
      <c r="H1568" t="str">
        <f t="shared" ca="1" si="292"/>
        <v>'Simpl. all tex-DT PLYWOOD'!</v>
      </c>
      <c r="I1568" t="str">
        <f t="shared" ca="1" si="293"/>
        <v>'Simpl. all tex-DT PLYWOOD'!</v>
      </c>
      <c r="J1568">
        <f t="shared" ca="1" si="294"/>
        <v>0</v>
      </c>
      <c r="K1568">
        <f t="shared" ca="1" si="295"/>
        <v>0</v>
      </c>
      <c r="L1568">
        <f t="shared" ca="1" si="296"/>
        <v>0</v>
      </c>
      <c r="M1568">
        <f t="shared" ca="1" si="297"/>
        <v>0</v>
      </c>
      <c r="O1568" t="str">
        <f t="shared" ca="1" si="298"/>
        <v>D:z</v>
      </c>
      <c r="P1568" t="str">
        <f t="shared" ca="1" si="299"/>
        <v>D7:z7</v>
      </c>
    </row>
    <row r="1569" spans="1:16">
      <c r="A1569" t="str">
        <f t="shared" si="288"/>
        <v>06</v>
      </c>
      <c r="B1569" t="str">
        <f t="shared" ca="1" si="289"/>
        <v>W</v>
      </c>
      <c r="C1569" t="str">
        <f t="shared" si="290"/>
        <v>SIMPL-1E-T</v>
      </c>
      <c r="D1569" t="s">
        <v>2804</v>
      </c>
      <c r="E1569">
        <f t="shared" ca="1" si="291"/>
        <v>0</v>
      </c>
      <c r="H1569" t="str">
        <f t="shared" ca="1" si="292"/>
        <v>'Simpl. all tex-DT PLYWOOD'!</v>
      </c>
      <c r="I1569" t="str">
        <f t="shared" ca="1" si="293"/>
        <v>'Simpl. all tex-DT PLYWOOD'!</v>
      </c>
      <c r="J1569">
        <f t="shared" ca="1" si="294"/>
        <v>0</v>
      </c>
      <c r="K1569">
        <f t="shared" ca="1" si="295"/>
        <v>0</v>
      </c>
      <c r="L1569">
        <f t="shared" ca="1" si="296"/>
        <v>0</v>
      </c>
      <c r="M1569">
        <f t="shared" ca="1" si="297"/>
        <v>0</v>
      </c>
      <c r="O1569" t="str">
        <f t="shared" ca="1" si="298"/>
        <v>D:z</v>
      </c>
      <c r="P1569" t="str">
        <f t="shared" ca="1" si="299"/>
        <v>D7:z7</v>
      </c>
    </row>
    <row r="1570" spans="1:16">
      <c r="A1570" t="str">
        <f t="shared" si="288"/>
        <v>07</v>
      </c>
      <c r="B1570" t="str">
        <f t="shared" ca="1" si="289"/>
        <v>W</v>
      </c>
      <c r="C1570" t="str">
        <f t="shared" si="290"/>
        <v>SIMPL-1E-T</v>
      </c>
      <c r="D1570" t="s">
        <v>2805</v>
      </c>
      <c r="E1570">
        <f t="shared" ca="1" si="291"/>
        <v>0</v>
      </c>
      <c r="H1570" t="str">
        <f t="shared" ca="1" si="292"/>
        <v>'Simpl. all tex-DT PLYWOOD'!</v>
      </c>
      <c r="I1570" t="str">
        <f t="shared" ca="1" si="293"/>
        <v>'Simpl. all tex-DT PLYWOOD'!</v>
      </c>
      <c r="J1570">
        <f t="shared" ca="1" si="294"/>
        <v>0</v>
      </c>
      <c r="K1570">
        <f t="shared" ca="1" si="295"/>
        <v>0</v>
      </c>
      <c r="L1570">
        <f t="shared" ca="1" si="296"/>
        <v>0</v>
      </c>
      <c r="M1570">
        <f t="shared" ca="1" si="297"/>
        <v>0</v>
      </c>
      <c r="O1570" t="str">
        <f t="shared" ca="1" si="298"/>
        <v>D:z</v>
      </c>
      <c r="P1570" t="str">
        <f t="shared" ca="1" si="299"/>
        <v>D7:z7</v>
      </c>
    </row>
    <row r="1571" spans="1:16">
      <c r="A1571" t="str">
        <f t="shared" si="288"/>
        <v>08</v>
      </c>
      <c r="B1571" t="str">
        <f t="shared" ca="1" si="289"/>
        <v>W</v>
      </c>
      <c r="C1571" t="str">
        <f t="shared" si="290"/>
        <v>SIMPL-1E-T</v>
      </c>
      <c r="D1571" t="s">
        <v>2806</v>
      </c>
      <c r="E1571">
        <f t="shared" ca="1" si="291"/>
        <v>0</v>
      </c>
      <c r="H1571" t="str">
        <f t="shared" ca="1" si="292"/>
        <v>'Simpl. all tex-DT PLYWOOD'!</v>
      </c>
      <c r="I1571" t="str">
        <f t="shared" ca="1" si="293"/>
        <v>'Simpl. all tex-DT PLYWOOD'!</v>
      </c>
      <c r="J1571">
        <f t="shared" ca="1" si="294"/>
        <v>0</v>
      </c>
      <c r="K1571">
        <f t="shared" ca="1" si="295"/>
        <v>0</v>
      </c>
      <c r="L1571">
        <f t="shared" ca="1" si="296"/>
        <v>0</v>
      </c>
      <c r="M1571">
        <f t="shared" ca="1" si="297"/>
        <v>0</v>
      </c>
      <c r="O1571" t="str">
        <f t="shared" ca="1" si="298"/>
        <v>D:z</v>
      </c>
      <c r="P1571" t="str">
        <f t="shared" ca="1" si="299"/>
        <v>D7:z7</v>
      </c>
    </row>
    <row r="1572" spans="1:16">
      <c r="A1572" t="str">
        <f t="shared" si="288"/>
        <v>09</v>
      </c>
      <c r="B1572" t="str">
        <f t="shared" ca="1" si="289"/>
        <v>W</v>
      </c>
      <c r="C1572" t="str">
        <f t="shared" si="290"/>
        <v>SIMPL-1E-T</v>
      </c>
      <c r="D1572" t="s">
        <v>2807</v>
      </c>
      <c r="E1572">
        <f t="shared" ca="1" si="291"/>
        <v>0</v>
      </c>
      <c r="H1572" t="str">
        <f t="shared" ca="1" si="292"/>
        <v>'Simpl. all tex-DT PLYWOOD'!</v>
      </c>
      <c r="I1572" t="str">
        <f t="shared" ca="1" si="293"/>
        <v>'Simpl. all tex-DT PLYWOOD'!</v>
      </c>
      <c r="J1572">
        <f t="shared" ca="1" si="294"/>
        <v>0</v>
      </c>
      <c r="K1572">
        <f t="shared" ca="1" si="295"/>
        <v>0</v>
      </c>
      <c r="L1572">
        <f t="shared" ca="1" si="296"/>
        <v>0</v>
      </c>
      <c r="M1572">
        <f t="shared" ca="1" si="297"/>
        <v>0</v>
      </c>
      <c r="O1572" t="str">
        <f t="shared" ca="1" si="298"/>
        <v>D:z</v>
      </c>
      <c r="P1572" t="str">
        <f t="shared" ca="1" si="299"/>
        <v>D7:z7</v>
      </c>
    </row>
    <row r="1573" spans="1:16">
      <c r="A1573" t="str">
        <f t="shared" si="288"/>
        <v>10</v>
      </c>
      <c r="B1573" t="str">
        <f t="shared" ca="1" si="289"/>
        <v>W</v>
      </c>
      <c r="C1573" t="str">
        <f t="shared" si="290"/>
        <v>SIMPL-1E-T</v>
      </c>
      <c r="D1573" t="s">
        <v>2808</v>
      </c>
      <c r="E1573">
        <f t="shared" ca="1" si="291"/>
        <v>0</v>
      </c>
      <c r="H1573" t="str">
        <f t="shared" ca="1" si="292"/>
        <v>'Simpl. all tex-DT PLYWOOD'!</v>
      </c>
      <c r="I1573" t="str">
        <f t="shared" ca="1" si="293"/>
        <v>'Simpl. all tex-DT PLYWOOD'!</v>
      </c>
      <c r="J1573">
        <f t="shared" ca="1" si="294"/>
        <v>0</v>
      </c>
      <c r="K1573">
        <f t="shared" ca="1" si="295"/>
        <v>0</v>
      </c>
      <c r="L1573">
        <f t="shared" ca="1" si="296"/>
        <v>0</v>
      </c>
      <c r="M1573">
        <f t="shared" ca="1" si="297"/>
        <v>0</v>
      </c>
      <c r="O1573" t="str">
        <f t="shared" ca="1" si="298"/>
        <v>D:z</v>
      </c>
      <c r="P1573" t="str">
        <f t="shared" ca="1" si="299"/>
        <v>D7:z7</v>
      </c>
    </row>
    <row r="1574" spans="1:16">
      <c r="A1574" t="str">
        <f t="shared" si="288"/>
        <v>11</v>
      </c>
      <c r="B1574" t="str">
        <f t="shared" ca="1" si="289"/>
        <v>W</v>
      </c>
      <c r="C1574" t="str">
        <f t="shared" si="290"/>
        <v>SIMPL-1E-T</v>
      </c>
      <c r="D1574" t="s">
        <v>2809</v>
      </c>
      <c r="E1574">
        <f t="shared" ca="1" si="291"/>
        <v>0</v>
      </c>
      <c r="H1574" t="str">
        <f t="shared" ca="1" si="292"/>
        <v>'Simpl. all tex-DT PLYWOOD'!</v>
      </c>
      <c r="I1574" t="str">
        <f t="shared" ca="1" si="293"/>
        <v>'Simpl. all tex-DT PLYWOOD'!</v>
      </c>
      <c r="J1574">
        <f t="shared" ca="1" si="294"/>
        <v>0</v>
      </c>
      <c r="K1574">
        <f t="shared" ca="1" si="295"/>
        <v>0</v>
      </c>
      <c r="L1574">
        <f t="shared" ca="1" si="296"/>
        <v>0</v>
      </c>
      <c r="M1574">
        <f t="shared" ca="1" si="297"/>
        <v>0</v>
      </c>
      <c r="O1574" t="str">
        <f t="shared" ca="1" si="298"/>
        <v>D:z</v>
      </c>
      <c r="P1574" t="str">
        <f t="shared" ca="1" si="299"/>
        <v>D7:z7</v>
      </c>
    </row>
    <row r="1575" spans="1:16">
      <c r="A1575" t="str">
        <f t="shared" si="288"/>
        <v>12</v>
      </c>
      <c r="B1575" t="str">
        <f t="shared" ca="1" si="289"/>
        <v>W</v>
      </c>
      <c r="C1575" t="str">
        <f t="shared" si="290"/>
        <v>SIMPL-1E-T</v>
      </c>
      <c r="D1575" t="s">
        <v>2810</v>
      </c>
      <c r="E1575">
        <f t="shared" ca="1" si="291"/>
        <v>0</v>
      </c>
      <c r="H1575" t="str">
        <f t="shared" ca="1" si="292"/>
        <v>'Simpl. all tex-DT PLYWOOD'!</v>
      </c>
      <c r="I1575" t="str">
        <f t="shared" ca="1" si="293"/>
        <v>'Simpl. all tex-DT PLYWOOD'!</v>
      </c>
      <c r="J1575">
        <f t="shared" ca="1" si="294"/>
        <v>0</v>
      </c>
      <c r="K1575">
        <f t="shared" ca="1" si="295"/>
        <v>0</v>
      </c>
      <c r="L1575">
        <f t="shared" ca="1" si="296"/>
        <v>0</v>
      </c>
      <c r="M1575">
        <f t="shared" ca="1" si="297"/>
        <v>0</v>
      </c>
      <c r="O1575" t="str">
        <f t="shared" ca="1" si="298"/>
        <v>D:z</v>
      </c>
      <c r="P1575" t="str">
        <f t="shared" ca="1" si="299"/>
        <v>D7:z7</v>
      </c>
    </row>
    <row r="1576" spans="1:16">
      <c r="A1576" t="str">
        <f t="shared" si="288"/>
        <v>13</v>
      </c>
      <c r="B1576" t="str">
        <f t="shared" ca="1" si="289"/>
        <v>W</v>
      </c>
      <c r="C1576" t="str">
        <f t="shared" si="290"/>
        <v>SIMPL-1E-T</v>
      </c>
      <c r="D1576" t="s">
        <v>2811</v>
      </c>
      <c r="E1576">
        <f t="shared" ca="1" si="291"/>
        <v>0</v>
      </c>
      <c r="H1576" t="str">
        <f t="shared" ca="1" si="292"/>
        <v>'Simpl. all tex-DT PLYWOOD'!</v>
      </c>
      <c r="I1576" t="str">
        <f t="shared" ca="1" si="293"/>
        <v>'Simpl. all tex-DT PLYWOOD'!</v>
      </c>
      <c r="J1576">
        <f t="shared" ca="1" si="294"/>
        <v>0</v>
      </c>
      <c r="K1576">
        <f t="shared" ca="1" si="295"/>
        <v>0</v>
      </c>
      <c r="L1576">
        <f t="shared" ca="1" si="296"/>
        <v>0</v>
      </c>
      <c r="M1576">
        <f t="shared" ca="1" si="297"/>
        <v>0</v>
      </c>
      <c r="O1576" t="str">
        <f t="shared" ca="1" si="298"/>
        <v>D:z</v>
      </c>
      <c r="P1576" t="str">
        <f t="shared" ca="1" si="299"/>
        <v>D7:z7</v>
      </c>
    </row>
    <row r="1577" spans="1:16">
      <c r="A1577" t="str">
        <f t="shared" si="288"/>
        <v>15</v>
      </c>
      <c r="B1577" t="str">
        <f t="shared" ca="1" si="289"/>
        <v>W</v>
      </c>
      <c r="C1577" t="str">
        <f t="shared" si="290"/>
        <v>SIMPL-1E-T</v>
      </c>
      <c r="D1577" t="s">
        <v>4734</v>
      </c>
      <c r="E1577">
        <f t="shared" ca="1" si="291"/>
        <v>0</v>
      </c>
      <c r="H1577" t="str">
        <f t="shared" ca="1" si="292"/>
        <v>'Simpl. all tex-DT PLYWOOD'!</v>
      </c>
      <c r="I1577" t="str">
        <f t="shared" ca="1" si="293"/>
        <v>'Simpl. all tex-DT PLYWOOD'!</v>
      </c>
      <c r="J1577">
        <f t="shared" ca="1" si="294"/>
        <v>0</v>
      </c>
      <c r="K1577">
        <f t="shared" ca="1" si="295"/>
        <v>0</v>
      </c>
      <c r="L1577">
        <f t="shared" ca="1" si="296"/>
        <v>0</v>
      </c>
      <c r="M1577">
        <f t="shared" ca="1" si="297"/>
        <v>0</v>
      </c>
      <c r="O1577" t="str">
        <f t="shared" ca="1" si="298"/>
        <v>D:z</v>
      </c>
      <c r="P1577" t="str">
        <f t="shared" ca="1" si="299"/>
        <v>D7:z7</v>
      </c>
    </row>
    <row r="1578" spans="1:16">
      <c r="A1578" t="str">
        <f t="shared" si="288"/>
        <v>01</v>
      </c>
      <c r="B1578" t="str">
        <f t="shared" ca="1" si="289"/>
        <v>W</v>
      </c>
      <c r="C1578" t="str">
        <f t="shared" si="290"/>
        <v>SIMPL-1F</v>
      </c>
      <c r="D1578" t="s">
        <v>629</v>
      </c>
      <c r="E1578">
        <f t="shared" ca="1" si="291"/>
        <v>0</v>
      </c>
      <c r="H1578" t="str">
        <f t="shared" ca="1" si="292"/>
        <v>'Simpl. all tex-DT PLYWOOD'!</v>
      </c>
      <c r="I1578" t="str">
        <f t="shared" ca="1" si="293"/>
        <v>'Simpl. all tex-DT PLYWOOD'!</v>
      </c>
      <c r="J1578">
        <f t="shared" ca="1" si="294"/>
        <v>0</v>
      </c>
      <c r="K1578">
        <f t="shared" ca="1" si="295"/>
        <v>0</v>
      </c>
      <c r="L1578">
        <f t="shared" ca="1" si="296"/>
        <v>0</v>
      </c>
      <c r="M1578">
        <f t="shared" ca="1" si="297"/>
        <v>0</v>
      </c>
      <c r="O1578" t="str">
        <f t="shared" ca="1" si="298"/>
        <v>D:z</v>
      </c>
      <c r="P1578" t="str">
        <f t="shared" ca="1" si="299"/>
        <v>D7:z7</v>
      </c>
    </row>
    <row r="1579" spans="1:16">
      <c r="A1579" t="str">
        <f t="shared" si="288"/>
        <v>02</v>
      </c>
      <c r="B1579" t="str">
        <f t="shared" ca="1" si="289"/>
        <v>W</v>
      </c>
      <c r="C1579" t="str">
        <f t="shared" si="290"/>
        <v>SIMPL-1F</v>
      </c>
      <c r="D1579" t="s">
        <v>630</v>
      </c>
      <c r="E1579">
        <f t="shared" ca="1" si="291"/>
        <v>0</v>
      </c>
      <c r="H1579" t="str">
        <f t="shared" ca="1" si="292"/>
        <v>'Simpl. all tex-DT PLYWOOD'!</v>
      </c>
      <c r="I1579" t="str">
        <f t="shared" ca="1" si="293"/>
        <v>'Simpl. all tex-DT PLYWOOD'!</v>
      </c>
      <c r="J1579">
        <f t="shared" ca="1" si="294"/>
        <v>0</v>
      </c>
      <c r="K1579">
        <f t="shared" ca="1" si="295"/>
        <v>0</v>
      </c>
      <c r="L1579">
        <f t="shared" ca="1" si="296"/>
        <v>0</v>
      </c>
      <c r="M1579">
        <f t="shared" ca="1" si="297"/>
        <v>0</v>
      </c>
      <c r="O1579" t="str">
        <f t="shared" ca="1" si="298"/>
        <v>D:z</v>
      </c>
      <c r="P1579" t="str">
        <f t="shared" ca="1" si="299"/>
        <v>D7:z7</v>
      </c>
    </row>
    <row r="1580" spans="1:16">
      <c r="A1580" t="str">
        <f t="shared" si="288"/>
        <v>03</v>
      </c>
      <c r="B1580" t="str">
        <f t="shared" ca="1" si="289"/>
        <v>W</v>
      </c>
      <c r="C1580" t="str">
        <f t="shared" si="290"/>
        <v>SIMPL-1F</v>
      </c>
      <c r="D1580" t="s">
        <v>631</v>
      </c>
      <c r="E1580">
        <f t="shared" ca="1" si="291"/>
        <v>0</v>
      </c>
      <c r="H1580" t="str">
        <f t="shared" ca="1" si="292"/>
        <v>'Simpl. all tex-DT PLYWOOD'!</v>
      </c>
      <c r="I1580" t="str">
        <f t="shared" ca="1" si="293"/>
        <v>'Simpl. all tex-DT PLYWOOD'!</v>
      </c>
      <c r="J1580">
        <f t="shared" ca="1" si="294"/>
        <v>0</v>
      </c>
      <c r="K1580">
        <f t="shared" ca="1" si="295"/>
        <v>0</v>
      </c>
      <c r="L1580">
        <f t="shared" ca="1" si="296"/>
        <v>0</v>
      </c>
      <c r="M1580">
        <f t="shared" ca="1" si="297"/>
        <v>0</v>
      </c>
      <c r="O1580" t="str">
        <f t="shared" ca="1" si="298"/>
        <v>D:z</v>
      </c>
      <c r="P1580" t="str">
        <f t="shared" ca="1" si="299"/>
        <v>D7:z7</v>
      </c>
    </row>
    <row r="1581" spans="1:16">
      <c r="A1581" t="str">
        <f t="shared" si="288"/>
        <v>04</v>
      </c>
      <c r="B1581" t="str">
        <f t="shared" ca="1" si="289"/>
        <v>W</v>
      </c>
      <c r="C1581" t="str">
        <f t="shared" si="290"/>
        <v>SIMPL-1F</v>
      </c>
      <c r="D1581" t="s">
        <v>632</v>
      </c>
      <c r="E1581">
        <f t="shared" ca="1" si="291"/>
        <v>0</v>
      </c>
      <c r="H1581" t="str">
        <f t="shared" ca="1" si="292"/>
        <v>'Simpl. all tex-DT PLYWOOD'!</v>
      </c>
      <c r="I1581" t="str">
        <f t="shared" ca="1" si="293"/>
        <v>'Simpl. all tex-DT PLYWOOD'!</v>
      </c>
      <c r="J1581">
        <f t="shared" ca="1" si="294"/>
        <v>0</v>
      </c>
      <c r="K1581">
        <f t="shared" ca="1" si="295"/>
        <v>0</v>
      </c>
      <c r="L1581">
        <f t="shared" ca="1" si="296"/>
        <v>0</v>
      </c>
      <c r="M1581">
        <f t="shared" ca="1" si="297"/>
        <v>0</v>
      </c>
      <c r="O1581" t="str">
        <f t="shared" ca="1" si="298"/>
        <v>D:z</v>
      </c>
      <c r="P1581" t="str">
        <f t="shared" ca="1" si="299"/>
        <v>D7:z7</v>
      </c>
    </row>
    <row r="1582" spans="1:16">
      <c r="A1582" t="str">
        <f t="shared" si="288"/>
        <v>05</v>
      </c>
      <c r="B1582" t="str">
        <f t="shared" ca="1" si="289"/>
        <v>W</v>
      </c>
      <c r="C1582" t="str">
        <f t="shared" si="290"/>
        <v>SIMPL-1F</v>
      </c>
      <c r="D1582" t="s">
        <v>633</v>
      </c>
      <c r="E1582">
        <f t="shared" ca="1" si="291"/>
        <v>0</v>
      </c>
      <c r="H1582" t="str">
        <f t="shared" ca="1" si="292"/>
        <v>'Simpl. all tex-DT PLYWOOD'!</v>
      </c>
      <c r="I1582" t="str">
        <f t="shared" ca="1" si="293"/>
        <v>'Simpl. all tex-DT PLYWOOD'!</v>
      </c>
      <c r="J1582">
        <f t="shared" ca="1" si="294"/>
        <v>0</v>
      </c>
      <c r="K1582">
        <f t="shared" ca="1" si="295"/>
        <v>0</v>
      </c>
      <c r="L1582">
        <f t="shared" ca="1" si="296"/>
        <v>0</v>
      </c>
      <c r="M1582">
        <f t="shared" ca="1" si="297"/>
        <v>0</v>
      </c>
      <c r="O1582" t="str">
        <f t="shared" ca="1" si="298"/>
        <v>D:z</v>
      </c>
      <c r="P1582" t="str">
        <f t="shared" ca="1" si="299"/>
        <v>D7:z7</v>
      </c>
    </row>
    <row r="1583" spans="1:16">
      <c r="A1583" t="str">
        <f t="shared" si="288"/>
        <v>06</v>
      </c>
      <c r="B1583" t="str">
        <f t="shared" ca="1" si="289"/>
        <v>W</v>
      </c>
      <c r="C1583" t="str">
        <f t="shared" si="290"/>
        <v>SIMPL-1F</v>
      </c>
      <c r="D1583" t="s">
        <v>634</v>
      </c>
      <c r="E1583">
        <f t="shared" ca="1" si="291"/>
        <v>0</v>
      </c>
      <c r="H1583" t="str">
        <f t="shared" ca="1" si="292"/>
        <v>'Simpl. all tex-DT PLYWOOD'!</v>
      </c>
      <c r="I1583" t="str">
        <f t="shared" ca="1" si="293"/>
        <v>'Simpl. all tex-DT PLYWOOD'!</v>
      </c>
      <c r="J1583">
        <f t="shared" ca="1" si="294"/>
        <v>0</v>
      </c>
      <c r="K1583">
        <f t="shared" ca="1" si="295"/>
        <v>0</v>
      </c>
      <c r="L1583">
        <f t="shared" ca="1" si="296"/>
        <v>0</v>
      </c>
      <c r="M1583">
        <f t="shared" ca="1" si="297"/>
        <v>0</v>
      </c>
      <c r="O1583" t="str">
        <f t="shared" ca="1" si="298"/>
        <v>D:z</v>
      </c>
      <c r="P1583" t="str">
        <f t="shared" ca="1" si="299"/>
        <v>D7:z7</v>
      </c>
    </row>
    <row r="1584" spans="1:16">
      <c r="A1584" t="str">
        <f t="shared" si="288"/>
        <v>07</v>
      </c>
      <c r="B1584" t="str">
        <f t="shared" ca="1" si="289"/>
        <v>W</v>
      </c>
      <c r="C1584" t="str">
        <f t="shared" si="290"/>
        <v>SIMPL-1F</v>
      </c>
      <c r="D1584" t="s">
        <v>635</v>
      </c>
      <c r="E1584">
        <f t="shared" ca="1" si="291"/>
        <v>0</v>
      </c>
      <c r="H1584" t="str">
        <f t="shared" ca="1" si="292"/>
        <v>'Simpl. all tex-DT PLYWOOD'!</v>
      </c>
      <c r="I1584" t="str">
        <f t="shared" ca="1" si="293"/>
        <v>'Simpl. all tex-DT PLYWOOD'!</v>
      </c>
      <c r="J1584">
        <f t="shared" ca="1" si="294"/>
        <v>0</v>
      </c>
      <c r="K1584">
        <f t="shared" ca="1" si="295"/>
        <v>0</v>
      </c>
      <c r="L1584">
        <f t="shared" ca="1" si="296"/>
        <v>0</v>
      </c>
      <c r="M1584">
        <f t="shared" ca="1" si="297"/>
        <v>0</v>
      </c>
      <c r="O1584" t="str">
        <f t="shared" ca="1" si="298"/>
        <v>D:z</v>
      </c>
      <c r="P1584" t="str">
        <f t="shared" ca="1" si="299"/>
        <v>D7:z7</v>
      </c>
    </row>
    <row r="1585" spans="1:16">
      <c r="A1585" t="str">
        <f t="shared" si="288"/>
        <v>08</v>
      </c>
      <c r="B1585" t="str">
        <f t="shared" ca="1" si="289"/>
        <v>W</v>
      </c>
      <c r="C1585" t="str">
        <f t="shared" si="290"/>
        <v>SIMPL-1F</v>
      </c>
      <c r="D1585" t="s">
        <v>636</v>
      </c>
      <c r="E1585">
        <f t="shared" ca="1" si="291"/>
        <v>0</v>
      </c>
      <c r="H1585" t="str">
        <f t="shared" ca="1" si="292"/>
        <v>'Simpl. all tex-DT PLYWOOD'!</v>
      </c>
      <c r="I1585" t="str">
        <f t="shared" ca="1" si="293"/>
        <v>'Simpl. all tex-DT PLYWOOD'!</v>
      </c>
      <c r="J1585">
        <f t="shared" ca="1" si="294"/>
        <v>0</v>
      </c>
      <c r="K1585">
        <f t="shared" ca="1" si="295"/>
        <v>0</v>
      </c>
      <c r="L1585">
        <f t="shared" ca="1" si="296"/>
        <v>0</v>
      </c>
      <c r="M1585">
        <f t="shared" ca="1" si="297"/>
        <v>0</v>
      </c>
      <c r="O1585" t="str">
        <f t="shared" ca="1" si="298"/>
        <v>D:z</v>
      </c>
      <c r="P1585" t="str">
        <f t="shared" ca="1" si="299"/>
        <v>D7:z7</v>
      </c>
    </row>
    <row r="1586" spans="1:16">
      <c r="A1586" t="str">
        <f t="shared" si="288"/>
        <v>09</v>
      </c>
      <c r="B1586" t="str">
        <f t="shared" ca="1" si="289"/>
        <v>W</v>
      </c>
      <c r="C1586" t="str">
        <f t="shared" si="290"/>
        <v>SIMPL-1F</v>
      </c>
      <c r="D1586" t="s">
        <v>637</v>
      </c>
      <c r="E1586">
        <f t="shared" ca="1" si="291"/>
        <v>0</v>
      </c>
      <c r="H1586" t="str">
        <f t="shared" ca="1" si="292"/>
        <v>'Simpl. all tex-DT PLYWOOD'!</v>
      </c>
      <c r="I1586" t="str">
        <f t="shared" ca="1" si="293"/>
        <v>'Simpl. all tex-DT PLYWOOD'!</v>
      </c>
      <c r="J1586">
        <f t="shared" ca="1" si="294"/>
        <v>0</v>
      </c>
      <c r="K1586">
        <f t="shared" ca="1" si="295"/>
        <v>0</v>
      </c>
      <c r="L1586">
        <f t="shared" ca="1" si="296"/>
        <v>0</v>
      </c>
      <c r="M1586">
        <f t="shared" ca="1" si="297"/>
        <v>0</v>
      </c>
      <c r="O1586" t="str">
        <f t="shared" ca="1" si="298"/>
        <v>D:z</v>
      </c>
      <c r="P1586" t="str">
        <f t="shared" ca="1" si="299"/>
        <v>D7:z7</v>
      </c>
    </row>
    <row r="1587" spans="1:16">
      <c r="A1587" t="str">
        <f t="shared" si="288"/>
        <v>10</v>
      </c>
      <c r="B1587" t="str">
        <f t="shared" ca="1" si="289"/>
        <v>W</v>
      </c>
      <c r="C1587" t="str">
        <f t="shared" si="290"/>
        <v>SIMPL-1F</v>
      </c>
      <c r="D1587" t="s">
        <v>638</v>
      </c>
      <c r="E1587">
        <f t="shared" ca="1" si="291"/>
        <v>0</v>
      </c>
      <c r="H1587" t="str">
        <f t="shared" ca="1" si="292"/>
        <v>'Simpl. all tex-DT PLYWOOD'!</v>
      </c>
      <c r="I1587" t="str">
        <f t="shared" ca="1" si="293"/>
        <v>'Simpl. all tex-DT PLYWOOD'!</v>
      </c>
      <c r="J1587">
        <f t="shared" ca="1" si="294"/>
        <v>0</v>
      </c>
      <c r="K1587">
        <f t="shared" ca="1" si="295"/>
        <v>0</v>
      </c>
      <c r="L1587">
        <f t="shared" ca="1" si="296"/>
        <v>0</v>
      </c>
      <c r="M1587">
        <f t="shared" ca="1" si="297"/>
        <v>0</v>
      </c>
      <c r="O1587" t="str">
        <f t="shared" ca="1" si="298"/>
        <v>D:z</v>
      </c>
      <c r="P1587" t="str">
        <f t="shared" ca="1" si="299"/>
        <v>D7:z7</v>
      </c>
    </row>
    <row r="1588" spans="1:16">
      <c r="A1588" t="str">
        <f t="shared" si="288"/>
        <v>100</v>
      </c>
      <c r="B1588" t="str">
        <f t="shared" ca="1" si="289"/>
        <v>W</v>
      </c>
      <c r="C1588" t="str">
        <f t="shared" si="290"/>
        <v>SIMPL-1F</v>
      </c>
      <c r="D1588" t="s">
        <v>642</v>
      </c>
      <c r="E1588">
        <f t="shared" ca="1" si="291"/>
        <v>0</v>
      </c>
      <c r="H1588" t="str">
        <f t="shared" ca="1" si="292"/>
        <v>'Simpl. all tex-DT PLYWOOD'!</v>
      </c>
      <c r="I1588" t="str">
        <f t="shared" ca="1" si="293"/>
        <v>'Simpl. all tex-DT PLYWOOD'!</v>
      </c>
      <c r="J1588">
        <f t="shared" ca="1" si="294"/>
        <v>0</v>
      </c>
      <c r="K1588">
        <f t="shared" ca="1" si="295"/>
        <v>0</v>
      </c>
      <c r="L1588">
        <f t="shared" ca="1" si="296"/>
        <v>0</v>
      </c>
      <c r="M1588">
        <f t="shared" ca="1" si="297"/>
        <v>0</v>
      </c>
      <c r="O1588" t="str">
        <f t="shared" ca="1" si="298"/>
        <v>D:z</v>
      </c>
      <c r="P1588" t="str">
        <f t="shared" ca="1" si="299"/>
        <v>D7:z7</v>
      </c>
    </row>
    <row r="1589" spans="1:16">
      <c r="A1589" t="str">
        <f t="shared" si="288"/>
        <v>11</v>
      </c>
      <c r="B1589" t="str">
        <f t="shared" ca="1" si="289"/>
        <v>W</v>
      </c>
      <c r="C1589" t="str">
        <f t="shared" si="290"/>
        <v>SIMPL-1F</v>
      </c>
      <c r="D1589" t="s">
        <v>639</v>
      </c>
      <c r="E1589">
        <f t="shared" ca="1" si="291"/>
        <v>0</v>
      </c>
      <c r="H1589" t="str">
        <f t="shared" ca="1" si="292"/>
        <v>'Simpl. all tex-DT PLYWOOD'!</v>
      </c>
      <c r="I1589" t="str">
        <f t="shared" ca="1" si="293"/>
        <v>'Simpl. all tex-DT PLYWOOD'!</v>
      </c>
      <c r="J1589">
        <f t="shared" ca="1" si="294"/>
        <v>0</v>
      </c>
      <c r="K1589">
        <f t="shared" ca="1" si="295"/>
        <v>0</v>
      </c>
      <c r="L1589">
        <f t="shared" ca="1" si="296"/>
        <v>0</v>
      </c>
      <c r="M1589">
        <f t="shared" ca="1" si="297"/>
        <v>0</v>
      </c>
      <c r="O1589" t="str">
        <f t="shared" ca="1" si="298"/>
        <v>D:z</v>
      </c>
      <c r="P1589" t="str">
        <f t="shared" ca="1" si="299"/>
        <v>D7:z7</v>
      </c>
    </row>
    <row r="1590" spans="1:16">
      <c r="A1590" t="str">
        <f t="shared" si="288"/>
        <v>12</v>
      </c>
      <c r="B1590" t="str">
        <f t="shared" ca="1" si="289"/>
        <v>W</v>
      </c>
      <c r="C1590" t="str">
        <f t="shared" si="290"/>
        <v>SIMPL-1F</v>
      </c>
      <c r="D1590" t="s">
        <v>640</v>
      </c>
      <c r="E1590">
        <f t="shared" ca="1" si="291"/>
        <v>0</v>
      </c>
      <c r="H1590" t="str">
        <f t="shared" ca="1" si="292"/>
        <v>'Simpl. all tex-DT PLYWOOD'!</v>
      </c>
      <c r="I1590" t="str">
        <f t="shared" ca="1" si="293"/>
        <v>'Simpl. all tex-DT PLYWOOD'!</v>
      </c>
      <c r="J1590">
        <f t="shared" ca="1" si="294"/>
        <v>0</v>
      </c>
      <c r="K1590">
        <f t="shared" ca="1" si="295"/>
        <v>0</v>
      </c>
      <c r="L1590">
        <f t="shared" ca="1" si="296"/>
        <v>0</v>
      </c>
      <c r="M1590">
        <f t="shared" ca="1" si="297"/>
        <v>0</v>
      </c>
      <c r="O1590" t="str">
        <f t="shared" ca="1" si="298"/>
        <v>D:z</v>
      </c>
      <c r="P1590" t="str">
        <f t="shared" ca="1" si="299"/>
        <v>D7:z7</v>
      </c>
    </row>
    <row r="1591" spans="1:16">
      <c r="A1591" t="str">
        <f t="shared" si="288"/>
        <v>13</v>
      </c>
      <c r="B1591" t="str">
        <f t="shared" ca="1" si="289"/>
        <v>W</v>
      </c>
      <c r="C1591" t="str">
        <f t="shared" si="290"/>
        <v>SIMPL-1F</v>
      </c>
      <c r="D1591" t="s">
        <v>641</v>
      </c>
      <c r="E1591">
        <f t="shared" ca="1" si="291"/>
        <v>0</v>
      </c>
      <c r="H1591" t="str">
        <f t="shared" ca="1" si="292"/>
        <v>'Simpl. all tex-DT PLYWOOD'!</v>
      </c>
      <c r="I1591" t="str">
        <f t="shared" ca="1" si="293"/>
        <v>'Simpl. all tex-DT PLYWOOD'!</v>
      </c>
      <c r="J1591">
        <f t="shared" ca="1" si="294"/>
        <v>0</v>
      </c>
      <c r="K1591">
        <f t="shared" ca="1" si="295"/>
        <v>0</v>
      </c>
      <c r="L1591">
        <f t="shared" ca="1" si="296"/>
        <v>0</v>
      </c>
      <c r="M1591">
        <f t="shared" ca="1" si="297"/>
        <v>0</v>
      </c>
      <c r="O1591" t="str">
        <f t="shared" ca="1" si="298"/>
        <v>D:z</v>
      </c>
      <c r="P1591" t="str">
        <f t="shared" ca="1" si="299"/>
        <v>D7:z7</v>
      </c>
    </row>
    <row r="1592" spans="1:16">
      <c r="A1592" t="str">
        <f t="shared" si="288"/>
        <v>15</v>
      </c>
      <c r="B1592" t="str">
        <f t="shared" ca="1" si="289"/>
        <v>W</v>
      </c>
      <c r="C1592" t="str">
        <f t="shared" si="290"/>
        <v>SIMPL-1F</v>
      </c>
      <c r="D1592" t="s">
        <v>4943</v>
      </c>
      <c r="E1592">
        <f t="shared" ca="1" si="291"/>
        <v>0</v>
      </c>
      <c r="H1592" t="str">
        <f t="shared" ca="1" si="292"/>
        <v>'Simpl. all tex-DT PLYWOOD'!</v>
      </c>
      <c r="I1592" t="str">
        <f t="shared" ca="1" si="293"/>
        <v>'Simpl. all tex-DT PLYWOOD'!</v>
      </c>
      <c r="J1592">
        <f t="shared" ca="1" si="294"/>
        <v>0</v>
      </c>
      <c r="K1592">
        <f t="shared" ca="1" si="295"/>
        <v>0</v>
      </c>
      <c r="L1592">
        <f t="shared" ca="1" si="296"/>
        <v>0</v>
      </c>
      <c r="M1592">
        <f t="shared" ca="1" si="297"/>
        <v>0</v>
      </c>
      <c r="O1592" t="str">
        <f t="shared" ca="1" si="298"/>
        <v>D:z</v>
      </c>
      <c r="P1592" t="str">
        <f t="shared" ca="1" si="299"/>
        <v>D7:z7</v>
      </c>
    </row>
    <row r="1593" spans="1:16">
      <c r="A1593" t="str">
        <f t="shared" si="288"/>
        <v>01</v>
      </c>
      <c r="B1593" t="str">
        <f t="shared" ca="1" si="289"/>
        <v>W</v>
      </c>
      <c r="C1593" t="str">
        <f t="shared" si="290"/>
        <v>SIMPL-1F-C</v>
      </c>
      <c r="D1593" t="s">
        <v>5992</v>
      </c>
      <c r="E1593">
        <f t="shared" ca="1" si="291"/>
        <v>0</v>
      </c>
      <c r="H1593" t="str">
        <f t="shared" ca="1" si="292"/>
        <v>'(more) Simpl. Textures PLYWOOD'!</v>
      </c>
      <c r="I1593">
        <f t="shared" ca="1" si="293"/>
        <v>0</v>
      </c>
      <c r="J1593" t="str">
        <f t="shared" ca="1" si="294"/>
        <v>'(more) Simpl. Textures PLYWOOD'!</v>
      </c>
      <c r="K1593">
        <f t="shared" ca="1" si="295"/>
        <v>0</v>
      </c>
      <c r="L1593">
        <f t="shared" ca="1" si="296"/>
        <v>0</v>
      </c>
      <c r="M1593">
        <f t="shared" ca="1" si="297"/>
        <v>0</v>
      </c>
      <c r="O1593" t="str">
        <f t="shared" ca="1" si="298"/>
        <v>D:N</v>
      </c>
      <c r="P1593" t="str">
        <f t="shared" ca="1" si="299"/>
        <v>D7:N7</v>
      </c>
    </row>
    <row r="1594" spans="1:16">
      <c r="A1594" t="str">
        <f t="shared" si="288"/>
        <v>16</v>
      </c>
      <c r="B1594" t="str">
        <f t="shared" ca="1" si="289"/>
        <v>W</v>
      </c>
      <c r="C1594" t="str">
        <f t="shared" si="290"/>
        <v>SIMPL-1F-N-NT</v>
      </c>
      <c r="D1594" t="s">
        <v>5510</v>
      </c>
      <c r="E1594">
        <f t="shared" ca="1" si="291"/>
        <v>0</v>
      </c>
      <c r="H1594" t="str">
        <f t="shared" ca="1" si="292"/>
        <v>'(more) Simpl. Textures PLYWOOD'!</v>
      </c>
      <c r="I1594">
        <f t="shared" ca="1" si="293"/>
        <v>0</v>
      </c>
      <c r="J1594" t="str">
        <f t="shared" ca="1" si="294"/>
        <v>'(more) Simpl. Textures PLYWOOD'!</v>
      </c>
      <c r="K1594">
        <f t="shared" ca="1" si="295"/>
        <v>0</v>
      </c>
      <c r="L1594">
        <f t="shared" ca="1" si="296"/>
        <v>0</v>
      </c>
      <c r="M1594">
        <f t="shared" ca="1" si="297"/>
        <v>0</v>
      </c>
      <c r="O1594" t="str">
        <f t="shared" ca="1" si="298"/>
        <v>D:N</v>
      </c>
      <c r="P1594" t="str">
        <f t="shared" ca="1" si="299"/>
        <v>D7:N7</v>
      </c>
    </row>
    <row r="1595" spans="1:16">
      <c r="A1595" t="str">
        <f t="shared" si="288"/>
        <v>16</v>
      </c>
      <c r="B1595" t="str">
        <f t="shared" ca="1" si="289"/>
        <v>W</v>
      </c>
      <c r="C1595" t="str">
        <f t="shared" si="290"/>
        <v>SIMPL-1F-N-T</v>
      </c>
      <c r="D1595" t="s">
        <v>5670</v>
      </c>
      <c r="E1595">
        <f t="shared" ca="1" si="291"/>
        <v>0</v>
      </c>
      <c r="H1595" t="str">
        <f t="shared" ca="1" si="292"/>
        <v>'(more) Simpl. Textures PLYWOOD'!</v>
      </c>
      <c r="I1595">
        <f t="shared" ca="1" si="293"/>
        <v>0</v>
      </c>
      <c r="J1595" t="str">
        <f t="shared" ca="1" si="294"/>
        <v>'(more) Simpl. Textures PLYWOOD'!</v>
      </c>
      <c r="K1595">
        <f t="shared" ca="1" si="295"/>
        <v>0</v>
      </c>
      <c r="L1595">
        <f t="shared" ca="1" si="296"/>
        <v>0</v>
      </c>
      <c r="M1595">
        <f t="shared" ca="1" si="297"/>
        <v>0</v>
      </c>
      <c r="O1595" t="str">
        <f t="shared" ca="1" si="298"/>
        <v>D:N</v>
      </c>
      <c r="P1595" t="str">
        <f t="shared" ca="1" si="299"/>
        <v>D7:N7</v>
      </c>
    </row>
    <row r="1596" spans="1:16">
      <c r="A1596" t="str">
        <f t="shared" si="288"/>
        <v>01</v>
      </c>
      <c r="B1596" t="str">
        <f t="shared" ca="1" si="289"/>
        <v>W</v>
      </c>
      <c r="C1596" t="str">
        <f t="shared" si="290"/>
        <v>SIMPL-1F-T</v>
      </c>
      <c r="D1596" t="s">
        <v>2812</v>
      </c>
      <c r="E1596">
        <f t="shared" ca="1" si="291"/>
        <v>0</v>
      </c>
      <c r="H1596" t="str">
        <f t="shared" ca="1" si="292"/>
        <v>'Simpl. all tex-DT PLYWOOD'!</v>
      </c>
      <c r="I1596" t="str">
        <f t="shared" ca="1" si="293"/>
        <v>'Simpl. all tex-DT PLYWOOD'!</v>
      </c>
      <c r="J1596">
        <f t="shared" ca="1" si="294"/>
        <v>0</v>
      </c>
      <c r="K1596">
        <f t="shared" ca="1" si="295"/>
        <v>0</v>
      </c>
      <c r="L1596">
        <f t="shared" ca="1" si="296"/>
        <v>0</v>
      </c>
      <c r="M1596">
        <f t="shared" ca="1" si="297"/>
        <v>0</v>
      </c>
      <c r="O1596" t="str">
        <f t="shared" ca="1" si="298"/>
        <v>D:z</v>
      </c>
      <c r="P1596" t="str">
        <f t="shared" ca="1" si="299"/>
        <v>D7:z7</v>
      </c>
    </row>
    <row r="1597" spans="1:16">
      <c r="A1597" t="str">
        <f t="shared" si="288"/>
        <v>02</v>
      </c>
      <c r="B1597" t="str">
        <f t="shared" ca="1" si="289"/>
        <v>W</v>
      </c>
      <c r="C1597" t="str">
        <f t="shared" si="290"/>
        <v>SIMPL-1F-T</v>
      </c>
      <c r="D1597" t="s">
        <v>2813</v>
      </c>
      <c r="E1597">
        <f t="shared" ca="1" si="291"/>
        <v>0</v>
      </c>
      <c r="H1597" t="str">
        <f t="shared" ca="1" si="292"/>
        <v>'Simpl. all tex-DT PLYWOOD'!</v>
      </c>
      <c r="I1597" t="str">
        <f t="shared" ca="1" si="293"/>
        <v>'Simpl. all tex-DT PLYWOOD'!</v>
      </c>
      <c r="J1597">
        <f t="shared" ca="1" si="294"/>
        <v>0</v>
      </c>
      <c r="K1597">
        <f t="shared" ca="1" si="295"/>
        <v>0</v>
      </c>
      <c r="L1597">
        <f t="shared" ca="1" si="296"/>
        <v>0</v>
      </c>
      <c r="M1597">
        <f t="shared" ca="1" si="297"/>
        <v>0</v>
      </c>
      <c r="O1597" t="str">
        <f t="shared" ca="1" si="298"/>
        <v>D:z</v>
      </c>
      <c r="P1597" t="str">
        <f t="shared" ca="1" si="299"/>
        <v>D7:z7</v>
      </c>
    </row>
    <row r="1598" spans="1:16">
      <c r="A1598" t="str">
        <f t="shared" si="288"/>
        <v>03</v>
      </c>
      <c r="B1598" t="str">
        <f t="shared" ca="1" si="289"/>
        <v>W</v>
      </c>
      <c r="C1598" t="str">
        <f t="shared" si="290"/>
        <v>SIMPL-1F-T</v>
      </c>
      <c r="D1598" t="s">
        <v>2814</v>
      </c>
      <c r="E1598">
        <f t="shared" ca="1" si="291"/>
        <v>0</v>
      </c>
      <c r="H1598" t="str">
        <f t="shared" ca="1" si="292"/>
        <v>'Simpl. all tex-DT PLYWOOD'!</v>
      </c>
      <c r="I1598" t="str">
        <f t="shared" ca="1" si="293"/>
        <v>'Simpl. all tex-DT PLYWOOD'!</v>
      </c>
      <c r="J1598">
        <f t="shared" ca="1" si="294"/>
        <v>0</v>
      </c>
      <c r="K1598">
        <f t="shared" ca="1" si="295"/>
        <v>0</v>
      </c>
      <c r="L1598">
        <f t="shared" ca="1" si="296"/>
        <v>0</v>
      </c>
      <c r="M1598">
        <f t="shared" ca="1" si="297"/>
        <v>0</v>
      </c>
      <c r="O1598" t="str">
        <f t="shared" ca="1" si="298"/>
        <v>D:z</v>
      </c>
      <c r="P1598" t="str">
        <f t="shared" ca="1" si="299"/>
        <v>D7:z7</v>
      </c>
    </row>
    <row r="1599" spans="1:16">
      <c r="A1599" t="str">
        <f t="shared" si="288"/>
        <v>04</v>
      </c>
      <c r="B1599" t="str">
        <f t="shared" ca="1" si="289"/>
        <v>W</v>
      </c>
      <c r="C1599" t="str">
        <f t="shared" si="290"/>
        <v>SIMPL-1F-T</v>
      </c>
      <c r="D1599" t="s">
        <v>2815</v>
      </c>
      <c r="E1599">
        <f t="shared" ca="1" si="291"/>
        <v>0</v>
      </c>
      <c r="H1599" t="str">
        <f t="shared" ca="1" si="292"/>
        <v>'Simpl. all tex-DT PLYWOOD'!</v>
      </c>
      <c r="I1599" t="str">
        <f t="shared" ca="1" si="293"/>
        <v>'Simpl. all tex-DT PLYWOOD'!</v>
      </c>
      <c r="J1599">
        <f t="shared" ca="1" si="294"/>
        <v>0</v>
      </c>
      <c r="K1599">
        <f t="shared" ca="1" si="295"/>
        <v>0</v>
      </c>
      <c r="L1599">
        <f t="shared" ca="1" si="296"/>
        <v>0</v>
      </c>
      <c r="M1599">
        <f t="shared" ca="1" si="297"/>
        <v>0</v>
      </c>
      <c r="O1599" t="str">
        <f t="shared" ca="1" si="298"/>
        <v>D:z</v>
      </c>
      <c r="P1599" t="str">
        <f t="shared" ca="1" si="299"/>
        <v>D7:z7</v>
      </c>
    </row>
    <row r="1600" spans="1:16">
      <c r="A1600" t="str">
        <f t="shared" si="288"/>
        <v>05</v>
      </c>
      <c r="B1600" t="str">
        <f t="shared" ca="1" si="289"/>
        <v>W</v>
      </c>
      <c r="C1600" t="str">
        <f t="shared" si="290"/>
        <v>SIMPL-1F-T</v>
      </c>
      <c r="D1600" t="s">
        <v>2816</v>
      </c>
      <c r="E1600">
        <f t="shared" ca="1" si="291"/>
        <v>0</v>
      </c>
      <c r="H1600" t="str">
        <f t="shared" ca="1" si="292"/>
        <v>'Simpl. all tex-DT PLYWOOD'!</v>
      </c>
      <c r="I1600" t="str">
        <f t="shared" ca="1" si="293"/>
        <v>'Simpl. all tex-DT PLYWOOD'!</v>
      </c>
      <c r="J1600">
        <f t="shared" ca="1" si="294"/>
        <v>0</v>
      </c>
      <c r="K1600">
        <f t="shared" ca="1" si="295"/>
        <v>0</v>
      </c>
      <c r="L1600">
        <f t="shared" ca="1" si="296"/>
        <v>0</v>
      </c>
      <c r="M1600">
        <f t="shared" ca="1" si="297"/>
        <v>0</v>
      </c>
      <c r="O1600" t="str">
        <f t="shared" ca="1" si="298"/>
        <v>D:z</v>
      </c>
      <c r="P1600" t="str">
        <f t="shared" ca="1" si="299"/>
        <v>D7:z7</v>
      </c>
    </row>
    <row r="1601" spans="1:16">
      <c r="A1601" t="str">
        <f t="shared" si="288"/>
        <v>06</v>
      </c>
      <c r="B1601" t="str">
        <f t="shared" ca="1" si="289"/>
        <v>W</v>
      </c>
      <c r="C1601" t="str">
        <f t="shared" si="290"/>
        <v>SIMPL-1F-T</v>
      </c>
      <c r="D1601" t="s">
        <v>2817</v>
      </c>
      <c r="E1601">
        <f t="shared" ca="1" si="291"/>
        <v>0</v>
      </c>
      <c r="H1601" t="str">
        <f t="shared" ca="1" si="292"/>
        <v>'Simpl. all tex-DT PLYWOOD'!</v>
      </c>
      <c r="I1601" t="str">
        <f t="shared" ca="1" si="293"/>
        <v>'Simpl. all tex-DT PLYWOOD'!</v>
      </c>
      <c r="J1601">
        <f t="shared" ca="1" si="294"/>
        <v>0</v>
      </c>
      <c r="K1601">
        <f t="shared" ca="1" si="295"/>
        <v>0</v>
      </c>
      <c r="L1601">
        <f t="shared" ca="1" si="296"/>
        <v>0</v>
      </c>
      <c r="M1601">
        <f t="shared" ca="1" si="297"/>
        <v>0</v>
      </c>
      <c r="O1601" t="str">
        <f t="shared" ca="1" si="298"/>
        <v>D:z</v>
      </c>
      <c r="P1601" t="str">
        <f t="shared" ca="1" si="299"/>
        <v>D7:z7</v>
      </c>
    </row>
    <row r="1602" spans="1:16">
      <c r="A1602" t="str">
        <f t="shared" si="288"/>
        <v>07</v>
      </c>
      <c r="B1602" t="str">
        <f t="shared" ca="1" si="289"/>
        <v>W</v>
      </c>
      <c r="C1602" t="str">
        <f t="shared" si="290"/>
        <v>SIMPL-1F-T</v>
      </c>
      <c r="D1602" t="s">
        <v>2818</v>
      </c>
      <c r="E1602">
        <f t="shared" ca="1" si="291"/>
        <v>0</v>
      </c>
      <c r="H1602" t="str">
        <f t="shared" ca="1" si="292"/>
        <v>'Simpl. all tex-DT PLYWOOD'!</v>
      </c>
      <c r="I1602" t="str">
        <f t="shared" ca="1" si="293"/>
        <v>'Simpl. all tex-DT PLYWOOD'!</v>
      </c>
      <c r="J1602">
        <f t="shared" ca="1" si="294"/>
        <v>0</v>
      </c>
      <c r="K1602">
        <f t="shared" ca="1" si="295"/>
        <v>0</v>
      </c>
      <c r="L1602">
        <f t="shared" ca="1" si="296"/>
        <v>0</v>
      </c>
      <c r="M1602">
        <f t="shared" ca="1" si="297"/>
        <v>0</v>
      </c>
      <c r="O1602" t="str">
        <f t="shared" ca="1" si="298"/>
        <v>D:z</v>
      </c>
      <c r="P1602" t="str">
        <f t="shared" ca="1" si="299"/>
        <v>D7:z7</v>
      </c>
    </row>
    <row r="1603" spans="1:16">
      <c r="A1603" t="str">
        <f t="shared" si="288"/>
        <v>08</v>
      </c>
      <c r="B1603" t="str">
        <f t="shared" ca="1" si="289"/>
        <v>W</v>
      </c>
      <c r="C1603" t="str">
        <f t="shared" si="290"/>
        <v>SIMPL-1F-T</v>
      </c>
      <c r="D1603" t="s">
        <v>2819</v>
      </c>
      <c r="E1603">
        <f t="shared" ca="1" si="291"/>
        <v>0</v>
      </c>
      <c r="H1603" t="str">
        <f t="shared" ca="1" si="292"/>
        <v>'Simpl. all tex-DT PLYWOOD'!</v>
      </c>
      <c r="I1603" t="str">
        <f t="shared" ca="1" si="293"/>
        <v>'Simpl. all tex-DT PLYWOOD'!</v>
      </c>
      <c r="J1603">
        <f t="shared" ca="1" si="294"/>
        <v>0</v>
      </c>
      <c r="K1603">
        <f t="shared" ca="1" si="295"/>
        <v>0</v>
      </c>
      <c r="L1603">
        <f t="shared" ca="1" si="296"/>
        <v>0</v>
      </c>
      <c r="M1603">
        <f t="shared" ca="1" si="297"/>
        <v>0</v>
      </c>
      <c r="O1603" t="str">
        <f t="shared" ca="1" si="298"/>
        <v>D:z</v>
      </c>
      <c r="P1603" t="str">
        <f t="shared" ca="1" si="299"/>
        <v>D7:z7</v>
      </c>
    </row>
    <row r="1604" spans="1:16">
      <c r="A1604" t="str">
        <f t="shared" si="288"/>
        <v>09</v>
      </c>
      <c r="B1604" t="str">
        <f t="shared" ca="1" si="289"/>
        <v>W</v>
      </c>
      <c r="C1604" t="str">
        <f t="shared" si="290"/>
        <v>SIMPL-1F-T</v>
      </c>
      <c r="D1604" t="s">
        <v>2820</v>
      </c>
      <c r="E1604">
        <f t="shared" ca="1" si="291"/>
        <v>0</v>
      </c>
      <c r="H1604" t="str">
        <f t="shared" ca="1" si="292"/>
        <v>'Simpl. all tex-DT PLYWOOD'!</v>
      </c>
      <c r="I1604" t="str">
        <f t="shared" ca="1" si="293"/>
        <v>'Simpl. all tex-DT PLYWOOD'!</v>
      </c>
      <c r="J1604">
        <f t="shared" ca="1" si="294"/>
        <v>0</v>
      </c>
      <c r="K1604">
        <f t="shared" ca="1" si="295"/>
        <v>0</v>
      </c>
      <c r="L1604">
        <f t="shared" ca="1" si="296"/>
        <v>0</v>
      </c>
      <c r="M1604">
        <f t="shared" ca="1" si="297"/>
        <v>0</v>
      </c>
      <c r="O1604" t="str">
        <f t="shared" ca="1" si="298"/>
        <v>D:z</v>
      </c>
      <c r="P1604" t="str">
        <f t="shared" ca="1" si="299"/>
        <v>D7:z7</v>
      </c>
    </row>
    <row r="1605" spans="1:16">
      <c r="A1605" t="str">
        <f t="shared" si="288"/>
        <v>10</v>
      </c>
      <c r="B1605" t="str">
        <f t="shared" ca="1" si="289"/>
        <v>W</v>
      </c>
      <c r="C1605" t="str">
        <f t="shared" si="290"/>
        <v>SIMPL-1F-T</v>
      </c>
      <c r="D1605" t="s">
        <v>2821</v>
      </c>
      <c r="E1605">
        <f t="shared" ca="1" si="291"/>
        <v>0</v>
      </c>
      <c r="H1605" t="str">
        <f t="shared" ca="1" si="292"/>
        <v>'Simpl. all tex-DT PLYWOOD'!</v>
      </c>
      <c r="I1605" t="str">
        <f t="shared" ca="1" si="293"/>
        <v>'Simpl. all tex-DT PLYWOOD'!</v>
      </c>
      <c r="J1605">
        <f t="shared" ca="1" si="294"/>
        <v>0</v>
      </c>
      <c r="K1605">
        <f t="shared" ca="1" si="295"/>
        <v>0</v>
      </c>
      <c r="L1605">
        <f t="shared" ca="1" si="296"/>
        <v>0</v>
      </c>
      <c r="M1605">
        <f t="shared" ca="1" si="297"/>
        <v>0</v>
      </c>
      <c r="O1605" t="str">
        <f t="shared" ca="1" si="298"/>
        <v>D:z</v>
      </c>
      <c r="P1605" t="str">
        <f t="shared" ca="1" si="299"/>
        <v>D7:z7</v>
      </c>
    </row>
    <row r="1606" spans="1:16">
      <c r="A1606" t="str">
        <f t="shared" si="288"/>
        <v>11</v>
      </c>
      <c r="B1606" t="str">
        <f t="shared" ca="1" si="289"/>
        <v>W</v>
      </c>
      <c r="C1606" t="str">
        <f t="shared" si="290"/>
        <v>SIMPL-1F-T</v>
      </c>
      <c r="D1606" t="s">
        <v>2822</v>
      </c>
      <c r="E1606">
        <f t="shared" ca="1" si="291"/>
        <v>0</v>
      </c>
      <c r="H1606" t="str">
        <f t="shared" ca="1" si="292"/>
        <v>'Simpl. all tex-DT PLYWOOD'!</v>
      </c>
      <c r="I1606" t="str">
        <f t="shared" ca="1" si="293"/>
        <v>'Simpl. all tex-DT PLYWOOD'!</v>
      </c>
      <c r="J1606">
        <f t="shared" ca="1" si="294"/>
        <v>0</v>
      </c>
      <c r="K1606">
        <f t="shared" ca="1" si="295"/>
        <v>0</v>
      </c>
      <c r="L1606">
        <f t="shared" ca="1" si="296"/>
        <v>0</v>
      </c>
      <c r="M1606">
        <f t="shared" ca="1" si="297"/>
        <v>0</v>
      </c>
      <c r="O1606" t="str">
        <f t="shared" ca="1" si="298"/>
        <v>D:z</v>
      </c>
      <c r="P1606" t="str">
        <f t="shared" ca="1" si="299"/>
        <v>D7:z7</v>
      </c>
    </row>
    <row r="1607" spans="1:16">
      <c r="A1607" t="str">
        <f t="shared" si="288"/>
        <v>12</v>
      </c>
      <c r="B1607" t="str">
        <f t="shared" ca="1" si="289"/>
        <v>W</v>
      </c>
      <c r="C1607" t="str">
        <f t="shared" si="290"/>
        <v>SIMPL-1F-T</v>
      </c>
      <c r="D1607" t="s">
        <v>2823</v>
      </c>
      <c r="E1607">
        <f t="shared" ca="1" si="291"/>
        <v>0</v>
      </c>
      <c r="H1607" t="str">
        <f t="shared" ca="1" si="292"/>
        <v>'Simpl. all tex-DT PLYWOOD'!</v>
      </c>
      <c r="I1607" t="str">
        <f t="shared" ca="1" si="293"/>
        <v>'Simpl. all tex-DT PLYWOOD'!</v>
      </c>
      <c r="J1607">
        <f t="shared" ca="1" si="294"/>
        <v>0</v>
      </c>
      <c r="K1607">
        <f t="shared" ca="1" si="295"/>
        <v>0</v>
      </c>
      <c r="L1607">
        <f t="shared" ca="1" si="296"/>
        <v>0</v>
      </c>
      <c r="M1607">
        <f t="shared" ca="1" si="297"/>
        <v>0</v>
      </c>
      <c r="O1607" t="str">
        <f t="shared" ca="1" si="298"/>
        <v>D:z</v>
      </c>
      <c r="P1607" t="str">
        <f t="shared" ca="1" si="299"/>
        <v>D7:z7</v>
      </c>
    </row>
    <row r="1608" spans="1:16">
      <c r="A1608" t="str">
        <f t="shared" si="288"/>
        <v>13</v>
      </c>
      <c r="B1608" t="str">
        <f t="shared" ca="1" si="289"/>
        <v>W</v>
      </c>
      <c r="C1608" t="str">
        <f t="shared" si="290"/>
        <v>SIMPL-1F-T</v>
      </c>
      <c r="D1608" t="s">
        <v>2824</v>
      </c>
      <c r="E1608">
        <f t="shared" ca="1" si="291"/>
        <v>0</v>
      </c>
      <c r="H1608" t="str">
        <f t="shared" ca="1" si="292"/>
        <v>'Simpl. all tex-DT PLYWOOD'!</v>
      </c>
      <c r="I1608" t="str">
        <f t="shared" ca="1" si="293"/>
        <v>'Simpl. all tex-DT PLYWOOD'!</v>
      </c>
      <c r="J1608">
        <f t="shared" ca="1" si="294"/>
        <v>0</v>
      </c>
      <c r="K1608">
        <f t="shared" ca="1" si="295"/>
        <v>0</v>
      </c>
      <c r="L1608">
        <f t="shared" ca="1" si="296"/>
        <v>0</v>
      </c>
      <c r="M1608">
        <f t="shared" ca="1" si="297"/>
        <v>0</v>
      </c>
      <c r="O1608" t="str">
        <f t="shared" ca="1" si="298"/>
        <v>D:z</v>
      </c>
      <c r="P1608" t="str">
        <f t="shared" ca="1" si="299"/>
        <v>D7:z7</v>
      </c>
    </row>
    <row r="1609" spans="1:16">
      <c r="A1609" t="str">
        <f t="shared" si="288"/>
        <v>15</v>
      </c>
      <c r="B1609" t="str">
        <f t="shared" ca="1" si="289"/>
        <v>W</v>
      </c>
      <c r="C1609" t="str">
        <f t="shared" si="290"/>
        <v>SIMPL-1F-T</v>
      </c>
      <c r="D1609" t="s">
        <v>4735</v>
      </c>
      <c r="E1609">
        <f t="shared" ca="1" si="291"/>
        <v>0</v>
      </c>
      <c r="H1609" t="str">
        <f t="shared" ca="1" si="292"/>
        <v>'Simpl. all tex-DT PLYWOOD'!</v>
      </c>
      <c r="I1609" t="str">
        <f t="shared" ca="1" si="293"/>
        <v>'Simpl. all tex-DT PLYWOOD'!</v>
      </c>
      <c r="J1609">
        <f t="shared" ca="1" si="294"/>
        <v>0</v>
      </c>
      <c r="K1609">
        <f t="shared" ca="1" si="295"/>
        <v>0</v>
      </c>
      <c r="L1609">
        <f t="shared" ca="1" si="296"/>
        <v>0</v>
      </c>
      <c r="M1609">
        <f t="shared" ca="1" si="297"/>
        <v>0</v>
      </c>
      <c r="O1609" t="str">
        <f t="shared" ca="1" si="298"/>
        <v>D:z</v>
      </c>
      <c r="P1609" t="str">
        <f t="shared" ca="1" si="299"/>
        <v>D7:z7</v>
      </c>
    </row>
    <row r="1610" spans="1:16">
      <c r="A1610" t="str">
        <f t="shared" si="288"/>
        <v>01</v>
      </c>
      <c r="B1610" t="str">
        <f t="shared" ca="1" si="289"/>
        <v>W</v>
      </c>
      <c r="C1610" t="str">
        <f t="shared" si="290"/>
        <v>SIMPL-1G</v>
      </c>
      <c r="D1610" t="s">
        <v>643</v>
      </c>
      <c r="E1610">
        <f t="shared" ca="1" si="291"/>
        <v>0</v>
      </c>
      <c r="H1610" t="str">
        <f t="shared" ca="1" si="292"/>
        <v>'Simpl. all tex-DT PLYWOOD'!</v>
      </c>
      <c r="I1610" t="str">
        <f t="shared" ca="1" si="293"/>
        <v>'Simpl. all tex-DT PLYWOOD'!</v>
      </c>
      <c r="J1610">
        <f t="shared" ca="1" si="294"/>
        <v>0</v>
      </c>
      <c r="K1610">
        <f t="shared" ca="1" si="295"/>
        <v>0</v>
      </c>
      <c r="L1610">
        <f t="shared" ca="1" si="296"/>
        <v>0</v>
      </c>
      <c r="M1610">
        <f t="shared" ca="1" si="297"/>
        <v>0</v>
      </c>
      <c r="O1610" t="str">
        <f t="shared" ca="1" si="298"/>
        <v>D:z</v>
      </c>
      <c r="P1610" t="str">
        <f t="shared" ca="1" si="299"/>
        <v>D7:z7</v>
      </c>
    </row>
    <row r="1611" spans="1:16">
      <c r="A1611" t="str">
        <f t="shared" si="288"/>
        <v>02</v>
      </c>
      <c r="B1611" t="str">
        <f t="shared" ca="1" si="289"/>
        <v>W</v>
      </c>
      <c r="C1611" t="str">
        <f t="shared" si="290"/>
        <v>SIMPL-1G</v>
      </c>
      <c r="D1611" t="s">
        <v>644</v>
      </c>
      <c r="E1611">
        <f t="shared" ca="1" si="291"/>
        <v>0</v>
      </c>
      <c r="H1611" t="str">
        <f t="shared" ca="1" si="292"/>
        <v>'Simpl. all tex-DT PLYWOOD'!</v>
      </c>
      <c r="I1611" t="str">
        <f t="shared" ca="1" si="293"/>
        <v>'Simpl. all tex-DT PLYWOOD'!</v>
      </c>
      <c r="J1611">
        <f t="shared" ca="1" si="294"/>
        <v>0</v>
      </c>
      <c r="K1611">
        <f t="shared" ca="1" si="295"/>
        <v>0</v>
      </c>
      <c r="L1611">
        <f t="shared" ca="1" si="296"/>
        <v>0</v>
      </c>
      <c r="M1611">
        <f t="shared" ca="1" si="297"/>
        <v>0</v>
      </c>
      <c r="O1611" t="str">
        <f t="shared" ca="1" si="298"/>
        <v>D:z</v>
      </c>
      <c r="P1611" t="str">
        <f t="shared" ca="1" si="299"/>
        <v>D7:z7</v>
      </c>
    </row>
    <row r="1612" spans="1:16">
      <c r="A1612" t="str">
        <f t="shared" si="288"/>
        <v>03</v>
      </c>
      <c r="B1612" t="str">
        <f t="shared" ca="1" si="289"/>
        <v>W</v>
      </c>
      <c r="C1612" t="str">
        <f t="shared" si="290"/>
        <v>SIMPL-1G</v>
      </c>
      <c r="D1612" t="s">
        <v>645</v>
      </c>
      <c r="E1612">
        <f t="shared" ca="1" si="291"/>
        <v>0</v>
      </c>
      <c r="H1612" t="str">
        <f t="shared" ca="1" si="292"/>
        <v>'Simpl. all tex-DT PLYWOOD'!</v>
      </c>
      <c r="I1612" t="str">
        <f t="shared" ca="1" si="293"/>
        <v>'Simpl. all tex-DT PLYWOOD'!</v>
      </c>
      <c r="J1612">
        <f t="shared" ca="1" si="294"/>
        <v>0</v>
      </c>
      <c r="K1612">
        <f t="shared" ca="1" si="295"/>
        <v>0</v>
      </c>
      <c r="L1612">
        <f t="shared" ca="1" si="296"/>
        <v>0</v>
      </c>
      <c r="M1612">
        <f t="shared" ca="1" si="297"/>
        <v>0</v>
      </c>
      <c r="O1612" t="str">
        <f t="shared" ca="1" si="298"/>
        <v>D:z</v>
      </c>
      <c r="P1612" t="str">
        <f t="shared" ca="1" si="299"/>
        <v>D7:z7</v>
      </c>
    </row>
    <row r="1613" spans="1:16">
      <c r="A1613" t="str">
        <f t="shared" si="288"/>
        <v>04</v>
      </c>
      <c r="B1613" t="str">
        <f t="shared" ca="1" si="289"/>
        <v>W</v>
      </c>
      <c r="C1613" t="str">
        <f t="shared" si="290"/>
        <v>SIMPL-1G</v>
      </c>
      <c r="D1613" t="s">
        <v>646</v>
      </c>
      <c r="E1613">
        <f t="shared" ca="1" si="291"/>
        <v>0</v>
      </c>
      <c r="H1613" t="str">
        <f t="shared" ca="1" si="292"/>
        <v>'Simpl. all tex-DT PLYWOOD'!</v>
      </c>
      <c r="I1613" t="str">
        <f t="shared" ca="1" si="293"/>
        <v>'Simpl. all tex-DT PLYWOOD'!</v>
      </c>
      <c r="J1613">
        <f t="shared" ca="1" si="294"/>
        <v>0</v>
      </c>
      <c r="K1613">
        <f t="shared" ca="1" si="295"/>
        <v>0</v>
      </c>
      <c r="L1613">
        <f t="shared" ca="1" si="296"/>
        <v>0</v>
      </c>
      <c r="M1613">
        <f t="shared" ca="1" si="297"/>
        <v>0</v>
      </c>
      <c r="O1613" t="str">
        <f t="shared" ca="1" si="298"/>
        <v>D:z</v>
      </c>
      <c r="P1613" t="str">
        <f t="shared" ca="1" si="299"/>
        <v>D7:z7</v>
      </c>
    </row>
    <row r="1614" spans="1:16">
      <c r="A1614" t="str">
        <f t="shared" si="288"/>
        <v>05</v>
      </c>
      <c r="B1614" t="str">
        <f t="shared" ca="1" si="289"/>
        <v>W</v>
      </c>
      <c r="C1614" t="str">
        <f t="shared" si="290"/>
        <v>SIMPL-1G</v>
      </c>
      <c r="D1614" t="s">
        <v>647</v>
      </c>
      <c r="E1614">
        <f t="shared" ca="1" si="291"/>
        <v>0</v>
      </c>
      <c r="H1614" t="str">
        <f t="shared" ca="1" si="292"/>
        <v>'Simpl. all tex-DT PLYWOOD'!</v>
      </c>
      <c r="I1614" t="str">
        <f t="shared" ca="1" si="293"/>
        <v>'Simpl. all tex-DT PLYWOOD'!</v>
      </c>
      <c r="J1614">
        <f t="shared" ca="1" si="294"/>
        <v>0</v>
      </c>
      <c r="K1614">
        <f t="shared" ca="1" si="295"/>
        <v>0</v>
      </c>
      <c r="L1614">
        <f t="shared" ca="1" si="296"/>
        <v>0</v>
      </c>
      <c r="M1614">
        <f t="shared" ca="1" si="297"/>
        <v>0</v>
      </c>
      <c r="O1614" t="str">
        <f t="shared" ca="1" si="298"/>
        <v>D:z</v>
      </c>
      <c r="P1614" t="str">
        <f t="shared" ca="1" si="299"/>
        <v>D7:z7</v>
      </c>
    </row>
    <row r="1615" spans="1:16">
      <c r="A1615" t="str">
        <f t="shared" ref="A1615:A1678" si="300">MID(D1615,LEN(C1615)+2,LEN(D1615)-LEN(C1615))</f>
        <v>06</v>
      </c>
      <c r="B1615" t="str">
        <f t="shared" ref="B1615:B1678" ca="1" si="301">VLOOKUP(H1615,$A$1:$K$4,11,FALSE)</f>
        <v>W</v>
      </c>
      <c r="C1615" t="str">
        <f t="shared" ref="C1615:C1678" si="302">IF(RIGHT(LEFT(D1615,LEN(D1615)-3),1)="-",LEFT(D1615,LEN(D1615)-4),LEFT(D1615,LEN(D1615)-3))</f>
        <v>SIMPL-1G</v>
      </c>
      <c r="D1615" t="s">
        <v>648</v>
      </c>
      <c r="E1615">
        <f t="shared" ref="E1615:E1678" ca="1" si="303">IFERROR(VLOOKUP(C1615,INDIRECT($H1615&amp;$O1615),MATCH($A1615,INDIRECT($H1615&amp;$P1615),0),FALSE),0)</f>
        <v>0</v>
      </c>
      <c r="H1615" t="str">
        <f t="shared" ref="H1615:H1678" ca="1" si="304">IF(I1615&lt;&gt;0,I1615,IF(J1615&lt;&gt;0,J1615,IF(K1615&lt;&gt;0,K1615,IF(L1615&lt;&gt;0,L1615,IF(M1615&lt;&gt;0,M1615,N1615)))))</f>
        <v>'Simpl. all tex-DT PLYWOOD'!</v>
      </c>
      <c r="I1615" t="str">
        <f t="shared" ref="I1615:I1678" ca="1" si="305">IF(IFERROR(VLOOKUP(C1615,INDIRECT($G$7&amp;"D:D"),1,FALSE),0)&lt;&gt;0,I$13,0)</f>
        <v>'Simpl. all tex-DT PLYWOOD'!</v>
      </c>
      <c r="J1615">
        <f t="shared" ref="J1615:J1678" ca="1" si="306">IF(IFERROR(VLOOKUP(C1615,INDIRECT($G$8&amp;"D:D"),1,FALSE),0)&lt;&gt;0,J$13,0)</f>
        <v>0</v>
      </c>
      <c r="K1615">
        <f t="shared" ref="K1615:K1678" ca="1" si="307">IF(IFERROR(VLOOKUP($C1615,INDIRECT($G$9&amp;"d:d"),1,FALSE),0)&lt;&gt;0,K$13,0)</f>
        <v>0</v>
      </c>
      <c r="L1615">
        <f t="shared" ref="L1615:L1678" ca="1" si="308">IF(IFERROR(VLOOKUP($C1615,INDIRECT($G$10&amp;"d:d"),1,FALSE),0)&lt;&gt;0,L$13,0)</f>
        <v>0</v>
      </c>
      <c r="M1615">
        <f t="shared" ref="M1615:M1678" ca="1" si="309">IF(IFERROR(VLOOKUP($C1615,INDIRECT($G$11&amp;"d:d"),1,FALSE),0)&lt;&gt;0,M$13,0)</f>
        <v>0</v>
      </c>
      <c r="O1615" t="str">
        <f t="shared" ref="O1615:O1678" ca="1" si="310">VLOOKUP($H1615,$G$7:$I$11,2,FALSE)</f>
        <v>D:z</v>
      </c>
      <c r="P1615" t="str">
        <f t="shared" ref="P1615:P1678" ca="1" si="311">VLOOKUP($H1615,$G$7:$I$11,3,FALSE)</f>
        <v>D7:z7</v>
      </c>
    </row>
    <row r="1616" spans="1:16">
      <c r="A1616" t="str">
        <f t="shared" si="300"/>
        <v>07</v>
      </c>
      <c r="B1616" t="str">
        <f t="shared" ca="1" si="301"/>
        <v>W</v>
      </c>
      <c r="C1616" t="str">
        <f t="shared" si="302"/>
        <v>SIMPL-1G</v>
      </c>
      <c r="D1616" t="s">
        <v>649</v>
      </c>
      <c r="E1616">
        <f t="shared" ca="1" si="303"/>
        <v>0</v>
      </c>
      <c r="H1616" t="str">
        <f t="shared" ca="1" si="304"/>
        <v>'Simpl. all tex-DT PLYWOOD'!</v>
      </c>
      <c r="I1616" t="str">
        <f t="shared" ca="1" si="305"/>
        <v>'Simpl. all tex-DT PLYWOOD'!</v>
      </c>
      <c r="J1616">
        <f t="shared" ca="1" si="306"/>
        <v>0</v>
      </c>
      <c r="K1616">
        <f t="shared" ca="1" si="307"/>
        <v>0</v>
      </c>
      <c r="L1616">
        <f t="shared" ca="1" si="308"/>
        <v>0</v>
      </c>
      <c r="M1616">
        <f t="shared" ca="1" si="309"/>
        <v>0</v>
      </c>
      <c r="O1616" t="str">
        <f t="shared" ca="1" si="310"/>
        <v>D:z</v>
      </c>
      <c r="P1616" t="str">
        <f t="shared" ca="1" si="311"/>
        <v>D7:z7</v>
      </c>
    </row>
    <row r="1617" spans="1:16">
      <c r="A1617" t="str">
        <f t="shared" si="300"/>
        <v>08</v>
      </c>
      <c r="B1617" t="str">
        <f t="shared" ca="1" si="301"/>
        <v>W</v>
      </c>
      <c r="C1617" t="str">
        <f t="shared" si="302"/>
        <v>SIMPL-1G</v>
      </c>
      <c r="D1617" t="s">
        <v>650</v>
      </c>
      <c r="E1617">
        <f t="shared" ca="1" si="303"/>
        <v>0</v>
      </c>
      <c r="H1617" t="str">
        <f t="shared" ca="1" si="304"/>
        <v>'Simpl. all tex-DT PLYWOOD'!</v>
      </c>
      <c r="I1617" t="str">
        <f t="shared" ca="1" si="305"/>
        <v>'Simpl. all tex-DT PLYWOOD'!</v>
      </c>
      <c r="J1617">
        <f t="shared" ca="1" si="306"/>
        <v>0</v>
      </c>
      <c r="K1617">
        <f t="shared" ca="1" si="307"/>
        <v>0</v>
      </c>
      <c r="L1617">
        <f t="shared" ca="1" si="308"/>
        <v>0</v>
      </c>
      <c r="M1617">
        <f t="shared" ca="1" si="309"/>
        <v>0</v>
      </c>
      <c r="O1617" t="str">
        <f t="shared" ca="1" si="310"/>
        <v>D:z</v>
      </c>
      <c r="P1617" t="str">
        <f t="shared" ca="1" si="311"/>
        <v>D7:z7</v>
      </c>
    </row>
    <row r="1618" spans="1:16">
      <c r="A1618" t="str">
        <f t="shared" si="300"/>
        <v>09</v>
      </c>
      <c r="B1618" t="str">
        <f t="shared" ca="1" si="301"/>
        <v>W</v>
      </c>
      <c r="C1618" t="str">
        <f t="shared" si="302"/>
        <v>SIMPL-1G</v>
      </c>
      <c r="D1618" t="s">
        <v>651</v>
      </c>
      <c r="E1618">
        <f t="shared" ca="1" si="303"/>
        <v>0</v>
      </c>
      <c r="H1618" t="str">
        <f t="shared" ca="1" si="304"/>
        <v>'Simpl. all tex-DT PLYWOOD'!</v>
      </c>
      <c r="I1618" t="str">
        <f t="shared" ca="1" si="305"/>
        <v>'Simpl. all tex-DT PLYWOOD'!</v>
      </c>
      <c r="J1618">
        <f t="shared" ca="1" si="306"/>
        <v>0</v>
      </c>
      <c r="K1618">
        <f t="shared" ca="1" si="307"/>
        <v>0</v>
      </c>
      <c r="L1618">
        <f t="shared" ca="1" si="308"/>
        <v>0</v>
      </c>
      <c r="M1618">
        <f t="shared" ca="1" si="309"/>
        <v>0</v>
      </c>
      <c r="O1618" t="str">
        <f t="shared" ca="1" si="310"/>
        <v>D:z</v>
      </c>
      <c r="P1618" t="str">
        <f t="shared" ca="1" si="311"/>
        <v>D7:z7</v>
      </c>
    </row>
    <row r="1619" spans="1:16">
      <c r="A1619" t="str">
        <f t="shared" si="300"/>
        <v>10</v>
      </c>
      <c r="B1619" t="str">
        <f t="shared" ca="1" si="301"/>
        <v>W</v>
      </c>
      <c r="C1619" t="str">
        <f t="shared" si="302"/>
        <v>SIMPL-1G</v>
      </c>
      <c r="D1619" t="s">
        <v>652</v>
      </c>
      <c r="E1619">
        <f t="shared" ca="1" si="303"/>
        <v>0</v>
      </c>
      <c r="H1619" t="str">
        <f t="shared" ca="1" si="304"/>
        <v>'Simpl. all tex-DT PLYWOOD'!</v>
      </c>
      <c r="I1619" t="str">
        <f t="shared" ca="1" si="305"/>
        <v>'Simpl. all tex-DT PLYWOOD'!</v>
      </c>
      <c r="J1619">
        <f t="shared" ca="1" si="306"/>
        <v>0</v>
      </c>
      <c r="K1619">
        <f t="shared" ca="1" si="307"/>
        <v>0</v>
      </c>
      <c r="L1619">
        <f t="shared" ca="1" si="308"/>
        <v>0</v>
      </c>
      <c r="M1619">
        <f t="shared" ca="1" si="309"/>
        <v>0</v>
      </c>
      <c r="O1619" t="str">
        <f t="shared" ca="1" si="310"/>
        <v>D:z</v>
      </c>
      <c r="P1619" t="str">
        <f t="shared" ca="1" si="311"/>
        <v>D7:z7</v>
      </c>
    </row>
    <row r="1620" spans="1:16">
      <c r="A1620" t="str">
        <f t="shared" si="300"/>
        <v>100</v>
      </c>
      <c r="B1620" t="str">
        <f t="shared" ca="1" si="301"/>
        <v>W</v>
      </c>
      <c r="C1620" t="str">
        <f t="shared" si="302"/>
        <v>SIMPL-1G</v>
      </c>
      <c r="D1620" t="s">
        <v>656</v>
      </c>
      <c r="E1620">
        <f t="shared" ca="1" si="303"/>
        <v>0</v>
      </c>
      <c r="H1620" t="str">
        <f t="shared" ca="1" si="304"/>
        <v>'Simpl. all tex-DT PLYWOOD'!</v>
      </c>
      <c r="I1620" t="str">
        <f t="shared" ca="1" si="305"/>
        <v>'Simpl. all tex-DT PLYWOOD'!</v>
      </c>
      <c r="J1620">
        <f t="shared" ca="1" si="306"/>
        <v>0</v>
      </c>
      <c r="K1620">
        <f t="shared" ca="1" si="307"/>
        <v>0</v>
      </c>
      <c r="L1620">
        <f t="shared" ca="1" si="308"/>
        <v>0</v>
      </c>
      <c r="M1620">
        <f t="shared" ca="1" si="309"/>
        <v>0</v>
      </c>
      <c r="O1620" t="str">
        <f t="shared" ca="1" si="310"/>
        <v>D:z</v>
      </c>
      <c r="P1620" t="str">
        <f t="shared" ca="1" si="311"/>
        <v>D7:z7</v>
      </c>
    </row>
    <row r="1621" spans="1:16">
      <c r="A1621" t="str">
        <f t="shared" si="300"/>
        <v>11</v>
      </c>
      <c r="B1621" t="str">
        <f t="shared" ca="1" si="301"/>
        <v>W</v>
      </c>
      <c r="C1621" t="str">
        <f t="shared" si="302"/>
        <v>SIMPL-1G</v>
      </c>
      <c r="D1621" t="s">
        <v>653</v>
      </c>
      <c r="E1621">
        <f t="shared" ca="1" si="303"/>
        <v>0</v>
      </c>
      <c r="H1621" t="str">
        <f t="shared" ca="1" si="304"/>
        <v>'Simpl. all tex-DT PLYWOOD'!</v>
      </c>
      <c r="I1621" t="str">
        <f t="shared" ca="1" si="305"/>
        <v>'Simpl. all tex-DT PLYWOOD'!</v>
      </c>
      <c r="J1621">
        <f t="shared" ca="1" si="306"/>
        <v>0</v>
      </c>
      <c r="K1621">
        <f t="shared" ca="1" si="307"/>
        <v>0</v>
      </c>
      <c r="L1621">
        <f t="shared" ca="1" si="308"/>
        <v>0</v>
      </c>
      <c r="M1621">
        <f t="shared" ca="1" si="309"/>
        <v>0</v>
      </c>
      <c r="O1621" t="str">
        <f t="shared" ca="1" si="310"/>
        <v>D:z</v>
      </c>
      <c r="P1621" t="str">
        <f t="shared" ca="1" si="311"/>
        <v>D7:z7</v>
      </c>
    </row>
    <row r="1622" spans="1:16">
      <c r="A1622" t="str">
        <f t="shared" si="300"/>
        <v>12</v>
      </c>
      <c r="B1622" t="str">
        <f t="shared" ca="1" si="301"/>
        <v>W</v>
      </c>
      <c r="C1622" t="str">
        <f t="shared" si="302"/>
        <v>SIMPL-1G</v>
      </c>
      <c r="D1622" t="s">
        <v>654</v>
      </c>
      <c r="E1622">
        <f t="shared" ca="1" si="303"/>
        <v>0</v>
      </c>
      <c r="H1622" t="str">
        <f t="shared" ca="1" si="304"/>
        <v>'Simpl. all tex-DT PLYWOOD'!</v>
      </c>
      <c r="I1622" t="str">
        <f t="shared" ca="1" si="305"/>
        <v>'Simpl. all tex-DT PLYWOOD'!</v>
      </c>
      <c r="J1622">
        <f t="shared" ca="1" si="306"/>
        <v>0</v>
      </c>
      <c r="K1622">
        <f t="shared" ca="1" si="307"/>
        <v>0</v>
      </c>
      <c r="L1622">
        <f t="shared" ca="1" si="308"/>
        <v>0</v>
      </c>
      <c r="M1622">
        <f t="shared" ca="1" si="309"/>
        <v>0</v>
      </c>
      <c r="O1622" t="str">
        <f t="shared" ca="1" si="310"/>
        <v>D:z</v>
      </c>
      <c r="P1622" t="str">
        <f t="shared" ca="1" si="311"/>
        <v>D7:z7</v>
      </c>
    </row>
    <row r="1623" spans="1:16">
      <c r="A1623" t="str">
        <f t="shared" si="300"/>
        <v>13</v>
      </c>
      <c r="B1623" t="str">
        <f t="shared" ca="1" si="301"/>
        <v>W</v>
      </c>
      <c r="C1623" t="str">
        <f t="shared" si="302"/>
        <v>SIMPL-1G</v>
      </c>
      <c r="D1623" t="s">
        <v>655</v>
      </c>
      <c r="E1623">
        <f t="shared" ca="1" si="303"/>
        <v>0</v>
      </c>
      <c r="H1623" t="str">
        <f t="shared" ca="1" si="304"/>
        <v>'Simpl. all tex-DT PLYWOOD'!</v>
      </c>
      <c r="I1623" t="str">
        <f t="shared" ca="1" si="305"/>
        <v>'Simpl. all tex-DT PLYWOOD'!</v>
      </c>
      <c r="J1623">
        <f t="shared" ca="1" si="306"/>
        <v>0</v>
      </c>
      <c r="K1623">
        <f t="shared" ca="1" si="307"/>
        <v>0</v>
      </c>
      <c r="L1623">
        <f t="shared" ca="1" si="308"/>
        <v>0</v>
      </c>
      <c r="M1623">
        <f t="shared" ca="1" si="309"/>
        <v>0</v>
      </c>
      <c r="O1623" t="str">
        <f t="shared" ca="1" si="310"/>
        <v>D:z</v>
      </c>
      <c r="P1623" t="str">
        <f t="shared" ca="1" si="311"/>
        <v>D7:z7</v>
      </c>
    </row>
    <row r="1624" spans="1:16">
      <c r="A1624" t="str">
        <f t="shared" si="300"/>
        <v>15</v>
      </c>
      <c r="B1624" t="str">
        <f t="shared" ca="1" si="301"/>
        <v>W</v>
      </c>
      <c r="C1624" t="str">
        <f t="shared" si="302"/>
        <v>SIMPL-1G</v>
      </c>
      <c r="D1624" t="s">
        <v>4944</v>
      </c>
      <c r="E1624">
        <f t="shared" ca="1" si="303"/>
        <v>0</v>
      </c>
      <c r="H1624" t="str">
        <f t="shared" ca="1" si="304"/>
        <v>'Simpl. all tex-DT PLYWOOD'!</v>
      </c>
      <c r="I1624" t="str">
        <f t="shared" ca="1" si="305"/>
        <v>'Simpl. all tex-DT PLYWOOD'!</v>
      </c>
      <c r="J1624">
        <f t="shared" ca="1" si="306"/>
        <v>0</v>
      </c>
      <c r="K1624">
        <f t="shared" ca="1" si="307"/>
        <v>0</v>
      </c>
      <c r="L1624">
        <f t="shared" ca="1" si="308"/>
        <v>0</v>
      </c>
      <c r="M1624">
        <f t="shared" ca="1" si="309"/>
        <v>0</v>
      </c>
      <c r="O1624" t="str">
        <f t="shared" ca="1" si="310"/>
        <v>D:z</v>
      </c>
      <c r="P1624" t="str">
        <f t="shared" ca="1" si="311"/>
        <v>D7:z7</v>
      </c>
    </row>
    <row r="1625" spans="1:16">
      <c r="A1625" t="str">
        <f t="shared" si="300"/>
        <v>01</v>
      </c>
      <c r="B1625" t="str">
        <f t="shared" ca="1" si="301"/>
        <v>W</v>
      </c>
      <c r="C1625" t="str">
        <f t="shared" si="302"/>
        <v>SIMPL-1G-C</v>
      </c>
      <c r="D1625" t="s">
        <v>5993</v>
      </c>
      <c r="E1625">
        <f t="shared" ca="1" si="303"/>
        <v>0</v>
      </c>
      <c r="H1625" t="str">
        <f t="shared" ca="1" si="304"/>
        <v>'(more) Simpl. Textures PLYWOOD'!</v>
      </c>
      <c r="I1625">
        <f t="shared" ca="1" si="305"/>
        <v>0</v>
      </c>
      <c r="J1625" t="str">
        <f t="shared" ca="1" si="306"/>
        <v>'(more) Simpl. Textures PLYWOOD'!</v>
      </c>
      <c r="K1625">
        <f t="shared" ca="1" si="307"/>
        <v>0</v>
      </c>
      <c r="L1625">
        <f t="shared" ca="1" si="308"/>
        <v>0</v>
      </c>
      <c r="M1625">
        <f t="shared" ca="1" si="309"/>
        <v>0</v>
      </c>
      <c r="O1625" t="str">
        <f t="shared" ca="1" si="310"/>
        <v>D:N</v>
      </c>
      <c r="P1625" t="str">
        <f t="shared" ca="1" si="311"/>
        <v>D7:N7</v>
      </c>
    </row>
    <row r="1626" spans="1:16">
      <c r="A1626" t="str">
        <f t="shared" si="300"/>
        <v>16</v>
      </c>
      <c r="B1626" t="str">
        <f t="shared" ca="1" si="301"/>
        <v>W</v>
      </c>
      <c r="C1626" t="str">
        <f t="shared" si="302"/>
        <v>SIMPL-1G-N-NT</v>
      </c>
      <c r="D1626" t="s">
        <v>5511</v>
      </c>
      <c r="E1626">
        <f t="shared" ca="1" si="303"/>
        <v>0</v>
      </c>
      <c r="H1626" t="str">
        <f t="shared" ca="1" si="304"/>
        <v>'(more) Simpl. Textures PLYWOOD'!</v>
      </c>
      <c r="I1626">
        <f t="shared" ca="1" si="305"/>
        <v>0</v>
      </c>
      <c r="J1626" t="str">
        <f t="shared" ca="1" si="306"/>
        <v>'(more) Simpl. Textures PLYWOOD'!</v>
      </c>
      <c r="K1626">
        <f t="shared" ca="1" si="307"/>
        <v>0</v>
      </c>
      <c r="L1626">
        <f t="shared" ca="1" si="308"/>
        <v>0</v>
      </c>
      <c r="M1626">
        <f t="shared" ca="1" si="309"/>
        <v>0</v>
      </c>
      <c r="O1626" t="str">
        <f t="shared" ca="1" si="310"/>
        <v>D:N</v>
      </c>
      <c r="P1626" t="str">
        <f t="shared" ca="1" si="311"/>
        <v>D7:N7</v>
      </c>
    </row>
    <row r="1627" spans="1:16">
      <c r="A1627" t="str">
        <f t="shared" si="300"/>
        <v>16</v>
      </c>
      <c r="B1627" t="str">
        <f t="shared" ca="1" si="301"/>
        <v>W</v>
      </c>
      <c r="C1627" t="str">
        <f t="shared" si="302"/>
        <v>SIMPL-1G-N-T</v>
      </c>
      <c r="D1627" t="s">
        <v>5671</v>
      </c>
      <c r="E1627">
        <f t="shared" ca="1" si="303"/>
        <v>0</v>
      </c>
      <c r="H1627" t="str">
        <f t="shared" ca="1" si="304"/>
        <v>'(more) Simpl. Textures PLYWOOD'!</v>
      </c>
      <c r="I1627">
        <f t="shared" ca="1" si="305"/>
        <v>0</v>
      </c>
      <c r="J1627" t="str">
        <f t="shared" ca="1" si="306"/>
        <v>'(more) Simpl. Textures PLYWOOD'!</v>
      </c>
      <c r="K1627">
        <f t="shared" ca="1" si="307"/>
        <v>0</v>
      </c>
      <c r="L1627">
        <f t="shared" ca="1" si="308"/>
        <v>0</v>
      </c>
      <c r="M1627">
        <f t="shared" ca="1" si="309"/>
        <v>0</v>
      </c>
      <c r="O1627" t="str">
        <f t="shared" ca="1" si="310"/>
        <v>D:N</v>
      </c>
      <c r="P1627" t="str">
        <f t="shared" ca="1" si="311"/>
        <v>D7:N7</v>
      </c>
    </row>
    <row r="1628" spans="1:16">
      <c r="A1628" t="str">
        <f t="shared" si="300"/>
        <v>01</v>
      </c>
      <c r="B1628" t="str">
        <f t="shared" ca="1" si="301"/>
        <v>W</v>
      </c>
      <c r="C1628" t="str">
        <f t="shared" si="302"/>
        <v>SIMPL-1G-T</v>
      </c>
      <c r="D1628" t="s">
        <v>2825</v>
      </c>
      <c r="E1628">
        <f t="shared" ca="1" si="303"/>
        <v>0</v>
      </c>
      <c r="H1628" t="str">
        <f t="shared" ca="1" si="304"/>
        <v>'Simpl. all tex-DT PLYWOOD'!</v>
      </c>
      <c r="I1628" t="str">
        <f t="shared" ca="1" si="305"/>
        <v>'Simpl. all tex-DT PLYWOOD'!</v>
      </c>
      <c r="J1628">
        <f t="shared" ca="1" si="306"/>
        <v>0</v>
      </c>
      <c r="K1628">
        <f t="shared" ca="1" si="307"/>
        <v>0</v>
      </c>
      <c r="L1628">
        <f t="shared" ca="1" si="308"/>
        <v>0</v>
      </c>
      <c r="M1628">
        <f t="shared" ca="1" si="309"/>
        <v>0</v>
      </c>
      <c r="O1628" t="str">
        <f t="shared" ca="1" si="310"/>
        <v>D:z</v>
      </c>
      <c r="P1628" t="str">
        <f t="shared" ca="1" si="311"/>
        <v>D7:z7</v>
      </c>
    </row>
    <row r="1629" spans="1:16">
      <c r="A1629" t="str">
        <f t="shared" si="300"/>
        <v>02</v>
      </c>
      <c r="B1629" t="str">
        <f t="shared" ca="1" si="301"/>
        <v>W</v>
      </c>
      <c r="C1629" t="str">
        <f t="shared" si="302"/>
        <v>SIMPL-1G-T</v>
      </c>
      <c r="D1629" t="s">
        <v>2826</v>
      </c>
      <c r="E1629">
        <f t="shared" ca="1" si="303"/>
        <v>0</v>
      </c>
      <c r="H1629" t="str">
        <f t="shared" ca="1" si="304"/>
        <v>'Simpl. all tex-DT PLYWOOD'!</v>
      </c>
      <c r="I1629" t="str">
        <f t="shared" ca="1" si="305"/>
        <v>'Simpl. all tex-DT PLYWOOD'!</v>
      </c>
      <c r="J1629">
        <f t="shared" ca="1" si="306"/>
        <v>0</v>
      </c>
      <c r="K1629">
        <f t="shared" ca="1" si="307"/>
        <v>0</v>
      </c>
      <c r="L1629">
        <f t="shared" ca="1" si="308"/>
        <v>0</v>
      </c>
      <c r="M1629">
        <f t="shared" ca="1" si="309"/>
        <v>0</v>
      </c>
      <c r="O1629" t="str">
        <f t="shared" ca="1" si="310"/>
        <v>D:z</v>
      </c>
      <c r="P1629" t="str">
        <f t="shared" ca="1" si="311"/>
        <v>D7:z7</v>
      </c>
    </row>
    <row r="1630" spans="1:16">
      <c r="A1630" t="str">
        <f t="shared" si="300"/>
        <v>03</v>
      </c>
      <c r="B1630" t="str">
        <f t="shared" ca="1" si="301"/>
        <v>W</v>
      </c>
      <c r="C1630" t="str">
        <f t="shared" si="302"/>
        <v>SIMPL-1G-T</v>
      </c>
      <c r="D1630" t="s">
        <v>2827</v>
      </c>
      <c r="E1630">
        <f t="shared" ca="1" si="303"/>
        <v>0</v>
      </c>
      <c r="H1630" t="str">
        <f t="shared" ca="1" si="304"/>
        <v>'Simpl. all tex-DT PLYWOOD'!</v>
      </c>
      <c r="I1630" t="str">
        <f t="shared" ca="1" si="305"/>
        <v>'Simpl. all tex-DT PLYWOOD'!</v>
      </c>
      <c r="J1630">
        <f t="shared" ca="1" si="306"/>
        <v>0</v>
      </c>
      <c r="K1630">
        <f t="shared" ca="1" si="307"/>
        <v>0</v>
      </c>
      <c r="L1630">
        <f t="shared" ca="1" si="308"/>
        <v>0</v>
      </c>
      <c r="M1630">
        <f t="shared" ca="1" si="309"/>
        <v>0</v>
      </c>
      <c r="O1630" t="str">
        <f t="shared" ca="1" si="310"/>
        <v>D:z</v>
      </c>
      <c r="P1630" t="str">
        <f t="shared" ca="1" si="311"/>
        <v>D7:z7</v>
      </c>
    </row>
    <row r="1631" spans="1:16">
      <c r="A1631" t="str">
        <f t="shared" si="300"/>
        <v>04</v>
      </c>
      <c r="B1631" t="str">
        <f t="shared" ca="1" si="301"/>
        <v>W</v>
      </c>
      <c r="C1631" t="str">
        <f t="shared" si="302"/>
        <v>SIMPL-1G-T</v>
      </c>
      <c r="D1631" t="s">
        <v>2828</v>
      </c>
      <c r="E1631">
        <f t="shared" ca="1" si="303"/>
        <v>0</v>
      </c>
      <c r="H1631" t="str">
        <f t="shared" ca="1" si="304"/>
        <v>'Simpl. all tex-DT PLYWOOD'!</v>
      </c>
      <c r="I1631" t="str">
        <f t="shared" ca="1" si="305"/>
        <v>'Simpl. all tex-DT PLYWOOD'!</v>
      </c>
      <c r="J1631">
        <f t="shared" ca="1" si="306"/>
        <v>0</v>
      </c>
      <c r="K1631">
        <f t="shared" ca="1" si="307"/>
        <v>0</v>
      </c>
      <c r="L1631">
        <f t="shared" ca="1" si="308"/>
        <v>0</v>
      </c>
      <c r="M1631">
        <f t="shared" ca="1" si="309"/>
        <v>0</v>
      </c>
      <c r="O1631" t="str">
        <f t="shared" ca="1" si="310"/>
        <v>D:z</v>
      </c>
      <c r="P1631" t="str">
        <f t="shared" ca="1" si="311"/>
        <v>D7:z7</v>
      </c>
    </row>
    <row r="1632" spans="1:16">
      <c r="A1632" t="str">
        <f t="shared" si="300"/>
        <v>05</v>
      </c>
      <c r="B1632" t="str">
        <f t="shared" ca="1" si="301"/>
        <v>W</v>
      </c>
      <c r="C1632" t="str">
        <f t="shared" si="302"/>
        <v>SIMPL-1G-T</v>
      </c>
      <c r="D1632" t="s">
        <v>2829</v>
      </c>
      <c r="E1632">
        <f t="shared" ca="1" si="303"/>
        <v>0</v>
      </c>
      <c r="H1632" t="str">
        <f t="shared" ca="1" si="304"/>
        <v>'Simpl. all tex-DT PLYWOOD'!</v>
      </c>
      <c r="I1632" t="str">
        <f t="shared" ca="1" si="305"/>
        <v>'Simpl. all tex-DT PLYWOOD'!</v>
      </c>
      <c r="J1632">
        <f t="shared" ca="1" si="306"/>
        <v>0</v>
      </c>
      <c r="K1632">
        <f t="shared" ca="1" si="307"/>
        <v>0</v>
      </c>
      <c r="L1632">
        <f t="shared" ca="1" si="308"/>
        <v>0</v>
      </c>
      <c r="M1632">
        <f t="shared" ca="1" si="309"/>
        <v>0</v>
      </c>
      <c r="O1632" t="str">
        <f t="shared" ca="1" si="310"/>
        <v>D:z</v>
      </c>
      <c r="P1632" t="str">
        <f t="shared" ca="1" si="311"/>
        <v>D7:z7</v>
      </c>
    </row>
    <row r="1633" spans="1:16">
      <c r="A1633" t="str">
        <f t="shared" si="300"/>
        <v>06</v>
      </c>
      <c r="B1633" t="str">
        <f t="shared" ca="1" si="301"/>
        <v>W</v>
      </c>
      <c r="C1633" t="str">
        <f t="shared" si="302"/>
        <v>SIMPL-1G-T</v>
      </c>
      <c r="D1633" t="s">
        <v>2830</v>
      </c>
      <c r="E1633">
        <f t="shared" ca="1" si="303"/>
        <v>0</v>
      </c>
      <c r="H1633" t="str">
        <f t="shared" ca="1" si="304"/>
        <v>'Simpl. all tex-DT PLYWOOD'!</v>
      </c>
      <c r="I1633" t="str">
        <f t="shared" ca="1" si="305"/>
        <v>'Simpl. all tex-DT PLYWOOD'!</v>
      </c>
      <c r="J1633">
        <f t="shared" ca="1" si="306"/>
        <v>0</v>
      </c>
      <c r="K1633">
        <f t="shared" ca="1" si="307"/>
        <v>0</v>
      </c>
      <c r="L1633">
        <f t="shared" ca="1" si="308"/>
        <v>0</v>
      </c>
      <c r="M1633">
        <f t="shared" ca="1" si="309"/>
        <v>0</v>
      </c>
      <c r="O1633" t="str">
        <f t="shared" ca="1" si="310"/>
        <v>D:z</v>
      </c>
      <c r="P1633" t="str">
        <f t="shared" ca="1" si="311"/>
        <v>D7:z7</v>
      </c>
    </row>
    <row r="1634" spans="1:16">
      <c r="A1634" t="str">
        <f t="shared" si="300"/>
        <v>07</v>
      </c>
      <c r="B1634" t="str">
        <f t="shared" ca="1" si="301"/>
        <v>W</v>
      </c>
      <c r="C1634" t="str">
        <f t="shared" si="302"/>
        <v>SIMPL-1G-T</v>
      </c>
      <c r="D1634" t="s">
        <v>2831</v>
      </c>
      <c r="E1634">
        <f t="shared" ca="1" si="303"/>
        <v>0</v>
      </c>
      <c r="H1634" t="str">
        <f t="shared" ca="1" si="304"/>
        <v>'Simpl. all tex-DT PLYWOOD'!</v>
      </c>
      <c r="I1634" t="str">
        <f t="shared" ca="1" si="305"/>
        <v>'Simpl. all tex-DT PLYWOOD'!</v>
      </c>
      <c r="J1634">
        <f t="shared" ca="1" si="306"/>
        <v>0</v>
      </c>
      <c r="K1634">
        <f t="shared" ca="1" si="307"/>
        <v>0</v>
      </c>
      <c r="L1634">
        <f t="shared" ca="1" si="308"/>
        <v>0</v>
      </c>
      <c r="M1634">
        <f t="shared" ca="1" si="309"/>
        <v>0</v>
      </c>
      <c r="O1634" t="str">
        <f t="shared" ca="1" si="310"/>
        <v>D:z</v>
      </c>
      <c r="P1634" t="str">
        <f t="shared" ca="1" si="311"/>
        <v>D7:z7</v>
      </c>
    </row>
    <row r="1635" spans="1:16">
      <c r="A1635" t="str">
        <f t="shared" si="300"/>
        <v>08</v>
      </c>
      <c r="B1635" t="str">
        <f t="shared" ca="1" si="301"/>
        <v>W</v>
      </c>
      <c r="C1635" t="str">
        <f t="shared" si="302"/>
        <v>SIMPL-1G-T</v>
      </c>
      <c r="D1635" t="s">
        <v>2832</v>
      </c>
      <c r="E1635">
        <f t="shared" ca="1" si="303"/>
        <v>0</v>
      </c>
      <c r="H1635" t="str">
        <f t="shared" ca="1" si="304"/>
        <v>'Simpl. all tex-DT PLYWOOD'!</v>
      </c>
      <c r="I1635" t="str">
        <f t="shared" ca="1" si="305"/>
        <v>'Simpl. all tex-DT PLYWOOD'!</v>
      </c>
      <c r="J1635">
        <f t="shared" ca="1" si="306"/>
        <v>0</v>
      </c>
      <c r="K1635">
        <f t="shared" ca="1" si="307"/>
        <v>0</v>
      </c>
      <c r="L1635">
        <f t="shared" ca="1" si="308"/>
        <v>0</v>
      </c>
      <c r="M1635">
        <f t="shared" ca="1" si="309"/>
        <v>0</v>
      </c>
      <c r="O1635" t="str">
        <f t="shared" ca="1" si="310"/>
        <v>D:z</v>
      </c>
      <c r="P1635" t="str">
        <f t="shared" ca="1" si="311"/>
        <v>D7:z7</v>
      </c>
    </row>
    <row r="1636" spans="1:16">
      <c r="A1636" t="str">
        <f t="shared" si="300"/>
        <v>09</v>
      </c>
      <c r="B1636" t="str">
        <f t="shared" ca="1" si="301"/>
        <v>W</v>
      </c>
      <c r="C1636" t="str">
        <f t="shared" si="302"/>
        <v>SIMPL-1G-T</v>
      </c>
      <c r="D1636" t="s">
        <v>2833</v>
      </c>
      <c r="E1636">
        <f t="shared" ca="1" si="303"/>
        <v>0</v>
      </c>
      <c r="H1636" t="str">
        <f t="shared" ca="1" si="304"/>
        <v>'Simpl. all tex-DT PLYWOOD'!</v>
      </c>
      <c r="I1636" t="str">
        <f t="shared" ca="1" si="305"/>
        <v>'Simpl. all tex-DT PLYWOOD'!</v>
      </c>
      <c r="J1636">
        <f t="shared" ca="1" si="306"/>
        <v>0</v>
      </c>
      <c r="K1636">
        <f t="shared" ca="1" si="307"/>
        <v>0</v>
      </c>
      <c r="L1636">
        <f t="shared" ca="1" si="308"/>
        <v>0</v>
      </c>
      <c r="M1636">
        <f t="shared" ca="1" si="309"/>
        <v>0</v>
      </c>
      <c r="O1636" t="str">
        <f t="shared" ca="1" si="310"/>
        <v>D:z</v>
      </c>
      <c r="P1636" t="str">
        <f t="shared" ca="1" si="311"/>
        <v>D7:z7</v>
      </c>
    </row>
    <row r="1637" spans="1:16">
      <c r="A1637" t="str">
        <f t="shared" si="300"/>
        <v>10</v>
      </c>
      <c r="B1637" t="str">
        <f t="shared" ca="1" si="301"/>
        <v>W</v>
      </c>
      <c r="C1637" t="str">
        <f t="shared" si="302"/>
        <v>SIMPL-1G-T</v>
      </c>
      <c r="D1637" t="s">
        <v>2834</v>
      </c>
      <c r="E1637">
        <f t="shared" ca="1" si="303"/>
        <v>0</v>
      </c>
      <c r="H1637" t="str">
        <f t="shared" ca="1" si="304"/>
        <v>'Simpl. all tex-DT PLYWOOD'!</v>
      </c>
      <c r="I1637" t="str">
        <f t="shared" ca="1" si="305"/>
        <v>'Simpl. all tex-DT PLYWOOD'!</v>
      </c>
      <c r="J1637">
        <f t="shared" ca="1" si="306"/>
        <v>0</v>
      </c>
      <c r="K1637">
        <f t="shared" ca="1" si="307"/>
        <v>0</v>
      </c>
      <c r="L1637">
        <f t="shared" ca="1" si="308"/>
        <v>0</v>
      </c>
      <c r="M1637">
        <f t="shared" ca="1" si="309"/>
        <v>0</v>
      </c>
      <c r="O1637" t="str">
        <f t="shared" ca="1" si="310"/>
        <v>D:z</v>
      </c>
      <c r="P1637" t="str">
        <f t="shared" ca="1" si="311"/>
        <v>D7:z7</v>
      </c>
    </row>
    <row r="1638" spans="1:16">
      <c r="A1638" t="str">
        <f t="shared" si="300"/>
        <v>11</v>
      </c>
      <c r="B1638" t="str">
        <f t="shared" ca="1" si="301"/>
        <v>W</v>
      </c>
      <c r="C1638" t="str">
        <f t="shared" si="302"/>
        <v>SIMPL-1G-T</v>
      </c>
      <c r="D1638" t="s">
        <v>2835</v>
      </c>
      <c r="E1638">
        <f t="shared" ca="1" si="303"/>
        <v>0</v>
      </c>
      <c r="H1638" t="str">
        <f t="shared" ca="1" si="304"/>
        <v>'Simpl. all tex-DT PLYWOOD'!</v>
      </c>
      <c r="I1638" t="str">
        <f t="shared" ca="1" si="305"/>
        <v>'Simpl. all tex-DT PLYWOOD'!</v>
      </c>
      <c r="J1638">
        <f t="shared" ca="1" si="306"/>
        <v>0</v>
      </c>
      <c r="K1638">
        <f t="shared" ca="1" si="307"/>
        <v>0</v>
      </c>
      <c r="L1638">
        <f t="shared" ca="1" si="308"/>
        <v>0</v>
      </c>
      <c r="M1638">
        <f t="shared" ca="1" si="309"/>
        <v>0</v>
      </c>
      <c r="O1638" t="str">
        <f t="shared" ca="1" si="310"/>
        <v>D:z</v>
      </c>
      <c r="P1638" t="str">
        <f t="shared" ca="1" si="311"/>
        <v>D7:z7</v>
      </c>
    </row>
    <row r="1639" spans="1:16">
      <c r="A1639" t="str">
        <f t="shared" si="300"/>
        <v>12</v>
      </c>
      <c r="B1639" t="str">
        <f t="shared" ca="1" si="301"/>
        <v>W</v>
      </c>
      <c r="C1639" t="str">
        <f t="shared" si="302"/>
        <v>SIMPL-1G-T</v>
      </c>
      <c r="D1639" t="s">
        <v>2836</v>
      </c>
      <c r="E1639">
        <f t="shared" ca="1" si="303"/>
        <v>0</v>
      </c>
      <c r="H1639" t="str">
        <f t="shared" ca="1" si="304"/>
        <v>'Simpl. all tex-DT PLYWOOD'!</v>
      </c>
      <c r="I1639" t="str">
        <f t="shared" ca="1" si="305"/>
        <v>'Simpl. all tex-DT PLYWOOD'!</v>
      </c>
      <c r="J1639">
        <f t="shared" ca="1" si="306"/>
        <v>0</v>
      </c>
      <c r="K1639">
        <f t="shared" ca="1" si="307"/>
        <v>0</v>
      </c>
      <c r="L1639">
        <f t="shared" ca="1" si="308"/>
        <v>0</v>
      </c>
      <c r="M1639">
        <f t="shared" ca="1" si="309"/>
        <v>0</v>
      </c>
      <c r="O1639" t="str">
        <f t="shared" ca="1" si="310"/>
        <v>D:z</v>
      </c>
      <c r="P1639" t="str">
        <f t="shared" ca="1" si="311"/>
        <v>D7:z7</v>
      </c>
    </row>
    <row r="1640" spans="1:16">
      <c r="A1640" t="str">
        <f t="shared" si="300"/>
        <v>13</v>
      </c>
      <c r="B1640" t="str">
        <f t="shared" ca="1" si="301"/>
        <v>W</v>
      </c>
      <c r="C1640" t="str">
        <f t="shared" si="302"/>
        <v>SIMPL-1G-T</v>
      </c>
      <c r="D1640" t="s">
        <v>2837</v>
      </c>
      <c r="E1640">
        <f t="shared" ca="1" si="303"/>
        <v>0</v>
      </c>
      <c r="H1640" t="str">
        <f t="shared" ca="1" si="304"/>
        <v>'Simpl. all tex-DT PLYWOOD'!</v>
      </c>
      <c r="I1640" t="str">
        <f t="shared" ca="1" si="305"/>
        <v>'Simpl. all tex-DT PLYWOOD'!</v>
      </c>
      <c r="J1640">
        <f t="shared" ca="1" si="306"/>
        <v>0</v>
      </c>
      <c r="K1640">
        <f t="shared" ca="1" si="307"/>
        <v>0</v>
      </c>
      <c r="L1640">
        <f t="shared" ca="1" si="308"/>
        <v>0</v>
      </c>
      <c r="M1640">
        <f t="shared" ca="1" si="309"/>
        <v>0</v>
      </c>
      <c r="O1640" t="str">
        <f t="shared" ca="1" si="310"/>
        <v>D:z</v>
      </c>
      <c r="P1640" t="str">
        <f t="shared" ca="1" si="311"/>
        <v>D7:z7</v>
      </c>
    </row>
    <row r="1641" spans="1:16">
      <c r="A1641" t="str">
        <f t="shared" si="300"/>
        <v>15</v>
      </c>
      <c r="B1641" t="str">
        <f t="shared" ca="1" si="301"/>
        <v>W</v>
      </c>
      <c r="C1641" t="str">
        <f t="shared" si="302"/>
        <v>SIMPL-1G-T</v>
      </c>
      <c r="D1641" t="s">
        <v>4736</v>
      </c>
      <c r="E1641">
        <f t="shared" ca="1" si="303"/>
        <v>0</v>
      </c>
      <c r="H1641" t="str">
        <f t="shared" ca="1" si="304"/>
        <v>'Simpl. all tex-DT PLYWOOD'!</v>
      </c>
      <c r="I1641" t="str">
        <f t="shared" ca="1" si="305"/>
        <v>'Simpl. all tex-DT PLYWOOD'!</v>
      </c>
      <c r="J1641">
        <f t="shared" ca="1" si="306"/>
        <v>0</v>
      </c>
      <c r="K1641">
        <f t="shared" ca="1" si="307"/>
        <v>0</v>
      </c>
      <c r="L1641">
        <f t="shared" ca="1" si="308"/>
        <v>0</v>
      </c>
      <c r="M1641">
        <f t="shared" ca="1" si="309"/>
        <v>0</v>
      </c>
      <c r="O1641" t="str">
        <f t="shared" ca="1" si="310"/>
        <v>D:z</v>
      </c>
      <c r="P1641" t="str">
        <f t="shared" ca="1" si="311"/>
        <v>D7:z7</v>
      </c>
    </row>
    <row r="1642" spans="1:16">
      <c r="A1642" t="str">
        <f t="shared" si="300"/>
        <v>01</v>
      </c>
      <c r="B1642" t="str">
        <f t="shared" ca="1" si="301"/>
        <v>W</v>
      </c>
      <c r="C1642" t="str">
        <f t="shared" si="302"/>
        <v>SIMPL-1H</v>
      </c>
      <c r="D1642" t="s">
        <v>657</v>
      </c>
      <c r="E1642">
        <f t="shared" ca="1" si="303"/>
        <v>0</v>
      </c>
      <c r="H1642" t="str">
        <f t="shared" ca="1" si="304"/>
        <v>'Simpl. all tex-DT PLYWOOD'!</v>
      </c>
      <c r="I1642" t="str">
        <f t="shared" ca="1" si="305"/>
        <v>'Simpl. all tex-DT PLYWOOD'!</v>
      </c>
      <c r="J1642">
        <f t="shared" ca="1" si="306"/>
        <v>0</v>
      </c>
      <c r="K1642">
        <f t="shared" ca="1" si="307"/>
        <v>0</v>
      </c>
      <c r="L1642">
        <f t="shared" ca="1" si="308"/>
        <v>0</v>
      </c>
      <c r="M1642">
        <f t="shared" ca="1" si="309"/>
        <v>0</v>
      </c>
      <c r="O1642" t="str">
        <f t="shared" ca="1" si="310"/>
        <v>D:z</v>
      </c>
      <c r="P1642" t="str">
        <f t="shared" ca="1" si="311"/>
        <v>D7:z7</v>
      </c>
    </row>
    <row r="1643" spans="1:16">
      <c r="A1643" t="str">
        <f t="shared" si="300"/>
        <v>02</v>
      </c>
      <c r="B1643" t="str">
        <f t="shared" ca="1" si="301"/>
        <v>W</v>
      </c>
      <c r="C1643" t="str">
        <f t="shared" si="302"/>
        <v>SIMPL-1H</v>
      </c>
      <c r="D1643" t="s">
        <v>658</v>
      </c>
      <c r="E1643">
        <f t="shared" ca="1" si="303"/>
        <v>0</v>
      </c>
      <c r="H1643" t="str">
        <f t="shared" ca="1" si="304"/>
        <v>'Simpl. all tex-DT PLYWOOD'!</v>
      </c>
      <c r="I1643" t="str">
        <f t="shared" ca="1" si="305"/>
        <v>'Simpl. all tex-DT PLYWOOD'!</v>
      </c>
      <c r="J1643">
        <f t="shared" ca="1" si="306"/>
        <v>0</v>
      </c>
      <c r="K1643">
        <f t="shared" ca="1" si="307"/>
        <v>0</v>
      </c>
      <c r="L1643">
        <f t="shared" ca="1" si="308"/>
        <v>0</v>
      </c>
      <c r="M1643">
        <f t="shared" ca="1" si="309"/>
        <v>0</v>
      </c>
      <c r="O1643" t="str">
        <f t="shared" ca="1" si="310"/>
        <v>D:z</v>
      </c>
      <c r="P1643" t="str">
        <f t="shared" ca="1" si="311"/>
        <v>D7:z7</v>
      </c>
    </row>
    <row r="1644" spans="1:16">
      <c r="A1644" t="str">
        <f t="shared" si="300"/>
        <v>03</v>
      </c>
      <c r="B1644" t="str">
        <f t="shared" ca="1" si="301"/>
        <v>W</v>
      </c>
      <c r="C1644" t="str">
        <f t="shared" si="302"/>
        <v>SIMPL-1H</v>
      </c>
      <c r="D1644" t="s">
        <v>659</v>
      </c>
      <c r="E1644">
        <f t="shared" ca="1" si="303"/>
        <v>0</v>
      </c>
      <c r="H1644" t="str">
        <f t="shared" ca="1" si="304"/>
        <v>'Simpl. all tex-DT PLYWOOD'!</v>
      </c>
      <c r="I1644" t="str">
        <f t="shared" ca="1" si="305"/>
        <v>'Simpl. all tex-DT PLYWOOD'!</v>
      </c>
      <c r="J1644">
        <f t="shared" ca="1" si="306"/>
        <v>0</v>
      </c>
      <c r="K1644">
        <f t="shared" ca="1" si="307"/>
        <v>0</v>
      </c>
      <c r="L1644">
        <f t="shared" ca="1" si="308"/>
        <v>0</v>
      </c>
      <c r="M1644">
        <f t="shared" ca="1" si="309"/>
        <v>0</v>
      </c>
      <c r="O1644" t="str">
        <f t="shared" ca="1" si="310"/>
        <v>D:z</v>
      </c>
      <c r="P1644" t="str">
        <f t="shared" ca="1" si="311"/>
        <v>D7:z7</v>
      </c>
    </row>
    <row r="1645" spans="1:16">
      <c r="A1645" t="str">
        <f t="shared" si="300"/>
        <v>04</v>
      </c>
      <c r="B1645" t="str">
        <f t="shared" ca="1" si="301"/>
        <v>W</v>
      </c>
      <c r="C1645" t="str">
        <f t="shared" si="302"/>
        <v>SIMPL-1H</v>
      </c>
      <c r="D1645" t="s">
        <v>660</v>
      </c>
      <c r="E1645">
        <f t="shared" ca="1" si="303"/>
        <v>0</v>
      </c>
      <c r="H1645" t="str">
        <f t="shared" ca="1" si="304"/>
        <v>'Simpl. all tex-DT PLYWOOD'!</v>
      </c>
      <c r="I1645" t="str">
        <f t="shared" ca="1" si="305"/>
        <v>'Simpl. all tex-DT PLYWOOD'!</v>
      </c>
      <c r="J1645">
        <f t="shared" ca="1" si="306"/>
        <v>0</v>
      </c>
      <c r="K1645">
        <f t="shared" ca="1" si="307"/>
        <v>0</v>
      </c>
      <c r="L1645">
        <f t="shared" ca="1" si="308"/>
        <v>0</v>
      </c>
      <c r="M1645">
        <f t="shared" ca="1" si="309"/>
        <v>0</v>
      </c>
      <c r="O1645" t="str">
        <f t="shared" ca="1" si="310"/>
        <v>D:z</v>
      </c>
      <c r="P1645" t="str">
        <f t="shared" ca="1" si="311"/>
        <v>D7:z7</v>
      </c>
    </row>
    <row r="1646" spans="1:16">
      <c r="A1646" t="str">
        <f t="shared" si="300"/>
        <v>05</v>
      </c>
      <c r="B1646" t="str">
        <f t="shared" ca="1" si="301"/>
        <v>W</v>
      </c>
      <c r="C1646" t="str">
        <f t="shared" si="302"/>
        <v>SIMPL-1H</v>
      </c>
      <c r="D1646" t="s">
        <v>661</v>
      </c>
      <c r="E1646">
        <f t="shared" ca="1" si="303"/>
        <v>0</v>
      </c>
      <c r="H1646" t="str">
        <f t="shared" ca="1" si="304"/>
        <v>'Simpl. all tex-DT PLYWOOD'!</v>
      </c>
      <c r="I1646" t="str">
        <f t="shared" ca="1" si="305"/>
        <v>'Simpl. all tex-DT PLYWOOD'!</v>
      </c>
      <c r="J1646">
        <f t="shared" ca="1" si="306"/>
        <v>0</v>
      </c>
      <c r="K1646">
        <f t="shared" ca="1" si="307"/>
        <v>0</v>
      </c>
      <c r="L1646">
        <f t="shared" ca="1" si="308"/>
        <v>0</v>
      </c>
      <c r="M1646">
        <f t="shared" ca="1" si="309"/>
        <v>0</v>
      </c>
      <c r="O1646" t="str">
        <f t="shared" ca="1" si="310"/>
        <v>D:z</v>
      </c>
      <c r="P1646" t="str">
        <f t="shared" ca="1" si="311"/>
        <v>D7:z7</v>
      </c>
    </row>
    <row r="1647" spans="1:16">
      <c r="A1647" t="str">
        <f t="shared" si="300"/>
        <v>06</v>
      </c>
      <c r="B1647" t="str">
        <f t="shared" ca="1" si="301"/>
        <v>W</v>
      </c>
      <c r="C1647" t="str">
        <f t="shared" si="302"/>
        <v>SIMPL-1H</v>
      </c>
      <c r="D1647" t="s">
        <v>662</v>
      </c>
      <c r="E1647">
        <f t="shared" ca="1" si="303"/>
        <v>0</v>
      </c>
      <c r="H1647" t="str">
        <f t="shared" ca="1" si="304"/>
        <v>'Simpl. all tex-DT PLYWOOD'!</v>
      </c>
      <c r="I1647" t="str">
        <f t="shared" ca="1" si="305"/>
        <v>'Simpl. all tex-DT PLYWOOD'!</v>
      </c>
      <c r="J1647">
        <f t="shared" ca="1" si="306"/>
        <v>0</v>
      </c>
      <c r="K1647">
        <f t="shared" ca="1" si="307"/>
        <v>0</v>
      </c>
      <c r="L1647">
        <f t="shared" ca="1" si="308"/>
        <v>0</v>
      </c>
      <c r="M1647">
        <f t="shared" ca="1" si="309"/>
        <v>0</v>
      </c>
      <c r="O1647" t="str">
        <f t="shared" ca="1" si="310"/>
        <v>D:z</v>
      </c>
      <c r="P1647" t="str">
        <f t="shared" ca="1" si="311"/>
        <v>D7:z7</v>
      </c>
    </row>
    <row r="1648" spans="1:16">
      <c r="A1648" t="str">
        <f t="shared" si="300"/>
        <v>07</v>
      </c>
      <c r="B1648" t="str">
        <f t="shared" ca="1" si="301"/>
        <v>W</v>
      </c>
      <c r="C1648" t="str">
        <f t="shared" si="302"/>
        <v>SIMPL-1H</v>
      </c>
      <c r="D1648" t="s">
        <v>663</v>
      </c>
      <c r="E1648">
        <f t="shared" ca="1" si="303"/>
        <v>0</v>
      </c>
      <c r="H1648" t="str">
        <f t="shared" ca="1" si="304"/>
        <v>'Simpl. all tex-DT PLYWOOD'!</v>
      </c>
      <c r="I1648" t="str">
        <f t="shared" ca="1" si="305"/>
        <v>'Simpl. all tex-DT PLYWOOD'!</v>
      </c>
      <c r="J1648">
        <f t="shared" ca="1" si="306"/>
        <v>0</v>
      </c>
      <c r="K1648">
        <f t="shared" ca="1" si="307"/>
        <v>0</v>
      </c>
      <c r="L1648">
        <f t="shared" ca="1" si="308"/>
        <v>0</v>
      </c>
      <c r="M1648">
        <f t="shared" ca="1" si="309"/>
        <v>0</v>
      </c>
      <c r="O1648" t="str">
        <f t="shared" ca="1" si="310"/>
        <v>D:z</v>
      </c>
      <c r="P1648" t="str">
        <f t="shared" ca="1" si="311"/>
        <v>D7:z7</v>
      </c>
    </row>
    <row r="1649" spans="1:16">
      <c r="A1649" t="str">
        <f t="shared" si="300"/>
        <v>08</v>
      </c>
      <c r="B1649" t="str">
        <f t="shared" ca="1" si="301"/>
        <v>W</v>
      </c>
      <c r="C1649" t="str">
        <f t="shared" si="302"/>
        <v>SIMPL-1H</v>
      </c>
      <c r="D1649" t="s">
        <v>664</v>
      </c>
      <c r="E1649">
        <f t="shared" ca="1" si="303"/>
        <v>0</v>
      </c>
      <c r="H1649" t="str">
        <f t="shared" ca="1" si="304"/>
        <v>'Simpl. all tex-DT PLYWOOD'!</v>
      </c>
      <c r="I1649" t="str">
        <f t="shared" ca="1" si="305"/>
        <v>'Simpl. all tex-DT PLYWOOD'!</v>
      </c>
      <c r="J1649">
        <f t="shared" ca="1" si="306"/>
        <v>0</v>
      </c>
      <c r="K1649">
        <f t="shared" ca="1" si="307"/>
        <v>0</v>
      </c>
      <c r="L1649">
        <f t="shared" ca="1" si="308"/>
        <v>0</v>
      </c>
      <c r="M1649">
        <f t="shared" ca="1" si="309"/>
        <v>0</v>
      </c>
      <c r="O1649" t="str">
        <f t="shared" ca="1" si="310"/>
        <v>D:z</v>
      </c>
      <c r="P1649" t="str">
        <f t="shared" ca="1" si="311"/>
        <v>D7:z7</v>
      </c>
    </row>
    <row r="1650" spans="1:16">
      <c r="A1650" t="str">
        <f t="shared" si="300"/>
        <v>09</v>
      </c>
      <c r="B1650" t="str">
        <f t="shared" ca="1" si="301"/>
        <v>W</v>
      </c>
      <c r="C1650" t="str">
        <f t="shared" si="302"/>
        <v>SIMPL-1H</v>
      </c>
      <c r="D1650" t="s">
        <v>665</v>
      </c>
      <c r="E1650">
        <f t="shared" ca="1" si="303"/>
        <v>0</v>
      </c>
      <c r="H1650" t="str">
        <f t="shared" ca="1" si="304"/>
        <v>'Simpl. all tex-DT PLYWOOD'!</v>
      </c>
      <c r="I1650" t="str">
        <f t="shared" ca="1" si="305"/>
        <v>'Simpl. all tex-DT PLYWOOD'!</v>
      </c>
      <c r="J1650">
        <f t="shared" ca="1" si="306"/>
        <v>0</v>
      </c>
      <c r="K1650">
        <f t="shared" ca="1" si="307"/>
        <v>0</v>
      </c>
      <c r="L1650">
        <f t="shared" ca="1" si="308"/>
        <v>0</v>
      </c>
      <c r="M1650">
        <f t="shared" ca="1" si="309"/>
        <v>0</v>
      </c>
      <c r="O1650" t="str">
        <f t="shared" ca="1" si="310"/>
        <v>D:z</v>
      </c>
      <c r="P1650" t="str">
        <f t="shared" ca="1" si="311"/>
        <v>D7:z7</v>
      </c>
    </row>
    <row r="1651" spans="1:16">
      <c r="A1651" t="str">
        <f t="shared" si="300"/>
        <v>10</v>
      </c>
      <c r="B1651" t="str">
        <f t="shared" ca="1" si="301"/>
        <v>W</v>
      </c>
      <c r="C1651" t="str">
        <f t="shared" si="302"/>
        <v>SIMPL-1H</v>
      </c>
      <c r="D1651" t="s">
        <v>666</v>
      </c>
      <c r="E1651">
        <f t="shared" ca="1" si="303"/>
        <v>0</v>
      </c>
      <c r="H1651" t="str">
        <f t="shared" ca="1" si="304"/>
        <v>'Simpl. all tex-DT PLYWOOD'!</v>
      </c>
      <c r="I1651" t="str">
        <f t="shared" ca="1" si="305"/>
        <v>'Simpl. all tex-DT PLYWOOD'!</v>
      </c>
      <c r="J1651">
        <f t="shared" ca="1" si="306"/>
        <v>0</v>
      </c>
      <c r="K1651">
        <f t="shared" ca="1" si="307"/>
        <v>0</v>
      </c>
      <c r="L1651">
        <f t="shared" ca="1" si="308"/>
        <v>0</v>
      </c>
      <c r="M1651">
        <f t="shared" ca="1" si="309"/>
        <v>0</v>
      </c>
      <c r="O1651" t="str">
        <f t="shared" ca="1" si="310"/>
        <v>D:z</v>
      </c>
      <c r="P1651" t="str">
        <f t="shared" ca="1" si="311"/>
        <v>D7:z7</v>
      </c>
    </row>
    <row r="1652" spans="1:16">
      <c r="A1652" t="str">
        <f t="shared" si="300"/>
        <v>100</v>
      </c>
      <c r="B1652" t="str">
        <f t="shared" ca="1" si="301"/>
        <v>W</v>
      </c>
      <c r="C1652" t="str">
        <f t="shared" si="302"/>
        <v>SIMPL-1H</v>
      </c>
      <c r="D1652" t="s">
        <v>670</v>
      </c>
      <c r="E1652">
        <f t="shared" ca="1" si="303"/>
        <v>0</v>
      </c>
      <c r="H1652" t="str">
        <f t="shared" ca="1" si="304"/>
        <v>'Simpl. all tex-DT PLYWOOD'!</v>
      </c>
      <c r="I1652" t="str">
        <f t="shared" ca="1" si="305"/>
        <v>'Simpl. all tex-DT PLYWOOD'!</v>
      </c>
      <c r="J1652">
        <f t="shared" ca="1" si="306"/>
        <v>0</v>
      </c>
      <c r="K1652">
        <f t="shared" ca="1" si="307"/>
        <v>0</v>
      </c>
      <c r="L1652">
        <f t="shared" ca="1" si="308"/>
        <v>0</v>
      </c>
      <c r="M1652">
        <f t="shared" ca="1" si="309"/>
        <v>0</v>
      </c>
      <c r="O1652" t="str">
        <f t="shared" ca="1" si="310"/>
        <v>D:z</v>
      </c>
      <c r="P1652" t="str">
        <f t="shared" ca="1" si="311"/>
        <v>D7:z7</v>
      </c>
    </row>
    <row r="1653" spans="1:16">
      <c r="A1653" t="str">
        <f t="shared" si="300"/>
        <v>11</v>
      </c>
      <c r="B1653" t="str">
        <f t="shared" ca="1" si="301"/>
        <v>W</v>
      </c>
      <c r="C1653" t="str">
        <f t="shared" si="302"/>
        <v>SIMPL-1H</v>
      </c>
      <c r="D1653" t="s">
        <v>667</v>
      </c>
      <c r="E1653">
        <f t="shared" ca="1" si="303"/>
        <v>0</v>
      </c>
      <c r="H1653" t="str">
        <f t="shared" ca="1" si="304"/>
        <v>'Simpl. all tex-DT PLYWOOD'!</v>
      </c>
      <c r="I1653" t="str">
        <f t="shared" ca="1" si="305"/>
        <v>'Simpl. all tex-DT PLYWOOD'!</v>
      </c>
      <c r="J1653">
        <f t="shared" ca="1" si="306"/>
        <v>0</v>
      </c>
      <c r="K1653">
        <f t="shared" ca="1" si="307"/>
        <v>0</v>
      </c>
      <c r="L1653">
        <f t="shared" ca="1" si="308"/>
        <v>0</v>
      </c>
      <c r="M1653">
        <f t="shared" ca="1" si="309"/>
        <v>0</v>
      </c>
      <c r="O1653" t="str">
        <f t="shared" ca="1" si="310"/>
        <v>D:z</v>
      </c>
      <c r="P1653" t="str">
        <f t="shared" ca="1" si="311"/>
        <v>D7:z7</v>
      </c>
    </row>
    <row r="1654" spans="1:16">
      <c r="A1654" t="str">
        <f t="shared" si="300"/>
        <v>12</v>
      </c>
      <c r="B1654" t="str">
        <f t="shared" ca="1" si="301"/>
        <v>W</v>
      </c>
      <c r="C1654" t="str">
        <f t="shared" si="302"/>
        <v>SIMPL-1H</v>
      </c>
      <c r="D1654" t="s">
        <v>668</v>
      </c>
      <c r="E1654">
        <f t="shared" ca="1" si="303"/>
        <v>0</v>
      </c>
      <c r="H1654" t="str">
        <f t="shared" ca="1" si="304"/>
        <v>'Simpl. all tex-DT PLYWOOD'!</v>
      </c>
      <c r="I1654" t="str">
        <f t="shared" ca="1" si="305"/>
        <v>'Simpl. all tex-DT PLYWOOD'!</v>
      </c>
      <c r="J1654">
        <f t="shared" ca="1" si="306"/>
        <v>0</v>
      </c>
      <c r="K1654">
        <f t="shared" ca="1" si="307"/>
        <v>0</v>
      </c>
      <c r="L1654">
        <f t="shared" ca="1" si="308"/>
        <v>0</v>
      </c>
      <c r="M1654">
        <f t="shared" ca="1" si="309"/>
        <v>0</v>
      </c>
      <c r="O1654" t="str">
        <f t="shared" ca="1" si="310"/>
        <v>D:z</v>
      </c>
      <c r="P1654" t="str">
        <f t="shared" ca="1" si="311"/>
        <v>D7:z7</v>
      </c>
    </row>
    <row r="1655" spans="1:16">
      <c r="A1655" t="str">
        <f t="shared" si="300"/>
        <v>13</v>
      </c>
      <c r="B1655" t="str">
        <f t="shared" ca="1" si="301"/>
        <v>W</v>
      </c>
      <c r="C1655" t="str">
        <f t="shared" si="302"/>
        <v>SIMPL-1H</v>
      </c>
      <c r="D1655" t="s">
        <v>669</v>
      </c>
      <c r="E1655">
        <f t="shared" ca="1" si="303"/>
        <v>0</v>
      </c>
      <c r="H1655" t="str">
        <f t="shared" ca="1" si="304"/>
        <v>'Simpl. all tex-DT PLYWOOD'!</v>
      </c>
      <c r="I1655" t="str">
        <f t="shared" ca="1" si="305"/>
        <v>'Simpl. all tex-DT PLYWOOD'!</v>
      </c>
      <c r="J1655">
        <f t="shared" ca="1" si="306"/>
        <v>0</v>
      </c>
      <c r="K1655">
        <f t="shared" ca="1" si="307"/>
        <v>0</v>
      </c>
      <c r="L1655">
        <f t="shared" ca="1" si="308"/>
        <v>0</v>
      </c>
      <c r="M1655">
        <f t="shared" ca="1" si="309"/>
        <v>0</v>
      </c>
      <c r="O1655" t="str">
        <f t="shared" ca="1" si="310"/>
        <v>D:z</v>
      </c>
      <c r="P1655" t="str">
        <f t="shared" ca="1" si="311"/>
        <v>D7:z7</v>
      </c>
    </row>
    <row r="1656" spans="1:16">
      <c r="A1656" t="str">
        <f t="shared" si="300"/>
        <v>15</v>
      </c>
      <c r="B1656" t="str">
        <f t="shared" ca="1" si="301"/>
        <v>W</v>
      </c>
      <c r="C1656" t="str">
        <f t="shared" si="302"/>
        <v>SIMPL-1H</v>
      </c>
      <c r="D1656" t="s">
        <v>4945</v>
      </c>
      <c r="E1656">
        <f t="shared" ca="1" si="303"/>
        <v>0</v>
      </c>
      <c r="H1656" t="str">
        <f t="shared" ca="1" si="304"/>
        <v>'Simpl. all tex-DT PLYWOOD'!</v>
      </c>
      <c r="I1656" t="str">
        <f t="shared" ca="1" si="305"/>
        <v>'Simpl. all tex-DT PLYWOOD'!</v>
      </c>
      <c r="J1656">
        <f t="shared" ca="1" si="306"/>
        <v>0</v>
      </c>
      <c r="K1656">
        <f t="shared" ca="1" si="307"/>
        <v>0</v>
      </c>
      <c r="L1656">
        <f t="shared" ca="1" si="308"/>
        <v>0</v>
      </c>
      <c r="M1656">
        <f t="shared" ca="1" si="309"/>
        <v>0</v>
      </c>
      <c r="O1656" t="str">
        <f t="shared" ca="1" si="310"/>
        <v>D:z</v>
      </c>
      <c r="P1656" t="str">
        <f t="shared" ca="1" si="311"/>
        <v>D7:z7</v>
      </c>
    </row>
    <row r="1657" spans="1:16">
      <c r="A1657" t="str">
        <f t="shared" si="300"/>
        <v>01</v>
      </c>
      <c r="B1657" t="str">
        <f t="shared" ca="1" si="301"/>
        <v>W</v>
      </c>
      <c r="C1657" t="str">
        <f t="shared" si="302"/>
        <v>SIMPL-1H-C</v>
      </c>
      <c r="D1657" t="s">
        <v>5994</v>
      </c>
      <c r="E1657">
        <f t="shared" ca="1" si="303"/>
        <v>0</v>
      </c>
      <c r="H1657" t="str">
        <f t="shared" ca="1" si="304"/>
        <v>'(more) Simpl. Textures PLYWOOD'!</v>
      </c>
      <c r="I1657">
        <f t="shared" ca="1" si="305"/>
        <v>0</v>
      </c>
      <c r="J1657" t="str">
        <f t="shared" ca="1" si="306"/>
        <v>'(more) Simpl. Textures PLYWOOD'!</v>
      </c>
      <c r="K1657">
        <f t="shared" ca="1" si="307"/>
        <v>0</v>
      </c>
      <c r="L1657">
        <f t="shared" ca="1" si="308"/>
        <v>0</v>
      </c>
      <c r="M1657">
        <f t="shared" ca="1" si="309"/>
        <v>0</v>
      </c>
      <c r="O1657" t="str">
        <f t="shared" ca="1" si="310"/>
        <v>D:N</v>
      </c>
      <c r="P1657" t="str">
        <f t="shared" ca="1" si="311"/>
        <v>D7:N7</v>
      </c>
    </row>
    <row r="1658" spans="1:16">
      <c r="A1658" t="str">
        <f t="shared" si="300"/>
        <v>16</v>
      </c>
      <c r="B1658" t="str">
        <f t="shared" ca="1" si="301"/>
        <v>W</v>
      </c>
      <c r="C1658" t="str">
        <f t="shared" si="302"/>
        <v>SIMPL-1H-N-NT</v>
      </c>
      <c r="D1658" t="s">
        <v>5512</v>
      </c>
      <c r="E1658">
        <f t="shared" ca="1" si="303"/>
        <v>0</v>
      </c>
      <c r="H1658" t="str">
        <f t="shared" ca="1" si="304"/>
        <v>'(more) Simpl. Textures PLYWOOD'!</v>
      </c>
      <c r="I1658">
        <f t="shared" ca="1" si="305"/>
        <v>0</v>
      </c>
      <c r="J1658" t="str">
        <f t="shared" ca="1" si="306"/>
        <v>'(more) Simpl. Textures PLYWOOD'!</v>
      </c>
      <c r="K1658">
        <f t="shared" ca="1" si="307"/>
        <v>0</v>
      </c>
      <c r="L1658">
        <f t="shared" ca="1" si="308"/>
        <v>0</v>
      </c>
      <c r="M1658">
        <f t="shared" ca="1" si="309"/>
        <v>0</v>
      </c>
      <c r="O1658" t="str">
        <f t="shared" ca="1" si="310"/>
        <v>D:N</v>
      </c>
      <c r="P1658" t="str">
        <f t="shared" ca="1" si="311"/>
        <v>D7:N7</v>
      </c>
    </row>
    <row r="1659" spans="1:16">
      <c r="A1659" t="str">
        <f t="shared" si="300"/>
        <v>16</v>
      </c>
      <c r="B1659" t="str">
        <f t="shared" ca="1" si="301"/>
        <v>W</v>
      </c>
      <c r="C1659" t="str">
        <f t="shared" si="302"/>
        <v>SIMPL-1H-N-T</v>
      </c>
      <c r="D1659" t="s">
        <v>5672</v>
      </c>
      <c r="E1659">
        <f t="shared" ca="1" si="303"/>
        <v>0</v>
      </c>
      <c r="H1659" t="str">
        <f t="shared" ca="1" si="304"/>
        <v>'(more) Simpl. Textures PLYWOOD'!</v>
      </c>
      <c r="I1659">
        <f t="shared" ca="1" si="305"/>
        <v>0</v>
      </c>
      <c r="J1659" t="str">
        <f t="shared" ca="1" si="306"/>
        <v>'(more) Simpl. Textures PLYWOOD'!</v>
      </c>
      <c r="K1659">
        <f t="shared" ca="1" si="307"/>
        <v>0</v>
      </c>
      <c r="L1659">
        <f t="shared" ca="1" si="308"/>
        <v>0</v>
      </c>
      <c r="M1659">
        <f t="shared" ca="1" si="309"/>
        <v>0</v>
      </c>
      <c r="O1659" t="str">
        <f t="shared" ca="1" si="310"/>
        <v>D:N</v>
      </c>
      <c r="P1659" t="str">
        <f t="shared" ca="1" si="311"/>
        <v>D7:N7</v>
      </c>
    </row>
    <row r="1660" spans="1:16">
      <c r="A1660" t="str">
        <f t="shared" si="300"/>
        <v>01</v>
      </c>
      <c r="B1660" t="str">
        <f t="shared" ca="1" si="301"/>
        <v>W</v>
      </c>
      <c r="C1660" t="str">
        <f t="shared" si="302"/>
        <v>SIMPL-1H-T</v>
      </c>
      <c r="D1660" t="s">
        <v>2838</v>
      </c>
      <c r="E1660">
        <f t="shared" ca="1" si="303"/>
        <v>0</v>
      </c>
      <c r="H1660" t="str">
        <f t="shared" ca="1" si="304"/>
        <v>'Simpl. all tex-DT PLYWOOD'!</v>
      </c>
      <c r="I1660" t="str">
        <f t="shared" ca="1" si="305"/>
        <v>'Simpl. all tex-DT PLYWOOD'!</v>
      </c>
      <c r="J1660">
        <f t="shared" ca="1" si="306"/>
        <v>0</v>
      </c>
      <c r="K1660">
        <f t="shared" ca="1" si="307"/>
        <v>0</v>
      </c>
      <c r="L1660">
        <f t="shared" ca="1" si="308"/>
        <v>0</v>
      </c>
      <c r="M1660">
        <f t="shared" ca="1" si="309"/>
        <v>0</v>
      </c>
      <c r="O1660" t="str">
        <f t="shared" ca="1" si="310"/>
        <v>D:z</v>
      </c>
      <c r="P1660" t="str">
        <f t="shared" ca="1" si="311"/>
        <v>D7:z7</v>
      </c>
    </row>
    <row r="1661" spans="1:16">
      <c r="A1661" t="str">
        <f t="shared" si="300"/>
        <v>02</v>
      </c>
      <c r="B1661" t="str">
        <f t="shared" ca="1" si="301"/>
        <v>W</v>
      </c>
      <c r="C1661" t="str">
        <f t="shared" si="302"/>
        <v>SIMPL-1H-T</v>
      </c>
      <c r="D1661" t="s">
        <v>2839</v>
      </c>
      <c r="E1661">
        <f t="shared" ca="1" si="303"/>
        <v>0</v>
      </c>
      <c r="H1661" t="str">
        <f t="shared" ca="1" si="304"/>
        <v>'Simpl. all tex-DT PLYWOOD'!</v>
      </c>
      <c r="I1661" t="str">
        <f t="shared" ca="1" si="305"/>
        <v>'Simpl. all tex-DT PLYWOOD'!</v>
      </c>
      <c r="J1661">
        <f t="shared" ca="1" si="306"/>
        <v>0</v>
      </c>
      <c r="K1661">
        <f t="shared" ca="1" si="307"/>
        <v>0</v>
      </c>
      <c r="L1661">
        <f t="shared" ca="1" si="308"/>
        <v>0</v>
      </c>
      <c r="M1661">
        <f t="shared" ca="1" si="309"/>
        <v>0</v>
      </c>
      <c r="O1661" t="str">
        <f t="shared" ca="1" si="310"/>
        <v>D:z</v>
      </c>
      <c r="P1661" t="str">
        <f t="shared" ca="1" si="311"/>
        <v>D7:z7</v>
      </c>
    </row>
    <row r="1662" spans="1:16">
      <c r="A1662" t="str">
        <f t="shared" si="300"/>
        <v>03</v>
      </c>
      <c r="B1662" t="str">
        <f t="shared" ca="1" si="301"/>
        <v>W</v>
      </c>
      <c r="C1662" t="str">
        <f t="shared" si="302"/>
        <v>SIMPL-1H-T</v>
      </c>
      <c r="D1662" t="s">
        <v>2840</v>
      </c>
      <c r="E1662">
        <f t="shared" ca="1" si="303"/>
        <v>0</v>
      </c>
      <c r="H1662" t="str">
        <f t="shared" ca="1" si="304"/>
        <v>'Simpl. all tex-DT PLYWOOD'!</v>
      </c>
      <c r="I1662" t="str">
        <f t="shared" ca="1" si="305"/>
        <v>'Simpl. all tex-DT PLYWOOD'!</v>
      </c>
      <c r="J1662">
        <f t="shared" ca="1" si="306"/>
        <v>0</v>
      </c>
      <c r="K1662">
        <f t="shared" ca="1" si="307"/>
        <v>0</v>
      </c>
      <c r="L1662">
        <f t="shared" ca="1" si="308"/>
        <v>0</v>
      </c>
      <c r="M1662">
        <f t="shared" ca="1" si="309"/>
        <v>0</v>
      </c>
      <c r="O1662" t="str">
        <f t="shared" ca="1" si="310"/>
        <v>D:z</v>
      </c>
      <c r="P1662" t="str">
        <f t="shared" ca="1" si="311"/>
        <v>D7:z7</v>
      </c>
    </row>
    <row r="1663" spans="1:16">
      <c r="A1663" t="str">
        <f t="shared" si="300"/>
        <v>04</v>
      </c>
      <c r="B1663" t="str">
        <f t="shared" ca="1" si="301"/>
        <v>W</v>
      </c>
      <c r="C1663" t="str">
        <f t="shared" si="302"/>
        <v>SIMPL-1H-T</v>
      </c>
      <c r="D1663" t="s">
        <v>2841</v>
      </c>
      <c r="E1663">
        <f t="shared" ca="1" si="303"/>
        <v>0</v>
      </c>
      <c r="H1663" t="str">
        <f t="shared" ca="1" si="304"/>
        <v>'Simpl. all tex-DT PLYWOOD'!</v>
      </c>
      <c r="I1663" t="str">
        <f t="shared" ca="1" si="305"/>
        <v>'Simpl. all tex-DT PLYWOOD'!</v>
      </c>
      <c r="J1663">
        <f t="shared" ca="1" si="306"/>
        <v>0</v>
      </c>
      <c r="K1663">
        <f t="shared" ca="1" si="307"/>
        <v>0</v>
      </c>
      <c r="L1663">
        <f t="shared" ca="1" si="308"/>
        <v>0</v>
      </c>
      <c r="M1663">
        <f t="shared" ca="1" si="309"/>
        <v>0</v>
      </c>
      <c r="O1663" t="str">
        <f t="shared" ca="1" si="310"/>
        <v>D:z</v>
      </c>
      <c r="P1663" t="str">
        <f t="shared" ca="1" si="311"/>
        <v>D7:z7</v>
      </c>
    </row>
    <row r="1664" spans="1:16">
      <c r="A1664" t="str">
        <f t="shared" si="300"/>
        <v>05</v>
      </c>
      <c r="B1664" t="str">
        <f t="shared" ca="1" si="301"/>
        <v>W</v>
      </c>
      <c r="C1664" t="str">
        <f t="shared" si="302"/>
        <v>SIMPL-1H-T</v>
      </c>
      <c r="D1664" t="s">
        <v>2842</v>
      </c>
      <c r="E1664">
        <f t="shared" ca="1" si="303"/>
        <v>0</v>
      </c>
      <c r="H1664" t="str">
        <f t="shared" ca="1" si="304"/>
        <v>'Simpl. all tex-DT PLYWOOD'!</v>
      </c>
      <c r="I1664" t="str">
        <f t="shared" ca="1" si="305"/>
        <v>'Simpl. all tex-DT PLYWOOD'!</v>
      </c>
      <c r="J1664">
        <f t="shared" ca="1" si="306"/>
        <v>0</v>
      </c>
      <c r="K1664">
        <f t="shared" ca="1" si="307"/>
        <v>0</v>
      </c>
      <c r="L1664">
        <f t="shared" ca="1" si="308"/>
        <v>0</v>
      </c>
      <c r="M1664">
        <f t="shared" ca="1" si="309"/>
        <v>0</v>
      </c>
      <c r="O1664" t="str">
        <f t="shared" ca="1" si="310"/>
        <v>D:z</v>
      </c>
      <c r="P1664" t="str">
        <f t="shared" ca="1" si="311"/>
        <v>D7:z7</v>
      </c>
    </row>
    <row r="1665" spans="1:16">
      <c r="A1665" t="str">
        <f t="shared" si="300"/>
        <v>06</v>
      </c>
      <c r="B1665" t="str">
        <f t="shared" ca="1" si="301"/>
        <v>W</v>
      </c>
      <c r="C1665" t="str">
        <f t="shared" si="302"/>
        <v>SIMPL-1H-T</v>
      </c>
      <c r="D1665" t="s">
        <v>2843</v>
      </c>
      <c r="E1665">
        <f t="shared" ca="1" si="303"/>
        <v>0</v>
      </c>
      <c r="H1665" t="str">
        <f t="shared" ca="1" si="304"/>
        <v>'Simpl. all tex-DT PLYWOOD'!</v>
      </c>
      <c r="I1665" t="str">
        <f t="shared" ca="1" si="305"/>
        <v>'Simpl. all tex-DT PLYWOOD'!</v>
      </c>
      <c r="J1665">
        <f t="shared" ca="1" si="306"/>
        <v>0</v>
      </c>
      <c r="K1665">
        <f t="shared" ca="1" si="307"/>
        <v>0</v>
      </c>
      <c r="L1665">
        <f t="shared" ca="1" si="308"/>
        <v>0</v>
      </c>
      <c r="M1665">
        <f t="shared" ca="1" si="309"/>
        <v>0</v>
      </c>
      <c r="O1665" t="str">
        <f t="shared" ca="1" si="310"/>
        <v>D:z</v>
      </c>
      <c r="P1665" t="str">
        <f t="shared" ca="1" si="311"/>
        <v>D7:z7</v>
      </c>
    </row>
    <row r="1666" spans="1:16">
      <c r="A1666" t="str">
        <f t="shared" si="300"/>
        <v>07</v>
      </c>
      <c r="B1666" t="str">
        <f t="shared" ca="1" si="301"/>
        <v>W</v>
      </c>
      <c r="C1666" t="str">
        <f t="shared" si="302"/>
        <v>SIMPL-1H-T</v>
      </c>
      <c r="D1666" t="s">
        <v>2844</v>
      </c>
      <c r="E1666">
        <f t="shared" ca="1" si="303"/>
        <v>0</v>
      </c>
      <c r="H1666" t="str">
        <f t="shared" ca="1" si="304"/>
        <v>'Simpl. all tex-DT PLYWOOD'!</v>
      </c>
      <c r="I1666" t="str">
        <f t="shared" ca="1" si="305"/>
        <v>'Simpl. all tex-DT PLYWOOD'!</v>
      </c>
      <c r="J1666">
        <f t="shared" ca="1" si="306"/>
        <v>0</v>
      </c>
      <c r="K1666">
        <f t="shared" ca="1" si="307"/>
        <v>0</v>
      </c>
      <c r="L1666">
        <f t="shared" ca="1" si="308"/>
        <v>0</v>
      </c>
      <c r="M1666">
        <f t="shared" ca="1" si="309"/>
        <v>0</v>
      </c>
      <c r="O1666" t="str">
        <f t="shared" ca="1" si="310"/>
        <v>D:z</v>
      </c>
      <c r="P1666" t="str">
        <f t="shared" ca="1" si="311"/>
        <v>D7:z7</v>
      </c>
    </row>
    <row r="1667" spans="1:16">
      <c r="A1667" t="str">
        <f t="shared" si="300"/>
        <v>08</v>
      </c>
      <c r="B1667" t="str">
        <f t="shared" ca="1" si="301"/>
        <v>W</v>
      </c>
      <c r="C1667" t="str">
        <f t="shared" si="302"/>
        <v>SIMPL-1H-T</v>
      </c>
      <c r="D1667" t="s">
        <v>2845</v>
      </c>
      <c r="E1667">
        <f t="shared" ca="1" si="303"/>
        <v>0</v>
      </c>
      <c r="H1667" t="str">
        <f t="shared" ca="1" si="304"/>
        <v>'Simpl. all tex-DT PLYWOOD'!</v>
      </c>
      <c r="I1667" t="str">
        <f t="shared" ca="1" si="305"/>
        <v>'Simpl. all tex-DT PLYWOOD'!</v>
      </c>
      <c r="J1667">
        <f t="shared" ca="1" si="306"/>
        <v>0</v>
      </c>
      <c r="K1667">
        <f t="shared" ca="1" si="307"/>
        <v>0</v>
      </c>
      <c r="L1667">
        <f t="shared" ca="1" si="308"/>
        <v>0</v>
      </c>
      <c r="M1667">
        <f t="shared" ca="1" si="309"/>
        <v>0</v>
      </c>
      <c r="O1667" t="str">
        <f t="shared" ca="1" si="310"/>
        <v>D:z</v>
      </c>
      <c r="P1667" t="str">
        <f t="shared" ca="1" si="311"/>
        <v>D7:z7</v>
      </c>
    </row>
    <row r="1668" spans="1:16">
      <c r="A1668" t="str">
        <f t="shared" si="300"/>
        <v>09</v>
      </c>
      <c r="B1668" t="str">
        <f t="shared" ca="1" si="301"/>
        <v>W</v>
      </c>
      <c r="C1668" t="str">
        <f t="shared" si="302"/>
        <v>SIMPL-1H-T</v>
      </c>
      <c r="D1668" t="s">
        <v>2846</v>
      </c>
      <c r="E1668">
        <f t="shared" ca="1" si="303"/>
        <v>0</v>
      </c>
      <c r="H1668" t="str">
        <f t="shared" ca="1" si="304"/>
        <v>'Simpl. all tex-DT PLYWOOD'!</v>
      </c>
      <c r="I1668" t="str">
        <f t="shared" ca="1" si="305"/>
        <v>'Simpl. all tex-DT PLYWOOD'!</v>
      </c>
      <c r="J1668">
        <f t="shared" ca="1" si="306"/>
        <v>0</v>
      </c>
      <c r="K1668">
        <f t="shared" ca="1" si="307"/>
        <v>0</v>
      </c>
      <c r="L1668">
        <f t="shared" ca="1" si="308"/>
        <v>0</v>
      </c>
      <c r="M1668">
        <f t="shared" ca="1" si="309"/>
        <v>0</v>
      </c>
      <c r="O1668" t="str">
        <f t="shared" ca="1" si="310"/>
        <v>D:z</v>
      </c>
      <c r="P1668" t="str">
        <f t="shared" ca="1" si="311"/>
        <v>D7:z7</v>
      </c>
    </row>
    <row r="1669" spans="1:16">
      <c r="A1669" t="str">
        <f t="shared" si="300"/>
        <v>10</v>
      </c>
      <c r="B1669" t="str">
        <f t="shared" ca="1" si="301"/>
        <v>W</v>
      </c>
      <c r="C1669" t="str">
        <f t="shared" si="302"/>
        <v>SIMPL-1H-T</v>
      </c>
      <c r="D1669" t="s">
        <v>2847</v>
      </c>
      <c r="E1669">
        <f t="shared" ca="1" si="303"/>
        <v>0</v>
      </c>
      <c r="H1669" t="str">
        <f t="shared" ca="1" si="304"/>
        <v>'Simpl. all tex-DT PLYWOOD'!</v>
      </c>
      <c r="I1669" t="str">
        <f t="shared" ca="1" si="305"/>
        <v>'Simpl. all tex-DT PLYWOOD'!</v>
      </c>
      <c r="J1669">
        <f t="shared" ca="1" si="306"/>
        <v>0</v>
      </c>
      <c r="K1669">
        <f t="shared" ca="1" si="307"/>
        <v>0</v>
      </c>
      <c r="L1669">
        <f t="shared" ca="1" si="308"/>
        <v>0</v>
      </c>
      <c r="M1669">
        <f t="shared" ca="1" si="309"/>
        <v>0</v>
      </c>
      <c r="O1669" t="str">
        <f t="shared" ca="1" si="310"/>
        <v>D:z</v>
      </c>
      <c r="P1669" t="str">
        <f t="shared" ca="1" si="311"/>
        <v>D7:z7</v>
      </c>
    </row>
    <row r="1670" spans="1:16">
      <c r="A1670" t="str">
        <f t="shared" si="300"/>
        <v>11</v>
      </c>
      <c r="B1670" t="str">
        <f t="shared" ca="1" si="301"/>
        <v>W</v>
      </c>
      <c r="C1670" t="str">
        <f t="shared" si="302"/>
        <v>SIMPL-1H-T</v>
      </c>
      <c r="D1670" t="s">
        <v>2848</v>
      </c>
      <c r="E1670">
        <f t="shared" ca="1" si="303"/>
        <v>0</v>
      </c>
      <c r="H1670" t="str">
        <f t="shared" ca="1" si="304"/>
        <v>'Simpl. all tex-DT PLYWOOD'!</v>
      </c>
      <c r="I1670" t="str">
        <f t="shared" ca="1" si="305"/>
        <v>'Simpl. all tex-DT PLYWOOD'!</v>
      </c>
      <c r="J1670">
        <f t="shared" ca="1" si="306"/>
        <v>0</v>
      </c>
      <c r="K1670">
        <f t="shared" ca="1" si="307"/>
        <v>0</v>
      </c>
      <c r="L1670">
        <f t="shared" ca="1" si="308"/>
        <v>0</v>
      </c>
      <c r="M1670">
        <f t="shared" ca="1" si="309"/>
        <v>0</v>
      </c>
      <c r="O1670" t="str">
        <f t="shared" ca="1" si="310"/>
        <v>D:z</v>
      </c>
      <c r="P1670" t="str">
        <f t="shared" ca="1" si="311"/>
        <v>D7:z7</v>
      </c>
    </row>
    <row r="1671" spans="1:16">
      <c r="A1671" t="str">
        <f t="shared" si="300"/>
        <v>12</v>
      </c>
      <c r="B1671" t="str">
        <f t="shared" ca="1" si="301"/>
        <v>W</v>
      </c>
      <c r="C1671" t="str">
        <f t="shared" si="302"/>
        <v>SIMPL-1H-T</v>
      </c>
      <c r="D1671" t="s">
        <v>2849</v>
      </c>
      <c r="E1671">
        <f t="shared" ca="1" si="303"/>
        <v>0</v>
      </c>
      <c r="H1671" t="str">
        <f t="shared" ca="1" si="304"/>
        <v>'Simpl. all tex-DT PLYWOOD'!</v>
      </c>
      <c r="I1671" t="str">
        <f t="shared" ca="1" si="305"/>
        <v>'Simpl. all tex-DT PLYWOOD'!</v>
      </c>
      <c r="J1671">
        <f t="shared" ca="1" si="306"/>
        <v>0</v>
      </c>
      <c r="K1671">
        <f t="shared" ca="1" si="307"/>
        <v>0</v>
      </c>
      <c r="L1671">
        <f t="shared" ca="1" si="308"/>
        <v>0</v>
      </c>
      <c r="M1671">
        <f t="shared" ca="1" si="309"/>
        <v>0</v>
      </c>
      <c r="O1671" t="str">
        <f t="shared" ca="1" si="310"/>
        <v>D:z</v>
      </c>
      <c r="P1671" t="str">
        <f t="shared" ca="1" si="311"/>
        <v>D7:z7</v>
      </c>
    </row>
    <row r="1672" spans="1:16">
      <c r="A1672" t="str">
        <f t="shared" si="300"/>
        <v>13</v>
      </c>
      <c r="B1672" t="str">
        <f t="shared" ca="1" si="301"/>
        <v>W</v>
      </c>
      <c r="C1672" t="str">
        <f t="shared" si="302"/>
        <v>SIMPL-1H-T</v>
      </c>
      <c r="D1672" t="s">
        <v>2850</v>
      </c>
      <c r="E1672">
        <f t="shared" ca="1" si="303"/>
        <v>0</v>
      </c>
      <c r="H1672" t="str">
        <f t="shared" ca="1" si="304"/>
        <v>'Simpl. all tex-DT PLYWOOD'!</v>
      </c>
      <c r="I1672" t="str">
        <f t="shared" ca="1" si="305"/>
        <v>'Simpl. all tex-DT PLYWOOD'!</v>
      </c>
      <c r="J1672">
        <f t="shared" ca="1" si="306"/>
        <v>0</v>
      </c>
      <c r="K1672">
        <f t="shared" ca="1" si="307"/>
        <v>0</v>
      </c>
      <c r="L1672">
        <f t="shared" ca="1" si="308"/>
        <v>0</v>
      </c>
      <c r="M1672">
        <f t="shared" ca="1" si="309"/>
        <v>0</v>
      </c>
      <c r="O1672" t="str">
        <f t="shared" ca="1" si="310"/>
        <v>D:z</v>
      </c>
      <c r="P1672" t="str">
        <f t="shared" ca="1" si="311"/>
        <v>D7:z7</v>
      </c>
    </row>
    <row r="1673" spans="1:16">
      <c r="A1673" t="str">
        <f t="shared" si="300"/>
        <v>15</v>
      </c>
      <c r="B1673" t="str">
        <f t="shared" ca="1" si="301"/>
        <v>W</v>
      </c>
      <c r="C1673" t="str">
        <f t="shared" si="302"/>
        <v>SIMPL-1H-T</v>
      </c>
      <c r="D1673" t="s">
        <v>4737</v>
      </c>
      <c r="E1673">
        <f t="shared" ca="1" si="303"/>
        <v>0</v>
      </c>
      <c r="H1673" t="str">
        <f t="shared" ca="1" si="304"/>
        <v>'Simpl. all tex-DT PLYWOOD'!</v>
      </c>
      <c r="I1673" t="str">
        <f t="shared" ca="1" si="305"/>
        <v>'Simpl. all tex-DT PLYWOOD'!</v>
      </c>
      <c r="J1673">
        <f t="shared" ca="1" si="306"/>
        <v>0</v>
      </c>
      <c r="K1673">
        <f t="shared" ca="1" si="307"/>
        <v>0</v>
      </c>
      <c r="L1673">
        <f t="shared" ca="1" si="308"/>
        <v>0</v>
      </c>
      <c r="M1673">
        <f t="shared" ca="1" si="309"/>
        <v>0</v>
      </c>
      <c r="O1673" t="str">
        <f t="shared" ca="1" si="310"/>
        <v>D:z</v>
      </c>
      <c r="P1673" t="str">
        <f t="shared" ca="1" si="311"/>
        <v>D7:z7</v>
      </c>
    </row>
    <row r="1674" spans="1:16">
      <c r="A1674" t="str">
        <f t="shared" si="300"/>
        <v>01</v>
      </c>
      <c r="B1674" t="str">
        <f t="shared" ca="1" si="301"/>
        <v>W</v>
      </c>
      <c r="C1674" t="str">
        <f t="shared" si="302"/>
        <v>SIMPL-1I</v>
      </c>
      <c r="D1674" t="s">
        <v>671</v>
      </c>
      <c r="E1674">
        <f t="shared" ca="1" si="303"/>
        <v>0</v>
      </c>
      <c r="H1674" t="str">
        <f t="shared" ca="1" si="304"/>
        <v>'Simpl. all tex-DT PLYWOOD'!</v>
      </c>
      <c r="I1674" t="str">
        <f t="shared" ca="1" si="305"/>
        <v>'Simpl. all tex-DT PLYWOOD'!</v>
      </c>
      <c r="J1674">
        <f t="shared" ca="1" si="306"/>
        <v>0</v>
      </c>
      <c r="K1674">
        <f t="shared" ca="1" si="307"/>
        <v>0</v>
      </c>
      <c r="L1674">
        <f t="shared" ca="1" si="308"/>
        <v>0</v>
      </c>
      <c r="M1674">
        <f t="shared" ca="1" si="309"/>
        <v>0</v>
      </c>
      <c r="O1674" t="str">
        <f t="shared" ca="1" si="310"/>
        <v>D:z</v>
      </c>
      <c r="P1674" t="str">
        <f t="shared" ca="1" si="311"/>
        <v>D7:z7</v>
      </c>
    </row>
    <row r="1675" spans="1:16">
      <c r="A1675" t="str">
        <f t="shared" si="300"/>
        <v>02</v>
      </c>
      <c r="B1675" t="str">
        <f t="shared" ca="1" si="301"/>
        <v>W</v>
      </c>
      <c r="C1675" t="str">
        <f t="shared" si="302"/>
        <v>SIMPL-1I</v>
      </c>
      <c r="D1675" t="s">
        <v>672</v>
      </c>
      <c r="E1675">
        <f t="shared" ca="1" si="303"/>
        <v>0</v>
      </c>
      <c r="H1675" t="str">
        <f t="shared" ca="1" si="304"/>
        <v>'Simpl. all tex-DT PLYWOOD'!</v>
      </c>
      <c r="I1675" t="str">
        <f t="shared" ca="1" si="305"/>
        <v>'Simpl. all tex-DT PLYWOOD'!</v>
      </c>
      <c r="J1675">
        <f t="shared" ca="1" si="306"/>
        <v>0</v>
      </c>
      <c r="K1675">
        <f t="shared" ca="1" si="307"/>
        <v>0</v>
      </c>
      <c r="L1675">
        <f t="shared" ca="1" si="308"/>
        <v>0</v>
      </c>
      <c r="M1675">
        <f t="shared" ca="1" si="309"/>
        <v>0</v>
      </c>
      <c r="O1675" t="str">
        <f t="shared" ca="1" si="310"/>
        <v>D:z</v>
      </c>
      <c r="P1675" t="str">
        <f t="shared" ca="1" si="311"/>
        <v>D7:z7</v>
      </c>
    </row>
    <row r="1676" spans="1:16">
      <c r="A1676" t="str">
        <f t="shared" si="300"/>
        <v>03</v>
      </c>
      <c r="B1676" t="str">
        <f t="shared" ca="1" si="301"/>
        <v>W</v>
      </c>
      <c r="C1676" t="str">
        <f t="shared" si="302"/>
        <v>SIMPL-1I</v>
      </c>
      <c r="D1676" t="s">
        <v>673</v>
      </c>
      <c r="E1676">
        <f t="shared" ca="1" si="303"/>
        <v>0</v>
      </c>
      <c r="H1676" t="str">
        <f t="shared" ca="1" si="304"/>
        <v>'Simpl. all tex-DT PLYWOOD'!</v>
      </c>
      <c r="I1676" t="str">
        <f t="shared" ca="1" si="305"/>
        <v>'Simpl. all tex-DT PLYWOOD'!</v>
      </c>
      <c r="J1676">
        <f t="shared" ca="1" si="306"/>
        <v>0</v>
      </c>
      <c r="K1676">
        <f t="shared" ca="1" si="307"/>
        <v>0</v>
      </c>
      <c r="L1676">
        <f t="shared" ca="1" si="308"/>
        <v>0</v>
      </c>
      <c r="M1676">
        <f t="shared" ca="1" si="309"/>
        <v>0</v>
      </c>
      <c r="O1676" t="str">
        <f t="shared" ca="1" si="310"/>
        <v>D:z</v>
      </c>
      <c r="P1676" t="str">
        <f t="shared" ca="1" si="311"/>
        <v>D7:z7</v>
      </c>
    </row>
    <row r="1677" spans="1:16">
      <c r="A1677" t="str">
        <f t="shared" si="300"/>
        <v>04</v>
      </c>
      <c r="B1677" t="str">
        <f t="shared" ca="1" si="301"/>
        <v>W</v>
      </c>
      <c r="C1677" t="str">
        <f t="shared" si="302"/>
        <v>SIMPL-1I</v>
      </c>
      <c r="D1677" t="s">
        <v>674</v>
      </c>
      <c r="E1677">
        <f t="shared" ca="1" si="303"/>
        <v>0</v>
      </c>
      <c r="H1677" t="str">
        <f t="shared" ca="1" si="304"/>
        <v>'Simpl. all tex-DT PLYWOOD'!</v>
      </c>
      <c r="I1677" t="str">
        <f t="shared" ca="1" si="305"/>
        <v>'Simpl. all tex-DT PLYWOOD'!</v>
      </c>
      <c r="J1677">
        <f t="shared" ca="1" si="306"/>
        <v>0</v>
      </c>
      <c r="K1677">
        <f t="shared" ca="1" si="307"/>
        <v>0</v>
      </c>
      <c r="L1677">
        <f t="shared" ca="1" si="308"/>
        <v>0</v>
      </c>
      <c r="M1677">
        <f t="shared" ca="1" si="309"/>
        <v>0</v>
      </c>
      <c r="O1677" t="str">
        <f t="shared" ca="1" si="310"/>
        <v>D:z</v>
      </c>
      <c r="P1677" t="str">
        <f t="shared" ca="1" si="311"/>
        <v>D7:z7</v>
      </c>
    </row>
    <row r="1678" spans="1:16">
      <c r="A1678" t="str">
        <f t="shared" si="300"/>
        <v>05</v>
      </c>
      <c r="B1678" t="str">
        <f t="shared" ca="1" si="301"/>
        <v>W</v>
      </c>
      <c r="C1678" t="str">
        <f t="shared" si="302"/>
        <v>SIMPL-1I</v>
      </c>
      <c r="D1678" t="s">
        <v>675</v>
      </c>
      <c r="E1678">
        <f t="shared" ca="1" si="303"/>
        <v>0</v>
      </c>
      <c r="H1678" t="str">
        <f t="shared" ca="1" si="304"/>
        <v>'Simpl. all tex-DT PLYWOOD'!</v>
      </c>
      <c r="I1678" t="str">
        <f t="shared" ca="1" si="305"/>
        <v>'Simpl. all tex-DT PLYWOOD'!</v>
      </c>
      <c r="J1678">
        <f t="shared" ca="1" si="306"/>
        <v>0</v>
      </c>
      <c r="K1678">
        <f t="shared" ca="1" si="307"/>
        <v>0</v>
      </c>
      <c r="L1678">
        <f t="shared" ca="1" si="308"/>
        <v>0</v>
      </c>
      <c r="M1678">
        <f t="shared" ca="1" si="309"/>
        <v>0</v>
      </c>
      <c r="O1678" t="str">
        <f t="shared" ca="1" si="310"/>
        <v>D:z</v>
      </c>
      <c r="P1678" t="str">
        <f t="shared" ca="1" si="311"/>
        <v>D7:z7</v>
      </c>
    </row>
    <row r="1679" spans="1:16">
      <c r="A1679" t="str">
        <f t="shared" ref="A1679:A1742" si="312">MID(D1679,LEN(C1679)+2,LEN(D1679)-LEN(C1679))</f>
        <v>06</v>
      </c>
      <c r="B1679" t="str">
        <f t="shared" ref="B1679:B1742" ca="1" si="313">VLOOKUP(H1679,$A$1:$K$4,11,FALSE)</f>
        <v>W</v>
      </c>
      <c r="C1679" t="str">
        <f t="shared" ref="C1679:C1742" si="314">IF(RIGHT(LEFT(D1679,LEN(D1679)-3),1)="-",LEFT(D1679,LEN(D1679)-4),LEFT(D1679,LEN(D1679)-3))</f>
        <v>SIMPL-1I</v>
      </c>
      <c r="D1679" t="s">
        <v>676</v>
      </c>
      <c r="E1679">
        <f t="shared" ref="E1679:E1742" ca="1" si="315">IFERROR(VLOOKUP(C1679,INDIRECT($H1679&amp;$O1679),MATCH($A1679,INDIRECT($H1679&amp;$P1679),0),FALSE),0)</f>
        <v>0</v>
      </c>
      <c r="H1679" t="str">
        <f t="shared" ref="H1679:H1742" ca="1" si="316">IF(I1679&lt;&gt;0,I1679,IF(J1679&lt;&gt;0,J1679,IF(K1679&lt;&gt;0,K1679,IF(L1679&lt;&gt;0,L1679,IF(M1679&lt;&gt;0,M1679,N1679)))))</f>
        <v>'Simpl. all tex-DT PLYWOOD'!</v>
      </c>
      <c r="I1679" t="str">
        <f t="shared" ref="I1679:I1742" ca="1" si="317">IF(IFERROR(VLOOKUP(C1679,INDIRECT($G$7&amp;"D:D"),1,FALSE),0)&lt;&gt;0,I$13,0)</f>
        <v>'Simpl. all tex-DT PLYWOOD'!</v>
      </c>
      <c r="J1679">
        <f t="shared" ref="J1679:J1742" ca="1" si="318">IF(IFERROR(VLOOKUP(C1679,INDIRECT($G$8&amp;"D:D"),1,FALSE),0)&lt;&gt;0,J$13,0)</f>
        <v>0</v>
      </c>
      <c r="K1679">
        <f t="shared" ref="K1679:K1742" ca="1" si="319">IF(IFERROR(VLOOKUP($C1679,INDIRECT($G$9&amp;"d:d"),1,FALSE),0)&lt;&gt;0,K$13,0)</f>
        <v>0</v>
      </c>
      <c r="L1679">
        <f t="shared" ref="L1679:L1742" ca="1" si="320">IF(IFERROR(VLOOKUP($C1679,INDIRECT($G$10&amp;"d:d"),1,FALSE),0)&lt;&gt;0,L$13,0)</f>
        <v>0</v>
      </c>
      <c r="M1679">
        <f t="shared" ref="M1679:M1742" ca="1" si="321">IF(IFERROR(VLOOKUP($C1679,INDIRECT($G$11&amp;"d:d"),1,FALSE),0)&lt;&gt;0,M$13,0)</f>
        <v>0</v>
      </c>
      <c r="O1679" t="str">
        <f t="shared" ref="O1679:O1742" ca="1" si="322">VLOOKUP($H1679,$G$7:$I$11,2,FALSE)</f>
        <v>D:z</v>
      </c>
      <c r="P1679" t="str">
        <f t="shared" ref="P1679:P1742" ca="1" si="323">VLOOKUP($H1679,$G$7:$I$11,3,FALSE)</f>
        <v>D7:z7</v>
      </c>
    </row>
    <row r="1680" spans="1:16">
      <c r="A1680" t="str">
        <f t="shared" si="312"/>
        <v>07</v>
      </c>
      <c r="B1680" t="str">
        <f t="shared" ca="1" si="313"/>
        <v>W</v>
      </c>
      <c r="C1680" t="str">
        <f t="shared" si="314"/>
        <v>SIMPL-1I</v>
      </c>
      <c r="D1680" t="s">
        <v>677</v>
      </c>
      <c r="E1680">
        <f t="shared" ca="1" si="315"/>
        <v>0</v>
      </c>
      <c r="H1680" t="str">
        <f t="shared" ca="1" si="316"/>
        <v>'Simpl. all tex-DT PLYWOOD'!</v>
      </c>
      <c r="I1680" t="str">
        <f t="shared" ca="1" si="317"/>
        <v>'Simpl. all tex-DT PLYWOOD'!</v>
      </c>
      <c r="J1680">
        <f t="shared" ca="1" si="318"/>
        <v>0</v>
      </c>
      <c r="K1680">
        <f t="shared" ca="1" si="319"/>
        <v>0</v>
      </c>
      <c r="L1680">
        <f t="shared" ca="1" si="320"/>
        <v>0</v>
      </c>
      <c r="M1680">
        <f t="shared" ca="1" si="321"/>
        <v>0</v>
      </c>
      <c r="O1680" t="str">
        <f t="shared" ca="1" si="322"/>
        <v>D:z</v>
      </c>
      <c r="P1680" t="str">
        <f t="shared" ca="1" si="323"/>
        <v>D7:z7</v>
      </c>
    </row>
    <row r="1681" spans="1:16">
      <c r="A1681" t="str">
        <f t="shared" si="312"/>
        <v>08</v>
      </c>
      <c r="B1681" t="str">
        <f t="shared" ca="1" si="313"/>
        <v>W</v>
      </c>
      <c r="C1681" t="str">
        <f t="shared" si="314"/>
        <v>SIMPL-1I</v>
      </c>
      <c r="D1681" t="s">
        <v>678</v>
      </c>
      <c r="E1681">
        <f t="shared" ca="1" si="315"/>
        <v>0</v>
      </c>
      <c r="H1681" t="str">
        <f t="shared" ca="1" si="316"/>
        <v>'Simpl. all tex-DT PLYWOOD'!</v>
      </c>
      <c r="I1681" t="str">
        <f t="shared" ca="1" si="317"/>
        <v>'Simpl. all tex-DT PLYWOOD'!</v>
      </c>
      <c r="J1681">
        <f t="shared" ca="1" si="318"/>
        <v>0</v>
      </c>
      <c r="K1681">
        <f t="shared" ca="1" si="319"/>
        <v>0</v>
      </c>
      <c r="L1681">
        <f t="shared" ca="1" si="320"/>
        <v>0</v>
      </c>
      <c r="M1681">
        <f t="shared" ca="1" si="321"/>
        <v>0</v>
      </c>
      <c r="O1681" t="str">
        <f t="shared" ca="1" si="322"/>
        <v>D:z</v>
      </c>
      <c r="P1681" t="str">
        <f t="shared" ca="1" si="323"/>
        <v>D7:z7</v>
      </c>
    </row>
    <row r="1682" spans="1:16">
      <c r="A1682" t="str">
        <f t="shared" si="312"/>
        <v>09</v>
      </c>
      <c r="B1682" t="str">
        <f t="shared" ca="1" si="313"/>
        <v>W</v>
      </c>
      <c r="C1682" t="str">
        <f t="shared" si="314"/>
        <v>SIMPL-1I</v>
      </c>
      <c r="D1682" t="s">
        <v>679</v>
      </c>
      <c r="E1682">
        <f t="shared" ca="1" si="315"/>
        <v>0</v>
      </c>
      <c r="H1682" t="str">
        <f t="shared" ca="1" si="316"/>
        <v>'Simpl. all tex-DT PLYWOOD'!</v>
      </c>
      <c r="I1682" t="str">
        <f t="shared" ca="1" si="317"/>
        <v>'Simpl. all tex-DT PLYWOOD'!</v>
      </c>
      <c r="J1682">
        <f t="shared" ca="1" si="318"/>
        <v>0</v>
      </c>
      <c r="K1682">
        <f t="shared" ca="1" si="319"/>
        <v>0</v>
      </c>
      <c r="L1682">
        <f t="shared" ca="1" si="320"/>
        <v>0</v>
      </c>
      <c r="M1682">
        <f t="shared" ca="1" si="321"/>
        <v>0</v>
      </c>
      <c r="O1682" t="str">
        <f t="shared" ca="1" si="322"/>
        <v>D:z</v>
      </c>
      <c r="P1682" t="str">
        <f t="shared" ca="1" si="323"/>
        <v>D7:z7</v>
      </c>
    </row>
    <row r="1683" spans="1:16">
      <c r="A1683" t="str">
        <f t="shared" si="312"/>
        <v>10</v>
      </c>
      <c r="B1683" t="str">
        <f t="shared" ca="1" si="313"/>
        <v>W</v>
      </c>
      <c r="C1683" t="str">
        <f t="shared" si="314"/>
        <v>SIMPL-1I</v>
      </c>
      <c r="D1683" t="s">
        <v>680</v>
      </c>
      <c r="E1683">
        <f t="shared" ca="1" si="315"/>
        <v>0</v>
      </c>
      <c r="H1683" t="str">
        <f t="shared" ca="1" si="316"/>
        <v>'Simpl. all tex-DT PLYWOOD'!</v>
      </c>
      <c r="I1683" t="str">
        <f t="shared" ca="1" si="317"/>
        <v>'Simpl. all tex-DT PLYWOOD'!</v>
      </c>
      <c r="J1683">
        <f t="shared" ca="1" si="318"/>
        <v>0</v>
      </c>
      <c r="K1683">
        <f t="shared" ca="1" si="319"/>
        <v>0</v>
      </c>
      <c r="L1683">
        <f t="shared" ca="1" si="320"/>
        <v>0</v>
      </c>
      <c r="M1683">
        <f t="shared" ca="1" si="321"/>
        <v>0</v>
      </c>
      <c r="O1683" t="str">
        <f t="shared" ca="1" si="322"/>
        <v>D:z</v>
      </c>
      <c r="P1683" t="str">
        <f t="shared" ca="1" si="323"/>
        <v>D7:z7</v>
      </c>
    </row>
    <row r="1684" spans="1:16">
      <c r="A1684" t="str">
        <f t="shared" si="312"/>
        <v>100</v>
      </c>
      <c r="B1684" t="str">
        <f t="shared" ca="1" si="313"/>
        <v>W</v>
      </c>
      <c r="C1684" t="str">
        <f t="shared" si="314"/>
        <v>SIMPL-1I</v>
      </c>
      <c r="D1684" t="s">
        <v>684</v>
      </c>
      <c r="E1684">
        <f t="shared" ca="1" si="315"/>
        <v>0</v>
      </c>
      <c r="H1684" t="str">
        <f t="shared" ca="1" si="316"/>
        <v>'Simpl. all tex-DT PLYWOOD'!</v>
      </c>
      <c r="I1684" t="str">
        <f t="shared" ca="1" si="317"/>
        <v>'Simpl. all tex-DT PLYWOOD'!</v>
      </c>
      <c r="J1684">
        <f t="shared" ca="1" si="318"/>
        <v>0</v>
      </c>
      <c r="K1684">
        <f t="shared" ca="1" si="319"/>
        <v>0</v>
      </c>
      <c r="L1684">
        <f t="shared" ca="1" si="320"/>
        <v>0</v>
      </c>
      <c r="M1684">
        <f t="shared" ca="1" si="321"/>
        <v>0</v>
      </c>
      <c r="O1684" t="str">
        <f t="shared" ca="1" si="322"/>
        <v>D:z</v>
      </c>
      <c r="P1684" t="str">
        <f t="shared" ca="1" si="323"/>
        <v>D7:z7</v>
      </c>
    </row>
    <row r="1685" spans="1:16">
      <c r="A1685" t="str">
        <f t="shared" si="312"/>
        <v>11</v>
      </c>
      <c r="B1685" t="str">
        <f t="shared" ca="1" si="313"/>
        <v>W</v>
      </c>
      <c r="C1685" t="str">
        <f t="shared" si="314"/>
        <v>SIMPL-1I</v>
      </c>
      <c r="D1685" t="s">
        <v>681</v>
      </c>
      <c r="E1685">
        <f t="shared" ca="1" si="315"/>
        <v>0</v>
      </c>
      <c r="H1685" t="str">
        <f t="shared" ca="1" si="316"/>
        <v>'Simpl. all tex-DT PLYWOOD'!</v>
      </c>
      <c r="I1685" t="str">
        <f t="shared" ca="1" si="317"/>
        <v>'Simpl. all tex-DT PLYWOOD'!</v>
      </c>
      <c r="J1685">
        <f t="shared" ca="1" si="318"/>
        <v>0</v>
      </c>
      <c r="K1685">
        <f t="shared" ca="1" si="319"/>
        <v>0</v>
      </c>
      <c r="L1685">
        <f t="shared" ca="1" si="320"/>
        <v>0</v>
      </c>
      <c r="M1685">
        <f t="shared" ca="1" si="321"/>
        <v>0</v>
      </c>
      <c r="O1685" t="str">
        <f t="shared" ca="1" si="322"/>
        <v>D:z</v>
      </c>
      <c r="P1685" t="str">
        <f t="shared" ca="1" si="323"/>
        <v>D7:z7</v>
      </c>
    </row>
    <row r="1686" spans="1:16">
      <c r="A1686" t="str">
        <f t="shared" si="312"/>
        <v>12</v>
      </c>
      <c r="B1686" t="str">
        <f t="shared" ca="1" si="313"/>
        <v>W</v>
      </c>
      <c r="C1686" t="str">
        <f t="shared" si="314"/>
        <v>SIMPL-1I</v>
      </c>
      <c r="D1686" t="s">
        <v>682</v>
      </c>
      <c r="E1686">
        <f t="shared" ca="1" si="315"/>
        <v>0</v>
      </c>
      <c r="H1686" t="str">
        <f t="shared" ca="1" si="316"/>
        <v>'Simpl. all tex-DT PLYWOOD'!</v>
      </c>
      <c r="I1686" t="str">
        <f t="shared" ca="1" si="317"/>
        <v>'Simpl. all tex-DT PLYWOOD'!</v>
      </c>
      <c r="J1686">
        <f t="shared" ca="1" si="318"/>
        <v>0</v>
      </c>
      <c r="K1686">
        <f t="shared" ca="1" si="319"/>
        <v>0</v>
      </c>
      <c r="L1686">
        <f t="shared" ca="1" si="320"/>
        <v>0</v>
      </c>
      <c r="M1686">
        <f t="shared" ca="1" si="321"/>
        <v>0</v>
      </c>
      <c r="O1686" t="str">
        <f t="shared" ca="1" si="322"/>
        <v>D:z</v>
      </c>
      <c r="P1686" t="str">
        <f t="shared" ca="1" si="323"/>
        <v>D7:z7</v>
      </c>
    </row>
    <row r="1687" spans="1:16">
      <c r="A1687" t="str">
        <f t="shared" si="312"/>
        <v>13</v>
      </c>
      <c r="B1687" t="str">
        <f t="shared" ca="1" si="313"/>
        <v>W</v>
      </c>
      <c r="C1687" t="str">
        <f t="shared" si="314"/>
        <v>SIMPL-1I</v>
      </c>
      <c r="D1687" t="s">
        <v>683</v>
      </c>
      <c r="E1687">
        <f t="shared" ca="1" si="315"/>
        <v>0</v>
      </c>
      <c r="H1687" t="str">
        <f t="shared" ca="1" si="316"/>
        <v>'Simpl. all tex-DT PLYWOOD'!</v>
      </c>
      <c r="I1687" t="str">
        <f t="shared" ca="1" si="317"/>
        <v>'Simpl. all tex-DT PLYWOOD'!</v>
      </c>
      <c r="J1687">
        <f t="shared" ca="1" si="318"/>
        <v>0</v>
      </c>
      <c r="K1687">
        <f t="shared" ca="1" si="319"/>
        <v>0</v>
      </c>
      <c r="L1687">
        <f t="shared" ca="1" si="320"/>
        <v>0</v>
      </c>
      <c r="M1687">
        <f t="shared" ca="1" si="321"/>
        <v>0</v>
      </c>
      <c r="O1687" t="str">
        <f t="shared" ca="1" si="322"/>
        <v>D:z</v>
      </c>
      <c r="P1687" t="str">
        <f t="shared" ca="1" si="323"/>
        <v>D7:z7</v>
      </c>
    </row>
    <row r="1688" spans="1:16">
      <c r="A1688" t="str">
        <f t="shared" si="312"/>
        <v>15</v>
      </c>
      <c r="B1688" t="str">
        <f t="shared" ca="1" si="313"/>
        <v>W</v>
      </c>
      <c r="C1688" t="str">
        <f t="shared" si="314"/>
        <v>SIMPL-1I</v>
      </c>
      <c r="D1688" t="s">
        <v>4946</v>
      </c>
      <c r="E1688">
        <f t="shared" ca="1" si="315"/>
        <v>0</v>
      </c>
      <c r="H1688" t="str">
        <f t="shared" ca="1" si="316"/>
        <v>'Simpl. all tex-DT PLYWOOD'!</v>
      </c>
      <c r="I1688" t="str">
        <f t="shared" ca="1" si="317"/>
        <v>'Simpl. all tex-DT PLYWOOD'!</v>
      </c>
      <c r="J1688">
        <f t="shared" ca="1" si="318"/>
        <v>0</v>
      </c>
      <c r="K1688">
        <f t="shared" ca="1" si="319"/>
        <v>0</v>
      </c>
      <c r="L1688">
        <f t="shared" ca="1" si="320"/>
        <v>0</v>
      </c>
      <c r="M1688">
        <f t="shared" ca="1" si="321"/>
        <v>0</v>
      </c>
      <c r="O1688" t="str">
        <f t="shared" ca="1" si="322"/>
        <v>D:z</v>
      </c>
      <c r="P1688" t="str">
        <f t="shared" ca="1" si="323"/>
        <v>D7:z7</v>
      </c>
    </row>
    <row r="1689" spans="1:16">
      <c r="A1689" t="str">
        <f t="shared" si="312"/>
        <v>01</v>
      </c>
      <c r="B1689" t="str">
        <f t="shared" ca="1" si="313"/>
        <v>W</v>
      </c>
      <c r="C1689" t="str">
        <f t="shared" si="314"/>
        <v>SIMPL-1I-C</v>
      </c>
      <c r="D1689" t="s">
        <v>5995</v>
      </c>
      <c r="E1689">
        <f t="shared" ca="1" si="315"/>
        <v>0</v>
      </c>
      <c r="H1689" t="str">
        <f t="shared" ca="1" si="316"/>
        <v>'(more) Simpl. Textures PLYWOOD'!</v>
      </c>
      <c r="I1689">
        <f t="shared" ca="1" si="317"/>
        <v>0</v>
      </c>
      <c r="J1689" t="str">
        <f t="shared" ca="1" si="318"/>
        <v>'(more) Simpl. Textures PLYWOOD'!</v>
      </c>
      <c r="K1689">
        <f t="shared" ca="1" si="319"/>
        <v>0</v>
      </c>
      <c r="L1689">
        <f t="shared" ca="1" si="320"/>
        <v>0</v>
      </c>
      <c r="M1689">
        <f t="shared" ca="1" si="321"/>
        <v>0</v>
      </c>
      <c r="O1689" t="str">
        <f t="shared" ca="1" si="322"/>
        <v>D:N</v>
      </c>
      <c r="P1689" t="str">
        <f t="shared" ca="1" si="323"/>
        <v>D7:N7</v>
      </c>
    </row>
    <row r="1690" spans="1:16">
      <c r="A1690" t="str">
        <f t="shared" si="312"/>
        <v>16</v>
      </c>
      <c r="B1690" t="str">
        <f t="shared" ca="1" si="313"/>
        <v>W</v>
      </c>
      <c r="C1690" t="str">
        <f t="shared" si="314"/>
        <v>SIMPL-1I-N-NT</v>
      </c>
      <c r="D1690" t="s">
        <v>5513</v>
      </c>
      <c r="E1690">
        <f t="shared" ca="1" si="315"/>
        <v>0</v>
      </c>
      <c r="H1690" t="str">
        <f t="shared" ca="1" si="316"/>
        <v>'(more) Simpl. Textures PLYWOOD'!</v>
      </c>
      <c r="I1690">
        <f t="shared" ca="1" si="317"/>
        <v>0</v>
      </c>
      <c r="J1690" t="str">
        <f t="shared" ca="1" si="318"/>
        <v>'(more) Simpl. Textures PLYWOOD'!</v>
      </c>
      <c r="K1690">
        <f t="shared" ca="1" si="319"/>
        <v>0</v>
      </c>
      <c r="L1690">
        <f t="shared" ca="1" si="320"/>
        <v>0</v>
      </c>
      <c r="M1690">
        <f t="shared" ca="1" si="321"/>
        <v>0</v>
      </c>
      <c r="O1690" t="str">
        <f t="shared" ca="1" si="322"/>
        <v>D:N</v>
      </c>
      <c r="P1690" t="str">
        <f t="shared" ca="1" si="323"/>
        <v>D7:N7</v>
      </c>
    </row>
    <row r="1691" spans="1:16">
      <c r="A1691" t="str">
        <f t="shared" si="312"/>
        <v>16</v>
      </c>
      <c r="B1691" t="str">
        <f t="shared" ca="1" si="313"/>
        <v>W</v>
      </c>
      <c r="C1691" t="str">
        <f t="shared" si="314"/>
        <v>SIMPL-1I-N-T</v>
      </c>
      <c r="D1691" t="s">
        <v>5673</v>
      </c>
      <c r="E1691">
        <f t="shared" ca="1" si="315"/>
        <v>0</v>
      </c>
      <c r="H1691" t="str">
        <f t="shared" ca="1" si="316"/>
        <v>'(more) Simpl. Textures PLYWOOD'!</v>
      </c>
      <c r="I1691">
        <f t="shared" ca="1" si="317"/>
        <v>0</v>
      </c>
      <c r="J1691" t="str">
        <f t="shared" ca="1" si="318"/>
        <v>'(more) Simpl. Textures PLYWOOD'!</v>
      </c>
      <c r="K1691">
        <f t="shared" ca="1" si="319"/>
        <v>0</v>
      </c>
      <c r="L1691">
        <f t="shared" ca="1" si="320"/>
        <v>0</v>
      </c>
      <c r="M1691">
        <f t="shared" ca="1" si="321"/>
        <v>0</v>
      </c>
      <c r="O1691" t="str">
        <f t="shared" ca="1" si="322"/>
        <v>D:N</v>
      </c>
      <c r="P1691" t="str">
        <f t="shared" ca="1" si="323"/>
        <v>D7:N7</v>
      </c>
    </row>
    <row r="1692" spans="1:16">
      <c r="A1692" t="str">
        <f t="shared" si="312"/>
        <v>01</v>
      </c>
      <c r="B1692" t="str">
        <f t="shared" ca="1" si="313"/>
        <v>W</v>
      </c>
      <c r="C1692" t="str">
        <f t="shared" si="314"/>
        <v>SIMPL-1I-T</v>
      </c>
      <c r="D1692" t="s">
        <v>2851</v>
      </c>
      <c r="E1692">
        <f t="shared" ca="1" si="315"/>
        <v>0</v>
      </c>
      <c r="H1692" t="str">
        <f t="shared" ca="1" si="316"/>
        <v>'Simpl. all tex-DT PLYWOOD'!</v>
      </c>
      <c r="I1692" t="str">
        <f t="shared" ca="1" si="317"/>
        <v>'Simpl. all tex-DT PLYWOOD'!</v>
      </c>
      <c r="J1692">
        <f t="shared" ca="1" si="318"/>
        <v>0</v>
      </c>
      <c r="K1692">
        <f t="shared" ca="1" si="319"/>
        <v>0</v>
      </c>
      <c r="L1692">
        <f t="shared" ca="1" si="320"/>
        <v>0</v>
      </c>
      <c r="M1692">
        <f t="shared" ca="1" si="321"/>
        <v>0</v>
      </c>
      <c r="O1692" t="str">
        <f t="shared" ca="1" si="322"/>
        <v>D:z</v>
      </c>
      <c r="P1692" t="str">
        <f t="shared" ca="1" si="323"/>
        <v>D7:z7</v>
      </c>
    </row>
    <row r="1693" spans="1:16">
      <c r="A1693" t="str">
        <f t="shared" si="312"/>
        <v>02</v>
      </c>
      <c r="B1693" t="str">
        <f t="shared" ca="1" si="313"/>
        <v>W</v>
      </c>
      <c r="C1693" t="str">
        <f t="shared" si="314"/>
        <v>SIMPL-1I-T</v>
      </c>
      <c r="D1693" t="s">
        <v>2852</v>
      </c>
      <c r="E1693">
        <f t="shared" ca="1" si="315"/>
        <v>0</v>
      </c>
      <c r="H1693" t="str">
        <f t="shared" ca="1" si="316"/>
        <v>'Simpl. all tex-DT PLYWOOD'!</v>
      </c>
      <c r="I1693" t="str">
        <f t="shared" ca="1" si="317"/>
        <v>'Simpl. all tex-DT PLYWOOD'!</v>
      </c>
      <c r="J1693">
        <f t="shared" ca="1" si="318"/>
        <v>0</v>
      </c>
      <c r="K1693">
        <f t="shared" ca="1" si="319"/>
        <v>0</v>
      </c>
      <c r="L1693">
        <f t="shared" ca="1" si="320"/>
        <v>0</v>
      </c>
      <c r="M1693">
        <f t="shared" ca="1" si="321"/>
        <v>0</v>
      </c>
      <c r="O1693" t="str">
        <f t="shared" ca="1" si="322"/>
        <v>D:z</v>
      </c>
      <c r="P1693" t="str">
        <f t="shared" ca="1" si="323"/>
        <v>D7:z7</v>
      </c>
    </row>
    <row r="1694" spans="1:16">
      <c r="A1694" t="str">
        <f t="shared" si="312"/>
        <v>03</v>
      </c>
      <c r="B1694" t="str">
        <f t="shared" ca="1" si="313"/>
        <v>W</v>
      </c>
      <c r="C1694" t="str">
        <f t="shared" si="314"/>
        <v>SIMPL-1I-T</v>
      </c>
      <c r="D1694" t="s">
        <v>2853</v>
      </c>
      <c r="E1694">
        <f t="shared" ca="1" si="315"/>
        <v>0</v>
      </c>
      <c r="H1694" t="str">
        <f t="shared" ca="1" si="316"/>
        <v>'Simpl. all tex-DT PLYWOOD'!</v>
      </c>
      <c r="I1694" t="str">
        <f t="shared" ca="1" si="317"/>
        <v>'Simpl. all tex-DT PLYWOOD'!</v>
      </c>
      <c r="J1694">
        <f t="shared" ca="1" si="318"/>
        <v>0</v>
      </c>
      <c r="K1694">
        <f t="shared" ca="1" si="319"/>
        <v>0</v>
      </c>
      <c r="L1694">
        <f t="shared" ca="1" si="320"/>
        <v>0</v>
      </c>
      <c r="M1694">
        <f t="shared" ca="1" si="321"/>
        <v>0</v>
      </c>
      <c r="O1694" t="str">
        <f t="shared" ca="1" si="322"/>
        <v>D:z</v>
      </c>
      <c r="P1694" t="str">
        <f t="shared" ca="1" si="323"/>
        <v>D7:z7</v>
      </c>
    </row>
    <row r="1695" spans="1:16">
      <c r="A1695" t="str">
        <f t="shared" si="312"/>
        <v>04</v>
      </c>
      <c r="B1695" t="str">
        <f t="shared" ca="1" si="313"/>
        <v>W</v>
      </c>
      <c r="C1695" t="str">
        <f t="shared" si="314"/>
        <v>SIMPL-1I-T</v>
      </c>
      <c r="D1695" t="s">
        <v>2854</v>
      </c>
      <c r="E1695">
        <f t="shared" ca="1" si="315"/>
        <v>0</v>
      </c>
      <c r="H1695" t="str">
        <f t="shared" ca="1" si="316"/>
        <v>'Simpl. all tex-DT PLYWOOD'!</v>
      </c>
      <c r="I1695" t="str">
        <f t="shared" ca="1" si="317"/>
        <v>'Simpl. all tex-DT PLYWOOD'!</v>
      </c>
      <c r="J1695">
        <f t="shared" ca="1" si="318"/>
        <v>0</v>
      </c>
      <c r="K1695">
        <f t="shared" ca="1" si="319"/>
        <v>0</v>
      </c>
      <c r="L1695">
        <f t="shared" ca="1" si="320"/>
        <v>0</v>
      </c>
      <c r="M1695">
        <f t="shared" ca="1" si="321"/>
        <v>0</v>
      </c>
      <c r="O1695" t="str">
        <f t="shared" ca="1" si="322"/>
        <v>D:z</v>
      </c>
      <c r="P1695" t="str">
        <f t="shared" ca="1" si="323"/>
        <v>D7:z7</v>
      </c>
    </row>
    <row r="1696" spans="1:16">
      <c r="A1696" t="str">
        <f t="shared" si="312"/>
        <v>05</v>
      </c>
      <c r="B1696" t="str">
        <f t="shared" ca="1" si="313"/>
        <v>W</v>
      </c>
      <c r="C1696" t="str">
        <f t="shared" si="314"/>
        <v>SIMPL-1I-T</v>
      </c>
      <c r="D1696" t="s">
        <v>2855</v>
      </c>
      <c r="E1696">
        <f t="shared" ca="1" si="315"/>
        <v>0</v>
      </c>
      <c r="H1696" t="str">
        <f t="shared" ca="1" si="316"/>
        <v>'Simpl. all tex-DT PLYWOOD'!</v>
      </c>
      <c r="I1696" t="str">
        <f t="shared" ca="1" si="317"/>
        <v>'Simpl. all tex-DT PLYWOOD'!</v>
      </c>
      <c r="J1696">
        <f t="shared" ca="1" si="318"/>
        <v>0</v>
      </c>
      <c r="K1696">
        <f t="shared" ca="1" si="319"/>
        <v>0</v>
      </c>
      <c r="L1696">
        <f t="shared" ca="1" si="320"/>
        <v>0</v>
      </c>
      <c r="M1696">
        <f t="shared" ca="1" si="321"/>
        <v>0</v>
      </c>
      <c r="O1696" t="str">
        <f t="shared" ca="1" si="322"/>
        <v>D:z</v>
      </c>
      <c r="P1696" t="str">
        <f t="shared" ca="1" si="323"/>
        <v>D7:z7</v>
      </c>
    </row>
    <row r="1697" spans="1:16">
      <c r="A1697" t="str">
        <f t="shared" si="312"/>
        <v>06</v>
      </c>
      <c r="B1697" t="str">
        <f t="shared" ca="1" si="313"/>
        <v>W</v>
      </c>
      <c r="C1697" t="str">
        <f t="shared" si="314"/>
        <v>SIMPL-1I-T</v>
      </c>
      <c r="D1697" t="s">
        <v>2856</v>
      </c>
      <c r="E1697">
        <f t="shared" ca="1" si="315"/>
        <v>0</v>
      </c>
      <c r="H1697" t="str">
        <f t="shared" ca="1" si="316"/>
        <v>'Simpl. all tex-DT PLYWOOD'!</v>
      </c>
      <c r="I1697" t="str">
        <f t="shared" ca="1" si="317"/>
        <v>'Simpl. all tex-DT PLYWOOD'!</v>
      </c>
      <c r="J1697">
        <f t="shared" ca="1" si="318"/>
        <v>0</v>
      </c>
      <c r="K1697">
        <f t="shared" ca="1" si="319"/>
        <v>0</v>
      </c>
      <c r="L1697">
        <f t="shared" ca="1" si="320"/>
        <v>0</v>
      </c>
      <c r="M1697">
        <f t="shared" ca="1" si="321"/>
        <v>0</v>
      </c>
      <c r="O1697" t="str">
        <f t="shared" ca="1" si="322"/>
        <v>D:z</v>
      </c>
      <c r="P1697" t="str">
        <f t="shared" ca="1" si="323"/>
        <v>D7:z7</v>
      </c>
    </row>
    <row r="1698" spans="1:16">
      <c r="A1698" t="str">
        <f t="shared" si="312"/>
        <v>07</v>
      </c>
      <c r="B1698" t="str">
        <f t="shared" ca="1" si="313"/>
        <v>W</v>
      </c>
      <c r="C1698" t="str">
        <f t="shared" si="314"/>
        <v>SIMPL-1I-T</v>
      </c>
      <c r="D1698" t="s">
        <v>2857</v>
      </c>
      <c r="E1698">
        <f t="shared" ca="1" si="315"/>
        <v>0</v>
      </c>
      <c r="H1698" t="str">
        <f t="shared" ca="1" si="316"/>
        <v>'Simpl. all tex-DT PLYWOOD'!</v>
      </c>
      <c r="I1698" t="str">
        <f t="shared" ca="1" si="317"/>
        <v>'Simpl. all tex-DT PLYWOOD'!</v>
      </c>
      <c r="J1698">
        <f t="shared" ca="1" si="318"/>
        <v>0</v>
      </c>
      <c r="K1698">
        <f t="shared" ca="1" si="319"/>
        <v>0</v>
      </c>
      <c r="L1698">
        <f t="shared" ca="1" si="320"/>
        <v>0</v>
      </c>
      <c r="M1698">
        <f t="shared" ca="1" si="321"/>
        <v>0</v>
      </c>
      <c r="O1698" t="str">
        <f t="shared" ca="1" si="322"/>
        <v>D:z</v>
      </c>
      <c r="P1698" t="str">
        <f t="shared" ca="1" si="323"/>
        <v>D7:z7</v>
      </c>
    </row>
    <row r="1699" spans="1:16">
      <c r="A1699" t="str">
        <f t="shared" si="312"/>
        <v>08</v>
      </c>
      <c r="B1699" t="str">
        <f t="shared" ca="1" si="313"/>
        <v>W</v>
      </c>
      <c r="C1699" t="str">
        <f t="shared" si="314"/>
        <v>SIMPL-1I-T</v>
      </c>
      <c r="D1699" t="s">
        <v>2858</v>
      </c>
      <c r="E1699">
        <f t="shared" ca="1" si="315"/>
        <v>0</v>
      </c>
      <c r="H1699" t="str">
        <f t="shared" ca="1" si="316"/>
        <v>'Simpl. all tex-DT PLYWOOD'!</v>
      </c>
      <c r="I1699" t="str">
        <f t="shared" ca="1" si="317"/>
        <v>'Simpl. all tex-DT PLYWOOD'!</v>
      </c>
      <c r="J1699">
        <f t="shared" ca="1" si="318"/>
        <v>0</v>
      </c>
      <c r="K1699">
        <f t="shared" ca="1" si="319"/>
        <v>0</v>
      </c>
      <c r="L1699">
        <f t="shared" ca="1" si="320"/>
        <v>0</v>
      </c>
      <c r="M1699">
        <f t="shared" ca="1" si="321"/>
        <v>0</v>
      </c>
      <c r="O1699" t="str">
        <f t="shared" ca="1" si="322"/>
        <v>D:z</v>
      </c>
      <c r="P1699" t="str">
        <f t="shared" ca="1" si="323"/>
        <v>D7:z7</v>
      </c>
    </row>
    <row r="1700" spans="1:16">
      <c r="A1700" t="str">
        <f t="shared" si="312"/>
        <v>09</v>
      </c>
      <c r="B1700" t="str">
        <f t="shared" ca="1" si="313"/>
        <v>W</v>
      </c>
      <c r="C1700" t="str">
        <f t="shared" si="314"/>
        <v>SIMPL-1I-T</v>
      </c>
      <c r="D1700" t="s">
        <v>2859</v>
      </c>
      <c r="E1700">
        <f t="shared" ca="1" si="315"/>
        <v>0</v>
      </c>
      <c r="H1700" t="str">
        <f t="shared" ca="1" si="316"/>
        <v>'Simpl. all tex-DT PLYWOOD'!</v>
      </c>
      <c r="I1700" t="str">
        <f t="shared" ca="1" si="317"/>
        <v>'Simpl. all tex-DT PLYWOOD'!</v>
      </c>
      <c r="J1700">
        <f t="shared" ca="1" si="318"/>
        <v>0</v>
      </c>
      <c r="K1700">
        <f t="shared" ca="1" si="319"/>
        <v>0</v>
      </c>
      <c r="L1700">
        <f t="shared" ca="1" si="320"/>
        <v>0</v>
      </c>
      <c r="M1700">
        <f t="shared" ca="1" si="321"/>
        <v>0</v>
      </c>
      <c r="O1700" t="str">
        <f t="shared" ca="1" si="322"/>
        <v>D:z</v>
      </c>
      <c r="P1700" t="str">
        <f t="shared" ca="1" si="323"/>
        <v>D7:z7</v>
      </c>
    </row>
    <row r="1701" spans="1:16">
      <c r="A1701" t="str">
        <f t="shared" si="312"/>
        <v>10</v>
      </c>
      <c r="B1701" t="str">
        <f t="shared" ca="1" si="313"/>
        <v>W</v>
      </c>
      <c r="C1701" t="str">
        <f t="shared" si="314"/>
        <v>SIMPL-1I-T</v>
      </c>
      <c r="D1701" t="s">
        <v>2860</v>
      </c>
      <c r="E1701">
        <f t="shared" ca="1" si="315"/>
        <v>0</v>
      </c>
      <c r="H1701" t="str">
        <f t="shared" ca="1" si="316"/>
        <v>'Simpl. all tex-DT PLYWOOD'!</v>
      </c>
      <c r="I1701" t="str">
        <f t="shared" ca="1" si="317"/>
        <v>'Simpl. all tex-DT PLYWOOD'!</v>
      </c>
      <c r="J1701">
        <f t="shared" ca="1" si="318"/>
        <v>0</v>
      </c>
      <c r="K1701">
        <f t="shared" ca="1" si="319"/>
        <v>0</v>
      </c>
      <c r="L1701">
        <f t="shared" ca="1" si="320"/>
        <v>0</v>
      </c>
      <c r="M1701">
        <f t="shared" ca="1" si="321"/>
        <v>0</v>
      </c>
      <c r="O1701" t="str">
        <f t="shared" ca="1" si="322"/>
        <v>D:z</v>
      </c>
      <c r="P1701" t="str">
        <f t="shared" ca="1" si="323"/>
        <v>D7:z7</v>
      </c>
    </row>
    <row r="1702" spans="1:16">
      <c r="A1702" t="str">
        <f t="shared" si="312"/>
        <v>11</v>
      </c>
      <c r="B1702" t="str">
        <f t="shared" ca="1" si="313"/>
        <v>W</v>
      </c>
      <c r="C1702" t="str">
        <f t="shared" si="314"/>
        <v>SIMPL-1I-T</v>
      </c>
      <c r="D1702" t="s">
        <v>2861</v>
      </c>
      <c r="E1702">
        <f t="shared" ca="1" si="315"/>
        <v>0</v>
      </c>
      <c r="H1702" t="str">
        <f t="shared" ca="1" si="316"/>
        <v>'Simpl. all tex-DT PLYWOOD'!</v>
      </c>
      <c r="I1702" t="str">
        <f t="shared" ca="1" si="317"/>
        <v>'Simpl. all tex-DT PLYWOOD'!</v>
      </c>
      <c r="J1702">
        <f t="shared" ca="1" si="318"/>
        <v>0</v>
      </c>
      <c r="K1702">
        <f t="shared" ca="1" si="319"/>
        <v>0</v>
      </c>
      <c r="L1702">
        <f t="shared" ca="1" si="320"/>
        <v>0</v>
      </c>
      <c r="M1702">
        <f t="shared" ca="1" si="321"/>
        <v>0</v>
      </c>
      <c r="O1702" t="str">
        <f t="shared" ca="1" si="322"/>
        <v>D:z</v>
      </c>
      <c r="P1702" t="str">
        <f t="shared" ca="1" si="323"/>
        <v>D7:z7</v>
      </c>
    </row>
    <row r="1703" spans="1:16">
      <c r="A1703" t="str">
        <f t="shared" si="312"/>
        <v>12</v>
      </c>
      <c r="B1703" t="str">
        <f t="shared" ca="1" si="313"/>
        <v>W</v>
      </c>
      <c r="C1703" t="str">
        <f t="shared" si="314"/>
        <v>SIMPL-1I-T</v>
      </c>
      <c r="D1703" t="s">
        <v>2862</v>
      </c>
      <c r="E1703">
        <f t="shared" ca="1" si="315"/>
        <v>0</v>
      </c>
      <c r="H1703" t="str">
        <f t="shared" ca="1" si="316"/>
        <v>'Simpl. all tex-DT PLYWOOD'!</v>
      </c>
      <c r="I1703" t="str">
        <f t="shared" ca="1" si="317"/>
        <v>'Simpl. all tex-DT PLYWOOD'!</v>
      </c>
      <c r="J1703">
        <f t="shared" ca="1" si="318"/>
        <v>0</v>
      </c>
      <c r="K1703">
        <f t="shared" ca="1" si="319"/>
        <v>0</v>
      </c>
      <c r="L1703">
        <f t="shared" ca="1" si="320"/>
        <v>0</v>
      </c>
      <c r="M1703">
        <f t="shared" ca="1" si="321"/>
        <v>0</v>
      </c>
      <c r="O1703" t="str">
        <f t="shared" ca="1" si="322"/>
        <v>D:z</v>
      </c>
      <c r="P1703" t="str">
        <f t="shared" ca="1" si="323"/>
        <v>D7:z7</v>
      </c>
    </row>
    <row r="1704" spans="1:16">
      <c r="A1704" t="str">
        <f t="shared" si="312"/>
        <v>13</v>
      </c>
      <c r="B1704" t="str">
        <f t="shared" ca="1" si="313"/>
        <v>W</v>
      </c>
      <c r="C1704" t="str">
        <f t="shared" si="314"/>
        <v>SIMPL-1I-T</v>
      </c>
      <c r="D1704" t="s">
        <v>2863</v>
      </c>
      <c r="E1704">
        <f t="shared" ca="1" si="315"/>
        <v>0</v>
      </c>
      <c r="H1704" t="str">
        <f t="shared" ca="1" si="316"/>
        <v>'Simpl. all tex-DT PLYWOOD'!</v>
      </c>
      <c r="I1704" t="str">
        <f t="shared" ca="1" si="317"/>
        <v>'Simpl. all tex-DT PLYWOOD'!</v>
      </c>
      <c r="J1704">
        <f t="shared" ca="1" si="318"/>
        <v>0</v>
      </c>
      <c r="K1704">
        <f t="shared" ca="1" si="319"/>
        <v>0</v>
      </c>
      <c r="L1704">
        <f t="shared" ca="1" si="320"/>
        <v>0</v>
      </c>
      <c r="M1704">
        <f t="shared" ca="1" si="321"/>
        <v>0</v>
      </c>
      <c r="O1704" t="str">
        <f t="shared" ca="1" si="322"/>
        <v>D:z</v>
      </c>
      <c r="P1704" t="str">
        <f t="shared" ca="1" si="323"/>
        <v>D7:z7</v>
      </c>
    </row>
    <row r="1705" spans="1:16">
      <c r="A1705" t="str">
        <f t="shared" si="312"/>
        <v>15</v>
      </c>
      <c r="B1705" t="str">
        <f t="shared" ca="1" si="313"/>
        <v>W</v>
      </c>
      <c r="C1705" t="str">
        <f t="shared" si="314"/>
        <v>SIMPL-1I-T</v>
      </c>
      <c r="D1705" t="s">
        <v>4738</v>
      </c>
      <c r="E1705">
        <f t="shared" ca="1" si="315"/>
        <v>0</v>
      </c>
      <c r="H1705" t="str">
        <f t="shared" ca="1" si="316"/>
        <v>'Simpl. all tex-DT PLYWOOD'!</v>
      </c>
      <c r="I1705" t="str">
        <f t="shared" ca="1" si="317"/>
        <v>'Simpl. all tex-DT PLYWOOD'!</v>
      </c>
      <c r="J1705">
        <f t="shared" ca="1" si="318"/>
        <v>0</v>
      </c>
      <c r="K1705">
        <f t="shared" ca="1" si="319"/>
        <v>0</v>
      </c>
      <c r="L1705">
        <f t="shared" ca="1" si="320"/>
        <v>0</v>
      </c>
      <c r="M1705">
        <f t="shared" ca="1" si="321"/>
        <v>0</v>
      </c>
      <c r="O1705" t="str">
        <f t="shared" ca="1" si="322"/>
        <v>D:z</v>
      </c>
      <c r="P1705" t="str">
        <f t="shared" ca="1" si="323"/>
        <v>D7:z7</v>
      </c>
    </row>
    <row r="1706" spans="1:16">
      <c r="A1706" t="str">
        <f t="shared" si="312"/>
        <v>01</v>
      </c>
      <c r="B1706" t="str">
        <f t="shared" ca="1" si="313"/>
        <v>W</v>
      </c>
      <c r="C1706" t="str">
        <f t="shared" si="314"/>
        <v>SIMPL-1K</v>
      </c>
      <c r="D1706" t="s">
        <v>685</v>
      </c>
      <c r="E1706">
        <f t="shared" ca="1" si="315"/>
        <v>0</v>
      </c>
      <c r="H1706" t="str">
        <f t="shared" ca="1" si="316"/>
        <v>'Simpl. all tex-DT PLYWOOD'!</v>
      </c>
      <c r="I1706" t="str">
        <f t="shared" ca="1" si="317"/>
        <v>'Simpl. all tex-DT PLYWOOD'!</v>
      </c>
      <c r="J1706">
        <f t="shared" ca="1" si="318"/>
        <v>0</v>
      </c>
      <c r="K1706">
        <f t="shared" ca="1" si="319"/>
        <v>0</v>
      </c>
      <c r="L1706">
        <f t="shared" ca="1" si="320"/>
        <v>0</v>
      </c>
      <c r="M1706">
        <f t="shared" ca="1" si="321"/>
        <v>0</v>
      </c>
      <c r="O1706" t="str">
        <f t="shared" ca="1" si="322"/>
        <v>D:z</v>
      </c>
      <c r="P1706" t="str">
        <f t="shared" ca="1" si="323"/>
        <v>D7:z7</v>
      </c>
    </row>
    <row r="1707" spans="1:16">
      <c r="A1707" t="str">
        <f t="shared" si="312"/>
        <v>02</v>
      </c>
      <c r="B1707" t="str">
        <f t="shared" ca="1" si="313"/>
        <v>W</v>
      </c>
      <c r="C1707" t="str">
        <f t="shared" si="314"/>
        <v>SIMPL-1K</v>
      </c>
      <c r="D1707" t="s">
        <v>686</v>
      </c>
      <c r="E1707">
        <f t="shared" ca="1" si="315"/>
        <v>0</v>
      </c>
      <c r="H1707" t="str">
        <f t="shared" ca="1" si="316"/>
        <v>'Simpl. all tex-DT PLYWOOD'!</v>
      </c>
      <c r="I1707" t="str">
        <f t="shared" ca="1" si="317"/>
        <v>'Simpl. all tex-DT PLYWOOD'!</v>
      </c>
      <c r="J1707">
        <f t="shared" ca="1" si="318"/>
        <v>0</v>
      </c>
      <c r="K1707">
        <f t="shared" ca="1" si="319"/>
        <v>0</v>
      </c>
      <c r="L1707">
        <f t="shared" ca="1" si="320"/>
        <v>0</v>
      </c>
      <c r="M1707">
        <f t="shared" ca="1" si="321"/>
        <v>0</v>
      </c>
      <c r="O1707" t="str">
        <f t="shared" ca="1" si="322"/>
        <v>D:z</v>
      </c>
      <c r="P1707" t="str">
        <f t="shared" ca="1" si="323"/>
        <v>D7:z7</v>
      </c>
    </row>
    <row r="1708" spans="1:16">
      <c r="A1708" t="str">
        <f t="shared" si="312"/>
        <v>03</v>
      </c>
      <c r="B1708" t="str">
        <f t="shared" ca="1" si="313"/>
        <v>W</v>
      </c>
      <c r="C1708" t="str">
        <f t="shared" si="314"/>
        <v>SIMPL-1K</v>
      </c>
      <c r="D1708" t="s">
        <v>687</v>
      </c>
      <c r="E1708">
        <f t="shared" ca="1" si="315"/>
        <v>0</v>
      </c>
      <c r="H1708" t="str">
        <f t="shared" ca="1" si="316"/>
        <v>'Simpl. all tex-DT PLYWOOD'!</v>
      </c>
      <c r="I1708" t="str">
        <f t="shared" ca="1" si="317"/>
        <v>'Simpl. all tex-DT PLYWOOD'!</v>
      </c>
      <c r="J1708">
        <f t="shared" ca="1" si="318"/>
        <v>0</v>
      </c>
      <c r="K1708">
        <f t="shared" ca="1" si="319"/>
        <v>0</v>
      </c>
      <c r="L1708">
        <f t="shared" ca="1" si="320"/>
        <v>0</v>
      </c>
      <c r="M1708">
        <f t="shared" ca="1" si="321"/>
        <v>0</v>
      </c>
      <c r="O1708" t="str">
        <f t="shared" ca="1" si="322"/>
        <v>D:z</v>
      </c>
      <c r="P1708" t="str">
        <f t="shared" ca="1" si="323"/>
        <v>D7:z7</v>
      </c>
    </row>
    <row r="1709" spans="1:16">
      <c r="A1709" t="str">
        <f t="shared" si="312"/>
        <v>04</v>
      </c>
      <c r="B1709" t="str">
        <f t="shared" ca="1" si="313"/>
        <v>W</v>
      </c>
      <c r="C1709" t="str">
        <f t="shared" si="314"/>
        <v>SIMPL-1K</v>
      </c>
      <c r="D1709" t="s">
        <v>688</v>
      </c>
      <c r="E1709">
        <f t="shared" ca="1" si="315"/>
        <v>0</v>
      </c>
      <c r="H1709" t="str">
        <f t="shared" ca="1" si="316"/>
        <v>'Simpl. all tex-DT PLYWOOD'!</v>
      </c>
      <c r="I1709" t="str">
        <f t="shared" ca="1" si="317"/>
        <v>'Simpl. all tex-DT PLYWOOD'!</v>
      </c>
      <c r="J1709">
        <f t="shared" ca="1" si="318"/>
        <v>0</v>
      </c>
      <c r="K1709">
        <f t="shared" ca="1" si="319"/>
        <v>0</v>
      </c>
      <c r="L1709">
        <f t="shared" ca="1" si="320"/>
        <v>0</v>
      </c>
      <c r="M1709">
        <f t="shared" ca="1" si="321"/>
        <v>0</v>
      </c>
      <c r="O1709" t="str">
        <f t="shared" ca="1" si="322"/>
        <v>D:z</v>
      </c>
      <c r="P1709" t="str">
        <f t="shared" ca="1" si="323"/>
        <v>D7:z7</v>
      </c>
    </row>
    <row r="1710" spans="1:16">
      <c r="A1710" t="str">
        <f t="shared" si="312"/>
        <v>05</v>
      </c>
      <c r="B1710" t="str">
        <f t="shared" ca="1" si="313"/>
        <v>W</v>
      </c>
      <c r="C1710" t="str">
        <f t="shared" si="314"/>
        <v>SIMPL-1K</v>
      </c>
      <c r="D1710" t="s">
        <v>689</v>
      </c>
      <c r="E1710">
        <f t="shared" ca="1" si="315"/>
        <v>0</v>
      </c>
      <c r="H1710" t="str">
        <f t="shared" ca="1" si="316"/>
        <v>'Simpl. all tex-DT PLYWOOD'!</v>
      </c>
      <c r="I1710" t="str">
        <f t="shared" ca="1" si="317"/>
        <v>'Simpl. all tex-DT PLYWOOD'!</v>
      </c>
      <c r="J1710">
        <f t="shared" ca="1" si="318"/>
        <v>0</v>
      </c>
      <c r="K1710">
        <f t="shared" ca="1" si="319"/>
        <v>0</v>
      </c>
      <c r="L1710">
        <f t="shared" ca="1" si="320"/>
        <v>0</v>
      </c>
      <c r="M1710">
        <f t="shared" ca="1" si="321"/>
        <v>0</v>
      </c>
      <c r="O1710" t="str">
        <f t="shared" ca="1" si="322"/>
        <v>D:z</v>
      </c>
      <c r="P1710" t="str">
        <f t="shared" ca="1" si="323"/>
        <v>D7:z7</v>
      </c>
    </row>
    <row r="1711" spans="1:16">
      <c r="A1711" t="str">
        <f t="shared" si="312"/>
        <v>06</v>
      </c>
      <c r="B1711" t="str">
        <f t="shared" ca="1" si="313"/>
        <v>W</v>
      </c>
      <c r="C1711" t="str">
        <f t="shared" si="314"/>
        <v>SIMPL-1K</v>
      </c>
      <c r="D1711" t="s">
        <v>690</v>
      </c>
      <c r="E1711">
        <f t="shared" ca="1" si="315"/>
        <v>0</v>
      </c>
      <c r="H1711" t="str">
        <f t="shared" ca="1" si="316"/>
        <v>'Simpl. all tex-DT PLYWOOD'!</v>
      </c>
      <c r="I1711" t="str">
        <f t="shared" ca="1" si="317"/>
        <v>'Simpl. all tex-DT PLYWOOD'!</v>
      </c>
      <c r="J1711">
        <f t="shared" ca="1" si="318"/>
        <v>0</v>
      </c>
      <c r="K1711">
        <f t="shared" ca="1" si="319"/>
        <v>0</v>
      </c>
      <c r="L1711">
        <f t="shared" ca="1" si="320"/>
        <v>0</v>
      </c>
      <c r="M1711">
        <f t="shared" ca="1" si="321"/>
        <v>0</v>
      </c>
      <c r="O1711" t="str">
        <f t="shared" ca="1" si="322"/>
        <v>D:z</v>
      </c>
      <c r="P1711" t="str">
        <f t="shared" ca="1" si="323"/>
        <v>D7:z7</v>
      </c>
    </row>
    <row r="1712" spans="1:16">
      <c r="A1712" t="str">
        <f t="shared" si="312"/>
        <v>07</v>
      </c>
      <c r="B1712" t="str">
        <f t="shared" ca="1" si="313"/>
        <v>W</v>
      </c>
      <c r="C1712" t="str">
        <f t="shared" si="314"/>
        <v>SIMPL-1K</v>
      </c>
      <c r="D1712" t="s">
        <v>691</v>
      </c>
      <c r="E1712">
        <f t="shared" ca="1" si="315"/>
        <v>0</v>
      </c>
      <c r="H1712" t="str">
        <f t="shared" ca="1" si="316"/>
        <v>'Simpl. all tex-DT PLYWOOD'!</v>
      </c>
      <c r="I1712" t="str">
        <f t="shared" ca="1" si="317"/>
        <v>'Simpl. all tex-DT PLYWOOD'!</v>
      </c>
      <c r="J1712">
        <f t="shared" ca="1" si="318"/>
        <v>0</v>
      </c>
      <c r="K1712">
        <f t="shared" ca="1" si="319"/>
        <v>0</v>
      </c>
      <c r="L1712">
        <f t="shared" ca="1" si="320"/>
        <v>0</v>
      </c>
      <c r="M1712">
        <f t="shared" ca="1" si="321"/>
        <v>0</v>
      </c>
      <c r="O1712" t="str">
        <f t="shared" ca="1" si="322"/>
        <v>D:z</v>
      </c>
      <c r="P1712" t="str">
        <f t="shared" ca="1" si="323"/>
        <v>D7:z7</v>
      </c>
    </row>
    <row r="1713" spans="1:16">
      <c r="A1713" t="str">
        <f t="shared" si="312"/>
        <v>08</v>
      </c>
      <c r="B1713" t="str">
        <f t="shared" ca="1" si="313"/>
        <v>W</v>
      </c>
      <c r="C1713" t="str">
        <f t="shared" si="314"/>
        <v>SIMPL-1K</v>
      </c>
      <c r="D1713" t="s">
        <v>692</v>
      </c>
      <c r="E1713">
        <f t="shared" ca="1" si="315"/>
        <v>0</v>
      </c>
      <c r="H1713" t="str">
        <f t="shared" ca="1" si="316"/>
        <v>'Simpl. all tex-DT PLYWOOD'!</v>
      </c>
      <c r="I1713" t="str">
        <f t="shared" ca="1" si="317"/>
        <v>'Simpl. all tex-DT PLYWOOD'!</v>
      </c>
      <c r="J1713">
        <f t="shared" ca="1" si="318"/>
        <v>0</v>
      </c>
      <c r="K1713">
        <f t="shared" ca="1" si="319"/>
        <v>0</v>
      </c>
      <c r="L1713">
        <f t="shared" ca="1" si="320"/>
        <v>0</v>
      </c>
      <c r="M1713">
        <f t="shared" ca="1" si="321"/>
        <v>0</v>
      </c>
      <c r="O1713" t="str">
        <f t="shared" ca="1" si="322"/>
        <v>D:z</v>
      </c>
      <c r="P1713" t="str">
        <f t="shared" ca="1" si="323"/>
        <v>D7:z7</v>
      </c>
    </row>
    <row r="1714" spans="1:16">
      <c r="A1714" t="str">
        <f t="shared" si="312"/>
        <v>09</v>
      </c>
      <c r="B1714" t="str">
        <f t="shared" ca="1" si="313"/>
        <v>W</v>
      </c>
      <c r="C1714" t="str">
        <f t="shared" si="314"/>
        <v>SIMPL-1K</v>
      </c>
      <c r="D1714" t="s">
        <v>693</v>
      </c>
      <c r="E1714">
        <f t="shared" ca="1" si="315"/>
        <v>0</v>
      </c>
      <c r="H1714" t="str">
        <f t="shared" ca="1" si="316"/>
        <v>'Simpl. all tex-DT PLYWOOD'!</v>
      </c>
      <c r="I1714" t="str">
        <f t="shared" ca="1" si="317"/>
        <v>'Simpl. all tex-DT PLYWOOD'!</v>
      </c>
      <c r="J1714">
        <f t="shared" ca="1" si="318"/>
        <v>0</v>
      </c>
      <c r="K1714">
        <f t="shared" ca="1" si="319"/>
        <v>0</v>
      </c>
      <c r="L1714">
        <f t="shared" ca="1" si="320"/>
        <v>0</v>
      </c>
      <c r="M1714">
        <f t="shared" ca="1" si="321"/>
        <v>0</v>
      </c>
      <c r="O1714" t="str">
        <f t="shared" ca="1" si="322"/>
        <v>D:z</v>
      </c>
      <c r="P1714" t="str">
        <f t="shared" ca="1" si="323"/>
        <v>D7:z7</v>
      </c>
    </row>
    <row r="1715" spans="1:16">
      <c r="A1715" t="str">
        <f t="shared" si="312"/>
        <v>10</v>
      </c>
      <c r="B1715" t="str">
        <f t="shared" ca="1" si="313"/>
        <v>W</v>
      </c>
      <c r="C1715" t="str">
        <f t="shared" si="314"/>
        <v>SIMPL-1K</v>
      </c>
      <c r="D1715" t="s">
        <v>694</v>
      </c>
      <c r="E1715">
        <f t="shared" ca="1" si="315"/>
        <v>0</v>
      </c>
      <c r="H1715" t="str">
        <f t="shared" ca="1" si="316"/>
        <v>'Simpl. all tex-DT PLYWOOD'!</v>
      </c>
      <c r="I1715" t="str">
        <f t="shared" ca="1" si="317"/>
        <v>'Simpl. all tex-DT PLYWOOD'!</v>
      </c>
      <c r="J1715">
        <f t="shared" ca="1" si="318"/>
        <v>0</v>
      </c>
      <c r="K1715">
        <f t="shared" ca="1" si="319"/>
        <v>0</v>
      </c>
      <c r="L1715">
        <f t="shared" ca="1" si="320"/>
        <v>0</v>
      </c>
      <c r="M1715">
        <f t="shared" ca="1" si="321"/>
        <v>0</v>
      </c>
      <c r="O1715" t="str">
        <f t="shared" ca="1" si="322"/>
        <v>D:z</v>
      </c>
      <c r="P1715" t="str">
        <f t="shared" ca="1" si="323"/>
        <v>D7:z7</v>
      </c>
    </row>
    <row r="1716" spans="1:16">
      <c r="A1716" t="str">
        <f t="shared" si="312"/>
        <v>100</v>
      </c>
      <c r="B1716" t="str">
        <f t="shared" ca="1" si="313"/>
        <v>W</v>
      </c>
      <c r="C1716" t="str">
        <f t="shared" si="314"/>
        <v>SIMPL-1K</v>
      </c>
      <c r="D1716" t="s">
        <v>698</v>
      </c>
      <c r="E1716">
        <f t="shared" ca="1" si="315"/>
        <v>0</v>
      </c>
      <c r="H1716" t="str">
        <f t="shared" ca="1" si="316"/>
        <v>'Simpl. all tex-DT PLYWOOD'!</v>
      </c>
      <c r="I1716" t="str">
        <f t="shared" ca="1" si="317"/>
        <v>'Simpl. all tex-DT PLYWOOD'!</v>
      </c>
      <c r="J1716">
        <f t="shared" ca="1" si="318"/>
        <v>0</v>
      </c>
      <c r="K1716">
        <f t="shared" ca="1" si="319"/>
        <v>0</v>
      </c>
      <c r="L1716">
        <f t="shared" ca="1" si="320"/>
        <v>0</v>
      </c>
      <c r="M1716">
        <f t="shared" ca="1" si="321"/>
        <v>0</v>
      </c>
      <c r="O1716" t="str">
        <f t="shared" ca="1" si="322"/>
        <v>D:z</v>
      </c>
      <c r="P1716" t="str">
        <f t="shared" ca="1" si="323"/>
        <v>D7:z7</v>
      </c>
    </row>
    <row r="1717" spans="1:16">
      <c r="A1717" t="str">
        <f t="shared" si="312"/>
        <v>11</v>
      </c>
      <c r="B1717" t="str">
        <f t="shared" ca="1" si="313"/>
        <v>W</v>
      </c>
      <c r="C1717" t="str">
        <f t="shared" si="314"/>
        <v>SIMPL-1K</v>
      </c>
      <c r="D1717" t="s">
        <v>695</v>
      </c>
      <c r="E1717">
        <f t="shared" ca="1" si="315"/>
        <v>0</v>
      </c>
      <c r="H1717" t="str">
        <f t="shared" ca="1" si="316"/>
        <v>'Simpl. all tex-DT PLYWOOD'!</v>
      </c>
      <c r="I1717" t="str">
        <f t="shared" ca="1" si="317"/>
        <v>'Simpl. all tex-DT PLYWOOD'!</v>
      </c>
      <c r="J1717">
        <f t="shared" ca="1" si="318"/>
        <v>0</v>
      </c>
      <c r="K1717">
        <f t="shared" ca="1" si="319"/>
        <v>0</v>
      </c>
      <c r="L1717">
        <f t="shared" ca="1" si="320"/>
        <v>0</v>
      </c>
      <c r="M1717">
        <f t="shared" ca="1" si="321"/>
        <v>0</v>
      </c>
      <c r="O1717" t="str">
        <f t="shared" ca="1" si="322"/>
        <v>D:z</v>
      </c>
      <c r="P1717" t="str">
        <f t="shared" ca="1" si="323"/>
        <v>D7:z7</v>
      </c>
    </row>
    <row r="1718" spans="1:16">
      <c r="A1718" t="str">
        <f t="shared" si="312"/>
        <v>12</v>
      </c>
      <c r="B1718" t="str">
        <f t="shared" ca="1" si="313"/>
        <v>W</v>
      </c>
      <c r="C1718" t="str">
        <f t="shared" si="314"/>
        <v>SIMPL-1K</v>
      </c>
      <c r="D1718" t="s">
        <v>696</v>
      </c>
      <c r="E1718">
        <f t="shared" ca="1" si="315"/>
        <v>0</v>
      </c>
      <c r="H1718" t="str">
        <f t="shared" ca="1" si="316"/>
        <v>'Simpl. all tex-DT PLYWOOD'!</v>
      </c>
      <c r="I1718" t="str">
        <f t="shared" ca="1" si="317"/>
        <v>'Simpl. all tex-DT PLYWOOD'!</v>
      </c>
      <c r="J1718">
        <f t="shared" ca="1" si="318"/>
        <v>0</v>
      </c>
      <c r="K1718">
        <f t="shared" ca="1" si="319"/>
        <v>0</v>
      </c>
      <c r="L1718">
        <f t="shared" ca="1" si="320"/>
        <v>0</v>
      </c>
      <c r="M1718">
        <f t="shared" ca="1" si="321"/>
        <v>0</v>
      </c>
      <c r="O1718" t="str">
        <f t="shared" ca="1" si="322"/>
        <v>D:z</v>
      </c>
      <c r="P1718" t="str">
        <f t="shared" ca="1" si="323"/>
        <v>D7:z7</v>
      </c>
    </row>
    <row r="1719" spans="1:16">
      <c r="A1719" t="str">
        <f t="shared" si="312"/>
        <v>13</v>
      </c>
      <c r="B1719" t="str">
        <f t="shared" ca="1" si="313"/>
        <v>W</v>
      </c>
      <c r="C1719" t="str">
        <f t="shared" si="314"/>
        <v>SIMPL-1K</v>
      </c>
      <c r="D1719" t="s">
        <v>697</v>
      </c>
      <c r="E1719">
        <f t="shared" ca="1" si="315"/>
        <v>0</v>
      </c>
      <c r="H1719" t="str">
        <f t="shared" ca="1" si="316"/>
        <v>'Simpl. all tex-DT PLYWOOD'!</v>
      </c>
      <c r="I1719" t="str">
        <f t="shared" ca="1" si="317"/>
        <v>'Simpl. all tex-DT PLYWOOD'!</v>
      </c>
      <c r="J1719">
        <f t="shared" ca="1" si="318"/>
        <v>0</v>
      </c>
      <c r="K1719">
        <f t="shared" ca="1" si="319"/>
        <v>0</v>
      </c>
      <c r="L1719">
        <f t="shared" ca="1" si="320"/>
        <v>0</v>
      </c>
      <c r="M1719">
        <f t="shared" ca="1" si="321"/>
        <v>0</v>
      </c>
      <c r="O1719" t="str">
        <f t="shared" ca="1" si="322"/>
        <v>D:z</v>
      </c>
      <c r="P1719" t="str">
        <f t="shared" ca="1" si="323"/>
        <v>D7:z7</v>
      </c>
    </row>
    <row r="1720" spans="1:16">
      <c r="A1720" t="str">
        <f t="shared" si="312"/>
        <v>15</v>
      </c>
      <c r="B1720" t="str">
        <f t="shared" ca="1" si="313"/>
        <v>W</v>
      </c>
      <c r="C1720" t="str">
        <f t="shared" si="314"/>
        <v>SIMPL-1K</v>
      </c>
      <c r="D1720" t="s">
        <v>4947</v>
      </c>
      <c r="E1720">
        <f t="shared" ca="1" si="315"/>
        <v>0</v>
      </c>
      <c r="H1720" t="str">
        <f t="shared" ca="1" si="316"/>
        <v>'Simpl. all tex-DT PLYWOOD'!</v>
      </c>
      <c r="I1720" t="str">
        <f t="shared" ca="1" si="317"/>
        <v>'Simpl. all tex-DT PLYWOOD'!</v>
      </c>
      <c r="J1720">
        <f t="shared" ca="1" si="318"/>
        <v>0</v>
      </c>
      <c r="K1720">
        <f t="shared" ca="1" si="319"/>
        <v>0</v>
      </c>
      <c r="L1720">
        <f t="shared" ca="1" si="320"/>
        <v>0</v>
      </c>
      <c r="M1720">
        <f t="shared" ca="1" si="321"/>
        <v>0</v>
      </c>
      <c r="O1720" t="str">
        <f t="shared" ca="1" si="322"/>
        <v>D:z</v>
      </c>
      <c r="P1720" t="str">
        <f t="shared" ca="1" si="323"/>
        <v>D7:z7</v>
      </c>
    </row>
    <row r="1721" spans="1:16">
      <c r="A1721" t="str">
        <f t="shared" si="312"/>
        <v>01</v>
      </c>
      <c r="B1721" t="str">
        <f t="shared" ca="1" si="313"/>
        <v>W</v>
      </c>
      <c r="C1721" t="str">
        <f t="shared" si="314"/>
        <v>SIMPL-1K-C</v>
      </c>
      <c r="D1721" t="s">
        <v>5996</v>
      </c>
      <c r="E1721">
        <f t="shared" ca="1" si="315"/>
        <v>0</v>
      </c>
      <c r="H1721" t="str">
        <f t="shared" ca="1" si="316"/>
        <v>'(more) Simpl. Textures PLYWOOD'!</v>
      </c>
      <c r="I1721">
        <f t="shared" ca="1" si="317"/>
        <v>0</v>
      </c>
      <c r="J1721" t="str">
        <f t="shared" ca="1" si="318"/>
        <v>'(more) Simpl. Textures PLYWOOD'!</v>
      </c>
      <c r="K1721">
        <f t="shared" ca="1" si="319"/>
        <v>0</v>
      </c>
      <c r="L1721">
        <f t="shared" ca="1" si="320"/>
        <v>0</v>
      </c>
      <c r="M1721">
        <f t="shared" ca="1" si="321"/>
        <v>0</v>
      </c>
      <c r="O1721" t="str">
        <f t="shared" ca="1" si="322"/>
        <v>D:N</v>
      </c>
      <c r="P1721" t="str">
        <f t="shared" ca="1" si="323"/>
        <v>D7:N7</v>
      </c>
    </row>
    <row r="1722" spans="1:16">
      <c r="A1722" t="str">
        <f t="shared" si="312"/>
        <v>16</v>
      </c>
      <c r="B1722" t="str">
        <f t="shared" ca="1" si="313"/>
        <v>W</v>
      </c>
      <c r="C1722" t="str">
        <f t="shared" si="314"/>
        <v>SIMPL-1K-N-NT</v>
      </c>
      <c r="D1722" t="s">
        <v>5514</v>
      </c>
      <c r="E1722">
        <f t="shared" ca="1" si="315"/>
        <v>0</v>
      </c>
      <c r="H1722" t="str">
        <f t="shared" ca="1" si="316"/>
        <v>'(more) Simpl. Textures PLYWOOD'!</v>
      </c>
      <c r="I1722">
        <f t="shared" ca="1" si="317"/>
        <v>0</v>
      </c>
      <c r="J1722" t="str">
        <f t="shared" ca="1" si="318"/>
        <v>'(more) Simpl. Textures PLYWOOD'!</v>
      </c>
      <c r="K1722">
        <f t="shared" ca="1" si="319"/>
        <v>0</v>
      </c>
      <c r="L1722">
        <f t="shared" ca="1" si="320"/>
        <v>0</v>
      </c>
      <c r="M1722">
        <f t="shared" ca="1" si="321"/>
        <v>0</v>
      </c>
      <c r="O1722" t="str">
        <f t="shared" ca="1" si="322"/>
        <v>D:N</v>
      </c>
      <c r="P1722" t="str">
        <f t="shared" ca="1" si="323"/>
        <v>D7:N7</v>
      </c>
    </row>
    <row r="1723" spans="1:16">
      <c r="A1723" t="str">
        <f t="shared" si="312"/>
        <v>16</v>
      </c>
      <c r="B1723" t="str">
        <f t="shared" ca="1" si="313"/>
        <v>W</v>
      </c>
      <c r="C1723" t="str">
        <f t="shared" si="314"/>
        <v>SIMPL-1K-N-T</v>
      </c>
      <c r="D1723" t="s">
        <v>5674</v>
      </c>
      <c r="E1723">
        <f t="shared" ca="1" si="315"/>
        <v>0</v>
      </c>
      <c r="H1723" t="str">
        <f t="shared" ca="1" si="316"/>
        <v>'(more) Simpl. Textures PLYWOOD'!</v>
      </c>
      <c r="I1723">
        <f t="shared" ca="1" si="317"/>
        <v>0</v>
      </c>
      <c r="J1723" t="str">
        <f t="shared" ca="1" si="318"/>
        <v>'(more) Simpl. Textures PLYWOOD'!</v>
      </c>
      <c r="K1723">
        <f t="shared" ca="1" si="319"/>
        <v>0</v>
      </c>
      <c r="L1723">
        <f t="shared" ca="1" si="320"/>
        <v>0</v>
      </c>
      <c r="M1723">
        <f t="shared" ca="1" si="321"/>
        <v>0</v>
      </c>
      <c r="O1723" t="str">
        <f t="shared" ca="1" si="322"/>
        <v>D:N</v>
      </c>
      <c r="P1723" t="str">
        <f t="shared" ca="1" si="323"/>
        <v>D7:N7</v>
      </c>
    </row>
    <row r="1724" spans="1:16">
      <c r="A1724" t="str">
        <f t="shared" si="312"/>
        <v>01</v>
      </c>
      <c r="B1724" t="str">
        <f t="shared" ca="1" si="313"/>
        <v>W</v>
      </c>
      <c r="C1724" t="str">
        <f t="shared" si="314"/>
        <v>SIMPL-1K-T</v>
      </c>
      <c r="D1724" t="s">
        <v>2864</v>
      </c>
      <c r="E1724">
        <f t="shared" ca="1" si="315"/>
        <v>0</v>
      </c>
      <c r="H1724" t="str">
        <f t="shared" ca="1" si="316"/>
        <v>'Simpl. all tex-DT PLYWOOD'!</v>
      </c>
      <c r="I1724" t="str">
        <f t="shared" ca="1" si="317"/>
        <v>'Simpl. all tex-DT PLYWOOD'!</v>
      </c>
      <c r="J1724">
        <f t="shared" ca="1" si="318"/>
        <v>0</v>
      </c>
      <c r="K1724">
        <f t="shared" ca="1" si="319"/>
        <v>0</v>
      </c>
      <c r="L1724">
        <f t="shared" ca="1" si="320"/>
        <v>0</v>
      </c>
      <c r="M1724">
        <f t="shared" ca="1" si="321"/>
        <v>0</v>
      </c>
      <c r="O1724" t="str">
        <f t="shared" ca="1" si="322"/>
        <v>D:z</v>
      </c>
      <c r="P1724" t="str">
        <f t="shared" ca="1" si="323"/>
        <v>D7:z7</v>
      </c>
    </row>
    <row r="1725" spans="1:16">
      <c r="A1725" t="str">
        <f t="shared" si="312"/>
        <v>02</v>
      </c>
      <c r="B1725" t="str">
        <f t="shared" ca="1" si="313"/>
        <v>W</v>
      </c>
      <c r="C1725" t="str">
        <f t="shared" si="314"/>
        <v>SIMPL-1K-T</v>
      </c>
      <c r="D1725" t="s">
        <v>2865</v>
      </c>
      <c r="E1725">
        <f t="shared" ca="1" si="315"/>
        <v>0</v>
      </c>
      <c r="H1725" t="str">
        <f t="shared" ca="1" si="316"/>
        <v>'Simpl. all tex-DT PLYWOOD'!</v>
      </c>
      <c r="I1725" t="str">
        <f t="shared" ca="1" si="317"/>
        <v>'Simpl. all tex-DT PLYWOOD'!</v>
      </c>
      <c r="J1725">
        <f t="shared" ca="1" si="318"/>
        <v>0</v>
      </c>
      <c r="K1725">
        <f t="shared" ca="1" si="319"/>
        <v>0</v>
      </c>
      <c r="L1725">
        <f t="shared" ca="1" si="320"/>
        <v>0</v>
      </c>
      <c r="M1725">
        <f t="shared" ca="1" si="321"/>
        <v>0</v>
      </c>
      <c r="O1725" t="str">
        <f t="shared" ca="1" si="322"/>
        <v>D:z</v>
      </c>
      <c r="P1725" t="str">
        <f t="shared" ca="1" si="323"/>
        <v>D7:z7</v>
      </c>
    </row>
    <row r="1726" spans="1:16">
      <c r="A1726" t="str">
        <f t="shared" si="312"/>
        <v>03</v>
      </c>
      <c r="B1726" t="str">
        <f t="shared" ca="1" si="313"/>
        <v>W</v>
      </c>
      <c r="C1726" t="str">
        <f t="shared" si="314"/>
        <v>SIMPL-1K-T</v>
      </c>
      <c r="D1726" t="s">
        <v>2866</v>
      </c>
      <c r="E1726">
        <f t="shared" ca="1" si="315"/>
        <v>0</v>
      </c>
      <c r="H1726" t="str">
        <f t="shared" ca="1" si="316"/>
        <v>'Simpl. all tex-DT PLYWOOD'!</v>
      </c>
      <c r="I1726" t="str">
        <f t="shared" ca="1" si="317"/>
        <v>'Simpl. all tex-DT PLYWOOD'!</v>
      </c>
      <c r="J1726">
        <f t="shared" ca="1" si="318"/>
        <v>0</v>
      </c>
      <c r="K1726">
        <f t="shared" ca="1" si="319"/>
        <v>0</v>
      </c>
      <c r="L1726">
        <f t="shared" ca="1" si="320"/>
        <v>0</v>
      </c>
      <c r="M1726">
        <f t="shared" ca="1" si="321"/>
        <v>0</v>
      </c>
      <c r="O1726" t="str">
        <f t="shared" ca="1" si="322"/>
        <v>D:z</v>
      </c>
      <c r="P1726" t="str">
        <f t="shared" ca="1" si="323"/>
        <v>D7:z7</v>
      </c>
    </row>
    <row r="1727" spans="1:16">
      <c r="A1727" t="str">
        <f t="shared" si="312"/>
        <v>04</v>
      </c>
      <c r="B1727" t="str">
        <f t="shared" ca="1" si="313"/>
        <v>W</v>
      </c>
      <c r="C1727" t="str">
        <f t="shared" si="314"/>
        <v>SIMPL-1K-T</v>
      </c>
      <c r="D1727" t="s">
        <v>2867</v>
      </c>
      <c r="E1727">
        <f t="shared" ca="1" si="315"/>
        <v>0</v>
      </c>
      <c r="H1727" t="str">
        <f t="shared" ca="1" si="316"/>
        <v>'Simpl. all tex-DT PLYWOOD'!</v>
      </c>
      <c r="I1727" t="str">
        <f t="shared" ca="1" si="317"/>
        <v>'Simpl. all tex-DT PLYWOOD'!</v>
      </c>
      <c r="J1727">
        <f t="shared" ca="1" si="318"/>
        <v>0</v>
      </c>
      <c r="K1727">
        <f t="shared" ca="1" si="319"/>
        <v>0</v>
      </c>
      <c r="L1727">
        <f t="shared" ca="1" si="320"/>
        <v>0</v>
      </c>
      <c r="M1727">
        <f t="shared" ca="1" si="321"/>
        <v>0</v>
      </c>
      <c r="O1727" t="str">
        <f t="shared" ca="1" si="322"/>
        <v>D:z</v>
      </c>
      <c r="P1727" t="str">
        <f t="shared" ca="1" si="323"/>
        <v>D7:z7</v>
      </c>
    </row>
    <row r="1728" spans="1:16">
      <c r="A1728" t="str">
        <f t="shared" si="312"/>
        <v>05</v>
      </c>
      <c r="B1728" t="str">
        <f t="shared" ca="1" si="313"/>
        <v>W</v>
      </c>
      <c r="C1728" t="str">
        <f t="shared" si="314"/>
        <v>SIMPL-1K-T</v>
      </c>
      <c r="D1728" t="s">
        <v>2868</v>
      </c>
      <c r="E1728">
        <f t="shared" ca="1" si="315"/>
        <v>0</v>
      </c>
      <c r="H1728" t="str">
        <f t="shared" ca="1" si="316"/>
        <v>'Simpl. all tex-DT PLYWOOD'!</v>
      </c>
      <c r="I1728" t="str">
        <f t="shared" ca="1" si="317"/>
        <v>'Simpl. all tex-DT PLYWOOD'!</v>
      </c>
      <c r="J1728">
        <f t="shared" ca="1" si="318"/>
        <v>0</v>
      </c>
      <c r="K1728">
        <f t="shared" ca="1" si="319"/>
        <v>0</v>
      </c>
      <c r="L1728">
        <f t="shared" ca="1" si="320"/>
        <v>0</v>
      </c>
      <c r="M1728">
        <f t="shared" ca="1" si="321"/>
        <v>0</v>
      </c>
      <c r="O1728" t="str">
        <f t="shared" ca="1" si="322"/>
        <v>D:z</v>
      </c>
      <c r="P1728" t="str">
        <f t="shared" ca="1" si="323"/>
        <v>D7:z7</v>
      </c>
    </row>
    <row r="1729" spans="1:16">
      <c r="A1729" t="str">
        <f t="shared" si="312"/>
        <v>06</v>
      </c>
      <c r="B1729" t="str">
        <f t="shared" ca="1" si="313"/>
        <v>W</v>
      </c>
      <c r="C1729" t="str">
        <f t="shared" si="314"/>
        <v>SIMPL-1K-T</v>
      </c>
      <c r="D1729" t="s">
        <v>2869</v>
      </c>
      <c r="E1729">
        <f t="shared" ca="1" si="315"/>
        <v>0</v>
      </c>
      <c r="H1729" t="str">
        <f t="shared" ca="1" si="316"/>
        <v>'Simpl. all tex-DT PLYWOOD'!</v>
      </c>
      <c r="I1729" t="str">
        <f t="shared" ca="1" si="317"/>
        <v>'Simpl. all tex-DT PLYWOOD'!</v>
      </c>
      <c r="J1729">
        <f t="shared" ca="1" si="318"/>
        <v>0</v>
      </c>
      <c r="K1729">
        <f t="shared" ca="1" si="319"/>
        <v>0</v>
      </c>
      <c r="L1729">
        <f t="shared" ca="1" si="320"/>
        <v>0</v>
      </c>
      <c r="M1729">
        <f t="shared" ca="1" si="321"/>
        <v>0</v>
      </c>
      <c r="O1729" t="str">
        <f t="shared" ca="1" si="322"/>
        <v>D:z</v>
      </c>
      <c r="P1729" t="str">
        <f t="shared" ca="1" si="323"/>
        <v>D7:z7</v>
      </c>
    </row>
    <row r="1730" spans="1:16">
      <c r="A1730" t="str">
        <f t="shared" si="312"/>
        <v>07</v>
      </c>
      <c r="B1730" t="str">
        <f t="shared" ca="1" si="313"/>
        <v>W</v>
      </c>
      <c r="C1730" t="str">
        <f t="shared" si="314"/>
        <v>SIMPL-1K-T</v>
      </c>
      <c r="D1730" t="s">
        <v>2870</v>
      </c>
      <c r="E1730">
        <f t="shared" ca="1" si="315"/>
        <v>0</v>
      </c>
      <c r="H1730" t="str">
        <f t="shared" ca="1" si="316"/>
        <v>'Simpl. all tex-DT PLYWOOD'!</v>
      </c>
      <c r="I1730" t="str">
        <f t="shared" ca="1" si="317"/>
        <v>'Simpl. all tex-DT PLYWOOD'!</v>
      </c>
      <c r="J1730">
        <f t="shared" ca="1" si="318"/>
        <v>0</v>
      </c>
      <c r="K1730">
        <f t="shared" ca="1" si="319"/>
        <v>0</v>
      </c>
      <c r="L1730">
        <f t="shared" ca="1" si="320"/>
        <v>0</v>
      </c>
      <c r="M1730">
        <f t="shared" ca="1" si="321"/>
        <v>0</v>
      </c>
      <c r="O1730" t="str">
        <f t="shared" ca="1" si="322"/>
        <v>D:z</v>
      </c>
      <c r="P1730" t="str">
        <f t="shared" ca="1" si="323"/>
        <v>D7:z7</v>
      </c>
    </row>
    <row r="1731" spans="1:16">
      <c r="A1731" t="str">
        <f t="shared" si="312"/>
        <v>08</v>
      </c>
      <c r="B1731" t="str">
        <f t="shared" ca="1" si="313"/>
        <v>W</v>
      </c>
      <c r="C1731" t="str">
        <f t="shared" si="314"/>
        <v>SIMPL-1K-T</v>
      </c>
      <c r="D1731" t="s">
        <v>2871</v>
      </c>
      <c r="E1731">
        <f t="shared" ca="1" si="315"/>
        <v>0</v>
      </c>
      <c r="H1731" t="str">
        <f t="shared" ca="1" si="316"/>
        <v>'Simpl. all tex-DT PLYWOOD'!</v>
      </c>
      <c r="I1731" t="str">
        <f t="shared" ca="1" si="317"/>
        <v>'Simpl. all tex-DT PLYWOOD'!</v>
      </c>
      <c r="J1731">
        <f t="shared" ca="1" si="318"/>
        <v>0</v>
      </c>
      <c r="K1731">
        <f t="shared" ca="1" si="319"/>
        <v>0</v>
      </c>
      <c r="L1731">
        <f t="shared" ca="1" si="320"/>
        <v>0</v>
      </c>
      <c r="M1731">
        <f t="shared" ca="1" si="321"/>
        <v>0</v>
      </c>
      <c r="O1731" t="str">
        <f t="shared" ca="1" si="322"/>
        <v>D:z</v>
      </c>
      <c r="P1731" t="str">
        <f t="shared" ca="1" si="323"/>
        <v>D7:z7</v>
      </c>
    </row>
    <row r="1732" spans="1:16">
      <c r="A1732" t="str">
        <f t="shared" si="312"/>
        <v>09</v>
      </c>
      <c r="B1732" t="str">
        <f t="shared" ca="1" si="313"/>
        <v>W</v>
      </c>
      <c r="C1732" t="str">
        <f t="shared" si="314"/>
        <v>SIMPL-1K-T</v>
      </c>
      <c r="D1732" t="s">
        <v>2872</v>
      </c>
      <c r="E1732">
        <f t="shared" ca="1" si="315"/>
        <v>0</v>
      </c>
      <c r="H1732" t="str">
        <f t="shared" ca="1" si="316"/>
        <v>'Simpl. all tex-DT PLYWOOD'!</v>
      </c>
      <c r="I1732" t="str">
        <f t="shared" ca="1" si="317"/>
        <v>'Simpl. all tex-DT PLYWOOD'!</v>
      </c>
      <c r="J1732">
        <f t="shared" ca="1" si="318"/>
        <v>0</v>
      </c>
      <c r="K1732">
        <f t="shared" ca="1" si="319"/>
        <v>0</v>
      </c>
      <c r="L1732">
        <f t="shared" ca="1" si="320"/>
        <v>0</v>
      </c>
      <c r="M1732">
        <f t="shared" ca="1" si="321"/>
        <v>0</v>
      </c>
      <c r="O1732" t="str">
        <f t="shared" ca="1" si="322"/>
        <v>D:z</v>
      </c>
      <c r="P1732" t="str">
        <f t="shared" ca="1" si="323"/>
        <v>D7:z7</v>
      </c>
    </row>
    <row r="1733" spans="1:16">
      <c r="A1733" t="str">
        <f t="shared" si="312"/>
        <v>10</v>
      </c>
      <c r="B1733" t="str">
        <f t="shared" ca="1" si="313"/>
        <v>W</v>
      </c>
      <c r="C1733" t="str">
        <f t="shared" si="314"/>
        <v>SIMPL-1K-T</v>
      </c>
      <c r="D1733" t="s">
        <v>2873</v>
      </c>
      <c r="E1733">
        <f t="shared" ca="1" si="315"/>
        <v>0</v>
      </c>
      <c r="H1733" t="str">
        <f t="shared" ca="1" si="316"/>
        <v>'Simpl. all tex-DT PLYWOOD'!</v>
      </c>
      <c r="I1733" t="str">
        <f t="shared" ca="1" si="317"/>
        <v>'Simpl. all tex-DT PLYWOOD'!</v>
      </c>
      <c r="J1733">
        <f t="shared" ca="1" si="318"/>
        <v>0</v>
      </c>
      <c r="K1733">
        <f t="shared" ca="1" si="319"/>
        <v>0</v>
      </c>
      <c r="L1733">
        <f t="shared" ca="1" si="320"/>
        <v>0</v>
      </c>
      <c r="M1733">
        <f t="shared" ca="1" si="321"/>
        <v>0</v>
      </c>
      <c r="O1733" t="str">
        <f t="shared" ca="1" si="322"/>
        <v>D:z</v>
      </c>
      <c r="P1733" t="str">
        <f t="shared" ca="1" si="323"/>
        <v>D7:z7</v>
      </c>
    </row>
    <row r="1734" spans="1:16">
      <c r="A1734" t="str">
        <f t="shared" si="312"/>
        <v>11</v>
      </c>
      <c r="B1734" t="str">
        <f t="shared" ca="1" si="313"/>
        <v>W</v>
      </c>
      <c r="C1734" t="str">
        <f t="shared" si="314"/>
        <v>SIMPL-1K-T</v>
      </c>
      <c r="D1734" t="s">
        <v>2874</v>
      </c>
      <c r="E1734">
        <f t="shared" ca="1" si="315"/>
        <v>0</v>
      </c>
      <c r="H1734" t="str">
        <f t="shared" ca="1" si="316"/>
        <v>'Simpl. all tex-DT PLYWOOD'!</v>
      </c>
      <c r="I1734" t="str">
        <f t="shared" ca="1" si="317"/>
        <v>'Simpl. all tex-DT PLYWOOD'!</v>
      </c>
      <c r="J1734">
        <f t="shared" ca="1" si="318"/>
        <v>0</v>
      </c>
      <c r="K1734">
        <f t="shared" ca="1" si="319"/>
        <v>0</v>
      </c>
      <c r="L1734">
        <f t="shared" ca="1" si="320"/>
        <v>0</v>
      </c>
      <c r="M1734">
        <f t="shared" ca="1" si="321"/>
        <v>0</v>
      </c>
      <c r="O1734" t="str">
        <f t="shared" ca="1" si="322"/>
        <v>D:z</v>
      </c>
      <c r="P1734" t="str">
        <f t="shared" ca="1" si="323"/>
        <v>D7:z7</v>
      </c>
    </row>
    <row r="1735" spans="1:16">
      <c r="A1735" t="str">
        <f t="shared" si="312"/>
        <v>12</v>
      </c>
      <c r="B1735" t="str">
        <f t="shared" ca="1" si="313"/>
        <v>W</v>
      </c>
      <c r="C1735" t="str">
        <f t="shared" si="314"/>
        <v>SIMPL-1K-T</v>
      </c>
      <c r="D1735" t="s">
        <v>2875</v>
      </c>
      <c r="E1735">
        <f t="shared" ca="1" si="315"/>
        <v>0</v>
      </c>
      <c r="H1735" t="str">
        <f t="shared" ca="1" si="316"/>
        <v>'Simpl. all tex-DT PLYWOOD'!</v>
      </c>
      <c r="I1735" t="str">
        <f t="shared" ca="1" si="317"/>
        <v>'Simpl. all tex-DT PLYWOOD'!</v>
      </c>
      <c r="J1735">
        <f t="shared" ca="1" si="318"/>
        <v>0</v>
      </c>
      <c r="K1735">
        <f t="shared" ca="1" si="319"/>
        <v>0</v>
      </c>
      <c r="L1735">
        <f t="shared" ca="1" si="320"/>
        <v>0</v>
      </c>
      <c r="M1735">
        <f t="shared" ca="1" si="321"/>
        <v>0</v>
      </c>
      <c r="O1735" t="str">
        <f t="shared" ca="1" si="322"/>
        <v>D:z</v>
      </c>
      <c r="P1735" t="str">
        <f t="shared" ca="1" si="323"/>
        <v>D7:z7</v>
      </c>
    </row>
    <row r="1736" spans="1:16">
      <c r="A1736" t="str">
        <f t="shared" si="312"/>
        <v>13</v>
      </c>
      <c r="B1736" t="str">
        <f t="shared" ca="1" si="313"/>
        <v>W</v>
      </c>
      <c r="C1736" t="str">
        <f t="shared" si="314"/>
        <v>SIMPL-1K-T</v>
      </c>
      <c r="D1736" t="s">
        <v>2876</v>
      </c>
      <c r="E1736">
        <f t="shared" ca="1" si="315"/>
        <v>0</v>
      </c>
      <c r="H1736" t="str">
        <f t="shared" ca="1" si="316"/>
        <v>'Simpl. all tex-DT PLYWOOD'!</v>
      </c>
      <c r="I1736" t="str">
        <f t="shared" ca="1" si="317"/>
        <v>'Simpl. all tex-DT PLYWOOD'!</v>
      </c>
      <c r="J1736">
        <f t="shared" ca="1" si="318"/>
        <v>0</v>
      </c>
      <c r="K1736">
        <f t="shared" ca="1" si="319"/>
        <v>0</v>
      </c>
      <c r="L1736">
        <f t="shared" ca="1" si="320"/>
        <v>0</v>
      </c>
      <c r="M1736">
        <f t="shared" ca="1" si="321"/>
        <v>0</v>
      </c>
      <c r="O1736" t="str">
        <f t="shared" ca="1" si="322"/>
        <v>D:z</v>
      </c>
      <c r="P1736" t="str">
        <f t="shared" ca="1" si="323"/>
        <v>D7:z7</v>
      </c>
    </row>
    <row r="1737" spans="1:16">
      <c r="A1737" t="str">
        <f t="shared" si="312"/>
        <v>15</v>
      </c>
      <c r="B1737" t="str">
        <f t="shared" ca="1" si="313"/>
        <v>W</v>
      </c>
      <c r="C1737" t="str">
        <f t="shared" si="314"/>
        <v>SIMPL-1K-T</v>
      </c>
      <c r="D1737" t="s">
        <v>4739</v>
      </c>
      <c r="E1737">
        <f t="shared" ca="1" si="315"/>
        <v>0</v>
      </c>
      <c r="H1737" t="str">
        <f t="shared" ca="1" si="316"/>
        <v>'Simpl. all tex-DT PLYWOOD'!</v>
      </c>
      <c r="I1737" t="str">
        <f t="shared" ca="1" si="317"/>
        <v>'Simpl. all tex-DT PLYWOOD'!</v>
      </c>
      <c r="J1737">
        <f t="shared" ca="1" si="318"/>
        <v>0</v>
      </c>
      <c r="K1737">
        <f t="shared" ca="1" si="319"/>
        <v>0</v>
      </c>
      <c r="L1737">
        <f t="shared" ca="1" si="320"/>
        <v>0</v>
      </c>
      <c r="M1737">
        <f t="shared" ca="1" si="321"/>
        <v>0</v>
      </c>
      <c r="O1737" t="str">
        <f t="shared" ca="1" si="322"/>
        <v>D:z</v>
      </c>
      <c r="P1737" t="str">
        <f t="shared" ca="1" si="323"/>
        <v>D7:z7</v>
      </c>
    </row>
    <row r="1738" spans="1:16">
      <c r="A1738" t="str">
        <f t="shared" si="312"/>
        <v>01</v>
      </c>
      <c r="B1738" t="str">
        <f t="shared" ca="1" si="313"/>
        <v>W</v>
      </c>
      <c r="C1738" t="str">
        <f t="shared" si="314"/>
        <v>SIMPL-2A</v>
      </c>
      <c r="D1738" t="s">
        <v>699</v>
      </c>
      <c r="E1738">
        <f t="shared" ca="1" si="315"/>
        <v>0</v>
      </c>
      <c r="H1738" t="str">
        <f t="shared" ca="1" si="316"/>
        <v>'Simpl. all tex-DT PLYWOOD'!</v>
      </c>
      <c r="I1738" t="str">
        <f t="shared" ca="1" si="317"/>
        <v>'Simpl. all tex-DT PLYWOOD'!</v>
      </c>
      <c r="J1738">
        <f t="shared" ca="1" si="318"/>
        <v>0</v>
      </c>
      <c r="K1738">
        <f t="shared" ca="1" si="319"/>
        <v>0</v>
      </c>
      <c r="L1738">
        <f t="shared" ca="1" si="320"/>
        <v>0</v>
      </c>
      <c r="M1738">
        <f t="shared" ca="1" si="321"/>
        <v>0</v>
      </c>
      <c r="O1738" t="str">
        <f t="shared" ca="1" si="322"/>
        <v>D:z</v>
      </c>
      <c r="P1738" t="str">
        <f t="shared" ca="1" si="323"/>
        <v>D7:z7</v>
      </c>
    </row>
    <row r="1739" spans="1:16">
      <c r="A1739" t="str">
        <f t="shared" si="312"/>
        <v>02</v>
      </c>
      <c r="B1739" t="str">
        <f t="shared" ca="1" si="313"/>
        <v>W</v>
      </c>
      <c r="C1739" t="str">
        <f t="shared" si="314"/>
        <v>SIMPL-2A</v>
      </c>
      <c r="D1739" t="s">
        <v>700</v>
      </c>
      <c r="E1739">
        <f t="shared" ca="1" si="315"/>
        <v>0</v>
      </c>
      <c r="H1739" t="str">
        <f t="shared" ca="1" si="316"/>
        <v>'Simpl. all tex-DT PLYWOOD'!</v>
      </c>
      <c r="I1739" t="str">
        <f t="shared" ca="1" si="317"/>
        <v>'Simpl. all tex-DT PLYWOOD'!</v>
      </c>
      <c r="J1739">
        <f t="shared" ca="1" si="318"/>
        <v>0</v>
      </c>
      <c r="K1739">
        <f t="shared" ca="1" si="319"/>
        <v>0</v>
      </c>
      <c r="L1739">
        <f t="shared" ca="1" si="320"/>
        <v>0</v>
      </c>
      <c r="M1739">
        <f t="shared" ca="1" si="321"/>
        <v>0</v>
      </c>
      <c r="O1739" t="str">
        <f t="shared" ca="1" si="322"/>
        <v>D:z</v>
      </c>
      <c r="P1739" t="str">
        <f t="shared" ca="1" si="323"/>
        <v>D7:z7</v>
      </c>
    </row>
    <row r="1740" spans="1:16">
      <c r="A1740" t="str">
        <f t="shared" si="312"/>
        <v>03</v>
      </c>
      <c r="B1740" t="str">
        <f t="shared" ca="1" si="313"/>
        <v>W</v>
      </c>
      <c r="C1740" t="str">
        <f t="shared" si="314"/>
        <v>SIMPL-2A</v>
      </c>
      <c r="D1740" t="s">
        <v>701</v>
      </c>
      <c r="E1740">
        <f t="shared" ca="1" si="315"/>
        <v>0</v>
      </c>
      <c r="H1740" t="str">
        <f t="shared" ca="1" si="316"/>
        <v>'Simpl. all tex-DT PLYWOOD'!</v>
      </c>
      <c r="I1740" t="str">
        <f t="shared" ca="1" si="317"/>
        <v>'Simpl. all tex-DT PLYWOOD'!</v>
      </c>
      <c r="J1740">
        <f t="shared" ca="1" si="318"/>
        <v>0</v>
      </c>
      <c r="K1740">
        <f t="shared" ca="1" si="319"/>
        <v>0</v>
      </c>
      <c r="L1740">
        <f t="shared" ca="1" si="320"/>
        <v>0</v>
      </c>
      <c r="M1740">
        <f t="shared" ca="1" si="321"/>
        <v>0</v>
      </c>
      <c r="O1740" t="str">
        <f t="shared" ca="1" si="322"/>
        <v>D:z</v>
      </c>
      <c r="P1740" t="str">
        <f t="shared" ca="1" si="323"/>
        <v>D7:z7</v>
      </c>
    </row>
    <row r="1741" spans="1:16">
      <c r="A1741" t="str">
        <f t="shared" si="312"/>
        <v>04</v>
      </c>
      <c r="B1741" t="str">
        <f t="shared" ca="1" si="313"/>
        <v>W</v>
      </c>
      <c r="C1741" t="str">
        <f t="shared" si="314"/>
        <v>SIMPL-2A</v>
      </c>
      <c r="D1741" t="s">
        <v>702</v>
      </c>
      <c r="E1741">
        <f t="shared" ca="1" si="315"/>
        <v>0</v>
      </c>
      <c r="H1741" t="str">
        <f t="shared" ca="1" si="316"/>
        <v>'Simpl. all tex-DT PLYWOOD'!</v>
      </c>
      <c r="I1741" t="str">
        <f t="shared" ca="1" si="317"/>
        <v>'Simpl. all tex-DT PLYWOOD'!</v>
      </c>
      <c r="J1741">
        <f t="shared" ca="1" si="318"/>
        <v>0</v>
      </c>
      <c r="K1741">
        <f t="shared" ca="1" si="319"/>
        <v>0</v>
      </c>
      <c r="L1741">
        <f t="shared" ca="1" si="320"/>
        <v>0</v>
      </c>
      <c r="M1741">
        <f t="shared" ca="1" si="321"/>
        <v>0</v>
      </c>
      <c r="O1741" t="str">
        <f t="shared" ca="1" si="322"/>
        <v>D:z</v>
      </c>
      <c r="P1741" t="str">
        <f t="shared" ca="1" si="323"/>
        <v>D7:z7</v>
      </c>
    </row>
    <row r="1742" spans="1:16">
      <c r="A1742" t="str">
        <f t="shared" si="312"/>
        <v>05</v>
      </c>
      <c r="B1742" t="str">
        <f t="shared" ca="1" si="313"/>
        <v>W</v>
      </c>
      <c r="C1742" t="str">
        <f t="shared" si="314"/>
        <v>SIMPL-2A</v>
      </c>
      <c r="D1742" t="s">
        <v>703</v>
      </c>
      <c r="E1742">
        <f t="shared" ca="1" si="315"/>
        <v>0</v>
      </c>
      <c r="H1742" t="str">
        <f t="shared" ca="1" si="316"/>
        <v>'Simpl. all tex-DT PLYWOOD'!</v>
      </c>
      <c r="I1742" t="str">
        <f t="shared" ca="1" si="317"/>
        <v>'Simpl. all tex-DT PLYWOOD'!</v>
      </c>
      <c r="J1742">
        <f t="shared" ca="1" si="318"/>
        <v>0</v>
      </c>
      <c r="K1742">
        <f t="shared" ca="1" si="319"/>
        <v>0</v>
      </c>
      <c r="L1742">
        <f t="shared" ca="1" si="320"/>
        <v>0</v>
      </c>
      <c r="M1742">
        <f t="shared" ca="1" si="321"/>
        <v>0</v>
      </c>
      <c r="O1742" t="str">
        <f t="shared" ca="1" si="322"/>
        <v>D:z</v>
      </c>
      <c r="P1742" t="str">
        <f t="shared" ca="1" si="323"/>
        <v>D7:z7</v>
      </c>
    </row>
    <row r="1743" spans="1:16">
      <c r="A1743" t="str">
        <f t="shared" ref="A1743:A1806" si="324">MID(D1743,LEN(C1743)+2,LEN(D1743)-LEN(C1743))</f>
        <v>06</v>
      </c>
      <c r="B1743" t="str">
        <f t="shared" ref="B1743:B1806" ca="1" si="325">VLOOKUP(H1743,$A$1:$K$4,11,FALSE)</f>
        <v>W</v>
      </c>
      <c r="C1743" t="str">
        <f t="shared" ref="C1743:C1806" si="326">IF(RIGHT(LEFT(D1743,LEN(D1743)-3),1)="-",LEFT(D1743,LEN(D1743)-4),LEFT(D1743,LEN(D1743)-3))</f>
        <v>SIMPL-2A</v>
      </c>
      <c r="D1743" t="s">
        <v>704</v>
      </c>
      <c r="E1743">
        <f t="shared" ref="E1743:E1806" ca="1" si="327">IFERROR(VLOOKUP(C1743,INDIRECT($H1743&amp;$O1743),MATCH($A1743,INDIRECT($H1743&amp;$P1743),0),FALSE),0)</f>
        <v>0</v>
      </c>
      <c r="H1743" t="str">
        <f t="shared" ref="H1743:H1806" ca="1" si="328">IF(I1743&lt;&gt;0,I1743,IF(J1743&lt;&gt;0,J1743,IF(K1743&lt;&gt;0,K1743,IF(L1743&lt;&gt;0,L1743,IF(M1743&lt;&gt;0,M1743,N1743)))))</f>
        <v>'Simpl. all tex-DT PLYWOOD'!</v>
      </c>
      <c r="I1743" t="str">
        <f t="shared" ref="I1743:I1806" ca="1" si="329">IF(IFERROR(VLOOKUP(C1743,INDIRECT($G$7&amp;"D:D"),1,FALSE),0)&lt;&gt;0,I$13,0)</f>
        <v>'Simpl. all tex-DT PLYWOOD'!</v>
      </c>
      <c r="J1743">
        <f t="shared" ref="J1743:J1806" ca="1" si="330">IF(IFERROR(VLOOKUP(C1743,INDIRECT($G$8&amp;"D:D"),1,FALSE),0)&lt;&gt;0,J$13,0)</f>
        <v>0</v>
      </c>
      <c r="K1743">
        <f t="shared" ref="K1743:K1806" ca="1" si="331">IF(IFERROR(VLOOKUP($C1743,INDIRECT($G$9&amp;"d:d"),1,FALSE),0)&lt;&gt;0,K$13,0)</f>
        <v>0</v>
      </c>
      <c r="L1743">
        <f t="shared" ref="L1743:L1806" ca="1" si="332">IF(IFERROR(VLOOKUP($C1743,INDIRECT($G$10&amp;"d:d"),1,FALSE),0)&lt;&gt;0,L$13,0)</f>
        <v>0</v>
      </c>
      <c r="M1743">
        <f t="shared" ref="M1743:M1806" ca="1" si="333">IF(IFERROR(VLOOKUP($C1743,INDIRECT($G$11&amp;"d:d"),1,FALSE),0)&lt;&gt;0,M$13,0)</f>
        <v>0</v>
      </c>
      <c r="O1743" t="str">
        <f t="shared" ref="O1743:O1806" ca="1" si="334">VLOOKUP($H1743,$G$7:$I$11,2,FALSE)</f>
        <v>D:z</v>
      </c>
      <c r="P1743" t="str">
        <f t="shared" ref="P1743:P1806" ca="1" si="335">VLOOKUP($H1743,$G$7:$I$11,3,FALSE)</f>
        <v>D7:z7</v>
      </c>
    </row>
    <row r="1744" spans="1:16">
      <c r="A1744" t="str">
        <f t="shared" si="324"/>
        <v>07</v>
      </c>
      <c r="B1744" t="str">
        <f t="shared" ca="1" si="325"/>
        <v>W</v>
      </c>
      <c r="C1744" t="str">
        <f t="shared" si="326"/>
        <v>SIMPL-2A</v>
      </c>
      <c r="D1744" t="s">
        <v>705</v>
      </c>
      <c r="E1744">
        <f t="shared" ca="1" si="327"/>
        <v>0</v>
      </c>
      <c r="H1744" t="str">
        <f t="shared" ca="1" si="328"/>
        <v>'Simpl. all tex-DT PLYWOOD'!</v>
      </c>
      <c r="I1744" t="str">
        <f t="shared" ca="1" si="329"/>
        <v>'Simpl. all tex-DT PLYWOOD'!</v>
      </c>
      <c r="J1744">
        <f t="shared" ca="1" si="330"/>
        <v>0</v>
      </c>
      <c r="K1744">
        <f t="shared" ca="1" si="331"/>
        <v>0</v>
      </c>
      <c r="L1744">
        <f t="shared" ca="1" si="332"/>
        <v>0</v>
      </c>
      <c r="M1744">
        <f t="shared" ca="1" si="333"/>
        <v>0</v>
      </c>
      <c r="O1744" t="str">
        <f t="shared" ca="1" si="334"/>
        <v>D:z</v>
      </c>
      <c r="P1744" t="str">
        <f t="shared" ca="1" si="335"/>
        <v>D7:z7</v>
      </c>
    </row>
    <row r="1745" spans="1:16">
      <c r="A1745" t="str">
        <f t="shared" si="324"/>
        <v>08</v>
      </c>
      <c r="B1745" t="str">
        <f t="shared" ca="1" si="325"/>
        <v>W</v>
      </c>
      <c r="C1745" t="str">
        <f t="shared" si="326"/>
        <v>SIMPL-2A</v>
      </c>
      <c r="D1745" t="s">
        <v>706</v>
      </c>
      <c r="E1745">
        <f t="shared" ca="1" si="327"/>
        <v>0</v>
      </c>
      <c r="H1745" t="str">
        <f t="shared" ca="1" si="328"/>
        <v>'Simpl. all tex-DT PLYWOOD'!</v>
      </c>
      <c r="I1745" t="str">
        <f t="shared" ca="1" si="329"/>
        <v>'Simpl. all tex-DT PLYWOOD'!</v>
      </c>
      <c r="J1745">
        <f t="shared" ca="1" si="330"/>
        <v>0</v>
      </c>
      <c r="K1745">
        <f t="shared" ca="1" si="331"/>
        <v>0</v>
      </c>
      <c r="L1745">
        <f t="shared" ca="1" si="332"/>
        <v>0</v>
      </c>
      <c r="M1745">
        <f t="shared" ca="1" si="333"/>
        <v>0</v>
      </c>
      <c r="O1745" t="str">
        <f t="shared" ca="1" si="334"/>
        <v>D:z</v>
      </c>
      <c r="P1745" t="str">
        <f t="shared" ca="1" si="335"/>
        <v>D7:z7</v>
      </c>
    </row>
    <row r="1746" spans="1:16">
      <c r="A1746" t="str">
        <f t="shared" si="324"/>
        <v>09</v>
      </c>
      <c r="B1746" t="str">
        <f t="shared" ca="1" si="325"/>
        <v>W</v>
      </c>
      <c r="C1746" t="str">
        <f t="shared" si="326"/>
        <v>SIMPL-2A</v>
      </c>
      <c r="D1746" t="s">
        <v>707</v>
      </c>
      <c r="E1746">
        <f t="shared" ca="1" si="327"/>
        <v>0</v>
      </c>
      <c r="H1746" t="str">
        <f t="shared" ca="1" si="328"/>
        <v>'Simpl. all tex-DT PLYWOOD'!</v>
      </c>
      <c r="I1746" t="str">
        <f t="shared" ca="1" si="329"/>
        <v>'Simpl. all tex-DT PLYWOOD'!</v>
      </c>
      <c r="J1746">
        <f t="shared" ca="1" si="330"/>
        <v>0</v>
      </c>
      <c r="K1746">
        <f t="shared" ca="1" si="331"/>
        <v>0</v>
      </c>
      <c r="L1746">
        <f t="shared" ca="1" si="332"/>
        <v>0</v>
      </c>
      <c r="M1746">
        <f t="shared" ca="1" si="333"/>
        <v>0</v>
      </c>
      <c r="O1746" t="str">
        <f t="shared" ca="1" si="334"/>
        <v>D:z</v>
      </c>
      <c r="P1746" t="str">
        <f t="shared" ca="1" si="335"/>
        <v>D7:z7</v>
      </c>
    </row>
    <row r="1747" spans="1:16">
      <c r="A1747" t="str">
        <f t="shared" si="324"/>
        <v>10</v>
      </c>
      <c r="B1747" t="str">
        <f t="shared" ca="1" si="325"/>
        <v>W</v>
      </c>
      <c r="C1747" t="str">
        <f t="shared" si="326"/>
        <v>SIMPL-2A</v>
      </c>
      <c r="D1747" t="s">
        <v>708</v>
      </c>
      <c r="E1747">
        <f t="shared" ca="1" si="327"/>
        <v>0</v>
      </c>
      <c r="H1747" t="str">
        <f t="shared" ca="1" si="328"/>
        <v>'Simpl. all tex-DT PLYWOOD'!</v>
      </c>
      <c r="I1747" t="str">
        <f t="shared" ca="1" si="329"/>
        <v>'Simpl. all tex-DT PLYWOOD'!</v>
      </c>
      <c r="J1747">
        <f t="shared" ca="1" si="330"/>
        <v>0</v>
      </c>
      <c r="K1747">
        <f t="shared" ca="1" si="331"/>
        <v>0</v>
      </c>
      <c r="L1747">
        <f t="shared" ca="1" si="332"/>
        <v>0</v>
      </c>
      <c r="M1747">
        <f t="shared" ca="1" si="333"/>
        <v>0</v>
      </c>
      <c r="O1747" t="str">
        <f t="shared" ca="1" si="334"/>
        <v>D:z</v>
      </c>
      <c r="P1747" t="str">
        <f t="shared" ca="1" si="335"/>
        <v>D7:z7</v>
      </c>
    </row>
    <row r="1748" spans="1:16">
      <c r="A1748" t="str">
        <f t="shared" si="324"/>
        <v>100</v>
      </c>
      <c r="B1748" t="str">
        <f t="shared" ca="1" si="325"/>
        <v>W</v>
      </c>
      <c r="C1748" t="str">
        <f t="shared" si="326"/>
        <v>SIMPL-2A</v>
      </c>
      <c r="D1748" t="s">
        <v>712</v>
      </c>
      <c r="E1748">
        <f t="shared" ca="1" si="327"/>
        <v>0</v>
      </c>
      <c r="H1748" t="str">
        <f t="shared" ca="1" si="328"/>
        <v>'Simpl. all tex-DT PLYWOOD'!</v>
      </c>
      <c r="I1748" t="str">
        <f t="shared" ca="1" si="329"/>
        <v>'Simpl. all tex-DT PLYWOOD'!</v>
      </c>
      <c r="J1748">
        <f t="shared" ca="1" si="330"/>
        <v>0</v>
      </c>
      <c r="K1748">
        <f t="shared" ca="1" si="331"/>
        <v>0</v>
      </c>
      <c r="L1748">
        <f t="shared" ca="1" si="332"/>
        <v>0</v>
      </c>
      <c r="M1748">
        <f t="shared" ca="1" si="333"/>
        <v>0</v>
      </c>
      <c r="O1748" t="str">
        <f t="shared" ca="1" si="334"/>
        <v>D:z</v>
      </c>
      <c r="P1748" t="str">
        <f t="shared" ca="1" si="335"/>
        <v>D7:z7</v>
      </c>
    </row>
    <row r="1749" spans="1:16">
      <c r="A1749" t="str">
        <f t="shared" si="324"/>
        <v>11</v>
      </c>
      <c r="B1749" t="str">
        <f t="shared" ca="1" si="325"/>
        <v>W</v>
      </c>
      <c r="C1749" t="str">
        <f t="shared" si="326"/>
        <v>SIMPL-2A</v>
      </c>
      <c r="D1749" t="s">
        <v>709</v>
      </c>
      <c r="E1749">
        <f t="shared" ca="1" si="327"/>
        <v>0</v>
      </c>
      <c r="H1749" t="str">
        <f t="shared" ca="1" si="328"/>
        <v>'Simpl. all tex-DT PLYWOOD'!</v>
      </c>
      <c r="I1749" t="str">
        <f t="shared" ca="1" si="329"/>
        <v>'Simpl. all tex-DT PLYWOOD'!</v>
      </c>
      <c r="J1749">
        <f t="shared" ca="1" si="330"/>
        <v>0</v>
      </c>
      <c r="K1749">
        <f t="shared" ca="1" si="331"/>
        <v>0</v>
      </c>
      <c r="L1749">
        <f t="shared" ca="1" si="332"/>
        <v>0</v>
      </c>
      <c r="M1749">
        <f t="shared" ca="1" si="333"/>
        <v>0</v>
      </c>
      <c r="O1749" t="str">
        <f t="shared" ca="1" si="334"/>
        <v>D:z</v>
      </c>
      <c r="P1749" t="str">
        <f t="shared" ca="1" si="335"/>
        <v>D7:z7</v>
      </c>
    </row>
    <row r="1750" spans="1:16">
      <c r="A1750" t="str">
        <f t="shared" si="324"/>
        <v>12</v>
      </c>
      <c r="B1750" t="str">
        <f t="shared" ca="1" si="325"/>
        <v>W</v>
      </c>
      <c r="C1750" t="str">
        <f t="shared" si="326"/>
        <v>SIMPL-2A</v>
      </c>
      <c r="D1750" t="s">
        <v>710</v>
      </c>
      <c r="E1750">
        <f t="shared" ca="1" si="327"/>
        <v>0</v>
      </c>
      <c r="H1750" t="str">
        <f t="shared" ca="1" si="328"/>
        <v>'Simpl. all tex-DT PLYWOOD'!</v>
      </c>
      <c r="I1750" t="str">
        <f t="shared" ca="1" si="329"/>
        <v>'Simpl. all tex-DT PLYWOOD'!</v>
      </c>
      <c r="J1750">
        <f t="shared" ca="1" si="330"/>
        <v>0</v>
      </c>
      <c r="K1750">
        <f t="shared" ca="1" si="331"/>
        <v>0</v>
      </c>
      <c r="L1750">
        <f t="shared" ca="1" si="332"/>
        <v>0</v>
      </c>
      <c r="M1750">
        <f t="shared" ca="1" si="333"/>
        <v>0</v>
      </c>
      <c r="O1750" t="str">
        <f t="shared" ca="1" si="334"/>
        <v>D:z</v>
      </c>
      <c r="P1750" t="str">
        <f t="shared" ca="1" si="335"/>
        <v>D7:z7</v>
      </c>
    </row>
    <row r="1751" spans="1:16">
      <c r="A1751" t="str">
        <f t="shared" si="324"/>
        <v>13</v>
      </c>
      <c r="B1751" t="str">
        <f t="shared" ca="1" si="325"/>
        <v>W</v>
      </c>
      <c r="C1751" t="str">
        <f t="shared" si="326"/>
        <v>SIMPL-2A</v>
      </c>
      <c r="D1751" t="s">
        <v>711</v>
      </c>
      <c r="E1751">
        <f t="shared" ca="1" si="327"/>
        <v>0</v>
      </c>
      <c r="H1751" t="str">
        <f t="shared" ca="1" si="328"/>
        <v>'Simpl. all tex-DT PLYWOOD'!</v>
      </c>
      <c r="I1751" t="str">
        <f t="shared" ca="1" si="329"/>
        <v>'Simpl. all tex-DT PLYWOOD'!</v>
      </c>
      <c r="J1751">
        <f t="shared" ca="1" si="330"/>
        <v>0</v>
      </c>
      <c r="K1751">
        <f t="shared" ca="1" si="331"/>
        <v>0</v>
      </c>
      <c r="L1751">
        <f t="shared" ca="1" si="332"/>
        <v>0</v>
      </c>
      <c r="M1751">
        <f t="shared" ca="1" si="333"/>
        <v>0</v>
      </c>
      <c r="O1751" t="str">
        <f t="shared" ca="1" si="334"/>
        <v>D:z</v>
      </c>
      <c r="P1751" t="str">
        <f t="shared" ca="1" si="335"/>
        <v>D7:z7</v>
      </c>
    </row>
    <row r="1752" spans="1:16">
      <c r="A1752" t="str">
        <f t="shared" si="324"/>
        <v>15</v>
      </c>
      <c r="B1752" t="str">
        <f t="shared" ca="1" si="325"/>
        <v>W</v>
      </c>
      <c r="C1752" t="str">
        <f t="shared" si="326"/>
        <v>SIMPL-2A</v>
      </c>
      <c r="D1752" t="s">
        <v>4868</v>
      </c>
      <c r="E1752">
        <f t="shared" ca="1" si="327"/>
        <v>0</v>
      </c>
      <c r="H1752" t="str">
        <f t="shared" ca="1" si="328"/>
        <v>'Simpl. all tex-DT PLYWOOD'!</v>
      </c>
      <c r="I1752" t="str">
        <f t="shared" ca="1" si="329"/>
        <v>'Simpl. all tex-DT PLYWOOD'!</v>
      </c>
      <c r="J1752">
        <f t="shared" ca="1" si="330"/>
        <v>0</v>
      </c>
      <c r="K1752">
        <f t="shared" ca="1" si="331"/>
        <v>0</v>
      </c>
      <c r="L1752">
        <f t="shared" ca="1" si="332"/>
        <v>0</v>
      </c>
      <c r="M1752">
        <f t="shared" ca="1" si="333"/>
        <v>0</v>
      </c>
      <c r="O1752" t="str">
        <f t="shared" ca="1" si="334"/>
        <v>D:z</v>
      </c>
      <c r="P1752" t="str">
        <f t="shared" ca="1" si="335"/>
        <v>D7:z7</v>
      </c>
    </row>
    <row r="1753" spans="1:16">
      <c r="A1753" t="str">
        <f t="shared" si="324"/>
        <v>01</v>
      </c>
      <c r="B1753" t="str">
        <f t="shared" ca="1" si="325"/>
        <v>W</v>
      </c>
      <c r="C1753" t="str">
        <f t="shared" si="326"/>
        <v>SIMPL-2A-C</v>
      </c>
      <c r="D1753" t="s">
        <v>5997</v>
      </c>
      <c r="E1753">
        <f t="shared" ca="1" si="327"/>
        <v>0</v>
      </c>
      <c r="H1753" t="str">
        <f t="shared" ca="1" si="328"/>
        <v>'(more) Simpl. Textures PLYWOOD'!</v>
      </c>
      <c r="I1753">
        <f t="shared" ca="1" si="329"/>
        <v>0</v>
      </c>
      <c r="J1753" t="str">
        <f t="shared" ca="1" si="330"/>
        <v>'(more) Simpl. Textures PLYWOOD'!</v>
      </c>
      <c r="K1753">
        <f t="shared" ca="1" si="331"/>
        <v>0</v>
      </c>
      <c r="L1753">
        <f t="shared" ca="1" si="332"/>
        <v>0</v>
      </c>
      <c r="M1753">
        <f t="shared" ca="1" si="333"/>
        <v>0</v>
      </c>
      <c r="O1753" t="str">
        <f t="shared" ca="1" si="334"/>
        <v>D:N</v>
      </c>
      <c r="P1753" t="str">
        <f t="shared" ca="1" si="335"/>
        <v>D7:N7</v>
      </c>
    </row>
    <row r="1754" spans="1:16">
      <c r="A1754" t="str">
        <f t="shared" si="324"/>
        <v>16</v>
      </c>
      <c r="B1754" t="str">
        <f t="shared" ca="1" si="325"/>
        <v>W</v>
      </c>
      <c r="C1754" t="str">
        <f t="shared" si="326"/>
        <v>SIMPL-2A-N-NT</v>
      </c>
      <c r="D1754" t="s">
        <v>5515</v>
      </c>
      <c r="E1754">
        <f t="shared" ca="1" si="327"/>
        <v>0</v>
      </c>
      <c r="H1754" t="str">
        <f t="shared" ca="1" si="328"/>
        <v>'(more) Simpl. Textures PLYWOOD'!</v>
      </c>
      <c r="I1754">
        <f t="shared" ca="1" si="329"/>
        <v>0</v>
      </c>
      <c r="J1754" t="str">
        <f t="shared" ca="1" si="330"/>
        <v>'(more) Simpl. Textures PLYWOOD'!</v>
      </c>
      <c r="K1754">
        <f t="shared" ca="1" si="331"/>
        <v>0</v>
      </c>
      <c r="L1754">
        <f t="shared" ca="1" si="332"/>
        <v>0</v>
      </c>
      <c r="M1754">
        <f t="shared" ca="1" si="333"/>
        <v>0</v>
      </c>
      <c r="O1754" t="str">
        <f t="shared" ca="1" si="334"/>
        <v>D:N</v>
      </c>
      <c r="P1754" t="str">
        <f t="shared" ca="1" si="335"/>
        <v>D7:N7</v>
      </c>
    </row>
    <row r="1755" spans="1:16">
      <c r="A1755" t="str">
        <f t="shared" si="324"/>
        <v>16</v>
      </c>
      <c r="B1755" t="str">
        <f t="shared" ca="1" si="325"/>
        <v>W</v>
      </c>
      <c r="C1755" t="str">
        <f t="shared" si="326"/>
        <v>SIMPL-2A-N-T</v>
      </c>
      <c r="D1755" t="s">
        <v>5675</v>
      </c>
      <c r="E1755">
        <f t="shared" ca="1" si="327"/>
        <v>0</v>
      </c>
      <c r="H1755" t="str">
        <f t="shared" ca="1" si="328"/>
        <v>'(more) Simpl. Textures PLYWOOD'!</v>
      </c>
      <c r="I1755">
        <f t="shared" ca="1" si="329"/>
        <v>0</v>
      </c>
      <c r="J1755" t="str">
        <f t="shared" ca="1" si="330"/>
        <v>'(more) Simpl. Textures PLYWOOD'!</v>
      </c>
      <c r="K1755">
        <f t="shared" ca="1" si="331"/>
        <v>0</v>
      </c>
      <c r="L1755">
        <f t="shared" ca="1" si="332"/>
        <v>0</v>
      </c>
      <c r="M1755">
        <f t="shared" ca="1" si="333"/>
        <v>0</v>
      </c>
      <c r="O1755" t="str">
        <f t="shared" ca="1" si="334"/>
        <v>D:N</v>
      </c>
      <c r="P1755" t="str">
        <f t="shared" ca="1" si="335"/>
        <v>D7:N7</v>
      </c>
    </row>
    <row r="1756" spans="1:16">
      <c r="A1756" t="str">
        <f t="shared" si="324"/>
        <v>01</v>
      </c>
      <c r="B1756" t="str">
        <f t="shared" ca="1" si="325"/>
        <v>W</v>
      </c>
      <c r="C1756" t="str">
        <f t="shared" si="326"/>
        <v>SIMPL-2A-T</v>
      </c>
      <c r="D1756" t="s">
        <v>3085</v>
      </c>
      <c r="E1756">
        <f t="shared" ca="1" si="327"/>
        <v>0</v>
      </c>
      <c r="H1756" t="str">
        <f t="shared" ca="1" si="328"/>
        <v>'Simpl. all tex-DT PLYWOOD'!</v>
      </c>
      <c r="I1756" t="str">
        <f t="shared" ca="1" si="329"/>
        <v>'Simpl. all tex-DT PLYWOOD'!</v>
      </c>
      <c r="J1756">
        <f t="shared" ca="1" si="330"/>
        <v>0</v>
      </c>
      <c r="K1756">
        <f t="shared" ca="1" si="331"/>
        <v>0</v>
      </c>
      <c r="L1756">
        <f t="shared" ca="1" si="332"/>
        <v>0</v>
      </c>
      <c r="M1756">
        <f t="shared" ca="1" si="333"/>
        <v>0</v>
      </c>
      <c r="O1756" t="str">
        <f t="shared" ca="1" si="334"/>
        <v>D:z</v>
      </c>
      <c r="P1756" t="str">
        <f t="shared" ca="1" si="335"/>
        <v>D7:z7</v>
      </c>
    </row>
    <row r="1757" spans="1:16">
      <c r="A1757" t="str">
        <f t="shared" si="324"/>
        <v>02</v>
      </c>
      <c r="B1757" t="str">
        <f t="shared" ca="1" si="325"/>
        <v>W</v>
      </c>
      <c r="C1757" t="str">
        <f t="shared" si="326"/>
        <v>SIMPL-2A-T</v>
      </c>
      <c r="D1757" t="s">
        <v>3086</v>
      </c>
      <c r="E1757">
        <f t="shared" ca="1" si="327"/>
        <v>0</v>
      </c>
      <c r="H1757" t="str">
        <f t="shared" ca="1" si="328"/>
        <v>'Simpl. all tex-DT PLYWOOD'!</v>
      </c>
      <c r="I1757" t="str">
        <f t="shared" ca="1" si="329"/>
        <v>'Simpl. all tex-DT PLYWOOD'!</v>
      </c>
      <c r="J1757">
        <f t="shared" ca="1" si="330"/>
        <v>0</v>
      </c>
      <c r="K1757">
        <f t="shared" ca="1" si="331"/>
        <v>0</v>
      </c>
      <c r="L1757">
        <f t="shared" ca="1" si="332"/>
        <v>0</v>
      </c>
      <c r="M1757">
        <f t="shared" ca="1" si="333"/>
        <v>0</v>
      </c>
      <c r="O1757" t="str">
        <f t="shared" ca="1" si="334"/>
        <v>D:z</v>
      </c>
      <c r="P1757" t="str">
        <f t="shared" ca="1" si="335"/>
        <v>D7:z7</v>
      </c>
    </row>
    <row r="1758" spans="1:16">
      <c r="A1758" t="str">
        <f t="shared" si="324"/>
        <v>03</v>
      </c>
      <c r="B1758" t="str">
        <f t="shared" ca="1" si="325"/>
        <v>W</v>
      </c>
      <c r="C1758" t="str">
        <f t="shared" si="326"/>
        <v>SIMPL-2A-T</v>
      </c>
      <c r="D1758" t="s">
        <v>3087</v>
      </c>
      <c r="E1758">
        <f t="shared" ca="1" si="327"/>
        <v>0</v>
      </c>
      <c r="H1758" t="str">
        <f t="shared" ca="1" si="328"/>
        <v>'Simpl. all tex-DT PLYWOOD'!</v>
      </c>
      <c r="I1758" t="str">
        <f t="shared" ca="1" si="329"/>
        <v>'Simpl. all tex-DT PLYWOOD'!</v>
      </c>
      <c r="J1758">
        <f t="shared" ca="1" si="330"/>
        <v>0</v>
      </c>
      <c r="K1758">
        <f t="shared" ca="1" si="331"/>
        <v>0</v>
      </c>
      <c r="L1758">
        <f t="shared" ca="1" si="332"/>
        <v>0</v>
      </c>
      <c r="M1758">
        <f t="shared" ca="1" si="333"/>
        <v>0</v>
      </c>
      <c r="O1758" t="str">
        <f t="shared" ca="1" si="334"/>
        <v>D:z</v>
      </c>
      <c r="P1758" t="str">
        <f t="shared" ca="1" si="335"/>
        <v>D7:z7</v>
      </c>
    </row>
    <row r="1759" spans="1:16">
      <c r="A1759" t="str">
        <f t="shared" si="324"/>
        <v>04</v>
      </c>
      <c r="B1759" t="str">
        <f t="shared" ca="1" si="325"/>
        <v>W</v>
      </c>
      <c r="C1759" t="str">
        <f t="shared" si="326"/>
        <v>SIMPL-2A-T</v>
      </c>
      <c r="D1759" t="s">
        <v>3088</v>
      </c>
      <c r="E1759">
        <f t="shared" ca="1" si="327"/>
        <v>0</v>
      </c>
      <c r="H1759" t="str">
        <f t="shared" ca="1" si="328"/>
        <v>'Simpl. all tex-DT PLYWOOD'!</v>
      </c>
      <c r="I1759" t="str">
        <f t="shared" ca="1" si="329"/>
        <v>'Simpl. all tex-DT PLYWOOD'!</v>
      </c>
      <c r="J1759">
        <f t="shared" ca="1" si="330"/>
        <v>0</v>
      </c>
      <c r="K1759">
        <f t="shared" ca="1" si="331"/>
        <v>0</v>
      </c>
      <c r="L1759">
        <f t="shared" ca="1" si="332"/>
        <v>0</v>
      </c>
      <c r="M1759">
        <f t="shared" ca="1" si="333"/>
        <v>0</v>
      </c>
      <c r="O1759" t="str">
        <f t="shared" ca="1" si="334"/>
        <v>D:z</v>
      </c>
      <c r="P1759" t="str">
        <f t="shared" ca="1" si="335"/>
        <v>D7:z7</v>
      </c>
    </row>
    <row r="1760" spans="1:16">
      <c r="A1760" t="str">
        <f t="shared" si="324"/>
        <v>05</v>
      </c>
      <c r="B1760" t="str">
        <f t="shared" ca="1" si="325"/>
        <v>W</v>
      </c>
      <c r="C1760" t="str">
        <f t="shared" si="326"/>
        <v>SIMPL-2A-T</v>
      </c>
      <c r="D1760" t="s">
        <v>3089</v>
      </c>
      <c r="E1760">
        <f t="shared" ca="1" si="327"/>
        <v>0</v>
      </c>
      <c r="H1760" t="str">
        <f t="shared" ca="1" si="328"/>
        <v>'Simpl. all tex-DT PLYWOOD'!</v>
      </c>
      <c r="I1760" t="str">
        <f t="shared" ca="1" si="329"/>
        <v>'Simpl. all tex-DT PLYWOOD'!</v>
      </c>
      <c r="J1760">
        <f t="shared" ca="1" si="330"/>
        <v>0</v>
      </c>
      <c r="K1760">
        <f t="shared" ca="1" si="331"/>
        <v>0</v>
      </c>
      <c r="L1760">
        <f t="shared" ca="1" si="332"/>
        <v>0</v>
      </c>
      <c r="M1760">
        <f t="shared" ca="1" si="333"/>
        <v>0</v>
      </c>
      <c r="O1760" t="str">
        <f t="shared" ca="1" si="334"/>
        <v>D:z</v>
      </c>
      <c r="P1760" t="str">
        <f t="shared" ca="1" si="335"/>
        <v>D7:z7</v>
      </c>
    </row>
    <row r="1761" spans="1:16">
      <c r="A1761" t="str">
        <f t="shared" si="324"/>
        <v>06</v>
      </c>
      <c r="B1761" t="str">
        <f t="shared" ca="1" si="325"/>
        <v>W</v>
      </c>
      <c r="C1761" t="str">
        <f t="shared" si="326"/>
        <v>SIMPL-2A-T</v>
      </c>
      <c r="D1761" t="s">
        <v>3090</v>
      </c>
      <c r="E1761">
        <f t="shared" ca="1" si="327"/>
        <v>0</v>
      </c>
      <c r="H1761" t="str">
        <f t="shared" ca="1" si="328"/>
        <v>'Simpl. all tex-DT PLYWOOD'!</v>
      </c>
      <c r="I1761" t="str">
        <f t="shared" ca="1" si="329"/>
        <v>'Simpl. all tex-DT PLYWOOD'!</v>
      </c>
      <c r="J1761">
        <f t="shared" ca="1" si="330"/>
        <v>0</v>
      </c>
      <c r="K1761">
        <f t="shared" ca="1" si="331"/>
        <v>0</v>
      </c>
      <c r="L1761">
        <f t="shared" ca="1" si="332"/>
        <v>0</v>
      </c>
      <c r="M1761">
        <f t="shared" ca="1" si="333"/>
        <v>0</v>
      </c>
      <c r="O1761" t="str">
        <f t="shared" ca="1" si="334"/>
        <v>D:z</v>
      </c>
      <c r="P1761" t="str">
        <f t="shared" ca="1" si="335"/>
        <v>D7:z7</v>
      </c>
    </row>
    <row r="1762" spans="1:16">
      <c r="A1762" t="str">
        <f t="shared" si="324"/>
        <v>07</v>
      </c>
      <c r="B1762" t="str">
        <f t="shared" ca="1" si="325"/>
        <v>W</v>
      </c>
      <c r="C1762" t="str">
        <f t="shared" si="326"/>
        <v>SIMPL-2A-T</v>
      </c>
      <c r="D1762" t="s">
        <v>3091</v>
      </c>
      <c r="E1762">
        <f t="shared" ca="1" si="327"/>
        <v>0</v>
      </c>
      <c r="H1762" t="str">
        <f t="shared" ca="1" si="328"/>
        <v>'Simpl. all tex-DT PLYWOOD'!</v>
      </c>
      <c r="I1762" t="str">
        <f t="shared" ca="1" si="329"/>
        <v>'Simpl. all tex-DT PLYWOOD'!</v>
      </c>
      <c r="J1762">
        <f t="shared" ca="1" si="330"/>
        <v>0</v>
      </c>
      <c r="K1762">
        <f t="shared" ca="1" si="331"/>
        <v>0</v>
      </c>
      <c r="L1762">
        <f t="shared" ca="1" si="332"/>
        <v>0</v>
      </c>
      <c r="M1762">
        <f t="shared" ca="1" si="333"/>
        <v>0</v>
      </c>
      <c r="O1762" t="str">
        <f t="shared" ca="1" si="334"/>
        <v>D:z</v>
      </c>
      <c r="P1762" t="str">
        <f t="shared" ca="1" si="335"/>
        <v>D7:z7</v>
      </c>
    </row>
    <row r="1763" spans="1:16">
      <c r="A1763" t="str">
        <f t="shared" si="324"/>
        <v>08</v>
      </c>
      <c r="B1763" t="str">
        <f t="shared" ca="1" si="325"/>
        <v>W</v>
      </c>
      <c r="C1763" t="str">
        <f t="shared" si="326"/>
        <v>SIMPL-2A-T</v>
      </c>
      <c r="D1763" t="s">
        <v>3092</v>
      </c>
      <c r="E1763">
        <f t="shared" ca="1" si="327"/>
        <v>0</v>
      </c>
      <c r="H1763" t="str">
        <f t="shared" ca="1" si="328"/>
        <v>'Simpl. all tex-DT PLYWOOD'!</v>
      </c>
      <c r="I1763" t="str">
        <f t="shared" ca="1" si="329"/>
        <v>'Simpl. all tex-DT PLYWOOD'!</v>
      </c>
      <c r="J1763">
        <f t="shared" ca="1" si="330"/>
        <v>0</v>
      </c>
      <c r="K1763">
        <f t="shared" ca="1" si="331"/>
        <v>0</v>
      </c>
      <c r="L1763">
        <f t="shared" ca="1" si="332"/>
        <v>0</v>
      </c>
      <c r="M1763">
        <f t="shared" ca="1" si="333"/>
        <v>0</v>
      </c>
      <c r="O1763" t="str">
        <f t="shared" ca="1" si="334"/>
        <v>D:z</v>
      </c>
      <c r="P1763" t="str">
        <f t="shared" ca="1" si="335"/>
        <v>D7:z7</v>
      </c>
    </row>
    <row r="1764" spans="1:16">
      <c r="A1764" t="str">
        <f t="shared" si="324"/>
        <v>09</v>
      </c>
      <c r="B1764" t="str">
        <f t="shared" ca="1" si="325"/>
        <v>W</v>
      </c>
      <c r="C1764" t="str">
        <f t="shared" si="326"/>
        <v>SIMPL-2A-T</v>
      </c>
      <c r="D1764" t="s">
        <v>3093</v>
      </c>
      <c r="E1764">
        <f t="shared" ca="1" si="327"/>
        <v>0</v>
      </c>
      <c r="H1764" t="str">
        <f t="shared" ca="1" si="328"/>
        <v>'Simpl. all tex-DT PLYWOOD'!</v>
      </c>
      <c r="I1764" t="str">
        <f t="shared" ca="1" si="329"/>
        <v>'Simpl. all tex-DT PLYWOOD'!</v>
      </c>
      <c r="J1764">
        <f t="shared" ca="1" si="330"/>
        <v>0</v>
      </c>
      <c r="K1764">
        <f t="shared" ca="1" si="331"/>
        <v>0</v>
      </c>
      <c r="L1764">
        <f t="shared" ca="1" si="332"/>
        <v>0</v>
      </c>
      <c r="M1764">
        <f t="shared" ca="1" si="333"/>
        <v>0</v>
      </c>
      <c r="O1764" t="str">
        <f t="shared" ca="1" si="334"/>
        <v>D:z</v>
      </c>
      <c r="P1764" t="str">
        <f t="shared" ca="1" si="335"/>
        <v>D7:z7</v>
      </c>
    </row>
    <row r="1765" spans="1:16">
      <c r="A1765" t="str">
        <f t="shared" si="324"/>
        <v>10</v>
      </c>
      <c r="B1765" t="str">
        <f t="shared" ca="1" si="325"/>
        <v>W</v>
      </c>
      <c r="C1765" t="str">
        <f t="shared" si="326"/>
        <v>SIMPL-2A-T</v>
      </c>
      <c r="D1765" t="s">
        <v>3094</v>
      </c>
      <c r="E1765">
        <f t="shared" ca="1" si="327"/>
        <v>0</v>
      </c>
      <c r="H1765" t="str">
        <f t="shared" ca="1" si="328"/>
        <v>'Simpl. all tex-DT PLYWOOD'!</v>
      </c>
      <c r="I1765" t="str">
        <f t="shared" ca="1" si="329"/>
        <v>'Simpl. all tex-DT PLYWOOD'!</v>
      </c>
      <c r="J1765">
        <f t="shared" ca="1" si="330"/>
        <v>0</v>
      </c>
      <c r="K1765">
        <f t="shared" ca="1" si="331"/>
        <v>0</v>
      </c>
      <c r="L1765">
        <f t="shared" ca="1" si="332"/>
        <v>0</v>
      </c>
      <c r="M1765">
        <f t="shared" ca="1" si="333"/>
        <v>0</v>
      </c>
      <c r="O1765" t="str">
        <f t="shared" ca="1" si="334"/>
        <v>D:z</v>
      </c>
      <c r="P1765" t="str">
        <f t="shared" ca="1" si="335"/>
        <v>D7:z7</v>
      </c>
    </row>
    <row r="1766" spans="1:16">
      <c r="A1766" t="str">
        <f t="shared" si="324"/>
        <v>11</v>
      </c>
      <c r="B1766" t="str">
        <f t="shared" ca="1" si="325"/>
        <v>W</v>
      </c>
      <c r="C1766" t="str">
        <f t="shared" si="326"/>
        <v>SIMPL-2A-T</v>
      </c>
      <c r="D1766" t="s">
        <v>3095</v>
      </c>
      <c r="E1766">
        <f t="shared" ca="1" si="327"/>
        <v>0</v>
      </c>
      <c r="H1766" t="str">
        <f t="shared" ca="1" si="328"/>
        <v>'Simpl. all tex-DT PLYWOOD'!</v>
      </c>
      <c r="I1766" t="str">
        <f t="shared" ca="1" si="329"/>
        <v>'Simpl. all tex-DT PLYWOOD'!</v>
      </c>
      <c r="J1766">
        <f t="shared" ca="1" si="330"/>
        <v>0</v>
      </c>
      <c r="K1766">
        <f t="shared" ca="1" si="331"/>
        <v>0</v>
      </c>
      <c r="L1766">
        <f t="shared" ca="1" si="332"/>
        <v>0</v>
      </c>
      <c r="M1766">
        <f t="shared" ca="1" si="333"/>
        <v>0</v>
      </c>
      <c r="O1766" t="str">
        <f t="shared" ca="1" si="334"/>
        <v>D:z</v>
      </c>
      <c r="P1766" t="str">
        <f t="shared" ca="1" si="335"/>
        <v>D7:z7</v>
      </c>
    </row>
    <row r="1767" spans="1:16">
      <c r="A1767" t="str">
        <f t="shared" si="324"/>
        <v>12</v>
      </c>
      <c r="B1767" t="str">
        <f t="shared" ca="1" si="325"/>
        <v>W</v>
      </c>
      <c r="C1767" t="str">
        <f t="shared" si="326"/>
        <v>SIMPL-2A-T</v>
      </c>
      <c r="D1767" t="s">
        <v>3096</v>
      </c>
      <c r="E1767">
        <f t="shared" ca="1" si="327"/>
        <v>0</v>
      </c>
      <c r="H1767" t="str">
        <f t="shared" ca="1" si="328"/>
        <v>'Simpl. all tex-DT PLYWOOD'!</v>
      </c>
      <c r="I1767" t="str">
        <f t="shared" ca="1" si="329"/>
        <v>'Simpl. all tex-DT PLYWOOD'!</v>
      </c>
      <c r="J1767">
        <f t="shared" ca="1" si="330"/>
        <v>0</v>
      </c>
      <c r="K1767">
        <f t="shared" ca="1" si="331"/>
        <v>0</v>
      </c>
      <c r="L1767">
        <f t="shared" ca="1" si="332"/>
        <v>0</v>
      </c>
      <c r="M1767">
        <f t="shared" ca="1" si="333"/>
        <v>0</v>
      </c>
      <c r="O1767" t="str">
        <f t="shared" ca="1" si="334"/>
        <v>D:z</v>
      </c>
      <c r="P1767" t="str">
        <f t="shared" ca="1" si="335"/>
        <v>D7:z7</v>
      </c>
    </row>
    <row r="1768" spans="1:16">
      <c r="A1768" t="str">
        <f t="shared" si="324"/>
        <v>13</v>
      </c>
      <c r="B1768" t="str">
        <f t="shared" ca="1" si="325"/>
        <v>W</v>
      </c>
      <c r="C1768" t="str">
        <f t="shared" si="326"/>
        <v>SIMPL-2A-T</v>
      </c>
      <c r="D1768" t="s">
        <v>3097</v>
      </c>
      <c r="E1768">
        <f t="shared" ca="1" si="327"/>
        <v>0</v>
      </c>
      <c r="H1768" t="str">
        <f t="shared" ca="1" si="328"/>
        <v>'Simpl. all tex-DT PLYWOOD'!</v>
      </c>
      <c r="I1768" t="str">
        <f t="shared" ca="1" si="329"/>
        <v>'Simpl. all tex-DT PLYWOOD'!</v>
      </c>
      <c r="J1768">
        <f t="shared" ca="1" si="330"/>
        <v>0</v>
      </c>
      <c r="K1768">
        <f t="shared" ca="1" si="331"/>
        <v>0</v>
      </c>
      <c r="L1768">
        <f t="shared" ca="1" si="332"/>
        <v>0</v>
      </c>
      <c r="M1768">
        <f t="shared" ca="1" si="333"/>
        <v>0</v>
      </c>
      <c r="O1768" t="str">
        <f t="shared" ca="1" si="334"/>
        <v>D:z</v>
      </c>
      <c r="P1768" t="str">
        <f t="shared" ca="1" si="335"/>
        <v>D7:z7</v>
      </c>
    </row>
    <row r="1769" spans="1:16">
      <c r="A1769" t="str">
        <f t="shared" si="324"/>
        <v>15</v>
      </c>
      <c r="B1769" t="str">
        <f t="shared" ca="1" si="325"/>
        <v>W</v>
      </c>
      <c r="C1769" t="str">
        <f t="shared" si="326"/>
        <v>SIMPL-2A-T</v>
      </c>
      <c r="D1769" t="s">
        <v>4740</v>
      </c>
      <c r="E1769">
        <f t="shared" ca="1" si="327"/>
        <v>0</v>
      </c>
      <c r="H1769" t="str">
        <f t="shared" ca="1" si="328"/>
        <v>'Simpl. all tex-DT PLYWOOD'!</v>
      </c>
      <c r="I1769" t="str">
        <f t="shared" ca="1" si="329"/>
        <v>'Simpl. all tex-DT PLYWOOD'!</v>
      </c>
      <c r="J1769">
        <f t="shared" ca="1" si="330"/>
        <v>0</v>
      </c>
      <c r="K1769">
        <f t="shared" ca="1" si="331"/>
        <v>0</v>
      </c>
      <c r="L1769">
        <f t="shared" ca="1" si="332"/>
        <v>0</v>
      </c>
      <c r="M1769">
        <f t="shared" ca="1" si="333"/>
        <v>0</v>
      </c>
      <c r="O1769" t="str">
        <f t="shared" ca="1" si="334"/>
        <v>D:z</v>
      </c>
      <c r="P1769" t="str">
        <f t="shared" ca="1" si="335"/>
        <v>D7:z7</v>
      </c>
    </row>
    <row r="1770" spans="1:16">
      <c r="A1770" t="str">
        <f t="shared" si="324"/>
        <v>01</v>
      </c>
      <c r="B1770" t="str">
        <f t="shared" ca="1" si="325"/>
        <v>W</v>
      </c>
      <c r="C1770" t="str">
        <f t="shared" si="326"/>
        <v>SIMPL-2B</v>
      </c>
      <c r="D1770" t="s">
        <v>713</v>
      </c>
      <c r="E1770">
        <f t="shared" ca="1" si="327"/>
        <v>0</v>
      </c>
      <c r="H1770" t="str">
        <f t="shared" ca="1" si="328"/>
        <v>'Simpl. all tex-DT PLYWOOD'!</v>
      </c>
      <c r="I1770" t="str">
        <f t="shared" ca="1" si="329"/>
        <v>'Simpl. all tex-DT PLYWOOD'!</v>
      </c>
      <c r="J1770">
        <f t="shared" ca="1" si="330"/>
        <v>0</v>
      </c>
      <c r="K1770">
        <f t="shared" ca="1" si="331"/>
        <v>0</v>
      </c>
      <c r="L1770">
        <f t="shared" ca="1" si="332"/>
        <v>0</v>
      </c>
      <c r="M1770">
        <f t="shared" ca="1" si="333"/>
        <v>0</v>
      </c>
      <c r="O1770" t="str">
        <f t="shared" ca="1" si="334"/>
        <v>D:z</v>
      </c>
      <c r="P1770" t="str">
        <f t="shared" ca="1" si="335"/>
        <v>D7:z7</v>
      </c>
    </row>
    <row r="1771" spans="1:16">
      <c r="A1771" t="str">
        <f t="shared" si="324"/>
        <v>02</v>
      </c>
      <c r="B1771" t="str">
        <f t="shared" ca="1" si="325"/>
        <v>W</v>
      </c>
      <c r="C1771" t="str">
        <f t="shared" si="326"/>
        <v>SIMPL-2B</v>
      </c>
      <c r="D1771" t="s">
        <v>714</v>
      </c>
      <c r="E1771">
        <f t="shared" ca="1" si="327"/>
        <v>0</v>
      </c>
      <c r="H1771" t="str">
        <f t="shared" ca="1" si="328"/>
        <v>'Simpl. all tex-DT PLYWOOD'!</v>
      </c>
      <c r="I1771" t="str">
        <f t="shared" ca="1" si="329"/>
        <v>'Simpl. all tex-DT PLYWOOD'!</v>
      </c>
      <c r="J1771">
        <f t="shared" ca="1" si="330"/>
        <v>0</v>
      </c>
      <c r="K1771">
        <f t="shared" ca="1" si="331"/>
        <v>0</v>
      </c>
      <c r="L1771">
        <f t="shared" ca="1" si="332"/>
        <v>0</v>
      </c>
      <c r="M1771">
        <f t="shared" ca="1" si="333"/>
        <v>0</v>
      </c>
      <c r="O1771" t="str">
        <f t="shared" ca="1" si="334"/>
        <v>D:z</v>
      </c>
      <c r="P1771" t="str">
        <f t="shared" ca="1" si="335"/>
        <v>D7:z7</v>
      </c>
    </row>
    <row r="1772" spans="1:16">
      <c r="A1772" t="str">
        <f t="shared" si="324"/>
        <v>03</v>
      </c>
      <c r="B1772" t="str">
        <f t="shared" ca="1" si="325"/>
        <v>W</v>
      </c>
      <c r="C1772" t="str">
        <f t="shared" si="326"/>
        <v>SIMPL-2B</v>
      </c>
      <c r="D1772" t="s">
        <v>715</v>
      </c>
      <c r="E1772">
        <f t="shared" ca="1" si="327"/>
        <v>0</v>
      </c>
      <c r="H1772" t="str">
        <f t="shared" ca="1" si="328"/>
        <v>'Simpl. all tex-DT PLYWOOD'!</v>
      </c>
      <c r="I1772" t="str">
        <f t="shared" ca="1" si="329"/>
        <v>'Simpl. all tex-DT PLYWOOD'!</v>
      </c>
      <c r="J1772">
        <f t="shared" ca="1" si="330"/>
        <v>0</v>
      </c>
      <c r="K1772">
        <f t="shared" ca="1" si="331"/>
        <v>0</v>
      </c>
      <c r="L1772">
        <f t="shared" ca="1" si="332"/>
        <v>0</v>
      </c>
      <c r="M1772">
        <f t="shared" ca="1" si="333"/>
        <v>0</v>
      </c>
      <c r="O1772" t="str">
        <f t="shared" ca="1" si="334"/>
        <v>D:z</v>
      </c>
      <c r="P1772" t="str">
        <f t="shared" ca="1" si="335"/>
        <v>D7:z7</v>
      </c>
    </row>
    <row r="1773" spans="1:16">
      <c r="A1773" t="str">
        <f t="shared" si="324"/>
        <v>04</v>
      </c>
      <c r="B1773" t="str">
        <f t="shared" ca="1" si="325"/>
        <v>W</v>
      </c>
      <c r="C1773" t="str">
        <f t="shared" si="326"/>
        <v>SIMPL-2B</v>
      </c>
      <c r="D1773" t="s">
        <v>716</v>
      </c>
      <c r="E1773">
        <f t="shared" ca="1" si="327"/>
        <v>0</v>
      </c>
      <c r="H1773" t="str">
        <f t="shared" ca="1" si="328"/>
        <v>'Simpl. all tex-DT PLYWOOD'!</v>
      </c>
      <c r="I1773" t="str">
        <f t="shared" ca="1" si="329"/>
        <v>'Simpl. all tex-DT PLYWOOD'!</v>
      </c>
      <c r="J1773">
        <f t="shared" ca="1" si="330"/>
        <v>0</v>
      </c>
      <c r="K1773">
        <f t="shared" ca="1" si="331"/>
        <v>0</v>
      </c>
      <c r="L1773">
        <f t="shared" ca="1" si="332"/>
        <v>0</v>
      </c>
      <c r="M1773">
        <f t="shared" ca="1" si="333"/>
        <v>0</v>
      </c>
      <c r="O1773" t="str">
        <f t="shared" ca="1" si="334"/>
        <v>D:z</v>
      </c>
      <c r="P1773" t="str">
        <f t="shared" ca="1" si="335"/>
        <v>D7:z7</v>
      </c>
    </row>
    <row r="1774" spans="1:16">
      <c r="A1774" t="str">
        <f t="shared" si="324"/>
        <v>05</v>
      </c>
      <c r="B1774" t="str">
        <f t="shared" ca="1" si="325"/>
        <v>W</v>
      </c>
      <c r="C1774" t="str">
        <f t="shared" si="326"/>
        <v>SIMPL-2B</v>
      </c>
      <c r="D1774" t="s">
        <v>717</v>
      </c>
      <c r="E1774">
        <f t="shared" ca="1" si="327"/>
        <v>0</v>
      </c>
      <c r="H1774" t="str">
        <f t="shared" ca="1" si="328"/>
        <v>'Simpl. all tex-DT PLYWOOD'!</v>
      </c>
      <c r="I1774" t="str">
        <f t="shared" ca="1" si="329"/>
        <v>'Simpl. all tex-DT PLYWOOD'!</v>
      </c>
      <c r="J1774">
        <f t="shared" ca="1" si="330"/>
        <v>0</v>
      </c>
      <c r="K1774">
        <f t="shared" ca="1" si="331"/>
        <v>0</v>
      </c>
      <c r="L1774">
        <f t="shared" ca="1" si="332"/>
        <v>0</v>
      </c>
      <c r="M1774">
        <f t="shared" ca="1" si="333"/>
        <v>0</v>
      </c>
      <c r="O1774" t="str">
        <f t="shared" ca="1" si="334"/>
        <v>D:z</v>
      </c>
      <c r="P1774" t="str">
        <f t="shared" ca="1" si="335"/>
        <v>D7:z7</v>
      </c>
    </row>
    <row r="1775" spans="1:16">
      <c r="A1775" t="str">
        <f t="shared" si="324"/>
        <v>06</v>
      </c>
      <c r="B1775" t="str">
        <f t="shared" ca="1" si="325"/>
        <v>W</v>
      </c>
      <c r="C1775" t="str">
        <f t="shared" si="326"/>
        <v>SIMPL-2B</v>
      </c>
      <c r="D1775" t="s">
        <v>718</v>
      </c>
      <c r="E1775">
        <f t="shared" ca="1" si="327"/>
        <v>0</v>
      </c>
      <c r="H1775" t="str">
        <f t="shared" ca="1" si="328"/>
        <v>'Simpl. all tex-DT PLYWOOD'!</v>
      </c>
      <c r="I1775" t="str">
        <f t="shared" ca="1" si="329"/>
        <v>'Simpl. all tex-DT PLYWOOD'!</v>
      </c>
      <c r="J1775">
        <f t="shared" ca="1" si="330"/>
        <v>0</v>
      </c>
      <c r="K1775">
        <f t="shared" ca="1" si="331"/>
        <v>0</v>
      </c>
      <c r="L1775">
        <f t="shared" ca="1" si="332"/>
        <v>0</v>
      </c>
      <c r="M1775">
        <f t="shared" ca="1" si="333"/>
        <v>0</v>
      </c>
      <c r="O1775" t="str">
        <f t="shared" ca="1" si="334"/>
        <v>D:z</v>
      </c>
      <c r="P1775" t="str">
        <f t="shared" ca="1" si="335"/>
        <v>D7:z7</v>
      </c>
    </row>
    <row r="1776" spans="1:16">
      <c r="A1776" t="str">
        <f t="shared" si="324"/>
        <v>07</v>
      </c>
      <c r="B1776" t="str">
        <f t="shared" ca="1" si="325"/>
        <v>W</v>
      </c>
      <c r="C1776" t="str">
        <f t="shared" si="326"/>
        <v>SIMPL-2B</v>
      </c>
      <c r="D1776" t="s">
        <v>719</v>
      </c>
      <c r="E1776">
        <f t="shared" ca="1" si="327"/>
        <v>0</v>
      </c>
      <c r="H1776" t="str">
        <f t="shared" ca="1" si="328"/>
        <v>'Simpl. all tex-DT PLYWOOD'!</v>
      </c>
      <c r="I1776" t="str">
        <f t="shared" ca="1" si="329"/>
        <v>'Simpl. all tex-DT PLYWOOD'!</v>
      </c>
      <c r="J1776">
        <f t="shared" ca="1" si="330"/>
        <v>0</v>
      </c>
      <c r="K1776">
        <f t="shared" ca="1" si="331"/>
        <v>0</v>
      </c>
      <c r="L1776">
        <f t="shared" ca="1" si="332"/>
        <v>0</v>
      </c>
      <c r="M1776">
        <f t="shared" ca="1" si="333"/>
        <v>0</v>
      </c>
      <c r="O1776" t="str">
        <f t="shared" ca="1" si="334"/>
        <v>D:z</v>
      </c>
      <c r="P1776" t="str">
        <f t="shared" ca="1" si="335"/>
        <v>D7:z7</v>
      </c>
    </row>
    <row r="1777" spans="1:16">
      <c r="A1777" t="str">
        <f t="shared" si="324"/>
        <v>08</v>
      </c>
      <c r="B1777" t="str">
        <f t="shared" ca="1" si="325"/>
        <v>W</v>
      </c>
      <c r="C1777" t="str">
        <f t="shared" si="326"/>
        <v>SIMPL-2B</v>
      </c>
      <c r="D1777" t="s">
        <v>720</v>
      </c>
      <c r="E1777">
        <f t="shared" ca="1" si="327"/>
        <v>0</v>
      </c>
      <c r="H1777" t="str">
        <f t="shared" ca="1" si="328"/>
        <v>'Simpl. all tex-DT PLYWOOD'!</v>
      </c>
      <c r="I1777" t="str">
        <f t="shared" ca="1" si="329"/>
        <v>'Simpl. all tex-DT PLYWOOD'!</v>
      </c>
      <c r="J1777">
        <f t="shared" ca="1" si="330"/>
        <v>0</v>
      </c>
      <c r="K1777">
        <f t="shared" ca="1" si="331"/>
        <v>0</v>
      </c>
      <c r="L1777">
        <f t="shared" ca="1" si="332"/>
        <v>0</v>
      </c>
      <c r="M1777">
        <f t="shared" ca="1" si="333"/>
        <v>0</v>
      </c>
      <c r="O1777" t="str">
        <f t="shared" ca="1" si="334"/>
        <v>D:z</v>
      </c>
      <c r="P1777" t="str">
        <f t="shared" ca="1" si="335"/>
        <v>D7:z7</v>
      </c>
    </row>
    <row r="1778" spans="1:16">
      <c r="A1778" t="str">
        <f t="shared" si="324"/>
        <v>09</v>
      </c>
      <c r="B1778" t="str">
        <f t="shared" ca="1" si="325"/>
        <v>W</v>
      </c>
      <c r="C1778" t="str">
        <f t="shared" si="326"/>
        <v>SIMPL-2B</v>
      </c>
      <c r="D1778" t="s">
        <v>721</v>
      </c>
      <c r="E1778">
        <f t="shared" ca="1" si="327"/>
        <v>0</v>
      </c>
      <c r="H1778" t="str">
        <f t="shared" ca="1" si="328"/>
        <v>'Simpl. all tex-DT PLYWOOD'!</v>
      </c>
      <c r="I1778" t="str">
        <f t="shared" ca="1" si="329"/>
        <v>'Simpl. all tex-DT PLYWOOD'!</v>
      </c>
      <c r="J1778">
        <f t="shared" ca="1" si="330"/>
        <v>0</v>
      </c>
      <c r="K1778">
        <f t="shared" ca="1" si="331"/>
        <v>0</v>
      </c>
      <c r="L1778">
        <f t="shared" ca="1" si="332"/>
        <v>0</v>
      </c>
      <c r="M1778">
        <f t="shared" ca="1" si="333"/>
        <v>0</v>
      </c>
      <c r="O1778" t="str">
        <f t="shared" ca="1" si="334"/>
        <v>D:z</v>
      </c>
      <c r="P1778" t="str">
        <f t="shared" ca="1" si="335"/>
        <v>D7:z7</v>
      </c>
    </row>
    <row r="1779" spans="1:16">
      <c r="A1779" t="str">
        <f t="shared" si="324"/>
        <v>10</v>
      </c>
      <c r="B1779" t="str">
        <f t="shared" ca="1" si="325"/>
        <v>W</v>
      </c>
      <c r="C1779" t="str">
        <f t="shared" si="326"/>
        <v>SIMPL-2B</v>
      </c>
      <c r="D1779" t="s">
        <v>722</v>
      </c>
      <c r="E1779">
        <f t="shared" ca="1" si="327"/>
        <v>0</v>
      </c>
      <c r="H1779" t="str">
        <f t="shared" ca="1" si="328"/>
        <v>'Simpl. all tex-DT PLYWOOD'!</v>
      </c>
      <c r="I1779" t="str">
        <f t="shared" ca="1" si="329"/>
        <v>'Simpl. all tex-DT PLYWOOD'!</v>
      </c>
      <c r="J1779">
        <f t="shared" ca="1" si="330"/>
        <v>0</v>
      </c>
      <c r="K1779">
        <f t="shared" ca="1" si="331"/>
        <v>0</v>
      </c>
      <c r="L1779">
        <f t="shared" ca="1" si="332"/>
        <v>0</v>
      </c>
      <c r="M1779">
        <f t="shared" ca="1" si="333"/>
        <v>0</v>
      </c>
      <c r="O1779" t="str">
        <f t="shared" ca="1" si="334"/>
        <v>D:z</v>
      </c>
      <c r="P1779" t="str">
        <f t="shared" ca="1" si="335"/>
        <v>D7:z7</v>
      </c>
    </row>
    <row r="1780" spans="1:16">
      <c r="A1780" t="str">
        <f t="shared" si="324"/>
        <v>100</v>
      </c>
      <c r="B1780" t="str">
        <f t="shared" ca="1" si="325"/>
        <v>W</v>
      </c>
      <c r="C1780" t="str">
        <f t="shared" si="326"/>
        <v>SIMPL-2B</v>
      </c>
      <c r="D1780" t="s">
        <v>726</v>
      </c>
      <c r="E1780">
        <f t="shared" ca="1" si="327"/>
        <v>0</v>
      </c>
      <c r="H1780" t="str">
        <f t="shared" ca="1" si="328"/>
        <v>'Simpl. all tex-DT PLYWOOD'!</v>
      </c>
      <c r="I1780" t="str">
        <f t="shared" ca="1" si="329"/>
        <v>'Simpl. all tex-DT PLYWOOD'!</v>
      </c>
      <c r="J1780">
        <f t="shared" ca="1" si="330"/>
        <v>0</v>
      </c>
      <c r="K1780">
        <f t="shared" ca="1" si="331"/>
        <v>0</v>
      </c>
      <c r="L1780">
        <f t="shared" ca="1" si="332"/>
        <v>0</v>
      </c>
      <c r="M1780">
        <f t="shared" ca="1" si="333"/>
        <v>0</v>
      </c>
      <c r="O1780" t="str">
        <f t="shared" ca="1" si="334"/>
        <v>D:z</v>
      </c>
      <c r="P1780" t="str">
        <f t="shared" ca="1" si="335"/>
        <v>D7:z7</v>
      </c>
    </row>
    <row r="1781" spans="1:16">
      <c r="A1781" t="str">
        <f t="shared" si="324"/>
        <v>11</v>
      </c>
      <c r="B1781" t="str">
        <f t="shared" ca="1" si="325"/>
        <v>W</v>
      </c>
      <c r="C1781" t="str">
        <f t="shared" si="326"/>
        <v>SIMPL-2B</v>
      </c>
      <c r="D1781" t="s">
        <v>723</v>
      </c>
      <c r="E1781">
        <f t="shared" ca="1" si="327"/>
        <v>0</v>
      </c>
      <c r="H1781" t="str">
        <f t="shared" ca="1" si="328"/>
        <v>'Simpl. all tex-DT PLYWOOD'!</v>
      </c>
      <c r="I1781" t="str">
        <f t="shared" ca="1" si="329"/>
        <v>'Simpl. all tex-DT PLYWOOD'!</v>
      </c>
      <c r="J1781">
        <f t="shared" ca="1" si="330"/>
        <v>0</v>
      </c>
      <c r="K1781">
        <f t="shared" ca="1" si="331"/>
        <v>0</v>
      </c>
      <c r="L1781">
        <f t="shared" ca="1" si="332"/>
        <v>0</v>
      </c>
      <c r="M1781">
        <f t="shared" ca="1" si="333"/>
        <v>0</v>
      </c>
      <c r="O1781" t="str">
        <f t="shared" ca="1" si="334"/>
        <v>D:z</v>
      </c>
      <c r="P1781" t="str">
        <f t="shared" ca="1" si="335"/>
        <v>D7:z7</v>
      </c>
    </row>
    <row r="1782" spans="1:16">
      <c r="A1782" t="str">
        <f t="shared" si="324"/>
        <v>12</v>
      </c>
      <c r="B1782" t="str">
        <f t="shared" ca="1" si="325"/>
        <v>W</v>
      </c>
      <c r="C1782" t="str">
        <f t="shared" si="326"/>
        <v>SIMPL-2B</v>
      </c>
      <c r="D1782" t="s">
        <v>724</v>
      </c>
      <c r="E1782">
        <f t="shared" ca="1" si="327"/>
        <v>0</v>
      </c>
      <c r="H1782" t="str">
        <f t="shared" ca="1" si="328"/>
        <v>'Simpl. all tex-DT PLYWOOD'!</v>
      </c>
      <c r="I1782" t="str">
        <f t="shared" ca="1" si="329"/>
        <v>'Simpl. all tex-DT PLYWOOD'!</v>
      </c>
      <c r="J1782">
        <f t="shared" ca="1" si="330"/>
        <v>0</v>
      </c>
      <c r="K1782">
        <f t="shared" ca="1" si="331"/>
        <v>0</v>
      </c>
      <c r="L1782">
        <f t="shared" ca="1" si="332"/>
        <v>0</v>
      </c>
      <c r="M1782">
        <f t="shared" ca="1" si="333"/>
        <v>0</v>
      </c>
      <c r="O1782" t="str">
        <f t="shared" ca="1" si="334"/>
        <v>D:z</v>
      </c>
      <c r="P1782" t="str">
        <f t="shared" ca="1" si="335"/>
        <v>D7:z7</v>
      </c>
    </row>
    <row r="1783" spans="1:16">
      <c r="A1783" t="str">
        <f t="shared" si="324"/>
        <v>13</v>
      </c>
      <c r="B1783" t="str">
        <f t="shared" ca="1" si="325"/>
        <v>W</v>
      </c>
      <c r="C1783" t="str">
        <f t="shared" si="326"/>
        <v>SIMPL-2B</v>
      </c>
      <c r="D1783" t="s">
        <v>725</v>
      </c>
      <c r="E1783">
        <f t="shared" ca="1" si="327"/>
        <v>0</v>
      </c>
      <c r="H1783" t="str">
        <f t="shared" ca="1" si="328"/>
        <v>'Simpl. all tex-DT PLYWOOD'!</v>
      </c>
      <c r="I1783" t="str">
        <f t="shared" ca="1" si="329"/>
        <v>'Simpl. all tex-DT PLYWOOD'!</v>
      </c>
      <c r="J1783">
        <f t="shared" ca="1" si="330"/>
        <v>0</v>
      </c>
      <c r="K1783">
        <f t="shared" ca="1" si="331"/>
        <v>0</v>
      </c>
      <c r="L1783">
        <f t="shared" ca="1" si="332"/>
        <v>0</v>
      </c>
      <c r="M1783">
        <f t="shared" ca="1" si="333"/>
        <v>0</v>
      </c>
      <c r="O1783" t="str">
        <f t="shared" ca="1" si="334"/>
        <v>D:z</v>
      </c>
      <c r="P1783" t="str">
        <f t="shared" ca="1" si="335"/>
        <v>D7:z7</v>
      </c>
    </row>
    <row r="1784" spans="1:16">
      <c r="A1784" t="str">
        <f t="shared" si="324"/>
        <v>15</v>
      </c>
      <c r="B1784" t="str">
        <f t="shared" ca="1" si="325"/>
        <v>W</v>
      </c>
      <c r="C1784" t="str">
        <f t="shared" si="326"/>
        <v>SIMPL-2B</v>
      </c>
      <c r="D1784" t="s">
        <v>4933</v>
      </c>
      <c r="E1784">
        <f t="shared" ca="1" si="327"/>
        <v>0</v>
      </c>
      <c r="H1784" t="str">
        <f t="shared" ca="1" si="328"/>
        <v>'Simpl. all tex-DT PLYWOOD'!</v>
      </c>
      <c r="I1784" t="str">
        <f t="shared" ca="1" si="329"/>
        <v>'Simpl. all tex-DT PLYWOOD'!</v>
      </c>
      <c r="J1784">
        <f t="shared" ca="1" si="330"/>
        <v>0</v>
      </c>
      <c r="K1784">
        <f t="shared" ca="1" si="331"/>
        <v>0</v>
      </c>
      <c r="L1784">
        <f t="shared" ca="1" si="332"/>
        <v>0</v>
      </c>
      <c r="M1784">
        <f t="shared" ca="1" si="333"/>
        <v>0</v>
      </c>
      <c r="O1784" t="str">
        <f t="shared" ca="1" si="334"/>
        <v>D:z</v>
      </c>
      <c r="P1784" t="str">
        <f t="shared" ca="1" si="335"/>
        <v>D7:z7</v>
      </c>
    </row>
    <row r="1785" spans="1:16">
      <c r="A1785" t="str">
        <f t="shared" si="324"/>
        <v>01</v>
      </c>
      <c r="B1785" t="str">
        <f t="shared" ca="1" si="325"/>
        <v>W</v>
      </c>
      <c r="C1785" t="str">
        <f t="shared" si="326"/>
        <v>SIMPL-2B-C</v>
      </c>
      <c r="D1785" t="s">
        <v>5998</v>
      </c>
      <c r="E1785">
        <f t="shared" ca="1" si="327"/>
        <v>0</v>
      </c>
      <c r="H1785" t="str">
        <f t="shared" ca="1" si="328"/>
        <v>'(more) Simpl. Textures PLYWOOD'!</v>
      </c>
      <c r="I1785">
        <f t="shared" ca="1" si="329"/>
        <v>0</v>
      </c>
      <c r="J1785" t="str">
        <f t="shared" ca="1" si="330"/>
        <v>'(more) Simpl. Textures PLYWOOD'!</v>
      </c>
      <c r="K1785">
        <f t="shared" ca="1" si="331"/>
        <v>0</v>
      </c>
      <c r="L1785">
        <f t="shared" ca="1" si="332"/>
        <v>0</v>
      </c>
      <c r="M1785">
        <f t="shared" ca="1" si="333"/>
        <v>0</v>
      </c>
      <c r="O1785" t="str">
        <f t="shared" ca="1" si="334"/>
        <v>D:N</v>
      </c>
      <c r="P1785" t="str">
        <f t="shared" ca="1" si="335"/>
        <v>D7:N7</v>
      </c>
    </row>
    <row r="1786" spans="1:16">
      <c r="A1786" t="str">
        <f t="shared" si="324"/>
        <v>16</v>
      </c>
      <c r="B1786" t="str">
        <f t="shared" ca="1" si="325"/>
        <v>W</v>
      </c>
      <c r="C1786" t="str">
        <f t="shared" si="326"/>
        <v>SIMPL-2B-N-NT</v>
      </c>
      <c r="D1786" t="s">
        <v>5516</v>
      </c>
      <c r="E1786">
        <f t="shared" ca="1" si="327"/>
        <v>0</v>
      </c>
      <c r="H1786" t="str">
        <f t="shared" ca="1" si="328"/>
        <v>'(more) Simpl. Textures PLYWOOD'!</v>
      </c>
      <c r="I1786">
        <f t="shared" ca="1" si="329"/>
        <v>0</v>
      </c>
      <c r="J1786" t="str">
        <f t="shared" ca="1" si="330"/>
        <v>'(more) Simpl. Textures PLYWOOD'!</v>
      </c>
      <c r="K1786">
        <f t="shared" ca="1" si="331"/>
        <v>0</v>
      </c>
      <c r="L1786">
        <f t="shared" ca="1" si="332"/>
        <v>0</v>
      </c>
      <c r="M1786">
        <f t="shared" ca="1" si="333"/>
        <v>0</v>
      </c>
      <c r="O1786" t="str">
        <f t="shared" ca="1" si="334"/>
        <v>D:N</v>
      </c>
      <c r="P1786" t="str">
        <f t="shared" ca="1" si="335"/>
        <v>D7:N7</v>
      </c>
    </row>
    <row r="1787" spans="1:16">
      <c r="A1787" t="str">
        <f t="shared" si="324"/>
        <v>16</v>
      </c>
      <c r="B1787" t="str">
        <f t="shared" ca="1" si="325"/>
        <v>W</v>
      </c>
      <c r="C1787" t="str">
        <f t="shared" si="326"/>
        <v>SIMPL-2B-N-T</v>
      </c>
      <c r="D1787" t="s">
        <v>5676</v>
      </c>
      <c r="E1787">
        <f t="shared" ca="1" si="327"/>
        <v>0</v>
      </c>
      <c r="H1787" t="str">
        <f t="shared" ca="1" si="328"/>
        <v>'(more) Simpl. Textures PLYWOOD'!</v>
      </c>
      <c r="I1787">
        <f t="shared" ca="1" si="329"/>
        <v>0</v>
      </c>
      <c r="J1787" t="str">
        <f t="shared" ca="1" si="330"/>
        <v>'(more) Simpl. Textures PLYWOOD'!</v>
      </c>
      <c r="K1787">
        <f t="shared" ca="1" si="331"/>
        <v>0</v>
      </c>
      <c r="L1787">
        <f t="shared" ca="1" si="332"/>
        <v>0</v>
      </c>
      <c r="M1787">
        <f t="shared" ca="1" si="333"/>
        <v>0</v>
      </c>
      <c r="O1787" t="str">
        <f t="shared" ca="1" si="334"/>
        <v>D:N</v>
      </c>
      <c r="P1787" t="str">
        <f t="shared" ca="1" si="335"/>
        <v>D7:N7</v>
      </c>
    </row>
    <row r="1788" spans="1:16">
      <c r="A1788" t="str">
        <f t="shared" si="324"/>
        <v>01</v>
      </c>
      <c r="B1788" t="str">
        <f t="shared" ca="1" si="325"/>
        <v>W</v>
      </c>
      <c r="C1788" t="str">
        <f t="shared" si="326"/>
        <v>SIMPL-2B-T</v>
      </c>
      <c r="D1788" t="s">
        <v>3141</v>
      </c>
      <c r="E1788">
        <f t="shared" ca="1" si="327"/>
        <v>0</v>
      </c>
      <c r="H1788" t="str">
        <f t="shared" ca="1" si="328"/>
        <v>'Simpl. all tex-DT PLYWOOD'!</v>
      </c>
      <c r="I1788" t="str">
        <f t="shared" ca="1" si="329"/>
        <v>'Simpl. all tex-DT PLYWOOD'!</v>
      </c>
      <c r="J1788">
        <f t="shared" ca="1" si="330"/>
        <v>0</v>
      </c>
      <c r="K1788">
        <f t="shared" ca="1" si="331"/>
        <v>0</v>
      </c>
      <c r="L1788">
        <f t="shared" ca="1" si="332"/>
        <v>0</v>
      </c>
      <c r="M1788">
        <f t="shared" ca="1" si="333"/>
        <v>0</v>
      </c>
      <c r="O1788" t="str">
        <f t="shared" ca="1" si="334"/>
        <v>D:z</v>
      </c>
      <c r="P1788" t="str">
        <f t="shared" ca="1" si="335"/>
        <v>D7:z7</v>
      </c>
    </row>
    <row r="1789" spans="1:16">
      <c r="A1789" t="str">
        <f t="shared" si="324"/>
        <v>02</v>
      </c>
      <c r="B1789" t="str">
        <f t="shared" ca="1" si="325"/>
        <v>W</v>
      </c>
      <c r="C1789" t="str">
        <f t="shared" si="326"/>
        <v>SIMPL-2B-T</v>
      </c>
      <c r="D1789" t="s">
        <v>3142</v>
      </c>
      <c r="E1789">
        <f t="shared" ca="1" si="327"/>
        <v>0</v>
      </c>
      <c r="H1789" t="str">
        <f t="shared" ca="1" si="328"/>
        <v>'Simpl. all tex-DT PLYWOOD'!</v>
      </c>
      <c r="I1789" t="str">
        <f t="shared" ca="1" si="329"/>
        <v>'Simpl. all tex-DT PLYWOOD'!</v>
      </c>
      <c r="J1789">
        <f t="shared" ca="1" si="330"/>
        <v>0</v>
      </c>
      <c r="K1789">
        <f t="shared" ca="1" si="331"/>
        <v>0</v>
      </c>
      <c r="L1789">
        <f t="shared" ca="1" si="332"/>
        <v>0</v>
      </c>
      <c r="M1789">
        <f t="shared" ca="1" si="333"/>
        <v>0</v>
      </c>
      <c r="O1789" t="str">
        <f t="shared" ca="1" si="334"/>
        <v>D:z</v>
      </c>
      <c r="P1789" t="str">
        <f t="shared" ca="1" si="335"/>
        <v>D7:z7</v>
      </c>
    </row>
    <row r="1790" spans="1:16">
      <c r="A1790" t="str">
        <f t="shared" si="324"/>
        <v>03</v>
      </c>
      <c r="B1790" t="str">
        <f t="shared" ca="1" si="325"/>
        <v>W</v>
      </c>
      <c r="C1790" t="str">
        <f t="shared" si="326"/>
        <v>SIMPL-2B-T</v>
      </c>
      <c r="D1790" t="s">
        <v>3143</v>
      </c>
      <c r="E1790">
        <f t="shared" ca="1" si="327"/>
        <v>0</v>
      </c>
      <c r="H1790" t="str">
        <f t="shared" ca="1" si="328"/>
        <v>'Simpl. all tex-DT PLYWOOD'!</v>
      </c>
      <c r="I1790" t="str">
        <f t="shared" ca="1" si="329"/>
        <v>'Simpl. all tex-DT PLYWOOD'!</v>
      </c>
      <c r="J1790">
        <f t="shared" ca="1" si="330"/>
        <v>0</v>
      </c>
      <c r="K1790">
        <f t="shared" ca="1" si="331"/>
        <v>0</v>
      </c>
      <c r="L1790">
        <f t="shared" ca="1" si="332"/>
        <v>0</v>
      </c>
      <c r="M1790">
        <f t="shared" ca="1" si="333"/>
        <v>0</v>
      </c>
      <c r="O1790" t="str">
        <f t="shared" ca="1" si="334"/>
        <v>D:z</v>
      </c>
      <c r="P1790" t="str">
        <f t="shared" ca="1" si="335"/>
        <v>D7:z7</v>
      </c>
    </row>
    <row r="1791" spans="1:16">
      <c r="A1791" t="str">
        <f t="shared" si="324"/>
        <v>04</v>
      </c>
      <c r="B1791" t="str">
        <f t="shared" ca="1" si="325"/>
        <v>W</v>
      </c>
      <c r="C1791" t="str">
        <f t="shared" si="326"/>
        <v>SIMPL-2B-T</v>
      </c>
      <c r="D1791" t="s">
        <v>3144</v>
      </c>
      <c r="E1791">
        <f t="shared" ca="1" si="327"/>
        <v>0</v>
      </c>
      <c r="H1791" t="str">
        <f t="shared" ca="1" si="328"/>
        <v>'Simpl. all tex-DT PLYWOOD'!</v>
      </c>
      <c r="I1791" t="str">
        <f t="shared" ca="1" si="329"/>
        <v>'Simpl. all tex-DT PLYWOOD'!</v>
      </c>
      <c r="J1791">
        <f t="shared" ca="1" si="330"/>
        <v>0</v>
      </c>
      <c r="K1791">
        <f t="shared" ca="1" si="331"/>
        <v>0</v>
      </c>
      <c r="L1791">
        <f t="shared" ca="1" si="332"/>
        <v>0</v>
      </c>
      <c r="M1791">
        <f t="shared" ca="1" si="333"/>
        <v>0</v>
      </c>
      <c r="O1791" t="str">
        <f t="shared" ca="1" si="334"/>
        <v>D:z</v>
      </c>
      <c r="P1791" t="str">
        <f t="shared" ca="1" si="335"/>
        <v>D7:z7</v>
      </c>
    </row>
    <row r="1792" spans="1:16">
      <c r="A1792" t="str">
        <f t="shared" si="324"/>
        <v>05</v>
      </c>
      <c r="B1792" t="str">
        <f t="shared" ca="1" si="325"/>
        <v>W</v>
      </c>
      <c r="C1792" t="str">
        <f t="shared" si="326"/>
        <v>SIMPL-2B-T</v>
      </c>
      <c r="D1792" t="s">
        <v>3145</v>
      </c>
      <c r="E1792">
        <f t="shared" ca="1" si="327"/>
        <v>0</v>
      </c>
      <c r="H1792" t="str">
        <f t="shared" ca="1" si="328"/>
        <v>'Simpl. all tex-DT PLYWOOD'!</v>
      </c>
      <c r="I1792" t="str">
        <f t="shared" ca="1" si="329"/>
        <v>'Simpl. all tex-DT PLYWOOD'!</v>
      </c>
      <c r="J1792">
        <f t="shared" ca="1" si="330"/>
        <v>0</v>
      </c>
      <c r="K1792">
        <f t="shared" ca="1" si="331"/>
        <v>0</v>
      </c>
      <c r="L1792">
        <f t="shared" ca="1" si="332"/>
        <v>0</v>
      </c>
      <c r="M1792">
        <f t="shared" ca="1" si="333"/>
        <v>0</v>
      </c>
      <c r="O1792" t="str">
        <f t="shared" ca="1" si="334"/>
        <v>D:z</v>
      </c>
      <c r="P1792" t="str">
        <f t="shared" ca="1" si="335"/>
        <v>D7:z7</v>
      </c>
    </row>
    <row r="1793" spans="1:16">
      <c r="A1793" t="str">
        <f t="shared" si="324"/>
        <v>06</v>
      </c>
      <c r="B1793" t="str">
        <f t="shared" ca="1" si="325"/>
        <v>W</v>
      </c>
      <c r="C1793" t="str">
        <f t="shared" si="326"/>
        <v>SIMPL-2B-T</v>
      </c>
      <c r="D1793" t="s">
        <v>3146</v>
      </c>
      <c r="E1793">
        <f t="shared" ca="1" si="327"/>
        <v>0</v>
      </c>
      <c r="H1793" t="str">
        <f t="shared" ca="1" si="328"/>
        <v>'Simpl. all tex-DT PLYWOOD'!</v>
      </c>
      <c r="I1793" t="str">
        <f t="shared" ca="1" si="329"/>
        <v>'Simpl. all tex-DT PLYWOOD'!</v>
      </c>
      <c r="J1793">
        <f t="shared" ca="1" si="330"/>
        <v>0</v>
      </c>
      <c r="K1793">
        <f t="shared" ca="1" si="331"/>
        <v>0</v>
      </c>
      <c r="L1793">
        <f t="shared" ca="1" si="332"/>
        <v>0</v>
      </c>
      <c r="M1793">
        <f t="shared" ca="1" si="333"/>
        <v>0</v>
      </c>
      <c r="O1793" t="str">
        <f t="shared" ca="1" si="334"/>
        <v>D:z</v>
      </c>
      <c r="P1793" t="str">
        <f t="shared" ca="1" si="335"/>
        <v>D7:z7</v>
      </c>
    </row>
    <row r="1794" spans="1:16">
      <c r="A1794" t="str">
        <f t="shared" si="324"/>
        <v>07</v>
      </c>
      <c r="B1794" t="str">
        <f t="shared" ca="1" si="325"/>
        <v>W</v>
      </c>
      <c r="C1794" t="str">
        <f t="shared" si="326"/>
        <v>SIMPL-2B-T</v>
      </c>
      <c r="D1794" t="s">
        <v>3147</v>
      </c>
      <c r="E1794">
        <f t="shared" ca="1" si="327"/>
        <v>0</v>
      </c>
      <c r="H1794" t="str">
        <f t="shared" ca="1" si="328"/>
        <v>'Simpl. all tex-DT PLYWOOD'!</v>
      </c>
      <c r="I1794" t="str">
        <f t="shared" ca="1" si="329"/>
        <v>'Simpl. all tex-DT PLYWOOD'!</v>
      </c>
      <c r="J1794">
        <f t="shared" ca="1" si="330"/>
        <v>0</v>
      </c>
      <c r="K1794">
        <f t="shared" ca="1" si="331"/>
        <v>0</v>
      </c>
      <c r="L1794">
        <f t="shared" ca="1" si="332"/>
        <v>0</v>
      </c>
      <c r="M1794">
        <f t="shared" ca="1" si="333"/>
        <v>0</v>
      </c>
      <c r="O1794" t="str">
        <f t="shared" ca="1" si="334"/>
        <v>D:z</v>
      </c>
      <c r="P1794" t="str">
        <f t="shared" ca="1" si="335"/>
        <v>D7:z7</v>
      </c>
    </row>
    <row r="1795" spans="1:16">
      <c r="A1795" t="str">
        <f t="shared" si="324"/>
        <v>08</v>
      </c>
      <c r="B1795" t="str">
        <f t="shared" ca="1" si="325"/>
        <v>W</v>
      </c>
      <c r="C1795" t="str">
        <f t="shared" si="326"/>
        <v>SIMPL-2B-T</v>
      </c>
      <c r="D1795" t="s">
        <v>3148</v>
      </c>
      <c r="E1795">
        <f t="shared" ca="1" si="327"/>
        <v>0</v>
      </c>
      <c r="H1795" t="str">
        <f t="shared" ca="1" si="328"/>
        <v>'Simpl. all tex-DT PLYWOOD'!</v>
      </c>
      <c r="I1795" t="str">
        <f t="shared" ca="1" si="329"/>
        <v>'Simpl. all tex-DT PLYWOOD'!</v>
      </c>
      <c r="J1795">
        <f t="shared" ca="1" si="330"/>
        <v>0</v>
      </c>
      <c r="K1795">
        <f t="shared" ca="1" si="331"/>
        <v>0</v>
      </c>
      <c r="L1795">
        <f t="shared" ca="1" si="332"/>
        <v>0</v>
      </c>
      <c r="M1795">
        <f t="shared" ca="1" si="333"/>
        <v>0</v>
      </c>
      <c r="O1795" t="str">
        <f t="shared" ca="1" si="334"/>
        <v>D:z</v>
      </c>
      <c r="P1795" t="str">
        <f t="shared" ca="1" si="335"/>
        <v>D7:z7</v>
      </c>
    </row>
    <row r="1796" spans="1:16">
      <c r="A1796" t="str">
        <f t="shared" si="324"/>
        <v>09</v>
      </c>
      <c r="B1796" t="str">
        <f t="shared" ca="1" si="325"/>
        <v>W</v>
      </c>
      <c r="C1796" t="str">
        <f t="shared" si="326"/>
        <v>SIMPL-2B-T</v>
      </c>
      <c r="D1796" t="s">
        <v>3149</v>
      </c>
      <c r="E1796">
        <f t="shared" ca="1" si="327"/>
        <v>0</v>
      </c>
      <c r="H1796" t="str">
        <f t="shared" ca="1" si="328"/>
        <v>'Simpl. all tex-DT PLYWOOD'!</v>
      </c>
      <c r="I1796" t="str">
        <f t="shared" ca="1" si="329"/>
        <v>'Simpl. all tex-DT PLYWOOD'!</v>
      </c>
      <c r="J1796">
        <f t="shared" ca="1" si="330"/>
        <v>0</v>
      </c>
      <c r="K1796">
        <f t="shared" ca="1" si="331"/>
        <v>0</v>
      </c>
      <c r="L1796">
        <f t="shared" ca="1" si="332"/>
        <v>0</v>
      </c>
      <c r="M1796">
        <f t="shared" ca="1" si="333"/>
        <v>0</v>
      </c>
      <c r="O1796" t="str">
        <f t="shared" ca="1" si="334"/>
        <v>D:z</v>
      </c>
      <c r="P1796" t="str">
        <f t="shared" ca="1" si="335"/>
        <v>D7:z7</v>
      </c>
    </row>
    <row r="1797" spans="1:16">
      <c r="A1797" t="str">
        <f t="shared" si="324"/>
        <v>10</v>
      </c>
      <c r="B1797" t="str">
        <f t="shared" ca="1" si="325"/>
        <v>W</v>
      </c>
      <c r="C1797" t="str">
        <f t="shared" si="326"/>
        <v>SIMPL-2B-T</v>
      </c>
      <c r="D1797" t="s">
        <v>3150</v>
      </c>
      <c r="E1797">
        <f t="shared" ca="1" si="327"/>
        <v>0</v>
      </c>
      <c r="H1797" t="str">
        <f t="shared" ca="1" si="328"/>
        <v>'Simpl. all tex-DT PLYWOOD'!</v>
      </c>
      <c r="I1797" t="str">
        <f t="shared" ca="1" si="329"/>
        <v>'Simpl. all tex-DT PLYWOOD'!</v>
      </c>
      <c r="J1797">
        <f t="shared" ca="1" si="330"/>
        <v>0</v>
      </c>
      <c r="K1797">
        <f t="shared" ca="1" si="331"/>
        <v>0</v>
      </c>
      <c r="L1797">
        <f t="shared" ca="1" si="332"/>
        <v>0</v>
      </c>
      <c r="M1797">
        <f t="shared" ca="1" si="333"/>
        <v>0</v>
      </c>
      <c r="O1797" t="str">
        <f t="shared" ca="1" si="334"/>
        <v>D:z</v>
      </c>
      <c r="P1797" t="str">
        <f t="shared" ca="1" si="335"/>
        <v>D7:z7</v>
      </c>
    </row>
    <row r="1798" spans="1:16">
      <c r="A1798" t="str">
        <f t="shared" si="324"/>
        <v>11</v>
      </c>
      <c r="B1798" t="str">
        <f t="shared" ca="1" si="325"/>
        <v>W</v>
      </c>
      <c r="C1798" t="str">
        <f t="shared" si="326"/>
        <v>SIMPL-2B-T</v>
      </c>
      <c r="D1798" t="s">
        <v>3151</v>
      </c>
      <c r="E1798">
        <f t="shared" ca="1" si="327"/>
        <v>0</v>
      </c>
      <c r="H1798" t="str">
        <f t="shared" ca="1" si="328"/>
        <v>'Simpl. all tex-DT PLYWOOD'!</v>
      </c>
      <c r="I1798" t="str">
        <f t="shared" ca="1" si="329"/>
        <v>'Simpl. all tex-DT PLYWOOD'!</v>
      </c>
      <c r="J1798">
        <f t="shared" ca="1" si="330"/>
        <v>0</v>
      </c>
      <c r="K1798">
        <f t="shared" ca="1" si="331"/>
        <v>0</v>
      </c>
      <c r="L1798">
        <f t="shared" ca="1" si="332"/>
        <v>0</v>
      </c>
      <c r="M1798">
        <f t="shared" ca="1" si="333"/>
        <v>0</v>
      </c>
      <c r="O1798" t="str">
        <f t="shared" ca="1" si="334"/>
        <v>D:z</v>
      </c>
      <c r="P1798" t="str">
        <f t="shared" ca="1" si="335"/>
        <v>D7:z7</v>
      </c>
    </row>
    <row r="1799" spans="1:16">
      <c r="A1799" t="str">
        <f t="shared" si="324"/>
        <v>12</v>
      </c>
      <c r="B1799" t="str">
        <f t="shared" ca="1" si="325"/>
        <v>W</v>
      </c>
      <c r="C1799" t="str">
        <f t="shared" si="326"/>
        <v>SIMPL-2B-T</v>
      </c>
      <c r="D1799" t="s">
        <v>3152</v>
      </c>
      <c r="E1799">
        <f t="shared" ca="1" si="327"/>
        <v>0</v>
      </c>
      <c r="H1799" t="str">
        <f t="shared" ca="1" si="328"/>
        <v>'Simpl. all tex-DT PLYWOOD'!</v>
      </c>
      <c r="I1799" t="str">
        <f t="shared" ca="1" si="329"/>
        <v>'Simpl. all tex-DT PLYWOOD'!</v>
      </c>
      <c r="J1799">
        <f t="shared" ca="1" si="330"/>
        <v>0</v>
      </c>
      <c r="K1799">
        <f t="shared" ca="1" si="331"/>
        <v>0</v>
      </c>
      <c r="L1799">
        <f t="shared" ca="1" si="332"/>
        <v>0</v>
      </c>
      <c r="M1799">
        <f t="shared" ca="1" si="333"/>
        <v>0</v>
      </c>
      <c r="O1799" t="str">
        <f t="shared" ca="1" si="334"/>
        <v>D:z</v>
      </c>
      <c r="P1799" t="str">
        <f t="shared" ca="1" si="335"/>
        <v>D7:z7</v>
      </c>
    </row>
    <row r="1800" spans="1:16">
      <c r="A1800" t="str">
        <f t="shared" si="324"/>
        <v>13</v>
      </c>
      <c r="B1800" t="str">
        <f t="shared" ca="1" si="325"/>
        <v>W</v>
      </c>
      <c r="C1800" t="str">
        <f t="shared" si="326"/>
        <v>SIMPL-2B-T</v>
      </c>
      <c r="D1800" t="s">
        <v>3153</v>
      </c>
      <c r="E1800">
        <f t="shared" ca="1" si="327"/>
        <v>0</v>
      </c>
      <c r="H1800" t="str">
        <f t="shared" ca="1" si="328"/>
        <v>'Simpl. all tex-DT PLYWOOD'!</v>
      </c>
      <c r="I1800" t="str">
        <f t="shared" ca="1" si="329"/>
        <v>'Simpl. all tex-DT PLYWOOD'!</v>
      </c>
      <c r="J1800">
        <f t="shared" ca="1" si="330"/>
        <v>0</v>
      </c>
      <c r="K1800">
        <f t="shared" ca="1" si="331"/>
        <v>0</v>
      </c>
      <c r="L1800">
        <f t="shared" ca="1" si="332"/>
        <v>0</v>
      </c>
      <c r="M1800">
        <f t="shared" ca="1" si="333"/>
        <v>0</v>
      </c>
      <c r="O1800" t="str">
        <f t="shared" ca="1" si="334"/>
        <v>D:z</v>
      </c>
      <c r="P1800" t="str">
        <f t="shared" ca="1" si="335"/>
        <v>D7:z7</v>
      </c>
    </row>
    <row r="1801" spans="1:16">
      <c r="A1801" t="str">
        <f t="shared" si="324"/>
        <v>15</v>
      </c>
      <c r="B1801" t="str">
        <f t="shared" ca="1" si="325"/>
        <v>W</v>
      </c>
      <c r="C1801" t="str">
        <f t="shared" si="326"/>
        <v>SIMPL-2B-T</v>
      </c>
      <c r="D1801" t="s">
        <v>4741</v>
      </c>
      <c r="E1801">
        <f t="shared" ca="1" si="327"/>
        <v>0</v>
      </c>
      <c r="H1801" t="str">
        <f t="shared" ca="1" si="328"/>
        <v>'Simpl. all tex-DT PLYWOOD'!</v>
      </c>
      <c r="I1801" t="str">
        <f t="shared" ca="1" si="329"/>
        <v>'Simpl. all tex-DT PLYWOOD'!</v>
      </c>
      <c r="J1801">
        <f t="shared" ca="1" si="330"/>
        <v>0</v>
      </c>
      <c r="K1801">
        <f t="shared" ca="1" si="331"/>
        <v>0</v>
      </c>
      <c r="L1801">
        <f t="shared" ca="1" si="332"/>
        <v>0</v>
      </c>
      <c r="M1801">
        <f t="shared" ca="1" si="333"/>
        <v>0</v>
      </c>
      <c r="O1801" t="str">
        <f t="shared" ca="1" si="334"/>
        <v>D:z</v>
      </c>
      <c r="P1801" t="str">
        <f t="shared" ca="1" si="335"/>
        <v>D7:z7</v>
      </c>
    </row>
    <row r="1802" spans="1:16">
      <c r="A1802" t="str">
        <f t="shared" si="324"/>
        <v>01</v>
      </c>
      <c r="B1802" t="str">
        <f t="shared" ca="1" si="325"/>
        <v>W</v>
      </c>
      <c r="C1802" t="str">
        <f t="shared" si="326"/>
        <v>SIMPL-2C</v>
      </c>
      <c r="D1802" t="s">
        <v>727</v>
      </c>
      <c r="E1802">
        <f t="shared" ca="1" si="327"/>
        <v>0</v>
      </c>
      <c r="H1802" t="str">
        <f t="shared" ca="1" si="328"/>
        <v>'Simpl. all tex-DT PLYWOOD'!</v>
      </c>
      <c r="I1802" t="str">
        <f t="shared" ca="1" si="329"/>
        <v>'Simpl. all tex-DT PLYWOOD'!</v>
      </c>
      <c r="J1802">
        <f t="shared" ca="1" si="330"/>
        <v>0</v>
      </c>
      <c r="K1802">
        <f t="shared" ca="1" si="331"/>
        <v>0</v>
      </c>
      <c r="L1802">
        <f t="shared" ca="1" si="332"/>
        <v>0</v>
      </c>
      <c r="M1802">
        <f t="shared" ca="1" si="333"/>
        <v>0</v>
      </c>
      <c r="O1802" t="str">
        <f t="shared" ca="1" si="334"/>
        <v>D:z</v>
      </c>
      <c r="P1802" t="str">
        <f t="shared" ca="1" si="335"/>
        <v>D7:z7</v>
      </c>
    </row>
    <row r="1803" spans="1:16">
      <c r="A1803" t="str">
        <f t="shared" si="324"/>
        <v>02</v>
      </c>
      <c r="B1803" t="str">
        <f t="shared" ca="1" si="325"/>
        <v>W</v>
      </c>
      <c r="C1803" t="str">
        <f t="shared" si="326"/>
        <v>SIMPL-2C</v>
      </c>
      <c r="D1803" t="s">
        <v>728</v>
      </c>
      <c r="E1803">
        <f t="shared" ca="1" si="327"/>
        <v>0</v>
      </c>
      <c r="H1803" t="str">
        <f t="shared" ca="1" si="328"/>
        <v>'Simpl. all tex-DT PLYWOOD'!</v>
      </c>
      <c r="I1803" t="str">
        <f t="shared" ca="1" si="329"/>
        <v>'Simpl. all tex-DT PLYWOOD'!</v>
      </c>
      <c r="J1803">
        <f t="shared" ca="1" si="330"/>
        <v>0</v>
      </c>
      <c r="K1803">
        <f t="shared" ca="1" si="331"/>
        <v>0</v>
      </c>
      <c r="L1803">
        <f t="shared" ca="1" si="332"/>
        <v>0</v>
      </c>
      <c r="M1803">
        <f t="shared" ca="1" si="333"/>
        <v>0</v>
      </c>
      <c r="O1803" t="str">
        <f t="shared" ca="1" si="334"/>
        <v>D:z</v>
      </c>
      <c r="P1803" t="str">
        <f t="shared" ca="1" si="335"/>
        <v>D7:z7</v>
      </c>
    </row>
    <row r="1804" spans="1:16">
      <c r="A1804" t="str">
        <f t="shared" si="324"/>
        <v>03</v>
      </c>
      <c r="B1804" t="str">
        <f t="shared" ca="1" si="325"/>
        <v>W</v>
      </c>
      <c r="C1804" t="str">
        <f t="shared" si="326"/>
        <v>SIMPL-2C</v>
      </c>
      <c r="D1804" t="s">
        <v>729</v>
      </c>
      <c r="E1804">
        <f t="shared" ca="1" si="327"/>
        <v>0</v>
      </c>
      <c r="H1804" t="str">
        <f t="shared" ca="1" si="328"/>
        <v>'Simpl. all tex-DT PLYWOOD'!</v>
      </c>
      <c r="I1804" t="str">
        <f t="shared" ca="1" si="329"/>
        <v>'Simpl. all tex-DT PLYWOOD'!</v>
      </c>
      <c r="J1804">
        <f t="shared" ca="1" si="330"/>
        <v>0</v>
      </c>
      <c r="K1804">
        <f t="shared" ca="1" si="331"/>
        <v>0</v>
      </c>
      <c r="L1804">
        <f t="shared" ca="1" si="332"/>
        <v>0</v>
      </c>
      <c r="M1804">
        <f t="shared" ca="1" si="333"/>
        <v>0</v>
      </c>
      <c r="O1804" t="str">
        <f t="shared" ca="1" si="334"/>
        <v>D:z</v>
      </c>
      <c r="P1804" t="str">
        <f t="shared" ca="1" si="335"/>
        <v>D7:z7</v>
      </c>
    </row>
    <row r="1805" spans="1:16">
      <c r="A1805" t="str">
        <f t="shared" si="324"/>
        <v>04</v>
      </c>
      <c r="B1805" t="str">
        <f t="shared" ca="1" si="325"/>
        <v>W</v>
      </c>
      <c r="C1805" t="str">
        <f t="shared" si="326"/>
        <v>SIMPL-2C</v>
      </c>
      <c r="D1805" t="s">
        <v>730</v>
      </c>
      <c r="E1805">
        <f t="shared" ca="1" si="327"/>
        <v>0</v>
      </c>
      <c r="H1805" t="str">
        <f t="shared" ca="1" si="328"/>
        <v>'Simpl. all tex-DT PLYWOOD'!</v>
      </c>
      <c r="I1805" t="str">
        <f t="shared" ca="1" si="329"/>
        <v>'Simpl. all tex-DT PLYWOOD'!</v>
      </c>
      <c r="J1805">
        <f t="shared" ca="1" si="330"/>
        <v>0</v>
      </c>
      <c r="K1805">
        <f t="shared" ca="1" si="331"/>
        <v>0</v>
      </c>
      <c r="L1805">
        <f t="shared" ca="1" si="332"/>
        <v>0</v>
      </c>
      <c r="M1805">
        <f t="shared" ca="1" si="333"/>
        <v>0</v>
      </c>
      <c r="O1805" t="str">
        <f t="shared" ca="1" si="334"/>
        <v>D:z</v>
      </c>
      <c r="P1805" t="str">
        <f t="shared" ca="1" si="335"/>
        <v>D7:z7</v>
      </c>
    </row>
    <row r="1806" spans="1:16">
      <c r="A1806" t="str">
        <f t="shared" si="324"/>
        <v>05</v>
      </c>
      <c r="B1806" t="str">
        <f t="shared" ca="1" si="325"/>
        <v>W</v>
      </c>
      <c r="C1806" t="str">
        <f t="shared" si="326"/>
        <v>SIMPL-2C</v>
      </c>
      <c r="D1806" t="s">
        <v>731</v>
      </c>
      <c r="E1806">
        <f t="shared" ca="1" si="327"/>
        <v>0</v>
      </c>
      <c r="H1806" t="str">
        <f t="shared" ca="1" si="328"/>
        <v>'Simpl. all tex-DT PLYWOOD'!</v>
      </c>
      <c r="I1806" t="str">
        <f t="shared" ca="1" si="329"/>
        <v>'Simpl. all tex-DT PLYWOOD'!</v>
      </c>
      <c r="J1806">
        <f t="shared" ca="1" si="330"/>
        <v>0</v>
      </c>
      <c r="K1806">
        <f t="shared" ca="1" si="331"/>
        <v>0</v>
      </c>
      <c r="L1806">
        <f t="shared" ca="1" si="332"/>
        <v>0</v>
      </c>
      <c r="M1806">
        <f t="shared" ca="1" si="333"/>
        <v>0</v>
      </c>
      <c r="O1806" t="str">
        <f t="shared" ca="1" si="334"/>
        <v>D:z</v>
      </c>
      <c r="P1806" t="str">
        <f t="shared" ca="1" si="335"/>
        <v>D7:z7</v>
      </c>
    </row>
    <row r="1807" spans="1:16">
      <c r="A1807" t="str">
        <f t="shared" ref="A1807:A1870" si="336">MID(D1807,LEN(C1807)+2,LEN(D1807)-LEN(C1807))</f>
        <v>06</v>
      </c>
      <c r="B1807" t="str">
        <f t="shared" ref="B1807:B1870" ca="1" si="337">VLOOKUP(H1807,$A$1:$K$4,11,FALSE)</f>
        <v>W</v>
      </c>
      <c r="C1807" t="str">
        <f t="shared" ref="C1807:C1870" si="338">IF(RIGHT(LEFT(D1807,LEN(D1807)-3),1)="-",LEFT(D1807,LEN(D1807)-4),LEFT(D1807,LEN(D1807)-3))</f>
        <v>SIMPL-2C</v>
      </c>
      <c r="D1807" t="s">
        <v>732</v>
      </c>
      <c r="E1807">
        <f t="shared" ref="E1807:E1870" ca="1" si="339">IFERROR(VLOOKUP(C1807,INDIRECT($H1807&amp;$O1807),MATCH($A1807,INDIRECT($H1807&amp;$P1807),0),FALSE),0)</f>
        <v>0</v>
      </c>
      <c r="H1807" t="str">
        <f t="shared" ref="H1807:H1870" ca="1" si="340">IF(I1807&lt;&gt;0,I1807,IF(J1807&lt;&gt;0,J1807,IF(K1807&lt;&gt;0,K1807,IF(L1807&lt;&gt;0,L1807,IF(M1807&lt;&gt;0,M1807,N1807)))))</f>
        <v>'Simpl. all tex-DT PLYWOOD'!</v>
      </c>
      <c r="I1807" t="str">
        <f t="shared" ref="I1807:I1870" ca="1" si="341">IF(IFERROR(VLOOKUP(C1807,INDIRECT($G$7&amp;"D:D"),1,FALSE),0)&lt;&gt;0,I$13,0)</f>
        <v>'Simpl. all tex-DT PLYWOOD'!</v>
      </c>
      <c r="J1807">
        <f t="shared" ref="J1807:J1870" ca="1" si="342">IF(IFERROR(VLOOKUP(C1807,INDIRECT($G$8&amp;"D:D"),1,FALSE),0)&lt;&gt;0,J$13,0)</f>
        <v>0</v>
      </c>
      <c r="K1807">
        <f t="shared" ref="K1807:K1870" ca="1" si="343">IF(IFERROR(VLOOKUP($C1807,INDIRECT($G$9&amp;"d:d"),1,FALSE),0)&lt;&gt;0,K$13,0)</f>
        <v>0</v>
      </c>
      <c r="L1807">
        <f t="shared" ref="L1807:L1870" ca="1" si="344">IF(IFERROR(VLOOKUP($C1807,INDIRECT($G$10&amp;"d:d"),1,FALSE),0)&lt;&gt;0,L$13,0)</f>
        <v>0</v>
      </c>
      <c r="M1807">
        <f t="shared" ref="M1807:M1870" ca="1" si="345">IF(IFERROR(VLOOKUP($C1807,INDIRECT($G$11&amp;"d:d"),1,FALSE),0)&lt;&gt;0,M$13,0)</f>
        <v>0</v>
      </c>
      <c r="O1807" t="str">
        <f t="shared" ref="O1807:O1870" ca="1" si="346">VLOOKUP($H1807,$G$7:$I$11,2,FALSE)</f>
        <v>D:z</v>
      </c>
      <c r="P1807" t="str">
        <f t="shared" ref="P1807:P1870" ca="1" si="347">VLOOKUP($H1807,$G$7:$I$11,3,FALSE)</f>
        <v>D7:z7</v>
      </c>
    </row>
    <row r="1808" spans="1:16">
      <c r="A1808" t="str">
        <f t="shared" si="336"/>
        <v>07</v>
      </c>
      <c r="B1808" t="str">
        <f t="shared" ca="1" si="337"/>
        <v>W</v>
      </c>
      <c r="C1808" t="str">
        <f t="shared" si="338"/>
        <v>SIMPL-2C</v>
      </c>
      <c r="D1808" t="s">
        <v>733</v>
      </c>
      <c r="E1808">
        <f t="shared" ca="1" si="339"/>
        <v>0</v>
      </c>
      <c r="H1808" t="str">
        <f t="shared" ca="1" si="340"/>
        <v>'Simpl. all tex-DT PLYWOOD'!</v>
      </c>
      <c r="I1808" t="str">
        <f t="shared" ca="1" si="341"/>
        <v>'Simpl. all tex-DT PLYWOOD'!</v>
      </c>
      <c r="J1808">
        <f t="shared" ca="1" si="342"/>
        <v>0</v>
      </c>
      <c r="K1808">
        <f t="shared" ca="1" si="343"/>
        <v>0</v>
      </c>
      <c r="L1808">
        <f t="shared" ca="1" si="344"/>
        <v>0</v>
      </c>
      <c r="M1808">
        <f t="shared" ca="1" si="345"/>
        <v>0</v>
      </c>
      <c r="O1808" t="str">
        <f t="shared" ca="1" si="346"/>
        <v>D:z</v>
      </c>
      <c r="P1808" t="str">
        <f t="shared" ca="1" si="347"/>
        <v>D7:z7</v>
      </c>
    </row>
    <row r="1809" spans="1:16">
      <c r="A1809" t="str">
        <f t="shared" si="336"/>
        <v>08</v>
      </c>
      <c r="B1809" t="str">
        <f t="shared" ca="1" si="337"/>
        <v>W</v>
      </c>
      <c r="C1809" t="str">
        <f t="shared" si="338"/>
        <v>SIMPL-2C</v>
      </c>
      <c r="D1809" t="s">
        <v>734</v>
      </c>
      <c r="E1809">
        <f t="shared" ca="1" si="339"/>
        <v>0</v>
      </c>
      <c r="H1809" t="str">
        <f t="shared" ca="1" si="340"/>
        <v>'Simpl. all tex-DT PLYWOOD'!</v>
      </c>
      <c r="I1809" t="str">
        <f t="shared" ca="1" si="341"/>
        <v>'Simpl. all tex-DT PLYWOOD'!</v>
      </c>
      <c r="J1809">
        <f t="shared" ca="1" si="342"/>
        <v>0</v>
      </c>
      <c r="K1809">
        <f t="shared" ca="1" si="343"/>
        <v>0</v>
      </c>
      <c r="L1809">
        <f t="shared" ca="1" si="344"/>
        <v>0</v>
      </c>
      <c r="M1809">
        <f t="shared" ca="1" si="345"/>
        <v>0</v>
      </c>
      <c r="O1809" t="str">
        <f t="shared" ca="1" si="346"/>
        <v>D:z</v>
      </c>
      <c r="P1809" t="str">
        <f t="shared" ca="1" si="347"/>
        <v>D7:z7</v>
      </c>
    </row>
    <row r="1810" spans="1:16">
      <c r="A1810" t="str">
        <f t="shared" si="336"/>
        <v>09</v>
      </c>
      <c r="B1810" t="str">
        <f t="shared" ca="1" si="337"/>
        <v>W</v>
      </c>
      <c r="C1810" t="str">
        <f t="shared" si="338"/>
        <v>SIMPL-2C</v>
      </c>
      <c r="D1810" t="s">
        <v>735</v>
      </c>
      <c r="E1810">
        <f t="shared" ca="1" si="339"/>
        <v>0</v>
      </c>
      <c r="H1810" t="str">
        <f t="shared" ca="1" si="340"/>
        <v>'Simpl. all tex-DT PLYWOOD'!</v>
      </c>
      <c r="I1810" t="str">
        <f t="shared" ca="1" si="341"/>
        <v>'Simpl. all tex-DT PLYWOOD'!</v>
      </c>
      <c r="J1810">
        <f t="shared" ca="1" si="342"/>
        <v>0</v>
      </c>
      <c r="K1810">
        <f t="shared" ca="1" si="343"/>
        <v>0</v>
      </c>
      <c r="L1810">
        <f t="shared" ca="1" si="344"/>
        <v>0</v>
      </c>
      <c r="M1810">
        <f t="shared" ca="1" si="345"/>
        <v>0</v>
      </c>
      <c r="O1810" t="str">
        <f t="shared" ca="1" si="346"/>
        <v>D:z</v>
      </c>
      <c r="P1810" t="str">
        <f t="shared" ca="1" si="347"/>
        <v>D7:z7</v>
      </c>
    </row>
    <row r="1811" spans="1:16">
      <c r="A1811" t="str">
        <f t="shared" si="336"/>
        <v>10</v>
      </c>
      <c r="B1811" t="str">
        <f t="shared" ca="1" si="337"/>
        <v>W</v>
      </c>
      <c r="C1811" t="str">
        <f t="shared" si="338"/>
        <v>SIMPL-2C</v>
      </c>
      <c r="D1811" t="s">
        <v>736</v>
      </c>
      <c r="E1811">
        <f t="shared" ca="1" si="339"/>
        <v>0</v>
      </c>
      <c r="H1811" t="str">
        <f t="shared" ca="1" si="340"/>
        <v>'Simpl. all tex-DT PLYWOOD'!</v>
      </c>
      <c r="I1811" t="str">
        <f t="shared" ca="1" si="341"/>
        <v>'Simpl. all tex-DT PLYWOOD'!</v>
      </c>
      <c r="J1811">
        <f t="shared" ca="1" si="342"/>
        <v>0</v>
      </c>
      <c r="K1811">
        <f t="shared" ca="1" si="343"/>
        <v>0</v>
      </c>
      <c r="L1811">
        <f t="shared" ca="1" si="344"/>
        <v>0</v>
      </c>
      <c r="M1811">
        <f t="shared" ca="1" si="345"/>
        <v>0</v>
      </c>
      <c r="O1811" t="str">
        <f t="shared" ca="1" si="346"/>
        <v>D:z</v>
      </c>
      <c r="P1811" t="str">
        <f t="shared" ca="1" si="347"/>
        <v>D7:z7</v>
      </c>
    </row>
    <row r="1812" spans="1:16">
      <c r="A1812" t="str">
        <f t="shared" si="336"/>
        <v>100</v>
      </c>
      <c r="B1812" t="str">
        <f t="shared" ca="1" si="337"/>
        <v>W</v>
      </c>
      <c r="C1812" t="str">
        <f t="shared" si="338"/>
        <v>SIMPL-2C</v>
      </c>
      <c r="D1812" t="s">
        <v>740</v>
      </c>
      <c r="E1812">
        <f t="shared" ca="1" si="339"/>
        <v>0</v>
      </c>
      <c r="H1812" t="str">
        <f t="shared" ca="1" si="340"/>
        <v>'Simpl. all tex-DT PLYWOOD'!</v>
      </c>
      <c r="I1812" t="str">
        <f t="shared" ca="1" si="341"/>
        <v>'Simpl. all tex-DT PLYWOOD'!</v>
      </c>
      <c r="J1812">
        <f t="shared" ca="1" si="342"/>
        <v>0</v>
      </c>
      <c r="K1812">
        <f t="shared" ca="1" si="343"/>
        <v>0</v>
      </c>
      <c r="L1812">
        <f t="shared" ca="1" si="344"/>
        <v>0</v>
      </c>
      <c r="M1812">
        <f t="shared" ca="1" si="345"/>
        <v>0</v>
      </c>
      <c r="O1812" t="str">
        <f t="shared" ca="1" si="346"/>
        <v>D:z</v>
      </c>
      <c r="P1812" t="str">
        <f t="shared" ca="1" si="347"/>
        <v>D7:z7</v>
      </c>
    </row>
    <row r="1813" spans="1:16">
      <c r="A1813" t="str">
        <f t="shared" si="336"/>
        <v>11</v>
      </c>
      <c r="B1813" t="str">
        <f t="shared" ca="1" si="337"/>
        <v>W</v>
      </c>
      <c r="C1813" t="str">
        <f t="shared" si="338"/>
        <v>SIMPL-2C</v>
      </c>
      <c r="D1813" t="s">
        <v>737</v>
      </c>
      <c r="E1813">
        <f t="shared" ca="1" si="339"/>
        <v>0</v>
      </c>
      <c r="H1813" t="str">
        <f t="shared" ca="1" si="340"/>
        <v>'Simpl. all tex-DT PLYWOOD'!</v>
      </c>
      <c r="I1813" t="str">
        <f t="shared" ca="1" si="341"/>
        <v>'Simpl. all tex-DT PLYWOOD'!</v>
      </c>
      <c r="J1813">
        <f t="shared" ca="1" si="342"/>
        <v>0</v>
      </c>
      <c r="K1813">
        <f t="shared" ca="1" si="343"/>
        <v>0</v>
      </c>
      <c r="L1813">
        <f t="shared" ca="1" si="344"/>
        <v>0</v>
      </c>
      <c r="M1813">
        <f t="shared" ca="1" si="345"/>
        <v>0</v>
      </c>
      <c r="O1813" t="str">
        <f t="shared" ca="1" si="346"/>
        <v>D:z</v>
      </c>
      <c r="P1813" t="str">
        <f t="shared" ca="1" si="347"/>
        <v>D7:z7</v>
      </c>
    </row>
    <row r="1814" spans="1:16">
      <c r="A1814" t="str">
        <f t="shared" si="336"/>
        <v>12</v>
      </c>
      <c r="B1814" t="str">
        <f t="shared" ca="1" si="337"/>
        <v>W</v>
      </c>
      <c r="C1814" t="str">
        <f t="shared" si="338"/>
        <v>SIMPL-2C</v>
      </c>
      <c r="D1814" t="s">
        <v>738</v>
      </c>
      <c r="E1814">
        <f t="shared" ca="1" si="339"/>
        <v>0</v>
      </c>
      <c r="H1814" t="str">
        <f t="shared" ca="1" si="340"/>
        <v>'Simpl. all tex-DT PLYWOOD'!</v>
      </c>
      <c r="I1814" t="str">
        <f t="shared" ca="1" si="341"/>
        <v>'Simpl. all tex-DT PLYWOOD'!</v>
      </c>
      <c r="J1814">
        <f t="shared" ca="1" si="342"/>
        <v>0</v>
      </c>
      <c r="K1814">
        <f t="shared" ca="1" si="343"/>
        <v>0</v>
      </c>
      <c r="L1814">
        <f t="shared" ca="1" si="344"/>
        <v>0</v>
      </c>
      <c r="M1814">
        <f t="shared" ca="1" si="345"/>
        <v>0</v>
      </c>
      <c r="O1814" t="str">
        <f t="shared" ca="1" si="346"/>
        <v>D:z</v>
      </c>
      <c r="P1814" t="str">
        <f t="shared" ca="1" si="347"/>
        <v>D7:z7</v>
      </c>
    </row>
    <row r="1815" spans="1:16">
      <c r="A1815" t="str">
        <f t="shared" si="336"/>
        <v>13</v>
      </c>
      <c r="B1815" t="str">
        <f t="shared" ca="1" si="337"/>
        <v>W</v>
      </c>
      <c r="C1815" t="str">
        <f t="shared" si="338"/>
        <v>SIMPL-2C</v>
      </c>
      <c r="D1815" t="s">
        <v>739</v>
      </c>
      <c r="E1815">
        <f t="shared" ca="1" si="339"/>
        <v>0</v>
      </c>
      <c r="H1815" t="str">
        <f t="shared" ca="1" si="340"/>
        <v>'Simpl. all tex-DT PLYWOOD'!</v>
      </c>
      <c r="I1815" t="str">
        <f t="shared" ca="1" si="341"/>
        <v>'Simpl. all tex-DT PLYWOOD'!</v>
      </c>
      <c r="J1815">
        <f t="shared" ca="1" si="342"/>
        <v>0</v>
      </c>
      <c r="K1815">
        <f t="shared" ca="1" si="343"/>
        <v>0</v>
      </c>
      <c r="L1815">
        <f t="shared" ca="1" si="344"/>
        <v>0</v>
      </c>
      <c r="M1815">
        <f t="shared" ca="1" si="345"/>
        <v>0</v>
      </c>
      <c r="O1815" t="str">
        <f t="shared" ca="1" si="346"/>
        <v>D:z</v>
      </c>
      <c r="P1815" t="str">
        <f t="shared" ca="1" si="347"/>
        <v>D7:z7</v>
      </c>
    </row>
    <row r="1816" spans="1:16">
      <c r="A1816" t="str">
        <f t="shared" si="336"/>
        <v>15</v>
      </c>
      <c r="B1816" t="str">
        <f t="shared" ca="1" si="337"/>
        <v>W</v>
      </c>
      <c r="C1816" t="str">
        <f t="shared" si="338"/>
        <v>SIMPL-2C</v>
      </c>
      <c r="D1816" t="s">
        <v>4934</v>
      </c>
      <c r="E1816">
        <f t="shared" ca="1" si="339"/>
        <v>0</v>
      </c>
      <c r="H1816" t="str">
        <f t="shared" ca="1" si="340"/>
        <v>'Simpl. all tex-DT PLYWOOD'!</v>
      </c>
      <c r="I1816" t="str">
        <f t="shared" ca="1" si="341"/>
        <v>'Simpl. all tex-DT PLYWOOD'!</v>
      </c>
      <c r="J1816">
        <f t="shared" ca="1" si="342"/>
        <v>0</v>
      </c>
      <c r="K1816">
        <f t="shared" ca="1" si="343"/>
        <v>0</v>
      </c>
      <c r="L1816">
        <f t="shared" ca="1" si="344"/>
        <v>0</v>
      </c>
      <c r="M1816">
        <f t="shared" ca="1" si="345"/>
        <v>0</v>
      </c>
      <c r="O1816" t="str">
        <f t="shared" ca="1" si="346"/>
        <v>D:z</v>
      </c>
      <c r="P1816" t="str">
        <f t="shared" ca="1" si="347"/>
        <v>D7:z7</v>
      </c>
    </row>
    <row r="1817" spans="1:16">
      <c r="A1817" t="str">
        <f t="shared" si="336"/>
        <v>01</v>
      </c>
      <c r="B1817" t="str">
        <f t="shared" ca="1" si="337"/>
        <v>W</v>
      </c>
      <c r="C1817" t="str">
        <f t="shared" si="338"/>
        <v>SIMPL-2C-C</v>
      </c>
      <c r="D1817" t="s">
        <v>5999</v>
      </c>
      <c r="E1817">
        <f t="shared" ca="1" si="339"/>
        <v>0</v>
      </c>
      <c r="H1817" t="str">
        <f t="shared" ca="1" si="340"/>
        <v>'(more) Simpl. Textures PLYWOOD'!</v>
      </c>
      <c r="I1817">
        <f t="shared" ca="1" si="341"/>
        <v>0</v>
      </c>
      <c r="J1817" t="str">
        <f t="shared" ca="1" si="342"/>
        <v>'(more) Simpl. Textures PLYWOOD'!</v>
      </c>
      <c r="K1817">
        <f t="shared" ca="1" si="343"/>
        <v>0</v>
      </c>
      <c r="L1817">
        <f t="shared" ca="1" si="344"/>
        <v>0</v>
      </c>
      <c r="M1817">
        <f t="shared" ca="1" si="345"/>
        <v>0</v>
      </c>
      <c r="O1817" t="str">
        <f t="shared" ca="1" si="346"/>
        <v>D:N</v>
      </c>
      <c r="P1817" t="str">
        <f t="shared" ca="1" si="347"/>
        <v>D7:N7</v>
      </c>
    </row>
    <row r="1818" spans="1:16">
      <c r="A1818" t="str">
        <f t="shared" si="336"/>
        <v>16</v>
      </c>
      <c r="B1818" t="str">
        <f t="shared" ca="1" si="337"/>
        <v>W</v>
      </c>
      <c r="C1818" t="str">
        <f t="shared" si="338"/>
        <v>SIMPL-2C-N-NT</v>
      </c>
      <c r="D1818" t="s">
        <v>5517</v>
      </c>
      <c r="E1818">
        <f t="shared" ca="1" si="339"/>
        <v>0</v>
      </c>
      <c r="H1818" t="str">
        <f t="shared" ca="1" si="340"/>
        <v>'(more) Simpl. Textures PLYWOOD'!</v>
      </c>
      <c r="I1818">
        <f t="shared" ca="1" si="341"/>
        <v>0</v>
      </c>
      <c r="J1818" t="str">
        <f t="shared" ca="1" si="342"/>
        <v>'(more) Simpl. Textures PLYWOOD'!</v>
      </c>
      <c r="K1818">
        <f t="shared" ca="1" si="343"/>
        <v>0</v>
      </c>
      <c r="L1818">
        <f t="shared" ca="1" si="344"/>
        <v>0</v>
      </c>
      <c r="M1818">
        <f t="shared" ca="1" si="345"/>
        <v>0</v>
      </c>
      <c r="O1818" t="str">
        <f t="shared" ca="1" si="346"/>
        <v>D:N</v>
      </c>
      <c r="P1818" t="str">
        <f t="shared" ca="1" si="347"/>
        <v>D7:N7</v>
      </c>
    </row>
    <row r="1819" spans="1:16">
      <c r="A1819" t="str">
        <f t="shared" si="336"/>
        <v>16</v>
      </c>
      <c r="B1819" t="str">
        <f t="shared" ca="1" si="337"/>
        <v>W</v>
      </c>
      <c r="C1819" t="str">
        <f t="shared" si="338"/>
        <v>SIMPL-2C-N-T</v>
      </c>
      <c r="D1819" t="s">
        <v>5677</v>
      </c>
      <c r="E1819">
        <f t="shared" ca="1" si="339"/>
        <v>0</v>
      </c>
      <c r="H1819" t="str">
        <f t="shared" ca="1" si="340"/>
        <v>'(more) Simpl. Textures PLYWOOD'!</v>
      </c>
      <c r="I1819">
        <f t="shared" ca="1" si="341"/>
        <v>0</v>
      </c>
      <c r="J1819" t="str">
        <f t="shared" ca="1" si="342"/>
        <v>'(more) Simpl. Textures PLYWOOD'!</v>
      </c>
      <c r="K1819">
        <f t="shared" ca="1" si="343"/>
        <v>0</v>
      </c>
      <c r="L1819">
        <f t="shared" ca="1" si="344"/>
        <v>0</v>
      </c>
      <c r="M1819">
        <f t="shared" ca="1" si="345"/>
        <v>0</v>
      </c>
      <c r="O1819" t="str">
        <f t="shared" ca="1" si="346"/>
        <v>D:N</v>
      </c>
      <c r="P1819" t="str">
        <f t="shared" ca="1" si="347"/>
        <v>D7:N7</v>
      </c>
    </row>
    <row r="1820" spans="1:16">
      <c r="A1820" t="str">
        <f t="shared" si="336"/>
        <v>01</v>
      </c>
      <c r="B1820" t="str">
        <f t="shared" ca="1" si="337"/>
        <v>W</v>
      </c>
      <c r="C1820" t="str">
        <f t="shared" si="338"/>
        <v>SIMPL-2C-T</v>
      </c>
      <c r="D1820" t="s">
        <v>3197</v>
      </c>
      <c r="E1820">
        <f t="shared" ca="1" si="339"/>
        <v>0</v>
      </c>
      <c r="H1820" t="str">
        <f t="shared" ca="1" si="340"/>
        <v>'Simpl. all tex-DT PLYWOOD'!</v>
      </c>
      <c r="I1820" t="str">
        <f t="shared" ca="1" si="341"/>
        <v>'Simpl. all tex-DT PLYWOOD'!</v>
      </c>
      <c r="J1820">
        <f t="shared" ca="1" si="342"/>
        <v>0</v>
      </c>
      <c r="K1820">
        <f t="shared" ca="1" si="343"/>
        <v>0</v>
      </c>
      <c r="L1820">
        <f t="shared" ca="1" si="344"/>
        <v>0</v>
      </c>
      <c r="M1820">
        <f t="shared" ca="1" si="345"/>
        <v>0</v>
      </c>
      <c r="O1820" t="str">
        <f t="shared" ca="1" si="346"/>
        <v>D:z</v>
      </c>
      <c r="P1820" t="str">
        <f t="shared" ca="1" si="347"/>
        <v>D7:z7</v>
      </c>
    </row>
    <row r="1821" spans="1:16">
      <c r="A1821" t="str">
        <f t="shared" si="336"/>
        <v>02</v>
      </c>
      <c r="B1821" t="str">
        <f t="shared" ca="1" si="337"/>
        <v>W</v>
      </c>
      <c r="C1821" t="str">
        <f t="shared" si="338"/>
        <v>SIMPL-2C-T</v>
      </c>
      <c r="D1821" t="s">
        <v>3198</v>
      </c>
      <c r="E1821">
        <f t="shared" ca="1" si="339"/>
        <v>0</v>
      </c>
      <c r="H1821" t="str">
        <f t="shared" ca="1" si="340"/>
        <v>'Simpl. all tex-DT PLYWOOD'!</v>
      </c>
      <c r="I1821" t="str">
        <f t="shared" ca="1" si="341"/>
        <v>'Simpl. all tex-DT PLYWOOD'!</v>
      </c>
      <c r="J1821">
        <f t="shared" ca="1" si="342"/>
        <v>0</v>
      </c>
      <c r="K1821">
        <f t="shared" ca="1" si="343"/>
        <v>0</v>
      </c>
      <c r="L1821">
        <f t="shared" ca="1" si="344"/>
        <v>0</v>
      </c>
      <c r="M1821">
        <f t="shared" ca="1" si="345"/>
        <v>0</v>
      </c>
      <c r="O1821" t="str">
        <f t="shared" ca="1" si="346"/>
        <v>D:z</v>
      </c>
      <c r="P1821" t="str">
        <f t="shared" ca="1" si="347"/>
        <v>D7:z7</v>
      </c>
    </row>
    <row r="1822" spans="1:16">
      <c r="A1822" t="str">
        <f t="shared" si="336"/>
        <v>03</v>
      </c>
      <c r="B1822" t="str">
        <f t="shared" ca="1" si="337"/>
        <v>W</v>
      </c>
      <c r="C1822" t="str">
        <f t="shared" si="338"/>
        <v>SIMPL-2C-T</v>
      </c>
      <c r="D1822" t="s">
        <v>3199</v>
      </c>
      <c r="E1822">
        <f t="shared" ca="1" si="339"/>
        <v>0</v>
      </c>
      <c r="H1822" t="str">
        <f t="shared" ca="1" si="340"/>
        <v>'Simpl. all tex-DT PLYWOOD'!</v>
      </c>
      <c r="I1822" t="str">
        <f t="shared" ca="1" si="341"/>
        <v>'Simpl. all tex-DT PLYWOOD'!</v>
      </c>
      <c r="J1822">
        <f t="shared" ca="1" si="342"/>
        <v>0</v>
      </c>
      <c r="K1822">
        <f t="shared" ca="1" si="343"/>
        <v>0</v>
      </c>
      <c r="L1822">
        <f t="shared" ca="1" si="344"/>
        <v>0</v>
      </c>
      <c r="M1822">
        <f t="shared" ca="1" si="345"/>
        <v>0</v>
      </c>
      <c r="O1822" t="str">
        <f t="shared" ca="1" si="346"/>
        <v>D:z</v>
      </c>
      <c r="P1822" t="str">
        <f t="shared" ca="1" si="347"/>
        <v>D7:z7</v>
      </c>
    </row>
    <row r="1823" spans="1:16">
      <c r="A1823" t="str">
        <f t="shared" si="336"/>
        <v>04</v>
      </c>
      <c r="B1823" t="str">
        <f t="shared" ca="1" si="337"/>
        <v>W</v>
      </c>
      <c r="C1823" t="str">
        <f t="shared" si="338"/>
        <v>SIMPL-2C-T</v>
      </c>
      <c r="D1823" t="s">
        <v>3200</v>
      </c>
      <c r="E1823">
        <f t="shared" ca="1" si="339"/>
        <v>0</v>
      </c>
      <c r="H1823" t="str">
        <f t="shared" ca="1" si="340"/>
        <v>'Simpl. all tex-DT PLYWOOD'!</v>
      </c>
      <c r="I1823" t="str">
        <f t="shared" ca="1" si="341"/>
        <v>'Simpl. all tex-DT PLYWOOD'!</v>
      </c>
      <c r="J1823">
        <f t="shared" ca="1" si="342"/>
        <v>0</v>
      </c>
      <c r="K1823">
        <f t="shared" ca="1" si="343"/>
        <v>0</v>
      </c>
      <c r="L1823">
        <f t="shared" ca="1" si="344"/>
        <v>0</v>
      </c>
      <c r="M1823">
        <f t="shared" ca="1" si="345"/>
        <v>0</v>
      </c>
      <c r="O1823" t="str">
        <f t="shared" ca="1" si="346"/>
        <v>D:z</v>
      </c>
      <c r="P1823" t="str">
        <f t="shared" ca="1" si="347"/>
        <v>D7:z7</v>
      </c>
    </row>
    <row r="1824" spans="1:16">
      <c r="A1824" t="str">
        <f t="shared" si="336"/>
        <v>05</v>
      </c>
      <c r="B1824" t="str">
        <f t="shared" ca="1" si="337"/>
        <v>W</v>
      </c>
      <c r="C1824" t="str">
        <f t="shared" si="338"/>
        <v>SIMPL-2C-T</v>
      </c>
      <c r="D1824" t="s">
        <v>3201</v>
      </c>
      <c r="E1824">
        <f t="shared" ca="1" si="339"/>
        <v>0</v>
      </c>
      <c r="H1824" t="str">
        <f t="shared" ca="1" si="340"/>
        <v>'Simpl. all tex-DT PLYWOOD'!</v>
      </c>
      <c r="I1824" t="str">
        <f t="shared" ca="1" si="341"/>
        <v>'Simpl. all tex-DT PLYWOOD'!</v>
      </c>
      <c r="J1824">
        <f t="shared" ca="1" si="342"/>
        <v>0</v>
      </c>
      <c r="K1824">
        <f t="shared" ca="1" si="343"/>
        <v>0</v>
      </c>
      <c r="L1824">
        <f t="shared" ca="1" si="344"/>
        <v>0</v>
      </c>
      <c r="M1824">
        <f t="shared" ca="1" si="345"/>
        <v>0</v>
      </c>
      <c r="O1824" t="str">
        <f t="shared" ca="1" si="346"/>
        <v>D:z</v>
      </c>
      <c r="P1824" t="str">
        <f t="shared" ca="1" si="347"/>
        <v>D7:z7</v>
      </c>
    </row>
    <row r="1825" spans="1:16">
      <c r="A1825" t="str">
        <f t="shared" si="336"/>
        <v>06</v>
      </c>
      <c r="B1825" t="str">
        <f t="shared" ca="1" si="337"/>
        <v>W</v>
      </c>
      <c r="C1825" t="str">
        <f t="shared" si="338"/>
        <v>SIMPL-2C-T</v>
      </c>
      <c r="D1825" t="s">
        <v>3202</v>
      </c>
      <c r="E1825">
        <f t="shared" ca="1" si="339"/>
        <v>0</v>
      </c>
      <c r="H1825" t="str">
        <f t="shared" ca="1" si="340"/>
        <v>'Simpl. all tex-DT PLYWOOD'!</v>
      </c>
      <c r="I1825" t="str">
        <f t="shared" ca="1" si="341"/>
        <v>'Simpl. all tex-DT PLYWOOD'!</v>
      </c>
      <c r="J1825">
        <f t="shared" ca="1" si="342"/>
        <v>0</v>
      </c>
      <c r="K1825">
        <f t="shared" ca="1" si="343"/>
        <v>0</v>
      </c>
      <c r="L1825">
        <f t="shared" ca="1" si="344"/>
        <v>0</v>
      </c>
      <c r="M1825">
        <f t="shared" ca="1" si="345"/>
        <v>0</v>
      </c>
      <c r="O1825" t="str">
        <f t="shared" ca="1" si="346"/>
        <v>D:z</v>
      </c>
      <c r="P1825" t="str">
        <f t="shared" ca="1" si="347"/>
        <v>D7:z7</v>
      </c>
    </row>
    <row r="1826" spans="1:16">
      <c r="A1826" t="str">
        <f t="shared" si="336"/>
        <v>07</v>
      </c>
      <c r="B1826" t="str">
        <f t="shared" ca="1" si="337"/>
        <v>W</v>
      </c>
      <c r="C1826" t="str">
        <f t="shared" si="338"/>
        <v>SIMPL-2C-T</v>
      </c>
      <c r="D1826" t="s">
        <v>3203</v>
      </c>
      <c r="E1826">
        <f t="shared" ca="1" si="339"/>
        <v>0</v>
      </c>
      <c r="H1826" t="str">
        <f t="shared" ca="1" si="340"/>
        <v>'Simpl. all tex-DT PLYWOOD'!</v>
      </c>
      <c r="I1826" t="str">
        <f t="shared" ca="1" si="341"/>
        <v>'Simpl. all tex-DT PLYWOOD'!</v>
      </c>
      <c r="J1826">
        <f t="shared" ca="1" si="342"/>
        <v>0</v>
      </c>
      <c r="K1826">
        <f t="shared" ca="1" si="343"/>
        <v>0</v>
      </c>
      <c r="L1826">
        <f t="shared" ca="1" si="344"/>
        <v>0</v>
      </c>
      <c r="M1826">
        <f t="shared" ca="1" si="345"/>
        <v>0</v>
      </c>
      <c r="O1826" t="str">
        <f t="shared" ca="1" si="346"/>
        <v>D:z</v>
      </c>
      <c r="P1826" t="str">
        <f t="shared" ca="1" si="347"/>
        <v>D7:z7</v>
      </c>
    </row>
    <row r="1827" spans="1:16">
      <c r="A1827" t="str">
        <f t="shared" si="336"/>
        <v>08</v>
      </c>
      <c r="B1827" t="str">
        <f t="shared" ca="1" si="337"/>
        <v>W</v>
      </c>
      <c r="C1827" t="str">
        <f t="shared" si="338"/>
        <v>SIMPL-2C-T</v>
      </c>
      <c r="D1827" t="s">
        <v>3204</v>
      </c>
      <c r="E1827">
        <f t="shared" ca="1" si="339"/>
        <v>0</v>
      </c>
      <c r="H1827" t="str">
        <f t="shared" ca="1" si="340"/>
        <v>'Simpl. all tex-DT PLYWOOD'!</v>
      </c>
      <c r="I1827" t="str">
        <f t="shared" ca="1" si="341"/>
        <v>'Simpl. all tex-DT PLYWOOD'!</v>
      </c>
      <c r="J1827">
        <f t="shared" ca="1" si="342"/>
        <v>0</v>
      </c>
      <c r="K1827">
        <f t="shared" ca="1" si="343"/>
        <v>0</v>
      </c>
      <c r="L1827">
        <f t="shared" ca="1" si="344"/>
        <v>0</v>
      </c>
      <c r="M1827">
        <f t="shared" ca="1" si="345"/>
        <v>0</v>
      </c>
      <c r="O1827" t="str">
        <f t="shared" ca="1" si="346"/>
        <v>D:z</v>
      </c>
      <c r="P1827" t="str">
        <f t="shared" ca="1" si="347"/>
        <v>D7:z7</v>
      </c>
    </row>
    <row r="1828" spans="1:16">
      <c r="A1828" t="str">
        <f t="shared" si="336"/>
        <v>09</v>
      </c>
      <c r="B1828" t="str">
        <f t="shared" ca="1" si="337"/>
        <v>W</v>
      </c>
      <c r="C1828" t="str">
        <f t="shared" si="338"/>
        <v>SIMPL-2C-T</v>
      </c>
      <c r="D1828" t="s">
        <v>3205</v>
      </c>
      <c r="E1828">
        <f t="shared" ca="1" si="339"/>
        <v>0</v>
      </c>
      <c r="H1828" t="str">
        <f t="shared" ca="1" si="340"/>
        <v>'Simpl. all tex-DT PLYWOOD'!</v>
      </c>
      <c r="I1828" t="str">
        <f t="shared" ca="1" si="341"/>
        <v>'Simpl. all tex-DT PLYWOOD'!</v>
      </c>
      <c r="J1828">
        <f t="shared" ca="1" si="342"/>
        <v>0</v>
      </c>
      <c r="K1828">
        <f t="shared" ca="1" si="343"/>
        <v>0</v>
      </c>
      <c r="L1828">
        <f t="shared" ca="1" si="344"/>
        <v>0</v>
      </c>
      <c r="M1828">
        <f t="shared" ca="1" si="345"/>
        <v>0</v>
      </c>
      <c r="O1828" t="str">
        <f t="shared" ca="1" si="346"/>
        <v>D:z</v>
      </c>
      <c r="P1828" t="str">
        <f t="shared" ca="1" si="347"/>
        <v>D7:z7</v>
      </c>
    </row>
    <row r="1829" spans="1:16">
      <c r="A1829" t="str">
        <f t="shared" si="336"/>
        <v>10</v>
      </c>
      <c r="B1829" t="str">
        <f t="shared" ca="1" si="337"/>
        <v>W</v>
      </c>
      <c r="C1829" t="str">
        <f t="shared" si="338"/>
        <v>SIMPL-2C-T</v>
      </c>
      <c r="D1829" t="s">
        <v>3206</v>
      </c>
      <c r="E1829">
        <f t="shared" ca="1" si="339"/>
        <v>0</v>
      </c>
      <c r="H1829" t="str">
        <f t="shared" ca="1" si="340"/>
        <v>'Simpl. all tex-DT PLYWOOD'!</v>
      </c>
      <c r="I1829" t="str">
        <f t="shared" ca="1" si="341"/>
        <v>'Simpl. all tex-DT PLYWOOD'!</v>
      </c>
      <c r="J1829">
        <f t="shared" ca="1" si="342"/>
        <v>0</v>
      </c>
      <c r="K1829">
        <f t="shared" ca="1" si="343"/>
        <v>0</v>
      </c>
      <c r="L1829">
        <f t="shared" ca="1" si="344"/>
        <v>0</v>
      </c>
      <c r="M1829">
        <f t="shared" ca="1" si="345"/>
        <v>0</v>
      </c>
      <c r="O1829" t="str">
        <f t="shared" ca="1" si="346"/>
        <v>D:z</v>
      </c>
      <c r="P1829" t="str">
        <f t="shared" ca="1" si="347"/>
        <v>D7:z7</v>
      </c>
    </row>
    <row r="1830" spans="1:16">
      <c r="A1830" t="str">
        <f t="shared" si="336"/>
        <v>11</v>
      </c>
      <c r="B1830" t="str">
        <f t="shared" ca="1" si="337"/>
        <v>W</v>
      </c>
      <c r="C1830" t="str">
        <f t="shared" si="338"/>
        <v>SIMPL-2C-T</v>
      </c>
      <c r="D1830" t="s">
        <v>3207</v>
      </c>
      <c r="E1830">
        <f t="shared" ca="1" si="339"/>
        <v>0</v>
      </c>
      <c r="H1830" t="str">
        <f t="shared" ca="1" si="340"/>
        <v>'Simpl. all tex-DT PLYWOOD'!</v>
      </c>
      <c r="I1830" t="str">
        <f t="shared" ca="1" si="341"/>
        <v>'Simpl. all tex-DT PLYWOOD'!</v>
      </c>
      <c r="J1830">
        <f t="shared" ca="1" si="342"/>
        <v>0</v>
      </c>
      <c r="K1830">
        <f t="shared" ca="1" si="343"/>
        <v>0</v>
      </c>
      <c r="L1830">
        <f t="shared" ca="1" si="344"/>
        <v>0</v>
      </c>
      <c r="M1830">
        <f t="shared" ca="1" si="345"/>
        <v>0</v>
      </c>
      <c r="O1830" t="str">
        <f t="shared" ca="1" si="346"/>
        <v>D:z</v>
      </c>
      <c r="P1830" t="str">
        <f t="shared" ca="1" si="347"/>
        <v>D7:z7</v>
      </c>
    </row>
    <row r="1831" spans="1:16">
      <c r="A1831" t="str">
        <f t="shared" si="336"/>
        <v>12</v>
      </c>
      <c r="B1831" t="str">
        <f t="shared" ca="1" si="337"/>
        <v>W</v>
      </c>
      <c r="C1831" t="str">
        <f t="shared" si="338"/>
        <v>SIMPL-2C-T</v>
      </c>
      <c r="D1831" t="s">
        <v>3208</v>
      </c>
      <c r="E1831">
        <f t="shared" ca="1" si="339"/>
        <v>0</v>
      </c>
      <c r="H1831" t="str">
        <f t="shared" ca="1" si="340"/>
        <v>'Simpl. all tex-DT PLYWOOD'!</v>
      </c>
      <c r="I1831" t="str">
        <f t="shared" ca="1" si="341"/>
        <v>'Simpl. all tex-DT PLYWOOD'!</v>
      </c>
      <c r="J1831">
        <f t="shared" ca="1" si="342"/>
        <v>0</v>
      </c>
      <c r="K1831">
        <f t="shared" ca="1" si="343"/>
        <v>0</v>
      </c>
      <c r="L1831">
        <f t="shared" ca="1" si="344"/>
        <v>0</v>
      </c>
      <c r="M1831">
        <f t="shared" ca="1" si="345"/>
        <v>0</v>
      </c>
      <c r="O1831" t="str">
        <f t="shared" ca="1" si="346"/>
        <v>D:z</v>
      </c>
      <c r="P1831" t="str">
        <f t="shared" ca="1" si="347"/>
        <v>D7:z7</v>
      </c>
    </row>
    <row r="1832" spans="1:16">
      <c r="A1832" t="str">
        <f t="shared" si="336"/>
        <v>13</v>
      </c>
      <c r="B1832" t="str">
        <f t="shared" ca="1" si="337"/>
        <v>W</v>
      </c>
      <c r="C1832" t="str">
        <f t="shared" si="338"/>
        <v>SIMPL-2C-T</v>
      </c>
      <c r="D1832" t="s">
        <v>3209</v>
      </c>
      <c r="E1832">
        <f t="shared" ca="1" si="339"/>
        <v>0</v>
      </c>
      <c r="H1832" t="str">
        <f t="shared" ca="1" si="340"/>
        <v>'Simpl. all tex-DT PLYWOOD'!</v>
      </c>
      <c r="I1832" t="str">
        <f t="shared" ca="1" si="341"/>
        <v>'Simpl. all tex-DT PLYWOOD'!</v>
      </c>
      <c r="J1832">
        <f t="shared" ca="1" si="342"/>
        <v>0</v>
      </c>
      <c r="K1832">
        <f t="shared" ca="1" si="343"/>
        <v>0</v>
      </c>
      <c r="L1832">
        <f t="shared" ca="1" si="344"/>
        <v>0</v>
      </c>
      <c r="M1832">
        <f t="shared" ca="1" si="345"/>
        <v>0</v>
      </c>
      <c r="O1832" t="str">
        <f t="shared" ca="1" si="346"/>
        <v>D:z</v>
      </c>
      <c r="P1832" t="str">
        <f t="shared" ca="1" si="347"/>
        <v>D7:z7</v>
      </c>
    </row>
    <row r="1833" spans="1:16">
      <c r="A1833" t="str">
        <f t="shared" si="336"/>
        <v>15</v>
      </c>
      <c r="B1833" t="str">
        <f t="shared" ca="1" si="337"/>
        <v>W</v>
      </c>
      <c r="C1833" t="str">
        <f t="shared" si="338"/>
        <v>SIMPL-2C-T</v>
      </c>
      <c r="D1833" t="s">
        <v>4742</v>
      </c>
      <c r="E1833">
        <f t="shared" ca="1" si="339"/>
        <v>0</v>
      </c>
      <c r="H1833" t="str">
        <f t="shared" ca="1" si="340"/>
        <v>'Simpl. all tex-DT PLYWOOD'!</v>
      </c>
      <c r="I1833" t="str">
        <f t="shared" ca="1" si="341"/>
        <v>'Simpl. all tex-DT PLYWOOD'!</v>
      </c>
      <c r="J1833">
        <f t="shared" ca="1" si="342"/>
        <v>0</v>
      </c>
      <c r="K1833">
        <f t="shared" ca="1" si="343"/>
        <v>0</v>
      </c>
      <c r="L1833">
        <f t="shared" ca="1" si="344"/>
        <v>0</v>
      </c>
      <c r="M1833">
        <f t="shared" ca="1" si="345"/>
        <v>0</v>
      </c>
      <c r="O1833" t="str">
        <f t="shared" ca="1" si="346"/>
        <v>D:z</v>
      </c>
      <c r="P1833" t="str">
        <f t="shared" ca="1" si="347"/>
        <v>D7:z7</v>
      </c>
    </row>
    <row r="1834" spans="1:16">
      <c r="A1834" t="str">
        <f t="shared" si="336"/>
        <v>01</v>
      </c>
      <c r="B1834" t="str">
        <f t="shared" ca="1" si="337"/>
        <v>W</v>
      </c>
      <c r="C1834" t="str">
        <f t="shared" si="338"/>
        <v>SIMPL-2D</v>
      </c>
      <c r="D1834" t="s">
        <v>741</v>
      </c>
      <c r="E1834">
        <f t="shared" ca="1" si="339"/>
        <v>0</v>
      </c>
      <c r="H1834" t="str">
        <f t="shared" ca="1" si="340"/>
        <v>'Simpl. all tex-DT PLYWOOD'!</v>
      </c>
      <c r="I1834" t="str">
        <f t="shared" ca="1" si="341"/>
        <v>'Simpl. all tex-DT PLYWOOD'!</v>
      </c>
      <c r="J1834">
        <f t="shared" ca="1" si="342"/>
        <v>0</v>
      </c>
      <c r="K1834">
        <f t="shared" ca="1" si="343"/>
        <v>0</v>
      </c>
      <c r="L1834">
        <f t="shared" ca="1" si="344"/>
        <v>0</v>
      </c>
      <c r="M1834">
        <f t="shared" ca="1" si="345"/>
        <v>0</v>
      </c>
      <c r="O1834" t="str">
        <f t="shared" ca="1" si="346"/>
        <v>D:z</v>
      </c>
      <c r="P1834" t="str">
        <f t="shared" ca="1" si="347"/>
        <v>D7:z7</v>
      </c>
    </row>
    <row r="1835" spans="1:16">
      <c r="A1835" t="str">
        <f t="shared" si="336"/>
        <v>02</v>
      </c>
      <c r="B1835" t="str">
        <f t="shared" ca="1" si="337"/>
        <v>W</v>
      </c>
      <c r="C1835" t="str">
        <f t="shared" si="338"/>
        <v>SIMPL-2D</v>
      </c>
      <c r="D1835" t="s">
        <v>742</v>
      </c>
      <c r="E1835">
        <f t="shared" ca="1" si="339"/>
        <v>0</v>
      </c>
      <c r="H1835" t="str">
        <f t="shared" ca="1" si="340"/>
        <v>'Simpl. all tex-DT PLYWOOD'!</v>
      </c>
      <c r="I1835" t="str">
        <f t="shared" ca="1" si="341"/>
        <v>'Simpl. all tex-DT PLYWOOD'!</v>
      </c>
      <c r="J1835">
        <f t="shared" ca="1" si="342"/>
        <v>0</v>
      </c>
      <c r="K1835">
        <f t="shared" ca="1" si="343"/>
        <v>0</v>
      </c>
      <c r="L1835">
        <f t="shared" ca="1" si="344"/>
        <v>0</v>
      </c>
      <c r="M1835">
        <f t="shared" ca="1" si="345"/>
        <v>0</v>
      </c>
      <c r="O1835" t="str">
        <f t="shared" ca="1" si="346"/>
        <v>D:z</v>
      </c>
      <c r="P1835" t="str">
        <f t="shared" ca="1" si="347"/>
        <v>D7:z7</v>
      </c>
    </row>
    <row r="1836" spans="1:16">
      <c r="A1836" t="str">
        <f t="shared" si="336"/>
        <v>03</v>
      </c>
      <c r="B1836" t="str">
        <f t="shared" ca="1" si="337"/>
        <v>W</v>
      </c>
      <c r="C1836" t="str">
        <f t="shared" si="338"/>
        <v>SIMPL-2D</v>
      </c>
      <c r="D1836" t="s">
        <v>743</v>
      </c>
      <c r="E1836">
        <f t="shared" ca="1" si="339"/>
        <v>0</v>
      </c>
      <c r="H1836" t="str">
        <f t="shared" ca="1" si="340"/>
        <v>'Simpl. all tex-DT PLYWOOD'!</v>
      </c>
      <c r="I1836" t="str">
        <f t="shared" ca="1" si="341"/>
        <v>'Simpl. all tex-DT PLYWOOD'!</v>
      </c>
      <c r="J1836">
        <f t="shared" ca="1" si="342"/>
        <v>0</v>
      </c>
      <c r="K1836">
        <f t="shared" ca="1" si="343"/>
        <v>0</v>
      </c>
      <c r="L1836">
        <f t="shared" ca="1" si="344"/>
        <v>0</v>
      </c>
      <c r="M1836">
        <f t="shared" ca="1" si="345"/>
        <v>0</v>
      </c>
      <c r="O1836" t="str">
        <f t="shared" ca="1" si="346"/>
        <v>D:z</v>
      </c>
      <c r="P1836" t="str">
        <f t="shared" ca="1" si="347"/>
        <v>D7:z7</v>
      </c>
    </row>
    <row r="1837" spans="1:16">
      <c r="A1837" t="str">
        <f t="shared" si="336"/>
        <v>04</v>
      </c>
      <c r="B1837" t="str">
        <f t="shared" ca="1" si="337"/>
        <v>W</v>
      </c>
      <c r="C1837" t="str">
        <f t="shared" si="338"/>
        <v>SIMPL-2D</v>
      </c>
      <c r="D1837" t="s">
        <v>744</v>
      </c>
      <c r="E1837">
        <f t="shared" ca="1" si="339"/>
        <v>0</v>
      </c>
      <c r="H1837" t="str">
        <f t="shared" ca="1" si="340"/>
        <v>'Simpl. all tex-DT PLYWOOD'!</v>
      </c>
      <c r="I1837" t="str">
        <f t="shared" ca="1" si="341"/>
        <v>'Simpl. all tex-DT PLYWOOD'!</v>
      </c>
      <c r="J1837">
        <f t="shared" ca="1" si="342"/>
        <v>0</v>
      </c>
      <c r="K1837">
        <f t="shared" ca="1" si="343"/>
        <v>0</v>
      </c>
      <c r="L1837">
        <f t="shared" ca="1" si="344"/>
        <v>0</v>
      </c>
      <c r="M1837">
        <f t="shared" ca="1" si="345"/>
        <v>0</v>
      </c>
      <c r="O1837" t="str">
        <f t="shared" ca="1" si="346"/>
        <v>D:z</v>
      </c>
      <c r="P1837" t="str">
        <f t="shared" ca="1" si="347"/>
        <v>D7:z7</v>
      </c>
    </row>
    <row r="1838" spans="1:16">
      <c r="A1838" t="str">
        <f t="shared" si="336"/>
        <v>05</v>
      </c>
      <c r="B1838" t="str">
        <f t="shared" ca="1" si="337"/>
        <v>W</v>
      </c>
      <c r="C1838" t="str">
        <f t="shared" si="338"/>
        <v>SIMPL-2D</v>
      </c>
      <c r="D1838" t="s">
        <v>745</v>
      </c>
      <c r="E1838">
        <f t="shared" ca="1" si="339"/>
        <v>0</v>
      </c>
      <c r="H1838" t="str">
        <f t="shared" ca="1" si="340"/>
        <v>'Simpl. all tex-DT PLYWOOD'!</v>
      </c>
      <c r="I1838" t="str">
        <f t="shared" ca="1" si="341"/>
        <v>'Simpl. all tex-DT PLYWOOD'!</v>
      </c>
      <c r="J1838">
        <f t="shared" ca="1" si="342"/>
        <v>0</v>
      </c>
      <c r="K1838">
        <f t="shared" ca="1" si="343"/>
        <v>0</v>
      </c>
      <c r="L1838">
        <f t="shared" ca="1" si="344"/>
        <v>0</v>
      </c>
      <c r="M1838">
        <f t="shared" ca="1" si="345"/>
        <v>0</v>
      </c>
      <c r="O1838" t="str">
        <f t="shared" ca="1" si="346"/>
        <v>D:z</v>
      </c>
      <c r="P1838" t="str">
        <f t="shared" ca="1" si="347"/>
        <v>D7:z7</v>
      </c>
    </row>
    <row r="1839" spans="1:16">
      <c r="A1839" t="str">
        <f t="shared" si="336"/>
        <v>06</v>
      </c>
      <c r="B1839" t="str">
        <f t="shared" ca="1" si="337"/>
        <v>W</v>
      </c>
      <c r="C1839" t="str">
        <f t="shared" si="338"/>
        <v>SIMPL-2D</v>
      </c>
      <c r="D1839" t="s">
        <v>746</v>
      </c>
      <c r="E1839">
        <f t="shared" ca="1" si="339"/>
        <v>0</v>
      </c>
      <c r="H1839" t="str">
        <f t="shared" ca="1" si="340"/>
        <v>'Simpl. all tex-DT PLYWOOD'!</v>
      </c>
      <c r="I1839" t="str">
        <f t="shared" ca="1" si="341"/>
        <v>'Simpl. all tex-DT PLYWOOD'!</v>
      </c>
      <c r="J1839">
        <f t="shared" ca="1" si="342"/>
        <v>0</v>
      </c>
      <c r="K1839">
        <f t="shared" ca="1" si="343"/>
        <v>0</v>
      </c>
      <c r="L1839">
        <f t="shared" ca="1" si="344"/>
        <v>0</v>
      </c>
      <c r="M1839">
        <f t="shared" ca="1" si="345"/>
        <v>0</v>
      </c>
      <c r="O1839" t="str">
        <f t="shared" ca="1" si="346"/>
        <v>D:z</v>
      </c>
      <c r="P1839" t="str">
        <f t="shared" ca="1" si="347"/>
        <v>D7:z7</v>
      </c>
    </row>
    <row r="1840" spans="1:16">
      <c r="A1840" t="str">
        <f t="shared" si="336"/>
        <v>07</v>
      </c>
      <c r="B1840" t="str">
        <f t="shared" ca="1" si="337"/>
        <v>W</v>
      </c>
      <c r="C1840" t="str">
        <f t="shared" si="338"/>
        <v>SIMPL-2D</v>
      </c>
      <c r="D1840" t="s">
        <v>747</v>
      </c>
      <c r="E1840">
        <f t="shared" ca="1" si="339"/>
        <v>0</v>
      </c>
      <c r="H1840" t="str">
        <f t="shared" ca="1" si="340"/>
        <v>'Simpl. all tex-DT PLYWOOD'!</v>
      </c>
      <c r="I1840" t="str">
        <f t="shared" ca="1" si="341"/>
        <v>'Simpl. all tex-DT PLYWOOD'!</v>
      </c>
      <c r="J1840">
        <f t="shared" ca="1" si="342"/>
        <v>0</v>
      </c>
      <c r="K1840">
        <f t="shared" ca="1" si="343"/>
        <v>0</v>
      </c>
      <c r="L1840">
        <f t="shared" ca="1" si="344"/>
        <v>0</v>
      </c>
      <c r="M1840">
        <f t="shared" ca="1" si="345"/>
        <v>0</v>
      </c>
      <c r="O1840" t="str">
        <f t="shared" ca="1" si="346"/>
        <v>D:z</v>
      </c>
      <c r="P1840" t="str">
        <f t="shared" ca="1" si="347"/>
        <v>D7:z7</v>
      </c>
    </row>
    <row r="1841" spans="1:16">
      <c r="A1841" t="str">
        <f t="shared" si="336"/>
        <v>08</v>
      </c>
      <c r="B1841" t="str">
        <f t="shared" ca="1" si="337"/>
        <v>W</v>
      </c>
      <c r="C1841" t="str">
        <f t="shared" si="338"/>
        <v>SIMPL-2D</v>
      </c>
      <c r="D1841" t="s">
        <v>748</v>
      </c>
      <c r="E1841">
        <f t="shared" ca="1" si="339"/>
        <v>0</v>
      </c>
      <c r="H1841" t="str">
        <f t="shared" ca="1" si="340"/>
        <v>'Simpl. all tex-DT PLYWOOD'!</v>
      </c>
      <c r="I1841" t="str">
        <f t="shared" ca="1" si="341"/>
        <v>'Simpl. all tex-DT PLYWOOD'!</v>
      </c>
      <c r="J1841">
        <f t="shared" ca="1" si="342"/>
        <v>0</v>
      </c>
      <c r="K1841">
        <f t="shared" ca="1" si="343"/>
        <v>0</v>
      </c>
      <c r="L1841">
        <f t="shared" ca="1" si="344"/>
        <v>0</v>
      </c>
      <c r="M1841">
        <f t="shared" ca="1" si="345"/>
        <v>0</v>
      </c>
      <c r="O1841" t="str">
        <f t="shared" ca="1" si="346"/>
        <v>D:z</v>
      </c>
      <c r="P1841" t="str">
        <f t="shared" ca="1" si="347"/>
        <v>D7:z7</v>
      </c>
    </row>
    <row r="1842" spans="1:16">
      <c r="A1842" t="str">
        <f t="shared" si="336"/>
        <v>09</v>
      </c>
      <c r="B1842" t="str">
        <f t="shared" ca="1" si="337"/>
        <v>W</v>
      </c>
      <c r="C1842" t="str">
        <f t="shared" si="338"/>
        <v>SIMPL-2D</v>
      </c>
      <c r="D1842" t="s">
        <v>749</v>
      </c>
      <c r="E1842">
        <f t="shared" ca="1" si="339"/>
        <v>0</v>
      </c>
      <c r="H1842" t="str">
        <f t="shared" ca="1" si="340"/>
        <v>'Simpl. all tex-DT PLYWOOD'!</v>
      </c>
      <c r="I1842" t="str">
        <f t="shared" ca="1" si="341"/>
        <v>'Simpl. all tex-DT PLYWOOD'!</v>
      </c>
      <c r="J1842">
        <f t="shared" ca="1" si="342"/>
        <v>0</v>
      </c>
      <c r="K1842">
        <f t="shared" ca="1" si="343"/>
        <v>0</v>
      </c>
      <c r="L1842">
        <f t="shared" ca="1" si="344"/>
        <v>0</v>
      </c>
      <c r="M1842">
        <f t="shared" ca="1" si="345"/>
        <v>0</v>
      </c>
      <c r="O1842" t="str">
        <f t="shared" ca="1" si="346"/>
        <v>D:z</v>
      </c>
      <c r="P1842" t="str">
        <f t="shared" ca="1" si="347"/>
        <v>D7:z7</v>
      </c>
    </row>
    <row r="1843" spans="1:16">
      <c r="A1843" t="str">
        <f t="shared" si="336"/>
        <v>10</v>
      </c>
      <c r="B1843" t="str">
        <f t="shared" ca="1" si="337"/>
        <v>W</v>
      </c>
      <c r="C1843" t="str">
        <f t="shared" si="338"/>
        <v>SIMPL-2D</v>
      </c>
      <c r="D1843" t="s">
        <v>750</v>
      </c>
      <c r="E1843">
        <f t="shared" ca="1" si="339"/>
        <v>0</v>
      </c>
      <c r="H1843" t="str">
        <f t="shared" ca="1" si="340"/>
        <v>'Simpl. all tex-DT PLYWOOD'!</v>
      </c>
      <c r="I1843" t="str">
        <f t="shared" ca="1" si="341"/>
        <v>'Simpl. all tex-DT PLYWOOD'!</v>
      </c>
      <c r="J1843">
        <f t="shared" ca="1" si="342"/>
        <v>0</v>
      </c>
      <c r="K1843">
        <f t="shared" ca="1" si="343"/>
        <v>0</v>
      </c>
      <c r="L1843">
        <f t="shared" ca="1" si="344"/>
        <v>0</v>
      </c>
      <c r="M1843">
        <f t="shared" ca="1" si="345"/>
        <v>0</v>
      </c>
      <c r="O1843" t="str">
        <f t="shared" ca="1" si="346"/>
        <v>D:z</v>
      </c>
      <c r="P1843" t="str">
        <f t="shared" ca="1" si="347"/>
        <v>D7:z7</v>
      </c>
    </row>
    <row r="1844" spans="1:16">
      <c r="A1844" t="str">
        <f t="shared" si="336"/>
        <v>100</v>
      </c>
      <c r="B1844" t="str">
        <f t="shared" ca="1" si="337"/>
        <v>W</v>
      </c>
      <c r="C1844" t="str">
        <f t="shared" si="338"/>
        <v>SIMPL-2D</v>
      </c>
      <c r="D1844" t="s">
        <v>754</v>
      </c>
      <c r="E1844">
        <f t="shared" ca="1" si="339"/>
        <v>0</v>
      </c>
      <c r="H1844" t="str">
        <f t="shared" ca="1" si="340"/>
        <v>'Simpl. all tex-DT PLYWOOD'!</v>
      </c>
      <c r="I1844" t="str">
        <f t="shared" ca="1" si="341"/>
        <v>'Simpl. all tex-DT PLYWOOD'!</v>
      </c>
      <c r="J1844">
        <f t="shared" ca="1" si="342"/>
        <v>0</v>
      </c>
      <c r="K1844">
        <f t="shared" ca="1" si="343"/>
        <v>0</v>
      </c>
      <c r="L1844">
        <f t="shared" ca="1" si="344"/>
        <v>0</v>
      </c>
      <c r="M1844">
        <f t="shared" ca="1" si="345"/>
        <v>0</v>
      </c>
      <c r="O1844" t="str">
        <f t="shared" ca="1" si="346"/>
        <v>D:z</v>
      </c>
      <c r="P1844" t="str">
        <f t="shared" ca="1" si="347"/>
        <v>D7:z7</v>
      </c>
    </row>
    <row r="1845" spans="1:16">
      <c r="A1845" t="str">
        <f t="shared" si="336"/>
        <v>11</v>
      </c>
      <c r="B1845" t="str">
        <f t="shared" ca="1" si="337"/>
        <v>W</v>
      </c>
      <c r="C1845" t="str">
        <f t="shared" si="338"/>
        <v>SIMPL-2D</v>
      </c>
      <c r="D1845" t="s">
        <v>751</v>
      </c>
      <c r="E1845">
        <f t="shared" ca="1" si="339"/>
        <v>0</v>
      </c>
      <c r="H1845" t="str">
        <f t="shared" ca="1" si="340"/>
        <v>'Simpl. all tex-DT PLYWOOD'!</v>
      </c>
      <c r="I1845" t="str">
        <f t="shared" ca="1" si="341"/>
        <v>'Simpl. all tex-DT PLYWOOD'!</v>
      </c>
      <c r="J1845">
        <f t="shared" ca="1" si="342"/>
        <v>0</v>
      </c>
      <c r="K1845">
        <f t="shared" ca="1" si="343"/>
        <v>0</v>
      </c>
      <c r="L1845">
        <f t="shared" ca="1" si="344"/>
        <v>0</v>
      </c>
      <c r="M1845">
        <f t="shared" ca="1" si="345"/>
        <v>0</v>
      </c>
      <c r="O1845" t="str">
        <f t="shared" ca="1" si="346"/>
        <v>D:z</v>
      </c>
      <c r="P1845" t="str">
        <f t="shared" ca="1" si="347"/>
        <v>D7:z7</v>
      </c>
    </row>
    <row r="1846" spans="1:16">
      <c r="A1846" t="str">
        <f t="shared" si="336"/>
        <v>12</v>
      </c>
      <c r="B1846" t="str">
        <f t="shared" ca="1" si="337"/>
        <v>W</v>
      </c>
      <c r="C1846" t="str">
        <f t="shared" si="338"/>
        <v>SIMPL-2D</v>
      </c>
      <c r="D1846" t="s">
        <v>752</v>
      </c>
      <c r="E1846">
        <f t="shared" ca="1" si="339"/>
        <v>0</v>
      </c>
      <c r="H1846" t="str">
        <f t="shared" ca="1" si="340"/>
        <v>'Simpl. all tex-DT PLYWOOD'!</v>
      </c>
      <c r="I1846" t="str">
        <f t="shared" ca="1" si="341"/>
        <v>'Simpl. all tex-DT PLYWOOD'!</v>
      </c>
      <c r="J1846">
        <f t="shared" ca="1" si="342"/>
        <v>0</v>
      </c>
      <c r="K1846">
        <f t="shared" ca="1" si="343"/>
        <v>0</v>
      </c>
      <c r="L1846">
        <f t="shared" ca="1" si="344"/>
        <v>0</v>
      </c>
      <c r="M1846">
        <f t="shared" ca="1" si="345"/>
        <v>0</v>
      </c>
      <c r="O1846" t="str">
        <f t="shared" ca="1" si="346"/>
        <v>D:z</v>
      </c>
      <c r="P1846" t="str">
        <f t="shared" ca="1" si="347"/>
        <v>D7:z7</v>
      </c>
    </row>
    <row r="1847" spans="1:16">
      <c r="A1847" t="str">
        <f t="shared" si="336"/>
        <v>13</v>
      </c>
      <c r="B1847" t="str">
        <f t="shared" ca="1" si="337"/>
        <v>W</v>
      </c>
      <c r="C1847" t="str">
        <f t="shared" si="338"/>
        <v>SIMPL-2D</v>
      </c>
      <c r="D1847" t="s">
        <v>753</v>
      </c>
      <c r="E1847">
        <f t="shared" ca="1" si="339"/>
        <v>0</v>
      </c>
      <c r="H1847" t="str">
        <f t="shared" ca="1" si="340"/>
        <v>'Simpl. all tex-DT PLYWOOD'!</v>
      </c>
      <c r="I1847" t="str">
        <f t="shared" ca="1" si="341"/>
        <v>'Simpl. all tex-DT PLYWOOD'!</v>
      </c>
      <c r="J1847">
        <f t="shared" ca="1" si="342"/>
        <v>0</v>
      </c>
      <c r="K1847">
        <f t="shared" ca="1" si="343"/>
        <v>0</v>
      </c>
      <c r="L1847">
        <f t="shared" ca="1" si="344"/>
        <v>0</v>
      </c>
      <c r="M1847">
        <f t="shared" ca="1" si="345"/>
        <v>0</v>
      </c>
      <c r="O1847" t="str">
        <f t="shared" ca="1" si="346"/>
        <v>D:z</v>
      </c>
      <c r="P1847" t="str">
        <f t="shared" ca="1" si="347"/>
        <v>D7:z7</v>
      </c>
    </row>
    <row r="1848" spans="1:16">
      <c r="A1848" t="str">
        <f t="shared" si="336"/>
        <v>15</v>
      </c>
      <c r="B1848" t="str">
        <f t="shared" ca="1" si="337"/>
        <v>W</v>
      </c>
      <c r="C1848" t="str">
        <f t="shared" si="338"/>
        <v>SIMPL-2D</v>
      </c>
      <c r="D1848" t="s">
        <v>4935</v>
      </c>
      <c r="E1848">
        <f t="shared" ca="1" si="339"/>
        <v>0</v>
      </c>
      <c r="H1848" t="str">
        <f t="shared" ca="1" si="340"/>
        <v>'Simpl. all tex-DT PLYWOOD'!</v>
      </c>
      <c r="I1848" t="str">
        <f t="shared" ca="1" si="341"/>
        <v>'Simpl. all tex-DT PLYWOOD'!</v>
      </c>
      <c r="J1848">
        <f t="shared" ca="1" si="342"/>
        <v>0</v>
      </c>
      <c r="K1848">
        <f t="shared" ca="1" si="343"/>
        <v>0</v>
      </c>
      <c r="L1848">
        <f t="shared" ca="1" si="344"/>
        <v>0</v>
      </c>
      <c r="M1848">
        <f t="shared" ca="1" si="345"/>
        <v>0</v>
      </c>
      <c r="O1848" t="str">
        <f t="shared" ca="1" si="346"/>
        <v>D:z</v>
      </c>
      <c r="P1848" t="str">
        <f t="shared" ca="1" si="347"/>
        <v>D7:z7</v>
      </c>
    </row>
    <row r="1849" spans="1:16">
      <c r="A1849" t="str">
        <f t="shared" si="336"/>
        <v>01</v>
      </c>
      <c r="B1849" t="str">
        <f t="shared" ca="1" si="337"/>
        <v>W</v>
      </c>
      <c r="C1849" t="str">
        <f t="shared" si="338"/>
        <v>SIMPL-2D-C</v>
      </c>
      <c r="D1849" t="s">
        <v>6000</v>
      </c>
      <c r="E1849">
        <f t="shared" ca="1" si="339"/>
        <v>0</v>
      </c>
      <c r="H1849" t="str">
        <f t="shared" ca="1" si="340"/>
        <v>'(more) Simpl. Textures PLYWOOD'!</v>
      </c>
      <c r="I1849">
        <f t="shared" ca="1" si="341"/>
        <v>0</v>
      </c>
      <c r="J1849" t="str">
        <f t="shared" ca="1" si="342"/>
        <v>'(more) Simpl. Textures PLYWOOD'!</v>
      </c>
      <c r="K1849">
        <f t="shared" ca="1" si="343"/>
        <v>0</v>
      </c>
      <c r="L1849">
        <f t="shared" ca="1" si="344"/>
        <v>0</v>
      </c>
      <c r="M1849">
        <f t="shared" ca="1" si="345"/>
        <v>0</v>
      </c>
      <c r="O1849" t="str">
        <f t="shared" ca="1" si="346"/>
        <v>D:N</v>
      </c>
      <c r="P1849" t="str">
        <f t="shared" ca="1" si="347"/>
        <v>D7:N7</v>
      </c>
    </row>
    <row r="1850" spans="1:16">
      <c r="A1850" t="str">
        <f t="shared" si="336"/>
        <v>16</v>
      </c>
      <c r="B1850" t="str">
        <f t="shared" ca="1" si="337"/>
        <v>W</v>
      </c>
      <c r="C1850" t="str">
        <f t="shared" si="338"/>
        <v>SIMPL-2D-N-NT</v>
      </c>
      <c r="D1850" t="s">
        <v>5518</v>
      </c>
      <c r="E1850">
        <f t="shared" ca="1" si="339"/>
        <v>0</v>
      </c>
      <c r="H1850" t="str">
        <f t="shared" ca="1" si="340"/>
        <v>'(more) Simpl. Textures PLYWOOD'!</v>
      </c>
      <c r="I1850">
        <f t="shared" ca="1" si="341"/>
        <v>0</v>
      </c>
      <c r="J1850" t="str">
        <f t="shared" ca="1" si="342"/>
        <v>'(more) Simpl. Textures PLYWOOD'!</v>
      </c>
      <c r="K1850">
        <f t="shared" ca="1" si="343"/>
        <v>0</v>
      </c>
      <c r="L1850">
        <f t="shared" ca="1" si="344"/>
        <v>0</v>
      </c>
      <c r="M1850">
        <f t="shared" ca="1" si="345"/>
        <v>0</v>
      </c>
      <c r="O1850" t="str">
        <f t="shared" ca="1" si="346"/>
        <v>D:N</v>
      </c>
      <c r="P1850" t="str">
        <f t="shared" ca="1" si="347"/>
        <v>D7:N7</v>
      </c>
    </row>
    <row r="1851" spans="1:16">
      <c r="A1851" t="str">
        <f t="shared" si="336"/>
        <v>16</v>
      </c>
      <c r="B1851" t="str">
        <f t="shared" ca="1" si="337"/>
        <v>W</v>
      </c>
      <c r="C1851" t="str">
        <f t="shared" si="338"/>
        <v>SIMPL-2D-N-T</v>
      </c>
      <c r="D1851" t="s">
        <v>5678</v>
      </c>
      <c r="E1851">
        <f t="shared" ca="1" si="339"/>
        <v>0</v>
      </c>
      <c r="H1851" t="str">
        <f t="shared" ca="1" si="340"/>
        <v>'(more) Simpl. Textures PLYWOOD'!</v>
      </c>
      <c r="I1851">
        <f t="shared" ca="1" si="341"/>
        <v>0</v>
      </c>
      <c r="J1851" t="str">
        <f t="shared" ca="1" si="342"/>
        <v>'(more) Simpl. Textures PLYWOOD'!</v>
      </c>
      <c r="K1851">
        <f t="shared" ca="1" si="343"/>
        <v>0</v>
      </c>
      <c r="L1851">
        <f t="shared" ca="1" si="344"/>
        <v>0</v>
      </c>
      <c r="M1851">
        <f t="shared" ca="1" si="345"/>
        <v>0</v>
      </c>
      <c r="O1851" t="str">
        <f t="shared" ca="1" si="346"/>
        <v>D:N</v>
      </c>
      <c r="P1851" t="str">
        <f t="shared" ca="1" si="347"/>
        <v>D7:N7</v>
      </c>
    </row>
    <row r="1852" spans="1:16">
      <c r="A1852" t="str">
        <f t="shared" si="336"/>
        <v>01</v>
      </c>
      <c r="B1852" t="str">
        <f t="shared" ca="1" si="337"/>
        <v>W</v>
      </c>
      <c r="C1852" t="str">
        <f t="shared" si="338"/>
        <v>SIMPL-2D-T</v>
      </c>
      <c r="D1852" t="s">
        <v>3253</v>
      </c>
      <c r="E1852">
        <f t="shared" ca="1" si="339"/>
        <v>0</v>
      </c>
      <c r="H1852" t="str">
        <f t="shared" ca="1" si="340"/>
        <v>'Simpl. all tex-DT PLYWOOD'!</v>
      </c>
      <c r="I1852" t="str">
        <f t="shared" ca="1" si="341"/>
        <v>'Simpl. all tex-DT PLYWOOD'!</v>
      </c>
      <c r="J1852">
        <f t="shared" ca="1" si="342"/>
        <v>0</v>
      </c>
      <c r="K1852">
        <f t="shared" ca="1" si="343"/>
        <v>0</v>
      </c>
      <c r="L1852">
        <f t="shared" ca="1" si="344"/>
        <v>0</v>
      </c>
      <c r="M1852">
        <f t="shared" ca="1" si="345"/>
        <v>0</v>
      </c>
      <c r="O1852" t="str">
        <f t="shared" ca="1" si="346"/>
        <v>D:z</v>
      </c>
      <c r="P1852" t="str">
        <f t="shared" ca="1" si="347"/>
        <v>D7:z7</v>
      </c>
    </row>
    <row r="1853" spans="1:16">
      <c r="A1853" t="str">
        <f t="shared" si="336"/>
        <v>02</v>
      </c>
      <c r="B1853" t="str">
        <f t="shared" ca="1" si="337"/>
        <v>W</v>
      </c>
      <c r="C1853" t="str">
        <f t="shared" si="338"/>
        <v>SIMPL-2D-T</v>
      </c>
      <c r="D1853" t="s">
        <v>3254</v>
      </c>
      <c r="E1853">
        <f t="shared" ca="1" si="339"/>
        <v>0</v>
      </c>
      <c r="H1853" t="str">
        <f t="shared" ca="1" si="340"/>
        <v>'Simpl. all tex-DT PLYWOOD'!</v>
      </c>
      <c r="I1853" t="str">
        <f t="shared" ca="1" si="341"/>
        <v>'Simpl. all tex-DT PLYWOOD'!</v>
      </c>
      <c r="J1853">
        <f t="shared" ca="1" si="342"/>
        <v>0</v>
      </c>
      <c r="K1853">
        <f t="shared" ca="1" si="343"/>
        <v>0</v>
      </c>
      <c r="L1853">
        <f t="shared" ca="1" si="344"/>
        <v>0</v>
      </c>
      <c r="M1853">
        <f t="shared" ca="1" si="345"/>
        <v>0</v>
      </c>
      <c r="O1853" t="str">
        <f t="shared" ca="1" si="346"/>
        <v>D:z</v>
      </c>
      <c r="P1853" t="str">
        <f t="shared" ca="1" si="347"/>
        <v>D7:z7</v>
      </c>
    </row>
    <row r="1854" spans="1:16">
      <c r="A1854" t="str">
        <f t="shared" si="336"/>
        <v>03</v>
      </c>
      <c r="B1854" t="str">
        <f t="shared" ca="1" si="337"/>
        <v>W</v>
      </c>
      <c r="C1854" t="str">
        <f t="shared" si="338"/>
        <v>SIMPL-2D-T</v>
      </c>
      <c r="D1854" t="s">
        <v>3255</v>
      </c>
      <c r="E1854">
        <f t="shared" ca="1" si="339"/>
        <v>0</v>
      </c>
      <c r="H1854" t="str">
        <f t="shared" ca="1" si="340"/>
        <v>'Simpl. all tex-DT PLYWOOD'!</v>
      </c>
      <c r="I1854" t="str">
        <f t="shared" ca="1" si="341"/>
        <v>'Simpl. all tex-DT PLYWOOD'!</v>
      </c>
      <c r="J1854">
        <f t="shared" ca="1" si="342"/>
        <v>0</v>
      </c>
      <c r="K1854">
        <f t="shared" ca="1" si="343"/>
        <v>0</v>
      </c>
      <c r="L1854">
        <f t="shared" ca="1" si="344"/>
        <v>0</v>
      </c>
      <c r="M1854">
        <f t="shared" ca="1" si="345"/>
        <v>0</v>
      </c>
      <c r="O1854" t="str">
        <f t="shared" ca="1" si="346"/>
        <v>D:z</v>
      </c>
      <c r="P1854" t="str">
        <f t="shared" ca="1" si="347"/>
        <v>D7:z7</v>
      </c>
    </row>
    <row r="1855" spans="1:16">
      <c r="A1855" t="str">
        <f t="shared" si="336"/>
        <v>04</v>
      </c>
      <c r="B1855" t="str">
        <f t="shared" ca="1" si="337"/>
        <v>W</v>
      </c>
      <c r="C1855" t="str">
        <f t="shared" si="338"/>
        <v>SIMPL-2D-T</v>
      </c>
      <c r="D1855" t="s">
        <v>3256</v>
      </c>
      <c r="E1855">
        <f t="shared" ca="1" si="339"/>
        <v>0</v>
      </c>
      <c r="H1855" t="str">
        <f t="shared" ca="1" si="340"/>
        <v>'Simpl. all tex-DT PLYWOOD'!</v>
      </c>
      <c r="I1855" t="str">
        <f t="shared" ca="1" si="341"/>
        <v>'Simpl. all tex-DT PLYWOOD'!</v>
      </c>
      <c r="J1855">
        <f t="shared" ca="1" si="342"/>
        <v>0</v>
      </c>
      <c r="K1855">
        <f t="shared" ca="1" si="343"/>
        <v>0</v>
      </c>
      <c r="L1855">
        <f t="shared" ca="1" si="344"/>
        <v>0</v>
      </c>
      <c r="M1855">
        <f t="shared" ca="1" si="345"/>
        <v>0</v>
      </c>
      <c r="O1855" t="str">
        <f t="shared" ca="1" si="346"/>
        <v>D:z</v>
      </c>
      <c r="P1855" t="str">
        <f t="shared" ca="1" si="347"/>
        <v>D7:z7</v>
      </c>
    </row>
    <row r="1856" spans="1:16">
      <c r="A1856" t="str">
        <f t="shared" si="336"/>
        <v>05</v>
      </c>
      <c r="B1856" t="str">
        <f t="shared" ca="1" si="337"/>
        <v>W</v>
      </c>
      <c r="C1856" t="str">
        <f t="shared" si="338"/>
        <v>SIMPL-2D-T</v>
      </c>
      <c r="D1856" t="s">
        <v>3257</v>
      </c>
      <c r="E1856">
        <f t="shared" ca="1" si="339"/>
        <v>0</v>
      </c>
      <c r="H1856" t="str">
        <f t="shared" ca="1" si="340"/>
        <v>'Simpl. all tex-DT PLYWOOD'!</v>
      </c>
      <c r="I1856" t="str">
        <f t="shared" ca="1" si="341"/>
        <v>'Simpl. all tex-DT PLYWOOD'!</v>
      </c>
      <c r="J1856">
        <f t="shared" ca="1" si="342"/>
        <v>0</v>
      </c>
      <c r="K1856">
        <f t="shared" ca="1" si="343"/>
        <v>0</v>
      </c>
      <c r="L1856">
        <f t="shared" ca="1" si="344"/>
        <v>0</v>
      </c>
      <c r="M1856">
        <f t="shared" ca="1" si="345"/>
        <v>0</v>
      </c>
      <c r="O1856" t="str">
        <f t="shared" ca="1" si="346"/>
        <v>D:z</v>
      </c>
      <c r="P1856" t="str">
        <f t="shared" ca="1" si="347"/>
        <v>D7:z7</v>
      </c>
    </row>
    <row r="1857" spans="1:16">
      <c r="A1857" t="str">
        <f t="shared" si="336"/>
        <v>06</v>
      </c>
      <c r="B1857" t="str">
        <f t="shared" ca="1" si="337"/>
        <v>W</v>
      </c>
      <c r="C1857" t="str">
        <f t="shared" si="338"/>
        <v>SIMPL-2D-T</v>
      </c>
      <c r="D1857" t="s">
        <v>3258</v>
      </c>
      <c r="E1857">
        <f t="shared" ca="1" si="339"/>
        <v>0</v>
      </c>
      <c r="H1857" t="str">
        <f t="shared" ca="1" si="340"/>
        <v>'Simpl. all tex-DT PLYWOOD'!</v>
      </c>
      <c r="I1857" t="str">
        <f t="shared" ca="1" si="341"/>
        <v>'Simpl. all tex-DT PLYWOOD'!</v>
      </c>
      <c r="J1857">
        <f t="shared" ca="1" si="342"/>
        <v>0</v>
      </c>
      <c r="K1857">
        <f t="shared" ca="1" si="343"/>
        <v>0</v>
      </c>
      <c r="L1857">
        <f t="shared" ca="1" si="344"/>
        <v>0</v>
      </c>
      <c r="M1857">
        <f t="shared" ca="1" si="345"/>
        <v>0</v>
      </c>
      <c r="O1857" t="str">
        <f t="shared" ca="1" si="346"/>
        <v>D:z</v>
      </c>
      <c r="P1857" t="str">
        <f t="shared" ca="1" si="347"/>
        <v>D7:z7</v>
      </c>
    </row>
    <row r="1858" spans="1:16">
      <c r="A1858" t="str">
        <f t="shared" si="336"/>
        <v>07</v>
      </c>
      <c r="B1858" t="str">
        <f t="shared" ca="1" si="337"/>
        <v>W</v>
      </c>
      <c r="C1858" t="str">
        <f t="shared" si="338"/>
        <v>SIMPL-2D-T</v>
      </c>
      <c r="D1858" t="s">
        <v>3259</v>
      </c>
      <c r="E1858">
        <f t="shared" ca="1" si="339"/>
        <v>0</v>
      </c>
      <c r="H1858" t="str">
        <f t="shared" ca="1" si="340"/>
        <v>'Simpl. all tex-DT PLYWOOD'!</v>
      </c>
      <c r="I1858" t="str">
        <f t="shared" ca="1" si="341"/>
        <v>'Simpl. all tex-DT PLYWOOD'!</v>
      </c>
      <c r="J1858">
        <f t="shared" ca="1" si="342"/>
        <v>0</v>
      </c>
      <c r="K1858">
        <f t="shared" ca="1" si="343"/>
        <v>0</v>
      </c>
      <c r="L1858">
        <f t="shared" ca="1" si="344"/>
        <v>0</v>
      </c>
      <c r="M1858">
        <f t="shared" ca="1" si="345"/>
        <v>0</v>
      </c>
      <c r="O1858" t="str">
        <f t="shared" ca="1" si="346"/>
        <v>D:z</v>
      </c>
      <c r="P1858" t="str">
        <f t="shared" ca="1" si="347"/>
        <v>D7:z7</v>
      </c>
    </row>
    <row r="1859" spans="1:16">
      <c r="A1859" t="str">
        <f t="shared" si="336"/>
        <v>08</v>
      </c>
      <c r="B1859" t="str">
        <f t="shared" ca="1" si="337"/>
        <v>W</v>
      </c>
      <c r="C1859" t="str">
        <f t="shared" si="338"/>
        <v>SIMPL-2D-T</v>
      </c>
      <c r="D1859" t="s">
        <v>3260</v>
      </c>
      <c r="E1859">
        <f t="shared" ca="1" si="339"/>
        <v>0</v>
      </c>
      <c r="H1859" t="str">
        <f t="shared" ca="1" si="340"/>
        <v>'Simpl. all tex-DT PLYWOOD'!</v>
      </c>
      <c r="I1859" t="str">
        <f t="shared" ca="1" si="341"/>
        <v>'Simpl. all tex-DT PLYWOOD'!</v>
      </c>
      <c r="J1859">
        <f t="shared" ca="1" si="342"/>
        <v>0</v>
      </c>
      <c r="K1859">
        <f t="shared" ca="1" si="343"/>
        <v>0</v>
      </c>
      <c r="L1859">
        <f t="shared" ca="1" si="344"/>
        <v>0</v>
      </c>
      <c r="M1859">
        <f t="shared" ca="1" si="345"/>
        <v>0</v>
      </c>
      <c r="O1859" t="str">
        <f t="shared" ca="1" si="346"/>
        <v>D:z</v>
      </c>
      <c r="P1859" t="str">
        <f t="shared" ca="1" si="347"/>
        <v>D7:z7</v>
      </c>
    </row>
    <row r="1860" spans="1:16">
      <c r="A1860" t="str">
        <f t="shared" si="336"/>
        <v>09</v>
      </c>
      <c r="B1860" t="str">
        <f t="shared" ca="1" si="337"/>
        <v>W</v>
      </c>
      <c r="C1860" t="str">
        <f t="shared" si="338"/>
        <v>SIMPL-2D-T</v>
      </c>
      <c r="D1860" t="s">
        <v>3261</v>
      </c>
      <c r="E1860">
        <f t="shared" ca="1" si="339"/>
        <v>0</v>
      </c>
      <c r="H1860" t="str">
        <f t="shared" ca="1" si="340"/>
        <v>'Simpl. all tex-DT PLYWOOD'!</v>
      </c>
      <c r="I1860" t="str">
        <f t="shared" ca="1" si="341"/>
        <v>'Simpl. all tex-DT PLYWOOD'!</v>
      </c>
      <c r="J1860">
        <f t="shared" ca="1" si="342"/>
        <v>0</v>
      </c>
      <c r="K1860">
        <f t="shared" ca="1" si="343"/>
        <v>0</v>
      </c>
      <c r="L1860">
        <f t="shared" ca="1" si="344"/>
        <v>0</v>
      </c>
      <c r="M1860">
        <f t="shared" ca="1" si="345"/>
        <v>0</v>
      </c>
      <c r="O1860" t="str">
        <f t="shared" ca="1" si="346"/>
        <v>D:z</v>
      </c>
      <c r="P1860" t="str">
        <f t="shared" ca="1" si="347"/>
        <v>D7:z7</v>
      </c>
    </row>
    <row r="1861" spans="1:16">
      <c r="A1861" t="str">
        <f t="shared" si="336"/>
        <v>10</v>
      </c>
      <c r="B1861" t="str">
        <f t="shared" ca="1" si="337"/>
        <v>W</v>
      </c>
      <c r="C1861" t="str">
        <f t="shared" si="338"/>
        <v>SIMPL-2D-T</v>
      </c>
      <c r="D1861" t="s">
        <v>3262</v>
      </c>
      <c r="E1861">
        <f t="shared" ca="1" si="339"/>
        <v>0</v>
      </c>
      <c r="H1861" t="str">
        <f t="shared" ca="1" si="340"/>
        <v>'Simpl. all tex-DT PLYWOOD'!</v>
      </c>
      <c r="I1861" t="str">
        <f t="shared" ca="1" si="341"/>
        <v>'Simpl. all tex-DT PLYWOOD'!</v>
      </c>
      <c r="J1861">
        <f t="shared" ca="1" si="342"/>
        <v>0</v>
      </c>
      <c r="K1861">
        <f t="shared" ca="1" si="343"/>
        <v>0</v>
      </c>
      <c r="L1861">
        <f t="shared" ca="1" si="344"/>
        <v>0</v>
      </c>
      <c r="M1861">
        <f t="shared" ca="1" si="345"/>
        <v>0</v>
      </c>
      <c r="O1861" t="str">
        <f t="shared" ca="1" si="346"/>
        <v>D:z</v>
      </c>
      <c r="P1861" t="str">
        <f t="shared" ca="1" si="347"/>
        <v>D7:z7</v>
      </c>
    </row>
    <row r="1862" spans="1:16">
      <c r="A1862" t="str">
        <f t="shared" si="336"/>
        <v>11</v>
      </c>
      <c r="B1862" t="str">
        <f t="shared" ca="1" si="337"/>
        <v>W</v>
      </c>
      <c r="C1862" t="str">
        <f t="shared" si="338"/>
        <v>SIMPL-2D-T</v>
      </c>
      <c r="D1862" t="s">
        <v>3263</v>
      </c>
      <c r="E1862">
        <f t="shared" ca="1" si="339"/>
        <v>0</v>
      </c>
      <c r="H1862" t="str">
        <f t="shared" ca="1" si="340"/>
        <v>'Simpl. all tex-DT PLYWOOD'!</v>
      </c>
      <c r="I1862" t="str">
        <f t="shared" ca="1" si="341"/>
        <v>'Simpl. all tex-DT PLYWOOD'!</v>
      </c>
      <c r="J1862">
        <f t="shared" ca="1" si="342"/>
        <v>0</v>
      </c>
      <c r="K1862">
        <f t="shared" ca="1" si="343"/>
        <v>0</v>
      </c>
      <c r="L1862">
        <f t="shared" ca="1" si="344"/>
        <v>0</v>
      </c>
      <c r="M1862">
        <f t="shared" ca="1" si="345"/>
        <v>0</v>
      </c>
      <c r="O1862" t="str">
        <f t="shared" ca="1" si="346"/>
        <v>D:z</v>
      </c>
      <c r="P1862" t="str">
        <f t="shared" ca="1" si="347"/>
        <v>D7:z7</v>
      </c>
    </row>
    <row r="1863" spans="1:16">
      <c r="A1863" t="str">
        <f t="shared" si="336"/>
        <v>12</v>
      </c>
      <c r="B1863" t="str">
        <f t="shared" ca="1" si="337"/>
        <v>W</v>
      </c>
      <c r="C1863" t="str">
        <f t="shared" si="338"/>
        <v>SIMPL-2D-T</v>
      </c>
      <c r="D1863" t="s">
        <v>3264</v>
      </c>
      <c r="E1863">
        <f t="shared" ca="1" si="339"/>
        <v>0</v>
      </c>
      <c r="H1863" t="str">
        <f t="shared" ca="1" si="340"/>
        <v>'Simpl. all tex-DT PLYWOOD'!</v>
      </c>
      <c r="I1863" t="str">
        <f t="shared" ca="1" si="341"/>
        <v>'Simpl. all tex-DT PLYWOOD'!</v>
      </c>
      <c r="J1863">
        <f t="shared" ca="1" si="342"/>
        <v>0</v>
      </c>
      <c r="K1863">
        <f t="shared" ca="1" si="343"/>
        <v>0</v>
      </c>
      <c r="L1863">
        <f t="shared" ca="1" si="344"/>
        <v>0</v>
      </c>
      <c r="M1863">
        <f t="shared" ca="1" si="345"/>
        <v>0</v>
      </c>
      <c r="O1863" t="str">
        <f t="shared" ca="1" si="346"/>
        <v>D:z</v>
      </c>
      <c r="P1863" t="str">
        <f t="shared" ca="1" si="347"/>
        <v>D7:z7</v>
      </c>
    </row>
    <row r="1864" spans="1:16">
      <c r="A1864" t="str">
        <f t="shared" si="336"/>
        <v>13</v>
      </c>
      <c r="B1864" t="str">
        <f t="shared" ca="1" si="337"/>
        <v>W</v>
      </c>
      <c r="C1864" t="str">
        <f t="shared" si="338"/>
        <v>SIMPL-2D-T</v>
      </c>
      <c r="D1864" t="s">
        <v>3265</v>
      </c>
      <c r="E1864">
        <f t="shared" ca="1" si="339"/>
        <v>0</v>
      </c>
      <c r="H1864" t="str">
        <f t="shared" ca="1" si="340"/>
        <v>'Simpl. all tex-DT PLYWOOD'!</v>
      </c>
      <c r="I1864" t="str">
        <f t="shared" ca="1" si="341"/>
        <v>'Simpl. all tex-DT PLYWOOD'!</v>
      </c>
      <c r="J1864">
        <f t="shared" ca="1" si="342"/>
        <v>0</v>
      </c>
      <c r="K1864">
        <f t="shared" ca="1" si="343"/>
        <v>0</v>
      </c>
      <c r="L1864">
        <f t="shared" ca="1" si="344"/>
        <v>0</v>
      </c>
      <c r="M1864">
        <f t="shared" ca="1" si="345"/>
        <v>0</v>
      </c>
      <c r="O1864" t="str">
        <f t="shared" ca="1" si="346"/>
        <v>D:z</v>
      </c>
      <c r="P1864" t="str">
        <f t="shared" ca="1" si="347"/>
        <v>D7:z7</v>
      </c>
    </row>
    <row r="1865" spans="1:16">
      <c r="A1865" t="str">
        <f t="shared" si="336"/>
        <v>15</v>
      </c>
      <c r="B1865" t="str">
        <f t="shared" ca="1" si="337"/>
        <v>W</v>
      </c>
      <c r="C1865" t="str">
        <f t="shared" si="338"/>
        <v>SIMPL-2D-T</v>
      </c>
      <c r="D1865" t="s">
        <v>4743</v>
      </c>
      <c r="E1865">
        <f t="shared" ca="1" si="339"/>
        <v>0</v>
      </c>
      <c r="H1865" t="str">
        <f t="shared" ca="1" si="340"/>
        <v>'Simpl. all tex-DT PLYWOOD'!</v>
      </c>
      <c r="I1865" t="str">
        <f t="shared" ca="1" si="341"/>
        <v>'Simpl. all tex-DT PLYWOOD'!</v>
      </c>
      <c r="J1865">
        <f t="shared" ca="1" si="342"/>
        <v>0</v>
      </c>
      <c r="K1865">
        <f t="shared" ca="1" si="343"/>
        <v>0</v>
      </c>
      <c r="L1865">
        <f t="shared" ca="1" si="344"/>
        <v>0</v>
      </c>
      <c r="M1865">
        <f t="shared" ca="1" si="345"/>
        <v>0</v>
      </c>
      <c r="O1865" t="str">
        <f t="shared" ca="1" si="346"/>
        <v>D:z</v>
      </c>
      <c r="P1865" t="str">
        <f t="shared" ca="1" si="347"/>
        <v>D7:z7</v>
      </c>
    </row>
    <row r="1866" spans="1:16">
      <c r="A1866" t="str">
        <f t="shared" si="336"/>
        <v>01</v>
      </c>
      <c r="B1866" t="str">
        <f t="shared" ca="1" si="337"/>
        <v>W</v>
      </c>
      <c r="C1866" t="str">
        <f t="shared" si="338"/>
        <v>SIMPL-2E</v>
      </c>
      <c r="D1866" t="s">
        <v>755</v>
      </c>
      <c r="E1866">
        <f t="shared" ca="1" si="339"/>
        <v>0</v>
      </c>
      <c r="H1866" t="str">
        <f t="shared" ca="1" si="340"/>
        <v>'Simpl. all tex-DT PLYWOOD'!</v>
      </c>
      <c r="I1866" t="str">
        <f t="shared" ca="1" si="341"/>
        <v>'Simpl. all tex-DT PLYWOOD'!</v>
      </c>
      <c r="J1866">
        <f t="shared" ca="1" si="342"/>
        <v>0</v>
      </c>
      <c r="K1866">
        <f t="shared" ca="1" si="343"/>
        <v>0</v>
      </c>
      <c r="L1866">
        <f t="shared" ca="1" si="344"/>
        <v>0</v>
      </c>
      <c r="M1866">
        <f t="shared" ca="1" si="345"/>
        <v>0</v>
      </c>
      <c r="O1866" t="str">
        <f t="shared" ca="1" si="346"/>
        <v>D:z</v>
      </c>
      <c r="P1866" t="str">
        <f t="shared" ca="1" si="347"/>
        <v>D7:z7</v>
      </c>
    </row>
    <row r="1867" spans="1:16">
      <c r="A1867" t="str">
        <f t="shared" si="336"/>
        <v>02</v>
      </c>
      <c r="B1867" t="str">
        <f t="shared" ca="1" si="337"/>
        <v>W</v>
      </c>
      <c r="C1867" t="str">
        <f t="shared" si="338"/>
        <v>SIMPL-2E</v>
      </c>
      <c r="D1867" t="s">
        <v>756</v>
      </c>
      <c r="E1867">
        <f t="shared" ca="1" si="339"/>
        <v>0</v>
      </c>
      <c r="H1867" t="str">
        <f t="shared" ca="1" si="340"/>
        <v>'Simpl. all tex-DT PLYWOOD'!</v>
      </c>
      <c r="I1867" t="str">
        <f t="shared" ca="1" si="341"/>
        <v>'Simpl. all tex-DT PLYWOOD'!</v>
      </c>
      <c r="J1867">
        <f t="shared" ca="1" si="342"/>
        <v>0</v>
      </c>
      <c r="K1867">
        <f t="shared" ca="1" si="343"/>
        <v>0</v>
      </c>
      <c r="L1867">
        <f t="shared" ca="1" si="344"/>
        <v>0</v>
      </c>
      <c r="M1867">
        <f t="shared" ca="1" si="345"/>
        <v>0</v>
      </c>
      <c r="O1867" t="str">
        <f t="shared" ca="1" si="346"/>
        <v>D:z</v>
      </c>
      <c r="P1867" t="str">
        <f t="shared" ca="1" si="347"/>
        <v>D7:z7</v>
      </c>
    </row>
    <row r="1868" spans="1:16">
      <c r="A1868" t="str">
        <f t="shared" si="336"/>
        <v>03</v>
      </c>
      <c r="B1868" t="str">
        <f t="shared" ca="1" si="337"/>
        <v>W</v>
      </c>
      <c r="C1868" t="str">
        <f t="shared" si="338"/>
        <v>SIMPL-2E</v>
      </c>
      <c r="D1868" t="s">
        <v>757</v>
      </c>
      <c r="E1868">
        <f t="shared" ca="1" si="339"/>
        <v>0</v>
      </c>
      <c r="H1868" t="str">
        <f t="shared" ca="1" si="340"/>
        <v>'Simpl. all tex-DT PLYWOOD'!</v>
      </c>
      <c r="I1868" t="str">
        <f t="shared" ca="1" si="341"/>
        <v>'Simpl. all tex-DT PLYWOOD'!</v>
      </c>
      <c r="J1868">
        <f t="shared" ca="1" si="342"/>
        <v>0</v>
      </c>
      <c r="K1868">
        <f t="shared" ca="1" si="343"/>
        <v>0</v>
      </c>
      <c r="L1868">
        <f t="shared" ca="1" si="344"/>
        <v>0</v>
      </c>
      <c r="M1868">
        <f t="shared" ca="1" si="345"/>
        <v>0</v>
      </c>
      <c r="O1868" t="str">
        <f t="shared" ca="1" si="346"/>
        <v>D:z</v>
      </c>
      <c r="P1868" t="str">
        <f t="shared" ca="1" si="347"/>
        <v>D7:z7</v>
      </c>
    </row>
    <row r="1869" spans="1:16">
      <c r="A1869" t="str">
        <f t="shared" si="336"/>
        <v>04</v>
      </c>
      <c r="B1869" t="str">
        <f t="shared" ca="1" si="337"/>
        <v>W</v>
      </c>
      <c r="C1869" t="str">
        <f t="shared" si="338"/>
        <v>SIMPL-2E</v>
      </c>
      <c r="D1869" t="s">
        <v>758</v>
      </c>
      <c r="E1869">
        <f t="shared" ca="1" si="339"/>
        <v>0</v>
      </c>
      <c r="H1869" t="str">
        <f t="shared" ca="1" si="340"/>
        <v>'Simpl. all tex-DT PLYWOOD'!</v>
      </c>
      <c r="I1869" t="str">
        <f t="shared" ca="1" si="341"/>
        <v>'Simpl. all tex-DT PLYWOOD'!</v>
      </c>
      <c r="J1869">
        <f t="shared" ca="1" si="342"/>
        <v>0</v>
      </c>
      <c r="K1869">
        <f t="shared" ca="1" si="343"/>
        <v>0</v>
      </c>
      <c r="L1869">
        <f t="shared" ca="1" si="344"/>
        <v>0</v>
      </c>
      <c r="M1869">
        <f t="shared" ca="1" si="345"/>
        <v>0</v>
      </c>
      <c r="O1869" t="str">
        <f t="shared" ca="1" si="346"/>
        <v>D:z</v>
      </c>
      <c r="P1869" t="str">
        <f t="shared" ca="1" si="347"/>
        <v>D7:z7</v>
      </c>
    </row>
    <row r="1870" spans="1:16">
      <c r="A1870" t="str">
        <f t="shared" si="336"/>
        <v>05</v>
      </c>
      <c r="B1870" t="str">
        <f t="shared" ca="1" si="337"/>
        <v>W</v>
      </c>
      <c r="C1870" t="str">
        <f t="shared" si="338"/>
        <v>SIMPL-2E</v>
      </c>
      <c r="D1870" t="s">
        <v>759</v>
      </c>
      <c r="E1870">
        <f t="shared" ca="1" si="339"/>
        <v>0</v>
      </c>
      <c r="H1870" t="str">
        <f t="shared" ca="1" si="340"/>
        <v>'Simpl. all tex-DT PLYWOOD'!</v>
      </c>
      <c r="I1870" t="str">
        <f t="shared" ca="1" si="341"/>
        <v>'Simpl. all tex-DT PLYWOOD'!</v>
      </c>
      <c r="J1870">
        <f t="shared" ca="1" si="342"/>
        <v>0</v>
      </c>
      <c r="K1870">
        <f t="shared" ca="1" si="343"/>
        <v>0</v>
      </c>
      <c r="L1870">
        <f t="shared" ca="1" si="344"/>
        <v>0</v>
      </c>
      <c r="M1870">
        <f t="shared" ca="1" si="345"/>
        <v>0</v>
      </c>
      <c r="O1870" t="str">
        <f t="shared" ca="1" si="346"/>
        <v>D:z</v>
      </c>
      <c r="P1870" t="str">
        <f t="shared" ca="1" si="347"/>
        <v>D7:z7</v>
      </c>
    </row>
    <row r="1871" spans="1:16">
      <c r="A1871" t="str">
        <f t="shared" ref="A1871:A1934" si="348">MID(D1871,LEN(C1871)+2,LEN(D1871)-LEN(C1871))</f>
        <v>06</v>
      </c>
      <c r="B1871" t="str">
        <f t="shared" ref="B1871:B1934" ca="1" si="349">VLOOKUP(H1871,$A$1:$K$4,11,FALSE)</f>
        <v>W</v>
      </c>
      <c r="C1871" t="str">
        <f t="shared" ref="C1871:C1934" si="350">IF(RIGHT(LEFT(D1871,LEN(D1871)-3),1)="-",LEFT(D1871,LEN(D1871)-4),LEFT(D1871,LEN(D1871)-3))</f>
        <v>SIMPL-2E</v>
      </c>
      <c r="D1871" t="s">
        <v>760</v>
      </c>
      <c r="E1871">
        <f t="shared" ref="E1871:E1934" ca="1" si="351">IFERROR(VLOOKUP(C1871,INDIRECT($H1871&amp;$O1871),MATCH($A1871,INDIRECT($H1871&amp;$P1871),0),FALSE),0)</f>
        <v>0</v>
      </c>
      <c r="H1871" t="str">
        <f t="shared" ref="H1871:H1934" ca="1" si="352">IF(I1871&lt;&gt;0,I1871,IF(J1871&lt;&gt;0,J1871,IF(K1871&lt;&gt;0,K1871,IF(L1871&lt;&gt;0,L1871,IF(M1871&lt;&gt;0,M1871,N1871)))))</f>
        <v>'Simpl. all tex-DT PLYWOOD'!</v>
      </c>
      <c r="I1871" t="str">
        <f t="shared" ref="I1871:I1934" ca="1" si="353">IF(IFERROR(VLOOKUP(C1871,INDIRECT($G$7&amp;"D:D"),1,FALSE),0)&lt;&gt;0,I$13,0)</f>
        <v>'Simpl. all tex-DT PLYWOOD'!</v>
      </c>
      <c r="J1871">
        <f t="shared" ref="J1871:J1934" ca="1" si="354">IF(IFERROR(VLOOKUP(C1871,INDIRECT($G$8&amp;"D:D"),1,FALSE),0)&lt;&gt;0,J$13,0)</f>
        <v>0</v>
      </c>
      <c r="K1871">
        <f t="shared" ref="K1871:K1934" ca="1" si="355">IF(IFERROR(VLOOKUP($C1871,INDIRECT($G$9&amp;"d:d"),1,FALSE),0)&lt;&gt;0,K$13,0)</f>
        <v>0</v>
      </c>
      <c r="L1871">
        <f t="shared" ref="L1871:L1934" ca="1" si="356">IF(IFERROR(VLOOKUP($C1871,INDIRECT($G$10&amp;"d:d"),1,FALSE),0)&lt;&gt;0,L$13,0)</f>
        <v>0</v>
      </c>
      <c r="M1871">
        <f t="shared" ref="M1871:M1934" ca="1" si="357">IF(IFERROR(VLOOKUP($C1871,INDIRECT($G$11&amp;"d:d"),1,FALSE),0)&lt;&gt;0,M$13,0)</f>
        <v>0</v>
      </c>
      <c r="O1871" t="str">
        <f t="shared" ref="O1871:O1934" ca="1" si="358">VLOOKUP($H1871,$G$7:$I$11,2,FALSE)</f>
        <v>D:z</v>
      </c>
      <c r="P1871" t="str">
        <f t="shared" ref="P1871:P1934" ca="1" si="359">VLOOKUP($H1871,$G$7:$I$11,3,FALSE)</f>
        <v>D7:z7</v>
      </c>
    </row>
    <row r="1872" spans="1:16">
      <c r="A1872" t="str">
        <f t="shared" si="348"/>
        <v>07</v>
      </c>
      <c r="B1872" t="str">
        <f t="shared" ca="1" si="349"/>
        <v>W</v>
      </c>
      <c r="C1872" t="str">
        <f t="shared" si="350"/>
        <v>SIMPL-2E</v>
      </c>
      <c r="D1872" t="s">
        <v>761</v>
      </c>
      <c r="E1872">
        <f t="shared" ca="1" si="351"/>
        <v>0</v>
      </c>
      <c r="H1872" t="str">
        <f t="shared" ca="1" si="352"/>
        <v>'Simpl. all tex-DT PLYWOOD'!</v>
      </c>
      <c r="I1872" t="str">
        <f t="shared" ca="1" si="353"/>
        <v>'Simpl. all tex-DT PLYWOOD'!</v>
      </c>
      <c r="J1872">
        <f t="shared" ca="1" si="354"/>
        <v>0</v>
      </c>
      <c r="K1872">
        <f t="shared" ca="1" si="355"/>
        <v>0</v>
      </c>
      <c r="L1872">
        <f t="shared" ca="1" si="356"/>
        <v>0</v>
      </c>
      <c r="M1872">
        <f t="shared" ca="1" si="357"/>
        <v>0</v>
      </c>
      <c r="O1872" t="str">
        <f t="shared" ca="1" si="358"/>
        <v>D:z</v>
      </c>
      <c r="P1872" t="str">
        <f t="shared" ca="1" si="359"/>
        <v>D7:z7</v>
      </c>
    </row>
    <row r="1873" spans="1:16">
      <c r="A1873" t="str">
        <f t="shared" si="348"/>
        <v>08</v>
      </c>
      <c r="B1873" t="str">
        <f t="shared" ca="1" si="349"/>
        <v>W</v>
      </c>
      <c r="C1873" t="str">
        <f t="shared" si="350"/>
        <v>SIMPL-2E</v>
      </c>
      <c r="D1873" t="s">
        <v>762</v>
      </c>
      <c r="E1873">
        <f t="shared" ca="1" si="351"/>
        <v>0</v>
      </c>
      <c r="H1873" t="str">
        <f t="shared" ca="1" si="352"/>
        <v>'Simpl. all tex-DT PLYWOOD'!</v>
      </c>
      <c r="I1873" t="str">
        <f t="shared" ca="1" si="353"/>
        <v>'Simpl. all tex-DT PLYWOOD'!</v>
      </c>
      <c r="J1873">
        <f t="shared" ca="1" si="354"/>
        <v>0</v>
      </c>
      <c r="K1873">
        <f t="shared" ca="1" si="355"/>
        <v>0</v>
      </c>
      <c r="L1873">
        <f t="shared" ca="1" si="356"/>
        <v>0</v>
      </c>
      <c r="M1873">
        <f t="shared" ca="1" si="357"/>
        <v>0</v>
      </c>
      <c r="O1873" t="str">
        <f t="shared" ca="1" si="358"/>
        <v>D:z</v>
      </c>
      <c r="P1873" t="str">
        <f t="shared" ca="1" si="359"/>
        <v>D7:z7</v>
      </c>
    </row>
    <row r="1874" spans="1:16">
      <c r="A1874" t="str">
        <f t="shared" si="348"/>
        <v>09</v>
      </c>
      <c r="B1874" t="str">
        <f t="shared" ca="1" si="349"/>
        <v>W</v>
      </c>
      <c r="C1874" t="str">
        <f t="shared" si="350"/>
        <v>SIMPL-2E</v>
      </c>
      <c r="D1874" t="s">
        <v>763</v>
      </c>
      <c r="E1874">
        <f t="shared" ca="1" si="351"/>
        <v>0</v>
      </c>
      <c r="H1874" t="str">
        <f t="shared" ca="1" si="352"/>
        <v>'Simpl. all tex-DT PLYWOOD'!</v>
      </c>
      <c r="I1874" t="str">
        <f t="shared" ca="1" si="353"/>
        <v>'Simpl. all tex-DT PLYWOOD'!</v>
      </c>
      <c r="J1874">
        <f t="shared" ca="1" si="354"/>
        <v>0</v>
      </c>
      <c r="K1874">
        <f t="shared" ca="1" si="355"/>
        <v>0</v>
      </c>
      <c r="L1874">
        <f t="shared" ca="1" si="356"/>
        <v>0</v>
      </c>
      <c r="M1874">
        <f t="shared" ca="1" si="357"/>
        <v>0</v>
      </c>
      <c r="O1874" t="str">
        <f t="shared" ca="1" si="358"/>
        <v>D:z</v>
      </c>
      <c r="P1874" t="str">
        <f t="shared" ca="1" si="359"/>
        <v>D7:z7</v>
      </c>
    </row>
    <row r="1875" spans="1:16">
      <c r="A1875" t="str">
        <f t="shared" si="348"/>
        <v>10</v>
      </c>
      <c r="B1875" t="str">
        <f t="shared" ca="1" si="349"/>
        <v>W</v>
      </c>
      <c r="C1875" t="str">
        <f t="shared" si="350"/>
        <v>SIMPL-2E</v>
      </c>
      <c r="D1875" t="s">
        <v>764</v>
      </c>
      <c r="E1875">
        <f t="shared" ca="1" si="351"/>
        <v>0</v>
      </c>
      <c r="H1875" t="str">
        <f t="shared" ca="1" si="352"/>
        <v>'Simpl. all tex-DT PLYWOOD'!</v>
      </c>
      <c r="I1875" t="str">
        <f t="shared" ca="1" si="353"/>
        <v>'Simpl. all tex-DT PLYWOOD'!</v>
      </c>
      <c r="J1875">
        <f t="shared" ca="1" si="354"/>
        <v>0</v>
      </c>
      <c r="K1875">
        <f t="shared" ca="1" si="355"/>
        <v>0</v>
      </c>
      <c r="L1875">
        <f t="shared" ca="1" si="356"/>
        <v>0</v>
      </c>
      <c r="M1875">
        <f t="shared" ca="1" si="357"/>
        <v>0</v>
      </c>
      <c r="O1875" t="str">
        <f t="shared" ca="1" si="358"/>
        <v>D:z</v>
      </c>
      <c r="P1875" t="str">
        <f t="shared" ca="1" si="359"/>
        <v>D7:z7</v>
      </c>
    </row>
    <row r="1876" spans="1:16">
      <c r="A1876" t="str">
        <f t="shared" si="348"/>
        <v>100</v>
      </c>
      <c r="B1876" t="str">
        <f t="shared" ca="1" si="349"/>
        <v>W</v>
      </c>
      <c r="C1876" t="str">
        <f t="shared" si="350"/>
        <v>SIMPL-2E</v>
      </c>
      <c r="D1876" t="s">
        <v>768</v>
      </c>
      <c r="E1876">
        <f t="shared" ca="1" si="351"/>
        <v>0</v>
      </c>
      <c r="H1876" t="str">
        <f t="shared" ca="1" si="352"/>
        <v>'Simpl. all tex-DT PLYWOOD'!</v>
      </c>
      <c r="I1876" t="str">
        <f t="shared" ca="1" si="353"/>
        <v>'Simpl. all tex-DT PLYWOOD'!</v>
      </c>
      <c r="J1876">
        <f t="shared" ca="1" si="354"/>
        <v>0</v>
      </c>
      <c r="K1876">
        <f t="shared" ca="1" si="355"/>
        <v>0</v>
      </c>
      <c r="L1876">
        <f t="shared" ca="1" si="356"/>
        <v>0</v>
      </c>
      <c r="M1876">
        <f t="shared" ca="1" si="357"/>
        <v>0</v>
      </c>
      <c r="O1876" t="str">
        <f t="shared" ca="1" si="358"/>
        <v>D:z</v>
      </c>
      <c r="P1876" t="str">
        <f t="shared" ca="1" si="359"/>
        <v>D7:z7</v>
      </c>
    </row>
    <row r="1877" spans="1:16">
      <c r="A1877" t="str">
        <f t="shared" si="348"/>
        <v>11</v>
      </c>
      <c r="B1877" t="str">
        <f t="shared" ca="1" si="349"/>
        <v>W</v>
      </c>
      <c r="C1877" t="str">
        <f t="shared" si="350"/>
        <v>SIMPL-2E</v>
      </c>
      <c r="D1877" t="s">
        <v>765</v>
      </c>
      <c r="E1877">
        <f t="shared" ca="1" si="351"/>
        <v>0</v>
      </c>
      <c r="H1877" t="str">
        <f t="shared" ca="1" si="352"/>
        <v>'Simpl. all tex-DT PLYWOOD'!</v>
      </c>
      <c r="I1877" t="str">
        <f t="shared" ca="1" si="353"/>
        <v>'Simpl. all tex-DT PLYWOOD'!</v>
      </c>
      <c r="J1877">
        <f t="shared" ca="1" si="354"/>
        <v>0</v>
      </c>
      <c r="K1877">
        <f t="shared" ca="1" si="355"/>
        <v>0</v>
      </c>
      <c r="L1877">
        <f t="shared" ca="1" si="356"/>
        <v>0</v>
      </c>
      <c r="M1877">
        <f t="shared" ca="1" si="357"/>
        <v>0</v>
      </c>
      <c r="O1877" t="str">
        <f t="shared" ca="1" si="358"/>
        <v>D:z</v>
      </c>
      <c r="P1877" t="str">
        <f t="shared" ca="1" si="359"/>
        <v>D7:z7</v>
      </c>
    </row>
    <row r="1878" spans="1:16">
      <c r="A1878" t="str">
        <f t="shared" si="348"/>
        <v>12</v>
      </c>
      <c r="B1878" t="str">
        <f t="shared" ca="1" si="349"/>
        <v>W</v>
      </c>
      <c r="C1878" t="str">
        <f t="shared" si="350"/>
        <v>SIMPL-2E</v>
      </c>
      <c r="D1878" t="s">
        <v>766</v>
      </c>
      <c r="E1878">
        <f t="shared" ca="1" si="351"/>
        <v>0</v>
      </c>
      <c r="H1878" t="str">
        <f t="shared" ca="1" si="352"/>
        <v>'Simpl. all tex-DT PLYWOOD'!</v>
      </c>
      <c r="I1878" t="str">
        <f t="shared" ca="1" si="353"/>
        <v>'Simpl. all tex-DT PLYWOOD'!</v>
      </c>
      <c r="J1878">
        <f t="shared" ca="1" si="354"/>
        <v>0</v>
      </c>
      <c r="K1878">
        <f t="shared" ca="1" si="355"/>
        <v>0</v>
      </c>
      <c r="L1878">
        <f t="shared" ca="1" si="356"/>
        <v>0</v>
      </c>
      <c r="M1878">
        <f t="shared" ca="1" si="357"/>
        <v>0</v>
      </c>
      <c r="O1878" t="str">
        <f t="shared" ca="1" si="358"/>
        <v>D:z</v>
      </c>
      <c r="P1878" t="str">
        <f t="shared" ca="1" si="359"/>
        <v>D7:z7</v>
      </c>
    </row>
    <row r="1879" spans="1:16">
      <c r="A1879" t="str">
        <f t="shared" si="348"/>
        <v>13</v>
      </c>
      <c r="B1879" t="str">
        <f t="shared" ca="1" si="349"/>
        <v>W</v>
      </c>
      <c r="C1879" t="str">
        <f t="shared" si="350"/>
        <v>SIMPL-2E</v>
      </c>
      <c r="D1879" t="s">
        <v>767</v>
      </c>
      <c r="E1879">
        <f t="shared" ca="1" si="351"/>
        <v>0</v>
      </c>
      <c r="H1879" t="str">
        <f t="shared" ca="1" si="352"/>
        <v>'Simpl. all tex-DT PLYWOOD'!</v>
      </c>
      <c r="I1879" t="str">
        <f t="shared" ca="1" si="353"/>
        <v>'Simpl. all tex-DT PLYWOOD'!</v>
      </c>
      <c r="J1879">
        <f t="shared" ca="1" si="354"/>
        <v>0</v>
      </c>
      <c r="K1879">
        <f t="shared" ca="1" si="355"/>
        <v>0</v>
      </c>
      <c r="L1879">
        <f t="shared" ca="1" si="356"/>
        <v>0</v>
      </c>
      <c r="M1879">
        <f t="shared" ca="1" si="357"/>
        <v>0</v>
      </c>
      <c r="O1879" t="str">
        <f t="shared" ca="1" si="358"/>
        <v>D:z</v>
      </c>
      <c r="P1879" t="str">
        <f t="shared" ca="1" si="359"/>
        <v>D7:z7</v>
      </c>
    </row>
    <row r="1880" spans="1:16">
      <c r="A1880" t="str">
        <f t="shared" si="348"/>
        <v>15</v>
      </c>
      <c r="B1880" t="str">
        <f t="shared" ca="1" si="349"/>
        <v>W</v>
      </c>
      <c r="C1880" t="str">
        <f t="shared" si="350"/>
        <v>SIMPL-2E</v>
      </c>
      <c r="D1880" t="s">
        <v>4936</v>
      </c>
      <c r="E1880">
        <f t="shared" ca="1" si="351"/>
        <v>0</v>
      </c>
      <c r="H1880" t="str">
        <f t="shared" ca="1" si="352"/>
        <v>'Simpl. all tex-DT PLYWOOD'!</v>
      </c>
      <c r="I1880" t="str">
        <f t="shared" ca="1" si="353"/>
        <v>'Simpl. all tex-DT PLYWOOD'!</v>
      </c>
      <c r="J1880">
        <f t="shared" ca="1" si="354"/>
        <v>0</v>
      </c>
      <c r="K1880">
        <f t="shared" ca="1" si="355"/>
        <v>0</v>
      </c>
      <c r="L1880">
        <f t="shared" ca="1" si="356"/>
        <v>0</v>
      </c>
      <c r="M1880">
        <f t="shared" ca="1" si="357"/>
        <v>0</v>
      </c>
      <c r="O1880" t="str">
        <f t="shared" ca="1" si="358"/>
        <v>D:z</v>
      </c>
      <c r="P1880" t="str">
        <f t="shared" ca="1" si="359"/>
        <v>D7:z7</v>
      </c>
    </row>
    <row r="1881" spans="1:16">
      <c r="A1881" t="str">
        <f t="shared" si="348"/>
        <v>01</v>
      </c>
      <c r="B1881" t="str">
        <f t="shared" ca="1" si="349"/>
        <v>W</v>
      </c>
      <c r="C1881" t="str">
        <f t="shared" si="350"/>
        <v>SIMPL-2E-C</v>
      </c>
      <c r="D1881" t="s">
        <v>6001</v>
      </c>
      <c r="E1881">
        <f t="shared" ca="1" si="351"/>
        <v>0</v>
      </c>
      <c r="H1881" t="str">
        <f t="shared" ca="1" si="352"/>
        <v>'(more) Simpl. Textures PLYWOOD'!</v>
      </c>
      <c r="I1881">
        <f t="shared" ca="1" si="353"/>
        <v>0</v>
      </c>
      <c r="J1881" t="str">
        <f t="shared" ca="1" si="354"/>
        <v>'(more) Simpl. Textures PLYWOOD'!</v>
      </c>
      <c r="K1881">
        <f t="shared" ca="1" si="355"/>
        <v>0</v>
      </c>
      <c r="L1881">
        <f t="shared" ca="1" si="356"/>
        <v>0</v>
      </c>
      <c r="M1881">
        <f t="shared" ca="1" si="357"/>
        <v>0</v>
      </c>
      <c r="O1881" t="str">
        <f t="shared" ca="1" si="358"/>
        <v>D:N</v>
      </c>
      <c r="P1881" t="str">
        <f t="shared" ca="1" si="359"/>
        <v>D7:N7</v>
      </c>
    </row>
    <row r="1882" spans="1:16">
      <c r="A1882" t="str">
        <f t="shared" si="348"/>
        <v>16</v>
      </c>
      <c r="B1882" t="str">
        <f t="shared" ca="1" si="349"/>
        <v>W</v>
      </c>
      <c r="C1882" t="str">
        <f t="shared" si="350"/>
        <v>SIMPL-2E-N-NT</v>
      </c>
      <c r="D1882" t="s">
        <v>5519</v>
      </c>
      <c r="E1882">
        <f t="shared" ca="1" si="351"/>
        <v>0</v>
      </c>
      <c r="H1882" t="str">
        <f t="shared" ca="1" si="352"/>
        <v>'(more) Simpl. Textures PLYWOOD'!</v>
      </c>
      <c r="I1882">
        <f t="shared" ca="1" si="353"/>
        <v>0</v>
      </c>
      <c r="J1882" t="str">
        <f t="shared" ca="1" si="354"/>
        <v>'(more) Simpl. Textures PLYWOOD'!</v>
      </c>
      <c r="K1882">
        <f t="shared" ca="1" si="355"/>
        <v>0</v>
      </c>
      <c r="L1882">
        <f t="shared" ca="1" si="356"/>
        <v>0</v>
      </c>
      <c r="M1882">
        <f t="shared" ca="1" si="357"/>
        <v>0</v>
      </c>
      <c r="O1882" t="str">
        <f t="shared" ca="1" si="358"/>
        <v>D:N</v>
      </c>
      <c r="P1882" t="str">
        <f t="shared" ca="1" si="359"/>
        <v>D7:N7</v>
      </c>
    </row>
    <row r="1883" spans="1:16">
      <c r="A1883" t="str">
        <f t="shared" si="348"/>
        <v>16</v>
      </c>
      <c r="B1883" t="str">
        <f t="shared" ca="1" si="349"/>
        <v>W</v>
      </c>
      <c r="C1883" t="str">
        <f t="shared" si="350"/>
        <v>SIMPL-2E-N-T</v>
      </c>
      <c r="D1883" t="s">
        <v>5679</v>
      </c>
      <c r="E1883">
        <f t="shared" ca="1" si="351"/>
        <v>0</v>
      </c>
      <c r="H1883" t="str">
        <f t="shared" ca="1" si="352"/>
        <v>'(more) Simpl. Textures PLYWOOD'!</v>
      </c>
      <c r="I1883">
        <f t="shared" ca="1" si="353"/>
        <v>0</v>
      </c>
      <c r="J1883" t="str">
        <f t="shared" ca="1" si="354"/>
        <v>'(more) Simpl. Textures PLYWOOD'!</v>
      </c>
      <c r="K1883">
        <f t="shared" ca="1" si="355"/>
        <v>0</v>
      </c>
      <c r="L1883">
        <f t="shared" ca="1" si="356"/>
        <v>0</v>
      </c>
      <c r="M1883">
        <f t="shared" ca="1" si="357"/>
        <v>0</v>
      </c>
      <c r="O1883" t="str">
        <f t="shared" ca="1" si="358"/>
        <v>D:N</v>
      </c>
      <c r="P1883" t="str">
        <f t="shared" ca="1" si="359"/>
        <v>D7:N7</v>
      </c>
    </row>
    <row r="1884" spans="1:16">
      <c r="A1884" t="str">
        <f t="shared" si="348"/>
        <v>01</v>
      </c>
      <c r="B1884" t="str">
        <f t="shared" ca="1" si="349"/>
        <v>W</v>
      </c>
      <c r="C1884" t="str">
        <f t="shared" si="350"/>
        <v>SIMPL-2E-T</v>
      </c>
      <c r="D1884" t="s">
        <v>3309</v>
      </c>
      <c r="E1884">
        <f t="shared" ca="1" si="351"/>
        <v>0</v>
      </c>
      <c r="H1884" t="str">
        <f t="shared" ca="1" si="352"/>
        <v>'Simpl. all tex-DT PLYWOOD'!</v>
      </c>
      <c r="I1884" t="str">
        <f t="shared" ca="1" si="353"/>
        <v>'Simpl. all tex-DT PLYWOOD'!</v>
      </c>
      <c r="J1884">
        <f t="shared" ca="1" si="354"/>
        <v>0</v>
      </c>
      <c r="K1884">
        <f t="shared" ca="1" si="355"/>
        <v>0</v>
      </c>
      <c r="L1884">
        <f t="shared" ca="1" si="356"/>
        <v>0</v>
      </c>
      <c r="M1884">
        <f t="shared" ca="1" si="357"/>
        <v>0</v>
      </c>
      <c r="O1884" t="str">
        <f t="shared" ca="1" si="358"/>
        <v>D:z</v>
      </c>
      <c r="P1884" t="str">
        <f t="shared" ca="1" si="359"/>
        <v>D7:z7</v>
      </c>
    </row>
    <row r="1885" spans="1:16">
      <c r="A1885" t="str">
        <f t="shared" si="348"/>
        <v>02</v>
      </c>
      <c r="B1885" t="str">
        <f t="shared" ca="1" si="349"/>
        <v>W</v>
      </c>
      <c r="C1885" t="str">
        <f t="shared" si="350"/>
        <v>SIMPL-2E-T</v>
      </c>
      <c r="D1885" t="s">
        <v>3310</v>
      </c>
      <c r="E1885">
        <f t="shared" ca="1" si="351"/>
        <v>0</v>
      </c>
      <c r="H1885" t="str">
        <f t="shared" ca="1" si="352"/>
        <v>'Simpl. all tex-DT PLYWOOD'!</v>
      </c>
      <c r="I1885" t="str">
        <f t="shared" ca="1" si="353"/>
        <v>'Simpl. all tex-DT PLYWOOD'!</v>
      </c>
      <c r="J1885">
        <f t="shared" ca="1" si="354"/>
        <v>0</v>
      </c>
      <c r="K1885">
        <f t="shared" ca="1" si="355"/>
        <v>0</v>
      </c>
      <c r="L1885">
        <f t="shared" ca="1" si="356"/>
        <v>0</v>
      </c>
      <c r="M1885">
        <f t="shared" ca="1" si="357"/>
        <v>0</v>
      </c>
      <c r="O1885" t="str">
        <f t="shared" ca="1" si="358"/>
        <v>D:z</v>
      </c>
      <c r="P1885" t="str">
        <f t="shared" ca="1" si="359"/>
        <v>D7:z7</v>
      </c>
    </row>
    <row r="1886" spans="1:16">
      <c r="A1886" t="str">
        <f t="shared" si="348"/>
        <v>03</v>
      </c>
      <c r="B1886" t="str">
        <f t="shared" ca="1" si="349"/>
        <v>W</v>
      </c>
      <c r="C1886" t="str">
        <f t="shared" si="350"/>
        <v>SIMPL-2E-T</v>
      </c>
      <c r="D1886" t="s">
        <v>3311</v>
      </c>
      <c r="E1886">
        <f t="shared" ca="1" si="351"/>
        <v>0</v>
      </c>
      <c r="H1886" t="str">
        <f t="shared" ca="1" si="352"/>
        <v>'Simpl. all tex-DT PLYWOOD'!</v>
      </c>
      <c r="I1886" t="str">
        <f t="shared" ca="1" si="353"/>
        <v>'Simpl. all tex-DT PLYWOOD'!</v>
      </c>
      <c r="J1886">
        <f t="shared" ca="1" si="354"/>
        <v>0</v>
      </c>
      <c r="K1886">
        <f t="shared" ca="1" si="355"/>
        <v>0</v>
      </c>
      <c r="L1886">
        <f t="shared" ca="1" si="356"/>
        <v>0</v>
      </c>
      <c r="M1886">
        <f t="shared" ca="1" si="357"/>
        <v>0</v>
      </c>
      <c r="O1886" t="str">
        <f t="shared" ca="1" si="358"/>
        <v>D:z</v>
      </c>
      <c r="P1886" t="str">
        <f t="shared" ca="1" si="359"/>
        <v>D7:z7</v>
      </c>
    </row>
    <row r="1887" spans="1:16">
      <c r="A1887" t="str">
        <f t="shared" si="348"/>
        <v>04</v>
      </c>
      <c r="B1887" t="str">
        <f t="shared" ca="1" si="349"/>
        <v>W</v>
      </c>
      <c r="C1887" t="str">
        <f t="shared" si="350"/>
        <v>SIMPL-2E-T</v>
      </c>
      <c r="D1887" t="s">
        <v>3312</v>
      </c>
      <c r="E1887">
        <f t="shared" ca="1" si="351"/>
        <v>0</v>
      </c>
      <c r="H1887" t="str">
        <f t="shared" ca="1" si="352"/>
        <v>'Simpl. all tex-DT PLYWOOD'!</v>
      </c>
      <c r="I1887" t="str">
        <f t="shared" ca="1" si="353"/>
        <v>'Simpl. all tex-DT PLYWOOD'!</v>
      </c>
      <c r="J1887">
        <f t="shared" ca="1" si="354"/>
        <v>0</v>
      </c>
      <c r="K1887">
        <f t="shared" ca="1" si="355"/>
        <v>0</v>
      </c>
      <c r="L1887">
        <f t="shared" ca="1" si="356"/>
        <v>0</v>
      </c>
      <c r="M1887">
        <f t="shared" ca="1" si="357"/>
        <v>0</v>
      </c>
      <c r="O1887" t="str">
        <f t="shared" ca="1" si="358"/>
        <v>D:z</v>
      </c>
      <c r="P1887" t="str">
        <f t="shared" ca="1" si="359"/>
        <v>D7:z7</v>
      </c>
    </row>
    <row r="1888" spans="1:16">
      <c r="A1888" t="str">
        <f t="shared" si="348"/>
        <v>05</v>
      </c>
      <c r="B1888" t="str">
        <f t="shared" ca="1" si="349"/>
        <v>W</v>
      </c>
      <c r="C1888" t="str">
        <f t="shared" si="350"/>
        <v>SIMPL-2E-T</v>
      </c>
      <c r="D1888" t="s">
        <v>3313</v>
      </c>
      <c r="E1888">
        <f t="shared" ca="1" si="351"/>
        <v>0</v>
      </c>
      <c r="H1888" t="str">
        <f t="shared" ca="1" si="352"/>
        <v>'Simpl. all tex-DT PLYWOOD'!</v>
      </c>
      <c r="I1888" t="str">
        <f t="shared" ca="1" si="353"/>
        <v>'Simpl. all tex-DT PLYWOOD'!</v>
      </c>
      <c r="J1888">
        <f t="shared" ca="1" si="354"/>
        <v>0</v>
      </c>
      <c r="K1888">
        <f t="shared" ca="1" si="355"/>
        <v>0</v>
      </c>
      <c r="L1888">
        <f t="shared" ca="1" si="356"/>
        <v>0</v>
      </c>
      <c r="M1888">
        <f t="shared" ca="1" si="357"/>
        <v>0</v>
      </c>
      <c r="O1888" t="str">
        <f t="shared" ca="1" si="358"/>
        <v>D:z</v>
      </c>
      <c r="P1888" t="str">
        <f t="shared" ca="1" si="359"/>
        <v>D7:z7</v>
      </c>
    </row>
    <row r="1889" spans="1:16">
      <c r="A1889" t="str">
        <f t="shared" si="348"/>
        <v>06</v>
      </c>
      <c r="B1889" t="str">
        <f t="shared" ca="1" si="349"/>
        <v>W</v>
      </c>
      <c r="C1889" t="str">
        <f t="shared" si="350"/>
        <v>SIMPL-2E-T</v>
      </c>
      <c r="D1889" t="s">
        <v>3314</v>
      </c>
      <c r="E1889">
        <f t="shared" ca="1" si="351"/>
        <v>0</v>
      </c>
      <c r="H1889" t="str">
        <f t="shared" ca="1" si="352"/>
        <v>'Simpl. all tex-DT PLYWOOD'!</v>
      </c>
      <c r="I1889" t="str">
        <f t="shared" ca="1" si="353"/>
        <v>'Simpl. all tex-DT PLYWOOD'!</v>
      </c>
      <c r="J1889">
        <f t="shared" ca="1" si="354"/>
        <v>0</v>
      </c>
      <c r="K1889">
        <f t="shared" ca="1" si="355"/>
        <v>0</v>
      </c>
      <c r="L1889">
        <f t="shared" ca="1" si="356"/>
        <v>0</v>
      </c>
      <c r="M1889">
        <f t="shared" ca="1" si="357"/>
        <v>0</v>
      </c>
      <c r="O1889" t="str">
        <f t="shared" ca="1" si="358"/>
        <v>D:z</v>
      </c>
      <c r="P1889" t="str">
        <f t="shared" ca="1" si="359"/>
        <v>D7:z7</v>
      </c>
    </row>
    <row r="1890" spans="1:16">
      <c r="A1890" t="str">
        <f t="shared" si="348"/>
        <v>07</v>
      </c>
      <c r="B1890" t="str">
        <f t="shared" ca="1" si="349"/>
        <v>W</v>
      </c>
      <c r="C1890" t="str">
        <f t="shared" si="350"/>
        <v>SIMPL-2E-T</v>
      </c>
      <c r="D1890" t="s">
        <v>3315</v>
      </c>
      <c r="E1890">
        <f t="shared" ca="1" si="351"/>
        <v>0</v>
      </c>
      <c r="H1890" t="str">
        <f t="shared" ca="1" si="352"/>
        <v>'Simpl. all tex-DT PLYWOOD'!</v>
      </c>
      <c r="I1890" t="str">
        <f t="shared" ca="1" si="353"/>
        <v>'Simpl. all tex-DT PLYWOOD'!</v>
      </c>
      <c r="J1890">
        <f t="shared" ca="1" si="354"/>
        <v>0</v>
      </c>
      <c r="K1890">
        <f t="shared" ca="1" si="355"/>
        <v>0</v>
      </c>
      <c r="L1890">
        <f t="shared" ca="1" si="356"/>
        <v>0</v>
      </c>
      <c r="M1890">
        <f t="shared" ca="1" si="357"/>
        <v>0</v>
      </c>
      <c r="O1890" t="str">
        <f t="shared" ca="1" si="358"/>
        <v>D:z</v>
      </c>
      <c r="P1890" t="str">
        <f t="shared" ca="1" si="359"/>
        <v>D7:z7</v>
      </c>
    </row>
    <row r="1891" spans="1:16">
      <c r="A1891" t="str">
        <f t="shared" si="348"/>
        <v>08</v>
      </c>
      <c r="B1891" t="str">
        <f t="shared" ca="1" si="349"/>
        <v>W</v>
      </c>
      <c r="C1891" t="str">
        <f t="shared" si="350"/>
        <v>SIMPL-2E-T</v>
      </c>
      <c r="D1891" t="s">
        <v>3316</v>
      </c>
      <c r="E1891">
        <f t="shared" ca="1" si="351"/>
        <v>0</v>
      </c>
      <c r="H1891" t="str">
        <f t="shared" ca="1" si="352"/>
        <v>'Simpl. all tex-DT PLYWOOD'!</v>
      </c>
      <c r="I1891" t="str">
        <f t="shared" ca="1" si="353"/>
        <v>'Simpl. all tex-DT PLYWOOD'!</v>
      </c>
      <c r="J1891">
        <f t="shared" ca="1" si="354"/>
        <v>0</v>
      </c>
      <c r="K1891">
        <f t="shared" ca="1" si="355"/>
        <v>0</v>
      </c>
      <c r="L1891">
        <f t="shared" ca="1" si="356"/>
        <v>0</v>
      </c>
      <c r="M1891">
        <f t="shared" ca="1" si="357"/>
        <v>0</v>
      </c>
      <c r="O1891" t="str">
        <f t="shared" ca="1" si="358"/>
        <v>D:z</v>
      </c>
      <c r="P1891" t="str">
        <f t="shared" ca="1" si="359"/>
        <v>D7:z7</v>
      </c>
    </row>
    <row r="1892" spans="1:16">
      <c r="A1892" t="str">
        <f t="shared" si="348"/>
        <v>09</v>
      </c>
      <c r="B1892" t="str">
        <f t="shared" ca="1" si="349"/>
        <v>W</v>
      </c>
      <c r="C1892" t="str">
        <f t="shared" si="350"/>
        <v>SIMPL-2E-T</v>
      </c>
      <c r="D1892" t="s">
        <v>3317</v>
      </c>
      <c r="E1892">
        <f t="shared" ca="1" si="351"/>
        <v>0</v>
      </c>
      <c r="H1892" t="str">
        <f t="shared" ca="1" si="352"/>
        <v>'Simpl. all tex-DT PLYWOOD'!</v>
      </c>
      <c r="I1892" t="str">
        <f t="shared" ca="1" si="353"/>
        <v>'Simpl. all tex-DT PLYWOOD'!</v>
      </c>
      <c r="J1892">
        <f t="shared" ca="1" si="354"/>
        <v>0</v>
      </c>
      <c r="K1892">
        <f t="shared" ca="1" si="355"/>
        <v>0</v>
      </c>
      <c r="L1892">
        <f t="shared" ca="1" si="356"/>
        <v>0</v>
      </c>
      <c r="M1892">
        <f t="shared" ca="1" si="357"/>
        <v>0</v>
      </c>
      <c r="O1892" t="str">
        <f t="shared" ca="1" si="358"/>
        <v>D:z</v>
      </c>
      <c r="P1892" t="str">
        <f t="shared" ca="1" si="359"/>
        <v>D7:z7</v>
      </c>
    </row>
    <row r="1893" spans="1:16">
      <c r="A1893" t="str">
        <f t="shared" si="348"/>
        <v>10</v>
      </c>
      <c r="B1893" t="str">
        <f t="shared" ca="1" si="349"/>
        <v>W</v>
      </c>
      <c r="C1893" t="str">
        <f t="shared" si="350"/>
        <v>SIMPL-2E-T</v>
      </c>
      <c r="D1893" t="s">
        <v>3318</v>
      </c>
      <c r="E1893">
        <f t="shared" ca="1" si="351"/>
        <v>0</v>
      </c>
      <c r="H1893" t="str">
        <f t="shared" ca="1" si="352"/>
        <v>'Simpl. all tex-DT PLYWOOD'!</v>
      </c>
      <c r="I1893" t="str">
        <f t="shared" ca="1" si="353"/>
        <v>'Simpl. all tex-DT PLYWOOD'!</v>
      </c>
      <c r="J1893">
        <f t="shared" ca="1" si="354"/>
        <v>0</v>
      </c>
      <c r="K1893">
        <f t="shared" ca="1" si="355"/>
        <v>0</v>
      </c>
      <c r="L1893">
        <f t="shared" ca="1" si="356"/>
        <v>0</v>
      </c>
      <c r="M1893">
        <f t="shared" ca="1" si="357"/>
        <v>0</v>
      </c>
      <c r="O1893" t="str">
        <f t="shared" ca="1" si="358"/>
        <v>D:z</v>
      </c>
      <c r="P1893" t="str">
        <f t="shared" ca="1" si="359"/>
        <v>D7:z7</v>
      </c>
    </row>
    <row r="1894" spans="1:16">
      <c r="A1894" t="str">
        <f t="shared" si="348"/>
        <v>11</v>
      </c>
      <c r="B1894" t="str">
        <f t="shared" ca="1" si="349"/>
        <v>W</v>
      </c>
      <c r="C1894" t="str">
        <f t="shared" si="350"/>
        <v>SIMPL-2E-T</v>
      </c>
      <c r="D1894" t="s">
        <v>3319</v>
      </c>
      <c r="E1894">
        <f t="shared" ca="1" si="351"/>
        <v>0</v>
      </c>
      <c r="H1894" t="str">
        <f t="shared" ca="1" si="352"/>
        <v>'Simpl. all tex-DT PLYWOOD'!</v>
      </c>
      <c r="I1894" t="str">
        <f t="shared" ca="1" si="353"/>
        <v>'Simpl. all tex-DT PLYWOOD'!</v>
      </c>
      <c r="J1894">
        <f t="shared" ca="1" si="354"/>
        <v>0</v>
      </c>
      <c r="K1894">
        <f t="shared" ca="1" si="355"/>
        <v>0</v>
      </c>
      <c r="L1894">
        <f t="shared" ca="1" si="356"/>
        <v>0</v>
      </c>
      <c r="M1894">
        <f t="shared" ca="1" si="357"/>
        <v>0</v>
      </c>
      <c r="O1894" t="str">
        <f t="shared" ca="1" si="358"/>
        <v>D:z</v>
      </c>
      <c r="P1894" t="str">
        <f t="shared" ca="1" si="359"/>
        <v>D7:z7</v>
      </c>
    </row>
    <row r="1895" spans="1:16">
      <c r="A1895" t="str">
        <f t="shared" si="348"/>
        <v>12</v>
      </c>
      <c r="B1895" t="str">
        <f t="shared" ca="1" si="349"/>
        <v>W</v>
      </c>
      <c r="C1895" t="str">
        <f t="shared" si="350"/>
        <v>SIMPL-2E-T</v>
      </c>
      <c r="D1895" t="s">
        <v>3320</v>
      </c>
      <c r="E1895">
        <f t="shared" ca="1" si="351"/>
        <v>0</v>
      </c>
      <c r="H1895" t="str">
        <f t="shared" ca="1" si="352"/>
        <v>'Simpl. all tex-DT PLYWOOD'!</v>
      </c>
      <c r="I1895" t="str">
        <f t="shared" ca="1" si="353"/>
        <v>'Simpl. all tex-DT PLYWOOD'!</v>
      </c>
      <c r="J1895">
        <f t="shared" ca="1" si="354"/>
        <v>0</v>
      </c>
      <c r="K1895">
        <f t="shared" ca="1" si="355"/>
        <v>0</v>
      </c>
      <c r="L1895">
        <f t="shared" ca="1" si="356"/>
        <v>0</v>
      </c>
      <c r="M1895">
        <f t="shared" ca="1" si="357"/>
        <v>0</v>
      </c>
      <c r="O1895" t="str">
        <f t="shared" ca="1" si="358"/>
        <v>D:z</v>
      </c>
      <c r="P1895" t="str">
        <f t="shared" ca="1" si="359"/>
        <v>D7:z7</v>
      </c>
    </row>
    <row r="1896" spans="1:16">
      <c r="A1896" t="str">
        <f t="shared" si="348"/>
        <v>13</v>
      </c>
      <c r="B1896" t="str">
        <f t="shared" ca="1" si="349"/>
        <v>W</v>
      </c>
      <c r="C1896" t="str">
        <f t="shared" si="350"/>
        <v>SIMPL-2E-T</v>
      </c>
      <c r="D1896" t="s">
        <v>3321</v>
      </c>
      <c r="E1896">
        <f t="shared" ca="1" si="351"/>
        <v>0</v>
      </c>
      <c r="H1896" t="str">
        <f t="shared" ca="1" si="352"/>
        <v>'Simpl. all tex-DT PLYWOOD'!</v>
      </c>
      <c r="I1896" t="str">
        <f t="shared" ca="1" si="353"/>
        <v>'Simpl. all tex-DT PLYWOOD'!</v>
      </c>
      <c r="J1896">
        <f t="shared" ca="1" si="354"/>
        <v>0</v>
      </c>
      <c r="K1896">
        <f t="shared" ca="1" si="355"/>
        <v>0</v>
      </c>
      <c r="L1896">
        <f t="shared" ca="1" si="356"/>
        <v>0</v>
      </c>
      <c r="M1896">
        <f t="shared" ca="1" si="357"/>
        <v>0</v>
      </c>
      <c r="O1896" t="str">
        <f t="shared" ca="1" si="358"/>
        <v>D:z</v>
      </c>
      <c r="P1896" t="str">
        <f t="shared" ca="1" si="359"/>
        <v>D7:z7</v>
      </c>
    </row>
    <row r="1897" spans="1:16">
      <c r="A1897" t="str">
        <f t="shared" si="348"/>
        <v>15</v>
      </c>
      <c r="B1897" t="str">
        <f t="shared" ca="1" si="349"/>
        <v>W</v>
      </c>
      <c r="C1897" t="str">
        <f t="shared" si="350"/>
        <v>SIMPL-2E-T</v>
      </c>
      <c r="D1897" t="s">
        <v>4744</v>
      </c>
      <c r="E1897">
        <f t="shared" ca="1" si="351"/>
        <v>0</v>
      </c>
      <c r="H1897" t="str">
        <f t="shared" ca="1" si="352"/>
        <v>'Simpl. all tex-DT PLYWOOD'!</v>
      </c>
      <c r="I1897" t="str">
        <f t="shared" ca="1" si="353"/>
        <v>'Simpl. all tex-DT PLYWOOD'!</v>
      </c>
      <c r="J1897">
        <f t="shared" ca="1" si="354"/>
        <v>0</v>
      </c>
      <c r="K1897">
        <f t="shared" ca="1" si="355"/>
        <v>0</v>
      </c>
      <c r="L1897">
        <f t="shared" ca="1" si="356"/>
        <v>0</v>
      </c>
      <c r="M1897">
        <f t="shared" ca="1" si="357"/>
        <v>0</v>
      </c>
      <c r="O1897" t="str">
        <f t="shared" ca="1" si="358"/>
        <v>D:z</v>
      </c>
      <c r="P1897" t="str">
        <f t="shared" ca="1" si="359"/>
        <v>D7:z7</v>
      </c>
    </row>
    <row r="1898" spans="1:16">
      <c r="A1898" t="str">
        <f t="shared" si="348"/>
        <v>01</v>
      </c>
      <c r="B1898" t="str">
        <f t="shared" ca="1" si="349"/>
        <v>W</v>
      </c>
      <c r="C1898" t="str">
        <f t="shared" si="350"/>
        <v>SIMPL-2F</v>
      </c>
      <c r="D1898" t="s">
        <v>769</v>
      </c>
      <c r="E1898">
        <f t="shared" ca="1" si="351"/>
        <v>0</v>
      </c>
      <c r="H1898" t="str">
        <f t="shared" ca="1" si="352"/>
        <v>'Simpl. all tex-DT PLYWOOD'!</v>
      </c>
      <c r="I1898" t="str">
        <f t="shared" ca="1" si="353"/>
        <v>'Simpl. all tex-DT PLYWOOD'!</v>
      </c>
      <c r="J1898">
        <f t="shared" ca="1" si="354"/>
        <v>0</v>
      </c>
      <c r="K1898">
        <f t="shared" ca="1" si="355"/>
        <v>0</v>
      </c>
      <c r="L1898">
        <f t="shared" ca="1" si="356"/>
        <v>0</v>
      </c>
      <c r="M1898">
        <f t="shared" ca="1" si="357"/>
        <v>0</v>
      </c>
      <c r="O1898" t="str">
        <f t="shared" ca="1" si="358"/>
        <v>D:z</v>
      </c>
      <c r="P1898" t="str">
        <f t="shared" ca="1" si="359"/>
        <v>D7:z7</v>
      </c>
    </row>
    <row r="1899" spans="1:16">
      <c r="A1899" t="str">
        <f t="shared" si="348"/>
        <v>02</v>
      </c>
      <c r="B1899" t="str">
        <f t="shared" ca="1" si="349"/>
        <v>W</v>
      </c>
      <c r="C1899" t="str">
        <f t="shared" si="350"/>
        <v>SIMPL-2F</v>
      </c>
      <c r="D1899" t="s">
        <v>770</v>
      </c>
      <c r="E1899">
        <f t="shared" ca="1" si="351"/>
        <v>0</v>
      </c>
      <c r="H1899" t="str">
        <f t="shared" ca="1" si="352"/>
        <v>'Simpl. all tex-DT PLYWOOD'!</v>
      </c>
      <c r="I1899" t="str">
        <f t="shared" ca="1" si="353"/>
        <v>'Simpl. all tex-DT PLYWOOD'!</v>
      </c>
      <c r="J1899">
        <f t="shared" ca="1" si="354"/>
        <v>0</v>
      </c>
      <c r="K1899">
        <f t="shared" ca="1" si="355"/>
        <v>0</v>
      </c>
      <c r="L1899">
        <f t="shared" ca="1" si="356"/>
        <v>0</v>
      </c>
      <c r="M1899">
        <f t="shared" ca="1" si="357"/>
        <v>0</v>
      </c>
      <c r="O1899" t="str">
        <f t="shared" ca="1" si="358"/>
        <v>D:z</v>
      </c>
      <c r="P1899" t="str">
        <f t="shared" ca="1" si="359"/>
        <v>D7:z7</v>
      </c>
    </row>
    <row r="1900" spans="1:16">
      <c r="A1900" t="str">
        <f t="shared" si="348"/>
        <v>03</v>
      </c>
      <c r="B1900" t="str">
        <f t="shared" ca="1" si="349"/>
        <v>W</v>
      </c>
      <c r="C1900" t="str">
        <f t="shared" si="350"/>
        <v>SIMPL-2F</v>
      </c>
      <c r="D1900" t="s">
        <v>771</v>
      </c>
      <c r="E1900">
        <f t="shared" ca="1" si="351"/>
        <v>0</v>
      </c>
      <c r="H1900" t="str">
        <f t="shared" ca="1" si="352"/>
        <v>'Simpl. all tex-DT PLYWOOD'!</v>
      </c>
      <c r="I1900" t="str">
        <f t="shared" ca="1" si="353"/>
        <v>'Simpl. all tex-DT PLYWOOD'!</v>
      </c>
      <c r="J1900">
        <f t="shared" ca="1" si="354"/>
        <v>0</v>
      </c>
      <c r="K1900">
        <f t="shared" ca="1" si="355"/>
        <v>0</v>
      </c>
      <c r="L1900">
        <f t="shared" ca="1" si="356"/>
        <v>0</v>
      </c>
      <c r="M1900">
        <f t="shared" ca="1" si="357"/>
        <v>0</v>
      </c>
      <c r="O1900" t="str">
        <f t="shared" ca="1" si="358"/>
        <v>D:z</v>
      </c>
      <c r="P1900" t="str">
        <f t="shared" ca="1" si="359"/>
        <v>D7:z7</v>
      </c>
    </row>
    <row r="1901" spans="1:16">
      <c r="A1901" t="str">
        <f t="shared" si="348"/>
        <v>04</v>
      </c>
      <c r="B1901" t="str">
        <f t="shared" ca="1" si="349"/>
        <v>W</v>
      </c>
      <c r="C1901" t="str">
        <f t="shared" si="350"/>
        <v>SIMPL-2F</v>
      </c>
      <c r="D1901" t="s">
        <v>772</v>
      </c>
      <c r="E1901">
        <f t="shared" ca="1" si="351"/>
        <v>0</v>
      </c>
      <c r="H1901" t="str">
        <f t="shared" ca="1" si="352"/>
        <v>'Simpl. all tex-DT PLYWOOD'!</v>
      </c>
      <c r="I1901" t="str">
        <f t="shared" ca="1" si="353"/>
        <v>'Simpl. all tex-DT PLYWOOD'!</v>
      </c>
      <c r="J1901">
        <f t="shared" ca="1" si="354"/>
        <v>0</v>
      </c>
      <c r="K1901">
        <f t="shared" ca="1" si="355"/>
        <v>0</v>
      </c>
      <c r="L1901">
        <f t="shared" ca="1" si="356"/>
        <v>0</v>
      </c>
      <c r="M1901">
        <f t="shared" ca="1" si="357"/>
        <v>0</v>
      </c>
      <c r="O1901" t="str">
        <f t="shared" ca="1" si="358"/>
        <v>D:z</v>
      </c>
      <c r="P1901" t="str">
        <f t="shared" ca="1" si="359"/>
        <v>D7:z7</v>
      </c>
    </row>
    <row r="1902" spans="1:16">
      <c r="A1902" t="str">
        <f t="shared" si="348"/>
        <v>05</v>
      </c>
      <c r="B1902" t="str">
        <f t="shared" ca="1" si="349"/>
        <v>W</v>
      </c>
      <c r="C1902" t="str">
        <f t="shared" si="350"/>
        <v>SIMPL-2F</v>
      </c>
      <c r="D1902" t="s">
        <v>773</v>
      </c>
      <c r="E1902">
        <f t="shared" ca="1" si="351"/>
        <v>0</v>
      </c>
      <c r="H1902" t="str">
        <f t="shared" ca="1" si="352"/>
        <v>'Simpl. all tex-DT PLYWOOD'!</v>
      </c>
      <c r="I1902" t="str">
        <f t="shared" ca="1" si="353"/>
        <v>'Simpl. all tex-DT PLYWOOD'!</v>
      </c>
      <c r="J1902">
        <f t="shared" ca="1" si="354"/>
        <v>0</v>
      </c>
      <c r="K1902">
        <f t="shared" ca="1" si="355"/>
        <v>0</v>
      </c>
      <c r="L1902">
        <f t="shared" ca="1" si="356"/>
        <v>0</v>
      </c>
      <c r="M1902">
        <f t="shared" ca="1" si="357"/>
        <v>0</v>
      </c>
      <c r="O1902" t="str">
        <f t="shared" ca="1" si="358"/>
        <v>D:z</v>
      </c>
      <c r="P1902" t="str">
        <f t="shared" ca="1" si="359"/>
        <v>D7:z7</v>
      </c>
    </row>
    <row r="1903" spans="1:16">
      <c r="A1903" t="str">
        <f t="shared" si="348"/>
        <v>06</v>
      </c>
      <c r="B1903" t="str">
        <f t="shared" ca="1" si="349"/>
        <v>W</v>
      </c>
      <c r="C1903" t="str">
        <f t="shared" si="350"/>
        <v>SIMPL-2F</v>
      </c>
      <c r="D1903" t="s">
        <v>774</v>
      </c>
      <c r="E1903">
        <f t="shared" ca="1" si="351"/>
        <v>0</v>
      </c>
      <c r="H1903" t="str">
        <f t="shared" ca="1" si="352"/>
        <v>'Simpl. all tex-DT PLYWOOD'!</v>
      </c>
      <c r="I1903" t="str">
        <f t="shared" ca="1" si="353"/>
        <v>'Simpl. all tex-DT PLYWOOD'!</v>
      </c>
      <c r="J1903">
        <f t="shared" ca="1" si="354"/>
        <v>0</v>
      </c>
      <c r="K1903">
        <f t="shared" ca="1" si="355"/>
        <v>0</v>
      </c>
      <c r="L1903">
        <f t="shared" ca="1" si="356"/>
        <v>0</v>
      </c>
      <c r="M1903">
        <f t="shared" ca="1" si="357"/>
        <v>0</v>
      </c>
      <c r="O1903" t="str">
        <f t="shared" ca="1" si="358"/>
        <v>D:z</v>
      </c>
      <c r="P1903" t="str">
        <f t="shared" ca="1" si="359"/>
        <v>D7:z7</v>
      </c>
    </row>
    <row r="1904" spans="1:16">
      <c r="A1904" t="str">
        <f t="shared" si="348"/>
        <v>07</v>
      </c>
      <c r="B1904" t="str">
        <f t="shared" ca="1" si="349"/>
        <v>W</v>
      </c>
      <c r="C1904" t="str">
        <f t="shared" si="350"/>
        <v>SIMPL-2F</v>
      </c>
      <c r="D1904" t="s">
        <v>775</v>
      </c>
      <c r="E1904">
        <f t="shared" ca="1" si="351"/>
        <v>0</v>
      </c>
      <c r="H1904" t="str">
        <f t="shared" ca="1" si="352"/>
        <v>'Simpl. all tex-DT PLYWOOD'!</v>
      </c>
      <c r="I1904" t="str">
        <f t="shared" ca="1" si="353"/>
        <v>'Simpl. all tex-DT PLYWOOD'!</v>
      </c>
      <c r="J1904">
        <f t="shared" ca="1" si="354"/>
        <v>0</v>
      </c>
      <c r="K1904">
        <f t="shared" ca="1" si="355"/>
        <v>0</v>
      </c>
      <c r="L1904">
        <f t="shared" ca="1" si="356"/>
        <v>0</v>
      </c>
      <c r="M1904">
        <f t="shared" ca="1" si="357"/>
        <v>0</v>
      </c>
      <c r="O1904" t="str">
        <f t="shared" ca="1" si="358"/>
        <v>D:z</v>
      </c>
      <c r="P1904" t="str">
        <f t="shared" ca="1" si="359"/>
        <v>D7:z7</v>
      </c>
    </row>
    <row r="1905" spans="1:16">
      <c r="A1905" t="str">
        <f t="shared" si="348"/>
        <v>08</v>
      </c>
      <c r="B1905" t="str">
        <f t="shared" ca="1" si="349"/>
        <v>W</v>
      </c>
      <c r="C1905" t="str">
        <f t="shared" si="350"/>
        <v>SIMPL-2F</v>
      </c>
      <c r="D1905" t="s">
        <v>776</v>
      </c>
      <c r="E1905">
        <f t="shared" ca="1" si="351"/>
        <v>0</v>
      </c>
      <c r="H1905" t="str">
        <f t="shared" ca="1" si="352"/>
        <v>'Simpl. all tex-DT PLYWOOD'!</v>
      </c>
      <c r="I1905" t="str">
        <f t="shared" ca="1" si="353"/>
        <v>'Simpl. all tex-DT PLYWOOD'!</v>
      </c>
      <c r="J1905">
        <f t="shared" ca="1" si="354"/>
        <v>0</v>
      </c>
      <c r="K1905">
        <f t="shared" ca="1" si="355"/>
        <v>0</v>
      </c>
      <c r="L1905">
        <f t="shared" ca="1" si="356"/>
        <v>0</v>
      </c>
      <c r="M1905">
        <f t="shared" ca="1" si="357"/>
        <v>0</v>
      </c>
      <c r="O1905" t="str">
        <f t="shared" ca="1" si="358"/>
        <v>D:z</v>
      </c>
      <c r="P1905" t="str">
        <f t="shared" ca="1" si="359"/>
        <v>D7:z7</v>
      </c>
    </row>
    <row r="1906" spans="1:16">
      <c r="A1906" t="str">
        <f t="shared" si="348"/>
        <v>09</v>
      </c>
      <c r="B1906" t="str">
        <f t="shared" ca="1" si="349"/>
        <v>W</v>
      </c>
      <c r="C1906" t="str">
        <f t="shared" si="350"/>
        <v>SIMPL-2F</v>
      </c>
      <c r="D1906" t="s">
        <v>777</v>
      </c>
      <c r="E1906">
        <f t="shared" ca="1" si="351"/>
        <v>0</v>
      </c>
      <c r="H1906" t="str">
        <f t="shared" ca="1" si="352"/>
        <v>'Simpl. all tex-DT PLYWOOD'!</v>
      </c>
      <c r="I1906" t="str">
        <f t="shared" ca="1" si="353"/>
        <v>'Simpl. all tex-DT PLYWOOD'!</v>
      </c>
      <c r="J1906">
        <f t="shared" ca="1" si="354"/>
        <v>0</v>
      </c>
      <c r="K1906">
        <f t="shared" ca="1" si="355"/>
        <v>0</v>
      </c>
      <c r="L1906">
        <f t="shared" ca="1" si="356"/>
        <v>0</v>
      </c>
      <c r="M1906">
        <f t="shared" ca="1" si="357"/>
        <v>0</v>
      </c>
      <c r="O1906" t="str">
        <f t="shared" ca="1" si="358"/>
        <v>D:z</v>
      </c>
      <c r="P1906" t="str">
        <f t="shared" ca="1" si="359"/>
        <v>D7:z7</v>
      </c>
    </row>
    <row r="1907" spans="1:16">
      <c r="A1907" t="str">
        <f t="shared" si="348"/>
        <v>10</v>
      </c>
      <c r="B1907" t="str">
        <f t="shared" ca="1" si="349"/>
        <v>W</v>
      </c>
      <c r="C1907" t="str">
        <f t="shared" si="350"/>
        <v>SIMPL-2F</v>
      </c>
      <c r="D1907" t="s">
        <v>778</v>
      </c>
      <c r="E1907">
        <f t="shared" ca="1" si="351"/>
        <v>0</v>
      </c>
      <c r="H1907" t="str">
        <f t="shared" ca="1" si="352"/>
        <v>'Simpl. all tex-DT PLYWOOD'!</v>
      </c>
      <c r="I1907" t="str">
        <f t="shared" ca="1" si="353"/>
        <v>'Simpl. all tex-DT PLYWOOD'!</v>
      </c>
      <c r="J1907">
        <f t="shared" ca="1" si="354"/>
        <v>0</v>
      </c>
      <c r="K1907">
        <f t="shared" ca="1" si="355"/>
        <v>0</v>
      </c>
      <c r="L1907">
        <f t="shared" ca="1" si="356"/>
        <v>0</v>
      </c>
      <c r="M1907">
        <f t="shared" ca="1" si="357"/>
        <v>0</v>
      </c>
      <c r="O1907" t="str">
        <f t="shared" ca="1" si="358"/>
        <v>D:z</v>
      </c>
      <c r="P1907" t="str">
        <f t="shared" ca="1" si="359"/>
        <v>D7:z7</v>
      </c>
    </row>
    <row r="1908" spans="1:16">
      <c r="A1908" t="str">
        <f t="shared" si="348"/>
        <v>100</v>
      </c>
      <c r="B1908" t="str">
        <f t="shared" ca="1" si="349"/>
        <v>W</v>
      </c>
      <c r="C1908" t="str">
        <f t="shared" si="350"/>
        <v>SIMPL-2F</v>
      </c>
      <c r="D1908" t="s">
        <v>782</v>
      </c>
      <c r="E1908">
        <f t="shared" ca="1" si="351"/>
        <v>0</v>
      </c>
      <c r="H1908" t="str">
        <f t="shared" ca="1" si="352"/>
        <v>'Simpl. all tex-DT PLYWOOD'!</v>
      </c>
      <c r="I1908" t="str">
        <f t="shared" ca="1" si="353"/>
        <v>'Simpl. all tex-DT PLYWOOD'!</v>
      </c>
      <c r="J1908">
        <f t="shared" ca="1" si="354"/>
        <v>0</v>
      </c>
      <c r="K1908">
        <f t="shared" ca="1" si="355"/>
        <v>0</v>
      </c>
      <c r="L1908">
        <f t="shared" ca="1" si="356"/>
        <v>0</v>
      </c>
      <c r="M1908">
        <f t="shared" ca="1" si="357"/>
        <v>0</v>
      </c>
      <c r="O1908" t="str">
        <f t="shared" ca="1" si="358"/>
        <v>D:z</v>
      </c>
      <c r="P1908" t="str">
        <f t="shared" ca="1" si="359"/>
        <v>D7:z7</v>
      </c>
    </row>
    <row r="1909" spans="1:16">
      <c r="A1909" t="str">
        <f t="shared" si="348"/>
        <v>11</v>
      </c>
      <c r="B1909" t="str">
        <f t="shared" ca="1" si="349"/>
        <v>W</v>
      </c>
      <c r="C1909" t="str">
        <f t="shared" si="350"/>
        <v>SIMPL-2F</v>
      </c>
      <c r="D1909" t="s">
        <v>779</v>
      </c>
      <c r="E1909">
        <f t="shared" ca="1" si="351"/>
        <v>0</v>
      </c>
      <c r="H1909" t="str">
        <f t="shared" ca="1" si="352"/>
        <v>'Simpl. all tex-DT PLYWOOD'!</v>
      </c>
      <c r="I1909" t="str">
        <f t="shared" ca="1" si="353"/>
        <v>'Simpl. all tex-DT PLYWOOD'!</v>
      </c>
      <c r="J1909">
        <f t="shared" ca="1" si="354"/>
        <v>0</v>
      </c>
      <c r="K1909">
        <f t="shared" ca="1" si="355"/>
        <v>0</v>
      </c>
      <c r="L1909">
        <f t="shared" ca="1" si="356"/>
        <v>0</v>
      </c>
      <c r="M1909">
        <f t="shared" ca="1" si="357"/>
        <v>0</v>
      </c>
      <c r="O1909" t="str">
        <f t="shared" ca="1" si="358"/>
        <v>D:z</v>
      </c>
      <c r="P1909" t="str">
        <f t="shared" ca="1" si="359"/>
        <v>D7:z7</v>
      </c>
    </row>
    <row r="1910" spans="1:16">
      <c r="A1910" t="str">
        <f t="shared" si="348"/>
        <v>12</v>
      </c>
      <c r="B1910" t="str">
        <f t="shared" ca="1" si="349"/>
        <v>W</v>
      </c>
      <c r="C1910" t="str">
        <f t="shared" si="350"/>
        <v>SIMPL-2F</v>
      </c>
      <c r="D1910" t="s">
        <v>780</v>
      </c>
      <c r="E1910">
        <f t="shared" ca="1" si="351"/>
        <v>0</v>
      </c>
      <c r="H1910" t="str">
        <f t="shared" ca="1" si="352"/>
        <v>'Simpl. all tex-DT PLYWOOD'!</v>
      </c>
      <c r="I1910" t="str">
        <f t="shared" ca="1" si="353"/>
        <v>'Simpl. all tex-DT PLYWOOD'!</v>
      </c>
      <c r="J1910">
        <f t="shared" ca="1" si="354"/>
        <v>0</v>
      </c>
      <c r="K1910">
        <f t="shared" ca="1" si="355"/>
        <v>0</v>
      </c>
      <c r="L1910">
        <f t="shared" ca="1" si="356"/>
        <v>0</v>
      </c>
      <c r="M1910">
        <f t="shared" ca="1" si="357"/>
        <v>0</v>
      </c>
      <c r="O1910" t="str">
        <f t="shared" ca="1" si="358"/>
        <v>D:z</v>
      </c>
      <c r="P1910" t="str">
        <f t="shared" ca="1" si="359"/>
        <v>D7:z7</v>
      </c>
    </row>
    <row r="1911" spans="1:16">
      <c r="A1911" t="str">
        <f t="shared" si="348"/>
        <v>13</v>
      </c>
      <c r="B1911" t="str">
        <f t="shared" ca="1" si="349"/>
        <v>W</v>
      </c>
      <c r="C1911" t="str">
        <f t="shared" si="350"/>
        <v>SIMPL-2F</v>
      </c>
      <c r="D1911" t="s">
        <v>781</v>
      </c>
      <c r="E1911">
        <f t="shared" ca="1" si="351"/>
        <v>0</v>
      </c>
      <c r="H1911" t="str">
        <f t="shared" ca="1" si="352"/>
        <v>'Simpl. all tex-DT PLYWOOD'!</v>
      </c>
      <c r="I1911" t="str">
        <f t="shared" ca="1" si="353"/>
        <v>'Simpl. all tex-DT PLYWOOD'!</v>
      </c>
      <c r="J1911">
        <f t="shared" ca="1" si="354"/>
        <v>0</v>
      </c>
      <c r="K1911">
        <f t="shared" ca="1" si="355"/>
        <v>0</v>
      </c>
      <c r="L1911">
        <f t="shared" ca="1" si="356"/>
        <v>0</v>
      </c>
      <c r="M1911">
        <f t="shared" ca="1" si="357"/>
        <v>0</v>
      </c>
      <c r="O1911" t="str">
        <f t="shared" ca="1" si="358"/>
        <v>D:z</v>
      </c>
      <c r="P1911" t="str">
        <f t="shared" ca="1" si="359"/>
        <v>D7:z7</v>
      </c>
    </row>
    <row r="1912" spans="1:16">
      <c r="A1912" t="str">
        <f t="shared" si="348"/>
        <v>15</v>
      </c>
      <c r="B1912" t="str">
        <f t="shared" ca="1" si="349"/>
        <v>W</v>
      </c>
      <c r="C1912" t="str">
        <f t="shared" si="350"/>
        <v>SIMPL-2F</v>
      </c>
      <c r="D1912" t="s">
        <v>4937</v>
      </c>
      <c r="E1912">
        <f t="shared" ca="1" si="351"/>
        <v>0</v>
      </c>
      <c r="H1912" t="str">
        <f t="shared" ca="1" si="352"/>
        <v>'Simpl. all tex-DT PLYWOOD'!</v>
      </c>
      <c r="I1912" t="str">
        <f t="shared" ca="1" si="353"/>
        <v>'Simpl. all tex-DT PLYWOOD'!</v>
      </c>
      <c r="J1912">
        <f t="shared" ca="1" si="354"/>
        <v>0</v>
      </c>
      <c r="K1912">
        <f t="shared" ca="1" si="355"/>
        <v>0</v>
      </c>
      <c r="L1912">
        <f t="shared" ca="1" si="356"/>
        <v>0</v>
      </c>
      <c r="M1912">
        <f t="shared" ca="1" si="357"/>
        <v>0</v>
      </c>
      <c r="O1912" t="str">
        <f t="shared" ca="1" si="358"/>
        <v>D:z</v>
      </c>
      <c r="P1912" t="str">
        <f t="shared" ca="1" si="359"/>
        <v>D7:z7</v>
      </c>
    </row>
    <row r="1913" spans="1:16">
      <c r="A1913" t="str">
        <f t="shared" si="348"/>
        <v>01</v>
      </c>
      <c r="B1913" t="str">
        <f t="shared" ca="1" si="349"/>
        <v>W</v>
      </c>
      <c r="C1913" t="str">
        <f t="shared" si="350"/>
        <v>SIMPL-2F-C</v>
      </c>
      <c r="D1913" t="s">
        <v>6002</v>
      </c>
      <c r="E1913">
        <f t="shared" ca="1" si="351"/>
        <v>0</v>
      </c>
      <c r="H1913" t="str">
        <f t="shared" ca="1" si="352"/>
        <v>'(more) Simpl. Textures PLYWOOD'!</v>
      </c>
      <c r="I1913">
        <f t="shared" ca="1" si="353"/>
        <v>0</v>
      </c>
      <c r="J1913" t="str">
        <f t="shared" ca="1" si="354"/>
        <v>'(more) Simpl. Textures PLYWOOD'!</v>
      </c>
      <c r="K1913">
        <f t="shared" ca="1" si="355"/>
        <v>0</v>
      </c>
      <c r="L1913">
        <f t="shared" ca="1" si="356"/>
        <v>0</v>
      </c>
      <c r="M1913">
        <f t="shared" ca="1" si="357"/>
        <v>0</v>
      </c>
      <c r="O1913" t="str">
        <f t="shared" ca="1" si="358"/>
        <v>D:N</v>
      </c>
      <c r="P1913" t="str">
        <f t="shared" ca="1" si="359"/>
        <v>D7:N7</v>
      </c>
    </row>
    <row r="1914" spans="1:16">
      <c r="A1914" t="str">
        <f t="shared" si="348"/>
        <v>16</v>
      </c>
      <c r="B1914" t="str">
        <f t="shared" ca="1" si="349"/>
        <v>W</v>
      </c>
      <c r="C1914" t="str">
        <f t="shared" si="350"/>
        <v>SIMPL-2F-N-NT</v>
      </c>
      <c r="D1914" t="s">
        <v>5520</v>
      </c>
      <c r="E1914">
        <f t="shared" ca="1" si="351"/>
        <v>0</v>
      </c>
      <c r="H1914" t="str">
        <f t="shared" ca="1" si="352"/>
        <v>'(more) Simpl. Textures PLYWOOD'!</v>
      </c>
      <c r="I1914">
        <f t="shared" ca="1" si="353"/>
        <v>0</v>
      </c>
      <c r="J1914" t="str">
        <f t="shared" ca="1" si="354"/>
        <v>'(more) Simpl. Textures PLYWOOD'!</v>
      </c>
      <c r="K1914">
        <f t="shared" ca="1" si="355"/>
        <v>0</v>
      </c>
      <c r="L1914">
        <f t="shared" ca="1" si="356"/>
        <v>0</v>
      </c>
      <c r="M1914">
        <f t="shared" ca="1" si="357"/>
        <v>0</v>
      </c>
      <c r="O1914" t="str">
        <f t="shared" ca="1" si="358"/>
        <v>D:N</v>
      </c>
      <c r="P1914" t="str">
        <f t="shared" ca="1" si="359"/>
        <v>D7:N7</v>
      </c>
    </row>
    <row r="1915" spans="1:16">
      <c r="A1915" t="str">
        <f t="shared" si="348"/>
        <v>16</v>
      </c>
      <c r="B1915" t="str">
        <f t="shared" ca="1" si="349"/>
        <v>W</v>
      </c>
      <c r="C1915" t="str">
        <f t="shared" si="350"/>
        <v>SIMPL-2F-N-T</v>
      </c>
      <c r="D1915" t="s">
        <v>5680</v>
      </c>
      <c r="E1915">
        <f t="shared" ca="1" si="351"/>
        <v>0</v>
      </c>
      <c r="H1915" t="str">
        <f t="shared" ca="1" si="352"/>
        <v>'(more) Simpl. Textures PLYWOOD'!</v>
      </c>
      <c r="I1915">
        <f t="shared" ca="1" si="353"/>
        <v>0</v>
      </c>
      <c r="J1915" t="str">
        <f t="shared" ca="1" si="354"/>
        <v>'(more) Simpl. Textures PLYWOOD'!</v>
      </c>
      <c r="K1915">
        <f t="shared" ca="1" si="355"/>
        <v>0</v>
      </c>
      <c r="L1915">
        <f t="shared" ca="1" si="356"/>
        <v>0</v>
      </c>
      <c r="M1915">
        <f t="shared" ca="1" si="357"/>
        <v>0</v>
      </c>
      <c r="O1915" t="str">
        <f t="shared" ca="1" si="358"/>
        <v>D:N</v>
      </c>
      <c r="P1915" t="str">
        <f t="shared" ca="1" si="359"/>
        <v>D7:N7</v>
      </c>
    </row>
    <row r="1916" spans="1:16">
      <c r="A1916" t="str">
        <f t="shared" si="348"/>
        <v>01</v>
      </c>
      <c r="B1916" t="str">
        <f t="shared" ca="1" si="349"/>
        <v>W</v>
      </c>
      <c r="C1916" t="str">
        <f t="shared" si="350"/>
        <v>SIMPL-2F-T</v>
      </c>
      <c r="D1916" t="s">
        <v>3365</v>
      </c>
      <c r="E1916">
        <f t="shared" ca="1" si="351"/>
        <v>0</v>
      </c>
      <c r="H1916" t="str">
        <f t="shared" ca="1" si="352"/>
        <v>'Simpl. all tex-DT PLYWOOD'!</v>
      </c>
      <c r="I1916" t="str">
        <f t="shared" ca="1" si="353"/>
        <v>'Simpl. all tex-DT PLYWOOD'!</v>
      </c>
      <c r="J1916">
        <f t="shared" ca="1" si="354"/>
        <v>0</v>
      </c>
      <c r="K1916">
        <f t="shared" ca="1" si="355"/>
        <v>0</v>
      </c>
      <c r="L1916">
        <f t="shared" ca="1" si="356"/>
        <v>0</v>
      </c>
      <c r="M1916">
        <f t="shared" ca="1" si="357"/>
        <v>0</v>
      </c>
      <c r="O1916" t="str">
        <f t="shared" ca="1" si="358"/>
        <v>D:z</v>
      </c>
      <c r="P1916" t="str">
        <f t="shared" ca="1" si="359"/>
        <v>D7:z7</v>
      </c>
    </row>
    <row r="1917" spans="1:16">
      <c r="A1917" t="str">
        <f t="shared" si="348"/>
        <v>02</v>
      </c>
      <c r="B1917" t="str">
        <f t="shared" ca="1" si="349"/>
        <v>W</v>
      </c>
      <c r="C1917" t="str">
        <f t="shared" si="350"/>
        <v>SIMPL-2F-T</v>
      </c>
      <c r="D1917" t="s">
        <v>3366</v>
      </c>
      <c r="E1917">
        <f t="shared" ca="1" si="351"/>
        <v>0</v>
      </c>
      <c r="H1917" t="str">
        <f t="shared" ca="1" si="352"/>
        <v>'Simpl. all tex-DT PLYWOOD'!</v>
      </c>
      <c r="I1917" t="str">
        <f t="shared" ca="1" si="353"/>
        <v>'Simpl. all tex-DT PLYWOOD'!</v>
      </c>
      <c r="J1917">
        <f t="shared" ca="1" si="354"/>
        <v>0</v>
      </c>
      <c r="K1917">
        <f t="shared" ca="1" si="355"/>
        <v>0</v>
      </c>
      <c r="L1917">
        <f t="shared" ca="1" si="356"/>
        <v>0</v>
      </c>
      <c r="M1917">
        <f t="shared" ca="1" si="357"/>
        <v>0</v>
      </c>
      <c r="O1917" t="str">
        <f t="shared" ca="1" si="358"/>
        <v>D:z</v>
      </c>
      <c r="P1917" t="str">
        <f t="shared" ca="1" si="359"/>
        <v>D7:z7</v>
      </c>
    </row>
    <row r="1918" spans="1:16">
      <c r="A1918" t="str">
        <f t="shared" si="348"/>
        <v>03</v>
      </c>
      <c r="B1918" t="str">
        <f t="shared" ca="1" si="349"/>
        <v>W</v>
      </c>
      <c r="C1918" t="str">
        <f t="shared" si="350"/>
        <v>SIMPL-2F-T</v>
      </c>
      <c r="D1918" t="s">
        <v>3367</v>
      </c>
      <c r="E1918">
        <f t="shared" ca="1" si="351"/>
        <v>0</v>
      </c>
      <c r="H1918" t="str">
        <f t="shared" ca="1" si="352"/>
        <v>'Simpl. all tex-DT PLYWOOD'!</v>
      </c>
      <c r="I1918" t="str">
        <f t="shared" ca="1" si="353"/>
        <v>'Simpl. all tex-DT PLYWOOD'!</v>
      </c>
      <c r="J1918">
        <f t="shared" ca="1" si="354"/>
        <v>0</v>
      </c>
      <c r="K1918">
        <f t="shared" ca="1" si="355"/>
        <v>0</v>
      </c>
      <c r="L1918">
        <f t="shared" ca="1" si="356"/>
        <v>0</v>
      </c>
      <c r="M1918">
        <f t="shared" ca="1" si="357"/>
        <v>0</v>
      </c>
      <c r="O1918" t="str">
        <f t="shared" ca="1" si="358"/>
        <v>D:z</v>
      </c>
      <c r="P1918" t="str">
        <f t="shared" ca="1" si="359"/>
        <v>D7:z7</v>
      </c>
    </row>
    <row r="1919" spans="1:16">
      <c r="A1919" t="str">
        <f t="shared" si="348"/>
        <v>04</v>
      </c>
      <c r="B1919" t="str">
        <f t="shared" ca="1" si="349"/>
        <v>W</v>
      </c>
      <c r="C1919" t="str">
        <f t="shared" si="350"/>
        <v>SIMPL-2F-T</v>
      </c>
      <c r="D1919" t="s">
        <v>3368</v>
      </c>
      <c r="E1919">
        <f t="shared" ca="1" si="351"/>
        <v>0</v>
      </c>
      <c r="H1919" t="str">
        <f t="shared" ca="1" si="352"/>
        <v>'Simpl. all tex-DT PLYWOOD'!</v>
      </c>
      <c r="I1919" t="str">
        <f t="shared" ca="1" si="353"/>
        <v>'Simpl. all tex-DT PLYWOOD'!</v>
      </c>
      <c r="J1919">
        <f t="shared" ca="1" si="354"/>
        <v>0</v>
      </c>
      <c r="K1919">
        <f t="shared" ca="1" si="355"/>
        <v>0</v>
      </c>
      <c r="L1919">
        <f t="shared" ca="1" si="356"/>
        <v>0</v>
      </c>
      <c r="M1919">
        <f t="shared" ca="1" si="357"/>
        <v>0</v>
      </c>
      <c r="O1919" t="str">
        <f t="shared" ca="1" si="358"/>
        <v>D:z</v>
      </c>
      <c r="P1919" t="str">
        <f t="shared" ca="1" si="359"/>
        <v>D7:z7</v>
      </c>
    </row>
    <row r="1920" spans="1:16">
      <c r="A1920" t="str">
        <f t="shared" si="348"/>
        <v>05</v>
      </c>
      <c r="B1920" t="str">
        <f t="shared" ca="1" si="349"/>
        <v>W</v>
      </c>
      <c r="C1920" t="str">
        <f t="shared" si="350"/>
        <v>SIMPL-2F-T</v>
      </c>
      <c r="D1920" t="s">
        <v>3369</v>
      </c>
      <c r="E1920">
        <f t="shared" ca="1" si="351"/>
        <v>0</v>
      </c>
      <c r="H1920" t="str">
        <f t="shared" ca="1" si="352"/>
        <v>'Simpl. all tex-DT PLYWOOD'!</v>
      </c>
      <c r="I1920" t="str">
        <f t="shared" ca="1" si="353"/>
        <v>'Simpl. all tex-DT PLYWOOD'!</v>
      </c>
      <c r="J1920">
        <f t="shared" ca="1" si="354"/>
        <v>0</v>
      </c>
      <c r="K1920">
        <f t="shared" ca="1" si="355"/>
        <v>0</v>
      </c>
      <c r="L1920">
        <f t="shared" ca="1" si="356"/>
        <v>0</v>
      </c>
      <c r="M1920">
        <f t="shared" ca="1" si="357"/>
        <v>0</v>
      </c>
      <c r="O1920" t="str">
        <f t="shared" ca="1" si="358"/>
        <v>D:z</v>
      </c>
      <c r="P1920" t="str">
        <f t="shared" ca="1" si="359"/>
        <v>D7:z7</v>
      </c>
    </row>
    <row r="1921" spans="1:16">
      <c r="A1921" t="str">
        <f t="shared" si="348"/>
        <v>06</v>
      </c>
      <c r="B1921" t="str">
        <f t="shared" ca="1" si="349"/>
        <v>W</v>
      </c>
      <c r="C1921" t="str">
        <f t="shared" si="350"/>
        <v>SIMPL-2F-T</v>
      </c>
      <c r="D1921" t="s">
        <v>3370</v>
      </c>
      <c r="E1921">
        <f t="shared" ca="1" si="351"/>
        <v>0</v>
      </c>
      <c r="H1921" t="str">
        <f t="shared" ca="1" si="352"/>
        <v>'Simpl. all tex-DT PLYWOOD'!</v>
      </c>
      <c r="I1921" t="str">
        <f t="shared" ca="1" si="353"/>
        <v>'Simpl. all tex-DT PLYWOOD'!</v>
      </c>
      <c r="J1921">
        <f t="shared" ca="1" si="354"/>
        <v>0</v>
      </c>
      <c r="K1921">
        <f t="shared" ca="1" si="355"/>
        <v>0</v>
      </c>
      <c r="L1921">
        <f t="shared" ca="1" si="356"/>
        <v>0</v>
      </c>
      <c r="M1921">
        <f t="shared" ca="1" si="357"/>
        <v>0</v>
      </c>
      <c r="O1921" t="str">
        <f t="shared" ca="1" si="358"/>
        <v>D:z</v>
      </c>
      <c r="P1921" t="str">
        <f t="shared" ca="1" si="359"/>
        <v>D7:z7</v>
      </c>
    </row>
    <row r="1922" spans="1:16">
      <c r="A1922" t="str">
        <f t="shared" si="348"/>
        <v>07</v>
      </c>
      <c r="B1922" t="str">
        <f t="shared" ca="1" si="349"/>
        <v>W</v>
      </c>
      <c r="C1922" t="str">
        <f t="shared" si="350"/>
        <v>SIMPL-2F-T</v>
      </c>
      <c r="D1922" t="s">
        <v>3371</v>
      </c>
      <c r="E1922">
        <f t="shared" ca="1" si="351"/>
        <v>0</v>
      </c>
      <c r="H1922" t="str">
        <f t="shared" ca="1" si="352"/>
        <v>'Simpl. all tex-DT PLYWOOD'!</v>
      </c>
      <c r="I1922" t="str">
        <f t="shared" ca="1" si="353"/>
        <v>'Simpl. all tex-DT PLYWOOD'!</v>
      </c>
      <c r="J1922">
        <f t="shared" ca="1" si="354"/>
        <v>0</v>
      </c>
      <c r="K1922">
        <f t="shared" ca="1" si="355"/>
        <v>0</v>
      </c>
      <c r="L1922">
        <f t="shared" ca="1" si="356"/>
        <v>0</v>
      </c>
      <c r="M1922">
        <f t="shared" ca="1" si="357"/>
        <v>0</v>
      </c>
      <c r="O1922" t="str">
        <f t="shared" ca="1" si="358"/>
        <v>D:z</v>
      </c>
      <c r="P1922" t="str">
        <f t="shared" ca="1" si="359"/>
        <v>D7:z7</v>
      </c>
    </row>
    <row r="1923" spans="1:16">
      <c r="A1923" t="str">
        <f t="shared" si="348"/>
        <v>08</v>
      </c>
      <c r="B1923" t="str">
        <f t="shared" ca="1" si="349"/>
        <v>W</v>
      </c>
      <c r="C1923" t="str">
        <f t="shared" si="350"/>
        <v>SIMPL-2F-T</v>
      </c>
      <c r="D1923" t="s">
        <v>3372</v>
      </c>
      <c r="E1923">
        <f t="shared" ca="1" si="351"/>
        <v>0</v>
      </c>
      <c r="H1923" t="str">
        <f t="shared" ca="1" si="352"/>
        <v>'Simpl. all tex-DT PLYWOOD'!</v>
      </c>
      <c r="I1923" t="str">
        <f t="shared" ca="1" si="353"/>
        <v>'Simpl. all tex-DT PLYWOOD'!</v>
      </c>
      <c r="J1923">
        <f t="shared" ca="1" si="354"/>
        <v>0</v>
      </c>
      <c r="K1923">
        <f t="shared" ca="1" si="355"/>
        <v>0</v>
      </c>
      <c r="L1923">
        <f t="shared" ca="1" si="356"/>
        <v>0</v>
      </c>
      <c r="M1923">
        <f t="shared" ca="1" si="357"/>
        <v>0</v>
      </c>
      <c r="O1923" t="str">
        <f t="shared" ca="1" si="358"/>
        <v>D:z</v>
      </c>
      <c r="P1923" t="str">
        <f t="shared" ca="1" si="359"/>
        <v>D7:z7</v>
      </c>
    </row>
    <row r="1924" spans="1:16">
      <c r="A1924" t="str">
        <f t="shared" si="348"/>
        <v>09</v>
      </c>
      <c r="B1924" t="str">
        <f t="shared" ca="1" si="349"/>
        <v>W</v>
      </c>
      <c r="C1924" t="str">
        <f t="shared" si="350"/>
        <v>SIMPL-2F-T</v>
      </c>
      <c r="D1924" t="s">
        <v>3373</v>
      </c>
      <c r="E1924">
        <f t="shared" ca="1" si="351"/>
        <v>0</v>
      </c>
      <c r="H1924" t="str">
        <f t="shared" ca="1" si="352"/>
        <v>'Simpl. all tex-DT PLYWOOD'!</v>
      </c>
      <c r="I1924" t="str">
        <f t="shared" ca="1" si="353"/>
        <v>'Simpl. all tex-DT PLYWOOD'!</v>
      </c>
      <c r="J1924">
        <f t="shared" ca="1" si="354"/>
        <v>0</v>
      </c>
      <c r="K1924">
        <f t="shared" ca="1" si="355"/>
        <v>0</v>
      </c>
      <c r="L1924">
        <f t="shared" ca="1" si="356"/>
        <v>0</v>
      </c>
      <c r="M1924">
        <f t="shared" ca="1" si="357"/>
        <v>0</v>
      </c>
      <c r="O1924" t="str">
        <f t="shared" ca="1" si="358"/>
        <v>D:z</v>
      </c>
      <c r="P1924" t="str">
        <f t="shared" ca="1" si="359"/>
        <v>D7:z7</v>
      </c>
    </row>
    <row r="1925" spans="1:16">
      <c r="A1925" t="str">
        <f t="shared" si="348"/>
        <v>10</v>
      </c>
      <c r="B1925" t="str">
        <f t="shared" ca="1" si="349"/>
        <v>W</v>
      </c>
      <c r="C1925" t="str">
        <f t="shared" si="350"/>
        <v>SIMPL-2F-T</v>
      </c>
      <c r="D1925" t="s">
        <v>3374</v>
      </c>
      <c r="E1925">
        <f t="shared" ca="1" si="351"/>
        <v>0</v>
      </c>
      <c r="H1925" t="str">
        <f t="shared" ca="1" si="352"/>
        <v>'Simpl. all tex-DT PLYWOOD'!</v>
      </c>
      <c r="I1925" t="str">
        <f t="shared" ca="1" si="353"/>
        <v>'Simpl. all tex-DT PLYWOOD'!</v>
      </c>
      <c r="J1925">
        <f t="shared" ca="1" si="354"/>
        <v>0</v>
      </c>
      <c r="K1925">
        <f t="shared" ca="1" si="355"/>
        <v>0</v>
      </c>
      <c r="L1925">
        <f t="shared" ca="1" si="356"/>
        <v>0</v>
      </c>
      <c r="M1925">
        <f t="shared" ca="1" si="357"/>
        <v>0</v>
      </c>
      <c r="O1925" t="str">
        <f t="shared" ca="1" si="358"/>
        <v>D:z</v>
      </c>
      <c r="P1925" t="str">
        <f t="shared" ca="1" si="359"/>
        <v>D7:z7</v>
      </c>
    </row>
    <row r="1926" spans="1:16">
      <c r="A1926" t="str">
        <f t="shared" si="348"/>
        <v>11</v>
      </c>
      <c r="B1926" t="str">
        <f t="shared" ca="1" si="349"/>
        <v>W</v>
      </c>
      <c r="C1926" t="str">
        <f t="shared" si="350"/>
        <v>SIMPL-2F-T</v>
      </c>
      <c r="D1926" t="s">
        <v>3375</v>
      </c>
      <c r="E1926">
        <f t="shared" ca="1" si="351"/>
        <v>0</v>
      </c>
      <c r="H1926" t="str">
        <f t="shared" ca="1" si="352"/>
        <v>'Simpl. all tex-DT PLYWOOD'!</v>
      </c>
      <c r="I1926" t="str">
        <f t="shared" ca="1" si="353"/>
        <v>'Simpl. all tex-DT PLYWOOD'!</v>
      </c>
      <c r="J1926">
        <f t="shared" ca="1" si="354"/>
        <v>0</v>
      </c>
      <c r="K1926">
        <f t="shared" ca="1" si="355"/>
        <v>0</v>
      </c>
      <c r="L1926">
        <f t="shared" ca="1" si="356"/>
        <v>0</v>
      </c>
      <c r="M1926">
        <f t="shared" ca="1" si="357"/>
        <v>0</v>
      </c>
      <c r="O1926" t="str">
        <f t="shared" ca="1" si="358"/>
        <v>D:z</v>
      </c>
      <c r="P1926" t="str">
        <f t="shared" ca="1" si="359"/>
        <v>D7:z7</v>
      </c>
    </row>
    <row r="1927" spans="1:16">
      <c r="A1927" t="str">
        <f t="shared" si="348"/>
        <v>12</v>
      </c>
      <c r="B1927" t="str">
        <f t="shared" ca="1" si="349"/>
        <v>W</v>
      </c>
      <c r="C1927" t="str">
        <f t="shared" si="350"/>
        <v>SIMPL-2F-T</v>
      </c>
      <c r="D1927" t="s">
        <v>3376</v>
      </c>
      <c r="E1927">
        <f t="shared" ca="1" si="351"/>
        <v>0</v>
      </c>
      <c r="H1927" t="str">
        <f t="shared" ca="1" si="352"/>
        <v>'Simpl. all tex-DT PLYWOOD'!</v>
      </c>
      <c r="I1927" t="str">
        <f t="shared" ca="1" si="353"/>
        <v>'Simpl. all tex-DT PLYWOOD'!</v>
      </c>
      <c r="J1927">
        <f t="shared" ca="1" si="354"/>
        <v>0</v>
      </c>
      <c r="K1927">
        <f t="shared" ca="1" si="355"/>
        <v>0</v>
      </c>
      <c r="L1927">
        <f t="shared" ca="1" si="356"/>
        <v>0</v>
      </c>
      <c r="M1927">
        <f t="shared" ca="1" si="357"/>
        <v>0</v>
      </c>
      <c r="O1927" t="str">
        <f t="shared" ca="1" si="358"/>
        <v>D:z</v>
      </c>
      <c r="P1927" t="str">
        <f t="shared" ca="1" si="359"/>
        <v>D7:z7</v>
      </c>
    </row>
    <row r="1928" spans="1:16">
      <c r="A1928" t="str">
        <f t="shared" si="348"/>
        <v>13</v>
      </c>
      <c r="B1928" t="str">
        <f t="shared" ca="1" si="349"/>
        <v>W</v>
      </c>
      <c r="C1928" t="str">
        <f t="shared" si="350"/>
        <v>SIMPL-2F-T</v>
      </c>
      <c r="D1928" t="s">
        <v>3377</v>
      </c>
      <c r="E1928">
        <f t="shared" ca="1" si="351"/>
        <v>0</v>
      </c>
      <c r="H1928" t="str">
        <f t="shared" ca="1" si="352"/>
        <v>'Simpl. all tex-DT PLYWOOD'!</v>
      </c>
      <c r="I1928" t="str">
        <f t="shared" ca="1" si="353"/>
        <v>'Simpl. all tex-DT PLYWOOD'!</v>
      </c>
      <c r="J1928">
        <f t="shared" ca="1" si="354"/>
        <v>0</v>
      </c>
      <c r="K1928">
        <f t="shared" ca="1" si="355"/>
        <v>0</v>
      </c>
      <c r="L1928">
        <f t="shared" ca="1" si="356"/>
        <v>0</v>
      </c>
      <c r="M1928">
        <f t="shared" ca="1" si="357"/>
        <v>0</v>
      </c>
      <c r="O1928" t="str">
        <f t="shared" ca="1" si="358"/>
        <v>D:z</v>
      </c>
      <c r="P1928" t="str">
        <f t="shared" ca="1" si="359"/>
        <v>D7:z7</v>
      </c>
    </row>
    <row r="1929" spans="1:16">
      <c r="A1929" t="str">
        <f t="shared" si="348"/>
        <v>15</v>
      </c>
      <c r="B1929" t="str">
        <f t="shared" ca="1" si="349"/>
        <v>W</v>
      </c>
      <c r="C1929" t="str">
        <f t="shared" si="350"/>
        <v>SIMPL-2F-T</v>
      </c>
      <c r="D1929" t="s">
        <v>4745</v>
      </c>
      <c r="E1929">
        <f t="shared" ca="1" si="351"/>
        <v>0</v>
      </c>
      <c r="H1929" t="str">
        <f t="shared" ca="1" si="352"/>
        <v>'Simpl. all tex-DT PLYWOOD'!</v>
      </c>
      <c r="I1929" t="str">
        <f t="shared" ca="1" si="353"/>
        <v>'Simpl. all tex-DT PLYWOOD'!</v>
      </c>
      <c r="J1929">
        <f t="shared" ca="1" si="354"/>
        <v>0</v>
      </c>
      <c r="K1929">
        <f t="shared" ca="1" si="355"/>
        <v>0</v>
      </c>
      <c r="L1929">
        <f t="shared" ca="1" si="356"/>
        <v>0</v>
      </c>
      <c r="M1929">
        <f t="shared" ca="1" si="357"/>
        <v>0</v>
      </c>
      <c r="O1929" t="str">
        <f t="shared" ca="1" si="358"/>
        <v>D:z</v>
      </c>
      <c r="P1929" t="str">
        <f t="shared" ca="1" si="359"/>
        <v>D7:z7</v>
      </c>
    </row>
    <row r="1930" spans="1:16">
      <c r="A1930" t="str">
        <f t="shared" si="348"/>
        <v>01</v>
      </c>
      <c r="B1930" t="str">
        <f t="shared" ca="1" si="349"/>
        <v>W</v>
      </c>
      <c r="C1930" t="str">
        <f t="shared" si="350"/>
        <v>SIMPL-2G</v>
      </c>
      <c r="D1930" t="s">
        <v>783</v>
      </c>
      <c r="E1930">
        <f t="shared" ca="1" si="351"/>
        <v>0</v>
      </c>
      <c r="H1930" t="str">
        <f t="shared" ca="1" si="352"/>
        <v>'Simpl. all tex-DT PLYWOOD'!</v>
      </c>
      <c r="I1930" t="str">
        <f t="shared" ca="1" si="353"/>
        <v>'Simpl. all tex-DT PLYWOOD'!</v>
      </c>
      <c r="J1930">
        <f t="shared" ca="1" si="354"/>
        <v>0</v>
      </c>
      <c r="K1930">
        <f t="shared" ca="1" si="355"/>
        <v>0</v>
      </c>
      <c r="L1930">
        <f t="shared" ca="1" si="356"/>
        <v>0</v>
      </c>
      <c r="M1930">
        <f t="shared" ca="1" si="357"/>
        <v>0</v>
      </c>
      <c r="O1930" t="str">
        <f t="shared" ca="1" si="358"/>
        <v>D:z</v>
      </c>
      <c r="P1930" t="str">
        <f t="shared" ca="1" si="359"/>
        <v>D7:z7</v>
      </c>
    </row>
    <row r="1931" spans="1:16">
      <c r="A1931" t="str">
        <f t="shared" si="348"/>
        <v>02</v>
      </c>
      <c r="B1931" t="str">
        <f t="shared" ca="1" si="349"/>
        <v>W</v>
      </c>
      <c r="C1931" t="str">
        <f t="shared" si="350"/>
        <v>SIMPL-2G</v>
      </c>
      <c r="D1931" t="s">
        <v>784</v>
      </c>
      <c r="E1931">
        <f t="shared" ca="1" si="351"/>
        <v>0</v>
      </c>
      <c r="H1931" t="str">
        <f t="shared" ca="1" si="352"/>
        <v>'Simpl. all tex-DT PLYWOOD'!</v>
      </c>
      <c r="I1931" t="str">
        <f t="shared" ca="1" si="353"/>
        <v>'Simpl. all tex-DT PLYWOOD'!</v>
      </c>
      <c r="J1931">
        <f t="shared" ca="1" si="354"/>
        <v>0</v>
      </c>
      <c r="K1931">
        <f t="shared" ca="1" si="355"/>
        <v>0</v>
      </c>
      <c r="L1931">
        <f t="shared" ca="1" si="356"/>
        <v>0</v>
      </c>
      <c r="M1931">
        <f t="shared" ca="1" si="357"/>
        <v>0</v>
      </c>
      <c r="O1931" t="str">
        <f t="shared" ca="1" si="358"/>
        <v>D:z</v>
      </c>
      <c r="P1931" t="str">
        <f t="shared" ca="1" si="359"/>
        <v>D7:z7</v>
      </c>
    </row>
    <row r="1932" spans="1:16">
      <c r="A1932" t="str">
        <f t="shared" si="348"/>
        <v>03</v>
      </c>
      <c r="B1932" t="str">
        <f t="shared" ca="1" si="349"/>
        <v>W</v>
      </c>
      <c r="C1932" t="str">
        <f t="shared" si="350"/>
        <v>SIMPL-2G</v>
      </c>
      <c r="D1932" t="s">
        <v>785</v>
      </c>
      <c r="E1932">
        <f t="shared" ca="1" si="351"/>
        <v>0</v>
      </c>
      <c r="H1932" t="str">
        <f t="shared" ca="1" si="352"/>
        <v>'Simpl. all tex-DT PLYWOOD'!</v>
      </c>
      <c r="I1932" t="str">
        <f t="shared" ca="1" si="353"/>
        <v>'Simpl. all tex-DT PLYWOOD'!</v>
      </c>
      <c r="J1932">
        <f t="shared" ca="1" si="354"/>
        <v>0</v>
      </c>
      <c r="K1932">
        <f t="shared" ca="1" si="355"/>
        <v>0</v>
      </c>
      <c r="L1932">
        <f t="shared" ca="1" si="356"/>
        <v>0</v>
      </c>
      <c r="M1932">
        <f t="shared" ca="1" si="357"/>
        <v>0</v>
      </c>
      <c r="O1932" t="str">
        <f t="shared" ca="1" si="358"/>
        <v>D:z</v>
      </c>
      <c r="P1932" t="str">
        <f t="shared" ca="1" si="359"/>
        <v>D7:z7</v>
      </c>
    </row>
    <row r="1933" spans="1:16">
      <c r="A1933" t="str">
        <f t="shared" si="348"/>
        <v>04</v>
      </c>
      <c r="B1933" t="str">
        <f t="shared" ca="1" si="349"/>
        <v>W</v>
      </c>
      <c r="C1933" t="str">
        <f t="shared" si="350"/>
        <v>SIMPL-2G</v>
      </c>
      <c r="D1933" t="s">
        <v>786</v>
      </c>
      <c r="E1933">
        <f t="shared" ca="1" si="351"/>
        <v>0</v>
      </c>
      <c r="H1933" t="str">
        <f t="shared" ca="1" si="352"/>
        <v>'Simpl. all tex-DT PLYWOOD'!</v>
      </c>
      <c r="I1933" t="str">
        <f t="shared" ca="1" si="353"/>
        <v>'Simpl. all tex-DT PLYWOOD'!</v>
      </c>
      <c r="J1933">
        <f t="shared" ca="1" si="354"/>
        <v>0</v>
      </c>
      <c r="K1933">
        <f t="shared" ca="1" si="355"/>
        <v>0</v>
      </c>
      <c r="L1933">
        <f t="shared" ca="1" si="356"/>
        <v>0</v>
      </c>
      <c r="M1933">
        <f t="shared" ca="1" si="357"/>
        <v>0</v>
      </c>
      <c r="O1933" t="str">
        <f t="shared" ca="1" si="358"/>
        <v>D:z</v>
      </c>
      <c r="P1933" t="str">
        <f t="shared" ca="1" si="359"/>
        <v>D7:z7</v>
      </c>
    </row>
    <row r="1934" spans="1:16">
      <c r="A1934" t="str">
        <f t="shared" si="348"/>
        <v>05</v>
      </c>
      <c r="B1934" t="str">
        <f t="shared" ca="1" si="349"/>
        <v>W</v>
      </c>
      <c r="C1934" t="str">
        <f t="shared" si="350"/>
        <v>SIMPL-2G</v>
      </c>
      <c r="D1934" t="s">
        <v>787</v>
      </c>
      <c r="E1934">
        <f t="shared" ca="1" si="351"/>
        <v>0</v>
      </c>
      <c r="H1934" t="str">
        <f t="shared" ca="1" si="352"/>
        <v>'Simpl. all tex-DT PLYWOOD'!</v>
      </c>
      <c r="I1934" t="str">
        <f t="shared" ca="1" si="353"/>
        <v>'Simpl. all tex-DT PLYWOOD'!</v>
      </c>
      <c r="J1934">
        <f t="shared" ca="1" si="354"/>
        <v>0</v>
      </c>
      <c r="K1934">
        <f t="shared" ca="1" si="355"/>
        <v>0</v>
      </c>
      <c r="L1934">
        <f t="shared" ca="1" si="356"/>
        <v>0</v>
      </c>
      <c r="M1934">
        <f t="shared" ca="1" si="357"/>
        <v>0</v>
      </c>
      <c r="O1934" t="str">
        <f t="shared" ca="1" si="358"/>
        <v>D:z</v>
      </c>
      <c r="P1934" t="str">
        <f t="shared" ca="1" si="359"/>
        <v>D7:z7</v>
      </c>
    </row>
    <row r="1935" spans="1:16">
      <c r="A1935" t="str">
        <f t="shared" ref="A1935:A1998" si="360">MID(D1935,LEN(C1935)+2,LEN(D1935)-LEN(C1935))</f>
        <v>06</v>
      </c>
      <c r="B1935" t="str">
        <f t="shared" ref="B1935:B1998" ca="1" si="361">VLOOKUP(H1935,$A$1:$K$4,11,FALSE)</f>
        <v>W</v>
      </c>
      <c r="C1935" t="str">
        <f t="shared" ref="C1935:C1998" si="362">IF(RIGHT(LEFT(D1935,LEN(D1935)-3),1)="-",LEFT(D1935,LEN(D1935)-4),LEFT(D1935,LEN(D1935)-3))</f>
        <v>SIMPL-2G</v>
      </c>
      <c r="D1935" t="s">
        <v>788</v>
      </c>
      <c r="E1935">
        <f t="shared" ref="E1935:E1998" ca="1" si="363">IFERROR(VLOOKUP(C1935,INDIRECT($H1935&amp;$O1935),MATCH($A1935,INDIRECT($H1935&amp;$P1935),0),FALSE),0)</f>
        <v>0</v>
      </c>
      <c r="H1935" t="str">
        <f t="shared" ref="H1935:H1998" ca="1" si="364">IF(I1935&lt;&gt;0,I1935,IF(J1935&lt;&gt;0,J1935,IF(K1935&lt;&gt;0,K1935,IF(L1935&lt;&gt;0,L1935,IF(M1935&lt;&gt;0,M1935,N1935)))))</f>
        <v>'Simpl. all tex-DT PLYWOOD'!</v>
      </c>
      <c r="I1935" t="str">
        <f t="shared" ref="I1935:I1998" ca="1" si="365">IF(IFERROR(VLOOKUP(C1935,INDIRECT($G$7&amp;"D:D"),1,FALSE),0)&lt;&gt;0,I$13,0)</f>
        <v>'Simpl. all tex-DT PLYWOOD'!</v>
      </c>
      <c r="J1935">
        <f t="shared" ref="J1935:J1998" ca="1" si="366">IF(IFERROR(VLOOKUP(C1935,INDIRECT($G$8&amp;"D:D"),1,FALSE),0)&lt;&gt;0,J$13,0)</f>
        <v>0</v>
      </c>
      <c r="K1935">
        <f t="shared" ref="K1935:K1998" ca="1" si="367">IF(IFERROR(VLOOKUP($C1935,INDIRECT($G$9&amp;"d:d"),1,FALSE),0)&lt;&gt;0,K$13,0)</f>
        <v>0</v>
      </c>
      <c r="L1935">
        <f t="shared" ref="L1935:L1998" ca="1" si="368">IF(IFERROR(VLOOKUP($C1935,INDIRECT($G$10&amp;"d:d"),1,FALSE),0)&lt;&gt;0,L$13,0)</f>
        <v>0</v>
      </c>
      <c r="M1935">
        <f t="shared" ref="M1935:M1998" ca="1" si="369">IF(IFERROR(VLOOKUP($C1935,INDIRECT($G$11&amp;"d:d"),1,FALSE),0)&lt;&gt;0,M$13,0)</f>
        <v>0</v>
      </c>
      <c r="O1935" t="str">
        <f t="shared" ref="O1935:O1998" ca="1" si="370">VLOOKUP($H1935,$G$7:$I$11,2,FALSE)</f>
        <v>D:z</v>
      </c>
      <c r="P1935" t="str">
        <f t="shared" ref="P1935:P1998" ca="1" si="371">VLOOKUP($H1935,$G$7:$I$11,3,FALSE)</f>
        <v>D7:z7</v>
      </c>
    </row>
    <row r="1936" spans="1:16">
      <c r="A1936" t="str">
        <f t="shared" si="360"/>
        <v>07</v>
      </c>
      <c r="B1936" t="str">
        <f t="shared" ca="1" si="361"/>
        <v>W</v>
      </c>
      <c r="C1936" t="str">
        <f t="shared" si="362"/>
        <v>SIMPL-2G</v>
      </c>
      <c r="D1936" t="s">
        <v>789</v>
      </c>
      <c r="E1936">
        <f t="shared" ca="1" si="363"/>
        <v>0</v>
      </c>
      <c r="H1936" t="str">
        <f t="shared" ca="1" si="364"/>
        <v>'Simpl. all tex-DT PLYWOOD'!</v>
      </c>
      <c r="I1936" t="str">
        <f t="shared" ca="1" si="365"/>
        <v>'Simpl. all tex-DT PLYWOOD'!</v>
      </c>
      <c r="J1936">
        <f t="shared" ca="1" si="366"/>
        <v>0</v>
      </c>
      <c r="K1936">
        <f t="shared" ca="1" si="367"/>
        <v>0</v>
      </c>
      <c r="L1936">
        <f t="shared" ca="1" si="368"/>
        <v>0</v>
      </c>
      <c r="M1936">
        <f t="shared" ca="1" si="369"/>
        <v>0</v>
      </c>
      <c r="O1936" t="str">
        <f t="shared" ca="1" si="370"/>
        <v>D:z</v>
      </c>
      <c r="P1936" t="str">
        <f t="shared" ca="1" si="371"/>
        <v>D7:z7</v>
      </c>
    </row>
    <row r="1937" spans="1:16">
      <c r="A1937" t="str">
        <f t="shared" si="360"/>
        <v>08</v>
      </c>
      <c r="B1937" t="str">
        <f t="shared" ca="1" si="361"/>
        <v>W</v>
      </c>
      <c r="C1937" t="str">
        <f t="shared" si="362"/>
        <v>SIMPL-2G</v>
      </c>
      <c r="D1937" t="s">
        <v>790</v>
      </c>
      <c r="E1937">
        <f t="shared" ca="1" si="363"/>
        <v>0</v>
      </c>
      <c r="H1937" t="str">
        <f t="shared" ca="1" si="364"/>
        <v>'Simpl. all tex-DT PLYWOOD'!</v>
      </c>
      <c r="I1937" t="str">
        <f t="shared" ca="1" si="365"/>
        <v>'Simpl. all tex-DT PLYWOOD'!</v>
      </c>
      <c r="J1937">
        <f t="shared" ca="1" si="366"/>
        <v>0</v>
      </c>
      <c r="K1937">
        <f t="shared" ca="1" si="367"/>
        <v>0</v>
      </c>
      <c r="L1937">
        <f t="shared" ca="1" si="368"/>
        <v>0</v>
      </c>
      <c r="M1937">
        <f t="shared" ca="1" si="369"/>
        <v>0</v>
      </c>
      <c r="O1937" t="str">
        <f t="shared" ca="1" si="370"/>
        <v>D:z</v>
      </c>
      <c r="P1937" t="str">
        <f t="shared" ca="1" si="371"/>
        <v>D7:z7</v>
      </c>
    </row>
    <row r="1938" spans="1:16">
      <c r="A1938" t="str">
        <f t="shared" si="360"/>
        <v>09</v>
      </c>
      <c r="B1938" t="str">
        <f t="shared" ca="1" si="361"/>
        <v>W</v>
      </c>
      <c r="C1938" t="str">
        <f t="shared" si="362"/>
        <v>SIMPL-2G</v>
      </c>
      <c r="D1938" t="s">
        <v>791</v>
      </c>
      <c r="E1938">
        <f t="shared" ca="1" si="363"/>
        <v>0</v>
      </c>
      <c r="H1938" t="str">
        <f t="shared" ca="1" si="364"/>
        <v>'Simpl. all tex-DT PLYWOOD'!</v>
      </c>
      <c r="I1938" t="str">
        <f t="shared" ca="1" si="365"/>
        <v>'Simpl. all tex-DT PLYWOOD'!</v>
      </c>
      <c r="J1938">
        <f t="shared" ca="1" si="366"/>
        <v>0</v>
      </c>
      <c r="K1938">
        <f t="shared" ca="1" si="367"/>
        <v>0</v>
      </c>
      <c r="L1938">
        <f t="shared" ca="1" si="368"/>
        <v>0</v>
      </c>
      <c r="M1938">
        <f t="shared" ca="1" si="369"/>
        <v>0</v>
      </c>
      <c r="O1938" t="str">
        <f t="shared" ca="1" si="370"/>
        <v>D:z</v>
      </c>
      <c r="P1938" t="str">
        <f t="shared" ca="1" si="371"/>
        <v>D7:z7</v>
      </c>
    </row>
    <row r="1939" spans="1:16">
      <c r="A1939" t="str">
        <f t="shared" si="360"/>
        <v>10</v>
      </c>
      <c r="B1939" t="str">
        <f t="shared" ca="1" si="361"/>
        <v>W</v>
      </c>
      <c r="C1939" t="str">
        <f t="shared" si="362"/>
        <v>SIMPL-2G</v>
      </c>
      <c r="D1939" t="s">
        <v>792</v>
      </c>
      <c r="E1939">
        <f t="shared" ca="1" si="363"/>
        <v>0</v>
      </c>
      <c r="H1939" t="str">
        <f t="shared" ca="1" si="364"/>
        <v>'Simpl. all tex-DT PLYWOOD'!</v>
      </c>
      <c r="I1939" t="str">
        <f t="shared" ca="1" si="365"/>
        <v>'Simpl. all tex-DT PLYWOOD'!</v>
      </c>
      <c r="J1939">
        <f t="shared" ca="1" si="366"/>
        <v>0</v>
      </c>
      <c r="K1939">
        <f t="shared" ca="1" si="367"/>
        <v>0</v>
      </c>
      <c r="L1939">
        <f t="shared" ca="1" si="368"/>
        <v>0</v>
      </c>
      <c r="M1939">
        <f t="shared" ca="1" si="369"/>
        <v>0</v>
      </c>
      <c r="O1939" t="str">
        <f t="shared" ca="1" si="370"/>
        <v>D:z</v>
      </c>
      <c r="P1939" t="str">
        <f t="shared" ca="1" si="371"/>
        <v>D7:z7</v>
      </c>
    </row>
    <row r="1940" spans="1:16">
      <c r="A1940" t="str">
        <f t="shared" si="360"/>
        <v>100</v>
      </c>
      <c r="B1940" t="str">
        <f t="shared" ca="1" si="361"/>
        <v>W</v>
      </c>
      <c r="C1940" t="str">
        <f t="shared" si="362"/>
        <v>SIMPL-2G</v>
      </c>
      <c r="D1940" t="s">
        <v>796</v>
      </c>
      <c r="E1940">
        <f t="shared" ca="1" si="363"/>
        <v>0</v>
      </c>
      <c r="H1940" t="str">
        <f t="shared" ca="1" si="364"/>
        <v>'Simpl. all tex-DT PLYWOOD'!</v>
      </c>
      <c r="I1940" t="str">
        <f t="shared" ca="1" si="365"/>
        <v>'Simpl. all tex-DT PLYWOOD'!</v>
      </c>
      <c r="J1940">
        <f t="shared" ca="1" si="366"/>
        <v>0</v>
      </c>
      <c r="K1940">
        <f t="shared" ca="1" si="367"/>
        <v>0</v>
      </c>
      <c r="L1940">
        <f t="shared" ca="1" si="368"/>
        <v>0</v>
      </c>
      <c r="M1940">
        <f t="shared" ca="1" si="369"/>
        <v>0</v>
      </c>
      <c r="O1940" t="str">
        <f t="shared" ca="1" si="370"/>
        <v>D:z</v>
      </c>
      <c r="P1940" t="str">
        <f t="shared" ca="1" si="371"/>
        <v>D7:z7</v>
      </c>
    </row>
    <row r="1941" spans="1:16">
      <c r="A1941" t="str">
        <f t="shared" si="360"/>
        <v>11</v>
      </c>
      <c r="B1941" t="str">
        <f t="shared" ca="1" si="361"/>
        <v>W</v>
      </c>
      <c r="C1941" t="str">
        <f t="shared" si="362"/>
        <v>SIMPL-2G</v>
      </c>
      <c r="D1941" t="s">
        <v>793</v>
      </c>
      <c r="E1941">
        <f t="shared" ca="1" si="363"/>
        <v>0</v>
      </c>
      <c r="H1941" t="str">
        <f t="shared" ca="1" si="364"/>
        <v>'Simpl. all tex-DT PLYWOOD'!</v>
      </c>
      <c r="I1941" t="str">
        <f t="shared" ca="1" si="365"/>
        <v>'Simpl. all tex-DT PLYWOOD'!</v>
      </c>
      <c r="J1941">
        <f t="shared" ca="1" si="366"/>
        <v>0</v>
      </c>
      <c r="K1941">
        <f t="shared" ca="1" si="367"/>
        <v>0</v>
      </c>
      <c r="L1941">
        <f t="shared" ca="1" si="368"/>
        <v>0</v>
      </c>
      <c r="M1941">
        <f t="shared" ca="1" si="369"/>
        <v>0</v>
      </c>
      <c r="O1941" t="str">
        <f t="shared" ca="1" si="370"/>
        <v>D:z</v>
      </c>
      <c r="P1941" t="str">
        <f t="shared" ca="1" si="371"/>
        <v>D7:z7</v>
      </c>
    </row>
    <row r="1942" spans="1:16">
      <c r="A1942" t="str">
        <f t="shared" si="360"/>
        <v>12</v>
      </c>
      <c r="B1942" t="str">
        <f t="shared" ca="1" si="361"/>
        <v>W</v>
      </c>
      <c r="C1942" t="str">
        <f t="shared" si="362"/>
        <v>SIMPL-2G</v>
      </c>
      <c r="D1942" t="s">
        <v>794</v>
      </c>
      <c r="E1942">
        <f t="shared" ca="1" si="363"/>
        <v>0</v>
      </c>
      <c r="H1942" t="str">
        <f t="shared" ca="1" si="364"/>
        <v>'Simpl. all tex-DT PLYWOOD'!</v>
      </c>
      <c r="I1942" t="str">
        <f t="shared" ca="1" si="365"/>
        <v>'Simpl. all tex-DT PLYWOOD'!</v>
      </c>
      <c r="J1942">
        <f t="shared" ca="1" si="366"/>
        <v>0</v>
      </c>
      <c r="K1942">
        <f t="shared" ca="1" si="367"/>
        <v>0</v>
      </c>
      <c r="L1942">
        <f t="shared" ca="1" si="368"/>
        <v>0</v>
      </c>
      <c r="M1942">
        <f t="shared" ca="1" si="369"/>
        <v>0</v>
      </c>
      <c r="O1942" t="str">
        <f t="shared" ca="1" si="370"/>
        <v>D:z</v>
      </c>
      <c r="P1942" t="str">
        <f t="shared" ca="1" si="371"/>
        <v>D7:z7</v>
      </c>
    </row>
    <row r="1943" spans="1:16">
      <c r="A1943" t="str">
        <f t="shared" si="360"/>
        <v>13</v>
      </c>
      <c r="B1943" t="str">
        <f t="shared" ca="1" si="361"/>
        <v>W</v>
      </c>
      <c r="C1943" t="str">
        <f t="shared" si="362"/>
        <v>SIMPL-2G</v>
      </c>
      <c r="D1943" t="s">
        <v>795</v>
      </c>
      <c r="E1943">
        <f t="shared" ca="1" si="363"/>
        <v>0</v>
      </c>
      <c r="H1943" t="str">
        <f t="shared" ca="1" si="364"/>
        <v>'Simpl. all tex-DT PLYWOOD'!</v>
      </c>
      <c r="I1943" t="str">
        <f t="shared" ca="1" si="365"/>
        <v>'Simpl. all tex-DT PLYWOOD'!</v>
      </c>
      <c r="J1943">
        <f t="shared" ca="1" si="366"/>
        <v>0</v>
      </c>
      <c r="K1943">
        <f t="shared" ca="1" si="367"/>
        <v>0</v>
      </c>
      <c r="L1943">
        <f t="shared" ca="1" si="368"/>
        <v>0</v>
      </c>
      <c r="M1943">
        <f t="shared" ca="1" si="369"/>
        <v>0</v>
      </c>
      <c r="O1943" t="str">
        <f t="shared" ca="1" si="370"/>
        <v>D:z</v>
      </c>
      <c r="P1943" t="str">
        <f t="shared" ca="1" si="371"/>
        <v>D7:z7</v>
      </c>
    </row>
    <row r="1944" spans="1:16">
      <c r="A1944" t="str">
        <f t="shared" si="360"/>
        <v>15</v>
      </c>
      <c r="B1944" t="str">
        <f t="shared" ca="1" si="361"/>
        <v>W</v>
      </c>
      <c r="C1944" t="str">
        <f t="shared" si="362"/>
        <v>SIMPL-2G</v>
      </c>
      <c r="D1944" t="s">
        <v>4938</v>
      </c>
      <c r="E1944">
        <f t="shared" ca="1" si="363"/>
        <v>0</v>
      </c>
      <c r="H1944" t="str">
        <f t="shared" ca="1" si="364"/>
        <v>'Simpl. all tex-DT PLYWOOD'!</v>
      </c>
      <c r="I1944" t="str">
        <f t="shared" ca="1" si="365"/>
        <v>'Simpl. all tex-DT PLYWOOD'!</v>
      </c>
      <c r="J1944">
        <f t="shared" ca="1" si="366"/>
        <v>0</v>
      </c>
      <c r="K1944">
        <f t="shared" ca="1" si="367"/>
        <v>0</v>
      </c>
      <c r="L1944">
        <f t="shared" ca="1" si="368"/>
        <v>0</v>
      </c>
      <c r="M1944">
        <f t="shared" ca="1" si="369"/>
        <v>0</v>
      </c>
      <c r="O1944" t="str">
        <f t="shared" ca="1" si="370"/>
        <v>D:z</v>
      </c>
      <c r="P1944" t="str">
        <f t="shared" ca="1" si="371"/>
        <v>D7:z7</v>
      </c>
    </row>
    <row r="1945" spans="1:16">
      <c r="A1945" t="str">
        <f t="shared" si="360"/>
        <v>01</v>
      </c>
      <c r="B1945" t="str">
        <f t="shared" ca="1" si="361"/>
        <v>W</v>
      </c>
      <c r="C1945" t="str">
        <f t="shared" si="362"/>
        <v>SIMPL-2G-C</v>
      </c>
      <c r="D1945" t="s">
        <v>6003</v>
      </c>
      <c r="E1945">
        <f t="shared" ca="1" si="363"/>
        <v>0</v>
      </c>
      <c r="H1945" t="str">
        <f t="shared" ca="1" si="364"/>
        <v>'(more) Simpl. Textures PLYWOOD'!</v>
      </c>
      <c r="I1945">
        <f t="shared" ca="1" si="365"/>
        <v>0</v>
      </c>
      <c r="J1945" t="str">
        <f t="shared" ca="1" si="366"/>
        <v>'(more) Simpl. Textures PLYWOOD'!</v>
      </c>
      <c r="K1945">
        <f t="shared" ca="1" si="367"/>
        <v>0</v>
      </c>
      <c r="L1945">
        <f t="shared" ca="1" si="368"/>
        <v>0</v>
      </c>
      <c r="M1945">
        <f t="shared" ca="1" si="369"/>
        <v>0</v>
      </c>
      <c r="O1945" t="str">
        <f t="shared" ca="1" si="370"/>
        <v>D:N</v>
      </c>
      <c r="P1945" t="str">
        <f t="shared" ca="1" si="371"/>
        <v>D7:N7</v>
      </c>
    </row>
    <row r="1946" spans="1:16">
      <c r="A1946" t="str">
        <f t="shared" si="360"/>
        <v>16</v>
      </c>
      <c r="B1946" t="str">
        <f t="shared" ca="1" si="361"/>
        <v>W</v>
      </c>
      <c r="C1946" t="str">
        <f t="shared" si="362"/>
        <v>SIMPL-2G-N-NT</v>
      </c>
      <c r="D1946" t="s">
        <v>5521</v>
      </c>
      <c r="E1946">
        <f t="shared" ca="1" si="363"/>
        <v>0</v>
      </c>
      <c r="H1946" t="str">
        <f t="shared" ca="1" si="364"/>
        <v>'(more) Simpl. Textures PLYWOOD'!</v>
      </c>
      <c r="I1946">
        <f t="shared" ca="1" si="365"/>
        <v>0</v>
      </c>
      <c r="J1946" t="str">
        <f t="shared" ca="1" si="366"/>
        <v>'(more) Simpl. Textures PLYWOOD'!</v>
      </c>
      <c r="K1946">
        <f t="shared" ca="1" si="367"/>
        <v>0</v>
      </c>
      <c r="L1946">
        <f t="shared" ca="1" si="368"/>
        <v>0</v>
      </c>
      <c r="M1946">
        <f t="shared" ca="1" si="369"/>
        <v>0</v>
      </c>
      <c r="O1946" t="str">
        <f t="shared" ca="1" si="370"/>
        <v>D:N</v>
      </c>
      <c r="P1946" t="str">
        <f t="shared" ca="1" si="371"/>
        <v>D7:N7</v>
      </c>
    </row>
    <row r="1947" spans="1:16">
      <c r="A1947" t="str">
        <f t="shared" si="360"/>
        <v>16</v>
      </c>
      <c r="B1947" t="str">
        <f t="shared" ca="1" si="361"/>
        <v>W</v>
      </c>
      <c r="C1947" t="str">
        <f t="shared" si="362"/>
        <v>SIMPL-2G-N-T</v>
      </c>
      <c r="D1947" t="s">
        <v>5681</v>
      </c>
      <c r="E1947">
        <f t="shared" ca="1" si="363"/>
        <v>0</v>
      </c>
      <c r="H1947" t="str">
        <f t="shared" ca="1" si="364"/>
        <v>'(more) Simpl. Textures PLYWOOD'!</v>
      </c>
      <c r="I1947">
        <f t="shared" ca="1" si="365"/>
        <v>0</v>
      </c>
      <c r="J1947" t="str">
        <f t="shared" ca="1" si="366"/>
        <v>'(more) Simpl. Textures PLYWOOD'!</v>
      </c>
      <c r="K1947">
        <f t="shared" ca="1" si="367"/>
        <v>0</v>
      </c>
      <c r="L1947">
        <f t="shared" ca="1" si="368"/>
        <v>0</v>
      </c>
      <c r="M1947">
        <f t="shared" ca="1" si="369"/>
        <v>0</v>
      </c>
      <c r="O1947" t="str">
        <f t="shared" ca="1" si="370"/>
        <v>D:N</v>
      </c>
      <c r="P1947" t="str">
        <f t="shared" ca="1" si="371"/>
        <v>D7:N7</v>
      </c>
    </row>
    <row r="1948" spans="1:16">
      <c r="A1948" t="str">
        <f t="shared" si="360"/>
        <v>01</v>
      </c>
      <c r="B1948" t="str">
        <f t="shared" ca="1" si="361"/>
        <v>W</v>
      </c>
      <c r="C1948" t="str">
        <f t="shared" si="362"/>
        <v>SIMPL-2G-T</v>
      </c>
      <c r="D1948" t="s">
        <v>3421</v>
      </c>
      <c r="E1948">
        <f t="shared" ca="1" si="363"/>
        <v>0</v>
      </c>
      <c r="H1948" t="str">
        <f t="shared" ca="1" si="364"/>
        <v>'Simpl. all tex-DT PLYWOOD'!</v>
      </c>
      <c r="I1948" t="str">
        <f t="shared" ca="1" si="365"/>
        <v>'Simpl. all tex-DT PLYWOOD'!</v>
      </c>
      <c r="J1948">
        <f t="shared" ca="1" si="366"/>
        <v>0</v>
      </c>
      <c r="K1948">
        <f t="shared" ca="1" si="367"/>
        <v>0</v>
      </c>
      <c r="L1948">
        <f t="shared" ca="1" si="368"/>
        <v>0</v>
      </c>
      <c r="M1948">
        <f t="shared" ca="1" si="369"/>
        <v>0</v>
      </c>
      <c r="O1948" t="str">
        <f t="shared" ca="1" si="370"/>
        <v>D:z</v>
      </c>
      <c r="P1948" t="str">
        <f t="shared" ca="1" si="371"/>
        <v>D7:z7</v>
      </c>
    </row>
    <row r="1949" spans="1:16">
      <c r="A1949" t="str">
        <f t="shared" si="360"/>
        <v>02</v>
      </c>
      <c r="B1949" t="str">
        <f t="shared" ca="1" si="361"/>
        <v>W</v>
      </c>
      <c r="C1949" t="str">
        <f t="shared" si="362"/>
        <v>SIMPL-2G-T</v>
      </c>
      <c r="D1949" t="s">
        <v>3422</v>
      </c>
      <c r="E1949">
        <f t="shared" ca="1" si="363"/>
        <v>0</v>
      </c>
      <c r="H1949" t="str">
        <f t="shared" ca="1" si="364"/>
        <v>'Simpl. all tex-DT PLYWOOD'!</v>
      </c>
      <c r="I1949" t="str">
        <f t="shared" ca="1" si="365"/>
        <v>'Simpl. all tex-DT PLYWOOD'!</v>
      </c>
      <c r="J1949">
        <f t="shared" ca="1" si="366"/>
        <v>0</v>
      </c>
      <c r="K1949">
        <f t="shared" ca="1" si="367"/>
        <v>0</v>
      </c>
      <c r="L1949">
        <f t="shared" ca="1" si="368"/>
        <v>0</v>
      </c>
      <c r="M1949">
        <f t="shared" ca="1" si="369"/>
        <v>0</v>
      </c>
      <c r="O1949" t="str">
        <f t="shared" ca="1" si="370"/>
        <v>D:z</v>
      </c>
      <c r="P1949" t="str">
        <f t="shared" ca="1" si="371"/>
        <v>D7:z7</v>
      </c>
    </row>
    <row r="1950" spans="1:16">
      <c r="A1950" t="str">
        <f t="shared" si="360"/>
        <v>03</v>
      </c>
      <c r="B1950" t="str">
        <f t="shared" ca="1" si="361"/>
        <v>W</v>
      </c>
      <c r="C1950" t="str">
        <f t="shared" si="362"/>
        <v>SIMPL-2G-T</v>
      </c>
      <c r="D1950" t="s">
        <v>3423</v>
      </c>
      <c r="E1950">
        <f t="shared" ca="1" si="363"/>
        <v>0</v>
      </c>
      <c r="H1950" t="str">
        <f t="shared" ca="1" si="364"/>
        <v>'Simpl. all tex-DT PLYWOOD'!</v>
      </c>
      <c r="I1950" t="str">
        <f t="shared" ca="1" si="365"/>
        <v>'Simpl. all tex-DT PLYWOOD'!</v>
      </c>
      <c r="J1950">
        <f t="shared" ca="1" si="366"/>
        <v>0</v>
      </c>
      <c r="K1950">
        <f t="shared" ca="1" si="367"/>
        <v>0</v>
      </c>
      <c r="L1950">
        <f t="shared" ca="1" si="368"/>
        <v>0</v>
      </c>
      <c r="M1950">
        <f t="shared" ca="1" si="369"/>
        <v>0</v>
      </c>
      <c r="O1950" t="str">
        <f t="shared" ca="1" si="370"/>
        <v>D:z</v>
      </c>
      <c r="P1950" t="str">
        <f t="shared" ca="1" si="371"/>
        <v>D7:z7</v>
      </c>
    </row>
    <row r="1951" spans="1:16">
      <c r="A1951" t="str">
        <f t="shared" si="360"/>
        <v>04</v>
      </c>
      <c r="B1951" t="str">
        <f t="shared" ca="1" si="361"/>
        <v>W</v>
      </c>
      <c r="C1951" t="str">
        <f t="shared" si="362"/>
        <v>SIMPL-2G-T</v>
      </c>
      <c r="D1951" t="s">
        <v>3424</v>
      </c>
      <c r="E1951">
        <f t="shared" ca="1" si="363"/>
        <v>0</v>
      </c>
      <c r="H1951" t="str">
        <f t="shared" ca="1" si="364"/>
        <v>'Simpl. all tex-DT PLYWOOD'!</v>
      </c>
      <c r="I1951" t="str">
        <f t="shared" ca="1" si="365"/>
        <v>'Simpl. all tex-DT PLYWOOD'!</v>
      </c>
      <c r="J1951">
        <f t="shared" ca="1" si="366"/>
        <v>0</v>
      </c>
      <c r="K1951">
        <f t="shared" ca="1" si="367"/>
        <v>0</v>
      </c>
      <c r="L1951">
        <f t="shared" ca="1" si="368"/>
        <v>0</v>
      </c>
      <c r="M1951">
        <f t="shared" ca="1" si="369"/>
        <v>0</v>
      </c>
      <c r="O1951" t="str">
        <f t="shared" ca="1" si="370"/>
        <v>D:z</v>
      </c>
      <c r="P1951" t="str">
        <f t="shared" ca="1" si="371"/>
        <v>D7:z7</v>
      </c>
    </row>
    <row r="1952" spans="1:16">
      <c r="A1952" t="str">
        <f t="shared" si="360"/>
        <v>05</v>
      </c>
      <c r="B1952" t="str">
        <f t="shared" ca="1" si="361"/>
        <v>W</v>
      </c>
      <c r="C1952" t="str">
        <f t="shared" si="362"/>
        <v>SIMPL-2G-T</v>
      </c>
      <c r="D1952" t="s">
        <v>3425</v>
      </c>
      <c r="E1952">
        <f t="shared" ca="1" si="363"/>
        <v>0</v>
      </c>
      <c r="H1952" t="str">
        <f t="shared" ca="1" si="364"/>
        <v>'Simpl. all tex-DT PLYWOOD'!</v>
      </c>
      <c r="I1952" t="str">
        <f t="shared" ca="1" si="365"/>
        <v>'Simpl. all tex-DT PLYWOOD'!</v>
      </c>
      <c r="J1952">
        <f t="shared" ca="1" si="366"/>
        <v>0</v>
      </c>
      <c r="K1952">
        <f t="shared" ca="1" si="367"/>
        <v>0</v>
      </c>
      <c r="L1952">
        <f t="shared" ca="1" si="368"/>
        <v>0</v>
      </c>
      <c r="M1952">
        <f t="shared" ca="1" si="369"/>
        <v>0</v>
      </c>
      <c r="O1952" t="str">
        <f t="shared" ca="1" si="370"/>
        <v>D:z</v>
      </c>
      <c r="P1952" t="str">
        <f t="shared" ca="1" si="371"/>
        <v>D7:z7</v>
      </c>
    </row>
    <row r="1953" spans="1:16">
      <c r="A1953" t="str">
        <f t="shared" si="360"/>
        <v>06</v>
      </c>
      <c r="B1953" t="str">
        <f t="shared" ca="1" si="361"/>
        <v>W</v>
      </c>
      <c r="C1953" t="str">
        <f t="shared" si="362"/>
        <v>SIMPL-2G-T</v>
      </c>
      <c r="D1953" t="s">
        <v>3426</v>
      </c>
      <c r="E1953">
        <f t="shared" ca="1" si="363"/>
        <v>0</v>
      </c>
      <c r="H1953" t="str">
        <f t="shared" ca="1" si="364"/>
        <v>'Simpl. all tex-DT PLYWOOD'!</v>
      </c>
      <c r="I1953" t="str">
        <f t="shared" ca="1" si="365"/>
        <v>'Simpl. all tex-DT PLYWOOD'!</v>
      </c>
      <c r="J1953">
        <f t="shared" ca="1" si="366"/>
        <v>0</v>
      </c>
      <c r="K1953">
        <f t="shared" ca="1" si="367"/>
        <v>0</v>
      </c>
      <c r="L1953">
        <f t="shared" ca="1" si="368"/>
        <v>0</v>
      </c>
      <c r="M1953">
        <f t="shared" ca="1" si="369"/>
        <v>0</v>
      </c>
      <c r="O1953" t="str">
        <f t="shared" ca="1" si="370"/>
        <v>D:z</v>
      </c>
      <c r="P1953" t="str">
        <f t="shared" ca="1" si="371"/>
        <v>D7:z7</v>
      </c>
    </row>
    <row r="1954" spans="1:16">
      <c r="A1954" t="str">
        <f t="shared" si="360"/>
        <v>07</v>
      </c>
      <c r="B1954" t="str">
        <f t="shared" ca="1" si="361"/>
        <v>W</v>
      </c>
      <c r="C1954" t="str">
        <f t="shared" si="362"/>
        <v>SIMPL-2G-T</v>
      </c>
      <c r="D1954" t="s">
        <v>3427</v>
      </c>
      <c r="E1954">
        <f t="shared" ca="1" si="363"/>
        <v>0</v>
      </c>
      <c r="H1954" t="str">
        <f t="shared" ca="1" si="364"/>
        <v>'Simpl. all tex-DT PLYWOOD'!</v>
      </c>
      <c r="I1954" t="str">
        <f t="shared" ca="1" si="365"/>
        <v>'Simpl. all tex-DT PLYWOOD'!</v>
      </c>
      <c r="J1954">
        <f t="shared" ca="1" si="366"/>
        <v>0</v>
      </c>
      <c r="K1954">
        <f t="shared" ca="1" si="367"/>
        <v>0</v>
      </c>
      <c r="L1954">
        <f t="shared" ca="1" si="368"/>
        <v>0</v>
      </c>
      <c r="M1954">
        <f t="shared" ca="1" si="369"/>
        <v>0</v>
      </c>
      <c r="O1954" t="str">
        <f t="shared" ca="1" si="370"/>
        <v>D:z</v>
      </c>
      <c r="P1954" t="str">
        <f t="shared" ca="1" si="371"/>
        <v>D7:z7</v>
      </c>
    </row>
    <row r="1955" spans="1:16">
      <c r="A1955" t="str">
        <f t="shared" si="360"/>
        <v>08</v>
      </c>
      <c r="B1955" t="str">
        <f t="shared" ca="1" si="361"/>
        <v>W</v>
      </c>
      <c r="C1955" t="str">
        <f t="shared" si="362"/>
        <v>SIMPL-2G-T</v>
      </c>
      <c r="D1955" t="s">
        <v>3428</v>
      </c>
      <c r="E1955">
        <f t="shared" ca="1" si="363"/>
        <v>0</v>
      </c>
      <c r="H1955" t="str">
        <f t="shared" ca="1" si="364"/>
        <v>'Simpl. all tex-DT PLYWOOD'!</v>
      </c>
      <c r="I1955" t="str">
        <f t="shared" ca="1" si="365"/>
        <v>'Simpl. all tex-DT PLYWOOD'!</v>
      </c>
      <c r="J1955">
        <f t="shared" ca="1" si="366"/>
        <v>0</v>
      </c>
      <c r="K1955">
        <f t="shared" ca="1" si="367"/>
        <v>0</v>
      </c>
      <c r="L1955">
        <f t="shared" ca="1" si="368"/>
        <v>0</v>
      </c>
      <c r="M1955">
        <f t="shared" ca="1" si="369"/>
        <v>0</v>
      </c>
      <c r="O1955" t="str">
        <f t="shared" ca="1" si="370"/>
        <v>D:z</v>
      </c>
      <c r="P1955" t="str">
        <f t="shared" ca="1" si="371"/>
        <v>D7:z7</v>
      </c>
    </row>
    <row r="1956" spans="1:16">
      <c r="A1956" t="str">
        <f t="shared" si="360"/>
        <v>09</v>
      </c>
      <c r="B1956" t="str">
        <f t="shared" ca="1" si="361"/>
        <v>W</v>
      </c>
      <c r="C1956" t="str">
        <f t="shared" si="362"/>
        <v>SIMPL-2G-T</v>
      </c>
      <c r="D1956" t="s">
        <v>3429</v>
      </c>
      <c r="E1956">
        <f t="shared" ca="1" si="363"/>
        <v>0</v>
      </c>
      <c r="H1956" t="str">
        <f t="shared" ca="1" si="364"/>
        <v>'Simpl. all tex-DT PLYWOOD'!</v>
      </c>
      <c r="I1956" t="str">
        <f t="shared" ca="1" si="365"/>
        <v>'Simpl. all tex-DT PLYWOOD'!</v>
      </c>
      <c r="J1956">
        <f t="shared" ca="1" si="366"/>
        <v>0</v>
      </c>
      <c r="K1956">
        <f t="shared" ca="1" si="367"/>
        <v>0</v>
      </c>
      <c r="L1956">
        <f t="shared" ca="1" si="368"/>
        <v>0</v>
      </c>
      <c r="M1956">
        <f t="shared" ca="1" si="369"/>
        <v>0</v>
      </c>
      <c r="O1956" t="str">
        <f t="shared" ca="1" si="370"/>
        <v>D:z</v>
      </c>
      <c r="P1956" t="str">
        <f t="shared" ca="1" si="371"/>
        <v>D7:z7</v>
      </c>
    </row>
    <row r="1957" spans="1:16">
      <c r="A1957" t="str">
        <f t="shared" si="360"/>
        <v>10</v>
      </c>
      <c r="B1957" t="str">
        <f t="shared" ca="1" si="361"/>
        <v>W</v>
      </c>
      <c r="C1957" t="str">
        <f t="shared" si="362"/>
        <v>SIMPL-2G-T</v>
      </c>
      <c r="D1957" t="s">
        <v>3430</v>
      </c>
      <c r="E1957">
        <f t="shared" ca="1" si="363"/>
        <v>0</v>
      </c>
      <c r="H1957" t="str">
        <f t="shared" ca="1" si="364"/>
        <v>'Simpl. all tex-DT PLYWOOD'!</v>
      </c>
      <c r="I1957" t="str">
        <f t="shared" ca="1" si="365"/>
        <v>'Simpl. all tex-DT PLYWOOD'!</v>
      </c>
      <c r="J1957">
        <f t="shared" ca="1" si="366"/>
        <v>0</v>
      </c>
      <c r="K1957">
        <f t="shared" ca="1" si="367"/>
        <v>0</v>
      </c>
      <c r="L1957">
        <f t="shared" ca="1" si="368"/>
        <v>0</v>
      </c>
      <c r="M1957">
        <f t="shared" ca="1" si="369"/>
        <v>0</v>
      </c>
      <c r="O1957" t="str">
        <f t="shared" ca="1" si="370"/>
        <v>D:z</v>
      </c>
      <c r="P1957" t="str">
        <f t="shared" ca="1" si="371"/>
        <v>D7:z7</v>
      </c>
    </row>
    <row r="1958" spans="1:16">
      <c r="A1958" t="str">
        <f t="shared" si="360"/>
        <v>11</v>
      </c>
      <c r="B1958" t="str">
        <f t="shared" ca="1" si="361"/>
        <v>W</v>
      </c>
      <c r="C1958" t="str">
        <f t="shared" si="362"/>
        <v>SIMPL-2G-T</v>
      </c>
      <c r="D1958" t="s">
        <v>3431</v>
      </c>
      <c r="E1958">
        <f t="shared" ca="1" si="363"/>
        <v>0</v>
      </c>
      <c r="H1958" t="str">
        <f t="shared" ca="1" si="364"/>
        <v>'Simpl. all tex-DT PLYWOOD'!</v>
      </c>
      <c r="I1958" t="str">
        <f t="shared" ca="1" si="365"/>
        <v>'Simpl. all tex-DT PLYWOOD'!</v>
      </c>
      <c r="J1958">
        <f t="shared" ca="1" si="366"/>
        <v>0</v>
      </c>
      <c r="K1958">
        <f t="shared" ca="1" si="367"/>
        <v>0</v>
      </c>
      <c r="L1958">
        <f t="shared" ca="1" si="368"/>
        <v>0</v>
      </c>
      <c r="M1958">
        <f t="shared" ca="1" si="369"/>
        <v>0</v>
      </c>
      <c r="O1958" t="str">
        <f t="shared" ca="1" si="370"/>
        <v>D:z</v>
      </c>
      <c r="P1958" t="str">
        <f t="shared" ca="1" si="371"/>
        <v>D7:z7</v>
      </c>
    </row>
    <row r="1959" spans="1:16">
      <c r="A1959" t="str">
        <f t="shared" si="360"/>
        <v>12</v>
      </c>
      <c r="B1959" t="str">
        <f t="shared" ca="1" si="361"/>
        <v>W</v>
      </c>
      <c r="C1959" t="str">
        <f t="shared" si="362"/>
        <v>SIMPL-2G-T</v>
      </c>
      <c r="D1959" t="s">
        <v>3432</v>
      </c>
      <c r="E1959">
        <f t="shared" ca="1" si="363"/>
        <v>0</v>
      </c>
      <c r="H1959" t="str">
        <f t="shared" ca="1" si="364"/>
        <v>'Simpl. all tex-DT PLYWOOD'!</v>
      </c>
      <c r="I1959" t="str">
        <f t="shared" ca="1" si="365"/>
        <v>'Simpl. all tex-DT PLYWOOD'!</v>
      </c>
      <c r="J1959">
        <f t="shared" ca="1" si="366"/>
        <v>0</v>
      </c>
      <c r="K1959">
        <f t="shared" ca="1" si="367"/>
        <v>0</v>
      </c>
      <c r="L1959">
        <f t="shared" ca="1" si="368"/>
        <v>0</v>
      </c>
      <c r="M1959">
        <f t="shared" ca="1" si="369"/>
        <v>0</v>
      </c>
      <c r="O1959" t="str">
        <f t="shared" ca="1" si="370"/>
        <v>D:z</v>
      </c>
      <c r="P1959" t="str">
        <f t="shared" ca="1" si="371"/>
        <v>D7:z7</v>
      </c>
    </row>
    <row r="1960" spans="1:16">
      <c r="A1960" t="str">
        <f t="shared" si="360"/>
        <v>13</v>
      </c>
      <c r="B1960" t="str">
        <f t="shared" ca="1" si="361"/>
        <v>W</v>
      </c>
      <c r="C1960" t="str">
        <f t="shared" si="362"/>
        <v>SIMPL-2G-T</v>
      </c>
      <c r="D1960" t="s">
        <v>3433</v>
      </c>
      <c r="E1960">
        <f t="shared" ca="1" si="363"/>
        <v>0</v>
      </c>
      <c r="H1960" t="str">
        <f t="shared" ca="1" si="364"/>
        <v>'Simpl. all tex-DT PLYWOOD'!</v>
      </c>
      <c r="I1960" t="str">
        <f t="shared" ca="1" si="365"/>
        <v>'Simpl. all tex-DT PLYWOOD'!</v>
      </c>
      <c r="J1960">
        <f t="shared" ca="1" si="366"/>
        <v>0</v>
      </c>
      <c r="K1960">
        <f t="shared" ca="1" si="367"/>
        <v>0</v>
      </c>
      <c r="L1960">
        <f t="shared" ca="1" si="368"/>
        <v>0</v>
      </c>
      <c r="M1960">
        <f t="shared" ca="1" si="369"/>
        <v>0</v>
      </c>
      <c r="O1960" t="str">
        <f t="shared" ca="1" si="370"/>
        <v>D:z</v>
      </c>
      <c r="P1960" t="str">
        <f t="shared" ca="1" si="371"/>
        <v>D7:z7</v>
      </c>
    </row>
    <row r="1961" spans="1:16">
      <c r="A1961" t="str">
        <f t="shared" si="360"/>
        <v>15</v>
      </c>
      <c r="B1961" t="str">
        <f t="shared" ca="1" si="361"/>
        <v>W</v>
      </c>
      <c r="C1961" t="str">
        <f t="shared" si="362"/>
        <v>SIMPL-2G-T</v>
      </c>
      <c r="D1961" t="s">
        <v>4746</v>
      </c>
      <c r="E1961">
        <f t="shared" ca="1" si="363"/>
        <v>0</v>
      </c>
      <c r="H1961" t="str">
        <f t="shared" ca="1" si="364"/>
        <v>'Simpl. all tex-DT PLYWOOD'!</v>
      </c>
      <c r="I1961" t="str">
        <f t="shared" ca="1" si="365"/>
        <v>'Simpl. all tex-DT PLYWOOD'!</v>
      </c>
      <c r="J1961">
        <f t="shared" ca="1" si="366"/>
        <v>0</v>
      </c>
      <c r="K1961">
        <f t="shared" ca="1" si="367"/>
        <v>0</v>
      </c>
      <c r="L1961">
        <f t="shared" ca="1" si="368"/>
        <v>0</v>
      </c>
      <c r="M1961">
        <f t="shared" ca="1" si="369"/>
        <v>0</v>
      </c>
      <c r="O1961" t="str">
        <f t="shared" ca="1" si="370"/>
        <v>D:z</v>
      </c>
      <c r="P1961" t="str">
        <f t="shared" ca="1" si="371"/>
        <v>D7:z7</v>
      </c>
    </row>
    <row r="1962" spans="1:16">
      <c r="A1962" t="str">
        <f t="shared" si="360"/>
        <v>01</v>
      </c>
      <c r="B1962" t="str">
        <f t="shared" ca="1" si="361"/>
        <v>W</v>
      </c>
      <c r="C1962" t="str">
        <f t="shared" si="362"/>
        <v>SIMPL-2H</v>
      </c>
      <c r="D1962" t="s">
        <v>797</v>
      </c>
      <c r="E1962">
        <f t="shared" ca="1" si="363"/>
        <v>0</v>
      </c>
      <c r="H1962" t="str">
        <f t="shared" ca="1" si="364"/>
        <v>'Simpl. all tex-DT PLYWOOD'!</v>
      </c>
      <c r="I1962" t="str">
        <f t="shared" ca="1" si="365"/>
        <v>'Simpl. all tex-DT PLYWOOD'!</v>
      </c>
      <c r="J1962">
        <f t="shared" ca="1" si="366"/>
        <v>0</v>
      </c>
      <c r="K1962">
        <f t="shared" ca="1" si="367"/>
        <v>0</v>
      </c>
      <c r="L1962">
        <f t="shared" ca="1" si="368"/>
        <v>0</v>
      </c>
      <c r="M1962">
        <f t="shared" ca="1" si="369"/>
        <v>0</v>
      </c>
      <c r="O1962" t="str">
        <f t="shared" ca="1" si="370"/>
        <v>D:z</v>
      </c>
      <c r="P1962" t="str">
        <f t="shared" ca="1" si="371"/>
        <v>D7:z7</v>
      </c>
    </row>
    <row r="1963" spans="1:16">
      <c r="A1963" t="str">
        <f t="shared" si="360"/>
        <v>02</v>
      </c>
      <c r="B1963" t="str">
        <f t="shared" ca="1" si="361"/>
        <v>W</v>
      </c>
      <c r="C1963" t="str">
        <f t="shared" si="362"/>
        <v>SIMPL-2H</v>
      </c>
      <c r="D1963" t="s">
        <v>798</v>
      </c>
      <c r="E1963">
        <f t="shared" ca="1" si="363"/>
        <v>0</v>
      </c>
      <c r="H1963" t="str">
        <f t="shared" ca="1" si="364"/>
        <v>'Simpl. all tex-DT PLYWOOD'!</v>
      </c>
      <c r="I1963" t="str">
        <f t="shared" ca="1" si="365"/>
        <v>'Simpl. all tex-DT PLYWOOD'!</v>
      </c>
      <c r="J1963">
        <f t="shared" ca="1" si="366"/>
        <v>0</v>
      </c>
      <c r="K1963">
        <f t="shared" ca="1" si="367"/>
        <v>0</v>
      </c>
      <c r="L1963">
        <f t="shared" ca="1" si="368"/>
        <v>0</v>
      </c>
      <c r="M1963">
        <f t="shared" ca="1" si="369"/>
        <v>0</v>
      </c>
      <c r="O1963" t="str">
        <f t="shared" ca="1" si="370"/>
        <v>D:z</v>
      </c>
      <c r="P1963" t="str">
        <f t="shared" ca="1" si="371"/>
        <v>D7:z7</v>
      </c>
    </row>
    <row r="1964" spans="1:16">
      <c r="A1964" t="str">
        <f t="shared" si="360"/>
        <v>03</v>
      </c>
      <c r="B1964" t="str">
        <f t="shared" ca="1" si="361"/>
        <v>W</v>
      </c>
      <c r="C1964" t="str">
        <f t="shared" si="362"/>
        <v>SIMPL-2H</v>
      </c>
      <c r="D1964" t="s">
        <v>799</v>
      </c>
      <c r="E1964">
        <f t="shared" ca="1" si="363"/>
        <v>0</v>
      </c>
      <c r="H1964" t="str">
        <f t="shared" ca="1" si="364"/>
        <v>'Simpl. all tex-DT PLYWOOD'!</v>
      </c>
      <c r="I1964" t="str">
        <f t="shared" ca="1" si="365"/>
        <v>'Simpl. all tex-DT PLYWOOD'!</v>
      </c>
      <c r="J1964">
        <f t="shared" ca="1" si="366"/>
        <v>0</v>
      </c>
      <c r="K1964">
        <f t="shared" ca="1" si="367"/>
        <v>0</v>
      </c>
      <c r="L1964">
        <f t="shared" ca="1" si="368"/>
        <v>0</v>
      </c>
      <c r="M1964">
        <f t="shared" ca="1" si="369"/>
        <v>0</v>
      </c>
      <c r="O1964" t="str">
        <f t="shared" ca="1" si="370"/>
        <v>D:z</v>
      </c>
      <c r="P1964" t="str">
        <f t="shared" ca="1" si="371"/>
        <v>D7:z7</v>
      </c>
    </row>
    <row r="1965" spans="1:16">
      <c r="A1965" t="str">
        <f t="shared" si="360"/>
        <v>04</v>
      </c>
      <c r="B1965" t="str">
        <f t="shared" ca="1" si="361"/>
        <v>W</v>
      </c>
      <c r="C1965" t="str">
        <f t="shared" si="362"/>
        <v>SIMPL-2H</v>
      </c>
      <c r="D1965" t="s">
        <v>800</v>
      </c>
      <c r="E1965">
        <f t="shared" ca="1" si="363"/>
        <v>0</v>
      </c>
      <c r="H1965" t="str">
        <f t="shared" ca="1" si="364"/>
        <v>'Simpl. all tex-DT PLYWOOD'!</v>
      </c>
      <c r="I1965" t="str">
        <f t="shared" ca="1" si="365"/>
        <v>'Simpl. all tex-DT PLYWOOD'!</v>
      </c>
      <c r="J1965">
        <f t="shared" ca="1" si="366"/>
        <v>0</v>
      </c>
      <c r="K1965">
        <f t="shared" ca="1" si="367"/>
        <v>0</v>
      </c>
      <c r="L1965">
        <f t="shared" ca="1" si="368"/>
        <v>0</v>
      </c>
      <c r="M1965">
        <f t="shared" ca="1" si="369"/>
        <v>0</v>
      </c>
      <c r="O1965" t="str">
        <f t="shared" ca="1" si="370"/>
        <v>D:z</v>
      </c>
      <c r="P1965" t="str">
        <f t="shared" ca="1" si="371"/>
        <v>D7:z7</v>
      </c>
    </row>
    <row r="1966" spans="1:16">
      <c r="A1966" t="str">
        <f t="shared" si="360"/>
        <v>05</v>
      </c>
      <c r="B1966" t="str">
        <f t="shared" ca="1" si="361"/>
        <v>W</v>
      </c>
      <c r="C1966" t="str">
        <f t="shared" si="362"/>
        <v>SIMPL-2H</v>
      </c>
      <c r="D1966" t="s">
        <v>801</v>
      </c>
      <c r="E1966">
        <f t="shared" ca="1" si="363"/>
        <v>0</v>
      </c>
      <c r="H1966" t="str">
        <f t="shared" ca="1" si="364"/>
        <v>'Simpl. all tex-DT PLYWOOD'!</v>
      </c>
      <c r="I1966" t="str">
        <f t="shared" ca="1" si="365"/>
        <v>'Simpl. all tex-DT PLYWOOD'!</v>
      </c>
      <c r="J1966">
        <f t="shared" ca="1" si="366"/>
        <v>0</v>
      </c>
      <c r="K1966">
        <f t="shared" ca="1" si="367"/>
        <v>0</v>
      </c>
      <c r="L1966">
        <f t="shared" ca="1" si="368"/>
        <v>0</v>
      </c>
      <c r="M1966">
        <f t="shared" ca="1" si="369"/>
        <v>0</v>
      </c>
      <c r="O1966" t="str">
        <f t="shared" ca="1" si="370"/>
        <v>D:z</v>
      </c>
      <c r="P1966" t="str">
        <f t="shared" ca="1" si="371"/>
        <v>D7:z7</v>
      </c>
    </row>
    <row r="1967" spans="1:16">
      <c r="A1967" t="str">
        <f t="shared" si="360"/>
        <v>06</v>
      </c>
      <c r="B1967" t="str">
        <f t="shared" ca="1" si="361"/>
        <v>W</v>
      </c>
      <c r="C1967" t="str">
        <f t="shared" si="362"/>
        <v>SIMPL-2H</v>
      </c>
      <c r="D1967" t="s">
        <v>802</v>
      </c>
      <c r="E1967">
        <f t="shared" ca="1" si="363"/>
        <v>0</v>
      </c>
      <c r="H1967" t="str">
        <f t="shared" ca="1" si="364"/>
        <v>'Simpl. all tex-DT PLYWOOD'!</v>
      </c>
      <c r="I1967" t="str">
        <f t="shared" ca="1" si="365"/>
        <v>'Simpl. all tex-DT PLYWOOD'!</v>
      </c>
      <c r="J1967">
        <f t="shared" ca="1" si="366"/>
        <v>0</v>
      </c>
      <c r="K1967">
        <f t="shared" ca="1" si="367"/>
        <v>0</v>
      </c>
      <c r="L1967">
        <f t="shared" ca="1" si="368"/>
        <v>0</v>
      </c>
      <c r="M1967">
        <f t="shared" ca="1" si="369"/>
        <v>0</v>
      </c>
      <c r="O1967" t="str">
        <f t="shared" ca="1" si="370"/>
        <v>D:z</v>
      </c>
      <c r="P1967" t="str">
        <f t="shared" ca="1" si="371"/>
        <v>D7:z7</v>
      </c>
    </row>
    <row r="1968" spans="1:16">
      <c r="A1968" t="str">
        <f t="shared" si="360"/>
        <v>07</v>
      </c>
      <c r="B1968" t="str">
        <f t="shared" ca="1" si="361"/>
        <v>W</v>
      </c>
      <c r="C1968" t="str">
        <f t="shared" si="362"/>
        <v>SIMPL-2H</v>
      </c>
      <c r="D1968" t="s">
        <v>803</v>
      </c>
      <c r="E1968">
        <f t="shared" ca="1" si="363"/>
        <v>0</v>
      </c>
      <c r="H1968" t="str">
        <f t="shared" ca="1" si="364"/>
        <v>'Simpl. all tex-DT PLYWOOD'!</v>
      </c>
      <c r="I1968" t="str">
        <f t="shared" ca="1" si="365"/>
        <v>'Simpl. all tex-DT PLYWOOD'!</v>
      </c>
      <c r="J1968">
        <f t="shared" ca="1" si="366"/>
        <v>0</v>
      </c>
      <c r="K1968">
        <f t="shared" ca="1" si="367"/>
        <v>0</v>
      </c>
      <c r="L1968">
        <f t="shared" ca="1" si="368"/>
        <v>0</v>
      </c>
      <c r="M1968">
        <f t="shared" ca="1" si="369"/>
        <v>0</v>
      </c>
      <c r="O1968" t="str">
        <f t="shared" ca="1" si="370"/>
        <v>D:z</v>
      </c>
      <c r="P1968" t="str">
        <f t="shared" ca="1" si="371"/>
        <v>D7:z7</v>
      </c>
    </row>
    <row r="1969" spans="1:16">
      <c r="A1969" t="str">
        <f t="shared" si="360"/>
        <v>08</v>
      </c>
      <c r="B1969" t="str">
        <f t="shared" ca="1" si="361"/>
        <v>W</v>
      </c>
      <c r="C1969" t="str">
        <f t="shared" si="362"/>
        <v>SIMPL-2H</v>
      </c>
      <c r="D1969" t="s">
        <v>804</v>
      </c>
      <c r="E1969">
        <f t="shared" ca="1" si="363"/>
        <v>0</v>
      </c>
      <c r="H1969" t="str">
        <f t="shared" ca="1" si="364"/>
        <v>'Simpl. all tex-DT PLYWOOD'!</v>
      </c>
      <c r="I1969" t="str">
        <f t="shared" ca="1" si="365"/>
        <v>'Simpl. all tex-DT PLYWOOD'!</v>
      </c>
      <c r="J1969">
        <f t="shared" ca="1" si="366"/>
        <v>0</v>
      </c>
      <c r="K1969">
        <f t="shared" ca="1" si="367"/>
        <v>0</v>
      </c>
      <c r="L1969">
        <f t="shared" ca="1" si="368"/>
        <v>0</v>
      </c>
      <c r="M1969">
        <f t="shared" ca="1" si="369"/>
        <v>0</v>
      </c>
      <c r="O1969" t="str">
        <f t="shared" ca="1" si="370"/>
        <v>D:z</v>
      </c>
      <c r="P1969" t="str">
        <f t="shared" ca="1" si="371"/>
        <v>D7:z7</v>
      </c>
    </row>
    <row r="1970" spans="1:16">
      <c r="A1970" t="str">
        <f t="shared" si="360"/>
        <v>09</v>
      </c>
      <c r="B1970" t="str">
        <f t="shared" ca="1" si="361"/>
        <v>W</v>
      </c>
      <c r="C1970" t="str">
        <f t="shared" si="362"/>
        <v>SIMPL-2H</v>
      </c>
      <c r="D1970" t="s">
        <v>805</v>
      </c>
      <c r="E1970">
        <f t="shared" ca="1" si="363"/>
        <v>0</v>
      </c>
      <c r="H1970" t="str">
        <f t="shared" ca="1" si="364"/>
        <v>'Simpl. all tex-DT PLYWOOD'!</v>
      </c>
      <c r="I1970" t="str">
        <f t="shared" ca="1" si="365"/>
        <v>'Simpl. all tex-DT PLYWOOD'!</v>
      </c>
      <c r="J1970">
        <f t="shared" ca="1" si="366"/>
        <v>0</v>
      </c>
      <c r="K1970">
        <f t="shared" ca="1" si="367"/>
        <v>0</v>
      </c>
      <c r="L1970">
        <f t="shared" ca="1" si="368"/>
        <v>0</v>
      </c>
      <c r="M1970">
        <f t="shared" ca="1" si="369"/>
        <v>0</v>
      </c>
      <c r="O1970" t="str">
        <f t="shared" ca="1" si="370"/>
        <v>D:z</v>
      </c>
      <c r="P1970" t="str">
        <f t="shared" ca="1" si="371"/>
        <v>D7:z7</v>
      </c>
    </row>
    <row r="1971" spans="1:16">
      <c r="A1971" t="str">
        <f t="shared" si="360"/>
        <v>10</v>
      </c>
      <c r="B1971" t="str">
        <f t="shared" ca="1" si="361"/>
        <v>W</v>
      </c>
      <c r="C1971" t="str">
        <f t="shared" si="362"/>
        <v>SIMPL-2H</v>
      </c>
      <c r="D1971" t="s">
        <v>806</v>
      </c>
      <c r="E1971">
        <f t="shared" ca="1" si="363"/>
        <v>0</v>
      </c>
      <c r="H1971" t="str">
        <f t="shared" ca="1" si="364"/>
        <v>'Simpl. all tex-DT PLYWOOD'!</v>
      </c>
      <c r="I1971" t="str">
        <f t="shared" ca="1" si="365"/>
        <v>'Simpl. all tex-DT PLYWOOD'!</v>
      </c>
      <c r="J1971">
        <f t="shared" ca="1" si="366"/>
        <v>0</v>
      </c>
      <c r="K1971">
        <f t="shared" ca="1" si="367"/>
        <v>0</v>
      </c>
      <c r="L1971">
        <f t="shared" ca="1" si="368"/>
        <v>0</v>
      </c>
      <c r="M1971">
        <f t="shared" ca="1" si="369"/>
        <v>0</v>
      </c>
      <c r="O1971" t="str">
        <f t="shared" ca="1" si="370"/>
        <v>D:z</v>
      </c>
      <c r="P1971" t="str">
        <f t="shared" ca="1" si="371"/>
        <v>D7:z7</v>
      </c>
    </row>
    <row r="1972" spans="1:16">
      <c r="A1972" t="str">
        <f t="shared" si="360"/>
        <v>100</v>
      </c>
      <c r="B1972" t="str">
        <f t="shared" ca="1" si="361"/>
        <v>W</v>
      </c>
      <c r="C1972" t="str">
        <f t="shared" si="362"/>
        <v>SIMPL-2H</v>
      </c>
      <c r="D1972" t="s">
        <v>810</v>
      </c>
      <c r="E1972">
        <f t="shared" ca="1" si="363"/>
        <v>0</v>
      </c>
      <c r="H1972" t="str">
        <f t="shared" ca="1" si="364"/>
        <v>'Simpl. all tex-DT PLYWOOD'!</v>
      </c>
      <c r="I1972" t="str">
        <f t="shared" ca="1" si="365"/>
        <v>'Simpl. all tex-DT PLYWOOD'!</v>
      </c>
      <c r="J1972">
        <f t="shared" ca="1" si="366"/>
        <v>0</v>
      </c>
      <c r="K1972">
        <f t="shared" ca="1" si="367"/>
        <v>0</v>
      </c>
      <c r="L1972">
        <f t="shared" ca="1" si="368"/>
        <v>0</v>
      </c>
      <c r="M1972">
        <f t="shared" ca="1" si="369"/>
        <v>0</v>
      </c>
      <c r="O1972" t="str">
        <f t="shared" ca="1" si="370"/>
        <v>D:z</v>
      </c>
      <c r="P1972" t="str">
        <f t="shared" ca="1" si="371"/>
        <v>D7:z7</v>
      </c>
    </row>
    <row r="1973" spans="1:16">
      <c r="A1973" t="str">
        <f t="shared" si="360"/>
        <v>11</v>
      </c>
      <c r="B1973" t="str">
        <f t="shared" ca="1" si="361"/>
        <v>W</v>
      </c>
      <c r="C1973" t="str">
        <f t="shared" si="362"/>
        <v>SIMPL-2H</v>
      </c>
      <c r="D1973" t="s">
        <v>807</v>
      </c>
      <c r="E1973">
        <f t="shared" ca="1" si="363"/>
        <v>0</v>
      </c>
      <c r="H1973" t="str">
        <f t="shared" ca="1" si="364"/>
        <v>'Simpl. all tex-DT PLYWOOD'!</v>
      </c>
      <c r="I1973" t="str">
        <f t="shared" ca="1" si="365"/>
        <v>'Simpl. all tex-DT PLYWOOD'!</v>
      </c>
      <c r="J1973">
        <f t="shared" ca="1" si="366"/>
        <v>0</v>
      </c>
      <c r="K1973">
        <f t="shared" ca="1" si="367"/>
        <v>0</v>
      </c>
      <c r="L1973">
        <f t="shared" ca="1" si="368"/>
        <v>0</v>
      </c>
      <c r="M1973">
        <f t="shared" ca="1" si="369"/>
        <v>0</v>
      </c>
      <c r="O1973" t="str">
        <f t="shared" ca="1" si="370"/>
        <v>D:z</v>
      </c>
      <c r="P1973" t="str">
        <f t="shared" ca="1" si="371"/>
        <v>D7:z7</v>
      </c>
    </row>
    <row r="1974" spans="1:16">
      <c r="A1974" t="str">
        <f t="shared" si="360"/>
        <v>12</v>
      </c>
      <c r="B1974" t="str">
        <f t="shared" ca="1" si="361"/>
        <v>W</v>
      </c>
      <c r="C1974" t="str">
        <f t="shared" si="362"/>
        <v>SIMPL-2H</v>
      </c>
      <c r="D1974" t="s">
        <v>808</v>
      </c>
      <c r="E1974">
        <f t="shared" ca="1" si="363"/>
        <v>0</v>
      </c>
      <c r="H1974" t="str">
        <f t="shared" ca="1" si="364"/>
        <v>'Simpl. all tex-DT PLYWOOD'!</v>
      </c>
      <c r="I1974" t="str">
        <f t="shared" ca="1" si="365"/>
        <v>'Simpl. all tex-DT PLYWOOD'!</v>
      </c>
      <c r="J1974">
        <f t="shared" ca="1" si="366"/>
        <v>0</v>
      </c>
      <c r="K1974">
        <f t="shared" ca="1" si="367"/>
        <v>0</v>
      </c>
      <c r="L1974">
        <f t="shared" ca="1" si="368"/>
        <v>0</v>
      </c>
      <c r="M1974">
        <f t="shared" ca="1" si="369"/>
        <v>0</v>
      </c>
      <c r="O1974" t="str">
        <f t="shared" ca="1" si="370"/>
        <v>D:z</v>
      </c>
      <c r="P1974" t="str">
        <f t="shared" ca="1" si="371"/>
        <v>D7:z7</v>
      </c>
    </row>
    <row r="1975" spans="1:16">
      <c r="A1975" t="str">
        <f t="shared" si="360"/>
        <v>13</v>
      </c>
      <c r="B1975" t="str">
        <f t="shared" ca="1" si="361"/>
        <v>W</v>
      </c>
      <c r="C1975" t="str">
        <f t="shared" si="362"/>
        <v>SIMPL-2H</v>
      </c>
      <c r="D1975" t="s">
        <v>809</v>
      </c>
      <c r="E1975">
        <f t="shared" ca="1" si="363"/>
        <v>0</v>
      </c>
      <c r="H1975" t="str">
        <f t="shared" ca="1" si="364"/>
        <v>'Simpl. all tex-DT PLYWOOD'!</v>
      </c>
      <c r="I1975" t="str">
        <f t="shared" ca="1" si="365"/>
        <v>'Simpl. all tex-DT PLYWOOD'!</v>
      </c>
      <c r="J1975">
        <f t="shared" ca="1" si="366"/>
        <v>0</v>
      </c>
      <c r="K1975">
        <f t="shared" ca="1" si="367"/>
        <v>0</v>
      </c>
      <c r="L1975">
        <f t="shared" ca="1" si="368"/>
        <v>0</v>
      </c>
      <c r="M1975">
        <f t="shared" ca="1" si="369"/>
        <v>0</v>
      </c>
      <c r="O1975" t="str">
        <f t="shared" ca="1" si="370"/>
        <v>D:z</v>
      </c>
      <c r="P1975" t="str">
        <f t="shared" ca="1" si="371"/>
        <v>D7:z7</v>
      </c>
    </row>
    <row r="1976" spans="1:16">
      <c r="A1976" t="str">
        <f t="shared" si="360"/>
        <v>15</v>
      </c>
      <c r="B1976" t="str">
        <f t="shared" ca="1" si="361"/>
        <v>W</v>
      </c>
      <c r="C1976" t="str">
        <f t="shared" si="362"/>
        <v>SIMPL-2H</v>
      </c>
      <c r="D1976" t="s">
        <v>4939</v>
      </c>
      <c r="E1976">
        <f t="shared" ca="1" si="363"/>
        <v>0</v>
      </c>
      <c r="H1976" t="str">
        <f t="shared" ca="1" si="364"/>
        <v>'Simpl. all tex-DT PLYWOOD'!</v>
      </c>
      <c r="I1976" t="str">
        <f t="shared" ca="1" si="365"/>
        <v>'Simpl. all tex-DT PLYWOOD'!</v>
      </c>
      <c r="J1976">
        <f t="shared" ca="1" si="366"/>
        <v>0</v>
      </c>
      <c r="K1976">
        <f t="shared" ca="1" si="367"/>
        <v>0</v>
      </c>
      <c r="L1976">
        <f t="shared" ca="1" si="368"/>
        <v>0</v>
      </c>
      <c r="M1976">
        <f t="shared" ca="1" si="369"/>
        <v>0</v>
      </c>
      <c r="O1976" t="str">
        <f t="shared" ca="1" si="370"/>
        <v>D:z</v>
      </c>
      <c r="P1976" t="str">
        <f t="shared" ca="1" si="371"/>
        <v>D7:z7</v>
      </c>
    </row>
    <row r="1977" spans="1:16">
      <c r="A1977" t="str">
        <f t="shared" si="360"/>
        <v>01</v>
      </c>
      <c r="B1977" t="str">
        <f t="shared" ca="1" si="361"/>
        <v>W</v>
      </c>
      <c r="C1977" t="str">
        <f t="shared" si="362"/>
        <v>SIMPL-2H-C</v>
      </c>
      <c r="D1977" t="s">
        <v>6004</v>
      </c>
      <c r="E1977">
        <f t="shared" ca="1" si="363"/>
        <v>0</v>
      </c>
      <c r="H1977" t="str">
        <f t="shared" ca="1" si="364"/>
        <v>'(more) Simpl. Textures PLYWOOD'!</v>
      </c>
      <c r="I1977">
        <f t="shared" ca="1" si="365"/>
        <v>0</v>
      </c>
      <c r="J1977" t="str">
        <f t="shared" ca="1" si="366"/>
        <v>'(more) Simpl. Textures PLYWOOD'!</v>
      </c>
      <c r="K1977">
        <f t="shared" ca="1" si="367"/>
        <v>0</v>
      </c>
      <c r="L1977">
        <f t="shared" ca="1" si="368"/>
        <v>0</v>
      </c>
      <c r="M1977">
        <f t="shared" ca="1" si="369"/>
        <v>0</v>
      </c>
      <c r="O1977" t="str">
        <f t="shared" ca="1" si="370"/>
        <v>D:N</v>
      </c>
      <c r="P1977" t="str">
        <f t="shared" ca="1" si="371"/>
        <v>D7:N7</v>
      </c>
    </row>
    <row r="1978" spans="1:16">
      <c r="A1978" t="str">
        <f t="shared" si="360"/>
        <v>16</v>
      </c>
      <c r="B1978" t="str">
        <f t="shared" ca="1" si="361"/>
        <v>W</v>
      </c>
      <c r="C1978" t="str">
        <f t="shared" si="362"/>
        <v>SIMPL-2H-N-NT</v>
      </c>
      <c r="D1978" t="s">
        <v>5522</v>
      </c>
      <c r="E1978">
        <f t="shared" ca="1" si="363"/>
        <v>0</v>
      </c>
      <c r="H1978" t="str">
        <f t="shared" ca="1" si="364"/>
        <v>'(more) Simpl. Textures PLYWOOD'!</v>
      </c>
      <c r="I1978">
        <f t="shared" ca="1" si="365"/>
        <v>0</v>
      </c>
      <c r="J1978" t="str">
        <f t="shared" ca="1" si="366"/>
        <v>'(more) Simpl. Textures PLYWOOD'!</v>
      </c>
      <c r="K1978">
        <f t="shared" ca="1" si="367"/>
        <v>0</v>
      </c>
      <c r="L1978">
        <f t="shared" ca="1" si="368"/>
        <v>0</v>
      </c>
      <c r="M1978">
        <f t="shared" ca="1" si="369"/>
        <v>0</v>
      </c>
      <c r="O1978" t="str">
        <f t="shared" ca="1" si="370"/>
        <v>D:N</v>
      </c>
      <c r="P1978" t="str">
        <f t="shared" ca="1" si="371"/>
        <v>D7:N7</v>
      </c>
    </row>
    <row r="1979" spans="1:16">
      <c r="A1979" t="str">
        <f t="shared" si="360"/>
        <v>16</v>
      </c>
      <c r="B1979" t="str">
        <f t="shared" ca="1" si="361"/>
        <v>W</v>
      </c>
      <c r="C1979" t="str">
        <f t="shared" si="362"/>
        <v>SIMPL-2H-N-T</v>
      </c>
      <c r="D1979" t="s">
        <v>5682</v>
      </c>
      <c r="E1979">
        <f t="shared" ca="1" si="363"/>
        <v>0</v>
      </c>
      <c r="H1979" t="str">
        <f t="shared" ca="1" si="364"/>
        <v>'(more) Simpl. Textures PLYWOOD'!</v>
      </c>
      <c r="I1979">
        <f t="shared" ca="1" si="365"/>
        <v>0</v>
      </c>
      <c r="J1979" t="str">
        <f t="shared" ca="1" si="366"/>
        <v>'(more) Simpl. Textures PLYWOOD'!</v>
      </c>
      <c r="K1979">
        <f t="shared" ca="1" si="367"/>
        <v>0</v>
      </c>
      <c r="L1979">
        <f t="shared" ca="1" si="368"/>
        <v>0</v>
      </c>
      <c r="M1979">
        <f t="shared" ca="1" si="369"/>
        <v>0</v>
      </c>
      <c r="O1979" t="str">
        <f t="shared" ca="1" si="370"/>
        <v>D:N</v>
      </c>
      <c r="P1979" t="str">
        <f t="shared" ca="1" si="371"/>
        <v>D7:N7</v>
      </c>
    </row>
    <row r="1980" spans="1:16">
      <c r="A1980" t="str">
        <f t="shared" si="360"/>
        <v>01</v>
      </c>
      <c r="B1980" t="str">
        <f t="shared" ca="1" si="361"/>
        <v>W</v>
      </c>
      <c r="C1980" t="str">
        <f t="shared" si="362"/>
        <v>SIMPL-2H-T</v>
      </c>
      <c r="D1980" t="s">
        <v>3463</v>
      </c>
      <c r="E1980">
        <f t="shared" ca="1" si="363"/>
        <v>0</v>
      </c>
      <c r="H1980" t="str">
        <f t="shared" ca="1" si="364"/>
        <v>'Simpl. all tex-DT PLYWOOD'!</v>
      </c>
      <c r="I1980" t="str">
        <f t="shared" ca="1" si="365"/>
        <v>'Simpl. all tex-DT PLYWOOD'!</v>
      </c>
      <c r="J1980">
        <f t="shared" ca="1" si="366"/>
        <v>0</v>
      </c>
      <c r="K1980">
        <f t="shared" ca="1" si="367"/>
        <v>0</v>
      </c>
      <c r="L1980">
        <f t="shared" ca="1" si="368"/>
        <v>0</v>
      </c>
      <c r="M1980">
        <f t="shared" ca="1" si="369"/>
        <v>0</v>
      </c>
      <c r="O1980" t="str">
        <f t="shared" ca="1" si="370"/>
        <v>D:z</v>
      </c>
      <c r="P1980" t="str">
        <f t="shared" ca="1" si="371"/>
        <v>D7:z7</v>
      </c>
    </row>
    <row r="1981" spans="1:16">
      <c r="A1981" t="str">
        <f t="shared" si="360"/>
        <v>02</v>
      </c>
      <c r="B1981" t="str">
        <f t="shared" ca="1" si="361"/>
        <v>W</v>
      </c>
      <c r="C1981" t="str">
        <f t="shared" si="362"/>
        <v>SIMPL-2H-T</v>
      </c>
      <c r="D1981" t="s">
        <v>3464</v>
      </c>
      <c r="E1981">
        <f t="shared" ca="1" si="363"/>
        <v>0</v>
      </c>
      <c r="H1981" t="str">
        <f t="shared" ca="1" si="364"/>
        <v>'Simpl. all tex-DT PLYWOOD'!</v>
      </c>
      <c r="I1981" t="str">
        <f t="shared" ca="1" si="365"/>
        <v>'Simpl. all tex-DT PLYWOOD'!</v>
      </c>
      <c r="J1981">
        <f t="shared" ca="1" si="366"/>
        <v>0</v>
      </c>
      <c r="K1981">
        <f t="shared" ca="1" si="367"/>
        <v>0</v>
      </c>
      <c r="L1981">
        <f t="shared" ca="1" si="368"/>
        <v>0</v>
      </c>
      <c r="M1981">
        <f t="shared" ca="1" si="369"/>
        <v>0</v>
      </c>
      <c r="O1981" t="str">
        <f t="shared" ca="1" si="370"/>
        <v>D:z</v>
      </c>
      <c r="P1981" t="str">
        <f t="shared" ca="1" si="371"/>
        <v>D7:z7</v>
      </c>
    </row>
    <row r="1982" spans="1:16">
      <c r="A1982" t="str">
        <f t="shared" si="360"/>
        <v>03</v>
      </c>
      <c r="B1982" t="str">
        <f t="shared" ca="1" si="361"/>
        <v>W</v>
      </c>
      <c r="C1982" t="str">
        <f t="shared" si="362"/>
        <v>SIMPL-2H-T</v>
      </c>
      <c r="D1982" t="s">
        <v>3465</v>
      </c>
      <c r="E1982">
        <f t="shared" ca="1" si="363"/>
        <v>0</v>
      </c>
      <c r="H1982" t="str">
        <f t="shared" ca="1" si="364"/>
        <v>'Simpl. all tex-DT PLYWOOD'!</v>
      </c>
      <c r="I1982" t="str">
        <f t="shared" ca="1" si="365"/>
        <v>'Simpl. all tex-DT PLYWOOD'!</v>
      </c>
      <c r="J1982">
        <f t="shared" ca="1" si="366"/>
        <v>0</v>
      </c>
      <c r="K1982">
        <f t="shared" ca="1" si="367"/>
        <v>0</v>
      </c>
      <c r="L1982">
        <f t="shared" ca="1" si="368"/>
        <v>0</v>
      </c>
      <c r="M1982">
        <f t="shared" ca="1" si="369"/>
        <v>0</v>
      </c>
      <c r="O1982" t="str">
        <f t="shared" ca="1" si="370"/>
        <v>D:z</v>
      </c>
      <c r="P1982" t="str">
        <f t="shared" ca="1" si="371"/>
        <v>D7:z7</v>
      </c>
    </row>
    <row r="1983" spans="1:16">
      <c r="A1983" t="str">
        <f t="shared" si="360"/>
        <v>04</v>
      </c>
      <c r="B1983" t="str">
        <f t="shared" ca="1" si="361"/>
        <v>W</v>
      </c>
      <c r="C1983" t="str">
        <f t="shared" si="362"/>
        <v>SIMPL-2H-T</v>
      </c>
      <c r="D1983" t="s">
        <v>3466</v>
      </c>
      <c r="E1983">
        <f t="shared" ca="1" si="363"/>
        <v>0</v>
      </c>
      <c r="H1983" t="str">
        <f t="shared" ca="1" si="364"/>
        <v>'Simpl. all tex-DT PLYWOOD'!</v>
      </c>
      <c r="I1983" t="str">
        <f t="shared" ca="1" si="365"/>
        <v>'Simpl. all tex-DT PLYWOOD'!</v>
      </c>
      <c r="J1983">
        <f t="shared" ca="1" si="366"/>
        <v>0</v>
      </c>
      <c r="K1983">
        <f t="shared" ca="1" si="367"/>
        <v>0</v>
      </c>
      <c r="L1983">
        <f t="shared" ca="1" si="368"/>
        <v>0</v>
      </c>
      <c r="M1983">
        <f t="shared" ca="1" si="369"/>
        <v>0</v>
      </c>
      <c r="O1983" t="str">
        <f t="shared" ca="1" si="370"/>
        <v>D:z</v>
      </c>
      <c r="P1983" t="str">
        <f t="shared" ca="1" si="371"/>
        <v>D7:z7</v>
      </c>
    </row>
    <row r="1984" spans="1:16">
      <c r="A1984" t="str">
        <f t="shared" si="360"/>
        <v>05</v>
      </c>
      <c r="B1984" t="str">
        <f t="shared" ca="1" si="361"/>
        <v>W</v>
      </c>
      <c r="C1984" t="str">
        <f t="shared" si="362"/>
        <v>SIMPL-2H-T</v>
      </c>
      <c r="D1984" t="s">
        <v>3467</v>
      </c>
      <c r="E1984">
        <f t="shared" ca="1" si="363"/>
        <v>0</v>
      </c>
      <c r="H1984" t="str">
        <f t="shared" ca="1" si="364"/>
        <v>'Simpl. all tex-DT PLYWOOD'!</v>
      </c>
      <c r="I1984" t="str">
        <f t="shared" ca="1" si="365"/>
        <v>'Simpl. all tex-DT PLYWOOD'!</v>
      </c>
      <c r="J1984">
        <f t="shared" ca="1" si="366"/>
        <v>0</v>
      </c>
      <c r="K1984">
        <f t="shared" ca="1" si="367"/>
        <v>0</v>
      </c>
      <c r="L1984">
        <f t="shared" ca="1" si="368"/>
        <v>0</v>
      </c>
      <c r="M1984">
        <f t="shared" ca="1" si="369"/>
        <v>0</v>
      </c>
      <c r="O1984" t="str">
        <f t="shared" ca="1" si="370"/>
        <v>D:z</v>
      </c>
      <c r="P1984" t="str">
        <f t="shared" ca="1" si="371"/>
        <v>D7:z7</v>
      </c>
    </row>
    <row r="1985" spans="1:16">
      <c r="A1985" t="str">
        <f t="shared" si="360"/>
        <v>06</v>
      </c>
      <c r="B1985" t="str">
        <f t="shared" ca="1" si="361"/>
        <v>W</v>
      </c>
      <c r="C1985" t="str">
        <f t="shared" si="362"/>
        <v>SIMPL-2H-T</v>
      </c>
      <c r="D1985" t="s">
        <v>3468</v>
      </c>
      <c r="E1985">
        <f t="shared" ca="1" si="363"/>
        <v>0</v>
      </c>
      <c r="H1985" t="str">
        <f t="shared" ca="1" si="364"/>
        <v>'Simpl. all tex-DT PLYWOOD'!</v>
      </c>
      <c r="I1985" t="str">
        <f t="shared" ca="1" si="365"/>
        <v>'Simpl. all tex-DT PLYWOOD'!</v>
      </c>
      <c r="J1985">
        <f t="shared" ca="1" si="366"/>
        <v>0</v>
      </c>
      <c r="K1985">
        <f t="shared" ca="1" si="367"/>
        <v>0</v>
      </c>
      <c r="L1985">
        <f t="shared" ca="1" si="368"/>
        <v>0</v>
      </c>
      <c r="M1985">
        <f t="shared" ca="1" si="369"/>
        <v>0</v>
      </c>
      <c r="O1985" t="str">
        <f t="shared" ca="1" si="370"/>
        <v>D:z</v>
      </c>
      <c r="P1985" t="str">
        <f t="shared" ca="1" si="371"/>
        <v>D7:z7</v>
      </c>
    </row>
    <row r="1986" spans="1:16">
      <c r="A1986" t="str">
        <f t="shared" si="360"/>
        <v>07</v>
      </c>
      <c r="B1986" t="str">
        <f t="shared" ca="1" si="361"/>
        <v>W</v>
      </c>
      <c r="C1986" t="str">
        <f t="shared" si="362"/>
        <v>SIMPL-2H-T</v>
      </c>
      <c r="D1986" t="s">
        <v>3469</v>
      </c>
      <c r="E1986">
        <f t="shared" ca="1" si="363"/>
        <v>0</v>
      </c>
      <c r="H1986" t="str">
        <f t="shared" ca="1" si="364"/>
        <v>'Simpl. all tex-DT PLYWOOD'!</v>
      </c>
      <c r="I1986" t="str">
        <f t="shared" ca="1" si="365"/>
        <v>'Simpl. all tex-DT PLYWOOD'!</v>
      </c>
      <c r="J1986">
        <f t="shared" ca="1" si="366"/>
        <v>0</v>
      </c>
      <c r="K1986">
        <f t="shared" ca="1" si="367"/>
        <v>0</v>
      </c>
      <c r="L1986">
        <f t="shared" ca="1" si="368"/>
        <v>0</v>
      </c>
      <c r="M1986">
        <f t="shared" ca="1" si="369"/>
        <v>0</v>
      </c>
      <c r="O1986" t="str">
        <f t="shared" ca="1" si="370"/>
        <v>D:z</v>
      </c>
      <c r="P1986" t="str">
        <f t="shared" ca="1" si="371"/>
        <v>D7:z7</v>
      </c>
    </row>
    <row r="1987" spans="1:16">
      <c r="A1987" t="str">
        <f t="shared" si="360"/>
        <v>08</v>
      </c>
      <c r="B1987" t="str">
        <f t="shared" ca="1" si="361"/>
        <v>W</v>
      </c>
      <c r="C1987" t="str">
        <f t="shared" si="362"/>
        <v>SIMPL-2H-T</v>
      </c>
      <c r="D1987" t="s">
        <v>3470</v>
      </c>
      <c r="E1987">
        <f t="shared" ca="1" si="363"/>
        <v>0</v>
      </c>
      <c r="H1987" t="str">
        <f t="shared" ca="1" si="364"/>
        <v>'Simpl. all tex-DT PLYWOOD'!</v>
      </c>
      <c r="I1987" t="str">
        <f t="shared" ca="1" si="365"/>
        <v>'Simpl. all tex-DT PLYWOOD'!</v>
      </c>
      <c r="J1987">
        <f t="shared" ca="1" si="366"/>
        <v>0</v>
      </c>
      <c r="K1987">
        <f t="shared" ca="1" si="367"/>
        <v>0</v>
      </c>
      <c r="L1987">
        <f t="shared" ca="1" si="368"/>
        <v>0</v>
      </c>
      <c r="M1987">
        <f t="shared" ca="1" si="369"/>
        <v>0</v>
      </c>
      <c r="O1987" t="str">
        <f t="shared" ca="1" si="370"/>
        <v>D:z</v>
      </c>
      <c r="P1987" t="str">
        <f t="shared" ca="1" si="371"/>
        <v>D7:z7</v>
      </c>
    </row>
    <row r="1988" spans="1:16">
      <c r="A1988" t="str">
        <f t="shared" si="360"/>
        <v>09</v>
      </c>
      <c r="B1988" t="str">
        <f t="shared" ca="1" si="361"/>
        <v>W</v>
      </c>
      <c r="C1988" t="str">
        <f t="shared" si="362"/>
        <v>SIMPL-2H-T</v>
      </c>
      <c r="D1988" t="s">
        <v>3471</v>
      </c>
      <c r="E1988">
        <f t="shared" ca="1" si="363"/>
        <v>0</v>
      </c>
      <c r="H1988" t="str">
        <f t="shared" ca="1" si="364"/>
        <v>'Simpl. all tex-DT PLYWOOD'!</v>
      </c>
      <c r="I1988" t="str">
        <f t="shared" ca="1" si="365"/>
        <v>'Simpl. all tex-DT PLYWOOD'!</v>
      </c>
      <c r="J1988">
        <f t="shared" ca="1" si="366"/>
        <v>0</v>
      </c>
      <c r="K1988">
        <f t="shared" ca="1" si="367"/>
        <v>0</v>
      </c>
      <c r="L1988">
        <f t="shared" ca="1" si="368"/>
        <v>0</v>
      </c>
      <c r="M1988">
        <f t="shared" ca="1" si="369"/>
        <v>0</v>
      </c>
      <c r="O1988" t="str">
        <f t="shared" ca="1" si="370"/>
        <v>D:z</v>
      </c>
      <c r="P1988" t="str">
        <f t="shared" ca="1" si="371"/>
        <v>D7:z7</v>
      </c>
    </row>
    <row r="1989" spans="1:16">
      <c r="A1989" t="str">
        <f t="shared" si="360"/>
        <v>10</v>
      </c>
      <c r="B1989" t="str">
        <f t="shared" ca="1" si="361"/>
        <v>W</v>
      </c>
      <c r="C1989" t="str">
        <f t="shared" si="362"/>
        <v>SIMPL-2H-T</v>
      </c>
      <c r="D1989" t="s">
        <v>3472</v>
      </c>
      <c r="E1989">
        <f t="shared" ca="1" si="363"/>
        <v>0</v>
      </c>
      <c r="H1989" t="str">
        <f t="shared" ca="1" si="364"/>
        <v>'Simpl. all tex-DT PLYWOOD'!</v>
      </c>
      <c r="I1989" t="str">
        <f t="shared" ca="1" si="365"/>
        <v>'Simpl. all tex-DT PLYWOOD'!</v>
      </c>
      <c r="J1989">
        <f t="shared" ca="1" si="366"/>
        <v>0</v>
      </c>
      <c r="K1989">
        <f t="shared" ca="1" si="367"/>
        <v>0</v>
      </c>
      <c r="L1989">
        <f t="shared" ca="1" si="368"/>
        <v>0</v>
      </c>
      <c r="M1989">
        <f t="shared" ca="1" si="369"/>
        <v>0</v>
      </c>
      <c r="O1989" t="str">
        <f t="shared" ca="1" si="370"/>
        <v>D:z</v>
      </c>
      <c r="P1989" t="str">
        <f t="shared" ca="1" si="371"/>
        <v>D7:z7</v>
      </c>
    </row>
    <row r="1990" spans="1:16">
      <c r="A1990" t="str">
        <f t="shared" si="360"/>
        <v>11</v>
      </c>
      <c r="B1990" t="str">
        <f t="shared" ca="1" si="361"/>
        <v>W</v>
      </c>
      <c r="C1990" t="str">
        <f t="shared" si="362"/>
        <v>SIMPL-2H-T</v>
      </c>
      <c r="D1990" t="s">
        <v>3473</v>
      </c>
      <c r="E1990">
        <f t="shared" ca="1" si="363"/>
        <v>0</v>
      </c>
      <c r="H1990" t="str">
        <f t="shared" ca="1" si="364"/>
        <v>'Simpl. all tex-DT PLYWOOD'!</v>
      </c>
      <c r="I1990" t="str">
        <f t="shared" ca="1" si="365"/>
        <v>'Simpl. all tex-DT PLYWOOD'!</v>
      </c>
      <c r="J1990">
        <f t="shared" ca="1" si="366"/>
        <v>0</v>
      </c>
      <c r="K1990">
        <f t="shared" ca="1" si="367"/>
        <v>0</v>
      </c>
      <c r="L1990">
        <f t="shared" ca="1" si="368"/>
        <v>0</v>
      </c>
      <c r="M1990">
        <f t="shared" ca="1" si="369"/>
        <v>0</v>
      </c>
      <c r="O1990" t="str">
        <f t="shared" ca="1" si="370"/>
        <v>D:z</v>
      </c>
      <c r="P1990" t="str">
        <f t="shared" ca="1" si="371"/>
        <v>D7:z7</v>
      </c>
    </row>
    <row r="1991" spans="1:16">
      <c r="A1991" t="str">
        <f t="shared" si="360"/>
        <v>12</v>
      </c>
      <c r="B1991" t="str">
        <f t="shared" ca="1" si="361"/>
        <v>W</v>
      </c>
      <c r="C1991" t="str">
        <f t="shared" si="362"/>
        <v>SIMPL-2H-T</v>
      </c>
      <c r="D1991" t="s">
        <v>3474</v>
      </c>
      <c r="E1991">
        <f t="shared" ca="1" si="363"/>
        <v>0</v>
      </c>
      <c r="H1991" t="str">
        <f t="shared" ca="1" si="364"/>
        <v>'Simpl. all tex-DT PLYWOOD'!</v>
      </c>
      <c r="I1991" t="str">
        <f t="shared" ca="1" si="365"/>
        <v>'Simpl. all tex-DT PLYWOOD'!</v>
      </c>
      <c r="J1991">
        <f t="shared" ca="1" si="366"/>
        <v>0</v>
      </c>
      <c r="K1991">
        <f t="shared" ca="1" si="367"/>
        <v>0</v>
      </c>
      <c r="L1991">
        <f t="shared" ca="1" si="368"/>
        <v>0</v>
      </c>
      <c r="M1991">
        <f t="shared" ca="1" si="369"/>
        <v>0</v>
      </c>
      <c r="O1991" t="str">
        <f t="shared" ca="1" si="370"/>
        <v>D:z</v>
      </c>
      <c r="P1991" t="str">
        <f t="shared" ca="1" si="371"/>
        <v>D7:z7</v>
      </c>
    </row>
    <row r="1992" spans="1:16">
      <c r="A1992" t="str">
        <f t="shared" si="360"/>
        <v>13</v>
      </c>
      <c r="B1992" t="str">
        <f t="shared" ca="1" si="361"/>
        <v>W</v>
      </c>
      <c r="C1992" t="str">
        <f t="shared" si="362"/>
        <v>SIMPL-2H-T</v>
      </c>
      <c r="D1992" t="s">
        <v>3475</v>
      </c>
      <c r="E1992">
        <f t="shared" ca="1" si="363"/>
        <v>0</v>
      </c>
      <c r="H1992" t="str">
        <f t="shared" ca="1" si="364"/>
        <v>'Simpl. all tex-DT PLYWOOD'!</v>
      </c>
      <c r="I1992" t="str">
        <f t="shared" ca="1" si="365"/>
        <v>'Simpl. all tex-DT PLYWOOD'!</v>
      </c>
      <c r="J1992">
        <f t="shared" ca="1" si="366"/>
        <v>0</v>
      </c>
      <c r="K1992">
        <f t="shared" ca="1" si="367"/>
        <v>0</v>
      </c>
      <c r="L1992">
        <f t="shared" ca="1" si="368"/>
        <v>0</v>
      </c>
      <c r="M1992">
        <f t="shared" ca="1" si="369"/>
        <v>0</v>
      </c>
      <c r="O1992" t="str">
        <f t="shared" ca="1" si="370"/>
        <v>D:z</v>
      </c>
      <c r="P1992" t="str">
        <f t="shared" ca="1" si="371"/>
        <v>D7:z7</v>
      </c>
    </row>
    <row r="1993" spans="1:16">
      <c r="A1993" t="str">
        <f t="shared" si="360"/>
        <v>15</v>
      </c>
      <c r="B1993" t="str">
        <f t="shared" ca="1" si="361"/>
        <v>W</v>
      </c>
      <c r="C1993" t="str">
        <f t="shared" si="362"/>
        <v>SIMPL-2H-T</v>
      </c>
      <c r="D1993" t="s">
        <v>4747</v>
      </c>
      <c r="E1993">
        <f t="shared" ca="1" si="363"/>
        <v>0</v>
      </c>
      <c r="H1993" t="str">
        <f t="shared" ca="1" si="364"/>
        <v>'Simpl. all tex-DT PLYWOOD'!</v>
      </c>
      <c r="I1993" t="str">
        <f t="shared" ca="1" si="365"/>
        <v>'Simpl. all tex-DT PLYWOOD'!</v>
      </c>
      <c r="J1993">
        <f t="shared" ca="1" si="366"/>
        <v>0</v>
      </c>
      <c r="K1993">
        <f t="shared" ca="1" si="367"/>
        <v>0</v>
      </c>
      <c r="L1993">
        <f t="shared" ca="1" si="368"/>
        <v>0</v>
      </c>
      <c r="M1993">
        <f t="shared" ca="1" si="369"/>
        <v>0</v>
      </c>
      <c r="O1993" t="str">
        <f t="shared" ca="1" si="370"/>
        <v>D:z</v>
      </c>
      <c r="P1993" t="str">
        <f t="shared" ca="1" si="371"/>
        <v>D7:z7</v>
      </c>
    </row>
    <row r="1994" spans="1:16">
      <c r="A1994" t="str">
        <f t="shared" si="360"/>
        <v>01</v>
      </c>
      <c r="B1994" t="str">
        <f t="shared" ca="1" si="361"/>
        <v>W</v>
      </c>
      <c r="C1994" t="str">
        <f t="shared" si="362"/>
        <v>SIMPL-3A</v>
      </c>
      <c r="D1994" t="s">
        <v>811</v>
      </c>
      <c r="E1994">
        <f t="shared" ca="1" si="363"/>
        <v>0</v>
      </c>
      <c r="H1994" t="str">
        <f t="shared" ca="1" si="364"/>
        <v>'Simpl. all tex-DT PLYWOOD'!</v>
      </c>
      <c r="I1994" t="str">
        <f t="shared" ca="1" si="365"/>
        <v>'Simpl. all tex-DT PLYWOOD'!</v>
      </c>
      <c r="J1994">
        <f t="shared" ca="1" si="366"/>
        <v>0</v>
      </c>
      <c r="K1994">
        <f t="shared" ca="1" si="367"/>
        <v>0</v>
      </c>
      <c r="L1994">
        <f t="shared" ca="1" si="368"/>
        <v>0</v>
      </c>
      <c r="M1994">
        <f t="shared" ca="1" si="369"/>
        <v>0</v>
      </c>
      <c r="O1994" t="str">
        <f t="shared" ca="1" si="370"/>
        <v>D:z</v>
      </c>
      <c r="P1994" t="str">
        <f t="shared" ca="1" si="371"/>
        <v>D7:z7</v>
      </c>
    </row>
    <row r="1995" spans="1:16">
      <c r="A1995" t="str">
        <f t="shared" si="360"/>
        <v>02</v>
      </c>
      <c r="B1995" t="str">
        <f t="shared" ca="1" si="361"/>
        <v>W</v>
      </c>
      <c r="C1995" t="str">
        <f t="shared" si="362"/>
        <v>SIMPL-3A</v>
      </c>
      <c r="D1995" t="s">
        <v>812</v>
      </c>
      <c r="E1995">
        <f t="shared" ca="1" si="363"/>
        <v>0</v>
      </c>
      <c r="H1995" t="str">
        <f t="shared" ca="1" si="364"/>
        <v>'Simpl. all tex-DT PLYWOOD'!</v>
      </c>
      <c r="I1995" t="str">
        <f t="shared" ca="1" si="365"/>
        <v>'Simpl. all tex-DT PLYWOOD'!</v>
      </c>
      <c r="J1995">
        <f t="shared" ca="1" si="366"/>
        <v>0</v>
      </c>
      <c r="K1995">
        <f t="shared" ca="1" si="367"/>
        <v>0</v>
      </c>
      <c r="L1995">
        <f t="shared" ca="1" si="368"/>
        <v>0</v>
      </c>
      <c r="M1995">
        <f t="shared" ca="1" si="369"/>
        <v>0</v>
      </c>
      <c r="O1995" t="str">
        <f t="shared" ca="1" si="370"/>
        <v>D:z</v>
      </c>
      <c r="P1995" t="str">
        <f t="shared" ca="1" si="371"/>
        <v>D7:z7</v>
      </c>
    </row>
    <row r="1996" spans="1:16">
      <c r="A1996" t="str">
        <f t="shared" si="360"/>
        <v>03</v>
      </c>
      <c r="B1996" t="str">
        <f t="shared" ca="1" si="361"/>
        <v>W</v>
      </c>
      <c r="C1996" t="str">
        <f t="shared" si="362"/>
        <v>SIMPL-3A</v>
      </c>
      <c r="D1996" t="s">
        <v>813</v>
      </c>
      <c r="E1996">
        <f t="shared" ca="1" si="363"/>
        <v>0</v>
      </c>
      <c r="H1996" t="str">
        <f t="shared" ca="1" si="364"/>
        <v>'Simpl. all tex-DT PLYWOOD'!</v>
      </c>
      <c r="I1996" t="str">
        <f t="shared" ca="1" si="365"/>
        <v>'Simpl. all tex-DT PLYWOOD'!</v>
      </c>
      <c r="J1996">
        <f t="shared" ca="1" si="366"/>
        <v>0</v>
      </c>
      <c r="K1996">
        <f t="shared" ca="1" si="367"/>
        <v>0</v>
      </c>
      <c r="L1996">
        <f t="shared" ca="1" si="368"/>
        <v>0</v>
      </c>
      <c r="M1996">
        <f t="shared" ca="1" si="369"/>
        <v>0</v>
      </c>
      <c r="O1996" t="str">
        <f t="shared" ca="1" si="370"/>
        <v>D:z</v>
      </c>
      <c r="P1996" t="str">
        <f t="shared" ca="1" si="371"/>
        <v>D7:z7</v>
      </c>
    </row>
    <row r="1997" spans="1:16">
      <c r="A1997" t="str">
        <f t="shared" si="360"/>
        <v>04</v>
      </c>
      <c r="B1997" t="str">
        <f t="shared" ca="1" si="361"/>
        <v>W</v>
      </c>
      <c r="C1997" t="str">
        <f t="shared" si="362"/>
        <v>SIMPL-3A</v>
      </c>
      <c r="D1997" t="s">
        <v>814</v>
      </c>
      <c r="E1997">
        <f t="shared" ca="1" si="363"/>
        <v>0</v>
      </c>
      <c r="H1997" t="str">
        <f t="shared" ca="1" si="364"/>
        <v>'Simpl. all tex-DT PLYWOOD'!</v>
      </c>
      <c r="I1997" t="str">
        <f t="shared" ca="1" si="365"/>
        <v>'Simpl. all tex-DT PLYWOOD'!</v>
      </c>
      <c r="J1997">
        <f t="shared" ca="1" si="366"/>
        <v>0</v>
      </c>
      <c r="K1997">
        <f t="shared" ca="1" si="367"/>
        <v>0</v>
      </c>
      <c r="L1997">
        <f t="shared" ca="1" si="368"/>
        <v>0</v>
      </c>
      <c r="M1997">
        <f t="shared" ca="1" si="369"/>
        <v>0</v>
      </c>
      <c r="O1997" t="str">
        <f t="shared" ca="1" si="370"/>
        <v>D:z</v>
      </c>
      <c r="P1997" t="str">
        <f t="shared" ca="1" si="371"/>
        <v>D7:z7</v>
      </c>
    </row>
    <row r="1998" spans="1:16">
      <c r="A1998" t="str">
        <f t="shared" si="360"/>
        <v>05</v>
      </c>
      <c r="B1998" t="str">
        <f t="shared" ca="1" si="361"/>
        <v>W</v>
      </c>
      <c r="C1998" t="str">
        <f t="shared" si="362"/>
        <v>SIMPL-3A</v>
      </c>
      <c r="D1998" t="s">
        <v>815</v>
      </c>
      <c r="E1998">
        <f t="shared" ca="1" si="363"/>
        <v>0</v>
      </c>
      <c r="H1998" t="str">
        <f t="shared" ca="1" si="364"/>
        <v>'Simpl. all tex-DT PLYWOOD'!</v>
      </c>
      <c r="I1998" t="str">
        <f t="shared" ca="1" si="365"/>
        <v>'Simpl. all tex-DT PLYWOOD'!</v>
      </c>
      <c r="J1998">
        <f t="shared" ca="1" si="366"/>
        <v>0</v>
      </c>
      <c r="K1998">
        <f t="shared" ca="1" si="367"/>
        <v>0</v>
      </c>
      <c r="L1998">
        <f t="shared" ca="1" si="368"/>
        <v>0</v>
      </c>
      <c r="M1998">
        <f t="shared" ca="1" si="369"/>
        <v>0</v>
      </c>
      <c r="O1998" t="str">
        <f t="shared" ca="1" si="370"/>
        <v>D:z</v>
      </c>
      <c r="P1998" t="str">
        <f t="shared" ca="1" si="371"/>
        <v>D7:z7</v>
      </c>
    </row>
    <row r="1999" spans="1:16">
      <c r="A1999" t="str">
        <f t="shared" ref="A1999:A2062" si="372">MID(D1999,LEN(C1999)+2,LEN(D1999)-LEN(C1999))</f>
        <v>06</v>
      </c>
      <c r="B1999" t="str">
        <f t="shared" ref="B1999:B2062" ca="1" si="373">VLOOKUP(H1999,$A$1:$K$4,11,FALSE)</f>
        <v>W</v>
      </c>
      <c r="C1999" t="str">
        <f t="shared" ref="C1999:C2062" si="374">IF(RIGHT(LEFT(D1999,LEN(D1999)-3),1)="-",LEFT(D1999,LEN(D1999)-4),LEFT(D1999,LEN(D1999)-3))</f>
        <v>SIMPL-3A</v>
      </c>
      <c r="D1999" t="s">
        <v>816</v>
      </c>
      <c r="E1999">
        <f t="shared" ref="E1999:E2062" ca="1" si="375">IFERROR(VLOOKUP(C1999,INDIRECT($H1999&amp;$O1999),MATCH($A1999,INDIRECT($H1999&amp;$P1999),0),FALSE),0)</f>
        <v>0</v>
      </c>
      <c r="H1999" t="str">
        <f t="shared" ref="H1999:H2062" ca="1" si="376">IF(I1999&lt;&gt;0,I1999,IF(J1999&lt;&gt;0,J1999,IF(K1999&lt;&gt;0,K1999,IF(L1999&lt;&gt;0,L1999,IF(M1999&lt;&gt;0,M1999,N1999)))))</f>
        <v>'Simpl. all tex-DT PLYWOOD'!</v>
      </c>
      <c r="I1999" t="str">
        <f t="shared" ref="I1999:I2062" ca="1" si="377">IF(IFERROR(VLOOKUP(C1999,INDIRECT($G$7&amp;"D:D"),1,FALSE),0)&lt;&gt;0,I$13,0)</f>
        <v>'Simpl. all tex-DT PLYWOOD'!</v>
      </c>
      <c r="J1999">
        <f t="shared" ref="J1999:J2062" ca="1" si="378">IF(IFERROR(VLOOKUP(C1999,INDIRECT($G$8&amp;"D:D"),1,FALSE),0)&lt;&gt;0,J$13,0)</f>
        <v>0</v>
      </c>
      <c r="K1999">
        <f t="shared" ref="K1999:K2062" ca="1" si="379">IF(IFERROR(VLOOKUP($C1999,INDIRECT($G$9&amp;"d:d"),1,FALSE),0)&lt;&gt;0,K$13,0)</f>
        <v>0</v>
      </c>
      <c r="L1999">
        <f t="shared" ref="L1999:L2062" ca="1" si="380">IF(IFERROR(VLOOKUP($C1999,INDIRECT($G$10&amp;"d:d"),1,FALSE),0)&lt;&gt;0,L$13,0)</f>
        <v>0</v>
      </c>
      <c r="M1999">
        <f t="shared" ref="M1999:M2062" ca="1" si="381">IF(IFERROR(VLOOKUP($C1999,INDIRECT($G$11&amp;"d:d"),1,FALSE),0)&lt;&gt;0,M$13,0)</f>
        <v>0</v>
      </c>
      <c r="O1999" t="str">
        <f t="shared" ref="O1999:O2062" ca="1" si="382">VLOOKUP($H1999,$G$7:$I$11,2,FALSE)</f>
        <v>D:z</v>
      </c>
      <c r="P1999" t="str">
        <f t="shared" ref="P1999:P2062" ca="1" si="383">VLOOKUP($H1999,$G$7:$I$11,3,FALSE)</f>
        <v>D7:z7</v>
      </c>
    </row>
    <row r="2000" spans="1:16">
      <c r="A2000" t="str">
        <f t="shared" si="372"/>
        <v>07</v>
      </c>
      <c r="B2000" t="str">
        <f t="shared" ca="1" si="373"/>
        <v>W</v>
      </c>
      <c r="C2000" t="str">
        <f t="shared" si="374"/>
        <v>SIMPL-3A</v>
      </c>
      <c r="D2000" t="s">
        <v>817</v>
      </c>
      <c r="E2000">
        <f t="shared" ca="1" si="375"/>
        <v>0</v>
      </c>
      <c r="H2000" t="str">
        <f t="shared" ca="1" si="376"/>
        <v>'Simpl. all tex-DT PLYWOOD'!</v>
      </c>
      <c r="I2000" t="str">
        <f t="shared" ca="1" si="377"/>
        <v>'Simpl. all tex-DT PLYWOOD'!</v>
      </c>
      <c r="J2000">
        <f t="shared" ca="1" si="378"/>
        <v>0</v>
      </c>
      <c r="K2000">
        <f t="shared" ca="1" si="379"/>
        <v>0</v>
      </c>
      <c r="L2000">
        <f t="shared" ca="1" si="380"/>
        <v>0</v>
      </c>
      <c r="M2000">
        <f t="shared" ca="1" si="381"/>
        <v>0</v>
      </c>
      <c r="O2000" t="str">
        <f t="shared" ca="1" si="382"/>
        <v>D:z</v>
      </c>
      <c r="P2000" t="str">
        <f t="shared" ca="1" si="383"/>
        <v>D7:z7</v>
      </c>
    </row>
    <row r="2001" spans="1:16">
      <c r="A2001" t="str">
        <f t="shared" si="372"/>
        <v>08</v>
      </c>
      <c r="B2001" t="str">
        <f t="shared" ca="1" si="373"/>
        <v>W</v>
      </c>
      <c r="C2001" t="str">
        <f t="shared" si="374"/>
        <v>SIMPL-3A</v>
      </c>
      <c r="D2001" t="s">
        <v>818</v>
      </c>
      <c r="E2001">
        <f t="shared" ca="1" si="375"/>
        <v>0</v>
      </c>
      <c r="H2001" t="str">
        <f t="shared" ca="1" si="376"/>
        <v>'Simpl. all tex-DT PLYWOOD'!</v>
      </c>
      <c r="I2001" t="str">
        <f t="shared" ca="1" si="377"/>
        <v>'Simpl. all tex-DT PLYWOOD'!</v>
      </c>
      <c r="J2001">
        <f t="shared" ca="1" si="378"/>
        <v>0</v>
      </c>
      <c r="K2001">
        <f t="shared" ca="1" si="379"/>
        <v>0</v>
      </c>
      <c r="L2001">
        <f t="shared" ca="1" si="380"/>
        <v>0</v>
      </c>
      <c r="M2001">
        <f t="shared" ca="1" si="381"/>
        <v>0</v>
      </c>
      <c r="O2001" t="str">
        <f t="shared" ca="1" si="382"/>
        <v>D:z</v>
      </c>
      <c r="P2001" t="str">
        <f t="shared" ca="1" si="383"/>
        <v>D7:z7</v>
      </c>
    </row>
    <row r="2002" spans="1:16">
      <c r="A2002" t="str">
        <f t="shared" si="372"/>
        <v>09</v>
      </c>
      <c r="B2002" t="str">
        <f t="shared" ca="1" si="373"/>
        <v>W</v>
      </c>
      <c r="C2002" t="str">
        <f t="shared" si="374"/>
        <v>SIMPL-3A</v>
      </c>
      <c r="D2002" t="s">
        <v>819</v>
      </c>
      <c r="E2002">
        <f t="shared" ca="1" si="375"/>
        <v>0</v>
      </c>
      <c r="H2002" t="str">
        <f t="shared" ca="1" si="376"/>
        <v>'Simpl. all tex-DT PLYWOOD'!</v>
      </c>
      <c r="I2002" t="str">
        <f t="shared" ca="1" si="377"/>
        <v>'Simpl. all tex-DT PLYWOOD'!</v>
      </c>
      <c r="J2002">
        <f t="shared" ca="1" si="378"/>
        <v>0</v>
      </c>
      <c r="K2002">
        <f t="shared" ca="1" si="379"/>
        <v>0</v>
      </c>
      <c r="L2002">
        <f t="shared" ca="1" si="380"/>
        <v>0</v>
      </c>
      <c r="M2002">
        <f t="shared" ca="1" si="381"/>
        <v>0</v>
      </c>
      <c r="O2002" t="str">
        <f t="shared" ca="1" si="382"/>
        <v>D:z</v>
      </c>
      <c r="P2002" t="str">
        <f t="shared" ca="1" si="383"/>
        <v>D7:z7</v>
      </c>
    </row>
    <row r="2003" spans="1:16">
      <c r="A2003" t="str">
        <f t="shared" si="372"/>
        <v>10</v>
      </c>
      <c r="B2003" t="str">
        <f t="shared" ca="1" si="373"/>
        <v>W</v>
      </c>
      <c r="C2003" t="str">
        <f t="shared" si="374"/>
        <v>SIMPL-3A</v>
      </c>
      <c r="D2003" t="s">
        <v>820</v>
      </c>
      <c r="E2003">
        <f t="shared" ca="1" si="375"/>
        <v>0</v>
      </c>
      <c r="H2003" t="str">
        <f t="shared" ca="1" si="376"/>
        <v>'Simpl. all tex-DT PLYWOOD'!</v>
      </c>
      <c r="I2003" t="str">
        <f t="shared" ca="1" si="377"/>
        <v>'Simpl. all tex-DT PLYWOOD'!</v>
      </c>
      <c r="J2003">
        <f t="shared" ca="1" si="378"/>
        <v>0</v>
      </c>
      <c r="K2003">
        <f t="shared" ca="1" si="379"/>
        <v>0</v>
      </c>
      <c r="L2003">
        <f t="shared" ca="1" si="380"/>
        <v>0</v>
      </c>
      <c r="M2003">
        <f t="shared" ca="1" si="381"/>
        <v>0</v>
      </c>
      <c r="O2003" t="str">
        <f t="shared" ca="1" si="382"/>
        <v>D:z</v>
      </c>
      <c r="P2003" t="str">
        <f t="shared" ca="1" si="383"/>
        <v>D7:z7</v>
      </c>
    </row>
    <row r="2004" spans="1:16">
      <c r="A2004" t="str">
        <f t="shared" si="372"/>
        <v>100</v>
      </c>
      <c r="B2004" t="str">
        <f t="shared" ca="1" si="373"/>
        <v>W</v>
      </c>
      <c r="C2004" t="str">
        <f t="shared" si="374"/>
        <v>SIMPL-3A</v>
      </c>
      <c r="D2004" t="s">
        <v>824</v>
      </c>
      <c r="E2004">
        <f t="shared" ca="1" si="375"/>
        <v>0</v>
      </c>
      <c r="H2004" t="str">
        <f t="shared" ca="1" si="376"/>
        <v>'Simpl. all tex-DT PLYWOOD'!</v>
      </c>
      <c r="I2004" t="str">
        <f t="shared" ca="1" si="377"/>
        <v>'Simpl. all tex-DT PLYWOOD'!</v>
      </c>
      <c r="J2004">
        <f t="shared" ca="1" si="378"/>
        <v>0</v>
      </c>
      <c r="K2004">
        <f t="shared" ca="1" si="379"/>
        <v>0</v>
      </c>
      <c r="L2004">
        <f t="shared" ca="1" si="380"/>
        <v>0</v>
      </c>
      <c r="M2004">
        <f t="shared" ca="1" si="381"/>
        <v>0</v>
      </c>
      <c r="O2004" t="str">
        <f t="shared" ca="1" si="382"/>
        <v>D:z</v>
      </c>
      <c r="P2004" t="str">
        <f t="shared" ca="1" si="383"/>
        <v>D7:z7</v>
      </c>
    </row>
    <row r="2005" spans="1:16">
      <c r="A2005" t="str">
        <f t="shared" si="372"/>
        <v>11</v>
      </c>
      <c r="B2005" t="str">
        <f t="shared" ca="1" si="373"/>
        <v>W</v>
      </c>
      <c r="C2005" t="str">
        <f t="shared" si="374"/>
        <v>SIMPL-3A</v>
      </c>
      <c r="D2005" t="s">
        <v>821</v>
      </c>
      <c r="E2005">
        <f t="shared" ca="1" si="375"/>
        <v>0</v>
      </c>
      <c r="H2005" t="str">
        <f t="shared" ca="1" si="376"/>
        <v>'Simpl. all tex-DT PLYWOOD'!</v>
      </c>
      <c r="I2005" t="str">
        <f t="shared" ca="1" si="377"/>
        <v>'Simpl. all tex-DT PLYWOOD'!</v>
      </c>
      <c r="J2005">
        <f t="shared" ca="1" si="378"/>
        <v>0</v>
      </c>
      <c r="K2005">
        <f t="shared" ca="1" si="379"/>
        <v>0</v>
      </c>
      <c r="L2005">
        <f t="shared" ca="1" si="380"/>
        <v>0</v>
      </c>
      <c r="M2005">
        <f t="shared" ca="1" si="381"/>
        <v>0</v>
      </c>
      <c r="O2005" t="str">
        <f t="shared" ca="1" si="382"/>
        <v>D:z</v>
      </c>
      <c r="P2005" t="str">
        <f t="shared" ca="1" si="383"/>
        <v>D7:z7</v>
      </c>
    </row>
    <row r="2006" spans="1:16">
      <c r="A2006" t="str">
        <f t="shared" si="372"/>
        <v>12</v>
      </c>
      <c r="B2006" t="str">
        <f t="shared" ca="1" si="373"/>
        <v>W</v>
      </c>
      <c r="C2006" t="str">
        <f t="shared" si="374"/>
        <v>SIMPL-3A</v>
      </c>
      <c r="D2006" t="s">
        <v>822</v>
      </c>
      <c r="E2006">
        <f t="shared" ca="1" si="375"/>
        <v>0</v>
      </c>
      <c r="H2006" t="str">
        <f t="shared" ca="1" si="376"/>
        <v>'Simpl. all tex-DT PLYWOOD'!</v>
      </c>
      <c r="I2006" t="str">
        <f t="shared" ca="1" si="377"/>
        <v>'Simpl. all tex-DT PLYWOOD'!</v>
      </c>
      <c r="J2006">
        <f t="shared" ca="1" si="378"/>
        <v>0</v>
      </c>
      <c r="K2006">
        <f t="shared" ca="1" si="379"/>
        <v>0</v>
      </c>
      <c r="L2006">
        <f t="shared" ca="1" si="380"/>
        <v>0</v>
      </c>
      <c r="M2006">
        <f t="shared" ca="1" si="381"/>
        <v>0</v>
      </c>
      <c r="O2006" t="str">
        <f t="shared" ca="1" si="382"/>
        <v>D:z</v>
      </c>
      <c r="P2006" t="str">
        <f t="shared" ca="1" si="383"/>
        <v>D7:z7</v>
      </c>
    </row>
    <row r="2007" spans="1:16">
      <c r="A2007" t="str">
        <f t="shared" si="372"/>
        <v>13</v>
      </c>
      <c r="B2007" t="str">
        <f t="shared" ca="1" si="373"/>
        <v>W</v>
      </c>
      <c r="C2007" t="str">
        <f t="shared" si="374"/>
        <v>SIMPL-3A</v>
      </c>
      <c r="D2007" t="s">
        <v>823</v>
      </c>
      <c r="E2007">
        <f t="shared" ca="1" si="375"/>
        <v>0</v>
      </c>
      <c r="H2007" t="str">
        <f t="shared" ca="1" si="376"/>
        <v>'Simpl. all tex-DT PLYWOOD'!</v>
      </c>
      <c r="I2007" t="str">
        <f t="shared" ca="1" si="377"/>
        <v>'Simpl. all tex-DT PLYWOOD'!</v>
      </c>
      <c r="J2007">
        <f t="shared" ca="1" si="378"/>
        <v>0</v>
      </c>
      <c r="K2007">
        <f t="shared" ca="1" si="379"/>
        <v>0</v>
      </c>
      <c r="L2007">
        <f t="shared" ca="1" si="380"/>
        <v>0</v>
      </c>
      <c r="M2007">
        <f t="shared" ca="1" si="381"/>
        <v>0</v>
      </c>
      <c r="O2007" t="str">
        <f t="shared" ca="1" si="382"/>
        <v>D:z</v>
      </c>
      <c r="P2007" t="str">
        <f t="shared" ca="1" si="383"/>
        <v>D7:z7</v>
      </c>
    </row>
    <row r="2008" spans="1:16">
      <c r="A2008" t="str">
        <f t="shared" si="372"/>
        <v>15</v>
      </c>
      <c r="B2008" t="str">
        <f t="shared" ca="1" si="373"/>
        <v>W</v>
      </c>
      <c r="C2008" t="str">
        <f t="shared" si="374"/>
        <v>SIMPL-3A</v>
      </c>
      <c r="D2008" t="s">
        <v>4869</v>
      </c>
      <c r="E2008">
        <f t="shared" ca="1" si="375"/>
        <v>0</v>
      </c>
      <c r="H2008" t="str">
        <f t="shared" ca="1" si="376"/>
        <v>'Simpl. all tex-DT PLYWOOD'!</v>
      </c>
      <c r="I2008" t="str">
        <f t="shared" ca="1" si="377"/>
        <v>'Simpl. all tex-DT PLYWOOD'!</v>
      </c>
      <c r="J2008">
        <f t="shared" ca="1" si="378"/>
        <v>0</v>
      </c>
      <c r="K2008">
        <f t="shared" ca="1" si="379"/>
        <v>0</v>
      </c>
      <c r="L2008">
        <f t="shared" ca="1" si="380"/>
        <v>0</v>
      </c>
      <c r="M2008">
        <f t="shared" ca="1" si="381"/>
        <v>0</v>
      </c>
      <c r="O2008" t="str">
        <f t="shared" ca="1" si="382"/>
        <v>D:z</v>
      </c>
      <c r="P2008" t="str">
        <f t="shared" ca="1" si="383"/>
        <v>D7:z7</v>
      </c>
    </row>
    <row r="2009" spans="1:16">
      <c r="A2009" t="str">
        <f t="shared" si="372"/>
        <v>01</v>
      </c>
      <c r="B2009" t="str">
        <f t="shared" ca="1" si="373"/>
        <v>W</v>
      </c>
      <c r="C2009" t="str">
        <f t="shared" si="374"/>
        <v>SIMPL-3A-C</v>
      </c>
      <c r="D2009" t="s">
        <v>6005</v>
      </c>
      <c r="E2009">
        <f t="shared" ca="1" si="375"/>
        <v>0</v>
      </c>
      <c r="H2009" t="str">
        <f t="shared" ca="1" si="376"/>
        <v>'(more) Simpl. Textures PLYWOOD'!</v>
      </c>
      <c r="I2009">
        <f t="shared" ca="1" si="377"/>
        <v>0</v>
      </c>
      <c r="J2009" t="str">
        <f t="shared" ca="1" si="378"/>
        <v>'(more) Simpl. Textures PLYWOOD'!</v>
      </c>
      <c r="K2009">
        <f t="shared" ca="1" si="379"/>
        <v>0</v>
      </c>
      <c r="L2009">
        <f t="shared" ca="1" si="380"/>
        <v>0</v>
      </c>
      <c r="M2009">
        <f t="shared" ca="1" si="381"/>
        <v>0</v>
      </c>
      <c r="O2009" t="str">
        <f t="shared" ca="1" si="382"/>
        <v>D:N</v>
      </c>
      <c r="P2009" t="str">
        <f t="shared" ca="1" si="383"/>
        <v>D7:N7</v>
      </c>
    </row>
    <row r="2010" spans="1:16">
      <c r="A2010" t="str">
        <f t="shared" si="372"/>
        <v>16</v>
      </c>
      <c r="B2010" t="str">
        <f t="shared" ca="1" si="373"/>
        <v>W</v>
      </c>
      <c r="C2010" t="str">
        <f t="shared" si="374"/>
        <v>SIMPL-3A-N-NT</v>
      </c>
      <c r="D2010" t="s">
        <v>5523</v>
      </c>
      <c r="E2010">
        <f t="shared" ca="1" si="375"/>
        <v>0</v>
      </c>
      <c r="H2010" t="str">
        <f t="shared" ca="1" si="376"/>
        <v>'(more) Simpl. Textures PLYWOOD'!</v>
      </c>
      <c r="I2010">
        <f t="shared" ca="1" si="377"/>
        <v>0</v>
      </c>
      <c r="J2010" t="str">
        <f t="shared" ca="1" si="378"/>
        <v>'(more) Simpl. Textures PLYWOOD'!</v>
      </c>
      <c r="K2010">
        <f t="shared" ca="1" si="379"/>
        <v>0</v>
      </c>
      <c r="L2010">
        <f t="shared" ca="1" si="380"/>
        <v>0</v>
      </c>
      <c r="M2010">
        <f t="shared" ca="1" si="381"/>
        <v>0</v>
      </c>
      <c r="O2010" t="str">
        <f t="shared" ca="1" si="382"/>
        <v>D:N</v>
      </c>
      <c r="P2010" t="str">
        <f t="shared" ca="1" si="383"/>
        <v>D7:N7</v>
      </c>
    </row>
    <row r="2011" spans="1:16">
      <c r="A2011" t="str">
        <f t="shared" si="372"/>
        <v>16</v>
      </c>
      <c r="B2011" t="str">
        <f t="shared" ca="1" si="373"/>
        <v>W</v>
      </c>
      <c r="C2011" t="str">
        <f t="shared" si="374"/>
        <v>SIMPL-3A-N-T</v>
      </c>
      <c r="D2011" t="s">
        <v>5683</v>
      </c>
      <c r="E2011">
        <f t="shared" ca="1" si="375"/>
        <v>0</v>
      </c>
      <c r="H2011" t="str">
        <f t="shared" ca="1" si="376"/>
        <v>'(more) Simpl. Textures PLYWOOD'!</v>
      </c>
      <c r="I2011">
        <f t="shared" ca="1" si="377"/>
        <v>0</v>
      </c>
      <c r="J2011" t="str">
        <f t="shared" ca="1" si="378"/>
        <v>'(more) Simpl. Textures PLYWOOD'!</v>
      </c>
      <c r="K2011">
        <f t="shared" ca="1" si="379"/>
        <v>0</v>
      </c>
      <c r="L2011">
        <f t="shared" ca="1" si="380"/>
        <v>0</v>
      </c>
      <c r="M2011">
        <f t="shared" ca="1" si="381"/>
        <v>0</v>
      </c>
      <c r="O2011" t="str">
        <f t="shared" ca="1" si="382"/>
        <v>D:N</v>
      </c>
      <c r="P2011" t="str">
        <f t="shared" ca="1" si="383"/>
        <v>D7:N7</v>
      </c>
    </row>
    <row r="2012" spans="1:16">
      <c r="A2012" t="str">
        <f t="shared" si="372"/>
        <v>01</v>
      </c>
      <c r="B2012" t="str">
        <f t="shared" ca="1" si="373"/>
        <v>W</v>
      </c>
      <c r="C2012" t="str">
        <f t="shared" si="374"/>
        <v>SIMPL-3A-T</v>
      </c>
      <c r="D2012" t="s">
        <v>3099</v>
      </c>
      <c r="E2012">
        <f t="shared" ca="1" si="375"/>
        <v>0</v>
      </c>
      <c r="H2012" t="str">
        <f t="shared" ca="1" si="376"/>
        <v>'Simpl. all tex-DT PLYWOOD'!</v>
      </c>
      <c r="I2012" t="str">
        <f t="shared" ca="1" si="377"/>
        <v>'Simpl. all tex-DT PLYWOOD'!</v>
      </c>
      <c r="J2012">
        <f t="shared" ca="1" si="378"/>
        <v>0</v>
      </c>
      <c r="K2012">
        <f t="shared" ca="1" si="379"/>
        <v>0</v>
      </c>
      <c r="L2012">
        <f t="shared" ca="1" si="380"/>
        <v>0</v>
      </c>
      <c r="M2012">
        <f t="shared" ca="1" si="381"/>
        <v>0</v>
      </c>
      <c r="O2012" t="str">
        <f t="shared" ca="1" si="382"/>
        <v>D:z</v>
      </c>
      <c r="P2012" t="str">
        <f t="shared" ca="1" si="383"/>
        <v>D7:z7</v>
      </c>
    </row>
    <row r="2013" spans="1:16">
      <c r="A2013" t="str">
        <f t="shared" si="372"/>
        <v>02</v>
      </c>
      <c r="B2013" t="str">
        <f t="shared" ca="1" si="373"/>
        <v>W</v>
      </c>
      <c r="C2013" t="str">
        <f t="shared" si="374"/>
        <v>SIMPL-3A-T</v>
      </c>
      <c r="D2013" t="s">
        <v>3100</v>
      </c>
      <c r="E2013">
        <f t="shared" ca="1" si="375"/>
        <v>0</v>
      </c>
      <c r="H2013" t="str">
        <f t="shared" ca="1" si="376"/>
        <v>'Simpl. all tex-DT PLYWOOD'!</v>
      </c>
      <c r="I2013" t="str">
        <f t="shared" ca="1" si="377"/>
        <v>'Simpl. all tex-DT PLYWOOD'!</v>
      </c>
      <c r="J2013">
        <f t="shared" ca="1" si="378"/>
        <v>0</v>
      </c>
      <c r="K2013">
        <f t="shared" ca="1" si="379"/>
        <v>0</v>
      </c>
      <c r="L2013">
        <f t="shared" ca="1" si="380"/>
        <v>0</v>
      </c>
      <c r="M2013">
        <f t="shared" ca="1" si="381"/>
        <v>0</v>
      </c>
      <c r="O2013" t="str">
        <f t="shared" ca="1" si="382"/>
        <v>D:z</v>
      </c>
      <c r="P2013" t="str">
        <f t="shared" ca="1" si="383"/>
        <v>D7:z7</v>
      </c>
    </row>
    <row r="2014" spans="1:16">
      <c r="A2014" t="str">
        <f t="shared" si="372"/>
        <v>03</v>
      </c>
      <c r="B2014" t="str">
        <f t="shared" ca="1" si="373"/>
        <v>W</v>
      </c>
      <c r="C2014" t="str">
        <f t="shared" si="374"/>
        <v>SIMPL-3A-T</v>
      </c>
      <c r="D2014" t="s">
        <v>3101</v>
      </c>
      <c r="E2014">
        <f t="shared" ca="1" si="375"/>
        <v>0</v>
      </c>
      <c r="H2014" t="str">
        <f t="shared" ca="1" si="376"/>
        <v>'Simpl. all tex-DT PLYWOOD'!</v>
      </c>
      <c r="I2014" t="str">
        <f t="shared" ca="1" si="377"/>
        <v>'Simpl. all tex-DT PLYWOOD'!</v>
      </c>
      <c r="J2014">
        <f t="shared" ca="1" si="378"/>
        <v>0</v>
      </c>
      <c r="K2014">
        <f t="shared" ca="1" si="379"/>
        <v>0</v>
      </c>
      <c r="L2014">
        <f t="shared" ca="1" si="380"/>
        <v>0</v>
      </c>
      <c r="M2014">
        <f t="shared" ca="1" si="381"/>
        <v>0</v>
      </c>
      <c r="O2014" t="str">
        <f t="shared" ca="1" si="382"/>
        <v>D:z</v>
      </c>
      <c r="P2014" t="str">
        <f t="shared" ca="1" si="383"/>
        <v>D7:z7</v>
      </c>
    </row>
    <row r="2015" spans="1:16">
      <c r="A2015" t="str">
        <f t="shared" si="372"/>
        <v>04</v>
      </c>
      <c r="B2015" t="str">
        <f t="shared" ca="1" si="373"/>
        <v>W</v>
      </c>
      <c r="C2015" t="str">
        <f t="shared" si="374"/>
        <v>SIMPL-3A-T</v>
      </c>
      <c r="D2015" t="s">
        <v>3102</v>
      </c>
      <c r="E2015">
        <f t="shared" ca="1" si="375"/>
        <v>0</v>
      </c>
      <c r="H2015" t="str">
        <f t="shared" ca="1" si="376"/>
        <v>'Simpl. all tex-DT PLYWOOD'!</v>
      </c>
      <c r="I2015" t="str">
        <f t="shared" ca="1" si="377"/>
        <v>'Simpl. all tex-DT PLYWOOD'!</v>
      </c>
      <c r="J2015">
        <f t="shared" ca="1" si="378"/>
        <v>0</v>
      </c>
      <c r="K2015">
        <f t="shared" ca="1" si="379"/>
        <v>0</v>
      </c>
      <c r="L2015">
        <f t="shared" ca="1" si="380"/>
        <v>0</v>
      </c>
      <c r="M2015">
        <f t="shared" ca="1" si="381"/>
        <v>0</v>
      </c>
      <c r="O2015" t="str">
        <f t="shared" ca="1" si="382"/>
        <v>D:z</v>
      </c>
      <c r="P2015" t="str">
        <f t="shared" ca="1" si="383"/>
        <v>D7:z7</v>
      </c>
    </row>
    <row r="2016" spans="1:16">
      <c r="A2016" t="str">
        <f t="shared" si="372"/>
        <v>05</v>
      </c>
      <c r="B2016" t="str">
        <f t="shared" ca="1" si="373"/>
        <v>W</v>
      </c>
      <c r="C2016" t="str">
        <f t="shared" si="374"/>
        <v>SIMPL-3A-T</v>
      </c>
      <c r="D2016" t="s">
        <v>3103</v>
      </c>
      <c r="E2016">
        <f t="shared" ca="1" si="375"/>
        <v>0</v>
      </c>
      <c r="H2016" t="str">
        <f t="shared" ca="1" si="376"/>
        <v>'Simpl. all tex-DT PLYWOOD'!</v>
      </c>
      <c r="I2016" t="str">
        <f t="shared" ca="1" si="377"/>
        <v>'Simpl. all tex-DT PLYWOOD'!</v>
      </c>
      <c r="J2016">
        <f t="shared" ca="1" si="378"/>
        <v>0</v>
      </c>
      <c r="K2016">
        <f t="shared" ca="1" si="379"/>
        <v>0</v>
      </c>
      <c r="L2016">
        <f t="shared" ca="1" si="380"/>
        <v>0</v>
      </c>
      <c r="M2016">
        <f t="shared" ca="1" si="381"/>
        <v>0</v>
      </c>
      <c r="O2016" t="str">
        <f t="shared" ca="1" si="382"/>
        <v>D:z</v>
      </c>
      <c r="P2016" t="str">
        <f t="shared" ca="1" si="383"/>
        <v>D7:z7</v>
      </c>
    </row>
    <row r="2017" spans="1:16">
      <c r="A2017" t="str">
        <f t="shared" si="372"/>
        <v>06</v>
      </c>
      <c r="B2017" t="str">
        <f t="shared" ca="1" si="373"/>
        <v>W</v>
      </c>
      <c r="C2017" t="str">
        <f t="shared" si="374"/>
        <v>SIMPL-3A-T</v>
      </c>
      <c r="D2017" t="s">
        <v>3104</v>
      </c>
      <c r="E2017">
        <f t="shared" ca="1" si="375"/>
        <v>0</v>
      </c>
      <c r="H2017" t="str">
        <f t="shared" ca="1" si="376"/>
        <v>'Simpl. all tex-DT PLYWOOD'!</v>
      </c>
      <c r="I2017" t="str">
        <f t="shared" ca="1" si="377"/>
        <v>'Simpl. all tex-DT PLYWOOD'!</v>
      </c>
      <c r="J2017">
        <f t="shared" ca="1" si="378"/>
        <v>0</v>
      </c>
      <c r="K2017">
        <f t="shared" ca="1" si="379"/>
        <v>0</v>
      </c>
      <c r="L2017">
        <f t="shared" ca="1" si="380"/>
        <v>0</v>
      </c>
      <c r="M2017">
        <f t="shared" ca="1" si="381"/>
        <v>0</v>
      </c>
      <c r="O2017" t="str">
        <f t="shared" ca="1" si="382"/>
        <v>D:z</v>
      </c>
      <c r="P2017" t="str">
        <f t="shared" ca="1" si="383"/>
        <v>D7:z7</v>
      </c>
    </row>
    <row r="2018" spans="1:16">
      <c r="A2018" t="str">
        <f t="shared" si="372"/>
        <v>07</v>
      </c>
      <c r="B2018" t="str">
        <f t="shared" ca="1" si="373"/>
        <v>W</v>
      </c>
      <c r="C2018" t="str">
        <f t="shared" si="374"/>
        <v>SIMPL-3A-T</v>
      </c>
      <c r="D2018" t="s">
        <v>3105</v>
      </c>
      <c r="E2018">
        <f t="shared" ca="1" si="375"/>
        <v>0</v>
      </c>
      <c r="H2018" t="str">
        <f t="shared" ca="1" si="376"/>
        <v>'Simpl. all tex-DT PLYWOOD'!</v>
      </c>
      <c r="I2018" t="str">
        <f t="shared" ca="1" si="377"/>
        <v>'Simpl. all tex-DT PLYWOOD'!</v>
      </c>
      <c r="J2018">
        <f t="shared" ca="1" si="378"/>
        <v>0</v>
      </c>
      <c r="K2018">
        <f t="shared" ca="1" si="379"/>
        <v>0</v>
      </c>
      <c r="L2018">
        <f t="shared" ca="1" si="380"/>
        <v>0</v>
      </c>
      <c r="M2018">
        <f t="shared" ca="1" si="381"/>
        <v>0</v>
      </c>
      <c r="O2018" t="str">
        <f t="shared" ca="1" si="382"/>
        <v>D:z</v>
      </c>
      <c r="P2018" t="str">
        <f t="shared" ca="1" si="383"/>
        <v>D7:z7</v>
      </c>
    </row>
    <row r="2019" spans="1:16">
      <c r="A2019" t="str">
        <f t="shared" si="372"/>
        <v>08</v>
      </c>
      <c r="B2019" t="str">
        <f t="shared" ca="1" si="373"/>
        <v>W</v>
      </c>
      <c r="C2019" t="str">
        <f t="shared" si="374"/>
        <v>SIMPL-3A-T</v>
      </c>
      <c r="D2019" t="s">
        <v>3106</v>
      </c>
      <c r="E2019">
        <f t="shared" ca="1" si="375"/>
        <v>0</v>
      </c>
      <c r="H2019" t="str">
        <f t="shared" ca="1" si="376"/>
        <v>'Simpl. all tex-DT PLYWOOD'!</v>
      </c>
      <c r="I2019" t="str">
        <f t="shared" ca="1" si="377"/>
        <v>'Simpl. all tex-DT PLYWOOD'!</v>
      </c>
      <c r="J2019">
        <f t="shared" ca="1" si="378"/>
        <v>0</v>
      </c>
      <c r="K2019">
        <f t="shared" ca="1" si="379"/>
        <v>0</v>
      </c>
      <c r="L2019">
        <f t="shared" ca="1" si="380"/>
        <v>0</v>
      </c>
      <c r="M2019">
        <f t="shared" ca="1" si="381"/>
        <v>0</v>
      </c>
      <c r="O2019" t="str">
        <f t="shared" ca="1" si="382"/>
        <v>D:z</v>
      </c>
      <c r="P2019" t="str">
        <f t="shared" ca="1" si="383"/>
        <v>D7:z7</v>
      </c>
    </row>
    <row r="2020" spans="1:16">
      <c r="A2020" t="str">
        <f t="shared" si="372"/>
        <v>09</v>
      </c>
      <c r="B2020" t="str">
        <f t="shared" ca="1" si="373"/>
        <v>W</v>
      </c>
      <c r="C2020" t="str">
        <f t="shared" si="374"/>
        <v>SIMPL-3A-T</v>
      </c>
      <c r="D2020" t="s">
        <v>3107</v>
      </c>
      <c r="E2020">
        <f t="shared" ca="1" si="375"/>
        <v>0</v>
      </c>
      <c r="H2020" t="str">
        <f t="shared" ca="1" si="376"/>
        <v>'Simpl. all tex-DT PLYWOOD'!</v>
      </c>
      <c r="I2020" t="str">
        <f t="shared" ca="1" si="377"/>
        <v>'Simpl. all tex-DT PLYWOOD'!</v>
      </c>
      <c r="J2020">
        <f t="shared" ca="1" si="378"/>
        <v>0</v>
      </c>
      <c r="K2020">
        <f t="shared" ca="1" si="379"/>
        <v>0</v>
      </c>
      <c r="L2020">
        <f t="shared" ca="1" si="380"/>
        <v>0</v>
      </c>
      <c r="M2020">
        <f t="shared" ca="1" si="381"/>
        <v>0</v>
      </c>
      <c r="O2020" t="str">
        <f t="shared" ca="1" si="382"/>
        <v>D:z</v>
      </c>
      <c r="P2020" t="str">
        <f t="shared" ca="1" si="383"/>
        <v>D7:z7</v>
      </c>
    </row>
    <row r="2021" spans="1:16">
      <c r="A2021" t="str">
        <f t="shared" si="372"/>
        <v>10</v>
      </c>
      <c r="B2021" t="str">
        <f t="shared" ca="1" si="373"/>
        <v>W</v>
      </c>
      <c r="C2021" t="str">
        <f t="shared" si="374"/>
        <v>SIMPL-3A-T</v>
      </c>
      <c r="D2021" t="s">
        <v>3108</v>
      </c>
      <c r="E2021">
        <f t="shared" ca="1" si="375"/>
        <v>0</v>
      </c>
      <c r="H2021" t="str">
        <f t="shared" ca="1" si="376"/>
        <v>'Simpl. all tex-DT PLYWOOD'!</v>
      </c>
      <c r="I2021" t="str">
        <f t="shared" ca="1" si="377"/>
        <v>'Simpl. all tex-DT PLYWOOD'!</v>
      </c>
      <c r="J2021">
        <f t="shared" ca="1" si="378"/>
        <v>0</v>
      </c>
      <c r="K2021">
        <f t="shared" ca="1" si="379"/>
        <v>0</v>
      </c>
      <c r="L2021">
        <f t="shared" ca="1" si="380"/>
        <v>0</v>
      </c>
      <c r="M2021">
        <f t="shared" ca="1" si="381"/>
        <v>0</v>
      </c>
      <c r="O2021" t="str">
        <f t="shared" ca="1" si="382"/>
        <v>D:z</v>
      </c>
      <c r="P2021" t="str">
        <f t="shared" ca="1" si="383"/>
        <v>D7:z7</v>
      </c>
    </row>
    <row r="2022" spans="1:16">
      <c r="A2022" t="str">
        <f t="shared" si="372"/>
        <v>11</v>
      </c>
      <c r="B2022" t="str">
        <f t="shared" ca="1" si="373"/>
        <v>W</v>
      </c>
      <c r="C2022" t="str">
        <f t="shared" si="374"/>
        <v>SIMPL-3A-T</v>
      </c>
      <c r="D2022" t="s">
        <v>3109</v>
      </c>
      <c r="E2022">
        <f t="shared" ca="1" si="375"/>
        <v>0</v>
      </c>
      <c r="H2022" t="str">
        <f t="shared" ca="1" si="376"/>
        <v>'Simpl. all tex-DT PLYWOOD'!</v>
      </c>
      <c r="I2022" t="str">
        <f t="shared" ca="1" si="377"/>
        <v>'Simpl. all tex-DT PLYWOOD'!</v>
      </c>
      <c r="J2022">
        <f t="shared" ca="1" si="378"/>
        <v>0</v>
      </c>
      <c r="K2022">
        <f t="shared" ca="1" si="379"/>
        <v>0</v>
      </c>
      <c r="L2022">
        <f t="shared" ca="1" si="380"/>
        <v>0</v>
      </c>
      <c r="M2022">
        <f t="shared" ca="1" si="381"/>
        <v>0</v>
      </c>
      <c r="O2022" t="str">
        <f t="shared" ca="1" si="382"/>
        <v>D:z</v>
      </c>
      <c r="P2022" t="str">
        <f t="shared" ca="1" si="383"/>
        <v>D7:z7</v>
      </c>
    </row>
    <row r="2023" spans="1:16">
      <c r="A2023" t="str">
        <f t="shared" si="372"/>
        <v>12</v>
      </c>
      <c r="B2023" t="str">
        <f t="shared" ca="1" si="373"/>
        <v>W</v>
      </c>
      <c r="C2023" t="str">
        <f t="shared" si="374"/>
        <v>SIMPL-3A-T</v>
      </c>
      <c r="D2023" t="s">
        <v>3110</v>
      </c>
      <c r="E2023">
        <f t="shared" ca="1" si="375"/>
        <v>0</v>
      </c>
      <c r="H2023" t="str">
        <f t="shared" ca="1" si="376"/>
        <v>'Simpl. all tex-DT PLYWOOD'!</v>
      </c>
      <c r="I2023" t="str">
        <f t="shared" ca="1" si="377"/>
        <v>'Simpl. all tex-DT PLYWOOD'!</v>
      </c>
      <c r="J2023">
        <f t="shared" ca="1" si="378"/>
        <v>0</v>
      </c>
      <c r="K2023">
        <f t="shared" ca="1" si="379"/>
        <v>0</v>
      </c>
      <c r="L2023">
        <f t="shared" ca="1" si="380"/>
        <v>0</v>
      </c>
      <c r="M2023">
        <f t="shared" ca="1" si="381"/>
        <v>0</v>
      </c>
      <c r="O2023" t="str">
        <f t="shared" ca="1" si="382"/>
        <v>D:z</v>
      </c>
      <c r="P2023" t="str">
        <f t="shared" ca="1" si="383"/>
        <v>D7:z7</v>
      </c>
    </row>
    <row r="2024" spans="1:16">
      <c r="A2024" t="str">
        <f t="shared" si="372"/>
        <v>13</v>
      </c>
      <c r="B2024" t="str">
        <f t="shared" ca="1" si="373"/>
        <v>W</v>
      </c>
      <c r="C2024" t="str">
        <f t="shared" si="374"/>
        <v>SIMPL-3A-T</v>
      </c>
      <c r="D2024" t="s">
        <v>3111</v>
      </c>
      <c r="E2024">
        <f t="shared" ca="1" si="375"/>
        <v>0</v>
      </c>
      <c r="H2024" t="str">
        <f t="shared" ca="1" si="376"/>
        <v>'Simpl. all tex-DT PLYWOOD'!</v>
      </c>
      <c r="I2024" t="str">
        <f t="shared" ca="1" si="377"/>
        <v>'Simpl. all tex-DT PLYWOOD'!</v>
      </c>
      <c r="J2024">
        <f t="shared" ca="1" si="378"/>
        <v>0</v>
      </c>
      <c r="K2024">
        <f t="shared" ca="1" si="379"/>
        <v>0</v>
      </c>
      <c r="L2024">
        <f t="shared" ca="1" si="380"/>
        <v>0</v>
      </c>
      <c r="M2024">
        <f t="shared" ca="1" si="381"/>
        <v>0</v>
      </c>
      <c r="O2024" t="str">
        <f t="shared" ca="1" si="382"/>
        <v>D:z</v>
      </c>
      <c r="P2024" t="str">
        <f t="shared" ca="1" si="383"/>
        <v>D7:z7</v>
      </c>
    </row>
    <row r="2025" spans="1:16">
      <c r="A2025" t="str">
        <f t="shared" si="372"/>
        <v>15</v>
      </c>
      <c r="B2025" t="str">
        <f t="shared" ca="1" si="373"/>
        <v>W</v>
      </c>
      <c r="C2025" t="str">
        <f t="shared" si="374"/>
        <v>SIMPL-3A-T</v>
      </c>
      <c r="D2025" t="s">
        <v>4748</v>
      </c>
      <c r="E2025">
        <f t="shared" ca="1" si="375"/>
        <v>0</v>
      </c>
      <c r="H2025" t="str">
        <f t="shared" ca="1" si="376"/>
        <v>'Simpl. all tex-DT PLYWOOD'!</v>
      </c>
      <c r="I2025" t="str">
        <f t="shared" ca="1" si="377"/>
        <v>'Simpl. all tex-DT PLYWOOD'!</v>
      </c>
      <c r="J2025">
        <f t="shared" ca="1" si="378"/>
        <v>0</v>
      </c>
      <c r="K2025">
        <f t="shared" ca="1" si="379"/>
        <v>0</v>
      </c>
      <c r="L2025">
        <f t="shared" ca="1" si="380"/>
        <v>0</v>
      </c>
      <c r="M2025">
        <f t="shared" ca="1" si="381"/>
        <v>0</v>
      </c>
      <c r="O2025" t="str">
        <f t="shared" ca="1" si="382"/>
        <v>D:z</v>
      </c>
      <c r="P2025" t="str">
        <f t="shared" ca="1" si="383"/>
        <v>D7:z7</v>
      </c>
    </row>
    <row r="2026" spans="1:16">
      <c r="A2026" t="str">
        <f t="shared" si="372"/>
        <v>01</v>
      </c>
      <c r="B2026" t="str">
        <f t="shared" ca="1" si="373"/>
        <v>W</v>
      </c>
      <c r="C2026" t="str">
        <f t="shared" si="374"/>
        <v>SIMPL-3B</v>
      </c>
      <c r="D2026" t="s">
        <v>825</v>
      </c>
      <c r="E2026">
        <f t="shared" ca="1" si="375"/>
        <v>0</v>
      </c>
      <c r="H2026" t="str">
        <f t="shared" ca="1" si="376"/>
        <v>'Simpl. all tex-DT PLYWOOD'!</v>
      </c>
      <c r="I2026" t="str">
        <f t="shared" ca="1" si="377"/>
        <v>'Simpl. all tex-DT PLYWOOD'!</v>
      </c>
      <c r="J2026">
        <f t="shared" ca="1" si="378"/>
        <v>0</v>
      </c>
      <c r="K2026">
        <f t="shared" ca="1" si="379"/>
        <v>0</v>
      </c>
      <c r="L2026">
        <f t="shared" ca="1" si="380"/>
        <v>0</v>
      </c>
      <c r="M2026">
        <f t="shared" ca="1" si="381"/>
        <v>0</v>
      </c>
      <c r="O2026" t="str">
        <f t="shared" ca="1" si="382"/>
        <v>D:z</v>
      </c>
      <c r="P2026" t="str">
        <f t="shared" ca="1" si="383"/>
        <v>D7:z7</v>
      </c>
    </row>
    <row r="2027" spans="1:16">
      <c r="A2027" t="str">
        <f t="shared" si="372"/>
        <v>02</v>
      </c>
      <c r="B2027" t="str">
        <f t="shared" ca="1" si="373"/>
        <v>W</v>
      </c>
      <c r="C2027" t="str">
        <f t="shared" si="374"/>
        <v>SIMPL-3B</v>
      </c>
      <c r="D2027" t="s">
        <v>826</v>
      </c>
      <c r="E2027">
        <f t="shared" ca="1" si="375"/>
        <v>0</v>
      </c>
      <c r="H2027" t="str">
        <f t="shared" ca="1" si="376"/>
        <v>'Simpl. all tex-DT PLYWOOD'!</v>
      </c>
      <c r="I2027" t="str">
        <f t="shared" ca="1" si="377"/>
        <v>'Simpl. all tex-DT PLYWOOD'!</v>
      </c>
      <c r="J2027">
        <f t="shared" ca="1" si="378"/>
        <v>0</v>
      </c>
      <c r="K2027">
        <f t="shared" ca="1" si="379"/>
        <v>0</v>
      </c>
      <c r="L2027">
        <f t="shared" ca="1" si="380"/>
        <v>0</v>
      </c>
      <c r="M2027">
        <f t="shared" ca="1" si="381"/>
        <v>0</v>
      </c>
      <c r="O2027" t="str">
        <f t="shared" ca="1" si="382"/>
        <v>D:z</v>
      </c>
      <c r="P2027" t="str">
        <f t="shared" ca="1" si="383"/>
        <v>D7:z7</v>
      </c>
    </row>
    <row r="2028" spans="1:16">
      <c r="A2028" t="str">
        <f t="shared" si="372"/>
        <v>03</v>
      </c>
      <c r="B2028" t="str">
        <f t="shared" ca="1" si="373"/>
        <v>W</v>
      </c>
      <c r="C2028" t="str">
        <f t="shared" si="374"/>
        <v>SIMPL-3B</v>
      </c>
      <c r="D2028" t="s">
        <v>827</v>
      </c>
      <c r="E2028">
        <f t="shared" ca="1" si="375"/>
        <v>0</v>
      </c>
      <c r="H2028" t="str">
        <f t="shared" ca="1" si="376"/>
        <v>'Simpl. all tex-DT PLYWOOD'!</v>
      </c>
      <c r="I2028" t="str">
        <f t="shared" ca="1" si="377"/>
        <v>'Simpl. all tex-DT PLYWOOD'!</v>
      </c>
      <c r="J2028">
        <f t="shared" ca="1" si="378"/>
        <v>0</v>
      </c>
      <c r="K2028">
        <f t="shared" ca="1" si="379"/>
        <v>0</v>
      </c>
      <c r="L2028">
        <f t="shared" ca="1" si="380"/>
        <v>0</v>
      </c>
      <c r="M2028">
        <f t="shared" ca="1" si="381"/>
        <v>0</v>
      </c>
      <c r="O2028" t="str">
        <f t="shared" ca="1" si="382"/>
        <v>D:z</v>
      </c>
      <c r="P2028" t="str">
        <f t="shared" ca="1" si="383"/>
        <v>D7:z7</v>
      </c>
    </row>
    <row r="2029" spans="1:16">
      <c r="A2029" t="str">
        <f t="shared" si="372"/>
        <v>04</v>
      </c>
      <c r="B2029" t="str">
        <f t="shared" ca="1" si="373"/>
        <v>W</v>
      </c>
      <c r="C2029" t="str">
        <f t="shared" si="374"/>
        <v>SIMPL-3B</v>
      </c>
      <c r="D2029" t="s">
        <v>828</v>
      </c>
      <c r="E2029">
        <f t="shared" ca="1" si="375"/>
        <v>0</v>
      </c>
      <c r="H2029" t="str">
        <f t="shared" ca="1" si="376"/>
        <v>'Simpl. all tex-DT PLYWOOD'!</v>
      </c>
      <c r="I2029" t="str">
        <f t="shared" ca="1" si="377"/>
        <v>'Simpl. all tex-DT PLYWOOD'!</v>
      </c>
      <c r="J2029">
        <f t="shared" ca="1" si="378"/>
        <v>0</v>
      </c>
      <c r="K2029">
        <f t="shared" ca="1" si="379"/>
        <v>0</v>
      </c>
      <c r="L2029">
        <f t="shared" ca="1" si="380"/>
        <v>0</v>
      </c>
      <c r="M2029">
        <f t="shared" ca="1" si="381"/>
        <v>0</v>
      </c>
      <c r="O2029" t="str">
        <f t="shared" ca="1" si="382"/>
        <v>D:z</v>
      </c>
      <c r="P2029" t="str">
        <f t="shared" ca="1" si="383"/>
        <v>D7:z7</v>
      </c>
    </row>
    <row r="2030" spans="1:16">
      <c r="A2030" t="str">
        <f t="shared" si="372"/>
        <v>05</v>
      </c>
      <c r="B2030" t="str">
        <f t="shared" ca="1" si="373"/>
        <v>W</v>
      </c>
      <c r="C2030" t="str">
        <f t="shared" si="374"/>
        <v>SIMPL-3B</v>
      </c>
      <c r="D2030" t="s">
        <v>829</v>
      </c>
      <c r="E2030">
        <f t="shared" ca="1" si="375"/>
        <v>0</v>
      </c>
      <c r="H2030" t="str">
        <f t="shared" ca="1" si="376"/>
        <v>'Simpl. all tex-DT PLYWOOD'!</v>
      </c>
      <c r="I2030" t="str">
        <f t="shared" ca="1" si="377"/>
        <v>'Simpl. all tex-DT PLYWOOD'!</v>
      </c>
      <c r="J2030">
        <f t="shared" ca="1" si="378"/>
        <v>0</v>
      </c>
      <c r="K2030">
        <f t="shared" ca="1" si="379"/>
        <v>0</v>
      </c>
      <c r="L2030">
        <f t="shared" ca="1" si="380"/>
        <v>0</v>
      </c>
      <c r="M2030">
        <f t="shared" ca="1" si="381"/>
        <v>0</v>
      </c>
      <c r="O2030" t="str">
        <f t="shared" ca="1" si="382"/>
        <v>D:z</v>
      </c>
      <c r="P2030" t="str">
        <f t="shared" ca="1" si="383"/>
        <v>D7:z7</v>
      </c>
    </row>
    <row r="2031" spans="1:16">
      <c r="A2031" t="str">
        <f t="shared" si="372"/>
        <v>06</v>
      </c>
      <c r="B2031" t="str">
        <f t="shared" ca="1" si="373"/>
        <v>W</v>
      </c>
      <c r="C2031" t="str">
        <f t="shared" si="374"/>
        <v>SIMPL-3B</v>
      </c>
      <c r="D2031" t="s">
        <v>830</v>
      </c>
      <c r="E2031">
        <f t="shared" ca="1" si="375"/>
        <v>0</v>
      </c>
      <c r="H2031" t="str">
        <f t="shared" ca="1" si="376"/>
        <v>'Simpl. all tex-DT PLYWOOD'!</v>
      </c>
      <c r="I2031" t="str">
        <f t="shared" ca="1" si="377"/>
        <v>'Simpl. all tex-DT PLYWOOD'!</v>
      </c>
      <c r="J2031">
        <f t="shared" ca="1" si="378"/>
        <v>0</v>
      </c>
      <c r="K2031">
        <f t="shared" ca="1" si="379"/>
        <v>0</v>
      </c>
      <c r="L2031">
        <f t="shared" ca="1" si="380"/>
        <v>0</v>
      </c>
      <c r="M2031">
        <f t="shared" ca="1" si="381"/>
        <v>0</v>
      </c>
      <c r="O2031" t="str">
        <f t="shared" ca="1" si="382"/>
        <v>D:z</v>
      </c>
      <c r="P2031" t="str">
        <f t="shared" ca="1" si="383"/>
        <v>D7:z7</v>
      </c>
    </row>
    <row r="2032" spans="1:16">
      <c r="A2032" t="str">
        <f t="shared" si="372"/>
        <v>07</v>
      </c>
      <c r="B2032" t="str">
        <f t="shared" ca="1" si="373"/>
        <v>W</v>
      </c>
      <c r="C2032" t="str">
        <f t="shared" si="374"/>
        <v>SIMPL-3B</v>
      </c>
      <c r="D2032" t="s">
        <v>831</v>
      </c>
      <c r="E2032">
        <f t="shared" ca="1" si="375"/>
        <v>0</v>
      </c>
      <c r="H2032" t="str">
        <f t="shared" ca="1" si="376"/>
        <v>'Simpl. all tex-DT PLYWOOD'!</v>
      </c>
      <c r="I2032" t="str">
        <f t="shared" ca="1" si="377"/>
        <v>'Simpl. all tex-DT PLYWOOD'!</v>
      </c>
      <c r="J2032">
        <f t="shared" ca="1" si="378"/>
        <v>0</v>
      </c>
      <c r="K2032">
        <f t="shared" ca="1" si="379"/>
        <v>0</v>
      </c>
      <c r="L2032">
        <f t="shared" ca="1" si="380"/>
        <v>0</v>
      </c>
      <c r="M2032">
        <f t="shared" ca="1" si="381"/>
        <v>0</v>
      </c>
      <c r="O2032" t="str">
        <f t="shared" ca="1" si="382"/>
        <v>D:z</v>
      </c>
      <c r="P2032" t="str">
        <f t="shared" ca="1" si="383"/>
        <v>D7:z7</v>
      </c>
    </row>
    <row r="2033" spans="1:16">
      <c r="A2033" t="str">
        <f t="shared" si="372"/>
        <v>08</v>
      </c>
      <c r="B2033" t="str">
        <f t="shared" ca="1" si="373"/>
        <v>W</v>
      </c>
      <c r="C2033" t="str">
        <f t="shared" si="374"/>
        <v>SIMPL-3B</v>
      </c>
      <c r="D2033" t="s">
        <v>832</v>
      </c>
      <c r="E2033">
        <f t="shared" ca="1" si="375"/>
        <v>0</v>
      </c>
      <c r="H2033" t="str">
        <f t="shared" ca="1" si="376"/>
        <v>'Simpl. all tex-DT PLYWOOD'!</v>
      </c>
      <c r="I2033" t="str">
        <f t="shared" ca="1" si="377"/>
        <v>'Simpl. all tex-DT PLYWOOD'!</v>
      </c>
      <c r="J2033">
        <f t="shared" ca="1" si="378"/>
        <v>0</v>
      </c>
      <c r="K2033">
        <f t="shared" ca="1" si="379"/>
        <v>0</v>
      </c>
      <c r="L2033">
        <f t="shared" ca="1" si="380"/>
        <v>0</v>
      </c>
      <c r="M2033">
        <f t="shared" ca="1" si="381"/>
        <v>0</v>
      </c>
      <c r="O2033" t="str">
        <f t="shared" ca="1" si="382"/>
        <v>D:z</v>
      </c>
      <c r="P2033" t="str">
        <f t="shared" ca="1" si="383"/>
        <v>D7:z7</v>
      </c>
    </row>
    <row r="2034" spans="1:16">
      <c r="A2034" t="str">
        <f t="shared" si="372"/>
        <v>09</v>
      </c>
      <c r="B2034" t="str">
        <f t="shared" ca="1" si="373"/>
        <v>W</v>
      </c>
      <c r="C2034" t="str">
        <f t="shared" si="374"/>
        <v>SIMPL-3B</v>
      </c>
      <c r="D2034" t="s">
        <v>833</v>
      </c>
      <c r="E2034">
        <f t="shared" ca="1" si="375"/>
        <v>0</v>
      </c>
      <c r="H2034" t="str">
        <f t="shared" ca="1" si="376"/>
        <v>'Simpl. all tex-DT PLYWOOD'!</v>
      </c>
      <c r="I2034" t="str">
        <f t="shared" ca="1" si="377"/>
        <v>'Simpl. all tex-DT PLYWOOD'!</v>
      </c>
      <c r="J2034">
        <f t="shared" ca="1" si="378"/>
        <v>0</v>
      </c>
      <c r="K2034">
        <f t="shared" ca="1" si="379"/>
        <v>0</v>
      </c>
      <c r="L2034">
        <f t="shared" ca="1" si="380"/>
        <v>0</v>
      </c>
      <c r="M2034">
        <f t="shared" ca="1" si="381"/>
        <v>0</v>
      </c>
      <c r="O2034" t="str">
        <f t="shared" ca="1" si="382"/>
        <v>D:z</v>
      </c>
      <c r="P2034" t="str">
        <f t="shared" ca="1" si="383"/>
        <v>D7:z7</v>
      </c>
    </row>
    <row r="2035" spans="1:16">
      <c r="A2035" t="str">
        <f t="shared" si="372"/>
        <v>10</v>
      </c>
      <c r="B2035" t="str">
        <f t="shared" ca="1" si="373"/>
        <v>W</v>
      </c>
      <c r="C2035" t="str">
        <f t="shared" si="374"/>
        <v>SIMPL-3B</v>
      </c>
      <c r="D2035" t="s">
        <v>834</v>
      </c>
      <c r="E2035">
        <f t="shared" ca="1" si="375"/>
        <v>0</v>
      </c>
      <c r="H2035" t="str">
        <f t="shared" ca="1" si="376"/>
        <v>'Simpl. all tex-DT PLYWOOD'!</v>
      </c>
      <c r="I2035" t="str">
        <f t="shared" ca="1" si="377"/>
        <v>'Simpl. all tex-DT PLYWOOD'!</v>
      </c>
      <c r="J2035">
        <f t="shared" ca="1" si="378"/>
        <v>0</v>
      </c>
      <c r="K2035">
        <f t="shared" ca="1" si="379"/>
        <v>0</v>
      </c>
      <c r="L2035">
        <f t="shared" ca="1" si="380"/>
        <v>0</v>
      </c>
      <c r="M2035">
        <f t="shared" ca="1" si="381"/>
        <v>0</v>
      </c>
      <c r="O2035" t="str">
        <f t="shared" ca="1" si="382"/>
        <v>D:z</v>
      </c>
      <c r="P2035" t="str">
        <f t="shared" ca="1" si="383"/>
        <v>D7:z7</v>
      </c>
    </row>
    <row r="2036" spans="1:16">
      <c r="A2036" t="str">
        <f t="shared" si="372"/>
        <v>100</v>
      </c>
      <c r="B2036" t="str">
        <f t="shared" ca="1" si="373"/>
        <v>W</v>
      </c>
      <c r="C2036" t="str">
        <f t="shared" si="374"/>
        <v>SIMPL-3B</v>
      </c>
      <c r="D2036" t="s">
        <v>838</v>
      </c>
      <c r="E2036">
        <f t="shared" ca="1" si="375"/>
        <v>0</v>
      </c>
      <c r="H2036" t="str">
        <f t="shared" ca="1" si="376"/>
        <v>'Simpl. all tex-DT PLYWOOD'!</v>
      </c>
      <c r="I2036" t="str">
        <f t="shared" ca="1" si="377"/>
        <v>'Simpl. all tex-DT PLYWOOD'!</v>
      </c>
      <c r="J2036">
        <f t="shared" ca="1" si="378"/>
        <v>0</v>
      </c>
      <c r="K2036">
        <f t="shared" ca="1" si="379"/>
        <v>0</v>
      </c>
      <c r="L2036">
        <f t="shared" ca="1" si="380"/>
        <v>0</v>
      </c>
      <c r="M2036">
        <f t="shared" ca="1" si="381"/>
        <v>0</v>
      </c>
      <c r="O2036" t="str">
        <f t="shared" ca="1" si="382"/>
        <v>D:z</v>
      </c>
      <c r="P2036" t="str">
        <f t="shared" ca="1" si="383"/>
        <v>D7:z7</v>
      </c>
    </row>
    <row r="2037" spans="1:16">
      <c r="A2037" t="str">
        <f t="shared" si="372"/>
        <v>11</v>
      </c>
      <c r="B2037" t="str">
        <f t="shared" ca="1" si="373"/>
        <v>W</v>
      </c>
      <c r="C2037" t="str">
        <f t="shared" si="374"/>
        <v>SIMPL-3B</v>
      </c>
      <c r="D2037" t="s">
        <v>835</v>
      </c>
      <c r="E2037">
        <f t="shared" ca="1" si="375"/>
        <v>0</v>
      </c>
      <c r="H2037" t="str">
        <f t="shared" ca="1" si="376"/>
        <v>'Simpl. all tex-DT PLYWOOD'!</v>
      </c>
      <c r="I2037" t="str">
        <f t="shared" ca="1" si="377"/>
        <v>'Simpl. all tex-DT PLYWOOD'!</v>
      </c>
      <c r="J2037">
        <f t="shared" ca="1" si="378"/>
        <v>0</v>
      </c>
      <c r="K2037">
        <f t="shared" ca="1" si="379"/>
        <v>0</v>
      </c>
      <c r="L2037">
        <f t="shared" ca="1" si="380"/>
        <v>0</v>
      </c>
      <c r="M2037">
        <f t="shared" ca="1" si="381"/>
        <v>0</v>
      </c>
      <c r="O2037" t="str">
        <f t="shared" ca="1" si="382"/>
        <v>D:z</v>
      </c>
      <c r="P2037" t="str">
        <f t="shared" ca="1" si="383"/>
        <v>D7:z7</v>
      </c>
    </row>
    <row r="2038" spans="1:16">
      <c r="A2038" t="str">
        <f t="shared" si="372"/>
        <v>12</v>
      </c>
      <c r="B2038" t="str">
        <f t="shared" ca="1" si="373"/>
        <v>W</v>
      </c>
      <c r="C2038" t="str">
        <f t="shared" si="374"/>
        <v>SIMPL-3B</v>
      </c>
      <c r="D2038" t="s">
        <v>836</v>
      </c>
      <c r="E2038">
        <f t="shared" ca="1" si="375"/>
        <v>0</v>
      </c>
      <c r="H2038" t="str">
        <f t="shared" ca="1" si="376"/>
        <v>'Simpl. all tex-DT PLYWOOD'!</v>
      </c>
      <c r="I2038" t="str">
        <f t="shared" ca="1" si="377"/>
        <v>'Simpl. all tex-DT PLYWOOD'!</v>
      </c>
      <c r="J2038">
        <f t="shared" ca="1" si="378"/>
        <v>0</v>
      </c>
      <c r="K2038">
        <f t="shared" ca="1" si="379"/>
        <v>0</v>
      </c>
      <c r="L2038">
        <f t="shared" ca="1" si="380"/>
        <v>0</v>
      </c>
      <c r="M2038">
        <f t="shared" ca="1" si="381"/>
        <v>0</v>
      </c>
      <c r="O2038" t="str">
        <f t="shared" ca="1" si="382"/>
        <v>D:z</v>
      </c>
      <c r="P2038" t="str">
        <f t="shared" ca="1" si="383"/>
        <v>D7:z7</v>
      </c>
    </row>
    <row r="2039" spans="1:16">
      <c r="A2039" t="str">
        <f t="shared" si="372"/>
        <v>13</v>
      </c>
      <c r="B2039" t="str">
        <f t="shared" ca="1" si="373"/>
        <v>W</v>
      </c>
      <c r="C2039" t="str">
        <f t="shared" si="374"/>
        <v>SIMPL-3B</v>
      </c>
      <c r="D2039" t="s">
        <v>837</v>
      </c>
      <c r="E2039">
        <f t="shared" ca="1" si="375"/>
        <v>0</v>
      </c>
      <c r="H2039" t="str">
        <f t="shared" ca="1" si="376"/>
        <v>'Simpl. all tex-DT PLYWOOD'!</v>
      </c>
      <c r="I2039" t="str">
        <f t="shared" ca="1" si="377"/>
        <v>'Simpl. all tex-DT PLYWOOD'!</v>
      </c>
      <c r="J2039">
        <f t="shared" ca="1" si="378"/>
        <v>0</v>
      </c>
      <c r="K2039">
        <f t="shared" ca="1" si="379"/>
        <v>0</v>
      </c>
      <c r="L2039">
        <f t="shared" ca="1" si="380"/>
        <v>0</v>
      </c>
      <c r="M2039">
        <f t="shared" ca="1" si="381"/>
        <v>0</v>
      </c>
      <c r="O2039" t="str">
        <f t="shared" ca="1" si="382"/>
        <v>D:z</v>
      </c>
      <c r="P2039" t="str">
        <f t="shared" ca="1" si="383"/>
        <v>D7:z7</v>
      </c>
    </row>
    <row r="2040" spans="1:16">
      <c r="A2040" t="str">
        <f t="shared" si="372"/>
        <v>15</v>
      </c>
      <c r="B2040" t="str">
        <f t="shared" ca="1" si="373"/>
        <v>W</v>
      </c>
      <c r="C2040" t="str">
        <f t="shared" si="374"/>
        <v>SIMPL-3B</v>
      </c>
      <c r="D2040" t="s">
        <v>4957</v>
      </c>
      <c r="E2040">
        <f t="shared" ca="1" si="375"/>
        <v>0</v>
      </c>
      <c r="H2040" t="str">
        <f t="shared" ca="1" si="376"/>
        <v>'Simpl. all tex-DT PLYWOOD'!</v>
      </c>
      <c r="I2040" t="str">
        <f t="shared" ca="1" si="377"/>
        <v>'Simpl. all tex-DT PLYWOOD'!</v>
      </c>
      <c r="J2040">
        <f t="shared" ca="1" si="378"/>
        <v>0</v>
      </c>
      <c r="K2040">
        <f t="shared" ca="1" si="379"/>
        <v>0</v>
      </c>
      <c r="L2040">
        <f t="shared" ca="1" si="380"/>
        <v>0</v>
      </c>
      <c r="M2040">
        <f t="shared" ca="1" si="381"/>
        <v>0</v>
      </c>
      <c r="O2040" t="str">
        <f t="shared" ca="1" si="382"/>
        <v>D:z</v>
      </c>
      <c r="P2040" t="str">
        <f t="shared" ca="1" si="383"/>
        <v>D7:z7</v>
      </c>
    </row>
    <row r="2041" spans="1:16">
      <c r="A2041" t="str">
        <f t="shared" si="372"/>
        <v>01</v>
      </c>
      <c r="B2041" t="str">
        <f t="shared" ca="1" si="373"/>
        <v>W</v>
      </c>
      <c r="C2041" t="str">
        <f t="shared" si="374"/>
        <v>SIMPL-3B-C</v>
      </c>
      <c r="D2041" t="s">
        <v>6006</v>
      </c>
      <c r="E2041">
        <f t="shared" ca="1" si="375"/>
        <v>0</v>
      </c>
      <c r="H2041" t="str">
        <f t="shared" ca="1" si="376"/>
        <v>'(more) Simpl. Textures PLYWOOD'!</v>
      </c>
      <c r="I2041">
        <f t="shared" ca="1" si="377"/>
        <v>0</v>
      </c>
      <c r="J2041" t="str">
        <f t="shared" ca="1" si="378"/>
        <v>'(more) Simpl. Textures PLYWOOD'!</v>
      </c>
      <c r="K2041">
        <f t="shared" ca="1" si="379"/>
        <v>0</v>
      </c>
      <c r="L2041">
        <f t="shared" ca="1" si="380"/>
        <v>0</v>
      </c>
      <c r="M2041">
        <f t="shared" ca="1" si="381"/>
        <v>0</v>
      </c>
      <c r="O2041" t="str">
        <f t="shared" ca="1" si="382"/>
        <v>D:N</v>
      </c>
      <c r="P2041" t="str">
        <f t="shared" ca="1" si="383"/>
        <v>D7:N7</v>
      </c>
    </row>
    <row r="2042" spans="1:16">
      <c r="A2042" t="str">
        <f t="shared" si="372"/>
        <v>16</v>
      </c>
      <c r="B2042" t="str">
        <f t="shared" ca="1" si="373"/>
        <v>W</v>
      </c>
      <c r="C2042" t="str">
        <f t="shared" si="374"/>
        <v>SIMPL-3B-N-NT</v>
      </c>
      <c r="D2042" t="s">
        <v>5524</v>
      </c>
      <c r="E2042">
        <f t="shared" ca="1" si="375"/>
        <v>0</v>
      </c>
      <c r="H2042" t="str">
        <f t="shared" ca="1" si="376"/>
        <v>'(more) Simpl. Textures PLYWOOD'!</v>
      </c>
      <c r="I2042">
        <f t="shared" ca="1" si="377"/>
        <v>0</v>
      </c>
      <c r="J2042" t="str">
        <f t="shared" ca="1" si="378"/>
        <v>'(more) Simpl. Textures PLYWOOD'!</v>
      </c>
      <c r="K2042">
        <f t="shared" ca="1" si="379"/>
        <v>0</v>
      </c>
      <c r="L2042">
        <f t="shared" ca="1" si="380"/>
        <v>0</v>
      </c>
      <c r="M2042">
        <f t="shared" ca="1" si="381"/>
        <v>0</v>
      </c>
      <c r="O2042" t="str">
        <f t="shared" ca="1" si="382"/>
        <v>D:N</v>
      </c>
      <c r="P2042" t="str">
        <f t="shared" ca="1" si="383"/>
        <v>D7:N7</v>
      </c>
    </row>
    <row r="2043" spans="1:16">
      <c r="A2043" t="str">
        <f t="shared" si="372"/>
        <v>16</v>
      </c>
      <c r="B2043" t="str">
        <f t="shared" ca="1" si="373"/>
        <v>W</v>
      </c>
      <c r="C2043" t="str">
        <f t="shared" si="374"/>
        <v>SIMPL-3B-N-T</v>
      </c>
      <c r="D2043" t="s">
        <v>5684</v>
      </c>
      <c r="E2043">
        <f t="shared" ca="1" si="375"/>
        <v>0</v>
      </c>
      <c r="H2043" t="str">
        <f t="shared" ca="1" si="376"/>
        <v>'(more) Simpl. Textures PLYWOOD'!</v>
      </c>
      <c r="I2043">
        <f t="shared" ca="1" si="377"/>
        <v>0</v>
      </c>
      <c r="J2043" t="str">
        <f t="shared" ca="1" si="378"/>
        <v>'(more) Simpl. Textures PLYWOOD'!</v>
      </c>
      <c r="K2043">
        <f t="shared" ca="1" si="379"/>
        <v>0</v>
      </c>
      <c r="L2043">
        <f t="shared" ca="1" si="380"/>
        <v>0</v>
      </c>
      <c r="M2043">
        <f t="shared" ca="1" si="381"/>
        <v>0</v>
      </c>
      <c r="O2043" t="str">
        <f t="shared" ca="1" si="382"/>
        <v>D:N</v>
      </c>
      <c r="P2043" t="str">
        <f t="shared" ca="1" si="383"/>
        <v>D7:N7</v>
      </c>
    </row>
    <row r="2044" spans="1:16">
      <c r="A2044" t="str">
        <f t="shared" si="372"/>
        <v>01</v>
      </c>
      <c r="B2044" t="str">
        <f t="shared" ca="1" si="373"/>
        <v>W</v>
      </c>
      <c r="C2044" t="str">
        <f t="shared" si="374"/>
        <v>SIMPL-3B-T</v>
      </c>
      <c r="D2044" t="s">
        <v>3155</v>
      </c>
      <c r="E2044">
        <f t="shared" ca="1" si="375"/>
        <v>0</v>
      </c>
      <c r="H2044" t="str">
        <f t="shared" ca="1" si="376"/>
        <v>'Simpl. all tex-DT PLYWOOD'!</v>
      </c>
      <c r="I2044" t="str">
        <f t="shared" ca="1" si="377"/>
        <v>'Simpl. all tex-DT PLYWOOD'!</v>
      </c>
      <c r="J2044">
        <f t="shared" ca="1" si="378"/>
        <v>0</v>
      </c>
      <c r="K2044">
        <f t="shared" ca="1" si="379"/>
        <v>0</v>
      </c>
      <c r="L2044">
        <f t="shared" ca="1" si="380"/>
        <v>0</v>
      </c>
      <c r="M2044">
        <f t="shared" ca="1" si="381"/>
        <v>0</v>
      </c>
      <c r="O2044" t="str">
        <f t="shared" ca="1" si="382"/>
        <v>D:z</v>
      </c>
      <c r="P2044" t="str">
        <f t="shared" ca="1" si="383"/>
        <v>D7:z7</v>
      </c>
    </row>
    <row r="2045" spans="1:16">
      <c r="A2045" t="str">
        <f t="shared" si="372"/>
        <v>02</v>
      </c>
      <c r="B2045" t="str">
        <f t="shared" ca="1" si="373"/>
        <v>W</v>
      </c>
      <c r="C2045" t="str">
        <f t="shared" si="374"/>
        <v>SIMPL-3B-T</v>
      </c>
      <c r="D2045" t="s">
        <v>3156</v>
      </c>
      <c r="E2045">
        <f t="shared" ca="1" si="375"/>
        <v>0</v>
      </c>
      <c r="H2045" t="str">
        <f t="shared" ca="1" si="376"/>
        <v>'Simpl. all tex-DT PLYWOOD'!</v>
      </c>
      <c r="I2045" t="str">
        <f t="shared" ca="1" si="377"/>
        <v>'Simpl. all tex-DT PLYWOOD'!</v>
      </c>
      <c r="J2045">
        <f t="shared" ca="1" si="378"/>
        <v>0</v>
      </c>
      <c r="K2045">
        <f t="shared" ca="1" si="379"/>
        <v>0</v>
      </c>
      <c r="L2045">
        <f t="shared" ca="1" si="380"/>
        <v>0</v>
      </c>
      <c r="M2045">
        <f t="shared" ca="1" si="381"/>
        <v>0</v>
      </c>
      <c r="O2045" t="str">
        <f t="shared" ca="1" si="382"/>
        <v>D:z</v>
      </c>
      <c r="P2045" t="str">
        <f t="shared" ca="1" si="383"/>
        <v>D7:z7</v>
      </c>
    </row>
    <row r="2046" spans="1:16">
      <c r="A2046" t="str">
        <f t="shared" si="372"/>
        <v>03</v>
      </c>
      <c r="B2046" t="str">
        <f t="shared" ca="1" si="373"/>
        <v>W</v>
      </c>
      <c r="C2046" t="str">
        <f t="shared" si="374"/>
        <v>SIMPL-3B-T</v>
      </c>
      <c r="D2046" t="s">
        <v>3157</v>
      </c>
      <c r="E2046">
        <f t="shared" ca="1" si="375"/>
        <v>0</v>
      </c>
      <c r="H2046" t="str">
        <f t="shared" ca="1" si="376"/>
        <v>'Simpl. all tex-DT PLYWOOD'!</v>
      </c>
      <c r="I2046" t="str">
        <f t="shared" ca="1" si="377"/>
        <v>'Simpl. all tex-DT PLYWOOD'!</v>
      </c>
      <c r="J2046">
        <f t="shared" ca="1" si="378"/>
        <v>0</v>
      </c>
      <c r="K2046">
        <f t="shared" ca="1" si="379"/>
        <v>0</v>
      </c>
      <c r="L2046">
        <f t="shared" ca="1" si="380"/>
        <v>0</v>
      </c>
      <c r="M2046">
        <f t="shared" ca="1" si="381"/>
        <v>0</v>
      </c>
      <c r="O2046" t="str">
        <f t="shared" ca="1" si="382"/>
        <v>D:z</v>
      </c>
      <c r="P2046" t="str">
        <f t="shared" ca="1" si="383"/>
        <v>D7:z7</v>
      </c>
    </row>
    <row r="2047" spans="1:16">
      <c r="A2047" t="str">
        <f t="shared" si="372"/>
        <v>04</v>
      </c>
      <c r="B2047" t="str">
        <f t="shared" ca="1" si="373"/>
        <v>W</v>
      </c>
      <c r="C2047" t="str">
        <f t="shared" si="374"/>
        <v>SIMPL-3B-T</v>
      </c>
      <c r="D2047" t="s">
        <v>3158</v>
      </c>
      <c r="E2047">
        <f t="shared" ca="1" si="375"/>
        <v>0</v>
      </c>
      <c r="H2047" t="str">
        <f t="shared" ca="1" si="376"/>
        <v>'Simpl. all tex-DT PLYWOOD'!</v>
      </c>
      <c r="I2047" t="str">
        <f t="shared" ca="1" si="377"/>
        <v>'Simpl. all tex-DT PLYWOOD'!</v>
      </c>
      <c r="J2047">
        <f t="shared" ca="1" si="378"/>
        <v>0</v>
      </c>
      <c r="K2047">
        <f t="shared" ca="1" si="379"/>
        <v>0</v>
      </c>
      <c r="L2047">
        <f t="shared" ca="1" si="380"/>
        <v>0</v>
      </c>
      <c r="M2047">
        <f t="shared" ca="1" si="381"/>
        <v>0</v>
      </c>
      <c r="O2047" t="str">
        <f t="shared" ca="1" si="382"/>
        <v>D:z</v>
      </c>
      <c r="P2047" t="str">
        <f t="shared" ca="1" si="383"/>
        <v>D7:z7</v>
      </c>
    </row>
    <row r="2048" spans="1:16">
      <c r="A2048" t="str">
        <f t="shared" si="372"/>
        <v>05</v>
      </c>
      <c r="B2048" t="str">
        <f t="shared" ca="1" si="373"/>
        <v>W</v>
      </c>
      <c r="C2048" t="str">
        <f t="shared" si="374"/>
        <v>SIMPL-3B-T</v>
      </c>
      <c r="D2048" t="s">
        <v>3159</v>
      </c>
      <c r="E2048">
        <f t="shared" ca="1" si="375"/>
        <v>0</v>
      </c>
      <c r="H2048" t="str">
        <f t="shared" ca="1" si="376"/>
        <v>'Simpl. all tex-DT PLYWOOD'!</v>
      </c>
      <c r="I2048" t="str">
        <f t="shared" ca="1" si="377"/>
        <v>'Simpl. all tex-DT PLYWOOD'!</v>
      </c>
      <c r="J2048">
        <f t="shared" ca="1" si="378"/>
        <v>0</v>
      </c>
      <c r="K2048">
        <f t="shared" ca="1" si="379"/>
        <v>0</v>
      </c>
      <c r="L2048">
        <f t="shared" ca="1" si="380"/>
        <v>0</v>
      </c>
      <c r="M2048">
        <f t="shared" ca="1" si="381"/>
        <v>0</v>
      </c>
      <c r="O2048" t="str">
        <f t="shared" ca="1" si="382"/>
        <v>D:z</v>
      </c>
      <c r="P2048" t="str">
        <f t="shared" ca="1" si="383"/>
        <v>D7:z7</v>
      </c>
    </row>
    <row r="2049" spans="1:16">
      <c r="A2049" t="str">
        <f t="shared" si="372"/>
        <v>06</v>
      </c>
      <c r="B2049" t="str">
        <f t="shared" ca="1" si="373"/>
        <v>W</v>
      </c>
      <c r="C2049" t="str">
        <f t="shared" si="374"/>
        <v>SIMPL-3B-T</v>
      </c>
      <c r="D2049" t="s">
        <v>3160</v>
      </c>
      <c r="E2049">
        <f t="shared" ca="1" si="375"/>
        <v>0</v>
      </c>
      <c r="H2049" t="str">
        <f t="shared" ca="1" si="376"/>
        <v>'Simpl. all tex-DT PLYWOOD'!</v>
      </c>
      <c r="I2049" t="str">
        <f t="shared" ca="1" si="377"/>
        <v>'Simpl. all tex-DT PLYWOOD'!</v>
      </c>
      <c r="J2049">
        <f t="shared" ca="1" si="378"/>
        <v>0</v>
      </c>
      <c r="K2049">
        <f t="shared" ca="1" si="379"/>
        <v>0</v>
      </c>
      <c r="L2049">
        <f t="shared" ca="1" si="380"/>
        <v>0</v>
      </c>
      <c r="M2049">
        <f t="shared" ca="1" si="381"/>
        <v>0</v>
      </c>
      <c r="O2049" t="str">
        <f t="shared" ca="1" si="382"/>
        <v>D:z</v>
      </c>
      <c r="P2049" t="str">
        <f t="shared" ca="1" si="383"/>
        <v>D7:z7</v>
      </c>
    </row>
    <row r="2050" spans="1:16">
      <c r="A2050" t="str">
        <f t="shared" si="372"/>
        <v>07</v>
      </c>
      <c r="B2050" t="str">
        <f t="shared" ca="1" si="373"/>
        <v>W</v>
      </c>
      <c r="C2050" t="str">
        <f t="shared" si="374"/>
        <v>SIMPL-3B-T</v>
      </c>
      <c r="D2050" t="s">
        <v>3161</v>
      </c>
      <c r="E2050">
        <f t="shared" ca="1" si="375"/>
        <v>0</v>
      </c>
      <c r="H2050" t="str">
        <f t="shared" ca="1" si="376"/>
        <v>'Simpl. all tex-DT PLYWOOD'!</v>
      </c>
      <c r="I2050" t="str">
        <f t="shared" ca="1" si="377"/>
        <v>'Simpl. all tex-DT PLYWOOD'!</v>
      </c>
      <c r="J2050">
        <f t="shared" ca="1" si="378"/>
        <v>0</v>
      </c>
      <c r="K2050">
        <f t="shared" ca="1" si="379"/>
        <v>0</v>
      </c>
      <c r="L2050">
        <f t="shared" ca="1" si="380"/>
        <v>0</v>
      </c>
      <c r="M2050">
        <f t="shared" ca="1" si="381"/>
        <v>0</v>
      </c>
      <c r="O2050" t="str">
        <f t="shared" ca="1" si="382"/>
        <v>D:z</v>
      </c>
      <c r="P2050" t="str">
        <f t="shared" ca="1" si="383"/>
        <v>D7:z7</v>
      </c>
    </row>
    <row r="2051" spans="1:16">
      <c r="A2051" t="str">
        <f t="shared" si="372"/>
        <v>08</v>
      </c>
      <c r="B2051" t="str">
        <f t="shared" ca="1" si="373"/>
        <v>W</v>
      </c>
      <c r="C2051" t="str">
        <f t="shared" si="374"/>
        <v>SIMPL-3B-T</v>
      </c>
      <c r="D2051" t="s">
        <v>3162</v>
      </c>
      <c r="E2051">
        <f t="shared" ca="1" si="375"/>
        <v>0</v>
      </c>
      <c r="H2051" t="str">
        <f t="shared" ca="1" si="376"/>
        <v>'Simpl. all tex-DT PLYWOOD'!</v>
      </c>
      <c r="I2051" t="str">
        <f t="shared" ca="1" si="377"/>
        <v>'Simpl. all tex-DT PLYWOOD'!</v>
      </c>
      <c r="J2051">
        <f t="shared" ca="1" si="378"/>
        <v>0</v>
      </c>
      <c r="K2051">
        <f t="shared" ca="1" si="379"/>
        <v>0</v>
      </c>
      <c r="L2051">
        <f t="shared" ca="1" si="380"/>
        <v>0</v>
      </c>
      <c r="M2051">
        <f t="shared" ca="1" si="381"/>
        <v>0</v>
      </c>
      <c r="O2051" t="str">
        <f t="shared" ca="1" si="382"/>
        <v>D:z</v>
      </c>
      <c r="P2051" t="str">
        <f t="shared" ca="1" si="383"/>
        <v>D7:z7</v>
      </c>
    </row>
    <row r="2052" spans="1:16">
      <c r="A2052" t="str">
        <f t="shared" si="372"/>
        <v>09</v>
      </c>
      <c r="B2052" t="str">
        <f t="shared" ca="1" si="373"/>
        <v>W</v>
      </c>
      <c r="C2052" t="str">
        <f t="shared" si="374"/>
        <v>SIMPL-3B-T</v>
      </c>
      <c r="D2052" t="s">
        <v>3163</v>
      </c>
      <c r="E2052">
        <f t="shared" ca="1" si="375"/>
        <v>0</v>
      </c>
      <c r="H2052" t="str">
        <f t="shared" ca="1" si="376"/>
        <v>'Simpl. all tex-DT PLYWOOD'!</v>
      </c>
      <c r="I2052" t="str">
        <f t="shared" ca="1" si="377"/>
        <v>'Simpl. all tex-DT PLYWOOD'!</v>
      </c>
      <c r="J2052">
        <f t="shared" ca="1" si="378"/>
        <v>0</v>
      </c>
      <c r="K2052">
        <f t="shared" ca="1" si="379"/>
        <v>0</v>
      </c>
      <c r="L2052">
        <f t="shared" ca="1" si="380"/>
        <v>0</v>
      </c>
      <c r="M2052">
        <f t="shared" ca="1" si="381"/>
        <v>0</v>
      </c>
      <c r="O2052" t="str">
        <f t="shared" ca="1" si="382"/>
        <v>D:z</v>
      </c>
      <c r="P2052" t="str">
        <f t="shared" ca="1" si="383"/>
        <v>D7:z7</v>
      </c>
    </row>
    <row r="2053" spans="1:16">
      <c r="A2053" t="str">
        <f t="shared" si="372"/>
        <v>10</v>
      </c>
      <c r="B2053" t="str">
        <f t="shared" ca="1" si="373"/>
        <v>W</v>
      </c>
      <c r="C2053" t="str">
        <f t="shared" si="374"/>
        <v>SIMPL-3B-T</v>
      </c>
      <c r="D2053" t="s">
        <v>3164</v>
      </c>
      <c r="E2053">
        <f t="shared" ca="1" si="375"/>
        <v>0</v>
      </c>
      <c r="H2053" t="str">
        <f t="shared" ca="1" si="376"/>
        <v>'Simpl. all tex-DT PLYWOOD'!</v>
      </c>
      <c r="I2053" t="str">
        <f t="shared" ca="1" si="377"/>
        <v>'Simpl. all tex-DT PLYWOOD'!</v>
      </c>
      <c r="J2053">
        <f t="shared" ca="1" si="378"/>
        <v>0</v>
      </c>
      <c r="K2053">
        <f t="shared" ca="1" si="379"/>
        <v>0</v>
      </c>
      <c r="L2053">
        <f t="shared" ca="1" si="380"/>
        <v>0</v>
      </c>
      <c r="M2053">
        <f t="shared" ca="1" si="381"/>
        <v>0</v>
      </c>
      <c r="O2053" t="str">
        <f t="shared" ca="1" si="382"/>
        <v>D:z</v>
      </c>
      <c r="P2053" t="str">
        <f t="shared" ca="1" si="383"/>
        <v>D7:z7</v>
      </c>
    </row>
    <row r="2054" spans="1:16">
      <c r="A2054" t="str">
        <f t="shared" si="372"/>
        <v>11</v>
      </c>
      <c r="B2054" t="str">
        <f t="shared" ca="1" si="373"/>
        <v>W</v>
      </c>
      <c r="C2054" t="str">
        <f t="shared" si="374"/>
        <v>SIMPL-3B-T</v>
      </c>
      <c r="D2054" t="s">
        <v>3165</v>
      </c>
      <c r="E2054">
        <f t="shared" ca="1" si="375"/>
        <v>0</v>
      </c>
      <c r="H2054" t="str">
        <f t="shared" ca="1" si="376"/>
        <v>'Simpl. all tex-DT PLYWOOD'!</v>
      </c>
      <c r="I2054" t="str">
        <f t="shared" ca="1" si="377"/>
        <v>'Simpl. all tex-DT PLYWOOD'!</v>
      </c>
      <c r="J2054">
        <f t="shared" ca="1" si="378"/>
        <v>0</v>
      </c>
      <c r="K2054">
        <f t="shared" ca="1" si="379"/>
        <v>0</v>
      </c>
      <c r="L2054">
        <f t="shared" ca="1" si="380"/>
        <v>0</v>
      </c>
      <c r="M2054">
        <f t="shared" ca="1" si="381"/>
        <v>0</v>
      </c>
      <c r="O2054" t="str">
        <f t="shared" ca="1" si="382"/>
        <v>D:z</v>
      </c>
      <c r="P2054" t="str">
        <f t="shared" ca="1" si="383"/>
        <v>D7:z7</v>
      </c>
    </row>
    <row r="2055" spans="1:16">
      <c r="A2055" t="str">
        <f t="shared" si="372"/>
        <v>12</v>
      </c>
      <c r="B2055" t="str">
        <f t="shared" ca="1" si="373"/>
        <v>W</v>
      </c>
      <c r="C2055" t="str">
        <f t="shared" si="374"/>
        <v>SIMPL-3B-T</v>
      </c>
      <c r="D2055" t="s">
        <v>3166</v>
      </c>
      <c r="E2055">
        <f t="shared" ca="1" si="375"/>
        <v>0</v>
      </c>
      <c r="H2055" t="str">
        <f t="shared" ca="1" si="376"/>
        <v>'Simpl. all tex-DT PLYWOOD'!</v>
      </c>
      <c r="I2055" t="str">
        <f t="shared" ca="1" si="377"/>
        <v>'Simpl. all tex-DT PLYWOOD'!</v>
      </c>
      <c r="J2055">
        <f t="shared" ca="1" si="378"/>
        <v>0</v>
      </c>
      <c r="K2055">
        <f t="shared" ca="1" si="379"/>
        <v>0</v>
      </c>
      <c r="L2055">
        <f t="shared" ca="1" si="380"/>
        <v>0</v>
      </c>
      <c r="M2055">
        <f t="shared" ca="1" si="381"/>
        <v>0</v>
      </c>
      <c r="O2055" t="str">
        <f t="shared" ca="1" si="382"/>
        <v>D:z</v>
      </c>
      <c r="P2055" t="str">
        <f t="shared" ca="1" si="383"/>
        <v>D7:z7</v>
      </c>
    </row>
    <row r="2056" spans="1:16">
      <c r="A2056" t="str">
        <f t="shared" si="372"/>
        <v>13</v>
      </c>
      <c r="B2056" t="str">
        <f t="shared" ca="1" si="373"/>
        <v>W</v>
      </c>
      <c r="C2056" t="str">
        <f t="shared" si="374"/>
        <v>SIMPL-3B-T</v>
      </c>
      <c r="D2056" t="s">
        <v>3167</v>
      </c>
      <c r="E2056">
        <f t="shared" ca="1" si="375"/>
        <v>0</v>
      </c>
      <c r="H2056" t="str">
        <f t="shared" ca="1" si="376"/>
        <v>'Simpl. all tex-DT PLYWOOD'!</v>
      </c>
      <c r="I2056" t="str">
        <f t="shared" ca="1" si="377"/>
        <v>'Simpl. all tex-DT PLYWOOD'!</v>
      </c>
      <c r="J2056">
        <f t="shared" ca="1" si="378"/>
        <v>0</v>
      </c>
      <c r="K2056">
        <f t="shared" ca="1" si="379"/>
        <v>0</v>
      </c>
      <c r="L2056">
        <f t="shared" ca="1" si="380"/>
        <v>0</v>
      </c>
      <c r="M2056">
        <f t="shared" ca="1" si="381"/>
        <v>0</v>
      </c>
      <c r="O2056" t="str">
        <f t="shared" ca="1" si="382"/>
        <v>D:z</v>
      </c>
      <c r="P2056" t="str">
        <f t="shared" ca="1" si="383"/>
        <v>D7:z7</v>
      </c>
    </row>
    <row r="2057" spans="1:16">
      <c r="A2057" t="str">
        <f t="shared" si="372"/>
        <v>15</v>
      </c>
      <c r="B2057" t="str">
        <f t="shared" ca="1" si="373"/>
        <v>W</v>
      </c>
      <c r="C2057" t="str">
        <f t="shared" si="374"/>
        <v>SIMPL-3B-T</v>
      </c>
      <c r="D2057" t="s">
        <v>4749</v>
      </c>
      <c r="E2057">
        <f t="shared" ca="1" si="375"/>
        <v>0</v>
      </c>
      <c r="H2057" t="str">
        <f t="shared" ca="1" si="376"/>
        <v>'Simpl. all tex-DT PLYWOOD'!</v>
      </c>
      <c r="I2057" t="str">
        <f t="shared" ca="1" si="377"/>
        <v>'Simpl. all tex-DT PLYWOOD'!</v>
      </c>
      <c r="J2057">
        <f t="shared" ca="1" si="378"/>
        <v>0</v>
      </c>
      <c r="K2057">
        <f t="shared" ca="1" si="379"/>
        <v>0</v>
      </c>
      <c r="L2057">
        <f t="shared" ca="1" si="380"/>
        <v>0</v>
      </c>
      <c r="M2057">
        <f t="shared" ca="1" si="381"/>
        <v>0</v>
      </c>
      <c r="O2057" t="str">
        <f t="shared" ca="1" si="382"/>
        <v>D:z</v>
      </c>
      <c r="P2057" t="str">
        <f t="shared" ca="1" si="383"/>
        <v>D7:z7</v>
      </c>
    </row>
    <row r="2058" spans="1:16">
      <c r="A2058" t="str">
        <f t="shared" si="372"/>
        <v>01</v>
      </c>
      <c r="B2058" t="str">
        <f t="shared" ca="1" si="373"/>
        <v>W</v>
      </c>
      <c r="C2058" t="str">
        <f t="shared" si="374"/>
        <v>SIMPL-3C</v>
      </c>
      <c r="D2058" t="s">
        <v>839</v>
      </c>
      <c r="E2058">
        <f t="shared" ca="1" si="375"/>
        <v>0</v>
      </c>
      <c r="H2058" t="str">
        <f t="shared" ca="1" si="376"/>
        <v>'Simpl. all tex-DT PLYWOOD'!</v>
      </c>
      <c r="I2058" t="str">
        <f t="shared" ca="1" si="377"/>
        <v>'Simpl. all tex-DT PLYWOOD'!</v>
      </c>
      <c r="J2058">
        <f t="shared" ca="1" si="378"/>
        <v>0</v>
      </c>
      <c r="K2058">
        <f t="shared" ca="1" si="379"/>
        <v>0</v>
      </c>
      <c r="L2058">
        <f t="shared" ca="1" si="380"/>
        <v>0</v>
      </c>
      <c r="M2058">
        <f t="shared" ca="1" si="381"/>
        <v>0</v>
      </c>
      <c r="O2058" t="str">
        <f t="shared" ca="1" si="382"/>
        <v>D:z</v>
      </c>
      <c r="P2058" t="str">
        <f t="shared" ca="1" si="383"/>
        <v>D7:z7</v>
      </c>
    </row>
    <row r="2059" spans="1:16">
      <c r="A2059" t="str">
        <f t="shared" si="372"/>
        <v>02</v>
      </c>
      <c r="B2059" t="str">
        <f t="shared" ca="1" si="373"/>
        <v>W</v>
      </c>
      <c r="C2059" t="str">
        <f t="shared" si="374"/>
        <v>SIMPL-3C</v>
      </c>
      <c r="D2059" t="s">
        <v>840</v>
      </c>
      <c r="E2059">
        <f t="shared" ca="1" si="375"/>
        <v>0</v>
      </c>
      <c r="H2059" t="str">
        <f t="shared" ca="1" si="376"/>
        <v>'Simpl. all tex-DT PLYWOOD'!</v>
      </c>
      <c r="I2059" t="str">
        <f t="shared" ca="1" si="377"/>
        <v>'Simpl. all tex-DT PLYWOOD'!</v>
      </c>
      <c r="J2059">
        <f t="shared" ca="1" si="378"/>
        <v>0</v>
      </c>
      <c r="K2059">
        <f t="shared" ca="1" si="379"/>
        <v>0</v>
      </c>
      <c r="L2059">
        <f t="shared" ca="1" si="380"/>
        <v>0</v>
      </c>
      <c r="M2059">
        <f t="shared" ca="1" si="381"/>
        <v>0</v>
      </c>
      <c r="O2059" t="str">
        <f t="shared" ca="1" si="382"/>
        <v>D:z</v>
      </c>
      <c r="P2059" t="str">
        <f t="shared" ca="1" si="383"/>
        <v>D7:z7</v>
      </c>
    </row>
    <row r="2060" spans="1:16">
      <c r="A2060" t="str">
        <f t="shared" si="372"/>
        <v>03</v>
      </c>
      <c r="B2060" t="str">
        <f t="shared" ca="1" si="373"/>
        <v>W</v>
      </c>
      <c r="C2060" t="str">
        <f t="shared" si="374"/>
        <v>SIMPL-3C</v>
      </c>
      <c r="D2060" t="s">
        <v>841</v>
      </c>
      <c r="E2060">
        <f t="shared" ca="1" si="375"/>
        <v>0</v>
      </c>
      <c r="H2060" t="str">
        <f t="shared" ca="1" si="376"/>
        <v>'Simpl. all tex-DT PLYWOOD'!</v>
      </c>
      <c r="I2060" t="str">
        <f t="shared" ca="1" si="377"/>
        <v>'Simpl. all tex-DT PLYWOOD'!</v>
      </c>
      <c r="J2060">
        <f t="shared" ca="1" si="378"/>
        <v>0</v>
      </c>
      <c r="K2060">
        <f t="shared" ca="1" si="379"/>
        <v>0</v>
      </c>
      <c r="L2060">
        <f t="shared" ca="1" si="380"/>
        <v>0</v>
      </c>
      <c r="M2060">
        <f t="shared" ca="1" si="381"/>
        <v>0</v>
      </c>
      <c r="O2060" t="str">
        <f t="shared" ca="1" si="382"/>
        <v>D:z</v>
      </c>
      <c r="P2060" t="str">
        <f t="shared" ca="1" si="383"/>
        <v>D7:z7</v>
      </c>
    </row>
    <row r="2061" spans="1:16">
      <c r="A2061" t="str">
        <f t="shared" si="372"/>
        <v>04</v>
      </c>
      <c r="B2061" t="str">
        <f t="shared" ca="1" si="373"/>
        <v>W</v>
      </c>
      <c r="C2061" t="str">
        <f t="shared" si="374"/>
        <v>SIMPL-3C</v>
      </c>
      <c r="D2061" t="s">
        <v>842</v>
      </c>
      <c r="E2061">
        <f t="shared" ca="1" si="375"/>
        <v>0</v>
      </c>
      <c r="H2061" t="str">
        <f t="shared" ca="1" si="376"/>
        <v>'Simpl. all tex-DT PLYWOOD'!</v>
      </c>
      <c r="I2061" t="str">
        <f t="shared" ca="1" si="377"/>
        <v>'Simpl. all tex-DT PLYWOOD'!</v>
      </c>
      <c r="J2061">
        <f t="shared" ca="1" si="378"/>
        <v>0</v>
      </c>
      <c r="K2061">
        <f t="shared" ca="1" si="379"/>
        <v>0</v>
      </c>
      <c r="L2061">
        <f t="shared" ca="1" si="380"/>
        <v>0</v>
      </c>
      <c r="M2061">
        <f t="shared" ca="1" si="381"/>
        <v>0</v>
      </c>
      <c r="O2061" t="str">
        <f t="shared" ca="1" si="382"/>
        <v>D:z</v>
      </c>
      <c r="P2061" t="str">
        <f t="shared" ca="1" si="383"/>
        <v>D7:z7</v>
      </c>
    </row>
    <row r="2062" spans="1:16">
      <c r="A2062" t="str">
        <f t="shared" si="372"/>
        <v>05</v>
      </c>
      <c r="B2062" t="str">
        <f t="shared" ca="1" si="373"/>
        <v>W</v>
      </c>
      <c r="C2062" t="str">
        <f t="shared" si="374"/>
        <v>SIMPL-3C</v>
      </c>
      <c r="D2062" t="s">
        <v>843</v>
      </c>
      <c r="E2062">
        <f t="shared" ca="1" si="375"/>
        <v>0</v>
      </c>
      <c r="H2062" t="str">
        <f t="shared" ca="1" si="376"/>
        <v>'Simpl. all tex-DT PLYWOOD'!</v>
      </c>
      <c r="I2062" t="str">
        <f t="shared" ca="1" si="377"/>
        <v>'Simpl. all tex-DT PLYWOOD'!</v>
      </c>
      <c r="J2062">
        <f t="shared" ca="1" si="378"/>
        <v>0</v>
      </c>
      <c r="K2062">
        <f t="shared" ca="1" si="379"/>
        <v>0</v>
      </c>
      <c r="L2062">
        <f t="shared" ca="1" si="380"/>
        <v>0</v>
      </c>
      <c r="M2062">
        <f t="shared" ca="1" si="381"/>
        <v>0</v>
      </c>
      <c r="O2062" t="str">
        <f t="shared" ca="1" si="382"/>
        <v>D:z</v>
      </c>
      <c r="P2062" t="str">
        <f t="shared" ca="1" si="383"/>
        <v>D7:z7</v>
      </c>
    </row>
    <row r="2063" spans="1:16">
      <c r="A2063" t="str">
        <f t="shared" ref="A2063:A2126" si="384">MID(D2063,LEN(C2063)+2,LEN(D2063)-LEN(C2063))</f>
        <v>06</v>
      </c>
      <c r="B2063" t="str">
        <f t="shared" ref="B2063:B2126" ca="1" si="385">VLOOKUP(H2063,$A$1:$K$4,11,FALSE)</f>
        <v>W</v>
      </c>
      <c r="C2063" t="str">
        <f t="shared" ref="C2063:C2126" si="386">IF(RIGHT(LEFT(D2063,LEN(D2063)-3),1)="-",LEFT(D2063,LEN(D2063)-4),LEFT(D2063,LEN(D2063)-3))</f>
        <v>SIMPL-3C</v>
      </c>
      <c r="D2063" t="s">
        <v>844</v>
      </c>
      <c r="E2063">
        <f t="shared" ref="E2063:E2126" ca="1" si="387">IFERROR(VLOOKUP(C2063,INDIRECT($H2063&amp;$O2063),MATCH($A2063,INDIRECT($H2063&amp;$P2063),0),FALSE),0)</f>
        <v>0</v>
      </c>
      <c r="H2063" t="str">
        <f t="shared" ref="H2063:H2126" ca="1" si="388">IF(I2063&lt;&gt;0,I2063,IF(J2063&lt;&gt;0,J2063,IF(K2063&lt;&gt;0,K2063,IF(L2063&lt;&gt;0,L2063,IF(M2063&lt;&gt;0,M2063,N2063)))))</f>
        <v>'Simpl. all tex-DT PLYWOOD'!</v>
      </c>
      <c r="I2063" t="str">
        <f t="shared" ref="I2063:I2126" ca="1" si="389">IF(IFERROR(VLOOKUP(C2063,INDIRECT($G$7&amp;"D:D"),1,FALSE),0)&lt;&gt;0,I$13,0)</f>
        <v>'Simpl. all tex-DT PLYWOOD'!</v>
      </c>
      <c r="J2063">
        <f t="shared" ref="J2063:J2126" ca="1" si="390">IF(IFERROR(VLOOKUP(C2063,INDIRECT($G$8&amp;"D:D"),1,FALSE),0)&lt;&gt;0,J$13,0)</f>
        <v>0</v>
      </c>
      <c r="K2063">
        <f t="shared" ref="K2063:K2126" ca="1" si="391">IF(IFERROR(VLOOKUP($C2063,INDIRECT($G$9&amp;"d:d"),1,FALSE),0)&lt;&gt;0,K$13,0)</f>
        <v>0</v>
      </c>
      <c r="L2063">
        <f t="shared" ref="L2063:L2126" ca="1" si="392">IF(IFERROR(VLOOKUP($C2063,INDIRECT($G$10&amp;"d:d"),1,FALSE),0)&lt;&gt;0,L$13,0)</f>
        <v>0</v>
      </c>
      <c r="M2063">
        <f t="shared" ref="M2063:M2126" ca="1" si="393">IF(IFERROR(VLOOKUP($C2063,INDIRECT($G$11&amp;"d:d"),1,FALSE),0)&lt;&gt;0,M$13,0)</f>
        <v>0</v>
      </c>
      <c r="O2063" t="str">
        <f t="shared" ref="O2063:O2126" ca="1" si="394">VLOOKUP($H2063,$G$7:$I$11,2,FALSE)</f>
        <v>D:z</v>
      </c>
      <c r="P2063" t="str">
        <f t="shared" ref="P2063:P2126" ca="1" si="395">VLOOKUP($H2063,$G$7:$I$11,3,FALSE)</f>
        <v>D7:z7</v>
      </c>
    </row>
    <row r="2064" spans="1:16">
      <c r="A2064" t="str">
        <f t="shared" si="384"/>
        <v>07</v>
      </c>
      <c r="B2064" t="str">
        <f t="shared" ca="1" si="385"/>
        <v>W</v>
      </c>
      <c r="C2064" t="str">
        <f t="shared" si="386"/>
        <v>SIMPL-3C</v>
      </c>
      <c r="D2064" t="s">
        <v>845</v>
      </c>
      <c r="E2064">
        <f t="shared" ca="1" si="387"/>
        <v>0</v>
      </c>
      <c r="H2064" t="str">
        <f t="shared" ca="1" si="388"/>
        <v>'Simpl. all tex-DT PLYWOOD'!</v>
      </c>
      <c r="I2064" t="str">
        <f t="shared" ca="1" si="389"/>
        <v>'Simpl. all tex-DT PLYWOOD'!</v>
      </c>
      <c r="J2064">
        <f t="shared" ca="1" si="390"/>
        <v>0</v>
      </c>
      <c r="K2064">
        <f t="shared" ca="1" si="391"/>
        <v>0</v>
      </c>
      <c r="L2064">
        <f t="shared" ca="1" si="392"/>
        <v>0</v>
      </c>
      <c r="M2064">
        <f t="shared" ca="1" si="393"/>
        <v>0</v>
      </c>
      <c r="O2064" t="str">
        <f t="shared" ca="1" si="394"/>
        <v>D:z</v>
      </c>
      <c r="P2064" t="str">
        <f t="shared" ca="1" si="395"/>
        <v>D7:z7</v>
      </c>
    </row>
    <row r="2065" spans="1:16">
      <c r="A2065" t="str">
        <f t="shared" si="384"/>
        <v>08</v>
      </c>
      <c r="B2065" t="str">
        <f t="shared" ca="1" si="385"/>
        <v>W</v>
      </c>
      <c r="C2065" t="str">
        <f t="shared" si="386"/>
        <v>SIMPL-3C</v>
      </c>
      <c r="D2065" t="s">
        <v>846</v>
      </c>
      <c r="E2065">
        <f t="shared" ca="1" si="387"/>
        <v>0</v>
      </c>
      <c r="H2065" t="str">
        <f t="shared" ca="1" si="388"/>
        <v>'Simpl. all tex-DT PLYWOOD'!</v>
      </c>
      <c r="I2065" t="str">
        <f t="shared" ca="1" si="389"/>
        <v>'Simpl. all tex-DT PLYWOOD'!</v>
      </c>
      <c r="J2065">
        <f t="shared" ca="1" si="390"/>
        <v>0</v>
      </c>
      <c r="K2065">
        <f t="shared" ca="1" si="391"/>
        <v>0</v>
      </c>
      <c r="L2065">
        <f t="shared" ca="1" si="392"/>
        <v>0</v>
      </c>
      <c r="M2065">
        <f t="shared" ca="1" si="393"/>
        <v>0</v>
      </c>
      <c r="O2065" t="str">
        <f t="shared" ca="1" si="394"/>
        <v>D:z</v>
      </c>
      <c r="P2065" t="str">
        <f t="shared" ca="1" si="395"/>
        <v>D7:z7</v>
      </c>
    </row>
    <row r="2066" spans="1:16">
      <c r="A2066" t="str">
        <f t="shared" si="384"/>
        <v>09</v>
      </c>
      <c r="B2066" t="str">
        <f t="shared" ca="1" si="385"/>
        <v>W</v>
      </c>
      <c r="C2066" t="str">
        <f t="shared" si="386"/>
        <v>SIMPL-3C</v>
      </c>
      <c r="D2066" t="s">
        <v>847</v>
      </c>
      <c r="E2066">
        <f t="shared" ca="1" si="387"/>
        <v>0</v>
      </c>
      <c r="H2066" t="str">
        <f t="shared" ca="1" si="388"/>
        <v>'Simpl. all tex-DT PLYWOOD'!</v>
      </c>
      <c r="I2066" t="str">
        <f t="shared" ca="1" si="389"/>
        <v>'Simpl. all tex-DT PLYWOOD'!</v>
      </c>
      <c r="J2066">
        <f t="shared" ca="1" si="390"/>
        <v>0</v>
      </c>
      <c r="K2066">
        <f t="shared" ca="1" si="391"/>
        <v>0</v>
      </c>
      <c r="L2066">
        <f t="shared" ca="1" si="392"/>
        <v>0</v>
      </c>
      <c r="M2066">
        <f t="shared" ca="1" si="393"/>
        <v>0</v>
      </c>
      <c r="O2066" t="str">
        <f t="shared" ca="1" si="394"/>
        <v>D:z</v>
      </c>
      <c r="P2066" t="str">
        <f t="shared" ca="1" si="395"/>
        <v>D7:z7</v>
      </c>
    </row>
    <row r="2067" spans="1:16">
      <c r="A2067" t="str">
        <f t="shared" si="384"/>
        <v>10</v>
      </c>
      <c r="B2067" t="str">
        <f t="shared" ca="1" si="385"/>
        <v>W</v>
      </c>
      <c r="C2067" t="str">
        <f t="shared" si="386"/>
        <v>SIMPL-3C</v>
      </c>
      <c r="D2067" t="s">
        <v>848</v>
      </c>
      <c r="E2067">
        <f t="shared" ca="1" si="387"/>
        <v>0</v>
      </c>
      <c r="H2067" t="str">
        <f t="shared" ca="1" si="388"/>
        <v>'Simpl. all tex-DT PLYWOOD'!</v>
      </c>
      <c r="I2067" t="str">
        <f t="shared" ca="1" si="389"/>
        <v>'Simpl. all tex-DT PLYWOOD'!</v>
      </c>
      <c r="J2067">
        <f t="shared" ca="1" si="390"/>
        <v>0</v>
      </c>
      <c r="K2067">
        <f t="shared" ca="1" si="391"/>
        <v>0</v>
      </c>
      <c r="L2067">
        <f t="shared" ca="1" si="392"/>
        <v>0</v>
      </c>
      <c r="M2067">
        <f t="shared" ca="1" si="393"/>
        <v>0</v>
      </c>
      <c r="O2067" t="str">
        <f t="shared" ca="1" si="394"/>
        <v>D:z</v>
      </c>
      <c r="P2067" t="str">
        <f t="shared" ca="1" si="395"/>
        <v>D7:z7</v>
      </c>
    </row>
    <row r="2068" spans="1:16">
      <c r="A2068" t="str">
        <f t="shared" si="384"/>
        <v>100</v>
      </c>
      <c r="B2068" t="str">
        <f t="shared" ca="1" si="385"/>
        <v>W</v>
      </c>
      <c r="C2068" t="str">
        <f t="shared" si="386"/>
        <v>SIMPL-3C</v>
      </c>
      <c r="D2068" t="s">
        <v>852</v>
      </c>
      <c r="E2068">
        <f t="shared" ca="1" si="387"/>
        <v>0</v>
      </c>
      <c r="H2068" t="str">
        <f t="shared" ca="1" si="388"/>
        <v>'Simpl. all tex-DT PLYWOOD'!</v>
      </c>
      <c r="I2068" t="str">
        <f t="shared" ca="1" si="389"/>
        <v>'Simpl. all tex-DT PLYWOOD'!</v>
      </c>
      <c r="J2068">
        <f t="shared" ca="1" si="390"/>
        <v>0</v>
      </c>
      <c r="K2068">
        <f t="shared" ca="1" si="391"/>
        <v>0</v>
      </c>
      <c r="L2068">
        <f t="shared" ca="1" si="392"/>
        <v>0</v>
      </c>
      <c r="M2068">
        <f t="shared" ca="1" si="393"/>
        <v>0</v>
      </c>
      <c r="O2068" t="str">
        <f t="shared" ca="1" si="394"/>
        <v>D:z</v>
      </c>
      <c r="P2068" t="str">
        <f t="shared" ca="1" si="395"/>
        <v>D7:z7</v>
      </c>
    </row>
    <row r="2069" spans="1:16">
      <c r="A2069" t="str">
        <f t="shared" si="384"/>
        <v>11</v>
      </c>
      <c r="B2069" t="str">
        <f t="shared" ca="1" si="385"/>
        <v>W</v>
      </c>
      <c r="C2069" t="str">
        <f t="shared" si="386"/>
        <v>SIMPL-3C</v>
      </c>
      <c r="D2069" t="s">
        <v>849</v>
      </c>
      <c r="E2069">
        <f t="shared" ca="1" si="387"/>
        <v>0</v>
      </c>
      <c r="H2069" t="str">
        <f t="shared" ca="1" si="388"/>
        <v>'Simpl. all tex-DT PLYWOOD'!</v>
      </c>
      <c r="I2069" t="str">
        <f t="shared" ca="1" si="389"/>
        <v>'Simpl. all tex-DT PLYWOOD'!</v>
      </c>
      <c r="J2069">
        <f t="shared" ca="1" si="390"/>
        <v>0</v>
      </c>
      <c r="K2069">
        <f t="shared" ca="1" si="391"/>
        <v>0</v>
      </c>
      <c r="L2069">
        <f t="shared" ca="1" si="392"/>
        <v>0</v>
      </c>
      <c r="M2069">
        <f t="shared" ca="1" si="393"/>
        <v>0</v>
      </c>
      <c r="O2069" t="str">
        <f t="shared" ca="1" si="394"/>
        <v>D:z</v>
      </c>
      <c r="P2069" t="str">
        <f t="shared" ca="1" si="395"/>
        <v>D7:z7</v>
      </c>
    </row>
    <row r="2070" spans="1:16">
      <c r="A2070" t="str">
        <f t="shared" si="384"/>
        <v>12</v>
      </c>
      <c r="B2070" t="str">
        <f t="shared" ca="1" si="385"/>
        <v>W</v>
      </c>
      <c r="C2070" t="str">
        <f t="shared" si="386"/>
        <v>SIMPL-3C</v>
      </c>
      <c r="D2070" t="s">
        <v>850</v>
      </c>
      <c r="E2070">
        <f t="shared" ca="1" si="387"/>
        <v>0</v>
      </c>
      <c r="H2070" t="str">
        <f t="shared" ca="1" si="388"/>
        <v>'Simpl. all tex-DT PLYWOOD'!</v>
      </c>
      <c r="I2070" t="str">
        <f t="shared" ca="1" si="389"/>
        <v>'Simpl. all tex-DT PLYWOOD'!</v>
      </c>
      <c r="J2070">
        <f t="shared" ca="1" si="390"/>
        <v>0</v>
      </c>
      <c r="K2070">
        <f t="shared" ca="1" si="391"/>
        <v>0</v>
      </c>
      <c r="L2070">
        <f t="shared" ca="1" si="392"/>
        <v>0</v>
      </c>
      <c r="M2070">
        <f t="shared" ca="1" si="393"/>
        <v>0</v>
      </c>
      <c r="O2070" t="str">
        <f t="shared" ca="1" si="394"/>
        <v>D:z</v>
      </c>
      <c r="P2070" t="str">
        <f t="shared" ca="1" si="395"/>
        <v>D7:z7</v>
      </c>
    </row>
    <row r="2071" spans="1:16">
      <c r="A2071" t="str">
        <f t="shared" si="384"/>
        <v>13</v>
      </c>
      <c r="B2071" t="str">
        <f t="shared" ca="1" si="385"/>
        <v>W</v>
      </c>
      <c r="C2071" t="str">
        <f t="shared" si="386"/>
        <v>SIMPL-3C</v>
      </c>
      <c r="D2071" t="s">
        <v>851</v>
      </c>
      <c r="E2071">
        <f t="shared" ca="1" si="387"/>
        <v>0</v>
      </c>
      <c r="H2071" t="str">
        <f t="shared" ca="1" si="388"/>
        <v>'Simpl. all tex-DT PLYWOOD'!</v>
      </c>
      <c r="I2071" t="str">
        <f t="shared" ca="1" si="389"/>
        <v>'Simpl. all tex-DT PLYWOOD'!</v>
      </c>
      <c r="J2071">
        <f t="shared" ca="1" si="390"/>
        <v>0</v>
      </c>
      <c r="K2071">
        <f t="shared" ca="1" si="391"/>
        <v>0</v>
      </c>
      <c r="L2071">
        <f t="shared" ca="1" si="392"/>
        <v>0</v>
      </c>
      <c r="M2071">
        <f t="shared" ca="1" si="393"/>
        <v>0</v>
      </c>
      <c r="O2071" t="str">
        <f t="shared" ca="1" si="394"/>
        <v>D:z</v>
      </c>
      <c r="P2071" t="str">
        <f t="shared" ca="1" si="395"/>
        <v>D7:z7</v>
      </c>
    </row>
    <row r="2072" spans="1:16">
      <c r="A2072" t="str">
        <f t="shared" si="384"/>
        <v>15</v>
      </c>
      <c r="B2072" t="str">
        <f t="shared" ca="1" si="385"/>
        <v>W</v>
      </c>
      <c r="C2072" t="str">
        <f t="shared" si="386"/>
        <v>SIMPL-3C</v>
      </c>
      <c r="D2072" t="s">
        <v>4958</v>
      </c>
      <c r="E2072">
        <f t="shared" ca="1" si="387"/>
        <v>0</v>
      </c>
      <c r="H2072" t="str">
        <f t="shared" ca="1" si="388"/>
        <v>'Simpl. all tex-DT PLYWOOD'!</v>
      </c>
      <c r="I2072" t="str">
        <f t="shared" ca="1" si="389"/>
        <v>'Simpl. all tex-DT PLYWOOD'!</v>
      </c>
      <c r="J2072">
        <f t="shared" ca="1" si="390"/>
        <v>0</v>
      </c>
      <c r="K2072">
        <f t="shared" ca="1" si="391"/>
        <v>0</v>
      </c>
      <c r="L2072">
        <f t="shared" ca="1" si="392"/>
        <v>0</v>
      </c>
      <c r="M2072">
        <f t="shared" ca="1" si="393"/>
        <v>0</v>
      </c>
      <c r="O2072" t="str">
        <f t="shared" ca="1" si="394"/>
        <v>D:z</v>
      </c>
      <c r="P2072" t="str">
        <f t="shared" ca="1" si="395"/>
        <v>D7:z7</v>
      </c>
    </row>
    <row r="2073" spans="1:16">
      <c r="A2073" t="str">
        <f t="shared" si="384"/>
        <v>01</v>
      </c>
      <c r="B2073" t="str">
        <f t="shared" ca="1" si="385"/>
        <v>W</v>
      </c>
      <c r="C2073" t="str">
        <f t="shared" si="386"/>
        <v>SIMPL-3C-C</v>
      </c>
      <c r="D2073" t="s">
        <v>6007</v>
      </c>
      <c r="E2073">
        <f t="shared" ca="1" si="387"/>
        <v>0</v>
      </c>
      <c r="H2073" t="str">
        <f t="shared" ca="1" si="388"/>
        <v>'(more) Simpl. Textures PLYWOOD'!</v>
      </c>
      <c r="I2073">
        <f t="shared" ca="1" si="389"/>
        <v>0</v>
      </c>
      <c r="J2073" t="str">
        <f t="shared" ca="1" si="390"/>
        <v>'(more) Simpl. Textures PLYWOOD'!</v>
      </c>
      <c r="K2073">
        <f t="shared" ca="1" si="391"/>
        <v>0</v>
      </c>
      <c r="L2073">
        <f t="shared" ca="1" si="392"/>
        <v>0</v>
      </c>
      <c r="M2073">
        <f t="shared" ca="1" si="393"/>
        <v>0</v>
      </c>
      <c r="O2073" t="str">
        <f t="shared" ca="1" si="394"/>
        <v>D:N</v>
      </c>
      <c r="P2073" t="str">
        <f t="shared" ca="1" si="395"/>
        <v>D7:N7</v>
      </c>
    </row>
    <row r="2074" spans="1:16">
      <c r="A2074" t="str">
        <f t="shared" si="384"/>
        <v>16</v>
      </c>
      <c r="B2074" t="str">
        <f t="shared" ca="1" si="385"/>
        <v>W</v>
      </c>
      <c r="C2074" t="str">
        <f t="shared" si="386"/>
        <v>SIMPL-3C-N-NT</v>
      </c>
      <c r="D2074" t="s">
        <v>5525</v>
      </c>
      <c r="E2074">
        <f t="shared" ca="1" si="387"/>
        <v>0</v>
      </c>
      <c r="H2074" t="str">
        <f t="shared" ca="1" si="388"/>
        <v>'(more) Simpl. Textures PLYWOOD'!</v>
      </c>
      <c r="I2074">
        <f t="shared" ca="1" si="389"/>
        <v>0</v>
      </c>
      <c r="J2074" t="str">
        <f t="shared" ca="1" si="390"/>
        <v>'(more) Simpl. Textures PLYWOOD'!</v>
      </c>
      <c r="K2074">
        <f t="shared" ca="1" si="391"/>
        <v>0</v>
      </c>
      <c r="L2074">
        <f t="shared" ca="1" si="392"/>
        <v>0</v>
      </c>
      <c r="M2074">
        <f t="shared" ca="1" si="393"/>
        <v>0</v>
      </c>
      <c r="O2074" t="str">
        <f t="shared" ca="1" si="394"/>
        <v>D:N</v>
      </c>
      <c r="P2074" t="str">
        <f t="shared" ca="1" si="395"/>
        <v>D7:N7</v>
      </c>
    </row>
    <row r="2075" spans="1:16">
      <c r="A2075" t="str">
        <f t="shared" si="384"/>
        <v>16</v>
      </c>
      <c r="B2075" t="str">
        <f t="shared" ca="1" si="385"/>
        <v>W</v>
      </c>
      <c r="C2075" t="str">
        <f t="shared" si="386"/>
        <v>SIMPL-3C-N-T</v>
      </c>
      <c r="D2075" t="s">
        <v>5685</v>
      </c>
      <c r="E2075">
        <f t="shared" ca="1" si="387"/>
        <v>0</v>
      </c>
      <c r="H2075" t="str">
        <f t="shared" ca="1" si="388"/>
        <v>'(more) Simpl. Textures PLYWOOD'!</v>
      </c>
      <c r="I2075">
        <f t="shared" ca="1" si="389"/>
        <v>0</v>
      </c>
      <c r="J2075" t="str">
        <f t="shared" ca="1" si="390"/>
        <v>'(more) Simpl. Textures PLYWOOD'!</v>
      </c>
      <c r="K2075">
        <f t="shared" ca="1" si="391"/>
        <v>0</v>
      </c>
      <c r="L2075">
        <f t="shared" ca="1" si="392"/>
        <v>0</v>
      </c>
      <c r="M2075">
        <f t="shared" ca="1" si="393"/>
        <v>0</v>
      </c>
      <c r="O2075" t="str">
        <f t="shared" ca="1" si="394"/>
        <v>D:N</v>
      </c>
      <c r="P2075" t="str">
        <f t="shared" ca="1" si="395"/>
        <v>D7:N7</v>
      </c>
    </row>
    <row r="2076" spans="1:16">
      <c r="A2076" t="str">
        <f t="shared" si="384"/>
        <v>01</v>
      </c>
      <c r="B2076" t="str">
        <f t="shared" ca="1" si="385"/>
        <v>W</v>
      </c>
      <c r="C2076" t="str">
        <f t="shared" si="386"/>
        <v>SIMPL-3C-T</v>
      </c>
      <c r="D2076" t="s">
        <v>3211</v>
      </c>
      <c r="E2076">
        <f t="shared" ca="1" si="387"/>
        <v>0</v>
      </c>
      <c r="H2076" t="str">
        <f t="shared" ca="1" si="388"/>
        <v>'Simpl. all tex-DT PLYWOOD'!</v>
      </c>
      <c r="I2076" t="str">
        <f t="shared" ca="1" si="389"/>
        <v>'Simpl. all tex-DT PLYWOOD'!</v>
      </c>
      <c r="J2076">
        <f t="shared" ca="1" si="390"/>
        <v>0</v>
      </c>
      <c r="K2076">
        <f t="shared" ca="1" si="391"/>
        <v>0</v>
      </c>
      <c r="L2076">
        <f t="shared" ca="1" si="392"/>
        <v>0</v>
      </c>
      <c r="M2076">
        <f t="shared" ca="1" si="393"/>
        <v>0</v>
      </c>
      <c r="O2076" t="str">
        <f t="shared" ca="1" si="394"/>
        <v>D:z</v>
      </c>
      <c r="P2076" t="str">
        <f t="shared" ca="1" si="395"/>
        <v>D7:z7</v>
      </c>
    </row>
    <row r="2077" spans="1:16">
      <c r="A2077" t="str">
        <f t="shared" si="384"/>
        <v>02</v>
      </c>
      <c r="B2077" t="str">
        <f t="shared" ca="1" si="385"/>
        <v>W</v>
      </c>
      <c r="C2077" t="str">
        <f t="shared" si="386"/>
        <v>SIMPL-3C-T</v>
      </c>
      <c r="D2077" t="s">
        <v>3212</v>
      </c>
      <c r="E2077">
        <f t="shared" ca="1" si="387"/>
        <v>0</v>
      </c>
      <c r="H2077" t="str">
        <f t="shared" ca="1" si="388"/>
        <v>'Simpl. all tex-DT PLYWOOD'!</v>
      </c>
      <c r="I2077" t="str">
        <f t="shared" ca="1" si="389"/>
        <v>'Simpl. all tex-DT PLYWOOD'!</v>
      </c>
      <c r="J2077">
        <f t="shared" ca="1" si="390"/>
        <v>0</v>
      </c>
      <c r="K2077">
        <f t="shared" ca="1" si="391"/>
        <v>0</v>
      </c>
      <c r="L2077">
        <f t="shared" ca="1" si="392"/>
        <v>0</v>
      </c>
      <c r="M2077">
        <f t="shared" ca="1" si="393"/>
        <v>0</v>
      </c>
      <c r="O2077" t="str">
        <f t="shared" ca="1" si="394"/>
        <v>D:z</v>
      </c>
      <c r="P2077" t="str">
        <f t="shared" ca="1" si="395"/>
        <v>D7:z7</v>
      </c>
    </row>
    <row r="2078" spans="1:16">
      <c r="A2078" t="str">
        <f t="shared" si="384"/>
        <v>03</v>
      </c>
      <c r="B2078" t="str">
        <f t="shared" ca="1" si="385"/>
        <v>W</v>
      </c>
      <c r="C2078" t="str">
        <f t="shared" si="386"/>
        <v>SIMPL-3C-T</v>
      </c>
      <c r="D2078" t="s">
        <v>3213</v>
      </c>
      <c r="E2078">
        <f t="shared" ca="1" si="387"/>
        <v>0</v>
      </c>
      <c r="H2078" t="str">
        <f t="shared" ca="1" si="388"/>
        <v>'Simpl. all tex-DT PLYWOOD'!</v>
      </c>
      <c r="I2078" t="str">
        <f t="shared" ca="1" si="389"/>
        <v>'Simpl. all tex-DT PLYWOOD'!</v>
      </c>
      <c r="J2078">
        <f t="shared" ca="1" si="390"/>
        <v>0</v>
      </c>
      <c r="K2078">
        <f t="shared" ca="1" si="391"/>
        <v>0</v>
      </c>
      <c r="L2078">
        <f t="shared" ca="1" si="392"/>
        <v>0</v>
      </c>
      <c r="M2078">
        <f t="shared" ca="1" si="393"/>
        <v>0</v>
      </c>
      <c r="O2078" t="str">
        <f t="shared" ca="1" si="394"/>
        <v>D:z</v>
      </c>
      <c r="P2078" t="str">
        <f t="shared" ca="1" si="395"/>
        <v>D7:z7</v>
      </c>
    </row>
    <row r="2079" spans="1:16">
      <c r="A2079" t="str">
        <f t="shared" si="384"/>
        <v>04</v>
      </c>
      <c r="B2079" t="str">
        <f t="shared" ca="1" si="385"/>
        <v>W</v>
      </c>
      <c r="C2079" t="str">
        <f t="shared" si="386"/>
        <v>SIMPL-3C-T</v>
      </c>
      <c r="D2079" t="s">
        <v>3214</v>
      </c>
      <c r="E2079">
        <f t="shared" ca="1" si="387"/>
        <v>0</v>
      </c>
      <c r="H2079" t="str">
        <f t="shared" ca="1" si="388"/>
        <v>'Simpl. all tex-DT PLYWOOD'!</v>
      </c>
      <c r="I2079" t="str">
        <f t="shared" ca="1" si="389"/>
        <v>'Simpl. all tex-DT PLYWOOD'!</v>
      </c>
      <c r="J2079">
        <f t="shared" ca="1" si="390"/>
        <v>0</v>
      </c>
      <c r="K2079">
        <f t="shared" ca="1" si="391"/>
        <v>0</v>
      </c>
      <c r="L2079">
        <f t="shared" ca="1" si="392"/>
        <v>0</v>
      </c>
      <c r="M2079">
        <f t="shared" ca="1" si="393"/>
        <v>0</v>
      </c>
      <c r="O2079" t="str">
        <f t="shared" ca="1" si="394"/>
        <v>D:z</v>
      </c>
      <c r="P2079" t="str">
        <f t="shared" ca="1" si="395"/>
        <v>D7:z7</v>
      </c>
    </row>
    <row r="2080" spans="1:16">
      <c r="A2080" t="str">
        <f t="shared" si="384"/>
        <v>05</v>
      </c>
      <c r="B2080" t="str">
        <f t="shared" ca="1" si="385"/>
        <v>W</v>
      </c>
      <c r="C2080" t="str">
        <f t="shared" si="386"/>
        <v>SIMPL-3C-T</v>
      </c>
      <c r="D2080" t="s">
        <v>3215</v>
      </c>
      <c r="E2080">
        <f t="shared" ca="1" si="387"/>
        <v>0</v>
      </c>
      <c r="H2080" t="str">
        <f t="shared" ca="1" si="388"/>
        <v>'Simpl. all tex-DT PLYWOOD'!</v>
      </c>
      <c r="I2080" t="str">
        <f t="shared" ca="1" si="389"/>
        <v>'Simpl. all tex-DT PLYWOOD'!</v>
      </c>
      <c r="J2080">
        <f t="shared" ca="1" si="390"/>
        <v>0</v>
      </c>
      <c r="K2080">
        <f t="shared" ca="1" si="391"/>
        <v>0</v>
      </c>
      <c r="L2080">
        <f t="shared" ca="1" si="392"/>
        <v>0</v>
      </c>
      <c r="M2080">
        <f t="shared" ca="1" si="393"/>
        <v>0</v>
      </c>
      <c r="O2080" t="str">
        <f t="shared" ca="1" si="394"/>
        <v>D:z</v>
      </c>
      <c r="P2080" t="str">
        <f t="shared" ca="1" si="395"/>
        <v>D7:z7</v>
      </c>
    </row>
    <row r="2081" spans="1:16">
      <c r="A2081" t="str">
        <f t="shared" si="384"/>
        <v>06</v>
      </c>
      <c r="B2081" t="str">
        <f t="shared" ca="1" si="385"/>
        <v>W</v>
      </c>
      <c r="C2081" t="str">
        <f t="shared" si="386"/>
        <v>SIMPL-3C-T</v>
      </c>
      <c r="D2081" t="s">
        <v>3216</v>
      </c>
      <c r="E2081">
        <f t="shared" ca="1" si="387"/>
        <v>0</v>
      </c>
      <c r="H2081" t="str">
        <f t="shared" ca="1" si="388"/>
        <v>'Simpl. all tex-DT PLYWOOD'!</v>
      </c>
      <c r="I2081" t="str">
        <f t="shared" ca="1" si="389"/>
        <v>'Simpl. all tex-DT PLYWOOD'!</v>
      </c>
      <c r="J2081">
        <f t="shared" ca="1" si="390"/>
        <v>0</v>
      </c>
      <c r="K2081">
        <f t="shared" ca="1" si="391"/>
        <v>0</v>
      </c>
      <c r="L2081">
        <f t="shared" ca="1" si="392"/>
        <v>0</v>
      </c>
      <c r="M2081">
        <f t="shared" ca="1" si="393"/>
        <v>0</v>
      </c>
      <c r="O2081" t="str">
        <f t="shared" ca="1" si="394"/>
        <v>D:z</v>
      </c>
      <c r="P2081" t="str">
        <f t="shared" ca="1" si="395"/>
        <v>D7:z7</v>
      </c>
    </row>
    <row r="2082" spans="1:16">
      <c r="A2082" t="str">
        <f t="shared" si="384"/>
        <v>07</v>
      </c>
      <c r="B2082" t="str">
        <f t="shared" ca="1" si="385"/>
        <v>W</v>
      </c>
      <c r="C2082" t="str">
        <f t="shared" si="386"/>
        <v>SIMPL-3C-T</v>
      </c>
      <c r="D2082" t="s">
        <v>3217</v>
      </c>
      <c r="E2082">
        <f t="shared" ca="1" si="387"/>
        <v>0</v>
      </c>
      <c r="H2082" t="str">
        <f t="shared" ca="1" si="388"/>
        <v>'Simpl. all tex-DT PLYWOOD'!</v>
      </c>
      <c r="I2082" t="str">
        <f t="shared" ca="1" si="389"/>
        <v>'Simpl. all tex-DT PLYWOOD'!</v>
      </c>
      <c r="J2082">
        <f t="shared" ca="1" si="390"/>
        <v>0</v>
      </c>
      <c r="K2082">
        <f t="shared" ca="1" si="391"/>
        <v>0</v>
      </c>
      <c r="L2082">
        <f t="shared" ca="1" si="392"/>
        <v>0</v>
      </c>
      <c r="M2082">
        <f t="shared" ca="1" si="393"/>
        <v>0</v>
      </c>
      <c r="O2082" t="str">
        <f t="shared" ca="1" si="394"/>
        <v>D:z</v>
      </c>
      <c r="P2082" t="str">
        <f t="shared" ca="1" si="395"/>
        <v>D7:z7</v>
      </c>
    </row>
    <row r="2083" spans="1:16">
      <c r="A2083" t="str">
        <f t="shared" si="384"/>
        <v>08</v>
      </c>
      <c r="B2083" t="str">
        <f t="shared" ca="1" si="385"/>
        <v>W</v>
      </c>
      <c r="C2083" t="str">
        <f t="shared" si="386"/>
        <v>SIMPL-3C-T</v>
      </c>
      <c r="D2083" t="s">
        <v>3218</v>
      </c>
      <c r="E2083">
        <f t="shared" ca="1" si="387"/>
        <v>0</v>
      </c>
      <c r="H2083" t="str">
        <f t="shared" ca="1" si="388"/>
        <v>'Simpl. all tex-DT PLYWOOD'!</v>
      </c>
      <c r="I2083" t="str">
        <f t="shared" ca="1" si="389"/>
        <v>'Simpl. all tex-DT PLYWOOD'!</v>
      </c>
      <c r="J2083">
        <f t="shared" ca="1" si="390"/>
        <v>0</v>
      </c>
      <c r="K2083">
        <f t="shared" ca="1" si="391"/>
        <v>0</v>
      </c>
      <c r="L2083">
        <f t="shared" ca="1" si="392"/>
        <v>0</v>
      </c>
      <c r="M2083">
        <f t="shared" ca="1" si="393"/>
        <v>0</v>
      </c>
      <c r="O2083" t="str">
        <f t="shared" ca="1" si="394"/>
        <v>D:z</v>
      </c>
      <c r="P2083" t="str">
        <f t="shared" ca="1" si="395"/>
        <v>D7:z7</v>
      </c>
    </row>
    <row r="2084" spans="1:16">
      <c r="A2084" t="str">
        <f t="shared" si="384"/>
        <v>09</v>
      </c>
      <c r="B2084" t="str">
        <f t="shared" ca="1" si="385"/>
        <v>W</v>
      </c>
      <c r="C2084" t="str">
        <f t="shared" si="386"/>
        <v>SIMPL-3C-T</v>
      </c>
      <c r="D2084" t="s">
        <v>3219</v>
      </c>
      <c r="E2084">
        <f t="shared" ca="1" si="387"/>
        <v>0</v>
      </c>
      <c r="H2084" t="str">
        <f t="shared" ca="1" si="388"/>
        <v>'Simpl. all tex-DT PLYWOOD'!</v>
      </c>
      <c r="I2084" t="str">
        <f t="shared" ca="1" si="389"/>
        <v>'Simpl. all tex-DT PLYWOOD'!</v>
      </c>
      <c r="J2084">
        <f t="shared" ca="1" si="390"/>
        <v>0</v>
      </c>
      <c r="K2084">
        <f t="shared" ca="1" si="391"/>
        <v>0</v>
      </c>
      <c r="L2084">
        <f t="shared" ca="1" si="392"/>
        <v>0</v>
      </c>
      <c r="M2084">
        <f t="shared" ca="1" si="393"/>
        <v>0</v>
      </c>
      <c r="O2084" t="str">
        <f t="shared" ca="1" si="394"/>
        <v>D:z</v>
      </c>
      <c r="P2084" t="str">
        <f t="shared" ca="1" si="395"/>
        <v>D7:z7</v>
      </c>
    </row>
    <row r="2085" spans="1:16">
      <c r="A2085" t="str">
        <f t="shared" si="384"/>
        <v>10</v>
      </c>
      <c r="B2085" t="str">
        <f t="shared" ca="1" si="385"/>
        <v>W</v>
      </c>
      <c r="C2085" t="str">
        <f t="shared" si="386"/>
        <v>SIMPL-3C-T</v>
      </c>
      <c r="D2085" t="s">
        <v>3220</v>
      </c>
      <c r="E2085">
        <f t="shared" ca="1" si="387"/>
        <v>0</v>
      </c>
      <c r="H2085" t="str">
        <f t="shared" ca="1" si="388"/>
        <v>'Simpl. all tex-DT PLYWOOD'!</v>
      </c>
      <c r="I2085" t="str">
        <f t="shared" ca="1" si="389"/>
        <v>'Simpl. all tex-DT PLYWOOD'!</v>
      </c>
      <c r="J2085">
        <f t="shared" ca="1" si="390"/>
        <v>0</v>
      </c>
      <c r="K2085">
        <f t="shared" ca="1" si="391"/>
        <v>0</v>
      </c>
      <c r="L2085">
        <f t="shared" ca="1" si="392"/>
        <v>0</v>
      </c>
      <c r="M2085">
        <f t="shared" ca="1" si="393"/>
        <v>0</v>
      </c>
      <c r="O2085" t="str">
        <f t="shared" ca="1" si="394"/>
        <v>D:z</v>
      </c>
      <c r="P2085" t="str">
        <f t="shared" ca="1" si="395"/>
        <v>D7:z7</v>
      </c>
    </row>
    <row r="2086" spans="1:16">
      <c r="A2086" t="str">
        <f t="shared" si="384"/>
        <v>11</v>
      </c>
      <c r="B2086" t="str">
        <f t="shared" ca="1" si="385"/>
        <v>W</v>
      </c>
      <c r="C2086" t="str">
        <f t="shared" si="386"/>
        <v>SIMPL-3C-T</v>
      </c>
      <c r="D2086" t="s">
        <v>3221</v>
      </c>
      <c r="E2086">
        <f t="shared" ca="1" si="387"/>
        <v>0</v>
      </c>
      <c r="H2086" t="str">
        <f t="shared" ca="1" si="388"/>
        <v>'Simpl. all tex-DT PLYWOOD'!</v>
      </c>
      <c r="I2086" t="str">
        <f t="shared" ca="1" si="389"/>
        <v>'Simpl. all tex-DT PLYWOOD'!</v>
      </c>
      <c r="J2086">
        <f t="shared" ca="1" si="390"/>
        <v>0</v>
      </c>
      <c r="K2086">
        <f t="shared" ca="1" si="391"/>
        <v>0</v>
      </c>
      <c r="L2086">
        <f t="shared" ca="1" si="392"/>
        <v>0</v>
      </c>
      <c r="M2086">
        <f t="shared" ca="1" si="393"/>
        <v>0</v>
      </c>
      <c r="O2086" t="str">
        <f t="shared" ca="1" si="394"/>
        <v>D:z</v>
      </c>
      <c r="P2086" t="str">
        <f t="shared" ca="1" si="395"/>
        <v>D7:z7</v>
      </c>
    </row>
    <row r="2087" spans="1:16">
      <c r="A2087" t="str">
        <f t="shared" si="384"/>
        <v>12</v>
      </c>
      <c r="B2087" t="str">
        <f t="shared" ca="1" si="385"/>
        <v>W</v>
      </c>
      <c r="C2087" t="str">
        <f t="shared" si="386"/>
        <v>SIMPL-3C-T</v>
      </c>
      <c r="D2087" t="s">
        <v>3222</v>
      </c>
      <c r="E2087">
        <f t="shared" ca="1" si="387"/>
        <v>0</v>
      </c>
      <c r="H2087" t="str">
        <f t="shared" ca="1" si="388"/>
        <v>'Simpl. all tex-DT PLYWOOD'!</v>
      </c>
      <c r="I2087" t="str">
        <f t="shared" ca="1" si="389"/>
        <v>'Simpl. all tex-DT PLYWOOD'!</v>
      </c>
      <c r="J2087">
        <f t="shared" ca="1" si="390"/>
        <v>0</v>
      </c>
      <c r="K2087">
        <f t="shared" ca="1" si="391"/>
        <v>0</v>
      </c>
      <c r="L2087">
        <f t="shared" ca="1" si="392"/>
        <v>0</v>
      </c>
      <c r="M2087">
        <f t="shared" ca="1" si="393"/>
        <v>0</v>
      </c>
      <c r="O2087" t="str">
        <f t="shared" ca="1" si="394"/>
        <v>D:z</v>
      </c>
      <c r="P2087" t="str">
        <f t="shared" ca="1" si="395"/>
        <v>D7:z7</v>
      </c>
    </row>
    <row r="2088" spans="1:16">
      <c r="A2088" t="str">
        <f t="shared" si="384"/>
        <v>13</v>
      </c>
      <c r="B2088" t="str">
        <f t="shared" ca="1" si="385"/>
        <v>W</v>
      </c>
      <c r="C2088" t="str">
        <f t="shared" si="386"/>
        <v>SIMPL-3C-T</v>
      </c>
      <c r="D2088" t="s">
        <v>3223</v>
      </c>
      <c r="E2088">
        <f t="shared" ca="1" si="387"/>
        <v>0</v>
      </c>
      <c r="H2088" t="str">
        <f t="shared" ca="1" si="388"/>
        <v>'Simpl. all tex-DT PLYWOOD'!</v>
      </c>
      <c r="I2088" t="str">
        <f t="shared" ca="1" si="389"/>
        <v>'Simpl. all tex-DT PLYWOOD'!</v>
      </c>
      <c r="J2088">
        <f t="shared" ca="1" si="390"/>
        <v>0</v>
      </c>
      <c r="K2088">
        <f t="shared" ca="1" si="391"/>
        <v>0</v>
      </c>
      <c r="L2088">
        <f t="shared" ca="1" si="392"/>
        <v>0</v>
      </c>
      <c r="M2088">
        <f t="shared" ca="1" si="393"/>
        <v>0</v>
      </c>
      <c r="O2088" t="str">
        <f t="shared" ca="1" si="394"/>
        <v>D:z</v>
      </c>
      <c r="P2088" t="str">
        <f t="shared" ca="1" si="395"/>
        <v>D7:z7</v>
      </c>
    </row>
    <row r="2089" spans="1:16">
      <c r="A2089" t="str">
        <f t="shared" si="384"/>
        <v>15</v>
      </c>
      <c r="B2089" t="str">
        <f t="shared" ca="1" si="385"/>
        <v>W</v>
      </c>
      <c r="C2089" t="str">
        <f t="shared" si="386"/>
        <v>SIMPL-3C-T</v>
      </c>
      <c r="D2089" t="s">
        <v>4750</v>
      </c>
      <c r="E2089">
        <f t="shared" ca="1" si="387"/>
        <v>0</v>
      </c>
      <c r="H2089" t="str">
        <f t="shared" ca="1" si="388"/>
        <v>'Simpl. all tex-DT PLYWOOD'!</v>
      </c>
      <c r="I2089" t="str">
        <f t="shared" ca="1" si="389"/>
        <v>'Simpl. all tex-DT PLYWOOD'!</v>
      </c>
      <c r="J2089">
        <f t="shared" ca="1" si="390"/>
        <v>0</v>
      </c>
      <c r="K2089">
        <f t="shared" ca="1" si="391"/>
        <v>0</v>
      </c>
      <c r="L2089">
        <f t="shared" ca="1" si="392"/>
        <v>0</v>
      </c>
      <c r="M2089">
        <f t="shared" ca="1" si="393"/>
        <v>0</v>
      </c>
      <c r="O2089" t="str">
        <f t="shared" ca="1" si="394"/>
        <v>D:z</v>
      </c>
      <c r="P2089" t="str">
        <f t="shared" ca="1" si="395"/>
        <v>D7:z7</v>
      </c>
    </row>
    <row r="2090" spans="1:16">
      <c r="A2090" t="str">
        <f t="shared" si="384"/>
        <v>01</v>
      </c>
      <c r="B2090" t="str">
        <f t="shared" ca="1" si="385"/>
        <v>W</v>
      </c>
      <c r="C2090" t="str">
        <f t="shared" si="386"/>
        <v>SIMPL-3D</v>
      </c>
      <c r="D2090" t="s">
        <v>853</v>
      </c>
      <c r="E2090">
        <f t="shared" ca="1" si="387"/>
        <v>0</v>
      </c>
      <c r="H2090" t="str">
        <f t="shared" ca="1" si="388"/>
        <v>'Simpl. all tex-DT PLYWOOD'!</v>
      </c>
      <c r="I2090" t="str">
        <f t="shared" ca="1" si="389"/>
        <v>'Simpl. all tex-DT PLYWOOD'!</v>
      </c>
      <c r="J2090">
        <f t="shared" ca="1" si="390"/>
        <v>0</v>
      </c>
      <c r="K2090">
        <f t="shared" ca="1" si="391"/>
        <v>0</v>
      </c>
      <c r="L2090">
        <f t="shared" ca="1" si="392"/>
        <v>0</v>
      </c>
      <c r="M2090">
        <f t="shared" ca="1" si="393"/>
        <v>0</v>
      </c>
      <c r="O2090" t="str">
        <f t="shared" ca="1" si="394"/>
        <v>D:z</v>
      </c>
      <c r="P2090" t="str">
        <f t="shared" ca="1" si="395"/>
        <v>D7:z7</v>
      </c>
    </row>
    <row r="2091" spans="1:16">
      <c r="A2091" t="str">
        <f t="shared" si="384"/>
        <v>02</v>
      </c>
      <c r="B2091" t="str">
        <f t="shared" ca="1" si="385"/>
        <v>W</v>
      </c>
      <c r="C2091" t="str">
        <f t="shared" si="386"/>
        <v>SIMPL-3D</v>
      </c>
      <c r="D2091" t="s">
        <v>854</v>
      </c>
      <c r="E2091">
        <f t="shared" ca="1" si="387"/>
        <v>0</v>
      </c>
      <c r="H2091" t="str">
        <f t="shared" ca="1" si="388"/>
        <v>'Simpl. all tex-DT PLYWOOD'!</v>
      </c>
      <c r="I2091" t="str">
        <f t="shared" ca="1" si="389"/>
        <v>'Simpl. all tex-DT PLYWOOD'!</v>
      </c>
      <c r="J2091">
        <f t="shared" ca="1" si="390"/>
        <v>0</v>
      </c>
      <c r="K2091">
        <f t="shared" ca="1" si="391"/>
        <v>0</v>
      </c>
      <c r="L2091">
        <f t="shared" ca="1" si="392"/>
        <v>0</v>
      </c>
      <c r="M2091">
        <f t="shared" ca="1" si="393"/>
        <v>0</v>
      </c>
      <c r="O2091" t="str">
        <f t="shared" ca="1" si="394"/>
        <v>D:z</v>
      </c>
      <c r="P2091" t="str">
        <f t="shared" ca="1" si="395"/>
        <v>D7:z7</v>
      </c>
    </row>
    <row r="2092" spans="1:16">
      <c r="A2092" t="str">
        <f t="shared" si="384"/>
        <v>03</v>
      </c>
      <c r="B2092" t="str">
        <f t="shared" ca="1" si="385"/>
        <v>W</v>
      </c>
      <c r="C2092" t="str">
        <f t="shared" si="386"/>
        <v>SIMPL-3D</v>
      </c>
      <c r="D2092" t="s">
        <v>855</v>
      </c>
      <c r="E2092">
        <f t="shared" ca="1" si="387"/>
        <v>0</v>
      </c>
      <c r="H2092" t="str">
        <f t="shared" ca="1" si="388"/>
        <v>'Simpl. all tex-DT PLYWOOD'!</v>
      </c>
      <c r="I2092" t="str">
        <f t="shared" ca="1" si="389"/>
        <v>'Simpl. all tex-DT PLYWOOD'!</v>
      </c>
      <c r="J2092">
        <f t="shared" ca="1" si="390"/>
        <v>0</v>
      </c>
      <c r="K2092">
        <f t="shared" ca="1" si="391"/>
        <v>0</v>
      </c>
      <c r="L2092">
        <f t="shared" ca="1" si="392"/>
        <v>0</v>
      </c>
      <c r="M2092">
        <f t="shared" ca="1" si="393"/>
        <v>0</v>
      </c>
      <c r="O2092" t="str">
        <f t="shared" ca="1" si="394"/>
        <v>D:z</v>
      </c>
      <c r="P2092" t="str">
        <f t="shared" ca="1" si="395"/>
        <v>D7:z7</v>
      </c>
    </row>
    <row r="2093" spans="1:16">
      <c r="A2093" t="str">
        <f t="shared" si="384"/>
        <v>04</v>
      </c>
      <c r="B2093" t="str">
        <f t="shared" ca="1" si="385"/>
        <v>W</v>
      </c>
      <c r="C2093" t="str">
        <f t="shared" si="386"/>
        <v>SIMPL-3D</v>
      </c>
      <c r="D2093" t="s">
        <v>856</v>
      </c>
      <c r="E2093">
        <f t="shared" ca="1" si="387"/>
        <v>0</v>
      </c>
      <c r="H2093" t="str">
        <f t="shared" ca="1" si="388"/>
        <v>'Simpl. all tex-DT PLYWOOD'!</v>
      </c>
      <c r="I2093" t="str">
        <f t="shared" ca="1" si="389"/>
        <v>'Simpl. all tex-DT PLYWOOD'!</v>
      </c>
      <c r="J2093">
        <f t="shared" ca="1" si="390"/>
        <v>0</v>
      </c>
      <c r="K2093">
        <f t="shared" ca="1" si="391"/>
        <v>0</v>
      </c>
      <c r="L2093">
        <f t="shared" ca="1" si="392"/>
        <v>0</v>
      </c>
      <c r="M2093">
        <f t="shared" ca="1" si="393"/>
        <v>0</v>
      </c>
      <c r="O2093" t="str">
        <f t="shared" ca="1" si="394"/>
        <v>D:z</v>
      </c>
      <c r="P2093" t="str">
        <f t="shared" ca="1" si="395"/>
        <v>D7:z7</v>
      </c>
    </row>
    <row r="2094" spans="1:16">
      <c r="A2094" t="str">
        <f t="shared" si="384"/>
        <v>05</v>
      </c>
      <c r="B2094" t="str">
        <f t="shared" ca="1" si="385"/>
        <v>W</v>
      </c>
      <c r="C2094" t="str">
        <f t="shared" si="386"/>
        <v>SIMPL-3D</v>
      </c>
      <c r="D2094" t="s">
        <v>857</v>
      </c>
      <c r="E2094">
        <f t="shared" ca="1" si="387"/>
        <v>0</v>
      </c>
      <c r="H2094" t="str">
        <f t="shared" ca="1" si="388"/>
        <v>'Simpl. all tex-DT PLYWOOD'!</v>
      </c>
      <c r="I2094" t="str">
        <f t="shared" ca="1" si="389"/>
        <v>'Simpl. all tex-DT PLYWOOD'!</v>
      </c>
      <c r="J2094">
        <f t="shared" ca="1" si="390"/>
        <v>0</v>
      </c>
      <c r="K2094">
        <f t="shared" ca="1" si="391"/>
        <v>0</v>
      </c>
      <c r="L2094">
        <f t="shared" ca="1" si="392"/>
        <v>0</v>
      </c>
      <c r="M2094">
        <f t="shared" ca="1" si="393"/>
        <v>0</v>
      </c>
      <c r="O2094" t="str">
        <f t="shared" ca="1" si="394"/>
        <v>D:z</v>
      </c>
      <c r="P2094" t="str">
        <f t="shared" ca="1" si="395"/>
        <v>D7:z7</v>
      </c>
    </row>
    <row r="2095" spans="1:16">
      <c r="A2095" t="str">
        <f t="shared" si="384"/>
        <v>06</v>
      </c>
      <c r="B2095" t="str">
        <f t="shared" ca="1" si="385"/>
        <v>W</v>
      </c>
      <c r="C2095" t="str">
        <f t="shared" si="386"/>
        <v>SIMPL-3D</v>
      </c>
      <c r="D2095" t="s">
        <v>858</v>
      </c>
      <c r="E2095">
        <f t="shared" ca="1" si="387"/>
        <v>0</v>
      </c>
      <c r="H2095" t="str">
        <f t="shared" ca="1" si="388"/>
        <v>'Simpl. all tex-DT PLYWOOD'!</v>
      </c>
      <c r="I2095" t="str">
        <f t="shared" ca="1" si="389"/>
        <v>'Simpl. all tex-DT PLYWOOD'!</v>
      </c>
      <c r="J2095">
        <f t="shared" ca="1" si="390"/>
        <v>0</v>
      </c>
      <c r="K2095">
        <f t="shared" ca="1" si="391"/>
        <v>0</v>
      </c>
      <c r="L2095">
        <f t="shared" ca="1" si="392"/>
        <v>0</v>
      </c>
      <c r="M2095">
        <f t="shared" ca="1" si="393"/>
        <v>0</v>
      </c>
      <c r="O2095" t="str">
        <f t="shared" ca="1" si="394"/>
        <v>D:z</v>
      </c>
      <c r="P2095" t="str">
        <f t="shared" ca="1" si="395"/>
        <v>D7:z7</v>
      </c>
    </row>
    <row r="2096" spans="1:16">
      <c r="A2096" t="str">
        <f t="shared" si="384"/>
        <v>07</v>
      </c>
      <c r="B2096" t="str">
        <f t="shared" ca="1" si="385"/>
        <v>W</v>
      </c>
      <c r="C2096" t="str">
        <f t="shared" si="386"/>
        <v>SIMPL-3D</v>
      </c>
      <c r="D2096" t="s">
        <v>859</v>
      </c>
      <c r="E2096">
        <f t="shared" ca="1" si="387"/>
        <v>0</v>
      </c>
      <c r="H2096" t="str">
        <f t="shared" ca="1" si="388"/>
        <v>'Simpl. all tex-DT PLYWOOD'!</v>
      </c>
      <c r="I2096" t="str">
        <f t="shared" ca="1" si="389"/>
        <v>'Simpl. all tex-DT PLYWOOD'!</v>
      </c>
      <c r="J2096">
        <f t="shared" ca="1" si="390"/>
        <v>0</v>
      </c>
      <c r="K2096">
        <f t="shared" ca="1" si="391"/>
        <v>0</v>
      </c>
      <c r="L2096">
        <f t="shared" ca="1" si="392"/>
        <v>0</v>
      </c>
      <c r="M2096">
        <f t="shared" ca="1" si="393"/>
        <v>0</v>
      </c>
      <c r="O2096" t="str">
        <f t="shared" ca="1" si="394"/>
        <v>D:z</v>
      </c>
      <c r="P2096" t="str">
        <f t="shared" ca="1" si="395"/>
        <v>D7:z7</v>
      </c>
    </row>
    <row r="2097" spans="1:16">
      <c r="A2097" t="str">
        <f t="shared" si="384"/>
        <v>08</v>
      </c>
      <c r="B2097" t="str">
        <f t="shared" ca="1" si="385"/>
        <v>W</v>
      </c>
      <c r="C2097" t="str">
        <f t="shared" si="386"/>
        <v>SIMPL-3D</v>
      </c>
      <c r="D2097" t="s">
        <v>860</v>
      </c>
      <c r="E2097">
        <f t="shared" ca="1" si="387"/>
        <v>0</v>
      </c>
      <c r="H2097" t="str">
        <f t="shared" ca="1" si="388"/>
        <v>'Simpl. all tex-DT PLYWOOD'!</v>
      </c>
      <c r="I2097" t="str">
        <f t="shared" ca="1" si="389"/>
        <v>'Simpl. all tex-DT PLYWOOD'!</v>
      </c>
      <c r="J2097">
        <f t="shared" ca="1" si="390"/>
        <v>0</v>
      </c>
      <c r="K2097">
        <f t="shared" ca="1" si="391"/>
        <v>0</v>
      </c>
      <c r="L2097">
        <f t="shared" ca="1" si="392"/>
        <v>0</v>
      </c>
      <c r="M2097">
        <f t="shared" ca="1" si="393"/>
        <v>0</v>
      </c>
      <c r="O2097" t="str">
        <f t="shared" ca="1" si="394"/>
        <v>D:z</v>
      </c>
      <c r="P2097" t="str">
        <f t="shared" ca="1" si="395"/>
        <v>D7:z7</v>
      </c>
    </row>
    <row r="2098" spans="1:16">
      <c r="A2098" t="str">
        <f t="shared" si="384"/>
        <v>09</v>
      </c>
      <c r="B2098" t="str">
        <f t="shared" ca="1" si="385"/>
        <v>W</v>
      </c>
      <c r="C2098" t="str">
        <f t="shared" si="386"/>
        <v>SIMPL-3D</v>
      </c>
      <c r="D2098" t="s">
        <v>861</v>
      </c>
      <c r="E2098">
        <f t="shared" ca="1" si="387"/>
        <v>0</v>
      </c>
      <c r="H2098" t="str">
        <f t="shared" ca="1" si="388"/>
        <v>'Simpl. all tex-DT PLYWOOD'!</v>
      </c>
      <c r="I2098" t="str">
        <f t="shared" ca="1" si="389"/>
        <v>'Simpl. all tex-DT PLYWOOD'!</v>
      </c>
      <c r="J2098">
        <f t="shared" ca="1" si="390"/>
        <v>0</v>
      </c>
      <c r="K2098">
        <f t="shared" ca="1" si="391"/>
        <v>0</v>
      </c>
      <c r="L2098">
        <f t="shared" ca="1" si="392"/>
        <v>0</v>
      </c>
      <c r="M2098">
        <f t="shared" ca="1" si="393"/>
        <v>0</v>
      </c>
      <c r="O2098" t="str">
        <f t="shared" ca="1" si="394"/>
        <v>D:z</v>
      </c>
      <c r="P2098" t="str">
        <f t="shared" ca="1" si="395"/>
        <v>D7:z7</v>
      </c>
    </row>
    <row r="2099" spans="1:16">
      <c r="A2099" t="str">
        <f t="shared" si="384"/>
        <v>10</v>
      </c>
      <c r="B2099" t="str">
        <f t="shared" ca="1" si="385"/>
        <v>W</v>
      </c>
      <c r="C2099" t="str">
        <f t="shared" si="386"/>
        <v>SIMPL-3D</v>
      </c>
      <c r="D2099" t="s">
        <v>862</v>
      </c>
      <c r="E2099">
        <f t="shared" ca="1" si="387"/>
        <v>0</v>
      </c>
      <c r="H2099" t="str">
        <f t="shared" ca="1" si="388"/>
        <v>'Simpl. all tex-DT PLYWOOD'!</v>
      </c>
      <c r="I2099" t="str">
        <f t="shared" ca="1" si="389"/>
        <v>'Simpl. all tex-DT PLYWOOD'!</v>
      </c>
      <c r="J2099">
        <f t="shared" ca="1" si="390"/>
        <v>0</v>
      </c>
      <c r="K2099">
        <f t="shared" ca="1" si="391"/>
        <v>0</v>
      </c>
      <c r="L2099">
        <f t="shared" ca="1" si="392"/>
        <v>0</v>
      </c>
      <c r="M2099">
        <f t="shared" ca="1" si="393"/>
        <v>0</v>
      </c>
      <c r="O2099" t="str">
        <f t="shared" ca="1" si="394"/>
        <v>D:z</v>
      </c>
      <c r="P2099" t="str">
        <f t="shared" ca="1" si="395"/>
        <v>D7:z7</v>
      </c>
    </row>
    <row r="2100" spans="1:16">
      <c r="A2100" t="str">
        <f t="shared" si="384"/>
        <v>100</v>
      </c>
      <c r="B2100" t="str">
        <f t="shared" ca="1" si="385"/>
        <v>W</v>
      </c>
      <c r="C2100" t="str">
        <f t="shared" si="386"/>
        <v>SIMPL-3D</v>
      </c>
      <c r="D2100" t="s">
        <v>866</v>
      </c>
      <c r="E2100">
        <f t="shared" ca="1" si="387"/>
        <v>0</v>
      </c>
      <c r="H2100" t="str">
        <f t="shared" ca="1" si="388"/>
        <v>'Simpl. all tex-DT PLYWOOD'!</v>
      </c>
      <c r="I2100" t="str">
        <f t="shared" ca="1" si="389"/>
        <v>'Simpl. all tex-DT PLYWOOD'!</v>
      </c>
      <c r="J2100">
        <f t="shared" ca="1" si="390"/>
        <v>0</v>
      </c>
      <c r="K2100">
        <f t="shared" ca="1" si="391"/>
        <v>0</v>
      </c>
      <c r="L2100">
        <f t="shared" ca="1" si="392"/>
        <v>0</v>
      </c>
      <c r="M2100">
        <f t="shared" ca="1" si="393"/>
        <v>0</v>
      </c>
      <c r="O2100" t="str">
        <f t="shared" ca="1" si="394"/>
        <v>D:z</v>
      </c>
      <c r="P2100" t="str">
        <f t="shared" ca="1" si="395"/>
        <v>D7:z7</v>
      </c>
    </row>
    <row r="2101" spans="1:16">
      <c r="A2101" t="str">
        <f t="shared" si="384"/>
        <v>11</v>
      </c>
      <c r="B2101" t="str">
        <f t="shared" ca="1" si="385"/>
        <v>W</v>
      </c>
      <c r="C2101" t="str">
        <f t="shared" si="386"/>
        <v>SIMPL-3D</v>
      </c>
      <c r="D2101" t="s">
        <v>863</v>
      </c>
      <c r="E2101">
        <f t="shared" ca="1" si="387"/>
        <v>0</v>
      </c>
      <c r="H2101" t="str">
        <f t="shared" ca="1" si="388"/>
        <v>'Simpl. all tex-DT PLYWOOD'!</v>
      </c>
      <c r="I2101" t="str">
        <f t="shared" ca="1" si="389"/>
        <v>'Simpl. all tex-DT PLYWOOD'!</v>
      </c>
      <c r="J2101">
        <f t="shared" ca="1" si="390"/>
        <v>0</v>
      </c>
      <c r="K2101">
        <f t="shared" ca="1" si="391"/>
        <v>0</v>
      </c>
      <c r="L2101">
        <f t="shared" ca="1" si="392"/>
        <v>0</v>
      </c>
      <c r="M2101">
        <f t="shared" ca="1" si="393"/>
        <v>0</v>
      </c>
      <c r="O2101" t="str">
        <f t="shared" ca="1" si="394"/>
        <v>D:z</v>
      </c>
      <c r="P2101" t="str">
        <f t="shared" ca="1" si="395"/>
        <v>D7:z7</v>
      </c>
    </row>
    <row r="2102" spans="1:16">
      <c r="A2102" t="str">
        <f t="shared" si="384"/>
        <v>12</v>
      </c>
      <c r="B2102" t="str">
        <f t="shared" ca="1" si="385"/>
        <v>W</v>
      </c>
      <c r="C2102" t="str">
        <f t="shared" si="386"/>
        <v>SIMPL-3D</v>
      </c>
      <c r="D2102" t="s">
        <v>864</v>
      </c>
      <c r="E2102">
        <f t="shared" ca="1" si="387"/>
        <v>0</v>
      </c>
      <c r="H2102" t="str">
        <f t="shared" ca="1" si="388"/>
        <v>'Simpl. all tex-DT PLYWOOD'!</v>
      </c>
      <c r="I2102" t="str">
        <f t="shared" ca="1" si="389"/>
        <v>'Simpl. all tex-DT PLYWOOD'!</v>
      </c>
      <c r="J2102">
        <f t="shared" ca="1" si="390"/>
        <v>0</v>
      </c>
      <c r="K2102">
        <f t="shared" ca="1" si="391"/>
        <v>0</v>
      </c>
      <c r="L2102">
        <f t="shared" ca="1" si="392"/>
        <v>0</v>
      </c>
      <c r="M2102">
        <f t="shared" ca="1" si="393"/>
        <v>0</v>
      </c>
      <c r="O2102" t="str">
        <f t="shared" ca="1" si="394"/>
        <v>D:z</v>
      </c>
      <c r="P2102" t="str">
        <f t="shared" ca="1" si="395"/>
        <v>D7:z7</v>
      </c>
    </row>
    <row r="2103" spans="1:16">
      <c r="A2103" t="str">
        <f t="shared" si="384"/>
        <v>13</v>
      </c>
      <c r="B2103" t="str">
        <f t="shared" ca="1" si="385"/>
        <v>W</v>
      </c>
      <c r="C2103" t="str">
        <f t="shared" si="386"/>
        <v>SIMPL-3D</v>
      </c>
      <c r="D2103" t="s">
        <v>865</v>
      </c>
      <c r="E2103">
        <f t="shared" ca="1" si="387"/>
        <v>0</v>
      </c>
      <c r="H2103" t="str">
        <f t="shared" ca="1" si="388"/>
        <v>'Simpl. all tex-DT PLYWOOD'!</v>
      </c>
      <c r="I2103" t="str">
        <f t="shared" ca="1" si="389"/>
        <v>'Simpl. all tex-DT PLYWOOD'!</v>
      </c>
      <c r="J2103">
        <f t="shared" ca="1" si="390"/>
        <v>0</v>
      </c>
      <c r="K2103">
        <f t="shared" ca="1" si="391"/>
        <v>0</v>
      </c>
      <c r="L2103">
        <f t="shared" ca="1" si="392"/>
        <v>0</v>
      </c>
      <c r="M2103">
        <f t="shared" ca="1" si="393"/>
        <v>0</v>
      </c>
      <c r="O2103" t="str">
        <f t="shared" ca="1" si="394"/>
        <v>D:z</v>
      </c>
      <c r="P2103" t="str">
        <f t="shared" ca="1" si="395"/>
        <v>D7:z7</v>
      </c>
    </row>
    <row r="2104" spans="1:16">
      <c r="A2104" t="str">
        <f t="shared" si="384"/>
        <v>15</v>
      </c>
      <c r="B2104" t="str">
        <f t="shared" ca="1" si="385"/>
        <v>W</v>
      </c>
      <c r="C2104" t="str">
        <f t="shared" si="386"/>
        <v>SIMPL-3D</v>
      </c>
      <c r="D2104" t="s">
        <v>4966</v>
      </c>
      <c r="E2104">
        <f t="shared" ca="1" si="387"/>
        <v>0</v>
      </c>
      <c r="H2104" t="str">
        <f t="shared" ca="1" si="388"/>
        <v>'Simpl. all tex-DT PLYWOOD'!</v>
      </c>
      <c r="I2104" t="str">
        <f t="shared" ca="1" si="389"/>
        <v>'Simpl. all tex-DT PLYWOOD'!</v>
      </c>
      <c r="J2104">
        <f t="shared" ca="1" si="390"/>
        <v>0</v>
      </c>
      <c r="K2104">
        <f t="shared" ca="1" si="391"/>
        <v>0</v>
      </c>
      <c r="L2104">
        <f t="shared" ca="1" si="392"/>
        <v>0</v>
      </c>
      <c r="M2104">
        <f t="shared" ca="1" si="393"/>
        <v>0</v>
      </c>
      <c r="O2104" t="str">
        <f t="shared" ca="1" si="394"/>
        <v>D:z</v>
      </c>
      <c r="P2104" t="str">
        <f t="shared" ca="1" si="395"/>
        <v>D7:z7</v>
      </c>
    </row>
    <row r="2105" spans="1:16">
      <c r="A2105" t="str">
        <f t="shared" si="384"/>
        <v>01</v>
      </c>
      <c r="B2105" t="str">
        <f t="shared" ca="1" si="385"/>
        <v>W</v>
      </c>
      <c r="C2105" t="str">
        <f t="shared" si="386"/>
        <v>SIMPL-3D-C</v>
      </c>
      <c r="D2105" t="s">
        <v>6008</v>
      </c>
      <c r="E2105">
        <f t="shared" ca="1" si="387"/>
        <v>0</v>
      </c>
      <c r="H2105" t="str">
        <f t="shared" ca="1" si="388"/>
        <v>'(more) Simpl. Textures PLYWOOD'!</v>
      </c>
      <c r="I2105">
        <f t="shared" ca="1" si="389"/>
        <v>0</v>
      </c>
      <c r="J2105" t="str">
        <f t="shared" ca="1" si="390"/>
        <v>'(more) Simpl. Textures PLYWOOD'!</v>
      </c>
      <c r="K2105">
        <f t="shared" ca="1" si="391"/>
        <v>0</v>
      </c>
      <c r="L2105">
        <f t="shared" ca="1" si="392"/>
        <v>0</v>
      </c>
      <c r="M2105">
        <f t="shared" ca="1" si="393"/>
        <v>0</v>
      </c>
      <c r="O2105" t="str">
        <f t="shared" ca="1" si="394"/>
        <v>D:N</v>
      </c>
      <c r="P2105" t="str">
        <f t="shared" ca="1" si="395"/>
        <v>D7:N7</v>
      </c>
    </row>
    <row r="2106" spans="1:16">
      <c r="A2106" t="str">
        <f t="shared" si="384"/>
        <v>16</v>
      </c>
      <c r="B2106" t="str">
        <f t="shared" ca="1" si="385"/>
        <v>W</v>
      </c>
      <c r="C2106" t="str">
        <f t="shared" si="386"/>
        <v>SIMPL-3D-N-NT</v>
      </c>
      <c r="D2106" t="s">
        <v>5526</v>
      </c>
      <c r="E2106">
        <f t="shared" ca="1" si="387"/>
        <v>0</v>
      </c>
      <c r="H2106" t="str">
        <f t="shared" ca="1" si="388"/>
        <v>'(more) Simpl. Textures PLYWOOD'!</v>
      </c>
      <c r="I2106">
        <f t="shared" ca="1" si="389"/>
        <v>0</v>
      </c>
      <c r="J2106" t="str">
        <f t="shared" ca="1" si="390"/>
        <v>'(more) Simpl. Textures PLYWOOD'!</v>
      </c>
      <c r="K2106">
        <f t="shared" ca="1" si="391"/>
        <v>0</v>
      </c>
      <c r="L2106">
        <f t="shared" ca="1" si="392"/>
        <v>0</v>
      </c>
      <c r="M2106">
        <f t="shared" ca="1" si="393"/>
        <v>0</v>
      </c>
      <c r="O2106" t="str">
        <f t="shared" ca="1" si="394"/>
        <v>D:N</v>
      </c>
      <c r="P2106" t="str">
        <f t="shared" ca="1" si="395"/>
        <v>D7:N7</v>
      </c>
    </row>
    <row r="2107" spans="1:16">
      <c r="A2107" t="str">
        <f t="shared" si="384"/>
        <v>16</v>
      </c>
      <c r="B2107" t="str">
        <f t="shared" ca="1" si="385"/>
        <v>W</v>
      </c>
      <c r="C2107" t="str">
        <f t="shared" si="386"/>
        <v>SIMPL-3D-N-T</v>
      </c>
      <c r="D2107" t="s">
        <v>5686</v>
      </c>
      <c r="E2107">
        <f t="shared" ca="1" si="387"/>
        <v>0</v>
      </c>
      <c r="H2107" t="str">
        <f t="shared" ca="1" si="388"/>
        <v>'(more) Simpl. Textures PLYWOOD'!</v>
      </c>
      <c r="I2107">
        <f t="shared" ca="1" si="389"/>
        <v>0</v>
      </c>
      <c r="J2107" t="str">
        <f t="shared" ca="1" si="390"/>
        <v>'(more) Simpl. Textures PLYWOOD'!</v>
      </c>
      <c r="K2107">
        <f t="shared" ca="1" si="391"/>
        <v>0</v>
      </c>
      <c r="L2107">
        <f t="shared" ca="1" si="392"/>
        <v>0</v>
      </c>
      <c r="M2107">
        <f t="shared" ca="1" si="393"/>
        <v>0</v>
      </c>
      <c r="O2107" t="str">
        <f t="shared" ca="1" si="394"/>
        <v>D:N</v>
      </c>
      <c r="P2107" t="str">
        <f t="shared" ca="1" si="395"/>
        <v>D7:N7</v>
      </c>
    </row>
    <row r="2108" spans="1:16">
      <c r="A2108" t="str">
        <f t="shared" si="384"/>
        <v>01</v>
      </c>
      <c r="B2108" t="str">
        <f t="shared" ca="1" si="385"/>
        <v>W</v>
      </c>
      <c r="C2108" t="str">
        <f t="shared" si="386"/>
        <v>SIMPL-3D-T</v>
      </c>
      <c r="D2108" t="s">
        <v>3267</v>
      </c>
      <c r="E2108">
        <f t="shared" ca="1" si="387"/>
        <v>0</v>
      </c>
      <c r="H2108" t="str">
        <f t="shared" ca="1" si="388"/>
        <v>'Simpl. all tex-DT PLYWOOD'!</v>
      </c>
      <c r="I2108" t="str">
        <f t="shared" ca="1" si="389"/>
        <v>'Simpl. all tex-DT PLYWOOD'!</v>
      </c>
      <c r="J2108">
        <f t="shared" ca="1" si="390"/>
        <v>0</v>
      </c>
      <c r="K2108">
        <f t="shared" ca="1" si="391"/>
        <v>0</v>
      </c>
      <c r="L2108">
        <f t="shared" ca="1" si="392"/>
        <v>0</v>
      </c>
      <c r="M2108">
        <f t="shared" ca="1" si="393"/>
        <v>0</v>
      </c>
      <c r="O2108" t="str">
        <f t="shared" ca="1" si="394"/>
        <v>D:z</v>
      </c>
      <c r="P2108" t="str">
        <f t="shared" ca="1" si="395"/>
        <v>D7:z7</v>
      </c>
    </row>
    <row r="2109" spans="1:16">
      <c r="A2109" t="str">
        <f t="shared" si="384"/>
        <v>02</v>
      </c>
      <c r="B2109" t="str">
        <f t="shared" ca="1" si="385"/>
        <v>W</v>
      </c>
      <c r="C2109" t="str">
        <f t="shared" si="386"/>
        <v>SIMPL-3D-T</v>
      </c>
      <c r="D2109" t="s">
        <v>3268</v>
      </c>
      <c r="E2109">
        <f t="shared" ca="1" si="387"/>
        <v>0</v>
      </c>
      <c r="H2109" t="str">
        <f t="shared" ca="1" si="388"/>
        <v>'Simpl. all tex-DT PLYWOOD'!</v>
      </c>
      <c r="I2109" t="str">
        <f t="shared" ca="1" si="389"/>
        <v>'Simpl. all tex-DT PLYWOOD'!</v>
      </c>
      <c r="J2109">
        <f t="shared" ca="1" si="390"/>
        <v>0</v>
      </c>
      <c r="K2109">
        <f t="shared" ca="1" si="391"/>
        <v>0</v>
      </c>
      <c r="L2109">
        <f t="shared" ca="1" si="392"/>
        <v>0</v>
      </c>
      <c r="M2109">
        <f t="shared" ca="1" si="393"/>
        <v>0</v>
      </c>
      <c r="O2109" t="str">
        <f t="shared" ca="1" si="394"/>
        <v>D:z</v>
      </c>
      <c r="P2109" t="str">
        <f t="shared" ca="1" si="395"/>
        <v>D7:z7</v>
      </c>
    </row>
    <row r="2110" spans="1:16">
      <c r="A2110" t="str">
        <f t="shared" si="384"/>
        <v>03</v>
      </c>
      <c r="B2110" t="str">
        <f t="shared" ca="1" si="385"/>
        <v>W</v>
      </c>
      <c r="C2110" t="str">
        <f t="shared" si="386"/>
        <v>SIMPL-3D-T</v>
      </c>
      <c r="D2110" t="s">
        <v>3269</v>
      </c>
      <c r="E2110">
        <f t="shared" ca="1" si="387"/>
        <v>0</v>
      </c>
      <c r="H2110" t="str">
        <f t="shared" ca="1" si="388"/>
        <v>'Simpl. all tex-DT PLYWOOD'!</v>
      </c>
      <c r="I2110" t="str">
        <f t="shared" ca="1" si="389"/>
        <v>'Simpl. all tex-DT PLYWOOD'!</v>
      </c>
      <c r="J2110">
        <f t="shared" ca="1" si="390"/>
        <v>0</v>
      </c>
      <c r="K2110">
        <f t="shared" ca="1" si="391"/>
        <v>0</v>
      </c>
      <c r="L2110">
        <f t="shared" ca="1" si="392"/>
        <v>0</v>
      </c>
      <c r="M2110">
        <f t="shared" ca="1" si="393"/>
        <v>0</v>
      </c>
      <c r="O2110" t="str">
        <f t="shared" ca="1" si="394"/>
        <v>D:z</v>
      </c>
      <c r="P2110" t="str">
        <f t="shared" ca="1" si="395"/>
        <v>D7:z7</v>
      </c>
    </row>
    <row r="2111" spans="1:16">
      <c r="A2111" t="str">
        <f t="shared" si="384"/>
        <v>04</v>
      </c>
      <c r="B2111" t="str">
        <f t="shared" ca="1" si="385"/>
        <v>W</v>
      </c>
      <c r="C2111" t="str">
        <f t="shared" si="386"/>
        <v>SIMPL-3D-T</v>
      </c>
      <c r="D2111" t="s">
        <v>3270</v>
      </c>
      <c r="E2111">
        <f t="shared" ca="1" si="387"/>
        <v>0</v>
      </c>
      <c r="H2111" t="str">
        <f t="shared" ca="1" si="388"/>
        <v>'Simpl. all tex-DT PLYWOOD'!</v>
      </c>
      <c r="I2111" t="str">
        <f t="shared" ca="1" si="389"/>
        <v>'Simpl. all tex-DT PLYWOOD'!</v>
      </c>
      <c r="J2111">
        <f t="shared" ca="1" si="390"/>
        <v>0</v>
      </c>
      <c r="K2111">
        <f t="shared" ca="1" si="391"/>
        <v>0</v>
      </c>
      <c r="L2111">
        <f t="shared" ca="1" si="392"/>
        <v>0</v>
      </c>
      <c r="M2111">
        <f t="shared" ca="1" si="393"/>
        <v>0</v>
      </c>
      <c r="O2111" t="str">
        <f t="shared" ca="1" si="394"/>
        <v>D:z</v>
      </c>
      <c r="P2111" t="str">
        <f t="shared" ca="1" si="395"/>
        <v>D7:z7</v>
      </c>
    </row>
    <row r="2112" spans="1:16">
      <c r="A2112" t="str">
        <f t="shared" si="384"/>
        <v>05</v>
      </c>
      <c r="B2112" t="str">
        <f t="shared" ca="1" si="385"/>
        <v>W</v>
      </c>
      <c r="C2112" t="str">
        <f t="shared" si="386"/>
        <v>SIMPL-3D-T</v>
      </c>
      <c r="D2112" t="s">
        <v>3271</v>
      </c>
      <c r="E2112">
        <f t="shared" ca="1" si="387"/>
        <v>0</v>
      </c>
      <c r="H2112" t="str">
        <f t="shared" ca="1" si="388"/>
        <v>'Simpl. all tex-DT PLYWOOD'!</v>
      </c>
      <c r="I2112" t="str">
        <f t="shared" ca="1" si="389"/>
        <v>'Simpl. all tex-DT PLYWOOD'!</v>
      </c>
      <c r="J2112">
        <f t="shared" ca="1" si="390"/>
        <v>0</v>
      </c>
      <c r="K2112">
        <f t="shared" ca="1" si="391"/>
        <v>0</v>
      </c>
      <c r="L2112">
        <f t="shared" ca="1" si="392"/>
        <v>0</v>
      </c>
      <c r="M2112">
        <f t="shared" ca="1" si="393"/>
        <v>0</v>
      </c>
      <c r="O2112" t="str">
        <f t="shared" ca="1" si="394"/>
        <v>D:z</v>
      </c>
      <c r="P2112" t="str">
        <f t="shared" ca="1" si="395"/>
        <v>D7:z7</v>
      </c>
    </row>
    <row r="2113" spans="1:16">
      <c r="A2113" t="str">
        <f t="shared" si="384"/>
        <v>06</v>
      </c>
      <c r="B2113" t="str">
        <f t="shared" ca="1" si="385"/>
        <v>W</v>
      </c>
      <c r="C2113" t="str">
        <f t="shared" si="386"/>
        <v>SIMPL-3D-T</v>
      </c>
      <c r="D2113" t="s">
        <v>3272</v>
      </c>
      <c r="E2113">
        <f t="shared" ca="1" si="387"/>
        <v>0</v>
      </c>
      <c r="H2113" t="str">
        <f t="shared" ca="1" si="388"/>
        <v>'Simpl. all tex-DT PLYWOOD'!</v>
      </c>
      <c r="I2113" t="str">
        <f t="shared" ca="1" si="389"/>
        <v>'Simpl. all tex-DT PLYWOOD'!</v>
      </c>
      <c r="J2113">
        <f t="shared" ca="1" si="390"/>
        <v>0</v>
      </c>
      <c r="K2113">
        <f t="shared" ca="1" si="391"/>
        <v>0</v>
      </c>
      <c r="L2113">
        <f t="shared" ca="1" si="392"/>
        <v>0</v>
      </c>
      <c r="M2113">
        <f t="shared" ca="1" si="393"/>
        <v>0</v>
      </c>
      <c r="O2113" t="str">
        <f t="shared" ca="1" si="394"/>
        <v>D:z</v>
      </c>
      <c r="P2113" t="str">
        <f t="shared" ca="1" si="395"/>
        <v>D7:z7</v>
      </c>
    </row>
    <row r="2114" spans="1:16">
      <c r="A2114" t="str">
        <f t="shared" si="384"/>
        <v>07</v>
      </c>
      <c r="B2114" t="str">
        <f t="shared" ca="1" si="385"/>
        <v>W</v>
      </c>
      <c r="C2114" t="str">
        <f t="shared" si="386"/>
        <v>SIMPL-3D-T</v>
      </c>
      <c r="D2114" t="s">
        <v>3273</v>
      </c>
      <c r="E2114">
        <f t="shared" ca="1" si="387"/>
        <v>0</v>
      </c>
      <c r="H2114" t="str">
        <f t="shared" ca="1" si="388"/>
        <v>'Simpl. all tex-DT PLYWOOD'!</v>
      </c>
      <c r="I2114" t="str">
        <f t="shared" ca="1" si="389"/>
        <v>'Simpl. all tex-DT PLYWOOD'!</v>
      </c>
      <c r="J2114">
        <f t="shared" ca="1" si="390"/>
        <v>0</v>
      </c>
      <c r="K2114">
        <f t="shared" ca="1" si="391"/>
        <v>0</v>
      </c>
      <c r="L2114">
        <f t="shared" ca="1" si="392"/>
        <v>0</v>
      </c>
      <c r="M2114">
        <f t="shared" ca="1" si="393"/>
        <v>0</v>
      </c>
      <c r="O2114" t="str">
        <f t="shared" ca="1" si="394"/>
        <v>D:z</v>
      </c>
      <c r="P2114" t="str">
        <f t="shared" ca="1" si="395"/>
        <v>D7:z7</v>
      </c>
    </row>
    <row r="2115" spans="1:16">
      <c r="A2115" t="str">
        <f t="shared" si="384"/>
        <v>08</v>
      </c>
      <c r="B2115" t="str">
        <f t="shared" ca="1" si="385"/>
        <v>W</v>
      </c>
      <c r="C2115" t="str">
        <f t="shared" si="386"/>
        <v>SIMPL-3D-T</v>
      </c>
      <c r="D2115" t="s">
        <v>3274</v>
      </c>
      <c r="E2115">
        <f t="shared" ca="1" si="387"/>
        <v>0</v>
      </c>
      <c r="H2115" t="str">
        <f t="shared" ca="1" si="388"/>
        <v>'Simpl. all tex-DT PLYWOOD'!</v>
      </c>
      <c r="I2115" t="str">
        <f t="shared" ca="1" si="389"/>
        <v>'Simpl. all tex-DT PLYWOOD'!</v>
      </c>
      <c r="J2115">
        <f t="shared" ca="1" si="390"/>
        <v>0</v>
      </c>
      <c r="K2115">
        <f t="shared" ca="1" si="391"/>
        <v>0</v>
      </c>
      <c r="L2115">
        <f t="shared" ca="1" si="392"/>
        <v>0</v>
      </c>
      <c r="M2115">
        <f t="shared" ca="1" si="393"/>
        <v>0</v>
      </c>
      <c r="O2115" t="str">
        <f t="shared" ca="1" si="394"/>
        <v>D:z</v>
      </c>
      <c r="P2115" t="str">
        <f t="shared" ca="1" si="395"/>
        <v>D7:z7</v>
      </c>
    </row>
    <row r="2116" spans="1:16">
      <c r="A2116" t="str">
        <f t="shared" si="384"/>
        <v>09</v>
      </c>
      <c r="B2116" t="str">
        <f t="shared" ca="1" si="385"/>
        <v>W</v>
      </c>
      <c r="C2116" t="str">
        <f t="shared" si="386"/>
        <v>SIMPL-3D-T</v>
      </c>
      <c r="D2116" t="s">
        <v>3275</v>
      </c>
      <c r="E2116">
        <f t="shared" ca="1" si="387"/>
        <v>0</v>
      </c>
      <c r="H2116" t="str">
        <f t="shared" ca="1" si="388"/>
        <v>'Simpl. all tex-DT PLYWOOD'!</v>
      </c>
      <c r="I2116" t="str">
        <f t="shared" ca="1" si="389"/>
        <v>'Simpl. all tex-DT PLYWOOD'!</v>
      </c>
      <c r="J2116">
        <f t="shared" ca="1" si="390"/>
        <v>0</v>
      </c>
      <c r="K2116">
        <f t="shared" ca="1" si="391"/>
        <v>0</v>
      </c>
      <c r="L2116">
        <f t="shared" ca="1" si="392"/>
        <v>0</v>
      </c>
      <c r="M2116">
        <f t="shared" ca="1" si="393"/>
        <v>0</v>
      </c>
      <c r="O2116" t="str">
        <f t="shared" ca="1" si="394"/>
        <v>D:z</v>
      </c>
      <c r="P2116" t="str">
        <f t="shared" ca="1" si="395"/>
        <v>D7:z7</v>
      </c>
    </row>
    <row r="2117" spans="1:16">
      <c r="A2117" t="str">
        <f t="shared" si="384"/>
        <v>10</v>
      </c>
      <c r="B2117" t="str">
        <f t="shared" ca="1" si="385"/>
        <v>W</v>
      </c>
      <c r="C2117" t="str">
        <f t="shared" si="386"/>
        <v>SIMPL-3D-T</v>
      </c>
      <c r="D2117" t="s">
        <v>3276</v>
      </c>
      <c r="E2117">
        <f t="shared" ca="1" si="387"/>
        <v>0</v>
      </c>
      <c r="H2117" t="str">
        <f t="shared" ca="1" si="388"/>
        <v>'Simpl. all tex-DT PLYWOOD'!</v>
      </c>
      <c r="I2117" t="str">
        <f t="shared" ca="1" si="389"/>
        <v>'Simpl. all tex-DT PLYWOOD'!</v>
      </c>
      <c r="J2117">
        <f t="shared" ca="1" si="390"/>
        <v>0</v>
      </c>
      <c r="K2117">
        <f t="shared" ca="1" si="391"/>
        <v>0</v>
      </c>
      <c r="L2117">
        <f t="shared" ca="1" si="392"/>
        <v>0</v>
      </c>
      <c r="M2117">
        <f t="shared" ca="1" si="393"/>
        <v>0</v>
      </c>
      <c r="O2117" t="str">
        <f t="shared" ca="1" si="394"/>
        <v>D:z</v>
      </c>
      <c r="P2117" t="str">
        <f t="shared" ca="1" si="395"/>
        <v>D7:z7</v>
      </c>
    </row>
    <row r="2118" spans="1:16">
      <c r="A2118" t="str">
        <f t="shared" si="384"/>
        <v>11</v>
      </c>
      <c r="B2118" t="str">
        <f t="shared" ca="1" si="385"/>
        <v>W</v>
      </c>
      <c r="C2118" t="str">
        <f t="shared" si="386"/>
        <v>SIMPL-3D-T</v>
      </c>
      <c r="D2118" t="s">
        <v>3277</v>
      </c>
      <c r="E2118">
        <f t="shared" ca="1" si="387"/>
        <v>0</v>
      </c>
      <c r="H2118" t="str">
        <f t="shared" ca="1" si="388"/>
        <v>'Simpl. all tex-DT PLYWOOD'!</v>
      </c>
      <c r="I2118" t="str">
        <f t="shared" ca="1" si="389"/>
        <v>'Simpl. all tex-DT PLYWOOD'!</v>
      </c>
      <c r="J2118">
        <f t="shared" ca="1" si="390"/>
        <v>0</v>
      </c>
      <c r="K2118">
        <f t="shared" ca="1" si="391"/>
        <v>0</v>
      </c>
      <c r="L2118">
        <f t="shared" ca="1" si="392"/>
        <v>0</v>
      </c>
      <c r="M2118">
        <f t="shared" ca="1" si="393"/>
        <v>0</v>
      </c>
      <c r="O2118" t="str">
        <f t="shared" ca="1" si="394"/>
        <v>D:z</v>
      </c>
      <c r="P2118" t="str">
        <f t="shared" ca="1" si="395"/>
        <v>D7:z7</v>
      </c>
    </row>
    <row r="2119" spans="1:16">
      <c r="A2119" t="str">
        <f t="shared" si="384"/>
        <v>12</v>
      </c>
      <c r="B2119" t="str">
        <f t="shared" ca="1" si="385"/>
        <v>W</v>
      </c>
      <c r="C2119" t="str">
        <f t="shared" si="386"/>
        <v>SIMPL-3D-T</v>
      </c>
      <c r="D2119" t="s">
        <v>3278</v>
      </c>
      <c r="E2119">
        <f t="shared" ca="1" si="387"/>
        <v>0</v>
      </c>
      <c r="H2119" t="str">
        <f t="shared" ca="1" si="388"/>
        <v>'Simpl. all tex-DT PLYWOOD'!</v>
      </c>
      <c r="I2119" t="str">
        <f t="shared" ca="1" si="389"/>
        <v>'Simpl. all tex-DT PLYWOOD'!</v>
      </c>
      <c r="J2119">
        <f t="shared" ca="1" si="390"/>
        <v>0</v>
      </c>
      <c r="K2119">
        <f t="shared" ca="1" si="391"/>
        <v>0</v>
      </c>
      <c r="L2119">
        <f t="shared" ca="1" si="392"/>
        <v>0</v>
      </c>
      <c r="M2119">
        <f t="shared" ca="1" si="393"/>
        <v>0</v>
      </c>
      <c r="O2119" t="str">
        <f t="shared" ca="1" si="394"/>
        <v>D:z</v>
      </c>
      <c r="P2119" t="str">
        <f t="shared" ca="1" si="395"/>
        <v>D7:z7</v>
      </c>
    </row>
    <row r="2120" spans="1:16">
      <c r="A2120" t="str">
        <f t="shared" si="384"/>
        <v>13</v>
      </c>
      <c r="B2120" t="str">
        <f t="shared" ca="1" si="385"/>
        <v>W</v>
      </c>
      <c r="C2120" t="str">
        <f t="shared" si="386"/>
        <v>SIMPL-3D-T</v>
      </c>
      <c r="D2120" t="s">
        <v>3279</v>
      </c>
      <c r="E2120">
        <f t="shared" ca="1" si="387"/>
        <v>0</v>
      </c>
      <c r="H2120" t="str">
        <f t="shared" ca="1" si="388"/>
        <v>'Simpl. all tex-DT PLYWOOD'!</v>
      </c>
      <c r="I2120" t="str">
        <f t="shared" ca="1" si="389"/>
        <v>'Simpl. all tex-DT PLYWOOD'!</v>
      </c>
      <c r="J2120">
        <f t="shared" ca="1" si="390"/>
        <v>0</v>
      </c>
      <c r="K2120">
        <f t="shared" ca="1" si="391"/>
        <v>0</v>
      </c>
      <c r="L2120">
        <f t="shared" ca="1" si="392"/>
        <v>0</v>
      </c>
      <c r="M2120">
        <f t="shared" ca="1" si="393"/>
        <v>0</v>
      </c>
      <c r="O2120" t="str">
        <f t="shared" ca="1" si="394"/>
        <v>D:z</v>
      </c>
      <c r="P2120" t="str">
        <f t="shared" ca="1" si="395"/>
        <v>D7:z7</v>
      </c>
    </row>
    <row r="2121" spans="1:16">
      <c r="A2121" t="str">
        <f t="shared" si="384"/>
        <v>15</v>
      </c>
      <c r="B2121" t="str">
        <f t="shared" ca="1" si="385"/>
        <v>W</v>
      </c>
      <c r="C2121" t="str">
        <f t="shared" si="386"/>
        <v>SIMPL-3D-T</v>
      </c>
      <c r="D2121" t="s">
        <v>4751</v>
      </c>
      <c r="E2121">
        <f t="shared" ca="1" si="387"/>
        <v>0</v>
      </c>
      <c r="H2121" t="str">
        <f t="shared" ca="1" si="388"/>
        <v>'Simpl. all tex-DT PLYWOOD'!</v>
      </c>
      <c r="I2121" t="str">
        <f t="shared" ca="1" si="389"/>
        <v>'Simpl. all tex-DT PLYWOOD'!</v>
      </c>
      <c r="J2121">
        <f t="shared" ca="1" si="390"/>
        <v>0</v>
      </c>
      <c r="K2121">
        <f t="shared" ca="1" si="391"/>
        <v>0</v>
      </c>
      <c r="L2121">
        <f t="shared" ca="1" si="392"/>
        <v>0</v>
      </c>
      <c r="M2121">
        <f t="shared" ca="1" si="393"/>
        <v>0</v>
      </c>
      <c r="O2121" t="str">
        <f t="shared" ca="1" si="394"/>
        <v>D:z</v>
      </c>
      <c r="P2121" t="str">
        <f t="shared" ca="1" si="395"/>
        <v>D7:z7</v>
      </c>
    </row>
    <row r="2122" spans="1:16">
      <c r="A2122" t="str">
        <f t="shared" si="384"/>
        <v>01</v>
      </c>
      <c r="B2122" t="str">
        <f t="shared" ca="1" si="385"/>
        <v>W</v>
      </c>
      <c r="C2122" t="str">
        <f t="shared" si="386"/>
        <v>SIMPL-3E</v>
      </c>
      <c r="D2122" t="s">
        <v>867</v>
      </c>
      <c r="E2122">
        <f t="shared" ca="1" si="387"/>
        <v>0</v>
      </c>
      <c r="H2122" t="str">
        <f t="shared" ca="1" si="388"/>
        <v>'Simpl. all tex-DT PLYWOOD'!</v>
      </c>
      <c r="I2122" t="str">
        <f t="shared" ca="1" si="389"/>
        <v>'Simpl. all tex-DT PLYWOOD'!</v>
      </c>
      <c r="J2122">
        <f t="shared" ca="1" si="390"/>
        <v>0</v>
      </c>
      <c r="K2122">
        <f t="shared" ca="1" si="391"/>
        <v>0</v>
      </c>
      <c r="L2122">
        <f t="shared" ca="1" si="392"/>
        <v>0</v>
      </c>
      <c r="M2122">
        <f t="shared" ca="1" si="393"/>
        <v>0</v>
      </c>
      <c r="O2122" t="str">
        <f t="shared" ca="1" si="394"/>
        <v>D:z</v>
      </c>
      <c r="P2122" t="str">
        <f t="shared" ca="1" si="395"/>
        <v>D7:z7</v>
      </c>
    </row>
    <row r="2123" spans="1:16">
      <c r="A2123" t="str">
        <f t="shared" si="384"/>
        <v>02</v>
      </c>
      <c r="B2123" t="str">
        <f t="shared" ca="1" si="385"/>
        <v>W</v>
      </c>
      <c r="C2123" t="str">
        <f t="shared" si="386"/>
        <v>SIMPL-3E</v>
      </c>
      <c r="D2123" t="s">
        <v>868</v>
      </c>
      <c r="E2123">
        <f t="shared" ca="1" si="387"/>
        <v>0</v>
      </c>
      <c r="H2123" t="str">
        <f t="shared" ca="1" si="388"/>
        <v>'Simpl. all tex-DT PLYWOOD'!</v>
      </c>
      <c r="I2123" t="str">
        <f t="shared" ca="1" si="389"/>
        <v>'Simpl. all tex-DT PLYWOOD'!</v>
      </c>
      <c r="J2123">
        <f t="shared" ca="1" si="390"/>
        <v>0</v>
      </c>
      <c r="K2123">
        <f t="shared" ca="1" si="391"/>
        <v>0</v>
      </c>
      <c r="L2123">
        <f t="shared" ca="1" si="392"/>
        <v>0</v>
      </c>
      <c r="M2123">
        <f t="shared" ca="1" si="393"/>
        <v>0</v>
      </c>
      <c r="O2123" t="str">
        <f t="shared" ca="1" si="394"/>
        <v>D:z</v>
      </c>
      <c r="P2123" t="str">
        <f t="shared" ca="1" si="395"/>
        <v>D7:z7</v>
      </c>
    </row>
    <row r="2124" spans="1:16">
      <c r="A2124" t="str">
        <f t="shared" si="384"/>
        <v>03</v>
      </c>
      <c r="B2124" t="str">
        <f t="shared" ca="1" si="385"/>
        <v>W</v>
      </c>
      <c r="C2124" t="str">
        <f t="shared" si="386"/>
        <v>SIMPL-3E</v>
      </c>
      <c r="D2124" t="s">
        <v>869</v>
      </c>
      <c r="E2124">
        <f t="shared" ca="1" si="387"/>
        <v>0</v>
      </c>
      <c r="H2124" t="str">
        <f t="shared" ca="1" si="388"/>
        <v>'Simpl. all tex-DT PLYWOOD'!</v>
      </c>
      <c r="I2124" t="str">
        <f t="shared" ca="1" si="389"/>
        <v>'Simpl. all tex-DT PLYWOOD'!</v>
      </c>
      <c r="J2124">
        <f t="shared" ca="1" si="390"/>
        <v>0</v>
      </c>
      <c r="K2124">
        <f t="shared" ca="1" si="391"/>
        <v>0</v>
      </c>
      <c r="L2124">
        <f t="shared" ca="1" si="392"/>
        <v>0</v>
      </c>
      <c r="M2124">
        <f t="shared" ca="1" si="393"/>
        <v>0</v>
      </c>
      <c r="O2124" t="str">
        <f t="shared" ca="1" si="394"/>
        <v>D:z</v>
      </c>
      <c r="P2124" t="str">
        <f t="shared" ca="1" si="395"/>
        <v>D7:z7</v>
      </c>
    </row>
    <row r="2125" spans="1:16">
      <c r="A2125" t="str">
        <f t="shared" si="384"/>
        <v>04</v>
      </c>
      <c r="B2125" t="str">
        <f t="shared" ca="1" si="385"/>
        <v>W</v>
      </c>
      <c r="C2125" t="str">
        <f t="shared" si="386"/>
        <v>SIMPL-3E</v>
      </c>
      <c r="D2125" t="s">
        <v>870</v>
      </c>
      <c r="E2125">
        <f t="shared" ca="1" si="387"/>
        <v>0</v>
      </c>
      <c r="H2125" t="str">
        <f t="shared" ca="1" si="388"/>
        <v>'Simpl. all tex-DT PLYWOOD'!</v>
      </c>
      <c r="I2125" t="str">
        <f t="shared" ca="1" si="389"/>
        <v>'Simpl. all tex-DT PLYWOOD'!</v>
      </c>
      <c r="J2125">
        <f t="shared" ca="1" si="390"/>
        <v>0</v>
      </c>
      <c r="K2125">
        <f t="shared" ca="1" si="391"/>
        <v>0</v>
      </c>
      <c r="L2125">
        <f t="shared" ca="1" si="392"/>
        <v>0</v>
      </c>
      <c r="M2125">
        <f t="shared" ca="1" si="393"/>
        <v>0</v>
      </c>
      <c r="O2125" t="str">
        <f t="shared" ca="1" si="394"/>
        <v>D:z</v>
      </c>
      <c r="P2125" t="str">
        <f t="shared" ca="1" si="395"/>
        <v>D7:z7</v>
      </c>
    </row>
    <row r="2126" spans="1:16">
      <c r="A2126" t="str">
        <f t="shared" si="384"/>
        <v>05</v>
      </c>
      <c r="B2126" t="str">
        <f t="shared" ca="1" si="385"/>
        <v>W</v>
      </c>
      <c r="C2126" t="str">
        <f t="shared" si="386"/>
        <v>SIMPL-3E</v>
      </c>
      <c r="D2126" t="s">
        <v>871</v>
      </c>
      <c r="E2126">
        <f t="shared" ca="1" si="387"/>
        <v>0</v>
      </c>
      <c r="H2126" t="str">
        <f t="shared" ca="1" si="388"/>
        <v>'Simpl. all tex-DT PLYWOOD'!</v>
      </c>
      <c r="I2126" t="str">
        <f t="shared" ca="1" si="389"/>
        <v>'Simpl. all tex-DT PLYWOOD'!</v>
      </c>
      <c r="J2126">
        <f t="shared" ca="1" si="390"/>
        <v>0</v>
      </c>
      <c r="K2126">
        <f t="shared" ca="1" si="391"/>
        <v>0</v>
      </c>
      <c r="L2126">
        <f t="shared" ca="1" si="392"/>
        <v>0</v>
      </c>
      <c r="M2126">
        <f t="shared" ca="1" si="393"/>
        <v>0</v>
      </c>
      <c r="O2126" t="str">
        <f t="shared" ca="1" si="394"/>
        <v>D:z</v>
      </c>
      <c r="P2126" t="str">
        <f t="shared" ca="1" si="395"/>
        <v>D7:z7</v>
      </c>
    </row>
    <row r="2127" spans="1:16">
      <c r="A2127" t="str">
        <f t="shared" ref="A2127:A2190" si="396">MID(D2127,LEN(C2127)+2,LEN(D2127)-LEN(C2127))</f>
        <v>06</v>
      </c>
      <c r="B2127" t="str">
        <f t="shared" ref="B2127:B2190" ca="1" si="397">VLOOKUP(H2127,$A$1:$K$4,11,FALSE)</f>
        <v>W</v>
      </c>
      <c r="C2127" t="str">
        <f t="shared" ref="C2127:C2190" si="398">IF(RIGHT(LEFT(D2127,LEN(D2127)-3),1)="-",LEFT(D2127,LEN(D2127)-4),LEFT(D2127,LEN(D2127)-3))</f>
        <v>SIMPL-3E</v>
      </c>
      <c r="D2127" t="s">
        <v>872</v>
      </c>
      <c r="E2127">
        <f t="shared" ref="E2127:E2190" ca="1" si="399">IFERROR(VLOOKUP(C2127,INDIRECT($H2127&amp;$O2127),MATCH($A2127,INDIRECT($H2127&amp;$P2127),0),FALSE),0)</f>
        <v>0</v>
      </c>
      <c r="H2127" t="str">
        <f t="shared" ref="H2127:H2190" ca="1" si="400">IF(I2127&lt;&gt;0,I2127,IF(J2127&lt;&gt;0,J2127,IF(K2127&lt;&gt;0,K2127,IF(L2127&lt;&gt;0,L2127,IF(M2127&lt;&gt;0,M2127,N2127)))))</f>
        <v>'Simpl. all tex-DT PLYWOOD'!</v>
      </c>
      <c r="I2127" t="str">
        <f t="shared" ref="I2127:I2190" ca="1" si="401">IF(IFERROR(VLOOKUP(C2127,INDIRECT($G$7&amp;"D:D"),1,FALSE),0)&lt;&gt;0,I$13,0)</f>
        <v>'Simpl. all tex-DT PLYWOOD'!</v>
      </c>
      <c r="J2127">
        <f t="shared" ref="J2127:J2190" ca="1" si="402">IF(IFERROR(VLOOKUP(C2127,INDIRECT($G$8&amp;"D:D"),1,FALSE),0)&lt;&gt;0,J$13,0)</f>
        <v>0</v>
      </c>
      <c r="K2127">
        <f t="shared" ref="K2127:K2190" ca="1" si="403">IF(IFERROR(VLOOKUP($C2127,INDIRECT($G$9&amp;"d:d"),1,FALSE),0)&lt;&gt;0,K$13,0)</f>
        <v>0</v>
      </c>
      <c r="L2127">
        <f t="shared" ref="L2127:L2190" ca="1" si="404">IF(IFERROR(VLOOKUP($C2127,INDIRECT($G$10&amp;"d:d"),1,FALSE),0)&lt;&gt;0,L$13,0)</f>
        <v>0</v>
      </c>
      <c r="M2127">
        <f t="shared" ref="M2127:M2190" ca="1" si="405">IF(IFERROR(VLOOKUP($C2127,INDIRECT($G$11&amp;"d:d"),1,FALSE),0)&lt;&gt;0,M$13,0)</f>
        <v>0</v>
      </c>
      <c r="O2127" t="str">
        <f t="shared" ref="O2127:O2190" ca="1" si="406">VLOOKUP($H2127,$G$7:$I$11,2,FALSE)</f>
        <v>D:z</v>
      </c>
      <c r="P2127" t="str">
        <f t="shared" ref="P2127:P2190" ca="1" si="407">VLOOKUP($H2127,$G$7:$I$11,3,FALSE)</f>
        <v>D7:z7</v>
      </c>
    </row>
    <row r="2128" spans="1:16">
      <c r="A2128" t="str">
        <f t="shared" si="396"/>
        <v>07</v>
      </c>
      <c r="B2128" t="str">
        <f t="shared" ca="1" si="397"/>
        <v>W</v>
      </c>
      <c r="C2128" t="str">
        <f t="shared" si="398"/>
        <v>SIMPL-3E</v>
      </c>
      <c r="D2128" t="s">
        <v>873</v>
      </c>
      <c r="E2128">
        <f t="shared" ca="1" si="399"/>
        <v>0</v>
      </c>
      <c r="H2128" t="str">
        <f t="shared" ca="1" si="400"/>
        <v>'Simpl. all tex-DT PLYWOOD'!</v>
      </c>
      <c r="I2128" t="str">
        <f t="shared" ca="1" si="401"/>
        <v>'Simpl. all tex-DT PLYWOOD'!</v>
      </c>
      <c r="J2128">
        <f t="shared" ca="1" si="402"/>
        <v>0</v>
      </c>
      <c r="K2128">
        <f t="shared" ca="1" si="403"/>
        <v>0</v>
      </c>
      <c r="L2128">
        <f t="shared" ca="1" si="404"/>
        <v>0</v>
      </c>
      <c r="M2128">
        <f t="shared" ca="1" si="405"/>
        <v>0</v>
      </c>
      <c r="O2128" t="str">
        <f t="shared" ca="1" si="406"/>
        <v>D:z</v>
      </c>
      <c r="P2128" t="str">
        <f t="shared" ca="1" si="407"/>
        <v>D7:z7</v>
      </c>
    </row>
    <row r="2129" spans="1:16">
      <c r="A2129" t="str">
        <f t="shared" si="396"/>
        <v>08</v>
      </c>
      <c r="B2129" t="str">
        <f t="shared" ca="1" si="397"/>
        <v>W</v>
      </c>
      <c r="C2129" t="str">
        <f t="shared" si="398"/>
        <v>SIMPL-3E</v>
      </c>
      <c r="D2129" t="s">
        <v>874</v>
      </c>
      <c r="E2129">
        <f t="shared" ca="1" si="399"/>
        <v>0</v>
      </c>
      <c r="H2129" t="str">
        <f t="shared" ca="1" si="400"/>
        <v>'Simpl. all tex-DT PLYWOOD'!</v>
      </c>
      <c r="I2129" t="str">
        <f t="shared" ca="1" si="401"/>
        <v>'Simpl. all tex-DT PLYWOOD'!</v>
      </c>
      <c r="J2129">
        <f t="shared" ca="1" si="402"/>
        <v>0</v>
      </c>
      <c r="K2129">
        <f t="shared" ca="1" si="403"/>
        <v>0</v>
      </c>
      <c r="L2129">
        <f t="shared" ca="1" si="404"/>
        <v>0</v>
      </c>
      <c r="M2129">
        <f t="shared" ca="1" si="405"/>
        <v>0</v>
      </c>
      <c r="O2129" t="str">
        <f t="shared" ca="1" si="406"/>
        <v>D:z</v>
      </c>
      <c r="P2129" t="str">
        <f t="shared" ca="1" si="407"/>
        <v>D7:z7</v>
      </c>
    </row>
    <row r="2130" spans="1:16">
      <c r="A2130" t="str">
        <f t="shared" si="396"/>
        <v>09</v>
      </c>
      <c r="B2130" t="str">
        <f t="shared" ca="1" si="397"/>
        <v>W</v>
      </c>
      <c r="C2130" t="str">
        <f t="shared" si="398"/>
        <v>SIMPL-3E</v>
      </c>
      <c r="D2130" t="s">
        <v>875</v>
      </c>
      <c r="E2130">
        <f t="shared" ca="1" si="399"/>
        <v>0</v>
      </c>
      <c r="H2130" t="str">
        <f t="shared" ca="1" si="400"/>
        <v>'Simpl. all tex-DT PLYWOOD'!</v>
      </c>
      <c r="I2130" t="str">
        <f t="shared" ca="1" si="401"/>
        <v>'Simpl. all tex-DT PLYWOOD'!</v>
      </c>
      <c r="J2130">
        <f t="shared" ca="1" si="402"/>
        <v>0</v>
      </c>
      <c r="K2130">
        <f t="shared" ca="1" si="403"/>
        <v>0</v>
      </c>
      <c r="L2130">
        <f t="shared" ca="1" si="404"/>
        <v>0</v>
      </c>
      <c r="M2130">
        <f t="shared" ca="1" si="405"/>
        <v>0</v>
      </c>
      <c r="O2130" t="str">
        <f t="shared" ca="1" si="406"/>
        <v>D:z</v>
      </c>
      <c r="P2130" t="str">
        <f t="shared" ca="1" si="407"/>
        <v>D7:z7</v>
      </c>
    </row>
    <row r="2131" spans="1:16">
      <c r="A2131" t="str">
        <f t="shared" si="396"/>
        <v>10</v>
      </c>
      <c r="B2131" t="str">
        <f t="shared" ca="1" si="397"/>
        <v>W</v>
      </c>
      <c r="C2131" t="str">
        <f t="shared" si="398"/>
        <v>SIMPL-3E</v>
      </c>
      <c r="D2131" t="s">
        <v>876</v>
      </c>
      <c r="E2131">
        <f t="shared" ca="1" si="399"/>
        <v>0</v>
      </c>
      <c r="H2131" t="str">
        <f t="shared" ca="1" si="400"/>
        <v>'Simpl. all tex-DT PLYWOOD'!</v>
      </c>
      <c r="I2131" t="str">
        <f t="shared" ca="1" si="401"/>
        <v>'Simpl. all tex-DT PLYWOOD'!</v>
      </c>
      <c r="J2131">
        <f t="shared" ca="1" si="402"/>
        <v>0</v>
      </c>
      <c r="K2131">
        <f t="shared" ca="1" si="403"/>
        <v>0</v>
      </c>
      <c r="L2131">
        <f t="shared" ca="1" si="404"/>
        <v>0</v>
      </c>
      <c r="M2131">
        <f t="shared" ca="1" si="405"/>
        <v>0</v>
      </c>
      <c r="O2131" t="str">
        <f t="shared" ca="1" si="406"/>
        <v>D:z</v>
      </c>
      <c r="P2131" t="str">
        <f t="shared" ca="1" si="407"/>
        <v>D7:z7</v>
      </c>
    </row>
    <row r="2132" spans="1:16">
      <c r="A2132" t="str">
        <f t="shared" si="396"/>
        <v>100</v>
      </c>
      <c r="B2132" t="str">
        <f t="shared" ca="1" si="397"/>
        <v>W</v>
      </c>
      <c r="C2132" t="str">
        <f t="shared" si="398"/>
        <v>SIMPL-3E</v>
      </c>
      <c r="D2132" t="s">
        <v>880</v>
      </c>
      <c r="E2132">
        <f t="shared" ca="1" si="399"/>
        <v>0</v>
      </c>
      <c r="H2132" t="str">
        <f t="shared" ca="1" si="400"/>
        <v>'Simpl. all tex-DT PLYWOOD'!</v>
      </c>
      <c r="I2132" t="str">
        <f t="shared" ca="1" si="401"/>
        <v>'Simpl. all tex-DT PLYWOOD'!</v>
      </c>
      <c r="J2132">
        <f t="shared" ca="1" si="402"/>
        <v>0</v>
      </c>
      <c r="K2132">
        <f t="shared" ca="1" si="403"/>
        <v>0</v>
      </c>
      <c r="L2132">
        <f t="shared" ca="1" si="404"/>
        <v>0</v>
      </c>
      <c r="M2132">
        <f t="shared" ca="1" si="405"/>
        <v>0</v>
      </c>
      <c r="O2132" t="str">
        <f t="shared" ca="1" si="406"/>
        <v>D:z</v>
      </c>
      <c r="P2132" t="str">
        <f t="shared" ca="1" si="407"/>
        <v>D7:z7</v>
      </c>
    </row>
    <row r="2133" spans="1:16">
      <c r="A2133" t="str">
        <f t="shared" si="396"/>
        <v>11</v>
      </c>
      <c r="B2133" t="str">
        <f t="shared" ca="1" si="397"/>
        <v>W</v>
      </c>
      <c r="C2133" t="str">
        <f t="shared" si="398"/>
        <v>SIMPL-3E</v>
      </c>
      <c r="D2133" t="s">
        <v>877</v>
      </c>
      <c r="E2133">
        <f t="shared" ca="1" si="399"/>
        <v>0</v>
      </c>
      <c r="H2133" t="str">
        <f t="shared" ca="1" si="400"/>
        <v>'Simpl. all tex-DT PLYWOOD'!</v>
      </c>
      <c r="I2133" t="str">
        <f t="shared" ca="1" si="401"/>
        <v>'Simpl. all tex-DT PLYWOOD'!</v>
      </c>
      <c r="J2133">
        <f t="shared" ca="1" si="402"/>
        <v>0</v>
      </c>
      <c r="K2133">
        <f t="shared" ca="1" si="403"/>
        <v>0</v>
      </c>
      <c r="L2133">
        <f t="shared" ca="1" si="404"/>
        <v>0</v>
      </c>
      <c r="M2133">
        <f t="shared" ca="1" si="405"/>
        <v>0</v>
      </c>
      <c r="O2133" t="str">
        <f t="shared" ca="1" si="406"/>
        <v>D:z</v>
      </c>
      <c r="P2133" t="str">
        <f t="shared" ca="1" si="407"/>
        <v>D7:z7</v>
      </c>
    </row>
    <row r="2134" spans="1:16">
      <c r="A2134" t="str">
        <f t="shared" si="396"/>
        <v>12</v>
      </c>
      <c r="B2134" t="str">
        <f t="shared" ca="1" si="397"/>
        <v>W</v>
      </c>
      <c r="C2134" t="str">
        <f t="shared" si="398"/>
        <v>SIMPL-3E</v>
      </c>
      <c r="D2134" t="s">
        <v>878</v>
      </c>
      <c r="E2134">
        <f t="shared" ca="1" si="399"/>
        <v>0</v>
      </c>
      <c r="H2134" t="str">
        <f t="shared" ca="1" si="400"/>
        <v>'Simpl. all tex-DT PLYWOOD'!</v>
      </c>
      <c r="I2134" t="str">
        <f t="shared" ca="1" si="401"/>
        <v>'Simpl. all tex-DT PLYWOOD'!</v>
      </c>
      <c r="J2134">
        <f t="shared" ca="1" si="402"/>
        <v>0</v>
      </c>
      <c r="K2134">
        <f t="shared" ca="1" si="403"/>
        <v>0</v>
      </c>
      <c r="L2134">
        <f t="shared" ca="1" si="404"/>
        <v>0</v>
      </c>
      <c r="M2134">
        <f t="shared" ca="1" si="405"/>
        <v>0</v>
      </c>
      <c r="O2134" t="str">
        <f t="shared" ca="1" si="406"/>
        <v>D:z</v>
      </c>
      <c r="P2134" t="str">
        <f t="shared" ca="1" si="407"/>
        <v>D7:z7</v>
      </c>
    </row>
    <row r="2135" spans="1:16">
      <c r="A2135" t="str">
        <f t="shared" si="396"/>
        <v>13</v>
      </c>
      <c r="B2135" t="str">
        <f t="shared" ca="1" si="397"/>
        <v>W</v>
      </c>
      <c r="C2135" t="str">
        <f t="shared" si="398"/>
        <v>SIMPL-3E</v>
      </c>
      <c r="D2135" t="s">
        <v>879</v>
      </c>
      <c r="E2135">
        <f t="shared" ca="1" si="399"/>
        <v>0</v>
      </c>
      <c r="H2135" t="str">
        <f t="shared" ca="1" si="400"/>
        <v>'Simpl. all tex-DT PLYWOOD'!</v>
      </c>
      <c r="I2135" t="str">
        <f t="shared" ca="1" si="401"/>
        <v>'Simpl. all tex-DT PLYWOOD'!</v>
      </c>
      <c r="J2135">
        <f t="shared" ca="1" si="402"/>
        <v>0</v>
      </c>
      <c r="K2135">
        <f t="shared" ca="1" si="403"/>
        <v>0</v>
      </c>
      <c r="L2135">
        <f t="shared" ca="1" si="404"/>
        <v>0</v>
      </c>
      <c r="M2135">
        <f t="shared" ca="1" si="405"/>
        <v>0</v>
      </c>
      <c r="O2135" t="str">
        <f t="shared" ca="1" si="406"/>
        <v>D:z</v>
      </c>
      <c r="P2135" t="str">
        <f t="shared" ca="1" si="407"/>
        <v>D7:z7</v>
      </c>
    </row>
    <row r="2136" spans="1:16">
      <c r="A2136" t="str">
        <f t="shared" si="396"/>
        <v>15</v>
      </c>
      <c r="B2136" t="str">
        <f t="shared" ca="1" si="397"/>
        <v>W</v>
      </c>
      <c r="C2136" t="str">
        <f t="shared" si="398"/>
        <v>SIMPL-3E</v>
      </c>
      <c r="D2136" t="s">
        <v>4965</v>
      </c>
      <c r="E2136">
        <f t="shared" ca="1" si="399"/>
        <v>0</v>
      </c>
      <c r="H2136" t="str">
        <f t="shared" ca="1" si="400"/>
        <v>'Simpl. all tex-DT PLYWOOD'!</v>
      </c>
      <c r="I2136" t="str">
        <f t="shared" ca="1" si="401"/>
        <v>'Simpl. all tex-DT PLYWOOD'!</v>
      </c>
      <c r="J2136">
        <f t="shared" ca="1" si="402"/>
        <v>0</v>
      </c>
      <c r="K2136">
        <f t="shared" ca="1" si="403"/>
        <v>0</v>
      </c>
      <c r="L2136">
        <f t="shared" ca="1" si="404"/>
        <v>0</v>
      </c>
      <c r="M2136">
        <f t="shared" ca="1" si="405"/>
        <v>0</v>
      </c>
      <c r="O2136" t="str">
        <f t="shared" ca="1" si="406"/>
        <v>D:z</v>
      </c>
      <c r="P2136" t="str">
        <f t="shared" ca="1" si="407"/>
        <v>D7:z7</v>
      </c>
    </row>
    <row r="2137" spans="1:16">
      <c r="A2137" t="str">
        <f t="shared" si="396"/>
        <v>01</v>
      </c>
      <c r="B2137" t="str">
        <f t="shared" ca="1" si="397"/>
        <v>W</v>
      </c>
      <c r="C2137" t="str">
        <f t="shared" si="398"/>
        <v>SIMPL-3E-C</v>
      </c>
      <c r="D2137" t="s">
        <v>6009</v>
      </c>
      <c r="E2137">
        <f t="shared" ca="1" si="399"/>
        <v>0</v>
      </c>
      <c r="H2137" t="str">
        <f t="shared" ca="1" si="400"/>
        <v>'(more) Simpl. Textures PLYWOOD'!</v>
      </c>
      <c r="I2137">
        <f t="shared" ca="1" si="401"/>
        <v>0</v>
      </c>
      <c r="J2137" t="str">
        <f t="shared" ca="1" si="402"/>
        <v>'(more) Simpl. Textures PLYWOOD'!</v>
      </c>
      <c r="K2137">
        <f t="shared" ca="1" si="403"/>
        <v>0</v>
      </c>
      <c r="L2137">
        <f t="shared" ca="1" si="404"/>
        <v>0</v>
      </c>
      <c r="M2137">
        <f t="shared" ca="1" si="405"/>
        <v>0</v>
      </c>
      <c r="O2137" t="str">
        <f t="shared" ca="1" si="406"/>
        <v>D:N</v>
      </c>
      <c r="P2137" t="str">
        <f t="shared" ca="1" si="407"/>
        <v>D7:N7</v>
      </c>
    </row>
    <row r="2138" spans="1:16">
      <c r="A2138" t="str">
        <f t="shared" si="396"/>
        <v>16</v>
      </c>
      <c r="B2138" t="str">
        <f t="shared" ca="1" si="397"/>
        <v>W</v>
      </c>
      <c r="C2138" t="str">
        <f t="shared" si="398"/>
        <v>SIMPL-3E-N-NT</v>
      </c>
      <c r="D2138" t="s">
        <v>5527</v>
      </c>
      <c r="E2138">
        <f t="shared" ca="1" si="399"/>
        <v>0</v>
      </c>
      <c r="H2138" t="str">
        <f t="shared" ca="1" si="400"/>
        <v>'(more) Simpl. Textures PLYWOOD'!</v>
      </c>
      <c r="I2138">
        <f t="shared" ca="1" si="401"/>
        <v>0</v>
      </c>
      <c r="J2138" t="str">
        <f t="shared" ca="1" si="402"/>
        <v>'(more) Simpl. Textures PLYWOOD'!</v>
      </c>
      <c r="K2138">
        <f t="shared" ca="1" si="403"/>
        <v>0</v>
      </c>
      <c r="L2138">
        <f t="shared" ca="1" si="404"/>
        <v>0</v>
      </c>
      <c r="M2138">
        <f t="shared" ca="1" si="405"/>
        <v>0</v>
      </c>
      <c r="O2138" t="str">
        <f t="shared" ca="1" si="406"/>
        <v>D:N</v>
      </c>
      <c r="P2138" t="str">
        <f t="shared" ca="1" si="407"/>
        <v>D7:N7</v>
      </c>
    </row>
    <row r="2139" spans="1:16">
      <c r="A2139" t="str">
        <f t="shared" si="396"/>
        <v>16</v>
      </c>
      <c r="B2139" t="str">
        <f t="shared" ca="1" si="397"/>
        <v>W</v>
      </c>
      <c r="C2139" t="str">
        <f t="shared" si="398"/>
        <v>SIMPL-3E-N-T</v>
      </c>
      <c r="D2139" t="s">
        <v>5687</v>
      </c>
      <c r="E2139">
        <f t="shared" ca="1" si="399"/>
        <v>0</v>
      </c>
      <c r="H2139" t="str">
        <f t="shared" ca="1" si="400"/>
        <v>'(more) Simpl. Textures PLYWOOD'!</v>
      </c>
      <c r="I2139">
        <f t="shared" ca="1" si="401"/>
        <v>0</v>
      </c>
      <c r="J2139" t="str">
        <f t="shared" ca="1" si="402"/>
        <v>'(more) Simpl. Textures PLYWOOD'!</v>
      </c>
      <c r="K2139">
        <f t="shared" ca="1" si="403"/>
        <v>0</v>
      </c>
      <c r="L2139">
        <f t="shared" ca="1" si="404"/>
        <v>0</v>
      </c>
      <c r="M2139">
        <f t="shared" ca="1" si="405"/>
        <v>0</v>
      </c>
      <c r="O2139" t="str">
        <f t="shared" ca="1" si="406"/>
        <v>D:N</v>
      </c>
      <c r="P2139" t="str">
        <f t="shared" ca="1" si="407"/>
        <v>D7:N7</v>
      </c>
    </row>
    <row r="2140" spans="1:16">
      <c r="A2140" t="str">
        <f t="shared" si="396"/>
        <v>01</v>
      </c>
      <c r="B2140" t="str">
        <f t="shared" ca="1" si="397"/>
        <v>W</v>
      </c>
      <c r="C2140" t="str">
        <f t="shared" si="398"/>
        <v>SIMPL-3E-T</v>
      </c>
      <c r="D2140" t="s">
        <v>3323</v>
      </c>
      <c r="E2140">
        <f t="shared" ca="1" si="399"/>
        <v>0</v>
      </c>
      <c r="H2140" t="str">
        <f t="shared" ca="1" si="400"/>
        <v>'Simpl. all tex-DT PLYWOOD'!</v>
      </c>
      <c r="I2140" t="str">
        <f t="shared" ca="1" si="401"/>
        <v>'Simpl. all tex-DT PLYWOOD'!</v>
      </c>
      <c r="J2140">
        <f t="shared" ca="1" si="402"/>
        <v>0</v>
      </c>
      <c r="K2140">
        <f t="shared" ca="1" si="403"/>
        <v>0</v>
      </c>
      <c r="L2140">
        <f t="shared" ca="1" si="404"/>
        <v>0</v>
      </c>
      <c r="M2140">
        <f t="shared" ca="1" si="405"/>
        <v>0</v>
      </c>
      <c r="O2140" t="str">
        <f t="shared" ca="1" si="406"/>
        <v>D:z</v>
      </c>
      <c r="P2140" t="str">
        <f t="shared" ca="1" si="407"/>
        <v>D7:z7</v>
      </c>
    </row>
    <row r="2141" spans="1:16">
      <c r="A2141" t="str">
        <f t="shared" si="396"/>
        <v>02</v>
      </c>
      <c r="B2141" t="str">
        <f t="shared" ca="1" si="397"/>
        <v>W</v>
      </c>
      <c r="C2141" t="str">
        <f t="shared" si="398"/>
        <v>SIMPL-3E-T</v>
      </c>
      <c r="D2141" t="s">
        <v>3324</v>
      </c>
      <c r="E2141">
        <f t="shared" ca="1" si="399"/>
        <v>0</v>
      </c>
      <c r="H2141" t="str">
        <f t="shared" ca="1" si="400"/>
        <v>'Simpl. all tex-DT PLYWOOD'!</v>
      </c>
      <c r="I2141" t="str">
        <f t="shared" ca="1" si="401"/>
        <v>'Simpl. all tex-DT PLYWOOD'!</v>
      </c>
      <c r="J2141">
        <f t="shared" ca="1" si="402"/>
        <v>0</v>
      </c>
      <c r="K2141">
        <f t="shared" ca="1" si="403"/>
        <v>0</v>
      </c>
      <c r="L2141">
        <f t="shared" ca="1" si="404"/>
        <v>0</v>
      </c>
      <c r="M2141">
        <f t="shared" ca="1" si="405"/>
        <v>0</v>
      </c>
      <c r="O2141" t="str">
        <f t="shared" ca="1" si="406"/>
        <v>D:z</v>
      </c>
      <c r="P2141" t="str">
        <f t="shared" ca="1" si="407"/>
        <v>D7:z7</v>
      </c>
    </row>
    <row r="2142" spans="1:16">
      <c r="A2142" t="str">
        <f t="shared" si="396"/>
        <v>03</v>
      </c>
      <c r="B2142" t="str">
        <f t="shared" ca="1" si="397"/>
        <v>W</v>
      </c>
      <c r="C2142" t="str">
        <f t="shared" si="398"/>
        <v>SIMPL-3E-T</v>
      </c>
      <c r="D2142" t="s">
        <v>3325</v>
      </c>
      <c r="E2142">
        <f t="shared" ca="1" si="399"/>
        <v>0</v>
      </c>
      <c r="H2142" t="str">
        <f t="shared" ca="1" si="400"/>
        <v>'Simpl. all tex-DT PLYWOOD'!</v>
      </c>
      <c r="I2142" t="str">
        <f t="shared" ca="1" si="401"/>
        <v>'Simpl. all tex-DT PLYWOOD'!</v>
      </c>
      <c r="J2142">
        <f t="shared" ca="1" si="402"/>
        <v>0</v>
      </c>
      <c r="K2142">
        <f t="shared" ca="1" si="403"/>
        <v>0</v>
      </c>
      <c r="L2142">
        <f t="shared" ca="1" si="404"/>
        <v>0</v>
      </c>
      <c r="M2142">
        <f t="shared" ca="1" si="405"/>
        <v>0</v>
      </c>
      <c r="O2142" t="str">
        <f t="shared" ca="1" si="406"/>
        <v>D:z</v>
      </c>
      <c r="P2142" t="str">
        <f t="shared" ca="1" si="407"/>
        <v>D7:z7</v>
      </c>
    </row>
    <row r="2143" spans="1:16">
      <c r="A2143" t="str">
        <f t="shared" si="396"/>
        <v>04</v>
      </c>
      <c r="B2143" t="str">
        <f t="shared" ca="1" si="397"/>
        <v>W</v>
      </c>
      <c r="C2143" t="str">
        <f t="shared" si="398"/>
        <v>SIMPL-3E-T</v>
      </c>
      <c r="D2143" t="s">
        <v>3326</v>
      </c>
      <c r="E2143">
        <f t="shared" ca="1" si="399"/>
        <v>0</v>
      </c>
      <c r="H2143" t="str">
        <f t="shared" ca="1" si="400"/>
        <v>'Simpl. all tex-DT PLYWOOD'!</v>
      </c>
      <c r="I2143" t="str">
        <f t="shared" ca="1" si="401"/>
        <v>'Simpl. all tex-DT PLYWOOD'!</v>
      </c>
      <c r="J2143">
        <f t="shared" ca="1" si="402"/>
        <v>0</v>
      </c>
      <c r="K2143">
        <f t="shared" ca="1" si="403"/>
        <v>0</v>
      </c>
      <c r="L2143">
        <f t="shared" ca="1" si="404"/>
        <v>0</v>
      </c>
      <c r="M2143">
        <f t="shared" ca="1" si="405"/>
        <v>0</v>
      </c>
      <c r="O2143" t="str">
        <f t="shared" ca="1" si="406"/>
        <v>D:z</v>
      </c>
      <c r="P2143" t="str">
        <f t="shared" ca="1" si="407"/>
        <v>D7:z7</v>
      </c>
    </row>
    <row r="2144" spans="1:16">
      <c r="A2144" t="str">
        <f t="shared" si="396"/>
        <v>05</v>
      </c>
      <c r="B2144" t="str">
        <f t="shared" ca="1" si="397"/>
        <v>W</v>
      </c>
      <c r="C2144" t="str">
        <f t="shared" si="398"/>
        <v>SIMPL-3E-T</v>
      </c>
      <c r="D2144" t="s">
        <v>3327</v>
      </c>
      <c r="E2144">
        <f t="shared" ca="1" si="399"/>
        <v>0</v>
      </c>
      <c r="H2144" t="str">
        <f t="shared" ca="1" si="400"/>
        <v>'Simpl. all tex-DT PLYWOOD'!</v>
      </c>
      <c r="I2144" t="str">
        <f t="shared" ca="1" si="401"/>
        <v>'Simpl. all tex-DT PLYWOOD'!</v>
      </c>
      <c r="J2144">
        <f t="shared" ca="1" si="402"/>
        <v>0</v>
      </c>
      <c r="K2144">
        <f t="shared" ca="1" si="403"/>
        <v>0</v>
      </c>
      <c r="L2144">
        <f t="shared" ca="1" si="404"/>
        <v>0</v>
      </c>
      <c r="M2144">
        <f t="shared" ca="1" si="405"/>
        <v>0</v>
      </c>
      <c r="O2144" t="str">
        <f t="shared" ca="1" si="406"/>
        <v>D:z</v>
      </c>
      <c r="P2144" t="str">
        <f t="shared" ca="1" si="407"/>
        <v>D7:z7</v>
      </c>
    </row>
    <row r="2145" spans="1:16">
      <c r="A2145" t="str">
        <f t="shared" si="396"/>
        <v>06</v>
      </c>
      <c r="B2145" t="str">
        <f t="shared" ca="1" si="397"/>
        <v>W</v>
      </c>
      <c r="C2145" t="str">
        <f t="shared" si="398"/>
        <v>SIMPL-3E-T</v>
      </c>
      <c r="D2145" t="s">
        <v>3328</v>
      </c>
      <c r="E2145">
        <f t="shared" ca="1" si="399"/>
        <v>0</v>
      </c>
      <c r="H2145" t="str">
        <f t="shared" ca="1" si="400"/>
        <v>'Simpl. all tex-DT PLYWOOD'!</v>
      </c>
      <c r="I2145" t="str">
        <f t="shared" ca="1" si="401"/>
        <v>'Simpl. all tex-DT PLYWOOD'!</v>
      </c>
      <c r="J2145">
        <f t="shared" ca="1" si="402"/>
        <v>0</v>
      </c>
      <c r="K2145">
        <f t="shared" ca="1" si="403"/>
        <v>0</v>
      </c>
      <c r="L2145">
        <f t="shared" ca="1" si="404"/>
        <v>0</v>
      </c>
      <c r="M2145">
        <f t="shared" ca="1" si="405"/>
        <v>0</v>
      </c>
      <c r="O2145" t="str">
        <f t="shared" ca="1" si="406"/>
        <v>D:z</v>
      </c>
      <c r="P2145" t="str">
        <f t="shared" ca="1" si="407"/>
        <v>D7:z7</v>
      </c>
    </row>
    <row r="2146" spans="1:16">
      <c r="A2146" t="str">
        <f t="shared" si="396"/>
        <v>07</v>
      </c>
      <c r="B2146" t="str">
        <f t="shared" ca="1" si="397"/>
        <v>W</v>
      </c>
      <c r="C2146" t="str">
        <f t="shared" si="398"/>
        <v>SIMPL-3E-T</v>
      </c>
      <c r="D2146" t="s">
        <v>3329</v>
      </c>
      <c r="E2146">
        <f t="shared" ca="1" si="399"/>
        <v>0</v>
      </c>
      <c r="H2146" t="str">
        <f t="shared" ca="1" si="400"/>
        <v>'Simpl. all tex-DT PLYWOOD'!</v>
      </c>
      <c r="I2146" t="str">
        <f t="shared" ca="1" si="401"/>
        <v>'Simpl. all tex-DT PLYWOOD'!</v>
      </c>
      <c r="J2146">
        <f t="shared" ca="1" si="402"/>
        <v>0</v>
      </c>
      <c r="K2146">
        <f t="shared" ca="1" si="403"/>
        <v>0</v>
      </c>
      <c r="L2146">
        <f t="shared" ca="1" si="404"/>
        <v>0</v>
      </c>
      <c r="M2146">
        <f t="shared" ca="1" si="405"/>
        <v>0</v>
      </c>
      <c r="O2146" t="str">
        <f t="shared" ca="1" si="406"/>
        <v>D:z</v>
      </c>
      <c r="P2146" t="str">
        <f t="shared" ca="1" si="407"/>
        <v>D7:z7</v>
      </c>
    </row>
    <row r="2147" spans="1:16">
      <c r="A2147" t="str">
        <f t="shared" si="396"/>
        <v>08</v>
      </c>
      <c r="B2147" t="str">
        <f t="shared" ca="1" si="397"/>
        <v>W</v>
      </c>
      <c r="C2147" t="str">
        <f t="shared" si="398"/>
        <v>SIMPL-3E-T</v>
      </c>
      <c r="D2147" t="s">
        <v>3330</v>
      </c>
      <c r="E2147">
        <f t="shared" ca="1" si="399"/>
        <v>0</v>
      </c>
      <c r="H2147" t="str">
        <f t="shared" ca="1" si="400"/>
        <v>'Simpl. all tex-DT PLYWOOD'!</v>
      </c>
      <c r="I2147" t="str">
        <f t="shared" ca="1" si="401"/>
        <v>'Simpl. all tex-DT PLYWOOD'!</v>
      </c>
      <c r="J2147">
        <f t="shared" ca="1" si="402"/>
        <v>0</v>
      </c>
      <c r="K2147">
        <f t="shared" ca="1" si="403"/>
        <v>0</v>
      </c>
      <c r="L2147">
        <f t="shared" ca="1" si="404"/>
        <v>0</v>
      </c>
      <c r="M2147">
        <f t="shared" ca="1" si="405"/>
        <v>0</v>
      </c>
      <c r="O2147" t="str">
        <f t="shared" ca="1" si="406"/>
        <v>D:z</v>
      </c>
      <c r="P2147" t="str">
        <f t="shared" ca="1" si="407"/>
        <v>D7:z7</v>
      </c>
    </row>
    <row r="2148" spans="1:16">
      <c r="A2148" t="str">
        <f t="shared" si="396"/>
        <v>09</v>
      </c>
      <c r="B2148" t="str">
        <f t="shared" ca="1" si="397"/>
        <v>W</v>
      </c>
      <c r="C2148" t="str">
        <f t="shared" si="398"/>
        <v>SIMPL-3E-T</v>
      </c>
      <c r="D2148" t="s">
        <v>3331</v>
      </c>
      <c r="E2148">
        <f t="shared" ca="1" si="399"/>
        <v>0</v>
      </c>
      <c r="H2148" t="str">
        <f t="shared" ca="1" si="400"/>
        <v>'Simpl. all tex-DT PLYWOOD'!</v>
      </c>
      <c r="I2148" t="str">
        <f t="shared" ca="1" si="401"/>
        <v>'Simpl. all tex-DT PLYWOOD'!</v>
      </c>
      <c r="J2148">
        <f t="shared" ca="1" si="402"/>
        <v>0</v>
      </c>
      <c r="K2148">
        <f t="shared" ca="1" si="403"/>
        <v>0</v>
      </c>
      <c r="L2148">
        <f t="shared" ca="1" si="404"/>
        <v>0</v>
      </c>
      <c r="M2148">
        <f t="shared" ca="1" si="405"/>
        <v>0</v>
      </c>
      <c r="O2148" t="str">
        <f t="shared" ca="1" si="406"/>
        <v>D:z</v>
      </c>
      <c r="P2148" t="str">
        <f t="shared" ca="1" si="407"/>
        <v>D7:z7</v>
      </c>
    </row>
    <row r="2149" spans="1:16">
      <c r="A2149" t="str">
        <f t="shared" si="396"/>
        <v>10</v>
      </c>
      <c r="B2149" t="str">
        <f t="shared" ca="1" si="397"/>
        <v>W</v>
      </c>
      <c r="C2149" t="str">
        <f t="shared" si="398"/>
        <v>SIMPL-3E-T</v>
      </c>
      <c r="D2149" t="s">
        <v>3332</v>
      </c>
      <c r="E2149">
        <f t="shared" ca="1" si="399"/>
        <v>0</v>
      </c>
      <c r="H2149" t="str">
        <f t="shared" ca="1" si="400"/>
        <v>'Simpl. all tex-DT PLYWOOD'!</v>
      </c>
      <c r="I2149" t="str">
        <f t="shared" ca="1" si="401"/>
        <v>'Simpl. all tex-DT PLYWOOD'!</v>
      </c>
      <c r="J2149">
        <f t="shared" ca="1" si="402"/>
        <v>0</v>
      </c>
      <c r="K2149">
        <f t="shared" ca="1" si="403"/>
        <v>0</v>
      </c>
      <c r="L2149">
        <f t="shared" ca="1" si="404"/>
        <v>0</v>
      </c>
      <c r="M2149">
        <f t="shared" ca="1" si="405"/>
        <v>0</v>
      </c>
      <c r="O2149" t="str">
        <f t="shared" ca="1" si="406"/>
        <v>D:z</v>
      </c>
      <c r="P2149" t="str">
        <f t="shared" ca="1" si="407"/>
        <v>D7:z7</v>
      </c>
    </row>
    <row r="2150" spans="1:16">
      <c r="A2150" t="str">
        <f t="shared" si="396"/>
        <v>11</v>
      </c>
      <c r="B2150" t="str">
        <f t="shared" ca="1" si="397"/>
        <v>W</v>
      </c>
      <c r="C2150" t="str">
        <f t="shared" si="398"/>
        <v>SIMPL-3E-T</v>
      </c>
      <c r="D2150" t="s">
        <v>3333</v>
      </c>
      <c r="E2150">
        <f t="shared" ca="1" si="399"/>
        <v>0</v>
      </c>
      <c r="H2150" t="str">
        <f t="shared" ca="1" si="400"/>
        <v>'Simpl. all tex-DT PLYWOOD'!</v>
      </c>
      <c r="I2150" t="str">
        <f t="shared" ca="1" si="401"/>
        <v>'Simpl. all tex-DT PLYWOOD'!</v>
      </c>
      <c r="J2150">
        <f t="shared" ca="1" si="402"/>
        <v>0</v>
      </c>
      <c r="K2150">
        <f t="shared" ca="1" si="403"/>
        <v>0</v>
      </c>
      <c r="L2150">
        <f t="shared" ca="1" si="404"/>
        <v>0</v>
      </c>
      <c r="M2150">
        <f t="shared" ca="1" si="405"/>
        <v>0</v>
      </c>
      <c r="O2150" t="str">
        <f t="shared" ca="1" si="406"/>
        <v>D:z</v>
      </c>
      <c r="P2150" t="str">
        <f t="shared" ca="1" si="407"/>
        <v>D7:z7</v>
      </c>
    </row>
    <row r="2151" spans="1:16">
      <c r="A2151" t="str">
        <f t="shared" si="396"/>
        <v>12</v>
      </c>
      <c r="B2151" t="str">
        <f t="shared" ca="1" si="397"/>
        <v>W</v>
      </c>
      <c r="C2151" t="str">
        <f t="shared" si="398"/>
        <v>SIMPL-3E-T</v>
      </c>
      <c r="D2151" t="s">
        <v>3334</v>
      </c>
      <c r="E2151">
        <f t="shared" ca="1" si="399"/>
        <v>0</v>
      </c>
      <c r="H2151" t="str">
        <f t="shared" ca="1" si="400"/>
        <v>'Simpl. all tex-DT PLYWOOD'!</v>
      </c>
      <c r="I2151" t="str">
        <f t="shared" ca="1" si="401"/>
        <v>'Simpl. all tex-DT PLYWOOD'!</v>
      </c>
      <c r="J2151">
        <f t="shared" ca="1" si="402"/>
        <v>0</v>
      </c>
      <c r="K2151">
        <f t="shared" ca="1" si="403"/>
        <v>0</v>
      </c>
      <c r="L2151">
        <f t="shared" ca="1" si="404"/>
        <v>0</v>
      </c>
      <c r="M2151">
        <f t="shared" ca="1" si="405"/>
        <v>0</v>
      </c>
      <c r="O2151" t="str">
        <f t="shared" ca="1" si="406"/>
        <v>D:z</v>
      </c>
      <c r="P2151" t="str">
        <f t="shared" ca="1" si="407"/>
        <v>D7:z7</v>
      </c>
    </row>
    <row r="2152" spans="1:16">
      <c r="A2152" t="str">
        <f t="shared" si="396"/>
        <v>13</v>
      </c>
      <c r="B2152" t="str">
        <f t="shared" ca="1" si="397"/>
        <v>W</v>
      </c>
      <c r="C2152" t="str">
        <f t="shared" si="398"/>
        <v>SIMPL-3E-T</v>
      </c>
      <c r="D2152" t="s">
        <v>3335</v>
      </c>
      <c r="E2152">
        <f t="shared" ca="1" si="399"/>
        <v>0</v>
      </c>
      <c r="H2152" t="str">
        <f t="shared" ca="1" si="400"/>
        <v>'Simpl. all tex-DT PLYWOOD'!</v>
      </c>
      <c r="I2152" t="str">
        <f t="shared" ca="1" si="401"/>
        <v>'Simpl. all tex-DT PLYWOOD'!</v>
      </c>
      <c r="J2152">
        <f t="shared" ca="1" si="402"/>
        <v>0</v>
      </c>
      <c r="K2152">
        <f t="shared" ca="1" si="403"/>
        <v>0</v>
      </c>
      <c r="L2152">
        <f t="shared" ca="1" si="404"/>
        <v>0</v>
      </c>
      <c r="M2152">
        <f t="shared" ca="1" si="405"/>
        <v>0</v>
      </c>
      <c r="O2152" t="str">
        <f t="shared" ca="1" si="406"/>
        <v>D:z</v>
      </c>
      <c r="P2152" t="str">
        <f t="shared" ca="1" si="407"/>
        <v>D7:z7</v>
      </c>
    </row>
    <row r="2153" spans="1:16">
      <c r="A2153" t="str">
        <f t="shared" si="396"/>
        <v>15</v>
      </c>
      <c r="B2153" t="str">
        <f t="shared" ca="1" si="397"/>
        <v>W</v>
      </c>
      <c r="C2153" t="str">
        <f t="shared" si="398"/>
        <v>SIMPL-3E-T</v>
      </c>
      <c r="D2153" t="s">
        <v>4752</v>
      </c>
      <c r="E2153">
        <f t="shared" ca="1" si="399"/>
        <v>0</v>
      </c>
      <c r="H2153" t="str">
        <f t="shared" ca="1" si="400"/>
        <v>'Simpl. all tex-DT PLYWOOD'!</v>
      </c>
      <c r="I2153" t="str">
        <f t="shared" ca="1" si="401"/>
        <v>'Simpl. all tex-DT PLYWOOD'!</v>
      </c>
      <c r="J2153">
        <f t="shared" ca="1" si="402"/>
        <v>0</v>
      </c>
      <c r="K2153">
        <f t="shared" ca="1" si="403"/>
        <v>0</v>
      </c>
      <c r="L2153">
        <f t="shared" ca="1" si="404"/>
        <v>0</v>
      </c>
      <c r="M2153">
        <f t="shared" ca="1" si="405"/>
        <v>0</v>
      </c>
      <c r="O2153" t="str">
        <f t="shared" ca="1" si="406"/>
        <v>D:z</v>
      </c>
      <c r="P2153" t="str">
        <f t="shared" ca="1" si="407"/>
        <v>D7:z7</v>
      </c>
    </row>
    <row r="2154" spans="1:16">
      <c r="A2154" t="str">
        <f t="shared" si="396"/>
        <v>01</v>
      </c>
      <c r="B2154" t="str">
        <f t="shared" ca="1" si="397"/>
        <v>W</v>
      </c>
      <c r="C2154" t="str">
        <f t="shared" si="398"/>
        <v>SIMPL-3F</v>
      </c>
      <c r="D2154" t="s">
        <v>881</v>
      </c>
      <c r="E2154">
        <f t="shared" ca="1" si="399"/>
        <v>0</v>
      </c>
      <c r="H2154" t="str">
        <f t="shared" ca="1" si="400"/>
        <v>'Simpl. all tex-DT PLYWOOD'!</v>
      </c>
      <c r="I2154" t="str">
        <f t="shared" ca="1" si="401"/>
        <v>'Simpl. all tex-DT PLYWOOD'!</v>
      </c>
      <c r="J2154">
        <f t="shared" ca="1" si="402"/>
        <v>0</v>
      </c>
      <c r="K2154">
        <f t="shared" ca="1" si="403"/>
        <v>0</v>
      </c>
      <c r="L2154">
        <f t="shared" ca="1" si="404"/>
        <v>0</v>
      </c>
      <c r="M2154">
        <f t="shared" ca="1" si="405"/>
        <v>0</v>
      </c>
      <c r="O2154" t="str">
        <f t="shared" ca="1" si="406"/>
        <v>D:z</v>
      </c>
      <c r="P2154" t="str">
        <f t="shared" ca="1" si="407"/>
        <v>D7:z7</v>
      </c>
    </row>
    <row r="2155" spans="1:16">
      <c r="A2155" t="str">
        <f t="shared" si="396"/>
        <v>02</v>
      </c>
      <c r="B2155" t="str">
        <f t="shared" ca="1" si="397"/>
        <v>W</v>
      </c>
      <c r="C2155" t="str">
        <f t="shared" si="398"/>
        <v>SIMPL-3F</v>
      </c>
      <c r="D2155" t="s">
        <v>882</v>
      </c>
      <c r="E2155">
        <f t="shared" ca="1" si="399"/>
        <v>0</v>
      </c>
      <c r="H2155" t="str">
        <f t="shared" ca="1" si="400"/>
        <v>'Simpl. all tex-DT PLYWOOD'!</v>
      </c>
      <c r="I2155" t="str">
        <f t="shared" ca="1" si="401"/>
        <v>'Simpl. all tex-DT PLYWOOD'!</v>
      </c>
      <c r="J2155">
        <f t="shared" ca="1" si="402"/>
        <v>0</v>
      </c>
      <c r="K2155">
        <f t="shared" ca="1" si="403"/>
        <v>0</v>
      </c>
      <c r="L2155">
        <f t="shared" ca="1" si="404"/>
        <v>0</v>
      </c>
      <c r="M2155">
        <f t="shared" ca="1" si="405"/>
        <v>0</v>
      </c>
      <c r="O2155" t="str">
        <f t="shared" ca="1" si="406"/>
        <v>D:z</v>
      </c>
      <c r="P2155" t="str">
        <f t="shared" ca="1" si="407"/>
        <v>D7:z7</v>
      </c>
    </row>
    <row r="2156" spans="1:16">
      <c r="A2156" t="str">
        <f t="shared" si="396"/>
        <v>03</v>
      </c>
      <c r="B2156" t="str">
        <f t="shared" ca="1" si="397"/>
        <v>W</v>
      </c>
      <c r="C2156" t="str">
        <f t="shared" si="398"/>
        <v>SIMPL-3F</v>
      </c>
      <c r="D2156" t="s">
        <v>883</v>
      </c>
      <c r="E2156">
        <f t="shared" ca="1" si="399"/>
        <v>0</v>
      </c>
      <c r="H2156" t="str">
        <f t="shared" ca="1" si="400"/>
        <v>'Simpl. all tex-DT PLYWOOD'!</v>
      </c>
      <c r="I2156" t="str">
        <f t="shared" ca="1" si="401"/>
        <v>'Simpl. all tex-DT PLYWOOD'!</v>
      </c>
      <c r="J2156">
        <f t="shared" ca="1" si="402"/>
        <v>0</v>
      </c>
      <c r="K2156">
        <f t="shared" ca="1" si="403"/>
        <v>0</v>
      </c>
      <c r="L2156">
        <f t="shared" ca="1" si="404"/>
        <v>0</v>
      </c>
      <c r="M2156">
        <f t="shared" ca="1" si="405"/>
        <v>0</v>
      </c>
      <c r="O2156" t="str">
        <f t="shared" ca="1" si="406"/>
        <v>D:z</v>
      </c>
      <c r="P2156" t="str">
        <f t="shared" ca="1" si="407"/>
        <v>D7:z7</v>
      </c>
    </row>
    <row r="2157" spans="1:16">
      <c r="A2157" t="str">
        <f t="shared" si="396"/>
        <v>04</v>
      </c>
      <c r="B2157" t="str">
        <f t="shared" ca="1" si="397"/>
        <v>W</v>
      </c>
      <c r="C2157" t="str">
        <f t="shared" si="398"/>
        <v>SIMPL-3F</v>
      </c>
      <c r="D2157" t="s">
        <v>884</v>
      </c>
      <c r="E2157">
        <f t="shared" ca="1" si="399"/>
        <v>0</v>
      </c>
      <c r="H2157" t="str">
        <f t="shared" ca="1" si="400"/>
        <v>'Simpl. all tex-DT PLYWOOD'!</v>
      </c>
      <c r="I2157" t="str">
        <f t="shared" ca="1" si="401"/>
        <v>'Simpl. all tex-DT PLYWOOD'!</v>
      </c>
      <c r="J2157">
        <f t="shared" ca="1" si="402"/>
        <v>0</v>
      </c>
      <c r="K2157">
        <f t="shared" ca="1" si="403"/>
        <v>0</v>
      </c>
      <c r="L2157">
        <f t="shared" ca="1" si="404"/>
        <v>0</v>
      </c>
      <c r="M2157">
        <f t="shared" ca="1" si="405"/>
        <v>0</v>
      </c>
      <c r="O2157" t="str">
        <f t="shared" ca="1" si="406"/>
        <v>D:z</v>
      </c>
      <c r="P2157" t="str">
        <f t="shared" ca="1" si="407"/>
        <v>D7:z7</v>
      </c>
    </row>
    <row r="2158" spans="1:16">
      <c r="A2158" t="str">
        <f t="shared" si="396"/>
        <v>05</v>
      </c>
      <c r="B2158" t="str">
        <f t="shared" ca="1" si="397"/>
        <v>W</v>
      </c>
      <c r="C2158" t="str">
        <f t="shared" si="398"/>
        <v>SIMPL-3F</v>
      </c>
      <c r="D2158" t="s">
        <v>885</v>
      </c>
      <c r="E2158">
        <f t="shared" ca="1" si="399"/>
        <v>0</v>
      </c>
      <c r="H2158" t="str">
        <f t="shared" ca="1" si="400"/>
        <v>'Simpl. all tex-DT PLYWOOD'!</v>
      </c>
      <c r="I2158" t="str">
        <f t="shared" ca="1" si="401"/>
        <v>'Simpl. all tex-DT PLYWOOD'!</v>
      </c>
      <c r="J2158">
        <f t="shared" ca="1" si="402"/>
        <v>0</v>
      </c>
      <c r="K2158">
        <f t="shared" ca="1" si="403"/>
        <v>0</v>
      </c>
      <c r="L2158">
        <f t="shared" ca="1" si="404"/>
        <v>0</v>
      </c>
      <c r="M2158">
        <f t="shared" ca="1" si="405"/>
        <v>0</v>
      </c>
      <c r="O2158" t="str">
        <f t="shared" ca="1" si="406"/>
        <v>D:z</v>
      </c>
      <c r="P2158" t="str">
        <f t="shared" ca="1" si="407"/>
        <v>D7:z7</v>
      </c>
    </row>
    <row r="2159" spans="1:16">
      <c r="A2159" t="str">
        <f t="shared" si="396"/>
        <v>06</v>
      </c>
      <c r="B2159" t="str">
        <f t="shared" ca="1" si="397"/>
        <v>W</v>
      </c>
      <c r="C2159" t="str">
        <f t="shared" si="398"/>
        <v>SIMPL-3F</v>
      </c>
      <c r="D2159" t="s">
        <v>886</v>
      </c>
      <c r="E2159">
        <f t="shared" ca="1" si="399"/>
        <v>0</v>
      </c>
      <c r="H2159" t="str">
        <f t="shared" ca="1" si="400"/>
        <v>'Simpl. all tex-DT PLYWOOD'!</v>
      </c>
      <c r="I2159" t="str">
        <f t="shared" ca="1" si="401"/>
        <v>'Simpl. all tex-DT PLYWOOD'!</v>
      </c>
      <c r="J2159">
        <f t="shared" ca="1" si="402"/>
        <v>0</v>
      </c>
      <c r="K2159">
        <f t="shared" ca="1" si="403"/>
        <v>0</v>
      </c>
      <c r="L2159">
        <f t="shared" ca="1" si="404"/>
        <v>0</v>
      </c>
      <c r="M2159">
        <f t="shared" ca="1" si="405"/>
        <v>0</v>
      </c>
      <c r="O2159" t="str">
        <f t="shared" ca="1" si="406"/>
        <v>D:z</v>
      </c>
      <c r="P2159" t="str">
        <f t="shared" ca="1" si="407"/>
        <v>D7:z7</v>
      </c>
    </row>
    <row r="2160" spans="1:16">
      <c r="A2160" t="str">
        <f t="shared" si="396"/>
        <v>07</v>
      </c>
      <c r="B2160" t="str">
        <f t="shared" ca="1" si="397"/>
        <v>W</v>
      </c>
      <c r="C2160" t="str">
        <f t="shared" si="398"/>
        <v>SIMPL-3F</v>
      </c>
      <c r="D2160" t="s">
        <v>887</v>
      </c>
      <c r="E2160">
        <f t="shared" ca="1" si="399"/>
        <v>0</v>
      </c>
      <c r="H2160" t="str">
        <f t="shared" ca="1" si="400"/>
        <v>'Simpl. all tex-DT PLYWOOD'!</v>
      </c>
      <c r="I2160" t="str">
        <f t="shared" ca="1" si="401"/>
        <v>'Simpl. all tex-DT PLYWOOD'!</v>
      </c>
      <c r="J2160">
        <f t="shared" ca="1" si="402"/>
        <v>0</v>
      </c>
      <c r="K2160">
        <f t="shared" ca="1" si="403"/>
        <v>0</v>
      </c>
      <c r="L2160">
        <f t="shared" ca="1" si="404"/>
        <v>0</v>
      </c>
      <c r="M2160">
        <f t="shared" ca="1" si="405"/>
        <v>0</v>
      </c>
      <c r="O2160" t="str">
        <f t="shared" ca="1" si="406"/>
        <v>D:z</v>
      </c>
      <c r="P2160" t="str">
        <f t="shared" ca="1" si="407"/>
        <v>D7:z7</v>
      </c>
    </row>
    <row r="2161" spans="1:16">
      <c r="A2161" t="str">
        <f t="shared" si="396"/>
        <v>08</v>
      </c>
      <c r="B2161" t="str">
        <f t="shared" ca="1" si="397"/>
        <v>W</v>
      </c>
      <c r="C2161" t="str">
        <f t="shared" si="398"/>
        <v>SIMPL-3F</v>
      </c>
      <c r="D2161" t="s">
        <v>888</v>
      </c>
      <c r="E2161">
        <f t="shared" ca="1" si="399"/>
        <v>0</v>
      </c>
      <c r="H2161" t="str">
        <f t="shared" ca="1" si="400"/>
        <v>'Simpl. all tex-DT PLYWOOD'!</v>
      </c>
      <c r="I2161" t="str">
        <f t="shared" ca="1" si="401"/>
        <v>'Simpl. all tex-DT PLYWOOD'!</v>
      </c>
      <c r="J2161">
        <f t="shared" ca="1" si="402"/>
        <v>0</v>
      </c>
      <c r="K2161">
        <f t="shared" ca="1" si="403"/>
        <v>0</v>
      </c>
      <c r="L2161">
        <f t="shared" ca="1" si="404"/>
        <v>0</v>
      </c>
      <c r="M2161">
        <f t="shared" ca="1" si="405"/>
        <v>0</v>
      </c>
      <c r="O2161" t="str">
        <f t="shared" ca="1" si="406"/>
        <v>D:z</v>
      </c>
      <c r="P2161" t="str">
        <f t="shared" ca="1" si="407"/>
        <v>D7:z7</v>
      </c>
    </row>
    <row r="2162" spans="1:16">
      <c r="A2162" t="str">
        <f t="shared" si="396"/>
        <v>09</v>
      </c>
      <c r="B2162" t="str">
        <f t="shared" ca="1" si="397"/>
        <v>W</v>
      </c>
      <c r="C2162" t="str">
        <f t="shared" si="398"/>
        <v>SIMPL-3F</v>
      </c>
      <c r="D2162" t="s">
        <v>889</v>
      </c>
      <c r="E2162">
        <f t="shared" ca="1" si="399"/>
        <v>0</v>
      </c>
      <c r="H2162" t="str">
        <f t="shared" ca="1" si="400"/>
        <v>'Simpl. all tex-DT PLYWOOD'!</v>
      </c>
      <c r="I2162" t="str">
        <f t="shared" ca="1" si="401"/>
        <v>'Simpl. all tex-DT PLYWOOD'!</v>
      </c>
      <c r="J2162">
        <f t="shared" ca="1" si="402"/>
        <v>0</v>
      </c>
      <c r="K2162">
        <f t="shared" ca="1" si="403"/>
        <v>0</v>
      </c>
      <c r="L2162">
        <f t="shared" ca="1" si="404"/>
        <v>0</v>
      </c>
      <c r="M2162">
        <f t="shared" ca="1" si="405"/>
        <v>0</v>
      </c>
      <c r="O2162" t="str">
        <f t="shared" ca="1" si="406"/>
        <v>D:z</v>
      </c>
      <c r="P2162" t="str">
        <f t="shared" ca="1" si="407"/>
        <v>D7:z7</v>
      </c>
    </row>
    <row r="2163" spans="1:16">
      <c r="A2163" t="str">
        <f t="shared" si="396"/>
        <v>10</v>
      </c>
      <c r="B2163" t="str">
        <f t="shared" ca="1" si="397"/>
        <v>W</v>
      </c>
      <c r="C2163" t="str">
        <f t="shared" si="398"/>
        <v>SIMPL-3F</v>
      </c>
      <c r="D2163" t="s">
        <v>890</v>
      </c>
      <c r="E2163">
        <f t="shared" ca="1" si="399"/>
        <v>0</v>
      </c>
      <c r="H2163" t="str">
        <f t="shared" ca="1" si="400"/>
        <v>'Simpl. all tex-DT PLYWOOD'!</v>
      </c>
      <c r="I2163" t="str">
        <f t="shared" ca="1" si="401"/>
        <v>'Simpl. all tex-DT PLYWOOD'!</v>
      </c>
      <c r="J2163">
        <f t="shared" ca="1" si="402"/>
        <v>0</v>
      </c>
      <c r="K2163">
        <f t="shared" ca="1" si="403"/>
        <v>0</v>
      </c>
      <c r="L2163">
        <f t="shared" ca="1" si="404"/>
        <v>0</v>
      </c>
      <c r="M2163">
        <f t="shared" ca="1" si="405"/>
        <v>0</v>
      </c>
      <c r="O2163" t="str">
        <f t="shared" ca="1" si="406"/>
        <v>D:z</v>
      </c>
      <c r="P2163" t="str">
        <f t="shared" ca="1" si="407"/>
        <v>D7:z7</v>
      </c>
    </row>
    <row r="2164" spans="1:16">
      <c r="A2164" t="str">
        <f t="shared" si="396"/>
        <v>100</v>
      </c>
      <c r="B2164" t="str">
        <f t="shared" ca="1" si="397"/>
        <v>W</v>
      </c>
      <c r="C2164" t="str">
        <f t="shared" si="398"/>
        <v>SIMPL-3F</v>
      </c>
      <c r="D2164" t="s">
        <v>894</v>
      </c>
      <c r="E2164">
        <f t="shared" ca="1" si="399"/>
        <v>0</v>
      </c>
      <c r="H2164" t="str">
        <f t="shared" ca="1" si="400"/>
        <v>'Simpl. all tex-DT PLYWOOD'!</v>
      </c>
      <c r="I2164" t="str">
        <f t="shared" ca="1" si="401"/>
        <v>'Simpl. all tex-DT PLYWOOD'!</v>
      </c>
      <c r="J2164">
        <f t="shared" ca="1" si="402"/>
        <v>0</v>
      </c>
      <c r="K2164">
        <f t="shared" ca="1" si="403"/>
        <v>0</v>
      </c>
      <c r="L2164">
        <f t="shared" ca="1" si="404"/>
        <v>0</v>
      </c>
      <c r="M2164">
        <f t="shared" ca="1" si="405"/>
        <v>0</v>
      </c>
      <c r="O2164" t="str">
        <f t="shared" ca="1" si="406"/>
        <v>D:z</v>
      </c>
      <c r="P2164" t="str">
        <f t="shared" ca="1" si="407"/>
        <v>D7:z7</v>
      </c>
    </row>
    <row r="2165" spans="1:16">
      <c r="A2165" t="str">
        <f t="shared" si="396"/>
        <v>11</v>
      </c>
      <c r="B2165" t="str">
        <f t="shared" ca="1" si="397"/>
        <v>W</v>
      </c>
      <c r="C2165" t="str">
        <f t="shared" si="398"/>
        <v>SIMPL-3F</v>
      </c>
      <c r="D2165" t="s">
        <v>891</v>
      </c>
      <c r="E2165">
        <f t="shared" ca="1" si="399"/>
        <v>0</v>
      </c>
      <c r="H2165" t="str">
        <f t="shared" ca="1" si="400"/>
        <v>'Simpl. all tex-DT PLYWOOD'!</v>
      </c>
      <c r="I2165" t="str">
        <f t="shared" ca="1" si="401"/>
        <v>'Simpl. all tex-DT PLYWOOD'!</v>
      </c>
      <c r="J2165">
        <f t="shared" ca="1" si="402"/>
        <v>0</v>
      </c>
      <c r="K2165">
        <f t="shared" ca="1" si="403"/>
        <v>0</v>
      </c>
      <c r="L2165">
        <f t="shared" ca="1" si="404"/>
        <v>0</v>
      </c>
      <c r="M2165">
        <f t="shared" ca="1" si="405"/>
        <v>0</v>
      </c>
      <c r="O2165" t="str">
        <f t="shared" ca="1" si="406"/>
        <v>D:z</v>
      </c>
      <c r="P2165" t="str">
        <f t="shared" ca="1" si="407"/>
        <v>D7:z7</v>
      </c>
    </row>
    <row r="2166" spans="1:16">
      <c r="A2166" t="str">
        <f t="shared" si="396"/>
        <v>12</v>
      </c>
      <c r="B2166" t="str">
        <f t="shared" ca="1" si="397"/>
        <v>W</v>
      </c>
      <c r="C2166" t="str">
        <f t="shared" si="398"/>
        <v>SIMPL-3F</v>
      </c>
      <c r="D2166" t="s">
        <v>892</v>
      </c>
      <c r="E2166">
        <f t="shared" ca="1" si="399"/>
        <v>0</v>
      </c>
      <c r="H2166" t="str">
        <f t="shared" ca="1" si="400"/>
        <v>'Simpl. all tex-DT PLYWOOD'!</v>
      </c>
      <c r="I2166" t="str">
        <f t="shared" ca="1" si="401"/>
        <v>'Simpl. all tex-DT PLYWOOD'!</v>
      </c>
      <c r="J2166">
        <f t="shared" ca="1" si="402"/>
        <v>0</v>
      </c>
      <c r="K2166">
        <f t="shared" ca="1" si="403"/>
        <v>0</v>
      </c>
      <c r="L2166">
        <f t="shared" ca="1" si="404"/>
        <v>0</v>
      </c>
      <c r="M2166">
        <f t="shared" ca="1" si="405"/>
        <v>0</v>
      </c>
      <c r="O2166" t="str">
        <f t="shared" ca="1" si="406"/>
        <v>D:z</v>
      </c>
      <c r="P2166" t="str">
        <f t="shared" ca="1" si="407"/>
        <v>D7:z7</v>
      </c>
    </row>
    <row r="2167" spans="1:16">
      <c r="A2167" t="str">
        <f t="shared" si="396"/>
        <v>13</v>
      </c>
      <c r="B2167" t="str">
        <f t="shared" ca="1" si="397"/>
        <v>W</v>
      </c>
      <c r="C2167" t="str">
        <f t="shared" si="398"/>
        <v>SIMPL-3F</v>
      </c>
      <c r="D2167" t="s">
        <v>893</v>
      </c>
      <c r="E2167">
        <f t="shared" ca="1" si="399"/>
        <v>0</v>
      </c>
      <c r="H2167" t="str">
        <f t="shared" ca="1" si="400"/>
        <v>'Simpl. all tex-DT PLYWOOD'!</v>
      </c>
      <c r="I2167" t="str">
        <f t="shared" ca="1" si="401"/>
        <v>'Simpl. all tex-DT PLYWOOD'!</v>
      </c>
      <c r="J2167">
        <f t="shared" ca="1" si="402"/>
        <v>0</v>
      </c>
      <c r="K2167">
        <f t="shared" ca="1" si="403"/>
        <v>0</v>
      </c>
      <c r="L2167">
        <f t="shared" ca="1" si="404"/>
        <v>0</v>
      </c>
      <c r="M2167">
        <f t="shared" ca="1" si="405"/>
        <v>0</v>
      </c>
      <c r="O2167" t="str">
        <f t="shared" ca="1" si="406"/>
        <v>D:z</v>
      </c>
      <c r="P2167" t="str">
        <f t="shared" ca="1" si="407"/>
        <v>D7:z7</v>
      </c>
    </row>
    <row r="2168" spans="1:16">
      <c r="A2168" t="str">
        <f t="shared" si="396"/>
        <v>15</v>
      </c>
      <c r="B2168" t="str">
        <f t="shared" ca="1" si="397"/>
        <v>W</v>
      </c>
      <c r="C2168" t="str">
        <f t="shared" si="398"/>
        <v>SIMPL-3F</v>
      </c>
      <c r="D2168" t="s">
        <v>4964</v>
      </c>
      <c r="E2168">
        <f t="shared" ca="1" si="399"/>
        <v>0</v>
      </c>
      <c r="H2168" t="str">
        <f t="shared" ca="1" si="400"/>
        <v>'Simpl. all tex-DT PLYWOOD'!</v>
      </c>
      <c r="I2168" t="str">
        <f t="shared" ca="1" si="401"/>
        <v>'Simpl. all tex-DT PLYWOOD'!</v>
      </c>
      <c r="J2168">
        <f t="shared" ca="1" si="402"/>
        <v>0</v>
      </c>
      <c r="K2168">
        <f t="shared" ca="1" si="403"/>
        <v>0</v>
      </c>
      <c r="L2168">
        <f t="shared" ca="1" si="404"/>
        <v>0</v>
      </c>
      <c r="M2168">
        <f t="shared" ca="1" si="405"/>
        <v>0</v>
      </c>
      <c r="O2168" t="str">
        <f t="shared" ca="1" si="406"/>
        <v>D:z</v>
      </c>
      <c r="P2168" t="str">
        <f t="shared" ca="1" si="407"/>
        <v>D7:z7</v>
      </c>
    </row>
    <row r="2169" spans="1:16">
      <c r="A2169" t="str">
        <f t="shared" si="396"/>
        <v>01</v>
      </c>
      <c r="B2169" t="str">
        <f t="shared" ca="1" si="397"/>
        <v>W</v>
      </c>
      <c r="C2169" t="str">
        <f t="shared" si="398"/>
        <v>SIMPL-3F-C</v>
      </c>
      <c r="D2169" t="s">
        <v>6010</v>
      </c>
      <c r="E2169">
        <f t="shared" ca="1" si="399"/>
        <v>0</v>
      </c>
      <c r="H2169" t="str">
        <f t="shared" ca="1" si="400"/>
        <v>'(more) Simpl. Textures PLYWOOD'!</v>
      </c>
      <c r="I2169">
        <f t="shared" ca="1" si="401"/>
        <v>0</v>
      </c>
      <c r="J2169" t="str">
        <f t="shared" ca="1" si="402"/>
        <v>'(more) Simpl. Textures PLYWOOD'!</v>
      </c>
      <c r="K2169">
        <f t="shared" ca="1" si="403"/>
        <v>0</v>
      </c>
      <c r="L2169">
        <f t="shared" ca="1" si="404"/>
        <v>0</v>
      </c>
      <c r="M2169">
        <f t="shared" ca="1" si="405"/>
        <v>0</v>
      </c>
      <c r="O2169" t="str">
        <f t="shared" ca="1" si="406"/>
        <v>D:N</v>
      </c>
      <c r="P2169" t="str">
        <f t="shared" ca="1" si="407"/>
        <v>D7:N7</v>
      </c>
    </row>
    <row r="2170" spans="1:16">
      <c r="A2170" t="str">
        <f t="shared" si="396"/>
        <v>16</v>
      </c>
      <c r="B2170" t="str">
        <f t="shared" ca="1" si="397"/>
        <v>W</v>
      </c>
      <c r="C2170" t="str">
        <f t="shared" si="398"/>
        <v>SIMPL-3F-N-NT</v>
      </c>
      <c r="D2170" t="s">
        <v>5528</v>
      </c>
      <c r="E2170">
        <f t="shared" ca="1" si="399"/>
        <v>0</v>
      </c>
      <c r="H2170" t="str">
        <f t="shared" ca="1" si="400"/>
        <v>'(more) Simpl. Textures PLYWOOD'!</v>
      </c>
      <c r="I2170">
        <f t="shared" ca="1" si="401"/>
        <v>0</v>
      </c>
      <c r="J2170" t="str">
        <f t="shared" ca="1" si="402"/>
        <v>'(more) Simpl. Textures PLYWOOD'!</v>
      </c>
      <c r="K2170">
        <f t="shared" ca="1" si="403"/>
        <v>0</v>
      </c>
      <c r="L2170">
        <f t="shared" ca="1" si="404"/>
        <v>0</v>
      </c>
      <c r="M2170">
        <f t="shared" ca="1" si="405"/>
        <v>0</v>
      </c>
      <c r="O2170" t="str">
        <f t="shared" ca="1" si="406"/>
        <v>D:N</v>
      </c>
      <c r="P2170" t="str">
        <f t="shared" ca="1" si="407"/>
        <v>D7:N7</v>
      </c>
    </row>
    <row r="2171" spans="1:16">
      <c r="A2171" t="str">
        <f t="shared" si="396"/>
        <v>16</v>
      </c>
      <c r="B2171" t="str">
        <f t="shared" ca="1" si="397"/>
        <v>W</v>
      </c>
      <c r="C2171" t="str">
        <f t="shared" si="398"/>
        <v>SIMPL-3F-N-T</v>
      </c>
      <c r="D2171" t="s">
        <v>5688</v>
      </c>
      <c r="E2171">
        <f t="shared" ca="1" si="399"/>
        <v>0</v>
      </c>
      <c r="H2171" t="str">
        <f t="shared" ca="1" si="400"/>
        <v>'(more) Simpl. Textures PLYWOOD'!</v>
      </c>
      <c r="I2171">
        <f t="shared" ca="1" si="401"/>
        <v>0</v>
      </c>
      <c r="J2171" t="str">
        <f t="shared" ca="1" si="402"/>
        <v>'(more) Simpl. Textures PLYWOOD'!</v>
      </c>
      <c r="K2171">
        <f t="shared" ca="1" si="403"/>
        <v>0</v>
      </c>
      <c r="L2171">
        <f t="shared" ca="1" si="404"/>
        <v>0</v>
      </c>
      <c r="M2171">
        <f t="shared" ca="1" si="405"/>
        <v>0</v>
      </c>
      <c r="O2171" t="str">
        <f t="shared" ca="1" si="406"/>
        <v>D:N</v>
      </c>
      <c r="P2171" t="str">
        <f t="shared" ca="1" si="407"/>
        <v>D7:N7</v>
      </c>
    </row>
    <row r="2172" spans="1:16">
      <c r="A2172" t="str">
        <f t="shared" si="396"/>
        <v>01</v>
      </c>
      <c r="B2172" t="str">
        <f t="shared" ca="1" si="397"/>
        <v>W</v>
      </c>
      <c r="C2172" t="str">
        <f t="shared" si="398"/>
        <v>SIMPL-3F-T</v>
      </c>
      <c r="D2172" t="s">
        <v>3379</v>
      </c>
      <c r="E2172">
        <f t="shared" ca="1" si="399"/>
        <v>0</v>
      </c>
      <c r="H2172" t="str">
        <f t="shared" ca="1" si="400"/>
        <v>'Simpl. all tex-DT PLYWOOD'!</v>
      </c>
      <c r="I2172" t="str">
        <f t="shared" ca="1" si="401"/>
        <v>'Simpl. all tex-DT PLYWOOD'!</v>
      </c>
      <c r="J2172">
        <f t="shared" ca="1" si="402"/>
        <v>0</v>
      </c>
      <c r="K2172">
        <f t="shared" ca="1" si="403"/>
        <v>0</v>
      </c>
      <c r="L2172">
        <f t="shared" ca="1" si="404"/>
        <v>0</v>
      </c>
      <c r="M2172">
        <f t="shared" ca="1" si="405"/>
        <v>0</v>
      </c>
      <c r="O2172" t="str">
        <f t="shared" ca="1" si="406"/>
        <v>D:z</v>
      </c>
      <c r="P2172" t="str">
        <f t="shared" ca="1" si="407"/>
        <v>D7:z7</v>
      </c>
    </row>
    <row r="2173" spans="1:16">
      <c r="A2173" t="str">
        <f t="shared" si="396"/>
        <v>02</v>
      </c>
      <c r="B2173" t="str">
        <f t="shared" ca="1" si="397"/>
        <v>W</v>
      </c>
      <c r="C2173" t="str">
        <f t="shared" si="398"/>
        <v>SIMPL-3F-T</v>
      </c>
      <c r="D2173" t="s">
        <v>3380</v>
      </c>
      <c r="E2173">
        <f t="shared" ca="1" si="399"/>
        <v>0</v>
      </c>
      <c r="H2173" t="str">
        <f t="shared" ca="1" si="400"/>
        <v>'Simpl. all tex-DT PLYWOOD'!</v>
      </c>
      <c r="I2173" t="str">
        <f t="shared" ca="1" si="401"/>
        <v>'Simpl. all tex-DT PLYWOOD'!</v>
      </c>
      <c r="J2173">
        <f t="shared" ca="1" si="402"/>
        <v>0</v>
      </c>
      <c r="K2173">
        <f t="shared" ca="1" si="403"/>
        <v>0</v>
      </c>
      <c r="L2173">
        <f t="shared" ca="1" si="404"/>
        <v>0</v>
      </c>
      <c r="M2173">
        <f t="shared" ca="1" si="405"/>
        <v>0</v>
      </c>
      <c r="O2173" t="str">
        <f t="shared" ca="1" si="406"/>
        <v>D:z</v>
      </c>
      <c r="P2173" t="str">
        <f t="shared" ca="1" si="407"/>
        <v>D7:z7</v>
      </c>
    </row>
    <row r="2174" spans="1:16">
      <c r="A2174" t="str">
        <f t="shared" si="396"/>
        <v>03</v>
      </c>
      <c r="B2174" t="str">
        <f t="shared" ca="1" si="397"/>
        <v>W</v>
      </c>
      <c r="C2174" t="str">
        <f t="shared" si="398"/>
        <v>SIMPL-3F-T</v>
      </c>
      <c r="D2174" t="s">
        <v>3381</v>
      </c>
      <c r="E2174">
        <f t="shared" ca="1" si="399"/>
        <v>0</v>
      </c>
      <c r="H2174" t="str">
        <f t="shared" ca="1" si="400"/>
        <v>'Simpl. all tex-DT PLYWOOD'!</v>
      </c>
      <c r="I2174" t="str">
        <f t="shared" ca="1" si="401"/>
        <v>'Simpl. all tex-DT PLYWOOD'!</v>
      </c>
      <c r="J2174">
        <f t="shared" ca="1" si="402"/>
        <v>0</v>
      </c>
      <c r="K2174">
        <f t="shared" ca="1" si="403"/>
        <v>0</v>
      </c>
      <c r="L2174">
        <f t="shared" ca="1" si="404"/>
        <v>0</v>
      </c>
      <c r="M2174">
        <f t="shared" ca="1" si="405"/>
        <v>0</v>
      </c>
      <c r="O2174" t="str">
        <f t="shared" ca="1" si="406"/>
        <v>D:z</v>
      </c>
      <c r="P2174" t="str">
        <f t="shared" ca="1" si="407"/>
        <v>D7:z7</v>
      </c>
    </row>
    <row r="2175" spans="1:16">
      <c r="A2175" t="str">
        <f t="shared" si="396"/>
        <v>04</v>
      </c>
      <c r="B2175" t="str">
        <f t="shared" ca="1" si="397"/>
        <v>W</v>
      </c>
      <c r="C2175" t="str">
        <f t="shared" si="398"/>
        <v>SIMPL-3F-T</v>
      </c>
      <c r="D2175" t="s">
        <v>3382</v>
      </c>
      <c r="E2175">
        <f t="shared" ca="1" si="399"/>
        <v>0</v>
      </c>
      <c r="H2175" t="str">
        <f t="shared" ca="1" si="400"/>
        <v>'Simpl. all tex-DT PLYWOOD'!</v>
      </c>
      <c r="I2175" t="str">
        <f t="shared" ca="1" si="401"/>
        <v>'Simpl. all tex-DT PLYWOOD'!</v>
      </c>
      <c r="J2175">
        <f t="shared" ca="1" si="402"/>
        <v>0</v>
      </c>
      <c r="K2175">
        <f t="shared" ca="1" si="403"/>
        <v>0</v>
      </c>
      <c r="L2175">
        <f t="shared" ca="1" si="404"/>
        <v>0</v>
      </c>
      <c r="M2175">
        <f t="shared" ca="1" si="405"/>
        <v>0</v>
      </c>
      <c r="O2175" t="str">
        <f t="shared" ca="1" si="406"/>
        <v>D:z</v>
      </c>
      <c r="P2175" t="str">
        <f t="shared" ca="1" si="407"/>
        <v>D7:z7</v>
      </c>
    </row>
    <row r="2176" spans="1:16">
      <c r="A2176" t="str">
        <f t="shared" si="396"/>
        <v>05</v>
      </c>
      <c r="B2176" t="str">
        <f t="shared" ca="1" si="397"/>
        <v>W</v>
      </c>
      <c r="C2176" t="str">
        <f t="shared" si="398"/>
        <v>SIMPL-3F-T</v>
      </c>
      <c r="D2176" t="s">
        <v>3383</v>
      </c>
      <c r="E2176">
        <f t="shared" ca="1" si="399"/>
        <v>0</v>
      </c>
      <c r="H2176" t="str">
        <f t="shared" ca="1" si="400"/>
        <v>'Simpl. all tex-DT PLYWOOD'!</v>
      </c>
      <c r="I2176" t="str">
        <f t="shared" ca="1" si="401"/>
        <v>'Simpl. all tex-DT PLYWOOD'!</v>
      </c>
      <c r="J2176">
        <f t="shared" ca="1" si="402"/>
        <v>0</v>
      </c>
      <c r="K2176">
        <f t="shared" ca="1" si="403"/>
        <v>0</v>
      </c>
      <c r="L2176">
        <f t="shared" ca="1" si="404"/>
        <v>0</v>
      </c>
      <c r="M2176">
        <f t="shared" ca="1" si="405"/>
        <v>0</v>
      </c>
      <c r="O2176" t="str">
        <f t="shared" ca="1" si="406"/>
        <v>D:z</v>
      </c>
      <c r="P2176" t="str">
        <f t="shared" ca="1" si="407"/>
        <v>D7:z7</v>
      </c>
    </row>
    <row r="2177" spans="1:16">
      <c r="A2177" t="str">
        <f t="shared" si="396"/>
        <v>06</v>
      </c>
      <c r="B2177" t="str">
        <f t="shared" ca="1" si="397"/>
        <v>W</v>
      </c>
      <c r="C2177" t="str">
        <f t="shared" si="398"/>
        <v>SIMPL-3F-T</v>
      </c>
      <c r="D2177" t="s">
        <v>3384</v>
      </c>
      <c r="E2177">
        <f t="shared" ca="1" si="399"/>
        <v>0</v>
      </c>
      <c r="H2177" t="str">
        <f t="shared" ca="1" si="400"/>
        <v>'Simpl. all tex-DT PLYWOOD'!</v>
      </c>
      <c r="I2177" t="str">
        <f t="shared" ca="1" si="401"/>
        <v>'Simpl. all tex-DT PLYWOOD'!</v>
      </c>
      <c r="J2177">
        <f t="shared" ca="1" si="402"/>
        <v>0</v>
      </c>
      <c r="K2177">
        <f t="shared" ca="1" si="403"/>
        <v>0</v>
      </c>
      <c r="L2177">
        <f t="shared" ca="1" si="404"/>
        <v>0</v>
      </c>
      <c r="M2177">
        <f t="shared" ca="1" si="405"/>
        <v>0</v>
      </c>
      <c r="O2177" t="str">
        <f t="shared" ca="1" si="406"/>
        <v>D:z</v>
      </c>
      <c r="P2177" t="str">
        <f t="shared" ca="1" si="407"/>
        <v>D7:z7</v>
      </c>
    </row>
    <row r="2178" spans="1:16">
      <c r="A2178" t="str">
        <f t="shared" si="396"/>
        <v>07</v>
      </c>
      <c r="B2178" t="str">
        <f t="shared" ca="1" si="397"/>
        <v>W</v>
      </c>
      <c r="C2178" t="str">
        <f t="shared" si="398"/>
        <v>SIMPL-3F-T</v>
      </c>
      <c r="D2178" t="s">
        <v>3385</v>
      </c>
      <c r="E2178">
        <f t="shared" ca="1" si="399"/>
        <v>0</v>
      </c>
      <c r="H2178" t="str">
        <f t="shared" ca="1" si="400"/>
        <v>'Simpl. all tex-DT PLYWOOD'!</v>
      </c>
      <c r="I2178" t="str">
        <f t="shared" ca="1" si="401"/>
        <v>'Simpl. all tex-DT PLYWOOD'!</v>
      </c>
      <c r="J2178">
        <f t="shared" ca="1" si="402"/>
        <v>0</v>
      </c>
      <c r="K2178">
        <f t="shared" ca="1" si="403"/>
        <v>0</v>
      </c>
      <c r="L2178">
        <f t="shared" ca="1" si="404"/>
        <v>0</v>
      </c>
      <c r="M2178">
        <f t="shared" ca="1" si="405"/>
        <v>0</v>
      </c>
      <c r="O2178" t="str">
        <f t="shared" ca="1" si="406"/>
        <v>D:z</v>
      </c>
      <c r="P2178" t="str">
        <f t="shared" ca="1" si="407"/>
        <v>D7:z7</v>
      </c>
    </row>
    <row r="2179" spans="1:16">
      <c r="A2179" t="str">
        <f t="shared" si="396"/>
        <v>08</v>
      </c>
      <c r="B2179" t="str">
        <f t="shared" ca="1" si="397"/>
        <v>W</v>
      </c>
      <c r="C2179" t="str">
        <f t="shared" si="398"/>
        <v>SIMPL-3F-T</v>
      </c>
      <c r="D2179" t="s">
        <v>3386</v>
      </c>
      <c r="E2179">
        <f t="shared" ca="1" si="399"/>
        <v>0</v>
      </c>
      <c r="H2179" t="str">
        <f t="shared" ca="1" si="400"/>
        <v>'Simpl. all tex-DT PLYWOOD'!</v>
      </c>
      <c r="I2179" t="str">
        <f t="shared" ca="1" si="401"/>
        <v>'Simpl. all tex-DT PLYWOOD'!</v>
      </c>
      <c r="J2179">
        <f t="shared" ca="1" si="402"/>
        <v>0</v>
      </c>
      <c r="K2179">
        <f t="shared" ca="1" si="403"/>
        <v>0</v>
      </c>
      <c r="L2179">
        <f t="shared" ca="1" si="404"/>
        <v>0</v>
      </c>
      <c r="M2179">
        <f t="shared" ca="1" si="405"/>
        <v>0</v>
      </c>
      <c r="O2179" t="str">
        <f t="shared" ca="1" si="406"/>
        <v>D:z</v>
      </c>
      <c r="P2179" t="str">
        <f t="shared" ca="1" si="407"/>
        <v>D7:z7</v>
      </c>
    </row>
    <row r="2180" spans="1:16">
      <c r="A2180" t="str">
        <f t="shared" si="396"/>
        <v>09</v>
      </c>
      <c r="B2180" t="str">
        <f t="shared" ca="1" si="397"/>
        <v>W</v>
      </c>
      <c r="C2180" t="str">
        <f t="shared" si="398"/>
        <v>SIMPL-3F-T</v>
      </c>
      <c r="D2180" t="s">
        <v>3387</v>
      </c>
      <c r="E2180">
        <f t="shared" ca="1" si="399"/>
        <v>0</v>
      </c>
      <c r="H2180" t="str">
        <f t="shared" ca="1" si="400"/>
        <v>'Simpl. all tex-DT PLYWOOD'!</v>
      </c>
      <c r="I2180" t="str">
        <f t="shared" ca="1" si="401"/>
        <v>'Simpl. all tex-DT PLYWOOD'!</v>
      </c>
      <c r="J2180">
        <f t="shared" ca="1" si="402"/>
        <v>0</v>
      </c>
      <c r="K2180">
        <f t="shared" ca="1" si="403"/>
        <v>0</v>
      </c>
      <c r="L2180">
        <f t="shared" ca="1" si="404"/>
        <v>0</v>
      </c>
      <c r="M2180">
        <f t="shared" ca="1" si="405"/>
        <v>0</v>
      </c>
      <c r="O2180" t="str">
        <f t="shared" ca="1" si="406"/>
        <v>D:z</v>
      </c>
      <c r="P2180" t="str">
        <f t="shared" ca="1" si="407"/>
        <v>D7:z7</v>
      </c>
    </row>
    <row r="2181" spans="1:16">
      <c r="A2181" t="str">
        <f t="shared" si="396"/>
        <v>10</v>
      </c>
      <c r="B2181" t="str">
        <f t="shared" ca="1" si="397"/>
        <v>W</v>
      </c>
      <c r="C2181" t="str">
        <f t="shared" si="398"/>
        <v>SIMPL-3F-T</v>
      </c>
      <c r="D2181" t="s">
        <v>3388</v>
      </c>
      <c r="E2181">
        <f t="shared" ca="1" si="399"/>
        <v>0</v>
      </c>
      <c r="H2181" t="str">
        <f t="shared" ca="1" si="400"/>
        <v>'Simpl. all tex-DT PLYWOOD'!</v>
      </c>
      <c r="I2181" t="str">
        <f t="shared" ca="1" si="401"/>
        <v>'Simpl. all tex-DT PLYWOOD'!</v>
      </c>
      <c r="J2181">
        <f t="shared" ca="1" si="402"/>
        <v>0</v>
      </c>
      <c r="K2181">
        <f t="shared" ca="1" si="403"/>
        <v>0</v>
      </c>
      <c r="L2181">
        <f t="shared" ca="1" si="404"/>
        <v>0</v>
      </c>
      <c r="M2181">
        <f t="shared" ca="1" si="405"/>
        <v>0</v>
      </c>
      <c r="O2181" t="str">
        <f t="shared" ca="1" si="406"/>
        <v>D:z</v>
      </c>
      <c r="P2181" t="str">
        <f t="shared" ca="1" si="407"/>
        <v>D7:z7</v>
      </c>
    </row>
    <row r="2182" spans="1:16">
      <c r="A2182" t="str">
        <f t="shared" si="396"/>
        <v>11</v>
      </c>
      <c r="B2182" t="str">
        <f t="shared" ca="1" si="397"/>
        <v>W</v>
      </c>
      <c r="C2182" t="str">
        <f t="shared" si="398"/>
        <v>SIMPL-3F-T</v>
      </c>
      <c r="D2182" t="s">
        <v>3389</v>
      </c>
      <c r="E2182">
        <f t="shared" ca="1" si="399"/>
        <v>0</v>
      </c>
      <c r="H2182" t="str">
        <f t="shared" ca="1" si="400"/>
        <v>'Simpl. all tex-DT PLYWOOD'!</v>
      </c>
      <c r="I2182" t="str">
        <f t="shared" ca="1" si="401"/>
        <v>'Simpl. all tex-DT PLYWOOD'!</v>
      </c>
      <c r="J2182">
        <f t="shared" ca="1" si="402"/>
        <v>0</v>
      </c>
      <c r="K2182">
        <f t="shared" ca="1" si="403"/>
        <v>0</v>
      </c>
      <c r="L2182">
        <f t="shared" ca="1" si="404"/>
        <v>0</v>
      </c>
      <c r="M2182">
        <f t="shared" ca="1" si="405"/>
        <v>0</v>
      </c>
      <c r="O2182" t="str">
        <f t="shared" ca="1" si="406"/>
        <v>D:z</v>
      </c>
      <c r="P2182" t="str">
        <f t="shared" ca="1" si="407"/>
        <v>D7:z7</v>
      </c>
    </row>
    <row r="2183" spans="1:16">
      <c r="A2183" t="str">
        <f t="shared" si="396"/>
        <v>12</v>
      </c>
      <c r="B2183" t="str">
        <f t="shared" ca="1" si="397"/>
        <v>W</v>
      </c>
      <c r="C2183" t="str">
        <f t="shared" si="398"/>
        <v>SIMPL-3F-T</v>
      </c>
      <c r="D2183" t="s">
        <v>3390</v>
      </c>
      <c r="E2183">
        <f t="shared" ca="1" si="399"/>
        <v>0</v>
      </c>
      <c r="H2183" t="str">
        <f t="shared" ca="1" si="400"/>
        <v>'Simpl. all tex-DT PLYWOOD'!</v>
      </c>
      <c r="I2183" t="str">
        <f t="shared" ca="1" si="401"/>
        <v>'Simpl. all tex-DT PLYWOOD'!</v>
      </c>
      <c r="J2183">
        <f t="shared" ca="1" si="402"/>
        <v>0</v>
      </c>
      <c r="K2183">
        <f t="shared" ca="1" si="403"/>
        <v>0</v>
      </c>
      <c r="L2183">
        <f t="shared" ca="1" si="404"/>
        <v>0</v>
      </c>
      <c r="M2183">
        <f t="shared" ca="1" si="405"/>
        <v>0</v>
      </c>
      <c r="O2183" t="str">
        <f t="shared" ca="1" si="406"/>
        <v>D:z</v>
      </c>
      <c r="P2183" t="str">
        <f t="shared" ca="1" si="407"/>
        <v>D7:z7</v>
      </c>
    </row>
    <row r="2184" spans="1:16">
      <c r="A2184" t="str">
        <f t="shared" si="396"/>
        <v>13</v>
      </c>
      <c r="B2184" t="str">
        <f t="shared" ca="1" si="397"/>
        <v>W</v>
      </c>
      <c r="C2184" t="str">
        <f t="shared" si="398"/>
        <v>SIMPL-3F-T</v>
      </c>
      <c r="D2184" t="s">
        <v>3391</v>
      </c>
      <c r="E2184">
        <f t="shared" ca="1" si="399"/>
        <v>0</v>
      </c>
      <c r="H2184" t="str">
        <f t="shared" ca="1" si="400"/>
        <v>'Simpl. all tex-DT PLYWOOD'!</v>
      </c>
      <c r="I2184" t="str">
        <f t="shared" ca="1" si="401"/>
        <v>'Simpl. all tex-DT PLYWOOD'!</v>
      </c>
      <c r="J2184">
        <f t="shared" ca="1" si="402"/>
        <v>0</v>
      </c>
      <c r="K2184">
        <f t="shared" ca="1" si="403"/>
        <v>0</v>
      </c>
      <c r="L2184">
        <f t="shared" ca="1" si="404"/>
        <v>0</v>
      </c>
      <c r="M2184">
        <f t="shared" ca="1" si="405"/>
        <v>0</v>
      </c>
      <c r="O2184" t="str">
        <f t="shared" ca="1" si="406"/>
        <v>D:z</v>
      </c>
      <c r="P2184" t="str">
        <f t="shared" ca="1" si="407"/>
        <v>D7:z7</v>
      </c>
    </row>
    <row r="2185" spans="1:16">
      <c r="A2185" t="str">
        <f t="shared" si="396"/>
        <v>15</v>
      </c>
      <c r="B2185" t="str">
        <f t="shared" ca="1" si="397"/>
        <v>W</v>
      </c>
      <c r="C2185" t="str">
        <f t="shared" si="398"/>
        <v>SIMPL-3F-T</v>
      </c>
      <c r="D2185" t="s">
        <v>4753</v>
      </c>
      <c r="E2185">
        <f t="shared" ca="1" si="399"/>
        <v>0</v>
      </c>
      <c r="H2185" t="str">
        <f t="shared" ca="1" si="400"/>
        <v>'Simpl. all tex-DT PLYWOOD'!</v>
      </c>
      <c r="I2185" t="str">
        <f t="shared" ca="1" si="401"/>
        <v>'Simpl. all tex-DT PLYWOOD'!</v>
      </c>
      <c r="J2185">
        <f t="shared" ca="1" si="402"/>
        <v>0</v>
      </c>
      <c r="K2185">
        <f t="shared" ca="1" si="403"/>
        <v>0</v>
      </c>
      <c r="L2185">
        <f t="shared" ca="1" si="404"/>
        <v>0</v>
      </c>
      <c r="M2185">
        <f t="shared" ca="1" si="405"/>
        <v>0</v>
      </c>
      <c r="O2185" t="str">
        <f t="shared" ca="1" si="406"/>
        <v>D:z</v>
      </c>
      <c r="P2185" t="str">
        <f t="shared" ca="1" si="407"/>
        <v>D7:z7</v>
      </c>
    </row>
    <row r="2186" spans="1:16">
      <c r="A2186" t="str">
        <f t="shared" si="396"/>
        <v>01</v>
      </c>
      <c r="B2186" t="str">
        <f t="shared" ca="1" si="397"/>
        <v>W</v>
      </c>
      <c r="C2186" t="str">
        <f t="shared" si="398"/>
        <v>SIMPL-3G</v>
      </c>
      <c r="D2186" t="s">
        <v>895</v>
      </c>
      <c r="E2186">
        <f t="shared" ca="1" si="399"/>
        <v>0</v>
      </c>
      <c r="H2186" t="str">
        <f t="shared" ca="1" si="400"/>
        <v>'Simpl. all tex-DT PLYWOOD'!</v>
      </c>
      <c r="I2186" t="str">
        <f t="shared" ca="1" si="401"/>
        <v>'Simpl. all tex-DT PLYWOOD'!</v>
      </c>
      <c r="J2186">
        <f t="shared" ca="1" si="402"/>
        <v>0</v>
      </c>
      <c r="K2186">
        <f t="shared" ca="1" si="403"/>
        <v>0</v>
      </c>
      <c r="L2186">
        <f t="shared" ca="1" si="404"/>
        <v>0</v>
      </c>
      <c r="M2186">
        <f t="shared" ca="1" si="405"/>
        <v>0</v>
      </c>
      <c r="O2186" t="str">
        <f t="shared" ca="1" si="406"/>
        <v>D:z</v>
      </c>
      <c r="P2186" t="str">
        <f t="shared" ca="1" si="407"/>
        <v>D7:z7</v>
      </c>
    </row>
    <row r="2187" spans="1:16">
      <c r="A2187" t="str">
        <f t="shared" si="396"/>
        <v>02</v>
      </c>
      <c r="B2187" t="str">
        <f t="shared" ca="1" si="397"/>
        <v>W</v>
      </c>
      <c r="C2187" t="str">
        <f t="shared" si="398"/>
        <v>SIMPL-3G</v>
      </c>
      <c r="D2187" t="s">
        <v>896</v>
      </c>
      <c r="E2187">
        <f t="shared" ca="1" si="399"/>
        <v>0</v>
      </c>
      <c r="H2187" t="str">
        <f t="shared" ca="1" si="400"/>
        <v>'Simpl. all tex-DT PLYWOOD'!</v>
      </c>
      <c r="I2187" t="str">
        <f t="shared" ca="1" si="401"/>
        <v>'Simpl. all tex-DT PLYWOOD'!</v>
      </c>
      <c r="J2187">
        <f t="shared" ca="1" si="402"/>
        <v>0</v>
      </c>
      <c r="K2187">
        <f t="shared" ca="1" si="403"/>
        <v>0</v>
      </c>
      <c r="L2187">
        <f t="shared" ca="1" si="404"/>
        <v>0</v>
      </c>
      <c r="M2187">
        <f t="shared" ca="1" si="405"/>
        <v>0</v>
      </c>
      <c r="O2187" t="str">
        <f t="shared" ca="1" si="406"/>
        <v>D:z</v>
      </c>
      <c r="P2187" t="str">
        <f t="shared" ca="1" si="407"/>
        <v>D7:z7</v>
      </c>
    </row>
    <row r="2188" spans="1:16">
      <c r="A2188" t="str">
        <f t="shared" si="396"/>
        <v>03</v>
      </c>
      <c r="B2188" t="str">
        <f t="shared" ca="1" si="397"/>
        <v>W</v>
      </c>
      <c r="C2188" t="str">
        <f t="shared" si="398"/>
        <v>SIMPL-3G</v>
      </c>
      <c r="D2188" t="s">
        <v>897</v>
      </c>
      <c r="E2188">
        <f t="shared" ca="1" si="399"/>
        <v>0</v>
      </c>
      <c r="H2188" t="str">
        <f t="shared" ca="1" si="400"/>
        <v>'Simpl. all tex-DT PLYWOOD'!</v>
      </c>
      <c r="I2188" t="str">
        <f t="shared" ca="1" si="401"/>
        <v>'Simpl. all tex-DT PLYWOOD'!</v>
      </c>
      <c r="J2188">
        <f t="shared" ca="1" si="402"/>
        <v>0</v>
      </c>
      <c r="K2188">
        <f t="shared" ca="1" si="403"/>
        <v>0</v>
      </c>
      <c r="L2188">
        <f t="shared" ca="1" si="404"/>
        <v>0</v>
      </c>
      <c r="M2188">
        <f t="shared" ca="1" si="405"/>
        <v>0</v>
      </c>
      <c r="O2188" t="str">
        <f t="shared" ca="1" si="406"/>
        <v>D:z</v>
      </c>
      <c r="P2188" t="str">
        <f t="shared" ca="1" si="407"/>
        <v>D7:z7</v>
      </c>
    </row>
    <row r="2189" spans="1:16">
      <c r="A2189" t="str">
        <f t="shared" si="396"/>
        <v>04</v>
      </c>
      <c r="B2189" t="str">
        <f t="shared" ca="1" si="397"/>
        <v>W</v>
      </c>
      <c r="C2189" t="str">
        <f t="shared" si="398"/>
        <v>SIMPL-3G</v>
      </c>
      <c r="D2189" t="s">
        <v>898</v>
      </c>
      <c r="E2189">
        <f t="shared" ca="1" si="399"/>
        <v>0</v>
      </c>
      <c r="H2189" t="str">
        <f t="shared" ca="1" si="400"/>
        <v>'Simpl. all tex-DT PLYWOOD'!</v>
      </c>
      <c r="I2189" t="str">
        <f t="shared" ca="1" si="401"/>
        <v>'Simpl. all tex-DT PLYWOOD'!</v>
      </c>
      <c r="J2189">
        <f t="shared" ca="1" si="402"/>
        <v>0</v>
      </c>
      <c r="K2189">
        <f t="shared" ca="1" si="403"/>
        <v>0</v>
      </c>
      <c r="L2189">
        <f t="shared" ca="1" si="404"/>
        <v>0</v>
      </c>
      <c r="M2189">
        <f t="shared" ca="1" si="405"/>
        <v>0</v>
      </c>
      <c r="O2189" t="str">
        <f t="shared" ca="1" si="406"/>
        <v>D:z</v>
      </c>
      <c r="P2189" t="str">
        <f t="shared" ca="1" si="407"/>
        <v>D7:z7</v>
      </c>
    </row>
    <row r="2190" spans="1:16">
      <c r="A2190" t="str">
        <f t="shared" si="396"/>
        <v>05</v>
      </c>
      <c r="B2190" t="str">
        <f t="shared" ca="1" si="397"/>
        <v>W</v>
      </c>
      <c r="C2190" t="str">
        <f t="shared" si="398"/>
        <v>SIMPL-3G</v>
      </c>
      <c r="D2190" t="s">
        <v>899</v>
      </c>
      <c r="E2190">
        <f t="shared" ca="1" si="399"/>
        <v>0</v>
      </c>
      <c r="H2190" t="str">
        <f t="shared" ca="1" si="400"/>
        <v>'Simpl. all tex-DT PLYWOOD'!</v>
      </c>
      <c r="I2190" t="str">
        <f t="shared" ca="1" si="401"/>
        <v>'Simpl. all tex-DT PLYWOOD'!</v>
      </c>
      <c r="J2190">
        <f t="shared" ca="1" si="402"/>
        <v>0</v>
      </c>
      <c r="K2190">
        <f t="shared" ca="1" si="403"/>
        <v>0</v>
      </c>
      <c r="L2190">
        <f t="shared" ca="1" si="404"/>
        <v>0</v>
      </c>
      <c r="M2190">
        <f t="shared" ca="1" si="405"/>
        <v>0</v>
      </c>
      <c r="O2190" t="str">
        <f t="shared" ca="1" si="406"/>
        <v>D:z</v>
      </c>
      <c r="P2190" t="str">
        <f t="shared" ca="1" si="407"/>
        <v>D7:z7</v>
      </c>
    </row>
    <row r="2191" spans="1:16">
      <c r="A2191" t="str">
        <f t="shared" ref="A2191:A2254" si="408">MID(D2191,LEN(C2191)+2,LEN(D2191)-LEN(C2191))</f>
        <v>06</v>
      </c>
      <c r="B2191" t="str">
        <f t="shared" ref="B2191:B2254" ca="1" si="409">VLOOKUP(H2191,$A$1:$K$4,11,FALSE)</f>
        <v>W</v>
      </c>
      <c r="C2191" t="str">
        <f t="shared" ref="C2191:C2254" si="410">IF(RIGHT(LEFT(D2191,LEN(D2191)-3),1)="-",LEFT(D2191,LEN(D2191)-4),LEFT(D2191,LEN(D2191)-3))</f>
        <v>SIMPL-3G</v>
      </c>
      <c r="D2191" t="s">
        <v>900</v>
      </c>
      <c r="E2191">
        <f t="shared" ref="E2191:E2254" ca="1" si="411">IFERROR(VLOOKUP(C2191,INDIRECT($H2191&amp;$O2191),MATCH($A2191,INDIRECT($H2191&amp;$P2191),0),FALSE),0)</f>
        <v>0</v>
      </c>
      <c r="H2191" t="str">
        <f t="shared" ref="H2191:H2254" ca="1" si="412">IF(I2191&lt;&gt;0,I2191,IF(J2191&lt;&gt;0,J2191,IF(K2191&lt;&gt;0,K2191,IF(L2191&lt;&gt;0,L2191,IF(M2191&lt;&gt;0,M2191,N2191)))))</f>
        <v>'Simpl. all tex-DT PLYWOOD'!</v>
      </c>
      <c r="I2191" t="str">
        <f t="shared" ref="I2191:I2201" ca="1" si="413">IF(IFERROR(VLOOKUP(C2191,INDIRECT($G$7&amp;"D:D"),1,FALSE),0)&lt;&gt;0,I$13,0)</f>
        <v>'Simpl. all tex-DT PLYWOOD'!</v>
      </c>
      <c r="J2191">
        <f t="shared" ref="J2191:J2201" ca="1" si="414">IF(IFERROR(VLOOKUP(C2191,INDIRECT($G$8&amp;"D:D"),1,FALSE),0)&lt;&gt;0,J$13,0)</f>
        <v>0</v>
      </c>
      <c r="K2191">
        <f t="shared" ref="K2191:K2201" ca="1" si="415">IF(IFERROR(VLOOKUP($C2191,INDIRECT($G$9&amp;"d:d"),1,FALSE),0)&lt;&gt;0,K$13,0)</f>
        <v>0</v>
      </c>
      <c r="L2191">
        <f t="shared" ref="L2191:L2254" ca="1" si="416">IF(IFERROR(VLOOKUP($C2191,INDIRECT($G$10&amp;"d:d"),1,FALSE),0)&lt;&gt;0,L$13,0)</f>
        <v>0</v>
      </c>
      <c r="M2191">
        <f t="shared" ref="M2191:M2254" ca="1" si="417">IF(IFERROR(VLOOKUP($C2191,INDIRECT($G$11&amp;"d:d"),1,FALSE),0)&lt;&gt;0,M$13,0)</f>
        <v>0</v>
      </c>
      <c r="O2191" t="str">
        <f t="shared" ref="O2191:O2254" ca="1" si="418">VLOOKUP($H2191,$G$7:$I$11,2,FALSE)</f>
        <v>D:z</v>
      </c>
      <c r="P2191" t="str">
        <f t="shared" ref="P2191:P2254" ca="1" si="419">VLOOKUP($H2191,$G$7:$I$11,3,FALSE)</f>
        <v>D7:z7</v>
      </c>
    </row>
    <row r="2192" spans="1:16">
      <c r="A2192" t="str">
        <f t="shared" si="408"/>
        <v>07</v>
      </c>
      <c r="B2192" t="str">
        <f t="shared" ca="1" si="409"/>
        <v>W</v>
      </c>
      <c r="C2192" t="str">
        <f t="shared" si="410"/>
        <v>SIMPL-3G</v>
      </c>
      <c r="D2192" t="s">
        <v>901</v>
      </c>
      <c r="E2192">
        <f t="shared" ca="1" si="411"/>
        <v>0</v>
      </c>
      <c r="H2192" t="str">
        <f t="shared" ca="1" si="412"/>
        <v>'Simpl. all tex-DT PLYWOOD'!</v>
      </c>
      <c r="I2192" t="str">
        <f t="shared" ca="1" si="413"/>
        <v>'Simpl. all tex-DT PLYWOOD'!</v>
      </c>
      <c r="J2192">
        <f t="shared" ca="1" si="414"/>
        <v>0</v>
      </c>
      <c r="K2192">
        <f t="shared" ca="1" si="415"/>
        <v>0</v>
      </c>
      <c r="L2192">
        <f t="shared" ca="1" si="416"/>
        <v>0</v>
      </c>
      <c r="M2192">
        <f t="shared" ca="1" si="417"/>
        <v>0</v>
      </c>
      <c r="O2192" t="str">
        <f t="shared" ca="1" si="418"/>
        <v>D:z</v>
      </c>
      <c r="P2192" t="str">
        <f t="shared" ca="1" si="419"/>
        <v>D7:z7</v>
      </c>
    </row>
    <row r="2193" spans="1:16">
      <c r="A2193" t="str">
        <f t="shared" si="408"/>
        <v>08</v>
      </c>
      <c r="B2193" t="str">
        <f t="shared" ca="1" si="409"/>
        <v>W</v>
      </c>
      <c r="C2193" t="str">
        <f t="shared" si="410"/>
        <v>SIMPL-3G</v>
      </c>
      <c r="D2193" t="s">
        <v>902</v>
      </c>
      <c r="E2193">
        <f t="shared" ca="1" si="411"/>
        <v>0</v>
      </c>
      <c r="H2193" t="str">
        <f t="shared" ca="1" si="412"/>
        <v>'Simpl. all tex-DT PLYWOOD'!</v>
      </c>
      <c r="I2193" t="str">
        <f t="shared" ca="1" si="413"/>
        <v>'Simpl. all tex-DT PLYWOOD'!</v>
      </c>
      <c r="J2193">
        <f t="shared" ca="1" si="414"/>
        <v>0</v>
      </c>
      <c r="K2193">
        <f t="shared" ca="1" si="415"/>
        <v>0</v>
      </c>
      <c r="L2193">
        <f t="shared" ca="1" si="416"/>
        <v>0</v>
      </c>
      <c r="M2193">
        <f t="shared" ca="1" si="417"/>
        <v>0</v>
      </c>
      <c r="O2193" t="str">
        <f t="shared" ca="1" si="418"/>
        <v>D:z</v>
      </c>
      <c r="P2193" t="str">
        <f t="shared" ca="1" si="419"/>
        <v>D7:z7</v>
      </c>
    </row>
    <row r="2194" spans="1:16">
      <c r="A2194" t="str">
        <f t="shared" si="408"/>
        <v>09</v>
      </c>
      <c r="B2194" t="str">
        <f t="shared" ca="1" si="409"/>
        <v>W</v>
      </c>
      <c r="C2194" t="str">
        <f t="shared" si="410"/>
        <v>SIMPL-3G</v>
      </c>
      <c r="D2194" t="s">
        <v>903</v>
      </c>
      <c r="E2194">
        <f t="shared" ca="1" si="411"/>
        <v>0</v>
      </c>
      <c r="H2194" t="str">
        <f t="shared" ca="1" si="412"/>
        <v>'Simpl. all tex-DT PLYWOOD'!</v>
      </c>
      <c r="I2194" t="str">
        <f t="shared" ca="1" si="413"/>
        <v>'Simpl. all tex-DT PLYWOOD'!</v>
      </c>
      <c r="J2194">
        <f t="shared" ca="1" si="414"/>
        <v>0</v>
      </c>
      <c r="K2194">
        <f t="shared" ca="1" si="415"/>
        <v>0</v>
      </c>
      <c r="L2194">
        <f t="shared" ca="1" si="416"/>
        <v>0</v>
      </c>
      <c r="M2194">
        <f t="shared" ca="1" si="417"/>
        <v>0</v>
      </c>
      <c r="O2194" t="str">
        <f t="shared" ca="1" si="418"/>
        <v>D:z</v>
      </c>
      <c r="P2194" t="str">
        <f t="shared" ca="1" si="419"/>
        <v>D7:z7</v>
      </c>
    </row>
    <row r="2195" spans="1:16">
      <c r="A2195" t="str">
        <f t="shared" si="408"/>
        <v>10</v>
      </c>
      <c r="B2195" t="str">
        <f t="shared" ca="1" si="409"/>
        <v>W</v>
      </c>
      <c r="C2195" t="str">
        <f t="shared" si="410"/>
        <v>SIMPL-3G</v>
      </c>
      <c r="D2195" t="s">
        <v>904</v>
      </c>
      <c r="E2195">
        <f t="shared" ca="1" si="411"/>
        <v>0</v>
      </c>
      <c r="H2195" t="str">
        <f t="shared" ca="1" si="412"/>
        <v>'Simpl. all tex-DT PLYWOOD'!</v>
      </c>
      <c r="I2195" t="str">
        <f t="shared" ca="1" si="413"/>
        <v>'Simpl. all tex-DT PLYWOOD'!</v>
      </c>
      <c r="J2195">
        <f t="shared" ca="1" si="414"/>
        <v>0</v>
      </c>
      <c r="K2195">
        <f t="shared" ca="1" si="415"/>
        <v>0</v>
      </c>
      <c r="L2195">
        <f t="shared" ca="1" si="416"/>
        <v>0</v>
      </c>
      <c r="M2195">
        <f t="shared" ca="1" si="417"/>
        <v>0</v>
      </c>
      <c r="O2195" t="str">
        <f t="shared" ca="1" si="418"/>
        <v>D:z</v>
      </c>
      <c r="P2195" t="str">
        <f t="shared" ca="1" si="419"/>
        <v>D7:z7</v>
      </c>
    </row>
    <row r="2196" spans="1:16">
      <c r="A2196" t="str">
        <f t="shared" si="408"/>
        <v>100</v>
      </c>
      <c r="B2196" t="str">
        <f t="shared" ca="1" si="409"/>
        <v>W</v>
      </c>
      <c r="C2196" t="str">
        <f t="shared" si="410"/>
        <v>SIMPL-3G</v>
      </c>
      <c r="D2196" t="s">
        <v>908</v>
      </c>
      <c r="E2196">
        <f t="shared" ca="1" si="411"/>
        <v>0</v>
      </c>
      <c r="H2196" t="str">
        <f t="shared" ca="1" si="412"/>
        <v>'Simpl. all tex-DT PLYWOOD'!</v>
      </c>
      <c r="I2196" t="str">
        <f t="shared" ca="1" si="413"/>
        <v>'Simpl. all tex-DT PLYWOOD'!</v>
      </c>
      <c r="J2196">
        <f t="shared" ca="1" si="414"/>
        <v>0</v>
      </c>
      <c r="K2196">
        <f t="shared" ca="1" si="415"/>
        <v>0</v>
      </c>
      <c r="L2196">
        <f t="shared" ca="1" si="416"/>
        <v>0</v>
      </c>
      <c r="M2196">
        <f t="shared" ca="1" si="417"/>
        <v>0</v>
      </c>
      <c r="O2196" t="str">
        <f t="shared" ca="1" si="418"/>
        <v>D:z</v>
      </c>
      <c r="P2196" t="str">
        <f t="shared" ca="1" si="419"/>
        <v>D7:z7</v>
      </c>
    </row>
    <row r="2197" spans="1:16">
      <c r="A2197" t="str">
        <f t="shared" si="408"/>
        <v>11</v>
      </c>
      <c r="B2197" t="str">
        <f t="shared" ca="1" si="409"/>
        <v>W</v>
      </c>
      <c r="C2197" t="str">
        <f t="shared" si="410"/>
        <v>SIMPL-3G</v>
      </c>
      <c r="D2197" t="s">
        <v>905</v>
      </c>
      <c r="E2197">
        <f t="shared" ca="1" si="411"/>
        <v>0</v>
      </c>
      <c r="H2197" t="str">
        <f t="shared" ca="1" si="412"/>
        <v>'Simpl. all tex-DT PLYWOOD'!</v>
      </c>
      <c r="I2197" t="str">
        <f t="shared" ca="1" si="413"/>
        <v>'Simpl. all tex-DT PLYWOOD'!</v>
      </c>
      <c r="J2197">
        <f t="shared" ca="1" si="414"/>
        <v>0</v>
      </c>
      <c r="K2197">
        <f t="shared" ca="1" si="415"/>
        <v>0</v>
      </c>
      <c r="L2197">
        <f t="shared" ca="1" si="416"/>
        <v>0</v>
      </c>
      <c r="M2197">
        <f t="shared" ca="1" si="417"/>
        <v>0</v>
      </c>
      <c r="O2197" t="str">
        <f t="shared" ca="1" si="418"/>
        <v>D:z</v>
      </c>
      <c r="P2197" t="str">
        <f t="shared" ca="1" si="419"/>
        <v>D7:z7</v>
      </c>
    </row>
    <row r="2198" spans="1:16">
      <c r="A2198" t="str">
        <f t="shared" si="408"/>
        <v>12</v>
      </c>
      <c r="B2198" t="str">
        <f t="shared" ca="1" si="409"/>
        <v>W</v>
      </c>
      <c r="C2198" t="str">
        <f t="shared" si="410"/>
        <v>SIMPL-3G</v>
      </c>
      <c r="D2198" t="s">
        <v>906</v>
      </c>
      <c r="E2198">
        <f t="shared" ca="1" si="411"/>
        <v>0</v>
      </c>
      <c r="H2198" t="str">
        <f t="shared" ca="1" si="412"/>
        <v>'Simpl. all tex-DT PLYWOOD'!</v>
      </c>
      <c r="I2198" t="str">
        <f t="shared" ca="1" si="413"/>
        <v>'Simpl. all tex-DT PLYWOOD'!</v>
      </c>
      <c r="J2198">
        <f t="shared" ca="1" si="414"/>
        <v>0</v>
      </c>
      <c r="K2198">
        <f t="shared" ca="1" si="415"/>
        <v>0</v>
      </c>
      <c r="L2198">
        <f t="shared" ca="1" si="416"/>
        <v>0</v>
      </c>
      <c r="M2198">
        <f t="shared" ca="1" si="417"/>
        <v>0</v>
      </c>
      <c r="O2198" t="str">
        <f t="shared" ca="1" si="418"/>
        <v>D:z</v>
      </c>
      <c r="P2198" t="str">
        <f t="shared" ca="1" si="419"/>
        <v>D7:z7</v>
      </c>
    </row>
    <row r="2199" spans="1:16">
      <c r="A2199" t="str">
        <f t="shared" si="408"/>
        <v>13</v>
      </c>
      <c r="B2199" t="str">
        <f t="shared" ca="1" si="409"/>
        <v>W</v>
      </c>
      <c r="C2199" t="str">
        <f t="shared" si="410"/>
        <v>SIMPL-3G</v>
      </c>
      <c r="D2199" t="s">
        <v>907</v>
      </c>
      <c r="E2199">
        <f t="shared" ca="1" si="411"/>
        <v>0</v>
      </c>
      <c r="H2199" t="str">
        <f t="shared" ca="1" si="412"/>
        <v>'Simpl. all tex-DT PLYWOOD'!</v>
      </c>
      <c r="I2199" t="str">
        <f t="shared" ca="1" si="413"/>
        <v>'Simpl. all tex-DT PLYWOOD'!</v>
      </c>
      <c r="J2199">
        <f t="shared" ca="1" si="414"/>
        <v>0</v>
      </c>
      <c r="K2199">
        <f t="shared" ca="1" si="415"/>
        <v>0</v>
      </c>
      <c r="L2199">
        <f t="shared" ca="1" si="416"/>
        <v>0</v>
      </c>
      <c r="M2199">
        <f t="shared" ca="1" si="417"/>
        <v>0</v>
      </c>
      <c r="O2199" t="str">
        <f t="shared" ca="1" si="418"/>
        <v>D:z</v>
      </c>
      <c r="P2199" t="str">
        <f t="shared" ca="1" si="419"/>
        <v>D7:z7</v>
      </c>
    </row>
    <row r="2200" spans="1:16">
      <c r="A2200" t="str">
        <f t="shared" si="408"/>
        <v>15</v>
      </c>
      <c r="B2200" t="str">
        <f t="shared" ca="1" si="409"/>
        <v>W</v>
      </c>
      <c r="C2200" t="str">
        <f t="shared" si="410"/>
        <v>SIMPL-3G</v>
      </c>
      <c r="D2200" t="s">
        <v>4963</v>
      </c>
      <c r="E2200">
        <f t="shared" ca="1" si="411"/>
        <v>0</v>
      </c>
      <c r="H2200" t="str">
        <f t="shared" ca="1" si="412"/>
        <v>'Simpl. all tex-DT PLYWOOD'!</v>
      </c>
      <c r="I2200" t="str">
        <f t="shared" ca="1" si="413"/>
        <v>'Simpl. all tex-DT PLYWOOD'!</v>
      </c>
      <c r="J2200">
        <f t="shared" ca="1" si="414"/>
        <v>0</v>
      </c>
      <c r="K2200">
        <f t="shared" ca="1" si="415"/>
        <v>0</v>
      </c>
      <c r="L2200">
        <f t="shared" ca="1" si="416"/>
        <v>0</v>
      </c>
      <c r="M2200">
        <f t="shared" ca="1" si="417"/>
        <v>0</v>
      </c>
      <c r="O2200" t="str">
        <f t="shared" ca="1" si="418"/>
        <v>D:z</v>
      </c>
      <c r="P2200" t="str">
        <f t="shared" ca="1" si="419"/>
        <v>D7:z7</v>
      </c>
    </row>
    <row r="2201" spans="1:16">
      <c r="A2201" t="str">
        <f t="shared" si="408"/>
        <v>01</v>
      </c>
      <c r="B2201" t="str">
        <f t="shared" ca="1" si="409"/>
        <v>W</v>
      </c>
      <c r="C2201" t="str">
        <f t="shared" si="410"/>
        <v>SIMPL-3G-C</v>
      </c>
      <c r="D2201" t="s">
        <v>6011</v>
      </c>
      <c r="E2201">
        <f t="shared" ca="1" si="411"/>
        <v>0</v>
      </c>
      <c r="H2201" t="str">
        <f t="shared" ca="1" si="412"/>
        <v>'(more) Simpl. Textures PLYWOOD'!</v>
      </c>
      <c r="I2201">
        <f t="shared" ca="1" si="413"/>
        <v>0</v>
      </c>
      <c r="J2201" t="str">
        <f t="shared" ca="1" si="414"/>
        <v>'(more) Simpl. Textures PLYWOOD'!</v>
      </c>
      <c r="K2201">
        <f t="shared" ca="1" si="415"/>
        <v>0</v>
      </c>
      <c r="L2201">
        <f t="shared" ca="1" si="416"/>
        <v>0</v>
      </c>
      <c r="M2201">
        <f t="shared" ca="1" si="417"/>
        <v>0</v>
      </c>
      <c r="O2201" t="str">
        <f t="shared" ca="1" si="418"/>
        <v>D:N</v>
      </c>
      <c r="P2201" t="str">
        <f t="shared" ca="1" si="419"/>
        <v>D7:N7</v>
      </c>
    </row>
    <row r="2202" spans="1:16">
      <c r="A2202" t="str">
        <f t="shared" si="408"/>
        <v>16</v>
      </c>
      <c r="B2202" t="str">
        <f t="shared" ca="1" si="409"/>
        <v>W</v>
      </c>
      <c r="C2202" t="str">
        <f t="shared" si="410"/>
        <v>SIMPL-3G-N-NT</v>
      </c>
      <c r="D2202" t="s">
        <v>5529</v>
      </c>
      <c r="E2202">
        <f t="shared" ca="1" si="411"/>
        <v>0</v>
      </c>
      <c r="H2202" t="str">
        <f t="shared" ca="1" si="412"/>
        <v>'(more) Simpl. Textures PLYWOOD'!</v>
      </c>
      <c r="I2202">
        <f t="shared" ref="I2202:I2265" ca="1" si="420">IF(IFERROR(VLOOKUP(C2202,INDIRECT($G$7&amp;"D:D"),1,FALSE),0)&lt;&gt;0,I$13,0)</f>
        <v>0</v>
      </c>
      <c r="J2202" t="str">
        <f t="shared" ref="J2202:J2265" ca="1" si="421">IF(IFERROR(VLOOKUP(C2202,INDIRECT($G$8&amp;"D:D"),1,FALSE),0)&lt;&gt;0,J$13,0)</f>
        <v>'(more) Simpl. Textures PLYWOOD'!</v>
      </c>
      <c r="K2202">
        <f t="shared" ref="K2202:K2265" ca="1" si="422">IF(IFERROR(VLOOKUP($C2202,INDIRECT($G$9&amp;"d:d"),1,FALSE),0)&lt;&gt;0,K$13,0)</f>
        <v>0</v>
      </c>
      <c r="L2202">
        <f t="shared" ca="1" si="416"/>
        <v>0</v>
      </c>
      <c r="M2202">
        <f t="shared" ca="1" si="417"/>
        <v>0</v>
      </c>
      <c r="O2202" t="str">
        <f t="shared" ca="1" si="418"/>
        <v>D:N</v>
      </c>
      <c r="P2202" t="str">
        <f t="shared" ca="1" si="419"/>
        <v>D7:N7</v>
      </c>
    </row>
    <row r="2203" spans="1:16">
      <c r="A2203" t="str">
        <f t="shared" si="408"/>
        <v>16</v>
      </c>
      <c r="B2203" t="str">
        <f t="shared" ca="1" si="409"/>
        <v>W</v>
      </c>
      <c r="C2203" t="str">
        <f t="shared" si="410"/>
        <v>SIMPL-3G-N-T</v>
      </c>
      <c r="D2203" t="s">
        <v>5689</v>
      </c>
      <c r="E2203">
        <f t="shared" ca="1" si="411"/>
        <v>0</v>
      </c>
      <c r="H2203" t="str">
        <f t="shared" ca="1" si="412"/>
        <v>'(more) Simpl. Textures PLYWOOD'!</v>
      </c>
      <c r="I2203">
        <f t="shared" ca="1" si="420"/>
        <v>0</v>
      </c>
      <c r="J2203" t="str">
        <f t="shared" ca="1" si="421"/>
        <v>'(more) Simpl. Textures PLYWOOD'!</v>
      </c>
      <c r="K2203">
        <f t="shared" ca="1" si="422"/>
        <v>0</v>
      </c>
      <c r="L2203">
        <f t="shared" ca="1" si="416"/>
        <v>0</v>
      </c>
      <c r="M2203">
        <f t="shared" ca="1" si="417"/>
        <v>0</v>
      </c>
      <c r="O2203" t="str">
        <f t="shared" ca="1" si="418"/>
        <v>D:N</v>
      </c>
      <c r="P2203" t="str">
        <f t="shared" ca="1" si="419"/>
        <v>D7:N7</v>
      </c>
    </row>
    <row r="2204" spans="1:16">
      <c r="A2204" t="str">
        <f t="shared" si="408"/>
        <v>01</v>
      </c>
      <c r="B2204" t="str">
        <f t="shared" ca="1" si="409"/>
        <v>W</v>
      </c>
      <c r="C2204" t="str">
        <f t="shared" si="410"/>
        <v>SIMPL-3G-T</v>
      </c>
      <c r="D2204" t="s">
        <v>3435</v>
      </c>
      <c r="E2204">
        <f t="shared" ca="1" si="411"/>
        <v>0</v>
      </c>
      <c r="H2204" t="str">
        <f t="shared" ca="1" si="412"/>
        <v>'Simpl. all tex-DT PLYWOOD'!</v>
      </c>
      <c r="I2204" t="str">
        <f t="shared" ca="1" si="420"/>
        <v>'Simpl. all tex-DT PLYWOOD'!</v>
      </c>
      <c r="J2204">
        <f t="shared" ca="1" si="421"/>
        <v>0</v>
      </c>
      <c r="K2204">
        <f t="shared" ca="1" si="422"/>
        <v>0</v>
      </c>
      <c r="L2204">
        <f t="shared" ca="1" si="416"/>
        <v>0</v>
      </c>
      <c r="M2204">
        <f t="shared" ca="1" si="417"/>
        <v>0</v>
      </c>
      <c r="O2204" t="str">
        <f t="shared" ca="1" si="418"/>
        <v>D:z</v>
      </c>
      <c r="P2204" t="str">
        <f t="shared" ca="1" si="419"/>
        <v>D7:z7</v>
      </c>
    </row>
    <row r="2205" spans="1:16">
      <c r="A2205" t="str">
        <f t="shared" si="408"/>
        <v>02</v>
      </c>
      <c r="B2205" t="str">
        <f t="shared" ca="1" si="409"/>
        <v>W</v>
      </c>
      <c r="C2205" t="str">
        <f t="shared" si="410"/>
        <v>SIMPL-3G-T</v>
      </c>
      <c r="D2205" t="s">
        <v>3436</v>
      </c>
      <c r="E2205">
        <f t="shared" ca="1" si="411"/>
        <v>0</v>
      </c>
      <c r="H2205" t="str">
        <f t="shared" ca="1" si="412"/>
        <v>'Simpl. all tex-DT PLYWOOD'!</v>
      </c>
      <c r="I2205" t="str">
        <f t="shared" ca="1" si="420"/>
        <v>'Simpl. all tex-DT PLYWOOD'!</v>
      </c>
      <c r="J2205">
        <f t="shared" ca="1" si="421"/>
        <v>0</v>
      </c>
      <c r="K2205">
        <f t="shared" ca="1" si="422"/>
        <v>0</v>
      </c>
      <c r="L2205">
        <f t="shared" ca="1" si="416"/>
        <v>0</v>
      </c>
      <c r="M2205">
        <f t="shared" ca="1" si="417"/>
        <v>0</v>
      </c>
      <c r="O2205" t="str">
        <f t="shared" ca="1" si="418"/>
        <v>D:z</v>
      </c>
      <c r="P2205" t="str">
        <f t="shared" ca="1" si="419"/>
        <v>D7:z7</v>
      </c>
    </row>
    <row r="2206" spans="1:16">
      <c r="A2206" t="str">
        <f t="shared" si="408"/>
        <v>03</v>
      </c>
      <c r="B2206" t="str">
        <f t="shared" ca="1" si="409"/>
        <v>W</v>
      </c>
      <c r="C2206" t="str">
        <f t="shared" si="410"/>
        <v>SIMPL-3G-T</v>
      </c>
      <c r="D2206" t="s">
        <v>3437</v>
      </c>
      <c r="E2206">
        <f t="shared" ca="1" si="411"/>
        <v>0</v>
      </c>
      <c r="H2206" t="str">
        <f t="shared" ca="1" si="412"/>
        <v>'Simpl. all tex-DT PLYWOOD'!</v>
      </c>
      <c r="I2206" t="str">
        <f t="shared" ca="1" si="420"/>
        <v>'Simpl. all tex-DT PLYWOOD'!</v>
      </c>
      <c r="J2206">
        <f t="shared" ca="1" si="421"/>
        <v>0</v>
      </c>
      <c r="K2206">
        <f t="shared" ca="1" si="422"/>
        <v>0</v>
      </c>
      <c r="L2206">
        <f t="shared" ca="1" si="416"/>
        <v>0</v>
      </c>
      <c r="M2206">
        <f t="shared" ca="1" si="417"/>
        <v>0</v>
      </c>
      <c r="O2206" t="str">
        <f t="shared" ca="1" si="418"/>
        <v>D:z</v>
      </c>
      <c r="P2206" t="str">
        <f t="shared" ca="1" si="419"/>
        <v>D7:z7</v>
      </c>
    </row>
    <row r="2207" spans="1:16">
      <c r="A2207" t="str">
        <f t="shared" si="408"/>
        <v>04</v>
      </c>
      <c r="B2207" t="str">
        <f t="shared" ca="1" si="409"/>
        <v>W</v>
      </c>
      <c r="C2207" t="str">
        <f t="shared" si="410"/>
        <v>SIMPL-3G-T</v>
      </c>
      <c r="D2207" t="s">
        <v>3438</v>
      </c>
      <c r="E2207">
        <f t="shared" ca="1" si="411"/>
        <v>0</v>
      </c>
      <c r="H2207" t="str">
        <f t="shared" ca="1" si="412"/>
        <v>'Simpl. all tex-DT PLYWOOD'!</v>
      </c>
      <c r="I2207" t="str">
        <f t="shared" ca="1" si="420"/>
        <v>'Simpl. all tex-DT PLYWOOD'!</v>
      </c>
      <c r="J2207">
        <f t="shared" ca="1" si="421"/>
        <v>0</v>
      </c>
      <c r="K2207">
        <f t="shared" ca="1" si="422"/>
        <v>0</v>
      </c>
      <c r="L2207">
        <f t="shared" ca="1" si="416"/>
        <v>0</v>
      </c>
      <c r="M2207">
        <f t="shared" ca="1" si="417"/>
        <v>0</v>
      </c>
      <c r="O2207" t="str">
        <f t="shared" ca="1" si="418"/>
        <v>D:z</v>
      </c>
      <c r="P2207" t="str">
        <f t="shared" ca="1" si="419"/>
        <v>D7:z7</v>
      </c>
    </row>
    <row r="2208" spans="1:16">
      <c r="A2208" t="str">
        <f t="shared" si="408"/>
        <v>05</v>
      </c>
      <c r="B2208" t="str">
        <f t="shared" ca="1" si="409"/>
        <v>W</v>
      </c>
      <c r="C2208" t="str">
        <f t="shared" si="410"/>
        <v>SIMPL-3G-T</v>
      </c>
      <c r="D2208" t="s">
        <v>3439</v>
      </c>
      <c r="E2208">
        <f t="shared" ca="1" si="411"/>
        <v>0</v>
      </c>
      <c r="H2208" t="str">
        <f t="shared" ca="1" si="412"/>
        <v>'Simpl. all tex-DT PLYWOOD'!</v>
      </c>
      <c r="I2208" t="str">
        <f t="shared" ca="1" si="420"/>
        <v>'Simpl. all tex-DT PLYWOOD'!</v>
      </c>
      <c r="J2208">
        <f t="shared" ca="1" si="421"/>
        <v>0</v>
      </c>
      <c r="K2208">
        <f t="shared" ca="1" si="422"/>
        <v>0</v>
      </c>
      <c r="L2208">
        <f t="shared" ca="1" si="416"/>
        <v>0</v>
      </c>
      <c r="M2208">
        <f t="shared" ca="1" si="417"/>
        <v>0</v>
      </c>
      <c r="O2208" t="str">
        <f t="shared" ca="1" si="418"/>
        <v>D:z</v>
      </c>
      <c r="P2208" t="str">
        <f t="shared" ca="1" si="419"/>
        <v>D7:z7</v>
      </c>
    </row>
    <row r="2209" spans="1:16">
      <c r="A2209" t="str">
        <f t="shared" si="408"/>
        <v>06</v>
      </c>
      <c r="B2209" t="str">
        <f t="shared" ca="1" si="409"/>
        <v>W</v>
      </c>
      <c r="C2209" t="str">
        <f t="shared" si="410"/>
        <v>SIMPL-3G-T</v>
      </c>
      <c r="D2209" t="s">
        <v>3440</v>
      </c>
      <c r="E2209">
        <f t="shared" ca="1" si="411"/>
        <v>0</v>
      </c>
      <c r="H2209" t="str">
        <f t="shared" ca="1" si="412"/>
        <v>'Simpl. all tex-DT PLYWOOD'!</v>
      </c>
      <c r="I2209" t="str">
        <f t="shared" ca="1" si="420"/>
        <v>'Simpl. all tex-DT PLYWOOD'!</v>
      </c>
      <c r="J2209">
        <f t="shared" ca="1" si="421"/>
        <v>0</v>
      </c>
      <c r="K2209">
        <f t="shared" ca="1" si="422"/>
        <v>0</v>
      </c>
      <c r="L2209">
        <f t="shared" ca="1" si="416"/>
        <v>0</v>
      </c>
      <c r="M2209">
        <f t="shared" ca="1" si="417"/>
        <v>0</v>
      </c>
      <c r="O2209" t="str">
        <f t="shared" ca="1" si="418"/>
        <v>D:z</v>
      </c>
      <c r="P2209" t="str">
        <f t="shared" ca="1" si="419"/>
        <v>D7:z7</v>
      </c>
    </row>
    <row r="2210" spans="1:16">
      <c r="A2210" t="str">
        <f t="shared" si="408"/>
        <v>07</v>
      </c>
      <c r="B2210" t="str">
        <f t="shared" ca="1" si="409"/>
        <v>W</v>
      </c>
      <c r="C2210" t="str">
        <f t="shared" si="410"/>
        <v>SIMPL-3G-T</v>
      </c>
      <c r="D2210" t="s">
        <v>3441</v>
      </c>
      <c r="E2210">
        <f t="shared" ca="1" si="411"/>
        <v>0</v>
      </c>
      <c r="H2210" t="str">
        <f t="shared" ca="1" si="412"/>
        <v>'Simpl. all tex-DT PLYWOOD'!</v>
      </c>
      <c r="I2210" t="str">
        <f t="shared" ca="1" si="420"/>
        <v>'Simpl. all tex-DT PLYWOOD'!</v>
      </c>
      <c r="J2210">
        <f t="shared" ca="1" si="421"/>
        <v>0</v>
      </c>
      <c r="K2210">
        <f t="shared" ca="1" si="422"/>
        <v>0</v>
      </c>
      <c r="L2210">
        <f t="shared" ca="1" si="416"/>
        <v>0</v>
      </c>
      <c r="M2210">
        <f t="shared" ca="1" si="417"/>
        <v>0</v>
      </c>
      <c r="O2210" t="str">
        <f t="shared" ca="1" si="418"/>
        <v>D:z</v>
      </c>
      <c r="P2210" t="str">
        <f t="shared" ca="1" si="419"/>
        <v>D7:z7</v>
      </c>
    </row>
    <row r="2211" spans="1:16">
      <c r="A2211" t="str">
        <f t="shared" si="408"/>
        <v>08</v>
      </c>
      <c r="B2211" t="str">
        <f t="shared" ca="1" si="409"/>
        <v>W</v>
      </c>
      <c r="C2211" t="str">
        <f t="shared" si="410"/>
        <v>SIMPL-3G-T</v>
      </c>
      <c r="D2211" t="s">
        <v>3442</v>
      </c>
      <c r="E2211">
        <f t="shared" ca="1" si="411"/>
        <v>0</v>
      </c>
      <c r="H2211" t="str">
        <f t="shared" ca="1" si="412"/>
        <v>'Simpl. all tex-DT PLYWOOD'!</v>
      </c>
      <c r="I2211" t="str">
        <f t="shared" ca="1" si="420"/>
        <v>'Simpl. all tex-DT PLYWOOD'!</v>
      </c>
      <c r="J2211">
        <f t="shared" ca="1" si="421"/>
        <v>0</v>
      </c>
      <c r="K2211">
        <f t="shared" ca="1" si="422"/>
        <v>0</v>
      </c>
      <c r="L2211">
        <f t="shared" ca="1" si="416"/>
        <v>0</v>
      </c>
      <c r="M2211">
        <f t="shared" ca="1" si="417"/>
        <v>0</v>
      </c>
      <c r="O2211" t="str">
        <f t="shared" ca="1" si="418"/>
        <v>D:z</v>
      </c>
      <c r="P2211" t="str">
        <f t="shared" ca="1" si="419"/>
        <v>D7:z7</v>
      </c>
    </row>
    <row r="2212" spans="1:16">
      <c r="A2212" t="str">
        <f t="shared" si="408"/>
        <v>09</v>
      </c>
      <c r="B2212" t="str">
        <f t="shared" ca="1" si="409"/>
        <v>W</v>
      </c>
      <c r="C2212" t="str">
        <f t="shared" si="410"/>
        <v>SIMPL-3G-T</v>
      </c>
      <c r="D2212" t="s">
        <v>3443</v>
      </c>
      <c r="E2212">
        <f t="shared" ca="1" si="411"/>
        <v>0</v>
      </c>
      <c r="H2212" t="str">
        <f t="shared" ca="1" si="412"/>
        <v>'Simpl. all tex-DT PLYWOOD'!</v>
      </c>
      <c r="I2212" t="str">
        <f t="shared" ca="1" si="420"/>
        <v>'Simpl. all tex-DT PLYWOOD'!</v>
      </c>
      <c r="J2212">
        <f t="shared" ca="1" si="421"/>
        <v>0</v>
      </c>
      <c r="K2212">
        <f t="shared" ca="1" si="422"/>
        <v>0</v>
      </c>
      <c r="L2212">
        <f t="shared" ca="1" si="416"/>
        <v>0</v>
      </c>
      <c r="M2212">
        <f t="shared" ca="1" si="417"/>
        <v>0</v>
      </c>
      <c r="O2212" t="str">
        <f t="shared" ca="1" si="418"/>
        <v>D:z</v>
      </c>
      <c r="P2212" t="str">
        <f t="shared" ca="1" si="419"/>
        <v>D7:z7</v>
      </c>
    </row>
    <row r="2213" spans="1:16">
      <c r="A2213" t="str">
        <f t="shared" si="408"/>
        <v>10</v>
      </c>
      <c r="B2213" t="str">
        <f t="shared" ca="1" si="409"/>
        <v>W</v>
      </c>
      <c r="C2213" t="str">
        <f t="shared" si="410"/>
        <v>SIMPL-3G-T</v>
      </c>
      <c r="D2213" t="s">
        <v>3444</v>
      </c>
      <c r="E2213">
        <f t="shared" ca="1" si="411"/>
        <v>0</v>
      </c>
      <c r="H2213" t="str">
        <f t="shared" ca="1" si="412"/>
        <v>'Simpl. all tex-DT PLYWOOD'!</v>
      </c>
      <c r="I2213" t="str">
        <f t="shared" ca="1" si="420"/>
        <v>'Simpl. all tex-DT PLYWOOD'!</v>
      </c>
      <c r="J2213">
        <f t="shared" ca="1" si="421"/>
        <v>0</v>
      </c>
      <c r="K2213">
        <f t="shared" ca="1" si="422"/>
        <v>0</v>
      </c>
      <c r="L2213">
        <f t="shared" ca="1" si="416"/>
        <v>0</v>
      </c>
      <c r="M2213">
        <f t="shared" ca="1" si="417"/>
        <v>0</v>
      </c>
      <c r="O2213" t="str">
        <f t="shared" ca="1" si="418"/>
        <v>D:z</v>
      </c>
      <c r="P2213" t="str">
        <f t="shared" ca="1" si="419"/>
        <v>D7:z7</v>
      </c>
    </row>
    <row r="2214" spans="1:16">
      <c r="A2214" t="str">
        <f t="shared" si="408"/>
        <v>11</v>
      </c>
      <c r="B2214" t="str">
        <f t="shared" ca="1" si="409"/>
        <v>W</v>
      </c>
      <c r="C2214" t="str">
        <f t="shared" si="410"/>
        <v>SIMPL-3G-T</v>
      </c>
      <c r="D2214" t="s">
        <v>3445</v>
      </c>
      <c r="E2214">
        <f t="shared" ca="1" si="411"/>
        <v>0</v>
      </c>
      <c r="H2214" t="str">
        <f t="shared" ca="1" si="412"/>
        <v>'Simpl. all tex-DT PLYWOOD'!</v>
      </c>
      <c r="I2214" t="str">
        <f t="shared" ca="1" si="420"/>
        <v>'Simpl. all tex-DT PLYWOOD'!</v>
      </c>
      <c r="J2214">
        <f t="shared" ca="1" si="421"/>
        <v>0</v>
      </c>
      <c r="K2214">
        <f t="shared" ca="1" si="422"/>
        <v>0</v>
      </c>
      <c r="L2214">
        <f t="shared" ca="1" si="416"/>
        <v>0</v>
      </c>
      <c r="M2214">
        <f t="shared" ca="1" si="417"/>
        <v>0</v>
      </c>
      <c r="O2214" t="str">
        <f t="shared" ca="1" si="418"/>
        <v>D:z</v>
      </c>
      <c r="P2214" t="str">
        <f t="shared" ca="1" si="419"/>
        <v>D7:z7</v>
      </c>
    </row>
    <row r="2215" spans="1:16">
      <c r="A2215" t="str">
        <f t="shared" si="408"/>
        <v>12</v>
      </c>
      <c r="B2215" t="str">
        <f t="shared" ca="1" si="409"/>
        <v>W</v>
      </c>
      <c r="C2215" t="str">
        <f t="shared" si="410"/>
        <v>SIMPL-3G-T</v>
      </c>
      <c r="D2215" t="s">
        <v>3446</v>
      </c>
      <c r="E2215">
        <f t="shared" ca="1" si="411"/>
        <v>0</v>
      </c>
      <c r="H2215" t="str">
        <f t="shared" ca="1" si="412"/>
        <v>'Simpl. all tex-DT PLYWOOD'!</v>
      </c>
      <c r="I2215" t="str">
        <f t="shared" ca="1" si="420"/>
        <v>'Simpl. all tex-DT PLYWOOD'!</v>
      </c>
      <c r="J2215">
        <f t="shared" ca="1" si="421"/>
        <v>0</v>
      </c>
      <c r="K2215">
        <f t="shared" ca="1" si="422"/>
        <v>0</v>
      </c>
      <c r="L2215">
        <f t="shared" ca="1" si="416"/>
        <v>0</v>
      </c>
      <c r="M2215">
        <f t="shared" ca="1" si="417"/>
        <v>0</v>
      </c>
      <c r="O2215" t="str">
        <f t="shared" ca="1" si="418"/>
        <v>D:z</v>
      </c>
      <c r="P2215" t="str">
        <f t="shared" ca="1" si="419"/>
        <v>D7:z7</v>
      </c>
    </row>
    <row r="2216" spans="1:16">
      <c r="A2216" t="str">
        <f t="shared" si="408"/>
        <v>13</v>
      </c>
      <c r="B2216" t="str">
        <f t="shared" ca="1" si="409"/>
        <v>W</v>
      </c>
      <c r="C2216" t="str">
        <f t="shared" si="410"/>
        <v>SIMPL-3G-T</v>
      </c>
      <c r="D2216" t="s">
        <v>3447</v>
      </c>
      <c r="E2216">
        <f t="shared" ca="1" si="411"/>
        <v>0</v>
      </c>
      <c r="H2216" t="str">
        <f t="shared" ca="1" si="412"/>
        <v>'Simpl. all tex-DT PLYWOOD'!</v>
      </c>
      <c r="I2216" t="str">
        <f t="shared" ca="1" si="420"/>
        <v>'Simpl. all tex-DT PLYWOOD'!</v>
      </c>
      <c r="J2216">
        <f t="shared" ca="1" si="421"/>
        <v>0</v>
      </c>
      <c r="K2216">
        <f t="shared" ca="1" si="422"/>
        <v>0</v>
      </c>
      <c r="L2216">
        <f t="shared" ca="1" si="416"/>
        <v>0</v>
      </c>
      <c r="M2216">
        <f t="shared" ca="1" si="417"/>
        <v>0</v>
      </c>
      <c r="O2216" t="str">
        <f t="shared" ca="1" si="418"/>
        <v>D:z</v>
      </c>
      <c r="P2216" t="str">
        <f t="shared" ca="1" si="419"/>
        <v>D7:z7</v>
      </c>
    </row>
    <row r="2217" spans="1:16">
      <c r="A2217" t="str">
        <f t="shared" si="408"/>
        <v>15</v>
      </c>
      <c r="B2217" t="str">
        <f t="shared" ca="1" si="409"/>
        <v>W</v>
      </c>
      <c r="C2217" t="str">
        <f t="shared" si="410"/>
        <v>SIMPL-3G-T</v>
      </c>
      <c r="D2217" t="s">
        <v>4754</v>
      </c>
      <c r="E2217">
        <f t="shared" ca="1" si="411"/>
        <v>0</v>
      </c>
      <c r="H2217" t="str">
        <f t="shared" ca="1" si="412"/>
        <v>'Simpl. all tex-DT PLYWOOD'!</v>
      </c>
      <c r="I2217" t="str">
        <f t="shared" ca="1" si="420"/>
        <v>'Simpl. all tex-DT PLYWOOD'!</v>
      </c>
      <c r="J2217">
        <f t="shared" ca="1" si="421"/>
        <v>0</v>
      </c>
      <c r="K2217">
        <f t="shared" ca="1" si="422"/>
        <v>0</v>
      </c>
      <c r="L2217">
        <f t="shared" ca="1" si="416"/>
        <v>0</v>
      </c>
      <c r="M2217">
        <f t="shared" ca="1" si="417"/>
        <v>0</v>
      </c>
      <c r="O2217" t="str">
        <f t="shared" ca="1" si="418"/>
        <v>D:z</v>
      </c>
      <c r="P2217" t="str">
        <f t="shared" ca="1" si="419"/>
        <v>D7:z7</v>
      </c>
    </row>
    <row r="2218" spans="1:16">
      <c r="A2218" t="str">
        <f t="shared" si="408"/>
        <v>01</v>
      </c>
      <c r="B2218" t="str">
        <f t="shared" ca="1" si="409"/>
        <v>W</v>
      </c>
      <c r="C2218" t="str">
        <f t="shared" si="410"/>
        <v>SIMPL-3H</v>
      </c>
      <c r="D2218" t="s">
        <v>909</v>
      </c>
      <c r="E2218">
        <f t="shared" ca="1" si="411"/>
        <v>0</v>
      </c>
      <c r="H2218" t="str">
        <f t="shared" ca="1" si="412"/>
        <v>'Simpl. all tex-DT PLYWOOD'!</v>
      </c>
      <c r="I2218" t="str">
        <f t="shared" ca="1" si="420"/>
        <v>'Simpl. all tex-DT PLYWOOD'!</v>
      </c>
      <c r="J2218">
        <f t="shared" ca="1" si="421"/>
        <v>0</v>
      </c>
      <c r="K2218">
        <f t="shared" ca="1" si="422"/>
        <v>0</v>
      </c>
      <c r="L2218">
        <f t="shared" ca="1" si="416"/>
        <v>0</v>
      </c>
      <c r="M2218">
        <f t="shared" ca="1" si="417"/>
        <v>0</v>
      </c>
      <c r="O2218" t="str">
        <f t="shared" ca="1" si="418"/>
        <v>D:z</v>
      </c>
      <c r="P2218" t="str">
        <f t="shared" ca="1" si="419"/>
        <v>D7:z7</v>
      </c>
    </row>
    <row r="2219" spans="1:16">
      <c r="A2219" t="str">
        <f t="shared" si="408"/>
        <v>02</v>
      </c>
      <c r="B2219" t="str">
        <f t="shared" ca="1" si="409"/>
        <v>W</v>
      </c>
      <c r="C2219" t="str">
        <f t="shared" si="410"/>
        <v>SIMPL-3H</v>
      </c>
      <c r="D2219" t="s">
        <v>910</v>
      </c>
      <c r="E2219">
        <f t="shared" ca="1" si="411"/>
        <v>0</v>
      </c>
      <c r="H2219" t="str">
        <f t="shared" ca="1" si="412"/>
        <v>'Simpl. all tex-DT PLYWOOD'!</v>
      </c>
      <c r="I2219" t="str">
        <f t="shared" ca="1" si="420"/>
        <v>'Simpl. all tex-DT PLYWOOD'!</v>
      </c>
      <c r="J2219">
        <f t="shared" ca="1" si="421"/>
        <v>0</v>
      </c>
      <c r="K2219">
        <f t="shared" ca="1" si="422"/>
        <v>0</v>
      </c>
      <c r="L2219">
        <f t="shared" ca="1" si="416"/>
        <v>0</v>
      </c>
      <c r="M2219">
        <f t="shared" ca="1" si="417"/>
        <v>0</v>
      </c>
      <c r="O2219" t="str">
        <f t="shared" ca="1" si="418"/>
        <v>D:z</v>
      </c>
      <c r="P2219" t="str">
        <f t="shared" ca="1" si="419"/>
        <v>D7:z7</v>
      </c>
    </row>
    <row r="2220" spans="1:16">
      <c r="A2220" t="str">
        <f t="shared" si="408"/>
        <v>03</v>
      </c>
      <c r="B2220" t="str">
        <f t="shared" ca="1" si="409"/>
        <v>W</v>
      </c>
      <c r="C2220" t="str">
        <f t="shared" si="410"/>
        <v>SIMPL-3H</v>
      </c>
      <c r="D2220" t="s">
        <v>911</v>
      </c>
      <c r="E2220">
        <f t="shared" ca="1" si="411"/>
        <v>0</v>
      </c>
      <c r="H2220" t="str">
        <f t="shared" ca="1" si="412"/>
        <v>'Simpl. all tex-DT PLYWOOD'!</v>
      </c>
      <c r="I2220" t="str">
        <f t="shared" ca="1" si="420"/>
        <v>'Simpl. all tex-DT PLYWOOD'!</v>
      </c>
      <c r="J2220">
        <f t="shared" ca="1" si="421"/>
        <v>0</v>
      </c>
      <c r="K2220">
        <f t="shared" ca="1" si="422"/>
        <v>0</v>
      </c>
      <c r="L2220">
        <f t="shared" ca="1" si="416"/>
        <v>0</v>
      </c>
      <c r="M2220">
        <f t="shared" ca="1" si="417"/>
        <v>0</v>
      </c>
      <c r="O2220" t="str">
        <f t="shared" ca="1" si="418"/>
        <v>D:z</v>
      </c>
      <c r="P2220" t="str">
        <f t="shared" ca="1" si="419"/>
        <v>D7:z7</v>
      </c>
    </row>
    <row r="2221" spans="1:16">
      <c r="A2221" t="str">
        <f t="shared" si="408"/>
        <v>04</v>
      </c>
      <c r="B2221" t="str">
        <f t="shared" ca="1" si="409"/>
        <v>W</v>
      </c>
      <c r="C2221" t="str">
        <f t="shared" si="410"/>
        <v>SIMPL-3H</v>
      </c>
      <c r="D2221" t="s">
        <v>912</v>
      </c>
      <c r="E2221">
        <f t="shared" ca="1" si="411"/>
        <v>0</v>
      </c>
      <c r="H2221" t="str">
        <f t="shared" ca="1" si="412"/>
        <v>'Simpl. all tex-DT PLYWOOD'!</v>
      </c>
      <c r="I2221" t="str">
        <f t="shared" ca="1" si="420"/>
        <v>'Simpl. all tex-DT PLYWOOD'!</v>
      </c>
      <c r="J2221">
        <f t="shared" ca="1" si="421"/>
        <v>0</v>
      </c>
      <c r="K2221">
        <f t="shared" ca="1" si="422"/>
        <v>0</v>
      </c>
      <c r="L2221">
        <f t="shared" ca="1" si="416"/>
        <v>0</v>
      </c>
      <c r="M2221">
        <f t="shared" ca="1" si="417"/>
        <v>0</v>
      </c>
      <c r="O2221" t="str">
        <f t="shared" ca="1" si="418"/>
        <v>D:z</v>
      </c>
      <c r="P2221" t="str">
        <f t="shared" ca="1" si="419"/>
        <v>D7:z7</v>
      </c>
    </row>
    <row r="2222" spans="1:16">
      <c r="A2222" t="str">
        <f t="shared" si="408"/>
        <v>05</v>
      </c>
      <c r="B2222" t="str">
        <f t="shared" ca="1" si="409"/>
        <v>W</v>
      </c>
      <c r="C2222" t="str">
        <f t="shared" si="410"/>
        <v>SIMPL-3H</v>
      </c>
      <c r="D2222" t="s">
        <v>913</v>
      </c>
      <c r="E2222">
        <f t="shared" ca="1" si="411"/>
        <v>0</v>
      </c>
      <c r="H2222" t="str">
        <f t="shared" ca="1" si="412"/>
        <v>'Simpl. all tex-DT PLYWOOD'!</v>
      </c>
      <c r="I2222" t="str">
        <f t="shared" ca="1" si="420"/>
        <v>'Simpl. all tex-DT PLYWOOD'!</v>
      </c>
      <c r="J2222">
        <f t="shared" ca="1" si="421"/>
        <v>0</v>
      </c>
      <c r="K2222">
        <f t="shared" ca="1" si="422"/>
        <v>0</v>
      </c>
      <c r="L2222">
        <f t="shared" ca="1" si="416"/>
        <v>0</v>
      </c>
      <c r="M2222">
        <f t="shared" ca="1" si="417"/>
        <v>0</v>
      </c>
      <c r="O2222" t="str">
        <f t="shared" ca="1" si="418"/>
        <v>D:z</v>
      </c>
      <c r="P2222" t="str">
        <f t="shared" ca="1" si="419"/>
        <v>D7:z7</v>
      </c>
    </row>
    <row r="2223" spans="1:16">
      <c r="A2223" t="str">
        <f t="shared" si="408"/>
        <v>06</v>
      </c>
      <c r="B2223" t="str">
        <f t="shared" ca="1" si="409"/>
        <v>W</v>
      </c>
      <c r="C2223" t="str">
        <f t="shared" si="410"/>
        <v>SIMPL-3H</v>
      </c>
      <c r="D2223" t="s">
        <v>914</v>
      </c>
      <c r="E2223">
        <f t="shared" ca="1" si="411"/>
        <v>0</v>
      </c>
      <c r="H2223" t="str">
        <f t="shared" ca="1" si="412"/>
        <v>'Simpl. all tex-DT PLYWOOD'!</v>
      </c>
      <c r="I2223" t="str">
        <f t="shared" ca="1" si="420"/>
        <v>'Simpl. all tex-DT PLYWOOD'!</v>
      </c>
      <c r="J2223">
        <f t="shared" ca="1" si="421"/>
        <v>0</v>
      </c>
      <c r="K2223">
        <f t="shared" ca="1" si="422"/>
        <v>0</v>
      </c>
      <c r="L2223">
        <f t="shared" ca="1" si="416"/>
        <v>0</v>
      </c>
      <c r="M2223">
        <f t="shared" ca="1" si="417"/>
        <v>0</v>
      </c>
      <c r="O2223" t="str">
        <f t="shared" ca="1" si="418"/>
        <v>D:z</v>
      </c>
      <c r="P2223" t="str">
        <f t="shared" ca="1" si="419"/>
        <v>D7:z7</v>
      </c>
    </row>
    <row r="2224" spans="1:16">
      <c r="A2224" t="str">
        <f t="shared" si="408"/>
        <v>07</v>
      </c>
      <c r="B2224" t="str">
        <f t="shared" ca="1" si="409"/>
        <v>W</v>
      </c>
      <c r="C2224" t="str">
        <f t="shared" si="410"/>
        <v>SIMPL-3H</v>
      </c>
      <c r="D2224" t="s">
        <v>915</v>
      </c>
      <c r="E2224">
        <f t="shared" ca="1" si="411"/>
        <v>0</v>
      </c>
      <c r="H2224" t="str">
        <f t="shared" ca="1" si="412"/>
        <v>'Simpl. all tex-DT PLYWOOD'!</v>
      </c>
      <c r="I2224" t="str">
        <f t="shared" ca="1" si="420"/>
        <v>'Simpl. all tex-DT PLYWOOD'!</v>
      </c>
      <c r="J2224">
        <f t="shared" ca="1" si="421"/>
        <v>0</v>
      </c>
      <c r="K2224">
        <f t="shared" ca="1" si="422"/>
        <v>0</v>
      </c>
      <c r="L2224">
        <f t="shared" ca="1" si="416"/>
        <v>0</v>
      </c>
      <c r="M2224">
        <f t="shared" ca="1" si="417"/>
        <v>0</v>
      </c>
      <c r="O2224" t="str">
        <f t="shared" ca="1" si="418"/>
        <v>D:z</v>
      </c>
      <c r="P2224" t="str">
        <f t="shared" ca="1" si="419"/>
        <v>D7:z7</v>
      </c>
    </row>
    <row r="2225" spans="1:16">
      <c r="A2225" t="str">
        <f t="shared" si="408"/>
        <v>08</v>
      </c>
      <c r="B2225" t="str">
        <f t="shared" ca="1" si="409"/>
        <v>W</v>
      </c>
      <c r="C2225" t="str">
        <f t="shared" si="410"/>
        <v>SIMPL-3H</v>
      </c>
      <c r="D2225" t="s">
        <v>916</v>
      </c>
      <c r="E2225">
        <f t="shared" ca="1" si="411"/>
        <v>0</v>
      </c>
      <c r="H2225" t="str">
        <f t="shared" ca="1" si="412"/>
        <v>'Simpl. all tex-DT PLYWOOD'!</v>
      </c>
      <c r="I2225" t="str">
        <f t="shared" ca="1" si="420"/>
        <v>'Simpl. all tex-DT PLYWOOD'!</v>
      </c>
      <c r="J2225">
        <f t="shared" ca="1" si="421"/>
        <v>0</v>
      </c>
      <c r="K2225">
        <f t="shared" ca="1" si="422"/>
        <v>0</v>
      </c>
      <c r="L2225">
        <f t="shared" ca="1" si="416"/>
        <v>0</v>
      </c>
      <c r="M2225">
        <f t="shared" ca="1" si="417"/>
        <v>0</v>
      </c>
      <c r="O2225" t="str">
        <f t="shared" ca="1" si="418"/>
        <v>D:z</v>
      </c>
      <c r="P2225" t="str">
        <f t="shared" ca="1" si="419"/>
        <v>D7:z7</v>
      </c>
    </row>
    <row r="2226" spans="1:16">
      <c r="A2226" t="str">
        <f t="shared" si="408"/>
        <v>09</v>
      </c>
      <c r="B2226" t="str">
        <f t="shared" ca="1" si="409"/>
        <v>W</v>
      </c>
      <c r="C2226" t="str">
        <f t="shared" si="410"/>
        <v>SIMPL-3H</v>
      </c>
      <c r="D2226" t="s">
        <v>917</v>
      </c>
      <c r="E2226">
        <f t="shared" ca="1" si="411"/>
        <v>0</v>
      </c>
      <c r="H2226" t="str">
        <f t="shared" ca="1" si="412"/>
        <v>'Simpl. all tex-DT PLYWOOD'!</v>
      </c>
      <c r="I2226" t="str">
        <f t="shared" ca="1" si="420"/>
        <v>'Simpl. all tex-DT PLYWOOD'!</v>
      </c>
      <c r="J2226">
        <f t="shared" ca="1" si="421"/>
        <v>0</v>
      </c>
      <c r="K2226">
        <f t="shared" ca="1" si="422"/>
        <v>0</v>
      </c>
      <c r="L2226">
        <f t="shared" ca="1" si="416"/>
        <v>0</v>
      </c>
      <c r="M2226">
        <f t="shared" ca="1" si="417"/>
        <v>0</v>
      </c>
      <c r="O2226" t="str">
        <f t="shared" ca="1" si="418"/>
        <v>D:z</v>
      </c>
      <c r="P2226" t="str">
        <f t="shared" ca="1" si="419"/>
        <v>D7:z7</v>
      </c>
    </row>
    <row r="2227" spans="1:16">
      <c r="A2227" t="str">
        <f t="shared" si="408"/>
        <v>10</v>
      </c>
      <c r="B2227" t="str">
        <f t="shared" ca="1" si="409"/>
        <v>W</v>
      </c>
      <c r="C2227" t="str">
        <f t="shared" si="410"/>
        <v>SIMPL-3H</v>
      </c>
      <c r="D2227" t="s">
        <v>918</v>
      </c>
      <c r="E2227">
        <f t="shared" ca="1" si="411"/>
        <v>0</v>
      </c>
      <c r="H2227" t="str">
        <f t="shared" ca="1" si="412"/>
        <v>'Simpl. all tex-DT PLYWOOD'!</v>
      </c>
      <c r="I2227" t="str">
        <f t="shared" ca="1" si="420"/>
        <v>'Simpl. all tex-DT PLYWOOD'!</v>
      </c>
      <c r="J2227">
        <f t="shared" ca="1" si="421"/>
        <v>0</v>
      </c>
      <c r="K2227">
        <f t="shared" ca="1" si="422"/>
        <v>0</v>
      </c>
      <c r="L2227">
        <f t="shared" ca="1" si="416"/>
        <v>0</v>
      </c>
      <c r="M2227">
        <f t="shared" ca="1" si="417"/>
        <v>0</v>
      </c>
      <c r="O2227" t="str">
        <f t="shared" ca="1" si="418"/>
        <v>D:z</v>
      </c>
      <c r="P2227" t="str">
        <f t="shared" ca="1" si="419"/>
        <v>D7:z7</v>
      </c>
    </row>
    <row r="2228" spans="1:16">
      <c r="A2228" t="str">
        <f t="shared" si="408"/>
        <v>100</v>
      </c>
      <c r="B2228" t="str">
        <f t="shared" ca="1" si="409"/>
        <v>W</v>
      </c>
      <c r="C2228" t="str">
        <f t="shared" si="410"/>
        <v>SIMPL-3H</v>
      </c>
      <c r="D2228" t="s">
        <v>922</v>
      </c>
      <c r="E2228">
        <f t="shared" ca="1" si="411"/>
        <v>0</v>
      </c>
      <c r="H2228" t="str">
        <f t="shared" ca="1" si="412"/>
        <v>'Simpl. all tex-DT PLYWOOD'!</v>
      </c>
      <c r="I2228" t="str">
        <f t="shared" ca="1" si="420"/>
        <v>'Simpl. all tex-DT PLYWOOD'!</v>
      </c>
      <c r="J2228">
        <f t="shared" ca="1" si="421"/>
        <v>0</v>
      </c>
      <c r="K2228">
        <f t="shared" ca="1" si="422"/>
        <v>0</v>
      </c>
      <c r="L2228">
        <f t="shared" ca="1" si="416"/>
        <v>0</v>
      </c>
      <c r="M2228">
        <f t="shared" ca="1" si="417"/>
        <v>0</v>
      </c>
      <c r="O2228" t="str">
        <f t="shared" ca="1" si="418"/>
        <v>D:z</v>
      </c>
      <c r="P2228" t="str">
        <f t="shared" ca="1" si="419"/>
        <v>D7:z7</v>
      </c>
    </row>
    <row r="2229" spans="1:16">
      <c r="A2229" t="str">
        <f t="shared" si="408"/>
        <v>11</v>
      </c>
      <c r="B2229" t="str">
        <f t="shared" ca="1" si="409"/>
        <v>W</v>
      </c>
      <c r="C2229" t="str">
        <f t="shared" si="410"/>
        <v>SIMPL-3H</v>
      </c>
      <c r="D2229" t="s">
        <v>919</v>
      </c>
      <c r="E2229">
        <f t="shared" ca="1" si="411"/>
        <v>0</v>
      </c>
      <c r="H2229" t="str">
        <f t="shared" ca="1" si="412"/>
        <v>'Simpl. all tex-DT PLYWOOD'!</v>
      </c>
      <c r="I2229" t="str">
        <f t="shared" ca="1" si="420"/>
        <v>'Simpl. all tex-DT PLYWOOD'!</v>
      </c>
      <c r="J2229">
        <f t="shared" ca="1" si="421"/>
        <v>0</v>
      </c>
      <c r="K2229">
        <f t="shared" ca="1" si="422"/>
        <v>0</v>
      </c>
      <c r="L2229">
        <f t="shared" ca="1" si="416"/>
        <v>0</v>
      </c>
      <c r="M2229">
        <f t="shared" ca="1" si="417"/>
        <v>0</v>
      </c>
      <c r="O2229" t="str">
        <f t="shared" ca="1" si="418"/>
        <v>D:z</v>
      </c>
      <c r="P2229" t="str">
        <f t="shared" ca="1" si="419"/>
        <v>D7:z7</v>
      </c>
    </row>
    <row r="2230" spans="1:16">
      <c r="A2230" t="str">
        <f t="shared" si="408"/>
        <v>12</v>
      </c>
      <c r="B2230" t="str">
        <f t="shared" ca="1" si="409"/>
        <v>W</v>
      </c>
      <c r="C2230" t="str">
        <f t="shared" si="410"/>
        <v>SIMPL-3H</v>
      </c>
      <c r="D2230" t="s">
        <v>920</v>
      </c>
      <c r="E2230">
        <f t="shared" ca="1" si="411"/>
        <v>0</v>
      </c>
      <c r="H2230" t="str">
        <f t="shared" ca="1" si="412"/>
        <v>'Simpl. all tex-DT PLYWOOD'!</v>
      </c>
      <c r="I2230" t="str">
        <f t="shared" ca="1" si="420"/>
        <v>'Simpl. all tex-DT PLYWOOD'!</v>
      </c>
      <c r="J2230">
        <f t="shared" ca="1" si="421"/>
        <v>0</v>
      </c>
      <c r="K2230">
        <f t="shared" ca="1" si="422"/>
        <v>0</v>
      </c>
      <c r="L2230">
        <f t="shared" ca="1" si="416"/>
        <v>0</v>
      </c>
      <c r="M2230">
        <f t="shared" ca="1" si="417"/>
        <v>0</v>
      </c>
      <c r="O2230" t="str">
        <f t="shared" ca="1" si="418"/>
        <v>D:z</v>
      </c>
      <c r="P2230" t="str">
        <f t="shared" ca="1" si="419"/>
        <v>D7:z7</v>
      </c>
    </row>
    <row r="2231" spans="1:16">
      <c r="A2231" t="str">
        <f t="shared" si="408"/>
        <v>13</v>
      </c>
      <c r="B2231" t="str">
        <f t="shared" ca="1" si="409"/>
        <v>W</v>
      </c>
      <c r="C2231" t="str">
        <f t="shared" si="410"/>
        <v>SIMPL-3H</v>
      </c>
      <c r="D2231" t="s">
        <v>921</v>
      </c>
      <c r="E2231">
        <f t="shared" ca="1" si="411"/>
        <v>0</v>
      </c>
      <c r="H2231" t="str">
        <f t="shared" ca="1" si="412"/>
        <v>'Simpl. all tex-DT PLYWOOD'!</v>
      </c>
      <c r="I2231" t="str">
        <f t="shared" ca="1" si="420"/>
        <v>'Simpl. all tex-DT PLYWOOD'!</v>
      </c>
      <c r="J2231">
        <f t="shared" ca="1" si="421"/>
        <v>0</v>
      </c>
      <c r="K2231">
        <f t="shared" ca="1" si="422"/>
        <v>0</v>
      </c>
      <c r="L2231">
        <f t="shared" ca="1" si="416"/>
        <v>0</v>
      </c>
      <c r="M2231">
        <f t="shared" ca="1" si="417"/>
        <v>0</v>
      </c>
      <c r="O2231" t="str">
        <f t="shared" ca="1" si="418"/>
        <v>D:z</v>
      </c>
      <c r="P2231" t="str">
        <f t="shared" ca="1" si="419"/>
        <v>D7:z7</v>
      </c>
    </row>
    <row r="2232" spans="1:16">
      <c r="A2232" t="str">
        <f t="shared" si="408"/>
        <v>15</v>
      </c>
      <c r="B2232" t="str">
        <f t="shared" ca="1" si="409"/>
        <v>W</v>
      </c>
      <c r="C2232" t="str">
        <f t="shared" si="410"/>
        <v>SIMPL-3H</v>
      </c>
      <c r="D2232" t="s">
        <v>4962</v>
      </c>
      <c r="E2232">
        <f t="shared" ca="1" si="411"/>
        <v>0</v>
      </c>
      <c r="H2232" t="str">
        <f t="shared" ca="1" si="412"/>
        <v>'Simpl. all tex-DT PLYWOOD'!</v>
      </c>
      <c r="I2232" t="str">
        <f t="shared" ca="1" si="420"/>
        <v>'Simpl. all tex-DT PLYWOOD'!</v>
      </c>
      <c r="J2232">
        <f t="shared" ca="1" si="421"/>
        <v>0</v>
      </c>
      <c r="K2232">
        <f t="shared" ca="1" si="422"/>
        <v>0</v>
      </c>
      <c r="L2232">
        <f t="shared" ca="1" si="416"/>
        <v>0</v>
      </c>
      <c r="M2232">
        <f t="shared" ca="1" si="417"/>
        <v>0</v>
      </c>
      <c r="O2232" t="str">
        <f t="shared" ca="1" si="418"/>
        <v>D:z</v>
      </c>
      <c r="P2232" t="str">
        <f t="shared" ca="1" si="419"/>
        <v>D7:z7</v>
      </c>
    </row>
    <row r="2233" spans="1:16">
      <c r="A2233" t="str">
        <f t="shared" si="408"/>
        <v>01</v>
      </c>
      <c r="B2233" t="str">
        <f t="shared" ca="1" si="409"/>
        <v>W</v>
      </c>
      <c r="C2233" t="str">
        <f t="shared" si="410"/>
        <v>SIMPL-3H-C</v>
      </c>
      <c r="D2233" t="s">
        <v>6012</v>
      </c>
      <c r="E2233">
        <f t="shared" ca="1" si="411"/>
        <v>0</v>
      </c>
      <c r="H2233" t="str">
        <f t="shared" ca="1" si="412"/>
        <v>'(more) Simpl. Textures PLYWOOD'!</v>
      </c>
      <c r="I2233">
        <f t="shared" ca="1" si="420"/>
        <v>0</v>
      </c>
      <c r="J2233" t="str">
        <f t="shared" ca="1" si="421"/>
        <v>'(more) Simpl. Textures PLYWOOD'!</v>
      </c>
      <c r="K2233">
        <f t="shared" ca="1" si="422"/>
        <v>0</v>
      </c>
      <c r="L2233">
        <f t="shared" ca="1" si="416"/>
        <v>0</v>
      </c>
      <c r="M2233">
        <f t="shared" ca="1" si="417"/>
        <v>0</v>
      </c>
      <c r="O2233" t="str">
        <f t="shared" ca="1" si="418"/>
        <v>D:N</v>
      </c>
      <c r="P2233" t="str">
        <f t="shared" ca="1" si="419"/>
        <v>D7:N7</v>
      </c>
    </row>
    <row r="2234" spans="1:16">
      <c r="A2234" t="str">
        <f t="shared" si="408"/>
        <v>16</v>
      </c>
      <c r="B2234" t="str">
        <f t="shared" ca="1" si="409"/>
        <v>W</v>
      </c>
      <c r="C2234" t="str">
        <f t="shared" si="410"/>
        <v>SIMPL-3H-N-NT</v>
      </c>
      <c r="D2234" t="s">
        <v>5530</v>
      </c>
      <c r="E2234">
        <f t="shared" ca="1" si="411"/>
        <v>0</v>
      </c>
      <c r="H2234" t="str">
        <f t="shared" ca="1" si="412"/>
        <v>'(more) Simpl. Textures PLYWOOD'!</v>
      </c>
      <c r="I2234">
        <f t="shared" ca="1" si="420"/>
        <v>0</v>
      </c>
      <c r="J2234" t="str">
        <f t="shared" ca="1" si="421"/>
        <v>'(more) Simpl. Textures PLYWOOD'!</v>
      </c>
      <c r="K2234">
        <f t="shared" ca="1" si="422"/>
        <v>0</v>
      </c>
      <c r="L2234">
        <f t="shared" ca="1" si="416"/>
        <v>0</v>
      </c>
      <c r="M2234">
        <f t="shared" ca="1" si="417"/>
        <v>0</v>
      </c>
      <c r="O2234" t="str">
        <f t="shared" ca="1" si="418"/>
        <v>D:N</v>
      </c>
      <c r="P2234" t="str">
        <f t="shared" ca="1" si="419"/>
        <v>D7:N7</v>
      </c>
    </row>
    <row r="2235" spans="1:16">
      <c r="A2235" t="str">
        <f t="shared" si="408"/>
        <v>16</v>
      </c>
      <c r="B2235" t="str">
        <f t="shared" ca="1" si="409"/>
        <v>W</v>
      </c>
      <c r="C2235" t="str">
        <f t="shared" si="410"/>
        <v>SIMPL-3H-N-T</v>
      </c>
      <c r="D2235" t="s">
        <v>5690</v>
      </c>
      <c r="E2235">
        <f t="shared" ca="1" si="411"/>
        <v>0</v>
      </c>
      <c r="H2235" t="str">
        <f t="shared" ca="1" si="412"/>
        <v>'(more) Simpl. Textures PLYWOOD'!</v>
      </c>
      <c r="I2235">
        <f t="shared" ca="1" si="420"/>
        <v>0</v>
      </c>
      <c r="J2235" t="str">
        <f t="shared" ca="1" si="421"/>
        <v>'(more) Simpl. Textures PLYWOOD'!</v>
      </c>
      <c r="K2235">
        <f t="shared" ca="1" si="422"/>
        <v>0</v>
      </c>
      <c r="L2235">
        <f t="shared" ca="1" si="416"/>
        <v>0</v>
      </c>
      <c r="M2235">
        <f t="shared" ca="1" si="417"/>
        <v>0</v>
      </c>
      <c r="O2235" t="str">
        <f t="shared" ca="1" si="418"/>
        <v>D:N</v>
      </c>
      <c r="P2235" t="str">
        <f t="shared" ca="1" si="419"/>
        <v>D7:N7</v>
      </c>
    </row>
    <row r="2236" spans="1:16">
      <c r="A2236" t="str">
        <f t="shared" si="408"/>
        <v>01</v>
      </c>
      <c r="B2236" t="str">
        <f t="shared" ca="1" si="409"/>
        <v>W</v>
      </c>
      <c r="C2236" t="str">
        <f t="shared" si="410"/>
        <v>SIMPL-3H-T</v>
      </c>
      <c r="D2236" t="s">
        <v>3477</v>
      </c>
      <c r="E2236">
        <f t="shared" ca="1" si="411"/>
        <v>0</v>
      </c>
      <c r="H2236" t="str">
        <f t="shared" ca="1" si="412"/>
        <v>'Simpl. all tex-DT PLYWOOD'!</v>
      </c>
      <c r="I2236" t="str">
        <f t="shared" ca="1" si="420"/>
        <v>'Simpl. all tex-DT PLYWOOD'!</v>
      </c>
      <c r="J2236">
        <f t="shared" ca="1" si="421"/>
        <v>0</v>
      </c>
      <c r="K2236">
        <f t="shared" ca="1" si="422"/>
        <v>0</v>
      </c>
      <c r="L2236">
        <f t="shared" ca="1" si="416"/>
        <v>0</v>
      </c>
      <c r="M2236">
        <f t="shared" ca="1" si="417"/>
        <v>0</v>
      </c>
      <c r="O2236" t="str">
        <f t="shared" ca="1" si="418"/>
        <v>D:z</v>
      </c>
      <c r="P2236" t="str">
        <f t="shared" ca="1" si="419"/>
        <v>D7:z7</v>
      </c>
    </row>
    <row r="2237" spans="1:16">
      <c r="A2237" t="str">
        <f t="shared" si="408"/>
        <v>02</v>
      </c>
      <c r="B2237" t="str">
        <f t="shared" ca="1" si="409"/>
        <v>W</v>
      </c>
      <c r="C2237" t="str">
        <f t="shared" si="410"/>
        <v>SIMPL-3H-T</v>
      </c>
      <c r="D2237" t="s">
        <v>3478</v>
      </c>
      <c r="E2237">
        <f t="shared" ca="1" si="411"/>
        <v>0</v>
      </c>
      <c r="H2237" t="str">
        <f t="shared" ca="1" si="412"/>
        <v>'Simpl. all tex-DT PLYWOOD'!</v>
      </c>
      <c r="I2237" t="str">
        <f t="shared" ca="1" si="420"/>
        <v>'Simpl. all tex-DT PLYWOOD'!</v>
      </c>
      <c r="J2237">
        <f t="shared" ca="1" si="421"/>
        <v>0</v>
      </c>
      <c r="K2237">
        <f t="shared" ca="1" si="422"/>
        <v>0</v>
      </c>
      <c r="L2237">
        <f t="shared" ca="1" si="416"/>
        <v>0</v>
      </c>
      <c r="M2237">
        <f t="shared" ca="1" si="417"/>
        <v>0</v>
      </c>
      <c r="O2237" t="str">
        <f t="shared" ca="1" si="418"/>
        <v>D:z</v>
      </c>
      <c r="P2237" t="str">
        <f t="shared" ca="1" si="419"/>
        <v>D7:z7</v>
      </c>
    </row>
    <row r="2238" spans="1:16">
      <c r="A2238" t="str">
        <f t="shared" si="408"/>
        <v>03</v>
      </c>
      <c r="B2238" t="str">
        <f t="shared" ca="1" si="409"/>
        <v>W</v>
      </c>
      <c r="C2238" t="str">
        <f t="shared" si="410"/>
        <v>SIMPL-3H-T</v>
      </c>
      <c r="D2238" t="s">
        <v>3479</v>
      </c>
      <c r="E2238">
        <f t="shared" ca="1" si="411"/>
        <v>0</v>
      </c>
      <c r="H2238" t="str">
        <f t="shared" ca="1" si="412"/>
        <v>'Simpl. all tex-DT PLYWOOD'!</v>
      </c>
      <c r="I2238" t="str">
        <f t="shared" ca="1" si="420"/>
        <v>'Simpl. all tex-DT PLYWOOD'!</v>
      </c>
      <c r="J2238">
        <f t="shared" ca="1" si="421"/>
        <v>0</v>
      </c>
      <c r="K2238">
        <f t="shared" ca="1" si="422"/>
        <v>0</v>
      </c>
      <c r="L2238">
        <f t="shared" ca="1" si="416"/>
        <v>0</v>
      </c>
      <c r="M2238">
        <f t="shared" ca="1" si="417"/>
        <v>0</v>
      </c>
      <c r="O2238" t="str">
        <f t="shared" ca="1" si="418"/>
        <v>D:z</v>
      </c>
      <c r="P2238" t="str">
        <f t="shared" ca="1" si="419"/>
        <v>D7:z7</v>
      </c>
    </row>
    <row r="2239" spans="1:16">
      <c r="A2239" t="str">
        <f t="shared" si="408"/>
        <v>04</v>
      </c>
      <c r="B2239" t="str">
        <f t="shared" ca="1" si="409"/>
        <v>W</v>
      </c>
      <c r="C2239" t="str">
        <f t="shared" si="410"/>
        <v>SIMPL-3H-T</v>
      </c>
      <c r="D2239" t="s">
        <v>3480</v>
      </c>
      <c r="E2239">
        <f t="shared" ca="1" si="411"/>
        <v>0</v>
      </c>
      <c r="H2239" t="str">
        <f t="shared" ca="1" si="412"/>
        <v>'Simpl. all tex-DT PLYWOOD'!</v>
      </c>
      <c r="I2239" t="str">
        <f t="shared" ca="1" si="420"/>
        <v>'Simpl. all tex-DT PLYWOOD'!</v>
      </c>
      <c r="J2239">
        <f t="shared" ca="1" si="421"/>
        <v>0</v>
      </c>
      <c r="K2239">
        <f t="shared" ca="1" si="422"/>
        <v>0</v>
      </c>
      <c r="L2239">
        <f t="shared" ca="1" si="416"/>
        <v>0</v>
      </c>
      <c r="M2239">
        <f t="shared" ca="1" si="417"/>
        <v>0</v>
      </c>
      <c r="O2239" t="str">
        <f t="shared" ca="1" si="418"/>
        <v>D:z</v>
      </c>
      <c r="P2239" t="str">
        <f t="shared" ca="1" si="419"/>
        <v>D7:z7</v>
      </c>
    </row>
    <row r="2240" spans="1:16">
      <c r="A2240" t="str">
        <f t="shared" si="408"/>
        <v>05</v>
      </c>
      <c r="B2240" t="str">
        <f t="shared" ca="1" si="409"/>
        <v>W</v>
      </c>
      <c r="C2240" t="str">
        <f t="shared" si="410"/>
        <v>SIMPL-3H-T</v>
      </c>
      <c r="D2240" t="s">
        <v>3481</v>
      </c>
      <c r="E2240">
        <f t="shared" ca="1" si="411"/>
        <v>0</v>
      </c>
      <c r="H2240" t="str">
        <f t="shared" ca="1" si="412"/>
        <v>'Simpl. all tex-DT PLYWOOD'!</v>
      </c>
      <c r="I2240" t="str">
        <f t="shared" ca="1" si="420"/>
        <v>'Simpl. all tex-DT PLYWOOD'!</v>
      </c>
      <c r="J2240">
        <f t="shared" ca="1" si="421"/>
        <v>0</v>
      </c>
      <c r="K2240">
        <f t="shared" ca="1" si="422"/>
        <v>0</v>
      </c>
      <c r="L2240">
        <f t="shared" ca="1" si="416"/>
        <v>0</v>
      </c>
      <c r="M2240">
        <f t="shared" ca="1" si="417"/>
        <v>0</v>
      </c>
      <c r="O2240" t="str">
        <f t="shared" ca="1" si="418"/>
        <v>D:z</v>
      </c>
      <c r="P2240" t="str">
        <f t="shared" ca="1" si="419"/>
        <v>D7:z7</v>
      </c>
    </row>
    <row r="2241" spans="1:16">
      <c r="A2241" t="str">
        <f t="shared" si="408"/>
        <v>06</v>
      </c>
      <c r="B2241" t="str">
        <f t="shared" ca="1" si="409"/>
        <v>W</v>
      </c>
      <c r="C2241" t="str">
        <f t="shared" si="410"/>
        <v>SIMPL-3H-T</v>
      </c>
      <c r="D2241" t="s">
        <v>3482</v>
      </c>
      <c r="E2241">
        <f t="shared" ca="1" si="411"/>
        <v>0</v>
      </c>
      <c r="H2241" t="str">
        <f t="shared" ca="1" si="412"/>
        <v>'Simpl. all tex-DT PLYWOOD'!</v>
      </c>
      <c r="I2241" t="str">
        <f t="shared" ca="1" si="420"/>
        <v>'Simpl. all tex-DT PLYWOOD'!</v>
      </c>
      <c r="J2241">
        <f t="shared" ca="1" si="421"/>
        <v>0</v>
      </c>
      <c r="K2241">
        <f t="shared" ca="1" si="422"/>
        <v>0</v>
      </c>
      <c r="L2241">
        <f t="shared" ca="1" si="416"/>
        <v>0</v>
      </c>
      <c r="M2241">
        <f t="shared" ca="1" si="417"/>
        <v>0</v>
      </c>
      <c r="O2241" t="str">
        <f t="shared" ca="1" si="418"/>
        <v>D:z</v>
      </c>
      <c r="P2241" t="str">
        <f t="shared" ca="1" si="419"/>
        <v>D7:z7</v>
      </c>
    </row>
    <row r="2242" spans="1:16">
      <c r="A2242" t="str">
        <f t="shared" si="408"/>
        <v>07</v>
      </c>
      <c r="B2242" t="str">
        <f t="shared" ca="1" si="409"/>
        <v>W</v>
      </c>
      <c r="C2242" t="str">
        <f t="shared" si="410"/>
        <v>SIMPL-3H-T</v>
      </c>
      <c r="D2242" t="s">
        <v>3483</v>
      </c>
      <c r="E2242">
        <f t="shared" ca="1" si="411"/>
        <v>0</v>
      </c>
      <c r="H2242" t="str">
        <f t="shared" ca="1" si="412"/>
        <v>'Simpl. all tex-DT PLYWOOD'!</v>
      </c>
      <c r="I2242" t="str">
        <f t="shared" ca="1" si="420"/>
        <v>'Simpl. all tex-DT PLYWOOD'!</v>
      </c>
      <c r="J2242">
        <f t="shared" ca="1" si="421"/>
        <v>0</v>
      </c>
      <c r="K2242">
        <f t="shared" ca="1" si="422"/>
        <v>0</v>
      </c>
      <c r="L2242">
        <f t="shared" ca="1" si="416"/>
        <v>0</v>
      </c>
      <c r="M2242">
        <f t="shared" ca="1" si="417"/>
        <v>0</v>
      </c>
      <c r="O2242" t="str">
        <f t="shared" ca="1" si="418"/>
        <v>D:z</v>
      </c>
      <c r="P2242" t="str">
        <f t="shared" ca="1" si="419"/>
        <v>D7:z7</v>
      </c>
    </row>
    <row r="2243" spans="1:16">
      <c r="A2243" t="str">
        <f t="shared" si="408"/>
        <v>08</v>
      </c>
      <c r="B2243" t="str">
        <f t="shared" ca="1" si="409"/>
        <v>W</v>
      </c>
      <c r="C2243" t="str">
        <f t="shared" si="410"/>
        <v>SIMPL-3H-T</v>
      </c>
      <c r="D2243" t="s">
        <v>3484</v>
      </c>
      <c r="E2243">
        <f t="shared" ca="1" si="411"/>
        <v>0</v>
      </c>
      <c r="H2243" t="str">
        <f t="shared" ca="1" si="412"/>
        <v>'Simpl. all tex-DT PLYWOOD'!</v>
      </c>
      <c r="I2243" t="str">
        <f t="shared" ca="1" si="420"/>
        <v>'Simpl. all tex-DT PLYWOOD'!</v>
      </c>
      <c r="J2243">
        <f t="shared" ca="1" si="421"/>
        <v>0</v>
      </c>
      <c r="K2243">
        <f t="shared" ca="1" si="422"/>
        <v>0</v>
      </c>
      <c r="L2243">
        <f t="shared" ca="1" si="416"/>
        <v>0</v>
      </c>
      <c r="M2243">
        <f t="shared" ca="1" si="417"/>
        <v>0</v>
      </c>
      <c r="O2243" t="str">
        <f t="shared" ca="1" si="418"/>
        <v>D:z</v>
      </c>
      <c r="P2243" t="str">
        <f t="shared" ca="1" si="419"/>
        <v>D7:z7</v>
      </c>
    </row>
    <row r="2244" spans="1:16">
      <c r="A2244" t="str">
        <f t="shared" si="408"/>
        <v>09</v>
      </c>
      <c r="B2244" t="str">
        <f t="shared" ca="1" si="409"/>
        <v>W</v>
      </c>
      <c r="C2244" t="str">
        <f t="shared" si="410"/>
        <v>SIMPL-3H-T</v>
      </c>
      <c r="D2244" t="s">
        <v>3485</v>
      </c>
      <c r="E2244">
        <f t="shared" ca="1" si="411"/>
        <v>0</v>
      </c>
      <c r="H2244" t="str">
        <f t="shared" ca="1" si="412"/>
        <v>'Simpl. all tex-DT PLYWOOD'!</v>
      </c>
      <c r="I2244" t="str">
        <f t="shared" ca="1" si="420"/>
        <v>'Simpl. all tex-DT PLYWOOD'!</v>
      </c>
      <c r="J2244">
        <f t="shared" ca="1" si="421"/>
        <v>0</v>
      </c>
      <c r="K2244">
        <f t="shared" ca="1" si="422"/>
        <v>0</v>
      </c>
      <c r="L2244">
        <f t="shared" ca="1" si="416"/>
        <v>0</v>
      </c>
      <c r="M2244">
        <f t="shared" ca="1" si="417"/>
        <v>0</v>
      </c>
      <c r="O2244" t="str">
        <f t="shared" ca="1" si="418"/>
        <v>D:z</v>
      </c>
      <c r="P2244" t="str">
        <f t="shared" ca="1" si="419"/>
        <v>D7:z7</v>
      </c>
    </row>
    <row r="2245" spans="1:16">
      <c r="A2245" t="str">
        <f t="shared" si="408"/>
        <v>10</v>
      </c>
      <c r="B2245" t="str">
        <f t="shared" ca="1" si="409"/>
        <v>W</v>
      </c>
      <c r="C2245" t="str">
        <f t="shared" si="410"/>
        <v>SIMPL-3H-T</v>
      </c>
      <c r="D2245" t="s">
        <v>3486</v>
      </c>
      <c r="E2245">
        <f t="shared" ca="1" si="411"/>
        <v>0</v>
      </c>
      <c r="H2245" t="str">
        <f t="shared" ca="1" si="412"/>
        <v>'Simpl. all tex-DT PLYWOOD'!</v>
      </c>
      <c r="I2245" t="str">
        <f t="shared" ca="1" si="420"/>
        <v>'Simpl. all tex-DT PLYWOOD'!</v>
      </c>
      <c r="J2245">
        <f t="shared" ca="1" si="421"/>
        <v>0</v>
      </c>
      <c r="K2245">
        <f t="shared" ca="1" si="422"/>
        <v>0</v>
      </c>
      <c r="L2245">
        <f t="shared" ca="1" si="416"/>
        <v>0</v>
      </c>
      <c r="M2245">
        <f t="shared" ca="1" si="417"/>
        <v>0</v>
      </c>
      <c r="O2245" t="str">
        <f t="shared" ca="1" si="418"/>
        <v>D:z</v>
      </c>
      <c r="P2245" t="str">
        <f t="shared" ca="1" si="419"/>
        <v>D7:z7</v>
      </c>
    </row>
    <row r="2246" spans="1:16">
      <c r="A2246" t="str">
        <f t="shared" si="408"/>
        <v>11</v>
      </c>
      <c r="B2246" t="str">
        <f t="shared" ca="1" si="409"/>
        <v>W</v>
      </c>
      <c r="C2246" t="str">
        <f t="shared" si="410"/>
        <v>SIMPL-3H-T</v>
      </c>
      <c r="D2246" t="s">
        <v>3487</v>
      </c>
      <c r="E2246">
        <f t="shared" ca="1" si="411"/>
        <v>0</v>
      </c>
      <c r="H2246" t="str">
        <f t="shared" ca="1" si="412"/>
        <v>'Simpl. all tex-DT PLYWOOD'!</v>
      </c>
      <c r="I2246" t="str">
        <f t="shared" ca="1" si="420"/>
        <v>'Simpl. all tex-DT PLYWOOD'!</v>
      </c>
      <c r="J2246">
        <f t="shared" ca="1" si="421"/>
        <v>0</v>
      </c>
      <c r="K2246">
        <f t="shared" ca="1" si="422"/>
        <v>0</v>
      </c>
      <c r="L2246">
        <f t="shared" ca="1" si="416"/>
        <v>0</v>
      </c>
      <c r="M2246">
        <f t="shared" ca="1" si="417"/>
        <v>0</v>
      </c>
      <c r="O2246" t="str">
        <f t="shared" ca="1" si="418"/>
        <v>D:z</v>
      </c>
      <c r="P2246" t="str">
        <f t="shared" ca="1" si="419"/>
        <v>D7:z7</v>
      </c>
    </row>
    <row r="2247" spans="1:16">
      <c r="A2247" t="str">
        <f t="shared" si="408"/>
        <v>12</v>
      </c>
      <c r="B2247" t="str">
        <f t="shared" ca="1" si="409"/>
        <v>W</v>
      </c>
      <c r="C2247" t="str">
        <f t="shared" si="410"/>
        <v>SIMPL-3H-T</v>
      </c>
      <c r="D2247" t="s">
        <v>3488</v>
      </c>
      <c r="E2247">
        <f t="shared" ca="1" si="411"/>
        <v>0</v>
      </c>
      <c r="H2247" t="str">
        <f t="shared" ca="1" si="412"/>
        <v>'Simpl. all tex-DT PLYWOOD'!</v>
      </c>
      <c r="I2247" t="str">
        <f t="shared" ca="1" si="420"/>
        <v>'Simpl. all tex-DT PLYWOOD'!</v>
      </c>
      <c r="J2247">
        <f t="shared" ca="1" si="421"/>
        <v>0</v>
      </c>
      <c r="K2247">
        <f t="shared" ca="1" si="422"/>
        <v>0</v>
      </c>
      <c r="L2247">
        <f t="shared" ca="1" si="416"/>
        <v>0</v>
      </c>
      <c r="M2247">
        <f t="shared" ca="1" si="417"/>
        <v>0</v>
      </c>
      <c r="O2247" t="str">
        <f t="shared" ca="1" si="418"/>
        <v>D:z</v>
      </c>
      <c r="P2247" t="str">
        <f t="shared" ca="1" si="419"/>
        <v>D7:z7</v>
      </c>
    </row>
    <row r="2248" spans="1:16">
      <c r="A2248" t="str">
        <f t="shared" si="408"/>
        <v>13</v>
      </c>
      <c r="B2248" t="str">
        <f t="shared" ca="1" si="409"/>
        <v>W</v>
      </c>
      <c r="C2248" t="str">
        <f t="shared" si="410"/>
        <v>SIMPL-3H-T</v>
      </c>
      <c r="D2248" t="s">
        <v>3489</v>
      </c>
      <c r="E2248">
        <f t="shared" ca="1" si="411"/>
        <v>0</v>
      </c>
      <c r="H2248" t="str">
        <f t="shared" ca="1" si="412"/>
        <v>'Simpl. all tex-DT PLYWOOD'!</v>
      </c>
      <c r="I2248" t="str">
        <f t="shared" ca="1" si="420"/>
        <v>'Simpl. all tex-DT PLYWOOD'!</v>
      </c>
      <c r="J2248">
        <f t="shared" ca="1" si="421"/>
        <v>0</v>
      </c>
      <c r="K2248">
        <f t="shared" ca="1" si="422"/>
        <v>0</v>
      </c>
      <c r="L2248">
        <f t="shared" ca="1" si="416"/>
        <v>0</v>
      </c>
      <c r="M2248">
        <f t="shared" ca="1" si="417"/>
        <v>0</v>
      </c>
      <c r="O2248" t="str">
        <f t="shared" ca="1" si="418"/>
        <v>D:z</v>
      </c>
      <c r="P2248" t="str">
        <f t="shared" ca="1" si="419"/>
        <v>D7:z7</v>
      </c>
    </row>
    <row r="2249" spans="1:16">
      <c r="A2249" t="str">
        <f t="shared" si="408"/>
        <v>15</v>
      </c>
      <c r="B2249" t="str">
        <f t="shared" ca="1" si="409"/>
        <v>W</v>
      </c>
      <c r="C2249" t="str">
        <f t="shared" si="410"/>
        <v>SIMPL-3H-T</v>
      </c>
      <c r="D2249" t="s">
        <v>4755</v>
      </c>
      <c r="E2249">
        <f t="shared" ca="1" si="411"/>
        <v>0</v>
      </c>
      <c r="H2249" t="str">
        <f t="shared" ca="1" si="412"/>
        <v>'Simpl. all tex-DT PLYWOOD'!</v>
      </c>
      <c r="I2249" t="str">
        <f t="shared" ca="1" si="420"/>
        <v>'Simpl. all tex-DT PLYWOOD'!</v>
      </c>
      <c r="J2249">
        <f t="shared" ca="1" si="421"/>
        <v>0</v>
      </c>
      <c r="K2249">
        <f t="shared" ca="1" si="422"/>
        <v>0</v>
      </c>
      <c r="L2249">
        <f t="shared" ca="1" si="416"/>
        <v>0</v>
      </c>
      <c r="M2249">
        <f t="shared" ca="1" si="417"/>
        <v>0</v>
      </c>
      <c r="O2249" t="str">
        <f t="shared" ca="1" si="418"/>
        <v>D:z</v>
      </c>
      <c r="P2249" t="str">
        <f t="shared" ca="1" si="419"/>
        <v>D7:z7</v>
      </c>
    </row>
    <row r="2250" spans="1:16">
      <c r="A2250" t="str">
        <f t="shared" si="408"/>
        <v>01</v>
      </c>
      <c r="B2250" t="str">
        <f t="shared" ca="1" si="409"/>
        <v>W</v>
      </c>
      <c r="C2250" t="str">
        <f t="shared" si="410"/>
        <v>SIMPL-3I</v>
      </c>
      <c r="D2250" t="s">
        <v>923</v>
      </c>
      <c r="E2250">
        <f t="shared" ca="1" si="411"/>
        <v>0</v>
      </c>
      <c r="H2250" t="str">
        <f t="shared" ca="1" si="412"/>
        <v>'Simpl. all tex-DT PLYWOOD'!</v>
      </c>
      <c r="I2250" t="str">
        <f t="shared" ca="1" si="420"/>
        <v>'Simpl. all tex-DT PLYWOOD'!</v>
      </c>
      <c r="J2250">
        <f t="shared" ca="1" si="421"/>
        <v>0</v>
      </c>
      <c r="K2250">
        <f t="shared" ca="1" si="422"/>
        <v>0</v>
      </c>
      <c r="L2250">
        <f t="shared" ca="1" si="416"/>
        <v>0</v>
      </c>
      <c r="M2250">
        <f t="shared" ca="1" si="417"/>
        <v>0</v>
      </c>
      <c r="O2250" t="str">
        <f t="shared" ca="1" si="418"/>
        <v>D:z</v>
      </c>
      <c r="P2250" t="str">
        <f t="shared" ca="1" si="419"/>
        <v>D7:z7</v>
      </c>
    </row>
    <row r="2251" spans="1:16">
      <c r="A2251" t="str">
        <f t="shared" si="408"/>
        <v>02</v>
      </c>
      <c r="B2251" t="str">
        <f t="shared" ca="1" si="409"/>
        <v>W</v>
      </c>
      <c r="C2251" t="str">
        <f t="shared" si="410"/>
        <v>SIMPL-3I</v>
      </c>
      <c r="D2251" t="s">
        <v>924</v>
      </c>
      <c r="E2251">
        <f t="shared" ca="1" si="411"/>
        <v>0</v>
      </c>
      <c r="H2251" t="str">
        <f t="shared" ca="1" si="412"/>
        <v>'Simpl. all tex-DT PLYWOOD'!</v>
      </c>
      <c r="I2251" t="str">
        <f t="shared" ca="1" si="420"/>
        <v>'Simpl. all tex-DT PLYWOOD'!</v>
      </c>
      <c r="J2251">
        <f t="shared" ca="1" si="421"/>
        <v>0</v>
      </c>
      <c r="K2251">
        <f t="shared" ca="1" si="422"/>
        <v>0</v>
      </c>
      <c r="L2251">
        <f t="shared" ca="1" si="416"/>
        <v>0</v>
      </c>
      <c r="M2251">
        <f t="shared" ca="1" si="417"/>
        <v>0</v>
      </c>
      <c r="O2251" t="str">
        <f t="shared" ca="1" si="418"/>
        <v>D:z</v>
      </c>
      <c r="P2251" t="str">
        <f t="shared" ca="1" si="419"/>
        <v>D7:z7</v>
      </c>
    </row>
    <row r="2252" spans="1:16">
      <c r="A2252" t="str">
        <f t="shared" si="408"/>
        <v>03</v>
      </c>
      <c r="B2252" t="str">
        <f t="shared" ca="1" si="409"/>
        <v>W</v>
      </c>
      <c r="C2252" t="str">
        <f t="shared" si="410"/>
        <v>SIMPL-3I</v>
      </c>
      <c r="D2252" t="s">
        <v>925</v>
      </c>
      <c r="E2252">
        <f t="shared" ca="1" si="411"/>
        <v>0</v>
      </c>
      <c r="H2252" t="str">
        <f t="shared" ca="1" si="412"/>
        <v>'Simpl. all tex-DT PLYWOOD'!</v>
      </c>
      <c r="I2252" t="str">
        <f t="shared" ca="1" si="420"/>
        <v>'Simpl. all tex-DT PLYWOOD'!</v>
      </c>
      <c r="J2252">
        <f t="shared" ca="1" si="421"/>
        <v>0</v>
      </c>
      <c r="K2252">
        <f t="shared" ca="1" si="422"/>
        <v>0</v>
      </c>
      <c r="L2252">
        <f t="shared" ca="1" si="416"/>
        <v>0</v>
      </c>
      <c r="M2252">
        <f t="shared" ca="1" si="417"/>
        <v>0</v>
      </c>
      <c r="O2252" t="str">
        <f t="shared" ca="1" si="418"/>
        <v>D:z</v>
      </c>
      <c r="P2252" t="str">
        <f t="shared" ca="1" si="419"/>
        <v>D7:z7</v>
      </c>
    </row>
    <row r="2253" spans="1:16">
      <c r="A2253" t="str">
        <f t="shared" si="408"/>
        <v>04</v>
      </c>
      <c r="B2253" t="str">
        <f t="shared" ca="1" si="409"/>
        <v>W</v>
      </c>
      <c r="C2253" t="str">
        <f t="shared" si="410"/>
        <v>SIMPL-3I</v>
      </c>
      <c r="D2253" t="s">
        <v>926</v>
      </c>
      <c r="E2253">
        <f t="shared" ca="1" si="411"/>
        <v>0</v>
      </c>
      <c r="H2253" t="str">
        <f t="shared" ca="1" si="412"/>
        <v>'Simpl. all tex-DT PLYWOOD'!</v>
      </c>
      <c r="I2253" t="str">
        <f t="shared" ca="1" si="420"/>
        <v>'Simpl. all tex-DT PLYWOOD'!</v>
      </c>
      <c r="J2253">
        <f t="shared" ca="1" si="421"/>
        <v>0</v>
      </c>
      <c r="K2253">
        <f t="shared" ca="1" si="422"/>
        <v>0</v>
      </c>
      <c r="L2253">
        <f t="shared" ca="1" si="416"/>
        <v>0</v>
      </c>
      <c r="M2253">
        <f t="shared" ca="1" si="417"/>
        <v>0</v>
      </c>
      <c r="O2253" t="str">
        <f t="shared" ca="1" si="418"/>
        <v>D:z</v>
      </c>
      <c r="P2253" t="str">
        <f t="shared" ca="1" si="419"/>
        <v>D7:z7</v>
      </c>
    </row>
    <row r="2254" spans="1:16">
      <c r="A2254" t="str">
        <f t="shared" si="408"/>
        <v>05</v>
      </c>
      <c r="B2254" t="str">
        <f t="shared" ca="1" si="409"/>
        <v>W</v>
      </c>
      <c r="C2254" t="str">
        <f t="shared" si="410"/>
        <v>SIMPL-3I</v>
      </c>
      <c r="D2254" t="s">
        <v>927</v>
      </c>
      <c r="E2254">
        <f t="shared" ca="1" si="411"/>
        <v>0</v>
      </c>
      <c r="H2254" t="str">
        <f t="shared" ca="1" si="412"/>
        <v>'Simpl. all tex-DT PLYWOOD'!</v>
      </c>
      <c r="I2254" t="str">
        <f t="shared" ca="1" si="420"/>
        <v>'Simpl. all tex-DT PLYWOOD'!</v>
      </c>
      <c r="J2254">
        <f t="shared" ca="1" si="421"/>
        <v>0</v>
      </c>
      <c r="K2254">
        <f t="shared" ca="1" si="422"/>
        <v>0</v>
      </c>
      <c r="L2254">
        <f t="shared" ca="1" si="416"/>
        <v>0</v>
      </c>
      <c r="M2254">
        <f t="shared" ca="1" si="417"/>
        <v>0</v>
      </c>
      <c r="O2254" t="str">
        <f t="shared" ca="1" si="418"/>
        <v>D:z</v>
      </c>
      <c r="P2254" t="str">
        <f t="shared" ca="1" si="419"/>
        <v>D7:z7</v>
      </c>
    </row>
    <row r="2255" spans="1:16">
      <c r="A2255" t="str">
        <f t="shared" ref="A2255:A2318" si="423">MID(D2255,LEN(C2255)+2,LEN(D2255)-LEN(C2255))</f>
        <v>06</v>
      </c>
      <c r="B2255" t="str">
        <f t="shared" ref="B2255:B2318" ca="1" si="424">VLOOKUP(H2255,$A$1:$K$4,11,FALSE)</f>
        <v>W</v>
      </c>
      <c r="C2255" t="str">
        <f t="shared" ref="C2255:C2318" si="425">IF(RIGHT(LEFT(D2255,LEN(D2255)-3),1)="-",LEFT(D2255,LEN(D2255)-4),LEFT(D2255,LEN(D2255)-3))</f>
        <v>SIMPL-3I</v>
      </c>
      <c r="D2255" t="s">
        <v>928</v>
      </c>
      <c r="E2255">
        <f t="shared" ref="E2255:E2318" ca="1" si="426">IFERROR(VLOOKUP(C2255,INDIRECT($H2255&amp;$O2255),MATCH($A2255,INDIRECT($H2255&amp;$P2255),0),FALSE),0)</f>
        <v>0</v>
      </c>
      <c r="H2255" t="str">
        <f t="shared" ref="H2255:H2318" ca="1" si="427">IF(I2255&lt;&gt;0,I2255,IF(J2255&lt;&gt;0,J2255,IF(K2255&lt;&gt;0,K2255,IF(L2255&lt;&gt;0,L2255,IF(M2255&lt;&gt;0,M2255,N2255)))))</f>
        <v>'Simpl. all tex-DT PLYWOOD'!</v>
      </c>
      <c r="I2255" t="str">
        <f t="shared" ca="1" si="420"/>
        <v>'Simpl. all tex-DT PLYWOOD'!</v>
      </c>
      <c r="J2255">
        <f t="shared" ca="1" si="421"/>
        <v>0</v>
      </c>
      <c r="K2255">
        <f t="shared" ca="1" si="422"/>
        <v>0</v>
      </c>
      <c r="L2255">
        <f t="shared" ref="L2255:L2318" ca="1" si="428">IF(IFERROR(VLOOKUP($C2255,INDIRECT($G$10&amp;"d:d"),1,FALSE),0)&lt;&gt;0,L$13,0)</f>
        <v>0</v>
      </c>
      <c r="M2255">
        <f t="shared" ref="M2255:M2318" ca="1" si="429">IF(IFERROR(VLOOKUP($C2255,INDIRECT($G$11&amp;"d:d"),1,FALSE),0)&lt;&gt;0,M$13,0)</f>
        <v>0</v>
      </c>
      <c r="O2255" t="str">
        <f t="shared" ref="O2255:O2318" ca="1" si="430">VLOOKUP($H2255,$G$7:$I$11,2,FALSE)</f>
        <v>D:z</v>
      </c>
      <c r="P2255" t="str">
        <f t="shared" ref="P2255:P2318" ca="1" si="431">VLOOKUP($H2255,$G$7:$I$11,3,FALSE)</f>
        <v>D7:z7</v>
      </c>
    </row>
    <row r="2256" spans="1:16">
      <c r="A2256" t="str">
        <f t="shared" si="423"/>
        <v>07</v>
      </c>
      <c r="B2256" t="str">
        <f t="shared" ca="1" si="424"/>
        <v>W</v>
      </c>
      <c r="C2256" t="str">
        <f t="shared" si="425"/>
        <v>SIMPL-3I</v>
      </c>
      <c r="D2256" t="s">
        <v>929</v>
      </c>
      <c r="E2256">
        <f t="shared" ca="1" si="426"/>
        <v>0</v>
      </c>
      <c r="H2256" t="str">
        <f t="shared" ca="1" si="427"/>
        <v>'Simpl. all tex-DT PLYWOOD'!</v>
      </c>
      <c r="I2256" t="str">
        <f t="shared" ca="1" si="420"/>
        <v>'Simpl. all tex-DT PLYWOOD'!</v>
      </c>
      <c r="J2256">
        <f t="shared" ca="1" si="421"/>
        <v>0</v>
      </c>
      <c r="K2256">
        <f t="shared" ca="1" si="422"/>
        <v>0</v>
      </c>
      <c r="L2256">
        <f t="shared" ca="1" si="428"/>
        <v>0</v>
      </c>
      <c r="M2256">
        <f t="shared" ca="1" si="429"/>
        <v>0</v>
      </c>
      <c r="O2256" t="str">
        <f t="shared" ca="1" si="430"/>
        <v>D:z</v>
      </c>
      <c r="P2256" t="str">
        <f t="shared" ca="1" si="431"/>
        <v>D7:z7</v>
      </c>
    </row>
    <row r="2257" spans="1:16">
      <c r="A2257" t="str">
        <f t="shared" si="423"/>
        <v>08</v>
      </c>
      <c r="B2257" t="str">
        <f t="shared" ca="1" si="424"/>
        <v>W</v>
      </c>
      <c r="C2257" t="str">
        <f t="shared" si="425"/>
        <v>SIMPL-3I</v>
      </c>
      <c r="D2257" t="s">
        <v>930</v>
      </c>
      <c r="E2257">
        <f t="shared" ca="1" si="426"/>
        <v>0</v>
      </c>
      <c r="H2257" t="str">
        <f t="shared" ca="1" si="427"/>
        <v>'Simpl. all tex-DT PLYWOOD'!</v>
      </c>
      <c r="I2257" t="str">
        <f t="shared" ca="1" si="420"/>
        <v>'Simpl. all tex-DT PLYWOOD'!</v>
      </c>
      <c r="J2257">
        <f t="shared" ca="1" si="421"/>
        <v>0</v>
      </c>
      <c r="K2257">
        <f t="shared" ca="1" si="422"/>
        <v>0</v>
      </c>
      <c r="L2257">
        <f t="shared" ca="1" si="428"/>
        <v>0</v>
      </c>
      <c r="M2257">
        <f t="shared" ca="1" si="429"/>
        <v>0</v>
      </c>
      <c r="O2257" t="str">
        <f t="shared" ca="1" si="430"/>
        <v>D:z</v>
      </c>
      <c r="P2257" t="str">
        <f t="shared" ca="1" si="431"/>
        <v>D7:z7</v>
      </c>
    </row>
    <row r="2258" spans="1:16">
      <c r="A2258" t="str">
        <f t="shared" si="423"/>
        <v>09</v>
      </c>
      <c r="B2258" t="str">
        <f t="shared" ca="1" si="424"/>
        <v>W</v>
      </c>
      <c r="C2258" t="str">
        <f t="shared" si="425"/>
        <v>SIMPL-3I</v>
      </c>
      <c r="D2258" t="s">
        <v>931</v>
      </c>
      <c r="E2258">
        <f t="shared" ca="1" si="426"/>
        <v>0</v>
      </c>
      <c r="H2258" t="str">
        <f t="shared" ca="1" si="427"/>
        <v>'Simpl. all tex-DT PLYWOOD'!</v>
      </c>
      <c r="I2258" t="str">
        <f t="shared" ca="1" si="420"/>
        <v>'Simpl. all tex-DT PLYWOOD'!</v>
      </c>
      <c r="J2258">
        <f t="shared" ca="1" si="421"/>
        <v>0</v>
      </c>
      <c r="K2258">
        <f t="shared" ca="1" si="422"/>
        <v>0</v>
      </c>
      <c r="L2258">
        <f t="shared" ca="1" si="428"/>
        <v>0</v>
      </c>
      <c r="M2258">
        <f t="shared" ca="1" si="429"/>
        <v>0</v>
      </c>
      <c r="O2258" t="str">
        <f t="shared" ca="1" si="430"/>
        <v>D:z</v>
      </c>
      <c r="P2258" t="str">
        <f t="shared" ca="1" si="431"/>
        <v>D7:z7</v>
      </c>
    </row>
    <row r="2259" spans="1:16">
      <c r="A2259" t="str">
        <f t="shared" si="423"/>
        <v>10</v>
      </c>
      <c r="B2259" t="str">
        <f t="shared" ca="1" si="424"/>
        <v>W</v>
      </c>
      <c r="C2259" t="str">
        <f t="shared" si="425"/>
        <v>SIMPL-3I</v>
      </c>
      <c r="D2259" t="s">
        <v>932</v>
      </c>
      <c r="E2259">
        <f t="shared" ca="1" si="426"/>
        <v>0</v>
      </c>
      <c r="H2259" t="str">
        <f t="shared" ca="1" si="427"/>
        <v>'Simpl. all tex-DT PLYWOOD'!</v>
      </c>
      <c r="I2259" t="str">
        <f t="shared" ca="1" si="420"/>
        <v>'Simpl. all tex-DT PLYWOOD'!</v>
      </c>
      <c r="J2259">
        <f t="shared" ca="1" si="421"/>
        <v>0</v>
      </c>
      <c r="K2259">
        <f t="shared" ca="1" si="422"/>
        <v>0</v>
      </c>
      <c r="L2259">
        <f t="shared" ca="1" si="428"/>
        <v>0</v>
      </c>
      <c r="M2259">
        <f t="shared" ca="1" si="429"/>
        <v>0</v>
      </c>
      <c r="O2259" t="str">
        <f t="shared" ca="1" si="430"/>
        <v>D:z</v>
      </c>
      <c r="P2259" t="str">
        <f t="shared" ca="1" si="431"/>
        <v>D7:z7</v>
      </c>
    </row>
    <row r="2260" spans="1:16">
      <c r="A2260" t="str">
        <f t="shared" si="423"/>
        <v>100</v>
      </c>
      <c r="B2260" t="str">
        <f t="shared" ca="1" si="424"/>
        <v>W</v>
      </c>
      <c r="C2260" t="str">
        <f t="shared" si="425"/>
        <v>SIMPL-3I</v>
      </c>
      <c r="D2260" t="s">
        <v>936</v>
      </c>
      <c r="E2260">
        <f t="shared" ca="1" si="426"/>
        <v>0</v>
      </c>
      <c r="H2260" t="str">
        <f t="shared" ca="1" si="427"/>
        <v>'Simpl. all tex-DT PLYWOOD'!</v>
      </c>
      <c r="I2260" t="str">
        <f t="shared" ca="1" si="420"/>
        <v>'Simpl. all tex-DT PLYWOOD'!</v>
      </c>
      <c r="J2260">
        <f t="shared" ca="1" si="421"/>
        <v>0</v>
      </c>
      <c r="K2260">
        <f t="shared" ca="1" si="422"/>
        <v>0</v>
      </c>
      <c r="L2260">
        <f t="shared" ca="1" si="428"/>
        <v>0</v>
      </c>
      <c r="M2260">
        <f t="shared" ca="1" si="429"/>
        <v>0</v>
      </c>
      <c r="O2260" t="str">
        <f t="shared" ca="1" si="430"/>
        <v>D:z</v>
      </c>
      <c r="P2260" t="str">
        <f t="shared" ca="1" si="431"/>
        <v>D7:z7</v>
      </c>
    </row>
    <row r="2261" spans="1:16">
      <c r="A2261" t="str">
        <f t="shared" si="423"/>
        <v>11</v>
      </c>
      <c r="B2261" t="str">
        <f t="shared" ca="1" si="424"/>
        <v>W</v>
      </c>
      <c r="C2261" t="str">
        <f t="shared" si="425"/>
        <v>SIMPL-3I</v>
      </c>
      <c r="D2261" t="s">
        <v>933</v>
      </c>
      <c r="E2261">
        <f t="shared" ca="1" si="426"/>
        <v>0</v>
      </c>
      <c r="H2261" t="str">
        <f t="shared" ca="1" si="427"/>
        <v>'Simpl. all tex-DT PLYWOOD'!</v>
      </c>
      <c r="I2261" t="str">
        <f t="shared" ca="1" si="420"/>
        <v>'Simpl. all tex-DT PLYWOOD'!</v>
      </c>
      <c r="J2261">
        <f t="shared" ca="1" si="421"/>
        <v>0</v>
      </c>
      <c r="K2261">
        <f t="shared" ca="1" si="422"/>
        <v>0</v>
      </c>
      <c r="L2261">
        <f t="shared" ca="1" si="428"/>
        <v>0</v>
      </c>
      <c r="M2261">
        <f t="shared" ca="1" si="429"/>
        <v>0</v>
      </c>
      <c r="O2261" t="str">
        <f t="shared" ca="1" si="430"/>
        <v>D:z</v>
      </c>
      <c r="P2261" t="str">
        <f t="shared" ca="1" si="431"/>
        <v>D7:z7</v>
      </c>
    </row>
    <row r="2262" spans="1:16">
      <c r="A2262" t="str">
        <f t="shared" si="423"/>
        <v>12</v>
      </c>
      <c r="B2262" t="str">
        <f t="shared" ca="1" si="424"/>
        <v>W</v>
      </c>
      <c r="C2262" t="str">
        <f t="shared" si="425"/>
        <v>SIMPL-3I</v>
      </c>
      <c r="D2262" t="s">
        <v>934</v>
      </c>
      <c r="E2262">
        <f t="shared" ca="1" si="426"/>
        <v>0</v>
      </c>
      <c r="H2262" t="str">
        <f t="shared" ca="1" si="427"/>
        <v>'Simpl. all tex-DT PLYWOOD'!</v>
      </c>
      <c r="I2262" t="str">
        <f t="shared" ca="1" si="420"/>
        <v>'Simpl. all tex-DT PLYWOOD'!</v>
      </c>
      <c r="J2262">
        <f t="shared" ca="1" si="421"/>
        <v>0</v>
      </c>
      <c r="K2262">
        <f t="shared" ca="1" si="422"/>
        <v>0</v>
      </c>
      <c r="L2262">
        <f t="shared" ca="1" si="428"/>
        <v>0</v>
      </c>
      <c r="M2262">
        <f t="shared" ca="1" si="429"/>
        <v>0</v>
      </c>
      <c r="O2262" t="str">
        <f t="shared" ca="1" si="430"/>
        <v>D:z</v>
      </c>
      <c r="P2262" t="str">
        <f t="shared" ca="1" si="431"/>
        <v>D7:z7</v>
      </c>
    </row>
    <row r="2263" spans="1:16">
      <c r="A2263" t="str">
        <f t="shared" si="423"/>
        <v>13</v>
      </c>
      <c r="B2263" t="str">
        <f t="shared" ca="1" si="424"/>
        <v>W</v>
      </c>
      <c r="C2263" t="str">
        <f t="shared" si="425"/>
        <v>SIMPL-3I</v>
      </c>
      <c r="D2263" t="s">
        <v>935</v>
      </c>
      <c r="E2263">
        <f t="shared" ca="1" si="426"/>
        <v>0</v>
      </c>
      <c r="H2263" t="str">
        <f t="shared" ca="1" si="427"/>
        <v>'Simpl. all tex-DT PLYWOOD'!</v>
      </c>
      <c r="I2263" t="str">
        <f t="shared" ca="1" si="420"/>
        <v>'Simpl. all tex-DT PLYWOOD'!</v>
      </c>
      <c r="J2263">
        <f t="shared" ca="1" si="421"/>
        <v>0</v>
      </c>
      <c r="K2263">
        <f t="shared" ca="1" si="422"/>
        <v>0</v>
      </c>
      <c r="L2263">
        <f t="shared" ca="1" si="428"/>
        <v>0</v>
      </c>
      <c r="M2263">
        <f t="shared" ca="1" si="429"/>
        <v>0</v>
      </c>
      <c r="O2263" t="str">
        <f t="shared" ca="1" si="430"/>
        <v>D:z</v>
      </c>
      <c r="P2263" t="str">
        <f t="shared" ca="1" si="431"/>
        <v>D7:z7</v>
      </c>
    </row>
    <row r="2264" spans="1:16">
      <c r="A2264" t="str">
        <f t="shared" si="423"/>
        <v>15</v>
      </c>
      <c r="B2264" t="str">
        <f t="shared" ca="1" si="424"/>
        <v>W</v>
      </c>
      <c r="C2264" t="str">
        <f t="shared" si="425"/>
        <v>SIMPL-3I</v>
      </c>
      <c r="D2264" t="s">
        <v>4961</v>
      </c>
      <c r="E2264">
        <f t="shared" ca="1" si="426"/>
        <v>0</v>
      </c>
      <c r="H2264" t="str">
        <f t="shared" ca="1" si="427"/>
        <v>'Simpl. all tex-DT PLYWOOD'!</v>
      </c>
      <c r="I2264" t="str">
        <f t="shared" ca="1" si="420"/>
        <v>'Simpl. all tex-DT PLYWOOD'!</v>
      </c>
      <c r="J2264">
        <f t="shared" ca="1" si="421"/>
        <v>0</v>
      </c>
      <c r="K2264">
        <f t="shared" ca="1" si="422"/>
        <v>0</v>
      </c>
      <c r="L2264">
        <f t="shared" ca="1" si="428"/>
        <v>0</v>
      </c>
      <c r="M2264">
        <f t="shared" ca="1" si="429"/>
        <v>0</v>
      </c>
      <c r="O2264" t="str">
        <f t="shared" ca="1" si="430"/>
        <v>D:z</v>
      </c>
      <c r="P2264" t="str">
        <f t="shared" ca="1" si="431"/>
        <v>D7:z7</v>
      </c>
    </row>
    <row r="2265" spans="1:16">
      <c r="A2265" t="str">
        <f t="shared" si="423"/>
        <v>01</v>
      </c>
      <c r="B2265" t="str">
        <f t="shared" ca="1" si="424"/>
        <v>W</v>
      </c>
      <c r="C2265" t="str">
        <f t="shared" si="425"/>
        <v>SIMPL-3I-C</v>
      </c>
      <c r="D2265" t="s">
        <v>6013</v>
      </c>
      <c r="E2265">
        <f t="shared" ca="1" si="426"/>
        <v>0</v>
      </c>
      <c r="H2265" t="str">
        <f t="shared" ca="1" si="427"/>
        <v>'(more) Simpl. Textures PLYWOOD'!</v>
      </c>
      <c r="I2265">
        <f t="shared" ca="1" si="420"/>
        <v>0</v>
      </c>
      <c r="J2265" t="str">
        <f t="shared" ca="1" si="421"/>
        <v>'(more) Simpl. Textures PLYWOOD'!</v>
      </c>
      <c r="K2265">
        <f t="shared" ca="1" si="422"/>
        <v>0</v>
      </c>
      <c r="L2265">
        <f t="shared" ca="1" si="428"/>
        <v>0</v>
      </c>
      <c r="M2265">
        <f t="shared" ca="1" si="429"/>
        <v>0</v>
      </c>
      <c r="O2265" t="str">
        <f t="shared" ca="1" si="430"/>
        <v>D:N</v>
      </c>
      <c r="P2265" t="str">
        <f t="shared" ca="1" si="431"/>
        <v>D7:N7</v>
      </c>
    </row>
    <row r="2266" spans="1:16">
      <c r="A2266" t="str">
        <f t="shared" si="423"/>
        <v>16</v>
      </c>
      <c r="B2266" t="str">
        <f t="shared" ca="1" si="424"/>
        <v>W</v>
      </c>
      <c r="C2266" t="str">
        <f t="shared" si="425"/>
        <v>SIMPL-3I-N-NT</v>
      </c>
      <c r="D2266" t="s">
        <v>5531</v>
      </c>
      <c r="E2266">
        <f t="shared" ca="1" si="426"/>
        <v>0</v>
      </c>
      <c r="H2266" t="str">
        <f t="shared" ca="1" si="427"/>
        <v>'(more) Simpl. Textures PLYWOOD'!</v>
      </c>
      <c r="I2266">
        <f t="shared" ref="I2266:I2329" ca="1" si="432">IF(IFERROR(VLOOKUP(C2266,INDIRECT($G$7&amp;"D:D"),1,FALSE),0)&lt;&gt;0,I$13,0)</f>
        <v>0</v>
      </c>
      <c r="J2266" t="str">
        <f t="shared" ref="J2266:J2329" ca="1" si="433">IF(IFERROR(VLOOKUP(C2266,INDIRECT($G$8&amp;"D:D"),1,FALSE),0)&lt;&gt;0,J$13,0)</f>
        <v>'(more) Simpl. Textures PLYWOOD'!</v>
      </c>
      <c r="K2266">
        <f t="shared" ref="K2266:K2329" ca="1" si="434">IF(IFERROR(VLOOKUP($C2266,INDIRECT($G$9&amp;"d:d"),1,FALSE),0)&lt;&gt;0,K$13,0)</f>
        <v>0</v>
      </c>
      <c r="L2266">
        <f t="shared" ca="1" si="428"/>
        <v>0</v>
      </c>
      <c r="M2266">
        <f t="shared" ca="1" si="429"/>
        <v>0</v>
      </c>
      <c r="O2266" t="str">
        <f t="shared" ca="1" si="430"/>
        <v>D:N</v>
      </c>
      <c r="P2266" t="str">
        <f t="shared" ca="1" si="431"/>
        <v>D7:N7</v>
      </c>
    </row>
    <row r="2267" spans="1:16">
      <c r="A2267" t="str">
        <f t="shared" si="423"/>
        <v>16</v>
      </c>
      <c r="B2267" t="str">
        <f t="shared" ca="1" si="424"/>
        <v>W</v>
      </c>
      <c r="C2267" t="str">
        <f t="shared" si="425"/>
        <v>SIMPL-3I-N-T</v>
      </c>
      <c r="D2267" t="s">
        <v>5691</v>
      </c>
      <c r="E2267">
        <f t="shared" ca="1" si="426"/>
        <v>0</v>
      </c>
      <c r="H2267" t="str">
        <f t="shared" ca="1" si="427"/>
        <v>'(more) Simpl. Textures PLYWOOD'!</v>
      </c>
      <c r="I2267">
        <f t="shared" ca="1" si="432"/>
        <v>0</v>
      </c>
      <c r="J2267" t="str">
        <f t="shared" ca="1" si="433"/>
        <v>'(more) Simpl. Textures PLYWOOD'!</v>
      </c>
      <c r="K2267">
        <f t="shared" ca="1" si="434"/>
        <v>0</v>
      </c>
      <c r="L2267">
        <f t="shared" ca="1" si="428"/>
        <v>0</v>
      </c>
      <c r="M2267">
        <f t="shared" ca="1" si="429"/>
        <v>0</v>
      </c>
      <c r="O2267" t="str">
        <f t="shared" ca="1" si="430"/>
        <v>D:N</v>
      </c>
      <c r="P2267" t="str">
        <f t="shared" ca="1" si="431"/>
        <v>D7:N7</v>
      </c>
    </row>
    <row r="2268" spans="1:16">
      <c r="A2268" t="str">
        <f t="shared" si="423"/>
        <v>01</v>
      </c>
      <c r="B2268" t="str">
        <f t="shared" ca="1" si="424"/>
        <v>W</v>
      </c>
      <c r="C2268" t="str">
        <f t="shared" si="425"/>
        <v>SIMPL-3I-T</v>
      </c>
      <c r="D2268" t="s">
        <v>3504</v>
      </c>
      <c r="E2268">
        <f t="shared" ca="1" si="426"/>
        <v>0</v>
      </c>
      <c r="H2268" t="str">
        <f t="shared" ca="1" si="427"/>
        <v>'Simpl. all tex-DT PLYWOOD'!</v>
      </c>
      <c r="I2268" t="str">
        <f t="shared" ca="1" si="432"/>
        <v>'Simpl. all tex-DT PLYWOOD'!</v>
      </c>
      <c r="J2268">
        <f t="shared" ca="1" si="433"/>
        <v>0</v>
      </c>
      <c r="K2268">
        <f t="shared" ca="1" si="434"/>
        <v>0</v>
      </c>
      <c r="L2268">
        <f t="shared" ca="1" si="428"/>
        <v>0</v>
      </c>
      <c r="M2268">
        <f t="shared" ca="1" si="429"/>
        <v>0</v>
      </c>
      <c r="O2268" t="str">
        <f t="shared" ca="1" si="430"/>
        <v>D:z</v>
      </c>
      <c r="P2268" t="str">
        <f t="shared" ca="1" si="431"/>
        <v>D7:z7</v>
      </c>
    </row>
    <row r="2269" spans="1:16">
      <c r="A2269" t="str">
        <f t="shared" si="423"/>
        <v>02</v>
      </c>
      <c r="B2269" t="str">
        <f t="shared" ca="1" si="424"/>
        <v>W</v>
      </c>
      <c r="C2269" t="str">
        <f t="shared" si="425"/>
        <v>SIMPL-3I-T</v>
      </c>
      <c r="D2269" t="s">
        <v>3505</v>
      </c>
      <c r="E2269">
        <f t="shared" ca="1" si="426"/>
        <v>0</v>
      </c>
      <c r="H2269" t="str">
        <f t="shared" ca="1" si="427"/>
        <v>'Simpl. all tex-DT PLYWOOD'!</v>
      </c>
      <c r="I2269" t="str">
        <f t="shared" ca="1" si="432"/>
        <v>'Simpl. all tex-DT PLYWOOD'!</v>
      </c>
      <c r="J2269">
        <f t="shared" ca="1" si="433"/>
        <v>0</v>
      </c>
      <c r="K2269">
        <f t="shared" ca="1" si="434"/>
        <v>0</v>
      </c>
      <c r="L2269">
        <f t="shared" ca="1" si="428"/>
        <v>0</v>
      </c>
      <c r="M2269">
        <f t="shared" ca="1" si="429"/>
        <v>0</v>
      </c>
      <c r="O2269" t="str">
        <f t="shared" ca="1" si="430"/>
        <v>D:z</v>
      </c>
      <c r="P2269" t="str">
        <f t="shared" ca="1" si="431"/>
        <v>D7:z7</v>
      </c>
    </row>
    <row r="2270" spans="1:16">
      <c r="A2270" t="str">
        <f t="shared" si="423"/>
        <v>03</v>
      </c>
      <c r="B2270" t="str">
        <f t="shared" ca="1" si="424"/>
        <v>W</v>
      </c>
      <c r="C2270" t="str">
        <f t="shared" si="425"/>
        <v>SIMPL-3I-T</v>
      </c>
      <c r="D2270" t="s">
        <v>3506</v>
      </c>
      <c r="E2270">
        <f t="shared" ca="1" si="426"/>
        <v>0</v>
      </c>
      <c r="H2270" t="str">
        <f t="shared" ca="1" si="427"/>
        <v>'Simpl. all tex-DT PLYWOOD'!</v>
      </c>
      <c r="I2270" t="str">
        <f t="shared" ca="1" si="432"/>
        <v>'Simpl. all tex-DT PLYWOOD'!</v>
      </c>
      <c r="J2270">
        <f t="shared" ca="1" si="433"/>
        <v>0</v>
      </c>
      <c r="K2270">
        <f t="shared" ca="1" si="434"/>
        <v>0</v>
      </c>
      <c r="L2270">
        <f t="shared" ca="1" si="428"/>
        <v>0</v>
      </c>
      <c r="M2270">
        <f t="shared" ca="1" si="429"/>
        <v>0</v>
      </c>
      <c r="O2270" t="str">
        <f t="shared" ca="1" si="430"/>
        <v>D:z</v>
      </c>
      <c r="P2270" t="str">
        <f t="shared" ca="1" si="431"/>
        <v>D7:z7</v>
      </c>
    </row>
    <row r="2271" spans="1:16">
      <c r="A2271" t="str">
        <f t="shared" si="423"/>
        <v>04</v>
      </c>
      <c r="B2271" t="str">
        <f t="shared" ca="1" si="424"/>
        <v>W</v>
      </c>
      <c r="C2271" t="str">
        <f t="shared" si="425"/>
        <v>SIMPL-3I-T</v>
      </c>
      <c r="D2271" t="s">
        <v>3507</v>
      </c>
      <c r="E2271">
        <f t="shared" ca="1" si="426"/>
        <v>0</v>
      </c>
      <c r="H2271" t="str">
        <f t="shared" ca="1" si="427"/>
        <v>'Simpl. all tex-DT PLYWOOD'!</v>
      </c>
      <c r="I2271" t="str">
        <f t="shared" ca="1" si="432"/>
        <v>'Simpl. all tex-DT PLYWOOD'!</v>
      </c>
      <c r="J2271">
        <f t="shared" ca="1" si="433"/>
        <v>0</v>
      </c>
      <c r="K2271">
        <f t="shared" ca="1" si="434"/>
        <v>0</v>
      </c>
      <c r="L2271">
        <f t="shared" ca="1" si="428"/>
        <v>0</v>
      </c>
      <c r="M2271">
        <f t="shared" ca="1" si="429"/>
        <v>0</v>
      </c>
      <c r="O2271" t="str">
        <f t="shared" ca="1" si="430"/>
        <v>D:z</v>
      </c>
      <c r="P2271" t="str">
        <f t="shared" ca="1" si="431"/>
        <v>D7:z7</v>
      </c>
    </row>
    <row r="2272" spans="1:16">
      <c r="A2272" t="str">
        <f t="shared" si="423"/>
        <v>05</v>
      </c>
      <c r="B2272" t="str">
        <f t="shared" ca="1" si="424"/>
        <v>W</v>
      </c>
      <c r="C2272" t="str">
        <f t="shared" si="425"/>
        <v>SIMPL-3I-T</v>
      </c>
      <c r="D2272" t="s">
        <v>3508</v>
      </c>
      <c r="E2272">
        <f t="shared" ca="1" si="426"/>
        <v>0</v>
      </c>
      <c r="H2272" t="str">
        <f t="shared" ca="1" si="427"/>
        <v>'Simpl. all tex-DT PLYWOOD'!</v>
      </c>
      <c r="I2272" t="str">
        <f t="shared" ca="1" si="432"/>
        <v>'Simpl. all tex-DT PLYWOOD'!</v>
      </c>
      <c r="J2272">
        <f t="shared" ca="1" si="433"/>
        <v>0</v>
      </c>
      <c r="K2272">
        <f t="shared" ca="1" si="434"/>
        <v>0</v>
      </c>
      <c r="L2272">
        <f t="shared" ca="1" si="428"/>
        <v>0</v>
      </c>
      <c r="M2272">
        <f t="shared" ca="1" si="429"/>
        <v>0</v>
      </c>
      <c r="O2272" t="str">
        <f t="shared" ca="1" si="430"/>
        <v>D:z</v>
      </c>
      <c r="P2272" t="str">
        <f t="shared" ca="1" si="431"/>
        <v>D7:z7</v>
      </c>
    </row>
    <row r="2273" spans="1:16">
      <c r="A2273" t="str">
        <f t="shared" si="423"/>
        <v>06</v>
      </c>
      <c r="B2273" t="str">
        <f t="shared" ca="1" si="424"/>
        <v>W</v>
      </c>
      <c r="C2273" t="str">
        <f t="shared" si="425"/>
        <v>SIMPL-3I-T</v>
      </c>
      <c r="D2273" t="s">
        <v>3509</v>
      </c>
      <c r="E2273">
        <f t="shared" ca="1" si="426"/>
        <v>0</v>
      </c>
      <c r="H2273" t="str">
        <f t="shared" ca="1" si="427"/>
        <v>'Simpl. all tex-DT PLYWOOD'!</v>
      </c>
      <c r="I2273" t="str">
        <f t="shared" ca="1" si="432"/>
        <v>'Simpl. all tex-DT PLYWOOD'!</v>
      </c>
      <c r="J2273">
        <f t="shared" ca="1" si="433"/>
        <v>0</v>
      </c>
      <c r="K2273">
        <f t="shared" ca="1" si="434"/>
        <v>0</v>
      </c>
      <c r="L2273">
        <f t="shared" ca="1" si="428"/>
        <v>0</v>
      </c>
      <c r="M2273">
        <f t="shared" ca="1" si="429"/>
        <v>0</v>
      </c>
      <c r="O2273" t="str">
        <f t="shared" ca="1" si="430"/>
        <v>D:z</v>
      </c>
      <c r="P2273" t="str">
        <f t="shared" ca="1" si="431"/>
        <v>D7:z7</v>
      </c>
    </row>
    <row r="2274" spans="1:16">
      <c r="A2274" t="str">
        <f t="shared" si="423"/>
        <v>07</v>
      </c>
      <c r="B2274" t="str">
        <f t="shared" ca="1" si="424"/>
        <v>W</v>
      </c>
      <c r="C2274" t="str">
        <f t="shared" si="425"/>
        <v>SIMPL-3I-T</v>
      </c>
      <c r="D2274" t="s">
        <v>3510</v>
      </c>
      <c r="E2274">
        <f t="shared" ca="1" si="426"/>
        <v>0</v>
      </c>
      <c r="H2274" t="str">
        <f t="shared" ca="1" si="427"/>
        <v>'Simpl. all tex-DT PLYWOOD'!</v>
      </c>
      <c r="I2274" t="str">
        <f t="shared" ca="1" si="432"/>
        <v>'Simpl. all tex-DT PLYWOOD'!</v>
      </c>
      <c r="J2274">
        <f t="shared" ca="1" si="433"/>
        <v>0</v>
      </c>
      <c r="K2274">
        <f t="shared" ca="1" si="434"/>
        <v>0</v>
      </c>
      <c r="L2274">
        <f t="shared" ca="1" si="428"/>
        <v>0</v>
      </c>
      <c r="M2274">
        <f t="shared" ca="1" si="429"/>
        <v>0</v>
      </c>
      <c r="O2274" t="str">
        <f t="shared" ca="1" si="430"/>
        <v>D:z</v>
      </c>
      <c r="P2274" t="str">
        <f t="shared" ca="1" si="431"/>
        <v>D7:z7</v>
      </c>
    </row>
    <row r="2275" spans="1:16">
      <c r="A2275" t="str">
        <f t="shared" si="423"/>
        <v>08</v>
      </c>
      <c r="B2275" t="str">
        <f t="shared" ca="1" si="424"/>
        <v>W</v>
      </c>
      <c r="C2275" t="str">
        <f t="shared" si="425"/>
        <v>SIMPL-3I-T</v>
      </c>
      <c r="D2275" t="s">
        <v>3511</v>
      </c>
      <c r="E2275">
        <f t="shared" ca="1" si="426"/>
        <v>0</v>
      </c>
      <c r="H2275" t="str">
        <f t="shared" ca="1" si="427"/>
        <v>'Simpl. all tex-DT PLYWOOD'!</v>
      </c>
      <c r="I2275" t="str">
        <f t="shared" ca="1" si="432"/>
        <v>'Simpl. all tex-DT PLYWOOD'!</v>
      </c>
      <c r="J2275">
        <f t="shared" ca="1" si="433"/>
        <v>0</v>
      </c>
      <c r="K2275">
        <f t="shared" ca="1" si="434"/>
        <v>0</v>
      </c>
      <c r="L2275">
        <f t="shared" ca="1" si="428"/>
        <v>0</v>
      </c>
      <c r="M2275">
        <f t="shared" ca="1" si="429"/>
        <v>0</v>
      </c>
      <c r="O2275" t="str">
        <f t="shared" ca="1" si="430"/>
        <v>D:z</v>
      </c>
      <c r="P2275" t="str">
        <f t="shared" ca="1" si="431"/>
        <v>D7:z7</v>
      </c>
    </row>
    <row r="2276" spans="1:16">
      <c r="A2276" t="str">
        <f t="shared" si="423"/>
        <v>09</v>
      </c>
      <c r="B2276" t="str">
        <f t="shared" ca="1" si="424"/>
        <v>W</v>
      </c>
      <c r="C2276" t="str">
        <f t="shared" si="425"/>
        <v>SIMPL-3I-T</v>
      </c>
      <c r="D2276" t="s">
        <v>3512</v>
      </c>
      <c r="E2276">
        <f t="shared" ca="1" si="426"/>
        <v>0</v>
      </c>
      <c r="H2276" t="str">
        <f t="shared" ca="1" si="427"/>
        <v>'Simpl. all tex-DT PLYWOOD'!</v>
      </c>
      <c r="I2276" t="str">
        <f t="shared" ca="1" si="432"/>
        <v>'Simpl. all tex-DT PLYWOOD'!</v>
      </c>
      <c r="J2276">
        <f t="shared" ca="1" si="433"/>
        <v>0</v>
      </c>
      <c r="K2276">
        <f t="shared" ca="1" si="434"/>
        <v>0</v>
      </c>
      <c r="L2276">
        <f t="shared" ca="1" si="428"/>
        <v>0</v>
      </c>
      <c r="M2276">
        <f t="shared" ca="1" si="429"/>
        <v>0</v>
      </c>
      <c r="O2276" t="str">
        <f t="shared" ca="1" si="430"/>
        <v>D:z</v>
      </c>
      <c r="P2276" t="str">
        <f t="shared" ca="1" si="431"/>
        <v>D7:z7</v>
      </c>
    </row>
    <row r="2277" spans="1:16">
      <c r="A2277" t="str">
        <f t="shared" si="423"/>
        <v>10</v>
      </c>
      <c r="B2277" t="str">
        <f t="shared" ca="1" si="424"/>
        <v>W</v>
      </c>
      <c r="C2277" t="str">
        <f t="shared" si="425"/>
        <v>SIMPL-3I-T</v>
      </c>
      <c r="D2277" t="s">
        <v>3513</v>
      </c>
      <c r="E2277">
        <f t="shared" ca="1" si="426"/>
        <v>0</v>
      </c>
      <c r="H2277" t="str">
        <f t="shared" ca="1" si="427"/>
        <v>'Simpl. all tex-DT PLYWOOD'!</v>
      </c>
      <c r="I2277" t="str">
        <f t="shared" ca="1" si="432"/>
        <v>'Simpl. all tex-DT PLYWOOD'!</v>
      </c>
      <c r="J2277">
        <f t="shared" ca="1" si="433"/>
        <v>0</v>
      </c>
      <c r="K2277">
        <f t="shared" ca="1" si="434"/>
        <v>0</v>
      </c>
      <c r="L2277">
        <f t="shared" ca="1" si="428"/>
        <v>0</v>
      </c>
      <c r="M2277">
        <f t="shared" ca="1" si="429"/>
        <v>0</v>
      </c>
      <c r="O2277" t="str">
        <f t="shared" ca="1" si="430"/>
        <v>D:z</v>
      </c>
      <c r="P2277" t="str">
        <f t="shared" ca="1" si="431"/>
        <v>D7:z7</v>
      </c>
    </row>
    <row r="2278" spans="1:16">
      <c r="A2278" t="str">
        <f t="shared" si="423"/>
        <v>11</v>
      </c>
      <c r="B2278" t="str">
        <f t="shared" ca="1" si="424"/>
        <v>W</v>
      </c>
      <c r="C2278" t="str">
        <f t="shared" si="425"/>
        <v>SIMPL-3I-T</v>
      </c>
      <c r="D2278" t="s">
        <v>3514</v>
      </c>
      <c r="E2278">
        <f t="shared" ca="1" si="426"/>
        <v>0</v>
      </c>
      <c r="H2278" t="str">
        <f t="shared" ca="1" si="427"/>
        <v>'Simpl. all tex-DT PLYWOOD'!</v>
      </c>
      <c r="I2278" t="str">
        <f t="shared" ca="1" si="432"/>
        <v>'Simpl. all tex-DT PLYWOOD'!</v>
      </c>
      <c r="J2278">
        <f t="shared" ca="1" si="433"/>
        <v>0</v>
      </c>
      <c r="K2278">
        <f t="shared" ca="1" si="434"/>
        <v>0</v>
      </c>
      <c r="L2278">
        <f t="shared" ca="1" si="428"/>
        <v>0</v>
      </c>
      <c r="M2278">
        <f t="shared" ca="1" si="429"/>
        <v>0</v>
      </c>
      <c r="O2278" t="str">
        <f t="shared" ca="1" si="430"/>
        <v>D:z</v>
      </c>
      <c r="P2278" t="str">
        <f t="shared" ca="1" si="431"/>
        <v>D7:z7</v>
      </c>
    </row>
    <row r="2279" spans="1:16">
      <c r="A2279" t="str">
        <f t="shared" si="423"/>
        <v>12</v>
      </c>
      <c r="B2279" t="str">
        <f t="shared" ca="1" si="424"/>
        <v>W</v>
      </c>
      <c r="C2279" t="str">
        <f t="shared" si="425"/>
        <v>SIMPL-3I-T</v>
      </c>
      <c r="D2279" t="s">
        <v>3515</v>
      </c>
      <c r="E2279">
        <f t="shared" ca="1" si="426"/>
        <v>0</v>
      </c>
      <c r="H2279" t="str">
        <f t="shared" ca="1" si="427"/>
        <v>'Simpl. all tex-DT PLYWOOD'!</v>
      </c>
      <c r="I2279" t="str">
        <f t="shared" ca="1" si="432"/>
        <v>'Simpl. all tex-DT PLYWOOD'!</v>
      </c>
      <c r="J2279">
        <f t="shared" ca="1" si="433"/>
        <v>0</v>
      </c>
      <c r="K2279">
        <f t="shared" ca="1" si="434"/>
        <v>0</v>
      </c>
      <c r="L2279">
        <f t="shared" ca="1" si="428"/>
        <v>0</v>
      </c>
      <c r="M2279">
        <f t="shared" ca="1" si="429"/>
        <v>0</v>
      </c>
      <c r="O2279" t="str">
        <f t="shared" ca="1" si="430"/>
        <v>D:z</v>
      </c>
      <c r="P2279" t="str">
        <f t="shared" ca="1" si="431"/>
        <v>D7:z7</v>
      </c>
    </row>
    <row r="2280" spans="1:16">
      <c r="A2280" t="str">
        <f t="shared" si="423"/>
        <v>13</v>
      </c>
      <c r="B2280" t="str">
        <f t="shared" ca="1" si="424"/>
        <v>W</v>
      </c>
      <c r="C2280" t="str">
        <f t="shared" si="425"/>
        <v>SIMPL-3I-T</v>
      </c>
      <c r="D2280" t="s">
        <v>3516</v>
      </c>
      <c r="E2280">
        <f t="shared" ca="1" si="426"/>
        <v>0</v>
      </c>
      <c r="H2280" t="str">
        <f t="shared" ca="1" si="427"/>
        <v>'Simpl. all tex-DT PLYWOOD'!</v>
      </c>
      <c r="I2280" t="str">
        <f t="shared" ca="1" si="432"/>
        <v>'Simpl. all tex-DT PLYWOOD'!</v>
      </c>
      <c r="J2280">
        <f t="shared" ca="1" si="433"/>
        <v>0</v>
      </c>
      <c r="K2280">
        <f t="shared" ca="1" si="434"/>
        <v>0</v>
      </c>
      <c r="L2280">
        <f t="shared" ca="1" si="428"/>
        <v>0</v>
      </c>
      <c r="M2280">
        <f t="shared" ca="1" si="429"/>
        <v>0</v>
      </c>
      <c r="O2280" t="str">
        <f t="shared" ca="1" si="430"/>
        <v>D:z</v>
      </c>
      <c r="P2280" t="str">
        <f t="shared" ca="1" si="431"/>
        <v>D7:z7</v>
      </c>
    </row>
    <row r="2281" spans="1:16">
      <c r="A2281" t="str">
        <f t="shared" si="423"/>
        <v>15</v>
      </c>
      <c r="B2281" t="str">
        <f t="shared" ca="1" si="424"/>
        <v>W</v>
      </c>
      <c r="C2281" t="str">
        <f t="shared" si="425"/>
        <v>SIMPL-3I-T</v>
      </c>
      <c r="D2281" t="s">
        <v>4756</v>
      </c>
      <c r="E2281">
        <f t="shared" ca="1" si="426"/>
        <v>0</v>
      </c>
      <c r="H2281" t="str">
        <f t="shared" ca="1" si="427"/>
        <v>'Simpl. all tex-DT PLYWOOD'!</v>
      </c>
      <c r="I2281" t="str">
        <f t="shared" ca="1" si="432"/>
        <v>'Simpl. all tex-DT PLYWOOD'!</v>
      </c>
      <c r="J2281">
        <f t="shared" ca="1" si="433"/>
        <v>0</v>
      </c>
      <c r="K2281">
        <f t="shared" ca="1" si="434"/>
        <v>0</v>
      </c>
      <c r="L2281">
        <f t="shared" ca="1" si="428"/>
        <v>0</v>
      </c>
      <c r="M2281">
        <f t="shared" ca="1" si="429"/>
        <v>0</v>
      </c>
      <c r="O2281" t="str">
        <f t="shared" ca="1" si="430"/>
        <v>D:z</v>
      </c>
      <c r="P2281" t="str">
        <f t="shared" ca="1" si="431"/>
        <v>D7:z7</v>
      </c>
    </row>
    <row r="2282" spans="1:16">
      <c r="A2282" t="str">
        <f t="shared" si="423"/>
        <v>01</v>
      </c>
      <c r="B2282" t="str">
        <f t="shared" ca="1" si="424"/>
        <v>W</v>
      </c>
      <c r="C2282" t="str">
        <f t="shared" si="425"/>
        <v>SIMPL-3J</v>
      </c>
      <c r="D2282" t="s">
        <v>937</v>
      </c>
      <c r="E2282">
        <f t="shared" ca="1" si="426"/>
        <v>0</v>
      </c>
      <c r="H2282" t="str">
        <f t="shared" ca="1" si="427"/>
        <v>'Simpl. all tex-DT PLYWOOD'!</v>
      </c>
      <c r="I2282" t="str">
        <f t="shared" ca="1" si="432"/>
        <v>'Simpl. all tex-DT PLYWOOD'!</v>
      </c>
      <c r="J2282">
        <f t="shared" ca="1" si="433"/>
        <v>0</v>
      </c>
      <c r="K2282">
        <f t="shared" ca="1" si="434"/>
        <v>0</v>
      </c>
      <c r="L2282">
        <f t="shared" ca="1" si="428"/>
        <v>0</v>
      </c>
      <c r="M2282">
        <f t="shared" ca="1" si="429"/>
        <v>0</v>
      </c>
      <c r="O2282" t="str">
        <f t="shared" ca="1" si="430"/>
        <v>D:z</v>
      </c>
      <c r="P2282" t="str">
        <f t="shared" ca="1" si="431"/>
        <v>D7:z7</v>
      </c>
    </row>
    <row r="2283" spans="1:16">
      <c r="A2283" t="str">
        <f t="shared" si="423"/>
        <v>02</v>
      </c>
      <c r="B2283" t="str">
        <f t="shared" ca="1" si="424"/>
        <v>W</v>
      </c>
      <c r="C2283" t="str">
        <f t="shared" si="425"/>
        <v>SIMPL-3J</v>
      </c>
      <c r="D2283" t="s">
        <v>938</v>
      </c>
      <c r="E2283">
        <f t="shared" ca="1" si="426"/>
        <v>0</v>
      </c>
      <c r="H2283" t="str">
        <f t="shared" ca="1" si="427"/>
        <v>'Simpl. all tex-DT PLYWOOD'!</v>
      </c>
      <c r="I2283" t="str">
        <f t="shared" ca="1" si="432"/>
        <v>'Simpl. all tex-DT PLYWOOD'!</v>
      </c>
      <c r="J2283">
        <f t="shared" ca="1" si="433"/>
        <v>0</v>
      </c>
      <c r="K2283">
        <f t="shared" ca="1" si="434"/>
        <v>0</v>
      </c>
      <c r="L2283">
        <f t="shared" ca="1" si="428"/>
        <v>0</v>
      </c>
      <c r="M2283">
        <f t="shared" ca="1" si="429"/>
        <v>0</v>
      </c>
      <c r="O2283" t="str">
        <f t="shared" ca="1" si="430"/>
        <v>D:z</v>
      </c>
      <c r="P2283" t="str">
        <f t="shared" ca="1" si="431"/>
        <v>D7:z7</v>
      </c>
    </row>
    <row r="2284" spans="1:16">
      <c r="A2284" t="str">
        <f t="shared" si="423"/>
        <v>03</v>
      </c>
      <c r="B2284" t="str">
        <f t="shared" ca="1" si="424"/>
        <v>W</v>
      </c>
      <c r="C2284" t="str">
        <f t="shared" si="425"/>
        <v>SIMPL-3J</v>
      </c>
      <c r="D2284" t="s">
        <v>939</v>
      </c>
      <c r="E2284">
        <f t="shared" ca="1" si="426"/>
        <v>0</v>
      </c>
      <c r="H2284" t="str">
        <f t="shared" ca="1" si="427"/>
        <v>'Simpl. all tex-DT PLYWOOD'!</v>
      </c>
      <c r="I2284" t="str">
        <f t="shared" ca="1" si="432"/>
        <v>'Simpl. all tex-DT PLYWOOD'!</v>
      </c>
      <c r="J2284">
        <f t="shared" ca="1" si="433"/>
        <v>0</v>
      </c>
      <c r="K2284">
        <f t="shared" ca="1" si="434"/>
        <v>0</v>
      </c>
      <c r="L2284">
        <f t="shared" ca="1" si="428"/>
        <v>0</v>
      </c>
      <c r="M2284">
        <f t="shared" ca="1" si="429"/>
        <v>0</v>
      </c>
      <c r="O2284" t="str">
        <f t="shared" ca="1" si="430"/>
        <v>D:z</v>
      </c>
      <c r="P2284" t="str">
        <f t="shared" ca="1" si="431"/>
        <v>D7:z7</v>
      </c>
    </row>
    <row r="2285" spans="1:16">
      <c r="A2285" t="str">
        <f t="shared" si="423"/>
        <v>04</v>
      </c>
      <c r="B2285" t="str">
        <f t="shared" ca="1" si="424"/>
        <v>W</v>
      </c>
      <c r="C2285" t="str">
        <f t="shared" si="425"/>
        <v>SIMPL-3J</v>
      </c>
      <c r="D2285" t="s">
        <v>940</v>
      </c>
      <c r="E2285">
        <f t="shared" ca="1" si="426"/>
        <v>0</v>
      </c>
      <c r="H2285" t="str">
        <f t="shared" ca="1" si="427"/>
        <v>'Simpl. all tex-DT PLYWOOD'!</v>
      </c>
      <c r="I2285" t="str">
        <f t="shared" ca="1" si="432"/>
        <v>'Simpl. all tex-DT PLYWOOD'!</v>
      </c>
      <c r="J2285">
        <f t="shared" ca="1" si="433"/>
        <v>0</v>
      </c>
      <c r="K2285">
        <f t="shared" ca="1" si="434"/>
        <v>0</v>
      </c>
      <c r="L2285">
        <f t="shared" ca="1" si="428"/>
        <v>0</v>
      </c>
      <c r="M2285">
        <f t="shared" ca="1" si="429"/>
        <v>0</v>
      </c>
      <c r="O2285" t="str">
        <f t="shared" ca="1" si="430"/>
        <v>D:z</v>
      </c>
      <c r="P2285" t="str">
        <f t="shared" ca="1" si="431"/>
        <v>D7:z7</v>
      </c>
    </row>
    <row r="2286" spans="1:16">
      <c r="A2286" t="str">
        <f t="shared" si="423"/>
        <v>05</v>
      </c>
      <c r="B2286" t="str">
        <f t="shared" ca="1" si="424"/>
        <v>W</v>
      </c>
      <c r="C2286" t="str">
        <f t="shared" si="425"/>
        <v>SIMPL-3J</v>
      </c>
      <c r="D2286" t="s">
        <v>941</v>
      </c>
      <c r="E2286">
        <f t="shared" ca="1" si="426"/>
        <v>0</v>
      </c>
      <c r="H2286" t="str">
        <f t="shared" ca="1" si="427"/>
        <v>'Simpl. all tex-DT PLYWOOD'!</v>
      </c>
      <c r="I2286" t="str">
        <f t="shared" ca="1" si="432"/>
        <v>'Simpl. all tex-DT PLYWOOD'!</v>
      </c>
      <c r="J2286">
        <f t="shared" ca="1" si="433"/>
        <v>0</v>
      </c>
      <c r="K2286">
        <f t="shared" ca="1" si="434"/>
        <v>0</v>
      </c>
      <c r="L2286">
        <f t="shared" ca="1" si="428"/>
        <v>0</v>
      </c>
      <c r="M2286">
        <f t="shared" ca="1" si="429"/>
        <v>0</v>
      </c>
      <c r="O2286" t="str">
        <f t="shared" ca="1" si="430"/>
        <v>D:z</v>
      </c>
      <c r="P2286" t="str">
        <f t="shared" ca="1" si="431"/>
        <v>D7:z7</v>
      </c>
    </row>
    <row r="2287" spans="1:16">
      <c r="A2287" t="str">
        <f t="shared" si="423"/>
        <v>06</v>
      </c>
      <c r="B2287" t="str">
        <f t="shared" ca="1" si="424"/>
        <v>W</v>
      </c>
      <c r="C2287" t="str">
        <f t="shared" si="425"/>
        <v>SIMPL-3J</v>
      </c>
      <c r="D2287" t="s">
        <v>942</v>
      </c>
      <c r="E2287">
        <f t="shared" ca="1" si="426"/>
        <v>0</v>
      </c>
      <c r="H2287" t="str">
        <f t="shared" ca="1" si="427"/>
        <v>'Simpl. all tex-DT PLYWOOD'!</v>
      </c>
      <c r="I2287" t="str">
        <f t="shared" ca="1" si="432"/>
        <v>'Simpl. all tex-DT PLYWOOD'!</v>
      </c>
      <c r="J2287">
        <f t="shared" ca="1" si="433"/>
        <v>0</v>
      </c>
      <c r="K2287">
        <f t="shared" ca="1" si="434"/>
        <v>0</v>
      </c>
      <c r="L2287">
        <f t="shared" ca="1" si="428"/>
        <v>0</v>
      </c>
      <c r="M2287">
        <f t="shared" ca="1" si="429"/>
        <v>0</v>
      </c>
      <c r="O2287" t="str">
        <f t="shared" ca="1" si="430"/>
        <v>D:z</v>
      </c>
      <c r="P2287" t="str">
        <f t="shared" ca="1" si="431"/>
        <v>D7:z7</v>
      </c>
    </row>
    <row r="2288" spans="1:16">
      <c r="A2288" t="str">
        <f t="shared" si="423"/>
        <v>07</v>
      </c>
      <c r="B2288" t="str">
        <f t="shared" ca="1" si="424"/>
        <v>W</v>
      </c>
      <c r="C2288" t="str">
        <f t="shared" si="425"/>
        <v>SIMPL-3J</v>
      </c>
      <c r="D2288" t="s">
        <v>943</v>
      </c>
      <c r="E2288">
        <f t="shared" ca="1" si="426"/>
        <v>0</v>
      </c>
      <c r="H2288" t="str">
        <f t="shared" ca="1" si="427"/>
        <v>'Simpl. all tex-DT PLYWOOD'!</v>
      </c>
      <c r="I2288" t="str">
        <f t="shared" ca="1" si="432"/>
        <v>'Simpl. all tex-DT PLYWOOD'!</v>
      </c>
      <c r="J2288">
        <f t="shared" ca="1" si="433"/>
        <v>0</v>
      </c>
      <c r="K2288">
        <f t="shared" ca="1" si="434"/>
        <v>0</v>
      </c>
      <c r="L2288">
        <f t="shared" ca="1" si="428"/>
        <v>0</v>
      </c>
      <c r="M2288">
        <f t="shared" ca="1" si="429"/>
        <v>0</v>
      </c>
      <c r="O2288" t="str">
        <f t="shared" ca="1" si="430"/>
        <v>D:z</v>
      </c>
      <c r="P2288" t="str">
        <f t="shared" ca="1" si="431"/>
        <v>D7:z7</v>
      </c>
    </row>
    <row r="2289" spans="1:16">
      <c r="A2289" t="str">
        <f t="shared" si="423"/>
        <v>08</v>
      </c>
      <c r="B2289" t="str">
        <f t="shared" ca="1" si="424"/>
        <v>W</v>
      </c>
      <c r="C2289" t="str">
        <f t="shared" si="425"/>
        <v>SIMPL-3J</v>
      </c>
      <c r="D2289" t="s">
        <v>944</v>
      </c>
      <c r="E2289">
        <f t="shared" ca="1" si="426"/>
        <v>0</v>
      </c>
      <c r="H2289" t="str">
        <f t="shared" ca="1" si="427"/>
        <v>'Simpl. all tex-DT PLYWOOD'!</v>
      </c>
      <c r="I2289" t="str">
        <f t="shared" ca="1" si="432"/>
        <v>'Simpl. all tex-DT PLYWOOD'!</v>
      </c>
      <c r="J2289">
        <f t="shared" ca="1" si="433"/>
        <v>0</v>
      </c>
      <c r="K2289">
        <f t="shared" ca="1" si="434"/>
        <v>0</v>
      </c>
      <c r="L2289">
        <f t="shared" ca="1" si="428"/>
        <v>0</v>
      </c>
      <c r="M2289">
        <f t="shared" ca="1" si="429"/>
        <v>0</v>
      </c>
      <c r="O2289" t="str">
        <f t="shared" ca="1" si="430"/>
        <v>D:z</v>
      </c>
      <c r="P2289" t="str">
        <f t="shared" ca="1" si="431"/>
        <v>D7:z7</v>
      </c>
    </row>
    <row r="2290" spans="1:16">
      <c r="A2290" t="str">
        <f t="shared" si="423"/>
        <v>09</v>
      </c>
      <c r="B2290" t="str">
        <f t="shared" ca="1" si="424"/>
        <v>W</v>
      </c>
      <c r="C2290" t="str">
        <f t="shared" si="425"/>
        <v>SIMPL-3J</v>
      </c>
      <c r="D2290" t="s">
        <v>945</v>
      </c>
      <c r="E2290">
        <f t="shared" ca="1" si="426"/>
        <v>0</v>
      </c>
      <c r="H2290" t="str">
        <f t="shared" ca="1" si="427"/>
        <v>'Simpl. all tex-DT PLYWOOD'!</v>
      </c>
      <c r="I2290" t="str">
        <f t="shared" ca="1" si="432"/>
        <v>'Simpl. all tex-DT PLYWOOD'!</v>
      </c>
      <c r="J2290">
        <f t="shared" ca="1" si="433"/>
        <v>0</v>
      </c>
      <c r="K2290">
        <f t="shared" ca="1" si="434"/>
        <v>0</v>
      </c>
      <c r="L2290">
        <f t="shared" ca="1" si="428"/>
        <v>0</v>
      </c>
      <c r="M2290">
        <f t="shared" ca="1" si="429"/>
        <v>0</v>
      </c>
      <c r="O2290" t="str">
        <f t="shared" ca="1" si="430"/>
        <v>D:z</v>
      </c>
      <c r="P2290" t="str">
        <f t="shared" ca="1" si="431"/>
        <v>D7:z7</v>
      </c>
    </row>
    <row r="2291" spans="1:16">
      <c r="A2291" t="str">
        <f t="shared" si="423"/>
        <v>10</v>
      </c>
      <c r="B2291" t="str">
        <f t="shared" ca="1" si="424"/>
        <v>W</v>
      </c>
      <c r="C2291" t="str">
        <f t="shared" si="425"/>
        <v>SIMPL-3J</v>
      </c>
      <c r="D2291" t="s">
        <v>946</v>
      </c>
      <c r="E2291">
        <f t="shared" ca="1" si="426"/>
        <v>0</v>
      </c>
      <c r="H2291" t="str">
        <f t="shared" ca="1" si="427"/>
        <v>'Simpl. all tex-DT PLYWOOD'!</v>
      </c>
      <c r="I2291" t="str">
        <f t="shared" ca="1" si="432"/>
        <v>'Simpl. all tex-DT PLYWOOD'!</v>
      </c>
      <c r="J2291">
        <f t="shared" ca="1" si="433"/>
        <v>0</v>
      </c>
      <c r="K2291">
        <f t="shared" ca="1" si="434"/>
        <v>0</v>
      </c>
      <c r="L2291">
        <f t="shared" ca="1" si="428"/>
        <v>0</v>
      </c>
      <c r="M2291">
        <f t="shared" ca="1" si="429"/>
        <v>0</v>
      </c>
      <c r="O2291" t="str">
        <f t="shared" ca="1" si="430"/>
        <v>D:z</v>
      </c>
      <c r="P2291" t="str">
        <f t="shared" ca="1" si="431"/>
        <v>D7:z7</v>
      </c>
    </row>
    <row r="2292" spans="1:16">
      <c r="A2292" t="str">
        <f t="shared" si="423"/>
        <v>100</v>
      </c>
      <c r="B2292" t="str">
        <f t="shared" ca="1" si="424"/>
        <v>W</v>
      </c>
      <c r="C2292" t="str">
        <f t="shared" si="425"/>
        <v>SIMPL-3J</v>
      </c>
      <c r="D2292" t="s">
        <v>950</v>
      </c>
      <c r="E2292">
        <f t="shared" ca="1" si="426"/>
        <v>0</v>
      </c>
      <c r="H2292" t="str">
        <f t="shared" ca="1" si="427"/>
        <v>'Simpl. all tex-DT PLYWOOD'!</v>
      </c>
      <c r="I2292" t="str">
        <f t="shared" ca="1" si="432"/>
        <v>'Simpl. all tex-DT PLYWOOD'!</v>
      </c>
      <c r="J2292">
        <f t="shared" ca="1" si="433"/>
        <v>0</v>
      </c>
      <c r="K2292">
        <f t="shared" ca="1" si="434"/>
        <v>0</v>
      </c>
      <c r="L2292">
        <f t="shared" ca="1" si="428"/>
        <v>0</v>
      </c>
      <c r="M2292">
        <f t="shared" ca="1" si="429"/>
        <v>0</v>
      </c>
      <c r="O2292" t="str">
        <f t="shared" ca="1" si="430"/>
        <v>D:z</v>
      </c>
      <c r="P2292" t="str">
        <f t="shared" ca="1" si="431"/>
        <v>D7:z7</v>
      </c>
    </row>
    <row r="2293" spans="1:16">
      <c r="A2293" t="str">
        <f t="shared" si="423"/>
        <v>11</v>
      </c>
      <c r="B2293" t="str">
        <f t="shared" ca="1" si="424"/>
        <v>W</v>
      </c>
      <c r="C2293" t="str">
        <f t="shared" si="425"/>
        <v>SIMPL-3J</v>
      </c>
      <c r="D2293" t="s">
        <v>947</v>
      </c>
      <c r="E2293">
        <f t="shared" ca="1" si="426"/>
        <v>0</v>
      </c>
      <c r="H2293" t="str">
        <f t="shared" ca="1" si="427"/>
        <v>'Simpl. all tex-DT PLYWOOD'!</v>
      </c>
      <c r="I2293" t="str">
        <f t="shared" ca="1" si="432"/>
        <v>'Simpl. all tex-DT PLYWOOD'!</v>
      </c>
      <c r="J2293">
        <f t="shared" ca="1" si="433"/>
        <v>0</v>
      </c>
      <c r="K2293">
        <f t="shared" ca="1" si="434"/>
        <v>0</v>
      </c>
      <c r="L2293">
        <f t="shared" ca="1" si="428"/>
        <v>0</v>
      </c>
      <c r="M2293">
        <f t="shared" ca="1" si="429"/>
        <v>0</v>
      </c>
      <c r="O2293" t="str">
        <f t="shared" ca="1" si="430"/>
        <v>D:z</v>
      </c>
      <c r="P2293" t="str">
        <f t="shared" ca="1" si="431"/>
        <v>D7:z7</v>
      </c>
    </row>
    <row r="2294" spans="1:16">
      <c r="A2294" t="str">
        <f t="shared" si="423"/>
        <v>12</v>
      </c>
      <c r="B2294" t="str">
        <f t="shared" ca="1" si="424"/>
        <v>W</v>
      </c>
      <c r="C2294" t="str">
        <f t="shared" si="425"/>
        <v>SIMPL-3J</v>
      </c>
      <c r="D2294" t="s">
        <v>948</v>
      </c>
      <c r="E2294">
        <f t="shared" ca="1" si="426"/>
        <v>0</v>
      </c>
      <c r="H2294" t="str">
        <f t="shared" ca="1" si="427"/>
        <v>'Simpl. all tex-DT PLYWOOD'!</v>
      </c>
      <c r="I2294" t="str">
        <f t="shared" ca="1" si="432"/>
        <v>'Simpl. all tex-DT PLYWOOD'!</v>
      </c>
      <c r="J2294">
        <f t="shared" ca="1" si="433"/>
        <v>0</v>
      </c>
      <c r="K2294">
        <f t="shared" ca="1" si="434"/>
        <v>0</v>
      </c>
      <c r="L2294">
        <f t="shared" ca="1" si="428"/>
        <v>0</v>
      </c>
      <c r="M2294">
        <f t="shared" ca="1" si="429"/>
        <v>0</v>
      </c>
      <c r="O2294" t="str">
        <f t="shared" ca="1" si="430"/>
        <v>D:z</v>
      </c>
      <c r="P2294" t="str">
        <f t="shared" ca="1" si="431"/>
        <v>D7:z7</v>
      </c>
    </row>
    <row r="2295" spans="1:16">
      <c r="A2295" t="str">
        <f t="shared" si="423"/>
        <v>13</v>
      </c>
      <c r="B2295" t="str">
        <f t="shared" ca="1" si="424"/>
        <v>W</v>
      </c>
      <c r="C2295" t="str">
        <f t="shared" si="425"/>
        <v>SIMPL-3J</v>
      </c>
      <c r="D2295" t="s">
        <v>949</v>
      </c>
      <c r="E2295">
        <f t="shared" ca="1" si="426"/>
        <v>0</v>
      </c>
      <c r="H2295" t="str">
        <f t="shared" ca="1" si="427"/>
        <v>'Simpl. all tex-DT PLYWOOD'!</v>
      </c>
      <c r="I2295" t="str">
        <f t="shared" ca="1" si="432"/>
        <v>'Simpl. all tex-DT PLYWOOD'!</v>
      </c>
      <c r="J2295">
        <f t="shared" ca="1" si="433"/>
        <v>0</v>
      </c>
      <c r="K2295">
        <f t="shared" ca="1" si="434"/>
        <v>0</v>
      </c>
      <c r="L2295">
        <f t="shared" ca="1" si="428"/>
        <v>0</v>
      </c>
      <c r="M2295">
        <f t="shared" ca="1" si="429"/>
        <v>0</v>
      </c>
      <c r="O2295" t="str">
        <f t="shared" ca="1" si="430"/>
        <v>D:z</v>
      </c>
      <c r="P2295" t="str">
        <f t="shared" ca="1" si="431"/>
        <v>D7:z7</v>
      </c>
    </row>
    <row r="2296" spans="1:16">
      <c r="A2296" t="str">
        <f t="shared" si="423"/>
        <v>15</v>
      </c>
      <c r="B2296" t="str">
        <f t="shared" ca="1" si="424"/>
        <v>W</v>
      </c>
      <c r="C2296" t="str">
        <f t="shared" si="425"/>
        <v>SIMPL-3J</v>
      </c>
      <c r="D2296" t="s">
        <v>4960</v>
      </c>
      <c r="E2296">
        <f t="shared" ca="1" si="426"/>
        <v>0</v>
      </c>
      <c r="H2296" t="str">
        <f t="shared" ca="1" si="427"/>
        <v>'Simpl. all tex-DT PLYWOOD'!</v>
      </c>
      <c r="I2296" t="str">
        <f t="shared" ca="1" si="432"/>
        <v>'Simpl. all tex-DT PLYWOOD'!</v>
      </c>
      <c r="J2296">
        <f t="shared" ca="1" si="433"/>
        <v>0</v>
      </c>
      <c r="K2296">
        <f t="shared" ca="1" si="434"/>
        <v>0</v>
      </c>
      <c r="L2296">
        <f t="shared" ca="1" si="428"/>
        <v>0</v>
      </c>
      <c r="M2296">
        <f t="shared" ca="1" si="429"/>
        <v>0</v>
      </c>
      <c r="O2296" t="str">
        <f t="shared" ca="1" si="430"/>
        <v>D:z</v>
      </c>
      <c r="P2296" t="str">
        <f t="shared" ca="1" si="431"/>
        <v>D7:z7</v>
      </c>
    </row>
    <row r="2297" spans="1:16">
      <c r="A2297" t="str">
        <f t="shared" si="423"/>
        <v>01</v>
      </c>
      <c r="B2297" t="str">
        <f t="shared" ca="1" si="424"/>
        <v>W</v>
      </c>
      <c r="C2297" t="str">
        <f t="shared" si="425"/>
        <v>SIMPL-3J-C</v>
      </c>
      <c r="D2297" t="s">
        <v>6014</v>
      </c>
      <c r="E2297">
        <f t="shared" ca="1" si="426"/>
        <v>0</v>
      </c>
      <c r="H2297" t="str">
        <f t="shared" ca="1" si="427"/>
        <v>'(more) Simpl. Textures PLYWOOD'!</v>
      </c>
      <c r="I2297">
        <f t="shared" ca="1" si="432"/>
        <v>0</v>
      </c>
      <c r="J2297" t="str">
        <f t="shared" ca="1" si="433"/>
        <v>'(more) Simpl. Textures PLYWOOD'!</v>
      </c>
      <c r="K2297">
        <f t="shared" ca="1" si="434"/>
        <v>0</v>
      </c>
      <c r="L2297">
        <f t="shared" ca="1" si="428"/>
        <v>0</v>
      </c>
      <c r="M2297">
        <f t="shared" ca="1" si="429"/>
        <v>0</v>
      </c>
      <c r="O2297" t="str">
        <f t="shared" ca="1" si="430"/>
        <v>D:N</v>
      </c>
      <c r="P2297" t="str">
        <f t="shared" ca="1" si="431"/>
        <v>D7:N7</v>
      </c>
    </row>
    <row r="2298" spans="1:16">
      <c r="A2298" t="str">
        <f t="shared" si="423"/>
        <v>16</v>
      </c>
      <c r="B2298" t="str">
        <f t="shared" ca="1" si="424"/>
        <v>W</v>
      </c>
      <c r="C2298" t="str">
        <f t="shared" si="425"/>
        <v>SIMPL-3J-N-NT</v>
      </c>
      <c r="D2298" t="s">
        <v>5532</v>
      </c>
      <c r="E2298">
        <f t="shared" ca="1" si="426"/>
        <v>0</v>
      </c>
      <c r="H2298" t="str">
        <f t="shared" ca="1" si="427"/>
        <v>'(more) Simpl. Textures PLYWOOD'!</v>
      </c>
      <c r="I2298">
        <f t="shared" ca="1" si="432"/>
        <v>0</v>
      </c>
      <c r="J2298" t="str">
        <f t="shared" ca="1" si="433"/>
        <v>'(more) Simpl. Textures PLYWOOD'!</v>
      </c>
      <c r="K2298">
        <f t="shared" ca="1" si="434"/>
        <v>0</v>
      </c>
      <c r="L2298">
        <f t="shared" ca="1" si="428"/>
        <v>0</v>
      </c>
      <c r="M2298">
        <f t="shared" ca="1" si="429"/>
        <v>0</v>
      </c>
      <c r="O2298" t="str">
        <f t="shared" ca="1" si="430"/>
        <v>D:N</v>
      </c>
      <c r="P2298" t="str">
        <f t="shared" ca="1" si="431"/>
        <v>D7:N7</v>
      </c>
    </row>
    <row r="2299" spans="1:16">
      <c r="A2299" t="str">
        <f t="shared" si="423"/>
        <v>16</v>
      </c>
      <c r="B2299" t="str">
        <f t="shared" ca="1" si="424"/>
        <v>W</v>
      </c>
      <c r="C2299" t="str">
        <f t="shared" si="425"/>
        <v>SIMPL-3J-N-T</v>
      </c>
      <c r="D2299" t="s">
        <v>5692</v>
      </c>
      <c r="E2299">
        <f t="shared" ca="1" si="426"/>
        <v>0</v>
      </c>
      <c r="H2299" t="str">
        <f t="shared" ca="1" si="427"/>
        <v>'(more) Simpl. Textures PLYWOOD'!</v>
      </c>
      <c r="I2299">
        <f t="shared" ca="1" si="432"/>
        <v>0</v>
      </c>
      <c r="J2299" t="str">
        <f t="shared" ca="1" si="433"/>
        <v>'(more) Simpl. Textures PLYWOOD'!</v>
      </c>
      <c r="K2299">
        <f t="shared" ca="1" si="434"/>
        <v>0</v>
      </c>
      <c r="L2299">
        <f t="shared" ca="1" si="428"/>
        <v>0</v>
      </c>
      <c r="M2299">
        <f t="shared" ca="1" si="429"/>
        <v>0</v>
      </c>
      <c r="O2299" t="str">
        <f t="shared" ca="1" si="430"/>
        <v>D:N</v>
      </c>
      <c r="P2299" t="str">
        <f t="shared" ca="1" si="431"/>
        <v>D7:N7</v>
      </c>
    </row>
    <row r="2300" spans="1:16">
      <c r="A2300" t="str">
        <f t="shared" si="423"/>
        <v>01</v>
      </c>
      <c r="B2300" t="str">
        <f t="shared" ca="1" si="424"/>
        <v>W</v>
      </c>
      <c r="C2300" t="str">
        <f t="shared" si="425"/>
        <v>SIMPL-3J-T</v>
      </c>
      <c r="D2300" t="s">
        <v>3545</v>
      </c>
      <c r="E2300">
        <f t="shared" ca="1" si="426"/>
        <v>0</v>
      </c>
      <c r="H2300" t="str">
        <f t="shared" ca="1" si="427"/>
        <v>'Simpl. all tex-DT PLYWOOD'!</v>
      </c>
      <c r="I2300" t="str">
        <f t="shared" ca="1" si="432"/>
        <v>'Simpl. all tex-DT PLYWOOD'!</v>
      </c>
      <c r="J2300">
        <f t="shared" ca="1" si="433"/>
        <v>0</v>
      </c>
      <c r="K2300">
        <f t="shared" ca="1" si="434"/>
        <v>0</v>
      </c>
      <c r="L2300">
        <f t="shared" ca="1" si="428"/>
        <v>0</v>
      </c>
      <c r="M2300">
        <f t="shared" ca="1" si="429"/>
        <v>0</v>
      </c>
      <c r="O2300" t="str">
        <f t="shared" ca="1" si="430"/>
        <v>D:z</v>
      </c>
      <c r="P2300" t="str">
        <f t="shared" ca="1" si="431"/>
        <v>D7:z7</v>
      </c>
    </row>
    <row r="2301" spans="1:16">
      <c r="A2301" t="str">
        <f t="shared" si="423"/>
        <v>02</v>
      </c>
      <c r="B2301" t="str">
        <f t="shared" ca="1" si="424"/>
        <v>W</v>
      </c>
      <c r="C2301" t="str">
        <f t="shared" si="425"/>
        <v>SIMPL-3J-T</v>
      </c>
      <c r="D2301" t="s">
        <v>3546</v>
      </c>
      <c r="E2301">
        <f t="shared" ca="1" si="426"/>
        <v>0</v>
      </c>
      <c r="H2301" t="str">
        <f t="shared" ca="1" si="427"/>
        <v>'Simpl. all tex-DT PLYWOOD'!</v>
      </c>
      <c r="I2301" t="str">
        <f t="shared" ca="1" si="432"/>
        <v>'Simpl. all tex-DT PLYWOOD'!</v>
      </c>
      <c r="J2301">
        <f t="shared" ca="1" si="433"/>
        <v>0</v>
      </c>
      <c r="K2301">
        <f t="shared" ca="1" si="434"/>
        <v>0</v>
      </c>
      <c r="L2301">
        <f t="shared" ca="1" si="428"/>
        <v>0</v>
      </c>
      <c r="M2301">
        <f t="shared" ca="1" si="429"/>
        <v>0</v>
      </c>
      <c r="O2301" t="str">
        <f t="shared" ca="1" si="430"/>
        <v>D:z</v>
      </c>
      <c r="P2301" t="str">
        <f t="shared" ca="1" si="431"/>
        <v>D7:z7</v>
      </c>
    </row>
    <row r="2302" spans="1:16">
      <c r="A2302" t="str">
        <f t="shared" si="423"/>
        <v>03</v>
      </c>
      <c r="B2302" t="str">
        <f t="shared" ca="1" si="424"/>
        <v>W</v>
      </c>
      <c r="C2302" t="str">
        <f t="shared" si="425"/>
        <v>SIMPL-3J-T</v>
      </c>
      <c r="D2302" t="s">
        <v>3547</v>
      </c>
      <c r="E2302">
        <f t="shared" ca="1" si="426"/>
        <v>0</v>
      </c>
      <c r="H2302" t="str">
        <f t="shared" ca="1" si="427"/>
        <v>'Simpl. all tex-DT PLYWOOD'!</v>
      </c>
      <c r="I2302" t="str">
        <f t="shared" ca="1" si="432"/>
        <v>'Simpl. all tex-DT PLYWOOD'!</v>
      </c>
      <c r="J2302">
        <f t="shared" ca="1" si="433"/>
        <v>0</v>
      </c>
      <c r="K2302">
        <f t="shared" ca="1" si="434"/>
        <v>0</v>
      </c>
      <c r="L2302">
        <f t="shared" ca="1" si="428"/>
        <v>0</v>
      </c>
      <c r="M2302">
        <f t="shared" ca="1" si="429"/>
        <v>0</v>
      </c>
      <c r="O2302" t="str">
        <f t="shared" ca="1" si="430"/>
        <v>D:z</v>
      </c>
      <c r="P2302" t="str">
        <f t="shared" ca="1" si="431"/>
        <v>D7:z7</v>
      </c>
    </row>
    <row r="2303" spans="1:16">
      <c r="A2303" t="str">
        <f t="shared" si="423"/>
        <v>04</v>
      </c>
      <c r="B2303" t="str">
        <f t="shared" ca="1" si="424"/>
        <v>W</v>
      </c>
      <c r="C2303" t="str">
        <f t="shared" si="425"/>
        <v>SIMPL-3J-T</v>
      </c>
      <c r="D2303" t="s">
        <v>3548</v>
      </c>
      <c r="E2303">
        <f t="shared" ca="1" si="426"/>
        <v>0</v>
      </c>
      <c r="H2303" t="str">
        <f t="shared" ca="1" si="427"/>
        <v>'Simpl. all tex-DT PLYWOOD'!</v>
      </c>
      <c r="I2303" t="str">
        <f t="shared" ca="1" si="432"/>
        <v>'Simpl. all tex-DT PLYWOOD'!</v>
      </c>
      <c r="J2303">
        <f t="shared" ca="1" si="433"/>
        <v>0</v>
      </c>
      <c r="K2303">
        <f t="shared" ca="1" si="434"/>
        <v>0</v>
      </c>
      <c r="L2303">
        <f t="shared" ca="1" si="428"/>
        <v>0</v>
      </c>
      <c r="M2303">
        <f t="shared" ca="1" si="429"/>
        <v>0</v>
      </c>
      <c r="O2303" t="str">
        <f t="shared" ca="1" si="430"/>
        <v>D:z</v>
      </c>
      <c r="P2303" t="str">
        <f t="shared" ca="1" si="431"/>
        <v>D7:z7</v>
      </c>
    </row>
    <row r="2304" spans="1:16">
      <c r="A2304" t="str">
        <f t="shared" si="423"/>
        <v>05</v>
      </c>
      <c r="B2304" t="str">
        <f t="shared" ca="1" si="424"/>
        <v>W</v>
      </c>
      <c r="C2304" t="str">
        <f t="shared" si="425"/>
        <v>SIMPL-3J-T</v>
      </c>
      <c r="D2304" t="s">
        <v>3549</v>
      </c>
      <c r="E2304">
        <f t="shared" ca="1" si="426"/>
        <v>0</v>
      </c>
      <c r="H2304" t="str">
        <f t="shared" ca="1" si="427"/>
        <v>'Simpl. all tex-DT PLYWOOD'!</v>
      </c>
      <c r="I2304" t="str">
        <f t="shared" ca="1" si="432"/>
        <v>'Simpl. all tex-DT PLYWOOD'!</v>
      </c>
      <c r="J2304">
        <f t="shared" ca="1" si="433"/>
        <v>0</v>
      </c>
      <c r="K2304">
        <f t="shared" ca="1" si="434"/>
        <v>0</v>
      </c>
      <c r="L2304">
        <f t="shared" ca="1" si="428"/>
        <v>0</v>
      </c>
      <c r="M2304">
        <f t="shared" ca="1" si="429"/>
        <v>0</v>
      </c>
      <c r="O2304" t="str">
        <f t="shared" ca="1" si="430"/>
        <v>D:z</v>
      </c>
      <c r="P2304" t="str">
        <f t="shared" ca="1" si="431"/>
        <v>D7:z7</v>
      </c>
    </row>
    <row r="2305" spans="1:16">
      <c r="A2305" t="str">
        <f t="shared" si="423"/>
        <v>06</v>
      </c>
      <c r="B2305" t="str">
        <f t="shared" ca="1" si="424"/>
        <v>W</v>
      </c>
      <c r="C2305" t="str">
        <f t="shared" si="425"/>
        <v>SIMPL-3J-T</v>
      </c>
      <c r="D2305" t="s">
        <v>3550</v>
      </c>
      <c r="E2305">
        <f t="shared" ca="1" si="426"/>
        <v>0</v>
      </c>
      <c r="H2305" t="str">
        <f t="shared" ca="1" si="427"/>
        <v>'Simpl. all tex-DT PLYWOOD'!</v>
      </c>
      <c r="I2305" t="str">
        <f t="shared" ca="1" si="432"/>
        <v>'Simpl. all tex-DT PLYWOOD'!</v>
      </c>
      <c r="J2305">
        <f t="shared" ca="1" si="433"/>
        <v>0</v>
      </c>
      <c r="K2305">
        <f t="shared" ca="1" si="434"/>
        <v>0</v>
      </c>
      <c r="L2305">
        <f t="shared" ca="1" si="428"/>
        <v>0</v>
      </c>
      <c r="M2305">
        <f t="shared" ca="1" si="429"/>
        <v>0</v>
      </c>
      <c r="O2305" t="str">
        <f t="shared" ca="1" si="430"/>
        <v>D:z</v>
      </c>
      <c r="P2305" t="str">
        <f t="shared" ca="1" si="431"/>
        <v>D7:z7</v>
      </c>
    </row>
    <row r="2306" spans="1:16">
      <c r="A2306" t="str">
        <f t="shared" si="423"/>
        <v>07</v>
      </c>
      <c r="B2306" t="str">
        <f t="shared" ca="1" si="424"/>
        <v>W</v>
      </c>
      <c r="C2306" t="str">
        <f t="shared" si="425"/>
        <v>SIMPL-3J-T</v>
      </c>
      <c r="D2306" t="s">
        <v>3551</v>
      </c>
      <c r="E2306">
        <f t="shared" ca="1" si="426"/>
        <v>0</v>
      </c>
      <c r="H2306" t="str">
        <f t="shared" ca="1" si="427"/>
        <v>'Simpl. all tex-DT PLYWOOD'!</v>
      </c>
      <c r="I2306" t="str">
        <f t="shared" ca="1" si="432"/>
        <v>'Simpl. all tex-DT PLYWOOD'!</v>
      </c>
      <c r="J2306">
        <f t="shared" ca="1" si="433"/>
        <v>0</v>
      </c>
      <c r="K2306">
        <f t="shared" ca="1" si="434"/>
        <v>0</v>
      </c>
      <c r="L2306">
        <f t="shared" ca="1" si="428"/>
        <v>0</v>
      </c>
      <c r="M2306">
        <f t="shared" ca="1" si="429"/>
        <v>0</v>
      </c>
      <c r="O2306" t="str">
        <f t="shared" ca="1" si="430"/>
        <v>D:z</v>
      </c>
      <c r="P2306" t="str">
        <f t="shared" ca="1" si="431"/>
        <v>D7:z7</v>
      </c>
    </row>
    <row r="2307" spans="1:16">
      <c r="A2307" t="str">
        <f t="shared" si="423"/>
        <v>08</v>
      </c>
      <c r="B2307" t="str">
        <f t="shared" ca="1" si="424"/>
        <v>W</v>
      </c>
      <c r="C2307" t="str">
        <f t="shared" si="425"/>
        <v>SIMPL-3J-T</v>
      </c>
      <c r="D2307" t="s">
        <v>3552</v>
      </c>
      <c r="E2307">
        <f t="shared" ca="1" si="426"/>
        <v>0</v>
      </c>
      <c r="H2307" t="str">
        <f t="shared" ca="1" si="427"/>
        <v>'Simpl. all tex-DT PLYWOOD'!</v>
      </c>
      <c r="I2307" t="str">
        <f t="shared" ca="1" si="432"/>
        <v>'Simpl. all tex-DT PLYWOOD'!</v>
      </c>
      <c r="J2307">
        <f t="shared" ca="1" si="433"/>
        <v>0</v>
      </c>
      <c r="K2307">
        <f t="shared" ca="1" si="434"/>
        <v>0</v>
      </c>
      <c r="L2307">
        <f t="shared" ca="1" si="428"/>
        <v>0</v>
      </c>
      <c r="M2307">
        <f t="shared" ca="1" si="429"/>
        <v>0</v>
      </c>
      <c r="O2307" t="str">
        <f t="shared" ca="1" si="430"/>
        <v>D:z</v>
      </c>
      <c r="P2307" t="str">
        <f t="shared" ca="1" si="431"/>
        <v>D7:z7</v>
      </c>
    </row>
    <row r="2308" spans="1:16">
      <c r="A2308" t="str">
        <f t="shared" si="423"/>
        <v>09</v>
      </c>
      <c r="B2308" t="str">
        <f t="shared" ca="1" si="424"/>
        <v>W</v>
      </c>
      <c r="C2308" t="str">
        <f t="shared" si="425"/>
        <v>SIMPL-3J-T</v>
      </c>
      <c r="D2308" t="s">
        <v>3553</v>
      </c>
      <c r="E2308">
        <f t="shared" ca="1" si="426"/>
        <v>0</v>
      </c>
      <c r="H2308" t="str">
        <f t="shared" ca="1" si="427"/>
        <v>'Simpl. all tex-DT PLYWOOD'!</v>
      </c>
      <c r="I2308" t="str">
        <f t="shared" ca="1" si="432"/>
        <v>'Simpl. all tex-DT PLYWOOD'!</v>
      </c>
      <c r="J2308">
        <f t="shared" ca="1" si="433"/>
        <v>0</v>
      </c>
      <c r="K2308">
        <f t="shared" ca="1" si="434"/>
        <v>0</v>
      </c>
      <c r="L2308">
        <f t="shared" ca="1" si="428"/>
        <v>0</v>
      </c>
      <c r="M2308">
        <f t="shared" ca="1" si="429"/>
        <v>0</v>
      </c>
      <c r="O2308" t="str">
        <f t="shared" ca="1" si="430"/>
        <v>D:z</v>
      </c>
      <c r="P2308" t="str">
        <f t="shared" ca="1" si="431"/>
        <v>D7:z7</v>
      </c>
    </row>
    <row r="2309" spans="1:16">
      <c r="A2309" t="str">
        <f t="shared" si="423"/>
        <v>10</v>
      </c>
      <c r="B2309" t="str">
        <f t="shared" ca="1" si="424"/>
        <v>W</v>
      </c>
      <c r="C2309" t="str">
        <f t="shared" si="425"/>
        <v>SIMPL-3J-T</v>
      </c>
      <c r="D2309" t="s">
        <v>3554</v>
      </c>
      <c r="E2309">
        <f t="shared" ca="1" si="426"/>
        <v>0</v>
      </c>
      <c r="H2309" t="str">
        <f t="shared" ca="1" si="427"/>
        <v>'Simpl. all tex-DT PLYWOOD'!</v>
      </c>
      <c r="I2309" t="str">
        <f t="shared" ca="1" si="432"/>
        <v>'Simpl. all tex-DT PLYWOOD'!</v>
      </c>
      <c r="J2309">
        <f t="shared" ca="1" si="433"/>
        <v>0</v>
      </c>
      <c r="K2309">
        <f t="shared" ca="1" si="434"/>
        <v>0</v>
      </c>
      <c r="L2309">
        <f t="shared" ca="1" si="428"/>
        <v>0</v>
      </c>
      <c r="M2309">
        <f t="shared" ca="1" si="429"/>
        <v>0</v>
      </c>
      <c r="O2309" t="str">
        <f t="shared" ca="1" si="430"/>
        <v>D:z</v>
      </c>
      <c r="P2309" t="str">
        <f t="shared" ca="1" si="431"/>
        <v>D7:z7</v>
      </c>
    </row>
    <row r="2310" spans="1:16">
      <c r="A2310" t="str">
        <f t="shared" si="423"/>
        <v>11</v>
      </c>
      <c r="B2310" t="str">
        <f t="shared" ca="1" si="424"/>
        <v>W</v>
      </c>
      <c r="C2310" t="str">
        <f t="shared" si="425"/>
        <v>SIMPL-3J-T</v>
      </c>
      <c r="D2310" t="s">
        <v>3555</v>
      </c>
      <c r="E2310">
        <f t="shared" ca="1" si="426"/>
        <v>0</v>
      </c>
      <c r="H2310" t="str">
        <f t="shared" ca="1" si="427"/>
        <v>'Simpl. all tex-DT PLYWOOD'!</v>
      </c>
      <c r="I2310" t="str">
        <f t="shared" ca="1" si="432"/>
        <v>'Simpl. all tex-DT PLYWOOD'!</v>
      </c>
      <c r="J2310">
        <f t="shared" ca="1" si="433"/>
        <v>0</v>
      </c>
      <c r="K2310">
        <f t="shared" ca="1" si="434"/>
        <v>0</v>
      </c>
      <c r="L2310">
        <f t="shared" ca="1" si="428"/>
        <v>0</v>
      </c>
      <c r="M2310">
        <f t="shared" ca="1" si="429"/>
        <v>0</v>
      </c>
      <c r="O2310" t="str">
        <f t="shared" ca="1" si="430"/>
        <v>D:z</v>
      </c>
      <c r="P2310" t="str">
        <f t="shared" ca="1" si="431"/>
        <v>D7:z7</v>
      </c>
    </row>
    <row r="2311" spans="1:16">
      <c r="A2311" t="str">
        <f t="shared" si="423"/>
        <v>12</v>
      </c>
      <c r="B2311" t="str">
        <f t="shared" ca="1" si="424"/>
        <v>W</v>
      </c>
      <c r="C2311" t="str">
        <f t="shared" si="425"/>
        <v>SIMPL-3J-T</v>
      </c>
      <c r="D2311" t="s">
        <v>3556</v>
      </c>
      <c r="E2311">
        <f t="shared" ca="1" si="426"/>
        <v>0</v>
      </c>
      <c r="H2311" t="str">
        <f t="shared" ca="1" si="427"/>
        <v>'Simpl. all tex-DT PLYWOOD'!</v>
      </c>
      <c r="I2311" t="str">
        <f t="shared" ca="1" si="432"/>
        <v>'Simpl. all tex-DT PLYWOOD'!</v>
      </c>
      <c r="J2311">
        <f t="shared" ca="1" si="433"/>
        <v>0</v>
      </c>
      <c r="K2311">
        <f t="shared" ca="1" si="434"/>
        <v>0</v>
      </c>
      <c r="L2311">
        <f t="shared" ca="1" si="428"/>
        <v>0</v>
      </c>
      <c r="M2311">
        <f t="shared" ca="1" si="429"/>
        <v>0</v>
      </c>
      <c r="O2311" t="str">
        <f t="shared" ca="1" si="430"/>
        <v>D:z</v>
      </c>
      <c r="P2311" t="str">
        <f t="shared" ca="1" si="431"/>
        <v>D7:z7</v>
      </c>
    </row>
    <row r="2312" spans="1:16">
      <c r="A2312" t="str">
        <f t="shared" si="423"/>
        <v>13</v>
      </c>
      <c r="B2312" t="str">
        <f t="shared" ca="1" si="424"/>
        <v>W</v>
      </c>
      <c r="C2312" t="str">
        <f t="shared" si="425"/>
        <v>SIMPL-3J-T</v>
      </c>
      <c r="D2312" t="s">
        <v>3557</v>
      </c>
      <c r="E2312">
        <f t="shared" ca="1" si="426"/>
        <v>0</v>
      </c>
      <c r="H2312" t="str">
        <f t="shared" ca="1" si="427"/>
        <v>'Simpl. all tex-DT PLYWOOD'!</v>
      </c>
      <c r="I2312" t="str">
        <f t="shared" ca="1" si="432"/>
        <v>'Simpl. all tex-DT PLYWOOD'!</v>
      </c>
      <c r="J2312">
        <f t="shared" ca="1" si="433"/>
        <v>0</v>
      </c>
      <c r="K2312">
        <f t="shared" ca="1" si="434"/>
        <v>0</v>
      </c>
      <c r="L2312">
        <f t="shared" ca="1" si="428"/>
        <v>0</v>
      </c>
      <c r="M2312">
        <f t="shared" ca="1" si="429"/>
        <v>0</v>
      </c>
      <c r="O2312" t="str">
        <f t="shared" ca="1" si="430"/>
        <v>D:z</v>
      </c>
      <c r="P2312" t="str">
        <f t="shared" ca="1" si="431"/>
        <v>D7:z7</v>
      </c>
    </row>
    <row r="2313" spans="1:16">
      <c r="A2313" t="str">
        <f t="shared" si="423"/>
        <v>15</v>
      </c>
      <c r="B2313" t="str">
        <f t="shared" ca="1" si="424"/>
        <v>W</v>
      </c>
      <c r="C2313" t="str">
        <f t="shared" si="425"/>
        <v>SIMPL-3J-T</v>
      </c>
      <c r="D2313" t="s">
        <v>4757</v>
      </c>
      <c r="E2313">
        <f t="shared" ca="1" si="426"/>
        <v>0</v>
      </c>
      <c r="H2313" t="str">
        <f t="shared" ca="1" si="427"/>
        <v>'Simpl. all tex-DT PLYWOOD'!</v>
      </c>
      <c r="I2313" t="str">
        <f t="shared" ca="1" si="432"/>
        <v>'Simpl. all tex-DT PLYWOOD'!</v>
      </c>
      <c r="J2313">
        <f t="shared" ca="1" si="433"/>
        <v>0</v>
      </c>
      <c r="K2313">
        <f t="shared" ca="1" si="434"/>
        <v>0</v>
      </c>
      <c r="L2313">
        <f t="shared" ca="1" si="428"/>
        <v>0</v>
      </c>
      <c r="M2313">
        <f t="shared" ca="1" si="429"/>
        <v>0</v>
      </c>
      <c r="O2313" t="str">
        <f t="shared" ca="1" si="430"/>
        <v>D:z</v>
      </c>
      <c r="P2313" t="str">
        <f t="shared" ca="1" si="431"/>
        <v>D7:z7</v>
      </c>
    </row>
    <row r="2314" spans="1:16">
      <c r="A2314" t="str">
        <f t="shared" si="423"/>
        <v>01</v>
      </c>
      <c r="B2314" t="str">
        <f t="shared" ca="1" si="424"/>
        <v>W</v>
      </c>
      <c r="C2314" t="str">
        <f t="shared" si="425"/>
        <v>SIMPL-3K</v>
      </c>
      <c r="D2314" t="s">
        <v>951</v>
      </c>
      <c r="E2314">
        <f t="shared" ca="1" si="426"/>
        <v>0</v>
      </c>
      <c r="H2314" t="str">
        <f t="shared" ca="1" si="427"/>
        <v>'Simpl. all tex-DT PLYWOOD'!</v>
      </c>
      <c r="I2314" t="str">
        <f t="shared" ca="1" si="432"/>
        <v>'Simpl. all tex-DT PLYWOOD'!</v>
      </c>
      <c r="J2314">
        <f t="shared" ca="1" si="433"/>
        <v>0</v>
      </c>
      <c r="K2314">
        <f t="shared" ca="1" si="434"/>
        <v>0</v>
      </c>
      <c r="L2314">
        <f t="shared" ca="1" si="428"/>
        <v>0</v>
      </c>
      <c r="M2314">
        <f t="shared" ca="1" si="429"/>
        <v>0</v>
      </c>
      <c r="O2314" t="str">
        <f t="shared" ca="1" si="430"/>
        <v>D:z</v>
      </c>
      <c r="P2314" t="str">
        <f t="shared" ca="1" si="431"/>
        <v>D7:z7</v>
      </c>
    </row>
    <row r="2315" spans="1:16">
      <c r="A2315" t="str">
        <f t="shared" si="423"/>
        <v>02</v>
      </c>
      <c r="B2315" t="str">
        <f t="shared" ca="1" si="424"/>
        <v>W</v>
      </c>
      <c r="C2315" t="str">
        <f t="shared" si="425"/>
        <v>SIMPL-3K</v>
      </c>
      <c r="D2315" t="s">
        <v>952</v>
      </c>
      <c r="E2315">
        <f t="shared" ca="1" si="426"/>
        <v>0</v>
      </c>
      <c r="H2315" t="str">
        <f t="shared" ca="1" si="427"/>
        <v>'Simpl. all tex-DT PLYWOOD'!</v>
      </c>
      <c r="I2315" t="str">
        <f t="shared" ca="1" si="432"/>
        <v>'Simpl. all tex-DT PLYWOOD'!</v>
      </c>
      <c r="J2315">
        <f t="shared" ca="1" si="433"/>
        <v>0</v>
      </c>
      <c r="K2315">
        <f t="shared" ca="1" si="434"/>
        <v>0</v>
      </c>
      <c r="L2315">
        <f t="shared" ca="1" si="428"/>
        <v>0</v>
      </c>
      <c r="M2315">
        <f t="shared" ca="1" si="429"/>
        <v>0</v>
      </c>
      <c r="O2315" t="str">
        <f t="shared" ca="1" si="430"/>
        <v>D:z</v>
      </c>
      <c r="P2315" t="str">
        <f t="shared" ca="1" si="431"/>
        <v>D7:z7</v>
      </c>
    </row>
    <row r="2316" spans="1:16">
      <c r="A2316" t="str">
        <f t="shared" si="423"/>
        <v>03</v>
      </c>
      <c r="B2316" t="str">
        <f t="shared" ca="1" si="424"/>
        <v>W</v>
      </c>
      <c r="C2316" t="str">
        <f t="shared" si="425"/>
        <v>SIMPL-3K</v>
      </c>
      <c r="D2316" t="s">
        <v>953</v>
      </c>
      <c r="E2316">
        <f t="shared" ca="1" si="426"/>
        <v>0</v>
      </c>
      <c r="H2316" t="str">
        <f t="shared" ca="1" si="427"/>
        <v>'Simpl. all tex-DT PLYWOOD'!</v>
      </c>
      <c r="I2316" t="str">
        <f t="shared" ca="1" si="432"/>
        <v>'Simpl. all tex-DT PLYWOOD'!</v>
      </c>
      <c r="J2316">
        <f t="shared" ca="1" si="433"/>
        <v>0</v>
      </c>
      <c r="K2316">
        <f t="shared" ca="1" si="434"/>
        <v>0</v>
      </c>
      <c r="L2316">
        <f t="shared" ca="1" si="428"/>
        <v>0</v>
      </c>
      <c r="M2316">
        <f t="shared" ca="1" si="429"/>
        <v>0</v>
      </c>
      <c r="O2316" t="str">
        <f t="shared" ca="1" si="430"/>
        <v>D:z</v>
      </c>
      <c r="P2316" t="str">
        <f t="shared" ca="1" si="431"/>
        <v>D7:z7</v>
      </c>
    </row>
    <row r="2317" spans="1:16">
      <c r="A2317" t="str">
        <f t="shared" si="423"/>
        <v>04</v>
      </c>
      <c r="B2317" t="str">
        <f t="shared" ca="1" si="424"/>
        <v>W</v>
      </c>
      <c r="C2317" t="str">
        <f t="shared" si="425"/>
        <v>SIMPL-3K</v>
      </c>
      <c r="D2317" t="s">
        <v>954</v>
      </c>
      <c r="E2317">
        <f t="shared" ca="1" si="426"/>
        <v>0</v>
      </c>
      <c r="H2317" t="str">
        <f t="shared" ca="1" si="427"/>
        <v>'Simpl. all tex-DT PLYWOOD'!</v>
      </c>
      <c r="I2317" t="str">
        <f t="shared" ca="1" si="432"/>
        <v>'Simpl. all tex-DT PLYWOOD'!</v>
      </c>
      <c r="J2317">
        <f t="shared" ca="1" si="433"/>
        <v>0</v>
      </c>
      <c r="K2317">
        <f t="shared" ca="1" si="434"/>
        <v>0</v>
      </c>
      <c r="L2317">
        <f t="shared" ca="1" si="428"/>
        <v>0</v>
      </c>
      <c r="M2317">
        <f t="shared" ca="1" si="429"/>
        <v>0</v>
      </c>
      <c r="O2317" t="str">
        <f t="shared" ca="1" si="430"/>
        <v>D:z</v>
      </c>
      <c r="P2317" t="str">
        <f t="shared" ca="1" si="431"/>
        <v>D7:z7</v>
      </c>
    </row>
    <row r="2318" spans="1:16">
      <c r="A2318" t="str">
        <f t="shared" si="423"/>
        <v>05</v>
      </c>
      <c r="B2318" t="str">
        <f t="shared" ca="1" si="424"/>
        <v>W</v>
      </c>
      <c r="C2318" t="str">
        <f t="shared" si="425"/>
        <v>SIMPL-3K</v>
      </c>
      <c r="D2318" t="s">
        <v>955</v>
      </c>
      <c r="E2318">
        <f t="shared" ca="1" si="426"/>
        <v>0</v>
      </c>
      <c r="H2318" t="str">
        <f t="shared" ca="1" si="427"/>
        <v>'Simpl. all tex-DT PLYWOOD'!</v>
      </c>
      <c r="I2318" t="str">
        <f t="shared" ca="1" si="432"/>
        <v>'Simpl. all tex-DT PLYWOOD'!</v>
      </c>
      <c r="J2318">
        <f t="shared" ca="1" si="433"/>
        <v>0</v>
      </c>
      <c r="K2318">
        <f t="shared" ca="1" si="434"/>
        <v>0</v>
      </c>
      <c r="L2318">
        <f t="shared" ca="1" si="428"/>
        <v>0</v>
      </c>
      <c r="M2318">
        <f t="shared" ca="1" si="429"/>
        <v>0</v>
      </c>
      <c r="O2318" t="str">
        <f t="shared" ca="1" si="430"/>
        <v>D:z</v>
      </c>
      <c r="P2318" t="str">
        <f t="shared" ca="1" si="431"/>
        <v>D7:z7</v>
      </c>
    </row>
    <row r="2319" spans="1:16">
      <c r="A2319" t="str">
        <f t="shared" ref="A2319:A2382" si="435">MID(D2319,LEN(C2319)+2,LEN(D2319)-LEN(C2319))</f>
        <v>06</v>
      </c>
      <c r="B2319" t="str">
        <f t="shared" ref="B2319:B2382" ca="1" si="436">VLOOKUP(H2319,$A$1:$K$4,11,FALSE)</f>
        <v>W</v>
      </c>
      <c r="C2319" t="str">
        <f t="shared" ref="C2319:C2382" si="437">IF(RIGHT(LEFT(D2319,LEN(D2319)-3),1)="-",LEFT(D2319,LEN(D2319)-4),LEFT(D2319,LEN(D2319)-3))</f>
        <v>SIMPL-3K</v>
      </c>
      <c r="D2319" t="s">
        <v>956</v>
      </c>
      <c r="E2319">
        <f t="shared" ref="E2319:E2382" ca="1" si="438">IFERROR(VLOOKUP(C2319,INDIRECT($H2319&amp;$O2319),MATCH($A2319,INDIRECT($H2319&amp;$P2319),0),FALSE),0)</f>
        <v>0</v>
      </c>
      <c r="H2319" t="str">
        <f t="shared" ref="H2319:H2382" ca="1" si="439">IF(I2319&lt;&gt;0,I2319,IF(J2319&lt;&gt;0,J2319,IF(K2319&lt;&gt;0,K2319,IF(L2319&lt;&gt;0,L2319,IF(M2319&lt;&gt;0,M2319,N2319)))))</f>
        <v>'Simpl. all tex-DT PLYWOOD'!</v>
      </c>
      <c r="I2319" t="str">
        <f t="shared" ca="1" si="432"/>
        <v>'Simpl. all tex-DT PLYWOOD'!</v>
      </c>
      <c r="J2319">
        <f t="shared" ca="1" si="433"/>
        <v>0</v>
      </c>
      <c r="K2319">
        <f t="shared" ca="1" si="434"/>
        <v>0</v>
      </c>
      <c r="L2319">
        <f t="shared" ref="L2319:L2382" ca="1" si="440">IF(IFERROR(VLOOKUP($C2319,INDIRECT($G$10&amp;"d:d"),1,FALSE),0)&lt;&gt;0,L$13,0)</f>
        <v>0</v>
      </c>
      <c r="M2319">
        <f t="shared" ref="M2319:M2382" ca="1" si="441">IF(IFERROR(VLOOKUP($C2319,INDIRECT($G$11&amp;"d:d"),1,FALSE),0)&lt;&gt;0,M$13,0)</f>
        <v>0</v>
      </c>
      <c r="O2319" t="str">
        <f t="shared" ref="O2319:O2382" ca="1" si="442">VLOOKUP($H2319,$G$7:$I$11,2,FALSE)</f>
        <v>D:z</v>
      </c>
      <c r="P2319" t="str">
        <f t="shared" ref="P2319:P2382" ca="1" si="443">VLOOKUP($H2319,$G$7:$I$11,3,FALSE)</f>
        <v>D7:z7</v>
      </c>
    </row>
    <row r="2320" spans="1:16">
      <c r="A2320" t="str">
        <f t="shared" si="435"/>
        <v>07</v>
      </c>
      <c r="B2320" t="str">
        <f t="shared" ca="1" si="436"/>
        <v>W</v>
      </c>
      <c r="C2320" t="str">
        <f t="shared" si="437"/>
        <v>SIMPL-3K</v>
      </c>
      <c r="D2320" t="s">
        <v>957</v>
      </c>
      <c r="E2320">
        <f t="shared" ca="1" si="438"/>
        <v>0</v>
      </c>
      <c r="H2320" t="str">
        <f t="shared" ca="1" si="439"/>
        <v>'Simpl. all tex-DT PLYWOOD'!</v>
      </c>
      <c r="I2320" t="str">
        <f t="shared" ca="1" si="432"/>
        <v>'Simpl. all tex-DT PLYWOOD'!</v>
      </c>
      <c r="J2320">
        <f t="shared" ca="1" si="433"/>
        <v>0</v>
      </c>
      <c r="K2320">
        <f t="shared" ca="1" si="434"/>
        <v>0</v>
      </c>
      <c r="L2320">
        <f t="shared" ca="1" si="440"/>
        <v>0</v>
      </c>
      <c r="M2320">
        <f t="shared" ca="1" si="441"/>
        <v>0</v>
      </c>
      <c r="O2320" t="str">
        <f t="shared" ca="1" si="442"/>
        <v>D:z</v>
      </c>
      <c r="P2320" t="str">
        <f t="shared" ca="1" si="443"/>
        <v>D7:z7</v>
      </c>
    </row>
    <row r="2321" spans="1:16">
      <c r="A2321" t="str">
        <f t="shared" si="435"/>
        <v>08</v>
      </c>
      <c r="B2321" t="str">
        <f t="shared" ca="1" si="436"/>
        <v>W</v>
      </c>
      <c r="C2321" t="str">
        <f t="shared" si="437"/>
        <v>SIMPL-3K</v>
      </c>
      <c r="D2321" t="s">
        <v>958</v>
      </c>
      <c r="E2321">
        <f t="shared" ca="1" si="438"/>
        <v>0</v>
      </c>
      <c r="H2321" t="str">
        <f t="shared" ca="1" si="439"/>
        <v>'Simpl. all tex-DT PLYWOOD'!</v>
      </c>
      <c r="I2321" t="str">
        <f t="shared" ca="1" si="432"/>
        <v>'Simpl. all tex-DT PLYWOOD'!</v>
      </c>
      <c r="J2321">
        <f t="shared" ca="1" si="433"/>
        <v>0</v>
      </c>
      <c r="K2321">
        <f t="shared" ca="1" si="434"/>
        <v>0</v>
      </c>
      <c r="L2321">
        <f t="shared" ca="1" si="440"/>
        <v>0</v>
      </c>
      <c r="M2321">
        <f t="shared" ca="1" si="441"/>
        <v>0</v>
      </c>
      <c r="O2321" t="str">
        <f t="shared" ca="1" si="442"/>
        <v>D:z</v>
      </c>
      <c r="P2321" t="str">
        <f t="shared" ca="1" si="443"/>
        <v>D7:z7</v>
      </c>
    </row>
    <row r="2322" spans="1:16">
      <c r="A2322" t="str">
        <f t="shared" si="435"/>
        <v>09</v>
      </c>
      <c r="B2322" t="str">
        <f t="shared" ca="1" si="436"/>
        <v>W</v>
      </c>
      <c r="C2322" t="str">
        <f t="shared" si="437"/>
        <v>SIMPL-3K</v>
      </c>
      <c r="D2322" t="s">
        <v>959</v>
      </c>
      <c r="E2322">
        <f t="shared" ca="1" si="438"/>
        <v>0</v>
      </c>
      <c r="H2322" t="str">
        <f t="shared" ca="1" si="439"/>
        <v>'Simpl. all tex-DT PLYWOOD'!</v>
      </c>
      <c r="I2322" t="str">
        <f t="shared" ca="1" si="432"/>
        <v>'Simpl. all tex-DT PLYWOOD'!</v>
      </c>
      <c r="J2322">
        <f t="shared" ca="1" si="433"/>
        <v>0</v>
      </c>
      <c r="K2322">
        <f t="shared" ca="1" si="434"/>
        <v>0</v>
      </c>
      <c r="L2322">
        <f t="shared" ca="1" si="440"/>
        <v>0</v>
      </c>
      <c r="M2322">
        <f t="shared" ca="1" si="441"/>
        <v>0</v>
      </c>
      <c r="O2322" t="str">
        <f t="shared" ca="1" si="442"/>
        <v>D:z</v>
      </c>
      <c r="P2322" t="str">
        <f t="shared" ca="1" si="443"/>
        <v>D7:z7</v>
      </c>
    </row>
    <row r="2323" spans="1:16">
      <c r="A2323" t="str">
        <f t="shared" si="435"/>
        <v>10</v>
      </c>
      <c r="B2323" t="str">
        <f t="shared" ca="1" si="436"/>
        <v>W</v>
      </c>
      <c r="C2323" t="str">
        <f t="shared" si="437"/>
        <v>SIMPL-3K</v>
      </c>
      <c r="D2323" t="s">
        <v>960</v>
      </c>
      <c r="E2323">
        <f t="shared" ca="1" si="438"/>
        <v>0</v>
      </c>
      <c r="H2323" t="str">
        <f t="shared" ca="1" si="439"/>
        <v>'Simpl. all tex-DT PLYWOOD'!</v>
      </c>
      <c r="I2323" t="str">
        <f t="shared" ca="1" si="432"/>
        <v>'Simpl. all tex-DT PLYWOOD'!</v>
      </c>
      <c r="J2323">
        <f t="shared" ca="1" si="433"/>
        <v>0</v>
      </c>
      <c r="K2323">
        <f t="shared" ca="1" si="434"/>
        <v>0</v>
      </c>
      <c r="L2323">
        <f t="shared" ca="1" si="440"/>
        <v>0</v>
      </c>
      <c r="M2323">
        <f t="shared" ca="1" si="441"/>
        <v>0</v>
      </c>
      <c r="O2323" t="str">
        <f t="shared" ca="1" si="442"/>
        <v>D:z</v>
      </c>
      <c r="P2323" t="str">
        <f t="shared" ca="1" si="443"/>
        <v>D7:z7</v>
      </c>
    </row>
    <row r="2324" spans="1:16">
      <c r="A2324" t="str">
        <f t="shared" si="435"/>
        <v>100</v>
      </c>
      <c r="B2324" t="str">
        <f t="shared" ca="1" si="436"/>
        <v>W</v>
      </c>
      <c r="C2324" t="str">
        <f t="shared" si="437"/>
        <v>SIMPL-3K</v>
      </c>
      <c r="D2324" t="s">
        <v>964</v>
      </c>
      <c r="E2324">
        <f t="shared" ca="1" si="438"/>
        <v>0</v>
      </c>
      <c r="H2324" t="str">
        <f t="shared" ca="1" si="439"/>
        <v>'Simpl. all tex-DT PLYWOOD'!</v>
      </c>
      <c r="I2324" t="str">
        <f t="shared" ca="1" si="432"/>
        <v>'Simpl. all tex-DT PLYWOOD'!</v>
      </c>
      <c r="J2324">
        <f t="shared" ca="1" si="433"/>
        <v>0</v>
      </c>
      <c r="K2324">
        <f t="shared" ca="1" si="434"/>
        <v>0</v>
      </c>
      <c r="L2324">
        <f t="shared" ca="1" si="440"/>
        <v>0</v>
      </c>
      <c r="M2324">
        <f t="shared" ca="1" si="441"/>
        <v>0</v>
      </c>
      <c r="O2324" t="str">
        <f t="shared" ca="1" si="442"/>
        <v>D:z</v>
      </c>
      <c r="P2324" t="str">
        <f t="shared" ca="1" si="443"/>
        <v>D7:z7</v>
      </c>
    </row>
    <row r="2325" spans="1:16">
      <c r="A2325" t="str">
        <f t="shared" si="435"/>
        <v>11</v>
      </c>
      <c r="B2325" t="str">
        <f t="shared" ca="1" si="436"/>
        <v>W</v>
      </c>
      <c r="C2325" t="str">
        <f t="shared" si="437"/>
        <v>SIMPL-3K</v>
      </c>
      <c r="D2325" t="s">
        <v>961</v>
      </c>
      <c r="E2325">
        <f t="shared" ca="1" si="438"/>
        <v>0</v>
      </c>
      <c r="H2325" t="str">
        <f t="shared" ca="1" si="439"/>
        <v>'Simpl. all tex-DT PLYWOOD'!</v>
      </c>
      <c r="I2325" t="str">
        <f t="shared" ca="1" si="432"/>
        <v>'Simpl. all tex-DT PLYWOOD'!</v>
      </c>
      <c r="J2325">
        <f t="shared" ca="1" si="433"/>
        <v>0</v>
      </c>
      <c r="K2325">
        <f t="shared" ca="1" si="434"/>
        <v>0</v>
      </c>
      <c r="L2325">
        <f t="shared" ca="1" si="440"/>
        <v>0</v>
      </c>
      <c r="M2325">
        <f t="shared" ca="1" si="441"/>
        <v>0</v>
      </c>
      <c r="O2325" t="str">
        <f t="shared" ca="1" si="442"/>
        <v>D:z</v>
      </c>
      <c r="P2325" t="str">
        <f t="shared" ca="1" si="443"/>
        <v>D7:z7</v>
      </c>
    </row>
    <row r="2326" spans="1:16">
      <c r="A2326" t="str">
        <f t="shared" si="435"/>
        <v>12</v>
      </c>
      <c r="B2326" t="str">
        <f t="shared" ca="1" si="436"/>
        <v>W</v>
      </c>
      <c r="C2326" t="str">
        <f t="shared" si="437"/>
        <v>SIMPL-3K</v>
      </c>
      <c r="D2326" t="s">
        <v>962</v>
      </c>
      <c r="E2326">
        <f t="shared" ca="1" si="438"/>
        <v>0</v>
      </c>
      <c r="H2326" t="str">
        <f t="shared" ca="1" si="439"/>
        <v>'Simpl. all tex-DT PLYWOOD'!</v>
      </c>
      <c r="I2326" t="str">
        <f t="shared" ca="1" si="432"/>
        <v>'Simpl. all tex-DT PLYWOOD'!</v>
      </c>
      <c r="J2326">
        <f t="shared" ca="1" si="433"/>
        <v>0</v>
      </c>
      <c r="K2326">
        <f t="shared" ca="1" si="434"/>
        <v>0</v>
      </c>
      <c r="L2326">
        <f t="shared" ca="1" si="440"/>
        <v>0</v>
      </c>
      <c r="M2326">
        <f t="shared" ca="1" si="441"/>
        <v>0</v>
      </c>
      <c r="O2326" t="str">
        <f t="shared" ca="1" si="442"/>
        <v>D:z</v>
      </c>
      <c r="P2326" t="str">
        <f t="shared" ca="1" si="443"/>
        <v>D7:z7</v>
      </c>
    </row>
    <row r="2327" spans="1:16">
      <c r="A2327" t="str">
        <f t="shared" si="435"/>
        <v>13</v>
      </c>
      <c r="B2327" t="str">
        <f t="shared" ca="1" si="436"/>
        <v>W</v>
      </c>
      <c r="C2327" t="str">
        <f t="shared" si="437"/>
        <v>SIMPL-3K</v>
      </c>
      <c r="D2327" t="s">
        <v>963</v>
      </c>
      <c r="E2327">
        <f t="shared" ca="1" si="438"/>
        <v>0</v>
      </c>
      <c r="H2327" t="str">
        <f t="shared" ca="1" si="439"/>
        <v>'Simpl. all tex-DT PLYWOOD'!</v>
      </c>
      <c r="I2327" t="str">
        <f t="shared" ca="1" si="432"/>
        <v>'Simpl. all tex-DT PLYWOOD'!</v>
      </c>
      <c r="J2327">
        <f t="shared" ca="1" si="433"/>
        <v>0</v>
      </c>
      <c r="K2327">
        <f t="shared" ca="1" si="434"/>
        <v>0</v>
      </c>
      <c r="L2327">
        <f t="shared" ca="1" si="440"/>
        <v>0</v>
      </c>
      <c r="M2327">
        <f t="shared" ca="1" si="441"/>
        <v>0</v>
      </c>
      <c r="O2327" t="str">
        <f t="shared" ca="1" si="442"/>
        <v>D:z</v>
      </c>
      <c r="P2327" t="str">
        <f t="shared" ca="1" si="443"/>
        <v>D7:z7</v>
      </c>
    </row>
    <row r="2328" spans="1:16">
      <c r="A2328" t="str">
        <f t="shared" si="435"/>
        <v>15</v>
      </c>
      <c r="B2328" t="str">
        <f t="shared" ca="1" si="436"/>
        <v>W</v>
      </c>
      <c r="C2328" t="str">
        <f t="shared" si="437"/>
        <v>SIMPL-3K</v>
      </c>
      <c r="D2328" t="s">
        <v>4959</v>
      </c>
      <c r="E2328">
        <f t="shared" ca="1" si="438"/>
        <v>0</v>
      </c>
      <c r="H2328" t="str">
        <f t="shared" ca="1" si="439"/>
        <v>'Simpl. all tex-DT PLYWOOD'!</v>
      </c>
      <c r="I2328" t="str">
        <f t="shared" ca="1" si="432"/>
        <v>'Simpl. all tex-DT PLYWOOD'!</v>
      </c>
      <c r="J2328">
        <f t="shared" ca="1" si="433"/>
        <v>0</v>
      </c>
      <c r="K2328">
        <f t="shared" ca="1" si="434"/>
        <v>0</v>
      </c>
      <c r="L2328">
        <f t="shared" ca="1" si="440"/>
        <v>0</v>
      </c>
      <c r="M2328">
        <f t="shared" ca="1" si="441"/>
        <v>0</v>
      </c>
      <c r="O2328" t="str">
        <f t="shared" ca="1" si="442"/>
        <v>D:z</v>
      </c>
      <c r="P2328" t="str">
        <f t="shared" ca="1" si="443"/>
        <v>D7:z7</v>
      </c>
    </row>
    <row r="2329" spans="1:16">
      <c r="A2329" t="str">
        <f t="shared" si="435"/>
        <v>01</v>
      </c>
      <c r="B2329" t="str">
        <f t="shared" ca="1" si="436"/>
        <v>W</v>
      </c>
      <c r="C2329" t="str">
        <f t="shared" si="437"/>
        <v>SIMPL-3K-C</v>
      </c>
      <c r="D2329" t="s">
        <v>6015</v>
      </c>
      <c r="E2329">
        <f t="shared" ca="1" si="438"/>
        <v>0</v>
      </c>
      <c r="H2329" t="str">
        <f t="shared" ca="1" si="439"/>
        <v>'(more) Simpl. Textures PLYWOOD'!</v>
      </c>
      <c r="I2329">
        <f t="shared" ca="1" si="432"/>
        <v>0</v>
      </c>
      <c r="J2329" t="str">
        <f t="shared" ca="1" si="433"/>
        <v>'(more) Simpl. Textures PLYWOOD'!</v>
      </c>
      <c r="K2329">
        <f t="shared" ca="1" si="434"/>
        <v>0</v>
      </c>
      <c r="L2329">
        <f t="shared" ca="1" si="440"/>
        <v>0</v>
      </c>
      <c r="M2329">
        <f t="shared" ca="1" si="441"/>
        <v>0</v>
      </c>
      <c r="O2329" t="str">
        <f t="shared" ca="1" si="442"/>
        <v>D:N</v>
      </c>
      <c r="P2329" t="str">
        <f t="shared" ca="1" si="443"/>
        <v>D7:N7</v>
      </c>
    </row>
    <row r="2330" spans="1:16">
      <c r="A2330" t="str">
        <f t="shared" si="435"/>
        <v>16</v>
      </c>
      <c r="B2330" t="str">
        <f t="shared" ca="1" si="436"/>
        <v>W</v>
      </c>
      <c r="C2330" t="str">
        <f t="shared" si="437"/>
        <v>SIMPL-3K-N-NT</v>
      </c>
      <c r="D2330" t="s">
        <v>5533</v>
      </c>
      <c r="E2330">
        <f t="shared" ca="1" si="438"/>
        <v>0</v>
      </c>
      <c r="H2330" t="str">
        <f t="shared" ca="1" si="439"/>
        <v>'(more) Simpl. Textures PLYWOOD'!</v>
      </c>
      <c r="I2330">
        <f t="shared" ref="I2330:I2393" ca="1" si="444">IF(IFERROR(VLOOKUP(C2330,INDIRECT($G$7&amp;"D:D"),1,FALSE),0)&lt;&gt;0,I$13,0)</f>
        <v>0</v>
      </c>
      <c r="J2330" t="str">
        <f t="shared" ref="J2330:J2393" ca="1" si="445">IF(IFERROR(VLOOKUP(C2330,INDIRECT($G$8&amp;"D:D"),1,FALSE),0)&lt;&gt;0,J$13,0)</f>
        <v>'(more) Simpl. Textures PLYWOOD'!</v>
      </c>
      <c r="K2330">
        <f t="shared" ref="K2330:K2393" ca="1" si="446">IF(IFERROR(VLOOKUP($C2330,INDIRECT($G$9&amp;"d:d"),1,FALSE),0)&lt;&gt;0,K$13,0)</f>
        <v>0</v>
      </c>
      <c r="L2330">
        <f t="shared" ca="1" si="440"/>
        <v>0</v>
      </c>
      <c r="M2330">
        <f t="shared" ca="1" si="441"/>
        <v>0</v>
      </c>
      <c r="O2330" t="str">
        <f t="shared" ca="1" si="442"/>
        <v>D:N</v>
      </c>
      <c r="P2330" t="str">
        <f t="shared" ca="1" si="443"/>
        <v>D7:N7</v>
      </c>
    </row>
    <row r="2331" spans="1:16">
      <c r="A2331" t="str">
        <f t="shared" si="435"/>
        <v>16</v>
      </c>
      <c r="B2331" t="str">
        <f t="shared" ca="1" si="436"/>
        <v>W</v>
      </c>
      <c r="C2331" t="str">
        <f t="shared" si="437"/>
        <v>SIMPL-3K-N-T</v>
      </c>
      <c r="D2331" t="s">
        <v>5693</v>
      </c>
      <c r="E2331">
        <f t="shared" ca="1" si="438"/>
        <v>0</v>
      </c>
      <c r="H2331" t="str">
        <f t="shared" ca="1" si="439"/>
        <v>'(more) Simpl. Textures PLYWOOD'!</v>
      </c>
      <c r="I2331">
        <f t="shared" ca="1" si="444"/>
        <v>0</v>
      </c>
      <c r="J2331" t="str">
        <f t="shared" ca="1" si="445"/>
        <v>'(more) Simpl. Textures PLYWOOD'!</v>
      </c>
      <c r="K2331">
        <f t="shared" ca="1" si="446"/>
        <v>0</v>
      </c>
      <c r="L2331">
        <f t="shared" ca="1" si="440"/>
        <v>0</v>
      </c>
      <c r="M2331">
        <f t="shared" ca="1" si="441"/>
        <v>0</v>
      </c>
      <c r="O2331" t="str">
        <f t="shared" ca="1" si="442"/>
        <v>D:N</v>
      </c>
      <c r="P2331" t="str">
        <f t="shared" ca="1" si="443"/>
        <v>D7:N7</v>
      </c>
    </row>
    <row r="2332" spans="1:16">
      <c r="A2332" t="str">
        <f t="shared" si="435"/>
        <v>01</v>
      </c>
      <c r="B2332" t="str">
        <f t="shared" ca="1" si="436"/>
        <v>W</v>
      </c>
      <c r="C2332" t="str">
        <f t="shared" si="437"/>
        <v>SIMPL-3K-T</v>
      </c>
      <c r="D2332" t="s">
        <v>3573</v>
      </c>
      <c r="E2332">
        <f t="shared" ca="1" si="438"/>
        <v>0</v>
      </c>
      <c r="H2332" t="str">
        <f t="shared" ca="1" si="439"/>
        <v>'Simpl. all tex-DT PLYWOOD'!</v>
      </c>
      <c r="I2332" t="str">
        <f t="shared" ca="1" si="444"/>
        <v>'Simpl. all tex-DT PLYWOOD'!</v>
      </c>
      <c r="J2332">
        <f t="shared" ca="1" si="445"/>
        <v>0</v>
      </c>
      <c r="K2332">
        <f t="shared" ca="1" si="446"/>
        <v>0</v>
      </c>
      <c r="L2332">
        <f t="shared" ca="1" si="440"/>
        <v>0</v>
      </c>
      <c r="M2332">
        <f t="shared" ca="1" si="441"/>
        <v>0</v>
      </c>
      <c r="O2332" t="str">
        <f t="shared" ca="1" si="442"/>
        <v>D:z</v>
      </c>
      <c r="P2332" t="str">
        <f t="shared" ca="1" si="443"/>
        <v>D7:z7</v>
      </c>
    </row>
    <row r="2333" spans="1:16">
      <c r="A2333" t="str">
        <f t="shared" si="435"/>
        <v>02</v>
      </c>
      <c r="B2333" t="str">
        <f t="shared" ca="1" si="436"/>
        <v>W</v>
      </c>
      <c r="C2333" t="str">
        <f t="shared" si="437"/>
        <v>SIMPL-3K-T</v>
      </c>
      <c r="D2333" t="s">
        <v>3574</v>
      </c>
      <c r="E2333">
        <f t="shared" ca="1" si="438"/>
        <v>0</v>
      </c>
      <c r="H2333" t="str">
        <f t="shared" ca="1" si="439"/>
        <v>'Simpl. all tex-DT PLYWOOD'!</v>
      </c>
      <c r="I2333" t="str">
        <f t="shared" ca="1" si="444"/>
        <v>'Simpl. all tex-DT PLYWOOD'!</v>
      </c>
      <c r="J2333">
        <f t="shared" ca="1" si="445"/>
        <v>0</v>
      </c>
      <c r="K2333">
        <f t="shared" ca="1" si="446"/>
        <v>0</v>
      </c>
      <c r="L2333">
        <f t="shared" ca="1" si="440"/>
        <v>0</v>
      </c>
      <c r="M2333">
        <f t="shared" ca="1" si="441"/>
        <v>0</v>
      </c>
      <c r="O2333" t="str">
        <f t="shared" ca="1" si="442"/>
        <v>D:z</v>
      </c>
      <c r="P2333" t="str">
        <f t="shared" ca="1" si="443"/>
        <v>D7:z7</v>
      </c>
    </row>
    <row r="2334" spans="1:16">
      <c r="A2334" t="str">
        <f t="shared" si="435"/>
        <v>03</v>
      </c>
      <c r="B2334" t="str">
        <f t="shared" ca="1" si="436"/>
        <v>W</v>
      </c>
      <c r="C2334" t="str">
        <f t="shared" si="437"/>
        <v>SIMPL-3K-T</v>
      </c>
      <c r="D2334" t="s">
        <v>3575</v>
      </c>
      <c r="E2334">
        <f t="shared" ca="1" si="438"/>
        <v>0</v>
      </c>
      <c r="H2334" t="str">
        <f t="shared" ca="1" si="439"/>
        <v>'Simpl. all tex-DT PLYWOOD'!</v>
      </c>
      <c r="I2334" t="str">
        <f t="shared" ca="1" si="444"/>
        <v>'Simpl. all tex-DT PLYWOOD'!</v>
      </c>
      <c r="J2334">
        <f t="shared" ca="1" si="445"/>
        <v>0</v>
      </c>
      <c r="K2334">
        <f t="shared" ca="1" si="446"/>
        <v>0</v>
      </c>
      <c r="L2334">
        <f t="shared" ca="1" si="440"/>
        <v>0</v>
      </c>
      <c r="M2334">
        <f t="shared" ca="1" si="441"/>
        <v>0</v>
      </c>
      <c r="O2334" t="str">
        <f t="shared" ca="1" si="442"/>
        <v>D:z</v>
      </c>
      <c r="P2334" t="str">
        <f t="shared" ca="1" si="443"/>
        <v>D7:z7</v>
      </c>
    </row>
    <row r="2335" spans="1:16">
      <c r="A2335" t="str">
        <f t="shared" si="435"/>
        <v>04</v>
      </c>
      <c r="B2335" t="str">
        <f t="shared" ca="1" si="436"/>
        <v>W</v>
      </c>
      <c r="C2335" t="str">
        <f t="shared" si="437"/>
        <v>SIMPL-3K-T</v>
      </c>
      <c r="D2335" t="s">
        <v>3576</v>
      </c>
      <c r="E2335">
        <f t="shared" ca="1" si="438"/>
        <v>0</v>
      </c>
      <c r="H2335" t="str">
        <f t="shared" ca="1" si="439"/>
        <v>'Simpl. all tex-DT PLYWOOD'!</v>
      </c>
      <c r="I2335" t="str">
        <f t="shared" ca="1" si="444"/>
        <v>'Simpl. all tex-DT PLYWOOD'!</v>
      </c>
      <c r="J2335">
        <f t="shared" ca="1" si="445"/>
        <v>0</v>
      </c>
      <c r="K2335">
        <f t="shared" ca="1" si="446"/>
        <v>0</v>
      </c>
      <c r="L2335">
        <f t="shared" ca="1" si="440"/>
        <v>0</v>
      </c>
      <c r="M2335">
        <f t="shared" ca="1" si="441"/>
        <v>0</v>
      </c>
      <c r="O2335" t="str">
        <f t="shared" ca="1" si="442"/>
        <v>D:z</v>
      </c>
      <c r="P2335" t="str">
        <f t="shared" ca="1" si="443"/>
        <v>D7:z7</v>
      </c>
    </row>
    <row r="2336" spans="1:16">
      <c r="A2336" t="str">
        <f t="shared" si="435"/>
        <v>05</v>
      </c>
      <c r="B2336" t="str">
        <f t="shared" ca="1" si="436"/>
        <v>W</v>
      </c>
      <c r="C2336" t="str">
        <f t="shared" si="437"/>
        <v>SIMPL-3K-T</v>
      </c>
      <c r="D2336" t="s">
        <v>3577</v>
      </c>
      <c r="E2336">
        <f t="shared" ca="1" si="438"/>
        <v>0</v>
      </c>
      <c r="H2336" t="str">
        <f t="shared" ca="1" si="439"/>
        <v>'Simpl. all tex-DT PLYWOOD'!</v>
      </c>
      <c r="I2336" t="str">
        <f t="shared" ca="1" si="444"/>
        <v>'Simpl. all tex-DT PLYWOOD'!</v>
      </c>
      <c r="J2336">
        <f t="shared" ca="1" si="445"/>
        <v>0</v>
      </c>
      <c r="K2336">
        <f t="shared" ca="1" si="446"/>
        <v>0</v>
      </c>
      <c r="L2336">
        <f t="shared" ca="1" si="440"/>
        <v>0</v>
      </c>
      <c r="M2336">
        <f t="shared" ca="1" si="441"/>
        <v>0</v>
      </c>
      <c r="O2336" t="str">
        <f t="shared" ca="1" si="442"/>
        <v>D:z</v>
      </c>
      <c r="P2336" t="str">
        <f t="shared" ca="1" si="443"/>
        <v>D7:z7</v>
      </c>
    </row>
    <row r="2337" spans="1:16">
      <c r="A2337" t="str">
        <f t="shared" si="435"/>
        <v>06</v>
      </c>
      <c r="B2337" t="str">
        <f t="shared" ca="1" si="436"/>
        <v>W</v>
      </c>
      <c r="C2337" t="str">
        <f t="shared" si="437"/>
        <v>SIMPL-3K-T</v>
      </c>
      <c r="D2337" t="s">
        <v>3578</v>
      </c>
      <c r="E2337">
        <f t="shared" ca="1" si="438"/>
        <v>0</v>
      </c>
      <c r="H2337" t="str">
        <f t="shared" ca="1" si="439"/>
        <v>'Simpl. all tex-DT PLYWOOD'!</v>
      </c>
      <c r="I2337" t="str">
        <f t="shared" ca="1" si="444"/>
        <v>'Simpl. all tex-DT PLYWOOD'!</v>
      </c>
      <c r="J2337">
        <f t="shared" ca="1" si="445"/>
        <v>0</v>
      </c>
      <c r="K2337">
        <f t="shared" ca="1" si="446"/>
        <v>0</v>
      </c>
      <c r="L2337">
        <f t="shared" ca="1" si="440"/>
        <v>0</v>
      </c>
      <c r="M2337">
        <f t="shared" ca="1" si="441"/>
        <v>0</v>
      </c>
      <c r="O2337" t="str">
        <f t="shared" ca="1" si="442"/>
        <v>D:z</v>
      </c>
      <c r="P2337" t="str">
        <f t="shared" ca="1" si="443"/>
        <v>D7:z7</v>
      </c>
    </row>
    <row r="2338" spans="1:16">
      <c r="A2338" t="str">
        <f t="shared" si="435"/>
        <v>07</v>
      </c>
      <c r="B2338" t="str">
        <f t="shared" ca="1" si="436"/>
        <v>W</v>
      </c>
      <c r="C2338" t="str">
        <f t="shared" si="437"/>
        <v>SIMPL-3K-T</v>
      </c>
      <c r="D2338" t="s">
        <v>3579</v>
      </c>
      <c r="E2338">
        <f t="shared" ca="1" si="438"/>
        <v>0</v>
      </c>
      <c r="H2338" t="str">
        <f t="shared" ca="1" si="439"/>
        <v>'Simpl. all tex-DT PLYWOOD'!</v>
      </c>
      <c r="I2338" t="str">
        <f t="shared" ca="1" si="444"/>
        <v>'Simpl. all tex-DT PLYWOOD'!</v>
      </c>
      <c r="J2338">
        <f t="shared" ca="1" si="445"/>
        <v>0</v>
      </c>
      <c r="K2338">
        <f t="shared" ca="1" si="446"/>
        <v>0</v>
      </c>
      <c r="L2338">
        <f t="shared" ca="1" si="440"/>
        <v>0</v>
      </c>
      <c r="M2338">
        <f t="shared" ca="1" si="441"/>
        <v>0</v>
      </c>
      <c r="O2338" t="str">
        <f t="shared" ca="1" si="442"/>
        <v>D:z</v>
      </c>
      <c r="P2338" t="str">
        <f t="shared" ca="1" si="443"/>
        <v>D7:z7</v>
      </c>
    </row>
    <row r="2339" spans="1:16">
      <c r="A2339" t="str">
        <f t="shared" si="435"/>
        <v>08</v>
      </c>
      <c r="B2339" t="str">
        <f t="shared" ca="1" si="436"/>
        <v>W</v>
      </c>
      <c r="C2339" t="str">
        <f t="shared" si="437"/>
        <v>SIMPL-3K-T</v>
      </c>
      <c r="D2339" t="s">
        <v>3580</v>
      </c>
      <c r="E2339">
        <f t="shared" ca="1" si="438"/>
        <v>0</v>
      </c>
      <c r="H2339" t="str">
        <f t="shared" ca="1" si="439"/>
        <v>'Simpl. all tex-DT PLYWOOD'!</v>
      </c>
      <c r="I2339" t="str">
        <f t="shared" ca="1" si="444"/>
        <v>'Simpl. all tex-DT PLYWOOD'!</v>
      </c>
      <c r="J2339">
        <f t="shared" ca="1" si="445"/>
        <v>0</v>
      </c>
      <c r="K2339">
        <f t="shared" ca="1" si="446"/>
        <v>0</v>
      </c>
      <c r="L2339">
        <f t="shared" ca="1" si="440"/>
        <v>0</v>
      </c>
      <c r="M2339">
        <f t="shared" ca="1" si="441"/>
        <v>0</v>
      </c>
      <c r="O2339" t="str">
        <f t="shared" ca="1" si="442"/>
        <v>D:z</v>
      </c>
      <c r="P2339" t="str">
        <f t="shared" ca="1" si="443"/>
        <v>D7:z7</v>
      </c>
    </row>
    <row r="2340" spans="1:16">
      <c r="A2340" t="str">
        <f t="shared" si="435"/>
        <v>09</v>
      </c>
      <c r="B2340" t="str">
        <f t="shared" ca="1" si="436"/>
        <v>W</v>
      </c>
      <c r="C2340" t="str">
        <f t="shared" si="437"/>
        <v>SIMPL-3K-T</v>
      </c>
      <c r="D2340" t="s">
        <v>3581</v>
      </c>
      <c r="E2340">
        <f t="shared" ca="1" si="438"/>
        <v>0</v>
      </c>
      <c r="H2340" t="str">
        <f t="shared" ca="1" si="439"/>
        <v>'Simpl. all tex-DT PLYWOOD'!</v>
      </c>
      <c r="I2340" t="str">
        <f t="shared" ca="1" si="444"/>
        <v>'Simpl. all tex-DT PLYWOOD'!</v>
      </c>
      <c r="J2340">
        <f t="shared" ca="1" si="445"/>
        <v>0</v>
      </c>
      <c r="K2340">
        <f t="shared" ca="1" si="446"/>
        <v>0</v>
      </c>
      <c r="L2340">
        <f t="shared" ca="1" si="440"/>
        <v>0</v>
      </c>
      <c r="M2340">
        <f t="shared" ca="1" si="441"/>
        <v>0</v>
      </c>
      <c r="O2340" t="str">
        <f t="shared" ca="1" si="442"/>
        <v>D:z</v>
      </c>
      <c r="P2340" t="str">
        <f t="shared" ca="1" si="443"/>
        <v>D7:z7</v>
      </c>
    </row>
    <row r="2341" spans="1:16">
      <c r="A2341" t="str">
        <f t="shared" si="435"/>
        <v>10</v>
      </c>
      <c r="B2341" t="str">
        <f t="shared" ca="1" si="436"/>
        <v>W</v>
      </c>
      <c r="C2341" t="str">
        <f t="shared" si="437"/>
        <v>SIMPL-3K-T</v>
      </c>
      <c r="D2341" t="s">
        <v>3582</v>
      </c>
      <c r="E2341">
        <f t="shared" ca="1" si="438"/>
        <v>0</v>
      </c>
      <c r="H2341" t="str">
        <f t="shared" ca="1" si="439"/>
        <v>'Simpl. all tex-DT PLYWOOD'!</v>
      </c>
      <c r="I2341" t="str">
        <f t="shared" ca="1" si="444"/>
        <v>'Simpl. all tex-DT PLYWOOD'!</v>
      </c>
      <c r="J2341">
        <f t="shared" ca="1" si="445"/>
        <v>0</v>
      </c>
      <c r="K2341">
        <f t="shared" ca="1" si="446"/>
        <v>0</v>
      </c>
      <c r="L2341">
        <f t="shared" ca="1" si="440"/>
        <v>0</v>
      </c>
      <c r="M2341">
        <f t="shared" ca="1" si="441"/>
        <v>0</v>
      </c>
      <c r="O2341" t="str">
        <f t="shared" ca="1" si="442"/>
        <v>D:z</v>
      </c>
      <c r="P2341" t="str">
        <f t="shared" ca="1" si="443"/>
        <v>D7:z7</v>
      </c>
    </row>
    <row r="2342" spans="1:16">
      <c r="A2342" t="str">
        <f t="shared" si="435"/>
        <v>11</v>
      </c>
      <c r="B2342" t="str">
        <f t="shared" ca="1" si="436"/>
        <v>W</v>
      </c>
      <c r="C2342" t="str">
        <f t="shared" si="437"/>
        <v>SIMPL-3K-T</v>
      </c>
      <c r="D2342" t="s">
        <v>3583</v>
      </c>
      <c r="E2342">
        <f t="shared" ca="1" si="438"/>
        <v>0</v>
      </c>
      <c r="H2342" t="str">
        <f t="shared" ca="1" si="439"/>
        <v>'Simpl. all tex-DT PLYWOOD'!</v>
      </c>
      <c r="I2342" t="str">
        <f t="shared" ca="1" si="444"/>
        <v>'Simpl. all tex-DT PLYWOOD'!</v>
      </c>
      <c r="J2342">
        <f t="shared" ca="1" si="445"/>
        <v>0</v>
      </c>
      <c r="K2342">
        <f t="shared" ca="1" si="446"/>
        <v>0</v>
      </c>
      <c r="L2342">
        <f t="shared" ca="1" si="440"/>
        <v>0</v>
      </c>
      <c r="M2342">
        <f t="shared" ca="1" si="441"/>
        <v>0</v>
      </c>
      <c r="O2342" t="str">
        <f t="shared" ca="1" si="442"/>
        <v>D:z</v>
      </c>
      <c r="P2342" t="str">
        <f t="shared" ca="1" si="443"/>
        <v>D7:z7</v>
      </c>
    </row>
    <row r="2343" spans="1:16">
      <c r="A2343" t="str">
        <f t="shared" si="435"/>
        <v>12</v>
      </c>
      <c r="B2343" t="str">
        <f t="shared" ca="1" si="436"/>
        <v>W</v>
      </c>
      <c r="C2343" t="str">
        <f t="shared" si="437"/>
        <v>SIMPL-3K-T</v>
      </c>
      <c r="D2343" t="s">
        <v>3584</v>
      </c>
      <c r="E2343">
        <f t="shared" ca="1" si="438"/>
        <v>0</v>
      </c>
      <c r="H2343" t="str">
        <f t="shared" ca="1" si="439"/>
        <v>'Simpl. all tex-DT PLYWOOD'!</v>
      </c>
      <c r="I2343" t="str">
        <f t="shared" ca="1" si="444"/>
        <v>'Simpl. all tex-DT PLYWOOD'!</v>
      </c>
      <c r="J2343">
        <f t="shared" ca="1" si="445"/>
        <v>0</v>
      </c>
      <c r="K2343">
        <f t="shared" ca="1" si="446"/>
        <v>0</v>
      </c>
      <c r="L2343">
        <f t="shared" ca="1" si="440"/>
        <v>0</v>
      </c>
      <c r="M2343">
        <f t="shared" ca="1" si="441"/>
        <v>0</v>
      </c>
      <c r="O2343" t="str">
        <f t="shared" ca="1" si="442"/>
        <v>D:z</v>
      </c>
      <c r="P2343" t="str">
        <f t="shared" ca="1" si="443"/>
        <v>D7:z7</v>
      </c>
    </row>
    <row r="2344" spans="1:16">
      <c r="A2344" t="str">
        <f t="shared" si="435"/>
        <v>13</v>
      </c>
      <c r="B2344" t="str">
        <f t="shared" ca="1" si="436"/>
        <v>W</v>
      </c>
      <c r="C2344" t="str">
        <f t="shared" si="437"/>
        <v>SIMPL-3K-T</v>
      </c>
      <c r="D2344" t="s">
        <v>3585</v>
      </c>
      <c r="E2344">
        <f t="shared" ca="1" si="438"/>
        <v>0</v>
      </c>
      <c r="H2344" t="str">
        <f t="shared" ca="1" si="439"/>
        <v>'Simpl. all tex-DT PLYWOOD'!</v>
      </c>
      <c r="I2344" t="str">
        <f t="shared" ca="1" si="444"/>
        <v>'Simpl. all tex-DT PLYWOOD'!</v>
      </c>
      <c r="J2344">
        <f t="shared" ca="1" si="445"/>
        <v>0</v>
      </c>
      <c r="K2344">
        <f t="shared" ca="1" si="446"/>
        <v>0</v>
      </c>
      <c r="L2344">
        <f t="shared" ca="1" si="440"/>
        <v>0</v>
      </c>
      <c r="M2344">
        <f t="shared" ca="1" si="441"/>
        <v>0</v>
      </c>
      <c r="O2344" t="str">
        <f t="shared" ca="1" si="442"/>
        <v>D:z</v>
      </c>
      <c r="P2344" t="str">
        <f t="shared" ca="1" si="443"/>
        <v>D7:z7</v>
      </c>
    </row>
    <row r="2345" spans="1:16">
      <c r="A2345" t="str">
        <f t="shared" si="435"/>
        <v>15</v>
      </c>
      <c r="B2345" t="str">
        <f t="shared" ca="1" si="436"/>
        <v>W</v>
      </c>
      <c r="C2345" t="str">
        <f t="shared" si="437"/>
        <v>SIMPL-3K-T</v>
      </c>
      <c r="D2345" t="s">
        <v>4758</v>
      </c>
      <c r="E2345">
        <f t="shared" ca="1" si="438"/>
        <v>0</v>
      </c>
      <c r="H2345" t="str">
        <f t="shared" ca="1" si="439"/>
        <v>'Simpl. all tex-DT PLYWOOD'!</v>
      </c>
      <c r="I2345" t="str">
        <f t="shared" ca="1" si="444"/>
        <v>'Simpl. all tex-DT PLYWOOD'!</v>
      </c>
      <c r="J2345">
        <f t="shared" ca="1" si="445"/>
        <v>0</v>
      </c>
      <c r="K2345">
        <f t="shared" ca="1" si="446"/>
        <v>0</v>
      </c>
      <c r="L2345">
        <f t="shared" ca="1" si="440"/>
        <v>0</v>
      </c>
      <c r="M2345">
        <f t="shared" ca="1" si="441"/>
        <v>0</v>
      </c>
      <c r="O2345" t="str">
        <f t="shared" ca="1" si="442"/>
        <v>D:z</v>
      </c>
      <c r="P2345" t="str">
        <f t="shared" ca="1" si="443"/>
        <v>D7:z7</v>
      </c>
    </row>
    <row r="2346" spans="1:16">
      <c r="A2346" t="str">
        <f t="shared" si="435"/>
        <v>01</v>
      </c>
      <c r="B2346" t="str">
        <f t="shared" ca="1" si="436"/>
        <v>W</v>
      </c>
      <c r="C2346" t="str">
        <f t="shared" si="437"/>
        <v>SIMPL-3L</v>
      </c>
      <c r="D2346" t="s">
        <v>965</v>
      </c>
      <c r="E2346">
        <f t="shared" ca="1" si="438"/>
        <v>0</v>
      </c>
      <c r="H2346" t="str">
        <f t="shared" ca="1" si="439"/>
        <v>'Simpl. all tex-DT PLYWOOD'!</v>
      </c>
      <c r="I2346" t="str">
        <f t="shared" ca="1" si="444"/>
        <v>'Simpl. all tex-DT PLYWOOD'!</v>
      </c>
      <c r="J2346">
        <f t="shared" ca="1" si="445"/>
        <v>0</v>
      </c>
      <c r="K2346">
        <f t="shared" ca="1" si="446"/>
        <v>0</v>
      </c>
      <c r="L2346">
        <f t="shared" ca="1" si="440"/>
        <v>0</v>
      </c>
      <c r="M2346">
        <f t="shared" ca="1" si="441"/>
        <v>0</v>
      </c>
      <c r="O2346" t="str">
        <f t="shared" ca="1" si="442"/>
        <v>D:z</v>
      </c>
      <c r="P2346" t="str">
        <f t="shared" ca="1" si="443"/>
        <v>D7:z7</v>
      </c>
    </row>
    <row r="2347" spans="1:16">
      <c r="A2347" t="str">
        <f t="shared" si="435"/>
        <v>02</v>
      </c>
      <c r="B2347" t="str">
        <f t="shared" ca="1" si="436"/>
        <v>W</v>
      </c>
      <c r="C2347" t="str">
        <f t="shared" si="437"/>
        <v>SIMPL-3L</v>
      </c>
      <c r="D2347" t="s">
        <v>966</v>
      </c>
      <c r="E2347">
        <f t="shared" ca="1" si="438"/>
        <v>0</v>
      </c>
      <c r="H2347" t="str">
        <f t="shared" ca="1" si="439"/>
        <v>'Simpl. all tex-DT PLYWOOD'!</v>
      </c>
      <c r="I2347" t="str">
        <f t="shared" ca="1" si="444"/>
        <v>'Simpl. all tex-DT PLYWOOD'!</v>
      </c>
      <c r="J2347">
        <f t="shared" ca="1" si="445"/>
        <v>0</v>
      </c>
      <c r="K2347">
        <f t="shared" ca="1" si="446"/>
        <v>0</v>
      </c>
      <c r="L2347">
        <f t="shared" ca="1" si="440"/>
        <v>0</v>
      </c>
      <c r="M2347">
        <f t="shared" ca="1" si="441"/>
        <v>0</v>
      </c>
      <c r="O2347" t="str">
        <f t="shared" ca="1" si="442"/>
        <v>D:z</v>
      </c>
      <c r="P2347" t="str">
        <f t="shared" ca="1" si="443"/>
        <v>D7:z7</v>
      </c>
    </row>
    <row r="2348" spans="1:16">
      <c r="A2348" t="str">
        <f t="shared" si="435"/>
        <v>03</v>
      </c>
      <c r="B2348" t="str">
        <f t="shared" ca="1" si="436"/>
        <v>W</v>
      </c>
      <c r="C2348" t="str">
        <f t="shared" si="437"/>
        <v>SIMPL-3L</v>
      </c>
      <c r="D2348" t="s">
        <v>967</v>
      </c>
      <c r="E2348">
        <f t="shared" ca="1" si="438"/>
        <v>0</v>
      </c>
      <c r="H2348" t="str">
        <f t="shared" ca="1" si="439"/>
        <v>'Simpl. all tex-DT PLYWOOD'!</v>
      </c>
      <c r="I2348" t="str">
        <f t="shared" ca="1" si="444"/>
        <v>'Simpl. all tex-DT PLYWOOD'!</v>
      </c>
      <c r="J2348">
        <f t="shared" ca="1" si="445"/>
        <v>0</v>
      </c>
      <c r="K2348">
        <f t="shared" ca="1" si="446"/>
        <v>0</v>
      </c>
      <c r="L2348">
        <f t="shared" ca="1" si="440"/>
        <v>0</v>
      </c>
      <c r="M2348">
        <f t="shared" ca="1" si="441"/>
        <v>0</v>
      </c>
      <c r="O2348" t="str">
        <f t="shared" ca="1" si="442"/>
        <v>D:z</v>
      </c>
      <c r="P2348" t="str">
        <f t="shared" ca="1" si="443"/>
        <v>D7:z7</v>
      </c>
    </row>
    <row r="2349" spans="1:16">
      <c r="A2349" t="str">
        <f t="shared" si="435"/>
        <v>04</v>
      </c>
      <c r="B2349" t="str">
        <f t="shared" ca="1" si="436"/>
        <v>W</v>
      </c>
      <c r="C2349" t="str">
        <f t="shared" si="437"/>
        <v>SIMPL-3L</v>
      </c>
      <c r="D2349" t="s">
        <v>968</v>
      </c>
      <c r="E2349">
        <f t="shared" ca="1" si="438"/>
        <v>0</v>
      </c>
      <c r="H2349" t="str">
        <f t="shared" ca="1" si="439"/>
        <v>'Simpl. all tex-DT PLYWOOD'!</v>
      </c>
      <c r="I2349" t="str">
        <f t="shared" ca="1" si="444"/>
        <v>'Simpl. all tex-DT PLYWOOD'!</v>
      </c>
      <c r="J2349">
        <f t="shared" ca="1" si="445"/>
        <v>0</v>
      </c>
      <c r="K2349">
        <f t="shared" ca="1" si="446"/>
        <v>0</v>
      </c>
      <c r="L2349">
        <f t="shared" ca="1" si="440"/>
        <v>0</v>
      </c>
      <c r="M2349">
        <f t="shared" ca="1" si="441"/>
        <v>0</v>
      </c>
      <c r="O2349" t="str">
        <f t="shared" ca="1" si="442"/>
        <v>D:z</v>
      </c>
      <c r="P2349" t="str">
        <f t="shared" ca="1" si="443"/>
        <v>D7:z7</v>
      </c>
    </row>
    <row r="2350" spans="1:16">
      <c r="A2350" t="str">
        <f t="shared" si="435"/>
        <v>05</v>
      </c>
      <c r="B2350" t="str">
        <f t="shared" ca="1" si="436"/>
        <v>W</v>
      </c>
      <c r="C2350" t="str">
        <f t="shared" si="437"/>
        <v>SIMPL-3L</v>
      </c>
      <c r="D2350" t="s">
        <v>969</v>
      </c>
      <c r="E2350">
        <f t="shared" ca="1" si="438"/>
        <v>0</v>
      </c>
      <c r="H2350" t="str">
        <f t="shared" ca="1" si="439"/>
        <v>'Simpl. all tex-DT PLYWOOD'!</v>
      </c>
      <c r="I2350" t="str">
        <f t="shared" ca="1" si="444"/>
        <v>'Simpl. all tex-DT PLYWOOD'!</v>
      </c>
      <c r="J2350">
        <f t="shared" ca="1" si="445"/>
        <v>0</v>
      </c>
      <c r="K2350">
        <f t="shared" ca="1" si="446"/>
        <v>0</v>
      </c>
      <c r="L2350">
        <f t="shared" ca="1" si="440"/>
        <v>0</v>
      </c>
      <c r="M2350">
        <f t="shared" ca="1" si="441"/>
        <v>0</v>
      </c>
      <c r="O2350" t="str">
        <f t="shared" ca="1" si="442"/>
        <v>D:z</v>
      </c>
      <c r="P2350" t="str">
        <f t="shared" ca="1" si="443"/>
        <v>D7:z7</v>
      </c>
    </row>
    <row r="2351" spans="1:16">
      <c r="A2351" t="str">
        <f t="shared" si="435"/>
        <v>06</v>
      </c>
      <c r="B2351" t="str">
        <f t="shared" ca="1" si="436"/>
        <v>W</v>
      </c>
      <c r="C2351" t="str">
        <f t="shared" si="437"/>
        <v>SIMPL-3L</v>
      </c>
      <c r="D2351" t="s">
        <v>970</v>
      </c>
      <c r="E2351">
        <f t="shared" ca="1" si="438"/>
        <v>0</v>
      </c>
      <c r="H2351" t="str">
        <f t="shared" ca="1" si="439"/>
        <v>'Simpl. all tex-DT PLYWOOD'!</v>
      </c>
      <c r="I2351" t="str">
        <f t="shared" ca="1" si="444"/>
        <v>'Simpl. all tex-DT PLYWOOD'!</v>
      </c>
      <c r="J2351">
        <f t="shared" ca="1" si="445"/>
        <v>0</v>
      </c>
      <c r="K2351">
        <f t="shared" ca="1" si="446"/>
        <v>0</v>
      </c>
      <c r="L2351">
        <f t="shared" ca="1" si="440"/>
        <v>0</v>
      </c>
      <c r="M2351">
        <f t="shared" ca="1" si="441"/>
        <v>0</v>
      </c>
      <c r="O2351" t="str">
        <f t="shared" ca="1" si="442"/>
        <v>D:z</v>
      </c>
      <c r="P2351" t="str">
        <f t="shared" ca="1" si="443"/>
        <v>D7:z7</v>
      </c>
    </row>
    <row r="2352" spans="1:16">
      <c r="A2352" t="str">
        <f t="shared" si="435"/>
        <v>07</v>
      </c>
      <c r="B2352" t="str">
        <f t="shared" ca="1" si="436"/>
        <v>W</v>
      </c>
      <c r="C2352" t="str">
        <f t="shared" si="437"/>
        <v>SIMPL-3L</v>
      </c>
      <c r="D2352" t="s">
        <v>971</v>
      </c>
      <c r="E2352">
        <f t="shared" ca="1" si="438"/>
        <v>0</v>
      </c>
      <c r="H2352" t="str">
        <f t="shared" ca="1" si="439"/>
        <v>'Simpl. all tex-DT PLYWOOD'!</v>
      </c>
      <c r="I2352" t="str">
        <f t="shared" ca="1" si="444"/>
        <v>'Simpl. all tex-DT PLYWOOD'!</v>
      </c>
      <c r="J2352">
        <f t="shared" ca="1" si="445"/>
        <v>0</v>
      </c>
      <c r="K2352">
        <f t="shared" ca="1" si="446"/>
        <v>0</v>
      </c>
      <c r="L2352">
        <f t="shared" ca="1" si="440"/>
        <v>0</v>
      </c>
      <c r="M2352">
        <f t="shared" ca="1" si="441"/>
        <v>0</v>
      </c>
      <c r="O2352" t="str">
        <f t="shared" ca="1" si="442"/>
        <v>D:z</v>
      </c>
      <c r="P2352" t="str">
        <f t="shared" ca="1" si="443"/>
        <v>D7:z7</v>
      </c>
    </row>
    <row r="2353" spans="1:16">
      <c r="A2353" t="str">
        <f t="shared" si="435"/>
        <v>08</v>
      </c>
      <c r="B2353" t="str">
        <f t="shared" ca="1" si="436"/>
        <v>W</v>
      </c>
      <c r="C2353" t="str">
        <f t="shared" si="437"/>
        <v>SIMPL-3L</v>
      </c>
      <c r="D2353" t="s">
        <v>972</v>
      </c>
      <c r="E2353">
        <f t="shared" ca="1" si="438"/>
        <v>0</v>
      </c>
      <c r="H2353" t="str">
        <f t="shared" ca="1" si="439"/>
        <v>'Simpl. all tex-DT PLYWOOD'!</v>
      </c>
      <c r="I2353" t="str">
        <f t="shared" ca="1" si="444"/>
        <v>'Simpl. all tex-DT PLYWOOD'!</v>
      </c>
      <c r="J2353">
        <f t="shared" ca="1" si="445"/>
        <v>0</v>
      </c>
      <c r="K2353">
        <f t="shared" ca="1" si="446"/>
        <v>0</v>
      </c>
      <c r="L2353">
        <f t="shared" ca="1" si="440"/>
        <v>0</v>
      </c>
      <c r="M2353">
        <f t="shared" ca="1" si="441"/>
        <v>0</v>
      </c>
      <c r="O2353" t="str">
        <f t="shared" ca="1" si="442"/>
        <v>D:z</v>
      </c>
      <c r="P2353" t="str">
        <f t="shared" ca="1" si="443"/>
        <v>D7:z7</v>
      </c>
    </row>
    <row r="2354" spans="1:16">
      <c r="A2354" t="str">
        <f t="shared" si="435"/>
        <v>09</v>
      </c>
      <c r="B2354" t="str">
        <f t="shared" ca="1" si="436"/>
        <v>W</v>
      </c>
      <c r="C2354" t="str">
        <f t="shared" si="437"/>
        <v>SIMPL-3L</v>
      </c>
      <c r="D2354" t="s">
        <v>973</v>
      </c>
      <c r="E2354">
        <f t="shared" ca="1" si="438"/>
        <v>0</v>
      </c>
      <c r="H2354" t="str">
        <f t="shared" ca="1" si="439"/>
        <v>'Simpl. all tex-DT PLYWOOD'!</v>
      </c>
      <c r="I2354" t="str">
        <f t="shared" ca="1" si="444"/>
        <v>'Simpl. all tex-DT PLYWOOD'!</v>
      </c>
      <c r="J2354">
        <f t="shared" ca="1" si="445"/>
        <v>0</v>
      </c>
      <c r="K2354">
        <f t="shared" ca="1" si="446"/>
        <v>0</v>
      </c>
      <c r="L2354">
        <f t="shared" ca="1" si="440"/>
        <v>0</v>
      </c>
      <c r="M2354">
        <f t="shared" ca="1" si="441"/>
        <v>0</v>
      </c>
      <c r="O2354" t="str">
        <f t="shared" ca="1" si="442"/>
        <v>D:z</v>
      </c>
      <c r="P2354" t="str">
        <f t="shared" ca="1" si="443"/>
        <v>D7:z7</v>
      </c>
    </row>
    <row r="2355" spans="1:16">
      <c r="A2355" t="str">
        <f t="shared" si="435"/>
        <v>10</v>
      </c>
      <c r="B2355" t="str">
        <f t="shared" ca="1" si="436"/>
        <v>W</v>
      </c>
      <c r="C2355" t="str">
        <f t="shared" si="437"/>
        <v>SIMPL-3L</v>
      </c>
      <c r="D2355" t="s">
        <v>974</v>
      </c>
      <c r="E2355">
        <f t="shared" ca="1" si="438"/>
        <v>0</v>
      </c>
      <c r="H2355" t="str">
        <f t="shared" ca="1" si="439"/>
        <v>'Simpl. all tex-DT PLYWOOD'!</v>
      </c>
      <c r="I2355" t="str">
        <f t="shared" ca="1" si="444"/>
        <v>'Simpl. all tex-DT PLYWOOD'!</v>
      </c>
      <c r="J2355">
        <f t="shared" ca="1" si="445"/>
        <v>0</v>
      </c>
      <c r="K2355">
        <f t="shared" ca="1" si="446"/>
        <v>0</v>
      </c>
      <c r="L2355">
        <f t="shared" ca="1" si="440"/>
        <v>0</v>
      </c>
      <c r="M2355">
        <f t="shared" ca="1" si="441"/>
        <v>0</v>
      </c>
      <c r="O2355" t="str">
        <f t="shared" ca="1" si="442"/>
        <v>D:z</v>
      </c>
      <c r="P2355" t="str">
        <f t="shared" ca="1" si="443"/>
        <v>D7:z7</v>
      </c>
    </row>
    <row r="2356" spans="1:16">
      <c r="A2356" t="str">
        <f t="shared" si="435"/>
        <v>100</v>
      </c>
      <c r="B2356" t="str">
        <f t="shared" ca="1" si="436"/>
        <v>W</v>
      </c>
      <c r="C2356" t="str">
        <f t="shared" si="437"/>
        <v>SIMPL-3L</v>
      </c>
      <c r="D2356" t="s">
        <v>978</v>
      </c>
      <c r="E2356">
        <f t="shared" ca="1" si="438"/>
        <v>0</v>
      </c>
      <c r="H2356" t="str">
        <f t="shared" ca="1" si="439"/>
        <v>'Simpl. all tex-DT PLYWOOD'!</v>
      </c>
      <c r="I2356" t="str">
        <f t="shared" ca="1" si="444"/>
        <v>'Simpl. all tex-DT PLYWOOD'!</v>
      </c>
      <c r="J2356">
        <f t="shared" ca="1" si="445"/>
        <v>0</v>
      </c>
      <c r="K2356">
        <f t="shared" ca="1" si="446"/>
        <v>0</v>
      </c>
      <c r="L2356">
        <f t="shared" ca="1" si="440"/>
        <v>0</v>
      </c>
      <c r="M2356">
        <f t="shared" ca="1" si="441"/>
        <v>0</v>
      </c>
      <c r="O2356" t="str">
        <f t="shared" ca="1" si="442"/>
        <v>D:z</v>
      </c>
      <c r="P2356" t="str">
        <f t="shared" ca="1" si="443"/>
        <v>D7:z7</v>
      </c>
    </row>
    <row r="2357" spans="1:16">
      <c r="A2357" t="str">
        <f t="shared" si="435"/>
        <v>11</v>
      </c>
      <c r="B2357" t="str">
        <f t="shared" ca="1" si="436"/>
        <v>W</v>
      </c>
      <c r="C2357" t="str">
        <f t="shared" si="437"/>
        <v>SIMPL-3L</v>
      </c>
      <c r="D2357" t="s">
        <v>975</v>
      </c>
      <c r="E2357">
        <f t="shared" ca="1" si="438"/>
        <v>0</v>
      </c>
      <c r="H2357" t="str">
        <f t="shared" ca="1" si="439"/>
        <v>'Simpl. all tex-DT PLYWOOD'!</v>
      </c>
      <c r="I2357" t="str">
        <f t="shared" ca="1" si="444"/>
        <v>'Simpl. all tex-DT PLYWOOD'!</v>
      </c>
      <c r="J2357">
        <f t="shared" ca="1" si="445"/>
        <v>0</v>
      </c>
      <c r="K2357">
        <f t="shared" ca="1" si="446"/>
        <v>0</v>
      </c>
      <c r="L2357">
        <f t="shared" ca="1" si="440"/>
        <v>0</v>
      </c>
      <c r="M2357">
        <f t="shared" ca="1" si="441"/>
        <v>0</v>
      </c>
      <c r="O2357" t="str">
        <f t="shared" ca="1" si="442"/>
        <v>D:z</v>
      </c>
      <c r="P2357" t="str">
        <f t="shared" ca="1" si="443"/>
        <v>D7:z7</v>
      </c>
    </row>
    <row r="2358" spans="1:16">
      <c r="A2358" t="str">
        <f t="shared" si="435"/>
        <v>12</v>
      </c>
      <c r="B2358" t="str">
        <f t="shared" ca="1" si="436"/>
        <v>W</v>
      </c>
      <c r="C2358" t="str">
        <f t="shared" si="437"/>
        <v>SIMPL-3L</v>
      </c>
      <c r="D2358" t="s">
        <v>976</v>
      </c>
      <c r="E2358">
        <f t="shared" ca="1" si="438"/>
        <v>0</v>
      </c>
      <c r="H2358" t="str">
        <f t="shared" ca="1" si="439"/>
        <v>'Simpl. all tex-DT PLYWOOD'!</v>
      </c>
      <c r="I2358" t="str">
        <f t="shared" ca="1" si="444"/>
        <v>'Simpl. all tex-DT PLYWOOD'!</v>
      </c>
      <c r="J2358">
        <f t="shared" ca="1" si="445"/>
        <v>0</v>
      </c>
      <c r="K2358">
        <f t="shared" ca="1" si="446"/>
        <v>0</v>
      </c>
      <c r="L2358">
        <f t="shared" ca="1" si="440"/>
        <v>0</v>
      </c>
      <c r="M2358">
        <f t="shared" ca="1" si="441"/>
        <v>0</v>
      </c>
      <c r="O2358" t="str">
        <f t="shared" ca="1" si="442"/>
        <v>D:z</v>
      </c>
      <c r="P2358" t="str">
        <f t="shared" ca="1" si="443"/>
        <v>D7:z7</v>
      </c>
    </row>
    <row r="2359" spans="1:16">
      <c r="A2359" t="str">
        <f t="shared" si="435"/>
        <v>13</v>
      </c>
      <c r="B2359" t="str">
        <f t="shared" ca="1" si="436"/>
        <v>W</v>
      </c>
      <c r="C2359" t="str">
        <f t="shared" si="437"/>
        <v>SIMPL-3L</v>
      </c>
      <c r="D2359" t="s">
        <v>977</v>
      </c>
      <c r="E2359">
        <f t="shared" ca="1" si="438"/>
        <v>0</v>
      </c>
      <c r="H2359" t="str">
        <f t="shared" ca="1" si="439"/>
        <v>'Simpl. all tex-DT PLYWOOD'!</v>
      </c>
      <c r="I2359" t="str">
        <f t="shared" ca="1" si="444"/>
        <v>'Simpl. all tex-DT PLYWOOD'!</v>
      </c>
      <c r="J2359">
        <f t="shared" ca="1" si="445"/>
        <v>0</v>
      </c>
      <c r="K2359">
        <f t="shared" ca="1" si="446"/>
        <v>0</v>
      </c>
      <c r="L2359">
        <f t="shared" ca="1" si="440"/>
        <v>0</v>
      </c>
      <c r="M2359">
        <f t="shared" ca="1" si="441"/>
        <v>0</v>
      </c>
      <c r="O2359" t="str">
        <f t="shared" ca="1" si="442"/>
        <v>D:z</v>
      </c>
      <c r="P2359" t="str">
        <f t="shared" ca="1" si="443"/>
        <v>D7:z7</v>
      </c>
    </row>
    <row r="2360" spans="1:16">
      <c r="A2360" t="str">
        <f t="shared" si="435"/>
        <v>15</v>
      </c>
      <c r="B2360" t="str">
        <f t="shared" ca="1" si="436"/>
        <v>W</v>
      </c>
      <c r="C2360" t="str">
        <f t="shared" si="437"/>
        <v>SIMPL-3L</v>
      </c>
      <c r="D2360" t="s">
        <v>4970</v>
      </c>
      <c r="E2360">
        <f t="shared" ca="1" si="438"/>
        <v>0</v>
      </c>
      <c r="H2360" t="str">
        <f t="shared" ca="1" si="439"/>
        <v>'Simpl. all tex-DT PLYWOOD'!</v>
      </c>
      <c r="I2360" t="str">
        <f t="shared" ca="1" si="444"/>
        <v>'Simpl. all tex-DT PLYWOOD'!</v>
      </c>
      <c r="J2360">
        <f t="shared" ca="1" si="445"/>
        <v>0</v>
      </c>
      <c r="K2360">
        <f t="shared" ca="1" si="446"/>
        <v>0</v>
      </c>
      <c r="L2360">
        <f t="shared" ca="1" si="440"/>
        <v>0</v>
      </c>
      <c r="M2360">
        <f t="shared" ca="1" si="441"/>
        <v>0</v>
      </c>
      <c r="O2360" t="str">
        <f t="shared" ca="1" si="442"/>
        <v>D:z</v>
      </c>
      <c r="P2360" t="str">
        <f t="shared" ca="1" si="443"/>
        <v>D7:z7</v>
      </c>
    </row>
    <row r="2361" spans="1:16">
      <c r="A2361" t="str">
        <f t="shared" si="435"/>
        <v>01</v>
      </c>
      <c r="B2361" t="str">
        <f t="shared" ca="1" si="436"/>
        <v>W</v>
      </c>
      <c r="C2361" t="str">
        <f t="shared" si="437"/>
        <v>SIMPL-3L-C</v>
      </c>
      <c r="D2361" t="s">
        <v>6016</v>
      </c>
      <c r="E2361">
        <f t="shared" ca="1" si="438"/>
        <v>0</v>
      </c>
      <c r="H2361" t="str">
        <f t="shared" ca="1" si="439"/>
        <v>'(more) Simpl. Textures PLYWOOD'!</v>
      </c>
      <c r="I2361">
        <f t="shared" ca="1" si="444"/>
        <v>0</v>
      </c>
      <c r="J2361" t="str">
        <f t="shared" ca="1" si="445"/>
        <v>'(more) Simpl. Textures PLYWOOD'!</v>
      </c>
      <c r="K2361">
        <f t="shared" ca="1" si="446"/>
        <v>0</v>
      </c>
      <c r="L2361">
        <f t="shared" ca="1" si="440"/>
        <v>0</v>
      </c>
      <c r="M2361">
        <f t="shared" ca="1" si="441"/>
        <v>0</v>
      </c>
      <c r="O2361" t="str">
        <f t="shared" ca="1" si="442"/>
        <v>D:N</v>
      </c>
      <c r="P2361" t="str">
        <f t="shared" ca="1" si="443"/>
        <v>D7:N7</v>
      </c>
    </row>
    <row r="2362" spans="1:16">
      <c r="A2362" t="str">
        <f t="shared" si="435"/>
        <v>16</v>
      </c>
      <c r="B2362" t="str">
        <f t="shared" ca="1" si="436"/>
        <v>W</v>
      </c>
      <c r="C2362" t="str">
        <f t="shared" si="437"/>
        <v>SIMPL-3L-N-NT</v>
      </c>
      <c r="D2362" t="s">
        <v>5534</v>
      </c>
      <c r="E2362">
        <f t="shared" ca="1" si="438"/>
        <v>0</v>
      </c>
      <c r="H2362" t="str">
        <f t="shared" ca="1" si="439"/>
        <v>'(more) Simpl. Textures PLYWOOD'!</v>
      </c>
      <c r="I2362">
        <f t="shared" ca="1" si="444"/>
        <v>0</v>
      </c>
      <c r="J2362" t="str">
        <f t="shared" ca="1" si="445"/>
        <v>'(more) Simpl. Textures PLYWOOD'!</v>
      </c>
      <c r="K2362">
        <f t="shared" ca="1" si="446"/>
        <v>0</v>
      </c>
      <c r="L2362">
        <f t="shared" ca="1" si="440"/>
        <v>0</v>
      </c>
      <c r="M2362">
        <f t="shared" ca="1" si="441"/>
        <v>0</v>
      </c>
      <c r="O2362" t="str">
        <f t="shared" ca="1" si="442"/>
        <v>D:N</v>
      </c>
      <c r="P2362" t="str">
        <f t="shared" ca="1" si="443"/>
        <v>D7:N7</v>
      </c>
    </row>
    <row r="2363" spans="1:16">
      <c r="A2363" t="str">
        <f t="shared" si="435"/>
        <v>16</v>
      </c>
      <c r="B2363" t="str">
        <f t="shared" ca="1" si="436"/>
        <v>W</v>
      </c>
      <c r="C2363" t="str">
        <f t="shared" si="437"/>
        <v>SIMPL-3L-N-T</v>
      </c>
      <c r="D2363" t="s">
        <v>5694</v>
      </c>
      <c r="E2363">
        <f t="shared" ca="1" si="438"/>
        <v>0</v>
      </c>
      <c r="H2363" t="str">
        <f t="shared" ca="1" si="439"/>
        <v>'(more) Simpl. Textures PLYWOOD'!</v>
      </c>
      <c r="I2363">
        <f t="shared" ca="1" si="444"/>
        <v>0</v>
      </c>
      <c r="J2363" t="str">
        <f t="shared" ca="1" si="445"/>
        <v>'(more) Simpl. Textures PLYWOOD'!</v>
      </c>
      <c r="K2363">
        <f t="shared" ca="1" si="446"/>
        <v>0</v>
      </c>
      <c r="L2363">
        <f t="shared" ca="1" si="440"/>
        <v>0</v>
      </c>
      <c r="M2363">
        <f t="shared" ca="1" si="441"/>
        <v>0</v>
      </c>
      <c r="O2363" t="str">
        <f t="shared" ca="1" si="442"/>
        <v>D:N</v>
      </c>
      <c r="P2363" t="str">
        <f t="shared" ca="1" si="443"/>
        <v>D7:N7</v>
      </c>
    </row>
    <row r="2364" spans="1:16">
      <c r="A2364" t="str">
        <f t="shared" si="435"/>
        <v>01</v>
      </c>
      <c r="B2364" t="str">
        <f t="shared" ca="1" si="436"/>
        <v>W</v>
      </c>
      <c r="C2364" t="str">
        <f t="shared" si="437"/>
        <v>SIMPL-3L-T</v>
      </c>
      <c r="D2364" t="s">
        <v>3601</v>
      </c>
      <c r="E2364">
        <f t="shared" ca="1" si="438"/>
        <v>0</v>
      </c>
      <c r="H2364" t="str">
        <f t="shared" ca="1" si="439"/>
        <v>'Simpl. all tex-DT PLYWOOD'!</v>
      </c>
      <c r="I2364" t="str">
        <f t="shared" ca="1" si="444"/>
        <v>'Simpl. all tex-DT PLYWOOD'!</v>
      </c>
      <c r="J2364">
        <f t="shared" ca="1" si="445"/>
        <v>0</v>
      </c>
      <c r="K2364">
        <f t="shared" ca="1" si="446"/>
        <v>0</v>
      </c>
      <c r="L2364">
        <f t="shared" ca="1" si="440"/>
        <v>0</v>
      </c>
      <c r="M2364">
        <f t="shared" ca="1" si="441"/>
        <v>0</v>
      </c>
      <c r="O2364" t="str">
        <f t="shared" ca="1" si="442"/>
        <v>D:z</v>
      </c>
      <c r="P2364" t="str">
        <f t="shared" ca="1" si="443"/>
        <v>D7:z7</v>
      </c>
    </row>
    <row r="2365" spans="1:16">
      <c r="A2365" t="str">
        <f t="shared" si="435"/>
        <v>02</v>
      </c>
      <c r="B2365" t="str">
        <f t="shared" ca="1" si="436"/>
        <v>W</v>
      </c>
      <c r="C2365" t="str">
        <f t="shared" si="437"/>
        <v>SIMPL-3L-T</v>
      </c>
      <c r="D2365" t="s">
        <v>3602</v>
      </c>
      <c r="E2365">
        <f t="shared" ca="1" si="438"/>
        <v>0</v>
      </c>
      <c r="H2365" t="str">
        <f t="shared" ca="1" si="439"/>
        <v>'Simpl. all tex-DT PLYWOOD'!</v>
      </c>
      <c r="I2365" t="str">
        <f t="shared" ca="1" si="444"/>
        <v>'Simpl. all tex-DT PLYWOOD'!</v>
      </c>
      <c r="J2365">
        <f t="shared" ca="1" si="445"/>
        <v>0</v>
      </c>
      <c r="K2365">
        <f t="shared" ca="1" si="446"/>
        <v>0</v>
      </c>
      <c r="L2365">
        <f t="shared" ca="1" si="440"/>
        <v>0</v>
      </c>
      <c r="M2365">
        <f t="shared" ca="1" si="441"/>
        <v>0</v>
      </c>
      <c r="O2365" t="str">
        <f t="shared" ca="1" si="442"/>
        <v>D:z</v>
      </c>
      <c r="P2365" t="str">
        <f t="shared" ca="1" si="443"/>
        <v>D7:z7</v>
      </c>
    </row>
    <row r="2366" spans="1:16">
      <c r="A2366" t="str">
        <f t="shared" si="435"/>
        <v>03</v>
      </c>
      <c r="B2366" t="str">
        <f t="shared" ca="1" si="436"/>
        <v>W</v>
      </c>
      <c r="C2366" t="str">
        <f t="shared" si="437"/>
        <v>SIMPL-3L-T</v>
      </c>
      <c r="D2366" t="s">
        <v>3603</v>
      </c>
      <c r="E2366">
        <f t="shared" ca="1" si="438"/>
        <v>0</v>
      </c>
      <c r="H2366" t="str">
        <f t="shared" ca="1" si="439"/>
        <v>'Simpl. all tex-DT PLYWOOD'!</v>
      </c>
      <c r="I2366" t="str">
        <f t="shared" ca="1" si="444"/>
        <v>'Simpl. all tex-DT PLYWOOD'!</v>
      </c>
      <c r="J2366">
        <f t="shared" ca="1" si="445"/>
        <v>0</v>
      </c>
      <c r="K2366">
        <f t="shared" ca="1" si="446"/>
        <v>0</v>
      </c>
      <c r="L2366">
        <f t="shared" ca="1" si="440"/>
        <v>0</v>
      </c>
      <c r="M2366">
        <f t="shared" ca="1" si="441"/>
        <v>0</v>
      </c>
      <c r="O2366" t="str">
        <f t="shared" ca="1" si="442"/>
        <v>D:z</v>
      </c>
      <c r="P2366" t="str">
        <f t="shared" ca="1" si="443"/>
        <v>D7:z7</v>
      </c>
    </row>
    <row r="2367" spans="1:16">
      <c r="A2367" t="str">
        <f t="shared" si="435"/>
        <v>04</v>
      </c>
      <c r="B2367" t="str">
        <f t="shared" ca="1" si="436"/>
        <v>W</v>
      </c>
      <c r="C2367" t="str">
        <f t="shared" si="437"/>
        <v>SIMPL-3L-T</v>
      </c>
      <c r="D2367" t="s">
        <v>3604</v>
      </c>
      <c r="E2367">
        <f t="shared" ca="1" si="438"/>
        <v>0</v>
      </c>
      <c r="H2367" t="str">
        <f t="shared" ca="1" si="439"/>
        <v>'Simpl. all tex-DT PLYWOOD'!</v>
      </c>
      <c r="I2367" t="str">
        <f t="shared" ca="1" si="444"/>
        <v>'Simpl. all tex-DT PLYWOOD'!</v>
      </c>
      <c r="J2367">
        <f t="shared" ca="1" si="445"/>
        <v>0</v>
      </c>
      <c r="K2367">
        <f t="shared" ca="1" si="446"/>
        <v>0</v>
      </c>
      <c r="L2367">
        <f t="shared" ca="1" si="440"/>
        <v>0</v>
      </c>
      <c r="M2367">
        <f t="shared" ca="1" si="441"/>
        <v>0</v>
      </c>
      <c r="O2367" t="str">
        <f t="shared" ca="1" si="442"/>
        <v>D:z</v>
      </c>
      <c r="P2367" t="str">
        <f t="shared" ca="1" si="443"/>
        <v>D7:z7</v>
      </c>
    </row>
    <row r="2368" spans="1:16">
      <c r="A2368" t="str">
        <f t="shared" si="435"/>
        <v>05</v>
      </c>
      <c r="B2368" t="str">
        <f t="shared" ca="1" si="436"/>
        <v>W</v>
      </c>
      <c r="C2368" t="str">
        <f t="shared" si="437"/>
        <v>SIMPL-3L-T</v>
      </c>
      <c r="D2368" t="s">
        <v>3605</v>
      </c>
      <c r="E2368">
        <f t="shared" ca="1" si="438"/>
        <v>0</v>
      </c>
      <c r="H2368" t="str">
        <f t="shared" ca="1" si="439"/>
        <v>'Simpl. all tex-DT PLYWOOD'!</v>
      </c>
      <c r="I2368" t="str">
        <f t="shared" ca="1" si="444"/>
        <v>'Simpl. all tex-DT PLYWOOD'!</v>
      </c>
      <c r="J2368">
        <f t="shared" ca="1" si="445"/>
        <v>0</v>
      </c>
      <c r="K2368">
        <f t="shared" ca="1" si="446"/>
        <v>0</v>
      </c>
      <c r="L2368">
        <f t="shared" ca="1" si="440"/>
        <v>0</v>
      </c>
      <c r="M2368">
        <f t="shared" ca="1" si="441"/>
        <v>0</v>
      </c>
      <c r="O2368" t="str">
        <f t="shared" ca="1" si="442"/>
        <v>D:z</v>
      </c>
      <c r="P2368" t="str">
        <f t="shared" ca="1" si="443"/>
        <v>D7:z7</v>
      </c>
    </row>
    <row r="2369" spans="1:16">
      <c r="A2369" t="str">
        <f t="shared" si="435"/>
        <v>06</v>
      </c>
      <c r="B2369" t="str">
        <f t="shared" ca="1" si="436"/>
        <v>W</v>
      </c>
      <c r="C2369" t="str">
        <f t="shared" si="437"/>
        <v>SIMPL-3L-T</v>
      </c>
      <c r="D2369" t="s">
        <v>3606</v>
      </c>
      <c r="E2369">
        <f t="shared" ca="1" si="438"/>
        <v>0</v>
      </c>
      <c r="H2369" t="str">
        <f t="shared" ca="1" si="439"/>
        <v>'Simpl. all tex-DT PLYWOOD'!</v>
      </c>
      <c r="I2369" t="str">
        <f t="shared" ca="1" si="444"/>
        <v>'Simpl. all tex-DT PLYWOOD'!</v>
      </c>
      <c r="J2369">
        <f t="shared" ca="1" si="445"/>
        <v>0</v>
      </c>
      <c r="K2369">
        <f t="shared" ca="1" si="446"/>
        <v>0</v>
      </c>
      <c r="L2369">
        <f t="shared" ca="1" si="440"/>
        <v>0</v>
      </c>
      <c r="M2369">
        <f t="shared" ca="1" si="441"/>
        <v>0</v>
      </c>
      <c r="O2369" t="str">
        <f t="shared" ca="1" si="442"/>
        <v>D:z</v>
      </c>
      <c r="P2369" t="str">
        <f t="shared" ca="1" si="443"/>
        <v>D7:z7</v>
      </c>
    </row>
    <row r="2370" spans="1:16">
      <c r="A2370" t="str">
        <f t="shared" si="435"/>
        <v>07</v>
      </c>
      <c r="B2370" t="str">
        <f t="shared" ca="1" si="436"/>
        <v>W</v>
      </c>
      <c r="C2370" t="str">
        <f t="shared" si="437"/>
        <v>SIMPL-3L-T</v>
      </c>
      <c r="D2370" t="s">
        <v>3607</v>
      </c>
      <c r="E2370">
        <f t="shared" ca="1" si="438"/>
        <v>0</v>
      </c>
      <c r="H2370" t="str">
        <f t="shared" ca="1" si="439"/>
        <v>'Simpl. all tex-DT PLYWOOD'!</v>
      </c>
      <c r="I2370" t="str">
        <f t="shared" ca="1" si="444"/>
        <v>'Simpl. all tex-DT PLYWOOD'!</v>
      </c>
      <c r="J2370">
        <f t="shared" ca="1" si="445"/>
        <v>0</v>
      </c>
      <c r="K2370">
        <f t="shared" ca="1" si="446"/>
        <v>0</v>
      </c>
      <c r="L2370">
        <f t="shared" ca="1" si="440"/>
        <v>0</v>
      </c>
      <c r="M2370">
        <f t="shared" ca="1" si="441"/>
        <v>0</v>
      </c>
      <c r="O2370" t="str">
        <f t="shared" ca="1" si="442"/>
        <v>D:z</v>
      </c>
      <c r="P2370" t="str">
        <f t="shared" ca="1" si="443"/>
        <v>D7:z7</v>
      </c>
    </row>
    <row r="2371" spans="1:16">
      <c r="A2371" t="str">
        <f t="shared" si="435"/>
        <v>08</v>
      </c>
      <c r="B2371" t="str">
        <f t="shared" ca="1" si="436"/>
        <v>W</v>
      </c>
      <c r="C2371" t="str">
        <f t="shared" si="437"/>
        <v>SIMPL-3L-T</v>
      </c>
      <c r="D2371" t="s">
        <v>3608</v>
      </c>
      <c r="E2371">
        <f t="shared" ca="1" si="438"/>
        <v>0</v>
      </c>
      <c r="H2371" t="str">
        <f t="shared" ca="1" si="439"/>
        <v>'Simpl. all tex-DT PLYWOOD'!</v>
      </c>
      <c r="I2371" t="str">
        <f t="shared" ca="1" si="444"/>
        <v>'Simpl. all tex-DT PLYWOOD'!</v>
      </c>
      <c r="J2371">
        <f t="shared" ca="1" si="445"/>
        <v>0</v>
      </c>
      <c r="K2371">
        <f t="shared" ca="1" si="446"/>
        <v>0</v>
      </c>
      <c r="L2371">
        <f t="shared" ca="1" si="440"/>
        <v>0</v>
      </c>
      <c r="M2371">
        <f t="shared" ca="1" si="441"/>
        <v>0</v>
      </c>
      <c r="O2371" t="str">
        <f t="shared" ca="1" si="442"/>
        <v>D:z</v>
      </c>
      <c r="P2371" t="str">
        <f t="shared" ca="1" si="443"/>
        <v>D7:z7</v>
      </c>
    </row>
    <row r="2372" spans="1:16">
      <c r="A2372" t="str">
        <f t="shared" si="435"/>
        <v>09</v>
      </c>
      <c r="B2372" t="str">
        <f t="shared" ca="1" si="436"/>
        <v>W</v>
      </c>
      <c r="C2372" t="str">
        <f t="shared" si="437"/>
        <v>SIMPL-3L-T</v>
      </c>
      <c r="D2372" t="s">
        <v>3609</v>
      </c>
      <c r="E2372">
        <f t="shared" ca="1" si="438"/>
        <v>0</v>
      </c>
      <c r="H2372" t="str">
        <f t="shared" ca="1" si="439"/>
        <v>'Simpl. all tex-DT PLYWOOD'!</v>
      </c>
      <c r="I2372" t="str">
        <f t="shared" ca="1" si="444"/>
        <v>'Simpl. all tex-DT PLYWOOD'!</v>
      </c>
      <c r="J2372">
        <f t="shared" ca="1" si="445"/>
        <v>0</v>
      </c>
      <c r="K2372">
        <f t="shared" ca="1" si="446"/>
        <v>0</v>
      </c>
      <c r="L2372">
        <f t="shared" ca="1" si="440"/>
        <v>0</v>
      </c>
      <c r="M2372">
        <f t="shared" ca="1" si="441"/>
        <v>0</v>
      </c>
      <c r="O2372" t="str">
        <f t="shared" ca="1" si="442"/>
        <v>D:z</v>
      </c>
      <c r="P2372" t="str">
        <f t="shared" ca="1" si="443"/>
        <v>D7:z7</v>
      </c>
    </row>
    <row r="2373" spans="1:16">
      <c r="A2373" t="str">
        <f t="shared" si="435"/>
        <v>10</v>
      </c>
      <c r="B2373" t="str">
        <f t="shared" ca="1" si="436"/>
        <v>W</v>
      </c>
      <c r="C2373" t="str">
        <f t="shared" si="437"/>
        <v>SIMPL-3L-T</v>
      </c>
      <c r="D2373" t="s">
        <v>3610</v>
      </c>
      <c r="E2373">
        <f t="shared" ca="1" si="438"/>
        <v>0</v>
      </c>
      <c r="H2373" t="str">
        <f t="shared" ca="1" si="439"/>
        <v>'Simpl. all tex-DT PLYWOOD'!</v>
      </c>
      <c r="I2373" t="str">
        <f t="shared" ca="1" si="444"/>
        <v>'Simpl. all tex-DT PLYWOOD'!</v>
      </c>
      <c r="J2373">
        <f t="shared" ca="1" si="445"/>
        <v>0</v>
      </c>
      <c r="K2373">
        <f t="shared" ca="1" si="446"/>
        <v>0</v>
      </c>
      <c r="L2373">
        <f t="shared" ca="1" si="440"/>
        <v>0</v>
      </c>
      <c r="M2373">
        <f t="shared" ca="1" si="441"/>
        <v>0</v>
      </c>
      <c r="O2373" t="str">
        <f t="shared" ca="1" si="442"/>
        <v>D:z</v>
      </c>
      <c r="P2373" t="str">
        <f t="shared" ca="1" si="443"/>
        <v>D7:z7</v>
      </c>
    </row>
    <row r="2374" spans="1:16">
      <c r="A2374" t="str">
        <f t="shared" si="435"/>
        <v>11</v>
      </c>
      <c r="B2374" t="str">
        <f t="shared" ca="1" si="436"/>
        <v>W</v>
      </c>
      <c r="C2374" t="str">
        <f t="shared" si="437"/>
        <v>SIMPL-3L-T</v>
      </c>
      <c r="D2374" t="s">
        <v>3611</v>
      </c>
      <c r="E2374">
        <f t="shared" ca="1" si="438"/>
        <v>0</v>
      </c>
      <c r="H2374" t="str">
        <f t="shared" ca="1" si="439"/>
        <v>'Simpl. all tex-DT PLYWOOD'!</v>
      </c>
      <c r="I2374" t="str">
        <f t="shared" ca="1" si="444"/>
        <v>'Simpl. all tex-DT PLYWOOD'!</v>
      </c>
      <c r="J2374">
        <f t="shared" ca="1" si="445"/>
        <v>0</v>
      </c>
      <c r="K2374">
        <f t="shared" ca="1" si="446"/>
        <v>0</v>
      </c>
      <c r="L2374">
        <f t="shared" ca="1" si="440"/>
        <v>0</v>
      </c>
      <c r="M2374">
        <f t="shared" ca="1" si="441"/>
        <v>0</v>
      </c>
      <c r="O2374" t="str">
        <f t="shared" ca="1" si="442"/>
        <v>D:z</v>
      </c>
      <c r="P2374" t="str">
        <f t="shared" ca="1" si="443"/>
        <v>D7:z7</v>
      </c>
    </row>
    <row r="2375" spans="1:16">
      <c r="A2375" t="str">
        <f t="shared" si="435"/>
        <v>12</v>
      </c>
      <c r="B2375" t="str">
        <f t="shared" ca="1" si="436"/>
        <v>W</v>
      </c>
      <c r="C2375" t="str">
        <f t="shared" si="437"/>
        <v>SIMPL-3L-T</v>
      </c>
      <c r="D2375" t="s">
        <v>3612</v>
      </c>
      <c r="E2375">
        <f t="shared" ca="1" si="438"/>
        <v>0</v>
      </c>
      <c r="H2375" t="str">
        <f t="shared" ca="1" si="439"/>
        <v>'Simpl. all tex-DT PLYWOOD'!</v>
      </c>
      <c r="I2375" t="str">
        <f t="shared" ca="1" si="444"/>
        <v>'Simpl. all tex-DT PLYWOOD'!</v>
      </c>
      <c r="J2375">
        <f t="shared" ca="1" si="445"/>
        <v>0</v>
      </c>
      <c r="K2375">
        <f t="shared" ca="1" si="446"/>
        <v>0</v>
      </c>
      <c r="L2375">
        <f t="shared" ca="1" si="440"/>
        <v>0</v>
      </c>
      <c r="M2375">
        <f t="shared" ca="1" si="441"/>
        <v>0</v>
      </c>
      <c r="O2375" t="str">
        <f t="shared" ca="1" si="442"/>
        <v>D:z</v>
      </c>
      <c r="P2375" t="str">
        <f t="shared" ca="1" si="443"/>
        <v>D7:z7</v>
      </c>
    </row>
    <row r="2376" spans="1:16">
      <c r="A2376" t="str">
        <f t="shared" si="435"/>
        <v>13</v>
      </c>
      <c r="B2376" t="str">
        <f t="shared" ca="1" si="436"/>
        <v>W</v>
      </c>
      <c r="C2376" t="str">
        <f t="shared" si="437"/>
        <v>SIMPL-3L-T</v>
      </c>
      <c r="D2376" t="s">
        <v>3613</v>
      </c>
      <c r="E2376">
        <f t="shared" ca="1" si="438"/>
        <v>0</v>
      </c>
      <c r="H2376" t="str">
        <f t="shared" ca="1" si="439"/>
        <v>'Simpl. all tex-DT PLYWOOD'!</v>
      </c>
      <c r="I2376" t="str">
        <f t="shared" ca="1" si="444"/>
        <v>'Simpl. all tex-DT PLYWOOD'!</v>
      </c>
      <c r="J2376">
        <f t="shared" ca="1" si="445"/>
        <v>0</v>
      </c>
      <c r="K2376">
        <f t="shared" ca="1" si="446"/>
        <v>0</v>
      </c>
      <c r="L2376">
        <f t="shared" ca="1" si="440"/>
        <v>0</v>
      </c>
      <c r="M2376">
        <f t="shared" ca="1" si="441"/>
        <v>0</v>
      </c>
      <c r="O2376" t="str">
        <f t="shared" ca="1" si="442"/>
        <v>D:z</v>
      </c>
      <c r="P2376" t="str">
        <f t="shared" ca="1" si="443"/>
        <v>D7:z7</v>
      </c>
    </row>
    <row r="2377" spans="1:16">
      <c r="A2377" t="str">
        <f t="shared" si="435"/>
        <v>15</v>
      </c>
      <c r="B2377" t="str">
        <f t="shared" ca="1" si="436"/>
        <v>W</v>
      </c>
      <c r="C2377" t="str">
        <f t="shared" si="437"/>
        <v>SIMPL-3L-T</v>
      </c>
      <c r="D2377" t="s">
        <v>4759</v>
      </c>
      <c r="E2377">
        <f t="shared" ca="1" si="438"/>
        <v>0</v>
      </c>
      <c r="H2377" t="str">
        <f t="shared" ca="1" si="439"/>
        <v>'Simpl. all tex-DT PLYWOOD'!</v>
      </c>
      <c r="I2377" t="str">
        <f t="shared" ca="1" si="444"/>
        <v>'Simpl. all tex-DT PLYWOOD'!</v>
      </c>
      <c r="J2377">
        <f t="shared" ca="1" si="445"/>
        <v>0</v>
      </c>
      <c r="K2377">
        <f t="shared" ca="1" si="446"/>
        <v>0</v>
      </c>
      <c r="L2377">
        <f t="shared" ca="1" si="440"/>
        <v>0</v>
      </c>
      <c r="M2377">
        <f t="shared" ca="1" si="441"/>
        <v>0</v>
      </c>
      <c r="O2377" t="str">
        <f t="shared" ca="1" si="442"/>
        <v>D:z</v>
      </c>
      <c r="P2377" t="str">
        <f t="shared" ca="1" si="443"/>
        <v>D7:z7</v>
      </c>
    </row>
    <row r="2378" spans="1:16">
      <c r="A2378" t="str">
        <f t="shared" si="435"/>
        <v>01</v>
      </c>
      <c r="B2378" t="str">
        <f t="shared" ca="1" si="436"/>
        <v>W</v>
      </c>
      <c r="C2378" t="str">
        <f t="shared" si="437"/>
        <v>SIMPL-3M</v>
      </c>
      <c r="D2378" t="s">
        <v>979</v>
      </c>
      <c r="E2378">
        <f t="shared" ca="1" si="438"/>
        <v>0</v>
      </c>
      <c r="H2378" t="str">
        <f t="shared" ca="1" si="439"/>
        <v>'Simpl. all tex-DT PLYWOOD'!</v>
      </c>
      <c r="I2378" t="str">
        <f t="shared" ca="1" si="444"/>
        <v>'Simpl. all tex-DT PLYWOOD'!</v>
      </c>
      <c r="J2378">
        <f t="shared" ca="1" si="445"/>
        <v>0</v>
      </c>
      <c r="K2378">
        <f t="shared" ca="1" si="446"/>
        <v>0</v>
      </c>
      <c r="L2378">
        <f t="shared" ca="1" si="440"/>
        <v>0</v>
      </c>
      <c r="M2378">
        <f t="shared" ca="1" si="441"/>
        <v>0</v>
      </c>
      <c r="O2378" t="str">
        <f t="shared" ca="1" si="442"/>
        <v>D:z</v>
      </c>
      <c r="P2378" t="str">
        <f t="shared" ca="1" si="443"/>
        <v>D7:z7</v>
      </c>
    </row>
    <row r="2379" spans="1:16">
      <c r="A2379" t="str">
        <f t="shared" si="435"/>
        <v>02</v>
      </c>
      <c r="B2379" t="str">
        <f t="shared" ca="1" si="436"/>
        <v>W</v>
      </c>
      <c r="C2379" t="str">
        <f t="shared" si="437"/>
        <v>SIMPL-3M</v>
      </c>
      <c r="D2379" t="s">
        <v>980</v>
      </c>
      <c r="E2379">
        <f t="shared" ca="1" si="438"/>
        <v>0</v>
      </c>
      <c r="H2379" t="str">
        <f t="shared" ca="1" si="439"/>
        <v>'Simpl. all tex-DT PLYWOOD'!</v>
      </c>
      <c r="I2379" t="str">
        <f t="shared" ca="1" si="444"/>
        <v>'Simpl. all tex-DT PLYWOOD'!</v>
      </c>
      <c r="J2379">
        <f t="shared" ca="1" si="445"/>
        <v>0</v>
      </c>
      <c r="K2379">
        <f t="shared" ca="1" si="446"/>
        <v>0</v>
      </c>
      <c r="L2379">
        <f t="shared" ca="1" si="440"/>
        <v>0</v>
      </c>
      <c r="M2379">
        <f t="shared" ca="1" si="441"/>
        <v>0</v>
      </c>
      <c r="O2379" t="str">
        <f t="shared" ca="1" si="442"/>
        <v>D:z</v>
      </c>
      <c r="P2379" t="str">
        <f t="shared" ca="1" si="443"/>
        <v>D7:z7</v>
      </c>
    </row>
    <row r="2380" spans="1:16">
      <c r="A2380" t="str">
        <f t="shared" si="435"/>
        <v>03</v>
      </c>
      <c r="B2380" t="str">
        <f t="shared" ca="1" si="436"/>
        <v>W</v>
      </c>
      <c r="C2380" t="str">
        <f t="shared" si="437"/>
        <v>SIMPL-3M</v>
      </c>
      <c r="D2380" t="s">
        <v>981</v>
      </c>
      <c r="E2380">
        <f t="shared" ca="1" si="438"/>
        <v>0</v>
      </c>
      <c r="H2380" t="str">
        <f t="shared" ca="1" si="439"/>
        <v>'Simpl. all tex-DT PLYWOOD'!</v>
      </c>
      <c r="I2380" t="str">
        <f t="shared" ca="1" si="444"/>
        <v>'Simpl. all tex-DT PLYWOOD'!</v>
      </c>
      <c r="J2380">
        <f t="shared" ca="1" si="445"/>
        <v>0</v>
      </c>
      <c r="K2380">
        <f t="shared" ca="1" si="446"/>
        <v>0</v>
      </c>
      <c r="L2380">
        <f t="shared" ca="1" si="440"/>
        <v>0</v>
      </c>
      <c r="M2380">
        <f t="shared" ca="1" si="441"/>
        <v>0</v>
      </c>
      <c r="O2380" t="str">
        <f t="shared" ca="1" si="442"/>
        <v>D:z</v>
      </c>
      <c r="P2380" t="str">
        <f t="shared" ca="1" si="443"/>
        <v>D7:z7</v>
      </c>
    </row>
    <row r="2381" spans="1:16">
      <c r="A2381" t="str">
        <f t="shared" si="435"/>
        <v>04</v>
      </c>
      <c r="B2381" t="str">
        <f t="shared" ca="1" si="436"/>
        <v>W</v>
      </c>
      <c r="C2381" t="str">
        <f t="shared" si="437"/>
        <v>SIMPL-3M</v>
      </c>
      <c r="D2381" t="s">
        <v>982</v>
      </c>
      <c r="E2381">
        <f t="shared" ca="1" si="438"/>
        <v>0</v>
      </c>
      <c r="H2381" t="str">
        <f t="shared" ca="1" si="439"/>
        <v>'Simpl. all tex-DT PLYWOOD'!</v>
      </c>
      <c r="I2381" t="str">
        <f t="shared" ca="1" si="444"/>
        <v>'Simpl. all tex-DT PLYWOOD'!</v>
      </c>
      <c r="J2381">
        <f t="shared" ca="1" si="445"/>
        <v>0</v>
      </c>
      <c r="K2381">
        <f t="shared" ca="1" si="446"/>
        <v>0</v>
      </c>
      <c r="L2381">
        <f t="shared" ca="1" si="440"/>
        <v>0</v>
      </c>
      <c r="M2381">
        <f t="shared" ca="1" si="441"/>
        <v>0</v>
      </c>
      <c r="O2381" t="str">
        <f t="shared" ca="1" si="442"/>
        <v>D:z</v>
      </c>
      <c r="P2381" t="str">
        <f t="shared" ca="1" si="443"/>
        <v>D7:z7</v>
      </c>
    </row>
    <row r="2382" spans="1:16">
      <c r="A2382" t="str">
        <f t="shared" si="435"/>
        <v>05</v>
      </c>
      <c r="B2382" t="str">
        <f t="shared" ca="1" si="436"/>
        <v>W</v>
      </c>
      <c r="C2382" t="str">
        <f t="shared" si="437"/>
        <v>SIMPL-3M</v>
      </c>
      <c r="D2382" t="s">
        <v>983</v>
      </c>
      <c r="E2382">
        <f t="shared" ca="1" si="438"/>
        <v>0</v>
      </c>
      <c r="H2382" t="str">
        <f t="shared" ca="1" si="439"/>
        <v>'Simpl. all tex-DT PLYWOOD'!</v>
      </c>
      <c r="I2382" t="str">
        <f t="shared" ca="1" si="444"/>
        <v>'Simpl. all tex-DT PLYWOOD'!</v>
      </c>
      <c r="J2382">
        <f t="shared" ca="1" si="445"/>
        <v>0</v>
      </c>
      <c r="K2382">
        <f t="shared" ca="1" si="446"/>
        <v>0</v>
      </c>
      <c r="L2382">
        <f t="shared" ca="1" si="440"/>
        <v>0</v>
      </c>
      <c r="M2382">
        <f t="shared" ca="1" si="441"/>
        <v>0</v>
      </c>
      <c r="O2382" t="str">
        <f t="shared" ca="1" si="442"/>
        <v>D:z</v>
      </c>
      <c r="P2382" t="str">
        <f t="shared" ca="1" si="443"/>
        <v>D7:z7</v>
      </c>
    </row>
    <row r="2383" spans="1:16">
      <c r="A2383" t="str">
        <f t="shared" ref="A2383:A2446" si="447">MID(D2383,LEN(C2383)+2,LEN(D2383)-LEN(C2383))</f>
        <v>06</v>
      </c>
      <c r="B2383" t="str">
        <f t="shared" ref="B2383:B2446" ca="1" si="448">VLOOKUP(H2383,$A$1:$K$4,11,FALSE)</f>
        <v>W</v>
      </c>
      <c r="C2383" t="str">
        <f t="shared" ref="C2383:C2446" si="449">IF(RIGHT(LEFT(D2383,LEN(D2383)-3),1)="-",LEFT(D2383,LEN(D2383)-4),LEFT(D2383,LEN(D2383)-3))</f>
        <v>SIMPL-3M</v>
      </c>
      <c r="D2383" t="s">
        <v>984</v>
      </c>
      <c r="E2383">
        <f t="shared" ref="E2383:E2446" ca="1" si="450">IFERROR(VLOOKUP(C2383,INDIRECT($H2383&amp;$O2383),MATCH($A2383,INDIRECT($H2383&amp;$P2383),0),FALSE),0)</f>
        <v>0</v>
      </c>
      <c r="H2383" t="str">
        <f t="shared" ref="H2383:H2446" ca="1" si="451">IF(I2383&lt;&gt;0,I2383,IF(J2383&lt;&gt;0,J2383,IF(K2383&lt;&gt;0,K2383,IF(L2383&lt;&gt;0,L2383,IF(M2383&lt;&gt;0,M2383,N2383)))))</f>
        <v>'Simpl. all tex-DT PLYWOOD'!</v>
      </c>
      <c r="I2383" t="str">
        <f t="shared" ca="1" si="444"/>
        <v>'Simpl. all tex-DT PLYWOOD'!</v>
      </c>
      <c r="J2383">
        <f t="shared" ca="1" si="445"/>
        <v>0</v>
      </c>
      <c r="K2383">
        <f t="shared" ca="1" si="446"/>
        <v>0</v>
      </c>
      <c r="L2383">
        <f t="shared" ref="L2383:L2446" ca="1" si="452">IF(IFERROR(VLOOKUP($C2383,INDIRECT($G$10&amp;"d:d"),1,FALSE),0)&lt;&gt;0,L$13,0)</f>
        <v>0</v>
      </c>
      <c r="M2383">
        <f t="shared" ref="M2383:M2446" ca="1" si="453">IF(IFERROR(VLOOKUP($C2383,INDIRECT($G$11&amp;"d:d"),1,FALSE),0)&lt;&gt;0,M$13,0)</f>
        <v>0</v>
      </c>
      <c r="O2383" t="str">
        <f t="shared" ref="O2383:O2446" ca="1" si="454">VLOOKUP($H2383,$G$7:$I$11,2,FALSE)</f>
        <v>D:z</v>
      </c>
      <c r="P2383" t="str">
        <f t="shared" ref="P2383:P2446" ca="1" si="455">VLOOKUP($H2383,$G$7:$I$11,3,FALSE)</f>
        <v>D7:z7</v>
      </c>
    </row>
    <row r="2384" spans="1:16">
      <c r="A2384" t="str">
        <f t="shared" si="447"/>
        <v>07</v>
      </c>
      <c r="B2384" t="str">
        <f t="shared" ca="1" si="448"/>
        <v>W</v>
      </c>
      <c r="C2384" t="str">
        <f t="shared" si="449"/>
        <v>SIMPL-3M</v>
      </c>
      <c r="D2384" t="s">
        <v>985</v>
      </c>
      <c r="E2384">
        <f t="shared" ca="1" si="450"/>
        <v>0</v>
      </c>
      <c r="H2384" t="str">
        <f t="shared" ca="1" si="451"/>
        <v>'Simpl. all tex-DT PLYWOOD'!</v>
      </c>
      <c r="I2384" t="str">
        <f t="shared" ca="1" si="444"/>
        <v>'Simpl. all tex-DT PLYWOOD'!</v>
      </c>
      <c r="J2384">
        <f t="shared" ca="1" si="445"/>
        <v>0</v>
      </c>
      <c r="K2384">
        <f t="shared" ca="1" si="446"/>
        <v>0</v>
      </c>
      <c r="L2384">
        <f t="shared" ca="1" si="452"/>
        <v>0</v>
      </c>
      <c r="M2384">
        <f t="shared" ca="1" si="453"/>
        <v>0</v>
      </c>
      <c r="O2384" t="str">
        <f t="shared" ca="1" si="454"/>
        <v>D:z</v>
      </c>
      <c r="P2384" t="str">
        <f t="shared" ca="1" si="455"/>
        <v>D7:z7</v>
      </c>
    </row>
    <row r="2385" spans="1:16">
      <c r="A2385" t="str">
        <f t="shared" si="447"/>
        <v>08</v>
      </c>
      <c r="B2385" t="str">
        <f t="shared" ca="1" si="448"/>
        <v>W</v>
      </c>
      <c r="C2385" t="str">
        <f t="shared" si="449"/>
        <v>SIMPL-3M</v>
      </c>
      <c r="D2385" t="s">
        <v>986</v>
      </c>
      <c r="E2385">
        <f t="shared" ca="1" si="450"/>
        <v>0</v>
      </c>
      <c r="H2385" t="str">
        <f t="shared" ca="1" si="451"/>
        <v>'Simpl. all tex-DT PLYWOOD'!</v>
      </c>
      <c r="I2385" t="str">
        <f t="shared" ca="1" si="444"/>
        <v>'Simpl. all tex-DT PLYWOOD'!</v>
      </c>
      <c r="J2385">
        <f t="shared" ca="1" si="445"/>
        <v>0</v>
      </c>
      <c r="K2385">
        <f t="shared" ca="1" si="446"/>
        <v>0</v>
      </c>
      <c r="L2385">
        <f t="shared" ca="1" si="452"/>
        <v>0</v>
      </c>
      <c r="M2385">
        <f t="shared" ca="1" si="453"/>
        <v>0</v>
      </c>
      <c r="O2385" t="str">
        <f t="shared" ca="1" si="454"/>
        <v>D:z</v>
      </c>
      <c r="P2385" t="str">
        <f t="shared" ca="1" si="455"/>
        <v>D7:z7</v>
      </c>
    </row>
    <row r="2386" spans="1:16">
      <c r="A2386" t="str">
        <f t="shared" si="447"/>
        <v>09</v>
      </c>
      <c r="B2386" t="str">
        <f t="shared" ca="1" si="448"/>
        <v>W</v>
      </c>
      <c r="C2386" t="str">
        <f t="shared" si="449"/>
        <v>SIMPL-3M</v>
      </c>
      <c r="D2386" t="s">
        <v>987</v>
      </c>
      <c r="E2386">
        <f t="shared" ca="1" si="450"/>
        <v>0</v>
      </c>
      <c r="H2386" t="str">
        <f t="shared" ca="1" si="451"/>
        <v>'Simpl. all tex-DT PLYWOOD'!</v>
      </c>
      <c r="I2386" t="str">
        <f t="shared" ca="1" si="444"/>
        <v>'Simpl. all tex-DT PLYWOOD'!</v>
      </c>
      <c r="J2386">
        <f t="shared" ca="1" si="445"/>
        <v>0</v>
      </c>
      <c r="K2386">
        <f t="shared" ca="1" si="446"/>
        <v>0</v>
      </c>
      <c r="L2386">
        <f t="shared" ca="1" si="452"/>
        <v>0</v>
      </c>
      <c r="M2386">
        <f t="shared" ca="1" si="453"/>
        <v>0</v>
      </c>
      <c r="O2386" t="str">
        <f t="shared" ca="1" si="454"/>
        <v>D:z</v>
      </c>
      <c r="P2386" t="str">
        <f t="shared" ca="1" si="455"/>
        <v>D7:z7</v>
      </c>
    </row>
    <row r="2387" spans="1:16">
      <c r="A2387" t="str">
        <f t="shared" si="447"/>
        <v>10</v>
      </c>
      <c r="B2387" t="str">
        <f t="shared" ca="1" si="448"/>
        <v>W</v>
      </c>
      <c r="C2387" t="str">
        <f t="shared" si="449"/>
        <v>SIMPL-3M</v>
      </c>
      <c r="D2387" t="s">
        <v>988</v>
      </c>
      <c r="E2387">
        <f t="shared" ca="1" si="450"/>
        <v>0</v>
      </c>
      <c r="H2387" t="str">
        <f t="shared" ca="1" si="451"/>
        <v>'Simpl. all tex-DT PLYWOOD'!</v>
      </c>
      <c r="I2387" t="str">
        <f t="shared" ca="1" si="444"/>
        <v>'Simpl. all tex-DT PLYWOOD'!</v>
      </c>
      <c r="J2387">
        <f t="shared" ca="1" si="445"/>
        <v>0</v>
      </c>
      <c r="K2387">
        <f t="shared" ca="1" si="446"/>
        <v>0</v>
      </c>
      <c r="L2387">
        <f t="shared" ca="1" si="452"/>
        <v>0</v>
      </c>
      <c r="M2387">
        <f t="shared" ca="1" si="453"/>
        <v>0</v>
      </c>
      <c r="O2387" t="str">
        <f t="shared" ca="1" si="454"/>
        <v>D:z</v>
      </c>
      <c r="P2387" t="str">
        <f t="shared" ca="1" si="455"/>
        <v>D7:z7</v>
      </c>
    </row>
    <row r="2388" spans="1:16">
      <c r="A2388" t="str">
        <f t="shared" si="447"/>
        <v>100</v>
      </c>
      <c r="B2388" t="str">
        <f t="shared" ca="1" si="448"/>
        <v>W</v>
      </c>
      <c r="C2388" t="str">
        <f t="shared" si="449"/>
        <v>SIMPL-3M</v>
      </c>
      <c r="D2388" t="s">
        <v>992</v>
      </c>
      <c r="E2388">
        <f t="shared" ca="1" si="450"/>
        <v>0</v>
      </c>
      <c r="H2388" t="str">
        <f t="shared" ca="1" si="451"/>
        <v>'Simpl. all tex-DT PLYWOOD'!</v>
      </c>
      <c r="I2388" t="str">
        <f t="shared" ca="1" si="444"/>
        <v>'Simpl. all tex-DT PLYWOOD'!</v>
      </c>
      <c r="J2388">
        <f t="shared" ca="1" si="445"/>
        <v>0</v>
      </c>
      <c r="K2388">
        <f t="shared" ca="1" si="446"/>
        <v>0</v>
      </c>
      <c r="L2388">
        <f t="shared" ca="1" si="452"/>
        <v>0</v>
      </c>
      <c r="M2388">
        <f t="shared" ca="1" si="453"/>
        <v>0</v>
      </c>
      <c r="O2388" t="str">
        <f t="shared" ca="1" si="454"/>
        <v>D:z</v>
      </c>
      <c r="P2388" t="str">
        <f t="shared" ca="1" si="455"/>
        <v>D7:z7</v>
      </c>
    </row>
    <row r="2389" spans="1:16">
      <c r="A2389" t="str">
        <f t="shared" si="447"/>
        <v>11</v>
      </c>
      <c r="B2389" t="str">
        <f t="shared" ca="1" si="448"/>
        <v>W</v>
      </c>
      <c r="C2389" t="str">
        <f t="shared" si="449"/>
        <v>SIMPL-3M</v>
      </c>
      <c r="D2389" t="s">
        <v>989</v>
      </c>
      <c r="E2389">
        <f t="shared" ca="1" si="450"/>
        <v>0</v>
      </c>
      <c r="H2389" t="str">
        <f t="shared" ca="1" si="451"/>
        <v>'Simpl. all tex-DT PLYWOOD'!</v>
      </c>
      <c r="I2389" t="str">
        <f t="shared" ca="1" si="444"/>
        <v>'Simpl. all tex-DT PLYWOOD'!</v>
      </c>
      <c r="J2389">
        <f t="shared" ca="1" si="445"/>
        <v>0</v>
      </c>
      <c r="K2389">
        <f t="shared" ca="1" si="446"/>
        <v>0</v>
      </c>
      <c r="L2389">
        <f t="shared" ca="1" si="452"/>
        <v>0</v>
      </c>
      <c r="M2389">
        <f t="shared" ca="1" si="453"/>
        <v>0</v>
      </c>
      <c r="O2389" t="str">
        <f t="shared" ca="1" si="454"/>
        <v>D:z</v>
      </c>
      <c r="P2389" t="str">
        <f t="shared" ca="1" si="455"/>
        <v>D7:z7</v>
      </c>
    </row>
    <row r="2390" spans="1:16">
      <c r="A2390" t="str">
        <f t="shared" si="447"/>
        <v>12</v>
      </c>
      <c r="B2390" t="str">
        <f t="shared" ca="1" si="448"/>
        <v>W</v>
      </c>
      <c r="C2390" t="str">
        <f t="shared" si="449"/>
        <v>SIMPL-3M</v>
      </c>
      <c r="D2390" t="s">
        <v>990</v>
      </c>
      <c r="E2390">
        <f t="shared" ca="1" si="450"/>
        <v>0</v>
      </c>
      <c r="H2390" t="str">
        <f t="shared" ca="1" si="451"/>
        <v>'Simpl. all tex-DT PLYWOOD'!</v>
      </c>
      <c r="I2390" t="str">
        <f t="shared" ca="1" si="444"/>
        <v>'Simpl. all tex-DT PLYWOOD'!</v>
      </c>
      <c r="J2390">
        <f t="shared" ca="1" si="445"/>
        <v>0</v>
      </c>
      <c r="K2390">
        <f t="shared" ca="1" si="446"/>
        <v>0</v>
      </c>
      <c r="L2390">
        <f t="shared" ca="1" si="452"/>
        <v>0</v>
      </c>
      <c r="M2390">
        <f t="shared" ca="1" si="453"/>
        <v>0</v>
      </c>
      <c r="O2390" t="str">
        <f t="shared" ca="1" si="454"/>
        <v>D:z</v>
      </c>
      <c r="P2390" t="str">
        <f t="shared" ca="1" si="455"/>
        <v>D7:z7</v>
      </c>
    </row>
    <row r="2391" spans="1:16">
      <c r="A2391" t="str">
        <f t="shared" si="447"/>
        <v>13</v>
      </c>
      <c r="B2391" t="str">
        <f t="shared" ca="1" si="448"/>
        <v>W</v>
      </c>
      <c r="C2391" t="str">
        <f t="shared" si="449"/>
        <v>SIMPL-3M</v>
      </c>
      <c r="D2391" t="s">
        <v>991</v>
      </c>
      <c r="E2391">
        <f t="shared" ca="1" si="450"/>
        <v>0</v>
      </c>
      <c r="H2391" t="str">
        <f t="shared" ca="1" si="451"/>
        <v>'Simpl. all tex-DT PLYWOOD'!</v>
      </c>
      <c r="I2391" t="str">
        <f t="shared" ca="1" si="444"/>
        <v>'Simpl. all tex-DT PLYWOOD'!</v>
      </c>
      <c r="J2391">
        <f t="shared" ca="1" si="445"/>
        <v>0</v>
      </c>
      <c r="K2391">
        <f t="shared" ca="1" si="446"/>
        <v>0</v>
      </c>
      <c r="L2391">
        <f t="shared" ca="1" si="452"/>
        <v>0</v>
      </c>
      <c r="M2391">
        <f t="shared" ca="1" si="453"/>
        <v>0</v>
      </c>
      <c r="O2391" t="str">
        <f t="shared" ca="1" si="454"/>
        <v>D:z</v>
      </c>
      <c r="P2391" t="str">
        <f t="shared" ca="1" si="455"/>
        <v>D7:z7</v>
      </c>
    </row>
    <row r="2392" spans="1:16">
      <c r="A2392" t="str">
        <f t="shared" si="447"/>
        <v>15</v>
      </c>
      <c r="B2392" t="str">
        <f t="shared" ca="1" si="448"/>
        <v>W</v>
      </c>
      <c r="C2392" t="str">
        <f t="shared" si="449"/>
        <v>SIMPL-3M</v>
      </c>
      <c r="D2392" t="s">
        <v>4969</v>
      </c>
      <c r="E2392">
        <f t="shared" ca="1" si="450"/>
        <v>0</v>
      </c>
      <c r="H2392" t="str">
        <f t="shared" ca="1" si="451"/>
        <v>'Simpl. all tex-DT PLYWOOD'!</v>
      </c>
      <c r="I2392" t="str">
        <f t="shared" ca="1" si="444"/>
        <v>'Simpl. all tex-DT PLYWOOD'!</v>
      </c>
      <c r="J2392">
        <f t="shared" ca="1" si="445"/>
        <v>0</v>
      </c>
      <c r="K2392">
        <f t="shared" ca="1" si="446"/>
        <v>0</v>
      </c>
      <c r="L2392">
        <f t="shared" ca="1" si="452"/>
        <v>0</v>
      </c>
      <c r="M2392">
        <f t="shared" ca="1" si="453"/>
        <v>0</v>
      </c>
      <c r="O2392" t="str">
        <f t="shared" ca="1" si="454"/>
        <v>D:z</v>
      </c>
      <c r="P2392" t="str">
        <f t="shared" ca="1" si="455"/>
        <v>D7:z7</v>
      </c>
    </row>
    <row r="2393" spans="1:16">
      <c r="A2393" t="str">
        <f t="shared" si="447"/>
        <v>01</v>
      </c>
      <c r="B2393" t="str">
        <f t="shared" ca="1" si="448"/>
        <v>W</v>
      </c>
      <c r="C2393" t="str">
        <f t="shared" si="449"/>
        <v>SIMPL-3M-C</v>
      </c>
      <c r="D2393" t="s">
        <v>6017</v>
      </c>
      <c r="E2393">
        <f t="shared" ca="1" si="450"/>
        <v>0</v>
      </c>
      <c r="H2393" t="str">
        <f t="shared" ca="1" si="451"/>
        <v>'(more) Simpl. Textures PLYWOOD'!</v>
      </c>
      <c r="I2393">
        <f t="shared" ca="1" si="444"/>
        <v>0</v>
      </c>
      <c r="J2393" t="str">
        <f t="shared" ca="1" si="445"/>
        <v>'(more) Simpl. Textures PLYWOOD'!</v>
      </c>
      <c r="K2393">
        <f t="shared" ca="1" si="446"/>
        <v>0</v>
      </c>
      <c r="L2393">
        <f t="shared" ca="1" si="452"/>
        <v>0</v>
      </c>
      <c r="M2393">
        <f t="shared" ca="1" si="453"/>
        <v>0</v>
      </c>
      <c r="O2393" t="str">
        <f t="shared" ca="1" si="454"/>
        <v>D:N</v>
      </c>
      <c r="P2393" t="str">
        <f t="shared" ca="1" si="455"/>
        <v>D7:N7</v>
      </c>
    </row>
    <row r="2394" spans="1:16">
      <c r="A2394" t="str">
        <f t="shared" si="447"/>
        <v>16</v>
      </c>
      <c r="B2394" t="str">
        <f t="shared" ca="1" si="448"/>
        <v>W</v>
      </c>
      <c r="C2394" t="str">
        <f t="shared" si="449"/>
        <v>SIMPL-3M-N-NT</v>
      </c>
      <c r="D2394" t="s">
        <v>5535</v>
      </c>
      <c r="E2394">
        <f t="shared" ca="1" si="450"/>
        <v>0</v>
      </c>
      <c r="H2394" t="str">
        <f t="shared" ca="1" si="451"/>
        <v>'(more) Simpl. Textures PLYWOOD'!</v>
      </c>
      <c r="I2394">
        <f t="shared" ref="I2394:I2457" ca="1" si="456">IF(IFERROR(VLOOKUP(C2394,INDIRECT($G$7&amp;"D:D"),1,FALSE),0)&lt;&gt;0,I$13,0)</f>
        <v>0</v>
      </c>
      <c r="J2394" t="str">
        <f t="shared" ref="J2394:J2457" ca="1" si="457">IF(IFERROR(VLOOKUP(C2394,INDIRECT($G$8&amp;"D:D"),1,FALSE),0)&lt;&gt;0,J$13,0)</f>
        <v>'(more) Simpl. Textures PLYWOOD'!</v>
      </c>
      <c r="K2394">
        <f t="shared" ref="K2394:K2457" ca="1" si="458">IF(IFERROR(VLOOKUP($C2394,INDIRECT($G$9&amp;"d:d"),1,FALSE),0)&lt;&gt;0,K$13,0)</f>
        <v>0</v>
      </c>
      <c r="L2394">
        <f t="shared" ca="1" si="452"/>
        <v>0</v>
      </c>
      <c r="M2394">
        <f t="shared" ca="1" si="453"/>
        <v>0</v>
      </c>
      <c r="O2394" t="str">
        <f t="shared" ca="1" si="454"/>
        <v>D:N</v>
      </c>
      <c r="P2394" t="str">
        <f t="shared" ca="1" si="455"/>
        <v>D7:N7</v>
      </c>
    </row>
    <row r="2395" spans="1:16">
      <c r="A2395" t="str">
        <f t="shared" si="447"/>
        <v>16</v>
      </c>
      <c r="B2395" t="str">
        <f t="shared" ca="1" si="448"/>
        <v>W</v>
      </c>
      <c r="C2395" t="str">
        <f t="shared" si="449"/>
        <v>SIMPL-3M-N-T</v>
      </c>
      <c r="D2395" t="s">
        <v>5695</v>
      </c>
      <c r="E2395">
        <f t="shared" ca="1" si="450"/>
        <v>0</v>
      </c>
      <c r="H2395" t="str">
        <f t="shared" ca="1" si="451"/>
        <v>'(more) Simpl. Textures PLYWOOD'!</v>
      </c>
      <c r="I2395">
        <f t="shared" ca="1" si="456"/>
        <v>0</v>
      </c>
      <c r="J2395" t="str">
        <f t="shared" ca="1" si="457"/>
        <v>'(more) Simpl. Textures PLYWOOD'!</v>
      </c>
      <c r="K2395">
        <f t="shared" ca="1" si="458"/>
        <v>0</v>
      </c>
      <c r="L2395">
        <f t="shared" ca="1" si="452"/>
        <v>0</v>
      </c>
      <c r="M2395">
        <f t="shared" ca="1" si="453"/>
        <v>0</v>
      </c>
      <c r="O2395" t="str">
        <f t="shared" ca="1" si="454"/>
        <v>D:N</v>
      </c>
      <c r="P2395" t="str">
        <f t="shared" ca="1" si="455"/>
        <v>D7:N7</v>
      </c>
    </row>
    <row r="2396" spans="1:16">
      <c r="A2396" t="str">
        <f t="shared" si="447"/>
        <v>01</v>
      </c>
      <c r="B2396" t="str">
        <f t="shared" ca="1" si="448"/>
        <v>W</v>
      </c>
      <c r="C2396" t="str">
        <f t="shared" si="449"/>
        <v>SIMPL-3M-T</v>
      </c>
      <c r="D2396" t="s">
        <v>3615</v>
      </c>
      <c r="E2396">
        <f t="shared" ca="1" si="450"/>
        <v>0</v>
      </c>
      <c r="H2396" t="str">
        <f t="shared" ca="1" si="451"/>
        <v>'Simpl. all tex-DT PLYWOOD'!</v>
      </c>
      <c r="I2396" t="str">
        <f t="shared" ca="1" si="456"/>
        <v>'Simpl. all tex-DT PLYWOOD'!</v>
      </c>
      <c r="J2396">
        <f t="shared" ca="1" si="457"/>
        <v>0</v>
      </c>
      <c r="K2396">
        <f t="shared" ca="1" si="458"/>
        <v>0</v>
      </c>
      <c r="L2396">
        <f t="shared" ca="1" si="452"/>
        <v>0</v>
      </c>
      <c r="M2396">
        <f t="shared" ca="1" si="453"/>
        <v>0</v>
      </c>
      <c r="O2396" t="str">
        <f t="shared" ca="1" si="454"/>
        <v>D:z</v>
      </c>
      <c r="P2396" t="str">
        <f t="shared" ca="1" si="455"/>
        <v>D7:z7</v>
      </c>
    </row>
    <row r="2397" spans="1:16">
      <c r="A2397" t="str">
        <f t="shared" si="447"/>
        <v>02</v>
      </c>
      <c r="B2397" t="str">
        <f t="shared" ca="1" si="448"/>
        <v>W</v>
      </c>
      <c r="C2397" t="str">
        <f t="shared" si="449"/>
        <v>SIMPL-3M-T</v>
      </c>
      <c r="D2397" t="s">
        <v>3616</v>
      </c>
      <c r="E2397">
        <f t="shared" ca="1" si="450"/>
        <v>0</v>
      </c>
      <c r="H2397" t="str">
        <f t="shared" ca="1" si="451"/>
        <v>'Simpl. all tex-DT PLYWOOD'!</v>
      </c>
      <c r="I2397" t="str">
        <f t="shared" ca="1" si="456"/>
        <v>'Simpl. all tex-DT PLYWOOD'!</v>
      </c>
      <c r="J2397">
        <f t="shared" ca="1" si="457"/>
        <v>0</v>
      </c>
      <c r="K2397">
        <f t="shared" ca="1" si="458"/>
        <v>0</v>
      </c>
      <c r="L2397">
        <f t="shared" ca="1" si="452"/>
        <v>0</v>
      </c>
      <c r="M2397">
        <f t="shared" ca="1" si="453"/>
        <v>0</v>
      </c>
      <c r="O2397" t="str">
        <f t="shared" ca="1" si="454"/>
        <v>D:z</v>
      </c>
      <c r="P2397" t="str">
        <f t="shared" ca="1" si="455"/>
        <v>D7:z7</v>
      </c>
    </row>
    <row r="2398" spans="1:16">
      <c r="A2398" t="str">
        <f t="shared" si="447"/>
        <v>03</v>
      </c>
      <c r="B2398" t="str">
        <f t="shared" ca="1" si="448"/>
        <v>W</v>
      </c>
      <c r="C2398" t="str">
        <f t="shared" si="449"/>
        <v>SIMPL-3M-T</v>
      </c>
      <c r="D2398" t="s">
        <v>3617</v>
      </c>
      <c r="E2398">
        <f t="shared" ca="1" si="450"/>
        <v>0</v>
      </c>
      <c r="H2398" t="str">
        <f t="shared" ca="1" si="451"/>
        <v>'Simpl. all tex-DT PLYWOOD'!</v>
      </c>
      <c r="I2398" t="str">
        <f t="shared" ca="1" si="456"/>
        <v>'Simpl. all tex-DT PLYWOOD'!</v>
      </c>
      <c r="J2398">
        <f t="shared" ca="1" si="457"/>
        <v>0</v>
      </c>
      <c r="K2398">
        <f t="shared" ca="1" si="458"/>
        <v>0</v>
      </c>
      <c r="L2398">
        <f t="shared" ca="1" si="452"/>
        <v>0</v>
      </c>
      <c r="M2398">
        <f t="shared" ca="1" si="453"/>
        <v>0</v>
      </c>
      <c r="O2398" t="str">
        <f t="shared" ca="1" si="454"/>
        <v>D:z</v>
      </c>
      <c r="P2398" t="str">
        <f t="shared" ca="1" si="455"/>
        <v>D7:z7</v>
      </c>
    </row>
    <row r="2399" spans="1:16">
      <c r="A2399" t="str">
        <f t="shared" si="447"/>
        <v>04</v>
      </c>
      <c r="B2399" t="str">
        <f t="shared" ca="1" si="448"/>
        <v>W</v>
      </c>
      <c r="C2399" t="str">
        <f t="shared" si="449"/>
        <v>SIMPL-3M-T</v>
      </c>
      <c r="D2399" t="s">
        <v>3618</v>
      </c>
      <c r="E2399">
        <f t="shared" ca="1" si="450"/>
        <v>0</v>
      </c>
      <c r="H2399" t="str">
        <f t="shared" ca="1" si="451"/>
        <v>'Simpl. all tex-DT PLYWOOD'!</v>
      </c>
      <c r="I2399" t="str">
        <f t="shared" ca="1" si="456"/>
        <v>'Simpl. all tex-DT PLYWOOD'!</v>
      </c>
      <c r="J2399">
        <f t="shared" ca="1" si="457"/>
        <v>0</v>
      </c>
      <c r="K2399">
        <f t="shared" ca="1" si="458"/>
        <v>0</v>
      </c>
      <c r="L2399">
        <f t="shared" ca="1" si="452"/>
        <v>0</v>
      </c>
      <c r="M2399">
        <f t="shared" ca="1" si="453"/>
        <v>0</v>
      </c>
      <c r="O2399" t="str">
        <f t="shared" ca="1" si="454"/>
        <v>D:z</v>
      </c>
      <c r="P2399" t="str">
        <f t="shared" ca="1" si="455"/>
        <v>D7:z7</v>
      </c>
    </row>
    <row r="2400" spans="1:16">
      <c r="A2400" t="str">
        <f t="shared" si="447"/>
        <v>05</v>
      </c>
      <c r="B2400" t="str">
        <f t="shared" ca="1" si="448"/>
        <v>W</v>
      </c>
      <c r="C2400" t="str">
        <f t="shared" si="449"/>
        <v>SIMPL-3M-T</v>
      </c>
      <c r="D2400" t="s">
        <v>3619</v>
      </c>
      <c r="E2400">
        <f t="shared" ca="1" si="450"/>
        <v>0</v>
      </c>
      <c r="H2400" t="str">
        <f t="shared" ca="1" si="451"/>
        <v>'Simpl. all tex-DT PLYWOOD'!</v>
      </c>
      <c r="I2400" t="str">
        <f t="shared" ca="1" si="456"/>
        <v>'Simpl. all tex-DT PLYWOOD'!</v>
      </c>
      <c r="J2400">
        <f t="shared" ca="1" si="457"/>
        <v>0</v>
      </c>
      <c r="K2400">
        <f t="shared" ca="1" si="458"/>
        <v>0</v>
      </c>
      <c r="L2400">
        <f t="shared" ca="1" si="452"/>
        <v>0</v>
      </c>
      <c r="M2400">
        <f t="shared" ca="1" si="453"/>
        <v>0</v>
      </c>
      <c r="O2400" t="str">
        <f t="shared" ca="1" si="454"/>
        <v>D:z</v>
      </c>
      <c r="P2400" t="str">
        <f t="shared" ca="1" si="455"/>
        <v>D7:z7</v>
      </c>
    </row>
    <row r="2401" spans="1:16">
      <c r="A2401" t="str">
        <f t="shared" si="447"/>
        <v>06</v>
      </c>
      <c r="B2401" t="str">
        <f t="shared" ca="1" si="448"/>
        <v>W</v>
      </c>
      <c r="C2401" t="str">
        <f t="shared" si="449"/>
        <v>SIMPL-3M-T</v>
      </c>
      <c r="D2401" t="s">
        <v>3620</v>
      </c>
      <c r="E2401">
        <f t="shared" ca="1" si="450"/>
        <v>0</v>
      </c>
      <c r="H2401" t="str">
        <f t="shared" ca="1" si="451"/>
        <v>'Simpl. all tex-DT PLYWOOD'!</v>
      </c>
      <c r="I2401" t="str">
        <f t="shared" ca="1" si="456"/>
        <v>'Simpl. all tex-DT PLYWOOD'!</v>
      </c>
      <c r="J2401">
        <f t="shared" ca="1" si="457"/>
        <v>0</v>
      </c>
      <c r="K2401">
        <f t="shared" ca="1" si="458"/>
        <v>0</v>
      </c>
      <c r="L2401">
        <f t="shared" ca="1" si="452"/>
        <v>0</v>
      </c>
      <c r="M2401">
        <f t="shared" ca="1" si="453"/>
        <v>0</v>
      </c>
      <c r="O2401" t="str">
        <f t="shared" ca="1" si="454"/>
        <v>D:z</v>
      </c>
      <c r="P2401" t="str">
        <f t="shared" ca="1" si="455"/>
        <v>D7:z7</v>
      </c>
    </row>
    <row r="2402" spans="1:16">
      <c r="A2402" t="str">
        <f t="shared" si="447"/>
        <v>07</v>
      </c>
      <c r="B2402" t="str">
        <f t="shared" ca="1" si="448"/>
        <v>W</v>
      </c>
      <c r="C2402" t="str">
        <f t="shared" si="449"/>
        <v>SIMPL-3M-T</v>
      </c>
      <c r="D2402" t="s">
        <v>3621</v>
      </c>
      <c r="E2402">
        <f t="shared" ca="1" si="450"/>
        <v>0</v>
      </c>
      <c r="H2402" t="str">
        <f t="shared" ca="1" si="451"/>
        <v>'Simpl. all tex-DT PLYWOOD'!</v>
      </c>
      <c r="I2402" t="str">
        <f t="shared" ca="1" si="456"/>
        <v>'Simpl. all tex-DT PLYWOOD'!</v>
      </c>
      <c r="J2402">
        <f t="shared" ca="1" si="457"/>
        <v>0</v>
      </c>
      <c r="K2402">
        <f t="shared" ca="1" si="458"/>
        <v>0</v>
      </c>
      <c r="L2402">
        <f t="shared" ca="1" si="452"/>
        <v>0</v>
      </c>
      <c r="M2402">
        <f t="shared" ca="1" si="453"/>
        <v>0</v>
      </c>
      <c r="O2402" t="str">
        <f t="shared" ca="1" si="454"/>
        <v>D:z</v>
      </c>
      <c r="P2402" t="str">
        <f t="shared" ca="1" si="455"/>
        <v>D7:z7</v>
      </c>
    </row>
    <row r="2403" spans="1:16">
      <c r="A2403" t="str">
        <f t="shared" si="447"/>
        <v>08</v>
      </c>
      <c r="B2403" t="str">
        <f t="shared" ca="1" si="448"/>
        <v>W</v>
      </c>
      <c r="C2403" t="str">
        <f t="shared" si="449"/>
        <v>SIMPL-3M-T</v>
      </c>
      <c r="D2403" t="s">
        <v>3622</v>
      </c>
      <c r="E2403">
        <f t="shared" ca="1" si="450"/>
        <v>0</v>
      </c>
      <c r="H2403" t="str">
        <f t="shared" ca="1" si="451"/>
        <v>'Simpl. all tex-DT PLYWOOD'!</v>
      </c>
      <c r="I2403" t="str">
        <f t="shared" ca="1" si="456"/>
        <v>'Simpl. all tex-DT PLYWOOD'!</v>
      </c>
      <c r="J2403">
        <f t="shared" ca="1" si="457"/>
        <v>0</v>
      </c>
      <c r="K2403">
        <f t="shared" ca="1" si="458"/>
        <v>0</v>
      </c>
      <c r="L2403">
        <f t="shared" ca="1" si="452"/>
        <v>0</v>
      </c>
      <c r="M2403">
        <f t="shared" ca="1" si="453"/>
        <v>0</v>
      </c>
      <c r="O2403" t="str">
        <f t="shared" ca="1" si="454"/>
        <v>D:z</v>
      </c>
      <c r="P2403" t="str">
        <f t="shared" ca="1" si="455"/>
        <v>D7:z7</v>
      </c>
    </row>
    <row r="2404" spans="1:16">
      <c r="A2404" t="str">
        <f t="shared" si="447"/>
        <v>09</v>
      </c>
      <c r="B2404" t="str">
        <f t="shared" ca="1" si="448"/>
        <v>W</v>
      </c>
      <c r="C2404" t="str">
        <f t="shared" si="449"/>
        <v>SIMPL-3M-T</v>
      </c>
      <c r="D2404" t="s">
        <v>3623</v>
      </c>
      <c r="E2404">
        <f t="shared" ca="1" si="450"/>
        <v>0</v>
      </c>
      <c r="H2404" t="str">
        <f t="shared" ca="1" si="451"/>
        <v>'Simpl. all tex-DT PLYWOOD'!</v>
      </c>
      <c r="I2404" t="str">
        <f t="shared" ca="1" si="456"/>
        <v>'Simpl. all tex-DT PLYWOOD'!</v>
      </c>
      <c r="J2404">
        <f t="shared" ca="1" si="457"/>
        <v>0</v>
      </c>
      <c r="K2404">
        <f t="shared" ca="1" si="458"/>
        <v>0</v>
      </c>
      <c r="L2404">
        <f t="shared" ca="1" si="452"/>
        <v>0</v>
      </c>
      <c r="M2404">
        <f t="shared" ca="1" si="453"/>
        <v>0</v>
      </c>
      <c r="O2404" t="str">
        <f t="shared" ca="1" si="454"/>
        <v>D:z</v>
      </c>
      <c r="P2404" t="str">
        <f t="shared" ca="1" si="455"/>
        <v>D7:z7</v>
      </c>
    </row>
    <row r="2405" spans="1:16">
      <c r="A2405" t="str">
        <f t="shared" si="447"/>
        <v>10</v>
      </c>
      <c r="B2405" t="str">
        <f t="shared" ca="1" si="448"/>
        <v>W</v>
      </c>
      <c r="C2405" t="str">
        <f t="shared" si="449"/>
        <v>SIMPL-3M-T</v>
      </c>
      <c r="D2405" t="s">
        <v>3624</v>
      </c>
      <c r="E2405">
        <f t="shared" ca="1" si="450"/>
        <v>0</v>
      </c>
      <c r="H2405" t="str">
        <f t="shared" ca="1" si="451"/>
        <v>'Simpl. all tex-DT PLYWOOD'!</v>
      </c>
      <c r="I2405" t="str">
        <f t="shared" ca="1" si="456"/>
        <v>'Simpl. all tex-DT PLYWOOD'!</v>
      </c>
      <c r="J2405">
        <f t="shared" ca="1" si="457"/>
        <v>0</v>
      </c>
      <c r="K2405">
        <f t="shared" ca="1" si="458"/>
        <v>0</v>
      </c>
      <c r="L2405">
        <f t="shared" ca="1" si="452"/>
        <v>0</v>
      </c>
      <c r="M2405">
        <f t="shared" ca="1" si="453"/>
        <v>0</v>
      </c>
      <c r="O2405" t="str">
        <f t="shared" ca="1" si="454"/>
        <v>D:z</v>
      </c>
      <c r="P2405" t="str">
        <f t="shared" ca="1" si="455"/>
        <v>D7:z7</v>
      </c>
    </row>
    <row r="2406" spans="1:16">
      <c r="A2406" t="str">
        <f t="shared" si="447"/>
        <v>11</v>
      </c>
      <c r="B2406" t="str">
        <f t="shared" ca="1" si="448"/>
        <v>W</v>
      </c>
      <c r="C2406" t="str">
        <f t="shared" si="449"/>
        <v>SIMPL-3M-T</v>
      </c>
      <c r="D2406" t="s">
        <v>3625</v>
      </c>
      <c r="E2406">
        <f t="shared" ca="1" si="450"/>
        <v>0</v>
      </c>
      <c r="H2406" t="str">
        <f t="shared" ca="1" si="451"/>
        <v>'Simpl. all tex-DT PLYWOOD'!</v>
      </c>
      <c r="I2406" t="str">
        <f t="shared" ca="1" si="456"/>
        <v>'Simpl. all tex-DT PLYWOOD'!</v>
      </c>
      <c r="J2406">
        <f t="shared" ca="1" si="457"/>
        <v>0</v>
      </c>
      <c r="K2406">
        <f t="shared" ca="1" si="458"/>
        <v>0</v>
      </c>
      <c r="L2406">
        <f t="shared" ca="1" si="452"/>
        <v>0</v>
      </c>
      <c r="M2406">
        <f t="shared" ca="1" si="453"/>
        <v>0</v>
      </c>
      <c r="O2406" t="str">
        <f t="shared" ca="1" si="454"/>
        <v>D:z</v>
      </c>
      <c r="P2406" t="str">
        <f t="shared" ca="1" si="455"/>
        <v>D7:z7</v>
      </c>
    </row>
    <row r="2407" spans="1:16">
      <c r="A2407" t="str">
        <f t="shared" si="447"/>
        <v>12</v>
      </c>
      <c r="B2407" t="str">
        <f t="shared" ca="1" si="448"/>
        <v>W</v>
      </c>
      <c r="C2407" t="str">
        <f t="shared" si="449"/>
        <v>SIMPL-3M-T</v>
      </c>
      <c r="D2407" t="s">
        <v>3626</v>
      </c>
      <c r="E2407">
        <f t="shared" ca="1" si="450"/>
        <v>0</v>
      </c>
      <c r="H2407" t="str">
        <f t="shared" ca="1" si="451"/>
        <v>'Simpl. all tex-DT PLYWOOD'!</v>
      </c>
      <c r="I2407" t="str">
        <f t="shared" ca="1" si="456"/>
        <v>'Simpl. all tex-DT PLYWOOD'!</v>
      </c>
      <c r="J2407">
        <f t="shared" ca="1" si="457"/>
        <v>0</v>
      </c>
      <c r="K2407">
        <f t="shared" ca="1" si="458"/>
        <v>0</v>
      </c>
      <c r="L2407">
        <f t="shared" ca="1" si="452"/>
        <v>0</v>
      </c>
      <c r="M2407">
        <f t="shared" ca="1" si="453"/>
        <v>0</v>
      </c>
      <c r="O2407" t="str">
        <f t="shared" ca="1" si="454"/>
        <v>D:z</v>
      </c>
      <c r="P2407" t="str">
        <f t="shared" ca="1" si="455"/>
        <v>D7:z7</v>
      </c>
    </row>
    <row r="2408" spans="1:16">
      <c r="A2408" t="str">
        <f t="shared" si="447"/>
        <v>13</v>
      </c>
      <c r="B2408" t="str">
        <f t="shared" ca="1" si="448"/>
        <v>W</v>
      </c>
      <c r="C2408" t="str">
        <f t="shared" si="449"/>
        <v>SIMPL-3M-T</v>
      </c>
      <c r="D2408" t="s">
        <v>3627</v>
      </c>
      <c r="E2408">
        <f t="shared" ca="1" si="450"/>
        <v>0</v>
      </c>
      <c r="H2408" t="str">
        <f t="shared" ca="1" si="451"/>
        <v>'Simpl. all tex-DT PLYWOOD'!</v>
      </c>
      <c r="I2408" t="str">
        <f t="shared" ca="1" si="456"/>
        <v>'Simpl. all tex-DT PLYWOOD'!</v>
      </c>
      <c r="J2408">
        <f t="shared" ca="1" si="457"/>
        <v>0</v>
      </c>
      <c r="K2408">
        <f t="shared" ca="1" si="458"/>
        <v>0</v>
      </c>
      <c r="L2408">
        <f t="shared" ca="1" si="452"/>
        <v>0</v>
      </c>
      <c r="M2408">
        <f t="shared" ca="1" si="453"/>
        <v>0</v>
      </c>
      <c r="O2408" t="str">
        <f t="shared" ca="1" si="454"/>
        <v>D:z</v>
      </c>
      <c r="P2408" t="str">
        <f t="shared" ca="1" si="455"/>
        <v>D7:z7</v>
      </c>
    </row>
    <row r="2409" spans="1:16">
      <c r="A2409" t="str">
        <f t="shared" si="447"/>
        <v>15</v>
      </c>
      <c r="B2409" t="str">
        <f t="shared" ca="1" si="448"/>
        <v>W</v>
      </c>
      <c r="C2409" t="str">
        <f t="shared" si="449"/>
        <v>SIMPL-3M-T</v>
      </c>
      <c r="D2409" t="s">
        <v>4760</v>
      </c>
      <c r="E2409">
        <f t="shared" ca="1" si="450"/>
        <v>0</v>
      </c>
      <c r="H2409" t="str">
        <f t="shared" ca="1" si="451"/>
        <v>'Simpl. all tex-DT PLYWOOD'!</v>
      </c>
      <c r="I2409" t="str">
        <f t="shared" ca="1" si="456"/>
        <v>'Simpl. all tex-DT PLYWOOD'!</v>
      </c>
      <c r="J2409">
        <f t="shared" ca="1" si="457"/>
        <v>0</v>
      </c>
      <c r="K2409">
        <f t="shared" ca="1" si="458"/>
        <v>0</v>
      </c>
      <c r="L2409">
        <f t="shared" ca="1" si="452"/>
        <v>0</v>
      </c>
      <c r="M2409">
        <f t="shared" ca="1" si="453"/>
        <v>0</v>
      </c>
      <c r="O2409" t="str">
        <f t="shared" ca="1" si="454"/>
        <v>D:z</v>
      </c>
      <c r="P2409" t="str">
        <f t="shared" ca="1" si="455"/>
        <v>D7:z7</v>
      </c>
    </row>
    <row r="2410" spans="1:16">
      <c r="A2410" t="str">
        <f t="shared" si="447"/>
        <v>01</v>
      </c>
      <c r="B2410" t="str">
        <f t="shared" ca="1" si="448"/>
        <v>W</v>
      </c>
      <c r="C2410" t="str">
        <f t="shared" si="449"/>
        <v>SIMPL-3N</v>
      </c>
      <c r="D2410" t="s">
        <v>993</v>
      </c>
      <c r="E2410">
        <f t="shared" ca="1" si="450"/>
        <v>0</v>
      </c>
      <c r="H2410" t="str">
        <f t="shared" ca="1" si="451"/>
        <v>'Simpl. all tex-DT PLYWOOD'!</v>
      </c>
      <c r="I2410" t="str">
        <f t="shared" ca="1" si="456"/>
        <v>'Simpl. all tex-DT PLYWOOD'!</v>
      </c>
      <c r="J2410">
        <f t="shared" ca="1" si="457"/>
        <v>0</v>
      </c>
      <c r="K2410">
        <f t="shared" ca="1" si="458"/>
        <v>0</v>
      </c>
      <c r="L2410">
        <f t="shared" ca="1" si="452"/>
        <v>0</v>
      </c>
      <c r="M2410">
        <f t="shared" ca="1" si="453"/>
        <v>0</v>
      </c>
      <c r="O2410" t="str">
        <f t="shared" ca="1" si="454"/>
        <v>D:z</v>
      </c>
      <c r="P2410" t="str">
        <f t="shared" ca="1" si="455"/>
        <v>D7:z7</v>
      </c>
    </row>
    <row r="2411" spans="1:16">
      <c r="A2411" t="str">
        <f t="shared" si="447"/>
        <v>02</v>
      </c>
      <c r="B2411" t="str">
        <f t="shared" ca="1" si="448"/>
        <v>W</v>
      </c>
      <c r="C2411" t="str">
        <f t="shared" si="449"/>
        <v>SIMPL-3N</v>
      </c>
      <c r="D2411" t="s">
        <v>994</v>
      </c>
      <c r="E2411">
        <f t="shared" ca="1" si="450"/>
        <v>0</v>
      </c>
      <c r="H2411" t="str">
        <f t="shared" ca="1" si="451"/>
        <v>'Simpl. all tex-DT PLYWOOD'!</v>
      </c>
      <c r="I2411" t="str">
        <f t="shared" ca="1" si="456"/>
        <v>'Simpl. all tex-DT PLYWOOD'!</v>
      </c>
      <c r="J2411">
        <f t="shared" ca="1" si="457"/>
        <v>0</v>
      </c>
      <c r="K2411">
        <f t="shared" ca="1" si="458"/>
        <v>0</v>
      </c>
      <c r="L2411">
        <f t="shared" ca="1" si="452"/>
        <v>0</v>
      </c>
      <c r="M2411">
        <f t="shared" ca="1" si="453"/>
        <v>0</v>
      </c>
      <c r="O2411" t="str">
        <f t="shared" ca="1" si="454"/>
        <v>D:z</v>
      </c>
      <c r="P2411" t="str">
        <f t="shared" ca="1" si="455"/>
        <v>D7:z7</v>
      </c>
    </row>
    <row r="2412" spans="1:16">
      <c r="A2412" t="str">
        <f t="shared" si="447"/>
        <v>03</v>
      </c>
      <c r="B2412" t="str">
        <f t="shared" ca="1" si="448"/>
        <v>W</v>
      </c>
      <c r="C2412" t="str">
        <f t="shared" si="449"/>
        <v>SIMPL-3N</v>
      </c>
      <c r="D2412" t="s">
        <v>995</v>
      </c>
      <c r="E2412">
        <f t="shared" ca="1" si="450"/>
        <v>0</v>
      </c>
      <c r="H2412" t="str">
        <f t="shared" ca="1" si="451"/>
        <v>'Simpl. all tex-DT PLYWOOD'!</v>
      </c>
      <c r="I2412" t="str">
        <f t="shared" ca="1" si="456"/>
        <v>'Simpl. all tex-DT PLYWOOD'!</v>
      </c>
      <c r="J2412">
        <f t="shared" ca="1" si="457"/>
        <v>0</v>
      </c>
      <c r="K2412">
        <f t="shared" ca="1" si="458"/>
        <v>0</v>
      </c>
      <c r="L2412">
        <f t="shared" ca="1" si="452"/>
        <v>0</v>
      </c>
      <c r="M2412">
        <f t="shared" ca="1" si="453"/>
        <v>0</v>
      </c>
      <c r="O2412" t="str">
        <f t="shared" ca="1" si="454"/>
        <v>D:z</v>
      </c>
      <c r="P2412" t="str">
        <f t="shared" ca="1" si="455"/>
        <v>D7:z7</v>
      </c>
    </row>
    <row r="2413" spans="1:16">
      <c r="A2413" t="str">
        <f t="shared" si="447"/>
        <v>04</v>
      </c>
      <c r="B2413" t="str">
        <f t="shared" ca="1" si="448"/>
        <v>W</v>
      </c>
      <c r="C2413" t="str">
        <f t="shared" si="449"/>
        <v>SIMPL-3N</v>
      </c>
      <c r="D2413" t="s">
        <v>996</v>
      </c>
      <c r="E2413">
        <f t="shared" ca="1" si="450"/>
        <v>0</v>
      </c>
      <c r="H2413" t="str">
        <f t="shared" ca="1" si="451"/>
        <v>'Simpl. all tex-DT PLYWOOD'!</v>
      </c>
      <c r="I2413" t="str">
        <f t="shared" ca="1" si="456"/>
        <v>'Simpl. all tex-DT PLYWOOD'!</v>
      </c>
      <c r="J2413">
        <f t="shared" ca="1" si="457"/>
        <v>0</v>
      </c>
      <c r="K2413">
        <f t="shared" ca="1" si="458"/>
        <v>0</v>
      </c>
      <c r="L2413">
        <f t="shared" ca="1" si="452"/>
        <v>0</v>
      </c>
      <c r="M2413">
        <f t="shared" ca="1" si="453"/>
        <v>0</v>
      </c>
      <c r="O2413" t="str">
        <f t="shared" ca="1" si="454"/>
        <v>D:z</v>
      </c>
      <c r="P2413" t="str">
        <f t="shared" ca="1" si="455"/>
        <v>D7:z7</v>
      </c>
    </row>
    <row r="2414" spans="1:16">
      <c r="A2414" t="str">
        <f t="shared" si="447"/>
        <v>05</v>
      </c>
      <c r="B2414" t="str">
        <f t="shared" ca="1" si="448"/>
        <v>W</v>
      </c>
      <c r="C2414" t="str">
        <f t="shared" si="449"/>
        <v>SIMPL-3N</v>
      </c>
      <c r="D2414" t="s">
        <v>997</v>
      </c>
      <c r="E2414">
        <f t="shared" ca="1" si="450"/>
        <v>0</v>
      </c>
      <c r="H2414" t="str">
        <f t="shared" ca="1" si="451"/>
        <v>'Simpl. all tex-DT PLYWOOD'!</v>
      </c>
      <c r="I2414" t="str">
        <f t="shared" ca="1" si="456"/>
        <v>'Simpl. all tex-DT PLYWOOD'!</v>
      </c>
      <c r="J2414">
        <f t="shared" ca="1" si="457"/>
        <v>0</v>
      </c>
      <c r="K2414">
        <f t="shared" ca="1" si="458"/>
        <v>0</v>
      </c>
      <c r="L2414">
        <f t="shared" ca="1" si="452"/>
        <v>0</v>
      </c>
      <c r="M2414">
        <f t="shared" ca="1" si="453"/>
        <v>0</v>
      </c>
      <c r="O2414" t="str">
        <f t="shared" ca="1" si="454"/>
        <v>D:z</v>
      </c>
      <c r="P2414" t="str">
        <f t="shared" ca="1" si="455"/>
        <v>D7:z7</v>
      </c>
    </row>
    <row r="2415" spans="1:16">
      <c r="A2415" t="str">
        <f t="shared" si="447"/>
        <v>06</v>
      </c>
      <c r="B2415" t="str">
        <f t="shared" ca="1" si="448"/>
        <v>W</v>
      </c>
      <c r="C2415" t="str">
        <f t="shared" si="449"/>
        <v>SIMPL-3N</v>
      </c>
      <c r="D2415" t="s">
        <v>998</v>
      </c>
      <c r="E2415">
        <f t="shared" ca="1" si="450"/>
        <v>0</v>
      </c>
      <c r="H2415" t="str">
        <f t="shared" ca="1" si="451"/>
        <v>'Simpl. all tex-DT PLYWOOD'!</v>
      </c>
      <c r="I2415" t="str">
        <f t="shared" ca="1" si="456"/>
        <v>'Simpl. all tex-DT PLYWOOD'!</v>
      </c>
      <c r="J2415">
        <f t="shared" ca="1" si="457"/>
        <v>0</v>
      </c>
      <c r="K2415">
        <f t="shared" ca="1" si="458"/>
        <v>0</v>
      </c>
      <c r="L2415">
        <f t="shared" ca="1" si="452"/>
        <v>0</v>
      </c>
      <c r="M2415">
        <f t="shared" ca="1" si="453"/>
        <v>0</v>
      </c>
      <c r="O2415" t="str">
        <f t="shared" ca="1" si="454"/>
        <v>D:z</v>
      </c>
      <c r="P2415" t="str">
        <f t="shared" ca="1" si="455"/>
        <v>D7:z7</v>
      </c>
    </row>
    <row r="2416" spans="1:16">
      <c r="A2416" t="str">
        <f t="shared" si="447"/>
        <v>07</v>
      </c>
      <c r="B2416" t="str">
        <f t="shared" ca="1" si="448"/>
        <v>W</v>
      </c>
      <c r="C2416" t="str">
        <f t="shared" si="449"/>
        <v>SIMPL-3N</v>
      </c>
      <c r="D2416" t="s">
        <v>999</v>
      </c>
      <c r="E2416">
        <f t="shared" ca="1" si="450"/>
        <v>0</v>
      </c>
      <c r="H2416" t="str">
        <f t="shared" ca="1" si="451"/>
        <v>'Simpl. all tex-DT PLYWOOD'!</v>
      </c>
      <c r="I2416" t="str">
        <f t="shared" ca="1" si="456"/>
        <v>'Simpl. all tex-DT PLYWOOD'!</v>
      </c>
      <c r="J2416">
        <f t="shared" ca="1" si="457"/>
        <v>0</v>
      </c>
      <c r="K2416">
        <f t="shared" ca="1" si="458"/>
        <v>0</v>
      </c>
      <c r="L2416">
        <f t="shared" ca="1" si="452"/>
        <v>0</v>
      </c>
      <c r="M2416">
        <f t="shared" ca="1" si="453"/>
        <v>0</v>
      </c>
      <c r="O2416" t="str">
        <f t="shared" ca="1" si="454"/>
        <v>D:z</v>
      </c>
      <c r="P2416" t="str">
        <f t="shared" ca="1" si="455"/>
        <v>D7:z7</v>
      </c>
    </row>
    <row r="2417" spans="1:16">
      <c r="A2417" t="str">
        <f t="shared" si="447"/>
        <v>08</v>
      </c>
      <c r="B2417" t="str">
        <f t="shared" ca="1" si="448"/>
        <v>W</v>
      </c>
      <c r="C2417" t="str">
        <f t="shared" si="449"/>
        <v>SIMPL-3N</v>
      </c>
      <c r="D2417" t="s">
        <v>1000</v>
      </c>
      <c r="E2417">
        <f t="shared" ca="1" si="450"/>
        <v>0</v>
      </c>
      <c r="H2417" t="str">
        <f t="shared" ca="1" si="451"/>
        <v>'Simpl. all tex-DT PLYWOOD'!</v>
      </c>
      <c r="I2417" t="str">
        <f t="shared" ca="1" si="456"/>
        <v>'Simpl. all tex-DT PLYWOOD'!</v>
      </c>
      <c r="J2417">
        <f t="shared" ca="1" si="457"/>
        <v>0</v>
      </c>
      <c r="K2417">
        <f t="shared" ca="1" si="458"/>
        <v>0</v>
      </c>
      <c r="L2417">
        <f t="shared" ca="1" si="452"/>
        <v>0</v>
      </c>
      <c r="M2417">
        <f t="shared" ca="1" si="453"/>
        <v>0</v>
      </c>
      <c r="O2417" t="str">
        <f t="shared" ca="1" si="454"/>
        <v>D:z</v>
      </c>
      <c r="P2417" t="str">
        <f t="shared" ca="1" si="455"/>
        <v>D7:z7</v>
      </c>
    </row>
    <row r="2418" spans="1:16">
      <c r="A2418" t="str">
        <f t="shared" si="447"/>
        <v>09</v>
      </c>
      <c r="B2418" t="str">
        <f t="shared" ca="1" si="448"/>
        <v>W</v>
      </c>
      <c r="C2418" t="str">
        <f t="shared" si="449"/>
        <v>SIMPL-3N</v>
      </c>
      <c r="D2418" t="s">
        <v>1001</v>
      </c>
      <c r="E2418">
        <f t="shared" ca="1" si="450"/>
        <v>0</v>
      </c>
      <c r="H2418" t="str">
        <f t="shared" ca="1" si="451"/>
        <v>'Simpl. all tex-DT PLYWOOD'!</v>
      </c>
      <c r="I2418" t="str">
        <f t="shared" ca="1" si="456"/>
        <v>'Simpl. all tex-DT PLYWOOD'!</v>
      </c>
      <c r="J2418">
        <f t="shared" ca="1" si="457"/>
        <v>0</v>
      </c>
      <c r="K2418">
        <f t="shared" ca="1" si="458"/>
        <v>0</v>
      </c>
      <c r="L2418">
        <f t="shared" ca="1" si="452"/>
        <v>0</v>
      </c>
      <c r="M2418">
        <f t="shared" ca="1" si="453"/>
        <v>0</v>
      </c>
      <c r="O2418" t="str">
        <f t="shared" ca="1" si="454"/>
        <v>D:z</v>
      </c>
      <c r="P2418" t="str">
        <f t="shared" ca="1" si="455"/>
        <v>D7:z7</v>
      </c>
    </row>
    <row r="2419" spans="1:16">
      <c r="A2419" t="str">
        <f t="shared" si="447"/>
        <v>10</v>
      </c>
      <c r="B2419" t="str">
        <f t="shared" ca="1" si="448"/>
        <v>W</v>
      </c>
      <c r="C2419" t="str">
        <f t="shared" si="449"/>
        <v>SIMPL-3N</v>
      </c>
      <c r="D2419" t="s">
        <v>1002</v>
      </c>
      <c r="E2419">
        <f t="shared" ca="1" si="450"/>
        <v>0</v>
      </c>
      <c r="H2419" t="str">
        <f t="shared" ca="1" si="451"/>
        <v>'Simpl. all tex-DT PLYWOOD'!</v>
      </c>
      <c r="I2419" t="str">
        <f t="shared" ca="1" si="456"/>
        <v>'Simpl. all tex-DT PLYWOOD'!</v>
      </c>
      <c r="J2419">
        <f t="shared" ca="1" si="457"/>
        <v>0</v>
      </c>
      <c r="K2419">
        <f t="shared" ca="1" si="458"/>
        <v>0</v>
      </c>
      <c r="L2419">
        <f t="shared" ca="1" si="452"/>
        <v>0</v>
      </c>
      <c r="M2419">
        <f t="shared" ca="1" si="453"/>
        <v>0</v>
      </c>
      <c r="O2419" t="str">
        <f t="shared" ca="1" si="454"/>
        <v>D:z</v>
      </c>
      <c r="P2419" t="str">
        <f t="shared" ca="1" si="455"/>
        <v>D7:z7</v>
      </c>
    </row>
    <row r="2420" spans="1:16">
      <c r="A2420" t="str">
        <f t="shared" si="447"/>
        <v>100</v>
      </c>
      <c r="B2420" t="str">
        <f t="shared" ca="1" si="448"/>
        <v>W</v>
      </c>
      <c r="C2420" t="str">
        <f t="shared" si="449"/>
        <v>SIMPL-3N</v>
      </c>
      <c r="D2420" t="s">
        <v>1006</v>
      </c>
      <c r="E2420">
        <f t="shared" ca="1" si="450"/>
        <v>0</v>
      </c>
      <c r="H2420" t="str">
        <f t="shared" ca="1" si="451"/>
        <v>'Simpl. all tex-DT PLYWOOD'!</v>
      </c>
      <c r="I2420" t="str">
        <f t="shared" ca="1" si="456"/>
        <v>'Simpl. all tex-DT PLYWOOD'!</v>
      </c>
      <c r="J2420">
        <f t="shared" ca="1" si="457"/>
        <v>0</v>
      </c>
      <c r="K2420">
        <f t="shared" ca="1" si="458"/>
        <v>0</v>
      </c>
      <c r="L2420">
        <f t="shared" ca="1" si="452"/>
        <v>0</v>
      </c>
      <c r="M2420">
        <f t="shared" ca="1" si="453"/>
        <v>0</v>
      </c>
      <c r="O2420" t="str">
        <f t="shared" ca="1" si="454"/>
        <v>D:z</v>
      </c>
      <c r="P2420" t="str">
        <f t="shared" ca="1" si="455"/>
        <v>D7:z7</v>
      </c>
    </row>
    <row r="2421" spans="1:16">
      <c r="A2421" t="str">
        <f t="shared" si="447"/>
        <v>11</v>
      </c>
      <c r="B2421" t="str">
        <f t="shared" ca="1" si="448"/>
        <v>W</v>
      </c>
      <c r="C2421" t="str">
        <f t="shared" si="449"/>
        <v>SIMPL-3N</v>
      </c>
      <c r="D2421" t="s">
        <v>1003</v>
      </c>
      <c r="E2421">
        <f t="shared" ca="1" si="450"/>
        <v>0</v>
      </c>
      <c r="H2421" t="str">
        <f t="shared" ca="1" si="451"/>
        <v>'Simpl. all tex-DT PLYWOOD'!</v>
      </c>
      <c r="I2421" t="str">
        <f t="shared" ca="1" si="456"/>
        <v>'Simpl. all tex-DT PLYWOOD'!</v>
      </c>
      <c r="J2421">
        <f t="shared" ca="1" si="457"/>
        <v>0</v>
      </c>
      <c r="K2421">
        <f t="shared" ca="1" si="458"/>
        <v>0</v>
      </c>
      <c r="L2421">
        <f t="shared" ca="1" si="452"/>
        <v>0</v>
      </c>
      <c r="M2421">
        <f t="shared" ca="1" si="453"/>
        <v>0</v>
      </c>
      <c r="O2421" t="str">
        <f t="shared" ca="1" si="454"/>
        <v>D:z</v>
      </c>
      <c r="P2421" t="str">
        <f t="shared" ca="1" si="455"/>
        <v>D7:z7</v>
      </c>
    </row>
    <row r="2422" spans="1:16">
      <c r="A2422" t="str">
        <f t="shared" si="447"/>
        <v>12</v>
      </c>
      <c r="B2422" t="str">
        <f t="shared" ca="1" si="448"/>
        <v>W</v>
      </c>
      <c r="C2422" t="str">
        <f t="shared" si="449"/>
        <v>SIMPL-3N</v>
      </c>
      <c r="D2422" t="s">
        <v>1004</v>
      </c>
      <c r="E2422">
        <f t="shared" ca="1" si="450"/>
        <v>0</v>
      </c>
      <c r="H2422" t="str">
        <f t="shared" ca="1" si="451"/>
        <v>'Simpl. all tex-DT PLYWOOD'!</v>
      </c>
      <c r="I2422" t="str">
        <f t="shared" ca="1" si="456"/>
        <v>'Simpl. all tex-DT PLYWOOD'!</v>
      </c>
      <c r="J2422">
        <f t="shared" ca="1" si="457"/>
        <v>0</v>
      </c>
      <c r="K2422">
        <f t="shared" ca="1" si="458"/>
        <v>0</v>
      </c>
      <c r="L2422">
        <f t="shared" ca="1" si="452"/>
        <v>0</v>
      </c>
      <c r="M2422">
        <f t="shared" ca="1" si="453"/>
        <v>0</v>
      </c>
      <c r="O2422" t="str">
        <f t="shared" ca="1" si="454"/>
        <v>D:z</v>
      </c>
      <c r="P2422" t="str">
        <f t="shared" ca="1" si="455"/>
        <v>D7:z7</v>
      </c>
    </row>
    <row r="2423" spans="1:16">
      <c r="A2423" t="str">
        <f t="shared" si="447"/>
        <v>13</v>
      </c>
      <c r="B2423" t="str">
        <f t="shared" ca="1" si="448"/>
        <v>W</v>
      </c>
      <c r="C2423" t="str">
        <f t="shared" si="449"/>
        <v>SIMPL-3N</v>
      </c>
      <c r="D2423" t="s">
        <v>1005</v>
      </c>
      <c r="E2423">
        <f t="shared" ca="1" si="450"/>
        <v>0</v>
      </c>
      <c r="H2423" t="str">
        <f t="shared" ca="1" si="451"/>
        <v>'Simpl. all tex-DT PLYWOOD'!</v>
      </c>
      <c r="I2423" t="str">
        <f t="shared" ca="1" si="456"/>
        <v>'Simpl. all tex-DT PLYWOOD'!</v>
      </c>
      <c r="J2423">
        <f t="shared" ca="1" si="457"/>
        <v>0</v>
      </c>
      <c r="K2423">
        <f t="shared" ca="1" si="458"/>
        <v>0</v>
      </c>
      <c r="L2423">
        <f t="shared" ca="1" si="452"/>
        <v>0</v>
      </c>
      <c r="M2423">
        <f t="shared" ca="1" si="453"/>
        <v>0</v>
      </c>
      <c r="O2423" t="str">
        <f t="shared" ca="1" si="454"/>
        <v>D:z</v>
      </c>
      <c r="P2423" t="str">
        <f t="shared" ca="1" si="455"/>
        <v>D7:z7</v>
      </c>
    </row>
    <row r="2424" spans="1:16">
      <c r="A2424" t="str">
        <f t="shared" si="447"/>
        <v>15</v>
      </c>
      <c r="B2424" t="str">
        <f t="shared" ca="1" si="448"/>
        <v>W</v>
      </c>
      <c r="C2424" t="str">
        <f t="shared" si="449"/>
        <v>SIMPL-3N</v>
      </c>
      <c r="D2424" t="s">
        <v>4968</v>
      </c>
      <c r="E2424">
        <f t="shared" ca="1" si="450"/>
        <v>0</v>
      </c>
      <c r="H2424" t="str">
        <f t="shared" ca="1" si="451"/>
        <v>'Simpl. all tex-DT PLYWOOD'!</v>
      </c>
      <c r="I2424" t="str">
        <f t="shared" ca="1" si="456"/>
        <v>'Simpl. all tex-DT PLYWOOD'!</v>
      </c>
      <c r="J2424">
        <f t="shared" ca="1" si="457"/>
        <v>0</v>
      </c>
      <c r="K2424">
        <f t="shared" ca="1" si="458"/>
        <v>0</v>
      </c>
      <c r="L2424">
        <f t="shared" ca="1" si="452"/>
        <v>0</v>
      </c>
      <c r="M2424">
        <f t="shared" ca="1" si="453"/>
        <v>0</v>
      </c>
      <c r="O2424" t="str">
        <f t="shared" ca="1" si="454"/>
        <v>D:z</v>
      </c>
      <c r="P2424" t="str">
        <f t="shared" ca="1" si="455"/>
        <v>D7:z7</v>
      </c>
    </row>
    <row r="2425" spans="1:16">
      <c r="A2425" t="str">
        <f t="shared" si="447"/>
        <v>01</v>
      </c>
      <c r="B2425" t="str">
        <f t="shared" ca="1" si="448"/>
        <v>W</v>
      </c>
      <c r="C2425" t="str">
        <f t="shared" si="449"/>
        <v>SIMPL-3N-C</v>
      </c>
      <c r="D2425" t="s">
        <v>6018</v>
      </c>
      <c r="E2425">
        <f t="shared" ca="1" si="450"/>
        <v>0</v>
      </c>
      <c r="H2425" t="str">
        <f t="shared" ca="1" si="451"/>
        <v>'(more) Simpl. Textures PLYWOOD'!</v>
      </c>
      <c r="I2425">
        <f t="shared" ca="1" si="456"/>
        <v>0</v>
      </c>
      <c r="J2425" t="str">
        <f t="shared" ca="1" si="457"/>
        <v>'(more) Simpl. Textures PLYWOOD'!</v>
      </c>
      <c r="K2425">
        <f t="shared" ca="1" si="458"/>
        <v>0</v>
      </c>
      <c r="L2425">
        <f t="shared" ca="1" si="452"/>
        <v>0</v>
      </c>
      <c r="M2425">
        <f t="shared" ca="1" si="453"/>
        <v>0</v>
      </c>
      <c r="O2425" t="str">
        <f t="shared" ca="1" si="454"/>
        <v>D:N</v>
      </c>
      <c r="P2425" t="str">
        <f t="shared" ca="1" si="455"/>
        <v>D7:N7</v>
      </c>
    </row>
    <row r="2426" spans="1:16">
      <c r="A2426" t="str">
        <f t="shared" si="447"/>
        <v>16</v>
      </c>
      <c r="B2426" t="str">
        <f t="shared" ca="1" si="448"/>
        <v>W</v>
      </c>
      <c r="C2426" t="str">
        <f t="shared" si="449"/>
        <v>SIMPL-3N-N-NT</v>
      </c>
      <c r="D2426" t="s">
        <v>5536</v>
      </c>
      <c r="E2426">
        <f t="shared" ca="1" si="450"/>
        <v>0</v>
      </c>
      <c r="H2426" t="str">
        <f t="shared" ca="1" si="451"/>
        <v>'(more) Simpl. Textures PLYWOOD'!</v>
      </c>
      <c r="I2426">
        <f t="shared" ca="1" si="456"/>
        <v>0</v>
      </c>
      <c r="J2426" t="str">
        <f t="shared" ca="1" si="457"/>
        <v>'(more) Simpl. Textures PLYWOOD'!</v>
      </c>
      <c r="K2426">
        <f t="shared" ca="1" si="458"/>
        <v>0</v>
      </c>
      <c r="L2426">
        <f t="shared" ca="1" si="452"/>
        <v>0</v>
      </c>
      <c r="M2426">
        <f t="shared" ca="1" si="453"/>
        <v>0</v>
      </c>
      <c r="O2426" t="str">
        <f t="shared" ca="1" si="454"/>
        <v>D:N</v>
      </c>
      <c r="P2426" t="str">
        <f t="shared" ca="1" si="455"/>
        <v>D7:N7</v>
      </c>
    </row>
    <row r="2427" spans="1:16">
      <c r="A2427" t="str">
        <f t="shared" si="447"/>
        <v>16</v>
      </c>
      <c r="B2427" t="str">
        <f t="shared" ca="1" si="448"/>
        <v>W</v>
      </c>
      <c r="C2427" t="str">
        <f t="shared" si="449"/>
        <v>SIMPL-3N-N-T</v>
      </c>
      <c r="D2427" t="s">
        <v>5696</v>
      </c>
      <c r="E2427">
        <f t="shared" ca="1" si="450"/>
        <v>0</v>
      </c>
      <c r="H2427" t="str">
        <f t="shared" ca="1" si="451"/>
        <v>'(more) Simpl. Textures PLYWOOD'!</v>
      </c>
      <c r="I2427">
        <f t="shared" ca="1" si="456"/>
        <v>0</v>
      </c>
      <c r="J2427" t="str">
        <f t="shared" ca="1" si="457"/>
        <v>'(more) Simpl. Textures PLYWOOD'!</v>
      </c>
      <c r="K2427">
        <f t="shared" ca="1" si="458"/>
        <v>0</v>
      </c>
      <c r="L2427">
        <f t="shared" ca="1" si="452"/>
        <v>0</v>
      </c>
      <c r="M2427">
        <f t="shared" ca="1" si="453"/>
        <v>0</v>
      </c>
      <c r="O2427" t="str">
        <f t="shared" ca="1" si="454"/>
        <v>D:N</v>
      </c>
      <c r="P2427" t="str">
        <f t="shared" ca="1" si="455"/>
        <v>D7:N7</v>
      </c>
    </row>
    <row r="2428" spans="1:16">
      <c r="A2428" t="str">
        <f t="shared" si="447"/>
        <v>01</v>
      </c>
      <c r="B2428" t="str">
        <f t="shared" ca="1" si="448"/>
        <v>W</v>
      </c>
      <c r="C2428" t="str">
        <f t="shared" si="449"/>
        <v>SIMPL-3N-T</v>
      </c>
      <c r="D2428" t="s">
        <v>3629</v>
      </c>
      <c r="E2428">
        <f t="shared" ca="1" si="450"/>
        <v>0</v>
      </c>
      <c r="H2428" t="str">
        <f t="shared" ca="1" si="451"/>
        <v>'Simpl. all tex-DT PLYWOOD'!</v>
      </c>
      <c r="I2428" t="str">
        <f t="shared" ca="1" si="456"/>
        <v>'Simpl. all tex-DT PLYWOOD'!</v>
      </c>
      <c r="J2428">
        <f t="shared" ca="1" si="457"/>
        <v>0</v>
      </c>
      <c r="K2428">
        <f t="shared" ca="1" si="458"/>
        <v>0</v>
      </c>
      <c r="L2428">
        <f t="shared" ca="1" si="452"/>
        <v>0</v>
      </c>
      <c r="M2428">
        <f t="shared" ca="1" si="453"/>
        <v>0</v>
      </c>
      <c r="O2428" t="str">
        <f t="shared" ca="1" si="454"/>
        <v>D:z</v>
      </c>
      <c r="P2428" t="str">
        <f t="shared" ca="1" si="455"/>
        <v>D7:z7</v>
      </c>
    </row>
    <row r="2429" spans="1:16">
      <c r="A2429" t="str">
        <f t="shared" si="447"/>
        <v>02</v>
      </c>
      <c r="B2429" t="str">
        <f t="shared" ca="1" si="448"/>
        <v>W</v>
      </c>
      <c r="C2429" t="str">
        <f t="shared" si="449"/>
        <v>SIMPL-3N-T</v>
      </c>
      <c r="D2429" t="s">
        <v>3630</v>
      </c>
      <c r="E2429">
        <f t="shared" ca="1" si="450"/>
        <v>0</v>
      </c>
      <c r="H2429" t="str">
        <f t="shared" ca="1" si="451"/>
        <v>'Simpl. all tex-DT PLYWOOD'!</v>
      </c>
      <c r="I2429" t="str">
        <f t="shared" ca="1" si="456"/>
        <v>'Simpl. all tex-DT PLYWOOD'!</v>
      </c>
      <c r="J2429">
        <f t="shared" ca="1" si="457"/>
        <v>0</v>
      </c>
      <c r="K2429">
        <f t="shared" ca="1" si="458"/>
        <v>0</v>
      </c>
      <c r="L2429">
        <f t="shared" ca="1" si="452"/>
        <v>0</v>
      </c>
      <c r="M2429">
        <f t="shared" ca="1" si="453"/>
        <v>0</v>
      </c>
      <c r="O2429" t="str">
        <f t="shared" ca="1" si="454"/>
        <v>D:z</v>
      </c>
      <c r="P2429" t="str">
        <f t="shared" ca="1" si="455"/>
        <v>D7:z7</v>
      </c>
    </row>
    <row r="2430" spans="1:16">
      <c r="A2430" t="str">
        <f t="shared" si="447"/>
        <v>03</v>
      </c>
      <c r="B2430" t="str">
        <f t="shared" ca="1" si="448"/>
        <v>W</v>
      </c>
      <c r="C2430" t="str">
        <f t="shared" si="449"/>
        <v>SIMPL-3N-T</v>
      </c>
      <c r="D2430" t="s">
        <v>3631</v>
      </c>
      <c r="E2430">
        <f t="shared" ca="1" si="450"/>
        <v>0</v>
      </c>
      <c r="H2430" t="str">
        <f t="shared" ca="1" si="451"/>
        <v>'Simpl. all tex-DT PLYWOOD'!</v>
      </c>
      <c r="I2430" t="str">
        <f t="shared" ca="1" si="456"/>
        <v>'Simpl. all tex-DT PLYWOOD'!</v>
      </c>
      <c r="J2430">
        <f t="shared" ca="1" si="457"/>
        <v>0</v>
      </c>
      <c r="K2430">
        <f t="shared" ca="1" si="458"/>
        <v>0</v>
      </c>
      <c r="L2430">
        <f t="shared" ca="1" si="452"/>
        <v>0</v>
      </c>
      <c r="M2430">
        <f t="shared" ca="1" si="453"/>
        <v>0</v>
      </c>
      <c r="O2430" t="str">
        <f t="shared" ca="1" si="454"/>
        <v>D:z</v>
      </c>
      <c r="P2430" t="str">
        <f t="shared" ca="1" si="455"/>
        <v>D7:z7</v>
      </c>
    </row>
    <row r="2431" spans="1:16">
      <c r="A2431" t="str">
        <f t="shared" si="447"/>
        <v>04</v>
      </c>
      <c r="B2431" t="str">
        <f t="shared" ca="1" si="448"/>
        <v>W</v>
      </c>
      <c r="C2431" t="str">
        <f t="shared" si="449"/>
        <v>SIMPL-3N-T</v>
      </c>
      <c r="D2431" t="s">
        <v>3632</v>
      </c>
      <c r="E2431">
        <f t="shared" ca="1" si="450"/>
        <v>0</v>
      </c>
      <c r="H2431" t="str">
        <f t="shared" ca="1" si="451"/>
        <v>'Simpl. all tex-DT PLYWOOD'!</v>
      </c>
      <c r="I2431" t="str">
        <f t="shared" ca="1" si="456"/>
        <v>'Simpl. all tex-DT PLYWOOD'!</v>
      </c>
      <c r="J2431">
        <f t="shared" ca="1" si="457"/>
        <v>0</v>
      </c>
      <c r="K2431">
        <f t="shared" ca="1" si="458"/>
        <v>0</v>
      </c>
      <c r="L2431">
        <f t="shared" ca="1" si="452"/>
        <v>0</v>
      </c>
      <c r="M2431">
        <f t="shared" ca="1" si="453"/>
        <v>0</v>
      </c>
      <c r="O2431" t="str">
        <f t="shared" ca="1" si="454"/>
        <v>D:z</v>
      </c>
      <c r="P2431" t="str">
        <f t="shared" ca="1" si="455"/>
        <v>D7:z7</v>
      </c>
    </row>
    <row r="2432" spans="1:16">
      <c r="A2432" t="str">
        <f t="shared" si="447"/>
        <v>05</v>
      </c>
      <c r="B2432" t="str">
        <f t="shared" ca="1" si="448"/>
        <v>W</v>
      </c>
      <c r="C2432" t="str">
        <f t="shared" si="449"/>
        <v>SIMPL-3N-T</v>
      </c>
      <c r="D2432" t="s">
        <v>3633</v>
      </c>
      <c r="E2432">
        <f t="shared" ca="1" si="450"/>
        <v>0</v>
      </c>
      <c r="H2432" t="str">
        <f t="shared" ca="1" si="451"/>
        <v>'Simpl. all tex-DT PLYWOOD'!</v>
      </c>
      <c r="I2432" t="str">
        <f t="shared" ca="1" si="456"/>
        <v>'Simpl. all tex-DT PLYWOOD'!</v>
      </c>
      <c r="J2432">
        <f t="shared" ca="1" si="457"/>
        <v>0</v>
      </c>
      <c r="K2432">
        <f t="shared" ca="1" si="458"/>
        <v>0</v>
      </c>
      <c r="L2432">
        <f t="shared" ca="1" si="452"/>
        <v>0</v>
      </c>
      <c r="M2432">
        <f t="shared" ca="1" si="453"/>
        <v>0</v>
      </c>
      <c r="O2432" t="str">
        <f t="shared" ca="1" si="454"/>
        <v>D:z</v>
      </c>
      <c r="P2432" t="str">
        <f t="shared" ca="1" si="455"/>
        <v>D7:z7</v>
      </c>
    </row>
    <row r="2433" spans="1:16">
      <c r="A2433" t="str">
        <f t="shared" si="447"/>
        <v>06</v>
      </c>
      <c r="B2433" t="str">
        <f t="shared" ca="1" si="448"/>
        <v>W</v>
      </c>
      <c r="C2433" t="str">
        <f t="shared" si="449"/>
        <v>SIMPL-3N-T</v>
      </c>
      <c r="D2433" t="s">
        <v>3634</v>
      </c>
      <c r="E2433">
        <f t="shared" ca="1" si="450"/>
        <v>0</v>
      </c>
      <c r="H2433" t="str">
        <f t="shared" ca="1" si="451"/>
        <v>'Simpl. all tex-DT PLYWOOD'!</v>
      </c>
      <c r="I2433" t="str">
        <f t="shared" ca="1" si="456"/>
        <v>'Simpl. all tex-DT PLYWOOD'!</v>
      </c>
      <c r="J2433">
        <f t="shared" ca="1" si="457"/>
        <v>0</v>
      </c>
      <c r="K2433">
        <f t="shared" ca="1" si="458"/>
        <v>0</v>
      </c>
      <c r="L2433">
        <f t="shared" ca="1" si="452"/>
        <v>0</v>
      </c>
      <c r="M2433">
        <f t="shared" ca="1" si="453"/>
        <v>0</v>
      </c>
      <c r="O2433" t="str">
        <f t="shared" ca="1" si="454"/>
        <v>D:z</v>
      </c>
      <c r="P2433" t="str">
        <f t="shared" ca="1" si="455"/>
        <v>D7:z7</v>
      </c>
    </row>
    <row r="2434" spans="1:16">
      <c r="A2434" t="str">
        <f t="shared" si="447"/>
        <v>07</v>
      </c>
      <c r="B2434" t="str">
        <f t="shared" ca="1" si="448"/>
        <v>W</v>
      </c>
      <c r="C2434" t="str">
        <f t="shared" si="449"/>
        <v>SIMPL-3N-T</v>
      </c>
      <c r="D2434" t="s">
        <v>3635</v>
      </c>
      <c r="E2434">
        <f t="shared" ca="1" si="450"/>
        <v>0</v>
      </c>
      <c r="H2434" t="str">
        <f t="shared" ca="1" si="451"/>
        <v>'Simpl. all tex-DT PLYWOOD'!</v>
      </c>
      <c r="I2434" t="str">
        <f t="shared" ca="1" si="456"/>
        <v>'Simpl. all tex-DT PLYWOOD'!</v>
      </c>
      <c r="J2434">
        <f t="shared" ca="1" si="457"/>
        <v>0</v>
      </c>
      <c r="K2434">
        <f t="shared" ca="1" si="458"/>
        <v>0</v>
      </c>
      <c r="L2434">
        <f t="shared" ca="1" si="452"/>
        <v>0</v>
      </c>
      <c r="M2434">
        <f t="shared" ca="1" si="453"/>
        <v>0</v>
      </c>
      <c r="O2434" t="str">
        <f t="shared" ca="1" si="454"/>
        <v>D:z</v>
      </c>
      <c r="P2434" t="str">
        <f t="shared" ca="1" si="455"/>
        <v>D7:z7</v>
      </c>
    </row>
    <row r="2435" spans="1:16">
      <c r="A2435" t="str">
        <f t="shared" si="447"/>
        <v>08</v>
      </c>
      <c r="B2435" t="str">
        <f t="shared" ca="1" si="448"/>
        <v>W</v>
      </c>
      <c r="C2435" t="str">
        <f t="shared" si="449"/>
        <v>SIMPL-3N-T</v>
      </c>
      <c r="D2435" t="s">
        <v>3636</v>
      </c>
      <c r="E2435">
        <f t="shared" ca="1" si="450"/>
        <v>0</v>
      </c>
      <c r="H2435" t="str">
        <f t="shared" ca="1" si="451"/>
        <v>'Simpl. all tex-DT PLYWOOD'!</v>
      </c>
      <c r="I2435" t="str">
        <f t="shared" ca="1" si="456"/>
        <v>'Simpl. all tex-DT PLYWOOD'!</v>
      </c>
      <c r="J2435">
        <f t="shared" ca="1" si="457"/>
        <v>0</v>
      </c>
      <c r="K2435">
        <f t="shared" ca="1" si="458"/>
        <v>0</v>
      </c>
      <c r="L2435">
        <f t="shared" ca="1" si="452"/>
        <v>0</v>
      </c>
      <c r="M2435">
        <f t="shared" ca="1" si="453"/>
        <v>0</v>
      </c>
      <c r="O2435" t="str">
        <f t="shared" ca="1" si="454"/>
        <v>D:z</v>
      </c>
      <c r="P2435" t="str">
        <f t="shared" ca="1" si="455"/>
        <v>D7:z7</v>
      </c>
    </row>
    <row r="2436" spans="1:16">
      <c r="A2436" t="str">
        <f t="shared" si="447"/>
        <v>09</v>
      </c>
      <c r="B2436" t="str">
        <f t="shared" ca="1" si="448"/>
        <v>W</v>
      </c>
      <c r="C2436" t="str">
        <f t="shared" si="449"/>
        <v>SIMPL-3N-T</v>
      </c>
      <c r="D2436" t="s">
        <v>3637</v>
      </c>
      <c r="E2436">
        <f t="shared" ca="1" si="450"/>
        <v>0</v>
      </c>
      <c r="H2436" t="str">
        <f t="shared" ca="1" si="451"/>
        <v>'Simpl. all tex-DT PLYWOOD'!</v>
      </c>
      <c r="I2436" t="str">
        <f t="shared" ca="1" si="456"/>
        <v>'Simpl. all tex-DT PLYWOOD'!</v>
      </c>
      <c r="J2436">
        <f t="shared" ca="1" si="457"/>
        <v>0</v>
      </c>
      <c r="K2436">
        <f t="shared" ca="1" si="458"/>
        <v>0</v>
      </c>
      <c r="L2436">
        <f t="shared" ca="1" si="452"/>
        <v>0</v>
      </c>
      <c r="M2436">
        <f t="shared" ca="1" si="453"/>
        <v>0</v>
      </c>
      <c r="O2436" t="str">
        <f t="shared" ca="1" si="454"/>
        <v>D:z</v>
      </c>
      <c r="P2436" t="str">
        <f t="shared" ca="1" si="455"/>
        <v>D7:z7</v>
      </c>
    </row>
    <row r="2437" spans="1:16">
      <c r="A2437" t="str">
        <f t="shared" si="447"/>
        <v>10</v>
      </c>
      <c r="B2437" t="str">
        <f t="shared" ca="1" si="448"/>
        <v>W</v>
      </c>
      <c r="C2437" t="str">
        <f t="shared" si="449"/>
        <v>SIMPL-3N-T</v>
      </c>
      <c r="D2437" t="s">
        <v>3638</v>
      </c>
      <c r="E2437">
        <f t="shared" ca="1" si="450"/>
        <v>0</v>
      </c>
      <c r="H2437" t="str">
        <f t="shared" ca="1" si="451"/>
        <v>'Simpl. all tex-DT PLYWOOD'!</v>
      </c>
      <c r="I2437" t="str">
        <f t="shared" ca="1" si="456"/>
        <v>'Simpl. all tex-DT PLYWOOD'!</v>
      </c>
      <c r="J2437">
        <f t="shared" ca="1" si="457"/>
        <v>0</v>
      </c>
      <c r="K2437">
        <f t="shared" ca="1" si="458"/>
        <v>0</v>
      </c>
      <c r="L2437">
        <f t="shared" ca="1" si="452"/>
        <v>0</v>
      </c>
      <c r="M2437">
        <f t="shared" ca="1" si="453"/>
        <v>0</v>
      </c>
      <c r="O2437" t="str">
        <f t="shared" ca="1" si="454"/>
        <v>D:z</v>
      </c>
      <c r="P2437" t="str">
        <f t="shared" ca="1" si="455"/>
        <v>D7:z7</v>
      </c>
    </row>
    <row r="2438" spans="1:16">
      <c r="A2438" t="str">
        <f t="shared" si="447"/>
        <v>11</v>
      </c>
      <c r="B2438" t="str">
        <f t="shared" ca="1" si="448"/>
        <v>W</v>
      </c>
      <c r="C2438" t="str">
        <f t="shared" si="449"/>
        <v>SIMPL-3N-T</v>
      </c>
      <c r="D2438" t="s">
        <v>3639</v>
      </c>
      <c r="E2438">
        <f t="shared" ca="1" si="450"/>
        <v>0</v>
      </c>
      <c r="H2438" t="str">
        <f t="shared" ca="1" si="451"/>
        <v>'Simpl. all tex-DT PLYWOOD'!</v>
      </c>
      <c r="I2438" t="str">
        <f t="shared" ca="1" si="456"/>
        <v>'Simpl. all tex-DT PLYWOOD'!</v>
      </c>
      <c r="J2438">
        <f t="shared" ca="1" si="457"/>
        <v>0</v>
      </c>
      <c r="K2438">
        <f t="shared" ca="1" si="458"/>
        <v>0</v>
      </c>
      <c r="L2438">
        <f t="shared" ca="1" si="452"/>
        <v>0</v>
      </c>
      <c r="M2438">
        <f t="shared" ca="1" si="453"/>
        <v>0</v>
      </c>
      <c r="O2438" t="str">
        <f t="shared" ca="1" si="454"/>
        <v>D:z</v>
      </c>
      <c r="P2438" t="str">
        <f t="shared" ca="1" si="455"/>
        <v>D7:z7</v>
      </c>
    </row>
    <row r="2439" spans="1:16">
      <c r="A2439" t="str">
        <f t="shared" si="447"/>
        <v>12</v>
      </c>
      <c r="B2439" t="str">
        <f t="shared" ca="1" si="448"/>
        <v>W</v>
      </c>
      <c r="C2439" t="str">
        <f t="shared" si="449"/>
        <v>SIMPL-3N-T</v>
      </c>
      <c r="D2439" t="s">
        <v>3640</v>
      </c>
      <c r="E2439">
        <f t="shared" ca="1" si="450"/>
        <v>0</v>
      </c>
      <c r="H2439" t="str">
        <f t="shared" ca="1" si="451"/>
        <v>'Simpl. all tex-DT PLYWOOD'!</v>
      </c>
      <c r="I2439" t="str">
        <f t="shared" ca="1" si="456"/>
        <v>'Simpl. all tex-DT PLYWOOD'!</v>
      </c>
      <c r="J2439">
        <f t="shared" ca="1" si="457"/>
        <v>0</v>
      </c>
      <c r="K2439">
        <f t="shared" ca="1" si="458"/>
        <v>0</v>
      </c>
      <c r="L2439">
        <f t="shared" ca="1" si="452"/>
        <v>0</v>
      </c>
      <c r="M2439">
        <f t="shared" ca="1" si="453"/>
        <v>0</v>
      </c>
      <c r="O2439" t="str">
        <f t="shared" ca="1" si="454"/>
        <v>D:z</v>
      </c>
      <c r="P2439" t="str">
        <f t="shared" ca="1" si="455"/>
        <v>D7:z7</v>
      </c>
    </row>
    <row r="2440" spans="1:16">
      <c r="A2440" t="str">
        <f t="shared" si="447"/>
        <v>13</v>
      </c>
      <c r="B2440" t="str">
        <f t="shared" ca="1" si="448"/>
        <v>W</v>
      </c>
      <c r="C2440" t="str">
        <f t="shared" si="449"/>
        <v>SIMPL-3N-T</v>
      </c>
      <c r="D2440" t="s">
        <v>3641</v>
      </c>
      <c r="E2440">
        <f t="shared" ca="1" si="450"/>
        <v>0</v>
      </c>
      <c r="H2440" t="str">
        <f t="shared" ca="1" si="451"/>
        <v>'Simpl. all tex-DT PLYWOOD'!</v>
      </c>
      <c r="I2440" t="str">
        <f t="shared" ca="1" si="456"/>
        <v>'Simpl. all tex-DT PLYWOOD'!</v>
      </c>
      <c r="J2440">
        <f t="shared" ca="1" si="457"/>
        <v>0</v>
      </c>
      <c r="K2440">
        <f t="shared" ca="1" si="458"/>
        <v>0</v>
      </c>
      <c r="L2440">
        <f t="shared" ca="1" si="452"/>
        <v>0</v>
      </c>
      <c r="M2440">
        <f t="shared" ca="1" si="453"/>
        <v>0</v>
      </c>
      <c r="O2440" t="str">
        <f t="shared" ca="1" si="454"/>
        <v>D:z</v>
      </c>
      <c r="P2440" t="str">
        <f t="shared" ca="1" si="455"/>
        <v>D7:z7</v>
      </c>
    </row>
    <row r="2441" spans="1:16">
      <c r="A2441" t="str">
        <f t="shared" si="447"/>
        <v>15</v>
      </c>
      <c r="B2441" t="str">
        <f t="shared" ca="1" si="448"/>
        <v>W</v>
      </c>
      <c r="C2441" t="str">
        <f t="shared" si="449"/>
        <v>SIMPL-3N-T</v>
      </c>
      <c r="D2441" t="s">
        <v>4761</v>
      </c>
      <c r="E2441">
        <f t="shared" ca="1" si="450"/>
        <v>0</v>
      </c>
      <c r="H2441" t="str">
        <f t="shared" ca="1" si="451"/>
        <v>'Simpl. all tex-DT PLYWOOD'!</v>
      </c>
      <c r="I2441" t="str">
        <f t="shared" ca="1" si="456"/>
        <v>'Simpl. all tex-DT PLYWOOD'!</v>
      </c>
      <c r="J2441">
        <f t="shared" ca="1" si="457"/>
        <v>0</v>
      </c>
      <c r="K2441">
        <f t="shared" ca="1" si="458"/>
        <v>0</v>
      </c>
      <c r="L2441">
        <f t="shared" ca="1" si="452"/>
        <v>0</v>
      </c>
      <c r="M2441">
        <f t="shared" ca="1" si="453"/>
        <v>0</v>
      </c>
      <c r="O2441" t="str">
        <f t="shared" ca="1" si="454"/>
        <v>D:z</v>
      </c>
      <c r="P2441" t="str">
        <f t="shared" ca="1" si="455"/>
        <v>D7:z7</v>
      </c>
    </row>
    <row r="2442" spans="1:16">
      <c r="A2442" t="str">
        <f t="shared" si="447"/>
        <v>01</v>
      </c>
      <c r="B2442" t="str">
        <f t="shared" ca="1" si="448"/>
        <v>W</v>
      </c>
      <c r="C2442" t="str">
        <f t="shared" si="449"/>
        <v>SIMPL-3O</v>
      </c>
      <c r="D2442" t="s">
        <v>1007</v>
      </c>
      <c r="E2442">
        <f t="shared" ca="1" si="450"/>
        <v>0</v>
      </c>
      <c r="H2442" t="str">
        <f t="shared" ca="1" si="451"/>
        <v>'Simpl. all tex-DT PLYWOOD'!</v>
      </c>
      <c r="I2442" t="str">
        <f t="shared" ca="1" si="456"/>
        <v>'Simpl. all tex-DT PLYWOOD'!</v>
      </c>
      <c r="J2442">
        <f t="shared" ca="1" si="457"/>
        <v>0</v>
      </c>
      <c r="K2442">
        <f t="shared" ca="1" si="458"/>
        <v>0</v>
      </c>
      <c r="L2442">
        <f t="shared" ca="1" si="452"/>
        <v>0</v>
      </c>
      <c r="M2442">
        <f t="shared" ca="1" si="453"/>
        <v>0</v>
      </c>
      <c r="O2442" t="str">
        <f t="shared" ca="1" si="454"/>
        <v>D:z</v>
      </c>
      <c r="P2442" t="str">
        <f t="shared" ca="1" si="455"/>
        <v>D7:z7</v>
      </c>
    </row>
    <row r="2443" spans="1:16">
      <c r="A2443" t="str">
        <f t="shared" si="447"/>
        <v>02</v>
      </c>
      <c r="B2443" t="str">
        <f t="shared" ca="1" si="448"/>
        <v>W</v>
      </c>
      <c r="C2443" t="str">
        <f t="shared" si="449"/>
        <v>SIMPL-3O</v>
      </c>
      <c r="D2443" t="s">
        <v>1008</v>
      </c>
      <c r="E2443">
        <f t="shared" ca="1" si="450"/>
        <v>0</v>
      </c>
      <c r="H2443" t="str">
        <f t="shared" ca="1" si="451"/>
        <v>'Simpl. all tex-DT PLYWOOD'!</v>
      </c>
      <c r="I2443" t="str">
        <f t="shared" ca="1" si="456"/>
        <v>'Simpl. all tex-DT PLYWOOD'!</v>
      </c>
      <c r="J2443">
        <f t="shared" ca="1" si="457"/>
        <v>0</v>
      </c>
      <c r="K2443">
        <f t="shared" ca="1" si="458"/>
        <v>0</v>
      </c>
      <c r="L2443">
        <f t="shared" ca="1" si="452"/>
        <v>0</v>
      </c>
      <c r="M2443">
        <f t="shared" ca="1" si="453"/>
        <v>0</v>
      </c>
      <c r="O2443" t="str">
        <f t="shared" ca="1" si="454"/>
        <v>D:z</v>
      </c>
      <c r="P2443" t="str">
        <f t="shared" ca="1" si="455"/>
        <v>D7:z7</v>
      </c>
    </row>
    <row r="2444" spans="1:16">
      <c r="A2444" t="str">
        <f t="shared" si="447"/>
        <v>03</v>
      </c>
      <c r="B2444" t="str">
        <f t="shared" ca="1" si="448"/>
        <v>W</v>
      </c>
      <c r="C2444" t="str">
        <f t="shared" si="449"/>
        <v>SIMPL-3O</v>
      </c>
      <c r="D2444" t="s">
        <v>1009</v>
      </c>
      <c r="E2444">
        <f t="shared" ca="1" si="450"/>
        <v>0</v>
      </c>
      <c r="H2444" t="str">
        <f t="shared" ca="1" si="451"/>
        <v>'Simpl. all tex-DT PLYWOOD'!</v>
      </c>
      <c r="I2444" t="str">
        <f t="shared" ca="1" si="456"/>
        <v>'Simpl. all tex-DT PLYWOOD'!</v>
      </c>
      <c r="J2444">
        <f t="shared" ca="1" si="457"/>
        <v>0</v>
      </c>
      <c r="K2444">
        <f t="shared" ca="1" si="458"/>
        <v>0</v>
      </c>
      <c r="L2444">
        <f t="shared" ca="1" si="452"/>
        <v>0</v>
      </c>
      <c r="M2444">
        <f t="shared" ca="1" si="453"/>
        <v>0</v>
      </c>
      <c r="O2444" t="str">
        <f t="shared" ca="1" si="454"/>
        <v>D:z</v>
      </c>
      <c r="P2444" t="str">
        <f t="shared" ca="1" si="455"/>
        <v>D7:z7</v>
      </c>
    </row>
    <row r="2445" spans="1:16">
      <c r="A2445" t="str">
        <f t="shared" si="447"/>
        <v>04</v>
      </c>
      <c r="B2445" t="str">
        <f t="shared" ca="1" si="448"/>
        <v>W</v>
      </c>
      <c r="C2445" t="str">
        <f t="shared" si="449"/>
        <v>SIMPL-3O</v>
      </c>
      <c r="D2445" t="s">
        <v>1010</v>
      </c>
      <c r="E2445">
        <f t="shared" ca="1" si="450"/>
        <v>0</v>
      </c>
      <c r="H2445" t="str">
        <f t="shared" ca="1" si="451"/>
        <v>'Simpl. all tex-DT PLYWOOD'!</v>
      </c>
      <c r="I2445" t="str">
        <f t="shared" ca="1" si="456"/>
        <v>'Simpl. all tex-DT PLYWOOD'!</v>
      </c>
      <c r="J2445">
        <f t="shared" ca="1" si="457"/>
        <v>0</v>
      </c>
      <c r="K2445">
        <f t="shared" ca="1" si="458"/>
        <v>0</v>
      </c>
      <c r="L2445">
        <f t="shared" ca="1" si="452"/>
        <v>0</v>
      </c>
      <c r="M2445">
        <f t="shared" ca="1" si="453"/>
        <v>0</v>
      </c>
      <c r="O2445" t="str">
        <f t="shared" ca="1" si="454"/>
        <v>D:z</v>
      </c>
      <c r="P2445" t="str">
        <f t="shared" ca="1" si="455"/>
        <v>D7:z7</v>
      </c>
    </row>
    <row r="2446" spans="1:16">
      <c r="A2446" t="str">
        <f t="shared" si="447"/>
        <v>05</v>
      </c>
      <c r="B2446" t="str">
        <f t="shared" ca="1" si="448"/>
        <v>W</v>
      </c>
      <c r="C2446" t="str">
        <f t="shared" si="449"/>
        <v>SIMPL-3O</v>
      </c>
      <c r="D2446" t="s">
        <v>1011</v>
      </c>
      <c r="E2446">
        <f t="shared" ca="1" si="450"/>
        <v>0</v>
      </c>
      <c r="H2446" t="str">
        <f t="shared" ca="1" si="451"/>
        <v>'Simpl. all tex-DT PLYWOOD'!</v>
      </c>
      <c r="I2446" t="str">
        <f t="shared" ca="1" si="456"/>
        <v>'Simpl. all tex-DT PLYWOOD'!</v>
      </c>
      <c r="J2446">
        <f t="shared" ca="1" si="457"/>
        <v>0</v>
      </c>
      <c r="K2446">
        <f t="shared" ca="1" si="458"/>
        <v>0</v>
      </c>
      <c r="L2446">
        <f t="shared" ca="1" si="452"/>
        <v>0</v>
      </c>
      <c r="M2446">
        <f t="shared" ca="1" si="453"/>
        <v>0</v>
      </c>
      <c r="O2446" t="str">
        <f t="shared" ca="1" si="454"/>
        <v>D:z</v>
      </c>
      <c r="P2446" t="str">
        <f t="shared" ca="1" si="455"/>
        <v>D7:z7</v>
      </c>
    </row>
    <row r="2447" spans="1:16">
      <c r="A2447" t="str">
        <f t="shared" ref="A2447:A2510" si="459">MID(D2447,LEN(C2447)+2,LEN(D2447)-LEN(C2447))</f>
        <v>06</v>
      </c>
      <c r="B2447" t="str">
        <f t="shared" ref="B2447:B2510" ca="1" si="460">VLOOKUP(H2447,$A$1:$K$4,11,FALSE)</f>
        <v>W</v>
      </c>
      <c r="C2447" t="str">
        <f t="shared" ref="C2447:C2510" si="461">IF(RIGHT(LEFT(D2447,LEN(D2447)-3),1)="-",LEFT(D2447,LEN(D2447)-4),LEFT(D2447,LEN(D2447)-3))</f>
        <v>SIMPL-3O</v>
      </c>
      <c r="D2447" t="s">
        <v>1012</v>
      </c>
      <c r="E2447">
        <f t="shared" ref="E2447:E2510" ca="1" si="462">IFERROR(VLOOKUP(C2447,INDIRECT($H2447&amp;$O2447),MATCH($A2447,INDIRECT($H2447&amp;$P2447),0),FALSE),0)</f>
        <v>0</v>
      </c>
      <c r="H2447" t="str">
        <f t="shared" ref="H2447:H2510" ca="1" si="463">IF(I2447&lt;&gt;0,I2447,IF(J2447&lt;&gt;0,J2447,IF(K2447&lt;&gt;0,K2447,IF(L2447&lt;&gt;0,L2447,IF(M2447&lt;&gt;0,M2447,N2447)))))</f>
        <v>'Simpl. all tex-DT PLYWOOD'!</v>
      </c>
      <c r="I2447" t="str">
        <f t="shared" ca="1" si="456"/>
        <v>'Simpl. all tex-DT PLYWOOD'!</v>
      </c>
      <c r="J2447">
        <f t="shared" ca="1" si="457"/>
        <v>0</v>
      </c>
      <c r="K2447">
        <f t="shared" ca="1" si="458"/>
        <v>0</v>
      </c>
      <c r="L2447">
        <f t="shared" ref="L2447:L2510" ca="1" si="464">IF(IFERROR(VLOOKUP($C2447,INDIRECT($G$10&amp;"d:d"),1,FALSE),0)&lt;&gt;0,L$13,0)</f>
        <v>0</v>
      </c>
      <c r="M2447">
        <f t="shared" ref="M2447:M2510" ca="1" si="465">IF(IFERROR(VLOOKUP($C2447,INDIRECT($G$11&amp;"d:d"),1,FALSE),0)&lt;&gt;0,M$13,0)</f>
        <v>0</v>
      </c>
      <c r="O2447" t="str">
        <f t="shared" ref="O2447:O2510" ca="1" si="466">VLOOKUP($H2447,$G$7:$I$11,2,FALSE)</f>
        <v>D:z</v>
      </c>
      <c r="P2447" t="str">
        <f t="shared" ref="P2447:P2510" ca="1" si="467">VLOOKUP($H2447,$G$7:$I$11,3,FALSE)</f>
        <v>D7:z7</v>
      </c>
    </row>
    <row r="2448" spans="1:16">
      <c r="A2448" t="str">
        <f t="shared" si="459"/>
        <v>07</v>
      </c>
      <c r="B2448" t="str">
        <f t="shared" ca="1" si="460"/>
        <v>W</v>
      </c>
      <c r="C2448" t="str">
        <f t="shared" si="461"/>
        <v>SIMPL-3O</v>
      </c>
      <c r="D2448" t="s">
        <v>1013</v>
      </c>
      <c r="E2448">
        <f t="shared" ca="1" si="462"/>
        <v>0</v>
      </c>
      <c r="H2448" t="str">
        <f t="shared" ca="1" si="463"/>
        <v>'Simpl. all tex-DT PLYWOOD'!</v>
      </c>
      <c r="I2448" t="str">
        <f t="shared" ca="1" si="456"/>
        <v>'Simpl. all tex-DT PLYWOOD'!</v>
      </c>
      <c r="J2448">
        <f t="shared" ca="1" si="457"/>
        <v>0</v>
      </c>
      <c r="K2448">
        <f t="shared" ca="1" si="458"/>
        <v>0</v>
      </c>
      <c r="L2448">
        <f t="shared" ca="1" si="464"/>
        <v>0</v>
      </c>
      <c r="M2448">
        <f t="shared" ca="1" si="465"/>
        <v>0</v>
      </c>
      <c r="O2448" t="str">
        <f t="shared" ca="1" si="466"/>
        <v>D:z</v>
      </c>
      <c r="P2448" t="str">
        <f t="shared" ca="1" si="467"/>
        <v>D7:z7</v>
      </c>
    </row>
    <row r="2449" spans="1:16">
      <c r="A2449" t="str">
        <f t="shared" si="459"/>
        <v>08</v>
      </c>
      <c r="B2449" t="str">
        <f t="shared" ca="1" si="460"/>
        <v>W</v>
      </c>
      <c r="C2449" t="str">
        <f t="shared" si="461"/>
        <v>SIMPL-3O</v>
      </c>
      <c r="D2449" t="s">
        <v>1014</v>
      </c>
      <c r="E2449">
        <f t="shared" ca="1" si="462"/>
        <v>0</v>
      </c>
      <c r="H2449" t="str">
        <f t="shared" ca="1" si="463"/>
        <v>'Simpl. all tex-DT PLYWOOD'!</v>
      </c>
      <c r="I2449" t="str">
        <f t="shared" ca="1" si="456"/>
        <v>'Simpl. all tex-DT PLYWOOD'!</v>
      </c>
      <c r="J2449">
        <f t="shared" ca="1" si="457"/>
        <v>0</v>
      </c>
      <c r="K2449">
        <f t="shared" ca="1" si="458"/>
        <v>0</v>
      </c>
      <c r="L2449">
        <f t="shared" ca="1" si="464"/>
        <v>0</v>
      </c>
      <c r="M2449">
        <f t="shared" ca="1" si="465"/>
        <v>0</v>
      </c>
      <c r="O2449" t="str">
        <f t="shared" ca="1" si="466"/>
        <v>D:z</v>
      </c>
      <c r="P2449" t="str">
        <f t="shared" ca="1" si="467"/>
        <v>D7:z7</v>
      </c>
    </row>
    <row r="2450" spans="1:16">
      <c r="A2450" t="str">
        <f t="shared" si="459"/>
        <v>09</v>
      </c>
      <c r="B2450" t="str">
        <f t="shared" ca="1" si="460"/>
        <v>W</v>
      </c>
      <c r="C2450" t="str">
        <f t="shared" si="461"/>
        <v>SIMPL-3O</v>
      </c>
      <c r="D2450" t="s">
        <v>1015</v>
      </c>
      <c r="E2450">
        <f t="shared" ca="1" si="462"/>
        <v>0</v>
      </c>
      <c r="H2450" t="str">
        <f t="shared" ca="1" si="463"/>
        <v>'Simpl. all tex-DT PLYWOOD'!</v>
      </c>
      <c r="I2450" t="str">
        <f t="shared" ca="1" si="456"/>
        <v>'Simpl. all tex-DT PLYWOOD'!</v>
      </c>
      <c r="J2450">
        <f t="shared" ca="1" si="457"/>
        <v>0</v>
      </c>
      <c r="K2450">
        <f t="shared" ca="1" si="458"/>
        <v>0</v>
      </c>
      <c r="L2450">
        <f t="shared" ca="1" si="464"/>
        <v>0</v>
      </c>
      <c r="M2450">
        <f t="shared" ca="1" si="465"/>
        <v>0</v>
      </c>
      <c r="O2450" t="str">
        <f t="shared" ca="1" si="466"/>
        <v>D:z</v>
      </c>
      <c r="P2450" t="str">
        <f t="shared" ca="1" si="467"/>
        <v>D7:z7</v>
      </c>
    </row>
    <row r="2451" spans="1:16">
      <c r="A2451" t="str">
        <f t="shared" si="459"/>
        <v>10</v>
      </c>
      <c r="B2451" t="str">
        <f t="shared" ca="1" si="460"/>
        <v>W</v>
      </c>
      <c r="C2451" t="str">
        <f t="shared" si="461"/>
        <v>SIMPL-3O</v>
      </c>
      <c r="D2451" t="s">
        <v>1016</v>
      </c>
      <c r="E2451">
        <f t="shared" ca="1" si="462"/>
        <v>0</v>
      </c>
      <c r="H2451" t="str">
        <f t="shared" ca="1" si="463"/>
        <v>'Simpl. all tex-DT PLYWOOD'!</v>
      </c>
      <c r="I2451" t="str">
        <f t="shared" ca="1" si="456"/>
        <v>'Simpl. all tex-DT PLYWOOD'!</v>
      </c>
      <c r="J2451">
        <f t="shared" ca="1" si="457"/>
        <v>0</v>
      </c>
      <c r="K2451">
        <f t="shared" ca="1" si="458"/>
        <v>0</v>
      </c>
      <c r="L2451">
        <f t="shared" ca="1" si="464"/>
        <v>0</v>
      </c>
      <c r="M2451">
        <f t="shared" ca="1" si="465"/>
        <v>0</v>
      </c>
      <c r="O2451" t="str">
        <f t="shared" ca="1" si="466"/>
        <v>D:z</v>
      </c>
      <c r="P2451" t="str">
        <f t="shared" ca="1" si="467"/>
        <v>D7:z7</v>
      </c>
    </row>
    <row r="2452" spans="1:16">
      <c r="A2452" t="str">
        <f t="shared" si="459"/>
        <v>100</v>
      </c>
      <c r="B2452" t="str">
        <f t="shared" ca="1" si="460"/>
        <v>W</v>
      </c>
      <c r="C2452" t="str">
        <f t="shared" si="461"/>
        <v>SIMPL-3O</v>
      </c>
      <c r="D2452" t="s">
        <v>1020</v>
      </c>
      <c r="E2452">
        <f t="shared" ca="1" si="462"/>
        <v>0</v>
      </c>
      <c r="H2452" t="str">
        <f t="shared" ca="1" si="463"/>
        <v>'Simpl. all tex-DT PLYWOOD'!</v>
      </c>
      <c r="I2452" t="str">
        <f t="shared" ca="1" si="456"/>
        <v>'Simpl. all tex-DT PLYWOOD'!</v>
      </c>
      <c r="J2452">
        <f t="shared" ca="1" si="457"/>
        <v>0</v>
      </c>
      <c r="K2452">
        <f t="shared" ca="1" si="458"/>
        <v>0</v>
      </c>
      <c r="L2452">
        <f t="shared" ca="1" si="464"/>
        <v>0</v>
      </c>
      <c r="M2452">
        <f t="shared" ca="1" si="465"/>
        <v>0</v>
      </c>
      <c r="O2452" t="str">
        <f t="shared" ca="1" si="466"/>
        <v>D:z</v>
      </c>
      <c r="P2452" t="str">
        <f t="shared" ca="1" si="467"/>
        <v>D7:z7</v>
      </c>
    </row>
    <row r="2453" spans="1:16">
      <c r="A2453" t="str">
        <f t="shared" si="459"/>
        <v>11</v>
      </c>
      <c r="B2453" t="str">
        <f t="shared" ca="1" si="460"/>
        <v>W</v>
      </c>
      <c r="C2453" t="str">
        <f t="shared" si="461"/>
        <v>SIMPL-3O</v>
      </c>
      <c r="D2453" t="s">
        <v>1017</v>
      </c>
      <c r="E2453">
        <f t="shared" ca="1" si="462"/>
        <v>0</v>
      </c>
      <c r="H2453" t="str">
        <f t="shared" ca="1" si="463"/>
        <v>'Simpl. all tex-DT PLYWOOD'!</v>
      </c>
      <c r="I2453" t="str">
        <f t="shared" ca="1" si="456"/>
        <v>'Simpl. all tex-DT PLYWOOD'!</v>
      </c>
      <c r="J2453">
        <f t="shared" ca="1" si="457"/>
        <v>0</v>
      </c>
      <c r="K2453">
        <f t="shared" ca="1" si="458"/>
        <v>0</v>
      </c>
      <c r="L2453">
        <f t="shared" ca="1" si="464"/>
        <v>0</v>
      </c>
      <c r="M2453">
        <f t="shared" ca="1" si="465"/>
        <v>0</v>
      </c>
      <c r="O2453" t="str">
        <f t="shared" ca="1" si="466"/>
        <v>D:z</v>
      </c>
      <c r="P2453" t="str">
        <f t="shared" ca="1" si="467"/>
        <v>D7:z7</v>
      </c>
    </row>
    <row r="2454" spans="1:16">
      <c r="A2454" t="str">
        <f t="shared" si="459"/>
        <v>12</v>
      </c>
      <c r="B2454" t="str">
        <f t="shared" ca="1" si="460"/>
        <v>W</v>
      </c>
      <c r="C2454" t="str">
        <f t="shared" si="461"/>
        <v>SIMPL-3O</v>
      </c>
      <c r="D2454" t="s">
        <v>1018</v>
      </c>
      <c r="E2454">
        <f t="shared" ca="1" si="462"/>
        <v>0</v>
      </c>
      <c r="H2454" t="str">
        <f t="shared" ca="1" si="463"/>
        <v>'Simpl. all tex-DT PLYWOOD'!</v>
      </c>
      <c r="I2454" t="str">
        <f t="shared" ca="1" si="456"/>
        <v>'Simpl. all tex-DT PLYWOOD'!</v>
      </c>
      <c r="J2454">
        <f t="shared" ca="1" si="457"/>
        <v>0</v>
      </c>
      <c r="K2454">
        <f t="shared" ca="1" si="458"/>
        <v>0</v>
      </c>
      <c r="L2454">
        <f t="shared" ca="1" si="464"/>
        <v>0</v>
      </c>
      <c r="M2454">
        <f t="shared" ca="1" si="465"/>
        <v>0</v>
      </c>
      <c r="O2454" t="str">
        <f t="shared" ca="1" si="466"/>
        <v>D:z</v>
      </c>
      <c r="P2454" t="str">
        <f t="shared" ca="1" si="467"/>
        <v>D7:z7</v>
      </c>
    </row>
    <row r="2455" spans="1:16">
      <c r="A2455" t="str">
        <f t="shared" si="459"/>
        <v>13</v>
      </c>
      <c r="B2455" t="str">
        <f t="shared" ca="1" si="460"/>
        <v>W</v>
      </c>
      <c r="C2455" t="str">
        <f t="shared" si="461"/>
        <v>SIMPL-3O</v>
      </c>
      <c r="D2455" t="s">
        <v>1019</v>
      </c>
      <c r="E2455">
        <f t="shared" ca="1" si="462"/>
        <v>0</v>
      </c>
      <c r="H2455" t="str">
        <f t="shared" ca="1" si="463"/>
        <v>'Simpl. all tex-DT PLYWOOD'!</v>
      </c>
      <c r="I2455" t="str">
        <f t="shared" ca="1" si="456"/>
        <v>'Simpl. all tex-DT PLYWOOD'!</v>
      </c>
      <c r="J2455">
        <f t="shared" ca="1" si="457"/>
        <v>0</v>
      </c>
      <c r="K2455">
        <f t="shared" ca="1" si="458"/>
        <v>0</v>
      </c>
      <c r="L2455">
        <f t="shared" ca="1" si="464"/>
        <v>0</v>
      </c>
      <c r="M2455">
        <f t="shared" ca="1" si="465"/>
        <v>0</v>
      </c>
      <c r="O2455" t="str">
        <f t="shared" ca="1" si="466"/>
        <v>D:z</v>
      </c>
      <c r="P2455" t="str">
        <f t="shared" ca="1" si="467"/>
        <v>D7:z7</v>
      </c>
    </row>
    <row r="2456" spans="1:16">
      <c r="A2456" t="str">
        <f t="shared" si="459"/>
        <v>15</v>
      </c>
      <c r="B2456" t="str">
        <f t="shared" ca="1" si="460"/>
        <v>W</v>
      </c>
      <c r="C2456" t="str">
        <f t="shared" si="461"/>
        <v>SIMPL-3O</v>
      </c>
      <c r="D2456" t="s">
        <v>4967</v>
      </c>
      <c r="E2456">
        <f t="shared" ca="1" si="462"/>
        <v>0</v>
      </c>
      <c r="H2456" t="str">
        <f t="shared" ca="1" si="463"/>
        <v>'Simpl. all tex-DT PLYWOOD'!</v>
      </c>
      <c r="I2456" t="str">
        <f t="shared" ca="1" si="456"/>
        <v>'Simpl. all tex-DT PLYWOOD'!</v>
      </c>
      <c r="J2456">
        <f t="shared" ca="1" si="457"/>
        <v>0</v>
      </c>
      <c r="K2456">
        <f t="shared" ca="1" si="458"/>
        <v>0</v>
      </c>
      <c r="L2456">
        <f t="shared" ca="1" si="464"/>
        <v>0</v>
      </c>
      <c r="M2456">
        <f t="shared" ca="1" si="465"/>
        <v>0</v>
      </c>
      <c r="O2456" t="str">
        <f t="shared" ca="1" si="466"/>
        <v>D:z</v>
      </c>
      <c r="P2456" t="str">
        <f t="shared" ca="1" si="467"/>
        <v>D7:z7</v>
      </c>
    </row>
    <row r="2457" spans="1:16">
      <c r="A2457" t="str">
        <f t="shared" si="459"/>
        <v>01</v>
      </c>
      <c r="B2457" t="str">
        <f t="shared" ca="1" si="460"/>
        <v>W</v>
      </c>
      <c r="C2457" t="str">
        <f t="shared" si="461"/>
        <v>SIMPL-3O-C</v>
      </c>
      <c r="D2457" t="s">
        <v>6019</v>
      </c>
      <c r="E2457">
        <f t="shared" ca="1" si="462"/>
        <v>0</v>
      </c>
      <c r="H2457" t="str">
        <f t="shared" ca="1" si="463"/>
        <v>'(more) Simpl. Textures PLYWOOD'!</v>
      </c>
      <c r="I2457">
        <f t="shared" ca="1" si="456"/>
        <v>0</v>
      </c>
      <c r="J2457" t="str">
        <f t="shared" ca="1" si="457"/>
        <v>'(more) Simpl. Textures PLYWOOD'!</v>
      </c>
      <c r="K2457">
        <f t="shared" ca="1" si="458"/>
        <v>0</v>
      </c>
      <c r="L2457">
        <f t="shared" ca="1" si="464"/>
        <v>0</v>
      </c>
      <c r="M2457">
        <f t="shared" ca="1" si="465"/>
        <v>0</v>
      </c>
      <c r="O2457" t="str">
        <f t="shared" ca="1" si="466"/>
        <v>D:N</v>
      </c>
      <c r="P2457" t="str">
        <f t="shared" ca="1" si="467"/>
        <v>D7:N7</v>
      </c>
    </row>
    <row r="2458" spans="1:16">
      <c r="A2458" t="str">
        <f t="shared" si="459"/>
        <v>16</v>
      </c>
      <c r="B2458" t="str">
        <f t="shared" ca="1" si="460"/>
        <v>W</v>
      </c>
      <c r="C2458" t="str">
        <f t="shared" si="461"/>
        <v>SIMPL-3O-N-NT</v>
      </c>
      <c r="D2458" t="s">
        <v>5537</v>
      </c>
      <c r="E2458">
        <f t="shared" ca="1" si="462"/>
        <v>0</v>
      </c>
      <c r="H2458" t="str">
        <f t="shared" ca="1" si="463"/>
        <v>'(more) Simpl. Textures PLYWOOD'!</v>
      </c>
      <c r="I2458">
        <f t="shared" ref="I2458:I2521" ca="1" si="468">IF(IFERROR(VLOOKUP(C2458,INDIRECT($G$7&amp;"D:D"),1,FALSE),0)&lt;&gt;0,I$13,0)</f>
        <v>0</v>
      </c>
      <c r="J2458" t="str">
        <f t="shared" ref="J2458:J2521" ca="1" si="469">IF(IFERROR(VLOOKUP(C2458,INDIRECT($G$8&amp;"D:D"),1,FALSE),0)&lt;&gt;0,J$13,0)</f>
        <v>'(more) Simpl. Textures PLYWOOD'!</v>
      </c>
      <c r="K2458">
        <f t="shared" ref="K2458:K2521" ca="1" si="470">IF(IFERROR(VLOOKUP($C2458,INDIRECT($G$9&amp;"d:d"),1,FALSE),0)&lt;&gt;0,K$13,0)</f>
        <v>0</v>
      </c>
      <c r="L2458">
        <f t="shared" ca="1" si="464"/>
        <v>0</v>
      </c>
      <c r="M2458">
        <f t="shared" ca="1" si="465"/>
        <v>0</v>
      </c>
      <c r="O2458" t="str">
        <f t="shared" ca="1" si="466"/>
        <v>D:N</v>
      </c>
      <c r="P2458" t="str">
        <f t="shared" ca="1" si="467"/>
        <v>D7:N7</v>
      </c>
    </row>
    <row r="2459" spans="1:16">
      <c r="A2459" t="str">
        <f t="shared" si="459"/>
        <v>16</v>
      </c>
      <c r="B2459" t="str">
        <f t="shared" ca="1" si="460"/>
        <v>W</v>
      </c>
      <c r="C2459" t="str">
        <f t="shared" si="461"/>
        <v>SIMPL-3O-N-T</v>
      </c>
      <c r="D2459" t="s">
        <v>5697</v>
      </c>
      <c r="E2459">
        <f t="shared" ca="1" si="462"/>
        <v>0</v>
      </c>
      <c r="H2459" t="str">
        <f t="shared" ca="1" si="463"/>
        <v>'(more) Simpl. Textures PLYWOOD'!</v>
      </c>
      <c r="I2459">
        <f t="shared" ca="1" si="468"/>
        <v>0</v>
      </c>
      <c r="J2459" t="str">
        <f t="shared" ca="1" si="469"/>
        <v>'(more) Simpl. Textures PLYWOOD'!</v>
      </c>
      <c r="K2459">
        <f t="shared" ca="1" si="470"/>
        <v>0</v>
      </c>
      <c r="L2459">
        <f t="shared" ca="1" si="464"/>
        <v>0</v>
      </c>
      <c r="M2459">
        <f t="shared" ca="1" si="465"/>
        <v>0</v>
      </c>
      <c r="O2459" t="str">
        <f t="shared" ca="1" si="466"/>
        <v>D:N</v>
      </c>
      <c r="P2459" t="str">
        <f t="shared" ca="1" si="467"/>
        <v>D7:N7</v>
      </c>
    </row>
    <row r="2460" spans="1:16">
      <c r="A2460" t="str">
        <f t="shared" si="459"/>
        <v>01</v>
      </c>
      <c r="B2460" t="str">
        <f t="shared" ca="1" si="460"/>
        <v>W</v>
      </c>
      <c r="C2460" t="str">
        <f t="shared" si="461"/>
        <v>SIMPL-3O-T</v>
      </c>
      <c r="D2460" t="s">
        <v>3643</v>
      </c>
      <c r="E2460">
        <f t="shared" ca="1" si="462"/>
        <v>0</v>
      </c>
      <c r="H2460" t="str">
        <f t="shared" ca="1" si="463"/>
        <v>'Simpl. all tex-DT PLYWOOD'!</v>
      </c>
      <c r="I2460" t="str">
        <f t="shared" ca="1" si="468"/>
        <v>'Simpl. all tex-DT PLYWOOD'!</v>
      </c>
      <c r="J2460">
        <f t="shared" ca="1" si="469"/>
        <v>0</v>
      </c>
      <c r="K2460">
        <f t="shared" ca="1" si="470"/>
        <v>0</v>
      </c>
      <c r="L2460">
        <f t="shared" ca="1" si="464"/>
        <v>0</v>
      </c>
      <c r="M2460">
        <f t="shared" ca="1" si="465"/>
        <v>0</v>
      </c>
      <c r="O2460" t="str">
        <f t="shared" ca="1" si="466"/>
        <v>D:z</v>
      </c>
      <c r="P2460" t="str">
        <f t="shared" ca="1" si="467"/>
        <v>D7:z7</v>
      </c>
    </row>
    <row r="2461" spans="1:16">
      <c r="A2461" t="str">
        <f t="shared" si="459"/>
        <v>02</v>
      </c>
      <c r="B2461" t="str">
        <f t="shared" ca="1" si="460"/>
        <v>W</v>
      </c>
      <c r="C2461" t="str">
        <f t="shared" si="461"/>
        <v>SIMPL-3O-T</v>
      </c>
      <c r="D2461" t="s">
        <v>3644</v>
      </c>
      <c r="E2461">
        <f t="shared" ca="1" si="462"/>
        <v>0</v>
      </c>
      <c r="H2461" t="str">
        <f t="shared" ca="1" si="463"/>
        <v>'Simpl. all tex-DT PLYWOOD'!</v>
      </c>
      <c r="I2461" t="str">
        <f t="shared" ca="1" si="468"/>
        <v>'Simpl. all tex-DT PLYWOOD'!</v>
      </c>
      <c r="J2461">
        <f t="shared" ca="1" si="469"/>
        <v>0</v>
      </c>
      <c r="K2461">
        <f t="shared" ca="1" si="470"/>
        <v>0</v>
      </c>
      <c r="L2461">
        <f t="shared" ca="1" si="464"/>
        <v>0</v>
      </c>
      <c r="M2461">
        <f t="shared" ca="1" si="465"/>
        <v>0</v>
      </c>
      <c r="O2461" t="str">
        <f t="shared" ca="1" si="466"/>
        <v>D:z</v>
      </c>
      <c r="P2461" t="str">
        <f t="shared" ca="1" si="467"/>
        <v>D7:z7</v>
      </c>
    </row>
    <row r="2462" spans="1:16">
      <c r="A2462" t="str">
        <f t="shared" si="459"/>
        <v>03</v>
      </c>
      <c r="B2462" t="str">
        <f t="shared" ca="1" si="460"/>
        <v>W</v>
      </c>
      <c r="C2462" t="str">
        <f t="shared" si="461"/>
        <v>SIMPL-3O-T</v>
      </c>
      <c r="D2462" t="s">
        <v>3645</v>
      </c>
      <c r="E2462">
        <f t="shared" ca="1" si="462"/>
        <v>0</v>
      </c>
      <c r="H2462" t="str">
        <f t="shared" ca="1" si="463"/>
        <v>'Simpl. all tex-DT PLYWOOD'!</v>
      </c>
      <c r="I2462" t="str">
        <f t="shared" ca="1" si="468"/>
        <v>'Simpl. all tex-DT PLYWOOD'!</v>
      </c>
      <c r="J2462">
        <f t="shared" ca="1" si="469"/>
        <v>0</v>
      </c>
      <c r="K2462">
        <f t="shared" ca="1" si="470"/>
        <v>0</v>
      </c>
      <c r="L2462">
        <f t="shared" ca="1" si="464"/>
        <v>0</v>
      </c>
      <c r="M2462">
        <f t="shared" ca="1" si="465"/>
        <v>0</v>
      </c>
      <c r="O2462" t="str">
        <f t="shared" ca="1" si="466"/>
        <v>D:z</v>
      </c>
      <c r="P2462" t="str">
        <f t="shared" ca="1" si="467"/>
        <v>D7:z7</v>
      </c>
    </row>
    <row r="2463" spans="1:16">
      <c r="A2463" t="str">
        <f t="shared" si="459"/>
        <v>04</v>
      </c>
      <c r="B2463" t="str">
        <f t="shared" ca="1" si="460"/>
        <v>W</v>
      </c>
      <c r="C2463" t="str">
        <f t="shared" si="461"/>
        <v>SIMPL-3O-T</v>
      </c>
      <c r="D2463" t="s">
        <v>3646</v>
      </c>
      <c r="E2463">
        <f t="shared" ca="1" si="462"/>
        <v>0</v>
      </c>
      <c r="H2463" t="str">
        <f t="shared" ca="1" si="463"/>
        <v>'Simpl. all tex-DT PLYWOOD'!</v>
      </c>
      <c r="I2463" t="str">
        <f t="shared" ca="1" si="468"/>
        <v>'Simpl. all tex-DT PLYWOOD'!</v>
      </c>
      <c r="J2463">
        <f t="shared" ca="1" si="469"/>
        <v>0</v>
      </c>
      <c r="K2463">
        <f t="shared" ca="1" si="470"/>
        <v>0</v>
      </c>
      <c r="L2463">
        <f t="shared" ca="1" si="464"/>
        <v>0</v>
      </c>
      <c r="M2463">
        <f t="shared" ca="1" si="465"/>
        <v>0</v>
      </c>
      <c r="O2463" t="str">
        <f t="shared" ca="1" si="466"/>
        <v>D:z</v>
      </c>
      <c r="P2463" t="str">
        <f t="shared" ca="1" si="467"/>
        <v>D7:z7</v>
      </c>
    </row>
    <row r="2464" spans="1:16">
      <c r="A2464" t="str">
        <f t="shared" si="459"/>
        <v>05</v>
      </c>
      <c r="B2464" t="str">
        <f t="shared" ca="1" si="460"/>
        <v>W</v>
      </c>
      <c r="C2464" t="str">
        <f t="shared" si="461"/>
        <v>SIMPL-3O-T</v>
      </c>
      <c r="D2464" t="s">
        <v>3647</v>
      </c>
      <c r="E2464">
        <f t="shared" ca="1" si="462"/>
        <v>0</v>
      </c>
      <c r="H2464" t="str">
        <f t="shared" ca="1" si="463"/>
        <v>'Simpl. all tex-DT PLYWOOD'!</v>
      </c>
      <c r="I2464" t="str">
        <f t="shared" ca="1" si="468"/>
        <v>'Simpl. all tex-DT PLYWOOD'!</v>
      </c>
      <c r="J2464">
        <f t="shared" ca="1" si="469"/>
        <v>0</v>
      </c>
      <c r="K2464">
        <f t="shared" ca="1" si="470"/>
        <v>0</v>
      </c>
      <c r="L2464">
        <f t="shared" ca="1" si="464"/>
        <v>0</v>
      </c>
      <c r="M2464">
        <f t="shared" ca="1" si="465"/>
        <v>0</v>
      </c>
      <c r="O2464" t="str">
        <f t="shared" ca="1" si="466"/>
        <v>D:z</v>
      </c>
      <c r="P2464" t="str">
        <f t="shared" ca="1" si="467"/>
        <v>D7:z7</v>
      </c>
    </row>
    <row r="2465" spans="1:16">
      <c r="A2465" t="str">
        <f t="shared" si="459"/>
        <v>06</v>
      </c>
      <c r="B2465" t="str">
        <f t="shared" ca="1" si="460"/>
        <v>W</v>
      </c>
      <c r="C2465" t="str">
        <f t="shared" si="461"/>
        <v>SIMPL-3O-T</v>
      </c>
      <c r="D2465" t="s">
        <v>3648</v>
      </c>
      <c r="E2465">
        <f t="shared" ca="1" si="462"/>
        <v>0</v>
      </c>
      <c r="H2465" t="str">
        <f t="shared" ca="1" si="463"/>
        <v>'Simpl. all tex-DT PLYWOOD'!</v>
      </c>
      <c r="I2465" t="str">
        <f t="shared" ca="1" si="468"/>
        <v>'Simpl. all tex-DT PLYWOOD'!</v>
      </c>
      <c r="J2465">
        <f t="shared" ca="1" si="469"/>
        <v>0</v>
      </c>
      <c r="K2465">
        <f t="shared" ca="1" si="470"/>
        <v>0</v>
      </c>
      <c r="L2465">
        <f t="shared" ca="1" si="464"/>
        <v>0</v>
      </c>
      <c r="M2465">
        <f t="shared" ca="1" si="465"/>
        <v>0</v>
      </c>
      <c r="O2465" t="str">
        <f t="shared" ca="1" si="466"/>
        <v>D:z</v>
      </c>
      <c r="P2465" t="str">
        <f t="shared" ca="1" si="467"/>
        <v>D7:z7</v>
      </c>
    </row>
    <row r="2466" spans="1:16">
      <c r="A2466" t="str">
        <f t="shared" si="459"/>
        <v>07</v>
      </c>
      <c r="B2466" t="str">
        <f t="shared" ca="1" si="460"/>
        <v>W</v>
      </c>
      <c r="C2466" t="str">
        <f t="shared" si="461"/>
        <v>SIMPL-3O-T</v>
      </c>
      <c r="D2466" t="s">
        <v>3649</v>
      </c>
      <c r="E2466">
        <f t="shared" ca="1" si="462"/>
        <v>0</v>
      </c>
      <c r="H2466" t="str">
        <f t="shared" ca="1" si="463"/>
        <v>'Simpl. all tex-DT PLYWOOD'!</v>
      </c>
      <c r="I2466" t="str">
        <f t="shared" ca="1" si="468"/>
        <v>'Simpl. all tex-DT PLYWOOD'!</v>
      </c>
      <c r="J2466">
        <f t="shared" ca="1" si="469"/>
        <v>0</v>
      </c>
      <c r="K2466">
        <f t="shared" ca="1" si="470"/>
        <v>0</v>
      </c>
      <c r="L2466">
        <f t="shared" ca="1" si="464"/>
        <v>0</v>
      </c>
      <c r="M2466">
        <f t="shared" ca="1" si="465"/>
        <v>0</v>
      </c>
      <c r="O2466" t="str">
        <f t="shared" ca="1" si="466"/>
        <v>D:z</v>
      </c>
      <c r="P2466" t="str">
        <f t="shared" ca="1" si="467"/>
        <v>D7:z7</v>
      </c>
    </row>
    <row r="2467" spans="1:16">
      <c r="A2467" t="str">
        <f t="shared" si="459"/>
        <v>08</v>
      </c>
      <c r="B2467" t="str">
        <f t="shared" ca="1" si="460"/>
        <v>W</v>
      </c>
      <c r="C2467" t="str">
        <f t="shared" si="461"/>
        <v>SIMPL-3O-T</v>
      </c>
      <c r="D2467" t="s">
        <v>3650</v>
      </c>
      <c r="E2467">
        <f t="shared" ca="1" si="462"/>
        <v>0</v>
      </c>
      <c r="H2467" t="str">
        <f t="shared" ca="1" si="463"/>
        <v>'Simpl. all tex-DT PLYWOOD'!</v>
      </c>
      <c r="I2467" t="str">
        <f t="shared" ca="1" si="468"/>
        <v>'Simpl. all tex-DT PLYWOOD'!</v>
      </c>
      <c r="J2467">
        <f t="shared" ca="1" si="469"/>
        <v>0</v>
      </c>
      <c r="K2467">
        <f t="shared" ca="1" si="470"/>
        <v>0</v>
      </c>
      <c r="L2467">
        <f t="shared" ca="1" si="464"/>
        <v>0</v>
      </c>
      <c r="M2467">
        <f t="shared" ca="1" si="465"/>
        <v>0</v>
      </c>
      <c r="O2467" t="str">
        <f t="shared" ca="1" si="466"/>
        <v>D:z</v>
      </c>
      <c r="P2467" t="str">
        <f t="shared" ca="1" si="467"/>
        <v>D7:z7</v>
      </c>
    </row>
    <row r="2468" spans="1:16">
      <c r="A2468" t="str">
        <f t="shared" si="459"/>
        <v>09</v>
      </c>
      <c r="B2468" t="str">
        <f t="shared" ca="1" si="460"/>
        <v>W</v>
      </c>
      <c r="C2468" t="str">
        <f t="shared" si="461"/>
        <v>SIMPL-3O-T</v>
      </c>
      <c r="D2468" t="s">
        <v>3651</v>
      </c>
      <c r="E2468">
        <f t="shared" ca="1" si="462"/>
        <v>0</v>
      </c>
      <c r="H2468" t="str">
        <f t="shared" ca="1" si="463"/>
        <v>'Simpl. all tex-DT PLYWOOD'!</v>
      </c>
      <c r="I2468" t="str">
        <f t="shared" ca="1" si="468"/>
        <v>'Simpl. all tex-DT PLYWOOD'!</v>
      </c>
      <c r="J2468">
        <f t="shared" ca="1" si="469"/>
        <v>0</v>
      </c>
      <c r="K2468">
        <f t="shared" ca="1" si="470"/>
        <v>0</v>
      </c>
      <c r="L2468">
        <f t="shared" ca="1" si="464"/>
        <v>0</v>
      </c>
      <c r="M2468">
        <f t="shared" ca="1" si="465"/>
        <v>0</v>
      </c>
      <c r="O2468" t="str">
        <f t="shared" ca="1" si="466"/>
        <v>D:z</v>
      </c>
      <c r="P2468" t="str">
        <f t="shared" ca="1" si="467"/>
        <v>D7:z7</v>
      </c>
    </row>
    <row r="2469" spans="1:16">
      <c r="A2469" t="str">
        <f t="shared" si="459"/>
        <v>10</v>
      </c>
      <c r="B2469" t="str">
        <f t="shared" ca="1" si="460"/>
        <v>W</v>
      </c>
      <c r="C2469" t="str">
        <f t="shared" si="461"/>
        <v>SIMPL-3O-T</v>
      </c>
      <c r="D2469" t="s">
        <v>3652</v>
      </c>
      <c r="E2469">
        <f t="shared" ca="1" si="462"/>
        <v>0</v>
      </c>
      <c r="H2469" t="str">
        <f t="shared" ca="1" si="463"/>
        <v>'Simpl. all tex-DT PLYWOOD'!</v>
      </c>
      <c r="I2469" t="str">
        <f t="shared" ca="1" si="468"/>
        <v>'Simpl. all tex-DT PLYWOOD'!</v>
      </c>
      <c r="J2469">
        <f t="shared" ca="1" si="469"/>
        <v>0</v>
      </c>
      <c r="K2469">
        <f t="shared" ca="1" si="470"/>
        <v>0</v>
      </c>
      <c r="L2469">
        <f t="shared" ca="1" si="464"/>
        <v>0</v>
      </c>
      <c r="M2469">
        <f t="shared" ca="1" si="465"/>
        <v>0</v>
      </c>
      <c r="O2469" t="str">
        <f t="shared" ca="1" si="466"/>
        <v>D:z</v>
      </c>
      <c r="P2469" t="str">
        <f t="shared" ca="1" si="467"/>
        <v>D7:z7</v>
      </c>
    </row>
    <row r="2470" spans="1:16">
      <c r="A2470" t="str">
        <f t="shared" si="459"/>
        <v>11</v>
      </c>
      <c r="B2470" t="str">
        <f t="shared" ca="1" si="460"/>
        <v>W</v>
      </c>
      <c r="C2470" t="str">
        <f t="shared" si="461"/>
        <v>SIMPL-3O-T</v>
      </c>
      <c r="D2470" t="s">
        <v>3653</v>
      </c>
      <c r="E2470">
        <f t="shared" ca="1" si="462"/>
        <v>0</v>
      </c>
      <c r="H2470" t="str">
        <f t="shared" ca="1" si="463"/>
        <v>'Simpl. all tex-DT PLYWOOD'!</v>
      </c>
      <c r="I2470" t="str">
        <f t="shared" ca="1" si="468"/>
        <v>'Simpl. all tex-DT PLYWOOD'!</v>
      </c>
      <c r="J2470">
        <f t="shared" ca="1" si="469"/>
        <v>0</v>
      </c>
      <c r="K2470">
        <f t="shared" ca="1" si="470"/>
        <v>0</v>
      </c>
      <c r="L2470">
        <f t="shared" ca="1" si="464"/>
        <v>0</v>
      </c>
      <c r="M2470">
        <f t="shared" ca="1" si="465"/>
        <v>0</v>
      </c>
      <c r="O2470" t="str">
        <f t="shared" ca="1" si="466"/>
        <v>D:z</v>
      </c>
      <c r="P2470" t="str">
        <f t="shared" ca="1" si="467"/>
        <v>D7:z7</v>
      </c>
    </row>
    <row r="2471" spans="1:16">
      <c r="A2471" t="str">
        <f t="shared" si="459"/>
        <v>12</v>
      </c>
      <c r="B2471" t="str">
        <f t="shared" ca="1" si="460"/>
        <v>W</v>
      </c>
      <c r="C2471" t="str">
        <f t="shared" si="461"/>
        <v>SIMPL-3O-T</v>
      </c>
      <c r="D2471" t="s">
        <v>3654</v>
      </c>
      <c r="E2471">
        <f t="shared" ca="1" si="462"/>
        <v>0</v>
      </c>
      <c r="H2471" t="str">
        <f t="shared" ca="1" si="463"/>
        <v>'Simpl. all tex-DT PLYWOOD'!</v>
      </c>
      <c r="I2471" t="str">
        <f t="shared" ca="1" si="468"/>
        <v>'Simpl. all tex-DT PLYWOOD'!</v>
      </c>
      <c r="J2471">
        <f t="shared" ca="1" si="469"/>
        <v>0</v>
      </c>
      <c r="K2471">
        <f t="shared" ca="1" si="470"/>
        <v>0</v>
      </c>
      <c r="L2471">
        <f t="shared" ca="1" si="464"/>
        <v>0</v>
      </c>
      <c r="M2471">
        <f t="shared" ca="1" si="465"/>
        <v>0</v>
      </c>
      <c r="O2471" t="str">
        <f t="shared" ca="1" si="466"/>
        <v>D:z</v>
      </c>
      <c r="P2471" t="str">
        <f t="shared" ca="1" si="467"/>
        <v>D7:z7</v>
      </c>
    </row>
    <row r="2472" spans="1:16">
      <c r="A2472" t="str">
        <f t="shared" si="459"/>
        <v>13</v>
      </c>
      <c r="B2472" t="str">
        <f t="shared" ca="1" si="460"/>
        <v>W</v>
      </c>
      <c r="C2472" t="str">
        <f t="shared" si="461"/>
        <v>SIMPL-3O-T</v>
      </c>
      <c r="D2472" t="s">
        <v>3655</v>
      </c>
      <c r="E2472">
        <f t="shared" ca="1" si="462"/>
        <v>0</v>
      </c>
      <c r="H2472" t="str">
        <f t="shared" ca="1" si="463"/>
        <v>'Simpl. all tex-DT PLYWOOD'!</v>
      </c>
      <c r="I2472" t="str">
        <f t="shared" ca="1" si="468"/>
        <v>'Simpl. all tex-DT PLYWOOD'!</v>
      </c>
      <c r="J2472">
        <f t="shared" ca="1" si="469"/>
        <v>0</v>
      </c>
      <c r="K2472">
        <f t="shared" ca="1" si="470"/>
        <v>0</v>
      </c>
      <c r="L2472">
        <f t="shared" ca="1" si="464"/>
        <v>0</v>
      </c>
      <c r="M2472">
        <f t="shared" ca="1" si="465"/>
        <v>0</v>
      </c>
      <c r="O2472" t="str">
        <f t="shared" ca="1" si="466"/>
        <v>D:z</v>
      </c>
      <c r="P2472" t="str">
        <f t="shared" ca="1" si="467"/>
        <v>D7:z7</v>
      </c>
    </row>
    <row r="2473" spans="1:16">
      <c r="A2473" t="str">
        <f t="shared" si="459"/>
        <v>15</v>
      </c>
      <c r="B2473" t="str">
        <f t="shared" ca="1" si="460"/>
        <v>W</v>
      </c>
      <c r="C2473" t="str">
        <f t="shared" si="461"/>
        <v>SIMPL-3O-T</v>
      </c>
      <c r="D2473" t="s">
        <v>4762</v>
      </c>
      <c r="E2473">
        <f t="shared" ca="1" si="462"/>
        <v>0</v>
      </c>
      <c r="H2473" t="str">
        <f t="shared" ca="1" si="463"/>
        <v>'Simpl. all tex-DT PLYWOOD'!</v>
      </c>
      <c r="I2473" t="str">
        <f t="shared" ca="1" si="468"/>
        <v>'Simpl. all tex-DT PLYWOOD'!</v>
      </c>
      <c r="J2473">
        <f t="shared" ca="1" si="469"/>
        <v>0</v>
      </c>
      <c r="K2473">
        <f t="shared" ca="1" si="470"/>
        <v>0</v>
      </c>
      <c r="L2473">
        <f t="shared" ca="1" si="464"/>
        <v>0</v>
      </c>
      <c r="M2473">
        <f t="shared" ca="1" si="465"/>
        <v>0</v>
      </c>
      <c r="O2473" t="str">
        <f t="shared" ca="1" si="466"/>
        <v>D:z</v>
      </c>
      <c r="P2473" t="str">
        <f t="shared" ca="1" si="467"/>
        <v>D7:z7</v>
      </c>
    </row>
    <row r="2474" spans="1:16">
      <c r="A2474" t="str">
        <f t="shared" si="459"/>
        <v>01</v>
      </c>
      <c r="B2474" t="str">
        <f t="shared" ca="1" si="460"/>
        <v>W</v>
      </c>
      <c r="C2474" t="str">
        <f t="shared" si="461"/>
        <v>SIMPL-3P</v>
      </c>
      <c r="D2474" t="s">
        <v>1021</v>
      </c>
      <c r="E2474">
        <f t="shared" ca="1" si="462"/>
        <v>0</v>
      </c>
      <c r="H2474" t="str">
        <f t="shared" ca="1" si="463"/>
        <v>'Simpl. all tex-DT PLYWOOD'!</v>
      </c>
      <c r="I2474" t="str">
        <f t="shared" ca="1" si="468"/>
        <v>'Simpl. all tex-DT PLYWOOD'!</v>
      </c>
      <c r="J2474">
        <f t="shared" ca="1" si="469"/>
        <v>0</v>
      </c>
      <c r="K2474">
        <f t="shared" ca="1" si="470"/>
        <v>0</v>
      </c>
      <c r="L2474">
        <f t="shared" ca="1" si="464"/>
        <v>0</v>
      </c>
      <c r="M2474">
        <f t="shared" ca="1" si="465"/>
        <v>0</v>
      </c>
      <c r="O2474" t="str">
        <f t="shared" ca="1" si="466"/>
        <v>D:z</v>
      </c>
      <c r="P2474" t="str">
        <f t="shared" ca="1" si="467"/>
        <v>D7:z7</v>
      </c>
    </row>
    <row r="2475" spans="1:16">
      <c r="A2475" t="str">
        <f t="shared" si="459"/>
        <v>02</v>
      </c>
      <c r="B2475" t="str">
        <f t="shared" ca="1" si="460"/>
        <v>W</v>
      </c>
      <c r="C2475" t="str">
        <f t="shared" si="461"/>
        <v>SIMPL-3P</v>
      </c>
      <c r="D2475" t="s">
        <v>1022</v>
      </c>
      <c r="E2475">
        <f t="shared" ca="1" si="462"/>
        <v>0</v>
      </c>
      <c r="H2475" t="str">
        <f t="shared" ca="1" si="463"/>
        <v>'Simpl. all tex-DT PLYWOOD'!</v>
      </c>
      <c r="I2475" t="str">
        <f t="shared" ca="1" si="468"/>
        <v>'Simpl. all tex-DT PLYWOOD'!</v>
      </c>
      <c r="J2475">
        <f t="shared" ca="1" si="469"/>
        <v>0</v>
      </c>
      <c r="K2475">
        <f t="shared" ca="1" si="470"/>
        <v>0</v>
      </c>
      <c r="L2475">
        <f t="shared" ca="1" si="464"/>
        <v>0</v>
      </c>
      <c r="M2475">
        <f t="shared" ca="1" si="465"/>
        <v>0</v>
      </c>
      <c r="O2475" t="str">
        <f t="shared" ca="1" si="466"/>
        <v>D:z</v>
      </c>
      <c r="P2475" t="str">
        <f t="shared" ca="1" si="467"/>
        <v>D7:z7</v>
      </c>
    </row>
    <row r="2476" spans="1:16">
      <c r="A2476" t="str">
        <f t="shared" si="459"/>
        <v>03</v>
      </c>
      <c r="B2476" t="str">
        <f t="shared" ca="1" si="460"/>
        <v>W</v>
      </c>
      <c r="C2476" t="str">
        <f t="shared" si="461"/>
        <v>SIMPL-3P</v>
      </c>
      <c r="D2476" t="s">
        <v>1023</v>
      </c>
      <c r="E2476">
        <f t="shared" ca="1" si="462"/>
        <v>0</v>
      </c>
      <c r="H2476" t="str">
        <f t="shared" ca="1" si="463"/>
        <v>'Simpl. all tex-DT PLYWOOD'!</v>
      </c>
      <c r="I2476" t="str">
        <f t="shared" ca="1" si="468"/>
        <v>'Simpl. all tex-DT PLYWOOD'!</v>
      </c>
      <c r="J2476">
        <f t="shared" ca="1" si="469"/>
        <v>0</v>
      </c>
      <c r="K2476">
        <f t="shared" ca="1" si="470"/>
        <v>0</v>
      </c>
      <c r="L2476">
        <f t="shared" ca="1" si="464"/>
        <v>0</v>
      </c>
      <c r="M2476">
        <f t="shared" ca="1" si="465"/>
        <v>0</v>
      </c>
      <c r="O2476" t="str">
        <f t="shared" ca="1" si="466"/>
        <v>D:z</v>
      </c>
      <c r="P2476" t="str">
        <f t="shared" ca="1" si="467"/>
        <v>D7:z7</v>
      </c>
    </row>
    <row r="2477" spans="1:16">
      <c r="A2477" t="str">
        <f t="shared" si="459"/>
        <v>04</v>
      </c>
      <c r="B2477" t="str">
        <f t="shared" ca="1" si="460"/>
        <v>W</v>
      </c>
      <c r="C2477" t="str">
        <f t="shared" si="461"/>
        <v>SIMPL-3P</v>
      </c>
      <c r="D2477" t="s">
        <v>1024</v>
      </c>
      <c r="E2477">
        <f t="shared" ca="1" si="462"/>
        <v>0</v>
      </c>
      <c r="H2477" t="str">
        <f t="shared" ca="1" si="463"/>
        <v>'Simpl. all tex-DT PLYWOOD'!</v>
      </c>
      <c r="I2477" t="str">
        <f t="shared" ca="1" si="468"/>
        <v>'Simpl. all tex-DT PLYWOOD'!</v>
      </c>
      <c r="J2477">
        <f t="shared" ca="1" si="469"/>
        <v>0</v>
      </c>
      <c r="K2477">
        <f t="shared" ca="1" si="470"/>
        <v>0</v>
      </c>
      <c r="L2477">
        <f t="shared" ca="1" si="464"/>
        <v>0</v>
      </c>
      <c r="M2477">
        <f t="shared" ca="1" si="465"/>
        <v>0</v>
      </c>
      <c r="O2477" t="str">
        <f t="shared" ca="1" si="466"/>
        <v>D:z</v>
      </c>
      <c r="P2477" t="str">
        <f t="shared" ca="1" si="467"/>
        <v>D7:z7</v>
      </c>
    </row>
    <row r="2478" spans="1:16">
      <c r="A2478" t="str">
        <f t="shared" si="459"/>
        <v>05</v>
      </c>
      <c r="B2478" t="str">
        <f t="shared" ca="1" si="460"/>
        <v>W</v>
      </c>
      <c r="C2478" t="str">
        <f t="shared" si="461"/>
        <v>SIMPL-3P</v>
      </c>
      <c r="D2478" t="s">
        <v>1025</v>
      </c>
      <c r="E2478">
        <f t="shared" ca="1" si="462"/>
        <v>0</v>
      </c>
      <c r="H2478" t="str">
        <f t="shared" ca="1" si="463"/>
        <v>'Simpl. all tex-DT PLYWOOD'!</v>
      </c>
      <c r="I2478" t="str">
        <f t="shared" ca="1" si="468"/>
        <v>'Simpl. all tex-DT PLYWOOD'!</v>
      </c>
      <c r="J2478">
        <f t="shared" ca="1" si="469"/>
        <v>0</v>
      </c>
      <c r="K2478">
        <f t="shared" ca="1" si="470"/>
        <v>0</v>
      </c>
      <c r="L2478">
        <f t="shared" ca="1" si="464"/>
        <v>0</v>
      </c>
      <c r="M2478">
        <f t="shared" ca="1" si="465"/>
        <v>0</v>
      </c>
      <c r="O2478" t="str">
        <f t="shared" ca="1" si="466"/>
        <v>D:z</v>
      </c>
      <c r="P2478" t="str">
        <f t="shared" ca="1" si="467"/>
        <v>D7:z7</v>
      </c>
    </row>
    <row r="2479" spans="1:16">
      <c r="A2479" t="str">
        <f t="shared" si="459"/>
        <v>06</v>
      </c>
      <c r="B2479" t="str">
        <f t="shared" ca="1" si="460"/>
        <v>W</v>
      </c>
      <c r="C2479" t="str">
        <f t="shared" si="461"/>
        <v>SIMPL-3P</v>
      </c>
      <c r="D2479" t="s">
        <v>1026</v>
      </c>
      <c r="E2479">
        <f t="shared" ca="1" si="462"/>
        <v>0</v>
      </c>
      <c r="H2479" t="str">
        <f t="shared" ca="1" si="463"/>
        <v>'Simpl. all tex-DT PLYWOOD'!</v>
      </c>
      <c r="I2479" t="str">
        <f t="shared" ca="1" si="468"/>
        <v>'Simpl. all tex-DT PLYWOOD'!</v>
      </c>
      <c r="J2479">
        <f t="shared" ca="1" si="469"/>
        <v>0</v>
      </c>
      <c r="K2479">
        <f t="shared" ca="1" si="470"/>
        <v>0</v>
      </c>
      <c r="L2479">
        <f t="shared" ca="1" si="464"/>
        <v>0</v>
      </c>
      <c r="M2479">
        <f t="shared" ca="1" si="465"/>
        <v>0</v>
      </c>
      <c r="O2479" t="str">
        <f t="shared" ca="1" si="466"/>
        <v>D:z</v>
      </c>
      <c r="P2479" t="str">
        <f t="shared" ca="1" si="467"/>
        <v>D7:z7</v>
      </c>
    </row>
    <row r="2480" spans="1:16">
      <c r="A2480" t="str">
        <f t="shared" si="459"/>
        <v>07</v>
      </c>
      <c r="B2480" t="str">
        <f t="shared" ca="1" si="460"/>
        <v>W</v>
      </c>
      <c r="C2480" t="str">
        <f t="shared" si="461"/>
        <v>SIMPL-3P</v>
      </c>
      <c r="D2480" t="s">
        <v>1027</v>
      </c>
      <c r="E2480">
        <f t="shared" ca="1" si="462"/>
        <v>0</v>
      </c>
      <c r="H2480" t="str">
        <f t="shared" ca="1" si="463"/>
        <v>'Simpl. all tex-DT PLYWOOD'!</v>
      </c>
      <c r="I2480" t="str">
        <f t="shared" ca="1" si="468"/>
        <v>'Simpl. all tex-DT PLYWOOD'!</v>
      </c>
      <c r="J2480">
        <f t="shared" ca="1" si="469"/>
        <v>0</v>
      </c>
      <c r="K2480">
        <f t="shared" ca="1" si="470"/>
        <v>0</v>
      </c>
      <c r="L2480">
        <f t="shared" ca="1" si="464"/>
        <v>0</v>
      </c>
      <c r="M2480">
        <f t="shared" ca="1" si="465"/>
        <v>0</v>
      </c>
      <c r="O2480" t="str">
        <f t="shared" ca="1" si="466"/>
        <v>D:z</v>
      </c>
      <c r="P2480" t="str">
        <f t="shared" ca="1" si="467"/>
        <v>D7:z7</v>
      </c>
    </row>
    <row r="2481" spans="1:16">
      <c r="A2481" t="str">
        <f t="shared" si="459"/>
        <v>08</v>
      </c>
      <c r="B2481" t="str">
        <f t="shared" ca="1" si="460"/>
        <v>W</v>
      </c>
      <c r="C2481" t="str">
        <f t="shared" si="461"/>
        <v>SIMPL-3P</v>
      </c>
      <c r="D2481" t="s">
        <v>1028</v>
      </c>
      <c r="E2481">
        <f t="shared" ca="1" si="462"/>
        <v>0</v>
      </c>
      <c r="H2481" t="str">
        <f t="shared" ca="1" si="463"/>
        <v>'Simpl. all tex-DT PLYWOOD'!</v>
      </c>
      <c r="I2481" t="str">
        <f t="shared" ca="1" si="468"/>
        <v>'Simpl. all tex-DT PLYWOOD'!</v>
      </c>
      <c r="J2481">
        <f t="shared" ca="1" si="469"/>
        <v>0</v>
      </c>
      <c r="K2481">
        <f t="shared" ca="1" si="470"/>
        <v>0</v>
      </c>
      <c r="L2481">
        <f t="shared" ca="1" si="464"/>
        <v>0</v>
      </c>
      <c r="M2481">
        <f t="shared" ca="1" si="465"/>
        <v>0</v>
      </c>
      <c r="O2481" t="str">
        <f t="shared" ca="1" si="466"/>
        <v>D:z</v>
      </c>
      <c r="P2481" t="str">
        <f t="shared" ca="1" si="467"/>
        <v>D7:z7</v>
      </c>
    </row>
    <row r="2482" spans="1:16">
      <c r="A2482" t="str">
        <f t="shared" si="459"/>
        <v>09</v>
      </c>
      <c r="B2482" t="str">
        <f t="shared" ca="1" si="460"/>
        <v>W</v>
      </c>
      <c r="C2482" t="str">
        <f t="shared" si="461"/>
        <v>SIMPL-3P</v>
      </c>
      <c r="D2482" t="s">
        <v>1029</v>
      </c>
      <c r="E2482">
        <f t="shared" ca="1" si="462"/>
        <v>0</v>
      </c>
      <c r="H2482" t="str">
        <f t="shared" ca="1" si="463"/>
        <v>'Simpl. all tex-DT PLYWOOD'!</v>
      </c>
      <c r="I2482" t="str">
        <f t="shared" ca="1" si="468"/>
        <v>'Simpl. all tex-DT PLYWOOD'!</v>
      </c>
      <c r="J2482">
        <f t="shared" ca="1" si="469"/>
        <v>0</v>
      </c>
      <c r="K2482">
        <f t="shared" ca="1" si="470"/>
        <v>0</v>
      </c>
      <c r="L2482">
        <f t="shared" ca="1" si="464"/>
        <v>0</v>
      </c>
      <c r="M2482">
        <f t="shared" ca="1" si="465"/>
        <v>0</v>
      </c>
      <c r="O2482" t="str">
        <f t="shared" ca="1" si="466"/>
        <v>D:z</v>
      </c>
      <c r="P2482" t="str">
        <f t="shared" ca="1" si="467"/>
        <v>D7:z7</v>
      </c>
    </row>
    <row r="2483" spans="1:16">
      <c r="A2483" t="str">
        <f t="shared" si="459"/>
        <v>10</v>
      </c>
      <c r="B2483" t="str">
        <f t="shared" ca="1" si="460"/>
        <v>W</v>
      </c>
      <c r="C2483" t="str">
        <f t="shared" si="461"/>
        <v>SIMPL-3P</v>
      </c>
      <c r="D2483" t="s">
        <v>1030</v>
      </c>
      <c r="E2483">
        <f t="shared" ca="1" si="462"/>
        <v>0</v>
      </c>
      <c r="H2483" t="str">
        <f t="shared" ca="1" si="463"/>
        <v>'Simpl. all tex-DT PLYWOOD'!</v>
      </c>
      <c r="I2483" t="str">
        <f t="shared" ca="1" si="468"/>
        <v>'Simpl. all tex-DT PLYWOOD'!</v>
      </c>
      <c r="J2483">
        <f t="shared" ca="1" si="469"/>
        <v>0</v>
      </c>
      <c r="K2483">
        <f t="shared" ca="1" si="470"/>
        <v>0</v>
      </c>
      <c r="L2483">
        <f t="shared" ca="1" si="464"/>
        <v>0</v>
      </c>
      <c r="M2483">
        <f t="shared" ca="1" si="465"/>
        <v>0</v>
      </c>
      <c r="O2483" t="str">
        <f t="shared" ca="1" si="466"/>
        <v>D:z</v>
      </c>
      <c r="P2483" t="str">
        <f t="shared" ca="1" si="467"/>
        <v>D7:z7</v>
      </c>
    </row>
    <row r="2484" spans="1:16">
      <c r="A2484" t="str">
        <f t="shared" si="459"/>
        <v>100</v>
      </c>
      <c r="B2484" t="str">
        <f t="shared" ca="1" si="460"/>
        <v>W</v>
      </c>
      <c r="C2484" t="str">
        <f t="shared" si="461"/>
        <v>SIMPL-3P</v>
      </c>
      <c r="D2484" t="s">
        <v>1034</v>
      </c>
      <c r="E2484">
        <f t="shared" ca="1" si="462"/>
        <v>0</v>
      </c>
      <c r="H2484" t="str">
        <f t="shared" ca="1" si="463"/>
        <v>'Simpl. all tex-DT PLYWOOD'!</v>
      </c>
      <c r="I2484" t="str">
        <f t="shared" ca="1" si="468"/>
        <v>'Simpl. all tex-DT PLYWOOD'!</v>
      </c>
      <c r="J2484">
        <f t="shared" ca="1" si="469"/>
        <v>0</v>
      </c>
      <c r="K2484">
        <f t="shared" ca="1" si="470"/>
        <v>0</v>
      </c>
      <c r="L2484">
        <f t="shared" ca="1" si="464"/>
        <v>0</v>
      </c>
      <c r="M2484">
        <f t="shared" ca="1" si="465"/>
        <v>0</v>
      </c>
      <c r="O2484" t="str">
        <f t="shared" ca="1" si="466"/>
        <v>D:z</v>
      </c>
      <c r="P2484" t="str">
        <f t="shared" ca="1" si="467"/>
        <v>D7:z7</v>
      </c>
    </row>
    <row r="2485" spans="1:16">
      <c r="A2485" t="str">
        <f t="shared" si="459"/>
        <v>11</v>
      </c>
      <c r="B2485" t="str">
        <f t="shared" ca="1" si="460"/>
        <v>W</v>
      </c>
      <c r="C2485" t="str">
        <f t="shared" si="461"/>
        <v>SIMPL-3P</v>
      </c>
      <c r="D2485" t="s">
        <v>1031</v>
      </c>
      <c r="E2485">
        <f t="shared" ca="1" si="462"/>
        <v>0</v>
      </c>
      <c r="H2485" t="str">
        <f t="shared" ca="1" si="463"/>
        <v>'Simpl. all tex-DT PLYWOOD'!</v>
      </c>
      <c r="I2485" t="str">
        <f t="shared" ca="1" si="468"/>
        <v>'Simpl. all tex-DT PLYWOOD'!</v>
      </c>
      <c r="J2485">
        <f t="shared" ca="1" si="469"/>
        <v>0</v>
      </c>
      <c r="K2485">
        <f t="shared" ca="1" si="470"/>
        <v>0</v>
      </c>
      <c r="L2485">
        <f t="shared" ca="1" si="464"/>
        <v>0</v>
      </c>
      <c r="M2485">
        <f t="shared" ca="1" si="465"/>
        <v>0</v>
      </c>
      <c r="O2485" t="str">
        <f t="shared" ca="1" si="466"/>
        <v>D:z</v>
      </c>
      <c r="P2485" t="str">
        <f t="shared" ca="1" si="467"/>
        <v>D7:z7</v>
      </c>
    </row>
    <row r="2486" spans="1:16">
      <c r="A2486" t="str">
        <f t="shared" si="459"/>
        <v>12</v>
      </c>
      <c r="B2486" t="str">
        <f t="shared" ca="1" si="460"/>
        <v>W</v>
      </c>
      <c r="C2486" t="str">
        <f t="shared" si="461"/>
        <v>SIMPL-3P</v>
      </c>
      <c r="D2486" t="s">
        <v>1032</v>
      </c>
      <c r="E2486">
        <f t="shared" ca="1" si="462"/>
        <v>0</v>
      </c>
      <c r="H2486" t="str">
        <f t="shared" ca="1" si="463"/>
        <v>'Simpl. all tex-DT PLYWOOD'!</v>
      </c>
      <c r="I2486" t="str">
        <f t="shared" ca="1" si="468"/>
        <v>'Simpl. all tex-DT PLYWOOD'!</v>
      </c>
      <c r="J2486">
        <f t="shared" ca="1" si="469"/>
        <v>0</v>
      </c>
      <c r="K2486">
        <f t="shared" ca="1" si="470"/>
        <v>0</v>
      </c>
      <c r="L2486">
        <f t="shared" ca="1" si="464"/>
        <v>0</v>
      </c>
      <c r="M2486">
        <f t="shared" ca="1" si="465"/>
        <v>0</v>
      </c>
      <c r="O2486" t="str">
        <f t="shared" ca="1" si="466"/>
        <v>D:z</v>
      </c>
      <c r="P2486" t="str">
        <f t="shared" ca="1" si="467"/>
        <v>D7:z7</v>
      </c>
    </row>
    <row r="2487" spans="1:16">
      <c r="A2487" t="str">
        <f t="shared" si="459"/>
        <v>13</v>
      </c>
      <c r="B2487" t="str">
        <f t="shared" ca="1" si="460"/>
        <v>W</v>
      </c>
      <c r="C2487" t="str">
        <f t="shared" si="461"/>
        <v>SIMPL-3P</v>
      </c>
      <c r="D2487" t="s">
        <v>1033</v>
      </c>
      <c r="E2487">
        <f t="shared" ca="1" si="462"/>
        <v>0</v>
      </c>
      <c r="H2487" t="str">
        <f t="shared" ca="1" si="463"/>
        <v>'Simpl. all tex-DT PLYWOOD'!</v>
      </c>
      <c r="I2487" t="str">
        <f t="shared" ca="1" si="468"/>
        <v>'Simpl. all tex-DT PLYWOOD'!</v>
      </c>
      <c r="J2487">
        <f t="shared" ca="1" si="469"/>
        <v>0</v>
      </c>
      <c r="K2487">
        <f t="shared" ca="1" si="470"/>
        <v>0</v>
      </c>
      <c r="L2487">
        <f t="shared" ca="1" si="464"/>
        <v>0</v>
      </c>
      <c r="M2487">
        <f t="shared" ca="1" si="465"/>
        <v>0</v>
      </c>
      <c r="O2487" t="str">
        <f t="shared" ca="1" si="466"/>
        <v>D:z</v>
      </c>
      <c r="P2487" t="str">
        <f t="shared" ca="1" si="467"/>
        <v>D7:z7</v>
      </c>
    </row>
    <row r="2488" spans="1:16">
      <c r="A2488" t="str">
        <f t="shared" si="459"/>
        <v>15</v>
      </c>
      <c r="B2488" t="str">
        <f t="shared" ca="1" si="460"/>
        <v>W</v>
      </c>
      <c r="C2488" t="str">
        <f t="shared" si="461"/>
        <v>SIMPL-3P</v>
      </c>
      <c r="D2488" t="s">
        <v>4971</v>
      </c>
      <c r="E2488">
        <f t="shared" ca="1" si="462"/>
        <v>0</v>
      </c>
      <c r="H2488" t="str">
        <f t="shared" ca="1" si="463"/>
        <v>'Simpl. all tex-DT PLYWOOD'!</v>
      </c>
      <c r="I2488" t="str">
        <f t="shared" ca="1" si="468"/>
        <v>'Simpl. all tex-DT PLYWOOD'!</v>
      </c>
      <c r="J2488">
        <f t="shared" ca="1" si="469"/>
        <v>0</v>
      </c>
      <c r="K2488">
        <f t="shared" ca="1" si="470"/>
        <v>0</v>
      </c>
      <c r="L2488">
        <f t="shared" ca="1" si="464"/>
        <v>0</v>
      </c>
      <c r="M2488">
        <f t="shared" ca="1" si="465"/>
        <v>0</v>
      </c>
      <c r="O2488" t="str">
        <f t="shared" ca="1" si="466"/>
        <v>D:z</v>
      </c>
      <c r="P2488" t="str">
        <f t="shared" ca="1" si="467"/>
        <v>D7:z7</v>
      </c>
    </row>
    <row r="2489" spans="1:16">
      <c r="A2489" t="str">
        <f t="shared" si="459"/>
        <v>01</v>
      </c>
      <c r="B2489" t="str">
        <f t="shared" ca="1" si="460"/>
        <v>W</v>
      </c>
      <c r="C2489" t="str">
        <f t="shared" si="461"/>
        <v>SIMPL-3P-C</v>
      </c>
      <c r="D2489" t="s">
        <v>6020</v>
      </c>
      <c r="E2489">
        <f t="shared" ca="1" si="462"/>
        <v>0</v>
      </c>
      <c r="H2489" t="str">
        <f t="shared" ca="1" si="463"/>
        <v>'(more) Simpl. Textures PLYWOOD'!</v>
      </c>
      <c r="I2489">
        <f t="shared" ca="1" si="468"/>
        <v>0</v>
      </c>
      <c r="J2489" t="str">
        <f t="shared" ca="1" si="469"/>
        <v>'(more) Simpl. Textures PLYWOOD'!</v>
      </c>
      <c r="K2489">
        <f t="shared" ca="1" si="470"/>
        <v>0</v>
      </c>
      <c r="L2489">
        <f t="shared" ca="1" si="464"/>
        <v>0</v>
      </c>
      <c r="M2489">
        <f t="shared" ca="1" si="465"/>
        <v>0</v>
      </c>
      <c r="O2489" t="str">
        <f t="shared" ca="1" si="466"/>
        <v>D:N</v>
      </c>
      <c r="P2489" t="str">
        <f t="shared" ca="1" si="467"/>
        <v>D7:N7</v>
      </c>
    </row>
    <row r="2490" spans="1:16">
      <c r="A2490" t="str">
        <f t="shared" si="459"/>
        <v>16</v>
      </c>
      <c r="B2490" t="str">
        <f t="shared" ca="1" si="460"/>
        <v>W</v>
      </c>
      <c r="C2490" t="str">
        <f t="shared" si="461"/>
        <v>SIMPL-3P-N-NT</v>
      </c>
      <c r="D2490" t="s">
        <v>5538</v>
      </c>
      <c r="E2490">
        <f t="shared" ca="1" si="462"/>
        <v>0</v>
      </c>
      <c r="H2490" t="str">
        <f t="shared" ca="1" si="463"/>
        <v>'(more) Simpl. Textures PLYWOOD'!</v>
      </c>
      <c r="I2490">
        <f t="shared" ca="1" si="468"/>
        <v>0</v>
      </c>
      <c r="J2490" t="str">
        <f t="shared" ca="1" si="469"/>
        <v>'(more) Simpl. Textures PLYWOOD'!</v>
      </c>
      <c r="K2490">
        <f t="shared" ca="1" si="470"/>
        <v>0</v>
      </c>
      <c r="L2490">
        <f t="shared" ca="1" si="464"/>
        <v>0</v>
      </c>
      <c r="M2490">
        <f t="shared" ca="1" si="465"/>
        <v>0</v>
      </c>
      <c r="O2490" t="str">
        <f t="shared" ca="1" si="466"/>
        <v>D:N</v>
      </c>
      <c r="P2490" t="str">
        <f t="shared" ca="1" si="467"/>
        <v>D7:N7</v>
      </c>
    </row>
    <row r="2491" spans="1:16">
      <c r="A2491" t="str">
        <f t="shared" si="459"/>
        <v>16</v>
      </c>
      <c r="B2491" t="str">
        <f t="shared" ca="1" si="460"/>
        <v>W</v>
      </c>
      <c r="C2491" t="str">
        <f t="shared" si="461"/>
        <v>SIMPL-3P-N-T</v>
      </c>
      <c r="D2491" t="s">
        <v>5698</v>
      </c>
      <c r="E2491">
        <f t="shared" ca="1" si="462"/>
        <v>0</v>
      </c>
      <c r="H2491" t="str">
        <f t="shared" ca="1" si="463"/>
        <v>'(more) Simpl. Textures PLYWOOD'!</v>
      </c>
      <c r="I2491">
        <f t="shared" ca="1" si="468"/>
        <v>0</v>
      </c>
      <c r="J2491" t="str">
        <f t="shared" ca="1" si="469"/>
        <v>'(more) Simpl. Textures PLYWOOD'!</v>
      </c>
      <c r="K2491">
        <f t="shared" ca="1" si="470"/>
        <v>0</v>
      </c>
      <c r="L2491">
        <f t="shared" ca="1" si="464"/>
        <v>0</v>
      </c>
      <c r="M2491">
        <f t="shared" ca="1" si="465"/>
        <v>0</v>
      </c>
      <c r="O2491" t="str">
        <f t="shared" ca="1" si="466"/>
        <v>D:N</v>
      </c>
      <c r="P2491" t="str">
        <f t="shared" ca="1" si="467"/>
        <v>D7:N7</v>
      </c>
    </row>
    <row r="2492" spans="1:16">
      <c r="A2492" t="str">
        <f t="shared" si="459"/>
        <v>01</v>
      </c>
      <c r="B2492" t="str">
        <f t="shared" ca="1" si="460"/>
        <v>W</v>
      </c>
      <c r="C2492" t="str">
        <f t="shared" si="461"/>
        <v>SIMPL-3P-T</v>
      </c>
      <c r="D2492" t="s">
        <v>3685</v>
      </c>
      <c r="E2492">
        <f t="shared" ca="1" si="462"/>
        <v>0</v>
      </c>
      <c r="H2492" t="str">
        <f t="shared" ca="1" si="463"/>
        <v>'Simpl. all tex-DT PLYWOOD'!</v>
      </c>
      <c r="I2492" t="str">
        <f t="shared" ca="1" si="468"/>
        <v>'Simpl. all tex-DT PLYWOOD'!</v>
      </c>
      <c r="J2492">
        <f t="shared" ca="1" si="469"/>
        <v>0</v>
      </c>
      <c r="K2492">
        <f t="shared" ca="1" si="470"/>
        <v>0</v>
      </c>
      <c r="L2492">
        <f t="shared" ca="1" si="464"/>
        <v>0</v>
      </c>
      <c r="M2492">
        <f t="shared" ca="1" si="465"/>
        <v>0</v>
      </c>
      <c r="O2492" t="str">
        <f t="shared" ca="1" si="466"/>
        <v>D:z</v>
      </c>
      <c r="P2492" t="str">
        <f t="shared" ca="1" si="467"/>
        <v>D7:z7</v>
      </c>
    </row>
    <row r="2493" spans="1:16">
      <c r="A2493" t="str">
        <f t="shared" si="459"/>
        <v>02</v>
      </c>
      <c r="B2493" t="str">
        <f t="shared" ca="1" si="460"/>
        <v>W</v>
      </c>
      <c r="C2493" t="str">
        <f t="shared" si="461"/>
        <v>SIMPL-3P-T</v>
      </c>
      <c r="D2493" t="s">
        <v>3686</v>
      </c>
      <c r="E2493">
        <f t="shared" ca="1" si="462"/>
        <v>0</v>
      </c>
      <c r="H2493" t="str">
        <f t="shared" ca="1" si="463"/>
        <v>'Simpl. all tex-DT PLYWOOD'!</v>
      </c>
      <c r="I2493" t="str">
        <f t="shared" ca="1" si="468"/>
        <v>'Simpl. all tex-DT PLYWOOD'!</v>
      </c>
      <c r="J2493">
        <f t="shared" ca="1" si="469"/>
        <v>0</v>
      </c>
      <c r="K2493">
        <f t="shared" ca="1" si="470"/>
        <v>0</v>
      </c>
      <c r="L2493">
        <f t="shared" ca="1" si="464"/>
        <v>0</v>
      </c>
      <c r="M2493">
        <f t="shared" ca="1" si="465"/>
        <v>0</v>
      </c>
      <c r="O2493" t="str">
        <f t="shared" ca="1" si="466"/>
        <v>D:z</v>
      </c>
      <c r="P2493" t="str">
        <f t="shared" ca="1" si="467"/>
        <v>D7:z7</v>
      </c>
    </row>
    <row r="2494" spans="1:16">
      <c r="A2494" t="str">
        <f t="shared" si="459"/>
        <v>03</v>
      </c>
      <c r="B2494" t="str">
        <f t="shared" ca="1" si="460"/>
        <v>W</v>
      </c>
      <c r="C2494" t="str">
        <f t="shared" si="461"/>
        <v>SIMPL-3P-T</v>
      </c>
      <c r="D2494" t="s">
        <v>3687</v>
      </c>
      <c r="E2494">
        <f t="shared" ca="1" si="462"/>
        <v>0</v>
      </c>
      <c r="H2494" t="str">
        <f t="shared" ca="1" si="463"/>
        <v>'Simpl. all tex-DT PLYWOOD'!</v>
      </c>
      <c r="I2494" t="str">
        <f t="shared" ca="1" si="468"/>
        <v>'Simpl. all tex-DT PLYWOOD'!</v>
      </c>
      <c r="J2494">
        <f t="shared" ca="1" si="469"/>
        <v>0</v>
      </c>
      <c r="K2494">
        <f t="shared" ca="1" si="470"/>
        <v>0</v>
      </c>
      <c r="L2494">
        <f t="shared" ca="1" si="464"/>
        <v>0</v>
      </c>
      <c r="M2494">
        <f t="shared" ca="1" si="465"/>
        <v>0</v>
      </c>
      <c r="O2494" t="str">
        <f t="shared" ca="1" si="466"/>
        <v>D:z</v>
      </c>
      <c r="P2494" t="str">
        <f t="shared" ca="1" si="467"/>
        <v>D7:z7</v>
      </c>
    </row>
    <row r="2495" spans="1:16">
      <c r="A2495" t="str">
        <f t="shared" si="459"/>
        <v>04</v>
      </c>
      <c r="B2495" t="str">
        <f t="shared" ca="1" si="460"/>
        <v>W</v>
      </c>
      <c r="C2495" t="str">
        <f t="shared" si="461"/>
        <v>SIMPL-3P-T</v>
      </c>
      <c r="D2495" t="s">
        <v>3688</v>
      </c>
      <c r="E2495">
        <f t="shared" ca="1" si="462"/>
        <v>0</v>
      </c>
      <c r="H2495" t="str">
        <f t="shared" ca="1" si="463"/>
        <v>'Simpl. all tex-DT PLYWOOD'!</v>
      </c>
      <c r="I2495" t="str">
        <f t="shared" ca="1" si="468"/>
        <v>'Simpl. all tex-DT PLYWOOD'!</v>
      </c>
      <c r="J2495">
        <f t="shared" ca="1" si="469"/>
        <v>0</v>
      </c>
      <c r="K2495">
        <f t="shared" ca="1" si="470"/>
        <v>0</v>
      </c>
      <c r="L2495">
        <f t="shared" ca="1" si="464"/>
        <v>0</v>
      </c>
      <c r="M2495">
        <f t="shared" ca="1" si="465"/>
        <v>0</v>
      </c>
      <c r="O2495" t="str">
        <f t="shared" ca="1" si="466"/>
        <v>D:z</v>
      </c>
      <c r="P2495" t="str">
        <f t="shared" ca="1" si="467"/>
        <v>D7:z7</v>
      </c>
    </row>
    <row r="2496" spans="1:16">
      <c r="A2496" t="str">
        <f t="shared" si="459"/>
        <v>05</v>
      </c>
      <c r="B2496" t="str">
        <f t="shared" ca="1" si="460"/>
        <v>W</v>
      </c>
      <c r="C2496" t="str">
        <f t="shared" si="461"/>
        <v>SIMPL-3P-T</v>
      </c>
      <c r="D2496" t="s">
        <v>3689</v>
      </c>
      <c r="E2496">
        <f t="shared" ca="1" si="462"/>
        <v>0</v>
      </c>
      <c r="H2496" t="str">
        <f t="shared" ca="1" si="463"/>
        <v>'Simpl. all tex-DT PLYWOOD'!</v>
      </c>
      <c r="I2496" t="str">
        <f t="shared" ca="1" si="468"/>
        <v>'Simpl. all tex-DT PLYWOOD'!</v>
      </c>
      <c r="J2496">
        <f t="shared" ca="1" si="469"/>
        <v>0</v>
      </c>
      <c r="K2496">
        <f t="shared" ca="1" si="470"/>
        <v>0</v>
      </c>
      <c r="L2496">
        <f t="shared" ca="1" si="464"/>
        <v>0</v>
      </c>
      <c r="M2496">
        <f t="shared" ca="1" si="465"/>
        <v>0</v>
      </c>
      <c r="O2496" t="str">
        <f t="shared" ca="1" si="466"/>
        <v>D:z</v>
      </c>
      <c r="P2496" t="str">
        <f t="shared" ca="1" si="467"/>
        <v>D7:z7</v>
      </c>
    </row>
    <row r="2497" spans="1:16">
      <c r="A2497" t="str">
        <f t="shared" si="459"/>
        <v>06</v>
      </c>
      <c r="B2497" t="str">
        <f t="shared" ca="1" si="460"/>
        <v>W</v>
      </c>
      <c r="C2497" t="str">
        <f t="shared" si="461"/>
        <v>SIMPL-3P-T</v>
      </c>
      <c r="D2497" t="s">
        <v>3690</v>
      </c>
      <c r="E2497">
        <f t="shared" ca="1" si="462"/>
        <v>0</v>
      </c>
      <c r="H2497" t="str">
        <f t="shared" ca="1" si="463"/>
        <v>'Simpl. all tex-DT PLYWOOD'!</v>
      </c>
      <c r="I2497" t="str">
        <f t="shared" ca="1" si="468"/>
        <v>'Simpl. all tex-DT PLYWOOD'!</v>
      </c>
      <c r="J2497">
        <f t="shared" ca="1" si="469"/>
        <v>0</v>
      </c>
      <c r="K2497">
        <f t="shared" ca="1" si="470"/>
        <v>0</v>
      </c>
      <c r="L2497">
        <f t="shared" ca="1" si="464"/>
        <v>0</v>
      </c>
      <c r="M2497">
        <f t="shared" ca="1" si="465"/>
        <v>0</v>
      </c>
      <c r="O2497" t="str">
        <f t="shared" ca="1" si="466"/>
        <v>D:z</v>
      </c>
      <c r="P2497" t="str">
        <f t="shared" ca="1" si="467"/>
        <v>D7:z7</v>
      </c>
    </row>
    <row r="2498" spans="1:16">
      <c r="A2498" t="str">
        <f t="shared" si="459"/>
        <v>07</v>
      </c>
      <c r="B2498" t="str">
        <f t="shared" ca="1" si="460"/>
        <v>W</v>
      </c>
      <c r="C2498" t="str">
        <f t="shared" si="461"/>
        <v>SIMPL-3P-T</v>
      </c>
      <c r="D2498" t="s">
        <v>3691</v>
      </c>
      <c r="E2498">
        <f t="shared" ca="1" si="462"/>
        <v>0</v>
      </c>
      <c r="H2498" t="str">
        <f t="shared" ca="1" si="463"/>
        <v>'Simpl. all tex-DT PLYWOOD'!</v>
      </c>
      <c r="I2498" t="str">
        <f t="shared" ca="1" si="468"/>
        <v>'Simpl. all tex-DT PLYWOOD'!</v>
      </c>
      <c r="J2498">
        <f t="shared" ca="1" si="469"/>
        <v>0</v>
      </c>
      <c r="K2498">
        <f t="shared" ca="1" si="470"/>
        <v>0</v>
      </c>
      <c r="L2498">
        <f t="shared" ca="1" si="464"/>
        <v>0</v>
      </c>
      <c r="M2498">
        <f t="shared" ca="1" si="465"/>
        <v>0</v>
      </c>
      <c r="O2498" t="str">
        <f t="shared" ca="1" si="466"/>
        <v>D:z</v>
      </c>
      <c r="P2498" t="str">
        <f t="shared" ca="1" si="467"/>
        <v>D7:z7</v>
      </c>
    </row>
    <row r="2499" spans="1:16">
      <c r="A2499" t="str">
        <f t="shared" si="459"/>
        <v>08</v>
      </c>
      <c r="B2499" t="str">
        <f t="shared" ca="1" si="460"/>
        <v>W</v>
      </c>
      <c r="C2499" t="str">
        <f t="shared" si="461"/>
        <v>SIMPL-3P-T</v>
      </c>
      <c r="D2499" t="s">
        <v>3692</v>
      </c>
      <c r="E2499">
        <f t="shared" ca="1" si="462"/>
        <v>0</v>
      </c>
      <c r="H2499" t="str">
        <f t="shared" ca="1" si="463"/>
        <v>'Simpl. all tex-DT PLYWOOD'!</v>
      </c>
      <c r="I2499" t="str">
        <f t="shared" ca="1" si="468"/>
        <v>'Simpl. all tex-DT PLYWOOD'!</v>
      </c>
      <c r="J2499">
        <f t="shared" ca="1" si="469"/>
        <v>0</v>
      </c>
      <c r="K2499">
        <f t="shared" ca="1" si="470"/>
        <v>0</v>
      </c>
      <c r="L2499">
        <f t="shared" ca="1" si="464"/>
        <v>0</v>
      </c>
      <c r="M2499">
        <f t="shared" ca="1" si="465"/>
        <v>0</v>
      </c>
      <c r="O2499" t="str">
        <f t="shared" ca="1" si="466"/>
        <v>D:z</v>
      </c>
      <c r="P2499" t="str">
        <f t="shared" ca="1" si="467"/>
        <v>D7:z7</v>
      </c>
    </row>
    <row r="2500" spans="1:16">
      <c r="A2500" t="str">
        <f t="shared" si="459"/>
        <v>09</v>
      </c>
      <c r="B2500" t="str">
        <f t="shared" ca="1" si="460"/>
        <v>W</v>
      </c>
      <c r="C2500" t="str">
        <f t="shared" si="461"/>
        <v>SIMPL-3P-T</v>
      </c>
      <c r="D2500" t="s">
        <v>3693</v>
      </c>
      <c r="E2500">
        <f t="shared" ca="1" si="462"/>
        <v>0</v>
      </c>
      <c r="H2500" t="str">
        <f t="shared" ca="1" si="463"/>
        <v>'Simpl. all tex-DT PLYWOOD'!</v>
      </c>
      <c r="I2500" t="str">
        <f t="shared" ca="1" si="468"/>
        <v>'Simpl. all tex-DT PLYWOOD'!</v>
      </c>
      <c r="J2500">
        <f t="shared" ca="1" si="469"/>
        <v>0</v>
      </c>
      <c r="K2500">
        <f t="shared" ca="1" si="470"/>
        <v>0</v>
      </c>
      <c r="L2500">
        <f t="shared" ca="1" si="464"/>
        <v>0</v>
      </c>
      <c r="M2500">
        <f t="shared" ca="1" si="465"/>
        <v>0</v>
      </c>
      <c r="O2500" t="str">
        <f t="shared" ca="1" si="466"/>
        <v>D:z</v>
      </c>
      <c r="P2500" t="str">
        <f t="shared" ca="1" si="467"/>
        <v>D7:z7</v>
      </c>
    </row>
    <row r="2501" spans="1:16">
      <c r="A2501" t="str">
        <f t="shared" si="459"/>
        <v>10</v>
      </c>
      <c r="B2501" t="str">
        <f t="shared" ca="1" si="460"/>
        <v>W</v>
      </c>
      <c r="C2501" t="str">
        <f t="shared" si="461"/>
        <v>SIMPL-3P-T</v>
      </c>
      <c r="D2501" t="s">
        <v>3694</v>
      </c>
      <c r="E2501">
        <f t="shared" ca="1" si="462"/>
        <v>0</v>
      </c>
      <c r="H2501" t="str">
        <f t="shared" ca="1" si="463"/>
        <v>'Simpl. all tex-DT PLYWOOD'!</v>
      </c>
      <c r="I2501" t="str">
        <f t="shared" ca="1" si="468"/>
        <v>'Simpl. all tex-DT PLYWOOD'!</v>
      </c>
      <c r="J2501">
        <f t="shared" ca="1" si="469"/>
        <v>0</v>
      </c>
      <c r="K2501">
        <f t="shared" ca="1" si="470"/>
        <v>0</v>
      </c>
      <c r="L2501">
        <f t="shared" ca="1" si="464"/>
        <v>0</v>
      </c>
      <c r="M2501">
        <f t="shared" ca="1" si="465"/>
        <v>0</v>
      </c>
      <c r="O2501" t="str">
        <f t="shared" ca="1" si="466"/>
        <v>D:z</v>
      </c>
      <c r="P2501" t="str">
        <f t="shared" ca="1" si="467"/>
        <v>D7:z7</v>
      </c>
    </row>
    <row r="2502" spans="1:16">
      <c r="A2502" t="str">
        <f t="shared" si="459"/>
        <v>11</v>
      </c>
      <c r="B2502" t="str">
        <f t="shared" ca="1" si="460"/>
        <v>W</v>
      </c>
      <c r="C2502" t="str">
        <f t="shared" si="461"/>
        <v>SIMPL-3P-T</v>
      </c>
      <c r="D2502" t="s">
        <v>3695</v>
      </c>
      <c r="E2502">
        <f t="shared" ca="1" si="462"/>
        <v>0</v>
      </c>
      <c r="H2502" t="str">
        <f t="shared" ca="1" si="463"/>
        <v>'Simpl. all tex-DT PLYWOOD'!</v>
      </c>
      <c r="I2502" t="str">
        <f t="shared" ca="1" si="468"/>
        <v>'Simpl. all tex-DT PLYWOOD'!</v>
      </c>
      <c r="J2502">
        <f t="shared" ca="1" si="469"/>
        <v>0</v>
      </c>
      <c r="K2502">
        <f t="shared" ca="1" si="470"/>
        <v>0</v>
      </c>
      <c r="L2502">
        <f t="shared" ca="1" si="464"/>
        <v>0</v>
      </c>
      <c r="M2502">
        <f t="shared" ca="1" si="465"/>
        <v>0</v>
      </c>
      <c r="O2502" t="str">
        <f t="shared" ca="1" si="466"/>
        <v>D:z</v>
      </c>
      <c r="P2502" t="str">
        <f t="shared" ca="1" si="467"/>
        <v>D7:z7</v>
      </c>
    </row>
    <row r="2503" spans="1:16">
      <c r="A2503" t="str">
        <f t="shared" si="459"/>
        <v>12</v>
      </c>
      <c r="B2503" t="str">
        <f t="shared" ca="1" si="460"/>
        <v>W</v>
      </c>
      <c r="C2503" t="str">
        <f t="shared" si="461"/>
        <v>SIMPL-3P-T</v>
      </c>
      <c r="D2503" t="s">
        <v>3696</v>
      </c>
      <c r="E2503">
        <f t="shared" ca="1" si="462"/>
        <v>0</v>
      </c>
      <c r="H2503" t="str">
        <f t="shared" ca="1" si="463"/>
        <v>'Simpl. all tex-DT PLYWOOD'!</v>
      </c>
      <c r="I2503" t="str">
        <f t="shared" ca="1" si="468"/>
        <v>'Simpl. all tex-DT PLYWOOD'!</v>
      </c>
      <c r="J2503">
        <f t="shared" ca="1" si="469"/>
        <v>0</v>
      </c>
      <c r="K2503">
        <f t="shared" ca="1" si="470"/>
        <v>0</v>
      </c>
      <c r="L2503">
        <f t="shared" ca="1" si="464"/>
        <v>0</v>
      </c>
      <c r="M2503">
        <f t="shared" ca="1" si="465"/>
        <v>0</v>
      </c>
      <c r="O2503" t="str">
        <f t="shared" ca="1" si="466"/>
        <v>D:z</v>
      </c>
      <c r="P2503" t="str">
        <f t="shared" ca="1" si="467"/>
        <v>D7:z7</v>
      </c>
    </row>
    <row r="2504" spans="1:16">
      <c r="A2504" t="str">
        <f t="shared" si="459"/>
        <v>13</v>
      </c>
      <c r="B2504" t="str">
        <f t="shared" ca="1" si="460"/>
        <v>W</v>
      </c>
      <c r="C2504" t="str">
        <f t="shared" si="461"/>
        <v>SIMPL-3P-T</v>
      </c>
      <c r="D2504" t="s">
        <v>3697</v>
      </c>
      <c r="E2504">
        <f t="shared" ca="1" si="462"/>
        <v>0</v>
      </c>
      <c r="H2504" t="str">
        <f t="shared" ca="1" si="463"/>
        <v>'Simpl. all tex-DT PLYWOOD'!</v>
      </c>
      <c r="I2504" t="str">
        <f t="shared" ca="1" si="468"/>
        <v>'Simpl. all tex-DT PLYWOOD'!</v>
      </c>
      <c r="J2504">
        <f t="shared" ca="1" si="469"/>
        <v>0</v>
      </c>
      <c r="K2504">
        <f t="shared" ca="1" si="470"/>
        <v>0</v>
      </c>
      <c r="L2504">
        <f t="shared" ca="1" si="464"/>
        <v>0</v>
      </c>
      <c r="M2504">
        <f t="shared" ca="1" si="465"/>
        <v>0</v>
      </c>
      <c r="O2504" t="str">
        <f t="shared" ca="1" si="466"/>
        <v>D:z</v>
      </c>
      <c r="P2504" t="str">
        <f t="shared" ca="1" si="467"/>
        <v>D7:z7</v>
      </c>
    </row>
    <row r="2505" spans="1:16">
      <c r="A2505" t="str">
        <f t="shared" si="459"/>
        <v>15</v>
      </c>
      <c r="B2505" t="str">
        <f t="shared" ca="1" si="460"/>
        <v>W</v>
      </c>
      <c r="C2505" t="str">
        <f t="shared" si="461"/>
        <v>SIMPL-3P-T</v>
      </c>
      <c r="D2505" t="s">
        <v>4763</v>
      </c>
      <c r="E2505">
        <f t="shared" ca="1" si="462"/>
        <v>0</v>
      </c>
      <c r="H2505" t="str">
        <f t="shared" ca="1" si="463"/>
        <v>'Simpl. all tex-DT PLYWOOD'!</v>
      </c>
      <c r="I2505" t="str">
        <f t="shared" ca="1" si="468"/>
        <v>'Simpl. all tex-DT PLYWOOD'!</v>
      </c>
      <c r="J2505">
        <f t="shared" ca="1" si="469"/>
        <v>0</v>
      </c>
      <c r="K2505">
        <f t="shared" ca="1" si="470"/>
        <v>0</v>
      </c>
      <c r="L2505">
        <f t="shared" ca="1" si="464"/>
        <v>0</v>
      </c>
      <c r="M2505">
        <f t="shared" ca="1" si="465"/>
        <v>0</v>
      </c>
      <c r="O2505" t="str">
        <f t="shared" ca="1" si="466"/>
        <v>D:z</v>
      </c>
      <c r="P2505" t="str">
        <f t="shared" ca="1" si="467"/>
        <v>D7:z7</v>
      </c>
    </row>
    <row r="2506" spans="1:16">
      <c r="A2506" t="str">
        <f t="shared" si="459"/>
        <v>01</v>
      </c>
      <c r="B2506" t="str">
        <f t="shared" ca="1" si="460"/>
        <v>W</v>
      </c>
      <c r="C2506" t="str">
        <f t="shared" si="461"/>
        <v>SIMPL-3R</v>
      </c>
      <c r="D2506" t="s">
        <v>1035</v>
      </c>
      <c r="E2506">
        <f t="shared" ca="1" si="462"/>
        <v>0</v>
      </c>
      <c r="H2506" t="str">
        <f t="shared" ca="1" si="463"/>
        <v>'Simpl. all tex-DT PLYWOOD'!</v>
      </c>
      <c r="I2506" t="str">
        <f t="shared" ca="1" si="468"/>
        <v>'Simpl. all tex-DT PLYWOOD'!</v>
      </c>
      <c r="J2506">
        <f t="shared" ca="1" si="469"/>
        <v>0</v>
      </c>
      <c r="K2506">
        <f t="shared" ca="1" si="470"/>
        <v>0</v>
      </c>
      <c r="L2506">
        <f t="shared" ca="1" si="464"/>
        <v>0</v>
      </c>
      <c r="M2506">
        <f t="shared" ca="1" si="465"/>
        <v>0</v>
      </c>
      <c r="O2506" t="str">
        <f t="shared" ca="1" si="466"/>
        <v>D:z</v>
      </c>
      <c r="P2506" t="str">
        <f t="shared" ca="1" si="467"/>
        <v>D7:z7</v>
      </c>
    </row>
    <row r="2507" spans="1:16">
      <c r="A2507" t="str">
        <f t="shared" si="459"/>
        <v>02</v>
      </c>
      <c r="B2507" t="str">
        <f t="shared" ca="1" si="460"/>
        <v>W</v>
      </c>
      <c r="C2507" t="str">
        <f t="shared" si="461"/>
        <v>SIMPL-3R</v>
      </c>
      <c r="D2507" t="s">
        <v>1036</v>
      </c>
      <c r="E2507">
        <f t="shared" ca="1" si="462"/>
        <v>0</v>
      </c>
      <c r="H2507" t="str">
        <f t="shared" ca="1" si="463"/>
        <v>'Simpl. all tex-DT PLYWOOD'!</v>
      </c>
      <c r="I2507" t="str">
        <f t="shared" ca="1" si="468"/>
        <v>'Simpl. all tex-DT PLYWOOD'!</v>
      </c>
      <c r="J2507">
        <f t="shared" ca="1" si="469"/>
        <v>0</v>
      </c>
      <c r="K2507">
        <f t="shared" ca="1" si="470"/>
        <v>0</v>
      </c>
      <c r="L2507">
        <f t="shared" ca="1" si="464"/>
        <v>0</v>
      </c>
      <c r="M2507">
        <f t="shared" ca="1" si="465"/>
        <v>0</v>
      </c>
      <c r="O2507" t="str">
        <f t="shared" ca="1" si="466"/>
        <v>D:z</v>
      </c>
      <c r="P2507" t="str">
        <f t="shared" ca="1" si="467"/>
        <v>D7:z7</v>
      </c>
    </row>
    <row r="2508" spans="1:16">
      <c r="A2508" t="str">
        <f t="shared" si="459"/>
        <v>03</v>
      </c>
      <c r="B2508" t="str">
        <f t="shared" ca="1" si="460"/>
        <v>W</v>
      </c>
      <c r="C2508" t="str">
        <f t="shared" si="461"/>
        <v>SIMPL-3R</v>
      </c>
      <c r="D2508" t="s">
        <v>1037</v>
      </c>
      <c r="E2508">
        <f t="shared" ca="1" si="462"/>
        <v>0</v>
      </c>
      <c r="H2508" t="str">
        <f t="shared" ca="1" si="463"/>
        <v>'Simpl. all tex-DT PLYWOOD'!</v>
      </c>
      <c r="I2508" t="str">
        <f t="shared" ca="1" si="468"/>
        <v>'Simpl. all tex-DT PLYWOOD'!</v>
      </c>
      <c r="J2508">
        <f t="shared" ca="1" si="469"/>
        <v>0</v>
      </c>
      <c r="K2508">
        <f t="shared" ca="1" si="470"/>
        <v>0</v>
      </c>
      <c r="L2508">
        <f t="shared" ca="1" si="464"/>
        <v>0</v>
      </c>
      <c r="M2508">
        <f t="shared" ca="1" si="465"/>
        <v>0</v>
      </c>
      <c r="O2508" t="str">
        <f t="shared" ca="1" si="466"/>
        <v>D:z</v>
      </c>
      <c r="P2508" t="str">
        <f t="shared" ca="1" si="467"/>
        <v>D7:z7</v>
      </c>
    </row>
    <row r="2509" spans="1:16">
      <c r="A2509" t="str">
        <f t="shared" si="459"/>
        <v>04</v>
      </c>
      <c r="B2509" t="str">
        <f t="shared" ca="1" si="460"/>
        <v>W</v>
      </c>
      <c r="C2509" t="str">
        <f t="shared" si="461"/>
        <v>SIMPL-3R</v>
      </c>
      <c r="D2509" t="s">
        <v>1038</v>
      </c>
      <c r="E2509">
        <f t="shared" ca="1" si="462"/>
        <v>0</v>
      </c>
      <c r="H2509" t="str">
        <f t="shared" ca="1" si="463"/>
        <v>'Simpl. all tex-DT PLYWOOD'!</v>
      </c>
      <c r="I2509" t="str">
        <f t="shared" ca="1" si="468"/>
        <v>'Simpl. all tex-DT PLYWOOD'!</v>
      </c>
      <c r="J2509">
        <f t="shared" ca="1" si="469"/>
        <v>0</v>
      </c>
      <c r="K2509">
        <f t="shared" ca="1" si="470"/>
        <v>0</v>
      </c>
      <c r="L2509">
        <f t="shared" ca="1" si="464"/>
        <v>0</v>
      </c>
      <c r="M2509">
        <f t="shared" ca="1" si="465"/>
        <v>0</v>
      </c>
      <c r="O2509" t="str">
        <f t="shared" ca="1" si="466"/>
        <v>D:z</v>
      </c>
      <c r="P2509" t="str">
        <f t="shared" ca="1" si="467"/>
        <v>D7:z7</v>
      </c>
    </row>
    <row r="2510" spans="1:16">
      <c r="A2510" t="str">
        <f t="shared" si="459"/>
        <v>05</v>
      </c>
      <c r="B2510" t="str">
        <f t="shared" ca="1" si="460"/>
        <v>W</v>
      </c>
      <c r="C2510" t="str">
        <f t="shared" si="461"/>
        <v>SIMPL-3R</v>
      </c>
      <c r="D2510" t="s">
        <v>1039</v>
      </c>
      <c r="E2510">
        <f t="shared" ca="1" si="462"/>
        <v>0</v>
      </c>
      <c r="H2510" t="str">
        <f t="shared" ca="1" si="463"/>
        <v>'Simpl. all tex-DT PLYWOOD'!</v>
      </c>
      <c r="I2510" t="str">
        <f t="shared" ca="1" si="468"/>
        <v>'Simpl. all tex-DT PLYWOOD'!</v>
      </c>
      <c r="J2510">
        <f t="shared" ca="1" si="469"/>
        <v>0</v>
      </c>
      <c r="K2510">
        <f t="shared" ca="1" si="470"/>
        <v>0</v>
      </c>
      <c r="L2510">
        <f t="shared" ca="1" si="464"/>
        <v>0</v>
      </c>
      <c r="M2510">
        <f t="shared" ca="1" si="465"/>
        <v>0</v>
      </c>
      <c r="O2510" t="str">
        <f t="shared" ca="1" si="466"/>
        <v>D:z</v>
      </c>
      <c r="P2510" t="str">
        <f t="shared" ca="1" si="467"/>
        <v>D7:z7</v>
      </c>
    </row>
    <row r="2511" spans="1:16">
      <c r="A2511" t="str">
        <f t="shared" ref="A2511:A2574" si="471">MID(D2511,LEN(C2511)+2,LEN(D2511)-LEN(C2511))</f>
        <v>06</v>
      </c>
      <c r="B2511" t="str">
        <f t="shared" ref="B2511:B2574" ca="1" si="472">VLOOKUP(H2511,$A$1:$K$4,11,FALSE)</f>
        <v>W</v>
      </c>
      <c r="C2511" t="str">
        <f t="shared" ref="C2511:C2574" si="473">IF(RIGHT(LEFT(D2511,LEN(D2511)-3),1)="-",LEFT(D2511,LEN(D2511)-4),LEFT(D2511,LEN(D2511)-3))</f>
        <v>SIMPL-3R</v>
      </c>
      <c r="D2511" t="s">
        <v>1040</v>
      </c>
      <c r="E2511">
        <f t="shared" ref="E2511:E2574" ca="1" si="474">IFERROR(VLOOKUP(C2511,INDIRECT($H2511&amp;$O2511),MATCH($A2511,INDIRECT($H2511&amp;$P2511),0),FALSE),0)</f>
        <v>0</v>
      </c>
      <c r="H2511" t="str">
        <f t="shared" ref="H2511:H2574" ca="1" si="475">IF(I2511&lt;&gt;0,I2511,IF(J2511&lt;&gt;0,J2511,IF(K2511&lt;&gt;0,K2511,IF(L2511&lt;&gt;0,L2511,IF(M2511&lt;&gt;0,M2511,N2511)))))</f>
        <v>'Simpl. all tex-DT PLYWOOD'!</v>
      </c>
      <c r="I2511" t="str">
        <f t="shared" ca="1" si="468"/>
        <v>'Simpl. all tex-DT PLYWOOD'!</v>
      </c>
      <c r="J2511">
        <f t="shared" ca="1" si="469"/>
        <v>0</v>
      </c>
      <c r="K2511">
        <f t="shared" ca="1" si="470"/>
        <v>0</v>
      </c>
      <c r="L2511">
        <f t="shared" ref="L2511:L2574" ca="1" si="476">IF(IFERROR(VLOOKUP($C2511,INDIRECT($G$10&amp;"d:d"),1,FALSE),0)&lt;&gt;0,L$13,0)</f>
        <v>0</v>
      </c>
      <c r="M2511">
        <f t="shared" ref="M2511:M2574" ca="1" si="477">IF(IFERROR(VLOOKUP($C2511,INDIRECT($G$11&amp;"d:d"),1,FALSE),0)&lt;&gt;0,M$13,0)</f>
        <v>0</v>
      </c>
      <c r="O2511" t="str">
        <f t="shared" ref="O2511:O2574" ca="1" si="478">VLOOKUP($H2511,$G$7:$I$11,2,FALSE)</f>
        <v>D:z</v>
      </c>
      <c r="P2511" t="str">
        <f t="shared" ref="P2511:P2574" ca="1" si="479">VLOOKUP($H2511,$G$7:$I$11,3,FALSE)</f>
        <v>D7:z7</v>
      </c>
    </row>
    <row r="2512" spans="1:16">
      <c r="A2512" t="str">
        <f t="shared" si="471"/>
        <v>07</v>
      </c>
      <c r="B2512" t="str">
        <f t="shared" ca="1" si="472"/>
        <v>W</v>
      </c>
      <c r="C2512" t="str">
        <f t="shared" si="473"/>
        <v>SIMPL-3R</v>
      </c>
      <c r="D2512" t="s">
        <v>1041</v>
      </c>
      <c r="E2512">
        <f t="shared" ca="1" si="474"/>
        <v>0</v>
      </c>
      <c r="H2512" t="str">
        <f t="shared" ca="1" si="475"/>
        <v>'Simpl. all tex-DT PLYWOOD'!</v>
      </c>
      <c r="I2512" t="str">
        <f t="shared" ca="1" si="468"/>
        <v>'Simpl. all tex-DT PLYWOOD'!</v>
      </c>
      <c r="J2512">
        <f t="shared" ca="1" si="469"/>
        <v>0</v>
      </c>
      <c r="K2512">
        <f t="shared" ca="1" si="470"/>
        <v>0</v>
      </c>
      <c r="L2512">
        <f t="shared" ca="1" si="476"/>
        <v>0</v>
      </c>
      <c r="M2512">
        <f t="shared" ca="1" si="477"/>
        <v>0</v>
      </c>
      <c r="O2512" t="str">
        <f t="shared" ca="1" si="478"/>
        <v>D:z</v>
      </c>
      <c r="P2512" t="str">
        <f t="shared" ca="1" si="479"/>
        <v>D7:z7</v>
      </c>
    </row>
    <row r="2513" spans="1:16">
      <c r="A2513" t="str">
        <f t="shared" si="471"/>
        <v>08</v>
      </c>
      <c r="B2513" t="str">
        <f t="shared" ca="1" si="472"/>
        <v>W</v>
      </c>
      <c r="C2513" t="str">
        <f t="shared" si="473"/>
        <v>SIMPL-3R</v>
      </c>
      <c r="D2513" t="s">
        <v>1042</v>
      </c>
      <c r="E2513">
        <f t="shared" ca="1" si="474"/>
        <v>0</v>
      </c>
      <c r="H2513" t="str">
        <f t="shared" ca="1" si="475"/>
        <v>'Simpl. all tex-DT PLYWOOD'!</v>
      </c>
      <c r="I2513" t="str">
        <f t="shared" ca="1" si="468"/>
        <v>'Simpl. all tex-DT PLYWOOD'!</v>
      </c>
      <c r="J2513">
        <f t="shared" ca="1" si="469"/>
        <v>0</v>
      </c>
      <c r="K2513">
        <f t="shared" ca="1" si="470"/>
        <v>0</v>
      </c>
      <c r="L2513">
        <f t="shared" ca="1" si="476"/>
        <v>0</v>
      </c>
      <c r="M2513">
        <f t="shared" ca="1" si="477"/>
        <v>0</v>
      </c>
      <c r="O2513" t="str">
        <f t="shared" ca="1" si="478"/>
        <v>D:z</v>
      </c>
      <c r="P2513" t="str">
        <f t="shared" ca="1" si="479"/>
        <v>D7:z7</v>
      </c>
    </row>
    <row r="2514" spans="1:16">
      <c r="A2514" t="str">
        <f t="shared" si="471"/>
        <v>09</v>
      </c>
      <c r="B2514" t="str">
        <f t="shared" ca="1" si="472"/>
        <v>W</v>
      </c>
      <c r="C2514" t="str">
        <f t="shared" si="473"/>
        <v>SIMPL-3R</v>
      </c>
      <c r="D2514" t="s">
        <v>1043</v>
      </c>
      <c r="E2514">
        <f t="shared" ca="1" si="474"/>
        <v>0</v>
      </c>
      <c r="H2514" t="str">
        <f t="shared" ca="1" si="475"/>
        <v>'Simpl. all tex-DT PLYWOOD'!</v>
      </c>
      <c r="I2514" t="str">
        <f t="shared" ca="1" si="468"/>
        <v>'Simpl. all tex-DT PLYWOOD'!</v>
      </c>
      <c r="J2514">
        <f t="shared" ca="1" si="469"/>
        <v>0</v>
      </c>
      <c r="K2514">
        <f t="shared" ca="1" si="470"/>
        <v>0</v>
      </c>
      <c r="L2514">
        <f t="shared" ca="1" si="476"/>
        <v>0</v>
      </c>
      <c r="M2514">
        <f t="shared" ca="1" si="477"/>
        <v>0</v>
      </c>
      <c r="O2514" t="str">
        <f t="shared" ca="1" si="478"/>
        <v>D:z</v>
      </c>
      <c r="P2514" t="str">
        <f t="shared" ca="1" si="479"/>
        <v>D7:z7</v>
      </c>
    </row>
    <row r="2515" spans="1:16">
      <c r="A2515" t="str">
        <f t="shared" si="471"/>
        <v>10</v>
      </c>
      <c r="B2515" t="str">
        <f t="shared" ca="1" si="472"/>
        <v>W</v>
      </c>
      <c r="C2515" t="str">
        <f t="shared" si="473"/>
        <v>SIMPL-3R</v>
      </c>
      <c r="D2515" t="s">
        <v>1044</v>
      </c>
      <c r="E2515">
        <f t="shared" ca="1" si="474"/>
        <v>0</v>
      </c>
      <c r="H2515" t="str">
        <f t="shared" ca="1" si="475"/>
        <v>'Simpl. all tex-DT PLYWOOD'!</v>
      </c>
      <c r="I2515" t="str">
        <f t="shared" ca="1" si="468"/>
        <v>'Simpl. all tex-DT PLYWOOD'!</v>
      </c>
      <c r="J2515">
        <f t="shared" ca="1" si="469"/>
        <v>0</v>
      </c>
      <c r="K2515">
        <f t="shared" ca="1" si="470"/>
        <v>0</v>
      </c>
      <c r="L2515">
        <f t="shared" ca="1" si="476"/>
        <v>0</v>
      </c>
      <c r="M2515">
        <f t="shared" ca="1" si="477"/>
        <v>0</v>
      </c>
      <c r="O2515" t="str">
        <f t="shared" ca="1" si="478"/>
        <v>D:z</v>
      </c>
      <c r="P2515" t="str">
        <f t="shared" ca="1" si="479"/>
        <v>D7:z7</v>
      </c>
    </row>
    <row r="2516" spans="1:16">
      <c r="A2516" t="str">
        <f t="shared" si="471"/>
        <v>100</v>
      </c>
      <c r="B2516" t="str">
        <f t="shared" ca="1" si="472"/>
        <v>W</v>
      </c>
      <c r="C2516" t="str">
        <f t="shared" si="473"/>
        <v>SIMPL-3R</v>
      </c>
      <c r="D2516" t="s">
        <v>1048</v>
      </c>
      <c r="E2516">
        <f t="shared" ca="1" si="474"/>
        <v>0</v>
      </c>
      <c r="H2516" t="str">
        <f t="shared" ca="1" si="475"/>
        <v>'Simpl. all tex-DT PLYWOOD'!</v>
      </c>
      <c r="I2516" t="str">
        <f t="shared" ca="1" si="468"/>
        <v>'Simpl. all tex-DT PLYWOOD'!</v>
      </c>
      <c r="J2516">
        <f t="shared" ca="1" si="469"/>
        <v>0</v>
      </c>
      <c r="K2516">
        <f t="shared" ca="1" si="470"/>
        <v>0</v>
      </c>
      <c r="L2516">
        <f t="shared" ca="1" si="476"/>
        <v>0</v>
      </c>
      <c r="M2516">
        <f t="shared" ca="1" si="477"/>
        <v>0</v>
      </c>
      <c r="O2516" t="str">
        <f t="shared" ca="1" si="478"/>
        <v>D:z</v>
      </c>
      <c r="P2516" t="str">
        <f t="shared" ca="1" si="479"/>
        <v>D7:z7</v>
      </c>
    </row>
    <row r="2517" spans="1:16">
      <c r="A2517" t="str">
        <f t="shared" si="471"/>
        <v>11</v>
      </c>
      <c r="B2517" t="str">
        <f t="shared" ca="1" si="472"/>
        <v>W</v>
      </c>
      <c r="C2517" t="str">
        <f t="shared" si="473"/>
        <v>SIMPL-3R</v>
      </c>
      <c r="D2517" t="s">
        <v>1045</v>
      </c>
      <c r="E2517">
        <f t="shared" ca="1" si="474"/>
        <v>0</v>
      </c>
      <c r="H2517" t="str">
        <f t="shared" ca="1" si="475"/>
        <v>'Simpl. all tex-DT PLYWOOD'!</v>
      </c>
      <c r="I2517" t="str">
        <f t="shared" ca="1" si="468"/>
        <v>'Simpl. all tex-DT PLYWOOD'!</v>
      </c>
      <c r="J2517">
        <f t="shared" ca="1" si="469"/>
        <v>0</v>
      </c>
      <c r="K2517">
        <f t="shared" ca="1" si="470"/>
        <v>0</v>
      </c>
      <c r="L2517">
        <f t="shared" ca="1" si="476"/>
        <v>0</v>
      </c>
      <c r="M2517">
        <f t="shared" ca="1" si="477"/>
        <v>0</v>
      </c>
      <c r="O2517" t="str">
        <f t="shared" ca="1" si="478"/>
        <v>D:z</v>
      </c>
      <c r="P2517" t="str">
        <f t="shared" ca="1" si="479"/>
        <v>D7:z7</v>
      </c>
    </row>
    <row r="2518" spans="1:16">
      <c r="A2518" t="str">
        <f t="shared" si="471"/>
        <v>12</v>
      </c>
      <c r="B2518" t="str">
        <f t="shared" ca="1" si="472"/>
        <v>W</v>
      </c>
      <c r="C2518" t="str">
        <f t="shared" si="473"/>
        <v>SIMPL-3R</v>
      </c>
      <c r="D2518" t="s">
        <v>1046</v>
      </c>
      <c r="E2518">
        <f t="shared" ca="1" si="474"/>
        <v>0</v>
      </c>
      <c r="H2518" t="str">
        <f t="shared" ca="1" si="475"/>
        <v>'Simpl. all tex-DT PLYWOOD'!</v>
      </c>
      <c r="I2518" t="str">
        <f t="shared" ca="1" si="468"/>
        <v>'Simpl. all tex-DT PLYWOOD'!</v>
      </c>
      <c r="J2518">
        <f t="shared" ca="1" si="469"/>
        <v>0</v>
      </c>
      <c r="K2518">
        <f t="shared" ca="1" si="470"/>
        <v>0</v>
      </c>
      <c r="L2518">
        <f t="shared" ca="1" si="476"/>
        <v>0</v>
      </c>
      <c r="M2518">
        <f t="shared" ca="1" si="477"/>
        <v>0</v>
      </c>
      <c r="O2518" t="str">
        <f t="shared" ca="1" si="478"/>
        <v>D:z</v>
      </c>
      <c r="P2518" t="str">
        <f t="shared" ca="1" si="479"/>
        <v>D7:z7</v>
      </c>
    </row>
    <row r="2519" spans="1:16">
      <c r="A2519" t="str">
        <f t="shared" si="471"/>
        <v>13</v>
      </c>
      <c r="B2519" t="str">
        <f t="shared" ca="1" si="472"/>
        <v>W</v>
      </c>
      <c r="C2519" t="str">
        <f t="shared" si="473"/>
        <v>SIMPL-3R</v>
      </c>
      <c r="D2519" t="s">
        <v>1047</v>
      </c>
      <c r="E2519">
        <f t="shared" ca="1" si="474"/>
        <v>0</v>
      </c>
      <c r="H2519" t="str">
        <f t="shared" ca="1" si="475"/>
        <v>'Simpl. all tex-DT PLYWOOD'!</v>
      </c>
      <c r="I2519" t="str">
        <f t="shared" ca="1" si="468"/>
        <v>'Simpl. all tex-DT PLYWOOD'!</v>
      </c>
      <c r="J2519">
        <f t="shared" ca="1" si="469"/>
        <v>0</v>
      </c>
      <c r="K2519">
        <f t="shared" ca="1" si="470"/>
        <v>0</v>
      </c>
      <c r="L2519">
        <f t="shared" ca="1" si="476"/>
        <v>0</v>
      </c>
      <c r="M2519">
        <f t="shared" ca="1" si="477"/>
        <v>0</v>
      </c>
      <c r="O2519" t="str">
        <f t="shared" ca="1" si="478"/>
        <v>D:z</v>
      </c>
      <c r="P2519" t="str">
        <f t="shared" ca="1" si="479"/>
        <v>D7:z7</v>
      </c>
    </row>
    <row r="2520" spans="1:16">
      <c r="A2520" t="str">
        <f t="shared" si="471"/>
        <v>15</v>
      </c>
      <c r="B2520" t="str">
        <f t="shared" ca="1" si="472"/>
        <v>W</v>
      </c>
      <c r="C2520" t="str">
        <f t="shared" si="473"/>
        <v>SIMPL-3R</v>
      </c>
      <c r="D2520" t="s">
        <v>4972</v>
      </c>
      <c r="E2520">
        <f t="shared" ca="1" si="474"/>
        <v>0</v>
      </c>
      <c r="H2520" t="str">
        <f t="shared" ca="1" si="475"/>
        <v>'Simpl. all tex-DT PLYWOOD'!</v>
      </c>
      <c r="I2520" t="str">
        <f t="shared" ca="1" si="468"/>
        <v>'Simpl. all tex-DT PLYWOOD'!</v>
      </c>
      <c r="J2520">
        <f t="shared" ca="1" si="469"/>
        <v>0</v>
      </c>
      <c r="K2520">
        <f t="shared" ca="1" si="470"/>
        <v>0</v>
      </c>
      <c r="L2520">
        <f t="shared" ca="1" si="476"/>
        <v>0</v>
      </c>
      <c r="M2520">
        <f t="shared" ca="1" si="477"/>
        <v>0</v>
      </c>
      <c r="O2520" t="str">
        <f t="shared" ca="1" si="478"/>
        <v>D:z</v>
      </c>
      <c r="P2520" t="str">
        <f t="shared" ca="1" si="479"/>
        <v>D7:z7</v>
      </c>
    </row>
    <row r="2521" spans="1:16">
      <c r="A2521" t="str">
        <f t="shared" si="471"/>
        <v>01</v>
      </c>
      <c r="B2521" t="str">
        <f t="shared" ca="1" si="472"/>
        <v>W</v>
      </c>
      <c r="C2521" t="str">
        <f t="shared" si="473"/>
        <v>SIMPL-3R-C</v>
      </c>
      <c r="D2521" t="s">
        <v>6021</v>
      </c>
      <c r="E2521">
        <f t="shared" ca="1" si="474"/>
        <v>0</v>
      </c>
      <c r="H2521" t="str">
        <f t="shared" ca="1" si="475"/>
        <v>'(more) Simpl. Textures PLYWOOD'!</v>
      </c>
      <c r="I2521">
        <f t="shared" ca="1" si="468"/>
        <v>0</v>
      </c>
      <c r="J2521" t="str">
        <f t="shared" ca="1" si="469"/>
        <v>'(more) Simpl. Textures PLYWOOD'!</v>
      </c>
      <c r="K2521">
        <f t="shared" ca="1" si="470"/>
        <v>0</v>
      </c>
      <c r="L2521">
        <f t="shared" ca="1" si="476"/>
        <v>0</v>
      </c>
      <c r="M2521">
        <f t="shared" ca="1" si="477"/>
        <v>0</v>
      </c>
      <c r="O2521" t="str">
        <f t="shared" ca="1" si="478"/>
        <v>D:N</v>
      </c>
      <c r="P2521" t="str">
        <f t="shared" ca="1" si="479"/>
        <v>D7:N7</v>
      </c>
    </row>
    <row r="2522" spans="1:16">
      <c r="A2522" t="str">
        <f t="shared" si="471"/>
        <v>16</v>
      </c>
      <c r="B2522" t="str">
        <f t="shared" ca="1" si="472"/>
        <v>W</v>
      </c>
      <c r="C2522" t="str">
        <f t="shared" si="473"/>
        <v>SIMPL-3R-N-NT</v>
      </c>
      <c r="D2522" t="s">
        <v>5539</v>
      </c>
      <c r="E2522">
        <f t="shared" ca="1" si="474"/>
        <v>0</v>
      </c>
      <c r="H2522" t="str">
        <f t="shared" ca="1" si="475"/>
        <v>'(more) Simpl. Textures PLYWOOD'!</v>
      </c>
      <c r="I2522">
        <f t="shared" ref="I2522:I2585" ca="1" si="480">IF(IFERROR(VLOOKUP(C2522,INDIRECT($G$7&amp;"D:D"),1,FALSE),0)&lt;&gt;0,I$13,0)</f>
        <v>0</v>
      </c>
      <c r="J2522" t="str">
        <f t="shared" ref="J2522:J2585" ca="1" si="481">IF(IFERROR(VLOOKUP(C2522,INDIRECT($G$8&amp;"D:D"),1,FALSE),0)&lt;&gt;0,J$13,0)</f>
        <v>'(more) Simpl. Textures PLYWOOD'!</v>
      </c>
      <c r="K2522">
        <f t="shared" ref="K2522:K2585" ca="1" si="482">IF(IFERROR(VLOOKUP($C2522,INDIRECT($G$9&amp;"d:d"),1,FALSE),0)&lt;&gt;0,K$13,0)</f>
        <v>0</v>
      </c>
      <c r="L2522">
        <f t="shared" ca="1" si="476"/>
        <v>0</v>
      </c>
      <c r="M2522">
        <f t="shared" ca="1" si="477"/>
        <v>0</v>
      </c>
      <c r="O2522" t="str">
        <f t="shared" ca="1" si="478"/>
        <v>D:N</v>
      </c>
      <c r="P2522" t="str">
        <f t="shared" ca="1" si="479"/>
        <v>D7:N7</v>
      </c>
    </row>
    <row r="2523" spans="1:16">
      <c r="A2523" t="str">
        <f t="shared" si="471"/>
        <v>16</v>
      </c>
      <c r="B2523" t="str">
        <f t="shared" ca="1" si="472"/>
        <v>W</v>
      </c>
      <c r="C2523" t="str">
        <f t="shared" si="473"/>
        <v>SIMPL-3R-N-T</v>
      </c>
      <c r="D2523" t="s">
        <v>5699</v>
      </c>
      <c r="E2523">
        <f t="shared" ca="1" si="474"/>
        <v>0</v>
      </c>
      <c r="H2523" t="str">
        <f t="shared" ca="1" si="475"/>
        <v>'(more) Simpl. Textures PLYWOOD'!</v>
      </c>
      <c r="I2523">
        <f t="shared" ca="1" si="480"/>
        <v>0</v>
      </c>
      <c r="J2523" t="str">
        <f t="shared" ca="1" si="481"/>
        <v>'(more) Simpl. Textures PLYWOOD'!</v>
      </c>
      <c r="K2523">
        <f t="shared" ca="1" si="482"/>
        <v>0</v>
      </c>
      <c r="L2523">
        <f t="shared" ca="1" si="476"/>
        <v>0</v>
      </c>
      <c r="M2523">
        <f t="shared" ca="1" si="477"/>
        <v>0</v>
      </c>
      <c r="O2523" t="str">
        <f t="shared" ca="1" si="478"/>
        <v>D:N</v>
      </c>
      <c r="P2523" t="str">
        <f t="shared" ca="1" si="479"/>
        <v>D7:N7</v>
      </c>
    </row>
    <row r="2524" spans="1:16">
      <c r="A2524" t="str">
        <f t="shared" si="471"/>
        <v>01</v>
      </c>
      <c r="B2524" t="str">
        <f t="shared" ca="1" si="472"/>
        <v>W</v>
      </c>
      <c r="C2524" t="str">
        <f t="shared" si="473"/>
        <v>SIMPL-3R-T</v>
      </c>
      <c r="D2524" t="s">
        <v>3699</v>
      </c>
      <c r="E2524">
        <f t="shared" ca="1" si="474"/>
        <v>0</v>
      </c>
      <c r="H2524" t="str">
        <f t="shared" ca="1" si="475"/>
        <v>'Simpl. all tex-DT PLYWOOD'!</v>
      </c>
      <c r="I2524" t="str">
        <f t="shared" ca="1" si="480"/>
        <v>'Simpl. all tex-DT PLYWOOD'!</v>
      </c>
      <c r="J2524">
        <f t="shared" ca="1" si="481"/>
        <v>0</v>
      </c>
      <c r="K2524">
        <f t="shared" ca="1" si="482"/>
        <v>0</v>
      </c>
      <c r="L2524">
        <f t="shared" ca="1" si="476"/>
        <v>0</v>
      </c>
      <c r="M2524">
        <f t="shared" ca="1" si="477"/>
        <v>0</v>
      </c>
      <c r="O2524" t="str">
        <f t="shared" ca="1" si="478"/>
        <v>D:z</v>
      </c>
      <c r="P2524" t="str">
        <f t="shared" ca="1" si="479"/>
        <v>D7:z7</v>
      </c>
    </row>
    <row r="2525" spans="1:16">
      <c r="A2525" t="str">
        <f t="shared" si="471"/>
        <v>02</v>
      </c>
      <c r="B2525" t="str">
        <f t="shared" ca="1" si="472"/>
        <v>W</v>
      </c>
      <c r="C2525" t="str">
        <f t="shared" si="473"/>
        <v>SIMPL-3R-T</v>
      </c>
      <c r="D2525" t="s">
        <v>3700</v>
      </c>
      <c r="E2525">
        <f t="shared" ca="1" si="474"/>
        <v>0</v>
      </c>
      <c r="H2525" t="str">
        <f t="shared" ca="1" si="475"/>
        <v>'Simpl. all tex-DT PLYWOOD'!</v>
      </c>
      <c r="I2525" t="str">
        <f t="shared" ca="1" si="480"/>
        <v>'Simpl. all tex-DT PLYWOOD'!</v>
      </c>
      <c r="J2525">
        <f t="shared" ca="1" si="481"/>
        <v>0</v>
      </c>
      <c r="K2525">
        <f t="shared" ca="1" si="482"/>
        <v>0</v>
      </c>
      <c r="L2525">
        <f t="shared" ca="1" si="476"/>
        <v>0</v>
      </c>
      <c r="M2525">
        <f t="shared" ca="1" si="477"/>
        <v>0</v>
      </c>
      <c r="O2525" t="str">
        <f t="shared" ca="1" si="478"/>
        <v>D:z</v>
      </c>
      <c r="P2525" t="str">
        <f t="shared" ca="1" si="479"/>
        <v>D7:z7</v>
      </c>
    </row>
    <row r="2526" spans="1:16">
      <c r="A2526" t="str">
        <f t="shared" si="471"/>
        <v>03</v>
      </c>
      <c r="B2526" t="str">
        <f t="shared" ca="1" si="472"/>
        <v>W</v>
      </c>
      <c r="C2526" t="str">
        <f t="shared" si="473"/>
        <v>SIMPL-3R-T</v>
      </c>
      <c r="D2526" t="s">
        <v>3701</v>
      </c>
      <c r="E2526">
        <f t="shared" ca="1" si="474"/>
        <v>0</v>
      </c>
      <c r="H2526" t="str">
        <f t="shared" ca="1" si="475"/>
        <v>'Simpl. all tex-DT PLYWOOD'!</v>
      </c>
      <c r="I2526" t="str">
        <f t="shared" ca="1" si="480"/>
        <v>'Simpl. all tex-DT PLYWOOD'!</v>
      </c>
      <c r="J2526">
        <f t="shared" ca="1" si="481"/>
        <v>0</v>
      </c>
      <c r="K2526">
        <f t="shared" ca="1" si="482"/>
        <v>0</v>
      </c>
      <c r="L2526">
        <f t="shared" ca="1" si="476"/>
        <v>0</v>
      </c>
      <c r="M2526">
        <f t="shared" ca="1" si="477"/>
        <v>0</v>
      </c>
      <c r="O2526" t="str">
        <f t="shared" ca="1" si="478"/>
        <v>D:z</v>
      </c>
      <c r="P2526" t="str">
        <f t="shared" ca="1" si="479"/>
        <v>D7:z7</v>
      </c>
    </row>
    <row r="2527" spans="1:16">
      <c r="A2527" t="str">
        <f t="shared" si="471"/>
        <v>04</v>
      </c>
      <c r="B2527" t="str">
        <f t="shared" ca="1" si="472"/>
        <v>W</v>
      </c>
      <c r="C2527" t="str">
        <f t="shared" si="473"/>
        <v>SIMPL-3R-T</v>
      </c>
      <c r="D2527" t="s">
        <v>3702</v>
      </c>
      <c r="E2527">
        <f t="shared" ca="1" si="474"/>
        <v>0</v>
      </c>
      <c r="H2527" t="str">
        <f t="shared" ca="1" si="475"/>
        <v>'Simpl. all tex-DT PLYWOOD'!</v>
      </c>
      <c r="I2527" t="str">
        <f t="shared" ca="1" si="480"/>
        <v>'Simpl. all tex-DT PLYWOOD'!</v>
      </c>
      <c r="J2527">
        <f t="shared" ca="1" si="481"/>
        <v>0</v>
      </c>
      <c r="K2527">
        <f t="shared" ca="1" si="482"/>
        <v>0</v>
      </c>
      <c r="L2527">
        <f t="shared" ca="1" si="476"/>
        <v>0</v>
      </c>
      <c r="M2527">
        <f t="shared" ca="1" si="477"/>
        <v>0</v>
      </c>
      <c r="O2527" t="str">
        <f t="shared" ca="1" si="478"/>
        <v>D:z</v>
      </c>
      <c r="P2527" t="str">
        <f t="shared" ca="1" si="479"/>
        <v>D7:z7</v>
      </c>
    </row>
    <row r="2528" spans="1:16">
      <c r="A2528" t="str">
        <f t="shared" si="471"/>
        <v>05</v>
      </c>
      <c r="B2528" t="str">
        <f t="shared" ca="1" si="472"/>
        <v>W</v>
      </c>
      <c r="C2528" t="str">
        <f t="shared" si="473"/>
        <v>SIMPL-3R-T</v>
      </c>
      <c r="D2528" t="s">
        <v>3703</v>
      </c>
      <c r="E2528">
        <f t="shared" ca="1" si="474"/>
        <v>0</v>
      </c>
      <c r="H2528" t="str">
        <f t="shared" ca="1" si="475"/>
        <v>'Simpl. all tex-DT PLYWOOD'!</v>
      </c>
      <c r="I2528" t="str">
        <f t="shared" ca="1" si="480"/>
        <v>'Simpl. all tex-DT PLYWOOD'!</v>
      </c>
      <c r="J2528">
        <f t="shared" ca="1" si="481"/>
        <v>0</v>
      </c>
      <c r="K2528">
        <f t="shared" ca="1" si="482"/>
        <v>0</v>
      </c>
      <c r="L2528">
        <f t="shared" ca="1" si="476"/>
        <v>0</v>
      </c>
      <c r="M2528">
        <f t="shared" ca="1" si="477"/>
        <v>0</v>
      </c>
      <c r="O2528" t="str">
        <f t="shared" ca="1" si="478"/>
        <v>D:z</v>
      </c>
      <c r="P2528" t="str">
        <f t="shared" ca="1" si="479"/>
        <v>D7:z7</v>
      </c>
    </row>
    <row r="2529" spans="1:16">
      <c r="A2529" t="str">
        <f t="shared" si="471"/>
        <v>06</v>
      </c>
      <c r="B2529" t="str">
        <f t="shared" ca="1" si="472"/>
        <v>W</v>
      </c>
      <c r="C2529" t="str">
        <f t="shared" si="473"/>
        <v>SIMPL-3R-T</v>
      </c>
      <c r="D2529" t="s">
        <v>3704</v>
      </c>
      <c r="E2529">
        <f t="shared" ca="1" si="474"/>
        <v>0</v>
      </c>
      <c r="H2529" t="str">
        <f t="shared" ca="1" si="475"/>
        <v>'Simpl. all tex-DT PLYWOOD'!</v>
      </c>
      <c r="I2529" t="str">
        <f t="shared" ca="1" si="480"/>
        <v>'Simpl. all tex-DT PLYWOOD'!</v>
      </c>
      <c r="J2529">
        <f t="shared" ca="1" si="481"/>
        <v>0</v>
      </c>
      <c r="K2529">
        <f t="shared" ca="1" si="482"/>
        <v>0</v>
      </c>
      <c r="L2529">
        <f t="shared" ca="1" si="476"/>
        <v>0</v>
      </c>
      <c r="M2529">
        <f t="shared" ca="1" si="477"/>
        <v>0</v>
      </c>
      <c r="O2529" t="str">
        <f t="shared" ca="1" si="478"/>
        <v>D:z</v>
      </c>
      <c r="P2529" t="str">
        <f t="shared" ca="1" si="479"/>
        <v>D7:z7</v>
      </c>
    </row>
    <row r="2530" spans="1:16">
      <c r="A2530" t="str">
        <f t="shared" si="471"/>
        <v>07</v>
      </c>
      <c r="B2530" t="str">
        <f t="shared" ca="1" si="472"/>
        <v>W</v>
      </c>
      <c r="C2530" t="str">
        <f t="shared" si="473"/>
        <v>SIMPL-3R-T</v>
      </c>
      <c r="D2530" t="s">
        <v>3705</v>
      </c>
      <c r="E2530">
        <f t="shared" ca="1" si="474"/>
        <v>0</v>
      </c>
      <c r="H2530" t="str">
        <f t="shared" ca="1" si="475"/>
        <v>'Simpl. all tex-DT PLYWOOD'!</v>
      </c>
      <c r="I2530" t="str">
        <f t="shared" ca="1" si="480"/>
        <v>'Simpl. all tex-DT PLYWOOD'!</v>
      </c>
      <c r="J2530">
        <f t="shared" ca="1" si="481"/>
        <v>0</v>
      </c>
      <c r="K2530">
        <f t="shared" ca="1" si="482"/>
        <v>0</v>
      </c>
      <c r="L2530">
        <f t="shared" ca="1" si="476"/>
        <v>0</v>
      </c>
      <c r="M2530">
        <f t="shared" ca="1" si="477"/>
        <v>0</v>
      </c>
      <c r="O2530" t="str">
        <f t="shared" ca="1" si="478"/>
        <v>D:z</v>
      </c>
      <c r="P2530" t="str">
        <f t="shared" ca="1" si="479"/>
        <v>D7:z7</v>
      </c>
    </row>
    <row r="2531" spans="1:16">
      <c r="A2531" t="str">
        <f t="shared" si="471"/>
        <v>08</v>
      </c>
      <c r="B2531" t="str">
        <f t="shared" ca="1" si="472"/>
        <v>W</v>
      </c>
      <c r="C2531" t="str">
        <f t="shared" si="473"/>
        <v>SIMPL-3R-T</v>
      </c>
      <c r="D2531" t="s">
        <v>3706</v>
      </c>
      <c r="E2531">
        <f t="shared" ca="1" si="474"/>
        <v>0</v>
      </c>
      <c r="H2531" t="str">
        <f t="shared" ca="1" si="475"/>
        <v>'Simpl. all tex-DT PLYWOOD'!</v>
      </c>
      <c r="I2531" t="str">
        <f t="shared" ca="1" si="480"/>
        <v>'Simpl. all tex-DT PLYWOOD'!</v>
      </c>
      <c r="J2531">
        <f t="shared" ca="1" si="481"/>
        <v>0</v>
      </c>
      <c r="K2531">
        <f t="shared" ca="1" si="482"/>
        <v>0</v>
      </c>
      <c r="L2531">
        <f t="shared" ca="1" si="476"/>
        <v>0</v>
      </c>
      <c r="M2531">
        <f t="shared" ca="1" si="477"/>
        <v>0</v>
      </c>
      <c r="O2531" t="str">
        <f t="shared" ca="1" si="478"/>
        <v>D:z</v>
      </c>
      <c r="P2531" t="str">
        <f t="shared" ca="1" si="479"/>
        <v>D7:z7</v>
      </c>
    </row>
    <row r="2532" spans="1:16">
      <c r="A2532" t="str">
        <f t="shared" si="471"/>
        <v>09</v>
      </c>
      <c r="B2532" t="str">
        <f t="shared" ca="1" si="472"/>
        <v>W</v>
      </c>
      <c r="C2532" t="str">
        <f t="shared" si="473"/>
        <v>SIMPL-3R-T</v>
      </c>
      <c r="D2532" t="s">
        <v>3707</v>
      </c>
      <c r="E2532">
        <f t="shared" ca="1" si="474"/>
        <v>0</v>
      </c>
      <c r="H2532" t="str">
        <f t="shared" ca="1" si="475"/>
        <v>'Simpl. all tex-DT PLYWOOD'!</v>
      </c>
      <c r="I2532" t="str">
        <f t="shared" ca="1" si="480"/>
        <v>'Simpl. all tex-DT PLYWOOD'!</v>
      </c>
      <c r="J2532">
        <f t="shared" ca="1" si="481"/>
        <v>0</v>
      </c>
      <c r="K2532">
        <f t="shared" ca="1" si="482"/>
        <v>0</v>
      </c>
      <c r="L2532">
        <f t="shared" ca="1" si="476"/>
        <v>0</v>
      </c>
      <c r="M2532">
        <f t="shared" ca="1" si="477"/>
        <v>0</v>
      </c>
      <c r="O2532" t="str">
        <f t="shared" ca="1" si="478"/>
        <v>D:z</v>
      </c>
      <c r="P2532" t="str">
        <f t="shared" ca="1" si="479"/>
        <v>D7:z7</v>
      </c>
    </row>
    <row r="2533" spans="1:16">
      <c r="A2533" t="str">
        <f t="shared" si="471"/>
        <v>10</v>
      </c>
      <c r="B2533" t="str">
        <f t="shared" ca="1" si="472"/>
        <v>W</v>
      </c>
      <c r="C2533" t="str">
        <f t="shared" si="473"/>
        <v>SIMPL-3R-T</v>
      </c>
      <c r="D2533" t="s">
        <v>3708</v>
      </c>
      <c r="E2533">
        <f t="shared" ca="1" si="474"/>
        <v>0</v>
      </c>
      <c r="H2533" t="str">
        <f t="shared" ca="1" si="475"/>
        <v>'Simpl. all tex-DT PLYWOOD'!</v>
      </c>
      <c r="I2533" t="str">
        <f t="shared" ca="1" si="480"/>
        <v>'Simpl. all tex-DT PLYWOOD'!</v>
      </c>
      <c r="J2533">
        <f t="shared" ca="1" si="481"/>
        <v>0</v>
      </c>
      <c r="K2533">
        <f t="shared" ca="1" si="482"/>
        <v>0</v>
      </c>
      <c r="L2533">
        <f t="shared" ca="1" si="476"/>
        <v>0</v>
      </c>
      <c r="M2533">
        <f t="shared" ca="1" si="477"/>
        <v>0</v>
      </c>
      <c r="O2533" t="str">
        <f t="shared" ca="1" si="478"/>
        <v>D:z</v>
      </c>
      <c r="P2533" t="str">
        <f t="shared" ca="1" si="479"/>
        <v>D7:z7</v>
      </c>
    </row>
    <row r="2534" spans="1:16">
      <c r="A2534" t="str">
        <f t="shared" si="471"/>
        <v>11</v>
      </c>
      <c r="B2534" t="str">
        <f t="shared" ca="1" si="472"/>
        <v>W</v>
      </c>
      <c r="C2534" t="str">
        <f t="shared" si="473"/>
        <v>SIMPL-3R-T</v>
      </c>
      <c r="D2534" t="s">
        <v>3709</v>
      </c>
      <c r="E2534">
        <f t="shared" ca="1" si="474"/>
        <v>0</v>
      </c>
      <c r="H2534" t="str">
        <f t="shared" ca="1" si="475"/>
        <v>'Simpl. all tex-DT PLYWOOD'!</v>
      </c>
      <c r="I2534" t="str">
        <f t="shared" ca="1" si="480"/>
        <v>'Simpl. all tex-DT PLYWOOD'!</v>
      </c>
      <c r="J2534">
        <f t="shared" ca="1" si="481"/>
        <v>0</v>
      </c>
      <c r="K2534">
        <f t="shared" ca="1" si="482"/>
        <v>0</v>
      </c>
      <c r="L2534">
        <f t="shared" ca="1" si="476"/>
        <v>0</v>
      </c>
      <c r="M2534">
        <f t="shared" ca="1" si="477"/>
        <v>0</v>
      </c>
      <c r="O2534" t="str">
        <f t="shared" ca="1" si="478"/>
        <v>D:z</v>
      </c>
      <c r="P2534" t="str">
        <f t="shared" ca="1" si="479"/>
        <v>D7:z7</v>
      </c>
    </row>
    <row r="2535" spans="1:16">
      <c r="A2535" t="str">
        <f t="shared" si="471"/>
        <v>12</v>
      </c>
      <c r="B2535" t="str">
        <f t="shared" ca="1" si="472"/>
        <v>W</v>
      </c>
      <c r="C2535" t="str">
        <f t="shared" si="473"/>
        <v>SIMPL-3R-T</v>
      </c>
      <c r="D2535" t="s">
        <v>3710</v>
      </c>
      <c r="E2535">
        <f t="shared" ca="1" si="474"/>
        <v>0</v>
      </c>
      <c r="H2535" t="str">
        <f t="shared" ca="1" si="475"/>
        <v>'Simpl. all tex-DT PLYWOOD'!</v>
      </c>
      <c r="I2535" t="str">
        <f t="shared" ca="1" si="480"/>
        <v>'Simpl. all tex-DT PLYWOOD'!</v>
      </c>
      <c r="J2535">
        <f t="shared" ca="1" si="481"/>
        <v>0</v>
      </c>
      <c r="K2535">
        <f t="shared" ca="1" si="482"/>
        <v>0</v>
      </c>
      <c r="L2535">
        <f t="shared" ca="1" si="476"/>
        <v>0</v>
      </c>
      <c r="M2535">
        <f t="shared" ca="1" si="477"/>
        <v>0</v>
      </c>
      <c r="O2535" t="str">
        <f t="shared" ca="1" si="478"/>
        <v>D:z</v>
      </c>
      <c r="P2535" t="str">
        <f t="shared" ca="1" si="479"/>
        <v>D7:z7</v>
      </c>
    </row>
    <row r="2536" spans="1:16">
      <c r="A2536" t="str">
        <f t="shared" si="471"/>
        <v>13</v>
      </c>
      <c r="B2536" t="str">
        <f t="shared" ca="1" si="472"/>
        <v>W</v>
      </c>
      <c r="C2536" t="str">
        <f t="shared" si="473"/>
        <v>SIMPL-3R-T</v>
      </c>
      <c r="D2536" t="s">
        <v>3711</v>
      </c>
      <c r="E2536">
        <f t="shared" ca="1" si="474"/>
        <v>0</v>
      </c>
      <c r="H2536" t="str">
        <f t="shared" ca="1" si="475"/>
        <v>'Simpl. all tex-DT PLYWOOD'!</v>
      </c>
      <c r="I2536" t="str">
        <f t="shared" ca="1" si="480"/>
        <v>'Simpl. all tex-DT PLYWOOD'!</v>
      </c>
      <c r="J2536">
        <f t="shared" ca="1" si="481"/>
        <v>0</v>
      </c>
      <c r="K2536">
        <f t="shared" ca="1" si="482"/>
        <v>0</v>
      </c>
      <c r="L2536">
        <f t="shared" ca="1" si="476"/>
        <v>0</v>
      </c>
      <c r="M2536">
        <f t="shared" ca="1" si="477"/>
        <v>0</v>
      </c>
      <c r="O2536" t="str">
        <f t="shared" ca="1" si="478"/>
        <v>D:z</v>
      </c>
      <c r="P2536" t="str">
        <f t="shared" ca="1" si="479"/>
        <v>D7:z7</v>
      </c>
    </row>
    <row r="2537" spans="1:16">
      <c r="A2537" t="str">
        <f t="shared" si="471"/>
        <v>15</v>
      </c>
      <c r="B2537" t="str">
        <f t="shared" ca="1" si="472"/>
        <v>W</v>
      </c>
      <c r="C2537" t="str">
        <f t="shared" si="473"/>
        <v>SIMPL-3R-T</v>
      </c>
      <c r="D2537" t="s">
        <v>4764</v>
      </c>
      <c r="E2537">
        <f t="shared" ca="1" si="474"/>
        <v>0</v>
      </c>
      <c r="H2537" t="str">
        <f t="shared" ca="1" si="475"/>
        <v>'Simpl. all tex-DT PLYWOOD'!</v>
      </c>
      <c r="I2537" t="str">
        <f t="shared" ca="1" si="480"/>
        <v>'Simpl. all tex-DT PLYWOOD'!</v>
      </c>
      <c r="J2537">
        <f t="shared" ca="1" si="481"/>
        <v>0</v>
      </c>
      <c r="K2537">
        <f t="shared" ca="1" si="482"/>
        <v>0</v>
      </c>
      <c r="L2537">
        <f t="shared" ca="1" si="476"/>
        <v>0</v>
      </c>
      <c r="M2537">
        <f t="shared" ca="1" si="477"/>
        <v>0</v>
      </c>
      <c r="O2537" t="str">
        <f t="shared" ca="1" si="478"/>
        <v>D:z</v>
      </c>
      <c r="P2537" t="str">
        <f t="shared" ca="1" si="479"/>
        <v>D7:z7</v>
      </c>
    </row>
    <row r="2538" spans="1:16">
      <c r="A2538" t="str">
        <f t="shared" si="471"/>
        <v>01</v>
      </c>
      <c r="B2538" t="str">
        <f t="shared" ca="1" si="472"/>
        <v>W</v>
      </c>
      <c r="C2538" t="str">
        <f t="shared" si="473"/>
        <v>SIMPL-4A</v>
      </c>
      <c r="D2538" t="s">
        <v>1049</v>
      </c>
      <c r="E2538">
        <f t="shared" ca="1" si="474"/>
        <v>0</v>
      </c>
      <c r="H2538" t="str">
        <f t="shared" ca="1" si="475"/>
        <v>'Simpl. all tex-DT PLYWOOD'!</v>
      </c>
      <c r="I2538" t="str">
        <f t="shared" ca="1" si="480"/>
        <v>'Simpl. all tex-DT PLYWOOD'!</v>
      </c>
      <c r="J2538">
        <f t="shared" ca="1" si="481"/>
        <v>0</v>
      </c>
      <c r="K2538">
        <f t="shared" ca="1" si="482"/>
        <v>0</v>
      </c>
      <c r="L2538">
        <f t="shared" ca="1" si="476"/>
        <v>0</v>
      </c>
      <c r="M2538">
        <f t="shared" ca="1" si="477"/>
        <v>0</v>
      </c>
      <c r="O2538" t="str">
        <f t="shared" ca="1" si="478"/>
        <v>D:z</v>
      </c>
      <c r="P2538" t="str">
        <f t="shared" ca="1" si="479"/>
        <v>D7:z7</v>
      </c>
    </row>
    <row r="2539" spans="1:16">
      <c r="A2539" t="str">
        <f t="shared" si="471"/>
        <v>02</v>
      </c>
      <c r="B2539" t="str">
        <f t="shared" ca="1" si="472"/>
        <v>W</v>
      </c>
      <c r="C2539" t="str">
        <f t="shared" si="473"/>
        <v>SIMPL-4A</v>
      </c>
      <c r="D2539" t="s">
        <v>1050</v>
      </c>
      <c r="E2539">
        <f t="shared" ca="1" si="474"/>
        <v>0</v>
      </c>
      <c r="H2539" t="str">
        <f t="shared" ca="1" si="475"/>
        <v>'Simpl. all tex-DT PLYWOOD'!</v>
      </c>
      <c r="I2539" t="str">
        <f t="shared" ca="1" si="480"/>
        <v>'Simpl. all tex-DT PLYWOOD'!</v>
      </c>
      <c r="J2539">
        <f t="shared" ca="1" si="481"/>
        <v>0</v>
      </c>
      <c r="K2539">
        <f t="shared" ca="1" si="482"/>
        <v>0</v>
      </c>
      <c r="L2539">
        <f t="shared" ca="1" si="476"/>
        <v>0</v>
      </c>
      <c r="M2539">
        <f t="shared" ca="1" si="477"/>
        <v>0</v>
      </c>
      <c r="O2539" t="str">
        <f t="shared" ca="1" si="478"/>
        <v>D:z</v>
      </c>
      <c r="P2539" t="str">
        <f t="shared" ca="1" si="479"/>
        <v>D7:z7</v>
      </c>
    </row>
    <row r="2540" spans="1:16">
      <c r="A2540" t="str">
        <f t="shared" si="471"/>
        <v>03</v>
      </c>
      <c r="B2540" t="str">
        <f t="shared" ca="1" si="472"/>
        <v>W</v>
      </c>
      <c r="C2540" t="str">
        <f t="shared" si="473"/>
        <v>SIMPL-4A</v>
      </c>
      <c r="D2540" t="s">
        <v>1051</v>
      </c>
      <c r="E2540">
        <f t="shared" ca="1" si="474"/>
        <v>0</v>
      </c>
      <c r="H2540" t="str">
        <f t="shared" ca="1" si="475"/>
        <v>'Simpl. all tex-DT PLYWOOD'!</v>
      </c>
      <c r="I2540" t="str">
        <f t="shared" ca="1" si="480"/>
        <v>'Simpl. all tex-DT PLYWOOD'!</v>
      </c>
      <c r="J2540">
        <f t="shared" ca="1" si="481"/>
        <v>0</v>
      </c>
      <c r="K2540">
        <f t="shared" ca="1" si="482"/>
        <v>0</v>
      </c>
      <c r="L2540">
        <f t="shared" ca="1" si="476"/>
        <v>0</v>
      </c>
      <c r="M2540">
        <f t="shared" ca="1" si="477"/>
        <v>0</v>
      </c>
      <c r="O2540" t="str">
        <f t="shared" ca="1" si="478"/>
        <v>D:z</v>
      </c>
      <c r="P2540" t="str">
        <f t="shared" ca="1" si="479"/>
        <v>D7:z7</v>
      </c>
    </row>
    <row r="2541" spans="1:16">
      <c r="A2541" t="str">
        <f t="shared" si="471"/>
        <v>04</v>
      </c>
      <c r="B2541" t="str">
        <f t="shared" ca="1" si="472"/>
        <v>W</v>
      </c>
      <c r="C2541" t="str">
        <f t="shared" si="473"/>
        <v>SIMPL-4A</v>
      </c>
      <c r="D2541" t="s">
        <v>1052</v>
      </c>
      <c r="E2541">
        <f t="shared" ca="1" si="474"/>
        <v>0</v>
      </c>
      <c r="H2541" t="str">
        <f t="shared" ca="1" si="475"/>
        <v>'Simpl. all tex-DT PLYWOOD'!</v>
      </c>
      <c r="I2541" t="str">
        <f t="shared" ca="1" si="480"/>
        <v>'Simpl. all tex-DT PLYWOOD'!</v>
      </c>
      <c r="J2541">
        <f t="shared" ca="1" si="481"/>
        <v>0</v>
      </c>
      <c r="K2541">
        <f t="shared" ca="1" si="482"/>
        <v>0</v>
      </c>
      <c r="L2541">
        <f t="shared" ca="1" si="476"/>
        <v>0</v>
      </c>
      <c r="M2541">
        <f t="shared" ca="1" si="477"/>
        <v>0</v>
      </c>
      <c r="O2541" t="str">
        <f t="shared" ca="1" si="478"/>
        <v>D:z</v>
      </c>
      <c r="P2541" t="str">
        <f t="shared" ca="1" si="479"/>
        <v>D7:z7</v>
      </c>
    </row>
    <row r="2542" spans="1:16">
      <c r="A2542" t="str">
        <f t="shared" si="471"/>
        <v>05</v>
      </c>
      <c r="B2542" t="str">
        <f t="shared" ca="1" si="472"/>
        <v>W</v>
      </c>
      <c r="C2542" t="str">
        <f t="shared" si="473"/>
        <v>SIMPL-4A</v>
      </c>
      <c r="D2542" t="s">
        <v>1053</v>
      </c>
      <c r="E2542">
        <f t="shared" ca="1" si="474"/>
        <v>0</v>
      </c>
      <c r="H2542" t="str">
        <f t="shared" ca="1" si="475"/>
        <v>'Simpl. all tex-DT PLYWOOD'!</v>
      </c>
      <c r="I2542" t="str">
        <f t="shared" ca="1" si="480"/>
        <v>'Simpl. all tex-DT PLYWOOD'!</v>
      </c>
      <c r="J2542">
        <f t="shared" ca="1" si="481"/>
        <v>0</v>
      </c>
      <c r="K2542">
        <f t="shared" ca="1" si="482"/>
        <v>0</v>
      </c>
      <c r="L2542">
        <f t="shared" ca="1" si="476"/>
        <v>0</v>
      </c>
      <c r="M2542">
        <f t="shared" ca="1" si="477"/>
        <v>0</v>
      </c>
      <c r="O2542" t="str">
        <f t="shared" ca="1" si="478"/>
        <v>D:z</v>
      </c>
      <c r="P2542" t="str">
        <f t="shared" ca="1" si="479"/>
        <v>D7:z7</v>
      </c>
    </row>
    <row r="2543" spans="1:16">
      <c r="A2543" t="str">
        <f t="shared" si="471"/>
        <v>06</v>
      </c>
      <c r="B2543" t="str">
        <f t="shared" ca="1" si="472"/>
        <v>W</v>
      </c>
      <c r="C2543" t="str">
        <f t="shared" si="473"/>
        <v>SIMPL-4A</v>
      </c>
      <c r="D2543" t="s">
        <v>1054</v>
      </c>
      <c r="E2543">
        <f t="shared" ca="1" si="474"/>
        <v>0</v>
      </c>
      <c r="H2543" t="str">
        <f t="shared" ca="1" si="475"/>
        <v>'Simpl. all tex-DT PLYWOOD'!</v>
      </c>
      <c r="I2543" t="str">
        <f t="shared" ca="1" si="480"/>
        <v>'Simpl. all tex-DT PLYWOOD'!</v>
      </c>
      <c r="J2543">
        <f t="shared" ca="1" si="481"/>
        <v>0</v>
      </c>
      <c r="K2543">
        <f t="shared" ca="1" si="482"/>
        <v>0</v>
      </c>
      <c r="L2543">
        <f t="shared" ca="1" si="476"/>
        <v>0</v>
      </c>
      <c r="M2543">
        <f t="shared" ca="1" si="477"/>
        <v>0</v>
      </c>
      <c r="O2543" t="str">
        <f t="shared" ca="1" si="478"/>
        <v>D:z</v>
      </c>
      <c r="P2543" t="str">
        <f t="shared" ca="1" si="479"/>
        <v>D7:z7</v>
      </c>
    </row>
    <row r="2544" spans="1:16">
      <c r="A2544" t="str">
        <f t="shared" si="471"/>
        <v>07</v>
      </c>
      <c r="B2544" t="str">
        <f t="shared" ca="1" si="472"/>
        <v>W</v>
      </c>
      <c r="C2544" t="str">
        <f t="shared" si="473"/>
        <v>SIMPL-4A</v>
      </c>
      <c r="D2544" t="s">
        <v>1055</v>
      </c>
      <c r="E2544">
        <f t="shared" ca="1" si="474"/>
        <v>0</v>
      </c>
      <c r="H2544" t="str">
        <f t="shared" ca="1" si="475"/>
        <v>'Simpl. all tex-DT PLYWOOD'!</v>
      </c>
      <c r="I2544" t="str">
        <f t="shared" ca="1" si="480"/>
        <v>'Simpl. all tex-DT PLYWOOD'!</v>
      </c>
      <c r="J2544">
        <f t="shared" ca="1" si="481"/>
        <v>0</v>
      </c>
      <c r="K2544">
        <f t="shared" ca="1" si="482"/>
        <v>0</v>
      </c>
      <c r="L2544">
        <f t="shared" ca="1" si="476"/>
        <v>0</v>
      </c>
      <c r="M2544">
        <f t="shared" ca="1" si="477"/>
        <v>0</v>
      </c>
      <c r="O2544" t="str">
        <f t="shared" ca="1" si="478"/>
        <v>D:z</v>
      </c>
      <c r="P2544" t="str">
        <f t="shared" ca="1" si="479"/>
        <v>D7:z7</v>
      </c>
    </row>
    <row r="2545" spans="1:16">
      <c r="A2545" t="str">
        <f t="shared" si="471"/>
        <v>08</v>
      </c>
      <c r="B2545" t="str">
        <f t="shared" ca="1" si="472"/>
        <v>W</v>
      </c>
      <c r="C2545" t="str">
        <f t="shared" si="473"/>
        <v>SIMPL-4A</v>
      </c>
      <c r="D2545" t="s">
        <v>1056</v>
      </c>
      <c r="E2545">
        <f t="shared" ca="1" si="474"/>
        <v>0</v>
      </c>
      <c r="H2545" t="str">
        <f t="shared" ca="1" si="475"/>
        <v>'Simpl. all tex-DT PLYWOOD'!</v>
      </c>
      <c r="I2545" t="str">
        <f t="shared" ca="1" si="480"/>
        <v>'Simpl. all tex-DT PLYWOOD'!</v>
      </c>
      <c r="J2545">
        <f t="shared" ca="1" si="481"/>
        <v>0</v>
      </c>
      <c r="K2545">
        <f t="shared" ca="1" si="482"/>
        <v>0</v>
      </c>
      <c r="L2545">
        <f t="shared" ca="1" si="476"/>
        <v>0</v>
      </c>
      <c r="M2545">
        <f t="shared" ca="1" si="477"/>
        <v>0</v>
      </c>
      <c r="O2545" t="str">
        <f t="shared" ca="1" si="478"/>
        <v>D:z</v>
      </c>
      <c r="P2545" t="str">
        <f t="shared" ca="1" si="479"/>
        <v>D7:z7</v>
      </c>
    </row>
    <row r="2546" spans="1:16">
      <c r="A2546" t="str">
        <f t="shared" si="471"/>
        <v>09</v>
      </c>
      <c r="B2546" t="str">
        <f t="shared" ca="1" si="472"/>
        <v>W</v>
      </c>
      <c r="C2546" t="str">
        <f t="shared" si="473"/>
        <v>SIMPL-4A</v>
      </c>
      <c r="D2546" t="s">
        <v>1057</v>
      </c>
      <c r="E2546">
        <f t="shared" ca="1" si="474"/>
        <v>0</v>
      </c>
      <c r="H2546" t="str">
        <f t="shared" ca="1" si="475"/>
        <v>'Simpl. all tex-DT PLYWOOD'!</v>
      </c>
      <c r="I2546" t="str">
        <f t="shared" ca="1" si="480"/>
        <v>'Simpl. all tex-DT PLYWOOD'!</v>
      </c>
      <c r="J2546">
        <f t="shared" ca="1" si="481"/>
        <v>0</v>
      </c>
      <c r="K2546">
        <f t="shared" ca="1" si="482"/>
        <v>0</v>
      </c>
      <c r="L2546">
        <f t="shared" ca="1" si="476"/>
        <v>0</v>
      </c>
      <c r="M2546">
        <f t="shared" ca="1" si="477"/>
        <v>0</v>
      </c>
      <c r="O2546" t="str">
        <f t="shared" ca="1" si="478"/>
        <v>D:z</v>
      </c>
      <c r="P2546" t="str">
        <f t="shared" ca="1" si="479"/>
        <v>D7:z7</v>
      </c>
    </row>
    <row r="2547" spans="1:16">
      <c r="A2547" t="str">
        <f t="shared" si="471"/>
        <v>10</v>
      </c>
      <c r="B2547" t="str">
        <f t="shared" ca="1" si="472"/>
        <v>W</v>
      </c>
      <c r="C2547" t="str">
        <f t="shared" si="473"/>
        <v>SIMPL-4A</v>
      </c>
      <c r="D2547" t="s">
        <v>1058</v>
      </c>
      <c r="E2547">
        <f t="shared" ca="1" si="474"/>
        <v>0</v>
      </c>
      <c r="H2547" t="str">
        <f t="shared" ca="1" si="475"/>
        <v>'Simpl. all tex-DT PLYWOOD'!</v>
      </c>
      <c r="I2547" t="str">
        <f t="shared" ca="1" si="480"/>
        <v>'Simpl. all tex-DT PLYWOOD'!</v>
      </c>
      <c r="J2547">
        <f t="shared" ca="1" si="481"/>
        <v>0</v>
      </c>
      <c r="K2547">
        <f t="shared" ca="1" si="482"/>
        <v>0</v>
      </c>
      <c r="L2547">
        <f t="shared" ca="1" si="476"/>
        <v>0</v>
      </c>
      <c r="M2547">
        <f t="shared" ca="1" si="477"/>
        <v>0</v>
      </c>
      <c r="O2547" t="str">
        <f t="shared" ca="1" si="478"/>
        <v>D:z</v>
      </c>
      <c r="P2547" t="str">
        <f t="shared" ca="1" si="479"/>
        <v>D7:z7</v>
      </c>
    </row>
    <row r="2548" spans="1:16">
      <c r="A2548" t="str">
        <f t="shared" si="471"/>
        <v>100</v>
      </c>
      <c r="B2548" t="str">
        <f t="shared" ca="1" si="472"/>
        <v>W</v>
      </c>
      <c r="C2548" t="str">
        <f t="shared" si="473"/>
        <v>SIMPL-4A</v>
      </c>
      <c r="D2548" t="s">
        <v>1062</v>
      </c>
      <c r="E2548">
        <f t="shared" ca="1" si="474"/>
        <v>0</v>
      </c>
      <c r="H2548" t="str">
        <f t="shared" ca="1" si="475"/>
        <v>'Simpl. all tex-DT PLYWOOD'!</v>
      </c>
      <c r="I2548" t="str">
        <f t="shared" ca="1" si="480"/>
        <v>'Simpl. all tex-DT PLYWOOD'!</v>
      </c>
      <c r="J2548">
        <f t="shared" ca="1" si="481"/>
        <v>0</v>
      </c>
      <c r="K2548">
        <f t="shared" ca="1" si="482"/>
        <v>0</v>
      </c>
      <c r="L2548">
        <f t="shared" ca="1" si="476"/>
        <v>0</v>
      </c>
      <c r="M2548">
        <f t="shared" ca="1" si="477"/>
        <v>0</v>
      </c>
      <c r="O2548" t="str">
        <f t="shared" ca="1" si="478"/>
        <v>D:z</v>
      </c>
      <c r="P2548" t="str">
        <f t="shared" ca="1" si="479"/>
        <v>D7:z7</v>
      </c>
    </row>
    <row r="2549" spans="1:16">
      <c r="A2549" t="str">
        <f t="shared" si="471"/>
        <v>11</v>
      </c>
      <c r="B2549" t="str">
        <f t="shared" ca="1" si="472"/>
        <v>W</v>
      </c>
      <c r="C2549" t="str">
        <f t="shared" si="473"/>
        <v>SIMPL-4A</v>
      </c>
      <c r="D2549" t="s">
        <v>1059</v>
      </c>
      <c r="E2549">
        <f t="shared" ca="1" si="474"/>
        <v>0</v>
      </c>
      <c r="H2549" t="str">
        <f t="shared" ca="1" si="475"/>
        <v>'Simpl. all tex-DT PLYWOOD'!</v>
      </c>
      <c r="I2549" t="str">
        <f t="shared" ca="1" si="480"/>
        <v>'Simpl. all tex-DT PLYWOOD'!</v>
      </c>
      <c r="J2549">
        <f t="shared" ca="1" si="481"/>
        <v>0</v>
      </c>
      <c r="K2549">
        <f t="shared" ca="1" si="482"/>
        <v>0</v>
      </c>
      <c r="L2549">
        <f t="shared" ca="1" si="476"/>
        <v>0</v>
      </c>
      <c r="M2549">
        <f t="shared" ca="1" si="477"/>
        <v>0</v>
      </c>
      <c r="O2549" t="str">
        <f t="shared" ca="1" si="478"/>
        <v>D:z</v>
      </c>
      <c r="P2549" t="str">
        <f t="shared" ca="1" si="479"/>
        <v>D7:z7</v>
      </c>
    </row>
    <row r="2550" spans="1:16">
      <c r="A2550" t="str">
        <f t="shared" si="471"/>
        <v>12</v>
      </c>
      <c r="B2550" t="str">
        <f t="shared" ca="1" si="472"/>
        <v>W</v>
      </c>
      <c r="C2550" t="str">
        <f t="shared" si="473"/>
        <v>SIMPL-4A</v>
      </c>
      <c r="D2550" t="s">
        <v>1060</v>
      </c>
      <c r="E2550">
        <f t="shared" ca="1" si="474"/>
        <v>0</v>
      </c>
      <c r="H2550" t="str">
        <f t="shared" ca="1" si="475"/>
        <v>'Simpl. all tex-DT PLYWOOD'!</v>
      </c>
      <c r="I2550" t="str">
        <f t="shared" ca="1" si="480"/>
        <v>'Simpl. all tex-DT PLYWOOD'!</v>
      </c>
      <c r="J2550">
        <f t="shared" ca="1" si="481"/>
        <v>0</v>
      </c>
      <c r="K2550">
        <f t="shared" ca="1" si="482"/>
        <v>0</v>
      </c>
      <c r="L2550">
        <f t="shared" ca="1" si="476"/>
        <v>0</v>
      </c>
      <c r="M2550">
        <f t="shared" ca="1" si="477"/>
        <v>0</v>
      </c>
      <c r="O2550" t="str">
        <f t="shared" ca="1" si="478"/>
        <v>D:z</v>
      </c>
      <c r="P2550" t="str">
        <f t="shared" ca="1" si="479"/>
        <v>D7:z7</v>
      </c>
    </row>
    <row r="2551" spans="1:16">
      <c r="A2551" t="str">
        <f t="shared" si="471"/>
        <v>13</v>
      </c>
      <c r="B2551" t="str">
        <f t="shared" ca="1" si="472"/>
        <v>W</v>
      </c>
      <c r="C2551" t="str">
        <f t="shared" si="473"/>
        <v>SIMPL-4A</v>
      </c>
      <c r="D2551" t="s">
        <v>1061</v>
      </c>
      <c r="E2551">
        <f t="shared" ca="1" si="474"/>
        <v>0</v>
      </c>
      <c r="H2551" t="str">
        <f t="shared" ca="1" si="475"/>
        <v>'Simpl. all tex-DT PLYWOOD'!</v>
      </c>
      <c r="I2551" t="str">
        <f t="shared" ca="1" si="480"/>
        <v>'Simpl. all tex-DT PLYWOOD'!</v>
      </c>
      <c r="J2551">
        <f t="shared" ca="1" si="481"/>
        <v>0</v>
      </c>
      <c r="K2551">
        <f t="shared" ca="1" si="482"/>
        <v>0</v>
      </c>
      <c r="L2551">
        <f t="shared" ca="1" si="476"/>
        <v>0</v>
      </c>
      <c r="M2551">
        <f t="shared" ca="1" si="477"/>
        <v>0</v>
      </c>
      <c r="O2551" t="str">
        <f t="shared" ca="1" si="478"/>
        <v>D:z</v>
      </c>
      <c r="P2551" t="str">
        <f t="shared" ca="1" si="479"/>
        <v>D7:z7</v>
      </c>
    </row>
    <row r="2552" spans="1:16">
      <c r="A2552" t="str">
        <f t="shared" si="471"/>
        <v>15</v>
      </c>
      <c r="B2552" t="str">
        <f t="shared" ca="1" si="472"/>
        <v>W</v>
      </c>
      <c r="C2552" t="str">
        <f t="shared" si="473"/>
        <v>SIMPL-4A</v>
      </c>
      <c r="D2552" t="s">
        <v>4870</v>
      </c>
      <c r="E2552">
        <f t="shared" ca="1" si="474"/>
        <v>0</v>
      </c>
      <c r="H2552" t="str">
        <f t="shared" ca="1" si="475"/>
        <v>'Simpl. all tex-DT PLYWOOD'!</v>
      </c>
      <c r="I2552" t="str">
        <f t="shared" ca="1" si="480"/>
        <v>'Simpl. all tex-DT PLYWOOD'!</v>
      </c>
      <c r="J2552">
        <f t="shared" ca="1" si="481"/>
        <v>0</v>
      </c>
      <c r="K2552">
        <f t="shared" ca="1" si="482"/>
        <v>0</v>
      </c>
      <c r="L2552">
        <f t="shared" ca="1" si="476"/>
        <v>0</v>
      </c>
      <c r="M2552">
        <f t="shared" ca="1" si="477"/>
        <v>0</v>
      </c>
      <c r="O2552" t="str">
        <f t="shared" ca="1" si="478"/>
        <v>D:z</v>
      </c>
      <c r="P2552" t="str">
        <f t="shared" ca="1" si="479"/>
        <v>D7:z7</v>
      </c>
    </row>
    <row r="2553" spans="1:16">
      <c r="A2553" t="str">
        <f t="shared" si="471"/>
        <v>01</v>
      </c>
      <c r="B2553" t="str">
        <f t="shared" ca="1" si="472"/>
        <v>W</v>
      </c>
      <c r="C2553" t="str">
        <f t="shared" si="473"/>
        <v>SIMPL-4A-C</v>
      </c>
      <c r="D2553" t="s">
        <v>6022</v>
      </c>
      <c r="E2553">
        <f t="shared" ca="1" si="474"/>
        <v>0</v>
      </c>
      <c r="H2553" t="str">
        <f t="shared" ca="1" si="475"/>
        <v>'(more) Simpl. Textures PLYWOOD'!</v>
      </c>
      <c r="I2553">
        <f t="shared" ca="1" si="480"/>
        <v>0</v>
      </c>
      <c r="J2553" t="str">
        <f t="shared" ca="1" si="481"/>
        <v>'(more) Simpl. Textures PLYWOOD'!</v>
      </c>
      <c r="K2553">
        <f t="shared" ca="1" si="482"/>
        <v>0</v>
      </c>
      <c r="L2553">
        <f t="shared" ca="1" si="476"/>
        <v>0</v>
      </c>
      <c r="M2553">
        <f t="shared" ca="1" si="477"/>
        <v>0</v>
      </c>
      <c r="O2553" t="str">
        <f t="shared" ca="1" si="478"/>
        <v>D:N</v>
      </c>
      <c r="P2553" t="str">
        <f t="shared" ca="1" si="479"/>
        <v>D7:N7</v>
      </c>
    </row>
    <row r="2554" spans="1:16">
      <c r="A2554" t="str">
        <f t="shared" si="471"/>
        <v>16</v>
      </c>
      <c r="B2554" t="str">
        <f t="shared" ca="1" si="472"/>
        <v>W</v>
      </c>
      <c r="C2554" t="str">
        <f t="shared" si="473"/>
        <v>SIMPL-4A-N-NT</v>
      </c>
      <c r="D2554" t="s">
        <v>5540</v>
      </c>
      <c r="E2554">
        <f t="shared" ca="1" si="474"/>
        <v>0</v>
      </c>
      <c r="H2554" t="str">
        <f t="shared" ca="1" si="475"/>
        <v>'(more) Simpl. Textures PLYWOOD'!</v>
      </c>
      <c r="I2554">
        <f t="shared" ca="1" si="480"/>
        <v>0</v>
      </c>
      <c r="J2554" t="str">
        <f t="shared" ca="1" si="481"/>
        <v>'(more) Simpl. Textures PLYWOOD'!</v>
      </c>
      <c r="K2554">
        <f t="shared" ca="1" si="482"/>
        <v>0</v>
      </c>
      <c r="L2554">
        <f t="shared" ca="1" si="476"/>
        <v>0</v>
      </c>
      <c r="M2554">
        <f t="shared" ca="1" si="477"/>
        <v>0</v>
      </c>
      <c r="O2554" t="str">
        <f t="shared" ca="1" si="478"/>
        <v>D:N</v>
      </c>
      <c r="P2554" t="str">
        <f t="shared" ca="1" si="479"/>
        <v>D7:N7</v>
      </c>
    </row>
    <row r="2555" spans="1:16">
      <c r="A2555" t="str">
        <f t="shared" si="471"/>
        <v>16</v>
      </c>
      <c r="B2555" t="str">
        <f t="shared" ca="1" si="472"/>
        <v>W</v>
      </c>
      <c r="C2555" t="str">
        <f t="shared" si="473"/>
        <v>SIMPL-4A-N-T</v>
      </c>
      <c r="D2555" t="s">
        <v>5700</v>
      </c>
      <c r="E2555">
        <f t="shared" ca="1" si="474"/>
        <v>0</v>
      </c>
      <c r="H2555" t="str">
        <f t="shared" ca="1" si="475"/>
        <v>'(more) Simpl. Textures PLYWOOD'!</v>
      </c>
      <c r="I2555">
        <f t="shared" ca="1" si="480"/>
        <v>0</v>
      </c>
      <c r="J2555" t="str">
        <f t="shared" ca="1" si="481"/>
        <v>'(more) Simpl. Textures PLYWOOD'!</v>
      </c>
      <c r="K2555">
        <f t="shared" ca="1" si="482"/>
        <v>0</v>
      </c>
      <c r="L2555">
        <f t="shared" ca="1" si="476"/>
        <v>0</v>
      </c>
      <c r="M2555">
        <f t="shared" ca="1" si="477"/>
        <v>0</v>
      </c>
      <c r="O2555" t="str">
        <f t="shared" ca="1" si="478"/>
        <v>D:N</v>
      </c>
      <c r="P2555" t="str">
        <f t="shared" ca="1" si="479"/>
        <v>D7:N7</v>
      </c>
    </row>
    <row r="2556" spans="1:16">
      <c r="A2556" t="str">
        <f t="shared" si="471"/>
        <v>01</v>
      </c>
      <c r="B2556" t="str">
        <f t="shared" ca="1" si="472"/>
        <v>W</v>
      </c>
      <c r="C2556" t="str">
        <f t="shared" si="473"/>
        <v>SIMPL-4A-T</v>
      </c>
      <c r="D2556" t="s">
        <v>3113</v>
      </c>
      <c r="E2556">
        <f t="shared" ca="1" si="474"/>
        <v>0</v>
      </c>
      <c r="H2556" t="str">
        <f t="shared" ca="1" si="475"/>
        <v>'Simpl. all tex-DT PLYWOOD'!</v>
      </c>
      <c r="I2556" t="str">
        <f t="shared" ca="1" si="480"/>
        <v>'Simpl. all tex-DT PLYWOOD'!</v>
      </c>
      <c r="J2556">
        <f t="shared" ca="1" si="481"/>
        <v>0</v>
      </c>
      <c r="K2556">
        <f t="shared" ca="1" si="482"/>
        <v>0</v>
      </c>
      <c r="L2556">
        <f t="shared" ca="1" si="476"/>
        <v>0</v>
      </c>
      <c r="M2556">
        <f t="shared" ca="1" si="477"/>
        <v>0</v>
      </c>
      <c r="O2556" t="str">
        <f t="shared" ca="1" si="478"/>
        <v>D:z</v>
      </c>
      <c r="P2556" t="str">
        <f t="shared" ca="1" si="479"/>
        <v>D7:z7</v>
      </c>
    </row>
    <row r="2557" spans="1:16">
      <c r="A2557" t="str">
        <f t="shared" si="471"/>
        <v>02</v>
      </c>
      <c r="B2557" t="str">
        <f t="shared" ca="1" si="472"/>
        <v>W</v>
      </c>
      <c r="C2557" t="str">
        <f t="shared" si="473"/>
        <v>SIMPL-4A-T</v>
      </c>
      <c r="D2557" t="s">
        <v>3114</v>
      </c>
      <c r="E2557">
        <f t="shared" ca="1" si="474"/>
        <v>0</v>
      </c>
      <c r="H2557" t="str">
        <f t="shared" ca="1" si="475"/>
        <v>'Simpl. all tex-DT PLYWOOD'!</v>
      </c>
      <c r="I2557" t="str">
        <f t="shared" ca="1" si="480"/>
        <v>'Simpl. all tex-DT PLYWOOD'!</v>
      </c>
      <c r="J2557">
        <f t="shared" ca="1" si="481"/>
        <v>0</v>
      </c>
      <c r="K2557">
        <f t="shared" ca="1" si="482"/>
        <v>0</v>
      </c>
      <c r="L2557">
        <f t="shared" ca="1" si="476"/>
        <v>0</v>
      </c>
      <c r="M2557">
        <f t="shared" ca="1" si="477"/>
        <v>0</v>
      </c>
      <c r="O2557" t="str">
        <f t="shared" ca="1" si="478"/>
        <v>D:z</v>
      </c>
      <c r="P2557" t="str">
        <f t="shared" ca="1" si="479"/>
        <v>D7:z7</v>
      </c>
    </row>
    <row r="2558" spans="1:16">
      <c r="A2558" t="str">
        <f t="shared" si="471"/>
        <v>03</v>
      </c>
      <c r="B2558" t="str">
        <f t="shared" ca="1" si="472"/>
        <v>W</v>
      </c>
      <c r="C2558" t="str">
        <f t="shared" si="473"/>
        <v>SIMPL-4A-T</v>
      </c>
      <c r="D2558" t="s">
        <v>3115</v>
      </c>
      <c r="E2558">
        <f t="shared" ca="1" si="474"/>
        <v>0</v>
      </c>
      <c r="H2558" t="str">
        <f t="shared" ca="1" si="475"/>
        <v>'Simpl. all tex-DT PLYWOOD'!</v>
      </c>
      <c r="I2558" t="str">
        <f t="shared" ca="1" si="480"/>
        <v>'Simpl. all tex-DT PLYWOOD'!</v>
      </c>
      <c r="J2558">
        <f t="shared" ca="1" si="481"/>
        <v>0</v>
      </c>
      <c r="K2558">
        <f t="shared" ca="1" si="482"/>
        <v>0</v>
      </c>
      <c r="L2558">
        <f t="shared" ca="1" si="476"/>
        <v>0</v>
      </c>
      <c r="M2558">
        <f t="shared" ca="1" si="477"/>
        <v>0</v>
      </c>
      <c r="O2558" t="str">
        <f t="shared" ca="1" si="478"/>
        <v>D:z</v>
      </c>
      <c r="P2558" t="str">
        <f t="shared" ca="1" si="479"/>
        <v>D7:z7</v>
      </c>
    </row>
    <row r="2559" spans="1:16">
      <c r="A2559" t="str">
        <f t="shared" si="471"/>
        <v>04</v>
      </c>
      <c r="B2559" t="str">
        <f t="shared" ca="1" si="472"/>
        <v>W</v>
      </c>
      <c r="C2559" t="str">
        <f t="shared" si="473"/>
        <v>SIMPL-4A-T</v>
      </c>
      <c r="D2559" t="s">
        <v>3116</v>
      </c>
      <c r="E2559">
        <f t="shared" ca="1" si="474"/>
        <v>0</v>
      </c>
      <c r="H2559" t="str">
        <f t="shared" ca="1" si="475"/>
        <v>'Simpl. all tex-DT PLYWOOD'!</v>
      </c>
      <c r="I2559" t="str">
        <f t="shared" ca="1" si="480"/>
        <v>'Simpl. all tex-DT PLYWOOD'!</v>
      </c>
      <c r="J2559">
        <f t="shared" ca="1" si="481"/>
        <v>0</v>
      </c>
      <c r="K2559">
        <f t="shared" ca="1" si="482"/>
        <v>0</v>
      </c>
      <c r="L2559">
        <f t="shared" ca="1" si="476"/>
        <v>0</v>
      </c>
      <c r="M2559">
        <f t="shared" ca="1" si="477"/>
        <v>0</v>
      </c>
      <c r="O2559" t="str">
        <f t="shared" ca="1" si="478"/>
        <v>D:z</v>
      </c>
      <c r="P2559" t="str">
        <f t="shared" ca="1" si="479"/>
        <v>D7:z7</v>
      </c>
    </row>
    <row r="2560" spans="1:16">
      <c r="A2560" t="str">
        <f t="shared" si="471"/>
        <v>05</v>
      </c>
      <c r="B2560" t="str">
        <f t="shared" ca="1" si="472"/>
        <v>W</v>
      </c>
      <c r="C2560" t="str">
        <f t="shared" si="473"/>
        <v>SIMPL-4A-T</v>
      </c>
      <c r="D2560" t="s">
        <v>3117</v>
      </c>
      <c r="E2560">
        <f t="shared" ca="1" si="474"/>
        <v>0</v>
      </c>
      <c r="H2560" t="str">
        <f t="shared" ca="1" si="475"/>
        <v>'Simpl. all tex-DT PLYWOOD'!</v>
      </c>
      <c r="I2560" t="str">
        <f t="shared" ca="1" si="480"/>
        <v>'Simpl. all tex-DT PLYWOOD'!</v>
      </c>
      <c r="J2560">
        <f t="shared" ca="1" si="481"/>
        <v>0</v>
      </c>
      <c r="K2560">
        <f t="shared" ca="1" si="482"/>
        <v>0</v>
      </c>
      <c r="L2560">
        <f t="shared" ca="1" si="476"/>
        <v>0</v>
      </c>
      <c r="M2560">
        <f t="shared" ca="1" si="477"/>
        <v>0</v>
      </c>
      <c r="O2560" t="str">
        <f t="shared" ca="1" si="478"/>
        <v>D:z</v>
      </c>
      <c r="P2560" t="str">
        <f t="shared" ca="1" si="479"/>
        <v>D7:z7</v>
      </c>
    </row>
    <row r="2561" spans="1:16">
      <c r="A2561" t="str">
        <f t="shared" si="471"/>
        <v>06</v>
      </c>
      <c r="B2561" t="str">
        <f t="shared" ca="1" si="472"/>
        <v>W</v>
      </c>
      <c r="C2561" t="str">
        <f t="shared" si="473"/>
        <v>SIMPL-4A-T</v>
      </c>
      <c r="D2561" t="s">
        <v>3118</v>
      </c>
      <c r="E2561">
        <f t="shared" ca="1" si="474"/>
        <v>0</v>
      </c>
      <c r="H2561" t="str">
        <f t="shared" ca="1" si="475"/>
        <v>'Simpl. all tex-DT PLYWOOD'!</v>
      </c>
      <c r="I2561" t="str">
        <f t="shared" ca="1" si="480"/>
        <v>'Simpl. all tex-DT PLYWOOD'!</v>
      </c>
      <c r="J2561">
        <f t="shared" ca="1" si="481"/>
        <v>0</v>
      </c>
      <c r="K2561">
        <f t="shared" ca="1" si="482"/>
        <v>0</v>
      </c>
      <c r="L2561">
        <f t="shared" ca="1" si="476"/>
        <v>0</v>
      </c>
      <c r="M2561">
        <f t="shared" ca="1" si="477"/>
        <v>0</v>
      </c>
      <c r="O2561" t="str">
        <f t="shared" ca="1" si="478"/>
        <v>D:z</v>
      </c>
      <c r="P2561" t="str">
        <f t="shared" ca="1" si="479"/>
        <v>D7:z7</v>
      </c>
    </row>
    <row r="2562" spans="1:16">
      <c r="A2562" t="str">
        <f t="shared" si="471"/>
        <v>07</v>
      </c>
      <c r="B2562" t="str">
        <f t="shared" ca="1" si="472"/>
        <v>W</v>
      </c>
      <c r="C2562" t="str">
        <f t="shared" si="473"/>
        <v>SIMPL-4A-T</v>
      </c>
      <c r="D2562" t="s">
        <v>3119</v>
      </c>
      <c r="E2562">
        <f t="shared" ca="1" si="474"/>
        <v>0</v>
      </c>
      <c r="H2562" t="str">
        <f t="shared" ca="1" si="475"/>
        <v>'Simpl. all tex-DT PLYWOOD'!</v>
      </c>
      <c r="I2562" t="str">
        <f t="shared" ca="1" si="480"/>
        <v>'Simpl. all tex-DT PLYWOOD'!</v>
      </c>
      <c r="J2562">
        <f t="shared" ca="1" si="481"/>
        <v>0</v>
      </c>
      <c r="K2562">
        <f t="shared" ca="1" si="482"/>
        <v>0</v>
      </c>
      <c r="L2562">
        <f t="shared" ca="1" si="476"/>
        <v>0</v>
      </c>
      <c r="M2562">
        <f t="shared" ca="1" si="477"/>
        <v>0</v>
      </c>
      <c r="O2562" t="str">
        <f t="shared" ca="1" si="478"/>
        <v>D:z</v>
      </c>
      <c r="P2562" t="str">
        <f t="shared" ca="1" si="479"/>
        <v>D7:z7</v>
      </c>
    </row>
    <row r="2563" spans="1:16">
      <c r="A2563" t="str">
        <f t="shared" si="471"/>
        <v>08</v>
      </c>
      <c r="B2563" t="str">
        <f t="shared" ca="1" si="472"/>
        <v>W</v>
      </c>
      <c r="C2563" t="str">
        <f t="shared" si="473"/>
        <v>SIMPL-4A-T</v>
      </c>
      <c r="D2563" t="s">
        <v>3120</v>
      </c>
      <c r="E2563">
        <f t="shared" ca="1" si="474"/>
        <v>0</v>
      </c>
      <c r="H2563" t="str">
        <f t="shared" ca="1" si="475"/>
        <v>'Simpl. all tex-DT PLYWOOD'!</v>
      </c>
      <c r="I2563" t="str">
        <f t="shared" ca="1" si="480"/>
        <v>'Simpl. all tex-DT PLYWOOD'!</v>
      </c>
      <c r="J2563">
        <f t="shared" ca="1" si="481"/>
        <v>0</v>
      </c>
      <c r="K2563">
        <f t="shared" ca="1" si="482"/>
        <v>0</v>
      </c>
      <c r="L2563">
        <f t="shared" ca="1" si="476"/>
        <v>0</v>
      </c>
      <c r="M2563">
        <f t="shared" ca="1" si="477"/>
        <v>0</v>
      </c>
      <c r="O2563" t="str">
        <f t="shared" ca="1" si="478"/>
        <v>D:z</v>
      </c>
      <c r="P2563" t="str">
        <f t="shared" ca="1" si="479"/>
        <v>D7:z7</v>
      </c>
    </row>
    <row r="2564" spans="1:16">
      <c r="A2564" t="str">
        <f t="shared" si="471"/>
        <v>09</v>
      </c>
      <c r="B2564" t="str">
        <f t="shared" ca="1" si="472"/>
        <v>W</v>
      </c>
      <c r="C2564" t="str">
        <f t="shared" si="473"/>
        <v>SIMPL-4A-T</v>
      </c>
      <c r="D2564" t="s">
        <v>3121</v>
      </c>
      <c r="E2564">
        <f t="shared" ca="1" si="474"/>
        <v>0</v>
      </c>
      <c r="H2564" t="str">
        <f t="shared" ca="1" si="475"/>
        <v>'Simpl. all tex-DT PLYWOOD'!</v>
      </c>
      <c r="I2564" t="str">
        <f t="shared" ca="1" si="480"/>
        <v>'Simpl. all tex-DT PLYWOOD'!</v>
      </c>
      <c r="J2564">
        <f t="shared" ca="1" si="481"/>
        <v>0</v>
      </c>
      <c r="K2564">
        <f t="shared" ca="1" si="482"/>
        <v>0</v>
      </c>
      <c r="L2564">
        <f t="shared" ca="1" si="476"/>
        <v>0</v>
      </c>
      <c r="M2564">
        <f t="shared" ca="1" si="477"/>
        <v>0</v>
      </c>
      <c r="O2564" t="str">
        <f t="shared" ca="1" si="478"/>
        <v>D:z</v>
      </c>
      <c r="P2564" t="str">
        <f t="shared" ca="1" si="479"/>
        <v>D7:z7</v>
      </c>
    </row>
    <row r="2565" spans="1:16">
      <c r="A2565" t="str">
        <f t="shared" si="471"/>
        <v>10</v>
      </c>
      <c r="B2565" t="str">
        <f t="shared" ca="1" si="472"/>
        <v>W</v>
      </c>
      <c r="C2565" t="str">
        <f t="shared" si="473"/>
        <v>SIMPL-4A-T</v>
      </c>
      <c r="D2565" t="s">
        <v>3122</v>
      </c>
      <c r="E2565">
        <f t="shared" ca="1" si="474"/>
        <v>0</v>
      </c>
      <c r="H2565" t="str">
        <f t="shared" ca="1" si="475"/>
        <v>'Simpl. all tex-DT PLYWOOD'!</v>
      </c>
      <c r="I2565" t="str">
        <f t="shared" ca="1" si="480"/>
        <v>'Simpl. all tex-DT PLYWOOD'!</v>
      </c>
      <c r="J2565">
        <f t="shared" ca="1" si="481"/>
        <v>0</v>
      </c>
      <c r="K2565">
        <f t="shared" ca="1" si="482"/>
        <v>0</v>
      </c>
      <c r="L2565">
        <f t="shared" ca="1" si="476"/>
        <v>0</v>
      </c>
      <c r="M2565">
        <f t="shared" ca="1" si="477"/>
        <v>0</v>
      </c>
      <c r="O2565" t="str">
        <f t="shared" ca="1" si="478"/>
        <v>D:z</v>
      </c>
      <c r="P2565" t="str">
        <f t="shared" ca="1" si="479"/>
        <v>D7:z7</v>
      </c>
    </row>
    <row r="2566" spans="1:16">
      <c r="A2566" t="str">
        <f t="shared" si="471"/>
        <v>11</v>
      </c>
      <c r="B2566" t="str">
        <f t="shared" ca="1" si="472"/>
        <v>W</v>
      </c>
      <c r="C2566" t="str">
        <f t="shared" si="473"/>
        <v>SIMPL-4A-T</v>
      </c>
      <c r="D2566" t="s">
        <v>3123</v>
      </c>
      <c r="E2566">
        <f t="shared" ca="1" si="474"/>
        <v>0</v>
      </c>
      <c r="H2566" t="str">
        <f t="shared" ca="1" si="475"/>
        <v>'Simpl. all tex-DT PLYWOOD'!</v>
      </c>
      <c r="I2566" t="str">
        <f t="shared" ca="1" si="480"/>
        <v>'Simpl. all tex-DT PLYWOOD'!</v>
      </c>
      <c r="J2566">
        <f t="shared" ca="1" si="481"/>
        <v>0</v>
      </c>
      <c r="K2566">
        <f t="shared" ca="1" si="482"/>
        <v>0</v>
      </c>
      <c r="L2566">
        <f t="shared" ca="1" si="476"/>
        <v>0</v>
      </c>
      <c r="M2566">
        <f t="shared" ca="1" si="477"/>
        <v>0</v>
      </c>
      <c r="O2566" t="str">
        <f t="shared" ca="1" si="478"/>
        <v>D:z</v>
      </c>
      <c r="P2566" t="str">
        <f t="shared" ca="1" si="479"/>
        <v>D7:z7</v>
      </c>
    </row>
    <row r="2567" spans="1:16">
      <c r="A2567" t="str">
        <f t="shared" si="471"/>
        <v>12</v>
      </c>
      <c r="B2567" t="str">
        <f t="shared" ca="1" si="472"/>
        <v>W</v>
      </c>
      <c r="C2567" t="str">
        <f t="shared" si="473"/>
        <v>SIMPL-4A-T</v>
      </c>
      <c r="D2567" t="s">
        <v>3124</v>
      </c>
      <c r="E2567">
        <f t="shared" ca="1" si="474"/>
        <v>0</v>
      </c>
      <c r="H2567" t="str">
        <f t="shared" ca="1" si="475"/>
        <v>'Simpl. all tex-DT PLYWOOD'!</v>
      </c>
      <c r="I2567" t="str">
        <f t="shared" ca="1" si="480"/>
        <v>'Simpl. all tex-DT PLYWOOD'!</v>
      </c>
      <c r="J2567">
        <f t="shared" ca="1" si="481"/>
        <v>0</v>
      </c>
      <c r="K2567">
        <f t="shared" ca="1" si="482"/>
        <v>0</v>
      </c>
      <c r="L2567">
        <f t="shared" ca="1" si="476"/>
        <v>0</v>
      </c>
      <c r="M2567">
        <f t="shared" ca="1" si="477"/>
        <v>0</v>
      </c>
      <c r="O2567" t="str">
        <f t="shared" ca="1" si="478"/>
        <v>D:z</v>
      </c>
      <c r="P2567" t="str">
        <f t="shared" ca="1" si="479"/>
        <v>D7:z7</v>
      </c>
    </row>
    <row r="2568" spans="1:16">
      <c r="A2568" t="str">
        <f t="shared" si="471"/>
        <v>13</v>
      </c>
      <c r="B2568" t="str">
        <f t="shared" ca="1" si="472"/>
        <v>W</v>
      </c>
      <c r="C2568" t="str">
        <f t="shared" si="473"/>
        <v>SIMPL-4A-T</v>
      </c>
      <c r="D2568" t="s">
        <v>3125</v>
      </c>
      <c r="E2568">
        <f t="shared" ca="1" si="474"/>
        <v>0</v>
      </c>
      <c r="H2568" t="str">
        <f t="shared" ca="1" si="475"/>
        <v>'Simpl. all tex-DT PLYWOOD'!</v>
      </c>
      <c r="I2568" t="str">
        <f t="shared" ca="1" si="480"/>
        <v>'Simpl. all tex-DT PLYWOOD'!</v>
      </c>
      <c r="J2568">
        <f t="shared" ca="1" si="481"/>
        <v>0</v>
      </c>
      <c r="K2568">
        <f t="shared" ca="1" si="482"/>
        <v>0</v>
      </c>
      <c r="L2568">
        <f t="shared" ca="1" si="476"/>
        <v>0</v>
      </c>
      <c r="M2568">
        <f t="shared" ca="1" si="477"/>
        <v>0</v>
      </c>
      <c r="O2568" t="str">
        <f t="shared" ca="1" si="478"/>
        <v>D:z</v>
      </c>
      <c r="P2568" t="str">
        <f t="shared" ca="1" si="479"/>
        <v>D7:z7</v>
      </c>
    </row>
    <row r="2569" spans="1:16">
      <c r="A2569" t="str">
        <f t="shared" si="471"/>
        <v>15</v>
      </c>
      <c r="B2569" t="str">
        <f t="shared" ca="1" si="472"/>
        <v>W</v>
      </c>
      <c r="C2569" t="str">
        <f t="shared" si="473"/>
        <v>SIMPL-4A-T</v>
      </c>
      <c r="D2569" t="s">
        <v>4765</v>
      </c>
      <c r="E2569">
        <f t="shared" ca="1" si="474"/>
        <v>0</v>
      </c>
      <c r="H2569" t="str">
        <f t="shared" ca="1" si="475"/>
        <v>'Simpl. all tex-DT PLYWOOD'!</v>
      </c>
      <c r="I2569" t="str">
        <f t="shared" ca="1" si="480"/>
        <v>'Simpl. all tex-DT PLYWOOD'!</v>
      </c>
      <c r="J2569">
        <f t="shared" ca="1" si="481"/>
        <v>0</v>
      </c>
      <c r="K2569">
        <f t="shared" ca="1" si="482"/>
        <v>0</v>
      </c>
      <c r="L2569">
        <f t="shared" ca="1" si="476"/>
        <v>0</v>
      </c>
      <c r="M2569">
        <f t="shared" ca="1" si="477"/>
        <v>0</v>
      </c>
      <c r="O2569" t="str">
        <f t="shared" ca="1" si="478"/>
        <v>D:z</v>
      </c>
      <c r="P2569" t="str">
        <f t="shared" ca="1" si="479"/>
        <v>D7:z7</v>
      </c>
    </row>
    <row r="2570" spans="1:16">
      <c r="A2570" t="str">
        <f t="shared" si="471"/>
        <v>01</v>
      </c>
      <c r="B2570" t="str">
        <f t="shared" ca="1" si="472"/>
        <v>W</v>
      </c>
      <c r="C2570" t="str">
        <f t="shared" si="473"/>
        <v>SIMPL-4B</v>
      </c>
      <c r="D2570" t="s">
        <v>1063</v>
      </c>
      <c r="E2570">
        <f t="shared" ca="1" si="474"/>
        <v>0</v>
      </c>
      <c r="H2570" t="str">
        <f t="shared" ca="1" si="475"/>
        <v>'Simpl. all tex-DT PLYWOOD'!</v>
      </c>
      <c r="I2570" t="str">
        <f t="shared" ca="1" si="480"/>
        <v>'Simpl. all tex-DT PLYWOOD'!</v>
      </c>
      <c r="J2570">
        <f t="shared" ca="1" si="481"/>
        <v>0</v>
      </c>
      <c r="K2570">
        <f t="shared" ca="1" si="482"/>
        <v>0</v>
      </c>
      <c r="L2570">
        <f t="shared" ca="1" si="476"/>
        <v>0</v>
      </c>
      <c r="M2570">
        <f t="shared" ca="1" si="477"/>
        <v>0</v>
      </c>
      <c r="O2570" t="str">
        <f t="shared" ca="1" si="478"/>
        <v>D:z</v>
      </c>
      <c r="P2570" t="str">
        <f t="shared" ca="1" si="479"/>
        <v>D7:z7</v>
      </c>
    </row>
    <row r="2571" spans="1:16">
      <c r="A2571" t="str">
        <f t="shared" si="471"/>
        <v>02</v>
      </c>
      <c r="B2571" t="str">
        <f t="shared" ca="1" si="472"/>
        <v>W</v>
      </c>
      <c r="C2571" t="str">
        <f t="shared" si="473"/>
        <v>SIMPL-4B</v>
      </c>
      <c r="D2571" t="s">
        <v>1064</v>
      </c>
      <c r="E2571">
        <f t="shared" ca="1" si="474"/>
        <v>0</v>
      </c>
      <c r="H2571" t="str">
        <f t="shared" ca="1" si="475"/>
        <v>'Simpl. all tex-DT PLYWOOD'!</v>
      </c>
      <c r="I2571" t="str">
        <f t="shared" ca="1" si="480"/>
        <v>'Simpl. all tex-DT PLYWOOD'!</v>
      </c>
      <c r="J2571">
        <f t="shared" ca="1" si="481"/>
        <v>0</v>
      </c>
      <c r="K2571">
        <f t="shared" ca="1" si="482"/>
        <v>0</v>
      </c>
      <c r="L2571">
        <f t="shared" ca="1" si="476"/>
        <v>0</v>
      </c>
      <c r="M2571">
        <f t="shared" ca="1" si="477"/>
        <v>0</v>
      </c>
      <c r="O2571" t="str">
        <f t="shared" ca="1" si="478"/>
        <v>D:z</v>
      </c>
      <c r="P2571" t="str">
        <f t="shared" ca="1" si="479"/>
        <v>D7:z7</v>
      </c>
    </row>
    <row r="2572" spans="1:16">
      <c r="A2572" t="str">
        <f t="shared" si="471"/>
        <v>03</v>
      </c>
      <c r="B2572" t="str">
        <f t="shared" ca="1" si="472"/>
        <v>W</v>
      </c>
      <c r="C2572" t="str">
        <f t="shared" si="473"/>
        <v>SIMPL-4B</v>
      </c>
      <c r="D2572" t="s">
        <v>1065</v>
      </c>
      <c r="E2572">
        <f t="shared" ca="1" si="474"/>
        <v>0</v>
      </c>
      <c r="H2572" t="str">
        <f t="shared" ca="1" si="475"/>
        <v>'Simpl. all tex-DT PLYWOOD'!</v>
      </c>
      <c r="I2572" t="str">
        <f t="shared" ca="1" si="480"/>
        <v>'Simpl. all tex-DT PLYWOOD'!</v>
      </c>
      <c r="J2572">
        <f t="shared" ca="1" si="481"/>
        <v>0</v>
      </c>
      <c r="K2572">
        <f t="shared" ca="1" si="482"/>
        <v>0</v>
      </c>
      <c r="L2572">
        <f t="shared" ca="1" si="476"/>
        <v>0</v>
      </c>
      <c r="M2572">
        <f t="shared" ca="1" si="477"/>
        <v>0</v>
      </c>
      <c r="O2572" t="str">
        <f t="shared" ca="1" si="478"/>
        <v>D:z</v>
      </c>
      <c r="P2572" t="str">
        <f t="shared" ca="1" si="479"/>
        <v>D7:z7</v>
      </c>
    </row>
    <row r="2573" spans="1:16">
      <c r="A2573" t="str">
        <f t="shared" si="471"/>
        <v>04</v>
      </c>
      <c r="B2573" t="str">
        <f t="shared" ca="1" si="472"/>
        <v>W</v>
      </c>
      <c r="C2573" t="str">
        <f t="shared" si="473"/>
        <v>SIMPL-4B</v>
      </c>
      <c r="D2573" t="s">
        <v>1066</v>
      </c>
      <c r="E2573">
        <f t="shared" ca="1" si="474"/>
        <v>0</v>
      </c>
      <c r="H2573" t="str">
        <f t="shared" ca="1" si="475"/>
        <v>'Simpl. all tex-DT PLYWOOD'!</v>
      </c>
      <c r="I2573" t="str">
        <f t="shared" ca="1" si="480"/>
        <v>'Simpl. all tex-DT PLYWOOD'!</v>
      </c>
      <c r="J2573">
        <f t="shared" ca="1" si="481"/>
        <v>0</v>
      </c>
      <c r="K2573">
        <f t="shared" ca="1" si="482"/>
        <v>0</v>
      </c>
      <c r="L2573">
        <f t="shared" ca="1" si="476"/>
        <v>0</v>
      </c>
      <c r="M2573">
        <f t="shared" ca="1" si="477"/>
        <v>0</v>
      </c>
      <c r="O2573" t="str">
        <f t="shared" ca="1" si="478"/>
        <v>D:z</v>
      </c>
      <c r="P2573" t="str">
        <f t="shared" ca="1" si="479"/>
        <v>D7:z7</v>
      </c>
    </row>
    <row r="2574" spans="1:16">
      <c r="A2574" t="str">
        <f t="shared" si="471"/>
        <v>05</v>
      </c>
      <c r="B2574" t="str">
        <f t="shared" ca="1" si="472"/>
        <v>W</v>
      </c>
      <c r="C2574" t="str">
        <f t="shared" si="473"/>
        <v>SIMPL-4B</v>
      </c>
      <c r="D2574" t="s">
        <v>1067</v>
      </c>
      <c r="E2574">
        <f t="shared" ca="1" si="474"/>
        <v>0</v>
      </c>
      <c r="H2574" t="str">
        <f t="shared" ca="1" si="475"/>
        <v>'Simpl. all tex-DT PLYWOOD'!</v>
      </c>
      <c r="I2574" t="str">
        <f t="shared" ca="1" si="480"/>
        <v>'Simpl. all tex-DT PLYWOOD'!</v>
      </c>
      <c r="J2574">
        <f t="shared" ca="1" si="481"/>
        <v>0</v>
      </c>
      <c r="K2574">
        <f t="shared" ca="1" si="482"/>
        <v>0</v>
      </c>
      <c r="L2574">
        <f t="shared" ca="1" si="476"/>
        <v>0</v>
      </c>
      <c r="M2574">
        <f t="shared" ca="1" si="477"/>
        <v>0</v>
      </c>
      <c r="O2574" t="str">
        <f t="shared" ca="1" si="478"/>
        <v>D:z</v>
      </c>
      <c r="P2574" t="str">
        <f t="shared" ca="1" si="479"/>
        <v>D7:z7</v>
      </c>
    </row>
    <row r="2575" spans="1:16">
      <c r="A2575" t="str">
        <f t="shared" ref="A2575:A2638" si="483">MID(D2575,LEN(C2575)+2,LEN(D2575)-LEN(C2575))</f>
        <v>06</v>
      </c>
      <c r="B2575" t="str">
        <f t="shared" ref="B2575:B2638" ca="1" si="484">VLOOKUP(H2575,$A$1:$K$4,11,FALSE)</f>
        <v>W</v>
      </c>
      <c r="C2575" t="str">
        <f t="shared" ref="C2575:C2638" si="485">IF(RIGHT(LEFT(D2575,LEN(D2575)-3),1)="-",LEFT(D2575,LEN(D2575)-4),LEFT(D2575,LEN(D2575)-3))</f>
        <v>SIMPL-4B</v>
      </c>
      <c r="D2575" t="s">
        <v>1068</v>
      </c>
      <c r="E2575">
        <f t="shared" ref="E2575:E2638" ca="1" si="486">IFERROR(VLOOKUP(C2575,INDIRECT($H2575&amp;$O2575),MATCH($A2575,INDIRECT($H2575&amp;$P2575),0),FALSE),0)</f>
        <v>0</v>
      </c>
      <c r="H2575" t="str">
        <f t="shared" ref="H2575:H2638" ca="1" si="487">IF(I2575&lt;&gt;0,I2575,IF(J2575&lt;&gt;0,J2575,IF(K2575&lt;&gt;0,K2575,IF(L2575&lt;&gt;0,L2575,IF(M2575&lt;&gt;0,M2575,N2575)))))</f>
        <v>'Simpl. all tex-DT PLYWOOD'!</v>
      </c>
      <c r="I2575" t="str">
        <f t="shared" ca="1" si="480"/>
        <v>'Simpl. all tex-DT PLYWOOD'!</v>
      </c>
      <c r="J2575">
        <f t="shared" ca="1" si="481"/>
        <v>0</v>
      </c>
      <c r="K2575">
        <f t="shared" ca="1" si="482"/>
        <v>0</v>
      </c>
      <c r="L2575">
        <f t="shared" ref="L2575:L2638" ca="1" si="488">IF(IFERROR(VLOOKUP($C2575,INDIRECT($G$10&amp;"d:d"),1,FALSE),0)&lt;&gt;0,L$13,0)</f>
        <v>0</v>
      </c>
      <c r="M2575">
        <f t="shared" ref="M2575:M2638" ca="1" si="489">IF(IFERROR(VLOOKUP($C2575,INDIRECT($G$11&amp;"d:d"),1,FALSE),0)&lt;&gt;0,M$13,0)</f>
        <v>0</v>
      </c>
      <c r="O2575" t="str">
        <f t="shared" ref="O2575:O2638" ca="1" si="490">VLOOKUP($H2575,$G$7:$I$11,2,FALSE)</f>
        <v>D:z</v>
      </c>
      <c r="P2575" t="str">
        <f t="shared" ref="P2575:P2638" ca="1" si="491">VLOOKUP($H2575,$G$7:$I$11,3,FALSE)</f>
        <v>D7:z7</v>
      </c>
    </row>
    <row r="2576" spans="1:16">
      <c r="A2576" t="str">
        <f t="shared" si="483"/>
        <v>07</v>
      </c>
      <c r="B2576" t="str">
        <f t="shared" ca="1" si="484"/>
        <v>W</v>
      </c>
      <c r="C2576" t="str">
        <f t="shared" si="485"/>
        <v>SIMPL-4B</v>
      </c>
      <c r="D2576" t="s">
        <v>1069</v>
      </c>
      <c r="E2576">
        <f t="shared" ca="1" si="486"/>
        <v>0</v>
      </c>
      <c r="H2576" t="str">
        <f t="shared" ca="1" si="487"/>
        <v>'Simpl. all tex-DT PLYWOOD'!</v>
      </c>
      <c r="I2576" t="str">
        <f t="shared" ca="1" si="480"/>
        <v>'Simpl. all tex-DT PLYWOOD'!</v>
      </c>
      <c r="J2576">
        <f t="shared" ca="1" si="481"/>
        <v>0</v>
      </c>
      <c r="K2576">
        <f t="shared" ca="1" si="482"/>
        <v>0</v>
      </c>
      <c r="L2576">
        <f t="shared" ca="1" si="488"/>
        <v>0</v>
      </c>
      <c r="M2576">
        <f t="shared" ca="1" si="489"/>
        <v>0</v>
      </c>
      <c r="O2576" t="str">
        <f t="shared" ca="1" si="490"/>
        <v>D:z</v>
      </c>
      <c r="P2576" t="str">
        <f t="shared" ca="1" si="491"/>
        <v>D7:z7</v>
      </c>
    </row>
    <row r="2577" spans="1:16">
      <c r="A2577" t="str">
        <f t="shared" si="483"/>
        <v>08</v>
      </c>
      <c r="B2577" t="str">
        <f t="shared" ca="1" si="484"/>
        <v>W</v>
      </c>
      <c r="C2577" t="str">
        <f t="shared" si="485"/>
        <v>SIMPL-4B</v>
      </c>
      <c r="D2577" t="s">
        <v>1070</v>
      </c>
      <c r="E2577">
        <f t="shared" ca="1" si="486"/>
        <v>0</v>
      </c>
      <c r="H2577" t="str">
        <f t="shared" ca="1" si="487"/>
        <v>'Simpl. all tex-DT PLYWOOD'!</v>
      </c>
      <c r="I2577" t="str">
        <f t="shared" ca="1" si="480"/>
        <v>'Simpl. all tex-DT PLYWOOD'!</v>
      </c>
      <c r="J2577">
        <f t="shared" ca="1" si="481"/>
        <v>0</v>
      </c>
      <c r="K2577">
        <f t="shared" ca="1" si="482"/>
        <v>0</v>
      </c>
      <c r="L2577">
        <f t="shared" ca="1" si="488"/>
        <v>0</v>
      </c>
      <c r="M2577">
        <f t="shared" ca="1" si="489"/>
        <v>0</v>
      </c>
      <c r="O2577" t="str">
        <f t="shared" ca="1" si="490"/>
        <v>D:z</v>
      </c>
      <c r="P2577" t="str">
        <f t="shared" ca="1" si="491"/>
        <v>D7:z7</v>
      </c>
    </row>
    <row r="2578" spans="1:16">
      <c r="A2578" t="str">
        <f t="shared" si="483"/>
        <v>09</v>
      </c>
      <c r="B2578" t="str">
        <f t="shared" ca="1" si="484"/>
        <v>W</v>
      </c>
      <c r="C2578" t="str">
        <f t="shared" si="485"/>
        <v>SIMPL-4B</v>
      </c>
      <c r="D2578" t="s">
        <v>1071</v>
      </c>
      <c r="E2578">
        <f t="shared" ca="1" si="486"/>
        <v>0</v>
      </c>
      <c r="H2578" t="str">
        <f t="shared" ca="1" si="487"/>
        <v>'Simpl. all tex-DT PLYWOOD'!</v>
      </c>
      <c r="I2578" t="str">
        <f t="shared" ca="1" si="480"/>
        <v>'Simpl. all tex-DT PLYWOOD'!</v>
      </c>
      <c r="J2578">
        <f t="shared" ca="1" si="481"/>
        <v>0</v>
      </c>
      <c r="K2578">
        <f t="shared" ca="1" si="482"/>
        <v>0</v>
      </c>
      <c r="L2578">
        <f t="shared" ca="1" si="488"/>
        <v>0</v>
      </c>
      <c r="M2578">
        <f t="shared" ca="1" si="489"/>
        <v>0</v>
      </c>
      <c r="O2578" t="str">
        <f t="shared" ca="1" si="490"/>
        <v>D:z</v>
      </c>
      <c r="P2578" t="str">
        <f t="shared" ca="1" si="491"/>
        <v>D7:z7</v>
      </c>
    </row>
    <row r="2579" spans="1:16">
      <c r="A2579" t="str">
        <f t="shared" si="483"/>
        <v>10</v>
      </c>
      <c r="B2579" t="str">
        <f t="shared" ca="1" si="484"/>
        <v>W</v>
      </c>
      <c r="C2579" t="str">
        <f t="shared" si="485"/>
        <v>SIMPL-4B</v>
      </c>
      <c r="D2579" t="s">
        <v>1072</v>
      </c>
      <c r="E2579">
        <f t="shared" ca="1" si="486"/>
        <v>0</v>
      </c>
      <c r="H2579" t="str">
        <f t="shared" ca="1" si="487"/>
        <v>'Simpl. all tex-DT PLYWOOD'!</v>
      </c>
      <c r="I2579" t="str">
        <f t="shared" ca="1" si="480"/>
        <v>'Simpl. all tex-DT PLYWOOD'!</v>
      </c>
      <c r="J2579">
        <f t="shared" ca="1" si="481"/>
        <v>0</v>
      </c>
      <c r="K2579">
        <f t="shared" ca="1" si="482"/>
        <v>0</v>
      </c>
      <c r="L2579">
        <f t="shared" ca="1" si="488"/>
        <v>0</v>
      </c>
      <c r="M2579">
        <f t="shared" ca="1" si="489"/>
        <v>0</v>
      </c>
      <c r="O2579" t="str">
        <f t="shared" ca="1" si="490"/>
        <v>D:z</v>
      </c>
      <c r="P2579" t="str">
        <f t="shared" ca="1" si="491"/>
        <v>D7:z7</v>
      </c>
    </row>
    <row r="2580" spans="1:16">
      <c r="A2580" t="str">
        <f t="shared" si="483"/>
        <v>100</v>
      </c>
      <c r="B2580" t="str">
        <f t="shared" ca="1" si="484"/>
        <v>W</v>
      </c>
      <c r="C2580" t="str">
        <f t="shared" si="485"/>
        <v>SIMPL-4B</v>
      </c>
      <c r="D2580" t="s">
        <v>1076</v>
      </c>
      <c r="E2580">
        <f t="shared" ca="1" si="486"/>
        <v>0</v>
      </c>
      <c r="H2580" t="str">
        <f t="shared" ca="1" si="487"/>
        <v>'Simpl. all tex-DT PLYWOOD'!</v>
      </c>
      <c r="I2580" t="str">
        <f t="shared" ca="1" si="480"/>
        <v>'Simpl. all tex-DT PLYWOOD'!</v>
      </c>
      <c r="J2580">
        <f t="shared" ca="1" si="481"/>
        <v>0</v>
      </c>
      <c r="K2580">
        <f t="shared" ca="1" si="482"/>
        <v>0</v>
      </c>
      <c r="L2580">
        <f t="shared" ca="1" si="488"/>
        <v>0</v>
      </c>
      <c r="M2580">
        <f t="shared" ca="1" si="489"/>
        <v>0</v>
      </c>
      <c r="O2580" t="str">
        <f t="shared" ca="1" si="490"/>
        <v>D:z</v>
      </c>
      <c r="P2580" t="str">
        <f t="shared" ca="1" si="491"/>
        <v>D7:z7</v>
      </c>
    </row>
    <row r="2581" spans="1:16">
      <c r="A2581" t="str">
        <f t="shared" si="483"/>
        <v>11</v>
      </c>
      <c r="B2581" t="str">
        <f t="shared" ca="1" si="484"/>
        <v>W</v>
      </c>
      <c r="C2581" t="str">
        <f t="shared" si="485"/>
        <v>SIMPL-4B</v>
      </c>
      <c r="D2581" t="s">
        <v>1073</v>
      </c>
      <c r="E2581">
        <f t="shared" ca="1" si="486"/>
        <v>0</v>
      </c>
      <c r="H2581" t="str">
        <f t="shared" ca="1" si="487"/>
        <v>'Simpl. all tex-DT PLYWOOD'!</v>
      </c>
      <c r="I2581" t="str">
        <f t="shared" ca="1" si="480"/>
        <v>'Simpl. all tex-DT PLYWOOD'!</v>
      </c>
      <c r="J2581">
        <f t="shared" ca="1" si="481"/>
        <v>0</v>
      </c>
      <c r="K2581">
        <f t="shared" ca="1" si="482"/>
        <v>0</v>
      </c>
      <c r="L2581">
        <f t="shared" ca="1" si="488"/>
        <v>0</v>
      </c>
      <c r="M2581">
        <f t="shared" ca="1" si="489"/>
        <v>0</v>
      </c>
      <c r="O2581" t="str">
        <f t="shared" ca="1" si="490"/>
        <v>D:z</v>
      </c>
      <c r="P2581" t="str">
        <f t="shared" ca="1" si="491"/>
        <v>D7:z7</v>
      </c>
    </row>
    <row r="2582" spans="1:16">
      <c r="A2582" t="str">
        <f t="shared" si="483"/>
        <v>12</v>
      </c>
      <c r="B2582" t="str">
        <f t="shared" ca="1" si="484"/>
        <v>W</v>
      </c>
      <c r="C2582" t="str">
        <f t="shared" si="485"/>
        <v>SIMPL-4B</v>
      </c>
      <c r="D2582" t="s">
        <v>1074</v>
      </c>
      <c r="E2582">
        <f t="shared" ca="1" si="486"/>
        <v>0</v>
      </c>
      <c r="H2582" t="str">
        <f t="shared" ca="1" si="487"/>
        <v>'Simpl. all tex-DT PLYWOOD'!</v>
      </c>
      <c r="I2582" t="str">
        <f t="shared" ca="1" si="480"/>
        <v>'Simpl. all tex-DT PLYWOOD'!</v>
      </c>
      <c r="J2582">
        <f t="shared" ca="1" si="481"/>
        <v>0</v>
      </c>
      <c r="K2582">
        <f t="shared" ca="1" si="482"/>
        <v>0</v>
      </c>
      <c r="L2582">
        <f t="shared" ca="1" si="488"/>
        <v>0</v>
      </c>
      <c r="M2582">
        <f t="shared" ca="1" si="489"/>
        <v>0</v>
      </c>
      <c r="O2582" t="str">
        <f t="shared" ca="1" si="490"/>
        <v>D:z</v>
      </c>
      <c r="P2582" t="str">
        <f t="shared" ca="1" si="491"/>
        <v>D7:z7</v>
      </c>
    </row>
    <row r="2583" spans="1:16">
      <c r="A2583" t="str">
        <f t="shared" si="483"/>
        <v>13</v>
      </c>
      <c r="B2583" t="str">
        <f t="shared" ca="1" si="484"/>
        <v>W</v>
      </c>
      <c r="C2583" t="str">
        <f t="shared" si="485"/>
        <v>SIMPL-4B</v>
      </c>
      <c r="D2583" t="s">
        <v>1075</v>
      </c>
      <c r="E2583">
        <f t="shared" ca="1" si="486"/>
        <v>0</v>
      </c>
      <c r="H2583" t="str">
        <f t="shared" ca="1" si="487"/>
        <v>'Simpl. all tex-DT PLYWOOD'!</v>
      </c>
      <c r="I2583" t="str">
        <f t="shared" ca="1" si="480"/>
        <v>'Simpl. all tex-DT PLYWOOD'!</v>
      </c>
      <c r="J2583">
        <f t="shared" ca="1" si="481"/>
        <v>0</v>
      </c>
      <c r="K2583">
        <f t="shared" ca="1" si="482"/>
        <v>0</v>
      </c>
      <c r="L2583">
        <f t="shared" ca="1" si="488"/>
        <v>0</v>
      </c>
      <c r="M2583">
        <f t="shared" ca="1" si="489"/>
        <v>0</v>
      </c>
      <c r="O2583" t="str">
        <f t="shared" ca="1" si="490"/>
        <v>D:z</v>
      </c>
      <c r="P2583" t="str">
        <f t="shared" ca="1" si="491"/>
        <v>D7:z7</v>
      </c>
    </row>
    <row r="2584" spans="1:16">
      <c r="A2584" t="str">
        <f t="shared" si="483"/>
        <v>15</v>
      </c>
      <c r="B2584" t="str">
        <f t="shared" ca="1" si="484"/>
        <v>W</v>
      </c>
      <c r="C2584" t="str">
        <f t="shared" si="485"/>
        <v>SIMPL-4B</v>
      </c>
      <c r="D2584" t="s">
        <v>4926</v>
      </c>
      <c r="E2584">
        <f t="shared" ca="1" si="486"/>
        <v>0</v>
      </c>
      <c r="H2584" t="str">
        <f t="shared" ca="1" si="487"/>
        <v>'Simpl. all tex-DT PLYWOOD'!</v>
      </c>
      <c r="I2584" t="str">
        <f t="shared" ca="1" si="480"/>
        <v>'Simpl. all tex-DT PLYWOOD'!</v>
      </c>
      <c r="J2584">
        <f t="shared" ca="1" si="481"/>
        <v>0</v>
      </c>
      <c r="K2584">
        <f t="shared" ca="1" si="482"/>
        <v>0</v>
      </c>
      <c r="L2584">
        <f t="shared" ca="1" si="488"/>
        <v>0</v>
      </c>
      <c r="M2584">
        <f t="shared" ca="1" si="489"/>
        <v>0</v>
      </c>
      <c r="O2584" t="str">
        <f t="shared" ca="1" si="490"/>
        <v>D:z</v>
      </c>
      <c r="P2584" t="str">
        <f t="shared" ca="1" si="491"/>
        <v>D7:z7</v>
      </c>
    </row>
    <row r="2585" spans="1:16">
      <c r="A2585" t="str">
        <f t="shared" si="483"/>
        <v>01</v>
      </c>
      <c r="B2585" t="str">
        <f t="shared" ca="1" si="484"/>
        <v>W</v>
      </c>
      <c r="C2585" t="str">
        <f t="shared" si="485"/>
        <v>SIMPL-4B-C</v>
      </c>
      <c r="D2585" t="s">
        <v>6023</v>
      </c>
      <c r="E2585">
        <f t="shared" ca="1" si="486"/>
        <v>0</v>
      </c>
      <c r="H2585" t="str">
        <f t="shared" ca="1" si="487"/>
        <v>'(more) Simpl. Textures PLYWOOD'!</v>
      </c>
      <c r="I2585">
        <f t="shared" ca="1" si="480"/>
        <v>0</v>
      </c>
      <c r="J2585" t="str">
        <f t="shared" ca="1" si="481"/>
        <v>'(more) Simpl. Textures PLYWOOD'!</v>
      </c>
      <c r="K2585">
        <f t="shared" ca="1" si="482"/>
        <v>0</v>
      </c>
      <c r="L2585">
        <f t="shared" ca="1" si="488"/>
        <v>0</v>
      </c>
      <c r="M2585">
        <f t="shared" ca="1" si="489"/>
        <v>0</v>
      </c>
      <c r="O2585" t="str">
        <f t="shared" ca="1" si="490"/>
        <v>D:N</v>
      </c>
      <c r="P2585" t="str">
        <f t="shared" ca="1" si="491"/>
        <v>D7:N7</v>
      </c>
    </row>
    <row r="2586" spans="1:16">
      <c r="A2586" t="str">
        <f t="shared" si="483"/>
        <v>16</v>
      </c>
      <c r="B2586" t="str">
        <f t="shared" ca="1" si="484"/>
        <v>W</v>
      </c>
      <c r="C2586" t="str">
        <f t="shared" si="485"/>
        <v>SIMPL-4B-N-NT</v>
      </c>
      <c r="D2586" t="s">
        <v>5541</v>
      </c>
      <c r="E2586">
        <f t="shared" ca="1" si="486"/>
        <v>0</v>
      </c>
      <c r="H2586" t="str">
        <f t="shared" ca="1" si="487"/>
        <v>'(more) Simpl. Textures PLYWOOD'!</v>
      </c>
      <c r="I2586">
        <f t="shared" ref="I2586:I2649" ca="1" si="492">IF(IFERROR(VLOOKUP(C2586,INDIRECT($G$7&amp;"D:D"),1,FALSE),0)&lt;&gt;0,I$13,0)</f>
        <v>0</v>
      </c>
      <c r="J2586" t="str">
        <f t="shared" ref="J2586:J2649" ca="1" si="493">IF(IFERROR(VLOOKUP(C2586,INDIRECT($G$8&amp;"D:D"),1,FALSE),0)&lt;&gt;0,J$13,0)</f>
        <v>'(more) Simpl. Textures PLYWOOD'!</v>
      </c>
      <c r="K2586">
        <f t="shared" ref="K2586:K2649" ca="1" si="494">IF(IFERROR(VLOOKUP($C2586,INDIRECT($G$9&amp;"d:d"),1,FALSE),0)&lt;&gt;0,K$13,0)</f>
        <v>0</v>
      </c>
      <c r="L2586">
        <f t="shared" ca="1" si="488"/>
        <v>0</v>
      </c>
      <c r="M2586">
        <f t="shared" ca="1" si="489"/>
        <v>0</v>
      </c>
      <c r="O2586" t="str">
        <f t="shared" ca="1" si="490"/>
        <v>D:N</v>
      </c>
      <c r="P2586" t="str">
        <f t="shared" ca="1" si="491"/>
        <v>D7:N7</v>
      </c>
    </row>
    <row r="2587" spans="1:16">
      <c r="A2587" t="str">
        <f t="shared" si="483"/>
        <v>16</v>
      </c>
      <c r="B2587" t="str">
        <f t="shared" ca="1" si="484"/>
        <v>W</v>
      </c>
      <c r="C2587" t="str">
        <f t="shared" si="485"/>
        <v>SIMPL-4B-N-T</v>
      </c>
      <c r="D2587" t="s">
        <v>5701</v>
      </c>
      <c r="E2587">
        <f t="shared" ca="1" si="486"/>
        <v>0</v>
      </c>
      <c r="H2587" t="str">
        <f t="shared" ca="1" si="487"/>
        <v>'(more) Simpl. Textures PLYWOOD'!</v>
      </c>
      <c r="I2587">
        <f t="shared" ca="1" si="492"/>
        <v>0</v>
      </c>
      <c r="J2587" t="str">
        <f t="shared" ca="1" si="493"/>
        <v>'(more) Simpl. Textures PLYWOOD'!</v>
      </c>
      <c r="K2587">
        <f t="shared" ca="1" si="494"/>
        <v>0</v>
      </c>
      <c r="L2587">
        <f t="shared" ca="1" si="488"/>
        <v>0</v>
      </c>
      <c r="M2587">
        <f t="shared" ca="1" si="489"/>
        <v>0</v>
      </c>
      <c r="O2587" t="str">
        <f t="shared" ca="1" si="490"/>
        <v>D:N</v>
      </c>
      <c r="P2587" t="str">
        <f t="shared" ca="1" si="491"/>
        <v>D7:N7</v>
      </c>
    </row>
    <row r="2588" spans="1:16">
      <c r="A2588" t="str">
        <f t="shared" si="483"/>
        <v>01</v>
      </c>
      <c r="B2588" t="str">
        <f t="shared" ca="1" si="484"/>
        <v>W</v>
      </c>
      <c r="C2588" t="str">
        <f t="shared" si="485"/>
        <v>SIMPL-4B-T</v>
      </c>
      <c r="D2588" t="s">
        <v>3169</v>
      </c>
      <c r="E2588">
        <f t="shared" ca="1" si="486"/>
        <v>0</v>
      </c>
      <c r="H2588" t="str">
        <f t="shared" ca="1" si="487"/>
        <v>'Simpl. all tex-DT PLYWOOD'!</v>
      </c>
      <c r="I2588" t="str">
        <f t="shared" ca="1" si="492"/>
        <v>'Simpl. all tex-DT PLYWOOD'!</v>
      </c>
      <c r="J2588">
        <f t="shared" ca="1" si="493"/>
        <v>0</v>
      </c>
      <c r="K2588">
        <f t="shared" ca="1" si="494"/>
        <v>0</v>
      </c>
      <c r="L2588">
        <f t="shared" ca="1" si="488"/>
        <v>0</v>
      </c>
      <c r="M2588">
        <f t="shared" ca="1" si="489"/>
        <v>0</v>
      </c>
      <c r="O2588" t="str">
        <f t="shared" ca="1" si="490"/>
        <v>D:z</v>
      </c>
      <c r="P2588" t="str">
        <f t="shared" ca="1" si="491"/>
        <v>D7:z7</v>
      </c>
    </row>
    <row r="2589" spans="1:16">
      <c r="A2589" t="str">
        <f t="shared" si="483"/>
        <v>02</v>
      </c>
      <c r="B2589" t="str">
        <f t="shared" ca="1" si="484"/>
        <v>W</v>
      </c>
      <c r="C2589" t="str">
        <f t="shared" si="485"/>
        <v>SIMPL-4B-T</v>
      </c>
      <c r="D2589" t="s">
        <v>3170</v>
      </c>
      <c r="E2589">
        <f t="shared" ca="1" si="486"/>
        <v>0</v>
      </c>
      <c r="H2589" t="str">
        <f t="shared" ca="1" si="487"/>
        <v>'Simpl. all tex-DT PLYWOOD'!</v>
      </c>
      <c r="I2589" t="str">
        <f t="shared" ca="1" si="492"/>
        <v>'Simpl. all tex-DT PLYWOOD'!</v>
      </c>
      <c r="J2589">
        <f t="shared" ca="1" si="493"/>
        <v>0</v>
      </c>
      <c r="K2589">
        <f t="shared" ca="1" si="494"/>
        <v>0</v>
      </c>
      <c r="L2589">
        <f t="shared" ca="1" si="488"/>
        <v>0</v>
      </c>
      <c r="M2589">
        <f t="shared" ca="1" si="489"/>
        <v>0</v>
      </c>
      <c r="O2589" t="str">
        <f t="shared" ca="1" si="490"/>
        <v>D:z</v>
      </c>
      <c r="P2589" t="str">
        <f t="shared" ca="1" si="491"/>
        <v>D7:z7</v>
      </c>
    </row>
    <row r="2590" spans="1:16">
      <c r="A2590" t="str">
        <f t="shared" si="483"/>
        <v>03</v>
      </c>
      <c r="B2590" t="str">
        <f t="shared" ca="1" si="484"/>
        <v>W</v>
      </c>
      <c r="C2590" t="str">
        <f t="shared" si="485"/>
        <v>SIMPL-4B-T</v>
      </c>
      <c r="D2590" t="s">
        <v>3171</v>
      </c>
      <c r="E2590">
        <f t="shared" ca="1" si="486"/>
        <v>0</v>
      </c>
      <c r="H2590" t="str">
        <f t="shared" ca="1" si="487"/>
        <v>'Simpl. all tex-DT PLYWOOD'!</v>
      </c>
      <c r="I2590" t="str">
        <f t="shared" ca="1" si="492"/>
        <v>'Simpl. all tex-DT PLYWOOD'!</v>
      </c>
      <c r="J2590">
        <f t="shared" ca="1" si="493"/>
        <v>0</v>
      </c>
      <c r="K2590">
        <f t="shared" ca="1" si="494"/>
        <v>0</v>
      </c>
      <c r="L2590">
        <f t="shared" ca="1" si="488"/>
        <v>0</v>
      </c>
      <c r="M2590">
        <f t="shared" ca="1" si="489"/>
        <v>0</v>
      </c>
      <c r="O2590" t="str">
        <f t="shared" ca="1" si="490"/>
        <v>D:z</v>
      </c>
      <c r="P2590" t="str">
        <f t="shared" ca="1" si="491"/>
        <v>D7:z7</v>
      </c>
    </row>
    <row r="2591" spans="1:16">
      <c r="A2591" t="str">
        <f t="shared" si="483"/>
        <v>04</v>
      </c>
      <c r="B2591" t="str">
        <f t="shared" ca="1" si="484"/>
        <v>W</v>
      </c>
      <c r="C2591" t="str">
        <f t="shared" si="485"/>
        <v>SIMPL-4B-T</v>
      </c>
      <c r="D2591" t="s">
        <v>3172</v>
      </c>
      <c r="E2591">
        <f t="shared" ca="1" si="486"/>
        <v>0</v>
      </c>
      <c r="H2591" t="str">
        <f t="shared" ca="1" si="487"/>
        <v>'Simpl. all tex-DT PLYWOOD'!</v>
      </c>
      <c r="I2591" t="str">
        <f t="shared" ca="1" si="492"/>
        <v>'Simpl. all tex-DT PLYWOOD'!</v>
      </c>
      <c r="J2591">
        <f t="shared" ca="1" si="493"/>
        <v>0</v>
      </c>
      <c r="K2591">
        <f t="shared" ca="1" si="494"/>
        <v>0</v>
      </c>
      <c r="L2591">
        <f t="shared" ca="1" si="488"/>
        <v>0</v>
      </c>
      <c r="M2591">
        <f t="shared" ca="1" si="489"/>
        <v>0</v>
      </c>
      <c r="O2591" t="str">
        <f t="shared" ca="1" si="490"/>
        <v>D:z</v>
      </c>
      <c r="P2591" t="str">
        <f t="shared" ca="1" si="491"/>
        <v>D7:z7</v>
      </c>
    </row>
    <row r="2592" spans="1:16">
      <c r="A2592" t="str">
        <f t="shared" si="483"/>
        <v>05</v>
      </c>
      <c r="B2592" t="str">
        <f t="shared" ca="1" si="484"/>
        <v>W</v>
      </c>
      <c r="C2592" t="str">
        <f t="shared" si="485"/>
        <v>SIMPL-4B-T</v>
      </c>
      <c r="D2592" t="s">
        <v>3173</v>
      </c>
      <c r="E2592">
        <f t="shared" ca="1" si="486"/>
        <v>0</v>
      </c>
      <c r="H2592" t="str">
        <f t="shared" ca="1" si="487"/>
        <v>'Simpl. all tex-DT PLYWOOD'!</v>
      </c>
      <c r="I2592" t="str">
        <f t="shared" ca="1" si="492"/>
        <v>'Simpl. all tex-DT PLYWOOD'!</v>
      </c>
      <c r="J2592">
        <f t="shared" ca="1" si="493"/>
        <v>0</v>
      </c>
      <c r="K2592">
        <f t="shared" ca="1" si="494"/>
        <v>0</v>
      </c>
      <c r="L2592">
        <f t="shared" ca="1" si="488"/>
        <v>0</v>
      </c>
      <c r="M2592">
        <f t="shared" ca="1" si="489"/>
        <v>0</v>
      </c>
      <c r="O2592" t="str">
        <f t="shared" ca="1" si="490"/>
        <v>D:z</v>
      </c>
      <c r="P2592" t="str">
        <f t="shared" ca="1" si="491"/>
        <v>D7:z7</v>
      </c>
    </row>
    <row r="2593" spans="1:16">
      <c r="A2593" t="str">
        <f t="shared" si="483"/>
        <v>06</v>
      </c>
      <c r="B2593" t="str">
        <f t="shared" ca="1" si="484"/>
        <v>W</v>
      </c>
      <c r="C2593" t="str">
        <f t="shared" si="485"/>
        <v>SIMPL-4B-T</v>
      </c>
      <c r="D2593" t="s">
        <v>3174</v>
      </c>
      <c r="E2593">
        <f t="shared" ca="1" si="486"/>
        <v>0</v>
      </c>
      <c r="H2593" t="str">
        <f t="shared" ca="1" si="487"/>
        <v>'Simpl. all tex-DT PLYWOOD'!</v>
      </c>
      <c r="I2593" t="str">
        <f t="shared" ca="1" si="492"/>
        <v>'Simpl. all tex-DT PLYWOOD'!</v>
      </c>
      <c r="J2593">
        <f t="shared" ca="1" si="493"/>
        <v>0</v>
      </c>
      <c r="K2593">
        <f t="shared" ca="1" si="494"/>
        <v>0</v>
      </c>
      <c r="L2593">
        <f t="shared" ca="1" si="488"/>
        <v>0</v>
      </c>
      <c r="M2593">
        <f t="shared" ca="1" si="489"/>
        <v>0</v>
      </c>
      <c r="O2593" t="str">
        <f t="shared" ca="1" si="490"/>
        <v>D:z</v>
      </c>
      <c r="P2593" t="str">
        <f t="shared" ca="1" si="491"/>
        <v>D7:z7</v>
      </c>
    </row>
    <row r="2594" spans="1:16">
      <c r="A2594" t="str">
        <f t="shared" si="483"/>
        <v>07</v>
      </c>
      <c r="B2594" t="str">
        <f t="shared" ca="1" si="484"/>
        <v>W</v>
      </c>
      <c r="C2594" t="str">
        <f t="shared" si="485"/>
        <v>SIMPL-4B-T</v>
      </c>
      <c r="D2594" t="s">
        <v>3175</v>
      </c>
      <c r="E2594">
        <f t="shared" ca="1" si="486"/>
        <v>0</v>
      </c>
      <c r="H2594" t="str">
        <f t="shared" ca="1" si="487"/>
        <v>'Simpl. all tex-DT PLYWOOD'!</v>
      </c>
      <c r="I2594" t="str">
        <f t="shared" ca="1" si="492"/>
        <v>'Simpl. all tex-DT PLYWOOD'!</v>
      </c>
      <c r="J2594">
        <f t="shared" ca="1" si="493"/>
        <v>0</v>
      </c>
      <c r="K2594">
        <f t="shared" ca="1" si="494"/>
        <v>0</v>
      </c>
      <c r="L2594">
        <f t="shared" ca="1" si="488"/>
        <v>0</v>
      </c>
      <c r="M2594">
        <f t="shared" ca="1" si="489"/>
        <v>0</v>
      </c>
      <c r="O2594" t="str">
        <f t="shared" ca="1" si="490"/>
        <v>D:z</v>
      </c>
      <c r="P2594" t="str">
        <f t="shared" ca="1" si="491"/>
        <v>D7:z7</v>
      </c>
    </row>
    <row r="2595" spans="1:16">
      <c r="A2595" t="str">
        <f t="shared" si="483"/>
        <v>08</v>
      </c>
      <c r="B2595" t="str">
        <f t="shared" ca="1" si="484"/>
        <v>W</v>
      </c>
      <c r="C2595" t="str">
        <f t="shared" si="485"/>
        <v>SIMPL-4B-T</v>
      </c>
      <c r="D2595" t="s">
        <v>3176</v>
      </c>
      <c r="E2595">
        <f t="shared" ca="1" si="486"/>
        <v>0</v>
      </c>
      <c r="H2595" t="str">
        <f t="shared" ca="1" si="487"/>
        <v>'Simpl. all tex-DT PLYWOOD'!</v>
      </c>
      <c r="I2595" t="str">
        <f t="shared" ca="1" si="492"/>
        <v>'Simpl. all tex-DT PLYWOOD'!</v>
      </c>
      <c r="J2595">
        <f t="shared" ca="1" si="493"/>
        <v>0</v>
      </c>
      <c r="K2595">
        <f t="shared" ca="1" si="494"/>
        <v>0</v>
      </c>
      <c r="L2595">
        <f t="shared" ca="1" si="488"/>
        <v>0</v>
      </c>
      <c r="M2595">
        <f t="shared" ca="1" si="489"/>
        <v>0</v>
      </c>
      <c r="O2595" t="str">
        <f t="shared" ca="1" si="490"/>
        <v>D:z</v>
      </c>
      <c r="P2595" t="str">
        <f t="shared" ca="1" si="491"/>
        <v>D7:z7</v>
      </c>
    </row>
    <row r="2596" spans="1:16">
      <c r="A2596" t="str">
        <f t="shared" si="483"/>
        <v>09</v>
      </c>
      <c r="B2596" t="str">
        <f t="shared" ca="1" si="484"/>
        <v>W</v>
      </c>
      <c r="C2596" t="str">
        <f t="shared" si="485"/>
        <v>SIMPL-4B-T</v>
      </c>
      <c r="D2596" t="s">
        <v>3177</v>
      </c>
      <c r="E2596">
        <f t="shared" ca="1" si="486"/>
        <v>0</v>
      </c>
      <c r="H2596" t="str">
        <f t="shared" ca="1" si="487"/>
        <v>'Simpl. all tex-DT PLYWOOD'!</v>
      </c>
      <c r="I2596" t="str">
        <f t="shared" ca="1" si="492"/>
        <v>'Simpl. all tex-DT PLYWOOD'!</v>
      </c>
      <c r="J2596">
        <f t="shared" ca="1" si="493"/>
        <v>0</v>
      </c>
      <c r="K2596">
        <f t="shared" ca="1" si="494"/>
        <v>0</v>
      </c>
      <c r="L2596">
        <f t="shared" ca="1" si="488"/>
        <v>0</v>
      </c>
      <c r="M2596">
        <f t="shared" ca="1" si="489"/>
        <v>0</v>
      </c>
      <c r="O2596" t="str">
        <f t="shared" ca="1" si="490"/>
        <v>D:z</v>
      </c>
      <c r="P2596" t="str">
        <f t="shared" ca="1" si="491"/>
        <v>D7:z7</v>
      </c>
    </row>
    <row r="2597" spans="1:16">
      <c r="A2597" t="str">
        <f t="shared" si="483"/>
        <v>10</v>
      </c>
      <c r="B2597" t="str">
        <f t="shared" ca="1" si="484"/>
        <v>W</v>
      </c>
      <c r="C2597" t="str">
        <f t="shared" si="485"/>
        <v>SIMPL-4B-T</v>
      </c>
      <c r="D2597" t="s">
        <v>3178</v>
      </c>
      <c r="E2597">
        <f t="shared" ca="1" si="486"/>
        <v>0</v>
      </c>
      <c r="H2597" t="str">
        <f t="shared" ca="1" si="487"/>
        <v>'Simpl. all tex-DT PLYWOOD'!</v>
      </c>
      <c r="I2597" t="str">
        <f t="shared" ca="1" si="492"/>
        <v>'Simpl. all tex-DT PLYWOOD'!</v>
      </c>
      <c r="J2597">
        <f t="shared" ca="1" si="493"/>
        <v>0</v>
      </c>
      <c r="K2597">
        <f t="shared" ca="1" si="494"/>
        <v>0</v>
      </c>
      <c r="L2597">
        <f t="shared" ca="1" si="488"/>
        <v>0</v>
      </c>
      <c r="M2597">
        <f t="shared" ca="1" si="489"/>
        <v>0</v>
      </c>
      <c r="O2597" t="str">
        <f t="shared" ca="1" si="490"/>
        <v>D:z</v>
      </c>
      <c r="P2597" t="str">
        <f t="shared" ca="1" si="491"/>
        <v>D7:z7</v>
      </c>
    </row>
    <row r="2598" spans="1:16">
      <c r="A2598" t="str">
        <f t="shared" si="483"/>
        <v>11</v>
      </c>
      <c r="B2598" t="str">
        <f t="shared" ca="1" si="484"/>
        <v>W</v>
      </c>
      <c r="C2598" t="str">
        <f t="shared" si="485"/>
        <v>SIMPL-4B-T</v>
      </c>
      <c r="D2598" t="s">
        <v>3179</v>
      </c>
      <c r="E2598">
        <f t="shared" ca="1" si="486"/>
        <v>0</v>
      </c>
      <c r="H2598" t="str">
        <f t="shared" ca="1" si="487"/>
        <v>'Simpl. all tex-DT PLYWOOD'!</v>
      </c>
      <c r="I2598" t="str">
        <f t="shared" ca="1" si="492"/>
        <v>'Simpl. all tex-DT PLYWOOD'!</v>
      </c>
      <c r="J2598">
        <f t="shared" ca="1" si="493"/>
        <v>0</v>
      </c>
      <c r="K2598">
        <f t="shared" ca="1" si="494"/>
        <v>0</v>
      </c>
      <c r="L2598">
        <f t="shared" ca="1" si="488"/>
        <v>0</v>
      </c>
      <c r="M2598">
        <f t="shared" ca="1" si="489"/>
        <v>0</v>
      </c>
      <c r="O2598" t="str">
        <f t="shared" ca="1" si="490"/>
        <v>D:z</v>
      </c>
      <c r="P2598" t="str">
        <f t="shared" ca="1" si="491"/>
        <v>D7:z7</v>
      </c>
    </row>
    <row r="2599" spans="1:16">
      <c r="A2599" t="str">
        <f t="shared" si="483"/>
        <v>12</v>
      </c>
      <c r="B2599" t="str">
        <f t="shared" ca="1" si="484"/>
        <v>W</v>
      </c>
      <c r="C2599" t="str">
        <f t="shared" si="485"/>
        <v>SIMPL-4B-T</v>
      </c>
      <c r="D2599" t="s">
        <v>3180</v>
      </c>
      <c r="E2599">
        <f t="shared" ca="1" si="486"/>
        <v>0</v>
      </c>
      <c r="H2599" t="str">
        <f t="shared" ca="1" si="487"/>
        <v>'Simpl. all tex-DT PLYWOOD'!</v>
      </c>
      <c r="I2599" t="str">
        <f t="shared" ca="1" si="492"/>
        <v>'Simpl. all tex-DT PLYWOOD'!</v>
      </c>
      <c r="J2599">
        <f t="shared" ca="1" si="493"/>
        <v>0</v>
      </c>
      <c r="K2599">
        <f t="shared" ca="1" si="494"/>
        <v>0</v>
      </c>
      <c r="L2599">
        <f t="shared" ca="1" si="488"/>
        <v>0</v>
      </c>
      <c r="M2599">
        <f t="shared" ca="1" si="489"/>
        <v>0</v>
      </c>
      <c r="O2599" t="str">
        <f t="shared" ca="1" si="490"/>
        <v>D:z</v>
      </c>
      <c r="P2599" t="str">
        <f t="shared" ca="1" si="491"/>
        <v>D7:z7</v>
      </c>
    </row>
    <row r="2600" spans="1:16">
      <c r="A2600" t="str">
        <f t="shared" si="483"/>
        <v>13</v>
      </c>
      <c r="B2600" t="str">
        <f t="shared" ca="1" si="484"/>
        <v>W</v>
      </c>
      <c r="C2600" t="str">
        <f t="shared" si="485"/>
        <v>SIMPL-4B-T</v>
      </c>
      <c r="D2600" t="s">
        <v>3181</v>
      </c>
      <c r="E2600">
        <f t="shared" ca="1" si="486"/>
        <v>0</v>
      </c>
      <c r="H2600" t="str">
        <f t="shared" ca="1" si="487"/>
        <v>'Simpl. all tex-DT PLYWOOD'!</v>
      </c>
      <c r="I2600" t="str">
        <f t="shared" ca="1" si="492"/>
        <v>'Simpl. all tex-DT PLYWOOD'!</v>
      </c>
      <c r="J2600">
        <f t="shared" ca="1" si="493"/>
        <v>0</v>
      </c>
      <c r="K2600">
        <f t="shared" ca="1" si="494"/>
        <v>0</v>
      </c>
      <c r="L2600">
        <f t="shared" ca="1" si="488"/>
        <v>0</v>
      </c>
      <c r="M2600">
        <f t="shared" ca="1" si="489"/>
        <v>0</v>
      </c>
      <c r="O2600" t="str">
        <f t="shared" ca="1" si="490"/>
        <v>D:z</v>
      </c>
      <c r="P2600" t="str">
        <f t="shared" ca="1" si="491"/>
        <v>D7:z7</v>
      </c>
    </row>
    <row r="2601" spans="1:16">
      <c r="A2601" t="str">
        <f t="shared" si="483"/>
        <v>15</v>
      </c>
      <c r="B2601" t="str">
        <f t="shared" ca="1" si="484"/>
        <v>W</v>
      </c>
      <c r="C2601" t="str">
        <f t="shared" si="485"/>
        <v>SIMPL-4B-T</v>
      </c>
      <c r="D2601" t="s">
        <v>4766</v>
      </c>
      <c r="E2601">
        <f t="shared" ca="1" si="486"/>
        <v>0</v>
      </c>
      <c r="H2601" t="str">
        <f t="shared" ca="1" si="487"/>
        <v>'Simpl. all tex-DT PLYWOOD'!</v>
      </c>
      <c r="I2601" t="str">
        <f t="shared" ca="1" si="492"/>
        <v>'Simpl. all tex-DT PLYWOOD'!</v>
      </c>
      <c r="J2601">
        <f t="shared" ca="1" si="493"/>
        <v>0</v>
      </c>
      <c r="K2601">
        <f t="shared" ca="1" si="494"/>
        <v>0</v>
      </c>
      <c r="L2601">
        <f t="shared" ca="1" si="488"/>
        <v>0</v>
      </c>
      <c r="M2601">
        <f t="shared" ca="1" si="489"/>
        <v>0</v>
      </c>
      <c r="O2601" t="str">
        <f t="shared" ca="1" si="490"/>
        <v>D:z</v>
      </c>
      <c r="P2601" t="str">
        <f t="shared" ca="1" si="491"/>
        <v>D7:z7</v>
      </c>
    </row>
    <row r="2602" spans="1:16">
      <c r="A2602" t="str">
        <f t="shared" si="483"/>
        <v>01</v>
      </c>
      <c r="B2602" t="str">
        <f t="shared" ca="1" si="484"/>
        <v>W</v>
      </c>
      <c r="C2602" t="str">
        <f t="shared" si="485"/>
        <v>SIMPL-4C</v>
      </c>
      <c r="D2602" t="s">
        <v>1077</v>
      </c>
      <c r="E2602">
        <f t="shared" ca="1" si="486"/>
        <v>0</v>
      </c>
      <c r="H2602" t="str">
        <f t="shared" ca="1" si="487"/>
        <v>'Simpl. all tex-DT PLYWOOD'!</v>
      </c>
      <c r="I2602" t="str">
        <f t="shared" ca="1" si="492"/>
        <v>'Simpl. all tex-DT PLYWOOD'!</v>
      </c>
      <c r="J2602">
        <f t="shared" ca="1" si="493"/>
        <v>0</v>
      </c>
      <c r="K2602">
        <f t="shared" ca="1" si="494"/>
        <v>0</v>
      </c>
      <c r="L2602">
        <f t="shared" ca="1" si="488"/>
        <v>0</v>
      </c>
      <c r="M2602">
        <f t="shared" ca="1" si="489"/>
        <v>0</v>
      </c>
      <c r="O2602" t="str">
        <f t="shared" ca="1" si="490"/>
        <v>D:z</v>
      </c>
      <c r="P2602" t="str">
        <f t="shared" ca="1" si="491"/>
        <v>D7:z7</v>
      </c>
    </row>
    <row r="2603" spans="1:16">
      <c r="A2603" t="str">
        <f t="shared" si="483"/>
        <v>02</v>
      </c>
      <c r="B2603" t="str">
        <f t="shared" ca="1" si="484"/>
        <v>W</v>
      </c>
      <c r="C2603" t="str">
        <f t="shared" si="485"/>
        <v>SIMPL-4C</v>
      </c>
      <c r="D2603" t="s">
        <v>1078</v>
      </c>
      <c r="E2603">
        <f t="shared" ca="1" si="486"/>
        <v>0</v>
      </c>
      <c r="H2603" t="str">
        <f t="shared" ca="1" si="487"/>
        <v>'Simpl. all tex-DT PLYWOOD'!</v>
      </c>
      <c r="I2603" t="str">
        <f t="shared" ca="1" si="492"/>
        <v>'Simpl. all tex-DT PLYWOOD'!</v>
      </c>
      <c r="J2603">
        <f t="shared" ca="1" si="493"/>
        <v>0</v>
      </c>
      <c r="K2603">
        <f t="shared" ca="1" si="494"/>
        <v>0</v>
      </c>
      <c r="L2603">
        <f t="shared" ca="1" si="488"/>
        <v>0</v>
      </c>
      <c r="M2603">
        <f t="shared" ca="1" si="489"/>
        <v>0</v>
      </c>
      <c r="O2603" t="str">
        <f t="shared" ca="1" si="490"/>
        <v>D:z</v>
      </c>
      <c r="P2603" t="str">
        <f t="shared" ca="1" si="491"/>
        <v>D7:z7</v>
      </c>
    </row>
    <row r="2604" spans="1:16">
      <c r="A2604" t="str">
        <f t="shared" si="483"/>
        <v>03</v>
      </c>
      <c r="B2604" t="str">
        <f t="shared" ca="1" si="484"/>
        <v>W</v>
      </c>
      <c r="C2604" t="str">
        <f t="shared" si="485"/>
        <v>SIMPL-4C</v>
      </c>
      <c r="D2604" t="s">
        <v>1079</v>
      </c>
      <c r="E2604">
        <f t="shared" ca="1" si="486"/>
        <v>0</v>
      </c>
      <c r="H2604" t="str">
        <f t="shared" ca="1" si="487"/>
        <v>'Simpl. all tex-DT PLYWOOD'!</v>
      </c>
      <c r="I2604" t="str">
        <f t="shared" ca="1" si="492"/>
        <v>'Simpl. all tex-DT PLYWOOD'!</v>
      </c>
      <c r="J2604">
        <f t="shared" ca="1" si="493"/>
        <v>0</v>
      </c>
      <c r="K2604">
        <f t="shared" ca="1" si="494"/>
        <v>0</v>
      </c>
      <c r="L2604">
        <f t="shared" ca="1" si="488"/>
        <v>0</v>
      </c>
      <c r="M2604">
        <f t="shared" ca="1" si="489"/>
        <v>0</v>
      </c>
      <c r="O2604" t="str">
        <f t="shared" ca="1" si="490"/>
        <v>D:z</v>
      </c>
      <c r="P2604" t="str">
        <f t="shared" ca="1" si="491"/>
        <v>D7:z7</v>
      </c>
    </row>
    <row r="2605" spans="1:16">
      <c r="A2605" t="str">
        <f t="shared" si="483"/>
        <v>04</v>
      </c>
      <c r="B2605" t="str">
        <f t="shared" ca="1" si="484"/>
        <v>W</v>
      </c>
      <c r="C2605" t="str">
        <f t="shared" si="485"/>
        <v>SIMPL-4C</v>
      </c>
      <c r="D2605" t="s">
        <v>1080</v>
      </c>
      <c r="E2605">
        <f t="shared" ca="1" si="486"/>
        <v>0</v>
      </c>
      <c r="H2605" t="str">
        <f t="shared" ca="1" si="487"/>
        <v>'Simpl. all tex-DT PLYWOOD'!</v>
      </c>
      <c r="I2605" t="str">
        <f t="shared" ca="1" si="492"/>
        <v>'Simpl. all tex-DT PLYWOOD'!</v>
      </c>
      <c r="J2605">
        <f t="shared" ca="1" si="493"/>
        <v>0</v>
      </c>
      <c r="K2605">
        <f t="shared" ca="1" si="494"/>
        <v>0</v>
      </c>
      <c r="L2605">
        <f t="shared" ca="1" si="488"/>
        <v>0</v>
      </c>
      <c r="M2605">
        <f t="shared" ca="1" si="489"/>
        <v>0</v>
      </c>
      <c r="O2605" t="str">
        <f t="shared" ca="1" si="490"/>
        <v>D:z</v>
      </c>
      <c r="P2605" t="str">
        <f t="shared" ca="1" si="491"/>
        <v>D7:z7</v>
      </c>
    </row>
    <row r="2606" spans="1:16">
      <c r="A2606" t="str">
        <f t="shared" si="483"/>
        <v>05</v>
      </c>
      <c r="B2606" t="str">
        <f t="shared" ca="1" si="484"/>
        <v>W</v>
      </c>
      <c r="C2606" t="str">
        <f t="shared" si="485"/>
        <v>SIMPL-4C</v>
      </c>
      <c r="D2606" t="s">
        <v>1081</v>
      </c>
      <c r="E2606">
        <f t="shared" ca="1" si="486"/>
        <v>0</v>
      </c>
      <c r="H2606" t="str">
        <f t="shared" ca="1" si="487"/>
        <v>'Simpl. all tex-DT PLYWOOD'!</v>
      </c>
      <c r="I2606" t="str">
        <f t="shared" ca="1" si="492"/>
        <v>'Simpl. all tex-DT PLYWOOD'!</v>
      </c>
      <c r="J2606">
        <f t="shared" ca="1" si="493"/>
        <v>0</v>
      </c>
      <c r="K2606">
        <f t="shared" ca="1" si="494"/>
        <v>0</v>
      </c>
      <c r="L2606">
        <f t="shared" ca="1" si="488"/>
        <v>0</v>
      </c>
      <c r="M2606">
        <f t="shared" ca="1" si="489"/>
        <v>0</v>
      </c>
      <c r="O2606" t="str">
        <f t="shared" ca="1" si="490"/>
        <v>D:z</v>
      </c>
      <c r="P2606" t="str">
        <f t="shared" ca="1" si="491"/>
        <v>D7:z7</v>
      </c>
    </row>
    <row r="2607" spans="1:16">
      <c r="A2607" t="str">
        <f t="shared" si="483"/>
        <v>06</v>
      </c>
      <c r="B2607" t="str">
        <f t="shared" ca="1" si="484"/>
        <v>W</v>
      </c>
      <c r="C2607" t="str">
        <f t="shared" si="485"/>
        <v>SIMPL-4C</v>
      </c>
      <c r="D2607" t="s">
        <v>1082</v>
      </c>
      <c r="E2607">
        <f t="shared" ca="1" si="486"/>
        <v>0</v>
      </c>
      <c r="H2607" t="str">
        <f t="shared" ca="1" si="487"/>
        <v>'Simpl. all tex-DT PLYWOOD'!</v>
      </c>
      <c r="I2607" t="str">
        <f t="shared" ca="1" si="492"/>
        <v>'Simpl. all tex-DT PLYWOOD'!</v>
      </c>
      <c r="J2607">
        <f t="shared" ca="1" si="493"/>
        <v>0</v>
      </c>
      <c r="K2607">
        <f t="shared" ca="1" si="494"/>
        <v>0</v>
      </c>
      <c r="L2607">
        <f t="shared" ca="1" si="488"/>
        <v>0</v>
      </c>
      <c r="M2607">
        <f t="shared" ca="1" si="489"/>
        <v>0</v>
      </c>
      <c r="O2607" t="str">
        <f t="shared" ca="1" si="490"/>
        <v>D:z</v>
      </c>
      <c r="P2607" t="str">
        <f t="shared" ca="1" si="491"/>
        <v>D7:z7</v>
      </c>
    </row>
    <row r="2608" spans="1:16">
      <c r="A2608" t="str">
        <f t="shared" si="483"/>
        <v>07</v>
      </c>
      <c r="B2608" t="str">
        <f t="shared" ca="1" si="484"/>
        <v>W</v>
      </c>
      <c r="C2608" t="str">
        <f t="shared" si="485"/>
        <v>SIMPL-4C</v>
      </c>
      <c r="D2608" t="s">
        <v>1083</v>
      </c>
      <c r="E2608">
        <f t="shared" ca="1" si="486"/>
        <v>0</v>
      </c>
      <c r="H2608" t="str">
        <f t="shared" ca="1" si="487"/>
        <v>'Simpl. all tex-DT PLYWOOD'!</v>
      </c>
      <c r="I2608" t="str">
        <f t="shared" ca="1" si="492"/>
        <v>'Simpl. all tex-DT PLYWOOD'!</v>
      </c>
      <c r="J2608">
        <f t="shared" ca="1" si="493"/>
        <v>0</v>
      </c>
      <c r="K2608">
        <f t="shared" ca="1" si="494"/>
        <v>0</v>
      </c>
      <c r="L2608">
        <f t="shared" ca="1" si="488"/>
        <v>0</v>
      </c>
      <c r="M2608">
        <f t="shared" ca="1" si="489"/>
        <v>0</v>
      </c>
      <c r="O2608" t="str">
        <f t="shared" ca="1" si="490"/>
        <v>D:z</v>
      </c>
      <c r="P2608" t="str">
        <f t="shared" ca="1" si="491"/>
        <v>D7:z7</v>
      </c>
    </row>
    <row r="2609" spans="1:16">
      <c r="A2609" t="str">
        <f t="shared" si="483"/>
        <v>08</v>
      </c>
      <c r="B2609" t="str">
        <f t="shared" ca="1" si="484"/>
        <v>W</v>
      </c>
      <c r="C2609" t="str">
        <f t="shared" si="485"/>
        <v>SIMPL-4C</v>
      </c>
      <c r="D2609" t="s">
        <v>1084</v>
      </c>
      <c r="E2609">
        <f t="shared" ca="1" si="486"/>
        <v>0</v>
      </c>
      <c r="H2609" t="str">
        <f t="shared" ca="1" si="487"/>
        <v>'Simpl. all tex-DT PLYWOOD'!</v>
      </c>
      <c r="I2609" t="str">
        <f t="shared" ca="1" si="492"/>
        <v>'Simpl. all tex-DT PLYWOOD'!</v>
      </c>
      <c r="J2609">
        <f t="shared" ca="1" si="493"/>
        <v>0</v>
      </c>
      <c r="K2609">
        <f t="shared" ca="1" si="494"/>
        <v>0</v>
      </c>
      <c r="L2609">
        <f t="shared" ca="1" si="488"/>
        <v>0</v>
      </c>
      <c r="M2609">
        <f t="shared" ca="1" si="489"/>
        <v>0</v>
      </c>
      <c r="O2609" t="str">
        <f t="shared" ca="1" si="490"/>
        <v>D:z</v>
      </c>
      <c r="P2609" t="str">
        <f t="shared" ca="1" si="491"/>
        <v>D7:z7</v>
      </c>
    </row>
    <row r="2610" spans="1:16">
      <c r="A2610" t="str">
        <f t="shared" si="483"/>
        <v>09</v>
      </c>
      <c r="B2610" t="str">
        <f t="shared" ca="1" si="484"/>
        <v>W</v>
      </c>
      <c r="C2610" t="str">
        <f t="shared" si="485"/>
        <v>SIMPL-4C</v>
      </c>
      <c r="D2610" t="s">
        <v>1085</v>
      </c>
      <c r="E2610">
        <f t="shared" ca="1" si="486"/>
        <v>0</v>
      </c>
      <c r="H2610" t="str">
        <f t="shared" ca="1" si="487"/>
        <v>'Simpl. all tex-DT PLYWOOD'!</v>
      </c>
      <c r="I2610" t="str">
        <f t="shared" ca="1" si="492"/>
        <v>'Simpl. all tex-DT PLYWOOD'!</v>
      </c>
      <c r="J2610">
        <f t="shared" ca="1" si="493"/>
        <v>0</v>
      </c>
      <c r="K2610">
        <f t="shared" ca="1" si="494"/>
        <v>0</v>
      </c>
      <c r="L2610">
        <f t="shared" ca="1" si="488"/>
        <v>0</v>
      </c>
      <c r="M2610">
        <f t="shared" ca="1" si="489"/>
        <v>0</v>
      </c>
      <c r="O2610" t="str">
        <f t="shared" ca="1" si="490"/>
        <v>D:z</v>
      </c>
      <c r="P2610" t="str">
        <f t="shared" ca="1" si="491"/>
        <v>D7:z7</v>
      </c>
    </row>
    <row r="2611" spans="1:16">
      <c r="A2611" t="str">
        <f t="shared" si="483"/>
        <v>10</v>
      </c>
      <c r="B2611" t="str">
        <f t="shared" ca="1" si="484"/>
        <v>W</v>
      </c>
      <c r="C2611" t="str">
        <f t="shared" si="485"/>
        <v>SIMPL-4C</v>
      </c>
      <c r="D2611" t="s">
        <v>1086</v>
      </c>
      <c r="E2611">
        <f t="shared" ca="1" si="486"/>
        <v>0</v>
      </c>
      <c r="H2611" t="str">
        <f t="shared" ca="1" si="487"/>
        <v>'Simpl. all tex-DT PLYWOOD'!</v>
      </c>
      <c r="I2611" t="str">
        <f t="shared" ca="1" si="492"/>
        <v>'Simpl. all tex-DT PLYWOOD'!</v>
      </c>
      <c r="J2611">
        <f t="shared" ca="1" si="493"/>
        <v>0</v>
      </c>
      <c r="K2611">
        <f t="shared" ca="1" si="494"/>
        <v>0</v>
      </c>
      <c r="L2611">
        <f t="shared" ca="1" si="488"/>
        <v>0</v>
      </c>
      <c r="M2611">
        <f t="shared" ca="1" si="489"/>
        <v>0</v>
      </c>
      <c r="O2611" t="str">
        <f t="shared" ca="1" si="490"/>
        <v>D:z</v>
      </c>
      <c r="P2611" t="str">
        <f t="shared" ca="1" si="491"/>
        <v>D7:z7</v>
      </c>
    </row>
    <row r="2612" spans="1:16">
      <c r="A2612" t="str">
        <f t="shared" si="483"/>
        <v>100</v>
      </c>
      <c r="B2612" t="str">
        <f t="shared" ca="1" si="484"/>
        <v>W</v>
      </c>
      <c r="C2612" t="str">
        <f t="shared" si="485"/>
        <v>SIMPL-4C</v>
      </c>
      <c r="D2612" t="s">
        <v>1090</v>
      </c>
      <c r="E2612">
        <f t="shared" ca="1" si="486"/>
        <v>0</v>
      </c>
      <c r="H2612" t="str">
        <f t="shared" ca="1" si="487"/>
        <v>'Simpl. all tex-DT PLYWOOD'!</v>
      </c>
      <c r="I2612" t="str">
        <f t="shared" ca="1" si="492"/>
        <v>'Simpl. all tex-DT PLYWOOD'!</v>
      </c>
      <c r="J2612">
        <f t="shared" ca="1" si="493"/>
        <v>0</v>
      </c>
      <c r="K2612">
        <f t="shared" ca="1" si="494"/>
        <v>0</v>
      </c>
      <c r="L2612">
        <f t="shared" ca="1" si="488"/>
        <v>0</v>
      </c>
      <c r="M2612">
        <f t="shared" ca="1" si="489"/>
        <v>0</v>
      </c>
      <c r="O2612" t="str">
        <f t="shared" ca="1" si="490"/>
        <v>D:z</v>
      </c>
      <c r="P2612" t="str">
        <f t="shared" ca="1" si="491"/>
        <v>D7:z7</v>
      </c>
    </row>
    <row r="2613" spans="1:16">
      <c r="A2613" t="str">
        <f t="shared" si="483"/>
        <v>11</v>
      </c>
      <c r="B2613" t="str">
        <f t="shared" ca="1" si="484"/>
        <v>W</v>
      </c>
      <c r="C2613" t="str">
        <f t="shared" si="485"/>
        <v>SIMPL-4C</v>
      </c>
      <c r="D2613" t="s">
        <v>1087</v>
      </c>
      <c r="E2613">
        <f t="shared" ca="1" si="486"/>
        <v>0</v>
      </c>
      <c r="H2613" t="str">
        <f t="shared" ca="1" si="487"/>
        <v>'Simpl. all tex-DT PLYWOOD'!</v>
      </c>
      <c r="I2613" t="str">
        <f t="shared" ca="1" si="492"/>
        <v>'Simpl. all tex-DT PLYWOOD'!</v>
      </c>
      <c r="J2613">
        <f t="shared" ca="1" si="493"/>
        <v>0</v>
      </c>
      <c r="K2613">
        <f t="shared" ca="1" si="494"/>
        <v>0</v>
      </c>
      <c r="L2613">
        <f t="shared" ca="1" si="488"/>
        <v>0</v>
      </c>
      <c r="M2613">
        <f t="shared" ca="1" si="489"/>
        <v>0</v>
      </c>
      <c r="O2613" t="str">
        <f t="shared" ca="1" si="490"/>
        <v>D:z</v>
      </c>
      <c r="P2613" t="str">
        <f t="shared" ca="1" si="491"/>
        <v>D7:z7</v>
      </c>
    </row>
    <row r="2614" spans="1:16">
      <c r="A2614" t="str">
        <f t="shared" si="483"/>
        <v>12</v>
      </c>
      <c r="B2614" t="str">
        <f t="shared" ca="1" si="484"/>
        <v>W</v>
      </c>
      <c r="C2614" t="str">
        <f t="shared" si="485"/>
        <v>SIMPL-4C</v>
      </c>
      <c r="D2614" t="s">
        <v>1088</v>
      </c>
      <c r="E2614">
        <f t="shared" ca="1" si="486"/>
        <v>0</v>
      </c>
      <c r="H2614" t="str">
        <f t="shared" ca="1" si="487"/>
        <v>'Simpl. all tex-DT PLYWOOD'!</v>
      </c>
      <c r="I2614" t="str">
        <f t="shared" ca="1" si="492"/>
        <v>'Simpl. all tex-DT PLYWOOD'!</v>
      </c>
      <c r="J2614">
        <f t="shared" ca="1" si="493"/>
        <v>0</v>
      </c>
      <c r="K2614">
        <f t="shared" ca="1" si="494"/>
        <v>0</v>
      </c>
      <c r="L2614">
        <f t="shared" ca="1" si="488"/>
        <v>0</v>
      </c>
      <c r="M2614">
        <f t="shared" ca="1" si="489"/>
        <v>0</v>
      </c>
      <c r="O2614" t="str">
        <f t="shared" ca="1" si="490"/>
        <v>D:z</v>
      </c>
      <c r="P2614" t="str">
        <f t="shared" ca="1" si="491"/>
        <v>D7:z7</v>
      </c>
    </row>
    <row r="2615" spans="1:16">
      <c r="A2615" t="str">
        <f t="shared" si="483"/>
        <v>13</v>
      </c>
      <c r="B2615" t="str">
        <f t="shared" ca="1" si="484"/>
        <v>W</v>
      </c>
      <c r="C2615" t="str">
        <f t="shared" si="485"/>
        <v>SIMPL-4C</v>
      </c>
      <c r="D2615" t="s">
        <v>1089</v>
      </c>
      <c r="E2615">
        <f t="shared" ca="1" si="486"/>
        <v>0</v>
      </c>
      <c r="H2615" t="str">
        <f t="shared" ca="1" si="487"/>
        <v>'Simpl. all tex-DT PLYWOOD'!</v>
      </c>
      <c r="I2615" t="str">
        <f t="shared" ca="1" si="492"/>
        <v>'Simpl. all tex-DT PLYWOOD'!</v>
      </c>
      <c r="J2615">
        <f t="shared" ca="1" si="493"/>
        <v>0</v>
      </c>
      <c r="K2615">
        <f t="shared" ca="1" si="494"/>
        <v>0</v>
      </c>
      <c r="L2615">
        <f t="shared" ca="1" si="488"/>
        <v>0</v>
      </c>
      <c r="M2615">
        <f t="shared" ca="1" si="489"/>
        <v>0</v>
      </c>
      <c r="O2615" t="str">
        <f t="shared" ca="1" si="490"/>
        <v>D:z</v>
      </c>
      <c r="P2615" t="str">
        <f t="shared" ca="1" si="491"/>
        <v>D7:z7</v>
      </c>
    </row>
    <row r="2616" spans="1:16">
      <c r="A2616" t="str">
        <f t="shared" si="483"/>
        <v>15</v>
      </c>
      <c r="B2616" t="str">
        <f t="shared" ca="1" si="484"/>
        <v>W</v>
      </c>
      <c r="C2616" t="str">
        <f t="shared" si="485"/>
        <v>SIMPL-4C</v>
      </c>
      <c r="D2616" t="s">
        <v>4927</v>
      </c>
      <c r="E2616">
        <f t="shared" ca="1" si="486"/>
        <v>0</v>
      </c>
      <c r="H2616" t="str">
        <f t="shared" ca="1" si="487"/>
        <v>'Simpl. all tex-DT PLYWOOD'!</v>
      </c>
      <c r="I2616" t="str">
        <f t="shared" ca="1" si="492"/>
        <v>'Simpl. all tex-DT PLYWOOD'!</v>
      </c>
      <c r="J2616">
        <f t="shared" ca="1" si="493"/>
        <v>0</v>
      </c>
      <c r="K2616">
        <f t="shared" ca="1" si="494"/>
        <v>0</v>
      </c>
      <c r="L2616">
        <f t="shared" ca="1" si="488"/>
        <v>0</v>
      </c>
      <c r="M2616">
        <f t="shared" ca="1" si="489"/>
        <v>0</v>
      </c>
      <c r="O2616" t="str">
        <f t="shared" ca="1" si="490"/>
        <v>D:z</v>
      </c>
      <c r="P2616" t="str">
        <f t="shared" ca="1" si="491"/>
        <v>D7:z7</v>
      </c>
    </row>
    <row r="2617" spans="1:16">
      <c r="A2617" t="str">
        <f t="shared" si="483"/>
        <v>01</v>
      </c>
      <c r="B2617" t="str">
        <f t="shared" ca="1" si="484"/>
        <v>W</v>
      </c>
      <c r="C2617" t="str">
        <f t="shared" si="485"/>
        <v>SIMPL-4C-C</v>
      </c>
      <c r="D2617" t="s">
        <v>6024</v>
      </c>
      <c r="E2617">
        <f t="shared" ca="1" si="486"/>
        <v>0</v>
      </c>
      <c r="H2617" t="str">
        <f t="shared" ca="1" si="487"/>
        <v>'(more) Simpl. Textures PLYWOOD'!</v>
      </c>
      <c r="I2617">
        <f t="shared" ca="1" si="492"/>
        <v>0</v>
      </c>
      <c r="J2617" t="str">
        <f t="shared" ca="1" si="493"/>
        <v>'(more) Simpl. Textures PLYWOOD'!</v>
      </c>
      <c r="K2617">
        <f t="shared" ca="1" si="494"/>
        <v>0</v>
      </c>
      <c r="L2617">
        <f t="shared" ca="1" si="488"/>
        <v>0</v>
      </c>
      <c r="M2617">
        <f t="shared" ca="1" si="489"/>
        <v>0</v>
      </c>
      <c r="O2617" t="str">
        <f t="shared" ca="1" si="490"/>
        <v>D:N</v>
      </c>
      <c r="P2617" t="str">
        <f t="shared" ca="1" si="491"/>
        <v>D7:N7</v>
      </c>
    </row>
    <row r="2618" spans="1:16">
      <c r="A2618" t="str">
        <f t="shared" si="483"/>
        <v>16</v>
      </c>
      <c r="B2618" t="str">
        <f t="shared" ca="1" si="484"/>
        <v>W</v>
      </c>
      <c r="C2618" t="str">
        <f t="shared" si="485"/>
        <v>SIMPL-4C-N-NT</v>
      </c>
      <c r="D2618" t="s">
        <v>5542</v>
      </c>
      <c r="E2618">
        <f t="shared" ca="1" si="486"/>
        <v>0</v>
      </c>
      <c r="H2618" t="str">
        <f t="shared" ca="1" si="487"/>
        <v>'(more) Simpl. Textures PLYWOOD'!</v>
      </c>
      <c r="I2618">
        <f t="shared" ca="1" si="492"/>
        <v>0</v>
      </c>
      <c r="J2618" t="str">
        <f t="shared" ca="1" si="493"/>
        <v>'(more) Simpl. Textures PLYWOOD'!</v>
      </c>
      <c r="K2618">
        <f t="shared" ca="1" si="494"/>
        <v>0</v>
      </c>
      <c r="L2618">
        <f t="shared" ca="1" si="488"/>
        <v>0</v>
      </c>
      <c r="M2618">
        <f t="shared" ca="1" si="489"/>
        <v>0</v>
      </c>
      <c r="O2618" t="str">
        <f t="shared" ca="1" si="490"/>
        <v>D:N</v>
      </c>
      <c r="P2618" t="str">
        <f t="shared" ca="1" si="491"/>
        <v>D7:N7</v>
      </c>
    </row>
    <row r="2619" spans="1:16">
      <c r="A2619" t="str">
        <f t="shared" si="483"/>
        <v>16</v>
      </c>
      <c r="B2619" t="str">
        <f t="shared" ca="1" si="484"/>
        <v>W</v>
      </c>
      <c r="C2619" t="str">
        <f t="shared" si="485"/>
        <v>SIMPL-4C-N-T</v>
      </c>
      <c r="D2619" t="s">
        <v>5702</v>
      </c>
      <c r="E2619">
        <f t="shared" ca="1" si="486"/>
        <v>0</v>
      </c>
      <c r="H2619" t="str">
        <f t="shared" ca="1" si="487"/>
        <v>'(more) Simpl. Textures PLYWOOD'!</v>
      </c>
      <c r="I2619">
        <f t="shared" ca="1" si="492"/>
        <v>0</v>
      </c>
      <c r="J2619" t="str">
        <f t="shared" ca="1" si="493"/>
        <v>'(more) Simpl. Textures PLYWOOD'!</v>
      </c>
      <c r="K2619">
        <f t="shared" ca="1" si="494"/>
        <v>0</v>
      </c>
      <c r="L2619">
        <f t="shared" ca="1" si="488"/>
        <v>0</v>
      </c>
      <c r="M2619">
        <f t="shared" ca="1" si="489"/>
        <v>0</v>
      </c>
      <c r="O2619" t="str">
        <f t="shared" ca="1" si="490"/>
        <v>D:N</v>
      </c>
      <c r="P2619" t="str">
        <f t="shared" ca="1" si="491"/>
        <v>D7:N7</v>
      </c>
    </row>
    <row r="2620" spans="1:16">
      <c r="A2620" t="str">
        <f t="shared" si="483"/>
        <v>01</v>
      </c>
      <c r="B2620" t="str">
        <f t="shared" ca="1" si="484"/>
        <v>W</v>
      </c>
      <c r="C2620" t="str">
        <f t="shared" si="485"/>
        <v>SIMPL-4C-T</v>
      </c>
      <c r="D2620" t="s">
        <v>3225</v>
      </c>
      <c r="E2620">
        <f t="shared" ca="1" si="486"/>
        <v>0</v>
      </c>
      <c r="H2620" t="str">
        <f t="shared" ca="1" si="487"/>
        <v>'Simpl. all tex-DT PLYWOOD'!</v>
      </c>
      <c r="I2620" t="str">
        <f t="shared" ca="1" si="492"/>
        <v>'Simpl. all tex-DT PLYWOOD'!</v>
      </c>
      <c r="J2620">
        <f t="shared" ca="1" si="493"/>
        <v>0</v>
      </c>
      <c r="K2620">
        <f t="shared" ca="1" si="494"/>
        <v>0</v>
      </c>
      <c r="L2620">
        <f t="shared" ca="1" si="488"/>
        <v>0</v>
      </c>
      <c r="M2620">
        <f t="shared" ca="1" si="489"/>
        <v>0</v>
      </c>
      <c r="O2620" t="str">
        <f t="shared" ca="1" si="490"/>
        <v>D:z</v>
      </c>
      <c r="P2620" t="str">
        <f t="shared" ca="1" si="491"/>
        <v>D7:z7</v>
      </c>
    </row>
    <row r="2621" spans="1:16">
      <c r="A2621" t="str">
        <f t="shared" si="483"/>
        <v>02</v>
      </c>
      <c r="B2621" t="str">
        <f t="shared" ca="1" si="484"/>
        <v>W</v>
      </c>
      <c r="C2621" t="str">
        <f t="shared" si="485"/>
        <v>SIMPL-4C-T</v>
      </c>
      <c r="D2621" t="s">
        <v>3226</v>
      </c>
      <c r="E2621">
        <f t="shared" ca="1" si="486"/>
        <v>0</v>
      </c>
      <c r="H2621" t="str">
        <f t="shared" ca="1" si="487"/>
        <v>'Simpl. all tex-DT PLYWOOD'!</v>
      </c>
      <c r="I2621" t="str">
        <f t="shared" ca="1" si="492"/>
        <v>'Simpl. all tex-DT PLYWOOD'!</v>
      </c>
      <c r="J2621">
        <f t="shared" ca="1" si="493"/>
        <v>0</v>
      </c>
      <c r="K2621">
        <f t="shared" ca="1" si="494"/>
        <v>0</v>
      </c>
      <c r="L2621">
        <f t="shared" ca="1" si="488"/>
        <v>0</v>
      </c>
      <c r="M2621">
        <f t="shared" ca="1" si="489"/>
        <v>0</v>
      </c>
      <c r="O2621" t="str">
        <f t="shared" ca="1" si="490"/>
        <v>D:z</v>
      </c>
      <c r="P2621" t="str">
        <f t="shared" ca="1" si="491"/>
        <v>D7:z7</v>
      </c>
    </row>
    <row r="2622" spans="1:16">
      <c r="A2622" t="str">
        <f t="shared" si="483"/>
        <v>03</v>
      </c>
      <c r="B2622" t="str">
        <f t="shared" ca="1" si="484"/>
        <v>W</v>
      </c>
      <c r="C2622" t="str">
        <f t="shared" si="485"/>
        <v>SIMPL-4C-T</v>
      </c>
      <c r="D2622" t="s">
        <v>3227</v>
      </c>
      <c r="E2622">
        <f t="shared" ca="1" si="486"/>
        <v>0</v>
      </c>
      <c r="H2622" t="str">
        <f t="shared" ca="1" si="487"/>
        <v>'Simpl. all tex-DT PLYWOOD'!</v>
      </c>
      <c r="I2622" t="str">
        <f t="shared" ca="1" si="492"/>
        <v>'Simpl. all tex-DT PLYWOOD'!</v>
      </c>
      <c r="J2622">
        <f t="shared" ca="1" si="493"/>
        <v>0</v>
      </c>
      <c r="K2622">
        <f t="shared" ca="1" si="494"/>
        <v>0</v>
      </c>
      <c r="L2622">
        <f t="shared" ca="1" si="488"/>
        <v>0</v>
      </c>
      <c r="M2622">
        <f t="shared" ca="1" si="489"/>
        <v>0</v>
      </c>
      <c r="O2622" t="str">
        <f t="shared" ca="1" si="490"/>
        <v>D:z</v>
      </c>
      <c r="P2622" t="str">
        <f t="shared" ca="1" si="491"/>
        <v>D7:z7</v>
      </c>
    </row>
    <row r="2623" spans="1:16">
      <c r="A2623" t="str">
        <f t="shared" si="483"/>
        <v>04</v>
      </c>
      <c r="B2623" t="str">
        <f t="shared" ca="1" si="484"/>
        <v>W</v>
      </c>
      <c r="C2623" t="str">
        <f t="shared" si="485"/>
        <v>SIMPL-4C-T</v>
      </c>
      <c r="D2623" t="s">
        <v>3228</v>
      </c>
      <c r="E2623">
        <f t="shared" ca="1" si="486"/>
        <v>0</v>
      </c>
      <c r="H2623" t="str">
        <f t="shared" ca="1" si="487"/>
        <v>'Simpl. all tex-DT PLYWOOD'!</v>
      </c>
      <c r="I2623" t="str">
        <f t="shared" ca="1" si="492"/>
        <v>'Simpl. all tex-DT PLYWOOD'!</v>
      </c>
      <c r="J2623">
        <f t="shared" ca="1" si="493"/>
        <v>0</v>
      </c>
      <c r="K2623">
        <f t="shared" ca="1" si="494"/>
        <v>0</v>
      </c>
      <c r="L2623">
        <f t="shared" ca="1" si="488"/>
        <v>0</v>
      </c>
      <c r="M2623">
        <f t="shared" ca="1" si="489"/>
        <v>0</v>
      </c>
      <c r="O2623" t="str">
        <f t="shared" ca="1" si="490"/>
        <v>D:z</v>
      </c>
      <c r="P2623" t="str">
        <f t="shared" ca="1" si="491"/>
        <v>D7:z7</v>
      </c>
    </row>
    <row r="2624" spans="1:16">
      <c r="A2624" t="str">
        <f t="shared" si="483"/>
        <v>05</v>
      </c>
      <c r="B2624" t="str">
        <f t="shared" ca="1" si="484"/>
        <v>W</v>
      </c>
      <c r="C2624" t="str">
        <f t="shared" si="485"/>
        <v>SIMPL-4C-T</v>
      </c>
      <c r="D2624" t="s">
        <v>3229</v>
      </c>
      <c r="E2624">
        <f t="shared" ca="1" si="486"/>
        <v>0</v>
      </c>
      <c r="H2624" t="str">
        <f t="shared" ca="1" si="487"/>
        <v>'Simpl. all tex-DT PLYWOOD'!</v>
      </c>
      <c r="I2624" t="str">
        <f t="shared" ca="1" si="492"/>
        <v>'Simpl. all tex-DT PLYWOOD'!</v>
      </c>
      <c r="J2624">
        <f t="shared" ca="1" si="493"/>
        <v>0</v>
      </c>
      <c r="K2624">
        <f t="shared" ca="1" si="494"/>
        <v>0</v>
      </c>
      <c r="L2624">
        <f t="shared" ca="1" si="488"/>
        <v>0</v>
      </c>
      <c r="M2624">
        <f t="shared" ca="1" si="489"/>
        <v>0</v>
      </c>
      <c r="O2624" t="str">
        <f t="shared" ca="1" si="490"/>
        <v>D:z</v>
      </c>
      <c r="P2624" t="str">
        <f t="shared" ca="1" si="491"/>
        <v>D7:z7</v>
      </c>
    </row>
    <row r="2625" spans="1:16">
      <c r="A2625" t="str">
        <f t="shared" si="483"/>
        <v>06</v>
      </c>
      <c r="B2625" t="str">
        <f t="shared" ca="1" si="484"/>
        <v>W</v>
      </c>
      <c r="C2625" t="str">
        <f t="shared" si="485"/>
        <v>SIMPL-4C-T</v>
      </c>
      <c r="D2625" t="s">
        <v>3230</v>
      </c>
      <c r="E2625">
        <f t="shared" ca="1" si="486"/>
        <v>0</v>
      </c>
      <c r="H2625" t="str">
        <f t="shared" ca="1" si="487"/>
        <v>'Simpl. all tex-DT PLYWOOD'!</v>
      </c>
      <c r="I2625" t="str">
        <f t="shared" ca="1" si="492"/>
        <v>'Simpl. all tex-DT PLYWOOD'!</v>
      </c>
      <c r="J2625">
        <f t="shared" ca="1" si="493"/>
        <v>0</v>
      </c>
      <c r="K2625">
        <f t="shared" ca="1" si="494"/>
        <v>0</v>
      </c>
      <c r="L2625">
        <f t="shared" ca="1" si="488"/>
        <v>0</v>
      </c>
      <c r="M2625">
        <f t="shared" ca="1" si="489"/>
        <v>0</v>
      </c>
      <c r="O2625" t="str">
        <f t="shared" ca="1" si="490"/>
        <v>D:z</v>
      </c>
      <c r="P2625" t="str">
        <f t="shared" ca="1" si="491"/>
        <v>D7:z7</v>
      </c>
    </row>
    <row r="2626" spans="1:16">
      <c r="A2626" t="str">
        <f t="shared" si="483"/>
        <v>07</v>
      </c>
      <c r="B2626" t="str">
        <f t="shared" ca="1" si="484"/>
        <v>W</v>
      </c>
      <c r="C2626" t="str">
        <f t="shared" si="485"/>
        <v>SIMPL-4C-T</v>
      </c>
      <c r="D2626" t="s">
        <v>3231</v>
      </c>
      <c r="E2626">
        <f t="shared" ca="1" si="486"/>
        <v>0</v>
      </c>
      <c r="H2626" t="str">
        <f t="shared" ca="1" si="487"/>
        <v>'Simpl. all tex-DT PLYWOOD'!</v>
      </c>
      <c r="I2626" t="str">
        <f t="shared" ca="1" si="492"/>
        <v>'Simpl. all tex-DT PLYWOOD'!</v>
      </c>
      <c r="J2626">
        <f t="shared" ca="1" si="493"/>
        <v>0</v>
      </c>
      <c r="K2626">
        <f t="shared" ca="1" si="494"/>
        <v>0</v>
      </c>
      <c r="L2626">
        <f t="shared" ca="1" si="488"/>
        <v>0</v>
      </c>
      <c r="M2626">
        <f t="shared" ca="1" si="489"/>
        <v>0</v>
      </c>
      <c r="O2626" t="str">
        <f t="shared" ca="1" si="490"/>
        <v>D:z</v>
      </c>
      <c r="P2626" t="str">
        <f t="shared" ca="1" si="491"/>
        <v>D7:z7</v>
      </c>
    </row>
    <row r="2627" spans="1:16">
      <c r="A2627" t="str">
        <f t="shared" si="483"/>
        <v>08</v>
      </c>
      <c r="B2627" t="str">
        <f t="shared" ca="1" si="484"/>
        <v>W</v>
      </c>
      <c r="C2627" t="str">
        <f t="shared" si="485"/>
        <v>SIMPL-4C-T</v>
      </c>
      <c r="D2627" t="s">
        <v>3232</v>
      </c>
      <c r="E2627">
        <f t="shared" ca="1" si="486"/>
        <v>0</v>
      </c>
      <c r="H2627" t="str">
        <f t="shared" ca="1" si="487"/>
        <v>'Simpl. all tex-DT PLYWOOD'!</v>
      </c>
      <c r="I2627" t="str">
        <f t="shared" ca="1" si="492"/>
        <v>'Simpl. all tex-DT PLYWOOD'!</v>
      </c>
      <c r="J2627">
        <f t="shared" ca="1" si="493"/>
        <v>0</v>
      </c>
      <c r="K2627">
        <f t="shared" ca="1" si="494"/>
        <v>0</v>
      </c>
      <c r="L2627">
        <f t="shared" ca="1" si="488"/>
        <v>0</v>
      </c>
      <c r="M2627">
        <f t="shared" ca="1" si="489"/>
        <v>0</v>
      </c>
      <c r="O2627" t="str">
        <f t="shared" ca="1" si="490"/>
        <v>D:z</v>
      </c>
      <c r="P2627" t="str">
        <f t="shared" ca="1" si="491"/>
        <v>D7:z7</v>
      </c>
    </row>
    <row r="2628" spans="1:16">
      <c r="A2628" t="str">
        <f t="shared" si="483"/>
        <v>09</v>
      </c>
      <c r="B2628" t="str">
        <f t="shared" ca="1" si="484"/>
        <v>W</v>
      </c>
      <c r="C2628" t="str">
        <f t="shared" si="485"/>
        <v>SIMPL-4C-T</v>
      </c>
      <c r="D2628" t="s">
        <v>3233</v>
      </c>
      <c r="E2628">
        <f t="shared" ca="1" si="486"/>
        <v>0</v>
      </c>
      <c r="H2628" t="str">
        <f t="shared" ca="1" si="487"/>
        <v>'Simpl. all tex-DT PLYWOOD'!</v>
      </c>
      <c r="I2628" t="str">
        <f t="shared" ca="1" si="492"/>
        <v>'Simpl. all tex-DT PLYWOOD'!</v>
      </c>
      <c r="J2628">
        <f t="shared" ca="1" si="493"/>
        <v>0</v>
      </c>
      <c r="K2628">
        <f t="shared" ca="1" si="494"/>
        <v>0</v>
      </c>
      <c r="L2628">
        <f t="shared" ca="1" si="488"/>
        <v>0</v>
      </c>
      <c r="M2628">
        <f t="shared" ca="1" si="489"/>
        <v>0</v>
      </c>
      <c r="O2628" t="str">
        <f t="shared" ca="1" si="490"/>
        <v>D:z</v>
      </c>
      <c r="P2628" t="str">
        <f t="shared" ca="1" si="491"/>
        <v>D7:z7</v>
      </c>
    </row>
    <row r="2629" spans="1:16">
      <c r="A2629" t="str">
        <f t="shared" si="483"/>
        <v>10</v>
      </c>
      <c r="B2629" t="str">
        <f t="shared" ca="1" si="484"/>
        <v>W</v>
      </c>
      <c r="C2629" t="str">
        <f t="shared" si="485"/>
        <v>SIMPL-4C-T</v>
      </c>
      <c r="D2629" t="s">
        <v>3234</v>
      </c>
      <c r="E2629">
        <f t="shared" ca="1" si="486"/>
        <v>0</v>
      </c>
      <c r="H2629" t="str">
        <f t="shared" ca="1" si="487"/>
        <v>'Simpl. all tex-DT PLYWOOD'!</v>
      </c>
      <c r="I2629" t="str">
        <f t="shared" ca="1" si="492"/>
        <v>'Simpl. all tex-DT PLYWOOD'!</v>
      </c>
      <c r="J2629">
        <f t="shared" ca="1" si="493"/>
        <v>0</v>
      </c>
      <c r="K2629">
        <f t="shared" ca="1" si="494"/>
        <v>0</v>
      </c>
      <c r="L2629">
        <f t="shared" ca="1" si="488"/>
        <v>0</v>
      </c>
      <c r="M2629">
        <f t="shared" ca="1" si="489"/>
        <v>0</v>
      </c>
      <c r="O2629" t="str">
        <f t="shared" ca="1" si="490"/>
        <v>D:z</v>
      </c>
      <c r="P2629" t="str">
        <f t="shared" ca="1" si="491"/>
        <v>D7:z7</v>
      </c>
    </row>
    <row r="2630" spans="1:16">
      <c r="A2630" t="str">
        <f t="shared" si="483"/>
        <v>11</v>
      </c>
      <c r="B2630" t="str">
        <f t="shared" ca="1" si="484"/>
        <v>W</v>
      </c>
      <c r="C2630" t="str">
        <f t="shared" si="485"/>
        <v>SIMPL-4C-T</v>
      </c>
      <c r="D2630" t="s">
        <v>3235</v>
      </c>
      <c r="E2630">
        <f t="shared" ca="1" si="486"/>
        <v>0</v>
      </c>
      <c r="H2630" t="str">
        <f t="shared" ca="1" si="487"/>
        <v>'Simpl. all tex-DT PLYWOOD'!</v>
      </c>
      <c r="I2630" t="str">
        <f t="shared" ca="1" si="492"/>
        <v>'Simpl. all tex-DT PLYWOOD'!</v>
      </c>
      <c r="J2630">
        <f t="shared" ca="1" si="493"/>
        <v>0</v>
      </c>
      <c r="K2630">
        <f t="shared" ca="1" si="494"/>
        <v>0</v>
      </c>
      <c r="L2630">
        <f t="shared" ca="1" si="488"/>
        <v>0</v>
      </c>
      <c r="M2630">
        <f t="shared" ca="1" si="489"/>
        <v>0</v>
      </c>
      <c r="O2630" t="str">
        <f t="shared" ca="1" si="490"/>
        <v>D:z</v>
      </c>
      <c r="P2630" t="str">
        <f t="shared" ca="1" si="491"/>
        <v>D7:z7</v>
      </c>
    </row>
    <row r="2631" spans="1:16">
      <c r="A2631" t="str">
        <f t="shared" si="483"/>
        <v>12</v>
      </c>
      <c r="B2631" t="str">
        <f t="shared" ca="1" si="484"/>
        <v>W</v>
      </c>
      <c r="C2631" t="str">
        <f t="shared" si="485"/>
        <v>SIMPL-4C-T</v>
      </c>
      <c r="D2631" t="s">
        <v>3236</v>
      </c>
      <c r="E2631">
        <f t="shared" ca="1" si="486"/>
        <v>0</v>
      </c>
      <c r="H2631" t="str">
        <f t="shared" ca="1" si="487"/>
        <v>'Simpl. all tex-DT PLYWOOD'!</v>
      </c>
      <c r="I2631" t="str">
        <f t="shared" ca="1" si="492"/>
        <v>'Simpl. all tex-DT PLYWOOD'!</v>
      </c>
      <c r="J2631">
        <f t="shared" ca="1" si="493"/>
        <v>0</v>
      </c>
      <c r="K2631">
        <f t="shared" ca="1" si="494"/>
        <v>0</v>
      </c>
      <c r="L2631">
        <f t="shared" ca="1" si="488"/>
        <v>0</v>
      </c>
      <c r="M2631">
        <f t="shared" ca="1" si="489"/>
        <v>0</v>
      </c>
      <c r="O2631" t="str">
        <f t="shared" ca="1" si="490"/>
        <v>D:z</v>
      </c>
      <c r="P2631" t="str">
        <f t="shared" ca="1" si="491"/>
        <v>D7:z7</v>
      </c>
    </row>
    <row r="2632" spans="1:16">
      <c r="A2632" t="str">
        <f t="shared" si="483"/>
        <v>13</v>
      </c>
      <c r="B2632" t="str">
        <f t="shared" ca="1" si="484"/>
        <v>W</v>
      </c>
      <c r="C2632" t="str">
        <f t="shared" si="485"/>
        <v>SIMPL-4C-T</v>
      </c>
      <c r="D2632" t="s">
        <v>3237</v>
      </c>
      <c r="E2632">
        <f t="shared" ca="1" si="486"/>
        <v>0</v>
      </c>
      <c r="H2632" t="str">
        <f t="shared" ca="1" si="487"/>
        <v>'Simpl. all tex-DT PLYWOOD'!</v>
      </c>
      <c r="I2632" t="str">
        <f t="shared" ca="1" si="492"/>
        <v>'Simpl. all tex-DT PLYWOOD'!</v>
      </c>
      <c r="J2632">
        <f t="shared" ca="1" si="493"/>
        <v>0</v>
      </c>
      <c r="K2632">
        <f t="shared" ca="1" si="494"/>
        <v>0</v>
      </c>
      <c r="L2632">
        <f t="shared" ca="1" si="488"/>
        <v>0</v>
      </c>
      <c r="M2632">
        <f t="shared" ca="1" si="489"/>
        <v>0</v>
      </c>
      <c r="O2632" t="str">
        <f t="shared" ca="1" si="490"/>
        <v>D:z</v>
      </c>
      <c r="P2632" t="str">
        <f t="shared" ca="1" si="491"/>
        <v>D7:z7</v>
      </c>
    </row>
    <row r="2633" spans="1:16">
      <c r="A2633" t="str">
        <f t="shared" si="483"/>
        <v>15</v>
      </c>
      <c r="B2633" t="str">
        <f t="shared" ca="1" si="484"/>
        <v>W</v>
      </c>
      <c r="C2633" t="str">
        <f t="shared" si="485"/>
        <v>SIMPL-4C-T</v>
      </c>
      <c r="D2633" t="s">
        <v>4767</v>
      </c>
      <c r="E2633">
        <f t="shared" ca="1" si="486"/>
        <v>0</v>
      </c>
      <c r="H2633" t="str">
        <f t="shared" ca="1" si="487"/>
        <v>'Simpl. all tex-DT PLYWOOD'!</v>
      </c>
      <c r="I2633" t="str">
        <f t="shared" ca="1" si="492"/>
        <v>'Simpl. all tex-DT PLYWOOD'!</v>
      </c>
      <c r="J2633">
        <f t="shared" ca="1" si="493"/>
        <v>0</v>
      </c>
      <c r="K2633">
        <f t="shared" ca="1" si="494"/>
        <v>0</v>
      </c>
      <c r="L2633">
        <f t="shared" ca="1" si="488"/>
        <v>0</v>
      </c>
      <c r="M2633">
        <f t="shared" ca="1" si="489"/>
        <v>0</v>
      </c>
      <c r="O2633" t="str">
        <f t="shared" ca="1" si="490"/>
        <v>D:z</v>
      </c>
      <c r="P2633" t="str">
        <f t="shared" ca="1" si="491"/>
        <v>D7:z7</v>
      </c>
    </row>
    <row r="2634" spans="1:16">
      <c r="A2634" t="str">
        <f t="shared" si="483"/>
        <v>01</v>
      </c>
      <c r="B2634" t="str">
        <f t="shared" ca="1" si="484"/>
        <v>W</v>
      </c>
      <c r="C2634" t="str">
        <f t="shared" si="485"/>
        <v>SIMPL-4D</v>
      </c>
      <c r="D2634" t="s">
        <v>1091</v>
      </c>
      <c r="E2634">
        <f t="shared" ca="1" si="486"/>
        <v>0</v>
      </c>
      <c r="H2634" t="str">
        <f t="shared" ca="1" si="487"/>
        <v>'Simpl. all tex-DT PLYWOOD'!</v>
      </c>
      <c r="I2634" t="str">
        <f t="shared" ca="1" si="492"/>
        <v>'Simpl. all tex-DT PLYWOOD'!</v>
      </c>
      <c r="J2634">
        <f t="shared" ca="1" si="493"/>
        <v>0</v>
      </c>
      <c r="K2634">
        <f t="shared" ca="1" si="494"/>
        <v>0</v>
      </c>
      <c r="L2634">
        <f t="shared" ca="1" si="488"/>
        <v>0</v>
      </c>
      <c r="M2634">
        <f t="shared" ca="1" si="489"/>
        <v>0</v>
      </c>
      <c r="O2634" t="str">
        <f t="shared" ca="1" si="490"/>
        <v>D:z</v>
      </c>
      <c r="P2634" t="str">
        <f t="shared" ca="1" si="491"/>
        <v>D7:z7</v>
      </c>
    </row>
    <row r="2635" spans="1:16">
      <c r="A2635" t="str">
        <f t="shared" si="483"/>
        <v>02</v>
      </c>
      <c r="B2635" t="str">
        <f t="shared" ca="1" si="484"/>
        <v>W</v>
      </c>
      <c r="C2635" t="str">
        <f t="shared" si="485"/>
        <v>SIMPL-4D</v>
      </c>
      <c r="D2635" t="s">
        <v>1092</v>
      </c>
      <c r="E2635">
        <f t="shared" ca="1" si="486"/>
        <v>0</v>
      </c>
      <c r="H2635" t="str">
        <f t="shared" ca="1" si="487"/>
        <v>'Simpl. all tex-DT PLYWOOD'!</v>
      </c>
      <c r="I2635" t="str">
        <f t="shared" ca="1" si="492"/>
        <v>'Simpl. all tex-DT PLYWOOD'!</v>
      </c>
      <c r="J2635">
        <f t="shared" ca="1" si="493"/>
        <v>0</v>
      </c>
      <c r="K2635">
        <f t="shared" ca="1" si="494"/>
        <v>0</v>
      </c>
      <c r="L2635">
        <f t="shared" ca="1" si="488"/>
        <v>0</v>
      </c>
      <c r="M2635">
        <f t="shared" ca="1" si="489"/>
        <v>0</v>
      </c>
      <c r="O2635" t="str">
        <f t="shared" ca="1" si="490"/>
        <v>D:z</v>
      </c>
      <c r="P2635" t="str">
        <f t="shared" ca="1" si="491"/>
        <v>D7:z7</v>
      </c>
    </row>
    <row r="2636" spans="1:16">
      <c r="A2636" t="str">
        <f t="shared" si="483"/>
        <v>03</v>
      </c>
      <c r="B2636" t="str">
        <f t="shared" ca="1" si="484"/>
        <v>W</v>
      </c>
      <c r="C2636" t="str">
        <f t="shared" si="485"/>
        <v>SIMPL-4D</v>
      </c>
      <c r="D2636" t="s">
        <v>1093</v>
      </c>
      <c r="E2636">
        <f t="shared" ca="1" si="486"/>
        <v>0</v>
      </c>
      <c r="H2636" t="str">
        <f t="shared" ca="1" si="487"/>
        <v>'Simpl. all tex-DT PLYWOOD'!</v>
      </c>
      <c r="I2636" t="str">
        <f t="shared" ca="1" si="492"/>
        <v>'Simpl. all tex-DT PLYWOOD'!</v>
      </c>
      <c r="J2636">
        <f t="shared" ca="1" si="493"/>
        <v>0</v>
      </c>
      <c r="K2636">
        <f t="shared" ca="1" si="494"/>
        <v>0</v>
      </c>
      <c r="L2636">
        <f t="shared" ca="1" si="488"/>
        <v>0</v>
      </c>
      <c r="M2636">
        <f t="shared" ca="1" si="489"/>
        <v>0</v>
      </c>
      <c r="O2636" t="str">
        <f t="shared" ca="1" si="490"/>
        <v>D:z</v>
      </c>
      <c r="P2636" t="str">
        <f t="shared" ca="1" si="491"/>
        <v>D7:z7</v>
      </c>
    </row>
    <row r="2637" spans="1:16">
      <c r="A2637" t="str">
        <f t="shared" si="483"/>
        <v>04</v>
      </c>
      <c r="B2637" t="str">
        <f t="shared" ca="1" si="484"/>
        <v>W</v>
      </c>
      <c r="C2637" t="str">
        <f t="shared" si="485"/>
        <v>SIMPL-4D</v>
      </c>
      <c r="D2637" t="s">
        <v>1094</v>
      </c>
      <c r="E2637">
        <f t="shared" ca="1" si="486"/>
        <v>0</v>
      </c>
      <c r="H2637" t="str">
        <f t="shared" ca="1" si="487"/>
        <v>'Simpl. all tex-DT PLYWOOD'!</v>
      </c>
      <c r="I2637" t="str">
        <f t="shared" ca="1" si="492"/>
        <v>'Simpl. all tex-DT PLYWOOD'!</v>
      </c>
      <c r="J2637">
        <f t="shared" ca="1" si="493"/>
        <v>0</v>
      </c>
      <c r="K2637">
        <f t="shared" ca="1" si="494"/>
        <v>0</v>
      </c>
      <c r="L2637">
        <f t="shared" ca="1" si="488"/>
        <v>0</v>
      </c>
      <c r="M2637">
        <f t="shared" ca="1" si="489"/>
        <v>0</v>
      </c>
      <c r="O2637" t="str">
        <f t="shared" ca="1" si="490"/>
        <v>D:z</v>
      </c>
      <c r="P2637" t="str">
        <f t="shared" ca="1" si="491"/>
        <v>D7:z7</v>
      </c>
    </row>
    <row r="2638" spans="1:16">
      <c r="A2638" t="str">
        <f t="shared" si="483"/>
        <v>05</v>
      </c>
      <c r="B2638" t="str">
        <f t="shared" ca="1" si="484"/>
        <v>W</v>
      </c>
      <c r="C2638" t="str">
        <f t="shared" si="485"/>
        <v>SIMPL-4D</v>
      </c>
      <c r="D2638" t="s">
        <v>1095</v>
      </c>
      <c r="E2638">
        <f t="shared" ca="1" si="486"/>
        <v>0</v>
      </c>
      <c r="H2638" t="str">
        <f t="shared" ca="1" si="487"/>
        <v>'Simpl. all tex-DT PLYWOOD'!</v>
      </c>
      <c r="I2638" t="str">
        <f t="shared" ca="1" si="492"/>
        <v>'Simpl. all tex-DT PLYWOOD'!</v>
      </c>
      <c r="J2638">
        <f t="shared" ca="1" si="493"/>
        <v>0</v>
      </c>
      <c r="K2638">
        <f t="shared" ca="1" si="494"/>
        <v>0</v>
      </c>
      <c r="L2638">
        <f t="shared" ca="1" si="488"/>
        <v>0</v>
      </c>
      <c r="M2638">
        <f t="shared" ca="1" si="489"/>
        <v>0</v>
      </c>
      <c r="O2638" t="str">
        <f t="shared" ca="1" si="490"/>
        <v>D:z</v>
      </c>
      <c r="P2638" t="str">
        <f t="shared" ca="1" si="491"/>
        <v>D7:z7</v>
      </c>
    </row>
    <row r="2639" spans="1:16">
      <c r="A2639" t="str">
        <f t="shared" ref="A2639:A2702" si="495">MID(D2639,LEN(C2639)+2,LEN(D2639)-LEN(C2639))</f>
        <v>06</v>
      </c>
      <c r="B2639" t="str">
        <f t="shared" ref="B2639:B2702" ca="1" si="496">VLOOKUP(H2639,$A$1:$K$4,11,FALSE)</f>
        <v>W</v>
      </c>
      <c r="C2639" t="str">
        <f t="shared" ref="C2639:C2702" si="497">IF(RIGHT(LEFT(D2639,LEN(D2639)-3),1)="-",LEFT(D2639,LEN(D2639)-4),LEFT(D2639,LEN(D2639)-3))</f>
        <v>SIMPL-4D</v>
      </c>
      <c r="D2639" t="s">
        <v>1096</v>
      </c>
      <c r="E2639">
        <f t="shared" ref="E2639:E2702" ca="1" si="498">IFERROR(VLOOKUP(C2639,INDIRECT($H2639&amp;$O2639),MATCH($A2639,INDIRECT($H2639&amp;$P2639),0),FALSE),0)</f>
        <v>0</v>
      </c>
      <c r="H2639" t="str">
        <f t="shared" ref="H2639:H2702" ca="1" si="499">IF(I2639&lt;&gt;0,I2639,IF(J2639&lt;&gt;0,J2639,IF(K2639&lt;&gt;0,K2639,IF(L2639&lt;&gt;0,L2639,IF(M2639&lt;&gt;0,M2639,N2639)))))</f>
        <v>'Simpl. all tex-DT PLYWOOD'!</v>
      </c>
      <c r="I2639" t="str">
        <f t="shared" ca="1" si="492"/>
        <v>'Simpl. all tex-DT PLYWOOD'!</v>
      </c>
      <c r="J2639">
        <f t="shared" ca="1" si="493"/>
        <v>0</v>
      </c>
      <c r="K2639">
        <f t="shared" ca="1" si="494"/>
        <v>0</v>
      </c>
      <c r="L2639">
        <f t="shared" ref="L2639:L2702" ca="1" si="500">IF(IFERROR(VLOOKUP($C2639,INDIRECT($G$10&amp;"d:d"),1,FALSE),0)&lt;&gt;0,L$13,0)</f>
        <v>0</v>
      </c>
      <c r="M2639">
        <f t="shared" ref="M2639:M2702" ca="1" si="501">IF(IFERROR(VLOOKUP($C2639,INDIRECT($G$11&amp;"d:d"),1,FALSE),0)&lt;&gt;0,M$13,0)</f>
        <v>0</v>
      </c>
      <c r="O2639" t="str">
        <f t="shared" ref="O2639:O2702" ca="1" si="502">VLOOKUP($H2639,$G$7:$I$11,2,FALSE)</f>
        <v>D:z</v>
      </c>
      <c r="P2639" t="str">
        <f t="shared" ref="P2639:P2702" ca="1" si="503">VLOOKUP($H2639,$G$7:$I$11,3,FALSE)</f>
        <v>D7:z7</v>
      </c>
    </row>
    <row r="2640" spans="1:16">
      <c r="A2640" t="str">
        <f t="shared" si="495"/>
        <v>07</v>
      </c>
      <c r="B2640" t="str">
        <f t="shared" ca="1" si="496"/>
        <v>W</v>
      </c>
      <c r="C2640" t="str">
        <f t="shared" si="497"/>
        <v>SIMPL-4D</v>
      </c>
      <c r="D2640" t="s">
        <v>1097</v>
      </c>
      <c r="E2640">
        <f t="shared" ca="1" si="498"/>
        <v>0</v>
      </c>
      <c r="H2640" t="str">
        <f t="shared" ca="1" si="499"/>
        <v>'Simpl. all tex-DT PLYWOOD'!</v>
      </c>
      <c r="I2640" t="str">
        <f t="shared" ca="1" si="492"/>
        <v>'Simpl. all tex-DT PLYWOOD'!</v>
      </c>
      <c r="J2640">
        <f t="shared" ca="1" si="493"/>
        <v>0</v>
      </c>
      <c r="K2640">
        <f t="shared" ca="1" si="494"/>
        <v>0</v>
      </c>
      <c r="L2640">
        <f t="shared" ca="1" si="500"/>
        <v>0</v>
      </c>
      <c r="M2640">
        <f t="shared" ca="1" si="501"/>
        <v>0</v>
      </c>
      <c r="O2640" t="str">
        <f t="shared" ca="1" si="502"/>
        <v>D:z</v>
      </c>
      <c r="P2640" t="str">
        <f t="shared" ca="1" si="503"/>
        <v>D7:z7</v>
      </c>
    </row>
    <row r="2641" spans="1:16">
      <c r="A2641" t="str">
        <f t="shared" si="495"/>
        <v>08</v>
      </c>
      <c r="B2641" t="str">
        <f t="shared" ca="1" si="496"/>
        <v>W</v>
      </c>
      <c r="C2641" t="str">
        <f t="shared" si="497"/>
        <v>SIMPL-4D</v>
      </c>
      <c r="D2641" t="s">
        <v>1098</v>
      </c>
      <c r="E2641">
        <f t="shared" ca="1" si="498"/>
        <v>0</v>
      </c>
      <c r="H2641" t="str">
        <f t="shared" ca="1" si="499"/>
        <v>'Simpl. all tex-DT PLYWOOD'!</v>
      </c>
      <c r="I2641" t="str">
        <f t="shared" ca="1" si="492"/>
        <v>'Simpl. all tex-DT PLYWOOD'!</v>
      </c>
      <c r="J2641">
        <f t="shared" ca="1" si="493"/>
        <v>0</v>
      </c>
      <c r="K2641">
        <f t="shared" ca="1" si="494"/>
        <v>0</v>
      </c>
      <c r="L2641">
        <f t="shared" ca="1" si="500"/>
        <v>0</v>
      </c>
      <c r="M2641">
        <f t="shared" ca="1" si="501"/>
        <v>0</v>
      </c>
      <c r="O2641" t="str">
        <f t="shared" ca="1" si="502"/>
        <v>D:z</v>
      </c>
      <c r="P2641" t="str">
        <f t="shared" ca="1" si="503"/>
        <v>D7:z7</v>
      </c>
    </row>
    <row r="2642" spans="1:16">
      <c r="A2642" t="str">
        <f t="shared" si="495"/>
        <v>09</v>
      </c>
      <c r="B2642" t="str">
        <f t="shared" ca="1" si="496"/>
        <v>W</v>
      </c>
      <c r="C2642" t="str">
        <f t="shared" si="497"/>
        <v>SIMPL-4D</v>
      </c>
      <c r="D2642" t="s">
        <v>1099</v>
      </c>
      <c r="E2642">
        <f t="shared" ca="1" si="498"/>
        <v>0</v>
      </c>
      <c r="H2642" t="str">
        <f t="shared" ca="1" si="499"/>
        <v>'Simpl. all tex-DT PLYWOOD'!</v>
      </c>
      <c r="I2642" t="str">
        <f t="shared" ca="1" si="492"/>
        <v>'Simpl. all tex-DT PLYWOOD'!</v>
      </c>
      <c r="J2642">
        <f t="shared" ca="1" si="493"/>
        <v>0</v>
      </c>
      <c r="K2642">
        <f t="shared" ca="1" si="494"/>
        <v>0</v>
      </c>
      <c r="L2642">
        <f t="shared" ca="1" si="500"/>
        <v>0</v>
      </c>
      <c r="M2642">
        <f t="shared" ca="1" si="501"/>
        <v>0</v>
      </c>
      <c r="O2642" t="str">
        <f t="shared" ca="1" si="502"/>
        <v>D:z</v>
      </c>
      <c r="P2642" t="str">
        <f t="shared" ca="1" si="503"/>
        <v>D7:z7</v>
      </c>
    </row>
    <row r="2643" spans="1:16">
      <c r="A2643" t="str">
        <f t="shared" si="495"/>
        <v>10</v>
      </c>
      <c r="B2643" t="str">
        <f t="shared" ca="1" si="496"/>
        <v>W</v>
      </c>
      <c r="C2643" t="str">
        <f t="shared" si="497"/>
        <v>SIMPL-4D</v>
      </c>
      <c r="D2643" t="s">
        <v>1100</v>
      </c>
      <c r="E2643">
        <f t="shared" ca="1" si="498"/>
        <v>0</v>
      </c>
      <c r="H2643" t="str">
        <f t="shared" ca="1" si="499"/>
        <v>'Simpl. all tex-DT PLYWOOD'!</v>
      </c>
      <c r="I2643" t="str">
        <f t="shared" ca="1" si="492"/>
        <v>'Simpl. all tex-DT PLYWOOD'!</v>
      </c>
      <c r="J2643">
        <f t="shared" ca="1" si="493"/>
        <v>0</v>
      </c>
      <c r="K2643">
        <f t="shared" ca="1" si="494"/>
        <v>0</v>
      </c>
      <c r="L2643">
        <f t="shared" ca="1" si="500"/>
        <v>0</v>
      </c>
      <c r="M2643">
        <f t="shared" ca="1" si="501"/>
        <v>0</v>
      </c>
      <c r="O2643" t="str">
        <f t="shared" ca="1" si="502"/>
        <v>D:z</v>
      </c>
      <c r="P2643" t="str">
        <f t="shared" ca="1" si="503"/>
        <v>D7:z7</v>
      </c>
    </row>
    <row r="2644" spans="1:16">
      <c r="A2644" t="str">
        <f t="shared" si="495"/>
        <v>100</v>
      </c>
      <c r="B2644" t="str">
        <f t="shared" ca="1" si="496"/>
        <v>W</v>
      </c>
      <c r="C2644" t="str">
        <f t="shared" si="497"/>
        <v>SIMPL-4D</v>
      </c>
      <c r="D2644" t="s">
        <v>1104</v>
      </c>
      <c r="E2644">
        <f t="shared" ca="1" si="498"/>
        <v>0</v>
      </c>
      <c r="H2644" t="str">
        <f t="shared" ca="1" si="499"/>
        <v>'Simpl. all tex-DT PLYWOOD'!</v>
      </c>
      <c r="I2644" t="str">
        <f t="shared" ca="1" si="492"/>
        <v>'Simpl. all tex-DT PLYWOOD'!</v>
      </c>
      <c r="J2644">
        <f t="shared" ca="1" si="493"/>
        <v>0</v>
      </c>
      <c r="K2644">
        <f t="shared" ca="1" si="494"/>
        <v>0</v>
      </c>
      <c r="L2644">
        <f t="shared" ca="1" si="500"/>
        <v>0</v>
      </c>
      <c r="M2644">
        <f t="shared" ca="1" si="501"/>
        <v>0</v>
      </c>
      <c r="O2644" t="str">
        <f t="shared" ca="1" si="502"/>
        <v>D:z</v>
      </c>
      <c r="P2644" t="str">
        <f t="shared" ca="1" si="503"/>
        <v>D7:z7</v>
      </c>
    </row>
    <row r="2645" spans="1:16">
      <c r="A2645" t="str">
        <f t="shared" si="495"/>
        <v>11</v>
      </c>
      <c r="B2645" t="str">
        <f t="shared" ca="1" si="496"/>
        <v>W</v>
      </c>
      <c r="C2645" t="str">
        <f t="shared" si="497"/>
        <v>SIMPL-4D</v>
      </c>
      <c r="D2645" t="s">
        <v>1101</v>
      </c>
      <c r="E2645">
        <f t="shared" ca="1" si="498"/>
        <v>0</v>
      </c>
      <c r="H2645" t="str">
        <f t="shared" ca="1" si="499"/>
        <v>'Simpl. all tex-DT PLYWOOD'!</v>
      </c>
      <c r="I2645" t="str">
        <f t="shared" ca="1" si="492"/>
        <v>'Simpl. all tex-DT PLYWOOD'!</v>
      </c>
      <c r="J2645">
        <f t="shared" ca="1" si="493"/>
        <v>0</v>
      </c>
      <c r="K2645">
        <f t="shared" ca="1" si="494"/>
        <v>0</v>
      </c>
      <c r="L2645">
        <f t="shared" ca="1" si="500"/>
        <v>0</v>
      </c>
      <c r="M2645">
        <f t="shared" ca="1" si="501"/>
        <v>0</v>
      </c>
      <c r="O2645" t="str">
        <f t="shared" ca="1" si="502"/>
        <v>D:z</v>
      </c>
      <c r="P2645" t="str">
        <f t="shared" ca="1" si="503"/>
        <v>D7:z7</v>
      </c>
    </row>
    <row r="2646" spans="1:16">
      <c r="A2646" t="str">
        <f t="shared" si="495"/>
        <v>12</v>
      </c>
      <c r="B2646" t="str">
        <f t="shared" ca="1" si="496"/>
        <v>W</v>
      </c>
      <c r="C2646" t="str">
        <f t="shared" si="497"/>
        <v>SIMPL-4D</v>
      </c>
      <c r="D2646" t="s">
        <v>1102</v>
      </c>
      <c r="E2646">
        <f t="shared" ca="1" si="498"/>
        <v>0</v>
      </c>
      <c r="H2646" t="str">
        <f t="shared" ca="1" si="499"/>
        <v>'Simpl. all tex-DT PLYWOOD'!</v>
      </c>
      <c r="I2646" t="str">
        <f t="shared" ca="1" si="492"/>
        <v>'Simpl. all tex-DT PLYWOOD'!</v>
      </c>
      <c r="J2646">
        <f t="shared" ca="1" si="493"/>
        <v>0</v>
      </c>
      <c r="K2646">
        <f t="shared" ca="1" si="494"/>
        <v>0</v>
      </c>
      <c r="L2646">
        <f t="shared" ca="1" si="500"/>
        <v>0</v>
      </c>
      <c r="M2646">
        <f t="shared" ca="1" si="501"/>
        <v>0</v>
      </c>
      <c r="O2646" t="str">
        <f t="shared" ca="1" si="502"/>
        <v>D:z</v>
      </c>
      <c r="P2646" t="str">
        <f t="shared" ca="1" si="503"/>
        <v>D7:z7</v>
      </c>
    </row>
    <row r="2647" spans="1:16">
      <c r="A2647" t="str">
        <f t="shared" si="495"/>
        <v>13</v>
      </c>
      <c r="B2647" t="str">
        <f t="shared" ca="1" si="496"/>
        <v>W</v>
      </c>
      <c r="C2647" t="str">
        <f t="shared" si="497"/>
        <v>SIMPL-4D</v>
      </c>
      <c r="D2647" t="s">
        <v>1103</v>
      </c>
      <c r="E2647">
        <f t="shared" ca="1" si="498"/>
        <v>0</v>
      </c>
      <c r="H2647" t="str">
        <f t="shared" ca="1" si="499"/>
        <v>'Simpl. all tex-DT PLYWOOD'!</v>
      </c>
      <c r="I2647" t="str">
        <f t="shared" ca="1" si="492"/>
        <v>'Simpl. all tex-DT PLYWOOD'!</v>
      </c>
      <c r="J2647">
        <f t="shared" ca="1" si="493"/>
        <v>0</v>
      </c>
      <c r="K2647">
        <f t="shared" ca="1" si="494"/>
        <v>0</v>
      </c>
      <c r="L2647">
        <f t="shared" ca="1" si="500"/>
        <v>0</v>
      </c>
      <c r="M2647">
        <f t="shared" ca="1" si="501"/>
        <v>0</v>
      </c>
      <c r="O2647" t="str">
        <f t="shared" ca="1" si="502"/>
        <v>D:z</v>
      </c>
      <c r="P2647" t="str">
        <f t="shared" ca="1" si="503"/>
        <v>D7:z7</v>
      </c>
    </row>
    <row r="2648" spans="1:16">
      <c r="A2648" t="str">
        <f t="shared" si="495"/>
        <v>15</v>
      </c>
      <c r="B2648" t="str">
        <f t="shared" ca="1" si="496"/>
        <v>W</v>
      </c>
      <c r="C2648" t="str">
        <f t="shared" si="497"/>
        <v>SIMPL-4D</v>
      </c>
      <c r="D2648" t="s">
        <v>4928</v>
      </c>
      <c r="E2648">
        <f t="shared" ca="1" si="498"/>
        <v>0</v>
      </c>
      <c r="H2648" t="str">
        <f t="shared" ca="1" si="499"/>
        <v>'Simpl. all tex-DT PLYWOOD'!</v>
      </c>
      <c r="I2648" t="str">
        <f t="shared" ca="1" si="492"/>
        <v>'Simpl. all tex-DT PLYWOOD'!</v>
      </c>
      <c r="J2648">
        <f t="shared" ca="1" si="493"/>
        <v>0</v>
      </c>
      <c r="K2648">
        <f t="shared" ca="1" si="494"/>
        <v>0</v>
      </c>
      <c r="L2648">
        <f t="shared" ca="1" si="500"/>
        <v>0</v>
      </c>
      <c r="M2648">
        <f t="shared" ca="1" si="501"/>
        <v>0</v>
      </c>
      <c r="O2648" t="str">
        <f t="shared" ca="1" si="502"/>
        <v>D:z</v>
      </c>
      <c r="P2648" t="str">
        <f t="shared" ca="1" si="503"/>
        <v>D7:z7</v>
      </c>
    </row>
    <row r="2649" spans="1:16">
      <c r="A2649" t="str">
        <f t="shared" si="495"/>
        <v>01</v>
      </c>
      <c r="B2649" t="str">
        <f t="shared" ca="1" si="496"/>
        <v>W</v>
      </c>
      <c r="C2649" t="str">
        <f t="shared" si="497"/>
        <v>SIMPL-4D-C</v>
      </c>
      <c r="D2649" t="s">
        <v>6025</v>
      </c>
      <c r="E2649">
        <f t="shared" ca="1" si="498"/>
        <v>0</v>
      </c>
      <c r="H2649" t="str">
        <f t="shared" ca="1" si="499"/>
        <v>'(more) Simpl. Textures PLYWOOD'!</v>
      </c>
      <c r="I2649">
        <f t="shared" ca="1" si="492"/>
        <v>0</v>
      </c>
      <c r="J2649" t="str">
        <f t="shared" ca="1" si="493"/>
        <v>'(more) Simpl. Textures PLYWOOD'!</v>
      </c>
      <c r="K2649">
        <f t="shared" ca="1" si="494"/>
        <v>0</v>
      </c>
      <c r="L2649">
        <f t="shared" ca="1" si="500"/>
        <v>0</v>
      </c>
      <c r="M2649">
        <f t="shared" ca="1" si="501"/>
        <v>0</v>
      </c>
      <c r="O2649" t="str">
        <f t="shared" ca="1" si="502"/>
        <v>D:N</v>
      </c>
      <c r="P2649" t="str">
        <f t="shared" ca="1" si="503"/>
        <v>D7:N7</v>
      </c>
    </row>
    <row r="2650" spans="1:16">
      <c r="A2650" t="str">
        <f t="shared" si="495"/>
        <v>16</v>
      </c>
      <c r="B2650" t="str">
        <f t="shared" ca="1" si="496"/>
        <v>W</v>
      </c>
      <c r="C2650" t="str">
        <f t="shared" si="497"/>
        <v>SIMPL-4D-N-NT</v>
      </c>
      <c r="D2650" t="s">
        <v>5543</v>
      </c>
      <c r="E2650">
        <f t="shared" ca="1" si="498"/>
        <v>0</v>
      </c>
      <c r="H2650" t="str">
        <f t="shared" ca="1" si="499"/>
        <v>'(more) Simpl. Textures PLYWOOD'!</v>
      </c>
      <c r="I2650">
        <f t="shared" ref="I2650:I2713" ca="1" si="504">IF(IFERROR(VLOOKUP(C2650,INDIRECT($G$7&amp;"D:D"),1,FALSE),0)&lt;&gt;0,I$13,0)</f>
        <v>0</v>
      </c>
      <c r="J2650" t="str">
        <f t="shared" ref="J2650:J2713" ca="1" si="505">IF(IFERROR(VLOOKUP(C2650,INDIRECT($G$8&amp;"D:D"),1,FALSE),0)&lt;&gt;0,J$13,0)</f>
        <v>'(more) Simpl. Textures PLYWOOD'!</v>
      </c>
      <c r="K2650">
        <f t="shared" ref="K2650:K2713" ca="1" si="506">IF(IFERROR(VLOOKUP($C2650,INDIRECT($G$9&amp;"d:d"),1,FALSE),0)&lt;&gt;0,K$13,0)</f>
        <v>0</v>
      </c>
      <c r="L2650">
        <f t="shared" ca="1" si="500"/>
        <v>0</v>
      </c>
      <c r="M2650">
        <f t="shared" ca="1" si="501"/>
        <v>0</v>
      </c>
      <c r="O2650" t="str">
        <f t="shared" ca="1" si="502"/>
        <v>D:N</v>
      </c>
      <c r="P2650" t="str">
        <f t="shared" ca="1" si="503"/>
        <v>D7:N7</v>
      </c>
    </row>
    <row r="2651" spans="1:16">
      <c r="A2651" t="str">
        <f t="shared" si="495"/>
        <v>16</v>
      </c>
      <c r="B2651" t="str">
        <f t="shared" ca="1" si="496"/>
        <v>W</v>
      </c>
      <c r="C2651" t="str">
        <f t="shared" si="497"/>
        <v>SIMPL-4D-N-T</v>
      </c>
      <c r="D2651" t="s">
        <v>5703</v>
      </c>
      <c r="E2651">
        <f t="shared" ca="1" si="498"/>
        <v>0</v>
      </c>
      <c r="H2651" t="str">
        <f t="shared" ca="1" si="499"/>
        <v>'(more) Simpl. Textures PLYWOOD'!</v>
      </c>
      <c r="I2651">
        <f t="shared" ca="1" si="504"/>
        <v>0</v>
      </c>
      <c r="J2651" t="str">
        <f t="shared" ca="1" si="505"/>
        <v>'(more) Simpl. Textures PLYWOOD'!</v>
      </c>
      <c r="K2651">
        <f t="shared" ca="1" si="506"/>
        <v>0</v>
      </c>
      <c r="L2651">
        <f t="shared" ca="1" si="500"/>
        <v>0</v>
      </c>
      <c r="M2651">
        <f t="shared" ca="1" si="501"/>
        <v>0</v>
      </c>
      <c r="O2651" t="str">
        <f t="shared" ca="1" si="502"/>
        <v>D:N</v>
      </c>
      <c r="P2651" t="str">
        <f t="shared" ca="1" si="503"/>
        <v>D7:N7</v>
      </c>
    </row>
    <row r="2652" spans="1:16">
      <c r="A2652" t="str">
        <f t="shared" si="495"/>
        <v>01</v>
      </c>
      <c r="B2652" t="str">
        <f t="shared" ca="1" si="496"/>
        <v>W</v>
      </c>
      <c r="C2652" t="str">
        <f t="shared" si="497"/>
        <v>SIMPL-4D-T</v>
      </c>
      <c r="D2652" t="s">
        <v>3281</v>
      </c>
      <c r="E2652">
        <f t="shared" ca="1" si="498"/>
        <v>0</v>
      </c>
      <c r="H2652" t="str">
        <f t="shared" ca="1" si="499"/>
        <v>'Simpl. all tex-DT PLYWOOD'!</v>
      </c>
      <c r="I2652" t="str">
        <f t="shared" ca="1" si="504"/>
        <v>'Simpl. all tex-DT PLYWOOD'!</v>
      </c>
      <c r="J2652">
        <f t="shared" ca="1" si="505"/>
        <v>0</v>
      </c>
      <c r="K2652">
        <f t="shared" ca="1" si="506"/>
        <v>0</v>
      </c>
      <c r="L2652">
        <f t="shared" ca="1" si="500"/>
        <v>0</v>
      </c>
      <c r="M2652">
        <f t="shared" ca="1" si="501"/>
        <v>0</v>
      </c>
      <c r="O2652" t="str">
        <f t="shared" ca="1" si="502"/>
        <v>D:z</v>
      </c>
      <c r="P2652" t="str">
        <f t="shared" ca="1" si="503"/>
        <v>D7:z7</v>
      </c>
    </row>
    <row r="2653" spans="1:16">
      <c r="A2653" t="str">
        <f t="shared" si="495"/>
        <v>02</v>
      </c>
      <c r="B2653" t="str">
        <f t="shared" ca="1" si="496"/>
        <v>W</v>
      </c>
      <c r="C2653" t="str">
        <f t="shared" si="497"/>
        <v>SIMPL-4D-T</v>
      </c>
      <c r="D2653" t="s">
        <v>3282</v>
      </c>
      <c r="E2653">
        <f t="shared" ca="1" si="498"/>
        <v>0</v>
      </c>
      <c r="H2653" t="str">
        <f t="shared" ca="1" si="499"/>
        <v>'Simpl. all tex-DT PLYWOOD'!</v>
      </c>
      <c r="I2653" t="str">
        <f t="shared" ca="1" si="504"/>
        <v>'Simpl. all tex-DT PLYWOOD'!</v>
      </c>
      <c r="J2653">
        <f t="shared" ca="1" si="505"/>
        <v>0</v>
      </c>
      <c r="K2653">
        <f t="shared" ca="1" si="506"/>
        <v>0</v>
      </c>
      <c r="L2653">
        <f t="shared" ca="1" si="500"/>
        <v>0</v>
      </c>
      <c r="M2653">
        <f t="shared" ca="1" si="501"/>
        <v>0</v>
      </c>
      <c r="O2653" t="str">
        <f t="shared" ca="1" si="502"/>
        <v>D:z</v>
      </c>
      <c r="P2653" t="str">
        <f t="shared" ca="1" si="503"/>
        <v>D7:z7</v>
      </c>
    </row>
    <row r="2654" spans="1:16">
      <c r="A2654" t="str">
        <f t="shared" si="495"/>
        <v>03</v>
      </c>
      <c r="B2654" t="str">
        <f t="shared" ca="1" si="496"/>
        <v>W</v>
      </c>
      <c r="C2654" t="str">
        <f t="shared" si="497"/>
        <v>SIMPL-4D-T</v>
      </c>
      <c r="D2654" t="s">
        <v>3283</v>
      </c>
      <c r="E2654">
        <f t="shared" ca="1" si="498"/>
        <v>0</v>
      </c>
      <c r="H2654" t="str">
        <f t="shared" ca="1" si="499"/>
        <v>'Simpl. all tex-DT PLYWOOD'!</v>
      </c>
      <c r="I2654" t="str">
        <f t="shared" ca="1" si="504"/>
        <v>'Simpl. all tex-DT PLYWOOD'!</v>
      </c>
      <c r="J2654">
        <f t="shared" ca="1" si="505"/>
        <v>0</v>
      </c>
      <c r="K2654">
        <f t="shared" ca="1" si="506"/>
        <v>0</v>
      </c>
      <c r="L2654">
        <f t="shared" ca="1" si="500"/>
        <v>0</v>
      </c>
      <c r="M2654">
        <f t="shared" ca="1" si="501"/>
        <v>0</v>
      </c>
      <c r="O2654" t="str">
        <f t="shared" ca="1" si="502"/>
        <v>D:z</v>
      </c>
      <c r="P2654" t="str">
        <f t="shared" ca="1" si="503"/>
        <v>D7:z7</v>
      </c>
    </row>
    <row r="2655" spans="1:16">
      <c r="A2655" t="str">
        <f t="shared" si="495"/>
        <v>04</v>
      </c>
      <c r="B2655" t="str">
        <f t="shared" ca="1" si="496"/>
        <v>W</v>
      </c>
      <c r="C2655" t="str">
        <f t="shared" si="497"/>
        <v>SIMPL-4D-T</v>
      </c>
      <c r="D2655" t="s">
        <v>3284</v>
      </c>
      <c r="E2655">
        <f t="shared" ca="1" si="498"/>
        <v>0</v>
      </c>
      <c r="H2655" t="str">
        <f t="shared" ca="1" si="499"/>
        <v>'Simpl. all tex-DT PLYWOOD'!</v>
      </c>
      <c r="I2655" t="str">
        <f t="shared" ca="1" si="504"/>
        <v>'Simpl. all tex-DT PLYWOOD'!</v>
      </c>
      <c r="J2655">
        <f t="shared" ca="1" si="505"/>
        <v>0</v>
      </c>
      <c r="K2655">
        <f t="shared" ca="1" si="506"/>
        <v>0</v>
      </c>
      <c r="L2655">
        <f t="shared" ca="1" si="500"/>
        <v>0</v>
      </c>
      <c r="M2655">
        <f t="shared" ca="1" si="501"/>
        <v>0</v>
      </c>
      <c r="O2655" t="str">
        <f t="shared" ca="1" si="502"/>
        <v>D:z</v>
      </c>
      <c r="P2655" t="str">
        <f t="shared" ca="1" si="503"/>
        <v>D7:z7</v>
      </c>
    </row>
    <row r="2656" spans="1:16">
      <c r="A2656" t="str">
        <f t="shared" si="495"/>
        <v>05</v>
      </c>
      <c r="B2656" t="str">
        <f t="shared" ca="1" si="496"/>
        <v>W</v>
      </c>
      <c r="C2656" t="str">
        <f t="shared" si="497"/>
        <v>SIMPL-4D-T</v>
      </c>
      <c r="D2656" t="s">
        <v>3285</v>
      </c>
      <c r="E2656">
        <f t="shared" ca="1" si="498"/>
        <v>0</v>
      </c>
      <c r="H2656" t="str">
        <f t="shared" ca="1" si="499"/>
        <v>'Simpl. all tex-DT PLYWOOD'!</v>
      </c>
      <c r="I2656" t="str">
        <f t="shared" ca="1" si="504"/>
        <v>'Simpl. all tex-DT PLYWOOD'!</v>
      </c>
      <c r="J2656">
        <f t="shared" ca="1" si="505"/>
        <v>0</v>
      </c>
      <c r="K2656">
        <f t="shared" ca="1" si="506"/>
        <v>0</v>
      </c>
      <c r="L2656">
        <f t="shared" ca="1" si="500"/>
        <v>0</v>
      </c>
      <c r="M2656">
        <f t="shared" ca="1" si="501"/>
        <v>0</v>
      </c>
      <c r="O2656" t="str">
        <f t="shared" ca="1" si="502"/>
        <v>D:z</v>
      </c>
      <c r="P2656" t="str">
        <f t="shared" ca="1" si="503"/>
        <v>D7:z7</v>
      </c>
    </row>
    <row r="2657" spans="1:16">
      <c r="A2657" t="str">
        <f t="shared" si="495"/>
        <v>06</v>
      </c>
      <c r="B2657" t="str">
        <f t="shared" ca="1" si="496"/>
        <v>W</v>
      </c>
      <c r="C2657" t="str">
        <f t="shared" si="497"/>
        <v>SIMPL-4D-T</v>
      </c>
      <c r="D2657" t="s">
        <v>3286</v>
      </c>
      <c r="E2657">
        <f t="shared" ca="1" si="498"/>
        <v>0</v>
      </c>
      <c r="H2657" t="str">
        <f t="shared" ca="1" si="499"/>
        <v>'Simpl. all tex-DT PLYWOOD'!</v>
      </c>
      <c r="I2657" t="str">
        <f t="shared" ca="1" si="504"/>
        <v>'Simpl. all tex-DT PLYWOOD'!</v>
      </c>
      <c r="J2657">
        <f t="shared" ca="1" si="505"/>
        <v>0</v>
      </c>
      <c r="K2657">
        <f t="shared" ca="1" si="506"/>
        <v>0</v>
      </c>
      <c r="L2657">
        <f t="shared" ca="1" si="500"/>
        <v>0</v>
      </c>
      <c r="M2657">
        <f t="shared" ca="1" si="501"/>
        <v>0</v>
      </c>
      <c r="O2657" t="str">
        <f t="shared" ca="1" si="502"/>
        <v>D:z</v>
      </c>
      <c r="P2657" t="str">
        <f t="shared" ca="1" si="503"/>
        <v>D7:z7</v>
      </c>
    </row>
    <row r="2658" spans="1:16">
      <c r="A2658" t="str">
        <f t="shared" si="495"/>
        <v>07</v>
      </c>
      <c r="B2658" t="str">
        <f t="shared" ca="1" si="496"/>
        <v>W</v>
      </c>
      <c r="C2658" t="str">
        <f t="shared" si="497"/>
        <v>SIMPL-4D-T</v>
      </c>
      <c r="D2658" t="s">
        <v>3287</v>
      </c>
      <c r="E2658">
        <f t="shared" ca="1" si="498"/>
        <v>0</v>
      </c>
      <c r="H2658" t="str">
        <f t="shared" ca="1" si="499"/>
        <v>'Simpl. all tex-DT PLYWOOD'!</v>
      </c>
      <c r="I2658" t="str">
        <f t="shared" ca="1" si="504"/>
        <v>'Simpl. all tex-DT PLYWOOD'!</v>
      </c>
      <c r="J2658">
        <f t="shared" ca="1" si="505"/>
        <v>0</v>
      </c>
      <c r="K2658">
        <f t="shared" ca="1" si="506"/>
        <v>0</v>
      </c>
      <c r="L2658">
        <f t="shared" ca="1" si="500"/>
        <v>0</v>
      </c>
      <c r="M2658">
        <f t="shared" ca="1" si="501"/>
        <v>0</v>
      </c>
      <c r="O2658" t="str">
        <f t="shared" ca="1" si="502"/>
        <v>D:z</v>
      </c>
      <c r="P2658" t="str">
        <f t="shared" ca="1" si="503"/>
        <v>D7:z7</v>
      </c>
    </row>
    <row r="2659" spans="1:16">
      <c r="A2659" t="str">
        <f t="shared" si="495"/>
        <v>08</v>
      </c>
      <c r="B2659" t="str">
        <f t="shared" ca="1" si="496"/>
        <v>W</v>
      </c>
      <c r="C2659" t="str">
        <f t="shared" si="497"/>
        <v>SIMPL-4D-T</v>
      </c>
      <c r="D2659" t="s">
        <v>3288</v>
      </c>
      <c r="E2659">
        <f t="shared" ca="1" si="498"/>
        <v>0</v>
      </c>
      <c r="H2659" t="str">
        <f t="shared" ca="1" si="499"/>
        <v>'Simpl. all tex-DT PLYWOOD'!</v>
      </c>
      <c r="I2659" t="str">
        <f t="shared" ca="1" si="504"/>
        <v>'Simpl. all tex-DT PLYWOOD'!</v>
      </c>
      <c r="J2659">
        <f t="shared" ca="1" si="505"/>
        <v>0</v>
      </c>
      <c r="K2659">
        <f t="shared" ca="1" si="506"/>
        <v>0</v>
      </c>
      <c r="L2659">
        <f t="shared" ca="1" si="500"/>
        <v>0</v>
      </c>
      <c r="M2659">
        <f t="shared" ca="1" si="501"/>
        <v>0</v>
      </c>
      <c r="O2659" t="str">
        <f t="shared" ca="1" si="502"/>
        <v>D:z</v>
      </c>
      <c r="P2659" t="str">
        <f t="shared" ca="1" si="503"/>
        <v>D7:z7</v>
      </c>
    </row>
    <row r="2660" spans="1:16">
      <c r="A2660" t="str">
        <f t="shared" si="495"/>
        <v>09</v>
      </c>
      <c r="B2660" t="str">
        <f t="shared" ca="1" si="496"/>
        <v>W</v>
      </c>
      <c r="C2660" t="str">
        <f t="shared" si="497"/>
        <v>SIMPL-4D-T</v>
      </c>
      <c r="D2660" t="s">
        <v>3289</v>
      </c>
      <c r="E2660">
        <f t="shared" ca="1" si="498"/>
        <v>0</v>
      </c>
      <c r="H2660" t="str">
        <f t="shared" ca="1" si="499"/>
        <v>'Simpl. all tex-DT PLYWOOD'!</v>
      </c>
      <c r="I2660" t="str">
        <f t="shared" ca="1" si="504"/>
        <v>'Simpl. all tex-DT PLYWOOD'!</v>
      </c>
      <c r="J2660">
        <f t="shared" ca="1" si="505"/>
        <v>0</v>
      </c>
      <c r="K2660">
        <f t="shared" ca="1" si="506"/>
        <v>0</v>
      </c>
      <c r="L2660">
        <f t="shared" ca="1" si="500"/>
        <v>0</v>
      </c>
      <c r="M2660">
        <f t="shared" ca="1" si="501"/>
        <v>0</v>
      </c>
      <c r="O2660" t="str">
        <f t="shared" ca="1" si="502"/>
        <v>D:z</v>
      </c>
      <c r="P2660" t="str">
        <f t="shared" ca="1" si="503"/>
        <v>D7:z7</v>
      </c>
    </row>
    <row r="2661" spans="1:16">
      <c r="A2661" t="str">
        <f t="shared" si="495"/>
        <v>10</v>
      </c>
      <c r="B2661" t="str">
        <f t="shared" ca="1" si="496"/>
        <v>W</v>
      </c>
      <c r="C2661" t="str">
        <f t="shared" si="497"/>
        <v>SIMPL-4D-T</v>
      </c>
      <c r="D2661" t="s">
        <v>3290</v>
      </c>
      <c r="E2661">
        <f t="shared" ca="1" si="498"/>
        <v>0</v>
      </c>
      <c r="H2661" t="str">
        <f t="shared" ca="1" si="499"/>
        <v>'Simpl. all tex-DT PLYWOOD'!</v>
      </c>
      <c r="I2661" t="str">
        <f t="shared" ca="1" si="504"/>
        <v>'Simpl. all tex-DT PLYWOOD'!</v>
      </c>
      <c r="J2661">
        <f t="shared" ca="1" si="505"/>
        <v>0</v>
      </c>
      <c r="K2661">
        <f t="shared" ca="1" si="506"/>
        <v>0</v>
      </c>
      <c r="L2661">
        <f t="shared" ca="1" si="500"/>
        <v>0</v>
      </c>
      <c r="M2661">
        <f t="shared" ca="1" si="501"/>
        <v>0</v>
      </c>
      <c r="O2661" t="str">
        <f t="shared" ca="1" si="502"/>
        <v>D:z</v>
      </c>
      <c r="P2661" t="str">
        <f t="shared" ca="1" si="503"/>
        <v>D7:z7</v>
      </c>
    </row>
    <row r="2662" spans="1:16">
      <c r="A2662" t="str">
        <f t="shared" si="495"/>
        <v>11</v>
      </c>
      <c r="B2662" t="str">
        <f t="shared" ca="1" si="496"/>
        <v>W</v>
      </c>
      <c r="C2662" t="str">
        <f t="shared" si="497"/>
        <v>SIMPL-4D-T</v>
      </c>
      <c r="D2662" t="s">
        <v>3291</v>
      </c>
      <c r="E2662">
        <f t="shared" ca="1" si="498"/>
        <v>0</v>
      </c>
      <c r="H2662" t="str">
        <f t="shared" ca="1" si="499"/>
        <v>'Simpl. all tex-DT PLYWOOD'!</v>
      </c>
      <c r="I2662" t="str">
        <f t="shared" ca="1" si="504"/>
        <v>'Simpl. all tex-DT PLYWOOD'!</v>
      </c>
      <c r="J2662">
        <f t="shared" ca="1" si="505"/>
        <v>0</v>
      </c>
      <c r="K2662">
        <f t="shared" ca="1" si="506"/>
        <v>0</v>
      </c>
      <c r="L2662">
        <f t="shared" ca="1" si="500"/>
        <v>0</v>
      </c>
      <c r="M2662">
        <f t="shared" ca="1" si="501"/>
        <v>0</v>
      </c>
      <c r="O2662" t="str">
        <f t="shared" ca="1" si="502"/>
        <v>D:z</v>
      </c>
      <c r="P2662" t="str">
        <f t="shared" ca="1" si="503"/>
        <v>D7:z7</v>
      </c>
    </row>
    <row r="2663" spans="1:16">
      <c r="A2663" t="str">
        <f t="shared" si="495"/>
        <v>12</v>
      </c>
      <c r="B2663" t="str">
        <f t="shared" ca="1" si="496"/>
        <v>W</v>
      </c>
      <c r="C2663" t="str">
        <f t="shared" si="497"/>
        <v>SIMPL-4D-T</v>
      </c>
      <c r="D2663" t="s">
        <v>3292</v>
      </c>
      <c r="E2663">
        <f t="shared" ca="1" si="498"/>
        <v>0</v>
      </c>
      <c r="H2663" t="str">
        <f t="shared" ca="1" si="499"/>
        <v>'Simpl. all tex-DT PLYWOOD'!</v>
      </c>
      <c r="I2663" t="str">
        <f t="shared" ca="1" si="504"/>
        <v>'Simpl. all tex-DT PLYWOOD'!</v>
      </c>
      <c r="J2663">
        <f t="shared" ca="1" si="505"/>
        <v>0</v>
      </c>
      <c r="K2663">
        <f t="shared" ca="1" si="506"/>
        <v>0</v>
      </c>
      <c r="L2663">
        <f t="shared" ca="1" si="500"/>
        <v>0</v>
      </c>
      <c r="M2663">
        <f t="shared" ca="1" si="501"/>
        <v>0</v>
      </c>
      <c r="O2663" t="str">
        <f t="shared" ca="1" si="502"/>
        <v>D:z</v>
      </c>
      <c r="P2663" t="str">
        <f t="shared" ca="1" si="503"/>
        <v>D7:z7</v>
      </c>
    </row>
    <row r="2664" spans="1:16">
      <c r="A2664" t="str">
        <f t="shared" si="495"/>
        <v>13</v>
      </c>
      <c r="B2664" t="str">
        <f t="shared" ca="1" si="496"/>
        <v>W</v>
      </c>
      <c r="C2664" t="str">
        <f t="shared" si="497"/>
        <v>SIMPL-4D-T</v>
      </c>
      <c r="D2664" t="s">
        <v>3293</v>
      </c>
      <c r="E2664">
        <f t="shared" ca="1" si="498"/>
        <v>0</v>
      </c>
      <c r="H2664" t="str">
        <f t="shared" ca="1" si="499"/>
        <v>'Simpl. all tex-DT PLYWOOD'!</v>
      </c>
      <c r="I2664" t="str">
        <f t="shared" ca="1" si="504"/>
        <v>'Simpl. all tex-DT PLYWOOD'!</v>
      </c>
      <c r="J2664">
        <f t="shared" ca="1" si="505"/>
        <v>0</v>
      </c>
      <c r="K2664">
        <f t="shared" ca="1" si="506"/>
        <v>0</v>
      </c>
      <c r="L2664">
        <f t="shared" ca="1" si="500"/>
        <v>0</v>
      </c>
      <c r="M2664">
        <f t="shared" ca="1" si="501"/>
        <v>0</v>
      </c>
      <c r="O2664" t="str">
        <f t="shared" ca="1" si="502"/>
        <v>D:z</v>
      </c>
      <c r="P2664" t="str">
        <f t="shared" ca="1" si="503"/>
        <v>D7:z7</v>
      </c>
    </row>
    <row r="2665" spans="1:16">
      <c r="A2665" t="str">
        <f t="shared" si="495"/>
        <v>15</v>
      </c>
      <c r="B2665" t="str">
        <f t="shared" ca="1" si="496"/>
        <v>W</v>
      </c>
      <c r="C2665" t="str">
        <f t="shared" si="497"/>
        <v>SIMPL-4D-T</v>
      </c>
      <c r="D2665" t="s">
        <v>4768</v>
      </c>
      <c r="E2665">
        <f t="shared" ca="1" si="498"/>
        <v>0</v>
      </c>
      <c r="H2665" t="str">
        <f t="shared" ca="1" si="499"/>
        <v>'Simpl. all tex-DT PLYWOOD'!</v>
      </c>
      <c r="I2665" t="str">
        <f t="shared" ca="1" si="504"/>
        <v>'Simpl. all tex-DT PLYWOOD'!</v>
      </c>
      <c r="J2665">
        <f t="shared" ca="1" si="505"/>
        <v>0</v>
      </c>
      <c r="K2665">
        <f t="shared" ca="1" si="506"/>
        <v>0</v>
      </c>
      <c r="L2665">
        <f t="shared" ca="1" si="500"/>
        <v>0</v>
      </c>
      <c r="M2665">
        <f t="shared" ca="1" si="501"/>
        <v>0</v>
      </c>
      <c r="O2665" t="str">
        <f t="shared" ca="1" si="502"/>
        <v>D:z</v>
      </c>
      <c r="P2665" t="str">
        <f t="shared" ca="1" si="503"/>
        <v>D7:z7</v>
      </c>
    </row>
    <row r="2666" spans="1:16">
      <c r="A2666" t="str">
        <f t="shared" si="495"/>
        <v>01</v>
      </c>
      <c r="B2666" t="str">
        <f t="shared" ca="1" si="496"/>
        <v>W</v>
      </c>
      <c r="C2666" t="str">
        <f t="shared" si="497"/>
        <v>SIMPL-4E</v>
      </c>
      <c r="D2666" t="s">
        <v>1105</v>
      </c>
      <c r="E2666">
        <f t="shared" ca="1" si="498"/>
        <v>0</v>
      </c>
      <c r="H2666" t="str">
        <f t="shared" ca="1" si="499"/>
        <v>'Simpl. all tex-DT PLYWOOD'!</v>
      </c>
      <c r="I2666" t="str">
        <f t="shared" ca="1" si="504"/>
        <v>'Simpl. all tex-DT PLYWOOD'!</v>
      </c>
      <c r="J2666">
        <f t="shared" ca="1" si="505"/>
        <v>0</v>
      </c>
      <c r="K2666">
        <f t="shared" ca="1" si="506"/>
        <v>0</v>
      </c>
      <c r="L2666">
        <f t="shared" ca="1" si="500"/>
        <v>0</v>
      </c>
      <c r="M2666">
        <f t="shared" ca="1" si="501"/>
        <v>0</v>
      </c>
      <c r="O2666" t="str">
        <f t="shared" ca="1" si="502"/>
        <v>D:z</v>
      </c>
      <c r="P2666" t="str">
        <f t="shared" ca="1" si="503"/>
        <v>D7:z7</v>
      </c>
    </row>
    <row r="2667" spans="1:16">
      <c r="A2667" t="str">
        <f t="shared" si="495"/>
        <v>02</v>
      </c>
      <c r="B2667" t="str">
        <f t="shared" ca="1" si="496"/>
        <v>W</v>
      </c>
      <c r="C2667" t="str">
        <f t="shared" si="497"/>
        <v>SIMPL-4E</v>
      </c>
      <c r="D2667" t="s">
        <v>1106</v>
      </c>
      <c r="E2667">
        <f t="shared" ca="1" si="498"/>
        <v>0</v>
      </c>
      <c r="H2667" t="str">
        <f t="shared" ca="1" si="499"/>
        <v>'Simpl. all tex-DT PLYWOOD'!</v>
      </c>
      <c r="I2667" t="str">
        <f t="shared" ca="1" si="504"/>
        <v>'Simpl. all tex-DT PLYWOOD'!</v>
      </c>
      <c r="J2667">
        <f t="shared" ca="1" si="505"/>
        <v>0</v>
      </c>
      <c r="K2667">
        <f t="shared" ca="1" si="506"/>
        <v>0</v>
      </c>
      <c r="L2667">
        <f t="shared" ca="1" si="500"/>
        <v>0</v>
      </c>
      <c r="M2667">
        <f t="shared" ca="1" si="501"/>
        <v>0</v>
      </c>
      <c r="O2667" t="str">
        <f t="shared" ca="1" si="502"/>
        <v>D:z</v>
      </c>
      <c r="P2667" t="str">
        <f t="shared" ca="1" si="503"/>
        <v>D7:z7</v>
      </c>
    </row>
    <row r="2668" spans="1:16">
      <c r="A2668" t="str">
        <f t="shared" si="495"/>
        <v>03</v>
      </c>
      <c r="B2668" t="str">
        <f t="shared" ca="1" si="496"/>
        <v>W</v>
      </c>
      <c r="C2668" t="str">
        <f t="shared" si="497"/>
        <v>SIMPL-4E</v>
      </c>
      <c r="D2668" t="s">
        <v>1107</v>
      </c>
      <c r="E2668">
        <f t="shared" ca="1" si="498"/>
        <v>0</v>
      </c>
      <c r="H2668" t="str">
        <f t="shared" ca="1" si="499"/>
        <v>'Simpl. all tex-DT PLYWOOD'!</v>
      </c>
      <c r="I2668" t="str">
        <f t="shared" ca="1" si="504"/>
        <v>'Simpl. all tex-DT PLYWOOD'!</v>
      </c>
      <c r="J2668">
        <f t="shared" ca="1" si="505"/>
        <v>0</v>
      </c>
      <c r="K2668">
        <f t="shared" ca="1" si="506"/>
        <v>0</v>
      </c>
      <c r="L2668">
        <f t="shared" ca="1" si="500"/>
        <v>0</v>
      </c>
      <c r="M2668">
        <f t="shared" ca="1" si="501"/>
        <v>0</v>
      </c>
      <c r="O2668" t="str">
        <f t="shared" ca="1" si="502"/>
        <v>D:z</v>
      </c>
      <c r="P2668" t="str">
        <f t="shared" ca="1" si="503"/>
        <v>D7:z7</v>
      </c>
    </row>
    <row r="2669" spans="1:16">
      <c r="A2669" t="str">
        <f t="shared" si="495"/>
        <v>04</v>
      </c>
      <c r="B2669" t="str">
        <f t="shared" ca="1" si="496"/>
        <v>W</v>
      </c>
      <c r="C2669" t="str">
        <f t="shared" si="497"/>
        <v>SIMPL-4E</v>
      </c>
      <c r="D2669" t="s">
        <v>1108</v>
      </c>
      <c r="E2669">
        <f t="shared" ca="1" si="498"/>
        <v>0</v>
      </c>
      <c r="H2669" t="str">
        <f t="shared" ca="1" si="499"/>
        <v>'Simpl. all tex-DT PLYWOOD'!</v>
      </c>
      <c r="I2669" t="str">
        <f t="shared" ca="1" si="504"/>
        <v>'Simpl. all tex-DT PLYWOOD'!</v>
      </c>
      <c r="J2669">
        <f t="shared" ca="1" si="505"/>
        <v>0</v>
      </c>
      <c r="K2669">
        <f t="shared" ca="1" si="506"/>
        <v>0</v>
      </c>
      <c r="L2669">
        <f t="shared" ca="1" si="500"/>
        <v>0</v>
      </c>
      <c r="M2669">
        <f t="shared" ca="1" si="501"/>
        <v>0</v>
      </c>
      <c r="O2669" t="str">
        <f t="shared" ca="1" si="502"/>
        <v>D:z</v>
      </c>
      <c r="P2669" t="str">
        <f t="shared" ca="1" si="503"/>
        <v>D7:z7</v>
      </c>
    </row>
    <row r="2670" spans="1:16">
      <c r="A2670" t="str">
        <f t="shared" si="495"/>
        <v>05</v>
      </c>
      <c r="B2670" t="str">
        <f t="shared" ca="1" si="496"/>
        <v>W</v>
      </c>
      <c r="C2670" t="str">
        <f t="shared" si="497"/>
        <v>SIMPL-4E</v>
      </c>
      <c r="D2670" t="s">
        <v>1109</v>
      </c>
      <c r="E2670">
        <f t="shared" ca="1" si="498"/>
        <v>0</v>
      </c>
      <c r="H2670" t="str">
        <f t="shared" ca="1" si="499"/>
        <v>'Simpl. all tex-DT PLYWOOD'!</v>
      </c>
      <c r="I2670" t="str">
        <f t="shared" ca="1" si="504"/>
        <v>'Simpl. all tex-DT PLYWOOD'!</v>
      </c>
      <c r="J2670">
        <f t="shared" ca="1" si="505"/>
        <v>0</v>
      </c>
      <c r="K2670">
        <f t="shared" ca="1" si="506"/>
        <v>0</v>
      </c>
      <c r="L2670">
        <f t="shared" ca="1" si="500"/>
        <v>0</v>
      </c>
      <c r="M2670">
        <f t="shared" ca="1" si="501"/>
        <v>0</v>
      </c>
      <c r="O2670" t="str">
        <f t="shared" ca="1" si="502"/>
        <v>D:z</v>
      </c>
      <c r="P2670" t="str">
        <f t="shared" ca="1" si="503"/>
        <v>D7:z7</v>
      </c>
    </row>
    <row r="2671" spans="1:16">
      <c r="A2671" t="str">
        <f t="shared" si="495"/>
        <v>06</v>
      </c>
      <c r="B2671" t="str">
        <f t="shared" ca="1" si="496"/>
        <v>W</v>
      </c>
      <c r="C2671" t="str">
        <f t="shared" si="497"/>
        <v>SIMPL-4E</v>
      </c>
      <c r="D2671" t="s">
        <v>1110</v>
      </c>
      <c r="E2671">
        <f t="shared" ca="1" si="498"/>
        <v>0</v>
      </c>
      <c r="H2671" t="str">
        <f t="shared" ca="1" si="499"/>
        <v>'Simpl. all tex-DT PLYWOOD'!</v>
      </c>
      <c r="I2671" t="str">
        <f t="shared" ca="1" si="504"/>
        <v>'Simpl. all tex-DT PLYWOOD'!</v>
      </c>
      <c r="J2671">
        <f t="shared" ca="1" si="505"/>
        <v>0</v>
      </c>
      <c r="K2671">
        <f t="shared" ca="1" si="506"/>
        <v>0</v>
      </c>
      <c r="L2671">
        <f t="shared" ca="1" si="500"/>
        <v>0</v>
      </c>
      <c r="M2671">
        <f t="shared" ca="1" si="501"/>
        <v>0</v>
      </c>
      <c r="O2671" t="str">
        <f t="shared" ca="1" si="502"/>
        <v>D:z</v>
      </c>
      <c r="P2671" t="str">
        <f t="shared" ca="1" si="503"/>
        <v>D7:z7</v>
      </c>
    </row>
    <row r="2672" spans="1:16">
      <c r="A2672" t="str">
        <f t="shared" si="495"/>
        <v>07</v>
      </c>
      <c r="B2672" t="str">
        <f t="shared" ca="1" si="496"/>
        <v>W</v>
      </c>
      <c r="C2672" t="str">
        <f t="shared" si="497"/>
        <v>SIMPL-4E</v>
      </c>
      <c r="D2672" t="s">
        <v>1111</v>
      </c>
      <c r="E2672">
        <f t="shared" ca="1" si="498"/>
        <v>0</v>
      </c>
      <c r="H2672" t="str">
        <f t="shared" ca="1" si="499"/>
        <v>'Simpl. all tex-DT PLYWOOD'!</v>
      </c>
      <c r="I2672" t="str">
        <f t="shared" ca="1" si="504"/>
        <v>'Simpl. all tex-DT PLYWOOD'!</v>
      </c>
      <c r="J2672">
        <f t="shared" ca="1" si="505"/>
        <v>0</v>
      </c>
      <c r="K2672">
        <f t="shared" ca="1" si="506"/>
        <v>0</v>
      </c>
      <c r="L2672">
        <f t="shared" ca="1" si="500"/>
        <v>0</v>
      </c>
      <c r="M2672">
        <f t="shared" ca="1" si="501"/>
        <v>0</v>
      </c>
      <c r="O2672" t="str">
        <f t="shared" ca="1" si="502"/>
        <v>D:z</v>
      </c>
      <c r="P2672" t="str">
        <f t="shared" ca="1" si="503"/>
        <v>D7:z7</v>
      </c>
    </row>
    <row r="2673" spans="1:16">
      <c r="A2673" t="str">
        <f t="shared" si="495"/>
        <v>08</v>
      </c>
      <c r="B2673" t="str">
        <f t="shared" ca="1" si="496"/>
        <v>W</v>
      </c>
      <c r="C2673" t="str">
        <f t="shared" si="497"/>
        <v>SIMPL-4E</v>
      </c>
      <c r="D2673" t="s">
        <v>1112</v>
      </c>
      <c r="E2673">
        <f t="shared" ca="1" si="498"/>
        <v>0</v>
      </c>
      <c r="H2673" t="str">
        <f t="shared" ca="1" si="499"/>
        <v>'Simpl. all tex-DT PLYWOOD'!</v>
      </c>
      <c r="I2673" t="str">
        <f t="shared" ca="1" si="504"/>
        <v>'Simpl. all tex-DT PLYWOOD'!</v>
      </c>
      <c r="J2673">
        <f t="shared" ca="1" si="505"/>
        <v>0</v>
      </c>
      <c r="K2673">
        <f t="shared" ca="1" si="506"/>
        <v>0</v>
      </c>
      <c r="L2673">
        <f t="shared" ca="1" si="500"/>
        <v>0</v>
      </c>
      <c r="M2673">
        <f t="shared" ca="1" si="501"/>
        <v>0</v>
      </c>
      <c r="O2673" t="str">
        <f t="shared" ca="1" si="502"/>
        <v>D:z</v>
      </c>
      <c r="P2673" t="str">
        <f t="shared" ca="1" si="503"/>
        <v>D7:z7</v>
      </c>
    </row>
    <row r="2674" spans="1:16">
      <c r="A2674" t="str">
        <f t="shared" si="495"/>
        <v>09</v>
      </c>
      <c r="B2674" t="str">
        <f t="shared" ca="1" si="496"/>
        <v>W</v>
      </c>
      <c r="C2674" t="str">
        <f t="shared" si="497"/>
        <v>SIMPL-4E</v>
      </c>
      <c r="D2674" t="s">
        <v>1113</v>
      </c>
      <c r="E2674">
        <f t="shared" ca="1" si="498"/>
        <v>0</v>
      </c>
      <c r="H2674" t="str">
        <f t="shared" ca="1" si="499"/>
        <v>'Simpl. all tex-DT PLYWOOD'!</v>
      </c>
      <c r="I2674" t="str">
        <f t="shared" ca="1" si="504"/>
        <v>'Simpl. all tex-DT PLYWOOD'!</v>
      </c>
      <c r="J2674">
        <f t="shared" ca="1" si="505"/>
        <v>0</v>
      </c>
      <c r="K2674">
        <f t="shared" ca="1" si="506"/>
        <v>0</v>
      </c>
      <c r="L2674">
        <f t="shared" ca="1" si="500"/>
        <v>0</v>
      </c>
      <c r="M2674">
        <f t="shared" ca="1" si="501"/>
        <v>0</v>
      </c>
      <c r="O2674" t="str">
        <f t="shared" ca="1" si="502"/>
        <v>D:z</v>
      </c>
      <c r="P2674" t="str">
        <f t="shared" ca="1" si="503"/>
        <v>D7:z7</v>
      </c>
    </row>
    <row r="2675" spans="1:16">
      <c r="A2675" t="str">
        <f t="shared" si="495"/>
        <v>10</v>
      </c>
      <c r="B2675" t="str">
        <f t="shared" ca="1" si="496"/>
        <v>W</v>
      </c>
      <c r="C2675" t="str">
        <f t="shared" si="497"/>
        <v>SIMPL-4E</v>
      </c>
      <c r="D2675" t="s">
        <v>1114</v>
      </c>
      <c r="E2675">
        <f t="shared" ca="1" si="498"/>
        <v>0</v>
      </c>
      <c r="H2675" t="str">
        <f t="shared" ca="1" si="499"/>
        <v>'Simpl. all tex-DT PLYWOOD'!</v>
      </c>
      <c r="I2675" t="str">
        <f t="shared" ca="1" si="504"/>
        <v>'Simpl. all tex-DT PLYWOOD'!</v>
      </c>
      <c r="J2675">
        <f t="shared" ca="1" si="505"/>
        <v>0</v>
      </c>
      <c r="K2675">
        <f t="shared" ca="1" si="506"/>
        <v>0</v>
      </c>
      <c r="L2675">
        <f t="shared" ca="1" si="500"/>
        <v>0</v>
      </c>
      <c r="M2675">
        <f t="shared" ca="1" si="501"/>
        <v>0</v>
      </c>
      <c r="O2675" t="str">
        <f t="shared" ca="1" si="502"/>
        <v>D:z</v>
      </c>
      <c r="P2675" t="str">
        <f t="shared" ca="1" si="503"/>
        <v>D7:z7</v>
      </c>
    </row>
    <row r="2676" spans="1:16">
      <c r="A2676" t="str">
        <f t="shared" si="495"/>
        <v>100</v>
      </c>
      <c r="B2676" t="str">
        <f t="shared" ca="1" si="496"/>
        <v>W</v>
      </c>
      <c r="C2676" t="str">
        <f t="shared" si="497"/>
        <v>SIMPL-4E</v>
      </c>
      <c r="D2676" t="s">
        <v>1118</v>
      </c>
      <c r="E2676">
        <f t="shared" ca="1" si="498"/>
        <v>0</v>
      </c>
      <c r="H2676" t="str">
        <f t="shared" ca="1" si="499"/>
        <v>'Simpl. all tex-DT PLYWOOD'!</v>
      </c>
      <c r="I2676" t="str">
        <f t="shared" ca="1" si="504"/>
        <v>'Simpl. all tex-DT PLYWOOD'!</v>
      </c>
      <c r="J2676">
        <f t="shared" ca="1" si="505"/>
        <v>0</v>
      </c>
      <c r="K2676">
        <f t="shared" ca="1" si="506"/>
        <v>0</v>
      </c>
      <c r="L2676">
        <f t="shared" ca="1" si="500"/>
        <v>0</v>
      </c>
      <c r="M2676">
        <f t="shared" ca="1" si="501"/>
        <v>0</v>
      </c>
      <c r="O2676" t="str">
        <f t="shared" ca="1" si="502"/>
        <v>D:z</v>
      </c>
      <c r="P2676" t="str">
        <f t="shared" ca="1" si="503"/>
        <v>D7:z7</v>
      </c>
    </row>
    <row r="2677" spans="1:16">
      <c r="A2677" t="str">
        <f t="shared" si="495"/>
        <v>11</v>
      </c>
      <c r="B2677" t="str">
        <f t="shared" ca="1" si="496"/>
        <v>W</v>
      </c>
      <c r="C2677" t="str">
        <f t="shared" si="497"/>
        <v>SIMPL-4E</v>
      </c>
      <c r="D2677" t="s">
        <v>1115</v>
      </c>
      <c r="E2677">
        <f t="shared" ca="1" si="498"/>
        <v>0</v>
      </c>
      <c r="H2677" t="str">
        <f t="shared" ca="1" si="499"/>
        <v>'Simpl. all tex-DT PLYWOOD'!</v>
      </c>
      <c r="I2677" t="str">
        <f t="shared" ca="1" si="504"/>
        <v>'Simpl. all tex-DT PLYWOOD'!</v>
      </c>
      <c r="J2677">
        <f t="shared" ca="1" si="505"/>
        <v>0</v>
      </c>
      <c r="K2677">
        <f t="shared" ca="1" si="506"/>
        <v>0</v>
      </c>
      <c r="L2677">
        <f t="shared" ca="1" si="500"/>
        <v>0</v>
      </c>
      <c r="M2677">
        <f t="shared" ca="1" si="501"/>
        <v>0</v>
      </c>
      <c r="O2677" t="str">
        <f t="shared" ca="1" si="502"/>
        <v>D:z</v>
      </c>
      <c r="P2677" t="str">
        <f t="shared" ca="1" si="503"/>
        <v>D7:z7</v>
      </c>
    </row>
    <row r="2678" spans="1:16">
      <c r="A2678" t="str">
        <f t="shared" si="495"/>
        <v>12</v>
      </c>
      <c r="B2678" t="str">
        <f t="shared" ca="1" si="496"/>
        <v>W</v>
      </c>
      <c r="C2678" t="str">
        <f t="shared" si="497"/>
        <v>SIMPL-4E</v>
      </c>
      <c r="D2678" t="s">
        <v>1116</v>
      </c>
      <c r="E2678">
        <f t="shared" ca="1" si="498"/>
        <v>0</v>
      </c>
      <c r="H2678" t="str">
        <f t="shared" ca="1" si="499"/>
        <v>'Simpl. all tex-DT PLYWOOD'!</v>
      </c>
      <c r="I2678" t="str">
        <f t="shared" ca="1" si="504"/>
        <v>'Simpl. all tex-DT PLYWOOD'!</v>
      </c>
      <c r="J2678">
        <f t="shared" ca="1" si="505"/>
        <v>0</v>
      </c>
      <c r="K2678">
        <f t="shared" ca="1" si="506"/>
        <v>0</v>
      </c>
      <c r="L2678">
        <f t="shared" ca="1" si="500"/>
        <v>0</v>
      </c>
      <c r="M2678">
        <f t="shared" ca="1" si="501"/>
        <v>0</v>
      </c>
      <c r="O2678" t="str">
        <f t="shared" ca="1" si="502"/>
        <v>D:z</v>
      </c>
      <c r="P2678" t="str">
        <f t="shared" ca="1" si="503"/>
        <v>D7:z7</v>
      </c>
    </row>
    <row r="2679" spans="1:16">
      <c r="A2679" t="str">
        <f t="shared" si="495"/>
        <v>13</v>
      </c>
      <c r="B2679" t="str">
        <f t="shared" ca="1" si="496"/>
        <v>W</v>
      </c>
      <c r="C2679" t="str">
        <f t="shared" si="497"/>
        <v>SIMPL-4E</v>
      </c>
      <c r="D2679" t="s">
        <v>1117</v>
      </c>
      <c r="E2679">
        <f t="shared" ca="1" si="498"/>
        <v>0</v>
      </c>
      <c r="H2679" t="str">
        <f t="shared" ca="1" si="499"/>
        <v>'Simpl. all tex-DT PLYWOOD'!</v>
      </c>
      <c r="I2679" t="str">
        <f t="shared" ca="1" si="504"/>
        <v>'Simpl. all tex-DT PLYWOOD'!</v>
      </c>
      <c r="J2679">
        <f t="shared" ca="1" si="505"/>
        <v>0</v>
      </c>
      <c r="K2679">
        <f t="shared" ca="1" si="506"/>
        <v>0</v>
      </c>
      <c r="L2679">
        <f t="shared" ca="1" si="500"/>
        <v>0</v>
      </c>
      <c r="M2679">
        <f t="shared" ca="1" si="501"/>
        <v>0</v>
      </c>
      <c r="O2679" t="str">
        <f t="shared" ca="1" si="502"/>
        <v>D:z</v>
      </c>
      <c r="P2679" t="str">
        <f t="shared" ca="1" si="503"/>
        <v>D7:z7</v>
      </c>
    </row>
    <row r="2680" spans="1:16">
      <c r="A2680" t="str">
        <f t="shared" si="495"/>
        <v>15</v>
      </c>
      <c r="B2680" t="str">
        <f t="shared" ca="1" si="496"/>
        <v>W</v>
      </c>
      <c r="C2680" t="str">
        <f t="shared" si="497"/>
        <v>SIMPL-4E</v>
      </c>
      <c r="D2680" t="s">
        <v>4929</v>
      </c>
      <c r="E2680">
        <f t="shared" ca="1" si="498"/>
        <v>0</v>
      </c>
      <c r="H2680" t="str">
        <f t="shared" ca="1" si="499"/>
        <v>'Simpl. all tex-DT PLYWOOD'!</v>
      </c>
      <c r="I2680" t="str">
        <f t="shared" ca="1" si="504"/>
        <v>'Simpl. all tex-DT PLYWOOD'!</v>
      </c>
      <c r="J2680">
        <f t="shared" ca="1" si="505"/>
        <v>0</v>
      </c>
      <c r="K2680">
        <f t="shared" ca="1" si="506"/>
        <v>0</v>
      </c>
      <c r="L2680">
        <f t="shared" ca="1" si="500"/>
        <v>0</v>
      </c>
      <c r="M2680">
        <f t="shared" ca="1" si="501"/>
        <v>0</v>
      </c>
      <c r="O2680" t="str">
        <f t="shared" ca="1" si="502"/>
        <v>D:z</v>
      </c>
      <c r="P2680" t="str">
        <f t="shared" ca="1" si="503"/>
        <v>D7:z7</v>
      </c>
    </row>
    <row r="2681" spans="1:16">
      <c r="A2681" t="str">
        <f t="shared" si="495"/>
        <v>01</v>
      </c>
      <c r="B2681" t="str">
        <f t="shared" ca="1" si="496"/>
        <v>W</v>
      </c>
      <c r="C2681" t="str">
        <f t="shared" si="497"/>
        <v>SIMPL-4E-C</v>
      </c>
      <c r="D2681" t="s">
        <v>6026</v>
      </c>
      <c r="E2681">
        <f t="shared" ca="1" si="498"/>
        <v>0</v>
      </c>
      <c r="H2681" t="str">
        <f t="shared" ca="1" si="499"/>
        <v>'(more) Simpl. Textures PLYWOOD'!</v>
      </c>
      <c r="I2681">
        <f t="shared" ca="1" si="504"/>
        <v>0</v>
      </c>
      <c r="J2681" t="str">
        <f t="shared" ca="1" si="505"/>
        <v>'(more) Simpl. Textures PLYWOOD'!</v>
      </c>
      <c r="K2681">
        <f t="shared" ca="1" si="506"/>
        <v>0</v>
      </c>
      <c r="L2681">
        <f t="shared" ca="1" si="500"/>
        <v>0</v>
      </c>
      <c r="M2681">
        <f t="shared" ca="1" si="501"/>
        <v>0</v>
      </c>
      <c r="O2681" t="str">
        <f t="shared" ca="1" si="502"/>
        <v>D:N</v>
      </c>
      <c r="P2681" t="str">
        <f t="shared" ca="1" si="503"/>
        <v>D7:N7</v>
      </c>
    </row>
    <row r="2682" spans="1:16">
      <c r="A2682" t="str">
        <f t="shared" si="495"/>
        <v>16</v>
      </c>
      <c r="B2682" t="str">
        <f t="shared" ca="1" si="496"/>
        <v>W</v>
      </c>
      <c r="C2682" t="str">
        <f t="shared" si="497"/>
        <v>SIMPL-4E-N-NT</v>
      </c>
      <c r="D2682" t="s">
        <v>5544</v>
      </c>
      <c r="E2682">
        <f t="shared" ca="1" si="498"/>
        <v>0</v>
      </c>
      <c r="H2682" t="str">
        <f t="shared" ca="1" si="499"/>
        <v>'(more) Simpl. Textures PLYWOOD'!</v>
      </c>
      <c r="I2682">
        <f t="shared" ca="1" si="504"/>
        <v>0</v>
      </c>
      <c r="J2682" t="str">
        <f t="shared" ca="1" si="505"/>
        <v>'(more) Simpl. Textures PLYWOOD'!</v>
      </c>
      <c r="K2682">
        <f t="shared" ca="1" si="506"/>
        <v>0</v>
      </c>
      <c r="L2682">
        <f t="shared" ca="1" si="500"/>
        <v>0</v>
      </c>
      <c r="M2682">
        <f t="shared" ca="1" si="501"/>
        <v>0</v>
      </c>
      <c r="O2682" t="str">
        <f t="shared" ca="1" si="502"/>
        <v>D:N</v>
      </c>
      <c r="P2682" t="str">
        <f t="shared" ca="1" si="503"/>
        <v>D7:N7</v>
      </c>
    </row>
    <row r="2683" spans="1:16">
      <c r="A2683" t="str">
        <f t="shared" si="495"/>
        <v>16</v>
      </c>
      <c r="B2683" t="str">
        <f t="shared" ca="1" si="496"/>
        <v>W</v>
      </c>
      <c r="C2683" t="str">
        <f t="shared" si="497"/>
        <v>SIMPL-4E-N-T</v>
      </c>
      <c r="D2683" t="s">
        <v>5704</v>
      </c>
      <c r="E2683">
        <f t="shared" ca="1" si="498"/>
        <v>0</v>
      </c>
      <c r="H2683" t="str">
        <f t="shared" ca="1" si="499"/>
        <v>'(more) Simpl. Textures PLYWOOD'!</v>
      </c>
      <c r="I2683">
        <f t="shared" ca="1" si="504"/>
        <v>0</v>
      </c>
      <c r="J2683" t="str">
        <f t="shared" ca="1" si="505"/>
        <v>'(more) Simpl. Textures PLYWOOD'!</v>
      </c>
      <c r="K2683">
        <f t="shared" ca="1" si="506"/>
        <v>0</v>
      </c>
      <c r="L2683">
        <f t="shared" ca="1" si="500"/>
        <v>0</v>
      </c>
      <c r="M2683">
        <f t="shared" ca="1" si="501"/>
        <v>0</v>
      </c>
      <c r="O2683" t="str">
        <f t="shared" ca="1" si="502"/>
        <v>D:N</v>
      </c>
      <c r="P2683" t="str">
        <f t="shared" ca="1" si="503"/>
        <v>D7:N7</v>
      </c>
    </row>
    <row r="2684" spans="1:16">
      <c r="A2684" t="str">
        <f t="shared" si="495"/>
        <v>01</v>
      </c>
      <c r="B2684" t="str">
        <f t="shared" ca="1" si="496"/>
        <v>W</v>
      </c>
      <c r="C2684" t="str">
        <f t="shared" si="497"/>
        <v>SIMPL-4E-T</v>
      </c>
      <c r="D2684" t="s">
        <v>3337</v>
      </c>
      <c r="E2684">
        <f t="shared" ca="1" si="498"/>
        <v>0</v>
      </c>
      <c r="H2684" t="str">
        <f t="shared" ca="1" si="499"/>
        <v>'Simpl. all tex-DT PLYWOOD'!</v>
      </c>
      <c r="I2684" t="str">
        <f t="shared" ca="1" si="504"/>
        <v>'Simpl. all tex-DT PLYWOOD'!</v>
      </c>
      <c r="J2684">
        <f t="shared" ca="1" si="505"/>
        <v>0</v>
      </c>
      <c r="K2684">
        <f t="shared" ca="1" si="506"/>
        <v>0</v>
      </c>
      <c r="L2684">
        <f t="shared" ca="1" si="500"/>
        <v>0</v>
      </c>
      <c r="M2684">
        <f t="shared" ca="1" si="501"/>
        <v>0</v>
      </c>
      <c r="O2684" t="str">
        <f t="shared" ca="1" si="502"/>
        <v>D:z</v>
      </c>
      <c r="P2684" t="str">
        <f t="shared" ca="1" si="503"/>
        <v>D7:z7</v>
      </c>
    </row>
    <row r="2685" spans="1:16">
      <c r="A2685" t="str">
        <f t="shared" si="495"/>
        <v>02</v>
      </c>
      <c r="B2685" t="str">
        <f t="shared" ca="1" si="496"/>
        <v>W</v>
      </c>
      <c r="C2685" t="str">
        <f t="shared" si="497"/>
        <v>SIMPL-4E-T</v>
      </c>
      <c r="D2685" t="s">
        <v>3338</v>
      </c>
      <c r="E2685">
        <f t="shared" ca="1" si="498"/>
        <v>0</v>
      </c>
      <c r="H2685" t="str">
        <f t="shared" ca="1" si="499"/>
        <v>'Simpl. all tex-DT PLYWOOD'!</v>
      </c>
      <c r="I2685" t="str">
        <f t="shared" ca="1" si="504"/>
        <v>'Simpl. all tex-DT PLYWOOD'!</v>
      </c>
      <c r="J2685">
        <f t="shared" ca="1" si="505"/>
        <v>0</v>
      </c>
      <c r="K2685">
        <f t="shared" ca="1" si="506"/>
        <v>0</v>
      </c>
      <c r="L2685">
        <f t="shared" ca="1" si="500"/>
        <v>0</v>
      </c>
      <c r="M2685">
        <f t="shared" ca="1" si="501"/>
        <v>0</v>
      </c>
      <c r="O2685" t="str">
        <f t="shared" ca="1" si="502"/>
        <v>D:z</v>
      </c>
      <c r="P2685" t="str">
        <f t="shared" ca="1" si="503"/>
        <v>D7:z7</v>
      </c>
    </row>
    <row r="2686" spans="1:16">
      <c r="A2686" t="str">
        <f t="shared" si="495"/>
        <v>03</v>
      </c>
      <c r="B2686" t="str">
        <f t="shared" ca="1" si="496"/>
        <v>W</v>
      </c>
      <c r="C2686" t="str">
        <f t="shared" si="497"/>
        <v>SIMPL-4E-T</v>
      </c>
      <c r="D2686" t="s">
        <v>3339</v>
      </c>
      <c r="E2686">
        <f t="shared" ca="1" si="498"/>
        <v>0</v>
      </c>
      <c r="H2686" t="str">
        <f t="shared" ca="1" si="499"/>
        <v>'Simpl. all tex-DT PLYWOOD'!</v>
      </c>
      <c r="I2686" t="str">
        <f t="shared" ca="1" si="504"/>
        <v>'Simpl. all tex-DT PLYWOOD'!</v>
      </c>
      <c r="J2686">
        <f t="shared" ca="1" si="505"/>
        <v>0</v>
      </c>
      <c r="K2686">
        <f t="shared" ca="1" si="506"/>
        <v>0</v>
      </c>
      <c r="L2686">
        <f t="shared" ca="1" si="500"/>
        <v>0</v>
      </c>
      <c r="M2686">
        <f t="shared" ca="1" si="501"/>
        <v>0</v>
      </c>
      <c r="O2686" t="str">
        <f t="shared" ca="1" si="502"/>
        <v>D:z</v>
      </c>
      <c r="P2686" t="str">
        <f t="shared" ca="1" si="503"/>
        <v>D7:z7</v>
      </c>
    </row>
    <row r="2687" spans="1:16">
      <c r="A2687" t="str">
        <f t="shared" si="495"/>
        <v>04</v>
      </c>
      <c r="B2687" t="str">
        <f t="shared" ca="1" si="496"/>
        <v>W</v>
      </c>
      <c r="C2687" t="str">
        <f t="shared" si="497"/>
        <v>SIMPL-4E-T</v>
      </c>
      <c r="D2687" t="s">
        <v>3340</v>
      </c>
      <c r="E2687">
        <f t="shared" ca="1" si="498"/>
        <v>0</v>
      </c>
      <c r="H2687" t="str">
        <f t="shared" ca="1" si="499"/>
        <v>'Simpl. all tex-DT PLYWOOD'!</v>
      </c>
      <c r="I2687" t="str">
        <f t="shared" ca="1" si="504"/>
        <v>'Simpl. all tex-DT PLYWOOD'!</v>
      </c>
      <c r="J2687">
        <f t="shared" ca="1" si="505"/>
        <v>0</v>
      </c>
      <c r="K2687">
        <f t="shared" ca="1" si="506"/>
        <v>0</v>
      </c>
      <c r="L2687">
        <f t="shared" ca="1" si="500"/>
        <v>0</v>
      </c>
      <c r="M2687">
        <f t="shared" ca="1" si="501"/>
        <v>0</v>
      </c>
      <c r="O2687" t="str">
        <f t="shared" ca="1" si="502"/>
        <v>D:z</v>
      </c>
      <c r="P2687" t="str">
        <f t="shared" ca="1" si="503"/>
        <v>D7:z7</v>
      </c>
    </row>
    <row r="2688" spans="1:16">
      <c r="A2688" t="str">
        <f t="shared" si="495"/>
        <v>05</v>
      </c>
      <c r="B2688" t="str">
        <f t="shared" ca="1" si="496"/>
        <v>W</v>
      </c>
      <c r="C2688" t="str">
        <f t="shared" si="497"/>
        <v>SIMPL-4E-T</v>
      </c>
      <c r="D2688" t="s">
        <v>3341</v>
      </c>
      <c r="E2688">
        <f t="shared" ca="1" si="498"/>
        <v>0</v>
      </c>
      <c r="H2688" t="str">
        <f t="shared" ca="1" si="499"/>
        <v>'Simpl. all tex-DT PLYWOOD'!</v>
      </c>
      <c r="I2688" t="str">
        <f t="shared" ca="1" si="504"/>
        <v>'Simpl. all tex-DT PLYWOOD'!</v>
      </c>
      <c r="J2688">
        <f t="shared" ca="1" si="505"/>
        <v>0</v>
      </c>
      <c r="K2688">
        <f t="shared" ca="1" si="506"/>
        <v>0</v>
      </c>
      <c r="L2688">
        <f t="shared" ca="1" si="500"/>
        <v>0</v>
      </c>
      <c r="M2688">
        <f t="shared" ca="1" si="501"/>
        <v>0</v>
      </c>
      <c r="O2688" t="str">
        <f t="shared" ca="1" si="502"/>
        <v>D:z</v>
      </c>
      <c r="P2688" t="str">
        <f t="shared" ca="1" si="503"/>
        <v>D7:z7</v>
      </c>
    </row>
    <row r="2689" spans="1:16">
      <c r="A2689" t="str">
        <f t="shared" si="495"/>
        <v>06</v>
      </c>
      <c r="B2689" t="str">
        <f t="shared" ca="1" si="496"/>
        <v>W</v>
      </c>
      <c r="C2689" t="str">
        <f t="shared" si="497"/>
        <v>SIMPL-4E-T</v>
      </c>
      <c r="D2689" t="s">
        <v>3342</v>
      </c>
      <c r="E2689">
        <f t="shared" ca="1" si="498"/>
        <v>0</v>
      </c>
      <c r="H2689" t="str">
        <f t="shared" ca="1" si="499"/>
        <v>'Simpl. all tex-DT PLYWOOD'!</v>
      </c>
      <c r="I2689" t="str">
        <f t="shared" ca="1" si="504"/>
        <v>'Simpl. all tex-DT PLYWOOD'!</v>
      </c>
      <c r="J2689">
        <f t="shared" ca="1" si="505"/>
        <v>0</v>
      </c>
      <c r="K2689">
        <f t="shared" ca="1" si="506"/>
        <v>0</v>
      </c>
      <c r="L2689">
        <f t="shared" ca="1" si="500"/>
        <v>0</v>
      </c>
      <c r="M2689">
        <f t="shared" ca="1" si="501"/>
        <v>0</v>
      </c>
      <c r="O2689" t="str">
        <f t="shared" ca="1" si="502"/>
        <v>D:z</v>
      </c>
      <c r="P2689" t="str">
        <f t="shared" ca="1" si="503"/>
        <v>D7:z7</v>
      </c>
    </row>
    <row r="2690" spans="1:16">
      <c r="A2690" t="str">
        <f t="shared" si="495"/>
        <v>07</v>
      </c>
      <c r="B2690" t="str">
        <f t="shared" ca="1" si="496"/>
        <v>W</v>
      </c>
      <c r="C2690" t="str">
        <f t="shared" si="497"/>
        <v>SIMPL-4E-T</v>
      </c>
      <c r="D2690" t="s">
        <v>3343</v>
      </c>
      <c r="E2690">
        <f t="shared" ca="1" si="498"/>
        <v>0</v>
      </c>
      <c r="H2690" t="str">
        <f t="shared" ca="1" si="499"/>
        <v>'Simpl. all tex-DT PLYWOOD'!</v>
      </c>
      <c r="I2690" t="str">
        <f t="shared" ca="1" si="504"/>
        <v>'Simpl. all tex-DT PLYWOOD'!</v>
      </c>
      <c r="J2690">
        <f t="shared" ca="1" si="505"/>
        <v>0</v>
      </c>
      <c r="K2690">
        <f t="shared" ca="1" si="506"/>
        <v>0</v>
      </c>
      <c r="L2690">
        <f t="shared" ca="1" si="500"/>
        <v>0</v>
      </c>
      <c r="M2690">
        <f t="shared" ca="1" si="501"/>
        <v>0</v>
      </c>
      <c r="O2690" t="str">
        <f t="shared" ca="1" si="502"/>
        <v>D:z</v>
      </c>
      <c r="P2690" t="str">
        <f t="shared" ca="1" si="503"/>
        <v>D7:z7</v>
      </c>
    </row>
    <row r="2691" spans="1:16">
      <c r="A2691" t="str">
        <f t="shared" si="495"/>
        <v>08</v>
      </c>
      <c r="B2691" t="str">
        <f t="shared" ca="1" si="496"/>
        <v>W</v>
      </c>
      <c r="C2691" t="str">
        <f t="shared" si="497"/>
        <v>SIMPL-4E-T</v>
      </c>
      <c r="D2691" t="s">
        <v>3344</v>
      </c>
      <c r="E2691">
        <f t="shared" ca="1" si="498"/>
        <v>0</v>
      </c>
      <c r="H2691" t="str">
        <f t="shared" ca="1" si="499"/>
        <v>'Simpl. all tex-DT PLYWOOD'!</v>
      </c>
      <c r="I2691" t="str">
        <f t="shared" ca="1" si="504"/>
        <v>'Simpl. all tex-DT PLYWOOD'!</v>
      </c>
      <c r="J2691">
        <f t="shared" ca="1" si="505"/>
        <v>0</v>
      </c>
      <c r="K2691">
        <f t="shared" ca="1" si="506"/>
        <v>0</v>
      </c>
      <c r="L2691">
        <f t="shared" ca="1" si="500"/>
        <v>0</v>
      </c>
      <c r="M2691">
        <f t="shared" ca="1" si="501"/>
        <v>0</v>
      </c>
      <c r="O2691" t="str">
        <f t="shared" ca="1" si="502"/>
        <v>D:z</v>
      </c>
      <c r="P2691" t="str">
        <f t="shared" ca="1" si="503"/>
        <v>D7:z7</v>
      </c>
    </row>
    <row r="2692" spans="1:16">
      <c r="A2692" t="str">
        <f t="shared" si="495"/>
        <v>09</v>
      </c>
      <c r="B2692" t="str">
        <f t="shared" ca="1" si="496"/>
        <v>W</v>
      </c>
      <c r="C2692" t="str">
        <f t="shared" si="497"/>
        <v>SIMPL-4E-T</v>
      </c>
      <c r="D2692" t="s">
        <v>3345</v>
      </c>
      <c r="E2692">
        <f t="shared" ca="1" si="498"/>
        <v>0</v>
      </c>
      <c r="H2692" t="str">
        <f t="shared" ca="1" si="499"/>
        <v>'Simpl. all tex-DT PLYWOOD'!</v>
      </c>
      <c r="I2692" t="str">
        <f t="shared" ca="1" si="504"/>
        <v>'Simpl. all tex-DT PLYWOOD'!</v>
      </c>
      <c r="J2692">
        <f t="shared" ca="1" si="505"/>
        <v>0</v>
      </c>
      <c r="K2692">
        <f t="shared" ca="1" si="506"/>
        <v>0</v>
      </c>
      <c r="L2692">
        <f t="shared" ca="1" si="500"/>
        <v>0</v>
      </c>
      <c r="M2692">
        <f t="shared" ca="1" si="501"/>
        <v>0</v>
      </c>
      <c r="O2692" t="str">
        <f t="shared" ca="1" si="502"/>
        <v>D:z</v>
      </c>
      <c r="P2692" t="str">
        <f t="shared" ca="1" si="503"/>
        <v>D7:z7</v>
      </c>
    </row>
    <row r="2693" spans="1:16">
      <c r="A2693" t="str">
        <f t="shared" si="495"/>
        <v>10</v>
      </c>
      <c r="B2693" t="str">
        <f t="shared" ca="1" si="496"/>
        <v>W</v>
      </c>
      <c r="C2693" t="str">
        <f t="shared" si="497"/>
        <v>SIMPL-4E-T</v>
      </c>
      <c r="D2693" t="s">
        <v>3346</v>
      </c>
      <c r="E2693">
        <f t="shared" ca="1" si="498"/>
        <v>0</v>
      </c>
      <c r="H2693" t="str">
        <f t="shared" ca="1" si="499"/>
        <v>'Simpl. all tex-DT PLYWOOD'!</v>
      </c>
      <c r="I2693" t="str">
        <f t="shared" ca="1" si="504"/>
        <v>'Simpl. all tex-DT PLYWOOD'!</v>
      </c>
      <c r="J2693">
        <f t="shared" ca="1" si="505"/>
        <v>0</v>
      </c>
      <c r="K2693">
        <f t="shared" ca="1" si="506"/>
        <v>0</v>
      </c>
      <c r="L2693">
        <f t="shared" ca="1" si="500"/>
        <v>0</v>
      </c>
      <c r="M2693">
        <f t="shared" ca="1" si="501"/>
        <v>0</v>
      </c>
      <c r="O2693" t="str">
        <f t="shared" ca="1" si="502"/>
        <v>D:z</v>
      </c>
      <c r="P2693" t="str">
        <f t="shared" ca="1" si="503"/>
        <v>D7:z7</v>
      </c>
    </row>
    <row r="2694" spans="1:16">
      <c r="A2694" t="str">
        <f t="shared" si="495"/>
        <v>11</v>
      </c>
      <c r="B2694" t="str">
        <f t="shared" ca="1" si="496"/>
        <v>W</v>
      </c>
      <c r="C2694" t="str">
        <f t="shared" si="497"/>
        <v>SIMPL-4E-T</v>
      </c>
      <c r="D2694" t="s">
        <v>3347</v>
      </c>
      <c r="E2694">
        <f t="shared" ca="1" si="498"/>
        <v>0</v>
      </c>
      <c r="H2694" t="str">
        <f t="shared" ca="1" si="499"/>
        <v>'Simpl. all tex-DT PLYWOOD'!</v>
      </c>
      <c r="I2694" t="str">
        <f t="shared" ca="1" si="504"/>
        <v>'Simpl. all tex-DT PLYWOOD'!</v>
      </c>
      <c r="J2694">
        <f t="shared" ca="1" si="505"/>
        <v>0</v>
      </c>
      <c r="K2694">
        <f t="shared" ca="1" si="506"/>
        <v>0</v>
      </c>
      <c r="L2694">
        <f t="shared" ca="1" si="500"/>
        <v>0</v>
      </c>
      <c r="M2694">
        <f t="shared" ca="1" si="501"/>
        <v>0</v>
      </c>
      <c r="O2694" t="str">
        <f t="shared" ca="1" si="502"/>
        <v>D:z</v>
      </c>
      <c r="P2694" t="str">
        <f t="shared" ca="1" si="503"/>
        <v>D7:z7</v>
      </c>
    </row>
    <row r="2695" spans="1:16">
      <c r="A2695" t="str">
        <f t="shared" si="495"/>
        <v>12</v>
      </c>
      <c r="B2695" t="str">
        <f t="shared" ca="1" si="496"/>
        <v>W</v>
      </c>
      <c r="C2695" t="str">
        <f t="shared" si="497"/>
        <v>SIMPL-4E-T</v>
      </c>
      <c r="D2695" t="s">
        <v>3348</v>
      </c>
      <c r="E2695">
        <f t="shared" ca="1" si="498"/>
        <v>0</v>
      </c>
      <c r="H2695" t="str">
        <f t="shared" ca="1" si="499"/>
        <v>'Simpl. all tex-DT PLYWOOD'!</v>
      </c>
      <c r="I2695" t="str">
        <f t="shared" ca="1" si="504"/>
        <v>'Simpl. all tex-DT PLYWOOD'!</v>
      </c>
      <c r="J2695">
        <f t="shared" ca="1" si="505"/>
        <v>0</v>
      </c>
      <c r="K2695">
        <f t="shared" ca="1" si="506"/>
        <v>0</v>
      </c>
      <c r="L2695">
        <f t="shared" ca="1" si="500"/>
        <v>0</v>
      </c>
      <c r="M2695">
        <f t="shared" ca="1" si="501"/>
        <v>0</v>
      </c>
      <c r="O2695" t="str">
        <f t="shared" ca="1" si="502"/>
        <v>D:z</v>
      </c>
      <c r="P2695" t="str">
        <f t="shared" ca="1" si="503"/>
        <v>D7:z7</v>
      </c>
    </row>
    <row r="2696" spans="1:16">
      <c r="A2696" t="str">
        <f t="shared" si="495"/>
        <v>13</v>
      </c>
      <c r="B2696" t="str">
        <f t="shared" ca="1" si="496"/>
        <v>W</v>
      </c>
      <c r="C2696" t="str">
        <f t="shared" si="497"/>
        <v>SIMPL-4E-T</v>
      </c>
      <c r="D2696" t="s">
        <v>3349</v>
      </c>
      <c r="E2696">
        <f t="shared" ca="1" si="498"/>
        <v>0</v>
      </c>
      <c r="H2696" t="str">
        <f t="shared" ca="1" si="499"/>
        <v>'Simpl. all tex-DT PLYWOOD'!</v>
      </c>
      <c r="I2696" t="str">
        <f t="shared" ca="1" si="504"/>
        <v>'Simpl. all tex-DT PLYWOOD'!</v>
      </c>
      <c r="J2696">
        <f t="shared" ca="1" si="505"/>
        <v>0</v>
      </c>
      <c r="K2696">
        <f t="shared" ca="1" si="506"/>
        <v>0</v>
      </c>
      <c r="L2696">
        <f t="shared" ca="1" si="500"/>
        <v>0</v>
      </c>
      <c r="M2696">
        <f t="shared" ca="1" si="501"/>
        <v>0</v>
      </c>
      <c r="O2696" t="str">
        <f t="shared" ca="1" si="502"/>
        <v>D:z</v>
      </c>
      <c r="P2696" t="str">
        <f t="shared" ca="1" si="503"/>
        <v>D7:z7</v>
      </c>
    </row>
    <row r="2697" spans="1:16">
      <c r="A2697" t="str">
        <f t="shared" si="495"/>
        <v>15</v>
      </c>
      <c r="B2697" t="str">
        <f t="shared" ca="1" si="496"/>
        <v>W</v>
      </c>
      <c r="C2697" t="str">
        <f t="shared" si="497"/>
        <v>SIMPL-4E-T</v>
      </c>
      <c r="D2697" t="s">
        <v>4769</v>
      </c>
      <c r="E2697">
        <f t="shared" ca="1" si="498"/>
        <v>0</v>
      </c>
      <c r="H2697" t="str">
        <f t="shared" ca="1" si="499"/>
        <v>'Simpl. all tex-DT PLYWOOD'!</v>
      </c>
      <c r="I2697" t="str">
        <f t="shared" ca="1" si="504"/>
        <v>'Simpl. all tex-DT PLYWOOD'!</v>
      </c>
      <c r="J2697">
        <f t="shared" ca="1" si="505"/>
        <v>0</v>
      </c>
      <c r="K2697">
        <f t="shared" ca="1" si="506"/>
        <v>0</v>
      </c>
      <c r="L2697">
        <f t="shared" ca="1" si="500"/>
        <v>0</v>
      </c>
      <c r="M2697">
        <f t="shared" ca="1" si="501"/>
        <v>0</v>
      </c>
      <c r="O2697" t="str">
        <f t="shared" ca="1" si="502"/>
        <v>D:z</v>
      </c>
      <c r="P2697" t="str">
        <f t="shared" ca="1" si="503"/>
        <v>D7:z7</v>
      </c>
    </row>
    <row r="2698" spans="1:16">
      <c r="A2698" t="str">
        <f t="shared" si="495"/>
        <v>01</v>
      </c>
      <c r="B2698" t="str">
        <f t="shared" ca="1" si="496"/>
        <v>W</v>
      </c>
      <c r="C2698" t="str">
        <f t="shared" si="497"/>
        <v>SIMPL-4F</v>
      </c>
      <c r="D2698" t="s">
        <v>1119</v>
      </c>
      <c r="E2698">
        <f t="shared" ca="1" si="498"/>
        <v>0</v>
      </c>
      <c r="H2698" t="str">
        <f t="shared" ca="1" si="499"/>
        <v>'Simpl. all tex-DT PLYWOOD'!</v>
      </c>
      <c r="I2698" t="str">
        <f t="shared" ca="1" si="504"/>
        <v>'Simpl. all tex-DT PLYWOOD'!</v>
      </c>
      <c r="J2698">
        <f t="shared" ca="1" si="505"/>
        <v>0</v>
      </c>
      <c r="K2698">
        <f t="shared" ca="1" si="506"/>
        <v>0</v>
      </c>
      <c r="L2698">
        <f t="shared" ca="1" si="500"/>
        <v>0</v>
      </c>
      <c r="M2698">
        <f t="shared" ca="1" si="501"/>
        <v>0</v>
      </c>
      <c r="O2698" t="str">
        <f t="shared" ca="1" si="502"/>
        <v>D:z</v>
      </c>
      <c r="P2698" t="str">
        <f t="shared" ca="1" si="503"/>
        <v>D7:z7</v>
      </c>
    </row>
    <row r="2699" spans="1:16">
      <c r="A2699" t="str">
        <f t="shared" si="495"/>
        <v>02</v>
      </c>
      <c r="B2699" t="str">
        <f t="shared" ca="1" si="496"/>
        <v>W</v>
      </c>
      <c r="C2699" t="str">
        <f t="shared" si="497"/>
        <v>SIMPL-4F</v>
      </c>
      <c r="D2699" t="s">
        <v>1120</v>
      </c>
      <c r="E2699">
        <f t="shared" ca="1" si="498"/>
        <v>0</v>
      </c>
      <c r="H2699" t="str">
        <f t="shared" ca="1" si="499"/>
        <v>'Simpl. all tex-DT PLYWOOD'!</v>
      </c>
      <c r="I2699" t="str">
        <f t="shared" ca="1" si="504"/>
        <v>'Simpl. all tex-DT PLYWOOD'!</v>
      </c>
      <c r="J2699">
        <f t="shared" ca="1" si="505"/>
        <v>0</v>
      </c>
      <c r="K2699">
        <f t="shared" ca="1" si="506"/>
        <v>0</v>
      </c>
      <c r="L2699">
        <f t="shared" ca="1" si="500"/>
        <v>0</v>
      </c>
      <c r="M2699">
        <f t="shared" ca="1" si="501"/>
        <v>0</v>
      </c>
      <c r="O2699" t="str">
        <f t="shared" ca="1" si="502"/>
        <v>D:z</v>
      </c>
      <c r="P2699" t="str">
        <f t="shared" ca="1" si="503"/>
        <v>D7:z7</v>
      </c>
    </row>
    <row r="2700" spans="1:16">
      <c r="A2700" t="str">
        <f t="shared" si="495"/>
        <v>03</v>
      </c>
      <c r="B2700" t="str">
        <f t="shared" ca="1" si="496"/>
        <v>W</v>
      </c>
      <c r="C2700" t="str">
        <f t="shared" si="497"/>
        <v>SIMPL-4F</v>
      </c>
      <c r="D2700" t="s">
        <v>1121</v>
      </c>
      <c r="E2700">
        <f t="shared" ca="1" si="498"/>
        <v>0</v>
      </c>
      <c r="H2700" t="str">
        <f t="shared" ca="1" si="499"/>
        <v>'Simpl. all tex-DT PLYWOOD'!</v>
      </c>
      <c r="I2700" t="str">
        <f t="shared" ca="1" si="504"/>
        <v>'Simpl. all tex-DT PLYWOOD'!</v>
      </c>
      <c r="J2700">
        <f t="shared" ca="1" si="505"/>
        <v>0</v>
      </c>
      <c r="K2700">
        <f t="shared" ca="1" si="506"/>
        <v>0</v>
      </c>
      <c r="L2700">
        <f t="shared" ca="1" si="500"/>
        <v>0</v>
      </c>
      <c r="M2700">
        <f t="shared" ca="1" si="501"/>
        <v>0</v>
      </c>
      <c r="O2700" t="str">
        <f t="shared" ca="1" si="502"/>
        <v>D:z</v>
      </c>
      <c r="P2700" t="str">
        <f t="shared" ca="1" si="503"/>
        <v>D7:z7</v>
      </c>
    </row>
    <row r="2701" spans="1:16">
      <c r="A2701" t="str">
        <f t="shared" si="495"/>
        <v>04</v>
      </c>
      <c r="B2701" t="str">
        <f t="shared" ca="1" si="496"/>
        <v>W</v>
      </c>
      <c r="C2701" t="str">
        <f t="shared" si="497"/>
        <v>SIMPL-4F</v>
      </c>
      <c r="D2701" t="s">
        <v>1122</v>
      </c>
      <c r="E2701">
        <f t="shared" ca="1" si="498"/>
        <v>0</v>
      </c>
      <c r="H2701" t="str">
        <f t="shared" ca="1" si="499"/>
        <v>'Simpl. all tex-DT PLYWOOD'!</v>
      </c>
      <c r="I2701" t="str">
        <f t="shared" ca="1" si="504"/>
        <v>'Simpl. all tex-DT PLYWOOD'!</v>
      </c>
      <c r="J2701">
        <f t="shared" ca="1" si="505"/>
        <v>0</v>
      </c>
      <c r="K2701">
        <f t="shared" ca="1" si="506"/>
        <v>0</v>
      </c>
      <c r="L2701">
        <f t="shared" ca="1" si="500"/>
        <v>0</v>
      </c>
      <c r="M2701">
        <f t="shared" ca="1" si="501"/>
        <v>0</v>
      </c>
      <c r="O2701" t="str">
        <f t="shared" ca="1" si="502"/>
        <v>D:z</v>
      </c>
      <c r="P2701" t="str">
        <f t="shared" ca="1" si="503"/>
        <v>D7:z7</v>
      </c>
    </row>
    <row r="2702" spans="1:16">
      <c r="A2702" t="str">
        <f t="shared" si="495"/>
        <v>05</v>
      </c>
      <c r="B2702" t="str">
        <f t="shared" ca="1" si="496"/>
        <v>W</v>
      </c>
      <c r="C2702" t="str">
        <f t="shared" si="497"/>
        <v>SIMPL-4F</v>
      </c>
      <c r="D2702" t="s">
        <v>1123</v>
      </c>
      <c r="E2702">
        <f t="shared" ca="1" si="498"/>
        <v>0</v>
      </c>
      <c r="H2702" t="str">
        <f t="shared" ca="1" si="499"/>
        <v>'Simpl. all tex-DT PLYWOOD'!</v>
      </c>
      <c r="I2702" t="str">
        <f t="shared" ca="1" si="504"/>
        <v>'Simpl. all tex-DT PLYWOOD'!</v>
      </c>
      <c r="J2702">
        <f t="shared" ca="1" si="505"/>
        <v>0</v>
      </c>
      <c r="K2702">
        <f t="shared" ca="1" si="506"/>
        <v>0</v>
      </c>
      <c r="L2702">
        <f t="shared" ca="1" si="500"/>
        <v>0</v>
      </c>
      <c r="M2702">
        <f t="shared" ca="1" si="501"/>
        <v>0</v>
      </c>
      <c r="O2702" t="str">
        <f t="shared" ca="1" si="502"/>
        <v>D:z</v>
      </c>
      <c r="P2702" t="str">
        <f t="shared" ca="1" si="503"/>
        <v>D7:z7</v>
      </c>
    </row>
    <row r="2703" spans="1:16">
      <c r="A2703" t="str">
        <f t="shared" ref="A2703:A2766" si="507">MID(D2703,LEN(C2703)+2,LEN(D2703)-LEN(C2703))</f>
        <v>06</v>
      </c>
      <c r="B2703" t="str">
        <f t="shared" ref="B2703:B2766" ca="1" si="508">VLOOKUP(H2703,$A$1:$K$4,11,FALSE)</f>
        <v>W</v>
      </c>
      <c r="C2703" t="str">
        <f t="shared" ref="C2703:C2766" si="509">IF(RIGHT(LEFT(D2703,LEN(D2703)-3),1)="-",LEFT(D2703,LEN(D2703)-4),LEFT(D2703,LEN(D2703)-3))</f>
        <v>SIMPL-4F</v>
      </c>
      <c r="D2703" t="s">
        <v>1124</v>
      </c>
      <c r="E2703">
        <f t="shared" ref="E2703:E2766" ca="1" si="510">IFERROR(VLOOKUP(C2703,INDIRECT($H2703&amp;$O2703),MATCH($A2703,INDIRECT($H2703&amp;$P2703),0),FALSE),0)</f>
        <v>0</v>
      </c>
      <c r="H2703" t="str">
        <f t="shared" ref="H2703:H2766" ca="1" si="511">IF(I2703&lt;&gt;0,I2703,IF(J2703&lt;&gt;0,J2703,IF(K2703&lt;&gt;0,K2703,IF(L2703&lt;&gt;0,L2703,IF(M2703&lt;&gt;0,M2703,N2703)))))</f>
        <v>'Simpl. all tex-DT PLYWOOD'!</v>
      </c>
      <c r="I2703" t="str">
        <f t="shared" ca="1" si="504"/>
        <v>'Simpl. all tex-DT PLYWOOD'!</v>
      </c>
      <c r="J2703">
        <f t="shared" ca="1" si="505"/>
        <v>0</v>
      </c>
      <c r="K2703">
        <f t="shared" ca="1" si="506"/>
        <v>0</v>
      </c>
      <c r="L2703">
        <f t="shared" ref="L2703:L2766" ca="1" si="512">IF(IFERROR(VLOOKUP($C2703,INDIRECT($G$10&amp;"d:d"),1,FALSE),0)&lt;&gt;0,L$13,0)</f>
        <v>0</v>
      </c>
      <c r="M2703">
        <f t="shared" ref="M2703:M2766" ca="1" si="513">IF(IFERROR(VLOOKUP($C2703,INDIRECT($G$11&amp;"d:d"),1,FALSE),0)&lt;&gt;0,M$13,0)</f>
        <v>0</v>
      </c>
      <c r="O2703" t="str">
        <f t="shared" ref="O2703:O2766" ca="1" si="514">VLOOKUP($H2703,$G$7:$I$11,2,FALSE)</f>
        <v>D:z</v>
      </c>
      <c r="P2703" t="str">
        <f t="shared" ref="P2703:P2766" ca="1" si="515">VLOOKUP($H2703,$G$7:$I$11,3,FALSE)</f>
        <v>D7:z7</v>
      </c>
    </row>
    <row r="2704" spans="1:16">
      <c r="A2704" t="str">
        <f t="shared" si="507"/>
        <v>07</v>
      </c>
      <c r="B2704" t="str">
        <f t="shared" ca="1" si="508"/>
        <v>W</v>
      </c>
      <c r="C2704" t="str">
        <f t="shared" si="509"/>
        <v>SIMPL-4F</v>
      </c>
      <c r="D2704" t="s">
        <v>1125</v>
      </c>
      <c r="E2704">
        <f t="shared" ca="1" si="510"/>
        <v>0</v>
      </c>
      <c r="H2704" t="str">
        <f t="shared" ca="1" si="511"/>
        <v>'Simpl. all tex-DT PLYWOOD'!</v>
      </c>
      <c r="I2704" t="str">
        <f t="shared" ca="1" si="504"/>
        <v>'Simpl. all tex-DT PLYWOOD'!</v>
      </c>
      <c r="J2704">
        <f t="shared" ca="1" si="505"/>
        <v>0</v>
      </c>
      <c r="K2704">
        <f t="shared" ca="1" si="506"/>
        <v>0</v>
      </c>
      <c r="L2704">
        <f t="shared" ca="1" si="512"/>
        <v>0</v>
      </c>
      <c r="M2704">
        <f t="shared" ca="1" si="513"/>
        <v>0</v>
      </c>
      <c r="O2704" t="str">
        <f t="shared" ca="1" si="514"/>
        <v>D:z</v>
      </c>
      <c r="P2704" t="str">
        <f t="shared" ca="1" si="515"/>
        <v>D7:z7</v>
      </c>
    </row>
    <row r="2705" spans="1:16">
      <c r="A2705" t="str">
        <f t="shared" si="507"/>
        <v>08</v>
      </c>
      <c r="B2705" t="str">
        <f t="shared" ca="1" si="508"/>
        <v>W</v>
      </c>
      <c r="C2705" t="str">
        <f t="shared" si="509"/>
        <v>SIMPL-4F</v>
      </c>
      <c r="D2705" t="s">
        <v>1126</v>
      </c>
      <c r="E2705">
        <f t="shared" ca="1" si="510"/>
        <v>0</v>
      </c>
      <c r="H2705" t="str">
        <f t="shared" ca="1" si="511"/>
        <v>'Simpl. all tex-DT PLYWOOD'!</v>
      </c>
      <c r="I2705" t="str">
        <f t="shared" ca="1" si="504"/>
        <v>'Simpl. all tex-DT PLYWOOD'!</v>
      </c>
      <c r="J2705">
        <f t="shared" ca="1" si="505"/>
        <v>0</v>
      </c>
      <c r="K2705">
        <f t="shared" ca="1" si="506"/>
        <v>0</v>
      </c>
      <c r="L2705">
        <f t="shared" ca="1" si="512"/>
        <v>0</v>
      </c>
      <c r="M2705">
        <f t="shared" ca="1" si="513"/>
        <v>0</v>
      </c>
      <c r="O2705" t="str">
        <f t="shared" ca="1" si="514"/>
        <v>D:z</v>
      </c>
      <c r="P2705" t="str">
        <f t="shared" ca="1" si="515"/>
        <v>D7:z7</v>
      </c>
    </row>
    <row r="2706" spans="1:16">
      <c r="A2706" t="str">
        <f t="shared" si="507"/>
        <v>09</v>
      </c>
      <c r="B2706" t="str">
        <f t="shared" ca="1" si="508"/>
        <v>W</v>
      </c>
      <c r="C2706" t="str">
        <f t="shared" si="509"/>
        <v>SIMPL-4F</v>
      </c>
      <c r="D2706" t="s">
        <v>1127</v>
      </c>
      <c r="E2706">
        <f t="shared" ca="1" si="510"/>
        <v>0</v>
      </c>
      <c r="H2706" t="str">
        <f t="shared" ca="1" si="511"/>
        <v>'Simpl. all tex-DT PLYWOOD'!</v>
      </c>
      <c r="I2706" t="str">
        <f t="shared" ca="1" si="504"/>
        <v>'Simpl. all tex-DT PLYWOOD'!</v>
      </c>
      <c r="J2706">
        <f t="shared" ca="1" si="505"/>
        <v>0</v>
      </c>
      <c r="K2706">
        <f t="shared" ca="1" si="506"/>
        <v>0</v>
      </c>
      <c r="L2706">
        <f t="shared" ca="1" si="512"/>
        <v>0</v>
      </c>
      <c r="M2706">
        <f t="shared" ca="1" si="513"/>
        <v>0</v>
      </c>
      <c r="O2706" t="str">
        <f t="shared" ca="1" si="514"/>
        <v>D:z</v>
      </c>
      <c r="P2706" t="str">
        <f t="shared" ca="1" si="515"/>
        <v>D7:z7</v>
      </c>
    </row>
    <row r="2707" spans="1:16">
      <c r="A2707" t="str">
        <f t="shared" si="507"/>
        <v>10</v>
      </c>
      <c r="B2707" t="str">
        <f t="shared" ca="1" si="508"/>
        <v>W</v>
      </c>
      <c r="C2707" t="str">
        <f t="shared" si="509"/>
        <v>SIMPL-4F</v>
      </c>
      <c r="D2707" t="s">
        <v>1128</v>
      </c>
      <c r="E2707">
        <f t="shared" ca="1" si="510"/>
        <v>0</v>
      </c>
      <c r="H2707" t="str">
        <f t="shared" ca="1" si="511"/>
        <v>'Simpl. all tex-DT PLYWOOD'!</v>
      </c>
      <c r="I2707" t="str">
        <f t="shared" ca="1" si="504"/>
        <v>'Simpl. all tex-DT PLYWOOD'!</v>
      </c>
      <c r="J2707">
        <f t="shared" ca="1" si="505"/>
        <v>0</v>
      </c>
      <c r="K2707">
        <f t="shared" ca="1" si="506"/>
        <v>0</v>
      </c>
      <c r="L2707">
        <f t="shared" ca="1" si="512"/>
        <v>0</v>
      </c>
      <c r="M2707">
        <f t="shared" ca="1" si="513"/>
        <v>0</v>
      </c>
      <c r="O2707" t="str">
        <f t="shared" ca="1" si="514"/>
        <v>D:z</v>
      </c>
      <c r="P2707" t="str">
        <f t="shared" ca="1" si="515"/>
        <v>D7:z7</v>
      </c>
    </row>
    <row r="2708" spans="1:16">
      <c r="A2708" t="str">
        <f t="shared" si="507"/>
        <v>100</v>
      </c>
      <c r="B2708" t="str">
        <f t="shared" ca="1" si="508"/>
        <v>W</v>
      </c>
      <c r="C2708" t="str">
        <f t="shared" si="509"/>
        <v>SIMPL-4F</v>
      </c>
      <c r="D2708" t="s">
        <v>1132</v>
      </c>
      <c r="E2708">
        <f t="shared" ca="1" si="510"/>
        <v>0</v>
      </c>
      <c r="H2708" t="str">
        <f t="shared" ca="1" si="511"/>
        <v>'Simpl. all tex-DT PLYWOOD'!</v>
      </c>
      <c r="I2708" t="str">
        <f t="shared" ca="1" si="504"/>
        <v>'Simpl. all tex-DT PLYWOOD'!</v>
      </c>
      <c r="J2708">
        <f t="shared" ca="1" si="505"/>
        <v>0</v>
      </c>
      <c r="K2708">
        <f t="shared" ca="1" si="506"/>
        <v>0</v>
      </c>
      <c r="L2708">
        <f t="shared" ca="1" si="512"/>
        <v>0</v>
      </c>
      <c r="M2708">
        <f t="shared" ca="1" si="513"/>
        <v>0</v>
      </c>
      <c r="O2708" t="str">
        <f t="shared" ca="1" si="514"/>
        <v>D:z</v>
      </c>
      <c r="P2708" t="str">
        <f t="shared" ca="1" si="515"/>
        <v>D7:z7</v>
      </c>
    </row>
    <row r="2709" spans="1:16">
      <c r="A2709" t="str">
        <f t="shared" si="507"/>
        <v>11</v>
      </c>
      <c r="B2709" t="str">
        <f t="shared" ca="1" si="508"/>
        <v>W</v>
      </c>
      <c r="C2709" t="str">
        <f t="shared" si="509"/>
        <v>SIMPL-4F</v>
      </c>
      <c r="D2709" t="s">
        <v>1129</v>
      </c>
      <c r="E2709">
        <f t="shared" ca="1" si="510"/>
        <v>0</v>
      </c>
      <c r="H2709" t="str">
        <f t="shared" ca="1" si="511"/>
        <v>'Simpl. all tex-DT PLYWOOD'!</v>
      </c>
      <c r="I2709" t="str">
        <f t="shared" ca="1" si="504"/>
        <v>'Simpl. all tex-DT PLYWOOD'!</v>
      </c>
      <c r="J2709">
        <f t="shared" ca="1" si="505"/>
        <v>0</v>
      </c>
      <c r="K2709">
        <f t="shared" ca="1" si="506"/>
        <v>0</v>
      </c>
      <c r="L2709">
        <f t="shared" ca="1" si="512"/>
        <v>0</v>
      </c>
      <c r="M2709">
        <f t="shared" ca="1" si="513"/>
        <v>0</v>
      </c>
      <c r="O2709" t="str">
        <f t="shared" ca="1" si="514"/>
        <v>D:z</v>
      </c>
      <c r="P2709" t="str">
        <f t="shared" ca="1" si="515"/>
        <v>D7:z7</v>
      </c>
    </row>
    <row r="2710" spans="1:16">
      <c r="A2710" t="str">
        <f t="shared" si="507"/>
        <v>12</v>
      </c>
      <c r="B2710" t="str">
        <f t="shared" ca="1" si="508"/>
        <v>W</v>
      </c>
      <c r="C2710" t="str">
        <f t="shared" si="509"/>
        <v>SIMPL-4F</v>
      </c>
      <c r="D2710" t="s">
        <v>1130</v>
      </c>
      <c r="E2710">
        <f t="shared" ca="1" si="510"/>
        <v>0</v>
      </c>
      <c r="H2710" t="str">
        <f t="shared" ca="1" si="511"/>
        <v>'Simpl. all tex-DT PLYWOOD'!</v>
      </c>
      <c r="I2710" t="str">
        <f t="shared" ca="1" si="504"/>
        <v>'Simpl. all tex-DT PLYWOOD'!</v>
      </c>
      <c r="J2710">
        <f t="shared" ca="1" si="505"/>
        <v>0</v>
      </c>
      <c r="K2710">
        <f t="shared" ca="1" si="506"/>
        <v>0</v>
      </c>
      <c r="L2710">
        <f t="shared" ca="1" si="512"/>
        <v>0</v>
      </c>
      <c r="M2710">
        <f t="shared" ca="1" si="513"/>
        <v>0</v>
      </c>
      <c r="O2710" t="str">
        <f t="shared" ca="1" si="514"/>
        <v>D:z</v>
      </c>
      <c r="P2710" t="str">
        <f t="shared" ca="1" si="515"/>
        <v>D7:z7</v>
      </c>
    </row>
    <row r="2711" spans="1:16">
      <c r="A2711" t="str">
        <f t="shared" si="507"/>
        <v>13</v>
      </c>
      <c r="B2711" t="str">
        <f t="shared" ca="1" si="508"/>
        <v>W</v>
      </c>
      <c r="C2711" t="str">
        <f t="shared" si="509"/>
        <v>SIMPL-4F</v>
      </c>
      <c r="D2711" t="s">
        <v>1131</v>
      </c>
      <c r="E2711">
        <f t="shared" ca="1" si="510"/>
        <v>0</v>
      </c>
      <c r="H2711" t="str">
        <f t="shared" ca="1" si="511"/>
        <v>'Simpl. all tex-DT PLYWOOD'!</v>
      </c>
      <c r="I2711" t="str">
        <f t="shared" ca="1" si="504"/>
        <v>'Simpl. all tex-DT PLYWOOD'!</v>
      </c>
      <c r="J2711">
        <f t="shared" ca="1" si="505"/>
        <v>0</v>
      </c>
      <c r="K2711">
        <f t="shared" ca="1" si="506"/>
        <v>0</v>
      </c>
      <c r="L2711">
        <f t="shared" ca="1" si="512"/>
        <v>0</v>
      </c>
      <c r="M2711">
        <f t="shared" ca="1" si="513"/>
        <v>0</v>
      </c>
      <c r="O2711" t="str">
        <f t="shared" ca="1" si="514"/>
        <v>D:z</v>
      </c>
      <c r="P2711" t="str">
        <f t="shared" ca="1" si="515"/>
        <v>D7:z7</v>
      </c>
    </row>
    <row r="2712" spans="1:16">
      <c r="A2712" t="str">
        <f t="shared" si="507"/>
        <v>15</v>
      </c>
      <c r="B2712" t="str">
        <f t="shared" ca="1" si="508"/>
        <v>W</v>
      </c>
      <c r="C2712" t="str">
        <f t="shared" si="509"/>
        <v>SIMPL-4F</v>
      </c>
      <c r="D2712" t="s">
        <v>4930</v>
      </c>
      <c r="E2712">
        <f t="shared" ca="1" si="510"/>
        <v>0</v>
      </c>
      <c r="H2712" t="str">
        <f t="shared" ca="1" si="511"/>
        <v>'Simpl. all tex-DT PLYWOOD'!</v>
      </c>
      <c r="I2712" t="str">
        <f t="shared" ca="1" si="504"/>
        <v>'Simpl. all tex-DT PLYWOOD'!</v>
      </c>
      <c r="J2712">
        <f t="shared" ca="1" si="505"/>
        <v>0</v>
      </c>
      <c r="K2712">
        <f t="shared" ca="1" si="506"/>
        <v>0</v>
      </c>
      <c r="L2712">
        <f t="shared" ca="1" si="512"/>
        <v>0</v>
      </c>
      <c r="M2712">
        <f t="shared" ca="1" si="513"/>
        <v>0</v>
      </c>
      <c r="O2712" t="str">
        <f t="shared" ca="1" si="514"/>
        <v>D:z</v>
      </c>
      <c r="P2712" t="str">
        <f t="shared" ca="1" si="515"/>
        <v>D7:z7</v>
      </c>
    </row>
    <row r="2713" spans="1:16">
      <c r="A2713" t="str">
        <f t="shared" si="507"/>
        <v>01</v>
      </c>
      <c r="B2713" t="str">
        <f t="shared" ca="1" si="508"/>
        <v>W</v>
      </c>
      <c r="C2713" t="str">
        <f t="shared" si="509"/>
        <v>SIMPL-4F-C</v>
      </c>
      <c r="D2713" t="s">
        <v>6027</v>
      </c>
      <c r="E2713">
        <f t="shared" ca="1" si="510"/>
        <v>0</v>
      </c>
      <c r="H2713" t="str">
        <f t="shared" ca="1" si="511"/>
        <v>'(more) Simpl. Textures PLYWOOD'!</v>
      </c>
      <c r="I2713">
        <f t="shared" ca="1" si="504"/>
        <v>0</v>
      </c>
      <c r="J2713" t="str">
        <f t="shared" ca="1" si="505"/>
        <v>'(more) Simpl. Textures PLYWOOD'!</v>
      </c>
      <c r="K2713">
        <f t="shared" ca="1" si="506"/>
        <v>0</v>
      </c>
      <c r="L2713">
        <f t="shared" ca="1" si="512"/>
        <v>0</v>
      </c>
      <c r="M2713">
        <f t="shared" ca="1" si="513"/>
        <v>0</v>
      </c>
      <c r="O2713" t="str">
        <f t="shared" ca="1" si="514"/>
        <v>D:N</v>
      </c>
      <c r="P2713" t="str">
        <f t="shared" ca="1" si="515"/>
        <v>D7:N7</v>
      </c>
    </row>
    <row r="2714" spans="1:16">
      <c r="A2714" t="str">
        <f t="shared" si="507"/>
        <v>16</v>
      </c>
      <c r="B2714" t="str">
        <f t="shared" ca="1" si="508"/>
        <v>W</v>
      </c>
      <c r="C2714" t="str">
        <f t="shared" si="509"/>
        <v>SIMPL-4F-N-NT</v>
      </c>
      <c r="D2714" t="s">
        <v>5545</v>
      </c>
      <c r="E2714">
        <f t="shared" ca="1" si="510"/>
        <v>0</v>
      </c>
      <c r="H2714" t="str">
        <f t="shared" ca="1" si="511"/>
        <v>'(more) Simpl. Textures PLYWOOD'!</v>
      </c>
      <c r="I2714">
        <f t="shared" ref="I2714:I2777" ca="1" si="516">IF(IFERROR(VLOOKUP(C2714,INDIRECT($G$7&amp;"D:D"),1,FALSE),0)&lt;&gt;0,I$13,0)</f>
        <v>0</v>
      </c>
      <c r="J2714" t="str">
        <f t="shared" ref="J2714:J2777" ca="1" si="517">IF(IFERROR(VLOOKUP(C2714,INDIRECT($G$8&amp;"D:D"),1,FALSE),0)&lt;&gt;0,J$13,0)</f>
        <v>'(more) Simpl. Textures PLYWOOD'!</v>
      </c>
      <c r="K2714">
        <f t="shared" ref="K2714:K2777" ca="1" si="518">IF(IFERROR(VLOOKUP($C2714,INDIRECT($G$9&amp;"d:d"),1,FALSE),0)&lt;&gt;0,K$13,0)</f>
        <v>0</v>
      </c>
      <c r="L2714">
        <f t="shared" ca="1" si="512"/>
        <v>0</v>
      </c>
      <c r="M2714">
        <f t="shared" ca="1" si="513"/>
        <v>0</v>
      </c>
      <c r="O2714" t="str">
        <f t="shared" ca="1" si="514"/>
        <v>D:N</v>
      </c>
      <c r="P2714" t="str">
        <f t="shared" ca="1" si="515"/>
        <v>D7:N7</v>
      </c>
    </row>
    <row r="2715" spans="1:16">
      <c r="A2715" t="str">
        <f t="shared" si="507"/>
        <v>16</v>
      </c>
      <c r="B2715" t="str">
        <f t="shared" ca="1" si="508"/>
        <v>W</v>
      </c>
      <c r="C2715" t="str">
        <f t="shared" si="509"/>
        <v>SIMPL-4F-N-T</v>
      </c>
      <c r="D2715" t="s">
        <v>5705</v>
      </c>
      <c r="E2715">
        <f t="shared" ca="1" si="510"/>
        <v>0</v>
      </c>
      <c r="H2715" t="str">
        <f t="shared" ca="1" si="511"/>
        <v>'(more) Simpl. Textures PLYWOOD'!</v>
      </c>
      <c r="I2715">
        <f t="shared" ca="1" si="516"/>
        <v>0</v>
      </c>
      <c r="J2715" t="str">
        <f t="shared" ca="1" si="517"/>
        <v>'(more) Simpl. Textures PLYWOOD'!</v>
      </c>
      <c r="K2715">
        <f t="shared" ca="1" si="518"/>
        <v>0</v>
      </c>
      <c r="L2715">
        <f t="shared" ca="1" si="512"/>
        <v>0</v>
      </c>
      <c r="M2715">
        <f t="shared" ca="1" si="513"/>
        <v>0</v>
      </c>
      <c r="O2715" t="str">
        <f t="shared" ca="1" si="514"/>
        <v>D:N</v>
      </c>
      <c r="P2715" t="str">
        <f t="shared" ca="1" si="515"/>
        <v>D7:N7</v>
      </c>
    </row>
    <row r="2716" spans="1:16">
      <c r="A2716" t="str">
        <f t="shared" si="507"/>
        <v>01</v>
      </c>
      <c r="B2716" t="str">
        <f t="shared" ca="1" si="508"/>
        <v>W</v>
      </c>
      <c r="C2716" t="str">
        <f t="shared" si="509"/>
        <v>SIMPL-4F-T</v>
      </c>
      <c r="D2716" t="s">
        <v>3393</v>
      </c>
      <c r="E2716">
        <f t="shared" ca="1" si="510"/>
        <v>0</v>
      </c>
      <c r="H2716" t="str">
        <f t="shared" ca="1" si="511"/>
        <v>'Simpl. all tex-DT PLYWOOD'!</v>
      </c>
      <c r="I2716" t="str">
        <f t="shared" ca="1" si="516"/>
        <v>'Simpl. all tex-DT PLYWOOD'!</v>
      </c>
      <c r="J2716">
        <f t="shared" ca="1" si="517"/>
        <v>0</v>
      </c>
      <c r="K2716">
        <f t="shared" ca="1" si="518"/>
        <v>0</v>
      </c>
      <c r="L2716">
        <f t="shared" ca="1" si="512"/>
        <v>0</v>
      </c>
      <c r="M2716">
        <f t="shared" ca="1" si="513"/>
        <v>0</v>
      </c>
      <c r="O2716" t="str">
        <f t="shared" ca="1" si="514"/>
        <v>D:z</v>
      </c>
      <c r="P2716" t="str">
        <f t="shared" ca="1" si="515"/>
        <v>D7:z7</v>
      </c>
    </row>
    <row r="2717" spans="1:16">
      <c r="A2717" t="str">
        <f t="shared" si="507"/>
        <v>02</v>
      </c>
      <c r="B2717" t="str">
        <f t="shared" ca="1" si="508"/>
        <v>W</v>
      </c>
      <c r="C2717" t="str">
        <f t="shared" si="509"/>
        <v>SIMPL-4F-T</v>
      </c>
      <c r="D2717" t="s">
        <v>3394</v>
      </c>
      <c r="E2717">
        <f t="shared" ca="1" si="510"/>
        <v>0</v>
      </c>
      <c r="H2717" t="str">
        <f t="shared" ca="1" si="511"/>
        <v>'Simpl. all tex-DT PLYWOOD'!</v>
      </c>
      <c r="I2717" t="str">
        <f t="shared" ca="1" si="516"/>
        <v>'Simpl. all tex-DT PLYWOOD'!</v>
      </c>
      <c r="J2717">
        <f t="shared" ca="1" si="517"/>
        <v>0</v>
      </c>
      <c r="K2717">
        <f t="shared" ca="1" si="518"/>
        <v>0</v>
      </c>
      <c r="L2717">
        <f t="shared" ca="1" si="512"/>
        <v>0</v>
      </c>
      <c r="M2717">
        <f t="shared" ca="1" si="513"/>
        <v>0</v>
      </c>
      <c r="O2717" t="str">
        <f t="shared" ca="1" si="514"/>
        <v>D:z</v>
      </c>
      <c r="P2717" t="str">
        <f t="shared" ca="1" si="515"/>
        <v>D7:z7</v>
      </c>
    </row>
    <row r="2718" spans="1:16">
      <c r="A2718" t="str">
        <f t="shared" si="507"/>
        <v>03</v>
      </c>
      <c r="B2718" t="str">
        <f t="shared" ca="1" si="508"/>
        <v>W</v>
      </c>
      <c r="C2718" t="str">
        <f t="shared" si="509"/>
        <v>SIMPL-4F-T</v>
      </c>
      <c r="D2718" t="s">
        <v>3395</v>
      </c>
      <c r="E2718">
        <f t="shared" ca="1" si="510"/>
        <v>0</v>
      </c>
      <c r="H2718" t="str">
        <f t="shared" ca="1" si="511"/>
        <v>'Simpl. all tex-DT PLYWOOD'!</v>
      </c>
      <c r="I2718" t="str">
        <f t="shared" ca="1" si="516"/>
        <v>'Simpl. all tex-DT PLYWOOD'!</v>
      </c>
      <c r="J2718">
        <f t="shared" ca="1" si="517"/>
        <v>0</v>
      </c>
      <c r="K2718">
        <f t="shared" ca="1" si="518"/>
        <v>0</v>
      </c>
      <c r="L2718">
        <f t="shared" ca="1" si="512"/>
        <v>0</v>
      </c>
      <c r="M2718">
        <f t="shared" ca="1" si="513"/>
        <v>0</v>
      </c>
      <c r="O2718" t="str">
        <f t="shared" ca="1" si="514"/>
        <v>D:z</v>
      </c>
      <c r="P2718" t="str">
        <f t="shared" ca="1" si="515"/>
        <v>D7:z7</v>
      </c>
    </row>
    <row r="2719" spans="1:16">
      <c r="A2719" t="str">
        <f t="shared" si="507"/>
        <v>04</v>
      </c>
      <c r="B2719" t="str">
        <f t="shared" ca="1" si="508"/>
        <v>W</v>
      </c>
      <c r="C2719" t="str">
        <f t="shared" si="509"/>
        <v>SIMPL-4F-T</v>
      </c>
      <c r="D2719" t="s">
        <v>3396</v>
      </c>
      <c r="E2719">
        <f t="shared" ca="1" si="510"/>
        <v>0</v>
      </c>
      <c r="H2719" t="str">
        <f t="shared" ca="1" si="511"/>
        <v>'Simpl. all tex-DT PLYWOOD'!</v>
      </c>
      <c r="I2719" t="str">
        <f t="shared" ca="1" si="516"/>
        <v>'Simpl. all tex-DT PLYWOOD'!</v>
      </c>
      <c r="J2719">
        <f t="shared" ca="1" si="517"/>
        <v>0</v>
      </c>
      <c r="K2719">
        <f t="shared" ca="1" si="518"/>
        <v>0</v>
      </c>
      <c r="L2719">
        <f t="shared" ca="1" si="512"/>
        <v>0</v>
      </c>
      <c r="M2719">
        <f t="shared" ca="1" si="513"/>
        <v>0</v>
      </c>
      <c r="O2719" t="str">
        <f t="shared" ca="1" si="514"/>
        <v>D:z</v>
      </c>
      <c r="P2719" t="str">
        <f t="shared" ca="1" si="515"/>
        <v>D7:z7</v>
      </c>
    </row>
    <row r="2720" spans="1:16">
      <c r="A2720" t="str">
        <f t="shared" si="507"/>
        <v>05</v>
      </c>
      <c r="B2720" t="str">
        <f t="shared" ca="1" si="508"/>
        <v>W</v>
      </c>
      <c r="C2720" t="str">
        <f t="shared" si="509"/>
        <v>SIMPL-4F-T</v>
      </c>
      <c r="D2720" t="s">
        <v>3397</v>
      </c>
      <c r="E2720">
        <f t="shared" ca="1" si="510"/>
        <v>0</v>
      </c>
      <c r="H2720" t="str">
        <f t="shared" ca="1" si="511"/>
        <v>'Simpl. all tex-DT PLYWOOD'!</v>
      </c>
      <c r="I2720" t="str">
        <f t="shared" ca="1" si="516"/>
        <v>'Simpl. all tex-DT PLYWOOD'!</v>
      </c>
      <c r="J2720">
        <f t="shared" ca="1" si="517"/>
        <v>0</v>
      </c>
      <c r="K2720">
        <f t="shared" ca="1" si="518"/>
        <v>0</v>
      </c>
      <c r="L2720">
        <f t="shared" ca="1" si="512"/>
        <v>0</v>
      </c>
      <c r="M2720">
        <f t="shared" ca="1" si="513"/>
        <v>0</v>
      </c>
      <c r="O2720" t="str">
        <f t="shared" ca="1" si="514"/>
        <v>D:z</v>
      </c>
      <c r="P2720" t="str">
        <f t="shared" ca="1" si="515"/>
        <v>D7:z7</v>
      </c>
    </row>
    <row r="2721" spans="1:16">
      <c r="A2721" t="str">
        <f t="shared" si="507"/>
        <v>06</v>
      </c>
      <c r="B2721" t="str">
        <f t="shared" ca="1" si="508"/>
        <v>W</v>
      </c>
      <c r="C2721" t="str">
        <f t="shared" si="509"/>
        <v>SIMPL-4F-T</v>
      </c>
      <c r="D2721" t="s">
        <v>3398</v>
      </c>
      <c r="E2721">
        <f t="shared" ca="1" si="510"/>
        <v>0</v>
      </c>
      <c r="H2721" t="str">
        <f t="shared" ca="1" si="511"/>
        <v>'Simpl. all tex-DT PLYWOOD'!</v>
      </c>
      <c r="I2721" t="str">
        <f t="shared" ca="1" si="516"/>
        <v>'Simpl. all tex-DT PLYWOOD'!</v>
      </c>
      <c r="J2721">
        <f t="shared" ca="1" si="517"/>
        <v>0</v>
      </c>
      <c r="K2721">
        <f t="shared" ca="1" si="518"/>
        <v>0</v>
      </c>
      <c r="L2721">
        <f t="shared" ca="1" si="512"/>
        <v>0</v>
      </c>
      <c r="M2721">
        <f t="shared" ca="1" si="513"/>
        <v>0</v>
      </c>
      <c r="O2721" t="str">
        <f t="shared" ca="1" si="514"/>
        <v>D:z</v>
      </c>
      <c r="P2721" t="str">
        <f t="shared" ca="1" si="515"/>
        <v>D7:z7</v>
      </c>
    </row>
    <row r="2722" spans="1:16">
      <c r="A2722" t="str">
        <f t="shared" si="507"/>
        <v>07</v>
      </c>
      <c r="B2722" t="str">
        <f t="shared" ca="1" si="508"/>
        <v>W</v>
      </c>
      <c r="C2722" t="str">
        <f t="shared" si="509"/>
        <v>SIMPL-4F-T</v>
      </c>
      <c r="D2722" t="s">
        <v>3399</v>
      </c>
      <c r="E2722">
        <f t="shared" ca="1" si="510"/>
        <v>0</v>
      </c>
      <c r="H2722" t="str">
        <f t="shared" ca="1" si="511"/>
        <v>'Simpl. all tex-DT PLYWOOD'!</v>
      </c>
      <c r="I2722" t="str">
        <f t="shared" ca="1" si="516"/>
        <v>'Simpl. all tex-DT PLYWOOD'!</v>
      </c>
      <c r="J2722">
        <f t="shared" ca="1" si="517"/>
        <v>0</v>
      </c>
      <c r="K2722">
        <f t="shared" ca="1" si="518"/>
        <v>0</v>
      </c>
      <c r="L2722">
        <f t="shared" ca="1" si="512"/>
        <v>0</v>
      </c>
      <c r="M2722">
        <f t="shared" ca="1" si="513"/>
        <v>0</v>
      </c>
      <c r="O2722" t="str">
        <f t="shared" ca="1" si="514"/>
        <v>D:z</v>
      </c>
      <c r="P2722" t="str">
        <f t="shared" ca="1" si="515"/>
        <v>D7:z7</v>
      </c>
    </row>
    <row r="2723" spans="1:16">
      <c r="A2723" t="str">
        <f t="shared" si="507"/>
        <v>08</v>
      </c>
      <c r="B2723" t="str">
        <f t="shared" ca="1" si="508"/>
        <v>W</v>
      </c>
      <c r="C2723" t="str">
        <f t="shared" si="509"/>
        <v>SIMPL-4F-T</v>
      </c>
      <c r="D2723" t="s">
        <v>3400</v>
      </c>
      <c r="E2723">
        <f t="shared" ca="1" si="510"/>
        <v>0</v>
      </c>
      <c r="H2723" t="str">
        <f t="shared" ca="1" si="511"/>
        <v>'Simpl. all tex-DT PLYWOOD'!</v>
      </c>
      <c r="I2723" t="str">
        <f t="shared" ca="1" si="516"/>
        <v>'Simpl. all tex-DT PLYWOOD'!</v>
      </c>
      <c r="J2723">
        <f t="shared" ca="1" si="517"/>
        <v>0</v>
      </c>
      <c r="K2723">
        <f t="shared" ca="1" si="518"/>
        <v>0</v>
      </c>
      <c r="L2723">
        <f t="shared" ca="1" si="512"/>
        <v>0</v>
      </c>
      <c r="M2723">
        <f t="shared" ca="1" si="513"/>
        <v>0</v>
      </c>
      <c r="O2723" t="str">
        <f t="shared" ca="1" si="514"/>
        <v>D:z</v>
      </c>
      <c r="P2723" t="str">
        <f t="shared" ca="1" si="515"/>
        <v>D7:z7</v>
      </c>
    </row>
    <row r="2724" spans="1:16">
      <c r="A2724" t="str">
        <f t="shared" si="507"/>
        <v>09</v>
      </c>
      <c r="B2724" t="str">
        <f t="shared" ca="1" si="508"/>
        <v>W</v>
      </c>
      <c r="C2724" t="str">
        <f t="shared" si="509"/>
        <v>SIMPL-4F-T</v>
      </c>
      <c r="D2724" t="s">
        <v>3401</v>
      </c>
      <c r="E2724">
        <f t="shared" ca="1" si="510"/>
        <v>0</v>
      </c>
      <c r="H2724" t="str">
        <f t="shared" ca="1" si="511"/>
        <v>'Simpl. all tex-DT PLYWOOD'!</v>
      </c>
      <c r="I2724" t="str">
        <f t="shared" ca="1" si="516"/>
        <v>'Simpl. all tex-DT PLYWOOD'!</v>
      </c>
      <c r="J2724">
        <f t="shared" ca="1" si="517"/>
        <v>0</v>
      </c>
      <c r="K2724">
        <f t="shared" ca="1" si="518"/>
        <v>0</v>
      </c>
      <c r="L2724">
        <f t="shared" ca="1" si="512"/>
        <v>0</v>
      </c>
      <c r="M2724">
        <f t="shared" ca="1" si="513"/>
        <v>0</v>
      </c>
      <c r="O2724" t="str">
        <f t="shared" ca="1" si="514"/>
        <v>D:z</v>
      </c>
      <c r="P2724" t="str">
        <f t="shared" ca="1" si="515"/>
        <v>D7:z7</v>
      </c>
    </row>
    <row r="2725" spans="1:16">
      <c r="A2725" t="str">
        <f t="shared" si="507"/>
        <v>10</v>
      </c>
      <c r="B2725" t="str">
        <f t="shared" ca="1" si="508"/>
        <v>W</v>
      </c>
      <c r="C2725" t="str">
        <f t="shared" si="509"/>
        <v>SIMPL-4F-T</v>
      </c>
      <c r="D2725" t="s">
        <v>3402</v>
      </c>
      <c r="E2725">
        <f t="shared" ca="1" si="510"/>
        <v>0</v>
      </c>
      <c r="H2725" t="str">
        <f t="shared" ca="1" si="511"/>
        <v>'Simpl. all tex-DT PLYWOOD'!</v>
      </c>
      <c r="I2725" t="str">
        <f t="shared" ca="1" si="516"/>
        <v>'Simpl. all tex-DT PLYWOOD'!</v>
      </c>
      <c r="J2725">
        <f t="shared" ca="1" si="517"/>
        <v>0</v>
      </c>
      <c r="K2725">
        <f t="shared" ca="1" si="518"/>
        <v>0</v>
      </c>
      <c r="L2725">
        <f t="shared" ca="1" si="512"/>
        <v>0</v>
      </c>
      <c r="M2725">
        <f t="shared" ca="1" si="513"/>
        <v>0</v>
      </c>
      <c r="O2725" t="str">
        <f t="shared" ca="1" si="514"/>
        <v>D:z</v>
      </c>
      <c r="P2725" t="str">
        <f t="shared" ca="1" si="515"/>
        <v>D7:z7</v>
      </c>
    </row>
    <row r="2726" spans="1:16">
      <c r="A2726" t="str">
        <f t="shared" si="507"/>
        <v>11</v>
      </c>
      <c r="B2726" t="str">
        <f t="shared" ca="1" si="508"/>
        <v>W</v>
      </c>
      <c r="C2726" t="str">
        <f t="shared" si="509"/>
        <v>SIMPL-4F-T</v>
      </c>
      <c r="D2726" t="s">
        <v>3403</v>
      </c>
      <c r="E2726">
        <f t="shared" ca="1" si="510"/>
        <v>0</v>
      </c>
      <c r="H2726" t="str">
        <f t="shared" ca="1" si="511"/>
        <v>'Simpl. all tex-DT PLYWOOD'!</v>
      </c>
      <c r="I2726" t="str">
        <f t="shared" ca="1" si="516"/>
        <v>'Simpl. all tex-DT PLYWOOD'!</v>
      </c>
      <c r="J2726">
        <f t="shared" ca="1" si="517"/>
        <v>0</v>
      </c>
      <c r="K2726">
        <f t="shared" ca="1" si="518"/>
        <v>0</v>
      </c>
      <c r="L2726">
        <f t="shared" ca="1" si="512"/>
        <v>0</v>
      </c>
      <c r="M2726">
        <f t="shared" ca="1" si="513"/>
        <v>0</v>
      </c>
      <c r="O2726" t="str">
        <f t="shared" ca="1" si="514"/>
        <v>D:z</v>
      </c>
      <c r="P2726" t="str">
        <f t="shared" ca="1" si="515"/>
        <v>D7:z7</v>
      </c>
    </row>
    <row r="2727" spans="1:16">
      <c r="A2727" t="str">
        <f t="shared" si="507"/>
        <v>12</v>
      </c>
      <c r="B2727" t="str">
        <f t="shared" ca="1" si="508"/>
        <v>W</v>
      </c>
      <c r="C2727" t="str">
        <f t="shared" si="509"/>
        <v>SIMPL-4F-T</v>
      </c>
      <c r="D2727" t="s">
        <v>3404</v>
      </c>
      <c r="E2727">
        <f t="shared" ca="1" si="510"/>
        <v>0</v>
      </c>
      <c r="H2727" t="str">
        <f t="shared" ca="1" si="511"/>
        <v>'Simpl. all tex-DT PLYWOOD'!</v>
      </c>
      <c r="I2727" t="str">
        <f t="shared" ca="1" si="516"/>
        <v>'Simpl. all tex-DT PLYWOOD'!</v>
      </c>
      <c r="J2727">
        <f t="shared" ca="1" si="517"/>
        <v>0</v>
      </c>
      <c r="K2727">
        <f t="shared" ca="1" si="518"/>
        <v>0</v>
      </c>
      <c r="L2727">
        <f t="shared" ca="1" si="512"/>
        <v>0</v>
      </c>
      <c r="M2727">
        <f t="shared" ca="1" si="513"/>
        <v>0</v>
      </c>
      <c r="O2727" t="str">
        <f t="shared" ca="1" si="514"/>
        <v>D:z</v>
      </c>
      <c r="P2727" t="str">
        <f t="shared" ca="1" si="515"/>
        <v>D7:z7</v>
      </c>
    </row>
    <row r="2728" spans="1:16">
      <c r="A2728" t="str">
        <f t="shared" si="507"/>
        <v>13</v>
      </c>
      <c r="B2728" t="str">
        <f t="shared" ca="1" si="508"/>
        <v>W</v>
      </c>
      <c r="C2728" t="str">
        <f t="shared" si="509"/>
        <v>SIMPL-4F-T</v>
      </c>
      <c r="D2728" t="s">
        <v>3405</v>
      </c>
      <c r="E2728">
        <f t="shared" ca="1" si="510"/>
        <v>0</v>
      </c>
      <c r="H2728" t="str">
        <f t="shared" ca="1" si="511"/>
        <v>'Simpl. all tex-DT PLYWOOD'!</v>
      </c>
      <c r="I2728" t="str">
        <f t="shared" ca="1" si="516"/>
        <v>'Simpl. all tex-DT PLYWOOD'!</v>
      </c>
      <c r="J2728">
        <f t="shared" ca="1" si="517"/>
        <v>0</v>
      </c>
      <c r="K2728">
        <f t="shared" ca="1" si="518"/>
        <v>0</v>
      </c>
      <c r="L2728">
        <f t="shared" ca="1" si="512"/>
        <v>0</v>
      </c>
      <c r="M2728">
        <f t="shared" ca="1" si="513"/>
        <v>0</v>
      </c>
      <c r="O2728" t="str">
        <f t="shared" ca="1" si="514"/>
        <v>D:z</v>
      </c>
      <c r="P2728" t="str">
        <f t="shared" ca="1" si="515"/>
        <v>D7:z7</v>
      </c>
    </row>
    <row r="2729" spans="1:16">
      <c r="A2729" t="str">
        <f t="shared" si="507"/>
        <v>15</v>
      </c>
      <c r="B2729" t="str">
        <f t="shared" ca="1" si="508"/>
        <v>W</v>
      </c>
      <c r="C2729" t="str">
        <f t="shared" si="509"/>
        <v>SIMPL-4F-T</v>
      </c>
      <c r="D2729" t="s">
        <v>4770</v>
      </c>
      <c r="E2729">
        <f t="shared" ca="1" si="510"/>
        <v>0</v>
      </c>
      <c r="H2729" t="str">
        <f t="shared" ca="1" si="511"/>
        <v>'Simpl. all tex-DT PLYWOOD'!</v>
      </c>
      <c r="I2729" t="str">
        <f t="shared" ca="1" si="516"/>
        <v>'Simpl. all tex-DT PLYWOOD'!</v>
      </c>
      <c r="J2729">
        <f t="shared" ca="1" si="517"/>
        <v>0</v>
      </c>
      <c r="K2729">
        <f t="shared" ca="1" si="518"/>
        <v>0</v>
      </c>
      <c r="L2729">
        <f t="shared" ca="1" si="512"/>
        <v>0</v>
      </c>
      <c r="M2729">
        <f t="shared" ca="1" si="513"/>
        <v>0</v>
      </c>
      <c r="O2729" t="str">
        <f t="shared" ca="1" si="514"/>
        <v>D:z</v>
      </c>
      <c r="P2729" t="str">
        <f t="shared" ca="1" si="515"/>
        <v>D7:z7</v>
      </c>
    </row>
    <row r="2730" spans="1:16">
      <c r="A2730" t="str">
        <f t="shared" si="507"/>
        <v>01</v>
      </c>
      <c r="B2730" t="e">
        <f t="shared" ca="1" si="508"/>
        <v>#N/A</v>
      </c>
      <c r="C2730" t="str">
        <f t="shared" si="509"/>
        <v>SIMPL-4G</v>
      </c>
      <c r="D2730" t="s">
        <v>1133</v>
      </c>
      <c r="E2730">
        <f t="shared" ca="1" si="510"/>
        <v>0</v>
      </c>
      <c r="H2730">
        <f t="shared" ca="1" si="511"/>
        <v>0</v>
      </c>
      <c r="I2730">
        <f t="shared" ca="1" si="516"/>
        <v>0</v>
      </c>
      <c r="J2730">
        <f t="shared" ca="1" si="517"/>
        <v>0</v>
      </c>
      <c r="K2730">
        <f t="shared" ca="1" si="518"/>
        <v>0</v>
      </c>
      <c r="L2730">
        <f t="shared" ca="1" si="512"/>
        <v>0</v>
      </c>
      <c r="M2730">
        <f t="shared" ca="1" si="513"/>
        <v>0</v>
      </c>
      <c r="O2730" t="e">
        <f t="shared" ca="1" si="514"/>
        <v>#N/A</v>
      </c>
      <c r="P2730" t="e">
        <f t="shared" ca="1" si="515"/>
        <v>#N/A</v>
      </c>
    </row>
    <row r="2731" spans="1:16">
      <c r="A2731" t="str">
        <f t="shared" si="507"/>
        <v>02</v>
      </c>
      <c r="B2731" t="e">
        <f t="shared" ca="1" si="508"/>
        <v>#N/A</v>
      </c>
      <c r="C2731" t="str">
        <f t="shared" si="509"/>
        <v>SIMPL-4G</v>
      </c>
      <c r="D2731" t="s">
        <v>1134</v>
      </c>
      <c r="E2731">
        <f t="shared" ca="1" si="510"/>
        <v>0</v>
      </c>
      <c r="H2731">
        <f t="shared" ca="1" si="511"/>
        <v>0</v>
      </c>
      <c r="I2731">
        <f t="shared" ca="1" si="516"/>
        <v>0</v>
      </c>
      <c r="J2731">
        <f t="shared" ca="1" si="517"/>
        <v>0</v>
      </c>
      <c r="K2731">
        <f t="shared" ca="1" si="518"/>
        <v>0</v>
      </c>
      <c r="L2731">
        <f t="shared" ca="1" si="512"/>
        <v>0</v>
      </c>
      <c r="M2731">
        <f t="shared" ca="1" si="513"/>
        <v>0</v>
      </c>
      <c r="O2731" t="e">
        <f t="shared" ca="1" si="514"/>
        <v>#N/A</v>
      </c>
      <c r="P2731" t="e">
        <f t="shared" ca="1" si="515"/>
        <v>#N/A</v>
      </c>
    </row>
    <row r="2732" spans="1:16">
      <c r="A2732" t="str">
        <f t="shared" si="507"/>
        <v>03</v>
      </c>
      <c r="B2732" t="e">
        <f t="shared" ca="1" si="508"/>
        <v>#N/A</v>
      </c>
      <c r="C2732" t="str">
        <f t="shared" si="509"/>
        <v>SIMPL-4G</v>
      </c>
      <c r="D2732" t="s">
        <v>1135</v>
      </c>
      <c r="E2732">
        <f t="shared" ca="1" si="510"/>
        <v>0</v>
      </c>
      <c r="H2732">
        <f t="shared" ca="1" si="511"/>
        <v>0</v>
      </c>
      <c r="I2732">
        <f t="shared" ca="1" si="516"/>
        <v>0</v>
      </c>
      <c r="J2732">
        <f t="shared" ca="1" si="517"/>
        <v>0</v>
      </c>
      <c r="K2732">
        <f t="shared" ca="1" si="518"/>
        <v>0</v>
      </c>
      <c r="L2732">
        <f t="shared" ca="1" si="512"/>
        <v>0</v>
      </c>
      <c r="M2732">
        <f t="shared" ca="1" si="513"/>
        <v>0</v>
      </c>
      <c r="O2732" t="e">
        <f t="shared" ca="1" si="514"/>
        <v>#N/A</v>
      </c>
      <c r="P2732" t="e">
        <f t="shared" ca="1" si="515"/>
        <v>#N/A</v>
      </c>
    </row>
    <row r="2733" spans="1:16">
      <c r="A2733" t="str">
        <f t="shared" si="507"/>
        <v>04</v>
      </c>
      <c r="B2733" t="e">
        <f t="shared" ca="1" si="508"/>
        <v>#N/A</v>
      </c>
      <c r="C2733" t="str">
        <f t="shared" si="509"/>
        <v>SIMPL-4G</v>
      </c>
      <c r="D2733" t="s">
        <v>1136</v>
      </c>
      <c r="E2733">
        <f t="shared" ca="1" si="510"/>
        <v>0</v>
      </c>
      <c r="H2733">
        <f t="shared" ca="1" si="511"/>
        <v>0</v>
      </c>
      <c r="I2733">
        <f t="shared" ca="1" si="516"/>
        <v>0</v>
      </c>
      <c r="J2733">
        <f t="shared" ca="1" si="517"/>
        <v>0</v>
      </c>
      <c r="K2733">
        <f t="shared" ca="1" si="518"/>
        <v>0</v>
      </c>
      <c r="L2733">
        <f t="shared" ca="1" si="512"/>
        <v>0</v>
      </c>
      <c r="M2733">
        <f t="shared" ca="1" si="513"/>
        <v>0</v>
      </c>
      <c r="O2733" t="e">
        <f t="shared" ca="1" si="514"/>
        <v>#N/A</v>
      </c>
      <c r="P2733" t="e">
        <f t="shared" ca="1" si="515"/>
        <v>#N/A</v>
      </c>
    </row>
    <row r="2734" spans="1:16">
      <c r="A2734" t="str">
        <f t="shared" si="507"/>
        <v>05</v>
      </c>
      <c r="B2734" t="e">
        <f t="shared" ca="1" si="508"/>
        <v>#N/A</v>
      </c>
      <c r="C2734" t="str">
        <f t="shared" si="509"/>
        <v>SIMPL-4G</v>
      </c>
      <c r="D2734" t="s">
        <v>1137</v>
      </c>
      <c r="E2734">
        <f t="shared" ca="1" si="510"/>
        <v>0</v>
      </c>
      <c r="H2734">
        <f t="shared" ca="1" si="511"/>
        <v>0</v>
      </c>
      <c r="I2734">
        <f t="shared" ca="1" si="516"/>
        <v>0</v>
      </c>
      <c r="J2734">
        <f t="shared" ca="1" si="517"/>
        <v>0</v>
      </c>
      <c r="K2734">
        <f t="shared" ca="1" si="518"/>
        <v>0</v>
      </c>
      <c r="L2734">
        <f t="shared" ca="1" si="512"/>
        <v>0</v>
      </c>
      <c r="M2734">
        <f t="shared" ca="1" si="513"/>
        <v>0</v>
      </c>
      <c r="O2734" t="e">
        <f t="shared" ca="1" si="514"/>
        <v>#N/A</v>
      </c>
      <c r="P2734" t="e">
        <f t="shared" ca="1" si="515"/>
        <v>#N/A</v>
      </c>
    </row>
    <row r="2735" spans="1:16">
      <c r="A2735" t="str">
        <f t="shared" si="507"/>
        <v>06</v>
      </c>
      <c r="B2735" t="e">
        <f t="shared" ca="1" si="508"/>
        <v>#N/A</v>
      </c>
      <c r="C2735" t="str">
        <f t="shared" si="509"/>
        <v>SIMPL-4G</v>
      </c>
      <c r="D2735" t="s">
        <v>1138</v>
      </c>
      <c r="E2735">
        <f t="shared" ca="1" si="510"/>
        <v>0</v>
      </c>
      <c r="H2735">
        <f t="shared" ca="1" si="511"/>
        <v>0</v>
      </c>
      <c r="I2735">
        <f t="shared" ca="1" si="516"/>
        <v>0</v>
      </c>
      <c r="J2735">
        <f t="shared" ca="1" si="517"/>
        <v>0</v>
      </c>
      <c r="K2735">
        <f t="shared" ca="1" si="518"/>
        <v>0</v>
      </c>
      <c r="L2735">
        <f t="shared" ca="1" si="512"/>
        <v>0</v>
      </c>
      <c r="M2735">
        <f t="shared" ca="1" si="513"/>
        <v>0</v>
      </c>
      <c r="O2735" t="e">
        <f t="shared" ca="1" si="514"/>
        <v>#N/A</v>
      </c>
      <c r="P2735" t="e">
        <f t="shared" ca="1" si="515"/>
        <v>#N/A</v>
      </c>
    </row>
    <row r="2736" spans="1:16">
      <c r="A2736" t="str">
        <f t="shared" si="507"/>
        <v>07</v>
      </c>
      <c r="B2736" t="e">
        <f t="shared" ca="1" si="508"/>
        <v>#N/A</v>
      </c>
      <c r="C2736" t="str">
        <f t="shared" si="509"/>
        <v>SIMPL-4G</v>
      </c>
      <c r="D2736" t="s">
        <v>1139</v>
      </c>
      <c r="E2736">
        <f t="shared" ca="1" si="510"/>
        <v>0</v>
      </c>
      <c r="H2736">
        <f t="shared" ca="1" si="511"/>
        <v>0</v>
      </c>
      <c r="I2736">
        <f t="shared" ca="1" si="516"/>
        <v>0</v>
      </c>
      <c r="J2736">
        <f t="shared" ca="1" si="517"/>
        <v>0</v>
      </c>
      <c r="K2736">
        <f t="shared" ca="1" si="518"/>
        <v>0</v>
      </c>
      <c r="L2736">
        <f t="shared" ca="1" si="512"/>
        <v>0</v>
      </c>
      <c r="M2736">
        <f t="shared" ca="1" si="513"/>
        <v>0</v>
      </c>
      <c r="O2736" t="e">
        <f t="shared" ca="1" si="514"/>
        <v>#N/A</v>
      </c>
      <c r="P2736" t="e">
        <f t="shared" ca="1" si="515"/>
        <v>#N/A</v>
      </c>
    </row>
    <row r="2737" spans="1:16">
      <c r="A2737" t="str">
        <f t="shared" si="507"/>
        <v>08</v>
      </c>
      <c r="B2737" t="e">
        <f t="shared" ca="1" si="508"/>
        <v>#N/A</v>
      </c>
      <c r="C2737" t="str">
        <f t="shared" si="509"/>
        <v>SIMPL-4G</v>
      </c>
      <c r="D2737" t="s">
        <v>1140</v>
      </c>
      <c r="E2737">
        <f t="shared" ca="1" si="510"/>
        <v>0</v>
      </c>
      <c r="H2737">
        <f t="shared" ca="1" si="511"/>
        <v>0</v>
      </c>
      <c r="I2737">
        <f t="shared" ca="1" si="516"/>
        <v>0</v>
      </c>
      <c r="J2737">
        <f t="shared" ca="1" si="517"/>
        <v>0</v>
      </c>
      <c r="K2737">
        <f t="shared" ca="1" si="518"/>
        <v>0</v>
      </c>
      <c r="L2737">
        <f t="shared" ca="1" si="512"/>
        <v>0</v>
      </c>
      <c r="M2737">
        <f t="shared" ca="1" si="513"/>
        <v>0</v>
      </c>
      <c r="O2737" t="e">
        <f t="shared" ca="1" si="514"/>
        <v>#N/A</v>
      </c>
      <c r="P2737" t="e">
        <f t="shared" ca="1" si="515"/>
        <v>#N/A</v>
      </c>
    </row>
    <row r="2738" spans="1:16">
      <c r="A2738" t="str">
        <f t="shared" si="507"/>
        <v>09</v>
      </c>
      <c r="B2738" t="e">
        <f t="shared" ca="1" si="508"/>
        <v>#N/A</v>
      </c>
      <c r="C2738" t="str">
        <f t="shared" si="509"/>
        <v>SIMPL-4G</v>
      </c>
      <c r="D2738" t="s">
        <v>1141</v>
      </c>
      <c r="E2738">
        <f t="shared" ca="1" si="510"/>
        <v>0</v>
      </c>
      <c r="H2738">
        <f t="shared" ca="1" si="511"/>
        <v>0</v>
      </c>
      <c r="I2738">
        <f t="shared" ca="1" si="516"/>
        <v>0</v>
      </c>
      <c r="J2738">
        <f t="shared" ca="1" si="517"/>
        <v>0</v>
      </c>
      <c r="K2738">
        <f t="shared" ca="1" si="518"/>
        <v>0</v>
      </c>
      <c r="L2738">
        <f t="shared" ca="1" si="512"/>
        <v>0</v>
      </c>
      <c r="M2738">
        <f t="shared" ca="1" si="513"/>
        <v>0</v>
      </c>
      <c r="O2738" t="e">
        <f t="shared" ca="1" si="514"/>
        <v>#N/A</v>
      </c>
      <c r="P2738" t="e">
        <f t="shared" ca="1" si="515"/>
        <v>#N/A</v>
      </c>
    </row>
    <row r="2739" spans="1:16">
      <c r="A2739" t="str">
        <f t="shared" si="507"/>
        <v>10</v>
      </c>
      <c r="B2739" t="e">
        <f t="shared" ca="1" si="508"/>
        <v>#N/A</v>
      </c>
      <c r="C2739" t="str">
        <f t="shared" si="509"/>
        <v>SIMPL-4G</v>
      </c>
      <c r="D2739" t="s">
        <v>1142</v>
      </c>
      <c r="E2739">
        <f t="shared" ca="1" si="510"/>
        <v>0</v>
      </c>
      <c r="H2739">
        <f t="shared" ca="1" si="511"/>
        <v>0</v>
      </c>
      <c r="I2739">
        <f t="shared" ca="1" si="516"/>
        <v>0</v>
      </c>
      <c r="J2739">
        <f t="shared" ca="1" si="517"/>
        <v>0</v>
      </c>
      <c r="K2739">
        <f t="shared" ca="1" si="518"/>
        <v>0</v>
      </c>
      <c r="L2739">
        <f t="shared" ca="1" si="512"/>
        <v>0</v>
      </c>
      <c r="M2739">
        <f t="shared" ca="1" si="513"/>
        <v>0</v>
      </c>
      <c r="O2739" t="e">
        <f t="shared" ca="1" si="514"/>
        <v>#N/A</v>
      </c>
      <c r="P2739" t="e">
        <f t="shared" ca="1" si="515"/>
        <v>#N/A</v>
      </c>
    </row>
    <row r="2740" spans="1:16">
      <c r="A2740" t="str">
        <f t="shared" si="507"/>
        <v>100</v>
      </c>
      <c r="B2740" t="e">
        <f t="shared" ca="1" si="508"/>
        <v>#N/A</v>
      </c>
      <c r="C2740" t="str">
        <f t="shared" si="509"/>
        <v>SIMPL-4G</v>
      </c>
      <c r="D2740" t="s">
        <v>1146</v>
      </c>
      <c r="E2740">
        <f t="shared" ca="1" si="510"/>
        <v>0</v>
      </c>
      <c r="H2740">
        <f t="shared" ca="1" si="511"/>
        <v>0</v>
      </c>
      <c r="I2740">
        <f t="shared" ca="1" si="516"/>
        <v>0</v>
      </c>
      <c r="J2740">
        <f t="shared" ca="1" si="517"/>
        <v>0</v>
      </c>
      <c r="K2740">
        <f t="shared" ca="1" si="518"/>
        <v>0</v>
      </c>
      <c r="L2740">
        <f t="shared" ca="1" si="512"/>
        <v>0</v>
      </c>
      <c r="M2740">
        <f t="shared" ca="1" si="513"/>
        <v>0</v>
      </c>
      <c r="O2740" t="e">
        <f t="shared" ca="1" si="514"/>
        <v>#N/A</v>
      </c>
      <c r="P2740" t="e">
        <f t="shared" ca="1" si="515"/>
        <v>#N/A</v>
      </c>
    </row>
    <row r="2741" spans="1:16">
      <c r="A2741" t="str">
        <f t="shared" si="507"/>
        <v>11</v>
      </c>
      <c r="B2741" t="e">
        <f t="shared" ca="1" si="508"/>
        <v>#N/A</v>
      </c>
      <c r="C2741" t="str">
        <f t="shared" si="509"/>
        <v>SIMPL-4G</v>
      </c>
      <c r="D2741" t="s">
        <v>1143</v>
      </c>
      <c r="E2741">
        <f t="shared" ca="1" si="510"/>
        <v>0</v>
      </c>
      <c r="H2741">
        <f t="shared" ca="1" si="511"/>
        <v>0</v>
      </c>
      <c r="I2741">
        <f t="shared" ca="1" si="516"/>
        <v>0</v>
      </c>
      <c r="J2741">
        <f t="shared" ca="1" si="517"/>
        <v>0</v>
      </c>
      <c r="K2741">
        <f t="shared" ca="1" si="518"/>
        <v>0</v>
      </c>
      <c r="L2741">
        <f t="shared" ca="1" si="512"/>
        <v>0</v>
      </c>
      <c r="M2741">
        <f t="shared" ca="1" si="513"/>
        <v>0</v>
      </c>
      <c r="O2741" t="e">
        <f t="shared" ca="1" si="514"/>
        <v>#N/A</v>
      </c>
      <c r="P2741" t="e">
        <f t="shared" ca="1" si="515"/>
        <v>#N/A</v>
      </c>
    </row>
    <row r="2742" spans="1:16">
      <c r="A2742" t="str">
        <f t="shared" si="507"/>
        <v>12</v>
      </c>
      <c r="B2742" t="e">
        <f t="shared" ca="1" si="508"/>
        <v>#N/A</v>
      </c>
      <c r="C2742" t="str">
        <f t="shared" si="509"/>
        <v>SIMPL-4G</v>
      </c>
      <c r="D2742" t="s">
        <v>1144</v>
      </c>
      <c r="E2742">
        <f t="shared" ca="1" si="510"/>
        <v>0</v>
      </c>
      <c r="H2742">
        <f t="shared" ca="1" si="511"/>
        <v>0</v>
      </c>
      <c r="I2742">
        <f t="shared" ca="1" si="516"/>
        <v>0</v>
      </c>
      <c r="J2742">
        <f t="shared" ca="1" si="517"/>
        <v>0</v>
      </c>
      <c r="K2742">
        <f t="shared" ca="1" si="518"/>
        <v>0</v>
      </c>
      <c r="L2742">
        <f t="shared" ca="1" si="512"/>
        <v>0</v>
      </c>
      <c r="M2742">
        <f t="shared" ca="1" si="513"/>
        <v>0</v>
      </c>
      <c r="O2742" t="e">
        <f t="shared" ca="1" si="514"/>
        <v>#N/A</v>
      </c>
      <c r="P2742" t="e">
        <f t="shared" ca="1" si="515"/>
        <v>#N/A</v>
      </c>
    </row>
    <row r="2743" spans="1:16">
      <c r="A2743" t="str">
        <f t="shared" si="507"/>
        <v>13</v>
      </c>
      <c r="B2743" t="e">
        <f t="shared" ca="1" si="508"/>
        <v>#N/A</v>
      </c>
      <c r="C2743" t="str">
        <f t="shared" si="509"/>
        <v>SIMPL-4G</v>
      </c>
      <c r="D2743" t="s">
        <v>1145</v>
      </c>
      <c r="E2743">
        <f t="shared" ca="1" si="510"/>
        <v>0</v>
      </c>
      <c r="H2743">
        <f t="shared" ca="1" si="511"/>
        <v>0</v>
      </c>
      <c r="I2743">
        <f t="shared" ca="1" si="516"/>
        <v>0</v>
      </c>
      <c r="J2743">
        <f t="shared" ca="1" si="517"/>
        <v>0</v>
      </c>
      <c r="K2743">
        <f t="shared" ca="1" si="518"/>
        <v>0</v>
      </c>
      <c r="L2743">
        <f t="shared" ca="1" si="512"/>
        <v>0</v>
      </c>
      <c r="M2743">
        <f t="shared" ca="1" si="513"/>
        <v>0</v>
      </c>
      <c r="O2743" t="e">
        <f t="shared" ca="1" si="514"/>
        <v>#N/A</v>
      </c>
      <c r="P2743" t="e">
        <f t="shared" ca="1" si="515"/>
        <v>#N/A</v>
      </c>
    </row>
    <row r="2744" spans="1:16">
      <c r="A2744" t="str">
        <f t="shared" si="507"/>
        <v>01</v>
      </c>
      <c r="B2744" t="e">
        <f t="shared" ca="1" si="508"/>
        <v>#N/A</v>
      </c>
      <c r="C2744" t="str">
        <f t="shared" si="509"/>
        <v>SIMPL-4H</v>
      </c>
      <c r="D2744" t="s">
        <v>1147</v>
      </c>
      <c r="E2744">
        <f t="shared" ca="1" si="510"/>
        <v>0</v>
      </c>
      <c r="H2744">
        <f t="shared" ca="1" si="511"/>
        <v>0</v>
      </c>
      <c r="I2744">
        <f t="shared" ca="1" si="516"/>
        <v>0</v>
      </c>
      <c r="J2744">
        <f t="shared" ca="1" si="517"/>
        <v>0</v>
      </c>
      <c r="K2744">
        <f t="shared" ca="1" si="518"/>
        <v>0</v>
      </c>
      <c r="L2744">
        <f t="shared" ca="1" si="512"/>
        <v>0</v>
      </c>
      <c r="M2744">
        <f t="shared" ca="1" si="513"/>
        <v>0</v>
      </c>
      <c r="O2744" t="e">
        <f t="shared" ca="1" si="514"/>
        <v>#N/A</v>
      </c>
      <c r="P2744" t="e">
        <f t="shared" ca="1" si="515"/>
        <v>#N/A</v>
      </c>
    </row>
    <row r="2745" spans="1:16">
      <c r="A2745" t="str">
        <f t="shared" si="507"/>
        <v>02</v>
      </c>
      <c r="B2745" t="e">
        <f t="shared" ca="1" si="508"/>
        <v>#N/A</v>
      </c>
      <c r="C2745" t="str">
        <f t="shared" si="509"/>
        <v>SIMPL-4H</v>
      </c>
      <c r="D2745" t="s">
        <v>1148</v>
      </c>
      <c r="E2745">
        <f t="shared" ca="1" si="510"/>
        <v>0</v>
      </c>
      <c r="H2745">
        <f t="shared" ca="1" si="511"/>
        <v>0</v>
      </c>
      <c r="I2745">
        <f t="shared" ca="1" si="516"/>
        <v>0</v>
      </c>
      <c r="J2745">
        <f t="shared" ca="1" si="517"/>
        <v>0</v>
      </c>
      <c r="K2745">
        <f t="shared" ca="1" si="518"/>
        <v>0</v>
      </c>
      <c r="L2745">
        <f t="shared" ca="1" si="512"/>
        <v>0</v>
      </c>
      <c r="M2745">
        <f t="shared" ca="1" si="513"/>
        <v>0</v>
      </c>
      <c r="O2745" t="e">
        <f t="shared" ca="1" si="514"/>
        <v>#N/A</v>
      </c>
      <c r="P2745" t="e">
        <f t="shared" ca="1" si="515"/>
        <v>#N/A</v>
      </c>
    </row>
    <row r="2746" spans="1:16">
      <c r="A2746" t="str">
        <f t="shared" si="507"/>
        <v>03</v>
      </c>
      <c r="B2746" t="e">
        <f t="shared" ca="1" si="508"/>
        <v>#N/A</v>
      </c>
      <c r="C2746" t="str">
        <f t="shared" si="509"/>
        <v>SIMPL-4H</v>
      </c>
      <c r="D2746" t="s">
        <v>1149</v>
      </c>
      <c r="E2746">
        <f t="shared" ca="1" si="510"/>
        <v>0</v>
      </c>
      <c r="H2746">
        <f t="shared" ca="1" si="511"/>
        <v>0</v>
      </c>
      <c r="I2746">
        <f t="shared" ca="1" si="516"/>
        <v>0</v>
      </c>
      <c r="J2746">
        <f t="shared" ca="1" si="517"/>
        <v>0</v>
      </c>
      <c r="K2746">
        <f t="shared" ca="1" si="518"/>
        <v>0</v>
      </c>
      <c r="L2746">
        <f t="shared" ca="1" si="512"/>
        <v>0</v>
      </c>
      <c r="M2746">
        <f t="shared" ca="1" si="513"/>
        <v>0</v>
      </c>
      <c r="O2746" t="e">
        <f t="shared" ca="1" si="514"/>
        <v>#N/A</v>
      </c>
      <c r="P2746" t="e">
        <f t="shared" ca="1" si="515"/>
        <v>#N/A</v>
      </c>
    </row>
    <row r="2747" spans="1:16">
      <c r="A2747" t="str">
        <f t="shared" si="507"/>
        <v>04</v>
      </c>
      <c r="B2747" t="e">
        <f t="shared" ca="1" si="508"/>
        <v>#N/A</v>
      </c>
      <c r="C2747" t="str">
        <f t="shared" si="509"/>
        <v>SIMPL-4H</v>
      </c>
      <c r="D2747" t="s">
        <v>1150</v>
      </c>
      <c r="E2747">
        <f t="shared" ca="1" si="510"/>
        <v>0</v>
      </c>
      <c r="H2747">
        <f t="shared" ca="1" si="511"/>
        <v>0</v>
      </c>
      <c r="I2747">
        <f t="shared" ca="1" si="516"/>
        <v>0</v>
      </c>
      <c r="J2747">
        <f t="shared" ca="1" si="517"/>
        <v>0</v>
      </c>
      <c r="K2747">
        <f t="shared" ca="1" si="518"/>
        <v>0</v>
      </c>
      <c r="L2747">
        <f t="shared" ca="1" si="512"/>
        <v>0</v>
      </c>
      <c r="M2747">
        <f t="shared" ca="1" si="513"/>
        <v>0</v>
      </c>
      <c r="O2747" t="e">
        <f t="shared" ca="1" si="514"/>
        <v>#N/A</v>
      </c>
      <c r="P2747" t="e">
        <f t="shared" ca="1" si="515"/>
        <v>#N/A</v>
      </c>
    </row>
    <row r="2748" spans="1:16">
      <c r="A2748" t="str">
        <f t="shared" si="507"/>
        <v>05</v>
      </c>
      <c r="B2748" t="e">
        <f t="shared" ca="1" si="508"/>
        <v>#N/A</v>
      </c>
      <c r="C2748" t="str">
        <f t="shared" si="509"/>
        <v>SIMPL-4H</v>
      </c>
      <c r="D2748" t="s">
        <v>1151</v>
      </c>
      <c r="E2748">
        <f t="shared" ca="1" si="510"/>
        <v>0</v>
      </c>
      <c r="H2748">
        <f t="shared" ca="1" si="511"/>
        <v>0</v>
      </c>
      <c r="I2748">
        <f t="shared" ca="1" si="516"/>
        <v>0</v>
      </c>
      <c r="J2748">
        <f t="shared" ca="1" si="517"/>
        <v>0</v>
      </c>
      <c r="K2748">
        <f t="shared" ca="1" si="518"/>
        <v>0</v>
      </c>
      <c r="L2748">
        <f t="shared" ca="1" si="512"/>
        <v>0</v>
      </c>
      <c r="M2748">
        <f t="shared" ca="1" si="513"/>
        <v>0</v>
      </c>
      <c r="O2748" t="e">
        <f t="shared" ca="1" si="514"/>
        <v>#N/A</v>
      </c>
      <c r="P2748" t="e">
        <f t="shared" ca="1" si="515"/>
        <v>#N/A</v>
      </c>
    </row>
    <row r="2749" spans="1:16">
      <c r="A2749" t="str">
        <f t="shared" si="507"/>
        <v>06</v>
      </c>
      <c r="B2749" t="e">
        <f t="shared" ca="1" si="508"/>
        <v>#N/A</v>
      </c>
      <c r="C2749" t="str">
        <f t="shared" si="509"/>
        <v>SIMPL-4H</v>
      </c>
      <c r="D2749" t="s">
        <v>1152</v>
      </c>
      <c r="E2749">
        <f t="shared" ca="1" si="510"/>
        <v>0</v>
      </c>
      <c r="H2749">
        <f t="shared" ca="1" si="511"/>
        <v>0</v>
      </c>
      <c r="I2749">
        <f t="shared" ca="1" si="516"/>
        <v>0</v>
      </c>
      <c r="J2749">
        <f t="shared" ca="1" si="517"/>
        <v>0</v>
      </c>
      <c r="K2749">
        <f t="shared" ca="1" si="518"/>
        <v>0</v>
      </c>
      <c r="L2749">
        <f t="shared" ca="1" si="512"/>
        <v>0</v>
      </c>
      <c r="M2749">
        <f t="shared" ca="1" si="513"/>
        <v>0</v>
      </c>
      <c r="O2749" t="e">
        <f t="shared" ca="1" si="514"/>
        <v>#N/A</v>
      </c>
      <c r="P2749" t="e">
        <f t="shared" ca="1" si="515"/>
        <v>#N/A</v>
      </c>
    </row>
    <row r="2750" spans="1:16">
      <c r="A2750" t="str">
        <f t="shared" si="507"/>
        <v>07</v>
      </c>
      <c r="B2750" t="e">
        <f t="shared" ca="1" si="508"/>
        <v>#N/A</v>
      </c>
      <c r="C2750" t="str">
        <f t="shared" si="509"/>
        <v>SIMPL-4H</v>
      </c>
      <c r="D2750" t="s">
        <v>1153</v>
      </c>
      <c r="E2750">
        <f t="shared" ca="1" si="510"/>
        <v>0</v>
      </c>
      <c r="H2750">
        <f t="shared" ca="1" si="511"/>
        <v>0</v>
      </c>
      <c r="I2750">
        <f t="shared" ca="1" si="516"/>
        <v>0</v>
      </c>
      <c r="J2750">
        <f t="shared" ca="1" si="517"/>
        <v>0</v>
      </c>
      <c r="K2750">
        <f t="shared" ca="1" si="518"/>
        <v>0</v>
      </c>
      <c r="L2750">
        <f t="shared" ca="1" si="512"/>
        <v>0</v>
      </c>
      <c r="M2750">
        <f t="shared" ca="1" si="513"/>
        <v>0</v>
      </c>
      <c r="O2750" t="e">
        <f t="shared" ca="1" si="514"/>
        <v>#N/A</v>
      </c>
      <c r="P2750" t="e">
        <f t="shared" ca="1" si="515"/>
        <v>#N/A</v>
      </c>
    </row>
    <row r="2751" spans="1:16">
      <c r="A2751" t="str">
        <f t="shared" si="507"/>
        <v>08</v>
      </c>
      <c r="B2751" t="e">
        <f t="shared" ca="1" si="508"/>
        <v>#N/A</v>
      </c>
      <c r="C2751" t="str">
        <f t="shared" si="509"/>
        <v>SIMPL-4H</v>
      </c>
      <c r="D2751" t="s">
        <v>1154</v>
      </c>
      <c r="E2751">
        <f t="shared" ca="1" si="510"/>
        <v>0</v>
      </c>
      <c r="H2751">
        <f t="shared" ca="1" si="511"/>
        <v>0</v>
      </c>
      <c r="I2751">
        <f t="shared" ca="1" si="516"/>
        <v>0</v>
      </c>
      <c r="J2751">
        <f t="shared" ca="1" si="517"/>
        <v>0</v>
      </c>
      <c r="K2751">
        <f t="shared" ca="1" si="518"/>
        <v>0</v>
      </c>
      <c r="L2751">
        <f t="shared" ca="1" si="512"/>
        <v>0</v>
      </c>
      <c r="M2751">
        <f t="shared" ca="1" si="513"/>
        <v>0</v>
      </c>
      <c r="O2751" t="e">
        <f t="shared" ca="1" si="514"/>
        <v>#N/A</v>
      </c>
      <c r="P2751" t="e">
        <f t="shared" ca="1" si="515"/>
        <v>#N/A</v>
      </c>
    </row>
    <row r="2752" spans="1:16">
      <c r="A2752" t="str">
        <f t="shared" si="507"/>
        <v>09</v>
      </c>
      <c r="B2752" t="e">
        <f t="shared" ca="1" si="508"/>
        <v>#N/A</v>
      </c>
      <c r="C2752" t="str">
        <f t="shared" si="509"/>
        <v>SIMPL-4H</v>
      </c>
      <c r="D2752" t="s">
        <v>1155</v>
      </c>
      <c r="E2752">
        <f t="shared" ca="1" si="510"/>
        <v>0</v>
      </c>
      <c r="H2752">
        <f t="shared" ca="1" si="511"/>
        <v>0</v>
      </c>
      <c r="I2752">
        <f t="shared" ca="1" si="516"/>
        <v>0</v>
      </c>
      <c r="J2752">
        <f t="shared" ca="1" si="517"/>
        <v>0</v>
      </c>
      <c r="K2752">
        <f t="shared" ca="1" si="518"/>
        <v>0</v>
      </c>
      <c r="L2752">
        <f t="shared" ca="1" si="512"/>
        <v>0</v>
      </c>
      <c r="M2752">
        <f t="shared" ca="1" si="513"/>
        <v>0</v>
      </c>
      <c r="O2752" t="e">
        <f t="shared" ca="1" si="514"/>
        <v>#N/A</v>
      </c>
      <c r="P2752" t="e">
        <f t="shared" ca="1" si="515"/>
        <v>#N/A</v>
      </c>
    </row>
    <row r="2753" spans="1:16">
      <c r="A2753" t="str">
        <f t="shared" si="507"/>
        <v>10</v>
      </c>
      <c r="B2753" t="e">
        <f t="shared" ca="1" si="508"/>
        <v>#N/A</v>
      </c>
      <c r="C2753" t="str">
        <f t="shared" si="509"/>
        <v>SIMPL-4H</v>
      </c>
      <c r="D2753" t="s">
        <v>1156</v>
      </c>
      <c r="E2753">
        <f t="shared" ca="1" si="510"/>
        <v>0</v>
      </c>
      <c r="H2753">
        <f t="shared" ca="1" si="511"/>
        <v>0</v>
      </c>
      <c r="I2753">
        <f t="shared" ca="1" si="516"/>
        <v>0</v>
      </c>
      <c r="J2753">
        <f t="shared" ca="1" si="517"/>
        <v>0</v>
      </c>
      <c r="K2753">
        <f t="shared" ca="1" si="518"/>
        <v>0</v>
      </c>
      <c r="L2753">
        <f t="shared" ca="1" si="512"/>
        <v>0</v>
      </c>
      <c r="M2753">
        <f t="shared" ca="1" si="513"/>
        <v>0</v>
      </c>
      <c r="O2753" t="e">
        <f t="shared" ca="1" si="514"/>
        <v>#N/A</v>
      </c>
      <c r="P2753" t="e">
        <f t="shared" ca="1" si="515"/>
        <v>#N/A</v>
      </c>
    </row>
    <row r="2754" spans="1:16">
      <c r="A2754" t="str">
        <f t="shared" si="507"/>
        <v>100</v>
      </c>
      <c r="B2754" t="e">
        <f t="shared" ca="1" si="508"/>
        <v>#N/A</v>
      </c>
      <c r="C2754" t="str">
        <f t="shared" si="509"/>
        <v>SIMPL-4H</v>
      </c>
      <c r="D2754" t="s">
        <v>1160</v>
      </c>
      <c r="E2754">
        <f t="shared" ca="1" si="510"/>
        <v>0</v>
      </c>
      <c r="H2754">
        <f t="shared" ca="1" si="511"/>
        <v>0</v>
      </c>
      <c r="I2754">
        <f t="shared" ca="1" si="516"/>
        <v>0</v>
      </c>
      <c r="J2754">
        <f t="shared" ca="1" si="517"/>
        <v>0</v>
      </c>
      <c r="K2754">
        <f t="shared" ca="1" si="518"/>
        <v>0</v>
      </c>
      <c r="L2754">
        <f t="shared" ca="1" si="512"/>
        <v>0</v>
      </c>
      <c r="M2754">
        <f t="shared" ca="1" si="513"/>
        <v>0</v>
      </c>
      <c r="O2754" t="e">
        <f t="shared" ca="1" si="514"/>
        <v>#N/A</v>
      </c>
      <c r="P2754" t="e">
        <f t="shared" ca="1" si="515"/>
        <v>#N/A</v>
      </c>
    </row>
    <row r="2755" spans="1:16">
      <c r="A2755" t="str">
        <f t="shared" si="507"/>
        <v>11</v>
      </c>
      <c r="B2755" t="e">
        <f t="shared" ca="1" si="508"/>
        <v>#N/A</v>
      </c>
      <c r="C2755" t="str">
        <f t="shared" si="509"/>
        <v>SIMPL-4H</v>
      </c>
      <c r="D2755" t="s">
        <v>1157</v>
      </c>
      <c r="E2755">
        <f t="shared" ca="1" si="510"/>
        <v>0</v>
      </c>
      <c r="H2755">
        <f t="shared" ca="1" si="511"/>
        <v>0</v>
      </c>
      <c r="I2755">
        <f t="shared" ca="1" si="516"/>
        <v>0</v>
      </c>
      <c r="J2755">
        <f t="shared" ca="1" si="517"/>
        <v>0</v>
      </c>
      <c r="K2755">
        <f t="shared" ca="1" si="518"/>
        <v>0</v>
      </c>
      <c r="L2755">
        <f t="shared" ca="1" si="512"/>
        <v>0</v>
      </c>
      <c r="M2755">
        <f t="shared" ca="1" si="513"/>
        <v>0</v>
      </c>
      <c r="O2755" t="e">
        <f t="shared" ca="1" si="514"/>
        <v>#N/A</v>
      </c>
      <c r="P2755" t="e">
        <f t="shared" ca="1" si="515"/>
        <v>#N/A</v>
      </c>
    </row>
    <row r="2756" spans="1:16">
      <c r="A2756" t="str">
        <f t="shared" si="507"/>
        <v>12</v>
      </c>
      <c r="B2756" t="e">
        <f t="shared" ca="1" si="508"/>
        <v>#N/A</v>
      </c>
      <c r="C2756" t="str">
        <f t="shared" si="509"/>
        <v>SIMPL-4H</v>
      </c>
      <c r="D2756" t="s">
        <v>1158</v>
      </c>
      <c r="E2756">
        <f t="shared" ca="1" si="510"/>
        <v>0</v>
      </c>
      <c r="H2756">
        <f t="shared" ca="1" si="511"/>
        <v>0</v>
      </c>
      <c r="I2756">
        <f t="shared" ca="1" si="516"/>
        <v>0</v>
      </c>
      <c r="J2756">
        <f t="shared" ca="1" si="517"/>
        <v>0</v>
      </c>
      <c r="K2756">
        <f t="shared" ca="1" si="518"/>
        <v>0</v>
      </c>
      <c r="L2756">
        <f t="shared" ca="1" si="512"/>
        <v>0</v>
      </c>
      <c r="M2756">
        <f t="shared" ca="1" si="513"/>
        <v>0</v>
      </c>
      <c r="O2756" t="e">
        <f t="shared" ca="1" si="514"/>
        <v>#N/A</v>
      </c>
      <c r="P2756" t="e">
        <f t="shared" ca="1" si="515"/>
        <v>#N/A</v>
      </c>
    </row>
    <row r="2757" spans="1:16">
      <c r="A2757" t="str">
        <f t="shared" si="507"/>
        <v>13</v>
      </c>
      <c r="B2757" t="e">
        <f t="shared" ca="1" si="508"/>
        <v>#N/A</v>
      </c>
      <c r="C2757" t="str">
        <f t="shared" si="509"/>
        <v>SIMPL-4H</v>
      </c>
      <c r="D2757" t="s">
        <v>1159</v>
      </c>
      <c r="E2757">
        <f t="shared" ca="1" si="510"/>
        <v>0</v>
      </c>
      <c r="H2757">
        <f t="shared" ca="1" si="511"/>
        <v>0</v>
      </c>
      <c r="I2757">
        <f t="shared" ca="1" si="516"/>
        <v>0</v>
      </c>
      <c r="J2757">
        <f t="shared" ca="1" si="517"/>
        <v>0</v>
      </c>
      <c r="K2757">
        <f t="shared" ca="1" si="518"/>
        <v>0</v>
      </c>
      <c r="L2757">
        <f t="shared" ca="1" si="512"/>
        <v>0</v>
      </c>
      <c r="M2757">
        <f t="shared" ca="1" si="513"/>
        <v>0</v>
      </c>
      <c r="O2757" t="e">
        <f t="shared" ca="1" si="514"/>
        <v>#N/A</v>
      </c>
      <c r="P2757" t="e">
        <f t="shared" ca="1" si="515"/>
        <v>#N/A</v>
      </c>
    </row>
    <row r="2758" spans="1:16">
      <c r="A2758" t="str">
        <f t="shared" si="507"/>
        <v>01</v>
      </c>
      <c r="B2758" t="str">
        <f t="shared" ca="1" si="508"/>
        <v>W</v>
      </c>
      <c r="C2758" t="str">
        <f t="shared" si="509"/>
        <v>SIMPL-4I</v>
      </c>
      <c r="D2758" t="s">
        <v>1161</v>
      </c>
      <c r="E2758">
        <f t="shared" ca="1" si="510"/>
        <v>0</v>
      </c>
      <c r="H2758" t="str">
        <f t="shared" ca="1" si="511"/>
        <v>'Simpl. all tex-DT PLYWOOD'!</v>
      </c>
      <c r="I2758" t="str">
        <f t="shared" ca="1" si="516"/>
        <v>'Simpl. all tex-DT PLYWOOD'!</v>
      </c>
      <c r="J2758">
        <f t="shared" ca="1" si="517"/>
        <v>0</v>
      </c>
      <c r="K2758">
        <f t="shared" ca="1" si="518"/>
        <v>0</v>
      </c>
      <c r="L2758">
        <f t="shared" ca="1" si="512"/>
        <v>0</v>
      </c>
      <c r="M2758">
        <f t="shared" ca="1" si="513"/>
        <v>0</v>
      </c>
      <c r="O2758" t="str">
        <f t="shared" ca="1" si="514"/>
        <v>D:z</v>
      </c>
      <c r="P2758" t="str">
        <f t="shared" ca="1" si="515"/>
        <v>D7:z7</v>
      </c>
    </row>
    <row r="2759" spans="1:16">
      <c r="A2759" t="str">
        <f t="shared" si="507"/>
        <v>02</v>
      </c>
      <c r="B2759" t="str">
        <f t="shared" ca="1" si="508"/>
        <v>W</v>
      </c>
      <c r="C2759" t="str">
        <f t="shared" si="509"/>
        <v>SIMPL-4I</v>
      </c>
      <c r="D2759" t="s">
        <v>1162</v>
      </c>
      <c r="E2759">
        <f t="shared" ca="1" si="510"/>
        <v>0</v>
      </c>
      <c r="H2759" t="str">
        <f t="shared" ca="1" si="511"/>
        <v>'Simpl. all tex-DT PLYWOOD'!</v>
      </c>
      <c r="I2759" t="str">
        <f t="shared" ca="1" si="516"/>
        <v>'Simpl. all tex-DT PLYWOOD'!</v>
      </c>
      <c r="J2759">
        <f t="shared" ca="1" si="517"/>
        <v>0</v>
      </c>
      <c r="K2759">
        <f t="shared" ca="1" si="518"/>
        <v>0</v>
      </c>
      <c r="L2759">
        <f t="shared" ca="1" si="512"/>
        <v>0</v>
      </c>
      <c r="M2759">
        <f t="shared" ca="1" si="513"/>
        <v>0</v>
      </c>
      <c r="O2759" t="str">
        <f t="shared" ca="1" si="514"/>
        <v>D:z</v>
      </c>
      <c r="P2759" t="str">
        <f t="shared" ca="1" si="515"/>
        <v>D7:z7</v>
      </c>
    </row>
    <row r="2760" spans="1:16">
      <c r="A2760" t="str">
        <f t="shared" si="507"/>
        <v>03</v>
      </c>
      <c r="B2760" t="str">
        <f t="shared" ca="1" si="508"/>
        <v>W</v>
      </c>
      <c r="C2760" t="str">
        <f t="shared" si="509"/>
        <v>SIMPL-4I</v>
      </c>
      <c r="D2760" t="s">
        <v>1163</v>
      </c>
      <c r="E2760">
        <f t="shared" ca="1" si="510"/>
        <v>0</v>
      </c>
      <c r="H2760" t="str">
        <f t="shared" ca="1" si="511"/>
        <v>'Simpl. all tex-DT PLYWOOD'!</v>
      </c>
      <c r="I2760" t="str">
        <f t="shared" ca="1" si="516"/>
        <v>'Simpl. all tex-DT PLYWOOD'!</v>
      </c>
      <c r="J2760">
        <f t="shared" ca="1" si="517"/>
        <v>0</v>
      </c>
      <c r="K2760">
        <f t="shared" ca="1" si="518"/>
        <v>0</v>
      </c>
      <c r="L2760">
        <f t="shared" ca="1" si="512"/>
        <v>0</v>
      </c>
      <c r="M2760">
        <f t="shared" ca="1" si="513"/>
        <v>0</v>
      </c>
      <c r="O2760" t="str">
        <f t="shared" ca="1" si="514"/>
        <v>D:z</v>
      </c>
      <c r="P2760" t="str">
        <f t="shared" ca="1" si="515"/>
        <v>D7:z7</v>
      </c>
    </row>
    <row r="2761" spans="1:16">
      <c r="A2761" t="str">
        <f t="shared" si="507"/>
        <v>04</v>
      </c>
      <c r="B2761" t="str">
        <f t="shared" ca="1" si="508"/>
        <v>W</v>
      </c>
      <c r="C2761" t="str">
        <f t="shared" si="509"/>
        <v>SIMPL-4I</v>
      </c>
      <c r="D2761" t="s">
        <v>1164</v>
      </c>
      <c r="E2761">
        <f t="shared" ca="1" si="510"/>
        <v>0</v>
      </c>
      <c r="H2761" t="str">
        <f t="shared" ca="1" si="511"/>
        <v>'Simpl. all tex-DT PLYWOOD'!</v>
      </c>
      <c r="I2761" t="str">
        <f t="shared" ca="1" si="516"/>
        <v>'Simpl. all tex-DT PLYWOOD'!</v>
      </c>
      <c r="J2761">
        <f t="shared" ca="1" si="517"/>
        <v>0</v>
      </c>
      <c r="K2761">
        <f t="shared" ca="1" si="518"/>
        <v>0</v>
      </c>
      <c r="L2761">
        <f t="shared" ca="1" si="512"/>
        <v>0</v>
      </c>
      <c r="M2761">
        <f t="shared" ca="1" si="513"/>
        <v>0</v>
      </c>
      <c r="O2761" t="str">
        <f t="shared" ca="1" si="514"/>
        <v>D:z</v>
      </c>
      <c r="P2761" t="str">
        <f t="shared" ca="1" si="515"/>
        <v>D7:z7</v>
      </c>
    </row>
    <row r="2762" spans="1:16">
      <c r="A2762" t="str">
        <f t="shared" si="507"/>
        <v>05</v>
      </c>
      <c r="B2762" t="str">
        <f t="shared" ca="1" si="508"/>
        <v>W</v>
      </c>
      <c r="C2762" t="str">
        <f t="shared" si="509"/>
        <v>SIMPL-4I</v>
      </c>
      <c r="D2762" t="s">
        <v>1165</v>
      </c>
      <c r="E2762">
        <f t="shared" ca="1" si="510"/>
        <v>0</v>
      </c>
      <c r="H2762" t="str">
        <f t="shared" ca="1" si="511"/>
        <v>'Simpl. all tex-DT PLYWOOD'!</v>
      </c>
      <c r="I2762" t="str">
        <f t="shared" ca="1" si="516"/>
        <v>'Simpl. all tex-DT PLYWOOD'!</v>
      </c>
      <c r="J2762">
        <f t="shared" ca="1" si="517"/>
        <v>0</v>
      </c>
      <c r="K2762">
        <f t="shared" ca="1" si="518"/>
        <v>0</v>
      </c>
      <c r="L2762">
        <f t="shared" ca="1" si="512"/>
        <v>0</v>
      </c>
      <c r="M2762">
        <f t="shared" ca="1" si="513"/>
        <v>0</v>
      </c>
      <c r="O2762" t="str">
        <f t="shared" ca="1" si="514"/>
        <v>D:z</v>
      </c>
      <c r="P2762" t="str">
        <f t="shared" ca="1" si="515"/>
        <v>D7:z7</v>
      </c>
    </row>
    <row r="2763" spans="1:16">
      <c r="A2763" t="str">
        <f t="shared" si="507"/>
        <v>06</v>
      </c>
      <c r="B2763" t="str">
        <f t="shared" ca="1" si="508"/>
        <v>W</v>
      </c>
      <c r="C2763" t="str">
        <f t="shared" si="509"/>
        <v>SIMPL-4I</v>
      </c>
      <c r="D2763" t="s">
        <v>1166</v>
      </c>
      <c r="E2763">
        <f t="shared" ca="1" si="510"/>
        <v>0</v>
      </c>
      <c r="H2763" t="str">
        <f t="shared" ca="1" si="511"/>
        <v>'Simpl. all tex-DT PLYWOOD'!</v>
      </c>
      <c r="I2763" t="str">
        <f t="shared" ca="1" si="516"/>
        <v>'Simpl. all tex-DT PLYWOOD'!</v>
      </c>
      <c r="J2763">
        <f t="shared" ca="1" si="517"/>
        <v>0</v>
      </c>
      <c r="K2763">
        <f t="shared" ca="1" si="518"/>
        <v>0</v>
      </c>
      <c r="L2763">
        <f t="shared" ca="1" si="512"/>
        <v>0</v>
      </c>
      <c r="M2763">
        <f t="shared" ca="1" si="513"/>
        <v>0</v>
      </c>
      <c r="O2763" t="str">
        <f t="shared" ca="1" si="514"/>
        <v>D:z</v>
      </c>
      <c r="P2763" t="str">
        <f t="shared" ca="1" si="515"/>
        <v>D7:z7</v>
      </c>
    </row>
    <row r="2764" spans="1:16">
      <c r="A2764" t="str">
        <f t="shared" si="507"/>
        <v>07</v>
      </c>
      <c r="B2764" t="str">
        <f t="shared" ca="1" si="508"/>
        <v>W</v>
      </c>
      <c r="C2764" t="str">
        <f t="shared" si="509"/>
        <v>SIMPL-4I</v>
      </c>
      <c r="D2764" t="s">
        <v>1167</v>
      </c>
      <c r="E2764">
        <f t="shared" ca="1" si="510"/>
        <v>0</v>
      </c>
      <c r="H2764" t="str">
        <f t="shared" ca="1" si="511"/>
        <v>'Simpl. all tex-DT PLYWOOD'!</v>
      </c>
      <c r="I2764" t="str">
        <f t="shared" ca="1" si="516"/>
        <v>'Simpl. all tex-DT PLYWOOD'!</v>
      </c>
      <c r="J2764">
        <f t="shared" ca="1" si="517"/>
        <v>0</v>
      </c>
      <c r="K2764">
        <f t="shared" ca="1" si="518"/>
        <v>0</v>
      </c>
      <c r="L2764">
        <f t="shared" ca="1" si="512"/>
        <v>0</v>
      </c>
      <c r="M2764">
        <f t="shared" ca="1" si="513"/>
        <v>0</v>
      </c>
      <c r="O2764" t="str">
        <f t="shared" ca="1" si="514"/>
        <v>D:z</v>
      </c>
      <c r="P2764" t="str">
        <f t="shared" ca="1" si="515"/>
        <v>D7:z7</v>
      </c>
    </row>
    <row r="2765" spans="1:16">
      <c r="A2765" t="str">
        <f t="shared" si="507"/>
        <v>08</v>
      </c>
      <c r="B2765" t="str">
        <f t="shared" ca="1" si="508"/>
        <v>W</v>
      </c>
      <c r="C2765" t="str">
        <f t="shared" si="509"/>
        <v>SIMPL-4I</v>
      </c>
      <c r="D2765" t="s">
        <v>1168</v>
      </c>
      <c r="E2765">
        <f t="shared" ca="1" si="510"/>
        <v>0</v>
      </c>
      <c r="H2765" t="str">
        <f t="shared" ca="1" si="511"/>
        <v>'Simpl. all tex-DT PLYWOOD'!</v>
      </c>
      <c r="I2765" t="str">
        <f t="shared" ca="1" si="516"/>
        <v>'Simpl. all tex-DT PLYWOOD'!</v>
      </c>
      <c r="J2765">
        <f t="shared" ca="1" si="517"/>
        <v>0</v>
      </c>
      <c r="K2765">
        <f t="shared" ca="1" si="518"/>
        <v>0</v>
      </c>
      <c r="L2765">
        <f t="shared" ca="1" si="512"/>
        <v>0</v>
      </c>
      <c r="M2765">
        <f t="shared" ca="1" si="513"/>
        <v>0</v>
      </c>
      <c r="O2765" t="str">
        <f t="shared" ca="1" si="514"/>
        <v>D:z</v>
      </c>
      <c r="P2765" t="str">
        <f t="shared" ca="1" si="515"/>
        <v>D7:z7</v>
      </c>
    </row>
    <row r="2766" spans="1:16">
      <c r="A2766" t="str">
        <f t="shared" si="507"/>
        <v>09</v>
      </c>
      <c r="B2766" t="str">
        <f t="shared" ca="1" si="508"/>
        <v>W</v>
      </c>
      <c r="C2766" t="str">
        <f t="shared" si="509"/>
        <v>SIMPL-4I</v>
      </c>
      <c r="D2766" t="s">
        <v>1169</v>
      </c>
      <c r="E2766">
        <f t="shared" ca="1" si="510"/>
        <v>0</v>
      </c>
      <c r="H2766" t="str">
        <f t="shared" ca="1" si="511"/>
        <v>'Simpl. all tex-DT PLYWOOD'!</v>
      </c>
      <c r="I2766" t="str">
        <f t="shared" ca="1" si="516"/>
        <v>'Simpl. all tex-DT PLYWOOD'!</v>
      </c>
      <c r="J2766">
        <f t="shared" ca="1" si="517"/>
        <v>0</v>
      </c>
      <c r="K2766">
        <f t="shared" ca="1" si="518"/>
        <v>0</v>
      </c>
      <c r="L2766">
        <f t="shared" ca="1" si="512"/>
        <v>0</v>
      </c>
      <c r="M2766">
        <f t="shared" ca="1" si="513"/>
        <v>0</v>
      </c>
      <c r="O2766" t="str">
        <f t="shared" ca="1" si="514"/>
        <v>D:z</v>
      </c>
      <c r="P2766" t="str">
        <f t="shared" ca="1" si="515"/>
        <v>D7:z7</v>
      </c>
    </row>
    <row r="2767" spans="1:16">
      <c r="A2767" t="str">
        <f t="shared" ref="A2767:A2830" si="519">MID(D2767,LEN(C2767)+2,LEN(D2767)-LEN(C2767))</f>
        <v>10</v>
      </c>
      <c r="B2767" t="str">
        <f t="shared" ref="B2767:B2830" ca="1" si="520">VLOOKUP(H2767,$A$1:$K$4,11,FALSE)</f>
        <v>W</v>
      </c>
      <c r="C2767" t="str">
        <f t="shared" ref="C2767:C2830" si="521">IF(RIGHT(LEFT(D2767,LEN(D2767)-3),1)="-",LEFT(D2767,LEN(D2767)-4),LEFT(D2767,LEN(D2767)-3))</f>
        <v>SIMPL-4I</v>
      </c>
      <c r="D2767" t="s">
        <v>1170</v>
      </c>
      <c r="E2767">
        <f t="shared" ref="E2767:E2830" ca="1" si="522">IFERROR(VLOOKUP(C2767,INDIRECT($H2767&amp;$O2767),MATCH($A2767,INDIRECT($H2767&amp;$P2767),0),FALSE),0)</f>
        <v>0</v>
      </c>
      <c r="H2767" t="str">
        <f t="shared" ref="H2767:H2830" ca="1" si="523">IF(I2767&lt;&gt;0,I2767,IF(J2767&lt;&gt;0,J2767,IF(K2767&lt;&gt;0,K2767,IF(L2767&lt;&gt;0,L2767,IF(M2767&lt;&gt;0,M2767,N2767)))))</f>
        <v>'Simpl. all tex-DT PLYWOOD'!</v>
      </c>
      <c r="I2767" t="str">
        <f t="shared" ca="1" si="516"/>
        <v>'Simpl. all tex-DT PLYWOOD'!</v>
      </c>
      <c r="J2767">
        <f t="shared" ca="1" si="517"/>
        <v>0</v>
      </c>
      <c r="K2767">
        <f t="shared" ca="1" si="518"/>
        <v>0</v>
      </c>
      <c r="L2767">
        <f t="shared" ref="L2767:L2830" ca="1" si="524">IF(IFERROR(VLOOKUP($C2767,INDIRECT($G$10&amp;"d:d"),1,FALSE),0)&lt;&gt;0,L$13,0)</f>
        <v>0</v>
      </c>
      <c r="M2767">
        <f t="shared" ref="M2767:M2830" ca="1" si="525">IF(IFERROR(VLOOKUP($C2767,INDIRECT($G$11&amp;"d:d"),1,FALSE),0)&lt;&gt;0,M$13,0)</f>
        <v>0</v>
      </c>
      <c r="O2767" t="str">
        <f t="shared" ref="O2767:O2830" ca="1" si="526">VLOOKUP($H2767,$G$7:$I$11,2,FALSE)</f>
        <v>D:z</v>
      </c>
      <c r="P2767" t="str">
        <f t="shared" ref="P2767:P2830" ca="1" si="527">VLOOKUP($H2767,$G$7:$I$11,3,FALSE)</f>
        <v>D7:z7</v>
      </c>
    </row>
    <row r="2768" spans="1:16">
      <c r="A2768" t="str">
        <f t="shared" si="519"/>
        <v>100</v>
      </c>
      <c r="B2768" t="str">
        <f t="shared" ca="1" si="520"/>
        <v>W</v>
      </c>
      <c r="C2768" t="str">
        <f t="shared" si="521"/>
        <v>SIMPL-4I</v>
      </c>
      <c r="D2768" t="s">
        <v>1174</v>
      </c>
      <c r="E2768">
        <f t="shared" ca="1" si="522"/>
        <v>0</v>
      </c>
      <c r="H2768" t="str">
        <f t="shared" ca="1" si="523"/>
        <v>'Simpl. all tex-DT PLYWOOD'!</v>
      </c>
      <c r="I2768" t="str">
        <f t="shared" ca="1" si="516"/>
        <v>'Simpl. all tex-DT PLYWOOD'!</v>
      </c>
      <c r="J2768">
        <f t="shared" ca="1" si="517"/>
        <v>0</v>
      </c>
      <c r="K2768">
        <f t="shared" ca="1" si="518"/>
        <v>0</v>
      </c>
      <c r="L2768">
        <f t="shared" ca="1" si="524"/>
        <v>0</v>
      </c>
      <c r="M2768">
        <f t="shared" ca="1" si="525"/>
        <v>0</v>
      </c>
      <c r="O2768" t="str">
        <f t="shared" ca="1" si="526"/>
        <v>D:z</v>
      </c>
      <c r="P2768" t="str">
        <f t="shared" ca="1" si="527"/>
        <v>D7:z7</v>
      </c>
    </row>
    <row r="2769" spans="1:16">
      <c r="A2769" t="str">
        <f t="shared" si="519"/>
        <v>11</v>
      </c>
      <c r="B2769" t="str">
        <f t="shared" ca="1" si="520"/>
        <v>W</v>
      </c>
      <c r="C2769" t="str">
        <f t="shared" si="521"/>
        <v>SIMPL-4I</v>
      </c>
      <c r="D2769" t="s">
        <v>1171</v>
      </c>
      <c r="E2769">
        <f t="shared" ca="1" si="522"/>
        <v>0</v>
      </c>
      <c r="H2769" t="str">
        <f t="shared" ca="1" si="523"/>
        <v>'Simpl. all tex-DT PLYWOOD'!</v>
      </c>
      <c r="I2769" t="str">
        <f t="shared" ca="1" si="516"/>
        <v>'Simpl. all tex-DT PLYWOOD'!</v>
      </c>
      <c r="J2769">
        <f t="shared" ca="1" si="517"/>
        <v>0</v>
      </c>
      <c r="K2769">
        <f t="shared" ca="1" si="518"/>
        <v>0</v>
      </c>
      <c r="L2769">
        <f t="shared" ca="1" si="524"/>
        <v>0</v>
      </c>
      <c r="M2769">
        <f t="shared" ca="1" si="525"/>
        <v>0</v>
      </c>
      <c r="O2769" t="str">
        <f t="shared" ca="1" si="526"/>
        <v>D:z</v>
      </c>
      <c r="P2769" t="str">
        <f t="shared" ca="1" si="527"/>
        <v>D7:z7</v>
      </c>
    </row>
    <row r="2770" spans="1:16">
      <c r="A2770" t="str">
        <f t="shared" si="519"/>
        <v>12</v>
      </c>
      <c r="B2770" t="str">
        <f t="shared" ca="1" si="520"/>
        <v>W</v>
      </c>
      <c r="C2770" t="str">
        <f t="shared" si="521"/>
        <v>SIMPL-4I</v>
      </c>
      <c r="D2770" t="s">
        <v>1172</v>
      </c>
      <c r="E2770">
        <f t="shared" ca="1" si="522"/>
        <v>0</v>
      </c>
      <c r="H2770" t="str">
        <f t="shared" ca="1" si="523"/>
        <v>'Simpl. all tex-DT PLYWOOD'!</v>
      </c>
      <c r="I2770" t="str">
        <f t="shared" ca="1" si="516"/>
        <v>'Simpl. all tex-DT PLYWOOD'!</v>
      </c>
      <c r="J2770">
        <f t="shared" ca="1" si="517"/>
        <v>0</v>
      </c>
      <c r="K2770">
        <f t="shared" ca="1" si="518"/>
        <v>0</v>
      </c>
      <c r="L2770">
        <f t="shared" ca="1" si="524"/>
        <v>0</v>
      </c>
      <c r="M2770">
        <f t="shared" ca="1" si="525"/>
        <v>0</v>
      </c>
      <c r="O2770" t="str">
        <f t="shared" ca="1" si="526"/>
        <v>D:z</v>
      </c>
      <c r="P2770" t="str">
        <f t="shared" ca="1" si="527"/>
        <v>D7:z7</v>
      </c>
    </row>
    <row r="2771" spans="1:16">
      <c r="A2771" t="str">
        <f t="shared" si="519"/>
        <v>13</v>
      </c>
      <c r="B2771" t="str">
        <f t="shared" ca="1" si="520"/>
        <v>W</v>
      </c>
      <c r="C2771" t="str">
        <f t="shared" si="521"/>
        <v>SIMPL-4I</v>
      </c>
      <c r="D2771" t="s">
        <v>1173</v>
      </c>
      <c r="E2771">
        <f t="shared" ca="1" si="522"/>
        <v>0</v>
      </c>
      <c r="H2771" t="str">
        <f t="shared" ca="1" si="523"/>
        <v>'Simpl. all tex-DT PLYWOOD'!</v>
      </c>
      <c r="I2771" t="str">
        <f t="shared" ca="1" si="516"/>
        <v>'Simpl. all tex-DT PLYWOOD'!</v>
      </c>
      <c r="J2771">
        <f t="shared" ca="1" si="517"/>
        <v>0</v>
      </c>
      <c r="K2771">
        <f t="shared" ca="1" si="518"/>
        <v>0</v>
      </c>
      <c r="L2771">
        <f t="shared" ca="1" si="524"/>
        <v>0</v>
      </c>
      <c r="M2771">
        <f t="shared" ca="1" si="525"/>
        <v>0</v>
      </c>
      <c r="O2771" t="str">
        <f t="shared" ca="1" si="526"/>
        <v>D:z</v>
      </c>
      <c r="P2771" t="str">
        <f t="shared" ca="1" si="527"/>
        <v>D7:z7</v>
      </c>
    </row>
    <row r="2772" spans="1:16">
      <c r="A2772" t="str">
        <f t="shared" si="519"/>
        <v>15</v>
      </c>
      <c r="B2772" t="str">
        <f t="shared" ca="1" si="520"/>
        <v>W</v>
      </c>
      <c r="C2772" t="str">
        <f t="shared" si="521"/>
        <v>SIMPL-4I</v>
      </c>
      <c r="D2772" t="s">
        <v>4931</v>
      </c>
      <c r="E2772">
        <f t="shared" ca="1" si="522"/>
        <v>0</v>
      </c>
      <c r="H2772" t="str">
        <f t="shared" ca="1" si="523"/>
        <v>'Simpl. all tex-DT PLYWOOD'!</v>
      </c>
      <c r="I2772" t="str">
        <f t="shared" ca="1" si="516"/>
        <v>'Simpl. all tex-DT PLYWOOD'!</v>
      </c>
      <c r="J2772">
        <f t="shared" ca="1" si="517"/>
        <v>0</v>
      </c>
      <c r="K2772">
        <f t="shared" ca="1" si="518"/>
        <v>0</v>
      </c>
      <c r="L2772">
        <f t="shared" ca="1" si="524"/>
        <v>0</v>
      </c>
      <c r="M2772">
        <f t="shared" ca="1" si="525"/>
        <v>0</v>
      </c>
      <c r="O2772" t="str">
        <f t="shared" ca="1" si="526"/>
        <v>D:z</v>
      </c>
      <c r="P2772" t="str">
        <f t="shared" ca="1" si="527"/>
        <v>D7:z7</v>
      </c>
    </row>
    <row r="2773" spans="1:16">
      <c r="A2773" t="str">
        <f t="shared" si="519"/>
        <v>01</v>
      </c>
      <c r="B2773" t="str">
        <f t="shared" ca="1" si="520"/>
        <v>W</v>
      </c>
      <c r="C2773" t="str">
        <f t="shared" si="521"/>
        <v>SIMPL-4I-C</v>
      </c>
      <c r="D2773" t="s">
        <v>6028</v>
      </c>
      <c r="E2773">
        <f t="shared" ca="1" si="522"/>
        <v>0</v>
      </c>
      <c r="H2773" t="str">
        <f t="shared" ca="1" si="523"/>
        <v>'(more) Simpl. Textures PLYWOOD'!</v>
      </c>
      <c r="I2773">
        <f t="shared" ca="1" si="516"/>
        <v>0</v>
      </c>
      <c r="J2773" t="str">
        <f t="shared" ca="1" si="517"/>
        <v>'(more) Simpl. Textures PLYWOOD'!</v>
      </c>
      <c r="K2773">
        <f t="shared" ca="1" si="518"/>
        <v>0</v>
      </c>
      <c r="L2773">
        <f t="shared" ca="1" si="524"/>
        <v>0</v>
      </c>
      <c r="M2773">
        <f t="shared" ca="1" si="525"/>
        <v>0</v>
      </c>
      <c r="O2773" t="str">
        <f t="shared" ca="1" si="526"/>
        <v>D:N</v>
      </c>
      <c r="P2773" t="str">
        <f t="shared" ca="1" si="527"/>
        <v>D7:N7</v>
      </c>
    </row>
    <row r="2774" spans="1:16">
      <c r="A2774" t="str">
        <f t="shared" si="519"/>
        <v>16</v>
      </c>
      <c r="B2774" t="str">
        <f t="shared" ca="1" si="520"/>
        <v>W</v>
      </c>
      <c r="C2774" t="str">
        <f t="shared" si="521"/>
        <v>SIMPL-4I-N-NT</v>
      </c>
      <c r="D2774" t="s">
        <v>5546</v>
      </c>
      <c r="E2774">
        <f t="shared" ca="1" si="522"/>
        <v>0</v>
      </c>
      <c r="H2774" t="str">
        <f t="shared" ca="1" si="523"/>
        <v>'(more) Simpl. Textures PLYWOOD'!</v>
      </c>
      <c r="I2774">
        <f t="shared" ca="1" si="516"/>
        <v>0</v>
      </c>
      <c r="J2774" t="str">
        <f t="shared" ca="1" si="517"/>
        <v>'(more) Simpl. Textures PLYWOOD'!</v>
      </c>
      <c r="K2774">
        <f t="shared" ca="1" si="518"/>
        <v>0</v>
      </c>
      <c r="L2774">
        <f t="shared" ca="1" si="524"/>
        <v>0</v>
      </c>
      <c r="M2774">
        <f t="shared" ca="1" si="525"/>
        <v>0</v>
      </c>
      <c r="O2774" t="str">
        <f t="shared" ca="1" si="526"/>
        <v>D:N</v>
      </c>
      <c r="P2774" t="str">
        <f t="shared" ca="1" si="527"/>
        <v>D7:N7</v>
      </c>
    </row>
    <row r="2775" spans="1:16">
      <c r="A2775" t="str">
        <f t="shared" si="519"/>
        <v>16</v>
      </c>
      <c r="B2775" t="str">
        <f t="shared" ca="1" si="520"/>
        <v>W</v>
      </c>
      <c r="C2775" t="str">
        <f t="shared" si="521"/>
        <v>SIMPL-4I-N-T</v>
      </c>
      <c r="D2775" t="s">
        <v>5706</v>
      </c>
      <c r="E2775">
        <f t="shared" ca="1" si="522"/>
        <v>0</v>
      </c>
      <c r="H2775" t="str">
        <f t="shared" ca="1" si="523"/>
        <v>'(more) Simpl. Textures PLYWOOD'!</v>
      </c>
      <c r="I2775">
        <f t="shared" ca="1" si="516"/>
        <v>0</v>
      </c>
      <c r="J2775" t="str">
        <f t="shared" ca="1" si="517"/>
        <v>'(more) Simpl. Textures PLYWOOD'!</v>
      </c>
      <c r="K2775">
        <f t="shared" ca="1" si="518"/>
        <v>0</v>
      </c>
      <c r="L2775">
        <f t="shared" ca="1" si="524"/>
        <v>0</v>
      </c>
      <c r="M2775">
        <f t="shared" ca="1" si="525"/>
        <v>0</v>
      </c>
      <c r="O2775" t="str">
        <f t="shared" ca="1" si="526"/>
        <v>D:N</v>
      </c>
      <c r="P2775" t="str">
        <f t="shared" ca="1" si="527"/>
        <v>D7:N7</v>
      </c>
    </row>
    <row r="2776" spans="1:16">
      <c r="A2776" t="str">
        <f t="shared" si="519"/>
        <v>01</v>
      </c>
      <c r="B2776" t="str">
        <f t="shared" ca="1" si="520"/>
        <v>W</v>
      </c>
      <c r="C2776" t="str">
        <f t="shared" si="521"/>
        <v>SIMPL-4I-T</v>
      </c>
      <c r="D2776" t="s">
        <v>3517</v>
      </c>
      <c r="E2776">
        <f t="shared" ca="1" si="522"/>
        <v>0</v>
      </c>
      <c r="H2776" t="str">
        <f t="shared" ca="1" si="523"/>
        <v>'Simpl. all tex-DT PLYWOOD'!</v>
      </c>
      <c r="I2776" t="str">
        <f t="shared" ca="1" si="516"/>
        <v>'Simpl. all tex-DT PLYWOOD'!</v>
      </c>
      <c r="J2776">
        <f t="shared" ca="1" si="517"/>
        <v>0</v>
      </c>
      <c r="K2776">
        <f t="shared" ca="1" si="518"/>
        <v>0</v>
      </c>
      <c r="L2776">
        <f t="shared" ca="1" si="524"/>
        <v>0</v>
      </c>
      <c r="M2776">
        <f t="shared" ca="1" si="525"/>
        <v>0</v>
      </c>
      <c r="O2776" t="str">
        <f t="shared" ca="1" si="526"/>
        <v>D:z</v>
      </c>
      <c r="P2776" t="str">
        <f t="shared" ca="1" si="527"/>
        <v>D7:z7</v>
      </c>
    </row>
    <row r="2777" spans="1:16">
      <c r="A2777" t="str">
        <f t="shared" si="519"/>
        <v>02</v>
      </c>
      <c r="B2777" t="str">
        <f t="shared" ca="1" si="520"/>
        <v>W</v>
      </c>
      <c r="C2777" t="str">
        <f t="shared" si="521"/>
        <v>SIMPL-4I-T</v>
      </c>
      <c r="D2777" t="s">
        <v>3518</v>
      </c>
      <c r="E2777">
        <f t="shared" ca="1" si="522"/>
        <v>0</v>
      </c>
      <c r="H2777" t="str">
        <f t="shared" ca="1" si="523"/>
        <v>'Simpl. all tex-DT PLYWOOD'!</v>
      </c>
      <c r="I2777" t="str">
        <f t="shared" ca="1" si="516"/>
        <v>'Simpl. all tex-DT PLYWOOD'!</v>
      </c>
      <c r="J2777">
        <f t="shared" ca="1" si="517"/>
        <v>0</v>
      </c>
      <c r="K2777">
        <f t="shared" ca="1" si="518"/>
        <v>0</v>
      </c>
      <c r="L2777">
        <f t="shared" ca="1" si="524"/>
        <v>0</v>
      </c>
      <c r="M2777">
        <f t="shared" ca="1" si="525"/>
        <v>0</v>
      </c>
      <c r="O2777" t="str">
        <f t="shared" ca="1" si="526"/>
        <v>D:z</v>
      </c>
      <c r="P2777" t="str">
        <f t="shared" ca="1" si="527"/>
        <v>D7:z7</v>
      </c>
    </row>
    <row r="2778" spans="1:16">
      <c r="A2778" t="str">
        <f t="shared" si="519"/>
        <v>03</v>
      </c>
      <c r="B2778" t="str">
        <f t="shared" ca="1" si="520"/>
        <v>W</v>
      </c>
      <c r="C2778" t="str">
        <f t="shared" si="521"/>
        <v>SIMPL-4I-T</v>
      </c>
      <c r="D2778" t="s">
        <v>3519</v>
      </c>
      <c r="E2778">
        <f t="shared" ca="1" si="522"/>
        <v>0</v>
      </c>
      <c r="H2778" t="str">
        <f t="shared" ca="1" si="523"/>
        <v>'Simpl. all tex-DT PLYWOOD'!</v>
      </c>
      <c r="I2778" t="str">
        <f t="shared" ref="I2778:I2841" ca="1" si="528">IF(IFERROR(VLOOKUP(C2778,INDIRECT($G$7&amp;"D:D"),1,FALSE),0)&lt;&gt;0,I$13,0)</f>
        <v>'Simpl. all tex-DT PLYWOOD'!</v>
      </c>
      <c r="J2778">
        <f t="shared" ref="J2778:J2841" ca="1" si="529">IF(IFERROR(VLOOKUP(C2778,INDIRECT($G$8&amp;"D:D"),1,FALSE),0)&lt;&gt;0,J$13,0)</f>
        <v>0</v>
      </c>
      <c r="K2778">
        <f t="shared" ref="K2778:K2841" ca="1" si="530">IF(IFERROR(VLOOKUP($C2778,INDIRECT($G$9&amp;"d:d"),1,FALSE),0)&lt;&gt;0,K$13,0)</f>
        <v>0</v>
      </c>
      <c r="L2778">
        <f t="shared" ca="1" si="524"/>
        <v>0</v>
      </c>
      <c r="M2778">
        <f t="shared" ca="1" si="525"/>
        <v>0</v>
      </c>
      <c r="O2778" t="str">
        <f t="shared" ca="1" si="526"/>
        <v>D:z</v>
      </c>
      <c r="P2778" t="str">
        <f t="shared" ca="1" si="527"/>
        <v>D7:z7</v>
      </c>
    </row>
    <row r="2779" spans="1:16">
      <c r="A2779" t="str">
        <f t="shared" si="519"/>
        <v>04</v>
      </c>
      <c r="B2779" t="str">
        <f t="shared" ca="1" si="520"/>
        <v>W</v>
      </c>
      <c r="C2779" t="str">
        <f t="shared" si="521"/>
        <v>SIMPL-4I-T</v>
      </c>
      <c r="D2779" t="s">
        <v>3520</v>
      </c>
      <c r="E2779">
        <f t="shared" ca="1" si="522"/>
        <v>0</v>
      </c>
      <c r="H2779" t="str">
        <f t="shared" ca="1" si="523"/>
        <v>'Simpl. all tex-DT PLYWOOD'!</v>
      </c>
      <c r="I2779" t="str">
        <f t="shared" ca="1" si="528"/>
        <v>'Simpl. all tex-DT PLYWOOD'!</v>
      </c>
      <c r="J2779">
        <f t="shared" ca="1" si="529"/>
        <v>0</v>
      </c>
      <c r="K2779">
        <f t="shared" ca="1" si="530"/>
        <v>0</v>
      </c>
      <c r="L2779">
        <f t="shared" ca="1" si="524"/>
        <v>0</v>
      </c>
      <c r="M2779">
        <f t="shared" ca="1" si="525"/>
        <v>0</v>
      </c>
      <c r="O2779" t="str">
        <f t="shared" ca="1" si="526"/>
        <v>D:z</v>
      </c>
      <c r="P2779" t="str">
        <f t="shared" ca="1" si="527"/>
        <v>D7:z7</v>
      </c>
    </row>
    <row r="2780" spans="1:16">
      <c r="A2780" t="str">
        <f t="shared" si="519"/>
        <v>05</v>
      </c>
      <c r="B2780" t="str">
        <f t="shared" ca="1" si="520"/>
        <v>W</v>
      </c>
      <c r="C2780" t="str">
        <f t="shared" si="521"/>
        <v>SIMPL-4I-T</v>
      </c>
      <c r="D2780" t="s">
        <v>3521</v>
      </c>
      <c r="E2780">
        <f t="shared" ca="1" si="522"/>
        <v>0</v>
      </c>
      <c r="H2780" t="str">
        <f t="shared" ca="1" si="523"/>
        <v>'Simpl. all tex-DT PLYWOOD'!</v>
      </c>
      <c r="I2780" t="str">
        <f t="shared" ca="1" si="528"/>
        <v>'Simpl. all tex-DT PLYWOOD'!</v>
      </c>
      <c r="J2780">
        <f t="shared" ca="1" si="529"/>
        <v>0</v>
      </c>
      <c r="K2780">
        <f t="shared" ca="1" si="530"/>
        <v>0</v>
      </c>
      <c r="L2780">
        <f t="shared" ca="1" si="524"/>
        <v>0</v>
      </c>
      <c r="M2780">
        <f t="shared" ca="1" si="525"/>
        <v>0</v>
      </c>
      <c r="O2780" t="str">
        <f t="shared" ca="1" si="526"/>
        <v>D:z</v>
      </c>
      <c r="P2780" t="str">
        <f t="shared" ca="1" si="527"/>
        <v>D7:z7</v>
      </c>
    </row>
    <row r="2781" spans="1:16">
      <c r="A2781" t="str">
        <f t="shared" si="519"/>
        <v>06</v>
      </c>
      <c r="B2781" t="str">
        <f t="shared" ca="1" si="520"/>
        <v>W</v>
      </c>
      <c r="C2781" t="str">
        <f t="shared" si="521"/>
        <v>SIMPL-4I-T</v>
      </c>
      <c r="D2781" t="s">
        <v>3522</v>
      </c>
      <c r="E2781">
        <f t="shared" ca="1" si="522"/>
        <v>0</v>
      </c>
      <c r="H2781" t="str">
        <f t="shared" ca="1" si="523"/>
        <v>'Simpl. all tex-DT PLYWOOD'!</v>
      </c>
      <c r="I2781" t="str">
        <f t="shared" ca="1" si="528"/>
        <v>'Simpl. all tex-DT PLYWOOD'!</v>
      </c>
      <c r="J2781">
        <f t="shared" ca="1" si="529"/>
        <v>0</v>
      </c>
      <c r="K2781">
        <f t="shared" ca="1" si="530"/>
        <v>0</v>
      </c>
      <c r="L2781">
        <f t="shared" ca="1" si="524"/>
        <v>0</v>
      </c>
      <c r="M2781">
        <f t="shared" ca="1" si="525"/>
        <v>0</v>
      </c>
      <c r="O2781" t="str">
        <f t="shared" ca="1" si="526"/>
        <v>D:z</v>
      </c>
      <c r="P2781" t="str">
        <f t="shared" ca="1" si="527"/>
        <v>D7:z7</v>
      </c>
    </row>
    <row r="2782" spans="1:16">
      <c r="A2782" t="str">
        <f t="shared" si="519"/>
        <v>07</v>
      </c>
      <c r="B2782" t="str">
        <f t="shared" ca="1" si="520"/>
        <v>W</v>
      </c>
      <c r="C2782" t="str">
        <f t="shared" si="521"/>
        <v>SIMPL-4I-T</v>
      </c>
      <c r="D2782" t="s">
        <v>3523</v>
      </c>
      <c r="E2782">
        <f t="shared" ca="1" si="522"/>
        <v>0</v>
      </c>
      <c r="H2782" t="str">
        <f t="shared" ca="1" si="523"/>
        <v>'Simpl. all tex-DT PLYWOOD'!</v>
      </c>
      <c r="I2782" t="str">
        <f t="shared" ca="1" si="528"/>
        <v>'Simpl. all tex-DT PLYWOOD'!</v>
      </c>
      <c r="J2782">
        <f t="shared" ca="1" si="529"/>
        <v>0</v>
      </c>
      <c r="K2782">
        <f t="shared" ca="1" si="530"/>
        <v>0</v>
      </c>
      <c r="L2782">
        <f t="shared" ca="1" si="524"/>
        <v>0</v>
      </c>
      <c r="M2782">
        <f t="shared" ca="1" si="525"/>
        <v>0</v>
      </c>
      <c r="O2782" t="str">
        <f t="shared" ca="1" si="526"/>
        <v>D:z</v>
      </c>
      <c r="P2782" t="str">
        <f t="shared" ca="1" si="527"/>
        <v>D7:z7</v>
      </c>
    </row>
    <row r="2783" spans="1:16">
      <c r="A2783" t="str">
        <f t="shared" si="519"/>
        <v>08</v>
      </c>
      <c r="B2783" t="str">
        <f t="shared" ca="1" si="520"/>
        <v>W</v>
      </c>
      <c r="C2783" t="str">
        <f t="shared" si="521"/>
        <v>SIMPL-4I-T</v>
      </c>
      <c r="D2783" t="s">
        <v>3524</v>
      </c>
      <c r="E2783">
        <f t="shared" ca="1" si="522"/>
        <v>0</v>
      </c>
      <c r="H2783" t="str">
        <f t="shared" ca="1" si="523"/>
        <v>'Simpl. all tex-DT PLYWOOD'!</v>
      </c>
      <c r="I2783" t="str">
        <f t="shared" ca="1" si="528"/>
        <v>'Simpl. all tex-DT PLYWOOD'!</v>
      </c>
      <c r="J2783">
        <f t="shared" ca="1" si="529"/>
        <v>0</v>
      </c>
      <c r="K2783">
        <f t="shared" ca="1" si="530"/>
        <v>0</v>
      </c>
      <c r="L2783">
        <f t="shared" ca="1" si="524"/>
        <v>0</v>
      </c>
      <c r="M2783">
        <f t="shared" ca="1" si="525"/>
        <v>0</v>
      </c>
      <c r="O2783" t="str">
        <f t="shared" ca="1" si="526"/>
        <v>D:z</v>
      </c>
      <c r="P2783" t="str">
        <f t="shared" ca="1" si="527"/>
        <v>D7:z7</v>
      </c>
    </row>
    <row r="2784" spans="1:16">
      <c r="A2784" t="str">
        <f t="shared" si="519"/>
        <v>09</v>
      </c>
      <c r="B2784" t="str">
        <f t="shared" ca="1" si="520"/>
        <v>W</v>
      </c>
      <c r="C2784" t="str">
        <f t="shared" si="521"/>
        <v>SIMPL-4I-T</v>
      </c>
      <c r="D2784" t="s">
        <v>3525</v>
      </c>
      <c r="E2784">
        <f t="shared" ca="1" si="522"/>
        <v>0</v>
      </c>
      <c r="H2784" t="str">
        <f t="shared" ca="1" si="523"/>
        <v>'Simpl. all tex-DT PLYWOOD'!</v>
      </c>
      <c r="I2784" t="str">
        <f t="shared" ca="1" si="528"/>
        <v>'Simpl. all tex-DT PLYWOOD'!</v>
      </c>
      <c r="J2784">
        <f t="shared" ca="1" si="529"/>
        <v>0</v>
      </c>
      <c r="K2784">
        <f t="shared" ca="1" si="530"/>
        <v>0</v>
      </c>
      <c r="L2784">
        <f t="shared" ca="1" si="524"/>
        <v>0</v>
      </c>
      <c r="M2784">
        <f t="shared" ca="1" si="525"/>
        <v>0</v>
      </c>
      <c r="O2784" t="str">
        <f t="shared" ca="1" si="526"/>
        <v>D:z</v>
      </c>
      <c r="P2784" t="str">
        <f t="shared" ca="1" si="527"/>
        <v>D7:z7</v>
      </c>
    </row>
    <row r="2785" spans="1:16">
      <c r="A2785" t="str">
        <f t="shared" si="519"/>
        <v>10</v>
      </c>
      <c r="B2785" t="str">
        <f t="shared" ca="1" si="520"/>
        <v>W</v>
      </c>
      <c r="C2785" t="str">
        <f t="shared" si="521"/>
        <v>SIMPL-4I-T</v>
      </c>
      <c r="D2785" t="s">
        <v>3526</v>
      </c>
      <c r="E2785">
        <f t="shared" ca="1" si="522"/>
        <v>0</v>
      </c>
      <c r="H2785" t="str">
        <f t="shared" ca="1" si="523"/>
        <v>'Simpl. all tex-DT PLYWOOD'!</v>
      </c>
      <c r="I2785" t="str">
        <f t="shared" ca="1" si="528"/>
        <v>'Simpl. all tex-DT PLYWOOD'!</v>
      </c>
      <c r="J2785">
        <f t="shared" ca="1" si="529"/>
        <v>0</v>
      </c>
      <c r="K2785">
        <f t="shared" ca="1" si="530"/>
        <v>0</v>
      </c>
      <c r="L2785">
        <f t="shared" ca="1" si="524"/>
        <v>0</v>
      </c>
      <c r="M2785">
        <f t="shared" ca="1" si="525"/>
        <v>0</v>
      </c>
      <c r="O2785" t="str">
        <f t="shared" ca="1" si="526"/>
        <v>D:z</v>
      </c>
      <c r="P2785" t="str">
        <f t="shared" ca="1" si="527"/>
        <v>D7:z7</v>
      </c>
    </row>
    <row r="2786" spans="1:16">
      <c r="A2786" t="str">
        <f t="shared" si="519"/>
        <v>11</v>
      </c>
      <c r="B2786" t="str">
        <f t="shared" ca="1" si="520"/>
        <v>W</v>
      </c>
      <c r="C2786" t="str">
        <f t="shared" si="521"/>
        <v>SIMPL-4I-T</v>
      </c>
      <c r="D2786" t="s">
        <v>3527</v>
      </c>
      <c r="E2786">
        <f t="shared" ca="1" si="522"/>
        <v>0</v>
      </c>
      <c r="H2786" t="str">
        <f t="shared" ca="1" si="523"/>
        <v>'Simpl. all tex-DT PLYWOOD'!</v>
      </c>
      <c r="I2786" t="str">
        <f t="shared" ca="1" si="528"/>
        <v>'Simpl. all tex-DT PLYWOOD'!</v>
      </c>
      <c r="J2786">
        <f t="shared" ca="1" si="529"/>
        <v>0</v>
      </c>
      <c r="K2786">
        <f t="shared" ca="1" si="530"/>
        <v>0</v>
      </c>
      <c r="L2786">
        <f t="shared" ca="1" si="524"/>
        <v>0</v>
      </c>
      <c r="M2786">
        <f t="shared" ca="1" si="525"/>
        <v>0</v>
      </c>
      <c r="O2786" t="str">
        <f t="shared" ca="1" si="526"/>
        <v>D:z</v>
      </c>
      <c r="P2786" t="str">
        <f t="shared" ca="1" si="527"/>
        <v>D7:z7</v>
      </c>
    </row>
    <row r="2787" spans="1:16">
      <c r="A2787" t="str">
        <f t="shared" si="519"/>
        <v>12</v>
      </c>
      <c r="B2787" t="str">
        <f t="shared" ca="1" si="520"/>
        <v>W</v>
      </c>
      <c r="C2787" t="str">
        <f t="shared" si="521"/>
        <v>SIMPL-4I-T</v>
      </c>
      <c r="D2787" t="s">
        <v>3528</v>
      </c>
      <c r="E2787">
        <f t="shared" ca="1" si="522"/>
        <v>0</v>
      </c>
      <c r="H2787" t="str">
        <f t="shared" ca="1" si="523"/>
        <v>'Simpl. all tex-DT PLYWOOD'!</v>
      </c>
      <c r="I2787" t="str">
        <f t="shared" ca="1" si="528"/>
        <v>'Simpl. all tex-DT PLYWOOD'!</v>
      </c>
      <c r="J2787">
        <f t="shared" ca="1" si="529"/>
        <v>0</v>
      </c>
      <c r="K2787">
        <f t="shared" ca="1" si="530"/>
        <v>0</v>
      </c>
      <c r="L2787">
        <f t="shared" ca="1" si="524"/>
        <v>0</v>
      </c>
      <c r="M2787">
        <f t="shared" ca="1" si="525"/>
        <v>0</v>
      </c>
      <c r="O2787" t="str">
        <f t="shared" ca="1" si="526"/>
        <v>D:z</v>
      </c>
      <c r="P2787" t="str">
        <f t="shared" ca="1" si="527"/>
        <v>D7:z7</v>
      </c>
    </row>
    <row r="2788" spans="1:16">
      <c r="A2788" t="str">
        <f t="shared" si="519"/>
        <v>13</v>
      </c>
      <c r="B2788" t="str">
        <f t="shared" ca="1" si="520"/>
        <v>W</v>
      </c>
      <c r="C2788" t="str">
        <f t="shared" si="521"/>
        <v>SIMPL-4I-T</v>
      </c>
      <c r="D2788" t="s">
        <v>3529</v>
      </c>
      <c r="E2788">
        <f t="shared" ca="1" si="522"/>
        <v>0</v>
      </c>
      <c r="H2788" t="str">
        <f t="shared" ca="1" si="523"/>
        <v>'Simpl. all tex-DT PLYWOOD'!</v>
      </c>
      <c r="I2788" t="str">
        <f t="shared" ca="1" si="528"/>
        <v>'Simpl. all tex-DT PLYWOOD'!</v>
      </c>
      <c r="J2788">
        <f t="shared" ca="1" si="529"/>
        <v>0</v>
      </c>
      <c r="K2788">
        <f t="shared" ca="1" si="530"/>
        <v>0</v>
      </c>
      <c r="L2788">
        <f t="shared" ca="1" si="524"/>
        <v>0</v>
      </c>
      <c r="M2788">
        <f t="shared" ca="1" si="525"/>
        <v>0</v>
      </c>
      <c r="O2788" t="str">
        <f t="shared" ca="1" si="526"/>
        <v>D:z</v>
      </c>
      <c r="P2788" t="str">
        <f t="shared" ca="1" si="527"/>
        <v>D7:z7</v>
      </c>
    </row>
    <row r="2789" spans="1:16">
      <c r="A2789" t="str">
        <f t="shared" si="519"/>
        <v>15</v>
      </c>
      <c r="B2789" t="str">
        <f t="shared" ca="1" si="520"/>
        <v>W</v>
      </c>
      <c r="C2789" t="str">
        <f t="shared" si="521"/>
        <v>SIMPL-4I-T</v>
      </c>
      <c r="D2789" t="s">
        <v>4771</v>
      </c>
      <c r="E2789">
        <f t="shared" ca="1" si="522"/>
        <v>0</v>
      </c>
      <c r="H2789" t="str">
        <f t="shared" ca="1" si="523"/>
        <v>'Simpl. all tex-DT PLYWOOD'!</v>
      </c>
      <c r="I2789" t="str">
        <f t="shared" ca="1" si="528"/>
        <v>'Simpl. all tex-DT PLYWOOD'!</v>
      </c>
      <c r="J2789">
        <f t="shared" ca="1" si="529"/>
        <v>0</v>
      </c>
      <c r="K2789">
        <f t="shared" ca="1" si="530"/>
        <v>0</v>
      </c>
      <c r="L2789">
        <f t="shared" ca="1" si="524"/>
        <v>0</v>
      </c>
      <c r="M2789">
        <f t="shared" ca="1" si="525"/>
        <v>0</v>
      </c>
      <c r="O2789" t="str">
        <f t="shared" ca="1" si="526"/>
        <v>D:z</v>
      </c>
      <c r="P2789" t="str">
        <f t="shared" ca="1" si="527"/>
        <v>D7:z7</v>
      </c>
    </row>
    <row r="2790" spans="1:16">
      <c r="A2790" t="str">
        <f t="shared" si="519"/>
        <v>01</v>
      </c>
      <c r="B2790" t="e">
        <f t="shared" ca="1" si="520"/>
        <v>#N/A</v>
      </c>
      <c r="C2790" t="str">
        <f t="shared" si="521"/>
        <v>SIMPL-4J</v>
      </c>
      <c r="D2790" t="s">
        <v>1175</v>
      </c>
      <c r="E2790">
        <f t="shared" ca="1" si="522"/>
        <v>0</v>
      </c>
      <c r="H2790">
        <f t="shared" ca="1" si="523"/>
        <v>0</v>
      </c>
      <c r="I2790">
        <f t="shared" ca="1" si="528"/>
        <v>0</v>
      </c>
      <c r="J2790">
        <f t="shared" ca="1" si="529"/>
        <v>0</v>
      </c>
      <c r="K2790">
        <f t="shared" ca="1" si="530"/>
        <v>0</v>
      </c>
      <c r="L2790">
        <f t="shared" ca="1" si="524"/>
        <v>0</v>
      </c>
      <c r="M2790">
        <f t="shared" ca="1" si="525"/>
        <v>0</v>
      </c>
      <c r="O2790" t="e">
        <f t="shared" ca="1" si="526"/>
        <v>#N/A</v>
      </c>
      <c r="P2790" t="e">
        <f t="shared" ca="1" si="527"/>
        <v>#N/A</v>
      </c>
    </row>
    <row r="2791" spans="1:16">
      <c r="A2791" t="str">
        <f t="shared" si="519"/>
        <v>02</v>
      </c>
      <c r="B2791" t="e">
        <f t="shared" ca="1" si="520"/>
        <v>#N/A</v>
      </c>
      <c r="C2791" t="str">
        <f t="shared" si="521"/>
        <v>SIMPL-4J</v>
      </c>
      <c r="D2791" t="s">
        <v>7001</v>
      </c>
      <c r="E2791">
        <f t="shared" ca="1" si="522"/>
        <v>0</v>
      </c>
      <c r="H2791">
        <f t="shared" ca="1" si="523"/>
        <v>0</v>
      </c>
      <c r="I2791">
        <f t="shared" ca="1" si="528"/>
        <v>0</v>
      </c>
      <c r="J2791">
        <f t="shared" ca="1" si="529"/>
        <v>0</v>
      </c>
      <c r="K2791">
        <f t="shared" ca="1" si="530"/>
        <v>0</v>
      </c>
      <c r="L2791">
        <f t="shared" ca="1" si="524"/>
        <v>0</v>
      </c>
      <c r="M2791">
        <f t="shared" ca="1" si="525"/>
        <v>0</v>
      </c>
      <c r="O2791" t="e">
        <f t="shared" ca="1" si="526"/>
        <v>#N/A</v>
      </c>
      <c r="P2791" t="e">
        <f t="shared" ca="1" si="527"/>
        <v>#N/A</v>
      </c>
    </row>
    <row r="2792" spans="1:16">
      <c r="A2792" t="str">
        <f t="shared" si="519"/>
        <v>03</v>
      </c>
      <c r="B2792" t="e">
        <f t="shared" ca="1" si="520"/>
        <v>#N/A</v>
      </c>
      <c r="C2792" t="str">
        <f t="shared" si="521"/>
        <v>SIMPL-4J</v>
      </c>
      <c r="D2792" t="s">
        <v>7002</v>
      </c>
      <c r="E2792">
        <f t="shared" ca="1" si="522"/>
        <v>0</v>
      </c>
      <c r="H2792">
        <f t="shared" ca="1" si="523"/>
        <v>0</v>
      </c>
      <c r="I2792">
        <f t="shared" ca="1" si="528"/>
        <v>0</v>
      </c>
      <c r="J2792">
        <f t="shared" ca="1" si="529"/>
        <v>0</v>
      </c>
      <c r="K2792">
        <f t="shared" ca="1" si="530"/>
        <v>0</v>
      </c>
      <c r="L2792">
        <f t="shared" ca="1" si="524"/>
        <v>0</v>
      </c>
      <c r="M2792">
        <f t="shared" ca="1" si="525"/>
        <v>0</v>
      </c>
      <c r="O2792" t="e">
        <f t="shared" ca="1" si="526"/>
        <v>#N/A</v>
      </c>
      <c r="P2792" t="e">
        <f t="shared" ca="1" si="527"/>
        <v>#N/A</v>
      </c>
    </row>
    <row r="2793" spans="1:16">
      <c r="A2793" t="str">
        <f t="shared" si="519"/>
        <v>04</v>
      </c>
      <c r="B2793" t="e">
        <f t="shared" ca="1" si="520"/>
        <v>#N/A</v>
      </c>
      <c r="C2793" t="str">
        <f t="shared" si="521"/>
        <v>SIMPL-4J</v>
      </c>
      <c r="D2793" t="s">
        <v>7003</v>
      </c>
      <c r="E2793">
        <f t="shared" ca="1" si="522"/>
        <v>0</v>
      </c>
      <c r="H2793">
        <f t="shared" ca="1" si="523"/>
        <v>0</v>
      </c>
      <c r="I2793">
        <f t="shared" ca="1" si="528"/>
        <v>0</v>
      </c>
      <c r="J2793">
        <f t="shared" ca="1" si="529"/>
        <v>0</v>
      </c>
      <c r="K2793">
        <f t="shared" ca="1" si="530"/>
        <v>0</v>
      </c>
      <c r="L2793">
        <f t="shared" ca="1" si="524"/>
        <v>0</v>
      </c>
      <c r="M2793">
        <f t="shared" ca="1" si="525"/>
        <v>0</v>
      </c>
      <c r="O2793" t="e">
        <f t="shared" ca="1" si="526"/>
        <v>#N/A</v>
      </c>
      <c r="P2793" t="e">
        <f t="shared" ca="1" si="527"/>
        <v>#N/A</v>
      </c>
    </row>
    <row r="2794" spans="1:16">
      <c r="A2794" t="str">
        <f t="shared" si="519"/>
        <v>05</v>
      </c>
      <c r="B2794" t="e">
        <f t="shared" ca="1" si="520"/>
        <v>#N/A</v>
      </c>
      <c r="C2794" t="str">
        <f t="shared" si="521"/>
        <v>SIMPL-4J</v>
      </c>
      <c r="D2794" t="s">
        <v>7004</v>
      </c>
      <c r="E2794">
        <f t="shared" ca="1" si="522"/>
        <v>0</v>
      </c>
      <c r="H2794">
        <f t="shared" ca="1" si="523"/>
        <v>0</v>
      </c>
      <c r="I2794">
        <f t="shared" ca="1" si="528"/>
        <v>0</v>
      </c>
      <c r="J2794">
        <f t="shared" ca="1" si="529"/>
        <v>0</v>
      </c>
      <c r="K2794">
        <f t="shared" ca="1" si="530"/>
        <v>0</v>
      </c>
      <c r="L2794">
        <f t="shared" ca="1" si="524"/>
        <v>0</v>
      </c>
      <c r="M2794">
        <f t="shared" ca="1" si="525"/>
        <v>0</v>
      </c>
      <c r="O2794" t="e">
        <f t="shared" ca="1" si="526"/>
        <v>#N/A</v>
      </c>
      <c r="P2794" t="e">
        <f t="shared" ca="1" si="527"/>
        <v>#N/A</v>
      </c>
    </row>
    <row r="2795" spans="1:16">
      <c r="A2795" t="str">
        <f t="shared" si="519"/>
        <v>06</v>
      </c>
      <c r="B2795" t="e">
        <f t="shared" ca="1" si="520"/>
        <v>#N/A</v>
      </c>
      <c r="C2795" t="str">
        <f t="shared" si="521"/>
        <v>SIMPL-4J</v>
      </c>
      <c r="D2795" t="s">
        <v>7005</v>
      </c>
      <c r="E2795">
        <f t="shared" ca="1" si="522"/>
        <v>0</v>
      </c>
      <c r="H2795">
        <f t="shared" ca="1" si="523"/>
        <v>0</v>
      </c>
      <c r="I2795">
        <f t="shared" ca="1" si="528"/>
        <v>0</v>
      </c>
      <c r="J2795">
        <f t="shared" ca="1" si="529"/>
        <v>0</v>
      </c>
      <c r="K2795">
        <f t="shared" ca="1" si="530"/>
        <v>0</v>
      </c>
      <c r="L2795">
        <f t="shared" ca="1" si="524"/>
        <v>0</v>
      </c>
      <c r="M2795">
        <f t="shared" ca="1" si="525"/>
        <v>0</v>
      </c>
      <c r="O2795" t="e">
        <f t="shared" ca="1" si="526"/>
        <v>#N/A</v>
      </c>
      <c r="P2795" t="e">
        <f t="shared" ca="1" si="527"/>
        <v>#N/A</v>
      </c>
    </row>
    <row r="2796" spans="1:16">
      <c r="A2796" t="str">
        <f t="shared" si="519"/>
        <v>07</v>
      </c>
      <c r="B2796" t="e">
        <f t="shared" ca="1" si="520"/>
        <v>#N/A</v>
      </c>
      <c r="C2796" t="str">
        <f t="shared" si="521"/>
        <v>SIMPL-4J</v>
      </c>
      <c r="D2796" t="s">
        <v>7006</v>
      </c>
      <c r="E2796">
        <f t="shared" ca="1" si="522"/>
        <v>0</v>
      </c>
      <c r="H2796">
        <f t="shared" ca="1" si="523"/>
        <v>0</v>
      </c>
      <c r="I2796">
        <f t="shared" ca="1" si="528"/>
        <v>0</v>
      </c>
      <c r="J2796">
        <f t="shared" ca="1" si="529"/>
        <v>0</v>
      </c>
      <c r="K2796">
        <f t="shared" ca="1" si="530"/>
        <v>0</v>
      </c>
      <c r="L2796">
        <f t="shared" ca="1" si="524"/>
        <v>0</v>
      </c>
      <c r="M2796">
        <f t="shared" ca="1" si="525"/>
        <v>0</v>
      </c>
      <c r="O2796" t="e">
        <f t="shared" ca="1" si="526"/>
        <v>#N/A</v>
      </c>
      <c r="P2796" t="e">
        <f t="shared" ca="1" si="527"/>
        <v>#N/A</v>
      </c>
    </row>
    <row r="2797" spans="1:16">
      <c r="A2797" t="str">
        <f t="shared" si="519"/>
        <v>08</v>
      </c>
      <c r="B2797" t="e">
        <f t="shared" ca="1" si="520"/>
        <v>#N/A</v>
      </c>
      <c r="C2797" t="str">
        <f t="shared" si="521"/>
        <v>SIMPL-4J</v>
      </c>
      <c r="D2797" t="s">
        <v>7007</v>
      </c>
      <c r="E2797">
        <f t="shared" ca="1" si="522"/>
        <v>0</v>
      </c>
      <c r="H2797">
        <f t="shared" ca="1" si="523"/>
        <v>0</v>
      </c>
      <c r="I2797">
        <f t="shared" ca="1" si="528"/>
        <v>0</v>
      </c>
      <c r="J2797">
        <f t="shared" ca="1" si="529"/>
        <v>0</v>
      </c>
      <c r="K2797">
        <f t="shared" ca="1" si="530"/>
        <v>0</v>
      </c>
      <c r="L2797">
        <f t="shared" ca="1" si="524"/>
        <v>0</v>
      </c>
      <c r="M2797">
        <f t="shared" ca="1" si="525"/>
        <v>0</v>
      </c>
      <c r="O2797" t="e">
        <f t="shared" ca="1" si="526"/>
        <v>#N/A</v>
      </c>
      <c r="P2797" t="e">
        <f t="shared" ca="1" si="527"/>
        <v>#N/A</v>
      </c>
    </row>
    <row r="2798" spans="1:16">
      <c r="A2798" t="str">
        <f t="shared" si="519"/>
        <v>09</v>
      </c>
      <c r="B2798" t="e">
        <f t="shared" ca="1" si="520"/>
        <v>#N/A</v>
      </c>
      <c r="C2798" t="str">
        <f t="shared" si="521"/>
        <v>SIMPL-4J</v>
      </c>
      <c r="D2798" t="s">
        <v>7008</v>
      </c>
      <c r="E2798">
        <f t="shared" ca="1" si="522"/>
        <v>0</v>
      </c>
      <c r="H2798">
        <f t="shared" ca="1" si="523"/>
        <v>0</v>
      </c>
      <c r="I2798">
        <f t="shared" ca="1" si="528"/>
        <v>0</v>
      </c>
      <c r="J2798">
        <f t="shared" ca="1" si="529"/>
        <v>0</v>
      </c>
      <c r="K2798">
        <f t="shared" ca="1" si="530"/>
        <v>0</v>
      </c>
      <c r="L2798">
        <f t="shared" ca="1" si="524"/>
        <v>0</v>
      </c>
      <c r="M2798">
        <f t="shared" ca="1" si="525"/>
        <v>0</v>
      </c>
      <c r="O2798" t="e">
        <f t="shared" ca="1" si="526"/>
        <v>#N/A</v>
      </c>
      <c r="P2798" t="e">
        <f t="shared" ca="1" si="527"/>
        <v>#N/A</v>
      </c>
    </row>
    <row r="2799" spans="1:16">
      <c r="A2799" t="str">
        <f t="shared" si="519"/>
        <v>10</v>
      </c>
      <c r="B2799" t="e">
        <f t="shared" ca="1" si="520"/>
        <v>#N/A</v>
      </c>
      <c r="C2799" t="str">
        <f t="shared" si="521"/>
        <v>SIMPL-4J</v>
      </c>
      <c r="D2799" t="s">
        <v>7009</v>
      </c>
      <c r="E2799">
        <f t="shared" ca="1" si="522"/>
        <v>0</v>
      </c>
      <c r="H2799">
        <f t="shared" ca="1" si="523"/>
        <v>0</v>
      </c>
      <c r="I2799">
        <f t="shared" ca="1" si="528"/>
        <v>0</v>
      </c>
      <c r="J2799">
        <f t="shared" ca="1" si="529"/>
        <v>0</v>
      </c>
      <c r="K2799">
        <f t="shared" ca="1" si="530"/>
        <v>0</v>
      </c>
      <c r="L2799">
        <f t="shared" ca="1" si="524"/>
        <v>0</v>
      </c>
      <c r="M2799">
        <f t="shared" ca="1" si="525"/>
        <v>0</v>
      </c>
      <c r="O2799" t="e">
        <f t="shared" ca="1" si="526"/>
        <v>#N/A</v>
      </c>
      <c r="P2799" t="e">
        <f t="shared" ca="1" si="527"/>
        <v>#N/A</v>
      </c>
    </row>
    <row r="2800" spans="1:16">
      <c r="A2800" t="str">
        <f t="shared" si="519"/>
        <v>100</v>
      </c>
      <c r="B2800" t="e">
        <f t="shared" ca="1" si="520"/>
        <v>#N/A</v>
      </c>
      <c r="C2800" t="str">
        <f t="shared" si="521"/>
        <v>SIMPL-4J</v>
      </c>
      <c r="D2800" t="s">
        <v>7010</v>
      </c>
      <c r="E2800">
        <f t="shared" ca="1" si="522"/>
        <v>0</v>
      </c>
      <c r="H2800">
        <f t="shared" ca="1" si="523"/>
        <v>0</v>
      </c>
      <c r="I2800">
        <f t="shared" ca="1" si="528"/>
        <v>0</v>
      </c>
      <c r="J2800">
        <f t="shared" ca="1" si="529"/>
        <v>0</v>
      </c>
      <c r="K2800">
        <f t="shared" ca="1" si="530"/>
        <v>0</v>
      </c>
      <c r="L2800">
        <f t="shared" ca="1" si="524"/>
        <v>0</v>
      </c>
      <c r="M2800">
        <f t="shared" ca="1" si="525"/>
        <v>0</v>
      </c>
      <c r="O2800" t="e">
        <f t="shared" ca="1" si="526"/>
        <v>#N/A</v>
      </c>
      <c r="P2800" t="e">
        <f t="shared" ca="1" si="527"/>
        <v>#N/A</v>
      </c>
    </row>
    <row r="2801" spans="1:16">
      <c r="A2801" t="str">
        <f t="shared" si="519"/>
        <v>11</v>
      </c>
      <c r="B2801" t="e">
        <f t="shared" ca="1" si="520"/>
        <v>#N/A</v>
      </c>
      <c r="C2801" t="str">
        <f t="shared" si="521"/>
        <v>SIMPL-4J</v>
      </c>
      <c r="D2801" t="s">
        <v>7011</v>
      </c>
      <c r="E2801">
        <f t="shared" ca="1" si="522"/>
        <v>0</v>
      </c>
      <c r="H2801">
        <f t="shared" ca="1" si="523"/>
        <v>0</v>
      </c>
      <c r="I2801">
        <f t="shared" ca="1" si="528"/>
        <v>0</v>
      </c>
      <c r="J2801">
        <f t="shared" ca="1" si="529"/>
        <v>0</v>
      </c>
      <c r="K2801">
        <f t="shared" ca="1" si="530"/>
        <v>0</v>
      </c>
      <c r="L2801">
        <f t="shared" ca="1" si="524"/>
        <v>0</v>
      </c>
      <c r="M2801">
        <f t="shared" ca="1" si="525"/>
        <v>0</v>
      </c>
      <c r="O2801" t="e">
        <f t="shared" ca="1" si="526"/>
        <v>#N/A</v>
      </c>
      <c r="P2801" t="e">
        <f t="shared" ca="1" si="527"/>
        <v>#N/A</v>
      </c>
    </row>
    <row r="2802" spans="1:16">
      <c r="A2802" t="str">
        <f t="shared" si="519"/>
        <v>12</v>
      </c>
      <c r="B2802" t="e">
        <f t="shared" ca="1" si="520"/>
        <v>#N/A</v>
      </c>
      <c r="C2802" t="str">
        <f t="shared" si="521"/>
        <v>SIMPL-4J</v>
      </c>
      <c r="D2802" t="s">
        <v>7012</v>
      </c>
      <c r="E2802">
        <f t="shared" ca="1" si="522"/>
        <v>0</v>
      </c>
      <c r="H2802">
        <f t="shared" ca="1" si="523"/>
        <v>0</v>
      </c>
      <c r="I2802">
        <f t="shared" ca="1" si="528"/>
        <v>0</v>
      </c>
      <c r="J2802">
        <f t="shared" ca="1" si="529"/>
        <v>0</v>
      </c>
      <c r="K2802">
        <f t="shared" ca="1" si="530"/>
        <v>0</v>
      </c>
      <c r="L2802">
        <f t="shared" ca="1" si="524"/>
        <v>0</v>
      </c>
      <c r="M2802">
        <f t="shared" ca="1" si="525"/>
        <v>0</v>
      </c>
      <c r="O2802" t="e">
        <f t="shared" ca="1" si="526"/>
        <v>#N/A</v>
      </c>
      <c r="P2802" t="e">
        <f t="shared" ca="1" si="527"/>
        <v>#N/A</v>
      </c>
    </row>
    <row r="2803" spans="1:16">
      <c r="A2803" t="str">
        <f t="shared" si="519"/>
        <v>13</v>
      </c>
      <c r="B2803" t="e">
        <f t="shared" ca="1" si="520"/>
        <v>#N/A</v>
      </c>
      <c r="C2803" t="str">
        <f t="shared" si="521"/>
        <v>SIMPL-4J</v>
      </c>
      <c r="D2803" t="s">
        <v>7013</v>
      </c>
      <c r="E2803">
        <f t="shared" ca="1" si="522"/>
        <v>0</v>
      </c>
      <c r="H2803">
        <f t="shared" ca="1" si="523"/>
        <v>0</v>
      </c>
      <c r="I2803">
        <f t="shared" ca="1" si="528"/>
        <v>0</v>
      </c>
      <c r="J2803">
        <f t="shared" ca="1" si="529"/>
        <v>0</v>
      </c>
      <c r="K2803">
        <f t="shared" ca="1" si="530"/>
        <v>0</v>
      </c>
      <c r="L2803">
        <f t="shared" ca="1" si="524"/>
        <v>0</v>
      </c>
      <c r="M2803">
        <f t="shared" ca="1" si="525"/>
        <v>0</v>
      </c>
      <c r="O2803" t="e">
        <f t="shared" ca="1" si="526"/>
        <v>#N/A</v>
      </c>
      <c r="P2803" t="e">
        <f t="shared" ca="1" si="527"/>
        <v>#N/A</v>
      </c>
    </row>
    <row r="2804" spans="1:16">
      <c r="A2804" t="str">
        <f t="shared" si="519"/>
        <v>01</v>
      </c>
      <c r="B2804" t="e">
        <f t="shared" ca="1" si="520"/>
        <v>#N/A</v>
      </c>
      <c r="C2804" t="str">
        <f t="shared" si="521"/>
        <v>SIMPL-4K</v>
      </c>
      <c r="D2804" t="s">
        <v>7014</v>
      </c>
      <c r="E2804">
        <f t="shared" ca="1" si="522"/>
        <v>0</v>
      </c>
      <c r="H2804">
        <f t="shared" ca="1" si="523"/>
        <v>0</v>
      </c>
      <c r="I2804">
        <f t="shared" ca="1" si="528"/>
        <v>0</v>
      </c>
      <c r="J2804">
        <f t="shared" ca="1" si="529"/>
        <v>0</v>
      </c>
      <c r="K2804">
        <f t="shared" ca="1" si="530"/>
        <v>0</v>
      </c>
      <c r="L2804">
        <f t="shared" ca="1" si="524"/>
        <v>0</v>
      </c>
      <c r="M2804">
        <f t="shared" ca="1" si="525"/>
        <v>0</v>
      </c>
      <c r="O2804" t="e">
        <f t="shared" ca="1" si="526"/>
        <v>#N/A</v>
      </c>
      <c r="P2804" t="e">
        <f t="shared" ca="1" si="527"/>
        <v>#N/A</v>
      </c>
    </row>
    <row r="2805" spans="1:16">
      <c r="A2805" t="str">
        <f t="shared" si="519"/>
        <v>02</v>
      </c>
      <c r="B2805" t="e">
        <f t="shared" ca="1" si="520"/>
        <v>#N/A</v>
      </c>
      <c r="C2805" t="str">
        <f t="shared" si="521"/>
        <v>SIMPL-4K</v>
      </c>
      <c r="D2805" t="s">
        <v>7015</v>
      </c>
      <c r="E2805">
        <f t="shared" ca="1" si="522"/>
        <v>0</v>
      </c>
      <c r="H2805">
        <f t="shared" ca="1" si="523"/>
        <v>0</v>
      </c>
      <c r="I2805">
        <f t="shared" ca="1" si="528"/>
        <v>0</v>
      </c>
      <c r="J2805">
        <f t="shared" ca="1" si="529"/>
        <v>0</v>
      </c>
      <c r="K2805">
        <f t="shared" ca="1" si="530"/>
        <v>0</v>
      </c>
      <c r="L2805">
        <f t="shared" ca="1" si="524"/>
        <v>0</v>
      </c>
      <c r="M2805">
        <f t="shared" ca="1" si="525"/>
        <v>0</v>
      </c>
      <c r="O2805" t="e">
        <f t="shared" ca="1" si="526"/>
        <v>#N/A</v>
      </c>
      <c r="P2805" t="e">
        <f t="shared" ca="1" si="527"/>
        <v>#N/A</v>
      </c>
    </row>
    <row r="2806" spans="1:16">
      <c r="A2806" t="str">
        <f t="shared" si="519"/>
        <v>03</v>
      </c>
      <c r="B2806" t="e">
        <f t="shared" ca="1" si="520"/>
        <v>#N/A</v>
      </c>
      <c r="C2806" t="str">
        <f t="shared" si="521"/>
        <v>SIMPL-4K</v>
      </c>
      <c r="D2806" t="s">
        <v>7016</v>
      </c>
      <c r="E2806">
        <f t="shared" ca="1" si="522"/>
        <v>0</v>
      </c>
      <c r="H2806">
        <f t="shared" ca="1" si="523"/>
        <v>0</v>
      </c>
      <c r="I2806">
        <f t="shared" ca="1" si="528"/>
        <v>0</v>
      </c>
      <c r="J2806">
        <f t="shared" ca="1" si="529"/>
        <v>0</v>
      </c>
      <c r="K2806">
        <f t="shared" ca="1" si="530"/>
        <v>0</v>
      </c>
      <c r="L2806">
        <f t="shared" ca="1" si="524"/>
        <v>0</v>
      </c>
      <c r="M2806">
        <f t="shared" ca="1" si="525"/>
        <v>0</v>
      </c>
      <c r="O2806" t="e">
        <f t="shared" ca="1" si="526"/>
        <v>#N/A</v>
      </c>
      <c r="P2806" t="e">
        <f t="shared" ca="1" si="527"/>
        <v>#N/A</v>
      </c>
    </row>
    <row r="2807" spans="1:16">
      <c r="A2807" t="str">
        <f t="shared" si="519"/>
        <v>04</v>
      </c>
      <c r="B2807" t="e">
        <f t="shared" ca="1" si="520"/>
        <v>#N/A</v>
      </c>
      <c r="C2807" t="str">
        <f t="shared" si="521"/>
        <v>SIMPL-4K</v>
      </c>
      <c r="D2807" t="s">
        <v>7017</v>
      </c>
      <c r="E2807">
        <f t="shared" ca="1" si="522"/>
        <v>0</v>
      </c>
      <c r="H2807">
        <f t="shared" ca="1" si="523"/>
        <v>0</v>
      </c>
      <c r="I2807">
        <f t="shared" ca="1" si="528"/>
        <v>0</v>
      </c>
      <c r="J2807">
        <f t="shared" ca="1" si="529"/>
        <v>0</v>
      </c>
      <c r="K2807">
        <f t="shared" ca="1" si="530"/>
        <v>0</v>
      </c>
      <c r="L2807">
        <f t="shared" ca="1" si="524"/>
        <v>0</v>
      </c>
      <c r="M2807">
        <f t="shared" ca="1" si="525"/>
        <v>0</v>
      </c>
      <c r="O2807" t="e">
        <f t="shared" ca="1" si="526"/>
        <v>#N/A</v>
      </c>
      <c r="P2807" t="e">
        <f t="shared" ca="1" si="527"/>
        <v>#N/A</v>
      </c>
    </row>
    <row r="2808" spans="1:16">
      <c r="A2808" t="str">
        <f t="shared" si="519"/>
        <v>05</v>
      </c>
      <c r="B2808" t="e">
        <f t="shared" ca="1" si="520"/>
        <v>#N/A</v>
      </c>
      <c r="C2808" t="str">
        <f t="shared" si="521"/>
        <v>SIMPL-4K</v>
      </c>
      <c r="D2808" t="s">
        <v>7018</v>
      </c>
      <c r="E2808">
        <f t="shared" ca="1" si="522"/>
        <v>0</v>
      </c>
      <c r="H2808">
        <f t="shared" ca="1" si="523"/>
        <v>0</v>
      </c>
      <c r="I2808">
        <f t="shared" ca="1" si="528"/>
        <v>0</v>
      </c>
      <c r="J2808">
        <f t="shared" ca="1" si="529"/>
        <v>0</v>
      </c>
      <c r="K2808">
        <f t="shared" ca="1" si="530"/>
        <v>0</v>
      </c>
      <c r="L2808">
        <f t="shared" ca="1" si="524"/>
        <v>0</v>
      </c>
      <c r="M2808">
        <f t="shared" ca="1" si="525"/>
        <v>0</v>
      </c>
      <c r="O2808" t="e">
        <f t="shared" ca="1" si="526"/>
        <v>#N/A</v>
      </c>
      <c r="P2808" t="e">
        <f t="shared" ca="1" si="527"/>
        <v>#N/A</v>
      </c>
    </row>
    <row r="2809" spans="1:16">
      <c r="A2809" t="str">
        <f t="shared" si="519"/>
        <v>06</v>
      </c>
      <c r="B2809" t="e">
        <f t="shared" ca="1" si="520"/>
        <v>#N/A</v>
      </c>
      <c r="C2809" t="str">
        <f t="shared" si="521"/>
        <v>SIMPL-4K</v>
      </c>
      <c r="D2809" t="s">
        <v>7019</v>
      </c>
      <c r="E2809">
        <f t="shared" ca="1" si="522"/>
        <v>0</v>
      </c>
      <c r="H2809">
        <f t="shared" ca="1" si="523"/>
        <v>0</v>
      </c>
      <c r="I2809">
        <f t="shared" ca="1" si="528"/>
        <v>0</v>
      </c>
      <c r="J2809">
        <f t="shared" ca="1" si="529"/>
        <v>0</v>
      </c>
      <c r="K2809">
        <f t="shared" ca="1" si="530"/>
        <v>0</v>
      </c>
      <c r="L2809">
        <f t="shared" ca="1" si="524"/>
        <v>0</v>
      </c>
      <c r="M2809">
        <f t="shared" ca="1" si="525"/>
        <v>0</v>
      </c>
      <c r="O2809" t="e">
        <f t="shared" ca="1" si="526"/>
        <v>#N/A</v>
      </c>
      <c r="P2809" t="e">
        <f t="shared" ca="1" si="527"/>
        <v>#N/A</v>
      </c>
    </row>
    <row r="2810" spans="1:16">
      <c r="A2810" t="str">
        <f t="shared" si="519"/>
        <v>07</v>
      </c>
      <c r="B2810" t="e">
        <f t="shared" ca="1" si="520"/>
        <v>#N/A</v>
      </c>
      <c r="C2810" t="str">
        <f t="shared" si="521"/>
        <v>SIMPL-4K</v>
      </c>
      <c r="D2810" t="s">
        <v>7020</v>
      </c>
      <c r="E2810">
        <f t="shared" ca="1" si="522"/>
        <v>0</v>
      </c>
      <c r="H2810">
        <f t="shared" ca="1" si="523"/>
        <v>0</v>
      </c>
      <c r="I2810">
        <f t="shared" ca="1" si="528"/>
        <v>0</v>
      </c>
      <c r="J2810">
        <f t="shared" ca="1" si="529"/>
        <v>0</v>
      </c>
      <c r="K2810">
        <f t="shared" ca="1" si="530"/>
        <v>0</v>
      </c>
      <c r="L2810">
        <f t="shared" ca="1" si="524"/>
        <v>0</v>
      </c>
      <c r="M2810">
        <f t="shared" ca="1" si="525"/>
        <v>0</v>
      </c>
      <c r="O2810" t="e">
        <f t="shared" ca="1" si="526"/>
        <v>#N/A</v>
      </c>
      <c r="P2810" t="e">
        <f t="shared" ca="1" si="527"/>
        <v>#N/A</v>
      </c>
    </row>
    <row r="2811" spans="1:16">
      <c r="A2811" t="str">
        <f t="shared" si="519"/>
        <v>08</v>
      </c>
      <c r="B2811" t="e">
        <f t="shared" ca="1" si="520"/>
        <v>#N/A</v>
      </c>
      <c r="C2811" t="str">
        <f t="shared" si="521"/>
        <v>SIMPL-4K</v>
      </c>
      <c r="D2811" t="s">
        <v>7021</v>
      </c>
      <c r="E2811">
        <f t="shared" ca="1" si="522"/>
        <v>0</v>
      </c>
      <c r="H2811">
        <f t="shared" ca="1" si="523"/>
        <v>0</v>
      </c>
      <c r="I2811">
        <f t="shared" ca="1" si="528"/>
        <v>0</v>
      </c>
      <c r="J2811">
        <f t="shared" ca="1" si="529"/>
        <v>0</v>
      </c>
      <c r="K2811">
        <f t="shared" ca="1" si="530"/>
        <v>0</v>
      </c>
      <c r="L2811">
        <f t="shared" ca="1" si="524"/>
        <v>0</v>
      </c>
      <c r="M2811">
        <f t="shared" ca="1" si="525"/>
        <v>0</v>
      </c>
      <c r="O2811" t="e">
        <f t="shared" ca="1" si="526"/>
        <v>#N/A</v>
      </c>
      <c r="P2811" t="e">
        <f t="shared" ca="1" si="527"/>
        <v>#N/A</v>
      </c>
    </row>
    <row r="2812" spans="1:16">
      <c r="A2812" t="str">
        <f t="shared" si="519"/>
        <v>09</v>
      </c>
      <c r="B2812" t="e">
        <f t="shared" ca="1" si="520"/>
        <v>#N/A</v>
      </c>
      <c r="C2812" t="str">
        <f t="shared" si="521"/>
        <v>SIMPL-4K</v>
      </c>
      <c r="D2812" t="s">
        <v>7022</v>
      </c>
      <c r="E2812">
        <f t="shared" ca="1" si="522"/>
        <v>0</v>
      </c>
      <c r="H2812">
        <f t="shared" ca="1" si="523"/>
        <v>0</v>
      </c>
      <c r="I2812">
        <f t="shared" ca="1" si="528"/>
        <v>0</v>
      </c>
      <c r="J2812">
        <f t="shared" ca="1" si="529"/>
        <v>0</v>
      </c>
      <c r="K2812">
        <f t="shared" ca="1" si="530"/>
        <v>0</v>
      </c>
      <c r="L2812">
        <f t="shared" ca="1" si="524"/>
        <v>0</v>
      </c>
      <c r="M2812">
        <f t="shared" ca="1" si="525"/>
        <v>0</v>
      </c>
      <c r="O2812" t="e">
        <f t="shared" ca="1" si="526"/>
        <v>#N/A</v>
      </c>
      <c r="P2812" t="e">
        <f t="shared" ca="1" si="527"/>
        <v>#N/A</v>
      </c>
    </row>
    <row r="2813" spans="1:16">
      <c r="A2813" t="str">
        <f t="shared" si="519"/>
        <v>10</v>
      </c>
      <c r="B2813" t="e">
        <f t="shared" ca="1" si="520"/>
        <v>#N/A</v>
      </c>
      <c r="C2813" t="str">
        <f t="shared" si="521"/>
        <v>SIMPL-4K</v>
      </c>
      <c r="D2813" t="s">
        <v>7023</v>
      </c>
      <c r="E2813">
        <f t="shared" ca="1" si="522"/>
        <v>0</v>
      </c>
      <c r="H2813">
        <f t="shared" ca="1" si="523"/>
        <v>0</v>
      </c>
      <c r="I2813">
        <f t="shared" ca="1" si="528"/>
        <v>0</v>
      </c>
      <c r="J2813">
        <f t="shared" ca="1" si="529"/>
        <v>0</v>
      </c>
      <c r="K2813">
        <f t="shared" ca="1" si="530"/>
        <v>0</v>
      </c>
      <c r="L2813">
        <f t="shared" ca="1" si="524"/>
        <v>0</v>
      </c>
      <c r="M2813">
        <f t="shared" ca="1" si="525"/>
        <v>0</v>
      </c>
      <c r="O2813" t="e">
        <f t="shared" ca="1" si="526"/>
        <v>#N/A</v>
      </c>
      <c r="P2813" t="e">
        <f t="shared" ca="1" si="527"/>
        <v>#N/A</v>
      </c>
    </row>
    <row r="2814" spans="1:16">
      <c r="A2814" t="str">
        <f t="shared" si="519"/>
        <v>100</v>
      </c>
      <c r="B2814" t="e">
        <f t="shared" ca="1" si="520"/>
        <v>#N/A</v>
      </c>
      <c r="C2814" t="str">
        <f t="shared" si="521"/>
        <v>SIMPL-4K</v>
      </c>
      <c r="D2814" t="s">
        <v>7024</v>
      </c>
      <c r="E2814">
        <f t="shared" ca="1" si="522"/>
        <v>0</v>
      </c>
      <c r="H2814">
        <f t="shared" ca="1" si="523"/>
        <v>0</v>
      </c>
      <c r="I2814">
        <f t="shared" ca="1" si="528"/>
        <v>0</v>
      </c>
      <c r="J2814">
        <f t="shared" ca="1" si="529"/>
        <v>0</v>
      </c>
      <c r="K2814">
        <f t="shared" ca="1" si="530"/>
        <v>0</v>
      </c>
      <c r="L2814">
        <f t="shared" ca="1" si="524"/>
        <v>0</v>
      </c>
      <c r="M2814">
        <f t="shared" ca="1" si="525"/>
        <v>0</v>
      </c>
      <c r="O2814" t="e">
        <f t="shared" ca="1" si="526"/>
        <v>#N/A</v>
      </c>
      <c r="P2814" t="e">
        <f t="shared" ca="1" si="527"/>
        <v>#N/A</v>
      </c>
    </row>
    <row r="2815" spans="1:16">
      <c r="A2815" t="str">
        <f t="shared" si="519"/>
        <v>11</v>
      </c>
      <c r="B2815" t="e">
        <f t="shared" ca="1" si="520"/>
        <v>#N/A</v>
      </c>
      <c r="C2815" t="str">
        <f t="shared" si="521"/>
        <v>SIMPL-4K</v>
      </c>
      <c r="D2815" t="s">
        <v>7025</v>
      </c>
      <c r="E2815">
        <f t="shared" ca="1" si="522"/>
        <v>0</v>
      </c>
      <c r="H2815">
        <f t="shared" ca="1" si="523"/>
        <v>0</v>
      </c>
      <c r="I2815">
        <f t="shared" ca="1" si="528"/>
        <v>0</v>
      </c>
      <c r="J2815">
        <f t="shared" ca="1" si="529"/>
        <v>0</v>
      </c>
      <c r="K2815">
        <f t="shared" ca="1" si="530"/>
        <v>0</v>
      </c>
      <c r="L2815">
        <f t="shared" ca="1" si="524"/>
        <v>0</v>
      </c>
      <c r="M2815">
        <f t="shared" ca="1" si="525"/>
        <v>0</v>
      </c>
      <c r="O2815" t="e">
        <f t="shared" ca="1" si="526"/>
        <v>#N/A</v>
      </c>
      <c r="P2815" t="e">
        <f t="shared" ca="1" si="527"/>
        <v>#N/A</v>
      </c>
    </row>
    <row r="2816" spans="1:16">
      <c r="A2816" t="str">
        <f t="shared" si="519"/>
        <v>12</v>
      </c>
      <c r="B2816" t="e">
        <f t="shared" ca="1" si="520"/>
        <v>#N/A</v>
      </c>
      <c r="C2816" t="str">
        <f t="shared" si="521"/>
        <v>SIMPL-4K</v>
      </c>
      <c r="D2816" t="s">
        <v>7026</v>
      </c>
      <c r="E2816">
        <f t="shared" ca="1" si="522"/>
        <v>0</v>
      </c>
      <c r="H2816">
        <f t="shared" ca="1" si="523"/>
        <v>0</v>
      </c>
      <c r="I2816">
        <f t="shared" ca="1" si="528"/>
        <v>0</v>
      </c>
      <c r="J2816">
        <f t="shared" ca="1" si="529"/>
        <v>0</v>
      </c>
      <c r="K2816">
        <f t="shared" ca="1" si="530"/>
        <v>0</v>
      </c>
      <c r="L2816">
        <f t="shared" ca="1" si="524"/>
        <v>0</v>
      </c>
      <c r="M2816">
        <f t="shared" ca="1" si="525"/>
        <v>0</v>
      </c>
      <c r="O2816" t="e">
        <f t="shared" ca="1" si="526"/>
        <v>#N/A</v>
      </c>
      <c r="P2816" t="e">
        <f t="shared" ca="1" si="527"/>
        <v>#N/A</v>
      </c>
    </row>
    <row r="2817" spans="1:16">
      <c r="A2817" t="str">
        <f t="shared" si="519"/>
        <v>13</v>
      </c>
      <c r="B2817" t="e">
        <f t="shared" ca="1" si="520"/>
        <v>#N/A</v>
      </c>
      <c r="C2817" t="str">
        <f t="shared" si="521"/>
        <v>SIMPL-4K</v>
      </c>
      <c r="D2817" t="s">
        <v>7027</v>
      </c>
      <c r="E2817">
        <f t="shared" ca="1" si="522"/>
        <v>0</v>
      </c>
      <c r="H2817">
        <f t="shared" ca="1" si="523"/>
        <v>0</v>
      </c>
      <c r="I2817">
        <f t="shared" ca="1" si="528"/>
        <v>0</v>
      </c>
      <c r="J2817">
        <f t="shared" ca="1" si="529"/>
        <v>0</v>
      </c>
      <c r="K2817">
        <f t="shared" ca="1" si="530"/>
        <v>0</v>
      </c>
      <c r="L2817">
        <f t="shared" ca="1" si="524"/>
        <v>0</v>
      </c>
      <c r="M2817">
        <f t="shared" ca="1" si="525"/>
        <v>0</v>
      </c>
      <c r="O2817" t="e">
        <f t="shared" ca="1" si="526"/>
        <v>#N/A</v>
      </c>
      <c r="P2817" t="e">
        <f t="shared" ca="1" si="527"/>
        <v>#N/A</v>
      </c>
    </row>
    <row r="2818" spans="1:16">
      <c r="A2818" t="str">
        <f t="shared" si="519"/>
        <v>01</v>
      </c>
      <c r="B2818" t="e">
        <f t="shared" ca="1" si="520"/>
        <v>#N/A</v>
      </c>
      <c r="C2818" t="str">
        <f t="shared" si="521"/>
        <v>SIMPL-4L</v>
      </c>
      <c r="D2818" t="s">
        <v>7028</v>
      </c>
      <c r="E2818">
        <f t="shared" ca="1" si="522"/>
        <v>0</v>
      </c>
      <c r="H2818">
        <f t="shared" ca="1" si="523"/>
        <v>0</v>
      </c>
      <c r="I2818">
        <f t="shared" ca="1" si="528"/>
        <v>0</v>
      </c>
      <c r="J2818">
        <f t="shared" ca="1" si="529"/>
        <v>0</v>
      </c>
      <c r="K2818">
        <f t="shared" ca="1" si="530"/>
        <v>0</v>
      </c>
      <c r="L2818">
        <f t="shared" ca="1" si="524"/>
        <v>0</v>
      </c>
      <c r="M2818">
        <f t="shared" ca="1" si="525"/>
        <v>0</v>
      </c>
      <c r="O2818" t="e">
        <f t="shared" ca="1" si="526"/>
        <v>#N/A</v>
      </c>
      <c r="P2818" t="e">
        <f t="shared" ca="1" si="527"/>
        <v>#N/A</v>
      </c>
    </row>
    <row r="2819" spans="1:16">
      <c r="A2819" t="str">
        <f t="shared" si="519"/>
        <v>02</v>
      </c>
      <c r="B2819" t="e">
        <f t="shared" ca="1" si="520"/>
        <v>#N/A</v>
      </c>
      <c r="C2819" t="str">
        <f t="shared" si="521"/>
        <v>SIMPL-4L</v>
      </c>
      <c r="D2819" t="s">
        <v>7029</v>
      </c>
      <c r="E2819">
        <f t="shared" ca="1" si="522"/>
        <v>0</v>
      </c>
      <c r="H2819">
        <f t="shared" ca="1" si="523"/>
        <v>0</v>
      </c>
      <c r="I2819">
        <f t="shared" ca="1" si="528"/>
        <v>0</v>
      </c>
      <c r="J2819">
        <f t="shared" ca="1" si="529"/>
        <v>0</v>
      </c>
      <c r="K2819">
        <f t="shared" ca="1" si="530"/>
        <v>0</v>
      </c>
      <c r="L2819">
        <f t="shared" ca="1" si="524"/>
        <v>0</v>
      </c>
      <c r="M2819">
        <f t="shared" ca="1" si="525"/>
        <v>0</v>
      </c>
      <c r="O2819" t="e">
        <f t="shared" ca="1" si="526"/>
        <v>#N/A</v>
      </c>
      <c r="P2819" t="e">
        <f t="shared" ca="1" si="527"/>
        <v>#N/A</v>
      </c>
    </row>
    <row r="2820" spans="1:16">
      <c r="A2820" t="str">
        <f t="shared" si="519"/>
        <v>03</v>
      </c>
      <c r="B2820" t="e">
        <f t="shared" ca="1" si="520"/>
        <v>#N/A</v>
      </c>
      <c r="C2820" t="str">
        <f t="shared" si="521"/>
        <v>SIMPL-4L</v>
      </c>
      <c r="D2820" t="s">
        <v>7030</v>
      </c>
      <c r="E2820">
        <f t="shared" ca="1" si="522"/>
        <v>0</v>
      </c>
      <c r="H2820">
        <f t="shared" ca="1" si="523"/>
        <v>0</v>
      </c>
      <c r="I2820">
        <f t="shared" ca="1" si="528"/>
        <v>0</v>
      </c>
      <c r="J2820">
        <f t="shared" ca="1" si="529"/>
        <v>0</v>
      </c>
      <c r="K2820">
        <f t="shared" ca="1" si="530"/>
        <v>0</v>
      </c>
      <c r="L2820">
        <f t="shared" ca="1" si="524"/>
        <v>0</v>
      </c>
      <c r="M2820">
        <f t="shared" ca="1" si="525"/>
        <v>0</v>
      </c>
      <c r="O2820" t="e">
        <f t="shared" ca="1" si="526"/>
        <v>#N/A</v>
      </c>
      <c r="P2820" t="e">
        <f t="shared" ca="1" si="527"/>
        <v>#N/A</v>
      </c>
    </row>
    <row r="2821" spans="1:16">
      <c r="A2821" t="str">
        <f t="shared" si="519"/>
        <v>04</v>
      </c>
      <c r="B2821" t="e">
        <f t="shared" ca="1" si="520"/>
        <v>#N/A</v>
      </c>
      <c r="C2821" t="str">
        <f t="shared" si="521"/>
        <v>SIMPL-4L</v>
      </c>
      <c r="D2821" t="s">
        <v>7031</v>
      </c>
      <c r="E2821">
        <f t="shared" ca="1" si="522"/>
        <v>0</v>
      </c>
      <c r="H2821">
        <f t="shared" ca="1" si="523"/>
        <v>0</v>
      </c>
      <c r="I2821">
        <f t="shared" ca="1" si="528"/>
        <v>0</v>
      </c>
      <c r="J2821">
        <f t="shared" ca="1" si="529"/>
        <v>0</v>
      </c>
      <c r="K2821">
        <f t="shared" ca="1" si="530"/>
        <v>0</v>
      </c>
      <c r="L2821">
        <f t="shared" ca="1" si="524"/>
        <v>0</v>
      </c>
      <c r="M2821">
        <f t="shared" ca="1" si="525"/>
        <v>0</v>
      </c>
      <c r="O2821" t="e">
        <f t="shared" ca="1" si="526"/>
        <v>#N/A</v>
      </c>
      <c r="P2821" t="e">
        <f t="shared" ca="1" si="527"/>
        <v>#N/A</v>
      </c>
    </row>
    <row r="2822" spans="1:16">
      <c r="A2822" t="str">
        <f t="shared" si="519"/>
        <v>05</v>
      </c>
      <c r="B2822" t="e">
        <f t="shared" ca="1" si="520"/>
        <v>#N/A</v>
      </c>
      <c r="C2822" t="str">
        <f t="shared" si="521"/>
        <v>SIMPL-4L</v>
      </c>
      <c r="D2822" t="s">
        <v>7032</v>
      </c>
      <c r="E2822">
        <f t="shared" ca="1" si="522"/>
        <v>0</v>
      </c>
      <c r="H2822">
        <f t="shared" ca="1" si="523"/>
        <v>0</v>
      </c>
      <c r="I2822">
        <f t="shared" ca="1" si="528"/>
        <v>0</v>
      </c>
      <c r="J2822">
        <f t="shared" ca="1" si="529"/>
        <v>0</v>
      </c>
      <c r="K2822">
        <f t="shared" ca="1" si="530"/>
        <v>0</v>
      </c>
      <c r="L2822">
        <f t="shared" ca="1" si="524"/>
        <v>0</v>
      </c>
      <c r="M2822">
        <f t="shared" ca="1" si="525"/>
        <v>0</v>
      </c>
      <c r="O2822" t="e">
        <f t="shared" ca="1" si="526"/>
        <v>#N/A</v>
      </c>
      <c r="P2822" t="e">
        <f t="shared" ca="1" si="527"/>
        <v>#N/A</v>
      </c>
    </row>
    <row r="2823" spans="1:16">
      <c r="A2823" t="str">
        <f t="shared" si="519"/>
        <v>06</v>
      </c>
      <c r="B2823" t="e">
        <f t="shared" ca="1" si="520"/>
        <v>#N/A</v>
      </c>
      <c r="C2823" t="str">
        <f t="shared" si="521"/>
        <v>SIMPL-4L</v>
      </c>
      <c r="D2823" t="s">
        <v>7033</v>
      </c>
      <c r="E2823">
        <f t="shared" ca="1" si="522"/>
        <v>0</v>
      </c>
      <c r="H2823">
        <f t="shared" ca="1" si="523"/>
        <v>0</v>
      </c>
      <c r="I2823">
        <f t="shared" ca="1" si="528"/>
        <v>0</v>
      </c>
      <c r="J2823">
        <f t="shared" ca="1" si="529"/>
        <v>0</v>
      </c>
      <c r="K2823">
        <f t="shared" ca="1" si="530"/>
        <v>0</v>
      </c>
      <c r="L2823">
        <f t="shared" ca="1" si="524"/>
        <v>0</v>
      </c>
      <c r="M2823">
        <f t="shared" ca="1" si="525"/>
        <v>0</v>
      </c>
      <c r="O2823" t="e">
        <f t="shared" ca="1" si="526"/>
        <v>#N/A</v>
      </c>
      <c r="P2823" t="e">
        <f t="shared" ca="1" si="527"/>
        <v>#N/A</v>
      </c>
    </row>
    <row r="2824" spans="1:16">
      <c r="A2824" t="str">
        <f t="shared" si="519"/>
        <v>07</v>
      </c>
      <c r="B2824" t="e">
        <f t="shared" ca="1" si="520"/>
        <v>#N/A</v>
      </c>
      <c r="C2824" t="str">
        <f t="shared" si="521"/>
        <v>SIMPL-4L</v>
      </c>
      <c r="D2824" t="s">
        <v>7034</v>
      </c>
      <c r="E2824">
        <f t="shared" ca="1" si="522"/>
        <v>0</v>
      </c>
      <c r="H2824">
        <f t="shared" ca="1" si="523"/>
        <v>0</v>
      </c>
      <c r="I2824">
        <f t="shared" ca="1" si="528"/>
        <v>0</v>
      </c>
      <c r="J2824">
        <f t="shared" ca="1" si="529"/>
        <v>0</v>
      </c>
      <c r="K2824">
        <f t="shared" ca="1" si="530"/>
        <v>0</v>
      </c>
      <c r="L2824">
        <f t="shared" ca="1" si="524"/>
        <v>0</v>
      </c>
      <c r="M2824">
        <f t="shared" ca="1" si="525"/>
        <v>0</v>
      </c>
      <c r="O2824" t="e">
        <f t="shared" ca="1" si="526"/>
        <v>#N/A</v>
      </c>
      <c r="P2824" t="e">
        <f t="shared" ca="1" si="527"/>
        <v>#N/A</v>
      </c>
    </row>
    <row r="2825" spans="1:16">
      <c r="A2825" t="str">
        <f t="shared" si="519"/>
        <v>08</v>
      </c>
      <c r="B2825" t="e">
        <f t="shared" ca="1" si="520"/>
        <v>#N/A</v>
      </c>
      <c r="C2825" t="str">
        <f t="shared" si="521"/>
        <v>SIMPL-4L</v>
      </c>
      <c r="D2825" t="s">
        <v>7035</v>
      </c>
      <c r="E2825">
        <f t="shared" ca="1" si="522"/>
        <v>0</v>
      </c>
      <c r="H2825">
        <f t="shared" ca="1" si="523"/>
        <v>0</v>
      </c>
      <c r="I2825">
        <f t="shared" ca="1" si="528"/>
        <v>0</v>
      </c>
      <c r="J2825">
        <f t="shared" ca="1" si="529"/>
        <v>0</v>
      </c>
      <c r="K2825">
        <f t="shared" ca="1" si="530"/>
        <v>0</v>
      </c>
      <c r="L2825">
        <f t="shared" ca="1" si="524"/>
        <v>0</v>
      </c>
      <c r="M2825">
        <f t="shared" ca="1" si="525"/>
        <v>0</v>
      </c>
      <c r="O2825" t="e">
        <f t="shared" ca="1" si="526"/>
        <v>#N/A</v>
      </c>
      <c r="P2825" t="e">
        <f t="shared" ca="1" si="527"/>
        <v>#N/A</v>
      </c>
    </row>
    <row r="2826" spans="1:16">
      <c r="A2826" t="str">
        <f t="shared" si="519"/>
        <v>09</v>
      </c>
      <c r="B2826" t="e">
        <f t="shared" ca="1" si="520"/>
        <v>#N/A</v>
      </c>
      <c r="C2826" t="str">
        <f t="shared" si="521"/>
        <v>SIMPL-4L</v>
      </c>
      <c r="D2826" t="s">
        <v>7036</v>
      </c>
      <c r="E2826">
        <f t="shared" ca="1" si="522"/>
        <v>0</v>
      </c>
      <c r="H2826">
        <f t="shared" ca="1" si="523"/>
        <v>0</v>
      </c>
      <c r="I2826">
        <f t="shared" ca="1" si="528"/>
        <v>0</v>
      </c>
      <c r="J2826">
        <f t="shared" ca="1" si="529"/>
        <v>0</v>
      </c>
      <c r="K2826">
        <f t="shared" ca="1" si="530"/>
        <v>0</v>
      </c>
      <c r="L2826">
        <f t="shared" ca="1" si="524"/>
        <v>0</v>
      </c>
      <c r="M2826">
        <f t="shared" ca="1" si="525"/>
        <v>0</v>
      </c>
      <c r="O2826" t="e">
        <f t="shared" ca="1" si="526"/>
        <v>#N/A</v>
      </c>
      <c r="P2826" t="e">
        <f t="shared" ca="1" si="527"/>
        <v>#N/A</v>
      </c>
    </row>
    <row r="2827" spans="1:16">
      <c r="A2827" t="str">
        <f t="shared" si="519"/>
        <v>10</v>
      </c>
      <c r="B2827" t="e">
        <f t="shared" ca="1" si="520"/>
        <v>#N/A</v>
      </c>
      <c r="C2827" t="str">
        <f t="shared" si="521"/>
        <v>SIMPL-4L</v>
      </c>
      <c r="D2827" t="s">
        <v>7037</v>
      </c>
      <c r="E2827">
        <f t="shared" ca="1" si="522"/>
        <v>0</v>
      </c>
      <c r="H2827">
        <f t="shared" ca="1" si="523"/>
        <v>0</v>
      </c>
      <c r="I2827">
        <f t="shared" ca="1" si="528"/>
        <v>0</v>
      </c>
      <c r="J2827">
        <f t="shared" ca="1" si="529"/>
        <v>0</v>
      </c>
      <c r="K2827">
        <f t="shared" ca="1" si="530"/>
        <v>0</v>
      </c>
      <c r="L2827">
        <f t="shared" ca="1" si="524"/>
        <v>0</v>
      </c>
      <c r="M2827">
        <f t="shared" ca="1" si="525"/>
        <v>0</v>
      </c>
      <c r="O2827" t="e">
        <f t="shared" ca="1" si="526"/>
        <v>#N/A</v>
      </c>
      <c r="P2827" t="e">
        <f t="shared" ca="1" si="527"/>
        <v>#N/A</v>
      </c>
    </row>
    <row r="2828" spans="1:16">
      <c r="A2828" t="str">
        <f t="shared" si="519"/>
        <v>100</v>
      </c>
      <c r="B2828" t="e">
        <f t="shared" ca="1" si="520"/>
        <v>#N/A</v>
      </c>
      <c r="C2828" t="str">
        <f t="shared" si="521"/>
        <v>SIMPL-4L</v>
      </c>
      <c r="D2828" t="s">
        <v>7038</v>
      </c>
      <c r="E2828">
        <f t="shared" ca="1" si="522"/>
        <v>0</v>
      </c>
      <c r="H2828">
        <f t="shared" ca="1" si="523"/>
        <v>0</v>
      </c>
      <c r="I2828">
        <f t="shared" ca="1" si="528"/>
        <v>0</v>
      </c>
      <c r="J2828">
        <f t="shared" ca="1" si="529"/>
        <v>0</v>
      </c>
      <c r="K2828">
        <f t="shared" ca="1" si="530"/>
        <v>0</v>
      </c>
      <c r="L2828">
        <f t="shared" ca="1" si="524"/>
        <v>0</v>
      </c>
      <c r="M2828">
        <f t="shared" ca="1" si="525"/>
        <v>0</v>
      </c>
      <c r="O2828" t="e">
        <f t="shared" ca="1" si="526"/>
        <v>#N/A</v>
      </c>
      <c r="P2828" t="e">
        <f t="shared" ca="1" si="527"/>
        <v>#N/A</v>
      </c>
    </row>
    <row r="2829" spans="1:16">
      <c r="A2829" t="str">
        <f t="shared" si="519"/>
        <v>11</v>
      </c>
      <c r="B2829" t="e">
        <f t="shared" ca="1" si="520"/>
        <v>#N/A</v>
      </c>
      <c r="C2829" t="str">
        <f t="shared" si="521"/>
        <v>SIMPL-4L</v>
      </c>
      <c r="D2829" t="s">
        <v>7039</v>
      </c>
      <c r="E2829">
        <f t="shared" ca="1" si="522"/>
        <v>0</v>
      </c>
      <c r="H2829">
        <f t="shared" ca="1" si="523"/>
        <v>0</v>
      </c>
      <c r="I2829">
        <f t="shared" ca="1" si="528"/>
        <v>0</v>
      </c>
      <c r="J2829">
        <f t="shared" ca="1" si="529"/>
        <v>0</v>
      </c>
      <c r="K2829">
        <f t="shared" ca="1" si="530"/>
        <v>0</v>
      </c>
      <c r="L2829">
        <f t="shared" ca="1" si="524"/>
        <v>0</v>
      </c>
      <c r="M2829">
        <f t="shared" ca="1" si="525"/>
        <v>0</v>
      </c>
      <c r="O2829" t="e">
        <f t="shared" ca="1" si="526"/>
        <v>#N/A</v>
      </c>
      <c r="P2829" t="e">
        <f t="shared" ca="1" si="527"/>
        <v>#N/A</v>
      </c>
    </row>
    <row r="2830" spans="1:16">
      <c r="A2830" t="str">
        <f t="shared" si="519"/>
        <v>12</v>
      </c>
      <c r="B2830" t="e">
        <f t="shared" ca="1" si="520"/>
        <v>#N/A</v>
      </c>
      <c r="C2830" t="str">
        <f t="shared" si="521"/>
        <v>SIMPL-4L</v>
      </c>
      <c r="D2830" t="s">
        <v>7040</v>
      </c>
      <c r="E2830">
        <f t="shared" ca="1" si="522"/>
        <v>0</v>
      </c>
      <c r="H2830">
        <f t="shared" ca="1" si="523"/>
        <v>0</v>
      </c>
      <c r="I2830">
        <f t="shared" ca="1" si="528"/>
        <v>0</v>
      </c>
      <c r="J2830">
        <f t="shared" ca="1" si="529"/>
        <v>0</v>
      </c>
      <c r="K2830">
        <f t="shared" ca="1" si="530"/>
        <v>0</v>
      </c>
      <c r="L2830">
        <f t="shared" ca="1" si="524"/>
        <v>0</v>
      </c>
      <c r="M2830">
        <f t="shared" ca="1" si="525"/>
        <v>0</v>
      </c>
      <c r="O2830" t="e">
        <f t="shared" ca="1" si="526"/>
        <v>#N/A</v>
      </c>
      <c r="P2830" t="e">
        <f t="shared" ca="1" si="527"/>
        <v>#N/A</v>
      </c>
    </row>
    <row r="2831" spans="1:16">
      <c r="A2831" t="str">
        <f t="shared" ref="A2831:A2894" si="531">MID(D2831,LEN(C2831)+2,LEN(D2831)-LEN(C2831))</f>
        <v>13</v>
      </c>
      <c r="B2831" t="e">
        <f t="shared" ref="B2831:B2894" ca="1" si="532">VLOOKUP(H2831,$A$1:$K$4,11,FALSE)</f>
        <v>#N/A</v>
      </c>
      <c r="C2831" t="str">
        <f t="shared" ref="C2831:C2894" si="533">IF(RIGHT(LEFT(D2831,LEN(D2831)-3),1)="-",LEFT(D2831,LEN(D2831)-4),LEFT(D2831,LEN(D2831)-3))</f>
        <v>SIMPL-4L</v>
      </c>
      <c r="D2831" t="s">
        <v>7041</v>
      </c>
      <c r="E2831">
        <f t="shared" ref="E2831:E2894" ca="1" si="534">IFERROR(VLOOKUP(C2831,INDIRECT($H2831&amp;$O2831),MATCH($A2831,INDIRECT($H2831&amp;$P2831),0),FALSE),0)</f>
        <v>0</v>
      </c>
      <c r="H2831">
        <f t="shared" ref="H2831:H2894" ca="1" si="535">IF(I2831&lt;&gt;0,I2831,IF(J2831&lt;&gt;0,J2831,IF(K2831&lt;&gt;0,K2831,IF(L2831&lt;&gt;0,L2831,IF(M2831&lt;&gt;0,M2831,N2831)))))</f>
        <v>0</v>
      </c>
      <c r="I2831">
        <f t="shared" ca="1" si="528"/>
        <v>0</v>
      </c>
      <c r="J2831">
        <f t="shared" ca="1" si="529"/>
        <v>0</v>
      </c>
      <c r="K2831">
        <f t="shared" ca="1" si="530"/>
        <v>0</v>
      </c>
      <c r="L2831">
        <f t="shared" ref="L2831:L2894" ca="1" si="536">IF(IFERROR(VLOOKUP($C2831,INDIRECT($G$10&amp;"d:d"),1,FALSE),0)&lt;&gt;0,L$13,0)</f>
        <v>0</v>
      </c>
      <c r="M2831">
        <f t="shared" ref="M2831:M2894" ca="1" si="537">IF(IFERROR(VLOOKUP($C2831,INDIRECT($G$11&amp;"d:d"),1,FALSE),0)&lt;&gt;0,M$13,0)</f>
        <v>0</v>
      </c>
      <c r="O2831" t="e">
        <f t="shared" ref="O2831:O2894" ca="1" si="538">VLOOKUP($H2831,$G$7:$I$11,2,FALSE)</f>
        <v>#N/A</v>
      </c>
      <c r="P2831" t="e">
        <f t="shared" ref="P2831:P2894" ca="1" si="539">VLOOKUP($H2831,$G$7:$I$11,3,FALSE)</f>
        <v>#N/A</v>
      </c>
    </row>
    <row r="2832" spans="1:16">
      <c r="A2832" t="str">
        <f t="shared" si="531"/>
        <v>01</v>
      </c>
      <c r="B2832" t="e">
        <f t="shared" ca="1" si="532"/>
        <v>#N/A</v>
      </c>
      <c r="C2832" t="str">
        <f t="shared" si="533"/>
        <v>SIMPL-4M</v>
      </c>
      <c r="D2832" t="s">
        <v>1176</v>
      </c>
      <c r="E2832">
        <f t="shared" ca="1" si="534"/>
        <v>0</v>
      </c>
      <c r="H2832">
        <f t="shared" ca="1" si="535"/>
        <v>0</v>
      </c>
      <c r="I2832">
        <f t="shared" ca="1" si="528"/>
        <v>0</v>
      </c>
      <c r="J2832">
        <f t="shared" ca="1" si="529"/>
        <v>0</v>
      </c>
      <c r="K2832">
        <f t="shared" ca="1" si="530"/>
        <v>0</v>
      </c>
      <c r="L2832">
        <f t="shared" ca="1" si="536"/>
        <v>0</v>
      </c>
      <c r="M2832">
        <f t="shared" ca="1" si="537"/>
        <v>0</v>
      </c>
      <c r="O2832" t="e">
        <f t="shared" ca="1" si="538"/>
        <v>#N/A</v>
      </c>
      <c r="P2832" t="e">
        <f t="shared" ca="1" si="539"/>
        <v>#N/A</v>
      </c>
    </row>
    <row r="2833" spans="1:16">
      <c r="A2833" t="str">
        <f t="shared" si="531"/>
        <v>02</v>
      </c>
      <c r="B2833" t="e">
        <f t="shared" ca="1" si="532"/>
        <v>#N/A</v>
      </c>
      <c r="C2833" t="str">
        <f t="shared" si="533"/>
        <v>SIMPL-4M</v>
      </c>
      <c r="D2833" t="s">
        <v>1177</v>
      </c>
      <c r="E2833">
        <f t="shared" ca="1" si="534"/>
        <v>0</v>
      </c>
      <c r="H2833">
        <f t="shared" ca="1" si="535"/>
        <v>0</v>
      </c>
      <c r="I2833">
        <f t="shared" ca="1" si="528"/>
        <v>0</v>
      </c>
      <c r="J2833">
        <f t="shared" ca="1" si="529"/>
        <v>0</v>
      </c>
      <c r="K2833">
        <f t="shared" ca="1" si="530"/>
        <v>0</v>
      </c>
      <c r="L2833">
        <f t="shared" ca="1" si="536"/>
        <v>0</v>
      </c>
      <c r="M2833">
        <f t="shared" ca="1" si="537"/>
        <v>0</v>
      </c>
      <c r="O2833" t="e">
        <f t="shared" ca="1" si="538"/>
        <v>#N/A</v>
      </c>
      <c r="P2833" t="e">
        <f t="shared" ca="1" si="539"/>
        <v>#N/A</v>
      </c>
    </row>
    <row r="2834" spans="1:16">
      <c r="A2834" t="str">
        <f t="shared" si="531"/>
        <v>03</v>
      </c>
      <c r="B2834" t="e">
        <f t="shared" ca="1" si="532"/>
        <v>#N/A</v>
      </c>
      <c r="C2834" t="str">
        <f t="shared" si="533"/>
        <v>SIMPL-4M</v>
      </c>
      <c r="D2834" t="s">
        <v>1178</v>
      </c>
      <c r="E2834">
        <f t="shared" ca="1" si="534"/>
        <v>0</v>
      </c>
      <c r="H2834">
        <f t="shared" ca="1" si="535"/>
        <v>0</v>
      </c>
      <c r="I2834">
        <f t="shared" ca="1" si="528"/>
        <v>0</v>
      </c>
      <c r="J2834">
        <f t="shared" ca="1" si="529"/>
        <v>0</v>
      </c>
      <c r="K2834">
        <f t="shared" ca="1" si="530"/>
        <v>0</v>
      </c>
      <c r="L2834">
        <f t="shared" ca="1" si="536"/>
        <v>0</v>
      </c>
      <c r="M2834">
        <f t="shared" ca="1" si="537"/>
        <v>0</v>
      </c>
      <c r="O2834" t="e">
        <f t="shared" ca="1" si="538"/>
        <v>#N/A</v>
      </c>
      <c r="P2834" t="e">
        <f t="shared" ca="1" si="539"/>
        <v>#N/A</v>
      </c>
    </row>
    <row r="2835" spans="1:16">
      <c r="A2835" t="str">
        <f t="shared" si="531"/>
        <v>04</v>
      </c>
      <c r="B2835" t="e">
        <f t="shared" ca="1" si="532"/>
        <v>#N/A</v>
      </c>
      <c r="C2835" t="str">
        <f t="shared" si="533"/>
        <v>SIMPL-4M</v>
      </c>
      <c r="D2835" t="s">
        <v>1179</v>
      </c>
      <c r="E2835">
        <f t="shared" ca="1" si="534"/>
        <v>0</v>
      </c>
      <c r="H2835">
        <f t="shared" ca="1" si="535"/>
        <v>0</v>
      </c>
      <c r="I2835">
        <f t="shared" ca="1" si="528"/>
        <v>0</v>
      </c>
      <c r="J2835">
        <f t="shared" ca="1" si="529"/>
        <v>0</v>
      </c>
      <c r="K2835">
        <f t="shared" ca="1" si="530"/>
        <v>0</v>
      </c>
      <c r="L2835">
        <f t="shared" ca="1" si="536"/>
        <v>0</v>
      </c>
      <c r="M2835">
        <f t="shared" ca="1" si="537"/>
        <v>0</v>
      </c>
      <c r="O2835" t="e">
        <f t="shared" ca="1" si="538"/>
        <v>#N/A</v>
      </c>
      <c r="P2835" t="e">
        <f t="shared" ca="1" si="539"/>
        <v>#N/A</v>
      </c>
    </row>
    <row r="2836" spans="1:16">
      <c r="A2836" t="str">
        <f t="shared" si="531"/>
        <v>05</v>
      </c>
      <c r="B2836" t="e">
        <f t="shared" ca="1" si="532"/>
        <v>#N/A</v>
      </c>
      <c r="C2836" t="str">
        <f t="shared" si="533"/>
        <v>SIMPL-4M</v>
      </c>
      <c r="D2836" t="s">
        <v>1180</v>
      </c>
      <c r="E2836">
        <f t="shared" ca="1" si="534"/>
        <v>0</v>
      </c>
      <c r="H2836">
        <f t="shared" ca="1" si="535"/>
        <v>0</v>
      </c>
      <c r="I2836">
        <f t="shared" ca="1" si="528"/>
        <v>0</v>
      </c>
      <c r="J2836">
        <f t="shared" ca="1" si="529"/>
        <v>0</v>
      </c>
      <c r="K2836">
        <f t="shared" ca="1" si="530"/>
        <v>0</v>
      </c>
      <c r="L2836">
        <f t="shared" ca="1" si="536"/>
        <v>0</v>
      </c>
      <c r="M2836">
        <f t="shared" ca="1" si="537"/>
        <v>0</v>
      </c>
      <c r="O2836" t="e">
        <f t="shared" ca="1" si="538"/>
        <v>#N/A</v>
      </c>
      <c r="P2836" t="e">
        <f t="shared" ca="1" si="539"/>
        <v>#N/A</v>
      </c>
    </row>
    <row r="2837" spans="1:16">
      <c r="A2837" t="str">
        <f t="shared" si="531"/>
        <v>06</v>
      </c>
      <c r="B2837" t="e">
        <f t="shared" ca="1" si="532"/>
        <v>#N/A</v>
      </c>
      <c r="C2837" t="str">
        <f t="shared" si="533"/>
        <v>SIMPL-4M</v>
      </c>
      <c r="D2837" t="s">
        <v>1181</v>
      </c>
      <c r="E2837">
        <f t="shared" ca="1" si="534"/>
        <v>0</v>
      </c>
      <c r="H2837">
        <f t="shared" ca="1" si="535"/>
        <v>0</v>
      </c>
      <c r="I2837">
        <f t="shared" ca="1" si="528"/>
        <v>0</v>
      </c>
      <c r="J2837">
        <f t="shared" ca="1" si="529"/>
        <v>0</v>
      </c>
      <c r="K2837">
        <f t="shared" ca="1" si="530"/>
        <v>0</v>
      </c>
      <c r="L2837">
        <f t="shared" ca="1" si="536"/>
        <v>0</v>
      </c>
      <c r="M2837">
        <f t="shared" ca="1" si="537"/>
        <v>0</v>
      </c>
      <c r="O2837" t="e">
        <f t="shared" ca="1" si="538"/>
        <v>#N/A</v>
      </c>
      <c r="P2837" t="e">
        <f t="shared" ca="1" si="539"/>
        <v>#N/A</v>
      </c>
    </row>
    <row r="2838" spans="1:16">
      <c r="A2838" t="str">
        <f t="shared" si="531"/>
        <v>07</v>
      </c>
      <c r="B2838" t="e">
        <f t="shared" ca="1" si="532"/>
        <v>#N/A</v>
      </c>
      <c r="C2838" t="str">
        <f t="shared" si="533"/>
        <v>SIMPL-4M</v>
      </c>
      <c r="D2838" t="s">
        <v>1182</v>
      </c>
      <c r="E2838">
        <f t="shared" ca="1" si="534"/>
        <v>0</v>
      </c>
      <c r="H2838">
        <f t="shared" ca="1" si="535"/>
        <v>0</v>
      </c>
      <c r="I2838">
        <f t="shared" ca="1" si="528"/>
        <v>0</v>
      </c>
      <c r="J2838">
        <f t="shared" ca="1" si="529"/>
        <v>0</v>
      </c>
      <c r="K2838">
        <f t="shared" ca="1" si="530"/>
        <v>0</v>
      </c>
      <c r="L2838">
        <f t="shared" ca="1" si="536"/>
        <v>0</v>
      </c>
      <c r="M2838">
        <f t="shared" ca="1" si="537"/>
        <v>0</v>
      </c>
      <c r="O2838" t="e">
        <f t="shared" ca="1" si="538"/>
        <v>#N/A</v>
      </c>
      <c r="P2838" t="e">
        <f t="shared" ca="1" si="539"/>
        <v>#N/A</v>
      </c>
    </row>
    <row r="2839" spans="1:16">
      <c r="A2839" t="str">
        <f t="shared" si="531"/>
        <v>08</v>
      </c>
      <c r="B2839" t="e">
        <f t="shared" ca="1" si="532"/>
        <v>#N/A</v>
      </c>
      <c r="C2839" t="str">
        <f t="shared" si="533"/>
        <v>SIMPL-4M</v>
      </c>
      <c r="D2839" t="s">
        <v>1183</v>
      </c>
      <c r="E2839">
        <f t="shared" ca="1" si="534"/>
        <v>0</v>
      </c>
      <c r="H2839">
        <f t="shared" ca="1" si="535"/>
        <v>0</v>
      </c>
      <c r="I2839">
        <f t="shared" ca="1" si="528"/>
        <v>0</v>
      </c>
      <c r="J2839">
        <f t="shared" ca="1" si="529"/>
        <v>0</v>
      </c>
      <c r="K2839">
        <f t="shared" ca="1" si="530"/>
        <v>0</v>
      </c>
      <c r="L2839">
        <f t="shared" ca="1" si="536"/>
        <v>0</v>
      </c>
      <c r="M2839">
        <f t="shared" ca="1" si="537"/>
        <v>0</v>
      </c>
      <c r="O2839" t="e">
        <f t="shared" ca="1" si="538"/>
        <v>#N/A</v>
      </c>
      <c r="P2839" t="e">
        <f t="shared" ca="1" si="539"/>
        <v>#N/A</v>
      </c>
    </row>
    <row r="2840" spans="1:16">
      <c r="A2840" t="str">
        <f t="shared" si="531"/>
        <v>09</v>
      </c>
      <c r="B2840" t="e">
        <f t="shared" ca="1" si="532"/>
        <v>#N/A</v>
      </c>
      <c r="C2840" t="str">
        <f t="shared" si="533"/>
        <v>SIMPL-4M</v>
      </c>
      <c r="D2840" t="s">
        <v>1184</v>
      </c>
      <c r="E2840">
        <f t="shared" ca="1" si="534"/>
        <v>0</v>
      </c>
      <c r="H2840">
        <f t="shared" ca="1" si="535"/>
        <v>0</v>
      </c>
      <c r="I2840">
        <f t="shared" ca="1" si="528"/>
        <v>0</v>
      </c>
      <c r="J2840">
        <f t="shared" ca="1" si="529"/>
        <v>0</v>
      </c>
      <c r="K2840">
        <f t="shared" ca="1" si="530"/>
        <v>0</v>
      </c>
      <c r="L2840">
        <f t="shared" ca="1" si="536"/>
        <v>0</v>
      </c>
      <c r="M2840">
        <f t="shared" ca="1" si="537"/>
        <v>0</v>
      </c>
      <c r="O2840" t="e">
        <f t="shared" ca="1" si="538"/>
        <v>#N/A</v>
      </c>
      <c r="P2840" t="e">
        <f t="shared" ca="1" si="539"/>
        <v>#N/A</v>
      </c>
    </row>
    <row r="2841" spans="1:16">
      <c r="A2841" t="str">
        <f t="shared" si="531"/>
        <v>10</v>
      </c>
      <c r="B2841" t="e">
        <f t="shared" ca="1" si="532"/>
        <v>#N/A</v>
      </c>
      <c r="C2841" t="str">
        <f t="shared" si="533"/>
        <v>SIMPL-4M</v>
      </c>
      <c r="D2841" t="s">
        <v>1185</v>
      </c>
      <c r="E2841">
        <f t="shared" ca="1" si="534"/>
        <v>0</v>
      </c>
      <c r="H2841">
        <f t="shared" ca="1" si="535"/>
        <v>0</v>
      </c>
      <c r="I2841">
        <f t="shared" ca="1" si="528"/>
        <v>0</v>
      </c>
      <c r="J2841">
        <f t="shared" ca="1" si="529"/>
        <v>0</v>
      </c>
      <c r="K2841">
        <f t="shared" ca="1" si="530"/>
        <v>0</v>
      </c>
      <c r="L2841">
        <f t="shared" ca="1" si="536"/>
        <v>0</v>
      </c>
      <c r="M2841">
        <f t="shared" ca="1" si="537"/>
        <v>0</v>
      </c>
      <c r="O2841" t="e">
        <f t="shared" ca="1" si="538"/>
        <v>#N/A</v>
      </c>
      <c r="P2841" t="e">
        <f t="shared" ca="1" si="539"/>
        <v>#N/A</v>
      </c>
    </row>
    <row r="2842" spans="1:16">
      <c r="A2842" t="str">
        <f t="shared" si="531"/>
        <v>100</v>
      </c>
      <c r="B2842" t="e">
        <f t="shared" ca="1" si="532"/>
        <v>#N/A</v>
      </c>
      <c r="C2842" t="str">
        <f t="shared" si="533"/>
        <v>SIMPL-4M</v>
      </c>
      <c r="D2842" t="s">
        <v>1189</v>
      </c>
      <c r="E2842">
        <f t="shared" ca="1" si="534"/>
        <v>0</v>
      </c>
      <c r="H2842">
        <f t="shared" ca="1" si="535"/>
        <v>0</v>
      </c>
      <c r="I2842">
        <f t="shared" ref="I2842:I2905" ca="1" si="540">IF(IFERROR(VLOOKUP(C2842,INDIRECT($G$7&amp;"D:D"),1,FALSE),0)&lt;&gt;0,I$13,0)</f>
        <v>0</v>
      </c>
      <c r="J2842">
        <f t="shared" ref="J2842:J2905" ca="1" si="541">IF(IFERROR(VLOOKUP(C2842,INDIRECT($G$8&amp;"D:D"),1,FALSE),0)&lt;&gt;0,J$13,0)</f>
        <v>0</v>
      </c>
      <c r="K2842">
        <f t="shared" ref="K2842:K2905" ca="1" si="542">IF(IFERROR(VLOOKUP($C2842,INDIRECT($G$9&amp;"d:d"),1,FALSE),0)&lt;&gt;0,K$13,0)</f>
        <v>0</v>
      </c>
      <c r="L2842">
        <f t="shared" ca="1" si="536"/>
        <v>0</v>
      </c>
      <c r="M2842">
        <f t="shared" ca="1" si="537"/>
        <v>0</v>
      </c>
      <c r="O2842" t="e">
        <f t="shared" ca="1" si="538"/>
        <v>#N/A</v>
      </c>
      <c r="P2842" t="e">
        <f t="shared" ca="1" si="539"/>
        <v>#N/A</v>
      </c>
    </row>
    <row r="2843" spans="1:16">
      <c r="A2843" t="str">
        <f t="shared" si="531"/>
        <v>11</v>
      </c>
      <c r="B2843" t="e">
        <f t="shared" ca="1" si="532"/>
        <v>#N/A</v>
      </c>
      <c r="C2843" t="str">
        <f t="shared" si="533"/>
        <v>SIMPL-4M</v>
      </c>
      <c r="D2843" t="s">
        <v>1186</v>
      </c>
      <c r="E2843">
        <f t="shared" ca="1" si="534"/>
        <v>0</v>
      </c>
      <c r="H2843">
        <f t="shared" ca="1" si="535"/>
        <v>0</v>
      </c>
      <c r="I2843">
        <f t="shared" ca="1" si="540"/>
        <v>0</v>
      </c>
      <c r="J2843">
        <f t="shared" ca="1" si="541"/>
        <v>0</v>
      </c>
      <c r="K2843">
        <f t="shared" ca="1" si="542"/>
        <v>0</v>
      </c>
      <c r="L2843">
        <f t="shared" ca="1" si="536"/>
        <v>0</v>
      </c>
      <c r="M2843">
        <f t="shared" ca="1" si="537"/>
        <v>0</v>
      </c>
      <c r="O2843" t="e">
        <f t="shared" ca="1" si="538"/>
        <v>#N/A</v>
      </c>
      <c r="P2843" t="e">
        <f t="shared" ca="1" si="539"/>
        <v>#N/A</v>
      </c>
    </row>
    <row r="2844" spans="1:16">
      <c r="A2844" t="str">
        <f t="shared" si="531"/>
        <v>12</v>
      </c>
      <c r="B2844" t="e">
        <f t="shared" ca="1" si="532"/>
        <v>#N/A</v>
      </c>
      <c r="C2844" t="str">
        <f t="shared" si="533"/>
        <v>SIMPL-4M</v>
      </c>
      <c r="D2844" t="s">
        <v>1187</v>
      </c>
      <c r="E2844">
        <f t="shared" ca="1" si="534"/>
        <v>0</v>
      </c>
      <c r="H2844">
        <f t="shared" ca="1" si="535"/>
        <v>0</v>
      </c>
      <c r="I2844">
        <f t="shared" ca="1" si="540"/>
        <v>0</v>
      </c>
      <c r="J2844">
        <f t="shared" ca="1" si="541"/>
        <v>0</v>
      </c>
      <c r="K2844">
        <f t="shared" ca="1" si="542"/>
        <v>0</v>
      </c>
      <c r="L2844">
        <f t="shared" ca="1" si="536"/>
        <v>0</v>
      </c>
      <c r="M2844">
        <f t="shared" ca="1" si="537"/>
        <v>0</v>
      </c>
      <c r="O2844" t="e">
        <f t="shared" ca="1" si="538"/>
        <v>#N/A</v>
      </c>
      <c r="P2844" t="e">
        <f t="shared" ca="1" si="539"/>
        <v>#N/A</v>
      </c>
    </row>
    <row r="2845" spans="1:16">
      <c r="A2845" t="str">
        <f t="shared" si="531"/>
        <v>13</v>
      </c>
      <c r="B2845" t="e">
        <f t="shared" ca="1" si="532"/>
        <v>#N/A</v>
      </c>
      <c r="C2845" t="str">
        <f t="shared" si="533"/>
        <v>SIMPL-4M</v>
      </c>
      <c r="D2845" t="s">
        <v>1188</v>
      </c>
      <c r="E2845">
        <f t="shared" ca="1" si="534"/>
        <v>0</v>
      </c>
      <c r="H2845">
        <f t="shared" ca="1" si="535"/>
        <v>0</v>
      </c>
      <c r="I2845">
        <f t="shared" ca="1" si="540"/>
        <v>0</v>
      </c>
      <c r="J2845">
        <f t="shared" ca="1" si="541"/>
        <v>0</v>
      </c>
      <c r="K2845">
        <f t="shared" ca="1" si="542"/>
        <v>0</v>
      </c>
      <c r="L2845">
        <f t="shared" ca="1" si="536"/>
        <v>0</v>
      </c>
      <c r="M2845">
        <f t="shared" ca="1" si="537"/>
        <v>0</v>
      </c>
      <c r="O2845" t="e">
        <f t="shared" ca="1" si="538"/>
        <v>#N/A</v>
      </c>
      <c r="P2845" t="e">
        <f t="shared" ca="1" si="539"/>
        <v>#N/A</v>
      </c>
    </row>
    <row r="2846" spans="1:16">
      <c r="A2846" t="str">
        <f t="shared" si="531"/>
        <v>01</v>
      </c>
      <c r="B2846" t="e">
        <f t="shared" ca="1" si="532"/>
        <v>#N/A</v>
      </c>
      <c r="C2846" t="str">
        <f t="shared" si="533"/>
        <v>SIMPL-4N</v>
      </c>
      <c r="D2846" t="s">
        <v>1190</v>
      </c>
      <c r="E2846">
        <f t="shared" ca="1" si="534"/>
        <v>0</v>
      </c>
      <c r="H2846">
        <f t="shared" ca="1" si="535"/>
        <v>0</v>
      </c>
      <c r="I2846">
        <f t="shared" ca="1" si="540"/>
        <v>0</v>
      </c>
      <c r="J2846">
        <f t="shared" ca="1" si="541"/>
        <v>0</v>
      </c>
      <c r="K2846">
        <f t="shared" ca="1" si="542"/>
        <v>0</v>
      </c>
      <c r="L2846">
        <f t="shared" ca="1" si="536"/>
        <v>0</v>
      </c>
      <c r="M2846">
        <f t="shared" ca="1" si="537"/>
        <v>0</v>
      </c>
      <c r="O2846" t="e">
        <f t="shared" ca="1" si="538"/>
        <v>#N/A</v>
      </c>
      <c r="P2846" t="e">
        <f t="shared" ca="1" si="539"/>
        <v>#N/A</v>
      </c>
    </row>
    <row r="2847" spans="1:16">
      <c r="A2847" t="str">
        <f t="shared" si="531"/>
        <v>02</v>
      </c>
      <c r="B2847" t="e">
        <f t="shared" ca="1" si="532"/>
        <v>#N/A</v>
      </c>
      <c r="C2847" t="str">
        <f t="shared" si="533"/>
        <v>SIMPL-4N</v>
      </c>
      <c r="D2847" t="s">
        <v>1191</v>
      </c>
      <c r="E2847">
        <f t="shared" ca="1" si="534"/>
        <v>0</v>
      </c>
      <c r="H2847">
        <f t="shared" ca="1" si="535"/>
        <v>0</v>
      </c>
      <c r="I2847">
        <f t="shared" ca="1" si="540"/>
        <v>0</v>
      </c>
      <c r="J2847">
        <f t="shared" ca="1" si="541"/>
        <v>0</v>
      </c>
      <c r="K2847">
        <f t="shared" ca="1" si="542"/>
        <v>0</v>
      </c>
      <c r="L2847">
        <f t="shared" ca="1" si="536"/>
        <v>0</v>
      </c>
      <c r="M2847">
        <f t="shared" ca="1" si="537"/>
        <v>0</v>
      </c>
      <c r="O2847" t="e">
        <f t="shared" ca="1" si="538"/>
        <v>#N/A</v>
      </c>
      <c r="P2847" t="e">
        <f t="shared" ca="1" si="539"/>
        <v>#N/A</v>
      </c>
    </row>
    <row r="2848" spans="1:16">
      <c r="A2848" t="str">
        <f t="shared" si="531"/>
        <v>03</v>
      </c>
      <c r="B2848" t="e">
        <f t="shared" ca="1" si="532"/>
        <v>#N/A</v>
      </c>
      <c r="C2848" t="str">
        <f t="shared" si="533"/>
        <v>SIMPL-4N</v>
      </c>
      <c r="D2848" t="s">
        <v>1192</v>
      </c>
      <c r="E2848">
        <f t="shared" ca="1" si="534"/>
        <v>0</v>
      </c>
      <c r="H2848">
        <f t="shared" ca="1" si="535"/>
        <v>0</v>
      </c>
      <c r="I2848">
        <f t="shared" ca="1" si="540"/>
        <v>0</v>
      </c>
      <c r="J2848">
        <f t="shared" ca="1" si="541"/>
        <v>0</v>
      </c>
      <c r="K2848">
        <f t="shared" ca="1" si="542"/>
        <v>0</v>
      </c>
      <c r="L2848">
        <f t="shared" ca="1" si="536"/>
        <v>0</v>
      </c>
      <c r="M2848">
        <f t="shared" ca="1" si="537"/>
        <v>0</v>
      </c>
      <c r="O2848" t="e">
        <f t="shared" ca="1" si="538"/>
        <v>#N/A</v>
      </c>
      <c r="P2848" t="e">
        <f t="shared" ca="1" si="539"/>
        <v>#N/A</v>
      </c>
    </row>
    <row r="2849" spans="1:16">
      <c r="A2849" t="str">
        <f t="shared" si="531"/>
        <v>04</v>
      </c>
      <c r="B2849" t="e">
        <f t="shared" ca="1" si="532"/>
        <v>#N/A</v>
      </c>
      <c r="C2849" t="str">
        <f t="shared" si="533"/>
        <v>SIMPL-4N</v>
      </c>
      <c r="D2849" t="s">
        <v>1193</v>
      </c>
      <c r="E2849">
        <f t="shared" ca="1" si="534"/>
        <v>0</v>
      </c>
      <c r="H2849">
        <f t="shared" ca="1" si="535"/>
        <v>0</v>
      </c>
      <c r="I2849">
        <f t="shared" ca="1" si="540"/>
        <v>0</v>
      </c>
      <c r="J2849">
        <f t="shared" ca="1" si="541"/>
        <v>0</v>
      </c>
      <c r="K2849">
        <f t="shared" ca="1" si="542"/>
        <v>0</v>
      </c>
      <c r="L2849">
        <f t="shared" ca="1" si="536"/>
        <v>0</v>
      </c>
      <c r="M2849">
        <f t="shared" ca="1" si="537"/>
        <v>0</v>
      </c>
      <c r="O2849" t="e">
        <f t="shared" ca="1" si="538"/>
        <v>#N/A</v>
      </c>
      <c r="P2849" t="e">
        <f t="shared" ca="1" si="539"/>
        <v>#N/A</v>
      </c>
    </row>
    <row r="2850" spans="1:16">
      <c r="A2850" t="str">
        <f t="shared" si="531"/>
        <v>05</v>
      </c>
      <c r="B2850" t="e">
        <f t="shared" ca="1" si="532"/>
        <v>#N/A</v>
      </c>
      <c r="C2850" t="str">
        <f t="shared" si="533"/>
        <v>SIMPL-4N</v>
      </c>
      <c r="D2850" t="s">
        <v>1194</v>
      </c>
      <c r="E2850">
        <f t="shared" ca="1" si="534"/>
        <v>0</v>
      </c>
      <c r="H2850">
        <f t="shared" ca="1" si="535"/>
        <v>0</v>
      </c>
      <c r="I2850">
        <f t="shared" ca="1" si="540"/>
        <v>0</v>
      </c>
      <c r="J2850">
        <f t="shared" ca="1" si="541"/>
        <v>0</v>
      </c>
      <c r="K2850">
        <f t="shared" ca="1" si="542"/>
        <v>0</v>
      </c>
      <c r="L2850">
        <f t="shared" ca="1" si="536"/>
        <v>0</v>
      </c>
      <c r="M2850">
        <f t="shared" ca="1" si="537"/>
        <v>0</v>
      </c>
      <c r="O2850" t="e">
        <f t="shared" ca="1" si="538"/>
        <v>#N/A</v>
      </c>
      <c r="P2850" t="e">
        <f t="shared" ca="1" si="539"/>
        <v>#N/A</v>
      </c>
    </row>
    <row r="2851" spans="1:16">
      <c r="A2851" t="str">
        <f t="shared" si="531"/>
        <v>06</v>
      </c>
      <c r="B2851" t="e">
        <f t="shared" ca="1" si="532"/>
        <v>#N/A</v>
      </c>
      <c r="C2851" t="str">
        <f t="shared" si="533"/>
        <v>SIMPL-4N</v>
      </c>
      <c r="D2851" t="s">
        <v>1195</v>
      </c>
      <c r="E2851">
        <f t="shared" ca="1" si="534"/>
        <v>0</v>
      </c>
      <c r="H2851">
        <f t="shared" ca="1" si="535"/>
        <v>0</v>
      </c>
      <c r="I2851">
        <f t="shared" ca="1" si="540"/>
        <v>0</v>
      </c>
      <c r="J2851">
        <f t="shared" ca="1" si="541"/>
        <v>0</v>
      </c>
      <c r="K2851">
        <f t="shared" ca="1" si="542"/>
        <v>0</v>
      </c>
      <c r="L2851">
        <f t="shared" ca="1" si="536"/>
        <v>0</v>
      </c>
      <c r="M2851">
        <f t="shared" ca="1" si="537"/>
        <v>0</v>
      </c>
      <c r="O2851" t="e">
        <f t="shared" ca="1" si="538"/>
        <v>#N/A</v>
      </c>
      <c r="P2851" t="e">
        <f t="shared" ca="1" si="539"/>
        <v>#N/A</v>
      </c>
    </row>
    <row r="2852" spans="1:16">
      <c r="A2852" t="str">
        <f t="shared" si="531"/>
        <v>07</v>
      </c>
      <c r="B2852" t="e">
        <f t="shared" ca="1" si="532"/>
        <v>#N/A</v>
      </c>
      <c r="C2852" t="str">
        <f t="shared" si="533"/>
        <v>SIMPL-4N</v>
      </c>
      <c r="D2852" t="s">
        <v>1196</v>
      </c>
      <c r="E2852">
        <f t="shared" ca="1" si="534"/>
        <v>0</v>
      </c>
      <c r="H2852">
        <f t="shared" ca="1" si="535"/>
        <v>0</v>
      </c>
      <c r="I2852">
        <f t="shared" ca="1" si="540"/>
        <v>0</v>
      </c>
      <c r="J2852">
        <f t="shared" ca="1" si="541"/>
        <v>0</v>
      </c>
      <c r="K2852">
        <f t="shared" ca="1" si="542"/>
        <v>0</v>
      </c>
      <c r="L2852">
        <f t="shared" ca="1" si="536"/>
        <v>0</v>
      </c>
      <c r="M2852">
        <f t="shared" ca="1" si="537"/>
        <v>0</v>
      </c>
      <c r="O2852" t="e">
        <f t="shared" ca="1" si="538"/>
        <v>#N/A</v>
      </c>
      <c r="P2852" t="e">
        <f t="shared" ca="1" si="539"/>
        <v>#N/A</v>
      </c>
    </row>
    <row r="2853" spans="1:16">
      <c r="A2853" t="str">
        <f t="shared" si="531"/>
        <v>08</v>
      </c>
      <c r="B2853" t="e">
        <f t="shared" ca="1" si="532"/>
        <v>#N/A</v>
      </c>
      <c r="C2853" t="str">
        <f t="shared" si="533"/>
        <v>SIMPL-4N</v>
      </c>
      <c r="D2853" t="s">
        <v>1197</v>
      </c>
      <c r="E2853">
        <f t="shared" ca="1" si="534"/>
        <v>0</v>
      </c>
      <c r="H2853">
        <f t="shared" ca="1" si="535"/>
        <v>0</v>
      </c>
      <c r="I2853">
        <f t="shared" ca="1" si="540"/>
        <v>0</v>
      </c>
      <c r="J2853">
        <f t="shared" ca="1" si="541"/>
        <v>0</v>
      </c>
      <c r="K2853">
        <f t="shared" ca="1" si="542"/>
        <v>0</v>
      </c>
      <c r="L2853">
        <f t="shared" ca="1" si="536"/>
        <v>0</v>
      </c>
      <c r="M2853">
        <f t="shared" ca="1" si="537"/>
        <v>0</v>
      </c>
      <c r="O2853" t="e">
        <f t="shared" ca="1" si="538"/>
        <v>#N/A</v>
      </c>
      <c r="P2853" t="e">
        <f t="shared" ca="1" si="539"/>
        <v>#N/A</v>
      </c>
    </row>
    <row r="2854" spans="1:16">
      <c r="A2854" t="str">
        <f t="shared" si="531"/>
        <v>09</v>
      </c>
      <c r="B2854" t="e">
        <f t="shared" ca="1" si="532"/>
        <v>#N/A</v>
      </c>
      <c r="C2854" t="str">
        <f t="shared" si="533"/>
        <v>SIMPL-4N</v>
      </c>
      <c r="D2854" t="s">
        <v>1198</v>
      </c>
      <c r="E2854">
        <f t="shared" ca="1" si="534"/>
        <v>0</v>
      </c>
      <c r="H2854">
        <f t="shared" ca="1" si="535"/>
        <v>0</v>
      </c>
      <c r="I2854">
        <f t="shared" ca="1" si="540"/>
        <v>0</v>
      </c>
      <c r="J2854">
        <f t="shared" ca="1" si="541"/>
        <v>0</v>
      </c>
      <c r="K2854">
        <f t="shared" ca="1" si="542"/>
        <v>0</v>
      </c>
      <c r="L2854">
        <f t="shared" ca="1" si="536"/>
        <v>0</v>
      </c>
      <c r="M2854">
        <f t="shared" ca="1" si="537"/>
        <v>0</v>
      </c>
      <c r="O2854" t="e">
        <f t="shared" ca="1" si="538"/>
        <v>#N/A</v>
      </c>
      <c r="P2854" t="e">
        <f t="shared" ca="1" si="539"/>
        <v>#N/A</v>
      </c>
    </row>
    <row r="2855" spans="1:16">
      <c r="A2855" t="str">
        <f t="shared" si="531"/>
        <v>10</v>
      </c>
      <c r="B2855" t="e">
        <f t="shared" ca="1" si="532"/>
        <v>#N/A</v>
      </c>
      <c r="C2855" t="str">
        <f t="shared" si="533"/>
        <v>SIMPL-4N</v>
      </c>
      <c r="D2855" t="s">
        <v>1199</v>
      </c>
      <c r="E2855">
        <f t="shared" ca="1" si="534"/>
        <v>0</v>
      </c>
      <c r="H2855">
        <f t="shared" ca="1" si="535"/>
        <v>0</v>
      </c>
      <c r="I2855">
        <f t="shared" ca="1" si="540"/>
        <v>0</v>
      </c>
      <c r="J2855">
        <f t="shared" ca="1" si="541"/>
        <v>0</v>
      </c>
      <c r="K2855">
        <f t="shared" ca="1" si="542"/>
        <v>0</v>
      </c>
      <c r="L2855">
        <f t="shared" ca="1" si="536"/>
        <v>0</v>
      </c>
      <c r="M2855">
        <f t="shared" ca="1" si="537"/>
        <v>0</v>
      </c>
      <c r="O2855" t="e">
        <f t="shared" ca="1" si="538"/>
        <v>#N/A</v>
      </c>
      <c r="P2855" t="e">
        <f t="shared" ca="1" si="539"/>
        <v>#N/A</v>
      </c>
    </row>
    <row r="2856" spans="1:16">
      <c r="A2856" t="str">
        <f t="shared" si="531"/>
        <v>100</v>
      </c>
      <c r="B2856" t="e">
        <f t="shared" ca="1" si="532"/>
        <v>#N/A</v>
      </c>
      <c r="C2856" t="str">
        <f t="shared" si="533"/>
        <v>SIMPL-4N</v>
      </c>
      <c r="D2856" t="s">
        <v>1203</v>
      </c>
      <c r="E2856">
        <f t="shared" ca="1" si="534"/>
        <v>0</v>
      </c>
      <c r="H2856">
        <f t="shared" ca="1" si="535"/>
        <v>0</v>
      </c>
      <c r="I2856">
        <f t="shared" ca="1" si="540"/>
        <v>0</v>
      </c>
      <c r="J2856">
        <f t="shared" ca="1" si="541"/>
        <v>0</v>
      </c>
      <c r="K2856">
        <f t="shared" ca="1" si="542"/>
        <v>0</v>
      </c>
      <c r="L2856">
        <f t="shared" ca="1" si="536"/>
        <v>0</v>
      </c>
      <c r="M2856">
        <f t="shared" ca="1" si="537"/>
        <v>0</v>
      </c>
      <c r="O2856" t="e">
        <f t="shared" ca="1" si="538"/>
        <v>#N/A</v>
      </c>
      <c r="P2856" t="e">
        <f t="shared" ca="1" si="539"/>
        <v>#N/A</v>
      </c>
    </row>
    <row r="2857" spans="1:16">
      <c r="A2857" t="str">
        <f t="shared" si="531"/>
        <v>11</v>
      </c>
      <c r="B2857" t="e">
        <f t="shared" ca="1" si="532"/>
        <v>#N/A</v>
      </c>
      <c r="C2857" t="str">
        <f t="shared" si="533"/>
        <v>SIMPL-4N</v>
      </c>
      <c r="D2857" t="s">
        <v>1200</v>
      </c>
      <c r="E2857">
        <f t="shared" ca="1" si="534"/>
        <v>0</v>
      </c>
      <c r="H2857">
        <f t="shared" ca="1" si="535"/>
        <v>0</v>
      </c>
      <c r="I2857">
        <f t="shared" ca="1" si="540"/>
        <v>0</v>
      </c>
      <c r="J2857">
        <f t="shared" ca="1" si="541"/>
        <v>0</v>
      </c>
      <c r="K2857">
        <f t="shared" ca="1" si="542"/>
        <v>0</v>
      </c>
      <c r="L2857">
        <f t="shared" ca="1" si="536"/>
        <v>0</v>
      </c>
      <c r="M2857">
        <f t="shared" ca="1" si="537"/>
        <v>0</v>
      </c>
      <c r="O2857" t="e">
        <f t="shared" ca="1" si="538"/>
        <v>#N/A</v>
      </c>
      <c r="P2857" t="e">
        <f t="shared" ca="1" si="539"/>
        <v>#N/A</v>
      </c>
    </row>
    <row r="2858" spans="1:16">
      <c r="A2858" t="str">
        <f t="shared" si="531"/>
        <v>12</v>
      </c>
      <c r="B2858" t="e">
        <f t="shared" ca="1" si="532"/>
        <v>#N/A</v>
      </c>
      <c r="C2858" t="str">
        <f t="shared" si="533"/>
        <v>SIMPL-4N</v>
      </c>
      <c r="D2858" t="s">
        <v>1201</v>
      </c>
      <c r="E2858">
        <f t="shared" ca="1" si="534"/>
        <v>0</v>
      </c>
      <c r="H2858">
        <f t="shared" ca="1" si="535"/>
        <v>0</v>
      </c>
      <c r="I2858">
        <f t="shared" ca="1" si="540"/>
        <v>0</v>
      </c>
      <c r="J2858">
        <f t="shared" ca="1" si="541"/>
        <v>0</v>
      </c>
      <c r="K2858">
        <f t="shared" ca="1" si="542"/>
        <v>0</v>
      </c>
      <c r="L2858">
        <f t="shared" ca="1" si="536"/>
        <v>0</v>
      </c>
      <c r="M2858">
        <f t="shared" ca="1" si="537"/>
        <v>0</v>
      </c>
      <c r="O2858" t="e">
        <f t="shared" ca="1" si="538"/>
        <v>#N/A</v>
      </c>
      <c r="P2858" t="e">
        <f t="shared" ca="1" si="539"/>
        <v>#N/A</v>
      </c>
    </row>
    <row r="2859" spans="1:16">
      <c r="A2859" t="str">
        <f t="shared" si="531"/>
        <v>13</v>
      </c>
      <c r="B2859" t="e">
        <f t="shared" ca="1" si="532"/>
        <v>#N/A</v>
      </c>
      <c r="C2859" t="str">
        <f t="shared" si="533"/>
        <v>SIMPL-4N</v>
      </c>
      <c r="D2859" t="s">
        <v>1202</v>
      </c>
      <c r="E2859">
        <f t="shared" ca="1" si="534"/>
        <v>0</v>
      </c>
      <c r="H2859">
        <f t="shared" ca="1" si="535"/>
        <v>0</v>
      </c>
      <c r="I2859">
        <f t="shared" ca="1" si="540"/>
        <v>0</v>
      </c>
      <c r="J2859">
        <f t="shared" ca="1" si="541"/>
        <v>0</v>
      </c>
      <c r="K2859">
        <f t="shared" ca="1" si="542"/>
        <v>0</v>
      </c>
      <c r="L2859">
        <f t="shared" ca="1" si="536"/>
        <v>0</v>
      </c>
      <c r="M2859">
        <f t="shared" ca="1" si="537"/>
        <v>0</v>
      </c>
      <c r="O2859" t="e">
        <f t="shared" ca="1" si="538"/>
        <v>#N/A</v>
      </c>
      <c r="P2859" t="e">
        <f t="shared" ca="1" si="539"/>
        <v>#N/A</v>
      </c>
    </row>
    <row r="2860" spans="1:16">
      <c r="A2860" t="str">
        <f t="shared" si="531"/>
        <v>01</v>
      </c>
      <c r="B2860" t="str">
        <f t="shared" ca="1" si="532"/>
        <v>W</v>
      </c>
      <c r="C2860" t="str">
        <f t="shared" si="533"/>
        <v>SIMPL-4O</v>
      </c>
      <c r="D2860" t="s">
        <v>1204</v>
      </c>
      <c r="E2860">
        <f t="shared" ca="1" si="534"/>
        <v>0</v>
      </c>
      <c r="H2860" t="str">
        <f t="shared" ca="1" si="535"/>
        <v>'Simpl. all tex-DT PLYWOOD'!</v>
      </c>
      <c r="I2860" t="str">
        <f t="shared" ca="1" si="540"/>
        <v>'Simpl. all tex-DT PLYWOOD'!</v>
      </c>
      <c r="J2860">
        <f t="shared" ca="1" si="541"/>
        <v>0</v>
      </c>
      <c r="K2860">
        <f t="shared" ca="1" si="542"/>
        <v>0</v>
      </c>
      <c r="L2860">
        <f t="shared" ca="1" si="536"/>
        <v>0</v>
      </c>
      <c r="M2860">
        <f t="shared" ca="1" si="537"/>
        <v>0</v>
      </c>
      <c r="O2860" t="str">
        <f t="shared" ca="1" si="538"/>
        <v>D:z</v>
      </c>
      <c r="P2860" t="str">
        <f t="shared" ca="1" si="539"/>
        <v>D7:z7</v>
      </c>
    </row>
    <row r="2861" spans="1:16">
      <c r="A2861" t="str">
        <f t="shared" si="531"/>
        <v>02</v>
      </c>
      <c r="B2861" t="str">
        <f t="shared" ca="1" si="532"/>
        <v>W</v>
      </c>
      <c r="C2861" t="str">
        <f t="shared" si="533"/>
        <v>SIMPL-4O</v>
      </c>
      <c r="D2861" t="s">
        <v>1205</v>
      </c>
      <c r="E2861">
        <f t="shared" ca="1" si="534"/>
        <v>0</v>
      </c>
      <c r="H2861" t="str">
        <f t="shared" ca="1" si="535"/>
        <v>'Simpl. all tex-DT PLYWOOD'!</v>
      </c>
      <c r="I2861" t="str">
        <f t="shared" ca="1" si="540"/>
        <v>'Simpl. all tex-DT PLYWOOD'!</v>
      </c>
      <c r="J2861">
        <f t="shared" ca="1" si="541"/>
        <v>0</v>
      </c>
      <c r="K2861">
        <f t="shared" ca="1" si="542"/>
        <v>0</v>
      </c>
      <c r="L2861">
        <f t="shared" ca="1" si="536"/>
        <v>0</v>
      </c>
      <c r="M2861">
        <f t="shared" ca="1" si="537"/>
        <v>0</v>
      </c>
      <c r="O2861" t="str">
        <f t="shared" ca="1" si="538"/>
        <v>D:z</v>
      </c>
      <c r="P2861" t="str">
        <f t="shared" ca="1" si="539"/>
        <v>D7:z7</v>
      </c>
    </row>
    <row r="2862" spans="1:16">
      <c r="A2862" t="str">
        <f t="shared" si="531"/>
        <v>03</v>
      </c>
      <c r="B2862" t="str">
        <f t="shared" ca="1" si="532"/>
        <v>W</v>
      </c>
      <c r="C2862" t="str">
        <f t="shared" si="533"/>
        <v>SIMPL-4O</v>
      </c>
      <c r="D2862" t="s">
        <v>1206</v>
      </c>
      <c r="E2862">
        <f t="shared" ca="1" si="534"/>
        <v>0</v>
      </c>
      <c r="H2862" t="str">
        <f t="shared" ca="1" si="535"/>
        <v>'Simpl. all tex-DT PLYWOOD'!</v>
      </c>
      <c r="I2862" t="str">
        <f t="shared" ca="1" si="540"/>
        <v>'Simpl. all tex-DT PLYWOOD'!</v>
      </c>
      <c r="J2862">
        <f t="shared" ca="1" si="541"/>
        <v>0</v>
      </c>
      <c r="K2862">
        <f t="shared" ca="1" si="542"/>
        <v>0</v>
      </c>
      <c r="L2862">
        <f t="shared" ca="1" si="536"/>
        <v>0</v>
      </c>
      <c r="M2862">
        <f t="shared" ca="1" si="537"/>
        <v>0</v>
      </c>
      <c r="O2862" t="str">
        <f t="shared" ca="1" si="538"/>
        <v>D:z</v>
      </c>
      <c r="P2862" t="str">
        <f t="shared" ca="1" si="539"/>
        <v>D7:z7</v>
      </c>
    </row>
    <row r="2863" spans="1:16">
      <c r="A2863" t="str">
        <f t="shared" si="531"/>
        <v>04</v>
      </c>
      <c r="B2863" t="str">
        <f t="shared" ca="1" si="532"/>
        <v>W</v>
      </c>
      <c r="C2863" t="str">
        <f t="shared" si="533"/>
        <v>SIMPL-4O</v>
      </c>
      <c r="D2863" t="s">
        <v>1207</v>
      </c>
      <c r="E2863">
        <f t="shared" ca="1" si="534"/>
        <v>0</v>
      </c>
      <c r="H2863" t="str">
        <f t="shared" ca="1" si="535"/>
        <v>'Simpl. all tex-DT PLYWOOD'!</v>
      </c>
      <c r="I2863" t="str">
        <f t="shared" ca="1" si="540"/>
        <v>'Simpl. all tex-DT PLYWOOD'!</v>
      </c>
      <c r="J2863">
        <f t="shared" ca="1" si="541"/>
        <v>0</v>
      </c>
      <c r="K2863">
        <f t="shared" ca="1" si="542"/>
        <v>0</v>
      </c>
      <c r="L2863">
        <f t="shared" ca="1" si="536"/>
        <v>0</v>
      </c>
      <c r="M2863">
        <f t="shared" ca="1" si="537"/>
        <v>0</v>
      </c>
      <c r="O2863" t="str">
        <f t="shared" ca="1" si="538"/>
        <v>D:z</v>
      </c>
      <c r="P2863" t="str">
        <f t="shared" ca="1" si="539"/>
        <v>D7:z7</v>
      </c>
    </row>
    <row r="2864" spans="1:16">
      <c r="A2864" t="str">
        <f t="shared" si="531"/>
        <v>05</v>
      </c>
      <c r="B2864" t="str">
        <f t="shared" ca="1" si="532"/>
        <v>W</v>
      </c>
      <c r="C2864" t="str">
        <f t="shared" si="533"/>
        <v>SIMPL-4O</v>
      </c>
      <c r="D2864" t="s">
        <v>1208</v>
      </c>
      <c r="E2864">
        <f t="shared" ca="1" si="534"/>
        <v>0</v>
      </c>
      <c r="H2864" t="str">
        <f t="shared" ca="1" si="535"/>
        <v>'Simpl. all tex-DT PLYWOOD'!</v>
      </c>
      <c r="I2864" t="str">
        <f t="shared" ca="1" si="540"/>
        <v>'Simpl. all tex-DT PLYWOOD'!</v>
      </c>
      <c r="J2864">
        <f t="shared" ca="1" si="541"/>
        <v>0</v>
      </c>
      <c r="K2864">
        <f t="shared" ca="1" si="542"/>
        <v>0</v>
      </c>
      <c r="L2864">
        <f t="shared" ca="1" si="536"/>
        <v>0</v>
      </c>
      <c r="M2864">
        <f t="shared" ca="1" si="537"/>
        <v>0</v>
      </c>
      <c r="O2864" t="str">
        <f t="shared" ca="1" si="538"/>
        <v>D:z</v>
      </c>
      <c r="P2864" t="str">
        <f t="shared" ca="1" si="539"/>
        <v>D7:z7</v>
      </c>
    </row>
    <row r="2865" spans="1:16">
      <c r="A2865" t="str">
        <f t="shared" si="531"/>
        <v>06</v>
      </c>
      <c r="B2865" t="str">
        <f t="shared" ca="1" si="532"/>
        <v>W</v>
      </c>
      <c r="C2865" t="str">
        <f t="shared" si="533"/>
        <v>SIMPL-4O</v>
      </c>
      <c r="D2865" t="s">
        <v>1209</v>
      </c>
      <c r="E2865">
        <f t="shared" ca="1" si="534"/>
        <v>0</v>
      </c>
      <c r="H2865" t="str">
        <f t="shared" ca="1" si="535"/>
        <v>'Simpl. all tex-DT PLYWOOD'!</v>
      </c>
      <c r="I2865" t="str">
        <f t="shared" ca="1" si="540"/>
        <v>'Simpl. all tex-DT PLYWOOD'!</v>
      </c>
      <c r="J2865">
        <f t="shared" ca="1" si="541"/>
        <v>0</v>
      </c>
      <c r="K2865">
        <f t="shared" ca="1" si="542"/>
        <v>0</v>
      </c>
      <c r="L2865">
        <f t="shared" ca="1" si="536"/>
        <v>0</v>
      </c>
      <c r="M2865">
        <f t="shared" ca="1" si="537"/>
        <v>0</v>
      </c>
      <c r="O2865" t="str">
        <f t="shared" ca="1" si="538"/>
        <v>D:z</v>
      </c>
      <c r="P2865" t="str">
        <f t="shared" ca="1" si="539"/>
        <v>D7:z7</v>
      </c>
    </row>
    <row r="2866" spans="1:16">
      <c r="A2866" t="str">
        <f t="shared" si="531"/>
        <v>07</v>
      </c>
      <c r="B2866" t="str">
        <f t="shared" ca="1" si="532"/>
        <v>W</v>
      </c>
      <c r="C2866" t="str">
        <f t="shared" si="533"/>
        <v>SIMPL-4O</v>
      </c>
      <c r="D2866" t="s">
        <v>1210</v>
      </c>
      <c r="E2866">
        <f t="shared" ca="1" si="534"/>
        <v>0</v>
      </c>
      <c r="H2866" t="str">
        <f t="shared" ca="1" si="535"/>
        <v>'Simpl. all tex-DT PLYWOOD'!</v>
      </c>
      <c r="I2866" t="str">
        <f t="shared" ca="1" si="540"/>
        <v>'Simpl. all tex-DT PLYWOOD'!</v>
      </c>
      <c r="J2866">
        <f t="shared" ca="1" si="541"/>
        <v>0</v>
      </c>
      <c r="K2866">
        <f t="shared" ca="1" si="542"/>
        <v>0</v>
      </c>
      <c r="L2866">
        <f t="shared" ca="1" si="536"/>
        <v>0</v>
      </c>
      <c r="M2866">
        <f t="shared" ca="1" si="537"/>
        <v>0</v>
      </c>
      <c r="O2866" t="str">
        <f t="shared" ca="1" si="538"/>
        <v>D:z</v>
      </c>
      <c r="P2866" t="str">
        <f t="shared" ca="1" si="539"/>
        <v>D7:z7</v>
      </c>
    </row>
    <row r="2867" spans="1:16">
      <c r="A2867" t="str">
        <f t="shared" si="531"/>
        <v>08</v>
      </c>
      <c r="B2867" t="str">
        <f t="shared" ca="1" si="532"/>
        <v>W</v>
      </c>
      <c r="C2867" t="str">
        <f t="shared" si="533"/>
        <v>SIMPL-4O</v>
      </c>
      <c r="D2867" t="s">
        <v>1211</v>
      </c>
      <c r="E2867">
        <f t="shared" ca="1" si="534"/>
        <v>0</v>
      </c>
      <c r="H2867" t="str">
        <f t="shared" ca="1" si="535"/>
        <v>'Simpl. all tex-DT PLYWOOD'!</v>
      </c>
      <c r="I2867" t="str">
        <f t="shared" ca="1" si="540"/>
        <v>'Simpl. all tex-DT PLYWOOD'!</v>
      </c>
      <c r="J2867">
        <f t="shared" ca="1" si="541"/>
        <v>0</v>
      </c>
      <c r="K2867">
        <f t="shared" ca="1" si="542"/>
        <v>0</v>
      </c>
      <c r="L2867">
        <f t="shared" ca="1" si="536"/>
        <v>0</v>
      </c>
      <c r="M2867">
        <f t="shared" ca="1" si="537"/>
        <v>0</v>
      </c>
      <c r="O2867" t="str">
        <f t="shared" ca="1" si="538"/>
        <v>D:z</v>
      </c>
      <c r="P2867" t="str">
        <f t="shared" ca="1" si="539"/>
        <v>D7:z7</v>
      </c>
    </row>
    <row r="2868" spans="1:16">
      <c r="A2868" t="str">
        <f t="shared" si="531"/>
        <v>09</v>
      </c>
      <c r="B2868" t="str">
        <f t="shared" ca="1" si="532"/>
        <v>W</v>
      </c>
      <c r="C2868" t="str">
        <f t="shared" si="533"/>
        <v>SIMPL-4O</v>
      </c>
      <c r="D2868" t="s">
        <v>1212</v>
      </c>
      <c r="E2868">
        <f t="shared" ca="1" si="534"/>
        <v>0</v>
      </c>
      <c r="H2868" t="str">
        <f t="shared" ca="1" si="535"/>
        <v>'Simpl. all tex-DT PLYWOOD'!</v>
      </c>
      <c r="I2868" t="str">
        <f t="shared" ca="1" si="540"/>
        <v>'Simpl. all tex-DT PLYWOOD'!</v>
      </c>
      <c r="J2868">
        <f t="shared" ca="1" si="541"/>
        <v>0</v>
      </c>
      <c r="K2868">
        <f t="shared" ca="1" si="542"/>
        <v>0</v>
      </c>
      <c r="L2868">
        <f t="shared" ca="1" si="536"/>
        <v>0</v>
      </c>
      <c r="M2868">
        <f t="shared" ca="1" si="537"/>
        <v>0</v>
      </c>
      <c r="O2868" t="str">
        <f t="shared" ca="1" si="538"/>
        <v>D:z</v>
      </c>
      <c r="P2868" t="str">
        <f t="shared" ca="1" si="539"/>
        <v>D7:z7</v>
      </c>
    </row>
    <row r="2869" spans="1:16">
      <c r="A2869" t="str">
        <f t="shared" si="531"/>
        <v>10</v>
      </c>
      <c r="B2869" t="str">
        <f t="shared" ca="1" si="532"/>
        <v>W</v>
      </c>
      <c r="C2869" t="str">
        <f t="shared" si="533"/>
        <v>SIMPL-4O</v>
      </c>
      <c r="D2869" t="s">
        <v>1213</v>
      </c>
      <c r="E2869">
        <f t="shared" ca="1" si="534"/>
        <v>0</v>
      </c>
      <c r="H2869" t="str">
        <f t="shared" ca="1" si="535"/>
        <v>'Simpl. all tex-DT PLYWOOD'!</v>
      </c>
      <c r="I2869" t="str">
        <f t="shared" ca="1" si="540"/>
        <v>'Simpl. all tex-DT PLYWOOD'!</v>
      </c>
      <c r="J2869">
        <f t="shared" ca="1" si="541"/>
        <v>0</v>
      </c>
      <c r="K2869">
        <f t="shared" ca="1" si="542"/>
        <v>0</v>
      </c>
      <c r="L2869">
        <f t="shared" ca="1" si="536"/>
        <v>0</v>
      </c>
      <c r="M2869">
        <f t="shared" ca="1" si="537"/>
        <v>0</v>
      </c>
      <c r="O2869" t="str">
        <f t="shared" ca="1" si="538"/>
        <v>D:z</v>
      </c>
      <c r="P2869" t="str">
        <f t="shared" ca="1" si="539"/>
        <v>D7:z7</v>
      </c>
    </row>
    <row r="2870" spans="1:16">
      <c r="A2870" t="str">
        <f t="shared" si="531"/>
        <v>100</v>
      </c>
      <c r="B2870" t="str">
        <f t="shared" ca="1" si="532"/>
        <v>W</v>
      </c>
      <c r="C2870" t="str">
        <f t="shared" si="533"/>
        <v>SIMPL-4O</v>
      </c>
      <c r="D2870" t="s">
        <v>1217</v>
      </c>
      <c r="E2870">
        <f t="shared" ca="1" si="534"/>
        <v>0</v>
      </c>
      <c r="H2870" t="str">
        <f t="shared" ca="1" si="535"/>
        <v>'Simpl. all tex-DT PLYWOOD'!</v>
      </c>
      <c r="I2870" t="str">
        <f t="shared" ca="1" si="540"/>
        <v>'Simpl. all tex-DT PLYWOOD'!</v>
      </c>
      <c r="J2870">
        <f t="shared" ca="1" si="541"/>
        <v>0</v>
      </c>
      <c r="K2870">
        <f t="shared" ca="1" si="542"/>
        <v>0</v>
      </c>
      <c r="L2870">
        <f t="shared" ca="1" si="536"/>
        <v>0</v>
      </c>
      <c r="M2870">
        <f t="shared" ca="1" si="537"/>
        <v>0</v>
      </c>
      <c r="O2870" t="str">
        <f t="shared" ca="1" si="538"/>
        <v>D:z</v>
      </c>
      <c r="P2870" t="str">
        <f t="shared" ca="1" si="539"/>
        <v>D7:z7</v>
      </c>
    </row>
    <row r="2871" spans="1:16">
      <c r="A2871" t="str">
        <f t="shared" si="531"/>
        <v>11</v>
      </c>
      <c r="B2871" t="str">
        <f t="shared" ca="1" si="532"/>
        <v>W</v>
      </c>
      <c r="C2871" t="str">
        <f t="shared" si="533"/>
        <v>SIMPL-4O</v>
      </c>
      <c r="D2871" t="s">
        <v>1214</v>
      </c>
      <c r="E2871">
        <f t="shared" ca="1" si="534"/>
        <v>0</v>
      </c>
      <c r="H2871" t="str">
        <f t="shared" ca="1" si="535"/>
        <v>'Simpl. all tex-DT PLYWOOD'!</v>
      </c>
      <c r="I2871" t="str">
        <f t="shared" ca="1" si="540"/>
        <v>'Simpl. all tex-DT PLYWOOD'!</v>
      </c>
      <c r="J2871">
        <f t="shared" ca="1" si="541"/>
        <v>0</v>
      </c>
      <c r="K2871">
        <f t="shared" ca="1" si="542"/>
        <v>0</v>
      </c>
      <c r="L2871">
        <f t="shared" ca="1" si="536"/>
        <v>0</v>
      </c>
      <c r="M2871">
        <f t="shared" ca="1" si="537"/>
        <v>0</v>
      </c>
      <c r="O2871" t="str">
        <f t="shared" ca="1" si="538"/>
        <v>D:z</v>
      </c>
      <c r="P2871" t="str">
        <f t="shared" ca="1" si="539"/>
        <v>D7:z7</v>
      </c>
    </row>
    <row r="2872" spans="1:16">
      <c r="A2872" t="str">
        <f t="shared" si="531"/>
        <v>12</v>
      </c>
      <c r="B2872" t="str">
        <f t="shared" ca="1" si="532"/>
        <v>W</v>
      </c>
      <c r="C2872" t="str">
        <f t="shared" si="533"/>
        <v>SIMPL-4O</v>
      </c>
      <c r="D2872" t="s">
        <v>1215</v>
      </c>
      <c r="E2872">
        <f t="shared" ca="1" si="534"/>
        <v>0</v>
      </c>
      <c r="H2872" t="str">
        <f t="shared" ca="1" si="535"/>
        <v>'Simpl. all tex-DT PLYWOOD'!</v>
      </c>
      <c r="I2872" t="str">
        <f t="shared" ca="1" si="540"/>
        <v>'Simpl. all tex-DT PLYWOOD'!</v>
      </c>
      <c r="J2872">
        <f t="shared" ca="1" si="541"/>
        <v>0</v>
      </c>
      <c r="K2872">
        <f t="shared" ca="1" si="542"/>
        <v>0</v>
      </c>
      <c r="L2872">
        <f t="shared" ca="1" si="536"/>
        <v>0</v>
      </c>
      <c r="M2872">
        <f t="shared" ca="1" si="537"/>
        <v>0</v>
      </c>
      <c r="O2872" t="str">
        <f t="shared" ca="1" si="538"/>
        <v>D:z</v>
      </c>
      <c r="P2872" t="str">
        <f t="shared" ca="1" si="539"/>
        <v>D7:z7</v>
      </c>
    </row>
    <row r="2873" spans="1:16">
      <c r="A2873" t="str">
        <f t="shared" si="531"/>
        <v>13</v>
      </c>
      <c r="B2873" t="str">
        <f t="shared" ca="1" si="532"/>
        <v>W</v>
      </c>
      <c r="C2873" t="str">
        <f t="shared" si="533"/>
        <v>SIMPL-4O</v>
      </c>
      <c r="D2873" t="s">
        <v>1216</v>
      </c>
      <c r="E2873">
        <f t="shared" ca="1" si="534"/>
        <v>0</v>
      </c>
      <c r="H2873" t="str">
        <f t="shared" ca="1" si="535"/>
        <v>'Simpl. all tex-DT PLYWOOD'!</v>
      </c>
      <c r="I2873" t="str">
        <f t="shared" ca="1" si="540"/>
        <v>'Simpl. all tex-DT PLYWOOD'!</v>
      </c>
      <c r="J2873">
        <f t="shared" ca="1" si="541"/>
        <v>0</v>
      </c>
      <c r="K2873">
        <f t="shared" ca="1" si="542"/>
        <v>0</v>
      </c>
      <c r="L2873">
        <f t="shared" ca="1" si="536"/>
        <v>0</v>
      </c>
      <c r="M2873">
        <f t="shared" ca="1" si="537"/>
        <v>0</v>
      </c>
      <c r="O2873" t="str">
        <f t="shared" ca="1" si="538"/>
        <v>D:z</v>
      </c>
      <c r="P2873" t="str">
        <f t="shared" ca="1" si="539"/>
        <v>D7:z7</v>
      </c>
    </row>
    <row r="2874" spans="1:16">
      <c r="A2874" t="str">
        <f t="shared" si="531"/>
        <v>15</v>
      </c>
      <c r="B2874" t="str">
        <f t="shared" ca="1" si="532"/>
        <v>W</v>
      </c>
      <c r="C2874" t="str">
        <f t="shared" si="533"/>
        <v>SIMPL-4O</v>
      </c>
      <c r="D2874" t="s">
        <v>4932</v>
      </c>
      <c r="E2874">
        <f t="shared" ca="1" si="534"/>
        <v>0</v>
      </c>
      <c r="H2874" t="str">
        <f t="shared" ca="1" si="535"/>
        <v>'Simpl. all tex-DT PLYWOOD'!</v>
      </c>
      <c r="I2874" t="str">
        <f t="shared" ca="1" si="540"/>
        <v>'Simpl. all tex-DT PLYWOOD'!</v>
      </c>
      <c r="J2874">
        <f t="shared" ca="1" si="541"/>
        <v>0</v>
      </c>
      <c r="K2874">
        <f t="shared" ca="1" si="542"/>
        <v>0</v>
      </c>
      <c r="L2874">
        <f t="shared" ca="1" si="536"/>
        <v>0</v>
      </c>
      <c r="M2874">
        <f t="shared" ca="1" si="537"/>
        <v>0</v>
      </c>
      <c r="O2874" t="str">
        <f t="shared" ca="1" si="538"/>
        <v>D:z</v>
      </c>
      <c r="P2874" t="str">
        <f t="shared" ca="1" si="539"/>
        <v>D7:z7</v>
      </c>
    </row>
    <row r="2875" spans="1:16">
      <c r="A2875" t="str">
        <f t="shared" si="531"/>
        <v>01</v>
      </c>
      <c r="B2875" t="str">
        <f t="shared" ca="1" si="532"/>
        <v>W</v>
      </c>
      <c r="C2875" t="str">
        <f t="shared" si="533"/>
        <v>SIMPL-4O-C</v>
      </c>
      <c r="D2875" t="s">
        <v>6029</v>
      </c>
      <c r="E2875">
        <f t="shared" ca="1" si="534"/>
        <v>0</v>
      </c>
      <c r="H2875" t="str">
        <f t="shared" ca="1" si="535"/>
        <v>'(more) Simpl. Textures PLYWOOD'!</v>
      </c>
      <c r="I2875">
        <f t="shared" ca="1" si="540"/>
        <v>0</v>
      </c>
      <c r="J2875" t="str">
        <f t="shared" ca="1" si="541"/>
        <v>'(more) Simpl. Textures PLYWOOD'!</v>
      </c>
      <c r="K2875">
        <f t="shared" ca="1" si="542"/>
        <v>0</v>
      </c>
      <c r="L2875">
        <f t="shared" ca="1" si="536"/>
        <v>0</v>
      </c>
      <c r="M2875">
        <f t="shared" ca="1" si="537"/>
        <v>0</v>
      </c>
      <c r="O2875" t="str">
        <f t="shared" ca="1" si="538"/>
        <v>D:N</v>
      </c>
      <c r="P2875" t="str">
        <f t="shared" ca="1" si="539"/>
        <v>D7:N7</v>
      </c>
    </row>
    <row r="2876" spans="1:16">
      <c r="A2876" t="str">
        <f t="shared" si="531"/>
        <v>16</v>
      </c>
      <c r="B2876" t="str">
        <f t="shared" ca="1" si="532"/>
        <v>W</v>
      </c>
      <c r="C2876" t="str">
        <f t="shared" si="533"/>
        <v>SIMPL-4O-N-NT</v>
      </c>
      <c r="D2876" t="s">
        <v>5547</v>
      </c>
      <c r="E2876">
        <f t="shared" ca="1" si="534"/>
        <v>0</v>
      </c>
      <c r="H2876" t="str">
        <f t="shared" ca="1" si="535"/>
        <v>'(more) Simpl. Textures PLYWOOD'!</v>
      </c>
      <c r="I2876">
        <f t="shared" ca="1" si="540"/>
        <v>0</v>
      </c>
      <c r="J2876" t="str">
        <f t="shared" ca="1" si="541"/>
        <v>'(more) Simpl. Textures PLYWOOD'!</v>
      </c>
      <c r="K2876">
        <f t="shared" ca="1" si="542"/>
        <v>0</v>
      </c>
      <c r="L2876">
        <f t="shared" ca="1" si="536"/>
        <v>0</v>
      </c>
      <c r="M2876">
        <f t="shared" ca="1" si="537"/>
        <v>0</v>
      </c>
      <c r="O2876" t="str">
        <f t="shared" ca="1" si="538"/>
        <v>D:N</v>
      </c>
      <c r="P2876" t="str">
        <f t="shared" ca="1" si="539"/>
        <v>D7:N7</v>
      </c>
    </row>
    <row r="2877" spans="1:16">
      <c r="A2877" t="str">
        <f t="shared" si="531"/>
        <v>16</v>
      </c>
      <c r="B2877" t="str">
        <f t="shared" ca="1" si="532"/>
        <v>W</v>
      </c>
      <c r="C2877" t="str">
        <f t="shared" si="533"/>
        <v>SIMPL-4O-N-T</v>
      </c>
      <c r="D2877" t="s">
        <v>5707</v>
      </c>
      <c r="E2877">
        <f t="shared" ca="1" si="534"/>
        <v>0</v>
      </c>
      <c r="H2877" t="str">
        <f t="shared" ca="1" si="535"/>
        <v>'(more) Simpl. Textures PLYWOOD'!</v>
      </c>
      <c r="I2877">
        <f t="shared" ca="1" si="540"/>
        <v>0</v>
      </c>
      <c r="J2877" t="str">
        <f t="shared" ca="1" si="541"/>
        <v>'(more) Simpl. Textures PLYWOOD'!</v>
      </c>
      <c r="K2877">
        <f t="shared" ca="1" si="542"/>
        <v>0</v>
      </c>
      <c r="L2877">
        <f t="shared" ca="1" si="536"/>
        <v>0</v>
      </c>
      <c r="M2877">
        <f t="shared" ca="1" si="537"/>
        <v>0</v>
      </c>
      <c r="O2877" t="str">
        <f t="shared" ca="1" si="538"/>
        <v>D:N</v>
      </c>
      <c r="P2877" t="str">
        <f t="shared" ca="1" si="539"/>
        <v>D7:N7</v>
      </c>
    </row>
    <row r="2878" spans="1:16">
      <c r="A2878" t="str">
        <f t="shared" si="531"/>
        <v>01</v>
      </c>
      <c r="B2878" t="str">
        <f t="shared" ca="1" si="532"/>
        <v>W</v>
      </c>
      <c r="C2878" t="str">
        <f t="shared" si="533"/>
        <v>SIMPL-4O-T</v>
      </c>
      <c r="D2878" t="s">
        <v>3657</v>
      </c>
      <c r="E2878">
        <f t="shared" ca="1" si="534"/>
        <v>0</v>
      </c>
      <c r="H2878" t="str">
        <f t="shared" ca="1" si="535"/>
        <v>'Simpl. all tex-DT PLYWOOD'!</v>
      </c>
      <c r="I2878" t="str">
        <f t="shared" ca="1" si="540"/>
        <v>'Simpl. all tex-DT PLYWOOD'!</v>
      </c>
      <c r="J2878">
        <f t="shared" ca="1" si="541"/>
        <v>0</v>
      </c>
      <c r="K2878">
        <f t="shared" ca="1" si="542"/>
        <v>0</v>
      </c>
      <c r="L2878">
        <f t="shared" ca="1" si="536"/>
        <v>0</v>
      </c>
      <c r="M2878">
        <f t="shared" ca="1" si="537"/>
        <v>0</v>
      </c>
      <c r="O2878" t="str">
        <f t="shared" ca="1" si="538"/>
        <v>D:z</v>
      </c>
      <c r="P2878" t="str">
        <f t="shared" ca="1" si="539"/>
        <v>D7:z7</v>
      </c>
    </row>
    <row r="2879" spans="1:16">
      <c r="A2879" t="str">
        <f t="shared" si="531"/>
        <v>02</v>
      </c>
      <c r="B2879" t="str">
        <f t="shared" ca="1" si="532"/>
        <v>W</v>
      </c>
      <c r="C2879" t="str">
        <f t="shared" si="533"/>
        <v>SIMPL-4O-T</v>
      </c>
      <c r="D2879" t="s">
        <v>3658</v>
      </c>
      <c r="E2879">
        <f t="shared" ca="1" si="534"/>
        <v>0</v>
      </c>
      <c r="H2879" t="str">
        <f t="shared" ca="1" si="535"/>
        <v>'Simpl. all tex-DT PLYWOOD'!</v>
      </c>
      <c r="I2879" t="str">
        <f t="shared" ca="1" si="540"/>
        <v>'Simpl. all tex-DT PLYWOOD'!</v>
      </c>
      <c r="J2879">
        <f t="shared" ca="1" si="541"/>
        <v>0</v>
      </c>
      <c r="K2879">
        <f t="shared" ca="1" si="542"/>
        <v>0</v>
      </c>
      <c r="L2879">
        <f t="shared" ca="1" si="536"/>
        <v>0</v>
      </c>
      <c r="M2879">
        <f t="shared" ca="1" si="537"/>
        <v>0</v>
      </c>
      <c r="O2879" t="str">
        <f t="shared" ca="1" si="538"/>
        <v>D:z</v>
      </c>
      <c r="P2879" t="str">
        <f t="shared" ca="1" si="539"/>
        <v>D7:z7</v>
      </c>
    </row>
    <row r="2880" spans="1:16">
      <c r="A2880" t="str">
        <f t="shared" si="531"/>
        <v>03</v>
      </c>
      <c r="B2880" t="str">
        <f t="shared" ca="1" si="532"/>
        <v>W</v>
      </c>
      <c r="C2880" t="str">
        <f t="shared" si="533"/>
        <v>SIMPL-4O-T</v>
      </c>
      <c r="D2880" t="s">
        <v>3659</v>
      </c>
      <c r="E2880">
        <f t="shared" ca="1" si="534"/>
        <v>0</v>
      </c>
      <c r="H2880" t="str">
        <f t="shared" ca="1" si="535"/>
        <v>'Simpl. all tex-DT PLYWOOD'!</v>
      </c>
      <c r="I2880" t="str">
        <f t="shared" ca="1" si="540"/>
        <v>'Simpl. all tex-DT PLYWOOD'!</v>
      </c>
      <c r="J2880">
        <f t="shared" ca="1" si="541"/>
        <v>0</v>
      </c>
      <c r="K2880">
        <f t="shared" ca="1" si="542"/>
        <v>0</v>
      </c>
      <c r="L2880">
        <f t="shared" ca="1" si="536"/>
        <v>0</v>
      </c>
      <c r="M2880">
        <f t="shared" ca="1" si="537"/>
        <v>0</v>
      </c>
      <c r="O2880" t="str">
        <f t="shared" ca="1" si="538"/>
        <v>D:z</v>
      </c>
      <c r="P2880" t="str">
        <f t="shared" ca="1" si="539"/>
        <v>D7:z7</v>
      </c>
    </row>
    <row r="2881" spans="1:16">
      <c r="A2881" t="str">
        <f t="shared" si="531"/>
        <v>04</v>
      </c>
      <c r="B2881" t="str">
        <f t="shared" ca="1" si="532"/>
        <v>W</v>
      </c>
      <c r="C2881" t="str">
        <f t="shared" si="533"/>
        <v>SIMPL-4O-T</v>
      </c>
      <c r="D2881" t="s">
        <v>3660</v>
      </c>
      <c r="E2881">
        <f t="shared" ca="1" si="534"/>
        <v>0</v>
      </c>
      <c r="H2881" t="str">
        <f t="shared" ca="1" si="535"/>
        <v>'Simpl. all tex-DT PLYWOOD'!</v>
      </c>
      <c r="I2881" t="str">
        <f t="shared" ca="1" si="540"/>
        <v>'Simpl. all tex-DT PLYWOOD'!</v>
      </c>
      <c r="J2881">
        <f t="shared" ca="1" si="541"/>
        <v>0</v>
      </c>
      <c r="K2881">
        <f t="shared" ca="1" si="542"/>
        <v>0</v>
      </c>
      <c r="L2881">
        <f t="shared" ca="1" si="536"/>
        <v>0</v>
      </c>
      <c r="M2881">
        <f t="shared" ca="1" si="537"/>
        <v>0</v>
      </c>
      <c r="O2881" t="str">
        <f t="shared" ca="1" si="538"/>
        <v>D:z</v>
      </c>
      <c r="P2881" t="str">
        <f t="shared" ca="1" si="539"/>
        <v>D7:z7</v>
      </c>
    </row>
    <row r="2882" spans="1:16">
      <c r="A2882" t="str">
        <f t="shared" si="531"/>
        <v>05</v>
      </c>
      <c r="B2882" t="str">
        <f t="shared" ca="1" si="532"/>
        <v>W</v>
      </c>
      <c r="C2882" t="str">
        <f t="shared" si="533"/>
        <v>SIMPL-4O-T</v>
      </c>
      <c r="D2882" t="s">
        <v>3661</v>
      </c>
      <c r="E2882">
        <f t="shared" ca="1" si="534"/>
        <v>0</v>
      </c>
      <c r="H2882" t="str">
        <f t="shared" ca="1" si="535"/>
        <v>'Simpl. all tex-DT PLYWOOD'!</v>
      </c>
      <c r="I2882" t="str">
        <f t="shared" ca="1" si="540"/>
        <v>'Simpl. all tex-DT PLYWOOD'!</v>
      </c>
      <c r="J2882">
        <f t="shared" ca="1" si="541"/>
        <v>0</v>
      </c>
      <c r="K2882">
        <f t="shared" ca="1" si="542"/>
        <v>0</v>
      </c>
      <c r="L2882">
        <f t="shared" ca="1" si="536"/>
        <v>0</v>
      </c>
      <c r="M2882">
        <f t="shared" ca="1" si="537"/>
        <v>0</v>
      </c>
      <c r="O2882" t="str">
        <f t="shared" ca="1" si="538"/>
        <v>D:z</v>
      </c>
      <c r="P2882" t="str">
        <f t="shared" ca="1" si="539"/>
        <v>D7:z7</v>
      </c>
    </row>
    <row r="2883" spans="1:16">
      <c r="A2883" t="str">
        <f t="shared" si="531"/>
        <v>06</v>
      </c>
      <c r="B2883" t="str">
        <f t="shared" ca="1" si="532"/>
        <v>W</v>
      </c>
      <c r="C2883" t="str">
        <f t="shared" si="533"/>
        <v>SIMPL-4O-T</v>
      </c>
      <c r="D2883" t="s">
        <v>3662</v>
      </c>
      <c r="E2883">
        <f t="shared" ca="1" si="534"/>
        <v>0</v>
      </c>
      <c r="H2883" t="str">
        <f t="shared" ca="1" si="535"/>
        <v>'Simpl. all tex-DT PLYWOOD'!</v>
      </c>
      <c r="I2883" t="str">
        <f t="shared" ca="1" si="540"/>
        <v>'Simpl. all tex-DT PLYWOOD'!</v>
      </c>
      <c r="J2883">
        <f t="shared" ca="1" si="541"/>
        <v>0</v>
      </c>
      <c r="K2883">
        <f t="shared" ca="1" si="542"/>
        <v>0</v>
      </c>
      <c r="L2883">
        <f t="shared" ca="1" si="536"/>
        <v>0</v>
      </c>
      <c r="M2883">
        <f t="shared" ca="1" si="537"/>
        <v>0</v>
      </c>
      <c r="O2883" t="str">
        <f t="shared" ca="1" si="538"/>
        <v>D:z</v>
      </c>
      <c r="P2883" t="str">
        <f t="shared" ca="1" si="539"/>
        <v>D7:z7</v>
      </c>
    </row>
    <row r="2884" spans="1:16">
      <c r="A2884" t="str">
        <f t="shared" si="531"/>
        <v>07</v>
      </c>
      <c r="B2884" t="str">
        <f t="shared" ca="1" si="532"/>
        <v>W</v>
      </c>
      <c r="C2884" t="str">
        <f t="shared" si="533"/>
        <v>SIMPL-4O-T</v>
      </c>
      <c r="D2884" t="s">
        <v>3663</v>
      </c>
      <c r="E2884">
        <f t="shared" ca="1" si="534"/>
        <v>0</v>
      </c>
      <c r="H2884" t="str">
        <f t="shared" ca="1" si="535"/>
        <v>'Simpl. all tex-DT PLYWOOD'!</v>
      </c>
      <c r="I2884" t="str">
        <f t="shared" ca="1" si="540"/>
        <v>'Simpl. all tex-DT PLYWOOD'!</v>
      </c>
      <c r="J2884">
        <f t="shared" ca="1" si="541"/>
        <v>0</v>
      </c>
      <c r="K2884">
        <f t="shared" ca="1" si="542"/>
        <v>0</v>
      </c>
      <c r="L2884">
        <f t="shared" ca="1" si="536"/>
        <v>0</v>
      </c>
      <c r="M2884">
        <f t="shared" ca="1" si="537"/>
        <v>0</v>
      </c>
      <c r="O2884" t="str">
        <f t="shared" ca="1" si="538"/>
        <v>D:z</v>
      </c>
      <c r="P2884" t="str">
        <f t="shared" ca="1" si="539"/>
        <v>D7:z7</v>
      </c>
    </row>
    <row r="2885" spans="1:16">
      <c r="A2885" t="str">
        <f t="shared" si="531"/>
        <v>08</v>
      </c>
      <c r="B2885" t="str">
        <f t="shared" ca="1" si="532"/>
        <v>W</v>
      </c>
      <c r="C2885" t="str">
        <f t="shared" si="533"/>
        <v>SIMPL-4O-T</v>
      </c>
      <c r="D2885" t="s">
        <v>3664</v>
      </c>
      <c r="E2885">
        <f t="shared" ca="1" si="534"/>
        <v>0</v>
      </c>
      <c r="H2885" t="str">
        <f t="shared" ca="1" si="535"/>
        <v>'Simpl. all tex-DT PLYWOOD'!</v>
      </c>
      <c r="I2885" t="str">
        <f t="shared" ca="1" si="540"/>
        <v>'Simpl. all tex-DT PLYWOOD'!</v>
      </c>
      <c r="J2885">
        <f t="shared" ca="1" si="541"/>
        <v>0</v>
      </c>
      <c r="K2885">
        <f t="shared" ca="1" si="542"/>
        <v>0</v>
      </c>
      <c r="L2885">
        <f t="shared" ca="1" si="536"/>
        <v>0</v>
      </c>
      <c r="M2885">
        <f t="shared" ca="1" si="537"/>
        <v>0</v>
      </c>
      <c r="O2885" t="str">
        <f t="shared" ca="1" si="538"/>
        <v>D:z</v>
      </c>
      <c r="P2885" t="str">
        <f t="shared" ca="1" si="539"/>
        <v>D7:z7</v>
      </c>
    </row>
    <row r="2886" spans="1:16">
      <c r="A2886" t="str">
        <f t="shared" si="531"/>
        <v>09</v>
      </c>
      <c r="B2886" t="str">
        <f t="shared" ca="1" si="532"/>
        <v>W</v>
      </c>
      <c r="C2886" t="str">
        <f t="shared" si="533"/>
        <v>SIMPL-4O-T</v>
      </c>
      <c r="D2886" t="s">
        <v>3665</v>
      </c>
      <c r="E2886">
        <f t="shared" ca="1" si="534"/>
        <v>0</v>
      </c>
      <c r="H2886" t="str">
        <f t="shared" ca="1" si="535"/>
        <v>'Simpl. all tex-DT PLYWOOD'!</v>
      </c>
      <c r="I2886" t="str">
        <f t="shared" ca="1" si="540"/>
        <v>'Simpl. all tex-DT PLYWOOD'!</v>
      </c>
      <c r="J2886">
        <f t="shared" ca="1" si="541"/>
        <v>0</v>
      </c>
      <c r="K2886">
        <f t="shared" ca="1" si="542"/>
        <v>0</v>
      </c>
      <c r="L2886">
        <f t="shared" ca="1" si="536"/>
        <v>0</v>
      </c>
      <c r="M2886">
        <f t="shared" ca="1" si="537"/>
        <v>0</v>
      </c>
      <c r="O2886" t="str">
        <f t="shared" ca="1" si="538"/>
        <v>D:z</v>
      </c>
      <c r="P2886" t="str">
        <f t="shared" ca="1" si="539"/>
        <v>D7:z7</v>
      </c>
    </row>
    <row r="2887" spans="1:16">
      <c r="A2887" t="str">
        <f t="shared" si="531"/>
        <v>10</v>
      </c>
      <c r="B2887" t="str">
        <f t="shared" ca="1" si="532"/>
        <v>W</v>
      </c>
      <c r="C2887" t="str">
        <f t="shared" si="533"/>
        <v>SIMPL-4O-T</v>
      </c>
      <c r="D2887" t="s">
        <v>3666</v>
      </c>
      <c r="E2887">
        <f t="shared" ca="1" si="534"/>
        <v>0</v>
      </c>
      <c r="H2887" t="str">
        <f t="shared" ca="1" si="535"/>
        <v>'Simpl. all tex-DT PLYWOOD'!</v>
      </c>
      <c r="I2887" t="str">
        <f t="shared" ca="1" si="540"/>
        <v>'Simpl. all tex-DT PLYWOOD'!</v>
      </c>
      <c r="J2887">
        <f t="shared" ca="1" si="541"/>
        <v>0</v>
      </c>
      <c r="K2887">
        <f t="shared" ca="1" si="542"/>
        <v>0</v>
      </c>
      <c r="L2887">
        <f t="shared" ca="1" si="536"/>
        <v>0</v>
      </c>
      <c r="M2887">
        <f t="shared" ca="1" si="537"/>
        <v>0</v>
      </c>
      <c r="O2887" t="str">
        <f t="shared" ca="1" si="538"/>
        <v>D:z</v>
      </c>
      <c r="P2887" t="str">
        <f t="shared" ca="1" si="539"/>
        <v>D7:z7</v>
      </c>
    </row>
    <row r="2888" spans="1:16">
      <c r="A2888" t="str">
        <f t="shared" si="531"/>
        <v>11</v>
      </c>
      <c r="B2888" t="str">
        <f t="shared" ca="1" si="532"/>
        <v>W</v>
      </c>
      <c r="C2888" t="str">
        <f t="shared" si="533"/>
        <v>SIMPL-4O-T</v>
      </c>
      <c r="D2888" t="s">
        <v>3667</v>
      </c>
      <c r="E2888">
        <f t="shared" ca="1" si="534"/>
        <v>0</v>
      </c>
      <c r="H2888" t="str">
        <f t="shared" ca="1" si="535"/>
        <v>'Simpl. all tex-DT PLYWOOD'!</v>
      </c>
      <c r="I2888" t="str">
        <f t="shared" ca="1" si="540"/>
        <v>'Simpl. all tex-DT PLYWOOD'!</v>
      </c>
      <c r="J2888">
        <f t="shared" ca="1" si="541"/>
        <v>0</v>
      </c>
      <c r="K2888">
        <f t="shared" ca="1" si="542"/>
        <v>0</v>
      </c>
      <c r="L2888">
        <f t="shared" ca="1" si="536"/>
        <v>0</v>
      </c>
      <c r="M2888">
        <f t="shared" ca="1" si="537"/>
        <v>0</v>
      </c>
      <c r="O2888" t="str">
        <f t="shared" ca="1" si="538"/>
        <v>D:z</v>
      </c>
      <c r="P2888" t="str">
        <f t="shared" ca="1" si="539"/>
        <v>D7:z7</v>
      </c>
    </row>
    <row r="2889" spans="1:16">
      <c r="A2889" t="str">
        <f t="shared" si="531"/>
        <v>12</v>
      </c>
      <c r="B2889" t="str">
        <f t="shared" ca="1" si="532"/>
        <v>W</v>
      </c>
      <c r="C2889" t="str">
        <f t="shared" si="533"/>
        <v>SIMPL-4O-T</v>
      </c>
      <c r="D2889" t="s">
        <v>3668</v>
      </c>
      <c r="E2889">
        <f t="shared" ca="1" si="534"/>
        <v>0</v>
      </c>
      <c r="H2889" t="str">
        <f t="shared" ca="1" si="535"/>
        <v>'Simpl. all tex-DT PLYWOOD'!</v>
      </c>
      <c r="I2889" t="str">
        <f t="shared" ca="1" si="540"/>
        <v>'Simpl. all tex-DT PLYWOOD'!</v>
      </c>
      <c r="J2889">
        <f t="shared" ca="1" si="541"/>
        <v>0</v>
      </c>
      <c r="K2889">
        <f t="shared" ca="1" si="542"/>
        <v>0</v>
      </c>
      <c r="L2889">
        <f t="shared" ca="1" si="536"/>
        <v>0</v>
      </c>
      <c r="M2889">
        <f t="shared" ca="1" si="537"/>
        <v>0</v>
      </c>
      <c r="O2889" t="str">
        <f t="shared" ca="1" si="538"/>
        <v>D:z</v>
      </c>
      <c r="P2889" t="str">
        <f t="shared" ca="1" si="539"/>
        <v>D7:z7</v>
      </c>
    </row>
    <row r="2890" spans="1:16">
      <c r="A2890" t="str">
        <f t="shared" si="531"/>
        <v>13</v>
      </c>
      <c r="B2890" t="str">
        <f t="shared" ca="1" si="532"/>
        <v>W</v>
      </c>
      <c r="C2890" t="str">
        <f t="shared" si="533"/>
        <v>SIMPL-4O-T</v>
      </c>
      <c r="D2890" t="s">
        <v>3669</v>
      </c>
      <c r="E2890">
        <f t="shared" ca="1" si="534"/>
        <v>0</v>
      </c>
      <c r="H2890" t="str">
        <f t="shared" ca="1" si="535"/>
        <v>'Simpl. all tex-DT PLYWOOD'!</v>
      </c>
      <c r="I2890" t="str">
        <f t="shared" ca="1" si="540"/>
        <v>'Simpl. all tex-DT PLYWOOD'!</v>
      </c>
      <c r="J2890">
        <f t="shared" ca="1" si="541"/>
        <v>0</v>
      </c>
      <c r="K2890">
        <f t="shared" ca="1" si="542"/>
        <v>0</v>
      </c>
      <c r="L2890">
        <f t="shared" ca="1" si="536"/>
        <v>0</v>
      </c>
      <c r="M2890">
        <f t="shared" ca="1" si="537"/>
        <v>0</v>
      </c>
      <c r="O2890" t="str">
        <f t="shared" ca="1" si="538"/>
        <v>D:z</v>
      </c>
      <c r="P2890" t="str">
        <f t="shared" ca="1" si="539"/>
        <v>D7:z7</v>
      </c>
    </row>
    <row r="2891" spans="1:16">
      <c r="A2891" t="str">
        <f t="shared" si="531"/>
        <v>15</v>
      </c>
      <c r="B2891" t="str">
        <f t="shared" ca="1" si="532"/>
        <v>W</v>
      </c>
      <c r="C2891" t="str">
        <f t="shared" si="533"/>
        <v>SIMPL-4O-T</v>
      </c>
      <c r="D2891" t="s">
        <v>4772</v>
      </c>
      <c r="E2891">
        <f t="shared" ca="1" si="534"/>
        <v>0</v>
      </c>
      <c r="H2891" t="str">
        <f t="shared" ca="1" si="535"/>
        <v>'Simpl. all tex-DT PLYWOOD'!</v>
      </c>
      <c r="I2891" t="str">
        <f t="shared" ca="1" si="540"/>
        <v>'Simpl. all tex-DT PLYWOOD'!</v>
      </c>
      <c r="J2891">
        <f t="shared" ca="1" si="541"/>
        <v>0</v>
      </c>
      <c r="K2891">
        <f t="shared" ca="1" si="542"/>
        <v>0</v>
      </c>
      <c r="L2891">
        <f t="shared" ca="1" si="536"/>
        <v>0</v>
      </c>
      <c r="M2891">
        <f t="shared" ca="1" si="537"/>
        <v>0</v>
      </c>
      <c r="O2891" t="str">
        <f t="shared" ca="1" si="538"/>
        <v>D:z</v>
      </c>
      <c r="P2891" t="str">
        <f t="shared" ca="1" si="539"/>
        <v>D7:z7</v>
      </c>
    </row>
    <row r="2892" spans="1:16">
      <c r="A2892" t="str">
        <f t="shared" si="531"/>
        <v>01</v>
      </c>
      <c r="B2892" t="str">
        <f t="shared" ca="1" si="532"/>
        <v>W</v>
      </c>
      <c r="C2892" t="str">
        <f t="shared" si="533"/>
        <v>SIMPL-5A</v>
      </c>
      <c r="D2892" t="s">
        <v>1218</v>
      </c>
      <c r="E2892">
        <f t="shared" ca="1" si="534"/>
        <v>0</v>
      </c>
      <c r="H2892" t="str">
        <f t="shared" ca="1" si="535"/>
        <v>'Simpl. all tex-DT PLYWOOD'!</v>
      </c>
      <c r="I2892" t="str">
        <f t="shared" ca="1" si="540"/>
        <v>'Simpl. all tex-DT PLYWOOD'!</v>
      </c>
      <c r="J2892">
        <f t="shared" ca="1" si="541"/>
        <v>0</v>
      </c>
      <c r="K2892">
        <f t="shared" ca="1" si="542"/>
        <v>0</v>
      </c>
      <c r="L2892">
        <f t="shared" ca="1" si="536"/>
        <v>0</v>
      </c>
      <c r="M2892">
        <f t="shared" ca="1" si="537"/>
        <v>0</v>
      </c>
      <c r="O2892" t="str">
        <f t="shared" ca="1" si="538"/>
        <v>D:z</v>
      </c>
      <c r="P2892" t="str">
        <f t="shared" ca="1" si="539"/>
        <v>D7:z7</v>
      </c>
    </row>
    <row r="2893" spans="1:16">
      <c r="A2893" t="str">
        <f t="shared" si="531"/>
        <v>02</v>
      </c>
      <c r="B2893" t="str">
        <f t="shared" ca="1" si="532"/>
        <v>W</v>
      </c>
      <c r="C2893" t="str">
        <f t="shared" si="533"/>
        <v>SIMPL-5A</v>
      </c>
      <c r="D2893" t="s">
        <v>1219</v>
      </c>
      <c r="E2893">
        <f t="shared" ca="1" si="534"/>
        <v>0</v>
      </c>
      <c r="H2893" t="str">
        <f t="shared" ca="1" si="535"/>
        <v>'Simpl. all tex-DT PLYWOOD'!</v>
      </c>
      <c r="I2893" t="str">
        <f t="shared" ca="1" si="540"/>
        <v>'Simpl. all tex-DT PLYWOOD'!</v>
      </c>
      <c r="J2893">
        <f t="shared" ca="1" si="541"/>
        <v>0</v>
      </c>
      <c r="K2893">
        <f t="shared" ca="1" si="542"/>
        <v>0</v>
      </c>
      <c r="L2893">
        <f t="shared" ca="1" si="536"/>
        <v>0</v>
      </c>
      <c r="M2893">
        <f t="shared" ca="1" si="537"/>
        <v>0</v>
      </c>
      <c r="O2893" t="str">
        <f t="shared" ca="1" si="538"/>
        <v>D:z</v>
      </c>
      <c r="P2893" t="str">
        <f t="shared" ca="1" si="539"/>
        <v>D7:z7</v>
      </c>
    </row>
    <row r="2894" spans="1:16">
      <c r="A2894" t="str">
        <f t="shared" si="531"/>
        <v>03</v>
      </c>
      <c r="B2894" t="str">
        <f t="shared" ca="1" si="532"/>
        <v>W</v>
      </c>
      <c r="C2894" t="str">
        <f t="shared" si="533"/>
        <v>SIMPL-5A</v>
      </c>
      <c r="D2894" t="s">
        <v>1220</v>
      </c>
      <c r="E2894">
        <f t="shared" ca="1" si="534"/>
        <v>0</v>
      </c>
      <c r="H2894" t="str">
        <f t="shared" ca="1" si="535"/>
        <v>'Simpl. all tex-DT PLYWOOD'!</v>
      </c>
      <c r="I2894" t="str">
        <f t="shared" ca="1" si="540"/>
        <v>'Simpl. all tex-DT PLYWOOD'!</v>
      </c>
      <c r="J2894">
        <f t="shared" ca="1" si="541"/>
        <v>0</v>
      </c>
      <c r="K2894">
        <f t="shared" ca="1" si="542"/>
        <v>0</v>
      </c>
      <c r="L2894">
        <f t="shared" ca="1" si="536"/>
        <v>0</v>
      </c>
      <c r="M2894">
        <f t="shared" ca="1" si="537"/>
        <v>0</v>
      </c>
      <c r="O2894" t="str">
        <f t="shared" ca="1" si="538"/>
        <v>D:z</v>
      </c>
      <c r="P2894" t="str">
        <f t="shared" ca="1" si="539"/>
        <v>D7:z7</v>
      </c>
    </row>
    <row r="2895" spans="1:16">
      <c r="A2895" t="str">
        <f t="shared" ref="A2895:A2958" si="543">MID(D2895,LEN(C2895)+2,LEN(D2895)-LEN(C2895))</f>
        <v>04</v>
      </c>
      <c r="B2895" t="str">
        <f t="shared" ref="B2895:B2958" ca="1" si="544">VLOOKUP(H2895,$A$1:$K$4,11,FALSE)</f>
        <v>W</v>
      </c>
      <c r="C2895" t="str">
        <f t="shared" ref="C2895:C2958" si="545">IF(RIGHT(LEFT(D2895,LEN(D2895)-3),1)="-",LEFT(D2895,LEN(D2895)-4),LEFT(D2895,LEN(D2895)-3))</f>
        <v>SIMPL-5A</v>
      </c>
      <c r="D2895" t="s">
        <v>1221</v>
      </c>
      <c r="E2895">
        <f t="shared" ref="E2895:E2958" ca="1" si="546">IFERROR(VLOOKUP(C2895,INDIRECT($H2895&amp;$O2895),MATCH($A2895,INDIRECT($H2895&amp;$P2895),0),FALSE),0)</f>
        <v>0</v>
      </c>
      <c r="H2895" t="str">
        <f t="shared" ref="H2895:H2958" ca="1" si="547">IF(I2895&lt;&gt;0,I2895,IF(J2895&lt;&gt;0,J2895,IF(K2895&lt;&gt;0,K2895,IF(L2895&lt;&gt;0,L2895,IF(M2895&lt;&gt;0,M2895,N2895)))))</f>
        <v>'Simpl. all tex-DT PLYWOOD'!</v>
      </c>
      <c r="I2895" t="str">
        <f t="shared" ca="1" si="540"/>
        <v>'Simpl. all tex-DT PLYWOOD'!</v>
      </c>
      <c r="J2895">
        <f t="shared" ca="1" si="541"/>
        <v>0</v>
      </c>
      <c r="K2895">
        <f t="shared" ca="1" si="542"/>
        <v>0</v>
      </c>
      <c r="L2895">
        <f t="shared" ref="L2895:L2958" ca="1" si="548">IF(IFERROR(VLOOKUP($C2895,INDIRECT($G$10&amp;"d:d"),1,FALSE),0)&lt;&gt;0,L$13,0)</f>
        <v>0</v>
      </c>
      <c r="M2895">
        <f t="shared" ref="M2895:M2958" ca="1" si="549">IF(IFERROR(VLOOKUP($C2895,INDIRECT($G$11&amp;"d:d"),1,FALSE),0)&lt;&gt;0,M$13,0)</f>
        <v>0</v>
      </c>
      <c r="O2895" t="str">
        <f t="shared" ref="O2895:O2958" ca="1" si="550">VLOOKUP($H2895,$G$7:$I$11,2,FALSE)</f>
        <v>D:z</v>
      </c>
      <c r="P2895" t="str">
        <f t="shared" ref="P2895:P2958" ca="1" si="551">VLOOKUP($H2895,$G$7:$I$11,3,FALSE)</f>
        <v>D7:z7</v>
      </c>
    </row>
    <row r="2896" spans="1:16">
      <c r="A2896" t="str">
        <f t="shared" si="543"/>
        <v>05</v>
      </c>
      <c r="B2896" t="str">
        <f t="shared" ca="1" si="544"/>
        <v>W</v>
      </c>
      <c r="C2896" t="str">
        <f t="shared" si="545"/>
        <v>SIMPL-5A</v>
      </c>
      <c r="D2896" t="s">
        <v>1222</v>
      </c>
      <c r="E2896">
        <f t="shared" ca="1" si="546"/>
        <v>0</v>
      </c>
      <c r="H2896" t="str">
        <f t="shared" ca="1" si="547"/>
        <v>'Simpl. all tex-DT PLYWOOD'!</v>
      </c>
      <c r="I2896" t="str">
        <f t="shared" ca="1" si="540"/>
        <v>'Simpl. all tex-DT PLYWOOD'!</v>
      </c>
      <c r="J2896">
        <f t="shared" ca="1" si="541"/>
        <v>0</v>
      </c>
      <c r="K2896">
        <f t="shared" ca="1" si="542"/>
        <v>0</v>
      </c>
      <c r="L2896">
        <f t="shared" ca="1" si="548"/>
        <v>0</v>
      </c>
      <c r="M2896">
        <f t="shared" ca="1" si="549"/>
        <v>0</v>
      </c>
      <c r="O2896" t="str">
        <f t="shared" ca="1" si="550"/>
        <v>D:z</v>
      </c>
      <c r="P2896" t="str">
        <f t="shared" ca="1" si="551"/>
        <v>D7:z7</v>
      </c>
    </row>
    <row r="2897" spans="1:16">
      <c r="A2897" t="str">
        <f t="shared" si="543"/>
        <v>06</v>
      </c>
      <c r="B2897" t="str">
        <f t="shared" ca="1" si="544"/>
        <v>W</v>
      </c>
      <c r="C2897" t="str">
        <f t="shared" si="545"/>
        <v>SIMPL-5A</v>
      </c>
      <c r="D2897" t="s">
        <v>1223</v>
      </c>
      <c r="E2897">
        <f t="shared" ca="1" si="546"/>
        <v>0</v>
      </c>
      <c r="H2897" t="str">
        <f t="shared" ca="1" si="547"/>
        <v>'Simpl. all tex-DT PLYWOOD'!</v>
      </c>
      <c r="I2897" t="str">
        <f t="shared" ca="1" si="540"/>
        <v>'Simpl. all tex-DT PLYWOOD'!</v>
      </c>
      <c r="J2897">
        <f t="shared" ca="1" si="541"/>
        <v>0</v>
      </c>
      <c r="K2897">
        <f t="shared" ca="1" si="542"/>
        <v>0</v>
      </c>
      <c r="L2897">
        <f t="shared" ca="1" si="548"/>
        <v>0</v>
      </c>
      <c r="M2897">
        <f t="shared" ca="1" si="549"/>
        <v>0</v>
      </c>
      <c r="O2897" t="str">
        <f t="shared" ca="1" si="550"/>
        <v>D:z</v>
      </c>
      <c r="P2897" t="str">
        <f t="shared" ca="1" si="551"/>
        <v>D7:z7</v>
      </c>
    </row>
    <row r="2898" spans="1:16">
      <c r="A2898" t="str">
        <f t="shared" si="543"/>
        <v>07</v>
      </c>
      <c r="B2898" t="str">
        <f t="shared" ca="1" si="544"/>
        <v>W</v>
      </c>
      <c r="C2898" t="str">
        <f t="shared" si="545"/>
        <v>SIMPL-5A</v>
      </c>
      <c r="D2898" t="s">
        <v>1224</v>
      </c>
      <c r="E2898">
        <f t="shared" ca="1" si="546"/>
        <v>0</v>
      </c>
      <c r="H2898" t="str">
        <f t="shared" ca="1" si="547"/>
        <v>'Simpl. all tex-DT PLYWOOD'!</v>
      </c>
      <c r="I2898" t="str">
        <f t="shared" ca="1" si="540"/>
        <v>'Simpl. all tex-DT PLYWOOD'!</v>
      </c>
      <c r="J2898">
        <f t="shared" ca="1" si="541"/>
        <v>0</v>
      </c>
      <c r="K2898">
        <f t="shared" ca="1" si="542"/>
        <v>0</v>
      </c>
      <c r="L2898">
        <f t="shared" ca="1" si="548"/>
        <v>0</v>
      </c>
      <c r="M2898">
        <f t="shared" ca="1" si="549"/>
        <v>0</v>
      </c>
      <c r="O2898" t="str">
        <f t="shared" ca="1" si="550"/>
        <v>D:z</v>
      </c>
      <c r="P2898" t="str">
        <f t="shared" ca="1" si="551"/>
        <v>D7:z7</v>
      </c>
    </row>
    <row r="2899" spans="1:16">
      <c r="A2899" t="str">
        <f t="shared" si="543"/>
        <v>08</v>
      </c>
      <c r="B2899" t="str">
        <f t="shared" ca="1" si="544"/>
        <v>W</v>
      </c>
      <c r="C2899" t="str">
        <f t="shared" si="545"/>
        <v>SIMPL-5A</v>
      </c>
      <c r="D2899" t="s">
        <v>1225</v>
      </c>
      <c r="E2899">
        <f t="shared" ca="1" si="546"/>
        <v>0</v>
      </c>
      <c r="H2899" t="str">
        <f t="shared" ca="1" si="547"/>
        <v>'Simpl. all tex-DT PLYWOOD'!</v>
      </c>
      <c r="I2899" t="str">
        <f t="shared" ca="1" si="540"/>
        <v>'Simpl. all tex-DT PLYWOOD'!</v>
      </c>
      <c r="J2899">
        <f t="shared" ca="1" si="541"/>
        <v>0</v>
      </c>
      <c r="K2899">
        <f t="shared" ca="1" si="542"/>
        <v>0</v>
      </c>
      <c r="L2899">
        <f t="shared" ca="1" si="548"/>
        <v>0</v>
      </c>
      <c r="M2899">
        <f t="shared" ca="1" si="549"/>
        <v>0</v>
      </c>
      <c r="O2899" t="str">
        <f t="shared" ca="1" si="550"/>
        <v>D:z</v>
      </c>
      <c r="P2899" t="str">
        <f t="shared" ca="1" si="551"/>
        <v>D7:z7</v>
      </c>
    </row>
    <row r="2900" spans="1:16">
      <c r="A2900" t="str">
        <f t="shared" si="543"/>
        <v>09</v>
      </c>
      <c r="B2900" t="str">
        <f t="shared" ca="1" si="544"/>
        <v>W</v>
      </c>
      <c r="C2900" t="str">
        <f t="shared" si="545"/>
        <v>SIMPL-5A</v>
      </c>
      <c r="D2900" t="s">
        <v>1226</v>
      </c>
      <c r="E2900">
        <f t="shared" ca="1" si="546"/>
        <v>0</v>
      </c>
      <c r="H2900" t="str">
        <f t="shared" ca="1" si="547"/>
        <v>'Simpl. all tex-DT PLYWOOD'!</v>
      </c>
      <c r="I2900" t="str">
        <f t="shared" ca="1" si="540"/>
        <v>'Simpl. all tex-DT PLYWOOD'!</v>
      </c>
      <c r="J2900">
        <f t="shared" ca="1" si="541"/>
        <v>0</v>
      </c>
      <c r="K2900">
        <f t="shared" ca="1" si="542"/>
        <v>0</v>
      </c>
      <c r="L2900">
        <f t="shared" ca="1" si="548"/>
        <v>0</v>
      </c>
      <c r="M2900">
        <f t="shared" ca="1" si="549"/>
        <v>0</v>
      </c>
      <c r="O2900" t="str">
        <f t="shared" ca="1" si="550"/>
        <v>D:z</v>
      </c>
      <c r="P2900" t="str">
        <f t="shared" ca="1" si="551"/>
        <v>D7:z7</v>
      </c>
    </row>
    <row r="2901" spans="1:16">
      <c r="A2901" t="str">
        <f t="shared" si="543"/>
        <v>10</v>
      </c>
      <c r="B2901" t="str">
        <f t="shared" ca="1" si="544"/>
        <v>W</v>
      </c>
      <c r="C2901" t="str">
        <f t="shared" si="545"/>
        <v>SIMPL-5A</v>
      </c>
      <c r="D2901" t="s">
        <v>1227</v>
      </c>
      <c r="E2901">
        <f t="shared" ca="1" si="546"/>
        <v>0</v>
      </c>
      <c r="H2901" t="str">
        <f t="shared" ca="1" si="547"/>
        <v>'Simpl. all tex-DT PLYWOOD'!</v>
      </c>
      <c r="I2901" t="str">
        <f t="shared" ca="1" si="540"/>
        <v>'Simpl. all tex-DT PLYWOOD'!</v>
      </c>
      <c r="J2901">
        <f t="shared" ca="1" si="541"/>
        <v>0</v>
      </c>
      <c r="K2901">
        <f t="shared" ca="1" si="542"/>
        <v>0</v>
      </c>
      <c r="L2901">
        <f t="shared" ca="1" si="548"/>
        <v>0</v>
      </c>
      <c r="M2901">
        <f t="shared" ca="1" si="549"/>
        <v>0</v>
      </c>
      <c r="O2901" t="str">
        <f t="shared" ca="1" si="550"/>
        <v>D:z</v>
      </c>
      <c r="P2901" t="str">
        <f t="shared" ca="1" si="551"/>
        <v>D7:z7</v>
      </c>
    </row>
    <row r="2902" spans="1:16">
      <c r="A2902" t="str">
        <f t="shared" si="543"/>
        <v>100</v>
      </c>
      <c r="B2902" t="str">
        <f t="shared" ca="1" si="544"/>
        <v>W</v>
      </c>
      <c r="C2902" t="str">
        <f t="shared" si="545"/>
        <v>SIMPL-5A</v>
      </c>
      <c r="D2902" t="s">
        <v>1231</v>
      </c>
      <c r="E2902">
        <f t="shared" ca="1" si="546"/>
        <v>0</v>
      </c>
      <c r="H2902" t="str">
        <f t="shared" ca="1" si="547"/>
        <v>'Simpl. all tex-DT PLYWOOD'!</v>
      </c>
      <c r="I2902" t="str">
        <f t="shared" ca="1" si="540"/>
        <v>'Simpl. all tex-DT PLYWOOD'!</v>
      </c>
      <c r="J2902">
        <f t="shared" ca="1" si="541"/>
        <v>0</v>
      </c>
      <c r="K2902">
        <f t="shared" ca="1" si="542"/>
        <v>0</v>
      </c>
      <c r="L2902">
        <f t="shared" ca="1" si="548"/>
        <v>0</v>
      </c>
      <c r="M2902">
        <f t="shared" ca="1" si="549"/>
        <v>0</v>
      </c>
      <c r="O2902" t="str">
        <f t="shared" ca="1" si="550"/>
        <v>D:z</v>
      </c>
      <c r="P2902" t="str">
        <f t="shared" ca="1" si="551"/>
        <v>D7:z7</v>
      </c>
    </row>
    <row r="2903" spans="1:16">
      <c r="A2903" t="str">
        <f t="shared" si="543"/>
        <v>11</v>
      </c>
      <c r="B2903" t="str">
        <f t="shared" ca="1" si="544"/>
        <v>W</v>
      </c>
      <c r="C2903" t="str">
        <f t="shared" si="545"/>
        <v>SIMPL-5A</v>
      </c>
      <c r="D2903" t="s">
        <v>1228</v>
      </c>
      <c r="E2903">
        <f t="shared" ca="1" si="546"/>
        <v>0</v>
      </c>
      <c r="H2903" t="str">
        <f t="shared" ca="1" si="547"/>
        <v>'Simpl. all tex-DT PLYWOOD'!</v>
      </c>
      <c r="I2903" t="str">
        <f t="shared" ca="1" si="540"/>
        <v>'Simpl. all tex-DT PLYWOOD'!</v>
      </c>
      <c r="J2903">
        <f t="shared" ca="1" si="541"/>
        <v>0</v>
      </c>
      <c r="K2903">
        <f t="shared" ca="1" si="542"/>
        <v>0</v>
      </c>
      <c r="L2903">
        <f t="shared" ca="1" si="548"/>
        <v>0</v>
      </c>
      <c r="M2903">
        <f t="shared" ca="1" si="549"/>
        <v>0</v>
      </c>
      <c r="O2903" t="str">
        <f t="shared" ca="1" si="550"/>
        <v>D:z</v>
      </c>
      <c r="P2903" t="str">
        <f t="shared" ca="1" si="551"/>
        <v>D7:z7</v>
      </c>
    </row>
    <row r="2904" spans="1:16">
      <c r="A2904" t="str">
        <f t="shared" si="543"/>
        <v>12</v>
      </c>
      <c r="B2904" t="str">
        <f t="shared" ca="1" si="544"/>
        <v>W</v>
      </c>
      <c r="C2904" t="str">
        <f t="shared" si="545"/>
        <v>SIMPL-5A</v>
      </c>
      <c r="D2904" t="s">
        <v>1229</v>
      </c>
      <c r="E2904">
        <f t="shared" ca="1" si="546"/>
        <v>0</v>
      </c>
      <c r="H2904" t="str">
        <f t="shared" ca="1" si="547"/>
        <v>'Simpl. all tex-DT PLYWOOD'!</v>
      </c>
      <c r="I2904" t="str">
        <f t="shared" ca="1" si="540"/>
        <v>'Simpl. all tex-DT PLYWOOD'!</v>
      </c>
      <c r="J2904">
        <f t="shared" ca="1" si="541"/>
        <v>0</v>
      </c>
      <c r="K2904">
        <f t="shared" ca="1" si="542"/>
        <v>0</v>
      </c>
      <c r="L2904">
        <f t="shared" ca="1" si="548"/>
        <v>0</v>
      </c>
      <c r="M2904">
        <f t="shared" ca="1" si="549"/>
        <v>0</v>
      </c>
      <c r="O2904" t="str">
        <f t="shared" ca="1" si="550"/>
        <v>D:z</v>
      </c>
      <c r="P2904" t="str">
        <f t="shared" ca="1" si="551"/>
        <v>D7:z7</v>
      </c>
    </row>
    <row r="2905" spans="1:16">
      <c r="A2905" t="str">
        <f t="shared" si="543"/>
        <v>13</v>
      </c>
      <c r="B2905" t="str">
        <f t="shared" ca="1" si="544"/>
        <v>W</v>
      </c>
      <c r="C2905" t="str">
        <f t="shared" si="545"/>
        <v>SIMPL-5A</v>
      </c>
      <c r="D2905" t="s">
        <v>1230</v>
      </c>
      <c r="E2905">
        <f t="shared" ca="1" si="546"/>
        <v>0</v>
      </c>
      <c r="H2905" t="str">
        <f t="shared" ca="1" si="547"/>
        <v>'Simpl. all tex-DT PLYWOOD'!</v>
      </c>
      <c r="I2905" t="str">
        <f t="shared" ca="1" si="540"/>
        <v>'Simpl. all tex-DT PLYWOOD'!</v>
      </c>
      <c r="J2905">
        <f t="shared" ca="1" si="541"/>
        <v>0</v>
      </c>
      <c r="K2905">
        <f t="shared" ca="1" si="542"/>
        <v>0</v>
      </c>
      <c r="L2905">
        <f t="shared" ca="1" si="548"/>
        <v>0</v>
      </c>
      <c r="M2905">
        <f t="shared" ca="1" si="549"/>
        <v>0</v>
      </c>
      <c r="O2905" t="str">
        <f t="shared" ca="1" si="550"/>
        <v>D:z</v>
      </c>
      <c r="P2905" t="str">
        <f t="shared" ca="1" si="551"/>
        <v>D7:z7</v>
      </c>
    </row>
    <row r="2906" spans="1:16">
      <c r="A2906" t="str">
        <f t="shared" si="543"/>
        <v>15</v>
      </c>
      <c r="B2906" t="str">
        <f t="shared" ca="1" si="544"/>
        <v>W</v>
      </c>
      <c r="C2906" t="str">
        <f t="shared" si="545"/>
        <v>SIMPL-5A</v>
      </c>
      <c r="D2906" t="s">
        <v>4871</v>
      </c>
      <c r="E2906">
        <f t="shared" ca="1" si="546"/>
        <v>0</v>
      </c>
      <c r="H2906" t="str">
        <f t="shared" ca="1" si="547"/>
        <v>'Simpl. all tex-DT PLYWOOD'!</v>
      </c>
      <c r="I2906" t="str">
        <f t="shared" ref="I2906:I2969" ca="1" si="552">IF(IFERROR(VLOOKUP(C2906,INDIRECT($G$7&amp;"D:D"),1,FALSE),0)&lt;&gt;0,I$13,0)</f>
        <v>'Simpl. all tex-DT PLYWOOD'!</v>
      </c>
      <c r="J2906">
        <f t="shared" ref="J2906:J2969" ca="1" si="553">IF(IFERROR(VLOOKUP(C2906,INDIRECT($G$8&amp;"D:D"),1,FALSE),0)&lt;&gt;0,J$13,0)</f>
        <v>0</v>
      </c>
      <c r="K2906">
        <f t="shared" ref="K2906:K2969" ca="1" si="554">IF(IFERROR(VLOOKUP($C2906,INDIRECT($G$9&amp;"d:d"),1,FALSE),0)&lt;&gt;0,K$13,0)</f>
        <v>0</v>
      </c>
      <c r="L2906">
        <f t="shared" ca="1" si="548"/>
        <v>0</v>
      </c>
      <c r="M2906">
        <f t="shared" ca="1" si="549"/>
        <v>0</v>
      </c>
      <c r="O2906" t="str">
        <f t="shared" ca="1" si="550"/>
        <v>D:z</v>
      </c>
      <c r="P2906" t="str">
        <f t="shared" ca="1" si="551"/>
        <v>D7:z7</v>
      </c>
    </row>
    <row r="2907" spans="1:16">
      <c r="A2907" t="str">
        <f t="shared" si="543"/>
        <v>01</v>
      </c>
      <c r="B2907" t="str">
        <f t="shared" ca="1" si="544"/>
        <v>W</v>
      </c>
      <c r="C2907" t="str">
        <f t="shared" si="545"/>
        <v>SIMPL-5A-C</v>
      </c>
      <c r="D2907" t="s">
        <v>6030</v>
      </c>
      <c r="E2907">
        <f t="shared" ca="1" si="546"/>
        <v>0</v>
      </c>
      <c r="H2907" t="str">
        <f t="shared" ca="1" si="547"/>
        <v>'(more) Simpl. Textures PLYWOOD'!</v>
      </c>
      <c r="I2907">
        <f t="shared" ca="1" si="552"/>
        <v>0</v>
      </c>
      <c r="J2907" t="str">
        <f t="shared" ca="1" si="553"/>
        <v>'(more) Simpl. Textures PLYWOOD'!</v>
      </c>
      <c r="K2907">
        <f t="shared" ca="1" si="554"/>
        <v>0</v>
      </c>
      <c r="L2907">
        <f t="shared" ca="1" si="548"/>
        <v>0</v>
      </c>
      <c r="M2907">
        <f t="shared" ca="1" si="549"/>
        <v>0</v>
      </c>
      <c r="O2907" t="str">
        <f t="shared" ca="1" si="550"/>
        <v>D:N</v>
      </c>
      <c r="P2907" t="str">
        <f t="shared" ca="1" si="551"/>
        <v>D7:N7</v>
      </c>
    </row>
    <row r="2908" spans="1:16">
      <c r="A2908" t="str">
        <f t="shared" si="543"/>
        <v>16</v>
      </c>
      <c r="B2908" t="str">
        <f t="shared" ca="1" si="544"/>
        <v>W</v>
      </c>
      <c r="C2908" t="str">
        <f t="shared" si="545"/>
        <v>SIMPL-5A-N-NT</v>
      </c>
      <c r="D2908" t="s">
        <v>5548</v>
      </c>
      <c r="E2908">
        <f t="shared" ca="1" si="546"/>
        <v>0</v>
      </c>
      <c r="H2908" t="str">
        <f t="shared" ca="1" si="547"/>
        <v>'(more) Simpl. Textures PLYWOOD'!</v>
      </c>
      <c r="I2908">
        <f t="shared" ca="1" si="552"/>
        <v>0</v>
      </c>
      <c r="J2908" t="str">
        <f t="shared" ca="1" si="553"/>
        <v>'(more) Simpl. Textures PLYWOOD'!</v>
      </c>
      <c r="K2908">
        <f t="shared" ca="1" si="554"/>
        <v>0</v>
      </c>
      <c r="L2908">
        <f t="shared" ca="1" si="548"/>
        <v>0</v>
      </c>
      <c r="M2908">
        <f t="shared" ca="1" si="549"/>
        <v>0</v>
      </c>
      <c r="O2908" t="str">
        <f t="shared" ca="1" si="550"/>
        <v>D:N</v>
      </c>
      <c r="P2908" t="str">
        <f t="shared" ca="1" si="551"/>
        <v>D7:N7</v>
      </c>
    </row>
    <row r="2909" spans="1:16">
      <c r="A2909" t="str">
        <f t="shared" si="543"/>
        <v>16</v>
      </c>
      <c r="B2909" t="str">
        <f t="shared" ca="1" si="544"/>
        <v>W</v>
      </c>
      <c r="C2909" t="str">
        <f t="shared" si="545"/>
        <v>SIMPL-5A-N-T</v>
      </c>
      <c r="D2909" t="s">
        <v>5708</v>
      </c>
      <c r="E2909">
        <f t="shared" ca="1" si="546"/>
        <v>0</v>
      </c>
      <c r="H2909" t="str">
        <f t="shared" ca="1" si="547"/>
        <v>'(more) Simpl. Textures PLYWOOD'!</v>
      </c>
      <c r="I2909">
        <f t="shared" ca="1" si="552"/>
        <v>0</v>
      </c>
      <c r="J2909" t="str">
        <f t="shared" ca="1" si="553"/>
        <v>'(more) Simpl. Textures PLYWOOD'!</v>
      </c>
      <c r="K2909">
        <f t="shared" ca="1" si="554"/>
        <v>0</v>
      </c>
      <c r="L2909">
        <f t="shared" ca="1" si="548"/>
        <v>0</v>
      </c>
      <c r="M2909">
        <f t="shared" ca="1" si="549"/>
        <v>0</v>
      </c>
      <c r="O2909" t="str">
        <f t="shared" ca="1" si="550"/>
        <v>D:N</v>
      </c>
      <c r="P2909" t="str">
        <f t="shared" ca="1" si="551"/>
        <v>D7:N7</v>
      </c>
    </row>
    <row r="2910" spans="1:16">
      <c r="A2910" t="str">
        <f t="shared" si="543"/>
        <v>01</v>
      </c>
      <c r="B2910" t="str">
        <f t="shared" ca="1" si="544"/>
        <v>W</v>
      </c>
      <c r="C2910" t="str">
        <f t="shared" si="545"/>
        <v>SIMPL-5A-T</v>
      </c>
      <c r="D2910" t="s">
        <v>3127</v>
      </c>
      <c r="E2910">
        <f t="shared" ca="1" si="546"/>
        <v>0</v>
      </c>
      <c r="H2910" t="str">
        <f t="shared" ca="1" si="547"/>
        <v>'Simpl. all tex-DT PLYWOOD'!</v>
      </c>
      <c r="I2910" t="str">
        <f t="shared" ca="1" si="552"/>
        <v>'Simpl. all tex-DT PLYWOOD'!</v>
      </c>
      <c r="J2910">
        <f t="shared" ca="1" si="553"/>
        <v>0</v>
      </c>
      <c r="K2910">
        <f t="shared" ca="1" si="554"/>
        <v>0</v>
      </c>
      <c r="L2910">
        <f t="shared" ca="1" si="548"/>
        <v>0</v>
      </c>
      <c r="M2910">
        <f t="shared" ca="1" si="549"/>
        <v>0</v>
      </c>
      <c r="O2910" t="str">
        <f t="shared" ca="1" si="550"/>
        <v>D:z</v>
      </c>
      <c r="P2910" t="str">
        <f t="shared" ca="1" si="551"/>
        <v>D7:z7</v>
      </c>
    </row>
    <row r="2911" spans="1:16">
      <c r="A2911" t="str">
        <f t="shared" si="543"/>
        <v>02</v>
      </c>
      <c r="B2911" t="str">
        <f t="shared" ca="1" si="544"/>
        <v>W</v>
      </c>
      <c r="C2911" t="str">
        <f t="shared" si="545"/>
        <v>SIMPL-5A-T</v>
      </c>
      <c r="D2911" t="s">
        <v>3128</v>
      </c>
      <c r="E2911">
        <f t="shared" ca="1" si="546"/>
        <v>0</v>
      </c>
      <c r="H2911" t="str">
        <f t="shared" ca="1" si="547"/>
        <v>'Simpl. all tex-DT PLYWOOD'!</v>
      </c>
      <c r="I2911" t="str">
        <f t="shared" ca="1" si="552"/>
        <v>'Simpl. all tex-DT PLYWOOD'!</v>
      </c>
      <c r="J2911">
        <f t="shared" ca="1" si="553"/>
        <v>0</v>
      </c>
      <c r="K2911">
        <f t="shared" ca="1" si="554"/>
        <v>0</v>
      </c>
      <c r="L2911">
        <f t="shared" ca="1" si="548"/>
        <v>0</v>
      </c>
      <c r="M2911">
        <f t="shared" ca="1" si="549"/>
        <v>0</v>
      </c>
      <c r="O2911" t="str">
        <f t="shared" ca="1" si="550"/>
        <v>D:z</v>
      </c>
      <c r="P2911" t="str">
        <f t="shared" ca="1" si="551"/>
        <v>D7:z7</v>
      </c>
    </row>
    <row r="2912" spans="1:16">
      <c r="A2912" t="str">
        <f t="shared" si="543"/>
        <v>03</v>
      </c>
      <c r="B2912" t="str">
        <f t="shared" ca="1" si="544"/>
        <v>W</v>
      </c>
      <c r="C2912" t="str">
        <f t="shared" si="545"/>
        <v>SIMPL-5A-T</v>
      </c>
      <c r="D2912" t="s">
        <v>3129</v>
      </c>
      <c r="E2912">
        <f t="shared" ca="1" si="546"/>
        <v>0</v>
      </c>
      <c r="H2912" t="str">
        <f t="shared" ca="1" si="547"/>
        <v>'Simpl. all tex-DT PLYWOOD'!</v>
      </c>
      <c r="I2912" t="str">
        <f t="shared" ca="1" si="552"/>
        <v>'Simpl. all tex-DT PLYWOOD'!</v>
      </c>
      <c r="J2912">
        <f t="shared" ca="1" si="553"/>
        <v>0</v>
      </c>
      <c r="K2912">
        <f t="shared" ca="1" si="554"/>
        <v>0</v>
      </c>
      <c r="L2912">
        <f t="shared" ca="1" si="548"/>
        <v>0</v>
      </c>
      <c r="M2912">
        <f t="shared" ca="1" si="549"/>
        <v>0</v>
      </c>
      <c r="O2912" t="str">
        <f t="shared" ca="1" si="550"/>
        <v>D:z</v>
      </c>
      <c r="P2912" t="str">
        <f t="shared" ca="1" si="551"/>
        <v>D7:z7</v>
      </c>
    </row>
    <row r="2913" spans="1:16">
      <c r="A2913" t="str">
        <f t="shared" si="543"/>
        <v>04</v>
      </c>
      <c r="B2913" t="str">
        <f t="shared" ca="1" si="544"/>
        <v>W</v>
      </c>
      <c r="C2913" t="str">
        <f t="shared" si="545"/>
        <v>SIMPL-5A-T</v>
      </c>
      <c r="D2913" t="s">
        <v>3130</v>
      </c>
      <c r="E2913">
        <f t="shared" ca="1" si="546"/>
        <v>0</v>
      </c>
      <c r="H2913" t="str">
        <f t="shared" ca="1" si="547"/>
        <v>'Simpl. all tex-DT PLYWOOD'!</v>
      </c>
      <c r="I2913" t="str">
        <f t="shared" ca="1" si="552"/>
        <v>'Simpl. all tex-DT PLYWOOD'!</v>
      </c>
      <c r="J2913">
        <f t="shared" ca="1" si="553"/>
        <v>0</v>
      </c>
      <c r="K2913">
        <f t="shared" ca="1" si="554"/>
        <v>0</v>
      </c>
      <c r="L2913">
        <f t="shared" ca="1" si="548"/>
        <v>0</v>
      </c>
      <c r="M2913">
        <f t="shared" ca="1" si="549"/>
        <v>0</v>
      </c>
      <c r="O2913" t="str">
        <f t="shared" ca="1" si="550"/>
        <v>D:z</v>
      </c>
      <c r="P2913" t="str">
        <f t="shared" ca="1" si="551"/>
        <v>D7:z7</v>
      </c>
    </row>
    <row r="2914" spans="1:16">
      <c r="A2914" t="str">
        <f t="shared" si="543"/>
        <v>05</v>
      </c>
      <c r="B2914" t="str">
        <f t="shared" ca="1" si="544"/>
        <v>W</v>
      </c>
      <c r="C2914" t="str">
        <f t="shared" si="545"/>
        <v>SIMPL-5A-T</v>
      </c>
      <c r="D2914" t="s">
        <v>3131</v>
      </c>
      <c r="E2914">
        <f t="shared" ca="1" si="546"/>
        <v>0</v>
      </c>
      <c r="H2914" t="str">
        <f t="shared" ca="1" si="547"/>
        <v>'Simpl. all tex-DT PLYWOOD'!</v>
      </c>
      <c r="I2914" t="str">
        <f t="shared" ca="1" si="552"/>
        <v>'Simpl. all tex-DT PLYWOOD'!</v>
      </c>
      <c r="J2914">
        <f t="shared" ca="1" si="553"/>
        <v>0</v>
      </c>
      <c r="K2914">
        <f t="shared" ca="1" si="554"/>
        <v>0</v>
      </c>
      <c r="L2914">
        <f t="shared" ca="1" si="548"/>
        <v>0</v>
      </c>
      <c r="M2914">
        <f t="shared" ca="1" si="549"/>
        <v>0</v>
      </c>
      <c r="O2914" t="str">
        <f t="shared" ca="1" si="550"/>
        <v>D:z</v>
      </c>
      <c r="P2914" t="str">
        <f t="shared" ca="1" si="551"/>
        <v>D7:z7</v>
      </c>
    </row>
    <row r="2915" spans="1:16">
      <c r="A2915" t="str">
        <f t="shared" si="543"/>
        <v>06</v>
      </c>
      <c r="B2915" t="str">
        <f t="shared" ca="1" si="544"/>
        <v>W</v>
      </c>
      <c r="C2915" t="str">
        <f t="shared" si="545"/>
        <v>SIMPL-5A-T</v>
      </c>
      <c r="D2915" t="s">
        <v>3132</v>
      </c>
      <c r="E2915">
        <f t="shared" ca="1" si="546"/>
        <v>0</v>
      </c>
      <c r="H2915" t="str">
        <f t="shared" ca="1" si="547"/>
        <v>'Simpl. all tex-DT PLYWOOD'!</v>
      </c>
      <c r="I2915" t="str">
        <f t="shared" ca="1" si="552"/>
        <v>'Simpl. all tex-DT PLYWOOD'!</v>
      </c>
      <c r="J2915">
        <f t="shared" ca="1" si="553"/>
        <v>0</v>
      </c>
      <c r="K2915">
        <f t="shared" ca="1" si="554"/>
        <v>0</v>
      </c>
      <c r="L2915">
        <f t="shared" ca="1" si="548"/>
        <v>0</v>
      </c>
      <c r="M2915">
        <f t="shared" ca="1" si="549"/>
        <v>0</v>
      </c>
      <c r="O2915" t="str">
        <f t="shared" ca="1" si="550"/>
        <v>D:z</v>
      </c>
      <c r="P2915" t="str">
        <f t="shared" ca="1" si="551"/>
        <v>D7:z7</v>
      </c>
    </row>
    <row r="2916" spans="1:16">
      <c r="A2916" t="str">
        <f t="shared" si="543"/>
        <v>07</v>
      </c>
      <c r="B2916" t="str">
        <f t="shared" ca="1" si="544"/>
        <v>W</v>
      </c>
      <c r="C2916" t="str">
        <f t="shared" si="545"/>
        <v>SIMPL-5A-T</v>
      </c>
      <c r="D2916" t="s">
        <v>3133</v>
      </c>
      <c r="E2916">
        <f t="shared" ca="1" si="546"/>
        <v>0</v>
      </c>
      <c r="H2916" t="str">
        <f t="shared" ca="1" si="547"/>
        <v>'Simpl. all tex-DT PLYWOOD'!</v>
      </c>
      <c r="I2916" t="str">
        <f t="shared" ca="1" si="552"/>
        <v>'Simpl. all tex-DT PLYWOOD'!</v>
      </c>
      <c r="J2916">
        <f t="shared" ca="1" si="553"/>
        <v>0</v>
      </c>
      <c r="K2916">
        <f t="shared" ca="1" si="554"/>
        <v>0</v>
      </c>
      <c r="L2916">
        <f t="shared" ca="1" si="548"/>
        <v>0</v>
      </c>
      <c r="M2916">
        <f t="shared" ca="1" si="549"/>
        <v>0</v>
      </c>
      <c r="O2916" t="str">
        <f t="shared" ca="1" si="550"/>
        <v>D:z</v>
      </c>
      <c r="P2916" t="str">
        <f t="shared" ca="1" si="551"/>
        <v>D7:z7</v>
      </c>
    </row>
    <row r="2917" spans="1:16">
      <c r="A2917" t="str">
        <f t="shared" si="543"/>
        <v>08</v>
      </c>
      <c r="B2917" t="str">
        <f t="shared" ca="1" si="544"/>
        <v>W</v>
      </c>
      <c r="C2917" t="str">
        <f t="shared" si="545"/>
        <v>SIMPL-5A-T</v>
      </c>
      <c r="D2917" t="s">
        <v>3134</v>
      </c>
      <c r="E2917">
        <f t="shared" ca="1" si="546"/>
        <v>0</v>
      </c>
      <c r="H2917" t="str">
        <f t="shared" ca="1" si="547"/>
        <v>'Simpl. all tex-DT PLYWOOD'!</v>
      </c>
      <c r="I2917" t="str">
        <f t="shared" ca="1" si="552"/>
        <v>'Simpl. all tex-DT PLYWOOD'!</v>
      </c>
      <c r="J2917">
        <f t="shared" ca="1" si="553"/>
        <v>0</v>
      </c>
      <c r="K2917">
        <f t="shared" ca="1" si="554"/>
        <v>0</v>
      </c>
      <c r="L2917">
        <f t="shared" ca="1" si="548"/>
        <v>0</v>
      </c>
      <c r="M2917">
        <f t="shared" ca="1" si="549"/>
        <v>0</v>
      </c>
      <c r="O2917" t="str">
        <f t="shared" ca="1" si="550"/>
        <v>D:z</v>
      </c>
      <c r="P2917" t="str">
        <f t="shared" ca="1" si="551"/>
        <v>D7:z7</v>
      </c>
    </row>
    <row r="2918" spans="1:16">
      <c r="A2918" t="str">
        <f t="shared" si="543"/>
        <v>09</v>
      </c>
      <c r="B2918" t="str">
        <f t="shared" ca="1" si="544"/>
        <v>W</v>
      </c>
      <c r="C2918" t="str">
        <f t="shared" si="545"/>
        <v>SIMPL-5A-T</v>
      </c>
      <c r="D2918" t="s">
        <v>3135</v>
      </c>
      <c r="E2918">
        <f t="shared" ca="1" si="546"/>
        <v>0</v>
      </c>
      <c r="H2918" t="str">
        <f t="shared" ca="1" si="547"/>
        <v>'Simpl. all tex-DT PLYWOOD'!</v>
      </c>
      <c r="I2918" t="str">
        <f t="shared" ca="1" si="552"/>
        <v>'Simpl. all tex-DT PLYWOOD'!</v>
      </c>
      <c r="J2918">
        <f t="shared" ca="1" si="553"/>
        <v>0</v>
      </c>
      <c r="K2918">
        <f t="shared" ca="1" si="554"/>
        <v>0</v>
      </c>
      <c r="L2918">
        <f t="shared" ca="1" si="548"/>
        <v>0</v>
      </c>
      <c r="M2918">
        <f t="shared" ca="1" si="549"/>
        <v>0</v>
      </c>
      <c r="O2918" t="str">
        <f t="shared" ca="1" si="550"/>
        <v>D:z</v>
      </c>
      <c r="P2918" t="str">
        <f t="shared" ca="1" si="551"/>
        <v>D7:z7</v>
      </c>
    </row>
    <row r="2919" spans="1:16">
      <c r="A2919" t="str">
        <f t="shared" si="543"/>
        <v>10</v>
      </c>
      <c r="B2919" t="str">
        <f t="shared" ca="1" si="544"/>
        <v>W</v>
      </c>
      <c r="C2919" t="str">
        <f t="shared" si="545"/>
        <v>SIMPL-5A-T</v>
      </c>
      <c r="D2919" t="s">
        <v>3136</v>
      </c>
      <c r="E2919">
        <f t="shared" ca="1" si="546"/>
        <v>0</v>
      </c>
      <c r="H2919" t="str">
        <f t="shared" ca="1" si="547"/>
        <v>'Simpl. all tex-DT PLYWOOD'!</v>
      </c>
      <c r="I2919" t="str">
        <f t="shared" ca="1" si="552"/>
        <v>'Simpl. all tex-DT PLYWOOD'!</v>
      </c>
      <c r="J2919">
        <f t="shared" ca="1" si="553"/>
        <v>0</v>
      </c>
      <c r="K2919">
        <f t="shared" ca="1" si="554"/>
        <v>0</v>
      </c>
      <c r="L2919">
        <f t="shared" ca="1" si="548"/>
        <v>0</v>
      </c>
      <c r="M2919">
        <f t="shared" ca="1" si="549"/>
        <v>0</v>
      </c>
      <c r="O2919" t="str">
        <f t="shared" ca="1" si="550"/>
        <v>D:z</v>
      </c>
      <c r="P2919" t="str">
        <f t="shared" ca="1" si="551"/>
        <v>D7:z7</v>
      </c>
    </row>
    <row r="2920" spans="1:16">
      <c r="A2920" t="str">
        <f t="shared" si="543"/>
        <v>11</v>
      </c>
      <c r="B2920" t="str">
        <f t="shared" ca="1" si="544"/>
        <v>W</v>
      </c>
      <c r="C2920" t="str">
        <f t="shared" si="545"/>
        <v>SIMPL-5A-T</v>
      </c>
      <c r="D2920" t="s">
        <v>3137</v>
      </c>
      <c r="E2920">
        <f t="shared" ca="1" si="546"/>
        <v>0</v>
      </c>
      <c r="H2920" t="str">
        <f t="shared" ca="1" si="547"/>
        <v>'Simpl. all tex-DT PLYWOOD'!</v>
      </c>
      <c r="I2920" t="str">
        <f t="shared" ca="1" si="552"/>
        <v>'Simpl. all tex-DT PLYWOOD'!</v>
      </c>
      <c r="J2920">
        <f t="shared" ca="1" si="553"/>
        <v>0</v>
      </c>
      <c r="K2920">
        <f t="shared" ca="1" si="554"/>
        <v>0</v>
      </c>
      <c r="L2920">
        <f t="shared" ca="1" si="548"/>
        <v>0</v>
      </c>
      <c r="M2920">
        <f t="shared" ca="1" si="549"/>
        <v>0</v>
      </c>
      <c r="O2920" t="str">
        <f t="shared" ca="1" si="550"/>
        <v>D:z</v>
      </c>
      <c r="P2920" t="str">
        <f t="shared" ca="1" si="551"/>
        <v>D7:z7</v>
      </c>
    </row>
    <row r="2921" spans="1:16">
      <c r="A2921" t="str">
        <f t="shared" si="543"/>
        <v>12</v>
      </c>
      <c r="B2921" t="str">
        <f t="shared" ca="1" si="544"/>
        <v>W</v>
      </c>
      <c r="C2921" t="str">
        <f t="shared" si="545"/>
        <v>SIMPL-5A-T</v>
      </c>
      <c r="D2921" t="s">
        <v>3138</v>
      </c>
      <c r="E2921">
        <f t="shared" ca="1" si="546"/>
        <v>0</v>
      </c>
      <c r="H2921" t="str">
        <f t="shared" ca="1" si="547"/>
        <v>'Simpl. all tex-DT PLYWOOD'!</v>
      </c>
      <c r="I2921" t="str">
        <f t="shared" ca="1" si="552"/>
        <v>'Simpl. all tex-DT PLYWOOD'!</v>
      </c>
      <c r="J2921">
        <f t="shared" ca="1" si="553"/>
        <v>0</v>
      </c>
      <c r="K2921">
        <f t="shared" ca="1" si="554"/>
        <v>0</v>
      </c>
      <c r="L2921">
        <f t="shared" ca="1" si="548"/>
        <v>0</v>
      </c>
      <c r="M2921">
        <f t="shared" ca="1" si="549"/>
        <v>0</v>
      </c>
      <c r="O2921" t="str">
        <f t="shared" ca="1" si="550"/>
        <v>D:z</v>
      </c>
      <c r="P2921" t="str">
        <f t="shared" ca="1" si="551"/>
        <v>D7:z7</v>
      </c>
    </row>
    <row r="2922" spans="1:16">
      <c r="A2922" t="str">
        <f t="shared" si="543"/>
        <v>13</v>
      </c>
      <c r="B2922" t="str">
        <f t="shared" ca="1" si="544"/>
        <v>W</v>
      </c>
      <c r="C2922" t="str">
        <f t="shared" si="545"/>
        <v>SIMPL-5A-T</v>
      </c>
      <c r="D2922" t="s">
        <v>3139</v>
      </c>
      <c r="E2922">
        <f t="shared" ca="1" si="546"/>
        <v>0</v>
      </c>
      <c r="H2922" t="str">
        <f t="shared" ca="1" si="547"/>
        <v>'Simpl. all tex-DT PLYWOOD'!</v>
      </c>
      <c r="I2922" t="str">
        <f t="shared" ca="1" si="552"/>
        <v>'Simpl. all tex-DT PLYWOOD'!</v>
      </c>
      <c r="J2922">
        <f t="shared" ca="1" si="553"/>
        <v>0</v>
      </c>
      <c r="K2922">
        <f t="shared" ca="1" si="554"/>
        <v>0</v>
      </c>
      <c r="L2922">
        <f t="shared" ca="1" si="548"/>
        <v>0</v>
      </c>
      <c r="M2922">
        <f t="shared" ca="1" si="549"/>
        <v>0</v>
      </c>
      <c r="O2922" t="str">
        <f t="shared" ca="1" si="550"/>
        <v>D:z</v>
      </c>
      <c r="P2922" t="str">
        <f t="shared" ca="1" si="551"/>
        <v>D7:z7</v>
      </c>
    </row>
    <row r="2923" spans="1:16">
      <c r="A2923" t="str">
        <f t="shared" si="543"/>
        <v>15</v>
      </c>
      <c r="B2923" t="str">
        <f t="shared" ca="1" si="544"/>
        <v>W</v>
      </c>
      <c r="C2923" t="str">
        <f t="shared" si="545"/>
        <v>SIMPL-5A-T</v>
      </c>
      <c r="D2923" t="s">
        <v>4773</v>
      </c>
      <c r="E2923">
        <f t="shared" ca="1" si="546"/>
        <v>0</v>
      </c>
      <c r="H2923" t="str">
        <f t="shared" ca="1" si="547"/>
        <v>'Simpl. all tex-DT PLYWOOD'!</v>
      </c>
      <c r="I2923" t="str">
        <f t="shared" ca="1" si="552"/>
        <v>'Simpl. all tex-DT PLYWOOD'!</v>
      </c>
      <c r="J2923">
        <f t="shared" ca="1" si="553"/>
        <v>0</v>
      </c>
      <c r="K2923">
        <f t="shared" ca="1" si="554"/>
        <v>0</v>
      </c>
      <c r="L2923">
        <f t="shared" ca="1" si="548"/>
        <v>0</v>
      </c>
      <c r="M2923">
        <f t="shared" ca="1" si="549"/>
        <v>0</v>
      </c>
      <c r="O2923" t="str">
        <f t="shared" ca="1" si="550"/>
        <v>D:z</v>
      </c>
      <c r="P2923" t="str">
        <f t="shared" ca="1" si="551"/>
        <v>D7:z7</v>
      </c>
    </row>
    <row r="2924" spans="1:16">
      <c r="A2924" t="str">
        <f t="shared" si="543"/>
        <v>01</v>
      </c>
      <c r="B2924" t="str">
        <f t="shared" ca="1" si="544"/>
        <v>W</v>
      </c>
      <c r="C2924" t="str">
        <f t="shared" si="545"/>
        <v>SIMPL-5B</v>
      </c>
      <c r="D2924" t="s">
        <v>1232</v>
      </c>
      <c r="E2924">
        <f t="shared" ca="1" si="546"/>
        <v>0</v>
      </c>
      <c r="H2924" t="str">
        <f t="shared" ca="1" si="547"/>
        <v>'Simpl. all tex-DT PLYWOOD'!</v>
      </c>
      <c r="I2924" t="str">
        <f t="shared" ca="1" si="552"/>
        <v>'Simpl. all tex-DT PLYWOOD'!</v>
      </c>
      <c r="J2924">
        <f t="shared" ca="1" si="553"/>
        <v>0</v>
      </c>
      <c r="K2924">
        <f t="shared" ca="1" si="554"/>
        <v>0</v>
      </c>
      <c r="L2924">
        <f t="shared" ca="1" si="548"/>
        <v>0</v>
      </c>
      <c r="M2924">
        <f t="shared" ca="1" si="549"/>
        <v>0</v>
      </c>
      <c r="O2924" t="str">
        <f t="shared" ca="1" si="550"/>
        <v>D:z</v>
      </c>
      <c r="P2924" t="str">
        <f t="shared" ca="1" si="551"/>
        <v>D7:z7</v>
      </c>
    </row>
    <row r="2925" spans="1:16">
      <c r="A2925" t="str">
        <f t="shared" si="543"/>
        <v>02</v>
      </c>
      <c r="B2925" t="str">
        <f t="shared" ca="1" si="544"/>
        <v>W</v>
      </c>
      <c r="C2925" t="str">
        <f t="shared" si="545"/>
        <v>SIMPL-5B</v>
      </c>
      <c r="D2925" t="s">
        <v>1233</v>
      </c>
      <c r="E2925">
        <f t="shared" ca="1" si="546"/>
        <v>0</v>
      </c>
      <c r="H2925" t="str">
        <f t="shared" ca="1" si="547"/>
        <v>'Simpl. all tex-DT PLYWOOD'!</v>
      </c>
      <c r="I2925" t="str">
        <f t="shared" ca="1" si="552"/>
        <v>'Simpl. all tex-DT PLYWOOD'!</v>
      </c>
      <c r="J2925">
        <f t="shared" ca="1" si="553"/>
        <v>0</v>
      </c>
      <c r="K2925">
        <f t="shared" ca="1" si="554"/>
        <v>0</v>
      </c>
      <c r="L2925">
        <f t="shared" ca="1" si="548"/>
        <v>0</v>
      </c>
      <c r="M2925">
        <f t="shared" ca="1" si="549"/>
        <v>0</v>
      </c>
      <c r="O2925" t="str">
        <f t="shared" ca="1" si="550"/>
        <v>D:z</v>
      </c>
      <c r="P2925" t="str">
        <f t="shared" ca="1" si="551"/>
        <v>D7:z7</v>
      </c>
    </row>
    <row r="2926" spans="1:16">
      <c r="A2926" t="str">
        <f t="shared" si="543"/>
        <v>03</v>
      </c>
      <c r="B2926" t="str">
        <f t="shared" ca="1" si="544"/>
        <v>W</v>
      </c>
      <c r="C2926" t="str">
        <f t="shared" si="545"/>
        <v>SIMPL-5B</v>
      </c>
      <c r="D2926" t="s">
        <v>1234</v>
      </c>
      <c r="E2926">
        <f t="shared" ca="1" si="546"/>
        <v>0</v>
      </c>
      <c r="H2926" t="str">
        <f t="shared" ca="1" si="547"/>
        <v>'Simpl. all tex-DT PLYWOOD'!</v>
      </c>
      <c r="I2926" t="str">
        <f t="shared" ca="1" si="552"/>
        <v>'Simpl. all tex-DT PLYWOOD'!</v>
      </c>
      <c r="J2926">
        <f t="shared" ca="1" si="553"/>
        <v>0</v>
      </c>
      <c r="K2926">
        <f t="shared" ca="1" si="554"/>
        <v>0</v>
      </c>
      <c r="L2926">
        <f t="shared" ca="1" si="548"/>
        <v>0</v>
      </c>
      <c r="M2926">
        <f t="shared" ca="1" si="549"/>
        <v>0</v>
      </c>
      <c r="O2926" t="str">
        <f t="shared" ca="1" si="550"/>
        <v>D:z</v>
      </c>
      <c r="P2926" t="str">
        <f t="shared" ca="1" si="551"/>
        <v>D7:z7</v>
      </c>
    </row>
    <row r="2927" spans="1:16">
      <c r="A2927" t="str">
        <f t="shared" si="543"/>
        <v>04</v>
      </c>
      <c r="B2927" t="str">
        <f t="shared" ca="1" si="544"/>
        <v>W</v>
      </c>
      <c r="C2927" t="str">
        <f t="shared" si="545"/>
        <v>SIMPL-5B</v>
      </c>
      <c r="D2927" t="s">
        <v>1235</v>
      </c>
      <c r="E2927">
        <f t="shared" ca="1" si="546"/>
        <v>0</v>
      </c>
      <c r="H2927" t="str">
        <f t="shared" ca="1" si="547"/>
        <v>'Simpl. all tex-DT PLYWOOD'!</v>
      </c>
      <c r="I2927" t="str">
        <f t="shared" ca="1" si="552"/>
        <v>'Simpl. all tex-DT PLYWOOD'!</v>
      </c>
      <c r="J2927">
        <f t="shared" ca="1" si="553"/>
        <v>0</v>
      </c>
      <c r="K2927">
        <f t="shared" ca="1" si="554"/>
        <v>0</v>
      </c>
      <c r="L2927">
        <f t="shared" ca="1" si="548"/>
        <v>0</v>
      </c>
      <c r="M2927">
        <f t="shared" ca="1" si="549"/>
        <v>0</v>
      </c>
      <c r="O2927" t="str">
        <f t="shared" ca="1" si="550"/>
        <v>D:z</v>
      </c>
      <c r="P2927" t="str">
        <f t="shared" ca="1" si="551"/>
        <v>D7:z7</v>
      </c>
    </row>
    <row r="2928" spans="1:16">
      <c r="A2928" t="str">
        <f t="shared" si="543"/>
        <v>05</v>
      </c>
      <c r="B2928" t="str">
        <f t="shared" ca="1" si="544"/>
        <v>W</v>
      </c>
      <c r="C2928" t="str">
        <f t="shared" si="545"/>
        <v>SIMPL-5B</v>
      </c>
      <c r="D2928" t="s">
        <v>1236</v>
      </c>
      <c r="E2928">
        <f t="shared" ca="1" si="546"/>
        <v>0</v>
      </c>
      <c r="H2928" t="str">
        <f t="shared" ca="1" si="547"/>
        <v>'Simpl. all tex-DT PLYWOOD'!</v>
      </c>
      <c r="I2928" t="str">
        <f t="shared" ca="1" si="552"/>
        <v>'Simpl. all tex-DT PLYWOOD'!</v>
      </c>
      <c r="J2928">
        <f t="shared" ca="1" si="553"/>
        <v>0</v>
      </c>
      <c r="K2928">
        <f t="shared" ca="1" si="554"/>
        <v>0</v>
      </c>
      <c r="L2928">
        <f t="shared" ca="1" si="548"/>
        <v>0</v>
      </c>
      <c r="M2928">
        <f t="shared" ca="1" si="549"/>
        <v>0</v>
      </c>
      <c r="O2928" t="str">
        <f t="shared" ca="1" si="550"/>
        <v>D:z</v>
      </c>
      <c r="P2928" t="str">
        <f t="shared" ca="1" si="551"/>
        <v>D7:z7</v>
      </c>
    </row>
    <row r="2929" spans="1:16">
      <c r="A2929" t="str">
        <f t="shared" si="543"/>
        <v>06</v>
      </c>
      <c r="B2929" t="str">
        <f t="shared" ca="1" si="544"/>
        <v>W</v>
      </c>
      <c r="C2929" t="str">
        <f t="shared" si="545"/>
        <v>SIMPL-5B</v>
      </c>
      <c r="D2929" t="s">
        <v>1237</v>
      </c>
      <c r="E2929">
        <f t="shared" ca="1" si="546"/>
        <v>0</v>
      </c>
      <c r="H2929" t="str">
        <f t="shared" ca="1" si="547"/>
        <v>'Simpl. all tex-DT PLYWOOD'!</v>
      </c>
      <c r="I2929" t="str">
        <f t="shared" ca="1" si="552"/>
        <v>'Simpl. all tex-DT PLYWOOD'!</v>
      </c>
      <c r="J2929">
        <f t="shared" ca="1" si="553"/>
        <v>0</v>
      </c>
      <c r="K2929">
        <f t="shared" ca="1" si="554"/>
        <v>0</v>
      </c>
      <c r="L2929">
        <f t="shared" ca="1" si="548"/>
        <v>0</v>
      </c>
      <c r="M2929">
        <f t="shared" ca="1" si="549"/>
        <v>0</v>
      </c>
      <c r="O2929" t="str">
        <f t="shared" ca="1" si="550"/>
        <v>D:z</v>
      </c>
      <c r="P2929" t="str">
        <f t="shared" ca="1" si="551"/>
        <v>D7:z7</v>
      </c>
    </row>
    <row r="2930" spans="1:16">
      <c r="A2930" t="str">
        <f t="shared" si="543"/>
        <v>07</v>
      </c>
      <c r="B2930" t="str">
        <f t="shared" ca="1" si="544"/>
        <v>W</v>
      </c>
      <c r="C2930" t="str">
        <f t="shared" si="545"/>
        <v>SIMPL-5B</v>
      </c>
      <c r="D2930" t="s">
        <v>1238</v>
      </c>
      <c r="E2930">
        <f t="shared" ca="1" si="546"/>
        <v>0</v>
      </c>
      <c r="H2930" t="str">
        <f t="shared" ca="1" si="547"/>
        <v>'Simpl. all tex-DT PLYWOOD'!</v>
      </c>
      <c r="I2930" t="str">
        <f t="shared" ca="1" si="552"/>
        <v>'Simpl. all tex-DT PLYWOOD'!</v>
      </c>
      <c r="J2930">
        <f t="shared" ca="1" si="553"/>
        <v>0</v>
      </c>
      <c r="K2930">
        <f t="shared" ca="1" si="554"/>
        <v>0</v>
      </c>
      <c r="L2930">
        <f t="shared" ca="1" si="548"/>
        <v>0</v>
      </c>
      <c r="M2930">
        <f t="shared" ca="1" si="549"/>
        <v>0</v>
      </c>
      <c r="O2930" t="str">
        <f t="shared" ca="1" si="550"/>
        <v>D:z</v>
      </c>
      <c r="P2930" t="str">
        <f t="shared" ca="1" si="551"/>
        <v>D7:z7</v>
      </c>
    </row>
    <row r="2931" spans="1:16">
      <c r="A2931" t="str">
        <f t="shared" si="543"/>
        <v>08</v>
      </c>
      <c r="B2931" t="str">
        <f t="shared" ca="1" si="544"/>
        <v>W</v>
      </c>
      <c r="C2931" t="str">
        <f t="shared" si="545"/>
        <v>SIMPL-5B</v>
      </c>
      <c r="D2931" t="s">
        <v>1239</v>
      </c>
      <c r="E2931">
        <f t="shared" ca="1" si="546"/>
        <v>0</v>
      </c>
      <c r="H2931" t="str">
        <f t="shared" ca="1" si="547"/>
        <v>'Simpl. all tex-DT PLYWOOD'!</v>
      </c>
      <c r="I2931" t="str">
        <f t="shared" ca="1" si="552"/>
        <v>'Simpl. all tex-DT PLYWOOD'!</v>
      </c>
      <c r="J2931">
        <f t="shared" ca="1" si="553"/>
        <v>0</v>
      </c>
      <c r="K2931">
        <f t="shared" ca="1" si="554"/>
        <v>0</v>
      </c>
      <c r="L2931">
        <f t="shared" ca="1" si="548"/>
        <v>0</v>
      </c>
      <c r="M2931">
        <f t="shared" ca="1" si="549"/>
        <v>0</v>
      </c>
      <c r="O2931" t="str">
        <f t="shared" ca="1" si="550"/>
        <v>D:z</v>
      </c>
      <c r="P2931" t="str">
        <f t="shared" ca="1" si="551"/>
        <v>D7:z7</v>
      </c>
    </row>
    <row r="2932" spans="1:16">
      <c r="A2932" t="str">
        <f t="shared" si="543"/>
        <v>09</v>
      </c>
      <c r="B2932" t="str">
        <f t="shared" ca="1" si="544"/>
        <v>W</v>
      </c>
      <c r="C2932" t="str">
        <f t="shared" si="545"/>
        <v>SIMPL-5B</v>
      </c>
      <c r="D2932" t="s">
        <v>1240</v>
      </c>
      <c r="E2932">
        <f t="shared" ca="1" si="546"/>
        <v>0</v>
      </c>
      <c r="H2932" t="str">
        <f t="shared" ca="1" si="547"/>
        <v>'Simpl. all tex-DT PLYWOOD'!</v>
      </c>
      <c r="I2932" t="str">
        <f t="shared" ca="1" si="552"/>
        <v>'Simpl. all tex-DT PLYWOOD'!</v>
      </c>
      <c r="J2932">
        <f t="shared" ca="1" si="553"/>
        <v>0</v>
      </c>
      <c r="K2932">
        <f t="shared" ca="1" si="554"/>
        <v>0</v>
      </c>
      <c r="L2932">
        <f t="shared" ca="1" si="548"/>
        <v>0</v>
      </c>
      <c r="M2932">
        <f t="shared" ca="1" si="549"/>
        <v>0</v>
      </c>
      <c r="O2932" t="str">
        <f t="shared" ca="1" si="550"/>
        <v>D:z</v>
      </c>
      <c r="P2932" t="str">
        <f t="shared" ca="1" si="551"/>
        <v>D7:z7</v>
      </c>
    </row>
    <row r="2933" spans="1:16">
      <c r="A2933" t="str">
        <f t="shared" si="543"/>
        <v>10</v>
      </c>
      <c r="B2933" t="str">
        <f t="shared" ca="1" si="544"/>
        <v>W</v>
      </c>
      <c r="C2933" t="str">
        <f t="shared" si="545"/>
        <v>SIMPL-5B</v>
      </c>
      <c r="D2933" t="s">
        <v>1241</v>
      </c>
      <c r="E2933">
        <f t="shared" ca="1" si="546"/>
        <v>0</v>
      </c>
      <c r="H2933" t="str">
        <f t="shared" ca="1" si="547"/>
        <v>'Simpl. all tex-DT PLYWOOD'!</v>
      </c>
      <c r="I2933" t="str">
        <f t="shared" ca="1" si="552"/>
        <v>'Simpl. all tex-DT PLYWOOD'!</v>
      </c>
      <c r="J2933">
        <f t="shared" ca="1" si="553"/>
        <v>0</v>
      </c>
      <c r="K2933">
        <f t="shared" ca="1" si="554"/>
        <v>0</v>
      </c>
      <c r="L2933">
        <f t="shared" ca="1" si="548"/>
        <v>0</v>
      </c>
      <c r="M2933">
        <f t="shared" ca="1" si="549"/>
        <v>0</v>
      </c>
      <c r="O2933" t="str">
        <f t="shared" ca="1" si="550"/>
        <v>D:z</v>
      </c>
      <c r="P2933" t="str">
        <f t="shared" ca="1" si="551"/>
        <v>D7:z7</v>
      </c>
    </row>
    <row r="2934" spans="1:16">
      <c r="A2934" t="str">
        <f t="shared" si="543"/>
        <v>100</v>
      </c>
      <c r="B2934" t="str">
        <f t="shared" ca="1" si="544"/>
        <v>W</v>
      </c>
      <c r="C2934" t="str">
        <f t="shared" si="545"/>
        <v>SIMPL-5B</v>
      </c>
      <c r="D2934" t="s">
        <v>1245</v>
      </c>
      <c r="E2934">
        <f t="shared" ca="1" si="546"/>
        <v>0</v>
      </c>
      <c r="H2934" t="str">
        <f t="shared" ca="1" si="547"/>
        <v>'Simpl. all tex-DT PLYWOOD'!</v>
      </c>
      <c r="I2934" t="str">
        <f t="shared" ca="1" si="552"/>
        <v>'Simpl. all tex-DT PLYWOOD'!</v>
      </c>
      <c r="J2934">
        <f t="shared" ca="1" si="553"/>
        <v>0</v>
      </c>
      <c r="K2934">
        <f t="shared" ca="1" si="554"/>
        <v>0</v>
      </c>
      <c r="L2934">
        <f t="shared" ca="1" si="548"/>
        <v>0</v>
      </c>
      <c r="M2934">
        <f t="shared" ca="1" si="549"/>
        <v>0</v>
      </c>
      <c r="O2934" t="str">
        <f t="shared" ca="1" si="550"/>
        <v>D:z</v>
      </c>
      <c r="P2934" t="str">
        <f t="shared" ca="1" si="551"/>
        <v>D7:z7</v>
      </c>
    </row>
    <row r="2935" spans="1:16">
      <c r="A2935" t="str">
        <f t="shared" si="543"/>
        <v>11</v>
      </c>
      <c r="B2935" t="str">
        <f t="shared" ca="1" si="544"/>
        <v>W</v>
      </c>
      <c r="C2935" t="str">
        <f t="shared" si="545"/>
        <v>SIMPL-5B</v>
      </c>
      <c r="D2935" t="s">
        <v>1242</v>
      </c>
      <c r="E2935">
        <f t="shared" ca="1" si="546"/>
        <v>0</v>
      </c>
      <c r="H2935" t="str">
        <f t="shared" ca="1" si="547"/>
        <v>'Simpl. all tex-DT PLYWOOD'!</v>
      </c>
      <c r="I2935" t="str">
        <f t="shared" ca="1" si="552"/>
        <v>'Simpl. all tex-DT PLYWOOD'!</v>
      </c>
      <c r="J2935">
        <f t="shared" ca="1" si="553"/>
        <v>0</v>
      </c>
      <c r="K2935">
        <f t="shared" ca="1" si="554"/>
        <v>0</v>
      </c>
      <c r="L2935">
        <f t="shared" ca="1" si="548"/>
        <v>0</v>
      </c>
      <c r="M2935">
        <f t="shared" ca="1" si="549"/>
        <v>0</v>
      </c>
      <c r="O2935" t="str">
        <f t="shared" ca="1" si="550"/>
        <v>D:z</v>
      </c>
      <c r="P2935" t="str">
        <f t="shared" ca="1" si="551"/>
        <v>D7:z7</v>
      </c>
    </row>
    <row r="2936" spans="1:16">
      <c r="A2936" t="str">
        <f t="shared" si="543"/>
        <v>12</v>
      </c>
      <c r="B2936" t="str">
        <f t="shared" ca="1" si="544"/>
        <v>W</v>
      </c>
      <c r="C2936" t="str">
        <f t="shared" si="545"/>
        <v>SIMPL-5B</v>
      </c>
      <c r="D2936" t="s">
        <v>1243</v>
      </c>
      <c r="E2936">
        <f t="shared" ca="1" si="546"/>
        <v>0</v>
      </c>
      <c r="H2936" t="str">
        <f t="shared" ca="1" si="547"/>
        <v>'Simpl. all tex-DT PLYWOOD'!</v>
      </c>
      <c r="I2936" t="str">
        <f t="shared" ca="1" si="552"/>
        <v>'Simpl. all tex-DT PLYWOOD'!</v>
      </c>
      <c r="J2936">
        <f t="shared" ca="1" si="553"/>
        <v>0</v>
      </c>
      <c r="K2936">
        <f t="shared" ca="1" si="554"/>
        <v>0</v>
      </c>
      <c r="L2936">
        <f t="shared" ca="1" si="548"/>
        <v>0</v>
      </c>
      <c r="M2936">
        <f t="shared" ca="1" si="549"/>
        <v>0</v>
      </c>
      <c r="O2936" t="str">
        <f t="shared" ca="1" si="550"/>
        <v>D:z</v>
      </c>
      <c r="P2936" t="str">
        <f t="shared" ca="1" si="551"/>
        <v>D7:z7</v>
      </c>
    </row>
    <row r="2937" spans="1:16">
      <c r="A2937" t="str">
        <f t="shared" si="543"/>
        <v>13</v>
      </c>
      <c r="B2937" t="str">
        <f t="shared" ca="1" si="544"/>
        <v>W</v>
      </c>
      <c r="C2937" t="str">
        <f t="shared" si="545"/>
        <v>SIMPL-5B</v>
      </c>
      <c r="D2937" t="s">
        <v>1244</v>
      </c>
      <c r="E2937">
        <f t="shared" ca="1" si="546"/>
        <v>0</v>
      </c>
      <c r="H2937" t="str">
        <f t="shared" ca="1" si="547"/>
        <v>'Simpl. all tex-DT PLYWOOD'!</v>
      </c>
      <c r="I2937" t="str">
        <f t="shared" ca="1" si="552"/>
        <v>'Simpl. all tex-DT PLYWOOD'!</v>
      </c>
      <c r="J2937">
        <f t="shared" ca="1" si="553"/>
        <v>0</v>
      </c>
      <c r="K2937">
        <f t="shared" ca="1" si="554"/>
        <v>0</v>
      </c>
      <c r="L2937">
        <f t="shared" ca="1" si="548"/>
        <v>0</v>
      </c>
      <c r="M2937">
        <f t="shared" ca="1" si="549"/>
        <v>0</v>
      </c>
      <c r="O2937" t="str">
        <f t="shared" ca="1" si="550"/>
        <v>D:z</v>
      </c>
      <c r="P2937" t="str">
        <f t="shared" ca="1" si="551"/>
        <v>D7:z7</v>
      </c>
    </row>
    <row r="2938" spans="1:16">
      <c r="A2938" t="str">
        <f t="shared" si="543"/>
        <v>15</v>
      </c>
      <c r="B2938" t="str">
        <f t="shared" ca="1" si="544"/>
        <v>W</v>
      </c>
      <c r="C2938" t="str">
        <f t="shared" si="545"/>
        <v>SIMPL-5B</v>
      </c>
      <c r="D2938" t="s">
        <v>4911</v>
      </c>
      <c r="E2938">
        <f t="shared" ca="1" si="546"/>
        <v>0</v>
      </c>
      <c r="H2938" t="str">
        <f t="shared" ca="1" si="547"/>
        <v>'Simpl. all tex-DT PLYWOOD'!</v>
      </c>
      <c r="I2938" t="str">
        <f t="shared" ca="1" si="552"/>
        <v>'Simpl. all tex-DT PLYWOOD'!</v>
      </c>
      <c r="J2938">
        <f t="shared" ca="1" si="553"/>
        <v>0</v>
      </c>
      <c r="K2938">
        <f t="shared" ca="1" si="554"/>
        <v>0</v>
      </c>
      <c r="L2938">
        <f t="shared" ca="1" si="548"/>
        <v>0</v>
      </c>
      <c r="M2938">
        <f t="shared" ca="1" si="549"/>
        <v>0</v>
      </c>
      <c r="O2938" t="str">
        <f t="shared" ca="1" si="550"/>
        <v>D:z</v>
      </c>
      <c r="P2938" t="str">
        <f t="shared" ca="1" si="551"/>
        <v>D7:z7</v>
      </c>
    </row>
    <row r="2939" spans="1:16">
      <c r="A2939" t="str">
        <f t="shared" si="543"/>
        <v>01</v>
      </c>
      <c r="B2939" t="str">
        <f t="shared" ca="1" si="544"/>
        <v>W</v>
      </c>
      <c r="C2939" t="str">
        <f t="shared" si="545"/>
        <v>SIMPL-5B-C</v>
      </c>
      <c r="D2939" t="s">
        <v>6031</v>
      </c>
      <c r="E2939">
        <f t="shared" ca="1" si="546"/>
        <v>0</v>
      </c>
      <c r="H2939" t="str">
        <f t="shared" ca="1" si="547"/>
        <v>'(more) Simpl. Textures PLYWOOD'!</v>
      </c>
      <c r="I2939">
        <f t="shared" ca="1" si="552"/>
        <v>0</v>
      </c>
      <c r="J2939" t="str">
        <f t="shared" ca="1" si="553"/>
        <v>'(more) Simpl. Textures PLYWOOD'!</v>
      </c>
      <c r="K2939">
        <f t="shared" ca="1" si="554"/>
        <v>0</v>
      </c>
      <c r="L2939">
        <f t="shared" ca="1" si="548"/>
        <v>0</v>
      </c>
      <c r="M2939">
        <f t="shared" ca="1" si="549"/>
        <v>0</v>
      </c>
      <c r="O2939" t="str">
        <f t="shared" ca="1" si="550"/>
        <v>D:N</v>
      </c>
      <c r="P2939" t="str">
        <f t="shared" ca="1" si="551"/>
        <v>D7:N7</v>
      </c>
    </row>
    <row r="2940" spans="1:16">
      <c r="A2940" t="str">
        <f t="shared" si="543"/>
        <v>16</v>
      </c>
      <c r="B2940" t="str">
        <f t="shared" ca="1" si="544"/>
        <v>W</v>
      </c>
      <c r="C2940" t="str">
        <f t="shared" si="545"/>
        <v>SIMPL-5B-N-NT</v>
      </c>
      <c r="D2940" t="s">
        <v>5549</v>
      </c>
      <c r="E2940">
        <f t="shared" ca="1" si="546"/>
        <v>0</v>
      </c>
      <c r="H2940" t="str">
        <f t="shared" ca="1" si="547"/>
        <v>'(more) Simpl. Textures PLYWOOD'!</v>
      </c>
      <c r="I2940">
        <f t="shared" ca="1" si="552"/>
        <v>0</v>
      </c>
      <c r="J2940" t="str">
        <f t="shared" ca="1" si="553"/>
        <v>'(more) Simpl. Textures PLYWOOD'!</v>
      </c>
      <c r="K2940">
        <f t="shared" ca="1" si="554"/>
        <v>0</v>
      </c>
      <c r="L2940">
        <f t="shared" ca="1" si="548"/>
        <v>0</v>
      </c>
      <c r="M2940">
        <f t="shared" ca="1" si="549"/>
        <v>0</v>
      </c>
      <c r="O2940" t="str">
        <f t="shared" ca="1" si="550"/>
        <v>D:N</v>
      </c>
      <c r="P2940" t="str">
        <f t="shared" ca="1" si="551"/>
        <v>D7:N7</v>
      </c>
    </row>
    <row r="2941" spans="1:16">
      <c r="A2941" t="str">
        <f t="shared" si="543"/>
        <v>16</v>
      </c>
      <c r="B2941" t="str">
        <f t="shared" ca="1" si="544"/>
        <v>W</v>
      </c>
      <c r="C2941" t="str">
        <f t="shared" si="545"/>
        <v>SIMPL-5B-N-T</v>
      </c>
      <c r="D2941" t="s">
        <v>5709</v>
      </c>
      <c r="E2941">
        <f t="shared" ca="1" si="546"/>
        <v>0</v>
      </c>
      <c r="H2941" t="str">
        <f t="shared" ca="1" si="547"/>
        <v>'(more) Simpl. Textures PLYWOOD'!</v>
      </c>
      <c r="I2941">
        <f t="shared" ca="1" si="552"/>
        <v>0</v>
      </c>
      <c r="J2941" t="str">
        <f t="shared" ca="1" si="553"/>
        <v>'(more) Simpl. Textures PLYWOOD'!</v>
      </c>
      <c r="K2941">
        <f t="shared" ca="1" si="554"/>
        <v>0</v>
      </c>
      <c r="L2941">
        <f t="shared" ca="1" si="548"/>
        <v>0</v>
      </c>
      <c r="M2941">
        <f t="shared" ca="1" si="549"/>
        <v>0</v>
      </c>
      <c r="O2941" t="str">
        <f t="shared" ca="1" si="550"/>
        <v>D:N</v>
      </c>
      <c r="P2941" t="str">
        <f t="shared" ca="1" si="551"/>
        <v>D7:N7</v>
      </c>
    </row>
    <row r="2942" spans="1:16">
      <c r="A2942" t="str">
        <f t="shared" si="543"/>
        <v>01</v>
      </c>
      <c r="B2942" t="str">
        <f t="shared" ca="1" si="544"/>
        <v>W</v>
      </c>
      <c r="C2942" t="str">
        <f t="shared" si="545"/>
        <v>SIMPL-5B-T</v>
      </c>
      <c r="D2942" t="s">
        <v>3183</v>
      </c>
      <c r="E2942">
        <f t="shared" ca="1" si="546"/>
        <v>0</v>
      </c>
      <c r="H2942" t="str">
        <f t="shared" ca="1" si="547"/>
        <v>'Simpl. all tex-DT PLYWOOD'!</v>
      </c>
      <c r="I2942" t="str">
        <f t="shared" ca="1" si="552"/>
        <v>'Simpl. all tex-DT PLYWOOD'!</v>
      </c>
      <c r="J2942">
        <f t="shared" ca="1" si="553"/>
        <v>0</v>
      </c>
      <c r="K2942">
        <f t="shared" ca="1" si="554"/>
        <v>0</v>
      </c>
      <c r="L2942">
        <f t="shared" ca="1" si="548"/>
        <v>0</v>
      </c>
      <c r="M2942">
        <f t="shared" ca="1" si="549"/>
        <v>0</v>
      </c>
      <c r="O2942" t="str">
        <f t="shared" ca="1" si="550"/>
        <v>D:z</v>
      </c>
      <c r="P2942" t="str">
        <f t="shared" ca="1" si="551"/>
        <v>D7:z7</v>
      </c>
    </row>
    <row r="2943" spans="1:16">
      <c r="A2943" t="str">
        <f t="shared" si="543"/>
        <v>02</v>
      </c>
      <c r="B2943" t="str">
        <f t="shared" ca="1" si="544"/>
        <v>W</v>
      </c>
      <c r="C2943" t="str">
        <f t="shared" si="545"/>
        <v>SIMPL-5B-T</v>
      </c>
      <c r="D2943" t="s">
        <v>3184</v>
      </c>
      <c r="E2943">
        <f t="shared" ca="1" si="546"/>
        <v>0</v>
      </c>
      <c r="H2943" t="str">
        <f t="shared" ca="1" si="547"/>
        <v>'Simpl. all tex-DT PLYWOOD'!</v>
      </c>
      <c r="I2943" t="str">
        <f t="shared" ca="1" si="552"/>
        <v>'Simpl. all tex-DT PLYWOOD'!</v>
      </c>
      <c r="J2943">
        <f t="shared" ca="1" si="553"/>
        <v>0</v>
      </c>
      <c r="K2943">
        <f t="shared" ca="1" si="554"/>
        <v>0</v>
      </c>
      <c r="L2943">
        <f t="shared" ca="1" si="548"/>
        <v>0</v>
      </c>
      <c r="M2943">
        <f t="shared" ca="1" si="549"/>
        <v>0</v>
      </c>
      <c r="O2943" t="str">
        <f t="shared" ca="1" si="550"/>
        <v>D:z</v>
      </c>
      <c r="P2943" t="str">
        <f t="shared" ca="1" si="551"/>
        <v>D7:z7</v>
      </c>
    </row>
    <row r="2944" spans="1:16">
      <c r="A2944" t="str">
        <f t="shared" si="543"/>
        <v>03</v>
      </c>
      <c r="B2944" t="str">
        <f t="shared" ca="1" si="544"/>
        <v>W</v>
      </c>
      <c r="C2944" t="str">
        <f t="shared" si="545"/>
        <v>SIMPL-5B-T</v>
      </c>
      <c r="D2944" t="s">
        <v>3185</v>
      </c>
      <c r="E2944">
        <f t="shared" ca="1" si="546"/>
        <v>0</v>
      </c>
      <c r="H2944" t="str">
        <f t="shared" ca="1" si="547"/>
        <v>'Simpl. all tex-DT PLYWOOD'!</v>
      </c>
      <c r="I2944" t="str">
        <f t="shared" ca="1" si="552"/>
        <v>'Simpl. all tex-DT PLYWOOD'!</v>
      </c>
      <c r="J2944">
        <f t="shared" ca="1" si="553"/>
        <v>0</v>
      </c>
      <c r="K2944">
        <f t="shared" ca="1" si="554"/>
        <v>0</v>
      </c>
      <c r="L2944">
        <f t="shared" ca="1" si="548"/>
        <v>0</v>
      </c>
      <c r="M2944">
        <f t="shared" ca="1" si="549"/>
        <v>0</v>
      </c>
      <c r="O2944" t="str">
        <f t="shared" ca="1" si="550"/>
        <v>D:z</v>
      </c>
      <c r="P2944" t="str">
        <f t="shared" ca="1" si="551"/>
        <v>D7:z7</v>
      </c>
    </row>
    <row r="2945" spans="1:16">
      <c r="A2945" t="str">
        <f t="shared" si="543"/>
        <v>04</v>
      </c>
      <c r="B2945" t="str">
        <f t="shared" ca="1" si="544"/>
        <v>W</v>
      </c>
      <c r="C2945" t="str">
        <f t="shared" si="545"/>
        <v>SIMPL-5B-T</v>
      </c>
      <c r="D2945" t="s">
        <v>3186</v>
      </c>
      <c r="E2945">
        <f t="shared" ca="1" si="546"/>
        <v>0</v>
      </c>
      <c r="H2945" t="str">
        <f t="shared" ca="1" si="547"/>
        <v>'Simpl. all tex-DT PLYWOOD'!</v>
      </c>
      <c r="I2945" t="str">
        <f t="shared" ca="1" si="552"/>
        <v>'Simpl. all tex-DT PLYWOOD'!</v>
      </c>
      <c r="J2945">
        <f t="shared" ca="1" si="553"/>
        <v>0</v>
      </c>
      <c r="K2945">
        <f t="shared" ca="1" si="554"/>
        <v>0</v>
      </c>
      <c r="L2945">
        <f t="shared" ca="1" si="548"/>
        <v>0</v>
      </c>
      <c r="M2945">
        <f t="shared" ca="1" si="549"/>
        <v>0</v>
      </c>
      <c r="O2945" t="str">
        <f t="shared" ca="1" si="550"/>
        <v>D:z</v>
      </c>
      <c r="P2945" t="str">
        <f t="shared" ca="1" si="551"/>
        <v>D7:z7</v>
      </c>
    </row>
    <row r="2946" spans="1:16">
      <c r="A2946" t="str">
        <f t="shared" si="543"/>
        <v>05</v>
      </c>
      <c r="B2946" t="str">
        <f t="shared" ca="1" si="544"/>
        <v>W</v>
      </c>
      <c r="C2946" t="str">
        <f t="shared" si="545"/>
        <v>SIMPL-5B-T</v>
      </c>
      <c r="D2946" t="s">
        <v>3187</v>
      </c>
      <c r="E2946">
        <f t="shared" ca="1" si="546"/>
        <v>0</v>
      </c>
      <c r="H2946" t="str">
        <f t="shared" ca="1" si="547"/>
        <v>'Simpl. all tex-DT PLYWOOD'!</v>
      </c>
      <c r="I2946" t="str">
        <f t="shared" ca="1" si="552"/>
        <v>'Simpl. all tex-DT PLYWOOD'!</v>
      </c>
      <c r="J2946">
        <f t="shared" ca="1" si="553"/>
        <v>0</v>
      </c>
      <c r="K2946">
        <f t="shared" ca="1" si="554"/>
        <v>0</v>
      </c>
      <c r="L2946">
        <f t="shared" ca="1" si="548"/>
        <v>0</v>
      </c>
      <c r="M2946">
        <f t="shared" ca="1" si="549"/>
        <v>0</v>
      </c>
      <c r="O2946" t="str">
        <f t="shared" ca="1" si="550"/>
        <v>D:z</v>
      </c>
      <c r="P2946" t="str">
        <f t="shared" ca="1" si="551"/>
        <v>D7:z7</v>
      </c>
    </row>
    <row r="2947" spans="1:16">
      <c r="A2947" t="str">
        <f t="shared" si="543"/>
        <v>06</v>
      </c>
      <c r="B2947" t="str">
        <f t="shared" ca="1" si="544"/>
        <v>W</v>
      </c>
      <c r="C2947" t="str">
        <f t="shared" si="545"/>
        <v>SIMPL-5B-T</v>
      </c>
      <c r="D2947" t="s">
        <v>3188</v>
      </c>
      <c r="E2947">
        <f t="shared" ca="1" si="546"/>
        <v>0</v>
      </c>
      <c r="H2947" t="str">
        <f t="shared" ca="1" si="547"/>
        <v>'Simpl. all tex-DT PLYWOOD'!</v>
      </c>
      <c r="I2947" t="str">
        <f t="shared" ca="1" si="552"/>
        <v>'Simpl. all tex-DT PLYWOOD'!</v>
      </c>
      <c r="J2947">
        <f t="shared" ca="1" si="553"/>
        <v>0</v>
      </c>
      <c r="K2947">
        <f t="shared" ca="1" si="554"/>
        <v>0</v>
      </c>
      <c r="L2947">
        <f t="shared" ca="1" si="548"/>
        <v>0</v>
      </c>
      <c r="M2947">
        <f t="shared" ca="1" si="549"/>
        <v>0</v>
      </c>
      <c r="O2947" t="str">
        <f t="shared" ca="1" si="550"/>
        <v>D:z</v>
      </c>
      <c r="P2947" t="str">
        <f t="shared" ca="1" si="551"/>
        <v>D7:z7</v>
      </c>
    </row>
    <row r="2948" spans="1:16">
      <c r="A2948" t="str">
        <f t="shared" si="543"/>
        <v>07</v>
      </c>
      <c r="B2948" t="str">
        <f t="shared" ca="1" si="544"/>
        <v>W</v>
      </c>
      <c r="C2948" t="str">
        <f t="shared" si="545"/>
        <v>SIMPL-5B-T</v>
      </c>
      <c r="D2948" t="s">
        <v>3189</v>
      </c>
      <c r="E2948">
        <f t="shared" ca="1" si="546"/>
        <v>0</v>
      </c>
      <c r="H2948" t="str">
        <f t="shared" ca="1" si="547"/>
        <v>'Simpl. all tex-DT PLYWOOD'!</v>
      </c>
      <c r="I2948" t="str">
        <f t="shared" ca="1" si="552"/>
        <v>'Simpl. all tex-DT PLYWOOD'!</v>
      </c>
      <c r="J2948">
        <f t="shared" ca="1" si="553"/>
        <v>0</v>
      </c>
      <c r="K2948">
        <f t="shared" ca="1" si="554"/>
        <v>0</v>
      </c>
      <c r="L2948">
        <f t="shared" ca="1" si="548"/>
        <v>0</v>
      </c>
      <c r="M2948">
        <f t="shared" ca="1" si="549"/>
        <v>0</v>
      </c>
      <c r="O2948" t="str">
        <f t="shared" ca="1" si="550"/>
        <v>D:z</v>
      </c>
      <c r="P2948" t="str">
        <f t="shared" ca="1" si="551"/>
        <v>D7:z7</v>
      </c>
    </row>
    <row r="2949" spans="1:16">
      <c r="A2949" t="str">
        <f t="shared" si="543"/>
        <v>08</v>
      </c>
      <c r="B2949" t="str">
        <f t="shared" ca="1" si="544"/>
        <v>W</v>
      </c>
      <c r="C2949" t="str">
        <f t="shared" si="545"/>
        <v>SIMPL-5B-T</v>
      </c>
      <c r="D2949" t="s">
        <v>3190</v>
      </c>
      <c r="E2949">
        <f t="shared" ca="1" si="546"/>
        <v>0</v>
      </c>
      <c r="H2949" t="str">
        <f t="shared" ca="1" si="547"/>
        <v>'Simpl. all tex-DT PLYWOOD'!</v>
      </c>
      <c r="I2949" t="str">
        <f t="shared" ca="1" si="552"/>
        <v>'Simpl. all tex-DT PLYWOOD'!</v>
      </c>
      <c r="J2949">
        <f t="shared" ca="1" si="553"/>
        <v>0</v>
      </c>
      <c r="K2949">
        <f t="shared" ca="1" si="554"/>
        <v>0</v>
      </c>
      <c r="L2949">
        <f t="shared" ca="1" si="548"/>
        <v>0</v>
      </c>
      <c r="M2949">
        <f t="shared" ca="1" si="549"/>
        <v>0</v>
      </c>
      <c r="O2949" t="str">
        <f t="shared" ca="1" si="550"/>
        <v>D:z</v>
      </c>
      <c r="P2949" t="str">
        <f t="shared" ca="1" si="551"/>
        <v>D7:z7</v>
      </c>
    </row>
    <row r="2950" spans="1:16">
      <c r="A2950" t="str">
        <f t="shared" si="543"/>
        <v>09</v>
      </c>
      <c r="B2950" t="str">
        <f t="shared" ca="1" si="544"/>
        <v>W</v>
      </c>
      <c r="C2950" t="str">
        <f t="shared" si="545"/>
        <v>SIMPL-5B-T</v>
      </c>
      <c r="D2950" t="s">
        <v>3191</v>
      </c>
      <c r="E2950">
        <f t="shared" ca="1" si="546"/>
        <v>0</v>
      </c>
      <c r="H2950" t="str">
        <f t="shared" ca="1" si="547"/>
        <v>'Simpl. all tex-DT PLYWOOD'!</v>
      </c>
      <c r="I2950" t="str">
        <f t="shared" ca="1" si="552"/>
        <v>'Simpl. all tex-DT PLYWOOD'!</v>
      </c>
      <c r="J2950">
        <f t="shared" ca="1" si="553"/>
        <v>0</v>
      </c>
      <c r="K2950">
        <f t="shared" ca="1" si="554"/>
        <v>0</v>
      </c>
      <c r="L2950">
        <f t="shared" ca="1" si="548"/>
        <v>0</v>
      </c>
      <c r="M2950">
        <f t="shared" ca="1" si="549"/>
        <v>0</v>
      </c>
      <c r="O2950" t="str">
        <f t="shared" ca="1" si="550"/>
        <v>D:z</v>
      </c>
      <c r="P2950" t="str">
        <f t="shared" ca="1" si="551"/>
        <v>D7:z7</v>
      </c>
    </row>
    <row r="2951" spans="1:16">
      <c r="A2951" t="str">
        <f t="shared" si="543"/>
        <v>10</v>
      </c>
      <c r="B2951" t="str">
        <f t="shared" ca="1" si="544"/>
        <v>W</v>
      </c>
      <c r="C2951" t="str">
        <f t="shared" si="545"/>
        <v>SIMPL-5B-T</v>
      </c>
      <c r="D2951" t="s">
        <v>3192</v>
      </c>
      <c r="E2951">
        <f t="shared" ca="1" si="546"/>
        <v>0</v>
      </c>
      <c r="H2951" t="str">
        <f t="shared" ca="1" si="547"/>
        <v>'Simpl. all tex-DT PLYWOOD'!</v>
      </c>
      <c r="I2951" t="str">
        <f t="shared" ca="1" si="552"/>
        <v>'Simpl. all tex-DT PLYWOOD'!</v>
      </c>
      <c r="J2951">
        <f t="shared" ca="1" si="553"/>
        <v>0</v>
      </c>
      <c r="K2951">
        <f t="shared" ca="1" si="554"/>
        <v>0</v>
      </c>
      <c r="L2951">
        <f t="shared" ca="1" si="548"/>
        <v>0</v>
      </c>
      <c r="M2951">
        <f t="shared" ca="1" si="549"/>
        <v>0</v>
      </c>
      <c r="O2951" t="str">
        <f t="shared" ca="1" si="550"/>
        <v>D:z</v>
      </c>
      <c r="P2951" t="str">
        <f t="shared" ca="1" si="551"/>
        <v>D7:z7</v>
      </c>
    </row>
    <row r="2952" spans="1:16">
      <c r="A2952" t="str">
        <f t="shared" si="543"/>
        <v>11</v>
      </c>
      <c r="B2952" t="str">
        <f t="shared" ca="1" si="544"/>
        <v>W</v>
      </c>
      <c r="C2952" t="str">
        <f t="shared" si="545"/>
        <v>SIMPL-5B-T</v>
      </c>
      <c r="D2952" t="s">
        <v>3193</v>
      </c>
      <c r="E2952">
        <f t="shared" ca="1" si="546"/>
        <v>0</v>
      </c>
      <c r="H2952" t="str">
        <f t="shared" ca="1" si="547"/>
        <v>'Simpl. all tex-DT PLYWOOD'!</v>
      </c>
      <c r="I2952" t="str">
        <f t="shared" ca="1" si="552"/>
        <v>'Simpl. all tex-DT PLYWOOD'!</v>
      </c>
      <c r="J2952">
        <f t="shared" ca="1" si="553"/>
        <v>0</v>
      </c>
      <c r="K2952">
        <f t="shared" ca="1" si="554"/>
        <v>0</v>
      </c>
      <c r="L2952">
        <f t="shared" ca="1" si="548"/>
        <v>0</v>
      </c>
      <c r="M2952">
        <f t="shared" ca="1" si="549"/>
        <v>0</v>
      </c>
      <c r="O2952" t="str">
        <f t="shared" ca="1" si="550"/>
        <v>D:z</v>
      </c>
      <c r="P2952" t="str">
        <f t="shared" ca="1" si="551"/>
        <v>D7:z7</v>
      </c>
    </row>
    <row r="2953" spans="1:16">
      <c r="A2953" t="str">
        <f t="shared" si="543"/>
        <v>12</v>
      </c>
      <c r="B2953" t="str">
        <f t="shared" ca="1" si="544"/>
        <v>W</v>
      </c>
      <c r="C2953" t="str">
        <f t="shared" si="545"/>
        <v>SIMPL-5B-T</v>
      </c>
      <c r="D2953" t="s">
        <v>3194</v>
      </c>
      <c r="E2953">
        <f t="shared" ca="1" si="546"/>
        <v>0</v>
      </c>
      <c r="H2953" t="str">
        <f t="shared" ca="1" si="547"/>
        <v>'Simpl. all tex-DT PLYWOOD'!</v>
      </c>
      <c r="I2953" t="str">
        <f t="shared" ca="1" si="552"/>
        <v>'Simpl. all tex-DT PLYWOOD'!</v>
      </c>
      <c r="J2953">
        <f t="shared" ca="1" si="553"/>
        <v>0</v>
      </c>
      <c r="K2953">
        <f t="shared" ca="1" si="554"/>
        <v>0</v>
      </c>
      <c r="L2953">
        <f t="shared" ca="1" si="548"/>
        <v>0</v>
      </c>
      <c r="M2953">
        <f t="shared" ca="1" si="549"/>
        <v>0</v>
      </c>
      <c r="O2953" t="str">
        <f t="shared" ca="1" si="550"/>
        <v>D:z</v>
      </c>
      <c r="P2953" t="str">
        <f t="shared" ca="1" si="551"/>
        <v>D7:z7</v>
      </c>
    </row>
    <row r="2954" spans="1:16">
      <c r="A2954" t="str">
        <f t="shared" si="543"/>
        <v>13</v>
      </c>
      <c r="B2954" t="str">
        <f t="shared" ca="1" si="544"/>
        <v>W</v>
      </c>
      <c r="C2954" t="str">
        <f t="shared" si="545"/>
        <v>SIMPL-5B-T</v>
      </c>
      <c r="D2954" t="s">
        <v>3195</v>
      </c>
      <c r="E2954">
        <f t="shared" ca="1" si="546"/>
        <v>0</v>
      </c>
      <c r="H2954" t="str">
        <f t="shared" ca="1" si="547"/>
        <v>'Simpl. all tex-DT PLYWOOD'!</v>
      </c>
      <c r="I2954" t="str">
        <f t="shared" ca="1" si="552"/>
        <v>'Simpl. all tex-DT PLYWOOD'!</v>
      </c>
      <c r="J2954">
        <f t="shared" ca="1" si="553"/>
        <v>0</v>
      </c>
      <c r="K2954">
        <f t="shared" ca="1" si="554"/>
        <v>0</v>
      </c>
      <c r="L2954">
        <f t="shared" ca="1" si="548"/>
        <v>0</v>
      </c>
      <c r="M2954">
        <f t="shared" ca="1" si="549"/>
        <v>0</v>
      </c>
      <c r="O2954" t="str">
        <f t="shared" ca="1" si="550"/>
        <v>D:z</v>
      </c>
      <c r="P2954" t="str">
        <f t="shared" ca="1" si="551"/>
        <v>D7:z7</v>
      </c>
    </row>
    <row r="2955" spans="1:16">
      <c r="A2955" t="str">
        <f t="shared" si="543"/>
        <v>15</v>
      </c>
      <c r="B2955" t="str">
        <f t="shared" ca="1" si="544"/>
        <v>W</v>
      </c>
      <c r="C2955" t="str">
        <f t="shared" si="545"/>
        <v>SIMPL-5B-T</v>
      </c>
      <c r="D2955" t="s">
        <v>4774</v>
      </c>
      <c r="E2955">
        <f t="shared" ca="1" si="546"/>
        <v>0</v>
      </c>
      <c r="H2955" t="str">
        <f t="shared" ca="1" si="547"/>
        <v>'Simpl. all tex-DT PLYWOOD'!</v>
      </c>
      <c r="I2955" t="str">
        <f t="shared" ca="1" si="552"/>
        <v>'Simpl. all tex-DT PLYWOOD'!</v>
      </c>
      <c r="J2955">
        <f t="shared" ca="1" si="553"/>
        <v>0</v>
      </c>
      <c r="K2955">
        <f t="shared" ca="1" si="554"/>
        <v>0</v>
      </c>
      <c r="L2955">
        <f t="shared" ca="1" si="548"/>
        <v>0</v>
      </c>
      <c r="M2955">
        <f t="shared" ca="1" si="549"/>
        <v>0</v>
      </c>
      <c r="O2955" t="str">
        <f t="shared" ca="1" si="550"/>
        <v>D:z</v>
      </c>
      <c r="P2955" t="str">
        <f t="shared" ca="1" si="551"/>
        <v>D7:z7</v>
      </c>
    </row>
    <row r="2956" spans="1:16">
      <c r="A2956" t="str">
        <f t="shared" si="543"/>
        <v>01</v>
      </c>
      <c r="B2956" t="str">
        <f t="shared" ca="1" si="544"/>
        <v>W</v>
      </c>
      <c r="C2956" t="str">
        <f t="shared" si="545"/>
        <v>SIMPL-5C</v>
      </c>
      <c r="D2956" t="s">
        <v>1246</v>
      </c>
      <c r="E2956">
        <f t="shared" ca="1" si="546"/>
        <v>0</v>
      </c>
      <c r="H2956" t="str">
        <f t="shared" ca="1" si="547"/>
        <v>'Simpl. all tex-DT PLYWOOD'!</v>
      </c>
      <c r="I2956" t="str">
        <f t="shared" ca="1" si="552"/>
        <v>'Simpl. all tex-DT PLYWOOD'!</v>
      </c>
      <c r="J2956">
        <f t="shared" ca="1" si="553"/>
        <v>0</v>
      </c>
      <c r="K2956">
        <f t="shared" ca="1" si="554"/>
        <v>0</v>
      </c>
      <c r="L2956">
        <f t="shared" ca="1" si="548"/>
        <v>0</v>
      </c>
      <c r="M2956">
        <f t="shared" ca="1" si="549"/>
        <v>0</v>
      </c>
      <c r="O2956" t="str">
        <f t="shared" ca="1" si="550"/>
        <v>D:z</v>
      </c>
      <c r="P2956" t="str">
        <f t="shared" ca="1" si="551"/>
        <v>D7:z7</v>
      </c>
    </row>
    <row r="2957" spans="1:16">
      <c r="A2957" t="str">
        <f t="shared" si="543"/>
        <v>02</v>
      </c>
      <c r="B2957" t="str">
        <f t="shared" ca="1" si="544"/>
        <v>W</v>
      </c>
      <c r="C2957" t="str">
        <f t="shared" si="545"/>
        <v>SIMPL-5C</v>
      </c>
      <c r="D2957" t="s">
        <v>1247</v>
      </c>
      <c r="E2957">
        <f t="shared" ca="1" si="546"/>
        <v>0</v>
      </c>
      <c r="H2957" t="str">
        <f t="shared" ca="1" si="547"/>
        <v>'Simpl. all tex-DT PLYWOOD'!</v>
      </c>
      <c r="I2957" t="str">
        <f t="shared" ca="1" si="552"/>
        <v>'Simpl. all tex-DT PLYWOOD'!</v>
      </c>
      <c r="J2957">
        <f t="shared" ca="1" si="553"/>
        <v>0</v>
      </c>
      <c r="K2957">
        <f t="shared" ca="1" si="554"/>
        <v>0</v>
      </c>
      <c r="L2957">
        <f t="shared" ca="1" si="548"/>
        <v>0</v>
      </c>
      <c r="M2957">
        <f t="shared" ca="1" si="549"/>
        <v>0</v>
      </c>
      <c r="O2957" t="str">
        <f t="shared" ca="1" si="550"/>
        <v>D:z</v>
      </c>
      <c r="P2957" t="str">
        <f t="shared" ca="1" si="551"/>
        <v>D7:z7</v>
      </c>
    </row>
    <row r="2958" spans="1:16">
      <c r="A2958" t="str">
        <f t="shared" si="543"/>
        <v>03</v>
      </c>
      <c r="B2958" t="str">
        <f t="shared" ca="1" si="544"/>
        <v>W</v>
      </c>
      <c r="C2958" t="str">
        <f t="shared" si="545"/>
        <v>SIMPL-5C</v>
      </c>
      <c r="D2958" t="s">
        <v>1248</v>
      </c>
      <c r="E2958">
        <f t="shared" ca="1" si="546"/>
        <v>0</v>
      </c>
      <c r="H2958" t="str">
        <f t="shared" ca="1" si="547"/>
        <v>'Simpl. all tex-DT PLYWOOD'!</v>
      </c>
      <c r="I2958" t="str">
        <f t="shared" ca="1" si="552"/>
        <v>'Simpl. all tex-DT PLYWOOD'!</v>
      </c>
      <c r="J2958">
        <f t="shared" ca="1" si="553"/>
        <v>0</v>
      </c>
      <c r="K2958">
        <f t="shared" ca="1" si="554"/>
        <v>0</v>
      </c>
      <c r="L2958">
        <f t="shared" ca="1" si="548"/>
        <v>0</v>
      </c>
      <c r="M2958">
        <f t="shared" ca="1" si="549"/>
        <v>0</v>
      </c>
      <c r="O2958" t="str">
        <f t="shared" ca="1" si="550"/>
        <v>D:z</v>
      </c>
      <c r="P2958" t="str">
        <f t="shared" ca="1" si="551"/>
        <v>D7:z7</v>
      </c>
    </row>
    <row r="2959" spans="1:16">
      <c r="A2959" t="str">
        <f t="shared" ref="A2959:A3022" si="555">MID(D2959,LEN(C2959)+2,LEN(D2959)-LEN(C2959))</f>
        <v>04</v>
      </c>
      <c r="B2959" t="str">
        <f t="shared" ref="B2959:B3022" ca="1" si="556">VLOOKUP(H2959,$A$1:$K$4,11,FALSE)</f>
        <v>W</v>
      </c>
      <c r="C2959" t="str">
        <f t="shared" ref="C2959:C3022" si="557">IF(RIGHT(LEFT(D2959,LEN(D2959)-3),1)="-",LEFT(D2959,LEN(D2959)-4),LEFT(D2959,LEN(D2959)-3))</f>
        <v>SIMPL-5C</v>
      </c>
      <c r="D2959" t="s">
        <v>1249</v>
      </c>
      <c r="E2959">
        <f t="shared" ref="E2959:E3022" ca="1" si="558">IFERROR(VLOOKUP(C2959,INDIRECT($H2959&amp;$O2959),MATCH($A2959,INDIRECT($H2959&amp;$P2959),0),FALSE),0)</f>
        <v>0</v>
      </c>
      <c r="H2959" t="str">
        <f t="shared" ref="H2959:H3022" ca="1" si="559">IF(I2959&lt;&gt;0,I2959,IF(J2959&lt;&gt;0,J2959,IF(K2959&lt;&gt;0,K2959,IF(L2959&lt;&gt;0,L2959,IF(M2959&lt;&gt;0,M2959,N2959)))))</f>
        <v>'Simpl. all tex-DT PLYWOOD'!</v>
      </c>
      <c r="I2959" t="str">
        <f t="shared" ca="1" si="552"/>
        <v>'Simpl. all tex-DT PLYWOOD'!</v>
      </c>
      <c r="J2959">
        <f t="shared" ca="1" si="553"/>
        <v>0</v>
      </c>
      <c r="K2959">
        <f t="shared" ca="1" si="554"/>
        <v>0</v>
      </c>
      <c r="L2959">
        <f t="shared" ref="L2959:L3022" ca="1" si="560">IF(IFERROR(VLOOKUP($C2959,INDIRECT($G$10&amp;"d:d"),1,FALSE),0)&lt;&gt;0,L$13,0)</f>
        <v>0</v>
      </c>
      <c r="M2959">
        <f t="shared" ref="M2959:M3022" ca="1" si="561">IF(IFERROR(VLOOKUP($C2959,INDIRECT($G$11&amp;"d:d"),1,FALSE),0)&lt;&gt;0,M$13,0)</f>
        <v>0</v>
      </c>
      <c r="O2959" t="str">
        <f t="shared" ref="O2959:O3022" ca="1" si="562">VLOOKUP($H2959,$G$7:$I$11,2,FALSE)</f>
        <v>D:z</v>
      </c>
      <c r="P2959" t="str">
        <f t="shared" ref="P2959:P3022" ca="1" si="563">VLOOKUP($H2959,$G$7:$I$11,3,FALSE)</f>
        <v>D7:z7</v>
      </c>
    </row>
    <row r="2960" spans="1:16">
      <c r="A2960" t="str">
        <f t="shared" si="555"/>
        <v>05</v>
      </c>
      <c r="B2960" t="str">
        <f t="shared" ca="1" si="556"/>
        <v>W</v>
      </c>
      <c r="C2960" t="str">
        <f t="shared" si="557"/>
        <v>SIMPL-5C</v>
      </c>
      <c r="D2960" t="s">
        <v>1250</v>
      </c>
      <c r="E2960">
        <f t="shared" ca="1" si="558"/>
        <v>0</v>
      </c>
      <c r="H2960" t="str">
        <f t="shared" ca="1" si="559"/>
        <v>'Simpl. all tex-DT PLYWOOD'!</v>
      </c>
      <c r="I2960" t="str">
        <f t="shared" ca="1" si="552"/>
        <v>'Simpl. all tex-DT PLYWOOD'!</v>
      </c>
      <c r="J2960">
        <f t="shared" ca="1" si="553"/>
        <v>0</v>
      </c>
      <c r="K2960">
        <f t="shared" ca="1" si="554"/>
        <v>0</v>
      </c>
      <c r="L2960">
        <f t="shared" ca="1" si="560"/>
        <v>0</v>
      </c>
      <c r="M2960">
        <f t="shared" ca="1" si="561"/>
        <v>0</v>
      </c>
      <c r="O2960" t="str">
        <f t="shared" ca="1" si="562"/>
        <v>D:z</v>
      </c>
      <c r="P2960" t="str">
        <f t="shared" ca="1" si="563"/>
        <v>D7:z7</v>
      </c>
    </row>
    <row r="2961" spans="1:16">
      <c r="A2961" t="str">
        <f t="shared" si="555"/>
        <v>06</v>
      </c>
      <c r="B2961" t="str">
        <f t="shared" ca="1" si="556"/>
        <v>W</v>
      </c>
      <c r="C2961" t="str">
        <f t="shared" si="557"/>
        <v>SIMPL-5C</v>
      </c>
      <c r="D2961" t="s">
        <v>1251</v>
      </c>
      <c r="E2961">
        <f t="shared" ca="1" si="558"/>
        <v>0</v>
      </c>
      <c r="H2961" t="str">
        <f t="shared" ca="1" si="559"/>
        <v>'Simpl. all tex-DT PLYWOOD'!</v>
      </c>
      <c r="I2961" t="str">
        <f t="shared" ca="1" si="552"/>
        <v>'Simpl. all tex-DT PLYWOOD'!</v>
      </c>
      <c r="J2961">
        <f t="shared" ca="1" si="553"/>
        <v>0</v>
      </c>
      <c r="K2961">
        <f t="shared" ca="1" si="554"/>
        <v>0</v>
      </c>
      <c r="L2961">
        <f t="shared" ca="1" si="560"/>
        <v>0</v>
      </c>
      <c r="M2961">
        <f t="shared" ca="1" si="561"/>
        <v>0</v>
      </c>
      <c r="O2961" t="str">
        <f t="shared" ca="1" si="562"/>
        <v>D:z</v>
      </c>
      <c r="P2961" t="str">
        <f t="shared" ca="1" si="563"/>
        <v>D7:z7</v>
      </c>
    </row>
    <row r="2962" spans="1:16">
      <c r="A2962" t="str">
        <f t="shared" si="555"/>
        <v>07</v>
      </c>
      <c r="B2962" t="str">
        <f t="shared" ca="1" si="556"/>
        <v>W</v>
      </c>
      <c r="C2962" t="str">
        <f t="shared" si="557"/>
        <v>SIMPL-5C</v>
      </c>
      <c r="D2962" t="s">
        <v>1252</v>
      </c>
      <c r="E2962">
        <f t="shared" ca="1" si="558"/>
        <v>0</v>
      </c>
      <c r="H2962" t="str">
        <f t="shared" ca="1" si="559"/>
        <v>'Simpl. all tex-DT PLYWOOD'!</v>
      </c>
      <c r="I2962" t="str">
        <f t="shared" ca="1" si="552"/>
        <v>'Simpl. all tex-DT PLYWOOD'!</v>
      </c>
      <c r="J2962">
        <f t="shared" ca="1" si="553"/>
        <v>0</v>
      </c>
      <c r="K2962">
        <f t="shared" ca="1" si="554"/>
        <v>0</v>
      </c>
      <c r="L2962">
        <f t="shared" ca="1" si="560"/>
        <v>0</v>
      </c>
      <c r="M2962">
        <f t="shared" ca="1" si="561"/>
        <v>0</v>
      </c>
      <c r="O2962" t="str">
        <f t="shared" ca="1" si="562"/>
        <v>D:z</v>
      </c>
      <c r="P2962" t="str">
        <f t="shared" ca="1" si="563"/>
        <v>D7:z7</v>
      </c>
    </row>
    <row r="2963" spans="1:16">
      <c r="A2963" t="str">
        <f t="shared" si="555"/>
        <v>08</v>
      </c>
      <c r="B2963" t="str">
        <f t="shared" ca="1" si="556"/>
        <v>W</v>
      </c>
      <c r="C2963" t="str">
        <f t="shared" si="557"/>
        <v>SIMPL-5C</v>
      </c>
      <c r="D2963" t="s">
        <v>1253</v>
      </c>
      <c r="E2963">
        <f t="shared" ca="1" si="558"/>
        <v>0</v>
      </c>
      <c r="H2963" t="str">
        <f t="shared" ca="1" si="559"/>
        <v>'Simpl. all tex-DT PLYWOOD'!</v>
      </c>
      <c r="I2963" t="str">
        <f t="shared" ca="1" si="552"/>
        <v>'Simpl. all tex-DT PLYWOOD'!</v>
      </c>
      <c r="J2963">
        <f t="shared" ca="1" si="553"/>
        <v>0</v>
      </c>
      <c r="K2963">
        <f t="shared" ca="1" si="554"/>
        <v>0</v>
      </c>
      <c r="L2963">
        <f t="shared" ca="1" si="560"/>
        <v>0</v>
      </c>
      <c r="M2963">
        <f t="shared" ca="1" si="561"/>
        <v>0</v>
      </c>
      <c r="O2963" t="str">
        <f t="shared" ca="1" si="562"/>
        <v>D:z</v>
      </c>
      <c r="P2963" t="str">
        <f t="shared" ca="1" si="563"/>
        <v>D7:z7</v>
      </c>
    </row>
    <row r="2964" spans="1:16">
      <c r="A2964" t="str">
        <f t="shared" si="555"/>
        <v>09</v>
      </c>
      <c r="B2964" t="str">
        <f t="shared" ca="1" si="556"/>
        <v>W</v>
      </c>
      <c r="C2964" t="str">
        <f t="shared" si="557"/>
        <v>SIMPL-5C</v>
      </c>
      <c r="D2964" t="s">
        <v>1254</v>
      </c>
      <c r="E2964">
        <f t="shared" ca="1" si="558"/>
        <v>0</v>
      </c>
      <c r="H2964" t="str">
        <f t="shared" ca="1" si="559"/>
        <v>'Simpl. all tex-DT PLYWOOD'!</v>
      </c>
      <c r="I2964" t="str">
        <f t="shared" ca="1" si="552"/>
        <v>'Simpl. all tex-DT PLYWOOD'!</v>
      </c>
      <c r="J2964">
        <f t="shared" ca="1" si="553"/>
        <v>0</v>
      </c>
      <c r="K2964">
        <f t="shared" ca="1" si="554"/>
        <v>0</v>
      </c>
      <c r="L2964">
        <f t="shared" ca="1" si="560"/>
        <v>0</v>
      </c>
      <c r="M2964">
        <f t="shared" ca="1" si="561"/>
        <v>0</v>
      </c>
      <c r="O2964" t="str">
        <f t="shared" ca="1" si="562"/>
        <v>D:z</v>
      </c>
      <c r="P2964" t="str">
        <f t="shared" ca="1" si="563"/>
        <v>D7:z7</v>
      </c>
    </row>
    <row r="2965" spans="1:16">
      <c r="A2965" t="str">
        <f t="shared" si="555"/>
        <v>10</v>
      </c>
      <c r="B2965" t="str">
        <f t="shared" ca="1" si="556"/>
        <v>W</v>
      </c>
      <c r="C2965" t="str">
        <f t="shared" si="557"/>
        <v>SIMPL-5C</v>
      </c>
      <c r="D2965" t="s">
        <v>1255</v>
      </c>
      <c r="E2965">
        <f t="shared" ca="1" si="558"/>
        <v>0</v>
      </c>
      <c r="H2965" t="str">
        <f t="shared" ca="1" si="559"/>
        <v>'Simpl. all tex-DT PLYWOOD'!</v>
      </c>
      <c r="I2965" t="str">
        <f t="shared" ca="1" si="552"/>
        <v>'Simpl. all tex-DT PLYWOOD'!</v>
      </c>
      <c r="J2965">
        <f t="shared" ca="1" si="553"/>
        <v>0</v>
      </c>
      <c r="K2965">
        <f t="shared" ca="1" si="554"/>
        <v>0</v>
      </c>
      <c r="L2965">
        <f t="shared" ca="1" si="560"/>
        <v>0</v>
      </c>
      <c r="M2965">
        <f t="shared" ca="1" si="561"/>
        <v>0</v>
      </c>
      <c r="O2965" t="str">
        <f t="shared" ca="1" si="562"/>
        <v>D:z</v>
      </c>
      <c r="P2965" t="str">
        <f t="shared" ca="1" si="563"/>
        <v>D7:z7</v>
      </c>
    </row>
    <row r="2966" spans="1:16">
      <c r="A2966" t="str">
        <f t="shared" si="555"/>
        <v>100</v>
      </c>
      <c r="B2966" t="str">
        <f t="shared" ca="1" si="556"/>
        <v>W</v>
      </c>
      <c r="C2966" t="str">
        <f t="shared" si="557"/>
        <v>SIMPL-5C</v>
      </c>
      <c r="D2966" t="s">
        <v>1259</v>
      </c>
      <c r="E2966">
        <f t="shared" ca="1" si="558"/>
        <v>0</v>
      </c>
      <c r="H2966" t="str">
        <f t="shared" ca="1" si="559"/>
        <v>'Simpl. all tex-DT PLYWOOD'!</v>
      </c>
      <c r="I2966" t="str">
        <f t="shared" ca="1" si="552"/>
        <v>'Simpl. all tex-DT PLYWOOD'!</v>
      </c>
      <c r="J2966">
        <f t="shared" ca="1" si="553"/>
        <v>0</v>
      </c>
      <c r="K2966">
        <f t="shared" ca="1" si="554"/>
        <v>0</v>
      </c>
      <c r="L2966">
        <f t="shared" ca="1" si="560"/>
        <v>0</v>
      </c>
      <c r="M2966">
        <f t="shared" ca="1" si="561"/>
        <v>0</v>
      </c>
      <c r="O2966" t="str">
        <f t="shared" ca="1" si="562"/>
        <v>D:z</v>
      </c>
      <c r="P2966" t="str">
        <f t="shared" ca="1" si="563"/>
        <v>D7:z7</v>
      </c>
    </row>
    <row r="2967" spans="1:16">
      <c r="A2967" t="str">
        <f t="shared" si="555"/>
        <v>11</v>
      </c>
      <c r="B2967" t="str">
        <f t="shared" ca="1" si="556"/>
        <v>W</v>
      </c>
      <c r="C2967" t="str">
        <f t="shared" si="557"/>
        <v>SIMPL-5C</v>
      </c>
      <c r="D2967" t="s">
        <v>1256</v>
      </c>
      <c r="E2967">
        <f t="shared" ca="1" si="558"/>
        <v>0</v>
      </c>
      <c r="H2967" t="str">
        <f t="shared" ca="1" si="559"/>
        <v>'Simpl. all tex-DT PLYWOOD'!</v>
      </c>
      <c r="I2967" t="str">
        <f t="shared" ca="1" si="552"/>
        <v>'Simpl. all tex-DT PLYWOOD'!</v>
      </c>
      <c r="J2967">
        <f t="shared" ca="1" si="553"/>
        <v>0</v>
      </c>
      <c r="K2967">
        <f t="shared" ca="1" si="554"/>
        <v>0</v>
      </c>
      <c r="L2967">
        <f t="shared" ca="1" si="560"/>
        <v>0</v>
      </c>
      <c r="M2967">
        <f t="shared" ca="1" si="561"/>
        <v>0</v>
      </c>
      <c r="O2967" t="str">
        <f t="shared" ca="1" si="562"/>
        <v>D:z</v>
      </c>
      <c r="P2967" t="str">
        <f t="shared" ca="1" si="563"/>
        <v>D7:z7</v>
      </c>
    </row>
    <row r="2968" spans="1:16">
      <c r="A2968" t="str">
        <f t="shared" si="555"/>
        <v>12</v>
      </c>
      <c r="B2968" t="str">
        <f t="shared" ca="1" si="556"/>
        <v>W</v>
      </c>
      <c r="C2968" t="str">
        <f t="shared" si="557"/>
        <v>SIMPL-5C</v>
      </c>
      <c r="D2968" t="s">
        <v>1257</v>
      </c>
      <c r="E2968">
        <f t="shared" ca="1" si="558"/>
        <v>0</v>
      </c>
      <c r="H2968" t="str">
        <f t="shared" ca="1" si="559"/>
        <v>'Simpl. all tex-DT PLYWOOD'!</v>
      </c>
      <c r="I2968" t="str">
        <f t="shared" ca="1" si="552"/>
        <v>'Simpl. all tex-DT PLYWOOD'!</v>
      </c>
      <c r="J2968">
        <f t="shared" ca="1" si="553"/>
        <v>0</v>
      </c>
      <c r="K2968">
        <f t="shared" ca="1" si="554"/>
        <v>0</v>
      </c>
      <c r="L2968">
        <f t="shared" ca="1" si="560"/>
        <v>0</v>
      </c>
      <c r="M2968">
        <f t="shared" ca="1" si="561"/>
        <v>0</v>
      </c>
      <c r="O2968" t="str">
        <f t="shared" ca="1" si="562"/>
        <v>D:z</v>
      </c>
      <c r="P2968" t="str">
        <f t="shared" ca="1" si="563"/>
        <v>D7:z7</v>
      </c>
    </row>
    <row r="2969" spans="1:16">
      <c r="A2969" t="str">
        <f t="shared" si="555"/>
        <v>13</v>
      </c>
      <c r="B2969" t="str">
        <f t="shared" ca="1" si="556"/>
        <v>W</v>
      </c>
      <c r="C2969" t="str">
        <f t="shared" si="557"/>
        <v>SIMPL-5C</v>
      </c>
      <c r="D2969" t="s">
        <v>1258</v>
      </c>
      <c r="E2969">
        <f t="shared" ca="1" si="558"/>
        <v>0</v>
      </c>
      <c r="H2969" t="str">
        <f t="shared" ca="1" si="559"/>
        <v>'Simpl. all tex-DT PLYWOOD'!</v>
      </c>
      <c r="I2969" t="str">
        <f t="shared" ca="1" si="552"/>
        <v>'Simpl. all tex-DT PLYWOOD'!</v>
      </c>
      <c r="J2969">
        <f t="shared" ca="1" si="553"/>
        <v>0</v>
      </c>
      <c r="K2969">
        <f t="shared" ca="1" si="554"/>
        <v>0</v>
      </c>
      <c r="L2969">
        <f t="shared" ca="1" si="560"/>
        <v>0</v>
      </c>
      <c r="M2969">
        <f t="shared" ca="1" si="561"/>
        <v>0</v>
      </c>
      <c r="O2969" t="str">
        <f t="shared" ca="1" si="562"/>
        <v>D:z</v>
      </c>
      <c r="P2969" t="str">
        <f t="shared" ca="1" si="563"/>
        <v>D7:z7</v>
      </c>
    </row>
    <row r="2970" spans="1:16">
      <c r="A2970" t="str">
        <f t="shared" si="555"/>
        <v>15</v>
      </c>
      <c r="B2970" t="str">
        <f t="shared" ca="1" si="556"/>
        <v>W</v>
      </c>
      <c r="C2970" t="str">
        <f t="shared" si="557"/>
        <v>SIMPL-5C</v>
      </c>
      <c r="D2970" t="s">
        <v>4912</v>
      </c>
      <c r="E2970">
        <f t="shared" ca="1" si="558"/>
        <v>0</v>
      </c>
      <c r="H2970" t="str">
        <f t="shared" ca="1" si="559"/>
        <v>'Simpl. all tex-DT PLYWOOD'!</v>
      </c>
      <c r="I2970" t="str">
        <f t="shared" ref="I2970:I3033" ca="1" si="564">IF(IFERROR(VLOOKUP(C2970,INDIRECT($G$7&amp;"D:D"),1,FALSE),0)&lt;&gt;0,I$13,0)</f>
        <v>'Simpl. all tex-DT PLYWOOD'!</v>
      </c>
      <c r="J2970">
        <f t="shared" ref="J2970:J3033" ca="1" si="565">IF(IFERROR(VLOOKUP(C2970,INDIRECT($G$8&amp;"D:D"),1,FALSE),0)&lt;&gt;0,J$13,0)</f>
        <v>0</v>
      </c>
      <c r="K2970">
        <f t="shared" ref="K2970:K3033" ca="1" si="566">IF(IFERROR(VLOOKUP($C2970,INDIRECT($G$9&amp;"d:d"),1,FALSE),0)&lt;&gt;0,K$13,0)</f>
        <v>0</v>
      </c>
      <c r="L2970">
        <f t="shared" ca="1" si="560"/>
        <v>0</v>
      </c>
      <c r="M2970">
        <f t="shared" ca="1" si="561"/>
        <v>0</v>
      </c>
      <c r="O2970" t="str">
        <f t="shared" ca="1" si="562"/>
        <v>D:z</v>
      </c>
      <c r="P2970" t="str">
        <f t="shared" ca="1" si="563"/>
        <v>D7:z7</v>
      </c>
    </row>
    <row r="2971" spans="1:16">
      <c r="A2971" t="str">
        <f t="shared" si="555"/>
        <v>01</v>
      </c>
      <c r="B2971" t="str">
        <f t="shared" ca="1" si="556"/>
        <v>W</v>
      </c>
      <c r="C2971" t="str">
        <f t="shared" si="557"/>
        <v>SIMPL-5C-C</v>
      </c>
      <c r="D2971" t="s">
        <v>6032</v>
      </c>
      <c r="E2971">
        <f t="shared" ca="1" si="558"/>
        <v>0</v>
      </c>
      <c r="H2971" t="str">
        <f t="shared" ca="1" si="559"/>
        <v>'(more) Simpl. Textures PLYWOOD'!</v>
      </c>
      <c r="I2971">
        <f t="shared" ca="1" si="564"/>
        <v>0</v>
      </c>
      <c r="J2971" t="str">
        <f t="shared" ca="1" si="565"/>
        <v>'(more) Simpl. Textures PLYWOOD'!</v>
      </c>
      <c r="K2971">
        <f t="shared" ca="1" si="566"/>
        <v>0</v>
      </c>
      <c r="L2971">
        <f t="shared" ca="1" si="560"/>
        <v>0</v>
      </c>
      <c r="M2971">
        <f t="shared" ca="1" si="561"/>
        <v>0</v>
      </c>
      <c r="O2971" t="str">
        <f t="shared" ca="1" si="562"/>
        <v>D:N</v>
      </c>
      <c r="P2971" t="str">
        <f t="shared" ca="1" si="563"/>
        <v>D7:N7</v>
      </c>
    </row>
    <row r="2972" spans="1:16">
      <c r="A2972" t="str">
        <f t="shared" si="555"/>
        <v>16</v>
      </c>
      <c r="B2972" t="str">
        <f t="shared" ca="1" si="556"/>
        <v>W</v>
      </c>
      <c r="C2972" t="str">
        <f t="shared" si="557"/>
        <v>SIMPL-5C-N-NT</v>
      </c>
      <c r="D2972" t="s">
        <v>5550</v>
      </c>
      <c r="E2972">
        <f t="shared" ca="1" si="558"/>
        <v>0</v>
      </c>
      <c r="H2972" t="str">
        <f t="shared" ca="1" si="559"/>
        <v>'(more) Simpl. Textures PLYWOOD'!</v>
      </c>
      <c r="I2972">
        <f t="shared" ca="1" si="564"/>
        <v>0</v>
      </c>
      <c r="J2972" t="str">
        <f t="shared" ca="1" si="565"/>
        <v>'(more) Simpl. Textures PLYWOOD'!</v>
      </c>
      <c r="K2972">
        <f t="shared" ca="1" si="566"/>
        <v>0</v>
      </c>
      <c r="L2972">
        <f t="shared" ca="1" si="560"/>
        <v>0</v>
      </c>
      <c r="M2972">
        <f t="shared" ca="1" si="561"/>
        <v>0</v>
      </c>
      <c r="O2972" t="str">
        <f t="shared" ca="1" si="562"/>
        <v>D:N</v>
      </c>
      <c r="P2972" t="str">
        <f t="shared" ca="1" si="563"/>
        <v>D7:N7</v>
      </c>
    </row>
    <row r="2973" spans="1:16">
      <c r="A2973" t="str">
        <f t="shared" si="555"/>
        <v>16</v>
      </c>
      <c r="B2973" t="str">
        <f t="shared" ca="1" si="556"/>
        <v>W</v>
      </c>
      <c r="C2973" t="str">
        <f t="shared" si="557"/>
        <v>SIMPL-5C-N-T</v>
      </c>
      <c r="D2973" t="s">
        <v>5710</v>
      </c>
      <c r="E2973">
        <f t="shared" ca="1" si="558"/>
        <v>0</v>
      </c>
      <c r="H2973" t="str">
        <f t="shared" ca="1" si="559"/>
        <v>'(more) Simpl. Textures PLYWOOD'!</v>
      </c>
      <c r="I2973">
        <f t="shared" ca="1" si="564"/>
        <v>0</v>
      </c>
      <c r="J2973" t="str">
        <f t="shared" ca="1" si="565"/>
        <v>'(more) Simpl. Textures PLYWOOD'!</v>
      </c>
      <c r="K2973">
        <f t="shared" ca="1" si="566"/>
        <v>0</v>
      </c>
      <c r="L2973">
        <f t="shared" ca="1" si="560"/>
        <v>0</v>
      </c>
      <c r="M2973">
        <f t="shared" ca="1" si="561"/>
        <v>0</v>
      </c>
      <c r="O2973" t="str">
        <f t="shared" ca="1" si="562"/>
        <v>D:N</v>
      </c>
      <c r="P2973" t="str">
        <f t="shared" ca="1" si="563"/>
        <v>D7:N7</v>
      </c>
    </row>
    <row r="2974" spans="1:16">
      <c r="A2974" t="str">
        <f t="shared" si="555"/>
        <v>01</v>
      </c>
      <c r="B2974" t="str">
        <f t="shared" ca="1" si="556"/>
        <v>W</v>
      </c>
      <c r="C2974" t="str">
        <f t="shared" si="557"/>
        <v>SIMPL-5C-T</v>
      </c>
      <c r="D2974" t="s">
        <v>3239</v>
      </c>
      <c r="E2974">
        <f t="shared" ca="1" si="558"/>
        <v>0</v>
      </c>
      <c r="H2974" t="str">
        <f t="shared" ca="1" si="559"/>
        <v>'Simpl. all tex-DT PLYWOOD'!</v>
      </c>
      <c r="I2974" t="str">
        <f t="shared" ca="1" si="564"/>
        <v>'Simpl. all tex-DT PLYWOOD'!</v>
      </c>
      <c r="J2974">
        <f t="shared" ca="1" si="565"/>
        <v>0</v>
      </c>
      <c r="K2974">
        <f t="shared" ca="1" si="566"/>
        <v>0</v>
      </c>
      <c r="L2974">
        <f t="shared" ca="1" si="560"/>
        <v>0</v>
      </c>
      <c r="M2974">
        <f t="shared" ca="1" si="561"/>
        <v>0</v>
      </c>
      <c r="O2974" t="str">
        <f t="shared" ca="1" si="562"/>
        <v>D:z</v>
      </c>
      <c r="P2974" t="str">
        <f t="shared" ca="1" si="563"/>
        <v>D7:z7</v>
      </c>
    </row>
    <row r="2975" spans="1:16">
      <c r="A2975" t="str">
        <f t="shared" si="555"/>
        <v>02</v>
      </c>
      <c r="B2975" t="str">
        <f t="shared" ca="1" si="556"/>
        <v>W</v>
      </c>
      <c r="C2975" t="str">
        <f t="shared" si="557"/>
        <v>SIMPL-5C-T</v>
      </c>
      <c r="D2975" t="s">
        <v>3240</v>
      </c>
      <c r="E2975">
        <f t="shared" ca="1" si="558"/>
        <v>0</v>
      </c>
      <c r="H2975" t="str">
        <f t="shared" ca="1" si="559"/>
        <v>'Simpl. all tex-DT PLYWOOD'!</v>
      </c>
      <c r="I2975" t="str">
        <f t="shared" ca="1" si="564"/>
        <v>'Simpl. all tex-DT PLYWOOD'!</v>
      </c>
      <c r="J2975">
        <f t="shared" ca="1" si="565"/>
        <v>0</v>
      </c>
      <c r="K2975">
        <f t="shared" ca="1" si="566"/>
        <v>0</v>
      </c>
      <c r="L2975">
        <f t="shared" ca="1" si="560"/>
        <v>0</v>
      </c>
      <c r="M2975">
        <f t="shared" ca="1" si="561"/>
        <v>0</v>
      </c>
      <c r="O2975" t="str">
        <f t="shared" ca="1" si="562"/>
        <v>D:z</v>
      </c>
      <c r="P2975" t="str">
        <f t="shared" ca="1" si="563"/>
        <v>D7:z7</v>
      </c>
    </row>
    <row r="2976" spans="1:16">
      <c r="A2976" t="str">
        <f t="shared" si="555"/>
        <v>03</v>
      </c>
      <c r="B2976" t="str">
        <f t="shared" ca="1" si="556"/>
        <v>W</v>
      </c>
      <c r="C2976" t="str">
        <f t="shared" si="557"/>
        <v>SIMPL-5C-T</v>
      </c>
      <c r="D2976" t="s">
        <v>3241</v>
      </c>
      <c r="E2976">
        <f t="shared" ca="1" si="558"/>
        <v>0</v>
      </c>
      <c r="H2976" t="str">
        <f t="shared" ca="1" si="559"/>
        <v>'Simpl. all tex-DT PLYWOOD'!</v>
      </c>
      <c r="I2976" t="str">
        <f t="shared" ca="1" si="564"/>
        <v>'Simpl. all tex-DT PLYWOOD'!</v>
      </c>
      <c r="J2976">
        <f t="shared" ca="1" si="565"/>
        <v>0</v>
      </c>
      <c r="K2976">
        <f t="shared" ca="1" si="566"/>
        <v>0</v>
      </c>
      <c r="L2976">
        <f t="shared" ca="1" si="560"/>
        <v>0</v>
      </c>
      <c r="M2976">
        <f t="shared" ca="1" si="561"/>
        <v>0</v>
      </c>
      <c r="O2976" t="str">
        <f t="shared" ca="1" si="562"/>
        <v>D:z</v>
      </c>
      <c r="P2976" t="str">
        <f t="shared" ca="1" si="563"/>
        <v>D7:z7</v>
      </c>
    </row>
    <row r="2977" spans="1:16">
      <c r="A2977" t="str">
        <f t="shared" si="555"/>
        <v>04</v>
      </c>
      <c r="B2977" t="str">
        <f t="shared" ca="1" si="556"/>
        <v>W</v>
      </c>
      <c r="C2977" t="str">
        <f t="shared" si="557"/>
        <v>SIMPL-5C-T</v>
      </c>
      <c r="D2977" t="s">
        <v>3242</v>
      </c>
      <c r="E2977">
        <f t="shared" ca="1" si="558"/>
        <v>0</v>
      </c>
      <c r="H2977" t="str">
        <f t="shared" ca="1" si="559"/>
        <v>'Simpl. all tex-DT PLYWOOD'!</v>
      </c>
      <c r="I2977" t="str">
        <f t="shared" ca="1" si="564"/>
        <v>'Simpl. all tex-DT PLYWOOD'!</v>
      </c>
      <c r="J2977">
        <f t="shared" ca="1" si="565"/>
        <v>0</v>
      </c>
      <c r="K2977">
        <f t="shared" ca="1" si="566"/>
        <v>0</v>
      </c>
      <c r="L2977">
        <f t="shared" ca="1" si="560"/>
        <v>0</v>
      </c>
      <c r="M2977">
        <f t="shared" ca="1" si="561"/>
        <v>0</v>
      </c>
      <c r="O2977" t="str">
        <f t="shared" ca="1" si="562"/>
        <v>D:z</v>
      </c>
      <c r="P2977" t="str">
        <f t="shared" ca="1" si="563"/>
        <v>D7:z7</v>
      </c>
    </row>
    <row r="2978" spans="1:16">
      <c r="A2978" t="str">
        <f t="shared" si="555"/>
        <v>05</v>
      </c>
      <c r="B2978" t="str">
        <f t="shared" ca="1" si="556"/>
        <v>W</v>
      </c>
      <c r="C2978" t="str">
        <f t="shared" si="557"/>
        <v>SIMPL-5C-T</v>
      </c>
      <c r="D2978" t="s">
        <v>3243</v>
      </c>
      <c r="E2978">
        <f t="shared" ca="1" si="558"/>
        <v>0</v>
      </c>
      <c r="H2978" t="str">
        <f t="shared" ca="1" si="559"/>
        <v>'Simpl. all tex-DT PLYWOOD'!</v>
      </c>
      <c r="I2978" t="str">
        <f t="shared" ca="1" si="564"/>
        <v>'Simpl. all tex-DT PLYWOOD'!</v>
      </c>
      <c r="J2978">
        <f t="shared" ca="1" si="565"/>
        <v>0</v>
      </c>
      <c r="K2978">
        <f t="shared" ca="1" si="566"/>
        <v>0</v>
      </c>
      <c r="L2978">
        <f t="shared" ca="1" si="560"/>
        <v>0</v>
      </c>
      <c r="M2978">
        <f t="shared" ca="1" si="561"/>
        <v>0</v>
      </c>
      <c r="O2978" t="str">
        <f t="shared" ca="1" si="562"/>
        <v>D:z</v>
      </c>
      <c r="P2978" t="str">
        <f t="shared" ca="1" si="563"/>
        <v>D7:z7</v>
      </c>
    </row>
    <row r="2979" spans="1:16">
      <c r="A2979" t="str">
        <f t="shared" si="555"/>
        <v>06</v>
      </c>
      <c r="B2979" t="str">
        <f t="shared" ca="1" si="556"/>
        <v>W</v>
      </c>
      <c r="C2979" t="str">
        <f t="shared" si="557"/>
        <v>SIMPL-5C-T</v>
      </c>
      <c r="D2979" t="s">
        <v>3244</v>
      </c>
      <c r="E2979">
        <f t="shared" ca="1" si="558"/>
        <v>0</v>
      </c>
      <c r="H2979" t="str">
        <f t="shared" ca="1" si="559"/>
        <v>'Simpl. all tex-DT PLYWOOD'!</v>
      </c>
      <c r="I2979" t="str">
        <f t="shared" ca="1" si="564"/>
        <v>'Simpl. all tex-DT PLYWOOD'!</v>
      </c>
      <c r="J2979">
        <f t="shared" ca="1" si="565"/>
        <v>0</v>
      </c>
      <c r="K2979">
        <f t="shared" ca="1" si="566"/>
        <v>0</v>
      </c>
      <c r="L2979">
        <f t="shared" ca="1" si="560"/>
        <v>0</v>
      </c>
      <c r="M2979">
        <f t="shared" ca="1" si="561"/>
        <v>0</v>
      </c>
      <c r="O2979" t="str">
        <f t="shared" ca="1" si="562"/>
        <v>D:z</v>
      </c>
      <c r="P2979" t="str">
        <f t="shared" ca="1" si="563"/>
        <v>D7:z7</v>
      </c>
    </row>
    <row r="2980" spans="1:16">
      <c r="A2980" t="str">
        <f t="shared" si="555"/>
        <v>07</v>
      </c>
      <c r="B2980" t="str">
        <f t="shared" ca="1" si="556"/>
        <v>W</v>
      </c>
      <c r="C2980" t="str">
        <f t="shared" si="557"/>
        <v>SIMPL-5C-T</v>
      </c>
      <c r="D2980" t="s">
        <v>3245</v>
      </c>
      <c r="E2980">
        <f t="shared" ca="1" si="558"/>
        <v>0</v>
      </c>
      <c r="H2980" t="str">
        <f t="shared" ca="1" si="559"/>
        <v>'Simpl. all tex-DT PLYWOOD'!</v>
      </c>
      <c r="I2980" t="str">
        <f t="shared" ca="1" si="564"/>
        <v>'Simpl. all tex-DT PLYWOOD'!</v>
      </c>
      <c r="J2980">
        <f t="shared" ca="1" si="565"/>
        <v>0</v>
      </c>
      <c r="K2980">
        <f t="shared" ca="1" si="566"/>
        <v>0</v>
      </c>
      <c r="L2980">
        <f t="shared" ca="1" si="560"/>
        <v>0</v>
      </c>
      <c r="M2980">
        <f t="shared" ca="1" si="561"/>
        <v>0</v>
      </c>
      <c r="O2980" t="str">
        <f t="shared" ca="1" si="562"/>
        <v>D:z</v>
      </c>
      <c r="P2980" t="str">
        <f t="shared" ca="1" si="563"/>
        <v>D7:z7</v>
      </c>
    </row>
    <row r="2981" spans="1:16">
      <c r="A2981" t="str">
        <f t="shared" si="555"/>
        <v>08</v>
      </c>
      <c r="B2981" t="str">
        <f t="shared" ca="1" si="556"/>
        <v>W</v>
      </c>
      <c r="C2981" t="str">
        <f t="shared" si="557"/>
        <v>SIMPL-5C-T</v>
      </c>
      <c r="D2981" t="s">
        <v>3246</v>
      </c>
      <c r="E2981">
        <f t="shared" ca="1" si="558"/>
        <v>0</v>
      </c>
      <c r="H2981" t="str">
        <f t="shared" ca="1" si="559"/>
        <v>'Simpl. all tex-DT PLYWOOD'!</v>
      </c>
      <c r="I2981" t="str">
        <f t="shared" ca="1" si="564"/>
        <v>'Simpl. all tex-DT PLYWOOD'!</v>
      </c>
      <c r="J2981">
        <f t="shared" ca="1" si="565"/>
        <v>0</v>
      </c>
      <c r="K2981">
        <f t="shared" ca="1" si="566"/>
        <v>0</v>
      </c>
      <c r="L2981">
        <f t="shared" ca="1" si="560"/>
        <v>0</v>
      </c>
      <c r="M2981">
        <f t="shared" ca="1" si="561"/>
        <v>0</v>
      </c>
      <c r="O2981" t="str">
        <f t="shared" ca="1" si="562"/>
        <v>D:z</v>
      </c>
      <c r="P2981" t="str">
        <f t="shared" ca="1" si="563"/>
        <v>D7:z7</v>
      </c>
    </row>
    <row r="2982" spans="1:16">
      <c r="A2982" t="str">
        <f t="shared" si="555"/>
        <v>09</v>
      </c>
      <c r="B2982" t="str">
        <f t="shared" ca="1" si="556"/>
        <v>W</v>
      </c>
      <c r="C2982" t="str">
        <f t="shared" si="557"/>
        <v>SIMPL-5C-T</v>
      </c>
      <c r="D2982" t="s">
        <v>3247</v>
      </c>
      <c r="E2982">
        <f t="shared" ca="1" si="558"/>
        <v>0</v>
      </c>
      <c r="H2982" t="str">
        <f t="shared" ca="1" si="559"/>
        <v>'Simpl. all tex-DT PLYWOOD'!</v>
      </c>
      <c r="I2982" t="str">
        <f t="shared" ca="1" si="564"/>
        <v>'Simpl. all tex-DT PLYWOOD'!</v>
      </c>
      <c r="J2982">
        <f t="shared" ca="1" si="565"/>
        <v>0</v>
      </c>
      <c r="K2982">
        <f t="shared" ca="1" si="566"/>
        <v>0</v>
      </c>
      <c r="L2982">
        <f t="shared" ca="1" si="560"/>
        <v>0</v>
      </c>
      <c r="M2982">
        <f t="shared" ca="1" si="561"/>
        <v>0</v>
      </c>
      <c r="O2982" t="str">
        <f t="shared" ca="1" si="562"/>
        <v>D:z</v>
      </c>
      <c r="P2982" t="str">
        <f t="shared" ca="1" si="563"/>
        <v>D7:z7</v>
      </c>
    </row>
    <row r="2983" spans="1:16">
      <c r="A2983" t="str">
        <f t="shared" si="555"/>
        <v>10</v>
      </c>
      <c r="B2983" t="str">
        <f t="shared" ca="1" si="556"/>
        <v>W</v>
      </c>
      <c r="C2983" t="str">
        <f t="shared" si="557"/>
        <v>SIMPL-5C-T</v>
      </c>
      <c r="D2983" t="s">
        <v>3248</v>
      </c>
      <c r="E2983">
        <f t="shared" ca="1" si="558"/>
        <v>0</v>
      </c>
      <c r="H2983" t="str">
        <f t="shared" ca="1" si="559"/>
        <v>'Simpl. all tex-DT PLYWOOD'!</v>
      </c>
      <c r="I2983" t="str">
        <f t="shared" ca="1" si="564"/>
        <v>'Simpl. all tex-DT PLYWOOD'!</v>
      </c>
      <c r="J2983">
        <f t="shared" ca="1" si="565"/>
        <v>0</v>
      </c>
      <c r="K2983">
        <f t="shared" ca="1" si="566"/>
        <v>0</v>
      </c>
      <c r="L2983">
        <f t="shared" ca="1" si="560"/>
        <v>0</v>
      </c>
      <c r="M2983">
        <f t="shared" ca="1" si="561"/>
        <v>0</v>
      </c>
      <c r="O2983" t="str">
        <f t="shared" ca="1" si="562"/>
        <v>D:z</v>
      </c>
      <c r="P2983" t="str">
        <f t="shared" ca="1" si="563"/>
        <v>D7:z7</v>
      </c>
    </row>
    <row r="2984" spans="1:16">
      <c r="A2984" t="str">
        <f t="shared" si="555"/>
        <v>11</v>
      </c>
      <c r="B2984" t="str">
        <f t="shared" ca="1" si="556"/>
        <v>W</v>
      </c>
      <c r="C2984" t="str">
        <f t="shared" si="557"/>
        <v>SIMPL-5C-T</v>
      </c>
      <c r="D2984" t="s">
        <v>3249</v>
      </c>
      <c r="E2984">
        <f t="shared" ca="1" si="558"/>
        <v>0</v>
      </c>
      <c r="H2984" t="str">
        <f t="shared" ca="1" si="559"/>
        <v>'Simpl. all tex-DT PLYWOOD'!</v>
      </c>
      <c r="I2984" t="str">
        <f t="shared" ca="1" si="564"/>
        <v>'Simpl. all tex-DT PLYWOOD'!</v>
      </c>
      <c r="J2984">
        <f t="shared" ca="1" si="565"/>
        <v>0</v>
      </c>
      <c r="K2984">
        <f t="shared" ca="1" si="566"/>
        <v>0</v>
      </c>
      <c r="L2984">
        <f t="shared" ca="1" si="560"/>
        <v>0</v>
      </c>
      <c r="M2984">
        <f t="shared" ca="1" si="561"/>
        <v>0</v>
      </c>
      <c r="O2984" t="str">
        <f t="shared" ca="1" si="562"/>
        <v>D:z</v>
      </c>
      <c r="P2984" t="str">
        <f t="shared" ca="1" si="563"/>
        <v>D7:z7</v>
      </c>
    </row>
    <row r="2985" spans="1:16">
      <c r="A2985" t="str">
        <f t="shared" si="555"/>
        <v>12</v>
      </c>
      <c r="B2985" t="str">
        <f t="shared" ca="1" si="556"/>
        <v>W</v>
      </c>
      <c r="C2985" t="str">
        <f t="shared" si="557"/>
        <v>SIMPL-5C-T</v>
      </c>
      <c r="D2985" t="s">
        <v>3250</v>
      </c>
      <c r="E2985">
        <f t="shared" ca="1" si="558"/>
        <v>0</v>
      </c>
      <c r="H2985" t="str">
        <f t="shared" ca="1" si="559"/>
        <v>'Simpl. all tex-DT PLYWOOD'!</v>
      </c>
      <c r="I2985" t="str">
        <f t="shared" ca="1" si="564"/>
        <v>'Simpl. all tex-DT PLYWOOD'!</v>
      </c>
      <c r="J2985">
        <f t="shared" ca="1" si="565"/>
        <v>0</v>
      </c>
      <c r="K2985">
        <f t="shared" ca="1" si="566"/>
        <v>0</v>
      </c>
      <c r="L2985">
        <f t="shared" ca="1" si="560"/>
        <v>0</v>
      </c>
      <c r="M2985">
        <f t="shared" ca="1" si="561"/>
        <v>0</v>
      </c>
      <c r="O2985" t="str">
        <f t="shared" ca="1" si="562"/>
        <v>D:z</v>
      </c>
      <c r="P2985" t="str">
        <f t="shared" ca="1" si="563"/>
        <v>D7:z7</v>
      </c>
    </row>
    <row r="2986" spans="1:16">
      <c r="A2986" t="str">
        <f t="shared" si="555"/>
        <v>13</v>
      </c>
      <c r="B2986" t="str">
        <f t="shared" ca="1" si="556"/>
        <v>W</v>
      </c>
      <c r="C2986" t="str">
        <f t="shared" si="557"/>
        <v>SIMPL-5C-T</v>
      </c>
      <c r="D2986" t="s">
        <v>3251</v>
      </c>
      <c r="E2986">
        <f t="shared" ca="1" si="558"/>
        <v>0</v>
      </c>
      <c r="H2986" t="str">
        <f t="shared" ca="1" si="559"/>
        <v>'Simpl. all tex-DT PLYWOOD'!</v>
      </c>
      <c r="I2986" t="str">
        <f t="shared" ca="1" si="564"/>
        <v>'Simpl. all tex-DT PLYWOOD'!</v>
      </c>
      <c r="J2986">
        <f t="shared" ca="1" si="565"/>
        <v>0</v>
      </c>
      <c r="K2986">
        <f t="shared" ca="1" si="566"/>
        <v>0</v>
      </c>
      <c r="L2986">
        <f t="shared" ca="1" si="560"/>
        <v>0</v>
      </c>
      <c r="M2986">
        <f t="shared" ca="1" si="561"/>
        <v>0</v>
      </c>
      <c r="O2986" t="str">
        <f t="shared" ca="1" si="562"/>
        <v>D:z</v>
      </c>
      <c r="P2986" t="str">
        <f t="shared" ca="1" si="563"/>
        <v>D7:z7</v>
      </c>
    </row>
    <row r="2987" spans="1:16">
      <c r="A2987" t="str">
        <f t="shared" si="555"/>
        <v>15</v>
      </c>
      <c r="B2987" t="str">
        <f t="shared" ca="1" si="556"/>
        <v>W</v>
      </c>
      <c r="C2987" t="str">
        <f t="shared" si="557"/>
        <v>SIMPL-5C-T</v>
      </c>
      <c r="D2987" t="s">
        <v>4775</v>
      </c>
      <c r="E2987">
        <f t="shared" ca="1" si="558"/>
        <v>0</v>
      </c>
      <c r="H2987" t="str">
        <f t="shared" ca="1" si="559"/>
        <v>'Simpl. all tex-DT PLYWOOD'!</v>
      </c>
      <c r="I2987" t="str">
        <f t="shared" ca="1" si="564"/>
        <v>'Simpl. all tex-DT PLYWOOD'!</v>
      </c>
      <c r="J2987">
        <f t="shared" ca="1" si="565"/>
        <v>0</v>
      </c>
      <c r="K2987">
        <f t="shared" ca="1" si="566"/>
        <v>0</v>
      </c>
      <c r="L2987">
        <f t="shared" ca="1" si="560"/>
        <v>0</v>
      </c>
      <c r="M2987">
        <f t="shared" ca="1" si="561"/>
        <v>0</v>
      </c>
      <c r="O2987" t="str">
        <f t="shared" ca="1" si="562"/>
        <v>D:z</v>
      </c>
      <c r="P2987" t="str">
        <f t="shared" ca="1" si="563"/>
        <v>D7:z7</v>
      </c>
    </row>
    <row r="2988" spans="1:16">
      <c r="A2988" t="str">
        <f t="shared" si="555"/>
        <v>01</v>
      </c>
      <c r="B2988" t="str">
        <f t="shared" ca="1" si="556"/>
        <v>W</v>
      </c>
      <c r="C2988" t="str">
        <f t="shared" si="557"/>
        <v>SIMPL-5D</v>
      </c>
      <c r="D2988" t="s">
        <v>1260</v>
      </c>
      <c r="E2988">
        <f t="shared" ca="1" si="558"/>
        <v>0</v>
      </c>
      <c r="H2988" t="str">
        <f t="shared" ca="1" si="559"/>
        <v>'Simpl. all tex-DT PLYWOOD'!</v>
      </c>
      <c r="I2988" t="str">
        <f t="shared" ca="1" si="564"/>
        <v>'Simpl. all tex-DT PLYWOOD'!</v>
      </c>
      <c r="J2988">
        <f t="shared" ca="1" si="565"/>
        <v>0</v>
      </c>
      <c r="K2988">
        <f t="shared" ca="1" si="566"/>
        <v>0</v>
      </c>
      <c r="L2988">
        <f t="shared" ca="1" si="560"/>
        <v>0</v>
      </c>
      <c r="M2988">
        <f t="shared" ca="1" si="561"/>
        <v>0</v>
      </c>
      <c r="O2988" t="str">
        <f t="shared" ca="1" si="562"/>
        <v>D:z</v>
      </c>
      <c r="P2988" t="str">
        <f t="shared" ca="1" si="563"/>
        <v>D7:z7</v>
      </c>
    </row>
    <row r="2989" spans="1:16">
      <c r="A2989" t="str">
        <f t="shared" si="555"/>
        <v>02</v>
      </c>
      <c r="B2989" t="str">
        <f t="shared" ca="1" si="556"/>
        <v>W</v>
      </c>
      <c r="C2989" t="str">
        <f t="shared" si="557"/>
        <v>SIMPL-5D</v>
      </c>
      <c r="D2989" t="s">
        <v>1261</v>
      </c>
      <c r="E2989">
        <f t="shared" ca="1" si="558"/>
        <v>0</v>
      </c>
      <c r="H2989" t="str">
        <f t="shared" ca="1" si="559"/>
        <v>'Simpl. all tex-DT PLYWOOD'!</v>
      </c>
      <c r="I2989" t="str">
        <f t="shared" ca="1" si="564"/>
        <v>'Simpl. all tex-DT PLYWOOD'!</v>
      </c>
      <c r="J2989">
        <f t="shared" ca="1" si="565"/>
        <v>0</v>
      </c>
      <c r="K2989">
        <f t="shared" ca="1" si="566"/>
        <v>0</v>
      </c>
      <c r="L2989">
        <f t="shared" ca="1" si="560"/>
        <v>0</v>
      </c>
      <c r="M2989">
        <f t="shared" ca="1" si="561"/>
        <v>0</v>
      </c>
      <c r="O2989" t="str">
        <f t="shared" ca="1" si="562"/>
        <v>D:z</v>
      </c>
      <c r="P2989" t="str">
        <f t="shared" ca="1" si="563"/>
        <v>D7:z7</v>
      </c>
    </row>
    <row r="2990" spans="1:16">
      <c r="A2990" t="str">
        <f t="shared" si="555"/>
        <v>03</v>
      </c>
      <c r="B2990" t="str">
        <f t="shared" ca="1" si="556"/>
        <v>W</v>
      </c>
      <c r="C2990" t="str">
        <f t="shared" si="557"/>
        <v>SIMPL-5D</v>
      </c>
      <c r="D2990" t="s">
        <v>1262</v>
      </c>
      <c r="E2990">
        <f t="shared" ca="1" si="558"/>
        <v>0</v>
      </c>
      <c r="H2990" t="str">
        <f t="shared" ca="1" si="559"/>
        <v>'Simpl. all tex-DT PLYWOOD'!</v>
      </c>
      <c r="I2990" t="str">
        <f t="shared" ca="1" si="564"/>
        <v>'Simpl. all tex-DT PLYWOOD'!</v>
      </c>
      <c r="J2990">
        <f t="shared" ca="1" si="565"/>
        <v>0</v>
      </c>
      <c r="K2990">
        <f t="shared" ca="1" si="566"/>
        <v>0</v>
      </c>
      <c r="L2990">
        <f t="shared" ca="1" si="560"/>
        <v>0</v>
      </c>
      <c r="M2990">
        <f t="shared" ca="1" si="561"/>
        <v>0</v>
      </c>
      <c r="O2990" t="str">
        <f t="shared" ca="1" si="562"/>
        <v>D:z</v>
      </c>
      <c r="P2990" t="str">
        <f t="shared" ca="1" si="563"/>
        <v>D7:z7</v>
      </c>
    </row>
    <row r="2991" spans="1:16">
      <c r="A2991" t="str">
        <f t="shared" si="555"/>
        <v>04</v>
      </c>
      <c r="B2991" t="str">
        <f t="shared" ca="1" si="556"/>
        <v>W</v>
      </c>
      <c r="C2991" t="str">
        <f t="shared" si="557"/>
        <v>SIMPL-5D</v>
      </c>
      <c r="D2991" t="s">
        <v>1263</v>
      </c>
      <c r="E2991">
        <f t="shared" ca="1" si="558"/>
        <v>0</v>
      </c>
      <c r="H2991" t="str">
        <f t="shared" ca="1" si="559"/>
        <v>'Simpl. all tex-DT PLYWOOD'!</v>
      </c>
      <c r="I2991" t="str">
        <f t="shared" ca="1" si="564"/>
        <v>'Simpl. all tex-DT PLYWOOD'!</v>
      </c>
      <c r="J2991">
        <f t="shared" ca="1" si="565"/>
        <v>0</v>
      </c>
      <c r="K2991">
        <f t="shared" ca="1" si="566"/>
        <v>0</v>
      </c>
      <c r="L2991">
        <f t="shared" ca="1" si="560"/>
        <v>0</v>
      </c>
      <c r="M2991">
        <f t="shared" ca="1" si="561"/>
        <v>0</v>
      </c>
      <c r="O2991" t="str">
        <f t="shared" ca="1" si="562"/>
        <v>D:z</v>
      </c>
      <c r="P2991" t="str">
        <f t="shared" ca="1" si="563"/>
        <v>D7:z7</v>
      </c>
    </row>
    <row r="2992" spans="1:16">
      <c r="A2992" t="str">
        <f t="shared" si="555"/>
        <v>05</v>
      </c>
      <c r="B2992" t="str">
        <f t="shared" ca="1" si="556"/>
        <v>W</v>
      </c>
      <c r="C2992" t="str">
        <f t="shared" si="557"/>
        <v>SIMPL-5D</v>
      </c>
      <c r="D2992" t="s">
        <v>1264</v>
      </c>
      <c r="E2992">
        <f t="shared" ca="1" si="558"/>
        <v>0</v>
      </c>
      <c r="H2992" t="str">
        <f t="shared" ca="1" si="559"/>
        <v>'Simpl. all tex-DT PLYWOOD'!</v>
      </c>
      <c r="I2992" t="str">
        <f t="shared" ca="1" si="564"/>
        <v>'Simpl. all tex-DT PLYWOOD'!</v>
      </c>
      <c r="J2992">
        <f t="shared" ca="1" si="565"/>
        <v>0</v>
      </c>
      <c r="K2992">
        <f t="shared" ca="1" si="566"/>
        <v>0</v>
      </c>
      <c r="L2992">
        <f t="shared" ca="1" si="560"/>
        <v>0</v>
      </c>
      <c r="M2992">
        <f t="shared" ca="1" si="561"/>
        <v>0</v>
      </c>
      <c r="O2992" t="str">
        <f t="shared" ca="1" si="562"/>
        <v>D:z</v>
      </c>
      <c r="P2992" t="str">
        <f t="shared" ca="1" si="563"/>
        <v>D7:z7</v>
      </c>
    </row>
    <row r="2993" spans="1:16">
      <c r="A2993" t="str">
        <f t="shared" si="555"/>
        <v>06</v>
      </c>
      <c r="B2993" t="str">
        <f t="shared" ca="1" si="556"/>
        <v>W</v>
      </c>
      <c r="C2993" t="str">
        <f t="shared" si="557"/>
        <v>SIMPL-5D</v>
      </c>
      <c r="D2993" t="s">
        <v>1265</v>
      </c>
      <c r="E2993">
        <f t="shared" ca="1" si="558"/>
        <v>0</v>
      </c>
      <c r="H2993" t="str">
        <f t="shared" ca="1" si="559"/>
        <v>'Simpl. all tex-DT PLYWOOD'!</v>
      </c>
      <c r="I2993" t="str">
        <f t="shared" ca="1" si="564"/>
        <v>'Simpl. all tex-DT PLYWOOD'!</v>
      </c>
      <c r="J2993">
        <f t="shared" ca="1" si="565"/>
        <v>0</v>
      </c>
      <c r="K2993">
        <f t="shared" ca="1" si="566"/>
        <v>0</v>
      </c>
      <c r="L2993">
        <f t="shared" ca="1" si="560"/>
        <v>0</v>
      </c>
      <c r="M2993">
        <f t="shared" ca="1" si="561"/>
        <v>0</v>
      </c>
      <c r="O2993" t="str">
        <f t="shared" ca="1" si="562"/>
        <v>D:z</v>
      </c>
      <c r="P2993" t="str">
        <f t="shared" ca="1" si="563"/>
        <v>D7:z7</v>
      </c>
    </row>
    <row r="2994" spans="1:16">
      <c r="A2994" t="str">
        <f t="shared" si="555"/>
        <v>07</v>
      </c>
      <c r="B2994" t="str">
        <f t="shared" ca="1" si="556"/>
        <v>W</v>
      </c>
      <c r="C2994" t="str">
        <f t="shared" si="557"/>
        <v>SIMPL-5D</v>
      </c>
      <c r="D2994" t="s">
        <v>1266</v>
      </c>
      <c r="E2994">
        <f t="shared" ca="1" si="558"/>
        <v>0</v>
      </c>
      <c r="H2994" t="str">
        <f t="shared" ca="1" si="559"/>
        <v>'Simpl. all tex-DT PLYWOOD'!</v>
      </c>
      <c r="I2994" t="str">
        <f t="shared" ca="1" si="564"/>
        <v>'Simpl. all tex-DT PLYWOOD'!</v>
      </c>
      <c r="J2994">
        <f t="shared" ca="1" si="565"/>
        <v>0</v>
      </c>
      <c r="K2994">
        <f t="shared" ca="1" si="566"/>
        <v>0</v>
      </c>
      <c r="L2994">
        <f t="shared" ca="1" si="560"/>
        <v>0</v>
      </c>
      <c r="M2994">
        <f t="shared" ca="1" si="561"/>
        <v>0</v>
      </c>
      <c r="O2994" t="str">
        <f t="shared" ca="1" si="562"/>
        <v>D:z</v>
      </c>
      <c r="P2994" t="str">
        <f t="shared" ca="1" si="563"/>
        <v>D7:z7</v>
      </c>
    </row>
    <row r="2995" spans="1:16">
      <c r="A2995" t="str">
        <f t="shared" si="555"/>
        <v>08</v>
      </c>
      <c r="B2995" t="str">
        <f t="shared" ca="1" si="556"/>
        <v>W</v>
      </c>
      <c r="C2995" t="str">
        <f t="shared" si="557"/>
        <v>SIMPL-5D</v>
      </c>
      <c r="D2995" t="s">
        <v>1267</v>
      </c>
      <c r="E2995">
        <f t="shared" ca="1" si="558"/>
        <v>0</v>
      </c>
      <c r="H2995" t="str">
        <f t="shared" ca="1" si="559"/>
        <v>'Simpl. all tex-DT PLYWOOD'!</v>
      </c>
      <c r="I2995" t="str">
        <f t="shared" ca="1" si="564"/>
        <v>'Simpl. all tex-DT PLYWOOD'!</v>
      </c>
      <c r="J2995">
        <f t="shared" ca="1" si="565"/>
        <v>0</v>
      </c>
      <c r="K2995">
        <f t="shared" ca="1" si="566"/>
        <v>0</v>
      </c>
      <c r="L2995">
        <f t="shared" ca="1" si="560"/>
        <v>0</v>
      </c>
      <c r="M2995">
        <f t="shared" ca="1" si="561"/>
        <v>0</v>
      </c>
      <c r="O2995" t="str">
        <f t="shared" ca="1" si="562"/>
        <v>D:z</v>
      </c>
      <c r="P2995" t="str">
        <f t="shared" ca="1" si="563"/>
        <v>D7:z7</v>
      </c>
    </row>
    <row r="2996" spans="1:16">
      <c r="A2996" t="str">
        <f t="shared" si="555"/>
        <v>09</v>
      </c>
      <c r="B2996" t="str">
        <f t="shared" ca="1" si="556"/>
        <v>W</v>
      </c>
      <c r="C2996" t="str">
        <f t="shared" si="557"/>
        <v>SIMPL-5D</v>
      </c>
      <c r="D2996" t="s">
        <v>1268</v>
      </c>
      <c r="E2996">
        <f t="shared" ca="1" si="558"/>
        <v>0</v>
      </c>
      <c r="H2996" t="str">
        <f t="shared" ca="1" si="559"/>
        <v>'Simpl. all tex-DT PLYWOOD'!</v>
      </c>
      <c r="I2996" t="str">
        <f t="shared" ca="1" si="564"/>
        <v>'Simpl. all tex-DT PLYWOOD'!</v>
      </c>
      <c r="J2996">
        <f t="shared" ca="1" si="565"/>
        <v>0</v>
      </c>
      <c r="K2996">
        <f t="shared" ca="1" si="566"/>
        <v>0</v>
      </c>
      <c r="L2996">
        <f t="shared" ca="1" si="560"/>
        <v>0</v>
      </c>
      <c r="M2996">
        <f t="shared" ca="1" si="561"/>
        <v>0</v>
      </c>
      <c r="O2996" t="str">
        <f t="shared" ca="1" si="562"/>
        <v>D:z</v>
      </c>
      <c r="P2996" t="str">
        <f t="shared" ca="1" si="563"/>
        <v>D7:z7</v>
      </c>
    </row>
    <row r="2997" spans="1:16">
      <c r="A2997" t="str">
        <f t="shared" si="555"/>
        <v>10</v>
      </c>
      <c r="B2997" t="str">
        <f t="shared" ca="1" si="556"/>
        <v>W</v>
      </c>
      <c r="C2997" t="str">
        <f t="shared" si="557"/>
        <v>SIMPL-5D</v>
      </c>
      <c r="D2997" t="s">
        <v>1269</v>
      </c>
      <c r="E2997">
        <f t="shared" ca="1" si="558"/>
        <v>0</v>
      </c>
      <c r="H2997" t="str">
        <f t="shared" ca="1" si="559"/>
        <v>'Simpl. all tex-DT PLYWOOD'!</v>
      </c>
      <c r="I2997" t="str">
        <f t="shared" ca="1" si="564"/>
        <v>'Simpl. all tex-DT PLYWOOD'!</v>
      </c>
      <c r="J2997">
        <f t="shared" ca="1" si="565"/>
        <v>0</v>
      </c>
      <c r="K2997">
        <f t="shared" ca="1" si="566"/>
        <v>0</v>
      </c>
      <c r="L2997">
        <f t="shared" ca="1" si="560"/>
        <v>0</v>
      </c>
      <c r="M2997">
        <f t="shared" ca="1" si="561"/>
        <v>0</v>
      </c>
      <c r="O2997" t="str">
        <f t="shared" ca="1" si="562"/>
        <v>D:z</v>
      </c>
      <c r="P2997" t="str">
        <f t="shared" ca="1" si="563"/>
        <v>D7:z7</v>
      </c>
    </row>
    <row r="2998" spans="1:16">
      <c r="A2998" t="str">
        <f t="shared" si="555"/>
        <v>100</v>
      </c>
      <c r="B2998" t="str">
        <f t="shared" ca="1" si="556"/>
        <v>W</v>
      </c>
      <c r="C2998" t="str">
        <f t="shared" si="557"/>
        <v>SIMPL-5D</v>
      </c>
      <c r="D2998" t="s">
        <v>1273</v>
      </c>
      <c r="E2998">
        <f t="shared" ca="1" si="558"/>
        <v>0</v>
      </c>
      <c r="H2998" t="str">
        <f t="shared" ca="1" si="559"/>
        <v>'Simpl. all tex-DT PLYWOOD'!</v>
      </c>
      <c r="I2998" t="str">
        <f t="shared" ca="1" si="564"/>
        <v>'Simpl. all tex-DT PLYWOOD'!</v>
      </c>
      <c r="J2998">
        <f t="shared" ca="1" si="565"/>
        <v>0</v>
      </c>
      <c r="K2998">
        <f t="shared" ca="1" si="566"/>
        <v>0</v>
      </c>
      <c r="L2998">
        <f t="shared" ca="1" si="560"/>
        <v>0</v>
      </c>
      <c r="M2998">
        <f t="shared" ca="1" si="561"/>
        <v>0</v>
      </c>
      <c r="O2998" t="str">
        <f t="shared" ca="1" si="562"/>
        <v>D:z</v>
      </c>
      <c r="P2998" t="str">
        <f t="shared" ca="1" si="563"/>
        <v>D7:z7</v>
      </c>
    </row>
    <row r="2999" spans="1:16">
      <c r="A2999" t="str">
        <f t="shared" si="555"/>
        <v>11</v>
      </c>
      <c r="B2999" t="str">
        <f t="shared" ca="1" si="556"/>
        <v>W</v>
      </c>
      <c r="C2999" t="str">
        <f t="shared" si="557"/>
        <v>SIMPL-5D</v>
      </c>
      <c r="D2999" t="s">
        <v>1270</v>
      </c>
      <c r="E2999">
        <f t="shared" ca="1" si="558"/>
        <v>0</v>
      </c>
      <c r="H2999" t="str">
        <f t="shared" ca="1" si="559"/>
        <v>'Simpl. all tex-DT PLYWOOD'!</v>
      </c>
      <c r="I2999" t="str">
        <f t="shared" ca="1" si="564"/>
        <v>'Simpl. all tex-DT PLYWOOD'!</v>
      </c>
      <c r="J2999">
        <f t="shared" ca="1" si="565"/>
        <v>0</v>
      </c>
      <c r="K2999">
        <f t="shared" ca="1" si="566"/>
        <v>0</v>
      </c>
      <c r="L2999">
        <f t="shared" ca="1" si="560"/>
        <v>0</v>
      </c>
      <c r="M2999">
        <f t="shared" ca="1" si="561"/>
        <v>0</v>
      </c>
      <c r="O2999" t="str">
        <f t="shared" ca="1" si="562"/>
        <v>D:z</v>
      </c>
      <c r="P2999" t="str">
        <f t="shared" ca="1" si="563"/>
        <v>D7:z7</v>
      </c>
    </row>
    <row r="3000" spans="1:16">
      <c r="A3000" t="str">
        <f t="shared" si="555"/>
        <v>12</v>
      </c>
      <c r="B3000" t="str">
        <f t="shared" ca="1" si="556"/>
        <v>W</v>
      </c>
      <c r="C3000" t="str">
        <f t="shared" si="557"/>
        <v>SIMPL-5D</v>
      </c>
      <c r="D3000" t="s">
        <v>1271</v>
      </c>
      <c r="E3000">
        <f t="shared" ca="1" si="558"/>
        <v>0</v>
      </c>
      <c r="H3000" t="str">
        <f t="shared" ca="1" si="559"/>
        <v>'Simpl. all tex-DT PLYWOOD'!</v>
      </c>
      <c r="I3000" t="str">
        <f t="shared" ca="1" si="564"/>
        <v>'Simpl. all tex-DT PLYWOOD'!</v>
      </c>
      <c r="J3000">
        <f t="shared" ca="1" si="565"/>
        <v>0</v>
      </c>
      <c r="K3000">
        <f t="shared" ca="1" si="566"/>
        <v>0</v>
      </c>
      <c r="L3000">
        <f t="shared" ca="1" si="560"/>
        <v>0</v>
      </c>
      <c r="M3000">
        <f t="shared" ca="1" si="561"/>
        <v>0</v>
      </c>
      <c r="O3000" t="str">
        <f t="shared" ca="1" si="562"/>
        <v>D:z</v>
      </c>
      <c r="P3000" t="str">
        <f t="shared" ca="1" si="563"/>
        <v>D7:z7</v>
      </c>
    </row>
    <row r="3001" spans="1:16">
      <c r="A3001" t="str">
        <f t="shared" si="555"/>
        <v>13</v>
      </c>
      <c r="B3001" t="str">
        <f t="shared" ca="1" si="556"/>
        <v>W</v>
      </c>
      <c r="C3001" t="str">
        <f t="shared" si="557"/>
        <v>SIMPL-5D</v>
      </c>
      <c r="D3001" t="s">
        <v>1272</v>
      </c>
      <c r="E3001">
        <f t="shared" ca="1" si="558"/>
        <v>0</v>
      </c>
      <c r="H3001" t="str">
        <f t="shared" ca="1" si="559"/>
        <v>'Simpl. all tex-DT PLYWOOD'!</v>
      </c>
      <c r="I3001" t="str">
        <f t="shared" ca="1" si="564"/>
        <v>'Simpl. all tex-DT PLYWOOD'!</v>
      </c>
      <c r="J3001">
        <f t="shared" ca="1" si="565"/>
        <v>0</v>
      </c>
      <c r="K3001">
        <f t="shared" ca="1" si="566"/>
        <v>0</v>
      </c>
      <c r="L3001">
        <f t="shared" ca="1" si="560"/>
        <v>0</v>
      </c>
      <c r="M3001">
        <f t="shared" ca="1" si="561"/>
        <v>0</v>
      </c>
      <c r="O3001" t="str">
        <f t="shared" ca="1" si="562"/>
        <v>D:z</v>
      </c>
      <c r="P3001" t="str">
        <f t="shared" ca="1" si="563"/>
        <v>D7:z7</v>
      </c>
    </row>
    <row r="3002" spans="1:16">
      <c r="A3002" t="str">
        <f t="shared" si="555"/>
        <v>15</v>
      </c>
      <c r="B3002" t="str">
        <f t="shared" ca="1" si="556"/>
        <v>W</v>
      </c>
      <c r="C3002" t="str">
        <f t="shared" si="557"/>
        <v>SIMPL-5D</v>
      </c>
      <c r="D3002" t="s">
        <v>4913</v>
      </c>
      <c r="E3002">
        <f t="shared" ca="1" si="558"/>
        <v>0</v>
      </c>
      <c r="H3002" t="str">
        <f t="shared" ca="1" si="559"/>
        <v>'Simpl. all tex-DT PLYWOOD'!</v>
      </c>
      <c r="I3002" t="str">
        <f t="shared" ca="1" si="564"/>
        <v>'Simpl. all tex-DT PLYWOOD'!</v>
      </c>
      <c r="J3002">
        <f t="shared" ca="1" si="565"/>
        <v>0</v>
      </c>
      <c r="K3002">
        <f t="shared" ca="1" si="566"/>
        <v>0</v>
      </c>
      <c r="L3002">
        <f t="shared" ca="1" si="560"/>
        <v>0</v>
      </c>
      <c r="M3002">
        <f t="shared" ca="1" si="561"/>
        <v>0</v>
      </c>
      <c r="O3002" t="str">
        <f t="shared" ca="1" si="562"/>
        <v>D:z</v>
      </c>
      <c r="P3002" t="str">
        <f t="shared" ca="1" si="563"/>
        <v>D7:z7</v>
      </c>
    </row>
    <row r="3003" spans="1:16">
      <c r="A3003" t="str">
        <f t="shared" si="555"/>
        <v>01</v>
      </c>
      <c r="B3003" t="str">
        <f t="shared" ca="1" si="556"/>
        <v>W</v>
      </c>
      <c r="C3003" t="str">
        <f t="shared" si="557"/>
        <v>SIMPL-5D-C</v>
      </c>
      <c r="D3003" t="s">
        <v>6033</v>
      </c>
      <c r="E3003">
        <f t="shared" ca="1" si="558"/>
        <v>0</v>
      </c>
      <c r="H3003" t="str">
        <f t="shared" ca="1" si="559"/>
        <v>'(more) Simpl. Textures PLYWOOD'!</v>
      </c>
      <c r="I3003">
        <f t="shared" ca="1" si="564"/>
        <v>0</v>
      </c>
      <c r="J3003" t="str">
        <f t="shared" ca="1" si="565"/>
        <v>'(more) Simpl. Textures PLYWOOD'!</v>
      </c>
      <c r="K3003">
        <f t="shared" ca="1" si="566"/>
        <v>0</v>
      </c>
      <c r="L3003">
        <f t="shared" ca="1" si="560"/>
        <v>0</v>
      </c>
      <c r="M3003">
        <f t="shared" ca="1" si="561"/>
        <v>0</v>
      </c>
      <c r="O3003" t="str">
        <f t="shared" ca="1" si="562"/>
        <v>D:N</v>
      </c>
      <c r="P3003" t="str">
        <f t="shared" ca="1" si="563"/>
        <v>D7:N7</v>
      </c>
    </row>
    <row r="3004" spans="1:16">
      <c r="A3004" t="str">
        <f t="shared" si="555"/>
        <v>16</v>
      </c>
      <c r="B3004" t="str">
        <f t="shared" ca="1" si="556"/>
        <v>W</v>
      </c>
      <c r="C3004" t="str">
        <f t="shared" si="557"/>
        <v>SIMPL-5D-N-NT</v>
      </c>
      <c r="D3004" t="s">
        <v>5551</v>
      </c>
      <c r="E3004">
        <f t="shared" ca="1" si="558"/>
        <v>0</v>
      </c>
      <c r="H3004" t="str">
        <f t="shared" ca="1" si="559"/>
        <v>'(more) Simpl. Textures PLYWOOD'!</v>
      </c>
      <c r="I3004">
        <f t="shared" ca="1" si="564"/>
        <v>0</v>
      </c>
      <c r="J3004" t="str">
        <f t="shared" ca="1" si="565"/>
        <v>'(more) Simpl. Textures PLYWOOD'!</v>
      </c>
      <c r="K3004">
        <f t="shared" ca="1" si="566"/>
        <v>0</v>
      </c>
      <c r="L3004">
        <f t="shared" ca="1" si="560"/>
        <v>0</v>
      </c>
      <c r="M3004">
        <f t="shared" ca="1" si="561"/>
        <v>0</v>
      </c>
      <c r="O3004" t="str">
        <f t="shared" ca="1" si="562"/>
        <v>D:N</v>
      </c>
      <c r="P3004" t="str">
        <f t="shared" ca="1" si="563"/>
        <v>D7:N7</v>
      </c>
    </row>
    <row r="3005" spans="1:16">
      <c r="A3005" t="str">
        <f t="shared" si="555"/>
        <v>16</v>
      </c>
      <c r="B3005" t="str">
        <f t="shared" ca="1" si="556"/>
        <v>W</v>
      </c>
      <c r="C3005" t="str">
        <f t="shared" si="557"/>
        <v>SIMPL-5D-N-T</v>
      </c>
      <c r="D3005" t="s">
        <v>5711</v>
      </c>
      <c r="E3005">
        <f t="shared" ca="1" si="558"/>
        <v>0</v>
      </c>
      <c r="H3005" t="str">
        <f t="shared" ca="1" si="559"/>
        <v>'(more) Simpl. Textures PLYWOOD'!</v>
      </c>
      <c r="I3005">
        <f t="shared" ca="1" si="564"/>
        <v>0</v>
      </c>
      <c r="J3005" t="str">
        <f t="shared" ca="1" si="565"/>
        <v>'(more) Simpl. Textures PLYWOOD'!</v>
      </c>
      <c r="K3005">
        <f t="shared" ca="1" si="566"/>
        <v>0</v>
      </c>
      <c r="L3005">
        <f t="shared" ca="1" si="560"/>
        <v>0</v>
      </c>
      <c r="M3005">
        <f t="shared" ca="1" si="561"/>
        <v>0</v>
      </c>
      <c r="O3005" t="str">
        <f t="shared" ca="1" si="562"/>
        <v>D:N</v>
      </c>
      <c r="P3005" t="str">
        <f t="shared" ca="1" si="563"/>
        <v>D7:N7</v>
      </c>
    </row>
    <row r="3006" spans="1:16">
      <c r="A3006" t="str">
        <f t="shared" si="555"/>
        <v>01</v>
      </c>
      <c r="B3006" t="str">
        <f t="shared" ca="1" si="556"/>
        <v>W</v>
      </c>
      <c r="C3006" t="str">
        <f t="shared" si="557"/>
        <v>SIMPL-5D-T</v>
      </c>
      <c r="D3006" t="s">
        <v>3295</v>
      </c>
      <c r="E3006">
        <f t="shared" ca="1" si="558"/>
        <v>0</v>
      </c>
      <c r="H3006" t="str">
        <f t="shared" ca="1" si="559"/>
        <v>'Simpl. all tex-DT PLYWOOD'!</v>
      </c>
      <c r="I3006" t="str">
        <f t="shared" ca="1" si="564"/>
        <v>'Simpl. all tex-DT PLYWOOD'!</v>
      </c>
      <c r="J3006">
        <f t="shared" ca="1" si="565"/>
        <v>0</v>
      </c>
      <c r="K3006">
        <f t="shared" ca="1" si="566"/>
        <v>0</v>
      </c>
      <c r="L3006">
        <f t="shared" ca="1" si="560"/>
        <v>0</v>
      </c>
      <c r="M3006">
        <f t="shared" ca="1" si="561"/>
        <v>0</v>
      </c>
      <c r="O3006" t="str">
        <f t="shared" ca="1" si="562"/>
        <v>D:z</v>
      </c>
      <c r="P3006" t="str">
        <f t="shared" ca="1" si="563"/>
        <v>D7:z7</v>
      </c>
    </row>
    <row r="3007" spans="1:16">
      <c r="A3007" t="str">
        <f t="shared" si="555"/>
        <v>02</v>
      </c>
      <c r="B3007" t="str">
        <f t="shared" ca="1" si="556"/>
        <v>W</v>
      </c>
      <c r="C3007" t="str">
        <f t="shared" si="557"/>
        <v>SIMPL-5D-T</v>
      </c>
      <c r="D3007" t="s">
        <v>3296</v>
      </c>
      <c r="E3007">
        <f t="shared" ca="1" si="558"/>
        <v>0</v>
      </c>
      <c r="H3007" t="str">
        <f t="shared" ca="1" si="559"/>
        <v>'Simpl. all tex-DT PLYWOOD'!</v>
      </c>
      <c r="I3007" t="str">
        <f t="shared" ca="1" si="564"/>
        <v>'Simpl. all tex-DT PLYWOOD'!</v>
      </c>
      <c r="J3007">
        <f t="shared" ca="1" si="565"/>
        <v>0</v>
      </c>
      <c r="K3007">
        <f t="shared" ca="1" si="566"/>
        <v>0</v>
      </c>
      <c r="L3007">
        <f t="shared" ca="1" si="560"/>
        <v>0</v>
      </c>
      <c r="M3007">
        <f t="shared" ca="1" si="561"/>
        <v>0</v>
      </c>
      <c r="O3007" t="str">
        <f t="shared" ca="1" si="562"/>
        <v>D:z</v>
      </c>
      <c r="P3007" t="str">
        <f t="shared" ca="1" si="563"/>
        <v>D7:z7</v>
      </c>
    </row>
    <row r="3008" spans="1:16">
      <c r="A3008" t="str">
        <f t="shared" si="555"/>
        <v>03</v>
      </c>
      <c r="B3008" t="str">
        <f t="shared" ca="1" si="556"/>
        <v>W</v>
      </c>
      <c r="C3008" t="str">
        <f t="shared" si="557"/>
        <v>SIMPL-5D-T</v>
      </c>
      <c r="D3008" t="s">
        <v>3297</v>
      </c>
      <c r="E3008">
        <f t="shared" ca="1" si="558"/>
        <v>0</v>
      </c>
      <c r="H3008" t="str">
        <f t="shared" ca="1" si="559"/>
        <v>'Simpl. all tex-DT PLYWOOD'!</v>
      </c>
      <c r="I3008" t="str">
        <f t="shared" ca="1" si="564"/>
        <v>'Simpl. all tex-DT PLYWOOD'!</v>
      </c>
      <c r="J3008">
        <f t="shared" ca="1" si="565"/>
        <v>0</v>
      </c>
      <c r="K3008">
        <f t="shared" ca="1" si="566"/>
        <v>0</v>
      </c>
      <c r="L3008">
        <f t="shared" ca="1" si="560"/>
        <v>0</v>
      </c>
      <c r="M3008">
        <f t="shared" ca="1" si="561"/>
        <v>0</v>
      </c>
      <c r="O3008" t="str">
        <f t="shared" ca="1" si="562"/>
        <v>D:z</v>
      </c>
      <c r="P3008" t="str">
        <f t="shared" ca="1" si="563"/>
        <v>D7:z7</v>
      </c>
    </row>
    <row r="3009" spans="1:16">
      <c r="A3009" t="str">
        <f t="shared" si="555"/>
        <v>04</v>
      </c>
      <c r="B3009" t="str">
        <f t="shared" ca="1" si="556"/>
        <v>W</v>
      </c>
      <c r="C3009" t="str">
        <f t="shared" si="557"/>
        <v>SIMPL-5D-T</v>
      </c>
      <c r="D3009" t="s">
        <v>3298</v>
      </c>
      <c r="E3009">
        <f t="shared" ca="1" si="558"/>
        <v>0</v>
      </c>
      <c r="H3009" t="str">
        <f t="shared" ca="1" si="559"/>
        <v>'Simpl. all tex-DT PLYWOOD'!</v>
      </c>
      <c r="I3009" t="str">
        <f t="shared" ca="1" si="564"/>
        <v>'Simpl. all tex-DT PLYWOOD'!</v>
      </c>
      <c r="J3009">
        <f t="shared" ca="1" si="565"/>
        <v>0</v>
      </c>
      <c r="K3009">
        <f t="shared" ca="1" si="566"/>
        <v>0</v>
      </c>
      <c r="L3009">
        <f t="shared" ca="1" si="560"/>
        <v>0</v>
      </c>
      <c r="M3009">
        <f t="shared" ca="1" si="561"/>
        <v>0</v>
      </c>
      <c r="O3009" t="str">
        <f t="shared" ca="1" si="562"/>
        <v>D:z</v>
      </c>
      <c r="P3009" t="str">
        <f t="shared" ca="1" si="563"/>
        <v>D7:z7</v>
      </c>
    </row>
    <row r="3010" spans="1:16">
      <c r="A3010" t="str">
        <f t="shared" si="555"/>
        <v>05</v>
      </c>
      <c r="B3010" t="str">
        <f t="shared" ca="1" si="556"/>
        <v>W</v>
      </c>
      <c r="C3010" t="str">
        <f t="shared" si="557"/>
        <v>SIMPL-5D-T</v>
      </c>
      <c r="D3010" t="s">
        <v>3299</v>
      </c>
      <c r="E3010">
        <f t="shared" ca="1" si="558"/>
        <v>0</v>
      </c>
      <c r="H3010" t="str">
        <f t="shared" ca="1" si="559"/>
        <v>'Simpl. all tex-DT PLYWOOD'!</v>
      </c>
      <c r="I3010" t="str">
        <f t="shared" ca="1" si="564"/>
        <v>'Simpl. all tex-DT PLYWOOD'!</v>
      </c>
      <c r="J3010">
        <f t="shared" ca="1" si="565"/>
        <v>0</v>
      </c>
      <c r="K3010">
        <f t="shared" ca="1" si="566"/>
        <v>0</v>
      </c>
      <c r="L3010">
        <f t="shared" ca="1" si="560"/>
        <v>0</v>
      </c>
      <c r="M3010">
        <f t="shared" ca="1" si="561"/>
        <v>0</v>
      </c>
      <c r="O3010" t="str">
        <f t="shared" ca="1" si="562"/>
        <v>D:z</v>
      </c>
      <c r="P3010" t="str">
        <f t="shared" ca="1" si="563"/>
        <v>D7:z7</v>
      </c>
    </row>
    <row r="3011" spans="1:16">
      <c r="A3011" t="str">
        <f t="shared" si="555"/>
        <v>06</v>
      </c>
      <c r="B3011" t="str">
        <f t="shared" ca="1" si="556"/>
        <v>W</v>
      </c>
      <c r="C3011" t="str">
        <f t="shared" si="557"/>
        <v>SIMPL-5D-T</v>
      </c>
      <c r="D3011" t="s">
        <v>3300</v>
      </c>
      <c r="E3011">
        <f t="shared" ca="1" si="558"/>
        <v>0</v>
      </c>
      <c r="H3011" t="str">
        <f t="shared" ca="1" si="559"/>
        <v>'Simpl. all tex-DT PLYWOOD'!</v>
      </c>
      <c r="I3011" t="str">
        <f t="shared" ca="1" si="564"/>
        <v>'Simpl. all tex-DT PLYWOOD'!</v>
      </c>
      <c r="J3011">
        <f t="shared" ca="1" si="565"/>
        <v>0</v>
      </c>
      <c r="K3011">
        <f t="shared" ca="1" si="566"/>
        <v>0</v>
      </c>
      <c r="L3011">
        <f t="shared" ca="1" si="560"/>
        <v>0</v>
      </c>
      <c r="M3011">
        <f t="shared" ca="1" si="561"/>
        <v>0</v>
      </c>
      <c r="O3011" t="str">
        <f t="shared" ca="1" si="562"/>
        <v>D:z</v>
      </c>
      <c r="P3011" t="str">
        <f t="shared" ca="1" si="563"/>
        <v>D7:z7</v>
      </c>
    </row>
    <row r="3012" spans="1:16">
      <c r="A3012" t="str">
        <f t="shared" si="555"/>
        <v>07</v>
      </c>
      <c r="B3012" t="str">
        <f t="shared" ca="1" si="556"/>
        <v>W</v>
      </c>
      <c r="C3012" t="str">
        <f t="shared" si="557"/>
        <v>SIMPL-5D-T</v>
      </c>
      <c r="D3012" t="s">
        <v>3301</v>
      </c>
      <c r="E3012">
        <f t="shared" ca="1" si="558"/>
        <v>0</v>
      </c>
      <c r="H3012" t="str">
        <f t="shared" ca="1" si="559"/>
        <v>'Simpl. all tex-DT PLYWOOD'!</v>
      </c>
      <c r="I3012" t="str">
        <f t="shared" ca="1" si="564"/>
        <v>'Simpl. all tex-DT PLYWOOD'!</v>
      </c>
      <c r="J3012">
        <f t="shared" ca="1" si="565"/>
        <v>0</v>
      </c>
      <c r="K3012">
        <f t="shared" ca="1" si="566"/>
        <v>0</v>
      </c>
      <c r="L3012">
        <f t="shared" ca="1" si="560"/>
        <v>0</v>
      </c>
      <c r="M3012">
        <f t="shared" ca="1" si="561"/>
        <v>0</v>
      </c>
      <c r="O3012" t="str">
        <f t="shared" ca="1" si="562"/>
        <v>D:z</v>
      </c>
      <c r="P3012" t="str">
        <f t="shared" ca="1" si="563"/>
        <v>D7:z7</v>
      </c>
    </row>
    <row r="3013" spans="1:16">
      <c r="A3013" t="str">
        <f t="shared" si="555"/>
        <v>08</v>
      </c>
      <c r="B3013" t="str">
        <f t="shared" ca="1" si="556"/>
        <v>W</v>
      </c>
      <c r="C3013" t="str">
        <f t="shared" si="557"/>
        <v>SIMPL-5D-T</v>
      </c>
      <c r="D3013" t="s">
        <v>3302</v>
      </c>
      <c r="E3013">
        <f t="shared" ca="1" si="558"/>
        <v>0</v>
      </c>
      <c r="H3013" t="str">
        <f t="shared" ca="1" si="559"/>
        <v>'Simpl. all tex-DT PLYWOOD'!</v>
      </c>
      <c r="I3013" t="str">
        <f t="shared" ca="1" si="564"/>
        <v>'Simpl. all tex-DT PLYWOOD'!</v>
      </c>
      <c r="J3013">
        <f t="shared" ca="1" si="565"/>
        <v>0</v>
      </c>
      <c r="K3013">
        <f t="shared" ca="1" si="566"/>
        <v>0</v>
      </c>
      <c r="L3013">
        <f t="shared" ca="1" si="560"/>
        <v>0</v>
      </c>
      <c r="M3013">
        <f t="shared" ca="1" si="561"/>
        <v>0</v>
      </c>
      <c r="O3013" t="str">
        <f t="shared" ca="1" si="562"/>
        <v>D:z</v>
      </c>
      <c r="P3013" t="str">
        <f t="shared" ca="1" si="563"/>
        <v>D7:z7</v>
      </c>
    </row>
    <row r="3014" spans="1:16">
      <c r="A3014" t="str">
        <f t="shared" si="555"/>
        <v>09</v>
      </c>
      <c r="B3014" t="str">
        <f t="shared" ca="1" si="556"/>
        <v>W</v>
      </c>
      <c r="C3014" t="str">
        <f t="shared" si="557"/>
        <v>SIMPL-5D-T</v>
      </c>
      <c r="D3014" t="s">
        <v>3303</v>
      </c>
      <c r="E3014">
        <f t="shared" ca="1" si="558"/>
        <v>0</v>
      </c>
      <c r="H3014" t="str">
        <f t="shared" ca="1" si="559"/>
        <v>'Simpl. all tex-DT PLYWOOD'!</v>
      </c>
      <c r="I3014" t="str">
        <f t="shared" ca="1" si="564"/>
        <v>'Simpl. all tex-DT PLYWOOD'!</v>
      </c>
      <c r="J3014">
        <f t="shared" ca="1" si="565"/>
        <v>0</v>
      </c>
      <c r="K3014">
        <f t="shared" ca="1" si="566"/>
        <v>0</v>
      </c>
      <c r="L3014">
        <f t="shared" ca="1" si="560"/>
        <v>0</v>
      </c>
      <c r="M3014">
        <f t="shared" ca="1" si="561"/>
        <v>0</v>
      </c>
      <c r="O3014" t="str">
        <f t="shared" ca="1" si="562"/>
        <v>D:z</v>
      </c>
      <c r="P3014" t="str">
        <f t="shared" ca="1" si="563"/>
        <v>D7:z7</v>
      </c>
    </row>
    <row r="3015" spans="1:16">
      <c r="A3015" t="str">
        <f t="shared" si="555"/>
        <v>10</v>
      </c>
      <c r="B3015" t="str">
        <f t="shared" ca="1" si="556"/>
        <v>W</v>
      </c>
      <c r="C3015" t="str">
        <f t="shared" si="557"/>
        <v>SIMPL-5D-T</v>
      </c>
      <c r="D3015" t="s">
        <v>3304</v>
      </c>
      <c r="E3015">
        <f t="shared" ca="1" si="558"/>
        <v>0</v>
      </c>
      <c r="H3015" t="str">
        <f t="shared" ca="1" si="559"/>
        <v>'Simpl. all tex-DT PLYWOOD'!</v>
      </c>
      <c r="I3015" t="str">
        <f t="shared" ca="1" si="564"/>
        <v>'Simpl. all tex-DT PLYWOOD'!</v>
      </c>
      <c r="J3015">
        <f t="shared" ca="1" si="565"/>
        <v>0</v>
      </c>
      <c r="K3015">
        <f t="shared" ca="1" si="566"/>
        <v>0</v>
      </c>
      <c r="L3015">
        <f t="shared" ca="1" si="560"/>
        <v>0</v>
      </c>
      <c r="M3015">
        <f t="shared" ca="1" si="561"/>
        <v>0</v>
      </c>
      <c r="O3015" t="str">
        <f t="shared" ca="1" si="562"/>
        <v>D:z</v>
      </c>
      <c r="P3015" t="str">
        <f t="shared" ca="1" si="563"/>
        <v>D7:z7</v>
      </c>
    </row>
    <row r="3016" spans="1:16">
      <c r="A3016" t="str">
        <f t="shared" si="555"/>
        <v>11</v>
      </c>
      <c r="B3016" t="str">
        <f t="shared" ca="1" si="556"/>
        <v>W</v>
      </c>
      <c r="C3016" t="str">
        <f t="shared" si="557"/>
        <v>SIMPL-5D-T</v>
      </c>
      <c r="D3016" t="s">
        <v>3305</v>
      </c>
      <c r="E3016">
        <f t="shared" ca="1" si="558"/>
        <v>0</v>
      </c>
      <c r="H3016" t="str">
        <f t="shared" ca="1" si="559"/>
        <v>'Simpl. all tex-DT PLYWOOD'!</v>
      </c>
      <c r="I3016" t="str">
        <f t="shared" ca="1" si="564"/>
        <v>'Simpl. all tex-DT PLYWOOD'!</v>
      </c>
      <c r="J3016">
        <f t="shared" ca="1" si="565"/>
        <v>0</v>
      </c>
      <c r="K3016">
        <f t="shared" ca="1" si="566"/>
        <v>0</v>
      </c>
      <c r="L3016">
        <f t="shared" ca="1" si="560"/>
        <v>0</v>
      </c>
      <c r="M3016">
        <f t="shared" ca="1" si="561"/>
        <v>0</v>
      </c>
      <c r="O3016" t="str">
        <f t="shared" ca="1" si="562"/>
        <v>D:z</v>
      </c>
      <c r="P3016" t="str">
        <f t="shared" ca="1" si="563"/>
        <v>D7:z7</v>
      </c>
    </row>
    <row r="3017" spans="1:16">
      <c r="A3017" t="str">
        <f t="shared" si="555"/>
        <v>12</v>
      </c>
      <c r="B3017" t="str">
        <f t="shared" ca="1" si="556"/>
        <v>W</v>
      </c>
      <c r="C3017" t="str">
        <f t="shared" si="557"/>
        <v>SIMPL-5D-T</v>
      </c>
      <c r="D3017" t="s">
        <v>3306</v>
      </c>
      <c r="E3017">
        <f t="shared" ca="1" si="558"/>
        <v>0</v>
      </c>
      <c r="H3017" t="str">
        <f t="shared" ca="1" si="559"/>
        <v>'Simpl. all tex-DT PLYWOOD'!</v>
      </c>
      <c r="I3017" t="str">
        <f t="shared" ca="1" si="564"/>
        <v>'Simpl. all tex-DT PLYWOOD'!</v>
      </c>
      <c r="J3017">
        <f t="shared" ca="1" si="565"/>
        <v>0</v>
      </c>
      <c r="K3017">
        <f t="shared" ca="1" si="566"/>
        <v>0</v>
      </c>
      <c r="L3017">
        <f t="shared" ca="1" si="560"/>
        <v>0</v>
      </c>
      <c r="M3017">
        <f t="shared" ca="1" si="561"/>
        <v>0</v>
      </c>
      <c r="O3017" t="str">
        <f t="shared" ca="1" si="562"/>
        <v>D:z</v>
      </c>
      <c r="P3017" t="str">
        <f t="shared" ca="1" si="563"/>
        <v>D7:z7</v>
      </c>
    </row>
    <row r="3018" spans="1:16">
      <c r="A3018" t="str">
        <f t="shared" si="555"/>
        <v>13</v>
      </c>
      <c r="B3018" t="str">
        <f t="shared" ca="1" si="556"/>
        <v>W</v>
      </c>
      <c r="C3018" t="str">
        <f t="shared" si="557"/>
        <v>SIMPL-5D-T</v>
      </c>
      <c r="D3018" t="s">
        <v>3307</v>
      </c>
      <c r="E3018">
        <f t="shared" ca="1" si="558"/>
        <v>0</v>
      </c>
      <c r="H3018" t="str">
        <f t="shared" ca="1" si="559"/>
        <v>'Simpl. all tex-DT PLYWOOD'!</v>
      </c>
      <c r="I3018" t="str">
        <f t="shared" ca="1" si="564"/>
        <v>'Simpl. all tex-DT PLYWOOD'!</v>
      </c>
      <c r="J3018">
        <f t="shared" ca="1" si="565"/>
        <v>0</v>
      </c>
      <c r="K3018">
        <f t="shared" ca="1" si="566"/>
        <v>0</v>
      </c>
      <c r="L3018">
        <f t="shared" ca="1" si="560"/>
        <v>0</v>
      </c>
      <c r="M3018">
        <f t="shared" ca="1" si="561"/>
        <v>0</v>
      </c>
      <c r="O3018" t="str">
        <f t="shared" ca="1" si="562"/>
        <v>D:z</v>
      </c>
      <c r="P3018" t="str">
        <f t="shared" ca="1" si="563"/>
        <v>D7:z7</v>
      </c>
    </row>
    <row r="3019" spans="1:16">
      <c r="A3019" t="str">
        <f t="shared" si="555"/>
        <v>15</v>
      </c>
      <c r="B3019" t="str">
        <f t="shared" ca="1" si="556"/>
        <v>W</v>
      </c>
      <c r="C3019" t="str">
        <f t="shared" si="557"/>
        <v>SIMPL-5D-T</v>
      </c>
      <c r="D3019" t="s">
        <v>4776</v>
      </c>
      <c r="E3019">
        <f t="shared" ca="1" si="558"/>
        <v>0</v>
      </c>
      <c r="H3019" t="str">
        <f t="shared" ca="1" si="559"/>
        <v>'Simpl. all tex-DT PLYWOOD'!</v>
      </c>
      <c r="I3019" t="str">
        <f t="shared" ca="1" si="564"/>
        <v>'Simpl. all tex-DT PLYWOOD'!</v>
      </c>
      <c r="J3019">
        <f t="shared" ca="1" si="565"/>
        <v>0</v>
      </c>
      <c r="K3019">
        <f t="shared" ca="1" si="566"/>
        <v>0</v>
      </c>
      <c r="L3019">
        <f t="shared" ca="1" si="560"/>
        <v>0</v>
      </c>
      <c r="M3019">
        <f t="shared" ca="1" si="561"/>
        <v>0</v>
      </c>
      <c r="O3019" t="str">
        <f t="shared" ca="1" si="562"/>
        <v>D:z</v>
      </c>
      <c r="P3019" t="str">
        <f t="shared" ca="1" si="563"/>
        <v>D7:z7</v>
      </c>
    </row>
    <row r="3020" spans="1:16">
      <c r="A3020" t="str">
        <f t="shared" si="555"/>
        <v>01</v>
      </c>
      <c r="B3020" t="str">
        <f t="shared" ca="1" si="556"/>
        <v>W</v>
      </c>
      <c r="C3020" t="str">
        <f t="shared" si="557"/>
        <v>SIMPL-5E</v>
      </c>
      <c r="D3020" t="s">
        <v>1274</v>
      </c>
      <c r="E3020">
        <f t="shared" ca="1" si="558"/>
        <v>0</v>
      </c>
      <c r="H3020" t="str">
        <f t="shared" ca="1" si="559"/>
        <v>'Simpl. all tex-DT PLYWOOD'!</v>
      </c>
      <c r="I3020" t="str">
        <f t="shared" ca="1" si="564"/>
        <v>'Simpl. all tex-DT PLYWOOD'!</v>
      </c>
      <c r="J3020">
        <f t="shared" ca="1" si="565"/>
        <v>0</v>
      </c>
      <c r="K3020">
        <f t="shared" ca="1" si="566"/>
        <v>0</v>
      </c>
      <c r="L3020">
        <f t="shared" ca="1" si="560"/>
        <v>0</v>
      </c>
      <c r="M3020">
        <f t="shared" ca="1" si="561"/>
        <v>0</v>
      </c>
      <c r="O3020" t="str">
        <f t="shared" ca="1" si="562"/>
        <v>D:z</v>
      </c>
      <c r="P3020" t="str">
        <f t="shared" ca="1" si="563"/>
        <v>D7:z7</v>
      </c>
    </row>
    <row r="3021" spans="1:16">
      <c r="A3021" t="str">
        <f t="shared" si="555"/>
        <v>02</v>
      </c>
      <c r="B3021" t="str">
        <f t="shared" ca="1" si="556"/>
        <v>W</v>
      </c>
      <c r="C3021" t="str">
        <f t="shared" si="557"/>
        <v>SIMPL-5E</v>
      </c>
      <c r="D3021" t="s">
        <v>1275</v>
      </c>
      <c r="E3021">
        <f t="shared" ca="1" si="558"/>
        <v>0</v>
      </c>
      <c r="H3021" t="str">
        <f t="shared" ca="1" si="559"/>
        <v>'Simpl. all tex-DT PLYWOOD'!</v>
      </c>
      <c r="I3021" t="str">
        <f t="shared" ca="1" si="564"/>
        <v>'Simpl. all tex-DT PLYWOOD'!</v>
      </c>
      <c r="J3021">
        <f t="shared" ca="1" si="565"/>
        <v>0</v>
      </c>
      <c r="K3021">
        <f t="shared" ca="1" si="566"/>
        <v>0</v>
      </c>
      <c r="L3021">
        <f t="shared" ca="1" si="560"/>
        <v>0</v>
      </c>
      <c r="M3021">
        <f t="shared" ca="1" si="561"/>
        <v>0</v>
      </c>
      <c r="O3021" t="str">
        <f t="shared" ca="1" si="562"/>
        <v>D:z</v>
      </c>
      <c r="P3021" t="str">
        <f t="shared" ca="1" si="563"/>
        <v>D7:z7</v>
      </c>
    </row>
    <row r="3022" spans="1:16">
      <c r="A3022" t="str">
        <f t="shared" si="555"/>
        <v>03</v>
      </c>
      <c r="B3022" t="str">
        <f t="shared" ca="1" si="556"/>
        <v>W</v>
      </c>
      <c r="C3022" t="str">
        <f t="shared" si="557"/>
        <v>SIMPL-5E</v>
      </c>
      <c r="D3022" t="s">
        <v>1276</v>
      </c>
      <c r="E3022">
        <f t="shared" ca="1" si="558"/>
        <v>0</v>
      </c>
      <c r="H3022" t="str">
        <f t="shared" ca="1" si="559"/>
        <v>'Simpl. all tex-DT PLYWOOD'!</v>
      </c>
      <c r="I3022" t="str">
        <f t="shared" ca="1" si="564"/>
        <v>'Simpl. all tex-DT PLYWOOD'!</v>
      </c>
      <c r="J3022">
        <f t="shared" ca="1" si="565"/>
        <v>0</v>
      </c>
      <c r="K3022">
        <f t="shared" ca="1" si="566"/>
        <v>0</v>
      </c>
      <c r="L3022">
        <f t="shared" ca="1" si="560"/>
        <v>0</v>
      </c>
      <c r="M3022">
        <f t="shared" ca="1" si="561"/>
        <v>0</v>
      </c>
      <c r="O3022" t="str">
        <f t="shared" ca="1" si="562"/>
        <v>D:z</v>
      </c>
      <c r="P3022" t="str">
        <f t="shared" ca="1" si="563"/>
        <v>D7:z7</v>
      </c>
    </row>
    <row r="3023" spans="1:16">
      <c r="A3023" t="str">
        <f t="shared" ref="A3023:A3086" si="567">MID(D3023,LEN(C3023)+2,LEN(D3023)-LEN(C3023))</f>
        <v>04</v>
      </c>
      <c r="B3023" t="str">
        <f t="shared" ref="B3023:B3086" ca="1" si="568">VLOOKUP(H3023,$A$1:$K$4,11,FALSE)</f>
        <v>W</v>
      </c>
      <c r="C3023" t="str">
        <f t="shared" ref="C3023:C3086" si="569">IF(RIGHT(LEFT(D3023,LEN(D3023)-3),1)="-",LEFT(D3023,LEN(D3023)-4),LEFT(D3023,LEN(D3023)-3))</f>
        <v>SIMPL-5E</v>
      </c>
      <c r="D3023" t="s">
        <v>1277</v>
      </c>
      <c r="E3023">
        <f t="shared" ref="E3023:E3086" ca="1" si="570">IFERROR(VLOOKUP(C3023,INDIRECT($H3023&amp;$O3023),MATCH($A3023,INDIRECT($H3023&amp;$P3023),0),FALSE),0)</f>
        <v>0</v>
      </c>
      <c r="H3023" t="str">
        <f t="shared" ref="H3023:H3086" ca="1" si="571">IF(I3023&lt;&gt;0,I3023,IF(J3023&lt;&gt;0,J3023,IF(K3023&lt;&gt;0,K3023,IF(L3023&lt;&gt;0,L3023,IF(M3023&lt;&gt;0,M3023,N3023)))))</f>
        <v>'Simpl. all tex-DT PLYWOOD'!</v>
      </c>
      <c r="I3023" t="str">
        <f t="shared" ca="1" si="564"/>
        <v>'Simpl. all tex-DT PLYWOOD'!</v>
      </c>
      <c r="J3023">
        <f t="shared" ca="1" si="565"/>
        <v>0</v>
      </c>
      <c r="K3023">
        <f t="shared" ca="1" si="566"/>
        <v>0</v>
      </c>
      <c r="L3023">
        <f t="shared" ref="L3023:L3086" ca="1" si="572">IF(IFERROR(VLOOKUP($C3023,INDIRECT($G$10&amp;"d:d"),1,FALSE),0)&lt;&gt;0,L$13,0)</f>
        <v>0</v>
      </c>
      <c r="M3023">
        <f t="shared" ref="M3023:M3086" ca="1" si="573">IF(IFERROR(VLOOKUP($C3023,INDIRECT($G$11&amp;"d:d"),1,FALSE),0)&lt;&gt;0,M$13,0)</f>
        <v>0</v>
      </c>
      <c r="O3023" t="str">
        <f t="shared" ref="O3023:O3086" ca="1" si="574">VLOOKUP($H3023,$G$7:$I$11,2,FALSE)</f>
        <v>D:z</v>
      </c>
      <c r="P3023" t="str">
        <f t="shared" ref="P3023:P3086" ca="1" si="575">VLOOKUP($H3023,$G$7:$I$11,3,FALSE)</f>
        <v>D7:z7</v>
      </c>
    </row>
    <row r="3024" spans="1:16">
      <c r="A3024" t="str">
        <f t="shared" si="567"/>
        <v>05</v>
      </c>
      <c r="B3024" t="str">
        <f t="shared" ca="1" si="568"/>
        <v>W</v>
      </c>
      <c r="C3024" t="str">
        <f t="shared" si="569"/>
        <v>SIMPL-5E</v>
      </c>
      <c r="D3024" t="s">
        <v>1278</v>
      </c>
      <c r="E3024">
        <f t="shared" ca="1" si="570"/>
        <v>0</v>
      </c>
      <c r="H3024" t="str">
        <f t="shared" ca="1" si="571"/>
        <v>'Simpl. all tex-DT PLYWOOD'!</v>
      </c>
      <c r="I3024" t="str">
        <f t="shared" ca="1" si="564"/>
        <v>'Simpl. all tex-DT PLYWOOD'!</v>
      </c>
      <c r="J3024">
        <f t="shared" ca="1" si="565"/>
        <v>0</v>
      </c>
      <c r="K3024">
        <f t="shared" ca="1" si="566"/>
        <v>0</v>
      </c>
      <c r="L3024">
        <f t="shared" ca="1" si="572"/>
        <v>0</v>
      </c>
      <c r="M3024">
        <f t="shared" ca="1" si="573"/>
        <v>0</v>
      </c>
      <c r="O3024" t="str">
        <f t="shared" ca="1" si="574"/>
        <v>D:z</v>
      </c>
      <c r="P3024" t="str">
        <f t="shared" ca="1" si="575"/>
        <v>D7:z7</v>
      </c>
    </row>
    <row r="3025" spans="1:16">
      <c r="A3025" t="str">
        <f t="shared" si="567"/>
        <v>06</v>
      </c>
      <c r="B3025" t="str">
        <f t="shared" ca="1" si="568"/>
        <v>W</v>
      </c>
      <c r="C3025" t="str">
        <f t="shared" si="569"/>
        <v>SIMPL-5E</v>
      </c>
      <c r="D3025" t="s">
        <v>1279</v>
      </c>
      <c r="E3025">
        <f t="shared" ca="1" si="570"/>
        <v>0</v>
      </c>
      <c r="H3025" t="str">
        <f t="shared" ca="1" si="571"/>
        <v>'Simpl. all tex-DT PLYWOOD'!</v>
      </c>
      <c r="I3025" t="str">
        <f t="shared" ca="1" si="564"/>
        <v>'Simpl. all tex-DT PLYWOOD'!</v>
      </c>
      <c r="J3025">
        <f t="shared" ca="1" si="565"/>
        <v>0</v>
      </c>
      <c r="K3025">
        <f t="shared" ca="1" si="566"/>
        <v>0</v>
      </c>
      <c r="L3025">
        <f t="shared" ca="1" si="572"/>
        <v>0</v>
      </c>
      <c r="M3025">
        <f t="shared" ca="1" si="573"/>
        <v>0</v>
      </c>
      <c r="O3025" t="str">
        <f t="shared" ca="1" si="574"/>
        <v>D:z</v>
      </c>
      <c r="P3025" t="str">
        <f t="shared" ca="1" si="575"/>
        <v>D7:z7</v>
      </c>
    </row>
    <row r="3026" spans="1:16">
      <c r="A3026" t="str">
        <f t="shared" si="567"/>
        <v>07</v>
      </c>
      <c r="B3026" t="str">
        <f t="shared" ca="1" si="568"/>
        <v>W</v>
      </c>
      <c r="C3026" t="str">
        <f t="shared" si="569"/>
        <v>SIMPL-5E</v>
      </c>
      <c r="D3026" t="s">
        <v>1280</v>
      </c>
      <c r="E3026">
        <f t="shared" ca="1" si="570"/>
        <v>0</v>
      </c>
      <c r="H3026" t="str">
        <f t="shared" ca="1" si="571"/>
        <v>'Simpl. all tex-DT PLYWOOD'!</v>
      </c>
      <c r="I3026" t="str">
        <f t="shared" ca="1" si="564"/>
        <v>'Simpl. all tex-DT PLYWOOD'!</v>
      </c>
      <c r="J3026">
        <f t="shared" ca="1" si="565"/>
        <v>0</v>
      </c>
      <c r="K3026">
        <f t="shared" ca="1" si="566"/>
        <v>0</v>
      </c>
      <c r="L3026">
        <f t="shared" ca="1" si="572"/>
        <v>0</v>
      </c>
      <c r="M3026">
        <f t="shared" ca="1" si="573"/>
        <v>0</v>
      </c>
      <c r="O3026" t="str">
        <f t="shared" ca="1" si="574"/>
        <v>D:z</v>
      </c>
      <c r="P3026" t="str">
        <f t="shared" ca="1" si="575"/>
        <v>D7:z7</v>
      </c>
    </row>
    <row r="3027" spans="1:16">
      <c r="A3027" t="str">
        <f t="shared" si="567"/>
        <v>08</v>
      </c>
      <c r="B3027" t="str">
        <f t="shared" ca="1" si="568"/>
        <v>W</v>
      </c>
      <c r="C3027" t="str">
        <f t="shared" si="569"/>
        <v>SIMPL-5E</v>
      </c>
      <c r="D3027" t="s">
        <v>1281</v>
      </c>
      <c r="E3027">
        <f t="shared" ca="1" si="570"/>
        <v>0</v>
      </c>
      <c r="H3027" t="str">
        <f t="shared" ca="1" si="571"/>
        <v>'Simpl. all tex-DT PLYWOOD'!</v>
      </c>
      <c r="I3027" t="str">
        <f t="shared" ca="1" si="564"/>
        <v>'Simpl. all tex-DT PLYWOOD'!</v>
      </c>
      <c r="J3027">
        <f t="shared" ca="1" si="565"/>
        <v>0</v>
      </c>
      <c r="K3027">
        <f t="shared" ca="1" si="566"/>
        <v>0</v>
      </c>
      <c r="L3027">
        <f t="shared" ca="1" si="572"/>
        <v>0</v>
      </c>
      <c r="M3027">
        <f t="shared" ca="1" si="573"/>
        <v>0</v>
      </c>
      <c r="O3027" t="str">
        <f t="shared" ca="1" si="574"/>
        <v>D:z</v>
      </c>
      <c r="P3027" t="str">
        <f t="shared" ca="1" si="575"/>
        <v>D7:z7</v>
      </c>
    </row>
    <row r="3028" spans="1:16">
      <c r="A3028" t="str">
        <f t="shared" si="567"/>
        <v>09</v>
      </c>
      <c r="B3028" t="str">
        <f t="shared" ca="1" si="568"/>
        <v>W</v>
      </c>
      <c r="C3028" t="str">
        <f t="shared" si="569"/>
        <v>SIMPL-5E</v>
      </c>
      <c r="D3028" t="s">
        <v>1282</v>
      </c>
      <c r="E3028">
        <f t="shared" ca="1" si="570"/>
        <v>0</v>
      </c>
      <c r="H3028" t="str">
        <f t="shared" ca="1" si="571"/>
        <v>'Simpl. all tex-DT PLYWOOD'!</v>
      </c>
      <c r="I3028" t="str">
        <f t="shared" ca="1" si="564"/>
        <v>'Simpl. all tex-DT PLYWOOD'!</v>
      </c>
      <c r="J3028">
        <f t="shared" ca="1" si="565"/>
        <v>0</v>
      </c>
      <c r="K3028">
        <f t="shared" ca="1" si="566"/>
        <v>0</v>
      </c>
      <c r="L3028">
        <f t="shared" ca="1" si="572"/>
        <v>0</v>
      </c>
      <c r="M3028">
        <f t="shared" ca="1" si="573"/>
        <v>0</v>
      </c>
      <c r="O3028" t="str">
        <f t="shared" ca="1" si="574"/>
        <v>D:z</v>
      </c>
      <c r="P3028" t="str">
        <f t="shared" ca="1" si="575"/>
        <v>D7:z7</v>
      </c>
    </row>
    <row r="3029" spans="1:16">
      <c r="A3029" t="str">
        <f t="shared" si="567"/>
        <v>10</v>
      </c>
      <c r="B3029" t="str">
        <f t="shared" ca="1" si="568"/>
        <v>W</v>
      </c>
      <c r="C3029" t="str">
        <f t="shared" si="569"/>
        <v>SIMPL-5E</v>
      </c>
      <c r="D3029" t="s">
        <v>1283</v>
      </c>
      <c r="E3029">
        <f t="shared" ca="1" si="570"/>
        <v>0</v>
      </c>
      <c r="H3029" t="str">
        <f t="shared" ca="1" si="571"/>
        <v>'Simpl. all tex-DT PLYWOOD'!</v>
      </c>
      <c r="I3029" t="str">
        <f t="shared" ca="1" si="564"/>
        <v>'Simpl. all tex-DT PLYWOOD'!</v>
      </c>
      <c r="J3029">
        <f t="shared" ca="1" si="565"/>
        <v>0</v>
      </c>
      <c r="K3029">
        <f t="shared" ca="1" si="566"/>
        <v>0</v>
      </c>
      <c r="L3029">
        <f t="shared" ca="1" si="572"/>
        <v>0</v>
      </c>
      <c r="M3029">
        <f t="shared" ca="1" si="573"/>
        <v>0</v>
      </c>
      <c r="O3029" t="str">
        <f t="shared" ca="1" si="574"/>
        <v>D:z</v>
      </c>
      <c r="P3029" t="str">
        <f t="shared" ca="1" si="575"/>
        <v>D7:z7</v>
      </c>
    </row>
    <row r="3030" spans="1:16">
      <c r="A3030" t="str">
        <f t="shared" si="567"/>
        <v>100</v>
      </c>
      <c r="B3030" t="str">
        <f t="shared" ca="1" si="568"/>
        <v>W</v>
      </c>
      <c r="C3030" t="str">
        <f t="shared" si="569"/>
        <v>SIMPL-5E</v>
      </c>
      <c r="D3030" t="s">
        <v>1287</v>
      </c>
      <c r="E3030">
        <f t="shared" ca="1" si="570"/>
        <v>0</v>
      </c>
      <c r="H3030" t="str">
        <f t="shared" ca="1" si="571"/>
        <v>'Simpl. all tex-DT PLYWOOD'!</v>
      </c>
      <c r="I3030" t="str">
        <f t="shared" ca="1" si="564"/>
        <v>'Simpl. all tex-DT PLYWOOD'!</v>
      </c>
      <c r="J3030">
        <f t="shared" ca="1" si="565"/>
        <v>0</v>
      </c>
      <c r="K3030">
        <f t="shared" ca="1" si="566"/>
        <v>0</v>
      </c>
      <c r="L3030">
        <f t="shared" ca="1" si="572"/>
        <v>0</v>
      </c>
      <c r="M3030">
        <f t="shared" ca="1" si="573"/>
        <v>0</v>
      </c>
      <c r="O3030" t="str">
        <f t="shared" ca="1" si="574"/>
        <v>D:z</v>
      </c>
      <c r="P3030" t="str">
        <f t="shared" ca="1" si="575"/>
        <v>D7:z7</v>
      </c>
    </row>
    <row r="3031" spans="1:16">
      <c r="A3031" t="str">
        <f t="shared" si="567"/>
        <v>11</v>
      </c>
      <c r="B3031" t="str">
        <f t="shared" ca="1" si="568"/>
        <v>W</v>
      </c>
      <c r="C3031" t="str">
        <f t="shared" si="569"/>
        <v>SIMPL-5E</v>
      </c>
      <c r="D3031" t="s">
        <v>1284</v>
      </c>
      <c r="E3031">
        <f t="shared" ca="1" si="570"/>
        <v>0</v>
      </c>
      <c r="H3031" t="str">
        <f t="shared" ca="1" si="571"/>
        <v>'Simpl. all tex-DT PLYWOOD'!</v>
      </c>
      <c r="I3031" t="str">
        <f t="shared" ca="1" si="564"/>
        <v>'Simpl. all tex-DT PLYWOOD'!</v>
      </c>
      <c r="J3031">
        <f t="shared" ca="1" si="565"/>
        <v>0</v>
      </c>
      <c r="K3031">
        <f t="shared" ca="1" si="566"/>
        <v>0</v>
      </c>
      <c r="L3031">
        <f t="shared" ca="1" si="572"/>
        <v>0</v>
      </c>
      <c r="M3031">
        <f t="shared" ca="1" si="573"/>
        <v>0</v>
      </c>
      <c r="O3031" t="str">
        <f t="shared" ca="1" si="574"/>
        <v>D:z</v>
      </c>
      <c r="P3031" t="str">
        <f t="shared" ca="1" si="575"/>
        <v>D7:z7</v>
      </c>
    </row>
    <row r="3032" spans="1:16">
      <c r="A3032" t="str">
        <f t="shared" si="567"/>
        <v>12</v>
      </c>
      <c r="B3032" t="str">
        <f t="shared" ca="1" si="568"/>
        <v>W</v>
      </c>
      <c r="C3032" t="str">
        <f t="shared" si="569"/>
        <v>SIMPL-5E</v>
      </c>
      <c r="D3032" t="s">
        <v>1285</v>
      </c>
      <c r="E3032">
        <f t="shared" ca="1" si="570"/>
        <v>0</v>
      </c>
      <c r="H3032" t="str">
        <f t="shared" ca="1" si="571"/>
        <v>'Simpl. all tex-DT PLYWOOD'!</v>
      </c>
      <c r="I3032" t="str">
        <f t="shared" ca="1" si="564"/>
        <v>'Simpl. all tex-DT PLYWOOD'!</v>
      </c>
      <c r="J3032">
        <f t="shared" ca="1" si="565"/>
        <v>0</v>
      </c>
      <c r="K3032">
        <f t="shared" ca="1" si="566"/>
        <v>0</v>
      </c>
      <c r="L3032">
        <f t="shared" ca="1" si="572"/>
        <v>0</v>
      </c>
      <c r="M3032">
        <f t="shared" ca="1" si="573"/>
        <v>0</v>
      </c>
      <c r="O3032" t="str">
        <f t="shared" ca="1" si="574"/>
        <v>D:z</v>
      </c>
      <c r="P3032" t="str">
        <f t="shared" ca="1" si="575"/>
        <v>D7:z7</v>
      </c>
    </row>
    <row r="3033" spans="1:16">
      <c r="A3033" t="str">
        <f t="shared" si="567"/>
        <v>13</v>
      </c>
      <c r="B3033" t="str">
        <f t="shared" ca="1" si="568"/>
        <v>W</v>
      </c>
      <c r="C3033" t="str">
        <f t="shared" si="569"/>
        <v>SIMPL-5E</v>
      </c>
      <c r="D3033" t="s">
        <v>1286</v>
      </c>
      <c r="E3033">
        <f t="shared" ca="1" si="570"/>
        <v>0</v>
      </c>
      <c r="H3033" t="str">
        <f t="shared" ca="1" si="571"/>
        <v>'Simpl. all tex-DT PLYWOOD'!</v>
      </c>
      <c r="I3033" t="str">
        <f t="shared" ca="1" si="564"/>
        <v>'Simpl. all tex-DT PLYWOOD'!</v>
      </c>
      <c r="J3033">
        <f t="shared" ca="1" si="565"/>
        <v>0</v>
      </c>
      <c r="K3033">
        <f t="shared" ca="1" si="566"/>
        <v>0</v>
      </c>
      <c r="L3033">
        <f t="shared" ca="1" si="572"/>
        <v>0</v>
      </c>
      <c r="M3033">
        <f t="shared" ca="1" si="573"/>
        <v>0</v>
      </c>
      <c r="O3033" t="str">
        <f t="shared" ca="1" si="574"/>
        <v>D:z</v>
      </c>
      <c r="P3033" t="str">
        <f t="shared" ca="1" si="575"/>
        <v>D7:z7</v>
      </c>
    </row>
    <row r="3034" spans="1:16">
      <c r="A3034" t="str">
        <f t="shared" si="567"/>
        <v>15</v>
      </c>
      <c r="B3034" t="str">
        <f t="shared" ca="1" si="568"/>
        <v>W</v>
      </c>
      <c r="C3034" t="str">
        <f t="shared" si="569"/>
        <v>SIMPL-5E</v>
      </c>
      <c r="D3034" t="s">
        <v>4914</v>
      </c>
      <c r="E3034">
        <f t="shared" ca="1" si="570"/>
        <v>0</v>
      </c>
      <c r="H3034" t="str">
        <f t="shared" ca="1" si="571"/>
        <v>'Simpl. all tex-DT PLYWOOD'!</v>
      </c>
      <c r="I3034" t="str">
        <f t="shared" ref="I3034:I3097" ca="1" si="576">IF(IFERROR(VLOOKUP(C3034,INDIRECT($G$7&amp;"D:D"),1,FALSE),0)&lt;&gt;0,I$13,0)</f>
        <v>'Simpl. all tex-DT PLYWOOD'!</v>
      </c>
      <c r="J3034">
        <f t="shared" ref="J3034:J3097" ca="1" si="577">IF(IFERROR(VLOOKUP(C3034,INDIRECT($G$8&amp;"D:D"),1,FALSE),0)&lt;&gt;0,J$13,0)</f>
        <v>0</v>
      </c>
      <c r="K3034">
        <f t="shared" ref="K3034:K3097" ca="1" si="578">IF(IFERROR(VLOOKUP($C3034,INDIRECT($G$9&amp;"d:d"),1,FALSE),0)&lt;&gt;0,K$13,0)</f>
        <v>0</v>
      </c>
      <c r="L3034">
        <f t="shared" ca="1" si="572"/>
        <v>0</v>
      </c>
      <c r="M3034">
        <f t="shared" ca="1" si="573"/>
        <v>0</v>
      </c>
      <c r="O3034" t="str">
        <f t="shared" ca="1" si="574"/>
        <v>D:z</v>
      </c>
      <c r="P3034" t="str">
        <f t="shared" ca="1" si="575"/>
        <v>D7:z7</v>
      </c>
    </row>
    <row r="3035" spans="1:16">
      <c r="A3035" t="str">
        <f t="shared" si="567"/>
        <v>01</v>
      </c>
      <c r="B3035" t="str">
        <f t="shared" ca="1" si="568"/>
        <v>W</v>
      </c>
      <c r="C3035" t="str">
        <f t="shared" si="569"/>
        <v>SIMPL-5E-C</v>
      </c>
      <c r="D3035" t="s">
        <v>6034</v>
      </c>
      <c r="E3035">
        <f t="shared" ca="1" si="570"/>
        <v>0</v>
      </c>
      <c r="H3035" t="str">
        <f t="shared" ca="1" si="571"/>
        <v>'(more) Simpl. Textures PLYWOOD'!</v>
      </c>
      <c r="I3035">
        <f t="shared" ca="1" si="576"/>
        <v>0</v>
      </c>
      <c r="J3035" t="str">
        <f t="shared" ca="1" si="577"/>
        <v>'(more) Simpl. Textures PLYWOOD'!</v>
      </c>
      <c r="K3035">
        <f t="shared" ca="1" si="578"/>
        <v>0</v>
      </c>
      <c r="L3035">
        <f t="shared" ca="1" si="572"/>
        <v>0</v>
      </c>
      <c r="M3035">
        <f t="shared" ca="1" si="573"/>
        <v>0</v>
      </c>
      <c r="O3035" t="str">
        <f t="shared" ca="1" si="574"/>
        <v>D:N</v>
      </c>
      <c r="P3035" t="str">
        <f t="shared" ca="1" si="575"/>
        <v>D7:N7</v>
      </c>
    </row>
    <row r="3036" spans="1:16">
      <c r="A3036" t="str">
        <f t="shared" si="567"/>
        <v>16</v>
      </c>
      <c r="B3036" t="str">
        <f t="shared" ca="1" si="568"/>
        <v>W</v>
      </c>
      <c r="C3036" t="str">
        <f t="shared" si="569"/>
        <v>SIMPL-5E-N-NT</v>
      </c>
      <c r="D3036" t="s">
        <v>5552</v>
      </c>
      <c r="E3036">
        <f t="shared" ca="1" si="570"/>
        <v>0</v>
      </c>
      <c r="H3036" t="str">
        <f t="shared" ca="1" si="571"/>
        <v>'(more) Simpl. Textures PLYWOOD'!</v>
      </c>
      <c r="I3036">
        <f t="shared" ca="1" si="576"/>
        <v>0</v>
      </c>
      <c r="J3036" t="str">
        <f t="shared" ca="1" si="577"/>
        <v>'(more) Simpl. Textures PLYWOOD'!</v>
      </c>
      <c r="K3036">
        <f t="shared" ca="1" si="578"/>
        <v>0</v>
      </c>
      <c r="L3036">
        <f t="shared" ca="1" si="572"/>
        <v>0</v>
      </c>
      <c r="M3036">
        <f t="shared" ca="1" si="573"/>
        <v>0</v>
      </c>
      <c r="O3036" t="str">
        <f t="shared" ca="1" si="574"/>
        <v>D:N</v>
      </c>
      <c r="P3036" t="str">
        <f t="shared" ca="1" si="575"/>
        <v>D7:N7</v>
      </c>
    </row>
    <row r="3037" spans="1:16">
      <c r="A3037" t="str">
        <f t="shared" si="567"/>
        <v>16</v>
      </c>
      <c r="B3037" t="str">
        <f t="shared" ca="1" si="568"/>
        <v>W</v>
      </c>
      <c r="C3037" t="str">
        <f t="shared" si="569"/>
        <v>SIMPL-5E-N-T</v>
      </c>
      <c r="D3037" t="s">
        <v>5712</v>
      </c>
      <c r="E3037">
        <f t="shared" ca="1" si="570"/>
        <v>0</v>
      </c>
      <c r="H3037" t="str">
        <f t="shared" ca="1" si="571"/>
        <v>'(more) Simpl. Textures PLYWOOD'!</v>
      </c>
      <c r="I3037">
        <f t="shared" ca="1" si="576"/>
        <v>0</v>
      </c>
      <c r="J3037" t="str">
        <f t="shared" ca="1" si="577"/>
        <v>'(more) Simpl. Textures PLYWOOD'!</v>
      </c>
      <c r="K3037">
        <f t="shared" ca="1" si="578"/>
        <v>0</v>
      </c>
      <c r="L3037">
        <f t="shared" ca="1" si="572"/>
        <v>0</v>
      </c>
      <c r="M3037">
        <f t="shared" ca="1" si="573"/>
        <v>0</v>
      </c>
      <c r="O3037" t="str">
        <f t="shared" ca="1" si="574"/>
        <v>D:N</v>
      </c>
      <c r="P3037" t="str">
        <f t="shared" ca="1" si="575"/>
        <v>D7:N7</v>
      </c>
    </row>
    <row r="3038" spans="1:16">
      <c r="A3038" t="str">
        <f t="shared" si="567"/>
        <v>01</v>
      </c>
      <c r="B3038" t="str">
        <f t="shared" ca="1" si="568"/>
        <v>W</v>
      </c>
      <c r="C3038" t="str">
        <f t="shared" si="569"/>
        <v>SIMPL-5E-T</v>
      </c>
      <c r="D3038" t="s">
        <v>3351</v>
      </c>
      <c r="E3038">
        <f t="shared" ca="1" si="570"/>
        <v>0</v>
      </c>
      <c r="H3038" t="str">
        <f t="shared" ca="1" si="571"/>
        <v>'Simpl. all tex-DT PLYWOOD'!</v>
      </c>
      <c r="I3038" t="str">
        <f t="shared" ca="1" si="576"/>
        <v>'Simpl. all tex-DT PLYWOOD'!</v>
      </c>
      <c r="J3038">
        <f t="shared" ca="1" si="577"/>
        <v>0</v>
      </c>
      <c r="K3038">
        <f t="shared" ca="1" si="578"/>
        <v>0</v>
      </c>
      <c r="L3038">
        <f t="shared" ca="1" si="572"/>
        <v>0</v>
      </c>
      <c r="M3038">
        <f t="shared" ca="1" si="573"/>
        <v>0</v>
      </c>
      <c r="O3038" t="str">
        <f t="shared" ca="1" si="574"/>
        <v>D:z</v>
      </c>
      <c r="P3038" t="str">
        <f t="shared" ca="1" si="575"/>
        <v>D7:z7</v>
      </c>
    </row>
    <row r="3039" spans="1:16">
      <c r="A3039" t="str">
        <f t="shared" si="567"/>
        <v>02</v>
      </c>
      <c r="B3039" t="str">
        <f t="shared" ca="1" si="568"/>
        <v>W</v>
      </c>
      <c r="C3039" t="str">
        <f t="shared" si="569"/>
        <v>SIMPL-5E-T</v>
      </c>
      <c r="D3039" t="s">
        <v>3352</v>
      </c>
      <c r="E3039">
        <f t="shared" ca="1" si="570"/>
        <v>0</v>
      </c>
      <c r="H3039" t="str">
        <f t="shared" ca="1" si="571"/>
        <v>'Simpl. all tex-DT PLYWOOD'!</v>
      </c>
      <c r="I3039" t="str">
        <f t="shared" ca="1" si="576"/>
        <v>'Simpl. all tex-DT PLYWOOD'!</v>
      </c>
      <c r="J3039">
        <f t="shared" ca="1" si="577"/>
        <v>0</v>
      </c>
      <c r="K3039">
        <f t="shared" ca="1" si="578"/>
        <v>0</v>
      </c>
      <c r="L3039">
        <f t="shared" ca="1" si="572"/>
        <v>0</v>
      </c>
      <c r="M3039">
        <f t="shared" ca="1" si="573"/>
        <v>0</v>
      </c>
      <c r="O3039" t="str">
        <f t="shared" ca="1" si="574"/>
        <v>D:z</v>
      </c>
      <c r="P3039" t="str">
        <f t="shared" ca="1" si="575"/>
        <v>D7:z7</v>
      </c>
    </row>
    <row r="3040" spans="1:16">
      <c r="A3040" t="str">
        <f t="shared" si="567"/>
        <v>03</v>
      </c>
      <c r="B3040" t="str">
        <f t="shared" ca="1" si="568"/>
        <v>W</v>
      </c>
      <c r="C3040" t="str">
        <f t="shared" si="569"/>
        <v>SIMPL-5E-T</v>
      </c>
      <c r="D3040" t="s">
        <v>3353</v>
      </c>
      <c r="E3040">
        <f t="shared" ca="1" si="570"/>
        <v>0</v>
      </c>
      <c r="H3040" t="str">
        <f t="shared" ca="1" si="571"/>
        <v>'Simpl. all tex-DT PLYWOOD'!</v>
      </c>
      <c r="I3040" t="str">
        <f t="shared" ca="1" si="576"/>
        <v>'Simpl. all tex-DT PLYWOOD'!</v>
      </c>
      <c r="J3040">
        <f t="shared" ca="1" si="577"/>
        <v>0</v>
      </c>
      <c r="K3040">
        <f t="shared" ca="1" si="578"/>
        <v>0</v>
      </c>
      <c r="L3040">
        <f t="shared" ca="1" si="572"/>
        <v>0</v>
      </c>
      <c r="M3040">
        <f t="shared" ca="1" si="573"/>
        <v>0</v>
      </c>
      <c r="O3040" t="str">
        <f t="shared" ca="1" si="574"/>
        <v>D:z</v>
      </c>
      <c r="P3040" t="str">
        <f t="shared" ca="1" si="575"/>
        <v>D7:z7</v>
      </c>
    </row>
    <row r="3041" spans="1:16">
      <c r="A3041" t="str">
        <f t="shared" si="567"/>
        <v>04</v>
      </c>
      <c r="B3041" t="str">
        <f t="shared" ca="1" si="568"/>
        <v>W</v>
      </c>
      <c r="C3041" t="str">
        <f t="shared" si="569"/>
        <v>SIMPL-5E-T</v>
      </c>
      <c r="D3041" t="s">
        <v>3354</v>
      </c>
      <c r="E3041">
        <f t="shared" ca="1" si="570"/>
        <v>0</v>
      </c>
      <c r="H3041" t="str">
        <f t="shared" ca="1" si="571"/>
        <v>'Simpl. all tex-DT PLYWOOD'!</v>
      </c>
      <c r="I3041" t="str">
        <f t="shared" ca="1" si="576"/>
        <v>'Simpl. all tex-DT PLYWOOD'!</v>
      </c>
      <c r="J3041">
        <f t="shared" ca="1" si="577"/>
        <v>0</v>
      </c>
      <c r="K3041">
        <f t="shared" ca="1" si="578"/>
        <v>0</v>
      </c>
      <c r="L3041">
        <f t="shared" ca="1" si="572"/>
        <v>0</v>
      </c>
      <c r="M3041">
        <f t="shared" ca="1" si="573"/>
        <v>0</v>
      </c>
      <c r="O3041" t="str">
        <f t="shared" ca="1" si="574"/>
        <v>D:z</v>
      </c>
      <c r="P3041" t="str">
        <f t="shared" ca="1" si="575"/>
        <v>D7:z7</v>
      </c>
    </row>
    <row r="3042" spans="1:16">
      <c r="A3042" t="str">
        <f t="shared" si="567"/>
        <v>05</v>
      </c>
      <c r="B3042" t="str">
        <f t="shared" ca="1" si="568"/>
        <v>W</v>
      </c>
      <c r="C3042" t="str">
        <f t="shared" si="569"/>
        <v>SIMPL-5E-T</v>
      </c>
      <c r="D3042" t="s">
        <v>3355</v>
      </c>
      <c r="E3042">
        <f t="shared" ca="1" si="570"/>
        <v>0</v>
      </c>
      <c r="H3042" t="str">
        <f t="shared" ca="1" si="571"/>
        <v>'Simpl. all tex-DT PLYWOOD'!</v>
      </c>
      <c r="I3042" t="str">
        <f t="shared" ca="1" si="576"/>
        <v>'Simpl. all tex-DT PLYWOOD'!</v>
      </c>
      <c r="J3042">
        <f t="shared" ca="1" si="577"/>
        <v>0</v>
      </c>
      <c r="K3042">
        <f t="shared" ca="1" si="578"/>
        <v>0</v>
      </c>
      <c r="L3042">
        <f t="shared" ca="1" si="572"/>
        <v>0</v>
      </c>
      <c r="M3042">
        <f t="shared" ca="1" si="573"/>
        <v>0</v>
      </c>
      <c r="O3042" t="str">
        <f t="shared" ca="1" si="574"/>
        <v>D:z</v>
      </c>
      <c r="P3042" t="str">
        <f t="shared" ca="1" si="575"/>
        <v>D7:z7</v>
      </c>
    </row>
    <row r="3043" spans="1:16">
      <c r="A3043" t="str">
        <f t="shared" si="567"/>
        <v>06</v>
      </c>
      <c r="B3043" t="str">
        <f t="shared" ca="1" si="568"/>
        <v>W</v>
      </c>
      <c r="C3043" t="str">
        <f t="shared" si="569"/>
        <v>SIMPL-5E-T</v>
      </c>
      <c r="D3043" t="s">
        <v>3356</v>
      </c>
      <c r="E3043">
        <f t="shared" ca="1" si="570"/>
        <v>0</v>
      </c>
      <c r="H3043" t="str">
        <f t="shared" ca="1" si="571"/>
        <v>'Simpl. all tex-DT PLYWOOD'!</v>
      </c>
      <c r="I3043" t="str">
        <f t="shared" ca="1" si="576"/>
        <v>'Simpl. all tex-DT PLYWOOD'!</v>
      </c>
      <c r="J3043">
        <f t="shared" ca="1" si="577"/>
        <v>0</v>
      </c>
      <c r="K3043">
        <f t="shared" ca="1" si="578"/>
        <v>0</v>
      </c>
      <c r="L3043">
        <f t="shared" ca="1" si="572"/>
        <v>0</v>
      </c>
      <c r="M3043">
        <f t="shared" ca="1" si="573"/>
        <v>0</v>
      </c>
      <c r="O3043" t="str">
        <f t="shared" ca="1" si="574"/>
        <v>D:z</v>
      </c>
      <c r="P3043" t="str">
        <f t="shared" ca="1" si="575"/>
        <v>D7:z7</v>
      </c>
    </row>
    <row r="3044" spans="1:16">
      <c r="A3044" t="str">
        <f t="shared" si="567"/>
        <v>07</v>
      </c>
      <c r="B3044" t="str">
        <f t="shared" ca="1" si="568"/>
        <v>W</v>
      </c>
      <c r="C3044" t="str">
        <f t="shared" si="569"/>
        <v>SIMPL-5E-T</v>
      </c>
      <c r="D3044" t="s">
        <v>3357</v>
      </c>
      <c r="E3044">
        <f t="shared" ca="1" si="570"/>
        <v>0</v>
      </c>
      <c r="H3044" t="str">
        <f t="shared" ca="1" si="571"/>
        <v>'Simpl. all tex-DT PLYWOOD'!</v>
      </c>
      <c r="I3044" t="str">
        <f t="shared" ca="1" si="576"/>
        <v>'Simpl. all tex-DT PLYWOOD'!</v>
      </c>
      <c r="J3044">
        <f t="shared" ca="1" si="577"/>
        <v>0</v>
      </c>
      <c r="K3044">
        <f t="shared" ca="1" si="578"/>
        <v>0</v>
      </c>
      <c r="L3044">
        <f t="shared" ca="1" si="572"/>
        <v>0</v>
      </c>
      <c r="M3044">
        <f t="shared" ca="1" si="573"/>
        <v>0</v>
      </c>
      <c r="O3044" t="str">
        <f t="shared" ca="1" si="574"/>
        <v>D:z</v>
      </c>
      <c r="P3044" t="str">
        <f t="shared" ca="1" si="575"/>
        <v>D7:z7</v>
      </c>
    </row>
    <row r="3045" spans="1:16">
      <c r="A3045" t="str">
        <f t="shared" si="567"/>
        <v>08</v>
      </c>
      <c r="B3045" t="str">
        <f t="shared" ca="1" si="568"/>
        <v>W</v>
      </c>
      <c r="C3045" t="str">
        <f t="shared" si="569"/>
        <v>SIMPL-5E-T</v>
      </c>
      <c r="D3045" t="s">
        <v>3358</v>
      </c>
      <c r="E3045">
        <f t="shared" ca="1" si="570"/>
        <v>0</v>
      </c>
      <c r="H3045" t="str">
        <f t="shared" ca="1" si="571"/>
        <v>'Simpl. all tex-DT PLYWOOD'!</v>
      </c>
      <c r="I3045" t="str">
        <f t="shared" ca="1" si="576"/>
        <v>'Simpl. all tex-DT PLYWOOD'!</v>
      </c>
      <c r="J3045">
        <f t="shared" ca="1" si="577"/>
        <v>0</v>
      </c>
      <c r="K3045">
        <f t="shared" ca="1" si="578"/>
        <v>0</v>
      </c>
      <c r="L3045">
        <f t="shared" ca="1" si="572"/>
        <v>0</v>
      </c>
      <c r="M3045">
        <f t="shared" ca="1" si="573"/>
        <v>0</v>
      </c>
      <c r="O3045" t="str">
        <f t="shared" ca="1" si="574"/>
        <v>D:z</v>
      </c>
      <c r="P3045" t="str">
        <f t="shared" ca="1" si="575"/>
        <v>D7:z7</v>
      </c>
    </row>
    <row r="3046" spans="1:16">
      <c r="A3046" t="str">
        <f t="shared" si="567"/>
        <v>09</v>
      </c>
      <c r="B3046" t="str">
        <f t="shared" ca="1" si="568"/>
        <v>W</v>
      </c>
      <c r="C3046" t="str">
        <f t="shared" si="569"/>
        <v>SIMPL-5E-T</v>
      </c>
      <c r="D3046" t="s">
        <v>3359</v>
      </c>
      <c r="E3046">
        <f t="shared" ca="1" si="570"/>
        <v>0</v>
      </c>
      <c r="H3046" t="str">
        <f t="shared" ca="1" si="571"/>
        <v>'Simpl. all tex-DT PLYWOOD'!</v>
      </c>
      <c r="I3046" t="str">
        <f t="shared" ca="1" si="576"/>
        <v>'Simpl. all tex-DT PLYWOOD'!</v>
      </c>
      <c r="J3046">
        <f t="shared" ca="1" si="577"/>
        <v>0</v>
      </c>
      <c r="K3046">
        <f t="shared" ca="1" si="578"/>
        <v>0</v>
      </c>
      <c r="L3046">
        <f t="shared" ca="1" si="572"/>
        <v>0</v>
      </c>
      <c r="M3046">
        <f t="shared" ca="1" si="573"/>
        <v>0</v>
      </c>
      <c r="O3046" t="str">
        <f t="shared" ca="1" si="574"/>
        <v>D:z</v>
      </c>
      <c r="P3046" t="str">
        <f t="shared" ca="1" si="575"/>
        <v>D7:z7</v>
      </c>
    </row>
    <row r="3047" spans="1:16">
      <c r="A3047" t="str">
        <f t="shared" si="567"/>
        <v>10</v>
      </c>
      <c r="B3047" t="str">
        <f t="shared" ca="1" si="568"/>
        <v>W</v>
      </c>
      <c r="C3047" t="str">
        <f t="shared" si="569"/>
        <v>SIMPL-5E-T</v>
      </c>
      <c r="D3047" t="s">
        <v>3360</v>
      </c>
      <c r="E3047">
        <f t="shared" ca="1" si="570"/>
        <v>0</v>
      </c>
      <c r="H3047" t="str">
        <f t="shared" ca="1" si="571"/>
        <v>'Simpl. all tex-DT PLYWOOD'!</v>
      </c>
      <c r="I3047" t="str">
        <f t="shared" ca="1" si="576"/>
        <v>'Simpl. all tex-DT PLYWOOD'!</v>
      </c>
      <c r="J3047">
        <f t="shared" ca="1" si="577"/>
        <v>0</v>
      </c>
      <c r="K3047">
        <f t="shared" ca="1" si="578"/>
        <v>0</v>
      </c>
      <c r="L3047">
        <f t="shared" ca="1" si="572"/>
        <v>0</v>
      </c>
      <c r="M3047">
        <f t="shared" ca="1" si="573"/>
        <v>0</v>
      </c>
      <c r="O3047" t="str">
        <f t="shared" ca="1" si="574"/>
        <v>D:z</v>
      </c>
      <c r="P3047" t="str">
        <f t="shared" ca="1" si="575"/>
        <v>D7:z7</v>
      </c>
    </row>
    <row r="3048" spans="1:16">
      <c r="A3048" t="str">
        <f t="shared" si="567"/>
        <v>11</v>
      </c>
      <c r="B3048" t="str">
        <f t="shared" ca="1" si="568"/>
        <v>W</v>
      </c>
      <c r="C3048" t="str">
        <f t="shared" si="569"/>
        <v>SIMPL-5E-T</v>
      </c>
      <c r="D3048" t="s">
        <v>3361</v>
      </c>
      <c r="E3048">
        <f t="shared" ca="1" si="570"/>
        <v>0</v>
      </c>
      <c r="H3048" t="str">
        <f t="shared" ca="1" si="571"/>
        <v>'Simpl. all tex-DT PLYWOOD'!</v>
      </c>
      <c r="I3048" t="str">
        <f t="shared" ca="1" si="576"/>
        <v>'Simpl. all tex-DT PLYWOOD'!</v>
      </c>
      <c r="J3048">
        <f t="shared" ca="1" si="577"/>
        <v>0</v>
      </c>
      <c r="K3048">
        <f t="shared" ca="1" si="578"/>
        <v>0</v>
      </c>
      <c r="L3048">
        <f t="shared" ca="1" si="572"/>
        <v>0</v>
      </c>
      <c r="M3048">
        <f t="shared" ca="1" si="573"/>
        <v>0</v>
      </c>
      <c r="O3048" t="str">
        <f t="shared" ca="1" si="574"/>
        <v>D:z</v>
      </c>
      <c r="P3048" t="str">
        <f t="shared" ca="1" si="575"/>
        <v>D7:z7</v>
      </c>
    </row>
    <row r="3049" spans="1:16">
      <c r="A3049" t="str">
        <f t="shared" si="567"/>
        <v>12</v>
      </c>
      <c r="B3049" t="str">
        <f t="shared" ca="1" si="568"/>
        <v>W</v>
      </c>
      <c r="C3049" t="str">
        <f t="shared" si="569"/>
        <v>SIMPL-5E-T</v>
      </c>
      <c r="D3049" t="s">
        <v>3362</v>
      </c>
      <c r="E3049">
        <f t="shared" ca="1" si="570"/>
        <v>0</v>
      </c>
      <c r="H3049" t="str">
        <f t="shared" ca="1" si="571"/>
        <v>'Simpl. all tex-DT PLYWOOD'!</v>
      </c>
      <c r="I3049" t="str">
        <f t="shared" ca="1" si="576"/>
        <v>'Simpl. all tex-DT PLYWOOD'!</v>
      </c>
      <c r="J3049">
        <f t="shared" ca="1" si="577"/>
        <v>0</v>
      </c>
      <c r="K3049">
        <f t="shared" ca="1" si="578"/>
        <v>0</v>
      </c>
      <c r="L3049">
        <f t="shared" ca="1" si="572"/>
        <v>0</v>
      </c>
      <c r="M3049">
        <f t="shared" ca="1" si="573"/>
        <v>0</v>
      </c>
      <c r="O3049" t="str">
        <f t="shared" ca="1" si="574"/>
        <v>D:z</v>
      </c>
      <c r="P3049" t="str">
        <f t="shared" ca="1" si="575"/>
        <v>D7:z7</v>
      </c>
    </row>
    <row r="3050" spans="1:16">
      <c r="A3050" t="str">
        <f t="shared" si="567"/>
        <v>13</v>
      </c>
      <c r="B3050" t="str">
        <f t="shared" ca="1" si="568"/>
        <v>W</v>
      </c>
      <c r="C3050" t="str">
        <f t="shared" si="569"/>
        <v>SIMPL-5E-T</v>
      </c>
      <c r="D3050" t="s">
        <v>3363</v>
      </c>
      <c r="E3050">
        <f t="shared" ca="1" si="570"/>
        <v>0</v>
      </c>
      <c r="H3050" t="str">
        <f t="shared" ca="1" si="571"/>
        <v>'Simpl. all tex-DT PLYWOOD'!</v>
      </c>
      <c r="I3050" t="str">
        <f t="shared" ca="1" si="576"/>
        <v>'Simpl. all tex-DT PLYWOOD'!</v>
      </c>
      <c r="J3050">
        <f t="shared" ca="1" si="577"/>
        <v>0</v>
      </c>
      <c r="K3050">
        <f t="shared" ca="1" si="578"/>
        <v>0</v>
      </c>
      <c r="L3050">
        <f t="shared" ca="1" si="572"/>
        <v>0</v>
      </c>
      <c r="M3050">
        <f t="shared" ca="1" si="573"/>
        <v>0</v>
      </c>
      <c r="O3050" t="str">
        <f t="shared" ca="1" si="574"/>
        <v>D:z</v>
      </c>
      <c r="P3050" t="str">
        <f t="shared" ca="1" si="575"/>
        <v>D7:z7</v>
      </c>
    </row>
    <row r="3051" spans="1:16">
      <c r="A3051" t="str">
        <f t="shared" si="567"/>
        <v>15</v>
      </c>
      <c r="B3051" t="str">
        <f t="shared" ca="1" si="568"/>
        <v>W</v>
      </c>
      <c r="C3051" t="str">
        <f t="shared" si="569"/>
        <v>SIMPL-5E-T</v>
      </c>
      <c r="D3051" t="s">
        <v>4777</v>
      </c>
      <c r="E3051">
        <f t="shared" ca="1" si="570"/>
        <v>0</v>
      </c>
      <c r="H3051" t="str">
        <f t="shared" ca="1" si="571"/>
        <v>'Simpl. all tex-DT PLYWOOD'!</v>
      </c>
      <c r="I3051" t="str">
        <f t="shared" ca="1" si="576"/>
        <v>'Simpl. all tex-DT PLYWOOD'!</v>
      </c>
      <c r="J3051">
        <f t="shared" ca="1" si="577"/>
        <v>0</v>
      </c>
      <c r="K3051">
        <f t="shared" ca="1" si="578"/>
        <v>0</v>
      </c>
      <c r="L3051">
        <f t="shared" ca="1" si="572"/>
        <v>0</v>
      </c>
      <c r="M3051">
        <f t="shared" ca="1" si="573"/>
        <v>0</v>
      </c>
      <c r="O3051" t="str">
        <f t="shared" ca="1" si="574"/>
        <v>D:z</v>
      </c>
      <c r="P3051" t="str">
        <f t="shared" ca="1" si="575"/>
        <v>D7:z7</v>
      </c>
    </row>
    <row r="3052" spans="1:16">
      <c r="A3052" t="str">
        <f t="shared" si="567"/>
        <v>01</v>
      </c>
      <c r="B3052" t="str">
        <f t="shared" ca="1" si="568"/>
        <v>W</v>
      </c>
      <c r="C3052" t="str">
        <f t="shared" si="569"/>
        <v>SIMPL-5F</v>
      </c>
      <c r="D3052" t="s">
        <v>1288</v>
      </c>
      <c r="E3052">
        <f t="shared" ca="1" si="570"/>
        <v>0</v>
      </c>
      <c r="H3052" t="str">
        <f t="shared" ca="1" si="571"/>
        <v>'Simpl. all tex-DT PLYWOOD'!</v>
      </c>
      <c r="I3052" t="str">
        <f t="shared" ca="1" si="576"/>
        <v>'Simpl. all tex-DT PLYWOOD'!</v>
      </c>
      <c r="J3052">
        <f t="shared" ca="1" si="577"/>
        <v>0</v>
      </c>
      <c r="K3052">
        <f t="shared" ca="1" si="578"/>
        <v>0</v>
      </c>
      <c r="L3052">
        <f t="shared" ca="1" si="572"/>
        <v>0</v>
      </c>
      <c r="M3052">
        <f t="shared" ca="1" si="573"/>
        <v>0</v>
      </c>
      <c r="O3052" t="str">
        <f t="shared" ca="1" si="574"/>
        <v>D:z</v>
      </c>
      <c r="P3052" t="str">
        <f t="shared" ca="1" si="575"/>
        <v>D7:z7</v>
      </c>
    </row>
    <row r="3053" spans="1:16">
      <c r="A3053" t="str">
        <f t="shared" si="567"/>
        <v>02</v>
      </c>
      <c r="B3053" t="str">
        <f t="shared" ca="1" si="568"/>
        <v>W</v>
      </c>
      <c r="C3053" t="str">
        <f t="shared" si="569"/>
        <v>SIMPL-5F</v>
      </c>
      <c r="D3053" t="s">
        <v>1289</v>
      </c>
      <c r="E3053">
        <f t="shared" ca="1" si="570"/>
        <v>0</v>
      </c>
      <c r="H3053" t="str">
        <f t="shared" ca="1" si="571"/>
        <v>'Simpl. all tex-DT PLYWOOD'!</v>
      </c>
      <c r="I3053" t="str">
        <f t="shared" ca="1" si="576"/>
        <v>'Simpl. all tex-DT PLYWOOD'!</v>
      </c>
      <c r="J3053">
        <f t="shared" ca="1" si="577"/>
        <v>0</v>
      </c>
      <c r="K3053">
        <f t="shared" ca="1" si="578"/>
        <v>0</v>
      </c>
      <c r="L3053">
        <f t="shared" ca="1" si="572"/>
        <v>0</v>
      </c>
      <c r="M3053">
        <f t="shared" ca="1" si="573"/>
        <v>0</v>
      </c>
      <c r="O3053" t="str">
        <f t="shared" ca="1" si="574"/>
        <v>D:z</v>
      </c>
      <c r="P3053" t="str">
        <f t="shared" ca="1" si="575"/>
        <v>D7:z7</v>
      </c>
    </row>
    <row r="3054" spans="1:16">
      <c r="A3054" t="str">
        <f t="shared" si="567"/>
        <v>03</v>
      </c>
      <c r="B3054" t="str">
        <f t="shared" ca="1" si="568"/>
        <v>W</v>
      </c>
      <c r="C3054" t="str">
        <f t="shared" si="569"/>
        <v>SIMPL-5F</v>
      </c>
      <c r="D3054" t="s">
        <v>1290</v>
      </c>
      <c r="E3054">
        <f t="shared" ca="1" si="570"/>
        <v>0</v>
      </c>
      <c r="H3054" t="str">
        <f t="shared" ca="1" si="571"/>
        <v>'Simpl. all tex-DT PLYWOOD'!</v>
      </c>
      <c r="I3054" t="str">
        <f t="shared" ca="1" si="576"/>
        <v>'Simpl. all tex-DT PLYWOOD'!</v>
      </c>
      <c r="J3054">
        <f t="shared" ca="1" si="577"/>
        <v>0</v>
      </c>
      <c r="K3054">
        <f t="shared" ca="1" si="578"/>
        <v>0</v>
      </c>
      <c r="L3054">
        <f t="shared" ca="1" si="572"/>
        <v>0</v>
      </c>
      <c r="M3054">
        <f t="shared" ca="1" si="573"/>
        <v>0</v>
      </c>
      <c r="O3054" t="str">
        <f t="shared" ca="1" si="574"/>
        <v>D:z</v>
      </c>
      <c r="P3054" t="str">
        <f t="shared" ca="1" si="575"/>
        <v>D7:z7</v>
      </c>
    </row>
    <row r="3055" spans="1:16">
      <c r="A3055" t="str">
        <f t="shared" si="567"/>
        <v>04</v>
      </c>
      <c r="B3055" t="str">
        <f t="shared" ca="1" si="568"/>
        <v>W</v>
      </c>
      <c r="C3055" t="str">
        <f t="shared" si="569"/>
        <v>SIMPL-5F</v>
      </c>
      <c r="D3055" t="s">
        <v>1291</v>
      </c>
      <c r="E3055">
        <f t="shared" ca="1" si="570"/>
        <v>0</v>
      </c>
      <c r="H3055" t="str">
        <f t="shared" ca="1" si="571"/>
        <v>'Simpl. all tex-DT PLYWOOD'!</v>
      </c>
      <c r="I3055" t="str">
        <f t="shared" ca="1" si="576"/>
        <v>'Simpl. all tex-DT PLYWOOD'!</v>
      </c>
      <c r="J3055">
        <f t="shared" ca="1" si="577"/>
        <v>0</v>
      </c>
      <c r="K3055">
        <f t="shared" ca="1" si="578"/>
        <v>0</v>
      </c>
      <c r="L3055">
        <f t="shared" ca="1" si="572"/>
        <v>0</v>
      </c>
      <c r="M3055">
        <f t="shared" ca="1" si="573"/>
        <v>0</v>
      </c>
      <c r="O3055" t="str">
        <f t="shared" ca="1" si="574"/>
        <v>D:z</v>
      </c>
      <c r="P3055" t="str">
        <f t="shared" ca="1" si="575"/>
        <v>D7:z7</v>
      </c>
    </row>
    <row r="3056" spans="1:16">
      <c r="A3056" t="str">
        <f t="shared" si="567"/>
        <v>05</v>
      </c>
      <c r="B3056" t="str">
        <f t="shared" ca="1" si="568"/>
        <v>W</v>
      </c>
      <c r="C3056" t="str">
        <f t="shared" si="569"/>
        <v>SIMPL-5F</v>
      </c>
      <c r="D3056" t="s">
        <v>1292</v>
      </c>
      <c r="E3056">
        <f t="shared" ca="1" si="570"/>
        <v>0</v>
      </c>
      <c r="H3056" t="str">
        <f t="shared" ca="1" si="571"/>
        <v>'Simpl. all tex-DT PLYWOOD'!</v>
      </c>
      <c r="I3056" t="str">
        <f t="shared" ca="1" si="576"/>
        <v>'Simpl. all tex-DT PLYWOOD'!</v>
      </c>
      <c r="J3056">
        <f t="shared" ca="1" si="577"/>
        <v>0</v>
      </c>
      <c r="K3056">
        <f t="shared" ca="1" si="578"/>
        <v>0</v>
      </c>
      <c r="L3056">
        <f t="shared" ca="1" si="572"/>
        <v>0</v>
      </c>
      <c r="M3056">
        <f t="shared" ca="1" si="573"/>
        <v>0</v>
      </c>
      <c r="O3056" t="str">
        <f t="shared" ca="1" si="574"/>
        <v>D:z</v>
      </c>
      <c r="P3056" t="str">
        <f t="shared" ca="1" si="575"/>
        <v>D7:z7</v>
      </c>
    </row>
    <row r="3057" spans="1:16">
      <c r="A3057" t="str">
        <f t="shared" si="567"/>
        <v>06</v>
      </c>
      <c r="B3057" t="str">
        <f t="shared" ca="1" si="568"/>
        <v>W</v>
      </c>
      <c r="C3057" t="str">
        <f t="shared" si="569"/>
        <v>SIMPL-5F</v>
      </c>
      <c r="D3057" t="s">
        <v>1293</v>
      </c>
      <c r="E3057">
        <f t="shared" ca="1" si="570"/>
        <v>0</v>
      </c>
      <c r="H3057" t="str">
        <f t="shared" ca="1" si="571"/>
        <v>'Simpl. all tex-DT PLYWOOD'!</v>
      </c>
      <c r="I3057" t="str">
        <f t="shared" ca="1" si="576"/>
        <v>'Simpl. all tex-DT PLYWOOD'!</v>
      </c>
      <c r="J3057">
        <f t="shared" ca="1" si="577"/>
        <v>0</v>
      </c>
      <c r="K3057">
        <f t="shared" ca="1" si="578"/>
        <v>0</v>
      </c>
      <c r="L3057">
        <f t="shared" ca="1" si="572"/>
        <v>0</v>
      </c>
      <c r="M3057">
        <f t="shared" ca="1" si="573"/>
        <v>0</v>
      </c>
      <c r="O3057" t="str">
        <f t="shared" ca="1" si="574"/>
        <v>D:z</v>
      </c>
      <c r="P3057" t="str">
        <f t="shared" ca="1" si="575"/>
        <v>D7:z7</v>
      </c>
    </row>
    <row r="3058" spans="1:16">
      <c r="A3058" t="str">
        <f t="shared" si="567"/>
        <v>07</v>
      </c>
      <c r="B3058" t="str">
        <f t="shared" ca="1" si="568"/>
        <v>W</v>
      </c>
      <c r="C3058" t="str">
        <f t="shared" si="569"/>
        <v>SIMPL-5F</v>
      </c>
      <c r="D3058" t="s">
        <v>1294</v>
      </c>
      <c r="E3058">
        <f t="shared" ca="1" si="570"/>
        <v>0</v>
      </c>
      <c r="H3058" t="str">
        <f t="shared" ca="1" si="571"/>
        <v>'Simpl. all tex-DT PLYWOOD'!</v>
      </c>
      <c r="I3058" t="str">
        <f t="shared" ca="1" si="576"/>
        <v>'Simpl. all tex-DT PLYWOOD'!</v>
      </c>
      <c r="J3058">
        <f t="shared" ca="1" si="577"/>
        <v>0</v>
      </c>
      <c r="K3058">
        <f t="shared" ca="1" si="578"/>
        <v>0</v>
      </c>
      <c r="L3058">
        <f t="shared" ca="1" si="572"/>
        <v>0</v>
      </c>
      <c r="M3058">
        <f t="shared" ca="1" si="573"/>
        <v>0</v>
      </c>
      <c r="O3058" t="str">
        <f t="shared" ca="1" si="574"/>
        <v>D:z</v>
      </c>
      <c r="P3058" t="str">
        <f t="shared" ca="1" si="575"/>
        <v>D7:z7</v>
      </c>
    </row>
    <row r="3059" spans="1:16">
      <c r="A3059" t="str">
        <f t="shared" si="567"/>
        <v>08</v>
      </c>
      <c r="B3059" t="str">
        <f t="shared" ca="1" si="568"/>
        <v>W</v>
      </c>
      <c r="C3059" t="str">
        <f t="shared" si="569"/>
        <v>SIMPL-5F</v>
      </c>
      <c r="D3059" t="s">
        <v>1295</v>
      </c>
      <c r="E3059">
        <f t="shared" ca="1" si="570"/>
        <v>0</v>
      </c>
      <c r="H3059" t="str">
        <f t="shared" ca="1" si="571"/>
        <v>'Simpl. all tex-DT PLYWOOD'!</v>
      </c>
      <c r="I3059" t="str">
        <f t="shared" ca="1" si="576"/>
        <v>'Simpl. all tex-DT PLYWOOD'!</v>
      </c>
      <c r="J3059">
        <f t="shared" ca="1" si="577"/>
        <v>0</v>
      </c>
      <c r="K3059">
        <f t="shared" ca="1" si="578"/>
        <v>0</v>
      </c>
      <c r="L3059">
        <f t="shared" ca="1" si="572"/>
        <v>0</v>
      </c>
      <c r="M3059">
        <f t="shared" ca="1" si="573"/>
        <v>0</v>
      </c>
      <c r="O3059" t="str">
        <f t="shared" ca="1" si="574"/>
        <v>D:z</v>
      </c>
      <c r="P3059" t="str">
        <f t="shared" ca="1" si="575"/>
        <v>D7:z7</v>
      </c>
    </row>
    <row r="3060" spans="1:16">
      <c r="A3060" t="str">
        <f t="shared" si="567"/>
        <v>09</v>
      </c>
      <c r="B3060" t="str">
        <f t="shared" ca="1" si="568"/>
        <v>W</v>
      </c>
      <c r="C3060" t="str">
        <f t="shared" si="569"/>
        <v>SIMPL-5F</v>
      </c>
      <c r="D3060" t="s">
        <v>1296</v>
      </c>
      <c r="E3060">
        <f t="shared" ca="1" si="570"/>
        <v>0</v>
      </c>
      <c r="H3060" t="str">
        <f t="shared" ca="1" si="571"/>
        <v>'Simpl. all tex-DT PLYWOOD'!</v>
      </c>
      <c r="I3060" t="str">
        <f t="shared" ca="1" si="576"/>
        <v>'Simpl. all tex-DT PLYWOOD'!</v>
      </c>
      <c r="J3060">
        <f t="shared" ca="1" si="577"/>
        <v>0</v>
      </c>
      <c r="K3060">
        <f t="shared" ca="1" si="578"/>
        <v>0</v>
      </c>
      <c r="L3060">
        <f t="shared" ca="1" si="572"/>
        <v>0</v>
      </c>
      <c r="M3060">
        <f t="shared" ca="1" si="573"/>
        <v>0</v>
      </c>
      <c r="O3060" t="str">
        <f t="shared" ca="1" si="574"/>
        <v>D:z</v>
      </c>
      <c r="P3060" t="str">
        <f t="shared" ca="1" si="575"/>
        <v>D7:z7</v>
      </c>
    </row>
    <row r="3061" spans="1:16">
      <c r="A3061" t="str">
        <f t="shared" si="567"/>
        <v>10</v>
      </c>
      <c r="B3061" t="str">
        <f t="shared" ca="1" si="568"/>
        <v>W</v>
      </c>
      <c r="C3061" t="str">
        <f t="shared" si="569"/>
        <v>SIMPL-5F</v>
      </c>
      <c r="D3061" t="s">
        <v>1297</v>
      </c>
      <c r="E3061">
        <f t="shared" ca="1" si="570"/>
        <v>0</v>
      </c>
      <c r="H3061" t="str">
        <f t="shared" ca="1" si="571"/>
        <v>'Simpl. all tex-DT PLYWOOD'!</v>
      </c>
      <c r="I3061" t="str">
        <f t="shared" ca="1" si="576"/>
        <v>'Simpl. all tex-DT PLYWOOD'!</v>
      </c>
      <c r="J3061">
        <f t="shared" ca="1" si="577"/>
        <v>0</v>
      </c>
      <c r="K3061">
        <f t="shared" ca="1" si="578"/>
        <v>0</v>
      </c>
      <c r="L3061">
        <f t="shared" ca="1" si="572"/>
        <v>0</v>
      </c>
      <c r="M3061">
        <f t="shared" ca="1" si="573"/>
        <v>0</v>
      </c>
      <c r="O3061" t="str">
        <f t="shared" ca="1" si="574"/>
        <v>D:z</v>
      </c>
      <c r="P3061" t="str">
        <f t="shared" ca="1" si="575"/>
        <v>D7:z7</v>
      </c>
    </row>
    <row r="3062" spans="1:16">
      <c r="A3062" t="str">
        <f t="shared" si="567"/>
        <v>100</v>
      </c>
      <c r="B3062" t="str">
        <f t="shared" ca="1" si="568"/>
        <v>W</v>
      </c>
      <c r="C3062" t="str">
        <f t="shared" si="569"/>
        <v>SIMPL-5F</v>
      </c>
      <c r="D3062" t="s">
        <v>1301</v>
      </c>
      <c r="E3062">
        <f t="shared" ca="1" si="570"/>
        <v>0</v>
      </c>
      <c r="H3062" t="str">
        <f t="shared" ca="1" si="571"/>
        <v>'Simpl. all tex-DT PLYWOOD'!</v>
      </c>
      <c r="I3062" t="str">
        <f t="shared" ca="1" si="576"/>
        <v>'Simpl. all tex-DT PLYWOOD'!</v>
      </c>
      <c r="J3062">
        <f t="shared" ca="1" si="577"/>
        <v>0</v>
      </c>
      <c r="K3062">
        <f t="shared" ca="1" si="578"/>
        <v>0</v>
      </c>
      <c r="L3062">
        <f t="shared" ca="1" si="572"/>
        <v>0</v>
      </c>
      <c r="M3062">
        <f t="shared" ca="1" si="573"/>
        <v>0</v>
      </c>
      <c r="O3062" t="str">
        <f t="shared" ca="1" si="574"/>
        <v>D:z</v>
      </c>
      <c r="P3062" t="str">
        <f t="shared" ca="1" si="575"/>
        <v>D7:z7</v>
      </c>
    </row>
    <row r="3063" spans="1:16">
      <c r="A3063" t="str">
        <f t="shared" si="567"/>
        <v>11</v>
      </c>
      <c r="B3063" t="str">
        <f t="shared" ca="1" si="568"/>
        <v>W</v>
      </c>
      <c r="C3063" t="str">
        <f t="shared" si="569"/>
        <v>SIMPL-5F</v>
      </c>
      <c r="D3063" t="s">
        <v>1298</v>
      </c>
      <c r="E3063">
        <f t="shared" ca="1" si="570"/>
        <v>0</v>
      </c>
      <c r="H3063" t="str">
        <f t="shared" ca="1" si="571"/>
        <v>'Simpl. all tex-DT PLYWOOD'!</v>
      </c>
      <c r="I3063" t="str">
        <f t="shared" ca="1" si="576"/>
        <v>'Simpl. all tex-DT PLYWOOD'!</v>
      </c>
      <c r="J3063">
        <f t="shared" ca="1" si="577"/>
        <v>0</v>
      </c>
      <c r="K3063">
        <f t="shared" ca="1" si="578"/>
        <v>0</v>
      </c>
      <c r="L3063">
        <f t="shared" ca="1" si="572"/>
        <v>0</v>
      </c>
      <c r="M3063">
        <f t="shared" ca="1" si="573"/>
        <v>0</v>
      </c>
      <c r="O3063" t="str">
        <f t="shared" ca="1" si="574"/>
        <v>D:z</v>
      </c>
      <c r="P3063" t="str">
        <f t="shared" ca="1" si="575"/>
        <v>D7:z7</v>
      </c>
    </row>
    <row r="3064" spans="1:16">
      <c r="A3064" t="str">
        <f t="shared" si="567"/>
        <v>12</v>
      </c>
      <c r="B3064" t="str">
        <f t="shared" ca="1" si="568"/>
        <v>W</v>
      </c>
      <c r="C3064" t="str">
        <f t="shared" si="569"/>
        <v>SIMPL-5F</v>
      </c>
      <c r="D3064" t="s">
        <v>1299</v>
      </c>
      <c r="E3064">
        <f t="shared" ca="1" si="570"/>
        <v>0</v>
      </c>
      <c r="H3064" t="str">
        <f t="shared" ca="1" si="571"/>
        <v>'Simpl. all tex-DT PLYWOOD'!</v>
      </c>
      <c r="I3064" t="str">
        <f t="shared" ca="1" si="576"/>
        <v>'Simpl. all tex-DT PLYWOOD'!</v>
      </c>
      <c r="J3064">
        <f t="shared" ca="1" si="577"/>
        <v>0</v>
      </c>
      <c r="K3064">
        <f t="shared" ca="1" si="578"/>
        <v>0</v>
      </c>
      <c r="L3064">
        <f t="shared" ca="1" si="572"/>
        <v>0</v>
      </c>
      <c r="M3064">
        <f t="shared" ca="1" si="573"/>
        <v>0</v>
      </c>
      <c r="O3064" t="str">
        <f t="shared" ca="1" si="574"/>
        <v>D:z</v>
      </c>
      <c r="P3064" t="str">
        <f t="shared" ca="1" si="575"/>
        <v>D7:z7</v>
      </c>
    </row>
    <row r="3065" spans="1:16">
      <c r="A3065" t="str">
        <f t="shared" si="567"/>
        <v>13</v>
      </c>
      <c r="B3065" t="str">
        <f t="shared" ca="1" si="568"/>
        <v>W</v>
      </c>
      <c r="C3065" t="str">
        <f t="shared" si="569"/>
        <v>SIMPL-5F</v>
      </c>
      <c r="D3065" t="s">
        <v>1300</v>
      </c>
      <c r="E3065">
        <f t="shared" ca="1" si="570"/>
        <v>0</v>
      </c>
      <c r="H3065" t="str">
        <f t="shared" ca="1" si="571"/>
        <v>'Simpl. all tex-DT PLYWOOD'!</v>
      </c>
      <c r="I3065" t="str">
        <f t="shared" ca="1" si="576"/>
        <v>'Simpl. all tex-DT PLYWOOD'!</v>
      </c>
      <c r="J3065">
        <f t="shared" ca="1" si="577"/>
        <v>0</v>
      </c>
      <c r="K3065">
        <f t="shared" ca="1" si="578"/>
        <v>0</v>
      </c>
      <c r="L3065">
        <f t="shared" ca="1" si="572"/>
        <v>0</v>
      </c>
      <c r="M3065">
        <f t="shared" ca="1" si="573"/>
        <v>0</v>
      </c>
      <c r="O3065" t="str">
        <f t="shared" ca="1" si="574"/>
        <v>D:z</v>
      </c>
      <c r="P3065" t="str">
        <f t="shared" ca="1" si="575"/>
        <v>D7:z7</v>
      </c>
    </row>
    <row r="3066" spans="1:16">
      <c r="A3066" t="str">
        <f t="shared" si="567"/>
        <v>15</v>
      </c>
      <c r="B3066" t="str">
        <f t="shared" ca="1" si="568"/>
        <v>W</v>
      </c>
      <c r="C3066" t="str">
        <f t="shared" si="569"/>
        <v>SIMPL-5F</v>
      </c>
      <c r="D3066" t="s">
        <v>4915</v>
      </c>
      <c r="E3066">
        <f t="shared" ca="1" si="570"/>
        <v>0</v>
      </c>
      <c r="H3066" t="str">
        <f t="shared" ca="1" si="571"/>
        <v>'Simpl. all tex-DT PLYWOOD'!</v>
      </c>
      <c r="I3066" t="str">
        <f t="shared" ca="1" si="576"/>
        <v>'Simpl. all tex-DT PLYWOOD'!</v>
      </c>
      <c r="J3066">
        <f t="shared" ca="1" si="577"/>
        <v>0</v>
      </c>
      <c r="K3066">
        <f t="shared" ca="1" si="578"/>
        <v>0</v>
      </c>
      <c r="L3066">
        <f t="shared" ca="1" si="572"/>
        <v>0</v>
      </c>
      <c r="M3066">
        <f t="shared" ca="1" si="573"/>
        <v>0</v>
      </c>
      <c r="O3066" t="str">
        <f t="shared" ca="1" si="574"/>
        <v>D:z</v>
      </c>
      <c r="P3066" t="str">
        <f t="shared" ca="1" si="575"/>
        <v>D7:z7</v>
      </c>
    </row>
    <row r="3067" spans="1:16">
      <c r="A3067" t="str">
        <f t="shared" si="567"/>
        <v>01</v>
      </c>
      <c r="B3067" t="str">
        <f t="shared" ca="1" si="568"/>
        <v>W</v>
      </c>
      <c r="C3067" t="str">
        <f t="shared" si="569"/>
        <v>SIMPL-5F-C</v>
      </c>
      <c r="D3067" t="s">
        <v>6035</v>
      </c>
      <c r="E3067">
        <f t="shared" ca="1" si="570"/>
        <v>0</v>
      </c>
      <c r="H3067" t="str">
        <f t="shared" ca="1" si="571"/>
        <v>'(more) Simpl. Textures PLYWOOD'!</v>
      </c>
      <c r="I3067">
        <f t="shared" ca="1" si="576"/>
        <v>0</v>
      </c>
      <c r="J3067" t="str">
        <f t="shared" ca="1" si="577"/>
        <v>'(more) Simpl. Textures PLYWOOD'!</v>
      </c>
      <c r="K3067">
        <f t="shared" ca="1" si="578"/>
        <v>0</v>
      </c>
      <c r="L3067">
        <f t="shared" ca="1" si="572"/>
        <v>0</v>
      </c>
      <c r="M3067">
        <f t="shared" ca="1" si="573"/>
        <v>0</v>
      </c>
      <c r="O3067" t="str">
        <f t="shared" ca="1" si="574"/>
        <v>D:N</v>
      </c>
      <c r="P3067" t="str">
        <f t="shared" ca="1" si="575"/>
        <v>D7:N7</v>
      </c>
    </row>
    <row r="3068" spans="1:16">
      <c r="A3068" t="str">
        <f t="shared" si="567"/>
        <v>16</v>
      </c>
      <c r="B3068" t="str">
        <f t="shared" ca="1" si="568"/>
        <v>W</v>
      </c>
      <c r="C3068" t="str">
        <f t="shared" si="569"/>
        <v>SIMPL-5F-N-NT</v>
      </c>
      <c r="D3068" t="s">
        <v>5553</v>
      </c>
      <c r="E3068">
        <f t="shared" ca="1" si="570"/>
        <v>0</v>
      </c>
      <c r="H3068" t="str">
        <f t="shared" ca="1" si="571"/>
        <v>'(more) Simpl. Textures PLYWOOD'!</v>
      </c>
      <c r="I3068">
        <f t="shared" ca="1" si="576"/>
        <v>0</v>
      </c>
      <c r="J3068" t="str">
        <f t="shared" ca="1" si="577"/>
        <v>'(more) Simpl. Textures PLYWOOD'!</v>
      </c>
      <c r="K3068">
        <f t="shared" ca="1" si="578"/>
        <v>0</v>
      </c>
      <c r="L3068">
        <f t="shared" ca="1" si="572"/>
        <v>0</v>
      </c>
      <c r="M3068">
        <f t="shared" ca="1" si="573"/>
        <v>0</v>
      </c>
      <c r="O3068" t="str">
        <f t="shared" ca="1" si="574"/>
        <v>D:N</v>
      </c>
      <c r="P3068" t="str">
        <f t="shared" ca="1" si="575"/>
        <v>D7:N7</v>
      </c>
    </row>
    <row r="3069" spans="1:16">
      <c r="A3069" t="str">
        <f t="shared" si="567"/>
        <v>16</v>
      </c>
      <c r="B3069" t="str">
        <f t="shared" ca="1" si="568"/>
        <v>W</v>
      </c>
      <c r="C3069" t="str">
        <f t="shared" si="569"/>
        <v>SIMPL-5F-N-T</v>
      </c>
      <c r="D3069" t="s">
        <v>5713</v>
      </c>
      <c r="E3069">
        <f t="shared" ca="1" si="570"/>
        <v>0</v>
      </c>
      <c r="H3069" t="str">
        <f t="shared" ca="1" si="571"/>
        <v>'(more) Simpl. Textures PLYWOOD'!</v>
      </c>
      <c r="I3069">
        <f t="shared" ca="1" si="576"/>
        <v>0</v>
      </c>
      <c r="J3069" t="str">
        <f t="shared" ca="1" si="577"/>
        <v>'(more) Simpl. Textures PLYWOOD'!</v>
      </c>
      <c r="K3069">
        <f t="shared" ca="1" si="578"/>
        <v>0</v>
      </c>
      <c r="L3069">
        <f t="shared" ca="1" si="572"/>
        <v>0</v>
      </c>
      <c r="M3069">
        <f t="shared" ca="1" si="573"/>
        <v>0</v>
      </c>
      <c r="O3069" t="str">
        <f t="shared" ca="1" si="574"/>
        <v>D:N</v>
      </c>
      <c r="P3069" t="str">
        <f t="shared" ca="1" si="575"/>
        <v>D7:N7</v>
      </c>
    </row>
    <row r="3070" spans="1:16">
      <c r="A3070" t="str">
        <f t="shared" si="567"/>
        <v>01</v>
      </c>
      <c r="B3070" t="str">
        <f t="shared" ca="1" si="568"/>
        <v>W</v>
      </c>
      <c r="C3070" t="str">
        <f t="shared" si="569"/>
        <v>SIMPL-5F-T</v>
      </c>
      <c r="D3070" t="s">
        <v>3407</v>
      </c>
      <c r="E3070">
        <f t="shared" ca="1" si="570"/>
        <v>0</v>
      </c>
      <c r="H3070" t="str">
        <f t="shared" ca="1" si="571"/>
        <v>'Simpl. all tex-DT PLYWOOD'!</v>
      </c>
      <c r="I3070" t="str">
        <f t="shared" ca="1" si="576"/>
        <v>'Simpl. all tex-DT PLYWOOD'!</v>
      </c>
      <c r="J3070">
        <f t="shared" ca="1" si="577"/>
        <v>0</v>
      </c>
      <c r="K3070">
        <f t="shared" ca="1" si="578"/>
        <v>0</v>
      </c>
      <c r="L3070">
        <f t="shared" ca="1" si="572"/>
        <v>0</v>
      </c>
      <c r="M3070">
        <f t="shared" ca="1" si="573"/>
        <v>0</v>
      </c>
      <c r="O3070" t="str">
        <f t="shared" ca="1" si="574"/>
        <v>D:z</v>
      </c>
      <c r="P3070" t="str">
        <f t="shared" ca="1" si="575"/>
        <v>D7:z7</v>
      </c>
    </row>
    <row r="3071" spans="1:16">
      <c r="A3071" t="str">
        <f t="shared" si="567"/>
        <v>02</v>
      </c>
      <c r="B3071" t="str">
        <f t="shared" ca="1" si="568"/>
        <v>W</v>
      </c>
      <c r="C3071" t="str">
        <f t="shared" si="569"/>
        <v>SIMPL-5F-T</v>
      </c>
      <c r="D3071" t="s">
        <v>3408</v>
      </c>
      <c r="E3071">
        <f t="shared" ca="1" si="570"/>
        <v>0</v>
      </c>
      <c r="H3071" t="str">
        <f t="shared" ca="1" si="571"/>
        <v>'Simpl. all tex-DT PLYWOOD'!</v>
      </c>
      <c r="I3071" t="str">
        <f t="shared" ca="1" si="576"/>
        <v>'Simpl. all tex-DT PLYWOOD'!</v>
      </c>
      <c r="J3071">
        <f t="shared" ca="1" si="577"/>
        <v>0</v>
      </c>
      <c r="K3071">
        <f t="shared" ca="1" si="578"/>
        <v>0</v>
      </c>
      <c r="L3071">
        <f t="shared" ca="1" si="572"/>
        <v>0</v>
      </c>
      <c r="M3071">
        <f t="shared" ca="1" si="573"/>
        <v>0</v>
      </c>
      <c r="O3071" t="str">
        <f t="shared" ca="1" si="574"/>
        <v>D:z</v>
      </c>
      <c r="P3071" t="str">
        <f t="shared" ca="1" si="575"/>
        <v>D7:z7</v>
      </c>
    </row>
    <row r="3072" spans="1:16">
      <c r="A3072" t="str">
        <f t="shared" si="567"/>
        <v>03</v>
      </c>
      <c r="B3072" t="str">
        <f t="shared" ca="1" si="568"/>
        <v>W</v>
      </c>
      <c r="C3072" t="str">
        <f t="shared" si="569"/>
        <v>SIMPL-5F-T</v>
      </c>
      <c r="D3072" t="s">
        <v>3409</v>
      </c>
      <c r="E3072">
        <f t="shared" ca="1" si="570"/>
        <v>0</v>
      </c>
      <c r="H3072" t="str">
        <f t="shared" ca="1" si="571"/>
        <v>'Simpl. all tex-DT PLYWOOD'!</v>
      </c>
      <c r="I3072" t="str">
        <f t="shared" ca="1" si="576"/>
        <v>'Simpl. all tex-DT PLYWOOD'!</v>
      </c>
      <c r="J3072">
        <f t="shared" ca="1" si="577"/>
        <v>0</v>
      </c>
      <c r="K3072">
        <f t="shared" ca="1" si="578"/>
        <v>0</v>
      </c>
      <c r="L3072">
        <f t="shared" ca="1" si="572"/>
        <v>0</v>
      </c>
      <c r="M3072">
        <f t="shared" ca="1" si="573"/>
        <v>0</v>
      </c>
      <c r="O3072" t="str">
        <f t="shared" ca="1" si="574"/>
        <v>D:z</v>
      </c>
      <c r="P3072" t="str">
        <f t="shared" ca="1" si="575"/>
        <v>D7:z7</v>
      </c>
    </row>
    <row r="3073" spans="1:16">
      <c r="A3073" t="str">
        <f t="shared" si="567"/>
        <v>04</v>
      </c>
      <c r="B3073" t="str">
        <f t="shared" ca="1" si="568"/>
        <v>W</v>
      </c>
      <c r="C3073" t="str">
        <f t="shared" si="569"/>
        <v>SIMPL-5F-T</v>
      </c>
      <c r="D3073" t="s">
        <v>3410</v>
      </c>
      <c r="E3073">
        <f t="shared" ca="1" si="570"/>
        <v>0</v>
      </c>
      <c r="H3073" t="str">
        <f t="shared" ca="1" si="571"/>
        <v>'Simpl. all tex-DT PLYWOOD'!</v>
      </c>
      <c r="I3073" t="str">
        <f t="shared" ca="1" si="576"/>
        <v>'Simpl. all tex-DT PLYWOOD'!</v>
      </c>
      <c r="J3073">
        <f t="shared" ca="1" si="577"/>
        <v>0</v>
      </c>
      <c r="K3073">
        <f t="shared" ca="1" si="578"/>
        <v>0</v>
      </c>
      <c r="L3073">
        <f t="shared" ca="1" si="572"/>
        <v>0</v>
      </c>
      <c r="M3073">
        <f t="shared" ca="1" si="573"/>
        <v>0</v>
      </c>
      <c r="O3073" t="str">
        <f t="shared" ca="1" si="574"/>
        <v>D:z</v>
      </c>
      <c r="P3073" t="str">
        <f t="shared" ca="1" si="575"/>
        <v>D7:z7</v>
      </c>
    </row>
    <row r="3074" spans="1:16">
      <c r="A3074" t="str">
        <f t="shared" si="567"/>
        <v>05</v>
      </c>
      <c r="B3074" t="str">
        <f t="shared" ca="1" si="568"/>
        <v>W</v>
      </c>
      <c r="C3074" t="str">
        <f t="shared" si="569"/>
        <v>SIMPL-5F-T</v>
      </c>
      <c r="D3074" t="s">
        <v>3411</v>
      </c>
      <c r="E3074">
        <f t="shared" ca="1" si="570"/>
        <v>0</v>
      </c>
      <c r="H3074" t="str">
        <f t="shared" ca="1" si="571"/>
        <v>'Simpl. all tex-DT PLYWOOD'!</v>
      </c>
      <c r="I3074" t="str">
        <f t="shared" ca="1" si="576"/>
        <v>'Simpl. all tex-DT PLYWOOD'!</v>
      </c>
      <c r="J3074">
        <f t="shared" ca="1" si="577"/>
        <v>0</v>
      </c>
      <c r="K3074">
        <f t="shared" ca="1" si="578"/>
        <v>0</v>
      </c>
      <c r="L3074">
        <f t="shared" ca="1" si="572"/>
        <v>0</v>
      </c>
      <c r="M3074">
        <f t="shared" ca="1" si="573"/>
        <v>0</v>
      </c>
      <c r="O3074" t="str">
        <f t="shared" ca="1" si="574"/>
        <v>D:z</v>
      </c>
      <c r="P3074" t="str">
        <f t="shared" ca="1" si="575"/>
        <v>D7:z7</v>
      </c>
    </row>
    <row r="3075" spans="1:16">
      <c r="A3075" t="str">
        <f t="shared" si="567"/>
        <v>06</v>
      </c>
      <c r="B3075" t="str">
        <f t="shared" ca="1" si="568"/>
        <v>W</v>
      </c>
      <c r="C3075" t="str">
        <f t="shared" si="569"/>
        <v>SIMPL-5F-T</v>
      </c>
      <c r="D3075" t="s">
        <v>3412</v>
      </c>
      <c r="E3075">
        <f t="shared" ca="1" si="570"/>
        <v>0</v>
      </c>
      <c r="H3075" t="str">
        <f t="shared" ca="1" si="571"/>
        <v>'Simpl. all tex-DT PLYWOOD'!</v>
      </c>
      <c r="I3075" t="str">
        <f t="shared" ca="1" si="576"/>
        <v>'Simpl. all tex-DT PLYWOOD'!</v>
      </c>
      <c r="J3075">
        <f t="shared" ca="1" si="577"/>
        <v>0</v>
      </c>
      <c r="K3075">
        <f t="shared" ca="1" si="578"/>
        <v>0</v>
      </c>
      <c r="L3075">
        <f t="shared" ca="1" si="572"/>
        <v>0</v>
      </c>
      <c r="M3075">
        <f t="shared" ca="1" si="573"/>
        <v>0</v>
      </c>
      <c r="O3075" t="str">
        <f t="shared" ca="1" si="574"/>
        <v>D:z</v>
      </c>
      <c r="P3075" t="str">
        <f t="shared" ca="1" si="575"/>
        <v>D7:z7</v>
      </c>
    </row>
    <row r="3076" spans="1:16">
      <c r="A3076" t="str">
        <f t="shared" si="567"/>
        <v>07</v>
      </c>
      <c r="B3076" t="str">
        <f t="shared" ca="1" si="568"/>
        <v>W</v>
      </c>
      <c r="C3076" t="str">
        <f t="shared" si="569"/>
        <v>SIMPL-5F-T</v>
      </c>
      <c r="D3076" t="s">
        <v>3413</v>
      </c>
      <c r="E3076">
        <f t="shared" ca="1" si="570"/>
        <v>0</v>
      </c>
      <c r="H3076" t="str">
        <f t="shared" ca="1" si="571"/>
        <v>'Simpl. all tex-DT PLYWOOD'!</v>
      </c>
      <c r="I3076" t="str">
        <f t="shared" ca="1" si="576"/>
        <v>'Simpl. all tex-DT PLYWOOD'!</v>
      </c>
      <c r="J3076">
        <f t="shared" ca="1" si="577"/>
        <v>0</v>
      </c>
      <c r="K3076">
        <f t="shared" ca="1" si="578"/>
        <v>0</v>
      </c>
      <c r="L3076">
        <f t="shared" ca="1" si="572"/>
        <v>0</v>
      </c>
      <c r="M3076">
        <f t="shared" ca="1" si="573"/>
        <v>0</v>
      </c>
      <c r="O3076" t="str">
        <f t="shared" ca="1" si="574"/>
        <v>D:z</v>
      </c>
      <c r="P3076" t="str">
        <f t="shared" ca="1" si="575"/>
        <v>D7:z7</v>
      </c>
    </row>
    <row r="3077" spans="1:16">
      <c r="A3077" t="str">
        <f t="shared" si="567"/>
        <v>08</v>
      </c>
      <c r="B3077" t="str">
        <f t="shared" ca="1" si="568"/>
        <v>W</v>
      </c>
      <c r="C3077" t="str">
        <f t="shared" si="569"/>
        <v>SIMPL-5F-T</v>
      </c>
      <c r="D3077" t="s">
        <v>3414</v>
      </c>
      <c r="E3077">
        <f t="shared" ca="1" si="570"/>
        <v>0</v>
      </c>
      <c r="H3077" t="str">
        <f t="shared" ca="1" si="571"/>
        <v>'Simpl. all tex-DT PLYWOOD'!</v>
      </c>
      <c r="I3077" t="str">
        <f t="shared" ca="1" si="576"/>
        <v>'Simpl. all tex-DT PLYWOOD'!</v>
      </c>
      <c r="J3077">
        <f t="shared" ca="1" si="577"/>
        <v>0</v>
      </c>
      <c r="K3077">
        <f t="shared" ca="1" si="578"/>
        <v>0</v>
      </c>
      <c r="L3077">
        <f t="shared" ca="1" si="572"/>
        <v>0</v>
      </c>
      <c r="M3077">
        <f t="shared" ca="1" si="573"/>
        <v>0</v>
      </c>
      <c r="O3077" t="str">
        <f t="shared" ca="1" si="574"/>
        <v>D:z</v>
      </c>
      <c r="P3077" t="str">
        <f t="shared" ca="1" si="575"/>
        <v>D7:z7</v>
      </c>
    </row>
    <row r="3078" spans="1:16">
      <c r="A3078" t="str">
        <f t="shared" si="567"/>
        <v>09</v>
      </c>
      <c r="B3078" t="str">
        <f t="shared" ca="1" si="568"/>
        <v>W</v>
      </c>
      <c r="C3078" t="str">
        <f t="shared" si="569"/>
        <v>SIMPL-5F-T</v>
      </c>
      <c r="D3078" t="s">
        <v>3415</v>
      </c>
      <c r="E3078">
        <f t="shared" ca="1" si="570"/>
        <v>0</v>
      </c>
      <c r="H3078" t="str">
        <f t="shared" ca="1" si="571"/>
        <v>'Simpl. all tex-DT PLYWOOD'!</v>
      </c>
      <c r="I3078" t="str">
        <f t="shared" ca="1" si="576"/>
        <v>'Simpl. all tex-DT PLYWOOD'!</v>
      </c>
      <c r="J3078">
        <f t="shared" ca="1" si="577"/>
        <v>0</v>
      </c>
      <c r="K3078">
        <f t="shared" ca="1" si="578"/>
        <v>0</v>
      </c>
      <c r="L3078">
        <f t="shared" ca="1" si="572"/>
        <v>0</v>
      </c>
      <c r="M3078">
        <f t="shared" ca="1" si="573"/>
        <v>0</v>
      </c>
      <c r="O3078" t="str">
        <f t="shared" ca="1" si="574"/>
        <v>D:z</v>
      </c>
      <c r="P3078" t="str">
        <f t="shared" ca="1" si="575"/>
        <v>D7:z7</v>
      </c>
    </row>
    <row r="3079" spans="1:16">
      <c r="A3079" t="str">
        <f t="shared" si="567"/>
        <v>10</v>
      </c>
      <c r="B3079" t="str">
        <f t="shared" ca="1" si="568"/>
        <v>W</v>
      </c>
      <c r="C3079" t="str">
        <f t="shared" si="569"/>
        <v>SIMPL-5F-T</v>
      </c>
      <c r="D3079" t="s">
        <v>3416</v>
      </c>
      <c r="E3079">
        <f t="shared" ca="1" si="570"/>
        <v>0</v>
      </c>
      <c r="H3079" t="str">
        <f t="shared" ca="1" si="571"/>
        <v>'Simpl. all tex-DT PLYWOOD'!</v>
      </c>
      <c r="I3079" t="str">
        <f t="shared" ca="1" si="576"/>
        <v>'Simpl. all tex-DT PLYWOOD'!</v>
      </c>
      <c r="J3079">
        <f t="shared" ca="1" si="577"/>
        <v>0</v>
      </c>
      <c r="K3079">
        <f t="shared" ca="1" si="578"/>
        <v>0</v>
      </c>
      <c r="L3079">
        <f t="shared" ca="1" si="572"/>
        <v>0</v>
      </c>
      <c r="M3079">
        <f t="shared" ca="1" si="573"/>
        <v>0</v>
      </c>
      <c r="O3079" t="str">
        <f t="shared" ca="1" si="574"/>
        <v>D:z</v>
      </c>
      <c r="P3079" t="str">
        <f t="shared" ca="1" si="575"/>
        <v>D7:z7</v>
      </c>
    </row>
    <row r="3080" spans="1:16">
      <c r="A3080" t="str">
        <f t="shared" si="567"/>
        <v>11</v>
      </c>
      <c r="B3080" t="str">
        <f t="shared" ca="1" si="568"/>
        <v>W</v>
      </c>
      <c r="C3080" t="str">
        <f t="shared" si="569"/>
        <v>SIMPL-5F-T</v>
      </c>
      <c r="D3080" t="s">
        <v>3417</v>
      </c>
      <c r="E3080">
        <f t="shared" ca="1" si="570"/>
        <v>0</v>
      </c>
      <c r="H3080" t="str">
        <f t="shared" ca="1" si="571"/>
        <v>'Simpl. all tex-DT PLYWOOD'!</v>
      </c>
      <c r="I3080" t="str">
        <f t="shared" ca="1" si="576"/>
        <v>'Simpl. all tex-DT PLYWOOD'!</v>
      </c>
      <c r="J3080">
        <f t="shared" ca="1" si="577"/>
        <v>0</v>
      </c>
      <c r="K3080">
        <f t="shared" ca="1" si="578"/>
        <v>0</v>
      </c>
      <c r="L3080">
        <f t="shared" ca="1" si="572"/>
        <v>0</v>
      </c>
      <c r="M3080">
        <f t="shared" ca="1" si="573"/>
        <v>0</v>
      </c>
      <c r="O3080" t="str">
        <f t="shared" ca="1" si="574"/>
        <v>D:z</v>
      </c>
      <c r="P3080" t="str">
        <f t="shared" ca="1" si="575"/>
        <v>D7:z7</v>
      </c>
    </row>
    <row r="3081" spans="1:16">
      <c r="A3081" t="str">
        <f t="shared" si="567"/>
        <v>12</v>
      </c>
      <c r="B3081" t="str">
        <f t="shared" ca="1" si="568"/>
        <v>W</v>
      </c>
      <c r="C3081" t="str">
        <f t="shared" si="569"/>
        <v>SIMPL-5F-T</v>
      </c>
      <c r="D3081" t="s">
        <v>3418</v>
      </c>
      <c r="E3081">
        <f t="shared" ca="1" si="570"/>
        <v>0</v>
      </c>
      <c r="H3081" t="str">
        <f t="shared" ca="1" si="571"/>
        <v>'Simpl. all tex-DT PLYWOOD'!</v>
      </c>
      <c r="I3081" t="str">
        <f t="shared" ca="1" si="576"/>
        <v>'Simpl. all tex-DT PLYWOOD'!</v>
      </c>
      <c r="J3081">
        <f t="shared" ca="1" si="577"/>
        <v>0</v>
      </c>
      <c r="K3081">
        <f t="shared" ca="1" si="578"/>
        <v>0</v>
      </c>
      <c r="L3081">
        <f t="shared" ca="1" si="572"/>
        <v>0</v>
      </c>
      <c r="M3081">
        <f t="shared" ca="1" si="573"/>
        <v>0</v>
      </c>
      <c r="O3081" t="str">
        <f t="shared" ca="1" si="574"/>
        <v>D:z</v>
      </c>
      <c r="P3081" t="str">
        <f t="shared" ca="1" si="575"/>
        <v>D7:z7</v>
      </c>
    </row>
    <row r="3082" spans="1:16">
      <c r="A3082" t="str">
        <f t="shared" si="567"/>
        <v>13</v>
      </c>
      <c r="B3082" t="str">
        <f t="shared" ca="1" si="568"/>
        <v>W</v>
      </c>
      <c r="C3082" t="str">
        <f t="shared" si="569"/>
        <v>SIMPL-5F-T</v>
      </c>
      <c r="D3082" t="s">
        <v>3419</v>
      </c>
      <c r="E3082">
        <f t="shared" ca="1" si="570"/>
        <v>0</v>
      </c>
      <c r="H3082" t="str">
        <f t="shared" ca="1" si="571"/>
        <v>'Simpl. all tex-DT PLYWOOD'!</v>
      </c>
      <c r="I3082" t="str">
        <f t="shared" ca="1" si="576"/>
        <v>'Simpl. all tex-DT PLYWOOD'!</v>
      </c>
      <c r="J3082">
        <f t="shared" ca="1" si="577"/>
        <v>0</v>
      </c>
      <c r="K3082">
        <f t="shared" ca="1" si="578"/>
        <v>0</v>
      </c>
      <c r="L3082">
        <f t="shared" ca="1" si="572"/>
        <v>0</v>
      </c>
      <c r="M3082">
        <f t="shared" ca="1" si="573"/>
        <v>0</v>
      </c>
      <c r="O3082" t="str">
        <f t="shared" ca="1" si="574"/>
        <v>D:z</v>
      </c>
      <c r="P3082" t="str">
        <f t="shared" ca="1" si="575"/>
        <v>D7:z7</v>
      </c>
    </row>
    <row r="3083" spans="1:16">
      <c r="A3083" t="str">
        <f t="shared" si="567"/>
        <v>15</v>
      </c>
      <c r="B3083" t="str">
        <f t="shared" ca="1" si="568"/>
        <v>W</v>
      </c>
      <c r="C3083" t="str">
        <f t="shared" si="569"/>
        <v>SIMPL-5F-T</v>
      </c>
      <c r="D3083" t="s">
        <v>4778</v>
      </c>
      <c r="E3083">
        <f t="shared" ca="1" si="570"/>
        <v>0</v>
      </c>
      <c r="H3083" t="str">
        <f t="shared" ca="1" si="571"/>
        <v>'Simpl. all tex-DT PLYWOOD'!</v>
      </c>
      <c r="I3083" t="str">
        <f t="shared" ca="1" si="576"/>
        <v>'Simpl. all tex-DT PLYWOOD'!</v>
      </c>
      <c r="J3083">
        <f t="shared" ca="1" si="577"/>
        <v>0</v>
      </c>
      <c r="K3083">
        <f t="shared" ca="1" si="578"/>
        <v>0</v>
      </c>
      <c r="L3083">
        <f t="shared" ca="1" si="572"/>
        <v>0</v>
      </c>
      <c r="M3083">
        <f t="shared" ca="1" si="573"/>
        <v>0</v>
      </c>
      <c r="O3083" t="str">
        <f t="shared" ca="1" si="574"/>
        <v>D:z</v>
      </c>
      <c r="P3083" t="str">
        <f t="shared" ca="1" si="575"/>
        <v>D7:z7</v>
      </c>
    </row>
    <row r="3084" spans="1:16">
      <c r="A3084" t="str">
        <f t="shared" si="567"/>
        <v>01</v>
      </c>
      <c r="B3084" t="str">
        <f t="shared" ca="1" si="568"/>
        <v>W</v>
      </c>
      <c r="C3084" t="str">
        <f t="shared" si="569"/>
        <v>SIMPL-5G</v>
      </c>
      <c r="D3084" t="s">
        <v>1302</v>
      </c>
      <c r="E3084">
        <f t="shared" ca="1" si="570"/>
        <v>0</v>
      </c>
      <c r="H3084" t="str">
        <f t="shared" ca="1" si="571"/>
        <v>'Simpl. all tex-DT PLYWOOD'!</v>
      </c>
      <c r="I3084" t="str">
        <f t="shared" ca="1" si="576"/>
        <v>'Simpl. all tex-DT PLYWOOD'!</v>
      </c>
      <c r="J3084">
        <f t="shared" ca="1" si="577"/>
        <v>0</v>
      </c>
      <c r="K3084">
        <f t="shared" ca="1" si="578"/>
        <v>0</v>
      </c>
      <c r="L3084">
        <f t="shared" ca="1" si="572"/>
        <v>0</v>
      </c>
      <c r="M3084">
        <f t="shared" ca="1" si="573"/>
        <v>0</v>
      </c>
      <c r="O3084" t="str">
        <f t="shared" ca="1" si="574"/>
        <v>D:z</v>
      </c>
      <c r="P3084" t="str">
        <f t="shared" ca="1" si="575"/>
        <v>D7:z7</v>
      </c>
    </row>
    <row r="3085" spans="1:16">
      <c r="A3085" t="str">
        <f t="shared" si="567"/>
        <v>02</v>
      </c>
      <c r="B3085" t="str">
        <f t="shared" ca="1" si="568"/>
        <v>W</v>
      </c>
      <c r="C3085" t="str">
        <f t="shared" si="569"/>
        <v>SIMPL-5G</v>
      </c>
      <c r="D3085" t="s">
        <v>1303</v>
      </c>
      <c r="E3085">
        <f t="shared" ca="1" si="570"/>
        <v>0</v>
      </c>
      <c r="H3085" t="str">
        <f t="shared" ca="1" si="571"/>
        <v>'Simpl. all tex-DT PLYWOOD'!</v>
      </c>
      <c r="I3085" t="str">
        <f t="shared" ca="1" si="576"/>
        <v>'Simpl. all tex-DT PLYWOOD'!</v>
      </c>
      <c r="J3085">
        <f t="shared" ca="1" si="577"/>
        <v>0</v>
      </c>
      <c r="K3085">
        <f t="shared" ca="1" si="578"/>
        <v>0</v>
      </c>
      <c r="L3085">
        <f t="shared" ca="1" si="572"/>
        <v>0</v>
      </c>
      <c r="M3085">
        <f t="shared" ca="1" si="573"/>
        <v>0</v>
      </c>
      <c r="O3085" t="str">
        <f t="shared" ca="1" si="574"/>
        <v>D:z</v>
      </c>
      <c r="P3085" t="str">
        <f t="shared" ca="1" si="575"/>
        <v>D7:z7</v>
      </c>
    </row>
    <row r="3086" spans="1:16">
      <c r="A3086" t="str">
        <f t="shared" si="567"/>
        <v>03</v>
      </c>
      <c r="B3086" t="str">
        <f t="shared" ca="1" si="568"/>
        <v>W</v>
      </c>
      <c r="C3086" t="str">
        <f t="shared" si="569"/>
        <v>SIMPL-5G</v>
      </c>
      <c r="D3086" t="s">
        <v>1304</v>
      </c>
      <c r="E3086">
        <f t="shared" ca="1" si="570"/>
        <v>0</v>
      </c>
      <c r="H3086" t="str">
        <f t="shared" ca="1" si="571"/>
        <v>'Simpl. all tex-DT PLYWOOD'!</v>
      </c>
      <c r="I3086" t="str">
        <f t="shared" ca="1" si="576"/>
        <v>'Simpl. all tex-DT PLYWOOD'!</v>
      </c>
      <c r="J3086">
        <f t="shared" ca="1" si="577"/>
        <v>0</v>
      </c>
      <c r="K3086">
        <f t="shared" ca="1" si="578"/>
        <v>0</v>
      </c>
      <c r="L3086">
        <f t="shared" ca="1" si="572"/>
        <v>0</v>
      </c>
      <c r="M3086">
        <f t="shared" ca="1" si="573"/>
        <v>0</v>
      </c>
      <c r="O3086" t="str">
        <f t="shared" ca="1" si="574"/>
        <v>D:z</v>
      </c>
      <c r="P3086" t="str">
        <f t="shared" ca="1" si="575"/>
        <v>D7:z7</v>
      </c>
    </row>
    <row r="3087" spans="1:16">
      <c r="A3087" t="str">
        <f t="shared" ref="A3087:A3150" si="579">MID(D3087,LEN(C3087)+2,LEN(D3087)-LEN(C3087))</f>
        <v>04</v>
      </c>
      <c r="B3087" t="str">
        <f t="shared" ref="B3087:B3150" ca="1" si="580">VLOOKUP(H3087,$A$1:$K$4,11,FALSE)</f>
        <v>W</v>
      </c>
      <c r="C3087" t="str">
        <f t="shared" ref="C3087:C3150" si="581">IF(RIGHT(LEFT(D3087,LEN(D3087)-3),1)="-",LEFT(D3087,LEN(D3087)-4),LEFT(D3087,LEN(D3087)-3))</f>
        <v>SIMPL-5G</v>
      </c>
      <c r="D3087" t="s">
        <v>1305</v>
      </c>
      <c r="E3087">
        <f t="shared" ref="E3087:E3150" ca="1" si="582">IFERROR(VLOOKUP(C3087,INDIRECT($H3087&amp;$O3087),MATCH($A3087,INDIRECT($H3087&amp;$P3087),0),FALSE),0)</f>
        <v>0</v>
      </c>
      <c r="H3087" t="str">
        <f t="shared" ref="H3087:H3150" ca="1" si="583">IF(I3087&lt;&gt;0,I3087,IF(J3087&lt;&gt;0,J3087,IF(K3087&lt;&gt;0,K3087,IF(L3087&lt;&gt;0,L3087,IF(M3087&lt;&gt;0,M3087,N3087)))))</f>
        <v>'Simpl. all tex-DT PLYWOOD'!</v>
      </c>
      <c r="I3087" t="str">
        <f t="shared" ca="1" si="576"/>
        <v>'Simpl. all tex-DT PLYWOOD'!</v>
      </c>
      <c r="J3087">
        <f t="shared" ca="1" si="577"/>
        <v>0</v>
      </c>
      <c r="K3087">
        <f t="shared" ca="1" si="578"/>
        <v>0</v>
      </c>
      <c r="L3087">
        <f t="shared" ref="L3087:L3150" ca="1" si="584">IF(IFERROR(VLOOKUP($C3087,INDIRECT($G$10&amp;"d:d"),1,FALSE),0)&lt;&gt;0,L$13,0)</f>
        <v>0</v>
      </c>
      <c r="M3087">
        <f t="shared" ref="M3087:M3150" ca="1" si="585">IF(IFERROR(VLOOKUP($C3087,INDIRECT($G$11&amp;"d:d"),1,FALSE),0)&lt;&gt;0,M$13,0)</f>
        <v>0</v>
      </c>
      <c r="O3087" t="str">
        <f t="shared" ref="O3087:O3150" ca="1" si="586">VLOOKUP($H3087,$G$7:$I$11,2,FALSE)</f>
        <v>D:z</v>
      </c>
      <c r="P3087" t="str">
        <f t="shared" ref="P3087:P3150" ca="1" si="587">VLOOKUP($H3087,$G$7:$I$11,3,FALSE)</f>
        <v>D7:z7</v>
      </c>
    </row>
    <row r="3088" spans="1:16">
      <c r="A3088" t="str">
        <f t="shared" si="579"/>
        <v>05</v>
      </c>
      <c r="B3088" t="str">
        <f t="shared" ca="1" si="580"/>
        <v>W</v>
      </c>
      <c r="C3088" t="str">
        <f t="shared" si="581"/>
        <v>SIMPL-5G</v>
      </c>
      <c r="D3088" t="s">
        <v>1306</v>
      </c>
      <c r="E3088">
        <f t="shared" ca="1" si="582"/>
        <v>0</v>
      </c>
      <c r="H3088" t="str">
        <f t="shared" ca="1" si="583"/>
        <v>'Simpl. all tex-DT PLYWOOD'!</v>
      </c>
      <c r="I3088" t="str">
        <f t="shared" ca="1" si="576"/>
        <v>'Simpl. all tex-DT PLYWOOD'!</v>
      </c>
      <c r="J3088">
        <f t="shared" ca="1" si="577"/>
        <v>0</v>
      </c>
      <c r="K3088">
        <f t="shared" ca="1" si="578"/>
        <v>0</v>
      </c>
      <c r="L3088">
        <f t="shared" ca="1" si="584"/>
        <v>0</v>
      </c>
      <c r="M3088">
        <f t="shared" ca="1" si="585"/>
        <v>0</v>
      </c>
      <c r="O3088" t="str">
        <f t="shared" ca="1" si="586"/>
        <v>D:z</v>
      </c>
      <c r="P3088" t="str">
        <f t="shared" ca="1" si="587"/>
        <v>D7:z7</v>
      </c>
    </row>
    <row r="3089" spans="1:16">
      <c r="A3089" t="str">
        <f t="shared" si="579"/>
        <v>06</v>
      </c>
      <c r="B3089" t="str">
        <f t="shared" ca="1" si="580"/>
        <v>W</v>
      </c>
      <c r="C3089" t="str">
        <f t="shared" si="581"/>
        <v>SIMPL-5G</v>
      </c>
      <c r="D3089" t="s">
        <v>1307</v>
      </c>
      <c r="E3089">
        <f t="shared" ca="1" si="582"/>
        <v>0</v>
      </c>
      <c r="H3089" t="str">
        <f t="shared" ca="1" si="583"/>
        <v>'Simpl. all tex-DT PLYWOOD'!</v>
      </c>
      <c r="I3089" t="str">
        <f t="shared" ca="1" si="576"/>
        <v>'Simpl. all tex-DT PLYWOOD'!</v>
      </c>
      <c r="J3089">
        <f t="shared" ca="1" si="577"/>
        <v>0</v>
      </c>
      <c r="K3089">
        <f t="shared" ca="1" si="578"/>
        <v>0</v>
      </c>
      <c r="L3089">
        <f t="shared" ca="1" si="584"/>
        <v>0</v>
      </c>
      <c r="M3089">
        <f t="shared" ca="1" si="585"/>
        <v>0</v>
      </c>
      <c r="O3089" t="str">
        <f t="shared" ca="1" si="586"/>
        <v>D:z</v>
      </c>
      <c r="P3089" t="str">
        <f t="shared" ca="1" si="587"/>
        <v>D7:z7</v>
      </c>
    </row>
    <row r="3090" spans="1:16">
      <c r="A3090" t="str">
        <f t="shared" si="579"/>
        <v>07</v>
      </c>
      <c r="B3090" t="str">
        <f t="shared" ca="1" si="580"/>
        <v>W</v>
      </c>
      <c r="C3090" t="str">
        <f t="shared" si="581"/>
        <v>SIMPL-5G</v>
      </c>
      <c r="D3090" t="s">
        <v>1308</v>
      </c>
      <c r="E3090">
        <f t="shared" ca="1" si="582"/>
        <v>0</v>
      </c>
      <c r="H3090" t="str">
        <f t="shared" ca="1" si="583"/>
        <v>'Simpl. all tex-DT PLYWOOD'!</v>
      </c>
      <c r="I3090" t="str">
        <f t="shared" ca="1" si="576"/>
        <v>'Simpl. all tex-DT PLYWOOD'!</v>
      </c>
      <c r="J3090">
        <f t="shared" ca="1" si="577"/>
        <v>0</v>
      </c>
      <c r="K3090">
        <f t="shared" ca="1" si="578"/>
        <v>0</v>
      </c>
      <c r="L3090">
        <f t="shared" ca="1" si="584"/>
        <v>0</v>
      </c>
      <c r="M3090">
        <f t="shared" ca="1" si="585"/>
        <v>0</v>
      </c>
      <c r="O3090" t="str">
        <f t="shared" ca="1" si="586"/>
        <v>D:z</v>
      </c>
      <c r="P3090" t="str">
        <f t="shared" ca="1" si="587"/>
        <v>D7:z7</v>
      </c>
    </row>
    <row r="3091" spans="1:16">
      <c r="A3091" t="str">
        <f t="shared" si="579"/>
        <v>08</v>
      </c>
      <c r="B3091" t="str">
        <f t="shared" ca="1" si="580"/>
        <v>W</v>
      </c>
      <c r="C3091" t="str">
        <f t="shared" si="581"/>
        <v>SIMPL-5G</v>
      </c>
      <c r="D3091" t="s">
        <v>1309</v>
      </c>
      <c r="E3091">
        <f t="shared" ca="1" si="582"/>
        <v>0</v>
      </c>
      <c r="H3091" t="str">
        <f t="shared" ca="1" si="583"/>
        <v>'Simpl. all tex-DT PLYWOOD'!</v>
      </c>
      <c r="I3091" t="str">
        <f t="shared" ca="1" si="576"/>
        <v>'Simpl. all tex-DT PLYWOOD'!</v>
      </c>
      <c r="J3091">
        <f t="shared" ca="1" si="577"/>
        <v>0</v>
      </c>
      <c r="K3091">
        <f t="shared" ca="1" si="578"/>
        <v>0</v>
      </c>
      <c r="L3091">
        <f t="shared" ca="1" si="584"/>
        <v>0</v>
      </c>
      <c r="M3091">
        <f t="shared" ca="1" si="585"/>
        <v>0</v>
      </c>
      <c r="O3091" t="str">
        <f t="shared" ca="1" si="586"/>
        <v>D:z</v>
      </c>
      <c r="P3091" t="str">
        <f t="shared" ca="1" si="587"/>
        <v>D7:z7</v>
      </c>
    </row>
    <row r="3092" spans="1:16">
      <c r="A3092" t="str">
        <f t="shared" si="579"/>
        <v>09</v>
      </c>
      <c r="B3092" t="str">
        <f t="shared" ca="1" si="580"/>
        <v>W</v>
      </c>
      <c r="C3092" t="str">
        <f t="shared" si="581"/>
        <v>SIMPL-5G</v>
      </c>
      <c r="D3092" t="s">
        <v>1310</v>
      </c>
      <c r="E3092">
        <f t="shared" ca="1" si="582"/>
        <v>0</v>
      </c>
      <c r="H3092" t="str">
        <f t="shared" ca="1" si="583"/>
        <v>'Simpl. all tex-DT PLYWOOD'!</v>
      </c>
      <c r="I3092" t="str">
        <f t="shared" ca="1" si="576"/>
        <v>'Simpl. all tex-DT PLYWOOD'!</v>
      </c>
      <c r="J3092">
        <f t="shared" ca="1" si="577"/>
        <v>0</v>
      </c>
      <c r="K3092">
        <f t="shared" ca="1" si="578"/>
        <v>0</v>
      </c>
      <c r="L3092">
        <f t="shared" ca="1" si="584"/>
        <v>0</v>
      </c>
      <c r="M3092">
        <f t="shared" ca="1" si="585"/>
        <v>0</v>
      </c>
      <c r="O3092" t="str">
        <f t="shared" ca="1" si="586"/>
        <v>D:z</v>
      </c>
      <c r="P3092" t="str">
        <f t="shared" ca="1" si="587"/>
        <v>D7:z7</v>
      </c>
    </row>
    <row r="3093" spans="1:16">
      <c r="A3093" t="str">
        <f t="shared" si="579"/>
        <v>10</v>
      </c>
      <c r="B3093" t="str">
        <f t="shared" ca="1" si="580"/>
        <v>W</v>
      </c>
      <c r="C3093" t="str">
        <f t="shared" si="581"/>
        <v>SIMPL-5G</v>
      </c>
      <c r="D3093" t="s">
        <v>1311</v>
      </c>
      <c r="E3093">
        <f t="shared" ca="1" si="582"/>
        <v>0</v>
      </c>
      <c r="H3093" t="str">
        <f t="shared" ca="1" si="583"/>
        <v>'Simpl. all tex-DT PLYWOOD'!</v>
      </c>
      <c r="I3093" t="str">
        <f t="shared" ca="1" si="576"/>
        <v>'Simpl. all tex-DT PLYWOOD'!</v>
      </c>
      <c r="J3093">
        <f t="shared" ca="1" si="577"/>
        <v>0</v>
      </c>
      <c r="K3093">
        <f t="shared" ca="1" si="578"/>
        <v>0</v>
      </c>
      <c r="L3093">
        <f t="shared" ca="1" si="584"/>
        <v>0</v>
      </c>
      <c r="M3093">
        <f t="shared" ca="1" si="585"/>
        <v>0</v>
      </c>
      <c r="O3093" t="str">
        <f t="shared" ca="1" si="586"/>
        <v>D:z</v>
      </c>
      <c r="P3093" t="str">
        <f t="shared" ca="1" si="587"/>
        <v>D7:z7</v>
      </c>
    </row>
    <row r="3094" spans="1:16">
      <c r="A3094" t="str">
        <f t="shared" si="579"/>
        <v>100</v>
      </c>
      <c r="B3094" t="str">
        <f t="shared" ca="1" si="580"/>
        <v>W</v>
      </c>
      <c r="C3094" t="str">
        <f t="shared" si="581"/>
        <v>SIMPL-5G</v>
      </c>
      <c r="D3094" t="s">
        <v>1315</v>
      </c>
      <c r="E3094">
        <f t="shared" ca="1" si="582"/>
        <v>0</v>
      </c>
      <c r="H3094" t="str">
        <f t="shared" ca="1" si="583"/>
        <v>'Simpl. all tex-DT PLYWOOD'!</v>
      </c>
      <c r="I3094" t="str">
        <f t="shared" ca="1" si="576"/>
        <v>'Simpl. all tex-DT PLYWOOD'!</v>
      </c>
      <c r="J3094">
        <f t="shared" ca="1" si="577"/>
        <v>0</v>
      </c>
      <c r="K3094">
        <f t="shared" ca="1" si="578"/>
        <v>0</v>
      </c>
      <c r="L3094">
        <f t="shared" ca="1" si="584"/>
        <v>0</v>
      </c>
      <c r="M3094">
        <f t="shared" ca="1" si="585"/>
        <v>0</v>
      </c>
      <c r="O3094" t="str">
        <f t="shared" ca="1" si="586"/>
        <v>D:z</v>
      </c>
      <c r="P3094" t="str">
        <f t="shared" ca="1" si="587"/>
        <v>D7:z7</v>
      </c>
    </row>
    <row r="3095" spans="1:16">
      <c r="A3095" t="str">
        <f t="shared" si="579"/>
        <v>11</v>
      </c>
      <c r="B3095" t="str">
        <f t="shared" ca="1" si="580"/>
        <v>W</v>
      </c>
      <c r="C3095" t="str">
        <f t="shared" si="581"/>
        <v>SIMPL-5G</v>
      </c>
      <c r="D3095" t="s">
        <v>1312</v>
      </c>
      <c r="E3095">
        <f t="shared" ca="1" si="582"/>
        <v>0</v>
      </c>
      <c r="H3095" t="str">
        <f t="shared" ca="1" si="583"/>
        <v>'Simpl. all tex-DT PLYWOOD'!</v>
      </c>
      <c r="I3095" t="str">
        <f t="shared" ca="1" si="576"/>
        <v>'Simpl. all tex-DT PLYWOOD'!</v>
      </c>
      <c r="J3095">
        <f t="shared" ca="1" si="577"/>
        <v>0</v>
      </c>
      <c r="K3095">
        <f t="shared" ca="1" si="578"/>
        <v>0</v>
      </c>
      <c r="L3095">
        <f t="shared" ca="1" si="584"/>
        <v>0</v>
      </c>
      <c r="M3095">
        <f t="shared" ca="1" si="585"/>
        <v>0</v>
      </c>
      <c r="O3095" t="str">
        <f t="shared" ca="1" si="586"/>
        <v>D:z</v>
      </c>
      <c r="P3095" t="str">
        <f t="shared" ca="1" si="587"/>
        <v>D7:z7</v>
      </c>
    </row>
    <row r="3096" spans="1:16">
      <c r="A3096" t="str">
        <f t="shared" si="579"/>
        <v>12</v>
      </c>
      <c r="B3096" t="str">
        <f t="shared" ca="1" si="580"/>
        <v>W</v>
      </c>
      <c r="C3096" t="str">
        <f t="shared" si="581"/>
        <v>SIMPL-5G</v>
      </c>
      <c r="D3096" t="s">
        <v>1313</v>
      </c>
      <c r="E3096">
        <f t="shared" ca="1" si="582"/>
        <v>0</v>
      </c>
      <c r="H3096" t="str">
        <f t="shared" ca="1" si="583"/>
        <v>'Simpl. all tex-DT PLYWOOD'!</v>
      </c>
      <c r="I3096" t="str">
        <f t="shared" ca="1" si="576"/>
        <v>'Simpl. all tex-DT PLYWOOD'!</v>
      </c>
      <c r="J3096">
        <f t="shared" ca="1" si="577"/>
        <v>0</v>
      </c>
      <c r="K3096">
        <f t="shared" ca="1" si="578"/>
        <v>0</v>
      </c>
      <c r="L3096">
        <f t="shared" ca="1" si="584"/>
        <v>0</v>
      </c>
      <c r="M3096">
        <f t="shared" ca="1" si="585"/>
        <v>0</v>
      </c>
      <c r="O3096" t="str">
        <f t="shared" ca="1" si="586"/>
        <v>D:z</v>
      </c>
      <c r="P3096" t="str">
        <f t="shared" ca="1" si="587"/>
        <v>D7:z7</v>
      </c>
    </row>
    <row r="3097" spans="1:16">
      <c r="A3097" t="str">
        <f t="shared" si="579"/>
        <v>13</v>
      </c>
      <c r="B3097" t="str">
        <f t="shared" ca="1" si="580"/>
        <v>W</v>
      </c>
      <c r="C3097" t="str">
        <f t="shared" si="581"/>
        <v>SIMPL-5G</v>
      </c>
      <c r="D3097" t="s">
        <v>1314</v>
      </c>
      <c r="E3097">
        <f t="shared" ca="1" si="582"/>
        <v>0</v>
      </c>
      <c r="H3097" t="str">
        <f t="shared" ca="1" si="583"/>
        <v>'Simpl. all tex-DT PLYWOOD'!</v>
      </c>
      <c r="I3097" t="str">
        <f t="shared" ca="1" si="576"/>
        <v>'Simpl. all tex-DT PLYWOOD'!</v>
      </c>
      <c r="J3097">
        <f t="shared" ca="1" si="577"/>
        <v>0</v>
      </c>
      <c r="K3097">
        <f t="shared" ca="1" si="578"/>
        <v>0</v>
      </c>
      <c r="L3097">
        <f t="shared" ca="1" si="584"/>
        <v>0</v>
      </c>
      <c r="M3097">
        <f t="shared" ca="1" si="585"/>
        <v>0</v>
      </c>
      <c r="O3097" t="str">
        <f t="shared" ca="1" si="586"/>
        <v>D:z</v>
      </c>
      <c r="P3097" t="str">
        <f t="shared" ca="1" si="587"/>
        <v>D7:z7</v>
      </c>
    </row>
    <row r="3098" spans="1:16">
      <c r="A3098" t="str">
        <f t="shared" si="579"/>
        <v>15</v>
      </c>
      <c r="B3098" t="str">
        <f t="shared" ca="1" si="580"/>
        <v>W</v>
      </c>
      <c r="C3098" t="str">
        <f t="shared" si="581"/>
        <v>SIMPL-5G</v>
      </c>
      <c r="D3098" t="s">
        <v>4916</v>
      </c>
      <c r="E3098">
        <f t="shared" ca="1" si="582"/>
        <v>0</v>
      </c>
      <c r="H3098" t="str">
        <f t="shared" ca="1" si="583"/>
        <v>'Simpl. all tex-DT PLYWOOD'!</v>
      </c>
      <c r="I3098" t="str">
        <f t="shared" ref="I3098:I3161" ca="1" si="588">IF(IFERROR(VLOOKUP(C3098,INDIRECT($G$7&amp;"D:D"),1,FALSE),0)&lt;&gt;0,I$13,0)</f>
        <v>'Simpl. all tex-DT PLYWOOD'!</v>
      </c>
      <c r="J3098">
        <f t="shared" ref="J3098:J3161" ca="1" si="589">IF(IFERROR(VLOOKUP(C3098,INDIRECT($G$8&amp;"D:D"),1,FALSE),0)&lt;&gt;0,J$13,0)</f>
        <v>0</v>
      </c>
      <c r="K3098">
        <f t="shared" ref="K3098:K3161" ca="1" si="590">IF(IFERROR(VLOOKUP($C3098,INDIRECT($G$9&amp;"d:d"),1,FALSE),0)&lt;&gt;0,K$13,0)</f>
        <v>0</v>
      </c>
      <c r="L3098">
        <f t="shared" ca="1" si="584"/>
        <v>0</v>
      </c>
      <c r="M3098">
        <f t="shared" ca="1" si="585"/>
        <v>0</v>
      </c>
      <c r="O3098" t="str">
        <f t="shared" ca="1" si="586"/>
        <v>D:z</v>
      </c>
      <c r="P3098" t="str">
        <f t="shared" ca="1" si="587"/>
        <v>D7:z7</v>
      </c>
    </row>
    <row r="3099" spans="1:16">
      <c r="A3099" t="str">
        <f t="shared" si="579"/>
        <v>01</v>
      </c>
      <c r="B3099" t="str">
        <f t="shared" ca="1" si="580"/>
        <v>W</v>
      </c>
      <c r="C3099" t="str">
        <f t="shared" si="581"/>
        <v>SIMPL-5G-C</v>
      </c>
      <c r="D3099" t="s">
        <v>6036</v>
      </c>
      <c r="E3099">
        <f t="shared" ca="1" si="582"/>
        <v>0</v>
      </c>
      <c r="H3099" t="str">
        <f t="shared" ca="1" si="583"/>
        <v>'(more) Simpl. Textures PLYWOOD'!</v>
      </c>
      <c r="I3099">
        <f t="shared" ca="1" si="588"/>
        <v>0</v>
      </c>
      <c r="J3099" t="str">
        <f t="shared" ca="1" si="589"/>
        <v>'(more) Simpl. Textures PLYWOOD'!</v>
      </c>
      <c r="K3099">
        <f t="shared" ca="1" si="590"/>
        <v>0</v>
      </c>
      <c r="L3099">
        <f t="shared" ca="1" si="584"/>
        <v>0</v>
      </c>
      <c r="M3099">
        <f t="shared" ca="1" si="585"/>
        <v>0</v>
      </c>
      <c r="O3099" t="str">
        <f t="shared" ca="1" si="586"/>
        <v>D:N</v>
      </c>
      <c r="P3099" t="str">
        <f t="shared" ca="1" si="587"/>
        <v>D7:N7</v>
      </c>
    </row>
    <row r="3100" spans="1:16">
      <c r="A3100" t="str">
        <f t="shared" si="579"/>
        <v>16</v>
      </c>
      <c r="B3100" t="str">
        <f t="shared" ca="1" si="580"/>
        <v>W</v>
      </c>
      <c r="C3100" t="str">
        <f t="shared" si="581"/>
        <v>SIMPL-5G-N-NT</v>
      </c>
      <c r="D3100" t="s">
        <v>5554</v>
      </c>
      <c r="E3100">
        <f t="shared" ca="1" si="582"/>
        <v>0</v>
      </c>
      <c r="H3100" t="str">
        <f t="shared" ca="1" si="583"/>
        <v>'(more) Simpl. Textures PLYWOOD'!</v>
      </c>
      <c r="I3100">
        <f t="shared" ca="1" si="588"/>
        <v>0</v>
      </c>
      <c r="J3100" t="str">
        <f t="shared" ca="1" si="589"/>
        <v>'(more) Simpl. Textures PLYWOOD'!</v>
      </c>
      <c r="K3100">
        <f t="shared" ca="1" si="590"/>
        <v>0</v>
      </c>
      <c r="L3100">
        <f t="shared" ca="1" si="584"/>
        <v>0</v>
      </c>
      <c r="M3100">
        <f t="shared" ca="1" si="585"/>
        <v>0</v>
      </c>
      <c r="O3100" t="str">
        <f t="shared" ca="1" si="586"/>
        <v>D:N</v>
      </c>
      <c r="P3100" t="str">
        <f t="shared" ca="1" si="587"/>
        <v>D7:N7</v>
      </c>
    </row>
    <row r="3101" spans="1:16">
      <c r="A3101" t="str">
        <f t="shared" si="579"/>
        <v>16</v>
      </c>
      <c r="B3101" t="str">
        <f t="shared" ca="1" si="580"/>
        <v>W</v>
      </c>
      <c r="C3101" t="str">
        <f t="shared" si="581"/>
        <v>SIMPL-5G-N-T</v>
      </c>
      <c r="D3101" t="s">
        <v>5714</v>
      </c>
      <c r="E3101">
        <f t="shared" ca="1" si="582"/>
        <v>0</v>
      </c>
      <c r="H3101" t="str">
        <f t="shared" ca="1" si="583"/>
        <v>'(more) Simpl. Textures PLYWOOD'!</v>
      </c>
      <c r="I3101">
        <f t="shared" ca="1" si="588"/>
        <v>0</v>
      </c>
      <c r="J3101" t="str">
        <f t="shared" ca="1" si="589"/>
        <v>'(more) Simpl. Textures PLYWOOD'!</v>
      </c>
      <c r="K3101">
        <f t="shared" ca="1" si="590"/>
        <v>0</v>
      </c>
      <c r="L3101">
        <f t="shared" ca="1" si="584"/>
        <v>0</v>
      </c>
      <c r="M3101">
        <f t="shared" ca="1" si="585"/>
        <v>0</v>
      </c>
      <c r="O3101" t="str">
        <f t="shared" ca="1" si="586"/>
        <v>D:N</v>
      </c>
      <c r="P3101" t="str">
        <f t="shared" ca="1" si="587"/>
        <v>D7:N7</v>
      </c>
    </row>
    <row r="3102" spans="1:16">
      <c r="A3102" t="str">
        <f t="shared" si="579"/>
        <v>01</v>
      </c>
      <c r="B3102" t="str">
        <f t="shared" ca="1" si="580"/>
        <v>W</v>
      </c>
      <c r="C3102" t="str">
        <f t="shared" si="581"/>
        <v>SIMPL-5G-T</v>
      </c>
      <c r="D3102" t="s">
        <v>3449</v>
      </c>
      <c r="E3102">
        <f t="shared" ca="1" si="582"/>
        <v>0</v>
      </c>
      <c r="H3102" t="str">
        <f t="shared" ca="1" si="583"/>
        <v>'Simpl. all tex-DT PLYWOOD'!</v>
      </c>
      <c r="I3102" t="str">
        <f t="shared" ca="1" si="588"/>
        <v>'Simpl. all tex-DT PLYWOOD'!</v>
      </c>
      <c r="J3102">
        <f t="shared" ca="1" si="589"/>
        <v>0</v>
      </c>
      <c r="K3102">
        <f t="shared" ca="1" si="590"/>
        <v>0</v>
      </c>
      <c r="L3102">
        <f t="shared" ca="1" si="584"/>
        <v>0</v>
      </c>
      <c r="M3102">
        <f t="shared" ca="1" si="585"/>
        <v>0</v>
      </c>
      <c r="O3102" t="str">
        <f t="shared" ca="1" si="586"/>
        <v>D:z</v>
      </c>
      <c r="P3102" t="str">
        <f t="shared" ca="1" si="587"/>
        <v>D7:z7</v>
      </c>
    </row>
    <row r="3103" spans="1:16">
      <c r="A3103" t="str">
        <f t="shared" si="579"/>
        <v>02</v>
      </c>
      <c r="B3103" t="str">
        <f t="shared" ca="1" si="580"/>
        <v>W</v>
      </c>
      <c r="C3103" t="str">
        <f t="shared" si="581"/>
        <v>SIMPL-5G-T</v>
      </c>
      <c r="D3103" t="s">
        <v>3450</v>
      </c>
      <c r="E3103">
        <f t="shared" ca="1" si="582"/>
        <v>0</v>
      </c>
      <c r="H3103" t="str">
        <f t="shared" ca="1" si="583"/>
        <v>'Simpl. all tex-DT PLYWOOD'!</v>
      </c>
      <c r="I3103" t="str">
        <f t="shared" ca="1" si="588"/>
        <v>'Simpl. all tex-DT PLYWOOD'!</v>
      </c>
      <c r="J3103">
        <f t="shared" ca="1" si="589"/>
        <v>0</v>
      </c>
      <c r="K3103">
        <f t="shared" ca="1" si="590"/>
        <v>0</v>
      </c>
      <c r="L3103">
        <f t="shared" ca="1" si="584"/>
        <v>0</v>
      </c>
      <c r="M3103">
        <f t="shared" ca="1" si="585"/>
        <v>0</v>
      </c>
      <c r="O3103" t="str">
        <f t="shared" ca="1" si="586"/>
        <v>D:z</v>
      </c>
      <c r="P3103" t="str">
        <f t="shared" ca="1" si="587"/>
        <v>D7:z7</v>
      </c>
    </row>
    <row r="3104" spans="1:16">
      <c r="A3104" t="str">
        <f t="shared" si="579"/>
        <v>03</v>
      </c>
      <c r="B3104" t="str">
        <f t="shared" ca="1" si="580"/>
        <v>W</v>
      </c>
      <c r="C3104" t="str">
        <f t="shared" si="581"/>
        <v>SIMPL-5G-T</v>
      </c>
      <c r="D3104" t="s">
        <v>3451</v>
      </c>
      <c r="E3104">
        <f t="shared" ca="1" si="582"/>
        <v>0</v>
      </c>
      <c r="H3104" t="str">
        <f t="shared" ca="1" si="583"/>
        <v>'Simpl. all tex-DT PLYWOOD'!</v>
      </c>
      <c r="I3104" t="str">
        <f t="shared" ca="1" si="588"/>
        <v>'Simpl. all tex-DT PLYWOOD'!</v>
      </c>
      <c r="J3104">
        <f t="shared" ca="1" si="589"/>
        <v>0</v>
      </c>
      <c r="K3104">
        <f t="shared" ca="1" si="590"/>
        <v>0</v>
      </c>
      <c r="L3104">
        <f t="shared" ca="1" si="584"/>
        <v>0</v>
      </c>
      <c r="M3104">
        <f t="shared" ca="1" si="585"/>
        <v>0</v>
      </c>
      <c r="O3104" t="str">
        <f t="shared" ca="1" si="586"/>
        <v>D:z</v>
      </c>
      <c r="P3104" t="str">
        <f t="shared" ca="1" si="587"/>
        <v>D7:z7</v>
      </c>
    </row>
    <row r="3105" spans="1:16">
      <c r="A3105" t="str">
        <f t="shared" si="579"/>
        <v>04</v>
      </c>
      <c r="B3105" t="str">
        <f t="shared" ca="1" si="580"/>
        <v>W</v>
      </c>
      <c r="C3105" t="str">
        <f t="shared" si="581"/>
        <v>SIMPL-5G-T</v>
      </c>
      <c r="D3105" t="s">
        <v>3452</v>
      </c>
      <c r="E3105">
        <f t="shared" ca="1" si="582"/>
        <v>0</v>
      </c>
      <c r="H3105" t="str">
        <f t="shared" ca="1" si="583"/>
        <v>'Simpl. all tex-DT PLYWOOD'!</v>
      </c>
      <c r="I3105" t="str">
        <f t="shared" ca="1" si="588"/>
        <v>'Simpl. all tex-DT PLYWOOD'!</v>
      </c>
      <c r="J3105">
        <f t="shared" ca="1" si="589"/>
        <v>0</v>
      </c>
      <c r="K3105">
        <f t="shared" ca="1" si="590"/>
        <v>0</v>
      </c>
      <c r="L3105">
        <f t="shared" ca="1" si="584"/>
        <v>0</v>
      </c>
      <c r="M3105">
        <f t="shared" ca="1" si="585"/>
        <v>0</v>
      </c>
      <c r="O3105" t="str">
        <f t="shared" ca="1" si="586"/>
        <v>D:z</v>
      </c>
      <c r="P3105" t="str">
        <f t="shared" ca="1" si="587"/>
        <v>D7:z7</v>
      </c>
    </row>
    <row r="3106" spans="1:16">
      <c r="A3106" t="str">
        <f t="shared" si="579"/>
        <v>05</v>
      </c>
      <c r="B3106" t="str">
        <f t="shared" ca="1" si="580"/>
        <v>W</v>
      </c>
      <c r="C3106" t="str">
        <f t="shared" si="581"/>
        <v>SIMPL-5G-T</v>
      </c>
      <c r="D3106" t="s">
        <v>3453</v>
      </c>
      <c r="E3106">
        <f t="shared" ca="1" si="582"/>
        <v>0</v>
      </c>
      <c r="H3106" t="str">
        <f t="shared" ca="1" si="583"/>
        <v>'Simpl. all tex-DT PLYWOOD'!</v>
      </c>
      <c r="I3106" t="str">
        <f t="shared" ca="1" si="588"/>
        <v>'Simpl. all tex-DT PLYWOOD'!</v>
      </c>
      <c r="J3106">
        <f t="shared" ca="1" si="589"/>
        <v>0</v>
      </c>
      <c r="K3106">
        <f t="shared" ca="1" si="590"/>
        <v>0</v>
      </c>
      <c r="L3106">
        <f t="shared" ca="1" si="584"/>
        <v>0</v>
      </c>
      <c r="M3106">
        <f t="shared" ca="1" si="585"/>
        <v>0</v>
      </c>
      <c r="O3106" t="str">
        <f t="shared" ca="1" si="586"/>
        <v>D:z</v>
      </c>
      <c r="P3106" t="str">
        <f t="shared" ca="1" si="587"/>
        <v>D7:z7</v>
      </c>
    </row>
    <row r="3107" spans="1:16">
      <c r="A3107" t="str">
        <f t="shared" si="579"/>
        <v>06</v>
      </c>
      <c r="B3107" t="str">
        <f t="shared" ca="1" si="580"/>
        <v>W</v>
      </c>
      <c r="C3107" t="str">
        <f t="shared" si="581"/>
        <v>SIMPL-5G-T</v>
      </c>
      <c r="D3107" t="s">
        <v>3454</v>
      </c>
      <c r="E3107">
        <f t="shared" ca="1" si="582"/>
        <v>0</v>
      </c>
      <c r="H3107" t="str">
        <f t="shared" ca="1" si="583"/>
        <v>'Simpl. all tex-DT PLYWOOD'!</v>
      </c>
      <c r="I3107" t="str">
        <f t="shared" ca="1" si="588"/>
        <v>'Simpl. all tex-DT PLYWOOD'!</v>
      </c>
      <c r="J3107">
        <f t="shared" ca="1" si="589"/>
        <v>0</v>
      </c>
      <c r="K3107">
        <f t="shared" ca="1" si="590"/>
        <v>0</v>
      </c>
      <c r="L3107">
        <f t="shared" ca="1" si="584"/>
        <v>0</v>
      </c>
      <c r="M3107">
        <f t="shared" ca="1" si="585"/>
        <v>0</v>
      </c>
      <c r="O3107" t="str">
        <f t="shared" ca="1" si="586"/>
        <v>D:z</v>
      </c>
      <c r="P3107" t="str">
        <f t="shared" ca="1" si="587"/>
        <v>D7:z7</v>
      </c>
    </row>
    <row r="3108" spans="1:16">
      <c r="A3108" t="str">
        <f t="shared" si="579"/>
        <v>07</v>
      </c>
      <c r="B3108" t="str">
        <f t="shared" ca="1" si="580"/>
        <v>W</v>
      </c>
      <c r="C3108" t="str">
        <f t="shared" si="581"/>
        <v>SIMPL-5G-T</v>
      </c>
      <c r="D3108" t="s">
        <v>3455</v>
      </c>
      <c r="E3108">
        <f t="shared" ca="1" si="582"/>
        <v>0</v>
      </c>
      <c r="H3108" t="str">
        <f t="shared" ca="1" si="583"/>
        <v>'Simpl. all tex-DT PLYWOOD'!</v>
      </c>
      <c r="I3108" t="str">
        <f t="shared" ca="1" si="588"/>
        <v>'Simpl. all tex-DT PLYWOOD'!</v>
      </c>
      <c r="J3108">
        <f t="shared" ca="1" si="589"/>
        <v>0</v>
      </c>
      <c r="K3108">
        <f t="shared" ca="1" si="590"/>
        <v>0</v>
      </c>
      <c r="L3108">
        <f t="shared" ca="1" si="584"/>
        <v>0</v>
      </c>
      <c r="M3108">
        <f t="shared" ca="1" si="585"/>
        <v>0</v>
      </c>
      <c r="O3108" t="str">
        <f t="shared" ca="1" si="586"/>
        <v>D:z</v>
      </c>
      <c r="P3108" t="str">
        <f t="shared" ca="1" si="587"/>
        <v>D7:z7</v>
      </c>
    </row>
    <row r="3109" spans="1:16">
      <c r="A3109" t="str">
        <f t="shared" si="579"/>
        <v>08</v>
      </c>
      <c r="B3109" t="str">
        <f t="shared" ca="1" si="580"/>
        <v>W</v>
      </c>
      <c r="C3109" t="str">
        <f t="shared" si="581"/>
        <v>SIMPL-5G-T</v>
      </c>
      <c r="D3109" t="s">
        <v>3456</v>
      </c>
      <c r="E3109">
        <f t="shared" ca="1" si="582"/>
        <v>0</v>
      </c>
      <c r="H3109" t="str">
        <f t="shared" ca="1" si="583"/>
        <v>'Simpl. all tex-DT PLYWOOD'!</v>
      </c>
      <c r="I3109" t="str">
        <f t="shared" ca="1" si="588"/>
        <v>'Simpl. all tex-DT PLYWOOD'!</v>
      </c>
      <c r="J3109">
        <f t="shared" ca="1" si="589"/>
        <v>0</v>
      </c>
      <c r="K3109">
        <f t="shared" ca="1" si="590"/>
        <v>0</v>
      </c>
      <c r="L3109">
        <f t="shared" ca="1" si="584"/>
        <v>0</v>
      </c>
      <c r="M3109">
        <f t="shared" ca="1" si="585"/>
        <v>0</v>
      </c>
      <c r="O3109" t="str">
        <f t="shared" ca="1" si="586"/>
        <v>D:z</v>
      </c>
      <c r="P3109" t="str">
        <f t="shared" ca="1" si="587"/>
        <v>D7:z7</v>
      </c>
    </row>
    <row r="3110" spans="1:16">
      <c r="A3110" t="str">
        <f t="shared" si="579"/>
        <v>09</v>
      </c>
      <c r="B3110" t="str">
        <f t="shared" ca="1" si="580"/>
        <v>W</v>
      </c>
      <c r="C3110" t="str">
        <f t="shared" si="581"/>
        <v>SIMPL-5G-T</v>
      </c>
      <c r="D3110" t="s">
        <v>3457</v>
      </c>
      <c r="E3110">
        <f t="shared" ca="1" si="582"/>
        <v>0</v>
      </c>
      <c r="H3110" t="str">
        <f t="shared" ca="1" si="583"/>
        <v>'Simpl. all tex-DT PLYWOOD'!</v>
      </c>
      <c r="I3110" t="str">
        <f t="shared" ca="1" si="588"/>
        <v>'Simpl. all tex-DT PLYWOOD'!</v>
      </c>
      <c r="J3110">
        <f t="shared" ca="1" si="589"/>
        <v>0</v>
      </c>
      <c r="K3110">
        <f t="shared" ca="1" si="590"/>
        <v>0</v>
      </c>
      <c r="L3110">
        <f t="shared" ca="1" si="584"/>
        <v>0</v>
      </c>
      <c r="M3110">
        <f t="shared" ca="1" si="585"/>
        <v>0</v>
      </c>
      <c r="O3110" t="str">
        <f t="shared" ca="1" si="586"/>
        <v>D:z</v>
      </c>
      <c r="P3110" t="str">
        <f t="shared" ca="1" si="587"/>
        <v>D7:z7</v>
      </c>
    </row>
    <row r="3111" spans="1:16">
      <c r="A3111" t="str">
        <f t="shared" si="579"/>
        <v>10</v>
      </c>
      <c r="B3111" t="str">
        <f t="shared" ca="1" si="580"/>
        <v>W</v>
      </c>
      <c r="C3111" t="str">
        <f t="shared" si="581"/>
        <v>SIMPL-5G-T</v>
      </c>
      <c r="D3111" t="s">
        <v>3458</v>
      </c>
      <c r="E3111">
        <f t="shared" ca="1" si="582"/>
        <v>0</v>
      </c>
      <c r="H3111" t="str">
        <f t="shared" ca="1" si="583"/>
        <v>'Simpl. all tex-DT PLYWOOD'!</v>
      </c>
      <c r="I3111" t="str">
        <f t="shared" ca="1" si="588"/>
        <v>'Simpl. all tex-DT PLYWOOD'!</v>
      </c>
      <c r="J3111">
        <f t="shared" ca="1" si="589"/>
        <v>0</v>
      </c>
      <c r="K3111">
        <f t="shared" ca="1" si="590"/>
        <v>0</v>
      </c>
      <c r="L3111">
        <f t="shared" ca="1" si="584"/>
        <v>0</v>
      </c>
      <c r="M3111">
        <f t="shared" ca="1" si="585"/>
        <v>0</v>
      </c>
      <c r="O3111" t="str">
        <f t="shared" ca="1" si="586"/>
        <v>D:z</v>
      </c>
      <c r="P3111" t="str">
        <f t="shared" ca="1" si="587"/>
        <v>D7:z7</v>
      </c>
    </row>
    <row r="3112" spans="1:16">
      <c r="A3112" t="str">
        <f t="shared" si="579"/>
        <v>11</v>
      </c>
      <c r="B3112" t="str">
        <f t="shared" ca="1" si="580"/>
        <v>W</v>
      </c>
      <c r="C3112" t="str">
        <f t="shared" si="581"/>
        <v>SIMPL-5G-T</v>
      </c>
      <c r="D3112" t="s">
        <v>3459</v>
      </c>
      <c r="E3112">
        <f t="shared" ca="1" si="582"/>
        <v>0</v>
      </c>
      <c r="H3112" t="str">
        <f t="shared" ca="1" si="583"/>
        <v>'Simpl. all tex-DT PLYWOOD'!</v>
      </c>
      <c r="I3112" t="str">
        <f t="shared" ca="1" si="588"/>
        <v>'Simpl. all tex-DT PLYWOOD'!</v>
      </c>
      <c r="J3112">
        <f t="shared" ca="1" si="589"/>
        <v>0</v>
      </c>
      <c r="K3112">
        <f t="shared" ca="1" si="590"/>
        <v>0</v>
      </c>
      <c r="L3112">
        <f t="shared" ca="1" si="584"/>
        <v>0</v>
      </c>
      <c r="M3112">
        <f t="shared" ca="1" si="585"/>
        <v>0</v>
      </c>
      <c r="O3112" t="str">
        <f t="shared" ca="1" si="586"/>
        <v>D:z</v>
      </c>
      <c r="P3112" t="str">
        <f t="shared" ca="1" si="587"/>
        <v>D7:z7</v>
      </c>
    </row>
    <row r="3113" spans="1:16">
      <c r="A3113" t="str">
        <f t="shared" si="579"/>
        <v>12</v>
      </c>
      <c r="B3113" t="str">
        <f t="shared" ca="1" si="580"/>
        <v>W</v>
      </c>
      <c r="C3113" t="str">
        <f t="shared" si="581"/>
        <v>SIMPL-5G-T</v>
      </c>
      <c r="D3113" t="s">
        <v>3460</v>
      </c>
      <c r="E3113">
        <f t="shared" ca="1" si="582"/>
        <v>0</v>
      </c>
      <c r="H3113" t="str">
        <f t="shared" ca="1" si="583"/>
        <v>'Simpl. all tex-DT PLYWOOD'!</v>
      </c>
      <c r="I3113" t="str">
        <f t="shared" ca="1" si="588"/>
        <v>'Simpl. all tex-DT PLYWOOD'!</v>
      </c>
      <c r="J3113">
        <f t="shared" ca="1" si="589"/>
        <v>0</v>
      </c>
      <c r="K3113">
        <f t="shared" ca="1" si="590"/>
        <v>0</v>
      </c>
      <c r="L3113">
        <f t="shared" ca="1" si="584"/>
        <v>0</v>
      </c>
      <c r="M3113">
        <f t="shared" ca="1" si="585"/>
        <v>0</v>
      </c>
      <c r="O3113" t="str">
        <f t="shared" ca="1" si="586"/>
        <v>D:z</v>
      </c>
      <c r="P3113" t="str">
        <f t="shared" ca="1" si="587"/>
        <v>D7:z7</v>
      </c>
    </row>
    <row r="3114" spans="1:16">
      <c r="A3114" t="str">
        <f t="shared" si="579"/>
        <v>13</v>
      </c>
      <c r="B3114" t="str">
        <f t="shared" ca="1" si="580"/>
        <v>W</v>
      </c>
      <c r="C3114" t="str">
        <f t="shared" si="581"/>
        <v>SIMPL-5G-T</v>
      </c>
      <c r="D3114" t="s">
        <v>3461</v>
      </c>
      <c r="E3114">
        <f t="shared" ca="1" si="582"/>
        <v>0</v>
      </c>
      <c r="H3114" t="str">
        <f t="shared" ca="1" si="583"/>
        <v>'Simpl. all tex-DT PLYWOOD'!</v>
      </c>
      <c r="I3114" t="str">
        <f t="shared" ca="1" si="588"/>
        <v>'Simpl. all tex-DT PLYWOOD'!</v>
      </c>
      <c r="J3114">
        <f t="shared" ca="1" si="589"/>
        <v>0</v>
      </c>
      <c r="K3114">
        <f t="shared" ca="1" si="590"/>
        <v>0</v>
      </c>
      <c r="L3114">
        <f t="shared" ca="1" si="584"/>
        <v>0</v>
      </c>
      <c r="M3114">
        <f t="shared" ca="1" si="585"/>
        <v>0</v>
      </c>
      <c r="O3114" t="str">
        <f t="shared" ca="1" si="586"/>
        <v>D:z</v>
      </c>
      <c r="P3114" t="str">
        <f t="shared" ca="1" si="587"/>
        <v>D7:z7</v>
      </c>
    </row>
    <row r="3115" spans="1:16">
      <c r="A3115" t="str">
        <f t="shared" si="579"/>
        <v>15</v>
      </c>
      <c r="B3115" t="str">
        <f t="shared" ca="1" si="580"/>
        <v>W</v>
      </c>
      <c r="C3115" t="str">
        <f t="shared" si="581"/>
        <v>SIMPL-5G-T</v>
      </c>
      <c r="D3115" t="s">
        <v>4779</v>
      </c>
      <c r="E3115">
        <f t="shared" ca="1" si="582"/>
        <v>0</v>
      </c>
      <c r="H3115" t="str">
        <f t="shared" ca="1" si="583"/>
        <v>'Simpl. all tex-DT PLYWOOD'!</v>
      </c>
      <c r="I3115" t="str">
        <f t="shared" ca="1" si="588"/>
        <v>'Simpl. all tex-DT PLYWOOD'!</v>
      </c>
      <c r="J3115">
        <f t="shared" ca="1" si="589"/>
        <v>0</v>
      </c>
      <c r="K3115">
        <f t="shared" ca="1" si="590"/>
        <v>0</v>
      </c>
      <c r="L3115">
        <f t="shared" ca="1" si="584"/>
        <v>0</v>
      </c>
      <c r="M3115">
        <f t="shared" ca="1" si="585"/>
        <v>0</v>
      </c>
      <c r="O3115" t="str">
        <f t="shared" ca="1" si="586"/>
        <v>D:z</v>
      </c>
      <c r="P3115" t="str">
        <f t="shared" ca="1" si="587"/>
        <v>D7:z7</v>
      </c>
    </row>
    <row r="3116" spans="1:16">
      <c r="A3116" t="str">
        <f t="shared" si="579"/>
        <v>01</v>
      </c>
      <c r="B3116" t="str">
        <f t="shared" ca="1" si="580"/>
        <v>W</v>
      </c>
      <c r="C3116" t="str">
        <f t="shared" si="581"/>
        <v>SIMPL-5H</v>
      </c>
      <c r="D3116" t="s">
        <v>1316</v>
      </c>
      <c r="E3116">
        <f t="shared" ca="1" si="582"/>
        <v>0</v>
      </c>
      <c r="H3116" t="str">
        <f t="shared" ca="1" si="583"/>
        <v>'Simpl. all tex-DT PLYWOOD'!</v>
      </c>
      <c r="I3116" t="str">
        <f t="shared" ca="1" si="588"/>
        <v>'Simpl. all tex-DT PLYWOOD'!</v>
      </c>
      <c r="J3116">
        <f t="shared" ca="1" si="589"/>
        <v>0</v>
      </c>
      <c r="K3116">
        <f t="shared" ca="1" si="590"/>
        <v>0</v>
      </c>
      <c r="L3116">
        <f t="shared" ca="1" si="584"/>
        <v>0</v>
      </c>
      <c r="M3116">
        <f t="shared" ca="1" si="585"/>
        <v>0</v>
      </c>
      <c r="O3116" t="str">
        <f t="shared" ca="1" si="586"/>
        <v>D:z</v>
      </c>
      <c r="P3116" t="str">
        <f t="shared" ca="1" si="587"/>
        <v>D7:z7</v>
      </c>
    </row>
    <row r="3117" spans="1:16">
      <c r="A3117" t="str">
        <f t="shared" si="579"/>
        <v>02</v>
      </c>
      <c r="B3117" t="str">
        <f t="shared" ca="1" si="580"/>
        <v>W</v>
      </c>
      <c r="C3117" t="str">
        <f t="shared" si="581"/>
        <v>SIMPL-5H</v>
      </c>
      <c r="D3117" t="s">
        <v>1317</v>
      </c>
      <c r="E3117">
        <f t="shared" ca="1" si="582"/>
        <v>0</v>
      </c>
      <c r="H3117" t="str">
        <f t="shared" ca="1" si="583"/>
        <v>'Simpl. all tex-DT PLYWOOD'!</v>
      </c>
      <c r="I3117" t="str">
        <f t="shared" ca="1" si="588"/>
        <v>'Simpl. all tex-DT PLYWOOD'!</v>
      </c>
      <c r="J3117">
        <f t="shared" ca="1" si="589"/>
        <v>0</v>
      </c>
      <c r="K3117">
        <f t="shared" ca="1" si="590"/>
        <v>0</v>
      </c>
      <c r="L3117">
        <f t="shared" ca="1" si="584"/>
        <v>0</v>
      </c>
      <c r="M3117">
        <f t="shared" ca="1" si="585"/>
        <v>0</v>
      </c>
      <c r="O3117" t="str">
        <f t="shared" ca="1" si="586"/>
        <v>D:z</v>
      </c>
      <c r="P3117" t="str">
        <f t="shared" ca="1" si="587"/>
        <v>D7:z7</v>
      </c>
    </row>
    <row r="3118" spans="1:16">
      <c r="A3118" t="str">
        <f t="shared" si="579"/>
        <v>03</v>
      </c>
      <c r="B3118" t="str">
        <f t="shared" ca="1" si="580"/>
        <v>W</v>
      </c>
      <c r="C3118" t="str">
        <f t="shared" si="581"/>
        <v>SIMPL-5H</v>
      </c>
      <c r="D3118" t="s">
        <v>1318</v>
      </c>
      <c r="E3118">
        <f t="shared" ca="1" si="582"/>
        <v>0</v>
      </c>
      <c r="H3118" t="str">
        <f t="shared" ca="1" si="583"/>
        <v>'Simpl. all tex-DT PLYWOOD'!</v>
      </c>
      <c r="I3118" t="str">
        <f t="shared" ca="1" si="588"/>
        <v>'Simpl. all tex-DT PLYWOOD'!</v>
      </c>
      <c r="J3118">
        <f t="shared" ca="1" si="589"/>
        <v>0</v>
      </c>
      <c r="K3118">
        <f t="shared" ca="1" si="590"/>
        <v>0</v>
      </c>
      <c r="L3118">
        <f t="shared" ca="1" si="584"/>
        <v>0</v>
      </c>
      <c r="M3118">
        <f t="shared" ca="1" si="585"/>
        <v>0</v>
      </c>
      <c r="O3118" t="str">
        <f t="shared" ca="1" si="586"/>
        <v>D:z</v>
      </c>
      <c r="P3118" t="str">
        <f t="shared" ca="1" si="587"/>
        <v>D7:z7</v>
      </c>
    </row>
    <row r="3119" spans="1:16">
      <c r="A3119" t="str">
        <f t="shared" si="579"/>
        <v>04</v>
      </c>
      <c r="B3119" t="str">
        <f t="shared" ca="1" si="580"/>
        <v>W</v>
      </c>
      <c r="C3119" t="str">
        <f t="shared" si="581"/>
        <v>SIMPL-5H</v>
      </c>
      <c r="D3119" t="s">
        <v>1319</v>
      </c>
      <c r="E3119">
        <f t="shared" ca="1" si="582"/>
        <v>0</v>
      </c>
      <c r="H3119" t="str">
        <f t="shared" ca="1" si="583"/>
        <v>'Simpl. all tex-DT PLYWOOD'!</v>
      </c>
      <c r="I3119" t="str">
        <f t="shared" ca="1" si="588"/>
        <v>'Simpl. all tex-DT PLYWOOD'!</v>
      </c>
      <c r="J3119">
        <f t="shared" ca="1" si="589"/>
        <v>0</v>
      </c>
      <c r="K3119">
        <f t="shared" ca="1" si="590"/>
        <v>0</v>
      </c>
      <c r="L3119">
        <f t="shared" ca="1" si="584"/>
        <v>0</v>
      </c>
      <c r="M3119">
        <f t="shared" ca="1" si="585"/>
        <v>0</v>
      </c>
      <c r="O3119" t="str">
        <f t="shared" ca="1" si="586"/>
        <v>D:z</v>
      </c>
      <c r="P3119" t="str">
        <f t="shared" ca="1" si="587"/>
        <v>D7:z7</v>
      </c>
    </row>
    <row r="3120" spans="1:16">
      <c r="A3120" t="str">
        <f t="shared" si="579"/>
        <v>05</v>
      </c>
      <c r="B3120" t="str">
        <f t="shared" ca="1" si="580"/>
        <v>W</v>
      </c>
      <c r="C3120" t="str">
        <f t="shared" si="581"/>
        <v>SIMPL-5H</v>
      </c>
      <c r="D3120" t="s">
        <v>1320</v>
      </c>
      <c r="E3120">
        <f t="shared" ca="1" si="582"/>
        <v>0</v>
      </c>
      <c r="H3120" t="str">
        <f t="shared" ca="1" si="583"/>
        <v>'Simpl. all tex-DT PLYWOOD'!</v>
      </c>
      <c r="I3120" t="str">
        <f t="shared" ca="1" si="588"/>
        <v>'Simpl. all tex-DT PLYWOOD'!</v>
      </c>
      <c r="J3120">
        <f t="shared" ca="1" si="589"/>
        <v>0</v>
      </c>
      <c r="K3120">
        <f t="shared" ca="1" si="590"/>
        <v>0</v>
      </c>
      <c r="L3120">
        <f t="shared" ca="1" si="584"/>
        <v>0</v>
      </c>
      <c r="M3120">
        <f t="shared" ca="1" si="585"/>
        <v>0</v>
      </c>
      <c r="O3120" t="str">
        <f t="shared" ca="1" si="586"/>
        <v>D:z</v>
      </c>
      <c r="P3120" t="str">
        <f t="shared" ca="1" si="587"/>
        <v>D7:z7</v>
      </c>
    </row>
    <row r="3121" spans="1:16">
      <c r="A3121" t="str">
        <f t="shared" si="579"/>
        <v>06</v>
      </c>
      <c r="B3121" t="str">
        <f t="shared" ca="1" si="580"/>
        <v>W</v>
      </c>
      <c r="C3121" t="str">
        <f t="shared" si="581"/>
        <v>SIMPL-5H</v>
      </c>
      <c r="D3121" t="s">
        <v>1321</v>
      </c>
      <c r="E3121">
        <f t="shared" ca="1" si="582"/>
        <v>0</v>
      </c>
      <c r="H3121" t="str">
        <f t="shared" ca="1" si="583"/>
        <v>'Simpl. all tex-DT PLYWOOD'!</v>
      </c>
      <c r="I3121" t="str">
        <f t="shared" ca="1" si="588"/>
        <v>'Simpl. all tex-DT PLYWOOD'!</v>
      </c>
      <c r="J3121">
        <f t="shared" ca="1" si="589"/>
        <v>0</v>
      </c>
      <c r="K3121">
        <f t="shared" ca="1" si="590"/>
        <v>0</v>
      </c>
      <c r="L3121">
        <f t="shared" ca="1" si="584"/>
        <v>0</v>
      </c>
      <c r="M3121">
        <f t="shared" ca="1" si="585"/>
        <v>0</v>
      </c>
      <c r="O3121" t="str">
        <f t="shared" ca="1" si="586"/>
        <v>D:z</v>
      </c>
      <c r="P3121" t="str">
        <f t="shared" ca="1" si="587"/>
        <v>D7:z7</v>
      </c>
    </row>
    <row r="3122" spans="1:16">
      <c r="A3122" t="str">
        <f t="shared" si="579"/>
        <v>07</v>
      </c>
      <c r="B3122" t="str">
        <f t="shared" ca="1" si="580"/>
        <v>W</v>
      </c>
      <c r="C3122" t="str">
        <f t="shared" si="581"/>
        <v>SIMPL-5H</v>
      </c>
      <c r="D3122" t="s">
        <v>1322</v>
      </c>
      <c r="E3122">
        <f t="shared" ca="1" si="582"/>
        <v>0</v>
      </c>
      <c r="H3122" t="str">
        <f t="shared" ca="1" si="583"/>
        <v>'Simpl. all tex-DT PLYWOOD'!</v>
      </c>
      <c r="I3122" t="str">
        <f t="shared" ca="1" si="588"/>
        <v>'Simpl. all tex-DT PLYWOOD'!</v>
      </c>
      <c r="J3122">
        <f t="shared" ca="1" si="589"/>
        <v>0</v>
      </c>
      <c r="K3122">
        <f t="shared" ca="1" si="590"/>
        <v>0</v>
      </c>
      <c r="L3122">
        <f t="shared" ca="1" si="584"/>
        <v>0</v>
      </c>
      <c r="M3122">
        <f t="shared" ca="1" si="585"/>
        <v>0</v>
      </c>
      <c r="O3122" t="str">
        <f t="shared" ca="1" si="586"/>
        <v>D:z</v>
      </c>
      <c r="P3122" t="str">
        <f t="shared" ca="1" si="587"/>
        <v>D7:z7</v>
      </c>
    </row>
    <row r="3123" spans="1:16">
      <c r="A3123" t="str">
        <f t="shared" si="579"/>
        <v>08</v>
      </c>
      <c r="B3123" t="str">
        <f t="shared" ca="1" si="580"/>
        <v>W</v>
      </c>
      <c r="C3123" t="str">
        <f t="shared" si="581"/>
        <v>SIMPL-5H</v>
      </c>
      <c r="D3123" t="s">
        <v>1323</v>
      </c>
      <c r="E3123">
        <f t="shared" ca="1" si="582"/>
        <v>0</v>
      </c>
      <c r="H3123" t="str">
        <f t="shared" ca="1" si="583"/>
        <v>'Simpl. all tex-DT PLYWOOD'!</v>
      </c>
      <c r="I3123" t="str">
        <f t="shared" ca="1" si="588"/>
        <v>'Simpl. all tex-DT PLYWOOD'!</v>
      </c>
      <c r="J3123">
        <f t="shared" ca="1" si="589"/>
        <v>0</v>
      </c>
      <c r="K3123">
        <f t="shared" ca="1" si="590"/>
        <v>0</v>
      </c>
      <c r="L3123">
        <f t="shared" ca="1" si="584"/>
        <v>0</v>
      </c>
      <c r="M3123">
        <f t="shared" ca="1" si="585"/>
        <v>0</v>
      </c>
      <c r="O3123" t="str">
        <f t="shared" ca="1" si="586"/>
        <v>D:z</v>
      </c>
      <c r="P3123" t="str">
        <f t="shared" ca="1" si="587"/>
        <v>D7:z7</v>
      </c>
    </row>
    <row r="3124" spans="1:16">
      <c r="A3124" t="str">
        <f t="shared" si="579"/>
        <v>09</v>
      </c>
      <c r="B3124" t="str">
        <f t="shared" ca="1" si="580"/>
        <v>W</v>
      </c>
      <c r="C3124" t="str">
        <f t="shared" si="581"/>
        <v>SIMPL-5H</v>
      </c>
      <c r="D3124" t="s">
        <v>1324</v>
      </c>
      <c r="E3124">
        <f t="shared" ca="1" si="582"/>
        <v>0</v>
      </c>
      <c r="H3124" t="str">
        <f t="shared" ca="1" si="583"/>
        <v>'Simpl. all tex-DT PLYWOOD'!</v>
      </c>
      <c r="I3124" t="str">
        <f t="shared" ca="1" si="588"/>
        <v>'Simpl. all tex-DT PLYWOOD'!</v>
      </c>
      <c r="J3124">
        <f t="shared" ca="1" si="589"/>
        <v>0</v>
      </c>
      <c r="K3124">
        <f t="shared" ca="1" si="590"/>
        <v>0</v>
      </c>
      <c r="L3124">
        <f t="shared" ca="1" si="584"/>
        <v>0</v>
      </c>
      <c r="M3124">
        <f t="shared" ca="1" si="585"/>
        <v>0</v>
      </c>
      <c r="O3124" t="str">
        <f t="shared" ca="1" si="586"/>
        <v>D:z</v>
      </c>
      <c r="P3124" t="str">
        <f t="shared" ca="1" si="587"/>
        <v>D7:z7</v>
      </c>
    </row>
    <row r="3125" spans="1:16">
      <c r="A3125" t="str">
        <f t="shared" si="579"/>
        <v>10</v>
      </c>
      <c r="B3125" t="str">
        <f t="shared" ca="1" si="580"/>
        <v>W</v>
      </c>
      <c r="C3125" t="str">
        <f t="shared" si="581"/>
        <v>SIMPL-5H</v>
      </c>
      <c r="D3125" t="s">
        <v>1325</v>
      </c>
      <c r="E3125">
        <f t="shared" ca="1" si="582"/>
        <v>0</v>
      </c>
      <c r="H3125" t="str">
        <f t="shared" ca="1" si="583"/>
        <v>'Simpl. all tex-DT PLYWOOD'!</v>
      </c>
      <c r="I3125" t="str">
        <f t="shared" ca="1" si="588"/>
        <v>'Simpl. all tex-DT PLYWOOD'!</v>
      </c>
      <c r="J3125">
        <f t="shared" ca="1" si="589"/>
        <v>0</v>
      </c>
      <c r="K3125">
        <f t="shared" ca="1" si="590"/>
        <v>0</v>
      </c>
      <c r="L3125">
        <f t="shared" ca="1" si="584"/>
        <v>0</v>
      </c>
      <c r="M3125">
        <f t="shared" ca="1" si="585"/>
        <v>0</v>
      </c>
      <c r="O3125" t="str">
        <f t="shared" ca="1" si="586"/>
        <v>D:z</v>
      </c>
      <c r="P3125" t="str">
        <f t="shared" ca="1" si="587"/>
        <v>D7:z7</v>
      </c>
    </row>
    <row r="3126" spans="1:16">
      <c r="A3126" t="str">
        <f t="shared" si="579"/>
        <v>100</v>
      </c>
      <c r="B3126" t="str">
        <f t="shared" ca="1" si="580"/>
        <v>W</v>
      </c>
      <c r="C3126" t="str">
        <f t="shared" si="581"/>
        <v>SIMPL-5H</v>
      </c>
      <c r="D3126" t="s">
        <v>1329</v>
      </c>
      <c r="E3126">
        <f t="shared" ca="1" si="582"/>
        <v>0</v>
      </c>
      <c r="H3126" t="str">
        <f t="shared" ca="1" si="583"/>
        <v>'Simpl. all tex-DT PLYWOOD'!</v>
      </c>
      <c r="I3126" t="str">
        <f t="shared" ca="1" si="588"/>
        <v>'Simpl. all tex-DT PLYWOOD'!</v>
      </c>
      <c r="J3126">
        <f t="shared" ca="1" si="589"/>
        <v>0</v>
      </c>
      <c r="K3126">
        <f t="shared" ca="1" si="590"/>
        <v>0</v>
      </c>
      <c r="L3126">
        <f t="shared" ca="1" si="584"/>
        <v>0</v>
      </c>
      <c r="M3126">
        <f t="shared" ca="1" si="585"/>
        <v>0</v>
      </c>
      <c r="O3126" t="str">
        <f t="shared" ca="1" si="586"/>
        <v>D:z</v>
      </c>
      <c r="P3126" t="str">
        <f t="shared" ca="1" si="587"/>
        <v>D7:z7</v>
      </c>
    </row>
    <row r="3127" spans="1:16">
      <c r="A3127" t="str">
        <f t="shared" si="579"/>
        <v>11</v>
      </c>
      <c r="B3127" t="str">
        <f t="shared" ca="1" si="580"/>
        <v>W</v>
      </c>
      <c r="C3127" t="str">
        <f t="shared" si="581"/>
        <v>SIMPL-5H</v>
      </c>
      <c r="D3127" t="s">
        <v>1326</v>
      </c>
      <c r="E3127">
        <f t="shared" ca="1" si="582"/>
        <v>0</v>
      </c>
      <c r="H3127" t="str">
        <f t="shared" ca="1" si="583"/>
        <v>'Simpl. all tex-DT PLYWOOD'!</v>
      </c>
      <c r="I3127" t="str">
        <f t="shared" ca="1" si="588"/>
        <v>'Simpl. all tex-DT PLYWOOD'!</v>
      </c>
      <c r="J3127">
        <f t="shared" ca="1" si="589"/>
        <v>0</v>
      </c>
      <c r="K3127">
        <f t="shared" ca="1" si="590"/>
        <v>0</v>
      </c>
      <c r="L3127">
        <f t="shared" ca="1" si="584"/>
        <v>0</v>
      </c>
      <c r="M3127">
        <f t="shared" ca="1" si="585"/>
        <v>0</v>
      </c>
      <c r="O3127" t="str">
        <f t="shared" ca="1" si="586"/>
        <v>D:z</v>
      </c>
      <c r="P3127" t="str">
        <f t="shared" ca="1" si="587"/>
        <v>D7:z7</v>
      </c>
    </row>
    <row r="3128" spans="1:16">
      <c r="A3128" t="str">
        <f t="shared" si="579"/>
        <v>12</v>
      </c>
      <c r="B3128" t="str">
        <f t="shared" ca="1" si="580"/>
        <v>W</v>
      </c>
      <c r="C3128" t="str">
        <f t="shared" si="581"/>
        <v>SIMPL-5H</v>
      </c>
      <c r="D3128" t="s">
        <v>1327</v>
      </c>
      <c r="E3128">
        <f t="shared" ca="1" si="582"/>
        <v>0</v>
      </c>
      <c r="H3128" t="str">
        <f t="shared" ca="1" si="583"/>
        <v>'Simpl. all tex-DT PLYWOOD'!</v>
      </c>
      <c r="I3128" t="str">
        <f t="shared" ca="1" si="588"/>
        <v>'Simpl. all tex-DT PLYWOOD'!</v>
      </c>
      <c r="J3128">
        <f t="shared" ca="1" si="589"/>
        <v>0</v>
      </c>
      <c r="K3128">
        <f t="shared" ca="1" si="590"/>
        <v>0</v>
      </c>
      <c r="L3128">
        <f t="shared" ca="1" si="584"/>
        <v>0</v>
      </c>
      <c r="M3128">
        <f t="shared" ca="1" si="585"/>
        <v>0</v>
      </c>
      <c r="O3128" t="str">
        <f t="shared" ca="1" si="586"/>
        <v>D:z</v>
      </c>
      <c r="P3128" t="str">
        <f t="shared" ca="1" si="587"/>
        <v>D7:z7</v>
      </c>
    </row>
    <row r="3129" spans="1:16">
      <c r="A3129" t="str">
        <f t="shared" si="579"/>
        <v>13</v>
      </c>
      <c r="B3129" t="str">
        <f t="shared" ca="1" si="580"/>
        <v>W</v>
      </c>
      <c r="C3129" t="str">
        <f t="shared" si="581"/>
        <v>SIMPL-5H</v>
      </c>
      <c r="D3129" t="s">
        <v>1328</v>
      </c>
      <c r="E3129">
        <f t="shared" ca="1" si="582"/>
        <v>0</v>
      </c>
      <c r="H3129" t="str">
        <f t="shared" ca="1" si="583"/>
        <v>'Simpl. all tex-DT PLYWOOD'!</v>
      </c>
      <c r="I3129" t="str">
        <f t="shared" ca="1" si="588"/>
        <v>'Simpl. all tex-DT PLYWOOD'!</v>
      </c>
      <c r="J3129">
        <f t="shared" ca="1" si="589"/>
        <v>0</v>
      </c>
      <c r="K3129">
        <f t="shared" ca="1" si="590"/>
        <v>0</v>
      </c>
      <c r="L3129">
        <f t="shared" ca="1" si="584"/>
        <v>0</v>
      </c>
      <c r="M3129">
        <f t="shared" ca="1" si="585"/>
        <v>0</v>
      </c>
      <c r="O3129" t="str">
        <f t="shared" ca="1" si="586"/>
        <v>D:z</v>
      </c>
      <c r="P3129" t="str">
        <f t="shared" ca="1" si="587"/>
        <v>D7:z7</v>
      </c>
    </row>
    <row r="3130" spans="1:16">
      <c r="A3130" t="str">
        <f t="shared" si="579"/>
        <v>15</v>
      </c>
      <c r="B3130" t="str">
        <f t="shared" ca="1" si="580"/>
        <v>W</v>
      </c>
      <c r="C3130" t="str">
        <f t="shared" si="581"/>
        <v>SIMPL-5H</v>
      </c>
      <c r="D3130" t="s">
        <v>4917</v>
      </c>
      <c r="E3130">
        <f t="shared" ca="1" si="582"/>
        <v>0</v>
      </c>
      <c r="H3130" t="str">
        <f t="shared" ca="1" si="583"/>
        <v>'Simpl. all tex-DT PLYWOOD'!</v>
      </c>
      <c r="I3130" t="str">
        <f t="shared" ca="1" si="588"/>
        <v>'Simpl. all tex-DT PLYWOOD'!</v>
      </c>
      <c r="J3130">
        <f t="shared" ca="1" si="589"/>
        <v>0</v>
      </c>
      <c r="K3130">
        <f t="shared" ca="1" si="590"/>
        <v>0</v>
      </c>
      <c r="L3130">
        <f t="shared" ca="1" si="584"/>
        <v>0</v>
      </c>
      <c r="M3130">
        <f t="shared" ca="1" si="585"/>
        <v>0</v>
      </c>
      <c r="O3130" t="str">
        <f t="shared" ca="1" si="586"/>
        <v>D:z</v>
      </c>
      <c r="P3130" t="str">
        <f t="shared" ca="1" si="587"/>
        <v>D7:z7</v>
      </c>
    </row>
    <row r="3131" spans="1:16">
      <c r="A3131" t="str">
        <f t="shared" si="579"/>
        <v>01</v>
      </c>
      <c r="B3131" t="str">
        <f t="shared" ca="1" si="580"/>
        <v>W</v>
      </c>
      <c r="C3131" t="str">
        <f t="shared" si="581"/>
        <v>SIMPL-5H-C</v>
      </c>
      <c r="D3131" t="s">
        <v>6037</v>
      </c>
      <c r="E3131">
        <f t="shared" ca="1" si="582"/>
        <v>0</v>
      </c>
      <c r="H3131" t="str">
        <f t="shared" ca="1" si="583"/>
        <v>'(more) Simpl. Textures PLYWOOD'!</v>
      </c>
      <c r="I3131">
        <f t="shared" ca="1" si="588"/>
        <v>0</v>
      </c>
      <c r="J3131" t="str">
        <f t="shared" ca="1" si="589"/>
        <v>'(more) Simpl. Textures PLYWOOD'!</v>
      </c>
      <c r="K3131">
        <f t="shared" ca="1" si="590"/>
        <v>0</v>
      </c>
      <c r="L3131">
        <f t="shared" ca="1" si="584"/>
        <v>0</v>
      </c>
      <c r="M3131">
        <f t="shared" ca="1" si="585"/>
        <v>0</v>
      </c>
      <c r="O3131" t="str">
        <f t="shared" ca="1" si="586"/>
        <v>D:N</v>
      </c>
      <c r="P3131" t="str">
        <f t="shared" ca="1" si="587"/>
        <v>D7:N7</v>
      </c>
    </row>
    <row r="3132" spans="1:16">
      <c r="A3132" t="str">
        <f t="shared" si="579"/>
        <v>16</v>
      </c>
      <c r="B3132" t="str">
        <f t="shared" ca="1" si="580"/>
        <v>W</v>
      </c>
      <c r="C3132" t="str">
        <f t="shared" si="581"/>
        <v>SIMPL-5H-N-NT</v>
      </c>
      <c r="D3132" t="s">
        <v>5555</v>
      </c>
      <c r="E3132">
        <f t="shared" ca="1" si="582"/>
        <v>0</v>
      </c>
      <c r="H3132" t="str">
        <f t="shared" ca="1" si="583"/>
        <v>'(more) Simpl. Textures PLYWOOD'!</v>
      </c>
      <c r="I3132">
        <f t="shared" ca="1" si="588"/>
        <v>0</v>
      </c>
      <c r="J3132" t="str">
        <f t="shared" ca="1" si="589"/>
        <v>'(more) Simpl. Textures PLYWOOD'!</v>
      </c>
      <c r="K3132">
        <f t="shared" ca="1" si="590"/>
        <v>0</v>
      </c>
      <c r="L3132">
        <f t="shared" ca="1" si="584"/>
        <v>0</v>
      </c>
      <c r="M3132">
        <f t="shared" ca="1" si="585"/>
        <v>0</v>
      </c>
      <c r="O3132" t="str">
        <f t="shared" ca="1" si="586"/>
        <v>D:N</v>
      </c>
      <c r="P3132" t="str">
        <f t="shared" ca="1" si="587"/>
        <v>D7:N7</v>
      </c>
    </row>
    <row r="3133" spans="1:16">
      <c r="A3133" t="str">
        <f t="shared" si="579"/>
        <v>16</v>
      </c>
      <c r="B3133" t="str">
        <f t="shared" ca="1" si="580"/>
        <v>W</v>
      </c>
      <c r="C3133" t="str">
        <f t="shared" si="581"/>
        <v>SIMPL-5H-N-T</v>
      </c>
      <c r="D3133" t="s">
        <v>5715</v>
      </c>
      <c r="E3133">
        <f t="shared" ca="1" si="582"/>
        <v>0</v>
      </c>
      <c r="H3133" t="str">
        <f t="shared" ca="1" si="583"/>
        <v>'(more) Simpl. Textures PLYWOOD'!</v>
      </c>
      <c r="I3133">
        <f t="shared" ca="1" si="588"/>
        <v>0</v>
      </c>
      <c r="J3133" t="str">
        <f t="shared" ca="1" si="589"/>
        <v>'(more) Simpl. Textures PLYWOOD'!</v>
      </c>
      <c r="K3133">
        <f t="shared" ca="1" si="590"/>
        <v>0</v>
      </c>
      <c r="L3133">
        <f t="shared" ca="1" si="584"/>
        <v>0</v>
      </c>
      <c r="M3133">
        <f t="shared" ca="1" si="585"/>
        <v>0</v>
      </c>
      <c r="O3133" t="str">
        <f t="shared" ca="1" si="586"/>
        <v>D:N</v>
      </c>
      <c r="P3133" t="str">
        <f t="shared" ca="1" si="587"/>
        <v>D7:N7</v>
      </c>
    </row>
    <row r="3134" spans="1:16">
      <c r="A3134" t="str">
        <f t="shared" si="579"/>
        <v>01</v>
      </c>
      <c r="B3134" t="str">
        <f t="shared" ca="1" si="580"/>
        <v>W</v>
      </c>
      <c r="C3134" t="str">
        <f t="shared" si="581"/>
        <v>SIMPL-5H-T</v>
      </c>
      <c r="D3134" t="s">
        <v>3491</v>
      </c>
      <c r="E3134">
        <f t="shared" ca="1" si="582"/>
        <v>0</v>
      </c>
      <c r="H3134" t="str">
        <f t="shared" ca="1" si="583"/>
        <v>'Simpl. all tex-DT PLYWOOD'!</v>
      </c>
      <c r="I3134" t="str">
        <f t="shared" ca="1" si="588"/>
        <v>'Simpl. all tex-DT PLYWOOD'!</v>
      </c>
      <c r="J3134">
        <f t="shared" ca="1" si="589"/>
        <v>0</v>
      </c>
      <c r="K3134">
        <f t="shared" ca="1" si="590"/>
        <v>0</v>
      </c>
      <c r="L3134">
        <f t="shared" ca="1" si="584"/>
        <v>0</v>
      </c>
      <c r="M3134">
        <f t="shared" ca="1" si="585"/>
        <v>0</v>
      </c>
      <c r="O3134" t="str">
        <f t="shared" ca="1" si="586"/>
        <v>D:z</v>
      </c>
      <c r="P3134" t="str">
        <f t="shared" ca="1" si="587"/>
        <v>D7:z7</v>
      </c>
    </row>
    <row r="3135" spans="1:16">
      <c r="A3135" t="str">
        <f t="shared" si="579"/>
        <v>02</v>
      </c>
      <c r="B3135" t="str">
        <f t="shared" ca="1" si="580"/>
        <v>W</v>
      </c>
      <c r="C3135" t="str">
        <f t="shared" si="581"/>
        <v>SIMPL-5H-T</v>
      </c>
      <c r="D3135" t="s">
        <v>3492</v>
      </c>
      <c r="E3135">
        <f t="shared" ca="1" si="582"/>
        <v>0</v>
      </c>
      <c r="H3135" t="str">
        <f t="shared" ca="1" si="583"/>
        <v>'Simpl. all tex-DT PLYWOOD'!</v>
      </c>
      <c r="I3135" t="str">
        <f t="shared" ca="1" si="588"/>
        <v>'Simpl. all tex-DT PLYWOOD'!</v>
      </c>
      <c r="J3135">
        <f t="shared" ca="1" si="589"/>
        <v>0</v>
      </c>
      <c r="K3135">
        <f t="shared" ca="1" si="590"/>
        <v>0</v>
      </c>
      <c r="L3135">
        <f t="shared" ca="1" si="584"/>
        <v>0</v>
      </c>
      <c r="M3135">
        <f t="shared" ca="1" si="585"/>
        <v>0</v>
      </c>
      <c r="O3135" t="str">
        <f t="shared" ca="1" si="586"/>
        <v>D:z</v>
      </c>
      <c r="P3135" t="str">
        <f t="shared" ca="1" si="587"/>
        <v>D7:z7</v>
      </c>
    </row>
    <row r="3136" spans="1:16">
      <c r="A3136" t="str">
        <f t="shared" si="579"/>
        <v>03</v>
      </c>
      <c r="B3136" t="str">
        <f t="shared" ca="1" si="580"/>
        <v>W</v>
      </c>
      <c r="C3136" t="str">
        <f t="shared" si="581"/>
        <v>SIMPL-5H-T</v>
      </c>
      <c r="D3136" t="s">
        <v>3493</v>
      </c>
      <c r="E3136">
        <f t="shared" ca="1" si="582"/>
        <v>0</v>
      </c>
      <c r="H3136" t="str">
        <f t="shared" ca="1" si="583"/>
        <v>'Simpl. all tex-DT PLYWOOD'!</v>
      </c>
      <c r="I3136" t="str">
        <f t="shared" ca="1" si="588"/>
        <v>'Simpl. all tex-DT PLYWOOD'!</v>
      </c>
      <c r="J3136">
        <f t="shared" ca="1" si="589"/>
        <v>0</v>
      </c>
      <c r="K3136">
        <f t="shared" ca="1" si="590"/>
        <v>0</v>
      </c>
      <c r="L3136">
        <f t="shared" ca="1" si="584"/>
        <v>0</v>
      </c>
      <c r="M3136">
        <f t="shared" ca="1" si="585"/>
        <v>0</v>
      </c>
      <c r="O3136" t="str">
        <f t="shared" ca="1" si="586"/>
        <v>D:z</v>
      </c>
      <c r="P3136" t="str">
        <f t="shared" ca="1" si="587"/>
        <v>D7:z7</v>
      </c>
    </row>
    <row r="3137" spans="1:16">
      <c r="A3137" t="str">
        <f t="shared" si="579"/>
        <v>04</v>
      </c>
      <c r="B3137" t="str">
        <f t="shared" ca="1" si="580"/>
        <v>W</v>
      </c>
      <c r="C3137" t="str">
        <f t="shared" si="581"/>
        <v>SIMPL-5H-T</v>
      </c>
      <c r="D3137" t="s">
        <v>3494</v>
      </c>
      <c r="E3137">
        <f t="shared" ca="1" si="582"/>
        <v>0</v>
      </c>
      <c r="H3137" t="str">
        <f t="shared" ca="1" si="583"/>
        <v>'Simpl. all tex-DT PLYWOOD'!</v>
      </c>
      <c r="I3137" t="str">
        <f t="shared" ca="1" si="588"/>
        <v>'Simpl. all tex-DT PLYWOOD'!</v>
      </c>
      <c r="J3137">
        <f t="shared" ca="1" si="589"/>
        <v>0</v>
      </c>
      <c r="K3137">
        <f t="shared" ca="1" si="590"/>
        <v>0</v>
      </c>
      <c r="L3137">
        <f t="shared" ca="1" si="584"/>
        <v>0</v>
      </c>
      <c r="M3137">
        <f t="shared" ca="1" si="585"/>
        <v>0</v>
      </c>
      <c r="O3137" t="str">
        <f t="shared" ca="1" si="586"/>
        <v>D:z</v>
      </c>
      <c r="P3137" t="str">
        <f t="shared" ca="1" si="587"/>
        <v>D7:z7</v>
      </c>
    </row>
    <row r="3138" spans="1:16">
      <c r="A3138" t="str">
        <f t="shared" si="579"/>
        <v>05</v>
      </c>
      <c r="B3138" t="str">
        <f t="shared" ca="1" si="580"/>
        <v>W</v>
      </c>
      <c r="C3138" t="str">
        <f t="shared" si="581"/>
        <v>SIMPL-5H-T</v>
      </c>
      <c r="D3138" t="s">
        <v>3495</v>
      </c>
      <c r="E3138">
        <f t="shared" ca="1" si="582"/>
        <v>0</v>
      </c>
      <c r="H3138" t="str">
        <f t="shared" ca="1" si="583"/>
        <v>'Simpl. all tex-DT PLYWOOD'!</v>
      </c>
      <c r="I3138" t="str">
        <f t="shared" ca="1" si="588"/>
        <v>'Simpl. all tex-DT PLYWOOD'!</v>
      </c>
      <c r="J3138">
        <f t="shared" ca="1" si="589"/>
        <v>0</v>
      </c>
      <c r="K3138">
        <f t="shared" ca="1" si="590"/>
        <v>0</v>
      </c>
      <c r="L3138">
        <f t="shared" ca="1" si="584"/>
        <v>0</v>
      </c>
      <c r="M3138">
        <f t="shared" ca="1" si="585"/>
        <v>0</v>
      </c>
      <c r="O3138" t="str">
        <f t="shared" ca="1" si="586"/>
        <v>D:z</v>
      </c>
      <c r="P3138" t="str">
        <f t="shared" ca="1" si="587"/>
        <v>D7:z7</v>
      </c>
    </row>
    <row r="3139" spans="1:16">
      <c r="A3139" t="str">
        <f t="shared" si="579"/>
        <v>06</v>
      </c>
      <c r="B3139" t="str">
        <f t="shared" ca="1" si="580"/>
        <v>W</v>
      </c>
      <c r="C3139" t="str">
        <f t="shared" si="581"/>
        <v>SIMPL-5H-T</v>
      </c>
      <c r="D3139" t="s">
        <v>3496</v>
      </c>
      <c r="E3139">
        <f t="shared" ca="1" si="582"/>
        <v>0</v>
      </c>
      <c r="H3139" t="str">
        <f t="shared" ca="1" si="583"/>
        <v>'Simpl. all tex-DT PLYWOOD'!</v>
      </c>
      <c r="I3139" t="str">
        <f t="shared" ca="1" si="588"/>
        <v>'Simpl. all tex-DT PLYWOOD'!</v>
      </c>
      <c r="J3139">
        <f t="shared" ca="1" si="589"/>
        <v>0</v>
      </c>
      <c r="K3139">
        <f t="shared" ca="1" si="590"/>
        <v>0</v>
      </c>
      <c r="L3139">
        <f t="shared" ca="1" si="584"/>
        <v>0</v>
      </c>
      <c r="M3139">
        <f t="shared" ca="1" si="585"/>
        <v>0</v>
      </c>
      <c r="O3139" t="str">
        <f t="shared" ca="1" si="586"/>
        <v>D:z</v>
      </c>
      <c r="P3139" t="str">
        <f t="shared" ca="1" si="587"/>
        <v>D7:z7</v>
      </c>
    </row>
    <row r="3140" spans="1:16">
      <c r="A3140" t="str">
        <f t="shared" si="579"/>
        <v>07</v>
      </c>
      <c r="B3140" t="str">
        <f t="shared" ca="1" si="580"/>
        <v>W</v>
      </c>
      <c r="C3140" t="str">
        <f t="shared" si="581"/>
        <v>SIMPL-5H-T</v>
      </c>
      <c r="D3140" t="s">
        <v>3497</v>
      </c>
      <c r="E3140">
        <f t="shared" ca="1" si="582"/>
        <v>0</v>
      </c>
      <c r="H3140" t="str">
        <f t="shared" ca="1" si="583"/>
        <v>'Simpl. all tex-DT PLYWOOD'!</v>
      </c>
      <c r="I3140" t="str">
        <f t="shared" ca="1" si="588"/>
        <v>'Simpl. all tex-DT PLYWOOD'!</v>
      </c>
      <c r="J3140">
        <f t="shared" ca="1" si="589"/>
        <v>0</v>
      </c>
      <c r="K3140">
        <f t="shared" ca="1" si="590"/>
        <v>0</v>
      </c>
      <c r="L3140">
        <f t="shared" ca="1" si="584"/>
        <v>0</v>
      </c>
      <c r="M3140">
        <f t="shared" ca="1" si="585"/>
        <v>0</v>
      </c>
      <c r="O3140" t="str">
        <f t="shared" ca="1" si="586"/>
        <v>D:z</v>
      </c>
      <c r="P3140" t="str">
        <f t="shared" ca="1" si="587"/>
        <v>D7:z7</v>
      </c>
    </row>
    <row r="3141" spans="1:16">
      <c r="A3141" t="str">
        <f t="shared" si="579"/>
        <v>08</v>
      </c>
      <c r="B3141" t="str">
        <f t="shared" ca="1" si="580"/>
        <v>W</v>
      </c>
      <c r="C3141" t="str">
        <f t="shared" si="581"/>
        <v>SIMPL-5H-T</v>
      </c>
      <c r="D3141" t="s">
        <v>3498</v>
      </c>
      <c r="E3141">
        <f t="shared" ca="1" si="582"/>
        <v>0</v>
      </c>
      <c r="H3141" t="str">
        <f t="shared" ca="1" si="583"/>
        <v>'Simpl. all tex-DT PLYWOOD'!</v>
      </c>
      <c r="I3141" t="str">
        <f t="shared" ca="1" si="588"/>
        <v>'Simpl. all tex-DT PLYWOOD'!</v>
      </c>
      <c r="J3141">
        <f t="shared" ca="1" si="589"/>
        <v>0</v>
      </c>
      <c r="K3141">
        <f t="shared" ca="1" si="590"/>
        <v>0</v>
      </c>
      <c r="L3141">
        <f t="shared" ca="1" si="584"/>
        <v>0</v>
      </c>
      <c r="M3141">
        <f t="shared" ca="1" si="585"/>
        <v>0</v>
      </c>
      <c r="O3141" t="str">
        <f t="shared" ca="1" si="586"/>
        <v>D:z</v>
      </c>
      <c r="P3141" t="str">
        <f t="shared" ca="1" si="587"/>
        <v>D7:z7</v>
      </c>
    </row>
    <row r="3142" spans="1:16">
      <c r="A3142" t="str">
        <f t="shared" si="579"/>
        <v>09</v>
      </c>
      <c r="B3142" t="str">
        <f t="shared" ca="1" si="580"/>
        <v>W</v>
      </c>
      <c r="C3142" t="str">
        <f t="shared" si="581"/>
        <v>SIMPL-5H-T</v>
      </c>
      <c r="D3142" t="s">
        <v>3499</v>
      </c>
      <c r="E3142">
        <f t="shared" ca="1" si="582"/>
        <v>0</v>
      </c>
      <c r="H3142" t="str">
        <f t="shared" ca="1" si="583"/>
        <v>'Simpl. all tex-DT PLYWOOD'!</v>
      </c>
      <c r="I3142" t="str">
        <f t="shared" ca="1" si="588"/>
        <v>'Simpl. all tex-DT PLYWOOD'!</v>
      </c>
      <c r="J3142">
        <f t="shared" ca="1" si="589"/>
        <v>0</v>
      </c>
      <c r="K3142">
        <f t="shared" ca="1" si="590"/>
        <v>0</v>
      </c>
      <c r="L3142">
        <f t="shared" ca="1" si="584"/>
        <v>0</v>
      </c>
      <c r="M3142">
        <f t="shared" ca="1" si="585"/>
        <v>0</v>
      </c>
      <c r="O3142" t="str">
        <f t="shared" ca="1" si="586"/>
        <v>D:z</v>
      </c>
      <c r="P3142" t="str">
        <f t="shared" ca="1" si="587"/>
        <v>D7:z7</v>
      </c>
    </row>
    <row r="3143" spans="1:16">
      <c r="A3143" t="str">
        <f t="shared" si="579"/>
        <v>10</v>
      </c>
      <c r="B3143" t="str">
        <f t="shared" ca="1" si="580"/>
        <v>W</v>
      </c>
      <c r="C3143" t="str">
        <f t="shared" si="581"/>
        <v>SIMPL-5H-T</v>
      </c>
      <c r="D3143" t="s">
        <v>3500</v>
      </c>
      <c r="E3143">
        <f t="shared" ca="1" si="582"/>
        <v>0</v>
      </c>
      <c r="H3143" t="str">
        <f t="shared" ca="1" si="583"/>
        <v>'Simpl. all tex-DT PLYWOOD'!</v>
      </c>
      <c r="I3143" t="str">
        <f t="shared" ca="1" si="588"/>
        <v>'Simpl. all tex-DT PLYWOOD'!</v>
      </c>
      <c r="J3143">
        <f t="shared" ca="1" si="589"/>
        <v>0</v>
      </c>
      <c r="K3143">
        <f t="shared" ca="1" si="590"/>
        <v>0</v>
      </c>
      <c r="L3143">
        <f t="shared" ca="1" si="584"/>
        <v>0</v>
      </c>
      <c r="M3143">
        <f t="shared" ca="1" si="585"/>
        <v>0</v>
      </c>
      <c r="O3143" t="str">
        <f t="shared" ca="1" si="586"/>
        <v>D:z</v>
      </c>
      <c r="P3143" t="str">
        <f t="shared" ca="1" si="587"/>
        <v>D7:z7</v>
      </c>
    </row>
    <row r="3144" spans="1:16">
      <c r="A3144" t="str">
        <f t="shared" si="579"/>
        <v>11</v>
      </c>
      <c r="B3144" t="str">
        <f t="shared" ca="1" si="580"/>
        <v>W</v>
      </c>
      <c r="C3144" t="str">
        <f t="shared" si="581"/>
        <v>SIMPL-5H-T</v>
      </c>
      <c r="D3144" t="s">
        <v>3501</v>
      </c>
      <c r="E3144">
        <f t="shared" ca="1" si="582"/>
        <v>0</v>
      </c>
      <c r="H3144" t="str">
        <f t="shared" ca="1" si="583"/>
        <v>'Simpl. all tex-DT PLYWOOD'!</v>
      </c>
      <c r="I3144" t="str">
        <f t="shared" ca="1" si="588"/>
        <v>'Simpl. all tex-DT PLYWOOD'!</v>
      </c>
      <c r="J3144">
        <f t="shared" ca="1" si="589"/>
        <v>0</v>
      </c>
      <c r="K3144">
        <f t="shared" ca="1" si="590"/>
        <v>0</v>
      </c>
      <c r="L3144">
        <f t="shared" ca="1" si="584"/>
        <v>0</v>
      </c>
      <c r="M3144">
        <f t="shared" ca="1" si="585"/>
        <v>0</v>
      </c>
      <c r="O3144" t="str">
        <f t="shared" ca="1" si="586"/>
        <v>D:z</v>
      </c>
      <c r="P3144" t="str">
        <f t="shared" ca="1" si="587"/>
        <v>D7:z7</v>
      </c>
    </row>
    <row r="3145" spans="1:16">
      <c r="A3145" t="str">
        <f t="shared" si="579"/>
        <v>12</v>
      </c>
      <c r="B3145" t="str">
        <f t="shared" ca="1" si="580"/>
        <v>W</v>
      </c>
      <c r="C3145" t="str">
        <f t="shared" si="581"/>
        <v>SIMPL-5H-T</v>
      </c>
      <c r="D3145" t="s">
        <v>3502</v>
      </c>
      <c r="E3145">
        <f t="shared" ca="1" si="582"/>
        <v>0</v>
      </c>
      <c r="H3145" t="str">
        <f t="shared" ca="1" si="583"/>
        <v>'Simpl. all tex-DT PLYWOOD'!</v>
      </c>
      <c r="I3145" t="str">
        <f t="shared" ca="1" si="588"/>
        <v>'Simpl. all tex-DT PLYWOOD'!</v>
      </c>
      <c r="J3145">
        <f t="shared" ca="1" si="589"/>
        <v>0</v>
      </c>
      <c r="K3145">
        <f t="shared" ca="1" si="590"/>
        <v>0</v>
      </c>
      <c r="L3145">
        <f t="shared" ca="1" si="584"/>
        <v>0</v>
      </c>
      <c r="M3145">
        <f t="shared" ca="1" si="585"/>
        <v>0</v>
      </c>
      <c r="O3145" t="str">
        <f t="shared" ca="1" si="586"/>
        <v>D:z</v>
      </c>
      <c r="P3145" t="str">
        <f t="shared" ca="1" si="587"/>
        <v>D7:z7</v>
      </c>
    </row>
    <row r="3146" spans="1:16">
      <c r="A3146" t="str">
        <f t="shared" si="579"/>
        <v>13</v>
      </c>
      <c r="B3146" t="str">
        <f t="shared" ca="1" si="580"/>
        <v>W</v>
      </c>
      <c r="C3146" t="str">
        <f t="shared" si="581"/>
        <v>SIMPL-5H-T</v>
      </c>
      <c r="D3146" t="s">
        <v>3503</v>
      </c>
      <c r="E3146">
        <f t="shared" ca="1" si="582"/>
        <v>0</v>
      </c>
      <c r="H3146" t="str">
        <f t="shared" ca="1" si="583"/>
        <v>'Simpl. all tex-DT PLYWOOD'!</v>
      </c>
      <c r="I3146" t="str">
        <f t="shared" ca="1" si="588"/>
        <v>'Simpl. all tex-DT PLYWOOD'!</v>
      </c>
      <c r="J3146">
        <f t="shared" ca="1" si="589"/>
        <v>0</v>
      </c>
      <c r="K3146">
        <f t="shared" ca="1" si="590"/>
        <v>0</v>
      </c>
      <c r="L3146">
        <f t="shared" ca="1" si="584"/>
        <v>0</v>
      </c>
      <c r="M3146">
        <f t="shared" ca="1" si="585"/>
        <v>0</v>
      </c>
      <c r="O3146" t="str">
        <f t="shared" ca="1" si="586"/>
        <v>D:z</v>
      </c>
      <c r="P3146" t="str">
        <f t="shared" ca="1" si="587"/>
        <v>D7:z7</v>
      </c>
    </row>
    <row r="3147" spans="1:16">
      <c r="A3147" t="str">
        <f t="shared" si="579"/>
        <v>15</v>
      </c>
      <c r="B3147" t="str">
        <f t="shared" ca="1" si="580"/>
        <v>W</v>
      </c>
      <c r="C3147" t="str">
        <f t="shared" si="581"/>
        <v>SIMPL-5H-T</v>
      </c>
      <c r="D3147" t="s">
        <v>4780</v>
      </c>
      <c r="E3147">
        <f t="shared" ca="1" si="582"/>
        <v>0</v>
      </c>
      <c r="H3147" t="str">
        <f t="shared" ca="1" si="583"/>
        <v>'Simpl. all tex-DT PLYWOOD'!</v>
      </c>
      <c r="I3147" t="str">
        <f t="shared" ca="1" si="588"/>
        <v>'Simpl. all tex-DT PLYWOOD'!</v>
      </c>
      <c r="J3147">
        <f t="shared" ca="1" si="589"/>
        <v>0</v>
      </c>
      <c r="K3147">
        <f t="shared" ca="1" si="590"/>
        <v>0</v>
      </c>
      <c r="L3147">
        <f t="shared" ca="1" si="584"/>
        <v>0</v>
      </c>
      <c r="M3147">
        <f t="shared" ca="1" si="585"/>
        <v>0</v>
      </c>
      <c r="O3147" t="str">
        <f t="shared" ca="1" si="586"/>
        <v>D:z</v>
      </c>
      <c r="P3147" t="str">
        <f t="shared" ca="1" si="587"/>
        <v>D7:z7</v>
      </c>
    </row>
    <row r="3148" spans="1:16">
      <c r="A3148" t="str">
        <f t="shared" si="579"/>
        <v>01</v>
      </c>
      <c r="B3148" t="str">
        <f t="shared" ca="1" si="580"/>
        <v>W</v>
      </c>
      <c r="C3148" t="str">
        <f t="shared" si="581"/>
        <v>SIMPL-5I</v>
      </c>
      <c r="D3148" t="s">
        <v>1330</v>
      </c>
      <c r="E3148">
        <f t="shared" ca="1" si="582"/>
        <v>0</v>
      </c>
      <c r="H3148" t="str">
        <f t="shared" ca="1" si="583"/>
        <v>'Simpl. all tex-DT PLYWOOD'!</v>
      </c>
      <c r="I3148" t="str">
        <f t="shared" ca="1" si="588"/>
        <v>'Simpl. all tex-DT PLYWOOD'!</v>
      </c>
      <c r="J3148">
        <f t="shared" ca="1" si="589"/>
        <v>0</v>
      </c>
      <c r="K3148">
        <f t="shared" ca="1" si="590"/>
        <v>0</v>
      </c>
      <c r="L3148">
        <f t="shared" ca="1" si="584"/>
        <v>0</v>
      </c>
      <c r="M3148">
        <f t="shared" ca="1" si="585"/>
        <v>0</v>
      </c>
      <c r="O3148" t="str">
        <f t="shared" ca="1" si="586"/>
        <v>D:z</v>
      </c>
      <c r="P3148" t="str">
        <f t="shared" ca="1" si="587"/>
        <v>D7:z7</v>
      </c>
    </row>
    <row r="3149" spans="1:16">
      <c r="A3149" t="str">
        <f t="shared" si="579"/>
        <v>02</v>
      </c>
      <c r="B3149" t="str">
        <f t="shared" ca="1" si="580"/>
        <v>W</v>
      </c>
      <c r="C3149" t="str">
        <f t="shared" si="581"/>
        <v>SIMPL-5I</v>
      </c>
      <c r="D3149" t="s">
        <v>1331</v>
      </c>
      <c r="E3149">
        <f t="shared" ca="1" si="582"/>
        <v>0</v>
      </c>
      <c r="H3149" t="str">
        <f t="shared" ca="1" si="583"/>
        <v>'Simpl. all tex-DT PLYWOOD'!</v>
      </c>
      <c r="I3149" t="str">
        <f t="shared" ca="1" si="588"/>
        <v>'Simpl. all tex-DT PLYWOOD'!</v>
      </c>
      <c r="J3149">
        <f t="shared" ca="1" si="589"/>
        <v>0</v>
      </c>
      <c r="K3149">
        <f t="shared" ca="1" si="590"/>
        <v>0</v>
      </c>
      <c r="L3149">
        <f t="shared" ca="1" si="584"/>
        <v>0</v>
      </c>
      <c r="M3149">
        <f t="shared" ca="1" si="585"/>
        <v>0</v>
      </c>
      <c r="O3149" t="str">
        <f t="shared" ca="1" si="586"/>
        <v>D:z</v>
      </c>
      <c r="P3149" t="str">
        <f t="shared" ca="1" si="587"/>
        <v>D7:z7</v>
      </c>
    </row>
    <row r="3150" spans="1:16">
      <c r="A3150" t="str">
        <f t="shared" si="579"/>
        <v>03</v>
      </c>
      <c r="B3150" t="str">
        <f t="shared" ca="1" si="580"/>
        <v>W</v>
      </c>
      <c r="C3150" t="str">
        <f t="shared" si="581"/>
        <v>SIMPL-5I</v>
      </c>
      <c r="D3150" t="s">
        <v>1332</v>
      </c>
      <c r="E3150">
        <f t="shared" ca="1" si="582"/>
        <v>0</v>
      </c>
      <c r="H3150" t="str">
        <f t="shared" ca="1" si="583"/>
        <v>'Simpl. all tex-DT PLYWOOD'!</v>
      </c>
      <c r="I3150" t="str">
        <f t="shared" ca="1" si="588"/>
        <v>'Simpl. all tex-DT PLYWOOD'!</v>
      </c>
      <c r="J3150">
        <f t="shared" ca="1" si="589"/>
        <v>0</v>
      </c>
      <c r="K3150">
        <f t="shared" ca="1" si="590"/>
        <v>0</v>
      </c>
      <c r="L3150">
        <f t="shared" ca="1" si="584"/>
        <v>0</v>
      </c>
      <c r="M3150">
        <f t="shared" ca="1" si="585"/>
        <v>0</v>
      </c>
      <c r="O3150" t="str">
        <f t="shared" ca="1" si="586"/>
        <v>D:z</v>
      </c>
      <c r="P3150" t="str">
        <f t="shared" ca="1" si="587"/>
        <v>D7:z7</v>
      </c>
    </row>
    <row r="3151" spans="1:16">
      <c r="A3151" t="str">
        <f t="shared" ref="A3151:A3214" si="591">MID(D3151,LEN(C3151)+2,LEN(D3151)-LEN(C3151))</f>
        <v>04</v>
      </c>
      <c r="B3151" t="str">
        <f t="shared" ref="B3151:B3214" ca="1" si="592">VLOOKUP(H3151,$A$1:$K$4,11,FALSE)</f>
        <v>W</v>
      </c>
      <c r="C3151" t="str">
        <f t="shared" ref="C3151:C3214" si="593">IF(RIGHT(LEFT(D3151,LEN(D3151)-3),1)="-",LEFT(D3151,LEN(D3151)-4),LEFT(D3151,LEN(D3151)-3))</f>
        <v>SIMPL-5I</v>
      </c>
      <c r="D3151" t="s">
        <v>1333</v>
      </c>
      <c r="E3151">
        <f t="shared" ref="E3151:E3214" ca="1" si="594">IFERROR(VLOOKUP(C3151,INDIRECT($H3151&amp;$O3151),MATCH($A3151,INDIRECT($H3151&amp;$P3151),0),FALSE),0)</f>
        <v>0</v>
      </c>
      <c r="H3151" t="str">
        <f t="shared" ref="H3151:H3214" ca="1" si="595">IF(I3151&lt;&gt;0,I3151,IF(J3151&lt;&gt;0,J3151,IF(K3151&lt;&gt;0,K3151,IF(L3151&lt;&gt;0,L3151,IF(M3151&lt;&gt;0,M3151,N3151)))))</f>
        <v>'Simpl. all tex-DT PLYWOOD'!</v>
      </c>
      <c r="I3151" t="str">
        <f t="shared" ca="1" si="588"/>
        <v>'Simpl. all tex-DT PLYWOOD'!</v>
      </c>
      <c r="J3151">
        <f t="shared" ca="1" si="589"/>
        <v>0</v>
      </c>
      <c r="K3151">
        <f t="shared" ca="1" si="590"/>
        <v>0</v>
      </c>
      <c r="L3151">
        <f t="shared" ref="L3151:L3214" ca="1" si="596">IF(IFERROR(VLOOKUP($C3151,INDIRECT($G$10&amp;"d:d"),1,FALSE),0)&lt;&gt;0,L$13,0)</f>
        <v>0</v>
      </c>
      <c r="M3151">
        <f t="shared" ref="M3151:M3214" ca="1" si="597">IF(IFERROR(VLOOKUP($C3151,INDIRECT($G$11&amp;"d:d"),1,FALSE),0)&lt;&gt;0,M$13,0)</f>
        <v>0</v>
      </c>
      <c r="O3151" t="str">
        <f t="shared" ref="O3151:O3214" ca="1" si="598">VLOOKUP($H3151,$G$7:$I$11,2,FALSE)</f>
        <v>D:z</v>
      </c>
      <c r="P3151" t="str">
        <f t="shared" ref="P3151:P3214" ca="1" si="599">VLOOKUP($H3151,$G$7:$I$11,3,FALSE)</f>
        <v>D7:z7</v>
      </c>
    </row>
    <row r="3152" spans="1:16">
      <c r="A3152" t="str">
        <f t="shared" si="591"/>
        <v>05</v>
      </c>
      <c r="B3152" t="str">
        <f t="shared" ca="1" si="592"/>
        <v>W</v>
      </c>
      <c r="C3152" t="str">
        <f t="shared" si="593"/>
        <v>SIMPL-5I</v>
      </c>
      <c r="D3152" t="s">
        <v>1334</v>
      </c>
      <c r="E3152">
        <f t="shared" ca="1" si="594"/>
        <v>0</v>
      </c>
      <c r="H3152" t="str">
        <f t="shared" ca="1" si="595"/>
        <v>'Simpl. all tex-DT PLYWOOD'!</v>
      </c>
      <c r="I3152" t="str">
        <f t="shared" ca="1" si="588"/>
        <v>'Simpl. all tex-DT PLYWOOD'!</v>
      </c>
      <c r="J3152">
        <f t="shared" ca="1" si="589"/>
        <v>0</v>
      </c>
      <c r="K3152">
        <f t="shared" ca="1" si="590"/>
        <v>0</v>
      </c>
      <c r="L3152">
        <f t="shared" ca="1" si="596"/>
        <v>0</v>
      </c>
      <c r="M3152">
        <f t="shared" ca="1" si="597"/>
        <v>0</v>
      </c>
      <c r="O3152" t="str">
        <f t="shared" ca="1" si="598"/>
        <v>D:z</v>
      </c>
      <c r="P3152" t="str">
        <f t="shared" ca="1" si="599"/>
        <v>D7:z7</v>
      </c>
    </row>
    <row r="3153" spans="1:16">
      <c r="A3153" t="str">
        <f t="shared" si="591"/>
        <v>06</v>
      </c>
      <c r="B3153" t="str">
        <f t="shared" ca="1" si="592"/>
        <v>W</v>
      </c>
      <c r="C3153" t="str">
        <f t="shared" si="593"/>
        <v>SIMPL-5I</v>
      </c>
      <c r="D3153" t="s">
        <v>1335</v>
      </c>
      <c r="E3153">
        <f t="shared" ca="1" si="594"/>
        <v>0</v>
      </c>
      <c r="H3153" t="str">
        <f t="shared" ca="1" si="595"/>
        <v>'Simpl. all tex-DT PLYWOOD'!</v>
      </c>
      <c r="I3153" t="str">
        <f t="shared" ca="1" si="588"/>
        <v>'Simpl. all tex-DT PLYWOOD'!</v>
      </c>
      <c r="J3153">
        <f t="shared" ca="1" si="589"/>
        <v>0</v>
      </c>
      <c r="K3153">
        <f t="shared" ca="1" si="590"/>
        <v>0</v>
      </c>
      <c r="L3153">
        <f t="shared" ca="1" si="596"/>
        <v>0</v>
      </c>
      <c r="M3153">
        <f t="shared" ca="1" si="597"/>
        <v>0</v>
      </c>
      <c r="O3153" t="str">
        <f t="shared" ca="1" si="598"/>
        <v>D:z</v>
      </c>
      <c r="P3153" t="str">
        <f t="shared" ca="1" si="599"/>
        <v>D7:z7</v>
      </c>
    </row>
    <row r="3154" spans="1:16">
      <c r="A3154" t="str">
        <f t="shared" si="591"/>
        <v>07</v>
      </c>
      <c r="B3154" t="str">
        <f t="shared" ca="1" si="592"/>
        <v>W</v>
      </c>
      <c r="C3154" t="str">
        <f t="shared" si="593"/>
        <v>SIMPL-5I</v>
      </c>
      <c r="D3154" t="s">
        <v>1336</v>
      </c>
      <c r="E3154">
        <f t="shared" ca="1" si="594"/>
        <v>0</v>
      </c>
      <c r="H3154" t="str">
        <f t="shared" ca="1" si="595"/>
        <v>'Simpl. all tex-DT PLYWOOD'!</v>
      </c>
      <c r="I3154" t="str">
        <f t="shared" ca="1" si="588"/>
        <v>'Simpl. all tex-DT PLYWOOD'!</v>
      </c>
      <c r="J3154">
        <f t="shared" ca="1" si="589"/>
        <v>0</v>
      </c>
      <c r="K3154">
        <f t="shared" ca="1" si="590"/>
        <v>0</v>
      </c>
      <c r="L3154">
        <f t="shared" ca="1" si="596"/>
        <v>0</v>
      </c>
      <c r="M3154">
        <f t="shared" ca="1" si="597"/>
        <v>0</v>
      </c>
      <c r="O3154" t="str">
        <f t="shared" ca="1" si="598"/>
        <v>D:z</v>
      </c>
      <c r="P3154" t="str">
        <f t="shared" ca="1" si="599"/>
        <v>D7:z7</v>
      </c>
    </row>
    <row r="3155" spans="1:16">
      <c r="A3155" t="str">
        <f t="shared" si="591"/>
        <v>08</v>
      </c>
      <c r="B3155" t="str">
        <f t="shared" ca="1" si="592"/>
        <v>W</v>
      </c>
      <c r="C3155" t="str">
        <f t="shared" si="593"/>
        <v>SIMPL-5I</v>
      </c>
      <c r="D3155" t="s">
        <v>1337</v>
      </c>
      <c r="E3155">
        <f t="shared" ca="1" si="594"/>
        <v>0</v>
      </c>
      <c r="H3155" t="str">
        <f t="shared" ca="1" si="595"/>
        <v>'Simpl. all tex-DT PLYWOOD'!</v>
      </c>
      <c r="I3155" t="str">
        <f t="shared" ca="1" si="588"/>
        <v>'Simpl. all tex-DT PLYWOOD'!</v>
      </c>
      <c r="J3155">
        <f t="shared" ca="1" si="589"/>
        <v>0</v>
      </c>
      <c r="K3155">
        <f t="shared" ca="1" si="590"/>
        <v>0</v>
      </c>
      <c r="L3155">
        <f t="shared" ca="1" si="596"/>
        <v>0</v>
      </c>
      <c r="M3155">
        <f t="shared" ca="1" si="597"/>
        <v>0</v>
      </c>
      <c r="O3155" t="str">
        <f t="shared" ca="1" si="598"/>
        <v>D:z</v>
      </c>
      <c r="P3155" t="str">
        <f t="shared" ca="1" si="599"/>
        <v>D7:z7</v>
      </c>
    </row>
    <row r="3156" spans="1:16">
      <c r="A3156" t="str">
        <f t="shared" si="591"/>
        <v>09</v>
      </c>
      <c r="B3156" t="str">
        <f t="shared" ca="1" si="592"/>
        <v>W</v>
      </c>
      <c r="C3156" t="str">
        <f t="shared" si="593"/>
        <v>SIMPL-5I</v>
      </c>
      <c r="D3156" t="s">
        <v>1338</v>
      </c>
      <c r="E3156">
        <f t="shared" ca="1" si="594"/>
        <v>0</v>
      </c>
      <c r="H3156" t="str">
        <f t="shared" ca="1" si="595"/>
        <v>'Simpl. all tex-DT PLYWOOD'!</v>
      </c>
      <c r="I3156" t="str">
        <f t="shared" ca="1" si="588"/>
        <v>'Simpl. all tex-DT PLYWOOD'!</v>
      </c>
      <c r="J3156">
        <f t="shared" ca="1" si="589"/>
        <v>0</v>
      </c>
      <c r="K3156">
        <f t="shared" ca="1" si="590"/>
        <v>0</v>
      </c>
      <c r="L3156">
        <f t="shared" ca="1" si="596"/>
        <v>0</v>
      </c>
      <c r="M3156">
        <f t="shared" ca="1" si="597"/>
        <v>0</v>
      </c>
      <c r="O3156" t="str">
        <f t="shared" ca="1" si="598"/>
        <v>D:z</v>
      </c>
      <c r="P3156" t="str">
        <f t="shared" ca="1" si="599"/>
        <v>D7:z7</v>
      </c>
    </row>
    <row r="3157" spans="1:16">
      <c r="A3157" t="str">
        <f t="shared" si="591"/>
        <v>10</v>
      </c>
      <c r="B3157" t="str">
        <f t="shared" ca="1" si="592"/>
        <v>W</v>
      </c>
      <c r="C3157" t="str">
        <f t="shared" si="593"/>
        <v>SIMPL-5I</v>
      </c>
      <c r="D3157" t="s">
        <v>1339</v>
      </c>
      <c r="E3157">
        <f t="shared" ca="1" si="594"/>
        <v>0</v>
      </c>
      <c r="H3157" t="str">
        <f t="shared" ca="1" si="595"/>
        <v>'Simpl. all tex-DT PLYWOOD'!</v>
      </c>
      <c r="I3157" t="str">
        <f t="shared" ca="1" si="588"/>
        <v>'Simpl. all tex-DT PLYWOOD'!</v>
      </c>
      <c r="J3157">
        <f t="shared" ca="1" si="589"/>
        <v>0</v>
      </c>
      <c r="K3157">
        <f t="shared" ca="1" si="590"/>
        <v>0</v>
      </c>
      <c r="L3157">
        <f t="shared" ca="1" si="596"/>
        <v>0</v>
      </c>
      <c r="M3157">
        <f t="shared" ca="1" si="597"/>
        <v>0</v>
      </c>
      <c r="O3157" t="str">
        <f t="shared" ca="1" si="598"/>
        <v>D:z</v>
      </c>
      <c r="P3157" t="str">
        <f t="shared" ca="1" si="599"/>
        <v>D7:z7</v>
      </c>
    </row>
    <row r="3158" spans="1:16">
      <c r="A3158" t="str">
        <f t="shared" si="591"/>
        <v>100</v>
      </c>
      <c r="B3158" t="str">
        <f t="shared" ca="1" si="592"/>
        <v>W</v>
      </c>
      <c r="C3158" t="str">
        <f t="shared" si="593"/>
        <v>SIMPL-5I</v>
      </c>
      <c r="D3158" t="s">
        <v>1343</v>
      </c>
      <c r="E3158">
        <f t="shared" ca="1" si="594"/>
        <v>0</v>
      </c>
      <c r="H3158" t="str">
        <f t="shared" ca="1" si="595"/>
        <v>'Simpl. all tex-DT PLYWOOD'!</v>
      </c>
      <c r="I3158" t="str">
        <f t="shared" ca="1" si="588"/>
        <v>'Simpl. all tex-DT PLYWOOD'!</v>
      </c>
      <c r="J3158">
        <f t="shared" ca="1" si="589"/>
        <v>0</v>
      </c>
      <c r="K3158">
        <f t="shared" ca="1" si="590"/>
        <v>0</v>
      </c>
      <c r="L3158">
        <f t="shared" ca="1" si="596"/>
        <v>0</v>
      </c>
      <c r="M3158">
        <f t="shared" ca="1" si="597"/>
        <v>0</v>
      </c>
      <c r="O3158" t="str">
        <f t="shared" ca="1" si="598"/>
        <v>D:z</v>
      </c>
      <c r="P3158" t="str">
        <f t="shared" ca="1" si="599"/>
        <v>D7:z7</v>
      </c>
    </row>
    <row r="3159" spans="1:16">
      <c r="A3159" t="str">
        <f t="shared" si="591"/>
        <v>11</v>
      </c>
      <c r="B3159" t="str">
        <f t="shared" ca="1" si="592"/>
        <v>W</v>
      </c>
      <c r="C3159" t="str">
        <f t="shared" si="593"/>
        <v>SIMPL-5I</v>
      </c>
      <c r="D3159" t="s">
        <v>1340</v>
      </c>
      <c r="E3159">
        <f t="shared" ca="1" si="594"/>
        <v>0</v>
      </c>
      <c r="H3159" t="str">
        <f t="shared" ca="1" si="595"/>
        <v>'Simpl. all tex-DT PLYWOOD'!</v>
      </c>
      <c r="I3159" t="str">
        <f t="shared" ca="1" si="588"/>
        <v>'Simpl. all tex-DT PLYWOOD'!</v>
      </c>
      <c r="J3159">
        <f t="shared" ca="1" si="589"/>
        <v>0</v>
      </c>
      <c r="K3159">
        <f t="shared" ca="1" si="590"/>
        <v>0</v>
      </c>
      <c r="L3159">
        <f t="shared" ca="1" si="596"/>
        <v>0</v>
      </c>
      <c r="M3159">
        <f t="shared" ca="1" si="597"/>
        <v>0</v>
      </c>
      <c r="O3159" t="str">
        <f t="shared" ca="1" si="598"/>
        <v>D:z</v>
      </c>
      <c r="P3159" t="str">
        <f t="shared" ca="1" si="599"/>
        <v>D7:z7</v>
      </c>
    </row>
    <row r="3160" spans="1:16">
      <c r="A3160" t="str">
        <f t="shared" si="591"/>
        <v>12</v>
      </c>
      <c r="B3160" t="str">
        <f t="shared" ca="1" si="592"/>
        <v>W</v>
      </c>
      <c r="C3160" t="str">
        <f t="shared" si="593"/>
        <v>SIMPL-5I</v>
      </c>
      <c r="D3160" t="s">
        <v>1341</v>
      </c>
      <c r="E3160">
        <f t="shared" ca="1" si="594"/>
        <v>0</v>
      </c>
      <c r="H3160" t="str">
        <f t="shared" ca="1" si="595"/>
        <v>'Simpl. all tex-DT PLYWOOD'!</v>
      </c>
      <c r="I3160" t="str">
        <f t="shared" ca="1" si="588"/>
        <v>'Simpl. all tex-DT PLYWOOD'!</v>
      </c>
      <c r="J3160">
        <f t="shared" ca="1" si="589"/>
        <v>0</v>
      </c>
      <c r="K3160">
        <f t="shared" ca="1" si="590"/>
        <v>0</v>
      </c>
      <c r="L3160">
        <f t="shared" ca="1" si="596"/>
        <v>0</v>
      </c>
      <c r="M3160">
        <f t="shared" ca="1" si="597"/>
        <v>0</v>
      </c>
      <c r="O3160" t="str">
        <f t="shared" ca="1" si="598"/>
        <v>D:z</v>
      </c>
      <c r="P3160" t="str">
        <f t="shared" ca="1" si="599"/>
        <v>D7:z7</v>
      </c>
    </row>
    <row r="3161" spans="1:16">
      <c r="A3161" t="str">
        <f t="shared" si="591"/>
        <v>13</v>
      </c>
      <c r="B3161" t="str">
        <f t="shared" ca="1" si="592"/>
        <v>W</v>
      </c>
      <c r="C3161" t="str">
        <f t="shared" si="593"/>
        <v>SIMPL-5I</v>
      </c>
      <c r="D3161" t="s">
        <v>1342</v>
      </c>
      <c r="E3161">
        <f t="shared" ca="1" si="594"/>
        <v>0</v>
      </c>
      <c r="H3161" t="str">
        <f t="shared" ca="1" si="595"/>
        <v>'Simpl. all tex-DT PLYWOOD'!</v>
      </c>
      <c r="I3161" t="str">
        <f t="shared" ca="1" si="588"/>
        <v>'Simpl. all tex-DT PLYWOOD'!</v>
      </c>
      <c r="J3161">
        <f t="shared" ca="1" si="589"/>
        <v>0</v>
      </c>
      <c r="K3161">
        <f t="shared" ca="1" si="590"/>
        <v>0</v>
      </c>
      <c r="L3161">
        <f t="shared" ca="1" si="596"/>
        <v>0</v>
      </c>
      <c r="M3161">
        <f t="shared" ca="1" si="597"/>
        <v>0</v>
      </c>
      <c r="O3161" t="str">
        <f t="shared" ca="1" si="598"/>
        <v>D:z</v>
      </c>
      <c r="P3161" t="str">
        <f t="shared" ca="1" si="599"/>
        <v>D7:z7</v>
      </c>
    </row>
    <row r="3162" spans="1:16">
      <c r="A3162" t="str">
        <f t="shared" si="591"/>
        <v>15</v>
      </c>
      <c r="B3162" t="str">
        <f t="shared" ca="1" si="592"/>
        <v>W</v>
      </c>
      <c r="C3162" t="str">
        <f t="shared" si="593"/>
        <v>SIMPL-5I</v>
      </c>
      <c r="D3162" t="s">
        <v>4918</v>
      </c>
      <c r="E3162">
        <f t="shared" ca="1" si="594"/>
        <v>0</v>
      </c>
      <c r="H3162" t="str">
        <f t="shared" ca="1" si="595"/>
        <v>'Simpl. all tex-DT PLYWOOD'!</v>
      </c>
      <c r="I3162" t="str">
        <f t="shared" ref="I3162:I3225" ca="1" si="600">IF(IFERROR(VLOOKUP(C3162,INDIRECT($G$7&amp;"D:D"),1,FALSE),0)&lt;&gt;0,I$13,0)</f>
        <v>'Simpl. all tex-DT PLYWOOD'!</v>
      </c>
      <c r="J3162">
        <f t="shared" ref="J3162:J3225" ca="1" si="601">IF(IFERROR(VLOOKUP(C3162,INDIRECT($G$8&amp;"D:D"),1,FALSE),0)&lt;&gt;0,J$13,0)</f>
        <v>0</v>
      </c>
      <c r="K3162">
        <f t="shared" ref="K3162:K3225" ca="1" si="602">IF(IFERROR(VLOOKUP($C3162,INDIRECT($G$9&amp;"d:d"),1,FALSE),0)&lt;&gt;0,K$13,0)</f>
        <v>0</v>
      </c>
      <c r="L3162">
        <f t="shared" ca="1" si="596"/>
        <v>0</v>
      </c>
      <c r="M3162">
        <f t="shared" ca="1" si="597"/>
        <v>0</v>
      </c>
      <c r="O3162" t="str">
        <f t="shared" ca="1" si="598"/>
        <v>D:z</v>
      </c>
      <c r="P3162" t="str">
        <f t="shared" ca="1" si="599"/>
        <v>D7:z7</v>
      </c>
    </row>
    <row r="3163" spans="1:16">
      <c r="A3163" t="str">
        <f t="shared" si="591"/>
        <v>01</v>
      </c>
      <c r="B3163" t="str">
        <f t="shared" ca="1" si="592"/>
        <v>W</v>
      </c>
      <c r="C3163" t="str">
        <f t="shared" si="593"/>
        <v>SIMPL-5I-C</v>
      </c>
      <c r="D3163" t="s">
        <v>6038</v>
      </c>
      <c r="E3163">
        <f t="shared" ca="1" si="594"/>
        <v>0</v>
      </c>
      <c r="H3163" t="str">
        <f t="shared" ca="1" si="595"/>
        <v>'(more) Simpl. Textures PLYWOOD'!</v>
      </c>
      <c r="I3163">
        <f t="shared" ca="1" si="600"/>
        <v>0</v>
      </c>
      <c r="J3163" t="str">
        <f t="shared" ca="1" si="601"/>
        <v>'(more) Simpl. Textures PLYWOOD'!</v>
      </c>
      <c r="K3163">
        <f t="shared" ca="1" si="602"/>
        <v>0</v>
      </c>
      <c r="L3163">
        <f t="shared" ca="1" si="596"/>
        <v>0</v>
      </c>
      <c r="M3163">
        <f t="shared" ca="1" si="597"/>
        <v>0</v>
      </c>
      <c r="O3163" t="str">
        <f t="shared" ca="1" si="598"/>
        <v>D:N</v>
      </c>
      <c r="P3163" t="str">
        <f t="shared" ca="1" si="599"/>
        <v>D7:N7</v>
      </c>
    </row>
    <row r="3164" spans="1:16">
      <c r="A3164" t="str">
        <f t="shared" si="591"/>
        <v>16</v>
      </c>
      <c r="B3164" t="str">
        <f t="shared" ca="1" si="592"/>
        <v>W</v>
      </c>
      <c r="C3164" t="str">
        <f t="shared" si="593"/>
        <v>SIMPL-5I-N-NT</v>
      </c>
      <c r="D3164" t="s">
        <v>5556</v>
      </c>
      <c r="E3164">
        <f t="shared" ca="1" si="594"/>
        <v>0</v>
      </c>
      <c r="H3164" t="str">
        <f t="shared" ca="1" si="595"/>
        <v>'(more) Simpl. Textures PLYWOOD'!</v>
      </c>
      <c r="I3164">
        <f t="shared" ca="1" si="600"/>
        <v>0</v>
      </c>
      <c r="J3164" t="str">
        <f t="shared" ca="1" si="601"/>
        <v>'(more) Simpl. Textures PLYWOOD'!</v>
      </c>
      <c r="K3164">
        <f t="shared" ca="1" si="602"/>
        <v>0</v>
      </c>
      <c r="L3164">
        <f t="shared" ca="1" si="596"/>
        <v>0</v>
      </c>
      <c r="M3164">
        <f t="shared" ca="1" si="597"/>
        <v>0</v>
      </c>
      <c r="O3164" t="str">
        <f t="shared" ca="1" si="598"/>
        <v>D:N</v>
      </c>
      <c r="P3164" t="str">
        <f t="shared" ca="1" si="599"/>
        <v>D7:N7</v>
      </c>
    </row>
    <row r="3165" spans="1:16">
      <c r="A3165" t="str">
        <f t="shared" si="591"/>
        <v>16</v>
      </c>
      <c r="B3165" t="str">
        <f t="shared" ca="1" si="592"/>
        <v>W</v>
      </c>
      <c r="C3165" t="str">
        <f t="shared" si="593"/>
        <v>SIMPL-5I-N-T</v>
      </c>
      <c r="D3165" t="s">
        <v>5716</v>
      </c>
      <c r="E3165">
        <f t="shared" ca="1" si="594"/>
        <v>0</v>
      </c>
      <c r="H3165" t="str">
        <f t="shared" ca="1" si="595"/>
        <v>'(more) Simpl. Textures PLYWOOD'!</v>
      </c>
      <c r="I3165">
        <f t="shared" ca="1" si="600"/>
        <v>0</v>
      </c>
      <c r="J3165" t="str">
        <f t="shared" ca="1" si="601"/>
        <v>'(more) Simpl. Textures PLYWOOD'!</v>
      </c>
      <c r="K3165">
        <f t="shared" ca="1" si="602"/>
        <v>0</v>
      </c>
      <c r="L3165">
        <f t="shared" ca="1" si="596"/>
        <v>0</v>
      </c>
      <c r="M3165">
        <f t="shared" ca="1" si="597"/>
        <v>0</v>
      </c>
      <c r="O3165" t="str">
        <f t="shared" ca="1" si="598"/>
        <v>D:N</v>
      </c>
      <c r="P3165" t="str">
        <f t="shared" ca="1" si="599"/>
        <v>D7:N7</v>
      </c>
    </row>
    <row r="3166" spans="1:16">
      <c r="A3166" t="str">
        <f t="shared" si="591"/>
        <v>01</v>
      </c>
      <c r="B3166" t="str">
        <f t="shared" ca="1" si="592"/>
        <v>W</v>
      </c>
      <c r="C3166" t="str">
        <f t="shared" si="593"/>
        <v>SIMPL-5I-T</v>
      </c>
      <c r="D3166" t="s">
        <v>3530</v>
      </c>
      <c r="E3166">
        <f t="shared" ca="1" si="594"/>
        <v>0</v>
      </c>
      <c r="H3166" t="str">
        <f t="shared" ca="1" si="595"/>
        <v>'Simpl. all tex-DT PLYWOOD'!</v>
      </c>
      <c r="I3166" t="str">
        <f t="shared" ca="1" si="600"/>
        <v>'Simpl. all tex-DT PLYWOOD'!</v>
      </c>
      <c r="J3166">
        <f t="shared" ca="1" si="601"/>
        <v>0</v>
      </c>
      <c r="K3166">
        <f t="shared" ca="1" si="602"/>
        <v>0</v>
      </c>
      <c r="L3166">
        <f t="shared" ca="1" si="596"/>
        <v>0</v>
      </c>
      <c r="M3166">
        <f t="shared" ca="1" si="597"/>
        <v>0</v>
      </c>
      <c r="O3166" t="str">
        <f t="shared" ca="1" si="598"/>
        <v>D:z</v>
      </c>
      <c r="P3166" t="str">
        <f t="shared" ca="1" si="599"/>
        <v>D7:z7</v>
      </c>
    </row>
    <row r="3167" spans="1:16">
      <c r="A3167" t="str">
        <f t="shared" si="591"/>
        <v>02</v>
      </c>
      <c r="B3167" t="str">
        <f t="shared" ca="1" si="592"/>
        <v>W</v>
      </c>
      <c r="C3167" t="str">
        <f t="shared" si="593"/>
        <v>SIMPL-5I-T</v>
      </c>
      <c r="D3167" t="s">
        <v>3531</v>
      </c>
      <c r="E3167">
        <f t="shared" ca="1" si="594"/>
        <v>0</v>
      </c>
      <c r="H3167" t="str">
        <f t="shared" ca="1" si="595"/>
        <v>'Simpl. all tex-DT PLYWOOD'!</v>
      </c>
      <c r="I3167" t="str">
        <f t="shared" ca="1" si="600"/>
        <v>'Simpl. all tex-DT PLYWOOD'!</v>
      </c>
      <c r="J3167">
        <f t="shared" ca="1" si="601"/>
        <v>0</v>
      </c>
      <c r="K3167">
        <f t="shared" ca="1" si="602"/>
        <v>0</v>
      </c>
      <c r="L3167">
        <f t="shared" ca="1" si="596"/>
        <v>0</v>
      </c>
      <c r="M3167">
        <f t="shared" ca="1" si="597"/>
        <v>0</v>
      </c>
      <c r="O3167" t="str">
        <f t="shared" ca="1" si="598"/>
        <v>D:z</v>
      </c>
      <c r="P3167" t="str">
        <f t="shared" ca="1" si="599"/>
        <v>D7:z7</v>
      </c>
    </row>
    <row r="3168" spans="1:16">
      <c r="A3168" t="str">
        <f t="shared" si="591"/>
        <v>03</v>
      </c>
      <c r="B3168" t="str">
        <f t="shared" ca="1" si="592"/>
        <v>W</v>
      </c>
      <c r="C3168" t="str">
        <f t="shared" si="593"/>
        <v>SIMPL-5I-T</v>
      </c>
      <c r="D3168" t="s">
        <v>3532</v>
      </c>
      <c r="E3168">
        <f t="shared" ca="1" si="594"/>
        <v>0</v>
      </c>
      <c r="H3168" t="str">
        <f t="shared" ca="1" si="595"/>
        <v>'Simpl. all tex-DT PLYWOOD'!</v>
      </c>
      <c r="I3168" t="str">
        <f t="shared" ca="1" si="600"/>
        <v>'Simpl. all tex-DT PLYWOOD'!</v>
      </c>
      <c r="J3168">
        <f t="shared" ca="1" si="601"/>
        <v>0</v>
      </c>
      <c r="K3168">
        <f t="shared" ca="1" si="602"/>
        <v>0</v>
      </c>
      <c r="L3168">
        <f t="shared" ca="1" si="596"/>
        <v>0</v>
      </c>
      <c r="M3168">
        <f t="shared" ca="1" si="597"/>
        <v>0</v>
      </c>
      <c r="O3168" t="str">
        <f t="shared" ca="1" si="598"/>
        <v>D:z</v>
      </c>
      <c r="P3168" t="str">
        <f t="shared" ca="1" si="599"/>
        <v>D7:z7</v>
      </c>
    </row>
    <row r="3169" spans="1:16">
      <c r="A3169" t="str">
        <f t="shared" si="591"/>
        <v>04</v>
      </c>
      <c r="B3169" t="str">
        <f t="shared" ca="1" si="592"/>
        <v>W</v>
      </c>
      <c r="C3169" t="str">
        <f t="shared" si="593"/>
        <v>SIMPL-5I-T</v>
      </c>
      <c r="D3169" t="s">
        <v>3533</v>
      </c>
      <c r="E3169">
        <f t="shared" ca="1" si="594"/>
        <v>0</v>
      </c>
      <c r="H3169" t="str">
        <f t="shared" ca="1" si="595"/>
        <v>'Simpl. all tex-DT PLYWOOD'!</v>
      </c>
      <c r="I3169" t="str">
        <f t="shared" ca="1" si="600"/>
        <v>'Simpl. all tex-DT PLYWOOD'!</v>
      </c>
      <c r="J3169">
        <f t="shared" ca="1" si="601"/>
        <v>0</v>
      </c>
      <c r="K3169">
        <f t="shared" ca="1" si="602"/>
        <v>0</v>
      </c>
      <c r="L3169">
        <f t="shared" ca="1" si="596"/>
        <v>0</v>
      </c>
      <c r="M3169">
        <f t="shared" ca="1" si="597"/>
        <v>0</v>
      </c>
      <c r="O3169" t="str">
        <f t="shared" ca="1" si="598"/>
        <v>D:z</v>
      </c>
      <c r="P3169" t="str">
        <f t="shared" ca="1" si="599"/>
        <v>D7:z7</v>
      </c>
    </row>
    <row r="3170" spans="1:16">
      <c r="A3170" t="str">
        <f t="shared" si="591"/>
        <v>05</v>
      </c>
      <c r="B3170" t="str">
        <f t="shared" ca="1" si="592"/>
        <v>W</v>
      </c>
      <c r="C3170" t="str">
        <f t="shared" si="593"/>
        <v>SIMPL-5I-T</v>
      </c>
      <c r="D3170" t="s">
        <v>3534</v>
      </c>
      <c r="E3170">
        <f t="shared" ca="1" si="594"/>
        <v>0</v>
      </c>
      <c r="H3170" t="str">
        <f t="shared" ca="1" si="595"/>
        <v>'Simpl. all tex-DT PLYWOOD'!</v>
      </c>
      <c r="I3170" t="str">
        <f t="shared" ca="1" si="600"/>
        <v>'Simpl. all tex-DT PLYWOOD'!</v>
      </c>
      <c r="J3170">
        <f t="shared" ca="1" si="601"/>
        <v>0</v>
      </c>
      <c r="K3170">
        <f t="shared" ca="1" si="602"/>
        <v>0</v>
      </c>
      <c r="L3170">
        <f t="shared" ca="1" si="596"/>
        <v>0</v>
      </c>
      <c r="M3170">
        <f t="shared" ca="1" si="597"/>
        <v>0</v>
      </c>
      <c r="O3170" t="str">
        <f t="shared" ca="1" si="598"/>
        <v>D:z</v>
      </c>
      <c r="P3170" t="str">
        <f t="shared" ca="1" si="599"/>
        <v>D7:z7</v>
      </c>
    </row>
    <row r="3171" spans="1:16">
      <c r="A3171" t="str">
        <f t="shared" si="591"/>
        <v>06</v>
      </c>
      <c r="B3171" t="str">
        <f t="shared" ca="1" si="592"/>
        <v>W</v>
      </c>
      <c r="C3171" t="str">
        <f t="shared" si="593"/>
        <v>SIMPL-5I-T</v>
      </c>
      <c r="D3171" t="s">
        <v>3535</v>
      </c>
      <c r="E3171">
        <f t="shared" ca="1" si="594"/>
        <v>0</v>
      </c>
      <c r="H3171" t="str">
        <f t="shared" ca="1" si="595"/>
        <v>'Simpl. all tex-DT PLYWOOD'!</v>
      </c>
      <c r="I3171" t="str">
        <f t="shared" ca="1" si="600"/>
        <v>'Simpl. all tex-DT PLYWOOD'!</v>
      </c>
      <c r="J3171">
        <f t="shared" ca="1" si="601"/>
        <v>0</v>
      </c>
      <c r="K3171">
        <f t="shared" ca="1" si="602"/>
        <v>0</v>
      </c>
      <c r="L3171">
        <f t="shared" ca="1" si="596"/>
        <v>0</v>
      </c>
      <c r="M3171">
        <f t="shared" ca="1" si="597"/>
        <v>0</v>
      </c>
      <c r="O3171" t="str">
        <f t="shared" ca="1" si="598"/>
        <v>D:z</v>
      </c>
      <c r="P3171" t="str">
        <f t="shared" ca="1" si="599"/>
        <v>D7:z7</v>
      </c>
    </row>
    <row r="3172" spans="1:16">
      <c r="A3172" t="str">
        <f t="shared" si="591"/>
        <v>07</v>
      </c>
      <c r="B3172" t="str">
        <f t="shared" ca="1" si="592"/>
        <v>W</v>
      </c>
      <c r="C3172" t="str">
        <f t="shared" si="593"/>
        <v>SIMPL-5I-T</v>
      </c>
      <c r="D3172" t="s">
        <v>3536</v>
      </c>
      <c r="E3172">
        <f t="shared" ca="1" si="594"/>
        <v>0</v>
      </c>
      <c r="H3172" t="str">
        <f t="shared" ca="1" si="595"/>
        <v>'Simpl. all tex-DT PLYWOOD'!</v>
      </c>
      <c r="I3172" t="str">
        <f t="shared" ca="1" si="600"/>
        <v>'Simpl. all tex-DT PLYWOOD'!</v>
      </c>
      <c r="J3172">
        <f t="shared" ca="1" si="601"/>
        <v>0</v>
      </c>
      <c r="K3172">
        <f t="shared" ca="1" si="602"/>
        <v>0</v>
      </c>
      <c r="L3172">
        <f t="shared" ca="1" si="596"/>
        <v>0</v>
      </c>
      <c r="M3172">
        <f t="shared" ca="1" si="597"/>
        <v>0</v>
      </c>
      <c r="O3172" t="str">
        <f t="shared" ca="1" si="598"/>
        <v>D:z</v>
      </c>
      <c r="P3172" t="str">
        <f t="shared" ca="1" si="599"/>
        <v>D7:z7</v>
      </c>
    </row>
    <row r="3173" spans="1:16">
      <c r="A3173" t="str">
        <f t="shared" si="591"/>
        <v>08</v>
      </c>
      <c r="B3173" t="str">
        <f t="shared" ca="1" si="592"/>
        <v>W</v>
      </c>
      <c r="C3173" t="str">
        <f t="shared" si="593"/>
        <v>SIMPL-5I-T</v>
      </c>
      <c r="D3173" t="s">
        <v>3537</v>
      </c>
      <c r="E3173">
        <f t="shared" ca="1" si="594"/>
        <v>0</v>
      </c>
      <c r="H3173" t="str">
        <f t="shared" ca="1" si="595"/>
        <v>'Simpl. all tex-DT PLYWOOD'!</v>
      </c>
      <c r="I3173" t="str">
        <f t="shared" ca="1" si="600"/>
        <v>'Simpl. all tex-DT PLYWOOD'!</v>
      </c>
      <c r="J3173">
        <f t="shared" ca="1" si="601"/>
        <v>0</v>
      </c>
      <c r="K3173">
        <f t="shared" ca="1" si="602"/>
        <v>0</v>
      </c>
      <c r="L3173">
        <f t="shared" ca="1" si="596"/>
        <v>0</v>
      </c>
      <c r="M3173">
        <f t="shared" ca="1" si="597"/>
        <v>0</v>
      </c>
      <c r="O3173" t="str">
        <f t="shared" ca="1" si="598"/>
        <v>D:z</v>
      </c>
      <c r="P3173" t="str">
        <f t="shared" ca="1" si="599"/>
        <v>D7:z7</v>
      </c>
    </row>
    <row r="3174" spans="1:16">
      <c r="A3174" t="str">
        <f t="shared" si="591"/>
        <v>09</v>
      </c>
      <c r="B3174" t="str">
        <f t="shared" ca="1" si="592"/>
        <v>W</v>
      </c>
      <c r="C3174" t="str">
        <f t="shared" si="593"/>
        <v>SIMPL-5I-T</v>
      </c>
      <c r="D3174" t="s">
        <v>3538</v>
      </c>
      <c r="E3174">
        <f t="shared" ca="1" si="594"/>
        <v>0</v>
      </c>
      <c r="H3174" t="str">
        <f t="shared" ca="1" si="595"/>
        <v>'Simpl. all tex-DT PLYWOOD'!</v>
      </c>
      <c r="I3174" t="str">
        <f t="shared" ca="1" si="600"/>
        <v>'Simpl. all tex-DT PLYWOOD'!</v>
      </c>
      <c r="J3174">
        <f t="shared" ca="1" si="601"/>
        <v>0</v>
      </c>
      <c r="K3174">
        <f t="shared" ca="1" si="602"/>
        <v>0</v>
      </c>
      <c r="L3174">
        <f t="shared" ca="1" si="596"/>
        <v>0</v>
      </c>
      <c r="M3174">
        <f t="shared" ca="1" si="597"/>
        <v>0</v>
      </c>
      <c r="O3174" t="str">
        <f t="shared" ca="1" si="598"/>
        <v>D:z</v>
      </c>
      <c r="P3174" t="str">
        <f t="shared" ca="1" si="599"/>
        <v>D7:z7</v>
      </c>
    </row>
    <row r="3175" spans="1:16">
      <c r="A3175" t="str">
        <f t="shared" si="591"/>
        <v>10</v>
      </c>
      <c r="B3175" t="str">
        <f t="shared" ca="1" si="592"/>
        <v>W</v>
      </c>
      <c r="C3175" t="str">
        <f t="shared" si="593"/>
        <v>SIMPL-5I-T</v>
      </c>
      <c r="D3175" t="s">
        <v>3539</v>
      </c>
      <c r="E3175">
        <f t="shared" ca="1" si="594"/>
        <v>0</v>
      </c>
      <c r="H3175" t="str">
        <f t="shared" ca="1" si="595"/>
        <v>'Simpl. all tex-DT PLYWOOD'!</v>
      </c>
      <c r="I3175" t="str">
        <f t="shared" ca="1" si="600"/>
        <v>'Simpl. all tex-DT PLYWOOD'!</v>
      </c>
      <c r="J3175">
        <f t="shared" ca="1" si="601"/>
        <v>0</v>
      </c>
      <c r="K3175">
        <f t="shared" ca="1" si="602"/>
        <v>0</v>
      </c>
      <c r="L3175">
        <f t="shared" ca="1" si="596"/>
        <v>0</v>
      </c>
      <c r="M3175">
        <f t="shared" ca="1" si="597"/>
        <v>0</v>
      </c>
      <c r="O3175" t="str">
        <f t="shared" ca="1" si="598"/>
        <v>D:z</v>
      </c>
      <c r="P3175" t="str">
        <f t="shared" ca="1" si="599"/>
        <v>D7:z7</v>
      </c>
    </row>
    <row r="3176" spans="1:16">
      <c r="A3176" t="str">
        <f t="shared" si="591"/>
        <v>11</v>
      </c>
      <c r="B3176" t="str">
        <f t="shared" ca="1" si="592"/>
        <v>W</v>
      </c>
      <c r="C3176" t="str">
        <f t="shared" si="593"/>
        <v>SIMPL-5I-T</v>
      </c>
      <c r="D3176" t="s">
        <v>3540</v>
      </c>
      <c r="E3176">
        <f t="shared" ca="1" si="594"/>
        <v>0</v>
      </c>
      <c r="H3176" t="str">
        <f t="shared" ca="1" si="595"/>
        <v>'Simpl. all tex-DT PLYWOOD'!</v>
      </c>
      <c r="I3176" t="str">
        <f t="shared" ca="1" si="600"/>
        <v>'Simpl. all tex-DT PLYWOOD'!</v>
      </c>
      <c r="J3176">
        <f t="shared" ca="1" si="601"/>
        <v>0</v>
      </c>
      <c r="K3176">
        <f t="shared" ca="1" si="602"/>
        <v>0</v>
      </c>
      <c r="L3176">
        <f t="shared" ca="1" si="596"/>
        <v>0</v>
      </c>
      <c r="M3176">
        <f t="shared" ca="1" si="597"/>
        <v>0</v>
      </c>
      <c r="O3176" t="str">
        <f t="shared" ca="1" si="598"/>
        <v>D:z</v>
      </c>
      <c r="P3176" t="str">
        <f t="shared" ca="1" si="599"/>
        <v>D7:z7</v>
      </c>
    </row>
    <row r="3177" spans="1:16">
      <c r="A3177" t="str">
        <f t="shared" si="591"/>
        <v>12</v>
      </c>
      <c r="B3177" t="str">
        <f t="shared" ca="1" si="592"/>
        <v>W</v>
      </c>
      <c r="C3177" t="str">
        <f t="shared" si="593"/>
        <v>SIMPL-5I-T</v>
      </c>
      <c r="D3177" t="s">
        <v>3541</v>
      </c>
      <c r="E3177">
        <f t="shared" ca="1" si="594"/>
        <v>0</v>
      </c>
      <c r="H3177" t="str">
        <f t="shared" ca="1" si="595"/>
        <v>'Simpl. all tex-DT PLYWOOD'!</v>
      </c>
      <c r="I3177" t="str">
        <f t="shared" ca="1" si="600"/>
        <v>'Simpl. all tex-DT PLYWOOD'!</v>
      </c>
      <c r="J3177">
        <f t="shared" ca="1" si="601"/>
        <v>0</v>
      </c>
      <c r="K3177">
        <f t="shared" ca="1" si="602"/>
        <v>0</v>
      </c>
      <c r="L3177">
        <f t="shared" ca="1" si="596"/>
        <v>0</v>
      </c>
      <c r="M3177">
        <f t="shared" ca="1" si="597"/>
        <v>0</v>
      </c>
      <c r="O3177" t="str">
        <f t="shared" ca="1" si="598"/>
        <v>D:z</v>
      </c>
      <c r="P3177" t="str">
        <f t="shared" ca="1" si="599"/>
        <v>D7:z7</v>
      </c>
    </row>
    <row r="3178" spans="1:16">
      <c r="A3178" t="str">
        <f t="shared" si="591"/>
        <v>13</v>
      </c>
      <c r="B3178" t="str">
        <f t="shared" ca="1" si="592"/>
        <v>W</v>
      </c>
      <c r="C3178" t="str">
        <f t="shared" si="593"/>
        <v>SIMPL-5I-T</v>
      </c>
      <c r="D3178" t="s">
        <v>3542</v>
      </c>
      <c r="E3178">
        <f t="shared" ca="1" si="594"/>
        <v>0</v>
      </c>
      <c r="H3178" t="str">
        <f t="shared" ca="1" si="595"/>
        <v>'Simpl. all tex-DT PLYWOOD'!</v>
      </c>
      <c r="I3178" t="str">
        <f t="shared" ca="1" si="600"/>
        <v>'Simpl. all tex-DT PLYWOOD'!</v>
      </c>
      <c r="J3178">
        <f t="shared" ca="1" si="601"/>
        <v>0</v>
      </c>
      <c r="K3178">
        <f t="shared" ca="1" si="602"/>
        <v>0</v>
      </c>
      <c r="L3178">
        <f t="shared" ca="1" si="596"/>
        <v>0</v>
      </c>
      <c r="M3178">
        <f t="shared" ca="1" si="597"/>
        <v>0</v>
      </c>
      <c r="O3178" t="str">
        <f t="shared" ca="1" si="598"/>
        <v>D:z</v>
      </c>
      <c r="P3178" t="str">
        <f t="shared" ca="1" si="599"/>
        <v>D7:z7</v>
      </c>
    </row>
    <row r="3179" spans="1:16">
      <c r="A3179" t="str">
        <f t="shared" si="591"/>
        <v>15</v>
      </c>
      <c r="B3179" t="str">
        <f t="shared" ca="1" si="592"/>
        <v>W</v>
      </c>
      <c r="C3179" t="str">
        <f t="shared" si="593"/>
        <v>SIMPL-5I-T</v>
      </c>
      <c r="D3179" t="s">
        <v>4781</v>
      </c>
      <c r="E3179">
        <f t="shared" ca="1" si="594"/>
        <v>0</v>
      </c>
      <c r="H3179" t="str">
        <f t="shared" ca="1" si="595"/>
        <v>'Simpl. all tex-DT PLYWOOD'!</v>
      </c>
      <c r="I3179" t="str">
        <f t="shared" ca="1" si="600"/>
        <v>'Simpl. all tex-DT PLYWOOD'!</v>
      </c>
      <c r="J3179">
        <f t="shared" ca="1" si="601"/>
        <v>0</v>
      </c>
      <c r="K3179">
        <f t="shared" ca="1" si="602"/>
        <v>0</v>
      </c>
      <c r="L3179">
        <f t="shared" ca="1" si="596"/>
        <v>0</v>
      </c>
      <c r="M3179">
        <f t="shared" ca="1" si="597"/>
        <v>0</v>
      </c>
      <c r="O3179" t="str">
        <f t="shared" ca="1" si="598"/>
        <v>D:z</v>
      </c>
      <c r="P3179" t="str">
        <f t="shared" ca="1" si="599"/>
        <v>D7:z7</v>
      </c>
    </row>
    <row r="3180" spans="1:16">
      <c r="A3180" t="str">
        <f t="shared" si="591"/>
        <v>01</v>
      </c>
      <c r="B3180" t="str">
        <f t="shared" ca="1" si="592"/>
        <v>W</v>
      </c>
      <c r="C3180" t="str">
        <f t="shared" si="593"/>
        <v>SIMPL-5J</v>
      </c>
      <c r="D3180" t="s">
        <v>1344</v>
      </c>
      <c r="E3180">
        <f t="shared" ca="1" si="594"/>
        <v>0</v>
      </c>
      <c r="H3180" t="str">
        <f t="shared" ca="1" si="595"/>
        <v>'Simpl. all tex-DT PLYWOOD'!</v>
      </c>
      <c r="I3180" t="str">
        <f t="shared" ca="1" si="600"/>
        <v>'Simpl. all tex-DT PLYWOOD'!</v>
      </c>
      <c r="J3180">
        <f t="shared" ca="1" si="601"/>
        <v>0</v>
      </c>
      <c r="K3180">
        <f t="shared" ca="1" si="602"/>
        <v>0</v>
      </c>
      <c r="L3180">
        <f t="shared" ca="1" si="596"/>
        <v>0</v>
      </c>
      <c r="M3180">
        <f t="shared" ca="1" si="597"/>
        <v>0</v>
      </c>
      <c r="O3180" t="str">
        <f t="shared" ca="1" si="598"/>
        <v>D:z</v>
      </c>
      <c r="P3180" t="str">
        <f t="shared" ca="1" si="599"/>
        <v>D7:z7</v>
      </c>
    </row>
    <row r="3181" spans="1:16">
      <c r="A3181" t="str">
        <f t="shared" si="591"/>
        <v>02</v>
      </c>
      <c r="B3181" t="str">
        <f t="shared" ca="1" si="592"/>
        <v>W</v>
      </c>
      <c r="C3181" t="str">
        <f t="shared" si="593"/>
        <v>SIMPL-5J</v>
      </c>
      <c r="D3181" t="s">
        <v>1345</v>
      </c>
      <c r="E3181">
        <f t="shared" ca="1" si="594"/>
        <v>0</v>
      </c>
      <c r="H3181" t="str">
        <f t="shared" ca="1" si="595"/>
        <v>'Simpl. all tex-DT PLYWOOD'!</v>
      </c>
      <c r="I3181" t="str">
        <f t="shared" ca="1" si="600"/>
        <v>'Simpl. all tex-DT PLYWOOD'!</v>
      </c>
      <c r="J3181">
        <f t="shared" ca="1" si="601"/>
        <v>0</v>
      </c>
      <c r="K3181">
        <f t="shared" ca="1" si="602"/>
        <v>0</v>
      </c>
      <c r="L3181">
        <f t="shared" ca="1" si="596"/>
        <v>0</v>
      </c>
      <c r="M3181">
        <f t="shared" ca="1" si="597"/>
        <v>0</v>
      </c>
      <c r="O3181" t="str">
        <f t="shared" ca="1" si="598"/>
        <v>D:z</v>
      </c>
      <c r="P3181" t="str">
        <f t="shared" ca="1" si="599"/>
        <v>D7:z7</v>
      </c>
    </row>
    <row r="3182" spans="1:16">
      <c r="A3182" t="str">
        <f t="shared" si="591"/>
        <v>03</v>
      </c>
      <c r="B3182" t="str">
        <f t="shared" ca="1" si="592"/>
        <v>W</v>
      </c>
      <c r="C3182" t="str">
        <f t="shared" si="593"/>
        <v>SIMPL-5J</v>
      </c>
      <c r="D3182" t="s">
        <v>1346</v>
      </c>
      <c r="E3182">
        <f t="shared" ca="1" si="594"/>
        <v>0</v>
      </c>
      <c r="H3182" t="str">
        <f t="shared" ca="1" si="595"/>
        <v>'Simpl. all tex-DT PLYWOOD'!</v>
      </c>
      <c r="I3182" t="str">
        <f t="shared" ca="1" si="600"/>
        <v>'Simpl. all tex-DT PLYWOOD'!</v>
      </c>
      <c r="J3182">
        <f t="shared" ca="1" si="601"/>
        <v>0</v>
      </c>
      <c r="K3182">
        <f t="shared" ca="1" si="602"/>
        <v>0</v>
      </c>
      <c r="L3182">
        <f t="shared" ca="1" si="596"/>
        <v>0</v>
      </c>
      <c r="M3182">
        <f t="shared" ca="1" si="597"/>
        <v>0</v>
      </c>
      <c r="O3182" t="str">
        <f t="shared" ca="1" si="598"/>
        <v>D:z</v>
      </c>
      <c r="P3182" t="str">
        <f t="shared" ca="1" si="599"/>
        <v>D7:z7</v>
      </c>
    </row>
    <row r="3183" spans="1:16">
      <c r="A3183" t="str">
        <f t="shared" si="591"/>
        <v>04</v>
      </c>
      <c r="B3183" t="str">
        <f t="shared" ca="1" si="592"/>
        <v>W</v>
      </c>
      <c r="C3183" t="str">
        <f t="shared" si="593"/>
        <v>SIMPL-5J</v>
      </c>
      <c r="D3183" t="s">
        <v>1347</v>
      </c>
      <c r="E3183">
        <f t="shared" ca="1" si="594"/>
        <v>0</v>
      </c>
      <c r="H3183" t="str">
        <f t="shared" ca="1" si="595"/>
        <v>'Simpl. all tex-DT PLYWOOD'!</v>
      </c>
      <c r="I3183" t="str">
        <f t="shared" ca="1" si="600"/>
        <v>'Simpl. all tex-DT PLYWOOD'!</v>
      </c>
      <c r="J3183">
        <f t="shared" ca="1" si="601"/>
        <v>0</v>
      </c>
      <c r="K3183">
        <f t="shared" ca="1" si="602"/>
        <v>0</v>
      </c>
      <c r="L3183">
        <f t="shared" ca="1" si="596"/>
        <v>0</v>
      </c>
      <c r="M3183">
        <f t="shared" ca="1" si="597"/>
        <v>0</v>
      </c>
      <c r="O3183" t="str">
        <f t="shared" ca="1" si="598"/>
        <v>D:z</v>
      </c>
      <c r="P3183" t="str">
        <f t="shared" ca="1" si="599"/>
        <v>D7:z7</v>
      </c>
    </row>
    <row r="3184" spans="1:16">
      <c r="A3184" t="str">
        <f t="shared" si="591"/>
        <v>05</v>
      </c>
      <c r="B3184" t="str">
        <f t="shared" ca="1" si="592"/>
        <v>W</v>
      </c>
      <c r="C3184" t="str">
        <f t="shared" si="593"/>
        <v>SIMPL-5J</v>
      </c>
      <c r="D3184" t="s">
        <v>1348</v>
      </c>
      <c r="E3184">
        <f t="shared" ca="1" si="594"/>
        <v>0</v>
      </c>
      <c r="H3184" t="str">
        <f t="shared" ca="1" si="595"/>
        <v>'Simpl. all tex-DT PLYWOOD'!</v>
      </c>
      <c r="I3184" t="str">
        <f t="shared" ca="1" si="600"/>
        <v>'Simpl. all tex-DT PLYWOOD'!</v>
      </c>
      <c r="J3184">
        <f t="shared" ca="1" si="601"/>
        <v>0</v>
      </c>
      <c r="K3184">
        <f t="shared" ca="1" si="602"/>
        <v>0</v>
      </c>
      <c r="L3184">
        <f t="shared" ca="1" si="596"/>
        <v>0</v>
      </c>
      <c r="M3184">
        <f t="shared" ca="1" si="597"/>
        <v>0</v>
      </c>
      <c r="O3184" t="str">
        <f t="shared" ca="1" si="598"/>
        <v>D:z</v>
      </c>
      <c r="P3184" t="str">
        <f t="shared" ca="1" si="599"/>
        <v>D7:z7</v>
      </c>
    </row>
    <row r="3185" spans="1:16">
      <c r="A3185" t="str">
        <f t="shared" si="591"/>
        <v>06</v>
      </c>
      <c r="B3185" t="str">
        <f t="shared" ca="1" si="592"/>
        <v>W</v>
      </c>
      <c r="C3185" t="str">
        <f t="shared" si="593"/>
        <v>SIMPL-5J</v>
      </c>
      <c r="D3185" t="s">
        <v>1349</v>
      </c>
      <c r="E3185">
        <f t="shared" ca="1" si="594"/>
        <v>0</v>
      </c>
      <c r="H3185" t="str">
        <f t="shared" ca="1" si="595"/>
        <v>'Simpl. all tex-DT PLYWOOD'!</v>
      </c>
      <c r="I3185" t="str">
        <f t="shared" ca="1" si="600"/>
        <v>'Simpl. all tex-DT PLYWOOD'!</v>
      </c>
      <c r="J3185">
        <f t="shared" ca="1" si="601"/>
        <v>0</v>
      </c>
      <c r="K3185">
        <f t="shared" ca="1" si="602"/>
        <v>0</v>
      </c>
      <c r="L3185">
        <f t="shared" ca="1" si="596"/>
        <v>0</v>
      </c>
      <c r="M3185">
        <f t="shared" ca="1" si="597"/>
        <v>0</v>
      </c>
      <c r="O3185" t="str">
        <f t="shared" ca="1" si="598"/>
        <v>D:z</v>
      </c>
      <c r="P3185" t="str">
        <f t="shared" ca="1" si="599"/>
        <v>D7:z7</v>
      </c>
    </row>
    <row r="3186" spans="1:16">
      <c r="A3186" t="str">
        <f t="shared" si="591"/>
        <v>07</v>
      </c>
      <c r="B3186" t="str">
        <f t="shared" ca="1" si="592"/>
        <v>W</v>
      </c>
      <c r="C3186" t="str">
        <f t="shared" si="593"/>
        <v>SIMPL-5J</v>
      </c>
      <c r="D3186" t="s">
        <v>1350</v>
      </c>
      <c r="E3186">
        <f t="shared" ca="1" si="594"/>
        <v>0</v>
      </c>
      <c r="H3186" t="str">
        <f t="shared" ca="1" si="595"/>
        <v>'Simpl. all tex-DT PLYWOOD'!</v>
      </c>
      <c r="I3186" t="str">
        <f t="shared" ca="1" si="600"/>
        <v>'Simpl. all tex-DT PLYWOOD'!</v>
      </c>
      <c r="J3186">
        <f t="shared" ca="1" si="601"/>
        <v>0</v>
      </c>
      <c r="K3186">
        <f t="shared" ca="1" si="602"/>
        <v>0</v>
      </c>
      <c r="L3186">
        <f t="shared" ca="1" si="596"/>
        <v>0</v>
      </c>
      <c r="M3186">
        <f t="shared" ca="1" si="597"/>
        <v>0</v>
      </c>
      <c r="O3186" t="str">
        <f t="shared" ca="1" si="598"/>
        <v>D:z</v>
      </c>
      <c r="P3186" t="str">
        <f t="shared" ca="1" si="599"/>
        <v>D7:z7</v>
      </c>
    </row>
    <row r="3187" spans="1:16">
      <c r="A3187" t="str">
        <f t="shared" si="591"/>
        <v>08</v>
      </c>
      <c r="B3187" t="str">
        <f t="shared" ca="1" si="592"/>
        <v>W</v>
      </c>
      <c r="C3187" t="str">
        <f t="shared" si="593"/>
        <v>SIMPL-5J</v>
      </c>
      <c r="D3187" t="s">
        <v>1351</v>
      </c>
      <c r="E3187">
        <f t="shared" ca="1" si="594"/>
        <v>0</v>
      </c>
      <c r="H3187" t="str">
        <f t="shared" ca="1" si="595"/>
        <v>'Simpl. all tex-DT PLYWOOD'!</v>
      </c>
      <c r="I3187" t="str">
        <f t="shared" ca="1" si="600"/>
        <v>'Simpl. all tex-DT PLYWOOD'!</v>
      </c>
      <c r="J3187">
        <f t="shared" ca="1" si="601"/>
        <v>0</v>
      </c>
      <c r="K3187">
        <f t="shared" ca="1" si="602"/>
        <v>0</v>
      </c>
      <c r="L3187">
        <f t="shared" ca="1" si="596"/>
        <v>0</v>
      </c>
      <c r="M3187">
        <f t="shared" ca="1" si="597"/>
        <v>0</v>
      </c>
      <c r="O3187" t="str">
        <f t="shared" ca="1" si="598"/>
        <v>D:z</v>
      </c>
      <c r="P3187" t="str">
        <f t="shared" ca="1" si="599"/>
        <v>D7:z7</v>
      </c>
    </row>
    <row r="3188" spans="1:16">
      <c r="A3188" t="str">
        <f t="shared" si="591"/>
        <v>09</v>
      </c>
      <c r="B3188" t="str">
        <f t="shared" ca="1" si="592"/>
        <v>W</v>
      </c>
      <c r="C3188" t="str">
        <f t="shared" si="593"/>
        <v>SIMPL-5J</v>
      </c>
      <c r="D3188" t="s">
        <v>1352</v>
      </c>
      <c r="E3188">
        <f t="shared" ca="1" si="594"/>
        <v>0</v>
      </c>
      <c r="H3188" t="str">
        <f t="shared" ca="1" si="595"/>
        <v>'Simpl. all tex-DT PLYWOOD'!</v>
      </c>
      <c r="I3188" t="str">
        <f t="shared" ca="1" si="600"/>
        <v>'Simpl. all tex-DT PLYWOOD'!</v>
      </c>
      <c r="J3188">
        <f t="shared" ca="1" si="601"/>
        <v>0</v>
      </c>
      <c r="K3188">
        <f t="shared" ca="1" si="602"/>
        <v>0</v>
      </c>
      <c r="L3188">
        <f t="shared" ca="1" si="596"/>
        <v>0</v>
      </c>
      <c r="M3188">
        <f t="shared" ca="1" si="597"/>
        <v>0</v>
      </c>
      <c r="O3188" t="str">
        <f t="shared" ca="1" si="598"/>
        <v>D:z</v>
      </c>
      <c r="P3188" t="str">
        <f t="shared" ca="1" si="599"/>
        <v>D7:z7</v>
      </c>
    </row>
    <row r="3189" spans="1:16">
      <c r="A3189" t="str">
        <f t="shared" si="591"/>
        <v>10</v>
      </c>
      <c r="B3189" t="str">
        <f t="shared" ca="1" si="592"/>
        <v>W</v>
      </c>
      <c r="C3189" t="str">
        <f t="shared" si="593"/>
        <v>SIMPL-5J</v>
      </c>
      <c r="D3189" t="s">
        <v>1353</v>
      </c>
      <c r="E3189">
        <f t="shared" ca="1" si="594"/>
        <v>0</v>
      </c>
      <c r="H3189" t="str">
        <f t="shared" ca="1" si="595"/>
        <v>'Simpl. all tex-DT PLYWOOD'!</v>
      </c>
      <c r="I3189" t="str">
        <f t="shared" ca="1" si="600"/>
        <v>'Simpl. all tex-DT PLYWOOD'!</v>
      </c>
      <c r="J3189">
        <f t="shared" ca="1" si="601"/>
        <v>0</v>
      </c>
      <c r="K3189">
        <f t="shared" ca="1" si="602"/>
        <v>0</v>
      </c>
      <c r="L3189">
        <f t="shared" ca="1" si="596"/>
        <v>0</v>
      </c>
      <c r="M3189">
        <f t="shared" ca="1" si="597"/>
        <v>0</v>
      </c>
      <c r="O3189" t="str">
        <f t="shared" ca="1" si="598"/>
        <v>D:z</v>
      </c>
      <c r="P3189" t="str">
        <f t="shared" ca="1" si="599"/>
        <v>D7:z7</v>
      </c>
    </row>
    <row r="3190" spans="1:16">
      <c r="A3190" t="str">
        <f t="shared" si="591"/>
        <v>100</v>
      </c>
      <c r="B3190" t="str">
        <f t="shared" ca="1" si="592"/>
        <v>W</v>
      </c>
      <c r="C3190" t="str">
        <f t="shared" si="593"/>
        <v>SIMPL-5J</v>
      </c>
      <c r="D3190" t="s">
        <v>1357</v>
      </c>
      <c r="E3190">
        <f t="shared" ca="1" si="594"/>
        <v>0</v>
      </c>
      <c r="H3190" t="str">
        <f t="shared" ca="1" si="595"/>
        <v>'Simpl. all tex-DT PLYWOOD'!</v>
      </c>
      <c r="I3190" t="str">
        <f t="shared" ca="1" si="600"/>
        <v>'Simpl. all tex-DT PLYWOOD'!</v>
      </c>
      <c r="J3190">
        <f t="shared" ca="1" si="601"/>
        <v>0</v>
      </c>
      <c r="K3190">
        <f t="shared" ca="1" si="602"/>
        <v>0</v>
      </c>
      <c r="L3190">
        <f t="shared" ca="1" si="596"/>
        <v>0</v>
      </c>
      <c r="M3190">
        <f t="shared" ca="1" si="597"/>
        <v>0</v>
      </c>
      <c r="O3190" t="str">
        <f t="shared" ca="1" si="598"/>
        <v>D:z</v>
      </c>
      <c r="P3190" t="str">
        <f t="shared" ca="1" si="599"/>
        <v>D7:z7</v>
      </c>
    </row>
    <row r="3191" spans="1:16">
      <c r="A3191" t="str">
        <f t="shared" si="591"/>
        <v>11</v>
      </c>
      <c r="B3191" t="str">
        <f t="shared" ca="1" si="592"/>
        <v>W</v>
      </c>
      <c r="C3191" t="str">
        <f t="shared" si="593"/>
        <v>SIMPL-5J</v>
      </c>
      <c r="D3191" t="s">
        <v>1354</v>
      </c>
      <c r="E3191">
        <f t="shared" ca="1" si="594"/>
        <v>0</v>
      </c>
      <c r="H3191" t="str">
        <f t="shared" ca="1" si="595"/>
        <v>'Simpl. all tex-DT PLYWOOD'!</v>
      </c>
      <c r="I3191" t="str">
        <f t="shared" ca="1" si="600"/>
        <v>'Simpl. all tex-DT PLYWOOD'!</v>
      </c>
      <c r="J3191">
        <f t="shared" ca="1" si="601"/>
        <v>0</v>
      </c>
      <c r="K3191">
        <f t="shared" ca="1" si="602"/>
        <v>0</v>
      </c>
      <c r="L3191">
        <f t="shared" ca="1" si="596"/>
        <v>0</v>
      </c>
      <c r="M3191">
        <f t="shared" ca="1" si="597"/>
        <v>0</v>
      </c>
      <c r="O3191" t="str">
        <f t="shared" ca="1" si="598"/>
        <v>D:z</v>
      </c>
      <c r="P3191" t="str">
        <f t="shared" ca="1" si="599"/>
        <v>D7:z7</v>
      </c>
    </row>
    <row r="3192" spans="1:16">
      <c r="A3192" t="str">
        <f t="shared" si="591"/>
        <v>12</v>
      </c>
      <c r="B3192" t="str">
        <f t="shared" ca="1" si="592"/>
        <v>W</v>
      </c>
      <c r="C3192" t="str">
        <f t="shared" si="593"/>
        <v>SIMPL-5J</v>
      </c>
      <c r="D3192" t="s">
        <v>1355</v>
      </c>
      <c r="E3192">
        <f t="shared" ca="1" si="594"/>
        <v>0</v>
      </c>
      <c r="H3192" t="str">
        <f t="shared" ca="1" si="595"/>
        <v>'Simpl. all tex-DT PLYWOOD'!</v>
      </c>
      <c r="I3192" t="str">
        <f t="shared" ca="1" si="600"/>
        <v>'Simpl. all tex-DT PLYWOOD'!</v>
      </c>
      <c r="J3192">
        <f t="shared" ca="1" si="601"/>
        <v>0</v>
      </c>
      <c r="K3192">
        <f t="shared" ca="1" si="602"/>
        <v>0</v>
      </c>
      <c r="L3192">
        <f t="shared" ca="1" si="596"/>
        <v>0</v>
      </c>
      <c r="M3192">
        <f t="shared" ca="1" si="597"/>
        <v>0</v>
      </c>
      <c r="O3192" t="str">
        <f t="shared" ca="1" si="598"/>
        <v>D:z</v>
      </c>
      <c r="P3192" t="str">
        <f t="shared" ca="1" si="599"/>
        <v>D7:z7</v>
      </c>
    </row>
    <row r="3193" spans="1:16">
      <c r="A3193" t="str">
        <f t="shared" si="591"/>
        <v>13</v>
      </c>
      <c r="B3193" t="str">
        <f t="shared" ca="1" si="592"/>
        <v>W</v>
      </c>
      <c r="C3193" t="str">
        <f t="shared" si="593"/>
        <v>SIMPL-5J</v>
      </c>
      <c r="D3193" t="s">
        <v>1356</v>
      </c>
      <c r="E3193">
        <f t="shared" ca="1" si="594"/>
        <v>0</v>
      </c>
      <c r="H3193" t="str">
        <f t="shared" ca="1" si="595"/>
        <v>'Simpl. all tex-DT PLYWOOD'!</v>
      </c>
      <c r="I3193" t="str">
        <f t="shared" ca="1" si="600"/>
        <v>'Simpl. all tex-DT PLYWOOD'!</v>
      </c>
      <c r="J3193">
        <f t="shared" ca="1" si="601"/>
        <v>0</v>
      </c>
      <c r="K3193">
        <f t="shared" ca="1" si="602"/>
        <v>0</v>
      </c>
      <c r="L3193">
        <f t="shared" ca="1" si="596"/>
        <v>0</v>
      </c>
      <c r="M3193">
        <f t="shared" ca="1" si="597"/>
        <v>0</v>
      </c>
      <c r="O3193" t="str">
        <f t="shared" ca="1" si="598"/>
        <v>D:z</v>
      </c>
      <c r="P3193" t="str">
        <f t="shared" ca="1" si="599"/>
        <v>D7:z7</v>
      </c>
    </row>
    <row r="3194" spans="1:16">
      <c r="A3194" t="str">
        <f t="shared" si="591"/>
        <v>15</v>
      </c>
      <c r="B3194" t="str">
        <f t="shared" ca="1" si="592"/>
        <v>W</v>
      </c>
      <c r="C3194" t="str">
        <f t="shared" si="593"/>
        <v>SIMPL-5J</v>
      </c>
      <c r="D3194" t="s">
        <v>4919</v>
      </c>
      <c r="E3194">
        <f t="shared" ca="1" si="594"/>
        <v>0</v>
      </c>
      <c r="H3194" t="str">
        <f t="shared" ca="1" si="595"/>
        <v>'Simpl. all tex-DT PLYWOOD'!</v>
      </c>
      <c r="I3194" t="str">
        <f t="shared" ca="1" si="600"/>
        <v>'Simpl. all tex-DT PLYWOOD'!</v>
      </c>
      <c r="J3194">
        <f t="shared" ca="1" si="601"/>
        <v>0</v>
      </c>
      <c r="K3194">
        <f t="shared" ca="1" si="602"/>
        <v>0</v>
      </c>
      <c r="L3194">
        <f t="shared" ca="1" si="596"/>
        <v>0</v>
      </c>
      <c r="M3194">
        <f t="shared" ca="1" si="597"/>
        <v>0</v>
      </c>
      <c r="O3194" t="str">
        <f t="shared" ca="1" si="598"/>
        <v>D:z</v>
      </c>
      <c r="P3194" t="str">
        <f t="shared" ca="1" si="599"/>
        <v>D7:z7</v>
      </c>
    </row>
    <row r="3195" spans="1:16">
      <c r="A3195" t="str">
        <f t="shared" si="591"/>
        <v>01</v>
      </c>
      <c r="B3195" t="str">
        <f t="shared" ca="1" si="592"/>
        <v>W</v>
      </c>
      <c r="C3195" t="str">
        <f t="shared" si="593"/>
        <v>SIMPL-5J-C</v>
      </c>
      <c r="D3195" t="s">
        <v>6039</v>
      </c>
      <c r="E3195">
        <f t="shared" ca="1" si="594"/>
        <v>0</v>
      </c>
      <c r="H3195" t="str">
        <f t="shared" ca="1" si="595"/>
        <v>'(more) Simpl. Textures PLYWOOD'!</v>
      </c>
      <c r="I3195">
        <f t="shared" ca="1" si="600"/>
        <v>0</v>
      </c>
      <c r="J3195" t="str">
        <f t="shared" ca="1" si="601"/>
        <v>'(more) Simpl. Textures PLYWOOD'!</v>
      </c>
      <c r="K3195">
        <f t="shared" ca="1" si="602"/>
        <v>0</v>
      </c>
      <c r="L3195">
        <f t="shared" ca="1" si="596"/>
        <v>0</v>
      </c>
      <c r="M3195">
        <f t="shared" ca="1" si="597"/>
        <v>0</v>
      </c>
      <c r="O3195" t="str">
        <f t="shared" ca="1" si="598"/>
        <v>D:N</v>
      </c>
      <c r="P3195" t="str">
        <f t="shared" ca="1" si="599"/>
        <v>D7:N7</v>
      </c>
    </row>
    <row r="3196" spans="1:16">
      <c r="A3196" t="str">
        <f t="shared" si="591"/>
        <v>16</v>
      </c>
      <c r="B3196" t="str">
        <f t="shared" ca="1" si="592"/>
        <v>W</v>
      </c>
      <c r="C3196" t="str">
        <f t="shared" si="593"/>
        <v>SIMPL-5J-N-NT</v>
      </c>
      <c r="D3196" t="s">
        <v>5557</v>
      </c>
      <c r="E3196">
        <f t="shared" ca="1" si="594"/>
        <v>0</v>
      </c>
      <c r="H3196" t="str">
        <f t="shared" ca="1" si="595"/>
        <v>'(more) Simpl. Textures PLYWOOD'!</v>
      </c>
      <c r="I3196">
        <f t="shared" ca="1" si="600"/>
        <v>0</v>
      </c>
      <c r="J3196" t="str">
        <f t="shared" ca="1" si="601"/>
        <v>'(more) Simpl. Textures PLYWOOD'!</v>
      </c>
      <c r="K3196">
        <f t="shared" ca="1" si="602"/>
        <v>0</v>
      </c>
      <c r="L3196">
        <f t="shared" ca="1" si="596"/>
        <v>0</v>
      </c>
      <c r="M3196">
        <f t="shared" ca="1" si="597"/>
        <v>0</v>
      </c>
      <c r="O3196" t="str">
        <f t="shared" ca="1" si="598"/>
        <v>D:N</v>
      </c>
      <c r="P3196" t="str">
        <f t="shared" ca="1" si="599"/>
        <v>D7:N7</v>
      </c>
    </row>
    <row r="3197" spans="1:16">
      <c r="A3197" t="str">
        <f t="shared" si="591"/>
        <v>16</v>
      </c>
      <c r="B3197" t="str">
        <f t="shared" ca="1" si="592"/>
        <v>W</v>
      </c>
      <c r="C3197" t="str">
        <f t="shared" si="593"/>
        <v>SIMPL-5J-N-T</v>
      </c>
      <c r="D3197" t="s">
        <v>5717</v>
      </c>
      <c r="E3197">
        <f t="shared" ca="1" si="594"/>
        <v>0</v>
      </c>
      <c r="H3197" t="str">
        <f t="shared" ca="1" si="595"/>
        <v>'(more) Simpl. Textures PLYWOOD'!</v>
      </c>
      <c r="I3197">
        <f t="shared" ca="1" si="600"/>
        <v>0</v>
      </c>
      <c r="J3197" t="str">
        <f t="shared" ca="1" si="601"/>
        <v>'(more) Simpl. Textures PLYWOOD'!</v>
      </c>
      <c r="K3197">
        <f t="shared" ca="1" si="602"/>
        <v>0</v>
      </c>
      <c r="L3197">
        <f t="shared" ca="1" si="596"/>
        <v>0</v>
      </c>
      <c r="M3197">
        <f t="shared" ca="1" si="597"/>
        <v>0</v>
      </c>
      <c r="O3197" t="str">
        <f t="shared" ca="1" si="598"/>
        <v>D:N</v>
      </c>
      <c r="P3197" t="str">
        <f t="shared" ca="1" si="599"/>
        <v>D7:N7</v>
      </c>
    </row>
    <row r="3198" spans="1:16">
      <c r="A3198" t="str">
        <f t="shared" si="591"/>
        <v>01</v>
      </c>
      <c r="B3198" t="str">
        <f t="shared" ca="1" si="592"/>
        <v>W</v>
      </c>
      <c r="C3198" t="str">
        <f t="shared" si="593"/>
        <v>SIMPL-5J-T</v>
      </c>
      <c r="D3198" t="s">
        <v>3559</v>
      </c>
      <c r="E3198">
        <f t="shared" ca="1" si="594"/>
        <v>0</v>
      </c>
      <c r="H3198" t="str">
        <f t="shared" ca="1" si="595"/>
        <v>'Simpl. all tex-DT PLYWOOD'!</v>
      </c>
      <c r="I3198" t="str">
        <f t="shared" ca="1" si="600"/>
        <v>'Simpl. all tex-DT PLYWOOD'!</v>
      </c>
      <c r="J3198">
        <f t="shared" ca="1" si="601"/>
        <v>0</v>
      </c>
      <c r="K3198">
        <f t="shared" ca="1" si="602"/>
        <v>0</v>
      </c>
      <c r="L3198">
        <f t="shared" ca="1" si="596"/>
        <v>0</v>
      </c>
      <c r="M3198">
        <f t="shared" ca="1" si="597"/>
        <v>0</v>
      </c>
      <c r="O3198" t="str">
        <f t="shared" ca="1" si="598"/>
        <v>D:z</v>
      </c>
      <c r="P3198" t="str">
        <f t="shared" ca="1" si="599"/>
        <v>D7:z7</v>
      </c>
    </row>
    <row r="3199" spans="1:16">
      <c r="A3199" t="str">
        <f t="shared" si="591"/>
        <v>02</v>
      </c>
      <c r="B3199" t="str">
        <f t="shared" ca="1" si="592"/>
        <v>W</v>
      </c>
      <c r="C3199" t="str">
        <f t="shared" si="593"/>
        <v>SIMPL-5J-T</v>
      </c>
      <c r="D3199" t="s">
        <v>3560</v>
      </c>
      <c r="E3199">
        <f t="shared" ca="1" si="594"/>
        <v>0</v>
      </c>
      <c r="H3199" t="str">
        <f t="shared" ca="1" si="595"/>
        <v>'Simpl. all tex-DT PLYWOOD'!</v>
      </c>
      <c r="I3199" t="str">
        <f t="shared" ca="1" si="600"/>
        <v>'Simpl. all tex-DT PLYWOOD'!</v>
      </c>
      <c r="J3199">
        <f t="shared" ca="1" si="601"/>
        <v>0</v>
      </c>
      <c r="K3199">
        <f t="shared" ca="1" si="602"/>
        <v>0</v>
      </c>
      <c r="L3199">
        <f t="shared" ca="1" si="596"/>
        <v>0</v>
      </c>
      <c r="M3199">
        <f t="shared" ca="1" si="597"/>
        <v>0</v>
      </c>
      <c r="O3199" t="str">
        <f t="shared" ca="1" si="598"/>
        <v>D:z</v>
      </c>
      <c r="P3199" t="str">
        <f t="shared" ca="1" si="599"/>
        <v>D7:z7</v>
      </c>
    </row>
    <row r="3200" spans="1:16">
      <c r="A3200" t="str">
        <f t="shared" si="591"/>
        <v>03</v>
      </c>
      <c r="B3200" t="str">
        <f t="shared" ca="1" si="592"/>
        <v>W</v>
      </c>
      <c r="C3200" t="str">
        <f t="shared" si="593"/>
        <v>SIMPL-5J-T</v>
      </c>
      <c r="D3200" t="s">
        <v>3561</v>
      </c>
      <c r="E3200">
        <f t="shared" ca="1" si="594"/>
        <v>0</v>
      </c>
      <c r="H3200" t="str">
        <f t="shared" ca="1" si="595"/>
        <v>'Simpl. all tex-DT PLYWOOD'!</v>
      </c>
      <c r="I3200" t="str">
        <f t="shared" ca="1" si="600"/>
        <v>'Simpl. all tex-DT PLYWOOD'!</v>
      </c>
      <c r="J3200">
        <f t="shared" ca="1" si="601"/>
        <v>0</v>
      </c>
      <c r="K3200">
        <f t="shared" ca="1" si="602"/>
        <v>0</v>
      </c>
      <c r="L3200">
        <f t="shared" ca="1" si="596"/>
        <v>0</v>
      </c>
      <c r="M3200">
        <f t="shared" ca="1" si="597"/>
        <v>0</v>
      </c>
      <c r="O3200" t="str">
        <f t="shared" ca="1" si="598"/>
        <v>D:z</v>
      </c>
      <c r="P3200" t="str">
        <f t="shared" ca="1" si="599"/>
        <v>D7:z7</v>
      </c>
    </row>
    <row r="3201" spans="1:16">
      <c r="A3201" t="str">
        <f t="shared" si="591"/>
        <v>04</v>
      </c>
      <c r="B3201" t="str">
        <f t="shared" ca="1" si="592"/>
        <v>W</v>
      </c>
      <c r="C3201" t="str">
        <f t="shared" si="593"/>
        <v>SIMPL-5J-T</v>
      </c>
      <c r="D3201" t="s">
        <v>3562</v>
      </c>
      <c r="E3201">
        <f t="shared" ca="1" si="594"/>
        <v>0</v>
      </c>
      <c r="H3201" t="str">
        <f t="shared" ca="1" si="595"/>
        <v>'Simpl. all tex-DT PLYWOOD'!</v>
      </c>
      <c r="I3201" t="str">
        <f t="shared" ca="1" si="600"/>
        <v>'Simpl. all tex-DT PLYWOOD'!</v>
      </c>
      <c r="J3201">
        <f t="shared" ca="1" si="601"/>
        <v>0</v>
      </c>
      <c r="K3201">
        <f t="shared" ca="1" si="602"/>
        <v>0</v>
      </c>
      <c r="L3201">
        <f t="shared" ca="1" si="596"/>
        <v>0</v>
      </c>
      <c r="M3201">
        <f t="shared" ca="1" si="597"/>
        <v>0</v>
      </c>
      <c r="O3201" t="str">
        <f t="shared" ca="1" si="598"/>
        <v>D:z</v>
      </c>
      <c r="P3201" t="str">
        <f t="shared" ca="1" si="599"/>
        <v>D7:z7</v>
      </c>
    </row>
    <row r="3202" spans="1:16">
      <c r="A3202" t="str">
        <f t="shared" si="591"/>
        <v>05</v>
      </c>
      <c r="B3202" t="str">
        <f t="shared" ca="1" si="592"/>
        <v>W</v>
      </c>
      <c r="C3202" t="str">
        <f t="shared" si="593"/>
        <v>SIMPL-5J-T</v>
      </c>
      <c r="D3202" t="s">
        <v>3563</v>
      </c>
      <c r="E3202">
        <f t="shared" ca="1" si="594"/>
        <v>0</v>
      </c>
      <c r="H3202" t="str">
        <f t="shared" ca="1" si="595"/>
        <v>'Simpl. all tex-DT PLYWOOD'!</v>
      </c>
      <c r="I3202" t="str">
        <f t="shared" ca="1" si="600"/>
        <v>'Simpl. all tex-DT PLYWOOD'!</v>
      </c>
      <c r="J3202">
        <f t="shared" ca="1" si="601"/>
        <v>0</v>
      </c>
      <c r="K3202">
        <f t="shared" ca="1" si="602"/>
        <v>0</v>
      </c>
      <c r="L3202">
        <f t="shared" ca="1" si="596"/>
        <v>0</v>
      </c>
      <c r="M3202">
        <f t="shared" ca="1" si="597"/>
        <v>0</v>
      </c>
      <c r="O3202" t="str">
        <f t="shared" ca="1" si="598"/>
        <v>D:z</v>
      </c>
      <c r="P3202" t="str">
        <f t="shared" ca="1" si="599"/>
        <v>D7:z7</v>
      </c>
    </row>
    <row r="3203" spans="1:16">
      <c r="A3203" t="str">
        <f t="shared" si="591"/>
        <v>06</v>
      </c>
      <c r="B3203" t="str">
        <f t="shared" ca="1" si="592"/>
        <v>W</v>
      </c>
      <c r="C3203" t="str">
        <f t="shared" si="593"/>
        <v>SIMPL-5J-T</v>
      </c>
      <c r="D3203" t="s">
        <v>3564</v>
      </c>
      <c r="E3203">
        <f t="shared" ca="1" si="594"/>
        <v>0</v>
      </c>
      <c r="H3203" t="str">
        <f t="shared" ca="1" si="595"/>
        <v>'Simpl. all tex-DT PLYWOOD'!</v>
      </c>
      <c r="I3203" t="str">
        <f t="shared" ca="1" si="600"/>
        <v>'Simpl. all tex-DT PLYWOOD'!</v>
      </c>
      <c r="J3203">
        <f t="shared" ca="1" si="601"/>
        <v>0</v>
      </c>
      <c r="K3203">
        <f t="shared" ca="1" si="602"/>
        <v>0</v>
      </c>
      <c r="L3203">
        <f t="shared" ca="1" si="596"/>
        <v>0</v>
      </c>
      <c r="M3203">
        <f t="shared" ca="1" si="597"/>
        <v>0</v>
      </c>
      <c r="O3203" t="str">
        <f t="shared" ca="1" si="598"/>
        <v>D:z</v>
      </c>
      <c r="P3203" t="str">
        <f t="shared" ca="1" si="599"/>
        <v>D7:z7</v>
      </c>
    </row>
    <row r="3204" spans="1:16">
      <c r="A3204" t="str">
        <f t="shared" si="591"/>
        <v>07</v>
      </c>
      <c r="B3204" t="str">
        <f t="shared" ca="1" si="592"/>
        <v>W</v>
      </c>
      <c r="C3204" t="str">
        <f t="shared" si="593"/>
        <v>SIMPL-5J-T</v>
      </c>
      <c r="D3204" t="s">
        <v>3565</v>
      </c>
      <c r="E3204">
        <f t="shared" ca="1" si="594"/>
        <v>0</v>
      </c>
      <c r="H3204" t="str">
        <f t="shared" ca="1" si="595"/>
        <v>'Simpl. all tex-DT PLYWOOD'!</v>
      </c>
      <c r="I3204" t="str">
        <f t="shared" ca="1" si="600"/>
        <v>'Simpl. all tex-DT PLYWOOD'!</v>
      </c>
      <c r="J3204">
        <f t="shared" ca="1" si="601"/>
        <v>0</v>
      </c>
      <c r="K3204">
        <f t="shared" ca="1" si="602"/>
        <v>0</v>
      </c>
      <c r="L3204">
        <f t="shared" ca="1" si="596"/>
        <v>0</v>
      </c>
      <c r="M3204">
        <f t="shared" ca="1" si="597"/>
        <v>0</v>
      </c>
      <c r="O3204" t="str">
        <f t="shared" ca="1" si="598"/>
        <v>D:z</v>
      </c>
      <c r="P3204" t="str">
        <f t="shared" ca="1" si="599"/>
        <v>D7:z7</v>
      </c>
    </row>
    <row r="3205" spans="1:16">
      <c r="A3205" t="str">
        <f t="shared" si="591"/>
        <v>08</v>
      </c>
      <c r="B3205" t="str">
        <f t="shared" ca="1" si="592"/>
        <v>W</v>
      </c>
      <c r="C3205" t="str">
        <f t="shared" si="593"/>
        <v>SIMPL-5J-T</v>
      </c>
      <c r="D3205" t="s">
        <v>3566</v>
      </c>
      <c r="E3205">
        <f t="shared" ca="1" si="594"/>
        <v>0</v>
      </c>
      <c r="H3205" t="str">
        <f t="shared" ca="1" si="595"/>
        <v>'Simpl. all tex-DT PLYWOOD'!</v>
      </c>
      <c r="I3205" t="str">
        <f t="shared" ca="1" si="600"/>
        <v>'Simpl. all tex-DT PLYWOOD'!</v>
      </c>
      <c r="J3205">
        <f t="shared" ca="1" si="601"/>
        <v>0</v>
      </c>
      <c r="K3205">
        <f t="shared" ca="1" si="602"/>
        <v>0</v>
      </c>
      <c r="L3205">
        <f t="shared" ca="1" si="596"/>
        <v>0</v>
      </c>
      <c r="M3205">
        <f t="shared" ca="1" si="597"/>
        <v>0</v>
      </c>
      <c r="O3205" t="str">
        <f t="shared" ca="1" si="598"/>
        <v>D:z</v>
      </c>
      <c r="P3205" t="str">
        <f t="shared" ca="1" si="599"/>
        <v>D7:z7</v>
      </c>
    </row>
    <row r="3206" spans="1:16">
      <c r="A3206" t="str">
        <f t="shared" si="591"/>
        <v>09</v>
      </c>
      <c r="B3206" t="str">
        <f t="shared" ca="1" si="592"/>
        <v>W</v>
      </c>
      <c r="C3206" t="str">
        <f t="shared" si="593"/>
        <v>SIMPL-5J-T</v>
      </c>
      <c r="D3206" t="s">
        <v>3567</v>
      </c>
      <c r="E3206">
        <f t="shared" ca="1" si="594"/>
        <v>0</v>
      </c>
      <c r="H3206" t="str">
        <f t="shared" ca="1" si="595"/>
        <v>'Simpl. all tex-DT PLYWOOD'!</v>
      </c>
      <c r="I3206" t="str">
        <f t="shared" ca="1" si="600"/>
        <v>'Simpl. all tex-DT PLYWOOD'!</v>
      </c>
      <c r="J3206">
        <f t="shared" ca="1" si="601"/>
        <v>0</v>
      </c>
      <c r="K3206">
        <f t="shared" ca="1" si="602"/>
        <v>0</v>
      </c>
      <c r="L3206">
        <f t="shared" ca="1" si="596"/>
        <v>0</v>
      </c>
      <c r="M3206">
        <f t="shared" ca="1" si="597"/>
        <v>0</v>
      </c>
      <c r="O3206" t="str">
        <f t="shared" ca="1" si="598"/>
        <v>D:z</v>
      </c>
      <c r="P3206" t="str">
        <f t="shared" ca="1" si="599"/>
        <v>D7:z7</v>
      </c>
    </row>
    <row r="3207" spans="1:16">
      <c r="A3207" t="str">
        <f t="shared" si="591"/>
        <v>10</v>
      </c>
      <c r="B3207" t="str">
        <f t="shared" ca="1" si="592"/>
        <v>W</v>
      </c>
      <c r="C3207" t="str">
        <f t="shared" si="593"/>
        <v>SIMPL-5J-T</v>
      </c>
      <c r="D3207" t="s">
        <v>3568</v>
      </c>
      <c r="E3207">
        <f t="shared" ca="1" si="594"/>
        <v>0</v>
      </c>
      <c r="H3207" t="str">
        <f t="shared" ca="1" si="595"/>
        <v>'Simpl. all tex-DT PLYWOOD'!</v>
      </c>
      <c r="I3207" t="str">
        <f t="shared" ca="1" si="600"/>
        <v>'Simpl. all tex-DT PLYWOOD'!</v>
      </c>
      <c r="J3207">
        <f t="shared" ca="1" si="601"/>
        <v>0</v>
      </c>
      <c r="K3207">
        <f t="shared" ca="1" si="602"/>
        <v>0</v>
      </c>
      <c r="L3207">
        <f t="shared" ca="1" si="596"/>
        <v>0</v>
      </c>
      <c r="M3207">
        <f t="shared" ca="1" si="597"/>
        <v>0</v>
      </c>
      <c r="O3207" t="str">
        <f t="shared" ca="1" si="598"/>
        <v>D:z</v>
      </c>
      <c r="P3207" t="str">
        <f t="shared" ca="1" si="599"/>
        <v>D7:z7</v>
      </c>
    </row>
    <row r="3208" spans="1:16">
      <c r="A3208" t="str">
        <f t="shared" si="591"/>
        <v>11</v>
      </c>
      <c r="B3208" t="str">
        <f t="shared" ca="1" si="592"/>
        <v>W</v>
      </c>
      <c r="C3208" t="str">
        <f t="shared" si="593"/>
        <v>SIMPL-5J-T</v>
      </c>
      <c r="D3208" t="s">
        <v>3569</v>
      </c>
      <c r="E3208">
        <f t="shared" ca="1" si="594"/>
        <v>0</v>
      </c>
      <c r="H3208" t="str">
        <f t="shared" ca="1" si="595"/>
        <v>'Simpl. all tex-DT PLYWOOD'!</v>
      </c>
      <c r="I3208" t="str">
        <f t="shared" ca="1" si="600"/>
        <v>'Simpl. all tex-DT PLYWOOD'!</v>
      </c>
      <c r="J3208">
        <f t="shared" ca="1" si="601"/>
        <v>0</v>
      </c>
      <c r="K3208">
        <f t="shared" ca="1" si="602"/>
        <v>0</v>
      </c>
      <c r="L3208">
        <f t="shared" ca="1" si="596"/>
        <v>0</v>
      </c>
      <c r="M3208">
        <f t="shared" ca="1" si="597"/>
        <v>0</v>
      </c>
      <c r="O3208" t="str">
        <f t="shared" ca="1" si="598"/>
        <v>D:z</v>
      </c>
      <c r="P3208" t="str">
        <f t="shared" ca="1" si="599"/>
        <v>D7:z7</v>
      </c>
    </row>
    <row r="3209" spans="1:16">
      <c r="A3209" t="str">
        <f t="shared" si="591"/>
        <v>12</v>
      </c>
      <c r="B3209" t="str">
        <f t="shared" ca="1" si="592"/>
        <v>W</v>
      </c>
      <c r="C3209" t="str">
        <f t="shared" si="593"/>
        <v>SIMPL-5J-T</v>
      </c>
      <c r="D3209" t="s">
        <v>3570</v>
      </c>
      <c r="E3209">
        <f t="shared" ca="1" si="594"/>
        <v>0</v>
      </c>
      <c r="H3209" t="str">
        <f t="shared" ca="1" si="595"/>
        <v>'Simpl. all tex-DT PLYWOOD'!</v>
      </c>
      <c r="I3209" t="str">
        <f t="shared" ca="1" si="600"/>
        <v>'Simpl. all tex-DT PLYWOOD'!</v>
      </c>
      <c r="J3209">
        <f t="shared" ca="1" si="601"/>
        <v>0</v>
      </c>
      <c r="K3209">
        <f t="shared" ca="1" si="602"/>
        <v>0</v>
      </c>
      <c r="L3209">
        <f t="shared" ca="1" si="596"/>
        <v>0</v>
      </c>
      <c r="M3209">
        <f t="shared" ca="1" si="597"/>
        <v>0</v>
      </c>
      <c r="O3209" t="str">
        <f t="shared" ca="1" si="598"/>
        <v>D:z</v>
      </c>
      <c r="P3209" t="str">
        <f t="shared" ca="1" si="599"/>
        <v>D7:z7</v>
      </c>
    </row>
    <row r="3210" spans="1:16">
      <c r="A3210" t="str">
        <f t="shared" si="591"/>
        <v>13</v>
      </c>
      <c r="B3210" t="str">
        <f t="shared" ca="1" si="592"/>
        <v>W</v>
      </c>
      <c r="C3210" t="str">
        <f t="shared" si="593"/>
        <v>SIMPL-5J-T</v>
      </c>
      <c r="D3210" t="s">
        <v>3571</v>
      </c>
      <c r="E3210">
        <f t="shared" ca="1" si="594"/>
        <v>0</v>
      </c>
      <c r="H3210" t="str">
        <f t="shared" ca="1" si="595"/>
        <v>'Simpl. all tex-DT PLYWOOD'!</v>
      </c>
      <c r="I3210" t="str">
        <f t="shared" ca="1" si="600"/>
        <v>'Simpl. all tex-DT PLYWOOD'!</v>
      </c>
      <c r="J3210">
        <f t="shared" ca="1" si="601"/>
        <v>0</v>
      </c>
      <c r="K3210">
        <f t="shared" ca="1" si="602"/>
        <v>0</v>
      </c>
      <c r="L3210">
        <f t="shared" ca="1" si="596"/>
        <v>0</v>
      </c>
      <c r="M3210">
        <f t="shared" ca="1" si="597"/>
        <v>0</v>
      </c>
      <c r="O3210" t="str">
        <f t="shared" ca="1" si="598"/>
        <v>D:z</v>
      </c>
      <c r="P3210" t="str">
        <f t="shared" ca="1" si="599"/>
        <v>D7:z7</v>
      </c>
    </row>
    <row r="3211" spans="1:16">
      <c r="A3211" t="str">
        <f t="shared" si="591"/>
        <v>15</v>
      </c>
      <c r="B3211" t="str">
        <f t="shared" ca="1" si="592"/>
        <v>W</v>
      </c>
      <c r="C3211" t="str">
        <f t="shared" si="593"/>
        <v>SIMPL-5J-T</v>
      </c>
      <c r="D3211" t="s">
        <v>4782</v>
      </c>
      <c r="E3211">
        <f t="shared" ca="1" si="594"/>
        <v>0</v>
      </c>
      <c r="H3211" t="str">
        <f t="shared" ca="1" si="595"/>
        <v>'Simpl. all tex-DT PLYWOOD'!</v>
      </c>
      <c r="I3211" t="str">
        <f t="shared" ca="1" si="600"/>
        <v>'Simpl. all tex-DT PLYWOOD'!</v>
      </c>
      <c r="J3211">
        <f t="shared" ca="1" si="601"/>
        <v>0</v>
      </c>
      <c r="K3211">
        <f t="shared" ca="1" si="602"/>
        <v>0</v>
      </c>
      <c r="L3211">
        <f t="shared" ca="1" si="596"/>
        <v>0</v>
      </c>
      <c r="M3211">
        <f t="shared" ca="1" si="597"/>
        <v>0</v>
      </c>
      <c r="O3211" t="str">
        <f t="shared" ca="1" si="598"/>
        <v>D:z</v>
      </c>
      <c r="P3211" t="str">
        <f t="shared" ca="1" si="599"/>
        <v>D7:z7</v>
      </c>
    </row>
    <row r="3212" spans="1:16">
      <c r="A3212" t="str">
        <f t="shared" si="591"/>
        <v>01</v>
      </c>
      <c r="B3212" t="str">
        <f t="shared" ca="1" si="592"/>
        <v>W</v>
      </c>
      <c r="C3212" t="str">
        <f t="shared" si="593"/>
        <v>SIMPL-5K</v>
      </c>
      <c r="D3212" t="s">
        <v>1358</v>
      </c>
      <c r="E3212">
        <f t="shared" ca="1" si="594"/>
        <v>0</v>
      </c>
      <c r="H3212" t="str">
        <f t="shared" ca="1" si="595"/>
        <v>'Simpl. all tex-DT PLYWOOD'!</v>
      </c>
      <c r="I3212" t="str">
        <f t="shared" ca="1" si="600"/>
        <v>'Simpl. all tex-DT PLYWOOD'!</v>
      </c>
      <c r="J3212">
        <f t="shared" ca="1" si="601"/>
        <v>0</v>
      </c>
      <c r="K3212">
        <f t="shared" ca="1" si="602"/>
        <v>0</v>
      </c>
      <c r="L3212">
        <f t="shared" ca="1" si="596"/>
        <v>0</v>
      </c>
      <c r="M3212">
        <f t="shared" ca="1" si="597"/>
        <v>0</v>
      </c>
      <c r="O3212" t="str">
        <f t="shared" ca="1" si="598"/>
        <v>D:z</v>
      </c>
      <c r="P3212" t="str">
        <f t="shared" ca="1" si="599"/>
        <v>D7:z7</v>
      </c>
    </row>
    <row r="3213" spans="1:16">
      <c r="A3213" t="str">
        <f t="shared" si="591"/>
        <v>02</v>
      </c>
      <c r="B3213" t="str">
        <f t="shared" ca="1" si="592"/>
        <v>W</v>
      </c>
      <c r="C3213" t="str">
        <f t="shared" si="593"/>
        <v>SIMPL-5K</v>
      </c>
      <c r="D3213" t="s">
        <v>1359</v>
      </c>
      <c r="E3213">
        <f t="shared" ca="1" si="594"/>
        <v>0</v>
      </c>
      <c r="H3213" t="str">
        <f t="shared" ca="1" si="595"/>
        <v>'Simpl. all tex-DT PLYWOOD'!</v>
      </c>
      <c r="I3213" t="str">
        <f t="shared" ca="1" si="600"/>
        <v>'Simpl. all tex-DT PLYWOOD'!</v>
      </c>
      <c r="J3213">
        <f t="shared" ca="1" si="601"/>
        <v>0</v>
      </c>
      <c r="K3213">
        <f t="shared" ca="1" si="602"/>
        <v>0</v>
      </c>
      <c r="L3213">
        <f t="shared" ca="1" si="596"/>
        <v>0</v>
      </c>
      <c r="M3213">
        <f t="shared" ca="1" si="597"/>
        <v>0</v>
      </c>
      <c r="O3213" t="str">
        <f t="shared" ca="1" si="598"/>
        <v>D:z</v>
      </c>
      <c r="P3213" t="str">
        <f t="shared" ca="1" si="599"/>
        <v>D7:z7</v>
      </c>
    </row>
    <row r="3214" spans="1:16">
      <c r="A3214" t="str">
        <f t="shared" si="591"/>
        <v>03</v>
      </c>
      <c r="B3214" t="str">
        <f t="shared" ca="1" si="592"/>
        <v>W</v>
      </c>
      <c r="C3214" t="str">
        <f t="shared" si="593"/>
        <v>SIMPL-5K</v>
      </c>
      <c r="D3214" t="s">
        <v>1360</v>
      </c>
      <c r="E3214">
        <f t="shared" ca="1" si="594"/>
        <v>0</v>
      </c>
      <c r="H3214" t="str">
        <f t="shared" ca="1" si="595"/>
        <v>'Simpl. all tex-DT PLYWOOD'!</v>
      </c>
      <c r="I3214" t="str">
        <f t="shared" ca="1" si="600"/>
        <v>'Simpl. all tex-DT PLYWOOD'!</v>
      </c>
      <c r="J3214">
        <f t="shared" ca="1" si="601"/>
        <v>0</v>
      </c>
      <c r="K3214">
        <f t="shared" ca="1" si="602"/>
        <v>0</v>
      </c>
      <c r="L3214">
        <f t="shared" ca="1" si="596"/>
        <v>0</v>
      </c>
      <c r="M3214">
        <f t="shared" ca="1" si="597"/>
        <v>0</v>
      </c>
      <c r="O3214" t="str">
        <f t="shared" ca="1" si="598"/>
        <v>D:z</v>
      </c>
      <c r="P3214" t="str">
        <f t="shared" ca="1" si="599"/>
        <v>D7:z7</v>
      </c>
    </row>
    <row r="3215" spans="1:16">
      <c r="A3215" t="str">
        <f t="shared" ref="A3215:A3278" si="603">MID(D3215,LEN(C3215)+2,LEN(D3215)-LEN(C3215))</f>
        <v>04</v>
      </c>
      <c r="B3215" t="str">
        <f t="shared" ref="B3215:B3278" ca="1" si="604">VLOOKUP(H3215,$A$1:$K$4,11,FALSE)</f>
        <v>W</v>
      </c>
      <c r="C3215" t="str">
        <f t="shared" ref="C3215:C3278" si="605">IF(RIGHT(LEFT(D3215,LEN(D3215)-3),1)="-",LEFT(D3215,LEN(D3215)-4),LEFT(D3215,LEN(D3215)-3))</f>
        <v>SIMPL-5K</v>
      </c>
      <c r="D3215" t="s">
        <v>1361</v>
      </c>
      <c r="E3215">
        <f t="shared" ref="E3215:E3278" ca="1" si="606">IFERROR(VLOOKUP(C3215,INDIRECT($H3215&amp;$O3215),MATCH($A3215,INDIRECT($H3215&amp;$P3215),0),FALSE),0)</f>
        <v>0</v>
      </c>
      <c r="H3215" t="str">
        <f t="shared" ref="H3215:H3278" ca="1" si="607">IF(I3215&lt;&gt;0,I3215,IF(J3215&lt;&gt;0,J3215,IF(K3215&lt;&gt;0,K3215,IF(L3215&lt;&gt;0,L3215,IF(M3215&lt;&gt;0,M3215,N3215)))))</f>
        <v>'Simpl. all tex-DT PLYWOOD'!</v>
      </c>
      <c r="I3215" t="str">
        <f t="shared" ca="1" si="600"/>
        <v>'Simpl. all tex-DT PLYWOOD'!</v>
      </c>
      <c r="J3215">
        <f t="shared" ca="1" si="601"/>
        <v>0</v>
      </c>
      <c r="K3215">
        <f t="shared" ca="1" si="602"/>
        <v>0</v>
      </c>
      <c r="L3215">
        <f t="shared" ref="L3215:L3278" ca="1" si="608">IF(IFERROR(VLOOKUP($C3215,INDIRECT($G$10&amp;"d:d"),1,FALSE),0)&lt;&gt;0,L$13,0)</f>
        <v>0</v>
      </c>
      <c r="M3215">
        <f t="shared" ref="M3215:M3278" ca="1" si="609">IF(IFERROR(VLOOKUP($C3215,INDIRECT($G$11&amp;"d:d"),1,FALSE),0)&lt;&gt;0,M$13,0)</f>
        <v>0</v>
      </c>
      <c r="O3215" t="str">
        <f t="shared" ref="O3215:O3278" ca="1" si="610">VLOOKUP($H3215,$G$7:$I$11,2,FALSE)</f>
        <v>D:z</v>
      </c>
      <c r="P3215" t="str">
        <f t="shared" ref="P3215:P3278" ca="1" si="611">VLOOKUP($H3215,$G$7:$I$11,3,FALSE)</f>
        <v>D7:z7</v>
      </c>
    </row>
    <row r="3216" spans="1:16">
      <c r="A3216" t="str">
        <f t="shared" si="603"/>
        <v>05</v>
      </c>
      <c r="B3216" t="str">
        <f t="shared" ca="1" si="604"/>
        <v>W</v>
      </c>
      <c r="C3216" t="str">
        <f t="shared" si="605"/>
        <v>SIMPL-5K</v>
      </c>
      <c r="D3216" t="s">
        <v>1362</v>
      </c>
      <c r="E3216">
        <f t="shared" ca="1" si="606"/>
        <v>0</v>
      </c>
      <c r="H3216" t="str">
        <f t="shared" ca="1" si="607"/>
        <v>'Simpl. all tex-DT PLYWOOD'!</v>
      </c>
      <c r="I3216" t="str">
        <f t="shared" ca="1" si="600"/>
        <v>'Simpl. all tex-DT PLYWOOD'!</v>
      </c>
      <c r="J3216">
        <f t="shared" ca="1" si="601"/>
        <v>0</v>
      </c>
      <c r="K3216">
        <f t="shared" ca="1" si="602"/>
        <v>0</v>
      </c>
      <c r="L3216">
        <f t="shared" ca="1" si="608"/>
        <v>0</v>
      </c>
      <c r="M3216">
        <f t="shared" ca="1" si="609"/>
        <v>0</v>
      </c>
      <c r="O3216" t="str">
        <f t="shared" ca="1" si="610"/>
        <v>D:z</v>
      </c>
      <c r="P3216" t="str">
        <f t="shared" ca="1" si="611"/>
        <v>D7:z7</v>
      </c>
    </row>
    <row r="3217" spans="1:16">
      <c r="A3217" t="str">
        <f t="shared" si="603"/>
        <v>06</v>
      </c>
      <c r="B3217" t="str">
        <f t="shared" ca="1" si="604"/>
        <v>W</v>
      </c>
      <c r="C3217" t="str">
        <f t="shared" si="605"/>
        <v>SIMPL-5K</v>
      </c>
      <c r="D3217" t="s">
        <v>1363</v>
      </c>
      <c r="E3217">
        <f t="shared" ca="1" si="606"/>
        <v>0</v>
      </c>
      <c r="H3217" t="str">
        <f t="shared" ca="1" si="607"/>
        <v>'Simpl. all tex-DT PLYWOOD'!</v>
      </c>
      <c r="I3217" t="str">
        <f t="shared" ca="1" si="600"/>
        <v>'Simpl. all tex-DT PLYWOOD'!</v>
      </c>
      <c r="J3217">
        <f t="shared" ca="1" si="601"/>
        <v>0</v>
      </c>
      <c r="K3217">
        <f t="shared" ca="1" si="602"/>
        <v>0</v>
      </c>
      <c r="L3217">
        <f t="shared" ca="1" si="608"/>
        <v>0</v>
      </c>
      <c r="M3217">
        <f t="shared" ca="1" si="609"/>
        <v>0</v>
      </c>
      <c r="O3217" t="str">
        <f t="shared" ca="1" si="610"/>
        <v>D:z</v>
      </c>
      <c r="P3217" t="str">
        <f t="shared" ca="1" si="611"/>
        <v>D7:z7</v>
      </c>
    </row>
    <row r="3218" spans="1:16">
      <c r="A3218" t="str">
        <f t="shared" si="603"/>
        <v>07</v>
      </c>
      <c r="B3218" t="str">
        <f t="shared" ca="1" si="604"/>
        <v>W</v>
      </c>
      <c r="C3218" t="str">
        <f t="shared" si="605"/>
        <v>SIMPL-5K</v>
      </c>
      <c r="D3218" t="s">
        <v>1364</v>
      </c>
      <c r="E3218">
        <f t="shared" ca="1" si="606"/>
        <v>0</v>
      </c>
      <c r="H3218" t="str">
        <f t="shared" ca="1" si="607"/>
        <v>'Simpl. all tex-DT PLYWOOD'!</v>
      </c>
      <c r="I3218" t="str">
        <f t="shared" ca="1" si="600"/>
        <v>'Simpl. all tex-DT PLYWOOD'!</v>
      </c>
      <c r="J3218">
        <f t="shared" ca="1" si="601"/>
        <v>0</v>
      </c>
      <c r="K3218">
        <f t="shared" ca="1" si="602"/>
        <v>0</v>
      </c>
      <c r="L3218">
        <f t="shared" ca="1" si="608"/>
        <v>0</v>
      </c>
      <c r="M3218">
        <f t="shared" ca="1" si="609"/>
        <v>0</v>
      </c>
      <c r="O3218" t="str">
        <f t="shared" ca="1" si="610"/>
        <v>D:z</v>
      </c>
      <c r="P3218" t="str">
        <f t="shared" ca="1" si="611"/>
        <v>D7:z7</v>
      </c>
    </row>
    <row r="3219" spans="1:16">
      <c r="A3219" t="str">
        <f t="shared" si="603"/>
        <v>08</v>
      </c>
      <c r="B3219" t="str">
        <f t="shared" ca="1" si="604"/>
        <v>W</v>
      </c>
      <c r="C3219" t="str">
        <f t="shared" si="605"/>
        <v>SIMPL-5K</v>
      </c>
      <c r="D3219" t="s">
        <v>1365</v>
      </c>
      <c r="E3219">
        <f t="shared" ca="1" si="606"/>
        <v>0</v>
      </c>
      <c r="H3219" t="str">
        <f t="shared" ca="1" si="607"/>
        <v>'Simpl. all tex-DT PLYWOOD'!</v>
      </c>
      <c r="I3219" t="str">
        <f t="shared" ca="1" si="600"/>
        <v>'Simpl. all tex-DT PLYWOOD'!</v>
      </c>
      <c r="J3219">
        <f t="shared" ca="1" si="601"/>
        <v>0</v>
      </c>
      <c r="K3219">
        <f t="shared" ca="1" si="602"/>
        <v>0</v>
      </c>
      <c r="L3219">
        <f t="shared" ca="1" si="608"/>
        <v>0</v>
      </c>
      <c r="M3219">
        <f t="shared" ca="1" si="609"/>
        <v>0</v>
      </c>
      <c r="O3219" t="str">
        <f t="shared" ca="1" si="610"/>
        <v>D:z</v>
      </c>
      <c r="P3219" t="str">
        <f t="shared" ca="1" si="611"/>
        <v>D7:z7</v>
      </c>
    </row>
    <row r="3220" spans="1:16">
      <c r="A3220" t="str">
        <f t="shared" si="603"/>
        <v>09</v>
      </c>
      <c r="B3220" t="str">
        <f t="shared" ca="1" si="604"/>
        <v>W</v>
      </c>
      <c r="C3220" t="str">
        <f t="shared" si="605"/>
        <v>SIMPL-5K</v>
      </c>
      <c r="D3220" t="s">
        <v>1366</v>
      </c>
      <c r="E3220">
        <f t="shared" ca="1" si="606"/>
        <v>0</v>
      </c>
      <c r="H3220" t="str">
        <f t="shared" ca="1" si="607"/>
        <v>'Simpl. all tex-DT PLYWOOD'!</v>
      </c>
      <c r="I3220" t="str">
        <f t="shared" ca="1" si="600"/>
        <v>'Simpl. all tex-DT PLYWOOD'!</v>
      </c>
      <c r="J3220">
        <f t="shared" ca="1" si="601"/>
        <v>0</v>
      </c>
      <c r="K3220">
        <f t="shared" ca="1" si="602"/>
        <v>0</v>
      </c>
      <c r="L3220">
        <f t="shared" ca="1" si="608"/>
        <v>0</v>
      </c>
      <c r="M3220">
        <f t="shared" ca="1" si="609"/>
        <v>0</v>
      </c>
      <c r="O3220" t="str">
        <f t="shared" ca="1" si="610"/>
        <v>D:z</v>
      </c>
      <c r="P3220" t="str">
        <f t="shared" ca="1" si="611"/>
        <v>D7:z7</v>
      </c>
    </row>
    <row r="3221" spans="1:16">
      <c r="A3221" t="str">
        <f t="shared" si="603"/>
        <v>10</v>
      </c>
      <c r="B3221" t="str">
        <f t="shared" ca="1" si="604"/>
        <v>W</v>
      </c>
      <c r="C3221" t="str">
        <f t="shared" si="605"/>
        <v>SIMPL-5K</v>
      </c>
      <c r="D3221" t="s">
        <v>1367</v>
      </c>
      <c r="E3221">
        <f t="shared" ca="1" si="606"/>
        <v>0</v>
      </c>
      <c r="H3221" t="str">
        <f t="shared" ca="1" si="607"/>
        <v>'Simpl. all tex-DT PLYWOOD'!</v>
      </c>
      <c r="I3221" t="str">
        <f t="shared" ca="1" si="600"/>
        <v>'Simpl. all tex-DT PLYWOOD'!</v>
      </c>
      <c r="J3221">
        <f t="shared" ca="1" si="601"/>
        <v>0</v>
      </c>
      <c r="K3221">
        <f t="shared" ca="1" si="602"/>
        <v>0</v>
      </c>
      <c r="L3221">
        <f t="shared" ca="1" si="608"/>
        <v>0</v>
      </c>
      <c r="M3221">
        <f t="shared" ca="1" si="609"/>
        <v>0</v>
      </c>
      <c r="O3221" t="str">
        <f t="shared" ca="1" si="610"/>
        <v>D:z</v>
      </c>
      <c r="P3221" t="str">
        <f t="shared" ca="1" si="611"/>
        <v>D7:z7</v>
      </c>
    </row>
    <row r="3222" spans="1:16">
      <c r="A3222" t="str">
        <f t="shared" si="603"/>
        <v>100</v>
      </c>
      <c r="B3222" t="str">
        <f t="shared" ca="1" si="604"/>
        <v>W</v>
      </c>
      <c r="C3222" t="str">
        <f t="shared" si="605"/>
        <v>SIMPL-5K</v>
      </c>
      <c r="D3222" t="s">
        <v>1371</v>
      </c>
      <c r="E3222">
        <f t="shared" ca="1" si="606"/>
        <v>0</v>
      </c>
      <c r="H3222" t="str">
        <f t="shared" ca="1" si="607"/>
        <v>'Simpl. all tex-DT PLYWOOD'!</v>
      </c>
      <c r="I3222" t="str">
        <f t="shared" ca="1" si="600"/>
        <v>'Simpl. all tex-DT PLYWOOD'!</v>
      </c>
      <c r="J3222">
        <f t="shared" ca="1" si="601"/>
        <v>0</v>
      </c>
      <c r="K3222">
        <f t="shared" ca="1" si="602"/>
        <v>0</v>
      </c>
      <c r="L3222">
        <f t="shared" ca="1" si="608"/>
        <v>0</v>
      </c>
      <c r="M3222">
        <f t="shared" ca="1" si="609"/>
        <v>0</v>
      </c>
      <c r="O3222" t="str">
        <f t="shared" ca="1" si="610"/>
        <v>D:z</v>
      </c>
      <c r="P3222" t="str">
        <f t="shared" ca="1" si="611"/>
        <v>D7:z7</v>
      </c>
    </row>
    <row r="3223" spans="1:16">
      <c r="A3223" t="str">
        <f t="shared" si="603"/>
        <v>11</v>
      </c>
      <c r="B3223" t="str">
        <f t="shared" ca="1" si="604"/>
        <v>W</v>
      </c>
      <c r="C3223" t="str">
        <f t="shared" si="605"/>
        <v>SIMPL-5K</v>
      </c>
      <c r="D3223" t="s">
        <v>1368</v>
      </c>
      <c r="E3223">
        <f t="shared" ca="1" si="606"/>
        <v>0</v>
      </c>
      <c r="H3223" t="str">
        <f t="shared" ca="1" si="607"/>
        <v>'Simpl. all tex-DT PLYWOOD'!</v>
      </c>
      <c r="I3223" t="str">
        <f t="shared" ca="1" si="600"/>
        <v>'Simpl. all tex-DT PLYWOOD'!</v>
      </c>
      <c r="J3223">
        <f t="shared" ca="1" si="601"/>
        <v>0</v>
      </c>
      <c r="K3223">
        <f t="shared" ca="1" si="602"/>
        <v>0</v>
      </c>
      <c r="L3223">
        <f t="shared" ca="1" si="608"/>
        <v>0</v>
      </c>
      <c r="M3223">
        <f t="shared" ca="1" si="609"/>
        <v>0</v>
      </c>
      <c r="O3223" t="str">
        <f t="shared" ca="1" si="610"/>
        <v>D:z</v>
      </c>
      <c r="P3223" t="str">
        <f t="shared" ca="1" si="611"/>
        <v>D7:z7</v>
      </c>
    </row>
    <row r="3224" spans="1:16">
      <c r="A3224" t="str">
        <f t="shared" si="603"/>
        <v>12</v>
      </c>
      <c r="B3224" t="str">
        <f t="shared" ca="1" si="604"/>
        <v>W</v>
      </c>
      <c r="C3224" t="str">
        <f t="shared" si="605"/>
        <v>SIMPL-5K</v>
      </c>
      <c r="D3224" t="s">
        <v>1369</v>
      </c>
      <c r="E3224">
        <f t="shared" ca="1" si="606"/>
        <v>0</v>
      </c>
      <c r="H3224" t="str">
        <f t="shared" ca="1" si="607"/>
        <v>'Simpl. all tex-DT PLYWOOD'!</v>
      </c>
      <c r="I3224" t="str">
        <f t="shared" ca="1" si="600"/>
        <v>'Simpl. all tex-DT PLYWOOD'!</v>
      </c>
      <c r="J3224">
        <f t="shared" ca="1" si="601"/>
        <v>0</v>
      </c>
      <c r="K3224">
        <f t="shared" ca="1" si="602"/>
        <v>0</v>
      </c>
      <c r="L3224">
        <f t="shared" ca="1" si="608"/>
        <v>0</v>
      </c>
      <c r="M3224">
        <f t="shared" ca="1" si="609"/>
        <v>0</v>
      </c>
      <c r="O3224" t="str">
        <f t="shared" ca="1" si="610"/>
        <v>D:z</v>
      </c>
      <c r="P3224" t="str">
        <f t="shared" ca="1" si="611"/>
        <v>D7:z7</v>
      </c>
    </row>
    <row r="3225" spans="1:16">
      <c r="A3225" t="str">
        <f t="shared" si="603"/>
        <v>13</v>
      </c>
      <c r="B3225" t="str">
        <f t="shared" ca="1" si="604"/>
        <v>W</v>
      </c>
      <c r="C3225" t="str">
        <f t="shared" si="605"/>
        <v>SIMPL-5K</v>
      </c>
      <c r="D3225" t="s">
        <v>1370</v>
      </c>
      <c r="E3225">
        <f t="shared" ca="1" si="606"/>
        <v>0</v>
      </c>
      <c r="H3225" t="str">
        <f t="shared" ca="1" si="607"/>
        <v>'Simpl. all tex-DT PLYWOOD'!</v>
      </c>
      <c r="I3225" t="str">
        <f t="shared" ca="1" si="600"/>
        <v>'Simpl. all tex-DT PLYWOOD'!</v>
      </c>
      <c r="J3225">
        <f t="shared" ca="1" si="601"/>
        <v>0</v>
      </c>
      <c r="K3225">
        <f t="shared" ca="1" si="602"/>
        <v>0</v>
      </c>
      <c r="L3225">
        <f t="shared" ca="1" si="608"/>
        <v>0</v>
      </c>
      <c r="M3225">
        <f t="shared" ca="1" si="609"/>
        <v>0</v>
      </c>
      <c r="O3225" t="str">
        <f t="shared" ca="1" si="610"/>
        <v>D:z</v>
      </c>
      <c r="P3225" t="str">
        <f t="shared" ca="1" si="611"/>
        <v>D7:z7</v>
      </c>
    </row>
    <row r="3226" spans="1:16">
      <c r="A3226" t="str">
        <f t="shared" si="603"/>
        <v>15</v>
      </c>
      <c r="B3226" t="str">
        <f t="shared" ca="1" si="604"/>
        <v>W</v>
      </c>
      <c r="C3226" t="str">
        <f t="shared" si="605"/>
        <v>SIMPL-5K</v>
      </c>
      <c r="D3226" t="s">
        <v>4920</v>
      </c>
      <c r="E3226">
        <f t="shared" ca="1" si="606"/>
        <v>0</v>
      </c>
      <c r="H3226" t="str">
        <f t="shared" ca="1" si="607"/>
        <v>'Simpl. all tex-DT PLYWOOD'!</v>
      </c>
      <c r="I3226" t="str">
        <f t="shared" ref="I3226:I3289" ca="1" si="612">IF(IFERROR(VLOOKUP(C3226,INDIRECT($G$7&amp;"D:D"),1,FALSE),0)&lt;&gt;0,I$13,0)</f>
        <v>'Simpl. all tex-DT PLYWOOD'!</v>
      </c>
      <c r="J3226">
        <f t="shared" ref="J3226:J3289" ca="1" si="613">IF(IFERROR(VLOOKUP(C3226,INDIRECT($G$8&amp;"D:D"),1,FALSE),0)&lt;&gt;0,J$13,0)</f>
        <v>0</v>
      </c>
      <c r="K3226">
        <f t="shared" ref="K3226:K3289" ca="1" si="614">IF(IFERROR(VLOOKUP($C3226,INDIRECT($G$9&amp;"d:d"),1,FALSE),0)&lt;&gt;0,K$13,0)</f>
        <v>0</v>
      </c>
      <c r="L3226">
        <f t="shared" ca="1" si="608"/>
        <v>0</v>
      </c>
      <c r="M3226">
        <f t="shared" ca="1" si="609"/>
        <v>0</v>
      </c>
      <c r="O3226" t="str">
        <f t="shared" ca="1" si="610"/>
        <v>D:z</v>
      </c>
      <c r="P3226" t="str">
        <f t="shared" ca="1" si="611"/>
        <v>D7:z7</v>
      </c>
    </row>
    <row r="3227" spans="1:16">
      <c r="A3227" t="str">
        <f t="shared" si="603"/>
        <v>01</v>
      </c>
      <c r="B3227" t="str">
        <f t="shared" ca="1" si="604"/>
        <v>W</v>
      </c>
      <c r="C3227" t="str">
        <f t="shared" si="605"/>
        <v>SIMPL-5K-C</v>
      </c>
      <c r="D3227" t="s">
        <v>6040</v>
      </c>
      <c r="E3227">
        <f t="shared" ca="1" si="606"/>
        <v>0</v>
      </c>
      <c r="H3227" t="str">
        <f t="shared" ca="1" si="607"/>
        <v>'(more) Simpl. Textures PLYWOOD'!</v>
      </c>
      <c r="I3227">
        <f t="shared" ca="1" si="612"/>
        <v>0</v>
      </c>
      <c r="J3227" t="str">
        <f t="shared" ca="1" si="613"/>
        <v>'(more) Simpl. Textures PLYWOOD'!</v>
      </c>
      <c r="K3227">
        <f t="shared" ca="1" si="614"/>
        <v>0</v>
      </c>
      <c r="L3227">
        <f t="shared" ca="1" si="608"/>
        <v>0</v>
      </c>
      <c r="M3227">
        <f t="shared" ca="1" si="609"/>
        <v>0</v>
      </c>
      <c r="O3227" t="str">
        <f t="shared" ca="1" si="610"/>
        <v>D:N</v>
      </c>
      <c r="P3227" t="str">
        <f t="shared" ca="1" si="611"/>
        <v>D7:N7</v>
      </c>
    </row>
    <row r="3228" spans="1:16">
      <c r="A3228" t="str">
        <f t="shared" si="603"/>
        <v>16</v>
      </c>
      <c r="B3228" t="str">
        <f t="shared" ca="1" si="604"/>
        <v>W</v>
      </c>
      <c r="C3228" t="str">
        <f t="shared" si="605"/>
        <v>SIMPL-5K-N-NT</v>
      </c>
      <c r="D3228" t="s">
        <v>5558</v>
      </c>
      <c r="E3228">
        <f t="shared" ca="1" si="606"/>
        <v>0</v>
      </c>
      <c r="H3228" t="str">
        <f t="shared" ca="1" si="607"/>
        <v>'(more) Simpl. Textures PLYWOOD'!</v>
      </c>
      <c r="I3228">
        <f t="shared" ca="1" si="612"/>
        <v>0</v>
      </c>
      <c r="J3228" t="str">
        <f t="shared" ca="1" si="613"/>
        <v>'(more) Simpl. Textures PLYWOOD'!</v>
      </c>
      <c r="K3228">
        <f t="shared" ca="1" si="614"/>
        <v>0</v>
      </c>
      <c r="L3228">
        <f t="shared" ca="1" si="608"/>
        <v>0</v>
      </c>
      <c r="M3228">
        <f t="shared" ca="1" si="609"/>
        <v>0</v>
      </c>
      <c r="O3228" t="str">
        <f t="shared" ca="1" si="610"/>
        <v>D:N</v>
      </c>
      <c r="P3228" t="str">
        <f t="shared" ca="1" si="611"/>
        <v>D7:N7</v>
      </c>
    </row>
    <row r="3229" spans="1:16">
      <c r="A3229" t="str">
        <f t="shared" si="603"/>
        <v>16</v>
      </c>
      <c r="B3229" t="str">
        <f t="shared" ca="1" si="604"/>
        <v>W</v>
      </c>
      <c r="C3229" t="str">
        <f t="shared" si="605"/>
        <v>SIMPL-5K-N-T</v>
      </c>
      <c r="D3229" t="s">
        <v>5718</v>
      </c>
      <c r="E3229">
        <f t="shared" ca="1" si="606"/>
        <v>0</v>
      </c>
      <c r="H3229" t="str">
        <f t="shared" ca="1" si="607"/>
        <v>'(more) Simpl. Textures PLYWOOD'!</v>
      </c>
      <c r="I3229">
        <f t="shared" ca="1" si="612"/>
        <v>0</v>
      </c>
      <c r="J3229" t="str">
        <f t="shared" ca="1" si="613"/>
        <v>'(more) Simpl. Textures PLYWOOD'!</v>
      </c>
      <c r="K3229">
        <f t="shared" ca="1" si="614"/>
        <v>0</v>
      </c>
      <c r="L3229">
        <f t="shared" ca="1" si="608"/>
        <v>0</v>
      </c>
      <c r="M3229">
        <f t="shared" ca="1" si="609"/>
        <v>0</v>
      </c>
      <c r="O3229" t="str">
        <f t="shared" ca="1" si="610"/>
        <v>D:N</v>
      </c>
      <c r="P3229" t="str">
        <f t="shared" ca="1" si="611"/>
        <v>D7:N7</v>
      </c>
    </row>
    <row r="3230" spans="1:16">
      <c r="A3230" t="str">
        <f t="shared" si="603"/>
        <v>01</v>
      </c>
      <c r="B3230" t="str">
        <f t="shared" ca="1" si="604"/>
        <v>W</v>
      </c>
      <c r="C3230" t="str">
        <f t="shared" si="605"/>
        <v>SIMPL-5K-T</v>
      </c>
      <c r="D3230" t="s">
        <v>3587</v>
      </c>
      <c r="E3230">
        <f t="shared" ca="1" si="606"/>
        <v>0</v>
      </c>
      <c r="H3230" t="str">
        <f t="shared" ca="1" si="607"/>
        <v>'Simpl. all tex-DT PLYWOOD'!</v>
      </c>
      <c r="I3230" t="str">
        <f t="shared" ca="1" si="612"/>
        <v>'Simpl. all tex-DT PLYWOOD'!</v>
      </c>
      <c r="J3230">
        <f t="shared" ca="1" si="613"/>
        <v>0</v>
      </c>
      <c r="K3230">
        <f t="shared" ca="1" si="614"/>
        <v>0</v>
      </c>
      <c r="L3230">
        <f t="shared" ca="1" si="608"/>
        <v>0</v>
      </c>
      <c r="M3230">
        <f t="shared" ca="1" si="609"/>
        <v>0</v>
      </c>
      <c r="O3230" t="str">
        <f t="shared" ca="1" si="610"/>
        <v>D:z</v>
      </c>
      <c r="P3230" t="str">
        <f t="shared" ca="1" si="611"/>
        <v>D7:z7</v>
      </c>
    </row>
    <row r="3231" spans="1:16">
      <c r="A3231" t="str">
        <f t="shared" si="603"/>
        <v>02</v>
      </c>
      <c r="B3231" t="str">
        <f t="shared" ca="1" si="604"/>
        <v>W</v>
      </c>
      <c r="C3231" t="str">
        <f t="shared" si="605"/>
        <v>SIMPL-5K-T</v>
      </c>
      <c r="D3231" t="s">
        <v>3588</v>
      </c>
      <c r="E3231">
        <f t="shared" ca="1" si="606"/>
        <v>0</v>
      </c>
      <c r="H3231" t="str">
        <f t="shared" ca="1" si="607"/>
        <v>'Simpl. all tex-DT PLYWOOD'!</v>
      </c>
      <c r="I3231" t="str">
        <f t="shared" ca="1" si="612"/>
        <v>'Simpl. all tex-DT PLYWOOD'!</v>
      </c>
      <c r="J3231">
        <f t="shared" ca="1" si="613"/>
        <v>0</v>
      </c>
      <c r="K3231">
        <f t="shared" ca="1" si="614"/>
        <v>0</v>
      </c>
      <c r="L3231">
        <f t="shared" ca="1" si="608"/>
        <v>0</v>
      </c>
      <c r="M3231">
        <f t="shared" ca="1" si="609"/>
        <v>0</v>
      </c>
      <c r="O3231" t="str">
        <f t="shared" ca="1" si="610"/>
        <v>D:z</v>
      </c>
      <c r="P3231" t="str">
        <f t="shared" ca="1" si="611"/>
        <v>D7:z7</v>
      </c>
    </row>
    <row r="3232" spans="1:16">
      <c r="A3232" t="str">
        <f t="shared" si="603"/>
        <v>03</v>
      </c>
      <c r="B3232" t="str">
        <f t="shared" ca="1" si="604"/>
        <v>W</v>
      </c>
      <c r="C3232" t="str">
        <f t="shared" si="605"/>
        <v>SIMPL-5K-T</v>
      </c>
      <c r="D3232" t="s">
        <v>3589</v>
      </c>
      <c r="E3232">
        <f t="shared" ca="1" si="606"/>
        <v>0</v>
      </c>
      <c r="H3232" t="str">
        <f t="shared" ca="1" si="607"/>
        <v>'Simpl. all tex-DT PLYWOOD'!</v>
      </c>
      <c r="I3232" t="str">
        <f t="shared" ca="1" si="612"/>
        <v>'Simpl. all tex-DT PLYWOOD'!</v>
      </c>
      <c r="J3232">
        <f t="shared" ca="1" si="613"/>
        <v>0</v>
      </c>
      <c r="K3232">
        <f t="shared" ca="1" si="614"/>
        <v>0</v>
      </c>
      <c r="L3232">
        <f t="shared" ca="1" si="608"/>
        <v>0</v>
      </c>
      <c r="M3232">
        <f t="shared" ca="1" si="609"/>
        <v>0</v>
      </c>
      <c r="O3232" t="str">
        <f t="shared" ca="1" si="610"/>
        <v>D:z</v>
      </c>
      <c r="P3232" t="str">
        <f t="shared" ca="1" si="611"/>
        <v>D7:z7</v>
      </c>
    </row>
    <row r="3233" spans="1:16">
      <c r="A3233" t="str">
        <f t="shared" si="603"/>
        <v>04</v>
      </c>
      <c r="B3233" t="str">
        <f t="shared" ca="1" si="604"/>
        <v>W</v>
      </c>
      <c r="C3233" t="str">
        <f t="shared" si="605"/>
        <v>SIMPL-5K-T</v>
      </c>
      <c r="D3233" t="s">
        <v>3590</v>
      </c>
      <c r="E3233">
        <f t="shared" ca="1" si="606"/>
        <v>0</v>
      </c>
      <c r="H3233" t="str">
        <f t="shared" ca="1" si="607"/>
        <v>'Simpl. all tex-DT PLYWOOD'!</v>
      </c>
      <c r="I3233" t="str">
        <f t="shared" ca="1" si="612"/>
        <v>'Simpl. all tex-DT PLYWOOD'!</v>
      </c>
      <c r="J3233">
        <f t="shared" ca="1" si="613"/>
        <v>0</v>
      </c>
      <c r="K3233">
        <f t="shared" ca="1" si="614"/>
        <v>0</v>
      </c>
      <c r="L3233">
        <f t="shared" ca="1" si="608"/>
        <v>0</v>
      </c>
      <c r="M3233">
        <f t="shared" ca="1" si="609"/>
        <v>0</v>
      </c>
      <c r="O3233" t="str">
        <f t="shared" ca="1" si="610"/>
        <v>D:z</v>
      </c>
      <c r="P3233" t="str">
        <f t="shared" ca="1" si="611"/>
        <v>D7:z7</v>
      </c>
    </row>
    <row r="3234" spans="1:16">
      <c r="A3234" t="str">
        <f t="shared" si="603"/>
        <v>05</v>
      </c>
      <c r="B3234" t="str">
        <f t="shared" ca="1" si="604"/>
        <v>W</v>
      </c>
      <c r="C3234" t="str">
        <f t="shared" si="605"/>
        <v>SIMPL-5K-T</v>
      </c>
      <c r="D3234" t="s">
        <v>3591</v>
      </c>
      <c r="E3234">
        <f t="shared" ca="1" si="606"/>
        <v>0</v>
      </c>
      <c r="H3234" t="str">
        <f t="shared" ca="1" si="607"/>
        <v>'Simpl. all tex-DT PLYWOOD'!</v>
      </c>
      <c r="I3234" t="str">
        <f t="shared" ca="1" si="612"/>
        <v>'Simpl. all tex-DT PLYWOOD'!</v>
      </c>
      <c r="J3234">
        <f t="shared" ca="1" si="613"/>
        <v>0</v>
      </c>
      <c r="K3234">
        <f t="shared" ca="1" si="614"/>
        <v>0</v>
      </c>
      <c r="L3234">
        <f t="shared" ca="1" si="608"/>
        <v>0</v>
      </c>
      <c r="M3234">
        <f t="shared" ca="1" si="609"/>
        <v>0</v>
      </c>
      <c r="O3234" t="str">
        <f t="shared" ca="1" si="610"/>
        <v>D:z</v>
      </c>
      <c r="P3234" t="str">
        <f t="shared" ca="1" si="611"/>
        <v>D7:z7</v>
      </c>
    </row>
    <row r="3235" spans="1:16">
      <c r="A3235" t="str">
        <f t="shared" si="603"/>
        <v>06</v>
      </c>
      <c r="B3235" t="str">
        <f t="shared" ca="1" si="604"/>
        <v>W</v>
      </c>
      <c r="C3235" t="str">
        <f t="shared" si="605"/>
        <v>SIMPL-5K-T</v>
      </c>
      <c r="D3235" t="s">
        <v>3592</v>
      </c>
      <c r="E3235">
        <f t="shared" ca="1" si="606"/>
        <v>0</v>
      </c>
      <c r="H3235" t="str">
        <f t="shared" ca="1" si="607"/>
        <v>'Simpl. all tex-DT PLYWOOD'!</v>
      </c>
      <c r="I3235" t="str">
        <f t="shared" ca="1" si="612"/>
        <v>'Simpl. all tex-DT PLYWOOD'!</v>
      </c>
      <c r="J3235">
        <f t="shared" ca="1" si="613"/>
        <v>0</v>
      </c>
      <c r="K3235">
        <f t="shared" ca="1" si="614"/>
        <v>0</v>
      </c>
      <c r="L3235">
        <f t="shared" ca="1" si="608"/>
        <v>0</v>
      </c>
      <c r="M3235">
        <f t="shared" ca="1" si="609"/>
        <v>0</v>
      </c>
      <c r="O3235" t="str">
        <f t="shared" ca="1" si="610"/>
        <v>D:z</v>
      </c>
      <c r="P3235" t="str">
        <f t="shared" ca="1" si="611"/>
        <v>D7:z7</v>
      </c>
    </row>
    <row r="3236" spans="1:16">
      <c r="A3236" t="str">
        <f t="shared" si="603"/>
        <v>07</v>
      </c>
      <c r="B3236" t="str">
        <f t="shared" ca="1" si="604"/>
        <v>W</v>
      </c>
      <c r="C3236" t="str">
        <f t="shared" si="605"/>
        <v>SIMPL-5K-T</v>
      </c>
      <c r="D3236" t="s">
        <v>3593</v>
      </c>
      <c r="E3236">
        <f t="shared" ca="1" si="606"/>
        <v>0</v>
      </c>
      <c r="H3236" t="str">
        <f t="shared" ca="1" si="607"/>
        <v>'Simpl. all tex-DT PLYWOOD'!</v>
      </c>
      <c r="I3236" t="str">
        <f t="shared" ca="1" si="612"/>
        <v>'Simpl. all tex-DT PLYWOOD'!</v>
      </c>
      <c r="J3236">
        <f t="shared" ca="1" si="613"/>
        <v>0</v>
      </c>
      <c r="K3236">
        <f t="shared" ca="1" si="614"/>
        <v>0</v>
      </c>
      <c r="L3236">
        <f t="shared" ca="1" si="608"/>
        <v>0</v>
      </c>
      <c r="M3236">
        <f t="shared" ca="1" si="609"/>
        <v>0</v>
      </c>
      <c r="O3236" t="str">
        <f t="shared" ca="1" si="610"/>
        <v>D:z</v>
      </c>
      <c r="P3236" t="str">
        <f t="shared" ca="1" si="611"/>
        <v>D7:z7</v>
      </c>
    </row>
    <row r="3237" spans="1:16">
      <c r="A3237" t="str">
        <f t="shared" si="603"/>
        <v>08</v>
      </c>
      <c r="B3237" t="str">
        <f t="shared" ca="1" si="604"/>
        <v>W</v>
      </c>
      <c r="C3237" t="str">
        <f t="shared" si="605"/>
        <v>SIMPL-5K-T</v>
      </c>
      <c r="D3237" t="s">
        <v>3594</v>
      </c>
      <c r="E3237">
        <f t="shared" ca="1" si="606"/>
        <v>0</v>
      </c>
      <c r="H3237" t="str">
        <f t="shared" ca="1" si="607"/>
        <v>'Simpl. all tex-DT PLYWOOD'!</v>
      </c>
      <c r="I3237" t="str">
        <f t="shared" ca="1" si="612"/>
        <v>'Simpl. all tex-DT PLYWOOD'!</v>
      </c>
      <c r="J3237">
        <f t="shared" ca="1" si="613"/>
        <v>0</v>
      </c>
      <c r="K3237">
        <f t="shared" ca="1" si="614"/>
        <v>0</v>
      </c>
      <c r="L3237">
        <f t="shared" ca="1" si="608"/>
        <v>0</v>
      </c>
      <c r="M3237">
        <f t="shared" ca="1" si="609"/>
        <v>0</v>
      </c>
      <c r="O3237" t="str">
        <f t="shared" ca="1" si="610"/>
        <v>D:z</v>
      </c>
      <c r="P3237" t="str">
        <f t="shared" ca="1" si="611"/>
        <v>D7:z7</v>
      </c>
    </row>
    <row r="3238" spans="1:16">
      <c r="A3238" t="str">
        <f t="shared" si="603"/>
        <v>09</v>
      </c>
      <c r="B3238" t="str">
        <f t="shared" ca="1" si="604"/>
        <v>W</v>
      </c>
      <c r="C3238" t="str">
        <f t="shared" si="605"/>
        <v>SIMPL-5K-T</v>
      </c>
      <c r="D3238" t="s">
        <v>3595</v>
      </c>
      <c r="E3238">
        <f t="shared" ca="1" si="606"/>
        <v>0</v>
      </c>
      <c r="H3238" t="str">
        <f t="shared" ca="1" si="607"/>
        <v>'Simpl. all tex-DT PLYWOOD'!</v>
      </c>
      <c r="I3238" t="str">
        <f t="shared" ca="1" si="612"/>
        <v>'Simpl. all tex-DT PLYWOOD'!</v>
      </c>
      <c r="J3238">
        <f t="shared" ca="1" si="613"/>
        <v>0</v>
      </c>
      <c r="K3238">
        <f t="shared" ca="1" si="614"/>
        <v>0</v>
      </c>
      <c r="L3238">
        <f t="shared" ca="1" si="608"/>
        <v>0</v>
      </c>
      <c r="M3238">
        <f t="shared" ca="1" si="609"/>
        <v>0</v>
      </c>
      <c r="O3238" t="str">
        <f t="shared" ca="1" si="610"/>
        <v>D:z</v>
      </c>
      <c r="P3238" t="str">
        <f t="shared" ca="1" si="611"/>
        <v>D7:z7</v>
      </c>
    </row>
    <row r="3239" spans="1:16">
      <c r="A3239" t="str">
        <f t="shared" si="603"/>
        <v>10</v>
      </c>
      <c r="B3239" t="str">
        <f t="shared" ca="1" si="604"/>
        <v>W</v>
      </c>
      <c r="C3239" t="str">
        <f t="shared" si="605"/>
        <v>SIMPL-5K-T</v>
      </c>
      <c r="D3239" t="s">
        <v>3596</v>
      </c>
      <c r="E3239">
        <f t="shared" ca="1" si="606"/>
        <v>0</v>
      </c>
      <c r="H3239" t="str">
        <f t="shared" ca="1" si="607"/>
        <v>'Simpl. all tex-DT PLYWOOD'!</v>
      </c>
      <c r="I3239" t="str">
        <f t="shared" ca="1" si="612"/>
        <v>'Simpl. all tex-DT PLYWOOD'!</v>
      </c>
      <c r="J3239">
        <f t="shared" ca="1" si="613"/>
        <v>0</v>
      </c>
      <c r="K3239">
        <f t="shared" ca="1" si="614"/>
        <v>0</v>
      </c>
      <c r="L3239">
        <f t="shared" ca="1" si="608"/>
        <v>0</v>
      </c>
      <c r="M3239">
        <f t="shared" ca="1" si="609"/>
        <v>0</v>
      </c>
      <c r="O3239" t="str">
        <f t="shared" ca="1" si="610"/>
        <v>D:z</v>
      </c>
      <c r="P3239" t="str">
        <f t="shared" ca="1" si="611"/>
        <v>D7:z7</v>
      </c>
    </row>
    <row r="3240" spans="1:16">
      <c r="A3240" t="str">
        <f t="shared" si="603"/>
        <v>11</v>
      </c>
      <c r="B3240" t="str">
        <f t="shared" ca="1" si="604"/>
        <v>W</v>
      </c>
      <c r="C3240" t="str">
        <f t="shared" si="605"/>
        <v>SIMPL-5K-T</v>
      </c>
      <c r="D3240" t="s">
        <v>3597</v>
      </c>
      <c r="E3240">
        <f t="shared" ca="1" si="606"/>
        <v>0</v>
      </c>
      <c r="H3240" t="str">
        <f t="shared" ca="1" si="607"/>
        <v>'Simpl. all tex-DT PLYWOOD'!</v>
      </c>
      <c r="I3240" t="str">
        <f t="shared" ca="1" si="612"/>
        <v>'Simpl. all tex-DT PLYWOOD'!</v>
      </c>
      <c r="J3240">
        <f t="shared" ca="1" si="613"/>
        <v>0</v>
      </c>
      <c r="K3240">
        <f t="shared" ca="1" si="614"/>
        <v>0</v>
      </c>
      <c r="L3240">
        <f t="shared" ca="1" si="608"/>
        <v>0</v>
      </c>
      <c r="M3240">
        <f t="shared" ca="1" si="609"/>
        <v>0</v>
      </c>
      <c r="O3240" t="str">
        <f t="shared" ca="1" si="610"/>
        <v>D:z</v>
      </c>
      <c r="P3240" t="str">
        <f t="shared" ca="1" si="611"/>
        <v>D7:z7</v>
      </c>
    </row>
    <row r="3241" spans="1:16">
      <c r="A3241" t="str">
        <f t="shared" si="603"/>
        <v>12</v>
      </c>
      <c r="B3241" t="str">
        <f t="shared" ca="1" si="604"/>
        <v>W</v>
      </c>
      <c r="C3241" t="str">
        <f t="shared" si="605"/>
        <v>SIMPL-5K-T</v>
      </c>
      <c r="D3241" t="s">
        <v>3598</v>
      </c>
      <c r="E3241">
        <f t="shared" ca="1" si="606"/>
        <v>0</v>
      </c>
      <c r="H3241" t="str">
        <f t="shared" ca="1" si="607"/>
        <v>'Simpl. all tex-DT PLYWOOD'!</v>
      </c>
      <c r="I3241" t="str">
        <f t="shared" ca="1" si="612"/>
        <v>'Simpl. all tex-DT PLYWOOD'!</v>
      </c>
      <c r="J3241">
        <f t="shared" ca="1" si="613"/>
        <v>0</v>
      </c>
      <c r="K3241">
        <f t="shared" ca="1" si="614"/>
        <v>0</v>
      </c>
      <c r="L3241">
        <f t="shared" ca="1" si="608"/>
        <v>0</v>
      </c>
      <c r="M3241">
        <f t="shared" ca="1" si="609"/>
        <v>0</v>
      </c>
      <c r="O3241" t="str">
        <f t="shared" ca="1" si="610"/>
        <v>D:z</v>
      </c>
      <c r="P3241" t="str">
        <f t="shared" ca="1" si="611"/>
        <v>D7:z7</v>
      </c>
    </row>
    <row r="3242" spans="1:16">
      <c r="A3242" t="str">
        <f t="shared" si="603"/>
        <v>13</v>
      </c>
      <c r="B3242" t="str">
        <f t="shared" ca="1" si="604"/>
        <v>W</v>
      </c>
      <c r="C3242" t="str">
        <f t="shared" si="605"/>
        <v>SIMPL-5K-T</v>
      </c>
      <c r="D3242" t="s">
        <v>3599</v>
      </c>
      <c r="E3242">
        <f t="shared" ca="1" si="606"/>
        <v>0</v>
      </c>
      <c r="H3242" t="str">
        <f t="shared" ca="1" si="607"/>
        <v>'Simpl. all tex-DT PLYWOOD'!</v>
      </c>
      <c r="I3242" t="str">
        <f t="shared" ca="1" si="612"/>
        <v>'Simpl. all tex-DT PLYWOOD'!</v>
      </c>
      <c r="J3242">
        <f t="shared" ca="1" si="613"/>
        <v>0</v>
      </c>
      <c r="K3242">
        <f t="shared" ca="1" si="614"/>
        <v>0</v>
      </c>
      <c r="L3242">
        <f t="shared" ca="1" si="608"/>
        <v>0</v>
      </c>
      <c r="M3242">
        <f t="shared" ca="1" si="609"/>
        <v>0</v>
      </c>
      <c r="O3242" t="str">
        <f t="shared" ca="1" si="610"/>
        <v>D:z</v>
      </c>
      <c r="P3242" t="str">
        <f t="shared" ca="1" si="611"/>
        <v>D7:z7</v>
      </c>
    </row>
    <row r="3243" spans="1:16">
      <c r="A3243" t="str">
        <f t="shared" si="603"/>
        <v>15</v>
      </c>
      <c r="B3243" t="str">
        <f t="shared" ca="1" si="604"/>
        <v>W</v>
      </c>
      <c r="C3243" t="str">
        <f t="shared" si="605"/>
        <v>SIMPL-5K-T</v>
      </c>
      <c r="D3243" t="s">
        <v>4783</v>
      </c>
      <c r="E3243">
        <f t="shared" ca="1" si="606"/>
        <v>0</v>
      </c>
      <c r="H3243" t="str">
        <f t="shared" ca="1" si="607"/>
        <v>'Simpl. all tex-DT PLYWOOD'!</v>
      </c>
      <c r="I3243" t="str">
        <f t="shared" ca="1" si="612"/>
        <v>'Simpl. all tex-DT PLYWOOD'!</v>
      </c>
      <c r="J3243">
        <f t="shared" ca="1" si="613"/>
        <v>0</v>
      </c>
      <c r="K3243">
        <f t="shared" ca="1" si="614"/>
        <v>0</v>
      </c>
      <c r="L3243">
        <f t="shared" ca="1" si="608"/>
        <v>0</v>
      </c>
      <c r="M3243">
        <f t="shared" ca="1" si="609"/>
        <v>0</v>
      </c>
      <c r="O3243" t="str">
        <f t="shared" ca="1" si="610"/>
        <v>D:z</v>
      </c>
      <c r="P3243" t="str">
        <f t="shared" ca="1" si="611"/>
        <v>D7:z7</v>
      </c>
    </row>
    <row r="3244" spans="1:16">
      <c r="A3244" t="str">
        <f t="shared" si="603"/>
        <v>01</v>
      </c>
      <c r="B3244" t="str">
        <f t="shared" ca="1" si="604"/>
        <v>W</v>
      </c>
      <c r="C3244" t="str">
        <f t="shared" si="605"/>
        <v>SIMPL-5L</v>
      </c>
      <c r="D3244" t="s">
        <v>1372</v>
      </c>
      <c r="E3244">
        <f t="shared" ca="1" si="606"/>
        <v>0</v>
      </c>
      <c r="H3244" t="str">
        <f t="shared" ca="1" si="607"/>
        <v>'Simpl. all tex-DT PLYWOOD'!</v>
      </c>
      <c r="I3244" t="str">
        <f t="shared" ca="1" si="612"/>
        <v>'Simpl. all tex-DT PLYWOOD'!</v>
      </c>
      <c r="J3244">
        <f t="shared" ca="1" si="613"/>
        <v>0</v>
      </c>
      <c r="K3244">
        <f t="shared" ca="1" si="614"/>
        <v>0</v>
      </c>
      <c r="L3244">
        <f t="shared" ca="1" si="608"/>
        <v>0</v>
      </c>
      <c r="M3244">
        <f t="shared" ca="1" si="609"/>
        <v>0</v>
      </c>
      <c r="O3244" t="str">
        <f t="shared" ca="1" si="610"/>
        <v>D:z</v>
      </c>
      <c r="P3244" t="str">
        <f t="shared" ca="1" si="611"/>
        <v>D7:z7</v>
      </c>
    </row>
    <row r="3245" spans="1:16">
      <c r="A3245" t="str">
        <f t="shared" si="603"/>
        <v>02</v>
      </c>
      <c r="B3245" t="str">
        <f t="shared" ca="1" si="604"/>
        <v>W</v>
      </c>
      <c r="C3245" t="str">
        <f t="shared" si="605"/>
        <v>SIMPL-5L</v>
      </c>
      <c r="D3245" t="s">
        <v>1373</v>
      </c>
      <c r="E3245">
        <f t="shared" ca="1" si="606"/>
        <v>0</v>
      </c>
      <c r="H3245" t="str">
        <f t="shared" ca="1" si="607"/>
        <v>'Simpl. all tex-DT PLYWOOD'!</v>
      </c>
      <c r="I3245" t="str">
        <f t="shared" ca="1" si="612"/>
        <v>'Simpl. all tex-DT PLYWOOD'!</v>
      </c>
      <c r="J3245">
        <f t="shared" ca="1" si="613"/>
        <v>0</v>
      </c>
      <c r="K3245">
        <f t="shared" ca="1" si="614"/>
        <v>0</v>
      </c>
      <c r="L3245">
        <f t="shared" ca="1" si="608"/>
        <v>0</v>
      </c>
      <c r="M3245">
        <f t="shared" ca="1" si="609"/>
        <v>0</v>
      </c>
      <c r="O3245" t="str">
        <f t="shared" ca="1" si="610"/>
        <v>D:z</v>
      </c>
      <c r="P3245" t="str">
        <f t="shared" ca="1" si="611"/>
        <v>D7:z7</v>
      </c>
    </row>
    <row r="3246" spans="1:16">
      <c r="A3246" t="str">
        <f t="shared" si="603"/>
        <v>03</v>
      </c>
      <c r="B3246" t="str">
        <f t="shared" ca="1" si="604"/>
        <v>W</v>
      </c>
      <c r="C3246" t="str">
        <f t="shared" si="605"/>
        <v>SIMPL-5L</v>
      </c>
      <c r="D3246" t="s">
        <v>1374</v>
      </c>
      <c r="E3246">
        <f t="shared" ca="1" si="606"/>
        <v>0</v>
      </c>
      <c r="H3246" t="str">
        <f t="shared" ca="1" si="607"/>
        <v>'Simpl. all tex-DT PLYWOOD'!</v>
      </c>
      <c r="I3246" t="str">
        <f t="shared" ca="1" si="612"/>
        <v>'Simpl. all tex-DT PLYWOOD'!</v>
      </c>
      <c r="J3246">
        <f t="shared" ca="1" si="613"/>
        <v>0</v>
      </c>
      <c r="K3246">
        <f t="shared" ca="1" si="614"/>
        <v>0</v>
      </c>
      <c r="L3246">
        <f t="shared" ca="1" si="608"/>
        <v>0</v>
      </c>
      <c r="M3246">
        <f t="shared" ca="1" si="609"/>
        <v>0</v>
      </c>
      <c r="O3246" t="str">
        <f t="shared" ca="1" si="610"/>
        <v>D:z</v>
      </c>
      <c r="P3246" t="str">
        <f t="shared" ca="1" si="611"/>
        <v>D7:z7</v>
      </c>
    </row>
    <row r="3247" spans="1:16">
      <c r="A3247" t="str">
        <f t="shared" si="603"/>
        <v>04</v>
      </c>
      <c r="B3247" t="str">
        <f t="shared" ca="1" si="604"/>
        <v>W</v>
      </c>
      <c r="C3247" t="str">
        <f t="shared" si="605"/>
        <v>SIMPL-5L</v>
      </c>
      <c r="D3247" t="s">
        <v>1375</v>
      </c>
      <c r="E3247">
        <f t="shared" ca="1" si="606"/>
        <v>0</v>
      </c>
      <c r="H3247" t="str">
        <f t="shared" ca="1" si="607"/>
        <v>'Simpl. all tex-DT PLYWOOD'!</v>
      </c>
      <c r="I3247" t="str">
        <f t="shared" ca="1" si="612"/>
        <v>'Simpl. all tex-DT PLYWOOD'!</v>
      </c>
      <c r="J3247">
        <f t="shared" ca="1" si="613"/>
        <v>0</v>
      </c>
      <c r="K3247">
        <f t="shared" ca="1" si="614"/>
        <v>0</v>
      </c>
      <c r="L3247">
        <f t="shared" ca="1" si="608"/>
        <v>0</v>
      </c>
      <c r="M3247">
        <f t="shared" ca="1" si="609"/>
        <v>0</v>
      </c>
      <c r="O3247" t="str">
        <f t="shared" ca="1" si="610"/>
        <v>D:z</v>
      </c>
      <c r="P3247" t="str">
        <f t="shared" ca="1" si="611"/>
        <v>D7:z7</v>
      </c>
    </row>
    <row r="3248" spans="1:16">
      <c r="A3248" t="str">
        <f t="shared" si="603"/>
        <v>05</v>
      </c>
      <c r="B3248" t="str">
        <f t="shared" ca="1" si="604"/>
        <v>W</v>
      </c>
      <c r="C3248" t="str">
        <f t="shared" si="605"/>
        <v>SIMPL-5L</v>
      </c>
      <c r="D3248" t="s">
        <v>1376</v>
      </c>
      <c r="E3248">
        <f t="shared" ca="1" si="606"/>
        <v>0</v>
      </c>
      <c r="H3248" t="str">
        <f t="shared" ca="1" si="607"/>
        <v>'Simpl. all tex-DT PLYWOOD'!</v>
      </c>
      <c r="I3248" t="str">
        <f t="shared" ca="1" si="612"/>
        <v>'Simpl. all tex-DT PLYWOOD'!</v>
      </c>
      <c r="J3248">
        <f t="shared" ca="1" si="613"/>
        <v>0</v>
      </c>
      <c r="K3248">
        <f t="shared" ca="1" si="614"/>
        <v>0</v>
      </c>
      <c r="L3248">
        <f t="shared" ca="1" si="608"/>
        <v>0</v>
      </c>
      <c r="M3248">
        <f t="shared" ca="1" si="609"/>
        <v>0</v>
      </c>
      <c r="O3248" t="str">
        <f t="shared" ca="1" si="610"/>
        <v>D:z</v>
      </c>
      <c r="P3248" t="str">
        <f t="shared" ca="1" si="611"/>
        <v>D7:z7</v>
      </c>
    </row>
    <row r="3249" spans="1:16">
      <c r="A3249" t="str">
        <f t="shared" si="603"/>
        <v>06</v>
      </c>
      <c r="B3249" t="str">
        <f t="shared" ca="1" si="604"/>
        <v>W</v>
      </c>
      <c r="C3249" t="str">
        <f t="shared" si="605"/>
        <v>SIMPL-5L</v>
      </c>
      <c r="D3249" t="s">
        <v>1377</v>
      </c>
      <c r="E3249">
        <f t="shared" ca="1" si="606"/>
        <v>0</v>
      </c>
      <c r="H3249" t="str">
        <f t="shared" ca="1" si="607"/>
        <v>'Simpl. all tex-DT PLYWOOD'!</v>
      </c>
      <c r="I3249" t="str">
        <f t="shared" ca="1" si="612"/>
        <v>'Simpl. all tex-DT PLYWOOD'!</v>
      </c>
      <c r="J3249">
        <f t="shared" ca="1" si="613"/>
        <v>0</v>
      </c>
      <c r="K3249">
        <f t="shared" ca="1" si="614"/>
        <v>0</v>
      </c>
      <c r="L3249">
        <f t="shared" ca="1" si="608"/>
        <v>0</v>
      </c>
      <c r="M3249">
        <f t="shared" ca="1" si="609"/>
        <v>0</v>
      </c>
      <c r="O3249" t="str">
        <f t="shared" ca="1" si="610"/>
        <v>D:z</v>
      </c>
      <c r="P3249" t="str">
        <f t="shared" ca="1" si="611"/>
        <v>D7:z7</v>
      </c>
    </row>
    <row r="3250" spans="1:16">
      <c r="A3250" t="str">
        <f t="shared" si="603"/>
        <v>07</v>
      </c>
      <c r="B3250" t="str">
        <f t="shared" ca="1" si="604"/>
        <v>W</v>
      </c>
      <c r="C3250" t="str">
        <f t="shared" si="605"/>
        <v>SIMPL-5L</v>
      </c>
      <c r="D3250" t="s">
        <v>1378</v>
      </c>
      <c r="E3250">
        <f t="shared" ca="1" si="606"/>
        <v>0</v>
      </c>
      <c r="H3250" t="str">
        <f t="shared" ca="1" si="607"/>
        <v>'Simpl. all tex-DT PLYWOOD'!</v>
      </c>
      <c r="I3250" t="str">
        <f t="shared" ca="1" si="612"/>
        <v>'Simpl. all tex-DT PLYWOOD'!</v>
      </c>
      <c r="J3250">
        <f t="shared" ca="1" si="613"/>
        <v>0</v>
      </c>
      <c r="K3250">
        <f t="shared" ca="1" si="614"/>
        <v>0</v>
      </c>
      <c r="L3250">
        <f t="shared" ca="1" si="608"/>
        <v>0</v>
      </c>
      <c r="M3250">
        <f t="shared" ca="1" si="609"/>
        <v>0</v>
      </c>
      <c r="O3250" t="str">
        <f t="shared" ca="1" si="610"/>
        <v>D:z</v>
      </c>
      <c r="P3250" t="str">
        <f t="shared" ca="1" si="611"/>
        <v>D7:z7</v>
      </c>
    </row>
    <row r="3251" spans="1:16">
      <c r="A3251" t="str">
        <f t="shared" si="603"/>
        <v>08</v>
      </c>
      <c r="B3251" t="str">
        <f t="shared" ca="1" si="604"/>
        <v>W</v>
      </c>
      <c r="C3251" t="str">
        <f t="shared" si="605"/>
        <v>SIMPL-5L</v>
      </c>
      <c r="D3251" t="s">
        <v>1379</v>
      </c>
      <c r="E3251">
        <f t="shared" ca="1" si="606"/>
        <v>0</v>
      </c>
      <c r="H3251" t="str">
        <f t="shared" ca="1" si="607"/>
        <v>'Simpl. all tex-DT PLYWOOD'!</v>
      </c>
      <c r="I3251" t="str">
        <f t="shared" ca="1" si="612"/>
        <v>'Simpl. all tex-DT PLYWOOD'!</v>
      </c>
      <c r="J3251">
        <f t="shared" ca="1" si="613"/>
        <v>0</v>
      </c>
      <c r="K3251">
        <f t="shared" ca="1" si="614"/>
        <v>0</v>
      </c>
      <c r="L3251">
        <f t="shared" ca="1" si="608"/>
        <v>0</v>
      </c>
      <c r="M3251">
        <f t="shared" ca="1" si="609"/>
        <v>0</v>
      </c>
      <c r="O3251" t="str">
        <f t="shared" ca="1" si="610"/>
        <v>D:z</v>
      </c>
      <c r="P3251" t="str">
        <f t="shared" ca="1" si="611"/>
        <v>D7:z7</v>
      </c>
    </row>
    <row r="3252" spans="1:16">
      <c r="A3252" t="str">
        <f t="shared" si="603"/>
        <v>09</v>
      </c>
      <c r="B3252" t="str">
        <f t="shared" ca="1" si="604"/>
        <v>W</v>
      </c>
      <c r="C3252" t="str">
        <f t="shared" si="605"/>
        <v>SIMPL-5L</v>
      </c>
      <c r="D3252" t="s">
        <v>1380</v>
      </c>
      <c r="E3252">
        <f t="shared" ca="1" si="606"/>
        <v>0</v>
      </c>
      <c r="H3252" t="str">
        <f t="shared" ca="1" si="607"/>
        <v>'Simpl. all tex-DT PLYWOOD'!</v>
      </c>
      <c r="I3252" t="str">
        <f t="shared" ca="1" si="612"/>
        <v>'Simpl. all tex-DT PLYWOOD'!</v>
      </c>
      <c r="J3252">
        <f t="shared" ca="1" si="613"/>
        <v>0</v>
      </c>
      <c r="K3252">
        <f t="shared" ca="1" si="614"/>
        <v>0</v>
      </c>
      <c r="L3252">
        <f t="shared" ca="1" si="608"/>
        <v>0</v>
      </c>
      <c r="M3252">
        <f t="shared" ca="1" si="609"/>
        <v>0</v>
      </c>
      <c r="O3252" t="str">
        <f t="shared" ca="1" si="610"/>
        <v>D:z</v>
      </c>
      <c r="P3252" t="str">
        <f t="shared" ca="1" si="611"/>
        <v>D7:z7</v>
      </c>
    </row>
    <row r="3253" spans="1:16">
      <c r="A3253" t="str">
        <f t="shared" si="603"/>
        <v>10</v>
      </c>
      <c r="B3253" t="str">
        <f t="shared" ca="1" si="604"/>
        <v>W</v>
      </c>
      <c r="C3253" t="str">
        <f t="shared" si="605"/>
        <v>SIMPL-5L</v>
      </c>
      <c r="D3253" t="s">
        <v>1381</v>
      </c>
      <c r="E3253">
        <f t="shared" ca="1" si="606"/>
        <v>0</v>
      </c>
      <c r="H3253" t="str">
        <f t="shared" ca="1" si="607"/>
        <v>'Simpl. all tex-DT PLYWOOD'!</v>
      </c>
      <c r="I3253" t="str">
        <f t="shared" ca="1" si="612"/>
        <v>'Simpl. all tex-DT PLYWOOD'!</v>
      </c>
      <c r="J3253">
        <f t="shared" ca="1" si="613"/>
        <v>0</v>
      </c>
      <c r="K3253">
        <f t="shared" ca="1" si="614"/>
        <v>0</v>
      </c>
      <c r="L3253">
        <f t="shared" ca="1" si="608"/>
        <v>0</v>
      </c>
      <c r="M3253">
        <f t="shared" ca="1" si="609"/>
        <v>0</v>
      </c>
      <c r="O3253" t="str">
        <f t="shared" ca="1" si="610"/>
        <v>D:z</v>
      </c>
      <c r="P3253" t="str">
        <f t="shared" ca="1" si="611"/>
        <v>D7:z7</v>
      </c>
    </row>
    <row r="3254" spans="1:16">
      <c r="A3254" t="str">
        <f t="shared" si="603"/>
        <v>100</v>
      </c>
      <c r="B3254" t="str">
        <f t="shared" ca="1" si="604"/>
        <v>W</v>
      </c>
      <c r="C3254" t="str">
        <f t="shared" si="605"/>
        <v>SIMPL-5L</v>
      </c>
      <c r="D3254" t="s">
        <v>1385</v>
      </c>
      <c r="E3254">
        <f t="shared" ca="1" si="606"/>
        <v>0</v>
      </c>
      <c r="H3254" t="str">
        <f t="shared" ca="1" si="607"/>
        <v>'Simpl. all tex-DT PLYWOOD'!</v>
      </c>
      <c r="I3254" t="str">
        <f t="shared" ca="1" si="612"/>
        <v>'Simpl. all tex-DT PLYWOOD'!</v>
      </c>
      <c r="J3254">
        <f t="shared" ca="1" si="613"/>
        <v>0</v>
      </c>
      <c r="K3254">
        <f t="shared" ca="1" si="614"/>
        <v>0</v>
      </c>
      <c r="L3254">
        <f t="shared" ca="1" si="608"/>
        <v>0</v>
      </c>
      <c r="M3254">
        <f t="shared" ca="1" si="609"/>
        <v>0</v>
      </c>
      <c r="O3254" t="str">
        <f t="shared" ca="1" si="610"/>
        <v>D:z</v>
      </c>
      <c r="P3254" t="str">
        <f t="shared" ca="1" si="611"/>
        <v>D7:z7</v>
      </c>
    </row>
    <row r="3255" spans="1:16">
      <c r="A3255" t="str">
        <f t="shared" si="603"/>
        <v>11</v>
      </c>
      <c r="B3255" t="str">
        <f t="shared" ca="1" si="604"/>
        <v>W</v>
      </c>
      <c r="C3255" t="str">
        <f t="shared" si="605"/>
        <v>SIMPL-5L</v>
      </c>
      <c r="D3255" t="s">
        <v>1382</v>
      </c>
      <c r="E3255">
        <f t="shared" ca="1" si="606"/>
        <v>0</v>
      </c>
      <c r="H3255" t="str">
        <f t="shared" ca="1" si="607"/>
        <v>'Simpl. all tex-DT PLYWOOD'!</v>
      </c>
      <c r="I3255" t="str">
        <f t="shared" ca="1" si="612"/>
        <v>'Simpl. all tex-DT PLYWOOD'!</v>
      </c>
      <c r="J3255">
        <f t="shared" ca="1" si="613"/>
        <v>0</v>
      </c>
      <c r="K3255">
        <f t="shared" ca="1" si="614"/>
        <v>0</v>
      </c>
      <c r="L3255">
        <f t="shared" ca="1" si="608"/>
        <v>0</v>
      </c>
      <c r="M3255">
        <f t="shared" ca="1" si="609"/>
        <v>0</v>
      </c>
      <c r="O3255" t="str">
        <f t="shared" ca="1" si="610"/>
        <v>D:z</v>
      </c>
      <c r="P3255" t="str">
        <f t="shared" ca="1" si="611"/>
        <v>D7:z7</v>
      </c>
    </row>
    <row r="3256" spans="1:16">
      <c r="A3256" t="str">
        <f t="shared" si="603"/>
        <v>12</v>
      </c>
      <c r="B3256" t="str">
        <f t="shared" ca="1" si="604"/>
        <v>W</v>
      </c>
      <c r="C3256" t="str">
        <f t="shared" si="605"/>
        <v>SIMPL-5L</v>
      </c>
      <c r="D3256" t="s">
        <v>1383</v>
      </c>
      <c r="E3256">
        <f t="shared" ca="1" si="606"/>
        <v>0</v>
      </c>
      <c r="H3256" t="str">
        <f t="shared" ca="1" si="607"/>
        <v>'Simpl. all tex-DT PLYWOOD'!</v>
      </c>
      <c r="I3256" t="str">
        <f t="shared" ca="1" si="612"/>
        <v>'Simpl. all tex-DT PLYWOOD'!</v>
      </c>
      <c r="J3256">
        <f t="shared" ca="1" si="613"/>
        <v>0</v>
      </c>
      <c r="K3256">
        <f t="shared" ca="1" si="614"/>
        <v>0</v>
      </c>
      <c r="L3256">
        <f t="shared" ca="1" si="608"/>
        <v>0</v>
      </c>
      <c r="M3256">
        <f t="shared" ca="1" si="609"/>
        <v>0</v>
      </c>
      <c r="O3256" t="str">
        <f t="shared" ca="1" si="610"/>
        <v>D:z</v>
      </c>
      <c r="P3256" t="str">
        <f t="shared" ca="1" si="611"/>
        <v>D7:z7</v>
      </c>
    </row>
    <row r="3257" spans="1:16">
      <c r="A3257" t="str">
        <f t="shared" si="603"/>
        <v>13</v>
      </c>
      <c r="B3257" t="str">
        <f t="shared" ca="1" si="604"/>
        <v>W</v>
      </c>
      <c r="C3257" t="str">
        <f t="shared" si="605"/>
        <v>SIMPL-5L</v>
      </c>
      <c r="D3257" t="s">
        <v>1384</v>
      </c>
      <c r="E3257">
        <f t="shared" ca="1" si="606"/>
        <v>0</v>
      </c>
      <c r="H3257" t="str">
        <f t="shared" ca="1" si="607"/>
        <v>'Simpl. all tex-DT PLYWOOD'!</v>
      </c>
      <c r="I3257" t="str">
        <f t="shared" ca="1" si="612"/>
        <v>'Simpl. all tex-DT PLYWOOD'!</v>
      </c>
      <c r="J3257">
        <f t="shared" ca="1" si="613"/>
        <v>0</v>
      </c>
      <c r="K3257">
        <f t="shared" ca="1" si="614"/>
        <v>0</v>
      </c>
      <c r="L3257">
        <f t="shared" ca="1" si="608"/>
        <v>0</v>
      </c>
      <c r="M3257">
        <f t="shared" ca="1" si="609"/>
        <v>0</v>
      </c>
      <c r="O3257" t="str">
        <f t="shared" ca="1" si="610"/>
        <v>D:z</v>
      </c>
      <c r="P3257" t="str">
        <f t="shared" ca="1" si="611"/>
        <v>D7:z7</v>
      </c>
    </row>
    <row r="3258" spans="1:16">
      <c r="A3258" t="str">
        <f t="shared" si="603"/>
        <v>15</v>
      </c>
      <c r="B3258" t="str">
        <f t="shared" ca="1" si="604"/>
        <v>W</v>
      </c>
      <c r="C3258" t="str">
        <f t="shared" si="605"/>
        <v>SIMPL-5L</v>
      </c>
      <c r="D3258" t="s">
        <v>4921</v>
      </c>
      <c r="E3258">
        <f t="shared" ca="1" si="606"/>
        <v>0</v>
      </c>
      <c r="H3258" t="str">
        <f t="shared" ca="1" si="607"/>
        <v>'Simpl. all tex-DT PLYWOOD'!</v>
      </c>
      <c r="I3258" t="str">
        <f t="shared" ca="1" si="612"/>
        <v>'Simpl. all tex-DT PLYWOOD'!</v>
      </c>
      <c r="J3258">
        <f t="shared" ca="1" si="613"/>
        <v>0</v>
      </c>
      <c r="K3258">
        <f t="shared" ca="1" si="614"/>
        <v>0</v>
      </c>
      <c r="L3258">
        <f t="shared" ca="1" si="608"/>
        <v>0</v>
      </c>
      <c r="M3258">
        <f t="shared" ca="1" si="609"/>
        <v>0</v>
      </c>
      <c r="O3258" t="str">
        <f t="shared" ca="1" si="610"/>
        <v>D:z</v>
      </c>
      <c r="P3258" t="str">
        <f t="shared" ca="1" si="611"/>
        <v>D7:z7</v>
      </c>
    </row>
    <row r="3259" spans="1:16">
      <c r="A3259" t="str">
        <f t="shared" si="603"/>
        <v>01</v>
      </c>
      <c r="B3259" t="str">
        <f t="shared" ca="1" si="604"/>
        <v>W</v>
      </c>
      <c r="C3259" t="str">
        <f t="shared" si="605"/>
        <v>SIMPL-5L-C</v>
      </c>
      <c r="D3259" t="s">
        <v>6041</v>
      </c>
      <c r="E3259">
        <f t="shared" ca="1" si="606"/>
        <v>0</v>
      </c>
      <c r="H3259" t="str">
        <f t="shared" ca="1" si="607"/>
        <v>'(more) Simpl. Textures PLYWOOD'!</v>
      </c>
      <c r="I3259">
        <f t="shared" ca="1" si="612"/>
        <v>0</v>
      </c>
      <c r="J3259" t="str">
        <f t="shared" ca="1" si="613"/>
        <v>'(more) Simpl. Textures PLYWOOD'!</v>
      </c>
      <c r="K3259">
        <f t="shared" ca="1" si="614"/>
        <v>0</v>
      </c>
      <c r="L3259">
        <f t="shared" ca="1" si="608"/>
        <v>0</v>
      </c>
      <c r="M3259">
        <f t="shared" ca="1" si="609"/>
        <v>0</v>
      </c>
      <c r="O3259" t="str">
        <f t="shared" ca="1" si="610"/>
        <v>D:N</v>
      </c>
      <c r="P3259" t="str">
        <f t="shared" ca="1" si="611"/>
        <v>D7:N7</v>
      </c>
    </row>
    <row r="3260" spans="1:16">
      <c r="A3260" t="str">
        <f t="shared" si="603"/>
        <v>16</v>
      </c>
      <c r="B3260" t="str">
        <f t="shared" ca="1" si="604"/>
        <v>W</v>
      </c>
      <c r="C3260" t="str">
        <f t="shared" si="605"/>
        <v>SIMPL-5L-N-NT</v>
      </c>
      <c r="D3260" t="s">
        <v>5559</v>
      </c>
      <c r="E3260">
        <f t="shared" ca="1" si="606"/>
        <v>0</v>
      </c>
      <c r="H3260" t="str">
        <f t="shared" ca="1" si="607"/>
        <v>'(more) Simpl. Textures PLYWOOD'!</v>
      </c>
      <c r="I3260">
        <f t="shared" ca="1" si="612"/>
        <v>0</v>
      </c>
      <c r="J3260" t="str">
        <f t="shared" ca="1" si="613"/>
        <v>'(more) Simpl. Textures PLYWOOD'!</v>
      </c>
      <c r="K3260">
        <f t="shared" ca="1" si="614"/>
        <v>0</v>
      </c>
      <c r="L3260">
        <f t="shared" ca="1" si="608"/>
        <v>0</v>
      </c>
      <c r="M3260">
        <f t="shared" ca="1" si="609"/>
        <v>0</v>
      </c>
      <c r="O3260" t="str">
        <f t="shared" ca="1" si="610"/>
        <v>D:N</v>
      </c>
      <c r="P3260" t="str">
        <f t="shared" ca="1" si="611"/>
        <v>D7:N7</v>
      </c>
    </row>
    <row r="3261" spans="1:16">
      <c r="A3261" t="str">
        <f t="shared" si="603"/>
        <v>16</v>
      </c>
      <c r="B3261" t="str">
        <f t="shared" ca="1" si="604"/>
        <v>W</v>
      </c>
      <c r="C3261" t="str">
        <f t="shared" si="605"/>
        <v>SIMPL-5L-N-T</v>
      </c>
      <c r="D3261" t="s">
        <v>5719</v>
      </c>
      <c r="E3261">
        <f t="shared" ca="1" si="606"/>
        <v>0</v>
      </c>
      <c r="H3261" t="str">
        <f t="shared" ca="1" si="607"/>
        <v>'(more) Simpl. Textures PLYWOOD'!</v>
      </c>
      <c r="I3261">
        <f t="shared" ca="1" si="612"/>
        <v>0</v>
      </c>
      <c r="J3261" t="str">
        <f t="shared" ca="1" si="613"/>
        <v>'(more) Simpl. Textures PLYWOOD'!</v>
      </c>
      <c r="K3261">
        <f t="shared" ca="1" si="614"/>
        <v>0</v>
      </c>
      <c r="L3261">
        <f t="shared" ca="1" si="608"/>
        <v>0</v>
      </c>
      <c r="M3261">
        <f t="shared" ca="1" si="609"/>
        <v>0</v>
      </c>
      <c r="O3261" t="str">
        <f t="shared" ca="1" si="610"/>
        <v>D:N</v>
      </c>
      <c r="P3261" t="str">
        <f t="shared" ca="1" si="611"/>
        <v>D7:N7</v>
      </c>
    </row>
    <row r="3262" spans="1:16">
      <c r="A3262" t="str">
        <f t="shared" si="603"/>
        <v>01</v>
      </c>
      <c r="B3262" t="str">
        <f t="shared" ca="1" si="604"/>
        <v>W</v>
      </c>
      <c r="C3262" t="str">
        <f t="shared" si="605"/>
        <v>SIMPL-5L-T</v>
      </c>
      <c r="D3262" t="s">
        <v>3715</v>
      </c>
      <c r="E3262">
        <f t="shared" ca="1" si="606"/>
        <v>0</v>
      </c>
      <c r="H3262" t="str">
        <f t="shared" ca="1" si="607"/>
        <v>'Simpl. all tex-DT PLYWOOD'!</v>
      </c>
      <c r="I3262" t="str">
        <f t="shared" ca="1" si="612"/>
        <v>'Simpl. all tex-DT PLYWOOD'!</v>
      </c>
      <c r="J3262">
        <f t="shared" ca="1" si="613"/>
        <v>0</v>
      </c>
      <c r="K3262">
        <f t="shared" ca="1" si="614"/>
        <v>0</v>
      </c>
      <c r="L3262">
        <f t="shared" ca="1" si="608"/>
        <v>0</v>
      </c>
      <c r="M3262">
        <f t="shared" ca="1" si="609"/>
        <v>0</v>
      </c>
      <c r="O3262" t="str">
        <f t="shared" ca="1" si="610"/>
        <v>D:z</v>
      </c>
      <c r="P3262" t="str">
        <f t="shared" ca="1" si="611"/>
        <v>D7:z7</v>
      </c>
    </row>
    <row r="3263" spans="1:16">
      <c r="A3263" t="str">
        <f t="shared" si="603"/>
        <v>02</v>
      </c>
      <c r="B3263" t="str">
        <f t="shared" ca="1" si="604"/>
        <v>W</v>
      </c>
      <c r="C3263" t="str">
        <f t="shared" si="605"/>
        <v>SIMPL-5L-T</v>
      </c>
      <c r="D3263" t="s">
        <v>3716</v>
      </c>
      <c r="E3263">
        <f t="shared" ca="1" si="606"/>
        <v>0</v>
      </c>
      <c r="H3263" t="str">
        <f t="shared" ca="1" si="607"/>
        <v>'Simpl. all tex-DT PLYWOOD'!</v>
      </c>
      <c r="I3263" t="str">
        <f t="shared" ca="1" si="612"/>
        <v>'Simpl. all tex-DT PLYWOOD'!</v>
      </c>
      <c r="J3263">
        <f t="shared" ca="1" si="613"/>
        <v>0</v>
      </c>
      <c r="K3263">
        <f t="shared" ca="1" si="614"/>
        <v>0</v>
      </c>
      <c r="L3263">
        <f t="shared" ca="1" si="608"/>
        <v>0</v>
      </c>
      <c r="M3263">
        <f t="shared" ca="1" si="609"/>
        <v>0</v>
      </c>
      <c r="O3263" t="str">
        <f t="shared" ca="1" si="610"/>
        <v>D:z</v>
      </c>
      <c r="P3263" t="str">
        <f t="shared" ca="1" si="611"/>
        <v>D7:z7</v>
      </c>
    </row>
    <row r="3264" spans="1:16">
      <c r="A3264" t="str">
        <f t="shared" si="603"/>
        <v>03</v>
      </c>
      <c r="B3264" t="str">
        <f t="shared" ca="1" si="604"/>
        <v>W</v>
      </c>
      <c r="C3264" t="str">
        <f t="shared" si="605"/>
        <v>SIMPL-5L-T</v>
      </c>
      <c r="D3264" t="s">
        <v>3717</v>
      </c>
      <c r="E3264">
        <f t="shared" ca="1" si="606"/>
        <v>0</v>
      </c>
      <c r="H3264" t="str">
        <f t="shared" ca="1" si="607"/>
        <v>'Simpl. all tex-DT PLYWOOD'!</v>
      </c>
      <c r="I3264" t="str">
        <f t="shared" ca="1" si="612"/>
        <v>'Simpl. all tex-DT PLYWOOD'!</v>
      </c>
      <c r="J3264">
        <f t="shared" ca="1" si="613"/>
        <v>0</v>
      </c>
      <c r="K3264">
        <f t="shared" ca="1" si="614"/>
        <v>0</v>
      </c>
      <c r="L3264">
        <f t="shared" ca="1" si="608"/>
        <v>0</v>
      </c>
      <c r="M3264">
        <f t="shared" ca="1" si="609"/>
        <v>0</v>
      </c>
      <c r="O3264" t="str">
        <f t="shared" ca="1" si="610"/>
        <v>D:z</v>
      </c>
      <c r="P3264" t="str">
        <f t="shared" ca="1" si="611"/>
        <v>D7:z7</v>
      </c>
    </row>
    <row r="3265" spans="1:16">
      <c r="A3265" t="str">
        <f t="shared" si="603"/>
        <v>04</v>
      </c>
      <c r="B3265" t="str">
        <f t="shared" ca="1" si="604"/>
        <v>W</v>
      </c>
      <c r="C3265" t="str">
        <f t="shared" si="605"/>
        <v>SIMPL-5L-T</v>
      </c>
      <c r="D3265" t="s">
        <v>3718</v>
      </c>
      <c r="E3265">
        <f t="shared" ca="1" si="606"/>
        <v>0</v>
      </c>
      <c r="H3265" t="str">
        <f t="shared" ca="1" si="607"/>
        <v>'Simpl. all tex-DT PLYWOOD'!</v>
      </c>
      <c r="I3265" t="str">
        <f t="shared" ca="1" si="612"/>
        <v>'Simpl. all tex-DT PLYWOOD'!</v>
      </c>
      <c r="J3265">
        <f t="shared" ca="1" si="613"/>
        <v>0</v>
      </c>
      <c r="K3265">
        <f t="shared" ca="1" si="614"/>
        <v>0</v>
      </c>
      <c r="L3265">
        <f t="shared" ca="1" si="608"/>
        <v>0</v>
      </c>
      <c r="M3265">
        <f t="shared" ca="1" si="609"/>
        <v>0</v>
      </c>
      <c r="O3265" t="str">
        <f t="shared" ca="1" si="610"/>
        <v>D:z</v>
      </c>
      <c r="P3265" t="str">
        <f t="shared" ca="1" si="611"/>
        <v>D7:z7</v>
      </c>
    </row>
    <row r="3266" spans="1:16">
      <c r="A3266" t="str">
        <f t="shared" si="603"/>
        <v>05</v>
      </c>
      <c r="B3266" t="str">
        <f t="shared" ca="1" si="604"/>
        <v>W</v>
      </c>
      <c r="C3266" t="str">
        <f t="shared" si="605"/>
        <v>SIMPL-5L-T</v>
      </c>
      <c r="D3266" t="s">
        <v>3719</v>
      </c>
      <c r="E3266">
        <f t="shared" ca="1" si="606"/>
        <v>0</v>
      </c>
      <c r="H3266" t="str">
        <f t="shared" ca="1" si="607"/>
        <v>'Simpl. all tex-DT PLYWOOD'!</v>
      </c>
      <c r="I3266" t="str">
        <f t="shared" ca="1" si="612"/>
        <v>'Simpl. all tex-DT PLYWOOD'!</v>
      </c>
      <c r="J3266">
        <f t="shared" ca="1" si="613"/>
        <v>0</v>
      </c>
      <c r="K3266">
        <f t="shared" ca="1" si="614"/>
        <v>0</v>
      </c>
      <c r="L3266">
        <f t="shared" ca="1" si="608"/>
        <v>0</v>
      </c>
      <c r="M3266">
        <f t="shared" ca="1" si="609"/>
        <v>0</v>
      </c>
      <c r="O3266" t="str">
        <f t="shared" ca="1" si="610"/>
        <v>D:z</v>
      </c>
      <c r="P3266" t="str">
        <f t="shared" ca="1" si="611"/>
        <v>D7:z7</v>
      </c>
    </row>
    <row r="3267" spans="1:16">
      <c r="A3267" t="str">
        <f t="shared" si="603"/>
        <v>06</v>
      </c>
      <c r="B3267" t="str">
        <f t="shared" ca="1" si="604"/>
        <v>W</v>
      </c>
      <c r="C3267" t="str">
        <f t="shared" si="605"/>
        <v>SIMPL-5L-T</v>
      </c>
      <c r="D3267" t="s">
        <v>3720</v>
      </c>
      <c r="E3267">
        <f t="shared" ca="1" si="606"/>
        <v>0</v>
      </c>
      <c r="H3267" t="str">
        <f t="shared" ca="1" si="607"/>
        <v>'Simpl. all tex-DT PLYWOOD'!</v>
      </c>
      <c r="I3267" t="str">
        <f t="shared" ca="1" si="612"/>
        <v>'Simpl. all tex-DT PLYWOOD'!</v>
      </c>
      <c r="J3267">
        <f t="shared" ca="1" si="613"/>
        <v>0</v>
      </c>
      <c r="K3267">
        <f t="shared" ca="1" si="614"/>
        <v>0</v>
      </c>
      <c r="L3267">
        <f t="shared" ca="1" si="608"/>
        <v>0</v>
      </c>
      <c r="M3267">
        <f t="shared" ca="1" si="609"/>
        <v>0</v>
      </c>
      <c r="O3267" t="str">
        <f t="shared" ca="1" si="610"/>
        <v>D:z</v>
      </c>
      <c r="P3267" t="str">
        <f t="shared" ca="1" si="611"/>
        <v>D7:z7</v>
      </c>
    </row>
    <row r="3268" spans="1:16">
      <c r="A3268" t="str">
        <f t="shared" si="603"/>
        <v>07</v>
      </c>
      <c r="B3268" t="str">
        <f t="shared" ca="1" si="604"/>
        <v>W</v>
      </c>
      <c r="C3268" t="str">
        <f t="shared" si="605"/>
        <v>SIMPL-5L-T</v>
      </c>
      <c r="D3268" t="s">
        <v>3721</v>
      </c>
      <c r="E3268">
        <f t="shared" ca="1" si="606"/>
        <v>0</v>
      </c>
      <c r="H3268" t="str">
        <f t="shared" ca="1" si="607"/>
        <v>'Simpl. all tex-DT PLYWOOD'!</v>
      </c>
      <c r="I3268" t="str">
        <f t="shared" ca="1" si="612"/>
        <v>'Simpl. all tex-DT PLYWOOD'!</v>
      </c>
      <c r="J3268">
        <f t="shared" ca="1" si="613"/>
        <v>0</v>
      </c>
      <c r="K3268">
        <f t="shared" ca="1" si="614"/>
        <v>0</v>
      </c>
      <c r="L3268">
        <f t="shared" ca="1" si="608"/>
        <v>0</v>
      </c>
      <c r="M3268">
        <f t="shared" ca="1" si="609"/>
        <v>0</v>
      </c>
      <c r="O3268" t="str">
        <f t="shared" ca="1" si="610"/>
        <v>D:z</v>
      </c>
      <c r="P3268" t="str">
        <f t="shared" ca="1" si="611"/>
        <v>D7:z7</v>
      </c>
    </row>
    <row r="3269" spans="1:16">
      <c r="A3269" t="str">
        <f t="shared" si="603"/>
        <v>08</v>
      </c>
      <c r="B3269" t="str">
        <f t="shared" ca="1" si="604"/>
        <v>W</v>
      </c>
      <c r="C3269" t="str">
        <f t="shared" si="605"/>
        <v>SIMPL-5L-T</v>
      </c>
      <c r="D3269" t="s">
        <v>3722</v>
      </c>
      <c r="E3269">
        <f t="shared" ca="1" si="606"/>
        <v>0</v>
      </c>
      <c r="H3269" t="str">
        <f t="shared" ca="1" si="607"/>
        <v>'Simpl. all tex-DT PLYWOOD'!</v>
      </c>
      <c r="I3269" t="str">
        <f t="shared" ca="1" si="612"/>
        <v>'Simpl. all tex-DT PLYWOOD'!</v>
      </c>
      <c r="J3269">
        <f t="shared" ca="1" si="613"/>
        <v>0</v>
      </c>
      <c r="K3269">
        <f t="shared" ca="1" si="614"/>
        <v>0</v>
      </c>
      <c r="L3269">
        <f t="shared" ca="1" si="608"/>
        <v>0</v>
      </c>
      <c r="M3269">
        <f t="shared" ca="1" si="609"/>
        <v>0</v>
      </c>
      <c r="O3269" t="str">
        <f t="shared" ca="1" si="610"/>
        <v>D:z</v>
      </c>
      <c r="P3269" t="str">
        <f t="shared" ca="1" si="611"/>
        <v>D7:z7</v>
      </c>
    </row>
    <row r="3270" spans="1:16">
      <c r="A3270" t="str">
        <f t="shared" si="603"/>
        <v>09</v>
      </c>
      <c r="B3270" t="str">
        <f t="shared" ca="1" si="604"/>
        <v>W</v>
      </c>
      <c r="C3270" t="str">
        <f t="shared" si="605"/>
        <v>SIMPL-5L-T</v>
      </c>
      <c r="D3270" t="s">
        <v>3723</v>
      </c>
      <c r="E3270">
        <f t="shared" ca="1" si="606"/>
        <v>0</v>
      </c>
      <c r="H3270" t="str">
        <f t="shared" ca="1" si="607"/>
        <v>'Simpl. all tex-DT PLYWOOD'!</v>
      </c>
      <c r="I3270" t="str">
        <f t="shared" ca="1" si="612"/>
        <v>'Simpl. all tex-DT PLYWOOD'!</v>
      </c>
      <c r="J3270">
        <f t="shared" ca="1" si="613"/>
        <v>0</v>
      </c>
      <c r="K3270">
        <f t="shared" ca="1" si="614"/>
        <v>0</v>
      </c>
      <c r="L3270">
        <f t="shared" ca="1" si="608"/>
        <v>0</v>
      </c>
      <c r="M3270">
        <f t="shared" ca="1" si="609"/>
        <v>0</v>
      </c>
      <c r="O3270" t="str">
        <f t="shared" ca="1" si="610"/>
        <v>D:z</v>
      </c>
      <c r="P3270" t="str">
        <f t="shared" ca="1" si="611"/>
        <v>D7:z7</v>
      </c>
    </row>
    <row r="3271" spans="1:16">
      <c r="A3271" t="str">
        <f t="shared" si="603"/>
        <v>10</v>
      </c>
      <c r="B3271" t="str">
        <f t="shared" ca="1" si="604"/>
        <v>W</v>
      </c>
      <c r="C3271" t="str">
        <f t="shared" si="605"/>
        <v>SIMPL-5L-T</v>
      </c>
      <c r="D3271" t="s">
        <v>3724</v>
      </c>
      <c r="E3271">
        <f t="shared" ca="1" si="606"/>
        <v>0</v>
      </c>
      <c r="H3271" t="str">
        <f t="shared" ca="1" si="607"/>
        <v>'Simpl. all tex-DT PLYWOOD'!</v>
      </c>
      <c r="I3271" t="str">
        <f t="shared" ca="1" si="612"/>
        <v>'Simpl. all tex-DT PLYWOOD'!</v>
      </c>
      <c r="J3271">
        <f t="shared" ca="1" si="613"/>
        <v>0</v>
      </c>
      <c r="K3271">
        <f t="shared" ca="1" si="614"/>
        <v>0</v>
      </c>
      <c r="L3271">
        <f t="shared" ca="1" si="608"/>
        <v>0</v>
      </c>
      <c r="M3271">
        <f t="shared" ca="1" si="609"/>
        <v>0</v>
      </c>
      <c r="O3271" t="str">
        <f t="shared" ca="1" si="610"/>
        <v>D:z</v>
      </c>
      <c r="P3271" t="str">
        <f t="shared" ca="1" si="611"/>
        <v>D7:z7</v>
      </c>
    </row>
    <row r="3272" spans="1:16">
      <c r="A3272" t="str">
        <f t="shared" si="603"/>
        <v>11</v>
      </c>
      <c r="B3272" t="str">
        <f t="shared" ca="1" si="604"/>
        <v>W</v>
      </c>
      <c r="C3272" t="str">
        <f t="shared" si="605"/>
        <v>SIMPL-5L-T</v>
      </c>
      <c r="D3272" t="s">
        <v>3725</v>
      </c>
      <c r="E3272">
        <f t="shared" ca="1" si="606"/>
        <v>0</v>
      </c>
      <c r="H3272" t="str">
        <f t="shared" ca="1" si="607"/>
        <v>'Simpl. all tex-DT PLYWOOD'!</v>
      </c>
      <c r="I3272" t="str">
        <f t="shared" ca="1" si="612"/>
        <v>'Simpl. all tex-DT PLYWOOD'!</v>
      </c>
      <c r="J3272">
        <f t="shared" ca="1" si="613"/>
        <v>0</v>
      </c>
      <c r="K3272">
        <f t="shared" ca="1" si="614"/>
        <v>0</v>
      </c>
      <c r="L3272">
        <f t="shared" ca="1" si="608"/>
        <v>0</v>
      </c>
      <c r="M3272">
        <f t="shared" ca="1" si="609"/>
        <v>0</v>
      </c>
      <c r="O3272" t="str">
        <f t="shared" ca="1" si="610"/>
        <v>D:z</v>
      </c>
      <c r="P3272" t="str">
        <f t="shared" ca="1" si="611"/>
        <v>D7:z7</v>
      </c>
    </row>
    <row r="3273" spans="1:16">
      <c r="A3273" t="str">
        <f t="shared" si="603"/>
        <v>12</v>
      </c>
      <c r="B3273" t="str">
        <f t="shared" ca="1" si="604"/>
        <v>W</v>
      </c>
      <c r="C3273" t="str">
        <f t="shared" si="605"/>
        <v>SIMPL-5L-T</v>
      </c>
      <c r="D3273" t="s">
        <v>3726</v>
      </c>
      <c r="E3273">
        <f t="shared" ca="1" si="606"/>
        <v>0</v>
      </c>
      <c r="H3273" t="str">
        <f t="shared" ca="1" si="607"/>
        <v>'Simpl. all tex-DT PLYWOOD'!</v>
      </c>
      <c r="I3273" t="str">
        <f t="shared" ca="1" si="612"/>
        <v>'Simpl. all tex-DT PLYWOOD'!</v>
      </c>
      <c r="J3273">
        <f t="shared" ca="1" si="613"/>
        <v>0</v>
      </c>
      <c r="K3273">
        <f t="shared" ca="1" si="614"/>
        <v>0</v>
      </c>
      <c r="L3273">
        <f t="shared" ca="1" si="608"/>
        <v>0</v>
      </c>
      <c r="M3273">
        <f t="shared" ca="1" si="609"/>
        <v>0</v>
      </c>
      <c r="O3273" t="str">
        <f t="shared" ca="1" si="610"/>
        <v>D:z</v>
      </c>
      <c r="P3273" t="str">
        <f t="shared" ca="1" si="611"/>
        <v>D7:z7</v>
      </c>
    </row>
    <row r="3274" spans="1:16">
      <c r="A3274" t="str">
        <f t="shared" si="603"/>
        <v>13</v>
      </c>
      <c r="B3274" t="str">
        <f t="shared" ca="1" si="604"/>
        <v>W</v>
      </c>
      <c r="C3274" t="str">
        <f t="shared" si="605"/>
        <v>SIMPL-5L-T</v>
      </c>
      <c r="D3274" t="s">
        <v>3727</v>
      </c>
      <c r="E3274">
        <f t="shared" ca="1" si="606"/>
        <v>0</v>
      </c>
      <c r="H3274" t="str">
        <f t="shared" ca="1" si="607"/>
        <v>'Simpl. all tex-DT PLYWOOD'!</v>
      </c>
      <c r="I3274" t="str">
        <f t="shared" ca="1" si="612"/>
        <v>'Simpl. all tex-DT PLYWOOD'!</v>
      </c>
      <c r="J3274">
        <f t="shared" ca="1" si="613"/>
        <v>0</v>
      </c>
      <c r="K3274">
        <f t="shared" ca="1" si="614"/>
        <v>0</v>
      </c>
      <c r="L3274">
        <f t="shared" ca="1" si="608"/>
        <v>0</v>
      </c>
      <c r="M3274">
        <f t="shared" ca="1" si="609"/>
        <v>0</v>
      </c>
      <c r="O3274" t="str">
        <f t="shared" ca="1" si="610"/>
        <v>D:z</v>
      </c>
      <c r="P3274" t="str">
        <f t="shared" ca="1" si="611"/>
        <v>D7:z7</v>
      </c>
    </row>
    <row r="3275" spans="1:16">
      <c r="A3275" t="str">
        <f t="shared" si="603"/>
        <v>15</v>
      </c>
      <c r="B3275" t="str">
        <f t="shared" ca="1" si="604"/>
        <v>W</v>
      </c>
      <c r="C3275" t="str">
        <f t="shared" si="605"/>
        <v>SIMPL-5L-T</v>
      </c>
      <c r="D3275" t="s">
        <v>4784</v>
      </c>
      <c r="E3275">
        <f t="shared" ca="1" si="606"/>
        <v>0</v>
      </c>
      <c r="H3275" t="str">
        <f t="shared" ca="1" si="607"/>
        <v>'Simpl. all tex-DT PLYWOOD'!</v>
      </c>
      <c r="I3275" t="str">
        <f t="shared" ca="1" si="612"/>
        <v>'Simpl. all tex-DT PLYWOOD'!</v>
      </c>
      <c r="J3275">
        <f t="shared" ca="1" si="613"/>
        <v>0</v>
      </c>
      <c r="K3275">
        <f t="shared" ca="1" si="614"/>
        <v>0</v>
      </c>
      <c r="L3275">
        <f t="shared" ca="1" si="608"/>
        <v>0</v>
      </c>
      <c r="M3275">
        <f t="shared" ca="1" si="609"/>
        <v>0</v>
      </c>
      <c r="O3275" t="str">
        <f t="shared" ca="1" si="610"/>
        <v>D:z</v>
      </c>
      <c r="P3275" t="str">
        <f t="shared" ca="1" si="611"/>
        <v>D7:z7</v>
      </c>
    </row>
    <row r="3276" spans="1:16">
      <c r="A3276" t="str">
        <f t="shared" si="603"/>
        <v>01</v>
      </c>
      <c r="B3276" t="str">
        <f t="shared" ca="1" si="604"/>
        <v>W</v>
      </c>
      <c r="C3276" t="str">
        <f t="shared" si="605"/>
        <v>SIMPL-5M</v>
      </c>
      <c r="D3276" t="s">
        <v>1386</v>
      </c>
      <c r="E3276">
        <f t="shared" ca="1" si="606"/>
        <v>0</v>
      </c>
      <c r="H3276" t="str">
        <f t="shared" ca="1" si="607"/>
        <v>'Simpl. all tex-DT PLYWOOD'!</v>
      </c>
      <c r="I3276" t="str">
        <f t="shared" ca="1" si="612"/>
        <v>'Simpl. all tex-DT PLYWOOD'!</v>
      </c>
      <c r="J3276">
        <f t="shared" ca="1" si="613"/>
        <v>0</v>
      </c>
      <c r="K3276">
        <f t="shared" ca="1" si="614"/>
        <v>0</v>
      </c>
      <c r="L3276">
        <f t="shared" ca="1" si="608"/>
        <v>0</v>
      </c>
      <c r="M3276">
        <f t="shared" ca="1" si="609"/>
        <v>0</v>
      </c>
      <c r="O3276" t="str">
        <f t="shared" ca="1" si="610"/>
        <v>D:z</v>
      </c>
      <c r="P3276" t="str">
        <f t="shared" ca="1" si="611"/>
        <v>D7:z7</v>
      </c>
    </row>
    <row r="3277" spans="1:16">
      <c r="A3277" t="str">
        <f t="shared" si="603"/>
        <v>02</v>
      </c>
      <c r="B3277" t="str">
        <f t="shared" ca="1" si="604"/>
        <v>W</v>
      </c>
      <c r="C3277" t="str">
        <f t="shared" si="605"/>
        <v>SIMPL-5M</v>
      </c>
      <c r="D3277" t="s">
        <v>1387</v>
      </c>
      <c r="E3277">
        <f t="shared" ca="1" si="606"/>
        <v>0</v>
      </c>
      <c r="H3277" t="str">
        <f t="shared" ca="1" si="607"/>
        <v>'Simpl. all tex-DT PLYWOOD'!</v>
      </c>
      <c r="I3277" t="str">
        <f t="shared" ca="1" si="612"/>
        <v>'Simpl. all tex-DT PLYWOOD'!</v>
      </c>
      <c r="J3277">
        <f t="shared" ca="1" si="613"/>
        <v>0</v>
      </c>
      <c r="K3277">
        <f t="shared" ca="1" si="614"/>
        <v>0</v>
      </c>
      <c r="L3277">
        <f t="shared" ca="1" si="608"/>
        <v>0</v>
      </c>
      <c r="M3277">
        <f t="shared" ca="1" si="609"/>
        <v>0</v>
      </c>
      <c r="O3277" t="str">
        <f t="shared" ca="1" si="610"/>
        <v>D:z</v>
      </c>
      <c r="P3277" t="str">
        <f t="shared" ca="1" si="611"/>
        <v>D7:z7</v>
      </c>
    </row>
    <row r="3278" spans="1:16">
      <c r="A3278" t="str">
        <f t="shared" si="603"/>
        <v>03</v>
      </c>
      <c r="B3278" t="str">
        <f t="shared" ca="1" si="604"/>
        <v>W</v>
      </c>
      <c r="C3278" t="str">
        <f t="shared" si="605"/>
        <v>SIMPL-5M</v>
      </c>
      <c r="D3278" t="s">
        <v>1388</v>
      </c>
      <c r="E3278">
        <f t="shared" ca="1" si="606"/>
        <v>0</v>
      </c>
      <c r="H3278" t="str">
        <f t="shared" ca="1" si="607"/>
        <v>'Simpl. all tex-DT PLYWOOD'!</v>
      </c>
      <c r="I3278" t="str">
        <f t="shared" ca="1" si="612"/>
        <v>'Simpl. all tex-DT PLYWOOD'!</v>
      </c>
      <c r="J3278">
        <f t="shared" ca="1" si="613"/>
        <v>0</v>
      </c>
      <c r="K3278">
        <f t="shared" ca="1" si="614"/>
        <v>0</v>
      </c>
      <c r="L3278">
        <f t="shared" ca="1" si="608"/>
        <v>0</v>
      </c>
      <c r="M3278">
        <f t="shared" ca="1" si="609"/>
        <v>0</v>
      </c>
      <c r="O3278" t="str">
        <f t="shared" ca="1" si="610"/>
        <v>D:z</v>
      </c>
      <c r="P3278" t="str">
        <f t="shared" ca="1" si="611"/>
        <v>D7:z7</v>
      </c>
    </row>
    <row r="3279" spans="1:16">
      <c r="A3279" t="str">
        <f t="shared" ref="A3279:A3342" si="615">MID(D3279,LEN(C3279)+2,LEN(D3279)-LEN(C3279))</f>
        <v>04</v>
      </c>
      <c r="B3279" t="str">
        <f t="shared" ref="B3279:B3342" ca="1" si="616">VLOOKUP(H3279,$A$1:$K$4,11,FALSE)</f>
        <v>W</v>
      </c>
      <c r="C3279" t="str">
        <f t="shared" ref="C3279:C3342" si="617">IF(RIGHT(LEFT(D3279,LEN(D3279)-3),1)="-",LEFT(D3279,LEN(D3279)-4),LEFT(D3279,LEN(D3279)-3))</f>
        <v>SIMPL-5M</v>
      </c>
      <c r="D3279" t="s">
        <v>1389</v>
      </c>
      <c r="E3279">
        <f t="shared" ref="E3279:E3342" ca="1" si="618">IFERROR(VLOOKUP(C3279,INDIRECT($H3279&amp;$O3279),MATCH($A3279,INDIRECT($H3279&amp;$P3279),0),FALSE),0)</f>
        <v>0</v>
      </c>
      <c r="H3279" t="str">
        <f t="shared" ref="H3279:H3342" ca="1" si="619">IF(I3279&lt;&gt;0,I3279,IF(J3279&lt;&gt;0,J3279,IF(K3279&lt;&gt;0,K3279,IF(L3279&lt;&gt;0,L3279,IF(M3279&lt;&gt;0,M3279,N3279)))))</f>
        <v>'Simpl. all tex-DT PLYWOOD'!</v>
      </c>
      <c r="I3279" t="str">
        <f t="shared" ca="1" si="612"/>
        <v>'Simpl. all tex-DT PLYWOOD'!</v>
      </c>
      <c r="J3279">
        <f t="shared" ca="1" si="613"/>
        <v>0</v>
      </c>
      <c r="K3279">
        <f t="shared" ca="1" si="614"/>
        <v>0</v>
      </c>
      <c r="L3279">
        <f t="shared" ref="L3279:L3342" ca="1" si="620">IF(IFERROR(VLOOKUP($C3279,INDIRECT($G$10&amp;"d:d"),1,FALSE),0)&lt;&gt;0,L$13,0)</f>
        <v>0</v>
      </c>
      <c r="M3279">
        <f t="shared" ref="M3279:M3342" ca="1" si="621">IF(IFERROR(VLOOKUP($C3279,INDIRECT($G$11&amp;"d:d"),1,FALSE),0)&lt;&gt;0,M$13,0)</f>
        <v>0</v>
      </c>
      <c r="O3279" t="str">
        <f t="shared" ref="O3279:O3342" ca="1" si="622">VLOOKUP($H3279,$G$7:$I$11,2,FALSE)</f>
        <v>D:z</v>
      </c>
      <c r="P3279" t="str">
        <f t="shared" ref="P3279:P3342" ca="1" si="623">VLOOKUP($H3279,$G$7:$I$11,3,FALSE)</f>
        <v>D7:z7</v>
      </c>
    </row>
    <row r="3280" spans="1:16">
      <c r="A3280" t="str">
        <f t="shared" si="615"/>
        <v>05</v>
      </c>
      <c r="B3280" t="str">
        <f t="shared" ca="1" si="616"/>
        <v>W</v>
      </c>
      <c r="C3280" t="str">
        <f t="shared" si="617"/>
        <v>SIMPL-5M</v>
      </c>
      <c r="D3280" t="s">
        <v>1390</v>
      </c>
      <c r="E3280">
        <f t="shared" ca="1" si="618"/>
        <v>0</v>
      </c>
      <c r="H3280" t="str">
        <f t="shared" ca="1" si="619"/>
        <v>'Simpl. all tex-DT PLYWOOD'!</v>
      </c>
      <c r="I3280" t="str">
        <f t="shared" ca="1" si="612"/>
        <v>'Simpl. all tex-DT PLYWOOD'!</v>
      </c>
      <c r="J3280">
        <f t="shared" ca="1" si="613"/>
        <v>0</v>
      </c>
      <c r="K3280">
        <f t="shared" ca="1" si="614"/>
        <v>0</v>
      </c>
      <c r="L3280">
        <f t="shared" ca="1" si="620"/>
        <v>0</v>
      </c>
      <c r="M3280">
        <f t="shared" ca="1" si="621"/>
        <v>0</v>
      </c>
      <c r="O3280" t="str">
        <f t="shared" ca="1" si="622"/>
        <v>D:z</v>
      </c>
      <c r="P3280" t="str">
        <f t="shared" ca="1" si="623"/>
        <v>D7:z7</v>
      </c>
    </row>
    <row r="3281" spans="1:16">
      <c r="A3281" t="str">
        <f t="shared" si="615"/>
        <v>06</v>
      </c>
      <c r="B3281" t="str">
        <f t="shared" ca="1" si="616"/>
        <v>W</v>
      </c>
      <c r="C3281" t="str">
        <f t="shared" si="617"/>
        <v>SIMPL-5M</v>
      </c>
      <c r="D3281" t="s">
        <v>1391</v>
      </c>
      <c r="E3281">
        <f t="shared" ca="1" si="618"/>
        <v>0</v>
      </c>
      <c r="H3281" t="str">
        <f t="shared" ca="1" si="619"/>
        <v>'Simpl. all tex-DT PLYWOOD'!</v>
      </c>
      <c r="I3281" t="str">
        <f t="shared" ca="1" si="612"/>
        <v>'Simpl. all tex-DT PLYWOOD'!</v>
      </c>
      <c r="J3281">
        <f t="shared" ca="1" si="613"/>
        <v>0</v>
      </c>
      <c r="K3281">
        <f t="shared" ca="1" si="614"/>
        <v>0</v>
      </c>
      <c r="L3281">
        <f t="shared" ca="1" si="620"/>
        <v>0</v>
      </c>
      <c r="M3281">
        <f t="shared" ca="1" si="621"/>
        <v>0</v>
      </c>
      <c r="O3281" t="str">
        <f t="shared" ca="1" si="622"/>
        <v>D:z</v>
      </c>
      <c r="P3281" t="str">
        <f t="shared" ca="1" si="623"/>
        <v>D7:z7</v>
      </c>
    </row>
    <row r="3282" spans="1:16">
      <c r="A3282" t="str">
        <f t="shared" si="615"/>
        <v>07</v>
      </c>
      <c r="B3282" t="str">
        <f t="shared" ca="1" si="616"/>
        <v>W</v>
      </c>
      <c r="C3282" t="str">
        <f t="shared" si="617"/>
        <v>SIMPL-5M</v>
      </c>
      <c r="D3282" t="s">
        <v>1392</v>
      </c>
      <c r="E3282">
        <f t="shared" ca="1" si="618"/>
        <v>0</v>
      </c>
      <c r="H3282" t="str">
        <f t="shared" ca="1" si="619"/>
        <v>'Simpl. all tex-DT PLYWOOD'!</v>
      </c>
      <c r="I3282" t="str">
        <f t="shared" ca="1" si="612"/>
        <v>'Simpl. all tex-DT PLYWOOD'!</v>
      </c>
      <c r="J3282">
        <f t="shared" ca="1" si="613"/>
        <v>0</v>
      </c>
      <c r="K3282">
        <f t="shared" ca="1" si="614"/>
        <v>0</v>
      </c>
      <c r="L3282">
        <f t="shared" ca="1" si="620"/>
        <v>0</v>
      </c>
      <c r="M3282">
        <f t="shared" ca="1" si="621"/>
        <v>0</v>
      </c>
      <c r="O3282" t="str">
        <f t="shared" ca="1" si="622"/>
        <v>D:z</v>
      </c>
      <c r="P3282" t="str">
        <f t="shared" ca="1" si="623"/>
        <v>D7:z7</v>
      </c>
    </row>
    <row r="3283" spans="1:16">
      <c r="A3283" t="str">
        <f t="shared" si="615"/>
        <v>08</v>
      </c>
      <c r="B3283" t="str">
        <f t="shared" ca="1" si="616"/>
        <v>W</v>
      </c>
      <c r="C3283" t="str">
        <f t="shared" si="617"/>
        <v>SIMPL-5M</v>
      </c>
      <c r="D3283" t="s">
        <v>1393</v>
      </c>
      <c r="E3283">
        <f t="shared" ca="1" si="618"/>
        <v>0</v>
      </c>
      <c r="H3283" t="str">
        <f t="shared" ca="1" si="619"/>
        <v>'Simpl. all tex-DT PLYWOOD'!</v>
      </c>
      <c r="I3283" t="str">
        <f t="shared" ca="1" si="612"/>
        <v>'Simpl. all tex-DT PLYWOOD'!</v>
      </c>
      <c r="J3283">
        <f t="shared" ca="1" si="613"/>
        <v>0</v>
      </c>
      <c r="K3283">
        <f t="shared" ca="1" si="614"/>
        <v>0</v>
      </c>
      <c r="L3283">
        <f t="shared" ca="1" si="620"/>
        <v>0</v>
      </c>
      <c r="M3283">
        <f t="shared" ca="1" si="621"/>
        <v>0</v>
      </c>
      <c r="O3283" t="str">
        <f t="shared" ca="1" si="622"/>
        <v>D:z</v>
      </c>
      <c r="P3283" t="str">
        <f t="shared" ca="1" si="623"/>
        <v>D7:z7</v>
      </c>
    </row>
    <row r="3284" spans="1:16">
      <c r="A3284" t="str">
        <f t="shared" si="615"/>
        <v>09</v>
      </c>
      <c r="B3284" t="str">
        <f t="shared" ca="1" si="616"/>
        <v>W</v>
      </c>
      <c r="C3284" t="str">
        <f t="shared" si="617"/>
        <v>SIMPL-5M</v>
      </c>
      <c r="D3284" t="s">
        <v>1394</v>
      </c>
      <c r="E3284">
        <f t="shared" ca="1" si="618"/>
        <v>0</v>
      </c>
      <c r="H3284" t="str">
        <f t="shared" ca="1" si="619"/>
        <v>'Simpl. all tex-DT PLYWOOD'!</v>
      </c>
      <c r="I3284" t="str">
        <f t="shared" ca="1" si="612"/>
        <v>'Simpl. all tex-DT PLYWOOD'!</v>
      </c>
      <c r="J3284">
        <f t="shared" ca="1" si="613"/>
        <v>0</v>
      </c>
      <c r="K3284">
        <f t="shared" ca="1" si="614"/>
        <v>0</v>
      </c>
      <c r="L3284">
        <f t="shared" ca="1" si="620"/>
        <v>0</v>
      </c>
      <c r="M3284">
        <f t="shared" ca="1" si="621"/>
        <v>0</v>
      </c>
      <c r="O3284" t="str">
        <f t="shared" ca="1" si="622"/>
        <v>D:z</v>
      </c>
      <c r="P3284" t="str">
        <f t="shared" ca="1" si="623"/>
        <v>D7:z7</v>
      </c>
    </row>
    <row r="3285" spans="1:16">
      <c r="A3285" t="str">
        <f t="shared" si="615"/>
        <v>10</v>
      </c>
      <c r="B3285" t="str">
        <f t="shared" ca="1" si="616"/>
        <v>W</v>
      </c>
      <c r="C3285" t="str">
        <f t="shared" si="617"/>
        <v>SIMPL-5M</v>
      </c>
      <c r="D3285" t="s">
        <v>1395</v>
      </c>
      <c r="E3285">
        <f t="shared" ca="1" si="618"/>
        <v>0</v>
      </c>
      <c r="H3285" t="str">
        <f t="shared" ca="1" si="619"/>
        <v>'Simpl. all tex-DT PLYWOOD'!</v>
      </c>
      <c r="I3285" t="str">
        <f t="shared" ca="1" si="612"/>
        <v>'Simpl. all tex-DT PLYWOOD'!</v>
      </c>
      <c r="J3285">
        <f t="shared" ca="1" si="613"/>
        <v>0</v>
      </c>
      <c r="K3285">
        <f t="shared" ca="1" si="614"/>
        <v>0</v>
      </c>
      <c r="L3285">
        <f t="shared" ca="1" si="620"/>
        <v>0</v>
      </c>
      <c r="M3285">
        <f t="shared" ca="1" si="621"/>
        <v>0</v>
      </c>
      <c r="O3285" t="str">
        <f t="shared" ca="1" si="622"/>
        <v>D:z</v>
      </c>
      <c r="P3285" t="str">
        <f t="shared" ca="1" si="623"/>
        <v>D7:z7</v>
      </c>
    </row>
    <row r="3286" spans="1:16">
      <c r="A3286" t="str">
        <f t="shared" si="615"/>
        <v>100</v>
      </c>
      <c r="B3286" t="str">
        <f t="shared" ca="1" si="616"/>
        <v>W</v>
      </c>
      <c r="C3286" t="str">
        <f t="shared" si="617"/>
        <v>SIMPL-5M</v>
      </c>
      <c r="D3286" t="s">
        <v>1399</v>
      </c>
      <c r="E3286">
        <f t="shared" ca="1" si="618"/>
        <v>0</v>
      </c>
      <c r="H3286" t="str">
        <f t="shared" ca="1" si="619"/>
        <v>'Simpl. all tex-DT PLYWOOD'!</v>
      </c>
      <c r="I3286" t="str">
        <f t="shared" ca="1" si="612"/>
        <v>'Simpl. all tex-DT PLYWOOD'!</v>
      </c>
      <c r="J3286">
        <f t="shared" ca="1" si="613"/>
        <v>0</v>
      </c>
      <c r="K3286">
        <f t="shared" ca="1" si="614"/>
        <v>0</v>
      </c>
      <c r="L3286">
        <f t="shared" ca="1" si="620"/>
        <v>0</v>
      </c>
      <c r="M3286">
        <f t="shared" ca="1" si="621"/>
        <v>0</v>
      </c>
      <c r="O3286" t="str">
        <f t="shared" ca="1" si="622"/>
        <v>D:z</v>
      </c>
      <c r="P3286" t="str">
        <f t="shared" ca="1" si="623"/>
        <v>D7:z7</v>
      </c>
    </row>
    <row r="3287" spans="1:16">
      <c r="A3287" t="str">
        <f t="shared" si="615"/>
        <v>11</v>
      </c>
      <c r="B3287" t="str">
        <f t="shared" ca="1" si="616"/>
        <v>W</v>
      </c>
      <c r="C3287" t="str">
        <f t="shared" si="617"/>
        <v>SIMPL-5M</v>
      </c>
      <c r="D3287" t="s">
        <v>1396</v>
      </c>
      <c r="E3287">
        <f t="shared" ca="1" si="618"/>
        <v>0</v>
      </c>
      <c r="H3287" t="str">
        <f t="shared" ca="1" si="619"/>
        <v>'Simpl. all tex-DT PLYWOOD'!</v>
      </c>
      <c r="I3287" t="str">
        <f t="shared" ca="1" si="612"/>
        <v>'Simpl. all tex-DT PLYWOOD'!</v>
      </c>
      <c r="J3287">
        <f t="shared" ca="1" si="613"/>
        <v>0</v>
      </c>
      <c r="K3287">
        <f t="shared" ca="1" si="614"/>
        <v>0</v>
      </c>
      <c r="L3287">
        <f t="shared" ca="1" si="620"/>
        <v>0</v>
      </c>
      <c r="M3287">
        <f t="shared" ca="1" si="621"/>
        <v>0</v>
      </c>
      <c r="O3287" t="str">
        <f t="shared" ca="1" si="622"/>
        <v>D:z</v>
      </c>
      <c r="P3287" t="str">
        <f t="shared" ca="1" si="623"/>
        <v>D7:z7</v>
      </c>
    </row>
    <row r="3288" spans="1:16">
      <c r="A3288" t="str">
        <f t="shared" si="615"/>
        <v>12</v>
      </c>
      <c r="B3288" t="str">
        <f t="shared" ca="1" si="616"/>
        <v>W</v>
      </c>
      <c r="C3288" t="str">
        <f t="shared" si="617"/>
        <v>SIMPL-5M</v>
      </c>
      <c r="D3288" t="s">
        <v>1397</v>
      </c>
      <c r="E3288">
        <f t="shared" ca="1" si="618"/>
        <v>0</v>
      </c>
      <c r="H3288" t="str">
        <f t="shared" ca="1" si="619"/>
        <v>'Simpl. all tex-DT PLYWOOD'!</v>
      </c>
      <c r="I3288" t="str">
        <f t="shared" ca="1" si="612"/>
        <v>'Simpl. all tex-DT PLYWOOD'!</v>
      </c>
      <c r="J3288">
        <f t="shared" ca="1" si="613"/>
        <v>0</v>
      </c>
      <c r="K3288">
        <f t="shared" ca="1" si="614"/>
        <v>0</v>
      </c>
      <c r="L3288">
        <f t="shared" ca="1" si="620"/>
        <v>0</v>
      </c>
      <c r="M3288">
        <f t="shared" ca="1" si="621"/>
        <v>0</v>
      </c>
      <c r="O3288" t="str">
        <f t="shared" ca="1" si="622"/>
        <v>D:z</v>
      </c>
      <c r="P3288" t="str">
        <f t="shared" ca="1" si="623"/>
        <v>D7:z7</v>
      </c>
    </row>
    <row r="3289" spans="1:16">
      <c r="A3289" t="str">
        <f t="shared" si="615"/>
        <v>13</v>
      </c>
      <c r="B3289" t="str">
        <f t="shared" ca="1" si="616"/>
        <v>W</v>
      </c>
      <c r="C3289" t="str">
        <f t="shared" si="617"/>
        <v>SIMPL-5M</v>
      </c>
      <c r="D3289" t="s">
        <v>1398</v>
      </c>
      <c r="E3289">
        <f t="shared" ca="1" si="618"/>
        <v>0</v>
      </c>
      <c r="H3289" t="str">
        <f t="shared" ca="1" si="619"/>
        <v>'Simpl. all tex-DT PLYWOOD'!</v>
      </c>
      <c r="I3289" t="str">
        <f t="shared" ca="1" si="612"/>
        <v>'Simpl. all tex-DT PLYWOOD'!</v>
      </c>
      <c r="J3289">
        <f t="shared" ca="1" si="613"/>
        <v>0</v>
      </c>
      <c r="K3289">
        <f t="shared" ca="1" si="614"/>
        <v>0</v>
      </c>
      <c r="L3289">
        <f t="shared" ca="1" si="620"/>
        <v>0</v>
      </c>
      <c r="M3289">
        <f t="shared" ca="1" si="621"/>
        <v>0</v>
      </c>
      <c r="O3289" t="str">
        <f t="shared" ca="1" si="622"/>
        <v>D:z</v>
      </c>
      <c r="P3289" t="str">
        <f t="shared" ca="1" si="623"/>
        <v>D7:z7</v>
      </c>
    </row>
    <row r="3290" spans="1:16">
      <c r="A3290" t="str">
        <f t="shared" si="615"/>
        <v>15</v>
      </c>
      <c r="B3290" t="str">
        <f t="shared" ca="1" si="616"/>
        <v>W</v>
      </c>
      <c r="C3290" t="str">
        <f t="shared" si="617"/>
        <v>SIMPL-5M</v>
      </c>
      <c r="D3290" t="s">
        <v>4922</v>
      </c>
      <c r="E3290">
        <f t="shared" ca="1" si="618"/>
        <v>0</v>
      </c>
      <c r="H3290" t="str">
        <f t="shared" ca="1" si="619"/>
        <v>'Simpl. all tex-DT PLYWOOD'!</v>
      </c>
      <c r="I3290" t="str">
        <f t="shared" ref="I3290:I3353" ca="1" si="624">IF(IFERROR(VLOOKUP(C3290,INDIRECT($G$7&amp;"D:D"),1,FALSE),0)&lt;&gt;0,I$13,0)</f>
        <v>'Simpl. all tex-DT PLYWOOD'!</v>
      </c>
      <c r="J3290">
        <f t="shared" ref="J3290:J3353" ca="1" si="625">IF(IFERROR(VLOOKUP(C3290,INDIRECT($G$8&amp;"D:D"),1,FALSE),0)&lt;&gt;0,J$13,0)</f>
        <v>0</v>
      </c>
      <c r="K3290">
        <f t="shared" ref="K3290:K3353" ca="1" si="626">IF(IFERROR(VLOOKUP($C3290,INDIRECT($G$9&amp;"d:d"),1,FALSE),0)&lt;&gt;0,K$13,0)</f>
        <v>0</v>
      </c>
      <c r="L3290">
        <f t="shared" ca="1" si="620"/>
        <v>0</v>
      </c>
      <c r="M3290">
        <f t="shared" ca="1" si="621"/>
        <v>0</v>
      </c>
      <c r="O3290" t="str">
        <f t="shared" ca="1" si="622"/>
        <v>D:z</v>
      </c>
      <c r="P3290" t="str">
        <f t="shared" ca="1" si="623"/>
        <v>D7:z7</v>
      </c>
    </row>
    <row r="3291" spans="1:16">
      <c r="A3291" t="str">
        <f t="shared" si="615"/>
        <v>01</v>
      </c>
      <c r="B3291" t="str">
        <f t="shared" ca="1" si="616"/>
        <v>W</v>
      </c>
      <c r="C3291" t="str">
        <f t="shared" si="617"/>
        <v>SIMPL-5M-C</v>
      </c>
      <c r="D3291" t="s">
        <v>6042</v>
      </c>
      <c r="E3291">
        <f t="shared" ca="1" si="618"/>
        <v>0</v>
      </c>
      <c r="H3291" t="str">
        <f t="shared" ca="1" si="619"/>
        <v>'(more) Simpl. Textures PLYWOOD'!</v>
      </c>
      <c r="I3291">
        <f t="shared" ca="1" si="624"/>
        <v>0</v>
      </c>
      <c r="J3291" t="str">
        <f t="shared" ca="1" si="625"/>
        <v>'(more) Simpl. Textures PLYWOOD'!</v>
      </c>
      <c r="K3291">
        <f t="shared" ca="1" si="626"/>
        <v>0</v>
      </c>
      <c r="L3291">
        <f t="shared" ca="1" si="620"/>
        <v>0</v>
      </c>
      <c r="M3291">
        <f t="shared" ca="1" si="621"/>
        <v>0</v>
      </c>
      <c r="O3291" t="str">
        <f t="shared" ca="1" si="622"/>
        <v>D:N</v>
      </c>
      <c r="P3291" t="str">
        <f t="shared" ca="1" si="623"/>
        <v>D7:N7</v>
      </c>
    </row>
    <row r="3292" spans="1:16">
      <c r="A3292" t="str">
        <f t="shared" si="615"/>
        <v>16</v>
      </c>
      <c r="B3292" t="str">
        <f t="shared" ca="1" si="616"/>
        <v>W</v>
      </c>
      <c r="C3292" t="str">
        <f t="shared" si="617"/>
        <v>SIMPL-5M-N-NT</v>
      </c>
      <c r="D3292" t="s">
        <v>5560</v>
      </c>
      <c r="E3292">
        <f t="shared" ca="1" si="618"/>
        <v>0</v>
      </c>
      <c r="H3292" t="str">
        <f t="shared" ca="1" si="619"/>
        <v>'(more) Simpl. Textures PLYWOOD'!</v>
      </c>
      <c r="I3292">
        <f t="shared" ca="1" si="624"/>
        <v>0</v>
      </c>
      <c r="J3292" t="str">
        <f t="shared" ca="1" si="625"/>
        <v>'(more) Simpl. Textures PLYWOOD'!</v>
      </c>
      <c r="K3292">
        <f t="shared" ca="1" si="626"/>
        <v>0</v>
      </c>
      <c r="L3292">
        <f t="shared" ca="1" si="620"/>
        <v>0</v>
      </c>
      <c r="M3292">
        <f t="shared" ca="1" si="621"/>
        <v>0</v>
      </c>
      <c r="O3292" t="str">
        <f t="shared" ca="1" si="622"/>
        <v>D:N</v>
      </c>
      <c r="P3292" t="str">
        <f t="shared" ca="1" si="623"/>
        <v>D7:N7</v>
      </c>
    </row>
    <row r="3293" spans="1:16">
      <c r="A3293" t="str">
        <f t="shared" si="615"/>
        <v>16</v>
      </c>
      <c r="B3293" t="str">
        <f t="shared" ca="1" si="616"/>
        <v>W</v>
      </c>
      <c r="C3293" t="str">
        <f t="shared" si="617"/>
        <v>SIMPL-5M-N-T</v>
      </c>
      <c r="D3293" t="s">
        <v>5720</v>
      </c>
      <c r="E3293">
        <f t="shared" ca="1" si="618"/>
        <v>0</v>
      </c>
      <c r="H3293" t="str">
        <f t="shared" ca="1" si="619"/>
        <v>'(more) Simpl. Textures PLYWOOD'!</v>
      </c>
      <c r="I3293">
        <f t="shared" ca="1" si="624"/>
        <v>0</v>
      </c>
      <c r="J3293" t="str">
        <f t="shared" ca="1" si="625"/>
        <v>'(more) Simpl. Textures PLYWOOD'!</v>
      </c>
      <c r="K3293">
        <f t="shared" ca="1" si="626"/>
        <v>0</v>
      </c>
      <c r="L3293">
        <f t="shared" ca="1" si="620"/>
        <v>0</v>
      </c>
      <c r="M3293">
        <f t="shared" ca="1" si="621"/>
        <v>0</v>
      </c>
      <c r="O3293" t="str">
        <f t="shared" ca="1" si="622"/>
        <v>D:N</v>
      </c>
      <c r="P3293" t="str">
        <f t="shared" ca="1" si="623"/>
        <v>D7:N7</v>
      </c>
    </row>
    <row r="3294" spans="1:16">
      <c r="A3294" t="str">
        <f t="shared" si="615"/>
        <v>01</v>
      </c>
      <c r="B3294" t="str">
        <f t="shared" ca="1" si="616"/>
        <v>W</v>
      </c>
      <c r="C3294" t="str">
        <f t="shared" si="617"/>
        <v>SIMPL-5M-T</v>
      </c>
      <c r="D3294" t="s">
        <v>3729</v>
      </c>
      <c r="E3294">
        <f t="shared" ca="1" si="618"/>
        <v>0</v>
      </c>
      <c r="H3294" t="str">
        <f t="shared" ca="1" si="619"/>
        <v>'Simpl. all tex-DT PLYWOOD'!</v>
      </c>
      <c r="I3294" t="str">
        <f t="shared" ca="1" si="624"/>
        <v>'Simpl. all tex-DT PLYWOOD'!</v>
      </c>
      <c r="J3294">
        <f t="shared" ca="1" si="625"/>
        <v>0</v>
      </c>
      <c r="K3294">
        <f t="shared" ca="1" si="626"/>
        <v>0</v>
      </c>
      <c r="L3294">
        <f t="shared" ca="1" si="620"/>
        <v>0</v>
      </c>
      <c r="M3294">
        <f t="shared" ca="1" si="621"/>
        <v>0</v>
      </c>
      <c r="O3294" t="str">
        <f t="shared" ca="1" si="622"/>
        <v>D:z</v>
      </c>
      <c r="P3294" t="str">
        <f t="shared" ca="1" si="623"/>
        <v>D7:z7</v>
      </c>
    </row>
    <row r="3295" spans="1:16">
      <c r="A3295" t="str">
        <f t="shared" si="615"/>
        <v>02</v>
      </c>
      <c r="B3295" t="str">
        <f t="shared" ca="1" si="616"/>
        <v>W</v>
      </c>
      <c r="C3295" t="str">
        <f t="shared" si="617"/>
        <v>SIMPL-5M-T</v>
      </c>
      <c r="D3295" t="s">
        <v>3730</v>
      </c>
      <c r="E3295">
        <f t="shared" ca="1" si="618"/>
        <v>0</v>
      </c>
      <c r="H3295" t="str">
        <f t="shared" ca="1" si="619"/>
        <v>'Simpl. all tex-DT PLYWOOD'!</v>
      </c>
      <c r="I3295" t="str">
        <f t="shared" ca="1" si="624"/>
        <v>'Simpl. all tex-DT PLYWOOD'!</v>
      </c>
      <c r="J3295">
        <f t="shared" ca="1" si="625"/>
        <v>0</v>
      </c>
      <c r="K3295">
        <f t="shared" ca="1" si="626"/>
        <v>0</v>
      </c>
      <c r="L3295">
        <f t="shared" ca="1" si="620"/>
        <v>0</v>
      </c>
      <c r="M3295">
        <f t="shared" ca="1" si="621"/>
        <v>0</v>
      </c>
      <c r="O3295" t="str">
        <f t="shared" ca="1" si="622"/>
        <v>D:z</v>
      </c>
      <c r="P3295" t="str">
        <f t="shared" ca="1" si="623"/>
        <v>D7:z7</v>
      </c>
    </row>
    <row r="3296" spans="1:16">
      <c r="A3296" t="str">
        <f t="shared" si="615"/>
        <v>03</v>
      </c>
      <c r="B3296" t="str">
        <f t="shared" ca="1" si="616"/>
        <v>W</v>
      </c>
      <c r="C3296" t="str">
        <f t="shared" si="617"/>
        <v>SIMPL-5M-T</v>
      </c>
      <c r="D3296" t="s">
        <v>3731</v>
      </c>
      <c r="E3296">
        <f t="shared" ca="1" si="618"/>
        <v>0</v>
      </c>
      <c r="H3296" t="str">
        <f t="shared" ca="1" si="619"/>
        <v>'Simpl. all tex-DT PLYWOOD'!</v>
      </c>
      <c r="I3296" t="str">
        <f t="shared" ca="1" si="624"/>
        <v>'Simpl. all tex-DT PLYWOOD'!</v>
      </c>
      <c r="J3296">
        <f t="shared" ca="1" si="625"/>
        <v>0</v>
      </c>
      <c r="K3296">
        <f t="shared" ca="1" si="626"/>
        <v>0</v>
      </c>
      <c r="L3296">
        <f t="shared" ca="1" si="620"/>
        <v>0</v>
      </c>
      <c r="M3296">
        <f t="shared" ca="1" si="621"/>
        <v>0</v>
      </c>
      <c r="O3296" t="str">
        <f t="shared" ca="1" si="622"/>
        <v>D:z</v>
      </c>
      <c r="P3296" t="str">
        <f t="shared" ca="1" si="623"/>
        <v>D7:z7</v>
      </c>
    </row>
    <row r="3297" spans="1:16">
      <c r="A3297" t="str">
        <f t="shared" si="615"/>
        <v>04</v>
      </c>
      <c r="B3297" t="str">
        <f t="shared" ca="1" si="616"/>
        <v>W</v>
      </c>
      <c r="C3297" t="str">
        <f t="shared" si="617"/>
        <v>SIMPL-5M-T</v>
      </c>
      <c r="D3297" t="s">
        <v>3732</v>
      </c>
      <c r="E3297">
        <f t="shared" ca="1" si="618"/>
        <v>0</v>
      </c>
      <c r="H3297" t="str">
        <f t="shared" ca="1" si="619"/>
        <v>'Simpl. all tex-DT PLYWOOD'!</v>
      </c>
      <c r="I3297" t="str">
        <f t="shared" ca="1" si="624"/>
        <v>'Simpl. all tex-DT PLYWOOD'!</v>
      </c>
      <c r="J3297">
        <f t="shared" ca="1" si="625"/>
        <v>0</v>
      </c>
      <c r="K3297">
        <f t="shared" ca="1" si="626"/>
        <v>0</v>
      </c>
      <c r="L3297">
        <f t="shared" ca="1" si="620"/>
        <v>0</v>
      </c>
      <c r="M3297">
        <f t="shared" ca="1" si="621"/>
        <v>0</v>
      </c>
      <c r="O3297" t="str">
        <f t="shared" ca="1" si="622"/>
        <v>D:z</v>
      </c>
      <c r="P3297" t="str">
        <f t="shared" ca="1" si="623"/>
        <v>D7:z7</v>
      </c>
    </row>
    <row r="3298" spans="1:16">
      <c r="A3298" t="str">
        <f t="shared" si="615"/>
        <v>05</v>
      </c>
      <c r="B3298" t="str">
        <f t="shared" ca="1" si="616"/>
        <v>W</v>
      </c>
      <c r="C3298" t="str">
        <f t="shared" si="617"/>
        <v>SIMPL-5M-T</v>
      </c>
      <c r="D3298" t="s">
        <v>3733</v>
      </c>
      <c r="E3298">
        <f t="shared" ca="1" si="618"/>
        <v>0</v>
      </c>
      <c r="H3298" t="str">
        <f t="shared" ca="1" si="619"/>
        <v>'Simpl. all tex-DT PLYWOOD'!</v>
      </c>
      <c r="I3298" t="str">
        <f t="shared" ca="1" si="624"/>
        <v>'Simpl. all tex-DT PLYWOOD'!</v>
      </c>
      <c r="J3298">
        <f t="shared" ca="1" si="625"/>
        <v>0</v>
      </c>
      <c r="K3298">
        <f t="shared" ca="1" si="626"/>
        <v>0</v>
      </c>
      <c r="L3298">
        <f t="shared" ca="1" si="620"/>
        <v>0</v>
      </c>
      <c r="M3298">
        <f t="shared" ca="1" si="621"/>
        <v>0</v>
      </c>
      <c r="O3298" t="str">
        <f t="shared" ca="1" si="622"/>
        <v>D:z</v>
      </c>
      <c r="P3298" t="str">
        <f t="shared" ca="1" si="623"/>
        <v>D7:z7</v>
      </c>
    </row>
    <row r="3299" spans="1:16">
      <c r="A3299" t="str">
        <f t="shared" si="615"/>
        <v>06</v>
      </c>
      <c r="B3299" t="str">
        <f t="shared" ca="1" si="616"/>
        <v>W</v>
      </c>
      <c r="C3299" t="str">
        <f t="shared" si="617"/>
        <v>SIMPL-5M-T</v>
      </c>
      <c r="D3299" t="s">
        <v>3734</v>
      </c>
      <c r="E3299">
        <f t="shared" ca="1" si="618"/>
        <v>0</v>
      </c>
      <c r="H3299" t="str">
        <f t="shared" ca="1" si="619"/>
        <v>'Simpl. all tex-DT PLYWOOD'!</v>
      </c>
      <c r="I3299" t="str">
        <f t="shared" ca="1" si="624"/>
        <v>'Simpl. all tex-DT PLYWOOD'!</v>
      </c>
      <c r="J3299">
        <f t="shared" ca="1" si="625"/>
        <v>0</v>
      </c>
      <c r="K3299">
        <f t="shared" ca="1" si="626"/>
        <v>0</v>
      </c>
      <c r="L3299">
        <f t="shared" ca="1" si="620"/>
        <v>0</v>
      </c>
      <c r="M3299">
        <f t="shared" ca="1" si="621"/>
        <v>0</v>
      </c>
      <c r="O3299" t="str">
        <f t="shared" ca="1" si="622"/>
        <v>D:z</v>
      </c>
      <c r="P3299" t="str">
        <f t="shared" ca="1" si="623"/>
        <v>D7:z7</v>
      </c>
    </row>
    <row r="3300" spans="1:16">
      <c r="A3300" t="str">
        <f t="shared" si="615"/>
        <v>07</v>
      </c>
      <c r="B3300" t="str">
        <f t="shared" ca="1" si="616"/>
        <v>W</v>
      </c>
      <c r="C3300" t="str">
        <f t="shared" si="617"/>
        <v>SIMPL-5M-T</v>
      </c>
      <c r="D3300" t="s">
        <v>3735</v>
      </c>
      <c r="E3300">
        <f t="shared" ca="1" si="618"/>
        <v>0</v>
      </c>
      <c r="H3300" t="str">
        <f t="shared" ca="1" si="619"/>
        <v>'Simpl. all tex-DT PLYWOOD'!</v>
      </c>
      <c r="I3300" t="str">
        <f t="shared" ca="1" si="624"/>
        <v>'Simpl. all tex-DT PLYWOOD'!</v>
      </c>
      <c r="J3300">
        <f t="shared" ca="1" si="625"/>
        <v>0</v>
      </c>
      <c r="K3300">
        <f t="shared" ca="1" si="626"/>
        <v>0</v>
      </c>
      <c r="L3300">
        <f t="shared" ca="1" si="620"/>
        <v>0</v>
      </c>
      <c r="M3300">
        <f t="shared" ca="1" si="621"/>
        <v>0</v>
      </c>
      <c r="O3300" t="str">
        <f t="shared" ca="1" si="622"/>
        <v>D:z</v>
      </c>
      <c r="P3300" t="str">
        <f t="shared" ca="1" si="623"/>
        <v>D7:z7</v>
      </c>
    </row>
    <row r="3301" spans="1:16">
      <c r="A3301" t="str">
        <f t="shared" si="615"/>
        <v>08</v>
      </c>
      <c r="B3301" t="str">
        <f t="shared" ca="1" si="616"/>
        <v>W</v>
      </c>
      <c r="C3301" t="str">
        <f t="shared" si="617"/>
        <v>SIMPL-5M-T</v>
      </c>
      <c r="D3301" t="s">
        <v>3736</v>
      </c>
      <c r="E3301">
        <f t="shared" ca="1" si="618"/>
        <v>0</v>
      </c>
      <c r="H3301" t="str">
        <f t="shared" ca="1" si="619"/>
        <v>'Simpl. all tex-DT PLYWOOD'!</v>
      </c>
      <c r="I3301" t="str">
        <f t="shared" ca="1" si="624"/>
        <v>'Simpl. all tex-DT PLYWOOD'!</v>
      </c>
      <c r="J3301">
        <f t="shared" ca="1" si="625"/>
        <v>0</v>
      </c>
      <c r="K3301">
        <f t="shared" ca="1" si="626"/>
        <v>0</v>
      </c>
      <c r="L3301">
        <f t="shared" ca="1" si="620"/>
        <v>0</v>
      </c>
      <c r="M3301">
        <f t="shared" ca="1" si="621"/>
        <v>0</v>
      </c>
      <c r="O3301" t="str">
        <f t="shared" ca="1" si="622"/>
        <v>D:z</v>
      </c>
      <c r="P3301" t="str">
        <f t="shared" ca="1" si="623"/>
        <v>D7:z7</v>
      </c>
    </row>
    <row r="3302" spans="1:16">
      <c r="A3302" t="str">
        <f t="shared" si="615"/>
        <v>09</v>
      </c>
      <c r="B3302" t="str">
        <f t="shared" ca="1" si="616"/>
        <v>W</v>
      </c>
      <c r="C3302" t="str">
        <f t="shared" si="617"/>
        <v>SIMPL-5M-T</v>
      </c>
      <c r="D3302" t="s">
        <v>3737</v>
      </c>
      <c r="E3302">
        <f t="shared" ca="1" si="618"/>
        <v>0</v>
      </c>
      <c r="H3302" t="str">
        <f t="shared" ca="1" si="619"/>
        <v>'Simpl. all tex-DT PLYWOOD'!</v>
      </c>
      <c r="I3302" t="str">
        <f t="shared" ca="1" si="624"/>
        <v>'Simpl. all tex-DT PLYWOOD'!</v>
      </c>
      <c r="J3302">
        <f t="shared" ca="1" si="625"/>
        <v>0</v>
      </c>
      <c r="K3302">
        <f t="shared" ca="1" si="626"/>
        <v>0</v>
      </c>
      <c r="L3302">
        <f t="shared" ca="1" si="620"/>
        <v>0</v>
      </c>
      <c r="M3302">
        <f t="shared" ca="1" si="621"/>
        <v>0</v>
      </c>
      <c r="O3302" t="str">
        <f t="shared" ca="1" si="622"/>
        <v>D:z</v>
      </c>
      <c r="P3302" t="str">
        <f t="shared" ca="1" si="623"/>
        <v>D7:z7</v>
      </c>
    </row>
    <row r="3303" spans="1:16">
      <c r="A3303" t="str">
        <f t="shared" si="615"/>
        <v>10</v>
      </c>
      <c r="B3303" t="str">
        <f t="shared" ca="1" si="616"/>
        <v>W</v>
      </c>
      <c r="C3303" t="str">
        <f t="shared" si="617"/>
        <v>SIMPL-5M-T</v>
      </c>
      <c r="D3303" t="s">
        <v>3738</v>
      </c>
      <c r="E3303">
        <f t="shared" ca="1" si="618"/>
        <v>0</v>
      </c>
      <c r="H3303" t="str">
        <f t="shared" ca="1" si="619"/>
        <v>'Simpl. all tex-DT PLYWOOD'!</v>
      </c>
      <c r="I3303" t="str">
        <f t="shared" ca="1" si="624"/>
        <v>'Simpl. all tex-DT PLYWOOD'!</v>
      </c>
      <c r="J3303">
        <f t="shared" ca="1" si="625"/>
        <v>0</v>
      </c>
      <c r="K3303">
        <f t="shared" ca="1" si="626"/>
        <v>0</v>
      </c>
      <c r="L3303">
        <f t="shared" ca="1" si="620"/>
        <v>0</v>
      </c>
      <c r="M3303">
        <f t="shared" ca="1" si="621"/>
        <v>0</v>
      </c>
      <c r="O3303" t="str">
        <f t="shared" ca="1" si="622"/>
        <v>D:z</v>
      </c>
      <c r="P3303" t="str">
        <f t="shared" ca="1" si="623"/>
        <v>D7:z7</v>
      </c>
    </row>
    <row r="3304" spans="1:16">
      <c r="A3304" t="str">
        <f t="shared" si="615"/>
        <v>11</v>
      </c>
      <c r="B3304" t="str">
        <f t="shared" ca="1" si="616"/>
        <v>W</v>
      </c>
      <c r="C3304" t="str">
        <f t="shared" si="617"/>
        <v>SIMPL-5M-T</v>
      </c>
      <c r="D3304" t="s">
        <v>3739</v>
      </c>
      <c r="E3304">
        <f t="shared" ca="1" si="618"/>
        <v>0</v>
      </c>
      <c r="H3304" t="str">
        <f t="shared" ca="1" si="619"/>
        <v>'Simpl. all tex-DT PLYWOOD'!</v>
      </c>
      <c r="I3304" t="str">
        <f t="shared" ca="1" si="624"/>
        <v>'Simpl. all tex-DT PLYWOOD'!</v>
      </c>
      <c r="J3304">
        <f t="shared" ca="1" si="625"/>
        <v>0</v>
      </c>
      <c r="K3304">
        <f t="shared" ca="1" si="626"/>
        <v>0</v>
      </c>
      <c r="L3304">
        <f t="shared" ca="1" si="620"/>
        <v>0</v>
      </c>
      <c r="M3304">
        <f t="shared" ca="1" si="621"/>
        <v>0</v>
      </c>
      <c r="O3304" t="str">
        <f t="shared" ca="1" si="622"/>
        <v>D:z</v>
      </c>
      <c r="P3304" t="str">
        <f t="shared" ca="1" si="623"/>
        <v>D7:z7</v>
      </c>
    </row>
    <row r="3305" spans="1:16">
      <c r="A3305" t="str">
        <f t="shared" si="615"/>
        <v>12</v>
      </c>
      <c r="B3305" t="str">
        <f t="shared" ca="1" si="616"/>
        <v>W</v>
      </c>
      <c r="C3305" t="str">
        <f t="shared" si="617"/>
        <v>SIMPL-5M-T</v>
      </c>
      <c r="D3305" t="s">
        <v>3740</v>
      </c>
      <c r="E3305">
        <f t="shared" ca="1" si="618"/>
        <v>0</v>
      </c>
      <c r="H3305" t="str">
        <f t="shared" ca="1" si="619"/>
        <v>'Simpl. all tex-DT PLYWOOD'!</v>
      </c>
      <c r="I3305" t="str">
        <f t="shared" ca="1" si="624"/>
        <v>'Simpl. all tex-DT PLYWOOD'!</v>
      </c>
      <c r="J3305">
        <f t="shared" ca="1" si="625"/>
        <v>0</v>
      </c>
      <c r="K3305">
        <f t="shared" ca="1" si="626"/>
        <v>0</v>
      </c>
      <c r="L3305">
        <f t="shared" ca="1" si="620"/>
        <v>0</v>
      </c>
      <c r="M3305">
        <f t="shared" ca="1" si="621"/>
        <v>0</v>
      </c>
      <c r="O3305" t="str">
        <f t="shared" ca="1" si="622"/>
        <v>D:z</v>
      </c>
      <c r="P3305" t="str">
        <f t="shared" ca="1" si="623"/>
        <v>D7:z7</v>
      </c>
    </row>
    <row r="3306" spans="1:16">
      <c r="A3306" t="str">
        <f t="shared" si="615"/>
        <v>13</v>
      </c>
      <c r="B3306" t="str">
        <f t="shared" ca="1" si="616"/>
        <v>W</v>
      </c>
      <c r="C3306" t="str">
        <f t="shared" si="617"/>
        <v>SIMPL-5M-T</v>
      </c>
      <c r="D3306" t="s">
        <v>3741</v>
      </c>
      <c r="E3306">
        <f t="shared" ca="1" si="618"/>
        <v>0</v>
      </c>
      <c r="H3306" t="str">
        <f t="shared" ca="1" si="619"/>
        <v>'Simpl. all tex-DT PLYWOOD'!</v>
      </c>
      <c r="I3306" t="str">
        <f t="shared" ca="1" si="624"/>
        <v>'Simpl. all tex-DT PLYWOOD'!</v>
      </c>
      <c r="J3306">
        <f t="shared" ca="1" si="625"/>
        <v>0</v>
      </c>
      <c r="K3306">
        <f t="shared" ca="1" si="626"/>
        <v>0</v>
      </c>
      <c r="L3306">
        <f t="shared" ca="1" si="620"/>
        <v>0</v>
      </c>
      <c r="M3306">
        <f t="shared" ca="1" si="621"/>
        <v>0</v>
      </c>
      <c r="O3306" t="str">
        <f t="shared" ca="1" si="622"/>
        <v>D:z</v>
      </c>
      <c r="P3306" t="str">
        <f t="shared" ca="1" si="623"/>
        <v>D7:z7</v>
      </c>
    </row>
    <row r="3307" spans="1:16">
      <c r="A3307" t="str">
        <f t="shared" si="615"/>
        <v>15</v>
      </c>
      <c r="B3307" t="str">
        <f t="shared" ca="1" si="616"/>
        <v>W</v>
      </c>
      <c r="C3307" t="str">
        <f t="shared" si="617"/>
        <v>SIMPL-5M-T</v>
      </c>
      <c r="D3307" t="s">
        <v>4785</v>
      </c>
      <c r="E3307">
        <f t="shared" ca="1" si="618"/>
        <v>0</v>
      </c>
      <c r="H3307" t="str">
        <f t="shared" ca="1" si="619"/>
        <v>'Simpl. all tex-DT PLYWOOD'!</v>
      </c>
      <c r="I3307" t="str">
        <f t="shared" ca="1" si="624"/>
        <v>'Simpl. all tex-DT PLYWOOD'!</v>
      </c>
      <c r="J3307">
        <f t="shared" ca="1" si="625"/>
        <v>0</v>
      </c>
      <c r="K3307">
        <f t="shared" ca="1" si="626"/>
        <v>0</v>
      </c>
      <c r="L3307">
        <f t="shared" ca="1" si="620"/>
        <v>0</v>
      </c>
      <c r="M3307">
        <f t="shared" ca="1" si="621"/>
        <v>0</v>
      </c>
      <c r="O3307" t="str">
        <f t="shared" ca="1" si="622"/>
        <v>D:z</v>
      </c>
      <c r="P3307" t="str">
        <f t="shared" ca="1" si="623"/>
        <v>D7:z7</v>
      </c>
    </row>
    <row r="3308" spans="1:16">
      <c r="A3308" t="str">
        <f t="shared" si="615"/>
        <v>01</v>
      </c>
      <c r="B3308" t="str">
        <f t="shared" ca="1" si="616"/>
        <v>W</v>
      </c>
      <c r="C3308" t="str">
        <f t="shared" si="617"/>
        <v>SIMPL-5N</v>
      </c>
      <c r="D3308" t="s">
        <v>4973</v>
      </c>
      <c r="E3308">
        <f t="shared" ca="1" si="618"/>
        <v>0</v>
      </c>
      <c r="H3308" t="str">
        <f t="shared" ca="1" si="619"/>
        <v>'Simpl. all tex-DT PLYWOOD'!</v>
      </c>
      <c r="I3308" t="str">
        <f t="shared" ca="1" si="624"/>
        <v>'Simpl. all tex-DT PLYWOOD'!</v>
      </c>
      <c r="J3308">
        <f t="shared" ca="1" si="625"/>
        <v>0</v>
      </c>
      <c r="K3308">
        <f t="shared" ca="1" si="626"/>
        <v>0</v>
      </c>
      <c r="L3308">
        <f t="shared" ca="1" si="620"/>
        <v>0</v>
      </c>
      <c r="M3308">
        <f t="shared" ca="1" si="621"/>
        <v>0</v>
      </c>
      <c r="O3308" t="str">
        <f t="shared" ca="1" si="622"/>
        <v>D:z</v>
      </c>
      <c r="P3308" t="str">
        <f t="shared" ca="1" si="623"/>
        <v>D7:z7</v>
      </c>
    </row>
    <row r="3309" spans="1:16">
      <c r="A3309" t="str">
        <f t="shared" si="615"/>
        <v>02</v>
      </c>
      <c r="B3309" t="str">
        <f t="shared" ca="1" si="616"/>
        <v>W</v>
      </c>
      <c r="C3309" t="str">
        <f t="shared" si="617"/>
        <v>SIMPL-5N</v>
      </c>
      <c r="D3309" t="s">
        <v>4974</v>
      </c>
      <c r="E3309">
        <f t="shared" ca="1" si="618"/>
        <v>0</v>
      </c>
      <c r="H3309" t="str">
        <f t="shared" ca="1" si="619"/>
        <v>'Simpl. all tex-DT PLYWOOD'!</v>
      </c>
      <c r="I3309" t="str">
        <f t="shared" ca="1" si="624"/>
        <v>'Simpl. all tex-DT PLYWOOD'!</v>
      </c>
      <c r="J3309">
        <f t="shared" ca="1" si="625"/>
        <v>0</v>
      </c>
      <c r="K3309">
        <f t="shared" ca="1" si="626"/>
        <v>0</v>
      </c>
      <c r="L3309">
        <f t="shared" ca="1" si="620"/>
        <v>0</v>
      </c>
      <c r="M3309">
        <f t="shared" ca="1" si="621"/>
        <v>0</v>
      </c>
      <c r="O3309" t="str">
        <f t="shared" ca="1" si="622"/>
        <v>D:z</v>
      </c>
      <c r="P3309" t="str">
        <f t="shared" ca="1" si="623"/>
        <v>D7:z7</v>
      </c>
    </row>
    <row r="3310" spans="1:16">
      <c r="A3310" t="str">
        <f t="shared" si="615"/>
        <v>03</v>
      </c>
      <c r="B3310" t="str">
        <f t="shared" ca="1" si="616"/>
        <v>W</v>
      </c>
      <c r="C3310" t="str">
        <f t="shared" si="617"/>
        <v>SIMPL-5N</v>
      </c>
      <c r="D3310" t="s">
        <v>4975</v>
      </c>
      <c r="E3310">
        <f t="shared" ca="1" si="618"/>
        <v>0</v>
      </c>
      <c r="H3310" t="str">
        <f t="shared" ca="1" si="619"/>
        <v>'Simpl. all tex-DT PLYWOOD'!</v>
      </c>
      <c r="I3310" t="str">
        <f t="shared" ca="1" si="624"/>
        <v>'Simpl. all tex-DT PLYWOOD'!</v>
      </c>
      <c r="J3310">
        <f t="shared" ca="1" si="625"/>
        <v>0</v>
      </c>
      <c r="K3310">
        <f t="shared" ca="1" si="626"/>
        <v>0</v>
      </c>
      <c r="L3310">
        <f t="shared" ca="1" si="620"/>
        <v>0</v>
      </c>
      <c r="M3310">
        <f t="shared" ca="1" si="621"/>
        <v>0</v>
      </c>
      <c r="O3310" t="str">
        <f t="shared" ca="1" si="622"/>
        <v>D:z</v>
      </c>
      <c r="P3310" t="str">
        <f t="shared" ca="1" si="623"/>
        <v>D7:z7</v>
      </c>
    </row>
    <row r="3311" spans="1:16">
      <c r="A3311" t="str">
        <f t="shared" si="615"/>
        <v>04</v>
      </c>
      <c r="B3311" t="str">
        <f t="shared" ca="1" si="616"/>
        <v>W</v>
      </c>
      <c r="C3311" t="str">
        <f t="shared" si="617"/>
        <v>SIMPL-5N</v>
      </c>
      <c r="D3311" t="s">
        <v>4976</v>
      </c>
      <c r="E3311">
        <f t="shared" ca="1" si="618"/>
        <v>0</v>
      </c>
      <c r="H3311" t="str">
        <f t="shared" ca="1" si="619"/>
        <v>'Simpl. all tex-DT PLYWOOD'!</v>
      </c>
      <c r="I3311" t="str">
        <f t="shared" ca="1" si="624"/>
        <v>'Simpl. all tex-DT PLYWOOD'!</v>
      </c>
      <c r="J3311">
        <f t="shared" ca="1" si="625"/>
        <v>0</v>
      </c>
      <c r="K3311">
        <f t="shared" ca="1" si="626"/>
        <v>0</v>
      </c>
      <c r="L3311">
        <f t="shared" ca="1" si="620"/>
        <v>0</v>
      </c>
      <c r="M3311">
        <f t="shared" ca="1" si="621"/>
        <v>0</v>
      </c>
      <c r="O3311" t="str">
        <f t="shared" ca="1" si="622"/>
        <v>D:z</v>
      </c>
      <c r="P3311" t="str">
        <f t="shared" ca="1" si="623"/>
        <v>D7:z7</v>
      </c>
    </row>
    <row r="3312" spans="1:16">
      <c r="A3312" t="str">
        <f t="shared" si="615"/>
        <v>05</v>
      </c>
      <c r="B3312" t="str">
        <f t="shared" ca="1" si="616"/>
        <v>W</v>
      </c>
      <c r="C3312" t="str">
        <f t="shared" si="617"/>
        <v>SIMPL-5N</v>
      </c>
      <c r="D3312" t="s">
        <v>4977</v>
      </c>
      <c r="E3312">
        <f t="shared" ca="1" si="618"/>
        <v>0</v>
      </c>
      <c r="H3312" t="str">
        <f t="shared" ca="1" si="619"/>
        <v>'Simpl. all tex-DT PLYWOOD'!</v>
      </c>
      <c r="I3312" t="str">
        <f t="shared" ca="1" si="624"/>
        <v>'Simpl. all tex-DT PLYWOOD'!</v>
      </c>
      <c r="J3312">
        <f t="shared" ca="1" si="625"/>
        <v>0</v>
      </c>
      <c r="K3312">
        <f t="shared" ca="1" si="626"/>
        <v>0</v>
      </c>
      <c r="L3312">
        <f t="shared" ca="1" si="620"/>
        <v>0</v>
      </c>
      <c r="M3312">
        <f t="shared" ca="1" si="621"/>
        <v>0</v>
      </c>
      <c r="O3312" t="str">
        <f t="shared" ca="1" si="622"/>
        <v>D:z</v>
      </c>
      <c r="P3312" t="str">
        <f t="shared" ca="1" si="623"/>
        <v>D7:z7</v>
      </c>
    </row>
    <row r="3313" spans="1:16">
      <c r="A3313" t="str">
        <f t="shared" si="615"/>
        <v>06</v>
      </c>
      <c r="B3313" t="str">
        <f t="shared" ca="1" si="616"/>
        <v>W</v>
      </c>
      <c r="C3313" t="str">
        <f t="shared" si="617"/>
        <v>SIMPL-5N</v>
      </c>
      <c r="D3313" t="s">
        <v>4978</v>
      </c>
      <c r="E3313">
        <f t="shared" ca="1" si="618"/>
        <v>0</v>
      </c>
      <c r="H3313" t="str">
        <f t="shared" ca="1" si="619"/>
        <v>'Simpl. all tex-DT PLYWOOD'!</v>
      </c>
      <c r="I3313" t="str">
        <f t="shared" ca="1" si="624"/>
        <v>'Simpl. all tex-DT PLYWOOD'!</v>
      </c>
      <c r="J3313">
        <f t="shared" ca="1" si="625"/>
        <v>0</v>
      </c>
      <c r="K3313">
        <f t="shared" ca="1" si="626"/>
        <v>0</v>
      </c>
      <c r="L3313">
        <f t="shared" ca="1" si="620"/>
        <v>0</v>
      </c>
      <c r="M3313">
        <f t="shared" ca="1" si="621"/>
        <v>0</v>
      </c>
      <c r="O3313" t="str">
        <f t="shared" ca="1" si="622"/>
        <v>D:z</v>
      </c>
      <c r="P3313" t="str">
        <f t="shared" ca="1" si="623"/>
        <v>D7:z7</v>
      </c>
    </row>
    <row r="3314" spans="1:16">
      <c r="A3314" t="str">
        <f t="shared" si="615"/>
        <v>07</v>
      </c>
      <c r="B3314" t="str">
        <f t="shared" ca="1" si="616"/>
        <v>W</v>
      </c>
      <c r="C3314" t="str">
        <f t="shared" si="617"/>
        <v>SIMPL-5N</v>
      </c>
      <c r="D3314" t="s">
        <v>4979</v>
      </c>
      <c r="E3314">
        <f t="shared" ca="1" si="618"/>
        <v>0</v>
      </c>
      <c r="H3314" t="str">
        <f t="shared" ca="1" si="619"/>
        <v>'Simpl. all tex-DT PLYWOOD'!</v>
      </c>
      <c r="I3314" t="str">
        <f t="shared" ca="1" si="624"/>
        <v>'Simpl. all tex-DT PLYWOOD'!</v>
      </c>
      <c r="J3314">
        <f t="shared" ca="1" si="625"/>
        <v>0</v>
      </c>
      <c r="K3314">
        <f t="shared" ca="1" si="626"/>
        <v>0</v>
      </c>
      <c r="L3314">
        <f t="shared" ca="1" si="620"/>
        <v>0</v>
      </c>
      <c r="M3314">
        <f t="shared" ca="1" si="621"/>
        <v>0</v>
      </c>
      <c r="O3314" t="str">
        <f t="shared" ca="1" si="622"/>
        <v>D:z</v>
      </c>
      <c r="P3314" t="str">
        <f t="shared" ca="1" si="623"/>
        <v>D7:z7</v>
      </c>
    </row>
    <row r="3315" spans="1:16">
      <c r="A3315" t="str">
        <f t="shared" si="615"/>
        <v>08</v>
      </c>
      <c r="B3315" t="str">
        <f t="shared" ca="1" si="616"/>
        <v>W</v>
      </c>
      <c r="C3315" t="str">
        <f t="shared" si="617"/>
        <v>SIMPL-5N</v>
      </c>
      <c r="D3315" t="s">
        <v>4980</v>
      </c>
      <c r="E3315">
        <f t="shared" ca="1" si="618"/>
        <v>0</v>
      </c>
      <c r="H3315" t="str">
        <f t="shared" ca="1" si="619"/>
        <v>'Simpl. all tex-DT PLYWOOD'!</v>
      </c>
      <c r="I3315" t="str">
        <f t="shared" ca="1" si="624"/>
        <v>'Simpl. all tex-DT PLYWOOD'!</v>
      </c>
      <c r="J3315">
        <f t="shared" ca="1" si="625"/>
        <v>0</v>
      </c>
      <c r="K3315">
        <f t="shared" ca="1" si="626"/>
        <v>0</v>
      </c>
      <c r="L3315">
        <f t="shared" ca="1" si="620"/>
        <v>0</v>
      </c>
      <c r="M3315">
        <f t="shared" ca="1" si="621"/>
        <v>0</v>
      </c>
      <c r="O3315" t="str">
        <f t="shared" ca="1" si="622"/>
        <v>D:z</v>
      </c>
      <c r="P3315" t="str">
        <f t="shared" ca="1" si="623"/>
        <v>D7:z7</v>
      </c>
    </row>
    <row r="3316" spans="1:16">
      <c r="A3316" t="str">
        <f t="shared" si="615"/>
        <v>09</v>
      </c>
      <c r="B3316" t="str">
        <f t="shared" ca="1" si="616"/>
        <v>W</v>
      </c>
      <c r="C3316" t="str">
        <f t="shared" si="617"/>
        <v>SIMPL-5N</v>
      </c>
      <c r="D3316" t="s">
        <v>4981</v>
      </c>
      <c r="E3316">
        <f t="shared" ca="1" si="618"/>
        <v>0</v>
      </c>
      <c r="H3316" t="str">
        <f t="shared" ca="1" si="619"/>
        <v>'Simpl. all tex-DT PLYWOOD'!</v>
      </c>
      <c r="I3316" t="str">
        <f t="shared" ca="1" si="624"/>
        <v>'Simpl. all tex-DT PLYWOOD'!</v>
      </c>
      <c r="J3316">
        <f t="shared" ca="1" si="625"/>
        <v>0</v>
      </c>
      <c r="K3316">
        <f t="shared" ca="1" si="626"/>
        <v>0</v>
      </c>
      <c r="L3316">
        <f t="shared" ca="1" si="620"/>
        <v>0</v>
      </c>
      <c r="M3316">
        <f t="shared" ca="1" si="621"/>
        <v>0</v>
      </c>
      <c r="O3316" t="str">
        <f t="shared" ca="1" si="622"/>
        <v>D:z</v>
      </c>
      <c r="P3316" t="str">
        <f t="shared" ca="1" si="623"/>
        <v>D7:z7</v>
      </c>
    </row>
    <row r="3317" spans="1:16">
      <c r="A3317" t="str">
        <f t="shared" si="615"/>
        <v>10</v>
      </c>
      <c r="B3317" t="str">
        <f t="shared" ca="1" si="616"/>
        <v>W</v>
      </c>
      <c r="C3317" t="str">
        <f t="shared" si="617"/>
        <v>SIMPL-5N</v>
      </c>
      <c r="D3317" t="s">
        <v>4982</v>
      </c>
      <c r="E3317">
        <f t="shared" ca="1" si="618"/>
        <v>0</v>
      </c>
      <c r="H3317" t="str">
        <f t="shared" ca="1" si="619"/>
        <v>'Simpl. all tex-DT PLYWOOD'!</v>
      </c>
      <c r="I3317" t="str">
        <f t="shared" ca="1" si="624"/>
        <v>'Simpl. all tex-DT PLYWOOD'!</v>
      </c>
      <c r="J3317">
        <f t="shared" ca="1" si="625"/>
        <v>0</v>
      </c>
      <c r="K3317">
        <f t="shared" ca="1" si="626"/>
        <v>0</v>
      </c>
      <c r="L3317">
        <f t="shared" ca="1" si="620"/>
        <v>0</v>
      </c>
      <c r="M3317">
        <f t="shared" ca="1" si="621"/>
        <v>0</v>
      </c>
      <c r="O3317" t="str">
        <f t="shared" ca="1" si="622"/>
        <v>D:z</v>
      </c>
      <c r="P3317" t="str">
        <f t="shared" ca="1" si="623"/>
        <v>D7:z7</v>
      </c>
    </row>
    <row r="3318" spans="1:16">
      <c r="A3318" t="str">
        <f t="shared" si="615"/>
        <v>100</v>
      </c>
      <c r="B3318" t="str">
        <f t="shared" ca="1" si="616"/>
        <v>W</v>
      </c>
      <c r="C3318" t="str">
        <f t="shared" si="617"/>
        <v>SIMPL-5N</v>
      </c>
      <c r="D3318" t="s">
        <v>4986</v>
      </c>
      <c r="E3318">
        <f t="shared" ca="1" si="618"/>
        <v>0</v>
      </c>
      <c r="H3318" t="str">
        <f t="shared" ca="1" si="619"/>
        <v>'Simpl. all tex-DT PLYWOOD'!</v>
      </c>
      <c r="I3318" t="str">
        <f t="shared" ca="1" si="624"/>
        <v>'Simpl. all tex-DT PLYWOOD'!</v>
      </c>
      <c r="J3318">
        <f t="shared" ca="1" si="625"/>
        <v>0</v>
      </c>
      <c r="K3318">
        <f t="shared" ca="1" si="626"/>
        <v>0</v>
      </c>
      <c r="L3318">
        <f t="shared" ca="1" si="620"/>
        <v>0</v>
      </c>
      <c r="M3318">
        <f t="shared" ca="1" si="621"/>
        <v>0</v>
      </c>
      <c r="O3318" t="str">
        <f t="shared" ca="1" si="622"/>
        <v>D:z</v>
      </c>
      <c r="P3318" t="str">
        <f t="shared" ca="1" si="623"/>
        <v>D7:z7</v>
      </c>
    </row>
    <row r="3319" spans="1:16">
      <c r="A3319" t="str">
        <f t="shared" si="615"/>
        <v>11</v>
      </c>
      <c r="B3319" t="str">
        <f t="shared" ca="1" si="616"/>
        <v>W</v>
      </c>
      <c r="C3319" t="str">
        <f t="shared" si="617"/>
        <v>SIMPL-5N</v>
      </c>
      <c r="D3319" t="s">
        <v>4983</v>
      </c>
      <c r="E3319">
        <f t="shared" ca="1" si="618"/>
        <v>0</v>
      </c>
      <c r="H3319" t="str">
        <f t="shared" ca="1" si="619"/>
        <v>'Simpl. all tex-DT PLYWOOD'!</v>
      </c>
      <c r="I3319" t="str">
        <f t="shared" ca="1" si="624"/>
        <v>'Simpl. all tex-DT PLYWOOD'!</v>
      </c>
      <c r="J3319">
        <f t="shared" ca="1" si="625"/>
        <v>0</v>
      </c>
      <c r="K3319">
        <f t="shared" ca="1" si="626"/>
        <v>0</v>
      </c>
      <c r="L3319">
        <f t="shared" ca="1" si="620"/>
        <v>0</v>
      </c>
      <c r="M3319">
        <f t="shared" ca="1" si="621"/>
        <v>0</v>
      </c>
      <c r="O3319" t="str">
        <f t="shared" ca="1" si="622"/>
        <v>D:z</v>
      </c>
      <c r="P3319" t="str">
        <f t="shared" ca="1" si="623"/>
        <v>D7:z7</v>
      </c>
    </row>
    <row r="3320" spans="1:16">
      <c r="A3320" t="str">
        <f t="shared" si="615"/>
        <v>12</v>
      </c>
      <c r="B3320" t="str">
        <f t="shared" ca="1" si="616"/>
        <v>W</v>
      </c>
      <c r="C3320" t="str">
        <f t="shared" si="617"/>
        <v>SIMPL-5N</v>
      </c>
      <c r="D3320" t="s">
        <v>4984</v>
      </c>
      <c r="E3320">
        <f t="shared" ca="1" si="618"/>
        <v>0</v>
      </c>
      <c r="H3320" t="str">
        <f t="shared" ca="1" si="619"/>
        <v>'Simpl. all tex-DT PLYWOOD'!</v>
      </c>
      <c r="I3320" t="str">
        <f t="shared" ca="1" si="624"/>
        <v>'Simpl. all tex-DT PLYWOOD'!</v>
      </c>
      <c r="J3320">
        <f t="shared" ca="1" si="625"/>
        <v>0</v>
      </c>
      <c r="K3320">
        <f t="shared" ca="1" si="626"/>
        <v>0</v>
      </c>
      <c r="L3320">
        <f t="shared" ca="1" si="620"/>
        <v>0</v>
      </c>
      <c r="M3320">
        <f t="shared" ca="1" si="621"/>
        <v>0</v>
      </c>
      <c r="O3320" t="str">
        <f t="shared" ca="1" si="622"/>
        <v>D:z</v>
      </c>
      <c r="P3320" t="str">
        <f t="shared" ca="1" si="623"/>
        <v>D7:z7</v>
      </c>
    </row>
    <row r="3321" spans="1:16">
      <c r="A3321" t="str">
        <f t="shared" si="615"/>
        <v>13</v>
      </c>
      <c r="B3321" t="str">
        <f t="shared" ca="1" si="616"/>
        <v>W</v>
      </c>
      <c r="C3321" t="str">
        <f t="shared" si="617"/>
        <v>SIMPL-5N</v>
      </c>
      <c r="D3321" t="s">
        <v>4985</v>
      </c>
      <c r="E3321">
        <f t="shared" ca="1" si="618"/>
        <v>0</v>
      </c>
      <c r="H3321" t="str">
        <f t="shared" ca="1" si="619"/>
        <v>'Simpl. all tex-DT PLYWOOD'!</v>
      </c>
      <c r="I3321" t="str">
        <f t="shared" ca="1" si="624"/>
        <v>'Simpl. all tex-DT PLYWOOD'!</v>
      </c>
      <c r="J3321">
        <f t="shared" ca="1" si="625"/>
        <v>0</v>
      </c>
      <c r="K3321">
        <f t="shared" ca="1" si="626"/>
        <v>0</v>
      </c>
      <c r="L3321">
        <f t="shared" ca="1" si="620"/>
        <v>0</v>
      </c>
      <c r="M3321">
        <f t="shared" ca="1" si="621"/>
        <v>0</v>
      </c>
      <c r="O3321" t="str">
        <f t="shared" ca="1" si="622"/>
        <v>D:z</v>
      </c>
      <c r="P3321" t="str">
        <f t="shared" ca="1" si="623"/>
        <v>D7:z7</v>
      </c>
    </row>
    <row r="3322" spans="1:16">
      <c r="A3322" t="str">
        <f t="shared" si="615"/>
        <v>15</v>
      </c>
      <c r="B3322" t="str">
        <f t="shared" ca="1" si="616"/>
        <v>W</v>
      </c>
      <c r="C3322" t="str">
        <f t="shared" si="617"/>
        <v>SIMPL-5N</v>
      </c>
      <c r="D3322" t="s">
        <v>4923</v>
      </c>
      <c r="E3322">
        <f t="shared" ca="1" si="618"/>
        <v>0</v>
      </c>
      <c r="H3322" t="str">
        <f t="shared" ca="1" si="619"/>
        <v>'Simpl. all tex-DT PLYWOOD'!</v>
      </c>
      <c r="I3322" t="str">
        <f t="shared" ca="1" si="624"/>
        <v>'Simpl. all tex-DT PLYWOOD'!</v>
      </c>
      <c r="J3322">
        <f t="shared" ca="1" si="625"/>
        <v>0</v>
      </c>
      <c r="K3322">
        <f t="shared" ca="1" si="626"/>
        <v>0</v>
      </c>
      <c r="L3322">
        <f t="shared" ca="1" si="620"/>
        <v>0</v>
      </c>
      <c r="M3322">
        <f t="shared" ca="1" si="621"/>
        <v>0</v>
      </c>
      <c r="O3322" t="str">
        <f t="shared" ca="1" si="622"/>
        <v>D:z</v>
      </c>
      <c r="P3322" t="str">
        <f t="shared" ca="1" si="623"/>
        <v>D7:z7</v>
      </c>
    </row>
    <row r="3323" spans="1:16">
      <c r="A3323" t="str">
        <f t="shared" si="615"/>
        <v>01</v>
      </c>
      <c r="B3323" t="str">
        <f t="shared" ca="1" si="616"/>
        <v>W</v>
      </c>
      <c r="C3323" t="str">
        <f t="shared" si="617"/>
        <v>SIMPL-5N-C</v>
      </c>
      <c r="D3323" t="s">
        <v>6043</v>
      </c>
      <c r="E3323">
        <f t="shared" ca="1" si="618"/>
        <v>0</v>
      </c>
      <c r="H3323" t="str">
        <f t="shared" ca="1" si="619"/>
        <v>'(more) Simpl. Textures PLYWOOD'!</v>
      </c>
      <c r="I3323">
        <f t="shared" ca="1" si="624"/>
        <v>0</v>
      </c>
      <c r="J3323" t="str">
        <f t="shared" ca="1" si="625"/>
        <v>'(more) Simpl. Textures PLYWOOD'!</v>
      </c>
      <c r="K3323">
        <f t="shared" ca="1" si="626"/>
        <v>0</v>
      </c>
      <c r="L3323">
        <f t="shared" ca="1" si="620"/>
        <v>0</v>
      </c>
      <c r="M3323">
        <f t="shared" ca="1" si="621"/>
        <v>0</v>
      </c>
      <c r="O3323" t="str">
        <f t="shared" ca="1" si="622"/>
        <v>D:N</v>
      </c>
      <c r="P3323" t="str">
        <f t="shared" ca="1" si="623"/>
        <v>D7:N7</v>
      </c>
    </row>
    <row r="3324" spans="1:16">
      <c r="A3324" t="str">
        <f t="shared" si="615"/>
        <v>16</v>
      </c>
      <c r="B3324" t="str">
        <f t="shared" ca="1" si="616"/>
        <v>W</v>
      </c>
      <c r="C3324" t="str">
        <f t="shared" si="617"/>
        <v>SIMPL-5N-N-NT</v>
      </c>
      <c r="D3324" t="s">
        <v>5561</v>
      </c>
      <c r="E3324">
        <f t="shared" ca="1" si="618"/>
        <v>0</v>
      </c>
      <c r="H3324" t="str">
        <f t="shared" ca="1" si="619"/>
        <v>'(more) Simpl. Textures PLYWOOD'!</v>
      </c>
      <c r="I3324">
        <f t="shared" ca="1" si="624"/>
        <v>0</v>
      </c>
      <c r="J3324" t="str">
        <f t="shared" ca="1" si="625"/>
        <v>'(more) Simpl. Textures PLYWOOD'!</v>
      </c>
      <c r="K3324">
        <f t="shared" ca="1" si="626"/>
        <v>0</v>
      </c>
      <c r="L3324">
        <f t="shared" ca="1" si="620"/>
        <v>0</v>
      </c>
      <c r="M3324">
        <f t="shared" ca="1" si="621"/>
        <v>0</v>
      </c>
      <c r="O3324" t="str">
        <f t="shared" ca="1" si="622"/>
        <v>D:N</v>
      </c>
      <c r="P3324" t="str">
        <f t="shared" ca="1" si="623"/>
        <v>D7:N7</v>
      </c>
    </row>
    <row r="3325" spans="1:16">
      <c r="A3325" t="str">
        <f t="shared" si="615"/>
        <v>16</v>
      </c>
      <c r="B3325" t="str">
        <f t="shared" ca="1" si="616"/>
        <v>W</v>
      </c>
      <c r="C3325" t="str">
        <f t="shared" si="617"/>
        <v>SIMPL-5N-N-T</v>
      </c>
      <c r="D3325" t="s">
        <v>5721</v>
      </c>
      <c r="E3325">
        <f t="shared" ca="1" si="618"/>
        <v>0</v>
      </c>
      <c r="H3325" t="str">
        <f t="shared" ca="1" si="619"/>
        <v>'(more) Simpl. Textures PLYWOOD'!</v>
      </c>
      <c r="I3325">
        <f t="shared" ca="1" si="624"/>
        <v>0</v>
      </c>
      <c r="J3325" t="str">
        <f t="shared" ca="1" si="625"/>
        <v>'(more) Simpl. Textures PLYWOOD'!</v>
      </c>
      <c r="K3325">
        <f t="shared" ca="1" si="626"/>
        <v>0</v>
      </c>
      <c r="L3325">
        <f t="shared" ca="1" si="620"/>
        <v>0</v>
      </c>
      <c r="M3325">
        <f t="shared" ca="1" si="621"/>
        <v>0</v>
      </c>
      <c r="O3325" t="str">
        <f t="shared" ca="1" si="622"/>
        <v>D:N</v>
      </c>
      <c r="P3325" t="str">
        <f t="shared" ca="1" si="623"/>
        <v>D7:N7</v>
      </c>
    </row>
    <row r="3326" spans="1:16">
      <c r="A3326" t="str">
        <f t="shared" si="615"/>
        <v>01</v>
      </c>
      <c r="B3326" t="str">
        <f t="shared" ca="1" si="616"/>
        <v>W</v>
      </c>
      <c r="C3326" t="str">
        <f t="shared" si="617"/>
        <v>SIMPL-5N-T</v>
      </c>
      <c r="D3326" t="s">
        <v>3743</v>
      </c>
      <c r="E3326">
        <f t="shared" ca="1" si="618"/>
        <v>0</v>
      </c>
      <c r="H3326" t="str">
        <f t="shared" ca="1" si="619"/>
        <v>'Simpl. all tex-DT PLYWOOD'!</v>
      </c>
      <c r="I3326" t="str">
        <f t="shared" ca="1" si="624"/>
        <v>'Simpl. all tex-DT PLYWOOD'!</v>
      </c>
      <c r="J3326">
        <f t="shared" ca="1" si="625"/>
        <v>0</v>
      </c>
      <c r="K3326">
        <f t="shared" ca="1" si="626"/>
        <v>0</v>
      </c>
      <c r="L3326">
        <f t="shared" ca="1" si="620"/>
        <v>0</v>
      </c>
      <c r="M3326">
        <f t="shared" ca="1" si="621"/>
        <v>0</v>
      </c>
      <c r="O3326" t="str">
        <f t="shared" ca="1" si="622"/>
        <v>D:z</v>
      </c>
      <c r="P3326" t="str">
        <f t="shared" ca="1" si="623"/>
        <v>D7:z7</v>
      </c>
    </row>
    <row r="3327" spans="1:16">
      <c r="A3327" t="str">
        <f t="shared" si="615"/>
        <v>02</v>
      </c>
      <c r="B3327" t="str">
        <f t="shared" ca="1" si="616"/>
        <v>W</v>
      </c>
      <c r="C3327" t="str">
        <f t="shared" si="617"/>
        <v>SIMPL-5N-T</v>
      </c>
      <c r="D3327" t="s">
        <v>3744</v>
      </c>
      <c r="E3327">
        <f t="shared" ca="1" si="618"/>
        <v>0</v>
      </c>
      <c r="H3327" t="str">
        <f t="shared" ca="1" si="619"/>
        <v>'Simpl. all tex-DT PLYWOOD'!</v>
      </c>
      <c r="I3327" t="str">
        <f t="shared" ca="1" si="624"/>
        <v>'Simpl. all tex-DT PLYWOOD'!</v>
      </c>
      <c r="J3327">
        <f t="shared" ca="1" si="625"/>
        <v>0</v>
      </c>
      <c r="K3327">
        <f t="shared" ca="1" si="626"/>
        <v>0</v>
      </c>
      <c r="L3327">
        <f t="shared" ca="1" si="620"/>
        <v>0</v>
      </c>
      <c r="M3327">
        <f t="shared" ca="1" si="621"/>
        <v>0</v>
      </c>
      <c r="O3327" t="str">
        <f t="shared" ca="1" si="622"/>
        <v>D:z</v>
      </c>
      <c r="P3327" t="str">
        <f t="shared" ca="1" si="623"/>
        <v>D7:z7</v>
      </c>
    </row>
    <row r="3328" spans="1:16">
      <c r="A3328" t="str">
        <f t="shared" si="615"/>
        <v>03</v>
      </c>
      <c r="B3328" t="str">
        <f t="shared" ca="1" si="616"/>
        <v>W</v>
      </c>
      <c r="C3328" t="str">
        <f t="shared" si="617"/>
        <v>SIMPL-5N-T</v>
      </c>
      <c r="D3328" t="s">
        <v>3745</v>
      </c>
      <c r="E3328">
        <f t="shared" ca="1" si="618"/>
        <v>0</v>
      </c>
      <c r="H3328" t="str">
        <f t="shared" ca="1" si="619"/>
        <v>'Simpl. all tex-DT PLYWOOD'!</v>
      </c>
      <c r="I3328" t="str">
        <f t="shared" ca="1" si="624"/>
        <v>'Simpl. all tex-DT PLYWOOD'!</v>
      </c>
      <c r="J3328">
        <f t="shared" ca="1" si="625"/>
        <v>0</v>
      </c>
      <c r="K3328">
        <f t="shared" ca="1" si="626"/>
        <v>0</v>
      </c>
      <c r="L3328">
        <f t="shared" ca="1" si="620"/>
        <v>0</v>
      </c>
      <c r="M3328">
        <f t="shared" ca="1" si="621"/>
        <v>0</v>
      </c>
      <c r="O3328" t="str">
        <f t="shared" ca="1" si="622"/>
        <v>D:z</v>
      </c>
      <c r="P3328" t="str">
        <f t="shared" ca="1" si="623"/>
        <v>D7:z7</v>
      </c>
    </row>
    <row r="3329" spans="1:16">
      <c r="A3329" t="str">
        <f t="shared" si="615"/>
        <v>04</v>
      </c>
      <c r="B3329" t="str">
        <f t="shared" ca="1" si="616"/>
        <v>W</v>
      </c>
      <c r="C3329" t="str">
        <f t="shared" si="617"/>
        <v>SIMPL-5N-T</v>
      </c>
      <c r="D3329" t="s">
        <v>3746</v>
      </c>
      <c r="E3329">
        <f t="shared" ca="1" si="618"/>
        <v>0</v>
      </c>
      <c r="H3329" t="str">
        <f t="shared" ca="1" si="619"/>
        <v>'Simpl. all tex-DT PLYWOOD'!</v>
      </c>
      <c r="I3329" t="str">
        <f t="shared" ca="1" si="624"/>
        <v>'Simpl. all tex-DT PLYWOOD'!</v>
      </c>
      <c r="J3329">
        <f t="shared" ca="1" si="625"/>
        <v>0</v>
      </c>
      <c r="K3329">
        <f t="shared" ca="1" si="626"/>
        <v>0</v>
      </c>
      <c r="L3329">
        <f t="shared" ca="1" si="620"/>
        <v>0</v>
      </c>
      <c r="M3329">
        <f t="shared" ca="1" si="621"/>
        <v>0</v>
      </c>
      <c r="O3329" t="str">
        <f t="shared" ca="1" si="622"/>
        <v>D:z</v>
      </c>
      <c r="P3329" t="str">
        <f t="shared" ca="1" si="623"/>
        <v>D7:z7</v>
      </c>
    </row>
    <row r="3330" spans="1:16">
      <c r="A3330" t="str">
        <f t="shared" si="615"/>
        <v>05</v>
      </c>
      <c r="B3330" t="str">
        <f t="shared" ca="1" si="616"/>
        <v>W</v>
      </c>
      <c r="C3330" t="str">
        <f t="shared" si="617"/>
        <v>SIMPL-5N-T</v>
      </c>
      <c r="D3330" t="s">
        <v>3747</v>
      </c>
      <c r="E3330">
        <f t="shared" ca="1" si="618"/>
        <v>0</v>
      </c>
      <c r="H3330" t="str">
        <f t="shared" ca="1" si="619"/>
        <v>'Simpl. all tex-DT PLYWOOD'!</v>
      </c>
      <c r="I3330" t="str">
        <f t="shared" ca="1" si="624"/>
        <v>'Simpl. all tex-DT PLYWOOD'!</v>
      </c>
      <c r="J3330">
        <f t="shared" ca="1" si="625"/>
        <v>0</v>
      </c>
      <c r="K3330">
        <f t="shared" ca="1" si="626"/>
        <v>0</v>
      </c>
      <c r="L3330">
        <f t="shared" ca="1" si="620"/>
        <v>0</v>
      </c>
      <c r="M3330">
        <f t="shared" ca="1" si="621"/>
        <v>0</v>
      </c>
      <c r="O3330" t="str">
        <f t="shared" ca="1" si="622"/>
        <v>D:z</v>
      </c>
      <c r="P3330" t="str">
        <f t="shared" ca="1" si="623"/>
        <v>D7:z7</v>
      </c>
    </row>
    <row r="3331" spans="1:16">
      <c r="A3331" t="str">
        <f t="shared" si="615"/>
        <v>06</v>
      </c>
      <c r="B3331" t="str">
        <f t="shared" ca="1" si="616"/>
        <v>W</v>
      </c>
      <c r="C3331" t="str">
        <f t="shared" si="617"/>
        <v>SIMPL-5N-T</v>
      </c>
      <c r="D3331" t="s">
        <v>3748</v>
      </c>
      <c r="E3331">
        <f t="shared" ca="1" si="618"/>
        <v>0</v>
      </c>
      <c r="H3331" t="str">
        <f t="shared" ca="1" si="619"/>
        <v>'Simpl. all tex-DT PLYWOOD'!</v>
      </c>
      <c r="I3331" t="str">
        <f t="shared" ca="1" si="624"/>
        <v>'Simpl. all tex-DT PLYWOOD'!</v>
      </c>
      <c r="J3331">
        <f t="shared" ca="1" si="625"/>
        <v>0</v>
      </c>
      <c r="K3331">
        <f t="shared" ca="1" si="626"/>
        <v>0</v>
      </c>
      <c r="L3331">
        <f t="shared" ca="1" si="620"/>
        <v>0</v>
      </c>
      <c r="M3331">
        <f t="shared" ca="1" si="621"/>
        <v>0</v>
      </c>
      <c r="O3331" t="str">
        <f t="shared" ca="1" si="622"/>
        <v>D:z</v>
      </c>
      <c r="P3331" t="str">
        <f t="shared" ca="1" si="623"/>
        <v>D7:z7</v>
      </c>
    </row>
    <row r="3332" spans="1:16">
      <c r="A3332" t="str">
        <f t="shared" si="615"/>
        <v>07</v>
      </c>
      <c r="B3332" t="str">
        <f t="shared" ca="1" si="616"/>
        <v>W</v>
      </c>
      <c r="C3332" t="str">
        <f t="shared" si="617"/>
        <v>SIMPL-5N-T</v>
      </c>
      <c r="D3332" t="s">
        <v>3749</v>
      </c>
      <c r="E3332">
        <f t="shared" ca="1" si="618"/>
        <v>0</v>
      </c>
      <c r="H3332" t="str">
        <f t="shared" ca="1" si="619"/>
        <v>'Simpl. all tex-DT PLYWOOD'!</v>
      </c>
      <c r="I3332" t="str">
        <f t="shared" ca="1" si="624"/>
        <v>'Simpl. all tex-DT PLYWOOD'!</v>
      </c>
      <c r="J3332">
        <f t="shared" ca="1" si="625"/>
        <v>0</v>
      </c>
      <c r="K3332">
        <f t="shared" ca="1" si="626"/>
        <v>0</v>
      </c>
      <c r="L3332">
        <f t="shared" ca="1" si="620"/>
        <v>0</v>
      </c>
      <c r="M3332">
        <f t="shared" ca="1" si="621"/>
        <v>0</v>
      </c>
      <c r="O3332" t="str">
        <f t="shared" ca="1" si="622"/>
        <v>D:z</v>
      </c>
      <c r="P3332" t="str">
        <f t="shared" ca="1" si="623"/>
        <v>D7:z7</v>
      </c>
    </row>
    <row r="3333" spans="1:16">
      <c r="A3333" t="str">
        <f t="shared" si="615"/>
        <v>08</v>
      </c>
      <c r="B3333" t="str">
        <f t="shared" ca="1" si="616"/>
        <v>W</v>
      </c>
      <c r="C3333" t="str">
        <f t="shared" si="617"/>
        <v>SIMPL-5N-T</v>
      </c>
      <c r="D3333" t="s">
        <v>3750</v>
      </c>
      <c r="E3333">
        <f t="shared" ca="1" si="618"/>
        <v>0</v>
      </c>
      <c r="H3333" t="str">
        <f t="shared" ca="1" si="619"/>
        <v>'Simpl. all tex-DT PLYWOOD'!</v>
      </c>
      <c r="I3333" t="str">
        <f t="shared" ca="1" si="624"/>
        <v>'Simpl. all tex-DT PLYWOOD'!</v>
      </c>
      <c r="J3333">
        <f t="shared" ca="1" si="625"/>
        <v>0</v>
      </c>
      <c r="K3333">
        <f t="shared" ca="1" si="626"/>
        <v>0</v>
      </c>
      <c r="L3333">
        <f t="shared" ca="1" si="620"/>
        <v>0</v>
      </c>
      <c r="M3333">
        <f t="shared" ca="1" si="621"/>
        <v>0</v>
      </c>
      <c r="O3333" t="str">
        <f t="shared" ca="1" si="622"/>
        <v>D:z</v>
      </c>
      <c r="P3333" t="str">
        <f t="shared" ca="1" si="623"/>
        <v>D7:z7</v>
      </c>
    </row>
    <row r="3334" spans="1:16">
      <c r="A3334" t="str">
        <f t="shared" si="615"/>
        <v>09</v>
      </c>
      <c r="B3334" t="str">
        <f t="shared" ca="1" si="616"/>
        <v>W</v>
      </c>
      <c r="C3334" t="str">
        <f t="shared" si="617"/>
        <v>SIMPL-5N-T</v>
      </c>
      <c r="D3334" t="s">
        <v>3751</v>
      </c>
      <c r="E3334">
        <f t="shared" ca="1" si="618"/>
        <v>0</v>
      </c>
      <c r="H3334" t="str">
        <f t="shared" ca="1" si="619"/>
        <v>'Simpl. all tex-DT PLYWOOD'!</v>
      </c>
      <c r="I3334" t="str">
        <f t="shared" ca="1" si="624"/>
        <v>'Simpl. all tex-DT PLYWOOD'!</v>
      </c>
      <c r="J3334">
        <f t="shared" ca="1" si="625"/>
        <v>0</v>
      </c>
      <c r="K3334">
        <f t="shared" ca="1" si="626"/>
        <v>0</v>
      </c>
      <c r="L3334">
        <f t="shared" ca="1" si="620"/>
        <v>0</v>
      </c>
      <c r="M3334">
        <f t="shared" ca="1" si="621"/>
        <v>0</v>
      </c>
      <c r="O3334" t="str">
        <f t="shared" ca="1" si="622"/>
        <v>D:z</v>
      </c>
      <c r="P3334" t="str">
        <f t="shared" ca="1" si="623"/>
        <v>D7:z7</v>
      </c>
    </row>
    <row r="3335" spans="1:16">
      <c r="A3335" t="str">
        <f t="shared" si="615"/>
        <v>10</v>
      </c>
      <c r="B3335" t="str">
        <f t="shared" ca="1" si="616"/>
        <v>W</v>
      </c>
      <c r="C3335" t="str">
        <f t="shared" si="617"/>
        <v>SIMPL-5N-T</v>
      </c>
      <c r="D3335" t="s">
        <v>3752</v>
      </c>
      <c r="E3335">
        <f t="shared" ca="1" si="618"/>
        <v>0</v>
      </c>
      <c r="H3335" t="str">
        <f t="shared" ca="1" si="619"/>
        <v>'Simpl. all tex-DT PLYWOOD'!</v>
      </c>
      <c r="I3335" t="str">
        <f t="shared" ca="1" si="624"/>
        <v>'Simpl. all tex-DT PLYWOOD'!</v>
      </c>
      <c r="J3335">
        <f t="shared" ca="1" si="625"/>
        <v>0</v>
      </c>
      <c r="K3335">
        <f t="shared" ca="1" si="626"/>
        <v>0</v>
      </c>
      <c r="L3335">
        <f t="shared" ca="1" si="620"/>
        <v>0</v>
      </c>
      <c r="M3335">
        <f t="shared" ca="1" si="621"/>
        <v>0</v>
      </c>
      <c r="O3335" t="str">
        <f t="shared" ca="1" si="622"/>
        <v>D:z</v>
      </c>
      <c r="P3335" t="str">
        <f t="shared" ca="1" si="623"/>
        <v>D7:z7</v>
      </c>
    </row>
    <row r="3336" spans="1:16">
      <c r="A3336" t="str">
        <f t="shared" si="615"/>
        <v>11</v>
      </c>
      <c r="B3336" t="str">
        <f t="shared" ca="1" si="616"/>
        <v>W</v>
      </c>
      <c r="C3336" t="str">
        <f t="shared" si="617"/>
        <v>SIMPL-5N-T</v>
      </c>
      <c r="D3336" t="s">
        <v>3753</v>
      </c>
      <c r="E3336">
        <f t="shared" ca="1" si="618"/>
        <v>0</v>
      </c>
      <c r="H3336" t="str">
        <f t="shared" ca="1" si="619"/>
        <v>'Simpl. all tex-DT PLYWOOD'!</v>
      </c>
      <c r="I3336" t="str">
        <f t="shared" ca="1" si="624"/>
        <v>'Simpl. all tex-DT PLYWOOD'!</v>
      </c>
      <c r="J3336">
        <f t="shared" ca="1" si="625"/>
        <v>0</v>
      </c>
      <c r="K3336">
        <f t="shared" ca="1" si="626"/>
        <v>0</v>
      </c>
      <c r="L3336">
        <f t="shared" ca="1" si="620"/>
        <v>0</v>
      </c>
      <c r="M3336">
        <f t="shared" ca="1" si="621"/>
        <v>0</v>
      </c>
      <c r="O3336" t="str">
        <f t="shared" ca="1" si="622"/>
        <v>D:z</v>
      </c>
      <c r="P3336" t="str">
        <f t="shared" ca="1" si="623"/>
        <v>D7:z7</v>
      </c>
    </row>
    <row r="3337" spans="1:16">
      <c r="A3337" t="str">
        <f t="shared" si="615"/>
        <v>12</v>
      </c>
      <c r="B3337" t="str">
        <f t="shared" ca="1" si="616"/>
        <v>W</v>
      </c>
      <c r="C3337" t="str">
        <f t="shared" si="617"/>
        <v>SIMPL-5N-T</v>
      </c>
      <c r="D3337" t="s">
        <v>3754</v>
      </c>
      <c r="E3337">
        <f t="shared" ca="1" si="618"/>
        <v>0</v>
      </c>
      <c r="H3337" t="str">
        <f t="shared" ca="1" si="619"/>
        <v>'Simpl. all tex-DT PLYWOOD'!</v>
      </c>
      <c r="I3337" t="str">
        <f t="shared" ca="1" si="624"/>
        <v>'Simpl. all tex-DT PLYWOOD'!</v>
      </c>
      <c r="J3337">
        <f t="shared" ca="1" si="625"/>
        <v>0</v>
      </c>
      <c r="K3337">
        <f t="shared" ca="1" si="626"/>
        <v>0</v>
      </c>
      <c r="L3337">
        <f t="shared" ca="1" si="620"/>
        <v>0</v>
      </c>
      <c r="M3337">
        <f t="shared" ca="1" si="621"/>
        <v>0</v>
      </c>
      <c r="O3337" t="str">
        <f t="shared" ca="1" si="622"/>
        <v>D:z</v>
      </c>
      <c r="P3337" t="str">
        <f t="shared" ca="1" si="623"/>
        <v>D7:z7</v>
      </c>
    </row>
    <row r="3338" spans="1:16">
      <c r="A3338" t="str">
        <f t="shared" si="615"/>
        <v>13</v>
      </c>
      <c r="B3338" t="str">
        <f t="shared" ca="1" si="616"/>
        <v>W</v>
      </c>
      <c r="C3338" t="str">
        <f t="shared" si="617"/>
        <v>SIMPL-5N-T</v>
      </c>
      <c r="D3338" t="s">
        <v>3755</v>
      </c>
      <c r="E3338">
        <f t="shared" ca="1" si="618"/>
        <v>0</v>
      </c>
      <c r="H3338" t="str">
        <f t="shared" ca="1" si="619"/>
        <v>'Simpl. all tex-DT PLYWOOD'!</v>
      </c>
      <c r="I3338" t="str">
        <f t="shared" ca="1" si="624"/>
        <v>'Simpl. all tex-DT PLYWOOD'!</v>
      </c>
      <c r="J3338">
        <f t="shared" ca="1" si="625"/>
        <v>0</v>
      </c>
      <c r="K3338">
        <f t="shared" ca="1" si="626"/>
        <v>0</v>
      </c>
      <c r="L3338">
        <f t="shared" ca="1" si="620"/>
        <v>0</v>
      </c>
      <c r="M3338">
        <f t="shared" ca="1" si="621"/>
        <v>0</v>
      </c>
      <c r="O3338" t="str">
        <f t="shared" ca="1" si="622"/>
        <v>D:z</v>
      </c>
      <c r="P3338" t="str">
        <f t="shared" ca="1" si="623"/>
        <v>D7:z7</v>
      </c>
    </row>
    <row r="3339" spans="1:16">
      <c r="A3339" t="str">
        <f t="shared" si="615"/>
        <v>15</v>
      </c>
      <c r="B3339" t="str">
        <f t="shared" ca="1" si="616"/>
        <v>W</v>
      </c>
      <c r="C3339" t="str">
        <f t="shared" si="617"/>
        <v>SIMPL-5N-T</v>
      </c>
      <c r="D3339" t="s">
        <v>4786</v>
      </c>
      <c r="E3339">
        <f t="shared" ca="1" si="618"/>
        <v>0</v>
      </c>
      <c r="H3339" t="str">
        <f t="shared" ca="1" si="619"/>
        <v>'Simpl. all tex-DT PLYWOOD'!</v>
      </c>
      <c r="I3339" t="str">
        <f t="shared" ca="1" si="624"/>
        <v>'Simpl. all tex-DT PLYWOOD'!</v>
      </c>
      <c r="J3339">
        <f t="shared" ca="1" si="625"/>
        <v>0</v>
      </c>
      <c r="K3339">
        <f t="shared" ca="1" si="626"/>
        <v>0</v>
      </c>
      <c r="L3339">
        <f t="shared" ca="1" si="620"/>
        <v>0</v>
      </c>
      <c r="M3339">
        <f t="shared" ca="1" si="621"/>
        <v>0</v>
      </c>
      <c r="O3339" t="str">
        <f t="shared" ca="1" si="622"/>
        <v>D:z</v>
      </c>
      <c r="P3339" t="str">
        <f t="shared" ca="1" si="623"/>
        <v>D7:z7</v>
      </c>
    </row>
    <row r="3340" spans="1:16">
      <c r="A3340" t="str">
        <f t="shared" si="615"/>
        <v>01</v>
      </c>
      <c r="B3340" t="str">
        <f t="shared" ca="1" si="616"/>
        <v>W</v>
      </c>
      <c r="C3340" t="str">
        <f t="shared" si="617"/>
        <v>SIMPL-5O</v>
      </c>
      <c r="D3340" t="s">
        <v>1400</v>
      </c>
      <c r="E3340">
        <f t="shared" ca="1" si="618"/>
        <v>0</v>
      </c>
      <c r="H3340" t="str">
        <f t="shared" ca="1" si="619"/>
        <v>'Simpl. all tex-DT PLYWOOD'!</v>
      </c>
      <c r="I3340" t="str">
        <f t="shared" ca="1" si="624"/>
        <v>'Simpl. all tex-DT PLYWOOD'!</v>
      </c>
      <c r="J3340">
        <f t="shared" ca="1" si="625"/>
        <v>0</v>
      </c>
      <c r="K3340">
        <f t="shared" ca="1" si="626"/>
        <v>0</v>
      </c>
      <c r="L3340">
        <f t="shared" ca="1" si="620"/>
        <v>0</v>
      </c>
      <c r="M3340">
        <f t="shared" ca="1" si="621"/>
        <v>0</v>
      </c>
      <c r="O3340" t="str">
        <f t="shared" ca="1" si="622"/>
        <v>D:z</v>
      </c>
      <c r="P3340" t="str">
        <f t="shared" ca="1" si="623"/>
        <v>D7:z7</v>
      </c>
    </row>
    <row r="3341" spans="1:16">
      <c r="A3341" t="str">
        <f t="shared" si="615"/>
        <v>02</v>
      </c>
      <c r="B3341" t="str">
        <f t="shared" ca="1" si="616"/>
        <v>W</v>
      </c>
      <c r="C3341" t="str">
        <f t="shared" si="617"/>
        <v>SIMPL-5O</v>
      </c>
      <c r="D3341" t="s">
        <v>1401</v>
      </c>
      <c r="E3341">
        <f t="shared" ca="1" si="618"/>
        <v>0</v>
      </c>
      <c r="H3341" t="str">
        <f t="shared" ca="1" si="619"/>
        <v>'Simpl. all tex-DT PLYWOOD'!</v>
      </c>
      <c r="I3341" t="str">
        <f t="shared" ca="1" si="624"/>
        <v>'Simpl. all tex-DT PLYWOOD'!</v>
      </c>
      <c r="J3341">
        <f t="shared" ca="1" si="625"/>
        <v>0</v>
      </c>
      <c r="K3341">
        <f t="shared" ca="1" si="626"/>
        <v>0</v>
      </c>
      <c r="L3341">
        <f t="shared" ca="1" si="620"/>
        <v>0</v>
      </c>
      <c r="M3341">
        <f t="shared" ca="1" si="621"/>
        <v>0</v>
      </c>
      <c r="O3341" t="str">
        <f t="shared" ca="1" si="622"/>
        <v>D:z</v>
      </c>
      <c r="P3341" t="str">
        <f t="shared" ca="1" si="623"/>
        <v>D7:z7</v>
      </c>
    </row>
    <row r="3342" spans="1:16">
      <c r="A3342" t="str">
        <f t="shared" si="615"/>
        <v>03</v>
      </c>
      <c r="B3342" t="str">
        <f t="shared" ca="1" si="616"/>
        <v>W</v>
      </c>
      <c r="C3342" t="str">
        <f t="shared" si="617"/>
        <v>SIMPL-5O</v>
      </c>
      <c r="D3342" t="s">
        <v>1402</v>
      </c>
      <c r="E3342">
        <f t="shared" ca="1" si="618"/>
        <v>0</v>
      </c>
      <c r="H3342" t="str">
        <f t="shared" ca="1" si="619"/>
        <v>'Simpl. all tex-DT PLYWOOD'!</v>
      </c>
      <c r="I3342" t="str">
        <f t="shared" ca="1" si="624"/>
        <v>'Simpl. all tex-DT PLYWOOD'!</v>
      </c>
      <c r="J3342">
        <f t="shared" ca="1" si="625"/>
        <v>0</v>
      </c>
      <c r="K3342">
        <f t="shared" ca="1" si="626"/>
        <v>0</v>
      </c>
      <c r="L3342">
        <f t="shared" ca="1" si="620"/>
        <v>0</v>
      </c>
      <c r="M3342">
        <f t="shared" ca="1" si="621"/>
        <v>0</v>
      </c>
      <c r="O3342" t="str">
        <f t="shared" ca="1" si="622"/>
        <v>D:z</v>
      </c>
      <c r="P3342" t="str">
        <f t="shared" ca="1" si="623"/>
        <v>D7:z7</v>
      </c>
    </row>
    <row r="3343" spans="1:16">
      <c r="A3343" t="str">
        <f t="shared" ref="A3343:A3406" si="627">MID(D3343,LEN(C3343)+2,LEN(D3343)-LEN(C3343))</f>
        <v>04</v>
      </c>
      <c r="B3343" t="str">
        <f t="shared" ref="B3343:B3406" ca="1" si="628">VLOOKUP(H3343,$A$1:$K$4,11,FALSE)</f>
        <v>W</v>
      </c>
      <c r="C3343" t="str">
        <f t="shared" ref="C3343:C3406" si="629">IF(RIGHT(LEFT(D3343,LEN(D3343)-3),1)="-",LEFT(D3343,LEN(D3343)-4),LEFT(D3343,LEN(D3343)-3))</f>
        <v>SIMPL-5O</v>
      </c>
      <c r="D3343" t="s">
        <v>1403</v>
      </c>
      <c r="E3343">
        <f t="shared" ref="E3343:E3406" ca="1" si="630">IFERROR(VLOOKUP(C3343,INDIRECT($H3343&amp;$O3343),MATCH($A3343,INDIRECT($H3343&amp;$P3343),0),FALSE),0)</f>
        <v>0</v>
      </c>
      <c r="H3343" t="str">
        <f t="shared" ref="H3343:H3406" ca="1" si="631">IF(I3343&lt;&gt;0,I3343,IF(J3343&lt;&gt;0,J3343,IF(K3343&lt;&gt;0,K3343,IF(L3343&lt;&gt;0,L3343,IF(M3343&lt;&gt;0,M3343,N3343)))))</f>
        <v>'Simpl. all tex-DT PLYWOOD'!</v>
      </c>
      <c r="I3343" t="str">
        <f t="shared" ca="1" si="624"/>
        <v>'Simpl. all tex-DT PLYWOOD'!</v>
      </c>
      <c r="J3343">
        <f t="shared" ca="1" si="625"/>
        <v>0</v>
      </c>
      <c r="K3343">
        <f t="shared" ca="1" si="626"/>
        <v>0</v>
      </c>
      <c r="L3343">
        <f t="shared" ref="L3343:L3406" ca="1" si="632">IF(IFERROR(VLOOKUP($C3343,INDIRECT($G$10&amp;"d:d"),1,FALSE),0)&lt;&gt;0,L$13,0)</f>
        <v>0</v>
      </c>
      <c r="M3343">
        <f t="shared" ref="M3343:M3406" ca="1" si="633">IF(IFERROR(VLOOKUP($C3343,INDIRECT($G$11&amp;"d:d"),1,FALSE),0)&lt;&gt;0,M$13,0)</f>
        <v>0</v>
      </c>
      <c r="O3343" t="str">
        <f t="shared" ref="O3343:O3406" ca="1" si="634">VLOOKUP($H3343,$G$7:$I$11,2,FALSE)</f>
        <v>D:z</v>
      </c>
      <c r="P3343" t="str">
        <f t="shared" ref="P3343:P3406" ca="1" si="635">VLOOKUP($H3343,$G$7:$I$11,3,FALSE)</f>
        <v>D7:z7</v>
      </c>
    </row>
    <row r="3344" spans="1:16">
      <c r="A3344" t="str">
        <f t="shared" si="627"/>
        <v>05</v>
      </c>
      <c r="B3344" t="str">
        <f t="shared" ca="1" si="628"/>
        <v>W</v>
      </c>
      <c r="C3344" t="str">
        <f t="shared" si="629"/>
        <v>SIMPL-5O</v>
      </c>
      <c r="D3344" t="s">
        <v>1404</v>
      </c>
      <c r="E3344">
        <f t="shared" ca="1" si="630"/>
        <v>0</v>
      </c>
      <c r="H3344" t="str">
        <f t="shared" ca="1" si="631"/>
        <v>'Simpl. all tex-DT PLYWOOD'!</v>
      </c>
      <c r="I3344" t="str">
        <f t="shared" ca="1" si="624"/>
        <v>'Simpl. all tex-DT PLYWOOD'!</v>
      </c>
      <c r="J3344">
        <f t="shared" ca="1" si="625"/>
        <v>0</v>
      </c>
      <c r="K3344">
        <f t="shared" ca="1" si="626"/>
        <v>0</v>
      </c>
      <c r="L3344">
        <f t="shared" ca="1" si="632"/>
        <v>0</v>
      </c>
      <c r="M3344">
        <f t="shared" ca="1" si="633"/>
        <v>0</v>
      </c>
      <c r="O3344" t="str">
        <f t="shared" ca="1" si="634"/>
        <v>D:z</v>
      </c>
      <c r="P3344" t="str">
        <f t="shared" ca="1" si="635"/>
        <v>D7:z7</v>
      </c>
    </row>
    <row r="3345" spans="1:16">
      <c r="A3345" t="str">
        <f t="shared" si="627"/>
        <v>06</v>
      </c>
      <c r="B3345" t="str">
        <f t="shared" ca="1" si="628"/>
        <v>W</v>
      </c>
      <c r="C3345" t="str">
        <f t="shared" si="629"/>
        <v>SIMPL-5O</v>
      </c>
      <c r="D3345" t="s">
        <v>1405</v>
      </c>
      <c r="E3345">
        <f t="shared" ca="1" si="630"/>
        <v>0</v>
      </c>
      <c r="H3345" t="str">
        <f t="shared" ca="1" si="631"/>
        <v>'Simpl. all tex-DT PLYWOOD'!</v>
      </c>
      <c r="I3345" t="str">
        <f t="shared" ca="1" si="624"/>
        <v>'Simpl. all tex-DT PLYWOOD'!</v>
      </c>
      <c r="J3345">
        <f t="shared" ca="1" si="625"/>
        <v>0</v>
      </c>
      <c r="K3345">
        <f t="shared" ca="1" si="626"/>
        <v>0</v>
      </c>
      <c r="L3345">
        <f t="shared" ca="1" si="632"/>
        <v>0</v>
      </c>
      <c r="M3345">
        <f t="shared" ca="1" si="633"/>
        <v>0</v>
      </c>
      <c r="O3345" t="str">
        <f t="shared" ca="1" si="634"/>
        <v>D:z</v>
      </c>
      <c r="P3345" t="str">
        <f t="shared" ca="1" si="635"/>
        <v>D7:z7</v>
      </c>
    </row>
    <row r="3346" spans="1:16">
      <c r="A3346" t="str">
        <f t="shared" si="627"/>
        <v>07</v>
      </c>
      <c r="B3346" t="str">
        <f t="shared" ca="1" si="628"/>
        <v>W</v>
      </c>
      <c r="C3346" t="str">
        <f t="shared" si="629"/>
        <v>SIMPL-5O</v>
      </c>
      <c r="D3346" t="s">
        <v>1406</v>
      </c>
      <c r="E3346">
        <f t="shared" ca="1" si="630"/>
        <v>0</v>
      </c>
      <c r="H3346" t="str">
        <f t="shared" ca="1" si="631"/>
        <v>'Simpl. all tex-DT PLYWOOD'!</v>
      </c>
      <c r="I3346" t="str">
        <f t="shared" ca="1" si="624"/>
        <v>'Simpl. all tex-DT PLYWOOD'!</v>
      </c>
      <c r="J3346">
        <f t="shared" ca="1" si="625"/>
        <v>0</v>
      </c>
      <c r="K3346">
        <f t="shared" ca="1" si="626"/>
        <v>0</v>
      </c>
      <c r="L3346">
        <f t="shared" ca="1" si="632"/>
        <v>0</v>
      </c>
      <c r="M3346">
        <f t="shared" ca="1" si="633"/>
        <v>0</v>
      </c>
      <c r="O3346" t="str">
        <f t="shared" ca="1" si="634"/>
        <v>D:z</v>
      </c>
      <c r="P3346" t="str">
        <f t="shared" ca="1" si="635"/>
        <v>D7:z7</v>
      </c>
    </row>
    <row r="3347" spans="1:16">
      <c r="A3347" t="str">
        <f t="shared" si="627"/>
        <v>08</v>
      </c>
      <c r="B3347" t="str">
        <f t="shared" ca="1" si="628"/>
        <v>W</v>
      </c>
      <c r="C3347" t="str">
        <f t="shared" si="629"/>
        <v>SIMPL-5O</v>
      </c>
      <c r="D3347" t="s">
        <v>1407</v>
      </c>
      <c r="E3347">
        <f t="shared" ca="1" si="630"/>
        <v>0</v>
      </c>
      <c r="H3347" t="str">
        <f t="shared" ca="1" si="631"/>
        <v>'Simpl. all tex-DT PLYWOOD'!</v>
      </c>
      <c r="I3347" t="str">
        <f t="shared" ca="1" si="624"/>
        <v>'Simpl. all tex-DT PLYWOOD'!</v>
      </c>
      <c r="J3347">
        <f t="shared" ca="1" si="625"/>
        <v>0</v>
      </c>
      <c r="K3347">
        <f t="shared" ca="1" si="626"/>
        <v>0</v>
      </c>
      <c r="L3347">
        <f t="shared" ca="1" si="632"/>
        <v>0</v>
      </c>
      <c r="M3347">
        <f t="shared" ca="1" si="633"/>
        <v>0</v>
      </c>
      <c r="O3347" t="str">
        <f t="shared" ca="1" si="634"/>
        <v>D:z</v>
      </c>
      <c r="P3347" t="str">
        <f t="shared" ca="1" si="635"/>
        <v>D7:z7</v>
      </c>
    </row>
    <row r="3348" spans="1:16">
      <c r="A3348" t="str">
        <f t="shared" si="627"/>
        <v>09</v>
      </c>
      <c r="B3348" t="str">
        <f t="shared" ca="1" si="628"/>
        <v>W</v>
      </c>
      <c r="C3348" t="str">
        <f t="shared" si="629"/>
        <v>SIMPL-5O</v>
      </c>
      <c r="D3348" t="s">
        <v>1408</v>
      </c>
      <c r="E3348">
        <f t="shared" ca="1" si="630"/>
        <v>0</v>
      </c>
      <c r="H3348" t="str">
        <f t="shared" ca="1" si="631"/>
        <v>'Simpl. all tex-DT PLYWOOD'!</v>
      </c>
      <c r="I3348" t="str">
        <f t="shared" ca="1" si="624"/>
        <v>'Simpl. all tex-DT PLYWOOD'!</v>
      </c>
      <c r="J3348">
        <f t="shared" ca="1" si="625"/>
        <v>0</v>
      </c>
      <c r="K3348">
        <f t="shared" ca="1" si="626"/>
        <v>0</v>
      </c>
      <c r="L3348">
        <f t="shared" ca="1" si="632"/>
        <v>0</v>
      </c>
      <c r="M3348">
        <f t="shared" ca="1" si="633"/>
        <v>0</v>
      </c>
      <c r="O3348" t="str">
        <f t="shared" ca="1" si="634"/>
        <v>D:z</v>
      </c>
      <c r="P3348" t="str">
        <f t="shared" ca="1" si="635"/>
        <v>D7:z7</v>
      </c>
    </row>
    <row r="3349" spans="1:16">
      <c r="A3349" t="str">
        <f t="shared" si="627"/>
        <v>10</v>
      </c>
      <c r="B3349" t="str">
        <f t="shared" ca="1" si="628"/>
        <v>W</v>
      </c>
      <c r="C3349" t="str">
        <f t="shared" si="629"/>
        <v>SIMPL-5O</v>
      </c>
      <c r="D3349" t="s">
        <v>1409</v>
      </c>
      <c r="E3349">
        <f t="shared" ca="1" si="630"/>
        <v>0</v>
      </c>
      <c r="H3349" t="str">
        <f t="shared" ca="1" si="631"/>
        <v>'Simpl. all tex-DT PLYWOOD'!</v>
      </c>
      <c r="I3349" t="str">
        <f t="shared" ca="1" si="624"/>
        <v>'Simpl. all tex-DT PLYWOOD'!</v>
      </c>
      <c r="J3349">
        <f t="shared" ca="1" si="625"/>
        <v>0</v>
      </c>
      <c r="K3349">
        <f t="shared" ca="1" si="626"/>
        <v>0</v>
      </c>
      <c r="L3349">
        <f t="shared" ca="1" si="632"/>
        <v>0</v>
      </c>
      <c r="M3349">
        <f t="shared" ca="1" si="633"/>
        <v>0</v>
      </c>
      <c r="O3349" t="str">
        <f t="shared" ca="1" si="634"/>
        <v>D:z</v>
      </c>
      <c r="P3349" t="str">
        <f t="shared" ca="1" si="635"/>
        <v>D7:z7</v>
      </c>
    </row>
    <row r="3350" spans="1:16">
      <c r="A3350" t="str">
        <f t="shared" si="627"/>
        <v>100</v>
      </c>
      <c r="B3350" t="str">
        <f t="shared" ca="1" si="628"/>
        <v>W</v>
      </c>
      <c r="C3350" t="str">
        <f t="shared" si="629"/>
        <v>SIMPL-5O</v>
      </c>
      <c r="D3350" t="s">
        <v>1413</v>
      </c>
      <c r="E3350">
        <f t="shared" ca="1" si="630"/>
        <v>0</v>
      </c>
      <c r="H3350" t="str">
        <f t="shared" ca="1" si="631"/>
        <v>'Simpl. all tex-DT PLYWOOD'!</v>
      </c>
      <c r="I3350" t="str">
        <f t="shared" ca="1" si="624"/>
        <v>'Simpl. all tex-DT PLYWOOD'!</v>
      </c>
      <c r="J3350">
        <f t="shared" ca="1" si="625"/>
        <v>0</v>
      </c>
      <c r="K3350">
        <f t="shared" ca="1" si="626"/>
        <v>0</v>
      </c>
      <c r="L3350">
        <f t="shared" ca="1" si="632"/>
        <v>0</v>
      </c>
      <c r="M3350">
        <f t="shared" ca="1" si="633"/>
        <v>0</v>
      </c>
      <c r="O3350" t="str">
        <f t="shared" ca="1" si="634"/>
        <v>D:z</v>
      </c>
      <c r="P3350" t="str">
        <f t="shared" ca="1" si="635"/>
        <v>D7:z7</v>
      </c>
    </row>
    <row r="3351" spans="1:16">
      <c r="A3351" t="str">
        <f t="shared" si="627"/>
        <v>11</v>
      </c>
      <c r="B3351" t="str">
        <f t="shared" ca="1" si="628"/>
        <v>W</v>
      </c>
      <c r="C3351" t="str">
        <f t="shared" si="629"/>
        <v>SIMPL-5O</v>
      </c>
      <c r="D3351" t="s">
        <v>1410</v>
      </c>
      <c r="E3351">
        <f t="shared" ca="1" si="630"/>
        <v>0</v>
      </c>
      <c r="H3351" t="str">
        <f t="shared" ca="1" si="631"/>
        <v>'Simpl. all tex-DT PLYWOOD'!</v>
      </c>
      <c r="I3351" t="str">
        <f t="shared" ca="1" si="624"/>
        <v>'Simpl. all tex-DT PLYWOOD'!</v>
      </c>
      <c r="J3351">
        <f t="shared" ca="1" si="625"/>
        <v>0</v>
      </c>
      <c r="K3351">
        <f t="shared" ca="1" si="626"/>
        <v>0</v>
      </c>
      <c r="L3351">
        <f t="shared" ca="1" si="632"/>
        <v>0</v>
      </c>
      <c r="M3351">
        <f t="shared" ca="1" si="633"/>
        <v>0</v>
      </c>
      <c r="O3351" t="str">
        <f t="shared" ca="1" si="634"/>
        <v>D:z</v>
      </c>
      <c r="P3351" t="str">
        <f t="shared" ca="1" si="635"/>
        <v>D7:z7</v>
      </c>
    </row>
    <row r="3352" spans="1:16">
      <c r="A3352" t="str">
        <f t="shared" si="627"/>
        <v>12</v>
      </c>
      <c r="B3352" t="str">
        <f t="shared" ca="1" si="628"/>
        <v>W</v>
      </c>
      <c r="C3352" t="str">
        <f t="shared" si="629"/>
        <v>SIMPL-5O</v>
      </c>
      <c r="D3352" t="s">
        <v>1411</v>
      </c>
      <c r="E3352">
        <f t="shared" ca="1" si="630"/>
        <v>0</v>
      </c>
      <c r="H3352" t="str">
        <f t="shared" ca="1" si="631"/>
        <v>'Simpl. all tex-DT PLYWOOD'!</v>
      </c>
      <c r="I3352" t="str">
        <f t="shared" ca="1" si="624"/>
        <v>'Simpl. all tex-DT PLYWOOD'!</v>
      </c>
      <c r="J3352">
        <f t="shared" ca="1" si="625"/>
        <v>0</v>
      </c>
      <c r="K3352">
        <f t="shared" ca="1" si="626"/>
        <v>0</v>
      </c>
      <c r="L3352">
        <f t="shared" ca="1" si="632"/>
        <v>0</v>
      </c>
      <c r="M3352">
        <f t="shared" ca="1" si="633"/>
        <v>0</v>
      </c>
      <c r="O3352" t="str">
        <f t="shared" ca="1" si="634"/>
        <v>D:z</v>
      </c>
      <c r="P3352" t="str">
        <f t="shared" ca="1" si="635"/>
        <v>D7:z7</v>
      </c>
    </row>
    <row r="3353" spans="1:16">
      <c r="A3353" t="str">
        <f t="shared" si="627"/>
        <v>13</v>
      </c>
      <c r="B3353" t="str">
        <f t="shared" ca="1" si="628"/>
        <v>W</v>
      </c>
      <c r="C3353" t="str">
        <f t="shared" si="629"/>
        <v>SIMPL-5O</v>
      </c>
      <c r="D3353" t="s">
        <v>1412</v>
      </c>
      <c r="E3353">
        <f t="shared" ca="1" si="630"/>
        <v>0</v>
      </c>
      <c r="H3353" t="str">
        <f t="shared" ca="1" si="631"/>
        <v>'Simpl. all tex-DT PLYWOOD'!</v>
      </c>
      <c r="I3353" t="str">
        <f t="shared" ca="1" si="624"/>
        <v>'Simpl. all tex-DT PLYWOOD'!</v>
      </c>
      <c r="J3353">
        <f t="shared" ca="1" si="625"/>
        <v>0</v>
      </c>
      <c r="K3353">
        <f t="shared" ca="1" si="626"/>
        <v>0</v>
      </c>
      <c r="L3353">
        <f t="shared" ca="1" si="632"/>
        <v>0</v>
      </c>
      <c r="M3353">
        <f t="shared" ca="1" si="633"/>
        <v>0</v>
      </c>
      <c r="O3353" t="str">
        <f t="shared" ca="1" si="634"/>
        <v>D:z</v>
      </c>
      <c r="P3353" t="str">
        <f t="shared" ca="1" si="635"/>
        <v>D7:z7</v>
      </c>
    </row>
    <row r="3354" spans="1:16">
      <c r="A3354" t="str">
        <f t="shared" si="627"/>
        <v>15</v>
      </c>
      <c r="B3354" t="str">
        <f t="shared" ca="1" si="628"/>
        <v>W</v>
      </c>
      <c r="C3354" t="str">
        <f t="shared" si="629"/>
        <v>SIMPL-5O</v>
      </c>
      <c r="D3354" t="s">
        <v>4924</v>
      </c>
      <c r="E3354">
        <f t="shared" ca="1" si="630"/>
        <v>0</v>
      </c>
      <c r="H3354" t="str">
        <f t="shared" ca="1" si="631"/>
        <v>'Simpl. all tex-DT PLYWOOD'!</v>
      </c>
      <c r="I3354" t="str">
        <f t="shared" ref="I3354:I3417" ca="1" si="636">IF(IFERROR(VLOOKUP(C3354,INDIRECT($G$7&amp;"D:D"),1,FALSE),0)&lt;&gt;0,I$13,0)</f>
        <v>'Simpl. all tex-DT PLYWOOD'!</v>
      </c>
      <c r="J3354">
        <f t="shared" ref="J3354:J3417" ca="1" si="637">IF(IFERROR(VLOOKUP(C3354,INDIRECT($G$8&amp;"D:D"),1,FALSE),0)&lt;&gt;0,J$13,0)</f>
        <v>0</v>
      </c>
      <c r="K3354">
        <f t="shared" ref="K3354:K3417" ca="1" si="638">IF(IFERROR(VLOOKUP($C3354,INDIRECT($G$9&amp;"d:d"),1,FALSE),0)&lt;&gt;0,K$13,0)</f>
        <v>0</v>
      </c>
      <c r="L3354">
        <f t="shared" ca="1" si="632"/>
        <v>0</v>
      </c>
      <c r="M3354">
        <f t="shared" ca="1" si="633"/>
        <v>0</v>
      </c>
      <c r="O3354" t="str">
        <f t="shared" ca="1" si="634"/>
        <v>D:z</v>
      </c>
      <c r="P3354" t="str">
        <f t="shared" ca="1" si="635"/>
        <v>D7:z7</v>
      </c>
    </row>
    <row r="3355" spans="1:16">
      <c r="A3355" t="str">
        <f t="shared" si="627"/>
        <v>01</v>
      </c>
      <c r="B3355" t="str">
        <f t="shared" ca="1" si="628"/>
        <v>W</v>
      </c>
      <c r="C3355" t="str">
        <f t="shared" si="629"/>
        <v>SIMPL-5O-C</v>
      </c>
      <c r="D3355" t="s">
        <v>6044</v>
      </c>
      <c r="E3355">
        <f t="shared" ca="1" si="630"/>
        <v>0</v>
      </c>
      <c r="H3355" t="str">
        <f t="shared" ca="1" si="631"/>
        <v>'(more) Simpl. Textures PLYWOOD'!</v>
      </c>
      <c r="I3355">
        <f t="shared" ca="1" si="636"/>
        <v>0</v>
      </c>
      <c r="J3355" t="str">
        <f t="shared" ca="1" si="637"/>
        <v>'(more) Simpl. Textures PLYWOOD'!</v>
      </c>
      <c r="K3355">
        <f t="shared" ca="1" si="638"/>
        <v>0</v>
      </c>
      <c r="L3355">
        <f t="shared" ca="1" si="632"/>
        <v>0</v>
      </c>
      <c r="M3355">
        <f t="shared" ca="1" si="633"/>
        <v>0</v>
      </c>
      <c r="O3355" t="str">
        <f t="shared" ca="1" si="634"/>
        <v>D:N</v>
      </c>
      <c r="P3355" t="str">
        <f t="shared" ca="1" si="635"/>
        <v>D7:N7</v>
      </c>
    </row>
    <row r="3356" spans="1:16">
      <c r="A3356" t="str">
        <f t="shared" si="627"/>
        <v>16</v>
      </c>
      <c r="B3356" t="str">
        <f t="shared" ca="1" si="628"/>
        <v>W</v>
      </c>
      <c r="C3356" t="str">
        <f t="shared" si="629"/>
        <v>SIMPL-5O-N-NT</v>
      </c>
      <c r="D3356" t="s">
        <v>5562</v>
      </c>
      <c r="E3356">
        <f t="shared" ca="1" si="630"/>
        <v>0</v>
      </c>
      <c r="H3356" t="str">
        <f t="shared" ca="1" si="631"/>
        <v>'(more) Simpl. Textures PLYWOOD'!</v>
      </c>
      <c r="I3356">
        <f t="shared" ca="1" si="636"/>
        <v>0</v>
      </c>
      <c r="J3356" t="str">
        <f t="shared" ca="1" si="637"/>
        <v>'(more) Simpl. Textures PLYWOOD'!</v>
      </c>
      <c r="K3356">
        <f t="shared" ca="1" si="638"/>
        <v>0</v>
      </c>
      <c r="L3356">
        <f t="shared" ca="1" si="632"/>
        <v>0</v>
      </c>
      <c r="M3356">
        <f t="shared" ca="1" si="633"/>
        <v>0</v>
      </c>
      <c r="O3356" t="str">
        <f t="shared" ca="1" si="634"/>
        <v>D:N</v>
      </c>
      <c r="P3356" t="str">
        <f t="shared" ca="1" si="635"/>
        <v>D7:N7</v>
      </c>
    </row>
    <row r="3357" spans="1:16">
      <c r="A3357" t="str">
        <f t="shared" si="627"/>
        <v>16</v>
      </c>
      <c r="B3357" t="str">
        <f t="shared" ca="1" si="628"/>
        <v>W</v>
      </c>
      <c r="C3357" t="str">
        <f t="shared" si="629"/>
        <v>SIMPL-5O-N-T</v>
      </c>
      <c r="D3357" t="s">
        <v>5722</v>
      </c>
      <c r="E3357">
        <f t="shared" ca="1" si="630"/>
        <v>0</v>
      </c>
      <c r="H3357" t="str">
        <f t="shared" ca="1" si="631"/>
        <v>'(more) Simpl. Textures PLYWOOD'!</v>
      </c>
      <c r="I3357">
        <f t="shared" ca="1" si="636"/>
        <v>0</v>
      </c>
      <c r="J3357" t="str">
        <f t="shared" ca="1" si="637"/>
        <v>'(more) Simpl. Textures PLYWOOD'!</v>
      </c>
      <c r="K3357">
        <f t="shared" ca="1" si="638"/>
        <v>0</v>
      </c>
      <c r="L3357">
        <f t="shared" ca="1" si="632"/>
        <v>0</v>
      </c>
      <c r="M3357">
        <f t="shared" ca="1" si="633"/>
        <v>0</v>
      </c>
      <c r="O3357" t="str">
        <f t="shared" ca="1" si="634"/>
        <v>D:N</v>
      </c>
      <c r="P3357" t="str">
        <f t="shared" ca="1" si="635"/>
        <v>D7:N7</v>
      </c>
    </row>
    <row r="3358" spans="1:16">
      <c r="A3358" t="str">
        <f t="shared" si="627"/>
        <v>01</v>
      </c>
      <c r="B3358" t="str">
        <f t="shared" ca="1" si="628"/>
        <v>W</v>
      </c>
      <c r="C3358" t="str">
        <f t="shared" si="629"/>
        <v>SIMPL-5O-T</v>
      </c>
      <c r="D3358" t="s">
        <v>3671</v>
      </c>
      <c r="E3358">
        <f t="shared" ca="1" si="630"/>
        <v>0</v>
      </c>
      <c r="H3358" t="str">
        <f t="shared" ca="1" si="631"/>
        <v>'Simpl. all tex-DT PLYWOOD'!</v>
      </c>
      <c r="I3358" t="str">
        <f t="shared" ca="1" si="636"/>
        <v>'Simpl. all tex-DT PLYWOOD'!</v>
      </c>
      <c r="J3358">
        <f t="shared" ca="1" si="637"/>
        <v>0</v>
      </c>
      <c r="K3358">
        <f t="shared" ca="1" si="638"/>
        <v>0</v>
      </c>
      <c r="L3358">
        <f t="shared" ca="1" si="632"/>
        <v>0</v>
      </c>
      <c r="M3358">
        <f t="shared" ca="1" si="633"/>
        <v>0</v>
      </c>
      <c r="O3358" t="str">
        <f t="shared" ca="1" si="634"/>
        <v>D:z</v>
      </c>
      <c r="P3358" t="str">
        <f t="shared" ca="1" si="635"/>
        <v>D7:z7</v>
      </c>
    </row>
    <row r="3359" spans="1:16">
      <c r="A3359" t="str">
        <f t="shared" si="627"/>
        <v>02</v>
      </c>
      <c r="B3359" t="str">
        <f t="shared" ca="1" si="628"/>
        <v>W</v>
      </c>
      <c r="C3359" t="str">
        <f t="shared" si="629"/>
        <v>SIMPL-5O-T</v>
      </c>
      <c r="D3359" t="s">
        <v>3672</v>
      </c>
      <c r="E3359">
        <f t="shared" ca="1" si="630"/>
        <v>0</v>
      </c>
      <c r="H3359" t="str">
        <f t="shared" ca="1" si="631"/>
        <v>'Simpl. all tex-DT PLYWOOD'!</v>
      </c>
      <c r="I3359" t="str">
        <f t="shared" ca="1" si="636"/>
        <v>'Simpl. all tex-DT PLYWOOD'!</v>
      </c>
      <c r="J3359">
        <f t="shared" ca="1" si="637"/>
        <v>0</v>
      </c>
      <c r="K3359">
        <f t="shared" ca="1" si="638"/>
        <v>0</v>
      </c>
      <c r="L3359">
        <f t="shared" ca="1" si="632"/>
        <v>0</v>
      </c>
      <c r="M3359">
        <f t="shared" ca="1" si="633"/>
        <v>0</v>
      </c>
      <c r="O3359" t="str">
        <f t="shared" ca="1" si="634"/>
        <v>D:z</v>
      </c>
      <c r="P3359" t="str">
        <f t="shared" ca="1" si="635"/>
        <v>D7:z7</v>
      </c>
    </row>
    <row r="3360" spans="1:16">
      <c r="A3360" t="str">
        <f t="shared" si="627"/>
        <v>03</v>
      </c>
      <c r="B3360" t="str">
        <f t="shared" ca="1" si="628"/>
        <v>W</v>
      </c>
      <c r="C3360" t="str">
        <f t="shared" si="629"/>
        <v>SIMPL-5O-T</v>
      </c>
      <c r="D3360" t="s">
        <v>3673</v>
      </c>
      <c r="E3360">
        <f t="shared" ca="1" si="630"/>
        <v>0</v>
      </c>
      <c r="H3360" t="str">
        <f t="shared" ca="1" si="631"/>
        <v>'Simpl. all tex-DT PLYWOOD'!</v>
      </c>
      <c r="I3360" t="str">
        <f t="shared" ca="1" si="636"/>
        <v>'Simpl. all tex-DT PLYWOOD'!</v>
      </c>
      <c r="J3360">
        <f t="shared" ca="1" si="637"/>
        <v>0</v>
      </c>
      <c r="K3360">
        <f t="shared" ca="1" si="638"/>
        <v>0</v>
      </c>
      <c r="L3360">
        <f t="shared" ca="1" si="632"/>
        <v>0</v>
      </c>
      <c r="M3360">
        <f t="shared" ca="1" si="633"/>
        <v>0</v>
      </c>
      <c r="O3360" t="str">
        <f t="shared" ca="1" si="634"/>
        <v>D:z</v>
      </c>
      <c r="P3360" t="str">
        <f t="shared" ca="1" si="635"/>
        <v>D7:z7</v>
      </c>
    </row>
    <row r="3361" spans="1:16">
      <c r="A3361" t="str">
        <f t="shared" si="627"/>
        <v>04</v>
      </c>
      <c r="B3361" t="str">
        <f t="shared" ca="1" si="628"/>
        <v>W</v>
      </c>
      <c r="C3361" t="str">
        <f t="shared" si="629"/>
        <v>SIMPL-5O-T</v>
      </c>
      <c r="D3361" t="s">
        <v>3674</v>
      </c>
      <c r="E3361">
        <f t="shared" ca="1" si="630"/>
        <v>0</v>
      </c>
      <c r="H3361" t="str">
        <f t="shared" ca="1" si="631"/>
        <v>'Simpl. all tex-DT PLYWOOD'!</v>
      </c>
      <c r="I3361" t="str">
        <f t="shared" ca="1" si="636"/>
        <v>'Simpl. all tex-DT PLYWOOD'!</v>
      </c>
      <c r="J3361">
        <f t="shared" ca="1" si="637"/>
        <v>0</v>
      </c>
      <c r="K3361">
        <f t="shared" ca="1" si="638"/>
        <v>0</v>
      </c>
      <c r="L3361">
        <f t="shared" ca="1" si="632"/>
        <v>0</v>
      </c>
      <c r="M3361">
        <f t="shared" ca="1" si="633"/>
        <v>0</v>
      </c>
      <c r="O3361" t="str">
        <f t="shared" ca="1" si="634"/>
        <v>D:z</v>
      </c>
      <c r="P3361" t="str">
        <f t="shared" ca="1" si="635"/>
        <v>D7:z7</v>
      </c>
    </row>
    <row r="3362" spans="1:16">
      <c r="A3362" t="str">
        <f t="shared" si="627"/>
        <v>05</v>
      </c>
      <c r="B3362" t="str">
        <f t="shared" ca="1" si="628"/>
        <v>W</v>
      </c>
      <c r="C3362" t="str">
        <f t="shared" si="629"/>
        <v>SIMPL-5O-T</v>
      </c>
      <c r="D3362" t="s">
        <v>3675</v>
      </c>
      <c r="E3362">
        <f t="shared" ca="1" si="630"/>
        <v>0</v>
      </c>
      <c r="H3362" t="str">
        <f t="shared" ca="1" si="631"/>
        <v>'Simpl. all tex-DT PLYWOOD'!</v>
      </c>
      <c r="I3362" t="str">
        <f t="shared" ca="1" si="636"/>
        <v>'Simpl. all tex-DT PLYWOOD'!</v>
      </c>
      <c r="J3362">
        <f t="shared" ca="1" si="637"/>
        <v>0</v>
      </c>
      <c r="K3362">
        <f t="shared" ca="1" si="638"/>
        <v>0</v>
      </c>
      <c r="L3362">
        <f t="shared" ca="1" si="632"/>
        <v>0</v>
      </c>
      <c r="M3362">
        <f t="shared" ca="1" si="633"/>
        <v>0</v>
      </c>
      <c r="O3362" t="str">
        <f t="shared" ca="1" si="634"/>
        <v>D:z</v>
      </c>
      <c r="P3362" t="str">
        <f t="shared" ca="1" si="635"/>
        <v>D7:z7</v>
      </c>
    </row>
    <row r="3363" spans="1:16">
      <c r="A3363" t="str">
        <f t="shared" si="627"/>
        <v>06</v>
      </c>
      <c r="B3363" t="str">
        <f t="shared" ca="1" si="628"/>
        <v>W</v>
      </c>
      <c r="C3363" t="str">
        <f t="shared" si="629"/>
        <v>SIMPL-5O-T</v>
      </c>
      <c r="D3363" t="s">
        <v>3676</v>
      </c>
      <c r="E3363">
        <f t="shared" ca="1" si="630"/>
        <v>0</v>
      </c>
      <c r="H3363" t="str">
        <f t="shared" ca="1" si="631"/>
        <v>'Simpl. all tex-DT PLYWOOD'!</v>
      </c>
      <c r="I3363" t="str">
        <f t="shared" ca="1" si="636"/>
        <v>'Simpl. all tex-DT PLYWOOD'!</v>
      </c>
      <c r="J3363">
        <f t="shared" ca="1" si="637"/>
        <v>0</v>
      </c>
      <c r="K3363">
        <f t="shared" ca="1" si="638"/>
        <v>0</v>
      </c>
      <c r="L3363">
        <f t="shared" ca="1" si="632"/>
        <v>0</v>
      </c>
      <c r="M3363">
        <f t="shared" ca="1" si="633"/>
        <v>0</v>
      </c>
      <c r="O3363" t="str">
        <f t="shared" ca="1" si="634"/>
        <v>D:z</v>
      </c>
      <c r="P3363" t="str">
        <f t="shared" ca="1" si="635"/>
        <v>D7:z7</v>
      </c>
    </row>
    <row r="3364" spans="1:16">
      <c r="A3364" t="str">
        <f t="shared" si="627"/>
        <v>07</v>
      </c>
      <c r="B3364" t="str">
        <f t="shared" ca="1" si="628"/>
        <v>W</v>
      </c>
      <c r="C3364" t="str">
        <f t="shared" si="629"/>
        <v>SIMPL-5O-T</v>
      </c>
      <c r="D3364" t="s">
        <v>3677</v>
      </c>
      <c r="E3364">
        <f t="shared" ca="1" si="630"/>
        <v>0</v>
      </c>
      <c r="H3364" t="str">
        <f t="shared" ca="1" si="631"/>
        <v>'Simpl. all tex-DT PLYWOOD'!</v>
      </c>
      <c r="I3364" t="str">
        <f t="shared" ca="1" si="636"/>
        <v>'Simpl. all tex-DT PLYWOOD'!</v>
      </c>
      <c r="J3364">
        <f t="shared" ca="1" si="637"/>
        <v>0</v>
      </c>
      <c r="K3364">
        <f t="shared" ca="1" si="638"/>
        <v>0</v>
      </c>
      <c r="L3364">
        <f t="shared" ca="1" si="632"/>
        <v>0</v>
      </c>
      <c r="M3364">
        <f t="shared" ca="1" si="633"/>
        <v>0</v>
      </c>
      <c r="O3364" t="str">
        <f t="shared" ca="1" si="634"/>
        <v>D:z</v>
      </c>
      <c r="P3364" t="str">
        <f t="shared" ca="1" si="635"/>
        <v>D7:z7</v>
      </c>
    </row>
    <row r="3365" spans="1:16">
      <c r="A3365" t="str">
        <f t="shared" si="627"/>
        <v>08</v>
      </c>
      <c r="B3365" t="str">
        <f t="shared" ca="1" si="628"/>
        <v>W</v>
      </c>
      <c r="C3365" t="str">
        <f t="shared" si="629"/>
        <v>SIMPL-5O-T</v>
      </c>
      <c r="D3365" t="s">
        <v>3678</v>
      </c>
      <c r="E3365">
        <f t="shared" ca="1" si="630"/>
        <v>0</v>
      </c>
      <c r="H3365" t="str">
        <f t="shared" ca="1" si="631"/>
        <v>'Simpl. all tex-DT PLYWOOD'!</v>
      </c>
      <c r="I3365" t="str">
        <f t="shared" ca="1" si="636"/>
        <v>'Simpl. all tex-DT PLYWOOD'!</v>
      </c>
      <c r="J3365">
        <f t="shared" ca="1" si="637"/>
        <v>0</v>
      </c>
      <c r="K3365">
        <f t="shared" ca="1" si="638"/>
        <v>0</v>
      </c>
      <c r="L3365">
        <f t="shared" ca="1" si="632"/>
        <v>0</v>
      </c>
      <c r="M3365">
        <f t="shared" ca="1" si="633"/>
        <v>0</v>
      </c>
      <c r="O3365" t="str">
        <f t="shared" ca="1" si="634"/>
        <v>D:z</v>
      </c>
      <c r="P3365" t="str">
        <f t="shared" ca="1" si="635"/>
        <v>D7:z7</v>
      </c>
    </row>
    <row r="3366" spans="1:16">
      <c r="A3366" t="str">
        <f t="shared" si="627"/>
        <v>09</v>
      </c>
      <c r="B3366" t="str">
        <f t="shared" ca="1" si="628"/>
        <v>W</v>
      </c>
      <c r="C3366" t="str">
        <f t="shared" si="629"/>
        <v>SIMPL-5O-T</v>
      </c>
      <c r="D3366" t="s">
        <v>3679</v>
      </c>
      <c r="E3366">
        <f t="shared" ca="1" si="630"/>
        <v>0</v>
      </c>
      <c r="H3366" t="str">
        <f t="shared" ca="1" si="631"/>
        <v>'Simpl. all tex-DT PLYWOOD'!</v>
      </c>
      <c r="I3366" t="str">
        <f t="shared" ca="1" si="636"/>
        <v>'Simpl. all tex-DT PLYWOOD'!</v>
      </c>
      <c r="J3366">
        <f t="shared" ca="1" si="637"/>
        <v>0</v>
      </c>
      <c r="K3366">
        <f t="shared" ca="1" si="638"/>
        <v>0</v>
      </c>
      <c r="L3366">
        <f t="shared" ca="1" si="632"/>
        <v>0</v>
      </c>
      <c r="M3366">
        <f t="shared" ca="1" si="633"/>
        <v>0</v>
      </c>
      <c r="O3366" t="str">
        <f t="shared" ca="1" si="634"/>
        <v>D:z</v>
      </c>
      <c r="P3366" t="str">
        <f t="shared" ca="1" si="635"/>
        <v>D7:z7</v>
      </c>
    </row>
    <row r="3367" spans="1:16">
      <c r="A3367" t="str">
        <f t="shared" si="627"/>
        <v>10</v>
      </c>
      <c r="B3367" t="str">
        <f t="shared" ca="1" si="628"/>
        <v>W</v>
      </c>
      <c r="C3367" t="str">
        <f t="shared" si="629"/>
        <v>SIMPL-5O-T</v>
      </c>
      <c r="D3367" t="s">
        <v>3680</v>
      </c>
      <c r="E3367">
        <f t="shared" ca="1" si="630"/>
        <v>0</v>
      </c>
      <c r="H3367" t="str">
        <f t="shared" ca="1" si="631"/>
        <v>'Simpl. all tex-DT PLYWOOD'!</v>
      </c>
      <c r="I3367" t="str">
        <f t="shared" ca="1" si="636"/>
        <v>'Simpl. all tex-DT PLYWOOD'!</v>
      </c>
      <c r="J3367">
        <f t="shared" ca="1" si="637"/>
        <v>0</v>
      </c>
      <c r="K3367">
        <f t="shared" ca="1" si="638"/>
        <v>0</v>
      </c>
      <c r="L3367">
        <f t="shared" ca="1" si="632"/>
        <v>0</v>
      </c>
      <c r="M3367">
        <f t="shared" ca="1" si="633"/>
        <v>0</v>
      </c>
      <c r="O3367" t="str">
        <f t="shared" ca="1" si="634"/>
        <v>D:z</v>
      </c>
      <c r="P3367" t="str">
        <f t="shared" ca="1" si="635"/>
        <v>D7:z7</v>
      </c>
    </row>
    <row r="3368" spans="1:16">
      <c r="A3368" t="str">
        <f t="shared" si="627"/>
        <v>11</v>
      </c>
      <c r="B3368" t="str">
        <f t="shared" ca="1" si="628"/>
        <v>W</v>
      </c>
      <c r="C3368" t="str">
        <f t="shared" si="629"/>
        <v>SIMPL-5O-T</v>
      </c>
      <c r="D3368" t="s">
        <v>3681</v>
      </c>
      <c r="E3368">
        <f t="shared" ca="1" si="630"/>
        <v>0</v>
      </c>
      <c r="H3368" t="str">
        <f t="shared" ca="1" si="631"/>
        <v>'Simpl. all tex-DT PLYWOOD'!</v>
      </c>
      <c r="I3368" t="str">
        <f t="shared" ca="1" si="636"/>
        <v>'Simpl. all tex-DT PLYWOOD'!</v>
      </c>
      <c r="J3368">
        <f t="shared" ca="1" si="637"/>
        <v>0</v>
      </c>
      <c r="K3368">
        <f t="shared" ca="1" si="638"/>
        <v>0</v>
      </c>
      <c r="L3368">
        <f t="shared" ca="1" si="632"/>
        <v>0</v>
      </c>
      <c r="M3368">
        <f t="shared" ca="1" si="633"/>
        <v>0</v>
      </c>
      <c r="O3368" t="str">
        <f t="shared" ca="1" si="634"/>
        <v>D:z</v>
      </c>
      <c r="P3368" t="str">
        <f t="shared" ca="1" si="635"/>
        <v>D7:z7</v>
      </c>
    </row>
    <row r="3369" spans="1:16">
      <c r="A3369" t="str">
        <f t="shared" si="627"/>
        <v>12</v>
      </c>
      <c r="B3369" t="str">
        <f t="shared" ca="1" si="628"/>
        <v>W</v>
      </c>
      <c r="C3369" t="str">
        <f t="shared" si="629"/>
        <v>SIMPL-5O-T</v>
      </c>
      <c r="D3369" t="s">
        <v>3682</v>
      </c>
      <c r="E3369">
        <f t="shared" ca="1" si="630"/>
        <v>0</v>
      </c>
      <c r="H3369" t="str">
        <f t="shared" ca="1" si="631"/>
        <v>'Simpl. all tex-DT PLYWOOD'!</v>
      </c>
      <c r="I3369" t="str">
        <f t="shared" ca="1" si="636"/>
        <v>'Simpl. all tex-DT PLYWOOD'!</v>
      </c>
      <c r="J3369">
        <f t="shared" ca="1" si="637"/>
        <v>0</v>
      </c>
      <c r="K3369">
        <f t="shared" ca="1" si="638"/>
        <v>0</v>
      </c>
      <c r="L3369">
        <f t="shared" ca="1" si="632"/>
        <v>0</v>
      </c>
      <c r="M3369">
        <f t="shared" ca="1" si="633"/>
        <v>0</v>
      </c>
      <c r="O3369" t="str">
        <f t="shared" ca="1" si="634"/>
        <v>D:z</v>
      </c>
      <c r="P3369" t="str">
        <f t="shared" ca="1" si="635"/>
        <v>D7:z7</v>
      </c>
    </row>
    <row r="3370" spans="1:16">
      <c r="A3370" t="str">
        <f t="shared" si="627"/>
        <v>13</v>
      </c>
      <c r="B3370" t="str">
        <f t="shared" ca="1" si="628"/>
        <v>W</v>
      </c>
      <c r="C3370" t="str">
        <f t="shared" si="629"/>
        <v>SIMPL-5O-T</v>
      </c>
      <c r="D3370" t="s">
        <v>3683</v>
      </c>
      <c r="E3370">
        <f t="shared" ca="1" si="630"/>
        <v>0</v>
      </c>
      <c r="H3370" t="str">
        <f t="shared" ca="1" si="631"/>
        <v>'Simpl. all tex-DT PLYWOOD'!</v>
      </c>
      <c r="I3370" t="str">
        <f t="shared" ca="1" si="636"/>
        <v>'Simpl. all tex-DT PLYWOOD'!</v>
      </c>
      <c r="J3370">
        <f t="shared" ca="1" si="637"/>
        <v>0</v>
      </c>
      <c r="K3370">
        <f t="shared" ca="1" si="638"/>
        <v>0</v>
      </c>
      <c r="L3370">
        <f t="shared" ca="1" si="632"/>
        <v>0</v>
      </c>
      <c r="M3370">
        <f t="shared" ca="1" si="633"/>
        <v>0</v>
      </c>
      <c r="O3370" t="str">
        <f t="shared" ca="1" si="634"/>
        <v>D:z</v>
      </c>
      <c r="P3370" t="str">
        <f t="shared" ca="1" si="635"/>
        <v>D7:z7</v>
      </c>
    </row>
    <row r="3371" spans="1:16">
      <c r="A3371" t="str">
        <f t="shared" si="627"/>
        <v>15</v>
      </c>
      <c r="B3371" t="str">
        <f t="shared" ca="1" si="628"/>
        <v>W</v>
      </c>
      <c r="C3371" t="str">
        <f t="shared" si="629"/>
        <v>SIMPL-5O-T</v>
      </c>
      <c r="D3371" t="s">
        <v>4787</v>
      </c>
      <c r="E3371">
        <f t="shared" ca="1" si="630"/>
        <v>0</v>
      </c>
      <c r="H3371" t="str">
        <f t="shared" ca="1" si="631"/>
        <v>'Simpl. all tex-DT PLYWOOD'!</v>
      </c>
      <c r="I3371" t="str">
        <f t="shared" ca="1" si="636"/>
        <v>'Simpl. all tex-DT PLYWOOD'!</v>
      </c>
      <c r="J3371">
        <f t="shared" ca="1" si="637"/>
        <v>0</v>
      </c>
      <c r="K3371">
        <f t="shared" ca="1" si="638"/>
        <v>0</v>
      </c>
      <c r="L3371">
        <f t="shared" ca="1" si="632"/>
        <v>0</v>
      </c>
      <c r="M3371">
        <f t="shared" ca="1" si="633"/>
        <v>0</v>
      </c>
      <c r="O3371" t="str">
        <f t="shared" ca="1" si="634"/>
        <v>D:z</v>
      </c>
      <c r="P3371" t="str">
        <f t="shared" ca="1" si="635"/>
        <v>D7:z7</v>
      </c>
    </row>
    <row r="3372" spans="1:16">
      <c r="A3372" t="str">
        <f t="shared" si="627"/>
        <v>01</v>
      </c>
      <c r="B3372" t="str">
        <f t="shared" ca="1" si="628"/>
        <v>W</v>
      </c>
      <c r="C3372" t="str">
        <f t="shared" si="629"/>
        <v>SIMPL-6A</v>
      </c>
      <c r="D3372" t="s">
        <v>1414</v>
      </c>
      <c r="E3372">
        <f t="shared" ca="1" si="630"/>
        <v>0</v>
      </c>
      <c r="H3372" t="str">
        <f t="shared" ca="1" si="631"/>
        <v>'Simpl. all tex-DT PLYWOOD'!</v>
      </c>
      <c r="I3372" t="str">
        <f t="shared" ca="1" si="636"/>
        <v>'Simpl. all tex-DT PLYWOOD'!</v>
      </c>
      <c r="J3372">
        <f t="shared" ca="1" si="637"/>
        <v>0</v>
      </c>
      <c r="K3372">
        <f t="shared" ca="1" si="638"/>
        <v>0</v>
      </c>
      <c r="L3372">
        <f t="shared" ca="1" si="632"/>
        <v>0</v>
      </c>
      <c r="M3372">
        <f t="shared" ca="1" si="633"/>
        <v>0</v>
      </c>
      <c r="O3372" t="str">
        <f t="shared" ca="1" si="634"/>
        <v>D:z</v>
      </c>
      <c r="P3372" t="str">
        <f t="shared" ca="1" si="635"/>
        <v>D7:z7</v>
      </c>
    </row>
    <row r="3373" spans="1:16">
      <c r="A3373" t="str">
        <f t="shared" si="627"/>
        <v>02</v>
      </c>
      <c r="B3373" t="str">
        <f t="shared" ca="1" si="628"/>
        <v>W</v>
      </c>
      <c r="C3373" t="str">
        <f t="shared" si="629"/>
        <v>SIMPL-6A</v>
      </c>
      <c r="D3373" t="s">
        <v>1415</v>
      </c>
      <c r="E3373">
        <f t="shared" ca="1" si="630"/>
        <v>0</v>
      </c>
      <c r="H3373" t="str">
        <f t="shared" ca="1" si="631"/>
        <v>'Simpl. all tex-DT PLYWOOD'!</v>
      </c>
      <c r="I3373" t="str">
        <f t="shared" ca="1" si="636"/>
        <v>'Simpl. all tex-DT PLYWOOD'!</v>
      </c>
      <c r="J3373">
        <f t="shared" ca="1" si="637"/>
        <v>0</v>
      </c>
      <c r="K3373">
        <f t="shared" ca="1" si="638"/>
        <v>0</v>
      </c>
      <c r="L3373">
        <f t="shared" ca="1" si="632"/>
        <v>0</v>
      </c>
      <c r="M3373">
        <f t="shared" ca="1" si="633"/>
        <v>0</v>
      </c>
      <c r="O3373" t="str">
        <f t="shared" ca="1" si="634"/>
        <v>D:z</v>
      </c>
      <c r="P3373" t="str">
        <f t="shared" ca="1" si="635"/>
        <v>D7:z7</v>
      </c>
    </row>
    <row r="3374" spans="1:16">
      <c r="A3374" t="str">
        <f t="shared" si="627"/>
        <v>03</v>
      </c>
      <c r="B3374" t="str">
        <f t="shared" ca="1" si="628"/>
        <v>W</v>
      </c>
      <c r="C3374" t="str">
        <f t="shared" si="629"/>
        <v>SIMPL-6A</v>
      </c>
      <c r="D3374" t="s">
        <v>1416</v>
      </c>
      <c r="E3374">
        <f t="shared" ca="1" si="630"/>
        <v>0</v>
      </c>
      <c r="H3374" t="str">
        <f t="shared" ca="1" si="631"/>
        <v>'Simpl. all tex-DT PLYWOOD'!</v>
      </c>
      <c r="I3374" t="str">
        <f t="shared" ca="1" si="636"/>
        <v>'Simpl. all tex-DT PLYWOOD'!</v>
      </c>
      <c r="J3374">
        <f t="shared" ca="1" si="637"/>
        <v>0</v>
      </c>
      <c r="K3374">
        <f t="shared" ca="1" si="638"/>
        <v>0</v>
      </c>
      <c r="L3374">
        <f t="shared" ca="1" si="632"/>
        <v>0</v>
      </c>
      <c r="M3374">
        <f t="shared" ca="1" si="633"/>
        <v>0</v>
      </c>
      <c r="O3374" t="str">
        <f t="shared" ca="1" si="634"/>
        <v>D:z</v>
      </c>
      <c r="P3374" t="str">
        <f t="shared" ca="1" si="635"/>
        <v>D7:z7</v>
      </c>
    </row>
    <row r="3375" spans="1:16">
      <c r="A3375" t="str">
        <f t="shared" si="627"/>
        <v>04</v>
      </c>
      <c r="B3375" t="str">
        <f t="shared" ca="1" si="628"/>
        <v>W</v>
      </c>
      <c r="C3375" t="str">
        <f t="shared" si="629"/>
        <v>SIMPL-6A</v>
      </c>
      <c r="D3375" t="s">
        <v>1417</v>
      </c>
      <c r="E3375">
        <f t="shared" ca="1" si="630"/>
        <v>0</v>
      </c>
      <c r="H3375" t="str">
        <f t="shared" ca="1" si="631"/>
        <v>'Simpl. all tex-DT PLYWOOD'!</v>
      </c>
      <c r="I3375" t="str">
        <f t="shared" ca="1" si="636"/>
        <v>'Simpl. all tex-DT PLYWOOD'!</v>
      </c>
      <c r="J3375">
        <f t="shared" ca="1" si="637"/>
        <v>0</v>
      </c>
      <c r="K3375">
        <f t="shared" ca="1" si="638"/>
        <v>0</v>
      </c>
      <c r="L3375">
        <f t="shared" ca="1" si="632"/>
        <v>0</v>
      </c>
      <c r="M3375">
        <f t="shared" ca="1" si="633"/>
        <v>0</v>
      </c>
      <c r="O3375" t="str">
        <f t="shared" ca="1" si="634"/>
        <v>D:z</v>
      </c>
      <c r="P3375" t="str">
        <f t="shared" ca="1" si="635"/>
        <v>D7:z7</v>
      </c>
    </row>
    <row r="3376" spans="1:16">
      <c r="A3376" t="str">
        <f t="shared" si="627"/>
        <v>05</v>
      </c>
      <c r="B3376" t="str">
        <f t="shared" ca="1" si="628"/>
        <v>W</v>
      </c>
      <c r="C3376" t="str">
        <f t="shared" si="629"/>
        <v>SIMPL-6A</v>
      </c>
      <c r="D3376" t="s">
        <v>1418</v>
      </c>
      <c r="E3376">
        <f t="shared" ca="1" si="630"/>
        <v>0</v>
      </c>
      <c r="H3376" t="str">
        <f t="shared" ca="1" si="631"/>
        <v>'Simpl. all tex-DT PLYWOOD'!</v>
      </c>
      <c r="I3376" t="str">
        <f t="shared" ca="1" si="636"/>
        <v>'Simpl. all tex-DT PLYWOOD'!</v>
      </c>
      <c r="J3376">
        <f t="shared" ca="1" si="637"/>
        <v>0</v>
      </c>
      <c r="K3376">
        <f t="shared" ca="1" si="638"/>
        <v>0</v>
      </c>
      <c r="L3376">
        <f t="shared" ca="1" si="632"/>
        <v>0</v>
      </c>
      <c r="M3376">
        <f t="shared" ca="1" si="633"/>
        <v>0</v>
      </c>
      <c r="O3376" t="str">
        <f t="shared" ca="1" si="634"/>
        <v>D:z</v>
      </c>
      <c r="P3376" t="str">
        <f t="shared" ca="1" si="635"/>
        <v>D7:z7</v>
      </c>
    </row>
    <row r="3377" spans="1:16">
      <c r="A3377" t="str">
        <f t="shared" si="627"/>
        <v>06</v>
      </c>
      <c r="B3377" t="str">
        <f t="shared" ca="1" si="628"/>
        <v>W</v>
      </c>
      <c r="C3377" t="str">
        <f t="shared" si="629"/>
        <v>SIMPL-6A</v>
      </c>
      <c r="D3377" t="s">
        <v>1419</v>
      </c>
      <c r="E3377">
        <f t="shared" ca="1" si="630"/>
        <v>0</v>
      </c>
      <c r="H3377" t="str">
        <f t="shared" ca="1" si="631"/>
        <v>'Simpl. all tex-DT PLYWOOD'!</v>
      </c>
      <c r="I3377" t="str">
        <f t="shared" ca="1" si="636"/>
        <v>'Simpl. all tex-DT PLYWOOD'!</v>
      </c>
      <c r="J3377">
        <f t="shared" ca="1" si="637"/>
        <v>0</v>
      </c>
      <c r="K3377">
        <f t="shared" ca="1" si="638"/>
        <v>0</v>
      </c>
      <c r="L3377">
        <f t="shared" ca="1" si="632"/>
        <v>0</v>
      </c>
      <c r="M3377">
        <f t="shared" ca="1" si="633"/>
        <v>0</v>
      </c>
      <c r="O3377" t="str">
        <f t="shared" ca="1" si="634"/>
        <v>D:z</v>
      </c>
      <c r="P3377" t="str">
        <f t="shared" ca="1" si="635"/>
        <v>D7:z7</v>
      </c>
    </row>
    <row r="3378" spans="1:16">
      <c r="A3378" t="str">
        <f t="shared" si="627"/>
        <v>07</v>
      </c>
      <c r="B3378" t="str">
        <f t="shared" ca="1" si="628"/>
        <v>W</v>
      </c>
      <c r="C3378" t="str">
        <f t="shared" si="629"/>
        <v>SIMPL-6A</v>
      </c>
      <c r="D3378" t="s">
        <v>1420</v>
      </c>
      <c r="E3378">
        <f t="shared" ca="1" si="630"/>
        <v>0</v>
      </c>
      <c r="H3378" t="str">
        <f t="shared" ca="1" si="631"/>
        <v>'Simpl. all tex-DT PLYWOOD'!</v>
      </c>
      <c r="I3378" t="str">
        <f t="shared" ca="1" si="636"/>
        <v>'Simpl. all tex-DT PLYWOOD'!</v>
      </c>
      <c r="J3378">
        <f t="shared" ca="1" si="637"/>
        <v>0</v>
      </c>
      <c r="K3378">
        <f t="shared" ca="1" si="638"/>
        <v>0</v>
      </c>
      <c r="L3378">
        <f t="shared" ca="1" si="632"/>
        <v>0</v>
      </c>
      <c r="M3378">
        <f t="shared" ca="1" si="633"/>
        <v>0</v>
      </c>
      <c r="O3378" t="str">
        <f t="shared" ca="1" si="634"/>
        <v>D:z</v>
      </c>
      <c r="P3378" t="str">
        <f t="shared" ca="1" si="635"/>
        <v>D7:z7</v>
      </c>
    </row>
    <row r="3379" spans="1:16">
      <c r="A3379" t="str">
        <f t="shared" si="627"/>
        <v>08</v>
      </c>
      <c r="B3379" t="str">
        <f t="shared" ca="1" si="628"/>
        <v>W</v>
      </c>
      <c r="C3379" t="str">
        <f t="shared" si="629"/>
        <v>SIMPL-6A</v>
      </c>
      <c r="D3379" t="s">
        <v>1421</v>
      </c>
      <c r="E3379">
        <f t="shared" ca="1" si="630"/>
        <v>0</v>
      </c>
      <c r="H3379" t="str">
        <f t="shared" ca="1" si="631"/>
        <v>'Simpl. all tex-DT PLYWOOD'!</v>
      </c>
      <c r="I3379" t="str">
        <f t="shared" ca="1" si="636"/>
        <v>'Simpl. all tex-DT PLYWOOD'!</v>
      </c>
      <c r="J3379">
        <f t="shared" ca="1" si="637"/>
        <v>0</v>
      </c>
      <c r="K3379">
        <f t="shared" ca="1" si="638"/>
        <v>0</v>
      </c>
      <c r="L3379">
        <f t="shared" ca="1" si="632"/>
        <v>0</v>
      </c>
      <c r="M3379">
        <f t="shared" ca="1" si="633"/>
        <v>0</v>
      </c>
      <c r="O3379" t="str">
        <f t="shared" ca="1" si="634"/>
        <v>D:z</v>
      </c>
      <c r="P3379" t="str">
        <f t="shared" ca="1" si="635"/>
        <v>D7:z7</v>
      </c>
    </row>
    <row r="3380" spans="1:16">
      <c r="A3380" t="str">
        <f t="shared" si="627"/>
        <v>09</v>
      </c>
      <c r="B3380" t="str">
        <f t="shared" ca="1" si="628"/>
        <v>W</v>
      </c>
      <c r="C3380" t="str">
        <f t="shared" si="629"/>
        <v>SIMPL-6A</v>
      </c>
      <c r="D3380" t="s">
        <v>1422</v>
      </c>
      <c r="E3380">
        <f t="shared" ca="1" si="630"/>
        <v>0</v>
      </c>
      <c r="H3380" t="str">
        <f t="shared" ca="1" si="631"/>
        <v>'Simpl. all tex-DT PLYWOOD'!</v>
      </c>
      <c r="I3380" t="str">
        <f t="shared" ca="1" si="636"/>
        <v>'Simpl. all tex-DT PLYWOOD'!</v>
      </c>
      <c r="J3380">
        <f t="shared" ca="1" si="637"/>
        <v>0</v>
      </c>
      <c r="K3380">
        <f t="shared" ca="1" si="638"/>
        <v>0</v>
      </c>
      <c r="L3380">
        <f t="shared" ca="1" si="632"/>
        <v>0</v>
      </c>
      <c r="M3380">
        <f t="shared" ca="1" si="633"/>
        <v>0</v>
      </c>
      <c r="O3380" t="str">
        <f t="shared" ca="1" si="634"/>
        <v>D:z</v>
      </c>
      <c r="P3380" t="str">
        <f t="shared" ca="1" si="635"/>
        <v>D7:z7</v>
      </c>
    </row>
    <row r="3381" spans="1:16">
      <c r="A3381" t="str">
        <f t="shared" si="627"/>
        <v>10</v>
      </c>
      <c r="B3381" t="str">
        <f t="shared" ca="1" si="628"/>
        <v>W</v>
      </c>
      <c r="C3381" t="str">
        <f t="shared" si="629"/>
        <v>SIMPL-6A</v>
      </c>
      <c r="D3381" t="s">
        <v>1423</v>
      </c>
      <c r="E3381">
        <f t="shared" ca="1" si="630"/>
        <v>0</v>
      </c>
      <c r="H3381" t="str">
        <f t="shared" ca="1" si="631"/>
        <v>'Simpl. all tex-DT PLYWOOD'!</v>
      </c>
      <c r="I3381" t="str">
        <f t="shared" ca="1" si="636"/>
        <v>'Simpl. all tex-DT PLYWOOD'!</v>
      </c>
      <c r="J3381">
        <f t="shared" ca="1" si="637"/>
        <v>0</v>
      </c>
      <c r="K3381">
        <f t="shared" ca="1" si="638"/>
        <v>0</v>
      </c>
      <c r="L3381">
        <f t="shared" ca="1" si="632"/>
        <v>0</v>
      </c>
      <c r="M3381">
        <f t="shared" ca="1" si="633"/>
        <v>0</v>
      </c>
      <c r="O3381" t="str">
        <f t="shared" ca="1" si="634"/>
        <v>D:z</v>
      </c>
      <c r="P3381" t="str">
        <f t="shared" ca="1" si="635"/>
        <v>D7:z7</v>
      </c>
    </row>
    <row r="3382" spans="1:16">
      <c r="A3382" t="str">
        <f t="shared" si="627"/>
        <v>100</v>
      </c>
      <c r="B3382" t="str">
        <f t="shared" ca="1" si="628"/>
        <v>W</v>
      </c>
      <c r="C3382" t="str">
        <f t="shared" si="629"/>
        <v>SIMPL-6A</v>
      </c>
      <c r="D3382" t="s">
        <v>1427</v>
      </c>
      <c r="E3382">
        <f t="shared" ca="1" si="630"/>
        <v>0</v>
      </c>
      <c r="H3382" t="str">
        <f t="shared" ca="1" si="631"/>
        <v>'Simpl. all tex-DT PLYWOOD'!</v>
      </c>
      <c r="I3382" t="str">
        <f t="shared" ca="1" si="636"/>
        <v>'Simpl. all tex-DT PLYWOOD'!</v>
      </c>
      <c r="J3382">
        <f t="shared" ca="1" si="637"/>
        <v>0</v>
      </c>
      <c r="K3382">
        <f t="shared" ca="1" si="638"/>
        <v>0</v>
      </c>
      <c r="L3382">
        <f t="shared" ca="1" si="632"/>
        <v>0</v>
      </c>
      <c r="M3382">
        <f t="shared" ca="1" si="633"/>
        <v>0</v>
      </c>
      <c r="O3382" t="str">
        <f t="shared" ca="1" si="634"/>
        <v>D:z</v>
      </c>
      <c r="P3382" t="str">
        <f t="shared" ca="1" si="635"/>
        <v>D7:z7</v>
      </c>
    </row>
    <row r="3383" spans="1:16">
      <c r="A3383" t="str">
        <f t="shared" si="627"/>
        <v>11</v>
      </c>
      <c r="B3383" t="str">
        <f t="shared" ca="1" si="628"/>
        <v>W</v>
      </c>
      <c r="C3383" t="str">
        <f t="shared" si="629"/>
        <v>SIMPL-6A</v>
      </c>
      <c r="D3383" t="s">
        <v>1424</v>
      </c>
      <c r="E3383">
        <f t="shared" ca="1" si="630"/>
        <v>0</v>
      </c>
      <c r="H3383" t="str">
        <f t="shared" ca="1" si="631"/>
        <v>'Simpl. all tex-DT PLYWOOD'!</v>
      </c>
      <c r="I3383" t="str">
        <f t="shared" ca="1" si="636"/>
        <v>'Simpl. all tex-DT PLYWOOD'!</v>
      </c>
      <c r="J3383">
        <f t="shared" ca="1" si="637"/>
        <v>0</v>
      </c>
      <c r="K3383">
        <f t="shared" ca="1" si="638"/>
        <v>0</v>
      </c>
      <c r="L3383">
        <f t="shared" ca="1" si="632"/>
        <v>0</v>
      </c>
      <c r="M3383">
        <f t="shared" ca="1" si="633"/>
        <v>0</v>
      </c>
      <c r="O3383" t="str">
        <f t="shared" ca="1" si="634"/>
        <v>D:z</v>
      </c>
      <c r="P3383" t="str">
        <f t="shared" ca="1" si="635"/>
        <v>D7:z7</v>
      </c>
    </row>
    <row r="3384" spans="1:16">
      <c r="A3384" t="str">
        <f t="shared" si="627"/>
        <v>12</v>
      </c>
      <c r="B3384" t="str">
        <f t="shared" ca="1" si="628"/>
        <v>W</v>
      </c>
      <c r="C3384" t="str">
        <f t="shared" si="629"/>
        <v>SIMPL-6A</v>
      </c>
      <c r="D3384" t="s">
        <v>1425</v>
      </c>
      <c r="E3384">
        <f t="shared" ca="1" si="630"/>
        <v>0</v>
      </c>
      <c r="H3384" t="str">
        <f t="shared" ca="1" si="631"/>
        <v>'Simpl. all tex-DT PLYWOOD'!</v>
      </c>
      <c r="I3384" t="str">
        <f t="shared" ca="1" si="636"/>
        <v>'Simpl. all tex-DT PLYWOOD'!</v>
      </c>
      <c r="J3384">
        <f t="shared" ca="1" si="637"/>
        <v>0</v>
      </c>
      <c r="K3384">
        <f t="shared" ca="1" si="638"/>
        <v>0</v>
      </c>
      <c r="L3384">
        <f t="shared" ca="1" si="632"/>
        <v>0</v>
      </c>
      <c r="M3384">
        <f t="shared" ca="1" si="633"/>
        <v>0</v>
      </c>
      <c r="O3384" t="str">
        <f t="shared" ca="1" si="634"/>
        <v>D:z</v>
      </c>
      <c r="P3384" t="str">
        <f t="shared" ca="1" si="635"/>
        <v>D7:z7</v>
      </c>
    </row>
    <row r="3385" spans="1:16">
      <c r="A3385" t="str">
        <f t="shared" si="627"/>
        <v>13</v>
      </c>
      <c r="B3385" t="str">
        <f t="shared" ca="1" si="628"/>
        <v>W</v>
      </c>
      <c r="C3385" t="str">
        <f t="shared" si="629"/>
        <v>SIMPL-6A</v>
      </c>
      <c r="D3385" t="s">
        <v>1426</v>
      </c>
      <c r="E3385">
        <f t="shared" ca="1" si="630"/>
        <v>0</v>
      </c>
      <c r="H3385" t="str">
        <f t="shared" ca="1" si="631"/>
        <v>'Simpl. all tex-DT PLYWOOD'!</v>
      </c>
      <c r="I3385" t="str">
        <f t="shared" ca="1" si="636"/>
        <v>'Simpl. all tex-DT PLYWOOD'!</v>
      </c>
      <c r="J3385">
        <f t="shared" ca="1" si="637"/>
        <v>0</v>
      </c>
      <c r="K3385">
        <f t="shared" ca="1" si="638"/>
        <v>0</v>
      </c>
      <c r="L3385">
        <f t="shared" ca="1" si="632"/>
        <v>0</v>
      </c>
      <c r="M3385">
        <f t="shared" ca="1" si="633"/>
        <v>0</v>
      </c>
      <c r="O3385" t="str">
        <f t="shared" ca="1" si="634"/>
        <v>D:z</v>
      </c>
      <c r="P3385" t="str">
        <f t="shared" ca="1" si="635"/>
        <v>D7:z7</v>
      </c>
    </row>
    <row r="3386" spans="1:16">
      <c r="A3386" t="str">
        <f t="shared" si="627"/>
        <v>15</v>
      </c>
      <c r="B3386" t="str">
        <f t="shared" ca="1" si="628"/>
        <v>W</v>
      </c>
      <c r="C3386" t="str">
        <f t="shared" si="629"/>
        <v>SIMPL-6A</v>
      </c>
      <c r="D3386" t="s">
        <v>4872</v>
      </c>
      <c r="E3386">
        <f t="shared" ca="1" si="630"/>
        <v>0</v>
      </c>
      <c r="H3386" t="str">
        <f t="shared" ca="1" si="631"/>
        <v>'Simpl. all tex-DT PLYWOOD'!</v>
      </c>
      <c r="I3386" t="str">
        <f t="shared" ca="1" si="636"/>
        <v>'Simpl. all tex-DT PLYWOOD'!</v>
      </c>
      <c r="J3386">
        <f t="shared" ca="1" si="637"/>
        <v>0</v>
      </c>
      <c r="K3386">
        <f t="shared" ca="1" si="638"/>
        <v>0</v>
      </c>
      <c r="L3386">
        <f t="shared" ca="1" si="632"/>
        <v>0</v>
      </c>
      <c r="M3386">
        <f t="shared" ca="1" si="633"/>
        <v>0</v>
      </c>
      <c r="O3386" t="str">
        <f t="shared" ca="1" si="634"/>
        <v>D:z</v>
      </c>
      <c r="P3386" t="str">
        <f t="shared" ca="1" si="635"/>
        <v>D7:z7</v>
      </c>
    </row>
    <row r="3387" spans="1:16">
      <c r="A3387" t="str">
        <f t="shared" si="627"/>
        <v>01</v>
      </c>
      <c r="B3387" t="str">
        <f t="shared" ca="1" si="628"/>
        <v>W</v>
      </c>
      <c r="C3387" t="str">
        <f t="shared" si="629"/>
        <v>SIMPL-6A-C</v>
      </c>
      <c r="D3387" t="s">
        <v>6045</v>
      </c>
      <c r="E3387">
        <f t="shared" ca="1" si="630"/>
        <v>0</v>
      </c>
      <c r="H3387" t="str">
        <f t="shared" ca="1" si="631"/>
        <v>'(more) Simpl. Textures PLYWOOD'!</v>
      </c>
      <c r="I3387">
        <f t="shared" ca="1" si="636"/>
        <v>0</v>
      </c>
      <c r="J3387" t="str">
        <f t="shared" ca="1" si="637"/>
        <v>'(more) Simpl. Textures PLYWOOD'!</v>
      </c>
      <c r="K3387">
        <f t="shared" ca="1" si="638"/>
        <v>0</v>
      </c>
      <c r="L3387">
        <f t="shared" ca="1" si="632"/>
        <v>0</v>
      </c>
      <c r="M3387">
        <f t="shared" ca="1" si="633"/>
        <v>0</v>
      </c>
      <c r="O3387" t="str">
        <f t="shared" ca="1" si="634"/>
        <v>D:N</v>
      </c>
      <c r="P3387" t="str">
        <f t="shared" ca="1" si="635"/>
        <v>D7:N7</v>
      </c>
    </row>
    <row r="3388" spans="1:16">
      <c r="A3388" t="str">
        <f t="shared" si="627"/>
        <v>16</v>
      </c>
      <c r="B3388" t="str">
        <f t="shared" ca="1" si="628"/>
        <v>W</v>
      </c>
      <c r="C3388" t="str">
        <f t="shared" si="629"/>
        <v>SIMPL-6A-N-NT</v>
      </c>
      <c r="D3388" t="s">
        <v>5563</v>
      </c>
      <c r="E3388">
        <f t="shared" ca="1" si="630"/>
        <v>0</v>
      </c>
      <c r="H3388" t="str">
        <f t="shared" ca="1" si="631"/>
        <v>'(more) Simpl. Textures PLYWOOD'!</v>
      </c>
      <c r="I3388">
        <f t="shared" ca="1" si="636"/>
        <v>0</v>
      </c>
      <c r="J3388" t="str">
        <f t="shared" ca="1" si="637"/>
        <v>'(more) Simpl. Textures PLYWOOD'!</v>
      </c>
      <c r="K3388">
        <f t="shared" ca="1" si="638"/>
        <v>0</v>
      </c>
      <c r="L3388">
        <f t="shared" ca="1" si="632"/>
        <v>0</v>
      </c>
      <c r="M3388">
        <f t="shared" ca="1" si="633"/>
        <v>0</v>
      </c>
      <c r="O3388" t="str">
        <f t="shared" ca="1" si="634"/>
        <v>D:N</v>
      </c>
      <c r="P3388" t="str">
        <f t="shared" ca="1" si="635"/>
        <v>D7:N7</v>
      </c>
    </row>
    <row r="3389" spans="1:16">
      <c r="A3389" t="str">
        <f t="shared" si="627"/>
        <v>16</v>
      </c>
      <c r="B3389" t="str">
        <f t="shared" ca="1" si="628"/>
        <v>W</v>
      </c>
      <c r="C3389" t="str">
        <f t="shared" si="629"/>
        <v>SIMPL-6A-N-T</v>
      </c>
      <c r="D3389" t="s">
        <v>5723</v>
      </c>
      <c r="E3389">
        <f t="shared" ca="1" si="630"/>
        <v>0</v>
      </c>
      <c r="H3389" t="str">
        <f t="shared" ca="1" si="631"/>
        <v>'(more) Simpl. Textures PLYWOOD'!</v>
      </c>
      <c r="I3389">
        <f t="shared" ca="1" si="636"/>
        <v>0</v>
      </c>
      <c r="J3389" t="str">
        <f t="shared" ca="1" si="637"/>
        <v>'(more) Simpl. Textures PLYWOOD'!</v>
      </c>
      <c r="K3389">
        <f t="shared" ca="1" si="638"/>
        <v>0</v>
      </c>
      <c r="L3389">
        <f t="shared" ca="1" si="632"/>
        <v>0</v>
      </c>
      <c r="M3389">
        <f t="shared" ca="1" si="633"/>
        <v>0</v>
      </c>
      <c r="O3389" t="str">
        <f t="shared" ca="1" si="634"/>
        <v>D:N</v>
      </c>
      <c r="P3389" t="str">
        <f t="shared" ca="1" si="635"/>
        <v>D7:N7</v>
      </c>
    </row>
    <row r="3390" spans="1:16">
      <c r="A3390" t="str">
        <f t="shared" si="627"/>
        <v>01</v>
      </c>
      <c r="B3390" t="str">
        <f t="shared" ca="1" si="628"/>
        <v>W</v>
      </c>
      <c r="C3390" t="str">
        <f t="shared" si="629"/>
        <v>SIMPL-6A-T</v>
      </c>
      <c r="D3390" t="s">
        <v>3757</v>
      </c>
      <c r="E3390">
        <f t="shared" ca="1" si="630"/>
        <v>0</v>
      </c>
      <c r="H3390" t="str">
        <f t="shared" ca="1" si="631"/>
        <v>'Simpl. all tex-DT PLYWOOD'!</v>
      </c>
      <c r="I3390" t="str">
        <f t="shared" ca="1" si="636"/>
        <v>'Simpl. all tex-DT PLYWOOD'!</v>
      </c>
      <c r="J3390">
        <f t="shared" ca="1" si="637"/>
        <v>0</v>
      </c>
      <c r="K3390">
        <f t="shared" ca="1" si="638"/>
        <v>0</v>
      </c>
      <c r="L3390">
        <f t="shared" ca="1" si="632"/>
        <v>0</v>
      </c>
      <c r="M3390">
        <f t="shared" ca="1" si="633"/>
        <v>0</v>
      </c>
      <c r="O3390" t="str">
        <f t="shared" ca="1" si="634"/>
        <v>D:z</v>
      </c>
      <c r="P3390" t="str">
        <f t="shared" ca="1" si="635"/>
        <v>D7:z7</v>
      </c>
    </row>
    <row r="3391" spans="1:16">
      <c r="A3391" t="str">
        <f t="shared" si="627"/>
        <v>02</v>
      </c>
      <c r="B3391" t="str">
        <f t="shared" ca="1" si="628"/>
        <v>W</v>
      </c>
      <c r="C3391" t="str">
        <f t="shared" si="629"/>
        <v>SIMPL-6A-T</v>
      </c>
      <c r="D3391" t="s">
        <v>3758</v>
      </c>
      <c r="E3391">
        <f t="shared" ca="1" si="630"/>
        <v>0</v>
      </c>
      <c r="H3391" t="str">
        <f t="shared" ca="1" si="631"/>
        <v>'Simpl. all tex-DT PLYWOOD'!</v>
      </c>
      <c r="I3391" t="str">
        <f t="shared" ca="1" si="636"/>
        <v>'Simpl. all tex-DT PLYWOOD'!</v>
      </c>
      <c r="J3391">
        <f t="shared" ca="1" si="637"/>
        <v>0</v>
      </c>
      <c r="K3391">
        <f t="shared" ca="1" si="638"/>
        <v>0</v>
      </c>
      <c r="L3391">
        <f t="shared" ca="1" si="632"/>
        <v>0</v>
      </c>
      <c r="M3391">
        <f t="shared" ca="1" si="633"/>
        <v>0</v>
      </c>
      <c r="O3391" t="str">
        <f t="shared" ca="1" si="634"/>
        <v>D:z</v>
      </c>
      <c r="P3391" t="str">
        <f t="shared" ca="1" si="635"/>
        <v>D7:z7</v>
      </c>
    </row>
    <row r="3392" spans="1:16">
      <c r="A3392" t="str">
        <f t="shared" si="627"/>
        <v>03</v>
      </c>
      <c r="B3392" t="str">
        <f t="shared" ca="1" si="628"/>
        <v>W</v>
      </c>
      <c r="C3392" t="str">
        <f t="shared" si="629"/>
        <v>SIMPL-6A-T</v>
      </c>
      <c r="D3392" t="s">
        <v>3759</v>
      </c>
      <c r="E3392">
        <f t="shared" ca="1" si="630"/>
        <v>0</v>
      </c>
      <c r="H3392" t="str">
        <f t="shared" ca="1" si="631"/>
        <v>'Simpl. all tex-DT PLYWOOD'!</v>
      </c>
      <c r="I3392" t="str">
        <f t="shared" ca="1" si="636"/>
        <v>'Simpl. all tex-DT PLYWOOD'!</v>
      </c>
      <c r="J3392">
        <f t="shared" ca="1" si="637"/>
        <v>0</v>
      </c>
      <c r="K3392">
        <f t="shared" ca="1" si="638"/>
        <v>0</v>
      </c>
      <c r="L3392">
        <f t="shared" ca="1" si="632"/>
        <v>0</v>
      </c>
      <c r="M3392">
        <f t="shared" ca="1" si="633"/>
        <v>0</v>
      </c>
      <c r="O3392" t="str">
        <f t="shared" ca="1" si="634"/>
        <v>D:z</v>
      </c>
      <c r="P3392" t="str">
        <f t="shared" ca="1" si="635"/>
        <v>D7:z7</v>
      </c>
    </row>
    <row r="3393" spans="1:16">
      <c r="A3393" t="str">
        <f t="shared" si="627"/>
        <v>04</v>
      </c>
      <c r="B3393" t="str">
        <f t="shared" ca="1" si="628"/>
        <v>W</v>
      </c>
      <c r="C3393" t="str">
        <f t="shared" si="629"/>
        <v>SIMPL-6A-T</v>
      </c>
      <c r="D3393" t="s">
        <v>3760</v>
      </c>
      <c r="E3393">
        <f t="shared" ca="1" si="630"/>
        <v>0</v>
      </c>
      <c r="H3393" t="str">
        <f t="shared" ca="1" si="631"/>
        <v>'Simpl. all tex-DT PLYWOOD'!</v>
      </c>
      <c r="I3393" t="str">
        <f t="shared" ca="1" si="636"/>
        <v>'Simpl. all tex-DT PLYWOOD'!</v>
      </c>
      <c r="J3393">
        <f t="shared" ca="1" si="637"/>
        <v>0</v>
      </c>
      <c r="K3393">
        <f t="shared" ca="1" si="638"/>
        <v>0</v>
      </c>
      <c r="L3393">
        <f t="shared" ca="1" si="632"/>
        <v>0</v>
      </c>
      <c r="M3393">
        <f t="shared" ca="1" si="633"/>
        <v>0</v>
      </c>
      <c r="O3393" t="str">
        <f t="shared" ca="1" si="634"/>
        <v>D:z</v>
      </c>
      <c r="P3393" t="str">
        <f t="shared" ca="1" si="635"/>
        <v>D7:z7</v>
      </c>
    </row>
    <row r="3394" spans="1:16">
      <c r="A3394" t="str">
        <f t="shared" si="627"/>
        <v>05</v>
      </c>
      <c r="B3394" t="str">
        <f t="shared" ca="1" si="628"/>
        <v>W</v>
      </c>
      <c r="C3394" t="str">
        <f t="shared" si="629"/>
        <v>SIMPL-6A-T</v>
      </c>
      <c r="D3394" t="s">
        <v>3761</v>
      </c>
      <c r="E3394">
        <f t="shared" ca="1" si="630"/>
        <v>0</v>
      </c>
      <c r="H3394" t="str">
        <f t="shared" ca="1" si="631"/>
        <v>'Simpl. all tex-DT PLYWOOD'!</v>
      </c>
      <c r="I3394" t="str">
        <f t="shared" ca="1" si="636"/>
        <v>'Simpl. all tex-DT PLYWOOD'!</v>
      </c>
      <c r="J3394">
        <f t="shared" ca="1" si="637"/>
        <v>0</v>
      </c>
      <c r="K3394">
        <f t="shared" ca="1" si="638"/>
        <v>0</v>
      </c>
      <c r="L3394">
        <f t="shared" ca="1" si="632"/>
        <v>0</v>
      </c>
      <c r="M3394">
        <f t="shared" ca="1" si="633"/>
        <v>0</v>
      </c>
      <c r="O3394" t="str">
        <f t="shared" ca="1" si="634"/>
        <v>D:z</v>
      </c>
      <c r="P3394" t="str">
        <f t="shared" ca="1" si="635"/>
        <v>D7:z7</v>
      </c>
    </row>
    <row r="3395" spans="1:16">
      <c r="A3395" t="str">
        <f t="shared" si="627"/>
        <v>06</v>
      </c>
      <c r="B3395" t="str">
        <f t="shared" ca="1" si="628"/>
        <v>W</v>
      </c>
      <c r="C3395" t="str">
        <f t="shared" si="629"/>
        <v>SIMPL-6A-T</v>
      </c>
      <c r="D3395" t="s">
        <v>3762</v>
      </c>
      <c r="E3395">
        <f t="shared" ca="1" si="630"/>
        <v>0</v>
      </c>
      <c r="H3395" t="str">
        <f t="shared" ca="1" si="631"/>
        <v>'Simpl. all tex-DT PLYWOOD'!</v>
      </c>
      <c r="I3395" t="str">
        <f t="shared" ca="1" si="636"/>
        <v>'Simpl. all tex-DT PLYWOOD'!</v>
      </c>
      <c r="J3395">
        <f t="shared" ca="1" si="637"/>
        <v>0</v>
      </c>
      <c r="K3395">
        <f t="shared" ca="1" si="638"/>
        <v>0</v>
      </c>
      <c r="L3395">
        <f t="shared" ca="1" si="632"/>
        <v>0</v>
      </c>
      <c r="M3395">
        <f t="shared" ca="1" si="633"/>
        <v>0</v>
      </c>
      <c r="O3395" t="str">
        <f t="shared" ca="1" si="634"/>
        <v>D:z</v>
      </c>
      <c r="P3395" t="str">
        <f t="shared" ca="1" si="635"/>
        <v>D7:z7</v>
      </c>
    </row>
    <row r="3396" spans="1:16">
      <c r="A3396" t="str">
        <f t="shared" si="627"/>
        <v>07</v>
      </c>
      <c r="B3396" t="str">
        <f t="shared" ca="1" si="628"/>
        <v>W</v>
      </c>
      <c r="C3396" t="str">
        <f t="shared" si="629"/>
        <v>SIMPL-6A-T</v>
      </c>
      <c r="D3396" t="s">
        <v>3763</v>
      </c>
      <c r="E3396">
        <f t="shared" ca="1" si="630"/>
        <v>0</v>
      </c>
      <c r="H3396" t="str">
        <f t="shared" ca="1" si="631"/>
        <v>'Simpl. all tex-DT PLYWOOD'!</v>
      </c>
      <c r="I3396" t="str">
        <f t="shared" ca="1" si="636"/>
        <v>'Simpl. all tex-DT PLYWOOD'!</v>
      </c>
      <c r="J3396">
        <f t="shared" ca="1" si="637"/>
        <v>0</v>
      </c>
      <c r="K3396">
        <f t="shared" ca="1" si="638"/>
        <v>0</v>
      </c>
      <c r="L3396">
        <f t="shared" ca="1" si="632"/>
        <v>0</v>
      </c>
      <c r="M3396">
        <f t="shared" ca="1" si="633"/>
        <v>0</v>
      </c>
      <c r="O3396" t="str">
        <f t="shared" ca="1" si="634"/>
        <v>D:z</v>
      </c>
      <c r="P3396" t="str">
        <f t="shared" ca="1" si="635"/>
        <v>D7:z7</v>
      </c>
    </row>
    <row r="3397" spans="1:16">
      <c r="A3397" t="str">
        <f t="shared" si="627"/>
        <v>08</v>
      </c>
      <c r="B3397" t="str">
        <f t="shared" ca="1" si="628"/>
        <v>W</v>
      </c>
      <c r="C3397" t="str">
        <f t="shared" si="629"/>
        <v>SIMPL-6A-T</v>
      </c>
      <c r="D3397" t="s">
        <v>3764</v>
      </c>
      <c r="E3397">
        <f t="shared" ca="1" si="630"/>
        <v>0</v>
      </c>
      <c r="H3397" t="str">
        <f t="shared" ca="1" si="631"/>
        <v>'Simpl. all tex-DT PLYWOOD'!</v>
      </c>
      <c r="I3397" t="str">
        <f t="shared" ca="1" si="636"/>
        <v>'Simpl. all tex-DT PLYWOOD'!</v>
      </c>
      <c r="J3397">
        <f t="shared" ca="1" si="637"/>
        <v>0</v>
      </c>
      <c r="K3397">
        <f t="shared" ca="1" si="638"/>
        <v>0</v>
      </c>
      <c r="L3397">
        <f t="shared" ca="1" si="632"/>
        <v>0</v>
      </c>
      <c r="M3397">
        <f t="shared" ca="1" si="633"/>
        <v>0</v>
      </c>
      <c r="O3397" t="str">
        <f t="shared" ca="1" si="634"/>
        <v>D:z</v>
      </c>
      <c r="P3397" t="str">
        <f t="shared" ca="1" si="635"/>
        <v>D7:z7</v>
      </c>
    </row>
    <row r="3398" spans="1:16">
      <c r="A3398" t="str">
        <f t="shared" si="627"/>
        <v>09</v>
      </c>
      <c r="B3398" t="str">
        <f t="shared" ca="1" si="628"/>
        <v>W</v>
      </c>
      <c r="C3398" t="str">
        <f t="shared" si="629"/>
        <v>SIMPL-6A-T</v>
      </c>
      <c r="D3398" t="s">
        <v>3765</v>
      </c>
      <c r="E3398">
        <f t="shared" ca="1" si="630"/>
        <v>0</v>
      </c>
      <c r="H3398" t="str">
        <f t="shared" ca="1" si="631"/>
        <v>'Simpl. all tex-DT PLYWOOD'!</v>
      </c>
      <c r="I3398" t="str">
        <f t="shared" ca="1" si="636"/>
        <v>'Simpl. all tex-DT PLYWOOD'!</v>
      </c>
      <c r="J3398">
        <f t="shared" ca="1" si="637"/>
        <v>0</v>
      </c>
      <c r="K3398">
        <f t="shared" ca="1" si="638"/>
        <v>0</v>
      </c>
      <c r="L3398">
        <f t="shared" ca="1" si="632"/>
        <v>0</v>
      </c>
      <c r="M3398">
        <f t="shared" ca="1" si="633"/>
        <v>0</v>
      </c>
      <c r="O3398" t="str">
        <f t="shared" ca="1" si="634"/>
        <v>D:z</v>
      </c>
      <c r="P3398" t="str">
        <f t="shared" ca="1" si="635"/>
        <v>D7:z7</v>
      </c>
    </row>
    <row r="3399" spans="1:16">
      <c r="A3399" t="str">
        <f t="shared" si="627"/>
        <v>10</v>
      </c>
      <c r="B3399" t="str">
        <f t="shared" ca="1" si="628"/>
        <v>W</v>
      </c>
      <c r="C3399" t="str">
        <f t="shared" si="629"/>
        <v>SIMPL-6A-T</v>
      </c>
      <c r="D3399" t="s">
        <v>3766</v>
      </c>
      <c r="E3399">
        <f t="shared" ca="1" si="630"/>
        <v>0</v>
      </c>
      <c r="H3399" t="str">
        <f t="shared" ca="1" si="631"/>
        <v>'Simpl. all tex-DT PLYWOOD'!</v>
      </c>
      <c r="I3399" t="str">
        <f t="shared" ca="1" si="636"/>
        <v>'Simpl. all tex-DT PLYWOOD'!</v>
      </c>
      <c r="J3399">
        <f t="shared" ca="1" si="637"/>
        <v>0</v>
      </c>
      <c r="K3399">
        <f t="shared" ca="1" si="638"/>
        <v>0</v>
      </c>
      <c r="L3399">
        <f t="shared" ca="1" si="632"/>
        <v>0</v>
      </c>
      <c r="M3399">
        <f t="shared" ca="1" si="633"/>
        <v>0</v>
      </c>
      <c r="O3399" t="str">
        <f t="shared" ca="1" si="634"/>
        <v>D:z</v>
      </c>
      <c r="P3399" t="str">
        <f t="shared" ca="1" si="635"/>
        <v>D7:z7</v>
      </c>
    </row>
    <row r="3400" spans="1:16">
      <c r="A3400" t="str">
        <f t="shared" si="627"/>
        <v>11</v>
      </c>
      <c r="B3400" t="str">
        <f t="shared" ca="1" si="628"/>
        <v>W</v>
      </c>
      <c r="C3400" t="str">
        <f t="shared" si="629"/>
        <v>SIMPL-6A-T</v>
      </c>
      <c r="D3400" t="s">
        <v>3767</v>
      </c>
      <c r="E3400">
        <f t="shared" ca="1" si="630"/>
        <v>0</v>
      </c>
      <c r="H3400" t="str">
        <f t="shared" ca="1" si="631"/>
        <v>'Simpl. all tex-DT PLYWOOD'!</v>
      </c>
      <c r="I3400" t="str">
        <f t="shared" ca="1" si="636"/>
        <v>'Simpl. all tex-DT PLYWOOD'!</v>
      </c>
      <c r="J3400">
        <f t="shared" ca="1" si="637"/>
        <v>0</v>
      </c>
      <c r="K3400">
        <f t="shared" ca="1" si="638"/>
        <v>0</v>
      </c>
      <c r="L3400">
        <f t="shared" ca="1" si="632"/>
        <v>0</v>
      </c>
      <c r="M3400">
        <f t="shared" ca="1" si="633"/>
        <v>0</v>
      </c>
      <c r="O3400" t="str">
        <f t="shared" ca="1" si="634"/>
        <v>D:z</v>
      </c>
      <c r="P3400" t="str">
        <f t="shared" ca="1" si="635"/>
        <v>D7:z7</v>
      </c>
    </row>
    <row r="3401" spans="1:16">
      <c r="A3401" t="str">
        <f t="shared" si="627"/>
        <v>12</v>
      </c>
      <c r="B3401" t="str">
        <f t="shared" ca="1" si="628"/>
        <v>W</v>
      </c>
      <c r="C3401" t="str">
        <f t="shared" si="629"/>
        <v>SIMPL-6A-T</v>
      </c>
      <c r="D3401" t="s">
        <v>3768</v>
      </c>
      <c r="E3401">
        <f t="shared" ca="1" si="630"/>
        <v>0</v>
      </c>
      <c r="H3401" t="str">
        <f t="shared" ca="1" si="631"/>
        <v>'Simpl. all tex-DT PLYWOOD'!</v>
      </c>
      <c r="I3401" t="str">
        <f t="shared" ca="1" si="636"/>
        <v>'Simpl. all tex-DT PLYWOOD'!</v>
      </c>
      <c r="J3401">
        <f t="shared" ca="1" si="637"/>
        <v>0</v>
      </c>
      <c r="K3401">
        <f t="shared" ca="1" si="638"/>
        <v>0</v>
      </c>
      <c r="L3401">
        <f t="shared" ca="1" si="632"/>
        <v>0</v>
      </c>
      <c r="M3401">
        <f t="shared" ca="1" si="633"/>
        <v>0</v>
      </c>
      <c r="O3401" t="str">
        <f t="shared" ca="1" si="634"/>
        <v>D:z</v>
      </c>
      <c r="P3401" t="str">
        <f t="shared" ca="1" si="635"/>
        <v>D7:z7</v>
      </c>
    </row>
    <row r="3402" spans="1:16">
      <c r="A3402" t="str">
        <f t="shared" si="627"/>
        <v>13</v>
      </c>
      <c r="B3402" t="str">
        <f t="shared" ca="1" si="628"/>
        <v>W</v>
      </c>
      <c r="C3402" t="str">
        <f t="shared" si="629"/>
        <v>SIMPL-6A-T</v>
      </c>
      <c r="D3402" t="s">
        <v>3769</v>
      </c>
      <c r="E3402">
        <f t="shared" ca="1" si="630"/>
        <v>0</v>
      </c>
      <c r="H3402" t="str">
        <f t="shared" ca="1" si="631"/>
        <v>'Simpl. all tex-DT PLYWOOD'!</v>
      </c>
      <c r="I3402" t="str">
        <f t="shared" ca="1" si="636"/>
        <v>'Simpl. all tex-DT PLYWOOD'!</v>
      </c>
      <c r="J3402">
        <f t="shared" ca="1" si="637"/>
        <v>0</v>
      </c>
      <c r="K3402">
        <f t="shared" ca="1" si="638"/>
        <v>0</v>
      </c>
      <c r="L3402">
        <f t="shared" ca="1" si="632"/>
        <v>0</v>
      </c>
      <c r="M3402">
        <f t="shared" ca="1" si="633"/>
        <v>0</v>
      </c>
      <c r="O3402" t="str">
        <f t="shared" ca="1" si="634"/>
        <v>D:z</v>
      </c>
      <c r="P3402" t="str">
        <f t="shared" ca="1" si="635"/>
        <v>D7:z7</v>
      </c>
    </row>
    <row r="3403" spans="1:16">
      <c r="A3403" t="str">
        <f t="shared" si="627"/>
        <v>15</v>
      </c>
      <c r="B3403" t="str">
        <f t="shared" ca="1" si="628"/>
        <v>W</v>
      </c>
      <c r="C3403" t="str">
        <f t="shared" si="629"/>
        <v>SIMPL-6A-T</v>
      </c>
      <c r="D3403" t="s">
        <v>4788</v>
      </c>
      <c r="E3403">
        <f t="shared" ca="1" si="630"/>
        <v>0</v>
      </c>
      <c r="H3403" t="str">
        <f t="shared" ca="1" si="631"/>
        <v>'Simpl. all tex-DT PLYWOOD'!</v>
      </c>
      <c r="I3403" t="str">
        <f t="shared" ca="1" si="636"/>
        <v>'Simpl. all tex-DT PLYWOOD'!</v>
      </c>
      <c r="J3403">
        <f t="shared" ca="1" si="637"/>
        <v>0</v>
      </c>
      <c r="K3403">
        <f t="shared" ca="1" si="638"/>
        <v>0</v>
      </c>
      <c r="L3403">
        <f t="shared" ca="1" si="632"/>
        <v>0</v>
      </c>
      <c r="M3403">
        <f t="shared" ca="1" si="633"/>
        <v>0</v>
      </c>
      <c r="O3403" t="str">
        <f t="shared" ca="1" si="634"/>
        <v>D:z</v>
      </c>
      <c r="P3403" t="str">
        <f t="shared" ca="1" si="635"/>
        <v>D7:z7</v>
      </c>
    </row>
    <row r="3404" spans="1:16">
      <c r="A3404" t="str">
        <f t="shared" si="627"/>
        <v>01</v>
      </c>
      <c r="B3404" t="str">
        <f t="shared" ca="1" si="628"/>
        <v>W</v>
      </c>
      <c r="C3404" t="str">
        <f t="shared" si="629"/>
        <v>SIMPL-6B</v>
      </c>
      <c r="D3404" t="s">
        <v>1428</v>
      </c>
      <c r="E3404">
        <f t="shared" ca="1" si="630"/>
        <v>0</v>
      </c>
      <c r="H3404" t="str">
        <f t="shared" ca="1" si="631"/>
        <v>'Simpl. all tex-DT PLYWOOD'!</v>
      </c>
      <c r="I3404" t="str">
        <f t="shared" ca="1" si="636"/>
        <v>'Simpl. all tex-DT PLYWOOD'!</v>
      </c>
      <c r="J3404">
        <f t="shared" ca="1" si="637"/>
        <v>0</v>
      </c>
      <c r="K3404">
        <f t="shared" ca="1" si="638"/>
        <v>0</v>
      </c>
      <c r="L3404">
        <f t="shared" ca="1" si="632"/>
        <v>0</v>
      </c>
      <c r="M3404">
        <f t="shared" ca="1" si="633"/>
        <v>0</v>
      </c>
      <c r="O3404" t="str">
        <f t="shared" ca="1" si="634"/>
        <v>D:z</v>
      </c>
      <c r="P3404" t="str">
        <f t="shared" ca="1" si="635"/>
        <v>D7:z7</v>
      </c>
    </row>
    <row r="3405" spans="1:16">
      <c r="A3405" t="str">
        <f t="shared" si="627"/>
        <v>02</v>
      </c>
      <c r="B3405" t="str">
        <f t="shared" ca="1" si="628"/>
        <v>W</v>
      </c>
      <c r="C3405" t="str">
        <f t="shared" si="629"/>
        <v>SIMPL-6B</v>
      </c>
      <c r="D3405" t="s">
        <v>1429</v>
      </c>
      <c r="E3405">
        <f t="shared" ca="1" si="630"/>
        <v>0</v>
      </c>
      <c r="H3405" t="str">
        <f t="shared" ca="1" si="631"/>
        <v>'Simpl. all tex-DT PLYWOOD'!</v>
      </c>
      <c r="I3405" t="str">
        <f t="shared" ca="1" si="636"/>
        <v>'Simpl. all tex-DT PLYWOOD'!</v>
      </c>
      <c r="J3405">
        <f t="shared" ca="1" si="637"/>
        <v>0</v>
      </c>
      <c r="K3405">
        <f t="shared" ca="1" si="638"/>
        <v>0</v>
      </c>
      <c r="L3405">
        <f t="shared" ca="1" si="632"/>
        <v>0</v>
      </c>
      <c r="M3405">
        <f t="shared" ca="1" si="633"/>
        <v>0</v>
      </c>
      <c r="O3405" t="str">
        <f t="shared" ca="1" si="634"/>
        <v>D:z</v>
      </c>
      <c r="P3405" t="str">
        <f t="shared" ca="1" si="635"/>
        <v>D7:z7</v>
      </c>
    </row>
    <row r="3406" spans="1:16">
      <c r="A3406" t="str">
        <f t="shared" si="627"/>
        <v>03</v>
      </c>
      <c r="B3406" t="str">
        <f t="shared" ca="1" si="628"/>
        <v>W</v>
      </c>
      <c r="C3406" t="str">
        <f t="shared" si="629"/>
        <v>SIMPL-6B</v>
      </c>
      <c r="D3406" t="s">
        <v>1430</v>
      </c>
      <c r="E3406">
        <f t="shared" ca="1" si="630"/>
        <v>0</v>
      </c>
      <c r="H3406" t="str">
        <f t="shared" ca="1" si="631"/>
        <v>'Simpl. all tex-DT PLYWOOD'!</v>
      </c>
      <c r="I3406" t="str">
        <f t="shared" ca="1" si="636"/>
        <v>'Simpl. all tex-DT PLYWOOD'!</v>
      </c>
      <c r="J3406">
        <f t="shared" ca="1" si="637"/>
        <v>0</v>
      </c>
      <c r="K3406">
        <f t="shared" ca="1" si="638"/>
        <v>0</v>
      </c>
      <c r="L3406">
        <f t="shared" ca="1" si="632"/>
        <v>0</v>
      </c>
      <c r="M3406">
        <f t="shared" ca="1" si="633"/>
        <v>0</v>
      </c>
      <c r="O3406" t="str">
        <f t="shared" ca="1" si="634"/>
        <v>D:z</v>
      </c>
      <c r="P3406" t="str">
        <f t="shared" ca="1" si="635"/>
        <v>D7:z7</v>
      </c>
    </row>
    <row r="3407" spans="1:16">
      <c r="A3407" t="str">
        <f t="shared" ref="A3407:A3470" si="639">MID(D3407,LEN(C3407)+2,LEN(D3407)-LEN(C3407))</f>
        <v>04</v>
      </c>
      <c r="B3407" t="str">
        <f t="shared" ref="B3407:B3470" ca="1" si="640">VLOOKUP(H3407,$A$1:$K$4,11,FALSE)</f>
        <v>W</v>
      </c>
      <c r="C3407" t="str">
        <f t="shared" ref="C3407:C3470" si="641">IF(RIGHT(LEFT(D3407,LEN(D3407)-3),1)="-",LEFT(D3407,LEN(D3407)-4),LEFT(D3407,LEN(D3407)-3))</f>
        <v>SIMPL-6B</v>
      </c>
      <c r="D3407" t="s">
        <v>1431</v>
      </c>
      <c r="E3407">
        <f t="shared" ref="E3407:E3470" ca="1" si="642">IFERROR(VLOOKUP(C3407,INDIRECT($H3407&amp;$O3407),MATCH($A3407,INDIRECT($H3407&amp;$P3407),0),FALSE),0)</f>
        <v>0</v>
      </c>
      <c r="H3407" t="str">
        <f t="shared" ref="H3407:H3470" ca="1" si="643">IF(I3407&lt;&gt;0,I3407,IF(J3407&lt;&gt;0,J3407,IF(K3407&lt;&gt;0,K3407,IF(L3407&lt;&gt;0,L3407,IF(M3407&lt;&gt;0,M3407,N3407)))))</f>
        <v>'Simpl. all tex-DT PLYWOOD'!</v>
      </c>
      <c r="I3407" t="str">
        <f t="shared" ca="1" si="636"/>
        <v>'Simpl. all tex-DT PLYWOOD'!</v>
      </c>
      <c r="J3407">
        <f t="shared" ca="1" si="637"/>
        <v>0</v>
      </c>
      <c r="K3407">
        <f t="shared" ca="1" si="638"/>
        <v>0</v>
      </c>
      <c r="L3407">
        <f t="shared" ref="L3407:L3470" ca="1" si="644">IF(IFERROR(VLOOKUP($C3407,INDIRECT($G$10&amp;"d:d"),1,FALSE),0)&lt;&gt;0,L$13,0)</f>
        <v>0</v>
      </c>
      <c r="M3407">
        <f t="shared" ref="M3407:M3470" ca="1" si="645">IF(IFERROR(VLOOKUP($C3407,INDIRECT($G$11&amp;"d:d"),1,FALSE),0)&lt;&gt;0,M$13,0)</f>
        <v>0</v>
      </c>
      <c r="O3407" t="str">
        <f t="shared" ref="O3407:O3470" ca="1" si="646">VLOOKUP($H3407,$G$7:$I$11,2,FALSE)</f>
        <v>D:z</v>
      </c>
      <c r="P3407" t="str">
        <f t="shared" ref="P3407:P3470" ca="1" si="647">VLOOKUP($H3407,$G$7:$I$11,3,FALSE)</f>
        <v>D7:z7</v>
      </c>
    </row>
    <row r="3408" spans="1:16">
      <c r="A3408" t="str">
        <f t="shared" si="639"/>
        <v>05</v>
      </c>
      <c r="B3408" t="str">
        <f t="shared" ca="1" si="640"/>
        <v>W</v>
      </c>
      <c r="C3408" t="str">
        <f t="shared" si="641"/>
        <v>SIMPL-6B</v>
      </c>
      <c r="D3408" t="s">
        <v>1432</v>
      </c>
      <c r="E3408">
        <f t="shared" ca="1" si="642"/>
        <v>0</v>
      </c>
      <c r="H3408" t="str">
        <f t="shared" ca="1" si="643"/>
        <v>'Simpl. all tex-DT PLYWOOD'!</v>
      </c>
      <c r="I3408" t="str">
        <f t="shared" ca="1" si="636"/>
        <v>'Simpl. all tex-DT PLYWOOD'!</v>
      </c>
      <c r="J3408">
        <f t="shared" ca="1" si="637"/>
        <v>0</v>
      </c>
      <c r="K3408">
        <f t="shared" ca="1" si="638"/>
        <v>0</v>
      </c>
      <c r="L3408">
        <f t="shared" ca="1" si="644"/>
        <v>0</v>
      </c>
      <c r="M3408">
        <f t="shared" ca="1" si="645"/>
        <v>0</v>
      </c>
      <c r="O3408" t="str">
        <f t="shared" ca="1" si="646"/>
        <v>D:z</v>
      </c>
      <c r="P3408" t="str">
        <f t="shared" ca="1" si="647"/>
        <v>D7:z7</v>
      </c>
    </row>
    <row r="3409" spans="1:16">
      <c r="A3409" t="str">
        <f t="shared" si="639"/>
        <v>06</v>
      </c>
      <c r="B3409" t="str">
        <f t="shared" ca="1" si="640"/>
        <v>W</v>
      </c>
      <c r="C3409" t="str">
        <f t="shared" si="641"/>
        <v>SIMPL-6B</v>
      </c>
      <c r="D3409" t="s">
        <v>1433</v>
      </c>
      <c r="E3409">
        <f t="shared" ca="1" si="642"/>
        <v>0</v>
      </c>
      <c r="H3409" t="str">
        <f t="shared" ca="1" si="643"/>
        <v>'Simpl. all tex-DT PLYWOOD'!</v>
      </c>
      <c r="I3409" t="str">
        <f t="shared" ca="1" si="636"/>
        <v>'Simpl. all tex-DT PLYWOOD'!</v>
      </c>
      <c r="J3409">
        <f t="shared" ca="1" si="637"/>
        <v>0</v>
      </c>
      <c r="K3409">
        <f t="shared" ca="1" si="638"/>
        <v>0</v>
      </c>
      <c r="L3409">
        <f t="shared" ca="1" si="644"/>
        <v>0</v>
      </c>
      <c r="M3409">
        <f t="shared" ca="1" si="645"/>
        <v>0</v>
      </c>
      <c r="O3409" t="str">
        <f t="shared" ca="1" si="646"/>
        <v>D:z</v>
      </c>
      <c r="P3409" t="str">
        <f t="shared" ca="1" si="647"/>
        <v>D7:z7</v>
      </c>
    </row>
    <row r="3410" spans="1:16">
      <c r="A3410" t="str">
        <f t="shared" si="639"/>
        <v>07</v>
      </c>
      <c r="B3410" t="str">
        <f t="shared" ca="1" si="640"/>
        <v>W</v>
      </c>
      <c r="C3410" t="str">
        <f t="shared" si="641"/>
        <v>SIMPL-6B</v>
      </c>
      <c r="D3410" t="s">
        <v>1434</v>
      </c>
      <c r="E3410">
        <f t="shared" ca="1" si="642"/>
        <v>0</v>
      </c>
      <c r="H3410" t="str">
        <f t="shared" ca="1" si="643"/>
        <v>'Simpl. all tex-DT PLYWOOD'!</v>
      </c>
      <c r="I3410" t="str">
        <f t="shared" ca="1" si="636"/>
        <v>'Simpl. all tex-DT PLYWOOD'!</v>
      </c>
      <c r="J3410">
        <f t="shared" ca="1" si="637"/>
        <v>0</v>
      </c>
      <c r="K3410">
        <f t="shared" ca="1" si="638"/>
        <v>0</v>
      </c>
      <c r="L3410">
        <f t="shared" ca="1" si="644"/>
        <v>0</v>
      </c>
      <c r="M3410">
        <f t="shared" ca="1" si="645"/>
        <v>0</v>
      </c>
      <c r="O3410" t="str">
        <f t="shared" ca="1" si="646"/>
        <v>D:z</v>
      </c>
      <c r="P3410" t="str">
        <f t="shared" ca="1" si="647"/>
        <v>D7:z7</v>
      </c>
    </row>
    <row r="3411" spans="1:16">
      <c r="A3411" t="str">
        <f t="shared" si="639"/>
        <v>08</v>
      </c>
      <c r="B3411" t="str">
        <f t="shared" ca="1" si="640"/>
        <v>W</v>
      </c>
      <c r="C3411" t="str">
        <f t="shared" si="641"/>
        <v>SIMPL-6B</v>
      </c>
      <c r="D3411" t="s">
        <v>1435</v>
      </c>
      <c r="E3411">
        <f t="shared" ca="1" si="642"/>
        <v>0</v>
      </c>
      <c r="H3411" t="str">
        <f t="shared" ca="1" si="643"/>
        <v>'Simpl. all tex-DT PLYWOOD'!</v>
      </c>
      <c r="I3411" t="str">
        <f t="shared" ca="1" si="636"/>
        <v>'Simpl. all tex-DT PLYWOOD'!</v>
      </c>
      <c r="J3411">
        <f t="shared" ca="1" si="637"/>
        <v>0</v>
      </c>
      <c r="K3411">
        <f t="shared" ca="1" si="638"/>
        <v>0</v>
      </c>
      <c r="L3411">
        <f t="shared" ca="1" si="644"/>
        <v>0</v>
      </c>
      <c r="M3411">
        <f t="shared" ca="1" si="645"/>
        <v>0</v>
      </c>
      <c r="O3411" t="str">
        <f t="shared" ca="1" si="646"/>
        <v>D:z</v>
      </c>
      <c r="P3411" t="str">
        <f t="shared" ca="1" si="647"/>
        <v>D7:z7</v>
      </c>
    </row>
    <row r="3412" spans="1:16">
      <c r="A3412" t="str">
        <f t="shared" si="639"/>
        <v>09</v>
      </c>
      <c r="B3412" t="str">
        <f t="shared" ca="1" si="640"/>
        <v>W</v>
      </c>
      <c r="C3412" t="str">
        <f t="shared" si="641"/>
        <v>SIMPL-6B</v>
      </c>
      <c r="D3412" t="s">
        <v>1436</v>
      </c>
      <c r="E3412">
        <f t="shared" ca="1" si="642"/>
        <v>0</v>
      </c>
      <c r="H3412" t="str">
        <f t="shared" ca="1" si="643"/>
        <v>'Simpl. all tex-DT PLYWOOD'!</v>
      </c>
      <c r="I3412" t="str">
        <f t="shared" ca="1" si="636"/>
        <v>'Simpl. all tex-DT PLYWOOD'!</v>
      </c>
      <c r="J3412">
        <f t="shared" ca="1" si="637"/>
        <v>0</v>
      </c>
      <c r="K3412">
        <f t="shared" ca="1" si="638"/>
        <v>0</v>
      </c>
      <c r="L3412">
        <f t="shared" ca="1" si="644"/>
        <v>0</v>
      </c>
      <c r="M3412">
        <f t="shared" ca="1" si="645"/>
        <v>0</v>
      </c>
      <c r="O3412" t="str">
        <f t="shared" ca="1" si="646"/>
        <v>D:z</v>
      </c>
      <c r="P3412" t="str">
        <f t="shared" ca="1" si="647"/>
        <v>D7:z7</v>
      </c>
    </row>
    <row r="3413" spans="1:16">
      <c r="A3413" t="str">
        <f t="shared" si="639"/>
        <v>10</v>
      </c>
      <c r="B3413" t="str">
        <f t="shared" ca="1" si="640"/>
        <v>W</v>
      </c>
      <c r="C3413" t="str">
        <f t="shared" si="641"/>
        <v>SIMPL-6B</v>
      </c>
      <c r="D3413" t="s">
        <v>1437</v>
      </c>
      <c r="E3413">
        <f t="shared" ca="1" si="642"/>
        <v>0</v>
      </c>
      <c r="H3413" t="str">
        <f t="shared" ca="1" si="643"/>
        <v>'Simpl. all tex-DT PLYWOOD'!</v>
      </c>
      <c r="I3413" t="str">
        <f t="shared" ca="1" si="636"/>
        <v>'Simpl. all tex-DT PLYWOOD'!</v>
      </c>
      <c r="J3413">
        <f t="shared" ca="1" si="637"/>
        <v>0</v>
      </c>
      <c r="K3413">
        <f t="shared" ca="1" si="638"/>
        <v>0</v>
      </c>
      <c r="L3413">
        <f t="shared" ca="1" si="644"/>
        <v>0</v>
      </c>
      <c r="M3413">
        <f t="shared" ca="1" si="645"/>
        <v>0</v>
      </c>
      <c r="O3413" t="str">
        <f t="shared" ca="1" si="646"/>
        <v>D:z</v>
      </c>
      <c r="P3413" t="str">
        <f t="shared" ca="1" si="647"/>
        <v>D7:z7</v>
      </c>
    </row>
    <row r="3414" spans="1:16">
      <c r="A3414" t="str">
        <f t="shared" si="639"/>
        <v>100</v>
      </c>
      <c r="B3414" t="str">
        <f t="shared" ca="1" si="640"/>
        <v>W</v>
      </c>
      <c r="C3414" t="str">
        <f t="shared" si="641"/>
        <v>SIMPL-6B</v>
      </c>
      <c r="D3414" t="s">
        <v>1441</v>
      </c>
      <c r="E3414">
        <f t="shared" ca="1" si="642"/>
        <v>0</v>
      </c>
      <c r="H3414" t="str">
        <f t="shared" ca="1" si="643"/>
        <v>'Simpl. all tex-DT PLYWOOD'!</v>
      </c>
      <c r="I3414" t="str">
        <f t="shared" ca="1" si="636"/>
        <v>'Simpl. all tex-DT PLYWOOD'!</v>
      </c>
      <c r="J3414">
        <f t="shared" ca="1" si="637"/>
        <v>0</v>
      </c>
      <c r="K3414">
        <f t="shared" ca="1" si="638"/>
        <v>0</v>
      </c>
      <c r="L3414">
        <f t="shared" ca="1" si="644"/>
        <v>0</v>
      </c>
      <c r="M3414">
        <f t="shared" ca="1" si="645"/>
        <v>0</v>
      </c>
      <c r="O3414" t="str">
        <f t="shared" ca="1" si="646"/>
        <v>D:z</v>
      </c>
      <c r="P3414" t="str">
        <f t="shared" ca="1" si="647"/>
        <v>D7:z7</v>
      </c>
    </row>
    <row r="3415" spans="1:16">
      <c r="A3415" t="str">
        <f t="shared" si="639"/>
        <v>11</v>
      </c>
      <c r="B3415" t="str">
        <f t="shared" ca="1" si="640"/>
        <v>W</v>
      </c>
      <c r="C3415" t="str">
        <f t="shared" si="641"/>
        <v>SIMPL-6B</v>
      </c>
      <c r="D3415" t="s">
        <v>1438</v>
      </c>
      <c r="E3415">
        <f t="shared" ca="1" si="642"/>
        <v>0</v>
      </c>
      <c r="H3415" t="str">
        <f t="shared" ca="1" si="643"/>
        <v>'Simpl. all tex-DT PLYWOOD'!</v>
      </c>
      <c r="I3415" t="str">
        <f t="shared" ca="1" si="636"/>
        <v>'Simpl. all tex-DT PLYWOOD'!</v>
      </c>
      <c r="J3415">
        <f t="shared" ca="1" si="637"/>
        <v>0</v>
      </c>
      <c r="K3415">
        <f t="shared" ca="1" si="638"/>
        <v>0</v>
      </c>
      <c r="L3415">
        <f t="shared" ca="1" si="644"/>
        <v>0</v>
      </c>
      <c r="M3415">
        <f t="shared" ca="1" si="645"/>
        <v>0</v>
      </c>
      <c r="O3415" t="str">
        <f t="shared" ca="1" si="646"/>
        <v>D:z</v>
      </c>
      <c r="P3415" t="str">
        <f t="shared" ca="1" si="647"/>
        <v>D7:z7</v>
      </c>
    </row>
    <row r="3416" spans="1:16">
      <c r="A3416" t="str">
        <f t="shared" si="639"/>
        <v>12</v>
      </c>
      <c r="B3416" t="str">
        <f t="shared" ca="1" si="640"/>
        <v>W</v>
      </c>
      <c r="C3416" t="str">
        <f t="shared" si="641"/>
        <v>SIMPL-6B</v>
      </c>
      <c r="D3416" t="s">
        <v>1439</v>
      </c>
      <c r="E3416">
        <f t="shared" ca="1" si="642"/>
        <v>0</v>
      </c>
      <c r="H3416" t="str">
        <f t="shared" ca="1" si="643"/>
        <v>'Simpl. all tex-DT PLYWOOD'!</v>
      </c>
      <c r="I3416" t="str">
        <f t="shared" ca="1" si="636"/>
        <v>'Simpl. all tex-DT PLYWOOD'!</v>
      </c>
      <c r="J3416">
        <f t="shared" ca="1" si="637"/>
        <v>0</v>
      </c>
      <c r="K3416">
        <f t="shared" ca="1" si="638"/>
        <v>0</v>
      </c>
      <c r="L3416">
        <f t="shared" ca="1" si="644"/>
        <v>0</v>
      </c>
      <c r="M3416">
        <f t="shared" ca="1" si="645"/>
        <v>0</v>
      </c>
      <c r="O3416" t="str">
        <f t="shared" ca="1" si="646"/>
        <v>D:z</v>
      </c>
      <c r="P3416" t="str">
        <f t="shared" ca="1" si="647"/>
        <v>D7:z7</v>
      </c>
    </row>
    <row r="3417" spans="1:16">
      <c r="A3417" t="str">
        <f t="shared" si="639"/>
        <v>13</v>
      </c>
      <c r="B3417" t="str">
        <f t="shared" ca="1" si="640"/>
        <v>W</v>
      </c>
      <c r="C3417" t="str">
        <f t="shared" si="641"/>
        <v>SIMPL-6B</v>
      </c>
      <c r="D3417" t="s">
        <v>1440</v>
      </c>
      <c r="E3417">
        <f t="shared" ca="1" si="642"/>
        <v>0</v>
      </c>
      <c r="H3417" t="str">
        <f t="shared" ca="1" si="643"/>
        <v>'Simpl. all tex-DT PLYWOOD'!</v>
      </c>
      <c r="I3417" t="str">
        <f t="shared" ca="1" si="636"/>
        <v>'Simpl. all tex-DT PLYWOOD'!</v>
      </c>
      <c r="J3417">
        <f t="shared" ca="1" si="637"/>
        <v>0</v>
      </c>
      <c r="K3417">
        <f t="shared" ca="1" si="638"/>
        <v>0</v>
      </c>
      <c r="L3417">
        <f t="shared" ca="1" si="644"/>
        <v>0</v>
      </c>
      <c r="M3417">
        <f t="shared" ca="1" si="645"/>
        <v>0</v>
      </c>
      <c r="O3417" t="str">
        <f t="shared" ca="1" si="646"/>
        <v>D:z</v>
      </c>
      <c r="P3417" t="str">
        <f t="shared" ca="1" si="647"/>
        <v>D7:z7</v>
      </c>
    </row>
    <row r="3418" spans="1:16">
      <c r="A3418" t="str">
        <f t="shared" si="639"/>
        <v>15</v>
      </c>
      <c r="B3418" t="str">
        <f t="shared" ca="1" si="640"/>
        <v>W</v>
      </c>
      <c r="C3418" t="str">
        <f t="shared" si="641"/>
        <v>SIMPL-6B</v>
      </c>
      <c r="D3418" t="s">
        <v>4900</v>
      </c>
      <c r="E3418">
        <f t="shared" ca="1" si="642"/>
        <v>0</v>
      </c>
      <c r="H3418" t="str">
        <f t="shared" ca="1" si="643"/>
        <v>'Simpl. all tex-DT PLYWOOD'!</v>
      </c>
      <c r="I3418" t="str">
        <f t="shared" ref="I3418:I3481" ca="1" si="648">IF(IFERROR(VLOOKUP(C3418,INDIRECT($G$7&amp;"D:D"),1,FALSE),0)&lt;&gt;0,I$13,0)</f>
        <v>'Simpl. all tex-DT PLYWOOD'!</v>
      </c>
      <c r="J3418">
        <f t="shared" ref="J3418:J3481" ca="1" si="649">IF(IFERROR(VLOOKUP(C3418,INDIRECT($G$8&amp;"D:D"),1,FALSE),0)&lt;&gt;0,J$13,0)</f>
        <v>0</v>
      </c>
      <c r="K3418">
        <f t="shared" ref="K3418:K3481" ca="1" si="650">IF(IFERROR(VLOOKUP($C3418,INDIRECT($G$9&amp;"d:d"),1,FALSE),0)&lt;&gt;0,K$13,0)</f>
        <v>0</v>
      </c>
      <c r="L3418">
        <f t="shared" ca="1" si="644"/>
        <v>0</v>
      </c>
      <c r="M3418">
        <f t="shared" ca="1" si="645"/>
        <v>0</v>
      </c>
      <c r="O3418" t="str">
        <f t="shared" ca="1" si="646"/>
        <v>D:z</v>
      </c>
      <c r="P3418" t="str">
        <f t="shared" ca="1" si="647"/>
        <v>D7:z7</v>
      </c>
    </row>
    <row r="3419" spans="1:16">
      <c r="A3419" t="str">
        <f t="shared" si="639"/>
        <v>01</v>
      </c>
      <c r="B3419" t="str">
        <f t="shared" ca="1" si="640"/>
        <v>W</v>
      </c>
      <c r="C3419" t="str">
        <f t="shared" si="641"/>
        <v>SIMPL-6B-C</v>
      </c>
      <c r="D3419" t="s">
        <v>6046</v>
      </c>
      <c r="E3419">
        <f t="shared" ca="1" si="642"/>
        <v>0</v>
      </c>
      <c r="H3419" t="str">
        <f t="shared" ca="1" si="643"/>
        <v>'(more) Simpl. Textures PLYWOOD'!</v>
      </c>
      <c r="I3419">
        <f t="shared" ca="1" si="648"/>
        <v>0</v>
      </c>
      <c r="J3419" t="str">
        <f t="shared" ca="1" si="649"/>
        <v>'(more) Simpl. Textures PLYWOOD'!</v>
      </c>
      <c r="K3419">
        <f t="shared" ca="1" si="650"/>
        <v>0</v>
      </c>
      <c r="L3419">
        <f t="shared" ca="1" si="644"/>
        <v>0</v>
      </c>
      <c r="M3419">
        <f t="shared" ca="1" si="645"/>
        <v>0</v>
      </c>
      <c r="O3419" t="str">
        <f t="shared" ca="1" si="646"/>
        <v>D:N</v>
      </c>
      <c r="P3419" t="str">
        <f t="shared" ca="1" si="647"/>
        <v>D7:N7</v>
      </c>
    </row>
    <row r="3420" spans="1:16">
      <c r="A3420" t="str">
        <f t="shared" si="639"/>
        <v>16</v>
      </c>
      <c r="B3420" t="str">
        <f t="shared" ca="1" si="640"/>
        <v>W</v>
      </c>
      <c r="C3420" t="str">
        <f t="shared" si="641"/>
        <v>SIMPL-6B-N-NT</v>
      </c>
      <c r="D3420" t="s">
        <v>5564</v>
      </c>
      <c r="E3420">
        <f t="shared" ca="1" si="642"/>
        <v>0</v>
      </c>
      <c r="H3420" t="str">
        <f t="shared" ca="1" si="643"/>
        <v>'(more) Simpl. Textures PLYWOOD'!</v>
      </c>
      <c r="I3420">
        <f t="shared" ca="1" si="648"/>
        <v>0</v>
      </c>
      <c r="J3420" t="str">
        <f t="shared" ca="1" si="649"/>
        <v>'(more) Simpl. Textures PLYWOOD'!</v>
      </c>
      <c r="K3420">
        <f t="shared" ca="1" si="650"/>
        <v>0</v>
      </c>
      <c r="L3420">
        <f t="shared" ca="1" si="644"/>
        <v>0</v>
      </c>
      <c r="M3420">
        <f t="shared" ca="1" si="645"/>
        <v>0</v>
      </c>
      <c r="O3420" t="str">
        <f t="shared" ca="1" si="646"/>
        <v>D:N</v>
      </c>
      <c r="P3420" t="str">
        <f t="shared" ca="1" si="647"/>
        <v>D7:N7</v>
      </c>
    </row>
    <row r="3421" spans="1:16">
      <c r="A3421" t="str">
        <f t="shared" si="639"/>
        <v>16</v>
      </c>
      <c r="B3421" t="str">
        <f t="shared" ca="1" si="640"/>
        <v>W</v>
      </c>
      <c r="C3421" t="str">
        <f t="shared" si="641"/>
        <v>SIMPL-6B-N-T</v>
      </c>
      <c r="D3421" t="s">
        <v>5724</v>
      </c>
      <c r="E3421">
        <f t="shared" ca="1" si="642"/>
        <v>0</v>
      </c>
      <c r="H3421" t="str">
        <f t="shared" ca="1" si="643"/>
        <v>'(more) Simpl. Textures PLYWOOD'!</v>
      </c>
      <c r="I3421">
        <f t="shared" ca="1" si="648"/>
        <v>0</v>
      </c>
      <c r="J3421" t="str">
        <f t="shared" ca="1" si="649"/>
        <v>'(more) Simpl. Textures PLYWOOD'!</v>
      </c>
      <c r="K3421">
        <f t="shared" ca="1" si="650"/>
        <v>0</v>
      </c>
      <c r="L3421">
        <f t="shared" ca="1" si="644"/>
        <v>0</v>
      </c>
      <c r="M3421">
        <f t="shared" ca="1" si="645"/>
        <v>0</v>
      </c>
      <c r="O3421" t="str">
        <f t="shared" ca="1" si="646"/>
        <v>D:N</v>
      </c>
      <c r="P3421" t="str">
        <f t="shared" ca="1" si="647"/>
        <v>D7:N7</v>
      </c>
    </row>
    <row r="3422" spans="1:16">
      <c r="A3422" t="str">
        <f t="shared" si="639"/>
        <v>01</v>
      </c>
      <c r="B3422" t="str">
        <f t="shared" ca="1" si="640"/>
        <v>W</v>
      </c>
      <c r="C3422" t="str">
        <f t="shared" si="641"/>
        <v>SIMPL-6B-T</v>
      </c>
      <c r="D3422" t="s">
        <v>3799</v>
      </c>
      <c r="E3422">
        <f t="shared" ca="1" si="642"/>
        <v>0</v>
      </c>
      <c r="H3422" t="str">
        <f t="shared" ca="1" si="643"/>
        <v>'Simpl. all tex-DT PLYWOOD'!</v>
      </c>
      <c r="I3422" t="str">
        <f t="shared" ca="1" si="648"/>
        <v>'Simpl. all tex-DT PLYWOOD'!</v>
      </c>
      <c r="J3422">
        <f t="shared" ca="1" si="649"/>
        <v>0</v>
      </c>
      <c r="K3422">
        <f t="shared" ca="1" si="650"/>
        <v>0</v>
      </c>
      <c r="L3422">
        <f t="shared" ca="1" si="644"/>
        <v>0</v>
      </c>
      <c r="M3422">
        <f t="shared" ca="1" si="645"/>
        <v>0</v>
      </c>
      <c r="O3422" t="str">
        <f t="shared" ca="1" si="646"/>
        <v>D:z</v>
      </c>
      <c r="P3422" t="str">
        <f t="shared" ca="1" si="647"/>
        <v>D7:z7</v>
      </c>
    </row>
    <row r="3423" spans="1:16">
      <c r="A3423" t="str">
        <f t="shared" si="639"/>
        <v>02</v>
      </c>
      <c r="B3423" t="str">
        <f t="shared" ca="1" si="640"/>
        <v>W</v>
      </c>
      <c r="C3423" t="str">
        <f t="shared" si="641"/>
        <v>SIMPL-6B-T</v>
      </c>
      <c r="D3423" t="s">
        <v>3800</v>
      </c>
      <c r="E3423">
        <f t="shared" ca="1" si="642"/>
        <v>0</v>
      </c>
      <c r="H3423" t="str">
        <f t="shared" ca="1" si="643"/>
        <v>'Simpl. all tex-DT PLYWOOD'!</v>
      </c>
      <c r="I3423" t="str">
        <f t="shared" ca="1" si="648"/>
        <v>'Simpl. all tex-DT PLYWOOD'!</v>
      </c>
      <c r="J3423">
        <f t="shared" ca="1" si="649"/>
        <v>0</v>
      </c>
      <c r="K3423">
        <f t="shared" ca="1" si="650"/>
        <v>0</v>
      </c>
      <c r="L3423">
        <f t="shared" ca="1" si="644"/>
        <v>0</v>
      </c>
      <c r="M3423">
        <f t="shared" ca="1" si="645"/>
        <v>0</v>
      </c>
      <c r="O3423" t="str">
        <f t="shared" ca="1" si="646"/>
        <v>D:z</v>
      </c>
      <c r="P3423" t="str">
        <f t="shared" ca="1" si="647"/>
        <v>D7:z7</v>
      </c>
    </row>
    <row r="3424" spans="1:16">
      <c r="A3424" t="str">
        <f t="shared" si="639"/>
        <v>03</v>
      </c>
      <c r="B3424" t="str">
        <f t="shared" ca="1" si="640"/>
        <v>W</v>
      </c>
      <c r="C3424" t="str">
        <f t="shared" si="641"/>
        <v>SIMPL-6B-T</v>
      </c>
      <c r="D3424" t="s">
        <v>3801</v>
      </c>
      <c r="E3424">
        <f t="shared" ca="1" si="642"/>
        <v>0</v>
      </c>
      <c r="H3424" t="str">
        <f t="shared" ca="1" si="643"/>
        <v>'Simpl. all tex-DT PLYWOOD'!</v>
      </c>
      <c r="I3424" t="str">
        <f t="shared" ca="1" si="648"/>
        <v>'Simpl. all tex-DT PLYWOOD'!</v>
      </c>
      <c r="J3424">
        <f t="shared" ca="1" si="649"/>
        <v>0</v>
      </c>
      <c r="K3424">
        <f t="shared" ca="1" si="650"/>
        <v>0</v>
      </c>
      <c r="L3424">
        <f t="shared" ca="1" si="644"/>
        <v>0</v>
      </c>
      <c r="M3424">
        <f t="shared" ca="1" si="645"/>
        <v>0</v>
      </c>
      <c r="O3424" t="str">
        <f t="shared" ca="1" si="646"/>
        <v>D:z</v>
      </c>
      <c r="P3424" t="str">
        <f t="shared" ca="1" si="647"/>
        <v>D7:z7</v>
      </c>
    </row>
    <row r="3425" spans="1:16">
      <c r="A3425" t="str">
        <f t="shared" si="639"/>
        <v>04</v>
      </c>
      <c r="B3425" t="str">
        <f t="shared" ca="1" si="640"/>
        <v>W</v>
      </c>
      <c r="C3425" t="str">
        <f t="shared" si="641"/>
        <v>SIMPL-6B-T</v>
      </c>
      <c r="D3425" t="s">
        <v>3802</v>
      </c>
      <c r="E3425">
        <f t="shared" ca="1" si="642"/>
        <v>0</v>
      </c>
      <c r="H3425" t="str">
        <f t="shared" ca="1" si="643"/>
        <v>'Simpl. all tex-DT PLYWOOD'!</v>
      </c>
      <c r="I3425" t="str">
        <f t="shared" ca="1" si="648"/>
        <v>'Simpl. all tex-DT PLYWOOD'!</v>
      </c>
      <c r="J3425">
        <f t="shared" ca="1" si="649"/>
        <v>0</v>
      </c>
      <c r="K3425">
        <f t="shared" ca="1" si="650"/>
        <v>0</v>
      </c>
      <c r="L3425">
        <f t="shared" ca="1" si="644"/>
        <v>0</v>
      </c>
      <c r="M3425">
        <f t="shared" ca="1" si="645"/>
        <v>0</v>
      </c>
      <c r="O3425" t="str">
        <f t="shared" ca="1" si="646"/>
        <v>D:z</v>
      </c>
      <c r="P3425" t="str">
        <f t="shared" ca="1" si="647"/>
        <v>D7:z7</v>
      </c>
    </row>
    <row r="3426" spans="1:16">
      <c r="A3426" t="str">
        <f t="shared" si="639"/>
        <v>05</v>
      </c>
      <c r="B3426" t="str">
        <f t="shared" ca="1" si="640"/>
        <v>W</v>
      </c>
      <c r="C3426" t="str">
        <f t="shared" si="641"/>
        <v>SIMPL-6B-T</v>
      </c>
      <c r="D3426" t="s">
        <v>3803</v>
      </c>
      <c r="E3426">
        <f t="shared" ca="1" si="642"/>
        <v>0</v>
      </c>
      <c r="H3426" t="str">
        <f t="shared" ca="1" si="643"/>
        <v>'Simpl. all tex-DT PLYWOOD'!</v>
      </c>
      <c r="I3426" t="str">
        <f t="shared" ca="1" si="648"/>
        <v>'Simpl. all tex-DT PLYWOOD'!</v>
      </c>
      <c r="J3426">
        <f t="shared" ca="1" si="649"/>
        <v>0</v>
      </c>
      <c r="K3426">
        <f t="shared" ca="1" si="650"/>
        <v>0</v>
      </c>
      <c r="L3426">
        <f t="shared" ca="1" si="644"/>
        <v>0</v>
      </c>
      <c r="M3426">
        <f t="shared" ca="1" si="645"/>
        <v>0</v>
      </c>
      <c r="O3426" t="str">
        <f t="shared" ca="1" si="646"/>
        <v>D:z</v>
      </c>
      <c r="P3426" t="str">
        <f t="shared" ca="1" si="647"/>
        <v>D7:z7</v>
      </c>
    </row>
    <row r="3427" spans="1:16">
      <c r="A3427" t="str">
        <f t="shared" si="639"/>
        <v>06</v>
      </c>
      <c r="B3427" t="str">
        <f t="shared" ca="1" si="640"/>
        <v>W</v>
      </c>
      <c r="C3427" t="str">
        <f t="shared" si="641"/>
        <v>SIMPL-6B-T</v>
      </c>
      <c r="D3427" t="s">
        <v>3804</v>
      </c>
      <c r="E3427">
        <f t="shared" ca="1" si="642"/>
        <v>0</v>
      </c>
      <c r="H3427" t="str">
        <f t="shared" ca="1" si="643"/>
        <v>'Simpl. all tex-DT PLYWOOD'!</v>
      </c>
      <c r="I3427" t="str">
        <f t="shared" ca="1" si="648"/>
        <v>'Simpl. all tex-DT PLYWOOD'!</v>
      </c>
      <c r="J3427">
        <f t="shared" ca="1" si="649"/>
        <v>0</v>
      </c>
      <c r="K3427">
        <f t="shared" ca="1" si="650"/>
        <v>0</v>
      </c>
      <c r="L3427">
        <f t="shared" ca="1" si="644"/>
        <v>0</v>
      </c>
      <c r="M3427">
        <f t="shared" ca="1" si="645"/>
        <v>0</v>
      </c>
      <c r="O3427" t="str">
        <f t="shared" ca="1" si="646"/>
        <v>D:z</v>
      </c>
      <c r="P3427" t="str">
        <f t="shared" ca="1" si="647"/>
        <v>D7:z7</v>
      </c>
    </row>
    <row r="3428" spans="1:16">
      <c r="A3428" t="str">
        <f t="shared" si="639"/>
        <v>07</v>
      </c>
      <c r="B3428" t="str">
        <f t="shared" ca="1" si="640"/>
        <v>W</v>
      </c>
      <c r="C3428" t="str">
        <f t="shared" si="641"/>
        <v>SIMPL-6B-T</v>
      </c>
      <c r="D3428" t="s">
        <v>3805</v>
      </c>
      <c r="E3428">
        <f t="shared" ca="1" si="642"/>
        <v>0</v>
      </c>
      <c r="H3428" t="str">
        <f t="shared" ca="1" si="643"/>
        <v>'Simpl. all tex-DT PLYWOOD'!</v>
      </c>
      <c r="I3428" t="str">
        <f t="shared" ca="1" si="648"/>
        <v>'Simpl. all tex-DT PLYWOOD'!</v>
      </c>
      <c r="J3428">
        <f t="shared" ca="1" si="649"/>
        <v>0</v>
      </c>
      <c r="K3428">
        <f t="shared" ca="1" si="650"/>
        <v>0</v>
      </c>
      <c r="L3428">
        <f t="shared" ca="1" si="644"/>
        <v>0</v>
      </c>
      <c r="M3428">
        <f t="shared" ca="1" si="645"/>
        <v>0</v>
      </c>
      <c r="O3428" t="str">
        <f t="shared" ca="1" si="646"/>
        <v>D:z</v>
      </c>
      <c r="P3428" t="str">
        <f t="shared" ca="1" si="647"/>
        <v>D7:z7</v>
      </c>
    </row>
    <row r="3429" spans="1:16">
      <c r="A3429" t="str">
        <f t="shared" si="639"/>
        <v>08</v>
      </c>
      <c r="B3429" t="str">
        <f t="shared" ca="1" si="640"/>
        <v>W</v>
      </c>
      <c r="C3429" t="str">
        <f t="shared" si="641"/>
        <v>SIMPL-6B-T</v>
      </c>
      <c r="D3429" t="s">
        <v>3806</v>
      </c>
      <c r="E3429">
        <f t="shared" ca="1" si="642"/>
        <v>0</v>
      </c>
      <c r="H3429" t="str">
        <f t="shared" ca="1" si="643"/>
        <v>'Simpl. all tex-DT PLYWOOD'!</v>
      </c>
      <c r="I3429" t="str">
        <f t="shared" ca="1" si="648"/>
        <v>'Simpl. all tex-DT PLYWOOD'!</v>
      </c>
      <c r="J3429">
        <f t="shared" ca="1" si="649"/>
        <v>0</v>
      </c>
      <c r="K3429">
        <f t="shared" ca="1" si="650"/>
        <v>0</v>
      </c>
      <c r="L3429">
        <f t="shared" ca="1" si="644"/>
        <v>0</v>
      </c>
      <c r="M3429">
        <f t="shared" ca="1" si="645"/>
        <v>0</v>
      </c>
      <c r="O3429" t="str">
        <f t="shared" ca="1" si="646"/>
        <v>D:z</v>
      </c>
      <c r="P3429" t="str">
        <f t="shared" ca="1" si="647"/>
        <v>D7:z7</v>
      </c>
    </row>
    <row r="3430" spans="1:16">
      <c r="A3430" t="str">
        <f t="shared" si="639"/>
        <v>09</v>
      </c>
      <c r="B3430" t="str">
        <f t="shared" ca="1" si="640"/>
        <v>W</v>
      </c>
      <c r="C3430" t="str">
        <f t="shared" si="641"/>
        <v>SIMPL-6B-T</v>
      </c>
      <c r="D3430" t="s">
        <v>3807</v>
      </c>
      <c r="E3430">
        <f t="shared" ca="1" si="642"/>
        <v>0</v>
      </c>
      <c r="H3430" t="str">
        <f t="shared" ca="1" si="643"/>
        <v>'Simpl. all tex-DT PLYWOOD'!</v>
      </c>
      <c r="I3430" t="str">
        <f t="shared" ca="1" si="648"/>
        <v>'Simpl. all tex-DT PLYWOOD'!</v>
      </c>
      <c r="J3430">
        <f t="shared" ca="1" si="649"/>
        <v>0</v>
      </c>
      <c r="K3430">
        <f t="shared" ca="1" si="650"/>
        <v>0</v>
      </c>
      <c r="L3430">
        <f t="shared" ca="1" si="644"/>
        <v>0</v>
      </c>
      <c r="M3430">
        <f t="shared" ca="1" si="645"/>
        <v>0</v>
      </c>
      <c r="O3430" t="str">
        <f t="shared" ca="1" si="646"/>
        <v>D:z</v>
      </c>
      <c r="P3430" t="str">
        <f t="shared" ca="1" si="647"/>
        <v>D7:z7</v>
      </c>
    </row>
    <row r="3431" spans="1:16">
      <c r="A3431" t="str">
        <f t="shared" si="639"/>
        <v>10</v>
      </c>
      <c r="B3431" t="str">
        <f t="shared" ca="1" si="640"/>
        <v>W</v>
      </c>
      <c r="C3431" t="str">
        <f t="shared" si="641"/>
        <v>SIMPL-6B-T</v>
      </c>
      <c r="D3431" t="s">
        <v>3808</v>
      </c>
      <c r="E3431">
        <f t="shared" ca="1" si="642"/>
        <v>0</v>
      </c>
      <c r="H3431" t="str">
        <f t="shared" ca="1" si="643"/>
        <v>'Simpl. all tex-DT PLYWOOD'!</v>
      </c>
      <c r="I3431" t="str">
        <f t="shared" ca="1" si="648"/>
        <v>'Simpl. all tex-DT PLYWOOD'!</v>
      </c>
      <c r="J3431">
        <f t="shared" ca="1" si="649"/>
        <v>0</v>
      </c>
      <c r="K3431">
        <f t="shared" ca="1" si="650"/>
        <v>0</v>
      </c>
      <c r="L3431">
        <f t="shared" ca="1" si="644"/>
        <v>0</v>
      </c>
      <c r="M3431">
        <f t="shared" ca="1" si="645"/>
        <v>0</v>
      </c>
      <c r="O3431" t="str">
        <f t="shared" ca="1" si="646"/>
        <v>D:z</v>
      </c>
      <c r="P3431" t="str">
        <f t="shared" ca="1" si="647"/>
        <v>D7:z7</v>
      </c>
    </row>
    <row r="3432" spans="1:16">
      <c r="A3432" t="str">
        <f t="shared" si="639"/>
        <v>11</v>
      </c>
      <c r="B3432" t="str">
        <f t="shared" ca="1" si="640"/>
        <v>W</v>
      </c>
      <c r="C3432" t="str">
        <f t="shared" si="641"/>
        <v>SIMPL-6B-T</v>
      </c>
      <c r="D3432" t="s">
        <v>3809</v>
      </c>
      <c r="E3432">
        <f t="shared" ca="1" si="642"/>
        <v>0</v>
      </c>
      <c r="H3432" t="str">
        <f t="shared" ca="1" si="643"/>
        <v>'Simpl. all tex-DT PLYWOOD'!</v>
      </c>
      <c r="I3432" t="str">
        <f t="shared" ca="1" si="648"/>
        <v>'Simpl. all tex-DT PLYWOOD'!</v>
      </c>
      <c r="J3432">
        <f t="shared" ca="1" si="649"/>
        <v>0</v>
      </c>
      <c r="K3432">
        <f t="shared" ca="1" si="650"/>
        <v>0</v>
      </c>
      <c r="L3432">
        <f t="shared" ca="1" si="644"/>
        <v>0</v>
      </c>
      <c r="M3432">
        <f t="shared" ca="1" si="645"/>
        <v>0</v>
      </c>
      <c r="O3432" t="str">
        <f t="shared" ca="1" si="646"/>
        <v>D:z</v>
      </c>
      <c r="P3432" t="str">
        <f t="shared" ca="1" si="647"/>
        <v>D7:z7</v>
      </c>
    </row>
    <row r="3433" spans="1:16">
      <c r="A3433" t="str">
        <f t="shared" si="639"/>
        <v>12</v>
      </c>
      <c r="B3433" t="str">
        <f t="shared" ca="1" si="640"/>
        <v>W</v>
      </c>
      <c r="C3433" t="str">
        <f t="shared" si="641"/>
        <v>SIMPL-6B-T</v>
      </c>
      <c r="D3433" t="s">
        <v>3810</v>
      </c>
      <c r="E3433">
        <f t="shared" ca="1" si="642"/>
        <v>0</v>
      </c>
      <c r="H3433" t="str">
        <f t="shared" ca="1" si="643"/>
        <v>'Simpl. all tex-DT PLYWOOD'!</v>
      </c>
      <c r="I3433" t="str">
        <f t="shared" ca="1" si="648"/>
        <v>'Simpl. all tex-DT PLYWOOD'!</v>
      </c>
      <c r="J3433">
        <f t="shared" ca="1" si="649"/>
        <v>0</v>
      </c>
      <c r="K3433">
        <f t="shared" ca="1" si="650"/>
        <v>0</v>
      </c>
      <c r="L3433">
        <f t="shared" ca="1" si="644"/>
        <v>0</v>
      </c>
      <c r="M3433">
        <f t="shared" ca="1" si="645"/>
        <v>0</v>
      </c>
      <c r="O3433" t="str">
        <f t="shared" ca="1" si="646"/>
        <v>D:z</v>
      </c>
      <c r="P3433" t="str">
        <f t="shared" ca="1" si="647"/>
        <v>D7:z7</v>
      </c>
    </row>
    <row r="3434" spans="1:16">
      <c r="A3434" t="str">
        <f t="shared" si="639"/>
        <v>13</v>
      </c>
      <c r="B3434" t="str">
        <f t="shared" ca="1" si="640"/>
        <v>W</v>
      </c>
      <c r="C3434" t="str">
        <f t="shared" si="641"/>
        <v>SIMPL-6B-T</v>
      </c>
      <c r="D3434" t="s">
        <v>3811</v>
      </c>
      <c r="E3434">
        <f t="shared" ca="1" si="642"/>
        <v>0</v>
      </c>
      <c r="H3434" t="str">
        <f t="shared" ca="1" si="643"/>
        <v>'Simpl. all tex-DT PLYWOOD'!</v>
      </c>
      <c r="I3434" t="str">
        <f t="shared" ca="1" si="648"/>
        <v>'Simpl. all tex-DT PLYWOOD'!</v>
      </c>
      <c r="J3434">
        <f t="shared" ca="1" si="649"/>
        <v>0</v>
      </c>
      <c r="K3434">
        <f t="shared" ca="1" si="650"/>
        <v>0</v>
      </c>
      <c r="L3434">
        <f t="shared" ca="1" si="644"/>
        <v>0</v>
      </c>
      <c r="M3434">
        <f t="shared" ca="1" si="645"/>
        <v>0</v>
      </c>
      <c r="O3434" t="str">
        <f t="shared" ca="1" si="646"/>
        <v>D:z</v>
      </c>
      <c r="P3434" t="str">
        <f t="shared" ca="1" si="647"/>
        <v>D7:z7</v>
      </c>
    </row>
    <row r="3435" spans="1:16">
      <c r="A3435" t="str">
        <f t="shared" si="639"/>
        <v>15</v>
      </c>
      <c r="B3435" t="str">
        <f t="shared" ca="1" si="640"/>
        <v>W</v>
      </c>
      <c r="C3435" t="str">
        <f t="shared" si="641"/>
        <v>SIMPL-6B-T</v>
      </c>
      <c r="D3435" t="s">
        <v>4789</v>
      </c>
      <c r="E3435">
        <f t="shared" ca="1" si="642"/>
        <v>0</v>
      </c>
      <c r="H3435" t="str">
        <f t="shared" ca="1" si="643"/>
        <v>'Simpl. all tex-DT PLYWOOD'!</v>
      </c>
      <c r="I3435" t="str">
        <f t="shared" ca="1" si="648"/>
        <v>'Simpl. all tex-DT PLYWOOD'!</v>
      </c>
      <c r="J3435">
        <f t="shared" ca="1" si="649"/>
        <v>0</v>
      </c>
      <c r="K3435">
        <f t="shared" ca="1" si="650"/>
        <v>0</v>
      </c>
      <c r="L3435">
        <f t="shared" ca="1" si="644"/>
        <v>0</v>
      </c>
      <c r="M3435">
        <f t="shared" ca="1" si="645"/>
        <v>0</v>
      </c>
      <c r="O3435" t="str">
        <f t="shared" ca="1" si="646"/>
        <v>D:z</v>
      </c>
      <c r="P3435" t="str">
        <f t="shared" ca="1" si="647"/>
        <v>D7:z7</v>
      </c>
    </row>
    <row r="3436" spans="1:16">
      <c r="A3436" t="str">
        <f t="shared" si="639"/>
        <v>01</v>
      </c>
      <c r="B3436" t="str">
        <f t="shared" ca="1" si="640"/>
        <v>W</v>
      </c>
      <c r="C3436" t="str">
        <f t="shared" si="641"/>
        <v>SIMPL-6C</v>
      </c>
      <c r="D3436" t="s">
        <v>1442</v>
      </c>
      <c r="E3436">
        <f t="shared" ca="1" si="642"/>
        <v>0</v>
      </c>
      <c r="H3436" t="str">
        <f t="shared" ca="1" si="643"/>
        <v>'Simpl. all tex-DT PLYWOOD'!</v>
      </c>
      <c r="I3436" t="str">
        <f t="shared" ca="1" si="648"/>
        <v>'Simpl. all tex-DT PLYWOOD'!</v>
      </c>
      <c r="J3436">
        <f t="shared" ca="1" si="649"/>
        <v>0</v>
      </c>
      <c r="K3436">
        <f t="shared" ca="1" si="650"/>
        <v>0</v>
      </c>
      <c r="L3436">
        <f t="shared" ca="1" si="644"/>
        <v>0</v>
      </c>
      <c r="M3436">
        <f t="shared" ca="1" si="645"/>
        <v>0</v>
      </c>
      <c r="O3436" t="str">
        <f t="shared" ca="1" si="646"/>
        <v>D:z</v>
      </c>
      <c r="P3436" t="str">
        <f t="shared" ca="1" si="647"/>
        <v>D7:z7</v>
      </c>
    </row>
    <row r="3437" spans="1:16">
      <c r="A3437" t="str">
        <f t="shared" si="639"/>
        <v>02</v>
      </c>
      <c r="B3437" t="str">
        <f t="shared" ca="1" si="640"/>
        <v>W</v>
      </c>
      <c r="C3437" t="str">
        <f t="shared" si="641"/>
        <v>SIMPL-6C</v>
      </c>
      <c r="D3437" t="s">
        <v>1443</v>
      </c>
      <c r="E3437">
        <f t="shared" ca="1" si="642"/>
        <v>0</v>
      </c>
      <c r="H3437" t="str">
        <f t="shared" ca="1" si="643"/>
        <v>'Simpl. all tex-DT PLYWOOD'!</v>
      </c>
      <c r="I3437" t="str">
        <f t="shared" ca="1" si="648"/>
        <v>'Simpl. all tex-DT PLYWOOD'!</v>
      </c>
      <c r="J3437">
        <f t="shared" ca="1" si="649"/>
        <v>0</v>
      </c>
      <c r="K3437">
        <f t="shared" ca="1" si="650"/>
        <v>0</v>
      </c>
      <c r="L3437">
        <f t="shared" ca="1" si="644"/>
        <v>0</v>
      </c>
      <c r="M3437">
        <f t="shared" ca="1" si="645"/>
        <v>0</v>
      </c>
      <c r="O3437" t="str">
        <f t="shared" ca="1" si="646"/>
        <v>D:z</v>
      </c>
      <c r="P3437" t="str">
        <f t="shared" ca="1" si="647"/>
        <v>D7:z7</v>
      </c>
    </row>
    <row r="3438" spans="1:16">
      <c r="A3438" t="str">
        <f t="shared" si="639"/>
        <v>03</v>
      </c>
      <c r="B3438" t="str">
        <f t="shared" ca="1" si="640"/>
        <v>W</v>
      </c>
      <c r="C3438" t="str">
        <f t="shared" si="641"/>
        <v>SIMPL-6C</v>
      </c>
      <c r="D3438" t="s">
        <v>1444</v>
      </c>
      <c r="E3438">
        <f t="shared" ca="1" si="642"/>
        <v>0</v>
      </c>
      <c r="H3438" t="str">
        <f t="shared" ca="1" si="643"/>
        <v>'Simpl. all tex-DT PLYWOOD'!</v>
      </c>
      <c r="I3438" t="str">
        <f t="shared" ca="1" si="648"/>
        <v>'Simpl. all tex-DT PLYWOOD'!</v>
      </c>
      <c r="J3438">
        <f t="shared" ca="1" si="649"/>
        <v>0</v>
      </c>
      <c r="K3438">
        <f t="shared" ca="1" si="650"/>
        <v>0</v>
      </c>
      <c r="L3438">
        <f t="shared" ca="1" si="644"/>
        <v>0</v>
      </c>
      <c r="M3438">
        <f t="shared" ca="1" si="645"/>
        <v>0</v>
      </c>
      <c r="O3438" t="str">
        <f t="shared" ca="1" si="646"/>
        <v>D:z</v>
      </c>
      <c r="P3438" t="str">
        <f t="shared" ca="1" si="647"/>
        <v>D7:z7</v>
      </c>
    </row>
    <row r="3439" spans="1:16">
      <c r="A3439" t="str">
        <f t="shared" si="639"/>
        <v>04</v>
      </c>
      <c r="B3439" t="str">
        <f t="shared" ca="1" si="640"/>
        <v>W</v>
      </c>
      <c r="C3439" t="str">
        <f t="shared" si="641"/>
        <v>SIMPL-6C</v>
      </c>
      <c r="D3439" t="s">
        <v>1445</v>
      </c>
      <c r="E3439">
        <f t="shared" ca="1" si="642"/>
        <v>0</v>
      </c>
      <c r="H3439" t="str">
        <f t="shared" ca="1" si="643"/>
        <v>'Simpl. all tex-DT PLYWOOD'!</v>
      </c>
      <c r="I3439" t="str">
        <f t="shared" ca="1" si="648"/>
        <v>'Simpl. all tex-DT PLYWOOD'!</v>
      </c>
      <c r="J3439">
        <f t="shared" ca="1" si="649"/>
        <v>0</v>
      </c>
      <c r="K3439">
        <f t="shared" ca="1" si="650"/>
        <v>0</v>
      </c>
      <c r="L3439">
        <f t="shared" ca="1" si="644"/>
        <v>0</v>
      </c>
      <c r="M3439">
        <f t="shared" ca="1" si="645"/>
        <v>0</v>
      </c>
      <c r="O3439" t="str">
        <f t="shared" ca="1" si="646"/>
        <v>D:z</v>
      </c>
      <c r="P3439" t="str">
        <f t="shared" ca="1" si="647"/>
        <v>D7:z7</v>
      </c>
    </row>
    <row r="3440" spans="1:16">
      <c r="A3440" t="str">
        <f t="shared" si="639"/>
        <v>05</v>
      </c>
      <c r="B3440" t="str">
        <f t="shared" ca="1" si="640"/>
        <v>W</v>
      </c>
      <c r="C3440" t="str">
        <f t="shared" si="641"/>
        <v>SIMPL-6C</v>
      </c>
      <c r="D3440" t="s">
        <v>1446</v>
      </c>
      <c r="E3440">
        <f t="shared" ca="1" si="642"/>
        <v>0</v>
      </c>
      <c r="H3440" t="str">
        <f t="shared" ca="1" si="643"/>
        <v>'Simpl. all tex-DT PLYWOOD'!</v>
      </c>
      <c r="I3440" t="str">
        <f t="shared" ca="1" si="648"/>
        <v>'Simpl. all tex-DT PLYWOOD'!</v>
      </c>
      <c r="J3440">
        <f t="shared" ca="1" si="649"/>
        <v>0</v>
      </c>
      <c r="K3440">
        <f t="shared" ca="1" si="650"/>
        <v>0</v>
      </c>
      <c r="L3440">
        <f t="shared" ca="1" si="644"/>
        <v>0</v>
      </c>
      <c r="M3440">
        <f t="shared" ca="1" si="645"/>
        <v>0</v>
      </c>
      <c r="O3440" t="str">
        <f t="shared" ca="1" si="646"/>
        <v>D:z</v>
      </c>
      <c r="P3440" t="str">
        <f t="shared" ca="1" si="647"/>
        <v>D7:z7</v>
      </c>
    </row>
    <row r="3441" spans="1:16">
      <c r="A3441" t="str">
        <f t="shared" si="639"/>
        <v>06</v>
      </c>
      <c r="B3441" t="str">
        <f t="shared" ca="1" si="640"/>
        <v>W</v>
      </c>
      <c r="C3441" t="str">
        <f t="shared" si="641"/>
        <v>SIMPL-6C</v>
      </c>
      <c r="D3441" t="s">
        <v>1447</v>
      </c>
      <c r="E3441">
        <f t="shared" ca="1" si="642"/>
        <v>0</v>
      </c>
      <c r="H3441" t="str">
        <f t="shared" ca="1" si="643"/>
        <v>'Simpl. all tex-DT PLYWOOD'!</v>
      </c>
      <c r="I3441" t="str">
        <f t="shared" ca="1" si="648"/>
        <v>'Simpl. all tex-DT PLYWOOD'!</v>
      </c>
      <c r="J3441">
        <f t="shared" ca="1" si="649"/>
        <v>0</v>
      </c>
      <c r="K3441">
        <f t="shared" ca="1" si="650"/>
        <v>0</v>
      </c>
      <c r="L3441">
        <f t="shared" ca="1" si="644"/>
        <v>0</v>
      </c>
      <c r="M3441">
        <f t="shared" ca="1" si="645"/>
        <v>0</v>
      </c>
      <c r="O3441" t="str">
        <f t="shared" ca="1" si="646"/>
        <v>D:z</v>
      </c>
      <c r="P3441" t="str">
        <f t="shared" ca="1" si="647"/>
        <v>D7:z7</v>
      </c>
    </row>
    <row r="3442" spans="1:16">
      <c r="A3442" t="str">
        <f t="shared" si="639"/>
        <v>07</v>
      </c>
      <c r="B3442" t="str">
        <f t="shared" ca="1" si="640"/>
        <v>W</v>
      </c>
      <c r="C3442" t="str">
        <f t="shared" si="641"/>
        <v>SIMPL-6C</v>
      </c>
      <c r="D3442" t="s">
        <v>1448</v>
      </c>
      <c r="E3442">
        <f t="shared" ca="1" si="642"/>
        <v>0</v>
      </c>
      <c r="H3442" t="str">
        <f t="shared" ca="1" si="643"/>
        <v>'Simpl. all tex-DT PLYWOOD'!</v>
      </c>
      <c r="I3442" t="str">
        <f t="shared" ca="1" si="648"/>
        <v>'Simpl. all tex-DT PLYWOOD'!</v>
      </c>
      <c r="J3442">
        <f t="shared" ca="1" si="649"/>
        <v>0</v>
      </c>
      <c r="K3442">
        <f t="shared" ca="1" si="650"/>
        <v>0</v>
      </c>
      <c r="L3442">
        <f t="shared" ca="1" si="644"/>
        <v>0</v>
      </c>
      <c r="M3442">
        <f t="shared" ca="1" si="645"/>
        <v>0</v>
      </c>
      <c r="O3442" t="str">
        <f t="shared" ca="1" si="646"/>
        <v>D:z</v>
      </c>
      <c r="P3442" t="str">
        <f t="shared" ca="1" si="647"/>
        <v>D7:z7</v>
      </c>
    </row>
    <row r="3443" spans="1:16">
      <c r="A3443" t="str">
        <f t="shared" si="639"/>
        <v>08</v>
      </c>
      <c r="B3443" t="str">
        <f t="shared" ca="1" si="640"/>
        <v>W</v>
      </c>
      <c r="C3443" t="str">
        <f t="shared" si="641"/>
        <v>SIMPL-6C</v>
      </c>
      <c r="D3443" t="s">
        <v>1449</v>
      </c>
      <c r="E3443">
        <f t="shared" ca="1" si="642"/>
        <v>0</v>
      </c>
      <c r="H3443" t="str">
        <f t="shared" ca="1" si="643"/>
        <v>'Simpl. all tex-DT PLYWOOD'!</v>
      </c>
      <c r="I3443" t="str">
        <f t="shared" ca="1" si="648"/>
        <v>'Simpl. all tex-DT PLYWOOD'!</v>
      </c>
      <c r="J3443">
        <f t="shared" ca="1" si="649"/>
        <v>0</v>
      </c>
      <c r="K3443">
        <f t="shared" ca="1" si="650"/>
        <v>0</v>
      </c>
      <c r="L3443">
        <f t="shared" ca="1" si="644"/>
        <v>0</v>
      </c>
      <c r="M3443">
        <f t="shared" ca="1" si="645"/>
        <v>0</v>
      </c>
      <c r="O3443" t="str">
        <f t="shared" ca="1" si="646"/>
        <v>D:z</v>
      </c>
      <c r="P3443" t="str">
        <f t="shared" ca="1" si="647"/>
        <v>D7:z7</v>
      </c>
    </row>
    <row r="3444" spans="1:16">
      <c r="A3444" t="str">
        <f t="shared" si="639"/>
        <v>09</v>
      </c>
      <c r="B3444" t="str">
        <f t="shared" ca="1" si="640"/>
        <v>W</v>
      </c>
      <c r="C3444" t="str">
        <f t="shared" si="641"/>
        <v>SIMPL-6C</v>
      </c>
      <c r="D3444" t="s">
        <v>1450</v>
      </c>
      <c r="E3444">
        <f t="shared" ca="1" si="642"/>
        <v>0</v>
      </c>
      <c r="H3444" t="str">
        <f t="shared" ca="1" si="643"/>
        <v>'Simpl. all tex-DT PLYWOOD'!</v>
      </c>
      <c r="I3444" t="str">
        <f t="shared" ca="1" si="648"/>
        <v>'Simpl. all tex-DT PLYWOOD'!</v>
      </c>
      <c r="J3444">
        <f t="shared" ca="1" si="649"/>
        <v>0</v>
      </c>
      <c r="K3444">
        <f t="shared" ca="1" si="650"/>
        <v>0</v>
      </c>
      <c r="L3444">
        <f t="shared" ca="1" si="644"/>
        <v>0</v>
      </c>
      <c r="M3444">
        <f t="shared" ca="1" si="645"/>
        <v>0</v>
      </c>
      <c r="O3444" t="str">
        <f t="shared" ca="1" si="646"/>
        <v>D:z</v>
      </c>
      <c r="P3444" t="str">
        <f t="shared" ca="1" si="647"/>
        <v>D7:z7</v>
      </c>
    </row>
    <row r="3445" spans="1:16">
      <c r="A3445" t="str">
        <f t="shared" si="639"/>
        <v>10</v>
      </c>
      <c r="B3445" t="str">
        <f t="shared" ca="1" si="640"/>
        <v>W</v>
      </c>
      <c r="C3445" t="str">
        <f t="shared" si="641"/>
        <v>SIMPL-6C</v>
      </c>
      <c r="D3445" t="s">
        <v>1451</v>
      </c>
      <c r="E3445">
        <f t="shared" ca="1" si="642"/>
        <v>0</v>
      </c>
      <c r="H3445" t="str">
        <f t="shared" ca="1" si="643"/>
        <v>'Simpl. all tex-DT PLYWOOD'!</v>
      </c>
      <c r="I3445" t="str">
        <f t="shared" ca="1" si="648"/>
        <v>'Simpl. all tex-DT PLYWOOD'!</v>
      </c>
      <c r="J3445">
        <f t="shared" ca="1" si="649"/>
        <v>0</v>
      </c>
      <c r="K3445">
        <f t="shared" ca="1" si="650"/>
        <v>0</v>
      </c>
      <c r="L3445">
        <f t="shared" ca="1" si="644"/>
        <v>0</v>
      </c>
      <c r="M3445">
        <f t="shared" ca="1" si="645"/>
        <v>0</v>
      </c>
      <c r="O3445" t="str">
        <f t="shared" ca="1" si="646"/>
        <v>D:z</v>
      </c>
      <c r="P3445" t="str">
        <f t="shared" ca="1" si="647"/>
        <v>D7:z7</v>
      </c>
    </row>
    <row r="3446" spans="1:16">
      <c r="A3446" t="str">
        <f t="shared" si="639"/>
        <v>100</v>
      </c>
      <c r="B3446" t="str">
        <f t="shared" ca="1" si="640"/>
        <v>W</v>
      </c>
      <c r="C3446" t="str">
        <f t="shared" si="641"/>
        <v>SIMPL-6C</v>
      </c>
      <c r="D3446" t="s">
        <v>1455</v>
      </c>
      <c r="E3446">
        <f t="shared" ca="1" si="642"/>
        <v>0</v>
      </c>
      <c r="H3446" t="str">
        <f t="shared" ca="1" si="643"/>
        <v>'Simpl. all tex-DT PLYWOOD'!</v>
      </c>
      <c r="I3446" t="str">
        <f t="shared" ca="1" si="648"/>
        <v>'Simpl. all tex-DT PLYWOOD'!</v>
      </c>
      <c r="J3446">
        <f t="shared" ca="1" si="649"/>
        <v>0</v>
      </c>
      <c r="K3446">
        <f t="shared" ca="1" si="650"/>
        <v>0</v>
      </c>
      <c r="L3446">
        <f t="shared" ca="1" si="644"/>
        <v>0</v>
      </c>
      <c r="M3446">
        <f t="shared" ca="1" si="645"/>
        <v>0</v>
      </c>
      <c r="O3446" t="str">
        <f t="shared" ca="1" si="646"/>
        <v>D:z</v>
      </c>
      <c r="P3446" t="str">
        <f t="shared" ca="1" si="647"/>
        <v>D7:z7</v>
      </c>
    </row>
    <row r="3447" spans="1:16">
      <c r="A3447" t="str">
        <f t="shared" si="639"/>
        <v>11</v>
      </c>
      <c r="B3447" t="str">
        <f t="shared" ca="1" si="640"/>
        <v>W</v>
      </c>
      <c r="C3447" t="str">
        <f t="shared" si="641"/>
        <v>SIMPL-6C</v>
      </c>
      <c r="D3447" t="s">
        <v>1452</v>
      </c>
      <c r="E3447">
        <f t="shared" ca="1" si="642"/>
        <v>0</v>
      </c>
      <c r="H3447" t="str">
        <f t="shared" ca="1" si="643"/>
        <v>'Simpl. all tex-DT PLYWOOD'!</v>
      </c>
      <c r="I3447" t="str">
        <f t="shared" ca="1" si="648"/>
        <v>'Simpl. all tex-DT PLYWOOD'!</v>
      </c>
      <c r="J3447">
        <f t="shared" ca="1" si="649"/>
        <v>0</v>
      </c>
      <c r="K3447">
        <f t="shared" ca="1" si="650"/>
        <v>0</v>
      </c>
      <c r="L3447">
        <f t="shared" ca="1" si="644"/>
        <v>0</v>
      </c>
      <c r="M3447">
        <f t="shared" ca="1" si="645"/>
        <v>0</v>
      </c>
      <c r="O3447" t="str">
        <f t="shared" ca="1" si="646"/>
        <v>D:z</v>
      </c>
      <c r="P3447" t="str">
        <f t="shared" ca="1" si="647"/>
        <v>D7:z7</v>
      </c>
    </row>
    <row r="3448" spans="1:16">
      <c r="A3448" t="str">
        <f t="shared" si="639"/>
        <v>12</v>
      </c>
      <c r="B3448" t="str">
        <f t="shared" ca="1" si="640"/>
        <v>W</v>
      </c>
      <c r="C3448" t="str">
        <f t="shared" si="641"/>
        <v>SIMPL-6C</v>
      </c>
      <c r="D3448" t="s">
        <v>1453</v>
      </c>
      <c r="E3448">
        <f t="shared" ca="1" si="642"/>
        <v>0</v>
      </c>
      <c r="H3448" t="str">
        <f t="shared" ca="1" si="643"/>
        <v>'Simpl. all tex-DT PLYWOOD'!</v>
      </c>
      <c r="I3448" t="str">
        <f t="shared" ca="1" si="648"/>
        <v>'Simpl. all tex-DT PLYWOOD'!</v>
      </c>
      <c r="J3448">
        <f t="shared" ca="1" si="649"/>
        <v>0</v>
      </c>
      <c r="K3448">
        <f t="shared" ca="1" si="650"/>
        <v>0</v>
      </c>
      <c r="L3448">
        <f t="shared" ca="1" si="644"/>
        <v>0</v>
      </c>
      <c r="M3448">
        <f t="shared" ca="1" si="645"/>
        <v>0</v>
      </c>
      <c r="O3448" t="str">
        <f t="shared" ca="1" si="646"/>
        <v>D:z</v>
      </c>
      <c r="P3448" t="str">
        <f t="shared" ca="1" si="647"/>
        <v>D7:z7</v>
      </c>
    </row>
    <row r="3449" spans="1:16">
      <c r="A3449" t="str">
        <f t="shared" si="639"/>
        <v>13</v>
      </c>
      <c r="B3449" t="str">
        <f t="shared" ca="1" si="640"/>
        <v>W</v>
      </c>
      <c r="C3449" t="str">
        <f t="shared" si="641"/>
        <v>SIMPL-6C</v>
      </c>
      <c r="D3449" t="s">
        <v>1454</v>
      </c>
      <c r="E3449">
        <f t="shared" ca="1" si="642"/>
        <v>0</v>
      </c>
      <c r="H3449" t="str">
        <f t="shared" ca="1" si="643"/>
        <v>'Simpl. all tex-DT PLYWOOD'!</v>
      </c>
      <c r="I3449" t="str">
        <f t="shared" ca="1" si="648"/>
        <v>'Simpl. all tex-DT PLYWOOD'!</v>
      </c>
      <c r="J3449">
        <f t="shared" ca="1" si="649"/>
        <v>0</v>
      </c>
      <c r="K3449">
        <f t="shared" ca="1" si="650"/>
        <v>0</v>
      </c>
      <c r="L3449">
        <f t="shared" ca="1" si="644"/>
        <v>0</v>
      </c>
      <c r="M3449">
        <f t="shared" ca="1" si="645"/>
        <v>0</v>
      </c>
      <c r="O3449" t="str">
        <f t="shared" ca="1" si="646"/>
        <v>D:z</v>
      </c>
      <c r="P3449" t="str">
        <f t="shared" ca="1" si="647"/>
        <v>D7:z7</v>
      </c>
    </row>
    <row r="3450" spans="1:16">
      <c r="A3450" t="str">
        <f t="shared" si="639"/>
        <v>15</v>
      </c>
      <c r="B3450" t="str">
        <f t="shared" ca="1" si="640"/>
        <v>W</v>
      </c>
      <c r="C3450" t="str">
        <f t="shared" si="641"/>
        <v>SIMPL-6C</v>
      </c>
      <c r="D3450" t="s">
        <v>4899</v>
      </c>
      <c r="E3450">
        <f t="shared" ca="1" si="642"/>
        <v>0</v>
      </c>
      <c r="H3450" t="str">
        <f t="shared" ca="1" si="643"/>
        <v>'Simpl. all tex-DT PLYWOOD'!</v>
      </c>
      <c r="I3450" t="str">
        <f t="shared" ca="1" si="648"/>
        <v>'Simpl. all tex-DT PLYWOOD'!</v>
      </c>
      <c r="J3450">
        <f t="shared" ca="1" si="649"/>
        <v>0</v>
      </c>
      <c r="K3450">
        <f t="shared" ca="1" si="650"/>
        <v>0</v>
      </c>
      <c r="L3450">
        <f t="shared" ca="1" si="644"/>
        <v>0</v>
      </c>
      <c r="M3450">
        <f t="shared" ca="1" si="645"/>
        <v>0</v>
      </c>
      <c r="O3450" t="str">
        <f t="shared" ca="1" si="646"/>
        <v>D:z</v>
      </c>
      <c r="P3450" t="str">
        <f t="shared" ca="1" si="647"/>
        <v>D7:z7</v>
      </c>
    </row>
    <row r="3451" spans="1:16">
      <c r="A3451" t="str">
        <f t="shared" si="639"/>
        <v>01</v>
      </c>
      <c r="B3451" t="str">
        <f t="shared" ca="1" si="640"/>
        <v>W</v>
      </c>
      <c r="C3451" t="str">
        <f t="shared" si="641"/>
        <v>SIMPL-6C-C</v>
      </c>
      <c r="D3451" t="s">
        <v>6047</v>
      </c>
      <c r="E3451">
        <f t="shared" ca="1" si="642"/>
        <v>0</v>
      </c>
      <c r="H3451" t="str">
        <f t="shared" ca="1" si="643"/>
        <v>'(more) Simpl. Textures PLYWOOD'!</v>
      </c>
      <c r="I3451">
        <f t="shared" ca="1" si="648"/>
        <v>0</v>
      </c>
      <c r="J3451" t="str">
        <f t="shared" ca="1" si="649"/>
        <v>'(more) Simpl. Textures PLYWOOD'!</v>
      </c>
      <c r="K3451">
        <f t="shared" ca="1" si="650"/>
        <v>0</v>
      </c>
      <c r="L3451">
        <f t="shared" ca="1" si="644"/>
        <v>0</v>
      </c>
      <c r="M3451">
        <f t="shared" ca="1" si="645"/>
        <v>0</v>
      </c>
      <c r="O3451" t="str">
        <f t="shared" ca="1" si="646"/>
        <v>D:N</v>
      </c>
      <c r="P3451" t="str">
        <f t="shared" ca="1" si="647"/>
        <v>D7:N7</v>
      </c>
    </row>
    <row r="3452" spans="1:16">
      <c r="A3452" t="str">
        <f t="shared" si="639"/>
        <v>16</v>
      </c>
      <c r="B3452" t="str">
        <f t="shared" ca="1" si="640"/>
        <v>W</v>
      </c>
      <c r="C3452" t="str">
        <f t="shared" si="641"/>
        <v>SIMPL-6C-N-NT</v>
      </c>
      <c r="D3452" t="s">
        <v>5565</v>
      </c>
      <c r="E3452">
        <f t="shared" ca="1" si="642"/>
        <v>0</v>
      </c>
      <c r="H3452" t="str">
        <f t="shared" ca="1" si="643"/>
        <v>'(more) Simpl. Textures PLYWOOD'!</v>
      </c>
      <c r="I3452">
        <f t="shared" ca="1" si="648"/>
        <v>0</v>
      </c>
      <c r="J3452" t="str">
        <f t="shared" ca="1" si="649"/>
        <v>'(more) Simpl. Textures PLYWOOD'!</v>
      </c>
      <c r="K3452">
        <f t="shared" ca="1" si="650"/>
        <v>0</v>
      </c>
      <c r="L3452">
        <f t="shared" ca="1" si="644"/>
        <v>0</v>
      </c>
      <c r="M3452">
        <f t="shared" ca="1" si="645"/>
        <v>0</v>
      </c>
      <c r="O3452" t="str">
        <f t="shared" ca="1" si="646"/>
        <v>D:N</v>
      </c>
      <c r="P3452" t="str">
        <f t="shared" ca="1" si="647"/>
        <v>D7:N7</v>
      </c>
    </row>
    <row r="3453" spans="1:16">
      <c r="A3453" t="str">
        <f t="shared" si="639"/>
        <v>16</v>
      </c>
      <c r="B3453" t="str">
        <f t="shared" ca="1" si="640"/>
        <v>W</v>
      </c>
      <c r="C3453" t="str">
        <f t="shared" si="641"/>
        <v>SIMPL-6C-N-T</v>
      </c>
      <c r="D3453" t="s">
        <v>5725</v>
      </c>
      <c r="E3453">
        <f t="shared" ca="1" si="642"/>
        <v>0</v>
      </c>
      <c r="H3453" t="str">
        <f t="shared" ca="1" si="643"/>
        <v>'(more) Simpl. Textures PLYWOOD'!</v>
      </c>
      <c r="I3453">
        <f t="shared" ca="1" si="648"/>
        <v>0</v>
      </c>
      <c r="J3453" t="str">
        <f t="shared" ca="1" si="649"/>
        <v>'(more) Simpl. Textures PLYWOOD'!</v>
      </c>
      <c r="K3453">
        <f t="shared" ca="1" si="650"/>
        <v>0</v>
      </c>
      <c r="L3453">
        <f t="shared" ca="1" si="644"/>
        <v>0</v>
      </c>
      <c r="M3453">
        <f t="shared" ca="1" si="645"/>
        <v>0</v>
      </c>
      <c r="O3453" t="str">
        <f t="shared" ca="1" si="646"/>
        <v>D:N</v>
      </c>
      <c r="P3453" t="str">
        <f t="shared" ca="1" si="647"/>
        <v>D7:N7</v>
      </c>
    </row>
    <row r="3454" spans="1:16">
      <c r="A3454" t="str">
        <f t="shared" si="639"/>
        <v>01</v>
      </c>
      <c r="B3454" t="str">
        <f t="shared" ca="1" si="640"/>
        <v>W</v>
      </c>
      <c r="C3454" t="str">
        <f t="shared" si="641"/>
        <v>SIMPL-6C-T</v>
      </c>
      <c r="D3454" t="s">
        <v>3841</v>
      </c>
      <c r="E3454">
        <f t="shared" ca="1" si="642"/>
        <v>0</v>
      </c>
      <c r="H3454" t="str">
        <f t="shared" ca="1" si="643"/>
        <v>'Simpl. all tex-DT PLYWOOD'!</v>
      </c>
      <c r="I3454" t="str">
        <f t="shared" ca="1" si="648"/>
        <v>'Simpl. all tex-DT PLYWOOD'!</v>
      </c>
      <c r="J3454">
        <f t="shared" ca="1" si="649"/>
        <v>0</v>
      </c>
      <c r="K3454">
        <f t="shared" ca="1" si="650"/>
        <v>0</v>
      </c>
      <c r="L3454">
        <f t="shared" ca="1" si="644"/>
        <v>0</v>
      </c>
      <c r="M3454">
        <f t="shared" ca="1" si="645"/>
        <v>0</v>
      </c>
      <c r="O3454" t="str">
        <f t="shared" ca="1" si="646"/>
        <v>D:z</v>
      </c>
      <c r="P3454" t="str">
        <f t="shared" ca="1" si="647"/>
        <v>D7:z7</v>
      </c>
    </row>
    <row r="3455" spans="1:16">
      <c r="A3455" t="str">
        <f t="shared" si="639"/>
        <v>02</v>
      </c>
      <c r="B3455" t="str">
        <f t="shared" ca="1" si="640"/>
        <v>W</v>
      </c>
      <c r="C3455" t="str">
        <f t="shared" si="641"/>
        <v>SIMPL-6C-T</v>
      </c>
      <c r="D3455" t="s">
        <v>3842</v>
      </c>
      <c r="E3455">
        <f t="shared" ca="1" si="642"/>
        <v>0</v>
      </c>
      <c r="H3455" t="str">
        <f t="shared" ca="1" si="643"/>
        <v>'Simpl. all tex-DT PLYWOOD'!</v>
      </c>
      <c r="I3455" t="str">
        <f t="shared" ca="1" si="648"/>
        <v>'Simpl. all tex-DT PLYWOOD'!</v>
      </c>
      <c r="J3455">
        <f t="shared" ca="1" si="649"/>
        <v>0</v>
      </c>
      <c r="K3455">
        <f t="shared" ca="1" si="650"/>
        <v>0</v>
      </c>
      <c r="L3455">
        <f t="shared" ca="1" si="644"/>
        <v>0</v>
      </c>
      <c r="M3455">
        <f t="shared" ca="1" si="645"/>
        <v>0</v>
      </c>
      <c r="O3455" t="str">
        <f t="shared" ca="1" si="646"/>
        <v>D:z</v>
      </c>
      <c r="P3455" t="str">
        <f t="shared" ca="1" si="647"/>
        <v>D7:z7</v>
      </c>
    </row>
    <row r="3456" spans="1:16">
      <c r="A3456" t="str">
        <f t="shared" si="639"/>
        <v>03</v>
      </c>
      <c r="B3456" t="str">
        <f t="shared" ca="1" si="640"/>
        <v>W</v>
      </c>
      <c r="C3456" t="str">
        <f t="shared" si="641"/>
        <v>SIMPL-6C-T</v>
      </c>
      <c r="D3456" t="s">
        <v>3843</v>
      </c>
      <c r="E3456">
        <f t="shared" ca="1" si="642"/>
        <v>0</v>
      </c>
      <c r="H3456" t="str">
        <f t="shared" ca="1" si="643"/>
        <v>'Simpl. all tex-DT PLYWOOD'!</v>
      </c>
      <c r="I3456" t="str">
        <f t="shared" ca="1" si="648"/>
        <v>'Simpl. all tex-DT PLYWOOD'!</v>
      </c>
      <c r="J3456">
        <f t="shared" ca="1" si="649"/>
        <v>0</v>
      </c>
      <c r="K3456">
        <f t="shared" ca="1" si="650"/>
        <v>0</v>
      </c>
      <c r="L3456">
        <f t="shared" ca="1" si="644"/>
        <v>0</v>
      </c>
      <c r="M3456">
        <f t="shared" ca="1" si="645"/>
        <v>0</v>
      </c>
      <c r="O3456" t="str">
        <f t="shared" ca="1" si="646"/>
        <v>D:z</v>
      </c>
      <c r="P3456" t="str">
        <f t="shared" ca="1" si="647"/>
        <v>D7:z7</v>
      </c>
    </row>
    <row r="3457" spans="1:16">
      <c r="A3457" t="str">
        <f t="shared" si="639"/>
        <v>04</v>
      </c>
      <c r="B3457" t="str">
        <f t="shared" ca="1" si="640"/>
        <v>W</v>
      </c>
      <c r="C3457" t="str">
        <f t="shared" si="641"/>
        <v>SIMPL-6C-T</v>
      </c>
      <c r="D3457" t="s">
        <v>3844</v>
      </c>
      <c r="E3457">
        <f t="shared" ca="1" si="642"/>
        <v>0</v>
      </c>
      <c r="H3457" t="str">
        <f t="shared" ca="1" si="643"/>
        <v>'Simpl. all tex-DT PLYWOOD'!</v>
      </c>
      <c r="I3457" t="str">
        <f t="shared" ca="1" si="648"/>
        <v>'Simpl. all tex-DT PLYWOOD'!</v>
      </c>
      <c r="J3457">
        <f t="shared" ca="1" si="649"/>
        <v>0</v>
      </c>
      <c r="K3457">
        <f t="shared" ca="1" si="650"/>
        <v>0</v>
      </c>
      <c r="L3457">
        <f t="shared" ca="1" si="644"/>
        <v>0</v>
      </c>
      <c r="M3457">
        <f t="shared" ca="1" si="645"/>
        <v>0</v>
      </c>
      <c r="O3457" t="str">
        <f t="shared" ca="1" si="646"/>
        <v>D:z</v>
      </c>
      <c r="P3457" t="str">
        <f t="shared" ca="1" si="647"/>
        <v>D7:z7</v>
      </c>
    </row>
    <row r="3458" spans="1:16">
      <c r="A3458" t="str">
        <f t="shared" si="639"/>
        <v>05</v>
      </c>
      <c r="B3458" t="str">
        <f t="shared" ca="1" si="640"/>
        <v>W</v>
      </c>
      <c r="C3458" t="str">
        <f t="shared" si="641"/>
        <v>SIMPL-6C-T</v>
      </c>
      <c r="D3458" t="s">
        <v>3845</v>
      </c>
      <c r="E3458">
        <f t="shared" ca="1" si="642"/>
        <v>0</v>
      </c>
      <c r="H3458" t="str">
        <f t="shared" ca="1" si="643"/>
        <v>'Simpl. all tex-DT PLYWOOD'!</v>
      </c>
      <c r="I3458" t="str">
        <f t="shared" ca="1" si="648"/>
        <v>'Simpl. all tex-DT PLYWOOD'!</v>
      </c>
      <c r="J3458">
        <f t="shared" ca="1" si="649"/>
        <v>0</v>
      </c>
      <c r="K3458">
        <f t="shared" ca="1" si="650"/>
        <v>0</v>
      </c>
      <c r="L3458">
        <f t="shared" ca="1" si="644"/>
        <v>0</v>
      </c>
      <c r="M3458">
        <f t="shared" ca="1" si="645"/>
        <v>0</v>
      </c>
      <c r="O3458" t="str">
        <f t="shared" ca="1" si="646"/>
        <v>D:z</v>
      </c>
      <c r="P3458" t="str">
        <f t="shared" ca="1" si="647"/>
        <v>D7:z7</v>
      </c>
    </row>
    <row r="3459" spans="1:16">
      <c r="A3459" t="str">
        <f t="shared" si="639"/>
        <v>06</v>
      </c>
      <c r="B3459" t="str">
        <f t="shared" ca="1" si="640"/>
        <v>W</v>
      </c>
      <c r="C3459" t="str">
        <f t="shared" si="641"/>
        <v>SIMPL-6C-T</v>
      </c>
      <c r="D3459" t="s">
        <v>3846</v>
      </c>
      <c r="E3459">
        <f t="shared" ca="1" si="642"/>
        <v>0</v>
      </c>
      <c r="H3459" t="str">
        <f t="shared" ca="1" si="643"/>
        <v>'Simpl. all tex-DT PLYWOOD'!</v>
      </c>
      <c r="I3459" t="str">
        <f t="shared" ca="1" si="648"/>
        <v>'Simpl. all tex-DT PLYWOOD'!</v>
      </c>
      <c r="J3459">
        <f t="shared" ca="1" si="649"/>
        <v>0</v>
      </c>
      <c r="K3459">
        <f t="shared" ca="1" si="650"/>
        <v>0</v>
      </c>
      <c r="L3459">
        <f t="shared" ca="1" si="644"/>
        <v>0</v>
      </c>
      <c r="M3459">
        <f t="shared" ca="1" si="645"/>
        <v>0</v>
      </c>
      <c r="O3459" t="str">
        <f t="shared" ca="1" si="646"/>
        <v>D:z</v>
      </c>
      <c r="P3459" t="str">
        <f t="shared" ca="1" si="647"/>
        <v>D7:z7</v>
      </c>
    </row>
    <row r="3460" spans="1:16">
      <c r="A3460" t="str">
        <f t="shared" si="639"/>
        <v>07</v>
      </c>
      <c r="B3460" t="str">
        <f t="shared" ca="1" si="640"/>
        <v>W</v>
      </c>
      <c r="C3460" t="str">
        <f t="shared" si="641"/>
        <v>SIMPL-6C-T</v>
      </c>
      <c r="D3460" t="s">
        <v>3847</v>
      </c>
      <c r="E3460">
        <f t="shared" ca="1" si="642"/>
        <v>0</v>
      </c>
      <c r="H3460" t="str">
        <f t="shared" ca="1" si="643"/>
        <v>'Simpl. all tex-DT PLYWOOD'!</v>
      </c>
      <c r="I3460" t="str">
        <f t="shared" ca="1" si="648"/>
        <v>'Simpl. all tex-DT PLYWOOD'!</v>
      </c>
      <c r="J3460">
        <f t="shared" ca="1" si="649"/>
        <v>0</v>
      </c>
      <c r="K3460">
        <f t="shared" ca="1" si="650"/>
        <v>0</v>
      </c>
      <c r="L3460">
        <f t="shared" ca="1" si="644"/>
        <v>0</v>
      </c>
      <c r="M3460">
        <f t="shared" ca="1" si="645"/>
        <v>0</v>
      </c>
      <c r="O3460" t="str">
        <f t="shared" ca="1" si="646"/>
        <v>D:z</v>
      </c>
      <c r="P3460" t="str">
        <f t="shared" ca="1" si="647"/>
        <v>D7:z7</v>
      </c>
    </row>
    <row r="3461" spans="1:16">
      <c r="A3461" t="str">
        <f t="shared" si="639"/>
        <v>08</v>
      </c>
      <c r="B3461" t="str">
        <f t="shared" ca="1" si="640"/>
        <v>W</v>
      </c>
      <c r="C3461" t="str">
        <f t="shared" si="641"/>
        <v>SIMPL-6C-T</v>
      </c>
      <c r="D3461" t="s">
        <v>3848</v>
      </c>
      <c r="E3461">
        <f t="shared" ca="1" si="642"/>
        <v>0</v>
      </c>
      <c r="H3461" t="str">
        <f t="shared" ca="1" si="643"/>
        <v>'Simpl. all tex-DT PLYWOOD'!</v>
      </c>
      <c r="I3461" t="str">
        <f t="shared" ca="1" si="648"/>
        <v>'Simpl. all tex-DT PLYWOOD'!</v>
      </c>
      <c r="J3461">
        <f t="shared" ca="1" si="649"/>
        <v>0</v>
      </c>
      <c r="K3461">
        <f t="shared" ca="1" si="650"/>
        <v>0</v>
      </c>
      <c r="L3461">
        <f t="shared" ca="1" si="644"/>
        <v>0</v>
      </c>
      <c r="M3461">
        <f t="shared" ca="1" si="645"/>
        <v>0</v>
      </c>
      <c r="O3461" t="str">
        <f t="shared" ca="1" si="646"/>
        <v>D:z</v>
      </c>
      <c r="P3461" t="str">
        <f t="shared" ca="1" si="647"/>
        <v>D7:z7</v>
      </c>
    </row>
    <row r="3462" spans="1:16">
      <c r="A3462" t="str">
        <f t="shared" si="639"/>
        <v>09</v>
      </c>
      <c r="B3462" t="str">
        <f t="shared" ca="1" si="640"/>
        <v>W</v>
      </c>
      <c r="C3462" t="str">
        <f t="shared" si="641"/>
        <v>SIMPL-6C-T</v>
      </c>
      <c r="D3462" t="s">
        <v>3849</v>
      </c>
      <c r="E3462">
        <f t="shared" ca="1" si="642"/>
        <v>0</v>
      </c>
      <c r="H3462" t="str">
        <f t="shared" ca="1" si="643"/>
        <v>'Simpl. all tex-DT PLYWOOD'!</v>
      </c>
      <c r="I3462" t="str">
        <f t="shared" ca="1" si="648"/>
        <v>'Simpl. all tex-DT PLYWOOD'!</v>
      </c>
      <c r="J3462">
        <f t="shared" ca="1" si="649"/>
        <v>0</v>
      </c>
      <c r="K3462">
        <f t="shared" ca="1" si="650"/>
        <v>0</v>
      </c>
      <c r="L3462">
        <f t="shared" ca="1" si="644"/>
        <v>0</v>
      </c>
      <c r="M3462">
        <f t="shared" ca="1" si="645"/>
        <v>0</v>
      </c>
      <c r="O3462" t="str">
        <f t="shared" ca="1" si="646"/>
        <v>D:z</v>
      </c>
      <c r="P3462" t="str">
        <f t="shared" ca="1" si="647"/>
        <v>D7:z7</v>
      </c>
    </row>
    <row r="3463" spans="1:16">
      <c r="A3463" t="str">
        <f t="shared" si="639"/>
        <v>10</v>
      </c>
      <c r="B3463" t="str">
        <f t="shared" ca="1" si="640"/>
        <v>W</v>
      </c>
      <c r="C3463" t="str">
        <f t="shared" si="641"/>
        <v>SIMPL-6C-T</v>
      </c>
      <c r="D3463" t="s">
        <v>3850</v>
      </c>
      <c r="E3463">
        <f t="shared" ca="1" si="642"/>
        <v>0</v>
      </c>
      <c r="H3463" t="str">
        <f t="shared" ca="1" si="643"/>
        <v>'Simpl. all tex-DT PLYWOOD'!</v>
      </c>
      <c r="I3463" t="str">
        <f t="shared" ca="1" si="648"/>
        <v>'Simpl. all tex-DT PLYWOOD'!</v>
      </c>
      <c r="J3463">
        <f t="shared" ca="1" si="649"/>
        <v>0</v>
      </c>
      <c r="K3463">
        <f t="shared" ca="1" si="650"/>
        <v>0</v>
      </c>
      <c r="L3463">
        <f t="shared" ca="1" si="644"/>
        <v>0</v>
      </c>
      <c r="M3463">
        <f t="shared" ca="1" si="645"/>
        <v>0</v>
      </c>
      <c r="O3463" t="str">
        <f t="shared" ca="1" si="646"/>
        <v>D:z</v>
      </c>
      <c r="P3463" t="str">
        <f t="shared" ca="1" si="647"/>
        <v>D7:z7</v>
      </c>
    </row>
    <row r="3464" spans="1:16">
      <c r="A3464" t="str">
        <f t="shared" si="639"/>
        <v>11</v>
      </c>
      <c r="B3464" t="str">
        <f t="shared" ca="1" si="640"/>
        <v>W</v>
      </c>
      <c r="C3464" t="str">
        <f t="shared" si="641"/>
        <v>SIMPL-6C-T</v>
      </c>
      <c r="D3464" t="s">
        <v>3851</v>
      </c>
      <c r="E3464">
        <f t="shared" ca="1" si="642"/>
        <v>0</v>
      </c>
      <c r="H3464" t="str">
        <f t="shared" ca="1" si="643"/>
        <v>'Simpl. all tex-DT PLYWOOD'!</v>
      </c>
      <c r="I3464" t="str">
        <f t="shared" ca="1" si="648"/>
        <v>'Simpl. all tex-DT PLYWOOD'!</v>
      </c>
      <c r="J3464">
        <f t="shared" ca="1" si="649"/>
        <v>0</v>
      </c>
      <c r="K3464">
        <f t="shared" ca="1" si="650"/>
        <v>0</v>
      </c>
      <c r="L3464">
        <f t="shared" ca="1" si="644"/>
        <v>0</v>
      </c>
      <c r="M3464">
        <f t="shared" ca="1" si="645"/>
        <v>0</v>
      </c>
      <c r="O3464" t="str">
        <f t="shared" ca="1" si="646"/>
        <v>D:z</v>
      </c>
      <c r="P3464" t="str">
        <f t="shared" ca="1" si="647"/>
        <v>D7:z7</v>
      </c>
    </row>
    <row r="3465" spans="1:16">
      <c r="A3465" t="str">
        <f t="shared" si="639"/>
        <v>12</v>
      </c>
      <c r="B3465" t="str">
        <f t="shared" ca="1" si="640"/>
        <v>W</v>
      </c>
      <c r="C3465" t="str">
        <f t="shared" si="641"/>
        <v>SIMPL-6C-T</v>
      </c>
      <c r="D3465" t="s">
        <v>3852</v>
      </c>
      <c r="E3465">
        <f t="shared" ca="1" si="642"/>
        <v>0</v>
      </c>
      <c r="H3465" t="str">
        <f t="shared" ca="1" si="643"/>
        <v>'Simpl. all tex-DT PLYWOOD'!</v>
      </c>
      <c r="I3465" t="str">
        <f t="shared" ca="1" si="648"/>
        <v>'Simpl. all tex-DT PLYWOOD'!</v>
      </c>
      <c r="J3465">
        <f t="shared" ca="1" si="649"/>
        <v>0</v>
      </c>
      <c r="K3465">
        <f t="shared" ca="1" si="650"/>
        <v>0</v>
      </c>
      <c r="L3465">
        <f t="shared" ca="1" si="644"/>
        <v>0</v>
      </c>
      <c r="M3465">
        <f t="shared" ca="1" si="645"/>
        <v>0</v>
      </c>
      <c r="O3465" t="str">
        <f t="shared" ca="1" si="646"/>
        <v>D:z</v>
      </c>
      <c r="P3465" t="str">
        <f t="shared" ca="1" si="647"/>
        <v>D7:z7</v>
      </c>
    </row>
    <row r="3466" spans="1:16">
      <c r="A3466" t="str">
        <f t="shared" si="639"/>
        <v>13</v>
      </c>
      <c r="B3466" t="str">
        <f t="shared" ca="1" si="640"/>
        <v>W</v>
      </c>
      <c r="C3466" t="str">
        <f t="shared" si="641"/>
        <v>SIMPL-6C-T</v>
      </c>
      <c r="D3466" t="s">
        <v>3853</v>
      </c>
      <c r="E3466">
        <f t="shared" ca="1" si="642"/>
        <v>0</v>
      </c>
      <c r="H3466" t="str">
        <f t="shared" ca="1" si="643"/>
        <v>'Simpl. all tex-DT PLYWOOD'!</v>
      </c>
      <c r="I3466" t="str">
        <f t="shared" ca="1" si="648"/>
        <v>'Simpl. all tex-DT PLYWOOD'!</v>
      </c>
      <c r="J3466">
        <f t="shared" ca="1" si="649"/>
        <v>0</v>
      </c>
      <c r="K3466">
        <f t="shared" ca="1" si="650"/>
        <v>0</v>
      </c>
      <c r="L3466">
        <f t="shared" ca="1" si="644"/>
        <v>0</v>
      </c>
      <c r="M3466">
        <f t="shared" ca="1" si="645"/>
        <v>0</v>
      </c>
      <c r="O3466" t="str">
        <f t="shared" ca="1" si="646"/>
        <v>D:z</v>
      </c>
      <c r="P3466" t="str">
        <f t="shared" ca="1" si="647"/>
        <v>D7:z7</v>
      </c>
    </row>
    <row r="3467" spans="1:16">
      <c r="A3467" t="str">
        <f t="shared" si="639"/>
        <v>15</v>
      </c>
      <c r="B3467" t="str">
        <f t="shared" ca="1" si="640"/>
        <v>W</v>
      </c>
      <c r="C3467" t="str">
        <f t="shared" si="641"/>
        <v>SIMPL-6C-T</v>
      </c>
      <c r="D3467" t="s">
        <v>4790</v>
      </c>
      <c r="E3467">
        <f t="shared" ca="1" si="642"/>
        <v>0</v>
      </c>
      <c r="H3467" t="str">
        <f t="shared" ca="1" si="643"/>
        <v>'Simpl. all tex-DT PLYWOOD'!</v>
      </c>
      <c r="I3467" t="str">
        <f t="shared" ca="1" si="648"/>
        <v>'Simpl. all tex-DT PLYWOOD'!</v>
      </c>
      <c r="J3467">
        <f t="shared" ca="1" si="649"/>
        <v>0</v>
      </c>
      <c r="K3467">
        <f t="shared" ca="1" si="650"/>
        <v>0</v>
      </c>
      <c r="L3467">
        <f t="shared" ca="1" si="644"/>
        <v>0</v>
      </c>
      <c r="M3467">
        <f t="shared" ca="1" si="645"/>
        <v>0</v>
      </c>
      <c r="O3467" t="str">
        <f t="shared" ca="1" si="646"/>
        <v>D:z</v>
      </c>
      <c r="P3467" t="str">
        <f t="shared" ca="1" si="647"/>
        <v>D7:z7</v>
      </c>
    </row>
    <row r="3468" spans="1:16">
      <c r="A3468" t="str">
        <f t="shared" si="639"/>
        <v>01</v>
      </c>
      <c r="B3468" t="str">
        <f t="shared" ca="1" si="640"/>
        <v>W</v>
      </c>
      <c r="C3468" t="str">
        <f t="shared" si="641"/>
        <v>SIMPL-6D</v>
      </c>
      <c r="D3468" t="s">
        <v>1456</v>
      </c>
      <c r="E3468">
        <f t="shared" ca="1" si="642"/>
        <v>0</v>
      </c>
      <c r="H3468" t="str">
        <f t="shared" ca="1" si="643"/>
        <v>'Simpl. all tex-DT PLYWOOD'!</v>
      </c>
      <c r="I3468" t="str">
        <f t="shared" ca="1" si="648"/>
        <v>'Simpl. all tex-DT PLYWOOD'!</v>
      </c>
      <c r="J3468">
        <f t="shared" ca="1" si="649"/>
        <v>0</v>
      </c>
      <c r="K3468">
        <f t="shared" ca="1" si="650"/>
        <v>0</v>
      </c>
      <c r="L3468">
        <f t="shared" ca="1" si="644"/>
        <v>0</v>
      </c>
      <c r="M3468">
        <f t="shared" ca="1" si="645"/>
        <v>0</v>
      </c>
      <c r="O3468" t="str">
        <f t="shared" ca="1" si="646"/>
        <v>D:z</v>
      </c>
      <c r="P3468" t="str">
        <f t="shared" ca="1" si="647"/>
        <v>D7:z7</v>
      </c>
    </row>
    <row r="3469" spans="1:16">
      <c r="A3469" t="str">
        <f t="shared" si="639"/>
        <v>02</v>
      </c>
      <c r="B3469" t="str">
        <f t="shared" ca="1" si="640"/>
        <v>W</v>
      </c>
      <c r="C3469" t="str">
        <f t="shared" si="641"/>
        <v>SIMPL-6D</v>
      </c>
      <c r="D3469" t="s">
        <v>1457</v>
      </c>
      <c r="E3469">
        <f t="shared" ca="1" si="642"/>
        <v>0</v>
      </c>
      <c r="H3469" t="str">
        <f t="shared" ca="1" si="643"/>
        <v>'Simpl. all tex-DT PLYWOOD'!</v>
      </c>
      <c r="I3469" t="str">
        <f t="shared" ca="1" si="648"/>
        <v>'Simpl. all tex-DT PLYWOOD'!</v>
      </c>
      <c r="J3469">
        <f t="shared" ca="1" si="649"/>
        <v>0</v>
      </c>
      <c r="K3469">
        <f t="shared" ca="1" si="650"/>
        <v>0</v>
      </c>
      <c r="L3469">
        <f t="shared" ca="1" si="644"/>
        <v>0</v>
      </c>
      <c r="M3469">
        <f t="shared" ca="1" si="645"/>
        <v>0</v>
      </c>
      <c r="O3469" t="str">
        <f t="shared" ca="1" si="646"/>
        <v>D:z</v>
      </c>
      <c r="P3469" t="str">
        <f t="shared" ca="1" si="647"/>
        <v>D7:z7</v>
      </c>
    </row>
    <row r="3470" spans="1:16">
      <c r="A3470" t="str">
        <f t="shared" si="639"/>
        <v>03</v>
      </c>
      <c r="B3470" t="str">
        <f t="shared" ca="1" si="640"/>
        <v>W</v>
      </c>
      <c r="C3470" t="str">
        <f t="shared" si="641"/>
        <v>SIMPL-6D</v>
      </c>
      <c r="D3470" t="s">
        <v>1458</v>
      </c>
      <c r="E3470">
        <f t="shared" ca="1" si="642"/>
        <v>0</v>
      </c>
      <c r="H3470" t="str">
        <f t="shared" ca="1" si="643"/>
        <v>'Simpl. all tex-DT PLYWOOD'!</v>
      </c>
      <c r="I3470" t="str">
        <f t="shared" ca="1" si="648"/>
        <v>'Simpl. all tex-DT PLYWOOD'!</v>
      </c>
      <c r="J3470">
        <f t="shared" ca="1" si="649"/>
        <v>0</v>
      </c>
      <c r="K3470">
        <f t="shared" ca="1" si="650"/>
        <v>0</v>
      </c>
      <c r="L3470">
        <f t="shared" ca="1" si="644"/>
        <v>0</v>
      </c>
      <c r="M3470">
        <f t="shared" ca="1" si="645"/>
        <v>0</v>
      </c>
      <c r="O3470" t="str">
        <f t="shared" ca="1" si="646"/>
        <v>D:z</v>
      </c>
      <c r="P3470" t="str">
        <f t="shared" ca="1" si="647"/>
        <v>D7:z7</v>
      </c>
    </row>
    <row r="3471" spans="1:16">
      <c r="A3471" t="str">
        <f t="shared" ref="A3471:A3534" si="651">MID(D3471,LEN(C3471)+2,LEN(D3471)-LEN(C3471))</f>
        <v>04</v>
      </c>
      <c r="B3471" t="str">
        <f t="shared" ref="B3471:B3534" ca="1" si="652">VLOOKUP(H3471,$A$1:$K$4,11,FALSE)</f>
        <v>W</v>
      </c>
      <c r="C3471" t="str">
        <f t="shared" ref="C3471:C3534" si="653">IF(RIGHT(LEFT(D3471,LEN(D3471)-3),1)="-",LEFT(D3471,LEN(D3471)-4),LEFT(D3471,LEN(D3471)-3))</f>
        <v>SIMPL-6D</v>
      </c>
      <c r="D3471" t="s">
        <v>1459</v>
      </c>
      <c r="E3471">
        <f t="shared" ref="E3471:E3534" ca="1" si="654">IFERROR(VLOOKUP(C3471,INDIRECT($H3471&amp;$O3471),MATCH($A3471,INDIRECT($H3471&amp;$P3471),0),FALSE),0)</f>
        <v>0</v>
      </c>
      <c r="H3471" t="str">
        <f t="shared" ref="H3471:H3534" ca="1" si="655">IF(I3471&lt;&gt;0,I3471,IF(J3471&lt;&gt;0,J3471,IF(K3471&lt;&gt;0,K3471,IF(L3471&lt;&gt;0,L3471,IF(M3471&lt;&gt;0,M3471,N3471)))))</f>
        <v>'Simpl. all tex-DT PLYWOOD'!</v>
      </c>
      <c r="I3471" t="str">
        <f t="shared" ca="1" si="648"/>
        <v>'Simpl. all tex-DT PLYWOOD'!</v>
      </c>
      <c r="J3471">
        <f t="shared" ca="1" si="649"/>
        <v>0</v>
      </c>
      <c r="K3471">
        <f t="shared" ca="1" si="650"/>
        <v>0</v>
      </c>
      <c r="L3471">
        <f t="shared" ref="L3471:L3534" ca="1" si="656">IF(IFERROR(VLOOKUP($C3471,INDIRECT($G$10&amp;"d:d"),1,FALSE),0)&lt;&gt;0,L$13,0)</f>
        <v>0</v>
      </c>
      <c r="M3471">
        <f t="shared" ref="M3471:M3534" ca="1" si="657">IF(IFERROR(VLOOKUP($C3471,INDIRECT($G$11&amp;"d:d"),1,FALSE),0)&lt;&gt;0,M$13,0)</f>
        <v>0</v>
      </c>
      <c r="O3471" t="str">
        <f t="shared" ref="O3471:O3534" ca="1" si="658">VLOOKUP($H3471,$G$7:$I$11,2,FALSE)</f>
        <v>D:z</v>
      </c>
      <c r="P3471" t="str">
        <f t="shared" ref="P3471:P3534" ca="1" si="659">VLOOKUP($H3471,$G$7:$I$11,3,FALSE)</f>
        <v>D7:z7</v>
      </c>
    </row>
    <row r="3472" spans="1:16">
      <c r="A3472" t="str">
        <f t="shared" si="651"/>
        <v>05</v>
      </c>
      <c r="B3472" t="str">
        <f t="shared" ca="1" si="652"/>
        <v>W</v>
      </c>
      <c r="C3472" t="str">
        <f t="shared" si="653"/>
        <v>SIMPL-6D</v>
      </c>
      <c r="D3472" t="s">
        <v>1460</v>
      </c>
      <c r="E3472">
        <f t="shared" ca="1" si="654"/>
        <v>0</v>
      </c>
      <c r="H3472" t="str">
        <f t="shared" ca="1" si="655"/>
        <v>'Simpl. all tex-DT PLYWOOD'!</v>
      </c>
      <c r="I3472" t="str">
        <f t="shared" ca="1" si="648"/>
        <v>'Simpl. all tex-DT PLYWOOD'!</v>
      </c>
      <c r="J3472">
        <f t="shared" ca="1" si="649"/>
        <v>0</v>
      </c>
      <c r="K3472">
        <f t="shared" ca="1" si="650"/>
        <v>0</v>
      </c>
      <c r="L3472">
        <f t="shared" ca="1" si="656"/>
        <v>0</v>
      </c>
      <c r="M3472">
        <f t="shared" ca="1" si="657"/>
        <v>0</v>
      </c>
      <c r="O3472" t="str">
        <f t="shared" ca="1" si="658"/>
        <v>D:z</v>
      </c>
      <c r="P3472" t="str">
        <f t="shared" ca="1" si="659"/>
        <v>D7:z7</v>
      </c>
    </row>
    <row r="3473" spans="1:16">
      <c r="A3473" t="str">
        <f t="shared" si="651"/>
        <v>06</v>
      </c>
      <c r="B3473" t="str">
        <f t="shared" ca="1" si="652"/>
        <v>W</v>
      </c>
      <c r="C3473" t="str">
        <f t="shared" si="653"/>
        <v>SIMPL-6D</v>
      </c>
      <c r="D3473" t="s">
        <v>1461</v>
      </c>
      <c r="E3473">
        <f t="shared" ca="1" si="654"/>
        <v>0</v>
      </c>
      <c r="H3473" t="str">
        <f t="shared" ca="1" si="655"/>
        <v>'Simpl. all tex-DT PLYWOOD'!</v>
      </c>
      <c r="I3473" t="str">
        <f t="shared" ca="1" si="648"/>
        <v>'Simpl. all tex-DT PLYWOOD'!</v>
      </c>
      <c r="J3473">
        <f t="shared" ca="1" si="649"/>
        <v>0</v>
      </c>
      <c r="K3473">
        <f t="shared" ca="1" si="650"/>
        <v>0</v>
      </c>
      <c r="L3473">
        <f t="shared" ca="1" si="656"/>
        <v>0</v>
      </c>
      <c r="M3473">
        <f t="shared" ca="1" si="657"/>
        <v>0</v>
      </c>
      <c r="O3473" t="str">
        <f t="shared" ca="1" si="658"/>
        <v>D:z</v>
      </c>
      <c r="P3473" t="str">
        <f t="shared" ca="1" si="659"/>
        <v>D7:z7</v>
      </c>
    </row>
    <row r="3474" spans="1:16">
      <c r="A3474" t="str">
        <f t="shared" si="651"/>
        <v>07</v>
      </c>
      <c r="B3474" t="str">
        <f t="shared" ca="1" si="652"/>
        <v>W</v>
      </c>
      <c r="C3474" t="str">
        <f t="shared" si="653"/>
        <v>SIMPL-6D</v>
      </c>
      <c r="D3474" t="s">
        <v>1462</v>
      </c>
      <c r="E3474">
        <f t="shared" ca="1" si="654"/>
        <v>0</v>
      </c>
      <c r="H3474" t="str">
        <f t="shared" ca="1" si="655"/>
        <v>'Simpl. all tex-DT PLYWOOD'!</v>
      </c>
      <c r="I3474" t="str">
        <f t="shared" ca="1" si="648"/>
        <v>'Simpl. all tex-DT PLYWOOD'!</v>
      </c>
      <c r="J3474">
        <f t="shared" ca="1" si="649"/>
        <v>0</v>
      </c>
      <c r="K3474">
        <f t="shared" ca="1" si="650"/>
        <v>0</v>
      </c>
      <c r="L3474">
        <f t="shared" ca="1" si="656"/>
        <v>0</v>
      </c>
      <c r="M3474">
        <f t="shared" ca="1" si="657"/>
        <v>0</v>
      </c>
      <c r="O3474" t="str">
        <f t="shared" ca="1" si="658"/>
        <v>D:z</v>
      </c>
      <c r="P3474" t="str">
        <f t="shared" ca="1" si="659"/>
        <v>D7:z7</v>
      </c>
    </row>
    <row r="3475" spans="1:16">
      <c r="A3475" t="str">
        <f t="shared" si="651"/>
        <v>08</v>
      </c>
      <c r="B3475" t="str">
        <f t="shared" ca="1" si="652"/>
        <v>W</v>
      </c>
      <c r="C3475" t="str">
        <f t="shared" si="653"/>
        <v>SIMPL-6D</v>
      </c>
      <c r="D3475" t="s">
        <v>1463</v>
      </c>
      <c r="E3475">
        <f t="shared" ca="1" si="654"/>
        <v>0</v>
      </c>
      <c r="H3475" t="str">
        <f t="shared" ca="1" si="655"/>
        <v>'Simpl. all tex-DT PLYWOOD'!</v>
      </c>
      <c r="I3475" t="str">
        <f t="shared" ca="1" si="648"/>
        <v>'Simpl. all tex-DT PLYWOOD'!</v>
      </c>
      <c r="J3475">
        <f t="shared" ca="1" si="649"/>
        <v>0</v>
      </c>
      <c r="K3475">
        <f t="shared" ca="1" si="650"/>
        <v>0</v>
      </c>
      <c r="L3475">
        <f t="shared" ca="1" si="656"/>
        <v>0</v>
      </c>
      <c r="M3475">
        <f t="shared" ca="1" si="657"/>
        <v>0</v>
      </c>
      <c r="O3475" t="str">
        <f t="shared" ca="1" si="658"/>
        <v>D:z</v>
      </c>
      <c r="P3475" t="str">
        <f t="shared" ca="1" si="659"/>
        <v>D7:z7</v>
      </c>
    </row>
    <row r="3476" spans="1:16">
      <c r="A3476" t="str">
        <f t="shared" si="651"/>
        <v>09</v>
      </c>
      <c r="B3476" t="str">
        <f t="shared" ca="1" si="652"/>
        <v>W</v>
      </c>
      <c r="C3476" t="str">
        <f t="shared" si="653"/>
        <v>SIMPL-6D</v>
      </c>
      <c r="D3476" t="s">
        <v>1464</v>
      </c>
      <c r="E3476">
        <f t="shared" ca="1" si="654"/>
        <v>0</v>
      </c>
      <c r="H3476" t="str">
        <f t="shared" ca="1" si="655"/>
        <v>'Simpl. all tex-DT PLYWOOD'!</v>
      </c>
      <c r="I3476" t="str">
        <f t="shared" ca="1" si="648"/>
        <v>'Simpl. all tex-DT PLYWOOD'!</v>
      </c>
      <c r="J3476">
        <f t="shared" ca="1" si="649"/>
        <v>0</v>
      </c>
      <c r="K3476">
        <f t="shared" ca="1" si="650"/>
        <v>0</v>
      </c>
      <c r="L3476">
        <f t="shared" ca="1" si="656"/>
        <v>0</v>
      </c>
      <c r="M3476">
        <f t="shared" ca="1" si="657"/>
        <v>0</v>
      </c>
      <c r="O3476" t="str">
        <f t="shared" ca="1" si="658"/>
        <v>D:z</v>
      </c>
      <c r="P3476" t="str">
        <f t="shared" ca="1" si="659"/>
        <v>D7:z7</v>
      </c>
    </row>
    <row r="3477" spans="1:16">
      <c r="A3477" t="str">
        <f t="shared" si="651"/>
        <v>10</v>
      </c>
      <c r="B3477" t="str">
        <f t="shared" ca="1" si="652"/>
        <v>W</v>
      </c>
      <c r="C3477" t="str">
        <f t="shared" si="653"/>
        <v>SIMPL-6D</v>
      </c>
      <c r="D3477" t="s">
        <v>1465</v>
      </c>
      <c r="E3477">
        <f t="shared" ca="1" si="654"/>
        <v>0</v>
      </c>
      <c r="H3477" t="str">
        <f t="shared" ca="1" si="655"/>
        <v>'Simpl. all tex-DT PLYWOOD'!</v>
      </c>
      <c r="I3477" t="str">
        <f t="shared" ca="1" si="648"/>
        <v>'Simpl. all tex-DT PLYWOOD'!</v>
      </c>
      <c r="J3477">
        <f t="shared" ca="1" si="649"/>
        <v>0</v>
      </c>
      <c r="K3477">
        <f t="shared" ca="1" si="650"/>
        <v>0</v>
      </c>
      <c r="L3477">
        <f t="shared" ca="1" si="656"/>
        <v>0</v>
      </c>
      <c r="M3477">
        <f t="shared" ca="1" si="657"/>
        <v>0</v>
      </c>
      <c r="O3477" t="str">
        <f t="shared" ca="1" si="658"/>
        <v>D:z</v>
      </c>
      <c r="P3477" t="str">
        <f t="shared" ca="1" si="659"/>
        <v>D7:z7</v>
      </c>
    </row>
    <row r="3478" spans="1:16">
      <c r="A3478" t="str">
        <f t="shared" si="651"/>
        <v>100</v>
      </c>
      <c r="B3478" t="str">
        <f t="shared" ca="1" si="652"/>
        <v>W</v>
      </c>
      <c r="C3478" t="str">
        <f t="shared" si="653"/>
        <v>SIMPL-6D</v>
      </c>
      <c r="D3478" t="s">
        <v>1469</v>
      </c>
      <c r="E3478">
        <f t="shared" ca="1" si="654"/>
        <v>0</v>
      </c>
      <c r="H3478" t="str">
        <f t="shared" ca="1" si="655"/>
        <v>'Simpl. all tex-DT PLYWOOD'!</v>
      </c>
      <c r="I3478" t="str">
        <f t="shared" ca="1" si="648"/>
        <v>'Simpl. all tex-DT PLYWOOD'!</v>
      </c>
      <c r="J3478">
        <f t="shared" ca="1" si="649"/>
        <v>0</v>
      </c>
      <c r="K3478">
        <f t="shared" ca="1" si="650"/>
        <v>0</v>
      </c>
      <c r="L3478">
        <f t="shared" ca="1" si="656"/>
        <v>0</v>
      </c>
      <c r="M3478">
        <f t="shared" ca="1" si="657"/>
        <v>0</v>
      </c>
      <c r="O3478" t="str">
        <f t="shared" ca="1" si="658"/>
        <v>D:z</v>
      </c>
      <c r="P3478" t="str">
        <f t="shared" ca="1" si="659"/>
        <v>D7:z7</v>
      </c>
    </row>
    <row r="3479" spans="1:16">
      <c r="A3479" t="str">
        <f t="shared" si="651"/>
        <v>11</v>
      </c>
      <c r="B3479" t="str">
        <f t="shared" ca="1" si="652"/>
        <v>W</v>
      </c>
      <c r="C3479" t="str">
        <f t="shared" si="653"/>
        <v>SIMPL-6D</v>
      </c>
      <c r="D3479" t="s">
        <v>1466</v>
      </c>
      <c r="E3479">
        <f t="shared" ca="1" si="654"/>
        <v>0</v>
      </c>
      <c r="H3479" t="str">
        <f t="shared" ca="1" si="655"/>
        <v>'Simpl. all tex-DT PLYWOOD'!</v>
      </c>
      <c r="I3479" t="str">
        <f t="shared" ca="1" si="648"/>
        <v>'Simpl. all tex-DT PLYWOOD'!</v>
      </c>
      <c r="J3479">
        <f t="shared" ca="1" si="649"/>
        <v>0</v>
      </c>
      <c r="K3479">
        <f t="shared" ca="1" si="650"/>
        <v>0</v>
      </c>
      <c r="L3479">
        <f t="shared" ca="1" si="656"/>
        <v>0</v>
      </c>
      <c r="M3479">
        <f t="shared" ca="1" si="657"/>
        <v>0</v>
      </c>
      <c r="O3479" t="str">
        <f t="shared" ca="1" si="658"/>
        <v>D:z</v>
      </c>
      <c r="P3479" t="str">
        <f t="shared" ca="1" si="659"/>
        <v>D7:z7</v>
      </c>
    </row>
    <row r="3480" spans="1:16">
      <c r="A3480" t="str">
        <f t="shared" si="651"/>
        <v>12</v>
      </c>
      <c r="B3480" t="str">
        <f t="shared" ca="1" si="652"/>
        <v>W</v>
      </c>
      <c r="C3480" t="str">
        <f t="shared" si="653"/>
        <v>SIMPL-6D</v>
      </c>
      <c r="D3480" t="s">
        <v>1467</v>
      </c>
      <c r="E3480">
        <f t="shared" ca="1" si="654"/>
        <v>0</v>
      </c>
      <c r="H3480" t="str">
        <f t="shared" ca="1" si="655"/>
        <v>'Simpl. all tex-DT PLYWOOD'!</v>
      </c>
      <c r="I3480" t="str">
        <f t="shared" ca="1" si="648"/>
        <v>'Simpl. all tex-DT PLYWOOD'!</v>
      </c>
      <c r="J3480">
        <f t="shared" ca="1" si="649"/>
        <v>0</v>
      </c>
      <c r="K3480">
        <f t="shared" ca="1" si="650"/>
        <v>0</v>
      </c>
      <c r="L3480">
        <f t="shared" ca="1" si="656"/>
        <v>0</v>
      </c>
      <c r="M3480">
        <f t="shared" ca="1" si="657"/>
        <v>0</v>
      </c>
      <c r="O3480" t="str">
        <f t="shared" ca="1" si="658"/>
        <v>D:z</v>
      </c>
      <c r="P3480" t="str">
        <f t="shared" ca="1" si="659"/>
        <v>D7:z7</v>
      </c>
    </row>
    <row r="3481" spans="1:16">
      <c r="A3481" t="str">
        <f t="shared" si="651"/>
        <v>13</v>
      </c>
      <c r="B3481" t="str">
        <f t="shared" ca="1" si="652"/>
        <v>W</v>
      </c>
      <c r="C3481" t="str">
        <f t="shared" si="653"/>
        <v>SIMPL-6D</v>
      </c>
      <c r="D3481" t="s">
        <v>1468</v>
      </c>
      <c r="E3481">
        <f t="shared" ca="1" si="654"/>
        <v>0</v>
      </c>
      <c r="H3481" t="str">
        <f t="shared" ca="1" si="655"/>
        <v>'Simpl. all tex-DT PLYWOOD'!</v>
      </c>
      <c r="I3481" t="str">
        <f t="shared" ca="1" si="648"/>
        <v>'Simpl. all tex-DT PLYWOOD'!</v>
      </c>
      <c r="J3481">
        <f t="shared" ca="1" si="649"/>
        <v>0</v>
      </c>
      <c r="K3481">
        <f t="shared" ca="1" si="650"/>
        <v>0</v>
      </c>
      <c r="L3481">
        <f t="shared" ca="1" si="656"/>
        <v>0</v>
      </c>
      <c r="M3481">
        <f t="shared" ca="1" si="657"/>
        <v>0</v>
      </c>
      <c r="O3481" t="str">
        <f t="shared" ca="1" si="658"/>
        <v>D:z</v>
      </c>
      <c r="P3481" t="str">
        <f t="shared" ca="1" si="659"/>
        <v>D7:z7</v>
      </c>
    </row>
    <row r="3482" spans="1:16">
      <c r="A3482" t="str">
        <f t="shared" si="651"/>
        <v>15</v>
      </c>
      <c r="B3482" t="str">
        <f t="shared" ca="1" si="652"/>
        <v>W</v>
      </c>
      <c r="C3482" t="str">
        <f t="shared" si="653"/>
        <v>SIMPL-6D</v>
      </c>
      <c r="D3482" t="s">
        <v>4898</v>
      </c>
      <c r="E3482">
        <f t="shared" ca="1" si="654"/>
        <v>0</v>
      </c>
      <c r="H3482" t="str">
        <f t="shared" ca="1" si="655"/>
        <v>'Simpl. all tex-DT PLYWOOD'!</v>
      </c>
      <c r="I3482" t="str">
        <f t="shared" ref="I3482:I3545" ca="1" si="660">IF(IFERROR(VLOOKUP(C3482,INDIRECT($G$7&amp;"D:D"),1,FALSE),0)&lt;&gt;0,I$13,0)</f>
        <v>'Simpl. all tex-DT PLYWOOD'!</v>
      </c>
      <c r="J3482">
        <f t="shared" ref="J3482:J3545" ca="1" si="661">IF(IFERROR(VLOOKUP(C3482,INDIRECT($G$8&amp;"D:D"),1,FALSE),0)&lt;&gt;0,J$13,0)</f>
        <v>0</v>
      </c>
      <c r="K3482">
        <f t="shared" ref="K3482:K3545" ca="1" si="662">IF(IFERROR(VLOOKUP($C3482,INDIRECT($G$9&amp;"d:d"),1,FALSE),0)&lt;&gt;0,K$13,0)</f>
        <v>0</v>
      </c>
      <c r="L3482">
        <f t="shared" ca="1" si="656"/>
        <v>0</v>
      </c>
      <c r="M3482">
        <f t="shared" ca="1" si="657"/>
        <v>0</v>
      </c>
      <c r="O3482" t="str">
        <f t="shared" ca="1" si="658"/>
        <v>D:z</v>
      </c>
      <c r="P3482" t="str">
        <f t="shared" ca="1" si="659"/>
        <v>D7:z7</v>
      </c>
    </row>
    <row r="3483" spans="1:16">
      <c r="A3483" t="str">
        <f t="shared" si="651"/>
        <v>01</v>
      </c>
      <c r="B3483" t="str">
        <f t="shared" ca="1" si="652"/>
        <v>W</v>
      </c>
      <c r="C3483" t="str">
        <f t="shared" si="653"/>
        <v>SIMPL-6D-C</v>
      </c>
      <c r="D3483" t="s">
        <v>6048</v>
      </c>
      <c r="E3483">
        <f t="shared" ca="1" si="654"/>
        <v>0</v>
      </c>
      <c r="H3483" t="str">
        <f t="shared" ca="1" si="655"/>
        <v>'(more) Simpl. Textures PLYWOOD'!</v>
      </c>
      <c r="I3483">
        <f t="shared" ca="1" si="660"/>
        <v>0</v>
      </c>
      <c r="J3483" t="str">
        <f t="shared" ca="1" si="661"/>
        <v>'(more) Simpl. Textures PLYWOOD'!</v>
      </c>
      <c r="K3483">
        <f t="shared" ca="1" si="662"/>
        <v>0</v>
      </c>
      <c r="L3483">
        <f t="shared" ca="1" si="656"/>
        <v>0</v>
      </c>
      <c r="M3483">
        <f t="shared" ca="1" si="657"/>
        <v>0</v>
      </c>
      <c r="O3483" t="str">
        <f t="shared" ca="1" si="658"/>
        <v>D:N</v>
      </c>
      <c r="P3483" t="str">
        <f t="shared" ca="1" si="659"/>
        <v>D7:N7</v>
      </c>
    </row>
    <row r="3484" spans="1:16">
      <c r="A3484" t="str">
        <f t="shared" si="651"/>
        <v>16</v>
      </c>
      <c r="B3484" t="str">
        <f t="shared" ca="1" si="652"/>
        <v>W</v>
      </c>
      <c r="C3484" t="str">
        <f t="shared" si="653"/>
        <v>SIMPL-6D-N-NT</v>
      </c>
      <c r="D3484" t="s">
        <v>5566</v>
      </c>
      <c r="E3484">
        <f t="shared" ca="1" si="654"/>
        <v>0</v>
      </c>
      <c r="H3484" t="str">
        <f t="shared" ca="1" si="655"/>
        <v>'(more) Simpl. Textures PLYWOOD'!</v>
      </c>
      <c r="I3484">
        <f t="shared" ca="1" si="660"/>
        <v>0</v>
      </c>
      <c r="J3484" t="str">
        <f t="shared" ca="1" si="661"/>
        <v>'(more) Simpl. Textures PLYWOOD'!</v>
      </c>
      <c r="K3484">
        <f t="shared" ca="1" si="662"/>
        <v>0</v>
      </c>
      <c r="L3484">
        <f t="shared" ca="1" si="656"/>
        <v>0</v>
      </c>
      <c r="M3484">
        <f t="shared" ca="1" si="657"/>
        <v>0</v>
      </c>
      <c r="O3484" t="str">
        <f t="shared" ca="1" si="658"/>
        <v>D:N</v>
      </c>
      <c r="P3484" t="str">
        <f t="shared" ca="1" si="659"/>
        <v>D7:N7</v>
      </c>
    </row>
    <row r="3485" spans="1:16">
      <c r="A3485" t="str">
        <f t="shared" si="651"/>
        <v>16</v>
      </c>
      <c r="B3485" t="str">
        <f t="shared" ca="1" si="652"/>
        <v>W</v>
      </c>
      <c r="C3485" t="str">
        <f t="shared" si="653"/>
        <v>SIMPL-6D-N-T</v>
      </c>
      <c r="D3485" t="s">
        <v>5726</v>
      </c>
      <c r="E3485">
        <f t="shared" ca="1" si="654"/>
        <v>0</v>
      </c>
      <c r="H3485" t="str">
        <f t="shared" ca="1" si="655"/>
        <v>'(more) Simpl. Textures PLYWOOD'!</v>
      </c>
      <c r="I3485">
        <f t="shared" ca="1" si="660"/>
        <v>0</v>
      </c>
      <c r="J3485" t="str">
        <f t="shared" ca="1" si="661"/>
        <v>'(more) Simpl. Textures PLYWOOD'!</v>
      </c>
      <c r="K3485">
        <f t="shared" ca="1" si="662"/>
        <v>0</v>
      </c>
      <c r="L3485">
        <f t="shared" ca="1" si="656"/>
        <v>0</v>
      </c>
      <c r="M3485">
        <f t="shared" ca="1" si="657"/>
        <v>0</v>
      </c>
      <c r="O3485" t="str">
        <f t="shared" ca="1" si="658"/>
        <v>D:N</v>
      </c>
      <c r="P3485" t="str">
        <f t="shared" ca="1" si="659"/>
        <v>D7:N7</v>
      </c>
    </row>
    <row r="3486" spans="1:16">
      <c r="A3486" t="str">
        <f t="shared" si="651"/>
        <v>01</v>
      </c>
      <c r="B3486" t="str">
        <f t="shared" ca="1" si="652"/>
        <v>W</v>
      </c>
      <c r="C3486" t="str">
        <f t="shared" si="653"/>
        <v>SIMPL-6D-T</v>
      </c>
      <c r="D3486" t="s">
        <v>3883</v>
      </c>
      <c r="E3486">
        <f t="shared" ca="1" si="654"/>
        <v>0</v>
      </c>
      <c r="H3486" t="str">
        <f t="shared" ca="1" si="655"/>
        <v>'Simpl. all tex-DT PLYWOOD'!</v>
      </c>
      <c r="I3486" t="str">
        <f t="shared" ca="1" si="660"/>
        <v>'Simpl. all tex-DT PLYWOOD'!</v>
      </c>
      <c r="J3486">
        <f t="shared" ca="1" si="661"/>
        <v>0</v>
      </c>
      <c r="K3486">
        <f t="shared" ca="1" si="662"/>
        <v>0</v>
      </c>
      <c r="L3486">
        <f t="shared" ca="1" si="656"/>
        <v>0</v>
      </c>
      <c r="M3486">
        <f t="shared" ca="1" si="657"/>
        <v>0</v>
      </c>
      <c r="O3486" t="str">
        <f t="shared" ca="1" si="658"/>
        <v>D:z</v>
      </c>
      <c r="P3486" t="str">
        <f t="shared" ca="1" si="659"/>
        <v>D7:z7</v>
      </c>
    </row>
    <row r="3487" spans="1:16">
      <c r="A3487" t="str">
        <f t="shared" si="651"/>
        <v>02</v>
      </c>
      <c r="B3487" t="str">
        <f t="shared" ca="1" si="652"/>
        <v>W</v>
      </c>
      <c r="C3487" t="str">
        <f t="shared" si="653"/>
        <v>SIMPL-6D-T</v>
      </c>
      <c r="D3487" t="s">
        <v>3884</v>
      </c>
      <c r="E3487">
        <f t="shared" ca="1" si="654"/>
        <v>0</v>
      </c>
      <c r="H3487" t="str">
        <f t="shared" ca="1" si="655"/>
        <v>'Simpl. all tex-DT PLYWOOD'!</v>
      </c>
      <c r="I3487" t="str">
        <f t="shared" ca="1" si="660"/>
        <v>'Simpl. all tex-DT PLYWOOD'!</v>
      </c>
      <c r="J3487">
        <f t="shared" ca="1" si="661"/>
        <v>0</v>
      </c>
      <c r="K3487">
        <f t="shared" ca="1" si="662"/>
        <v>0</v>
      </c>
      <c r="L3487">
        <f t="shared" ca="1" si="656"/>
        <v>0</v>
      </c>
      <c r="M3487">
        <f t="shared" ca="1" si="657"/>
        <v>0</v>
      </c>
      <c r="O3487" t="str">
        <f t="shared" ca="1" si="658"/>
        <v>D:z</v>
      </c>
      <c r="P3487" t="str">
        <f t="shared" ca="1" si="659"/>
        <v>D7:z7</v>
      </c>
    </row>
    <row r="3488" spans="1:16">
      <c r="A3488" t="str">
        <f t="shared" si="651"/>
        <v>03</v>
      </c>
      <c r="B3488" t="str">
        <f t="shared" ca="1" si="652"/>
        <v>W</v>
      </c>
      <c r="C3488" t="str">
        <f t="shared" si="653"/>
        <v>SIMPL-6D-T</v>
      </c>
      <c r="D3488" t="s">
        <v>3885</v>
      </c>
      <c r="E3488">
        <f t="shared" ca="1" si="654"/>
        <v>0</v>
      </c>
      <c r="H3488" t="str">
        <f t="shared" ca="1" si="655"/>
        <v>'Simpl. all tex-DT PLYWOOD'!</v>
      </c>
      <c r="I3488" t="str">
        <f t="shared" ca="1" si="660"/>
        <v>'Simpl. all tex-DT PLYWOOD'!</v>
      </c>
      <c r="J3488">
        <f t="shared" ca="1" si="661"/>
        <v>0</v>
      </c>
      <c r="K3488">
        <f t="shared" ca="1" si="662"/>
        <v>0</v>
      </c>
      <c r="L3488">
        <f t="shared" ca="1" si="656"/>
        <v>0</v>
      </c>
      <c r="M3488">
        <f t="shared" ca="1" si="657"/>
        <v>0</v>
      </c>
      <c r="O3488" t="str">
        <f t="shared" ca="1" si="658"/>
        <v>D:z</v>
      </c>
      <c r="P3488" t="str">
        <f t="shared" ca="1" si="659"/>
        <v>D7:z7</v>
      </c>
    </row>
    <row r="3489" spans="1:16">
      <c r="A3489" t="str">
        <f t="shared" si="651"/>
        <v>04</v>
      </c>
      <c r="B3489" t="str">
        <f t="shared" ca="1" si="652"/>
        <v>W</v>
      </c>
      <c r="C3489" t="str">
        <f t="shared" si="653"/>
        <v>SIMPL-6D-T</v>
      </c>
      <c r="D3489" t="s">
        <v>3886</v>
      </c>
      <c r="E3489">
        <f t="shared" ca="1" si="654"/>
        <v>0</v>
      </c>
      <c r="H3489" t="str">
        <f t="shared" ca="1" si="655"/>
        <v>'Simpl. all tex-DT PLYWOOD'!</v>
      </c>
      <c r="I3489" t="str">
        <f t="shared" ca="1" si="660"/>
        <v>'Simpl. all tex-DT PLYWOOD'!</v>
      </c>
      <c r="J3489">
        <f t="shared" ca="1" si="661"/>
        <v>0</v>
      </c>
      <c r="K3489">
        <f t="shared" ca="1" si="662"/>
        <v>0</v>
      </c>
      <c r="L3489">
        <f t="shared" ca="1" si="656"/>
        <v>0</v>
      </c>
      <c r="M3489">
        <f t="shared" ca="1" si="657"/>
        <v>0</v>
      </c>
      <c r="O3489" t="str">
        <f t="shared" ca="1" si="658"/>
        <v>D:z</v>
      </c>
      <c r="P3489" t="str">
        <f t="shared" ca="1" si="659"/>
        <v>D7:z7</v>
      </c>
    </row>
    <row r="3490" spans="1:16">
      <c r="A3490" t="str">
        <f t="shared" si="651"/>
        <v>05</v>
      </c>
      <c r="B3490" t="str">
        <f t="shared" ca="1" si="652"/>
        <v>W</v>
      </c>
      <c r="C3490" t="str">
        <f t="shared" si="653"/>
        <v>SIMPL-6D-T</v>
      </c>
      <c r="D3490" t="s">
        <v>3887</v>
      </c>
      <c r="E3490">
        <f t="shared" ca="1" si="654"/>
        <v>0</v>
      </c>
      <c r="H3490" t="str">
        <f t="shared" ca="1" si="655"/>
        <v>'Simpl. all tex-DT PLYWOOD'!</v>
      </c>
      <c r="I3490" t="str">
        <f t="shared" ca="1" si="660"/>
        <v>'Simpl. all tex-DT PLYWOOD'!</v>
      </c>
      <c r="J3490">
        <f t="shared" ca="1" si="661"/>
        <v>0</v>
      </c>
      <c r="K3490">
        <f t="shared" ca="1" si="662"/>
        <v>0</v>
      </c>
      <c r="L3490">
        <f t="shared" ca="1" si="656"/>
        <v>0</v>
      </c>
      <c r="M3490">
        <f t="shared" ca="1" si="657"/>
        <v>0</v>
      </c>
      <c r="O3490" t="str">
        <f t="shared" ca="1" si="658"/>
        <v>D:z</v>
      </c>
      <c r="P3490" t="str">
        <f t="shared" ca="1" si="659"/>
        <v>D7:z7</v>
      </c>
    </row>
    <row r="3491" spans="1:16">
      <c r="A3491" t="str">
        <f t="shared" si="651"/>
        <v>06</v>
      </c>
      <c r="B3491" t="str">
        <f t="shared" ca="1" si="652"/>
        <v>W</v>
      </c>
      <c r="C3491" t="str">
        <f t="shared" si="653"/>
        <v>SIMPL-6D-T</v>
      </c>
      <c r="D3491" t="s">
        <v>3888</v>
      </c>
      <c r="E3491">
        <f t="shared" ca="1" si="654"/>
        <v>0</v>
      </c>
      <c r="H3491" t="str">
        <f t="shared" ca="1" si="655"/>
        <v>'Simpl. all tex-DT PLYWOOD'!</v>
      </c>
      <c r="I3491" t="str">
        <f t="shared" ca="1" si="660"/>
        <v>'Simpl. all tex-DT PLYWOOD'!</v>
      </c>
      <c r="J3491">
        <f t="shared" ca="1" si="661"/>
        <v>0</v>
      </c>
      <c r="K3491">
        <f t="shared" ca="1" si="662"/>
        <v>0</v>
      </c>
      <c r="L3491">
        <f t="shared" ca="1" si="656"/>
        <v>0</v>
      </c>
      <c r="M3491">
        <f t="shared" ca="1" si="657"/>
        <v>0</v>
      </c>
      <c r="O3491" t="str">
        <f t="shared" ca="1" si="658"/>
        <v>D:z</v>
      </c>
      <c r="P3491" t="str">
        <f t="shared" ca="1" si="659"/>
        <v>D7:z7</v>
      </c>
    </row>
    <row r="3492" spans="1:16">
      <c r="A3492" t="str">
        <f t="shared" si="651"/>
        <v>07</v>
      </c>
      <c r="B3492" t="str">
        <f t="shared" ca="1" si="652"/>
        <v>W</v>
      </c>
      <c r="C3492" t="str">
        <f t="shared" si="653"/>
        <v>SIMPL-6D-T</v>
      </c>
      <c r="D3492" t="s">
        <v>3889</v>
      </c>
      <c r="E3492">
        <f t="shared" ca="1" si="654"/>
        <v>0</v>
      </c>
      <c r="H3492" t="str">
        <f t="shared" ca="1" si="655"/>
        <v>'Simpl. all tex-DT PLYWOOD'!</v>
      </c>
      <c r="I3492" t="str">
        <f t="shared" ca="1" si="660"/>
        <v>'Simpl. all tex-DT PLYWOOD'!</v>
      </c>
      <c r="J3492">
        <f t="shared" ca="1" si="661"/>
        <v>0</v>
      </c>
      <c r="K3492">
        <f t="shared" ca="1" si="662"/>
        <v>0</v>
      </c>
      <c r="L3492">
        <f t="shared" ca="1" si="656"/>
        <v>0</v>
      </c>
      <c r="M3492">
        <f t="shared" ca="1" si="657"/>
        <v>0</v>
      </c>
      <c r="O3492" t="str">
        <f t="shared" ca="1" si="658"/>
        <v>D:z</v>
      </c>
      <c r="P3492" t="str">
        <f t="shared" ca="1" si="659"/>
        <v>D7:z7</v>
      </c>
    </row>
    <row r="3493" spans="1:16">
      <c r="A3493" t="str">
        <f t="shared" si="651"/>
        <v>08</v>
      </c>
      <c r="B3493" t="str">
        <f t="shared" ca="1" si="652"/>
        <v>W</v>
      </c>
      <c r="C3493" t="str">
        <f t="shared" si="653"/>
        <v>SIMPL-6D-T</v>
      </c>
      <c r="D3493" t="s">
        <v>3890</v>
      </c>
      <c r="E3493">
        <f t="shared" ca="1" si="654"/>
        <v>0</v>
      </c>
      <c r="H3493" t="str">
        <f t="shared" ca="1" si="655"/>
        <v>'Simpl. all tex-DT PLYWOOD'!</v>
      </c>
      <c r="I3493" t="str">
        <f t="shared" ca="1" si="660"/>
        <v>'Simpl. all tex-DT PLYWOOD'!</v>
      </c>
      <c r="J3493">
        <f t="shared" ca="1" si="661"/>
        <v>0</v>
      </c>
      <c r="K3493">
        <f t="shared" ca="1" si="662"/>
        <v>0</v>
      </c>
      <c r="L3493">
        <f t="shared" ca="1" si="656"/>
        <v>0</v>
      </c>
      <c r="M3493">
        <f t="shared" ca="1" si="657"/>
        <v>0</v>
      </c>
      <c r="O3493" t="str">
        <f t="shared" ca="1" si="658"/>
        <v>D:z</v>
      </c>
      <c r="P3493" t="str">
        <f t="shared" ca="1" si="659"/>
        <v>D7:z7</v>
      </c>
    </row>
    <row r="3494" spans="1:16">
      <c r="A3494" t="str">
        <f t="shared" si="651"/>
        <v>09</v>
      </c>
      <c r="B3494" t="str">
        <f t="shared" ca="1" si="652"/>
        <v>W</v>
      </c>
      <c r="C3494" t="str">
        <f t="shared" si="653"/>
        <v>SIMPL-6D-T</v>
      </c>
      <c r="D3494" t="s">
        <v>3891</v>
      </c>
      <c r="E3494">
        <f t="shared" ca="1" si="654"/>
        <v>0</v>
      </c>
      <c r="H3494" t="str">
        <f t="shared" ca="1" si="655"/>
        <v>'Simpl. all tex-DT PLYWOOD'!</v>
      </c>
      <c r="I3494" t="str">
        <f t="shared" ca="1" si="660"/>
        <v>'Simpl. all tex-DT PLYWOOD'!</v>
      </c>
      <c r="J3494">
        <f t="shared" ca="1" si="661"/>
        <v>0</v>
      </c>
      <c r="K3494">
        <f t="shared" ca="1" si="662"/>
        <v>0</v>
      </c>
      <c r="L3494">
        <f t="shared" ca="1" si="656"/>
        <v>0</v>
      </c>
      <c r="M3494">
        <f t="shared" ca="1" si="657"/>
        <v>0</v>
      </c>
      <c r="O3494" t="str">
        <f t="shared" ca="1" si="658"/>
        <v>D:z</v>
      </c>
      <c r="P3494" t="str">
        <f t="shared" ca="1" si="659"/>
        <v>D7:z7</v>
      </c>
    </row>
    <row r="3495" spans="1:16">
      <c r="A3495" t="str">
        <f t="shared" si="651"/>
        <v>10</v>
      </c>
      <c r="B3495" t="str">
        <f t="shared" ca="1" si="652"/>
        <v>W</v>
      </c>
      <c r="C3495" t="str">
        <f t="shared" si="653"/>
        <v>SIMPL-6D-T</v>
      </c>
      <c r="D3495" t="s">
        <v>3892</v>
      </c>
      <c r="E3495">
        <f t="shared" ca="1" si="654"/>
        <v>0</v>
      </c>
      <c r="H3495" t="str">
        <f t="shared" ca="1" si="655"/>
        <v>'Simpl. all tex-DT PLYWOOD'!</v>
      </c>
      <c r="I3495" t="str">
        <f t="shared" ca="1" si="660"/>
        <v>'Simpl. all tex-DT PLYWOOD'!</v>
      </c>
      <c r="J3495">
        <f t="shared" ca="1" si="661"/>
        <v>0</v>
      </c>
      <c r="K3495">
        <f t="shared" ca="1" si="662"/>
        <v>0</v>
      </c>
      <c r="L3495">
        <f t="shared" ca="1" si="656"/>
        <v>0</v>
      </c>
      <c r="M3495">
        <f t="shared" ca="1" si="657"/>
        <v>0</v>
      </c>
      <c r="O3495" t="str">
        <f t="shared" ca="1" si="658"/>
        <v>D:z</v>
      </c>
      <c r="P3495" t="str">
        <f t="shared" ca="1" si="659"/>
        <v>D7:z7</v>
      </c>
    </row>
    <row r="3496" spans="1:16">
      <c r="A3496" t="str">
        <f t="shared" si="651"/>
        <v>11</v>
      </c>
      <c r="B3496" t="str">
        <f t="shared" ca="1" si="652"/>
        <v>W</v>
      </c>
      <c r="C3496" t="str">
        <f t="shared" si="653"/>
        <v>SIMPL-6D-T</v>
      </c>
      <c r="D3496" t="s">
        <v>3893</v>
      </c>
      <c r="E3496">
        <f t="shared" ca="1" si="654"/>
        <v>0</v>
      </c>
      <c r="H3496" t="str">
        <f t="shared" ca="1" si="655"/>
        <v>'Simpl. all tex-DT PLYWOOD'!</v>
      </c>
      <c r="I3496" t="str">
        <f t="shared" ca="1" si="660"/>
        <v>'Simpl. all tex-DT PLYWOOD'!</v>
      </c>
      <c r="J3496">
        <f t="shared" ca="1" si="661"/>
        <v>0</v>
      </c>
      <c r="K3496">
        <f t="shared" ca="1" si="662"/>
        <v>0</v>
      </c>
      <c r="L3496">
        <f t="shared" ca="1" si="656"/>
        <v>0</v>
      </c>
      <c r="M3496">
        <f t="shared" ca="1" si="657"/>
        <v>0</v>
      </c>
      <c r="O3496" t="str">
        <f t="shared" ca="1" si="658"/>
        <v>D:z</v>
      </c>
      <c r="P3496" t="str">
        <f t="shared" ca="1" si="659"/>
        <v>D7:z7</v>
      </c>
    </row>
    <row r="3497" spans="1:16">
      <c r="A3497" t="str">
        <f t="shared" si="651"/>
        <v>12</v>
      </c>
      <c r="B3497" t="str">
        <f t="shared" ca="1" si="652"/>
        <v>W</v>
      </c>
      <c r="C3497" t="str">
        <f t="shared" si="653"/>
        <v>SIMPL-6D-T</v>
      </c>
      <c r="D3497" t="s">
        <v>3894</v>
      </c>
      <c r="E3497">
        <f t="shared" ca="1" si="654"/>
        <v>0</v>
      </c>
      <c r="H3497" t="str">
        <f t="shared" ca="1" si="655"/>
        <v>'Simpl. all tex-DT PLYWOOD'!</v>
      </c>
      <c r="I3497" t="str">
        <f t="shared" ca="1" si="660"/>
        <v>'Simpl. all tex-DT PLYWOOD'!</v>
      </c>
      <c r="J3497">
        <f t="shared" ca="1" si="661"/>
        <v>0</v>
      </c>
      <c r="K3497">
        <f t="shared" ca="1" si="662"/>
        <v>0</v>
      </c>
      <c r="L3497">
        <f t="shared" ca="1" si="656"/>
        <v>0</v>
      </c>
      <c r="M3497">
        <f t="shared" ca="1" si="657"/>
        <v>0</v>
      </c>
      <c r="O3497" t="str">
        <f t="shared" ca="1" si="658"/>
        <v>D:z</v>
      </c>
      <c r="P3497" t="str">
        <f t="shared" ca="1" si="659"/>
        <v>D7:z7</v>
      </c>
    </row>
    <row r="3498" spans="1:16">
      <c r="A3498" t="str">
        <f t="shared" si="651"/>
        <v>13</v>
      </c>
      <c r="B3498" t="str">
        <f t="shared" ca="1" si="652"/>
        <v>W</v>
      </c>
      <c r="C3498" t="str">
        <f t="shared" si="653"/>
        <v>SIMPL-6D-T</v>
      </c>
      <c r="D3498" t="s">
        <v>3895</v>
      </c>
      <c r="E3498">
        <f t="shared" ca="1" si="654"/>
        <v>0</v>
      </c>
      <c r="H3498" t="str">
        <f t="shared" ca="1" si="655"/>
        <v>'Simpl. all tex-DT PLYWOOD'!</v>
      </c>
      <c r="I3498" t="str">
        <f t="shared" ca="1" si="660"/>
        <v>'Simpl. all tex-DT PLYWOOD'!</v>
      </c>
      <c r="J3498">
        <f t="shared" ca="1" si="661"/>
        <v>0</v>
      </c>
      <c r="K3498">
        <f t="shared" ca="1" si="662"/>
        <v>0</v>
      </c>
      <c r="L3498">
        <f t="shared" ca="1" si="656"/>
        <v>0</v>
      </c>
      <c r="M3498">
        <f t="shared" ca="1" si="657"/>
        <v>0</v>
      </c>
      <c r="O3498" t="str">
        <f t="shared" ca="1" si="658"/>
        <v>D:z</v>
      </c>
      <c r="P3498" t="str">
        <f t="shared" ca="1" si="659"/>
        <v>D7:z7</v>
      </c>
    </row>
    <row r="3499" spans="1:16">
      <c r="A3499" t="str">
        <f t="shared" si="651"/>
        <v>15</v>
      </c>
      <c r="B3499" t="str">
        <f t="shared" ca="1" si="652"/>
        <v>W</v>
      </c>
      <c r="C3499" t="str">
        <f t="shared" si="653"/>
        <v>SIMPL-6D-T</v>
      </c>
      <c r="D3499" t="s">
        <v>4791</v>
      </c>
      <c r="E3499">
        <f t="shared" ca="1" si="654"/>
        <v>0</v>
      </c>
      <c r="H3499" t="str">
        <f t="shared" ca="1" si="655"/>
        <v>'Simpl. all tex-DT PLYWOOD'!</v>
      </c>
      <c r="I3499" t="str">
        <f t="shared" ca="1" si="660"/>
        <v>'Simpl. all tex-DT PLYWOOD'!</v>
      </c>
      <c r="J3499">
        <f t="shared" ca="1" si="661"/>
        <v>0</v>
      </c>
      <c r="K3499">
        <f t="shared" ca="1" si="662"/>
        <v>0</v>
      </c>
      <c r="L3499">
        <f t="shared" ca="1" si="656"/>
        <v>0</v>
      </c>
      <c r="M3499">
        <f t="shared" ca="1" si="657"/>
        <v>0</v>
      </c>
      <c r="O3499" t="str">
        <f t="shared" ca="1" si="658"/>
        <v>D:z</v>
      </c>
      <c r="P3499" t="str">
        <f t="shared" ca="1" si="659"/>
        <v>D7:z7</v>
      </c>
    </row>
    <row r="3500" spans="1:16">
      <c r="A3500" t="str">
        <f t="shared" si="651"/>
        <v>01</v>
      </c>
      <c r="B3500" t="str">
        <f t="shared" ca="1" si="652"/>
        <v>W</v>
      </c>
      <c r="C3500" t="str">
        <f t="shared" si="653"/>
        <v>SIMPL-6E</v>
      </c>
      <c r="D3500" t="s">
        <v>1470</v>
      </c>
      <c r="E3500">
        <f t="shared" ca="1" si="654"/>
        <v>0</v>
      </c>
      <c r="H3500" t="str">
        <f t="shared" ca="1" si="655"/>
        <v>'Simpl. all tex-DT PLYWOOD'!</v>
      </c>
      <c r="I3500" t="str">
        <f t="shared" ca="1" si="660"/>
        <v>'Simpl. all tex-DT PLYWOOD'!</v>
      </c>
      <c r="J3500">
        <f t="shared" ca="1" si="661"/>
        <v>0</v>
      </c>
      <c r="K3500">
        <f t="shared" ca="1" si="662"/>
        <v>0</v>
      </c>
      <c r="L3500">
        <f t="shared" ca="1" si="656"/>
        <v>0</v>
      </c>
      <c r="M3500">
        <f t="shared" ca="1" si="657"/>
        <v>0</v>
      </c>
      <c r="O3500" t="str">
        <f t="shared" ca="1" si="658"/>
        <v>D:z</v>
      </c>
      <c r="P3500" t="str">
        <f t="shared" ca="1" si="659"/>
        <v>D7:z7</v>
      </c>
    </row>
    <row r="3501" spans="1:16">
      <c r="A3501" t="str">
        <f t="shared" si="651"/>
        <v>02</v>
      </c>
      <c r="B3501" t="str">
        <f t="shared" ca="1" si="652"/>
        <v>W</v>
      </c>
      <c r="C3501" t="str">
        <f t="shared" si="653"/>
        <v>SIMPL-6E</v>
      </c>
      <c r="D3501" t="s">
        <v>1471</v>
      </c>
      <c r="E3501">
        <f t="shared" ca="1" si="654"/>
        <v>0</v>
      </c>
      <c r="H3501" t="str">
        <f t="shared" ca="1" si="655"/>
        <v>'Simpl. all tex-DT PLYWOOD'!</v>
      </c>
      <c r="I3501" t="str">
        <f t="shared" ca="1" si="660"/>
        <v>'Simpl. all tex-DT PLYWOOD'!</v>
      </c>
      <c r="J3501">
        <f t="shared" ca="1" si="661"/>
        <v>0</v>
      </c>
      <c r="K3501">
        <f t="shared" ca="1" si="662"/>
        <v>0</v>
      </c>
      <c r="L3501">
        <f t="shared" ca="1" si="656"/>
        <v>0</v>
      </c>
      <c r="M3501">
        <f t="shared" ca="1" si="657"/>
        <v>0</v>
      </c>
      <c r="O3501" t="str">
        <f t="shared" ca="1" si="658"/>
        <v>D:z</v>
      </c>
      <c r="P3501" t="str">
        <f t="shared" ca="1" si="659"/>
        <v>D7:z7</v>
      </c>
    </row>
    <row r="3502" spans="1:16">
      <c r="A3502" t="str">
        <f t="shared" si="651"/>
        <v>03</v>
      </c>
      <c r="B3502" t="str">
        <f t="shared" ca="1" si="652"/>
        <v>W</v>
      </c>
      <c r="C3502" t="str">
        <f t="shared" si="653"/>
        <v>SIMPL-6E</v>
      </c>
      <c r="D3502" t="s">
        <v>1472</v>
      </c>
      <c r="E3502">
        <f t="shared" ca="1" si="654"/>
        <v>0</v>
      </c>
      <c r="H3502" t="str">
        <f t="shared" ca="1" si="655"/>
        <v>'Simpl. all tex-DT PLYWOOD'!</v>
      </c>
      <c r="I3502" t="str">
        <f t="shared" ca="1" si="660"/>
        <v>'Simpl. all tex-DT PLYWOOD'!</v>
      </c>
      <c r="J3502">
        <f t="shared" ca="1" si="661"/>
        <v>0</v>
      </c>
      <c r="K3502">
        <f t="shared" ca="1" si="662"/>
        <v>0</v>
      </c>
      <c r="L3502">
        <f t="shared" ca="1" si="656"/>
        <v>0</v>
      </c>
      <c r="M3502">
        <f t="shared" ca="1" si="657"/>
        <v>0</v>
      </c>
      <c r="O3502" t="str">
        <f t="shared" ca="1" si="658"/>
        <v>D:z</v>
      </c>
      <c r="P3502" t="str">
        <f t="shared" ca="1" si="659"/>
        <v>D7:z7</v>
      </c>
    </row>
    <row r="3503" spans="1:16">
      <c r="A3503" t="str">
        <f t="shared" si="651"/>
        <v>04</v>
      </c>
      <c r="B3503" t="str">
        <f t="shared" ca="1" si="652"/>
        <v>W</v>
      </c>
      <c r="C3503" t="str">
        <f t="shared" si="653"/>
        <v>SIMPL-6E</v>
      </c>
      <c r="D3503" t="s">
        <v>1473</v>
      </c>
      <c r="E3503">
        <f t="shared" ca="1" si="654"/>
        <v>0</v>
      </c>
      <c r="H3503" t="str">
        <f t="shared" ca="1" si="655"/>
        <v>'Simpl. all tex-DT PLYWOOD'!</v>
      </c>
      <c r="I3503" t="str">
        <f t="shared" ca="1" si="660"/>
        <v>'Simpl. all tex-DT PLYWOOD'!</v>
      </c>
      <c r="J3503">
        <f t="shared" ca="1" si="661"/>
        <v>0</v>
      </c>
      <c r="K3503">
        <f t="shared" ca="1" si="662"/>
        <v>0</v>
      </c>
      <c r="L3503">
        <f t="shared" ca="1" si="656"/>
        <v>0</v>
      </c>
      <c r="M3503">
        <f t="shared" ca="1" si="657"/>
        <v>0</v>
      </c>
      <c r="O3503" t="str">
        <f t="shared" ca="1" si="658"/>
        <v>D:z</v>
      </c>
      <c r="P3503" t="str">
        <f t="shared" ca="1" si="659"/>
        <v>D7:z7</v>
      </c>
    </row>
    <row r="3504" spans="1:16">
      <c r="A3504" t="str">
        <f t="shared" si="651"/>
        <v>05</v>
      </c>
      <c r="B3504" t="str">
        <f t="shared" ca="1" si="652"/>
        <v>W</v>
      </c>
      <c r="C3504" t="str">
        <f t="shared" si="653"/>
        <v>SIMPL-6E</v>
      </c>
      <c r="D3504" t="s">
        <v>1474</v>
      </c>
      <c r="E3504">
        <f t="shared" ca="1" si="654"/>
        <v>0</v>
      </c>
      <c r="H3504" t="str">
        <f t="shared" ca="1" si="655"/>
        <v>'Simpl. all tex-DT PLYWOOD'!</v>
      </c>
      <c r="I3504" t="str">
        <f t="shared" ca="1" si="660"/>
        <v>'Simpl. all tex-DT PLYWOOD'!</v>
      </c>
      <c r="J3504">
        <f t="shared" ca="1" si="661"/>
        <v>0</v>
      </c>
      <c r="K3504">
        <f t="shared" ca="1" si="662"/>
        <v>0</v>
      </c>
      <c r="L3504">
        <f t="shared" ca="1" si="656"/>
        <v>0</v>
      </c>
      <c r="M3504">
        <f t="shared" ca="1" si="657"/>
        <v>0</v>
      </c>
      <c r="O3504" t="str">
        <f t="shared" ca="1" si="658"/>
        <v>D:z</v>
      </c>
      <c r="P3504" t="str">
        <f t="shared" ca="1" si="659"/>
        <v>D7:z7</v>
      </c>
    </row>
    <row r="3505" spans="1:16">
      <c r="A3505" t="str">
        <f t="shared" si="651"/>
        <v>06</v>
      </c>
      <c r="B3505" t="str">
        <f t="shared" ca="1" si="652"/>
        <v>W</v>
      </c>
      <c r="C3505" t="str">
        <f t="shared" si="653"/>
        <v>SIMPL-6E</v>
      </c>
      <c r="D3505" t="s">
        <v>1475</v>
      </c>
      <c r="E3505">
        <f t="shared" ca="1" si="654"/>
        <v>0</v>
      </c>
      <c r="H3505" t="str">
        <f t="shared" ca="1" si="655"/>
        <v>'Simpl. all tex-DT PLYWOOD'!</v>
      </c>
      <c r="I3505" t="str">
        <f t="shared" ca="1" si="660"/>
        <v>'Simpl. all tex-DT PLYWOOD'!</v>
      </c>
      <c r="J3505">
        <f t="shared" ca="1" si="661"/>
        <v>0</v>
      </c>
      <c r="K3505">
        <f t="shared" ca="1" si="662"/>
        <v>0</v>
      </c>
      <c r="L3505">
        <f t="shared" ca="1" si="656"/>
        <v>0</v>
      </c>
      <c r="M3505">
        <f t="shared" ca="1" si="657"/>
        <v>0</v>
      </c>
      <c r="O3505" t="str">
        <f t="shared" ca="1" si="658"/>
        <v>D:z</v>
      </c>
      <c r="P3505" t="str">
        <f t="shared" ca="1" si="659"/>
        <v>D7:z7</v>
      </c>
    </row>
    <row r="3506" spans="1:16">
      <c r="A3506" t="str">
        <f t="shared" si="651"/>
        <v>07</v>
      </c>
      <c r="B3506" t="str">
        <f t="shared" ca="1" si="652"/>
        <v>W</v>
      </c>
      <c r="C3506" t="str">
        <f t="shared" si="653"/>
        <v>SIMPL-6E</v>
      </c>
      <c r="D3506" t="s">
        <v>1476</v>
      </c>
      <c r="E3506">
        <f t="shared" ca="1" si="654"/>
        <v>0</v>
      </c>
      <c r="H3506" t="str">
        <f t="shared" ca="1" si="655"/>
        <v>'Simpl. all tex-DT PLYWOOD'!</v>
      </c>
      <c r="I3506" t="str">
        <f t="shared" ca="1" si="660"/>
        <v>'Simpl. all tex-DT PLYWOOD'!</v>
      </c>
      <c r="J3506">
        <f t="shared" ca="1" si="661"/>
        <v>0</v>
      </c>
      <c r="K3506">
        <f t="shared" ca="1" si="662"/>
        <v>0</v>
      </c>
      <c r="L3506">
        <f t="shared" ca="1" si="656"/>
        <v>0</v>
      </c>
      <c r="M3506">
        <f t="shared" ca="1" si="657"/>
        <v>0</v>
      </c>
      <c r="O3506" t="str">
        <f t="shared" ca="1" si="658"/>
        <v>D:z</v>
      </c>
      <c r="P3506" t="str">
        <f t="shared" ca="1" si="659"/>
        <v>D7:z7</v>
      </c>
    </row>
    <row r="3507" spans="1:16">
      <c r="A3507" t="str">
        <f t="shared" si="651"/>
        <v>08</v>
      </c>
      <c r="B3507" t="str">
        <f t="shared" ca="1" si="652"/>
        <v>W</v>
      </c>
      <c r="C3507" t="str">
        <f t="shared" si="653"/>
        <v>SIMPL-6E</v>
      </c>
      <c r="D3507" t="s">
        <v>1477</v>
      </c>
      <c r="E3507">
        <f t="shared" ca="1" si="654"/>
        <v>0</v>
      </c>
      <c r="H3507" t="str">
        <f t="shared" ca="1" si="655"/>
        <v>'Simpl. all tex-DT PLYWOOD'!</v>
      </c>
      <c r="I3507" t="str">
        <f t="shared" ca="1" si="660"/>
        <v>'Simpl. all tex-DT PLYWOOD'!</v>
      </c>
      <c r="J3507">
        <f t="shared" ca="1" si="661"/>
        <v>0</v>
      </c>
      <c r="K3507">
        <f t="shared" ca="1" si="662"/>
        <v>0</v>
      </c>
      <c r="L3507">
        <f t="shared" ca="1" si="656"/>
        <v>0</v>
      </c>
      <c r="M3507">
        <f t="shared" ca="1" si="657"/>
        <v>0</v>
      </c>
      <c r="O3507" t="str">
        <f t="shared" ca="1" si="658"/>
        <v>D:z</v>
      </c>
      <c r="P3507" t="str">
        <f t="shared" ca="1" si="659"/>
        <v>D7:z7</v>
      </c>
    </row>
    <row r="3508" spans="1:16">
      <c r="A3508" t="str">
        <f t="shared" si="651"/>
        <v>09</v>
      </c>
      <c r="B3508" t="str">
        <f t="shared" ca="1" si="652"/>
        <v>W</v>
      </c>
      <c r="C3508" t="str">
        <f t="shared" si="653"/>
        <v>SIMPL-6E</v>
      </c>
      <c r="D3508" t="s">
        <v>1478</v>
      </c>
      <c r="E3508">
        <f t="shared" ca="1" si="654"/>
        <v>0</v>
      </c>
      <c r="H3508" t="str">
        <f t="shared" ca="1" si="655"/>
        <v>'Simpl. all tex-DT PLYWOOD'!</v>
      </c>
      <c r="I3508" t="str">
        <f t="shared" ca="1" si="660"/>
        <v>'Simpl. all tex-DT PLYWOOD'!</v>
      </c>
      <c r="J3508">
        <f t="shared" ca="1" si="661"/>
        <v>0</v>
      </c>
      <c r="K3508">
        <f t="shared" ca="1" si="662"/>
        <v>0</v>
      </c>
      <c r="L3508">
        <f t="shared" ca="1" si="656"/>
        <v>0</v>
      </c>
      <c r="M3508">
        <f t="shared" ca="1" si="657"/>
        <v>0</v>
      </c>
      <c r="O3508" t="str">
        <f t="shared" ca="1" si="658"/>
        <v>D:z</v>
      </c>
      <c r="P3508" t="str">
        <f t="shared" ca="1" si="659"/>
        <v>D7:z7</v>
      </c>
    </row>
    <row r="3509" spans="1:16">
      <c r="A3509" t="str">
        <f t="shared" si="651"/>
        <v>10</v>
      </c>
      <c r="B3509" t="str">
        <f t="shared" ca="1" si="652"/>
        <v>W</v>
      </c>
      <c r="C3509" t="str">
        <f t="shared" si="653"/>
        <v>SIMPL-6E</v>
      </c>
      <c r="D3509" t="s">
        <v>1479</v>
      </c>
      <c r="E3509">
        <f t="shared" ca="1" si="654"/>
        <v>0</v>
      </c>
      <c r="H3509" t="str">
        <f t="shared" ca="1" si="655"/>
        <v>'Simpl. all tex-DT PLYWOOD'!</v>
      </c>
      <c r="I3509" t="str">
        <f t="shared" ca="1" si="660"/>
        <v>'Simpl. all tex-DT PLYWOOD'!</v>
      </c>
      <c r="J3509">
        <f t="shared" ca="1" si="661"/>
        <v>0</v>
      </c>
      <c r="K3509">
        <f t="shared" ca="1" si="662"/>
        <v>0</v>
      </c>
      <c r="L3509">
        <f t="shared" ca="1" si="656"/>
        <v>0</v>
      </c>
      <c r="M3509">
        <f t="shared" ca="1" si="657"/>
        <v>0</v>
      </c>
      <c r="O3509" t="str">
        <f t="shared" ca="1" si="658"/>
        <v>D:z</v>
      </c>
      <c r="P3509" t="str">
        <f t="shared" ca="1" si="659"/>
        <v>D7:z7</v>
      </c>
    </row>
    <row r="3510" spans="1:16">
      <c r="A3510" t="str">
        <f t="shared" si="651"/>
        <v>100</v>
      </c>
      <c r="B3510" t="str">
        <f t="shared" ca="1" si="652"/>
        <v>W</v>
      </c>
      <c r="C3510" t="str">
        <f t="shared" si="653"/>
        <v>SIMPL-6E</v>
      </c>
      <c r="D3510" t="s">
        <v>1483</v>
      </c>
      <c r="E3510">
        <f t="shared" ca="1" si="654"/>
        <v>0</v>
      </c>
      <c r="H3510" t="str">
        <f t="shared" ca="1" si="655"/>
        <v>'Simpl. all tex-DT PLYWOOD'!</v>
      </c>
      <c r="I3510" t="str">
        <f t="shared" ca="1" si="660"/>
        <v>'Simpl. all tex-DT PLYWOOD'!</v>
      </c>
      <c r="J3510">
        <f t="shared" ca="1" si="661"/>
        <v>0</v>
      </c>
      <c r="K3510">
        <f t="shared" ca="1" si="662"/>
        <v>0</v>
      </c>
      <c r="L3510">
        <f t="shared" ca="1" si="656"/>
        <v>0</v>
      </c>
      <c r="M3510">
        <f t="shared" ca="1" si="657"/>
        <v>0</v>
      </c>
      <c r="O3510" t="str">
        <f t="shared" ca="1" si="658"/>
        <v>D:z</v>
      </c>
      <c r="P3510" t="str">
        <f t="shared" ca="1" si="659"/>
        <v>D7:z7</v>
      </c>
    </row>
    <row r="3511" spans="1:16">
      <c r="A3511" t="str">
        <f t="shared" si="651"/>
        <v>11</v>
      </c>
      <c r="B3511" t="str">
        <f t="shared" ca="1" si="652"/>
        <v>W</v>
      </c>
      <c r="C3511" t="str">
        <f t="shared" si="653"/>
        <v>SIMPL-6E</v>
      </c>
      <c r="D3511" t="s">
        <v>1480</v>
      </c>
      <c r="E3511">
        <f t="shared" ca="1" si="654"/>
        <v>0</v>
      </c>
      <c r="H3511" t="str">
        <f t="shared" ca="1" si="655"/>
        <v>'Simpl. all tex-DT PLYWOOD'!</v>
      </c>
      <c r="I3511" t="str">
        <f t="shared" ca="1" si="660"/>
        <v>'Simpl. all tex-DT PLYWOOD'!</v>
      </c>
      <c r="J3511">
        <f t="shared" ca="1" si="661"/>
        <v>0</v>
      </c>
      <c r="K3511">
        <f t="shared" ca="1" si="662"/>
        <v>0</v>
      </c>
      <c r="L3511">
        <f t="shared" ca="1" si="656"/>
        <v>0</v>
      </c>
      <c r="M3511">
        <f t="shared" ca="1" si="657"/>
        <v>0</v>
      </c>
      <c r="O3511" t="str">
        <f t="shared" ca="1" si="658"/>
        <v>D:z</v>
      </c>
      <c r="P3511" t="str">
        <f t="shared" ca="1" si="659"/>
        <v>D7:z7</v>
      </c>
    </row>
    <row r="3512" spans="1:16">
      <c r="A3512" t="str">
        <f t="shared" si="651"/>
        <v>12</v>
      </c>
      <c r="B3512" t="str">
        <f t="shared" ca="1" si="652"/>
        <v>W</v>
      </c>
      <c r="C3512" t="str">
        <f t="shared" si="653"/>
        <v>SIMPL-6E</v>
      </c>
      <c r="D3512" t="s">
        <v>1481</v>
      </c>
      <c r="E3512">
        <f t="shared" ca="1" si="654"/>
        <v>0</v>
      </c>
      <c r="H3512" t="str">
        <f t="shared" ca="1" si="655"/>
        <v>'Simpl. all tex-DT PLYWOOD'!</v>
      </c>
      <c r="I3512" t="str">
        <f t="shared" ca="1" si="660"/>
        <v>'Simpl. all tex-DT PLYWOOD'!</v>
      </c>
      <c r="J3512">
        <f t="shared" ca="1" si="661"/>
        <v>0</v>
      </c>
      <c r="K3512">
        <f t="shared" ca="1" si="662"/>
        <v>0</v>
      </c>
      <c r="L3512">
        <f t="shared" ca="1" si="656"/>
        <v>0</v>
      </c>
      <c r="M3512">
        <f t="shared" ca="1" si="657"/>
        <v>0</v>
      </c>
      <c r="O3512" t="str">
        <f t="shared" ca="1" si="658"/>
        <v>D:z</v>
      </c>
      <c r="P3512" t="str">
        <f t="shared" ca="1" si="659"/>
        <v>D7:z7</v>
      </c>
    </row>
    <row r="3513" spans="1:16">
      <c r="A3513" t="str">
        <f t="shared" si="651"/>
        <v>13</v>
      </c>
      <c r="B3513" t="str">
        <f t="shared" ca="1" si="652"/>
        <v>W</v>
      </c>
      <c r="C3513" t="str">
        <f t="shared" si="653"/>
        <v>SIMPL-6E</v>
      </c>
      <c r="D3513" t="s">
        <v>1482</v>
      </c>
      <c r="E3513">
        <f t="shared" ca="1" si="654"/>
        <v>0</v>
      </c>
      <c r="H3513" t="str">
        <f t="shared" ca="1" si="655"/>
        <v>'Simpl. all tex-DT PLYWOOD'!</v>
      </c>
      <c r="I3513" t="str">
        <f t="shared" ca="1" si="660"/>
        <v>'Simpl. all tex-DT PLYWOOD'!</v>
      </c>
      <c r="J3513">
        <f t="shared" ca="1" si="661"/>
        <v>0</v>
      </c>
      <c r="K3513">
        <f t="shared" ca="1" si="662"/>
        <v>0</v>
      </c>
      <c r="L3513">
        <f t="shared" ca="1" si="656"/>
        <v>0</v>
      </c>
      <c r="M3513">
        <f t="shared" ca="1" si="657"/>
        <v>0</v>
      </c>
      <c r="O3513" t="str">
        <f t="shared" ca="1" si="658"/>
        <v>D:z</v>
      </c>
      <c r="P3513" t="str">
        <f t="shared" ca="1" si="659"/>
        <v>D7:z7</v>
      </c>
    </row>
    <row r="3514" spans="1:16">
      <c r="A3514" t="str">
        <f t="shared" si="651"/>
        <v>15</v>
      </c>
      <c r="B3514" t="str">
        <f t="shared" ca="1" si="652"/>
        <v>W</v>
      </c>
      <c r="C3514" t="str">
        <f t="shared" si="653"/>
        <v>SIMPL-6E</v>
      </c>
      <c r="D3514" t="s">
        <v>4897</v>
      </c>
      <c r="E3514">
        <f t="shared" ca="1" si="654"/>
        <v>0</v>
      </c>
      <c r="H3514" t="str">
        <f t="shared" ca="1" si="655"/>
        <v>'Simpl. all tex-DT PLYWOOD'!</v>
      </c>
      <c r="I3514" t="str">
        <f t="shared" ca="1" si="660"/>
        <v>'Simpl. all tex-DT PLYWOOD'!</v>
      </c>
      <c r="J3514">
        <f t="shared" ca="1" si="661"/>
        <v>0</v>
      </c>
      <c r="K3514">
        <f t="shared" ca="1" si="662"/>
        <v>0</v>
      </c>
      <c r="L3514">
        <f t="shared" ca="1" si="656"/>
        <v>0</v>
      </c>
      <c r="M3514">
        <f t="shared" ca="1" si="657"/>
        <v>0</v>
      </c>
      <c r="O3514" t="str">
        <f t="shared" ca="1" si="658"/>
        <v>D:z</v>
      </c>
      <c r="P3514" t="str">
        <f t="shared" ca="1" si="659"/>
        <v>D7:z7</v>
      </c>
    </row>
    <row r="3515" spans="1:16">
      <c r="A3515" t="str">
        <f t="shared" si="651"/>
        <v>01</v>
      </c>
      <c r="B3515" t="str">
        <f t="shared" ca="1" si="652"/>
        <v>W</v>
      </c>
      <c r="C3515" t="str">
        <f t="shared" si="653"/>
        <v>SIMPL-6E-C</v>
      </c>
      <c r="D3515" t="s">
        <v>6049</v>
      </c>
      <c r="E3515">
        <f t="shared" ca="1" si="654"/>
        <v>0</v>
      </c>
      <c r="H3515" t="str">
        <f t="shared" ca="1" si="655"/>
        <v>'(more) Simpl. Textures PLYWOOD'!</v>
      </c>
      <c r="I3515">
        <f t="shared" ca="1" si="660"/>
        <v>0</v>
      </c>
      <c r="J3515" t="str">
        <f t="shared" ca="1" si="661"/>
        <v>'(more) Simpl. Textures PLYWOOD'!</v>
      </c>
      <c r="K3515">
        <f t="shared" ca="1" si="662"/>
        <v>0</v>
      </c>
      <c r="L3515">
        <f t="shared" ca="1" si="656"/>
        <v>0</v>
      </c>
      <c r="M3515">
        <f t="shared" ca="1" si="657"/>
        <v>0</v>
      </c>
      <c r="O3515" t="str">
        <f t="shared" ca="1" si="658"/>
        <v>D:N</v>
      </c>
      <c r="P3515" t="str">
        <f t="shared" ca="1" si="659"/>
        <v>D7:N7</v>
      </c>
    </row>
    <row r="3516" spans="1:16">
      <c r="A3516" t="str">
        <f t="shared" si="651"/>
        <v>16</v>
      </c>
      <c r="B3516" t="str">
        <f t="shared" ca="1" si="652"/>
        <v>W</v>
      </c>
      <c r="C3516" t="str">
        <f t="shared" si="653"/>
        <v>SIMPL-6E-N-NT</v>
      </c>
      <c r="D3516" t="s">
        <v>5567</v>
      </c>
      <c r="E3516">
        <f t="shared" ca="1" si="654"/>
        <v>0</v>
      </c>
      <c r="H3516" t="str">
        <f t="shared" ca="1" si="655"/>
        <v>'(more) Simpl. Textures PLYWOOD'!</v>
      </c>
      <c r="I3516">
        <f t="shared" ca="1" si="660"/>
        <v>0</v>
      </c>
      <c r="J3516" t="str">
        <f t="shared" ca="1" si="661"/>
        <v>'(more) Simpl. Textures PLYWOOD'!</v>
      </c>
      <c r="K3516">
        <f t="shared" ca="1" si="662"/>
        <v>0</v>
      </c>
      <c r="L3516">
        <f t="shared" ca="1" si="656"/>
        <v>0</v>
      </c>
      <c r="M3516">
        <f t="shared" ca="1" si="657"/>
        <v>0</v>
      </c>
      <c r="O3516" t="str">
        <f t="shared" ca="1" si="658"/>
        <v>D:N</v>
      </c>
      <c r="P3516" t="str">
        <f t="shared" ca="1" si="659"/>
        <v>D7:N7</v>
      </c>
    </row>
    <row r="3517" spans="1:16">
      <c r="A3517" t="str">
        <f t="shared" si="651"/>
        <v>16</v>
      </c>
      <c r="B3517" t="str">
        <f t="shared" ca="1" si="652"/>
        <v>W</v>
      </c>
      <c r="C3517" t="str">
        <f t="shared" si="653"/>
        <v>SIMPL-6E-N-T</v>
      </c>
      <c r="D3517" t="s">
        <v>5727</v>
      </c>
      <c r="E3517">
        <f t="shared" ca="1" si="654"/>
        <v>0</v>
      </c>
      <c r="H3517" t="str">
        <f t="shared" ca="1" si="655"/>
        <v>'(more) Simpl. Textures PLYWOOD'!</v>
      </c>
      <c r="I3517">
        <f t="shared" ca="1" si="660"/>
        <v>0</v>
      </c>
      <c r="J3517" t="str">
        <f t="shared" ca="1" si="661"/>
        <v>'(more) Simpl. Textures PLYWOOD'!</v>
      </c>
      <c r="K3517">
        <f t="shared" ca="1" si="662"/>
        <v>0</v>
      </c>
      <c r="L3517">
        <f t="shared" ca="1" si="656"/>
        <v>0</v>
      </c>
      <c r="M3517">
        <f t="shared" ca="1" si="657"/>
        <v>0</v>
      </c>
      <c r="O3517" t="str">
        <f t="shared" ca="1" si="658"/>
        <v>D:N</v>
      </c>
      <c r="P3517" t="str">
        <f t="shared" ca="1" si="659"/>
        <v>D7:N7</v>
      </c>
    </row>
    <row r="3518" spans="1:16">
      <c r="A3518" t="str">
        <f t="shared" si="651"/>
        <v>01</v>
      </c>
      <c r="B3518" t="str">
        <f t="shared" ca="1" si="652"/>
        <v>W</v>
      </c>
      <c r="C3518" t="str">
        <f t="shared" si="653"/>
        <v>SIMPL-6E-T</v>
      </c>
      <c r="D3518" t="s">
        <v>3925</v>
      </c>
      <c r="E3518">
        <f t="shared" ca="1" si="654"/>
        <v>0</v>
      </c>
      <c r="H3518" t="str">
        <f t="shared" ca="1" si="655"/>
        <v>'Simpl. all tex-DT PLYWOOD'!</v>
      </c>
      <c r="I3518" t="str">
        <f t="shared" ca="1" si="660"/>
        <v>'Simpl. all tex-DT PLYWOOD'!</v>
      </c>
      <c r="J3518">
        <f t="shared" ca="1" si="661"/>
        <v>0</v>
      </c>
      <c r="K3518">
        <f t="shared" ca="1" si="662"/>
        <v>0</v>
      </c>
      <c r="L3518">
        <f t="shared" ca="1" si="656"/>
        <v>0</v>
      </c>
      <c r="M3518">
        <f t="shared" ca="1" si="657"/>
        <v>0</v>
      </c>
      <c r="O3518" t="str">
        <f t="shared" ca="1" si="658"/>
        <v>D:z</v>
      </c>
      <c r="P3518" t="str">
        <f t="shared" ca="1" si="659"/>
        <v>D7:z7</v>
      </c>
    </row>
    <row r="3519" spans="1:16">
      <c r="A3519" t="str">
        <f t="shared" si="651"/>
        <v>02</v>
      </c>
      <c r="B3519" t="str">
        <f t="shared" ca="1" si="652"/>
        <v>W</v>
      </c>
      <c r="C3519" t="str">
        <f t="shared" si="653"/>
        <v>SIMPL-6E-T</v>
      </c>
      <c r="D3519" t="s">
        <v>3926</v>
      </c>
      <c r="E3519">
        <f t="shared" ca="1" si="654"/>
        <v>0</v>
      </c>
      <c r="H3519" t="str">
        <f t="shared" ca="1" si="655"/>
        <v>'Simpl. all tex-DT PLYWOOD'!</v>
      </c>
      <c r="I3519" t="str">
        <f t="shared" ca="1" si="660"/>
        <v>'Simpl. all tex-DT PLYWOOD'!</v>
      </c>
      <c r="J3519">
        <f t="shared" ca="1" si="661"/>
        <v>0</v>
      </c>
      <c r="K3519">
        <f t="shared" ca="1" si="662"/>
        <v>0</v>
      </c>
      <c r="L3519">
        <f t="shared" ca="1" si="656"/>
        <v>0</v>
      </c>
      <c r="M3519">
        <f t="shared" ca="1" si="657"/>
        <v>0</v>
      </c>
      <c r="O3519" t="str">
        <f t="shared" ca="1" si="658"/>
        <v>D:z</v>
      </c>
      <c r="P3519" t="str">
        <f t="shared" ca="1" si="659"/>
        <v>D7:z7</v>
      </c>
    </row>
    <row r="3520" spans="1:16">
      <c r="A3520" t="str">
        <f t="shared" si="651"/>
        <v>03</v>
      </c>
      <c r="B3520" t="str">
        <f t="shared" ca="1" si="652"/>
        <v>W</v>
      </c>
      <c r="C3520" t="str">
        <f t="shared" si="653"/>
        <v>SIMPL-6E-T</v>
      </c>
      <c r="D3520" t="s">
        <v>3927</v>
      </c>
      <c r="E3520">
        <f t="shared" ca="1" si="654"/>
        <v>0</v>
      </c>
      <c r="H3520" t="str">
        <f t="shared" ca="1" si="655"/>
        <v>'Simpl. all tex-DT PLYWOOD'!</v>
      </c>
      <c r="I3520" t="str">
        <f t="shared" ca="1" si="660"/>
        <v>'Simpl. all tex-DT PLYWOOD'!</v>
      </c>
      <c r="J3520">
        <f t="shared" ca="1" si="661"/>
        <v>0</v>
      </c>
      <c r="K3520">
        <f t="shared" ca="1" si="662"/>
        <v>0</v>
      </c>
      <c r="L3520">
        <f t="shared" ca="1" si="656"/>
        <v>0</v>
      </c>
      <c r="M3520">
        <f t="shared" ca="1" si="657"/>
        <v>0</v>
      </c>
      <c r="O3520" t="str">
        <f t="shared" ca="1" si="658"/>
        <v>D:z</v>
      </c>
      <c r="P3520" t="str">
        <f t="shared" ca="1" si="659"/>
        <v>D7:z7</v>
      </c>
    </row>
    <row r="3521" spans="1:16">
      <c r="A3521" t="str">
        <f t="shared" si="651"/>
        <v>04</v>
      </c>
      <c r="B3521" t="str">
        <f t="shared" ca="1" si="652"/>
        <v>W</v>
      </c>
      <c r="C3521" t="str">
        <f t="shared" si="653"/>
        <v>SIMPL-6E-T</v>
      </c>
      <c r="D3521" t="s">
        <v>3928</v>
      </c>
      <c r="E3521">
        <f t="shared" ca="1" si="654"/>
        <v>0</v>
      </c>
      <c r="H3521" t="str">
        <f t="shared" ca="1" si="655"/>
        <v>'Simpl. all tex-DT PLYWOOD'!</v>
      </c>
      <c r="I3521" t="str">
        <f t="shared" ca="1" si="660"/>
        <v>'Simpl. all tex-DT PLYWOOD'!</v>
      </c>
      <c r="J3521">
        <f t="shared" ca="1" si="661"/>
        <v>0</v>
      </c>
      <c r="K3521">
        <f t="shared" ca="1" si="662"/>
        <v>0</v>
      </c>
      <c r="L3521">
        <f t="shared" ca="1" si="656"/>
        <v>0</v>
      </c>
      <c r="M3521">
        <f t="shared" ca="1" si="657"/>
        <v>0</v>
      </c>
      <c r="O3521" t="str">
        <f t="shared" ca="1" si="658"/>
        <v>D:z</v>
      </c>
      <c r="P3521" t="str">
        <f t="shared" ca="1" si="659"/>
        <v>D7:z7</v>
      </c>
    </row>
    <row r="3522" spans="1:16">
      <c r="A3522" t="str">
        <f t="shared" si="651"/>
        <v>05</v>
      </c>
      <c r="B3522" t="str">
        <f t="shared" ca="1" si="652"/>
        <v>W</v>
      </c>
      <c r="C3522" t="str">
        <f t="shared" si="653"/>
        <v>SIMPL-6E-T</v>
      </c>
      <c r="D3522" t="s">
        <v>3929</v>
      </c>
      <c r="E3522">
        <f t="shared" ca="1" si="654"/>
        <v>0</v>
      </c>
      <c r="H3522" t="str">
        <f t="shared" ca="1" si="655"/>
        <v>'Simpl. all tex-DT PLYWOOD'!</v>
      </c>
      <c r="I3522" t="str">
        <f t="shared" ca="1" si="660"/>
        <v>'Simpl. all tex-DT PLYWOOD'!</v>
      </c>
      <c r="J3522">
        <f t="shared" ca="1" si="661"/>
        <v>0</v>
      </c>
      <c r="K3522">
        <f t="shared" ca="1" si="662"/>
        <v>0</v>
      </c>
      <c r="L3522">
        <f t="shared" ca="1" si="656"/>
        <v>0</v>
      </c>
      <c r="M3522">
        <f t="shared" ca="1" si="657"/>
        <v>0</v>
      </c>
      <c r="O3522" t="str">
        <f t="shared" ca="1" si="658"/>
        <v>D:z</v>
      </c>
      <c r="P3522" t="str">
        <f t="shared" ca="1" si="659"/>
        <v>D7:z7</v>
      </c>
    </row>
    <row r="3523" spans="1:16">
      <c r="A3523" t="str">
        <f t="shared" si="651"/>
        <v>06</v>
      </c>
      <c r="B3523" t="str">
        <f t="shared" ca="1" si="652"/>
        <v>W</v>
      </c>
      <c r="C3523" t="str">
        <f t="shared" si="653"/>
        <v>SIMPL-6E-T</v>
      </c>
      <c r="D3523" t="s">
        <v>3930</v>
      </c>
      <c r="E3523">
        <f t="shared" ca="1" si="654"/>
        <v>0</v>
      </c>
      <c r="H3523" t="str">
        <f t="shared" ca="1" si="655"/>
        <v>'Simpl. all tex-DT PLYWOOD'!</v>
      </c>
      <c r="I3523" t="str">
        <f t="shared" ca="1" si="660"/>
        <v>'Simpl. all tex-DT PLYWOOD'!</v>
      </c>
      <c r="J3523">
        <f t="shared" ca="1" si="661"/>
        <v>0</v>
      </c>
      <c r="K3523">
        <f t="shared" ca="1" si="662"/>
        <v>0</v>
      </c>
      <c r="L3523">
        <f t="shared" ca="1" si="656"/>
        <v>0</v>
      </c>
      <c r="M3523">
        <f t="shared" ca="1" si="657"/>
        <v>0</v>
      </c>
      <c r="O3523" t="str">
        <f t="shared" ca="1" si="658"/>
        <v>D:z</v>
      </c>
      <c r="P3523" t="str">
        <f t="shared" ca="1" si="659"/>
        <v>D7:z7</v>
      </c>
    </row>
    <row r="3524" spans="1:16">
      <c r="A3524" t="str">
        <f t="shared" si="651"/>
        <v>07</v>
      </c>
      <c r="B3524" t="str">
        <f t="shared" ca="1" si="652"/>
        <v>W</v>
      </c>
      <c r="C3524" t="str">
        <f t="shared" si="653"/>
        <v>SIMPL-6E-T</v>
      </c>
      <c r="D3524" t="s">
        <v>3931</v>
      </c>
      <c r="E3524">
        <f t="shared" ca="1" si="654"/>
        <v>0</v>
      </c>
      <c r="H3524" t="str">
        <f t="shared" ca="1" si="655"/>
        <v>'Simpl. all tex-DT PLYWOOD'!</v>
      </c>
      <c r="I3524" t="str">
        <f t="shared" ca="1" si="660"/>
        <v>'Simpl. all tex-DT PLYWOOD'!</v>
      </c>
      <c r="J3524">
        <f t="shared" ca="1" si="661"/>
        <v>0</v>
      </c>
      <c r="K3524">
        <f t="shared" ca="1" si="662"/>
        <v>0</v>
      </c>
      <c r="L3524">
        <f t="shared" ca="1" si="656"/>
        <v>0</v>
      </c>
      <c r="M3524">
        <f t="shared" ca="1" si="657"/>
        <v>0</v>
      </c>
      <c r="O3524" t="str">
        <f t="shared" ca="1" si="658"/>
        <v>D:z</v>
      </c>
      <c r="P3524" t="str">
        <f t="shared" ca="1" si="659"/>
        <v>D7:z7</v>
      </c>
    </row>
    <row r="3525" spans="1:16">
      <c r="A3525" t="str">
        <f t="shared" si="651"/>
        <v>08</v>
      </c>
      <c r="B3525" t="str">
        <f t="shared" ca="1" si="652"/>
        <v>W</v>
      </c>
      <c r="C3525" t="str">
        <f t="shared" si="653"/>
        <v>SIMPL-6E-T</v>
      </c>
      <c r="D3525" t="s">
        <v>3932</v>
      </c>
      <c r="E3525">
        <f t="shared" ca="1" si="654"/>
        <v>0</v>
      </c>
      <c r="H3525" t="str">
        <f t="shared" ca="1" si="655"/>
        <v>'Simpl. all tex-DT PLYWOOD'!</v>
      </c>
      <c r="I3525" t="str">
        <f t="shared" ca="1" si="660"/>
        <v>'Simpl. all tex-DT PLYWOOD'!</v>
      </c>
      <c r="J3525">
        <f t="shared" ca="1" si="661"/>
        <v>0</v>
      </c>
      <c r="K3525">
        <f t="shared" ca="1" si="662"/>
        <v>0</v>
      </c>
      <c r="L3525">
        <f t="shared" ca="1" si="656"/>
        <v>0</v>
      </c>
      <c r="M3525">
        <f t="shared" ca="1" si="657"/>
        <v>0</v>
      </c>
      <c r="O3525" t="str">
        <f t="shared" ca="1" si="658"/>
        <v>D:z</v>
      </c>
      <c r="P3525" t="str">
        <f t="shared" ca="1" si="659"/>
        <v>D7:z7</v>
      </c>
    </row>
    <row r="3526" spans="1:16">
      <c r="A3526" t="str">
        <f t="shared" si="651"/>
        <v>09</v>
      </c>
      <c r="B3526" t="str">
        <f t="shared" ca="1" si="652"/>
        <v>W</v>
      </c>
      <c r="C3526" t="str">
        <f t="shared" si="653"/>
        <v>SIMPL-6E-T</v>
      </c>
      <c r="D3526" t="s">
        <v>3933</v>
      </c>
      <c r="E3526">
        <f t="shared" ca="1" si="654"/>
        <v>0</v>
      </c>
      <c r="H3526" t="str">
        <f t="shared" ca="1" si="655"/>
        <v>'Simpl. all tex-DT PLYWOOD'!</v>
      </c>
      <c r="I3526" t="str">
        <f t="shared" ca="1" si="660"/>
        <v>'Simpl. all tex-DT PLYWOOD'!</v>
      </c>
      <c r="J3526">
        <f t="shared" ca="1" si="661"/>
        <v>0</v>
      </c>
      <c r="K3526">
        <f t="shared" ca="1" si="662"/>
        <v>0</v>
      </c>
      <c r="L3526">
        <f t="shared" ca="1" si="656"/>
        <v>0</v>
      </c>
      <c r="M3526">
        <f t="shared" ca="1" si="657"/>
        <v>0</v>
      </c>
      <c r="O3526" t="str">
        <f t="shared" ca="1" si="658"/>
        <v>D:z</v>
      </c>
      <c r="P3526" t="str">
        <f t="shared" ca="1" si="659"/>
        <v>D7:z7</v>
      </c>
    </row>
    <row r="3527" spans="1:16">
      <c r="A3527" t="str">
        <f t="shared" si="651"/>
        <v>10</v>
      </c>
      <c r="B3527" t="str">
        <f t="shared" ca="1" si="652"/>
        <v>W</v>
      </c>
      <c r="C3527" t="str">
        <f t="shared" si="653"/>
        <v>SIMPL-6E-T</v>
      </c>
      <c r="D3527" t="s">
        <v>3934</v>
      </c>
      <c r="E3527">
        <f t="shared" ca="1" si="654"/>
        <v>0</v>
      </c>
      <c r="H3527" t="str">
        <f t="shared" ca="1" si="655"/>
        <v>'Simpl. all tex-DT PLYWOOD'!</v>
      </c>
      <c r="I3527" t="str">
        <f t="shared" ca="1" si="660"/>
        <v>'Simpl. all tex-DT PLYWOOD'!</v>
      </c>
      <c r="J3527">
        <f t="shared" ca="1" si="661"/>
        <v>0</v>
      </c>
      <c r="K3527">
        <f t="shared" ca="1" si="662"/>
        <v>0</v>
      </c>
      <c r="L3527">
        <f t="shared" ca="1" si="656"/>
        <v>0</v>
      </c>
      <c r="M3527">
        <f t="shared" ca="1" si="657"/>
        <v>0</v>
      </c>
      <c r="O3527" t="str">
        <f t="shared" ca="1" si="658"/>
        <v>D:z</v>
      </c>
      <c r="P3527" t="str">
        <f t="shared" ca="1" si="659"/>
        <v>D7:z7</v>
      </c>
    </row>
    <row r="3528" spans="1:16">
      <c r="A3528" t="str">
        <f t="shared" si="651"/>
        <v>11</v>
      </c>
      <c r="B3528" t="str">
        <f t="shared" ca="1" si="652"/>
        <v>W</v>
      </c>
      <c r="C3528" t="str">
        <f t="shared" si="653"/>
        <v>SIMPL-6E-T</v>
      </c>
      <c r="D3528" t="s">
        <v>3935</v>
      </c>
      <c r="E3528">
        <f t="shared" ca="1" si="654"/>
        <v>0</v>
      </c>
      <c r="H3528" t="str">
        <f t="shared" ca="1" si="655"/>
        <v>'Simpl. all tex-DT PLYWOOD'!</v>
      </c>
      <c r="I3528" t="str">
        <f t="shared" ca="1" si="660"/>
        <v>'Simpl. all tex-DT PLYWOOD'!</v>
      </c>
      <c r="J3528">
        <f t="shared" ca="1" si="661"/>
        <v>0</v>
      </c>
      <c r="K3528">
        <f t="shared" ca="1" si="662"/>
        <v>0</v>
      </c>
      <c r="L3528">
        <f t="shared" ca="1" si="656"/>
        <v>0</v>
      </c>
      <c r="M3528">
        <f t="shared" ca="1" si="657"/>
        <v>0</v>
      </c>
      <c r="O3528" t="str">
        <f t="shared" ca="1" si="658"/>
        <v>D:z</v>
      </c>
      <c r="P3528" t="str">
        <f t="shared" ca="1" si="659"/>
        <v>D7:z7</v>
      </c>
    </row>
    <row r="3529" spans="1:16">
      <c r="A3529" t="str">
        <f t="shared" si="651"/>
        <v>12</v>
      </c>
      <c r="B3529" t="str">
        <f t="shared" ca="1" si="652"/>
        <v>W</v>
      </c>
      <c r="C3529" t="str">
        <f t="shared" si="653"/>
        <v>SIMPL-6E-T</v>
      </c>
      <c r="D3529" t="s">
        <v>3936</v>
      </c>
      <c r="E3529">
        <f t="shared" ca="1" si="654"/>
        <v>0</v>
      </c>
      <c r="H3529" t="str">
        <f t="shared" ca="1" si="655"/>
        <v>'Simpl. all tex-DT PLYWOOD'!</v>
      </c>
      <c r="I3529" t="str">
        <f t="shared" ca="1" si="660"/>
        <v>'Simpl. all tex-DT PLYWOOD'!</v>
      </c>
      <c r="J3529">
        <f t="shared" ca="1" si="661"/>
        <v>0</v>
      </c>
      <c r="K3529">
        <f t="shared" ca="1" si="662"/>
        <v>0</v>
      </c>
      <c r="L3529">
        <f t="shared" ca="1" si="656"/>
        <v>0</v>
      </c>
      <c r="M3529">
        <f t="shared" ca="1" si="657"/>
        <v>0</v>
      </c>
      <c r="O3529" t="str">
        <f t="shared" ca="1" si="658"/>
        <v>D:z</v>
      </c>
      <c r="P3529" t="str">
        <f t="shared" ca="1" si="659"/>
        <v>D7:z7</v>
      </c>
    </row>
    <row r="3530" spans="1:16">
      <c r="A3530" t="str">
        <f t="shared" si="651"/>
        <v>13</v>
      </c>
      <c r="B3530" t="str">
        <f t="shared" ca="1" si="652"/>
        <v>W</v>
      </c>
      <c r="C3530" t="str">
        <f t="shared" si="653"/>
        <v>SIMPL-6E-T</v>
      </c>
      <c r="D3530" t="s">
        <v>3937</v>
      </c>
      <c r="E3530">
        <f t="shared" ca="1" si="654"/>
        <v>0</v>
      </c>
      <c r="H3530" t="str">
        <f t="shared" ca="1" si="655"/>
        <v>'Simpl. all tex-DT PLYWOOD'!</v>
      </c>
      <c r="I3530" t="str">
        <f t="shared" ca="1" si="660"/>
        <v>'Simpl. all tex-DT PLYWOOD'!</v>
      </c>
      <c r="J3530">
        <f t="shared" ca="1" si="661"/>
        <v>0</v>
      </c>
      <c r="K3530">
        <f t="shared" ca="1" si="662"/>
        <v>0</v>
      </c>
      <c r="L3530">
        <f t="shared" ca="1" si="656"/>
        <v>0</v>
      </c>
      <c r="M3530">
        <f t="shared" ca="1" si="657"/>
        <v>0</v>
      </c>
      <c r="O3530" t="str">
        <f t="shared" ca="1" si="658"/>
        <v>D:z</v>
      </c>
      <c r="P3530" t="str">
        <f t="shared" ca="1" si="659"/>
        <v>D7:z7</v>
      </c>
    </row>
    <row r="3531" spans="1:16">
      <c r="A3531" t="str">
        <f t="shared" si="651"/>
        <v>15</v>
      </c>
      <c r="B3531" t="str">
        <f t="shared" ca="1" si="652"/>
        <v>W</v>
      </c>
      <c r="C3531" t="str">
        <f t="shared" si="653"/>
        <v>SIMPL-6E-T</v>
      </c>
      <c r="D3531" t="s">
        <v>4792</v>
      </c>
      <c r="E3531">
        <f t="shared" ca="1" si="654"/>
        <v>0</v>
      </c>
      <c r="H3531" t="str">
        <f t="shared" ca="1" si="655"/>
        <v>'Simpl. all tex-DT PLYWOOD'!</v>
      </c>
      <c r="I3531" t="str">
        <f t="shared" ca="1" si="660"/>
        <v>'Simpl. all tex-DT PLYWOOD'!</v>
      </c>
      <c r="J3531">
        <f t="shared" ca="1" si="661"/>
        <v>0</v>
      </c>
      <c r="K3531">
        <f t="shared" ca="1" si="662"/>
        <v>0</v>
      </c>
      <c r="L3531">
        <f t="shared" ca="1" si="656"/>
        <v>0</v>
      </c>
      <c r="M3531">
        <f t="shared" ca="1" si="657"/>
        <v>0</v>
      </c>
      <c r="O3531" t="str">
        <f t="shared" ca="1" si="658"/>
        <v>D:z</v>
      </c>
      <c r="P3531" t="str">
        <f t="shared" ca="1" si="659"/>
        <v>D7:z7</v>
      </c>
    </row>
    <row r="3532" spans="1:16">
      <c r="A3532" t="str">
        <f t="shared" si="651"/>
        <v>01</v>
      </c>
      <c r="B3532" t="str">
        <f t="shared" ca="1" si="652"/>
        <v>W</v>
      </c>
      <c r="C3532" t="str">
        <f t="shared" si="653"/>
        <v>SIMPL-6F</v>
      </c>
      <c r="D3532" t="s">
        <v>1484</v>
      </c>
      <c r="E3532">
        <f t="shared" ca="1" si="654"/>
        <v>0</v>
      </c>
      <c r="H3532" t="str">
        <f t="shared" ca="1" si="655"/>
        <v>'Simpl. all tex-DT PLYWOOD'!</v>
      </c>
      <c r="I3532" t="str">
        <f t="shared" ca="1" si="660"/>
        <v>'Simpl. all tex-DT PLYWOOD'!</v>
      </c>
      <c r="J3532">
        <f t="shared" ca="1" si="661"/>
        <v>0</v>
      </c>
      <c r="K3532">
        <f t="shared" ca="1" si="662"/>
        <v>0</v>
      </c>
      <c r="L3532">
        <f t="shared" ca="1" si="656"/>
        <v>0</v>
      </c>
      <c r="M3532">
        <f t="shared" ca="1" si="657"/>
        <v>0</v>
      </c>
      <c r="O3532" t="str">
        <f t="shared" ca="1" si="658"/>
        <v>D:z</v>
      </c>
      <c r="P3532" t="str">
        <f t="shared" ca="1" si="659"/>
        <v>D7:z7</v>
      </c>
    </row>
    <row r="3533" spans="1:16">
      <c r="A3533" t="str">
        <f t="shared" si="651"/>
        <v>02</v>
      </c>
      <c r="B3533" t="str">
        <f t="shared" ca="1" si="652"/>
        <v>W</v>
      </c>
      <c r="C3533" t="str">
        <f t="shared" si="653"/>
        <v>SIMPL-6F</v>
      </c>
      <c r="D3533" t="s">
        <v>1485</v>
      </c>
      <c r="E3533">
        <f t="shared" ca="1" si="654"/>
        <v>0</v>
      </c>
      <c r="H3533" t="str">
        <f t="shared" ca="1" si="655"/>
        <v>'Simpl. all tex-DT PLYWOOD'!</v>
      </c>
      <c r="I3533" t="str">
        <f t="shared" ca="1" si="660"/>
        <v>'Simpl. all tex-DT PLYWOOD'!</v>
      </c>
      <c r="J3533">
        <f t="shared" ca="1" si="661"/>
        <v>0</v>
      </c>
      <c r="K3533">
        <f t="shared" ca="1" si="662"/>
        <v>0</v>
      </c>
      <c r="L3533">
        <f t="shared" ca="1" si="656"/>
        <v>0</v>
      </c>
      <c r="M3533">
        <f t="shared" ca="1" si="657"/>
        <v>0</v>
      </c>
      <c r="O3533" t="str">
        <f t="shared" ca="1" si="658"/>
        <v>D:z</v>
      </c>
      <c r="P3533" t="str">
        <f t="shared" ca="1" si="659"/>
        <v>D7:z7</v>
      </c>
    </row>
    <row r="3534" spans="1:16">
      <c r="A3534" t="str">
        <f t="shared" si="651"/>
        <v>03</v>
      </c>
      <c r="B3534" t="str">
        <f t="shared" ca="1" si="652"/>
        <v>W</v>
      </c>
      <c r="C3534" t="str">
        <f t="shared" si="653"/>
        <v>SIMPL-6F</v>
      </c>
      <c r="D3534" t="s">
        <v>1486</v>
      </c>
      <c r="E3534">
        <f t="shared" ca="1" si="654"/>
        <v>0</v>
      </c>
      <c r="H3534" t="str">
        <f t="shared" ca="1" si="655"/>
        <v>'Simpl. all tex-DT PLYWOOD'!</v>
      </c>
      <c r="I3534" t="str">
        <f t="shared" ca="1" si="660"/>
        <v>'Simpl. all tex-DT PLYWOOD'!</v>
      </c>
      <c r="J3534">
        <f t="shared" ca="1" si="661"/>
        <v>0</v>
      </c>
      <c r="K3534">
        <f t="shared" ca="1" si="662"/>
        <v>0</v>
      </c>
      <c r="L3534">
        <f t="shared" ca="1" si="656"/>
        <v>0</v>
      </c>
      <c r="M3534">
        <f t="shared" ca="1" si="657"/>
        <v>0</v>
      </c>
      <c r="O3534" t="str">
        <f t="shared" ca="1" si="658"/>
        <v>D:z</v>
      </c>
      <c r="P3534" t="str">
        <f t="shared" ca="1" si="659"/>
        <v>D7:z7</v>
      </c>
    </row>
    <row r="3535" spans="1:16">
      <c r="A3535" t="str">
        <f t="shared" ref="A3535:A3598" si="663">MID(D3535,LEN(C3535)+2,LEN(D3535)-LEN(C3535))</f>
        <v>04</v>
      </c>
      <c r="B3535" t="str">
        <f t="shared" ref="B3535:B3598" ca="1" si="664">VLOOKUP(H3535,$A$1:$K$4,11,FALSE)</f>
        <v>W</v>
      </c>
      <c r="C3535" t="str">
        <f t="shared" ref="C3535:C3598" si="665">IF(RIGHT(LEFT(D3535,LEN(D3535)-3),1)="-",LEFT(D3535,LEN(D3535)-4),LEFT(D3535,LEN(D3535)-3))</f>
        <v>SIMPL-6F</v>
      </c>
      <c r="D3535" t="s">
        <v>1487</v>
      </c>
      <c r="E3535">
        <f t="shared" ref="E3535:E3598" ca="1" si="666">IFERROR(VLOOKUP(C3535,INDIRECT($H3535&amp;$O3535),MATCH($A3535,INDIRECT($H3535&amp;$P3535),0),FALSE),0)</f>
        <v>0</v>
      </c>
      <c r="H3535" t="str">
        <f t="shared" ref="H3535:H3598" ca="1" si="667">IF(I3535&lt;&gt;0,I3535,IF(J3535&lt;&gt;0,J3535,IF(K3535&lt;&gt;0,K3535,IF(L3535&lt;&gt;0,L3535,IF(M3535&lt;&gt;0,M3535,N3535)))))</f>
        <v>'Simpl. all tex-DT PLYWOOD'!</v>
      </c>
      <c r="I3535" t="str">
        <f t="shared" ca="1" si="660"/>
        <v>'Simpl. all tex-DT PLYWOOD'!</v>
      </c>
      <c r="J3535">
        <f t="shared" ca="1" si="661"/>
        <v>0</v>
      </c>
      <c r="K3535">
        <f t="shared" ca="1" si="662"/>
        <v>0</v>
      </c>
      <c r="L3535">
        <f t="shared" ref="L3535:L3598" ca="1" si="668">IF(IFERROR(VLOOKUP($C3535,INDIRECT($G$10&amp;"d:d"),1,FALSE),0)&lt;&gt;0,L$13,0)</f>
        <v>0</v>
      </c>
      <c r="M3535">
        <f t="shared" ref="M3535:M3598" ca="1" si="669">IF(IFERROR(VLOOKUP($C3535,INDIRECT($G$11&amp;"d:d"),1,FALSE),0)&lt;&gt;0,M$13,0)</f>
        <v>0</v>
      </c>
      <c r="O3535" t="str">
        <f t="shared" ref="O3535:O3598" ca="1" si="670">VLOOKUP($H3535,$G$7:$I$11,2,FALSE)</f>
        <v>D:z</v>
      </c>
      <c r="P3535" t="str">
        <f t="shared" ref="P3535:P3598" ca="1" si="671">VLOOKUP($H3535,$G$7:$I$11,3,FALSE)</f>
        <v>D7:z7</v>
      </c>
    </row>
    <row r="3536" spans="1:16">
      <c r="A3536" t="str">
        <f t="shared" si="663"/>
        <v>05</v>
      </c>
      <c r="B3536" t="str">
        <f t="shared" ca="1" si="664"/>
        <v>W</v>
      </c>
      <c r="C3536" t="str">
        <f t="shared" si="665"/>
        <v>SIMPL-6F</v>
      </c>
      <c r="D3536" t="s">
        <v>1488</v>
      </c>
      <c r="E3536">
        <f t="shared" ca="1" si="666"/>
        <v>0</v>
      </c>
      <c r="H3536" t="str">
        <f t="shared" ca="1" si="667"/>
        <v>'Simpl. all tex-DT PLYWOOD'!</v>
      </c>
      <c r="I3536" t="str">
        <f t="shared" ca="1" si="660"/>
        <v>'Simpl. all tex-DT PLYWOOD'!</v>
      </c>
      <c r="J3536">
        <f t="shared" ca="1" si="661"/>
        <v>0</v>
      </c>
      <c r="K3536">
        <f t="shared" ca="1" si="662"/>
        <v>0</v>
      </c>
      <c r="L3536">
        <f t="shared" ca="1" si="668"/>
        <v>0</v>
      </c>
      <c r="M3536">
        <f t="shared" ca="1" si="669"/>
        <v>0</v>
      </c>
      <c r="O3536" t="str">
        <f t="shared" ca="1" si="670"/>
        <v>D:z</v>
      </c>
      <c r="P3536" t="str">
        <f t="shared" ca="1" si="671"/>
        <v>D7:z7</v>
      </c>
    </row>
    <row r="3537" spans="1:16">
      <c r="A3537" t="str">
        <f t="shared" si="663"/>
        <v>06</v>
      </c>
      <c r="B3537" t="str">
        <f t="shared" ca="1" si="664"/>
        <v>W</v>
      </c>
      <c r="C3537" t="str">
        <f t="shared" si="665"/>
        <v>SIMPL-6F</v>
      </c>
      <c r="D3537" t="s">
        <v>1489</v>
      </c>
      <c r="E3537">
        <f t="shared" ca="1" si="666"/>
        <v>0</v>
      </c>
      <c r="H3537" t="str">
        <f t="shared" ca="1" si="667"/>
        <v>'Simpl. all tex-DT PLYWOOD'!</v>
      </c>
      <c r="I3537" t="str">
        <f t="shared" ca="1" si="660"/>
        <v>'Simpl. all tex-DT PLYWOOD'!</v>
      </c>
      <c r="J3537">
        <f t="shared" ca="1" si="661"/>
        <v>0</v>
      </c>
      <c r="K3537">
        <f t="shared" ca="1" si="662"/>
        <v>0</v>
      </c>
      <c r="L3537">
        <f t="shared" ca="1" si="668"/>
        <v>0</v>
      </c>
      <c r="M3537">
        <f t="shared" ca="1" si="669"/>
        <v>0</v>
      </c>
      <c r="O3537" t="str">
        <f t="shared" ca="1" si="670"/>
        <v>D:z</v>
      </c>
      <c r="P3537" t="str">
        <f t="shared" ca="1" si="671"/>
        <v>D7:z7</v>
      </c>
    </row>
    <row r="3538" spans="1:16">
      <c r="A3538" t="str">
        <f t="shared" si="663"/>
        <v>07</v>
      </c>
      <c r="B3538" t="str">
        <f t="shared" ca="1" si="664"/>
        <v>W</v>
      </c>
      <c r="C3538" t="str">
        <f t="shared" si="665"/>
        <v>SIMPL-6F</v>
      </c>
      <c r="D3538" t="s">
        <v>1490</v>
      </c>
      <c r="E3538">
        <f t="shared" ca="1" si="666"/>
        <v>0</v>
      </c>
      <c r="H3538" t="str">
        <f t="shared" ca="1" si="667"/>
        <v>'Simpl. all tex-DT PLYWOOD'!</v>
      </c>
      <c r="I3538" t="str">
        <f t="shared" ca="1" si="660"/>
        <v>'Simpl. all tex-DT PLYWOOD'!</v>
      </c>
      <c r="J3538">
        <f t="shared" ca="1" si="661"/>
        <v>0</v>
      </c>
      <c r="K3538">
        <f t="shared" ca="1" si="662"/>
        <v>0</v>
      </c>
      <c r="L3538">
        <f t="shared" ca="1" si="668"/>
        <v>0</v>
      </c>
      <c r="M3538">
        <f t="shared" ca="1" si="669"/>
        <v>0</v>
      </c>
      <c r="O3538" t="str">
        <f t="shared" ca="1" si="670"/>
        <v>D:z</v>
      </c>
      <c r="P3538" t="str">
        <f t="shared" ca="1" si="671"/>
        <v>D7:z7</v>
      </c>
    </row>
    <row r="3539" spans="1:16">
      <c r="A3539" t="str">
        <f t="shared" si="663"/>
        <v>08</v>
      </c>
      <c r="B3539" t="str">
        <f t="shared" ca="1" si="664"/>
        <v>W</v>
      </c>
      <c r="C3539" t="str">
        <f t="shared" si="665"/>
        <v>SIMPL-6F</v>
      </c>
      <c r="D3539" t="s">
        <v>1491</v>
      </c>
      <c r="E3539">
        <f t="shared" ca="1" si="666"/>
        <v>0</v>
      </c>
      <c r="H3539" t="str">
        <f t="shared" ca="1" si="667"/>
        <v>'Simpl. all tex-DT PLYWOOD'!</v>
      </c>
      <c r="I3539" t="str">
        <f t="shared" ca="1" si="660"/>
        <v>'Simpl. all tex-DT PLYWOOD'!</v>
      </c>
      <c r="J3539">
        <f t="shared" ca="1" si="661"/>
        <v>0</v>
      </c>
      <c r="K3539">
        <f t="shared" ca="1" si="662"/>
        <v>0</v>
      </c>
      <c r="L3539">
        <f t="shared" ca="1" si="668"/>
        <v>0</v>
      </c>
      <c r="M3539">
        <f t="shared" ca="1" si="669"/>
        <v>0</v>
      </c>
      <c r="O3539" t="str">
        <f t="shared" ca="1" si="670"/>
        <v>D:z</v>
      </c>
      <c r="P3539" t="str">
        <f t="shared" ca="1" si="671"/>
        <v>D7:z7</v>
      </c>
    </row>
    <row r="3540" spans="1:16">
      <c r="A3540" t="str">
        <f t="shared" si="663"/>
        <v>09</v>
      </c>
      <c r="B3540" t="str">
        <f t="shared" ca="1" si="664"/>
        <v>W</v>
      </c>
      <c r="C3540" t="str">
        <f t="shared" si="665"/>
        <v>SIMPL-6F</v>
      </c>
      <c r="D3540" t="s">
        <v>1492</v>
      </c>
      <c r="E3540">
        <f t="shared" ca="1" si="666"/>
        <v>0</v>
      </c>
      <c r="H3540" t="str">
        <f t="shared" ca="1" si="667"/>
        <v>'Simpl. all tex-DT PLYWOOD'!</v>
      </c>
      <c r="I3540" t="str">
        <f t="shared" ca="1" si="660"/>
        <v>'Simpl. all tex-DT PLYWOOD'!</v>
      </c>
      <c r="J3540">
        <f t="shared" ca="1" si="661"/>
        <v>0</v>
      </c>
      <c r="K3540">
        <f t="shared" ca="1" si="662"/>
        <v>0</v>
      </c>
      <c r="L3540">
        <f t="shared" ca="1" si="668"/>
        <v>0</v>
      </c>
      <c r="M3540">
        <f t="shared" ca="1" si="669"/>
        <v>0</v>
      </c>
      <c r="O3540" t="str">
        <f t="shared" ca="1" si="670"/>
        <v>D:z</v>
      </c>
      <c r="P3540" t="str">
        <f t="shared" ca="1" si="671"/>
        <v>D7:z7</v>
      </c>
    </row>
    <row r="3541" spans="1:16">
      <c r="A3541" t="str">
        <f t="shared" si="663"/>
        <v>10</v>
      </c>
      <c r="B3541" t="str">
        <f t="shared" ca="1" si="664"/>
        <v>W</v>
      </c>
      <c r="C3541" t="str">
        <f t="shared" si="665"/>
        <v>SIMPL-6F</v>
      </c>
      <c r="D3541" t="s">
        <v>1493</v>
      </c>
      <c r="E3541">
        <f t="shared" ca="1" si="666"/>
        <v>0</v>
      </c>
      <c r="H3541" t="str">
        <f t="shared" ca="1" si="667"/>
        <v>'Simpl. all tex-DT PLYWOOD'!</v>
      </c>
      <c r="I3541" t="str">
        <f t="shared" ca="1" si="660"/>
        <v>'Simpl. all tex-DT PLYWOOD'!</v>
      </c>
      <c r="J3541">
        <f t="shared" ca="1" si="661"/>
        <v>0</v>
      </c>
      <c r="K3541">
        <f t="shared" ca="1" si="662"/>
        <v>0</v>
      </c>
      <c r="L3541">
        <f t="shared" ca="1" si="668"/>
        <v>0</v>
      </c>
      <c r="M3541">
        <f t="shared" ca="1" si="669"/>
        <v>0</v>
      </c>
      <c r="O3541" t="str">
        <f t="shared" ca="1" si="670"/>
        <v>D:z</v>
      </c>
      <c r="P3541" t="str">
        <f t="shared" ca="1" si="671"/>
        <v>D7:z7</v>
      </c>
    </row>
    <row r="3542" spans="1:16">
      <c r="A3542" t="str">
        <f t="shared" si="663"/>
        <v>100</v>
      </c>
      <c r="B3542" t="str">
        <f t="shared" ca="1" si="664"/>
        <v>W</v>
      </c>
      <c r="C3542" t="str">
        <f t="shared" si="665"/>
        <v>SIMPL-6F</v>
      </c>
      <c r="D3542" t="s">
        <v>1497</v>
      </c>
      <c r="E3542">
        <f t="shared" ca="1" si="666"/>
        <v>0</v>
      </c>
      <c r="H3542" t="str">
        <f t="shared" ca="1" si="667"/>
        <v>'Simpl. all tex-DT PLYWOOD'!</v>
      </c>
      <c r="I3542" t="str">
        <f t="shared" ca="1" si="660"/>
        <v>'Simpl. all tex-DT PLYWOOD'!</v>
      </c>
      <c r="J3542">
        <f t="shared" ca="1" si="661"/>
        <v>0</v>
      </c>
      <c r="K3542">
        <f t="shared" ca="1" si="662"/>
        <v>0</v>
      </c>
      <c r="L3542">
        <f t="shared" ca="1" si="668"/>
        <v>0</v>
      </c>
      <c r="M3542">
        <f t="shared" ca="1" si="669"/>
        <v>0</v>
      </c>
      <c r="O3542" t="str">
        <f t="shared" ca="1" si="670"/>
        <v>D:z</v>
      </c>
      <c r="P3542" t="str">
        <f t="shared" ca="1" si="671"/>
        <v>D7:z7</v>
      </c>
    </row>
    <row r="3543" spans="1:16">
      <c r="A3543" t="str">
        <f t="shared" si="663"/>
        <v>11</v>
      </c>
      <c r="B3543" t="str">
        <f t="shared" ca="1" si="664"/>
        <v>W</v>
      </c>
      <c r="C3543" t="str">
        <f t="shared" si="665"/>
        <v>SIMPL-6F</v>
      </c>
      <c r="D3543" t="s">
        <v>1494</v>
      </c>
      <c r="E3543">
        <f t="shared" ca="1" si="666"/>
        <v>0</v>
      </c>
      <c r="H3543" t="str">
        <f t="shared" ca="1" si="667"/>
        <v>'Simpl. all tex-DT PLYWOOD'!</v>
      </c>
      <c r="I3543" t="str">
        <f t="shared" ca="1" si="660"/>
        <v>'Simpl. all tex-DT PLYWOOD'!</v>
      </c>
      <c r="J3543">
        <f t="shared" ca="1" si="661"/>
        <v>0</v>
      </c>
      <c r="K3543">
        <f t="shared" ca="1" si="662"/>
        <v>0</v>
      </c>
      <c r="L3543">
        <f t="shared" ca="1" si="668"/>
        <v>0</v>
      </c>
      <c r="M3543">
        <f t="shared" ca="1" si="669"/>
        <v>0</v>
      </c>
      <c r="O3543" t="str">
        <f t="shared" ca="1" si="670"/>
        <v>D:z</v>
      </c>
      <c r="P3543" t="str">
        <f t="shared" ca="1" si="671"/>
        <v>D7:z7</v>
      </c>
    </row>
    <row r="3544" spans="1:16">
      <c r="A3544" t="str">
        <f t="shared" si="663"/>
        <v>12</v>
      </c>
      <c r="B3544" t="str">
        <f t="shared" ca="1" si="664"/>
        <v>W</v>
      </c>
      <c r="C3544" t="str">
        <f t="shared" si="665"/>
        <v>SIMPL-6F</v>
      </c>
      <c r="D3544" t="s">
        <v>1495</v>
      </c>
      <c r="E3544">
        <f t="shared" ca="1" si="666"/>
        <v>0</v>
      </c>
      <c r="H3544" t="str">
        <f t="shared" ca="1" si="667"/>
        <v>'Simpl. all tex-DT PLYWOOD'!</v>
      </c>
      <c r="I3544" t="str">
        <f t="shared" ca="1" si="660"/>
        <v>'Simpl. all tex-DT PLYWOOD'!</v>
      </c>
      <c r="J3544">
        <f t="shared" ca="1" si="661"/>
        <v>0</v>
      </c>
      <c r="K3544">
        <f t="shared" ca="1" si="662"/>
        <v>0</v>
      </c>
      <c r="L3544">
        <f t="shared" ca="1" si="668"/>
        <v>0</v>
      </c>
      <c r="M3544">
        <f t="shared" ca="1" si="669"/>
        <v>0</v>
      </c>
      <c r="O3544" t="str">
        <f t="shared" ca="1" si="670"/>
        <v>D:z</v>
      </c>
      <c r="P3544" t="str">
        <f t="shared" ca="1" si="671"/>
        <v>D7:z7</v>
      </c>
    </row>
    <row r="3545" spans="1:16">
      <c r="A3545" t="str">
        <f t="shared" si="663"/>
        <v>13</v>
      </c>
      <c r="B3545" t="str">
        <f t="shared" ca="1" si="664"/>
        <v>W</v>
      </c>
      <c r="C3545" t="str">
        <f t="shared" si="665"/>
        <v>SIMPL-6F</v>
      </c>
      <c r="D3545" t="s">
        <v>1496</v>
      </c>
      <c r="E3545">
        <f t="shared" ca="1" si="666"/>
        <v>0</v>
      </c>
      <c r="H3545" t="str">
        <f t="shared" ca="1" si="667"/>
        <v>'Simpl. all tex-DT PLYWOOD'!</v>
      </c>
      <c r="I3545" t="str">
        <f t="shared" ca="1" si="660"/>
        <v>'Simpl. all tex-DT PLYWOOD'!</v>
      </c>
      <c r="J3545">
        <f t="shared" ca="1" si="661"/>
        <v>0</v>
      </c>
      <c r="K3545">
        <f t="shared" ca="1" si="662"/>
        <v>0</v>
      </c>
      <c r="L3545">
        <f t="shared" ca="1" si="668"/>
        <v>0</v>
      </c>
      <c r="M3545">
        <f t="shared" ca="1" si="669"/>
        <v>0</v>
      </c>
      <c r="O3545" t="str">
        <f t="shared" ca="1" si="670"/>
        <v>D:z</v>
      </c>
      <c r="P3545" t="str">
        <f t="shared" ca="1" si="671"/>
        <v>D7:z7</v>
      </c>
    </row>
    <row r="3546" spans="1:16">
      <c r="A3546" t="str">
        <f t="shared" si="663"/>
        <v>15</v>
      </c>
      <c r="B3546" t="str">
        <f t="shared" ca="1" si="664"/>
        <v>W</v>
      </c>
      <c r="C3546" t="str">
        <f t="shared" si="665"/>
        <v>SIMPL-6F</v>
      </c>
      <c r="D3546" t="s">
        <v>4901</v>
      </c>
      <c r="E3546">
        <f t="shared" ca="1" si="666"/>
        <v>0</v>
      </c>
      <c r="H3546" t="str">
        <f t="shared" ca="1" si="667"/>
        <v>'Simpl. all tex-DT PLYWOOD'!</v>
      </c>
      <c r="I3546" t="str">
        <f t="shared" ref="I3546:I3609" ca="1" si="672">IF(IFERROR(VLOOKUP(C3546,INDIRECT($G$7&amp;"D:D"),1,FALSE),0)&lt;&gt;0,I$13,0)</f>
        <v>'Simpl. all tex-DT PLYWOOD'!</v>
      </c>
      <c r="J3546">
        <f t="shared" ref="J3546:J3609" ca="1" si="673">IF(IFERROR(VLOOKUP(C3546,INDIRECT($G$8&amp;"D:D"),1,FALSE),0)&lt;&gt;0,J$13,0)</f>
        <v>0</v>
      </c>
      <c r="K3546">
        <f t="shared" ref="K3546:K3609" ca="1" si="674">IF(IFERROR(VLOOKUP($C3546,INDIRECT($G$9&amp;"d:d"),1,FALSE),0)&lt;&gt;0,K$13,0)</f>
        <v>0</v>
      </c>
      <c r="L3546">
        <f t="shared" ca="1" si="668"/>
        <v>0</v>
      </c>
      <c r="M3546">
        <f t="shared" ca="1" si="669"/>
        <v>0</v>
      </c>
      <c r="O3546" t="str">
        <f t="shared" ca="1" si="670"/>
        <v>D:z</v>
      </c>
      <c r="P3546" t="str">
        <f t="shared" ca="1" si="671"/>
        <v>D7:z7</v>
      </c>
    </row>
    <row r="3547" spans="1:16">
      <c r="A3547" t="str">
        <f t="shared" si="663"/>
        <v>01</v>
      </c>
      <c r="B3547" t="str">
        <f t="shared" ca="1" si="664"/>
        <v>W</v>
      </c>
      <c r="C3547" t="str">
        <f t="shared" si="665"/>
        <v>SIMPL-6F-C</v>
      </c>
      <c r="D3547" t="s">
        <v>6050</v>
      </c>
      <c r="E3547">
        <f t="shared" ca="1" si="666"/>
        <v>0</v>
      </c>
      <c r="H3547" t="str">
        <f t="shared" ca="1" si="667"/>
        <v>'(more) Simpl. Textures PLYWOOD'!</v>
      </c>
      <c r="I3547">
        <f t="shared" ca="1" si="672"/>
        <v>0</v>
      </c>
      <c r="J3547" t="str">
        <f t="shared" ca="1" si="673"/>
        <v>'(more) Simpl. Textures PLYWOOD'!</v>
      </c>
      <c r="K3547">
        <f t="shared" ca="1" si="674"/>
        <v>0</v>
      </c>
      <c r="L3547">
        <f t="shared" ca="1" si="668"/>
        <v>0</v>
      </c>
      <c r="M3547">
        <f t="shared" ca="1" si="669"/>
        <v>0</v>
      </c>
      <c r="O3547" t="str">
        <f t="shared" ca="1" si="670"/>
        <v>D:N</v>
      </c>
      <c r="P3547" t="str">
        <f t="shared" ca="1" si="671"/>
        <v>D7:N7</v>
      </c>
    </row>
    <row r="3548" spans="1:16">
      <c r="A3548" t="str">
        <f t="shared" si="663"/>
        <v>16</v>
      </c>
      <c r="B3548" t="str">
        <f t="shared" ca="1" si="664"/>
        <v>W</v>
      </c>
      <c r="C3548" t="str">
        <f t="shared" si="665"/>
        <v>SIMPL-6F-N-NT</v>
      </c>
      <c r="D3548" t="s">
        <v>5568</v>
      </c>
      <c r="E3548">
        <f t="shared" ca="1" si="666"/>
        <v>0</v>
      </c>
      <c r="H3548" t="str">
        <f t="shared" ca="1" si="667"/>
        <v>'(more) Simpl. Textures PLYWOOD'!</v>
      </c>
      <c r="I3548">
        <f t="shared" ca="1" si="672"/>
        <v>0</v>
      </c>
      <c r="J3548" t="str">
        <f t="shared" ca="1" si="673"/>
        <v>'(more) Simpl. Textures PLYWOOD'!</v>
      </c>
      <c r="K3548">
        <f t="shared" ca="1" si="674"/>
        <v>0</v>
      </c>
      <c r="L3548">
        <f t="shared" ca="1" si="668"/>
        <v>0</v>
      </c>
      <c r="M3548">
        <f t="shared" ca="1" si="669"/>
        <v>0</v>
      </c>
      <c r="O3548" t="str">
        <f t="shared" ca="1" si="670"/>
        <v>D:N</v>
      </c>
      <c r="P3548" t="str">
        <f t="shared" ca="1" si="671"/>
        <v>D7:N7</v>
      </c>
    </row>
    <row r="3549" spans="1:16">
      <c r="A3549" t="str">
        <f t="shared" si="663"/>
        <v>16</v>
      </c>
      <c r="B3549" t="str">
        <f t="shared" ca="1" si="664"/>
        <v>W</v>
      </c>
      <c r="C3549" t="str">
        <f t="shared" si="665"/>
        <v>SIMPL-6F-N-T</v>
      </c>
      <c r="D3549" t="s">
        <v>5728</v>
      </c>
      <c r="E3549">
        <f t="shared" ca="1" si="666"/>
        <v>0</v>
      </c>
      <c r="H3549" t="str">
        <f t="shared" ca="1" si="667"/>
        <v>'(more) Simpl. Textures PLYWOOD'!</v>
      </c>
      <c r="I3549">
        <f t="shared" ca="1" si="672"/>
        <v>0</v>
      </c>
      <c r="J3549" t="str">
        <f t="shared" ca="1" si="673"/>
        <v>'(more) Simpl. Textures PLYWOOD'!</v>
      </c>
      <c r="K3549">
        <f t="shared" ca="1" si="674"/>
        <v>0</v>
      </c>
      <c r="L3549">
        <f t="shared" ca="1" si="668"/>
        <v>0</v>
      </c>
      <c r="M3549">
        <f t="shared" ca="1" si="669"/>
        <v>0</v>
      </c>
      <c r="O3549" t="str">
        <f t="shared" ca="1" si="670"/>
        <v>D:N</v>
      </c>
      <c r="P3549" t="str">
        <f t="shared" ca="1" si="671"/>
        <v>D7:N7</v>
      </c>
    </row>
    <row r="3550" spans="1:16">
      <c r="A3550" t="str">
        <f t="shared" si="663"/>
        <v>01</v>
      </c>
      <c r="B3550" t="str">
        <f t="shared" ca="1" si="664"/>
        <v>W</v>
      </c>
      <c r="C3550" t="str">
        <f t="shared" si="665"/>
        <v>SIMPL-6F-T</v>
      </c>
      <c r="D3550" t="s">
        <v>3967</v>
      </c>
      <c r="E3550">
        <f t="shared" ca="1" si="666"/>
        <v>0</v>
      </c>
      <c r="H3550" t="str">
        <f t="shared" ca="1" si="667"/>
        <v>'Simpl. all tex-DT PLYWOOD'!</v>
      </c>
      <c r="I3550" t="str">
        <f t="shared" ca="1" si="672"/>
        <v>'Simpl. all tex-DT PLYWOOD'!</v>
      </c>
      <c r="J3550">
        <f t="shared" ca="1" si="673"/>
        <v>0</v>
      </c>
      <c r="K3550">
        <f t="shared" ca="1" si="674"/>
        <v>0</v>
      </c>
      <c r="L3550">
        <f t="shared" ca="1" si="668"/>
        <v>0</v>
      </c>
      <c r="M3550">
        <f t="shared" ca="1" si="669"/>
        <v>0</v>
      </c>
      <c r="O3550" t="str">
        <f t="shared" ca="1" si="670"/>
        <v>D:z</v>
      </c>
      <c r="P3550" t="str">
        <f t="shared" ca="1" si="671"/>
        <v>D7:z7</v>
      </c>
    </row>
    <row r="3551" spans="1:16">
      <c r="A3551" t="str">
        <f t="shared" si="663"/>
        <v>02</v>
      </c>
      <c r="B3551" t="str">
        <f t="shared" ca="1" si="664"/>
        <v>W</v>
      </c>
      <c r="C3551" t="str">
        <f t="shared" si="665"/>
        <v>SIMPL-6F-T</v>
      </c>
      <c r="D3551" t="s">
        <v>3968</v>
      </c>
      <c r="E3551">
        <f t="shared" ca="1" si="666"/>
        <v>0</v>
      </c>
      <c r="H3551" t="str">
        <f t="shared" ca="1" si="667"/>
        <v>'Simpl. all tex-DT PLYWOOD'!</v>
      </c>
      <c r="I3551" t="str">
        <f t="shared" ca="1" si="672"/>
        <v>'Simpl. all tex-DT PLYWOOD'!</v>
      </c>
      <c r="J3551">
        <f t="shared" ca="1" si="673"/>
        <v>0</v>
      </c>
      <c r="K3551">
        <f t="shared" ca="1" si="674"/>
        <v>0</v>
      </c>
      <c r="L3551">
        <f t="shared" ca="1" si="668"/>
        <v>0</v>
      </c>
      <c r="M3551">
        <f t="shared" ca="1" si="669"/>
        <v>0</v>
      </c>
      <c r="O3551" t="str">
        <f t="shared" ca="1" si="670"/>
        <v>D:z</v>
      </c>
      <c r="P3551" t="str">
        <f t="shared" ca="1" si="671"/>
        <v>D7:z7</v>
      </c>
    </row>
    <row r="3552" spans="1:16">
      <c r="A3552" t="str">
        <f t="shared" si="663"/>
        <v>03</v>
      </c>
      <c r="B3552" t="str">
        <f t="shared" ca="1" si="664"/>
        <v>W</v>
      </c>
      <c r="C3552" t="str">
        <f t="shared" si="665"/>
        <v>SIMPL-6F-T</v>
      </c>
      <c r="D3552" t="s">
        <v>3969</v>
      </c>
      <c r="E3552">
        <f t="shared" ca="1" si="666"/>
        <v>0</v>
      </c>
      <c r="H3552" t="str">
        <f t="shared" ca="1" si="667"/>
        <v>'Simpl. all tex-DT PLYWOOD'!</v>
      </c>
      <c r="I3552" t="str">
        <f t="shared" ca="1" si="672"/>
        <v>'Simpl. all tex-DT PLYWOOD'!</v>
      </c>
      <c r="J3552">
        <f t="shared" ca="1" si="673"/>
        <v>0</v>
      </c>
      <c r="K3552">
        <f t="shared" ca="1" si="674"/>
        <v>0</v>
      </c>
      <c r="L3552">
        <f t="shared" ca="1" si="668"/>
        <v>0</v>
      </c>
      <c r="M3552">
        <f t="shared" ca="1" si="669"/>
        <v>0</v>
      </c>
      <c r="O3552" t="str">
        <f t="shared" ca="1" si="670"/>
        <v>D:z</v>
      </c>
      <c r="P3552" t="str">
        <f t="shared" ca="1" si="671"/>
        <v>D7:z7</v>
      </c>
    </row>
    <row r="3553" spans="1:16">
      <c r="A3553" t="str">
        <f t="shared" si="663"/>
        <v>04</v>
      </c>
      <c r="B3553" t="str">
        <f t="shared" ca="1" si="664"/>
        <v>W</v>
      </c>
      <c r="C3553" t="str">
        <f t="shared" si="665"/>
        <v>SIMPL-6F-T</v>
      </c>
      <c r="D3553" t="s">
        <v>3970</v>
      </c>
      <c r="E3553">
        <f t="shared" ca="1" si="666"/>
        <v>0</v>
      </c>
      <c r="H3553" t="str">
        <f t="shared" ca="1" si="667"/>
        <v>'Simpl. all tex-DT PLYWOOD'!</v>
      </c>
      <c r="I3553" t="str">
        <f t="shared" ca="1" si="672"/>
        <v>'Simpl. all tex-DT PLYWOOD'!</v>
      </c>
      <c r="J3553">
        <f t="shared" ca="1" si="673"/>
        <v>0</v>
      </c>
      <c r="K3553">
        <f t="shared" ca="1" si="674"/>
        <v>0</v>
      </c>
      <c r="L3553">
        <f t="shared" ca="1" si="668"/>
        <v>0</v>
      </c>
      <c r="M3553">
        <f t="shared" ca="1" si="669"/>
        <v>0</v>
      </c>
      <c r="O3553" t="str">
        <f t="shared" ca="1" si="670"/>
        <v>D:z</v>
      </c>
      <c r="P3553" t="str">
        <f t="shared" ca="1" si="671"/>
        <v>D7:z7</v>
      </c>
    </row>
    <row r="3554" spans="1:16">
      <c r="A3554" t="str">
        <f t="shared" si="663"/>
        <v>05</v>
      </c>
      <c r="B3554" t="str">
        <f t="shared" ca="1" si="664"/>
        <v>W</v>
      </c>
      <c r="C3554" t="str">
        <f t="shared" si="665"/>
        <v>SIMPL-6F-T</v>
      </c>
      <c r="D3554" t="s">
        <v>3971</v>
      </c>
      <c r="E3554">
        <f t="shared" ca="1" si="666"/>
        <v>0</v>
      </c>
      <c r="H3554" t="str">
        <f t="shared" ca="1" si="667"/>
        <v>'Simpl. all tex-DT PLYWOOD'!</v>
      </c>
      <c r="I3554" t="str">
        <f t="shared" ca="1" si="672"/>
        <v>'Simpl. all tex-DT PLYWOOD'!</v>
      </c>
      <c r="J3554">
        <f t="shared" ca="1" si="673"/>
        <v>0</v>
      </c>
      <c r="K3554">
        <f t="shared" ca="1" si="674"/>
        <v>0</v>
      </c>
      <c r="L3554">
        <f t="shared" ca="1" si="668"/>
        <v>0</v>
      </c>
      <c r="M3554">
        <f t="shared" ca="1" si="669"/>
        <v>0</v>
      </c>
      <c r="O3554" t="str">
        <f t="shared" ca="1" si="670"/>
        <v>D:z</v>
      </c>
      <c r="P3554" t="str">
        <f t="shared" ca="1" si="671"/>
        <v>D7:z7</v>
      </c>
    </row>
    <row r="3555" spans="1:16">
      <c r="A3555" t="str">
        <f t="shared" si="663"/>
        <v>06</v>
      </c>
      <c r="B3555" t="str">
        <f t="shared" ca="1" si="664"/>
        <v>W</v>
      </c>
      <c r="C3555" t="str">
        <f t="shared" si="665"/>
        <v>SIMPL-6F-T</v>
      </c>
      <c r="D3555" t="s">
        <v>3972</v>
      </c>
      <c r="E3555">
        <f t="shared" ca="1" si="666"/>
        <v>0</v>
      </c>
      <c r="H3555" t="str">
        <f t="shared" ca="1" si="667"/>
        <v>'Simpl. all tex-DT PLYWOOD'!</v>
      </c>
      <c r="I3555" t="str">
        <f t="shared" ca="1" si="672"/>
        <v>'Simpl. all tex-DT PLYWOOD'!</v>
      </c>
      <c r="J3555">
        <f t="shared" ca="1" si="673"/>
        <v>0</v>
      </c>
      <c r="K3555">
        <f t="shared" ca="1" si="674"/>
        <v>0</v>
      </c>
      <c r="L3555">
        <f t="shared" ca="1" si="668"/>
        <v>0</v>
      </c>
      <c r="M3555">
        <f t="shared" ca="1" si="669"/>
        <v>0</v>
      </c>
      <c r="O3555" t="str">
        <f t="shared" ca="1" si="670"/>
        <v>D:z</v>
      </c>
      <c r="P3555" t="str">
        <f t="shared" ca="1" si="671"/>
        <v>D7:z7</v>
      </c>
    </row>
    <row r="3556" spans="1:16">
      <c r="A3556" t="str">
        <f t="shared" si="663"/>
        <v>07</v>
      </c>
      <c r="B3556" t="str">
        <f t="shared" ca="1" si="664"/>
        <v>W</v>
      </c>
      <c r="C3556" t="str">
        <f t="shared" si="665"/>
        <v>SIMPL-6F-T</v>
      </c>
      <c r="D3556" t="s">
        <v>3973</v>
      </c>
      <c r="E3556">
        <f t="shared" ca="1" si="666"/>
        <v>0</v>
      </c>
      <c r="H3556" t="str">
        <f t="shared" ca="1" si="667"/>
        <v>'Simpl. all tex-DT PLYWOOD'!</v>
      </c>
      <c r="I3556" t="str">
        <f t="shared" ca="1" si="672"/>
        <v>'Simpl. all tex-DT PLYWOOD'!</v>
      </c>
      <c r="J3556">
        <f t="shared" ca="1" si="673"/>
        <v>0</v>
      </c>
      <c r="K3556">
        <f t="shared" ca="1" si="674"/>
        <v>0</v>
      </c>
      <c r="L3556">
        <f t="shared" ca="1" si="668"/>
        <v>0</v>
      </c>
      <c r="M3556">
        <f t="shared" ca="1" si="669"/>
        <v>0</v>
      </c>
      <c r="O3556" t="str">
        <f t="shared" ca="1" si="670"/>
        <v>D:z</v>
      </c>
      <c r="P3556" t="str">
        <f t="shared" ca="1" si="671"/>
        <v>D7:z7</v>
      </c>
    </row>
    <row r="3557" spans="1:16">
      <c r="A3557" t="str">
        <f t="shared" si="663"/>
        <v>08</v>
      </c>
      <c r="B3557" t="str">
        <f t="shared" ca="1" si="664"/>
        <v>W</v>
      </c>
      <c r="C3557" t="str">
        <f t="shared" si="665"/>
        <v>SIMPL-6F-T</v>
      </c>
      <c r="D3557" t="s">
        <v>3974</v>
      </c>
      <c r="E3557">
        <f t="shared" ca="1" si="666"/>
        <v>0</v>
      </c>
      <c r="H3557" t="str">
        <f t="shared" ca="1" si="667"/>
        <v>'Simpl. all tex-DT PLYWOOD'!</v>
      </c>
      <c r="I3557" t="str">
        <f t="shared" ca="1" si="672"/>
        <v>'Simpl. all tex-DT PLYWOOD'!</v>
      </c>
      <c r="J3557">
        <f t="shared" ca="1" si="673"/>
        <v>0</v>
      </c>
      <c r="K3557">
        <f t="shared" ca="1" si="674"/>
        <v>0</v>
      </c>
      <c r="L3557">
        <f t="shared" ca="1" si="668"/>
        <v>0</v>
      </c>
      <c r="M3557">
        <f t="shared" ca="1" si="669"/>
        <v>0</v>
      </c>
      <c r="O3557" t="str">
        <f t="shared" ca="1" si="670"/>
        <v>D:z</v>
      </c>
      <c r="P3557" t="str">
        <f t="shared" ca="1" si="671"/>
        <v>D7:z7</v>
      </c>
    </row>
    <row r="3558" spans="1:16">
      <c r="A3558" t="str">
        <f t="shared" si="663"/>
        <v>09</v>
      </c>
      <c r="B3558" t="str">
        <f t="shared" ca="1" si="664"/>
        <v>W</v>
      </c>
      <c r="C3558" t="str">
        <f t="shared" si="665"/>
        <v>SIMPL-6F-T</v>
      </c>
      <c r="D3558" t="s">
        <v>3975</v>
      </c>
      <c r="E3558">
        <f t="shared" ca="1" si="666"/>
        <v>0</v>
      </c>
      <c r="H3558" t="str">
        <f t="shared" ca="1" si="667"/>
        <v>'Simpl. all tex-DT PLYWOOD'!</v>
      </c>
      <c r="I3558" t="str">
        <f t="shared" ca="1" si="672"/>
        <v>'Simpl. all tex-DT PLYWOOD'!</v>
      </c>
      <c r="J3558">
        <f t="shared" ca="1" si="673"/>
        <v>0</v>
      </c>
      <c r="K3558">
        <f t="shared" ca="1" si="674"/>
        <v>0</v>
      </c>
      <c r="L3558">
        <f t="shared" ca="1" si="668"/>
        <v>0</v>
      </c>
      <c r="M3558">
        <f t="shared" ca="1" si="669"/>
        <v>0</v>
      </c>
      <c r="O3558" t="str">
        <f t="shared" ca="1" si="670"/>
        <v>D:z</v>
      </c>
      <c r="P3558" t="str">
        <f t="shared" ca="1" si="671"/>
        <v>D7:z7</v>
      </c>
    </row>
    <row r="3559" spans="1:16">
      <c r="A3559" t="str">
        <f t="shared" si="663"/>
        <v>10</v>
      </c>
      <c r="B3559" t="str">
        <f t="shared" ca="1" si="664"/>
        <v>W</v>
      </c>
      <c r="C3559" t="str">
        <f t="shared" si="665"/>
        <v>SIMPL-6F-T</v>
      </c>
      <c r="D3559" t="s">
        <v>3976</v>
      </c>
      <c r="E3559">
        <f t="shared" ca="1" si="666"/>
        <v>0</v>
      </c>
      <c r="H3559" t="str">
        <f t="shared" ca="1" si="667"/>
        <v>'Simpl. all tex-DT PLYWOOD'!</v>
      </c>
      <c r="I3559" t="str">
        <f t="shared" ca="1" si="672"/>
        <v>'Simpl. all tex-DT PLYWOOD'!</v>
      </c>
      <c r="J3559">
        <f t="shared" ca="1" si="673"/>
        <v>0</v>
      </c>
      <c r="K3559">
        <f t="shared" ca="1" si="674"/>
        <v>0</v>
      </c>
      <c r="L3559">
        <f t="shared" ca="1" si="668"/>
        <v>0</v>
      </c>
      <c r="M3559">
        <f t="shared" ca="1" si="669"/>
        <v>0</v>
      </c>
      <c r="O3559" t="str">
        <f t="shared" ca="1" si="670"/>
        <v>D:z</v>
      </c>
      <c r="P3559" t="str">
        <f t="shared" ca="1" si="671"/>
        <v>D7:z7</v>
      </c>
    </row>
    <row r="3560" spans="1:16">
      <c r="A3560" t="str">
        <f t="shared" si="663"/>
        <v>11</v>
      </c>
      <c r="B3560" t="str">
        <f t="shared" ca="1" si="664"/>
        <v>W</v>
      </c>
      <c r="C3560" t="str">
        <f t="shared" si="665"/>
        <v>SIMPL-6F-T</v>
      </c>
      <c r="D3560" t="s">
        <v>3977</v>
      </c>
      <c r="E3560">
        <f t="shared" ca="1" si="666"/>
        <v>0</v>
      </c>
      <c r="H3560" t="str">
        <f t="shared" ca="1" si="667"/>
        <v>'Simpl. all tex-DT PLYWOOD'!</v>
      </c>
      <c r="I3560" t="str">
        <f t="shared" ca="1" si="672"/>
        <v>'Simpl. all tex-DT PLYWOOD'!</v>
      </c>
      <c r="J3560">
        <f t="shared" ca="1" si="673"/>
        <v>0</v>
      </c>
      <c r="K3560">
        <f t="shared" ca="1" si="674"/>
        <v>0</v>
      </c>
      <c r="L3560">
        <f t="shared" ca="1" si="668"/>
        <v>0</v>
      </c>
      <c r="M3560">
        <f t="shared" ca="1" si="669"/>
        <v>0</v>
      </c>
      <c r="O3560" t="str">
        <f t="shared" ca="1" si="670"/>
        <v>D:z</v>
      </c>
      <c r="P3560" t="str">
        <f t="shared" ca="1" si="671"/>
        <v>D7:z7</v>
      </c>
    </row>
    <row r="3561" spans="1:16">
      <c r="A3561" t="str">
        <f t="shared" si="663"/>
        <v>12</v>
      </c>
      <c r="B3561" t="str">
        <f t="shared" ca="1" si="664"/>
        <v>W</v>
      </c>
      <c r="C3561" t="str">
        <f t="shared" si="665"/>
        <v>SIMPL-6F-T</v>
      </c>
      <c r="D3561" t="s">
        <v>3978</v>
      </c>
      <c r="E3561">
        <f t="shared" ca="1" si="666"/>
        <v>0</v>
      </c>
      <c r="H3561" t="str">
        <f t="shared" ca="1" si="667"/>
        <v>'Simpl. all tex-DT PLYWOOD'!</v>
      </c>
      <c r="I3561" t="str">
        <f t="shared" ca="1" si="672"/>
        <v>'Simpl. all tex-DT PLYWOOD'!</v>
      </c>
      <c r="J3561">
        <f t="shared" ca="1" si="673"/>
        <v>0</v>
      </c>
      <c r="K3561">
        <f t="shared" ca="1" si="674"/>
        <v>0</v>
      </c>
      <c r="L3561">
        <f t="shared" ca="1" si="668"/>
        <v>0</v>
      </c>
      <c r="M3561">
        <f t="shared" ca="1" si="669"/>
        <v>0</v>
      </c>
      <c r="O3561" t="str">
        <f t="shared" ca="1" si="670"/>
        <v>D:z</v>
      </c>
      <c r="P3561" t="str">
        <f t="shared" ca="1" si="671"/>
        <v>D7:z7</v>
      </c>
    </row>
    <row r="3562" spans="1:16">
      <c r="A3562" t="str">
        <f t="shared" si="663"/>
        <v>13</v>
      </c>
      <c r="B3562" t="str">
        <f t="shared" ca="1" si="664"/>
        <v>W</v>
      </c>
      <c r="C3562" t="str">
        <f t="shared" si="665"/>
        <v>SIMPL-6F-T</v>
      </c>
      <c r="D3562" t="s">
        <v>3979</v>
      </c>
      <c r="E3562">
        <f t="shared" ca="1" si="666"/>
        <v>0</v>
      </c>
      <c r="H3562" t="str">
        <f t="shared" ca="1" si="667"/>
        <v>'Simpl. all tex-DT PLYWOOD'!</v>
      </c>
      <c r="I3562" t="str">
        <f t="shared" ca="1" si="672"/>
        <v>'Simpl. all tex-DT PLYWOOD'!</v>
      </c>
      <c r="J3562">
        <f t="shared" ca="1" si="673"/>
        <v>0</v>
      </c>
      <c r="K3562">
        <f t="shared" ca="1" si="674"/>
        <v>0</v>
      </c>
      <c r="L3562">
        <f t="shared" ca="1" si="668"/>
        <v>0</v>
      </c>
      <c r="M3562">
        <f t="shared" ca="1" si="669"/>
        <v>0</v>
      </c>
      <c r="O3562" t="str">
        <f t="shared" ca="1" si="670"/>
        <v>D:z</v>
      </c>
      <c r="P3562" t="str">
        <f t="shared" ca="1" si="671"/>
        <v>D7:z7</v>
      </c>
    </row>
    <row r="3563" spans="1:16">
      <c r="A3563" t="str">
        <f t="shared" si="663"/>
        <v>15</v>
      </c>
      <c r="B3563" t="str">
        <f t="shared" ca="1" si="664"/>
        <v>W</v>
      </c>
      <c r="C3563" t="str">
        <f t="shared" si="665"/>
        <v>SIMPL-6F-T</v>
      </c>
      <c r="D3563" t="s">
        <v>4793</v>
      </c>
      <c r="E3563">
        <f t="shared" ca="1" si="666"/>
        <v>0</v>
      </c>
      <c r="H3563" t="str">
        <f t="shared" ca="1" si="667"/>
        <v>'Simpl. all tex-DT PLYWOOD'!</v>
      </c>
      <c r="I3563" t="str">
        <f t="shared" ca="1" si="672"/>
        <v>'Simpl. all tex-DT PLYWOOD'!</v>
      </c>
      <c r="J3563">
        <f t="shared" ca="1" si="673"/>
        <v>0</v>
      </c>
      <c r="K3563">
        <f t="shared" ca="1" si="674"/>
        <v>0</v>
      </c>
      <c r="L3563">
        <f t="shared" ca="1" si="668"/>
        <v>0</v>
      </c>
      <c r="M3563">
        <f t="shared" ca="1" si="669"/>
        <v>0</v>
      </c>
      <c r="O3563" t="str">
        <f t="shared" ca="1" si="670"/>
        <v>D:z</v>
      </c>
      <c r="P3563" t="str">
        <f t="shared" ca="1" si="671"/>
        <v>D7:z7</v>
      </c>
    </row>
    <row r="3564" spans="1:16">
      <c r="A3564" t="str">
        <f t="shared" si="663"/>
        <v>01</v>
      </c>
      <c r="B3564" t="str">
        <f t="shared" ca="1" si="664"/>
        <v>W</v>
      </c>
      <c r="C3564" t="str">
        <f t="shared" si="665"/>
        <v>SIMPL-6G</v>
      </c>
      <c r="D3564" t="s">
        <v>1498</v>
      </c>
      <c r="E3564">
        <f t="shared" ca="1" si="666"/>
        <v>0</v>
      </c>
      <c r="H3564" t="str">
        <f t="shared" ca="1" si="667"/>
        <v>'Simpl. all tex-DT PLYWOOD'!</v>
      </c>
      <c r="I3564" t="str">
        <f t="shared" ca="1" si="672"/>
        <v>'Simpl. all tex-DT PLYWOOD'!</v>
      </c>
      <c r="J3564">
        <f t="shared" ca="1" si="673"/>
        <v>0</v>
      </c>
      <c r="K3564">
        <f t="shared" ca="1" si="674"/>
        <v>0</v>
      </c>
      <c r="L3564">
        <f t="shared" ca="1" si="668"/>
        <v>0</v>
      </c>
      <c r="M3564">
        <f t="shared" ca="1" si="669"/>
        <v>0</v>
      </c>
      <c r="O3564" t="str">
        <f t="shared" ca="1" si="670"/>
        <v>D:z</v>
      </c>
      <c r="P3564" t="str">
        <f t="shared" ca="1" si="671"/>
        <v>D7:z7</v>
      </c>
    </row>
    <row r="3565" spans="1:16">
      <c r="A3565" t="str">
        <f t="shared" si="663"/>
        <v>02</v>
      </c>
      <c r="B3565" t="str">
        <f t="shared" ca="1" si="664"/>
        <v>W</v>
      </c>
      <c r="C3565" t="str">
        <f t="shared" si="665"/>
        <v>SIMPL-6G</v>
      </c>
      <c r="D3565" t="s">
        <v>1499</v>
      </c>
      <c r="E3565">
        <f t="shared" ca="1" si="666"/>
        <v>0</v>
      </c>
      <c r="H3565" t="str">
        <f t="shared" ca="1" si="667"/>
        <v>'Simpl. all tex-DT PLYWOOD'!</v>
      </c>
      <c r="I3565" t="str">
        <f t="shared" ca="1" si="672"/>
        <v>'Simpl. all tex-DT PLYWOOD'!</v>
      </c>
      <c r="J3565">
        <f t="shared" ca="1" si="673"/>
        <v>0</v>
      </c>
      <c r="K3565">
        <f t="shared" ca="1" si="674"/>
        <v>0</v>
      </c>
      <c r="L3565">
        <f t="shared" ca="1" si="668"/>
        <v>0</v>
      </c>
      <c r="M3565">
        <f t="shared" ca="1" si="669"/>
        <v>0</v>
      </c>
      <c r="O3565" t="str">
        <f t="shared" ca="1" si="670"/>
        <v>D:z</v>
      </c>
      <c r="P3565" t="str">
        <f t="shared" ca="1" si="671"/>
        <v>D7:z7</v>
      </c>
    </row>
    <row r="3566" spans="1:16">
      <c r="A3566" t="str">
        <f t="shared" si="663"/>
        <v>03</v>
      </c>
      <c r="B3566" t="str">
        <f t="shared" ca="1" si="664"/>
        <v>W</v>
      </c>
      <c r="C3566" t="str">
        <f t="shared" si="665"/>
        <v>SIMPL-6G</v>
      </c>
      <c r="D3566" t="s">
        <v>1500</v>
      </c>
      <c r="E3566">
        <f t="shared" ca="1" si="666"/>
        <v>0</v>
      </c>
      <c r="H3566" t="str">
        <f t="shared" ca="1" si="667"/>
        <v>'Simpl. all tex-DT PLYWOOD'!</v>
      </c>
      <c r="I3566" t="str">
        <f t="shared" ca="1" si="672"/>
        <v>'Simpl. all tex-DT PLYWOOD'!</v>
      </c>
      <c r="J3566">
        <f t="shared" ca="1" si="673"/>
        <v>0</v>
      </c>
      <c r="K3566">
        <f t="shared" ca="1" si="674"/>
        <v>0</v>
      </c>
      <c r="L3566">
        <f t="shared" ca="1" si="668"/>
        <v>0</v>
      </c>
      <c r="M3566">
        <f t="shared" ca="1" si="669"/>
        <v>0</v>
      </c>
      <c r="O3566" t="str">
        <f t="shared" ca="1" si="670"/>
        <v>D:z</v>
      </c>
      <c r="P3566" t="str">
        <f t="shared" ca="1" si="671"/>
        <v>D7:z7</v>
      </c>
    </row>
    <row r="3567" spans="1:16">
      <c r="A3567" t="str">
        <f t="shared" si="663"/>
        <v>04</v>
      </c>
      <c r="B3567" t="str">
        <f t="shared" ca="1" si="664"/>
        <v>W</v>
      </c>
      <c r="C3567" t="str">
        <f t="shared" si="665"/>
        <v>SIMPL-6G</v>
      </c>
      <c r="D3567" t="s">
        <v>1501</v>
      </c>
      <c r="E3567">
        <f t="shared" ca="1" si="666"/>
        <v>0</v>
      </c>
      <c r="H3567" t="str">
        <f t="shared" ca="1" si="667"/>
        <v>'Simpl. all tex-DT PLYWOOD'!</v>
      </c>
      <c r="I3567" t="str">
        <f t="shared" ca="1" si="672"/>
        <v>'Simpl. all tex-DT PLYWOOD'!</v>
      </c>
      <c r="J3567">
        <f t="shared" ca="1" si="673"/>
        <v>0</v>
      </c>
      <c r="K3567">
        <f t="shared" ca="1" si="674"/>
        <v>0</v>
      </c>
      <c r="L3567">
        <f t="shared" ca="1" si="668"/>
        <v>0</v>
      </c>
      <c r="M3567">
        <f t="shared" ca="1" si="669"/>
        <v>0</v>
      </c>
      <c r="O3567" t="str">
        <f t="shared" ca="1" si="670"/>
        <v>D:z</v>
      </c>
      <c r="P3567" t="str">
        <f t="shared" ca="1" si="671"/>
        <v>D7:z7</v>
      </c>
    </row>
    <row r="3568" spans="1:16">
      <c r="A3568" t="str">
        <f t="shared" si="663"/>
        <v>05</v>
      </c>
      <c r="B3568" t="str">
        <f t="shared" ca="1" si="664"/>
        <v>W</v>
      </c>
      <c r="C3568" t="str">
        <f t="shared" si="665"/>
        <v>SIMPL-6G</v>
      </c>
      <c r="D3568" t="s">
        <v>1502</v>
      </c>
      <c r="E3568">
        <f t="shared" ca="1" si="666"/>
        <v>0</v>
      </c>
      <c r="H3568" t="str">
        <f t="shared" ca="1" si="667"/>
        <v>'Simpl. all tex-DT PLYWOOD'!</v>
      </c>
      <c r="I3568" t="str">
        <f t="shared" ca="1" si="672"/>
        <v>'Simpl. all tex-DT PLYWOOD'!</v>
      </c>
      <c r="J3568">
        <f t="shared" ca="1" si="673"/>
        <v>0</v>
      </c>
      <c r="K3568">
        <f t="shared" ca="1" si="674"/>
        <v>0</v>
      </c>
      <c r="L3568">
        <f t="shared" ca="1" si="668"/>
        <v>0</v>
      </c>
      <c r="M3568">
        <f t="shared" ca="1" si="669"/>
        <v>0</v>
      </c>
      <c r="O3568" t="str">
        <f t="shared" ca="1" si="670"/>
        <v>D:z</v>
      </c>
      <c r="P3568" t="str">
        <f t="shared" ca="1" si="671"/>
        <v>D7:z7</v>
      </c>
    </row>
    <row r="3569" spans="1:16">
      <c r="A3569" t="str">
        <f t="shared" si="663"/>
        <v>06</v>
      </c>
      <c r="B3569" t="str">
        <f t="shared" ca="1" si="664"/>
        <v>W</v>
      </c>
      <c r="C3569" t="str">
        <f t="shared" si="665"/>
        <v>SIMPL-6G</v>
      </c>
      <c r="D3569" t="s">
        <v>1503</v>
      </c>
      <c r="E3569">
        <f t="shared" ca="1" si="666"/>
        <v>0</v>
      </c>
      <c r="H3569" t="str">
        <f t="shared" ca="1" si="667"/>
        <v>'Simpl. all tex-DT PLYWOOD'!</v>
      </c>
      <c r="I3569" t="str">
        <f t="shared" ca="1" si="672"/>
        <v>'Simpl. all tex-DT PLYWOOD'!</v>
      </c>
      <c r="J3569">
        <f t="shared" ca="1" si="673"/>
        <v>0</v>
      </c>
      <c r="K3569">
        <f t="shared" ca="1" si="674"/>
        <v>0</v>
      </c>
      <c r="L3569">
        <f t="shared" ca="1" si="668"/>
        <v>0</v>
      </c>
      <c r="M3569">
        <f t="shared" ca="1" si="669"/>
        <v>0</v>
      </c>
      <c r="O3569" t="str">
        <f t="shared" ca="1" si="670"/>
        <v>D:z</v>
      </c>
      <c r="P3569" t="str">
        <f t="shared" ca="1" si="671"/>
        <v>D7:z7</v>
      </c>
    </row>
    <row r="3570" spans="1:16">
      <c r="A3570" t="str">
        <f t="shared" si="663"/>
        <v>07</v>
      </c>
      <c r="B3570" t="str">
        <f t="shared" ca="1" si="664"/>
        <v>W</v>
      </c>
      <c r="C3570" t="str">
        <f t="shared" si="665"/>
        <v>SIMPL-6G</v>
      </c>
      <c r="D3570" t="s">
        <v>1504</v>
      </c>
      <c r="E3570">
        <f t="shared" ca="1" si="666"/>
        <v>0</v>
      </c>
      <c r="H3570" t="str">
        <f t="shared" ca="1" si="667"/>
        <v>'Simpl. all tex-DT PLYWOOD'!</v>
      </c>
      <c r="I3570" t="str">
        <f t="shared" ca="1" si="672"/>
        <v>'Simpl. all tex-DT PLYWOOD'!</v>
      </c>
      <c r="J3570">
        <f t="shared" ca="1" si="673"/>
        <v>0</v>
      </c>
      <c r="K3570">
        <f t="shared" ca="1" si="674"/>
        <v>0</v>
      </c>
      <c r="L3570">
        <f t="shared" ca="1" si="668"/>
        <v>0</v>
      </c>
      <c r="M3570">
        <f t="shared" ca="1" si="669"/>
        <v>0</v>
      </c>
      <c r="O3570" t="str">
        <f t="shared" ca="1" si="670"/>
        <v>D:z</v>
      </c>
      <c r="P3570" t="str">
        <f t="shared" ca="1" si="671"/>
        <v>D7:z7</v>
      </c>
    </row>
    <row r="3571" spans="1:16">
      <c r="A3571" t="str">
        <f t="shared" si="663"/>
        <v>08</v>
      </c>
      <c r="B3571" t="str">
        <f t="shared" ca="1" si="664"/>
        <v>W</v>
      </c>
      <c r="C3571" t="str">
        <f t="shared" si="665"/>
        <v>SIMPL-6G</v>
      </c>
      <c r="D3571" t="s">
        <v>1505</v>
      </c>
      <c r="E3571">
        <f t="shared" ca="1" si="666"/>
        <v>0</v>
      </c>
      <c r="H3571" t="str">
        <f t="shared" ca="1" si="667"/>
        <v>'Simpl. all tex-DT PLYWOOD'!</v>
      </c>
      <c r="I3571" t="str">
        <f t="shared" ca="1" si="672"/>
        <v>'Simpl. all tex-DT PLYWOOD'!</v>
      </c>
      <c r="J3571">
        <f t="shared" ca="1" si="673"/>
        <v>0</v>
      </c>
      <c r="K3571">
        <f t="shared" ca="1" si="674"/>
        <v>0</v>
      </c>
      <c r="L3571">
        <f t="shared" ca="1" si="668"/>
        <v>0</v>
      </c>
      <c r="M3571">
        <f t="shared" ca="1" si="669"/>
        <v>0</v>
      </c>
      <c r="O3571" t="str">
        <f t="shared" ca="1" si="670"/>
        <v>D:z</v>
      </c>
      <c r="P3571" t="str">
        <f t="shared" ca="1" si="671"/>
        <v>D7:z7</v>
      </c>
    </row>
    <row r="3572" spans="1:16">
      <c r="A3572" t="str">
        <f t="shared" si="663"/>
        <v>09</v>
      </c>
      <c r="B3572" t="str">
        <f t="shared" ca="1" si="664"/>
        <v>W</v>
      </c>
      <c r="C3572" t="str">
        <f t="shared" si="665"/>
        <v>SIMPL-6G</v>
      </c>
      <c r="D3572" t="s">
        <v>1506</v>
      </c>
      <c r="E3572">
        <f t="shared" ca="1" si="666"/>
        <v>0</v>
      </c>
      <c r="H3572" t="str">
        <f t="shared" ca="1" si="667"/>
        <v>'Simpl. all tex-DT PLYWOOD'!</v>
      </c>
      <c r="I3572" t="str">
        <f t="shared" ca="1" si="672"/>
        <v>'Simpl. all tex-DT PLYWOOD'!</v>
      </c>
      <c r="J3572">
        <f t="shared" ca="1" si="673"/>
        <v>0</v>
      </c>
      <c r="K3572">
        <f t="shared" ca="1" si="674"/>
        <v>0</v>
      </c>
      <c r="L3572">
        <f t="shared" ca="1" si="668"/>
        <v>0</v>
      </c>
      <c r="M3572">
        <f t="shared" ca="1" si="669"/>
        <v>0</v>
      </c>
      <c r="O3572" t="str">
        <f t="shared" ca="1" si="670"/>
        <v>D:z</v>
      </c>
      <c r="P3572" t="str">
        <f t="shared" ca="1" si="671"/>
        <v>D7:z7</v>
      </c>
    </row>
    <row r="3573" spans="1:16">
      <c r="A3573" t="str">
        <f t="shared" si="663"/>
        <v>10</v>
      </c>
      <c r="B3573" t="str">
        <f t="shared" ca="1" si="664"/>
        <v>W</v>
      </c>
      <c r="C3573" t="str">
        <f t="shared" si="665"/>
        <v>SIMPL-6G</v>
      </c>
      <c r="D3573" t="s">
        <v>1507</v>
      </c>
      <c r="E3573">
        <f t="shared" ca="1" si="666"/>
        <v>0</v>
      </c>
      <c r="H3573" t="str">
        <f t="shared" ca="1" si="667"/>
        <v>'Simpl. all tex-DT PLYWOOD'!</v>
      </c>
      <c r="I3573" t="str">
        <f t="shared" ca="1" si="672"/>
        <v>'Simpl. all tex-DT PLYWOOD'!</v>
      </c>
      <c r="J3573">
        <f t="shared" ca="1" si="673"/>
        <v>0</v>
      </c>
      <c r="K3573">
        <f t="shared" ca="1" si="674"/>
        <v>0</v>
      </c>
      <c r="L3573">
        <f t="shared" ca="1" si="668"/>
        <v>0</v>
      </c>
      <c r="M3573">
        <f t="shared" ca="1" si="669"/>
        <v>0</v>
      </c>
      <c r="O3573" t="str">
        <f t="shared" ca="1" si="670"/>
        <v>D:z</v>
      </c>
      <c r="P3573" t="str">
        <f t="shared" ca="1" si="671"/>
        <v>D7:z7</v>
      </c>
    </row>
    <row r="3574" spans="1:16">
      <c r="A3574" t="str">
        <f t="shared" si="663"/>
        <v>100</v>
      </c>
      <c r="B3574" t="str">
        <f t="shared" ca="1" si="664"/>
        <v>W</v>
      </c>
      <c r="C3574" t="str">
        <f t="shared" si="665"/>
        <v>SIMPL-6G</v>
      </c>
      <c r="D3574" t="s">
        <v>1511</v>
      </c>
      <c r="E3574">
        <f t="shared" ca="1" si="666"/>
        <v>0</v>
      </c>
      <c r="H3574" t="str">
        <f t="shared" ca="1" si="667"/>
        <v>'Simpl. all tex-DT PLYWOOD'!</v>
      </c>
      <c r="I3574" t="str">
        <f t="shared" ca="1" si="672"/>
        <v>'Simpl. all tex-DT PLYWOOD'!</v>
      </c>
      <c r="J3574">
        <f t="shared" ca="1" si="673"/>
        <v>0</v>
      </c>
      <c r="K3574">
        <f t="shared" ca="1" si="674"/>
        <v>0</v>
      </c>
      <c r="L3574">
        <f t="shared" ca="1" si="668"/>
        <v>0</v>
      </c>
      <c r="M3574">
        <f t="shared" ca="1" si="669"/>
        <v>0</v>
      </c>
      <c r="O3574" t="str">
        <f t="shared" ca="1" si="670"/>
        <v>D:z</v>
      </c>
      <c r="P3574" t="str">
        <f t="shared" ca="1" si="671"/>
        <v>D7:z7</v>
      </c>
    </row>
    <row r="3575" spans="1:16">
      <c r="A3575" t="str">
        <f t="shared" si="663"/>
        <v>11</v>
      </c>
      <c r="B3575" t="str">
        <f t="shared" ca="1" si="664"/>
        <v>W</v>
      </c>
      <c r="C3575" t="str">
        <f t="shared" si="665"/>
        <v>SIMPL-6G</v>
      </c>
      <c r="D3575" t="s">
        <v>1508</v>
      </c>
      <c r="E3575">
        <f t="shared" ca="1" si="666"/>
        <v>0</v>
      </c>
      <c r="H3575" t="str">
        <f t="shared" ca="1" si="667"/>
        <v>'Simpl. all tex-DT PLYWOOD'!</v>
      </c>
      <c r="I3575" t="str">
        <f t="shared" ca="1" si="672"/>
        <v>'Simpl. all tex-DT PLYWOOD'!</v>
      </c>
      <c r="J3575">
        <f t="shared" ca="1" si="673"/>
        <v>0</v>
      </c>
      <c r="K3575">
        <f t="shared" ca="1" si="674"/>
        <v>0</v>
      </c>
      <c r="L3575">
        <f t="shared" ca="1" si="668"/>
        <v>0</v>
      </c>
      <c r="M3575">
        <f t="shared" ca="1" si="669"/>
        <v>0</v>
      </c>
      <c r="O3575" t="str">
        <f t="shared" ca="1" si="670"/>
        <v>D:z</v>
      </c>
      <c r="P3575" t="str">
        <f t="shared" ca="1" si="671"/>
        <v>D7:z7</v>
      </c>
    </row>
    <row r="3576" spans="1:16">
      <c r="A3576" t="str">
        <f t="shared" si="663"/>
        <v>12</v>
      </c>
      <c r="B3576" t="str">
        <f t="shared" ca="1" si="664"/>
        <v>W</v>
      </c>
      <c r="C3576" t="str">
        <f t="shared" si="665"/>
        <v>SIMPL-6G</v>
      </c>
      <c r="D3576" t="s">
        <v>1509</v>
      </c>
      <c r="E3576">
        <f t="shared" ca="1" si="666"/>
        <v>0</v>
      </c>
      <c r="H3576" t="str">
        <f t="shared" ca="1" si="667"/>
        <v>'Simpl. all tex-DT PLYWOOD'!</v>
      </c>
      <c r="I3576" t="str">
        <f t="shared" ca="1" si="672"/>
        <v>'Simpl. all tex-DT PLYWOOD'!</v>
      </c>
      <c r="J3576">
        <f t="shared" ca="1" si="673"/>
        <v>0</v>
      </c>
      <c r="K3576">
        <f t="shared" ca="1" si="674"/>
        <v>0</v>
      </c>
      <c r="L3576">
        <f t="shared" ca="1" si="668"/>
        <v>0</v>
      </c>
      <c r="M3576">
        <f t="shared" ca="1" si="669"/>
        <v>0</v>
      </c>
      <c r="O3576" t="str">
        <f t="shared" ca="1" si="670"/>
        <v>D:z</v>
      </c>
      <c r="P3576" t="str">
        <f t="shared" ca="1" si="671"/>
        <v>D7:z7</v>
      </c>
    </row>
    <row r="3577" spans="1:16">
      <c r="A3577" t="str">
        <f t="shared" si="663"/>
        <v>13</v>
      </c>
      <c r="B3577" t="str">
        <f t="shared" ca="1" si="664"/>
        <v>W</v>
      </c>
      <c r="C3577" t="str">
        <f t="shared" si="665"/>
        <v>SIMPL-6G</v>
      </c>
      <c r="D3577" t="s">
        <v>1510</v>
      </c>
      <c r="E3577">
        <f t="shared" ca="1" si="666"/>
        <v>0</v>
      </c>
      <c r="H3577" t="str">
        <f t="shared" ca="1" si="667"/>
        <v>'Simpl. all tex-DT PLYWOOD'!</v>
      </c>
      <c r="I3577" t="str">
        <f t="shared" ca="1" si="672"/>
        <v>'Simpl. all tex-DT PLYWOOD'!</v>
      </c>
      <c r="J3577">
        <f t="shared" ca="1" si="673"/>
        <v>0</v>
      </c>
      <c r="K3577">
        <f t="shared" ca="1" si="674"/>
        <v>0</v>
      </c>
      <c r="L3577">
        <f t="shared" ca="1" si="668"/>
        <v>0</v>
      </c>
      <c r="M3577">
        <f t="shared" ca="1" si="669"/>
        <v>0</v>
      </c>
      <c r="O3577" t="str">
        <f t="shared" ca="1" si="670"/>
        <v>D:z</v>
      </c>
      <c r="P3577" t="str">
        <f t="shared" ca="1" si="671"/>
        <v>D7:z7</v>
      </c>
    </row>
    <row r="3578" spans="1:16">
      <c r="A3578" t="str">
        <f t="shared" si="663"/>
        <v>15</v>
      </c>
      <c r="B3578" t="str">
        <f t="shared" ca="1" si="664"/>
        <v>W</v>
      </c>
      <c r="C3578" t="str">
        <f t="shared" si="665"/>
        <v>SIMPL-6G</v>
      </c>
      <c r="D3578" t="s">
        <v>4879</v>
      </c>
      <c r="E3578">
        <f t="shared" ca="1" si="666"/>
        <v>0</v>
      </c>
      <c r="H3578" t="str">
        <f t="shared" ca="1" si="667"/>
        <v>'Simpl. all tex-DT PLYWOOD'!</v>
      </c>
      <c r="I3578" t="str">
        <f t="shared" ca="1" si="672"/>
        <v>'Simpl. all tex-DT PLYWOOD'!</v>
      </c>
      <c r="J3578">
        <f t="shared" ca="1" si="673"/>
        <v>0</v>
      </c>
      <c r="K3578">
        <f t="shared" ca="1" si="674"/>
        <v>0</v>
      </c>
      <c r="L3578">
        <f t="shared" ca="1" si="668"/>
        <v>0</v>
      </c>
      <c r="M3578">
        <f t="shared" ca="1" si="669"/>
        <v>0</v>
      </c>
      <c r="O3578" t="str">
        <f t="shared" ca="1" si="670"/>
        <v>D:z</v>
      </c>
      <c r="P3578" t="str">
        <f t="shared" ca="1" si="671"/>
        <v>D7:z7</v>
      </c>
    </row>
    <row r="3579" spans="1:16">
      <c r="A3579" t="str">
        <f t="shared" si="663"/>
        <v>01</v>
      </c>
      <c r="B3579" t="str">
        <f t="shared" ca="1" si="664"/>
        <v>W</v>
      </c>
      <c r="C3579" t="str">
        <f t="shared" si="665"/>
        <v>SIMPL-6G-C</v>
      </c>
      <c r="D3579" t="s">
        <v>6051</v>
      </c>
      <c r="E3579">
        <f t="shared" ca="1" si="666"/>
        <v>0</v>
      </c>
      <c r="H3579" t="str">
        <f t="shared" ca="1" si="667"/>
        <v>'(more) Simpl. Textures PLYWOOD'!</v>
      </c>
      <c r="I3579">
        <f t="shared" ca="1" si="672"/>
        <v>0</v>
      </c>
      <c r="J3579" t="str">
        <f t="shared" ca="1" si="673"/>
        <v>'(more) Simpl. Textures PLYWOOD'!</v>
      </c>
      <c r="K3579">
        <f t="shared" ca="1" si="674"/>
        <v>0</v>
      </c>
      <c r="L3579">
        <f t="shared" ca="1" si="668"/>
        <v>0</v>
      </c>
      <c r="M3579">
        <f t="shared" ca="1" si="669"/>
        <v>0</v>
      </c>
      <c r="O3579" t="str">
        <f t="shared" ca="1" si="670"/>
        <v>D:N</v>
      </c>
      <c r="P3579" t="str">
        <f t="shared" ca="1" si="671"/>
        <v>D7:N7</v>
      </c>
    </row>
    <row r="3580" spans="1:16">
      <c r="A3580" t="str">
        <f t="shared" si="663"/>
        <v>16</v>
      </c>
      <c r="B3580" t="str">
        <f t="shared" ca="1" si="664"/>
        <v>W</v>
      </c>
      <c r="C3580" t="str">
        <f t="shared" si="665"/>
        <v>SIMPL-6G-N-NT</v>
      </c>
      <c r="D3580" t="s">
        <v>5569</v>
      </c>
      <c r="E3580">
        <f t="shared" ca="1" si="666"/>
        <v>0</v>
      </c>
      <c r="H3580" t="str">
        <f t="shared" ca="1" si="667"/>
        <v>'(more) Simpl. Textures PLYWOOD'!</v>
      </c>
      <c r="I3580">
        <f t="shared" ca="1" si="672"/>
        <v>0</v>
      </c>
      <c r="J3580" t="str">
        <f t="shared" ca="1" si="673"/>
        <v>'(more) Simpl. Textures PLYWOOD'!</v>
      </c>
      <c r="K3580">
        <f t="shared" ca="1" si="674"/>
        <v>0</v>
      </c>
      <c r="L3580">
        <f t="shared" ca="1" si="668"/>
        <v>0</v>
      </c>
      <c r="M3580">
        <f t="shared" ca="1" si="669"/>
        <v>0</v>
      </c>
      <c r="O3580" t="str">
        <f t="shared" ca="1" si="670"/>
        <v>D:N</v>
      </c>
      <c r="P3580" t="str">
        <f t="shared" ca="1" si="671"/>
        <v>D7:N7</v>
      </c>
    </row>
    <row r="3581" spans="1:16">
      <c r="A3581" t="str">
        <f t="shared" si="663"/>
        <v>16</v>
      </c>
      <c r="B3581" t="str">
        <f t="shared" ca="1" si="664"/>
        <v>W</v>
      </c>
      <c r="C3581" t="str">
        <f t="shared" si="665"/>
        <v>SIMPL-6G-N-T</v>
      </c>
      <c r="D3581" t="s">
        <v>5729</v>
      </c>
      <c r="E3581">
        <f t="shared" ca="1" si="666"/>
        <v>0</v>
      </c>
      <c r="H3581" t="str">
        <f t="shared" ca="1" si="667"/>
        <v>'(more) Simpl. Textures PLYWOOD'!</v>
      </c>
      <c r="I3581">
        <f t="shared" ca="1" si="672"/>
        <v>0</v>
      </c>
      <c r="J3581" t="str">
        <f t="shared" ca="1" si="673"/>
        <v>'(more) Simpl. Textures PLYWOOD'!</v>
      </c>
      <c r="K3581">
        <f t="shared" ca="1" si="674"/>
        <v>0</v>
      </c>
      <c r="L3581">
        <f t="shared" ca="1" si="668"/>
        <v>0</v>
      </c>
      <c r="M3581">
        <f t="shared" ca="1" si="669"/>
        <v>0</v>
      </c>
      <c r="O3581" t="str">
        <f t="shared" ca="1" si="670"/>
        <v>D:N</v>
      </c>
      <c r="P3581" t="str">
        <f t="shared" ca="1" si="671"/>
        <v>D7:N7</v>
      </c>
    </row>
    <row r="3582" spans="1:16">
      <c r="A3582" t="str">
        <f t="shared" si="663"/>
        <v>01</v>
      </c>
      <c r="B3582" t="str">
        <f t="shared" ca="1" si="664"/>
        <v>W</v>
      </c>
      <c r="C3582" t="str">
        <f t="shared" si="665"/>
        <v>SIMPL-6G-T</v>
      </c>
      <c r="D3582" t="s">
        <v>3995</v>
      </c>
      <c r="E3582">
        <f t="shared" ca="1" si="666"/>
        <v>0</v>
      </c>
      <c r="H3582" t="str">
        <f t="shared" ca="1" si="667"/>
        <v>'Simpl. all tex-DT PLYWOOD'!</v>
      </c>
      <c r="I3582" t="str">
        <f t="shared" ca="1" si="672"/>
        <v>'Simpl. all tex-DT PLYWOOD'!</v>
      </c>
      <c r="J3582">
        <f t="shared" ca="1" si="673"/>
        <v>0</v>
      </c>
      <c r="K3582">
        <f t="shared" ca="1" si="674"/>
        <v>0</v>
      </c>
      <c r="L3582">
        <f t="shared" ca="1" si="668"/>
        <v>0</v>
      </c>
      <c r="M3582">
        <f t="shared" ca="1" si="669"/>
        <v>0</v>
      </c>
      <c r="O3582" t="str">
        <f t="shared" ca="1" si="670"/>
        <v>D:z</v>
      </c>
      <c r="P3582" t="str">
        <f t="shared" ca="1" si="671"/>
        <v>D7:z7</v>
      </c>
    </row>
    <row r="3583" spans="1:16">
      <c r="A3583" t="str">
        <f t="shared" si="663"/>
        <v>02</v>
      </c>
      <c r="B3583" t="str">
        <f t="shared" ca="1" si="664"/>
        <v>W</v>
      </c>
      <c r="C3583" t="str">
        <f t="shared" si="665"/>
        <v>SIMPL-6G-T</v>
      </c>
      <c r="D3583" t="s">
        <v>3996</v>
      </c>
      <c r="E3583">
        <f t="shared" ca="1" si="666"/>
        <v>0</v>
      </c>
      <c r="H3583" t="str">
        <f t="shared" ca="1" si="667"/>
        <v>'Simpl. all tex-DT PLYWOOD'!</v>
      </c>
      <c r="I3583" t="str">
        <f t="shared" ca="1" si="672"/>
        <v>'Simpl. all tex-DT PLYWOOD'!</v>
      </c>
      <c r="J3583">
        <f t="shared" ca="1" si="673"/>
        <v>0</v>
      </c>
      <c r="K3583">
        <f t="shared" ca="1" si="674"/>
        <v>0</v>
      </c>
      <c r="L3583">
        <f t="shared" ca="1" si="668"/>
        <v>0</v>
      </c>
      <c r="M3583">
        <f t="shared" ca="1" si="669"/>
        <v>0</v>
      </c>
      <c r="O3583" t="str">
        <f t="shared" ca="1" si="670"/>
        <v>D:z</v>
      </c>
      <c r="P3583" t="str">
        <f t="shared" ca="1" si="671"/>
        <v>D7:z7</v>
      </c>
    </row>
    <row r="3584" spans="1:16">
      <c r="A3584" t="str">
        <f t="shared" si="663"/>
        <v>03</v>
      </c>
      <c r="B3584" t="str">
        <f t="shared" ca="1" si="664"/>
        <v>W</v>
      </c>
      <c r="C3584" t="str">
        <f t="shared" si="665"/>
        <v>SIMPL-6G-T</v>
      </c>
      <c r="D3584" t="s">
        <v>3997</v>
      </c>
      <c r="E3584">
        <f t="shared" ca="1" si="666"/>
        <v>0</v>
      </c>
      <c r="H3584" t="str">
        <f t="shared" ca="1" si="667"/>
        <v>'Simpl. all tex-DT PLYWOOD'!</v>
      </c>
      <c r="I3584" t="str">
        <f t="shared" ca="1" si="672"/>
        <v>'Simpl. all tex-DT PLYWOOD'!</v>
      </c>
      <c r="J3584">
        <f t="shared" ca="1" si="673"/>
        <v>0</v>
      </c>
      <c r="K3584">
        <f t="shared" ca="1" si="674"/>
        <v>0</v>
      </c>
      <c r="L3584">
        <f t="shared" ca="1" si="668"/>
        <v>0</v>
      </c>
      <c r="M3584">
        <f t="shared" ca="1" si="669"/>
        <v>0</v>
      </c>
      <c r="O3584" t="str">
        <f t="shared" ca="1" si="670"/>
        <v>D:z</v>
      </c>
      <c r="P3584" t="str">
        <f t="shared" ca="1" si="671"/>
        <v>D7:z7</v>
      </c>
    </row>
    <row r="3585" spans="1:16">
      <c r="A3585" t="str">
        <f t="shared" si="663"/>
        <v>04</v>
      </c>
      <c r="B3585" t="str">
        <f t="shared" ca="1" si="664"/>
        <v>W</v>
      </c>
      <c r="C3585" t="str">
        <f t="shared" si="665"/>
        <v>SIMPL-6G-T</v>
      </c>
      <c r="D3585" t="s">
        <v>3998</v>
      </c>
      <c r="E3585">
        <f t="shared" ca="1" si="666"/>
        <v>0</v>
      </c>
      <c r="H3585" t="str">
        <f t="shared" ca="1" si="667"/>
        <v>'Simpl. all tex-DT PLYWOOD'!</v>
      </c>
      <c r="I3585" t="str">
        <f t="shared" ca="1" si="672"/>
        <v>'Simpl. all tex-DT PLYWOOD'!</v>
      </c>
      <c r="J3585">
        <f t="shared" ca="1" si="673"/>
        <v>0</v>
      </c>
      <c r="K3585">
        <f t="shared" ca="1" si="674"/>
        <v>0</v>
      </c>
      <c r="L3585">
        <f t="shared" ca="1" si="668"/>
        <v>0</v>
      </c>
      <c r="M3585">
        <f t="shared" ca="1" si="669"/>
        <v>0</v>
      </c>
      <c r="O3585" t="str">
        <f t="shared" ca="1" si="670"/>
        <v>D:z</v>
      </c>
      <c r="P3585" t="str">
        <f t="shared" ca="1" si="671"/>
        <v>D7:z7</v>
      </c>
    </row>
    <row r="3586" spans="1:16">
      <c r="A3586" t="str">
        <f t="shared" si="663"/>
        <v>05</v>
      </c>
      <c r="B3586" t="str">
        <f t="shared" ca="1" si="664"/>
        <v>W</v>
      </c>
      <c r="C3586" t="str">
        <f t="shared" si="665"/>
        <v>SIMPL-6G-T</v>
      </c>
      <c r="D3586" t="s">
        <v>3999</v>
      </c>
      <c r="E3586">
        <f t="shared" ca="1" si="666"/>
        <v>0</v>
      </c>
      <c r="H3586" t="str">
        <f t="shared" ca="1" si="667"/>
        <v>'Simpl. all tex-DT PLYWOOD'!</v>
      </c>
      <c r="I3586" t="str">
        <f t="shared" ca="1" si="672"/>
        <v>'Simpl. all tex-DT PLYWOOD'!</v>
      </c>
      <c r="J3586">
        <f t="shared" ca="1" si="673"/>
        <v>0</v>
      </c>
      <c r="K3586">
        <f t="shared" ca="1" si="674"/>
        <v>0</v>
      </c>
      <c r="L3586">
        <f t="shared" ca="1" si="668"/>
        <v>0</v>
      </c>
      <c r="M3586">
        <f t="shared" ca="1" si="669"/>
        <v>0</v>
      </c>
      <c r="O3586" t="str">
        <f t="shared" ca="1" si="670"/>
        <v>D:z</v>
      </c>
      <c r="P3586" t="str">
        <f t="shared" ca="1" si="671"/>
        <v>D7:z7</v>
      </c>
    </row>
    <row r="3587" spans="1:16">
      <c r="A3587" t="str">
        <f t="shared" si="663"/>
        <v>06</v>
      </c>
      <c r="B3587" t="str">
        <f t="shared" ca="1" si="664"/>
        <v>W</v>
      </c>
      <c r="C3587" t="str">
        <f t="shared" si="665"/>
        <v>SIMPL-6G-T</v>
      </c>
      <c r="D3587" t="s">
        <v>4000</v>
      </c>
      <c r="E3587">
        <f t="shared" ca="1" si="666"/>
        <v>0</v>
      </c>
      <c r="H3587" t="str">
        <f t="shared" ca="1" si="667"/>
        <v>'Simpl. all tex-DT PLYWOOD'!</v>
      </c>
      <c r="I3587" t="str">
        <f t="shared" ca="1" si="672"/>
        <v>'Simpl. all tex-DT PLYWOOD'!</v>
      </c>
      <c r="J3587">
        <f t="shared" ca="1" si="673"/>
        <v>0</v>
      </c>
      <c r="K3587">
        <f t="shared" ca="1" si="674"/>
        <v>0</v>
      </c>
      <c r="L3587">
        <f t="shared" ca="1" si="668"/>
        <v>0</v>
      </c>
      <c r="M3587">
        <f t="shared" ca="1" si="669"/>
        <v>0</v>
      </c>
      <c r="O3587" t="str">
        <f t="shared" ca="1" si="670"/>
        <v>D:z</v>
      </c>
      <c r="P3587" t="str">
        <f t="shared" ca="1" si="671"/>
        <v>D7:z7</v>
      </c>
    </row>
    <row r="3588" spans="1:16">
      <c r="A3588" t="str">
        <f t="shared" si="663"/>
        <v>07</v>
      </c>
      <c r="B3588" t="str">
        <f t="shared" ca="1" si="664"/>
        <v>W</v>
      </c>
      <c r="C3588" t="str">
        <f t="shared" si="665"/>
        <v>SIMPL-6G-T</v>
      </c>
      <c r="D3588" t="s">
        <v>4001</v>
      </c>
      <c r="E3588">
        <f t="shared" ca="1" si="666"/>
        <v>0</v>
      </c>
      <c r="H3588" t="str">
        <f t="shared" ca="1" si="667"/>
        <v>'Simpl. all tex-DT PLYWOOD'!</v>
      </c>
      <c r="I3588" t="str">
        <f t="shared" ca="1" si="672"/>
        <v>'Simpl. all tex-DT PLYWOOD'!</v>
      </c>
      <c r="J3588">
        <f t="shared" ca="1" si="673"/>
        <v>0</v>
      </c>
      <c r="K3588">
        <f t="shared" ca="1" si="674"/>
        <v>0</v>
      </c>
      <c r="L3588">
        <f t="shared" ca="1" si="668"/>
        <v>0</v>
      </c>
      <c r="M3588">
        <f t="shared" ca="1" si="669"/>
        <v>0</v>
      </c>
      <c r="O3588" t="str">
        <f t="shared" ca="1" si="670"/>
        <v>D:z</v>
      </c>
      <c r="P3588" t="str">
        <f t="shared" ca="1" si="671"/>
        <v>D7:z7</v>
      </c>
    </row>
    <row r="3589" spans="1:16">
      <c r="A3589" t="str">
        <f t="shared" si="663"/>
        <v>08</v>
      </c>
      <c r="B3589" t="str">
        <f t="shared" ca="1" si="664"/>
        <v>W</v>
      </c>
      <c r="C3589" t="str">
        <f t="shared" si="665"/>
        <v>SIMPL-6G-T</v>
      </c>
      <c r="D3589" t="s">
        <v>4002</v>
      </c>
      <c r="E3589">
        <f t="shared" ca="1" si="666"/>
        <v>0</v>
      </c>
      <c r="H3589" t="str">
        <f t="shared" ca="1" si="667"/>
        <v>'Simpl. all tex-DT PLYWOOD'!</v>
      </c>
      <c r="I3589" t="str">
        <f t="shared" ca="1" si="672"/>
        <v>'Simpl. all tex-DT PLYWOOD'!</v>
      </c>
      <c r="J3589">
        <f t="shared" ca="1" si="673"/>
        <v>0</v>
      </c>
      <c r="K3589">
        <f t="shared" ca="1" si="674"/>
        <v>0</v>
      </c>
      <c r="L3589">
        <f t="shared" ca="1" si="668"/>
        <v>0</v>
      </c>
      <c r="M3589">
        <f t="shared" ca="1" si="669"/>
        <v>0</v>
      </c>
      <c r="O3589" t="str">
        <f t="shared" ca="1" si="670"/>
        <v>D:z</v>
      </c>
      <c r="P3589" t="str">
        <f t="shared" ca="1" si="671"/>
        <v>D7:z7</v>
      </c>
    </row>
    <row r="3590" spans="1:16">
      <c r="A3590" t="str">
        <f t="shared" si="663"/>
        <v>09</v>
      </c>
      <c r="B3590" t="str">
        <f t="shared" ca="1" si="664"/>
        <v>W</v>
      </c>
      <c r="C3590" t="str">
        <f t="shared" si="665"/>
        <v>SIMPL-6G-T</v>
      </c>
      <c r="D3590" t="s">
        <v>4003</v>
      </c>
      <c r="E3590">
        <f t="shared" ca="1" si="666"/>
        <v>0</v>
      </c>
      <c r="H3590" t="str">
        <f t="shared" ca="1" si="667"/>
        <v>'Simpl. all tex-DT PLYWOOD'!</v>
      </c>
      <c r="I3590" t="str">
        <f t="shared" ca="1" si="672"/>
        <v>'Simpl. all tex-DT PLYWOOD'!</v>
      </c>
      <c r="J3590">
        <f t="shared" ca="1" si="673"/>
        <v>0</v>
      </c>
      <c r="K3590">
        <f t="shared" ca="1" si="674"/>
        <v>0</v>
      </c>
      <c r="L3590">
        <f t="shared" ca="1" si="668"/>
        <v>0</v>
      </c>
      <c r="M3590">
        <f t="shared" ca="1" si="669"/>
        <v>0</v>
      </c>
      <c r="O3590" t="str">
        <f t="shared" ca="1" si="670"/>
        <v>D:z</v>
      </c>
      <c r="P3590" t="str">
        <f t="shared" ca="1" si="671"/>
        <v>D7:z7</v>
      </c>
    </row>
    <row r="3591" spans="1:16">
      <c r="A3591" t="str">
        <f t="shared" si="663"/>
        <v>10</v>
      </c>
      <c r="B3591" t="str">
        <f t="shared" ca="1" si="664"/>
        <v>W</v>
      </c>
      <c r="C3591" t="str">
        <f t="shared" si="665"/>
        <v>SIMPL-6G-T</v>
      </c>
      <c r="D3591" t="s">
        <v>4004</v>
      </c>
      <c r="E3591">
        <f t="shared" ca="1" si="666"/>
        <v>0</v>
      </c>
      <c r="H3591" t="str">
        <f t="shared" ca="1" si="667"/>
        <v>'Simpl. all tex-DT PLYWOOD'!</v>
      </c>
      <c r="I3591" t="str">
        <f t="shared" ca="1" si="672"/>
        <v>'Simpl. all tex-DT PLYWOOD'!</v>
      </c>
      <c r="J3591">
        <f t="shared" ca="1" si="673"/>
        <v>0</v>
      </c>
      <c r="K3591">
        <f t="shared" ca="1" si="674"/>
        <v>0</v>
      </c>
      <c r="L3591">
        <f t="shared" ca="1" si="668"/>
        <v>0</v>
      </c>
      <c r="M3591">
        <f t="shared" ca="1" si="669"/>
        <v>0</v>
      </c>
      <c r="O3591" t="str">
        <f t="shared" ca="1" si="670"/>
        <v>D:z</v>
      </c>
      <c r="P3591" t="str">
        <f t="shared" ca="1" si="671"/>
        <v>D7:z7</v>
      </c>
    </row>
    <row r="3592" spans="1:16">
      <c r="A3592" t="str">
        <f t="shared" si="663"/>
        <v>11</v>
      </c>
      <c r="B3592" t="str">
        <f t="shared" ca="1" si="664"/>
        <v>W</v>
      </c>
      <c r="C3592" t="str">
        <f t="shared" si="665"/>
        <v>SIMPL-6G-T</v>
      </c>
      <c r="D3592" t="s">
        <v>4005</v>
      </c>
      <c r="E3592">
        <f t="shared" ca="1" si="666"/>
        <v>0</v>
      </c>
      <c r="H3592" t="str">
        <f t="shared" ca="1" si="667"/>
        <v>'Simpl. all tex-DT PLYWOOD'!</v>
      </c>
      <c r="I3592" t="str">
        <f t="shared" ca="1" si="672"/>
        <v>'Simpl. all tex-DT PLYWOOD'!</v>
      </c>
      <c r="J3592">
        <f t="shared" ca="1" si="673"/>
        <v>0</v>
      </c>
      <c r="K3592">
        <f t="shared" ca="1" si="674"/>
        <v>0</v>
      </c>
      <c r="L3592">
        <f t="shared" ca="1" si="668"/>
        <v>0</v>
      </c>
      <c r="M3592">
        <f t="shared" ca="1" si="669"/>
        <v>0</v>
      </c>
      <c r="O3592" t="str">
        <f t="shared" ca="1" si="670"/>
        <v>D:z</v>
      </c>
      <c r="P3592" t="str">
        <f t="shared" ca="1" si="671"/>
        <v>D7:z7</v>
      </c>
    </row>
    <row r="3593" spans="1:16">
      <c r="A3593" t="str">
        <f t="shared" si="663"/>
        <v>12</v>
      </c>
      <c r="B3593" t="str">
        <f t="shared" ca="1" si="664"/>
        <v>W</v>
      </c>
      <c r="C3593" t="str">
        <f t="shared" si="665"/>
        <v>SIMPL-6G-T</v>
      </c>
      <c r="D3593" t="s">
        <v>4006</v>
      </c>
      <c r="E3593">
        <f t="shared" ca="1" si="666"/>
        <v>0</v>
      </c>
      <c r="H3593" t="str">
        <f t="shared" ca="1" si="667"/>
        <v>'Simpl. all tex-DT PLYWOOD'!</v>
      </c>
      <c r="I3593" t="str">
        <f t="shared" ca="1" si="672"/>
        <v>'Simpl. all tex-DT PLYWOOD'!</v>
      </c>
      <c r="J3593">
        <f t="shared" ca="1" si="673"/>
        <v>0</v>
      </c>
      <c r="K3593">
        <f t="shared" ca="1" si="674"/>
        <v>0</v>
      </c>
      <c r="L3593">
        <f t="shared" ca="1" si="668"/>
        <v>0</v>
      </c>
      <c r="M3593">
        <f t="shared" ca="1" si="669"/>
        <v>0</v>
      </c>
      <c r="O3593" t="str">
        <f t="shared" ca="1" si="670"/>
        <v>D:z</v>
      </c>
      <c r="P3593" t="str">
        <f t="shared" ca="1" si="671"/>
        <v>D7:z7</v>
      </c>
    </row>
    <row r="3594" spans="1:16">
      <c r="A3594" t="str">
        <f t="shared" si="663"/>
        <v>13</v>
      </c>
      <c r="B3594" t="str">
        <f t="shared" ca="1" si="664"/>
        <v>W</v>
      </c>
      <c r="C3594" t="str">
        <f t="shared" si="665"/>
        <v>SIMPL-6G-T</v>
      </c>
      <c r="D3594" t="s">
        <v>4007</v>
      </c>
      <c r="E3594">
        <f t="shared" ca="1" si="666"/>
        <v>0</v>
      </c>
      <c r="H3594" t="str">
        <f t="shared" ca="1" si="667"/>
        <v>'Simpl. all tex-DT PLYWOOD'!</v>
      </c>
      <c r="I3594" t="str">
        <f t="shared" ca="1" si="672"/>
        <v>'Simpl. all tex-DT PLYWOOD'!</v>
      </c>
      <c r="J3594">
        <f t="shared" ca="1" si="673"/>
        <v>0</v>
      </c>
      <c r="K3594">
        <f t="shared" ca="1" si="674"/>
        <v>0</v>
      </c>
      <c r="L3594">
        <f t="shared" ca="1" si="668"/>
        <v>0</v>
      </c>
      <c r="M3594">
        <f t="shared" ca="1" si="669"/>
        <v>0</v>
      </c>
      <c r="O3594" t="str">
        <f t="shared" ca="1" si="670"/>
        <v>D:z</v>
      </c>
      <c r="P3594" t="str">
        <f t="shared" ca="1" si="671"/>
        <v>D7:z7</v>
      </c>
    </row>
    <row r="3595" spans="1:16">
      <c r="A3595" t="str">
        <f t="shared" si="663"/>
        <v>15</v>
      </c>
      <c r="B3595" t="str">
        <f t="shared" ca="1" si="664"/>
        <v>W</v>
      </c>
      <c r="C3595" t="str">
        <f t="shared" si="665"/>
        <v>SIMPL-6G-T</v>
      </c>
      <c r="D3595" t="s">
        <v>4794</v>
      </c>
      <c r="E3595">
        <f t="shared" ca="1" si="666"/>
        <v>0</v>
      </c>
      <c r="H3595" t="str">
        <f t="shared" ca="1" si="667"/>
        <v>'Simpl. all tex-DT PLYWOOD'!</v>
      </c>
      <c r="I3595" t="str">
        <f t="shared" ca="1" si="672"/>
        <v>'Simpl. all tex-DT PLYWOOD'!</v>
      </c>
      <c r="J3595">
        <f t="shared" ca="1" si="673"/>
        <v>0</v>
      </c>
      <c r="K3595">
        <f t="shared" ca="1" si="674"/>
        <v>0</v>
      </c>
      <c r="L3595">
        <f t="shared" ca="1" si="668"/>
        <v>0</v>
      </c>
      <c r="M3595">
        <f t="shared" ca="1" si="669"/>
        <v>0</v>
      </c>
      <c r="O3595" t="str">
        <f t="shared" ca="1" si="670"/>
        <v>D:z</v>
      </c>
      <c r="P3595" t="str">
        <f t="shared" ca="1" si="671"/>
        <v>D7:z7</v>
      </c>
    </row>
    <row r="3596" spans="1:16">
      <c r="A3596" t="str">
        <f t="shared" si="663"/>
        <v>01</v>
      </c>
      <c r="B3596" t="str">
        <f t="shared" ca="1" si="664"/>
        <v>W</v>
      </c>
      <c r="C3596" t="str">
        <f t="shared" si="665"/>
        <v>SIMPL-6H</v>
      </c>
      <c r="D3596" t="s">
        <v>1512</v>
      </c>
      <c r="E3596">
        <f t="shared" ca="1" si="666"/>
        <v>0</v>
      </c>
      <c r="H3596" t="str">
        <f t="shared" ca="1" si="667"/>
        <v>'Simpl. all tex-DT PLYWOOD'!</v>
      </c>
      <c r="I3596" t="str">
        <f t="shared" ca="1" si="672"/>
        <v>'Simpl. all tex-DT PLYWOOD'!</v>
      </c>
      <c r="J3596">
        <f t="shared" ca="1" si="673"/>
        <v>0</v>
      </c>
      <c r="K3596">
        <f t="shared" ca="1" si="674"/>
        <v>0</v>
      </c>
      <c r="L3596">
        <f t="shared" ca="1" si="668"/>
        <v>0</v>
      </c>
      <c r="M3596">
        <f t="shared" ca="1" si="669"/>
        <v>0</v>
      </c>
      <c r="O3596" t="str">
        <f t="shared" ca="1" si="670"/>
        <v>D:z</v>
      </c>
      <c r="P3596" t="str">
        <f t="shared" ca="1" si="671"/>
        <v>D7:z7</v>
      </c>
    </row>
    <row r="3597" spans="1:16">
      <c r="A3597" t="str">
        <f t="shared" si="663"/>
        <v>02</v>
      </c>
      <c r="B3597" t="str">
        <f t="shared" ca="1" si="664"/>
        <v>W</v>
      </c>
      <c r="C3597" t="str">
        <f t="shared" si="665"/>
        <v>SIMPL-6H</v>
      </c>
      <c r="D3597" t="s">
        <v>1513</v>
      </c>
      <c r="E3597">
        <f t="shared" ca="1" si="666"/>
        <v>0</v>
      </c>
      <c r="H3597" t="str">
        <f t="shared" ca="1" si="667"/>
        <v>'Simpl. all tex-DT PLYWOOD'!</v>
      </c>
      <c r="I3597" t="str">
        <f t="shared" ca="1" si="672"/>
        <v>'Simpl. all tex-DT PLYWOOD'!</v>
      </c>
      <c r="J3597">
        <f t="shared" ca="1" si="673"/>
        <v>0</v>
      </c>
      <c r="K3597">
        <f t="shared" ca="1" si="674"/>
        <v>0</v>
      </c>
      <c r="L3597">
        <f t="shared" ca="1" si="668"/>
        <v>0</v>
      </c>
      <c r="M3597">
        <f t="shared" ca="1" si="669"/>
        <v>0</v>
      </c>
      <c r="O3597" t="str">
        <f t="shared" ca="1" si="670"/>
        <v>D:z</v>
      </c>
      <c r="P3597" t="str">
        <f t="shared" ca="1" si="671"/>
        <v>D7:z7</v>
      </c>
    </row>
    <row r="3598" spans="1:16">
      <c r="A3598" t="str">
        <f t="shared" si="663"/>
        <v>03</v>
      </c>
      <c r="B3598" t="str">
        <f t="shared" ca="1" si="664"/>
        <v>W</v>
      </c>
      <c r="C3598" t="str">
        <f t="shared" si="665"/>
        <v>SIMPL-6H</v>
      </c>
      <c r="D3598" t="s">
        <v>1514</v>
      </c>
      <c r="E3598">
        <f t="shared" ca="1" si="666"/>
        <v>0</v>
      </c>
      <c r="H3598" t="str">
        <f t="shared" ca="1" si="667"/>
        <v>'Simpl. all tex-DT PLYWOOD'!</v>
      </c>
      <c r="I3598" t="str">
        <f t="shared" ca="1" si="672"/>
        <v>'Simpl. all tex-DT PLYWOOD'!</v>
      </c>
      <c r="J3598">
        <f t="shared" ca="1" si="673"/>
        <v>0</v>
      </c>
      <c r="K3598">
        <f t="shared" ca="1" si="674"/>
        <v>0</v>
      </c>
      <c r="L3598">
        <f t="shared" ca="1" si="668"/>
        <v>0</v>
      </c>
      <c r="M3598">
        <f t="shared" ca="1" si="669"/>
        <v>0</v>
      </c>
      <c r="O3598" t="str">
        <f t="shared" ca="1" si="670"/>
        <v>D:z</v>
      </c>
      <c r="P3598" t="str">
        <f t="shared" ca="1" si="671"/>
        <v>D7:z7</v>
      </c>
    </row>
    <row r="3599" spans="1:16">
      <c r="A3599" t="str">
        <f t="shared" ref="A3599:A3662" si="675">MID(D3599,LEN(C3599)+2,LEN(D3599)-LEN(C3599))</f>
        <v>04</v>
      </c>
      <c r="B3599" t="str">
        <f t="shared" ref="B3599:B3662" ca="1" si="676">VLOOKUP(H3599,$A$1:$K$4,11,FALSE)</f>
        <v>W</v>
      </c>
      <c r="C3599" t="str">
        <f t="shared" ref="C3599:C3662" si="677">IF(RIGHT(LEFT(D3599,LEN(D3599)-3),1)="-",LEFT(D3599,LEN(D3599)-4),LEFT(D3599,LEN(D3599)-3))</f>
        <v>SIMPL-6H</v>
      </c>
      <c r="D3599" t="s">
        <v>1515</v>
      </c>
      <c r="E3599">
        <f t="shared" ref="E3599:E3662" ca="1" si="678">IFERROR(VLOOKUP(C3599,INDIRECT($H3599&amp;$O3599),MATCH($A3599,INDIRECT($H3599&amp;$P3599),0),FALSE),0)</f>
        <v>0</v>
      </c>
      <c r="H3599" t="str">
        <f t="shared" ref="H3599:H3662" ca="1" si="679">IF(I3599&lt;&gt;0,I3599,IF(J3599&lt;&gt;0,J3599,IF(K3599&lt;&gt;0,K3599,IF(L3599&lt;&gt;0,L3599,IF(M3599&lt;&gt;0,M3599,N3599)))))</f>
        <v>'Simpl. all tex-DT PLYWOOD'!</v>
      </c>
      <c r="I3599" t="str">
        <f t="shared" ca="1" si="672"/>
        <v>'Simpl. all tex-DT PLYWOOD'!</v>
      </c>
      <c r="J3599">
        <f t="shared" ca="1" si="673"/>
        <v>0</v>
      </c>
      <c r="K3599">
        <f t="shared" ca="1" si="674"/>
        <v>0</v>
      </c>
      <c r="L3599">
        <f t="shared" ref="L3599:L3662" ca="1" si="680">IF(IFERROR(VLOOKUP($C3599,INDIRECT($G$10&amp;"d:d"),1,FALSE),0)&lt;&gt;0,L$13,0)</f>
        <v>0</v>
      </c>
      <c r="M3599">
        <f t="shared" ref="M3599:M3662" ca="1" si="681">IF(IFERROR(VLOOKUP($C3599,INDIRECT($G$11&amp;"d:d"),1,FALSE),0)&lt;&gt;0,M$13,0)</f>
        <v>0</v>
      </c>
      <c r="O3599" t="str">
        <f t="shared" ref="O3599:O3662" ca="1" si="682">VLOOKUP($H3599,$G$7:$I$11,2,FALSE)</f>
        <v>D:z</v>
      </c>
      <c r="P3599" t="str">
        <f t="shared" ref="P3599:P3662" ca="1" si="683">VLOOKUP($H3599,$G$7:$I$11,3,FALSE)</f>
        <v>D7:z7</v>
      </c>
    </row>
    <row r="3600" spans="1:16">
      <c r="A3600" t="str">
        <f t="shared" si="675"/>
        <v>05</v>
      </c>
      <c r="B3600" t="str">
        <f t="shared" ca="1" si="676"/>
        <v>W</v>
      </c>
      <c r="C3600" t="str">
        <f t="shared" si="677"/>
        <v>SIMPL-6H</v>
      </c>
      <c r="D3600" t="s">
        <v>1516</v>
      </c>
      <c r="E3600">
        <f t="shared" ca="1" si="678"/>
        <v>0</v>
      </c>
      <c r="H3600" t="str">
        <f t="shared" ca="1" si="679"/>
        <v>'Simpl. all tex-DT PLYWOOD'!</v>
      </c>
      <c r="I3600" t="str">
        <f t="shared" ca="1" si="672"/>
        <v>'Simpl. all tex-DT PLYWOOD'!</v>
      </c>
      <c r="J3600">
        <f t="shared" ca="1" si="673"/>
        <v>0</v>
      </c>
      <c r="K3600">
        <f t="shared" ca="1" si="674"/>
        <v>0</v>
      </c>
      <c r="L3600">
        <f t="shared" ca="1" si="680"/>
        <v>0</v>
      </c>
      <c r="M3600">
        <f t="shared" ca="1" si="681"/>
        <v>0</v>
      </c>
      <c r="O3600" t="str">
        <f t="shared" ca="1" si="682"/>
        <v>D:z</v>
      </c>
      <c r="P3600" t="str">
        <f t="shared" ca="1" si="683"/>
        <v>D7:z7</v>
      </c>
    </row>
    <row r="3601" spans="1:16">
      <c r="A3601" t="str">
        <f t="shared" si="675"/>
        <v>06</v>
      </c>
      <c r="B3601" t="str">
        <f t="shared" ca="1" si="676"/>
        <v>W</v>
      </c>
      <c r="C3601" t="str">
        <f t="shared" si="677"/>
        <v>SIMPL-6H</v>
      </c>
      <c r="D3601" t="s">
        <v>1517</v>
      </c>
      <c r="E3601">
        <f t="shared" ca="1" si="678"/>
        <v>0</v>
      </c>
      <c r="H3601" t="str">
        <f t="shared" ca="1" si="679"/>
        <v>'Simpl. all tex-DT PLYWOOD'!</v>
      </c>
      <c r="I3601" t="str">
        <f t="shared" ca="1" si="672"/>
        <v>'Simpl. all tex-DT PLYWOOD'!</v>
      </c>
      <c r="J3601">
        <f t="shared" ca="1" si="673"/>
        <v>0</v>
      </c>
      <c r="K3601">
        <f t="shared" ca="1" si="674"/>
        <v>0</v>
      </c>
      <c r="L3601">
        <f t="shared" ca="1" si="680"/>
        <v>0</v>
      </c>
      <c r="M3601">
        <f t="shared" ca="1" si="681"/>
        <v>0</v>
      </c>
      <c r="O3601" t="str">
        <f t="shared" ca="1" si="682"/>
        <v>D:z</v>
      </c>
      <c r="P3601" t="str">
        <f t="shared" ca="1" si="683"/>
        <v>D7:z7</v>
      </c>
    </row>
    <row r="3602" spans="1:16">
      <c r="A3602" t="str">
        <f t="shared" si="675"/>
        <v>07</v>
      </c>
      <c r="B3602" t="str">
        <f t="shared" ca="1" si="676"/>
        <v>W</v>
      </c>
      <c r="C3602" t="str">
        <f t="shared" si="677"/>
        <v>SIMPL-6H</v>
      </c>
      <c r="D3602" t="s">
        <v>1518</v>
      </c>
      <c r="E3602">
        <f t="shared" ca="1" si="678"/>
        <v>0</v>
      </c>
      <c r="H3602" t="str">
        <f t="shared" ca="1" si="679"/>
        <v>'Simpl. all tex-DT PLYWOOD'!</v>
      </c>
      <c r="I3602" t="str">
        <f t="shared" ca="1" si="672"/>
        <v>'Simpl. all tex-DT PLYWOOD'!</v>
      </c>
      <c r="J3602">
        <f t="shared" ca="1" si="673"/>
        <v>0</v>
      </c>
      <c r="K3602">
        <f t="shared" ca="1" si="674"/>
        <v>0</v>
      </c>
      <c r="L3602">
        <f t="shared" ca="1" si="680"/>
        <v>0</v>
      </c>
      <c r="M3602">
        <f t="shared" ca="1" si="681"/>
        <v>0</v>
      </c>
      <c r="O3602" t="str">
        <f t="shared" ca="1" si="682"/>
        <v>D:z</v>
      </c>
      <c r="P3602" t="str">
        <f t="shared" ca="1" si="683"/>
        <v>D7:z7</v>
      </c>
    </row>
    <row r="3603" spans="1:16">
      <c r="A3603" t="str">
        <f t="shared" si="675"/>
        <v>08</v>
      </c>
      <c r="B3603" t="str">
        <f t="shared" ca="1" si="676"/>
        <v>W</v>
      </c>
      <c r="C3603" t="str">
        <f t="shared" si="677"/>
        <v>SIMPL-6H</v>
      </c>
      <c r="D3603" t="s">
        <v>1519</v>
      </c>
      <c r="E3603">
        <f t="shared" ca="1" si="678"/>
        <v>0</v>
      </c>
      <c r="H3603" t="str">
        <f t="shared" ca="1" si="679"/>
        <v>'Simpl. all tex-DT PLYWOOD'!</v>
      </c>
      <c r="I3603" t="str">
        <f t="shared" ca="1" si="672"/>
        <v>'Simpl. all tex-DT PLYWOOD'!</v>
      </c>
      <c r="J3603">
        <f t="shared" ca="1" si="673"/>
        <v>0</v>
      </c>
      <c r="K3603">
        <f t="shared" ca="1" si="674"/>
        <v>0</v>
      </c>
      <c r="L3603">
        <f t="shared" ca="1" si="680"/>
        <v>0</v>
      </c>
      <c r="M3603">
        <f t="shared" ca="1" si="681"/>
        <v>0</v>
      </c>
      <c r="O3603" t="str">
        <f t="shared" ca="1" si="682"/>
        <v>D:z</v>
      </c>
      <c r="P3603" t="str">
        <f t="shared" ca="1" si="683"/>
        <v>D7:z7</v>
      </c>
    </row>
    <row r="3604" spans="1:16">
      <c r="A3604" t="str">
        <f t="shared" si="675"/>
        <v>09</v>
      </c>
      <c r="B3604" t="str">
        <f t="shared" ca="1" si="676"/>
        <v>W</v>
      </c>
      <c r="C3604" t="str">
        <f t="shared" si="677"/>
        <v>SIMPL-6H</v>
      </c>
      <c r="D3604" t="s">
        <v>1520</v>
      </c>
      <c r="E3604">
        <f t="shared" ca="1" si="678"/>
        <v>0</v>
      </c>
      <c r="H3604" t="str">
        <f t="shared" ca="1" si="679"/>
        <v>'Simpl. all tex-DT PLYWOOD'!</v>
      </c>
      <c r="I3604" t="str">
        <f t="shared" ca="1" si="672"/>
        <v>'Simpl. all tex-DT PLYWOOD'!</v>
      </c>
      <c r="J3604">
        <f t="shared" ca="1" si="673"/>
        <v>0</v>
      </c>
      <c r="K3604">
        <f t="shared" ca="1" si="674"/>
        <v>0</v>
      </c>
      <c r="L3604">
        <f t="shared" ca="1" si="680"/>
        <v>0</v>
      </c>
      <c r="M3604">
        <f t="shared" ca="1" si="681"/>
        <v>0</v>
      </c>
      <c r="O3604" t="str">
        <f t="shared" ca="1" si="682"/>
        <v>D:z</v>
      </c>
      <c r="P3604" t="str">
        <f t="shared" ca="1" si="683"/>
        <v>D7:z7</v>
      </c>
    </row>
    <row r="3605" spans="1:16">
      <c r="A3605" t="str">
        <f t="shared" si="675"/>
        <v>10</v>
      </c>
      <c r="B3605" t="str">
        <f t="shared" ca="1" si="676"/>
        <v>W</v>
      </c>
      <c r="C3605" t="str">
        <f t="shared" si="677"/>
        <v>SIMPL-6H</v>
      </c>
      <c r="D3605" t="s">
        <v>1521</v>
      </c>
      <c r="E3605">
        <f t="shared" ca="1" si="678"/>
        <v>0</v>
      </c>
      <c r="H3605" t="str">
        <f t="shared" ca="1" si="679"/>
        <v>'Simpl. all tex-DT PLYWOOD'!</v>
      </c>
      <c r="I3605" t="str">
        <f t="shared" ca="1" si="672"/>
        <v>'Simpl. all tex-DT PLYWOOD'!</v>
      </c>
      <c r="J3605">
        <f t="shared" ca="1" si="673"/>
        <v>0</v>
      </c>
      <c r="K3605">
        <f t="shared" ca="1" si="674"/>
        <v>0</v>
      </c>
      <c r="L3605">
        <f t="shared" ca="1" si="680"/>
        <v>0</v>
      </c>
      <c r="M3605">
        <f t="shared" ca="1" si="681"/>
        <v>0</v>
      </c>
      <c r="O3605" t="str">
        <f t="shared" ca="1" si="682"/>
        <v>D:z</v>
      </c>
      <c r="P3605" t="str">
        <f t="shared" ca="1" si="683"/>
        <v>D7:z7</v>
      </c>
    </row>
    <row r="3606" spans="1:16">
      <c r="A3606" t="str">
        <f t="shared" si="675"/>
        <v>100</v>
      </c>
      <c r="B3606" t="str">
        <f t="shared" ca="1" si="676"/>
        <v>W</v>
      </c>
      <c r="C3606" t="str">
        <f t="shared" si="677"/>
        <v>SIMPL-6H</v>
      </c>
      <c r="D3606" t="s">
        <v>1525</v>
      </c>
      <c r="E3606">
        <f t="shared" ca="1" si="678"/>
        <v>0</v>
      </c>
      <c r="H3606" t="str">
        <f t="shared" ca="1" si="679"/>
        <v>'Simpl. all tex-DT PLYWOOD'!</v>
      </c>
      <c r="I3606" t="str">
        <f t="shared" ca="1" si="672"/>
        <v>'Simpl. all tex-DT PLYWOOD'!</v>
      </c>
      <c r="J3606">
        <f t="shared" ca="1" si="673"/>
        <v>0</v>
      </c>
      <c r="K3606">
        <f t="shared" ca="1" si="674"/>
        <v>0</v>
      </c>
      <c r="L3606">
        <f t="shared" ca="1" si="680"/>
        <v>0</v>
      </c>
      <c r="M3606">
        <f t="shared" ca="1" si="681"/>
        <v>0</v>
      </c>
      <c r="O3606" t="str">
        <f t="shared" ca="1" si="682"/>
        <v>D:z</v>
      </c>
      <c r="P3606" t="str">
        <f t="shared" ca="1" si="683"/>
        <v>D7:z7</v>
      </c>
    </row>
    <row r="3607" spans="1:16">
      <c r="A3607" t="str">
        <f t="shared" si="675"/>
        <v>11</v>
      </c>
      <c r="B3607" t="str">
        <f t="shared" ca="1" si="676"/>
        <v>W</v>
      </c>
      <c r="C3607" t="str">
        <f t="shared" si="677"/>
        <v>SIMPL-6H</v>
      </c>
      <c r="D3607" t="s">
        <v>1522</v>
      </c>
      <c r="E3607">
        <f t="shared" ca="1" si="678"/>
        <v>0</v>
      </c>
      <c r="H3607" t="str">
        <f t="shared" ca="1" si="679"/>
        <v>'Simpl. all tex-DT PLYWOOD'!</v>
      </c>
      <c r="I3607" t="str">
        <f t="shared" ca="1" si="672"/>
        <v>'Simpl. all tex-DT PLYWOOD'!</v>
      </c>
      <c r="J3607">
        <f t="shared" ca="1" si="673"/>
        <v>0</v>
      </c>
      <c r="K3607">
        <f t="shared" ca="1" si="674"/>
        <v>0</v>
      </c>
      <c r="L3607">
        <f t="shared" ca="1" si="680"/>
        <v>0</v>
      </c>
      <c r="M3607">
        <f t="shared" ca="1" si="681"/>
        <v>0</v>
      </c>
      <c r="O3607" t="str">
        <f t="shared" ca="1" si="682"/>
        <v>D:z</v>
      </c>
      <c r="P3607" t="str">
        <f t="shared" ca="1" si="683"/>
        <v>D7:z7</v>
      </c>
    </row>
    <row r="3608" spans="1:16">
      <c r="A3608" t="str">
        <f t="shared" si="675"/>
        <v>12</v>
      </c>
      <c r="B3608" t="str">
        <f t="shared" ca="1" si="676"/>
        <v>W</v>
      </c>
      <c r="C3608" t="str">
        <f t="shared" si="677"/>
        <v>SIMPL-6H</v>
      </c>
      <c r="D3608" t="s">
        <v>1523</v>
      </c>
      <c r="E3608">
        <f t="shared" ca="1" si="678"/>
        <v>0</v>
      </c>
      <c r="H3608" t="str">
        <f t="shared" ca="1" si="679"/>
        <v>'Simpl. all tex-DT PLYWOOD'!</v>
      </c>
      <c r="I3608" t="str">
        <f t="shared" ca="1" si="672"/>
        <v>'Simpl. all tex-DT PLYWOOD'!</v>
      </c>
      <c r="J3608">
        <f t="shared" ca="1" si="673"/>
        <v>0</v>
      </c>
      <c r="K3608">
        <f t="shared" ca="1" si="674"/>
        <v>0</v>
      </c>
      <c r="L3608">
        <f t="shared" ca="1" si="680"/>
        <v>0</v>
      </c>
      <c r="M3608">
        <f t="shared" ca="1" si="681"/>
        <v>0</v>
      </c>
      <c r="O3608" t="str">
        <f t="shared" ca="1" si="682"/>
        <v>D:z</v>
      </c>
      <c r="P3608" t="str">
        <f t="shared" ca="1" si="683"/>
        <v>D7:z7</v>
      </c>
    </row>
    <row r="3609" spans="1:16">
      <c r="A3609" t="str">
        <f t="shared" si="675"/>
        <v>13</v>
      </c>
      <c r="B3609" t="str">
        <f t="shared" ca="1" si="676"/>
        <v>W</v>
      </c>
      <c r="C3609" t="str">
        <f t="shared" si="677"/>
        <v>SIMPL-6H</v>
      </c>
      <c r="D3609" t="s">
        <v>1524</v>
      </c>
      <c r="E3609">
        <f t="shared" ca="1" si="678"/>
        <v>0</v>
      </c>
      <c r="H3609" t="str">
        <f t="shared" ca="1" si="679"/>
        <v>'Simpl. all tex-DT PLYWOOD'!</v>
      </c>
      <c r="I3609" t="str">
        <f t="shared" ca="1" si="672"/>
        <v>'Simpl. all tex-DT PLYWOOD'!</v>
      </c>
      <c r="J3609">
        <f t="shared" ca="1" si="673"/>
        <v>0</v>
      </c>
      <c r="K3609">
        <f t="shared" ca="1" si="674"/>
        <v>0</v>
      </c>
      <c r="L3609">
        <f t="shared" ca="1" si="680"/>
        <v>0</v>
      </c>
      <c r="M3609">
        <f t="shared" ca="1" si="681"/>
        <v>0</v>
      </c>
      <c r="O3609" t="str">
        <f t="shared" ca="1" si="682"/>
        <v>D:z</v>
      </c>
      <c r="P3609" t="str">
        <f t="shared" ca="1" si="683"/>
        <v>D7:z7</v>
      </c>
    </row>
    <row r="3610" spans="1:16">
      <c r="A3610" t="str">
        <f t="shared" si="675"/>
        <v>15</v>
      </c>
      <c r="B3610" t="str">
        <f t="shared" ca="1" si="676"/>
        <v>W</v>
      </c>
      <c r="C3610" t="str">
        <f t="shared" si="677"/>
        <v>SIMPL-6H</v>
      </c>
      <c r="D3610" t="s">
        <v>4903</v>
      </c>
      <c r="E3610">
        <f t="shared" ca="1" si="678"/>
        <v>0</v>
      </c>
      <c r="H3610" t="str">
        <f t="shared" ca="1" si="679"/>
        <v>'Simpl. all tex-DT PLYWOOD'!</v>
      </c>
      <c r="I3610" t="str">
        <f t="shared" ref="I3610:I3673" ca="1" si="684">IF(IFERROR(VLOOKUP(C3610,INDIRECT($G$7&amp;"D:D"),1,FALSE),0)&lt;&gt;0,I$13,0)</f>
        <v>'Simpl. all tex-DT PLYWOOD'!</v>
      </c>
      <c r="J3610">
        <f t="shared" ref="J3610:J3673" ca="1" si="685">IF(IFERROR(VLOOKUP(C3610,INDIRECT($G$8&amp;"D:D"),1,FALSE),0)&lt;&gt;0,J$13,0)</f>
        <v>0</v>
      </c>
      <c r="K3610">
        <f t="shared" ref="K3610:K3673" ca="1" si="686">IF(IFERROR(VLOOKUP($C3610,INDIRECT($G$9&amp;"d:d"),1,FALSE),0)&lt;&gt;0,K$13,0)</f>
        <v>0</v>
      </c>
      <c r="L3610">
        <f t="shared" ca="1" si="680"/>
        <v>0</v>
      </c>
      <c r="M3610">
        <f t="shared" ca="1" si="681"/>
        <v>0</v>
      </c>
      <c r="O3610" t="str">
        <f t="shared" ca="1" si="682"/>
        <v>D:z</v>
      </c>
      <c r="P3610" t="str">
        <f t="shared" ca="1" si="683"/>
        <v>D7:z7</v>
      </c>
    </row>
    <row r="3611" spans="1:16">
      <c r="A3611" t="str">
        <f t="shared" si="675"/>
        <v>01</v>
      </c>
      <c r="B3611" t="str">
        <f t="shared" ca="1" si="676"/>
        <v>W</v>
      </c>
      <c r="C3611" t="str">
        <f t="shared" si="677"/>
        <v>SIMPL-6H-C</v>
      </c>
      <c r="D3611" t="s">
        <v>6052</v>
      </c>
      <c r="E3611">
        <f t="shared" ca="1" si="678"/>
        <v>0</v>
      </c>
      <c r="H3611" t="str">
        <f t="shared" ca="1" si="679"/>
        <v>'(more) Simpl. Textures PLYWOOD'!</v>
      </c>
      <c r="I3611">
        <f t="shared" ca="1" si="684"/>
        <v>0</v>
      </c>
      <c r="J3611" t="str">
        <f t="shared" ca="1" si="685"/>
        <v>'(more) Simpl. Textures PLYWOOD'!</v>
      </c>
      <c r="K3611">
        <f t="shared" ca="1" si="686"/>
        <v>0</v>
      </c>
      <c r="L3611">
        <f t="shared" ca="1" si="680"/>
        <v>0</v>
      </c>
      <c r="M3611">
        <f t="shared" ca="1" si="681"/>
        <v>0</v>
      </c>
      <c r="O3611" t="str">
        <f t="shared" ca="1" si="682"/>
        <v>D:N</v>
      </c>
      <c r="P3611" t="str">
        <f t="shared" ca="1" si="683"/>
        <v>D7:N7</v>
      </c>
    </row>
    <row r="3612" spans="1:16">
      <c r="A3612" t="str">
        <f t="shared" si="675"/>
        <v>16</v>
      </c>
      <c r="B3612" t="str">
        <f t="shared" ca="1" si="676"/>
        <v>W</v>
      </c>
      <c r="C3612" t="str">
        <f t="shared" si="677"/>
        <v>SIMPL-6H-N-NT</v>
      </c>
      <c r="D3612" t="s">
        <v>5570</v>
      </c>
      <c r="E3612">
        <f t="shared" ca="1" si="678"/>
        <v>0</v>
      </c>
      <c r="H3612" t="str">
        <f t="shared" ca="1" si="679"/>
        <v>'(more) Simpl. Textures PLYWOOD'!</v>
      </c>
      <c r="I3612">
        <f t="shared" ca="1" si="684"/>
        <v>0</v>
      </c>
      <c r="J3612" t="str">
        <f t="shared" ca="1" si="685"/>
        <v>'(more) Simpl. Textures PLYWOOD'!</v>
      </c>
      <c r="K3612">
        <f t="shared" ca="1" si="686"/>
        <v>0</v>
      </c>
      <c r="L3612">
        <f t="shared" ca="1" si="680"/>
        <v>0</v>
      </c>
      <c r="M3612">
        <f t="shared" ca="1" si="681"/>
        <v>0</v>
      </c>
      <c r="O3612" t="str">
        <f t="shared" ca="1" si="682"/>
        <v>D:N</v>
      </c>
      <c r="P3612" t="str">
        <f t="shared" ca="1" si="683"/>
        <v>D7:N7</v>
      </c>
    </row>
    <row r="3613" spans="1:16">
      <c r="A3613" t="str">
        <f t="shared" si="675"/>
        <v>16</v>
      </c>
      <c r="B3613" t="str">
        <f t="shared" ca="1" si="676"/>
        <v>W</v>
      </c>
      <c r="C3613" t="str">
        <f t="shared" si="677"/>
        <v>SIMPL-6H-N-T</v>
      </c>
      <c r="D3613" t="s">
        <v>5730</v>
      </c>
      <c r="E3613">
        <f t="shared" ca="1" si="678"/>
        <v>0</v>
      </c>
      <c r="H3613" t="str">
        <f t="shared" ca="1" si="679"/>
        <v>'(more) Simpl. Textures PLYWOOD'!</v>
      </c>
      <c r="I3613">
        <f t="shared" ca="1" si="684"/>
        <v>0</v>
      </c>
      <c r="J3613" t="str">
        <f t="shared" ca="1" si="685"/>
        <v>'(more) Simpl. Textures PLYWOOD'!</v>
      </c>
      <c r="K3613">
        <f t="shared" ca="1" si="686"/>
        <v>0</v>
      </c>
      <c r="L3613">
        <f t="shared" ca="1" si="680"/>
        <v>0</v>
      </c>
      <c r="M3613">
        <f t="shared" ca="1" si="681"/>
        <v>0</v>
      </c>
      <c r="O3613" t="str">
        <f t="shared" ca="1" si="682"/>
        <v>D:N</v>
      </c>
      <c r="P3613" t="str">
        <f t="shared" ca="1" si="683"/>
        <v>D7:N7</v>
      </c>
    </row>
    <row r="3614" spans="1:16">
      <c r="A3614" t="str">
        <f t="shared" si="675"/>
        <v>01</v>
      </c>
      <c r="B3614" t="str">
        <f t="shared" ca="1" si="676"/>
        <v>W</v>
      </c>
      <c r="C3614" t="str">
        <f t="shared" si="677"/>
        <v>SIMPL-6H-T</v>
      </c>
      <c r="D3614" t="s">
        <v>4023</v>
      </c>
      <c r="E3614">
        <f t="shared" ca="1" si="678"/>
        <v>0</v>
      </c>
      <c r="H3614" t="str">
        <f t="shared" ca="1" si="679"/>
        <v>'Simpl. all tex-DT PLYWOOD'!</v>
      </c>
      <c r="I3614" t="str">
        <f t="shared" ca="1" si="684"/>
        <v>'Simpl. all tex-DT PLYWOOD'!</v>
      </c>
      <c r="J3614">
        <f t="shared" ca="1" si="685"/>
        <v>0</v>
      </c>
      <c r="K3614">
        <f t="shared" ca="1" si="686"/>
        <v>0</v>
      </c>
      <c r="L3614">
        <f t="shared" ca="1" si="680"/>
        <v>0</v>
      </c>
      <c r="M3614">
        <f t="shared" ca="1" si="681"/>
        <v>0</v>
      </c>
      <c r="O3614" t="str">
        <f t="shared" ca="1" si="682"/>
        <v>D:z</v>
      </c>
      <c r="P3614" t="str">
        <f t="shared" ca="1" si="683"/>
        <v>D7:z7</v>
      </c>
    </row>
    <row r="3615" spans="1:16">
      <c r="A3615" t="str">
        <f t="shared" si="675"/>
        <v>02</v>
      </c>
      <c r="B3615" t="str">
        <f t="shared" ca="1" si="676"/>
        <v>W</v>
      </c>
      <c r="C3615" t="str">
        <f t="shared" si="677"/>
        <v>SIMPL-6H-T</v>
      </c>
      <c r="D3615" t="s">
        <v>4024</v>
      </c>
      <c r="E3615">
        <f t="shared" ca="1" si="678"/>
        <v>0</v>
      </c>
      <c r="H3615" t="str">
        <f t="shared" ca="1" si="679"/>
        <v>'Simpl. all tex-DT PLYWOOD'!</v>
      </c>
      <c r="I3615" t="str">
        <f t="shared" ca="1" si="684"/>
        <v>'Simpl. all tex-DT PLYWOOD'!</v>
      </c>
      <c r="J3615">
        <f t="shared" ca="1" si="685"/>
        <v>0</v>
      </c>
      <c r="K3615">
        <f t="shared" ca="1" si="686"/>
        <v>0</v>
      </c>
      <c r="L3615">
        <f t="shared" ca="1" si="680"/>
        <v>0</v>
      </c>
      <c r="M3615">
        <f t="shared" ca="1" si="681"/>
        <v>0</v>
      </c>
      <c r="O3615" t="str">
        <f t="shared" ca="1" si="682"/>
        <v>D:z</v>
      </c>
      <c r="P3615" t="str">
        <f t="shared" ca="1" si="683"/>
        <v>D7:z7</v>
      </c>
    </row>
    <row r="3616" spans="1:16">
      <c r="A3616" t="str">
        <f t="shared" si="675"/>
        <v>03</v>
      </c>
      <c r="B3616" t="str">
        <f t="shared" ca="1" si="676"/>
        <v>W</v>
      </c>
      <c r="C3616" t="str">
        <f t="shared" si="677"/>
        <v>SIMPL-6H-T</v>
      </c>
      <c r="D3616" t="s">
        <v>4025</v>
      </c>
      <c r="E3616">
        <f t="shared" ca="1" si="678"/>
        <v>0</v>
      </c>
      <c r="H3616" t="str">
        <f t="shared" ca="1" si="679"/>
        <v>'Simpl. all tex-DT PLYWOOD'!</v>
      </c>
      <c r="I3616" t="str">
        <f t="shared" ca="1" si="684"/>
        <v>'Simpl. all tex-DT PLYWOOD'!</v>
      </c>
      <c r="J3616">
        <f t="shared" ca="1" si="685"/>
        <v>0</v>
      </c>
      <c r="K3616">
        <f t="shared" ca="1" si="686"/>
        <v>0</v>
      </c>
      <c r="L3616">
        <f t="shared" ca="1" si="680"/>
        <v>0</v>
      </c>
      <c r="M3616">
        <f t="shared" ca="1" si="681"/>
        <v>0</v>
      </c>
      <c r="O3616" t="str">
        <f t="shared" ca="1" si="682"/>
        <v>D:z</v>
      </c>
      <c r="P3616" t="str">
        <f t="shared" ca="1" si="683"/>
        <v>D7:z7</v>
      </c>
    </row>
    <row r="3617" spans="1:16">
      <c r="A3617" t="str">
        <f t="shared" si="675"/>
        <v>04</v>
      </c>
      <c r="B3617" t="str">
        <f t="shared" ca="1" si="676"/>
        <v>W</v>
      </c>
      <c r="C3617" t="str">
        <f t="shared" si="677"/>
        <v>SIMPL-6H-T</v>
      </c>
      <c r="D3617" t="s">
        <v>4026</v>
      </c>
      <c r="E3617">
        <f t="shared" ca="1" si="678"/>
        <v>0</v>
      </c>
      <c r="H3617" t="str">
        <f t="shared" ca="1" si="679"/>
        <v>'Simpl. all tex-DT PLYWOOD'!</v>
      </c>
      <c r="I3617" t="str">
        <f t="shared" ca="1" si="684"/>
        <v>'Simpl. all tex-DT PLYWOOD'!</v>
      </c>
      <c r="J3617">
        <f t="shared" ca="1" si="685"/>
        <v>0</v>
      </c>
      <c r="K3617">
        <f t="shared" ca="1" si="686"/>
        <v>0</v>
      </c>
      <c r="L3617">
        <f t="shared" ca="1" si="680"/>
        <v>0</v>
      </c>
      <c r="M3617">
        <f t="shared" ca="1" si="681"/>
        <v>0</v>
      </c>
      <c r="O3617" t="str">
        <f t="shared" ca="1" si="682"/>
        <v>D:z</v>
      </c>
      <c r="P3617" t="str">
        <f t="shared" ca="1" si="683"/>
        <v>D7:z7</v>
      </c>
    </row>
    <row r="3618" spans="1:16">
      <c r="A3618" t="str">
        <f t="shared" si="675"/>
        <v>05</v>
      </c>
      <c r="B3618" t="str">
        <f t="shared" ca="1" si="676"/>
        <v>W</v>
      </c>
      <c r="C3618" t="str">
        <f t="shared" si="677"/>
        <v>SIMPL-6H-T</v>
      </c>
      <c r="D3618" t="s">
        <v>4027</v>
      </c>
      <c r="E3618">
        <f t="shared" ca="1" si="678"/>
        <v>0</v>
      </c>
      <c r="H3618" t="str">
        <f t="shared" ca="1" si="679"/>
        <v>'Simpl. all tex-DT PLYWOOD'!</v>
      </c>
      <c r="I3618" t="str">
        <f t="shared" ca="1" si="684"/>
        <v>'Simpl. all tex-DT PLYWOOD'!</v>
      </c>
      <c r="J3618">
        <f t="shared" ca="1" si="685"/>
        <v>0</v>
      </c>
      <c r="K3618">
        <f t="shared" ca="1" si="686"/>
        <v>0</v>
      </c>
      <c r="L3618">
        <f t="shared" ca="1" si="680"/>
        <v>0</v>
      </c>
      <c r="M3618">
        <f t="shared" ca="1" si="681"/>
        <v>0</v>
      </c>
      <c r="O3618" t="str">
        <f t="shared" ca="1" si="682"/>
        <v>D:z</v>
      </c>
      <c r="P3618" t="str">
        <f t="shared" ca="1" si="683"/>
        <v>D7:z7</v>
      </c>
    </row>
    <row r="3619" spans="1:16">
      <c r="A3619" t="str">
        <f t="shared" si="675"/>
        <v>06</v>
      </c>
      <c r="B3619" t="str">
        <f t="shared" ca="1" si="676"/>
        <v>W</v>
      </c>
      <c r="C3619" t="str">
        <f t="shared" si="677"/>
        <v>SIMPL-6H-T</v>
      </c>
      <c r="D3619" t="s">
        <v>4028</v>
      </c>
      <c r="E3619">
        <f t="shared" ca="1" si="678"/>
        <v>0</v>
      </c>
      <c r="H3619" t="str">
        <f t="shared" ca="1" si="679"/>
        <v>'Simpl. all tex-DT PLYWOOD'!</v>
      </c>
      <c r="I3619" t="str">
        <f t="shared" ca="1" si="684"/>
        <v>'Simpl. all tex-DT PLYWOOD'!</v>
      </c>
      <c r="J3619">
        <f t="shared" ca="1" si="685"/>
        <v>0</v>
      </c>
      <c r="K3619">
        <f t="shared" ca="1" si="686"/>
        <v>0</v>
      </c>
      <c r="L3619">
        <f t="shared" ca="1" si="680"/>
        <v>0</v>
      </c>
      <c r="M3619">
        <f t="shared" ca="1" si="681"/>
        <v>0</v>
      </c>
      <c r="O3619" t="str">
        <f t="shared" ca="1" si="682"/>
        <v>D:z</v>
      </c>
      <c r="P3619" t="str">
        <f t="shared" ca="1" si="683"/>
        <v>D7:z7</v>
      </c>
    </row>
    <row r="3620" spans="1:16">
      <c r="A3620" t="str">
        <f t="shared" si="675"/>
        <v>07</v>
      </c>
      <c r="B3620" t="str">
        <f t="shared" ca="1" si="676"/>
        <v>W</v>
      </c>
      <c r="C3620" t="str">
        <f t="shared" si="677"/>
        <v>SIMPL-6H-T</v>
      </c>
      <c r="D3620" t="s">
        <v>4029</v>
      </c>
      <c r="E3620">
        <f t="shared" ca="1" si="678"/>
        <v>0</v>
      </c>
      <c r="H3620" t="str">
        <f t="shared" ca="1" si="679"/>
        <v>'Simpl. all tex-DT PLYWOOD'!</v>
      </c>
      <c r="I3620" t="str">
        <f t="shared" ca="1" si="684"/>
        <v>'Simpl. all tex-DT PLYWOOD'!</v>
      </c>
      <c r="J3620">
        <f t="shared" ca="1" si="685"/>
        <v>0</v>
      </c>
      <c r="K3620">
        <f t="shared" ca="1" si="686"/>
        <v>0</v>
      </c>
      <c r="L3620">
        <f t="shared" ca="1" si="680"/>
        <v>0</v>
      </c>
      <c r="M3620">
        <f t="shared" ca="1" si="681"/>
        <v>0</v>
      </c>
      <c r="O3620" t="str">
        <f t="shared" ca="1" si="682"/>
        <v>D:z</v>
      </c>
      <c r="P3620" t="str">
        <f t="shared" ca="1" si="683"/>
        <v>D7:z7</v>
      </c>
    </row>
    <row r="3621" spans="1:16">
      <c r="A3621" t="str">
        <f t="shared" si="675"/>
        <v>08</v>
      </c>
      <c r="B3621" t="str">
        <f t="shared" ca="1" si="676"/>
        <v>W</v>
      </c>
      <c r="C3621" t="str">
        <f t="shared" si="677"/>
        <v>SIMPL-6H-T</v>
      </c>
      <c r="D3621" t="s">
        <v>4030</v>
      </c>
      <c r="E3621">
        <f t="shared" ca="1" si="678"/>
        <v>0</v>
      </c>
      <c r="H3621" t="str">
        <f t="shared" ca="1" si="679"/>
        <v>'Simpl. all tex-DT PLYWOOD'!</v>
      </c>
      <c r="I3621" t="str">
        <f t="shared" ca="1" si="684"/>
        <v>'Simpl. all tex-DT PLYWOOD'!</v>
      </c>
      <c r="J3621">
        <f t="shared" ca="1" si="685"/>
        <v>0</v>
      </c>
      <c r="K3621">
        <f t="shared" ca="1" si="686"/>
        <v>0</v>
      </c>
      <c r="L3621">
        <f t="shared" ca="1" si="680"/>
        <v>0</v>
      </c>
      <c r="M3621">
        <f t="shared" ca="1" si="681"/>
        <v>0</v>
      </c>
      <c r="O3621" t="str">
        <f t="shared" ca="1" si="682"/>
        <v>D:z</v>
      </c>
      <c r="P3621" t="str">
        <f t="shared" ca="1" si="683"/>
        <v>D7:z7</v>
      </c>
    </row>
    <row r="3622" spans="1:16">
      <c r="A3622" t="str">
        <f t="shared" si="675"/>
        <v>09</v>
      </c>
      <c r="B3622" t="str">
        <f t="shared" ca="1" si="676"/>
        <v>W</v>
      </c>
      <c r="C3622" t="str">
        <f t="shared" si="677"/>
        <v>SIMPL-6H-T</v>
      </c>
      <c r="D3622" t="s">
        <v>4031</v>
      </c>
      <c r="E3622">
        <f t="shared" ca="1" si="678"/>
        <v>0</v>
      </c>
      <c r="H3622" t="str">
        <f t="shared" ca="1" si="679"/>
        <v>'Simpl. all tex-DT PLYWOOD'!</v>
      </c>
      <c r="I3622" t="str">
        <f t="shared" ca="1" si="684"/>
        <v>'Simpl. all tex-DT PLYWOOD'!</v>
      </c>
      <c r="J3622">
        <f t="shared" ca="1" si="685"/>
        <v>0</v>
      </c>
      <c r="K3622">
        <f t="shared" ca="1" si="686"/>
        <v>0</v>
      </c>
      <c r="L3622">
        <f t="shared" ca="1" si="680"/>
        <v>0</v>
      </c>
      <c r="M3622">
        <f t="shared" ca="1" si="681"/>
        <v>0</v>
      </c>
      <c r="O3622" t="str">
        <f t="shared" ca="1" si="682"/>
        <v>D:z</v>
      </c>
      <c r="P3622" t="str">
        <f t="shared" ca="1" si="683"/>
        <v>D7:z7</v>
      </c>
    </row>
    <row r="3623" spans="1:16">
      <c r="A3623" t="str">
        <f t="shared" si="675"/>
        <v>10</v>
      </c>
      <c r="B3623" t="str">
        <f t="shared" ca="1" si="676"/>
        <v>W</v>
      </c>
      <c r="C3623" t="str">
        <f t="shared" si="677"/>
        <v>SIMPL-6H-T</v>
      </c>
      <c r="D3623" t="s">
        <v>4032</v>
      </c>
      <c r="E3623">
        <f t="shared" ca="1" si="678"/>
        <v>0</v>
      </c>
      <c r="H3623" t="str">
        <f t="shared" ca="1" si="679"/>
        <v>'Simpl. all tex-DT PLYWOOD'!</v>
      </c>
      <c r="I3623" t="str">
        <f t="shared" ca="1" si="684"/>
        <v>'Simpl. all tex-DT PLYWOOD'!</v>
      </c>
      <c r="J3623">
        <f t="shared" ca="1" si="685"/>
        <v>0</v>
      </c>
      <c r="K3623">
        <f t="shared" ca="1" si="686"/>
        <v>0</v>
      </c>
      <c r="L3623">
        <f t="shared" ca="1" si="680"/>
        <v>0</v>
      </c>
      <c r="M3623">
        <f t="shared" ca="1" si="681"/>
        <v>0</v>
      </c>
      <c r="O3623" t="str">
        <f t="shared" ca="1" si="682"/>
        <v>D:z</v>
      </c>
      <c r="P3623" t="str">
        <f t="shared" ca="1" si="683"/>
        <v>D7:z7</v>
      </c>
    </row>
    <row r="3624" spans="1:16">
      <c r="A3624" t="str">
        <f t="shared" si="675"/>
        <v>11</v>
      </c>
      <c r="B3624" t="str">
        <f t="shared" ca="1" si="676"/>
        <v>W</v>
      </c>
      <c r="C3624" t="str">
        <f t="shared" si="677"/>
        <v>SIMPL-6H-T</v>
      </c>
      <c r="D3624" t="s">
        <v>4033</v>
      </c>
      <c r="E3624">
        <f t="shared" ca="1" si="678"/>
        <v>0</v>
      </c>
      <c r="H3624" t="str">
        <f t="shared" ca="1" si="679"/>
        <v>'Simpl. all tex-DT PLYWOOD'!</v>
      </c>
      <c r="I3624" t="str">
        <f t="shared" ca="1" si="684"/>
        <v>'Simpl. all tex-DT PLYWOOD'!</v>
      </c>
      <c r="J3624">
        <f t="shared" ca="1" si="685"/>
        <v>0</v>
      </c>
      <c r="K3624">
        <f t="shared" ca="1" si="686"/>
        <v>0</v>
      </c>
      <c r="L3624">
        <f t="shared" ca="1" si="680"/>
        <v>0</v>
      </c>
      <c r="M3624">
        <f t="shared" ca="1" si="681"/>
        <v>0</v>
      </c>
      <c r="O3624" t="str">
        <f t="shared" ca="1" si="682"/>
        <v>D:z</v>
      </c>
      <c r="P3624" t="str">
        <f t="shared" ca="1" si="683"/>
        <v>D7:z7</v>
      </c>
    </row>
    <row r="3625" spans="1:16">
      <c r="A3625" t="str">
        <f t="shared" si="675"/>
        <v>12</v>
      </c>
      <c r="B3625" t="str">
        <f t="shared" ca="1" si="676"/>
        <v>W</v>
      </c>
      <c r="C3625" t="str">
        <f t="shared" si="677"/>
        <v>SIMPL-6H-T</v>
      </c>
      <c r="D3625" t="s">
        <v>4034</v>
      </c>
      <c r="E3625">
        <f t="shared" ca="1" si="678"/>
        <v>0</v>
      </c>
      <c r="H3625" t="str">
        <f t="shared" ca="1" si="679"/>
        <v>'Simpl. all tex-DT PLYWOOD'!</v>
      </c>
      <c r="I3625" t="str">
        <f t="shared" ca="1" si="684"/>
        <v>'Simpl. all tex-DT PLYWOOD'!</v>
      </c>
      <c r="J3625">
        <f t="shared" ca="1" si="685"/>
        <v>0</v>
      </c>
      <c r="K3625">
        <f t="shared" ca="1" si="686"/>
        <v>0</v>
      </c>
      <c r="L3625">
        <f t="shared" ca="1" si="680"/>
        <v>0</v>
      </c>
      <c r="M3625">
        <f t="shared" ca="1" si="681"/>
        <v>0</v>
      </c>
      <c r="O3625" t="str">
        <f t="shared" ca="1" si="682"/>
        <v>D:z</v>
      </c>
      <c r="P3625" t="str">
        <f t="shared" ca="1" si="683"/>
        <v>D7:z7</v>
      </c>
    </row>
    <row r="3626" spans="1:16">
      <c r="A3626" t="str">
        <f t="shared" si="675"/>
        <v>13</v>
      </c>
      <c r="B3626" t="str">
        <f t="shared" ca="1" si="676"/>
        <v>W</v>
      </c>
      <c r="C3626" t="str">
        <f t="shared" si="677"/>
        <v>SIMPL-6H-T</v>
      </c>
      <c r="D3626" t="s">
        <v>4035</v>
      </c>
      <c r="E3626">
        <f t="shared" ca="1" si="678"/>
        <v>0</v>
      </c>
      <c r="H3626" t="str">
        <f t="shared" ca="1" si="679"/>
        <v>'Simpl. all tex-DT PLYWOOD'!</v>
      </c>
      <c r="I3626" t="str">
        <f t="shared" ca="1" si="684"/>
        <v>'Simpl. all tex-DT PLYWOOD'!</v>
      </c>
      <c r="J3626">
        <f t="shared" ca="1" si="685"/>
        <v>0</v>
      </c>
      <c r="K3626">
        <f t="shared" ca="1" si="686"/>
        <v>0</v>
      </c>
      <c r="L3626">
        <f t="shared" ca="1" si="680"/>
        <v>0</v>
      </c>
      <c r="M3626">
        <f t="shared" ca="1" si="681"/>
        <v>0</v>
      </c>
      <c r="O3626" t="str">
        <f t="shared" ca="1" si="682"/>
        <v>D:z</v>
      </c>
      <c r="P3626" t="str">
        <f t="shared" ca="1" si="683"/>
        <v>D7:z7</v>
      </c>
    </row>
    <row r="3627" spans="1:16">
      <c r="A3627" t="str">
        <f t="shared" si="675"/>
        <v>15</v>
      </c>
      <c r="B3627" t="str">
        <f t="shared" ca="1" si="676"/>
        <v>W</v>
      </c>
      <c r="C3627" t="str">
        <f t="shared" si="677"/>
        <v>SIMPL-6H-T</v>
      </c>
      <c r="D3627" t="s">
        <v>4795</v>
      </c>
      <c r="E3627">
        <f t="shared" ca="1" si="678"/>
        <v>0</v>
      </c>
      <c r="H3627" t="str">
        <f t="shared" ca="1" si="679"/>
        <v>'Simpl. all tex-DT PLYWOOD'!</v>
      </c>
      <c r="I3627" t="str">
        <f t="shared" ca="1" si="684"/>
        <v>'Simpl. all tex-DT PLYWOOD'!</v>
      </c>
      <c r="J3627">
        <f t="shared" ca="1" si="685"/>
        <v>0</v>
      </c>
      <c r="K3627">
        <f t="shared" ca="1" si="686"/>
        <v>0</v>
      </c>
      <c r="L3627">
        <f t="shared" ca="1" si="680"/>
        <v>0</v>
      </c>
      <c r="M3627">
        <f t="shared" ca="1" si="681"/>
        <v>0</v>
      </c>
      <c r="O3627" t="str">
        <f t="shared" ca="1" si="682"/>
        <v>D:z</v>
      </c>
      <c r="P3627" t="str">
        <f t="shared" ca="1" si="683"/>
        <v>D7:z7</v>
      </c>
    </row>
    <row r="3628" spans="1:16">
      <c r="A3628" t="str">
        <f t="shared" si="675"/>
        <v>01</v>
      </c>
      <c r="B3628" t="str">
        <f t="shared" ca="1" si="676"/>
        <v>W</v>
      </c>
      <c r="C3628" t="str">
        <f t="shared" si="677"/>
        <v>SIMPL-6I</v>
      </c>
      <c r="D3628" t="s">
        <v>1526</v>
      </c>
      <c r="E3628">
        <f t="shared" ca="1" si="678"/>
        <v>0</v>
      </c>
      <c r="H3628" t="str">
        <f t="shared" ca="1" si="679"/>
        <v>'Simpl. all tex-DT PLYWOOD'!</v>
      </c>
      <c r="I3628" t="str">
        <f t="shared" ca="1" si="684"/>
        <v>'Simpl. all tex-DT PLYWOOD'!</v>
      </c>
      <c r="J3628">
        <f t="shared" ca="1" si="685"/>
        <v>0</v>
      </c>
      <c r="K3628">
        <f t="shared" ca="1" si="686"/>
        <v>0</v>
      </c>
      <c r="L3628">
        <f t="shared" ca="1" si="680"/>
        <v>0</v>
      </c>
      <c r="M3628">
        <f t="shared" ca="1" si="681"/>
        <v>0</v>
      </c>
      <c r="O3628" t="str">
        <f t="shared" ca="1" si="682"/>
        <v>D:z</v>
      </c>
      <c r="P3628" t="str">
        <f t="shared" ca="1" si="683"/>
        <v>D7:z7</v>
      </c>
    </row>
    <row r="3629" spans="1:16">
      <c r="A3629" t="str">
        <f t="shared" si="675"/>
        <v>02</v>
      </c>
      <c r="B3629" t="str">
        <f t="shared" ca="1" si="676"/>
        <v>W</v>
      </c>
      <c r="C3629" t="str">
        <f t="shared" si="677"/>
        <v>SIMPL-6I</v>
      </c>
      <c r="D3629" t="s">
        <v>1527</v>
      </c>
      <c r="E3629">
        <f t="shared" ca="1" si="678"/>
        <v>0</v>
      </c>
      <c r="H3629" t="str">
        <f t="shared" ca="1" si="679"/>
        <v>'Simpl. all tex-DT PLYWOOD'!</v>
      </c>
      <c r="I3629" t="str">
        <f t="shared" ca="1" si="684"/>
        <v>'Simpl. all tex-DT PLYWOOD'!</v>
      </c>
      <c r="J3629">
        <f t="shared" ca="1" si="685"/>
        <v>0</v>
      </c>
      <c r="K3629">
        <f t="shared" ca="1" si="686"/>
        <v>0</v>
      </c>
      <c r="L3629">
        <f t="shared" ca="1" si="680"/>
        <v>0</v>
      </c>
      <c r="M3629">
        <f t="shared" ca="1" si="681"/>
        <v>0</v>
      </c>
      <c r="O3629" t="str">
        <f t="shared" ca="1" si="682"/>
        <v>D:z</v>
      </c>
      <c r="P3629" t="str">
        <f t="shared" ca="1" si="683"/>
        <v>D7:z7</v>
      </c>
    </row>
    <row r="3630" spans="1:16">
      <c r="A3630" t="str">
        <f t="shared" si="675"/>
        <v>03</v>
      </c>
      <c r="B3630" t="str">
        <f t="shared" ca="1" si="676"/>
        <v>W</v>
      </c>
      <c r="C3630" t="str">
        <f t="shared" si="677"/>
        <v>SIMPL-6I</v>
      </c>
      <c r="D3630" t="s">
        <v>1528</v>
      </c>
      <c r="E3630">
        <f t="shared" ca="1" si="678"/>
        <v>0</v>
      </c>
      <c r="H3630" t="str">
        <f t="shared" ca="1" si="679"/>
        <v>'Simpl. all tex-DT PLYWOOD'!</v>
      </c>
      <c r="I3630" t="str">
        <f t="shared" ca="1" si="684"/>
        <v>'Simpl. all tex-DT PLYWOOD'!</v>
      </c>
      <c r="J3630">
        <f t="shared" ca="1" si="685"/>
        <v>0</v>
      </c>
      <c r="K3630">
        <f t="shared" ca="1" si="686"/>
        <v>0</v>
      </c>
      <c r="L3630">
        <f t="shared" ca="1" si="680"/>
        <v>0</v>
      </c>
      <c r="M3630">
        <f t="shared" ca="1" si="681"/>
        <v>0</v>
      </c>
      <c r="O3630" t="str">
        <f t="shared" ca="1" si="682"/>
        <v>D:z</v>
      </c>
      <c r="P3630" t="str">
        <f t="shared" ca="1" si="683"/>
        <v>D7:z7</v>
      </c>
    </row>
    <row r="3631" spans="1:16">
      <c r="A3631" t="str">
        <f t="shared" si="675"/>
        <v>04</v>
      </c>
      <c r="B3631" t="str">
        <f t="shared" ca="1" si="676"/>
        <v>W</v>
      </c>
      <c r="C3631" t="str">
        <f t="shared" si="677"/>
        <v>SIMPL-6I</v>
      </c>
      <c r="D3631" t="s">
        <v>1529</v>
      </c>
      <c r="E3631">
        <f t="shared" ca="1" si="678"/>
        <v>0</v>
      </c>
      <c r="H3631" t="str">
        <f t="shared" ca="1" si="679"/>
        <v>'Simpl. all tex-DT PLYWOOD'!</v>
      </c>
      <c r="I3631" t="str">
        <f t="shared" ca="1" si="684"/>
        <v>'Simpl. all tex-DT PLYWOOD'!</v>
      </c>
      <c r="J3631">
        <f t="shared" ca="1" si="685"/>
        <v>0</v>
      </c>
      <c r="K3631">
        <f t="shared" ca="1" si="686"/>
        <v>0</v>
      </c>
      <c r="L3631">
        <f t="shared" ca="1" si="680"/>
        <v>0</v>
      </c>
      <c r="M3631">
        <f t="shared" ca="1" si="681"/>
        <v>0</v>
      </c>
      <c r="O3631" t="str">
        <f t="shared" ca="1" si="682"/>
        <v>D:z</v>
      </c>
      <c r="P3631" t="str">
        <f t="shared" ca="1" si="683"/>
        <v>D7:z7</v>
      </c>
    </row>
    <row r="3632" spans="1:16">
      <c r="A3632" t="str">
        <f t="shared" si="675"/>
        <v>05</v>
      </c>
      <c r="B3632" t="str">
        <f t="shared" ca="1" si="676"/>
        <v>W</v>
      </c>
      <c r="C3632" t="str">
        <f t="shared" si="677"/>
        <v>SIMPL-6I</v>
      </c>
      <c r="D3632" t="s">
        <v>1530</v>
      </c>
      <c r="E3632">
        <f t="shared" ca="1" si="678"/>
        <v>0</v>
      </c>
      <c r="H3632" t="str">
        <f t="shared" ca="1" si="679"/>
        <v>'Simpl. all tex-DT PLYWOOD'!</v>
      </c>
      <c r="I3632" t="str">
        <f t="shared" ca="1" si="684"/>
        <v>'Simpl. all tex-DT PLYWOOD'!</v>
      </c>
      <c r="J3632">
        <f t="shared" ca="1" si="685"/>
        <v>0</v>
      </c>
      <c r="K3632">
        <f t="shared" ca="1" si="686"/>
        <v>0</v>
      </c>
      <c r="L3632">
        <f t="shared" ca="1" si="680"/>
        <v>0</v>
      </c>
      <c r="M3632">
        <f t="shared" ca="1" si="681"/>
        <v>0</v>
      </c>
      <c r="O3632" t="str">
        <f t="shared" ca="1" si="682"/>
        <v>D:z</v>
      </c>
      <c r="P3632" t="str">
        <f t="shared" ca="1" si="683"/>
        <v>D7:z7</v>
      </c>
    </row>
    <row r="3633" spans="1:16">
      <c r="A3633" t="str">
        <f t="shared" si="675"/>
        <v>06</v>
      </c>
      <c r="B3633" t="str">
        <f t="shared" ca="1" si="676"/>
        <v>W</v>
      </c>
      <c r="C3633" t="str">
        <f t="shared" si="677"/>
        <v>SIMPL-6I</v>
      </c>
      <c r="D3633" t="s">
        <v>1531</v>
      </c>
      <c r="E3633">
        <f t="shared" ca="1" si="678"/>
        <v>0</v>
      </c>
      <c r="H3633" t="str">
        <f t="shared" ca="1" si="679"/>
        <v>'Simpl. all tex-DT PLYWOOD'!</v>
      </c>
      <c r="I3633" t="str">
        <f t="shared" ca="1" si="684"/>
        <v>'Simpl. all tex-DT PLYWOOD'!</v>
      </c>
      <c r="J3633">
        <f t="shared" ca="1" si="685"/>
        <v>0</v>
      </c>
      <c r="K3633">
        <f t="shared" ca="1" si="686"/>
        <v>0</v>
      </c>
      <c r="L3633">
        <f t="shared" ca="1" si="680"/>
        <v>0</v>
      </c>
      <c r="M3633">
        <f t="shared" ca="1" si="681"/>
        <v>0</v>
      </c>
      <c r="O3633" t="str">
        <f t="shared" ca="1" si="682"/>
        <v>D:z</v>
      </c>
      <c r="P3633" t="str">
        <f t="shared" ca="1" si="683"/>
        <v>D7:z7</v>
      </c>
    </row>
    <row r="3634" spans="1:16">
      <c r="A3634" t="str">
        <f t="shared" si="675"/>
        <v>07</v>
      </c>
      <c r="B3634" t="str">
        <f t="shared" ca="1" si="676"/>
        <v>W</v>
      </c>
      <c r="C3634" t="str">
        <f t="shared" si="677"/>
        <v>SIMPL-6I</v>
      </c>
      <c r="D3634" t="s">
        <v>1532</v>
      </c>
      <c r="E3634">
        <f t="shared" ca="1" si="678"/>
        <v>0</v>
      </c>
      <c r="H3634" t="str">
        <f t="shared" ca="1" si="679"/>
        <v>'Simpl. all tex-DT PLYWOOD'!</v>
      </c>
      <c r="I3634" t="str">
        <f t="shared" ca="1" si="684"/>
        <v>'Simpl. all tex-DT PLYWOOD'!</v>
      </c>
      <c r="J3634">
        <f t="shared" ca="1" si="685"/>
        <v>0</v>
      </c>
      <c r="K3634">
        <f t="shared" ca="1" si="686"/>
        <v>0</v>
      </c>
      <c r="L3634">
        <f t="shared" ca="1" si="680"/>
        <v>0</v>
      </c>
      <c r="M3634">
        <f t="shared" ca="1" si="681"/>
        <v>0</v>
      </c>
      <c r="O3634" t="str">
        <f t="shared" ca="1" si="682"/>
        <v>D:z</v>
      </c>
      <c r="P3634" t="str">
        <f t="shared" ca="1" si="683"/>
        <v>D7:z7</v>
      </c>
    </row>
    <row r="3635" spans="1:16">
      <c r="A3635" t="str">
        <f t="shared" si="675"/>
        <v>08</v>
      </c>
      <c r="B3635" t="str">
        <f t="shared" ca="1" si="676"/>
        <v>W</v>
      </c>
      <c r="C3635" t="str">
        <f t="shared" si="677"/>
        <v>SIMPL-6I</v>
      </c>
      <c r="D3635" t="s">
        <v>1533</v>
      </c>
      <c r="E3635">
        <f t="shared" ca="1" si="678"/>
        <v>0</v>
      </c>
      <c r="H3635" t="str">
        <f t="shared" ca="1" si="679"/>
        <v>'Simpl. all tex-DT PLYWOOD'!</v>
      </c>
      <c r="I3635" t="str">
        <f t="shared" ca="1" si="684"/>
        <v>'Simpl. all tex-DT PLYWOOD'!</v>
      </c>
      <c r="J3635">
        <f t="shared" ca="1" si="685"/>
        <v>0</v>
      </c>
      <c r="K3635">
        <f t="shared" ca="1" si="686"/>
        <v>0</v>
      </c>
      <c r="L3635">
        <f t="shared" ca="1" si="680"/>
        <v>0</v>
      </c>
      <c r="M3635">
        <f t="shared" ca="1" si="681"/>
        <v>0</v>
      </c>
      <c r="O3635" t="str">
        <f t="shared" ca="1" si="682"/>
        <v>D:z</v>
      </c>
      <c r="P3635" t="str">
        <f t="shared" ca="1" si="683"/>
        <v>D7:z7</v>
      </c>
    </row>
    <row r="3636" spans="1:16">
      <c r="A3636" t="str">
        <f t="shared" si="675"/>
        <v>09</v>
      </c>
      <c r="B3636" t="str">
        <f t="shared" ca="1" si="676"/>
        <v>W</v>
      </c>
      <c r="C3636" t="str">
        <f t="shared" si="677"/>
        <v>SIMPL-6I</v>
      </c>
      <c r="D3636" t="s">
        <v>1534</v>
      </c>
      <c r="E3636">
        <f t="shared" ca="1" si="678"/>
        <v>0</v>
      </c>
      <c r="H3636" t="str">
        <f t="shared" ca="1" si="679"/>
        <v>'Simpl. all tex-DT PLYWOOD'!</v>
      </c>
      <c r="I3636" t="str">
        <f t="shared" ca="1" si="684"/>
        <v>'Simpl. all tex-DT PLYWOOD'!</v>
      </c>
      <c r="J3636">
        <f t="shared" ca="1" si="685"/>
        <v>0</v>
      </c>
      <c r="K3636">
        <f t="shared" ca="1" si="686"/>
        <v>0</v>
      </c>
      <c r="L3636">
        <f t="shared" ca="1" si="680"/>
        <v>0</v>
      </c>
      <c r="M3636">
        <f t="shared" ca="1" si="681"/>
        <v>0</v>
      </c>
      <c r="O3636" t="str">
        <f t="shared" ca="1" si="682"/>
        <v>D:z</v>
      </c>
      <c r="P3636" t="str">
        <f t="shared" ca="1" si="683"/>
        <v>D7:z7</v>
      </c>
    </row>
    <row r="3637" spans="1:16">
      <c r="A3637" t="str">
        <f t="shared" si="675"/>
        <v>10</v>
      </c>
      <c r="B3637" t="str">
        <f t="shared" ca="1" si="676"/>
        <v>W</v>
      </c>
      <c r="C3637" t="str">
        <f t="shared" si="677"/>
        <v>SIMPL-6I</v>
      </c>
      <c r="D3637" t="s">
        <v>1535</v>
      </c>
      <c r="E3637">
        <f t="shared" ca="1" si="678"/>
        <v>0</v>
      </c>
      <c r="H3637" t="str">
        <f t="shared" ca="1" si="679"/>
        <v>'Simpl. all tex-DT PLYWOOD'!</v>
      </c>
      <c r="I3637" t="str">
        <f t="shared" ca="1" si="684"/>
        <v>'Simpl. all tex-DT PLYWOOD'!</v>
      </c>
      <c r="J3637">
        <f t="shared" ca="1" si="685"/>
        <v>0</v>
      </c>
      <c r="K3637">
        <f t="shared" ca="1" si="686"/>
        <v>0</v>
      </c>
      <c r="L3637">
        <f t="shared" ca="1" si="680"/>
        <v>0</v>
      </c>
      <c r="M3637">
        <f t="shared" ca="1" si="681"/>
        <v>0</v>
      </c>
      <c r="O3637" t="str">
        <f t="shared" ca="1" si="682"/>
        <v>D:z</v>
      </c>
      <c r="P3637" t="str">
        <f t="shared" ca="1" si="683"/>
        <v>D7:z7</v>
      </c>
    </row>
    <row r="3638" spans="1:16">
      <c r="A3638" t="str">
        <f t="shared" si="675"/>
        <v>100</v>
      </c>
      <c r="B3638" t="str">
        <f t="shared" ca="1" si="676"/>
        <v>W</v>
      </c>
      <c r="C3638" t="str">
        <f t="shared" si="677"/>
        <v>SIMPL-6I</v>
      </c>
      <c r="D3638" t="s">
        <v>1539</v>
      </c>
      <c r="E3638">
        <f t="shared" ca="1" si="678"/>
        <v>0</v>
      </c>
      <c r="H3638" t="str">
        <f t="shared" ca="1" si="679"/>
        <v>'Simpl. all tex-DT PLYWOOD'!</v>
      </c>
      <c r="I3638" t="str">
        <f t="shared" ca="1" si="684"/>
        <v>'Simpl. all tex-DT PLYWOOD'!</v>
      </c>
      <c r="J3638">
        <f t="shared" ca="1" si="685"/>
        <v>0</v>
      </c>
      <c r="K3638">
        <f t="shared" ca="1" si="686"/>
        <v>0</v>
      </c>
      <c r="L3638">
        <f t="shared" ca="1" si="680"/>
        <v>0</v>
      </c>
      <c r="M3638">
        <f t="shared" ca="1" si="681"/>
        <v>0</v>
      </c>
      <c r="O3638" t="str">
        <f t="shared" ca="1" si="682"/>
        <v>D:z</v>
      </c>
      <c r="P3638" t="str">
        <f t="shared" ca="1" si="683"/>
        <v>D7:z7</v>
      </c>
    </row>
    <row r="3639" spans="1:16">
      <c r="A3639" t="str">
        <f t="shared" si="675"/>
        <v>11</v>
      </c>
      <c r="B3639" t="str">
        <f t="shared" ca="1" si="676"/>
        <v>W</v>
      </c>
      <c r="C3639" t="str">
        <f t="shared" si="677"/>
        <v>SIMPL-6I</v>
      </c>
      <c r="D3639" t="s">
        <v>1536</v>
      </c>
      <c r="E3639">
        <f t="shared" ca="1" si="678"/>
        <v>0</v>
      </c>
      <c r="H3639" t="str">
        <f t="shared" ca="1" si="679"/>
        <v>'Simpl. all tex-DT PLYWOOD'!</v>
      </c>
      <c r="I3639" t="str">
        <f t="shared" ca="1" si="684"/>
        <v>'Simpl. all tex-DT PLYWOOD'!</v>
      </c>
      <c r="J3639">
        <f t="shared" ca="1" si="685"/>
        <v>0</v>
      </c>
      <c r="K3639">
        <f t="shared" ca="1" si="686"/>
        <v>0</v>
      </c>
      <c r="L3639">
        <f t="shared" ca="1" si="680"/>
        <v>0</v>
      </c>
      <c r="M3639">
        <f t="shared" ca="1" si="681"/>
        <v>0</v>
      </c>
      <c r="O3639" t="str">
        <f t="shared" ca="1" si="682"/>
        <v>D:z</v>
      </c>
      <c r="P3639" t="str">
        <f t="shared" ca="1" si="683"/>
        <v>D7:z7</v>
      </c>
    </row>
    <row r="3640" spans="1:16">
      <c r="A3640" t="str">
        <f t="shared" si="675"/>
        <v>12</v>
      </c>
      <c r="B3640" t="str">
        <f t="shared" ca="1" si="676"/>
        <v>W</v>
      </c>
      <c r="C3640" t="str">
        <f t="shared" si="677"/>
        <v>SIMPL-6I</v>
      </c>
      <c r="D3640" t="s">
        <v>1537</v>
      </c>
      <c r="E3640">
        <f t="shared" ca="1" si="678"/>
        <v>0</v>
      </c>
      <c r="H3640" t="str">
        <f t="shared" ca="1" si="679"/>
        <v>'Simpl. all tex-DT PLYWOOD'!</v>
      </c>
      <c r="I3640" t="str">
        <f t="shared" ca="1" si="684"/>
        <v>'Simpl. all tex-DT PLYWOOD'!</v>
      </c>
      <c r="J3640">
        <f t="shared" ca="1" si="685"/>
        <v>0</v>
      </c>
      <c r="K3640">
        <f t="shared" ca="1" si="686"/>
        <v>0</v>
      </c>
      <c r="L3640">
        <f t="shared" ca="1" si="680"/>
        <v>0</v>
      </c>
      <c r="M3640">
        <f t="shared" ca="1" si="681"/>
        <v>0</v>
      </c>
      <c r="O3640" t="str">
        <f t="shared" ca="1" si="682"/>
        <v>D:z</v>
      </c>
      <c r="P3640" t="str">
        <f t="shared" ca="1" si="683"/>
        <v>D7:z7</v>
      </c>
    </row>
    <row r="3641" spans="1:16">
      <c r="A3641" t="str">
        <f t="shared" si="675"/>
        <v>13</v>
      </c>
      <c r="B3641" t="str">
        <f t="shared" ca="1" si="676"/>
        <v>W</v>
      </c>
      <c r="C3641" t="str">
        <f t="shared" si="677"/>
        <v>SIMPL-6I</v>
      </c>
      <c r="D3641" t="s">
        <v>1538</v>
      </c>
      <c r="E3641">
        <f t="shared" ca="1" si="678"/>
        <v>0</v>
      </c>
      <c r="H3641" t="str">
        <f t="shared" ca="1" si="679"/>
        <v>'Simpl. all tex-DT PLYWOOD'!</v>
      </c>
      <c r="I3641" t="str">
        <f t="shared" ca="1" si="684"/>
        <v>'Simpl. all tex-DT PLYWOOD'!</v>
      </c>
      <c r="J3641">
        <f t="shared" ca="1" si="685"/>
        <v>0</v>
      </c>
      <c r="K3641">
        <f t="shared" ca="1" si="686"/>
        <v>0</v>
      </c>
      <c r="L3641">
        <f t="shared" ca="1" si="680"/>
        <v>0</v>
      </c>
      <c r="M3641">
        <f t="shared" ca="1" si="681"/>
        <v>0</v>
      </c>
      <c r="O3641" t="str">
        <f t="shared" ca="1" si="682"/>
        <v>D:z</v>
      </c>
      <c r="P3641" t="str">
        <f t="shared" ca="1" si="683"/>
        <v>D7:z7</v>
      </c>
    </row>
    <row r="3642" spans="1:16">
      <c r="A3642" t="str">
        <f t="shared" si="675"/>
        <v>15</v>
      </c>
      <c r="B3642" t="str">
        <f t="shared" ca="1" si="676"/>
        <v>W</v>
      </c>
      <c r="C3642" t="str">
        <f t="shared" si="677"/>
        <v>SIMPL-6I</v>
      </c>
      <c r="D3642" t="s">
        <v>4902</v>
      </c>
      <c r="E3642">
        <f t="shared" ca="1" si="678"/>
        <v>0</v>
      </c>
      <c r="H3642" t="str">
        <f t="shared" ca="1" si="679"/>
        <v>'Simpl. all tex-DT PLYWOOD'!</v>
      </c>
      <c r="I3642" t="str">
        <f t="shared" ca="1" si="684"/>
        <v>'Simpl. all tex-DT PLYWOOD'!</v>
      </c>
      <c r="J3642">
        <f t="shared" ca="1" si="685"/>
        <v>0</v>
      </c>
      <c r="K3642">
        <f t="shared" ca="1" si="686"/>
        <v>0</v>
      </c>
      <c r="L3642">
        <f t="shared" ca="1" si="680"/>
        <v>0</v>
      </c>
      <c r="M3642">
        <f t="shared" ca="1" si="681"/>
        <v>0</v>
      </c>
      <c r="O3642" t="str">
        <f t="shared" ca="1" si="682"/>
        <v>D:z</v>
      </c>
      <c r="P3642" t="str">
        <f t="shared" ca="1" si="683"/>
        <v>D7:z7</v>
      </c>
    </row>
    <row r="3643" spans="1:16">
      <c r="A3643" t="str">
        <f t="shared" si="675"/>
        <v>01</v>
      </c>
      <c r="B3643" t="str">
        <f t="shared" ca="1" si="676"/>
        <v>W</v>
      </c>
      <c r="C3643" t="str">
        <f t="shared" si="677"/>
        <v>SIMPL-6I-C</v>
      </c>
      <c r="D3643" t="s">
        <v>6053</v>
      </c>
      <c r="E3643">
        <f t="shared" ca="1" si="678"/>
        <v>0</v>
      </c>
      <c r="H3643" t="str">
        <f t="shared" ca="1" si="679"/>
        <v>'(more) Simpl. Textures PLYWOOD'!</v>
      </c>
      <c r="I3643">
        <f t="shared" ca="1" si="684"/>
        <v>0</v>
      </c>
      <c r="J3643" t="str">
        <f t="shared" ca="1" si="685"/>
        <v>'(more) Simpl. Textures PLYWOOD'!</v>
      </c>
      <c r="K3643">
        <f t="shared" ca="1" si="686"/>
        <v>0</v>
      </c>
      <c r="L3643">
        <f t="shared" ca="1" si="680"/>
        <v>0</v>
      </c>
      <c r="M3643">
        <f t="shared" ca="1" si="681"/>
        <v>0</v>
      </c>
      <c r="O3643" t="str">
        <f t="shared" ca="1" si="682"/>
        <v>D:N</v>
      </c>
      <c r="P3643" t="str">
        <f t="shared" ca="1" si="683"/>
        <v>D7:N7</v>
      </c>
    </row>
    <row r="3644" spans="1:16">
      <c r="A3644" t="str">
        <f t="shared" si="675"/>
        <v>16</v>
      </c>
      <c r="B3644" t="str">
        <f t="shared" ca="1" si="676"/>
        <v>W</v>
      </c>
      <c r="C3644" t="str">
        <f t="shared" si="677"/>
        <v>SIMPL-6I-N-NT</v>
      </c>
      <c r="D3644" t="s">
        <v>5571</v>
      </c>
      <c r="E3644">
        <f t="shared" ca="1" si="678"/>
        <v>0</v>
      </c>
      <c r="H3644" t="str">
        <f t="shared" ca="1" si="679"/>
        <v>'(more) Simpl. Textures PLYWOOD'!</v>
      </c>
      <c r="I3644">
        <f t="shared" ca="1" si="684"/>
        <v>0</v>
      </c>
      <c r="J3644" t="str">
        <f t="shared" ca="1" si="685"/>
        <v>'(more) Simpl. Textures PLYWOOD'!</v>
      </c>
      <c r="K3644">
        <f t="shared" ca="1" si="686"/>
        <v>0</v>
      </c>
      <c r="L3644">
        <f t="shared" ca="1" si="680"/>
        <v>0</v>
      </c>
      <c r="M3644">
        <f t="shared" ca="1" si="681"/>
        <v>0</v>
      </c>
      <c r="O3644" t="str">
        <f t="shared" ca="1" si="682"/>
        <v>D:N</v>
      </c>
      <c r="P3644" t="str">
        <f t="shared" ca="1" si="683"/>
        <v>D7:N7</v>
      </c>
    </row>
    <row r="3645" spans="1:16">
      <c r="A3645" t="str">
        <f t="shared" si="675"/>
        <v>16</v>
      </c>
      <c r="B3645" t="str">
        <f t="shared" ca="1" si="676"/>
        <v>W</v>
      </c>
      <c r="C3645" t="str">
        <f t="shared" si="677"/>
        <v>SIMPL-6I-N-T</v>
      </c>
      <c r="D3645" t="s">
        <v>5731</v>
      </c>
      <c r="E3645">
        <f t="shared" ca="1" si="678"/>
        <v>0</v>
      </c>
      <c r="H3645" t="str">
        <f t="shared" ca="1" si="679"/>
        <v>'(more) Simpl. Textures PLYWOOD'!</v>
      </c>
      <c r="I3645">
        <f t="shared" ca="1" si="684"/>
        <v>0</v>
      </c>
      <c r="J3645" t="str">
        <f t="shared" ca="1" si="685"/>
        <v>'(more) Simpl. Textures PLYWOOD'!</v>
      </c>
      <c r="K3645">
        <f t="shared" ca="1" si="686"/>
        <v>0</v>
      </c>
      <c r="L3645">
        <f t="shared" ca="1" si="680"/>
        <v>0</v>
      </c>
      <c r="M3645">
        <f t="shared" ca="1" si="681"/>
        <v>0</v>
      </c>
      <c r="O3645" t="str">
        <f t="shared" ca="1" si="682"/>
        <v>D:N</v>
      </c>
      <c r="P3645" t="str">
        <f t="shared" ca="1" si="683"/>
        <v>D7:N7</v>
      </c>
    </row>
    <row r="3646" spans="1:16">
      <c r="A3646" t="str">
        <f t="shared" si="675"/>
        <v>01</v>
      </c>
      <c r="B3646" t="str">
        <f t="shared" ca="1" si="676"/>
        <v>W</v>
      </c>
      <c r="C3646" t="str">
        <f t="shared" si="677"/>
        <v>SIMPL-6I-T</v>
      </c>
      <c r="D3646" t="s">
        <v>4051</v>
      </c>
      <c r="E3646">
        <f t="shared" ca="1" si="678"/>
        <v>0</v>
      </c>
      <c r="H3646" t="str">
        <f t="shared" ca="1" si="679"/>
        <v>'Simpl. all tex-DT PLYWOOD'!</v>
      </c>
      <c r="I3646" t="str">
        <f t="shared" ca="1" si="684"/>
        <v>'Simpl. all tex-DT PLYWOOD'!</v>
      </c>
      <c r="J3646">
        <f t="shared" ca="1" si="685"/>
        <v>0</v>
      </c>
      <c r="K3646">
        <f t="shared" ca="1" si="686"/>
        <v>0</v>
      </c>
      <c r="L3646">
        <f t="shared" ca="1" si="680"/>
        <v>0</v>
      </c>
      <c r="M3646">
        <f t="shared" ca="1" si="681"/>
        <v>0</v>
      </c>
      <c r="O3646" t="str">
        <f t="shared" ca="1" si="682"/>
        <v>D:z</v>
      </c>
      <c r="P3646" t="str">
        <f t="shared" ca="1" si="683"/>
        <v>D7:z7</v>
      </c>
    </row>
    <row r="3647" spans="1:16">
      <c r="A3647" t="str">
        <f t="shared" si="675"/>
        <v>02</v>
      </c>
      <c r="B3647" t="str">
        <f t="shared" ca="1" si="676"/>
        <v>W</v>
      </c>
      <c r="C3647" t="str">
        <f t="shared" si="677"/>
        <v>SIMPL-6I-T</v>
      </c>
      <c r="D3647" t="s">
        <v>4052</v>
      </c>
      <c r="E3647">
        <f t="shared" ca="1" si="678"/>
        <v>0</v>
      </c>
      <c r="H3647" t="str">
        <f t="shared" ca="1" si="679"/>
        <v>'Simpl. all tex-DT PLYWOOD'!</v>
      </c>
      <c r="I3647" t="str">
        <f t="shared" ca="1" si="684"/>
        <v>'Simpl. all tex-DT PLYWOOD'!</v>
      </c>
      <c r="J3647">
        <f t="shared" ca="1" si="685"/>
        <v>0</v>
      </c>
      <c r="K3647">
        <f t="shared" ca="1" si="686"/>
        <v>0</v>
      </c>
      <c r="L3647">
        <f t="shared" ca="1" si="680"/>
        <v>0</v>
      </c>
      <c r="M3647">
        <f t="shared" ca="1" si="681"/>
        <v>0</v>
      </c>
      <c r="O3647" t="str">
        <f t="shared" ca="1" si="682"/>
        <v>D:z</v>
      </c>
      <c r="P3647" t="str">
        <f t="shared" ca="1" si="683"/>
        <v>D7:z7</v>
      </c>
    </row>
    <row r="3648" spans="1:16">
      <c r="A3648" t="str">
        <f t="shared" si="675"/>
        <v>03</v>
      </c>
      <c r="B3648" t="str">
        <f t="shared" ca="1" si="676"/>
        <v>W</v>
      </c>
      <c r="C3648" t="str">
        <f t="shared" si="677"/>
        <v>SIMPL-6I-T</v>
      </c>
      <c r="D3648" t="s">
        <v>4053</v>
      </c>
      <c r="E3648">
        <f t="shared" ca="1" si="678"/>
        <v>0</v>
      </c>
      <c r="H3648" t="str">
        <f t="shared" ca="1" si="679"/>
        <v>'Simpl. all tex-DT PLYWOOD'!</v>
      </c>
      <c r="I3648" t="str">
        <f t="shared" ca="1" si="684"/>
        <v>'Simpl. all tex-DT PLYWOOD'!</v>
      </c>
      <c r="J3648">
        <f t="shared" ca="1" si="685"/>
        <v>0</v>
      </c>
      <c r="K3648">
        <f t="shared" ca="1" si="686"/>
        <v>0</v>
      </c>
      <c r="L3648">
        <f t="shared" ca="1" si="680"/>
        <v>0</v>
      </c>
      <c r="M3648">
        <f t="shared" ca="1" si="681"/>
        <v>0</v>
      </c>
      <c r="O3648" t="str">
        <f t="shared" ca="1" si="682"/>
        <v>D:z</v>
      </c>
      <c r="P3648" t="str">
        <f t="shared" ca="1" si="683"/>
        <v>D7:z7</v>
      </c>
    </row>
    <row r="3649" spans="1:16">
      <c r="A3649" t="str">
        <f t="shared" si="675"/>
        <v>04</v>
      </c>
      <c r="B3649" t="str">
        <f t="shared" ca="1" si="676"/>
        <v>W</v>
      </c>
      <c r="C3649" t="str">
        <f t="shared" si="677"/>
        <v>SIMPL-6I-T</v>
      </c>
      <c r="D3649" t="s">
        <v>4054</v>
      </c>
      <c r="E3649">
        <f t="shared" ca="1" si="678"/>
        <v>0</v>
      </c>
      <c r="H3649" t="str">
        <f t="shared" ca="1" si="679"/>
        <v>'Simpl. all tex-DT PLYWOOD'!</v>
      </c>
      <c r="I3649" t="str">
        <f t="shared" ca="1" si="684"/>
        <v>'Simpl. all tex-DT PLYWOOD'!</v>
      </c>
      <c r="J3649">
        <f t="shared" ca="1" si="685"/>
        <v>0</v>
      </c>
      <c r="K3649">
        <f t="shared" ca="1" si="686"/>
        <v>0</v>
      </c>
      <c r="L3649">
        <f t="shared" ca="1" si="680"/>
        <v>0</v>
      </c>
      <c r="M3649">
        <f t="shared" ca="1" si="681"/>
        <v>0</v>
      </c>
      <c r="O3649" t="str">
        <f t="shared" ca="1" si="682"/>
        <v>D:z</v>
      </c>
      <c r="P3649" t="str">
        <f t="shared" ca="1" si="683"/>
        <v>D7:z7</v>
      </c>
    </row>
    <row r="3650" spans="1:16">
      <c r="A3650" t="str">
        <f t="shared" si="675"/>
        <v>05</v>
      </c>
      <c r="B3650" t="str">
        <f t="shared" ca="1" si="676"/>
        <v>W</v>
      </c>
      <c r="C3650" t="str">
        <f t="shared" si="677"/>
        <v>SIMPL-6I-T</v>
      </c>
      <c r="D3650" t="s">
        <v>4055</v>
      </c>
      <c r="E3650">
        <f t="shared" ca="1" si="678"/>
        <v>0</v>
      </c>
      <c r="H3650" t="str">
        <f t="shared" ca="1" si="679"/>
        <v>'Simpl. all tex-DT PLYWOOD'!</v>
      </c>
      <c r="I3650" t="str">
        <f t="shared" ca="1" si="684"/>
        <v>'Simpl. all tex-DT PLYWOOD'!</v>
      </c>
      <c r="J3650">
        <f t="shared" ca="1" si="685"/>
        <v>0</v>
      </c>
      <c r="K3650">
        <f t="shared" ca="1" si="686"/>
        <v>0</v>
      </c>
      <c r="L3650">
        <f t="shared" ca="1" si="680"/>
        <v>0</v>
      </c>
      <c r="M3650">
        <f t="shared" ca="1" si="681"/>
        <v>0</v>
      </c>
      <c r="O3650" t="str">
        <f t="shared" ca="1" si="682"/>
        <v>D:z</v>
      </c>
      <c r="P3650" t="str">
        <f t="shared" ca="1" si="683"/>
        <v>D7:z7</v>
      </c>
    </row>
    <row r="3651" spans="1:16">
      <c r="A3651" t="str">
        <f t="shared" si="675"/>
        <v>06</v>
      </c>
      <c r="B3651" t="str">
        <f t="shared" ca="1" si="676"/>
        <v>W</v>
      </c>
      <c r="C3651" t="str">
        <f t="shared" si="677"/>
        <v>SIMPL-6I-T</v>
      </c>
      <c r="D3651" t="s">
        <v>4056</v>
      </c>
      <c r="E3651">
        <f t="shared" ca="1" si="678"/>
        <v>0</v>
      </c>
      <c r="H3651" t="str">
        <f t="shared" ca="1" si="679"/>
        <v>'Simpl. all tex-DT PLYWOOD'!</v>
      </c>
      <c r="I3651" t="str">
        <f t="shared" ca="1" si="684"/>
        <v>'Simpl. all tex-DT PLYWOOD'!</v>
      </c>
      <c r="J3651">
        <f t="shared" ca="1" si="685"/>
        <v>0</v>
      </c>
      <c r="K3651">
        <f t="shared" ca="1" si="686"/>
        <v>0</v>
      </c>
      <c r="L3651">
        <f t="shared" ca="1" si="680"/>
        <v>0</v>
      </c>
      <c r="M3651">
        <f t="shared" ca="1" si="681"/>
        <v>0</v>
      </c>
      <c r="O3651" t="str">
        <f t="shared" ca="1" si="682"/>
        <v>D:z</v>
      </c>
      <c r="P3651" t="str">
        <f t="shared" ca="1" si="683"/>
        <v>D7:z7</v>
      </c>
    </row>
    <row r="3652" spans="1:16">
      <c r="A3652" t="str">
        <f t="shared" si="675"/>
        <v>07</v>
      </c>
      <c r="B3652" t="str">
        <f t="shared" ca="1" si="676"/>
        <v>W</v>
      </c>
      <c r="C3652" t="str">
        <f t="shared" si="677"/>
        <v>SIMPL-6I-T</v>
      </c>
      <c r="D3652" t="s">
        <v>4057</v>
      </c>
      <c r="E3652">
        <f t="shared" ca="1" si="678"/>
        <v>0</v>
      </c>
      <c r="H3652" t="str">
        <f t="shared" ca="1" si="679"/>
        <v>'Simpl. all tex-DT PLYWOOD'!</v>
      </c>
      <c r="I3652" t="str">
        <f t="shared" ca="1" si="684"/>
        <v>'Simpl. all tex-DT PLYWOOD'!</v>
      </c>
      <c r="J3652">
        <f t="shared" ca="1" si="685"/>
        <v>0</v>
      </c>
      <c r="K3652">
        <f t="shared" ca="1" si="686"/>
        <v>0</v>
      </c>
      <c r="L3652">
        <f t="shared" ca="1" si="680"/>
        <v>0</v>
      </c>
      <c r="M3652">
        <f t="shared" ca="1" si="681"/>
        <v>0</v>
      </c>
      <c r="O3652" t="str">
        <f t="shared" ca="1" si="682"/>
        <v>D:z</v>
      </c>
      <c r="P3652" t="str">
        <f t="shared" ca="1" si="683"/>
        <v>D7:z7</v>
      </c>
    </row>
    <row r="3653" spans="1:16">
      <c r="A3653" t="str">
        <f t="shared" si="675"/>
        <v>08</v>
      </c>
      <c r="B3653" t="str">
        <f t="shared" ca="1" si="676"/>
        <v>W</v>
      </c>
      <c r="C3653" t="str">
        <f t="shared" si="677"/>
        <v>SIMPL-6I-T</v>
      </c>
      <c r="D3653" t="s">
        <v>4058</v>
      </c>
      <c r="E3653">
        <f t="shared" ca="1" si="678"/>
        <v>0</v>
      </c>
      <c r="H3653" t="str">
        <f t="shared" ca="1" si="679"/>
        <v>'Simpl. all tex-DT PLYWOOD'!</v>
      </c>
      <c r="I3653" t="str">
        <f t="shared" ca="1" si="684"/>
        <v>'Simpl. all tex-DT PLYWOOD'!</v>
      </c>
      <c r="J3653">
        <f t="shared" ca="1" si="685"/>
        <v>0</v>
      </c>
      <c r="K3653">
        <f t="shared" ca="1" si="686"/>
        <v>0</v>
      </c>
      <c r="L3653">
        <f t="shared" ca="1" si="680"/>
        <v>0</v>
      </c>
      <c r="M3653">
        <f t="shared" ca="1" si="681"/>
        <v>0</v>
      </c>
      <c r="O3653" t="str">
        <f t="shared" ca="1" si="682"/>
        <v>D:z</v>
      </c>
      <c r="P3653" t="str">
        <f t="shared" ca="1" si="683"/>
        <v>D7:z7</v>
      </c>
    </row>
    <row r="3654" spans="1:16">
      <c r="A3654" t="str">
        <f t="shared" si="675"/>
        <v>09</v>
      </c>
      <c r="B3654" t="str">
        <f t="shared" ca="1" si="676"/>
        <v>W</v>
      </c>
      <c r="C3654" t="str">
        <f t="shared" si="677"/>
        <v>SIMPL-6I-T</v>
      </c>
      <c r="D3654" t="s">
        <v>4059</v>
      </c>
      <c r="E3654">
        <f t="shared" ca="1" si="678"/>
        <v>0</v>
      </c>
      <c r="H3654" t="str">
        <f t="shared" ca="1" si="679"/>
        <v>'Simpl. all tex-DT PLYWOOD'!</v>
      </c>
      <c r="I3654" t="str">
        <f t="shared" ca="1" si="684"/>
        <v>'Simpl. all tex-DT PLYWOOD'!</v>
      </c>
      <c r="J3654">
        <f t="shared" ca="1" si="685"/>
        <v>0</v>
      </c>
      <c r="K3654">
        <f t="shared" ca="1" si="686"/>
        <v>0</v>
      </c>
      <c r="L3654">
        <f t="shared" ca="1" si="680"/>
        <v>0</v>
      </c>
      <c r="M3654">
        <f t="shared" ca="1" si="681"/>
        <v>0</v>
      </c>
      <c r="O3654" t="str">
        <f t="shared" ca="1" si="682"/>
        <v>D:z</v>
      </c>
      <c r="P3654" t="str">
        <f t="shared" ca="1" si="683"/>
        <v>D7:z7</v>
      </c>
    </row>
    <row r="3655" spans="1:16">
      <c r="A3655" t="str">
        <f t="shared" si="675"/>
        <v>10</v>
      </c>
      <c r="B3655" t="str">
        <f t="shared" ca="1" si="676"/>
        <v>W</v>
      </c>
      <c r="C3655" t="str">
        <f t="shared" si="677"/>
        <v>SIMPL-6I-T</v>
      </c>
      <c r="D3655" t="s">
        <v>4060</v>
      </c>
      <c r="E3655">
        <f t="shared" ca="1" si="678"/>
        <v>0</v>
      </c>
      <c r="H3655" t="str">
        <f t="shared" ca="1" si="679"/>
        <v>'Simpl. all tex-DT PLYWOOD'!</v>
      </c>
      <c r="I3655" t="str">
        <f t="shared" ca="1" si="684"/>
        <v>'Simpl. all tex-DT PLYWOOD'!</v>
      </c>
      <c r="J3655">
        <f t="shared" ca="1" si="685"/>
        <v>0</v>
      </c>
      <c r="K3655">
        <f t="shared" ca="1" si="686"/>
        <v>0</v>
      </c>
      <c r="L3655">
        <f t="shared" ca="1" si="680"/>
        <v>0</v>
      </c>
      <c r="M3655">
        <f t="shared" ca="1" si="681"/>
        <v>0</v>
      </c>
      <c r="O3655" t="str">
        <f t="shared" ca="1" si="682"/>
        <v>D:z</v>
      </c>
      <c r="P3655" t="str">
        <f t="shared" ca="1" si="683"/>
        <v>D7:z7</v>
      </c>
    </row>
    <row r="3656" spans="1:16">
      <c r="A3656" t="str">
        <f t="shared" si="675"/>
        <v>11</v>
      </c>
      <c r="B3656" t="str">
        <f t="shared" ca="1" si="676"/>
        <v>W</v>
      </c>
      <c r="C3656" t="str">
        <f t="shared" si="677"/>
        <v>SIMPL-6I-T</v>
      </c>
      <c r="D3656" t="s">
        <v>4061</v>
      </c>
      <c r="E3656">
        <f t="shared" ca="1" si="678"/>
        <v>0</v>
      </c>
      <c r="H3656" t="str">
        <f t="shared" ca="1" si="679"/>
        <v>'Simpl. all tex-DT PLYWOOD'!</v>
      </c>
      <c r="I3656" t="str">
        <f t="shared" ca="1" si="684"/>
        <v>'Simpl. all tex-DT PLYWOOD'!</v>
      </c>
      <c r="J3656">
        <f t="shared" ca="1" si="685"/>
        <v>0</v>
      </c>
      <c r="K3656">
        <f t="shared" ca="1" si="686"/>
        <v>0</v>
      </c>
      <c r="L3656">
        <f t="shared" ca="1" si="680"/>
        <v>0</v>
      </c>
      <c r="M3656">
        <f t="shared" ca="1" si="681"/>
        <v>0</v>
      </c>
      <c r="O3656" t="str">
        <f t="shared" ca="1" si="682"/>
        <v>D:z</v>
      </c>
      <c r="P3656" t="str">
        <f t="shared" ca="1" si="683"/>
        <v>D7:z7</v>
      </c>
    </row>
    <row r="3657" spans="1:16">
      <c r="A3657" t="str">
        <f t="shared" si="675"/>
        <v>12</v>
      </c>
      <c r="B3657" t="str">
        <f t="shared" ca="1" si="676"/>
        <v>W</v>
      </c>
      <c r="C3657" t="str">
        <f t="shared" si="677"/>
        <v>SIMPL-6I-T</v>
      </c>
      <c r="D3657" t="s">
        <v>4062</v>
      </c>
      <c r="E3657">
        <f t="shared" ca="1" si="678"/>
        <v>0</v>
      </c>
      <c r="H3657" t="str">
        <f t="shared" ca="1" si="679"/>
        <v>'Simpl. all tex-DT PLYWOOD'!</v>
      </c>
      <c r="I3657" t="str">
        <f t="shared" ca="1" si="684"/>
        <v>'Simpl. all tex-DT PLYWOOD'!</v>
      </c>
      <c r="J3657">
        <f t="shared" ca="1" si="685"/>
        <v>0</v>
      </c>
      <c r="K3657">
        <f t="shared" ca="1" si="686"/>
        <v>0</v>
      </c>
      <c r="L3657">
        <f t="shared" ca="1" si="680"/>
        <v>0</v>
      </c>
      <c r="M3657">
        <f t="shared" ca="1" si="681"/>
        <v>0</v>
      </c>
      <c r="O3657" t="str">
        <f t="shared" ca="1" si="682"/>
        <v>D:z</v>
      </c>
      <c r="P3657" t="str">
        <f t="shared" ca="1" si="683"/>
        <v>D7:z7</v>
      </c>
    </row>
    <row r="3658" spans="1:16">
      <c r="A3658" t="str">
        <f t="shared" si="675"/>
        <v>13</v>
      </c>
      <c r="B3658" t="str">
        <f t="shared" ca="1" si="676"/>
        <v>W</v>
      </c>
      <c r="C3658" t="str">
        <f t="shared" si="677"/>
        <v>SIMPL-6I-T</v>
      </c>
      <c r="D3658" t="s">
        <v>4063</v>
      </c>
      <c r="E3658">
        <f t="shared" ca="1" si="678"/>
        <v>0</v>
      </c>
      <c r="H3658" t="str">
        <f t="shared" ca="1" si="679"/>
        <v>'Simpl. all tex-DT PLYWOOD'!</v>
      </c>
      <c r="I3658" t="str">
        <f t="shared" ca="1" si="684"/>
        <v>'Simpl. all tex-DT PLYWOOD'!</v>
      </c>
      <c r="J3658">
        <f t="shared" ca="1" si="685"/>
        <v>0</v>
      </c>
      <c r="K3658">
        <f t="shared" ca="1" si="686"/>
        <v>0</v>
      </c>
      <c r="L3658">
        <f t="shared" ca="1" si="680"/>
        <v>0</v>
      </c>
      <c r="M3658">
        <f t="shared" ca="1" si="681"/>
        <v>0</v>
      </c>
      <c r="O3658" t="str">
        <f t="shared" ca="1" si="682"/>
        <v>D:z</v>
      </c>
      <c r="P3658" t="str">
        <f t="shared" ca="1" si="683"/>
        <v>D7:z7</v>
      </c>
    </row>
    <row r="3659" spans="1:16">
      <c r="A3659" t="str">
        <f t="shared" si="675"/>
        <v>15</v>
      </c>
      <c r="B3659" t="str">
        <f t="shared" ca="1" si="676"/>
        <v>W</v>
      </c>
      <c r="C3659" t="str">
        <f t="shared" si="677"/>
        <v>SIMPL-6I-T</v>
      </c>
      <c r="D3659" t="s">
        <v>4796</v>
      </c>
      <c r="E3659">
        <f t="shared" ca="1" si="678"/>
        <v>0</v>
      </c>
      <c r="H3659" t="str">
        <f t="shared" ca="1" si="679"/>
        <v>'Simpl. all tex-DT PLYWOOD'!</v>
      </c>
      <c r="I3659" t="str">
        <f t="shared" ca="1" si="684"/>
        <v>'Simpl. all tex-DT PLYWOOD'!</v>
      </c>
      <c r="J3659">
        <f t="shared" ca="1" si="685"/>
        <v>0</v>
      </c>
      <c r="K3659">
        <f t="shared" ca="1" si="686"/>
        <v>0</v>
      </c>
      <c r="L3659">
        <f t="shared" ca="1" si="680"/>
        <v>0</v>
      </c>
      <c r="M3659">
        <f t="shared" ca="1" si="681"/>
        <v>0</v>
      </c>
      <c r="O3659" t="str">
        <f t="shared" ca="1" si="682"/>
        <v>D:z</v>
      </c>
      <c r="P3659" t="str">
        <f t="shared" ca="1" si="683"/>
        <v>D7:z7</v>
      </c>
    </row>
    <row r="3660" spans="1:16">
      <c r="A3660" t="str">
        <f t="shared" si="675"/>
        <v>01</v>
      </c>
      <c r="B3660" t="str">
        <f t="shared" ca="1" si="676"/>
        <v>W</v>
      </c>
      <c r="C3660" t="str">
        <f t="shared" si="677"/>
        <v>SIMPL-6J</v>
      </c>
      <c r="D3660" t="s">
        <v>1540</v>
      </c>
      <c r="E3660">
        <f t="shared" ca="1" si="678"/>
        <v>0</v>
      </c>
      <c r="H3660" t="str">
        <f t="shared" ca="1" si="679"/>
        <v>'Simpl. all tex-DT PLYWOOD'!</v>
      </c>
      <c r="I3660" t="str">
        <f t="shared" ca="1" si="684"/>
        <v>'Simpl. all tex-DT PLYWOOD'!</v>
      </c>
      <c r="J3660">
        <f t="shared" ca="1" si="685"/>
        <v>0</v>
      </c>
      <c r="K3660">
        <f t="shared" ca="1" si="686"/>
        <v>0</v>
      </c>
      <c r="L3660">
        <f t="shared" ca="1" si="680"/>
        <v>0</v>
      </c>
      <c r="M3660">
        <f t="shared" ca="1" si="681"/>
        <v>0</v>
      </c>
      <c r="O3660" t="str">
        <f t="shared" ca="1" si="682"/>
        <v>D:z</v>
      </c>
      <c r="P3660" t="str">
        <f t="shared" ca="1" si="683"/>
        <v>D7:z7</v>
      </c>
    </row>
    <row r="3661" spans="1:16">
      <c r="A3661" t="str">
        <f t="shared" si="675"/>
        <v>02</v>
      </c>
      <c r="B3661" t="str">
        <f t="shared" ca="1" si="676"/>
        <v>W</v>
      </c>
      <c r="C3661" t="str">
        <f t="shared" si="677"/>
        <v>SIMPL-6J</v>
      </c>
      <c r="D3661" t="s">
        <v>1541</v>
      </c>
      <c r="E3661">
        <f t="shared" ca="1" si="678"/>
        <v>0</v>
      </c>
      <c r="H3661" t="str">
        <f t="shared" ca="1" si="679"/>
        <v>'Simpl. all tex-DT PLYWOOD'!</v>
      </c>
      <c r="I3661" t="str">
        <f t="shared" ca="1" si="684"/>
        <v>'Simpl. all tex-DT PLYWOOD'!</v>
      </c>
      <c r="J3661">
        <f t="shared" ca="1" si="685"/>
        <v>0</v>
      </c>
      <c r="K3661">
        <f t="shared" ca="1" si="686"/>
        <v>0</v>
      </c>
      <c r="L3661">
        <f t="shared" ca="1" si="680"/>
        <v>0</v>
      </c>
      <c r="M3661">
        <f t="shared" ca="1" si="681"/>
        <v>0</v>
      </c>
      <c r="O3661" t="str">
        <f t="shared" ca="1" si="682"/>
        <v>D:z</v>
      </c>
      <c r="P3661" t="str">
        <f t="shared" ca="1" si="683"/>
        <v>D7:z7</v>
      </c>
    </row>
    <row r="3662" spans="1:16">
      <c r="A3662" t="str">
        <f t="shared" si="675"/>
        <v>03</v>
      </c>
      <c r="B3662" t="str">
        <f t="shared" ca="1" si="676"/>
        <v>W</v>
      </c>
      <c r="C3662" t="str">
        <f t="shared" si="677"/>
        <v>SIMPL-6J</v>
      </c>
      <c r="D3662" t="s">
        <v>1542</v>
      </c>
      <c r="E3662">
        <f t="shared" ca="1" si="678"/>
        <v>0</v>
      </c>
      <c r="H3662" t="str">
        <f t="shared" ca="1" si="679"/>
        <v>'Simpl. all tex-DT PLYWOOD'!</v>
      </c>
      <c r="I3662" t="str">
        <f t="shared" ca="1" si="684"/>
        <v>'Simpl. all tex-DT PLYWOOD'!</v>
      </c>
      <c r="J3662">
        <f t="shared" ca="1" si="685"/>
        <v>0</v>
      </c>
      <c r="K3662">
        <f t="shared" ca="1" si="686"/>
        <v>0</v>
      </c>
      <c r="L3662">
        <f t="shared" ca="1" si="680"/>
        <v>0</v>
      </c>
      <c r="M3662">
        <f t="shared" ca="1" si="681"/>
        <v>0</v>
      </c>
      <c r="O3662" t="str">
        <f t="shared" ca="1" si="682"/>
        <v>D:z</v>
      </c>
      <c r="P3662" t="str">
        <f t="shared" ca="1" si="683"/>
        <v>D7:z7</v>
      </c>
    </row>
    <row r="3663" spans="1:16">
      <c r="A3663" t="str">
        <f t="shared" ref="A3663:A3726" si="687">MID(D3663,LEN(C3663)+2,LEN(D3663)-LEN(C3663))</f>
        <v>04</v>
      </c>
      <c r="B3663" t="str">
        <f t="shared" ref="B3663:B3726" ca="1" si="688">VLOOKUP(H3663,$A$1:$K$4,11,FALSE)</f>
        <v>W</v>
      </c>
      <c r="C3663" t="str">
        <f t="shared" ref="C3663:C3726" si="689">IF(RIGHT(LEFT(D3663,LEN(D3663)-3),1)="-",LEFT(D3663,LEN(D3663)-4),LEFT(D3663,LEN(D3663)-3))</f>
        <v>SIMPL-6J</v>
      </c>
      <c r="D3663" t="s">
        <v>1543</v>
      </c>
      <c r="E3663">
        <f t="shared" ref="E3663:E3726" ca="1" si="690">IFERROR(VLOOKUP(C3663,INDIRECT($H3663&amp;$O3663),MATCH($A3663,INDIRECT($H3663&amp;$P3663),0),FALSE),0)</f>
        <v>0</v>
      </c>
      <c r="H3663" t="str">
        <f t="shared" ref="H3663:H3726" ca="1" si="691">IF(I3663&lt;&gt;0,I3663,IF(J3663&lt;&gt;0,J3663,IF(K3663&lt;&gt;0,K3663,IF(L3663&lt;&gt;0,L3663,IF(M3663&lt;&gt;0,M3663,N3663)))))</f>
        <v>'Simpl. all tex-DT PLYWOOD'!</v>
      </c>
      <c r="I3663" t="str">
        <f t="shared" ca="1" si="684"/>
        <v>'Simpl. all tex-DT PLYWOOD'!</v>
      </c>
      <c r="J3663">
        <f t="shared" ca="1" si="685"/>
        <v>0</v>
      </c>
      <c r="K3663">
        <f t="shared" ca="1" si="686"/>
        <v>0</v>
      </c>
      <c r="L3663">
        <f t="shared" ref="L3663:L3726" ca="1" si="692">IF(IFERROR(VLOOKUP($C3663,INDIRECT($G$10&amp;"d:d"),1,FALSE),0)&lt;&gt;0,L$13,0)</f>
        <v>0</v>
      </c>
      <c r="M3663">
        <f t="shared" ref="M3663:M3726" ca="1" si="693">IF(IFERROR(VLOOKUP($C3663,INDIRECT($G$11&amp;"d:d"),1,FALSE),0)&lt;&gt;0,M$13,0)</f>
        <v>0</v>
      </c>
      <c r="O3663" t="str">
        <f t="shared" ref="O3663:O3726" ca="1" si="694">VLOOKUP($H3663,$G$7:$I$11,2,FALSE)</f>
        <v>D:z</v>
      </c>
      <c r="P3663" t="str">
        <f t="shared" ref="P3663:P3726" ca="1" si="695">VLOOKUP($H3663,$G$7:$I$11,3,FALSE)</f>
        <v>D7:z7</v>
      </c>
    </row>
    <row r="3664" spans="1:16">
      <c r="A3664" t="str">
        <f t="shared" si="687"/>
        <v>05</v>
      </c>
      <c r="B3664" t="str">
        <f t="shared" ca="1" si="688"/>
        <v>W</v>
      </c>
      <c r="C3664" t="str">
        <f t="shared" si="689"/>
        <v>SIMPL-6J</v>
      </c>
      <c r="D3664" t="s">
        <v>1544</v>
      </c>
      <c r="E3664">
        <f t="shared" ca="1" si="690"/>
        <v>0</v>
      </c>
      <c r="H3664" t="str">
        <f t="shared" ca="1" si="691"/>
        <v>'Simpl. all tex-DT PLYWOOD'!</v>
      </c>
      <c r="I3664" t="str">
        <f t="shared" ca="1" si="684"/>
        <v>'Simpl. all tex-DT PLYWOOD'!</v>
      </c>
      <c r="J3664">
        <f t="shared" ca="1" si="685"/>
        <v>0</v>
      </c>
      <c r="K3664">
        <f t="shared" ca="1" si="686"/>
        <v>0</v>
      </c>
      <c r="L3664">
        <f t="shared" ca="1" si="692"/>
        <v>0</v>
      </c>
      <c r="M3664">
        <f t="shared" ca="1" si="693"/>
        <v>0</v>
      </c>
      <c r="O3664" t="str">
        <f t="shared" ca="1" si="694"/>
        <v>D:z</v>
      </c>
      <c r="P3664" t="str">
        <f t="shared" ca="1" si="695"/>
        <v>D7:z7</v>
      </c>
    </row>
    <row r="3665" spans="1:16">
      <c r="A3665" t="str">
        <f t="shared" si="687"/>
        <v>06</v>
      </c>
      <c r="B3665" t="str">
        <f t="shared" ca="1" si="688"/>
        <v>W</v>
      </c>
      <c r="C3665" t="str">
        <f t="shared" si="689"/>
        <v>SIMPL-6J</v>
      </c>
      <c r="D3665" t="s">
        <v>1545</v>
      </c>
      <c r="E3665">
        <f t="shared" ca="1" si="690"/>
        <v>0</v>
      </c>
      <c r="H3665" t="str">
        <f t="shared" ca="1" si="691"/>
        <v>'Simpl. all tex-DT PLYWOOD'!</v>
      </c>
      <c r="I3665" t="str">
        <f t="shared" ca="1" si="684"/>
        <v>'Simpl. all tex-DT PLYWOOD'!</v>
      </c>
      <c r="J3665">
        <f t="shared" ca="1" si="685"/>
        <v>0</v>
      </c>
      <c r="K3665">
        <f t="shared" ca="1" si="686"/>
        <v>0</v>
      </c>
      <c r="L3665">
        <f t="shared" ca="1" si="692"/>
        <v>0</v>
      </c>
      <c r="M3665">
        <f t="shared" ca="1" si="693"/>
        <v>0</v>
      </c>
      <c r="O3665" t="str">
        <f t="shared" ca="1" si="694"/>
        <v>D:z</v>
      </c>
      <c r="P3665" t="str">
        <f t="shared" ca="1" si="695"/>
        <v>D7:z7</v>
      </c>
    </row>
    <row r="3666" spans="1:16">
      <c r="A3666" t="str">
        <f t="shared" si="687"/>
        <v>07</v>
      </c>
      <c r="B3666" t="str">
        <f t="shared" ca="1" si="688"/>
        <v>W</v>
      </c>
      <c r="C3666" t="str">
        <f t="shared" si="689"/>
        <v>SIMPL-6J</v>
      </c>
      <c r="D3666" t="s">
        <v>1546</v>
      </c>
      <c r="E3666">
        <f t="shared" ca="1" si="690"/>
        <v>0</v>
      </c>
      <c r="H3666" t="str">
        <f t="shared" ca="1" si="691"/>
        <v>'Simpl. all tex-DT PLYWOOD'!</v>
      </c>
      <c r="I3666" t="str">
        <f t="shared" ca="1" si="684"/>
        <v>'Simpl. all tex-DT PLYWOOD'!</v>
      </c>
      <c r="J3666">
        <f t="shared" ca="1" si="685"/>
        <v>0</v>
      </c>
      <c r="K3666">
        <f t="shared" ca="1" si="686"/>
        <v>0</v>
      </c>
      <c r="L3666">
        <f t="shared" ca="1" si="692"/>
        <v>0</v>
      </c>
      <c r="M3666">
        <f t="shared" ca="1" si="693"/>
        <v>0</v>
      </c>
      <c r="O3666" t="str">
        <f t="shared" ca="1" si="694"/>
        <v>D:z</v>
      </c>
      <c r="P3666" t="str">
        <f t="shared" ca="1" si="695"/>
        <v>D7:z7</v>
      </c>
    </row>
    <row r="3667" spans="1:16">
      <c r="A3667" t="str">
        <f t="shared" si="687"/>
        <v>08</v>
      </c>
      <c r="B3667" t="str">
        <f t="shared" ca="1" si="688"/>
        <v>W</v>
      </c>
      <c r="C3667" t="str">
        <f t="shared" si="689"/>
        <v>SIMPL-6J</v>
      </c>
      <c r="D3667" t="s">
        <v>1547</v>
      </c>
      <c r="E3667">
        <f t="shared" ca="1" si="690"/>
        <v>0</v>
      </c>
      <c r="H3667" t="str">
        <f t="shared" ca="1" si="691"/>
        <v>'Simpl. all tex-DT PLYWOOD'!</v>
      </c>
      <c r="I3667" t="str">
        <f t="shared" ca="1" si="684"/>
        <v>'Simpl. all tex-DT PLYWOOD'!</v>
      </c>
      <c r="J3667">
        <f t="shared" ca="1" si="685"/>
        <v>0</v>
      </c>
      <c r="K3667">
        <f t="shared" ca="1" si="686"/>
        <v>0</v>
      </c>
      <c r="L3667">
        <f t="shared" ca="1" si="692"/>
        <v>0</v>
      </c>
      <c r="M3667">
        <f t="shared" ca="1" si="693"/>
        <v>0</v>
      </c>
      <c r="O3667" t="str">
        <f t="shared" ca="1" si="694"/>
        <v>D:z</v>
      </c>
      <c r="P3667" t="str">
        <f t="shared" ca="1" si="695"/>
        <v>D7:z7</v>
      </c>
    </row>
    <row r="3668" spans="1:16">
      <c r="A3668" t="str">
        <f t="shared" si="687"/>
        <v>09</v>
      </c>
      <c r="B3668" t="str">
        <f t="shared" ca="1" si="688"/>
        <v>W</v>
      </c>
      <c r="C3668" t="str">
        <f t="shared" si="689"/>
        <v>SIMPL-6J</v>
      </c>
      <c r="D3668" t="s">
        <v>1548</v>
      </c>
      <c r="E3668">
        <f t="shared" ca="1" si="690"/>
        <v>0</v>
      </c>
      <c r="H3668" t="str">
        <f t="shared" ca="1" si="691"/>
        <v>'Simpl. all tex-DT PLYWOOD'!</v>
      </c>
      <c r="I3668" t="str">
        <f t="shared" ca="1" si="684"/>
        <v>'Simpl. all tex-DT PLYWOOD'!</v>
      </c>
      <c r="J3668">
        <f t="shared" ca="1" si="685"/>
        <v>0</v>
      </c>
      <c r="K3668">
        <f t="shared" ca="1" si="686"/>
        <v>0</v>
      </c>
      <c r="L3668">
        <f t="shared" ca="1" si="692"/>
        <v>0</v>
      </c>
      <c r="M3668">
        <f t="shared" ca="1" si="693"/>
        <v>0</v>
      </c>
      <c r="O3668" t="str">
        <f t="shared" ca="1" si="694"/>
        <v>D:z</v>
      </c>
      <c r="P3668" t="str">
        <f t="shared" ca="1" si="695"/>
        <v>D7:z7</v>
      </c>
    </row>
    <row r="3669" spans="1:16">
      <c r="A3669" t="str">
        <f t="shared" si="687"/>
        <v>10</v>
      </c>
      <c r="B3669" t="str">
        <f t="shared" ca="1" si="688"/>
        <v>W</v>
      </c>
      <c r="C3669" t="str">
        <f t="shared" si="689"/>
        <v>SIMPL-6J</v>
      </c>
      <c r="D3669" t="s">
        <v>1549</v>
      </c>
      <c r="E3669">
        <f t="shared" ca="1" si="690"/>
        <v>0</v>
      </c>
      <c r="H3669" t="str">
        <f t="shared" ca="1" si="691"/>
        <v>'Simpl. all tex-DT PLYWOOD'!</v>
      </c>
      <c r="I3669" t="str">
        <f t="shared" ca="1" si="684"/>
        <v>'Simpl. all tex-DT PLYWOOD'!</v>
      </c>
      <c r="J3669">
        <f t="shared" ca="1" si="685"/>
        <v>0</v>
      </c>
      <c r="K3669">
        <f t="shared" ca="1" si="686"/>
        <v>0</v>
      </c>
      <c r="L3669">
        <f t="shared" ca="1" si="692"/>
        <v>0</v>
      </c>
      <c r="M3669">
        <f t="shared" ca="1" si="693"/>
        <v>0</v>
      </c>
      <c r="O3669" t="str">
        <f t="shared" ca="1" si="694"/>
        <v>D:z</v>
      </c>
      <c r="P3669" t="str">
        <f t="shared" ca="1" si="695"/>
        <v>D7:z7</v>
      </c>
    </row>
    <row r="3670" spans="1:16">
      <c r="A3670" t="str">
        <f t="shared" si="687"/>
        <v>100</v>
      </c>
      <c r="B3670" t="str">
        <f t="shared" ca="1" si="688"/>
        <v>W</v>
      </c>
      <c r="C3670" t="str">
        <f t="shared" si="689"/>
        <v>SIMPL-6J</v>
      </c>
      <c r="D3670" t="s">
        <v>1553</v>
      </c>
      <c r="E3670">
        <f t="shared" ca="1" si="690"/>
        <v>0</v>
      </c>
      <c r="H3670" t="str">
        <f t="shared" ca="1" si="691"/>
        <v>'Simpl. all tex-DT PLYWOOD'!</v>
      </c>
      <c r="I3670" t="str">
        <f t="shared" ca="1" si="684"/>
        <v>'Simpl. all tex-DT PLYWOOD'!</v>
      </c>
      <c r="J3670">
        <f t="shared" ca="1" si="685"/>
        <v>0</v>
      </c>
      <c r="K3670">
        <f t="shared" ca="1" si="686"/>
        <v>0</v>
      </c>
      <c r="L3670">
        <f t="shared" ca="1" si="692"/>
        <v>0</v>
      </c>
      <c r="M3670">
        <f t="shared" ca="1" si="693"/>
        <v>0</v>
      </c>
      <c r="O3670" t="str">
        <f t="shared" ca="1" si="694"/>
        <v>D:z</v>
      </c>
      <c r="P3670" t="str">
        <f t="shared" ca="1" si="695"/>
        <v>D7:z7</v>
      </c>
    </row>
    <row r="3671" spans="1:16">
      <c r="A3671" t="str">
        <f t="shared" si="687"/>
        <v>11</v>
      </c>
      <c r="B3671" t="str">
        <f t="shared" ca="1" si="688"/>
        <v>W</v>
      </c>
      <c r="C3671" t="str">
        <f t="shared" si="689"/>
        <v>SIMPL-6J</v>
      </c>
      <c r="D3671" t="s">
        <v>1550</v>
      </c>
      <c r="E3671">
        <f t="shared" ca="1" si="690"/>
        <v>0</v>
      </c>
      <c r="H3671" t="str">
        <f t="shared" ca="1" si="691"/>
        <v>'Simpl. all tex-DT PLYWOOD'!</v>
      </c>
      <c r="I3671" t="str">
        <f t="shared" ca="1" si="684"/>
        <v>'Simpl. all tex-DT PLYWOOD'!</v>
      </c>
      <c r="J3671">
        <f t="shared" ca="1" si="685"/>
        <v>0</v>
      </c>
      <c r="K3671">
        <f t="shared" ca="1" si="686"/>
        <v>0</v>
      </c>
      <c r="L3671">
        <f t="shared" ca="1" si="692"/>
        <v>0</v>
      </c>
      <c r="M3671">
        <f t="shared" ca="1" si="693"/>
        <v>0</v>
      </c>
      <c r="O3671" t="str">
        <f t="shared" ca="1" si="694"/>
        <v>D:z</v>
      </c>
      <c r="P3671" t="str">
        <f t="shared" ca="1" si="695"/>
        <v>D7:z7</v>
      </c>
    </row>
    <row r="3672" spans="1:16">
      <c r="A3672" t="str">
        <f t="shared" si="687"/>
        <v>12</v>
      </c>
      <c r="B3672" t="str">
        <f t="shared" ca="1" si="688"/>
        <v>W</v>
      </c>
      <c r="C3672" t="str">
        <f t="shared" si="689"/>
        <v>SIMPL-6J</v>
      </c>
      <c r="D3672" t="s">
        <v>1551</v>
      </c>
      <c r="E3672">
        <f t="shared" ca="1" si="690"/>
        <v>0</v>
      </c>
      <c r="H3672" t="str">
        <f t="shared" ca="1" si="691"/>
        <v>'Simpl. all tex-DT PLYWOOD'!</v>
      </c>
      <c r="I3672" t="str">
        <f t="shared" ca="1" si="684"/>
        <v>'Simpl. all tex-DT PLYWOOD'!</v>
      </c>
      <c r="J3672">
        <f t="shared" ca="1" si="685"/>
        <v>0</v>
      </c>
      <c r="K3672">
        <f t="shared" ca="1" si="686"/>
        <v>0</v>
      </c>
      <c r="L3672">
        <f t="shared" ca="1" si="692"/>
        <v>0</v>
      </c>
      <c r="M3672">
        <f t="shared" ca="1" si="693"/>
        <v>0</v>
      </c>
      <c r="O3672" t="str">
        <f t="shared" ca="1" si="694"/>
        <v>D:z</v>
      </c>
      <c r="P3672" t="str">
        <f t="shared" ca="1" si="695"/>
        <v>D7:z7</v>
      </c>
    </row>
    <row r="3673" spans="1:16">
      <c r="A3673" t="str">
        <f t="shared" si="687"/>
        <v>13</v>
      </c>
      <c r="B3673" t="str">
        <f t="shared" ca="1" si="688"/>
        <v>W</v>
      </c>
      <c r="C3673" t="str">
        <f t="shared" si="689"/>
        <v>SIMPL-6J</v>
      </c>
      <c r="D3673" t="s">
        <v>1552</v>
      </c>
      <c r="E3673">
        <f t="shared" ca="1" si="690"/>
        <v>0</v>
      </c>
      <c r="H3673" t="str">
        <f t="shared" ca="1" si="691"/>
        <v>'Simpl. all tex-DT PLYWOOD'!</v>
      </c>
      <c r="I3673" t="str">
        <f t="shared" ca="1" si="684"/>
        <v>'Simpl. all tex-DT PLYWOOD'!</v>
      </c>
      <c r="J3673">
        <f t="shared" ca="1" si="685"/>
        <v>0</v>
      </c>
      <c r="K3673">
        <f t="shared" ca="1" si="686"/>
        <v>0</v>
      </c>
      <c r="L3673">
        <f t="shared" ca="1" si="692"/>
        <v>0</v>
      </c>
      <c r="M3673">
        <f t="shared" ca="1" si="693"/>
        <v>0</v>
      </c>
      <c r="O3673" t="str">
        <f t="shared" ca="1" si="694"/>
        <v>D:z</v>
      </c>
      <c r="P3673" t="str">
        <f t="shared" ca="1" si="695"/>
        <v>D7:z7</v>
      </c>
    </row>
    <row r="3674" spans="1:16">
      <c r="A3674" t="str">
        <f t="shared" si="687"/>
        <v>15</v>
      </c>
      <c r="B3674" t="str">
        <f t="shared" ca="1" si="688"/>
        <v>W</v>
      </c>
      <c r="C3674" t="str">
        <f t="shared" si="689"/>
        <v>SIMPL-6J</v>
      </c>
      <c r="D3674" t="s">
        <v>4904</v>
      </c>
      <c r="E3674">
        <f t="shared" ca="1" si="690"/>
        <v>0</v>
      </c>
      <c r="H3674" t="str">
        <f t="shared" ca="1" si="691"/>
        <v>'Simpl. all tex-DT PLYWOOD'!</v>
      </c>
      <c r="I3674" t="str">
        <f t="shared" ref="I3674:I3737" ca="1" si="696">IF(IFERROR(VLOOKUP(C3674,INDIRECT($G$7&amp;"D:D"),1,FALSE),0)&lt;&gt;0,I$13,0)</f>
        <v>'Simpl. all tex-DT PLYWOOD'!</v>
      </c>
      <c r="J3674">
        <f t="shared" ref="J3674:J3737" ca="1" si="697">IF(IFERROR(VLOOKUP(C3674,INDIRECT($G$8&amp;"D:D"),1,FALSE),0)&lt;&gt;0,J$13,0)</f>
        <v>0</v>
      </c>
      <c r="K3674">
        <f t="shared" ref="K3674:K3737" ca="1" si="698">IF(IFERROR(VLOOKUP($C3674,INDIRECT($G$9&amp;"d:d"),1,FALSE),0)&lt;&gt;0,K$13,0)</f>
        <v>0</v>
      </c>
      <c r="L3674">
        <f t="shared" ca="1" si="692"/>
        <v>0</v>
      </c>
      <c r="M3674">
        <f t="shared" ca="1" si="693"/>
        <v>0</v>
      </c>
      <c r="O3674" t="str">
        <f t="shared" ca="1" si="694"/>
        <v>D:z</v>
      </c>
      <c r="P3674" t="str">
        <f t="shared" ca="1" si="695"/>
        <v>D7:z7</v>
      </c>
    </row>
    <row r="3675" spans="1:16">
      <c r="A3675" t="str">
        <f t="shared" si="687"/>
        <v>01</v>
      </c>
      <c r="B3675" t="str">
        <f t="shared" ca="1" si="688"/>
        <v>W</v>
      </c>
      <c r="C3675" t="str">
        <f t="shared" si="689"/>
        <v>SIMPL-6J-C</v>
      </c>
      <c r="D3675" t="s">
        <v>6054</v>
      </c>
      <c r="E3675">
        <f t="shared" ca="1" si="690"/>
        <v>0</v>
      </c>
      <c r="H3675" t="str">
        <f t="shared" ca="1" si="691"/>
        <v>'(more) Simpl. Textures PLYWOOD'!</v>
      </c>
      <c r="I3675">
        <f t="shared" ca="1" si="696"/>
        <v>0</v>
      </c>
      <c r="J3675" t="str">
        <f t="shared" ca="1" si="697"/>
        <v>'(more) Simpl. Textures PLYWOOD'!</v>
      </c>
      <c r="K3675">
        <f t="shared" ca="1" si="698"/>
        <v>0</v>
      </c>
      <c r="L3675">
        <f t="shared" ca="1" si="692"/>
        <v>0</v>
      </c>
      <c r="M3675">
        <f t="shared" ca="1" si="693"/>
        <v>0</v>
      </c>
      <c r="O3675" t="str">
        <f t="shared" ca="1" si="694"/>
        <v>D:N</v>
      </c>
      <c r="P3675" t="str">
        <f t="shared" ca="1" si="695"/>
        <v>D7:N7</v>
      </c>
    </row>
    <row r="3676" spans="1:16">
      <c r="A3676" t="str">
        <f t="shared" si="687"/>
        <v>16</v>
      </c>
      <c r="B3676" t="str">
        <f t="shared" ca="1" si="688"/>
        <v>W</v>
      </c>
      <c r="C3676" t="str">
        <f t="shared" si="689"/>
        <v>SIMPL-6J-N-NT</v>
      </c>
      <c r="D3676" t="s">
        <v>5572</v>
      </c>
      <c r="E3676">
        <f t="shared" ca="1" si="690"/>
        <v>0</v>
      </c>
      <c r="H3676" t="str">
        <f t="shared" ca="1" si="691"/>
        <v>'(more) Simpl. Textures PLYWOOD'!</v>
      </c>
      <c r="I3676">
        <f t="shared" ca="1" si="696"/>
        <v>0</v>
      </c>
      <c r="J3676" t="str">
        <f t="shared" ca="1" si="697"/>
        <v>'(more) Simpl. Textures PLYWOOD'!</v>
      </c>
      <c r="K3676">
        <f t="shared" ca="1" si="698"/>
        <v>0</v>
      </c>
      <c r="L3676">
        <f t="shared" ca="1" si="692"/>
        <v>0</v>
      </c>
      <c r="M3676">
        <f t="shared" ca="1" si="693"/>
        <v>0</v>
      </c>
      <c r="O3676" t="str">
        <f t="shared" ca="1" si="694"/>
        <v>D:N</v>
      </c>
      <c r="P3676" t="str">
        <f t="shared" ca="1" si="695"/>
        <v>D7:N7</v>
      </c>
    </row>
    <row r="3677" spans="1:16">
      <c r="A3677" t="str">
        <f t="shared" si="687"/>
        <v>16</v>
      </c>
      <c r="B3677" t="str">
        <f t="shared" ca="1" si="688"/>
        <v>W</v>
      </c>
      <c r="C3677" t="str">
        <f t="shared" si="689"/>
        <v>SIMPL-6J-N-T</v>
      </c>
      <c r="D3677" t="s">
        <v>5732</v>
      </c>
      <c r="E3677">
        <f t="shared" ca="1" si="690"/>
        <v>0</v>
      </c>
      <c r="H3677" t="str">
        <f t="shared" ca="1" si="691"/>
        <v>'(more) Simpl. Textures PLYWOOD'!</v>
      </c>
      <c r="I3677">
        <f t="shared" ca="1" si="696"/>
        <v>0</v>
      </c>
      <c r="J3677" t="str">
        <f t="shared" ca="1" si="697"/>
        <v>'(more) Simpl. Textures PLYWOOD'!</v>
      </c>
      <c r="K3677">
        <f t="shared" ca="1" si="698"/>
        <v>0</v>
      </c>
      <c r="L3677">
        <f t="shared" ca="1" si="692"/>
        <v>0</v>
      </c>
      <c r="M3677">
        <f t="shared" ca="1" si="693"/>
        <v>0</v>
      </c>
      <c r="O3677" t="str">
        <f t="shared" ca="1" si="694"/>
        <v>D:N</v>
      </c>
      <c r="P3677" t="str">
        <f t="shared" ca="1" si="695"/>
        <v>D7:N7</v>
      </c>
    </row>
    <row r="3678" spans="1:16">
      <c r="A3678" t="str">
        <f t="shared" si="687"/>
        <v>01</v>
      </c>
      <c r="B3678" t="str">
        <f t="shared" ca="1" si="688"/>
        <v>W</v>
      </c>
      <c r="C3678" t="str">
        <f t="shared" si="689"/>
        <v>SIMPL-6J-T</v>
      </c>
      <c r="D3678" t="s">
        <v>4065</v>
      </c>
      <c r="E3678">
        <f t="shared" ca="1" si="690"/>
        <v>0</v>
      </c>
      <c r="H3678" t="str">
        <f t="shared" ca="1" si="691"/>
        <v>'Simpl. all tex-DT PLYWOOD'!</v>
      </c>
      <c r="I3678" t="str">
        <f t="shared" ca="1" si="696"/>
        <v>'Simpl. all tex-DT PLYWOOD'!</v>
      </c>
      <c r="J3678">
        <f t="shared" ca="1" si="697"/>
        <v>0</v>
      </c>
      <c r="K3678">
        <f t="shared" ca="1" si="698"/>
        <v>0</v>
      </c>
      <c r="L3678">
        <f t="shared" ca="1" si="692"/>
        <v>0</v>
      </c>
      <c r="M3678">
        <f t="shared" ca="1" si="693"/>
        <v>0</v>
      </c>
      <c r="O3678" t="str">
        <f t="shared" ca="1" si="694"/>
        <v>D:z</v>
      </c>
      <c r="P3678" t="str">
        <f t="shared" ca="1" si="695"/>
        <v>D7:z7</v>
      </c>
    </row>
    <row r="3679" spans="1:16">
      <c r="A3679" t="str">
        <f t="shared" si="687"/>
        <v>02</v>
      </c>
      <c r="B3679" t="str">
        <f t="shared" ca="1" si="688"/>
        <v>W</v>
      </c>
      <c r="C3679" t="str">
        <f t="shared" si="689"/>
        <v>SIMPL-6J-T</v>
      </c>
      <c r="D3679" t="s">
        <v>4066</v>
      </c>
      <c r="E3679">
        <f t="shared" ca="1" si="690"/>
        <v>0</v>
      </c>
      <c r="H3679" t="str">
        <f t="shared" ca="1" si="691"/>
        <v>'Simpl. all tex-DT PLYWOOD'!</v>
      </c>
      <c r="I3679" t="str">
        <f t="shared" ca="1" si="696"/>
        <v>'Simpl. all tex-DT PLYWOOD'!</v>
      </c>
      <c r="J3679">
        <f t="shared" ca="1" si="697"/>
        <v>0</v>
      </c>
      <c r="K3679">
        <f t="shared" ca="1" si="698"/>
        <v>0</v>
      </c>
      <c r="L3679">
        <f t="shared" ca="1" si="692"/>
        <v>0</v>
      </c>
      <c r="M3679">
        <f t="shared" ca="1" si="693"/>
        <v>0</v>
      </c>
      <c r="O3679" t="str">
        <f t="shared" ca="1" si="694"/>
        <v>D:z</v>
      </c>
      <c r="P3679" t="str">
        <f t="shared" ca="1" si="695"/>
        <v>D7:z7</v>
      </c>
    </row>
    <row r="3680" spans="1:16">
      <c r="A3680" t="str">
        <f t="shared" si="687"/>
        <v>03</v>
      </c>
      <c r="B3680" t="str">
        <f t="shared" ca="1" si="688"/>
        <v>W</v>
      </c>
      <c r="C3680" t="str">
        <f t="shared" si="689"/>
        <v>SIMPL-6J-T</v>
      </c>
      <c r="D3680" t="s">
        <v>4067</v>
      </c>
      <c r="E3680">
        <f t="shared" ca="1" si="690"/>
        <v>0</v>
      </c>
      <c r="H3680" t="str">
        <f t="shared" ca="1" si="691"/>
        <v>'Simpl. all tex-DT PLYWOOD'!</v>
      </c>
      <c r="I3680" t="str">
        <f t="shared" ca="1" si="696"/>
        <v>'Simpl. all tex-DT PLYWOOD'!</v>
      </c>
      <c r="J3680">
        <f t="shared" ca="1" si="697"/>
        <v>0</v>
      </c>
      <c r="K3680">
        <f t="shared" ca="1" si="698"/>
        <v>0</v>
      </c>
      <c r="L3680">
        <f t="shared" ca="1" si="692"/>
        <v>0</v>
      </c>
      <c r="M3680">
        <f t="shared" ca="1" si="693"/>
        <v>0</v>
      </c>
      <c r="O3680" t="str">
        <f t="shared" ca="1" si="694"/>
        <v>D:z</v>
      </c>
      <c r="P3680" t="str">
        <f t="shared" ca="1" si="695"/>
        <v>D7:z7</v>
      </c>
    </row>
    <row r="3681" spans="1:16">
      <c r="A3681" t="str">
        <f t="shared" si="687"/>
        <v>04</v>
      </c>
      <c r="B3681" t="str">
        <f t="shared" ca="1" si="688"/>
        <v>W</v>
      </c>
      <c r="C3681" t="str">
        <f t="shared" si="689"/>
        <v>SIMPL-6J-T</v>
      </c>
      <c r="D3681" t="s">
        <v>4068</v>
      </c>
      <c r="E3681">
        <f t="shared" ca="1" si="690"/>
        <v>0</v>
      </c>
      <c r="H3681" t="str">
        <f t="shared" ca="1" si="691"/>
        <v>'Simpl. all tex-DT PLYWOOD'!</v>
      </c>
      <c r="I3681" t="str">
        <f t="shared" ca="1" si="696"/>
        <v>'Simpl. all tex-DT PLYWOOD'!</v>
      </c>
      <c r="J3681">
        <f t="shared" ca="1" si="697"/>
        <v>0</v>
      </c>
      <c r="K3681">
        <f t="shared" ca="1" si="698"/>
        <v>0</v>
      </c>
      <c r="L3681">
        <f t="shared" ca="1" si="692"/>
        <v>0</v>
      </c>
      <c r="M3681">
        <f t="shared" ca="1" si="693"/>
        <v>0</v>
      </c>
      <c r="O3681" t="str">
        <f t="shared" ca="1" si="694"/>
        <v>D:z</v>
      </c>
      <c r="P3681" t="str">
        <f t="shared" ca="1" si="695"/>
        <v>D7:z7</v>
      </c>
    </row>
    <row r="3682" spans="1:16">
      <c r="A3682" t="str">
        <f t="shared" si="687"/>
        <v>05</v>
      </c>
      <c r="B3682" t="str">
        <f t="shared" ca="1" si="688"/>
        <v>W</v>
      </c>
      <c r="C3682" t="str">
        <f t="shared" si="689"/>
        <v>SIMPL-6J-T</v>
      </c>
      <c r="D3682" t="s">
        <v>4069</v>
      </c>
      <c r="E3682">
        <f t="shared" ca="1" si="690"/>
        <v>0</v>
      </c>
      <c r="H3682" t="str">
        <f t="shared" ca="1" si="691"/>
        <v>'Simpl. all tex-DT PLYWOOD'!</v>
      </c>
      <c r="I3682" t="str">
        <f t="shared" ca="1" si="696"/>
        <v>'Simpl. all tex-DT PLYWOOD'!</v>
      </c>
      <c r="J3682">
        <f t="shared" ca="1" si="697"/>
        <v>0</v>
      </c>
      <c r="K3682">
        <f t="shared" ca="1" si="698"/>
        <v>0</v>
      </c>
      <c r="L3682">
        <f t="shared" ca="1" si="692"/>
        <v>0</v>
      </c>
      <c r="M3682">
        <f t="shared" ca="1" si="693"/>
        <v>0</v>
      </c>
      <c r="O3682" t="str">
        <f t="shared" ca="1" si="694"/>
        <v>D:z</v>
      </c>
      <c r="P3682" t="str">
        <f t="shared" ca="1" si="695"/>
        <v>D7:z7</v>
      </c>
    </row>
    <row r="3683" spans="1:16">
      <c r="A3683" t="str">
        <f t="shared" si="687"/>
        <v>06</v>
      </c>
      <c r="B3683" t="str">
        <f t="shared" ca="1" si="688"/>
        <v>W</v>
      </c>
      <c r="C3683" t="str">
        <f t="shared" si="689"/>
        <v>SIMPL-6J-T</v>
      </c>
      <c r="D3683" t="s">
        <v>4070</v>
      </c>
      <c r="E3683">
        <f t="shared" ca="1" si="690"/>
        <v>0</v>
      </c>
      <c r="H3683" t="str">
        <f t="shared" ca="1" si="691"/>
        <v>'Simpl. all tex-DT PLYWOOD'!</v>
      </c>
      <c r="I3683" t="str">
        <f t="shared" ca="1" si="696"/>
        <v>'Simpl. all tex-DT PLYWOOD'!</v>
      </c>
      <c r="J3683">
        <f t="shared" ca="1" si="697"/>
        <v>0</v>
      </c>
      <c r="K3683">
        <f t="shared" ca="1" si="698"/>
        <v>0</v>
      </c>
      <c r="L3683">
        <f t="shared" ca="1" si="692"/>
        <v>0</v>
      </c>
      <c r="M3683">
        <f t="shared" ca="1" si="693"/>
        <v>0</v>
      </c>
      <c r="O3683" t="str">
        <f t="shared" ca="1" si="694"/>
        <v>D:z</v>
      </c>
      <c r="P3683" t="str">
        <f t="shared" ca="1" si="695"/>
        <v>D7:z7</v>
      </c>
    </row>
    <row r="3684" spans="1:16">
      <c r="A3684" t="str">
        <f t="shared" si="687"/>
        <v>07</v>
      </c>
      <c r="B3684" t="str">
        <f t="shared" ca="1" si="688"/>
        <v>W</v>
      </c>
      <c r="C3684" t="str">
        <f t="shared" si="689"/>
        <v>SIMPL-6J-T</v>
      </c>
      <c r="D3684" t="s">
        <v>4071</v>
      </c>
      <c r="E3684">
        <f t="shared" ca="1" si="690"/>
        <v>0</v>
      </c>
      <c r="H3684" t="str">
        <f t="shared" ca="1" si="691"/>
        <v>'Simpl. all tex-DT PLYWOOD'!</v>
      </c>
      <c r="I3684" t="str">
        <f t="shared" ca="1" si="696"/>
        <v>'Simpl. all tex-DT PLYWOOD'!</v>
      </c>
      <c r="J3684">
        <f t="shared" ca="1" si="697"/>
        <v>0</v>
      </c>
      <c r="K3684">
        <f t="shared" ca="1" si="698"/>
        <v>0</v>
      </c>
      <c r="L3684">
        <f t="shared" ca="1" si="692"/>
        <v>0</v>
      </c>
      <c r="M3684">
        <f t="shared" ca="1" si="693"/>
        <v>0</v>
      </c>
      <c r="O3684" t="str">
        <f t="shared" ca="1" si="694"/>
        <v>D:z</v>
      </c>
      <c r="P3684" t="str">
        <f t="shared" ca="1" si="695"/>
        <v>D7:z7</v>
      </c>
    </row>
    <row r="3685" spans="1:16">
      <c r="A3685" t="str">
        <f t="shared" si="687"/>
        <v>08</v>
      </c>
      <c r="B3685" t="str">
        <f t="shared" ca="1" si="688"/>
        <v>W</v>
      </c>
      <c r="C3685" t="str">
        <f t="shared" si="689"/>
        <v>SIMPL-6J-T</v>
      </c>
      <c r="D3685" t="s">
        <v>4072</v>
      </c>
      <c r="E3685">
        <f t="shared" ca="1" si="690"/>
        <v>0</v>
      </c>
      <c r="H3685" t="str">
        <f t="shared" ca="1" si="691"/>
        <v>'Simpl. all tex-DT PLYWOOD'!</v>
      </c>
      <c r="I3685" t="str">
        <f t="shared" ca="1" si="696"/>
        <v>'Simpl. all tex-DT PLYWOOD'!</v>
      </c>
      <c r="J3685">
        <f t="shared" ca="1" si="697"/>
        <v>0</v>
      </c>
      <c r="K3685">
        <f t="shared" ca="1" si="698"/>
        <v>0</v>
      </c>
      <c r="L3685">
        <f t="shared" ca="1" si="692"/>
        <v>0</v>
      </c>
      <c r="M3685">
        <f t="shared" ca="1" si="693"/>
        <v>0</v>
      </c>
      <c r="O3685" t="str">
        <f t="shared" ca="1" si="694"/>
        <v>D:z</v>
      </c>
      <c r="P3685" t="str">
        <f t="shared" ca="1" si="695"/>
        <v>D7:z7</v>
      </c>
    </row>
    <row r="3686" spans="1:16">
      <c r="A3686" t="str">
        <f t="shared" si="687"/>
        <v>09</v>
      </c>
      <c r="B3686" t="str">
        <f t="shared" ca="1" si="688"/>
        <v>W</v>
      </c>
      <c r="C3686" t="str">
        <f t="shared" si="689"/>
        <v>SIMPL-6J-T</v>
      </c>
      <c r="D3686" t="s">
        <v>4073</v>
      </c>
      <c r="E3686">
        <f t="shared" ca="1" si="690"/>
        <v>0</v>
      </c>
      <c r="H3686" t="str">
        <f t="shared" ca="1" si="691"/>
        <v>'Simpl. all tex-DT PLYWOOD'!</v>
      </c>
      <c r="I3686" t="str">
        <f t="shared" ca="1" si="696"/>
        <v>'Simpl. all tex-DT PLYWOOD'!</v>
      </c>
      <c r="J3686">
        <f t="shared" ca="1" si="697"/>
        <v>0</v>
      </c>
      <c r="K3686">
        <f t="shared" ca="1" si="698"/>
        <v>0</v>
      </c>
      <c r="L3686">
        <f t="shared" ca="1" si="692"/>
        <v>0</v>
      </c>
      <c r="M3686">
        <f t="shared" ca="1" si="693"/>
        <v>0</v>
      </c>
      <c r="O3686" t="str">
        <f t="shared" ca="1" si="694"/>
        <v>D:z</v>
      </c>
      <c r="P3686" t="str">
        <f t="shared" ca="1" si="695"/>
        <v>D7:z7</v>
      </c>
    </row>
    <row r="3687" spans="1:16">
      <c r="A3687" t="str">
        <f t="shared" si="687"/>
        <v>10</v>
      </c>
      <c r="B3687" t="str">
        <f t="shared" ca="1" si="688"/>
        <v>W</v>
      </c>
      <c r="C3687" t="str">
        <f t="shared" si="689"/>
        <v>SIMPL-6J-T</v>
      </c>
      <c r="D3687" t="s">
        <v>4074</v>
      </c>
      <c r="E3687">
        <f t="shared" ca="1" si="690"/>
        <v>0</v>
      </c>
      <c r="H3687" t="str">
        <f t="shared" ca="1" si="691"/>
        <v>'Simpl. all tex-DT PLYWOOD'!</v>
      </c>
      <c r="I3687" t="str">
        <f t="shared" ca="1" si="696"/>
        <v>'Simpl. all tex-DT PLYWOOD'!</v>
      </c>
      <c r="J3687">
        <f t="shared" ca="1" si="697"/>
        <v>0</v>
      </c>
      <c r="K3687">
        <f t="shared" ca="1" si="698"/>
        <v>0</v>
      </c>
      <c r="L3687">
        <f t="shared" ca="1" si="692"/>
        <v>0</v>
      </c>
      <c r="M3687">
        <f t="shared" ca="1" si="693"/>
        <v>0</v>
      </c>
      <c r="O3687" t="str">
        <f t="shared" ca="1" si="694"/>
        <v>D:z</v>
      </c>
      <c r="P3687" t="str">
        <f t="shared" ca="1" si="695"/>
        <v>D7:z7</v>
      </c>
    </row>
    <row r="3688" spans="1:16">
      <c r="A3688" t="str">
        <f t="shared" si="687"/>
        <v>11</v>
      </c>
      <c r="B3688" t="str">
        <f t="shared" ca="1" si="688"/>
        <v>W</v>
      </c>
      <c r="C3688" t="str">
        <f t="shared" si="689"/>
        <v>SIMPL-6J-T</v>
      </c>
      <c r="D3688" t="s">
        <v>4075</v>
      </c>
      <c r="E3688">
        <f t="shared" ca="1" si="690"/>
        <v>0</v>
      </c>
      <c r="H3688" t="str">
        <f t="shared" ca="1" si="691"/>
        <v>'Simpl. all tex-DT PLYWOOD'!</v>
      </c>
      <c r="I3688" t="str">
        <f t="shared" ca="1" si="696"/>
        <v>'Simpl. all tex-DT PLYWOOD'!</v>
      </c>
      <c r="J3688">
        <f t="shared" ca="1" si="697"/>
        <v>0</v>
      </c>
      <c r="K3688">
        <f t="shared" ca="1" si="698"/>
        <v>0</v>
      </c>
      <c r="L3688">
        <f t="shared" ca="1" si="692"/>
        <v>0</v>
      </c>
      <c r="M3688">
        <f t="shared" ca="1" si="693"/>
        <v>0</v>
      </c>
      <c r="O3688" t="str">
        <f t="shared" ca="1" si="694"/>
        <v>D:z</v>
      </c>
      <c r="P3688" t="str">
        <f t="shared" ca="1" si="695"/>
        <v>D7:z7</v>
      </c>
    </row>
    <row r="3689" spans="1:16">
      <c r="A3689" t="str">
        <f t="shared" si="687"/>
        <v>12</v>
      </c>
      <c r="B3689" t="str">
        <f t="shared" ca="1" si="688"/>
        <v>W</v>
      </c>
      <c r="C3689" t="str">
        <f t="shared" si="689"/>
        <v>SIMPL-6J-T</v>
      </c>
      <c r="D3689" t="s">
        <v>4076</v>
      </c>
      <c r="E3689">
        <f t="shared" ca="1" si="690"/>
        <v>0</v>
      </c>
      <c r="H3689" t="str">
        <f t="shared" ca="1" si="691"/>
        <v>'Simpl. all tex-DT PLYWOOD'!</v>
      </c>
      <c r="I3689" t="str">
        <f t="shared" ca="1" si="696"/>
        <v>'Simpl. all tex-DT PLYWOOD'!</v>
      </c>
      <c r="J3689">
        <f t="shared" ca="1" si="697"/>
        <v>0</v>
      </c>
      <c r="K3689">
        <f t="shared" ca="1" si="698"/>
        <v>0</v>
      </c>
      <c r="L3689">
        <f t="shared" ca="1" si="692"/>
        <v>0</v>
      </c>
      <c r="M3689">
        <f t="shared" ca="1" si="693"/>
        <v>0</v>
      </c>
      <c r="O3689" t="str">
        <f t="shared" ca="1" si="694"/>
        <v>D:z</v>
      </c>
      <c r="P3689" t="str">
        <f t="shared" ca="1" si="695"/>
        <v>D7:z7</v>
      </c>
    </row>
    <row r="3690" spans="1:16">
      <c r="A3690" t="str">
        <f t="shared" si="687"/>
        <v>13</v>
      </c>
      <c r="B3690" t="str">
        <f t="shared" ca="1" si="688"/>
        <v>W</v>
      </c>
      <c r="C3690" t="str">
        <f t="shared" si="689"/>
        <v>SIMPL-6J-T</v>
      </c>
      <c r="D3690" t="s">
        <v>4077</v>
      </c>
      <c r="E3690">
        <f t="shared" ca="1" si="690"/>
        <v>0</v>
      </c>
      <c r="H3690" t="str">
        <f t="shared" ca="1" si="691"/>
        <v>'Simpl. all tex-DT PLYWOOD'!</v>
      </c>
      <c r="I3690" t="str">
        <f t="shared" ca="1" si="696"/>
        <v>'Simpl. all tex-DT PLYWOOD'!</v>
      </c>
      <c r="J3690">
        <f t="shared" ca="1" si="697"/>
        <v>0</v>
      </c>
      <c r="K3690">
        <f t="shared" ca="1" si="698"/>
        <v>0</v>
      </c>
      <c r="L3690">
        <f t="shared" ca="1" si="692"/>
        <v>0</v>
      </c>
      <c r="M3690">
        <f t="shared" ca="1" si="693"/>
        <v>0</v>
      </c>
      <c r="O3690" t="str">
        <f t="shared" ca="1" si="694"/>
        <v>D:z</v>
      </c>
      <c r="P3690" t="str">
        <f t="shared" ca="1" si="695"/>
        <v>D7:z7</v>
      </c>
    </row>
    <row r="3691" spans="1:16">
      <c r="A3691" t="str">
        <f t="shared" si="687"/>
        <v>15</v>
      </c>
      <c r="B3691" t="str">
        <f t="shared" ca="1" si="688"/>
        <v>W</v>
      </c>
      <c r="C3691" t="str">
        <f t="shared" si="689"/>
        <v>SIMPL-6J-T</v>
      </c>
      <c r="D3691" t="s">
        <v>4797</v>
      </c>
      <c r="E3691">
        <f t="shared" ca="1" si="690"/>
        <v>0</v>
      </c>
      <c r="H3691" t="str">
        <f t="shared" ca="1" si="691"/>
        <v>'Simpl. all tex-DT PLYWOOD'!</v>
      </c>
      <c r="I3691" t="str">
        <f t="shared" ca="1" si="696"/>
        <v>'Simpl. all tex-DT PLYWOOD'!</v>
      </c>
      <c r="J3691">
        <f t="shared" ca="1" si="697"/>
        <v>0</v>
      </c>
      <c r="K3691">
        <f t="shared" ca="1" si="698"/>
        <v>0</v>
      </c>
      <c r="L3691">
        <f t="shared" ca="1" si="692"/>
        <v>0</v>
      </c>
      <c r="M3691">
        <f t="shared" ca="1" si="693"/>
        <v>0</v>
      </c>
      <c r="O3691" t="str">
        <f t="shared" ca="1" si="694"/>
        <v>D:z</v>
      </c>
      <c r="P3691" t="str">
        <f t="shared" ca="1" si="695"/>
        <v>D7:z7</v>
      </c>
    </row>
    <row r="3692" spans="1:16">
      <c r="A3692" t="str">
        <f t="shared" si="687"/>
        <v>01</v>
      </c>
      <c r="B3692" t="str">
        <f t="shared" ca="1" si="688"/>
        <v>W</v>
      </c>
      <c r="C3692" t="str">
        <f t="shared" si="689"/>
        <v>SIMPL-6K</v>
      </c>
      <c r="D3692" t="s">
        <v>1554</v>
      </c>
      <c r="E3692">
        <f t="shared" ca="1" si="690"/>
        <v>0</v>
      </c>
      <c r="H3692" t="str">
        <f t="shared" ca="1" si="691"/>
        <v>'Simpl. all tex-DT PLYWOOD'!</v>
      </c>
      <c r="I3692" t="str">
        <f t="shared" ca="1" si="696"/>
        <v>'Simpl. all tex-DT PLYWOOD'!</v>
      </c>
      <c r="J3692">
        <f t="shared" ca="1" si="697"/>
        <v>0</v>
      </c>
      <c r="K3692">
        <f t="shared" ca="1" si="698"/>
        <v>0</v>
      </c>
      <c r="L3692">
        <f t="shared" ca="1" si="692"/>
        <v>0</v>
      </c>
      <c r="M3692">
        <f t="shared" ca="1" si="693"/>
        <v>0</v>
      </c>
      <c r="O3692" t="str">
        <f t="shared" ca="1" si="694"/>
        <v>D:z</v>
      </c>
      <c r="P3692" t="str">
        <f t="shared" ca="1" si="695"/>
        <v>D7:z7</v>
      </c>
    </row>
    <row r="3693" spans="1:16">
      <c r="A3693" t="str">
        <f t="shared" si="687"/>
        <v>02</v>
      </c>
      <c r="B3693" t="str">
        <f t="shared" ca="1" si="688"/>
        <v>W</v>
      </c>
      <c r="C3693" t="str">
        <f t="shared" si="689"/>
        <v>SIMPL-6K</v>
      </c>
      <c r="D3693" t="s">
        <v>1555</v>
      </c>
      <c r="E3693">
        <f t="shared" ca="1" si="690"/>
        <v>0</v>
      </c>
      <c r="H3693" t="str">
        <f t="shared" ca="1" si="691"/>
        <v>'Simpl. all tex-DT PLYWOOD'!</v>
      </c>
      <c r="I3693" t="str">
        <f t="shared" ca="1" si="696"/>
        <v>'Simpl. all tex-DT PLYWOOD'!</v>
      </c>
      <c r="J3693">
        <f t="shared" ca="1" si="697"/>
        <v>0</v>
      </c>
      <c r="K3693">
        <f t="shared" ca="1" si="698"/>
        <v>0</v>
      </c>
      <c r="L3693">
        <f t="shared" ca="1" si="692"/>
        <v>0</v>
      </c>
      <c r="M3693">
        <f t="shared" ca="1" si="693"/>
        <v>0</v>
      </c>
      <c r="O3693" t="str">
        <f t="shared" ca="1" si="694"/>
        <v>D:z</v>
      </c>
      <c r="P3693" t="str">
        <f t="shared" ca="1" si="695"/>
        <v>D7:z7</v>
      </c>
    </row>
    <row r="3694" spans="1:16">
      <c r="A3694" t="str">
        <f t="shared" si="687"/>
        <v>03</v>
      </c>
      <c r="B3694" t="str">
        <f t="shared" ca="1" si="688"/>
        <v>W</v>
      </c>
      <c r="C3694" t="str">
        <f t="shared" si="689"/>
        <v>SIMPL-6K</v>
      </c>
      <c r="D3694" t="s">
        <v>1556</v>
      </c>
      <c r="E3694">
        <f t="shared" ca="1" si="690"/>
        <v>0</v>
      </c>
      <c r="H3694" t="str">
        <f t="shared" ca="1" si="691"/>
        <v>'Simpl. all tex-DT PLYWOOD'!</v>
      </c>
      <c r="I3694" t="str">
        <f t="shared" ca="1" si="696"/>
        <v>'Simpl. all tex-DT PLYWOOD'!</v>
      </c>
      <c r="J3694">
        <f t="shared" ca="1" si="697"/>
        <v>0</v>
      </c>
      <c r="K3694">
        <f t="shared" ca="1" si="698"/>
        <v>0</v>
      </c>
      <c r="L3694">
        <f t="shared" ca="1" si="692"/>
        <v>0</v>
      </c>
      <c r="M3694">
        <f t="shared" ca="1" si="693"/>
        <v>0</v>
      </c>
      <c r="O3694" t="str">
        <f t="shared" ca="1" si="694"/>
        <v>D:z</v>
      </c>
      <c r="P3694" t="str">
        <f t="shared" ca="1" si="695"/>
        <v>D7:z7</v>
      </c>
    </row>
    <row r="3695" spans="1:16">
      <c r="A3695" t="str">
        <f t="shared" si="687"/>
        <v>04</v>
      </c>
      <c r="B3695" t="str">
        <f t="shared" ca="1" si="688"/>
        <v>W</v>
      </c>
      <c r="C3695" t="str">
        <f t="shared" si="689"/>
        <v>SIMPL-6K</v>
      </c>
      <c r="D3695" t="s">
        <v>1557</v>
      </c>
      <c r="E3695">
        <f t="shared" ca="1" si="690"/>
        <v>0</v>
      </c>
      <c r="H3695" t="str">
        <f t="shared" ca="1" si="691"/>
        <v>'Simpl. all tex-DT PLYWOOD'!</v>
      </c>
      <c r="I3695" t="str">
        <f t="shared" ca="1" si="696"/>
        <v>'Simpl. all tex-DT PLYWOOD'!</v>
      </c>
      <c r="J3695">
        <f t="shared" ca="1" si="697"/>
        <v>0</v>
      </c>
      <c r="K3695">
        <f t="shared" ca="1" si="698"/>
        <v>0</v>
      </c>
      <c r="L3695">
        <f t="shared" ca="1" si="692"/>
        <v>0</v>
      </c>
      <c r="M3695">
        <f t="shared" ca="1" si="693"/>
        <v>0</v>
      </c>
      <c r="O3695" t="str">
        <f t="shared" ca="1" si="694"/>
        <v>D:z</v>
      </c>
      <c r="P3695" t="str">
        <f t="shared" ca="1" si="695"/>
        <v>D7:z7</v>
      </c>
    </row>
    <row r="3696" spans="1:16">
      <c r="A3696" t="str">
        <f t="shared" si="687"/>
        <v>05</v>
      </c>
      <c r="B3696" t="str">
        <f t="shared" ca="1" si="688"/>
        <v>W</v>
      </c>
      <c r="C3696" t="str">
        <f t="shared" si="689"/>
        <v>SIMPL-6K</v>
      </c>
      <c r="D3696" t="s">
        <v>1558</v>
      </c>
      <c r="E3696">
        <f t="shared" ca="1" si="690"/>
        <v>0</v>
      </c>
      <c r="H3696" t="str">
        <f t="shared" ca="1" si="691"/>
        <v>'Simpl. all tex-DT PLYWOOD'!</v>
      </c>
      <c r="I3696" t="str">
        <f t="shared" ca="1" si="696"/>
        <v>'Simpl. all tex-DT PLYWOOD'!</v>
      </c>
      <c r="J3696">
        <f t="shared" ca="1" si="697"/>
        <v>0</v>
      </c>
      <c r="K3696">
        <f t="shared" ca="1" si="698"/>
        <v>0</v>
      </c>
      <c r="L3696">
        <f t="shared" ca="1" si="692"/>
        <v>0</v>
      </c>
      <c r="M3696">
        <f t="shared" ca="1" si="693"/>
        <v>0</v>
      </c>
      <c r="O3696" t="str">
        <f t="shared" ca="1" si="694"/>
        <v>D:z</v>
      </c>
      <c r="P3696" t="str">
        <f t="shared" ca="1" si="695"/>
        <v>D7:z7</v>
      </c>
    </row>
    <row r="3697" spans="1:16">
      <c r="A3697" t="str">
        <f t="shared" si="687"/>
        <v>06</v>
      </c>
      <c r="B3697" t="str">
        <f t="shared" ca="1" si="688"/>
        <v>W</v>
      </c>
      <c r="C3697" t="str">
        <f t="shared" si="689"/>
        <v>SIMPL-6K</v>
      </c>
      <c r="D3697" t="s">
        <v>1559</v>
      </c>
      <c r="E3697">
        <f t="shared" ca="1" si="690"/>
        <v>0</v>
      </c>
      <c r="H3697" t="str">
        <f t="shared" ca="1" si="691"/>
        <v>'Simpl. all tex-DT PLYWOOD'!</v>
      </c>
      <c r="I3697" t="str">
        <f t="shared" ca="1" si="696"/>
        <v>'Simpl. all tex-DT PLYWOOD'!</v>
      </c>
      <c r="J3697">
        <f t="shared" ca="1" si="697"/>
        <v>0</v>
      </c>
      <c r="K3697">
        <f t="shared" ca="1" si="698"/>
        <v>0</v>
      </c>
      <c r="L3697">
        <f t="shared" ca="1" si="692"/>
        <v>0</v>
      </c>
      <c r="M3697">
        <f t="shared" ca="1" si="693"/>
        <v>0</v>
      </c>
      <c r="O3697" t="str">
        <f t="shared" ca="1" si="694"/>
        <v>D:z</v>
      </c>
      <c r="P3697" t="str">
        <f t="shared" ca="1" si="695"/>
        <v>D7:z7</v>
      </c>
    </row>
    <row r="3698" spans="1:16">
      <c r="A3698" t="str">
        <f t="shared" si="687"/>
        <v>07</v>
      </c>
      <c r="B3698" t="str">
        <f t="shared" ca="1" si="688"/>
        <v>W</v>
      </c>
      <c r="C3698" t="str">
        <f t="shared" si="689"/>
        <v>SIMPL-6K</v>
      </c>
      <c r="D3698" t="s">
        <v>1560</v>
      </c>
      <c r="E3698">
        <f t="shared" ca="1" si="690"/>
        <v>0</v>
      </c>
      <c r="H3698" t="str">
        <f t="shared" ca="1" si="691"/>
        <v>'Simpl. all tex-DT PLYWOOD'!</v>
      </c>
      <c r="I3698" t="str">
        <f t="shared" ca="1" si="696"/>
        <v>'Simpl. all tex-DT PLYWOOD'!</v>
      </c>
      <c r="J3698">
        <f t="shared" ca="1" si="697"/>
        <v>0</v>
      </c>
      <c r="K3698">
        <f t="shared" ca="1" si="698"/>
        <v>0</v>
      </c>
      <c r="L3698">
        <f t="shared" ca="1" si="692"/>
        <v>0</v>
      </c>
      <c r="M3698">
        <f t="shared" ca="1" si="693"/>
        <v>0</v>
      </c>
      <c r="O3698" t="str">
        <f t="shared" ca="1" si="694"/>
        <v>D:z</v>
      </c>
      <c r="P3698" t="str">
        <f t="shared" ca="1" si="695"/>
        <v>D7:z7</v>
      </c>
    </row>
    <row r="3699" spans="1:16">
      <c r="A3699" t="str">
        <f t="shared" si="687"/>
        <v>08</v>
      </c>
      <c r="B3699" t="str">
        <f t="shared" ca="1" si="688"/>
        <v>W</v>
      </c>
      <c r="C3699" t="str">
        <f t="shared" si="689"/>
        <v>SIMPL-6K</v>
      </c>
      <c r="D3699" t="s">
        <v>1561</v>
      </c>
      <c r="E3699">
        <f t="shared" ca="1" si="690"/>
        <v>0</v>
      </c>
      <c r="H3699" t="str">
        <f t="shared" ca="1" si="691"/>
        <v>'Simpl. all tex-DT PLYWOOD'!</v>
      </c>
      <c r="I3699" t="str">
        <f t="shared" ca="1" si="696"/>
        <v>'Simpl. all tex-DT PLYWOOD'!</v>
      </c>
      <c r="J3699">
        <f t="shared" ca="1" si="697"/>
        <v>0</v>
      </c>
      <c r="K3699">
        <f t="shared" ca="1" si="698"/>
        <v>0</v>
      </c>
      <c r="L3699">
        <f t="shared" ca="1" si="692"/>
        <v>0</v>
      </c>
      <c r="M3699">
        <f t="shared" ca="1" si="693"/>
        <v>0</v>
      </c>
      <c r="O3699" t="str">
        <f t="shared" ca="1" si="694"/>
        <v>D:z</v>
      </c>
      <c r="P3699" t="str">
        <f t="shared" ca="1" si="695"/>
        <v>D7:z7</v>
      </c>
    </row>
    <row r="3700" spans="1:16">
      <c r="A3700" t="str">
        <f t="shared" si="687"/>
        <v>09</v>
      </c>
      <c r="B3700" t="str">
        <f t="shared" ca="1" si="688"/>
        <v>W</v>
      </c>
      <c r="C3700" t="str">
        <f t="shared" si="689"/>
        <v>SIMPL-6K</v>
      </c>
      <c r="D3700" t="s">
        <v>1562</v>
      </c>
      <c r="E3700">
        <f t="shared" ca="1" si="690"/>
        <v>0</v>
      </c>
      <c r="H3700" t="str">
        <f t="shared" ca="1" si="691"/>
        <v>'Simpl. all tex-DT PLYWOOD'!</v>
      </c>
      <c r="I3700" t="str">
        <f t="shared" ca="1" si="696"/>
        <v>'Simpl. all tex-DT PLYWOOD'!</v>
      </c>
      <c r="J3700">
        <f t="shared" ca="1" si="697"/>
        <v>0</v>
      </c>
      <c r="K3700">
        <f t="shared" ca="1" si="698"/>
        <v>0</v>
      </c>
      <c r="L3700">
        <f t="shared" ca="1" si="692"/>
        <v>0</v>
      </c>
      <c r="M3700">
        <f t="shared" ca="1" si="693"/>
        <v>0</v>
      </c>
      <c r="O3700" t="str">
        <f t="shared" ca="1" si="694"/>
        <v>D:z</v>
      </c>
      <c r="P3700" t="str">
        <f t="shared" ca="1" si="695"/>
        <v>D7:z7</v>
      </c>
    </row>
    <row r="3701" spans="1:16">
      <c r="A3701" t="str">
        <f t="shared" si="687"/>
        <v>10</v>
      </c>
      <c r="B3701" t="str">
        <f t="shared" ca="1" si="688"/>
        <v>W</v>
      </c>
      <c r="C3701" t="str">
        <f t="shared" si="689"/>
        <v>SIMPL-6K</v>
      </c>
      <c r="D3701" t="s">
        <v>1563</v>
      </c>
      <c r="E3701">
        <f t="shared" ca="1" si="690"/>
        <v>0</v>
      </c>
      <c r="H3701" t="str">
        <f t="shared" ca="1" si="691"/>
        <v>'Simpl. all tex-DT PLYWOOD'!</v>
      </c>
      <c r="I3701" t="str">
        <f t="shared" ca="1" si="696"/>
        <v>'Simpl. all tex-DT PLYWOOD'!</v>
      </c>
      <c r="J3701">
        <f t="shared" ca="1" si="697"/>
        <v>0</v>
      </c>
      <c r="K3701">
        <f t="shared" ca="1" si="698"/>
        <v>0</v>
      </c>
      <c r="L3701">
        <f t="shared" ca="1" si="692"/>
        <v>0</v>
      </c>
      <c r="M3701">
        <f t="shared" ca="1" si="693"/>
        <v>0</v>
      </c>
      <c r="O3701" t="str">
        <f t="shared" ca="1" si="694"/>
        <v>D:z</v>
      </c>
      <c r="P3701" t="str">
        <f t="shared" ca="1" si="695"/>
        <v>D7:z7</v>
      </c>
    </row>
    <row r="3702" spans="1:16">
      <c r="A3702" t="str">
        <f t="shared" si="687"/>
        <v>100</v>
      </c>
      <c r="B3702" t="str">
        <f t="shared" ca="1" si="688"/>
        <v>W</v>
      </c>
      <c r="C3702" t="str">
        <f t="shared" si="689"/>
        <v>SIMPL-6K</v>
      </c>
      <c r="D3702" t="s">
        <v>1567</v>
      </c>
      <c r="E3702">
        <f t="shared" ca="1" si="690"/>
        <v>0</v>
      </c>
      <c r="H3702" t="str">
        <f t="shared" ca="1" si="691"/>
        <v>'Simpl. all tex-DT PLYWOOD'!</v>
      </c>
      <c r="I3702" t="str">
        <f t="shared" ca="1" si="696"/>
        <v>'Simpl. all tex-DT PLYWOOD'!</v>
      </c>
      <c r="J3702">
        <f t="shared" ca="1" si="697"/>
        <v>0</v>
      </c>
      <c r="K3702">
        <f t="shared" ca="1" si="698"/>
        <v>0</v>
      </c>
      <c r="L3702">
        <f t="shared" ca="1" si="692"/>
        <v>0</v>
      </c>
      <c r="M3702">
        <f t="shared" ca="1" si="693"/>
        <v>0</v>
      </c>
      <c r="O3702" t="str">
        <f t="shared" ca="1" si="694"/>
        <v>D:z</v>
      </c>
      <c r="P3702" t="str">
        <f t="shared" ca="1" si="695"/>
        <v>D7:z7</v>
      </c>
    </row>
    <row r="3703" spans="1:16">
      <c r="A3703" t="str">
        <f t="shared" si="687"/>
        <v>11</v>
      </c>
      <c r="B3703" t="str">
        <f t="shared" ca="1" si="688"/>
        <v>W</v>
      </c>
      <c r="C3703" t="str">
        <f t="shared" si="689"/>
        <v>SIMPL-6K</v>
      </c>
      <c r="D3703" t="s">
        <v>1564</v>
      </c>
      <c r="E3703">
        <f t="shared" ca="1" si="690"/>
        <v>0</v>
      </c>
      <c r="H3703" t="str">
        <f t="shared" ca="1" si="691"/>
        <v>'Simpl. all tex-DT PLYWOOD'!</v>
      </c>
      <c r="I3703" t="str">
        <f t="shared" ca="1" si="696"/>
        <v>'Simpl. all tex-DT PLYWOOD'!</v>
      </c>
      <c r="J3703">
        <f t="shared" ca="1" si="697"/>
        <v>0</v>
      </c>
      <c r="K3703">
        <f t="shared" ca="1" si="698"/>
        <v>0</v>
      </c>
      <c r="L3703">
        <f t="shared" ca="1" si="692"/>
        <v>0</v>
      </c>
      <c r="M3703">
        <f t="shared" ca="1" si="693"/>
        <v>0</v>
      </c>
      <c r="O3703" t="str">
        <f t="shared" ca="1" si="694"/>
        <v>D:z</v>
      </c>
      <c r="P3703" t="str">
        <f t="shared" ca="1" si="695"/>
        <v>D7:z7</v>
      </c>
    </row>
    <row r="3704" spans="1:16">
      <c r="A3704" t="str">
        <f t="shared" si="687"/>
        <v>12</v>
      </c>
      <c r="B3704" t="str">
        <f t="shared" ca="1" si="688"/>
        <v>W</v>
      </c>
      <c r="C3704" t="str">
        <f t="shared" si="689"/>
        <v>SIMPL-6K</v>
      </c>
      <c r="D3704" t="s">
        <v>1565</v>
      </c>
      <c r="E3704">
        <f t="shared" ca="1" si="690"/>
        <v>0</v>
      </c>
      <c r="H3704" t="str">
        <f t="shared" ca="1" si="691"/>
        <v>'Simpl. all tex-DT PLYWOOD'!</v>
      </c>
      <c r="I3704" t="str">
        <f t="shared" ca="1" si="696"/>
        <v>'Simpl. all tex-DT PLYWOOD'!</v>
      </c>
      <c r="J3704">
        <f t="shared" ca="1" si="697"/>
        <v>0</v>
      </c>
      <c r="K3704">
        <f t="shared" ca="1" si="698"/>
        <v>0</v>
      </c>
      <c r="L3704">
        <f t="shared" ca="1" si="692"/>
        <v>0</v>
      </c>
      <c r="M3704">
        <f t="shared" ca="1" si="693"/>
        <v>0</v>
      </c>
      <c r="O3704" t="str">
        <f t="shared" ca="1" si="694"/>
        <v>D:z</v>
      </c>
      <c r="P3704" t="str">
        <f t="shared" ca="1" si="695"/>
        <v>D7:z7</v>
      </c>
    </row>
    <row r="3705" spans="1:16">
      <c r="A3705" t="str">
        <f t="shared" si="687"/>
        <v>13</v>
      </c>
      <c r="B3705" t="str">
        <f t="shared" ca="1" si="688"/>
        <v>W</v>
      </c>
      <c r="C3705" t="str">
        <f t="shared" si="689"/>
        <v>SIMPL-6K</v>
      </c>
      <c r="D3705" t="s">
        <v>1566</v>
      </c>
      <c r="E3705">
        <f t="shared" ca="1" si="690"/>
        <v>0</v>
      </c>
      <c r="H3705" t="str">
        <f t="shared" ca="1" si="691"/>
        <v>'Simpl. all tex-DT PLYWOOD'!</v>
      </c>
      <c r="I3705" t="str">
        <f t="shared" ca="1" si="696"/>
        <v>'Simpl. all tex-DT PLYWOOD'!</v>
      </c>
      <c r="J3705">
        <f t="shared" ca="1" si="697"/>
        <v>0</v>
      </c>
      <c r="K3705">
        <f t="shared" ca="1" si="698"/>
        <v>0</v>
      </c>
      <c r="L3705">
        <f t="shared" ca="1" si="692"/>
        <v>0</v>
      </c>
      <c r="M3705">
        <f t="shared" ca="1" si="693"/>
        <v>0</v>
      </c>
      <c r="O3705" t="str">
        <f t="shared" ca="1" si="694"/>
        <v>D:z</v>
      </c>
      <c r="P3705" t="str">
        <f t="shared" ca="1" si="695"/>
        <v>D7:z7</v>
      </c>
    </row>
    <row r="3706" spans="1:16">
      <c r="A3706" t="str">
        <f t="shared" si="687"/>
        <v>15</v>
      </c>
      <c r="B3706" t="str">
        <f t="shared" ca="1" si="688"/>
        <v>W</v>
      </c>
      <c r="C3706" t="str">
        <f t="shared" si="689"/>
        <v>SIMPL-6K</v>
      </c>
      <c r="D3706" t="s">
        <v>4905</v>
      </c>
      <c r="E3706">
        <f t="shared" ca="1" si="690"/>
        <v>0</v>
      </c>
      <c r="H3706" t="str">
        <f t="shared" ca="1" si="691"/>
        <v>'Simpl. all tex-DT PLYWOOD'!</v>
      </c>
      <c r="I3706" t="str">
        <f t="shared" ca="1" si="696"/>
        <v>'Simpl. all tex-DT PLYWOOD'!</v>
      </c>
      <c r="J3706">
        <f t="shared" ca="1" si="697"/>
        <v>0</v>
      </c>
      <c r="K3706">
        <f t="shared" ca="1" si="698"/>
        <v>0</v>
      </c>
      <c r="L3706">
        <f t="shared" ca="1" si="692"/>
        <v>0</v>
      </c>
      <c r="M3706">
        <f t="shared" ca="1" si="693"/>
        <v>0</v>
      </c>
      <c r="O3706" t="str">
        <f t="shared" ca="1" si="694"/>
        <v>D:z</v>
      </c>
      <c r="P3706" t="str">
        <f t="shared" ca="1" si="695"/>
        <v>D7:z7</v>
      </c>
    </row>
    <row r="3707" spans="1:16">
      <c r="A3707" t="str">
        <f t="shared" si="687"/>
        <v>01</v>
      </c>
      <c r="B3707" t="str">
        <f t="shared" ca="1" si="688"/>
        <v>W</v>
      </c>
      <c r="C3707" t="str">
        <f t="shared" si="689"/>
        <v>SIMPL-6K-C</v>
      </c>
      <c r="D3707" t="s">
        <v>6055</v>
      </c>
      <c r="E3707">
        <f t="shared" ca="1" si="690"/>
        <v>0</v>
      </c>
      <c r="H3707" t="str">
        <f t="shared" ca="1" si="691"/>
        <v>'(more) Simpl. Textures PLYWOOD'!</v>
      </c>
      <c r="I3707">
        <f t="shared" ca="1" si="696"/>
        <v>0</v>
      </c>
      <c r="J3707" t="str">
        <f t="shared" ca="1" si="697"/>
        <v>'(more) Simpl. Textures PLYWOOD'!</v>
      </c>
      <c r="K3707">
        <f t="shared" ca="1" si="698"/>
        <v>0</v>
      </c>
      <c r="L3707">
        <f t="shared" ca="1" si="692"/>
        <v>0</v>
      </c>
      <c r="M3707">
        <f t="shared" ca="1" si="693"/>
        <v>0</v>
      </c>
      <c r="O3707" t="str">
        <f t="shared" ca="1" si="694"/>
        <v>D:N</v>
      </c>
      <c r="P3707" t="str">
        <f t="shared" ca="1" si="695"/>
        <v>D7:N7</v>
      </c>
    </row>
    <row r="3708" spans="1:16">
      <c r="A3708" t="str">
        <f t="shared" si="687"/>
        <v>16</v>
      </c>
      <c r="B3708" t="str">
        <f t="shared" ca="1" si="688"/>
        <v>W</v>
      </c>
      <c r="C3708" t="str">
        <f t="shared" si="689"/>
        <v>SIMPL-6K-N-NT</v>
      </c>
      <c r="D3708" t="s">
        <v>5573</v>
      </c>
      <c r="E3708">
        <f t="shared" ca="1" si="690"/>
        <v>0</v>
      </c>
      <c r="H3708" t="str">
        <f t="shared" ca="1" si="691"/>
        <v>'(more) Simpl. Textures PLYWOOD'!</v>
      </c>
      <c r="I3708">
        <f t="shared" ca="1" si="696"/>
        <v>0</v>
      </c>
      <c r="J3708" t="str">
        <f t="shared" ca="1" si="697"/>
        <v>'(more) Simpl. Textures PLYWOOD'!</v>
      </c>
      <c r="K3708">
        <f t="shared" ca="1" si="698"/>
        <v>0</v>
      </c>
      <c r="L3708">
        <f t="shared" ca="1" si="692"/>
        <v>0</v>
      </c>
      <c r="M3708">
        <f t="shared" ca="1" si="693"/>
        <v>0</v>
      </c>
      <c r="O3708" t="str">
        <f t="shared" ca="1" si="694"/>
        <v>D:N</v>
      </c>
      <c r="P3708" t="str">
        <f t="shared" ca="1" si="695"/>
        <v>D7:N7</v>
      </c>
    </row>
    <row r="3709" spans="1:16">
      <c r="A3709" t="str">
        <f t="shared" si="687"/>
        <v>16</v>
      </c>
      <c r="B3709" t="str">
        <f t="shared" ca="1" si="688"/>
        <v>W</v>
      </c>
      <c r="C3709" t="str">
        <f t="shared" si="689"/>
        <v>SIMPL-6K-N-T</v>
      </c>
      <c r="D3709" t="s">
        <v>5733</v>
      </c>
      <c r="E3709">
        <f t="shared" ca="1" si="690"/>
        <v>0</v>
      </c>
      <c r="H3709" t="str">
        <f t="shared" ca="1" si="691"/>
        <v>'(more) Simpl. Textures PLYWOOD'!</v>
      </c>
      <c r="I3709">
        <f t="shared" ca="1" si="696"/>
        <v>0</v>
      </c>
      <c r="J3709" t="str">
        <f t="shared" ca="1" si="697"/>
        <v>'(more) Simpl. Textures PLYWOOD'!</v>
      </c>
      <c r="K3709">
        <f t="shared" ca="1" si="698"/>
        <v>0</v>
      </c>
      <c r="L3709">
        <f t="shared" ca="1" si="692"/>
        <v>0</v>
      </c>
      <c r="M3709">
        <f t="shared" ca="1" si="693"/>
        <v>0</v>
      </c>
      <c r="O3709" t="str">
        <f t="shared" ca="1" si="694"/>
        <v>D:N</v>
      </c>
      <c r="P3709" t="str">
        <f t="shared" ca="1" si="695"/>
        <v>D7:N7</v>
      </c>
    </row>
    <row r="3710" spans="1:16">
      <c r="A3710" t="str">
        <f t="shared" si="687"/>
        <v>01</v>
      </c>
      <c r="B3710" t="str">
        <f t="shared" ca="1" si="688"/>
        <v>W</v>
      </c>
      <c r="C3710" t="str">
        <f t="shared" si="689"/>
        <v>SIMPL-6K-T</v>
      </c>
      <c r="D3710" t="s">
        <v>4093</v>
      </c>
      <c r="E3710">
        <f t="shared" ca="1" si="690"/>
        <v>0</v>
      </c>
      <c r="H3710" t="str">
        <f t="shared" ca="1" si="691"/>
        <v>'Simpl. all tex-DT PLYWOOD'!</v>
      </c>
      <c r="I3710" t="str">
        <f t="shared" ca="1" si="696"/>
        <v>'Simpl. all tex-DT PLYWOOD'!</v>
      </c>
      <c r="J3710">
        <f t="shared" ca="1" si="697"/>
        <v>0</v>
      </c>
      <c r="K3710">
        <f t="shared" ca="1" si="698"/>
        <v>0</v>
      </c>
      <c r="L3710">
        <f t="shared" ca="1" si="692"/>
        <v>0</v>
      </c>
      <c r="M3710">
        <f t="shared" ca="1" si="693"/>
        <v>0</v>
      </c>
      <c r="O3710" t="str">
        <f t="shared" ca="1" si="694"/>
        <v>D:z</v>
      </c>
      <c r="P3710" t="str">
        <f t="shared" ca="1" si="695"/>
        <v>D7:z7</v>
      </c>
    </row>
    <row r="3711" spans="1:16">
      <c r="A3711" t="str">
        <f t="shared" si="687"/>
        <v>02</v>
      </c>
      <c r="B3711" t="str">
        <f t="shared" ca="1" si="688"/>
        <v>W</v>
      </c>
      <c r="C3711" t="str">
        <f t="shared" si="689"/>
        <v>SIMPL-6K-T</v>
      </c>
      <c r="D3711" t="s">
        <v>4094</v>
      </c>
      <c r="E3711">
        <f t="shared" ca="1" si="690"/>
        <v>0</v>
      </c>
      <c r="H3711" t="str">
        <f t="shared" ca="1" si="691"/>
        <v>'Simpl. all tex-DT PLYWOOD'!</v>
      </c>
      <c r="I3711" t="str">
        <f t="shared" ca="1" si="696"/>
        <v>'Simpl. all tex-DT PLYWOOD'!</v>
      </c>
      <c r="J3711">
        <f t="shared" ca="1" si="697"/>
        <v>0</v>
      </c>
      <c r="K3711">
        <f t="shared" ca="1" si="698"/>
        <v>0</v>
      </c>
      <c r="L3711">
        <f t="shared" ca="1" si="692"/>
        <v>0</v>
      </c>
      <c r="M3711">
        <f t="shared" ca="1" si="693"/>
        <v>0</v>
      </c>
      <c r="O3711" t="str">
        <f t="shared" ca="1" si="694"/>
        <v>D:z</v>
      </c>
      <c r="P3711" t="str">
        <f t="shared" ca="1" si="695"/>
        <v>D7:z7</v>
      </c>
    </row>
    <row r="3712" spans="1:16">
      <c r="A3712" t="str">
        <f t="shared" si="687"/>
        <v>03</v>
      </c>
      <c r="B3712" t="str">
        <f t="shared" ca="1" si="688"/>
        <v>W</v>
      </c>
      <c r="C3712" t="str">
        <f t="shared" si="689"/>
        <v>SIMPL-6K-T</v>
      </c>
      <c r="D3712" t="s">
        <v>4095</v>
      </c>
      <c r="E3712">
        <f t="shared" ca="1" si="690"/>
        <v>0</v>
      </c>
      <c r="H3712" t="str">
        <f t="shared" ca="1" si="691"/>
        <v>'Simpl. all tex-DT PLYWOOD'!</v>
      </c>
      <c r="I3712" t="str">
        <f t="shared" ca="1" si="696"/>
        <v>'Simpl. all tex-DT PLYWOOD'!</v>
      </c>
      <c r="J3712">
        <f t="shared" ca="1" si="697"/>
        <v>0</v>
      </c>
      <c r="K3712">
        <f t="shared" ca="1" si="698"/>
        <v>0</v>
      </c>
      <c r="L3712">
        <f t="shared" ca="1" si="692"/>
        <v>0</v>
      </c>
      <c r="M3712">
        <f t="shared" ca="1" si="693"/>
        <v>0</v>
      </c>
      <c r="O3712" t="str">
        <f t="shared" ca="1" si="694"/>
        <v>D:z</v>
      </c>
      <c r="P3712" t="str">
        <f t="shared" ca="1" si="695"/>
        <v>D7:z7</v>
      </c>
    </row>
    <row r="3713" spans="1:16">
      <c r="A3713" t="str">
        <f t="shared" si="687"/>
        <v>04</v>
      </c>
      <c r="B3713" t="str">
        <f t="shared" ca="1" si="688"/>
        <v>W</v>
      </c>
      <c r="C3713" t="str">
        <f t="shared" si="689"/>
        <v>SIMPL-6K-T</v>
      </c>
      <c r="D3713" t="s">
        <v>4096</v>
      </c>
      <c r="E3713">
        <f t="shared" ca="1" si="690"/>
        <v>0</v>
      </c>
      <c r="H3713" t="str">
        <f t="shared" ca="1" si="691"/>
        <v>'Simpl. all tex-DT PLYWOOD'!</v>
      </c>
      <c r="I3713" t="str">
        <f t="shared" ca="1" si="696"/>
        <v>'Simpl. all tex-DT PLYWOOD'!</v>
      </c>
      <c r="J3713">
        <f t="shared" ca="1" si="697"/>
        <v>0</v>
      </c>
      <c r="K3713">
        <f t="shared" ca="1" si="698"/>
        <v>0</v>
      </c>
      <c r="L3713">
        <f t="shared" ca="1" si="692"/>
        <v>0</v>
      </c>
      <c r="M3713">
        <f t="shared" ca="1" si="693"/>
        <v>0</v>
      </c>
      <c r="O3713" t="str">
        <f t="shared" ca="1" si="694"/>
        <v>D:z</v>
      </c>
      <c r="P3713" t="str">
        <f t="shared" ca="1" si="695"/>
        <v>D7:z7</v>
      </c>
    </row>
    <row r="3714" spans="1:16">
      <c r="A3714" t="str">
        <f t="shared" si="687"/>
        <v>05</v>
      </c>
      <c r="B3714" t="str">
        <f t="shared" ca="1" si="688"/>
        <v>W</v>
      </c>
      <c r="C3714" t="str">
        <f t="shared" si="689"/>
        <v>SIMPL-6K-T</v>
      </c>
      <c r="D3714" t="s">
        <v>4097</v>
      </c>
      <c r="E3714">
        <f t="shared" ca="1" si="690"/>
        <v>0</v>
      </c>
      <c r="H3714" t="str">
        <f t="shared" ca="1" si="691"/>
        <v>'Simpl. all tex-DT PLYWOOD'!</v>
      </c>
      <c r="I3714" t="str">
        <f t="shared" ca="1" si="696"/>
        <v>'Simpl. all tex-DT PLYWOOD'!</v>
      </c>
      <c r="J3714">
        <f t="shared" ca="1" si="697"/>
        <v>0</v>
      </c>
      <c r="K3714">
        <f t="shared" ca="1" si="698"/>
        <v>0</v>
      </c>
      <c r="L3714">
        <f t="shared" ca="1" si="692"/>
        <v>0</v>
      </c>
      <c r="M3714">
        <f t="shared" ca="1" si="693"/>
        <v>0</v>
      </c>
      <c r="O3714" t="str">
        <f t="shared" ca="1" si="694"/>
        <v>D:z</v>
      </c>
      <c r="P3714" t="str">
        <f t="shared" ca="1" si="695"/>
        <v>D7:z7</v>
      </c>
    </row>
    <row r="3715" spans="1:16">
      <c r="A3715" t="str">
        <f t="shared" si="687"/>
        <v>06</v>
      </c>
      <c r="B3715" t="str">
        <f t="shared" ca="1" si="688"/>
        <v>W</v>
      </c>
      <c r="C3715" t="str">
        <f t="shared" si="689"/>
        <v>SIMPL-6K-T</v>
      </c>
      <c r="D3715" t="s">
        <v>4098</v>
      </c>
      <c r="E3715">
        <f t="shared" ca="1" si="690"/>
        <v>0</v>
      </c>
      <c r="H3715" t="str">
        <f t="shared" ca="1" si="691"/>
        <v>'Simpl. all tex-DT PLYWOOD'!</v>
      </c>
      <c r="I3715" t="str">
        <f t="shared" ca="1" si="696"/>
        <v>'Simpl. all tex-DT PLYWOOD'!</v>
      </c>
      <c r="J3715">
        <f t="shared" ca="1" si="697"/>
        <v>0</v>
      </c>
      <c r="K3715">
        <f t="shared" ca="1" si="698"/>
        <v>0</v>
      </c>
      <c r="L3715">
        <f t="shared" ca="1" si="692"/>
        <v>0</v>
      </c>
      <c r="M3715">
        <f t="shared" ca="1" si="693"/>
        <v>0</v>
      </c>
      <c r="O3715" t="str">
        <f t="shared" ca="1" si="694"/>
        <v>D:z</v>
      </c>
      <c r="P3715" t="str">
        <f t="shared" ca="1" si="695"/>
        <v>D7:z7</v>
      </c>
    </row>
    <row r="3716" spans="1:16">
      <c r="A3716" t="str">
        <f t="shared" si="687"/>
        <v>07</v>
      </c>
      <c r="B3716" t="str">
        <f t="shared" ca="1" si="688"/>
        <v>W</v>
      </c>
      <c r="C3716" t="str">
        <f t="shared" si="689"/>
        <v>SIMPL-6K-T</v>
      </c>
      <c r="D3716" t="s">
        <v>4099</v>
      </c>
      <c r="E3716">
        <f t="shared" ca="1" si="690"/>
        <v>0</v>
      </c>
      <c r="H3716" t="str">
        <f t="shared" ca="1" si="691"/>
        <v>'Simpl. all tex-DT PLYWOOD'!</v>
      </c>
      <c r="I3716" t="str">
        <f t="shared" ca="1" si="696"/>
        <v>'Simpl. all tex-DT PLYWOOD'!</v>
      </c>
      <c r="J3716">
        <f t="shared" ca="1" si="697"/>
        <v>0</v>
      </c>
      <c r="K3716">
        <f t="shared" ca="1" si="698"/>
        <v>0</v>
      </c>
      <c r="L3716">
        <f t="shared" ca="1" si="692"/>
        <v>0</v>
      </c>
      <c r="M3716">
        <f t="shared" ca="1" si="693"/>
        <v>0</v>
      </c>
      <c r="O3716" t="str">
        <f t="shared" ca="1" si="694"/>
        <v>D:z</v>
      </c>
      <c r="P3716" t="str">
        <f t="shared" ca="1" si="695"/>
        <v>D7:z7</v>
      </c>
    </row>
    <row r="3717" spans="1:16">
      <c r="A3717" t="str">
        <f t="shared" si="687"/>
        <v>08</v>
      </c>
      <c r="B3717" t="str">
        <f t="shared" ca="1" si="688"/>
        <v>W</v>
      </c>
      <c r="C3717" t="str">
        <f t="shared" si="689"/>
        <v>SIMPL-6K-T</v>
      </c>
      <c r="D3717" t="s">
        <v>4100</v>
      </c>
      <c r="E3717">
        <f t="shared" ca="1" si="690"/>
        <v>0</v>
      </c>
      <c r="H3717" t="str">
        <f t="shared" ca="1" si="691"/>
        <v>'Simpl. all tex-DT PLYWOOD'!</v>
      </c>
      <c r="I3717" t="str">
        <f t="shared" ca="1" si="696"/>
        <v>'Simpl. all tex-DT PLYWOOD'!</v>
      </c>
      <c r="J3717">
        <f t="shared" ca="1" si="697"/>
        <v>0</v>
      </c>
      <c r="K3717">
        <f t="shared" ca="1" si="698"/>
        <v>0</v>
      </c>
      <c r="L3717">
        <f t="shared" ca="1" si="692"/>
        <v>0</v>
      </c>
      <c r="M3717">
        <f t="shared" ca="1" si="693"/>
        <v>0</v>
      </c>
      <c r="O3717" t="str">
        <f t="shared" ca="1" si="694"/>
        <v>D:z</v>
      </c>
      <c r="P3717" t="str">
        <f t="shared" ca="1" si="695"/>
        <v>D7:z7</v>
      </c>
    </row>
    <row r="3718" spans="1:16">
      <c r="A3718" t="str">
        <f t="shared" si="687"/>
        <v>09</v>
      </c>
      <c r="B3718" t="str">
        <f t="shared" ca="1" si="688"/>
        <v>W</v>
      </c>
      <c r="C3718" t="str">
        <f t="shared" si="689"/>
        <v>SIMPL-6K-T</v>
      </c>
      <c r="D3718" t="s">
        <v>4101</v>
      </c>
      <c r="E3718">
        <f t="shared" ca="1" si="690"/>
        <v>0</v>
      </c>
      <c r="H3718" t="str">
        <f t="shared" ca="1" si="691"/>
        <v>'Simpl. all tex-DT PLYWOOD'!</v>
      </c>
      <c r="I3718" t="str">
        <f t="shared" ca="1" si="696"/>
        <v>'Simpl. all tex-DT PLYWOOD'!</v>
      </c>
      <c r="J3718">
        <f t="shared" ca="1" si="697"/>
        <v>0</v>
      </c>
      <c r="K3718">
        <f t="shared" ca="1" si="698"/>
        <v>0</v>
      </c>
      <c r="L3718">
        <f t="shared" ca="1" si="692"/>
        <v>0</v>
      </c>
      <c r="M3718">
        <f t="shared" ca="1" si="693"/>
        <v>0</v>
      </c>
      <c r="O3718" t="str">
        <f t="shared" ca="1" si="694"/>
        <v>D:z</v>
      </c>
      <c r="P3718" t="str">
        <f t="shared" ca="1" si="695"/>
        <v>D7:z7</v>
      </c>
    </row>
    <row r="3719" spans="1:16">
      <c r="A3719" t="str">
        <f t="shared" si="687"/>
        <v>10</v>
      </c>
      <c r="B3719" t="str">
        <f t="shared" ca="1" si="688"/>
        <v>W</v>
      </c>
      <c r="C3719" t="str">
        <f t="shared" si="689"/>
        <v>SIMPL-6K-T</v>
      </c>
      <c r="D3719" t="s">
        <v>4102</v>
      </c>
      <c r="E3719">
        <f t="shared" ca="1" si="690"/>
        <v>0</v>
      </c>
      <c r="H3719" t="str">
        <f t="shared" ca="1" si="691"/>
        <v>'Simpl. all tex-DT PLYWOOD'!</v>
      </c>
      <c r="I3719" t="str">
        <f t="shared" ca="1" si="696"/>
        <v>'Simpl. all tex-DT PLYWOOD'!</v>
      </c>
      <c r="J3719">
        <f t="shared" ca="1" si="697"/>
        <v>0</v>
      </c>
      <c r="K3719">
        <f t="shared" ca="1" si="698"/>
        <v>0</v>
      </c>
      <c r="L3719">
        <f t="shared" ca="1" si="692"/>
        <v>0</v>
      </c>
      <c r="M3719">
        <f t="shared" ca="1" si="693"/>
        <v>0</v>
      </c>
      <c r="O3719" t="str">
        <f t="shared" ca="1" si="694"/>
        <v>D:z</v>
      </c>
      <c r="P3719" t="str">
        <f t="shared" ca="1" si="695"/>
        <v>D7:z7</v>
      </c>
    </row>
    <row r="3720" spans="1:16">
      <c r="A3720" t="str">
        <f t="shared" si="687"/>
        <v>11</v>
      </c>
      <c r="B3720" t="str">
        <f t="shared" ca="1" si="688"/>
        <v>W</v>
      </c>
      <c r="C3720" t="str">
        <f t="shared" si="689"/>
        <v>SIMPL-6K-T</v>
      </c>
      <c r="D3720" t="s">
        <v>4103</v>
      </c>
      <c r="E3720">
        <f t="shared" ca="1" si="690"/>
        <v>0</v>
      </c>
      <c r="H3720" t="str">
        <f t="shared" ca="1" si="691"/>
        <v>'Simpl. all tex-DT PLYWOOD'!</v>
      </c>
      <c r="I3720" t="str">
        <f t="shared" ca="1" si="696"/>
        <v>'Simpl. all tex-DT PLYWOOD'!</v>
      </c>
      <c r="J3720">
        <f t="shared" ca="1" si="697"/>
        <v>0</v>
      </c>
      <c r="K3720">
        <f t="shared" ca="1" si="698"/>
        <v>0</v>
      </c>
      <c r="L3720">
        <f t="shared" ca="1" si="692"/>
        <v>0</v>
      </c>
      <c r="M3720">
        <f t="shared" ca="1" si="693"/>
        <v>0</v>
      </c>
      <c r="O3720" t="str">
        <f t="shared" ca="1" si="694"/>
        <v>D:z</v>
      </c>
      <c r="P3720" t="str">
        <f t="shared" ca="1" si="695"/>
        <v>D7:z7</v>
      </c>
    </row>
    <row r="3721" spans="1:16">
      <c r="A3721" t="str">
        <f t="shared" si="687"/>
        <v>12</v>
      </c>
      <c r="B3721" t="str">
        <f t="shared" ca="1" si="688"/>
        <v>W</v>
      </c>
      <c r="C3721" t="str">
        <f t="shared" si="689"/>
        <v>SIMPL-6K-T</v>
      </c>
      <c r="D3721" t="s">
        <v>4104</v>
      </c>
      <c r="E3721">
        <f t="shared" ca="1" si="690"/>
        <v>0</v>
      </c>
      <c r="H3721" t="str">
        <f t="shared" ca="1" si="691"/>
        <v>'Simpl. all tex-DT PLYWOOD'!</v>
      </c>
      <c r="I3721" t="str">
        <f t="shared" ca="1" si="696"/>
        <v>'Simpl. all tex-DT PLYWOOD'!</v>
      </c>
      <c r="J3721">
        <f t="shared" ca="1" si="697"/>
        <v>0</v>
      </c>
      <c r="K3721">
        <f t="shared" ca="1" si="698"/>
        <v>0</v>
      </c>
      <c r="L3721">
        <f t="shared" ca="1" si="692"/>
        <v>0</v>
      </c>
      <c r="M3721">
        <f t="shared" ca="1" si="693"/>
        <v>0</v>
      </c>
      <c r="O3721" t="str">
        <f t="shared" ca="1" si="694"/>
        <v>D:z</v>
      </c>
      <c r="P3721" t="str">
        <f t="shared" ca="1" si="695"/>
        <v>D7:z7</v>
      </c>
    </row>
    <row r="3722" spans="1:16">
      <c r="A3722" t="str">
        <f t="shared" si="687"/>
        <v>13</v>
      </c>
      <c r="B3722" t="str">
        <f t="shared" ca="1" si="688"/>
        <v>W</v>
      </c>
      <c r="C3722" t="str">
        <f t="shared" si="689"/>
        <v>SIMPL-6K-T</v>
      </c>
      <c r="D3722" t="s">
        <v>4105</v>
      </c>
      <c r="E3722">
        <f t="shared" ca="1" si="690"/>
        <v>0</v>
      </c>
      <c r="H3722" t="str">
        <f t="shared" ca="1" si="691"/>
        <v>'Simpl. all tex-DT PLYWOOD'!</v>
      </c>
      <c r="I3722" t="str">
        <f t="shared" ca="1" si="696"/>
        <v>'Simpl. all tex-DT PLYWOOD'!</v>
      </c>
      <c r="J3722">
        <f t="shared" ca="1" si="697"/>
        <v>0</v>
      </c>
      <c r="K3722">
        <f t="shared" ca="1" si="698"/>
        <v>0</v>
      </c>
      <c r="L3722">
        <f t="shared" ca="1" si="692"/>
        <v>0</v>
      </c>
      <c r="M3722">
        <f t="shared" ca="1" si="693"/>
        <v>0</v>
      </c>
      <c r="O3722" t="str">
        <f t="shared" ca="1" si="694"/>
        <v>D:z</v>
      </c>
      <c r="P3722" t="str">
        <f t="shared" ca="1" si="695"/>
        <v>D7:z7</v>
      </c>
    </row>
    <row r="3723" spans="1:16">
      <c r="A3723" t="str">
        <f t="shared" si="687"/>
        <v>15</v>
      </c>
      <c r="B3723" t="str">
        <f t="shared" ca="1" si="688"/>
        <v>W</v>
      </c>
      <c r="C3723" t="str">
        <f t="shared" si="689"/>
        <v>SIMPL-6K-T</v>
      </c>
      <c r="D3723" t="s">
        <v>4798</v>
      </c>
      <c r="E3723">
        <f t="shared" ca="1" si="690"/>
        <v>0</v>
      </c>
      <c r="H3723" t="str">
        <f t="shared" ca="1" si="691"/>
        <v>'Simpl. all tex-DT PLYWOOD'!</v>
      </c>
      <c r="I3723" t="str">
        <f t="shared" ca="1" si="696"/>
        <v>'Simpl. all tex-DT PLYWOOD'!</v>
      </c>
      <c r="J3723">
        <f t="shared" ca="1" si="697"/>
        <v>0</v>
      </c>
      <c r="K3723">
        <f t="shared" ca="1" si="698"/>
        <v>0</v>
      </c>
      <c r="L3723">
        <f t="shared" ca="1" si="692"/>
        <v>0</v>
      </c>
      <c r="M3723">
        <f t="shared" ca="1" si="693"/>
        <v>0</v>
      </c>
      <c r="O3723" t="str">
        <f t="shared" ca="1" si="694"/>
        <v>D:z</v>
      </c>
      <c r="P3723" t="str">
        <f t="shared" ca="1" si="695"/>
        <v>D7:z7</v>
      </c>
    </row>
    <row r="3724" spans="1:16">
      <c r="A3724" t="str">
        <f t="shared" si="687"/>
        <v>01</v>
      </c>
      <c r="B3724" t="str">
        <f t="shared" ca="1" si="688"/>
        <v>W</v>
      </c>
      <c r="C3724" t="str">
        <f t="shared" si="689"/>
        <v>SIMPL-6L</v>
      </c>
      <c r="D3724" t="s">
        <v>1568</v>
      </c>
      <c r="E3724">
        <f t="shared" ca="1" si="690"/>
        <v>0</v>
      </c>
      <c r="H3724" t="str">
        <f t="shared" ca="1" si="691"/>
        <v>'Simpl. all tex-DT PLYWOOD'!</v>
      </c>
      <c r="I3724" t="str">
        <f t="shared" ca="1" si="696"/>
        <v>'Simpl. all tex-DT PLYWOOD'!</v>
      </c>
      <c r="J3724">
        <f t="shared" ca="1" si="697"/>
        <v>0</v>
      </c>
      <c r="K3724">
        <f t="shared" ca="1" si="698"/>
        <v>0</v>
      </c>
      <c r="L3724">
        <f t="shared" ca="1" si="692"/>
        <v>0</v>
      </c>
      <c r="M3724">
        <f t="shared" ca="1" si="693"/>
        <v>0</v>
      </c>
      <c r="O3724" t="str">
        <f t="shared" ca="1" si="694"/>
        <v>D:z</v>
      </c>
      <c r="P3724" t="str">
        <f t="shared" ca="1" si="695"/>
        <v>D7:z7</v>
      </c>
    </row>
    <row r="3725" spans="1:16">
      <c r="A3725" t="str">
        <f t="shared" si="687"/>
        <v>02</v>
      </c>
      <c r="B3725" t="str">
        <f t="shared" ca="1" si="688"/>
        <v>W</v>
      </c>
      <c r="C3725" t="str">
        <f t="shared" si="689"/>
        <v>SIMPL-6L</v>
      </c>
      <c r="D3725" t="s">
        <v>1569</v>
      </c>
      <c r="E3725">
        <f t="shared" ca="1" si="690"/>
        <v>0</v>
      </c>
      <c r="H3725" t="str">
        <f t="shared" ca="1" si="691"/>
        <v>'Simpl. all tex-DT PLYWOOD'!</v>
      </c>
      <c r="I3725" t="str">
        <f t="shared" ca="1" si="696"/>
        <v>'Simpl. all tex-DT PLYWOOD'!</v>
      </c>
      <c r="J3725">
        <f t="shared" ca="1" si="697"/>
        <v>0</v>
      </c>
      <c r="K3725">
        <f t="shared" ca="1" si="698"/>
        <v>0</v>
      </c>
      <c r="L3725">
        <f t="shared" ca="1" si="692"/>
        <v>0</v>
      </c>
      <c r="M3725">
        <f t="shared" ca="1" si="693"/>
        <v>0</v>
      </c>
      <c r="O3725" t="str">
        <f t="shared" ca="1" si="694"/>
        <v>D:z</v>
      </c>
      <c r="P3725" t="str">
        <f t="shared" ca="1" si="695"/>
        <v>D7:z7</v>
      </c>
    </row>
    <row r="3726" spans="1:16">
      <c r="A3726" t="str">
        <f t="shared" si="687"/>
        <v>03</v>
      </c>
      <c r="B3726" t="str">
        <f t="shared" ca="1" si="688"/>
        <v>W</v>
      </c>
      <c r="C3726" t="str">
        <f t="shared" si="689"/>
        <v>SIMPL-6L</v>
      </c>
      <c r="D3726" t="s">
        <v>1570</v>
      </c>
      <c r="E3726">
        <f t="shared" ca="1" si="690"/>
        <v>0</v>
      </c>
      <c r="H3726" t="str">
        <f t="shared" ca="1" si="691"/>
        <v>'Simpl. all tex-DT PLYWOOD'!</v>
      </c>
      <c r="I3726" t="str">
        <f t="shared" ca="1" si="696"/>
        <v>'Simpl. all tex-DT PLYWOOD'!</v>
      </c>
      <c r="J3726">
        <f t="shared" ca="1" si="697"/>
        <v>0</v>
      </c>
      <c r="K3726">
        <f t="shared" ca="1" si="698"/>
        <v>0</v>
      </c>
      <c r="L3726">
        <f t="shared" ca="1" si="692"/>
        <v>0</v>
      </c>
      <c r="M3726">
        <f t="shared" ca="1" si="693"/>
        <v>0</v>
      </c>
      <c r="O3726" t="str">
        <f t="shared" ca="1" si="694"/>
        <v>D:z</v>
      </c>
      <c r="P3726" t="str">
        <f t="shared" ca="1" si="695"/>
        <v>D7:z7</v>
      </c>
    </row>
    <row r="3727" spans="1:16">
      <c r="A3727" t="str">
        <f t="shared" ref="A3727:A3790" si="699">MID(D3727,LEN(C3727)+2,LEN(D3727)-LEN(C3727))</f>
        <v>04</v>
      </c>
      <c r="B3727" t="str">
        <f t="shared" ref="B3727:B3790" ca="1" si="700">VLOOKUP(H3727,$A$1:$K$4,11,FALSE)</f>
        <v>W</v>
      </c>
      <c r="C3727" t="str">
        <f t="shared" ref="C3727:C3790" si="701">IF(RIGHT(LEFT(D3727,LEN(D3727)-3),1)="-",LEFT(D3727,LEN(D3727)-4),LEFT(D3727,LEN(D3727)-3))</f>
        <v>SIMPL-6L</v>
      </c>
      <c r="D3727" t="s">
        <v>1571</v>
      </c>
      <c r="E3727">
        <f t="shared" ref="E3727:E3790" ca="1" si="702">IFERROR(VLOOKUP(C3727,INDIRECT($H3727&amp;$O3727),MATCH($A3727,INDIRECT($H3727&amp;$P3727),0),FALSE),0)</f>
        <v>0</v>
      </c>
      <c r="H3727" t="str">
        <f t="shared" ref="H3727:H3790" ca="1" si="703">IF(I3727&lt;&gt;0,I3727,IF(J3727&lt;&gt;0,J3727,IF(K3727&lt;&gt;0,K3727,IF(L3727&lt;&gt;0,L3727,IF(M3727&lt;&gt;0,M3727,N3727)))))</f>
        <v>'Simpl. all tex-DT PLYWOOD'!</v>
      </c>
      <c r="I3727" t="str">
        <f t="shared" ca="1" si="696"/>
        <v>'Simpl. all tex-DT PLYWOOD'!</v>
      </c>
      <c r="J3727">
        <f t="shared" ca="1" si="697"/>
        <v>0</v>
      </c>
      <c r="K3727">
        <f t="shared" ca="1" si="698"/>
        <v>0</v>
      </c>
      <c r="L3727">
        <f t="shared" ref="L3727:L3790" ca="1" si="704">IF(IFERROR(VLOOKUP($C3727,INDIRECT($G$10&amp;"d:d"),1,FALSE),0)&lt;&gt;0,L$13,0)</f>
        <v>0</v>
      </c>
      <c r="M3727">
        <f t="shared" ref="M3727:M3790" ca="1" si="705">IF(IFERROR(VLOOKUP($C3727,INDIRECT($G$11&amp;"d:d"),1,FALSE),0)&lt;&gt;0,M$13,0)</f>
        <v>0</v>
      </c>
      <c r="O3727" t="str">
        <f t="shared" ref="O3727:O3790" ca="1" si="706">VLOOKUP($H3727,$G$7:$I$11,2,FALSE)</f>
        <v>D:z</v>
      </c>
      <c r="P3727" t="str">
        <f t="shared" ref="P3727:P3790" ca="1" si="707">VLOOKUP($H3727,$G$7:$I$11,3,FALSE)</f>
        <v>D7:z7</v>
      </c>
    </row>
    <row r="3728" spans="1:16">
      <c r="A3728" t="str">
        <f t="shared" si="699"/>
        <v>05</v>
      </c>
      <c r="B3728" t="str">
        <f t="shared" ca="1" si="700"/>
        <v>W</v>
      </c>
      <c r="C3728" t="str">
        <f t="shared" si="701"/>
        <v>SIMPL-6L</v>
      </c>
      <c r="D3728" t="s">
        <v>1572</v>
      </c>
      <c r="E3728">
        <f t="shared" ca="1" si="702"/>
        <v>0</v>
      </c>
      <c r="H3728" t="str">
        <f t="shared" ca="1" si="703"/>
        <v>'Simpl. all tex-DT PLYWOOD'!</v>
      </c>
      <c r="I3728" t="str">
        <f t="shared" ca="1" si="696"/>
        <v>'Simpl. all tex-DT PLYWOOD'!</v>
      </c>
      <c r="J3728">
        <f t="shared" ca="1" si="697"/>
        <v>0</v>
      </c>
      <c r="K3728">
        <f t="shared" ca="1" si="698"/>
        <v>0</v>
      </c>
      <c r="L3728">
        <f t="shared" ca="1" si="704"/>
        <v>0</v>
      </c>
      <c r="M3728">
        <f t="shared" ca="1" si="705"/>
        <v>0</v>
      </c>
      <c r="O3728" t="str">
        <f t="shared" ca="1" si="706"/>
        <v>D:z</v>
      </c>
      <c r="P3728" t="str">
        <f t="shared" ca="1" si="707"/>
        <v>D7:z7</v>
      </c>
    </row>
    <row r="3729" spans="1:16">
      <c r="A3729" t="str">
        <f t="shared" si="699"/>
        <v>06</v>
      </c>
      <c r="B3729" t="str">
        <f t="shared" ca="1" si="700"/>
        <v>W</v>
      </c>
      <c r="C3729" t="str">
        <f t="shared" si="701"/>
        <v>SIMPL-6L</v>
      </c>
      <c r="D3729" t="s">
        <v>1573</v>
      </c>
      <c r="E3729">
        <f t="shared" ca="1" si="702"/>
        <v>0</v>
      </c>
      <c r="H3729" t="str">
        <f t="shared" ca="1" si="703"/>
        <v>'Simpl. all tex-DT PLYWOOD'!</v>
      </c>
      <c r="I3729" t="str">
        <f t="shared" ca="1" si="696"/>
        <v>'Simpl. all tex-DT PLYWOOD'!</v>
      </c>
      <c r="J3729">
        <f t="shared" ca="1" si="697"/>
        <v>0</v>
      </c>
      <c r="K3729">
        <f t="shared" ca="1" si="698"/>
        <v>0</v>
      </c>
      <c r="L3729">
        <f t="shared" ca="1" si="704"/>
        <v>0</v>
      </c>
      <c r="M3729">
        <f t="shared" ca="1" si="705"/>
        <v>0</v>
      </c>
      <c r="O3729" t="str">
        <f t="shared" ca="1" si="706"/>
        <v>D:z</v>
      </c>
      <c r="P3729" t="str">
        <f t="shared" ca="1" si="707"/>
        <v>D7:z7</v>
      </c>
    </row>
    <row r="3730" spans="1:16">
      <c r="A3730" t="str">
        <f t="shared" si="699"/>
        <v>07</v>
      </c>
      <c r="B3730" t="str">
        <f t="shared" ca="1" si="700"/>
        <v>W</v>
      </c>
      <c r="C3730" t="str">
        <f t="shared" si="701"/>
        <v>SIMPL-6L</v>
      </c>
      <c r="D3730" t="s">
        <v>1574</v>
      </c>
      <c r="E3730">
        <f t="shared" ca="1" si="702"/>
        <v>0</v>
      </c>
      <c r="H3730" t="str">
        <f t="shared" ca="1" si="703"/>
        <v>'Simpl. all tex-DT PLYWOOD'!</v>
      </c>
      <c r="I3730" t="str">
        <f t="shared" ca="1" si="696"/>
        <v>'Simpl. all tex-DT PLYWOOD'!</v>
      </c>
      <c r="J3730">
        <f t="shared" ca="1" si="697"/>
        <v>0</v>
      </c>
      <c r="K3730">
        <f t="shared" ca="1" si="698"/>
        <v>0</v>
      </c>
      <c r="L3730">
        <f t="shared" ca="1" si="704"/>
        <v>0</v>
      </c>
      <c r="M3730">
        <f t="shared" ca="1" si="705"/>
        <v>0</v>
      </c>
      <c r="O3730" t="str">
        <f t="shared" ca="1" si="706"/>
        <v>D:z</v>
      </c>
      <c r="P3730" t="str">
        <f t="shared" ca="1" si="707"/>
        <v>D7:z7</v>
      </c>
    </row>
    <row r="3731" spans="1:16">
      <c r="A3731" t="str">
        <f t="shared" si="699"/>
        <v>08</v>
      </c>
      <c r="B3731" t="str">
        <f t="shared" ca="1" si="700"/>
        <v>W</v>
      </c>
      <c r="C3731" t="str">
        <f t="shared" si="701"/>
        <v>SIMPL-6L</v>
      </c>
      <c r="D3731" t="s">
        <v>1575</v>
      </c>
      <c r="E3731">
        <f t="shared" ca="1" si="702"/>
        <v>0</v>
      </c>
      <c r="H3731" t="str">
        <f t="shared" ca="1" si="703"/>
        <v>'Simpl. all tex-DT PLYWOOD'!</v>
      </c>
      <c r="I3731" t="str">
        <f t="shared" ca="1" si="696"/>
        <v>'Simpl. all tex-DT PLYWOOD'!</v>
      </c>
      <c r="J3731">
        <f t="shared" ca="1" si="697"/>
        <v>0</v>
      </c>
      <c r="K3731">
        <f t="shared" ca="1" si="698"/>
        <v>0</v>
      </c>
      <c r="L3731">
        <f t="shared" ca="1" si="704"/>
        <v>0</v>
      </c>
      <c r="M3731">
        <f t="shared" ca="1" si="705"/>
        <v>0</v>
      </c>
      <c r="O3731" t="str">
        <f t="shared" ca="1" si="706"/>
        <v>D:z</v>
      </c>
      <c r="P3731" t="str">
        <f t="shared" ca="1" si="707"/>
        <v>D7:z7</v>
      </c>
    </row>
    <row r="3732" spans="1:16">
      <c r="A3732" t="str">
        <f t="shared" si="699"/>
        <v>09</v>
      </c>
      <c r="B3732" t="str">
        <f t="shared" ca="1" si="700"/>
        <v>W</v>
      </c>
      <c r="C3732" t="str">
        <f t="shared" si="701"/>
        <v>SIMPL-6L</v>
      </c>
      <c r="D3732" t="s">
        <v>1576</v>
      </c>
      <c r="E3732">
        <f t="shared" ca="1" si="702"/>
        <v>0</v>
      </c>
      <c r="H3732" t="str">
        <f t="shared" ca="1" si="703"/>
        <v>'Simpl. all tex-DT PLYWOOD'!</v>
      </c>
      <c r="I3732" t="str">
        <f t="shared" ca="1" si="696"/>
        <v>'Simpl. all tex-DT PLYWOOD'!</v>
      </c>
      <c r="J3732">
        <f t="shared" ca="1" si="697"/>
        <v>0</v>
      </c>
      <c r="K3732">
        <f t="shared" ca="1" si="698"/>
        <v>0</v>
      </c>
      <c r="L3732">
        <f t="shared" ca="1" si="704"/>
        <v>0</v>
      </c>
      <c r="M3732">
        <f t="shared" ca="1" si="705"/>
        <v>0</v>
      </c>
      <c r="O3732" t="str">
        <f t="shared" ca="1" si="706"/>
        <v>D:z</v>
      </c>
      <c r="P3732" t="str">
        <f t="shared" ca="1" si="707"/>
        <v>D7:z7</v>
      </c>
    </row>
    <row r="3733" spans="1:16">
      <c r="A3733" t="str">
        <f t="shared" si="699"/>
        <v>10</v>
      </c>
      <c r="B3733" t="str">
        <f t="shared" ca="1" si="700"/>
        <v>W</v>
      </c>
      <c r="C3733" t="str">
        <f t="shared" si="701"/>
        <v>SIMPL-6L</v>
      </c>
      <c r="D3733" t="s">
        <v>1577</v>
      </c>
      <c r="E3733">
        <f t="shared" ca="1" si="702"/>
        <v>0</v>
      </c>
      <c r="H3733" t="str">
        <f t="shared" ca="1" si="703"/>
        <v>'Simpl. all tex-DT PLYWOOD'!</v>
      </c>
      <c r="I3733" t="str">
        <f t="shared" ca="1" si="696"/>
        <v>'Simpl. all tex-DT PLYWOOD'!</v>
      </c>
      <c r="J3733">
        <f t="shared" ca="1" si="697"/>
        <v>0</v>
      </c>
      <c r="K3733">
        <f t="shared" ca="1" si="698"/>
        <v>0</v>
      </c>
      <c r="L3733">
        <f t="shared" ca="1" si="704"/>
        <v>0</v>
      </c>
      <c r="M3733">
        <f t="shared" ca="1" si="705"/>
        <v>0</v>
      </c>
      <c r="O3733" t="str">
        <f t="shared" ca="1" si="706"/>
        <v>D:z</v>
      </c>
      <c r="P3733" t="str">
        <f t="shared" ca="1" si="707"/>
        <v>D7:z7</v>
      </c>
    </row>
    <row r="3734" spans="1:16">
      <c r="A3734" t="str">
        <f t="shared" si="699"/>
        <v>100</v>
      </c>
      <c r="B3734" t="str">
        <f t="shared" ca="1" si="700"/>
        <v>W</v>
      </c>
      <c r="C3734" t="str">
        <f t="shared" si="701"/>
        <v>SIMPL-6L</v>
      </c>
      <c r="D3734" t="s">
        <v>1581</v>
      </c>
      <c r="E3734">
        <f t="shared" ca="1" si="702"/>
        <v>0</v>
      </c>
      <c r="H3734" t="str">
        <f t="shared" ca="1" si="703"/>
        <v>'Simpl. all tex-DT PLYWOOD'!</v>
      </c>
      <c r="I3734" t="str">
        <f t="shared" ca="1" si="696"/>
        <v>'Simpl. all tex-DT PLYWOOD'!</v>
      </c>
      <c r="J3734">
        <f t="shared" ca="1" si="697"/>
        <v>0</v>
      </c>
      <c r="K3734">
        <f t="shared" ca="1" si="698"/>
        <v>0</v>
      </c>
      <c r="L3734">
        <f t="shared" ca="1" si="704"/>
        <v>0</v>
      </c>
      <c r="M3734">
        <f t="shared" ca="1" si="705"/>
        <v>0</v>
      </c>
      <c r="O3734" t="str">
        <f t="shared" ca="1" si="706"/>
        <v>D:z</v>
      </c>
      <c r="P3734" t="str">
        <f t="shared" ca="1" si="707"/>
        <v>D7:z7</v>
      </c>
    </row>
    <row r="3735" spans="1:16">
      <c r="A3735" t="str">
        <f t="shared" si="699"/>
        <v>11</v>
      </c>
      <c r="B3735" t="str">
        <f t="shared" ca="1" si="700"/>
        <v>W</v>
      </c>
      <c r="C3735" t="str">
        <f t="shared" si="701"/>
        <v>SIMPL-6L</v>
      </c>
      <c r="D3735" t="s">
        <v>1578</v>
      </c>
      <c r="E3735">
        <f t="shared" ca="1" si="702"/>
        <v>0</v>
      </c>
      <c r="H3735" t="str">
        <f t="shared" ca="1" si="703"/>
        <v>'Simpl. all tex-DT PLYWOOD'!</v>
      </c>
      <c r="I3735" t="str">
        <f t="shared" ca="1" si="696"/>
        <v>'Simpl. all tex-DT PLYWOOD'!</v>
      </c>
      <c r="J3735">
        <f t="shared" ca="1" si="697"/>
        <v>0</v>
      </c>
      <c r="K3735">
        <f t="shared" ca="1" si="698"/>
        <v>0</v>
      </c>
      <c r="L3735">
        <f t="shared" ca="1" si="704"/>
        <v>0</v>
      </c>
      <c r="M3735">
        <f t="shared" ca="1" si="705"/>
        <v>0</v>
      </c>
      <c r="O3735" t="str">
        <f t="shared" ca="1" si="706"/>
        <v>D:z</v>
      </c>
      <c r="P3735" t="str">
        <f t="shared" ca="1" si="707"/>
        <v>D7:z7</v>
      </c>
    </row>
    <row r="3736" spans="1:16">
      <c r="A3736" t="str">
        <f t="shared" si="699"/>
        <v>12</v>
      </c>
      <c r="B3736" t="str">
        <f t="shared" ca="1" si="700"/>
        <v>W</v>
      </c>
      <c r="C3736" t="str">
        <f t="shared" si="701"/>
        <v>SIMPL-6L</v>
      </c>
      <c r="D3736" t="s">
        <v>1579</v>
      </c>
      <c r="E3736">
        <f t="shared" ca="1" si="702"/>
        <v>0</v>
      </c>
      <c r="H3736" t="str">
        <f t="shared" ca="1" si="703"/>
        <v>'Simpl. all tex-DT PLYWOOD'!</v>
      </c>
      <c r="I3736" t="str">
        <f t="shared" ca="1" si="696"/>
        <v>'Simpl. all tex-DT PLYWOOD'!</v>
      </c>
      <c r="J3736">
        <f t="shared" ca="1" si="697"/>
        <v>0</v>
      </c>
      <c r="K3736">
        <f t="shared" ca="1" si="698"/>
        <v>0</v>
      </c>
      <c r="L3736">
        <f t="shared" ca="1" si="704"/>
        <v>0</v>
      </c>
      <c r="M3736">
        <f t="shared" ca="1" si="705"/>
        <v>0</v>
      </c>
      <c r="O3736" t="str">
        <f t="shared" ca="1" si="706"/>
        <v>D:z</v>
      </c>
      <c r="P3736" t="str">
        <f t="shared" ca="1" si="707"/>
        <v>D7:z7</v>
      </c>
    </row>
    <row r="3737" spans="1:16">
      <c r="A3737" t="str">
        <f t="shared" si="699"/>
        <v>13</v>
      </c>
      <c r="B3737" t="str">
        <f t="shared" ca="1" si="700"/>
        <v>W</v>
      </c>
      <c r="C3737" t="str">
        <f t="shared" si="701"/>
        <v>SIMPL-6L</v>
      </c>
      <c r="D3737" t="s">
        <v>1580</v>
      </c>
      <c r="E3737">
        <f t="shared" ca="1" si="702"/>
        <v>0</v>
      </c>
      <c r="H3737" t="str">
        <f t="shared" ca="1" si="703"/>
        <v>'Simpl. all tex-DT PLYWOOD'!</v>
      </c>
      <c r="I3737" t="str">
        <f t="shared" ca="1" si="696"/>
        <v>'Simpl. all tex-DT PLYWOOD'!</v>
      </c>
      <c r="J3737">
        <f t="shared" ca="1" si="697"/>
        <v>0</v>
      </c>
      <c r="K3737">
        <f t="shared" ca="1" si="698"/>
        <v>0</v>
      </c>
      <c r="L3737">
        <f t="shared" ca="1" si="704"/>
        <v>0</v>
      </c>
      <c r="M3737">
        <f t="shared" ca="1" si="705"/>
        <v>0</v>
      </c>
      <c r="O3737" t="str">
        <f t="shared" ca="1" si="706"/>
        <v>D:z</v>
      </c>
      <c r="P3737" t="str">
        <f t="shared" ca="1" si="707"/>
        <v>D7:z7</v>
      </c>
    </row>
    <row r="3738" spans="1:16">
      <c r="A3738" t="str">
        <f t="shared" si="699"/>
        <v>15</v>
      </c>
      <c r="B3738" t="str">
        <f t="shared" ca="1" si="700"/>
        <v>W</v>
      </c>
      <c r="C3738" t="str">
        <f t="shared" si="701"/>
        <v>SIMPL-6L</v>
      </c>
      <c r="D3738" t="s">
        <v>4906</v>
      </c>
      <c r="E3738">
        <f t="shared" ca="1" si="702"/>
        <v>0</v>
      </c>
      <c r="H3738" t="str">
        <f t="shared" ca="1" si="703"/>
        <v>'Simpl. all tex-DT PLYWOOD'!</v>
      </c>
      <c r="I3738" t="str">
        <f t="shared" ref="I3738:I3801" ca="1" si="708">IF(IFERROR(VLOOKUP(C3738,INDIRECT($G$7&amp;"D:D"),1,FALSE),0)&lt;&gt;0,I$13,0)</f>
        <v>'Simpl. all tex-DT PLYWOOD'!</v>
      </c>
      <c r="J3738">
        <f t="shared" ref="J3738:J3801" ca="1" si="709">IF(IFERROR(VLOOKUP(C3738,INDIRECT($G$8&amp;"D:D"),1,FALSE),0)&lt;&gt;0,J$13,0)</f>
        <v>0</v>
      </c>
      <c r="K3738">
        <f t="shared" ref="K3738:K3801" ca="1" si="710">IF(IFERROR(VLOOKUP($C3738,INDIRECT($G$9&amp;"d:d"),1,FALSE),0)&lt;&gt;0,K$13,0)</f>
        <v>0</v>
      </c>
      <c r="L3738">
        <f t="shared" ca="1" si="704"/>
        <v>0</v>
      </c>
      <c r="M3738">
        <f t="shared" ca="1" si="705"/>
        <v>0</v>
      </c>
      <c r="O3738" t="str">
        <f t="shared" ca="1" si="706"/>
        <v>D:z</v>
      </c>
      <c r="P3738" t="str">
        <f t="shared" ca="1" si="707"/>
        <v>D7:z7</v>
      </c>
    </row>
    <row r="3739" spans="1:16">
      <c r="A3739" t="str">
        <f t="shared" si="699"/>
        <v>01</v>
      </c>
      <c r="B3739" t="str">
        <f t="shared" ca="1" si="700"/>
        <v>W</v>
      </c>
      <c r="C3739" t="str">
        <f t="shared" si="701"/>
        <v>SIMPL-6L-C</v>
      </c>
      <c r="D3739" t="s">
        <v>6056</v>
      </c>
      <c r="E3739">
        <f t="shared" ca="1" si="702"/>
        <v>0</v>
      </c>
      <c r="H3739" t="str">
        <f t="shared" ca="1" si="703"/>
        <v>'(more) Simpl. Textures PLYWOOD'!</v>
      </c>
      <c r="I3739">
        <f t="shared" ca="1" si="708"/>
        <v>0</v>
      </c>
      <c r="J3739" t="str">
        <f t="shared" ca="1" si="709"/>
        <v>'(more) Simpl. Textures PLYWOOD'!</v>
      </c>
      <c r="K3739">
        <f t="shared" ca="1" si="710"/>
        <v>0</v>
      </c>
      <c r="L3739">
        <f t="shared" ca="1" si="704"/>
        <v>0</v>
      </c>
      <c r="M3739">
        <f t="shared" ca="1" si="705"/>
        <v>0</v>
      </c>
      <c r="O3739" t="str">
        <f t="shared" ca="1" si="706"/>
        <v>D:N</v>
      </c>
      <c r="P3739" t="str">
        <f t="shared" ca="1" si="707"/>
        <v>D7:N7</v>
      </c>
    </row>
    <row r="3740" spans="1:16">
      <c r="A3740" t="str">
        <f t="shared" si="699"/>
        <v>16</v>
      </c>
      <c r="B3740" t="str">
        <f t="shared" ca="1" si="700"/>
        <v>W</v>
      </c>
      <c r="C3740" t="str">
        <f t="shared" si="701"/>
        <v>SIMPL-6L-N-NT</v>
      </c>
      <c r="D3740" t="s">
        <v>5574</v>
      </c>
      <c r="E3740">
        <f t="shared" ca="1" si="702"/>
        <v>0</v>
      </c>
      <c r="H3740" t="str">
        <f t="shared" ca="1" si="703"/>
        <v>'(more) Simpl. Textures PLYWOOD'!</v>
      </c>
      <c r="I3740">
        <f t="shared" ca="1" si="708"/>
        <v>0</v>
      </c>
      <c r="J3740" t="str">
        <f t="shared" ca="1" si="709"/>
        <v>'(more) Simpl. Textures PLYWOOD'!</v>
      </c>
      <c r="K3740">
        <f t="shared" ca="1" si="710"/>
        <v>0</v>
      </c>
      <c r="L3740">
        <f t="shared" ca="1" si="704"/>
        <v>0</v>
      </c>
      <c r="M3740">
        <f t="shared" ca="1" si="705"/>
        <v>0</v>
      </c>
      <c r="O3740" t="str">
        <f t="shared" ca="1" si="706"/>
        <v>D:N</v>
      </c>
      <c r="P3740" t="str">
        <f t="shared" ca="1" si="707"/>
        <v>D7:N7</v>
      </c>
    </row>
    <row r="3741" spans="1:16">
      <c r="A3741" t="str">
        <f t="shared" si="699"/>
        <v>16</v>
      </c>
      <c r="B3741" t="str">
        <f t="shared" ca="1" si="700"/>
        <v>W</v>
      </c>
      <c r="C3741" t="str">
        <f t="shared" si="701"/>
        <v>SIMPL-6L-N-T</v>
      </c>
      <c r="D3741" t="s">
        <v>5734</v>
      </c>
      <c r="E3741">
        <f t="shared" ca="1" si="702"/>
        <v>0</v>
      </c>
      <c r="H3741" t="str">
        <f t="shared" ca="1" si="703"/>
        <v>'(more) Simpl. Textures PLYWOOD'!</v>
      </c>
      <c r="I3741">
        <f t="shared" ca="1" si="708"/>
        <v>0</v>
      </c>
      <c r="J3741" t="str">
        <f t="shared" ca="1" si="709"/>
        <v>'(more) Simpl. Textures PLYWOOD'!</v>
      </c>
      <c r="K3741">
        <f t="shared" ca="1" si="710"/>
        <v>0</v>
      </c>
      <c r="L3741">
        <f t="shared" ca="1" si="704"/>
        <v>0</v>
      </c>
      <c r="M3741">
        <f t="shared" ca="1" si="705"/>
        <v>0</v>
      </c>
      <c r="O3741" t="str">
        <f t="shared" ca="1" si="706"/>
        <v>D:N</v>
      </c>
      <c r="P3741" t="str">
        <f t="shared" ca="1" si="707"/>
        <v>D7:N7</v>
      </c>
    </row>
    <row r="3742" spans="1:16">
      <c r="A3742" t="str">
        <f t="shared" si="699"/>
        <v>01</v>
      </c>
      <c r="B3742" t="str">
        <f t="shared" ca="1" si="700"/>
        <v>W</v>
      </c>
      <c r="C3742" t="str">
        <f t="shared" si="701"/>
        <v>SIMPL-6L-T</v>
      </c>
      <c r="D3742" t="s">
        <v>4121</v>
      </c>
      <c r="E3742">
        <f t="shared" ca="1" si="702"/>
        <v>0</v>
      </c>
      <c r="H3742" t="str">
        <f t="shared" ca="1" si="703"/>
        <v>'Simpl. all tex-DT PLYWOOD'!</v>
      </c>
      <c r="I3742" t="str">
        <f t="shared" ca="1" si="708"/>
        <v>'Simpl. all tex-DT PLYWOOD'!</v>
      </c>
      <c r="J3742">
        <f t="shared" ca="1" si="709"/>
        <v>0</v>
      </c>
      <c r="K3742">
        <f t="shared" ca="1" si="710"/>
        <v>0</v>
      </c>
      <c r="L3742">
        <f t="shared" ca="1" si="704"/>
        <v>0</v>
      </c>
      <c r="M3742">
        <f t="shared" ca="1" si="705"/>
        <v>0</v>
      </c>
      <c r="O3742" t="str">
        <f t="shared" ca="1" si="706"/>
        <v>D:z</v>
      </c>
      <c r="P3742" t="str">
        <f t="shared" ca="1" si="707"/>
        <v>D7:z7</v>
      </c>
    </row>
    <row r="3743" spans="1:16">
      <c r="A3743" t="str">
        <f t="shared" si="699"/>
        <v>02</v>
      </c>
      <c r="B3743" t="str">
        <f t="shared" ca="1" si="700"/>
        <v>W</v>
      </c>
      <c r="C3743" t="str">
        <f t="shared" si="701"/>
        <v>SIMPL-6L-T</v>
      </c>
      <c r="D3743" t="s">
        <v>4122</v>
      </c>
      <c r="E3743">
        <f t="shared" ca="1" si="702"/>
        <v>0</v>
      </c>
      <c r="H3743" t="str">
        <f t="shared" ca="1" si="703"/>
        <v>'Simpl. all tex-DT PLYWOOD'!</v>
      </c>
      <c r="I3743" t="str">
        <f t="shared" ca="1" si="708"/>
        <v>'Simpl. all tex-DT PLYWOOD'!</v>
      </c>
      <c r="J3743">
        <f t="shared" ca="1" si="709"/>
        <v>0</v>
      </c>
      <c r="K3743">
        <f t="shared" ca="1" si="710"/>
        <v>0</v>
      </c>
      <c r="L3743">
        <f t="shared" ca="1" si="704"/>
        <v>0</v>
      </c>
      <c r="M3743">
        <f t="shared" ca="1" si="705"/>
        <v>0</v>
      </c>
      <c r="O3743" t="str">
        <f t="shared" ca="1" si="706"/>
        <v>D:z</v>
      </c>
      <c r="P3743" t="str">
        <f t="shared" ca="1" si="707"/>
        <v>D7:z7</v>
      </c>
    </row>
    <row r="3744" spans="1:16">
      <c r="A3744" t="str">
        <f t="shared" si="699"/>
        <v>03</v>
      </c>
      <c r="B3744" t="str">
        <f t="shared" ca="1" si="700"/>
        <v>W</v>
      </c>
      <c r="C3744" t="str">
        <f t="shared" si="701"/>
        <v>SIMPL-6L-T</v>
      </c>
      <c r="D3744" t="s">
        <v>4123</v>
      </c>
      <c r="E3744">
        <f t="shared" ca="1" si="702"/>
        <v>0</v>
      </c>
      <c r="H3744" t="str">
        <f t="shared" ca="1" si="703"/>
        <v>'Simpl. all tex-DT PLYWOOD'!</v>
      </c>
      <c r="I3744" t="str">
        <f t="shared" ca="1" si="708"/>
        <v>'Simpl. all tex-DT PLYWOOD'!</v>
      </c>
      <c r="J3744">
        <f t="shared" ca="1" si="709"/>
        <v>0</v>
      </c>
      <c r="K3744">
        <f t="shared" ca="1" si="710"/>
        <v>0</v>
      </c>
      <c r="L3744">
        <f t="shared" ca="1" si="704"/>
        <v>0</v>
      </c>
      <c r="M3744">
        <f t="shared" ca="1" si="705"/>
        <v>0</v>
      </c>
      <c r="O3744" t="str">
        <f t="shared" ca="1" si="706"/>
        <v>D:z</v>
      </c>
      <c r="P3744" t="str">
        <f t="shared" ca="1" si="707"/>
        <v>D7:z7</v>
      </c>
    </row>
    <row r="3745" spans="1:16">
      <c r="A3745" t="str">
        <f t="shared" si="699"/>
        <v>04</v>
      </c>
      <c r="B3745" t="str">
        <f t="shared" ca="1" si="700"/>
        <v>W</v>
      </c>
      <c r="C3745" t="str">
        <f t="shared" si="701"/>
        <v>SIMPL-6L-T</v>
      </c>
      <c r="D3745" t="s">
        <v>4124</v>
      </c>
      <c r="E3745">
        <f t="shared" ca="1" si="702"/>
        <v>0</v>
      </c>
      <c r="H3745" t="str">
        <f t="shared" ca="1" si="703"/>
        <v>'Simpl. all tex-DT PLYWOOD'!</v>
      </c>
      <c r="I3745" t="str">
        <f t="shared" ca="1" si="708"/>
        <v>'Simpl. all tex-DT PLYWOOD'!</v>
      </c>
      <c r="J3745">
        <f t="shared" ca="1" si="709"/>
        <v>0</v>
      </c>
      <c r="K3745">
        <f t="shared" ca="1" si="710"/>
        <v>0</v>
      </c>
      <c r="L3745">
        <f t="shared" ca="1" si="704"/>
        <v>0</v>
      </c>
      <c r="M3745">
        <f t="shared" ca="1" si="705"/>
        <v>0</v>
      </c>
      <c r="O3745" t="str">
        <f t="shared" ca="1" si="706"/>
        <v>D:z</v>
      </c>
      <c r="P3745" t="str">
        <f t="shared" ca="1" si="707"/>
        <v>D7:z7</v>
      </c>
    </row>
    <row r="3746" spans="1:16">
      <c r="A3746" t="str">
        <f t="shared" si="699"/>
        <v>05</v>
      </c>
      <c r="B3746" t="str">
        <f t="shared" ca="1" si="700"/>
        <v>W</v>
      </c>
      <c r="C3746" t="str">
        <f t="shared" si="701"/>
        <v>SIMPL-6L-T</v>
      </c>
      <c r="D3746" t="s">
        <v>4125</v>
      </c>
      <c r="E3746">
        <f t="shared" ca="1" si="702"/>
        <v>0</v>
      </c>
      <c r="H3746" t="str">
        <f t="shared" ca="1" si="703"/>
        <v>'Simpl. all tex-DT PLYWOOD'!</v>
      </c>
      <c r="I3746" t="str">
        <f t="shared" ca="1" si="708"/>
        <v>'Simpl. all tex-DT PLYWOOD'!</v>
      </c>
      <c r="J3746">
        <f t="shared" ca="1" si="709"/>
        <v>0</v>
      </c>
      <c r="K3746">
        <f t="shared" ca="1" si="710"/>
        <v>0</v>
      </c>
      <c r="L3746">
        <f t="shared" ca="1" si="704"/>
        <v>0</v>
      </c>
      <c r="M3746">
        <f t="shared" ca="1" si="705"/>
        <v>0</v>
      </c>
      <c r="O3746" t="str">
        <f t="shared" ca="1" si="706"/>
        <v>D:z</v>
      </c>
      <c r="P3746" t="str">
        <f t="shared" ca="1" si="707"/>
        <v>D7:z7</v>
      </c>
    </row>
    <row r="3747" spans="1:16">
      <c r="A3747" t="str">
        <f t="shared" si="699"/>
        <v>06</v>
      </c>
      <c r="B3747" t="str">
        <f t="shared" ca="1" si="700"/>
        <v>W</v>
      </c>
      <c r="C3747" t="str">
        <f t="shared" si="701"/>
        <v>SIMPL-6L-T</v>
      </c>
      <c r="D3747" t="s">
        <v>4126</v>
      </c>
      <c r="E3747">
        <f t="shared" ca="1" si="702"/>
        <v>0</v>
      </c>
      <c r="H3747" t="str">
        <f t="shared" ca="1" si="703"/>
        <v>'Simpl. all tex-DT PLYWOOD'!</v>
      </c>
      <c r="I3747" t="str">
        <f t="shared" ca="1" si="708"/>
        <v>'Simpl. all tex-DT PLYWOOD'!</v>
      </c>
      <c r="J3747">
        <f t="shared" ca="1" si="709"/>
        <v>0</v>
      </c>
      <c r="K3747">
        <f t="shared" ca="1" si="710"/>
        <v>0</v>
      </c>
      <c r="L3747">
        <f t="shared" ca="1" si="704"/>
        <v>0</v>
      </c>
      <c r="M3747">
        <f t="shared" ca="1" si="705"/>
        <v>0</v>
      </c>
      <c r="O3747" t="str">
        <f t="shared" ca="1" si="706"/>
        <v>D:z</v>
      </c>
      <c r="P3747" t="str">
        <f t="shared" ca="1" si="707"/>
        <v>D7:z7</v>
      </c>
    </row>
    <row r="3748" spans="1:16">
      <c r="A3748" t="str">
        <f t="shared" si="699"/>
        <v>07</v>
      </c>
      <c r="B3748" t="str">
        <f t="shared" ca="1" si="700"/>
        <v>W</v>
      </c>
      <c r="C3748" t="str">
        <f t="shared" si="701"/>
        <v>SIMPL-6L-T</v>
      </c>
      <c r="D3748" t="s">
        <v>4127</v>
      </c>
      <c r="E3748">
        <f t="shared" ca="1" si="702"/>
        <v>0</v>
      </c>
      <c r="H3748" t="str">
        <f t="shared" ca="1" si="703"/>
        <v>'Simpl. all tex-DT PLYWOOD'!</v>
      </c>
      <c r="I3748" t="str">
        <f t="shared" ca="1" si="708"/>
        <v>'Simpl. all tex-DT PLYWOOD'!</v>
      </c>
      <c r="J3748">
        <f t="shared" ca="1" si="709"/>
        <v>0</v>
      </c>
      <c r="K3748">
        <f t="shared" ca="1" si="710"/>
        <v>0</v>
      </c>
      <c r="L3748">
        <f t="shared" ca="1" si="704"/>
        <v>0</v>
      </c>
      <c r="M3748">
        <f t="shared" ca="1" si="705"/>
        <v>0</v>
      </c>
      <c r="O3748" t="str">
        <f t="shared" ca="1" si="706"/>
        <v>D:z</v>
      </c>
      <c r="P3748" t="str">
        <f t="shared" ca="1" si="707"/>
        <v>D7:z7</v>
      </c>
    </row>
    <row r="3749" spans="1:16">
      <c r="A3749" t="str">
        <f t="shared" si="699"/>
        <v>08</v>
      </c>
      <c r="B3749" t="str">
        <f t="shared" ca="1" si="700"/>
        <v>W</v>
      </c>
      <c r="C3749" t="str">
        <f t="shared" si="701"/>
        <v>SIMPL-6L-T</v>
      </c>
      <c r="D3749" t="s">
        <v>4128</v>
      </c>
      <c r="E3749">
        <f t="shared" ca="1" si="702"/>
        <v>0</v>
      </c>
      <c r="H3749" t="str">
        <f t="shared" ca="1" si="703"/>
        <v>'Simpl. all tex-DT PLYWOOD'!</v>
      </c>
      <c r="I3749" t="str">
        <f t="shared" ca="1" si="708"/>
        <v>'Simpl. all tex-DT PLYWOOD'!</v>
      </c>
      <c r="J3749">
        <f t="shared" ca="1" si="709"/>
        <v>0</v>
      </c>
      <c r="K3749">
        <f t="shared" ca="1" si="710"/>
        <v>0</v>
      </c>
      <c r="L3749">
        <f t="shared" ca="1" si="704"/>
        <v>0</v>
      </c>
      <c r="M3749">
        <f t="shared" ca="1" si="705"/>
        <v>0</v>
      </c>
      <c r="O3749" t="str">
        <f t="shared" ca="1" si="706"/>
        <v>D:z</v>
      </c>
      <c r="P3749" t="str">
        <f t="shared" ca="1" si="707"/>
        <v>D7:z7</v>
      </c>
    </row>
    <row r="3750" spans="1:16">
      <c r="A3750" t="str">
        <f t="shared" si="699"/>
        <v>09</v>
      </c>
      <c r="B3750" t="str">
        <f t="shared" ca="1" si="700"/>
        <v>W</v>
      </c>
      <c r="C3750" t="str">
        <f t="shared" si="701"/>
        <v>SIMPL-6L-T</v>
      </c>
      <c r="D3750" t="s">
        <v>4129</v>
      </c>
      <c r="E3750">
        <f t="shared" ca="1" si="702"/>
        <v>0</v>
      </c>
      <c r="H3750" t="str">
        <f t="shared" ca="1" si="703"/>
        <v>'Simpl. all tex-DT PLYWOOD'!</v>
      </c>
      <c r="I3750" t="str">
        <f t="shared" ca="1" si="708"/>
        <v>'Simpl. all tex-DT PLYWOOD'!</v>
      </c>
      <c r="J3750">
        <f t="shared" ca="1" si="709"/>
        <v>0</v>
      </c>
      <c r="K3750">
        <f t="shared" ca="1" si="710"/>
        <v>0</v>
      </c>
      <c r="L3750">
        <f t="shared" ca="1" si="704"/>
        <v>0</v>
      </c>
      <c r="M3750">
        <f t="shared" ca="1" si="705"/>
        <v>0</v>
      </c>
      <c r="O3750" t="str">
        <f t="shared" ca="1" si="706"/>
        <v>D:z</v>
      </c>
      <c r="P3750" t="str">
        <f t="shared" ca="1" si="707"/>
        <v>D7:z7</v>
      </c>
    </row>
    <row r="3751" spans="1:16">
      <c r="A3751" t="str">
        <f t="shared" si="699"/>
        <v>10</v>
      </c>
      <c r="B3751" t="str">
        <f t="shared" ca="1" si="700"/>
        <v>W</v>
      </c>
      <c r="C3751" t="str">
        <f t="shared" si="701"/>
        <v>SIMPL-6L-T</v>
      </c>
      <c r="D3751" t="s">
        <v>4130</v>
      </c>
      <c r="E3751">
        <f t="shared" ca="1" si="702"/>
        <v>0</v>
      </c>
      <c r="H3751" t="str">
        <f t="shared" ca="1" si="703"/>
        <v>'Simpl. all tex-DT PLYWOOD'!</v>
      </c>
      <c r="I3751" t="str">
        <f t="shared" ca="1" si="708"/>
        <v>'Simpl. all tex-DT PLYWOOD'!</v>
      </c>
      <c r="J3751">
        <f t="shared" ca="1" si="709"/>
        <v>0</v>
      </c>
      <c r="K3751">
        <f t="shared" ca="1" si="710"/>
        <v>0</v>
      </c>
      <c r="L3751">
        <f t="shared" ca="1" si="704"/>
        <v>0</v>
      </c>
      <c r="M3751">
        <f t="shared" ca="1" si="705"/>
        <v>0</v>
      </c>
      <c r="O3751" t="str">
        <f t="shared" ca="1" si="706"/>
        <v>D:z</v>
      </c>
      <c r="P3751" t="str">
        <f t="shared" ca="1" si="707"/>
        <v>D7:z7</v>
      </c>
    </row>
    <row r="3752" spans="1:16">
      <c r="A3752" t="str">
        <f t="shared" si="699"/>
        <v>11</v>
      </c>
      <c r="B3752" t="str">
        <f t="shared" ca="1" si="700"/>
        <v>W</v>
      </c>
      <c r="C3752" t="str">
        <f t="shared" si="701"/>
        <v>SIMPL-6L-T</v>
      </c>
      <c r="D3752" t="s">
        <v>4131</v>
      </c>
      <c r="E3752">
        <f t="shared" ca="1" si="702"/>
        <v>0</v>
      </c>
      <c r="H3752" t="str">
        <f t="shared" ca="1" si="703"/>
        <v>'Simpl. all tex-DT PLYWOOD'!</v>
      </c>
      <c r="I3752" t="str">
        <f t="shared" ca="1" si="708"/>
        <v>'Simpl. all tex-DT PLYWOOD'!</v>
      </c>
      <c r="J3752">
        <f t="shared" ca="1" si="709"/>
        <v>0</v>
      </c>
      <c r="K3752">
        <f t="shared" ca="1" si="710"/>
        <v>0</v>
      </c>
      <c r="L3752">
        <f t="shared" ca="1" si="704"/>
        <v>0</v>
      </c>
      <c r="M3752">
        <f t="shared" ca="1" si="705"/>
        <v>0</v>
      </c>
      <c r="O3752" t="str">
        <f t="shared" ca="1" si="706"/>
        <v>D:z</v>
      </c>
      <c r="P3752" t="str">
        <f t="shared" ca="1" si="707"/>
        <v>D7:z7</v>
      </c>
    </row>
    <row r="3753" spans="1:16">
      <c r="A3753" t="str">
        <f t="shared" si="699"/>
        <v>12</v>
      </c>
      <c r="B3753" t="str">
        <f t="shared" ca="1" si="700"/>
        <v>W</v>
      </c>
      <c r="C3753" t="str">
        <f t="shared" si="701"/>
        <v>SIMPL-6L-T</v>
      </c>
      <c r="D3753" t="s">
        <v>4132</v>
      </c>
      <c r="E3753">
        <f t="shared" ca="1" si="702"/>
        <v>0</v>
      </c>
      <c r="H3753" t="str">
        <f t="shared" ca="1" si="703"/>
        <v>'Simpl. all tex-DT PLYWOOD'!</v>
      </c>
      <c r="I3753" t="str">
        <f t="shared" ca="1" si="708"/>
        <v>'Simpl. all tex-DT PLYWOOD'!</v>
      </c>
      <c r="J3753">
        <f t="shared" ca="1" si="709"/>
        <v>0</v>
      </c>
      <c r="K3753">
        <f t="shared" ca="1" si="710"/>
        <v>0</v>
      </c>
      <c r="L3753">
        <f t="shared" ca="1" si="704"/>
        <v>0</v>
      </c>
      <c r="M3753">
        <f t="shared" ca="1" si="705"/>
        <v>0</v>
      </c>
      <c r="O3753" t="str">
        <f t="shared" ca="1" si="706"/>
        <v>D:z</v>
      </c>
      <c r="P3753" t="str">
        <f t="shared" ca="1" si="707"/>
        <v>D7:z7</v>
      </c>
    </row>
    <row r="3754" spans="1:16">
      <c r="A3754" t="str">
        <f t="shared" si="699"/>
        <v>13</v>
      </c>
      <c r="B3754" t="str">
        <f t="shared" ca="1" si="700"/>
        <v>W</v>
      </c>
      <c r="C3754" t="str">
        <f t="shared" si="701"/>
        <v>SIMPL-6L-T</v>
      </c>
      <c r="D3754" t="s">
        <v>4133</v>
      </c>
      <c r="E3754">
        <f t="shared" ca="1" si="702"/>
        <v>0</v>
      </c>
      <c r="H3754" t="str">
        <f t="shared" ca="1" si="703"/>
        <v>'Simpl. all tex-DT PLYWOOD'!</v>
      </c>
      <c r="I3754" t="str">
        <f t="shared" ca="1" si="708"/>
        <v>'Simpl. all tex-DT PLYWOOD'!</v>
      </c>
      <c r="J3754">
        <f t="shared" ca="1" si="709"/>
        <v>0</v>
      </c>
      <c r="K3754">
        <f t="shared" ca="1" si="710"/>
        <v>0</v>
      </c>
      <c r="L3754">
        <f t="shared" ca="1" si="704"/>
        <v>0</v>
      </c>
      <c r="M3754">
        <f t="shared" ca="1" si="705"/>
        <v>0</v>
      </c>
      <c r="O3754" t="str">
        <f t="shared" ca="1" si="706"/>
        <v>D:z</v>
      </c>
      <c r="P3754" t="str">
        <f t="shared" ca="1" si="707"/>
        <v>D7:z7</v>
      </c>
    </row>
    <row r="3755" spans="1:16">
      <c r="A3755" t="str">
        <f t="shared" si="699"/>
        <v>15</v>
      </c>
      <c r="B3755" t="str">
        <f t="shared" ca="1" si="700"/>
        <v>W</v>
      </c>
      <c r="C3755" t="str">
        <f t="shared" si="701"/>
        <v>SIMPL-6L-T</v>
      </c>
      <c r="D3755" t="s">
        <v>4799</v>
      </c>
      <c r="E3755">
        <f t="shared" ca="1" si="702"/>
        <v>0</v>
      </c>
      <c r="H3755" t="str">
        <f t="shared" ca="1" si="703"/>
        <v>'Simpl. all tex-DT PLYWOOD'!</v>
      </c>
      <c r="I3755" t="str">
        <f t="shared" ca="1" si="708"/>
        <v>'Simpl. all tex-DT PLYWOOD'!</v>
      </c>
      <c r="J3755">
        <f t="shared" ca="1" si="709"/>
        <v>0</v>
      </c>
      <c r="K3755">
        <f t="shared" ca="1" si="710"/>
        <v>0</v>
      </c>
      <c r="L3755">
        <f t="shared" ca="1" si="704"/>
        <v>0</v>
      </c>
      <c r="M3755">
        <f t="shared" ca="1" si="705"/>
        <v>0</v>
      </c>
      <c r="O3755" t="str">
        <f t="shared" ca="1" si="706"/>
        <v>D:z</v>
      </c>
      <c r="P3755" t="str">
        <f t="shared" ca="1" si="707"/>
        <v>D7:z7</v>
      </c>
    </row>
    <row r="3756" spans="1:16">
      <c r="A3756" t="str">
        <f t="shared" si="699"/>
        <v>01</v>
      </c>
      <c r="B3756" t="str">
        <f t="shared" ca="1" si="700"/>
        <v>W</v>
      </c>
      <c r="C3756" t="str">
        <f t="shared" si="701"/>
        <v>SIMPL-6M</v>
      </c>
      <c r="D3756" t="s">
        <v>1582</v>
      </c>
      <c r="E3756">
        <f t="shared" ca="1" si="702"/>
        <v>0</v>
      </c>
      <c r="H3756" t="str">
        <f t="shared" ca="1" si="703"/>
        <v>'Simpl. all tex-DT PLYWOOD'!</v>
      </c>
      <c r="I3756" t="str">
        <f t="shared" ca="1" si="708"/>
        <v>'Simpl. all tex-DT PLYWOOD'!</v>
      </c>
      <c r="J3756">
        <f t="shared" ca="1" si="709"/>
        <v>0</v>
      </c>
      <c r="K3756">
        <f t="shared" ca="1" si="710"/>
        <v>0</v>
      </c>
      <c r="L3756">
        <f t="shared" ca="1" si="704"/>
        <v>0</v>
      </c>
      <c r="M3756">
        <f t="shared" ca="1" si="705"/>
        <v>0</v>
      </c>
      <c r="O3756" t="str">
        <f t="shared" ca="1" si="706"/>
        <v>D:z</v>
      </c>
      <c r="P3756" t="str">
        <f t="shared" ca="1" si="707"/>
        <v>D7:z7</v>
      </c>
    </row>
    <row r="3757" spans="1:16">
      <c r="A3757" t="str">
        <f t="shared" si="699"/>
        <v>02</v>
      </c>
      <c r="B3757" t="str">
        <f t="shared" ca="1" si="700"/>
        <v>W</v>
      </c>
      <c r="C3757" t="str">
        <f t="shared" si="701"/>
        <v>SIMPL-6M</v>
      </c>
      <c r="D3757" t="s">
        <v>1583</v>
      </c>
      <c r="E3757">
        <f t="shared" ca="1" si="702"/>
        <v>0</v>
      </c>
      <c r="H3757" t="str">
        <f t="shared" ca="1" si="703"/>
        <v>'Simpl. all tex-DT PLYWOOD'!</v>
      </c>
      <c r="I3757" t="str">
        <f t="shared" ca="1" si="708"/>
        <v>'Simpl. all tex-DT PLYWOOD'!</v>
      </c>
      <c r="J3757">
        <f t="shared" ca="1" si="709"/>
        <v>0</v>
      </c>
      <c r="K3757">
        <f t="shared" ca="1" si="710"/>
        <v>0</v>
      </c>
      <c r="L3757">
        <f t="shared" ca="1" si="704"/>
        <v>0</v>
      </c>
      <c r="M3757">
        <f t="shared" ca="1" si="705"/>
        <v>0</v>
      </c>
      <c r="O3757" t="str">
        <f t="shared" ca="1" si="706"/>
        <v>D:z</v>
      </c>
      <c r="P3757" t="str">
        <f t="shared" ca="1" si="707"/>
        <v>D7:z7</v>
      </c>
    </row>
    <row r="3758" spans="1:16">
      <c r="A3758" t="str">
        <f t="shared" si="699"/>
        <v>03</v>
      </c>
      <c r="B3758" t="str">
        <f t="shared" ca="1" si="700"/>
        <v>W</v>
      </c>
      <c r="C3758" t="str">
        <f t="shared" si="701"/>
        <v>SIMPL-6M</v>
      </c>
      <c r="D3758" t="s">
        <v>1584</v>
      </c>
      <c r="E3758">
        <f t="shared" ca="1" si="702"/>
        <v>0</v>
      </c>
      <c r="H3758" t="str">
        <f t="shared" ca="1" si="703"/>
        <v>'Simpl. all tex-DT PLYWOOD'!</v>
      </c>
      <c r="I3758" t="str">
        <f t="shared" ca="1" si="708"/>
        <v>'Simpl. all tex-DT PLYWOOD'!</v>
      </c>
      <c r="J3758">
        <f t="shared" ca="1" si="709"/>
        <v>0</v>
      </c>
      <c r="K3758">
        <f t="shared" ca="1" si="710"/>
        <v>0</v>
      </c>
      <c r="L3758">
        <f t="shared" ca="1" si="704"/>
        <v>0</v>
      </c>
      <c r="M3758">
        <f t="shared" ca="1" si="705"/>
        <v>0</v>
      </c>
      <c r="O3758" t="str">
        <f t="shared" ca="1" si="706"/>
        <v>D:z</v>
      </c>
      <c r="P3758" t="str">
        <f t="shared" ca="1" si="707"/>
        <v>D7:z7</v>
      </c>
    </row>
    <row r="3759" spans="1:16">
      <c r="A3759" t="str">
        <f t="shared" si="699"/>
        <v>04</v>
      </c>
      <c r="B3759" t="str">
        <f t="shared" ca="1" si="700"/>
        <v>W</v>
      </c>
      <c r="C3759" t="str">
        <f t="shared" si="701"/>
        <v>SIMPL-6M</v>
      </c>
      <c r="D3759" t="s">
        <v>1585</v>
      </c>
      <c r="E3759">
        <f t="shared" ca="1" si="702"/>
        <v>0</v>
      </c>
      <c r="H3759" t="str">
        <f t="shared" ca="1" si="703"/>
        <v>'Simpl. all tex-DT PLYWOOD'!</v>
      </c>
      <c r="I3759" t="str">
        <f t="shared" ca="1" si="708"/>
        <v>'Simpl. all tex-DT PLYWOOD'!</v>
      </c>
      <c r="J3759">
        <f t="shared" ca="1" si="709"/>
        <v>0</v>
      </c>
      <c r="K3759">
        <f t="shared" ca="1" si="710"/>
        <v>0</v>
      </c>
      <c r="L3759">
        <f t="shared" ca="1" si="704"/>
        <v>0</v>
      </c>
      <c r="M3759">
        <f t="shared" ca="1" si="705"/>
        <v>0</v>
      </c>
      <c r="O3759" t="str">
        <f t="shared" ca="1" si="706"/>
        <v>D:z</v>
      </c>
      <c r="P3759" t="str">
        <f t="shared" ca="1" si="707"/>
        <v>D7:z7</v>
      </c>
    </row>
    <row r="3760" spans="1:16">
      <c r="A3760" t="str">
        <f t="shared" si="699"/>
        <v>05</v>
      </c>
      <c r="B3760" t="str">
        <f t="shared" ca="1" si="700"/>
        <v>W</v>
      </c>
      <c r="C3760" t="str">
        <f t="shared" si="701"/>
        <v>SIMPL-6M</v>
      </c>
      <c r="D3760" t="s">
        <v>1586</v>
      </c>
      <c r="E3760">
        <f t="shared" ca="1" si="702"/>
        <v>0</v>
      </c>
      <c r="H3760" t="str">
        <f t="shared" ca="1" si="703"/>
        <v>'Simpl. all tex-DT PLYWOOD'!</v>
      </c>
      <c r="I3760" t="str">
        <f t="shared" ca="1" si="708"/>
        <v>'Simpl. all tex-DT PLYWOOD'!</v>
      </c>
      <c r="J3760">
        <f t="shared" ca="1" si="709"/>
        <v>0</v>
      </c>
      <c r="K3760">
        <f t="shared" ca="1" si="710"/>
        <v>0</v>
      </c>
      <c r="L3760">
        <f t="shared" ca="1" si="704"/>
        <v>0</v>
      </c>
      <c r="M3760">
        <f t="shared" ca="1" si="705"/>
        <v>0</v>
      </c>
      <c r="O3760" t="str">
        <f t="shared" ca="1" si="706"/>
        <v>D:z</v>
      </c>
      <c r="P3760" t="str">
        <f t="shared" ca="1" si="707"/>
        <v>D7:z7</v>
      </c>
    </row>
    <row r="3761" spans="1:16">
      <c r="A3761" t="str">
        <f t="shared" si="699"/>
        <v>06</v>
      </c>
      <c r="B3761" t="str">
        <f t="shared" ca="1" si="700"/>
        <v>W</v>
      </c>
      <c r="C3761" t="str">
        <f t="shared" si="701"/>
        <v>SIMPL-6M</v>
      </c>
      <c r="D3761" t="s">
        <v>1587</v>
      </c>
      <c r="E3761">
        <f t="shared" ca="1" si="702"/>
        <v>0</v>
      </c>
      <c r="H3761" t="str">
        <f t="shared" ca="1" si="703"/>
        <v>'Simpl. all tex-DT PLYWOOD'!</v>
      </c>
      <c r="I3761" t="str">
        <f t="shared" ca="1" si="708"/>
        <v>'Simpl. all tex-DT PLYWOOD'!</v>
      </c>
      <c r="J3761">
        <f t="shared" ca="1" si="709"/>
        <v>0</v>
      </c>
      <c r="K3761">
        <f t="shared" ca="1" si="710"/>
        <v>0</v>
      </c>
      <c r="L3761">
        <f t="shared" ca="1" si="704"/>
        <v>0</v>
      </c>
      <c r="M3761">
        <f t="shared" ca="1" si="705"/>
        <v>0</v>
      </c>
      <c r="O3761" t="str">
        <f t="shared" ca="1" si="706"/>
        <v>D:z</v>
      </c>
      <c r="P3761" t="str">
        <f t="shared" ca="1" si="707"/>
        <v>D7:z7</v>
      </c>
    </row>
    <row r="3762" spans="1:16">
      <c r="A3762" t="str">
        <f t="shared" si="699"/>
        <v>07</v>
      </c>
      <c r="B3762" t="str">
        <f t="shared" ca="1" si="700"/>
        <v>W</v>
      </c>
      <c r="C3762" t="str">
        <f t="shared" si="701"/>
        <v>SIMPL-6M</v>
      </c>
      <c r="D3762" t="s">
        <v>1588</v>
      </c>
      <c r="E3762">
        <f t="shared" ca="1" si="702"/>
        <v>0</v>
      </c>
      <c r="H3762" t="str">
        <f t="shared" ca="1" si="703"/>
        <v>'Simpl. all tex-DT PLYWOOD'!</v>
      </c>
      <c r="I3762" t="str">
        <f t="shared" ca="1" si="708"/>
        <v>'Simpl. all tex-DT PLYWOOD'!</v>
      </c>
      <c r="J3762">
        <f t="shared" ca="1" si="709"/>
        <v>0</v>
      </c>
      <c r="K3762">
        <f t="shared" ca="1" si="710"/>
        <v>0</v>
      </c>
      <c r="L3762">
        <f t="shared" ca="1" si="704"/>
        <v>0</v>
      </c>
      <c r="M3762">
        <f t="shared" ca="1" si="705"/>
        <v>0</v>
      </c>
      <c r="O3762" t="str">
        <f t="shared" ca="1" si="706"/>
        <v>D:z</v>
      </c>
      <c r="P3762" t="str">
        <f t="shared" ca="1" si="707"/>
        <v>D7:z7</v>
      </c>
    </row>
    <row r="3763" spans="1:16">
      <c r="A3763" t="str">
        <f t="shared" si="699"/>
        <v>08</v>
      </c>
      <c r="B3763" t="str">
        <f t="shared" ca="1" si="700"/>
        <v>W</v>
      </c>
      <c r="C3763" t="str">
        <f t="shared" si="701"/>
        <v>SIMPL-6M</v>
      </c>
      <c r="D3763" t="s">
        <v>1589</v>
      </c>
      <c r="E3763">
        <f t="shared" ca="1" si="702"/>
        <v>0</v>
      </c>
      <c r="H3763" t="str">
        <f t="shared" ca="1" si="703"/>
        <v>'Simpl. all tex-DT PLYWOOD'!</v>
      </c>
      <c r="I3763" t="str">
        <f t="shared" ca="1" si="708"/>
        <v>'Simpl. all tex-DT PLYWOOD'!</v>
      </c>
      <c r="J3763">
        <f t="shared" ca="1" si="709"/>
        <v>0</v>
      </c>
      <c r="K3763">
        <f t="shared" ca="1" si="710"/>
        <v>0</v>
      </c>
      <c r="L3763">
        <f t="shared" ca="1" si="704"/>
        <v>0</v>
      </c>
      <c r="M3763">
        <f t="shared" ca="1" si="705"/>
        <v>0</v>
      </c>
      <c r="O3763" t="str">
        <f t="shared" ca="1" si="706"/>
        <v>D:z</v>
      </c>
      <c r="P3763" t="str">
        <f t="shared" ca="1" si="707"/>
        <v>D7:z7</v>
      </c>
    </row>
    <row r="3764" spans="1:16">
      <c r="A3764" t="str">
        <f t="shared" si="699"/>
        <v>09</v>
      </c>
      <c r="B3764" t="str">
        <f t="shared" ca="1" si="700"/>
        <v>W</v>
      </c>
      <c r="C3764" t="str">
        <f t="shared" si="701"/>
        <v>SIMPL-6M</v>
      </c>
      <c r="D3764" t="s">
        <v>1590</v>
      </c>
      <c r="E3764">
        <f t="shared" ca="1" si="702"/>
        <v>0</v>
      </c>
      <c r="H3764" t="str">
        <f t="shared" ca="1" si="703"/>
        <v>'Simpl. all tex-DT PLYWOOD'!</v>
      </c>
      <c r="I3764" t="str">
        <f t="shared" ca="1" si="708"/>
        <v>'Simpl. all tex-DT PLYWOOD'!</v>
      </c>
      <c r="J3764">
        <f t="shared" ca="1" si="709"/>
        <v>0</v>
      </c>
      <c r="K3764">
        <f t="shared" ca="1" si="710"/>
        <v>0</v>
      </c>
      <c r="L3764">
        <f t="shared" ca="1" si="704"/>
        <v>0</v>
      </c>
      <c r="M3764">
        <f t="shared" ca="1" si="705"/>
        <v>0</v>
      </c>
      <c r="O3764" t="str">
        <f t="shared" ca="1" si="706"/>
        <v>D:z</v>
      </c>
      <c r="P3764" t="str">
        <f t="shared" ca="1" si="707"/>
        <v>D7:z7</v>
      </c>
    </row>
    <row r="3765" spans="1:16">
      <c r="A3765" t="str">
        <f t="shared" si="699"/>
        <v>10</v>
      </c>
      <c r="B3765" t="str">
        <f t="shared" ca="1" si="700"/>
        <v>W</v>
      </c>
      <c r="C3765" t="str">
        <f t="shared" si="701"/>
        <v>SIMPL-6M</v>
      </c>
      <c r="D3765" t="s">
        <v>1591</v>
      </c>
      <c r="E3765">
        <f t="shared" ca="1" si="702"/>
        <v>0</v>
      </c>
      <c r="H3765" t="str">
        <f t="shared" ca="1" si="703"/>
        <v>'Simpl. all tex-DT PLYWOOD'!</v>
      </c>
      <c r="I3765" t="str">
        <f t="shared" ca="1" si="708"/>
        <v>'Simpl. all tex-DT PLYWOOD'!</v>
      </c>
      <c r="J3765">
        <f t="shared" ca="1" si="709"/>
        <v>0</v>
      </c>
      <c r="K3765">
        <f t="shared" ca="1" si="710"/>
        <v>0</v>
      </c>
      <c r="L3765">
        <f t="shared" ca="1" si="704"/>
        <v>0</v>
      </c>
      <c r="M3765">
        <f t="shared" ca="1" si="705"/>
        <v>0</v>
      </c>
      <c r="O3765" t="str">
        <f t="shared" ca="1" si="706"/>
        <v>D:z</v>
      </c>
      <c r="P3765" t="str">
        <f t="shared" ca="1" si="707"/>
        <v>D7:z7</v>
      </c>
    </row>
    <row r="3766" spans="1:16">
      <c r="A3766" t="str">
        <f t="shared" si="699"/>
        <v>100</v>
      </c>
      <c r="B3766" t="str">
        <f t="shared" ca="1" si="700"/>
        <v>W</v>
      </c>
      <c r="C3766" t="str">
        <f t="shared" si="701"/>
        <v>SIMPL-6M</v>
      </c>
      <c r="D3766" t="s">
        <v>1595</v>
      </c>
      <c r="E3766">
        <f t="shared" ca="1" si="702"/>
        <v>0</v>
      </c>
      <c r="H3766" t="str">
        <f t="shared" ca="1" si="703"/>
        <v>'Simpl. all tex-DT PLYWOOD'!</v>
      </c>
      <c r="I3766" t="str">
        <f t="shared" ca="1" si="708"/>
        <v>'Simpl. all tex-DT PLYWOOD'!</v>
      </c>
      <c r="J3766">
        <f t="shared" ca="1" si="709"/>
        <v>0</v>
      </c>
      <c r="K3766">
        <f t="shared" ca="1" si="710"/>
        <v>0</v>
      </c>
      <c r="L3766">
        <f t="shared" ca="1" si="704"/>
        <v>0</v>
      </c>
      <c r="M3766">
        <f t="shared" ca="1" si="705"/>
        <v>0</v>
      </c>
      <c r="O3766" t="str">
        <f t="shared" ca="1" si="706"/>
        <v>D:z</v>
      </c>
      <c r="P3766" t="str">
        <f t="shared" ca="1" si="707"/>
        <v>D7:z7</v>
      </c>
    </row>
    <row r="3767" spans="1:16">
      <c r="A3767" t="str">
        <f t="shared" si="699"/>
        <v>11</v>
      </c>
      <c r="B3767" t="str">
        <f t="shared" ca="1" si="700"/>
        <v>W</v>
      </c>
      <c r="C3767" t="str">
        <f t="shared" si="701"/>
        <v>SIMPL-6M</v>
      </c>
      <c r="D3767" t="s">
        <v>1592</v>
      </c>
      <c r="E3767">
        <f t="shared" ca="1" si="702"/>
        <v>0</v>
      </c>
      <c r="H3767" t="str">
        <f t="shared" ca="1" si="703"/>
        <v>'Simpl. all tex-DT PLYWOOD'!</v>
      </c>
      <c r="I3767" t="str">
        <f t="shared" ca="1" si="708"/>
        <v>'Simpl. all tex-DT PLYWOOD'!</v>
      </c>
      <c r="J3767">
        <f t="shared" ca="1" si="709"/>
        <v>0</v>
      </c>
      <c r="K3767">
        <f t="shared" ca="1" si="710"/>
        <v>0</v>
      </c>
      <c r="L3767">
        <f t="shared" ca="1" si="704"/>
        <v>0</v>
      </c>
      <c r="M3767">
        <f t="shared" ca="1" si="705"/>
        <v>0</v>
      </c>
      <c r="O3767" t="str">
        <f t="shared" ca="1" si="706"/>
        <v>D:z</v>
      </c>
      <c r="P3767" t="str">
        <f t="shared" ca="1" si="707"/>
        <v>D7:z7</v>
      </c>
    </row>
    <row r="3768" spans="1:16">
      <c r="A3768" t="str">
        <f t="shared" si="699"/>
        <v>12</v>
      </c>
      <c r="B3768" t="str">
        <f t="shared" ca="1" si="700"/>
        <v>W</v>
      </c>
      <c r="C3768" t="str">
        <f t="shared" si="701"/>
        <v>SIMPL-6M</v>
      </c>
      <c r="D3768" t="s">
        <v>1593</v>
      </c>
      <c r="E3768">
        <f t="shared" ca="1" si="702"/>
        <v>0</v>
      </c>
      <c r="H3768" t="str">
        <f t="shared" ca="1" si="703"/>
        <v>'Simpl. all tex-DT PLYWOOD'!</v>
      </c>
      <c r="I3768" t="str">
        <f t="shared" ca="1" si="708"/>
        <v>'Simpl. all tex-DT PLYWOOD'!</v>
      </c>
      <c r="J3768">
        <f t="shared" ca="1" si="709"/>
        <v>0</v>
      </c>
      <c r="K3768">
        <f t="shared" ca="1" si="710"/>
        <v>0</v>
      </c>
      <c r="L3768">
        <f t="shared" ca="1" si="704"/>
        <v>0</v>
      </c>
      <c r="M3768">
        <f t="shared" ca="1" si="705"/>
        <v>0</v>
      </c>
      <c r="O3768" t="str">
        <f t="shared" ca="1" si="706"/>
        <v>D:z</v>
      </c>
      <c r="P3768" t="str">
        <f t="shared" ca="1" si="707"/>
        <v>D7:z7</v>
      </c>
    </row>
    <row r="3769" spans="1:16">
      <c r="A3769" t="str">
        <f t="shared" si="699"/>
        <v>13</v>
      </c>
      <c r="B3769" t="str">
        <f t="shared" ca="1" si="700"/>
        <v>W</v>
      </c>
      <c r="C3769" t="str">
        <f t="shared" si="701"/>
        <v>SIMPL-6M</v>
      </c>
      <c r="D3769" t="s">
        <v>1594</v>
      </c>
      <c r="E3769">
        <f t="shared" ca="1" si="702"/>
        <v>0</v>
      </c>
      <c r="H3769" t="str">
        <f t="shared" ca="1" si="703"/>
        <v>'Simpl. all tex-DT PLYWOOD'!</v>
      </c>
      <c r="I3769" t="str">
        <f t="shared" ca="1" si="708"/>
        <v>'Simpl. all tex-DT PLYWOOD'!</v>
      </c>
      <c r="J3769">
        <f t="shared" ca="1" si="709"/>
        <v>0</v>
      </c>
      <c r="K3769">
        <f t="shared" ca="1" si="710"/>
        <v>0</v>
      </c>
      <c r="L3769">
        <f t="shared" ca="1" si="704"/>
        <v>0</v>
      </c>
      <c r="M3769">
        <f t="shared" ca="1" si="705"/>
        <v>0</v>
      </c>
      <c r="O3769" t="str">
        <f t="shared" ca="1" si="706"/>
        <v>D:z</v>
      </c>
      <c r="P3769" t="str">
        <f t="shared" ca="1" si="707"/>
        <v>D7:z7</v>
      </c>
    </row>
    <row r="3770" spans="1:16">
      <c r="A3770" t="str">
        <f t="shared" si="699"/>
        <v>15</v>
      </c>
      <c r="B3770" t="str">
        <f t="shared" ca="1" si="700"/>
        <v>W</v>
      </c>
      <c r="C3770" t="str">
        <f t="shared" si="701"/>
        <v>SIMPL-6M</v>
      </c>
      <c r="D3770" t="s">
        <v>4907</v>
      </c>
      <c r="E3770">
        <f t="shared" ca="1" si="702"/>
        <v>0</v>
      </c>
      <c r="H3770" t="str">
        <f t="shared" ca="1" si="703"/>
        <v>'Simpl. all tex-DT PLYWOOD'!</v>
      </c>
      <c r="I3770" t="str">
        <f t="shared" ca="1" si="708"/>
        <v>'Simpl. all tex-DT PLYWOOD'!</v>
      </c>
      <c r="J3770">
        <f t="shared" ca="1" si="709"/>
        <v>0</v>
      </c>
      <c r="K3770">
        <f t="shared" ca="1" si="710"/>
        <v>0</v>
      </c>
      <c r="L3770">
        <f t="shared" ca="1" si="704"/>
        <v>0</v>
      </c>
      <c r="M3770">
        <f t="shared" ca="1" si="705"/>
        <v>0</v>
      </c>
      <c r="O3770" t="str">
        <f t="shared" ca="1" si="706"/>
        <v>D:z</v>
      </c>
      <c r="P3770" t="str">
        <f t="shared" ca="1" si="707"/>
        <v>D7:z7</v>
      </c>
    </row>
    <row r="3771" spans="1:16">
      <c r="A3771" t="str">
        <f t="shared" si="699"/>
        <v>01</v>
      </c>
      <c r="B3771" t="str">
        <f t="shared" ca="1" si="700"/>
        <v>W</v>
      </c>
      <c r="C3771" t="str">
        <f t="shared" si="701"/>
        <v>SIMPL-6M-C</v>
      </c>
      <c r="D3771" t="s">
        <v>6057</v>
      </c>
      <c r="E3771">
        <f t="shared" ca="1" si="702"/>
        <v>0</v>
      </c>
      <c r="H3771" t="str">
        <f t="shared" ca="1" si="703"/>
        <v>'(more) Simpl. Textures PLYWOOD'!</v>
      </c>
      <c r="I3771">
        <f t="shared" ca="1" si="708"/>
        <v>0</v>
      </c>
      <c r="J3771" t="str">
        <f t="shared" ca="1" si="709"/>
        <v>'(more) Simpl. Textures PLYWOOD'!</v>
      </c>
      <c r="K3771">
        <f t="shared" ca="1" si="710"/>
        <v>0</v>
      </c>
      <c r="L3771">
        <f t="shared" ca="1" si="704"/>
        <v>0</v>
      </c>
      <c r="M3771">
        <f t="shared" ca="1" si="705"/>
        <v>0</v>
      </c>
      <c r="O3771" t="str">
        <f t="shared" ca="1" si="706"/>
        <v>D:N</v>
      </c>
      <c r="P3771" t="str">
        <f t="shared" ca="1" si="707"/>
        <v>D7:N7</v>
      </c>
    </row>
    <row r="3772" spans="1:16">
      <c r="A3772" t="str">
        <f t="shared" si="699"/>
        <v>16</v>
      </c>
      <c r="B3772" t="str">
        <f t="shared" ca="1" si="700"/>
        <v>W</v>
      </c>
      <c r="C3772" t="str">
        <f t="shared" si="701"/>
        <v>SIMPL-6M-N-NT</v>
      </c>
      <c r="D3772" t="s">
        <v>5575</v>
      </c>
      <c r="E3772">
        <f t="shared" ca="1" si="702"/>
        <v>0</v>
      </c>
      <c r="H3772" t="str">
        <f t="shared" ca="1" si="703"/>
        <v>'(more) Simpl. Textures PLYWOOD'!</v>
      </c>
      <c r="I3772">
        <f t="shared" ca="1" si="708"/>
        <v>0</v>
      </c>
      <c r="J3772" t="str">
        <f t="shared" ca="1" si="709"/>
        <v>'(more) Simpl. Textures PLYWOOD'!</v>
      </c>
      <c r="K3772">
        <f t="shared" ca="1" si="710"/>
        <v>0</v>
      </c>
      <c r="L3772">
        <f t="shared" ca="1" si="704"/>
        <v>0</v>
      </c>
      <c r="M3772">
        <f t="shared" ca="1" si="705"/>
        <v>0</v>
      </c>
      <c r="O3772" t="str">
        <f t="shared" ca="1" si="706"/>
        <v>D:N</v>
      </c>
      <c r="P3772" t="str">
        <f t="shared" ca="1" si="707"/>
        <v>D7:N7</v>
      </c>
    </row>
    <row r="3773" spans="1:16">
      <c r="A3773" t="str">
        <f t="shared" si="699"/>
        <v>16</v>
      </c>
      <c r="B3773" t="str">
        <f t="shared" ca="1" si="700"/>
        <v>W</v>
      </c>
      <c r="C3773" t="str">
        <f t="shared" si="701"/>
        <v>SIMPL-6M-N-T</v>
      </c>
      <c r="D3773" t="s">
        <v>5735</v>
      </c>
      <c r="E3773">
        <f t="shared" ca="1" si="702"/>
        <v>0</v>
      </c>
      <c r="H3773" t="str">
        <f t="shared" ca="1" si="703"/>
        <v>'(more) Simpl. Textures PLYWOOD'!</v>
      </c>
      <c r="I3773">
        <f t="shared" ca="1" si="708"/>
        <v>0</v>
      </c>
      <c r="J3773" t="str">
        <f t="shared" ca="1" si="709"/>
        <v>'(more) Simpl. Textures PLYWOOD'!</v>
      </c>
      <c r="K3773">
        <f t="shared" ca="1" si="710"/>
        <v>0</v>
      </c>
      <c r="L3773">
        <f t="shared" ca="1" si="704"/>
        <v>0</v>
      </c>
      <c r="M3773">
        <f t="shared" ca="1" si="705"/>
        <v>0</v>
      </c>
      <c r="O3773" t="str">
        <f t="shared" ca="1" si="706"/>
        <v>D:N</v>
      </c>
      <c r="P3773" t="str">
        <f t="shared" ca="1" si="707"/>
        <v>D7:N7</v>
      </c>
    </row>
    <row r="3774" spans="1:16">
      <c r="A3774" t="str">
        <f t="shared" si="699"/>
        <v>01</v>
      </c>
      <c r="B3774" t="str">
        <f t="shared" ca="1" si="700"/>
        <v>W</v>
      </c>
      <c r="C3774" t="str">
        <f t="shared" si="701"/>
        <v>SIMPL-6M-T</v>
      </c>
      <c r="D3774" t="s">
        <v>4135</v>
      </c>
      <c r="E3774">
        <f t="shared" ca="1" si="702"/>
        <v>0</v>
      </c>
      <c r="H3774" t="str">
        <f t="shared" ca="1" si="703"/>
        <v>'Simpl. all tex-DT PLYWOOD'!</v>
      </c>
      <c r="I3774" t="str">
        <f t="shared" ca="1" si="708"/>
        <v>'Simpl. all tex-DT PLYWOOD'!</v>
      </c>
      <c r="J3774">
        <f t="shared" ca="1" si="709"/>
        <v>0</v>
      </c>
      <c r="K3774">
        <f t="shared" ca="1" si="710"/>
        <v>0</v>
      </c>
      <c r="L3774">
        <f t="shared" ca="1" si="704"/>
        <v>0</v>
      </c>
      <c r="M3774">
        <f t="shared" ca="1" si="705"/>
        <v>0</v>
      </c>
      <c r="O3774" t="str">
        <f t="shared" ca="1" si="706"/>
        <v>D:z</v>
      </c>
      <c r="P3774" t="str">
        <f t="shared" ca="1" si="707"/>
        <v>D7:z7</v>
      </c>
    </row>
    <row r="3775" spans="1:16">
      <c r="A3775" t="str">
        <f t="shared" si="699"/>
        <v>02</v>
      </c>
      <c r="B3775" t="str">
        <f t="shared" ca="1" si="700"/>
        <v>W</v>
      </c>
      <c r="C3775" t="str">
        <f t="shared" si="701"/>
        <v>SIMPL-6M-T</v>
      </c>
      <c r="D3775" t="s">
        <v>4136</v>
      </c>
      <c r="E3775">
        <f t="shared" ca="1" si="702"/>
        <v>0</v>
      </c>
      <c r="H3775" t="str">
        <f t="shared" ca="1" si="703"/>
        <v>'Simpl. all tex-DT PLYWOOD'!</v>
      </c>
      <c r="I3775" t="str">
        <f t="shared" ca="1" si="708"/>
        <v>'Simpl. all tex-DT PLYWOOD'!</v>
      </c>
      <c r="J3775">
        <f t="shared" ca="1" si="709"/>
        <v>0</v>
      </c>
      <c r="K3775">
        <f t="shared" ca="1" si="710"/>
        <v>0</v>
      </c>
      <c r="L3775">
        <f t="shared" ca="1" si="704"/>
        <v>0</v>
      </c>
      <c r="M3775">
        <f t="shared" ca="1" si="705"/>
        <v>0</v>
      </c>
      <c r="O3775" t="str">
        <f t="shared" ca="1" si="706"/>
        <v>D:z</v>
      </c>
      <c r="P3775" t="str">
        <f t="shared" ca="1" si="707"/>
        <v>D7:z7</v>
      </c>
    </row>
    <row r="3776" spans="1:16">
      <c r="A3776" t="str">
        <f t="shared" si="699"/>
        <v>03</v>
      </c>
      <c r="B3776" t="str">
        <f t="shared" ca="1" si="700"/>
        <v>W</v>
      </c>
      <c r="C3776" t="str">
        <f t="shared" si="701"/>
        <v>SIMPL-6M-T</v>
      </c>
      <c r="D3776" t="s">
        <v>4137</v>
      </c>
      <c r="E3776">
        <f t="shared" ca="1" si="702"/>
        <v>0</v>
      </c>
      <c r="H3776" t="str">
        <f t="shared" ca="1" si="703"/>
        <v>'Simpl. all tex-DT PLYWOOD'!</v>
      </c>
      <c r="I3776" t="str">
        <f t="shared" ca="1" si="708"/>
        <v>'Simpl. all tex-DT PLYWOOD'!</v>
      </c>
      <c r="J3776">
        <f t="shared" ca="1" si="709"/>
        <v>0</v>
      </c>
      <c r="K3776">
        <f t="shared" ca="1" si="710"/>
        <v>0</v>
      </c>
      <c r="L3776">
        <f t="shared" ca="1" si="704"/>
        <v>0</v>
      </c>
      <c r="M3776">
        <f t="shared" ca="1" si="705"/>
        <v>0</v>
      </c>
      <c r="O3776" t="str">
        <f t="shared" ca="1" si="706"/>
        <v>D:z</v>
      </c>
      <c r="P3776" t="str">
        <f t="shared" ca="1" si="707"/>
        <v>D7:z7</v>
      </c>
    </row>
    <row r="3777" spans="1:16">
      <c r="A3777" t="str">
        <f t="shared" si="699"/>
        <v>04</v>
      </c>
      <c r="B3777" t="str">
        <f t="shared" ca="1" si="700"/>
        <v>W</v>
      </c>
      <c r="C3777" t="str">
        <f t="shared" si="701"/>
        <v>SIMPL-6M-T</v>
      </c>
      <c r="D3777" t="s">
        <v>4138</v>
      </c>
      <c r="E3777">
        <f t="shared" ca="1" si="702"/>
        <v>0</v>
      </c>
      <c r="H3777" t="str">
        <f t="shared" ca="1" si="703"/>
        <v>'Simpl. all tex-DT PLYWOOD'!</v>
      </c>
      <c r="I3777" t="str">
        <f t="shared" ca="1" si="708"/>
        <v>'Simpl. all tex-DT PLYWOOD'!</v>
      </c>
      <c r="J3777">
        <f t="shared" ca="1" si="709"/>
        <v>0</v>
      </c>
      <c r="K3777">
        <f t="shared" ca="1" si="710"/>
        <v>0</v>
      </c>
      <c r="L3777">
        <f t="shared" ca="1" si="704"/>
        <v>0</v>
      </c>
      <c r="M3777">
        <f t="shared" ca="1" si="705"/>
        <v>0</v>
      </c>
      <c r="O3777" t="str">
        <f t="shared" ca="1" si="706"/>
        <v>D:z</v>
      </c>
      <c r="P3777" t="str">
        <f t="shared" ca="1" si="707"/>
        <v>D7:z7</v>
      </c>
    </row>
    <row r="3778" spans="1:16">
      <c r="A3778" t="str">
        <f t="shared" si="699"/>
        <v>05</v>
      </c>
      <c r="B3778" t="str">
        <f t="shared" ca="1" si="700"/>
        <v>W</v>
      </c>
      <c r="C3778" t="str">
        <f t="shared" si="701"/>
        <v>SIMPL-6M-T</v>
      </c>
      <c r="D3778" t="s">
        <v>4139</v>
      </c>
      <c r="E3778">
        <f t="shared" ca="1" si="702"/>
        <v>0</v>
      </c>
      <c r="H3778" t="str">
        <f t="shared" ca="1" si="703"/>
        <v>'Simpl. all tex-DT PLYWOOD'!</v>
      </c>
      <c r="I3778" t="str">
        <f t="shared" ca="1" si="708"/>
        <v>'Simpl. all tex-DT PLYWOOD'!</v>
      </c>
      <c r="J3778">
        <f t="shared" ca="1" si="709"/>
        <v>0</v>
      </c>
      <c r="K3778">
        <f t="shared" ca="1" si="710"/>
        <v>0</v>
      </c>
      <c r="L3778">
        <f t="shared" ca="1" si="704"/>
        <v>0</v>
      </c>
      <c r="M3778">
        <f t="shared" ca="1" si="705"/>
        <v>0</v>
      </c>
      <c r="O3778" t="str">
        <f t="shared" ca="1" si="706"/>
        <v>D:z</v>
      </c>
      <c r="P3778" t="str">
        <f t="shared" ca="1" si="707"/>
        <v>D7:z7</v>
      </c>
    </row>
    <row r="3779" spans="1:16">
      <c r="A3779" t="str">
        <f t="shared" si="699"/>
        <v>06</v>
      </c>
      <c r="B3779" t="str">
        <f t="shared" ca="1" si="700"/>
        <v>W</v>
      </c>
      <c r="C3779" t="str">
        <f t="shared" si="701"/>
        <v>SIMPL-6M-T</v>
      </c>
      <c r="D3779" t="s">
        <v>4140</v>
      </c>
      <c r="E3779">
        <f t="shared" ca="1" si="702"/>
        <v>0</v>
      </c>
      <c r="H3779" t="str">
        <f t="shared" ca="1" si="703"/>
        <v>'Simpl. all tex-DT PLYWOOD'!</v>
      </c>
      <c r="I3779" t="str">
        <f t="shared" ca="1" si="708"/>
        <v>'Simpl. all tex-DT PLYWOOD'!</v>
      </c>
      <c r="J3779">
        <f t="shared" ca="1" si="709"/>
        <v>0</v>
      </c>
      <c r="K3779">
        <f t="shared" ca="1" si="710"/>
        <v>0</v>
      </c>
      <c r="L3779">
        <f t="shared" ca="1" si="704"/>
        <v>0</v>
      </c>
      <c r="M3779">
        <f t="shared" ca="1" si="705"/>
        <v>0</v>
      </c>
      <c r="O3779" t="str">
        <f t="shared" ca="1" si="706"/>
        <v>D:z</v>
      </c>
      <c r="P3779" t="str">
        <f t="shared" ca="1" si="707"/>
        <v>D7:z7</v>
      </c>
    </row>
    <row r="3780" spans="1:16">
      <c r="A3780" t="str">
        <f t="shared" si="699"/>
        <v>07</v>
      </c>
      <c r="B3780" t="str">
        <f t="shared" ca="1" si="700"/>
        <v>W</v>
      </c>
      <c r="C3780" t="str">
        <f t="shared" si="701"/>
        <v>SIMPL-6M-T</v>
      </c>
      <c r="D3780" t="s">
        <v>4141</v>
      </c>
      <c r="E3780">
        <f t="shared" ca="1" si="702"/>
        <v>0</v>
      </c>
      <c r="H3780" t="str">
        <f t="shared" ca="1" si="703"/>
        <v>'Simpl. all tex-DT PLYWOOD'!</v>
      </c>
      <c r="I3780" t="str">
        <f t="shared" ca="1" si="708"/>
        <v>'Simpl. all tex-DT PLYWOOD'!</v>
      </c>
      <c r="J3780">
        <f t="shared" ca="1" si="709"/>
        <v>0</v>
      </c>
      <c r="K3780">
        <f t="shared" ca="1" si="710"/>
        <v>0</v>
      </c>
      <c r="L3780">
        <f t="shared" ca="1" si="704"/>
        <v>0</v>
      </c>
      <c r="M3780">
        <f t="shared" ca="1" si="705"/>
        <v>0</v>
      </c>
      <c r="O3780" t="str">
        <f t="shared" ca="1" si="706"/>
        <v>D:z</v>
      </c>
      <c r="P3780" t="str">
        <f t="shared" ca="1" si="707"/>
        <v>D7:z7</v>
      </c>
    </row>
    <row r="3781" spans="1:16">
      <c r="A3781" t="str">
        <f t="shared" si="699"/>
        <v>08</v>
      </c>
      <c r="B3781" t="str">
        <f t="shared" ca="1" si="700"/>
        <v>W</v>
      </c>
      <c r="C3781" t="str">
        <f t="shared" si="701"/>
        <v>SIMPL-6M-T</v>
      </c>
      <c r="D3781" t="s">
        <v>4142</v>
      </c>
      <c r="E3781">
        <f t="shared" ca="1" si="702"/>
        <v>0</v>
      </c>
      <c r="H3781" t="str">
        <f t="shared" ca="1" si="703"/>
        <v>'Simpl. all tex-DT PLYWOOD'!</v>
      </c>
      <c r="I3781" t="str">
        <f t="shared" ca="1" si="708"/>
        <v>'Simpl. all tex-DT PLYWOOD'!</v>
      </c>
      <c r="J3781">
        <f t="shared" ca="1" si="709"/>
        <v>0</v>
      </c>
      <c r="K3781">
        <f t="shared" ca="1" si="710"/>
        <v>0</v>
      </c>
      <c r="L3781">
        <f t="shared" ca="1" si="704"/>
        <v>0</v>
      </c>
      <c r="M3781">
        <f t="shared" ca="1" si="705"/>
        <v>0</v>
      </c>
      <c r="O3781" t="str">
        <f t="shared" ca="1" si="706"/>
        <v>D:z</v>
      </c>
      <c r="P3781" t="str">
        <f t="shared" ca="1" si="707"/>
        <v>D7:z7</v>
      </c>
    </row>
    <row r="3782" spans="1:16">
      <c r="A3782" t="str">
        <f t="shared" si="699"/>
        <v>09</v>
      </c>
      <c r="B3782" t="str">
        <f t="shared" ca="1" si="700"/>
        <v>W</v>
      </c>
      <c r="C3782" t="str">
        <f t="shared" si="701"/>
        <v>SIMPL-6M-T</v>
      </c>
      <c r="D3782" t="s">
        <v>4143</v>
      </c>
      <c r="E3782">
        <f t="shared" ca="1" si="702"/>
        <v>0</v>
      </c>
      <c r="H3782" t="str">
        <f t="shared" ca="1" si="703"/>
        <v>'Simpl. all tex-DT PLYWOOD'!</v>
      </c>
      <c r="I3782" t="str">
        <f t="shared" ca="1" si="708"/>
        <v>'Simpl. all tex-DT PLYWOOD'!</v>
      </c>
      <c r="J3782">
        <f t="shared" ca="1" si="709"/>
        <v>0</v>
      </c>
      <c r="K3782">
        <f t="shared" ca="1" si="710"/>
        <v>0</v>
      </c>
      <c r="L3782">
        <f t="shared" ca="1" si="704"/>
        <v>0</v>
      </c>
      <c r="M3782">
        <f t="shared" ca="1" si="705"/>
        <v>0</v>
      </c>
      <c r="O3782" t="str">
        <f t="shared" ca="1" si="706"/>
        <v>D:z</v>
      </c>
      <c r="P3782" t="str">
        <f t="shared" ca="1" si="707"/>
        <v>D7:z7</v>
      </c>
    </row>
    <row r="3783" spans="1:16">
      <c r="A3783" t="str">
        <f t="shared" si="699"/>
        <v>10</v>
      </c>
      <c r="B3783" t="str">
        <f t="shared" ca="1" si="700"/>
        <v>W</v>
      </c>
      <c r="C3783" t="str">
        <f t="shared" si="701"/>
        <v>SIMPL-6M-T</v>
      </c>
      <c r="D3783" t="s">
        <v>4144</v>
      </c>
      <c r="E3783">
        <f t="shared" ca="1" si="702"/>
        <v>0</v>
      </c>
      <c r="H3783" t="str">
        <f t="shared" ca="1" si="703"/>
        <v>'Simpl. all tex-DT PLYWOOD'!</v>
      </c>
      <c r="I3783" t="str">
        <f t="shared" ca="1" si="708"/>
        <v>'Simpl. all tex-DT PLYWOOD'!</v>
      </c>
      <c r="J3783">
        <f t="shared" ca="1" si="709"/>
        <v>0</v>
      </c>
      <c r="K3783">
        <f t="shared" ca="1" si="710"/>
        <v>0</v>
      </c>
      <c r="L3783">
        <f t="shared" ca="1" si="704"/>
        <v>0</v>
      </c>
      <c r="M3783">
        <f t="shared" ca="1" si="705"/>
        <v>0</v>
      </c>
      <c r="O3783" t="str">
        <f t="shared" ca="1" si="706"/>
        <v>D:z</v>
      </c>
      <c r="P3783" t="str">
        <f t="shared" ca="1" si="707"/>
        <v>D7:z7</v>
      </c>
    </row>
    <row r="3784" spans="1:16">
      <c r="A3784" t="str">
        <f t="shared" si="699"/>
        <v>11</v>
      </c>
      <c r="B3784" t="str">
        <f t="shared" ca="1" si="700"/>
        <v>W</v>
      </c>
      <c r="C3784" t="str">
        <f t="shared" si="701"/>
        <v>SIMPL-6M-T</v>
      </c>
      <c r="D3784" t="s">
        <v>4145</v>
      </c>
      <c r="E3784">
        <f t="shared" ca="1" si="702"/>
        <v>0</v>
      </c>
      <c r="H3784" t="str">
        <f t="shared" ca="1" si="703"/>
        <v>'Simpl. all tex-DT PLYWOOD'!</v>
      </c>
      <c r="I3784" t="str">
        <f t="shared" ca="1" si="708"/>
        <v>'Simpl. all tex-DT PLYWOOD'!</v>
      </c>
      <c r="J3784">
        <f t="shared" ca="1" si="709"/>
        <v>0</v>
      </c>
      <c r="K3784">
        <f t="shared" ca="1" si="710"/>
        <v>0</v>
      </c>
      <c r="L3784">
        <f t="shared" ca="1" si="704"/>
        <v>0</v>
      </c>
      <c r="M3784">
        <f t="shared" ca="1" si="705"/>
        <v>0</v>
      </c>
      <c r="O3784" t="str">
        <f t="shared" ca="1" si="706"/>
        <v>D:z</v>
      </c>
      <c r="P3784" t="str">
        <f t="shared" ca="1" si="707"/>
        <v>D7:z7</v>
      </c>
    </row>
    <row r="3785" spans="1:16">
      <c r="A3785" t="str">
        <f t="shared" si="699"/>
        <v>12</v>
      </c>
      <c r="B3785" t="str">
        <f t="shared" ca="1" si="700"/>
        <v>W</v>
      </c>
      <c r="C3785" t="str">
        <f t="shared" si="701"/>
        <v>SIMPL-6M-T</v>
      </c>
      <c r="D3785" t="s">
        <v>4146</v>
      </c>
      <c r="E3785">
        <f t="shared" ca="1" si="702"/>
        <v>0</v>
      </c>
      <c r="H3785" t="str">
        <f t="shared" ca="1" si="703"/>
        <v>'Simpl. all tex-DT PLYWOOD'!</v>
      </c>
      <c r="I3785" t="str">
        <f t="shared" ca="1" si="708"/>
        <v>'Simpl. all tex-DT PLYWOOD'!</v>
      </c>
      <c r="J3785">
        <f t="shared" ca="1" si="709"/>
        <v>0</v>
      </c>
      <c r="K3785">
        <f t="shared" ca="1" si="710"/>
        <v>0</v>
      </c>
      <c r="L3785">
        <f t="shared" ca="1" si="704"/>
        <v>0</v>
      </c>
      <c r="M3785">
        <f t="shared" ca="1" si="705"/>
        <v>0</v>
      </c>
      <c r="O3785" t="str">
        <f t="shared" ca="1" si="706"/>
        <v>D:z</v>
      </c>
      <c r="P3785" t="str">
        <f t="shared" ca="1" si="707"/>
        <v>D7:z7</v>
      </c>
    </row>
    <row r="3786" spans="1:16">
      <c r="A3786" t="str">
        <f t="shared" si="699"/>
        <v>13</v>
      </c>
      <c r="B3786" t="str">
        <f t="shared" ca="1" si="700"/>
        <v>W</v>
      </c>
      <c r="C3786" t="str">
        <f t="shared" si="701"/>
        <v>SIMPL-6M-T</v>
      </c>
      <c r="D3786" t="s">
        <v>4147</v>
      </c>
      <c r="E3786">
        <f t="shared" ca="1" si="702"/>
        <v>0</v>
      </c>
      <c r="H3786" t="str">
        <f t="shared" ca="1" si="703"/>
        <v>'Simpl. all tex-DT PLYWOOD'!</v>
      </c>
      <c r="I3786" t="str">
        <f t="shared" ca="1" si="708"/>
        <v>'Simpl. all tex-DT PLYWOOD'!</v>
      </c>
      <c r="J3786">
        <f t="shared" ca="1" si="709"/>
        <v>0</v>
      </c>
      <c r="K3786">
        <f t="shared" ca="1" si="710"/>
        <v>0</v>
      </c>
      <c r="L3786">
        <f t="shared" ca="1" si="704"/>
        <v>0</v>
      </c>
      <c r="M3786">
        <f t="shared" ca="1" si="705"/>
        <v>0</v>
      </c>
      <c r="O3786" t="str">
        <f t="shared" ca="1" si="706"/>
        <v>D:z</v>
      </c>
      <c r="P3786" t="str">
        <f t="shared" ca="1" si="707"/>
        <v>D7:z7</v>
      </c>
    </row>
    <row r="3787" spans="1:16">
      <c r="A3787" t="str">
        <f t="shared" si="699"/>
        <v>15</v>
      </c>
      <c r="B3787" t="str">
        <f t="shared" ca="1" si="700"/>
        <v>W</v>
      </c>
      <c r="C3787" t="str">
        <f t="shared" si="701"/>
        <v>SIMPL-6M-T</v>
      </c>
      <c r="D3787" t="s">
        <v>4800</v>
      </c>
      <c r="E3787">
        <f t="shared" ca="1" si="702"/>
        <v>0</v>
      </c>
      <c r="H3787" t="str">
        <f t="shared" ca="1" si="703"/>
        <v>'Simpl. all tex-DT PLYWOOD'!</v>
      </c>
      <c r="I3787" t="str">
        <f t="shared" ca="1" si="708"/>
        <v>'Simpl. all tex-DT PLYWOOD'!</v>
      </c>
      <c r="J3787">
        <f t="shared" ca="1" si="709"/>
        <v>0</v>
      </c>
      <c r="K3787">
        <f t="shared" ca="1" si="710"/>
        <v>0</v>
      </c>
      <c r="L3787">
        <f t="shared" ca="1" si="704"/>
        <v>0</v>
      </c>
      <c r="M3787">
        <f t="shared" ca="1" si="705"/>
        <v>0</v>
      </c>
      <c r="O3787" t="str">
        <f t="shared" ca="1" si="706"/>
        <v>D:z</v>
      </c>
      <c r="P3787" t="str">
        <f t="shared" ca="1" si="707"/>
        <v>D7:z7</v>
      </c>
    </row>
    <row r="3788" spans="1:16">
      <c r="A3788" t="str">
        <f t="shared" si="699"/>
        <v>01</v>
      </c>
      <c r="B3788" t="str">
        <f t="shared" ca="1" si="700"/>
        <v>W</v>
      </c>
      <c r="C3788" t="str">
        <f t="shared" si="701"/>
        <v>SIMPL-6N</v>
      </c>
      <c r="D3788" t="s">
        <v>2294</v>
      </c>
      <c r="E3788">
        <f t="shared" ca="1" si="702"/>
        <v>0</v>
      </c>
      <c r="H3788" t="str">
        <f t="shared" ca="1" si="703"/>
        <v>'Simpl. all tex-DT PLYWOOD'!</v>
      </c>
      <c r="I3788" t="str">
        <f t="shared" ca="1" si="708"/>
        <v>'Simpl. all tex-DT PLYWOOD'!</v>
      </c>
      <c r="J3788">
        <f t="shared" ca="1" si="709"/>
        <v>0</v>
      </c>
      <c r="K3788">
        <f t="shared" ca="1" si="710"/>
        <v>0</v>
      </c>
      <c r="L3788">
        <f t="shared" ca="1" si="704"/>
        <v>0</v>
      </c>
      <c r="M3788">
        <f t="shared" ca="1" si="705"/>
        <v>0</v>
      </c>
      <c r="O3788" t="str">
        <f t="shared" ca="1" si="706"/>
        <v>D:z</v>
      </c>
      <c r="P3788" t="str">
        <f t="shared" ca="1" si="707"/>
        <v>D7:z7</v>
      </c>
    </row>
    <row r="3789" spans="1:16">
      <c r="A3789" t="str">
        <f t="shared" si="699"/>
        <v>02</v>
      </c>
      <c r="B3789" t="str">
        <f t="shared" ca="1" si="700"/>
        <v>W</v>
      </c>
      <c r="C3789" t="str">
        <f t="shared" si="701"/>
        <v>SIMPL-6N</v>
      </c>
      <c r="D3789" t="s">
        <v>2295</v>
      </c>
      <c r="E3789">
        <f t="shared" ca="1" si="702"/>
        <v>0</v>
      </c>
      <c r="H3789" t="str">
        <f t="shared" ca="1" si="703"/>
        <v>'Simpl. all tex-DT PLYWOOD'!</v>
      </c>
      <c r="I3789" t="str">
        <f t="shared" ca="1" si="708"/>
        <v>'Simpl. all tex-DT PLYWOOD'!</v>
      </c>
      <c r="J3789">
        <f t="shared" ca="1" si="709"/>
        <v>0</v>
      </c>
      <c r="K3789">
        <f t="shared" ca="1" si="710"/>
        <v>0</v>
      </c>
      <c r="L3789">
        <f t="shared" ca="1" si="704"/>
        <v>0</v>
      </c>
      <c r="M3789">
        <f t="shared" ca="1" si="705"/>
        <v>0</v>
      </c>
      <c r="O3789" t="str">
        <f t="shared" ca="1" si="706"/>
        <v>D:z</v>
      </c>
      <c r="P3789" t="str">
        <f t="shared" ca="1" si="707"/>
        <v>D7:z7</v>
      </c>
    </row>
    <row r="3790" spans="1:16">
      <c r="A3790" t="str">
        <f t="shared" si="699"/>
        <v>03</v>
      </c>
      <c r="B3790" t="str">
        <f t="shared" ca="1" si="700"/>
        <v>W</v>
      </c>
      <c r="C3790" t="str">
        <f t="shared" si="701"/>
        <v>SIMPL-6N</v>
      </c>
      <c r="D3790" t="s">
        <v>2296</v>
      </c>
      <c r="E3790">
        <f t="shared" ca="1" si="702"/>
        <v>0</v>
      </c>
      <c r="H3790" t="str">
        <f t="shared" ca="1" si="703"/>
        <v>'Simpl. all tex-DT PLYWOOD'!</v>
      </c>
      <c r="I3790" t="str">
        <f t="shared" ca="1" si="708"/>
        <v>'Simpl. all tex-DT PLYWOOD'!</v>
      </c>
      <c r="J3790">
        <f t="shared" ca="1" si="709"/>
        <v>0</v>
      </c>
      <c r="K3790">
        <f t="shared" ca="1" si="710"/>
        <v>0</v>
      </c>
      <c r="L3790">
        <f t="shared" ca="1" si="704"/>
        <v>0</v>
      </c>
      <c r="M3790">
        <f t="shared" ca="1" si="705"/>
        <v>0</v>
      </c>
      <c r="O3790" t="str">
        <f t="shared" ca="1" si="706"/>
        <v>D:z</v>
      </c>
      <c r="P3790" t="str">
        <f t="shared" ca="1" si="707"/>
        <v>D7:z7</v>
      </c>
    </row>
    <row r="3791" spans="1:16">
      <c r="A3791" t="str">
        <f t="shared" ref="A3791:A3854" si="711">MID(D3791,LEN(C3791)+2,LEN(D3791)-LEN(C3791))</f>
        <v>04</v>
      </c>
      <c r="B3791" t="str">
        <f t="shared" ref="B3791:B3854" ca="1" si="712">VLOOKUP(H3791,$A$1:$K$4,11,FALSE)</f>
        <v>W</v>
      </c>
      <c r="C3791" t="str">
        <f t="shared" ref="C3791:C3854" si="713">IF(RIGHT(LEFT(D3791,LEN(D3791)-3),1)="-",LEFT(D3791,LEN(D3791)-4),LEFT(D3791,LEN(D3791)-3))</f>
        <v>SIMPL-6N</v>
      </c>
      <c r="D3791" t="s">
        <v>2297</v>
      </c>
      <c r="E3791">
        <f t="shared" ref="E3791:E3854" ca="1" si="714">IFERROR(VLOOKUP(C3791,INDIRECT($H3791&amp;$O3791),MATCH($A3791,INDIRECT($H3791&amp;$P3791),0),FALSE),0)</f>
        <v>0</v>
      </c>
      <c r="H3791" t="str">
        <f t="shared" ref="H3791:H3854" ca="1" si="715">IF(I3791&lt;&gt;0,I3791,IF(J3791&lt;&gt;0,J3791,IF(K3791&lt;&gt;0,K3791,IF(L3791&lt;&gt;0,L3791,IF(M3791&lt;&gt;0,M3791,N3791)))))</f>
        <v>'Simpl. all tex-DT PLYWOOD'!</v>
      </c>
      <c r="I3791" t="str">
        <f t="shared" ca="1" si="708"/>
        <v>'Simpl. all tex-DT PLYWOOD'!</v>
      </c>
      <c r="J3791">
        <f t="shared" ca="1" si="709"/>
        <v>0</v>
      </c>
      <c r="K3791">
        <f t="shared" ca="1" si="710"/>
        <v>0</v>
      </c>
      <c r="L3791">
        <f t="shared" ref="L3791:L3854" ca="1" si="716">IF(IFERROR(VLOOKUP($C3791,INDIRECT($G$10&amp;"d:d"),1,FALSE),0)&lt;&gt;0,L$13,0)</f>
        <v>0</v>
      </c>
      <c r="M3791">
        <f t="shared" ref="M3791:M3854" ca="1" si="717">IF(IFERROR(VLOOKUP($C3791,INDIRECT($G$11&amp;"d:d"),1,FALSE),0)&lt;&gt;0,M$13,0)</f>
        <v>0</v>
      </c>
      <c r="O3791" t="str">
        <f t="shared" ref="O3791:O3854" ca="1" si="718">VLOOKUP($H3791,$G$7:$I$11,2,FALSE)</f>
        <v>D:z</v>
      </c>
      <c r="P3791" t="str">
        <f t="shared" ref="P3791:P3854" ca="1" si="719">VLOOKUP($H3791,$G$7:$I$11,3,FALSE)</f>
        <v>D7:z7</v>
      </c>
    </row>
    <row r="3792" spans="1:16">
      <c r="A3792" t="str">
        <f t="shared" si="711"/>
        <v>05</v>
      </c>
      <c r="B3792" t="str">
        <f t="shared" ca="1" si="712"/>
        <v>W</v>
      </c>
      <c r="C3792" t="str">
        <f t="shared" si="713"/>
        <v>SIMPL-6N</v>
      </c>
      <c r="D3792" t="s">
        <v>2298</v>
      </c>
      <c r="E3792">
        <f t="shared" ca="1" si="714"/>
        <v>0</v>
      </c>
      <c r="H3792" t="str">
        <f t="shared" ca="1" si="715"/>
        <v>'Simpl. all tex-DT PLYWOOD'!</v>
      </c>
      <c r="I3792" t="str">
        <f t="shared" ca="1" si="708"/>
        <v>'Simpl. all tex-DT PLYWOOD'!</v>
      </c>
      <c r="J3792">
        <f t="shared" ca="1" si="709"/>
        <v>0</v>
      </c>
      <c r="K3792">
        <f t="shared" ca="1" si="710"/>
        <v>0</v>
      </c>
      <c r="L3792">
        <f t="shared" ca="1" si="716"/>
        <v>0</v>
      </c>
      <c r="M3792">
        <f t="shared" ca="1" si="717"/>
        <v>0</v>
      </c>
      <c r="O3792" t="str">
        <f t="shared" ca="1" si="718"/>
        <v>D:z</v>
      </c>
      <c r="P3792" t="str">
        <f t="shared" ca="1" si="719"/>
        <v>D7:z7</v>
      </c>
    </row>
    <row r="3793" spans="1:16">
      <c r="A3793" t="str">
        <f t="shared" si="711"/>
        <v>06</v>
      </c>
      <c r="B3793" t="str">
        <f t="shared" ca="1" si="712"/>
        <v>W</v>
      </c>
      <c r="C3793" t="str">
        <f t="shared" si="713"/>
        <v>SIMPL-6N</v>
      </c>
      <c r="D3793" t="s">
        <v>2299</v>
      </c>
      <c r="E3793">
        <f t="shared" ca="1" si="714"/>
        <v>0</v>
      </c>
      <c r="H3793" t="str">
        <f t="shared" ca="1" si="715"/>
        <v>'Simpl. all tex-DT PLYWOOD'!</v>
      </c>
      <c r="I3793" t="str">
        <f t="shared" ca="1" si="708"/>
        <v>'Simpl. all tex-DT PLYWOOD'!</v>
      </c>
      <c r="J3793">
        <f t="shared" ca="1" si="709"/>
        <v>0</v>
      </c>
      <c r="K3793">
        <f t="shared" ca="1" si="710"/>
        <v>0</v>
      </c>
      <c r="L3793">
        <f t="shared" ca="1" si="716"/>
        <v>0</v>
      </c>
      <c r="M3793">
        <f t="shared" ca="1" si="717"/>
        <v>0</v>
      </c>
      <c r="O3793" t="str">
        <f t="shared" ca="1" si="718"/>
        <v>D:z</v>
      </c>
      <c r="P3793" t="str">
        <f t="shared" ca="1" si="719"/>
        <v>D7:z7</v>
      </c>
    </row>
    <row r="3794" spans="1:16">
      <c r="A3794" t="str">
        <f t="shared" si="711"/>
        <v>07</v>
      </c>
      <c r="B3794" t="str">
        <f t="shared" ca="1" si="712"/>
        <v>W</v>
      </c>
      <c r="C3794" t="str">
        <f t="shared" si="713"/>
        <v>SIMPL-6N</v>
      </c>
      <c r="D3794" t="s">
        <v>2300</v>
      </c>
      <c r="E3794">
        <f t="shared" ca="1" si="714"/>
        <v>0</v>
      </c>
      <c r="H3794" t="str">
        <f t="shared" ca="1" si="715"/>
        <v>'Simpl. all tex-DT PLYWOOD'!</v>
      </c>
      <c r="I3794" t="str">
        <f t="shared" ca="1" si="708"/>
        <v>'Simpl. all tex-DT PLYWOOD'!</v>
      </c>
      <c r="J3794">
        <f t="shared" ca="1" si="709"/>
        <v>0</v>
      </c>
      <c r="K3794">
        <f t="shared" ca="1" si="710"/>
        <v>0</v>
      </c>
      <c r="L3794">
        <f t="shared" ca="1" si="716"/>
        <v>0</v>
      </c>
      <c r="M3794">
        <f t="shared" ca="1" si="717"/>
        <v>0</v>
      </c>
      <c r="O3794" t="str">
        <f t="shared" ca="1" si="718"/>
        <v>D:z</v>
      </c>
      <c r="P3794" t="str">
        <f t="shared" ca="1" si="719"/>
        <v>D7:z7</v>
      </c>
    </row>
    <row r="3795" spans="1:16">
      <c r="A3795" t="str">
        <f t="shared" si="711"/>
        <v>08</v>
      </c>
      <c r="B3795" t="str">
        <f t="shared" ca="1" si="712"/>
        <v>W</v>
      </c>
      <c r="C3795" t="str">
        <f t="shared" si="713"/>
        <v>SIMPL-6N</v>
      </c>
      <c r="D3795" t="s">
        <v>2301</v>
      </c>
      <c r="E3795">
        <f t="shared" ca="1" si="714"/>
        <v>0</v>
      </c>
      <c r="H3795" t="str">
        <f t="shared" ca="1" si="715"/>
        <v>'Simpl. all tex-DT PLYWOOD'!</v>
      </c>
      <c r="I3795" t="str">
        <f t="shared" ca="1" si="708"/>
        <v>'Simpl. all tex-DT PLYWOOD'!</v>
      </c>
      <c r="J3795">
        <f t="shared" ca="1" si="709"/>
        <v>0</v>
      </c>
      <c r="K3795">
        <f t="shared" ca="1" si="710"/>
        <v>0</v>
      </c>
      <c r="L3795">
        <f t="shared" ca="1" si="716"/>
        <v>0</v>
      </c>
      <c r="M3795">
        <f t="shared" ca="1" si="717"/>
        <v>0</v>
      </c>
      <c r="O3795" t="str">
        <f t="shared" ca="1" si="718"/>
        <v>D:z</v>
      </c>
      <c r="P3795" t="str">
        <f t="shared" ca="1" si="719"/>
        <v>D7:z7</v>
      </c>
    </row>
    <row r="3796" spans="1:16">
      <c r="A3796" t="str">
        <f t="shared" si="711"/>
        <v>09</v>
      </c>
      <c r="B3796" t="str">
        <f t="shared" ca="1" si="712"/>
        <v>W</v>
      </c>
      <c r="C3796" t="str">
        <f t="shared" si="713"/>
        <v>SIMPL-6N</v>
      </c>
      <c r="D3796" t="s">
        <v>2302</v>
      </c>
      <c r="E3796">
        <f t="shared" ca="1" si="714"/>
        <v>0</v>
      </c>
      <c r="H3796" t="str">
        <f t="shared" ca="1" si="715"/>
        <v>'Simpl. all tex-DT PLYWOOD'!</v>
      </c>
      <c r="I3796" t="str">
        <f t="shared" ca="1" si="708"/>
        <v>'Simpl. all tex-DT PLYWOOD'!</v>
      </c>
      <c r="J3796">
        <f t="shared" ca="1" si="709"/>
        <v>0</v>
      </c>
      <c r="K3796">
        <f t="shared" ca="1" si="710"/>
        <v>0</v>
      </c>
      <c r="L3796">
        <f t="shared" ca="1" si="716"/>
        <v>0</v>
      </c>
      <c r="M3796">
        <f t="shared" ca="1" si="717"/>
        <v>0</v>
      </c>
      <c r="O3796" t="str">
        <f t="shared" ca="1" si="718"/>
        <v>D:z</v>
      </c>
      <c r="P3796" t="str">
        <f t="shared" ca="1" si="719"/>
        <v>D7:z7</v>
      </c>
    </row>
    <row r="3797" spans="1:16">
      <c r="A3797" t="str">
        <f t="shared" si="711"/>
        <v>10</v>
      </c>
      <c r="B3797" t="str">
        <f t="shared" ca="1" si="712"/>
        <v>W</v>
      </c>
      <c r="C3797" t="str">
        <f t="shared" si="713"/>
        <v>SIMPL-6N</v>
      </c>
      <c r="D3797" t="s">
        <v>2303</v>
      </c>
      <c r="E3797">
        <f t="shared" ca="1" si="714"/>
        <v>0</v>
      </c>
      <c r="H3797" t="str">
        <f t="shared" ca="1" si="715"/>
        <v>'Simpl. all tex-DT PLYWOOD'!</v>
      </c>
      <c r="I3797" t="str">
        <f t="shared" ca="1" si="708"/>
        <v>'Simpl. all tex-DT PLYWOOD'!</v>
      </c>
      <c r="J3797">
        <f t="shared" ca="1" si="709"/>
        <v>0</v>
      </c>
      <c r="K3797">
        <f t="shared" ca="1" si="710"/>
        <v>0</v>
      </c>
      <c r="L3797">
        <f t="shared" ca="1" si="716"/>
        <v>0</v>
      </c>
      <c r="M3797">
        <f t="shared" ca="1" si="717"/>
        <v>0</v>
      </c>
      <c r="O3797" t="str">
        <f t="shared" ca="1" si="718"/>
        <v>D:z</v>
      </c>
      <c r="P3797" t="str">
        <f t="shared" ca="1" si="719"/>
        <v>D7:z7</v>
      </c>
    </row>
    <row r="3798" spans="1:16">
      <c r="A3798" t="str">
        <f t="shared" si="711"/>
        <v>100</v>
      </c>
      <c r="B3798" t="str">
        <f t="shared" ca="1" si="712"/>
        <v>W</v>
      </c>
      <c r="C3798" t="str">
        <f t="shared" si="713"/>
        <v>SIMPL-6N</v>
      </c>
      <c r="D3798" t="s">
        <v>7042</v>
      </c>
      <c r="E3798">
        <f t="shared" ca="1" si="714"/>
        <v>0</v>
      </c>
      <c r="H3798" t="str">
        <f t="shared" ca="1" si="715"/>
        <v>'Simpl. all tex-DT PLYWOOD'!</v>
      </c>
      <c r="I3798" t="str">
        <f t="shared" ca="1" si="708"/>
        <v>'Simpl. all tex-DT PLYWOOD'!</v>
      </c>
      <c r="J3798">
        <f t="shared" ca="1" si="709"/>
        <v>0</v>
      </c>
      <c r="K3798">
        <f t="shared" ca="1" si="710"/>
        <v>0</v>
      </c>
      <c r="L3798">
        <f t="shared" ca="1" si="716"/>
        <v>0</v>
      </c>
      <c r="M3798">
        <f t="shared" ca="1" si="717"/>
        <v>0</v>
      </c>
      <c r="O3798" t="str">
        <f t="shared" ca="1" si="718"/>
        <v>D:z</v>
      </c>
      <c r="P3798" t="str">
        <f t="shared" ca="1" si="719"/>
        <v>D7:z7</v>
      </c>
    </row>
    <row r="3799" spans="1:16">
      <c r="A3799" t="str">
        <f t="shared" si="711"/>
        <v>11</v>
      </c>
      <c r="B3799" t="str">
        <f t="shared" ca="1" si="712"/>
        <v>W</v>
      </c>
      <c r="C3799" t="str">
        <f t="shared" si="713"/>
        <v>SIMPL-6N</v>
      </c>
      <c r="D3799" t="s">
        <v>2306</v>
      </c>
      <c r="E3799">
        <f t="shared" ca="1" si="714"/>
        <v>0</v>
      </c>
      <c r="H3799" t="str">
        <f t="shared" ca="1" si="715"/>
        <v>'Simpl. all tex-DT PLYWOOD'!</v>
      </c>
      <c r="I3799" t="str">
        <f t="shared" ca="1" si="708"/>
        <v>'Simpl. all tex-DT PLYWOOD'!</v>
      </c>
      <c r="J3799">
        <f t="shared" ca="1" si="709"/>
        <v>0</v>
      </c>
      <c r="K3799">
        <f t="shared" ca="1" si="710"/>
        <v>0</v>
      </c>
      <c r="L3799">
        <f t="shared" ca="1" si="716"/>
        <v>0</v>
      </c>
      <c r="M3799">
        <f t="shared" ca="1" si="717"/>
        <v>0</v>
      </c>
      <c r="O3799" t="str">
        <f t="shared" ca="1" si="718"/>
        <v>D:z</v>
      </c>
      <c r="P3799" t="str">
        <f t="shared" ca="1" si="719"/>
        <v>D7:z7</v>
      </c>
    </row>
    <row r="3800" spans="1:16">
      <c r="A3800" t="str">
        <f t="shared" si="711"/>
        <v>12</v>
      </c>
      <c r="B3800" t="str">
        <f t="shared" ca="1" si="712"/>
        <v>W</v>
      </c>
      <c r="C3800" t="str">
        <f t="shared" si="713"/>
        <v>SIMPL-6N</v>
      </c>
      <c r="D3800" t="s">
        <v>2304</v>
      </c>
      <c r="E3800">
        <f t="shared" ca="1" si="714"/>
        <v>0</v>
      </c>
      <c r="H3800" t="str">
        <f t="shared" ca="1" si="715"/>
        <v>'Simpl. all tex-DT PLYWOOD'!</v>
      </c>
      <c r="I3800" t="str">
        <f t="shared" ca="1" si="708"/>
        <v>'Simpl. all tex-DT PLYWOOD'!</v>
      </c>
      <c r="J3800">
        <f t="shared" ca="1" si="709"/>
        <v>0</v>
      </c>
      <c r="K3800">
        <f t="shared" ca="1" si="710"/>
        <v>0</v>
      </c>
      <c r="L3800">
        <f t="shared" ca="1" si="716"/>
        <v>0</v>
      </c>
      <c r="M3800">
        <f t="shared" ca="1" si="717"/>
        <v>0</v>
      </c>
      <c r="O3800" t="str">
        <f t="shared" ca="1" si="718"/>
        <v>D:z</v>
      </c>
      <c r="P3800" t="str">
        <f t="shared" ca="1" si="719"/>
        <v>D7:z7</v>
      </c>
    </row>
    <row r="3801" spans="1:16">
      <c r="A3801" t="str">
        <f t="shared" si="711"/>
        <v>13</v>
      </c>
      <c r="B3801" t="str">
        <f t="shared" ca="1" si="712"/>
        <v>W</v>
      </c>
      <c r="C3801" t="str">
        <f t="shared" si="713"/>
        <v>SIMPL-6N</v>
      </c>
      <c r="D3801" t="s">
        <v>2305</v>
      </c>
      <c r="E3801">
        <f t="shared" ca="1" si="714"/>
        <v>0</v>
      </c>
      <c r="H3801" t="str">
        <f t="shared" ca="1" si="715"/>
        <v>'Simpl. all tex-DT PLYWOOD'!</v>
      </c>
      <c r="I3801" t="str">
        <f t="shared" ca="1" si="708"/>
        <v>'Simpl. all tex-DT PLYWOOD'!</v>
      </c>
      <c r="J3801">
        <f t="shared" ca="1" si="709"/>
        <v>0</v>
      </c>
      <c r="K3801">
        <f t="shared" ca="1" si="710"/>
        <v>0</v>
      </c>
      <c r="L3801">
        <f t="shared" ca="1" si="716"/>
        <v>0</v>
      </c>
      <c r="M3801">
        <f t="shared" ca="1" si="717"/>
        <v>0</v>
      </c>
      <c r="O3801" t="str">
        <f t="shared" ca="1" si="718"/>
        <v>D:z</v>
      </c>
      <c r="P3801" t="str">
        <f t="shared" ca="1" si="719"/>
        <v>D7:z7</v>
      </c>
    </row>
    <row r="3802" spans="1:16">
      <c r="A3802" t="str">
        <f t="shared" si="711"/>
        <v>15</v>
      </c>
      <c r="B3802" t="str">
        <f t="shared" ca="1" si="712"/>
        <v>W</v>
      </c>
      <c r="C3802" t="str">
        <f t="shared" si="713"/>
        <v>SIMPL-6N</v>
      </c>
      <c r="D3802" t="s">
        <v>4908</v>
      </c>
      <c r="E3802">
        <f t="shared" ca="1" si="714"/>
        <v>0</v>
      </c>
      <c r="H3802" t="str">
        <f t="shared" ca="1" si="715"/>
        <v>'Simpl. all tex-DT PLYWOOD'!</v>
      </c>
      <c r="I3802" t="str">
        <f t="shared" ref="I3802:I3865" ca="1" si="720">IF(IFERROR(VLOOKUP(C3802,INDIRECT($G$7&amp;"D:D"),1,FALSE),0)&lt;&gt;0,I$13,0)</f>
        <v>'Simpl. all tex-DT PLYWOOD'!</v>
      </c>
      <c r="J3802">
        <f t="shared" ref="J3802:J3865" ca="1" si="721">IF(IFERROR(VLOOKUP(C3802,INDIRECT($G$8&amp;"D:D"),1,FALSE),0)&lt;&gt;0,J$13,0)</f>
        <v>0</v>
      </c>
      <c r="K3802">
        <f t="shared" ref="K3802:K3865" ca="1" si="722">IF(IFERROR(VLOOKUP($C3802,INDIRECT($G$9&amp;"d:d"),1,FALSE),0)&lt;&gt;0,K$13,0)</f>
        <v>0</v>
      </c>
      <c r="L3802">
        <f t="shared" ca="1" si="716"/>
        <v>0</v>
      </c>
      <c r="M3802">
        <f t="shared" ca="1" si="717"/>
        <v>0</v>
      </c>
      <c r="O3802" t="str">
        <f t="shared" ca="1" si="718"/>
        <v>D:z</v>
      </c>
      <c r="P3802" t="str">
        <f t="shared" ca="1" si="719"/>
        <v>D7:z7</v>
      </c>
    </row>
    <row r="3803" spans="1:16">
      <c r="A3803" t="str">
        <f t="shared" si="711"/>
        <v>01</v>
      </c>
      <c r="B3803" t="str">
        <f t="shared" ca="1" si="712"/>
        <v>W</v>
      </c>
      <c r="C3803" t="str">
        <f t="shared" si="713"/>
        <v>SIMPL-6N-C</v>
      </c>
      <c r="D3803" t="s">
        <v>6058</v>
      </c>
      <c r="E3803">
        <f t="shared" ca="1" si="714"/>
        <v>0</v>
      </c>
      <c r="H3803" t="str">
        <f t="shared" ca="1" si="715"/>
        <v>'(more) Simpl. Textures PLYWOOD'!</v>
      </c>
      <c r="I3803">
        <f t="shared" ca="1" si="720"/>
        <v>0</v>
      </c>
      <c r="J3803" t="str">
        <f t="shared" ca="1" si="721"/>
        <v>'(more) Simpl. Textures PLYWOOD'!</v>
      </c>
      <c r="K3803">
        <f t="shared" ca="1" si="722"/>
        <v>0</v>
      </c>
      <c r="L3803">
        <f t="shared" ca="1" si="716"/>
        <v>0</v>
      </c>
      <c r="M3803">
        <f t="shared" ca="1" si="717"/>
        <v>0</v>
      </c>
      <c r="O3803" t="str">
        <f t="shared" ca="1" si="718"/>
        <v>D:N</v>
      </c>
      <c r="P3803" t="str">
        <f t="shared" ca="1" si="719"/>
        <v>D7:N7</v>
      </c>
    </row>
    <row r="3804" spans="1:16">
      <c r="A3804" t="str">
        <f t="shared" si="711"/>
        <v>16</v>
      </c>
      <c r="B3804" t="str">
        <f t="shared" ca="1" si="712"/>
        <v>W</v>
      </c>
      <c r="C3804" t="str">
        <f t="shared" si="713"/>
        <v>SIMPL-6N-N-NT</v>
      </c>
      <c r="D3804" t="s">
        <v>5576</v>
      </c>
      <c r="E3804">
        <f t="shared" ca="1" si="714"/>
        <v>0</v>
      </c>
      <c r="H3804" t="str">
        <f t="shared" ca="1" si="715"/>
        <v>'(more) Simpl. Textures PLYWOOD'!</v>
      </c>
      <c r="I3804">
        <f t="shared" ca="1" si="720"/>
        <v>0</v>
      </c>
      <c r="J3804" t="str">
        <f t="shared" ca="1" si="721"/>
        <v>'(more) Simpl. Textures PLYWOOD'!</v>
      </c>
      <c r="K3804">
        <f t="shared" ca="1" si="722"/>
        <v>0</v>
      </c>
      <c r="L3804">
        <f t="shared" ca="1" si="716"/>
        <v>0</v>
      </c>
      <c r="M3804">
        <f t="shared" ca="1" si="717"/>
        <v>0</v>
      </c>
      <c r="O3804" t="str">
        <f t="shared" ca="1" si="718"/>
        <v>D:N</v>
      </c>
      <c r="P3804" t="str">
        <f t="shared" ca="1" si="719"/>
        <v>D7:N7</v>
      </c>
    </row>
    <row r="3805" spans="1:16">
      <c r="A3805" t="str">
        <f t="shared" si="711"/>
        <v>16</v>
      </c>
      <c r="B3805" t="str">
        <f t="shared" ca="1" si="712"/>
        <v>W</v>
      </c>
      <c r="C3805" t="str">
        <f t="shared" si="713"/>
        <v>SIMPL-6N-N-T</v>
      </c>
      <c r="D3805" t="s">
        <v>5736</v>
      </c>
      <c r="E3805">
        <f t="shared" ca="1" si="714"/>
        <v>0</v>
      </c>
      <c r="H3805" t="str">
        <f t="shared" ca="1" si="715"/>
        <v>'(more) Simpl. Textures PLYWOOD'!</v>
      </c>
      <c r="I3805">
        <f t="shared" ca="1" si="720"/>
        <v>0</v>
      </c>
      <c r="J3805" t="str">
        <f t="shared" ca="1" si="721"/>
        <v>'(more) Simpl. Textures PLYWOOD'!</v>
      </c>
      <c r="K3805">
        <f t="shared" ca="1" si="722"/>
        <v>0</v>
      </c>
      <c r="L3805">
        <f t="shared" ca="1" si="716"/>
        <v>0</v>
      </c>
      <c r="M3805">
        <f t="shared" ca="1" si="717"/>
        <v>0</v>
      </c>
      <c r="O3805" t="str">
        <f t="shared" ca="1" si="718"/>
        <v>D:N</v>
      </c>
      <c r="P3805" t="str">
        <f t="shared" ca="1" si="719"/>
        <v>D7:N7</v>
      </c>
    </row>
    <row r="3806" spans="1:16">
      <c r="A3806" t="str">
        <f t="shared" si="711"/>
        <v>01</v>
      </c>
      <c r="B3806" t="str">
        <f t="shared" ca="1" si="712"/>
        <v>W</v>
      </c>
      <c r="C3806" t="str">
        <f t="shared" si="713"/>
        <v>SIMPL-6N-T</v>
      </c>
      <c r="D3806" t="s">
        <v>5017</v>
      </c>
      <c r="E3806">
        <f t="shared" ca="1" si="714"/>
        <v>0</v>
      </c>
      <c r="H3806" t="str">
        <f t="shared" ca="1" si="715"/>
        <v>'Simpl. all tex-DT PLYWOOD'!</v>
      </c>
      <c r="I3806" t="str">
        <f t="shared" ca="1" si="720"/>
        <v>'Simpl. all tex-DT PLYWOOD'!</v>
      </c>
      <c r="J3806">
        <f t="shared" ca="1" si="721"/>
        <v>0</v>
      </c>
      <c r="K3806">
        <f t="shared" ca="1" si="722"/>
        <v>0</v>
      </c>
      <c r="L3806">
        <f t="shared" ca="1" si="716"/>
        <v>0</v>
      </c>
      <c r="M3806">
        <f t="shared" ca="1" si="717"/>
        <v>0</v>
      </c>
      <c r="O3806" t="str">
        <f t="shared" ca="1" si="718"/>
        <v>D:z</v>
      </c>
      <c r="P3806" t="str">
        <f t="shared" ca="1" si="719"/>
        <v>D7:z7</v>
      </c>
    </row>
    <row r="3807" spans="1:16">
      <c r="A3807" t="str">
        <f t="shared" si="711"/>
        <v>02</v>
      </c>
      <c r="B3807" t="str">
        <f t="shared" ca="1" si="712"/>
        <v>W</v>
      </c>
      <c r="C3807" t="str">
        <f t="shared" si="713"/>
        <v>SIMPL-6N-T</v>
      </c>
      <c r="D3807" t="s">
        <v>5020</v>
      </c>
      <c r="E3807">
        <f t="shared" ca="1" si="714"/>
        <v>0</v>
      </c>
      <c r="H3807" t="str">
        <f t="shared" ca="1" si="715"/>
        <v>'Simpl. all tex-DT PLYWOOD'!</v>
      </c>
      <c r="I3807" t="str">
        <f t="shared" ca="1" si="720"/>
        <v>'Simpl. all tex-DT PLYWOOD'!</v>
      </c>
      <c r="J3807">
        <f t="shared" ca="1" si="721"/>
        <v>0</v>
      </c>
      <c r="K3807">
        <f t="shared" ca="1" si="722"/>
        <v>0</v>
      </c>
      <c r="L3807">
        <f t="shared" ca="1" si="716"/>
        <v>0</v>
      </c>
      <c r="M3807">
        <f t="shared" ca="1" si="717"/>
        <v>0</v>
      </c>
      <c r="O3807" t="str">
        <f t="shared" ca="1" si="718"/>
        <v>D:z</v>
      </c>
      <c r="P3807" t="str">
        <f t="shared" ca="1" si="719"/>
        <v>D7:z7</v>
      </c>
    </row>
    <row r="3808" spans="1:16">
      <c r="A3808" t="str">
        <f t="shared" si="711"/>
        <v>03</v>
      </c>
      <c r="B3808" t="str">
        <f t="shared" ca="1" si="712"/>
        <v>W</v>
      </c>
      <c r="C3808" t="str">
        <f t="shared" si="713"/>
        <v>SIMPL-6N-T</v>
      </c>
      <c r="D3808" t="s">
        <v>5023</v>
      </c>
      <c r="E3808">
        <f t="shared" ca="1" si="714"/>
        <v>0</v>
      </c>
      <c r="H3808" t="str">
        <f t="shared" ca="1" si="715"/>
        <v>'Simpl. all tex-DT PLYWOOD'!</v>
      </c>
      <c r="I3808" t="str">
        <f t="shared" ca="1" si="720"/>
        <v>'Simpl. all tex-DT PLYWOOD'!</v>
      </c>
      <c r="J3808">
        <f t="shared" ca="1" si="721"/>
        <v>0</v>
      </c>
      <c r="K3808">
        <f t="shared" ca="1" si="722"/>
        <v>0</v>
      </c>
      <c r="L3808">
        <f t="shared" ca="1" si="716"/>
        <v>0</v>
      </c>
      <c r="M3808">
        <f t="shared" ca="1" si="717"/>
        <v>0</v>
      </c>
      <c r="O3808" t="str">
        <f t="shared" ca="1" si="718"/>
        <v>D:z</v>
      </c>
      <c r="P3808" t="str">
        <f t="shared" ca="1" si="719"/>
        <v>D7:z7</v>
      </c>
    </row>
    <row r="3809" spans="1:16">
      <c r="A3809" t="str">
        <f t="shared" si="711"/>
        <v>04</v>
      </c>
      <c r="B3809" t="str">
        <f t="shared" ca="1" si="712"/>
        <v>W</v>
      </c>
      <c r="C3809" t="str">
        <f t="shared" si="713"/>
        <v>SIMPL-6N-T</v>
      </c>
      <c r="D3809" t="s">
        <v>5026</v>
      </c>
      <c r="E3809">
        <f t="shared" ca="1" si="714"/>
        <v>0</v>
      </c>
      <c r="H3809" t="str">
        <f t="shared" ca="1" si="715"/>
        <v>'Simpl. all tex-DT PLYWOOD'!</v>
      </c>
      <c r="I3809" t="str">
        <f t="shared" ca="1" si="720"/>
        <v>'Simpl. all tex-DT PLYWOOD'!</v>
      </c>
      <c r="J3809">
        <f t="shared" ca="1" si="721"/>
        <v>0</v>
      </c>
      <c r="K3809">
        <f t="shared" ca="1" si="722"/>
        <v>0</v>
      </c>
      <c r="L3809">
        <f t="shared" ca="1" si="716"/>
        <v>0</v>
      </c>
      <c r="M3809">
        <f t="shared" ca="1" si="717"/>
        <v>0</v>
      </c>
      <c r="O3809" t="str">
        <f t="shared" ca="1" si="718"/>
        <v>D:z</v>
      </c>
      <c r="P3809" t="str">
        <f t="shared" ca="1" si="719"/>
        <v>D7:z7</v>
      </c>
    </row>
    <row r="3810" spans="1:16">
      <c r="A3810" t="str">
        <f t="shared" si="711"/>
        <v>05</v>
      </c>
      <c r="B3810" t="str">
        <f t="shared" ca="1" si="712"/>
        <v>W</v>
      </c>
      <c r="C3810" t="str">
        <f t="shared" si="713"/>
        <v>SIMPL-6N-T</v>
      </c>
      <c r="D3810" t="s">
        <v>5029</v>
      </c>
      <c r="E3810">
        <f t="shared" ca="1" si="714"/>
        <v>0</v>
      </c>
      <c r="H3810" t="str">
        <f t="shared" ca="1" si="715"/>
        <v>'Simpl. all tex-DT PLYWOOD'!</v>
      </c>
      <c r="I3810" t="str">
        <f t="shared" ca="1" si="720"/>
        <v>'Simpl. all tex-DT PLYWOOD'!</v>
      </c>
      <c r="J3810">
        <f t="shared" ca="1" si="721"/>
        <v>0</v>
      </c>
      <c r="K3810">
        <f t="shared" ca="1" si="722"/>
        <v>0</v>
      </c>
      <c r="L3810">
        <f t="shared" ca="1" si="716"/>
        <v>0</v>
      </c>
      <c r="M3810">
        <f t="shared" ca="1" si="717"/>
        <v>0</v>
      </c>
      <c r="O3810" t="str">
        <f t="shared" ca="1" si="718"/>
        <v>D:z</v>
      </c>
      <c r="P3810" t="str">
        <f t="shared" ca="1" si="719"/>
        <v>D7:z7</v>
      </c>
    </row>
    <row r="3811" spans="1:16">
      <c r="A3811" t="str">
        <f t="shared" si="711"/>
        <v>06</v>
      </c>
      <c r="B3811" t="str">
        <f t="shared" ca="1" si="712"/>
        <v>W</v>
      </c>
      <c r="C3811" t="str">
        <f t="shared" si="713"/>
        <v>SIMPL-6N-T</v>
      </c>
      <c r="D3811" t="s">
        <v>5032</v>
      </c>
      <c r="E3811">
        <f t="shared" ca="1" si="714"/>
        <v>0</v>
      </c>
      <c r="H3811" t="str">
        <f t="shared" ca="1" si="715"/>
        <v>'Simpl. all tex-DT PLYWOOD'!</v>
      </c>
      <c r="I3811" t="str">
        <f t="shared" ca="1" si="720"/>
        <v>'Simpl. all tex-DT PLYWOOD'!</v>
      </c>
      <c r="J3811">
        <f t="shared" ca="1" si="721"/>
        <v>0</v>
      </c>
      <c r="K3811">
        <f t="shared" ca="1" si="722"/>
        <v>0</v>
      </c>
      <c r="L3811">
        <f t="shared" ca="1" si="716"/>
        <v>0</v>
      </c>
      <c r="M3811">
        <f t="shared" ca="1" si="717"/>
        <v>0</v>
      </c>
      <c r="O3811" t="str">
        <f t="shared" ca="1" si="718"/>
        <v>D:z</v>
      </c>
      <c r="P3811" t="str">
        <f t="shared" ca="1" si="719"/>
        <v>D7:z7</v>
      </c>
    </row>
    <row r="3812" spans="1:16">
      <c r="A3812" t="str">
        <f t="shared" si="711"/>
        <v>07</v>
      </c>
      <c r="B3812" t="str">
        <f t="shared" ca="1" si="712"/>
        <v>W</v>
      </c>
      <c r="C3812" t="str">
        <f t="shared" si="713"/>
        <v>SIMPL-6N-T</v>
      </c>
      <c r="D3812" t="s">
        <v>5035</v>
      </c>
      <c r="E3812">
        <f t="shared" ca="1" si="714"/>
        <v>0</v>
      </c>
      <c r="H3812" t="str">
        <f t="shared" ca="1" si="715"/>
        <v>'Simpl. all tex-DT PLYWOOD'!</v>
      </c>
      <c r="I3812" t="str">
        <f t="shared" ca="1" si="720"/>
        <v>'Simpl. all tex-DT PLYWOOD'!</v>
      </c>
      <c r="J3812">
        <f t="shared" ca="1" si="721"/>
        <v>0</v>
      </c>
      <c r="K3812">
        <f t="shared" ca="1" si="722"/>
        <v>0</v>
      </c>
      <c r="L3812">
        <f t="shared" ca="1" si="716"/>
        <v>0</v>
      </c>
      <c r="M3812">
        <f t="shared" ca="1" si="717"/>
        <v>0</v>
      </c>
      <c r="O3812" t="str">
        <f t="shared" ca="1" si="718"/>
        <v>D:z</v>
      </c>
      <c r="P3812" t="str">
        <f t="shared" ca="1" si="719"/>
        <v>D7:z7</v>
      </c>
    </row>
    <row r="3813" spans="1:16">
      <c r="A3813" t="str">
        <f t="shared" si="711"/>
        <v>08</v>
      </c>
      <c r="B3813" t="str">
        <f t="shared" ca="1" si="712"/>
        <v>W</v>
      </c>
      <c r="C3813" t="str">
        <f t="shared" si="713"/>
        <v>SIMPL-6N-T</v>
      </c>
      <c r="D3813" t="s">
        <v>5038</v>
      </c>
      <c r="E3813">
        <f t="shared" ca="1" si="714"/>
        <v>0</v>
      </c>
      <c r="H3813" t="str">
        <f t="shared" ca="1" si="715"/>
        <v>'Simpl. all tex-DT PLYWOOD'!</v>
      </c>
      <c r="I3813" t="str">
        <f t="shared" ca="1" si="720"/>
        <v>'Simpl. all tex-DT PLYWOOD'!</v>
      </c>
      <c r="J3813">
        <f t="shared" ca="1" si="721"/>
        <v>0</v>
      </c>
      <c r="K3813">
        <f t="shared" ca="1" si="722"/>
        <v>0</v>
      </c>
      <c r="L3813">
        <f t="shared" ca="1" si="716"/>
        <v>0</v>
      </c>
      <c r="M3813">
        <f t="shared" ca="1" si="717"/>
        <v>0</v>
      </c>
      <c r="O3813" t="str">
        <f t="shared" ca="1" si="718"/>
        <v>D:z</v>
      </c>
      <c r="P3813" t="str">
        <f t="shared" ca="1" si="719"/>
        <v>D7:z7</v>
      </c>
    </row>
    <row r="3814" spans="1:16">
      <c r="A3814" t="str">
        <f t="shared" si="711"/>
        <v>09</v>
      </c>
      <c r="B3814" t="str">
        <f t="shared" ca="1" si="712"/>
        <v>W</v>
      </c>
      <c r="C3814" t="str">
        <f t="shared" si="713"/>
        <v>SIMPL-6N-T</v>
      </c>
      <c r="D3814" t="s">
        <v>5041</v>
      </c>
      <c r="E3814">
        <f t="shared" ca="1" si="714"/>
        <v>0</v>
      </c>
      <c r="H3814" t="str">
        <f t="shared" ca="1" si="715"/>
        <v>'Simpl. all tex-DT PLYWOOD'!</v>
      </c>
      <c r="I3814" t="str">
        <f t="shared" ca="1" si="720"/>
        <v>'Simpl. all tex-DT PLYWOOD'!</v>
      </c>
      <c r="J3814">
        <f t="shared" ca="1" si="721"/>
        <v>0</v>
      </c>
      <c r="K3814">
        <f t="shared" ca="1" si="722"/>
        <v>0</v>
      </c>
      <c r="L3814">
        <f t="shared" ca="1" si="716"/>
        <v>0</v>
      </c>
      <c r="M3814">
        <f t="shared" ca="1" si="717"/>
        <v>0</v>
      </c>
      <c r="O3814" t="str">
        <f t="shared" ca="1" si="718"/>
        <v>D:z</v>
      </c>
      <c r="P3814" t="str">
        <f t="shared" ca="1" si="719"/>
        <v>D7:z7</v>
      </c>
    </row>
    <row r="3815" spans="1:16">
      <c r="A3815" t="str">
        <f t="shared" si="711"/>
        <v>10</v>
      </c>
      <c r="B3815" t="str">
        <f t="shared" ca="1" si="712"/>
        <v>W</v>
      </c>
      <c r="C3815" t="str">
        <f t="shared" si="713"/>
        <v>SIMPL-6N-T</v>
      </c>
      <c r="D3815" t="s">
        <v>5044</v>
      </c>
      <c r="E3815">
        <f t="shared" ca="1" si="714"/>
        <v>0</v>
      </c>
      <c r="H3815" t="str">
        <f t="shared" ca="1" si="715"/>
        <v>'Simpl. all tex-DT PLYWOOD'!</v>
      </c>
      <c r="I3815" t="str">
        <f t="shared" ca="1" si="720"/>
        <v>'Simpl. all tex-DT PLYWOOD'!</v>
      </c>
      <c r="J3815">
        <f t="shared" ca="1" si="721"/>
        <v>0</v>
      </c>
      <c r="K3815">
        <f t="shared" ca="1" si="722"/>
        <v>0</v>
      </c>
      <c r="L3815">
        <f t="shared" ca="1" si="716"/>
        <v>0</v>
      </c>
      <c r="M3815">
        <f t="shared" ca="1" si="717"/>
        <v>0</v>
      </c>
      <c r="O3815" t="str">
        <f t="shared" ca="1" si="718"/>
        <v>D:z</v>
      </c>
      <c r="P3815" t="str">
        <f t="shared" ca="1" si="719"/>
        <v>D7:z7</v>
      </c>
    </row>
    <row r="3816" spans="1:16">
      <c r="A3816" t="str">
        <f t="shared" si="711"/>
        <v>100</v>
      </c>
      <c r="B3816" t="str">
        <f t="shared" ca="1" si="712"/>
        <v>W</v>
      </c>
      <c r="C3816" t="str">
        <f t="shared" si="713"/>
        <v>SIMPL-6N-T</v>
      </c>
      <c r="D3816" t="s">
        <v>5056</v>
      </c>
      <c r="E3816">
        <f t="shared" ca="1" si="714"/>
        <v>0</v>
      </c>
      <c r="H3816" t="str">
        <f t="shared" ca="1" si="715"/>
        <v>'Simpl. all tex-DT PLYWOOD'!</v>
      </c>
      <c r="I3816" t="str">
        <f t="shared" ca="1" si="720"/>
        <v>'Simpl. all tex-DT PLYWOOD'!</v>
      </c>
      <c r="J3816">
        <f t="shared" ca="1" si="721"/>
        <v>0</v>
      </c>
      <c r="K3816">
        <f t="shared" ca="1" si="722"/>
        <v>0</v>
      </c>
      <c r="L3816">
        <f t="shared" ca="1" si="716"/>
        <v>0</v>
      </c>
      <c r="M3816">
        <f t="shared" ca="1" si="717"/>
        <v>0</v>
      </c>
      <c r="O3816" t="str">
        <f t="shared" ca="1" si="718"/>
        <v>D:z</v>
      </c>
      <c r="P3816" t="str">
        <f t="shared" ca="1" si="719"/>
        <v>D7:z7</v>
      </c>
    </row>
    <row r="3817" spans="1:16">
      <c r="A3817" t="str">
        <f t="shared" si="711"/>
        <v>11</v>
      </c>
      <c r="B3817" t="str">
        <f t="shared" ca="1" si="712"/>
        <v>W</v>
      </c>
      <c r="C3817" t="str">
        <f t="shared" si="713"/>
        <v>SIMPL-6N-T</v>
      </c>
      <c r="D3817" t="s">
        <v>5047</v>
      </c>
      <c r="E3817">
        <f t="shared" ca="1" si="714"/>
        <v>0</v>
      </c>
      <c r="H3817" t="str">
        <f t="shared" ca="1" si="715"/>
        <v>'Simpl. all tex-DT PLYWOOD'!</v>
      </c>
      <c r="I3817" t="str">
        <f t="shared" ca="1" si="720"/>
        <v>'Simpl. all tex-DT PLYWOOD'!</v>
      </c>
      <c r="J3817">
        <f t="shared" ca="1" si="721"/>
        <v>0</v>
      </c>
      <c r="K3817">
        <f t="shared" ca="1" si="722"/>
        <v>0</v>
      </c>
      <c r="L3817">
        <f t="shared" ca="1" si="716"/>
        <v>0</v>
      </c>
      <c r="M3817">
        <f t="shared" ca="1" si="717"/>
        <v>0</v>
      </c>
      <c r="O3817" t="str">
        <f t="shared" ca="1" si="718"/>
        <v>D:z</v>
      </c>
      <c r="P3817" t="str">
        <f t="shared" ca="1" si="719"/>
        <v>D7:z7</v>
      </c>
    </row>
    <row r="3818" spans="1:16">
      <c r="A3818" t="str">
        <f t="shared" si="711"/>
        <v>12</v>
      </c>
      <c r="B3818" t="str">
        <f t="shared" ca="1" si="712"/>
        <v>W</v>
      </c>
      <c r="C3818" t="str">
        <f t="shared" si="713"/>
        <v>SIMPL-6N-T</v>
      </c>
      <c r="D3818" t="s">
        <v>5050</v>
      </c>
      <c r="E3818">
        <f t="shared" ca="1" si="714"/>
        <v>0</v>
      </c>
      <c r="H3818" t="str">
        <f t="shared" ca="1" si="715"/>
        <v>'Simpl. all tex-DT PLYWOOD'!</v>
      </c>
      <c r="I3818" t="str">
        <f t="shared" ca="1" si="720"/>
        <v>'Simpl. all tex-DT PLYWOOD'!</v>
      </c>
      <c r="J3818">
        <f t="shared" ca="1" si="721"/>
        <v>0</v>
      </c>
      <c r="K3818">
        <f t="shared" ca="1" si="722"/>
        <v>0</v>
      </c>
      <c r="L3818">
        <f t="shared" ca="1" si="716"/>
        <v>0</v>
      </c>
      <c r="M3818">
        <f t="shared" ca="1" si="717"/>
        <v>0</v>
      </c>
      <c r="O3818" t="str">
        <f t="shared" ca="1" si="718"/>
        <v>D:z</v>
      </c>
      <c r="P3818" t="str">
        <f t="shared" ca="1" si="719"/>
        <v>D7:z7</v>
      </c>
    </row>
    <row r="3819" spans="1:16">
      <c r="A3819" t="str">
        <f t="shared" si="711"/>
        <v>13</v>
      </c>
      <c r="B3819" t="str">
        <f t="shared" ca="1" si="712"/>
        <v>W</v>
      </c>
      <c r="C3819" t="str">
        <f t="shared" si="713"/>
        <v>SIMPL-6N-T</v>
      </c>
      <c r="D3819" t="s">
        <v>5053</v>
      </c>
      <c r="E3819">
        <f t="shared" ca="1" si="714"/>
        <v>0</v>
      </c>
      <c r="H3819" t="str">
        <f t="shared" ca="1" si="715"/>
        <v>'Simpl. all tex-DT PLYWOOD'!</v>
      </c>
      <c r="I3819" t="str">
        <f t="shared" ca="1" si="720"/>
        <v>'Simpl. all tex-DT PLYWOOD'!</v>
      </c>
      <c r="J3819">
        <f t="shared" ca="1" si="721"/>
        <v>0</v>
      </c>
      <c r="K3819">
        <f t="shared" ca="1" si="722"/>
        <v>0</v>
      </c>
      <c r="L3819">
        <f t="shared" ca="1" si="716"/>
        <v>0</v>
      </c>
      <c r="M3819">
        <f t="shared" ca="1" si="717"/>
        <v>0</v>
      </c>
      <c r="O3819" t="str">
        <f t="shared" ca="1" si="718"/>
        <v>D:z</v>
      </c>
      <c r="P3819" t="str">
        <f t="shared" ca="1" si="719"/>
        <v>D7:z7</v>
      </c>
    </row>
    <row r="3820" spans="1:16">
      <c r="A3820" t="str">
        <f t="shared" si="711"/>
        <v>15</v>
      </c>
      <c r="B3820" t="str">
        <f t="shared" ca="1" si="712"/>
        <v>W</v>
      </c>
      <c r="C3820" t="str">
        <f t="shared" si="713"/>
        <v>SIMPL-6N-T</v>
      </c>
      <c r="D3820" t="s">
        <v>4801</v>
      </c>
      <c r="E3820">
        <f t="shared" ca="1" si="714"/>
        <v>0</v>
      </c>
      <c r="H3820" t="str">
        <f t="shared" ca="1" si="715"/>
        <v>'Simpl. all tex-DT PLYWOOD'!</v>
      </c>
      <c r="I3820" t="str">
        <f t="shared" ca="1" si="720"/>
        <v>'Simpl. all tex-DT PLYWOOD'!</v>
      </c>
      <c r="J3820">
        <f t="shared" ca="1" si="721"/>
        <v>0</v>
      </c>
      <c r="K3820">
        <f t="shared" ca="1" si="722"/>
        <v>0</v>
      </c>
      <c r="L3820">
        <f t="shared" ca="1" si="716"/>
        <v>0</v>
      </c>
      <c r="M3820">
        <f t="shared" ca="1" si="717"/>
        <v>0</v>
      </c>
      <c r="O3820" t="str">
        <f t="shared" ca="1" si="718"/>
        <v>D:z</v>
      </c>
      <c r="P3820" t="str">
        <f t="shared" ca="1" si="719"/>
        <v>D7:z7</v>
      </c>
    </row>
    <row r="3821" spans="1:16">
      <c r="A3821" t="str">
        <f t="shared" si="711"/>
        <v>01</v>
      </c>
      <c r="B3821" t="str">
        <f t="shared" ca="1" si="712"/>
        <v>W</v>
      </c>
      <c r="C3821" t="str">
        <f t="shared" si="713"/>
        <v>SIMPL-6O</v>
      </c>
      <c r="D3821" t="s">
        <v>2307</v>
      </c>
      <c r="E3821">
        <f t="shared" ca="1" si="714"/>
        <v>0</v>
      </c>
      <c r="H3821" t="str">
        <f t="shared" ca="1" si="715"/>
        <v>'Simpl. all tex-DT PLYWOOD'!</v>
      </c>
      <c r="I3821" t="str">
        <f t="shared" ca="1" si="720"/>
        <v>'Simpl. all tex-DT PLYWOOD'!</v>
      </c>
      <c r="J3821">
        <f t="shared" ca="1" si="721"/>
        <v>0</v>
      </c>
      <c r="K3821">
        <f t="shared" ca="1" si="722"/>
        <v>0</v>
      </c>
      <c r="L3821">
        <f t="shared" ca="1" si="716"/>
        <v>0</v>
      </c>
      <c r="M3821">
        <f t="shared" ca="1" si="717"/>
        <v>0</v>
      </c>
      <c r="O3821" t="str">
        <f t="shared" ca="1" si="718"/>
        <v>D:z</v>
      </c>
      <c r="P3821" t="str">
        <f t="shared" ca="1" si="719"/>
        <v>D7:z7</v>
      </c>
    </row>
    <row r="3822" spans="1:16">
      <c r="A3822" t="str">
        <f t="shared" si="711"/>
        <v>02</v>
      </c>
      <c r="B3822" t="str">
        <f t="shared" ca="1" si="712"/>
        <v>W</v>
      </c>
      <c r="C3822" t="str">
        <f t="shared" si="713"/>
        <v>SIMPL-6O</v>
      </c>
      <c r="D3822" t="s">
        <v>2308</v>
      </c>
      <c r="E3822">
        <f t="shared" ca="1" si="714"/>
        <v>0</v>
      </c>
      <c r="H3822" t="str">
        <f t="shared" ca="1" si="715"/>
        <v>'Simpl. all tex-DT PLYWOOD'!</v>
      </c>
      <c r="I3822" t="str">
        <f t="shared" ca="1" si="720"/>
        <v>'Simpl. all tex-DT PLYWOOD'!</v>
      </c>
      <c r="J3822">
        <f t="shared" ca="1" si="721"/>
        <v>0</v>
      </c>
      <c r="K3822">
        <f t="shared" ca="1" si="722"/>
        <v>0</v>
      </c>
      <c r="L3822">
        <f t="shared" ca="1" si="716"/>
        <v>0</v>
      </c>
      <c r="M3822">
        <f t="shared" ca="1" si="717"/>
        <v>0</v>
      </c>
      <c r="O3822" t="str">
        <f t="shared" ca="1" si="718"/>
        <v>D:z</v>
      </c>
      <c r="P3822" t="str">
        <f t="shared" ca="1" si="719"/>
        <v>D7:z7</v>
      </c>
    </row>
    <row r="3823" spans="1:16">
      <c r="A3823" t="str">
        <f t="shared" si="711"/>
        <v>03</v>
      </c>
      <c r="B3823" t="str">
        <f t="shared" ca="1" si="712"/>
        <v>W</v>
      </c>
      <c r="C3823" t="str">
        <f t="shared" si="713"/>
        <v>SIMPL-6O</v>
      </c>
      <c r="D3823" t="s">
        <v>2309</v>
      </c>
      <c r="E3823">
        <f t="shared" ca="1" si="714"/>
        <v>0</v>
      </c>
      <c r="H3823" t="str">
        <f t="shared" ca="1" si="715"/>
        <v>'Simpl. all tex-DT PLYWOOD'!</v>
      </c>
      <c r="I3823" t="str">
        <f t="shared" ca="1" si="720"/>
        <v>'Simpl. all tex-DT PLYWOOD'!</v>
      </c>
      <c r="J3823">
        <f t="shared" ca="1" si="721"/>
        <v>0</v>
      </c>
      <c r="K3823">
        <f t="shared" ca="1" si="722"/>
        <v>0</v>
      </c>
      <c r="L3823">
        <f t="shared" ca="1" si="716"/>
        <v>0</v>
      </c>
      <c r="M3823">
        <f t="shared" ca="1" si="717"/>
        <v>0</v>
      </c>
      <c r="O3823" t="str">
        <f t="shared" ca="1" si="718"/>
        <v>D:z</v>
      </c>
      <c r="P3823" t="str">
        <f t="shared" ca="1" si="719"/>
        <v>D7:z7</v>
      </c>
    </row>
    <row r="3824" spans="1:16">
      <c r="A3824" t="str">
        <f t="shared" si="711"/>
        <v>04</v>
      </c>
      <c r="B3824" t="str">
        <f t="shared" ca="1" si="712"/>
        <v>W</v>
      </c>
      <c r="C3824" t="str">
        <f t="shared" si="713"/>
        <v>SIMPL-6O</v>
      </c>
      <c r="D3824" t="s">
        <v>2310</v>
      </c>
      <c r="E3824">
        <f t="shared" ca="1" si="714"/>
        <v>0</v>
      </c>
      <c r="H3824" t="str">
        <f t="shared" ca="1" si="715"/>
        <v>'Simpl. all tex-DT PLYWOOD'!</v>
      </c>
      <c r="I3824" t="str">
        <f t="shared" ca="1" si="720"/>
        <v>'Simpl. all tex-DT PLYWOOD'!</v>
      </c>
      <c r="J3824">
        <f t="shared" ca="1" si="721"/>
        <v>0</v>
      </c>
      <c r="K3824">
        <f t="shared" ca="1" si="722"/>
        <v>0</v>
      </c>
      <c r="L3824">
        <f t="shared" ca="1" si="716"/>
        <v>0</v>
      </c>
      <c r="M3824">
        <f t="shared" ca="1" si="717"/>
        <v>0</v>
      </c>
      <c r="O3824" t="str">
        <f t="shared" ca="1" si="718"/>
        <v>D:z</v>
      </c>
      <c r="P3824" t="str">
        <f t="shared" ca="1" si="719"/>
        <v>D7:z7</v>
      </c>
    </row>
    <row r="3825" spans="1:16">
      <c r="A3825" t="str">
        <f t="shared" si="711"/>
        <v>05</v>
      </c>
      <c r="B3825" t="str">
        <f t="shared" ca="1" si="712"/>
        <v>W</v>
      </c>
      <c r="C3825" t="str">
        <f t="shared" si="713"/>
        <v>SIMPL-6O</v>
      </c>
      <c r="D3825" t="s">
        <v>2311</v>
      </c>
      <c r="E3825">
        <f t="shared" ca="1" si="714"/>
        <v>0</v>
      </c>
      <c r="H3825" t="str">
        <f t="shared" ca="1" si="715"/>
        <v>'Simpl. all tex-DT PLYWOOD'!</v>
      </c>
      <c r="I3825" t="str">
        <f t="shared" ca="1" si="720"/>
        <v>'Simpl. all tex-DT PLYWOOD'!</v>
      </c>
      <c r="J3825">
        <f t="shared" ca="1" si="721"/>
        <v>0</v>
      </c>
      <c r="K3825">
        <f t="shared" ca="1" si="722"/>
        <v>0</v>
      </c>
      <c r="L3825">
        <f t="shared" ca="1" si="716"/>
        <v>0</v>
      </c>
      <c r="M3825">
        <f t="shared" ca="1" si="717"/>
        <v>0</v>
      </c>
      <c r="O3825" t="str">
        <f t="shared" ca="1" si="718"/>
        <v>D:z</v>
      </c>
      <c r="P3825" t="str">
        <f t="shared" ca="1" si="719"/>
        <v>D7:z7</v>
      </c>
    </row>
    <row r="3826" spans="1:16">
      <c r="A3826" t="str">
        <f t="shared" si="711"/>
        <v>06</v>
      </c>
      <c r="B3826" t="str">
        <f t="shared" ca="1" si="712"/>
        <v>W</v>
      </c>
      <c r="C3826" t="str">
        <f t="shared" si="713"/>
        <v>SIMPL-6O</v>
      </c>
      <c r="D3826" t="s">
        <v>2312</v>
      </c>
      <c r="E3826">
        <f t="shared" ca="1" si="714"/>
        <v>0</v>
      </c>
      <c r="H3826" t="str">
        <f t="shared" ca="1" si="715"/>
        <v>'Simpl. all tex-DT PLYWOOD'!</v>
      </c>
      <c r="I3826" t="str">
        <f t="shared" ca="1" si="720"/>
        <v>'Simpl. all tex-DT PLYWOOD'!</v>
      </c>
      <c r="J3826">
        <f t="shared" ca="1" si="721"/>
        <v>0</v>
      </c>
      <c r="K3826">
        <f t="shared" ca="1" si="722"/>
        <v>0</v>
      </c>
      <c r="L3826">
        <f t="shared" ca="1" si="716"/>
        <v>0</v>
      </c>
      <c r="M3826">
        <f t="shared" ca="1" si="717"/>
        <v>0</v>
      </c>
      <c r="O3826" t="str">
        <f t="shared" ca="1" si="718"/>
        <v>D:z</v>
      </c>
      <c r="P3826" t="str">
        <f t="shared" ca="1" si="719"/>
        <v>D7:z7</v>
      </c>
    </row>
    <row r="3827" spans="1:16">
      <c r="A3827" t="str">
        <f t="shared" si="711"/>
        <v>07</v>
      </c>
      <c r="B3827" t="str">
        <f t="shared" ca="1" si="712"/>
        <v>W</v>
      </c>
      <c r="C3827" t="str">
        <f t="shared" si="713"/>
        <v>SIMPL-6O</v>
      </c>
      <c r="D3827" t="s">
        <v>2313</v>
      </c>
      <c r="E3827">
        <f t="shared" ca="1" si="714"/>
        <v>0</v>
      </c>
      <c r="H3827" t="str">
        <f t="shared" ca="1" si="715"/>
        <v>'Simpl. all tex-DT PLYWOOD'!</v>
      </c>
      <c r="I3827" t="str">
        <f t="shared" ca="1" si="720"/>
        <v>'Simpl. all tex-DT PLYWOOD'!</v>
      </c>
      <c r="J3827">
        <f t="shared" ca="1" si="721"/>
        <v>0</v>
      </c>
      <c r="K3827">
        <f t="shared" ca="1" si="722"/>
        <v>0</v>
      </c>
      <c r="L3827">
        <f t="shared" ca="1" si="716"/>
        <v>0</v>
      </c>
      <c r="M3827">
        <f t="shared" ca="1" si="717"/>
        <v>0</v>
      </c>
      <c r="O3827" t="str">
        <f t="shared" ca="1" si="718"/>
        <v>D:z</v>
      </c>
      <c r="P3827" t="str">
        <f t="shared" ca="1" si="719"/>
        <v>D7:z7</v>
      </c>
    </row>
    <row r="3828" spans="1:16">
      <c r="A3828" t="str">
        <f t="shared" si="711"/>
        <v>08</v>
      </c>
      <c r="B3828" t="str">
        <f t="shared" ca="1" si="712"/>
        <v>W</v>
      </c>
      <c r="C3828" t="str">
        <f t="shared" si="713"/>
        <v>SIMPL-6O</v>
      </c>
      <c r="D3828" t="s">
        <v>2314</v>
      </c>
      <c r="E3828">
        <f t="shared" ca="1" si="714"/>
        <v>0</v>
      </c>
      <c r="H3828" t="str">
        <f t="shared" ca="1" si="715"/>
        <v>'Simpl. all tex-DT PLYWOOD'!</v>
      </c>
      <c r="I3828" t="str">
        <f t="shared" ca="1" si="720"/>
        <v>'Simpl. all tex-DT PLYWOOD'!</v>
      </c>
      <c r="J3828">
        <f t="shared" ca="1" si="721"/>
        <v>0</v>
      </c>
      <c r="K3828">
        <f t="shared" ca="1" si="722"/>
        <v>0</v>
      </c>
      <c r="L3828">
        <f t="shared" ca="1" si="716"/>
        <v>0</v>
      </c>
      <c r="M3828">
        <f t="shared" ca="1" si="717"/>
        <v>0</v>
      </c>
      <c r="O3828" t="str">
        <f t="shared" ca="1" si="718"/>
        <v>D:z</v>
      </c>
      <c r="P3828" t="str">
        <f t="shared" ca="1" si="719"/>
        <v>D7:z7</v>
      </c>
    </row>
    <row r="3829" spans="1:16">
      <c r="A3829" t="str">
        <f t="shared" si="711"/>
        <v>09</v>
      </c>
      <c r="B3829" t="str">
        <f t="shared" ca="1" si="712"/>
        <v>W</v>
      </c>
      <c r="C3829" t="str">
        <f t="shared" si="713"/>
        <v>SIMPL-6O</v>
      </c>
      <c r="D3829" t="s">
        <v>2315</v>
      </c>
      <c r="E3829">
        <f t="shared" ca="1" si="714"/>
        <v>0</v>
      </c>
      <c r="H3829" t="str">
        <f t="shared" ca="1" si="715"/>
        <v>'Simpl. all tex-DT PLYWOOD'!</v>
      </c>
      <c r="I3829" t="str">
        <f t="shared" ca="1" si="720"/>
        <v>'Simpl. all tex-DT PLYWOOD'!</v>
      </c>
      <c r="J3829">
        <f t="shared" ca="1" si="721"/>
        <v>0</v>
      </c>
      <c r="K3829">
        <f t="shared" ca="1" si="722"/>
        <v>0</v>
      </c>
      <c r="L3829">
        <f t="shared" ca="1" si="716"/>
        <v>0</v>
      </c>
      <c r="M3829">
        <f t="shared" ca="1" si="717"/>
        <v>0</v>
      </c>
      <c r="O3829" t="str">
        <f t="shared" ca="1" si="718"/>
        <v>D:z</v>
      </c>
      <c r="P3829" t="str">
        <f t="shared" ca="1" si="719"/>
        <v>D7:z7</v>
      </c>
    </row>
    <row r="3830" spans="1:16">
      <c r="A3830" t="str">
        <f t="shared" si="711"/>
        <v>10</v>
      </c>
      <c r="B3830" t="str">
        <f t="shared" ca="1" si="712"/>
        <v>W</v>
      </c>
      <c r="C3830" t="str">
        <f t="shared" si="713"/>
        <v>SIMPL-6O</v>
      </c>
      <c r="D3830" t="s">
        <v>2316</v>
      </c>
      <c r="E3830">
        <f t="shared" ca="1" si="714"/>
        <v>0</v>
      </c>
      <c r="H3830" t="str">
        <f t="shared" ca="1" si="715"/>
        <v>'Simpl. all tex-DT PLYWOOD'!</v>
      </c>
      <c r="I3830" t="str">
        <f t="shared" ca="1" si="720"/>
        <v>'Simpl. all tex-DT PLYWOOD'!</v>
      </c>
      <c r="J3830">
        <f t="shared" ca="1" si="721"/>
        <v>0</v>
      </c>
      <c r="K3830">
        <f t="shared" ca="1" si="722"/>
        <v>0</v>
      </c>
      <c r="L3830">
        <f t="shared" ca="1" si="716"/>
        <v>0</v>
      </c>
      <c r="M3830">
        <f t="shared" ca="1" si="717"/>
        <v>0</v>
      </c>
      <c r="O3830" t="str">
        <f t="shared" ca="1" si="718"/>
        <v>D:z</v>
      </c>
      <c r="P3830" t="str">
        <f t="shared" ca="1" si="719"/>
        <v>D7:z7</v>
      </c>
    </row>
    <row r="3831" spans="1:16">
      <c r="A3831" t="str">
        <f t="shared" si="711"/>
        <v>100</v>
      </c>
      <c r="B3831" t="str">
        <f t="shared" ca="1" si="712"/>
        <v>W</v>
      </c>
      <c r="C3831" t="str">
        <f t="shared" si="713"/>
        <v>SIMPL-6O</v>
      </c>
      <c r="D3831" t="s">
        <v>7043</v>
      </c>
      <c r="E3831">
        <f t="shared" ca="1" si="714"/>
        <v>0</v>
      </c>
      <c r="H3831" t="str">
        <f t="shared" ca="1" si="715"/>
        <v>'Simpl. all tex-DT PLYWOOD'!</v>
      </c>
      <c r="I3831" t="str">
        <f t="shared" ca="1" si="720"/>
        <v>'Simpl. all tex-DT PLYWOOD'!</v>
      </c>
      <c r="J3831">
        <f t="shared" ca="1" si="721"/>
        <v>0</v>
      </c>
      <c r="K3831">
        <f t="shared" ca="1" si="722"/>
        <v>0</v>
      </c>
      <c r="L3831">
        <f t="shared" ca="1" si="716"/>
        <v>0</v>
      </c>
      <c r="M3831">
        <f t="shared" ca="1" si="717"/>
        <v>0</v>
      </c>
      <c r="O3831" t="str">
        <f t="shared" ca="1" si="718"/>
        <v>D:z</v>
      </c>
      <c r="P3831" t="str">
        <f t="shared" ca="1" si="719"/>
        <v>D7:z7</v>
      </c>
    </row>
    <row r="3832" spans="1:16">
      <c r="A3832" t="str">
        <f t="shared" si="711"/>
        <v>11</v>
      </c>
      <c r="B3832" t="str">
        <f t="shared" ca="1" si="712"/>
        <v>W</v>
      </c>
      <c r="C3832" t="str">
        <f t="shared" si="713"/>
        <v>SIMPL-6O</v>
      </c>
      <c r="D3832" t="s">
        <v>2317</v>
      </c>
      <c r="E3832">
        <f t="shared" ca="1" si="714"/>
        <v>0</v>
      </c>
      <c r="H3832" t="str">
        <f t="shared" ca="1" si="715"/>
        <v>'Simpl. all tex-DT PLYWOOD'!</v>
      </c>
      <c r="I3832" t="str">
        <f t="shared" ca="1" si="720"/>
        <v>'Simpl. all tex-DT PLYWOOD'!</v>
      </c>
      <c r="J3832">
        <f t="shared" ca="1" si="721"/>
        <v>0</v>
      </c>
      <c r="K3832">
        <f t="shared" ca="1" si="722"/>
        <v>0</v>
      </c>
      <c r="L3832">
        <f t="shared" ca="1" si="716"/>
        <v>0</v>
      </c>
      <c r="M3832">
        <f t="shared" ca="1" si="717"/>
        <v>0</v>
      </c>
      <c r="O3832" t="str">
        <f t="shared" ca="1" si="718"/>
        <v>D:z</v>
      </c>
      <c r="P3832" t="str">
        <f t="shared" ca="1" si="719"/>
        <v>D7:z7</v>
      </c>
    </row>
    <row r="3833" spans="1:16">
      <c r="A3833" t="str">
        <f t="shared" si="711"/>
        <v>12</v>
      </c>
      <c r="B3833" t="str">
        <f t="shared" ca="1" si="712"/>
        <v>W</v>
      </c>
      <c r="C3833" t="str">
        <f t="shared" si="713"/>
        <v>SIMPL-6O</v>
      </c>
      <c r="D3833" t="s">
        <v>2318</v>
      </c>
      <c r="E3833">
        <f t="shared" ca="1" si="714"/>
        <v>0</v>
      </c>
      <c r="H3833" t="str">
        <f t="shared" ca="1" si="715"/>
        <v>'Simpl. all tex-DT PLYWOOD'!</v>
      </c>
      <c r="I3833" t="str">
        <f t="shared" ca="1" si="720"/>
        <v>'Simpl. all tex-DT PLYWOOD'!</v>
      </c>
      <c r="J3833">
        <f t="shared" ca="1" si="721"/>
        <v>0</v>
      </c>
      <c r="K3833">
        <f t="shared" ca="1" si="722"/>
        <v>0</v>
      </c>
      <c r="L3833">
        <f t="shared" ca="1" si="716"/>
        <v>0</v>
      </c>
      <c r="M3833">
        <f t="shared" ca="1" si="717"/>
        <v>0</v>
      </c>
      <c r="O3833" t="str">
        <f t="shared" ca="1" si="718"/>
        <v>D:z</v>
      </c>
      <c r="P3833" t="str">
        <f t="shared" ca="1" si="719"/>
        <v>D7:z7</v>
      </c>
    </row>
    <row r="3834" spans="1:16">
      <c r="A3834" t="str">
        <f t="shared" si="711"/>
        <v>13</v>
      </c>
      <c r="B3834" t="str">
        <f t="shared" ca="1" si="712"/>
        <v>W</v>
      </c>
      <c r="C3834" t="str">
        <f t="shared" si="713"/>
        <v>SIMPL-6O</v>
      </c>
      <c r="D3834" t="s">
        <v>2319</v>
      </c>
      <c r="E3834">
        <f t="shared" ca="1" si="714"/>
        <v>0</v>
      </c>
      <c r="H3834" t="str">
        <f t="shared" ca="1" si="715"/>
        <v>'Simpl. all tex-DT PLYWOOD'!</v>
      </c>
      <c r="I3834" t="str">
        <f t="shared" ca="1" si="720"/>
        <v>'Simpl. all tex-DT PLYWOOD'!</v>
      </c>
      <c r="J3834">
        <f t="shared" ca="1" si="721"/>
        <v>0</v>
      </c>
      <c r="K3834">
        <f t="shared" ca="1" si="722"/>
        <v>0</v>
      </c>
      <c r="L3834">
        <f t="shared" ca="1" si="716"/>
        <v>0</v>
      </c>
      <c r="M3834">
        <f t="shared" ca="1" si="717"/>
        <v>0</v>
      </c>
      <c r="O3834" t="str">
        <f t="shared" ca="1" si="718"/>
        <v>D:z</v>
      </c>
      <c r="P3834" t="str">
        <f t="shared" ca="1" si="719"/>
        <v>D7:z7</v>
      </c>
    </row>
    <row r="3835" spans="1:16">
      <c r="A3835" t="str">
        <f t="shared" si="711"/>
        <v>15</v>
      </c>
      <c r="B3835" t="str">
        <f t="shared" ca="1" si="712"/>
        <v>W</v>
      </c>
      <c r="C3835" t="str">
        <f t="shared" si="713"/>
        <v>SIMPL-6O</v>
      </c>
      <c r="D3835" t="s">
        <v>4909</v>
      </c>
      <c r="E3835">
        <f t="shared" ca="1" si="714"/>
        <v>0</v>
      </c>
      <c r="H3835" t="str">
        <f t="shared" ca="1" si="715"/>
        <v>'Simpl. all tex-DT PLYWOOD'!</v>
      </c>
      <c r="I3835" t="str">
        <f t="shared" ca="1" si="720"/>
        <v>'Simpl. all tex-DT PLYWOOD'!</v>
      </c>
      <c r="J3835">
        <f t="shared" ca="1" si="721"/>
        <v>0</v>
      </c>
      <c r="K3835">
        <f t="shared" ca="1" si="722"/>
        <v>0</v>
      </c>
      <c r="L3835">
        <f t="shared" ca="1" si="716"/>
        <v>0</v>
      </c>
      <c r="M3835">
        <f t="shared" ca="1" si="717"/>
        <v>0</v>
      </c>
      <c r="O3835" t="str">
        <f t="shared" ca="1" si="718"/>
        <v>D:z</v>
      </c>
      <c r="P3835" t="str">
        <f t="shared" ca="1" si="719"/>
        <v>D7:z7</v>
      </c>
    </row>
    <row r="3836" spans="1:16">
      <c r="A3836" t="str">
        <f t="shared" si="711"/>
        <v>01</v>
      </c>
      <c r="B3836" t="str">
        <f t="shared" ca="1" si="712"/>
        <v>W</v>
      </c>
      <c r="C3836" t="str">
        <f t="shared" si="713"/>
        <v>SIMPL-6O-C</v>
      </c>
      <c r="D3836" t="s">
        <v>6059</v>
      </c>
      <c r="E3836">
        <f t="shared" ca="1" si="714"/>
        <v>0</v>
      </c>
      <c r="H3836" t="str">
        <f t="shared" ca="1" si="715"/>
        <v>'(more) Simpl. Textures PLYWOOD'!</v>
      </c>
      <c r="I3836">
        <f t="shared" ca="1" si="720"/>
        <v>0</v>
      </c>
      <c r="J3836" t="str">
        <f t="shared" ca="1" si="721"/>
        <v>'(more) Simpl. Textures PLYWOOD'!</v>
      </c>
      <c r="K3836">
        <f t="shared" ca="1" si="722"/>
        <v>0</v>
      </c>
      <c r="L3836">
        <f t="shared" ca="1" si="716"/>
        <v>0</v>
      </c>
      <c r="M3836">
        <f t="shared" ca="1" si="717"/>
        <v>0</v>
      </c>
      <c r="O3836" t="str">
        <f t="shared" ca="1" si="718"/>
        <v>D:N</v>
      </c>
      <c r="P3836" t="str">
        <f t="shared" ca="1" si="719"/>
        <v>D7:N7</v>
      </c>
    </row>
    <row r="3837" spans="1:16">
      <c r="A3837" t="str">
        <f t="shared" si="711"/>
        <v>16</v>
      </c>
      <c r="B3837" t="str">
        <f t="shared" ca="1" si="712"/>
        <v>W</v>
      </c>
      <c r="C3837" t="str">
        <f t="shared" si="713"/>
        <v>SIMPL-6O-N-NT</v>
      </c>
      <c r="D3837" t="s">
        <v>5577</v>
      </c>
      <c r="E3837">
        <f t="shared" ca="1" si="714"/>
        <v>0</v>
      </c>
      <c r="H3837" t="str">
        <f t="shared" ca="1" si="715"/>
        <v>'(more) Simpl. Textures PLYWOOD'!</v>
      </c>
      <c r="I3837">
        <f t="shared" ca="1" si="720"/>
        <v>0</v>
      </c>
      <c r="J3837" t="str">
        <f t="shared" ca="1" si="721"/>
        <v>'(more) Simpl. Textures PLYWOOD'!</v>
      </c>
      <c r="K3837">
        <f t="shared" ca="1" si="722"/>
        <v>0</v>
      </c>
      <c r="L3837">
        <f t="shared" ca="1" si="716"/>
        <v>0</v>
      </c>
      <c r="M3837">
        <f t="shared" ca="1" si="717"/>
        <v>0</v>
      </c>
      <c r="O3837" t="str">
        <f t="shared" ca="1" si="718"/>
        <v>D:N</v>
      </c>
      <c r="P3837" t="str">
        <f t="shared" ca="1" si="719"/>
        <v>D7:N7</v>
      </c>
    </row>
    <row r="3838" spans="1:16">
      <c r="A3838" t="str">
        <f t="shared" si="711"/>
        <v>16</v>
      </c>
      <c r="B3838" t="str">
        <f t="shared" ca="1" si="712"/>
        <v>W</v>
      </c>
      <c r="C3838" t="str">
        <f t="shared" si="713"/>
        <v>SIMPL-6O-N-T</v>
      </c>
      <c r="D3838" t="s">
        <v>5737</v>
      </c>
      <c r="E3838">
        <f t="shared" ca="1" si="714"/>
        <v>0</v>
      </c>
      <c r="H3838" t="str">
        <f t="shared" ca="1" si="715"/>
        <v>'(more) Simpl. Textures PLYWOOD'!</v>
      </c>
      <c r="I3838">
        <f t="shared" ca="1" si="720"/>
        <v>0</v>
      </c>
      <c r="J3838" t="str">
        <f t="shared" ca="1" si="721"/>
        <v>'(more) Simpl. Textures PLYWOOD'!</v>
      </c>
      <c r="K3838">
        <f t="shared" ca="1" si="722"/>
        <v>0</v>
      </c>
      <c r="L3838">
        <f t="shared" ca="1" si="716"/>
        <v>0</v>
      </c>
      <c r="M3838">
        <f t="shared" ca="1" si="717"/>
        <v>0</v>
      </c>
      <c r="O3838" t="str">
        <f t="shared" ca="1" si="718"/>
        <v>D:N</v>
      </c>
      <c r="P3838" t="str">
        <f t="shared" ca="1" si="719"/>
        <v>D7:N7</v>
      </c>
    </row>
    <row r="3839" spans="1:16">
      <c r="A3839" t="str">
        <f t="shared" si="711"/>
        <v>01</v>
      </c>
      <c r="B3839" t="str">
        <f t="shared" ca="1" si="712"/>
        <v>W</v>
      </c>
      <c r="C3839" t="str">
        <f t="shared" si="713"/>
        <v>SIMPL-6O-T</v>
      </c>
      <c r="D3839" t="s">
        <v>5018</v>
      </c>
      <c r="E3839">
        <f t="shared" ca="1" si="714"/>
        <v>0</v>
      </c>
      <c r="H3839" t="str">
        <f t="shared" ca="1" si="715"/>
        <v>'Simpl. all tex-DT PLYWOOD'!</v>
      </c>
      <c r="I3839" t="str">
        <f t="shared" ca="1" si="720"/>
        <v>'Simpl. all tex-DT PLYWOOD'!</v>
      </c>
      <c r="J3839">
        <f t="shared" ca="1" si="721"/>
        <v>0</v>
      </c>
      <c r="K3839">
        <f t="shared" ca="1" si="722"/>
        <v>0</v>
      </c>
      <c r="L3839">
        <f t="shared" ca="1" si="716"/>
        <v>0</v>
      </c>
      <c r="M3839">
        <f t="shared" ca="1" si="717"/>
        <v>0</v>
      </c>
      <c r="O3839" t="str">
        <f t="shared" ca="1" si="718"/>
        <v>D:z</v>
      </c>
      <c r="P3839" t="str">
        <f t="shared" ca="1" si="719"/>
        <v>D7:z7</v>
      </c>
    </row>
    <row r="3840" spans="1:16">
      <c r="A3840" t="str">
        <f t="shared" si="711"/>
        <v>02</v>
      </c>
      <c r="B3840" t="str">
        <f t="shared" ca="1" si="712"/>
        <v>W</v>
      </c>
      <c r="C3840" t="str">
        <f t="shared" si="713"/>
        <v>SIMPL-6O-T</v>
      </c>
      <c r="D3840" t="s">
        <v>5021</v>
      </c>
      <c r="E3840">
        <f t="shared" ca="1" si="714"/>
        <v>0</v>
      </c>
      <c r="H3840" t="str">
        <f t="shared" ca="1" si="715"/>
        <v>'Simpl. all tex-DT PLYWOOD'!</v>
      </c>
      <c r="I3840" t="str">
        <f t="shared" ca="1" si="720"/>
        <v>'Simpl. all tex-DT PLYWOOD'!</v>
      </c>
      <c r="J3840">
        <f t="shared" ca="1" si="721"/>
        <v>0</v>
      </c>
      <c r="K3840">
        <f t="shared" ca="1" si="722"/>
        <v>0</v>
      </c>
      <c r="L3840">
        <f t="shared" ca="1" si="716"/>
        <v>0</v>
      </c>
      <c r="M3840">
        <f t="shared" ca="1" si="717"/>
        <v>0</v>
      </c>
      <c r="O3840" t="str">
        <f t="shared" ca="1" si="718"/>
        <v>D:z</v>
      </c>
      <c r="P3840" t="str">
        <f t="shared" ca="1" si="719"/>
        <v>D7:z7</v>
      </c>
    </row>
    <row r="3841" spans="1:16">
      <c r="A3841" t="str">
        <f t="shared" si="711"/>
        <v>03</v>
      </c>
      <c r="B3841" t="str">
        <f t="shared" ca="1" si="712"/>
        <v>W</v>
      </c>
      <c r="C3841" t="str">
        <f t="shared" si="713"/>
        <v>SIMPL-6O-T</v>
      </c>
      <c r="D3841" t="s">
        <v>5024</v>
      </c>
      <c r="E3841">
        <f t="shared" ca="1" si="714"/>
        <v>0</v>
      </c>
      <c r="H3841" t="str">
        <f t="shared" ca="1" si="715"/>
        <v>'Simpl. all tex-DT PLYWOOD'!</v>
      </c>
      <c r="I3841" t="str">
        <f t="shared" ca="1" si="720"/>
        <v>'Simpl. all tex-DT PLYWOOD'!</v>
      </c>
      <c r="J3841">
        <f t="shared" ca="1" si="721"/>
        <v>0</v>
      </c>
      <c r="K3841">
        <f t="shared" ca="1" si="722"/>
        <v>0</v>
      </c>
      <c r="L3841">
        <f t="shared" ca="1" si="716"/>
        <v>0</v>
      </c>
      <c r="M3841">
        <f t="shared" ca="1" si="717"/>
        <v>0</v>
      </c>
      <c r="O3841" t="str">
        <f t="shared" ca="1" si="718"/>
        <v>D:z</v>
      </c>
      <c r="P3841" t="str">
        <f t="shared" ca="1" si="719"/>
        <v>D7:z7</v>
      </c>
    </row>
    <row r="3842" spans="1:16">
      <c r="A3842" t="str">
        <f t="shared" si="711"/>
        <v>04</v>
      </c>
      <c r="B3842" t="str">
        <f t="shared" ca="1" si="712"/>
        <v>W</v>
      </c>
      <c r="C3842" t="str">
        <f t="shared" si="713"/>
        <v>SIMPL-6O-T</v>
      </c>
      <c r="D3842" t="s">
        <v>5027</v>
      </c>
      <c r="E3842">
        <f t="shared" ca="1" si="714"/>
        <v>0</v>
      </c>
      <c r="H3842" t="str">
        <f t="shared" ca="1" si="715"/>
        <v>'Simpl. all tex-DT PLYWOOD'!</v>
      </c>
      <c r="I3842" t="str">
        <f t="shared" ca="1" si="720"/>
        <v>'Simpl. all tex-DT PLYWOOD'!</v>
      </c>
      <c r="J3842">
        <f t="shared" ca="1" si="721"/>
        <v>0</v>
      </c>
      <c r="K3842">
        <f t="shared" ca="1" si="722"/>
        <v>0</v>
      </c>
      <c r="L3842">
        <f t="shared" ca="1" si="716"/>
        <v>0</v>
      </c>
      <c r="M3842">
        <f t="shared" ca="1" si="717"/>
        <v>0</v>
      </c>
      <c r="O3842" t="str">
        <f t="shared" ca="1" si="718"/>
        <v>D:z</v>
      </c>
      <c r="P3842" t="str">
        <f t="shared" ca="1" si="719"/>
        <v>D7:z7</v>
      </c>
    </row>
    <row r="3843" spans="1:16">
      <c r="A3843" t="str">
        <f t="shared" si="711"/>
        <v>05</v>
      </c>
      <c r="B3843" t="str">
        <f t="shared" ca="1" si="712"/>
        <v>W</v>
      </c>
      <c r="C3843" t="str">
        <f t="shared" si="713"/>
        <v>SIMPL-6O-T</v>
      </c>
      <c r="D3843" t="s">
        <v>5030</v>
      </c>
      <c r="E3843">
        <f t="shared" ca="1" si="714"/>
        <v>0</v>
      </c>
      <c r="H3843" t="str">
        <f t="shared" ca="1" si="715"/>
        <v>'Simpl. all tex-DT PLYWOOD'!</v>
      </c>
      <c r="I3843" t="str">
        <f t="shared" ca="1" si="720"/>
        <v>'Simpl. all tex-DT PLYWOOD'!</v>
      </c>
      <c r="J3843">
        <f t="shared" ca="1" si="721"/>
        <v>0</v>
      </c>
      <c r="K3843">
        <f t="shared" ca="1" si="722"/>
        <v>0</v>
      </c>
      <c r="L3843">
        <f t="shared" ca="1" si="716"/>
        <v>0</v>
      </c>
      <c r="M3843">
        <f t="shared" ca="1" si="717"/>
        <v>0</v>
      </c>
      <c r="O3843" t="str">
        <f t="shared" ca="1" si="718"/>
        <v>D:z</v>
      </c>
      <c r="P3843" t="str">
        <f t="shared" ca="1" si="719"/>
        <v>D7:z7</v>
      </c>
    </row>
    <row r="3844" spans="1:16">
      <c r="A3844" t="str">
        <f t="shared" si="711"/>
        <v>06</v>
      </c>
      <c r="B3844" t="str">
        <f t="shared" ca="1" si="712"/>
        <v>W</v>
      </c>
      <c r="C3844" t="str">
        <f t="shared" si="713"/>
        <v>SIMPL-6O-T</v>
      </c>
      <c r="D3844" t="s">
        <v>5033</v>
      </c>
      <c r="E3844">
        <f t="shared" ca="1" si="714"/>
        <v>0</v>
      </c>
      <c r="H3844" t="str">
        <f t="shared" ca="1" si="715"/>
        <v>'Simpl. all tex-DT PLYWOOD'!</v>
      </c>
      <c r="I3844" t="str">
        <f t="shared" ca="1" si="720"/>
        <v>'Simpl. all tex-DT PLYWOOD'!</v>
      </c>
      <c r="J3844">
        <f t="shared" ca="1" si="721"/>
        <v>0</v>
      </c>
      <c r="K3844">
        <f t="shared" ca="1" si="722"/>
        <v>0</v>
      </c>
      <c r="L3844">
        <f t="shared" ca="1" si="716"/>
        <v>0</v>
      </c>
      <c r="M3844">
        <f t="shared" ca="1" si="717"/>
        <v>0</v>
      </c>
      <c r="O3844" t="str">
        <f t="shared" ca="1" si="718"/>
        <v>D:z</v>
      </c>
      <c r="P3844" t="str">
        <f t="shared" ca="1" si="719"/>
        <v>D7:z7</v>
      </c>
    </row>
    <row r="3845" spans="1:16">
      <c r="A3845" t="str">
        <f t="shared" si="711"/>
        <v>07</v>
      </c>
      <c r="B3845" t="str">
        <f t="shared" ca="1" si="712"/>
        <v>W</v>
      </c>
      <c r="C3845" t="str">
        <f t="shared" si="713"/>
        <v>SIMPL-6O-T</v>
      </c>
      <c r="D3845" t="s">
        <v>5036</v>
      </c>
      <c r="E3845">
        <f t="shared" ca="1" si="714"/>
        <v>0</v>
      </c>
      <c r="H3845" t="str">
        <f t="shared" ca="1" si="715"/>
        <v>'Simpl. all tex-DT PLYWOOD'!</v>
      </c>
      <c r="I3845" t="str">
        <f t="shared" ca="1" si="720"/>
        <v>'Simpl. all tex-DT PLYWOOD'!</v>
      </c>
      <c r="J3845">
        <f t="shared" ca="1" si="721"/>
        <v>0</v>
      </c>
      <c r="K3845">
        <f t="shared" ca="1" si="722"/>
        <v>0</v>
      </c>
      <c r="L3845">
        <f t="shared" ca="1" si="716"/>
        <v>0</v>
      </c>
      <c r="M3845">
        <f t="shared" ca="1" si="717"/>
        <v>0</v>
      </c>
      <c r="O3845" t="str">
        <f t="shared" ca="1" si="718"/>
        <v>D:z</v>
      </c>
      <c r="P3845" t="str">
        <f t="shared" ca="1" si="719"/>
        <v>D7:z7</v>
      </c>
    </row>
    <row r="3846" spans="1:16">
      <c r="A3846" t="str">
        <f t="shared" si="711"/>
        <v>08</v>
      </c>
      <c r="B3846" t="str">
        <f t="shared" ca="1" si="712"/>
        <v>W</v>
      </c>
      <c r="C3846" t="str">
        <f t="shared" si="713"/>
        <v>SIMPL-6O-T</v>
      </c>
      <c r="D3846" t="s">
        <v>5039</v>
      </c>
      <c r="E3846">
        <f t="shared" ca="1" si="714"/>
        <v>0</v>
      </c>
      <c r="H3846" t="str">
        <f t="shared" ca="1" si="715"/>
        <v>'Simpl. all tex-DT PLYWOOD'!</v>
      </c>
      <c r="I3846" t="str">
        <f t="shared" ca="1" si="720"/>
        <v>'Simpl. all tex-DT PLYWOOD'!</v>
      </c>
      <c r="J3846">
        <f t="shared" ca="1" si="721"/>
        <v>0</v>
      </c>
      <c r="K3846">
        <f t="shared" ca="1" si="722"/>
        <v>0</v>
      </c>
      <c r="L3846">
        <f t="shared" ca="1" si="716"/>
        <v>0</v>
      </c>
      <c r="M3846">
        <f t="shared" ca="1" si="717"/>
        <v>0</v>
      </c>
      <c r="O3846" t="str">
        <f t="shared" ca="1" si="718"/>
        <v>D:z</v>
      </c>
      <c r="P3846" t="str">
        <f t="shared" ca="1" si="719"/>
        <v>D7:z7</v>
      </c>
    </row>
    <row r="3847" spans="1:16">
      <c r="A3847" t="str">
        <f t="shared" si="711"/>
        <v>09</v>
      </c>
      <c r="B3847" t="str">
        <f t="shared" ca="1" si="712"/>
        <v>W</v>
      </c>
      <c r="C3847" t="str">
        <f t="shared" si="713"/>
        <v>SIMPL-6O-T</v>
      </c>
      <c r="D3847" t="s">
        <v>5042</v>
      </c>
      <c r="E3847">
        <f t="shared" ca="1" si="714"/>
        <v>0</v>
      </c>
      <c r="H3847" t="str">
        <f t="shared" ca="1" si="715"/>
        <v>'Simpl. all tex-DT PLYWOOD'!</v>
      </c>
      <c r="I3847" t="str">
        <f t="shared" ca="1" si="720"/>
        <v>'Simpl. all tex-DT PLYWOOD'!</v>
      </c>
      <c r="J3847">
        <f t="shared" ca="1" si="721"/>
        <v>0</v>
      </c>
      <c r="K3847">
        <f t="shared" ca="1" si="722"/>
        <v>0</v>
      </c>
      <c r="L3847">
        <f t="shared" ca="1" si="716"/>
        <v>0</v>
      </c>
      <c r="M3847">
        <f t="shared" ca="1" si="717"/>
        <v>0</v>
      </c>
      <c r="O3847" t="str">
        <f t="shared" ca="1" si="718"/>
        <v>D:z</v>
      </c>
      <c r="P3847" t="str">
        <f t="shared" ca="1" si="719"/>
        <v>D7:z7</v>
      </c>
    </row>
    <row r="3848" spans="1:16">
      <c r="A3848" t="str">
        <f t="shared" si="711"/>
        <v>10</v>
      </c>
      <c r="B3848" t="str">
        <f t="shared" ca="1" si="712"/>
        <v>W</v>
      </c>
      <c r="C3848" t="str">
        <f t="shared" si="713"/>
        <v>SIMPL-6O-T</v>
      </c>
      <c r="D3848" t="s">
        <v>5045</v>
      </c>
      <c r="E3848">
        <f t="shared" ca="1" si="714"/>
        <v>0</v>
      </c>
      <c r="H3848" t="str">
        <f t="shared" ca="1" si="715"/>
        <v>'Simpl. all tex-DT PLYWOOD'!</v>
      </c>
      <c r="I3848" t="str">
        <f t="shared" ca="1" si="720"/>
        <v>'Simpl. all tex-DT PLYWOOD'!</v>
      </c>
      <c r="J3848">
        <f t="shared" ca="1" si="721"/>
        <v>0</v>
      </c>
      <c r="K3848">
        <f t="shared" ca="1" si="722"/>
        <v>0</v>
      </c>
      <c r="L3848">
        <f t="shared" ca="1" si="716"/>
        <v>0</v>
      </c>
      <c r="M3848">
        <f t="shared" ca="1" si="717"/>
        <v>0</v>
      </c>
      <c r="O3848" t="str">
        <f t="shared" ca="1" si="718"/>
        <v>D:z</v>
      </c>
      <c r="P3848" t="str">
        <f t="shared" ca="1" si="719"/>
        <v>D7:z7</v>
      </c>
    </row>
    <row r="3849" spans="1:16">
      <c r="A3849" t="str">
        <f t="shared" si="711"/>
        <v>100</v>
      </c>
      <c r="B3849" t="str">
        <f t="shared" ca="1" si="712"/>
        <v>W</v>
      </c>
      <c r="C3849" t="str">
        <f t="shared" si="713"/>
        <v>SIMPL-6O-T</v>
      </c>
      <c r="D3849" t="s">
        <v>5057</v>
      </c>
      <c r="E3849">
        <f t="shared" ca="1" si="714"/>
        <v>0</v>
      </c>
      <c r="H3849" t="str">
        <f t="shared" ca="1" si="715"/>
        <v>'Simpl. all tex-DT PLYWOOD'!</v>
      </c>
      <c r="I3849" t="str">
        <f t="shared" ca="1" si="720"/>
        <v>'Simpl. all tex-DT PLYWOOD'!</v>
      </c>
      <c r="J3849">
        <f t="shared" ca="1" si="721"/>
        <v>0</v>
      </c>
      <c r="K3849">
        <f t="shared" ca="1" si="722"/>
        <v>0</v>
      </c>
      <c r="L3849">
        <f t="shared" ca="1" si="716"/>
        <v>0</v>
      </c>
      <c r="M3849">
        <f t="shared" ca="1" si="717"/>
        <v>0</v>
      </c>
      <c r="O3849" t="str">
        <f t="shared" ca="1" si="718"/>
        <v>D:z</v>
      </c>
      <c r="P3849" t="str">
        <f t="shared" ca="1" si="719"/>
        <v>D7:z7</v>
      </c>
    </row>
    <row r="3850" spans="1:16">
      <c r="A3850" t="str">
        <f t="shared" si="711"/>
        <v>11</v>
      </c>
      <c r="B3850" t="str">
        <f t="shared" ca="1" si="712"/>
        <v>W</v>
      </c>
      <c r="C3850" t="str">
        <f t="shared" si="713"/>
        <v>SIMPL-6O-T</v>
      </c>
      <c r="D3850" t="s">
        <v>5048</v>
      </c>
      <c r="E3850">
        <f t="shared" ca="1" si="714"/>
        <v>0</v>
      </c>
      <c r="H3850" t="str">
        <f t="shared" ca="1" si="715"/>
        <v>'Simpl. all tex-DT PLYWOOD'!</v>
      </c>
      <c r="I3850" t="str">
        <f t="shared" ca="1" si="720"/>
        <v>'Simpl. all tex-DT PLYWOOD'!</v>
      </c>
      <c r="J3850">
        <f t="shared" ca="1" si="721"/>
        <v>0</v>
      </c>
      <c r="K3850">
        <f t="shared" ca="1" si="722"/>
        <v>0</v>
      </c>
      <c r="L3850">
        <f t="shared" ca="1" si="716"/>
        <v>0</v>
      </c>
      <c r="M3850">
        <f t="shared" ca="1" si="717"/>
        <v>0</v>
      </c>
      <c r="O3850" t="str">
        <f t="shared" ca="1" si="718"/>
        <v>D:z</v>
      </c>
      <c r="P3850" t="str">
        <f t="shared" ca="1" si="719"/>
        <v>D7:z7</v>
      </c>
    </row>
    <row r="3851" spans="1:16">
      <c r="A3851" t="str">
        <f t="shared" si="711"/>
        <v>12</v>
      </c>
      <c r="B3851" t="str">
        <f t="shared" ca="1" si="712"/>
        <v>W</v>
      </c>
      <c r="C3851" t="str">
        <f t="shared" si="713"/>
        <v>SIMPL-6O-T</v>
      </c>
      <c r="D3851" t="s">
        <v>5051</v>
      </c>
      <c r="E3851">
        <f t="shared" ca="1" si="714"/>
        <v>0</v>
      </c>
      <c r="H3851" t="str">
        <f t="shared" ca="1" si="715"/>
        <v>'Simpl. all tex-DT PLYWOOD'!</v>
      </c>
      <c r="I3851" t="str">
        <f t="shared" ca="1" si="720"/>
        <v>'Simpl. all tex-DT PLYWOOD'!</v>
      </c>
      <c r="J3851">
        <f t="shared" ca="1" si="721"/>
        <v>0</v>
      </c>
      <c r="K3851">
        <f t="shared" ca="1" si="722"/>
        <v>0</v>
      </c>
      <c r="L3851">
        <f t="shared" ca="1" si="716"/>
        <v>0</v>
      </c>
      <c r="M3851">
        <f t="shared" ca="1" si="717"/>
        <v>0</v>
      </c>
      <c r="O3851" t="str">
        <f t="shared" ca="1" si="718"/>
        <v>D:z</v>
      </c>
      <c r="P3851" t="str">
        <f t="shared" ca="1" si="719"/>
        <v>D7:z7</v>
      </c>
    </row>
    <row r="3852" spans="1:16">
      <c r="A3852" t="str">
        <f t="shared" si="711"/>
        <v>13</v>
      </c>
      <c r="B3852" t="str">
        <f t="shared" ca="1" si="712"/>
        <v>W</v>
      </c>
      <c r="C3852" t="str">
        <f t="shared" si="713"/>
        <v>SIMPL-6O-T</v>
      </c>
      <c r="D3852" t="s">
        <v>5054</v>
      </c>
      <c r="E3852">
        <f t="shared" ca="1" si="714"/>
        <v>0</v>
      </c>
      <c r="H3852" t="str">
        <f t="shared" ca="1" si="715"/>
        <v>'Simpl. all tex-DT PLYWOOD'!</v>
      </c>
      <c r="I3852" t="str">
        <f t="shared" ca="1" si="720"/>
        <v>'Simpl. all tex-DT PLYWOOD'!</v>
      </c>
      <c r="J3852">
        <f t="shared" ca="1" si="721"/>
        <v>0</v>
      </c>
      <c r="K3852">
        <f t="shared" ca="1" si="722"/>
        <v>0</v>
      </c>
      <c r="L3852">
        <f t="shared" ca="1" si="716"/>
        <v>0</v>
      </c>
      <c r="M3852">
        <f t="shared" ca="1" si="717"/>
        <v>0</v>
      </c>
      <c r="O3852" t="str">
        <f t="shared" ca="1" si="718"/>
        <v>D:z</v>
      </c>
      <c r="P3852" t="str">
        <f t="shared" ca="1" si="719"/>
        <v>D7:z7</v>
      </c>
    </row>
    <row r="3853" spans="1:16">
      <c r="A3853" t="str">
        <f t="shared" si="711"/>
        <v>15</v>
      </c>
      <c r="B3853" t="str">
        <f t="shared" ca="1" si="712"/>
        <v>W</v>
      </c>
      <c r="C3853" t="str">
        <f t="shared" si="713"/>
        <v>SIMPL-6O-T</v>
      </c>
      <c r="D3853" t="s">
        <v>4802</v>
      </c>
      <c r="E3853">
        <f t="shared" ca="1" si="714"/>
        <v>0</v>
      </c>
      <c r="H3853" t="str">
        <f t="shared" ca="1" si="715"/>
        <v>'Simpl. all tex-DT PLYWOOD'!</v>
      </c>
      <c r="I3853" t="str">
        <f t="shared" ca="1" si="720"/>
        <v>'Simpl. all tex-DT PLYWOOD'!</v>
      </c>
      <c r="J3853">
        <f t="shared" ca="1" si="721"/>
        <v>0</v>
      </c>
      <c r="K3853">
        <f t="shared" ca="1" si="722"/>
        <v>0</v>
      </c>
      <c r="L3853">
        <f t="shared" ca="1" si="716"/>
        <v>0</v>
      </c>
      <c r="M3853">
        <f t="shared" ca="1" si="717"/>
        <v>0</v>
      </c>
      <c r="O3853" t="str">
        <f t="shared" ca="1" si="718"/>
        <v>D:z</v>
      </c>
      <c r="P3853" t="str">
        <f t="shared" ca="1" si="719"/>
        <v>D7:z7</v>
      </c>
    </row>
    <row r="3854" spans="1:16">
      <c r="A3854" t="str">
        <f t="shared" si="711"/>
        <v>01</v>
      </c>
      <c r="B3854" t="str">
        <f t="shared" ca="1" si="712"/>
        <v>W</v>
      </c>
      <c r="C3854" t="str">
        <f t="shared" si="713"/>
        <v>SIMPL-6P</v>
      </c>
      <c r="D3854" t="s">
        <v>2320</v>
      </c>
      <c r="E3854">
        <f t="shared" ca="1" si="714"/>
        <v>0</v>
      </c>
      <c r="H3854" t="str">
        <f t="shared" ca="1" si="715"/>
        <v>'Simpl. all tex-DT PLYWOOD'!</v>
      </c>
      <c r="I3854" t="str">
        <f t="shared" ca="1" si="720"/>
        <v>'Simpl. all tex-DT PLYWOOD'!</v>
      </c>
      <c r="J3854">
        <f t="shared" ca="1" si="721"/>
        <v>0</v>
      </c>
      <c r="K3854">
        <f t="shared" ca="1" si="722"/>
        <v>0</v>
      </c>
      <c r="L3854">
        <f t="shared" ca="1" si="716"/>
        <v>0</v>
      </c>
      <c r="M3854">
        <f t="shared" ca="1" si="717"/>
        <v>0</v>
      </c>
      <c r="O3854" t="str">
        <f t="shared" ca="1" si="718"/>
        <v>D:z</v>
      </c>
      <c r="P3854" t="str">
        <f t="shared" ca="1" si="719"/>
        <v>D7:z7</v>
      </c>
    </row>
    <row r="3855" spans="1:16">
      <c r="A3855" t="str">
        <f t="shared" ref="A3855:A3918" si="723">MID(D3855,LEN(C3855)+2,LEN(D3855)-LEN(C3855))</f>
        <v>02</v>
      </c>
      <c r="B3855" t="str">
        <f t="shared" ref="B3855:B3918" ca="1" si="724">VLOOKUP(H3855,$A$1:$K$4,11,FALSE)</f>
        <v>W</v>
      </c>
      <c r="C3855" t="str">
        <f t="shared" ref="C3855:C3918" si="725">IF(RIGHT(LEFT(D3855,LEN(D3855)-3),1)="-",LEFT(D3855,LEN(D3855)-4),LEFT(D3855,LEN(D3855)-3))</f>
        <v>SIMPL-6P</v>
      </c>
      <c r="D3855" t="s">
        <v>2321</v>
      </c>
      <c r="E3855">
        <f t="shared" ref="E3855:E3918" ca="1" si="726">IFERROR(VLOOKUP(C3855,INDIRECT($H3855&amp;$O3855),MATCH($A3855,INDIRECT($H3855&amp;$P3855),0),FALSE),0)</f>
        <v>0</v>
      </c>
      <c r="H3855" t="str">
        <f t="shared" ref="H3855:H3918" ca="1" si="727">IF(I3855&lt;&gt;0,I3855,IF(J3855&lt;&gt;0,J3855,IF(K3855&lt;&gt;0,K3855,IF(L3855&lt;&gt;0,L3855,IF(M3855&lt;&gt;0,M3855,N3855)))))</f>
        <v>'Simpl. all tex-DT PLYWOOD'!</v>
      </c>
      <c r="I3855" t="str">
        <f t="shared" ca="1" si="720"/>
        <v>'Simpl. all tex-DT PLYWOOD'!</v>
      </c>
      <c r="J3855">
        <f t="shared" ca="1" si="721"/>
        <v>0</v>
      </c>
      <c r="K3855">
        <f t="shared" ca="1" si="722"/>
        <v>0</v>
      </c>
      <c r="L3855">
        <f t="shared" ref="L3855:L3918" ca="1" si="728">IF(IFERROR(VLOOKUP($C3855,INDIRECT($G$10&amp;"d:d"),1,FALSE),0)&lt;&gt;0,L$13,0)</f>
        <v>0</v>
      </c>
      <c r="M3855">
        <f t="shared" ref="M3855:M3918" ca="1" si="729">IF(IFERROR(VLOOKUP($C3855,INDIRECT($G$11&amp;"d:d"),1,FALSE),0)&lt;&gt;0,M$13,0)</f>
        <v>0</v>
      </c>
      <c r="O3855" t="str">
        <f t="shared" ref="O3855:O3918" ca="1" si="730">VLOOKUP($H3855,$G$7:$I$11,2,FALSE)</f>
        <v>D:z</v>
      </c>
      <c r="P3855" t="str">
        <f t="shared" ref="P3855:P3918" ca="1" si="731">VLOOKUP($H3855,$G$7:$I$11,3,FALSE)</f>
        <v>D7:z7</v>
      </c>
    </row>
    <row r="3856" spans="1:16">
      <c r="A3856" t="str">
        <f t="shared" si="723"/>
        <v>03</v>
      </c>
      <c r="B3856" t="str">
        <f t="shared" ca="1" si="724"/>
        <v>W</v>
      </c>
      <c r="C3856" t="str">
        <f t="shared" si="725"/>
        <v>SIMPL-6P</v>
      </c>
      <c r="D3856" t="s">
        <v>2322</v>
      </c>
      <c r="E3856">
        <f t="shared" ca="1" si="726"/>
        <v>0</v>
      </c>
      <c r="H3856" t="str">
        <f t="shared" ca="1" si="727"/>
        <v>'Simpl. all tex-DT PLYWOOD'!</v>
      </c>
      <c r="I3856" t="str">
        <f t="shared" ca="1" si="720"/>
        <v>'Simpl. all tex-DT PLYWOOD'!</v>
      </c>
      <c r="J3856">
        <f t="shared" ca="1" si="721"/>
        <v>0</v>
      </c>
      <c r="K3856">
        <f t="shared" ca="1" si="722"/>
        <v>0</v>
      </c>
      <c r="L3856">
        <f t="shared" ca="1" si="728"/>
        <v>0</v>
      </c>
      <c r="M3856">
        <f t="shared" ca="1" si="729"/>
        <v>0</v>
      </c>
      <c r="O3856" t="str">
        <f t="shared" ca="1" si="730"/>
        <v>D:z</v>
      </c>
      <c r="P3856" t="str">
        <f t="shared" ca="1" si="731"/>
        <v>D7:z7</v>
      </c>
    </row>
    <row r="3857" spans="1:16">
      <c r="A3857" t="str">
        <f t="shared" si="723"/>
        <v>04</v>
      </c>
      <c r="B3857" t="str">
        <f t="shared" ca="1" si="724"/>
        <v>W</v>
      </c>
      <c r="C3857" t="str">
        <f t="shared" si="725"/>
        <v>SIMPL-6P</v>
      </c>
      <c r="D3857" t="s">
        <v>2323</v>
      </c>
      <c r="E3857">
        <f t="shared" ca="1" si="726"/>
        <v>0</v>
      </c>
      <c r="H3857" t="str">
        <f t="shared" ca="1" si="727"/>
        <v>'Simpl. all tex-DT PLYWOOD'!</v>
      </c>
      <c r="I3857" t="str">
        <f t="shared" ca="1" si="720"/>
        <v>'Simpl. all tex-DT PLYWOOD'!</v>
      </c>
      <c r="J3857">
        <f t="shared" ca="1" si="721"/>
        <v>0</v>
      </c>
      <c r="K3857">
        <f t="shared" ca="1" si="722"/>
        <v>0</v>
      </c>
      <c r="L3857">
        <f t="shared" ca="1" si="728"/>
        <v>0</v>
      </c>
      <c r="M3857">
        <f t="shared" ca="1" si="729"/>
        <v>0</v>
      </c>
      <c r="O3857" t="str">
        <f t="shared" ca="1" si="730"/>
        <v>D:z</v>
      </c>
      <c r="P3857" t="str">
        <f t="shared" ca="1" si="731"/>
        <v>D7:z7</v>
      </c>
    </row>
    <row r="3858" spans="1:16">
      <c r="A3858" t="str">
        <f t="shared" si="723"/>
        <v>05</v>
      </c>
      <c r="B3858" t="str">
        <f t="shared" ca="1" si="724"/>
        <v>W</v>
      </c>
      <c r="C3858" t="str">
        <f t="shared" si="725"/>
        <v>SIMPL-6P</v>
      </c>
      <c r="D3858" t="s">
        <v>2324</v>
      </c>
      <c r="E3858">
        <f t="shared" ca="1" si="726"/>
        <v>0</v>
      </c>
      <c r="H3858" t="str">
        <f t="shared" ca="1" si="727"/>
        <v>'Simpl. all tex-DT PLYWOOD'!</v>
      </c>
      <c r="I3858" t="str">
        <f t="shared" ca="1" si="720"/>
        <v>'Simpl. all tex-DT PLYWOOD'!</v>
      </c>
      <c r="J3858">
        <f t="shared" ca="1" si="721"/>
        <v>0</v>
      </c>
      <c r="K3858">
        <f t="shared" ca="1" si="722"/>
        <v>0</v>
      </c>
      <c r="L3858">
        <f t="shared" ca="1" si="728"/>
        <v>0</v>
      </c>
      <c r="M3858">
        <f t="shared" ca="1" si="729"/>
        <v>0</v>
      </c>
      <c r="O3858" t="str">
        <f t="shared" ca="1" si="730"/>
        <v>D:z</v>
      </c>
      <c r="P3858" t="str">
        <f t="shared" ca="1" si="731"/>
        <v>D7:z7</v>
      </c>
    </row>
    <row r="3859" spans="1:16">
      <c r="A3859" t="str">
        <f t="shared" si="723"/>
        <v>06</v>
      </c>
      <c r="B3859" t="str">
        <f t="shared" ca="1" si="724"/>
        <v>W</v>
      </c>
      <c r="C3859" t="str">
        <f t="shared" si="725"/>
        <v>SIMPL-6P</v>
      </c>
      <c r="D3859" t="s">
        <v>2325</v>
      </c>
      <c r="E3859">
        <f t="shared" ca="1" si="726"/>
        <v>0</v>
      </c>
      <c r="H3859" t="str">
        <f t="shared" ca="1" si="727"/>
        <v>'Simpl. all tex-DT PLYWOOD'!</v>
      </c>
      <c r="I3859" t="str">
        <f t="shared" ca="1" si="720"/>
        <v>'Simpl. all tex-DT PLYWOOD'!</v>
      </c>
      <c r="J3859">
        <f t="shared" ca="1" si="721"/>
        <v>0</v>
      </c>
      <c r="K3859">
        <f t="shared" ca="1" si="722"/>
        <v>0</v>
      </c>
      <c r="L3859">
        <f t="shared" ca="1" si="728"/>
        <v>0</v>
      </c>
      <c r="M3859">
        <f t="shared" ca="1" si="729"/>
        <v>0</v>
      </c>
      <c r="O3859" t="str">
        <f t="shared" ca="1" si="730"/>
        <v>D:z</v>
      </c>
      <c r="P3859" t="str">
        <f t="shared" ca="1" si="731"/>
        <v>D7:z7</v>
      </c>
    </row>
    <row r="3860" spans="1:16">
      <c r="A3860" t="str">
        <f t="shared" si="723"/>
        <v>07</v>
      </c>
      <c r="B3860" t="str">
        <f t="shared" ca="1" si="724"/>
        <v>W</v>
      </c>
      <c r="C3860" t="str">
        <f t="shared" si="725"/>
        <v>SIMPL-6P</v>
      </c>
      <c r="D3860" t="s">
        <v>2326</v>
      </c>
      <c r="E3860">
        <f t="shared" ca="1" si="726"/>
        <v>0</v>
      </c>
      <c r="H3860" t="str">
        <f t="shared" ca="1" si="727"/>
        <v>'Simpl. all tex-DT PLYWOOD'!</v>
      </c>
      <c r="I3860" t="str">
        <f t="shared" ca="1" si="720"/>
        <v>'Simpl. all tex-DT PLYWOOD'!</v>
      </c>
      <c r="J3860">
        <f t="shared" ca="1" si="721"/>
        <v>0</v>
      </c>
      <c r="K3860">
        <f t="shared" ca="1" si="722"/>
        <v>0</v>
      </c>
      <c r="L3860">
        <f t="shared" ca="1" si="728"/>
        <v>0</v>
      </c>
      <c r="M3860">
        <f t="shared" ca="1" si="729"/>
        <v>0</v>
      </c>
      <c r="O3860" t="str">
        <f t="shared" ca="1" si="730"/>
        <v>D:z</v>
      </c>
      <c r="P3860" t="str">
        <f t="shared" ca="1" si="731"/>
        <v>D7:z7</v>
      </c>
    </row>
    <row r="3861" spans="1:16">
      <c r="A3861" t="str">
        <f t="shared" si="723"/>
        <v>08</v>
      </c>
      <c r="B3861" t="str">
        <f t="shared" ca="1" si="724"/>
        <v>W</v>
      </c>
      <c r="C3861" t="str">
        <f t="shared" si="725"/>
        <v>SIMPL-6P</v>
      </c>
      <c r="D3861" t="s">
        <v>2327</v>
      </c>
      <c r="E3861">
        <f t="shared" ca="1" si="726"/>
        <v>0</v>
      </c>
      <c r="H3861" t="str">
        <f t="shared" ca="1" si="727"/>
        <v>'Simpl. all tex-DT PLYWOOD'!</v>
      </c>
      <c r="I3861" t="str">
        <f t="shared" ca="1" si="720"/>
        <v>'Simpl. all tex-DT PLYWOOD'!</v>
      </c>
      <c r="J3861">
        <f t="shared" ca="1" si="721"/>
        <v>0</v>
      </c>
      <c r="K3861">
        <f t="shared" ca="1" si="722"/>
        <v>0</v>
      </c>
      <c r="L3861">
        <f t="shared" ca="1" si="728"/>
        <v>0</v>
      </c>
      <c r="M3861">
        <f t="shared" ca="1" si="729"/>
        <v>0</v>
      </c>
      <c r="O3861" t="str">
        <f t="shared" ca="1" si="730"/>
        <v>D:z</v>
      </c>
      <c r="P3861" t="str">
        <f t="shared" ca="1" si="731"/>
        <v>D7:z7</v>
      </c>
    </row>
    <row r="3862" spans="1:16">
      <c r="A3862" t="str">
        <f t="shared" si="723"/>
        <v>09</v>
      </c>
      <c r="B3862" t="str">
        <f t="shared" ca="1" si="724"/>
        <v>W</v>
      </c>
      <c r="C3862" t="str">
        <f t="shared" si="725"/>
        <v>SIMPL-6P</v>
      </c>
      <c r="D3862" t="s">
        <v>2328</v>
      </c>
      <c r="E3862">
        <f t="shared" ca="1" si="726"/>
        <v>0</v>
      </c>
      <c r="H3862" t="str">
        <f t="shared" ca="1" si="727"/>
        <v>'Simpl. all tex-DT PLYWOOD'!</v>
      </c>
      <c r="I3862" t="str">
        <f t="shared" ca="1" si="720"/>
        <v>'Simpl. all tex-DT PLYWOOD'!</v>
      </c>
      <c r="J3862">
        <f t="shared" ca="1" si="721"/>
        <v>0</v>
      </c>
      <c r="K3862">
        <f t="shared" ca="1" si="722"/>
        <v>0</v>
      </c>
      <c r="L3862">
        <f t="shared" ca="1" si="728"/>
        <v>0</v>
      </c>
      <c r="M3862">
        <f t="shared" ca="1" si="729"/>
        <v>0</v>
      </c>
      <c r="O3862" t="str">
        <f t="shared" ca="1" si="730"/>
        <v>D:z</v>
      </c>
      <c r="P3862" t="str">
        <f t="shared" ca="1" si="731"/>
        <v>D7:z7</v>
      </c>
    </row>
    <row r="3863" spans="1:16">
      <c r="A3863" t="str">
        <f t="shared" si="723"/>
        <v>10</v>
      </c>
      <c r="B3863" t="str">
        <f t="shared" ca="1" si="724"/>
        <v>W</v>
      </c>
      <c r="C3863" t="str">
        <f t="shared" si="725"/>
        <v>SIMPL-6P</v>
      </c>
      <c r="D3863" t="s">
        <v>2329</v>
      </c>
      <c r="E3863">
        <f t="shared" ca="1" si="726"/>
        <v>0</v>
      </c>
      <c r="H3863" t="str">
        <f t="shared" ca="1" si="727"/>
        <v>'Simpl. all tex-DT PLYWOOD'!</v>
      </c>
      <c r="I3863" t="str">
        <f t="shared" ca="1" si="720"/>
        <v>'Simpl. all tex-DT PLYWOOD'!</v>
      </c>
      <c r="J3863">
        <f t="shared" ca="1" si="721"/>
        <v>0</v>
      </c>
      <c r="K3863">
        <f t="shared" ca="1" si="722"/>
        <v>0</v>
      </c>
      <c r="L3863">
        <f t="shared" ca="1" si="728"/>
        <v>0</v>
      </c>
      <c r="M3863">
        <f t="shared" ca="1" si="729"/>
        <v>0</v>
      </c>
      <c r="O3863" t="str">
        <f t="shared" ca="1" si="730"/>
        <v>D:z</v>
      </c>
      <c r="P3863" t="str">
        <f t="shared" ca="1" si="731"/>
        <v>D7:z7</v>
      </c>
    </row>
    <row r="3864" spans="1:16">
      <c r="A3864" t="str">
        <f t="shared" si="723"/>
        <v>100</v>
      </c>
      <c r="B3864" t="str">
        <f t="shared" ca="1" si="724"/>
        <v>W</v>
      </c>
      <c r="C3864" t="str">
        <f t="shared" si="725"/>
        <v>SIMPL-6P</v>
      </c>
      <c r="D3864" t="s">
        <v>7044</v>
      </c>
      <c r="E3864">
        <f t="shared" ca="1" si="726"/>
        <v>0</v>
      </c>
      <c r="H3864" t="str">
        <f t="shared" ca="1" si="727"/>
        <v>'Simpl. all tex-DT PLYWOOD'!</v>
      </c>
      <c r="I3864" t="str">
        <f t="shared" ca="1" si="720"/>
        <v>'Simpl. all tex-DT PLYWOOD'!</v>
      </c>
      <c r="J3864">
        <f t="shared" ca="1" si="721"/>
        <v>0</v>
      </c>
      <c r="K3864">
        <f t="shared" ca="1" si="722"/>
        <v>0</v>
      </c>
      <c r="L3864">
        <f t="shared" ca="1" si="728"/>
        <v>0</v>
      </c>
      <c r="M3864">
        <f t="shared" ca="1" si="729"/>
        <v>0</v>
      </c>
      <c r="O3864" t="str">
        <f t="shared" ca="1" si="730"/>
        <v>D:z</v>
      </c>
      <c r="P3864" t="str">
        <f t="shared" ca="1" si="731"/>
        <v>D7:z7</v>
      </c>
    </row>
    <row r="3865" spans="1:16">
      <c r="A3865" t="str">
        <f t="shared" si="723"/>
        <v>11</v>
      </c>
      <c r="B3865" t="str">
        <f t="shared" ca="1" si="724"/>
        <v>W</v>
      </c>
      <c r="C3865" t="str">
        <f t="shared" si="725"/>
        <v>SIMPL-6P</v>
      </c>
      <c r="D3865" t="s">
        <v>2330</v>
      </c>
      <c r="E3865">
        <f t="shared" ca="1" si="726"/>
        <v>0</v>
      </c>
      <c r="H3865" t="str">
        <f t="shared" ca="1" si="727"/>
        <v>'Simpl. all tex-DT PLYWOOD'!</v>
      </c>
      <c r="I3865" t="str">
        <f t="shared" ca="1" si="720"/>
        <v>'Simpl. all tex-DT PLYWOOD'!</v>
      </c>
      <c r="J3865">
        <f t="shared" ca="1" si="721"/>
        <v>0</v>
      </c>
      <c r="K3865">
        <f t="shared" ca="1" si="722"/>
        <v>0</v>
      </c>
      <c r="L3865">
        <f t="shared" ca="1" si="728"/>
        <v>0</v>
      </c>
      <c r="M3865">
        <f t="shared" ca="1" si="729"/>
        <v>0</v>
      </c>
      <c r="O3865" t="str">
        <f t="shared" ca="1" si="730"/>
        <v>D:z</v>
      </c>
      <c r="P3865" t="str">
        <f t="shared" ca="1" si="731"/>
        <v>D7:z7</v>
      </c>
    </row>
    <row r="3866" spans="1:16">
      <c r="A3866" t="str">
        <f t="shared" si="723"/>
        <v>12</v>
      </c>
      <c r="B3866" t="str">
        <f t="shared" ca="1" si="724"/>
        <v>W</v>
      </c>
      <c r="C3866" t="str">
        <f t="shared" si="725"/>
        <v>SIMPL-6P</v>
      </c>
      <c r="D3866" t="s">
        <v>2331</v>
      </c>
      <c r="E3866">
        <f t="shared" ca="1" si="726"/>
        <v>0</v>
      </c>
      <c r="H3866" t="str">
        <f t="shared" ca="1" si="727"/>
        <v>'Simpl. all tex-DT PLYWOOD'!</v>
      </c>
      <c r="I3866" t="str">
        <f t="shared" ref="I3866:I3929" ca="1" si="732">IF(IFERROR(VLOOKUP(C3866,INDIRECT($G$7&amp;"D:D"),1,FALSE),0)&lt;&gt;0,I$13,0)</f>
        <v>'Simpl. all tex-DT PLYWOOD'!</v>
      </c>
      <c r="J3866">
        <f t="shared" ref="J3866:J3929" ca="1" si="733">IF(IFERROR(VLOOKUP(C3866,INDIRECT($G$8&amp;"D:D"),1,FALSE),0)&lt;&gt;0,J$13,0)</f>
        <v>0</v>
      </c>
      <c r="K3866">
        <f t="shared" ref="K3866:K3929" ca="1" si="734">IF(IFERROR(VLOOKUP($C3866,INDIRECT($G$9&amp;"d:d"),1,FALSE),0)&lt;&gt;0,K$13,0)</f>
        <v>0</v>
      </c>
      <c r="L3866">
        <f t="shared" ca="1" si="728"/>
        <v>0</v>
      </c>
      <c r="M3866">
        <f t="shared" ca="1" si="729"/>
        <v>0</v>
      </c>
      <c r="O3866" t="str">
        <f t="shared" ca="1" si="730"/>
        <v>D:z</v>
      </c>
      <c r="P3866" t="str">
        <f t="shared" ca="1" si="731"/>
        <v>D7:z7</v>
      </c>
    </row>
    <row r="3867" spans="1:16">
      <c r="A3867" t="str">
        <f t="shared" si="723"/>
        <v>13</v>
      </c>
      <c r="B3867" t="str">
        <f t="shared" ca="1" si="724"/>
        <v>W</v>
      </c>
      <c r="C3867" t="str">
        <f t="shared" si="725"/>
        <v>SIMPL-6P</v>
      </c>
      <c r="D3867" t="s">
        <v>2332</v>
      </c>
      <c r="E3867">
        <f t="shared" ca="1" si="726"/>
        <v>0</v>
      </c>
      <c r="H3867" t="str">
        <f t="shared" ca="1" si="727"/>
        <v>'Simpl. all tex-DT PLYWOOD'!</v>
      </c>
      <c r="I3867" t="str">
        <f t="shared" ca="1" si="732"/>
        <v>'Simpl. all tex-DT PLYWOOD'!</v>
      </c>
      <c r="J3867">
        <f t="shared" ca="1" si="733"/>
        <v>0</v>
      </c>
      <c r="K3867">
        <f t="shared" ca="1" si="734"/>
        <v>0</v>
      </c>
      <c r="L3867">
        <f t="shared" ca="1" si="728"/>
        <v>0</v>
      </c>
      <c r="M3867">
        <f t="shared" ca="1" si="729"/>
        <v>0</v>
      </c>
      <c r="O3867" t="str">
        <f t="shared" ca="1" si="730"/>
        <v>D:z</v>
      </c>
      <c r="P3867" t="str">
        <f t="shared" ca="1" si="731"/>
        <v>D7:z7</v>
      </c>
    </row>
    <row r="3868" spans="1:16">
      <c r="A3868" t="str">
        <f t="shared" si="723"/>
        <v>15</v>
      </c>
      <c r="B3868" t="str">
        <f t="shared" ca="1" si="724"/>
        <v>W</v>
      </c>
      <c r="C3868" t="str">
        <f t="shared" si="725"/>
        <v>SIMPL-6P</v>
      </c>
      <c r="D3868" t="s">
        <v>4910</v>
      </c>
      <c r="E3868">
        <f t="shared" ca="1" si="726"/>
        <v>0</v>
      </c>
      <c r="H3868" t="str">
        <f t="shared" ca="1" si="727"/>
        <v>'Simpl. all tex-DT PLYWOOD'!</v>
      </c>
      <c r="I3868" t="str">
        <f t="shared" ca="1" si="732"/>
        <v>'Simpl. all tex-DT PLYWOOD'!</v>
      </c>
      <c r="J3868">
        <f t="shared" ca="1" si="733"/>
        <v>0</v>
      </c>
      <c r="K3868">
        <f t="shared" ca="1" si="734"/>
        <v>0</v>
      </c>
      <c r="L3868">
        <f t="shared" ca="1" si="728"/>
        <v>0</v>
      </c>
      <c r="M3868">
        <f t="shared" ca="1" si="729"/>
        <v>0</v>
      </c>
      <c r="O3868" t="str">
        <f t="shared" ca="1" si="730"/>
        <v>D:z</v>
      </c>
      <c r="P3868" t="str">
        <f t="shared" ca="1" si="731"/>
        <v>D7:z7</v>
      </c>
    </row>
    <row r="3869" spans="1:16">
      <c r="A3869" t="str">
        <f t="shared" si="723"/>
        <v>01</v>
      </c>
      <c r="B3869" t="str">
        <f t="shared" ca="1" si="724"/>
        <v>W</v>
      </c>
      <c r="C3869" t="str">
        <f t="shared" si="725"/>
        <v>SIMPL-6P-C</v>
      </c>
      <c r="D3869" t="s">
        <v>6060</v>
      </c>
      <c r="E3869">
        <f t="shared" ca="1" si="726"/>
        <v>0</v>
      </c>
      <c r="H3869" t="str">
        <f t="shared" ca="1" si="727"/>
        <v>'(more) Simpl. Textures PLYWOOD'!</v>
      </c>
      <c r="I3869">
        <f t="shared" ca="1" si="732"/>
        <v>0</v>
      </c>
      <c r="J3869" t="str">
        <f t="shared" ca="1" si="733"/>
        <v>'(more) Simpl. Textures PLYWOOD'!</v>
      </c>
      <c r="K3869">
        <f t="shared" ca="1" si="734"/>
        <v>0</v>
      </c>
      <c r="L3869">
        <f t="shared" ca="1" si="728"/>
        <v>0</v>
      </c>
      <c r="M3869">
        <f t="shared" ca="1" si="729"/>
        <v>0</v>
      </c>
      <c r="O3869" t="str">
        <f t="shared" ca="1" si="730"/>
        <v>D:N</v>
      </c>
      <c r="P3869" t="str">
        <f t="shared" ca="1" si="731"/>
        <v>D7:N7</v>
      </c>
    </row>
    <row r="3870" spans="1:16">
      <c r="A3870" t="str">
        <f t="shared" si="723"/>
        <v>16</v>
      </c>
      <c r="B3870" t="str">
        <f t="shared" ca="1" si="724"/>
        <v>W</v>
      </c>
      <c r="C3870" t="str">
        <f t="shared" si="725"/>
        <v>SIMPL-6P-N-NT</v>
      </c>
      <c r="D3870" t="s">
        <v>5578</v>
      </c>
      <c r="E3870">
        <f t="shared" ca="1" si="726"/>
        <v>0</v>
      </c>
      <c r="H3870" t="str">
        <f t="shared" ca="1" si="727"/>
        <v>'(more) Simpl. Textures PLYWOOD'!</v>
      </c>
      <c r="I3870">
        <f t="shared" ca="1" si="732"/>
        <v>0</v>
      </c>
      <c r="J3870" t="str">
        <f t="shared" ca="1" si="733"/>
        <v>'(more) Simpl. Textures PLYWOOD'!</v>
      </c>
      <c r="K3870">
        <f t="shared" ca="1" si="734"/>
        <v>0</v>
      </c>
      <c r="L3870">
        <f t="shared" ca="1" si="728"/>
        <v>0</v>
      </c>
      <c r="M3870">
        <f t="shared" ca="1" si="729"/>
        <v>0</v>
      </c>
      <c r="O3870" t="str">
        <f t="shared" ca="1" si="730"/>
        <v>D:N</v>
      </c>
      <c r="P3870" t="str">
        <f t="shared" ca="1" si="731"/>
        <v>D7:N7</v>
      </c>
    </row>
    <row r="3871" spans="1:16">
      <c r="A3871" t="str">
        <f t="shared" si="723"/>
        <v>16</v>
      </c>
      <c r="B3871" t="str">
        <f t="shared" ca="1" si="724"/>
        <v>W</v>
      </c>
      <c r="C3871" t="str">
        <f t="shared" si="725"/>
        <v>SIMPL-6P-N-T</v>
      </c>
      <c r="D3871" t="s">
        <v>5738</v>
      </c>
      <c r="E3871">
        <f t="shared" ca="1" si="726"/>
        <v>0</v>
      </c>
      <c r="H3871" t="str">
        <f t="shared" ca="1" si="727"/>
        <v>'(more) Simpl. Textures PLYWOOD'!</v>
      </c>
      <c r="I3871">
        <f t="shared" ca="1" si="732"/>
        <v>0</v>
      </c>
      <c r="J3871" t="str">
        <f t="shared" ca="1" si="733"/>
        <v>'(more) Simpl. Textures PLYWOOD'!</v>
      </c>
      <c r="K3871">
        <f t="shared" ca="1" si="734"/>
        <v>0</v>
      </c>
      <c r="L3871">
        <f t="shared" ca="1" si="728"/>
        <v>0</v>
      </c>
      <c r="M3871">
        <f t="shared" ca="1" si="729"/>
        <v>0</v>
      </c>
      <c r="O3871" t="str">
        <f t="shared" ca="1" si="730"/>
        <v>D:N</v>
      </c>
      <c r="P3871" t="str">
        <f t="shared" ca="1" si="731"/>
        <v>D7:N7</v>
      </c>
    </row>
    <row r="3872" spans="1:16">
      <c r="A3872" t="str">
        <f t="shared" si="723"/>
        <v>01</v>
      </c>
      <c r="B3872" t="str">
        <f t="shared" ca="1" si="724"/>
        <v>W</v>
      </c>
      <c r="C3872" t="str">
        <f t="shared" si="725"/>
        <v>SIMPL-6P-T</v>
      </c>
      <c r="D3872" t="s">
        <v>5019</v>
      </c>
      <c r="E3872">
        <f t="shared" ca="1" si="726"/>
        <v>0</v>
      </c>
      <c r="H3872" t="str">
        <f t="shared" ca="1" si="727"/>
        <v>'Simpl. all tex-DT PLYWOOD'!</v>
      </c>
      <c r="I3872" t="str">
        <f t="shared" ca="1" si="732"/>
        <v>'Simpl. all tex-DT PLYWOOD'!</v>
      </c>
      <c r="J3872">
        <f t="shared" ca="1" si="733"/>
        <v>0</v>
      </c>
      <c r="K3872">
        <f t="shared" ca="1" si="734"/>
        <v>0</v>
      </c>
      <c r="L3872">
        <f t="shared" ca="1" si="728"/>
        <v>0</v>
      </c>
      <c r="M3872">
        <f t="shared" ca="1" si="729"/>
        <v>0</v>
      </c>
      <c r="O3872" t="str">
        <f t="shared" ca="1" si="730"/>
        <v>D:z</v>
      </c>
      <c r="P3872" t="str">
        <f t="shared" ca="1" si="731"/>
        <v>D7:z7</v>
      </c>
    </row>
    <row r="3873" spans="1:16">
      <c r="A3873" t="str">
        <f t="shared" si="723"/>
        <v>02</v>
      </c>
      <c r="B3873" t="str">
        <f t="shared" ca="1" si="724"/>
        <v>W</v>
      </c>
      <c r="C3873" t="str">
        <f t="shared" si="725"/>
        <v>SIMPL-6P-T</v>
      </c>
      <c r="D3873" t="s">
        <v>5022</v>
      </c>
      <c r="E3873">
        <f t="shared" ca="1" si="726"/>
        <v>0</v>
      </c>
      <c r="H3873" t="str">
        <f t="shared" ca="1" si="727"/>
        <v>'Simpl. all tex-DT PLYWOOD'!</v>
      </c>
      <c r="I3873" t="str">
        <f t="shared" ca="1" si="732"/>
        <v>'Simpl. all tex-DT PLYWOOD'!</v>
      </c>
      <c r="J3873">
        <f t="shared" ca="1" si="733"/>
        <v>0</v>
      </c>
      <c r="K3873">
        <f t="shared" ca="1" si="734"/>
        <v>0</v>
      </c>
      <c r="L3873">
        <f t="shared" ca="1" si="728"/>
        <v>0</v>
      </c>
      <c r="M3873">
        <f t="shared" ca="1" si="729"/>
        <v>0</v>
      </c>
      <c r="O3873" t="str">
        <f t="shared" ca="1" si="730"/>
        <v>D:z</v>
      </c>
      <c r="P3873" t="str">
        <f t="shared" ca="1" si="731"/>
        <v>D7:z7</v>
      </c>
    </row>
    <row r="3874" spans="1:16">
      <c r="A3874" t="str">
        <f t="shared" si="723"/>
        <v>03</v>
      </c>
      <c r="B3874" t="str">
        <f t="shared" ca="1" si="724"/>
        <v>W</v>
      </c>
      <c r="C3874" t="str">
        <f t="shared" si="725"/>
        <v>SIMPL-6P-T</v>
      </c>
      <c r="D3874" t="s">
        <v>5025</v>
      </c>
      <c r="E3874">
        <f t="shared" ca="1" si="726"/>
        <v>0</v>
      </c>
      <c r="H3874" t="str">
        <f t="shared" ca="1" si="727"/>
        <v>'Simpl. all tex-DT PLYWOOD'!</v>
      </c>
      <c r="I3874" t="str">
        <f t="shared" ca="1" si="732"/>
        <v>'Simpl. all tex-DT PLYWOOD'!</v>
      </c>
      <c r="J3874">
        <f t="shared" ca="1" si="733"/>
        <v>0</v>
      </c>
      <c r="K3874">
        <f t="shared" ca="1" si="734"/>
        <v>0</v>
      </c>
      <c r="L3874">
        <f t="shared" ca="1" si="728"/>
        <v>0</v>
      </c>
      <c r="M3874">
        <f t="shared" ca="1" si="729"/>
        <v>0</v>
      </c>
      <c r="O3874" t="str">
        <f t="shared" ca="1" si="730"/>
        <v>D:z</v>
      </c>
      <c r="P3874" t="str">
        <f t="shared" ca="1" si="731"/>
        <v>D7:z7</v>
      </c>
    </row>
    <row r="3875" spans="1:16">
      <c r="A3875" t="str">
        <f t="shared" si="723"/>
        <v>04</v>
      </c>
      <c r="B3875" t="str">
        <f t="shared" ca="1" si="724"/>
        <v>W</v>
      </c>
      <c r="C3875" t="str">
        <f t="shared" si="725"/>
        <v>SIMPL-6P-T</v>
      </c>
      <c r="D3875" t="s">
        <v>5028</v>
      </c>
      <c r="E3875">
        <f t="shared" ca="1" si="726"/>
        <v>0</v>
      </c>
      <c r="H3875" t="str">
        <f t="shared" ca="1" si="727"/>
        <v>'Simpl. all tex-DT PLYWOOD'!</v>
      </c>
      <c r="I3875" t="str">
        <f t="shared" ca="1" si="732"/>
        <v>'Simpl. all tex-DT PLYWOOD'!</v>
      </c>
      <c r="J3875">
        <f t="shared" ca="1" si="733"/>
        <v>0</v>
      </c>
      <c r="K3875">
        <f t="shared" ca="1" si="734"/>
        <v>0</v>
      </c>
      <c r="L3875">
        <f t="shared" ca="1" si="728"/>
        <v>0</v>
      </c>
      <c r="M3875">
        <f t="shared" ca="1" si="729"/>
        <v>0</v>
      </c>
      <c r="O3875" t="str">
        <f t="shared" ca="1" si="730"/>
        <v>D:z</v>
      </c>
      <c r="P3875" t="str">
        <f t="shared" ca="1" si="731"/>
        <v>D7:z7</v>
      </c>
    </row>
    <row r="3876" spans="1:16">
      <c r="A3876" t="str">
        <f t="shared" si="723"/>
        <v>05</v>
      </c>
      <c r="B3876" t="str">
        <f t="shared" ca="1" si="724"/>
        <v>W</v>
      </c>
      <c r="C3876" t="str">
        <f t="shared" si="725"/>
        <v>SIMPL-6P-T</v>
      </c>
      <c r="D3876" t="s">
        <v>5031</v>
      </c>
      <c r="E3876">
        <f t="shared" ca="1" si="726"/>
        <v>0</v>
      </c>
      <c r="H3876" t="str">
        <f t="shared" ca="1" si="727"/>
        <v>'Simpl. all tex-DT PLYWOOD'!</v>
      </c>
      <c r="I3876" t="str">
        <f t="shared" ca="1" si="732"/>
        <v>'Simpl. all tex-DT PLYWOOD'!</v>
      </c>
      <c r="J3876">
        <f t="shared" ca="1" si="733"/>
        <v>0</v>
      </c>
      <c r="K3876">
        <f t="shared" ca="1" si="734"/>
        <v>0</v>
      </c>
      <c r="L3876">
        <f t="shared" ca="1" si="728"/>
        <v>0</v>
      </c>
      <c r="M3876">
        <f t="shared" ca="1" si="729"/>
        <v>0</v>
      </c>
      <c r="O3876" t="str">
        <f t="shared" ca="1" si="730"/>
        <v>D:z</v>
      </c>
      <c r="P3876" t="str">
        <f t="shared" ca="1" si="731"/>
        <v>D7:z7</v>
      </c>
    </row>
    <row r="3877" spans="1:16">
      <c r="A3877" t="str">
        <f t="shared" si="723"/>
        <v>06</v>
      </c>
      <c r="B3877" t="str">
        <f t="shared" ca="1" si="724"/>
        <v>W</v>
      </c>
      <c r="C3877" t="str">
        <f t="shared" si="725"/>
        <v>SIMPL-6P-T</v>
      </c>
      <c r="D3877" t="s">
        <v>5034</v>
      </c>
      <c r="E3877">
        <f t="shared" ca="1" si="726"/>
        <v>0</v>
      </c>
      <c r="H3877" t="str">
        <f t="shared" ca="1" si="727"/>
        <v>'Simpl. all tex-DT PLYWOOD'!</v>
      </c>
      <c r="I3877" t="str">
        <f t="shared" ca="1" si="732"/>
        <v>'Simpl. all tex-DT PLYWOOD'!</v>
      </c>
      <c r="J3877">
        <f t="shared" ca="1" si="733"/>
        <v>0</v>
      </c>
      <c r="K3877">
        <f t="shared" ca="1" si="734"/>
        <v>0</v>
      </c>
      <c r="L3877">
        <f t="shared" ca="1" si="728"/>
        <v>0</v>
      </c>
      <c r="M3877">
        <f t="shared" ca="1" si="729"/>
        <v>0</v>
      </c>
      <c r="O3877" t="str">
        <f t="shared" ca="1" si="730"/>
        <v>D:z</v>
      </c>
      <c r="P3877" t="str">
        <f t="shared" ca="1" si="731"/>
        <v>D7:z7</v>
      </c>
    </row>
    <row r="3878" spans="1:16">
      <c r="A3878" t="str">
        <f t="shared" si="723"/>
        <v>07</v>
      </c>
      <c r="B3878" t="str">
        <f t="shared" ca="1" si="724"/>
        <v>W</v>
      </c>
      <c r="C3878" t="str">
        <f t="shared" si="725"/>
        <v>SIMPL-6P-T</v>
      </c>
      <c r="D3878" t="s">
        <v>5037</v>
      </c>
      <c r="E3878">
        <f t="shared" ca="1" si="726"/>
        <v>0</v>
      </c>
      <c r="H3878" t="str">
        <f t="shared" ca="1" si="727"/>
        <v>'Simpl. all tex-DT PLYWOOD'!</v>
      </c>
      <c r="I3878" t="str">
        <f t="shared" ca="1" si="732"/>
        <v>'Simpl. all tex-DT PLYWOOD'!</v>
      </c>
      <c r="J3878">
        <f t="shared" ca="1" si="733"/>
        <v>0</v>
      </c>
      <c r="K3878">
        <f t="shared" ca="1" si="734"/>
        <v>0</v>
      </c>
      <c r="L3878">
        <f t="shared" ca="1" si="728"/>
        <v>0</v>
      </c>
      <c r="M3878">
        <f t="shared" ca="1" si="729"/>
        <v>0</v>
      </c>
      <c r="O3878" t="str">
        <f t="shared" ca="1" si="730"/>
        <v>D:z</v>
      </c>
      <c r="P3878" t="str">
        <f t="shared" ca="1" si="731"/>
        <v>D7:z7</v>
      </c>
    </row>
    <row r="3879" spans="1:16">
      <c r="A3879" t="str">
        <f t="shared" si="723"/>
        <v>08</v>
      </c>
      <c r="B3879" t="str">
        <f t="shared" ca="1" si="724"/>
        <v>W</v>
      </c>
      <c r="C3879" t="str">
        <f t="shared" si="725"/>
        <v>SIMPL-6P-T</v>
      </c>
      <c r="D3879" t="s">
        <v>5040</v>
      </c>
      <c r="E3879">
        <f t="shared" ca="1" si="726"/>
        <v>0</v>
      </c>
      <c r="H3879" t="str">
        <f t="shared" ca="1" si="727"/>
        <v>'Simpl. all tex-DT PLYWOOD'!</v>
      </c>
      <c r="I3879" t="str">
        <f t="shared" ca="1" si="732"/>
        <v>'Simpl. all tex-DT PLYWOOD'!</v>
      </c>
      <c r="J3879">
        <f t="shared" ca="1" si="733"/>
        <v>0</v>
      </c>
      <c r="K3879">
        <f t="shared" ca="1" si="734"/>
        <v>0</v>
      </c>
      <c r="L3879">
        <f t="shared" ca="1" si="728"/>
        <v>0</v>
      </c>
      <c r="M3879">
        <f t="shared" ca="1" si="729"/>
        <v>0</v>
      </c>
      <c r="O3879" t="str">
        <f t="shared" ca="1" si="730"/>
        <v>D:z</v>
      </c>
      <c r="P3879" t="str">
        <f t="shared" ca="1" si="731"/>
        <v>D7:z7</v>
      </c>
    </row>
    <row r="3880" spans="1:16">
      <c r="A3880" t="str">
        <f t="shared" si="723"/>
        <v>09</v>
      </c>
      <c r="B3880" t="str">
        <f t="shared" ca="1" si="724"/>
        <v>W</v>
      </c>
      <c r="C3880" t="str">
        <f t="shared" si="725"/>
        <v>SIMPL-6P-T</v>
      </c>
      <c r="D3880" t="s">
        <v>5043</v>
      </c>
      <c r="E3880">
        <f t="shared" ca="1" si="726"/>
        <v>0</v>
      </c>
      <c r="H3880" t="str">
        <f t="shared" ca="1" si="727"/>
        <v>'Simpl. all tex-DT PLYWOOD'!</v>
      </c>
      <c r="I3880" t="str">
        <f t="shared" ca="1" si="732"/>
        <v>'Simpl. all tex-DT PLYWOOD'!</v>
      </c>
      <c r="J3880">
        <f t="shared" ca="1" si="733"/>
        <v>0</v>
      </c>
      <c r="K3880">
        <f t="shared" ca="1" si="734"/>
        <v>0</v>
      </c>
      <c r="L3880">
        <f t="shared" ca="1" si="728"/>
        <v>0</v>
      </c>
      <c r="M3880">
        <f t="shared" ca="1" si="729"/>
        <v>0</v>
      </c>
      <c r="O3880" t="str">
        <f t="shared" ca="1" si="730"/>
        <v>D:z</v>
      </c>
      <c r="P3880" t="str">
        <f t="shared" ca="1" si="731"/>
        <v>D7:z7</v>
      </c>
    </row>
    <row r="3881" spans="1:16">
      <c r="A3881" t="str">
        <f t="shared" si="723"/>
        <v>10</v>
      </c>
      <c r="B3881" t="str">
        <f t="shared" ca="1" si="724"/>
        <v>W</v>
      </c>
      <c r="C3881" t="str">
        <f t="shared" si="725"/>
        <v>SIMPL-6P-T</v>
      </c>
      <c r="D3881" t="s">
        <v>5046</v>
      </c>
      <c r="E3881">
        <f t="shared" ca="1" si="726"/>
        <v>0</v>
      </c>
      <c r="H3881" t="str">
        <f t="shared" ca="1" si="727"/>
        <v>'Simpl. all tex-DT PLYWOOD'!</v>
      </c>
      <c r="I3881" t="str">
        <f t="shared" ca="1" si="732"/>
        <v>'Simpl. all tex-DT PLYWOOD'!</v>
      </c>
      <c r="J3881">
        <f t="shared" ca="1" si="733"/>
        <v>0</v>
      </c>
      <c r="K3881">
        <f t="shared" ca="1" si="734"/>
        <v>0</v>
      </c>
      <c r="L3881">
        <f t="shared" ca="1" si="728"/>
        <v>0</v>
      </c>
      <c r="M3881">
        <f t="shared" ca="1" si="729"/>
        <v>0</v>
      </c>
      <c r="O3881" t="str">
        <f t="shared" ca="1" si="730"/>
        <v>D:z</v>
      </c>
      <c r="P3881" t="str">
        <f t="shared" ca="1" si="731"/>
        <v>D7:z7</v>
      </c>
    </row>
    <row r="3882" spans="1:16">
      <c r="A3882" t="str">
        <f t="shared" si="723"/>
        <v>100</v>
      </c>
      <c r="B3882" t="str">
        <f t="shared" ca="1" si="724"/>
        <v>W</v>
      </c>
      <c r="C3882" t="str">
        <f t="shared" si="725"/>
        <v>SIMPL-6P-T</v>
      </c>
      <c r="D3882" t="s">
        <v>5058</v>
      </c>
      <c r="E3882">
        <f t="shared" ca="1" si="726"/>
        <v>0</v>
      </c>
      <c r="H3882" t="str">
        <f t="shared" ca="1" si="727"/>
        <v>'Simpl. all tex-DT PLYWOOD'!</v>
      </c>
      <c r="I3882" t="str">
        <f t="shared" ca="1" si="732"/>
        <v>'Simpl. all tex-DT PLYWOOD'!</v>
      </c>
      <c r="J3882">
        <f t="shared" ca="1" si="733"/>
        <v>0</v>
      </c>
      <c r="K3882">
        <f t="shared" ca="1" si="734"/>
        <v>0</v>
      </c>
      <c r="L3882">
        <f t="shared" ca="1" si="728"/>
        <v>0</v>
      </c>
      <c r="M3882">
        <f t="shared" ca="1" si="729"/>
        <v>0</v>
      </c>
      <c r="O3882" t="str">
        <f t="shared" ca="1" si="730"/>
        <v>D:z</v>
      </c>
      <c r="P3882" t="str">
        <f t="shared" ca="1" si="731"/>
        <v>D7:z7</v>
      </c>
    </row>
    <row r="3883" spans="1:16">
      <c r="A3883" t="str">
        <f t="shared" si="723"/>
        <v>11</v>
      </c>
      <c r="B3883" t="str">
        <f t="shared" ca="1" si="724"/>
        <v>W</v>
      </c>
      <c r="C3883" t="str">
        <f t="shared" si="725"/>
        <v>SIMPL-6P-T</v>
      </c>
      <c r="D3883" t="s">
        <v>5049</v>
      </c>
      <c r="E3883">
        <f t="shared" ca="1" si="726"/>
        <v>0</v>
      </c>
      <c r="H3883" t="str">
        <f t="shared" ca="1" si="727"/>
        <v>'Simpl. all tex-DT PLYWOOD'!</v>
      </c>
      <c r="I3883" t="str">
        <f t="shared" ca="1" si="732"/>
        <v>'Simpl. all tex-DT PLYWOOD'!</v>
      </c>
      <c r="J3883">
        <f t="shared" ca="1" si="733"/>
        <v>0</v>
      </c>
      <c r="K3883">
        <f t="shared" ca="1" si="734"/>
        <v>0</v>
      </c>
      <c r="L3883">
        <f t="shared" ca="1" si="728"/>
        <v>0</v>
      </c>
      <c r="M3883">
        <f t="shared" ca="1" si="729"/>
        <v>0</v>
      </c>
      <c r="O3883" t="str">
        <f t="shared" ca="1" si="730"/>
        <v>D:z</v>
      </c>
      <c r="P3883" t="str">
        <f t="shared" ca="1" si="731"/>
        <v>D7:z7</v>
      </c>
    </row>
    <row r="3884" spans="1:16">
      <c r="A3884" t="str">
        <f t="shared" si="723"/>
        <v>12</v>
      </c>
      <c r="B3884" t="str">
        <f t="shared" ca="1" si="724"/>
        <v>W</v>
      </c>
      <c r="C3884" t="str">
        <f t="shared" si="725"/>
        <v>SIMPL-6P-T</v>
      </c>
      <c r="D3884" t="s">
        <v>5052</v>
      </c>
      <c r="E3884">
        <f t="shared" ca="1" si="726"/>
        <v>0</v>
      </c>
      <c r="H3884" t="str">
        <f t="shared" ca="1" si="727"/>
        <v>'Simpl. all tex-DT PLYWOOD'!</v>
      </c>
      <c r="I3884" t="str">
        <f t="shared" ca="1" si="732"/>
        <v>'Simpl. all tex-DT PLYWOOD'!</v>
      </c>
      <c r="J3884">
        <f t="shared" ca="1" si="733"/>
        <v>0</v>
      </c>
      <c r="K3884">
        <f t="shared" ca="1" si="734"/>
        <v>0</v>
      </c>
      <c r="L3884">
        <f t="shared" ca="1" si="728"/>
        <v>0</v>
      </c>
      <c r="M3884">
        <f t="shared" ca="1" si="729"/>
        <v>0</v>
      </c>
      <c r="O3884" t="str">
        <f t="shared" ca="1" si="730"/>
        <v>D:z</v>
      </c>
      <c r="P3884" t="str">
        <f t="shared" ca="1" si="731"/>
        <v>D7:z7</v>
      </c>
    </row>
    <row r="3885" spans="1:16">
      <c r="A3885" t="str">
        <f t="shared" si="723"/>
        <v>13</v>
      </c>
      <c r="B3885" t="str">
        <f t="shared" ca="1" si="724"/>
        <v>W</v>
      </c>
      <c r="C3885" t="str">
        <f t="shared" si="725"/>
        <v>SIMPL-6P-T</v>
      </c>
      <c r="D3885" t="s">
        <v>5055</v>
      </c>
      <c r="E3885">
        <f t="shared" ca="1" si="726"/>
        <v>0</v>
      </c>
      <c r="H3885" t="str">
        <f t="shared" ca="1" si="727"/>
        <v>'Simpl. all tex-DT PLYWOOD'!</v>
      </c>
      <c r="I3885" t="str">
        <f t="shared" ca="1" si="732"/>
        <v>'Simpl. all tex-DT PLYWOOD'!</v>
      </c>
      <c r="J3885">
        <f t="shared" ca="1" si="733"/>
        <v>0</v>
      </c>
      <c r="K3885">
        <f t="shared" ca="1" si="734"/>
        <v>0</v>
      </c>
      <c r="L3885">
        <f t="shared" ca="1" si="728"/>
        <v>0</v>
      </c>
      <c r="M3885">
        <f t="shared" ca="1" si="729"/>
        <v>0</v>
      </c>
      <c r="O3885" t="str">
        <f t="shared" ca="1" si="730"/>
        <v>D:z</v>
      </c>
      <c r="P3885" t="str">
        <f t="shared" ca="1" si="731"/>
        <v>D7:z7</v>
      </c>
    </row>
    <row r="3886" spans="1:16">
      <c r="A3886" t="str">
        <f t="shared" si="723"/>
        <v>15</v>
      </c>
      <c r="B3886" t="str">
        <f t="shared" ca="1" si="724"/>
        <v>W</v>
      </c>
      <c r="C3886" t="str">
        <f t="shared" si="725"/>
        <v>SIMPL-6P-T</v>
      </c>
      <c r="D3886" t="s">
        <v>4803</v>
      </c>
      <c r="E3886">
        <f t="shared" ca="1" si="726"/>
        <v>0</v>
      </c>
      <c r="H3886" t="str">
        <f t="shared" ca="1" si="727"/>
        <v>'Simpl. all tex-DT PLYWOOD'!</v>
      </c>
      <c r="I3886" t="str">
        <f t="shared" ca="1" si="732"/>
        <v>'Simpl. all tex-DT PLYWOOD'!</v>
      </c>
      <c r="J3886">
        <f t="shared" ca="1" si="733"/>
        <v>0</v>
      </c>
      <c r="K3886">
        <f t="shared" ca="1" si="734"/>
        <v>0</v>
      </c>
      <c r="L3886">
        <f t="shared" ca="1" si="728"/>
        <v>0</v>
      </c>
      <c r="M3886">
        <f t="shared" ca="1" si="729"/>
        <v>0</v>
      </c>
      <c r="O3886" t="str">
        <f t="shared" ca="1" si="730"/>
        <v>D:z</v>
      </c>
      <c r="P3886" t="str">
        <f t="shared" ca="1" si="731"/>
        <v>D7:z7</v>
      </c>
    </row>
    <row r="3887" spans="1:16">
      <c r="A3887" t="str">
        <f t="shared" si="723"/>
        <v>01</v>
      </c>
      <c r="B3887" t="str">
        <f t="shared" ca="1" si="724"/>
        <v>W</v>
      </c>
      <c r="C3887" t="str">
        <f t="shared" si="725"/>
        <v>SIMPL-7A</v>
      </c>
      <c r="D3887" t="s">
        <v>1596</v>
      </c>
      <c r="E3887">
        <f t="shared" ca="1" si="726"/>
        <v>0</v>
      </c>
      <c r="H3887" t="str">
        <f t="shared" ca="1" si="727"/>
        <v>'Simpl. all tex-DT PLYWOOD'!</v>
      </c>
      <c r="I3887" t="str">
        <f t="shared" ca="1" si="732"/>
        <v>'Simpl. all tex-DT PLYWOOD'!</v>
      </c>
      <c r="J3887">
        <f t="shared" ca="1" si="733"/>
        <v>0</v>
      </c>
      <c r="K3887">
        <f t="shared" ca="1" si="734"/>
        <v>0</v>
      </c>
      <c r="L3887">
        <f t="shared" ca="1" si="728"/>
        <v>0</v>
      </c>
      <c r="M3887">
        <f t="shared" ca="1" si="729"/>
        <v>0</v>
      </c>
      <c r="O3887" t="str">
        <f t="shared" ca="1" si="730"/>
        <v>D:z</v>
      </c>
      <c r="P3887" t="str">
        <f t="shared" ca="1" si="731"/>
        <v>D7:z7</v>
      </c>
    </row>
    <row r="3888" spans="1:16">
      <c r="A3888" t="str">
        <f t="shared" si="723"/>
        <v>02</v>
      </c>
      <c r="B3888" t="str">
        <f t="shared" ca="1" si="724"/>
        <v>W</v>
      </c>
      <c r="C3888" t="str">
        <f t="shared" si="725"/>
        <v>SIMPL-7A</v>
      </c>
      <c r="D3888" t="s">
        <v>1597</v>
      </c>
      <c r="E3888">
        <f t="shared" ca="1" si="726"/>
        <v>0</v>
      </c>
      <c r="H3888" t="str">
        <f t="shared" ca="1" si="727"/>
        <v>'Simpl. all tex-DT PLYWOOD'!</v>
      </c>
      <c r="I3888" t="str">
        <f t="shared" ca="1" si="732"/>
        <v>'Simpl. all tex-DT PLYWOOD'!</v>
      </c>
      <c r="J3888">
        <f t="shared" ca="1" si="733"/>
        <v>0</v>
      </c>
      <c r="K3888">
        <f t="shared" ca="1" si="734"/>
        <v>0</v>
      </c>
      <c r="L3888">
        <f t="shared" ca="1" si="728"/>
        <v>0</v>
      </c>
      <c r="M3888">
        <f t="shared" ca="1" si="729"/>
        <v>0</v>
      </c>
      <c r="O3888" t="str">
        <f t="shared" ca="1" si="730"/>
        <v>D:z</v>
      </c>
      <c r="P3888" t="str">
        <f t="shared" ca="1" si="731"/>
        <v>D7:z7</v>
      </c>
    </row>
    <row r="3889" spans="1:16">
      <c r="A3889" t="str">
        <f t="shared" si="723"/>
        <v>03</v>
      </c>
      <c r="B3889" t="str">
        <f t="shared" ca="1" si="724"/>
        <v>W</v>
      </c>
      <c r="C3889" t="str">
        <f t="shared" si="725"/>
        <v>SIMPL-7A</v>
      </c>
      <c r="D3889" t="s">
        <v>1598</v>
      </c>
      <c r="E3889">
        <f t="shared" ca="1" si="726"/>
        <v>0</v>
      </c>
      <c r="H3889" t="str">
        <f t="shared" ca="1" si="727"/>
        <v>'Simpl. all tex-DT PLYWOOD'!</v>
      </c>
      <c r="I3889" t="str">
        <f t="shared" ca="1" si="732"/>
        <v>'Simpl. all tex-DT PLYWOOD'!</v>
      </c>
      <c r="J3889">
        <f t="shared" ca="1" si="733"/>
        <v>0</v>
      </c>
      <c r="K3889">
        <f t="shared" ca="1" si="734"/>
        <v>0</v>
      </c>
      <c r="L3889">
        <f t="shared" ca="1" si="728"/>
        <v>0</v>
      </c>
      <c r="M3889">
        <f t="shared" ca="1" si="729"/>
        <v>0</v>
      </c>
      <c r="O3889" t="str">
        <f t="shared" ca="1" si="730"/>
        <v>D:z</v>
      </c>
      <c r="P3889" t="str">
        <f t="shared" ca="1" si="731"/>
        <v>D7:z7</v>
      </c>
    </row>
    <row r="3890" spans="1:16">
      <c r="A3890" t="str">
        <f t="shared" si="723"/>
        <v>04</v>
      </c>
      <c r="B3890" t="str">
        <f t="shared" ca="1" si="724"/>
        <v>W</v>
      </c>
      <c r="C3890" t="str">
        <f t="shared" si="725"/>
        <v>SIMPL-7A</v>
      </c>
      <c r="D3890" t="s">
        <v>1599</v>
      </c>
      <c r="E3890">
        <f t="shared" ca="1" si="726"/>
        <v>0</v>
      </c>
      <c r="H3890" t="str">
        <f t="shared" ca="1" si="727"/>
        <v>'Simpl. all tex-DT PLYWOOD'!</v>
      </c>
      <c r="I3890" t="str">
        <f t="shared" ca="1" si="732"/>
        <v>'Simpl. all tex-DT PLYWOOD'!</v>
      </c>
      <c r="J3890">
        <f t="shared" ca="1" si="733"/>
        <v>0</v>
      </c>
      <c r="K3890">
        <f t="shared" ca="1" si="734"/>
        <v>0</v>
      </c>
      <c r="L3890">
        <f t="shared" ca="1" si="728"/>
        <v>0</v>
      </c>
      <c r="M3890">
        <f t="shared" ca="1" si="729"/>
        <v>0</v>
      </c>
      <c r="O3890" t="str">
        <f t="shared" ca="1" si="730"/>
        <v>D:z</v>
      </c>
      <c r="P3890" t="str">
        <f t="shared" ca="1" si="731"/>
        <v>D7:z7</v>
      </c>
    </row>
    <row r="3891" spans="1:16">
      <c r="A3891" t="str">
        <f t="shared" si="723"/>
        <v>05</v>
      </c>
      <c r="B3891" t="str">
        <f t="shared" ca="1" si="724"/>
        <v>W</v>
      </c>
      <c r="C3891" t="str">
        <f t="shared" si="725"/>
        <v>SIMPL-7A</v>
      </c>
      <c r="D3891" t="s">
        <v>1600</v>
      </c>
      <c r="E3891">
        <f t="shared" ca="1" si="726"/>
        <v>0</v>
      </c>
      <c r="H3891" t="str">
        <f t="shared" ca="1" si="727"/>
        <v>'Simpl. all tex-DT PLYWOOD'!</v>
      </c>
      <c r="I3891" t="str">
        <f t="shared" ca="1" si="732"/>
        <v>'Simpl. all tex-DT PLYWOOD'!</v>
      </c>
      <c r="J3891">
        <f t="shared" ca="1" si="733"/>
        <v>0</v>
      </c>
      <c r="K3891">
        <f t="shared" ca="1" si="734"/>
        <v>0</v>
      </c>
      <c r="L3891">
        <f t="shared" ca="1" si="728"/>
        <v>0</v>
      </c>
      <c r="M3891">
        <f t="shared" ca="1" si="729"/>
        <v>0</v>
      </c>
      <c r="O3891" t="str">
        <f t="shared" ca="1" si="730"/>
        <v>D:z</v>
      </c>
      <c r="P3891" t="str">
        <f t="shared" ca="1" si="731"/>
        <v>D7:z7</v>
      </c>
    </row>
    <row r="3892" spans="1:16">
      <c r="A3892" t="str">
        <f t="shared" si="723"/>
        <v>06</v>
      </c>
      <c r="B3892" t="str">
        <f t="shared" ca="1" si="724"/>
        <v>W</v>
      </c>
      <c r="C3892" t="str">
        <f t="shared" si="725"/>
        <v>SIMPL-7A</v>
      </c>
      <c r="D3892" t="s">
        <v>1601</v>
      </c>
      <c r="E3892">
        <f t="shared" ca="1" si="726"/>
        <v>0</v>
      </c>
      <c r="H3892" t="str">
        <f t="shared" ca="1" si="727"/>
        <v>'Simpl. all tex-DT PLYWOOD'!</v>
      </c>
      <c r="I3892" t="str">
        <f t="shared" ca="1" si="732"/>
        <v>'Simpl. all tex-DT PLYWOOD'!</v>
      </c>
      <c r="J3892">
        <f t="shared" ca="1" si="733"/>
        <v>0</v>
      </c>
      <c r="K3892">
        <f t="shared" ca="1" si="734"/>
        <v>0</v>
      </c>
      <c r="L3892">
        <f t="shared" ca="1" si="728"/>
        <v>0</v>
      </c>
      <c r="M3892">
        <f t="shared" ca="1" si="729"/>
        <v>0</v>
      </c>
      <c r="O3892" t="str">
        <f t="shared" ca="1" si="730"/>
        <v>D:z</v>
      </c>
      <c r="P3892" t="str">
        <f t="shared" ca="1" si="731"/>
        <v>D7:z7</v>
      </c>
    </row>
    <row r="3893" spans="1:16">
      <c r="A3893" t="str">
        <f t="shared" si="723"/>
        <v>07</v>
      </c>
      <c r="B3893" t="str">
        <f t="shared" ca="1" si="724"/>
        <v>W</v>
      </c>
      <c r="C3893" t="str">
        <f t="shared" si="725"/>
        <v>SIMPL-7A</v>
      </c>
      <c r="D3893" t="s">
        <v>1602</v>
      </c>
      <c r="E3893">
        <f t="shared" ca="1" si="726"/>
        <v>0</v>
      </c>
      <c r="H3893" t="str">
        <f t="shared" ca="1" si="727"/>
        <v>'Simpl. all tex-DT PLYWOOD'!</v>
      </c>
      <c r="I3893" t="str">
        <f t="shared" ca="1" si="732"/>
        <v>'Simpl. all tex-DT PLYWOOD'!</v>
      </c>
      <c r="J3893">
        <f t="shared" ca="1" si="733"/>
        <v>0</v>
      </c>
      <c r="K3893">
        <f t="shared" ca="1" si="734"/>
        <v>0</v>
      </c>
      <c r="L3893">
        <f t="shared" ca="1" si="728"/>
        <v>0</v>
      </c>
      <c r="M3893">
        <f t="shared" ca="1" si="729"/>
        <v>0</v>
      </c>
      <c r="O3893" t="str">
        <f t="shared" ca="1" si="730"/>
        <v>D:z</v>
      </c>
      <c r="P3893" t="str">
        <f t="shared" ca="1" si="731"/>
        <v>D7:z7</v>
      </c>
    </row>
    <row r="3894" spans="1:16">
      <c r="A3894" t="str">
        <f t="shared" si="723"/>
        <v>08</v>
      </c>
      <c r="B3894" t="str">
        <f t="shared" ca="1" si="724"/>
        <v>W</v>
      </c>
      <c r="C3894" t="str">
        <f t="shared" si="725"/>
        <v>SIMPL-7A</v>
      </c>
      <c r="D3894" t="s">
        <v>1603</v>
      </c>
      <c r="E3894">
        <f t="shared" ca="1" si="726"/>
        <v>0</v>
      </c>
      <c r="H3894" t="str">
        <f t="shared" ca="1" si="727"/>
        <v>'Simpl. all tex-DT PLYWOOD'!</v>
      </c>
      <c r="I3894" t="str">
        <f t="shared" ca="1" si="732"/>
        <v>'Simpl. all tex-DT PLYWOOD'!</v>
      </c>
      <c r="J3894">
        <f t="shared" ca="1" si="733"/>
        <v>0</v>
      </c>
      <c r="K3894">
        <f t="shared" ca="1" si="734"/>
        <v>0</v>
      </c>
      <c r="L3894">
        <f t="shared" ca="1" si="728"/>
        <v>0</v>
      </c>
      <c r="M3894">
        <f t="shared" ca="1" si="729"/>
        <v>0</v>
      </c>
      <c r="O3894" t="str">
        <f t="shared" ca="1" si="730"/>
        <v>D:z</v>
      </c>
      <c r="P3894" t="str">
        <f t="shared" ca="1" si="731"/>
        <v>D7:z7</v>
      </c>
    </row>
    <row r="3895" spans="1:16">
      <c r="A3895" t="str">
        <f t="shared" si="723"/>
        <v>09</v>
      </c>
      <c r="B3895" t="str">
        <f t="shared" ca="1" si="724"/>
        <v>W</v>
      </c>
      <c r="C3895" t="str">
        <f t="shared" si="725"/>
        <v>SIMPL-7A</v>
      </c>
      <c r="D3895" t="s">
        <v>1604</v>
      </c>
      <c r="E3895">
        <f t="shared" ca="1" si="726"/>
        <v>0</v>
      </c>
      <c r="H3895" t="str">
        <f t="shared" ca="1" si="727"/>
        <v>'Simpl. all tex-DT PLYWOOD'!</v>
      </c>
      <c r="I3895" t="str">
        <f t="shared" ca="1" si="732"/>
        <v>'Simpl. all tex-DT PLYWOOD'!</v>
      </c>
      <c r="J3895">
        <f t="shared" ca="1" si="733"/>
        <v>0</v>
      </c>
      <c r="K3895">
        <f t="shared" ca="1" si="734"/>
        <v>0</v>
      </c>
      <c r="L3895">
        <f t="shared" ca="1" si="728"/>
        <v>0</v>
      </c>
      <c r="M3895">
        <f t="shared" ca="1" si="729"/>
        <v>0</v>
      </c>
      <c r="O3895" t="str">
        <f t="shared" ca="1" si="730"/>
        <v>D:z</v>
      </c>
      <c r="P3895" t="str">
        <f t="shared" ca="1" si="731"/>
        <v>D7:z7</v>
      </c>
    </row>
    <row r="3896" spans="1:16">
      <c r="A3896" t="str">
        <f t="shared" si="723"/>
        <v>10</v>
      </c>
      <c r="B3896" t="str">
        <f t="shared" ca="1" si="724"/>
        <v>W</v>
      </c>
      <c r="C3896" t="str">
        <f t="shared" si="725"/>
        <v>SIMPL-7A</v>
      </c>
      <c r="D3896" t="s">
        <v>1605</v>
      </c>
      <c r="E3896">
        <f t="shared" ca="1" si="726"/>
        <v>0</v>
      </c>
      <c r="H3896" t="str">
        <f t="shared" ca="1" si="727"/>
        <v>'Simpl. all tex-DT PLYWOOD'!</v>
      </c>
      <c r="I3896" t="str">
        <f t="shared" ca="1" si="732"/>
        <v>'Simpl. all tex-DT PLYWOOD'!</v>
      </c>
      <c r="J3896">
        <f t="shared" ca="1" si="733"/>
        <v>0</v>
      </c>
      <c r="K3896">
        <f t="shared" ca="1" si="734"/>
        <v>0</v>
      </c>
      <c r="L3896">
        <f t="shared" ca="1" si="728"/>
        <v>0</v>
      </c>
      <c r="M3896">
        <f t="shared" ca="1" si="729"/>
        <v>0</v>
      </c>
      <c r="O3896" t="str">
        <f t="shared" ca="1" si="730"/>
        <v>D:z</v>
      </c>
      <c r="P3896" t="str">
        <f t="shared" ca="1" si="731"/>
        <v>D7:z7</v>
      </c>
    </row>
    <row r="3897" spans="1:16">
      <c r="A3897" t="str">
        <f t="shared" si="723"/>
        <v>100</v>
      </c>
      <c r="B3897" t="str">
        <f t="shared" ca="1" si="724"/>
        <v>W</v>
      </c>
      <c r="C3897" t="str">
        <f t="shared" si="725"/>
        <v>SIMPL-7A</v>
      </c>
      <c r="D3897" t="s">
        <v>1609</v>
      </c>
      <c r="E3897">
        <f t="shared" ca="1" si="726"/>
        <v>0</v>
      </c>
      <c r="H3897" t="str">
        <f t="shared" ca="1" si="727"/>
        <v>'Simpl. all tex-DT PLYWOOD'!</v>
      </c>
      <c r="I3897" t="str">
        <f t="shared" ca="1" si="732"/>
        <v>'Simpl. all tex-DT PLYWOOD'!</v>
      </c>
      <c r="J3897">
        <f t="shared" ca="1" si="733"/>
        <v>0</v>
      </c>
      <c r="K3897">
        <f t="shared" ca="1" si="734"/>
        <v>0</v>
      </c>
      <c r="L3897">
        <f t="shared" ca="1" si="728"/>
        <v>0</v>
      </c>
      <c r="M3897">
        <f t="shared" ca="1" si="729"/>
        <v>0</v>
      </c>
      <c r="O3897" t="str">
        <f t="shared" ca="1" si="730"/>
        <v>D:z</v>
      </c>
      <c r="P3897" t="str">
        <f t="shared" ca="1" si="731"/>
        <v>D7:z7</v>
      </c>
    </row>
    <row r="3898" spans="1:16">
      <c r="A3898" t="str">
        <f t="shared" si="723"/>
        <v>11</v>
      </c>
      <c r="B3898" t="str">
        <f t="shared" ca="1" si="724"/>
        <v>W</v>
      </c>
      <c r="C3898" t="str">
        <f t="shared" si="725"/>
        <v>SIMPL-7A</v>
      </c>
      <c r="D3898" t="s">
        <v>1606</v>
      </c>
      <c r="E3898">
        <f t="shared" ca="1" si="726"/>
        <v>0</v>
      </c>
      <c r="H3898" t="str">
        <f t="shared" ca="1" si="727"/>
        <v>'Simpl. all tex-DT PLYWOOD'!</v>
      </c>
      <c r="I3898" t="str">
        <f t="shared" ca="1" si="732"/>
        <v>'Simpl. all tex-DT PLYWOOD'!</v>
      </c>
      <c r="J3898">
        <f t="shared" ca="1" si="733"/>
        <v>0</v>
      </c>
      <c r="K3898">
        <f t="shared" ca="1" si="734"/>
        <v>0</v>
      </c>
      <c r="L3898">
        <f t="shared" ca="1" si="728"/>
        <v>0</v>
      </c>
      <c r="M3898">
        <f t="shared" ca="1" si="729"/>
        <v>0</v>
      </c>
      <c r="O3898" t="str">
        <f t="shared" ca="1" si="730"/>
        <v>D:z</v>
      </c>
      <c r="P3898" t="str">
        <f t="shared" ca="1" si="731"/>
        <v>D7:z7</v>
      </c>
    </row>
    <row r="3899" spans="1:16">
      <c r="A3899" t="str">
        <f t="shared" si="723"/>
        <v>12</v>
      </c>
      <c r="B3899" t="str">
        <f t="shared" ca="1" si="724"/>
        <v>W</v>
      </c>
      <c r="C3899" t="str">
        <f t="shared" si="725"/>
        <v>SIMPL-7A</v>
      </c>
      <c r="D3899" t="s">
        <v>1607</v>
      </c>
      <c r="E3899">
        <f t="shared" ca="1" si="726"/>
        <v>0</v>
      </c>
      <c r="H3899" t="str">
        <f t="shared" ca="1" si="727"/>
        <v>'Simpl. all tex-DT PLYWOOD'!</v>
      </c>
      <c r="I3899" t="str">
        <f t="shared" ca="1" si="732"/>
        <v>'Simpl. all tex-DT PLYWOOD'!</v>
      </c>
      <c r="J3899">
        <f t="shared" ca="1" si="733"/>
        <v>0</v>
      </c>
      <c r="K3899">
        <f t="shared" ca="1" si="734"/>
        <v>0</v>
      </c>
      <c r="L3899">
        <f t="shared" ca="1" si="728"/>
        <v>0</v>
      </c>
      <c r="M3899">
        <f t="shared" ca="1" si="729"/>
        <v>0</v>
      </c>
      <c r="O3899" t="str">
        <f t="shared" ca="1" si="730"/>
        <v>D:z</v>
      </c>
      <c r="P3899" t="str">
        <f t="shared" ca="1" si="731"/>
        <v>D7:z7</v>
      </c>
    </row>
    <row r="3900" spans="1:16">
      <c r="A3900" t="str">
        <f t="shared" si="723"/>
        <v>13</v>
      </c>
      <c r="B3900" t="str">
        <f t="shared" ca="1" si="724"/>
        <v>W</v>
      </c>
      <c r="C3900" t="str">
        <f t="shared" si="725"/>
        <v>SIMPL-7A</v>
      </c>
      <c r="D3900" t="s">
        <v>1608</v>
      </c>
      <c r="E3900">
        <f t="shared" ca="1" si="726"/>
        <v>0</v>
      </c>
      <c r="H3900" t="str">
        <f t="shared" ca="1" si="727"/>
        <v>'Simpl. all tex-DT PLYWOOD'!</v>
      </c>
      <c r="I3900" t="str">
        <f t="shared" ca="1" si="732"/>
        <v>'Simpl. all tex-DT PLYWOOD'!</v>
      </c>
      <c r="J3900">
        <f t="shared" ca="1" si="733"/>
        <v>0</v>
      </c>
      <c r="K3900">
        <f t="shared" ca="1" si="734"/>
        <v>0</v>
      </c>
      <c r="L3900">
        <f t="shared" ca="1" si="728"/>
        <v>0</v>
      </c>
      <c r="M3900">
        <f t="shared" ca="1" si="729"/>
        <v>0</v>
      </c>
      <c r="O3900" t="str">
        <f t="shared" ca="1" si="730"/>
        <v>D:z</v>
      </c>
      <c r="P3900" t="str">
        <f t="shared" ca="1" si="731"/>
        <v>D7:z7</v>
      </c>
    </row>
    <row r="3901" spans="1:16">
      <c r="A3901" t="str">
        <f t="shared" si="723"/>
        <v>15</v>
      </c>
      <c r="B3901" t="str">
        <f t="shared" ca="1" si="724"/>
        <v>W</v>
      </c>
      <c r="C3901" t="str">
        <f t="shared" si="725"/>
        <v>SIMPL-7A</v>
      </c>
      <c r="D3901" t="s">
        <v>4873</v>
      </c>
      <c r="E3901">
        <f t="shared" ca="1" si="726"/>
        <v>0</v>
      </c>
      <c r="H3901" t="str">
        <f t="shared" ca="1" si="727"/>
        <v>'Simpl. all tex-DT PLYWOOD'!</v>
      </c>
      <c r="I3901" t="str">
        <f t="shared" ca="1" si="732"/>
        <v>'Simpl. all tex-DT PLYWOOD'!</v>
      </c>
      <c r="J3901">
        <f t="shared" ca="1" si="733"/>
        <v>0</v>
      </c>
      <c r="K3901">
        <f t="shared" ca="1" si="734"/>
        <v>0</v>
      </c>
      <c r="L3901">
        <f t="shared" ca="1" si="728"/>
        <v>0</v>
      </c>
      <c r="M3901">
        <f t="shared" ca="1" si="729"/>
        <v>0</v>
      </c>
      <c r="O3901" t="str">
        <f t="shared" ca="1" si="730"/>
        <v>D:z</v>
      </c>
      <c r="P3901" t="str">
        <f t="shared" ca="1" si="731"/>
        <v>D7:z7</v>
      </c>
    </row>
    <row r="3902" spans="1:16">
      <c r="A3902" t="str">
        <f t="shared" si="723"/>
        <v>01</v>
      </c>
      <c r="B3902" t="str">
        <f t="shared" ca="1" si="724"/>
        <v>W</v>
      </c>
      <c r="C3902" t="str">
        <f t="shared" si="725"/>
        <v>SIMPL-7A-C</v>
      </c>
      <c r="D3902" t="s">
        <v>6061</v>
      </c>
      <c r="E3902">
        <f t="shared" ca="1" si="726"/>
        <v>0</v>
      </c>
      <c r="H3902" t="str">
        <f t="shared" ca="1" si="727"/>
        <v>'(more) Simpl. Textures PLYWOOD'!</v>
      </c>
      <c r="I3902">
        <f t="shared" ca="1" si="732"/>
        <v>0</v>
      </c>
      <c r="J3902" t="str">
        <f t="shared" ca="1" si="733"/>
        <v>'(more) Simpl. Textures PLYWOOD'!</v>
      </c>
      <c r="K3902">
        <f t="shared" ca="1" si="734"/>
        <v>0</v>
      </c>
      <c r="L3902">
        <f t="shared" ca="1" si="728"/>
        <v>0</v>
      </c>
      <c r="M3902">
        <f t="shared" ca="1" si="729"/>
        <v>0</v>
      </c>
      <c r="O3902" t="str">
        <f t="shared" ca="1" si="730"/>
        <v>D:N</v>
      </c>
      <c r="P3902" t="str">
        <f t="shared" ca="1" si="731"/>
        <v>D7:N7</v>
      </c>
    </row>
    <row r="3903" spans="1:16">
      <c r="A3903" t="str">
        <f t="shared" si="723"/>
        <v>16</v>
      </c>
      <c r="B3903" t="str">
        <f t="shared" ca="1" si="724"/>
        <v>W</v>
      </c>
      <c r="C3903" t="str">
        <f t="shared" si="725"/>
        <v>SIMPL-7A-N-NT</v>
      </c>
      <c r="D3903" t="s">
        <v>5579</v>
      </c>
      <c r="E3903">
        <f t="shared" ca="1" si="726"/>
        <v>0</v>
      </c>
      <c r="H3903" t="str">
        <f t="shared" ca="1" si="727"/>
        <v>'(more) Simpl. Textures PLYWOOD'!</v>
      </c>
      <c r="I3903">
        <f t="shared" ca="1" si="732"/>
        <v>0</v>
      </c>
      <c r="J3903" t="str">
        <f t="shared" ca="1" si="733"/>
        <v>'(more) Simpl. Textures PLYWOOD'!</v>
      </c>
      <c r="K3903">
        <f t="shared" ca="1" si="734"/>
        <v>0</v>
      </c>
      <c r="L3903">
        <f t="shared" ca="1" si="728"/>
        <v>0</v>
      </c>
      <c r="M3903">
        <f t="shared" ca="1" si="729"/>
        <v>0</v>
      </c>
      <c r="O3903" t="str">
        <f t="shared" ca="1" si="730"/>
        <v>D:N</v>
      </c>
      <c r="P3903" t="str">
        <f t="shared" ca="1" si="731"/>
        <v>D7:N7</v>
      </c>
    </row>
    <row r="3904" spans="1:16">
      <c r="A3904" t="str">
        <f t="shared" si="723"/>
        <v>16</v>
      </c>
      <c r="B3904" t="str">
        <f t="shared" ca="1" si="724"/>
        <v>W</v>
      </c>
      <c r="C3904" t="str">
        <f t="shared" si="725"/>
        <v>SIMPL-7A-N-T</v>
      </c>
      <c r="D3904" t="s">
        <v>5739</v>
      </c>
      <c r="E3904">
        <f t="shared" ca="1" si="726"/>
        <v>0</v>
      </c>
      <c r="H3904" t="str">
        <f t="shared" ca="1" si="727"/>
        <v>'(more) Simpl. Textures PLYWOOD'!</v>
      </c>
      <c r="I3904">
        <f t="shared" ca="1" si="732"/>
        <v>0</v>
      </c>
      <c r="J3904" t="str">
        <f t="shared" ca="1" si="733"/>
        <v>'(more) Simpl. Textures PLYWOOD'!</v>
      </c>
      <c r="K3904">
        <f t="shared" ca="1" si="734"/>
        <v>0</v>
      </c>
      <c r="L3904">
        <f t="shared" ca="1" si="728"/>
        <v>0</v>
      </c>
      <c r="M3904">
        <f t="shared" ca="1" si="729"/>
        <v>0</v>
      </c>
      <c r="O3904" t="str">
        <f t="shared" ca="1" si="730"/>
        <v>D:N</v>
      </c>
      <c r="P3904" t="str">
        <f t="shared" ca="1" si="731"/>
        <v>D7:N7</v>
      </c>
    </row>
    <row r="3905" spans="1:16">
      <c r="A3905" t="str">
        <f t="shared" si="723"/>
        <v>01</v>
      </c>
      <c r="B3905" t="str">
        <f t="shared" ca="1" si="724"/>
        <v>W</v>
      </c>
      <c r="C3905" t="str">
        <f t="shared" si="725"/>
        <v>SIMPL-7A-T</v>
      </c>
      <c r="D3905" t="s">
        <v>3771</v>
      </c>
      <c r="E3905">
        <f t="shared" ca="1" si="726"/>
        <v>0</v>
      </c>
      <c r="H3905" t="str">
        <f t="shared" ca="1" si="727"/>
        <v>'Simpl. all tex-DT PLYWOOD'!</v>
      </c>
      <c r="I3905" t="str">
        <f t="shared" ca="1" si="732"/>
        <v>'Simpl. all tex-DT PLYWOOD'!</v>
      </c>
      <c r="J3905">
        <f t="shared" ca="1" si="733"/>
        <v>0</v>
      </c>
      <c r="K3905">
        <f t="shared" ca="1" si="734"/>
        <v>0</v>
      </c>
      <c r="L3905">
        <f t="shared" ca="1" si="728"/>
        <v>0</v>
      </c>
      <c r="M3905">
        <f t="shared" ca="1" si="729"/>
        <v>0</v>
      </c>
      <c r="O3905" t="str">
        <f t="shared" ca="1" si="730"/>
        <v>D:z</v>
      </c>
      <c r="P3905" t="str">
        <f t="shared" ca="1" si="731"/>
        <v>D7:z7</v>
      </c>
    </row>
    <row r="3906" spans="1:16">
      <c r="A3906" t="str">
        <f t="shared" si="723"/>
        <v>02</v>
      </c>
      <c r="B3906" t="str">
        <f t="shared" ca="1" si="724"/>
        <v>W</v>
      </c>
      <c r="C3906" t="str">
        <f t="shared" si="725"/>
        <v>SIMPL-7A-T</v>
      </c>
      <c r="D3906" t="s">
        <v>3772</v>
      </c>
      <c r="E3906">
        <f t="shared" ca="1" si="726"/>
        <v>0</v>
      </c>
      <c r="H3906" t="str">
        <f t="shared" ca="1" si="727"/>
        <v>'Simpl. all tex-DT PLYWOOD'!</v>
      </c>
      <c r="I3906" t="str">
        <f t="shared" ca="1" si="732"/>
        <v>'Simpl. all tex-DT PLYWOOD'!</v>
      </c>
      <c r="J3906">
        <f t="shared" ca="1" si="733"/>
        <v>0</v>
      </c>
      <c r="K3906">
        <f t="shared" ca="1" si="734"/>
        <v>0</v>
      </c>
      <c r="L3906">
        <f t="shared" ca="1" si="728"/>
        <v>0</v>
      </c>
      <c r="M3906">
        <f t="shared" ca="1" si="729"/>
        <v>0</v>
      </c>
      <c r="O3906" t="str">
        <f t="shared" ca="1" si="730"/>
        <v>D:z</v>
      </c>
      <c r="P3906" t="str">
        <f t="shared" ca="1" si="731"/>
        <v>D7:z7</v>
      </c>
    </row>
    <row r="3907" spans="1:16">
      <c r="A3907" t="str">
        <f t="shared" si="723"/>
        <v>03</v>
      </c>
      <c r="B3907" t="str">
        <f t="shared" ca="1" si="724"/>
        <v>W</v>
      </c>
      <c r="C3907" t="str">
        <f t="shared" si="725"/>
        <v>SIMPL-7A-T</v>
      </c>
      <c r="D3907" t="s">
        <v>3773</v>
      </c>
      <c r="E3907">
        <f t="shared" ca="1" si="726"/>
        <v>0</v>
      </c>
      <c r="H3907" t="str">
        <f t="shared" ca="1" si="727"/>
        <v>'Simpl. all tex-DT PLYWOOD'!</v>
      </c>
      <c r="I3907" t="str">
        <f t="shared" ca="1" si="732"/>
        <v>'Simpl. all tex-DT PLYWOOD'!</v>
      </c>
      <c r="J3907">
        <f t="shared" ca="1" si="733"/>
        <v>0</v>
      </c>
      <c r="K3907">
        <f t="shared" ca="1" si="734"/>
        <v>0</v>
      </c>
      <c r="L3907">
        <f t="shared" ca="1" si="728"/>
        <v>0</v>
      </c>
      <c r="M3907">
        <f t="shared" ca="1" si="729"/>
        <v>0</v>
      </c>
      <c r="O3907" t="str">
        <f t="shared" ca="1" si="730"/>
        <v>D:z</v>
      </c>
      <c r="P3907" t="str">
        <f t="shared" ca="1" si="731"/>
        <v>D7:z7</v>
      </c>
    </row>
    <row r="3908" spans="1:16">
      <c r="A3908" t="str">
        <f t="shared" si="723"/>
        <v>04</v>
      </c>
      <c r="B3908" t="str">
        <f t="shared" ca="1" si="724"/>
        <v>W</v>
      </c>
      <c r="C3908" t="str">
        <f t="shared" si="725"/>
        <v>SIMPL-7A-T</v>
      </c>
      <c r="D3908" t="s">
        <v>3774</v>
      </c>
      <c r="E3908">
        <f t="shared" ca="1" si="726"/>
        <v>0</v>
      </c>
      <c r="H3908" t="str">
        <f t="shared" ca="1" si="727"/>
        <v>'Simpl. all tex-DT PLYWOOD'!</v>
      </c>
      <c r="I3908" t="str">
        <f t="shared" ca="1" si="732"/>
        <v>'Simpl. all tex-DT PLYWOOD'!</v>
      </c>
      <c r="J3908">
        <f t="shared" ca="1" si="733"/>
        <v>0</v>
      </c>
      <c r="K3908">
        <f t="shared" ca="1" si="734"/>
        <v>0</v>
      </c>
      <c r="L3908">
        <f t="shared" ca="1" si="728"/>
        <v>0</v>
      </c>
      <c r="M3908">
        <f t="shared" ca="1" si="729"/>
        <v>0</v>
      </c>
      <c r="O3908" t="str">
        <f t="shared" ca="1" si="730"/>
        <v>D:z</v>
      </c>
      <c r="P3908" t="str">
        <f t="shared" ca="1" si="731"/>
        <v>D7:z7</v>
      </c>
    </row>
    <row r="3909" spans="1:16">
      <c r="A3909" t="str">
        <f t="shared" si="723"/>
        <v>05</v>
      </c>
      <c r="B3909" t="str">
        <f t="shared" ca="1" si="724"/>
        <v>W</v>
      </c>
      <c r="C3909" t="str">
        <f t="shared" si="725"/>
        <v>SIMPL-7A-T</v>
      </c>
      <c r="D3909" t="s">
        <v>3775</v>
      </c>
      <c r="E3909">
        <f t="shared" ca="1" si="726"/>
        <v>0</v>
      </c>
      <c r="H3909" t="str">
        <f t="shared" ca="1" si="727"/>
        <v>'Simpl. all tex-DT PLYWOOD'!</v>
      </c>
      <c r="I3909" t="str">
        <f t="shared" ca="1" si="732"/>
        <v>'Simpl. all tex-DT PLYWOOD'!</v>
      </c>
      <c r="J3909">
        <f t="shared" ca="1" si="733"/>
        <v>0</v>
      </c>
      <c r="K3909">
        <f t="shared" ca="1" si="734"/>
        <v>0</v>
      </c>
      <c r="L3909">
        <f t="shared" ca="1" si="728"/>
        <v>0</v>
      </c>
      <c r="M3909">
        <f t="shared" ca="1" si="729"/>
        <v>0</v>
      </c>
      <c r="O3909" t="str">
        <f t="shared" ca="1" si="730"/>
        <v>D:z</v>
      </c>
      <c r="P3909" t="str">
        <f t="shared" ca="1" si="731"/>
        <v>D7:z7</v>
      </c>
    </row>
    <row r="3910" spans="1:16">
      <c r="A3910" t="str">
        <f t="shared" si="723"/>
        <v>06</v>
      </c>
      <c r="B3910" t="str">
        <f t="shared" ca="1" si="724"/>
        <v>W</v>
      </c>
      <c r="C3910" t="str">
        <f t="shared" si="725"/>
        <v>SIMPL-7A-T</v>
      </c>
      <c r="D3910" t="s">
        <v>3776</v>
      </c>
      <c r="E3910">
        <f t="shared" ca="1" si="726"/>
        <v>0</v>
      </c>
      <c r="H3910" t="str">
        <f t="shared" ca="1" si="727"/>
        <v>'Simpl. all tex-DT PLYWOOD'!</v>
      </c>
      <c r="I3910" t="str">
        <f t="shared" ca="1" si="732"/>
        <v>'Simpl. all tex-DT PLYWOOD'!</v>
      </c>
      <c r="J3910">
        <f t="shared" ca="1" si="733"/>
        <v>0</v>
      </c>
      <c r="K3910">
        <f t="shared" ca="1" si="734"/>
        <v>0</v>
      </c>
      <c r="L3910">
        <f t="shared" ca="1" si="728"/>
        <v>0</v>
      </c>
      <c r="M3910">
        <f t="shared" ca="1" si="729"/>
        <v>0</v>
      </c>
      <c r="O3910" t="str">
        <f t="shared" ca="1" si="730"/>
        <v>D:z</v>
      </c>
      <c r="P3910" t="str">
        <f t="shared" ca="1" si="731"/>
        <v>D7:z7</v>
      </c>
    </row>
    <row r="3911" spans="1:16">
      <c r="A3911" t="str">
        <f t="shared" si="723"/>
        <v>07</v>
      </c>
      <c r="B3911" t="str">
        <f t="shared" ca="1" si="724"/>
        <v>W</v>
      </c>
      <c r="C3911" t="str">
        <f t="shared" si="725"/>
        <v>SIMPL-7A-T</v>
      </c>
      <c r="D3911" t="s">
        <v>3777</v>
      </c>
      <c r="E3911">
        <f t="shared" ca="1" si="726"/>
        <v>0</v>
      </c>
      <c r="H3911" t="str">
        <f t="shared" ca="1" si="727"/>
        <v>'Simpl. all tex-DT PLYWOOD'!</v>
      </c>
      <c r="I3911" t="str">
        <f t="shared" ca="1" si="732"/>
        <v>'Simpl. all tex-DT PLYWOOD'!</v>
      </c>
      <c r="J3911">
        <f t="shared" ca="1" si="733"/>
        <v>0</v>
      </c>
      <c r="K3911">
        <f t="shared" ca="1" si="734"/>
        <v>0</v>
      </c>
      <c r="L3911">
        <f t="shared" ca="1" si="728"/>
        <v>0</v>
      </c>
      <c r="M3911">
        <f t="shared" ca="1" si="729"/>
        <v>0</v>
      </c>
      <c r="O3911" t="str">
        <f t="shared" ca="1" si="730"/>
        <v>D:z</v>
      </c>
      <c r="P3911" t="str">
        <f t="shared" ca="1" si="731"/>
        <v>D7:z7</v>
      </c>
    </row>
    <row r="3912" spans="1:16">
      <c r="A3912" t="str">
        <f t="shared" si="723"/>
        <v>08</v>
      </c>
      <c r="B3912" t="str">
        <f t="shared" ca="1" si="724"/>
        <v>W</v>
      </c>
      <c r="C3912" t="str">
        <f t="shared" si="725"/>
        <v>SIMPL-7A-T</v>
      </c>
      <c r="D3912" t="s">
        <v>3778</v>
      </c>
      <c r="E3912">
        <f t="shared" ca="1" si="726"/>
        <v>0</v>
      </c>
      <c r="H3912" t="str">
        <f t="shared" ca="1" si="727"/>
        <v>'Simpl. all tex-DT PLYWOOD'!</v>
      </c>
      <c r="I3912" t="str">
        <f t="shared" ca="1" si="732"/>
        <v>'Simpl. all tex-DT PLYWOOD'!</v>
      </c>
      <c r="J3912">
        <f t="shared" ca="1" si="733"/>
        <v>0</v>
      </c>
      <c r="K3912">
        <f t="shared" ca="1" si="734"/>
        <v>0</v>
      </c>
      <c r="L3912">
        <f t="shared" ca="1" si="728"/>
        <v>0</v>
      </c>
      <c r="M3912">
        <f t="shared" ca="1" si="729"/>
        <v>0</v>
      </c>
      <c r="O3912" t="str">
        <f t="shared" ca="1" si="730"/>
        <v>D:z</v>
      </c>
      <c r="P3912" t="str">
        <f t="shared" ca="1" si="731"/>
        <v>D7:z7</v>
      </c>
    </row>
    <row r="3913" spans="1:16">
      <c r="A3913" t="str">
        <f t="shared" si="723"/>
        <v>09</v>
      </c>
      <c r="B3913" t="str">
        <f t="shared" ca="1" si="724"/>
        <v>W</v>
      </c>
      <c r="C3913" t="str">
        <f t="shared" si="725"/>
        <v>SIMPL-7A-T</v>
      </c>
      <c r="D3913" t="s">
        <v>3779</v>
      </c>
      <c r="E3913">
        <f t="shared" ca="1" si="726"/>
        <v>0</v>
      </c>
      <c r="H3913" t="str">
        <f t="shared" ca="1" si="727"/>
        <v>'Simpl. all tex-DT PLYWOOD'!</v>
      </c>
      <c r="I3913" t="str">
        <f t="shared" ca="1" si="732"/>
        <v>'Simpl. all tex-DT PLYWOOD'!</v>
      </c>
      <c r="J3913">
        <f t="shared" ca="1" si="733"/>
        <v>0</v>
      </c>
      <c r="K3913">
        <f t="shared" ca="1" si="734"/>
        <v>0</v>
      </c>
      <c r="L3913">
        <f t="shared" ca="1" si="728"/>
        <v>0</v>
      </c>
      <c r="M3913">
        <f t="shared" ca="1" si="729"/>
        <v>0</v>
      </c>
      <c r="O3913" t="str">
        <f t="shared" ca="1" si="730"/>
        <v>D:z</v>
      </c>
      <c r="P3913" t="str">
        <f t="shared" ca="1" si="731"/>
        <v>D7:z7</v>
      </c>
    </row>
    <row r="3914" spans="1:16">
      <c r="A3914" t="str">
        <f t="shared" si="723"/>
        <v>10</v>
      </c>
      <c r="B3914" t="str">
        <f t="shared" ca="1" si="724"/>
        <v>W</v>
      </c>
      <c r="C3914" t="str">
        <f t="shared" si="725"/>
        <v>SIMPL-7A-T</v>
      </c>
      <c r="D3914" t="s">
        <v>3780</v>
      </c>
      <c r="E3914">
        <f t="shared" ca="1" si="726"/>
        <v>0</v>
      </c>
      <c r="H3914" t="str">
        <f t="shared" ca="1" si="727"/>
        <v>'Simpl. all tex-DT PLYWOOD'!</v>
      </c>
      <c r="I3914" t="str">
        <f t="shared" ca="1" si="732"/>
        <v>'Simpl. all tex-DT PLYWOOD'!</v>
      </c>
      <c r="J3914">
        <f t="shared" ca="1" si="733"/>
        <v>0</v>
      </c>
      <c r="K3914">
        <f t="shared" ca="1" si="734"/>
        <v>0</v>
      </c>
      <c r="L3914">
        <f t="shared" ca="1" si="728"/>
        <v>0</v>
      </c>
      <c r="M3914">
        <f t="shared" ca="1" si="729"/>
        <v>0</v>
      </c>
      <c r="O3914" t="str">
        <f t="shared" ca="1" si="730"/>
        <v>D:z</v>
      </c>
      <c r="P3914" t="str">
        <f t="shared" ca="1" si="731"/>
        <v>D7:z7</v>
      </c>
    </row>
    <row r="3915" spans="1:16">
      <c r="A3915" t="str">
        <f t="shared" si="723"/>
        <v>11</v>
      </c>
      <c r="B3915" t="str">
        <f t="shared" ca="1" si="724"/>
        <v>W</v>
      </c>
      <c r="C3915" t="str">
        <f t="shared" si="725"/>
        <v>SIMPL-7A-T</v>
      </c>
      <c r="D3915" t="s">
        <v>3781</v>
      </c>
      <c r="E3915">
        <f t="shared" ca="1" si="726"/>
        <v>0</v>
      </c>
      <c r="H3915" t="str">
        <f t="shared" ca="1" si="727"/>
        <v>'Simpl. all tex-DT PLYWOOD'!</v>
      </c>
      <c r="I3915" t="str">
        <f t="shared" ca="1" si="732"/>
        <v>'Simpl. all tex-DT PLYWOOD'!</v>
      </c>
      <c r="J3915">
        <f t="shared" ca="1" si="733"/>
        <v>0</v>
      </c>
      <c r="K3915">
        <f t="shared" ca="1" si="734"/>
        <v>0</v>
      </c>
      <c r="L3915">
        <f t="shared" ca="1" si="728"/>
        <v>0</v>
      </c>
      <c r="M3915">
        <f t="shared" ca="1" si="729"/>
        <v>0</v>
      </c>
      <c r="O3915" t="str">
        <f t="shared" ca="1" si="730"/>
        <v>D:z</v>
      </c>
      <c r="P3915" t="str">
        <f t="shared" ca="1" si="731"/>
        <v>D7:z7</v>
      </c>
    </row>
    <row r="3916" spans="1:16">
      <c r="A3916" t="str">
        <f t="shared" si="723"/>
        <v>12</v>
      </c>
      <c r="B3916" t="str">
        <f t="shared" ca="1" si="724"/>
        <v>W</v>
      </c>
      <c r="C3916" t="str">
        <f t="shared" si="725"/>
        <v>SIMPL-7A-T</v>
      </c>
      <c r="D3916" t="s">
        <v>3782</v>
      </c>
      <c r="E3916">
        <f t="shared" ca="1" si="726"/>
        <v>0</v>
      </c>
      <c r="H3916" t="str">
        <f t="shared" ca="1" si="727"/>
        <v>'Simpl. all tex-DT PLYWOOD'!</v>
      </c>
      <c r="I3916" t="str">
        <f t="shared" ca="1" si="732"/>
        <v>'Simpl. all tex-DT PLYWOOD'!</v>
      </c>
      <c r="J3916">
        <f t="shared" ca="1" si="733"/>
        <v>0</v>
      </c>
      <c r="K3916">
        <f t="shared" ca="1" si="734"/>
        <v>0</v>
      </c>
      <c r="L3916">
        <f t="shared" ca="1" si="728"/>
        <v>0</v>
      </c>
      <c r="M3916">
        <f t="shared" ca="1" si="729"/>
        <v>0</v>
      </c>
      <c r="O3916" t="str">
        <f t="shared" ca="1" si="730"/>
        <v>D:z</v>
      </c>
      <c r="P3916" t="str">
        <f t="shared" ca="1" si="731"/>
        <v>D7:z7</v>
      </c>
    </row>
    <row r="3917" spans="1:16">
      <c r="A3917" t="str">
        <f t="shared" si="723"/>
        <v>13</v>
      </c>
      <c r="B3917" t="str">
        <f t="shared" ca="1" si="724"/>
        <v>W</v>
      </c>
      <c r="C3917" t="str">
        <f t="shared" si="725"/>
        <v>SIMPL-7A-T</v>
      </c>
      <c r="D3917" t="s">
        <v>3783</v>
      </c>
      <c r="E3917">
        <f t="shared" ca="1" si="726"/>
        <v>0</v>
      </c>
      <c r="H3917" t="str">
        <f t="shared" ca="1" si="727"/>
        <v>'Simpl. all tex-DT PLYWOOD'!</v>
      </c>
      <c r="I3917" t="str">
        <f t="shared" ca="1" si="732"/>
        <v>'Simpl. all tex-DT PLYWOOD'!</v>
      </c>
      <c r="J3917">
        <f t="shared" ca="1" si="733"/>
        <v>0</v>
      </c>
      <c r="K3917">
        <f t="shared" ca="1" si="734"/>
        <v>0</v>
      </c>
      <c r="L3917">
        <f t="shared" ca="1" si="728"/>
        <v>0</v>
      </c>
      <c r="M3917">
        <f t="shared" ca="1" si="729"/>
        <v>0</v>
      </c>
      <c r="O3917" t="str">
        <f t="shared" ca="1" si="730"/>
        <v>D:z</v>
      </c>
      <c r="P3917" t="str">
        <f t="shared" ca="1" si="731"/>
        <v>D7:z7</v>
      </c>
    </row>
    <row r="3918" spans="1:16">
      <c r="A3918" t="str">
        <f t="shared" si="723"/>
        <v>15</v>
      </c>
      <c r="B3918" t="str">
        <f t="shared" ca="1" si="724"/>
        <v>W</v>
      </c>
      <c r="C3918" t="str">
        <f t="shared" si="725"/>
        <v>SIMPL-7A-T</v>
      </c>
      <c r="D3918" t="s">
        <v>4804</v>
      </c>
      <c r="E3918">
        <f t="shared" ca="1" si="726"/>
        <v>0</v>
      </c>
      <c r="H3918" t="str">
        <f t="shared" ca="1" si="727"/>
        <v>'Simpl. all tex-DT PLYWOOD'!</v>
      </c>
      <c r="I3918" t="str">
        <f t="shared" ca="1" si="732"/>
        <v>'Simpl. all tex-DT PLYWOOD'!</v>
      </c>
      <c r="J3918">
        <f t="shared" ca="1" si="733"/>
        <v>0</v>
      </c>
      <c r="K3918">
        <f t="shared" ca="1" si="734"/>
        <v>0</v>
      </c>
      <c r="L3918">
        <f t="shared" ca="1" si="728"/>
        <v>0</v>
      </c>
      <c r="M3918">
        <f t="shared" ca="1" si="729"/>
        <v>0</v>
      </c>
      <c r="O3918" t="str">
        <f t="shared" ca="1" si="730"/>
        <v>D:z</v>
      </c>
      <c r="P3918" t="str">
        <f t="shared" ca="1" si="731"/>
        <v>D7:z7</v>
      </c>
    </row>
    <row r="3919" spans="1:16">
      <c r="A3919" t="str">
        <f t="shared" ref="A3919:A3982" si="735">MID(D3919,LEN(C3919)+2,LEN(D3919)-LEN(C3919))</f>
        <v>01</v>
      </c>
      <c r="B3919" t="str">
        <f t="shared" ref="B3919:B3982" ca="1" si="736">VLOOKUP(H3919,$A$1:$K$4,11,FALSE)</f>
        <v>W</v>
      </c>
      <c r="C3919" t="str">
        <f t="shared" ref="C3919:C3982" si="737">IF(RIGHT(LEFT(D3919,LEN(D3919)-3),1)="-",LEFT(D3919,LEN(D3919)-4),LEFT(D3919,LEN(D3919)-3))</f>
        <v>SIMPL-7B</v>
      </c>
      <c r="D3919" t="s">
        <v>1610</v>
      </c>
      <c r="E3919">
        <f t="shared" ref="E3919:E3982" ca="1" si="738">IFERROR(VLOOKUP(C3919,INDIRECT($H3919&amp;$O3919),MATCH($A3919,INDIRECT($H3919&amp;$P3919),0),FALSE),0)</f>
        <v>0</v>
      </c>
      <c r="H3919" t="str">
        <f t="shared" ref="H3919:H3982" ca="1" si="739">IF(I3919&lt;&gt;0,I3919,IF(J3919&lt;&gt;0,J3919,IF(K3919&lt;&gt;0,K3919,IF(L3919&lt;&gt;0,L3919,IF(M3919&lt;&gt;0,M3919,N3919)))))</f>
        <v>'Simpl. all tex-DT PLYWOOD'!</v>
      </c>
      <c r="I3919" t="str">
        <f t="shared" ca="1" si="732"/>
        <v>'Simpl. all tex-DT PLYWOOD'!</v>
      </c>
      <c r="J3919">
        <f t="shared" ca="1" si="733"/>
        <v>0</v>
      </c>
      <c r="K3919">
        <f t="shared" ca="1" si="734"/>
        <v>0</v>
      </c>
      <c r="L3919">
        <f t="shared" ref="L3919:L3982" ca="1" si="740">IF(IFERROR(VLOOKUP($C3919,INDIRECT($G$10&amp;"d:d"),1,FALSE),0)&lt;&gt;0,L$13,0)</f>
        <v>0</v>
      </c>
      <c r="M3919">
        <f t="shared" ref="M3919:M3982" ca="1" si="741">IF(IFERROR(VLOOKUP($C3919,INDIRECT($G$11&amp;"d:d"),1,FALSE),0)&lt;&gt;0,M$13,0)</f>
        <v>0</v>
      </c>
      <c r="O3919" t="str">
        <f t="shared" ref="O3919:O3982" ca="1" si="742">VLOOKUP($H3919,$G$7:$I$11,2,FALSE)</f>
        <v>D:z</v>
      </c>
      <c r="P3919" t="str">
        <f t="shared" ref="P3919:P3982" ca="1" si="743">VLOOKUP($H3919,$G$7:$I$11,3,FALSE)</f>
        <v>D7:z7</v>
      </c>
    </row>
    <row r="3920" spans="1:16">
      <c r="A3920" t="str">
        <f t="shared" si="735"/>
        <v>02</v>
      </c>
      <c r="B3920" t="str">
        <f t="shared" ca="1" si="736"/>
        <v>W</v>
      </c>
      <c r="C3920" t="str">
        <f t="shared" si="737"/>
        <v>SIMPL-7B</v>
      </c>
      <c r="D3920" t="s">
        <v>1611</v>
      </c>
      <c r="E3920">
        <f t="shared" ca="1" si="738"/>
        <v>0</v>
      </c>
      <c r="H3920" t="str">
        <f t="shared" ca="1" si="739"/>
        <v>'Simpl. all tex-DT PLYWOOD'!</v>
      </c>
      <c r="I3920" t="str">
        <f t="shared" ca="1" si="732"/>
        <v>'Simpl. all tex-DT PLYWOOD'!</v>
      </c>
      <c r="J3920">
        <f t="shared" ca="1" si="733"/>
        <v>0</v>
      </c>
      <c r="K3920">
        <f t="shared" ca="1" si="734"/>
        <v>0</v>
      </c>
      <c r="L3920">
        <f t="shared" ca="1" si="740"/>
        <v>0</v>
      </c>
      <c r="M3920">
        <f t="shared" ca="1" si="741"/>
        <v>0</v>
      </c>
      <c r="O3920" t="str">
        <f t="shared" ca="1" si="742"/>
        <v>D:z</v>
      </c>
      <c r="P3920" t="str">
        <f t="shared" ca="1" si="743"/>
        <v>D7:z7</v>
      </c>
    </row>
    <row r="3921" spans="1:16">
      <c r="A3921" t="str">
        <f t="shared" si="735"/>
        <v>03</v>
      </c>
      <c r="B3921" t="str">
        <f t="shared" ca="1" si="736"/>
        <v>W</v>
      </c>
      <c r="C3921" t="str">
        <f t="shared" si="737"/>
        <v>SIMPL-7B</v>
      </c>
      <c r="D3921" t="s">
        <v>1612</v>
      </c>
      <c r="E3921">
        <f t="shared" ca="1" si="738"/>
        <v>0</v>
      </c>
      <c r="H3921" t="str">
        <f t="shared" ca="1" si="739"/>
        <v>'Simpl. all tex-DT PLYWOOD'!</v>
      </c>
      <c r="I3921" t="str">
        <f t="shared" ca="1" si="732"/>
        <v>'Simpl. all tex-DT PLYWOOD'!</v>
      </c>
      <c r="J3921">
        <f t="shared" ca="1" si="733"/>
        <v>0</v>
      </c>
      <c r="K3921">
        <f t="shared" ca="1" si="734"/>
        <v>0</v>
      </c>
      <c r="L3921">
        <f t="shared" ca="1" si="740"/>
        <v>0</v>
      </c>
      <c r="M3921">
        <f t="shared" ca="1" si="741"/>
        <v>0</v>
      </c>
      <c r="O3921" t="str">
        <f t="shared" ca="1" si="742"/>
        <v>D:z</v>
      </c>
      <c r="P3921" t="str">
        <f t="shared" ca="1" si="743"/>
        <v>D7:z7</v>
      </c>
    </row>
    <row r="3922" spans="1:16">
      <c r="A3922" t="str">
        <f t="shared" si="735"/>
        <v>04</v>
      </c>
      <c r="B3922" t="str">
        <f t="shared" ca="1" si="736"/>
        <v>W</v>
      </c>
      <c r="C3922" t="str">
        <f t="shared" si="737"/>
        <v>SIMPL-7B</v>
      </c>
      <c r="D3922" t="s">
        <v>1613</v>
      </c>
      <c r="E3922">
        <f t="shared" ca="1" si="738"/>
        <v>0</v>
      </c>
      <c r="H3922" t="str">
        <f t="shared" ca="1" si="739"/>
        <v>'Simpl. all tex-DT PLYWOOD'!</v>
      </c>
      <c r="I3922" t="str">
        <f t="shared" ca="1" si="732"/>
        <v>'Simpl. all tex-DT PLYWOOD'!</v>
      </c>
      <c r="J3922">
        <f t="shared" ca="1" si="733"/>
        <v>0</v>
      </c>
      <c r="K3922">
        <f t="shared" ca="1" si="734"/>
        <v>0</v>
      </c>
      <c r="L3922">
        <f t="shared" ca="1" si="740"/>
        <v>0</v>
      </c>
      <c r="M3922">
        <f t="shared" ca="1" si="741"/>
        <v>0</v>
      </c>
      <c r="O3922" t="str">
        <f t="shared" ca="1" si="742"/>
        <v>D:z</v>
      </c>
      <c r="P3922" t="str">
        <f t="shared" ca="1" si="743"/>
        <v>D7:z7</v>
      </c>
    </row>
    <row r="3923" spans="1:16">
      <c r="A3923" t="str">
        <f t="shared" si="735"/>
        <v>05</v>
      </c>
      <c r="B3923" t="str">
        <f t="shared" ca="1" si="736"/>
        <v>W</v>
      </c>
      <c r="C3923" t="str">
        <f t="shared" si="737"/>
        <v>SIMPL-7B</v>
      </c>
      <c r="D3923" t="s">
        <v>1614</v>
      </c>
      <c r="E3923">
        <f t="shared" ca="1" si="738"/>
        <v>0</v>
      </c>
      <c r="H3923" t="str">
        <f t="shared" ca="1" si="739"/>
        <v>'Simpl. all tex-DT PLYWOOD'!</v>
      </c>
      <c r="I3923" t="str">
        <f t="shared" ca="1" si="732"/>
        <v>'Simpl. all tex-DT PLYWOOD'!</v>
      </c>
      <c r="J3923">
        <f t="shared" ca="1" si="733"/>
        <v>0</v>
      </c>
      <c r="K3923">
        <f t="shared" ca="1" si="734"/>
        <v>0</v>
      </c>
      <c r="L3923">
        <f t="shared" ca="1" si="740"/>
        <v>0</v>
      </c>
      <c r="M3923">
        <f t="shared" ca="1" si="741"/>
        <v>0</v>
      </c>
      <c r="O3923" t="str">
        <f t="shared" ca="1" si="742"/>
        <v>D:z</v>
      </c>
      <c r="P3923" t="str">
        <f t="shared" ca="1" si="743"/>
        <v>D7:z7</v>
      </c>
    </row>
    <row r="3924" spans="1:16">
      <c r="A3924" t="str">
        <f t="shared" si="735"/>
        <v>06</v>
      </c>
      <c r="B3924" t="str">
        <f t="shared" ca="1" si="736"/>
        <v>W</v>
      </c>
      <c r="C3924" t="str">
        <f t="shared" si="737"/>
        <v>SIMPL-7B</v>
      </c>
      <c r="D3924" t="s">
        <v>1615</v>
      </c>
      <c r="E3924">
        <f t="shared" ca="1" si="738"/>
        <v>0</v>
      </c>
      <c r="H3924" t="str">
        <f t="shared" ca="1" si="739"/>
        <v>'Simpl. all tex-DT PLYWOOD'!</v>
      </c>
      <c r="I3924" t="str">
        <f t="shared" ca="1" si="732"/>
        <v>'Simpl. all tex-DT PLYWOOD'!</v>
      </c>
      <c r="J3924">
        <f t="shared" ca="1" si="733"/>
        <v>0</v>
      </c>
      <c r="K3924">
        <f t="shared" ca="1" si="734"/>
        <v>0</v>
      </c>
      <c r="L3924">
        <f t="shared" ca="1" si="740"/>
        <v>0</v>
      </c>
      <c r="M3924">
        <f t="shared" ca="1" si="741"/>
        <v>0</v>
      </c>
      <c r="O3924" t="str">
        <f t="shared" ca="1" si="742"/>
        <v>D:z</v>
      </c>
      <c r="P3924" t="str">
        <f t="shared" ca="1" si="743"/>
        <v>D7:z7</v>
      </c>
    </row>
    <row r="3925" spans="1:16">
      <c r="A3925" t="str">
        <f t="shared" si="735"/>
        <v>07</v>
      </c>
      <c r="B3925" t="str">
        <f t="shared" ca="1" si="736"/>
        <v>W</v>
      </c>
      <c r="C3925" t="str">
        <f t="shared" si="737"/>
        <v>SIMPL-7B</v>
      </c>
      <c r="D3925" t="s">
        <v>1616</v>
      </c>
      <c r="E3925">
        <f t="shared" ca="1" si="738"/>
        <v>0</v>
      </c>
      <c r="H3925" t="str">
        <f t="shared" ca="1" si="739"/>
        <v>'Simpl. all tex-DT PLYWOOD'!</v>
      </c>
      <c r="I3925" t="str">
        <f t="shared" ca="1" si="732"/>
        <v>'Simpl. all tex-DT PLYWOOD'!</v>
      </c>
      <c r="J3925">
        <f t="shared" ca="1" si="733"/>
        <v>0</v>
      </c>
      <c r="K3925">
        <f t="shared" ca="1" si="734"/>
        <v>0</v>
      </c>
      <c r="L3925">
        <f t="shared" ca="1" si="740"/>
        <v>0</v>
      </c>
      <c r="M3925">
        <f t="shared" ca="1" si="741"/>
        <v>0</v>
      </c>
      <c r="O3925" t="str">
        <f t="shared" ca="1" si="742"/>
        <v>D:z</v>
      </c>
      <c r="P3925" t="str">
        <f t="shared" ca="1" si="743"/>
        <v>D7:z7</v>
      </c>
    </row>
    <row r="3926" spans="1:16">
      <c r="A3926" t="str">
        <f t="shared" si="735"/>
        <v>08</v>
      </c>
      <c r="B3926" t="str">
        <f t="shared" ca="1" si="736"/>
        <v>W</v>
      </c>
      <c r="C3926" t="str">
        <f t="shared" si="737"/>
        <v>SIMPL-7B</v>
      </c>
      <c r="D3926" t="s">
        <v>1617</v>
      </c>
      <c r="E3926">
        <f t="shared" ca="1" si="738"/>
        <v>0</v>
      </c>
      <c r="H3926" t="str">
        <f t="shared" ca="1" si="739"/>
        <v>'Simpl. all tex-DT PLYWOOD'!</v>
      </c>
      <c r="I3926" t="str">
        <f t="shared" ca="1" si="732"/>
        <v>'Simpl. all tex-DT PLYWOOD'!</v>
      </c>
      <c r="J3926">
        <f t="shared" ca="1" si="733"/>
        <v>0</v>
      </c>
      <c r="K3926">
        <f t="shared" ca="1" si="734"/>
        <v>0</v>
      </c>
      <c r="L3926">
        <f t="shared" ca="1" si="740"/>
        <v>0</v>
      </c>
      <c r="M3926">
        <f t="shared" ca="1" si="741"/>
        <v>0</v>
      </c>
      <c r="O3926" t="str">
        <f t="shared" ca="1" si="742"/>
        <v>D:z</v>
      </c>
      <c r="P3926" t="str">
        <f t="shared" ca="1" si="743"/>
        <v>D7:z7</v>
      </c>
    </row>
    <row r="3927" spans="1:16">
      <c r="A3927" t="str">
        <f t="shared" si="735"/>
        <v>09</v>
      </c>
      <c r="B3927" t="str">
        <f t="shared" ca="1" si="736"/>
        <v>W</v>
      </c>
      <c r="C3927" t="str">
        <f t="shared" si="737"/>
        <v>SIMPL-7B</v>
      </c>
      <c r="D3927" t="s">
        <v>1618</v>
      </c>
      <c r="E3927">
        <f t="shared" ca="1" si="738"/>
        <v>0</v>
      </c>
      <c r="H3927" t="str">
        <f t="shared" ca="1" si="739"/>
        <v>'Simpl. all tex-DT PLYWOOD'!</v>
      </c>
      <c r="I3927" t="str">
        <f t="shared" ca="1" si="732"/>
        <v>'Simpl. all tex-DT PLYWOOD'!</v>
      </c>
      <c r="J3927">
        <f t="shared" ca="1" si="733"/>
        <v>0</v>
      </c>
      <c r="K3927">
        <f t="shared" ca="1" si="734"/>
        <v>0</v>
      </c>
      <c r="L3927">
        <f t="shared" ca="1" si="740"/>
        <v>0</v>
      </c>
      <c r="M3927">
        <f t="shared" ca="1" si="741"/>
        <v>0</v>
      </c>
      <c r="O3927" t="str">
        <f t="shared" ca="1" si="742"/>
        <v>D:z</v>
      </c>
      <c r="P3927" t="str">
        <f t="shared" ca="1" si="743"/>
        <v>D7:z7</v>
      </c>
    </row>
    <row r="3928" spans="1:16">
      <c r="A3928" t="str">
        <f t="shared" si="735"/>
        <v>10</v>
      </c>
      <c r="B3928" t="str">
        <f t="shared" ca="1" si="736"/>
        <v>W</v>
      </c>
      <c r="C3928" t="str">
        <f t="shared" si="737"/>
        <v>SIMPL-7B</v>
      </c>
      <c r="D3928" t="s">
        <v>1619</v>
      </c>
      <c r="E3928">
        <f t="shared" ca="1" si="738"/>
        <v>0</v>
      </c>
      <c r="H3928" t="str">
        <f t="shared" ca="1" si="739"/>
        <v>'Simpl. all tex-DT PLYWOOD'!</v>
      </c>
      <c r="I3928" t="str">
        <f t="shared" ca="1" si="732"/>
        <v>'Simpl. all tex-DT PLYWOOD'!</v>
      </c>
      <c r="J3928">
        <f t="shared" ca="1" si="733"/>
        <v>0</v>
      </c>
      <c r="K3928">
        <f t="shared" ca="1" si="734"/>
        <v>0</v>
      </c>
      <c r="L3928">
        <f t="shared" ca="1" si="740"/>
        <v>0</v>
      </c>
      <c r="M3928">
        <f t="shared" ca="1" si="741"/>
        <v>0</v>
      </c>
      <c r="O3928" t="str">
        <f t="shared" ca="1" si="742"/>
        <v>D:z</v>
      </c>
      <c r="P3928" t="str">
        <f t="shared" ca="1" si="743"/>
        <v>D7:z7</v>
      </c>
    </row>
    <row r="3929" spans="1:16">
      <c r="A3929" t="str">
        <f t="shared" si="735"/>
        <v>100</v>
      </c>
      <c r="B3929" t="str">
        <f t="shared" ca="1" si="736"/>
        <v>W</v>
      </c>
      <c r="C3929" t="str">
        <f t="shared" si="737"/>
        <v>SIMPL-7B</v>
      </c>
      <c r="D3929" t="s">
        <v>1623</v>
      </c>
      <c r="E3929">
        <f t="shared" ca="1" si="738"/>
        <v>0</v>
      </c>
      <c r="H3929" t="str">
        <f t="shared" ca="1" si="739"/>
        <v>'Simpl. all tex-DT PLYWOOD'!</v>
      </c>
      <c r="I3929" t="str">
        <f t="shared" ca="1" si="732"/>
        <v>'Simpl. all tex-DT PLYWOOD'!</v>
      </c>
      <c r="J3929">
        <f t="shared" ca="1" si="733"/>
        <v>0</v>
      </c>
      <c r="K3929">
        <f t="shared" ca="1" si="734"/>
        <v>0</v>
      </c>
      <c r="L3929">
        <f t="shared" ca="1" si="740"/>
        <v>0</v>
      </c>
      <c r="M3929">
        <f t="shared" ca="1" si="741"/>
        <v>0</v>
      </c>
      <c r="O3929" t="str">
        <f t="shared" ca="1" si="742"/>
        <v>D:z</v>
      </c>
      <c r="P3929" t="str">
        <f t="shared" ca="1" si="743"/>
        <v>D7:z7</v>
      </c>
    </row>
    <row r="3930" spans="1:16">
      <c r="A3930" t="str">
        <f t="shared" si="735"/>
        <v>11</v>
      </c>
      <c r="B3930" t="str">
        <f t="shared" ca="1" si="736"/>
        <v>W</v>
      </c>
      <c r="C3930" t="str">
        <f t="shared" si="737"/>
        <v>SIMPL-7B</v>
      </c>
      <c r="D3930" t="s">
        <v>1620</v>
      </c>
      <c r="E3930">
        <f t="shared" ca="1" si="738"/>
        <v>0</v>
      </c>
      <c r="H3930" t="str">
        <f t="shared" ca="1" si="739"/>
        <v>'Simpl. all tex-DT PLYWOOD'!</v>
      </c>
      <c r="I3930" t="str">
        <f t="shared" ref="I3930:I3993" ca="1" si="744">IF(IFERROR(VLOOKUP(C3930,INDIRECT($G$7&amp;"D:D"),1,FALSE),0)&lt;&gt;0,I$13,0)</f>
        <v>'Simpl. all tex-DT PLYWOOD'!</v>
      </c>
      <c r="J3930">
        <f t="shared" ref="J3930:J3993" ca="1" si="745">IF(IFERROR(VLOOKUP(C3930,INDIRECT($G$8&amp;"D:D"),1,FALSE),0)&lt;&gt;0,J$13,0)</f>
        <v>0</v>
      </c>
      <c r="K3930">
        <f t="shared" ref="K3930:K3993" ca="1" si="746">IF(IFERROR(VLOOKUP($C3930,INDIRECT($G$9&amp;"d:d"),1,FALSE),0)&lt;&gt;0,K$13,0)</f>
        <v>0</v>
      </c>
      <c r="L3930">
        <f t="shared" ca="1" si="740"/>
        <v>0</v>
      </c>
      <c r="M3930">
        <f t="shared" ca="1" si="741"/>
        <v>0</v>
      </c>
      <c r="O3930" t="str">
        <f t="shared" ca="1" si="742"/>
        <v>D:z</v>
      </c>
      <c r="P3930" t="str">
        <f t="shared" ca="1" si="743"/>
        <v>D7:z7</v>
      </c>
    </row>
    <row r="3931" spans="1:16">
      <c r="A3931" t="str">
        <f t="shared" si="735"/>
        <v>12</v>
      </c>
      <c r="B3931" t="str">
        <f t="shared" ca="1" si="736"/>
        <v>W</v>
      </c>
      <c r="C3931" t="str">
        <f t="shared" si="737"/>
        <v>SIMPL-7B</v>
      </c>
      <c r="D3931" t="s">
        <v>1621</v>
      </c>
      <c r="E3931">
        <f t="shared" ca="1" si="738"/>
        <v>0</v>
      </c>
      <c r="H3931" t="str">
        <f t="shared" ca="1" si="739"/>
        <v>'Simpl. all tex-DT PLYWOOD'!</v>
      </c>
      <c r="I3931" t="str">
        <f t="shared" ca="1" si="744"/>
        <v>'Simpl. all tex-DT PLYWOOD'!</v>
      </c>
      <c r="J3931">
        <f t="shared" ca="1" si="745"/>
        <v>0</v>
      </c>
      <c r="K3931">
        <f t="shared" ca="1" si="746"/>
        <v>0</v>
      </c>
      <c r="L3931">
        <f t="shared" ca="1" si="740"/>
        <v>0</v>
      </c>
      <c r="M3931">
        <f t="shared" ca="1" si="741"/>
        <v>0</v>
      </c>
      <c r="O3931" t="str">
        <f t="shared" ca="1" si="742"/>
        <v>D:z</v>
      </c>
      <c r="P3931" t="str">
        <f t="shared" ca="1" si="743"/>
        <v>D7:z7</v>
      </c>
    </row>
    <row r="3932" spans="1:16">
      <c r="A3932" t="str">
        <f t="shared" si="735"/>
        <v>13</v>
      </c>
      <c r="B3932" t="str">
        <f t="shared" ca="1" si="736"/>
        <v>W</v>
      </c>
      <c r="C3932" t="str">
        <f t="shared" si="737"/>
        <v>SIMPL-7B</v>
      </c>
      <c r="D3932" t="s">
        <v>1622</v>
      </c>
      <c r="E3932">
        <f t="shared" ca="1" si="738"/>
        <v>0</v>
      </c>
      <c r="H3932" t="str">
        <f t="shared" ca="1" si="739"/>
        <v>'Simpl. all tex-DT PLYWOOD'!</v>
      </c>
      <c r="I3932" t="str">
        <f t="shared" ca="1" si="744"/>
        <v>'Simpl. all tex-DT PLYWOOD'!</v>
      </c>
      <c r="J3932">
        <f t="shared" ca="1" si="745"/>
        <v>0</v>
      </c>
      <c r="K3932">
        <f t="shared" ca="1" si="746"/>
        <v>0</v>
      </c>
      <c r="L3932">
        <f t="shared" ca="1" si="740"/>
        <v>0</v>
      </c>
      <c r="M3932">
        <f t="shared" ca="1" si="741"/>
        <v>0</v>
      </c>
      <c r="O3932" t="str">
        <f t="shared" ca="1" si="742"/>
        <v>D:z</v>
      </c>
      <c r="P3932" t="str">
        <f t="shared" ca="1" si="743"/>
        <v>D7:z7</v>
      </c>
    </row>
    <row r="3933" spans="1:16">
      <c r="A3933" t="str">
        <f t="shared" si="735"/>
        <v>15</v>
      </c>
      <c r="B3933" t="str">
        <f t="shared" ca="1" si="736"/>
        <v>W</v>
      </c>
      <c r="C3933" t="str">
        <f t="shared" si="737"/>
        <v>SIMPL-7B</v>
      </c>
      <c r="D3933" t="s">
        <v>4880</v>
      </c>
      <c r="E3933">
        <f t="shared" ca="1" si="738"/>
        <v>0</v>
      </c>
      <c r="H3933" t="str">
        <f t="shared" ca="1" si="739"/>
        <v>'Simpl. all tex-DT PLYWOOD'!</v>
      </c>
      <c r="I3933" t="str">
        <f t="shared" ca="1" si="744"/>
        <v>'Simpl. all tex-DT PLYWOOD'!</v>
      </c>
      <c r="J3933">
        <f t="shared" ca="1" si="745"/>
        <v>0</v>
      </c>
      <c r="K3933">
        <f t="shared" ca="1" si="746"/>
        <v>0</v>
      </c>
      <c r="L3933">
        <f t="shared" ca="1" si="740"/>
        <v>0</v>
      </c>
      <c r="M3933">
        <f t="shared" ca="1" si="741"/>
        <v>0</v>
      </c>
      <c r="O3933" t="str">
        <f t="shared" ca="1" si="742"/>
        <v>D:z</v>
      </c>
      <c r="P3933" t="str">
        <f t="shared" ca="1" si="743"/>
        <v>D7:z7</v>
      </c>
    </row>
    <row r="3934" spans="1:16">
      <c r="A3934" t="str">
        <f t="shared" si="735"/>
        <v>01</v>
      </c>
      <c r="B3934" t="str">
        <f t="shared" ca="1" si="736"/>
        <v>W</v>
      </c>
      <c r="C3934" t="str">
        <f t="shared" si="737"/>
        <v>SIMPL-7B-C</v>
      </c>
      <c r="D3934" t="s">
        <v>6062</v>
      </c>
      <c r="E3934">
        <f t="shared" ca="1" si="738"/>
        <v>0</v>
      </c>
      <c r="H3934" t="str">
        <f t="shared" ca="1" si="739"/>
        <v>'(more) Simpl. Textures PLYWOOD'!</v>
      </c>
      <c r="I3934">
        <f t="shared" ca="1" si="744"/>
        <v>0</v>
      </c>
      <c r="J3934" t="str">
        <f t="shared" ca="1" si="745"/>
        <v>'(more) Simpl. Textures PLYWOOD'!</v>
      </c>
      <c r="K3934">
        <f t="shared" ca="1" si="746"/>
        <v>0</v>
      </c>
      <c r="L3934">
        <f t="shared" ca="1" si="740"/>
        <v>0</v>
      </c>
      <c r="M3934">
        <f t="shared" ca="1" si="741"/>
        <v>0</v>
      </c>
      <c r="O3934" t="str">
        <f t="shared" ca="1" si="742"/>
        <v>D:N</v>
      </c>
      <c r="P3934" t="str">
        <f t="shared" ca="1" si="743"/>
        <v>D7:N7</v>
      </c>
    </row>
    <row r="3935" spans="1:16">
      <c r="A3935" t="str">
        <f t="shared" si="735"/>
        <v>16</v>
      </c>
      <c r="B3935" t="str">
        <f t="shared" ca="1" si="736"/>
        <v>W</v>
      </c>
      <c r="C3935" t="str">
        <f t="shared" si="737"/>
        <v>SIMPL-7B-N-NT</v>
      </c>
      <c r="D3935" t="s">
        <v>5580</v>
      </c>
      <c r="E3935">
        <f t="shared" ca="1" si="738"/>
        <v>0</v>
      </c>
      <c r="H3935" t="str">
        <f t="shared" ca="1" si="739"/>
        <v>'(more) Simpl. Textures PLYWOOD'!</v>
      </c>
      <c r="I3935">
        <f t="shared" ca="1" si="744"/>
        <v>0</v>
      </c>
      <c r="J3935" t="str">
        <f t="shared" ca="1" si="745"/>
        <v>'(more) Simpl. Textures PLYWOOD'!</v>
      </c>
      <c r="K3935">
        <f t="shared" ca="1" si="746"/>
        <v>0</v>
      </c>
      <c r="L3935">
        <f t="shared" ca="1" si="740"/>
        <v>0</v>
      </c>
      <c r="M3935">
        <f t="shared" ca="1" si="741"/>
        <v>0</v>
      </c>
      <c r="O3935" t="str">
        <f t="shared" ca="1" si="742"/>
        <v>D:N</v>
      </c>
      <c r="P3935" t="str">
        <f t="shared" ca="1" si="743"/>
        <v>D7:N7</v>
      </c>
    </row>
    <row r="3936" spans="1:16">
      <c r="A3936" t="str">
        <f t="shared" si="735"/>
        <v>16</v>
      </c>
      <c r="B3936" t="str">
        <f t="shared" ca="1" si="736"/>
        <v>W</v>
      </c>
      <c r="C3936" t="str">
        <f t="shared" si="737"/>
        <v>SIMPL-7B-N-T</v>
      </c>
      <c r="D3936" t="s">
        <v>5740</v>
      </c>
      <c r="E3936">
        <f t="shared" ca="1" si="738"/>
        <v>0</v>
      </c>
      <c r="H3936" t="str">
        <f t="shared" ca="1" si="739"/>
        <v>'(more) Simpl. Textures PLYWOOD'!</v>
      </c>
      <c r="I3936">
        <f t="shared" ca="1" si="744"/>
        <v>0</v>
      </c>
      <c r="J3936" t="str">
        <f t="shared" ca="1" si="745"/>
        <v>'(more) Simpl. Textures PLYWOOD'!</v>
      </c>
      <c r="K3936">
        <f t="shared" ca="1" si="746"/>
        <v>0</v>
      </c>
      <c r="L3936">
        <f t="shared" ca="1" si="740"/>
        <v>0</v>
      </c>
      <c r="M3936">
        <f t="shared" ca="1" si="741"/>
        <v>0</v>
      </c>
      <c r="O3936" t="str">
        <f t="shared" ca="1" si="742"/>
        <v>D:N</v>
      </c>
      <c r="P3936" t="str">
        <f t="shared" ca="1" si="743"/>
        <v>D7:N7</v>
      </c>
    </row>
    <row r="3937" spans="1:16">
      <c r="A3937" t="str">
        <f t="shared" si="735"/>
        <v>01</v>
      </c>
      <c r="B3937" t="str">
        <f t="shared" ca="1" si="736"/>
        <v>W</v>
      </c>
      <c r="C3937" t="str">
        <f t="shared" si="737"/>
        <v>SIMPL-7B-T</v>
      </c>
      <c r="D3937" t="s">
        <v>3813</v>
      </c>
      <c r="E3937">
        <f t="shared" ca="1" si="738"/>
        <v>0</v>
      </c>
      <c r="H3937" t="str">
        <f t="shared" ca="1" si="739"/>
        <v>'Simpl. all tex-DT PLYWOOD'!</v>
      </c>
      <c r="I3937" t="str">
        <f t="shared" ca="1" si="744"/>
        <v>'Simpl. all tex-DT PLYWOOD'!</v>
      </c>
      <c r="J3937">
        <f t="shared" ca="1" si="745"/>
        <v>0</v>
      </c>
      <c r="K3937">
        <f t="shared" ca="1" si="746"/>
        <v>0</v>
      </c>
      <c r="L3937">
        <f t="shared" ca="1" si="740"/>
        <v>0</v>
      </c>
      <c r="M3937">
        <f t="shared" ca="1" si="741"/>
        <v>0</v>
      </c>
      <c r="O3937" t="str">
        <f t="shared" ca="1" si="742"/>
        <v>D:z</v>
      </c>
      <c r="P3937" t="str">
        <f t="shared" ca="1" si="743"/>
        <v>D7:z7</v>
      </c>
    </row>
    <row r="3938" spans="1:16">
      <c r="A3938" t="str">
        <f t="shared" si="735"/>
        <v>02</v>
      </c>
      <c r="B3938" t="str">
        <f t="shared" ca="1" si="736"/>
        <v>W</v>
      </c>
      <c r="C3938" t="str">
        <f t="shared" si="737"/>
        <v>SIMPL-7B-T</v>
      </c>
      <c r="D3938" t="s">
        <v>3814</v>
      </c>
      <c r="E3938">
        <f t="shared" ca="1" si="738"/>
        <v>0</v>
      </c>
      <c r="H3938" t="str">
        <f t="shared" ca="1" si="739"/>
        <v>'Simpl. all tex-DT PLYWOOD'!</v>
      </c>
      <c r="I3938" t="str">
        <f t="shared" ca="1" si="744"/>
        <v>'Simpl. all tex-DT PLYWOOD'!</v>
      </c>
      <c r="J3938">
        <f t="shared" ca="1" si="745"/>
        <v>0</v>
      </c>
      <c r="K3938">
        <f t="shared" ca="1" si="746"/>
        <v>0</v>
      </c>
      <c r="L3938">
        <f t="shared" ca="1" si="740"/>
        <v>0</v>
      </c>
      <c r="M3938">
        <f t="shared" ca="1" si="741"/>
        <v>0</v>
      </c>
      <c r="O3938" t="str">
        <f t="shared" ca="1" si="742"/>
        <v>D:z</v>
      </c>
      <c r="P3938" t="str">
        <f t="shared" ca="1" si="743"/>
        <v>D7:z7</v>
      </c>
    </row>
    <row r="3939" spans="1:16">
      <c r="A3939" t="str">
        <f t="shared" si="735"/>
        <v>03</v>
      </c>
      <c r="B3939" t="str">
        <f t="shared" ca="1" si="736"/>
        <v>W</v>
      </c>
      <c r="C3939" t="str">
        <f t="shared" si="737"/>
        <v>SIMPL-7B-T</v>
      </c>
      <c r="D3939" t="s">
        <v>3815</v>
      </c>
      <c r="E3939">
        <f t="shared" ca="1" si="738"/>
        <v>0</v>
      </c>
      <c r="H3939" t="str">
        <f t="shared" ca="1" si="739"/>
        <v>'Simpl. all tex-DT PLYWOOD'!</v>
      </c>
      <c r="I3939" t="str">
        <f t="shared" ca="1" si="744"/>
        <v>'Simpl. all tex-DT PLYWOOD'!</v>
      </c>
      <c r="J3939">
        <f t="shared" ca="1" si="745"/>
        <v>0</v>
      </c>
      <c r="K3939">
        <f t="shared" ca="1" si="746"/>
        <v>0</v>
      </c>
      <c r="L3939">
        <f t="shared" ca="1" si="740"/>
        <v>0</v>
      </c>
      <c r="M3939">
        <f t="shared" ca="1" si="741"/>
        <v>0</v>
      </c>
      <c r="O3939" t="str">
        <f t="shared" ca="1" si="742"/>
        <v>D:z</v>
      </c>
      <c r="P3939" t="str">
        <f t="shared" ca="1" si="743"/>
        <v>D7:z7</v>
      </c>
    </row>
    <row r="3940" spans="1:16">
      <c r="A3940" t="str">
        <f t="shared" si="735"/>
        <v>04</v>
      </c>
      <c r="B3940" t="str">
        <f t="shared" ca="1" si="736"/>
        <v>W</v>
      </c>
      <c r="C3940" t="str">
        <f t="shared" si="737"/>
        <v>SIMPL-7B-T</v>
      </c>
      <c r="D3940" t="s">
        <v>3816</v>
      </c>
      <c r="E3940">
        <f t="shared" ca="1" si="738"/>
        <v>0</v>
      </c>
      <c r="H3940" t="str">
        <f t="shared" ca="1" si="739"/>
        <v>'Simpl. all tex-DT PLYWOOD'!</v>
      </c>
      <c r="I3940" t="str">
        <f t="shared" ca="1" si="744"/>
        <v>'Simpl. all tex-DT PLYWOOD'!</v>
      </c>
      <c r="J3940">
        <f t="shared" ca="1" si="745"/>
        <v>0</v>
      </c>
      <c r="K3940">
        <f t="shared" ca="1" si="746"/>
        <v>0</v>
      </c>
      <c r="L3940">
        <f t="shared" ca="1" si="740"/>
        <v>0</v>
      </c>
      <c r="M3940">
        <f t="shared" ca="1" si="741"/>
        <v>0</v>
      </c>
      <c r="O3940" t="str">
        <f t="shared" ca="1" si="742"/>
        <v>D:z</v>
      </c>
      <c r="P3940" t="str">
        <f t="shared" ca="1" si="743"/>
        <v>D7:z7</v>
      </c>
    </row>
    <row r="3941" spans="1:16">
      <c r="A3941" t="str">
        <f t="shared" si="735"/>
        <v>05</v>
      </c>
      <c r="B3941" t="str">
        <f t="shared" ca="1" si="736"/>
        <v>W</v>
      </c>
      <c r="C3941" t="str">
        <f t="shared" si="737"/>
        <v>SIMPL-7B-T</v>
      </c>
      <c r="D3941" t="s">
        <v>3817</v>
      </c>
      <c r="E3941">
        <f t="shared" ca="1" si="738"/>
        <v>0</v>
      </c>
      <c r="H3941" t="str">
        <f t="shared" ca="1" si="739"/>
        <v>'Simpl. all tex-DT PLYWOOD'!</v>
      </c>
      <c r="I3941" t="str">
        <f t="shared" ca="1" si="744"/>
        <v>'Simpl. all tex-DT PLYWOOD'!</v>
      </c>
      <c r="J3941">
        <f t="shared" ca="1" si="745"/>
        <v>0</v>
      </c>
      <c r="K3941">
        <f t="shared" ca="1" si="746"/>
        <v>0</v>
      </c>
      <c r="L3941">
        <f t="shared" ca="1" si="740"/>
        <v>0</v>
      </c>
      <c r="M3941">
        <f t="shared" ca="1" si="741"/>
        <v>0</v>
      </c>
      <c r="O3941" t="str">
        <f t="shared" ca="1" si="742"/>
        <v>D:z</v>
      </c>
      <c r="P3941" t="str">
        <f t="shared" ca="1" si="743"/>
        <v>D7:z7</v>
      </c>
    </row>
    <row r="3942" spans="1:16">
      <c r="A3942" t="str">
        <f t="shared" si="735"/>
        <v>06</v>
      </c>
      <c r="B3942" t="str">
        <f t="shared" ca="1" si="736"/>
        <v>W</v>
      </c>
      <c r="C3942" t="str">
        <f t="shared" si="737"/>
        <v>SIMPL-7B-T</v>
      </c>
      <c r="D3942" t="s">
        <v>3818</v>
      </c>
      <c r="E3942">
        <f t="shared" ca="1" si="738"/>
        <v>0</v>
      </c>
      <c r="H3942" t="str">
        <f t="shared" ca="1" si="739"/>
        <v>'Simpl. all tex-DT PLYWOOD'!</v>
      </c>
      <c r="I3942" t="str">
        <f t="shared" ca="1" si="744"/>
        <v>'Simpl. all tex-DT PLYWOOD'!</v>
      </c>
      <c r="J3942">
        <f t="shared" ca="1" si="745"/>
        <v>0</v>
      </c>
      <c r="K3942">
        <f t="shared" ca="1" si="746"/>
        <v>0</v>
      </c>
      <c r="L3942">
        <f t="shared" ca="1" si="740"/>
        <v>0</v>
      </c>
      <c r="M3942">
        <f t="shared" ca="1" si="741"/>
        <v>0</v>
      </c>
      <c r="O3942" t="str">
        <f t="shared" ca="1" si="742"/>
        <v>D:z</v>
      </c>
      <c r="P3942" t="str">
        <f t="shared" ca="1" si="743"/>
        <v>D7:z7</v>
      </c>
    </row>
    <row r="3943" spans="1:16">
      <c r="A3943" t="str">
        <f t="shared" si="735"/>
        <v>07</v>
      </c>
      <c r="B3943" t="str">
        <f t="shared" ca="1" si="736"/>
        <v>W</v>
      </c>
      <c r="C3943" t="str">
        <f t="shared" si="737"/>
        <v>SIMPL-7B-T</v>
      </c>
      <c r="D3943" t="s">
        <v>3819</v>
      </c>
      <c r="E3943">
        <f t="shared" ca="1" si="738"/>
        <v>0</v>
      </c>
      <c r="H3943" t="str">
        <f t="shared" ca="1" si="739"/>
        <v>'Simpl. all tex-DT PLYWOOD'!</v>
      </c>
      <c r="I3943" t="str">
        <f t="shared" ca="1" si="744"/>
        <v>'Simpl. all tex-DT PLYWOOD'!</v>
      </c>
      <c r="J3943">
        <f t="shared" ca="1" si="745"/>
        <v>0</v>
      </c>
      <c r="K3943">
        <f t="shared" ca="1" si="746"/>
        <v>0</v>
      </c>
      <c r="L3943">
        <f t="shared" ca="1" si="740"/>
        <v>0</v>
      </c>
      <c r="M3943">
        <f t="shared" ca="1" si="741"/>
        <v>0</v>
      </c>
      <c r="O3943" t="str">
        <f t="shared" ca="1" si="742"/>
        <v>D:z</v>
      </c>
      <c r="P3943" t="str">
        <f t="shared" ca="1" si="743"/>
        <v>D7:z7</v>
      </c>
    </row>
    <row r="3944" spans="1:16">
      <c r="A3944" t="str">
        <f t="shared" si="735"/>
        <v>08</v>
      </c>
      <c r="B3944" t="str">
        <f t="shared" ca="1" si="736"/>
        <v>W</v>
      </c>
      <c r="C3944" t="str">
        <f t="shared" si="737"/>
        <v>SIMPL-7B-T</v>
      </c>
      <c r="D3944" t="s">
        <v>3820</v>
      </c>
      <c r="E3944">
        <f t="shared" ca="1" si="738"/>
        <v>0</v>
      </c>
      <c r="H3944" t="str">
        <f t="shared" ca="1" si="739"/>
        <v>'Simpl. all tex-DT PLYWOOD'!</v>
      </c>
      <c r="I3944" t="str">
        <f t="shared" ca="1" si="744"/>
        <v>'Simpl. all tex-DT PLYWOOD'!</v>
      </c>
      <c r="J3944">
        <f t="shared" ca="1" si="745"/>
        <v>0</v>
      </c>
      <c r="K3944">
        <f t="shared" ca="1" si="746"/>
        <v>0</v>
      </c>
      <c r="L3944">
        <f t="shared" ca="1" si="740"/>
        <v>0</v>
      </c>
      <c r="M3944">
        <f t="shared" ca="1" si="741"/>
        <v>0</v>
      </c>
      <c r="O3944" t="str">
        <f t="shared" ca="1" si="742"/>
        <v>D:z</v>
      </c>
      <c r="P3944" t="str">
        <f t="shared" ca="1" si="743"/>
        <v>D7:z7</v>
      </c>
    </row>
    <row r="3945" spans="1:16">
      <c r="A3945" t="str">
        <f t="shared" si="735"/>
        <v>09</v>
      </c>
      <c r="B3945" t="str">
        <f t="shared" ca="1" si="736"/>
        <v>W</v>
      </c>
      <c r="C3945" t="str">
        <f t="shared" si="737"/>
        <v>SIMPL-7B-T</v>
      </c>
      <c r="D3945" t="s">
        <v>3821</v>
      </c>
      <c r="E3945">
        <f t="shared" ca="1" si="738"/>
        <v>0</v>
      </c>
      <c r="H3945" t="str">
        <f t="shared" ca="1" si="739"/>
        <v>'Simpl. all tex-DT PLYWOOD'!</v>
      </c>
      <c r="I3945" t="str">
        <f t="shared" ca="1" si="744"/>
        <v>'Simpl. all tex-DT PLYWOOD'!</v>
      </c>
      <c r="J3945">
        <f t="shared" ca="1" si="745"/>
        <v>0</v>
      </c>
      <c r="K3945">
        <f t="shared" ca="1" si="746"/>
        <v>0</v>
      </c>
      <c r="L3945">
        <f t="shared" ca="1" si="740"/>
        <v>0</v>
      </c>
      <c r="M3945">
        <f t="shared" ca="1" si="741"/>
        <v>0</v>
      </c>
      <c r="O3945" t="str">
        <f t="shared" ca="1" si="742"/>
        <v>D:z</v>
      </c>
      <c r="P3945" t="str">
        <f t="shared" ca="1" si="743"/>
        <v>D7:z7</v>
      </c>
    </row>
    <row r="3946" spans="1:16">
      <c r="A3946" t="str">
        <f t="shared" si="735"/>
        <v>10</v>
      </c>
      <c r="B3946" t="str">
        <f t="shared" ca="1" si="736"/>
        <v>W</v>
      </c>
      <c r="C3946" t="str">
        <f t="shared" si="737"/>
        <v>SIMPL-7B-T</v>
      </c>
      <c r="D3946" t="s">
        <v>3822</v>
      </c>
      <c r="E3946">
        <f t="shared" ca="1" si="738"/>
        <v>0</v>
      </c>
      <c r="H3946" t="str">
        <f t="shared" ca="1" si="739"/>
        <v>'Simpl. all tex-DT PLYWOOD'!</v>
      </c>
      <c r="I3946" t="str">
        <f t="shared" ca="1" si="744"/>
        <v>'Simpl. all tex-DT PLYWOOD'!</v>
      </c>
      <c r="J3946">
        <f t="shared" ca="1" si="745"/>
        <v>0</v>
      </c>
      <c r="K3946">
        <f t="shared" ca="1" si="746"/>
        <v>0</v>
      </c>
      <c r="L3946">
        <f t="shared" ca="1" si="740"/>
        <v>0</v>
      </c>
      <c r="M3946">
        <f t="shared" ca="1" si="741"/>
        <v>0</v>
      </c>
      <c r="O3946" t="str">
        <f t="shared" ca="1" si="742"/>
        <v>D:z</v>
      </c>
      <c r="P3946" t="str">
        <f t="shared" ca="1" si="743"/>
        <v>D7:z7</v>
      </c>
    </row>
    <row r="3947" spans="1:16">
      <c r="A3947" t="str">
        <f t="shared" si="735"/>
        <v>11</v>
      </c>
      <c r="B3947" t="str">
        <f t="shared" ca="1" si="736"/>
        <v>W</v>
      </c>
      <c r="C3947" t="str">
        <f t="shared" si="737"/>
        <v>SIMPL-7B-T</v>
      </c>
      <c r="D3947" t="s">
        <v>3823</v>
      </c>
      <c r="E3947">
        <f t="shared" ca="1" si="738"/>
        <v>0</v>
      </c>
      <c r="H3947" t="str">
        <f t="shared" ca="1" si="739"/>
        <v>'Simpl. all tex-DT PLYWOOD'!</v>
      </c>
      <c r="I3947" t="str">
        <f t="shared" ca="1" si="744"/>
        <v>'Simpl. all tex-DT PLYWOOD'!</v>
      </c>
      <c r="J3947">
        <f t="shared" ca="1" si="745"/>
        <v>0</v>
      </c>
      <c r="K3947">
        <f t="shared" ca="1" si="746"/>
        <v>0</v>
      </c>
      <c r="L3947">
        <f t="shared" ca="1" si="740"/>
        <v>0</v>
      </c>
      <c r="M3947">
        <f t="shared" ca="1" si="741"/>
        <v>0</v>
      </c>
      <c r="O3947" t="str">
        <f t="shared" ca="1" si="742"/>
        <v>D:z</v>
      </c>
      <c r="P3947" t="str">
        <f t="shared" ca="1" si="743"/>
        <v>D7:z7</v>
      </c>
    </row>
    <row r="3948" spans="1:16">
      <c r="A3948" t="str">
        <f t="shared" si="735"/>
        <v>12</v>
      </c>
      <c r="B3948" t="str">
        <f t="shared" ca="1" si="736"/>
        <v>W</v>
      </c>
      <c r="C3948" t="str">
        <f t="shared" si="737"/>
        <v>SIMPL-7B-T</v>
      </c>
      <c r="D3948" t="s">
        <v>3824</v>
      </c>
      <c r="E3948">
        <f t="shared" ca="1" si="738"/>
        <v>0</v>
      </c>
      <c r="H3948" t="str">
        <f t="shared" ca="1" si="739"/>
        <v>'Simpl. all tex-DT PLYWOOD'!</v>
      </c>
      <c r="I3948" t="str">
        <f t="shared" ca="1" si="744"/>
        <v>'Simpl. all tex-DT PLYWOOD'!</v>
      </c>
      <c r="J3948">
        <f t="shared" ca="1" si="745"/>
        <v>0</v>
      </c>
      <c r="K3948">
        <f t="shared" ca="1" si="746"/>
        <v>0</v>
      </c>
      <c r="L3948">
        <f t="shared" ca="1" si="740"/>
        <v>0</v>
      </c>
      <c r="M3948">
        <f t="shared" ca="1" si="741"/>
        <v>0</v>
      </c>
      <c r="O3948" t="str">
        <f t="shared" ca="1" si="742"/>
        <v>D:z</v>
      </c>
      <c r="P3948" t="str">
        <f t="shared" ca="1" si="743"/>
        <v>D7:z7</v>
      </c>
    </row>
    <row r="3949" spans="1:16">
      <c r="A3949" t="str">
        <f t="shared" si="735"/>
        <v>13</v>
      </c>
      <c r="B3949" t="str">
        <f t="shared" ca="1" si="736"/>
        <v>W</v>
      </c>
      <c r="C3949" t="str">
        <f t="shared" si="737"/>
        <v>SIMPL-7B-T</v>
      </c>
      <c r="D3949" t="s">
        <v>3825</v>
      </c>
      <c r="E3949">
        <f t="shared" ca="1" si="738"/>
        <v>0</v>
      </c>
      <c r="H3949" t="str">
        <f t="shared" ca="1" si="739"/>
        <v>'Simpl. all tex-DT PLYWOOD'!</v>
      </c>
      <c r="I3949" t="str">
        <f t="shared" ca="1" si="744"/>
        <v>'Simpl. all tex-DT PLYWOOD'!</v>
      </c>
      <c r="J3949">
        <f t="shared" ca="1" si="745"/>
        <v>0</v>
      </c>
      <c r="K3949">
        <f t="shared" ca="1" si="746"/>
        <v>0</v>
      </c>
      <c r="L3949">
        <f t="shared" ca="1" si="740"/>
        <v>0</v>
      </c>
      <c r="M3949">
        <f t="shared" ca="1" si="741"/>
        <v>0</v>
      </c>
      <c r="O3949" t="str">
        <f t="shared" ca="1" si="742"/>
        <v>D:z</v>
      </c>
      <c r="P3949" t="str">
        <f t="shared" ca="1" si="743"/>
        <v>D7:z7</v>
      </c>
    </row>
    <row r="3950" spans="1:16">
      <c r="A3950" t="str">
        <f t="shared" si="735"/>
        <v>15</v>
      </c>
      <c r="B3950" t="str">
        <f t="shared" ca="1" si="736"/>
        <v>W</v>
      </c>
      <c r="C3950" t="str">
        <f t="shared" si="737"/>
        <v>SIMPL-7B-T</v>
      </c>
      <c r="D3950" t="s">
        <v>4805</v>
      </c>
      <c r="E3950">
        <f t="shared" ca="1" si="738"/>
        <v>0</v>
      </c>
      <c r="H3950" t="str">
        <f t="shared" ca="1" si="739"/>
        <v>'Simpl. all tex-DT PLYWOOD'!</v>
      </c>
      <c r="I3950" t="str">
        <f t="shared" ca="1" si="744"/>
        <v>'Simpl. all tex-DT PLYWOOD'!</v>
      </c>
      <c r="J3950">
        <f t="shared" ca="1" si="745"/>
        <v>0</v>
      </c>
      <c r="K3950">
        <f t="shared" ca="1" si="746"/>
        <v>0</v>
      </c>
      <c r="L3950">
        <f t="shared" ca="1" si="740"/>
        <v>0</v>
      </c>
      <c r="M3950">
        <f t="shared" ca="1" si="741"/>
        <v>0</v>
      </c>
      <c r="O3950" t="str">
        <f t="shared" ca="1" si="742"/>
        <v>D:z</v>
      </c>
      <c r="P3950" t="str">
        <f t="shared" ca="1" si="743"/>
        <v>D7:z7</v>
      </c>
    </row>
    <row r="3951" spans="1:16">
      <c r="A3951" t="str">
        <f t="shared" si="735"/>
        <v>01</v>
      </c>
      <c r="B3951" t="str">
        <f t="shared" ca="1" si="736"/>
        <v>W</v>
      </c>
      <c r="C3951" t="str">
        <f t="shared" si="737"/>
        <v>SIMPL-7C</v>
      </c>
      <c r="D3951" t="s">
        <v>1624</v>
      </c>
      <c r="E3951">
        <f t="shared" ca="1" si="738"/>
        <v>0</v>
      </c>
      <c r="H3951" t="str">
        <f t="shared" ca="1" si="739"/>
        <v>'Simpl. all tex-DT PLYWOOD'!</v>
      </c>
      <c r="I3951" t="str">
        <f t="shared" ca="1" si="744"/>
        <v>'Simpl. all tex-DT PLYWOOD'!</v>
      </c>
      <c r="J3951">
        <f t="shared" ca="1" si="745"/>
        <v>0</v>
      </c>
      <c r="K3951">
        <f t="shared" ca="1" si="746"/>
        <v>0</v>
      </c>
      <c r="L3951">
        <f t="shared" ca="1" si="740"/>
        <v>0</v>
      </c>
      <c r="M3951">
        <f t="shared" ca="1" si="741"/>
        <v>0</v>
      </c>
      <c r="O3951" t="str">
        <f t="shared" ca="1" si="742"/>
        <v>D:z</v>
      </c>
      <c r="P3951" t="str">
        <f t="shared" ca="1" si="743"/>
        <v>D7:z7</v>
      </c>
    </row>
    <row r="3952" spans="1:16">
      <c r="A3952" t="str">
        <f t="shared" si="735"/>
        <v>02</v>
      </c>
      <c r="B3952" t="str">
        <f t="shared" ca="1" si="736"/>
        <v>W</v>
      </c>
      <c r="C3952" t="str">
        <f t="shared" si="737"/>
        <v>SIMPL-7C</v>
      </c>
      <c r="D3952" t="s">
        <v>1625</v>
      </c>
      <c r="E3952">
        <f t="shared" ca="1" si="738"/>
        <v>0</v>
      </c>
      <c r="H3952" t="str">
        <f t="shared" ca="1" si="739"/>
        <v>'Simpl. all tex-DT PLYWOOD'!</v>
      </c>
      <c r="I3952" t="str">
        <f t="shared" ca="1" si="744"/>
        <v>'Simpl. all tex-DT PLYWOOD'!</v>
      </c>
      <c r="J3952">
        <f t="shared" ca="1" si="745"/>
        <v>0</v>
      </c>
      <c r="K3952">
        <f t="shared" ca="1" si="746"/>
        <v>0</v>
      </c>
      <c r="L3952">
        <f t="shared" ca="1" si="740"/>
        <v>0</v>
      </c>
      <c r="M3952">
        <f t="shared" ca="1" si="741"/>
        <v>0</v>
      </c>
      <c r="O3952" t="str">
        <f t="shared" ca="1" si="742"/>
        <v>D:z</v>
      </c>
      <c r="P3952" t="str">
        <f t="shared" ca="1" si="743"/>
        <v>D7:z7</v>
      </c>
    </row>
    <row r="3953" spans="1:16">
      <c r="A3953" t="str">
        <f t="shared" si="735"/>
        <v>03</v>
      </c>
      <c r="B3953" t="str">
        <f t="shared" ca="1" si="736"/>
        <v>W</v>
      </c>
      <c r="C3953" t="str">
        <f t="shared" si="737"/>
        <v>SIMPL-7C</v>
      </c>
      <c r="D3953" t="s">
        <v>1626</v>
      </c>
      <c r="E3953">
        <f t="shared" ca="1" si="738"/>
        <v>0</v>
      </c>
      <c r="H3953" t="str">
        <f t="shared" ca="1" si="739"/>
        <v>'Simpl. all tex-DT PLYWOOD'!</v>
      </c>
      <c r="I3953" t="str">
        <f t="shared" ca="1" si="744"/>
        <v>'Simpl. all tex-DT PLYWOOD'!</v>
      </c>
      <c r="J3953">
        <f t="shared" ca="1" si="745"/>
        <v>0</v>
      </c>
      <c r="K3953">
        <f t="shared" ca="1" si="746"/>
        <v>0</v>
      </c>
      <c r="L3953">
        <f t="shared" ca="1" si="740"/>
        <v>0</v>
      </c>
      <c r="M3953">
        <f t="shared" ca="1" si="741"/>
        <v>0</v>
      </c>
      <c r="O3953" t="str">
        <f t="shared" ca="1" si="742"/>
        <v>D:z</v>
      </c>
      <c r="P3953" t="str">
        <f t="shared" ca="1" si="743"/>
        <v>D7:z7</v>
      </c>
    </row>
    <row r="3954" spans="1:16">
      <c r="A3954" t="str">
        <f t="shared" si="735"/>
        <v>04</v>
      </c>
      <c r="B3954" t="str">
        <f t="shared" ca="1" si="736"/>
        <v>W</v>
      </c>
      <c r="C3954" t="str">
        <f t="shared" si="737"/>
        <v>SIMPL-7C</v>
      </c>
      <c r="D3954" t="s">
        <v>1627</v>
      </c>
      <c r="E3954">
        <f t="shared" ca="1" si="738"/>
        <v>0</v>
      </c>
      <c r="H3954" t="str">
        <f t="shared" ca="1" si="739"/>
        <v>'Simpl. all tex-DT PLYWOOD'!</v>
      </c>
      <c r="I3954" t="str">
        <f t="shared" ca="1" si="744"/>
        <v>'Simpl. all tex-DT PLYWOOD'!</v>
      </c>
      <c r="J3954">
        <f t="shared" ca="1" si="745"/>
        <v>0</v>
      </c>
      <c r="K3954">
        <f t="shared" ca="1" si="746"/>
        <v>0</v>
      </c>
      <c r="L3954">
        <f t="shared" ca="1" si="740"/>
        <v>0</v>
      </c>
      <c r="M3954">
        <f t="shared" ca="1" si="741"/>
        <v>0</v>
      </c>
      <c r="O3954" t="str">
        <f t="shared" ca="1" si="742"/>
        <v>D:z</v>
      </c>
      <c r="P3954" t="str">
        <f t="shared" ca="1" si="743"/>
        <v>D7:z7</v>
      </c>
    </row>
    <row r="3955" spans="1:16">
      <c r="A3955" t="str">
        <f t="shared" si="735"/>
        <v>05</v>
      </c>
      <c r="B3955" t="str">
        <f t="shared" ca="1" si="736"/>
        <v>W</v>
      </c>
      <c r="C3955" t="str">
        <f t="shared" si="737"/>
        <v>SIMPL-7C</v>
      </c>
      <c r="D3955" t="s">
        <v>1628</v>
      </c>
      <c r="E3955">
        <f t="shared" ca="1" si="738"/>
        <v>0</v>
      </c>
      <c r="H3955" t="str">
        <f t="shared" ca="1" si="739"/>
        <v>'Simpl. all tex-DT PLYWOOD'!</v>
      </c>
      <c r="I3955" t="str">
        <f t="shared" ca="1" si="744"/>
        <v>'Simpl. all tex-DT PLYWOOD'!</v>
      </c>
      <c r="J3955">
        <f t="shared" ca="1" si="745"/>
        <v>0</v>
      </c>
      <c r="K3955">
        <f t="shared" ca="1" si="746"/>
        <v>0</v>
      </c>
      <c r="L3955">
        <f t="shared" ca="1" si="740"/>
        <v>0</v>
      </c>
      <c r="M3955">
        <f t="shared" ca="1" si="741"/>
        <v>0</v>
      </c>
      <c r="O3955" t="str">
        <f t="shared" ca="1" si="742"/>
        <v>D:z</v>
      </c>
      <c r="P3955" t="str">
        <f t="shared" ca="1" si="743"/>
        <v>D7:z7</v>
      </c>
    </row>
    <row r="3956" spans="1:16">
      <c r="A3956" t="str">
        <f t="shared" si="735"/>
        <v>06</v>
      </c>
      <c r="B3956" t="str">
        <f t="shared" ca="1" si="736"/>
        <v>W</v>
      </c>
      <c r="C3956" t="str">
        <f t="shared" si="737"/>
        <v>SIMPL-7C</v>
      </c>
      <c r="D3956" t="s">
        <v>1629</v>
      </c>
      <c r="E3956">
        <f t="shared" ca="1" si="738"/>
        <v>0</v>
      </c>
      <c r="H3956" t="str">
        <f t="shared" ca="1" si="739"/>
        <v>'Simpl. all tex-DT PLYWOOD'!</v>
      </c>
      <c r="I3956" t="str">
        <f t="shared" ca="1" si="744"/>
        <v>'Simpl. all tex-DT PLYWOOD'!</v>
      </c>
      <c r="J3956">
        <f t="shared" ca="1" si="745"/>
        <v>0</v>
      </c>
      <c r="K3956">
        <f t="shared" ca="1" si="746"/>
        <v>0</v>
      </c>
      <c r="L3956">
        <f t="shared" ca="1" si="740"/>
        <v>0</v>
      </c>
      <c r="M3956">
        <f t="shared" ca="1" si="741"/>
        <v>0</v>
      </c>
      <c r="O3956" t="str">
        <f t="shared" ca="1" si="742"/>
        <v>D:z</v>
      </c>
      <c r="P3956" t="str">
        <f t="shared" ca="1" si="743"/>
        <v>D7:z7</v>
      </c>
    </row>
    <row r="3957" spans="1:16">
      <c r="A3957" t="str">
        <f t="shared" si="735"/>
        <v>07</v>
      </c>
      <c r="B3957" t="str">
        <f t="shared" ca="1" si="736"/>
        <v>W</v>
      </c>
      <c r="C3957" t="str">
        <f t="shared" si="737"/>
        <v>SIMPL-7C</v>
      </c>
      <c r="D3957" t="s">
        <v>1630</v>
      </c>
      <c r="E3957">
        <f t="shared" ca="1" si="738"/>
        <v>0</v>
      </c>
      <c r="H3957" t="str">
        <f t="shared" ca="1" si="739"/>
        <v>'Simpl. all tex-DT PLYWOOD'!</v>
      </c>
      <c r="I3957" t="str">
        <f t="shared" ca="1" si="744"/>
        <v>'Simpl. all tex-DT PLYWOOD'!</v>
      </c>
      <c r="J3957">
        <f t="shared" ca="1" si="745"/>
        <v>0</v>
      </c>
      <c r="K3957">
        <f t="shared" ca="1" si="746"/>
        <v>0</v>
      </c>
      <c r="L3957">
        <f t="shared" ca="1" si="740"/>
        <v>0</v>
      </c>
      <c r="M3957">
        <f t="shared" ca="1" si="741"/>
        <v>0</v>
      </c>
      <c r="O3957" t="str">
        <f t="shared" ca="1" si="742"/>
        <v>D:z</v>
      </c>
      <c r="P3957" t="str">
        <f t="shared" ca="1" si="743"/>
        <v>D7:z7</v>
      </c>
    </row>
    <row r="3958" spans="1:16">
      <c r="A3958" t="str">
        <f t="shared" si="735"/>
        <v>08</v>
      </c>
      <c r="B3958" t="str">
        <f t="shared" ca="1" si="736"/>
        <v>W</v>
      </c>
      <c r="C3958" t="str">
        <f t="shared" si="737"/>
        <v>SIMPL-7C</v>
      </c>
      <c r="D3958" t="s">
        <v>1631</v>
      </c>
      <c r="E3958">
        <f t="shared" ca="1" si="738"/>
        <v>0</v>
      </c>
      <c r="H3958" t="str">
        <f t="shared" ca="1" si="739"/>
        <v>'Simpl. all tex-DT PLYWOOD'!</v>
      </c>
      <c r="I3958" t="str">
        <f t="shared" ca="1" si="744"/>
        <v>'Simpl. all tex-DT PLYWOOD'!</v>
      </c>
      <c r="J3958">
        <f t="shared" ca="1" si="745"/>
        <v>0</v>
      </c>
      <c r="K3958">
        <f t="shared" ca="1" si="746"/>
        <v>0</v>
      </c>
      <c r="L3958">
        <f t="shared" ca="1" si="740"/>
        <v>0</v>
      </c>
      <c r="M3958">
        <f t="shared" ca="1" si="741"/>
        <v>0</v>
      </c>
      <c r="O3958" t="str">
        <f t="shared" ca="1" si="742"/>
        <v>D:z</v>
      </c>
      <c r="P3958" t="str">
        <f t="shared" ca="1" si="743"/>
        <v>D7:z7</v>
      </c>
    </row>
    <row r="3959" spans="1:16">
      <c r="A3959" t="str">
        <f t="shared" si="735"/>
        <v>09</v>
      </c>
      <c r="B3959" t="str">
        <f t="shared" ca="1" si="736"/>
        <v>W</v>
      </c>
      <c r="C3959" t="str">
        <f t="shared" si="737"/>
        <v>SIMPL-7C</v>
      </c>
      <c r="D3959" t="s">
        <v>1632</v>
      </c>
      <c r="E3959">
        <f t="shared" ca="1" si="738"/>
        <v>0</v>
      </c>
      <c r="H3959" t="str">
        <f t="shared" ca="1" si="739"/>
        <v>'Simpl. all tex-DT PLYWOOD'!</v>
      </c>
      <c r="I3959" t="str">
        <f t="shared" ca="1" si="744"/>
        <v>'Simpl. all tex-DT PLYWOOD'!</v>
      </c>
      <c r="J3959">
        <f t="shared" ca="1" si="745"/>
        <v>0</v>
      </c>
      <c r="K3959">
        <f t="shared" ca="1" si="746"/>
        <v>0</v>
      </c>
      <c r="L3959">
        <f t="shared" ca="1" si="740"/>
        <v>0</v>
      </c>
      <c r="M3959">
        <f t="shared" ca="1" si="741"/>
        <v>0</v>
      </c>
      <c r="O3959" t="str">
        <f t="shared" ca="1" si="742"/>
        <v>D:z</v>
      </c>
      <c r="P3959" t="str">
        <f t="shared" ca="1" si="743"/>
        <v>D7:z7</v>
      </c>
    </row>
    <row r="3960" spans="1:16">
      <c r="A3960" t="str">
        <f t="shared" si="735"/>
        <v>10</v>
      </c>
      <c r="B3960" t="str">
        <f t="shared" ca="1" si="736"/>
        <v>W</v>
      </c>
      <c r="C3960" t="str">
        <f t="shared" si="737"/>
        <v>SIMPL-7C</v>
      </c>
      <c r="D3960" t="s">
        <v>1633</v>
      </c>
      <c r="E3960">
        <f t="shared" ca="1" si="738"/>
        <v>0</v>
      </c>
      <c r="H3960" t="str">
        <f t="shared" ca="1" si="739"/>
        <v>'Simpl. all tex-DT PLYWOOD'!</v>
      </c>
      <c r="I3960" t="str">
        <f t="shared" ca="1" si="744"/>
        <v>'Simpl. all tex-DT PLYWOOD'!</v>
      </c>
      <c r="J3960">
        <f t="shared" ca="1" si="745"/>
        <v>0</v>
      </c>
      <c r="K3960">
        <f t="shared" ca="1" si="746"/>
        <v>0</v>
      </c>
      <c r="L3960">
        <f t="shared" ca="1" si="740"/>
        <v>0</v>
      </c>
      <c r="M3960">
        <f t="shared" ca="1" si="741"/>
        <v>0</v>
      </c>
      <c r="O3960" t="str">
        <f t="shared" ca="1" si="742"/>
        <v>D:z</v>
      </c>
      <c r="P3960" t="str">
        <f t="shared" ca="1" si="743"/>
        <v>D7:z7</v>
      </c>
    </row>
    <row r="3961" spans="1:16">
      <c r="A3961" t="str">
        <f t="shared" si="735"/>
        <v>100</v>
      </c>
      <c r="B3961" t="str">
        <f t="shared" ca="1" si="736"/>
        <v>W</v>
      </c>
      <c r="C3961" t="str">
        <f t="shared" si="737"/>
        <v>SIMPL-7C</v>
      </c>
      <c r="D3961" t="s">
        <v>1637</v>
      </c>
      <c r="E3961">
        <f t="shared" ca="1" si="738"/>
        <v>0</v>
      </c>
      <c r="H3961" t="str">
        <f t="shared" ca="1" si="739"/>
        <v>'Simpl. all tex-DT PLYWOOD'!</v>
      </c>
      <c r="I3961" t="str">
        <f t="shared" ca="1" si="744"/>
        <v>'Simpl. all tex-DT PLYWOOD'!</v>
      </c>
      <c r="J3961">
        <f t="shared" ca="1" si="745"/>
        <v>0</v>
      </c>
      <c r="K3961">
        <f t="shared" ca="1" si="746"/>
        <v>0</v>
      </c>
      <c r="L3961">
        <f t="shared" ca="1" si="740"/>
        <v>0</v>
      </c>
      <c r="M3961">
        <f t="shared" ca="1" si="741"/>
        <v>0</v>
      </c>
      <c r="O3961" t="str">
        <f t="shared" ca="1" si="742"/>
        <v>D:z</v>
      </c>
      <c r="P3961" t="str">
        <f t="shared" ca="1" si="743"/>
        <v>D7:z7</v>
      </c>
    </row>
    <row r="3962" spans="1:16">
      <c r="A3962" t="str">
        <f t="shared" si="735"/>
        <v>11</v>
      </c>
      <c r="B3962" t="str">
        <f t="shared" ca="1" si="736"/>
        <v>W</v>
      </c>
      <c r="C3962" t="str">
        <f t="shared" si="737"/>
        <v>SIMPL-7C</v>
      </c>
      <c r="D3962" t="s">
        <v>1634</v>
      </c>
      <c r="E3962">
        <f t="shared" ca="1" si="738"/>
        <v>0</v>
      </c>
      <c r="H3962" t="str">
        <f t="shared" ca="1" si="739"/>
        <v>'Simpl. all tex-DT PLYWOOD'!</v>
      </c>
      <c r="I3962" t="str">
        <f t="shared" ca="1" si="744"/>
        <v>'Simpl. all tex-DT PLYWOOD'!</v>
      </c>
      <c r="J3962">
        <f t="shared" ca="1" si="745"/>
        <v>0</v>
      </c>
      <c r="K3962">
        <f t="shared" ca="1" si="746"/>
        <v>0</v>
      </c>
      <c r="L3962">
        <f t="shared" ca="1" si="740"/>
        <v>0</v>
      </c>
      <c r="M3962">
        <f t="shared" ca="1" si="741"/>
        <v>0</v>
      </c>
      <c r="O3962" t="str">
        <f t="shared" ca="1" si="742"/>
        <v>D:z</v>
      </c>
      <c r="P3962" t="str">
        <f t="shared" ca="1" si="743"/>
        <v>D7:z7</v>
      </c>
    </row>
    <row r="3963" spans="1:16">
      <c r="A3963" t="str">
        <f t="shared" si="735"/>
        <v>12</v>
      </c>
      <c r="B3963" t="str">
        <f t="shared" ca="1" si="736"/>
        <v>W</v>
      </c>
      <c r="C3963" t="str">
        <f t="shared" si="737"/>
        <v>SIMPL-7C</v>
      </c>
      <c r="D3963" t="s">
        <v>1635</v>
      </c>
      <c r="E3963">
        <f t="shared" ca="1" si="738"/>
        <v>0</v>
      </c>
      <c r="H3963" t="str">
        <f t="shared" ca="1" si="739"/>
        <v>'Simpl. all tex-DT PLYWOOD'!</v>
      </c>
      <c r="I3963" t="str">
        <f t="shared" ca="1" si="744"/>
        <v>'Simpl. all tex-DT PLYWOOD'!</v>
      </c>
      <c r="J3963">
        <f t="shared" ca="1" si="745"/>
        <v>0</v>
      </c>
      <c r="K3963">
        <f t="shared" ca="1" si="746"/>
        <v>0</v>
      </c>
      <c r="L3963">
        <f t="shared" ca="1" si="740"/>
        <v>0</v>
      </c>
      <c r="M3963">
        <f t="shared" ca="1" si="741"/>
        <v>0</v>
      </c>
      <c r="O3963" t="str">
        <f t="shared" ca="1" si="742"/>
        <v>D:z</v>
      </c>
      <c r="P3963" t="str">
        <f t="shared" ca="1" si="743"/>
        <v>D7:z7</v>
      </c>
    </row>
    <row r="3964" spans="1:16">
      <c r="A3964" t="str">
        <f t="shared" si="735"/>
        <v>13</v>
      </c>
      <c r="B3964" t="str">
        <f t="shared" ca="1" si="736"/>
        <v>W</v>
      </c>
      <c r="C3964" t="str">
        <f t="shared" si="737"/>
        <v>SIMPL-7C</v>
      </c>
      <c r="D3964" t="s">
        <v>1636</v>
      </c>
      <c r="E3964">
        <f t="shared" ca="1" si="738"/>
        <v>0</v>
      </c>
      <c r="H3964" t="str">
        <f t="shared" ca="1" si="739"/>
        <v>'Simpl. all tex-DT PLYWOOD'!</v>
      </c>
      <c r="I3964" t="str">
        <f t="shared" ca="1" si="744"/>
        <v>'Simpl. all tex-DT PLYWOOD'!</v>
      </c>
      <c r="J3964">
        <f t="shared" ca="1" si="745"/>
        <v>0</v>
      </c>
      <c r="K3964">
        <f t="shared" ca="1" si="746"/>
        <v>0</v>
      </c>
      <c r="L3964">
        <f t="shared" ca="1" si="740"/>
        <v>0</v>
      </c>
      <c r="M3964">
        <f t="shared" ca="1" si="741"/>
        <v>0</v>
      </c>
      <c r="O3964" t="str">
        <f t="shared" ca="1" si="742"/>
        <v>D:z</v>
      </c>
      <c r="P3964" t="str">
        <f t="shared" ca="1" si="743"/>
        <v>D7:z7</v>
      </c>
    </row>
    <row r="3965" spans="1:16">
      <c r="A3965" t="str">
        <f t="shared" si="735"/>
        <v>15</v>
      </c>
      <c r="B3965" t="str">
        <f t="shared" ca="1" si="736"/>
        <v>W</v>
      </c>
      <c r="C3965" t="str">
        <f t="shared" si="737"/>
        <v>SIMPL-7C</v>
      </c>
      <c r="D3965" t="s">
        <v>4881</v>
      </c>
      <c r="E3965">
        <f t="shared" ca="1" si="738"/>
        <v>0</v>
      </c>
      <c r="H3965" t="str">
        <f t="shared" ca="1" si="739"/>
        <v>'Simpl. all tex-DT PLYWOOD'!</v>
      </c>
      <c r="I3965" t="str">
        <f t="shared" ca="1" si="744"/>
        <v>'Simpl. all tex-DT PLYWOOD'!</v>
      </c>
      <c r="J3965">
        <f t="shared" ca="1" si="745"/>
        <v>0</v>
      </c>
      <c r="K3965">
        <f t="shared" ca="1" si="746"/>
        <v>0</v>
      </c>
      <c r="L3965">
        <f t="shared" ca="1" si="740"/>
        <v>0</v>
      </c>
      <c r="M3965">
        <f t="shared" ca="1" si="741"/>
        <v>0</v>
      </c>
      <c r="O3965" t="str">
        <f t="shared" ca="1" si="742"/>
        <v>D:z</v>
      </c>
      <c r="P3965" t="str">
        <f t="shared" ca="1" si="743"/>
        <v>D7:z7</v>
      </c>
    </row>
    <row r="3966" spans="1:16">
      <c r="A3966" t="str">
        <f t="shared" si="735"/>
        <v>01</v>
      </c>
      <c r="B3966" t="str">
        <f t="shared" ca="1" si="736"/>
        <v>W</v>
      </c>
      <c r="C3966" t="str">
        <f t="shared" si="737"/>
        <v>SIMPL-7C-C</v>
      </c>
      <c r="D3966" t="s">
        <v>6063</v>
      </c>
      <c r="E3966">
        <f t="shared" ca="1" si="738"/>
        <v>0</v>
      </c>
      <c r="H3966" t="str">
        <f t="shared" ca="1" si="739"/>
        <v>'(more) Simpl. Textures PLYWOOD'!</v>
      </c>
      <c r="I3966">
        <f t="shared" ca="1" si="744"/>
        <v>0</v>
      </c>
      <c r="J3966" t="str">
        <f t="shared" ca="1" si="745"/>
        <v>'(more) Simpl. Textures PLYWOOD'!</v>
      </c>
      <c r="K3966">
        <f t="shared" ca="1" si="746"/>
        <v>0</v>
      </c>
      <c r="L3966">
        <f t="shared" ca="1" si="740"/>
        <v>0</v>
      </c>
      <c r="M3966">
        <f t="shared" ca="1" si="741"/>
        <v>0</v>
      </c>
      <c r="O3966" t="str">
        <f t="shared" ca="1" si="742"/>
        <v>D:N</v>
      </c>
      <c r="P3966" t="str">
        <f t="shared" ca="1" si="743"/>
        <v>D7:N7</v>
      </c>
    </row>
    <row r="3967" spans="1:16">
      <c r="A3967" t="str">
        <f t="shared" si="735"/>
        <v>16</v>
      </c>
      <c r="B3967" t="str">
        <f t="shared" ca="1" si="736"/>
        <v>W</v>
      </c>
      <c r="C3967" t="str">
        <f t="shared" si="737"/>
        <v>SIMPL-7C-N-NT</v>
      </c>
      <c r="D3967" t="s">
        <v>5581</v>
      </c>
      <c r="E3967">
        <f t="shared" ca="1" si="738"/>
        <v>0</v>
      </c>
      <c r="H3967" t="str">
        <f t="shared" ca="1" si="739"/>
        <v>'(more) Simpl. Textures PLYWOOD'!</v>
      </c>
      <c r="I3967">
        <f t="shared" ca="1" si="744"/>
        <v>0</v>
      </c>
      <c r="J3967" t="str">
        <f t="shared" ca="1" si="745"/>
        <v>'(more) Simpl. Textures PLYWOOD'!</v>
      </c>
      <c r="K3967">
        <f t="shared" ca="1" si="746"/>
        <v>0</v>
      </c>
      <c r="L3967">
        <f t="shared" ca="1" si="740"/>
        <v>0</v>
      </c>
      <c r="M3967">
        <f t="shared" ca="1" si="741"/>
        <v>0</v>
      </c>
      <c r="O3967" t="str">
        <f t="shared" ca="1" si="742"/>
        <v>D:N</v>
      </c>
      <c r="P3967" t="str">
        <f t="shared" ca="1" si="743"/>
        <v>D7:N7</v>
      </c>
    </row>
    <row r="3968" spans="1:16">
      <c r="A3968" t="str">
        <f t="shared" si="735"/>
        <v>16</v>
      </c>
      <c r="B3968" t="str">
        <f t="shared" ca="1" si="736"/>
        <v>W</v>
      </c>
      <c r="C3968" t="str">
        <f t="shared" si="737"/>
        <v>SIMPL-7C-N-T</v>
      </c>
      <c r="D3968" t="s">
        <v>5741</v>
      </c>
      <c r="E3968">
        <f t="shared" ca="1" si="738"/>
        <v>0</v>
      </c>
      <c r="H3968" t="str">
        <f t="shared" ca="1" si="739"/>
        <v>'(more) Simpl. Textures PLYWOOD'!</v>
      </c>
      <c r="I3968">
        <f t="shared" ca="1" si="744"/>
        <v>0</v>
      </c>
      <c r="J3968" t="str">
        <f t="shared" ca="1" si="745"/>
        <v>'(more) Simpl. Textures PLYWOOD'!</v>
      </c>
      <c r="K3968">
        <f t="shared" ca="1" si="746"/>
        <v>0</v>
      </c>
      <c r="L3968">
        <f t="shared" ca="1" si="740"/>
        <v>0</v>
      </c>
      <c r="M3968">
        <f t="shared" ca="1" si="741"/>
        <v>0</v>
      </c>
      <c r="O3968" t="str">
        <f t="shared" ca="1" si="742"/>
        <v>D:N</v>
      </c>
      <c r="P3968" t="str">
        <f t="shared" ca="1" si="743"/>
        <v>D7:N7</v>
      </c>
    </row>
    <row r="3969" spans="1:16">
      <c r="A3969" t="str">
        <f t="shared" si="735"/>
        <v>01</v>
      </c>
      <c r="B3969" t="str">
        <f t="shared" ca="1" si="736"/>
        <v>W</v>
      </c>
      <c r="C3969" t="str">
        <f t="shared" si="737"/>
        <v>SIMPL-7C-T</v>
      </c>
      <c r="D3969" t="s">
        <v>3855</v>
      </c>
      <c r="E3969">
        <f t="shared" ca="1" si="738"/>
        <v>0</v>
      </c>
      <c r="H3969" t="str">
        <f t="shared" ca="1" si="739"/>
        <v>'Simpl. all tex-DT PLYWOOD'!</v>
      </c>
      <c r="I3969" t="str">
        <f t="shared" ca="1" si="744"/>
        <v>'Simpl. all tex-DT PLYWOOD'!</v>
      </c>
      <c r="J3969">
        <f t="shared" ca="1" si="745"/>
        <v>0</v>
      </c>
      <c r="K3969">
        <f t="shared" ca="1" si="746"/>
        <v>0</v>
      </c>
      <c r="L3969">
        <f t="shared" ca="1" si="740"/>
        <v>0</v>
      </c>
      <c r="M3969">
        <f t="shared" ca="1" si="741"/>
        <v>0</v>
      </c>
      <c r="O3969" t="str">
        <f t="shared" ca="1" si="742"/>
        <v>D:z</v>
      </c>
      <c r="P3969" t="str">
        <f t="shared" ca="1" si="743"/>
        <v>D7:z7</v>
      </c>
    </row>
    <row r="3970" spans="1:16">
      <c r="A3970" t="str">
        <f t="shared" si="735"/>
        <v>02</v>
      </c>
      <c r="B3970" t="str">
        <f t="shared" ca="1" si="736"/>
        <v>W</v>
      </c>
      <c r="C3970" t="str">
        <f t="shared" si="737"/>
        <v>SIMPL-7C-T</v>
      </c>
      <c r="D3970" t="s">
        <v>3856</v>
      </c>
      <c r="E3970">
        <f t="shared" ca="1" si="738"/>
        <v>0</v>
      </c>
      <c r="H3970" t="str">
        <f t="shared" ca="1" si="739"/>
        <v>'Simpl. all tex-DT PLYWOOD'!</v>
      </c>
      <c r="I3970" t="str">
        <f t="shared" ca="1" si="744"/>
        <v>'Simpl. all tex-DT PLYWOOD'!</v>
      </c>
      <c r="J3970">
        <f t="shared" ca="1" si="745"/>
        <v>0</v>
      </c>
      <c r="K3970">
        <f t="shared" ca="1" si="746"/>
        <v>0</v>
      </c>
      <c r="L3970">
        <f t="shared" ca="1" si="740"/>
        <v>0</v>
      </c>
      <c r="M3970">
        <f t="shared" ca="1" si="741"/>
        <v>0</v>
      </c>
      <c r="O3970" t="str">
        <f t="shared" ca="1" si="742"/>
        <v>D:z</v>
      </c>
      <c r="P3970" t="str">
        <f t="shared" ca="1" si="743"/>
        <v>D7:z7</v>
      </c>
    </row>
    <row r="3971" spans="1:16">
      <c r="A3971" t="str">
        <f t="shared" si="735"/>
        <v>03</v>
      </c>
      <c r="B3971" t="str">
        <f t="shared" ca="1" si="736"/>
        <v>W</v>
      </c>
      <c r="C3971" t="str">
        <f t="shared" si="737"/>
        <v>SIMPL-7C-T</v>
      </c>
      <c r="D3971" t="s">
        <v>3857</v>
      </c>
      <c r="E3971">
        <f t="shared" ca="1" si="738"/>
        <v>0</v>
      </c>
      <c r="H3971" t="str">
        <f t="shared" ca="1" si="739"/>
        <v>'Simpl. all tex-DT PLYWOOD'!</v>
      </c>
      <c r="I3971" t="str">
        <f t="shared" ca="1" si="744"/>
        <v>'Simpl. all tex-DT PLYWOOD'!</v>
      </c>
      <c r="J3971">
        <f t="shared" ca="1" si="745"/>
        <v>0</v>
      </c>
      <c r="K3971">
        <f t="shared" ca="1" si="746"/>
        <v>0</v>
      </c>
      <c r="L3971">
        <f t="shared" ca="1" si="740"/>
        <v>0</v>
      </c>
      <c r="M3971">
        <f t="shared" ca="1" si="741"/>
        <v>0</v>
      </c>
      <c r="O3971" t="str">
        <f t="shared" ca="1" si="742"/>
        <v>D:z</v>
      </c>
      <c r="P3971" t="str">
        <f t="shared" ca="1" si="743"/>
        <v>D7:z7</v>
      </c>
    </row>
    <row r="3972" spans="1:16">
      <c r="A3972" t="str">
        <f t="shared" si="735"/>
        <v>04</v>
      </c>
      <c r="B3972" t="str">
        <f t="shared" ca="1" si="736"/>
        <v>W</v>
      </c>
      <c r="C3972" t="str">
        <f t="shared" si="737"/>
        <v>SIMPL-7C-T</v>
      </c>
      <c r="D3972" t="s">
        <v>3858</v>
      </c>
      <c r="E3972">
        <f t="shared" ca="1" si="738"/>
        <v>0</v>
      </c>
      <c r="H3972" t="str">
        <f t="shared" ca="1" si="739"/>
        <v>'Simpl. all tex-DT PLYWOOD'!</v>
      </c>
      <c r="I3972" t="str">
        <f t="shared" ca="1" si="744"/>
        <v>'Simpl. all tex-DT PLYWOOD'!</v>
      </c>
      <c r="J3972">
        <f t="shared" ca="1" si="745"/>
        <v>0</v>
      </c>
      <c r="K3972">
        <f t="shared" ca="1" si="746"/>
        <v>0</v>
      </c>
      <c r="L3972">
        <f t="shared" ca="1" si="740"/>
        <v>0</v>
      </c>
      <c r="M3972">
        <f t="shared" ca="1" si="741"/>
        <v>0</v>
      </c>
      <c r="O3972" t="str">
        <f t="shared" ca="1" si="742"/>
        <v>D:z</v>
      </c>
      <c r="P3972" t="str">
        <f t="shared" ca="1" si="743"/>
        <v>D7:z7</v>
      </c>
    </row>
    <row r="3973" spans="1:16">
      <c r="A3973" t="str">
        <f t="shared" si="735"/>
        <v>05</v>
      </c>
      <c r="B3973" t="str">
        <f t="shared" ca="1" si="736"/>
        <v>W</v>
      </c>
      <c r="C3973" t="str">
        <f t="shared" si="737"/>
        <v>SIMPL-7C-T</v>
      </c>
      <c r="D3973" t="s">
        <v>3859</v>
      </c>
      <c r="E3973">
        <f t="shared" ca="1" si="738"/>
        <v>0</v>
      </c>
      <c r="H3973" t="str">
        <f t="shared" ca="1" si="739"/>
        <v>'Simpl. all tex-DT PLYWOOD'!</v>
      </c>
      <c r="I3973" t="str">
        <f t="shared" ca="1" si="744"/>
        <v>'Simpl. all tex-DT PLYWOOD'!</v>
      </c>
      <c r="J3973">
        <f t="shared" ca="1" si="745"/>
        <v>0</v>
      </c>
      <c r="K3973">
        <f t="shared" ca="1" si="746"/>
        <v>0</v>
      </c>
      <c r="L3973">
        <f t="shared" ca="1" si="740"/>
        <v>0</v>
      </c>
      <c r="M3973">
        <f t="shared" ca="1" si="741"/>
        <v>0</v>
      </c>
      <c r="O3973" t="str">
        <f t="shared" ca="1" si="742"/>
        <v>D:z</v>
      </c>
      <c r="P3973" t="str">
        <f t="shared" ca="1" si="743"/>
        <v>D7:z7</v>
      </c>
    </row>
    <row r="3974" spans="1:16">
      <c r="A3974" t="str">
        <f t="shared" si="735"/>
        <v>06</v>
      </c>
      <c r="B3974" t="str">
        <f t="shared" ca="1" si="736"/>
        <v>W</v>
      </c>
      <c r="C3974" t="str">
        <f t="shared" si="737"/>
        <v>SIMPL-7C-T</v>
      </c>
      <c r="D3974" t="s">
        <v>3860</v>
      </c>
      <c r="E3974">
        <f t="shared" ca="1" si="738"/>
        <v>0</v>
      </c>
      <c r="H3974" t="str">
        <f t="shared" ca="1" si="739"/>
        <v>'Simpl. all tex-DT PLYWOOD'!</v>
      </c>
      <c r="I3974" t="str">
        <f t="shared" ca="1" si="744"/>
        <v>'Simpl. all tex-DT PLYWOOD'!</v>
      </c>
      <c r="J3974">
        <f t="shared" ca="1" si="745"/>
        <v>0</v>
      </c>
      <c r="K3974">
        <f t="shared" ca="1" si="746"/>
        <v>0</v>
      </c>
      <c r="L3974">
        <f t="shared" ca="1" si="740"/>
        <v>0</v>
      </c>
      <c r="M3974">
        <f t="shared" ca="1" si="741"/>
        <v>0</v>
      </c>
      <c r="O3974" t="str">
        <f t="shared" ca="1" si="742"/>
        <v>D:z</v>
      </c>
      <c r="P3974" t="str">
        <f t="shared" ca="1" si="743"/>
        <v>D7:z7</v>
      </c>
    </row>
    <row r="3975" spans="1:16">
      <c r="A3975" t="str">
        <f t="shared" si="735"/>
        <v>07</v>
      </c>
      <c r="B3975" t="str">
        <f t="shared" ca="1" si="736"/>
        <v>W</v>
      </c>
      <c r="C3975" t="str">
        <f t="shared" si="737"/>
        <v>SIMPL-7C-T</v>
      </c>
      <c r="D3975" t="s">
        <v>3861</v>
      </c>
      <c r="E3975">
        <f t="shared" ca="1" si="738"/>
        <v>0</v>
      </c>
      <c r="H3975" t="str">
        <f t="shared" ca="1" si="739"/>
        <v>'Simpl. all tex-DT PLYWOOD'!</v>
      </c>
      <c r="I3975" t="str">
        <f t="shared" ca="1" si="744"/>
        <v>'Simpl. all tex-DT PLYWOOD'!</v>
      </c>
      <c r="J3975">
        <f t="shared" ca="1" si="745"/>
        <v>0</v>
      </c>
      <c r="K3975">
        <f t="shared" ca="1" si="746"/>
        <v>0</v>
      </c>
      <c r="L3975">
        <f t="shared" ca="1" si="740"/>
        <v>0</v>
      </c>
      <c r="M3975">
        <f t="shared" ca="1" si="741"/>
        <v>0</v>
      </c>
      <c r="O3975" t="str">
        <f t="shared" ca="1" si="742"/>
        <v>D:z</v>
      </c>
      <c r="P3975" t="str">
        <f t="shared" ca="1" si="743"/>
        <v>D7:z7</v>
      </c>
    </row>
    <row r="3976" spans="1:16">
      <c r="A3976" t="str">
        <f t="shared" si="735"/>
        <v>08</v>
      </c>
      <c r="B3976" t="str">
        <f t="shared" ca="1" si="736"/>
        <v>W</v>
      </c>
      <c r="C3976" t="str">
        <f t="shared" si="737"/>
        <v>SIMPL-7C-T</v>
      </c>
      <c r="D3976" t="s">
        <v>3862</v>
      </c>
      <c r="E3976">
        <f t="shared" ca="1" si="738"/>
        <v>0</v>
      </c>
      <c r="H3976" t="str">
        <f t="shared" ca="1" si="739"/>
        <v>'Simpl. all tex-DT PLYWOOD'!</v>
      </c>
      <c r="I3976" t="str">
        <f t="shared" ca="1" si="744"/>
        <v>'Simpl. all tex-DT PLYWOOD'!</v>
      </c>
      <c r="J3976">
        <f t="shared" ca="1" si="745"/>
        <v>0</v>
      </c>
      <c r="K3976">
        <f t="shared" ca="1" si="746"/>
        <v>0</v>
      </c>
      <c r="L3976">
        <f t="shared" ca="1" si="740"/>
        <v>0</v>
      </c>
      <c r="M3976">
        <f t="shared" ca="1" si="741"/>
        <v>0</v>
      </c>
      <c r="O3976" t="str">
        <f t="shared" ca="1" si="742"/>
        <v>D:z</v>
      </c>
      <c r="P3976" t="str">
        <f t="shared" ca="1" si="743"/>
        <v>D7:z7</v>
      </c>
    </row>
    <row r="3977" spans="1:16">
      <c r="A3977" t="str">
        <f t="shared" si="735"/>
        <v>09</v>
      </c>
      <c r="B3977" t="str">
        <f t="shared" ca="1" si="736"/>
        <v>W</v>
      </c>
      <c r="C3977" t="str">
        <f t="shared" si="737"/>
        <v>SIMPL-7C-T</v>
      </c>
      <c r="D3977" t="s">
        <v>3863</v>
      </c>
      <c r="E3977">
        <f t="shared" ca="1" si="738"/>
        <v>0</v>
      </c>
      <c r="H3977" t="str">
        <f t="shared" ca="1" si="739"/>
        <v>'Simpl. all tex-DT PLYWOOD'!</v>
      </c>
      <c r="I3977" t="str">
        <f t="shared" ca="1" si="744"/>
        <v>'Simpl. all tex-DT PLYWOOD'!</v>
      </c>
      <c r="J3977">
        <f t="shared" ca="1" si="745"/>
        <v>0</v>
      </c>
      <c r="K3977">
        <f t="shared" ca="1" si="746"/>
        <v>0</v>
      </c>
      <c r="L3977">
        <f t="shared" ca="1" si="740"/>
        <v>0</v>
      </c>
      <c r="M3977">
        <f t="shared" ca="1" si="741"/>
        <v>0</v>
      </c>
      <c r="O3977" t="str">
        <f t="shared" ca="1" si="742"/>
        <v>D:z</v>
      </c>
      <c r="P3977" t="str">
        <f t="shared" ca="1" si="743"/>
        <v>D7:z7</v>
      </c>
    </row>
    <row r="3978" spans="1:16">
      <c r="A3978" t="str">
        <f t="shared" si="735"/>
        <v>10</v>
      </c>
      <c r="B3978" t="str">
        <f t="shared" ca="1" si="736"/>
        <v>W</v>
      </c>
      <c r="C3978" t="str">
        <f t="shared" si="737"/>
        <v>SIMPL-7C-T</v>
      </c>
      <c r="D3978" t="s">
        <v>3864</v>
      </c>
      <c r="E3978">
        <f t="shared" ca="1" si="738"/>
        <v>0</v>
      </c>
      <c r="H3978" t="str">
        <f t="shared" ca="1" si="739"/>
        <v>'Simpl. all tex-DT PLYWOOD'!</v>
      </c>
      <c r="I3978" t="str">
        <f t="shared" ca="1" si="744"/>
        <v>'Simpl. all tex-DT PLYWOOD'!</v>
      </c>
      <c r="J3978">
        <f t="shared" ca="1" si="745"/>
        <v>0</v>
      </c>
      <c r="K3978">
        <f t="shared" ca="1" si="746"/>
        <v>0</v>
      </c>
      <c r="L3978">
        <f t="shared" ca="1" si="740"/>
        <v>0</v>
      </c>
      <c r="M3978">
        <f t="shared" ca="1" si="741"/>
        <v>0</v>
      </c>
      <c r="O3978" t="str">
        <f t="shared" ca="1" si="742"/>
        <v>D:z</v>
      </c>
      <c r="P3978" t="str">
        <f t="shared" ca="1" si="743"/>
        <v>D7:z7</v>
      </c>
    </row>
    <row r="3979" spans="1:16">
      <c r="A3979" t="str">
        <f t="shared" si="735"/>
        <v>11</v>
      </c>
      <c r="B3979" t="str">
        <f t="shared" ca="1" si="736"/>
        <v>W</v>
      </c>
      <c r="C3979" t="str">
        <f t="shared" si="737"/>
        <v>SIMPL-7C-T</v>
      </c>
      <c r="D3979" t="s">
        <v>3865</v>
      </c>
      <c r="E3979">
        <f t="shared" ca="1" si="738"/>
        <v>0</v>
      </c>
      <c r="H3979" t="str">
        <f t="shared" ca="1" si="739"/>
        <v>'Simpl. all tex-DT PLYWOOD'!</v>
      </c>
      <c r="I3979" t="str">
        <f t="shared" ca="1" si="744"/>
        <v>'Simpl. all tex-DT PLYWOOD'!</v>
      </c>
      <c r="J3979">
        <f t="shared" ca="1" si="745"/>
        <v>0</v>
      </c>
      <c r="K3979">
        <f t="shared" ca="1" si="746"/>
        <v>0</v>
      </c>
      <c r="L3979">
        <f t="shared" ca="1" si="740"/>
        <v>0</v>
      </c>
      <c r="M3979">
        <f t="shared" ca="1" si="741"/>
        <v>0</v>
      </c>
      <c r="O3979" t="str">
        <f t="shared" ca="1" si="742"/>
        <v>D:z</v>
      </c>
      <c r="P3979" t="str">
        <f t="shared" ca="1" si="743"/>
        <v>D7:z7</v>
      </c>
    </row>
    <row r="3980" spans="1:16">
      <c r="A3980" t="str">
        <f t="shared" si="735"/>
        <v>12</v>
      </c>
      <c r="B3980" t="str">
        <f t="shared" ca="1" si="736"/>
        <v>W</v>
      </c>
      <c r="C3980" t="str">
        <f t="shared" si="737"/>
        <v>SIMPL-7C-T</v>
      </c>
      <c r="D3980" t="s">
        <v>3866</v>
      </c>
      <c r="E3980">
        <f t="shared" ca="1" si="738"/>
        <v>0</v>
      </c>
      <c r="H3980" t="str">
        <f t="shared" ca="1" si="739"/>
        <v>'Simpl. all tex-DT PLYWOOD'!</v>
      </c>
      <c r="I3980" t="str">
        <f t="shared" ca="1" si="744"/>
        <v>'Simpl. all tex-DT PLYWOOD'!</v>
      </c>
      <c r="J3980">
        <f t="shared" ca="1" si="745"/>
        <v>0</v>
      </c>
      <c r="K3980">
        <f t="shared" ca="1" si="746"/>
        <v>0</v>
      </c>
      <c r="L3980">
        <f t="shared" ca="1" si="740"/>
        <v>0</v>
      </c>
      <c r="M3980">
        <f t="shared" ca="1" si="741"/>
        <v>0</v>
      </c>
      <c r="O3980" t="str">
        <f t="shared" ca="1" si="742"/>
        <v>D:z</v>
      </c>
      <c r="P3980" t="str">
        <f t="shared" ca="1" si="743"/>
        <v>D7:z7</v>
      </c>
    </row>
    <row r="3981" spans="1:16">
      <c r="A3981" t="str">
        <f t="shared" si="735"/>
        <v>13</v>
      </c>
      <c r="B3981" t="str">
        <f t="shared" ca="1" si="736"/>
        <v>W</v>
      </c>
      <c r="C3981" t="str">
        <f t="shared" si="737"/>
        <v>SIMPL-7C-T</v>
      </c>
      <c r="D3981" t="s">
        <v>3867</v>
      </c>
      <c r="E3981">
        <f t="shared" ca="1" si="738"/>
        <v>0</v>
      </c>
      <c r="H3981" t="str">
        <f t="shared" ca="1" si="739"/>
        <v>'Simpl. all tex-DT PLYWOOD'!</v>
      </c>
      <c r="I3981" t="str">
        <f t="shared" ca="1" si="744"/>
        <v>'Simpl. all tex-DT PLYWOOD'!</v>
      </c>
      <c r="J3981">
        <f t="shared" ca="1" si="745"/>
        <v>0</v>
      </c>
      <c r="K3981">
        <f t="shared" ca="1" si="746"/>
        <v>0</v>
      </c>
      <c r="L3981">
        <f t="shared" ca="1" si="740"/>
        <v>0</v>
      </c>
      <c r="M3981">
        <f t="shared" ca="1" si="741"/>
        <v>0</v>
      </c>
      <c r="O3981" t="str">
        <f t="shared" ca="1" si="742"/>
        <v>D:z</v>
      </c>
      <c r="P3981" t="str">
        <f t="shared" ca="1" si="743"/>
        <v>D7:z7</v>
      </c>
    </row>
    <row r="3982" spans="1:16">
      <c r="A3982" t="str">
        <f t="shared" si="735"/>
        <v>15</v>
      </c>
      <c r="B3982" t="str">
        <f t="shared" ca="1" si="736"/>
        <v>W</v>
      </c>
      <c r="C3982" t="str">
        <f t="shared" si="737"/>
        <v>SIMPL-7C-T</v>
      </c>
      <c r="D3982" t="s">
        <v>4806</v>
      </c>
      <c r="E3982">
        <f t="shared" ca="1" si="738"/>
        <v>0</v>
      </c>
      <c r="H3982" t="str">
        <f t="shared" ca="1" si="739"/>
        <v>'Simpl. all tex-DT PLYWOOD'!</v>
      </c>
      <c r="I3982" t="str">
        <f t="shared" ca="1" si="744"/>
        <v>'Simpl. all tex-DT PLYWOOD'!</v>
      </c>
      <c r="J3982">
        <f t="shared" ca="1" si="745"/>
        <v>0</v>
      </c>
      <c r="K3982">
        <f t="shared" ca="1" si="746"/>
        <v>0</v>
      </c>
      <c r="L3982">
        <f t="shared" ca="1" si="740"/>
        <v>0</v>
      </c>
      <c r="M3982">
        <f t="shared" ca="1" si="741"/>
        <v>0</v>
      </c>
      <c r="O3982" t="str">
        <f t="shared" ca="1" si="742"/>
        <v>D:z</v>
      </c>
      <c r="P3982" t="str">
        <f t="shared" ca="1" si="743"/>
        <v>D7:z7</v>
      </c>
    </row>
    <row r="3983" spans="1:16">
      <c r="A3983" t="str">
        <f t="shared" ref="A3983:A4046" si="747">MID(D3983,LEN(C3983)+2,LEN(D3983)-LEN(C3983))</f>
        <v>01</v>
      </c>
      <c r="B3983" t="str">
        <f t="shared" ref="B3983:B4046" ca="1" si="748">VLOOKUP(H3983,$A$1:$K$4,11,FALSE)</f>
        <v>W</v>
      </c>
      <c r="C3983" t="str">
        <f t="shared" ref="C3983:C4046" si="749">IF(RIGHT(LEFT(D3983,LEN(D3983)-3),1)="-",LEFT(D3983,LEN(D3983)-4),LEFT(D3983,LEN(D3983)-3))</f>
        <v>SIMPL-7D</v>
      </c>
      <c r="D3983" t="s">
        <v>1638</v>
      </c>
      <c r="E3983">
        <f t="shared" ref="E3983:E4046" ca="1" si="750">IFERROR(VLOOKUP(C3983,INDIRECT($H3983&amp;$O3983),MATCH($A3983,INDIRECT($H3983&amp;$P3983),0),FALSE),0)</f>
        <v>0</v>
      </c>
      <c r="H3983" t="str">
        <f t="shared" ref="H3983:H4046" ca="1" si="751">IF(I3983&lt;&gt;0,I3983,IF(J3983&lt;&gt;0,J3983,IF(K3983&lt;&gt;0,K3983,IF(L3983&lt;&gt;0,L3983,IF(M3983&lt;&gt;0,M3983,N3983)))))</f>
        <v>'Simpl. all tex-DT PLYWOOD'!</v>
      </c>
      <c r="I3983" t="str">
        <f t="shared" ca="1" si="744"/>
        <v>'Simpl. all tex-DT PLYWOOD'!</v>
      </c>
      <c r="J3983">
        <f t="shared" ca="1" si="745"/>
        <v>0</v>
      </c>
      <c r="K3983">
        <f t="shared" ca="1" si="746"/>
        <v>0</v>
      </c>
      <c r="L3983">
        <f t="shared" ref="L3983:L4046" ca="1" si="752">IF(IFERROR(VLOOKUP($C3983,INDIRECT($G$10&amp;"d:d"),1,FALSE),0)&lt;&gt;0,L$13,0)</f>
        <v>0</v>
      </c>
      <c r="M3983">
        <f t="shared" ref="M3983:M4046" ca="1" si="753">IF(IFERROR(VLOOKUP($C3983,INDIRECT($G$11&amp;"d:d"),1,FALSE),0)&lt;&gt;0,M$13,0)</f>
        <v>0</v>
      </c>
      <c r="O3983" t="str">
        <f t="shared" ref="O3983:O4046" ca="1" si="754">VLOOKUP($H3983,$G$7:$I$11,2,FALSE)</f>
        <v>D:z</v>
      </c>
      <c r="P3983" t="str">
        <f t="shared" ref="P3983:P4046" ca="1" si="755">VLOOKUP($H3983,$G$7:$I$11,3,FALSE)</f>
        <v>D7:z7</v>
      </c>
    </row>
    <row r="3984" spans="1:16">
      <c r="A3984" t="str">
        <f t="shared" si="747"/>
        <v>02</v>
      </c>
      <c r="B3984" t="str">
        <f t="shared" ca="1" si="748"/>
        <v>W</v>
      </c>
      <c r="C3984" t="str">
        <f t="shared" si="749"/>
        <v>SIMPL-7D</v>
      </c>
      <c r="D3984" t="s">
        <v>1639</v>
      </c>
      <c r="E3984">
        <f t="shared" ca="1" si="750"/>
        <v>0</v>
      </c>
      <c r="H3984" t="str">
        <f t="shared" ca="1" si="751"/>
        <v>'Simpl. all tex-DT PLYWOOD'!</v>
      </c>
      <c r="I3984" t="str">
        <f t="shared" ca="1" si="744"/>
        <v>'Simpl. all tex-DT PLYWOOD'!</v>
      </c>
      <c r="J3984">
        <f t="shared" ca="1" si="745"/>
        <v>0</v>
      </c>
      <c r="K3984">
        <f t="shared" ca="1" si="746"/>
        <v>0</v>
      </c>
      <c r="L3984">
        <f t="shared" ca="1" si="752"/>
        <v>0</v>
      </c>
      <c r="M3984">
        <f t="shared" ca="1" si="753"/>
        <v>0</v>
      </c>
      <c r="O3984" t="str">
        <f t="shared" ca="1" si="754"/>
        <v>D:z</v>
      </c>
      <c r="P3984" t="str">
        <f t="shared" ca="1" si="755"/>
        <v>D7:z7</v>
      </c>
    </row>
    <row r="3985" spans="1:16">
      <c r="A3985" t="str">
        <f t="shared" si="747"/>
        <v>03</v>
      </c>
      <c r="B3985" t="str">
        <f t="shared" ca="1" si="748"/>
        <v>W</v>
      </c>
      <c r="C3985" t="str">
        <f t="shared" si="749"/>
        <v>SIMPL-7D</v>
      </c>
      <c r="D3985" t="s">
        <v>1640</v>
      </c>
      <c r="E3985">
        <f t="shared" ca="1" si="750"/>
        <v>0</v>
      </c>
      <c r="H3985" t="str">
        <f t="shared" ca="1" si="751"/>
        <v>'Simpl. all tex-DT PLYWOOD'!</v>
      </c>
      <c r="I3985" t="str">
        <f t="shared" ca="1" si="744"/>
        <v>'Simpl. all tex-DT PLYWOOD'!</v>
      </c>
      <c r="J3985">
        <f t="shared" ca="1" si="745"/>
        <v>0</v>
      </c>
      <c r="K3985">
        <f t="shared" ca="1" si="746"/>
        <v>0</v>
      </c>
      <c r="L3985">
        <f t="shared" ca="1" si="752"/>
        <v>0</v>
      </c>
      <c r="M3985">
        <f t="shared" ca="1" si="753"/>
        <v>0</v>
      </c>
      <c r="O3985" t="str">
        <f t="shared" ca="1" si="754"/>
        <v>D:z</v>
      </c>
      <c r="P3985" t="str">
        <f t="shared" ca="1" si="755"/>
        <v>D7:z7</v>
      </c>
    </row>
    <row r="3986" spans="1:16">
      <c r="A3986" t="str">
        <f t="shared" si="747"/>
        <v>04</v>
      </c>
      <c r="B3986" t="str">
        <f t="shared" ca="1" si="748"/>
        <v>W</v>
      </c>
      <c r="C3986" t="str">
        <f t="shared" si="749"/>
        <v>SIMPL-7D</v>
      </c>
      <c r="D3986" t="s">
        <v>1641</v>
      </c>
      <c r="E3986">
        <f t="shared" ca="1" si="750"/>
        <v>0</v>
      </c>
      <c r="H3986" t="str">
        <f t="shared" ca="1" si="751"/>
        <v>'Simpl. all tex-DT PLYWOOD'!</v>
      </c>
      <c r="I3986" t="str">
        <f t="shared" ca="1" si="744"/>
        <v>'Simpl. all tex-DT PLYWOOD'!</v>
      </c>
      <c r="J3986">
        <f t="shared" ca="1" si="745"/>
        <v>0</v>
      </c>
      <c r="K3986">
        <f t="shared" ca="1" si="746"/>
        <v>0</v>
      </c>
      <c r="L3986">
        <f t="shared" ca="1" si="752"/>
        <v>0</v>
      </c>
      <c r="M3986">
        <f t="shared" ca="1" si="753"/>
        <v>0</v>
      </c>
      <c r="O3986" t="str">
        <f t="shared" ca="1" si="754"/>
        <v>D:z</v>
      </c>
      <c r="P3986" t="str">
        <f t="shared" ca="1" si="755"/>
        <v>D7:z7</v>
      </c>
    </row>
    <row r="3987" spans="1:16">
      <c r="A3987" t="str">
        <f t="shared" si="747"/>
        <v>05</v>
      </c>
      <c r="B3987" t="str">
        <f t="shared" ca="1" si="748"/>
        <v>W</v>
      </c>
      <c r="C3987" t="str">
        <f t="shared" si="749"/>
        <v>SIMPL-7D</v>
      </c>
      <c r="D3987" t="s">
        <v>1642</v>
      </c>
      <c r="E3987">
        <f t="shared" ca="1" si="750"/>
        <v>0</v>
      </c>
      <c r="H3987" t="str">
        <f t="shared" ca="1" si="751"/>
        <v>'Simpl. all tex-DT PLYWOOD'!</v>
      </c>
      <c r="I3987" t="str">
        <f t="shared" ca="1" si="744"/>
        <v>'Simpl. all tex-DT PLYWOOD'!</v>
      </c>
      <c r="J3987">
        <f t="shared" ca="1" si="745"/>
        <v>0</v>
      </c>
      <c r="K3987">
        <f t="shared" ca="1" si="746"/>
        <v>0</v>
      </c>
      <c r="L3987">
        <f t="shared" ca="1" si="752"/>
        <v>0</v>
      </c>
      <c r="M3987">
        <f t="shared" ca="1" si="753"/>
        <v>0</v>
      </c>
      <c r="O3987" t="str">
        <f t="shared" ca="1" si="754"/>
        <v>D:z</v>
      </c>
      <c r="P3987" t="str">
        <f t="shared" ca="1" si="755"/>
        <v>D7:z7</v>
      </c>
    </row>
    <row r="3988" spans="1:16">
      <c r="A3988" t="str">
        <f t="shared" si="747"/>
        <v>06</v>
      </c>
      <c r="B3988" t="str">
        <f t="shared" ca="1" si="748"/>
        <v>W</v>
      </c>
      <c r="C3988" t="str">
        <f t="shared" si="749"/>
        <v>SIMPL-7D</v>
      </c>
      <c r="D3988" t="s">
        <v>1643</v>
      </c>
      <c r="E3988">
        <f t="shared" ca="1" si="750"/>
        <v>0</v>
      </c>
      <c r="H3988" t="str">
        <f t="shared" ca="1" si="751"/>
        <v>'Simpl. all tex-DT PLYWOOD'!</v>
      </c>
      <c r="I3988" t="str">
        <f t="shared" ca="1" si="744"/>
        <v>'Simpl. all tex-DT PLYWOOD'!</v>
      </c>
      <c r="J3988">
        <f t="shared" ca="1" si="745"/>
        <v>0</v>
      </c>
      <c r="K3988">
        <f t="shared" ca="1" si="746"/>
        <v>0</v>
      </c>
      <c r="L3988">
        <f t="shared" ca="1" si="752"/>
        <v>0</v>
      </c>
      <c r="M3988">
        <f t="shared" ca="1" si="753"/>
        <v>0</v>
      </c>
      <c r="O3988" t="str">
        <f t="shared" ca="1" si="754"/>
        <v>D:z</v>
      </c>
      <c r="P3988" t="str">
        <f t="shared" ca="1" si="755"/>
        <v>D7:z7</v>
      </c>
    </row>
    <row r="3989" spans="1:16">
      <c r="A3989" t="str">
        <f t="shared" si="747"/>
        <v>07</v>
      </c>
      <c r="B3989" t="str">
        <f t="shared" ca="1" si="748"/>
        <v>W</v>
      </c>
      <c r="C3989" t="str">
        <f t="shared" si="749"/>
        <v>SIMPL-7D</v>
      </c>
      <c r="D3989" t="s">
        <v>1644</v>
      </c>
      <c r="E3989">
        <f t="shared" ca="1" si="750"/>
        <v>0</v>
      </c>
      <c r="H3989" t="str">
        <f t="shared" ca="1" si="751"/>
        <v>'Simpl. all tex-DT PLYWOOD'!</v>
      </c>
      <c r="I3989" t="str">
        <f t="shared" ca="1" si="744"/>
        <v>'Simpl. all tex-DT PLYWOOD'!</v>
      </c>
      <c r="J3989">
        <f t="shared" ca="1" si="745"/>
        <v>0</v>
      </c>
      <c r="K3989">
        <f t="shared" ca="1" si="746"/>
        <v>0</v>
      </c>
      <c r="L3989">
        <f t="shared" ca="1" si="752"/>
        <v>0</v>
      </c>
      <c r="M3989">
        <f t="shared" ca="1" si="753"/>
        <v>0</v>
      </c>
      <c r="O3989" t="str">
        <f t="shared" ca="1" si="754"/>
        <v>D:z</v>
      </c>
      <c r="P3989" t="str">
        <f t="shared" ca="1" si="755"/>
        <v>D7:z7</v>
      </c>
    </row>
    <row r="3990" spans="1:16">
      <c r="A3990" t="str">
        <f t="shared" si="747"/>
        <v>08</v>
      </c>
      <c r="B3990" t="str">
        <f t="shared" ca="1" si="748"/>
        <v>W</v>
      </c>
      <c r="C3990" t="str">
        <f t="shared" si="749"/>
        <v>SIMPL-7D</v>
      </c>
      <c r="D3990" t="s">
        <v>1645</v>
      </c>
      <c r="E3990">
        <f t="shared" ca="1" si="750"/>
        <v>0</v>
      </c>
      <c r="H3990" t="str">
        <f t="shared" ca="1" si="751"/>
        <v>'Simpl. all tex-DT PLYWOOD'!</v>
      </c>
      <c r="I3990" t="str">
        <f t="shared" ca="1" si="744"/>
        <v>'Simpl. all tex-DT PLYWOOD'!</v>
      </c>
      <c r="J3990">
        <f t="shared" ca="1" si="745"/>
        <v>0</v>
      </c>
      <c r="K3990">
        <f t="shared" ca="1" si="746"/>
        <v>0</v>
      </c>
      <c r="L3990">
        <f t="shared" ca="1" si="752"/>
        <v>0</v>
      </c>
      <c r="M3990">
        <f t="shared" ca="1" si="753"/>
        <v>0</v>
      </c>
      <c r="O3990" t="str">
        <f t="shared" ca="1" si="754"/>
        <v>D:z</v>
      </c>
      <c r="P3990" t="str">
        <f t="shared" ca="1" si="755"/>
        <v>D7:z7</v>
      </c>
    </row>
    <row r="3991" spans="1:16">
      <c r="A3991" t="str">
        <f t="shared" si="747"/>
        <v>09</v>
      </c>
      <c r="B3991" t="str">
        <f t="shared" ca="1" si="748"/>
        <v>W</v>
      </c>
      <c r="C3991" t="str">
        <f t="shared" si="749"/>
        <v>SIMPL-7D</v>
      </c>
      <c r="D3991" t="s">
        <v>1646</v>
      </c>
      <c r="E3991">
        <f t="shared" ca="1" si="750"/>
        <v>0</v>
      </c>
      <c r="H3991" t="str">
        <f t="shared" ca="1" si="751"/>
        <v>'Simpl. all tex-DT PLYWOOD'!</v>
      </c>
      <c r="I3991" t="str">
        <f t="shared" ca="1" si="744"/>
        <v>'Simpl. all tex-DT PLYWOOD'!</v>
      </c>
      <c r="J3991">
        <f t="shared" ca="1" si="745"/>
        <v>0</v>
      </c>
      <c r="K3991">
        <f t="shared" ca="1" si="746"/>
        <v>0</v>
      </c>
      <c r="L3991">
        <f t="shared" ca="1" si="752"/>
        <v>0</v>
      </c>
      <c r="M3991">
        <f t="shared" ca="1" si="753"/>
        <v>0</v>
      </c>
      <c r="O3991" t="str">
        <f t="shared" ca="1" si="754"/>
        <v>D:z</v>
      </c>
      <c r="P3991" t="str">
        <f t="shared" ca="1" si="755"/>
        <v>D7:z7</v>
      </c>
    </row>
    <row r="3992" spans="1:16">
      <c r="A3992" t="str">
        <f t="shared" si="747"/>
        <v>10</v>
      </c>
      <c r="B3992" t="str">
        <f t="shared" ca="1" si="748"/>
        <v>W</v>
      </c>
      <c r="C3992" t="str">
        <f t="shared" si="749"/>
        <v>SIMPL-7D</v>
      </c>
      <c r="D3992" t="s">
        <v>1647</v>
      </c>
      <c r="E3992">
        <f t="shared" ca="1" si="750"/>
        <v>0</v>
      </c>
      <c r="H3992" t="str">
        <f t="shared" ca="1" si="751"/>
        <v>'Simpl. all tex-DT PLYWOOD'!</v>
      </c>
      <c r="I3992" t="str">
        <f t="shared" ca="1" si="744"/>
        <v>'Simpl. all tex-DT PLYWOOD'!</v>
      </c>
      <c r="J3992">
        <f t="shared" ca="1" si="745"/>
        <v>0</v>
      </c>
      <c r="K3992">
        <f t="shared" ca="1" si="746"/>
        <v>0</v>
      </c>
      <c r="L3992">
        <f t="shared" ca="1" si="752"/>
        <v>0</v>
      </c>
      <c r="M3992">
        <f t="shared" ca="1" si="753"/>
        <v>0</v>
      </c>
      <c r="O3992" t="str">
        <f t="shared" ca="1" si="754"/>
        <v>D:z</v>
      </c>
      <c r="P3992" t="str">
        <f t="shared" ca="1" si="755"/>
        <v>D7:z7</v>
      </c>
    </row>
    <row r="3993" spans="1:16">
      <c r="A3993" t="str">
        <f t="shared" si="747"/>
        <v>100</v>
      </c>
      <c r="B3993" t="str">
        <f t="shared" ca="1" si="748"/>
        <v>W</v>
      </c>
      <c r="C3993" t="str">
        <f t="shared" si="749"/>
        <v>SIMPL-7D</v>
      </c>
      <c r="D3993" t="s">
        <v>1651</v>
      </c>
      <c r="E3993">
        <f t="shared" ca="1" si="750"/>
        <v>0</v>
      </c>
      <c r="H3993" t="str">
        <f t="shared" ca="1" si="751"/>
        <v>'Simpl. all tex-DT PLYWOOD'!</v>
      </c>
      <c r="I3993" t="str">
        <f t="shared" ca="1" si="744"/>
        <v>'Simpl. all tex-DT PLYWOOD'!</v>
      </c>
      <c r="J3993">
        <f t="shared" ca="1" si="745"/>
        <v>0</v>
      </c>
      <c r="K3993">
        <f t="shared" ca="1" si="746"/>
        <v>0</v>
      </c>
      <c r="L3993">
        <f t="shared" ca="1" si="752"/>
        <v>0</v>
      </c>
      <c r="M3993">
        <f t="shared" ca="1" si="753"/>
        <v>0</v>
      </c>
      <c r="O3993" t="str">
        <f t="shared" ca="1" si="754"/>
        <v>D:z</v>
      </c>
      <c r="P3993" t="str">
        <f t="shared" ca="1" si="755"/>
        <v>D7:z7</v>
      </c>
    </row>
    <row r="3994" spans="1:16">
      <c r="A3994" t="str">
        <f t="shared" si="747"/>
        <v>11</v>
      </c>
      <c r="B3994" t="str">
        <f t="shared" ca="1" si="748"/>
        <v>W</v>
      </c>
      <c r="C3994" t="str">
        <f t="shared" si="749"/>
        <v>SIMPL-7D</v>
      </c>
      <c r="D3994" t="s">
        <v>1648</v>
      </c>
      <c r="E3994">
        <f t="shared" ca="1" si="750"/>
        <v>0</v>
      </c>
      <c r="H3994" t="str">
        <f t="shared" ca="1" si="751"/>
        <v>'Simpl. all tex-DT PLYWOOD'!</v>
      </c>
      <c r="I3994" t="str">
        <f t="shared" ref="I3994:I4057" ca="1" si="756">IF(IFERROR(VLOOKUP(C3994,INDIRECT($G$7&amp;"D:D"),1,FALSE),0)&lt;&gt;0,I$13,0)</f>
        <v>'Simpl. all tex-DT PLYWOOD'!</v>
      </c>
      <c r="J3994">
        <f t="shared" ref="J3994:J4057" ca="1" si="757">IF(IFERROR(VLOOKUP(C3994,INDIRECT($G$8&amp;"D:D"),1,FALSE),0)&lt;&gt;0,J$13,0)</f>
        <v>0</v>
      </c>
      <c r="K3994">
        <f t="shared" ref="K3994:K4057" ca="1" si="758">IF(IFERROR(VLOOKUP($C3994,INDIRECT($G$9&amp;"d:d"),1,FALSE),0)&lt;&gt;0,K$13,0)</f>
        <v>0</v>
      </c>
      <c r="L3994">
        <f t="shared" ca="1" si="752"/>
        <v>0</v>
      </c>
      <c r="M3994">
        <f t="shared" ca="1" si="753"/>
        <v>0</v>
      </c>
      <c r="O3994" t="str">
        <f t="shared" ca="1" si="754"/>
        <v>D:z</v>
      </c>
      <c r="P3994" t="str">
        <f t="shared" ca="1" si="755"/>
        <v>D7:z7</v>
      </c>
    </row>
    <row r="3995" spans="1:16">
      <c r="A3995" t="str">
        <f t="shared" si="747"/>
        <v>12</v>
      </c>
      <c r="B3995" t="str">
        <f t="shared" ca="1" si="748"/>
        <v>W</v>
      </c>
      <c r="C3995" t="str">
        <f t="shared" si="749"/>
        <v>SIMPL-7D</v>
      </c>
      <c r="D3995" t="s">
        <v>1649</v>
      </c>
      <c r="E3995">
        <f t="shared" ca="1" si="750"/>
        <v>0</v>
      </c>
      <c r="H3995" t="str">
        <f t="shared" ca="1" si="751"/>
        <v>'Simpl. all tex-DT PLYWOOD'!</v>
      </c>
      <c r="I3995" t="str">
        <f t="shared" ca="1" si="756"/>
        <v>'Simpl. all tex-DT PLYWOOD'!</v>
      </c>
      <c r="J3995">
        <f t="shared" ca="1" si="757"/>
        <v>0</v>
      </c>
      <c r="K3995">
        <f t="shared" ca="1" si="758"/>
        <v>0</v>
      </c>
      <c r="L3995">
        <f t="shared" ca="1" si="752"/>
        <v>0</v>
      </c>
      <c r="M3995">
        <f t="shared" ca="1" si="753"/>
        <v>0</v>
      </c>
      <c r="O3995" t="str">
        <f t="shared" ca="1" si="754"/>
        <v>D:z</v>
      </c>
      <c r="P3995" t="str">
        <f t="shared" ca="1" si="755"/>
        <v>D7:z7</v>
      </c>
    </row>
    <row r="3996" spans="1:16">
      <c r="A3996" t="str">
        <f t="shared" si="747"/>
        <v>13</v>
      </c>
      <c r="B3996" t="str">
        <f t="shared" ca="1" si="748"/>
        <v>W</v>
      </c>
      <c r="C3996" t="str">
        <f t="shared" si="749"/>
        <v>SIMPL-7D</v>
      </c>
      <c r="D3996" t="s">
        <v>1650</v>
      </c>
      <c r="E3996">
        <f t="shared" ca="1" si="750"/>
        <v>0</v>
      </c>
      <c r="H3996" t="str">
        <f t="shared" ca="1" si="751"/>
        <v>'Simpl. all tex-DT PLYWOOD'!</v>
      </c>
      <c r="I3996" t="str">
        <f t="shared" ca="1" si="756"/>
        <v>'Simpl. all tex-DT PLYWOOD'!</v>
      </c>
      <c r="J3996">
        <f t="shared" ca="1" si="757"/>
        <v>0</v>
      </c>
      <c r="K3996">
        <f t="shared" ca="1" si="758"/>
        <v>0</v>
      </c>
      <c r="L3996">
        <f t="shared" ca="1" si="752"/>
        <v>0</v>
      </c>
      <c r="M3996">
        <f t="shared" ca="1" si="753"/>
        <v>0</v>
      </c>
      <c r="O3996" t="str">
        <f t="shared" ca="1" si="754"/>
        <v>D:z</v>
      </c>
      <c r="P3996" t="str">
        <f t="shared" ca="1" si="755"/>
        <v>D7:z7</v>
      </c>
    </row>
    <row r="3997" spans="1:16">
      <c r="A3997" t="str">
        <f t="shared" si="747"/>
        <v>15</v>
      </c>
      <c r="B3997" t="str">
        <f t="shared" ca="1" si="748"/>
        <v>W</v>
      </c>
      <c r="C3997" t="str">
        <f t="shared" si="749"/>
        <v>SIMPL-7D</v>
      </c>
      <c r="D3997" t="s">
        <v>4882</v>
      </c>
      <c r="E3997">
        <f t="shared" ca="1" si="750"/>
        <v>0</v>
      </c>
      <c r="H3997" t="str">
        <f t="shared" ca="1" si="751"/>
        <v>'Simpl. all tex-DT PLYWOOD'!</v>
      </c>
      <c r="I3997" t="str">
        <f t="shared" ca="1" si="756"/>
        <v>'Simpl. all tex-DT PLYWOOD'!</v>
      </c>
      <c r="J3997">
        <f t="shared" ca="1" si="757"/>
        <v>0</v>
      </c>
      <c r="K3997">
        <f t="shared" ca="1" si="758"/>
        <v>0</v>
      </c>
      <c r="L3997">
        <f t="shared" ca="1" si="752"/>
        <v>0</v>
      </c>
      <c r="M3997">
        <f t="shared" ca="1" si="753"/>
        <v>0</v>
      </c>
      <c r="O3997" t="str">
        <f t="shared" ca="1" si="754"/>
        <v>D:z</v>
      </c>
      <c r="P3997" t="str">
        <f t="shared" ca="1" si="755"/>
        <v>D7:z7</v>
      </c>
    </row>
    <row r="3998" spans="1:16">
      <c r="A3998" t="str">
        <f t="shared" si="747"/>
        <v>01</v>
      </c>
      <c r="B3998" t="str">
        <f t="shared" ca="1" si="748"/>
        <v>W</v>
      </c>
      <c r="C3998" t="str">
        <f t="shared" si="749"/>
        <v>SIMPL-7D-C</v>
      </c>
      <c r="D3998" t="s">
        <v>6064</v>
      </c>
      <c r="E3998">
        <f t="shared" ca="1" si="750"/>
        <v>0</v>
      </c>
      <c r="H3998" t="str">
        <f t="shared" ca="1" si="751"/>
        <v>'(more) Simpl. Textures PLYWOOD'!</v>
      </c>
      <c r="I3998">
        <f t="shared" ca="1" si="756"/>
        <v>0</v>
      </c>
      <c r="J3998" t="str">
        <f t="shared" ca="1" si="757"/>
        <v>'(more) Simpl. Textures PLYWOOD'!</v>
      </c>
      <c r="K3998">
        <f t="shared" ca="1" si="758"/>
        <v>0</v>
      </c>
      <c r="L3998">
        <f t="shared" ca="1" si="752"/>
        <v>0</v>
      </c>
      <c r="M3998">
        <f t="shared" ca="1" si="753"/>
        <v>0</v>
      </c>
      <c r="O3998" t="str">
        <f t="shared" ca="1" si="754"/>
        <v>D:N</v>
      </c>
      <c r="P3998" t="str">
        <f t="shared" ca="1" si="755"/>
        <v>D7:N7</v>
      </c>
    </row>
    <row r="3999" spans="1:16">
      <c r="A3999" t="str">
        <f t="shared" si="747"/>
        <v>16</v>
      </c>
      <c r="B3999" t="str">
        <f t="shared" ca="1" si="748"/>
        <v>W</v>
      </c>
      <c r="C3999" t="str">
        <f t="shared" si="749"/>
        <v>SIMPL-7D-N-NT</v>
      </c>
      <c r="D3999" t="s">
        <v>5582</v>
      </c>
      <c r="E3999">
        <f t="shared" ca="1" si="750"/>
        <v>0</v>
      </c>
      <c r="H3999" t="str">
        <f t="shared" ca="1" si="751"/>
        <v>'(more) Simpl. Textures PLYWOOD'!</v>
      </c>
      <c r="I3999">
        <f t="shared" ca="1" si="756"/>
        <v>0</v>
      </c>
      <c r="J3999" t="str">
        <f t="shared" ca="1" si="757"/>
        <v>'(more) Simpl. Textures PLYWOOD'!</v>
      </c>
      <c r="K3999">
        <f t="shared" ca="1" si="758"/>
        <v>0</v>
      </c>
      <c r="L3999">
        <f t="shared" ca="1" si="752"/>
        <v>0</v>
      </c>
      <c r="M3999">
        <f t="shared" ca="1" si="753"/>
        <v>0</v>
      </c>
      <c r="O3999" t="str">
        <f t="shared" ca="1" si="754"/>
        <v>D:N</v>
      </c>
      <c r="P3999" t="str">
        <f t="shared" ca="1" si="755"/>
        <v>D7:N7</v>
      </c>
    </row>
    <row r="4000" spans="1:16">
      <c r="A4000" t="str">
        <f t="shared" si="747"/>
        <v>16</v>
      </c>
      <c r="B4000" t="str">
        <f t="shared" ca="1" si="748"/>
        <v>W</v>
      </c>
      <c r="C4000" t="str">
        <f t="shared" si="749"/>
        <v>SIMPL-7D-N-T</v>
      </c>
      <c r="D4000" t="s">
        <v>5742</v>
      </c>
      <c r="E4000">
        <f t="shared" ca="1" si="750"/>
        <v>0</v>
      </c>
      <c r="H4000" t="str">
        <f t="shared" ca="1" si="751"/>
        <v>'(more) Simpl. Textures PLYWOOD'!</v>
      </c>
      <c r="I4000">
        <f t="shared" ca="1" si="756"/>
        <v>0</v>
      </c>
      <c r="J4000" t="str">
        <f t="shared" ca="1" si="757"/>
        <v>'(more) Simpl. Textures PLYWOOD'!</v>
      </c>
      <c r="K4000">
        <f t="shared" ca="1" si="758"/>
        <v>0</v>
      </c>
      <c r="L4000">
        <f t="shared" ca="1" si="752"/>
        <v>0</v>
      </c>
      <c r="M4000">
        <f t="shared" ca="1" si="753"/>
        <v>0</v>
      </c>
      <c r="O4000" t="str">
        <f t="shared" ca="1" si="754"/>
        <v>D:N</v>
      </c>
      <c r="P4000" t="str">
        <f t="shared" ca="1" si="755"/>
        <v>D7:N7</v>
      </c>
    </row>
    <row r="4001" spans="1:16">
      <c r="A4001" t="str">
        <f t="shared" si="747"/>
        <v>01</v>
      </c>
      <c r="B4001" t="str">
        <f t="shared" ca="1" si="748"/>
        <v>W</v>
      </c>
      <c r="C4001" t="str">
        <f t="shared" si="749"/>
        <v>SIMPL-7D-T</v>
      </c>
      <c r="D4001" t="s">
        <v>3897</v>
      </c>
      <c r="E4001">
        <f t="shared" ca="1" si="750"/>
        <v>0</v>
      </c>
      <c r="H4001" t="str">
        <f t="shared" ca="1" si="751"/>
        <v>'Simpl. all tex-DT PLYWOOD'!</v>
      </c>
      <c r="I4001" t="str">
        <f t="shared" ca="1" si="756"/>
        <v>'Simpl. all tex-DT PLYWOOD'!</v>
      </c>
      <c r="J4001">
        <f t="shared" ca="1" si="757"/>
        <v>0</v>
      </c>
      <c r="K4001">
        <f t="shared" ca="1" si="758"/>
        <v>0</v>
      </c>
      <c r="L4001">
        <f t="shared" ca="1" si="752"/>
        <v>0</v>
      </c>
      <c r="M4001">
        <f t="shared" ca="1" si="753"/>
        <v>0</v>
      </c>
      <c r="O4001" t="str">
        <f t="shared" ca="1" si="754"/>
        <v>D:z</v>
      </c>
      <c r="P4001" t="str">
        <f t="shared" ca="1" si="755"/>
        <v>D7:z7</v>
      </c>
    </row>
    <row r="4002" spans="1:16">
      <c r="A4002" t="str">
        <f t="shared" si="747"/>
        <v>02</v>
      </c>
      <c r="B4002" t="str">
        <f t="shared" ca="1" si="748"/>
        <v>W</v>
      </c>
      <c r="C4002" t="str">
        <f t="shared" si="749"/>
        <v>SIMPL-7D-T</v>
      </c>
      <c r="D4002" t="s">
        <v>3898</v>
      </c>
      <c r="E4002">
        <f t="shared" ca="1" si="750"/>
        <v>0</v>
      </c>
      <c r="H4002" t="str">
        <f t="shared" ca="1" si="751"/>
        <v>'Simpl. all tex-DT PLYWOOD'!</v>
      </c>
      <c r="I4002" t="str">
        <f t="shared" ca="1" si="756"/>
        <v>'Simpl. all tex-DT PLYWOOD'!</v>
      </c>
      <c r="J4002">
        <f t="shared" ca="1" si="757"/>
        <v>0</v>
      </c>
      <c r="K4002">
        <f t="shared" ca="1" si="758"/>
        <v>0</v>
      </c>
      <c r="L4002">
        <f t="shared" ca="1" si="752"/>
        <v>0</v>
      </c>
      <c r="M4002">
        <f t="shared" ca="1" si="753"/>
        <v>0</v>
      </c>
      <c r="O4002" t="str">
        <f t="shared" ca="1" si="754"/>
        <v>D:z</v>
      </c>
      <c r="P4002" t="str">
        <f t="shared" ca="1" si="755"/>
        <v>D7:z7</v>
      </c>
    </row>
    <row r="4003" spans="1:16">
      <c r="A4003" t="str">
        <f t="shared" si="747"/>
        <v>03</v>
      </c>
      <c r="B4003" t="str">
        <f t="shared" ca="1" si="748"/>
        <v>W</v>
      </c>
      <c r="C4003" t="str">
        <f t="shared" si="749"/>
        <v>SIMPL-7D-T</v>
      </c>
      <c r="D4003" t="s">
        <v>3899</v>
      </c>
      <c r="E4003">
        <f t="shared" ca="1" si="750"/>
        <v>0</v>
      </c>
      <c r="H4003" t="str">
        <f t="shared" ca="1" si="751"/>
        <v>'Simpl. all tex-DT PLYWOOD'!</v>
      </c>
      <c r="I4003" t="str">
        <f t="shared" ca="1" si="756"/>
        <v>'Simpl. all tex-DT PLYWOOD'!</v>
      </c>
      <c r="J4003">
        <f t="shared" ca="1" si="757"/>
        <v>0</v>
      </c>
      <c r="K4003">
        <f t="shared" ca="1" si="758"/>
        <v>0</v>
      </c>
      <c r="L4003">
        <f t="shared" ca="1" si="752"/>
        <v>0</v>
      </c>
      <c r="M4003">
        <f t="shared" ca="1" si="753"/>
        <v>0</v>
      </c>
      <c r="O4003" t="str">
        <f t="shared" ca="1" si="754"/>
        <v>D:z</v>
      </c>
      <c r="P4003" t="str">
        <f t="shared" ca="1" si="755"/>
        <v>D7:z7</v>
      </c>
    </row>
    <row r="4004" spans="1:16">
      <c r="A4004" t="str">
        <f t="shared" si="747"/>
        <v>04</v>
      </c>
      <c r="B4004" t="str">
        <f t="shared" ca="1" si="748"/>
        <v>W</v>
      </c>
      <c r="C4004" t="str">
        <f t="shared" si="749"/>
        <v>SIMPL-7D-T</v>
      </c>
      <c r="D4004" t="s">
        <v>3900</v>
      </c>
      <c r="E4004">
        <f t="shared" ca="1" si="750"/>
        <v>0</v>
      </c>
      <c r="H4004" t="str">
        <f t="shared" ca="1" si="751"/>
        <v>'Simpl. all tex-DT PLYWOOD'!</v>
      </c>
      <c r="I4004" t="str">
        <f t="shared" ca="1" si="756"/>
        <v>'Simpl. all tex-DT PLYWOOD'!</v>
      </c>
      <c r="J4004">
        <f t="shared" ca="1" si="757"/>
        <v>0</v>
      </c>
      <c r="K4004">
        <f t="shared" ca="1" si="758"/>
        <v>0</v>
      </c>
      <c r="L4004">
        <f t="shared" ca="1" si="752"/>
        <v>0</v>
      </c>
      <c r="M4004">
        <f t="shared" ca="1" si="753"/>
        <v>0</v>
      </c>
      <c r="O4004" t="str">
        <f t="shared" ca="1" si="754"/>
        <v>D:z</v>
      </c>
      <c r="P4004" t="str">
        <f t="shared" ca="1" si="755"/>
        <v>D7:z7</v>
      </c>
    </row>
    <row r="4005" spans="1:16">
      <c r="A4005" t="str">
        <f t="shared" si="747"/>
        <v>05</v>
      </c>
      <c r="B4005" t="str">
        <f t="shared" ca="1" si="748"/>
        <v>W</v>
      </c>
      <c r="C4005" t="str">
        <f t="shared" si="749"/>
        <v>SIMPL-7D-T</v>
      </c>
      <c r="D4005" t="s">
        <v>3901</v>
      </c>
      <c r="E4005">
        <f t="shared" ca="1" si="750"/>
        <v>0</v>
      </c>
      <c r="H4005" t="str">
        <f t="shared" ca="1" si="751"/>
        <v>'Simpl. all tex-DT PLYWOOD'!</v>
      </c>
      <c r="I4005" t="str">
        <f t="shared" ca="1" si="756"/>
        <v>'Simpl. all tex-DT PLYWOOD'!</v>
      </c>
      <c r="J4005">
        <f t="shared" ca="1" si="757"/>
        <v>0</v>
      </c>
      <c r="K4005">
        <f t="shared" ca="1" si="758"/>
        <v>0</v>
      </c>
      <c r="L4005">
        <f t="shared" ca="1" si="752"/>
        <v>0</v>
      </c>
      <c r="M4005">
        <f t="shared" ca="1" si="753"/>
        <v>0</v>
      </c>
      <c r="O4005" t="str">
        <f t="shared" ca="1" si="754"/>
        <v>D:z</v>
      </c>
      <c r="P4005" t="str">
        <f t="shared" ca="1" si="755"/>
        <v>D7:z7</v>
      </c>
    </row>
    <row r="4006" spans="1:16">
      <c r="A4006" t="str">
        <f t="shared" si="747"/>
        <v>06</v>
      </c>
      <c r="B4006" t="str">
        <f t="shared" ca="1" si="748"/>
        <v>W</v>
      </c>
      <c r="C4006" t="str">
        <f t="shared" si="749"/>
        <v>SIMPL-7D-T</v>
      </c>
      <c r="D4006" t="s">
        <v>3902</v>
      </c>
      <c r="E4006">
        <f t="shared" ca="1" si="750"/>
        <v>0</v>
      </c>
      <c r="H4006" t="str">
        <f t="shared" ca="1" si="751"/>
        <v>'Simpl. all tex-DT PLYWOOD'!</v>
      </c>
      <c r="I4006" t="str">
        <f t="shared" ca="1" si="756"/>
        <v>'Simpl. all tex-DT PLYWOOD'!</v>
      </c>
      <c r="J4006">
        <f t="shared" ca="1" si="757"/>
        <v>0</v>
      </c>
      <c r="K4006">
        <f t="shared" ca="1" si="758"/>
        <v>0</v>
      </c>
      <c r="L4006">
        <f t="shared" ca="1" si="752"/>
        <v>0</v>
      </c>
      <c r="M4006">
        <f t="shared" ca="1" si="753"/>
        <v>0</v>
      </c>
      <c r="O4006" t="str">
        <f t="shared" ca="1" si="754"/>
        <v>D:z</v>
      </c>
      <c r="P4006" t="str">
        <f t="shared" ca="1" si="755"/>
        <v>D7:z7</v>
      </c>
    </row>
    <row r="4007" spans="1:16">
      <c r="A4007" t="str">
        <f t="shared" si="747"/>
        <v>07</v>
      </c>
      <c r="B4007" t="str">
        <f t="shared" ca="1" si="748"/>
        <v>W</v>
      </c>
      <c r="C4007" t="str">
        <f t="shared" si="749"/>
        <v>SIMPL-7D-T</v>
      </c>
      <c r="D4007" t="s">
        <v>3903</v>
      </c>
      <c r="E4007">
        <f t="shared" ca="1" si="750"/>
        <v>0</v>
      </c>
      <c r="H4007" t="str">
        <f t="shared" ca="1" si="751"/>
        <v>'Simpl. all tex-DT PLYWOOD'!</v>
      </c>
      <c r="I4007" t="str">
        <f t="shared" ca="1" si="756"/>
        <v>'Simpl. all tex-DT PLYWOOD'!</v>
      </c>
      <c r="J4007">
        <f t="shared" ca="1" si="757"/>
        <v>0</v>
      </c>
      <c r="K4007">
        <f t="shared" ca="1" si="758"/>
        <v>0</v>
      </c>
      <c r="L4007">
        <f t="shared" ca="1" si="752"/>
        <v>0</v>
      </c>
      <c r="M4007">
        <f t="shared" ca="1" si="753"/>
        <v>0</v>
      </c>
      <c r="O4007" t="str">
        <f t="shared" ca="1" si="754"/>
        <v>D:z</v>
      </c>
      <c r="P4007" t="str">
        <f t="shared" ca="1" si="755"/>
        <v>D7:z7</v>
      </c>
    </row>
    <row r="4008" spans="1:16">
      <c r="A4008" t="str">
        <f t="shared" si="747"/>
        <v>08</v>
      </c>
      <c r="B4008" t="str">
        <f t="shared" ca="1" si="748"/>
        <v>W</v>
      </c>
      <c r="C4008" t="str">
        <f t="shared" si="749"/>
        <v>SIMPL-7D-T</v>
      </c>
      <c r="D4008" t="s">
        <v>3904</v>
      </c>
      <c r="E4008">
        <f t="shared" ca="1" si="750"/>
        <v>0</v>
      </c>
      <c r="H4008" t="str">
        <f t="shared" ca="1" si="751"/>
        <v>'Simpl. all tex-DT PLYWOOD'!</v>
      </c>
      <c r="I4008" t="str">
        <f t="shared" ca="1" si="756"/>
        <v>'Simpl. all tex-DT PLYWOOD'!</v>
      </c>
      <c r="J4008">
        <f t="shared" ca="1" si="757"/>
        <v>0</v>
      </c>
      <c r="K4008">
        <f t="shared" ca="1" si="758"/>
        <v>0</v>
      </c>
      <c r="L4008">
        <f t="shared" ca="1" si="752"/>
        <v>0</v>
      </c>
      <c r="M4008">
        <f t="shared" ca="1" si="753"/>
        <v>0</v>
      </c>
      <c r="O4008" t="str">
        <f t="shared" ca="1" si="754"/>
        <v>D:z</v>
      </c>
      <c r="P4008" t="str">
        <f t="shared" ca="1" si="755"/>
        <v>D7:z7</v>
      </c>
    </row>
    <row r="4009" spans="1:16">
      <c r="A4009" t="str">
        <f t="shared" si="747"/>
        <v>09</v>
      </c>
      <c r="B4009" t="str">
        <f t="shared" ca="1" si="748"/>
        <v>W</v>
      </c>
      <c r="C4009" t="str">
        <f t="shared" si="749"/>
        <v>SIMPL-7D-T</v>
      </c>
      <c r="D4009" t="s">
        <v>3905</v>
      </c>
      <c r="E4009">
        <f t="shared" ca="1" si="750"/>
        <v>0</v>
      </c>
      <c r="H4009" t="str">
        <f t="shared" ca="1" si="751"/>
        <v>'Simpl. all tex-DT PLYWOOD'!</v>
      </c>
      <c r="I4009" t="str">
        <f t="shared" ca="1" si="756"/>
        <v>'Simpl. all tex-DT PLYWOOD'!</v>
      </c>
      <c r="J4009">
        <f t="shared" ca="1" si="757"/>
        <v>0</v>
      </c>
      <c r="K4009">
        <f t="shared" ca="1" si="758"/>
        <v>0</v>
      </c>
      <c r="L4009">
        <f t="shared" ca="1" si="752"/>
        <v>0</v>
      </c>
      <c r="M4009">
        <f t="shared" ca="1" si="753"/>
        <v>0</v>
      </c>
      <c r="O4009" t="str">
        <f t="shared" ca="1" si="754"/>
        <v>D:z</v>
      </c>
      <c r="P4009" t="str">
        <f t="shared" ca="1" si="755"/>
        <v>D7:z7</v>
      </c>
    </row>
    <row r="4010" spans="1:16">
      <c r="A4010" t="str">
        <f t="shared" si="747"/>
        <v>10</v>
      </c>
      <c r="B4010" t="str">
        <f t="shared" ca="1" si="748"/>
        <v>W</v>
      </c>
      <c r="C4010" t="str">
        <f t="shared" si="749"/>
        <v>SIMPL-7D-T</v>
      </c>
      <c r="D4010" t="s">
        <v>3906</v>
      </c>
      <c r="E4010">
        <f t="shared" ca="1" si="750"/>
        <v>0</v>
      </c>
      <c r="H4010" t="str">
        <f t="shared" ca="1" si="751"/>
        <v>'Simpl. all tex-DT PLYWOOD'!</v>
      </c>
      <c r="I4010" t="str">
        <f t="shared" ca="1" si="756"/>
        <v>'Simpl. all tex-DT PLYWOOD'!</v>
      </c>
      <c r="J4010">
        <f t="shared" ca="1" si="757"/>
        <v>0</v>
      </c>
      <c r="K4010">
        <f t="shared" ca="1" si="758"/>
        <v>0</v>
      </c>
      <c r="L4010">
        <f t="shared" ca="1" si="752"/>
        <v>0</v>
      </c>
      <c r="M4010">
        <f t="shared" ca="1" si="753"/>
        <v>0</v>
      </c>
      <c r="O4010" t="str">
        <f t="shared" ca="1" si="754"/>
        <v>D:z</v>
      </c>
      <c r="P4010" t="str">
        <f t="shared" ca="1" si="755"/>
        <v>D7:z7</v>
      </c>
    </row>
    <row r="4011" spans="1:16">
      <c r="A4011" t="str">
        <f t="shared" si="747"/>
        <v>11</v>
      </c>
      <c r="B4011" t="str">
        <f t="shared" ca="1" si="748"/>
        <v>W</v>
      </c>
      <c r="C4011" t="str">
        <f t="shared" si="749"/>
        <v>SIMPL-7D-T</v>
      </c>
      <c r="D4011" t="s">
        <v>3907</v>
      </c>
      <c r="E4011">
        <f t="shared" ca="1" si="750"/>
        <v>0</v>
      </c>
      <c r="H4011" t="str">
        <f t="shared" ca="1" si="751"/>
        <v>'Simpl. all tex-DT PLYWOOD'!</v>
      </c>
      <c r="I4011" t="str">
        <f t="shared" ca="1" si="756"/>
        <v>'Simpl. all tex-DT PLYWOOD'!</v>
      </c>
      <c r="J4011">
        <f t="shared" ca="1" si="757"/>
        <v>0</v>
      </c>
      <c r="K4011">
        <f t="shared" ca="1" si="758"/>
        <v>0</v>
      </c>
      <c r="L4011">
        <f t="shared" ca="1" si="752"/>
        <v>0</v>
      </c>
      <c r="M4011">
        <f t="shared" ca="1" si="753"/>
        <v>0</v>
      </c>
      <c r="O4011" t="str">
        <f t="shared" ca="1" si="754"/>
        <v>D:z</v>
      </c>
      <c r="P4011" t="str">
        <f t="shared" ca="1" si="755"/>
        <v>D7:z7</v>
      </c>
    </row>
    <row r="4012" spans="1:16">
      <c r="A4012" t="str">
        <f t="shared" si="747"/>
        <v>12</v>
      </c>
      <c r="B4012" t="str">
        <f t="shared" ca="1" si="748"/>
        <v>W</v>
      </c>
      <c r="C4012" t="str">
        <f t="shared" si="749"/>
        <v>SIMPL-7D-T</v>
      </c>
      <c r="D4012" t="s">
        <v>3908</v>
      </c>
      <c r="E4012">
        <f t="shared" ca="1" si="750"/>
        <v>0</v>
      </c>
      <c r="H4012" t="str">
        <f t="shared" ca="1" si="751"/>
        <v>'Simpl. all tex-DT PLYWOOD'!</v>
      </c>
      <c r="I4012" t="str">
        <f t="shared" ca="1" si="756"/>
        <v>'Simpl. all tex-DT PLYWOOD'!</v>
      </c>
      <c r="J4012">
        <f t="shared" ca="1" si="757"/>
        <v>0</v>
      </c>
      <c r="K4012">
        <f t="shared" ca="1" si="758"/>
        <v>0</v>
      </c>
      <c r="L4012">
        <f t="shared" ca="1" si="752"/>
        <v>0</v>
      </c>
      <c r="M4012">
        <f t="shared" ca="1" si="753"/>
        <v>0</v>
      </c>
      <c r="O4012" t="str">
        <f t="shared" ca="1" si="754"/>
        <v>D:z</v>
      </c>
      <c r="P4012" t="str">
        <f t="shared" ca="1" si="755"/>
        <v>D7:z7</v>
      </c>
    </row>
    <row r="4013" spans="1:16">
      <c r="A4013" t="str">
        <f t="shared" si="747"/>
        <v>13</v>
      </c>
      <c r="B4013" t="str">
        <f t="shared" ca="1" si="748"/>
        <v>W</v>
      </c>
      <c r="C4013" t="str">
        <f t="shared" si="749"/>
        <v>SIMPL-7D-T</v>
      </c>
      <c r="D4013" t="s">
        <v>3909</v>
      </c>
      <c r="E4013">
        <f t="shared" ca="1" si="750"/>
        <v>0</v>
      </c>
      <c r="H4013" t="str">
        <f t="shared" ca="1" si="751"/>
        <v>'Simpl. all tex-DT PLYWOOD'!</v>
      </c>
      <c r="I4013" t="str">
        <f t="shared" ca="1" si="756"/>
        <v>'Simpl. all tex-DT PLYWOOD'!</v>
      </c>
      <c r="J4013">
        <f t="shared" ca="1" si="757"/>
        <v>0</v>
      </c>
      <c r="K4013">
        <f t="shared" ca="1" si="758"/>
        <v>0</v>
      </c>
      <c r="L4013">
        <f t="shared" ca="1" si="752"/>
        <v>0</v>
      </c>
      <c r="M4013">
        <f t="shared" ca="1" si="753"/>
        <v>0</v>
      </c>
      <c r="O4013" t="str">
        <f t="shared" ca="1" si="754"/>
        <v>D:z</v>
      </c>
      <c r="P4013" t="str">
        <f t="shared" ca="1" si="755"/>
        <v>D7:z7</v>
      </c>
    </row>
    <row r="4014" spans="1:16">
      <c r="A4014" t="str">
        <f t="shared" si="747"/>
        <v>15</v>
      </c>
      <c r="B4014" t="str">
        <f t="shared" ca="1" si="748"/>
        <v>W</v>
      </c>
      <c r="C4014" t="str">
        <f t="shared" si="749"/>
        <v>SIMPL-7D-T</v>
      </c>
      <c r="D4014" t="s">
        <v>4807</v>
      </c>
      <c r="E4014">
        <f t="shared" ca="1" si="750"/>
        <v>0</v>
      </c>
      <c r="H4014" t="str">
        <f t="shared" ca="1" si="751"/>
        <v>'Simpl. all tex-DT PLYWOOD'!</v>
      </c>
      <c r="I4014" t="str">
        <f t="shared" ca="1" si="756"/>
        <v>'Simpl. all tex-DT PLYWOOD'!</v>
      </c>
      <c r="J4014">
        <f t="shared" ca="1" si="757"/>
        <v>0</v>
      </c>
      <c r="K4014">
        <f t="shared" ca="1" si="758"/>
        <v>0</v>
      </c>
      <c r="L4014">
        <f t="shared" ca="1" si="752"/>
        <v>0</v>
      </c>
      <c r="M4014">
        <f t="shared" ca="1" si="753"/>
        <v>0</v>
      </c>
      <c r="O4014" t="str">
        <f t="shared" ca="1" si="754"/>
        <v>D:z</v>
      </c>
      <c r="P4014" t="str">
        <f t="shared" ca="1" si="755"/>
        <v>D7:z7</v>
      </c>
    </row>
    <row r="4015" spans="1:16">
      <c r="A4015" t="str">
        <f t="shared" si="747"/>
        <v>01</v>
      </c>
      <c r="B4015" t="str">
        <f t="shared" ca="1" si="748"/>
        <v>W</v>
      </c>
      <c r="C4015" t="str">
        <f t="shared" si="749"/>
        <v>SIMPL-7E</v>
      </c>
      <c r="D4015" t="s">
        <v>1652</v>
      </c>
      <c r="E4015">
        <f t="shared" ca="1" si="750"/>
        <v>0</v>
      </c>
      <c r="H4015" t="str">
        <f t="shared" ca="1" si="751"/>
        <v>'Simpl. all tex-DT PLYWOOD'!</v>
      </c>
      <c r="I4015" t="str">
        <f t="shared" ca="1" si="756"/>
        <v>'Simpl. all tex-DT PLYWOOD'!</v>
      </c>
      <c r="J4015">
        <f t="shared" ca="1" si="757"/>
        <v>0</v>
      </c>
      <c r="K4015">
        <f t="shared" ca="1" si="758"/>
        <v>0</v>
      </c>
      <c r="L4015">
        <f t="shared" ca="1" si="752"/>
        <v>0</v>
      </c>
      <c r="M4015">
        <f t="shared" ca="1" si="753"/>
        <v>0</v>
      </c>
      <c r="O4015" t="str">
        <f t="shared" ca="1" si="754"/>
        <v>D:z</v>
      </c>
      <c r="P4015" t="str">
        <f t="shared" ca="1" si="755"/>
        <v>D7:z7</v>
      </c>
    </row>
    <row r="4016" spans="1:16">
      <c r="A4016" t="str">
        <f t="shared" si="747"/>
        <v>02</v>
      </c>
      <c r="B4016" t="str">
        <f t="shared" ca="1" si="748"/>
        <v>W</v>
      </c>
      <c r="C4016" t="str">
        <f t="shared" si="749"/>
        <v>SIMPL-7E</v>
      </c>
      <c r="D4016" t="s">
        <v>1653</v>
      </c>
      <c r="E4016">
        <f t="shared" ca="1" si="750"/>
        <v>0</v>
      </c>
      <c r="H4016" t="str">
        <f t="shared" ca="1" si="751"/>
        <v>'Simpl. all tex-DT PLYWOOD'!</v>
      </c>
      <c r="I4016" t="str">
        <f t="shared" ca="1" si="756"/>
        <v>'Simpl. all tex-DT PLYWOOD'!</v>
      </c>
      <c r="J4016">
        <f t="shared" ca="1" si="757"/>
        <v>0</v>
      </c>
      <c r="K4016">
        <f t="shared" ca="1" si="758"/>
        <v>0</v>
      </c>
      <c r="L4016">
        <f t="shared" ca="1" si="752"/>
        <v>0</v>
      </c>
      <c r="M4016">
        <f t="shared" ca="1" si="753"/>
        <v>0</v>
      </c>
      <c r="O4016" t="str">
        <f t="shared" ca="1" si="754"/>
        <v>D:z</v>
      </c>
      <c r="P4016" t="str">
        <f t="shared" ca="1" si="755"/>
        <v>D7:z7</v>
      </c>
    </row>
    <row r="4017" spans="1:16">
      <c r="A4017" t="str">
        <f t="shared" si="747"/>
        <v>03</v>
      </c>
      <c r="B4017" t="str">
        <f t="shared" ca="1" si="748"/>
        <v>W</v>
      </c>
      <c r="C4017" t="str">
        <f t="shared" si="749"/>
        <v>SIMPL-7E</v>
      </c>
      <c r="D4017" t="s">
        <v>1654</v>
      </c>
      <c r="E4017">
        <f t="shared" ca="1" si="750"/>
        <v>0</v>
      </c>
      <c r="H4017" t="str">
        <f t="shared" ca="1" si="751"/>
        <v>'Simpl. all tex-DT PLYWOOD'!</v>
      </c>
      <c r="I4017" t="str">
        <f t="shared" ca="1" si="756"/>
        <v>'Simpl. all tex-DT PLYWOOD'!</v>
      </c>
      <c r="J4017">
        <f t="shared" ca="1" si="757"/>
        <v>0</v>
      </c>
      <c r="K4017">
        <f t="shared" ca="1" si="758"/>
        <v>0</v>
      </c>
      <c r="L4017">
        <f t="shared" ca="1" si="752"/>
        <v>0</v>
      </c>
      <c r="M4017">
        <f t="shared" ca="1" si="753"/>
        <v>0</v>
      </c>
      <c r="O4017" t="str">
        <f t="shared" ca="1" si="754"/>
        <v>D:z</v>
      </c>
      <c r="P4017" t="str">
        <f t="shared" ca="1" si="755"/>
        <v>D7:z7</v>
      </c>
    </row>
    <row r="4018" spans="1:16">
      <c r="A4018" t="str">
        <f t="shared" si="747"/>
        <v>04</v>
      </c>
      <c r="B4018" t="str">
        <f t="shared" ca="1" si="748"/>
        <v>W</v>
      </c>
      <c r="C4018" t="str">
        <f t="shared" si="749"/>
        <v>SIMPL-7E</v>
      </c>
      <c r="D4018" t="s">
        <v>1655</v>
      </c>
      <c r="E4018">
        <f t="shared" ca="1" si="750"/>
        <v>0</v>
      </c>
      <c r="H4018" t="str">
        <f t="shared" ca="1" si="751"/>
        <v>'Simpl. all tex-DT PLYWOOD'!</v>
      </c>
      <c r="I4018" t="str">
        <f t="shared" ca="1" si="756"/>
        <v>'Simpl. all tex-DT PLYWOOD'!</v>
      </c>
      <c r="J4018">
        <f t="shared" ca="1" si="757"/>
        <v>0</v>
      </c>
      <c r="K4018">
        <f t="shared" ca="1" si="758"/>
        <v>0</v>
      </c>
      <c r="L4018">
        <f t="shared" ca="1" si="752"/>
        <v>0</v>
      </c>
      <c r="M4018">
        <f t="shared" ca="1" si="753"/>
        <v>0</v>
      </c>
      <c r="O4018" t="str">
        <f t="shared" ca="1" si="754"/>
        <v>D:z</v>
      </c>
      <c r="P4018" t="str">
        <f t="shared" ca="1" si="755"/>
        <v>D7:z7</v>
      </c>
    </row>
    <row r="4019" spans="1:16">
      <c r="A4019" t="str">
        <f t="shared" si="747"/>
        <v>05</v>
      </c>
      <c r="B4019" t="str">
        <f t="shared" ca="1" si="748"/>
        <v>W</v>
      </c>
      <c r="C4019" t="str">
        <f t="shared" si="749"/>
        <v>SIMPL-7E</v>
      </c>
      <c r="D4019" t="s">
        <v>1656</v>
      </c>
      <c r="E4019">
        <f t="shared" ca="1" si="750"/>
        <v>0</v>
      </c>
      <c r="H4019" t="str">
        <f t="shared" ca="1" si="751"/>
        <v>'Simpl. all tex-DT PLYWOOD'!</v>
      </c>
      <c r="I4019" t="str">
        <f t="shared" ca="1" si="756"/>
        <v>'Simpl. all tex-DT PLYWOOD'!</v>
      </c>
      <c r="J4019">
        <f t="shared" ca="1" si="757"/>
        <v>0</v>
      </c>
      <c r="K4019">
        <f t="shared" ca="1" si="758"/>
        <v>0</v>
      </c>
      <c r="L4019">
        <f t="shared" ca="1" si="752"/>
        <v>0</v>
      </c>
      <c r="M4019">
        <f t="shared" ca="1" si="753"/>
        <v>0</v>
      </c>
      <c r="O4019" t="str">
        <f t="shared" ca="1" si="754"/>
        <v>D:z</v>
      </c>
      <c r="P4019" t="str">
        <f t="shared" ca="1" si="755"/>
        <v>D7:z7</v>
      </c>
    </row>
    <row r="4020" spans="1:16">
      <c r="A4020" t="str">
        <f t="shared" si="747"/>
        <v>06</v>
      </c>
      <c r="B4020" t="str">
        <f t="shared" ca="1" si="748"/>
        <v>W</v>
      </c>
      <c r="C4020" t="str">
        <f t="shared" si="749"/>
        <v>SIMPL-7E</v>
      </c>
      <c r="D4020" t="s">
        <v>1657</v>
      </c>
      <c r="E4020">
        <f t="shared" ca="1" si="750"/>
        <v>0</v>
      </c>
      <c r="H4020" t="str">
        <f t="shared" ca="1" si="751"/>
        <v>'Simpl. all tex-DT PLYWOOD'!</v>
      </c>
      <c r="I4020" t="str">
        <f t="shared" ca="1" si="756"/>
        <v>'Simpl. all tex-DT PLYWOOD'!</v>
      </c>
      <c r="J4020">
        <f t="shared" ca="1" si="757"/>
        <v>0</v>
      </c>
      <c r="K4020">
        <f t="shared" ca="1" si="758"/>
        <v>0</v>
      </c>
      <c r="L4020">
        <f t="shared" ca="1" si="752"/>
        <v>0</v>
      </c>
      <c r="M4020">
        <f t="shared" ca="1" si="753"/>
        <v>0</v>
      </c>
      <c r="O4020" t="str">
        <f t="shared" ca="1" si="754"/>
        <v>D:z</v>
      </c>
      <c r="P4020" t="str">
        <f t="shared" ca="1" si="755"/>
        <v>D7:z7</v>
      </c>
    </row>
    <row r="4021" spans="1:16">
      <c r="A4021" t="str">
        <f t="shared" si="747"/>
        <v>07</v>
      </c>
      <c r="B4021" t="str">
        <f t="shared" ca="1" si="748"/>
        <v>W</v>
      </c>
      <c r="C4021" t="str">
        <f t="shared" si="749"/>
        <v>SIMPL-7E</v>
      </c>
      <c r="D4021" t="s">
        <v>1658</v>
      </c>
      <c r="E4021">
        <f t="shared" ca="1" si="750"/>
        <v>0</v>
      </c>
      <c r="H4021" t="str">
        <f t="shared" ca="1" si="751"/>
        <v>'Simpl. all tex-DT PLYWOOD'!</v>
      </c>
      <c r="I4021" t="str">
        <f t="shared" ca="1" si="756"/>
        <v>'Simpl. all tex-DT PLYWOOD'!</v>
      </c>
      <c r="J4021">
        <f t="shared" ca="1" si="757"/>
        <v>0</v>
      </c>
      <c r="K4021">
        <f t="shared" ca="1" si="758"/>
        <v>0</v>
      </c>
      <c r="L4021">
        <f t="shared" ca="1" si="752"/>
        <v>0</v>
      </c>
      <c r="M4021">
        <f t="shared" ca="1" si="753"/>
        <v>0</v>
      </c>
      <c r="O4021" t="str">
        <f t="shared" ca="1" si="754"/>
        <v>D:z</v>
      </c>
      <c r="P4021" t="str">
        <f t="shared" ca="1" si="755"/>
        <v>D7:z7</v>
      </c>
    </row>
    <row r="4022" spans="1:16">
      <c r="A4022" t="str">
        <f t="shared" si="747"/>
        <v>08</v>
      </c>
      <c r="B4022" t="str">
        <f t="shared" ca="1" si="748"/>
        <v>W</v>
      </c>
      <c r="C4022" t="str">
        <f t="shared" si="749"/>
        <v>SIMPL-7E</v>
      </c>
      <c r="D4022" t="s">
        <v>1659</v>
      </c>
      <c r="E4022">
        <f t="shared" ca="1" si="750"/>
        <v>0</v>
      </c>
      <c r="H4022" t="str">
        <f t="shared" ca="1" si="751"/>
        <v>'Simpl. all tex-DT PLYWOOD'!</v>
      </c>
      <c r="I4022" t="str">
        <f t="shared" ca="1" si="756"/>
        <v>'Simpl. all tex-DT PLYWOOD'!</v>
      </c>
      <c r="J4022">
        <f t="shared" ca="1" si="757"/>
        <v>0</v>
      </c>
      <c r="K4022">
        <f t="shared" ca="1" si="758"/>
        <v>0</v>
      </c>
      <c r="L4022">
        <f t="shared" ca="1" si="752"/>
        <v>0</v>
      </c>
      <c r="M4022">
        <f t="shared" ca="1" si="753"/>
        <v>0</v>
      </c>
      <c r="O4022" t="str">
        <f t="shared" ca="1" si="754"/>
        <v>D:z</v>
      </c>
      <c r="P4022" t="str">
        <f t="shared" ca="1" si="755"/>
        <v>D7:z7</v>
      </c>
    </row>
    <row r="4023" spans="1:16">
      <c r="A4023" t="str">
        <f t="shared" si="747"/>
        <v>09</v>
      </c>
      <c r="B4023" t="str">
        <f t="shared" ca="1" si="748"/>
        <v>W</v>
      </c>
      <c r="C4023" t="str">
        <f t="shared" si="749"/>
        <v>SIMPL-7E</v>
      </c>
      <c r="D4023" t="s">
        <v>1660</v>
      </c>
      <c r="E4023">
        <f t="shared" ca="1" si="750"/>
        <v>0</v>
      </c>
      <c r="H4023" t="str">
        <f t="shared" ca="1" si="751"/>
        <v>'Simpl. all tex-DT PLYWOOD'!</v>
      </c>
      <c r="I4023" t="str">
        <f t="shared" ca="1" si="756"/>
        <v>'Simpl. all tex-DT PLYWOOD'!</v>
      </c>
      <c r="J4023">
        <f t="shared" ca="1" si="757"/>
        <v>0</v>
      </c>
      <c r="K4023">
        <f t="shared" ca="1" si="758"/>
        <v>0</v>
      </c>
      <c r="L4023">
        <f t="shared" ca="1" si="752"/>
        <v>0</v>
      </c>
      <c r="M4023">
        <f t="shared" ca="1" si="753"/>
        <v>0</v>
      </c>
      <c r="O4023" t="str">
        <f t="shared" ca="1" si="754"/>
        <v>D:z</v>
      </c>
      <c r="P4023" t="str">
        <f t="shared" ca="1" si="755"/>
        <v>D7:z7</v>
      </c>
    </row>
    <row r="4024" spans="1:16">
      <c r="A4024" t="str">
        <f t="shared" si="747"/>
        <v>10</v>
      </c>
      <c r="B4024" t="str">
        <f t="shared" ca="1" si="748"/>
        <v>W</v>
      </c>
      <c r="C4024" t="str">
        <f t="shared" si="749"/>
        <v>SIMPL-7E</v>
      </c>
      <c r="D4024" t="s">
        <v>1661</v>
      </c>
      <c r="E4024">
        <f t="shared" ca="1" si="750"/>
        <v>0</v>
      </c>
      <c r="H4024" t="str">
        <f t="shared" ca="1" si="751"/>
        <v>'Simpl. all tex-DT PLYWOOD'!</v>
      </c>
      <c r="I4024" t="str">
        <f t="shared" ca="1" si="756"/>
        <v>'Simpl. all tex-DT PLYWOOD'!</v>
      </c>
      <c r="J4024">
        <f t="shared" ca="1" si="757"/>
        <v>0</v>
      </c>
      <c r="K4024">
        <f t="shared" ca="1" si="758"/>
        <v>0</v>
      </c>
      <c r="L4024">
        <f t="shared" ca="1" si="752"/>
        <v>0</v>
      </c>
      <c r="M4024">
        <f t="shared" ca="1" si="753"/>
        <v>0</v>
      </c>
      <c r="O4024" t="str">
        <f t="shared" ca="1" si="754"/>
        <v>D:z</v>
      </c>
      <c r="P4024" t="str">
        <f t="shared" ca="1" si="755"/>
        <v>D7:z7</v>
      </c>
    </row>
    <row r="4025" spans="1:16">
      <c r="A4025" t="str">
        <f t="shared" si="747"/>
        <v>100</v>
      </c>
      <c r="B4025" t="str">
        <f t="shared" ca="1" si="748"/>
        <v>W</v>
      </c>
      <c r="C4025" t="str">
        <f t="shared" si="749"/>
        <v>SIMPL-7E</v>
      </c>
      <c r="D4025" t="s">
        <v>1665</v>
      </c>
      <c r="E4025">
        <f t="shared" ca="1" si="750"/>
        <v>0</v>
      </c>
      <c r="H4025" t="str">
        <f t="shared" ca="1" si="751"/>
        <v>'Simpl. all tex-DT PLYWOOD'!</v>
      </c>
      <c r="I4025" t="str">
        <f t="shared" ca="1" si="756"/>
        <v>'Simpl. all tex-DT PLYWOOD'!</v>
      </c>
      <c r="J4025">
        <f t="shared" ca="1" si="757"/>
        <v>0</v>
      </c>
      <c r="K4025">
        <f t="shared" ca="1" si="758"/>
        <v>0</v>
      </c>
      <c r="L4025">
        <f t="shared" ca="1" si="752"/>
        <v>0</v>
      </c>
      <c r="M4025">
        <f t="shared" ca="1" si="753"/>
        <v>0</v>
      </c>
      <c r="O4025" t="str">
        <f t="shared" ca="1" si="754"/>
        <v>D:z</v>
      </c>
      <c r="P4025" t="str">
        <f t="shared" ca="1" si="755"/>
        <v>D7:z7</v>
      </c>
    </row>
    <row r="4026" spans="1:16">
      <c r="A4026" t="str">
        <f t="shared" si="747"/>
        <v>11</v>
      </c>
      <c r="B4026" t="str">
        <f t="shared" ca="1" si="748"/>
        <v>W</v>
      </c>
      <c r="C4026" t="str">
        <f t="shared" si="749"/>
        <v>SIMPL-7E</v>
      </c>
      <c r="D4026" t="s">
        <v>1662</v>
      </c>
      <c r="E4026">
        <f t="shared" ca="1" si="750"/>
        <v>0</v>
      </c>
      <c r="H4026" t="str">
        <f t="shared" ca="1" si="751"/>
        <v>'Simpl. all tex-DT PLYWOOD'!</v>
      </c>
      <c r="I4026" t="str">
        <f t="shared" ca="1" si="756"/>
        <v>'Simpl. all tex-DT PLYWOOD'!</v>
      </c>
      <c r="J4026">
        <f t="shared" ca="1" si="757"/>
        <v>0</v>
      </c>
      <c r="K4026">
        <f t="shared" ca="1" si="758"/>
        <v>0</v>
      </c>
      <c r="L4026">
        <f t="shared" ca="1" si="752"/>
        <v>0</v>
      </c>
      <c r="M4026">
        <f t="shared" ca="1" si="753"/>
        <v>0</v>
      </c>
      <c r="O4026" t="str">
        <f t="shared" ca="1" si="754"/>
        <v>D:z</v>
      </c>
      <c r="P4026" t="str">
        <f t="shared" ca="1" si="755"/>
        <v>D7:z7</v>
      </c>
    </row>
    <row r="4027" spans="1:16">
      <c r="A4027" t="str">
        <f t="shared" si="747"/>
        <v>12</v>
      </c>
      <c r="B4027" t="str">
        <f t="shared" ca="1" si="748"/>
        <v>W</v>
      </c>
      <c r="C4027" t="str">
        <f t="shared" si="749"/>
        <v>SIMPL-7E</v>
      </c>
      <c r="D4027" t="s">
        <v>1663</v>
      </c>
      <c r="E4027">
        <f t="shared" ca="1" si="750"/>
        <v>0</v>
      </c>
      <c r="H4027" t="str">
        <f t="shared" ca="1" si="751"/>
        <v>'Simpl. all tex-DT PLYWOOD'!</v>
      </c>
      <c r="I4027" t="str">
        <f t="shared" ca="1" si="756"/>
        <v>'Simpl. all tex-DT PLYWOOD'!</v>
      </c>
      <c r="J4027">
        <f t="shared" ca="1" si="757"/>
        <v>0</v>
      </c>
      <c r="K4027">
        <f t="shared" ca="1" si="758"/>
        <v>0</v>
      </c>
      <c r="L4027">
        <f t="shared" ca="1" si="752"/>
        <v>0</v>
      </c>
      <c r="M4027">
        <f t="shared" ca="1" si="753"/>
        <v>0</v>
      </c>
      <c r="O4027" t="str">
        <f t="shared" ca="1" si="754"/>
        <v>D:z</v>
      </c>
      <c r="P4027" t="str">
        <f t="shared" ca="1" si="755"/>
        <v>D7:z7</v>
      </c>
    </row>
    <row r="4028" spans="1:16">
      <c r="A4028" t="str">
        <f t="shared" si="747"/>
        <v>13</v>
      </c>
      <c r="B4028" t="str">
        <f t="shared" ca="1" si="748"/>
        <v>W</v>
      </c>
      <c r="C4028" t="str">
        <f t="shared" si="749"/>
        <v>SIMPL-7E</v>
      </c>
      <c r="D4028" t="s">
        <v>1664</v>
      </c>
      <c r="E4028">
        <f t="shared" ca="1" si="750"/>
        <v>0</v>
      </c>
      <c r="H4028" t="str">
        <f t="shared" ca="1" si="751"/>
        <v>'Simpl. all tex-DT PLYWOOD'!</v>
      </c>
      <c r="I4028" t="str">
        <f t="shared" ca="1" si="756"/>
        <v>'Simpl. all tex-DT PLYWOOD'!</v>
      </c>
      <c r="J4028">
        <f t="shared" ca="1" si="757"/>
        <v>0</v>
      </c>
      <c r="K4028">
        <f t="shared" ca="1" si="758"/>
        <v>0</v>
      </c>
      <c r="L4028">
        <f t="shared" ca="1" si="752"/>
        <v>0</v>
      </c>
      <c r="M4028">
        <f t="shared" ca="1" si="753"/>
        <v>0</v>
      </c>
      <c r="O4028" t="str">
        <f t="shared" ca="1" si="754"/>
        <v>D:z</v>
      </c>
      <c r="P4028" t="str">
        <f t="shared" ca="1" si="755"/>
        <v>D7:z7</v>
      </c>
    </row>
    <row r="4029" spans="1:16">
      <c r="A4029" t="str">
        <f t="shared" si="747"/>
        <v>15</v>
      </c>
      <c r="B4029" t="str">
        <f t="shared" ca="1" si="748"/>
        <v>W</v>
      </c>
      <c r="C4029" t="str">
        <f t="shared" si="749"/>
        <v>SIMPL-7E</v>
      </c>
      <c r="D4029" t="s">
        <v>4883</v>
      </c>
      <c r="E4029">
        <f t="shared" ca="1" si="750"/>
        <v>0</v>
      </c>
      <c r="H4029" t="str">
        <f t="shared" ca="1" si="751"/>
        <v>'Simpl. all tex-DT PLYWOOD'!</v>
      </c>
      <c r="I4029" t="str">
        <f t="shared" ca="1" si="756"/>
        <v>'Simpl. all tex-DT PLYWOOD'!</v>
      </c>
      <c r="J4029">
        <f t="shared" ca="1" si="757"/>
        <v>0</v>
      </c>
      <c r="K4029">
        <f t="shared" ca="1" si="758"/>
        <v>0</v>
      </c>
      <c r="L4029">
        <f t="shared" ca="1" si="752"/>
        <v>0</v>
      </c>
      <c r="M4029">
        <f t="shared" ca="1" si="753"/>
        <v>0</v>
      </c>
      <c r="O4029" t="str">
        <f t="shared" ca="1" si="754"/>
        <v>D:z</v>
      </c>
      <c r="P4029" t="str">
        <f t="shared" ca="1" si="755"/>
        <v>D7:z7</v>
      </c>
    </row>
    <row r="4030" spans="1:16">
      <c r="A4030" t="str">
        <f t="shared" si="747"/>
        <v>01</v>
      </c>
      <c r="B4030" t="str">
        <f t="shared" ca="1" si="748"/>
        <v>W</v>
      </c>
      <c r="C4030" t="str">
        <f t="shared" si="749"/>
        <v>SIMPL-7E-C</v>
      </c>
      <c r="D4030" t="s">
        <v>6065</v>
      </c>
      <c r="E4030">
        <f t="shared" ca="1" si="750"/>
        <v>0</v>
      </c>
      <c r="H4030" t="str">
        <f t="shared" ca="1" si="751"/>
        <v>'(more) Simpl. Textures PLYWOOD'!</v>
      </c>
      <c r="I4030">
        <f t="shared" ca="1" si="756"/>
        <v>0</v>
      </c>
      <c r="J4030" t="str">
        <f t="shared" ca="1" si="757"/>
        <v>'(more) Simpl. Textures PLYWOOD'!</v>
      </c>
      <c r="K4030">
        <f t="shared" ca="1" si="758"/>
        <v>0</v>
      </c>
      <c r="L4030">
        <f t="shared" ca="1" si="752"/>
        <v>0</v>
      </c>
      <c r="M4030">
        <f t="shared" ca="1" si="753"/>
        <v>0</v>
      </c>
      <c r="O4030" t="str">
        <f t="shared" ca="1" si="754"/>
        <v>D:N</v>
      </c>
      <c r="P4030" t="str">
        <f t="shared" ca="1" si="755"/>
        <v>D7:N7</v>
      </c>
    </row>
    <row r="4031" spans="1:16">
      <c r="A4031" t="str">
        <f t="shared" si="747"/>
        <v>16</v>
      </c>
      <c r="B4031" t="str">
        <f t="shared" ca="1" si="748"/>
        <v>W</v>
      </c>
      <c r="C4031" t="str">
        <f t="shared" si="749"/>
        <v>SIMPL-7E-N-NT</v>
      </c>
      <c r="D4031" t="s">
        <v>5583</v>
      </c>
      <c r="E4031">
        <f t="shared" ca="1" si="750"/>
        <v>0</v>
      </c>
      <c r="H4031" t="str">
        <f t="shared" ca="1" si="751"/>
        <v>'(more) Simpl. Textures PLYWOOD'!</v>
      </c>
      <c r="I4031">
        <f t="shared" ca="1" si="756"/>
        <v>0</v>
      </c>
      <c r="J4031" t="str">
        <f t="shared" ca="1" si="757"/>
        <v>'(more) Simpl. Textures PLYWOOD'!</v>
      </c>
      <c r="K4031">
        <f t="shared" ca="1" si="758"/>
        <v>0</v>
      </c>
      <c r="L4031">
        <f t="shared" ca="1" si="752"/>
        <v>0</v>
      </c>
      <c r="M4031">
        <f t="shared" ca="1" si="753"/>
        <v>0</v>
      </c>
      <c r="O4031" t="str">
        <f t="shared" ca="1" si="754"/>
        <v>D:N</v>
      </c>
      <c r="P4031" t="str">
        <f t="shared" ca="1" si="755"/>
        <v>D7:N7</v>
      </c>
    </row>
    <row r="4032" spans="1:16">
      <c r="A4032" t="str">
        <f t="shared" si="747"/>
        <v>16</v>
      </c>
      <c r="B4032" t="str">
        <f t="shared" ca="1" si="748"/>
        <v>W</v>
      </c>
      <c r="C4032" t="str">
        <f t="shared" si="749"/>
        <v>SIMPL-7E-N-T</v>
      </c>
      <c r="D4032" t="s">
        <v>5743</v>
      </c>
      <c r="E4032">
        <f t="shared" ca="1" si="750"/>
        <v>0</v>
      </c>
      <c r="H4032" t="str">
        <f t="shared" ca="1" si="751"/>
        <v>'(more) Simpl. Textures PLYWOOD'!</v>
      </c>
      <c r="I4032">
        <f t="shared" ca="1" si="756"/>
        <v>0</v>
      </c>
      <c r="J4032" t="str">
        <f t="shared" ca="1" si="757"/>
        <v>'(more) Simpl. Textures PLYWOOD'!</v>
      </c>
      <c r="K4032">
        <f t="shared" ca="1" si="758"/>
        <v>0</v>
      </c>
      <c r="L4032">
        <f t="shared" ca="1" si="752"/>
        <v>0</v>
      </c>
      <c r="M4032">
        <f t="shared" ca="1" si="753"/>
        <v>0</v>
      </c>
      <c r="O4032" t="str">
        <f t="shared" ca="1" si="754"/>
        <v>D:N</v>
      </c>
      <c r="P4032" t="str">
        <f t="shared" ca="1" si="755"/>
        <v>D7:N7</v>
      </c>
    </row>
    <row r="4033" spans="1:16">
      <c r="A4033" t="str">
        <f t="shared" si="747"/>
        <v>01</v>
      </c>
      <c r="B4033" t="str">
        <f t="shared" ca="1" si="748"/>
        <v>W</v>
      </c>
      <c r="C4033" t="str">
        <f t="shared" si="749"/>
        <v>SIMPL-7E-T</v>
      </c>
      <c r="D4033" t="s">
        <v>3939</v>
      </c>
      <c r="E4033">
        <f t="shared" ca="1" si="750"/>
        <v>0</v>
      </c>
      <c r="H4033" t="str">
        <f t="shared" ca="1" si="751"/>
        <v>'Simpl. all tex-DT PLYWOOD'!</v>
      </c>
      <c r="I4033" t="str">
        <f t="shared" ca="1" si="756"/>
        <v>'Simpl. all tex-DT PLYWOOD'!</v>
      </c>
      <c r="J4033">
        <f t="shared" ca="1" si="757"/>
        <v>0</v>
      </c>
      <c r="K4033">
        <f t="shared" ca="1" si="758"/>
        <v>0</v>
      </c>
      <c r="L4033">
        <f t="shared" ca="1" si="752"/>
        <v>0</v>
      </c>
      <c r="M4033">
        <f t="shared" ca="1" si="753"/>
        <v>0</v>
      </c>
      <c r="O4033" t="str">
        <f t="shared" ca="1" si="754"/>
        <v>D:z</v>
      </c>
      <c r="P4033" t="str">
        <f t="shared" ca="1" si="755"/>
        <v>D7:z7</v>
      </c>
    </row>
    <row r="4034" spans="1:16">
      <c r="A4034" t="str">
        <f t="shared" si="747"/>
        <v>02</v>
      </c>
      <c r="B4034" t="str">
        <f t="shared" ca="1" si="748"/>
        <v>W</v>
      </c>
      <c r="C4034" t="str">
        <f t="shared" si="749"/>
        <v>SIMPL-7E-T</v>
      </c>
      <c r="D4034" t="s">
        <v>3940</v>
      </c>
      <c r="E4034">
        <f t="shared" ca="1" si="750"/>
        <v>0</v>
      </c>
      <c r="H4034" t="str">
        <f t="shared" ca="1" si="751"/>
        <v>'Simpl. all tex-DT PLYWOOD'!</v>
      </c>
      <c r="I4034" t="str">
        <f t="shared" ca="1" si="756"/>
        <v>'Simpl. all tex-DT PLYWOOD'!</v>
      </c>
      <c r="J4034">
        <f t="shared" ca="1" si="757"/>
        <v>0</v>
      </c>
      <c r="K4034">
        <f t="shared" ca="1" si="758"/>
        <v>0</v>
      </c>
      <c r="L4034">
        <f t="shared" ca="1" si="752"/>
        <v>0</v>
      </c>
      <c r="M4034">
        <f t="shared" ca="1" si="753"/>
        <v>0</v>
      </c>
      <c r="O4034" t="str">
        <f t="shared" ca="1" si="754"/>
        <v>D:z</v>
      </c>
      <c r="P4034" t="str">
        <f t="shared" ca="1" si="755"/>
        <v>D7:z7</v>
      </c>
    </row>
    <row r="4035" spans="1:16">
      <c r="A4035" t="str">
        <f t="shared" si="747"/>
        <v>03</v>
      </c>
      <c r="B4035" t="str">
        <f t="shared" ca="1" si="748"/>
        <v>W</v>
      </c>
      <c r="C4035" t="str">
        <f t="shared" si="749"/>
        <v>SIMPL-7E-T</v>
      </c>
      <c r="D4035" t="s">
        <v>3941</v>
      </c>
      <c r="E4035">
        <f t="shared" ca="1" si="750"/>
        <v>0</v>
      </c>
      <c r="H4035" t="str">
        <f t="shared" ca="1" si="751"/>
        <v>'Simpl. all tex-DT PLYWOOD'!</v>
      </c>
      <c r="I4035" t="str">
        <f t="shared" ca="1" si="756"/>
        <v>'Simpl. all tex-DT PLYWOOD'!</v>
      </c>
      <c r="J4035">
        <f t="shared" ca="1" si="757"/>
        <v>0</v>
      </c>
      <c r="K4035">
        <f t="shared" ca="1" si="758"/>
        <v>0</v>
      </c>
      <c r="L4035">
        <f t="shared" ca="1" si="752"/>
        <v>0</v>
      </c>
      <c r="M4035">
        <f t="shared" ca="1" si="753"/>
        <v>0</v>
      </c>
      <c r="O4035" t="str">
        <f t="shared" ca="1" si="754"/>
        <v>D:z</v>
      </c>
      <c r="P4035" t="str">
        <f t="shared" ca="1" si="755"/>
        <v>D7:z7</v>
      </c>
    </row>
    <row r="4036" spans="1:16">
      <c r="A4036" t="str">
        <f t="shared" si="747"/>
        <v>04</v>
      </c>
      <c r="B4036" t="str">
        <f t="shared" ca="1" si="748"/>
        <v>W</v>
      </c>
      <c r="C4036" t="str">
        <f t="shared" si="749"/>
        <v>SIMPL-7E-T</v>
      </c>
      <c r="D4036" t="s">
        <v>3942</v>
      </c>
      <c r="E4036">
        <f t="shared" ca="1" si="750"/>
        <v>0</v>
      </c>
      <c r="H4036" t="str">
        <f t="shared" ca="1" si="751"/>
        <v>'Simpl. all tex-DT PLYWOOD'!</v>
      </c>
      <c r="I4036" t="str">
        <f t="shared" ca="1" si="756"/>
        <v>'Simpl. all tex-DT PLYWOOD'!</v>
      </c>
      <c r="J4036">
        <f t="shared" ca="1" si="757"/>
        <v>0</v>
      </c>
      <c r="K4036">
        <f t="shared" ca="1" si="758"/>
        <v>0</v>
      </c>
      <c r="L4036">
        <f t="shared" ca="1" si="752"/>
        <v>0</v>
      </c>
      <c r="M4036">
        <f t="shared" ca="1" si="753"/>
        <v>0</v>
      </c>
      <c r="O4036" t="str">
        <f t="shared" ca="1" si="754"/>
        <v>D:z</v>
      </c>
      <c r="P4036" t="str">
        <f t="shared" ca="1" si="755"/>
        <v>D7:z7</v>
      </c>
    </row>
    <row r="4037" spans="1:16">
      <c r="A4037" t="str">
        <f t="shared" si="747"/>
        <v>05</v>
      </c>
      <c r="B4037" t="str">
        <f t="shared" ca="1" si="748"/>
        <v>W</v>
      </c>
      <c r="C4037" t="str">
        <f t="shared" si="749"/>
        <v>SIMPL-7E-T</v>
      </c>
      <c r="D4037" t="s">
        <v>3943</v>
      </c>
      <c r="E4037">
        <f t="shared" ca="1" si="750"/>
        <v>0</v>
      </c>
      <c r="H4037" t="str">
        <f t="shared" ca="1" si="751"/>
        <v>'Simpl. all tex-DT PLYWOOD'!</v>
      </c>
      <c r="I4037" t="str">
        <f t="shared" ca="1" si="756"/>
        <v>'Simpl. all tex-DT PLYWOOD'!</v>
      </c>
      <c r="J4037">
        <f t="shared" ca="1" si="757"/>
        <v>0</v>
      </c>
      <c r="K4037">
        <f t="shared" ca="1" si="758"/>
        <v>0</v>
      </c>
      <c r="L4037">
        <f t="shared" ca="1" si="752"/>
        <v>0</v>
      </c>
      <c r="M4037">
        <f t="shared" ca="1" si="753"/>
        <v>0</v>
      </c>
      <c r="O4037" t="str">
        <f t="shared" ca="1" si="754"/>
        <v>D:z</v>
      </c>
      <c r="P4037" t="str">
        <f t="shared" ca="1" si="755"/>
        <v>D7:z7</v>
      </c>
    </row>
    <row r="4038" spans="1:16">
      <c r="A4038" t="str">
        <f t="shared" si="747"/>
        <v>06</v>
      </c>
      <c r="B4038" t="str">
        <f t="shared" ca="1" si="748"/>
        <v>W</v>
      </c>
      <c r="C4038" t="str">
        <f t="shared" si="749"/>
        <v>SIMPL-7E-T</v>
      </c>
      <c r="D4038" t="s">
        <v>3944</v>
      </c>
      <c r="E4038">
        <f t="shared" ca="1" si="750"/>
        <v>0</v>
      </c>
      <c r="H4038" t="str">
        <f t="shared" ca="1" si="751"/>
        <v>'Simpl. all tex-DT PLYWOOD'!</v>
      </c>
      <c r="I4038" t="str">
        <f t="shared" ca="1" si="756"/>
        <v>'Simpl. all tex-DT PLYWOOD'!</v>
      </c>
      <c r="J4038">
        <f t="shared" ca="1" si="757"/>
        <v>0</v>
      </c>
      <c r="K4038">
        <f t="shared" ca="1" si="758"/>
        <v>0</v>
      </c>
      <c r="L4038">
        <f t="shared" ca="1" si="752"/>
        <v>0</v>
      </c>
      <c r="M4038">
        <f t="shared" ca="1" si="753"/>
        <v>0</v>
      </c>
      <c r="O4038" t="str">
        <f t="shared" ca="1" si="754"/>
        <v>D:z</v>
      </c>
      <c r="P4038" t="str">
        <f t="shared" ca="1" si="755"/>
        <v>D7:z7</v>
      </c>
    </row>
    <row r="4039" spans="1:16">
      <c r="A4039" t="str">
        <f t="shared" si="747"/>
        <v>07</v>
      </c>
      <c r="B4039" t="str">
        <f t="shared" ca="1" si="748"/>
        <v>W</v>
      </c>
      <c r="C4039" t="str">
        <f t="shared" si="749"/>
        <v>SIMPL-7E-T</v>
      </c>
      <c r="D4039" t="s">
        <v>3945</v>
      </c>
      <c r="E4039">
        <f t="shared" ca="1" si="750"/>
        <v>0</v>
      </c>
      <c r="H4039" t="str">
        <f t="shared" ca="1" si="751"/>
        <v>'Simpl. all tex-DT PLYWOOD'!</v>
      </c>
      <c r="I4039" t="str">
        <f t="shared" ca="1" si="756"/>
        <v>'Simpl. all tex-DT PLYWOOD'!</v>
      </c>
      <c r="J4039">
        <f t="shared" ca="1" si="757"/>
        <v>0</v>
      </c>
      <c r="K4039">
        <f t="shared" ca="1" si="758"/>
        <v>0</v>
      </c>
      <c r="L4039">
        <f t="shared" ca="1" si="752"/>
        <v>0</v>
      </c>
      <c r="M4039">
        <f t="shared" ca="1" si="753"/>
        <v>0</v>
      </c>
      <c r="O4039" t="str">
        <f t="shared" ca="1" si="754"/>
        <v>D:z</v>
      </c>
      <c r="P4039" t="str">
        <f t="shared" ca="1" si="755"/>
        <v>D7:z7</v>
      </c>
    </row>
    <row r="4040" spans="1:16">
      <c r="A4040" t="str">
        <f t="shared" si="747"/>
        <v>08</v>
      </c>
      <c r="B4040" t="str">
        <f t="shared" ca="1" si="748"/>
        <v>W</v>
      </c>
      <c r="C4040" t="str">
        <f t="shared" si="749"/>
        <v>SIMPL-7E-T</v>
      </c>
      <c r="D4040" t="s">
        <v>3946</v>
      </c>
      <c r="E4040">
        <f t="shared" ca="1" si="750"/>
        <v>0</v>
      </c>
      <c r="H4040" t="str">
        <f t="shared" ca="1" si="751"/>
        <v>'Simpl. all tex-DT PLYWOOD'!</v>
      </c>
      <c r="I4040" t="str">
        <f t="shared" ca="1" si="756"/>
        <v>'Simpl. all tex-DT PLYWOOD'!</v>
      </c>
      <c r="J4040">
        <f t="shared" ca="1" si="757"/>
        <v>0</v>
      </c>
      <c r="K4040">
        <f t="shared" ca="1" si="758"/>
        <v>0</v>
      </c>
      <c r="L4040">
        <f t="shared" ca="1" si="752"/>
        <v>0</v>
      </c>
      <c r="M4040">
        <f t="shared" ca="1" si="753"/>
        <v>0</v>
      </c>
      <c r="O4040" t="str">
        <f t="shared" ca="1" si="754"/>
        <v>D:z</v>
      </c>
      <c r="P4040" t="str">
        <f t="shared" ca="1" si="755"/>
        <v>D7:z7</v>
      </c>
    </row>
    <row r="4041" spans="1:16">
      <c r="A4041" t="str">
        <f t="shared" si="747"/>
        <v>09</v>
      </c>
      <c r="B4041" t="str">
        <f t="shared" ca="1" si="748"/>
        <v>W</v>
      </c>
      <c r="C4041" t="str">
        <f t="shared" si="749"/>
        <v>SIMPL-7E-T</v>
      </c>
      <c r="D4041" t="s">
        <v>3947</v>
      </c>
      <c r="E4041">
        <f t="shared" ca="1" si="750"/>
        <v>0</v>
      </c>
      <c r="H4041" t="str">
        <f t="shared" ca="1" si="751"/>
        <v>'Simpl. all tex-DT PLYWOOD'!</v>
      </c>
      <c r="I4041" t="str">
        <f t="shared" ca="1" si="756"/>
        <v>'Simpl. all tex-DT PLYWOOD'!</v>
      </c>
      <c r="J4041">
        <f t="shared" ca="1" si="757"/>
        <v>0</v>
      </c>
      <c r="K4041">
        <f t="shared" ca="1" si="758"/>
        <v>0</v>
      </c>
      <c r="L4041">
        <f t="shared" ca="1" si="752"/>
        <v>0</v>
      </c>
      <c r="M4041">
        <f t="shared" ca="1" si="753"/>
        <v>0</v>
      </c>
      <c r="O4041" t="str">
        <f t="shared" ca="1" si="754"/>
        <v>D:z</v>
      </c>
      <c r="P4041" t="str">
        <f t="shared" ca="1" si="755"/>
        <v>D7:z7</v>
      </c>
    </row>
    <row r="4042" spans="1:16">
      <c r="A4042" t="str">
        <f t="shared" si="747"/>
        <v>10</v>
      </c>
      <c r="B4042" t="str">
        <f t="shared" ca="1" si="748"/>
        <v>W</v>
      </c>
      <c r="C4042" t="str">
        <f t="shared" si="749"/>
        <v>SIMPL-7E-T</v>
      </c>
      <c r="D4042" t="s">
        <v>3948</v>
      </c>
      <c r="E4042">
        <f t="shared" ca="1" si="750"/>
        <v>0</v>
      </c>
      <c r="H4042" t="str">
        <f t="shared" ca="1" si="751"/>
        <v>'Simpl. all tex-DT PLYWOOD'!</v>
      </c>
      <c r="I4042" t="str">
        <f t="shared" ca="1" si="756"/>
        <v>'Simpl. all tex-DT PLYWOOD'!</v>
      </c>
      <c r="J4042">
        <f t="shared" ca="1" si="757"/>
        <v>0</v>
      </c>
      <c r="K4042">
        <f t="shared" ca="1" si="758"/>
        <v>0</v>
      </c>
      <c r="L4042">
        <f t="shared" ca="1" si="752"/>
        <v>0</v>
      </c>
      <c r="M4042">
        <f t="shared" ca="1" si="753"/>
        <v>0</v>
      </c>
      <c r="O4042" t="str">
        <f t="shared" ca="1" si="754"/>
        <v>D:z</v>
      </c>
      <c r="P4042" t="str">
        <f t="shared" ca="1" si="755"/>
        <v>D7:z7</v>
      </c>
    </row>
    <row r="4043" spans="1:16">
      <c r="A4043" t="str">
        <f t="shared" si="747"/>
        <v>11</v>
      </c>
      <c r="B4043" t="str">
        <f t="shared" ca="1" si="748"/>
        <v>W</v>
      </c>
      <c r="C4043" t="str">
        <f t="shared" si="749"/>
        <v>SIMPL-7E-T</v>
      </c>
      <c r="D4043" t="s">
        <v>3949</v>
      </c>
      <c r="E4043">
        <f t="shared" ca="1" si="750"/>
        <v>0</v>
      </c>
      <c r="H4043" t="str">
        <f t="shared" ca="1" si="751"/>
        <v>'Simpl. all tex-DT PLYWOOD'!</v>
      </c>
      <c r="I4043" t="str">
        <f t="shared" ca="1" si="756"/>
        <v>'Simpl. all tex-DT PLYWOOD'!</v>
      </c>
      <c r="J4043">
        <f t="shared" ca="1" si="757"/>
        <v>0</v>
      </c>
      <c r="K4043">
        <f t="shared" ca="1" si="758"/>
        <v>0</v>
      </c>
      <c r="L4043">
        <f t="shared" ca="1" si="752"/>
        <v>0</v>
      </c>
      <c r="M4043">
        <f t="shared" ca="1" si="753"/>
        <v>0</v>
      </c>
      <c r="O4043" t="str">
        <f t="shared" ca="1" si="754"/>
        <v>D:z</v>
      </c>
      <c r="P4043" t="str">
        <f t="shared" ca="1" si="755"/>
        <v>D7:z7</v>
      </c>
    </row>
    <row r="4044" spans="1:16">
      <c r="A4044" t="str">
        <f t="shared" si="747"/>
        <v>12</v>
      </c>
      <c r="B4044" t="str">
        <f t="shared" ca="1" si="748"/>
        <v>W</v>
      </c>
      <c r="C4044" t="str">
        <f t="shared" si="749"/>
        <v>SIMPL-7E-T</v>
      </c>
      <c r="D4044" t="s">
        <v>3950</v>
      </c>
      <c r="E4044">
        <f t="shared" ca="1" si="750"/>
        <v>0</v>
      </c>
      <c r="H4044" t="str">
        <f t="shared" ca="1" si="751"/>
        <v>'Simpl. all tex-DT PLYWOOD'!</v>
      </c>
      <c r="I4044" t="str">
        <f t="shared" ca="1" si="756"/>
        <v>'Simpl. all tex-DT PLYWOOD'!</v>
      </c>
      <c r="J4044">
        <f t="shared" ca="1" si="757"/>
        <v>0</v>
      </c>
      <c r="K4044">
        <f t="shared" ca="1" si="758"/>
        <v>0</v>
      </c>
      <c r="L4044">
        <f t="shared" ca="1" si="752"/>
        <v>0</v>
      </c>
      <c r="M4044">
        <f t="shared" ca="1" si="753"/>
        <v>0</v>
      </c>
      <c r="O4044" t="str">
        <f t="shared" ca="1" si="754"/>
        <v>D:z</v>
      </c>
      <c r="P4044" t="str">
        <f t="shared" ca="1" si="755"/>
        <v>D7:z7</v>
      </c>
    </row>
    <row r="4045" spans="1:16">
      <c r="A4045" t="str">
        <f t="shared" si="747"/>
        <v>13</v>
      </c>
      <c r="B4045" t="str">
        <f t="shared" ca="1" si="748"/>
        <v>W</v>
      </c>
      <c r="C4045" t="str">
        <f t="shared" si="749"/>
        <v>SIMPL-7E-T</v>
      </c>
      <c r="D4045" t="s">
        <v>3951</v>
      </c>
      <c r="E4045">
        <f t="shared" ca="1" si="750"/>
        <v>0</v>
      </c>
      <c r="H4045" t="str">
        <f t="shared" ca="1" si="751"/>
        <v>'Simpl. all tex-DT PLYWOOD'!</v>
      </c>
      <c r="I4045" t="str">
        <f t="shared" ca="1" si="756"/>
        <v>'Simpl. all tex-DT PLYWOOD'!</v>
      </c>
      <c r="J4045">
        <f t="shared" ca="1" si="757"/>
        <v>0</v>
      </c>
      <c r="K4045">
        <f t="shared" ca="1" si="758"/>
        <v>0</v>
      </c>
      <c r="L4045">
        <f t="shared" ca="1" si="752"/>
        <v>0</v>
      </c>
      <c r="M4045">
        <f t="shared" ca="1" si="753"/>
        <v>0</v>
      </c>
      <c r="O4045" t="str">
        <f t="shared" ca="1" si="754"/>
        <v>D:z</v>
      </c>
      <c r="P4045" t="str">
        <f t="shared" ca="1" si="755"/>
        <v>D7:z7</v>
      </c>
    </row>
    <row r="4046" spans="1:16">
      <c r="A4046" t="str">
        <f t="shared" si="747"/>
        <v>15</v>
      </c>
      <c r="B4046" t="str">
        <f t="shared" ca="1" si="748"/>
        <v>W</v>
      </c>
      <c r="C4046" t="str">
        <f t="shared" si="749"/>
        <v>SIMPL-7E-T</v>
      </c>
      <c r="D4046" t="s">
        <v>4808</v>
      </c>
      <c r="E4046">
        <f t="shared" ca="1" si="750"/>
        <v>0</v>
      </c>
      <c r="H4046" t="str">
        <f t="shared" ca="1" si="751"/>
        <v>'Simpl. all tex-DT PLYWOOD'!</v>
      </c>
      <c r="I4046" t="str">
        <f t="shared" ca="1" si="756"/>
        <v>'Simpl. all tex-DT PLYWOOD'!</v>
      </c>
      <c r="J4046">
        <f t="shared" ca="1" si="757"/>
        <v>0</v>
      </c>
      <c r="K4046">
        <f t="shared" ca="1" si="758"/>
        <v>0</v>
      </c>
      <c r="L4046">
        <f t="shared" ca="1" si="752"/>
        <v>0</v>
      </c>
      <c r="M4046">
        <f t="shared" ca="1" si="753"/>
        <v>0</v>
      </c>
      <c r="O4046" t="str">
        <f t="shared" ca="1" si="754"/>
        <v>D:z</v>
      </c>
      <c r="P4046" t="str">
        <f t="shared" ca="1" si="755"/>
        <v>D7:z7</v>
      </c>
    </row>
    <row r="4047" spans="1:16">
      <c r="A4047" t="str">
        <f t="shared" ref="A4047:A4110" si="759">MID(D4047,LEN(C4047)+2,LEN(D4047)-LEN(C4047))</f>
        <v>01</v>
      </c>
      <c r="B4047" t="str">
        <f t="shared" ref="B4047:B4110" ca="1" si="760">VLOOKUP(H4047,$A$1:$K$4,11,FALSE)</f>
        <v>W</v>
      </c>
      <c r="C4047" t="str">
        <f t="shared" ref="C4047:C4110" si="761">IF(RIGHT(LEFT(D4047,LEN(D4047)-3),1)="-",LEFT(D4047,LEN(D4047)-4),LEFT(D4047,LEN(D4047)-3))</f>
        <v>SIMPL-7F</v>
      </c>
      <c r="D4047" t="s">
        <v>1666</v>
      </c>
      <c r="E4047">
        <f t="shared" ref="E4047:E4110" ca="1" si="762">IFERROR(VLOOKUP(C4047,INDIRECT($H4047&amp;$O4047),MATCH($A4047,INDIRECT($H4047&amp;$P4047),0),FALSE),0)</f>
        <v>0</v>
      </c>
      <c r="H4047" t="str">
        <f t="shared" ref="H4047:H4110" ca="1" si="763">IF(I4047&lt;&gt;0,I4047,IF(J4047&lt;&gt;0,J4047,IF(K4047&lt;&gt;0,K4047,IF(L4047&lt;&gt;0,L4047,IF(M4047&lt;&gt;0,M4047,N4047)))))</f>
        <v>'Simpl. all tex-DT PLYWOOD'!</v>
      </c>
      <c r="I4047" t="str">
        <f t="shared" ca="1" si="756"/>
        <v>'Simpl. all tex-DT PLYWOOD'!</v>
      </c>
      <c r="J4047">
        <f t="shared" ca="1" si="757"/>
        <v>0</v>
      </c>
      <c r="K4047">
        <f t="shared" ca="1" si="758"/>
        <v>0</v>
      </c>
      <c r="L4047">
        <f t="shared" ref="L4047:L4110" ca="1" si="764">IF(IFERROR(VLOOKUP($C4047,INDIRECT($G$10&amp;"d:d"),1,FALSE),0)&lt;&gt;0,L$13,0)</f>
        <v>0</v>
      </c>
      <c r="M4047">
        <f t="shared" ref="M4047:M4110" ca="1" si="765">IF(IFERROR(VLOOKUP($C4047,INDIRECT($G$11&amp;"d:d"),1,FALSE),0)&lt;&gt;0,M$13,0)</f>
        <v>0</v>
      </c>
      <c r="O4047" t="str">
        <f t="shared" ref="O4047:O4110" ca="1" si="766">VLOOKUP($H4047,$G$7:$I$11,2,FALSE)</f>
        <v>D:z</v>
      </c>
      <c r="P4047" t="str">
        <f t="shared" ref="P4047:P4110" ca="1" si="767">VLOOKUP($H4047,$G$7:$I$11,3,FALSE)</f>
        <v>D7:z7</v>
      </c>
    </row>
    <row r="4048" spans="1:16">
      <c r="A4048" t="str">
        <f t="shared" si="759"/>
        <v>02</v>
      </c>
      <c r="B4048" t="str">
        <f t="shared" ca="1" si="760"/>
        <v>W</v>
      </c>
      <c r="C4048" t="str">
        <f t="shared" si="761"/>
        <v>SIMPL-7F</v>
      </c>
      <c r="D4048" t="s">
        <v>1667</v>
      </c>
      <c r="E4048">
        <f t="shared" ca="1" si="762"/>
        <v>0</v>
      </c>
      <c r="H4048" t="str">
        <f t="shared" ca="1" si="763"/>
        <v>'Simpl. all tex-DT PLYWOOD'!</v>
      </c>
      <c r="I4048" t="str">
        <f t="shared" ca="1" si="756"/>
        <v>'Simpl. all tex-DT PLYWOOD'!</v>
      </c>
      <c r="J4048">
        <f t="shared" ca="1" si="757"/>
        <v>0</v>
      </c>
      <c r="K4048">
        <f t="shared" ca="1" si="758"/>
        <v>0</v>
      </c>
      <c r="L4048">
        <f t="shared" ca="1" si="764"/>
        <v>0</v>
      </c>
      <c r="M4048">
        <f t="shared" ca="1" si="765"/>
        <v>0</v>
      </c>
      <c r="O4048" t="str">
        <f t="shared" ca="1" si="766"/>
        <v>D:z</v>
      </c>
      <c r="P4048" t="str">
        <f t="shared" ca="1" si="767"/>
        <v>D7:z7</v>
      </c>
    </row>
    <row r="4049" spans="1:16">
      <c r="A4049" t="str">
        <f t="shared" si="759"/>
        <v>03</v>
      </c>
      <c r="B4049" t="str">
        <f t="shared" ca="1" si="760"/>
        <v>W</v>
      </c>
      <c r="C4049" t="str">
        <f t="shared" si="761"/>
        <v>SIMPL-7F</v>
      </c>
      <c r="D4049" t="s">
        <v>1668</v>
      </c>
      <c r="E4049">
        <f t="shared" ca="1" si="762"/>
        <v>0</v>
      </c>
      <c r="H4049" t="str">
        <f t="shared" ca="1" si="763"/>
        <v>'Simpl. all tex-DT PLYWOOD'!</v>
      </c>
      <c r="I4049" t="str">
        <f t="shared" ca="1" si="756"/>
        <v>'Simpl. all tex-DT PLYWOOD'!</v>
      </c>
      <c r="J4049">
        <f t="shared" ca="1" si="757"/>
        <v>0</v>
      </c>
      <c r="K4049">
        <f t="shared" ca="1" si="758"/>
        <v>0</v>
      </c>
      <c r="L4049">
        <f t="shared" ca="1" si="764"/>
        <v>0</v>
      </c>
      <c r="M4049">
        <f t="shared" ca="1" si="765"/>
        <v>0</v>
      </c>
      <c r="O4049" t="str">
        <f t="shared" ca="1" si="766"/>
        <v>D:z</v>
      </c>
      <c r="P4049" t="str">
        <f t="shared" ca="1" si="767"/>
        <v>D7:z7</v>
      </c>
    </row>
    <row r="4050" spans="1:16">
      <c r="A4050" t="str">
        <f t="shared" si="759"/>
        <v>04</v>
      </c>
      <c r="B4050" t="str">
        <f t="shared" ca="1" si="760"/>
        <v>W</v>
      </c>
      <c r="C4050" t="str">
        <f t="shared" si="761"/>
        <v>SIMPL-7F</v>
      </c>
      <c r="D4050" t="s">
        <v>1669</v>
      </c>
      <c r="E4050">
        <f t="shared" ca="1" si="762"/>
        <v>0</v>
      </c>
      <c r="H4050" t="str">
        <f t="shared" ca="1" si="763"/>
        <v>'Simpl. all tex-DT PLYWOOD'!</v>
      </c>
      <c r="I4050" t="str">
        <f t="shared" ca="1" si="756"/>
        <v>'Simpl. all tex-DT PLYWOOD'!</v>
      </c>
      <c r="J4050">
        <f t="shared" ca="1" si="757"/>
        <v>0</v>
      </c>
      <c r="K4050">
        <f t="shared" ca="1" si="758"/>
        <v>0</v>
      </c>
      <c r="L4050">
        <f t="shared" ca="1" si="764"/>
        <v>0</v>
      </c>
      <c r="M4050">
        <f t="shared" ca="1" si="765"/>
        <v>0</v>
      </c>
      <c r="O4050" t="str">
        <f t="shared" ca="1" si="766"/>
        <v>D:z</v>
      </c>
      <c r="P4050" t="str">
        <f t="shared" ca="1" si="767"/>
        <v>D7:z7</v>
      </c>
    </row>
    <row r="4051" spans="1:16">
      <c r="A4051" t="str">
        <f t="shared" si="759"/>
        <v>05</v>
      </c>
      <c r="B4051" t="str">
        <f t="shared" ca="1" si="760"/>
        <v>W</v>
      </c>
      <c r="C4051" t="str">
        <f t="shared" si="761"/>
        <v>SIMPL-7F</v>
      </c>
      <c r="D4051" t="s">
        <v>1670</v>
      </c>
      <c r="E4051">
        <f t="shared" ca="1" si="762"/>
        <v>0</v>
      </c>
      <c r="H4051" t="str">
        <f t="shared" ca="1" si="763"/>
        <v>'Simpl. all tex-DT PLYWOOD'!</v>
      </c>
      <c r="I4051" t="str">
        <f t="shared" ca="1" si="756"/>
        <v>'Simpl. all tex-DT PLYWOOD'!</v>
      </c>
      <c r="J4051">
        <f t="shared" ca="1" si="757"/>
        <v>0</v>
      </c>
      <c r="K4051">
        <f t="shared" ca="1" si="758"/>
        <v>0</v>
      </c>
      <c r="L4051">
        <f t="shared" ca="1" si="764"/>
        <v>0</v>
      </c>
      <c r="M4051">
        <f t="shared" ca="1" si="765"/>
        <v>0</v>
      </c>
      <c r="O4051" t="str">
        <f t="shared" ca="1" si="766"/>
        <v>D:z</v>
      </c>
      <c r="P4051" t="str">
        <f t="shared" ca="1" si="767"/>
        <v>D7:z7</v>
      </c>
    </row>
    <row r="4052" spans="1:16">
      <c r="A4052" t="str">
        <f t="shared" si="759"/>
        <v>06</v>
      </c>
      <c r="B4052" t="str">
        <f t="shared" ca="1" si="760"/>
        <v>W</v>
      </c>
      <c r="C4052" t="str">
        <f t="shared" si="761"/>
        <v>SIMPL-7F</v>
      </c>
      <c r="D4052" t="s">
        <v>1671</v>
      </c>
      <c r="E4052">
        <f t="shared" ca="1" si="762"/>
        <v>0</v>
      </c>
      <c r="H4052" t="str">
        <f t="shared" ca="1" si="763"/>
        <v>'Simpl. all tex-DT PLYWOOD'!</v>
      </c>
      <c r="I4052" t="str">
        <f t="shared" ca="1" si="756"/>
        <v>'Simpl. all tex-DT PLYWOOD'!</v>
      </c>
      <c r="J4052">
        <f t="shared" ca="1" si="757"/>
        <v>0</v>
      </c>
      <c r="K4052">
        <f t="shared" ca="1" si="758"/>
        <v>0</v>
      </c>
      <c r="L4052">
        <f t="shared" ca="1" si="764"/>
        <v>0</v>
      </c>
      <c r="M4052">
        <f t="shared" ca="1" si="765"/>
        <v>0</v>
      </c>
      <c r="O4052" t="str">
        <f t="shared" ca="1" si="766"/>
        <v>D:z</v>
      </c>
      <c r="P4052" t="str">
        <f t="shared" ca="1" si="767"/>
        <v>D7:z7</v>
      </c>
    </row>
    <row r="4053" spans="1:16">
      <c r="A4053" t="str">
        <f t="shared" si="759"/>
        <v>07</v>
      </c>
      <c r="B4053" t="str">
        <f t="shared" ca="1" si="760"/>
        <v>W</v>
      </c>
      <c r="C4053" t="str">
        <f t="shared" si="761"/>
        <v>SIMPL-7F</v>
      </c>
      <c r="D4053" t="s">
        <v>1672</v>
      </c>
      <c r="E4053">
        <f t="shared" ca="1" si="762"/>
        <v>0</v>
      </c>
      <c r="H4053" t="str">
        <f t="shared" ca="1" si="763"/>
        <v>'Simpl. all tex-DT PLYWOOD'!</v>
      </c>
      <c r="I4053" t="str">
        <f t="shared" ca="1" si="756"/>
        <v>'Simpl. all tex-DT PLYWOOD'!</v>
      </c>
      <c r="J4053">
        <f t="shared" ca="1" si="757"/>
        <v>0</v>
      </c>
      <c r="K4053">
        <f t="shared" ca="1" si="758"/>
        <v>0</v>
      </c>
      <c r="L4053">
        <f t="shared" ca="1" si="764"/>
        <v>0</v>
      </c>
      <c r="M4053">
        <f t="shared" ca="1" si="765"/>
        <v>0</v>
      </c>
      <c r="O4053" t="str">
        <f t="shared" ca="1" si="766"/>
        <v>D:z</v>
      </c>
      <c r="P4053" t="str">
        <f t="shared" ca="1" si="767"/>
        <v>D7:z7</v>
      </c>
    </row>
    <row r="4054" spans="1:16">
      <c r="A4054" t="str">
        <f t="shared" si="759"/>
        <v>08</v>
      </c>
      <c r="B4054" t="str">
        <f t="shared" ca="1" si="760"/>
        <v>W</v>
      </c>
      <c r="C4054" t="str">
        <f t="shared" si="761"/>
        <v>SIMPL-7F</v>
      </c>
      <c r="D4054" t="s">
        <v>1673</v>
      </c>
      <c r="E4054">
        <f t="shared" ca="1" si="762"/>
        <v>0</v>
      </c>
      <c r="H4054" t="str">
        <f t="shared" ca="1" si="763"/>
        <v>'Simpl. all tex-DT PLYWOOD'!</v>
      </c>
      <c r="I4054" t="str">
        <f t="shared" ca="1" si="756"/>
        <v>'Simpl. all tex-DT PLYWOOD'!</v>
      </c>
      <c r="J4054">
        <f t="shared" ca="1" si="757"/>
        <v>0</v>
      </c>
      <c r="K4054">
        <f t="shared" ca="1" si="758"/>
        <v>0</v>
      </c>
      <c r="L4054">
        <f t="shared" ca="1" si="764"/>
        <v>0</v>
      </c>
      <c r="M4054">
        <f t="shared" ca="1" si="765"/>
        <v>0</v>
      </c>
      <c r="O4054" t="str">
        <f t="shared" ca="1" si="766"/>
        <v>D:z</v>
      </c>
      <c r="P4054" t="str">
        <f t="shared" ca="1" si="767"/>
        <v>D7:z7</v>
      </c>
    </row>
    <row r="4055" spans="1:16">
      <c r="A4055" t="str">
        <f t="shared" si="759"/>
        <v>09</v>
      </c>
      <c r="B4055" t="str">
        <f t="shared" ca="1" si="760"/>
        <v>W</v>
      </c>
      <c r="C4055" t="str">
        <f t="shared" si="761"/>
        <v>SIMPL-7F</v>
      </c>
      <c r="D4055" t="s">
        <v>1674</v>
      </c>
      <c r="E4055">
        <f t="shared" ca="1" si="762"/>
        <v>0</v>
      </c>
      <c r="H4055" t="str">
        <f t="shared" ca="1" si="763"/>
        <v>'Simpl. all tex-DT PLYWOOD'!</v>
      </c>
      <c r="I4055" t="str">
        <f t="shared" ca="1" si="756"/>
        <v>'Simpl. all tex-DT PLYWOOD'!</v>
      </c>
      <c r="J4055">
        <f t="shared" ca="1" si="757"/>
        <v>0</v>
      </c>
      <c r="K4055">
        <f t="shared" ca="1" si="758"/>
        <v>0</v>
      </c>
      <c r="L4055">
        <f t="shared" ca="1" si="764"/>
        <v>0</v>
      </c>
      <c r="M4055">
        <f t="shared" ca="1" si="765"/>
        <v>0</v>
      </c>
      <c r="O4055" t="str">
        <f t="shared" ca="1" si="766"/>
        <v>D:z</v>
      </c>
      <c r="P4055" t="str">
        <f t="shared" ca="1" si="767"/>
        <v>D7:z7</v>
      </c>
    </row>
    <row r="4056" spans="1:16">
      <c r="A4056" t="str">
        <f t="shared" si="759"/>
        <v>10</v>
      </c>
      <c r="B4056" t="str">
        <f t="shared" ca="1" si="760"/>
        <v>W</v>
      </c>
      <c r="C4056" t="str">
        <f t="shared" si="761"/>
        <v>SIMPL-7F</v>
      </c>
      <c r="D4056" t="s">
        <v>1675</v>
      </c>
      <c r="E4056">
        <f t="shared" ca="1" si="762"/>
        <v>0</v>
      </c>
      <c r="H4056" t="str">
        <f t="shared" ca="1" si="763"/>
        <v>'Simpl. all tex-DT PLYWOOD'!</v>
      </c>
      <c r="I4056" t="str">
        <f t="shared" ca="1" si="756"/>
        <v>'Simpl. all tex-DT PLYWOOD'!</v>
      </c>
      <c r="J4056">
        <f t="shared" ca="1" si="757"/>
        <v>0</v>
      </c>
      <c r="K4056">
        <f t="shared" ca="1" si="758"/>
        <v>0</v>
      </c>
      <c r="L4056">
        <f t="shared" ca="1" si="764"/>
        <v>0</v>
      </c>
      <c r="M4056">
        <f t="shared" ca="1" si="765"/>
        <v>0</v>
      </c>
      <c r="O4056" t="str">
        <f t="shared" ca="1" si="766"/>
        <v>D:z</v>
      </c>
      <c r="P4056" t="str">
        <f t="shared" ca="1" si="767"/>
        <v>D7:z7</v>
      </c>
    </row>
    <row r="4057" spans="1:16">
      <c r="A4057" t="str">
        <f t="shared" si="759"/>
        <v>100</v>
      </c>
      <c r="B4057" t="str">
        <f t="shared" ca="1" si="760"/>
        <v>W</v>
      </c>
      <c r="C4057" t="str">
        <f t="shared" si="761"/>
        <v>SIMPL-7F</v>
      </c>
      <c r="D4057" t="s">
        <v>1679</v>
      </c>
      <c r="E4057">
        <f t="shared" ca="1" si="762"/>
        <v>0</v>
      </c>
      <c r="H4057" t="str">
        <f t="shared" ca="1" si="763"/>
        <v>'Simpl. all tex-DT PLYWOOD'!</v>
      </c>
      <c r="I4057" t="str">
        <f t="shared" ca="1" si="756"/>
        <v>'Simpl. all tex-DT PLYWOOD'!</v>
      </c>
      <c r="J4057">
        <f t="shared" ca="1" si="757"/>
        <v>0</v>
      </c>
      <c r="K4057">
        <f t="shared" ca="1" si="758"/>
        <v>0</v>
      </c>
      <c r="L4057">
        <f t="shared" ca="1" si="764"/>
        <v>0</v>
      </c>
      <c r="M4057">
        <f t="shared" ca="1" si="765"/>
        <v>0</v>
      </c>
      <c r="O4057" t="str">
        <f t="shared" ca="1" si="766"/>
        <v>D:z</v>
      </c>
      <c r="P4057" t="str">
        <f t="shared" ca="1" si="767"/>
        <v>D7:z7</v>
      </c>
    </row>
    <row r="4058" spans="1:16">
      <c r="A4058" t="str">
        <f t="shared" si="759"/>
        <v>11</v>
      </c>
      <c r="B4058" t="str">
        <f t="shared" ca="1" si="760"/>
        <v>W</v>
      </c>
      <c r="C4058" t="str">
        <f t="shared" si="761"/>
        <v>SIMPL-7F</v>
      </c>
      <c r="D4058" t="s">
        <v>1676</v>
      </c>
      <c r="E4058">
        <f t="shared" ca="1" si="762"/>
        <v>0</v>
      </c>
      <c r="H4058" t="str">
        <f t="shared" ca="1" si="763"/>
        <v>'Simpl. all tex-DT PLYWOOD'!</v>
      </c>
      <c r="I4058" t="str">
        <f t="shared" ref="I4058:I4121" ca="1" si="768">IF(IFERROR(VLOOKUP(C4058,INDIRECT($G$7&amp;"D:D"),1,FALSE),0)&lt;&gt;0,I$13,0)</f>
        <v>'Simpl. all tex-DT PLYWOOD'!</v>
      </c>
      <c r="J4058">
        <f t="shared" ref="J4058:J4121" ca="1" si="769">IF(IFERROR(VLOOKUP(C4058,INDIRECT($G$8&amp;"D:D"),1,FALSE),0)&lt;&gt;0,J$13,0)</f>
        <v>0</v>
      </c>
      <c r="K4058">
        <f t="shared" ref="K4058:K4121" ca="1" si="770">IF(IFERROR(VLOOKUP($C4058,INDIRECT($G$9&amp;"d:d"),1,FALSE),0)&lt;&gt;0,K$13,0)</f>
        <v>0</v>
      </c>
      <c r="L4058">
        <f t="shared" ca="1" si="764"/>
        <v>0</v>
      </c>
      <c r="M4058">
        <f t="shared" ca="1" si="765"/>
        <v>0</v>
      </c>
      <c r="O4058" t="str">
        <f t="shared" ca="1" si="766"/>
        <v>D:z</v>
      </c>
      <c r="P4058" t="str">
        <f t="shared" ca="1" si="767"/>
        <v>D7:z7</v>
      </c>
    </row>
    <row r="4059" spans="1:16">
      <c r="A4059" t="str">
        <f t="shared" si="759"/>
        <v>12</v>
      </c>
      <c r="B4059" t="str">
        <f t="shared" ca="1" si="760"/>
        <v>W</v>
      </c>
      <c r="C4059" t="str">
        <f t="shared" si="761"/>
        <v>SIMPL-7F</v>
      </c>
      <c r="D4059" t="s">
        <v>1677</v>
      </c>
      <c r="E4059">
        <f t="shared" ca="1" si="762"/>
        <v>0</v>
      </c>
      <c r="H4059" t="str">
        <f t="shared" ca="1" si="763"/>
        <v>'Simpl. all tex-DT PLYWOOD'!</v>
      </c>
      <c r="I4059" t="str">
        <f t="shared" ca="1" si="768"/>
        <v>'Simpl. all tex-DT PLYWOOD'!</v>
      </c>
      <c r="J4059">
        <f t="shared" ca="1" si="769"/>
        <v>0</v>
      </c>
      <c r="K4059">
        <f t="shared" ca="1" si="770"/>
        <v>0</v>
      </c>
      <c r="L4059">
        <f t="shared" ca="1" si="764"/>
        <v>0</v>
      </c>
      <c r="M4059">
        <f t="shared" ca="1" si="765"/>
        <v>0</v>
      </c>
      <c r="O4059" t="str">
        <f t="shared" ca="1" si="766"/>
        <v>D:z</v>
      </c>
      <c r="P4059" t="str">
        <f t="shared" ca="1" si="767"/>
        <v>D7:z7</v>
      </c>
    </row>
    <row r="4060" spans="1:16">
      <c r="A4060" t="str">
        <f t="shared" si="759"/>
        <v>13</v>
      </c>
      <c r="B4060" t="str">
        <f t="shared" ca="1" si="760"/>
        <v>W</v>
      </c>
      <c r="C4060" t="str">
        <f t="shared" si="761"/>
        <v>SIMPL-7F</v>
      </c>
      <c r="D4060" t="s">
        <v>1678</v>
      </c>
      <c r="E4060">
        <f t="shared" ca="1" si="762"/>
        <v>0</v>
      </c>
      <c r="H4060" t="str">
        <f t="shared" ca="1" si="763"/>
        <v>'Simpl. all tex-DT PLYWOOD'!</v>
      </c>
      <c r="I4060" t="str">
        <f t="shared" ca="1" si="768"/>
        <v>'Simpl. all tex-DT PLYWOOD'!</v>
      </c>
      <c r="J4060">
        <f t="shared" ca="1" si="769"/>
        <v>0</v>
      </c>
      <c r="K4060">
        <f t="shared" ca="1" si="770"/>
        <v>0</v>
      </c>
      <c r="L4060">
        <f t="shared" ca="1" si="764"/>
        <v>0</v>
      </c>
      <c r="M4060">
        <f t="shared" ca="1" si="765"/>
        <v>0</v>
      </c>
      <c r="O4060" t="str">
        <f t="shared" ca="1" si="766"/>
        <v>D:z</v>
      </c>
      <c r="P4060" t="str">
        <f t="shared" ca="1" si="767"/>
        <v>D7:z7</v>
      </c>
    </row>
    <row r="4061" spans="1:16">
      <c r="A4061" t="str">
        <f t="shared" si="759"/>
        <v>15</v>
      </c>
      <c r="B4061" t="str">
        <f t="shared" ca="1" si="760"/>
        <v>W</v>
      </c>
      <c r="C4061" t="str">
        <f t="shared" si="761"/>
        <v>SIMPL-7F</v>
      </c>
      <c r="D4061" t="s">
        <v>4884</v>
      </c>
      <c r="E4061">
        <f t="shared" ca="1" si="762"/>
        <v>0</v>
      </c>
      <c r="H4061" t="str">
        <f t="shared" ca="1" si="763"/>
        <v>'Simpl. all tex-DT PLYWOOD'!</v>
      </c>
      <c r="I4061" t="str">
        <f t="shared" ca="1" si="768"/>
        <v>'Simpl. all tex-DT PLYWOOD'!</v>
      </c>
      <c r="J4061">
        <f t="shared" ca="1" si="769"/>
        <v>0</v>
      </c>
      <c r="K4061">
        <f t="shared" ca="1" si="770"/>
        <v>0</v>
      </c>
      <c r="L4061">
        <f t="shared" ca="1" si="764"/>
        <v>0</v>
      </c>
      <c r="M4061">
        <f t="shared" ca="1" si="765"/>
        <v>0</v>
      </c>
      <c r="O4061" t="str">
        <f t="shared" ca="1" si="766"/>
        <v>D:z</v>
      </c>
      <c r="P4061" t="str">
        <f t="shared" ca="1" si="767"/>
        <v>D7:z7</v>
      </c>
    </row>
    <row r="4062" spans="1:16">
      <c r="A4062" t="str">
        <f t="shared" si="759"/>
        <v>01</v>
      </c>
      <c r="B4062" t="str">
        <f t="shared" ca="1" si="760"/>
        <v>W</v>
      </c>
      <c r="C4062" t="str">
        <f t="shared" si="761"/>
        <v>SIMPL-7F-C</v>
      </c>
      <c r="D4062" t="s">
        <v>6066</v>
      </c>
      <c r="E4062">
        <f t="shared" ca="1" si="762"/>
        <v>0</v>
      </c>
      <c r="H4062" t="str">
        <f t="shared" ca="1" si="763"/>
        <v>'(more) Simpl. Textures PLYWOOD'!</v>
      </c>
      <c r="I4062">
        <f t="shared" ca="1" si="768"/>
        <v>0</v>
      </c>
      <c r="J4062" t="str">
        <f t="shared" ca="1" si="769"/>
        <v>'(more) Simpl. Textures PLYWOOD'!</v>
      </c>
      <c r="K4062">
        <f t="shared" ca="1" si="770"/>
        <v>0</v>
      </c>
      <c r="L4062">
        <f t="shared" ca="1" si="764"/>
        <v>0</v>
      </c>
      <c r="M4062">
        <f t="shared" ca="1" si="765"/>
        <v>0</v>
      </c>
      <c r="O4062" t="str">
        <f t="shared" ca="1" si="766"/>
        <v>D:N</v>
      </c>
      <c r="P4062" t="str">
        <f t="shared" ca="1" si="767"/>
        <v>D7:N7</v>
      </c>
    </row>
    <row r="4063" spans="1:16">
      <c r="A4063" t="str">
        <f t="shared" si="759"/>
        <v>16</v>
      </c>
      <c r="B4063" t="str">
        <f t="shared" ca="1" si="760"/>
        <v>W</v>
      </c>
      <c r="C4063" t="str">
        <f t="shared" si="761"/>
        <v>SIMPL-7F-N-NT</v>
      </c>
      <c r="D4063" t="s">
        <v>5584</v>
      </c>
      <c r="E4063">
        <f t="shared" ca="1" si="762"/>
        <v>0</v>
      </c>
      <c r="H4063" t="str">
        <f t="shared" ca="1" si="763"/>
        <v>'(more) Simpl. Textures PLYWOOD'!</v>
      </c>
      <c r="I4063">
        <f t="shared" ca="1" si="768"/>
        <v>0</v>
      </c>
      <c r="J4063" t="str">
        <f t="shared" ca="1" si="769"/>
        <v>'(more) Simpl. Textures PLYWOOD'!</v>
      </c>
      <c r="K4063">
        <f t="shared" ca="1" si="770"/>
        <v>0</v>
      </c>
      <c r="L4063">
        <f t="shared" ca="1" si="764"/>
        <v>0</v>
      </c>
      <c r="M4063">
        <f t="shared" ca="1" si="765"/>
        <v>0</v>
      </c>
      <c r="O4063" t="str">
        <f t="shared" ca="1" si="766"/>
        <v>D:N</v>
      </c>
      <c r="P4063" t="str">
        <f t="shared" ca="1" si="767"/>
        <v>D7:N7</v>
      </c>
    </row>
    <row r="4064" spans="1:16">
      <c r="A4064" t="str">
        <f t="shared" si="759"/>
        <v>16</v>
      </c>
      <c r="B4064" t="str">
        <f t="shared" ca="1" si="760"/>
        <v>W</v>
      </c>
      <c r="C4064" t="str">
        <f t="shared" si="761"/>
        <v>SIMPL-7F-N-T</v>
      </c>
      <c r="D4064" t="s">
        <v>5744</v>
      </c>
      <c r="E4064">
        <f t="shared" ca="1" si="762"/>
        <v>0</v>
      </c>
      <c r="H4064" t="str">
        <f t="shared" ca="1" si="763"/>
        <v>'(more) Simpl. Textures PLYWOOD'!</v>
      </c>
      <c r="I4064">
        <f t="shared" ca="1" si="768"/>
        <v>0</v>
      </c>
      <c r="J4064" t="str">
        <f t="shared" ca="1" si="769"/>
        <v>'(more) Simpl. Textures PLYWOOD'!</v>
      </c>
      <c r="K4064">
        <f t="shared" ca="1" si="770"/>
        <v>0</v>
      </c>
      <c r="L4064">
        <f t="shared" ca="1" si="764"/>
        <v>0</v>
      </c>
      <c r="M4064">
        <f t="shared" ca="1" si="765"/>
        <v>0</v>
      </c>
      <c r="O4064" t="str">
        <f t="shared" ca="1" si="766"/>
        <v>D:N</v>
      </c>
      <c r="P4064" t="str">
        <f t="shared" ca="1" si="767"/>
        <v>D7:N7</v>
      </c>
    </row>
    <row r="4065" spans="1:16">
      <c r="A4065" t="str">
        <f t="shared" si="759"/>
        <v>01</v>
      </c>
      <c r="B4065" t="str">
        <f t="shared" ca="1" si="760"/>
        <v>W</v>
      </c>
      <c r="C4065" t="str">
        <f t="shared" si="761"/>
        <v>SIMPL-7F-T</v>
      </c>
      <c r="D4065" t="s">
        <v>3981</v>
      </c>
      <c r="E4065">
        <f t="shared" ca="1" si="762"/>
        <v>0</v>
      </c>
      <c r="H4065" t="str">
        <f t="shared" ca="1" si="763"/>
        <v>'Simpl. all tex-DT PLYWOOD'!</v>
      </c>
      <c r="I4065" t="str">
        <f t="shared" ca="1" si="768"/>
        <v>'Simpl. all tex-DT PLYWOOD'!</v>
      </c>
      <c r="J4065">
        <f t="shared" ca="1" si="769"/>
        <v>0</v>
      </c>
      <c r="K4065">
        <f t="shared" ca="1" si="770"/>
        <v>0</v>
      </c>
      <c r="L4065">
        <f t="shared" ca="1" si="764"/>
        <v>0</v>
      </c>
      <c r="M4065">
        <f t="shared" ca="1" si="765"/>
        <v>0</v>
      </c>
      <c r="O4065" t="str">
        <f t="shared" ca="1" si="766"/>
        <v>D:z</v>
      </c>
      <c r="P4065" t="str">
        <f t="shared" ca="1" si="767"/>
        <v>D7:z7</v>
      </c>
    </row>
    <row r="4066" spans="1:16">
      <c r="A4066" t="str">
        <f t="shared" si="759"/>
        <v>02</v>
      </c>
      <c r="B4066" t="str">
        <f t="shared" ca="1" si="760"/>
        <v>W</v>
      </c>
      <c r="C4066" t="str">
        <f t="shared" si="761"/>
        <v>SIMPL-7F-T</v>
      </c>
      <c r="D4066" t="s">
        <v>3982</v>
      </c>
      <c r="E4066">
        <f t="shared" ca="1" si="762"/>
        <v>0</v>
      </c>
      <c r="H4066" t="str">
        <f t="shared" ca="1" si="763"/>
        <v>'Simpl. all tex-DT PLYWOOD'!</v>
      </c>
      <c r="I4066" t="str">
        <f t="shared" ca="1" si="768"/>
        <v>'Simpl. all tex-DT PLYWOOD'!</v>
      </c>
      <c r="J4066">
        <f t="shared" ca="1" si="769"/>
        <v>0</v>
      </c>
      <c r="K4066">
        <f t="shared" ca="1" si="770"/>
        <v>0</v>
      </c>
      <c r="L4066">
        <f t="shared" ca="1" si="764"/>
        <v>0</v>
      </c>
      <c r="M4066">
        <f t="shared" ca="1" si="765"/>
        <v>0</v>
      </c>
      <c r="O4066" t="str">
        <f t="shared" ca="1" si="766"/>
        <v>D:z</v>
      </c>
      <c r="P4066" t="str">
        <f t="shared" ca="1" si="767"/>
        <v>D7:z7</v>
      </c>
    </row>
    <row r="4067" spans="1:16">
      <c r="A4067" t="str">
        <f t="shared" si="759"/>
        <v>03</v>
      </c>
      <c r="B4067" t="str">
        <f t="shared" ca="1" si="760"/>
        <v>W</v>
      </c>
      <c r="C4067" t="str">
        <f t="shared" si="761"/>
        <v>SIMPL-7F-T</v>
      </c>
      <c r="D4067" t="s">
        <v>3983</v>
      </c>
      <c r="E4067">
        <f t="shared" ca="1" si="762"/>
        <v>0</v>
      </c>
      <c r="H4067" t="str">
        <f t="shared" ca="1" si="763"/>
        <v>'Simpl. all tex-DT PLYWOOD'!</v>
      </c>
      <c r="I4067" t="str">
        <f t="shared" ca="1" si="768"/>
        <v>'Simpl. all tex-DT PLYWOOD'!</v>
      </c>
      <c r="J4067">
        <f t="shared" ca="1" si="769"/>
        <v>0</v>
      </c>
      <c r="K4067">
        <f t="shared" ca="1" si="770"/>
        <v>0</v>
      </c>
      <c r="L4067">
        <f t="shared" ca="1" si="764"/>
        <v>0</v>
      </c>
      <c r="M4067">
        <f t="shared" ca="1" si="765"/>
        <v>0</v>
      </c>
      <c r="O4067" t="str">
        <f t="shared" ca="1" si="766"/>
        <v>D:z</v>
      </c>
      <c r="P4067" t="str">
        <f t="shared" ca="1" si="767"/>
        <v>D7:z7</v>
      </c>
    </row>
    <row r="4068" spans="1:16">
      <c r="A4068" t="str">
        <f t="shared" si="759"/>
        <v>04</v>
      </c>
      <c r="B4068" t="str">
        <f t="shared" ca="1" si="760"/>
        <v>W</v>
      </c>
      <c r="C4068" t="str">
        <f t="shared" si="761"/>
        <v>SIMPL-7F-T</v>
      </c>
      <c r="D4068" t="s">
        <v>3984</v>
      </c>
      <c r="E4068">
        <f t="shared" ca="1" si="762"/>
        <v>0</v>
      </c>
      <c r="H4068" t="str">
        <f t="shared" ca="1" si="763"/>
        <v>'Simpl. all tex-DT PLYWOOD'!</v>
      </c>
      <c r="I4068" t="str">
        <f t="shared" ca="1" si="768"/>
        <v>'Simpl. all tex-DT PLYWOOD'!</v>
      </c>
      <c r="J4068">
        <f t="shared" ca="1" si="769"/>
        <v>0</v>
      </c>
      <c r="K4068">
        <f t="shared" ca="1" si="770"/>
        <v>0</v>
      </c>
      <c r="L4068">
        <f t="shared" ca="1" si="764"/>
        <v>0</v>
      </c>
      <c r="M4068">
        <f t="shared" ca="1" si="765"/>
        <v>0</v>
      </c>
      <c r="O4068" t="str">
        <f t="shared" ca="1" si="766"/>
        <v>D:z</v>
      </c>
      <c r="P4068" t="str">
        <f t="shared" ca="1" si="767"/>
        <v>D7:z7</v>
      </c>
    </row>
    <row r="4069" spans="1:16">
      <c r="A4069" t="str">
        <f t="shared" si="759"/>
        <v>05</v>
      </c>
      <c r="B4069" t="str">
        <f t="shared" ca="1" si="760"/>
        <v>W</v>
      </c>
      <c r="C4069" t="str">
        <f t="shared" si="761"/>
        <v>SIMPL-7F-T</v>
      </c>
      <c r="D4069" t="s">
        <v>3985</v>
      </c>
      <c r="E4069">
        <f t="shared" ca="1" si="762"/>
        <v>0</v>
      </c>
      <c r="H4069" t="str">
        <f t="shared" ca="1" si="763"/>
        <v>'Simpl. all tex-DT PLYWOOD'!</v>
      </c>
      <c r="I4069" t="str">
        <f t="shared" ca="1" si="768"/>
        <v>'Simpl. all tex-DT PLYWOOD'!</v>
      </c>
      <c r="J4069">
        <f t="shared" ca="1" si="769"/>
        <v>0</v>
      </c>
      <c r="K4069">
        <f t="shared" ca="1" si="770"/>
        <v>0</v>
      </c>
      <c r="L4069">
        <f t="shared" ca="1" si="764"/>
        <v>0</v>
      </c>
      <c r="M4069">
        <f t="shared" ca="1" si="765"/>
        <v>0</v>
      </c>
      <c r="O4069" t="str">
        <f t="shared" ca="1" si="766"/>
        <v>D:z</v>
      </c>
      <c r="P4069" t="str">
        <f t="shared" ca="1" si="767"/>
        <v>D7:z7</v>
      </c>
    </row>
    <row r="4070" spans="1:16">
      <c r="A4070" t="str">
        <f t="shared" si="759"/>
        <v>06</v>
      </c>
      <c r="B4070" t="str">
        <f t="shared" ca="1" si="760"/>
        <v>W</v>
      </c>
      <c r="C4070" t="str">
        <f t="shared" si="761"/>
        <v>SIMPL-7F-T</v>
      </c>
      <c r="D4070" t="s">
        <v>3986</v>
      </c>
      <c r="E4070">
        <f t="shared" ca="1" si="762"/>
        <v>0</v>
      </c>
      <c r="H4070" t="str">
        <f t="shared" ca="1" si="763"/>
        <v>'Simpl. all tex-DT PLYWOOD'!</v>
      </c>
      <c r="I4070" t="str">
        <f t="shared" ca="1" si="768"/>
        <v>'Simpl. all tex-DT PLYWOOD'!</v>
      </c>
      <c r="J4070">
        <f t="shared" ca="1" si="769"/>
        <v>0</v>
      </c>
      <c r="K4070">
        <f t="shared" ca="1" si="770"/>
        <v>0</v>
      </c>
      <c r="L4070">
        <f t="shared" ca="1" si="764"/>
        <v>0</v>
      </c>
      <c r="M4070">
        <f t="shared" ca="1" si="765"/>
        <v>0</v>
      </c>
      <c r="O4070" t="str">
        <f t="shared" ca="1" si="766"/>
        <v>D:z</v>
      </c>
      <c r="P4070" t="str">
        <f t="shared" ca="1" si="767"/>
        <v>D7:z7</v>
      </c>
    </row>
    <row r="4071" spans="1:16">
      <c r="A4071" t="str">
        <f t="shared" si="759"/>
        <v>07</v>
      </c>
      <c r="B4071" t="str">
        <f t="shared" ca="1" si="760"/>
        <v>W</v>
      </c>
      <c r="C4071" t="str">
        <f t="shared" si="761"/>
        <v>SIMPL-7F-T</v>
      </c>
      <c r="D4071" t="s">
        <v>3987</v>
      </c>
      <c r="E4071">
        <f t="shared" ca="1" si="762"/>
        <v>0</v>
      </c>
      <c r="H4071" t="str">
        <f t="shared" ca="1" si="763"/>
        <v>'Simpl. all tex-DT PLYWOOD'!</v>
      </c>
      <c r="I4071" t="str">
        <f t="shared" ca="1" si="768"/>
        <v>'Simpl. all tex-DT PLYWOOD'!</v>
      </c>
      <c r="J4071">
        <f t="shared" ca="1" si="769"/>
        <v>0</v>
      </c>
      <c r="K4071">
        <f t="shared" ca="1" si="770"/>
        <v>0</v>
      </c>
      <c r="L4071">
        <f t="shared" ca="1" si="764"/>
        <v>0</v>
      </c>
      <c r="M4071">
        <f t="shared" ca="1" si="765"/>
        <v>0</v>
      </c>
      <c r="O4071" t="str">
        <f t="shared" ca="1" si="766"/>
        <v>D:z</v>
      </c>
      <c r="P4071" t="str">
        <f t="shared" ca="1" si="767"/>
        <v>D7:z7</v>
      </c>
    </row>
    <row r="4072" spans="1:16">
      <c r="A4072" t="str">
        <f t="shared" si="759"/>
        <v>08</v>
      </c>
      <c r="B4072" t="str">
        <f t="shared" ca="1" si="760"/>
        <v>W</v>
      </c>
      <c r="C4072" t="str">
        <f t="shared" si="761"/>
        <v>SIMPL-7F-T</v>
      </c>
      <c r="D4072" t="s">
        <v>3988</v>
      </c>
      <c r="E4072">
        <f t="shared" ca="1" si="762"/>
        <v>0</v>
      </c>
      <c r="H4072" t="str">
        <f t="shared" ca="1" si="763"/>
        <v>'Simpl. all tex-DT PLYWOOD'!</v>
      </c>
      <c r="I4072" t="str">
        <f t="shared" ca="1" si="768"/>
        <v>'Simpl. all tex-DT PLYWOOD'!</v>
      </c>
      <c r="J4072">
        <f t="shared" ca="1" si="769"/>
        <v>0</v>
      </c>
      <c r="K4072">
        <f t="shared" ca="1" si="770"/>
        <v>0</v>
      </c>
      <c r="L4072">
        <f t="shared" ca="1" si="764"/>
        <v>0</v>
      </c>
      <c r="M4072">
        <f t="shared" ca="1" si="765"/>
        <v>0</v>
      </c>
      <c r="O4072" t="str">
        <f t="shared" ca="1" si="766"/>
        <v>D:z</v>
      </c>
      <c r="P4072" t="str">
        <f t="shared" ca="1" si="767"/>
        <v>D7:z7</v>
      </c>
    </row>
    <row r="4073" spans="1:16">
      <c r="A4073" t="str">
        <f t="shared" si="759"/>
        <v>09</v>
      </c>
      <c r="B4073" t="str">
        <f t="shared" ca="1" si="760"/>
        <v>W</v>
      </c>
      <c r="C4073" t="str">
        <f t="shared" si="761"/>
        <v>SIMPL-7F-T</v>
      </c>
      <c r="D4073" t="s">
        <v>3989</v>
      </c>
      <c r="E4073">
        <f t="shared" ca="1" si="762"/>
        <v>0</v>
      </c>
      <c r="H4073" t="str">
        <f t="shared" ca="1" si="763"/>
        <v>'Simpl. all tex-DT PLYWOOD'!</v>
      </c>
      <c r="I4073" t="str">
        <f t="shared" ca="1" si="768"/>
        <v>'Simpl. all tex-DT PLYWOOD'!</v>
      </c>
      <c r="J4073">
        <f t="shared" ca="1" si="769"/>
        <v>0</v>
      </c>
      <c r="K4073">
        <f t="shared" ca="1" si="770"/>
        <v>0</v>
      </c>
      <c r="L4073">
        <f t="shared" ca="1" si="764"/>
        <v>0</v>
      </c>
      <c r="M4073">
        <f t="shared" ca="1" si="765"/>
        <v>0</v>
      </c>
      <c r="O4073" t="str">
        <f t="shared" ca="1" si="766"/>
        <v>D:z</v>
      </c>
      <c r="P4073" t="str">
        <f t="shared" ca="1" si="767"/>
        <v>D7:z7</v>
      </c>
    </row>
    <row r="4074" spans="1:16">
      <c r="A4074" t="str">
        <f t="shared" si="759"/>
        <v>10</v>
      </c>
      <c r="B4074" t="str">
        <f t="shared" ca="1" si="760"/>
        <v>W</v>
      </c>
      <c r="C4074" t="str">
        <f t="shared" si="761"/>
        <v>SIMPL-7F-T</v>
      </c>
      <c r="D4074" t="s">
        <v>3990</v>
      </c>
      <c r="E4074">
        <f t="shared" ca="1" si="762"/>
        <v>0</v>
      </c>
      <c r="H4074" t="str">
        <f t="shared" ca="1" si="763"/>
        <v>'Simpl. all tex-DT PLYWOOD'!</v>
      </c>
      <c r="I4074" t="str">
        <f t="shared" ca="1" si="768"/>
        <v>'Simpl. all tex-DT PLYWOOD'!</v>
      </c>
      <c r="J4074">
        <f t="shared" ca="1" si="769"/>
        <v>0</v>
      </c>
      <c r="K4074">
        <f t="shared" ca="1" si="770"/>
        <v>0</v>
      </c>
      <c r="L4074">
        <f t="shared" ca="1" si="764"/>
        <v>0</v>
      </c>
      <c r="M4074">
        <f t="shared" ca="1" si="765"/>
        <v>0</v>
      </c>
      <c r="O4074" t="str">
        <f t="shared" ca="1" si="766"/>
        <v>D:z</v>
      </c>
      <c r="P4074" t="str">
        <f t="shared" ca="1" si="767"/>
        <v>D7:z7</v>
      </c>
    </row>
    <row r="4075" spans="1:16">
      <c r="A4075" t="str">
        <f t="shared" si="759"/>
        <v>11</v>
      </c>
      <c r="B4075" t="str">
        <f t="shared" ca="1" si="760"/>
        <v>W</v>
      </c>
      <c r="C4075" t="str">
        <f t="shared" si="761"/>
        <v>SIMPL-7F-T</v>
      </c>
      <c r="D4075" t="s">
        <v>3991</v>
      </c>
      <c r="E4075">
        <f t="shared" ca="1" si="762"/>
        <v>0</v>
      </c>
      <c r="H4075" t="str">
        <f t="shared" ca="1" si="763"/>
        <v>'Simpl. all tex-DT PLYWOOD'!</v>
      </c>
      <c r="I4075" t="str">
        <f t="shared" ca="1" si="768"/>
        <v>'Simpl. all tex-DT PLYWOOD'!</v>
      </c>
      <c r="J4075">
        <f t="shared" ca="1" si="769"/>
        <v>0</v>
      </c>
      <c r="K4075">
        <f t="shared" ca="1" si="770"/>
        <v>0</v>
      </c>
      <c r="L4075">
        <f t="shared" ca="1" si="764"/>
        <v>0</v>
      </c>
      <c r="M4075">
        <f t="shared" ca="1" si="765"/>
        <v>0</v>
      </c>
      <c r="O4075" t="str">
        <f t="shared" ca="1" si="766"/>
        <v>D:z</v>
      </c>
      <c r="P4075" t="str">
        <f t="shared" ca="1" si="767"/>
        <v>D7:z7</v>
      </c>
    </row>
    <row r="4076" spans="1:16">
      <c r="A4076" t="str">
        <f t="shared" si="759"/>
        <v>12</v>
      </c>
      <c r="B4076" t="str">
        <f t="shared" ca="1" si="760"/>
        <v>W</v>
      </c>
      <c r="C4076" t="str">
        <f t="shared" si="761"/>
        <v>SIMPL-7F-T</v>
      </c>
      <c r="D4076" t="s">
        <v>3992</v>
      </c>
      <c r="E4076">
        <f t="shared" ca="1" si="762"/>
        <v>0</v>
      </c>
      <c r="H4076" t="str">
        <f t="shared" ca="1" si="763"/>
        <v>'Simpl. all tex-DT PLYWOOD'!</v>
      </c>
      <c r="I4076" t="str">
        <f t="shared" ca="1" si="768"/>
        <v>'Simpl. all tex-DT PLYWOOD'!</v>
      </c>
      <c r="J4076">
        <f t="shared" ca="1" si="769"/>
        <v>0</v>
      </c>
      <c r="K4076">
        <f t="shared" ca="1" si="770"/>
        <v>0</v>
      </c>
      <c r="L4076">
        <f t="shared" ca="1" si="764"/>
        <v>0</v>
      </c>
      <c r="M4076">
        <f t="shared" ca="1" si="765"/>
        <v>0</v>
      </c>
      <c r="O4076" t="str">
        <f t="shared" ca="1" si="766"/>
        <v>D:z</v>
      </c>
      <c r="P4076" t="str">
        <f t="shared" ca="1" si="767"/>
        <v>D7:z7</v>
      </c>
    </row>
    <row r="4077" spans="1:16">
      <c r="A4077" t="str">
        <f t="shared" si="759"/>
        <v>13</v>
      </c>
      <c r="B4077" t="str">
        <f t="shared" ca="1" si="760"/>
        <v>W</v>
      </c>
      <c r="C4077" t="str">
        <f t="shared" si="761"/>
        <v>SIMPL-7F-T</v>
      </c>
      <c r="D4077" t="s">
        <v>3993</v>
      </c>
      <c r="E4077">
        <f t="shared" ca="1" si="762"/>
        <v>0</v>
      </c>
      <c r="H4077" t="str">
        <f t="shared" ca="1" si="763"/>
        <v>'Simpl. all tex-DT PLYWOOD'!</v>
      </c>
      <c r="I4077" t="str">
        <f t="shared" ca="1" si="768"/>
        <v>'Simpl. all tex-DT PLYWOOD'!</v>
      </c>
      <c r="J4077">
        <f t="shared" ca="1" si="769"/>
        <v>0</v>
      </c>
      <c r="K4077">
        <f t="shared" ca="1" si="770"/>
        <v>0</v>
      </c>
      <c r="L4077">
        <f t="shared" ca="1" si="764"/>
        <v>0</v>
      </c>
      <c r="M4077">
        <f t="shared" ca="1" si="765"/>
        <v>0</v>
      </c>
      <c r="O4077" t="str">
        <f t="shared" ca="1" si="766"/>
        <v>D:z</v>
      </c>
      <c r="P4077" t="str">
        <f t="shared" ca="1" si="767"/>
        <v>D7:z7</v>
      </c>
    </row>
    <row r="4078" spans="1:16">
      <c r="A4078" t="str">
        <f t="shared" si="759"/>
        <v>15</v>
      </c>
      <c r="B4078" t="str">
        <f t="shared" ca="1" si="760"/>
        <v>W</v>
      </c>
      <c r="C4078" t="str">
        <f t="shared" si="761"/>
        <v>SIMPL-7F-T</v>
      </c>
      <c r="D4078" t="s">
        <v>4809</v>
      </c>
      <c r="E4078">
        <f t="shared" ca="1" si="762"/>
        <v>0</v>
      </c>
      <c r="H4078" t="str">
        <f t="shared" ca="1" si="763"/>
        <v>'Simpl. all tex-DT PLYWOOD'!</v>
      </c>
      <c r="I4078" t="str">
        <f t="shared" ca="1" si="768"/>
        <v>'Simpl. all tex-DT PLYWOOD'!</v>
      </c>
      <c r="J4078">
        <f t="shared" ca="1" si="769"/>
        <v>0</v>
      </c>
      <c r="K4078">
        <f t="shared" ca="1" si="770"/>
        <v>0</v>
      </c>
      <c r="L4078">
        <f t="shared" ca="1" si="764"/>
        <v>0</v>
      </c>
      <c r="M4078">
        <f t="shared" ca="1" si="765"/>
        <v>0</v>
      </c>
      <c r="O4078" t="str">
        <f t="shared" ca="1" si="766"/>
        <v>D:z</v>
      </c>
      <c r="P4078" t="str">
        <f t="shared" ca="1" si="767"/>
        <v>D7:z7</v>
      </c>
    </row>
    <row r="4079" spans="1:16">
      <c r="A4079" t="str">
        <f t="shared" si="759"/>
        <v>01</v>
      </c>
      <c r="B4079" t="str">
        <f t="shared" ca="1" si="760"/>
        <v>W</v>
      </c>
      <c r="C4079" t="str">
        <f t="shared" si="761"/>
        <v>SIMPL-7G</v>
      </c>
      <c r="D4079" t="s">
        <v>1680</v>
      </c>
      <c r="E4079">
        <f t="shared" ca="1" si="762"/>
        <v>0</v>
      </c>
      <c r="H4079" t="str">
        <f t="shared" ca="1" si="763"/>
        <v>'Simpl. all tex-DT PLYWOOD'!</v>
      </c>
      <c r="I4079" t="str">
        <f t="shared" ca="1" si="768"/>
        <v>'Simpl. all tex-DT PLYWOOD'!</v>
      </c>
      <c r="J4079">
        <f t="shared" ca="1" si="769"/>
        <v>0</v>
      </c>
      <c r="K4079">
        <f t="shared" ca="1" si="770"/>
        <v>0</v>
      </c>
      <c r="L4079">
        <f t="shared" ca="1" si="764"/>
        <v>0</v>
      </c>
      <c r="M4079">
        <f t="shared" ca="1" si="765"/>
        <v>0</v>
      </c>
      <c r="O4079" t="str">
        <f t="shared" ca="1" si="766"/>
        <v>D:z</v>
      </c>
      <c r="P4079" t="str">
        <f t="shared" ca="1" si="767"/>
        <v>D7:z7</v>
      </c>
    </row>
    <row r="4080" spans="1:16">
      <c r="A4080" t="str">
        <f t="shared" si="759"/>
        <v>02</v>
      </c>
      <c r="B4080" t="str">
        <f t="shared" ca="1" si="760"/>
        <v>W</v>
      </c>
      <c r="C4080" t="str">
        <f t="shared" si="761"/>
        <v>SIMPL-7G</v>
      </c>
      <c r="D4080" t="s">
        <v>1681</v>
      </c>
      <c r="E4080">
        <f t="shared" ca="1" si="762"/>
        <v>0</v>
      </c>
      <c r="H4080" t="str">
        <f t="shared" ca="1" si="763"/>
        <v>'Simpl. all tex-DT PLYWOOD'!</v>
      </c>
      <c r="I4080" t="str">
        <f t="shared" ca="1" si="768"/>
        <v>'Simpl. all tex-DT PLYWOOD'!</v>
      </c>
      <c r="J4080">
        <f t="shared" ca="1" si="769"/>
        <v>0</v>
      </c>
      <c r="K4080">
        <f t="shared" ca="1" si="770"/>
        <v>0</v>
      </c>
      <c r="L4080">
        <f t="shared" ca="1" si="764"/>
        <v>0</v>
      </c>
      <c r="M4080">
        <f t="shared" ca="1" si="765"/>
        <v>0</v>
      </c>
      <c r="O4080" t="str">
        <f t="shared" ca="1" si="766"/>
        <v>D:z</v>
      </c>
      <c r="P4080" t="str">
        <f t="shared" ca="1" si="767"/>
        <v>D7:z7</v>
      </c>
    </row>
    <row r="4081" spans="1:16">
      <c r="A4081" t="str">
        <f t="shared" si="759"/>
        <v>03</v>
      </c>
      <c r="B4081" t="str">
        <f t="shared" ca="1" si="760"/>
        <v>W</v>
      </c>
      <c r="C4081" t="str">
        <f t="shared" si="761"/>
        <v>SIMPL-7G</v>
      </c>
      <c r="D4081" t="s">
        <v>1682</v>
      </c>
      <c r="E4081">
        <f t="shared" ca="1" si="762"/>
        <v>0</v>
      </c>
      <c r="H4081" t="str">
        <f t="shared" ca="1" si="763"/>
        <v>'Simpl. all tex-DT PLYWOOD'!</v>
      </c>
      <c r="I4081" t="str">
        <f t="shared" ca="1" si="768"/>
        <v>'Simpl. all tex-DT PLYWOOD'!</v>
      </c>
      <c r="J4081">
        <f t="shared" ca="1" si="769"/>
        <v>0</v>
      </c>
      <c r="K4081">
        <f t="shared" ca="1" si="770"/>
        <v>0</v>
      </c>
      <c r="L4081">
        <f t="shared" ca="1" si="764"/>
        <v>0</v>
      </c>
      <c r="M4081">
        <f t="shared" ca="1" si="765"/>
        <v>0</v>
      </c>
      <c r="O4081" t="str">
        <f t="shared" ca="1" si="766"/>
        <v>D:z</v>
      </c>
      <c r="P4081" t="str">
        <f t="shared" ca="1" si="767"/>
        <v>D7:z7</v>
      </c>
    </row>
    <row r="4082" spans="1:16">
      <c r="A4082" t="str">
        <f t="shared" si="759"/>
        <v>04</v>
      </c>
      <c r="B4082" t="str">
        <f t="shared" ca="1" si="760"/>
        <v>W</v>
      </c>
      <c r="C4082" t="str">
        <f t="shared" si="761"/>
        <v>SIMPL-7G</v>
      </c>
      <c r="D4082" t="s">
        <v>1683</v>
      </c>
      <c r="E4082">
        <f t="shared" ca="1" si="762"/>
        <v>0</v>
      </c>
      <c r="H4082" t="str">
        <f t="shared" ca="1" si="763"/>
        <v>'Simpl. all tex-DT PLYWOOD'!</v>
      </c>
      <c r="I4082" t="str">
        <f t="shared" ca="1" si="768"/>
        <v>'Simpl. all tex-DT PLYWOOD'!</v>
      </c>
      <c r="J4082">
        <f t="shared" ca="1" si="769"/>
        <v>0</v>
      </c>
      <c r="K4082">
        <f t="shared" ca="1" si="770"/>
        <v>0</v>
      </c>
      <c r="L4082">
        <f t="shared" ca="1" si="764"/>
        <v>0</v>
      </c>
      <c r="M4082">
        <f t="shared" ca="1" si="765"/>
        <v>0</v>
      </c>
      <c r="O4082" t="str">
        <f t="shared" ca="1" si="766"/>
        <v>D:z</v>
      </c>
      <c r="P4082" t="str">
        <f t="shared" ca="1" si="767"/>
        <v>D7:z7</v>
      </c>
    </row>
    <row r="4083" spans="1:16">
      <c r="A4083" t="str">
        <f t="shared" si="759"/>
        <v>05</v>
      </c>
      <c r="B4083" t="str">
        <f t="shared" ca="1" si="760"/>
        <v>W</v>
      </c>
      <c r="C4083" t="str">
        <f t="shared" si="761"/>
        <v>SIMPL-7G</v>
      </c>
      <c r="D4083" t="s">
        <v>1684</v>
      </c>
      <c r="E4083">
        <f t="shared" ca="1" si="762"/>
        <v>0</v>
      </c>
      <c r="H4083" t="str">
        <f t="shared" ca="1" si="763"/>
        <v>'Simpl. all tex-DT PLYWOOD'!</v>
      </c>
      <c r="I4083" t="str">
        <f t="shared" ca="1" si="768"/>
        <v>'Simpl. all tex-DT PLYWOOD'!</v>
      </c>
      <c r="J4083">
        <f t="shared" ca="1" si="769"/>
        <v>0</v>
      </c>
      <c r="K4083">
        <f t="shared" ca="1" si="770"/>
        <v>0</v>
      </c>
      <c r="L4083">
        <f t="shared" ca="1" si="764"/>
        <v>0</v>
      </c>
      <c r="M4083">
        <f t="shared" ca="1" si="765"/>
        <v>0</v>
      </c>
      <c r="O4083" t="str">
        <f t="shared" ca="1" si="766"/>
        <v>D:z</v>
      </c>
      <c r="P4083" t="str">
        <f t="shared" ca="1" si="767"/>
        <v>D7:z7</v>
      </c>
    </row>
    <row r="4084" spans="1:16">
      <c r="A4084" t="str">
        <f t="shared" si="759"/>
        <v>06</v>
      </c>
      <c r="B4084" t="str">
        <f t="shared" ca="1" si="760"/>
        <v>W</v>
      </c>
      <c r="C4084" t="str">
        <f t="shared" si="761"/>
        <v>SIMPL-7G</v>
      </c>
      <c r="D4084" t="s">
        <v>1685</v>
      </c>
      <c r="E4084">
        <f t="shared" ca="1" si="762"/>
        <v>0</v>
      </c>
      <c r="H4084" t="str">
        <f t="shared" ca="1" si="763"/>
        <v>'Simpl. all tex-DT PLYWOOD'!</v>
      </c>
      <c r="I4084" t="str">
        <f t="shared" ca="1" si="768"/>
        <v>'Simpl. all tex-DT PLYWOOD'!</v>
      </c>
      <c r="J4084">
        <f t="shared" ca="1" si="769"/>
        <v>0</v>
      </c>
      <c r="K4084">
        <f t="shared" ca="1" si="770"/>
        <v>0</v>
      </c>
      <c r="L4084">
        <f t="shared" ca="1" si="764"/>
        <v>0</v>
      </c>
      <c r="M4084">
        <f t="shared" ca="1" si="765"/>
        <v>0</v>
      </c>
      <c r="O4084" t="str">
        <f t="shared" ca="1" si="766"/>
        <v>D:z</v>
      </c>
      <c r="P4084" t="str">
        <f t="shared" ca="1" si="767"/>
        <v>D7:z7</v>
      </c>
    </row>
    <row r="4085" spans="1:16">
      <c r="A4085" t="str">
        <f t="shared" si="759"/>
        <v>07</v>
      </c>
      <c r="B4085" t="str">
        <f t="shared" ca="1" si="760"/>
        <v>W</v>
      </c>
      <c r="C4085" t="str">
        <f t="shared" si="761"/>
        <v>SIMPL-7G</v>
      </c>
      <c r="D4085" t="s">
        <v>1686</v>
      </c>
      <c r="E4085">
        <f t="shared" ca="1" si="762"/>
        <v>0</v>
      </c>
      <c r="H4085" t="str">
        <f t="shared" ca="1" si="763"/>
        <v>'Simpl. all tex-DT PLYWOOD'!</v>
      </c>
      <c r="I4085" t="str">
        <f t="shared" ca="1" si="768"/>
        <v>'Simpl. all tex-DT PLYWOOD'!</v>
      </c>
      <c r="J4085">
        <f t="shared" ca="1" si="769"/>
        <v>0</v>
      </c>
      <c r="K4085">
        <f t="shared" ca="1" si="770"/>
        <v>0</v>
      </c>
      <c r="L4085">
        <f t="shared" ca="1" si="764"/>
        <v>0</v>
      </c>
      <c r="M4085">
        <f t="shared" ca="1" si="765"/>
        <v>0</v>
      </c>
      <c r="O4085" t="str">
        <f t="shared" ca="1" si="766"/>
        <v>D:z</v>
      </c>
      <c r="P4085" t="str">
        <f t="shared" ca="1" si="767"/>
        <v>D7:z7</v>
      </c>
    </row>
    <row r="4086" spans="1:16">
      <c r="A4086" t="str">
        <f t="shared" si="759"/>
        <v>08</v>
      </c>
      <c r="B4086" t="str">
        <f t="shared" ca="1" si="760"/>
        <v>W</v>
      </c>
      <c r="C4086" t="str">
        <f t="shared" si="761"/>
        <v>SIMPL-7G</v>
      </c>
      <c r="D4086" t="s">
        <v>1687</v>
      </c>
      <c r="E4086">
        <f t="shared" ca="1" si="762"/>
        <v>0</v>
      </c>
      <c r="H4086" t="str">
        <f t="shared" ca="1" si="763"/>
        <v>'Simpl. all tex-DT PLYWOOD'!</v>
      </c>
      <c r="I4086" t="str">
        <f t="shared" ca="1" si="768"/>
        <v>'Simpl. all tex-DT PLYWOOD'!</v>
      </c>
      <c r="J4086">
        <f t="shared" ca="1" si="769"/>
        <v>0</v>
      </c>
      <c r="K4086">
        <f t="shared" ca="1" si="770"/>
        <v>0</v>
      </c>
      <c r="L4086">
        <f t="shared" ca="1" si="764"/>
        <v>0</v>
      </c>
      <c r="M4086">
        <f t="shared" ca="1" si="765"/>
        <v>0</v>
      </c>
      <c r="O4086" t="str">
        <f t="shared" ca="1" si="766"/>
        <v>D:z</v>
      </c>
      <c r="P4086" t="str">
        <f t="shared" ca="1" si="767"/>
        <v>D7:z7</v>
      </c>
    </row>
    <row r="4087" spans="1:16">
      <c r="A4087" t="str">
        <f t="shared" si="759"/>
        <v>09</v>
      </c>
      <c r="B4087" t="str">
        <f t="shared" ca="1" si="760"/>
        <v>W</v>
      </c>
      <c r="C4087" t="str">
        <f t="shared" si="761"/>
        <v>SIMPL-7G</v>
      </c>
      <c r="D4087" t="s">
        <v>1688</v>
      </c>
      <c r="E4087">
        <f t="shared" ca="1" si="762"/>
        <v>0</v>
      </c>
      <c r="H4087" t="str">
        <f t="shared" ca="1" si="763"/>
        <v>'Simpl. all tex-DT PLYWOOD'!</v>
      </c>
      <c r="I4087" t="str">
        <f t="shared" ca="1" si="768"/>
        <v>'Simpl. all tex-DT PLYWOOD'!</v>
      </c>
      <c r="J4087">
        <f t="shared" ca="1" si="769"/>
        <v>0</v>
      </c>
      <c r="K4087">
        <f t="shared" ca="1" si="770"/>
        <v>0</v>
      </c>
      <c r="L4087">
        <f t="shared" ca="1" si="764"/>
        <v>0</v>
      </c>
      <c r="M4087">
        <f t="shared" ca="1" si="765"/>
        <v>0</v>
      </c>
      <c r="O4087" t="str">
        <f t="shared" ca="1" si="766"/>
        <v>D:z</v>
      </c>
      <c r="P4087" t="str">
        <f t="shared" ca="1" si="767"/>
        <v>D7:z7</v>
      </c>
    </row>
    <row r="4088" spans="1:16">
      <c r="A4088" t="str">
        <f t="shared" si="759"/>
        <v>10</v>
      </c>
      <c r="B4088" t="str">
        <f t="shared" ca="1" si="760"/>
        <v>W</v>
      </c>
      <c r="C4088" t="str">
        <f t="shared" si="761"/>
        <v>SIMPL-7G</v>
      </c>
      <c r="D4088" t="s">
        <v>1689</v>
      </c>
      <c r="E4088">
        <f t="shared" ca="1" si="762"/>
        <v>0</v>
      </c>
      <c r="H4088" t="str">
        <f t="shared" ca="1" si="763"/>
        <v>'Simpl. all tex-DT PLYWOOD'!</v>
      </c>
      <c r="I4088" t="str">
        <f t="shared" ca="1" si="768"/>
        <v>'Simpl. all tex-DT PLYWOOD'!</v>
      </c>
      <c r="J4088">
        <f t="shared" ca="1" si="769"/>
        <v>0</v>
      </c>
      <c r="K4088">
        <f t="shared" ca="1" si="770"/>
        <v>0</v>
      </c>
      <c r="L4088">
        <f t="shared" ca="1" si="764"/>
        <v>0</v>
      </c>
      <c r="M4088">
        <f t="shared" ca="1" si="765"/>
        <v>0</v>
      </c>
      <c r="O4088" t="str">
        <f t="shared" ca="1" si="766"/>
        <v>D:z</v>
      </c>
      <c r="P4088" t="str">
        <f t="shared" ca="1" si="767"/>
        <v>D7:z7</v>
      </c>
    </row>
    <row r="4089" spans="1:16">
      <c r="A4089" t="str">
        <f t="shared" si="759"/>
        <v>100</v>
      </c>
      <c r="B4089" t="str">
        <f t="shared" ca="1" si="760"/>
        <v>W</v>
      </c>
      <c r="C4089" t="str">
        <f t="shared" si="761"/>
        <v>SIMPL-7G</v>
      </c>
      <c r="D4089" t="s">
        <v>1693</v>
      </c>
      <c r="E4089">
        <f t="shared" ca="1" si="762"/>
        <v>0</v>
      </c>
      <c r="H4089" t="str">
        <f t="shared" ca="1" si="763"/>
        <v>'Simpl. all tex-DT PLYWOOD'!</v>
      </c>
      <c r="I4089" t="str">
        <f t="shared" ca="1" si="768"/>
        <v>'Simpl. all tex-DT PLYWOOD'!</v>
      </c>
      <c r="J4089">
        <f t="shared" ca="1" si="769"/>
        <v>0</v>
      </c>
      <c r="K4089">
        <f t="shared" ca="1" si="770"/>
        <v>0</v>
      </c>
      <c r="L4089">
        <f t="shared" ca="1" si="764"/>
        <v>0</v>
      </c>
      <c r="M4089">
        <f t="shared" ca="1" si="765"/>
        <v>0</v>
      </c>
      <c r="O4089" t="str">
        <f t="shared" ca="1" si="766"/>
        <v>D:z</v>
      </c>
      <c r="P4089" t="str">
        <f t="shared" ca="1" si="767"/>
        <v>D7:z7</v>
      </c>
    </row>
    <row r="4090" spans="1:16">
      <c r="A4090" t="str">
        <f t="shared" si="759"/>
        <v>11</v>
      </c>
      <c r="B4090" t="str">
        <f t="shared" ca="1" si="760"/>
        <v>W</v>
      </c>
      <c r="C4090" t="str">
        <f t="shared" si="761"/>
        <v>SIMPL-7G</v>
      </c>
      <c r="D4090" t="s">
        <v>1690</v>
      </c>
      <c r="E4090">
        <f t="shared" ca="1" si="762"/>
        <v>0</v>
      </c>
      <c r="H4090" t="str">
        <f t="shared" ca="1" si="763"/>
        <v>'Simpl. all tex-DT PLYWOOD'!</v>
      </c>
      <c r="I4090" t="str">
        <f t="shared" ca="1" si="768"/>
        <v>'Simpl. all tex-DT PLYWOOD'!</v>
      </c>
      <c r="J4090">
        <f t="shared" ca="1" si="769"/>
        <v>0</v>
      </c>
      <c r="K4090">
        <f t="shared" ca="1" si="770"/>
        <v>0</v>
      </c>
      <c r="L4090">
        <f t="shared" ca="1" si="764"/>
        <v>0</v>
      </c>
      <c r="M4090">
        <f t="shared" ca="1" si="765"/>
        <v>0</v>
      </c>
      <c r="O4090" t="str">
        <f t="shared" ca="1" si="766"/>
        <v>D:z</v>
      </c>
      <c r="P4090" t="str">
        <f t="shared" ca="1" si="767"/>
        <v>D7:z7</v>
      </c>
    </row>
    <row r="4091" spans="1:16">
      <c r="A4091" t="str">
        <f t="shared" si="759"/>
        <v>12</v>
      </c>
      <c r="B4091" t="str">
        <f t="shared" ca="1" si="760"/>
        <v>W</v>
      </c>
      <c r="C4091" t="str">
        <f t="shared" si="761"/>
        <v>SIMPL-7G</v>
      </c>
      <c r="D4091" t="s">
        <v>1691</v>
      </c>
      <c r="E4091">
        <f t="shared" ca="1" si="762"/>
        <v>0</v>
      </c>
      <c r="H4091" t="str">
        <f t="shared" ca="1" si="763"/>
        <v>'Simpl. all tex-DT PLYWOOD'!</v>
      </c>
      <c r="I4091" t="str">
        <f t="shared" ca="1" si="768"/>
        <v>'Simpl. all tex-DT PLYWOOD'!</v>
      </c>
      <c r="J4091">
        <f t="shared" ca="1" si="769"/>
        <v>0</v>
      </c>
      <c r="K4091">
        <f t="shared" ca="1" si="770"/>
        <v>0</v>
      </c>
      <c r="L4091">
        <f t="shared" ca="1" si="764"/>
        <v>0</v>
      </c>
      <c r="M4091">
        <f t="shared" ca="1" si="765"/>
        <v>0</v>
      </c>
      <c r="O4091" t="str">
        <f t="shared" ca="1" si="766"/>
        <v>D:z</v>
      </c>
      <c r="P4091" t="str">
        <f t="shared" ca="1" si="767"/>
        <v>D7:z7</v>
      </c>
    </row>
    <row r="4092" spans="1:16">
      <c r="A4092" t="str">
        <f t="shared" si="759"/>
        <v>13</v>
      </c>
      <c r="B4092" t="str">
        <f t="shared" ca="1" si="760"/>
        <v>W</v>
      </c>
      <c r="C4092" t="str">
        <f t="shared" si="761"/>
        <v>SIMPL-7G</v>
      </c>
      <c r="D4092" t="s">
        <v>1692</v>
      </c>
      <c r="E4092">
        <f t="shared" ca="1" si="762"/>
        <v>0</v>
      </c>
      <c r="H4092" t="str">
        <f t="shared" ca="1" si="763"/>
        <v>'Simpl. all tex-DT PLYWOOD'!</v>
      </c>
      <c r="I4092" t="str">
        <f t="shared" ca="1" si="768"/>
        <v>'Simpl. all tex-DT PLYWOOD'!</v>
      </c>
      <c r="J4092">
        <f t="shared" ca="1" si="769"/>
        <v>0</v>
      </c>
      <c r="K4092">
        <f t="shared" ca="1" si="770"/>
        <v>0</v>
      </c>
      <c r="L4092">
        <f t="shared" ca="1" si="764"/>
        <v>0</v>
      </c>
      <c r="M4092">
        <f t="shared" ca="1" si="765"/>
        <v>0</v>
      </c>
      <c r="O4092" t="str">
        <f t="shared" ca="1" si="766"/>
        <v>D:z</v>
      </c>
      <c r="P4092" t="str">
        <f t="shared" ca="1" si="767"/>
        <v>D7:z7</v>
      </c>
    </row>
    <row r="4093" spans="1:16">
      <c r="A4093" t="str">
        <f t="shared" si="759"/>
        <v>15</v>
      </c>
      <c r="B4093" t="str">
        <f t="shared" ca="1" si="760"/>
        <v>W</v>
      </c>
      <c r="C4093" t="str">
        <f t="shared" si="761"/>
        <v>SIMPL-7G</v>
      </c>
      <c r="D4093" t="s">
        <v>4885</v>
      </c>
      <c r="E4093">
        <f t="shared" ca="1" si="762"/>
        <v>0</v>
      </c>
      <c r="H4093" t="str">
        <f t="shared" ca="1" si="763"/>
        <v>'Simpl. all tex-DT PLYWOOD'!</v>
      </c>
      <c r="I4093" t="str">
        <f t="shared" ca="1" si="768"/>
        <v>'Simpl. all tex-DT PLYWOOD'!</v>
      </c>
      <c r="J4093">
        <f t="shared" ca="1" si="769"/>
        <v>0</v>
      </c>
      <c r="K4093">
        <f t="shared" ca="1" si="770"/>
        <v>0</v>
      </c>
      <c r="L4093">
        <f t="shared" ca="1" si="764"/>
        <v>0</v>
      </c>
      <c r="M4093">
        <f t="shared" ca="1" si="765"/>
        <v>0</v>
      </c>
      <c r="O4093" t="str">
        <f t="shared" ca="1" si="766"/>
        <v>D:z</v>
      </c>
      <c r="P4093" t="str">
        <f t="shared" ca="1" si="767"/>
        <v>D7:z7</v>
      </c>
    </row>
    <row r="4094" spans="1:16">
      <c r="A4094" t="str">
        <f t="shared" si="759"/>
        <v>01</v>
      </c>
      <c r="B4094" t="str">
        <f t="shared" ca="1" si="760"/>
        <v>W</v>
      </c>
      <c r="C4094" t="str">
        <f t="shared" si="761"/>
        <v>SIMPL-7G-C</v>
      </c>
      <c r="D4094" t="s">
        <v>6067</v>
      </c>
      <c r="E4094">
        <f t="shared" ca="1" si="762"/>
        <v>0</v>
      </c>
      <c r="H4094" t="str">
        <f t="shared" ca="1" si="763"/>
        <v>'(more) Simpl. Textures PLYWOOD'!</v>
      </c>
      <c r="I4094">
        <f t="shared" ca="1" si="768"/>
        <v>0</v>
      </c>
      <c r="J4094" t="str">
        <f t="shared" ca="1" si="769"/>
        <v>'(more) Simpl. Textures PLYWOOD'!</v>
      </c>
      <c r="K4094">
        <f t="shared" ca="1" si="770"/>
        <v>0</v>
      </c>
      <c r="L4094">
        <f t="shared" ca="1" si="764"/>
        <v>0</v>
      </c>
      <c r="M4094">
        <f t="shared" ca="1" si="765"/>
        <v>0</v>
      </c>
      <c r="O4094" t="str">
        <f t="shared" ca="1" si="766"/>
        <v>D:N</v>
      </c>
      <c r="P4094" t="str">
        <f t="shared" ca="1" si="767"/>
        <v>D7:N7</v>
      </c>
    </row>
    <row r="4095" spans="1:16">
      <c r="A4095" t="str">
        <f t="shared" si="759"/>
        <v>16</v>
      </c>
      <c r="B4095" t="str">
        <f t="shared" ca="1" si="760"/>
        <v>W</v>
      </c>
      <c r="C4095" t="str">
        <f t="shared" si="761"/>
        <v>SIMPL-7G-N-NT</v>
      </c>
      <c r="D4095" t="s">
        <v>5585</v>
      </c>
      <c r="E4095">
        <f t="shared" ca="1" si="762"/>
        <v>0</v>
      </c>
      <c r="H4095" t="str">
        <f t="shared" ca="1" si="763"/>
        <v>'(more) Simpl. Textures PLYWOOD'!</v>
      </c>
      <c r="I4095">
        <f t="shared" ca="1" si="768"/>
        <v>0</v>
      </c>
      <c r="J4095" t="str">
        <f t="shared" ca="1" si="769"/>
        <v>'(more) Simpl. Textures PLYWOOD'!</v>
      </c>
      <c r="K4095">
        <f t="shared" ca="1" si="770"/>
        <v>0</v>
      </c>
      <c r="L4095">
        <f t="shared" ca="1" si="764"/>
        <v>0</v>
      </c>
      <c r="M4095">
        <f t="shared" ca="1" si="765"/>
        <v>0</v>
      </c>
      <c r="O4095" t="str">
        <f t="shared" ca="1" si="766"/>
        <v>D:N</v>
      </c>
      <c r="P4095" t="str">
        <f t="shared" ca="1" si="767"/>
        <v>D7:N7</v>
      </c>
    </row>
    <row r="4096" spans="1:16">
      <c r="A4096" t="str">
        <f t="shared" si="759"/>
        <v>16</v>
      </c>
      <c r="B4096" t="str">
        <f t="shared" ca="1" si="760"/>
        <v>W</v>
      </c>
      <c r="C4096" t="str">
        <f t="shared" si="761"/>
        <v>SIMPL-7G-N-T</v>
      </c>
      <c r="D4096" t="s">
        <v>5745</v>
      </c>
      <c r="E4096">
        <f t="shared" ca="1" si="762"/>
        <v>0</v>
      </c>
      <c r="H4096" t="str">
        <f t="shared" ca="1" si="763"/>
        <v>'(more) Simpl. Textures PLYWOOD'!</v>
      </c>
      <c r="I4096">
        <f t="shared" ca="1" si="768"/>
        <v>0</v>
      </c>
      <c r="J4096" t="str">
        <f t="shared" ca="1" si="769"/>
        <v>'(more) Simpl. Textures PLYWOOD'!</v>
      </c>
      <c r="K4096">
        <f t="shared" ca="1" si="770"/>
        <v>0</v>
      </c>
      <c r="L4096">
        <f t="shared" ca="1" si="764"/>
        <v>0</v>
      </c>
      <c r="M4096">
        <f t="shared" ca="1" si="765"/>
        <v>0</v>
      </c>
      <c r="O4096" t="str">
        <f t="shared" ca="1" si="766"/>
        <v>D:N</v>
      </c>
      <c r="P4096" t="str">
        <f t="shared" ca="1" si="767"/>
        <v>D7:N7</v>
      </c>
    </row>
    <row r="4097" spans="1:16">
      <c r="A4097" t="str">
        <f t="shared" si="759"/>
        <v>01</v>
      </c>
      <c r="B4097" t="str">
        <f t="shared" ca="1" si="760"/>
        <v>W</v>
      </c>
      <c r="C4097" t="str">
        <f t="shared" si="761"/>
        <v>SIMPL-7G-T</v>
      </c>
      <c r="D4097" t="s">
        <v>4009</v>
      </c>
      <c r="E4097">
        <f t="shared" ca="1" si="762"/>
        <v>0</v>
      </c>
      <c r="H4097" t="str">
        <f t="shared" ca="1" si="763"/>
        <v>'Simpl. all tex-DT PLYWOOD'!</v>
      </c>
      <c r="I4097" t="str">
        <f t="shared" ca="1" si="768"/>
        <v>'Simpl. all tex-DT PLYWOOD'!</v>
      </c>
      <c r="J4097">
        <f t="shared" ca="1" si="769"/>
        <v>0</v>
      </c>
      <c r="K4097">
        <f t="shared" ca="1" si="770"/>
        <v>0</v>
      </c>
      <c r="L4097">
        <f t="shared" ca="1" si="764"/>
        <v>0</v>
      </c>
      <c r="M4097">
        <f t="shared" ca="1" si="765"/>
        <v>0</v>
      </c>
      <c r="O4097" t="str">
        <f t="shared" ca="1" si="766"/>
        <v>D:z</v>
      </c>
      <c r="P4097" t="str">
        <f t="shared" ca="1" si="767"/>
        <v>D7:z7</v>
      </c>
    </row>
    <row r="4098" spans="1:16">
      <c r="A4098" t="str">
        <f t="shared" si="759"/>
        <v>02</v>
      </c>
      <c r="B4098" t="str">
        <f t="shared" ca="1" si="760"/>
        <v>W</v>
      </c>
      <c r="C4098" t="str">
        <f t="shared" si="761"/>
        <v>SIMPL-7G-T</v>
      </c>
      <c r="D4098" t="s">
        <v>4010</v>
      </c>
      <c r="E4098">
        <f t="shared" ca="1" si="762"/>
        <v>0</v>
      </c>
      <c r="H4098" t="str">
        <f t="shared" ca="1" si="763"/>
        <v>'Simpl. all tex-DT PLYWOOD'!</v>
      </c>
      <c r="I4098" t="str">
        <f t="shared" ca="1" si="768"/>
        <v>'Simpl. all tex-DT PLYWOOD'!</v>
      </c>
      <c r="J4098">
        <f t="shared" ca="1" si="769"/>
        <v>0</v>
      </c>
      <c r="K4098">
        <f t="shared" ca="1" si="770"/>
        <v>0</v>
      </c>
      <c r="L4098">
        <f t="shared" ca="1" si="764"/>
        <v>0</v>
      </c>
      <c r="M4098">
        <f t="shared" ca="1" si="765"/>
        <v>0</v>
      </c>
      <c r="O4098" t="str">
        <f t="shared" ca="1" si="766"/>
        <v>D:z</v>
      </c>
      <c r="P4098" t="str">
        <f t="shared" ca="1" si="767"/>
        <v>D7:z7</v>
      </c>
    </row>
    <row r="4099" spans="1:16">
      <c r="A4099" t="str">
        <f t="shared" si="759"/>
        <v>03</v>
      </c>
      <c r="B4099" t="str">
        <f t="shared" ca="1" si="760"/>
        <v>W</v>
      </c>
      <c r="C4099" t="str">
        <f t="shared" si="761"/>
        <v>SIMPL-7G-T</v>
      </c>
      <c r="D4099" t="s">
        <v>4011</v>
      </c>
      <c r="E4099">
        <f t="shared" ca="1" si="762"/>
        <v>0</v>
      </c>
      <c r="H4099" t="str">
        <f t="shared" ca="1" si="763"/>
        <v>'Simpl. all tex-DT PLYWOOD'!</v>
      </c>
      <c r="I4099" t="str">
        <f t="shared" ca="1" si="768"/>
        <v>'Simpl. all tex-DT PLYWOOD'!</v>
      </c>
      <c r="J4099">
        <f t="shared" ca="1" si="769"/>
        <v>0</v>
      </c>
      <c r="K4099">
        <f t="shared" ca="1" si="770"/>
        <v>0</v>
      </c>
      <c r="L4099">
        <f t="shared" ca="1" si="764"/>
        <v>0</v>
      </c>
      <c r="M4099">
        <f t="shared" ca="1" si="765"/>
        <v>0</v>
      </c>
      <c r="O4099" t="str">
        <f t="shared" ca="1" si="766"/>
        <v>D:z</v>
      </c>
      <c r="P4099" t="str">
        <f t="shared" ca="1" si="767"/>
        <v>D7:z7</v>
      </c>
    </row>
    <row r="4100" spans="1:16">
      <c r="A4100" t="str">
        <f t="shared" si="759"/>
        <v>04</v>
      </c>
      <c r="B4100" t="str">
        <f t="shared" ca="1" si="760"/>
        <v>W</v>
      </c>
      <c r="C4100" t="str">
        <f t="shared" si="761"/>
        <v>SIMPL-7G-T</v>
      </c>
      <c r="D4100" t="s">
        <v>4012</v>
      </c>
      <c r="E4100">
        <f t="shared" ca="1" si="762"/>
        <v>0</v>
      </c>
      <c r="H4100" t="str">
        <f t="shared" ca="1" si="763"/>
        <v>'Simpl. all tex-DT PLYWOOD'!</v>
      </c>
      <c r="I4100" t="str">
        <f t="shared" ca="1" si="768"/>
        <v>'Simpl. all tex-DT PLYWOOD'!</v>
      </c>
      <c r="J4100">
        <f t="shared" ca="1" si="769"/>
        <v>0</v>
      </c>
      <c r="K4100">
        <f t="shared" ca="1" si="770"/>
        <v>0</v>
      </c>
      <c r="L4100">
        <f t="shared" ca="1" si="764"/>
        <v>0</v>
      </c>
      <c r="M4100">
        <f t="shared" ca="1" si="765"/>
        <v>0</v>
      </c>
      <c r="O4100" t="str">
        <f t="shared" ca="1" si="766"/>
        <v>D:z</v>
      </c>
      <c r="P4100" t="str">
        <f t="shared" ca="1" si="767"/>
        <v>D7:z7</v>
      </c>
    </row>
    <row r="4101" spans="1:16">
      <c r="A4101" t="str">
        <f t="shared" si="759"/>
        <v>05</v>
      </c>
      <c r="B4101" t="str">
        <f t="shared" ca="1" si="760"/>
        <v>W</v>
      </c>
      <c r="C4101" t="str">
        <f t="shared" si="761"/>
        <v>SIMPL-7G-T</v>
      </c>
      <c r="D4101" t="s">
        <v>4013</v>
      </c>
      <c r="E4101">
        <f t="shared" ca="1" si="762"/>
        <v>0</v>
      </c>
      <c r="H4101" t="str">
        <f t="shared" ca="1" si="763"/>
        <v>'Simpl. all tex-DT PLYWOOD'!</v>
      </c>
      <c r="I4101" t="str">
        <f t="shared" ca="1" si="768"/>
        <v>'Simpl. all tex-DT PLYWOOD'!</v>
      </c>
      <c r="J4101">
        <f t="shared" ca="1" si="769"/>
        <v>0</v>
      </c>
      <c r="K4101">
        <f t="shared" ca="1" si="770"/>
        <v>0</v>
      </c>
      <c r="L4101">
        <f t="shared" ca="1" si="764"/>
        <v>0</v>
      </c>
      <c r="M4101">
        <f t="shared" ca="1" si="765"/>
        <v>0</v>
      </c>
      <c r="O4101" t="str">
        <f t="shared" ca="1" si="766"/>
        <v>D:z</v>
      </c>
      <c r="P4101" t="str">
        <f t="shared" ca="1" si="767"/>
        <v>D7:z7</v>
      </c>
    </row>
    <row r="4102" spans="1:16">
      <c r="A4102" t="str">
        <f t="shared" si="759"/>
        <v>06</v>
      </c>
      <c r="B4102" t="str">
        <f t="shared" ca="1" si="760"/>
        <v>W</v>
      </c>
      <c r="C4102" t="str">
        <f t="shared" si="761"/>
        <v>SIMPL-7G-T</v>
      </c>
      <c r="D4102" t="s">
        <v>4014</v>
      </c>
      <c r="E4102">
        <f t="shared" ca="1" si="762"/>
        <v>0</v>
      </c>
      <c r="H4102" t="str">
        <f t="shared" ca="1" si="763"/>
        <v>'Simpl. all tex-DT PLYWOOD'!</v>
      </c>
      <c r="I4102" t="str">
        <f t="shared" ca="1" si="768"/>
        <v>'Simpl. all tex-DT PLYWOOD'!</v>
      </c>
      <c r="J4102">
        <f t="shared" ca="1" si="769"/>
        <v>0</v>
      </c>
      <c r="K4102">
        <f t="shared" ca="1" si="770"/>
        <v>0</v>
      </c>
      <c r="L4102">
        <f t="shared" ca="1" si="764"/>
        <v>0</v>
      </c>
      <c r="M4102">
        <f t="shared" ca="1" si="765"/>
        <v>0</v>
      </c>
      <c r="O4102" t="str">
        <f t="shared" ca="1" si="766"/>
        <v>D:z</v>
      </c>
      <c r="P4102" t="str">
        <f t="shared" ca="1" si="767"/>
        <v>D7:z7</v>
      </c>
    </row>
    <row r="4103" spans="1:16">
      <c r="A4103" t="str">
        <f t="shared" si="759"/>
        <v>07</v>
      </c>
      <c r="B4103" t="str">
        <f t="shared" ca="1" si="760"/>
        <v>W</v>
      </c>
      <c r="C4103" t="str">
        <f t="shared" si="761"/>
        <v>SIMPL-7G-T</v>
      </c>
      <c r="D4103" t="s">
        <v>4015</v>
      </c>
      <c r="E4103">
        <f t="shared" ca="1" si="762"/>
        <v>0</v>
      </c>
      <c r="H4103" t="str">
        <f t="shared" ca="1" si="763"/>
        <v>'Simpl. all tex-DT PLYWOOD'!</v>
      </c>
      <c r="I4103" t="str">
        <f t="shared" ca="1" si="768"/>
        <v>'Simpl. all tex-DT PLYWOOD'!</v>
      </c>
      <c r="J4103">
        <f t="shared" ca="1" si="769"/>
        <v>0</v>
      </c>
      <c r="K4103">
        <f t="shared" ca="1" si="770"/>
        <v>0</v>
      </c>
      <c r="L4103">
        <f t="shared" ca="1" si="764"/>
        <v>0</v>
      </c>
      <c r="M4103">
        <f t="shared" ca="1" si="765"/>
        <v>0</v>
      </c>
      <c r="O4103" t="str">
        <f t="shared" ca="1" si="766"/>
        <v>D:z</v>
      </c>
      <c r="P4103" t="str">
        <f t="shared" ca="1" si="767"/>
        <v>D7:z7</v>
      </c>
    </row>
    <row r="4104" spans="1:16">
      <c r="A4104" t="str">
        <f t="shared" si="759"/>
        <v>08</v>
      </c>
      <c r="B4104" t="str">
        <f t="shared" ca="1" si="760"/>
        <v>W</v>
      </c>
      <c r="C4104" t="str">
        <f t="shared" si="761"/>
        <v>SIMPL-7G-T</v>
      </c>
      <c r="D4104" t="s">
        <v>4016</v>
      </c>
      <c r="E4104">
        <f t="shared" ca="1" si="762"/>
        <v>0</v>
      </c>
      <c r="H4104" t="str">
        <f t="shared" ca="1" si="763"/>
        <v>'Simpl. all tex-DT PLYWOOD'!</v>
      </c>
      <c r="I4104" t="str">
        <f t="shared" ca="1" si="768"/>
        <v>'Simpl. all tex-DT PLYWOOD'!</v>
      </c>
      <c r="J4104">
        <f t="shared" ca="1" si="769"/>
        <v>0</v>
      </c>
      <c r="K4104">
        <f t="shared" ca="1" si="770"/>
        <v>0</v>
      </c>
      <c r="L4104">
        <f t="shared" ca="1" si="764"/>
        <v>0</v>
      </c>
      <c r="M4104">
        <f t="shared" ca="1" si="765"/>
        <v>0</v>
      </c>
      <c r="O4104" t="str">
        <f t="shared" ca="1" si="766"/>
        <v>D:z</v>
      </c>
      <c r="P4104" t="str">
        <f t="shared" ca="1" si="767"/>
        <v>D7:z7</v>
      </c>
    </row>
    <row r="4105" spans="1:16">
      <c r="A4105" t="str">
        <f t="shared" si="759"/>
        <v>09</v>
      </c>
      <c r="B4105" t="str">
        <f t="shared" ca="1" si="760"/>
        <v>W</v>
      </c>
      <c r="C4105" t="str">
        <f t="shared" si="761"/>
        <v>SIMPL-7G-T</v>
      </c>
      <c r="D4105" t="s">
        <v>4017</v>
      </c>
      <c r="E4105">
        <f t="shared" ca="1" si="762"/>
        <v>0</v>
      </c>
      <c r="H4105" t="str">
        <f t="shared" ca="1" si="763"/>
        <v>'Simpl. all tex-DT PLYWOOD'!</v>
      </c>
      <c r="I4105" t="str">
        <f t="shared" ca="1" si="768"/>
        <v>'Simpl. all tex-DT PLYWOOD'!</v>
      </c>
      <c r="J4105">
        <f t="shared" ca="1" si="769"/>
        <v>0</v>
      </c>
      <c r="K4105">
        <f t="shared" ca="1" si="770"/>
        <v>0</v>
      </c>
      <c r="L4105">
        <f t="shared" ca="1" si="764"/>
        <v>0</v>
      </c>
      <c r="M4105">
        <f t="shared" ca="1" si="765"/>
        <v>0</v>
      </c>
      <c r="O4105" t="str">
        <f t="shared" ca="1" si="766"/>
        <v>D:z</v>
      </c>
      <c r="P4105" t="str">
        <f t="shared" ca="1" si="767"/>
        <v>D7:z7</v>
      </c>
    </row>
    <row r="4106" spans="1:16">
      <c r="A4106" t="str">
        <f t="shared" si="759"/>
        <v>10</v>
      </c>
      <c r="B4106" t="str">
        <f t="shared" ca="1" si="760"/>
        <v>W</v>
      </c>
      <c r="C4106" t="str">
        <f t="shared" si="761"/>
        <v>SIMPL-7G-T</v>
      </c>
      <c r="D4106" t="s">
        <v>4018</v>
      </c>
      <c r="E4106">
        <f t="shared" ca="1" si="762"/>
        <v>0</v>
      </c>
      <c r="H4106" t="str">
        <f t="shared" ca="1" si="763"/>
        <v>'Simpl. all tex-DT PLYWOOD'!</v>
      </c>
      <c r="I4106" t="str">
        <f t="shared" ca="1" si="768"/>
        <v>'Simpl. all tex-DT PLYWOOD'!</v>
      </c>
      <c r="J4106">
        <f t="shared" ca="1" si="769"/>
        <v>0</v>
      </c>
      <c r="K4106">
        <f t="shared" ca="1" si="770"/>
        <v>0</v>
      </c>
      <c r="L4106">
        <f t="shared" ca="1" si="764"/>
        <v>0</v>
      </c>
      <c r="M4106">
        <f t="shared" ca="1" si="765"/>
        <v>0</v>
      </c>
      <c r="O4106" t="str">
        <f t="shared" ca="1" si="766"/>
        <v>D:z</v>
      </c>
      <c r="P4106" t="str">
        <f t="shared" ca="1" si="767"/>
        <v>D7:z7</v>
      </c>
    </row>
    <row r="4107" spans="1:16">
      <c r="A4107" t="str">
        <f t="shared" si="759"/>
        <v>11</v>
      </c>
      <c r="B4107" t="str">
        <f t="shared" ca="1" si="760"/>
        <v>W</v>
      </c>
      <c r="C4107" t="str">
        <f t="shared" si="761"/>
        <v>SIMPL-7G-T</v>
      </c>
      <c r="D4107" t="s">
        <v>4019</v>
      </c>
      <c r="E4107">
        <f t="shared" ca="1" si="762"/>
        <v>0</v>
      </c>
      <c r="H4107" t="str">
        <f t="shared" ca="1" si="763"/>
        <v>'Simpl. all tex-DT PLYWOOD'!</v>
      </c>
      <c r="I4107" t="str">
        <f t="shared" ca="1" si="768"/>
        <v>'Simpl. all tex-DT PLYWOOD'!</v>
      </c>
      <c r="J4107">
        <f t="shared" ca="1" si="769"/>
        <v>0</v>
      </c>
      <c r="K4107">
        <f t="shared" ca="1" si="770"/>
        <v>0</v>
      </c>
      <c r="L4107">
        <f t="shared" ca="1" si="764"/>
        <v>0</v>
      </c>
      <c r="M4107">
        <f t="shared" ca="1" si="765"/>
        <v>0</v>
      </c>
      <c r="O4107" t="str">
        <f t="shared" ca="1" si="766"/>
        <v>D:z</v>
      </c>
      <c r="P4107" t="str">
        <f t="shared" ca="1" si="767"/>
        <v>D7:z7</v>
      </c>
    </row>
    <row r="4108" spans="1:16">
      <c r="A4108" t="str">
        <f t="shared" si="759"/>
        <v>12</v>
      </c>
      <c r="B4108" t="str">
        <f t="shared" ca="1" si="760"/>
        <v>W</v>
      </c>
      <c r="C4108" t="str">
        <f t="shared" si="761"/>
        <v>SIMPL-7G-T</v>
      </c>
      <c r="D4108" t="s">
        <v>4020</v>
      </c>
      <c r="E4108">
        <f t="shared" ca="1" si="762"/>
        <v>0</v>
      </c>
      <c r="H4108" t="str">
        <f t="shared" ca="1" si="763"/>
        <v>'Simpl. all tex-DT PLYWOOD'!</v>
      </c>
      <c r="I4108" t="str">
        <f t="shared" ca="1" si="768"/>
        <v>'Simpl. all tex-DT PLYWOOD'!</v>
      </c>
      <c r="J4108">
        <f t="shared" ca="1" si="769"/>
        <v>0</v>
      </c>
      <c r="K4108">
        <f t="shared" ca="1" si="770"/>
        <v>0</v>
      </c>
      <c r="L4108">
        <f t="shared" ca="1" si="764"/>
        <v>0</v>
      </c>
      <c r="M4108">
        <f t="shared" ca="1" si="765"/>
        <v>0</v>
      </c>
      <c r="O4108" t="str">
        <f t="shared" ca="1" si="766"/>
        <v>D:z</v>
      </c>
      <c r="P4108" t="str">
        <f t="shared" ca="1" si="767"/>
        <v>D7:z7</v>
      </c>
    </row>
    <row r="4109" spans="1:16">
      <c r="A4109" t="str">
        <f t="shared" si="759"/>
        <v>13</v>
      </c>
      <c r="B4109" t="str">
        <f t="shared" ca="1" si="760"/>
        <v>W</v>
      </c>
      <c r="C4109" t="str">
        <f t="shared" si="761"/>
        <v>SIMPL-7G-T</v>
      </c>
      <c r="D4109" t="s">
        <v>4021</v>
      </c>
      <c r="E4109">
        <f t="shared" ca="1" si="762"/>
        <v>0</v>
      </c>
      <c r="H4109" t="str">
        <f t="shared" ca="1" si="763"/>
        <v>'Simpl. all tex-DT PLYWOOD'!</v>
      </c>
      <c r="I4109" t="str">
        <f t="shared" ca="1" si="768"/>
        <v>'Simpl. all tex-DT PLYWOOD'!</v>
      </c>
      <c r="J4109">
        <f t="shared" ca="1" si="769"/>
        <v>0</v>
      </c>
      <c r="K4109">
        <f t="shared" ca="1" si="770"/>
        <v>0</v>
      </c>
      <c r="L4109">
        <f t="shared" ca="1" si="764"/>
        <v>0</v>
      </c>
      <c r="M4109">
        <f t="shared" ca="1" si="765"/>
        <v>0</v>
      </c>
      <c r="O4109" t="str">
        <f t="shared" ca="1" si="766"/>
        <v>D:z</v>
      </c>
      <c r="P4109" t="str">
        <f t="shared" ca="1" si="767"/>
        <v>D7:z7</v>
      </c>
    </row>
    <row r="4110" spans="1:16">
      <c r="A4110" t="str">
        <f t="shared" si="759"/>
        <v>15</v>
      </c>
      <c r="B4110" t="str">
        <f t="shared" ca="1" si="760"/>
        <v>W</v>
      </c>
      <c r="C4110" t="str">
        <f t="shared" si="761"/>
        <v>SIMPL-7G-T</v>
      </c>
      <c r="D4110" t="s">
        <v>4810</v>
      </c>
      <c r="E4110">
        <f t="shared" ca="1" si="762"/>
        <v>0</v>
      </c>
      <c r="H4110" t="str">
        <f t="shared" ca="1" si="763"/>
        <v>'Simpl. all tex-DT PLYWOOD'!</v>
      </c>
      <c r="I4110" t="str">
        <f t="shared" ca="1" si="768"/>
        <v>'Simpl. all tex-DT PLYWOOD'!</v>
      </c>
      <c r="J4110">
        <f t="shared" ca="1" si="769"/>
        <v>0</v>
      </c>
      <c r="K4110">
        <f t="shared" ca="1" si="770"/>
        <v>0</v>
      </c>
      <c r="L4110">
        <f t="shared" ca="1" si="764"/>
        <v>0</v>
      </c>
      <c r="M4110">
        <f t="shared" ca="1" si="765"/>
        <v>0</v>
      </c>
      <c r="O4110" t="str">
        <f t="shared" ca="1" si="766"/>
        <v>D:z</v>
      </c>
      <c r="P4110" t="str">
        <f t="shared" ca="1" si="767"/>
        <v>D7:z7</v>
      </c>
    </row>
    <row r="4111" spans="1:16">
      <c r="A4111" t="str">
        <f t="shared" ref="A4111:A4174" si="771">MID(D4111,LEN(C4111)+2,LEN(D4111)-LEN(C4111))</f>
        <v>01</v>
      </c>
      <c r="B4111" t="str">
        <f t="shared" ref="B4111:B4174" ca="1" si="772">VLOOKUP(H4111,$A$1:$K$4,11,FALSE)</f>
        <v>W</v>
      </c>
      <c r="C4111" t="str">
        <f t="shared" ref="C4111:C4174" si="773">IF(RIGHT(LEFT(D4111,LEN(D4111)-3),1)="-",LEFT(D4111,LEN(D4111)-4),LEFT(D4111,LEN(D4111)-3))</f>
        <v>SIMPL-7H</v>
      </c>
      <c r="D4111" t="s">
        <v>1694</v>
      </c>
      <c r="E4111">
        <f t="shared" ref="E4111:E4174" ca="1" si="774">IFERROR(VLOOKUP(C4111,INDIRECT($H4111&amp;$O4111),MATCH($A4111,INDIRECT($H4111&amp;$P4111),0),FALSE),0)</f>
        <v>0</v>
      </c>
      <c r="H4111" t="str">
        <f t="shared" ref="H4111:H4174" ca="1" si="775">IF(I4111&lt;&gt;0,I4111,IF(J4111&lt;&gt;0,J4111,IF(K4111&lt;&gt;0,K4111,IF(L4111&lt;&gt;0,L4111,IF(M4111&lt;&gt;0,M4111,N4111)))))</f>
        <v>'Simpl. all tex-DT PLYWOOD'!</v>
      </c>
      <c r="I4111" t="str">
        <f t="shared" ca="1" si="768"/>
        <v>'Simpl. all tex-DT PLYWOOD'!</v>
      </c>
      <c r="J4111">
        <f t="shared" ca="1" si="769"/>
        <v>0</v>
      </c>
      <c r="K4111">
        <f t="shared" ca="1" si="770"/>
        <v>0</v>
      </c>
      <c r="L4111">
        <f t="shared" ref="L4111:L4174" ca="1" si="776">IF(IFERROR(VLOOKUP($C4111,INDIRECT($G$10&amp;"d:d"),1,FALSE),0)&lt;&gt;0,L$13,0)</f>
        <v>0</v>
      </c>
      <c r="M4111">
        <f t="shared" ref="M4111:M4174" ca="1" si="777">IF(IFERROR(VLOOKUP($C4111,INDIRECT($G$11&amp;"d:d"),1,FALSE),0)&lt;&gt;0,M$13,0)</f>
        <v>0</v>
      </c>
      <c r="O4111" t="str">
        <f t="shared" ref="O4111:O4174" ca="1" si="778">VLOOKUP($H4111,$G$7:$I$11,2,FALSE)</f>
        <v>D:z</v>
      </c>
      <c r="P4111" t="str">
        <f t="shared" ref="P4111:P4174" ca="1" si="779">VLOOKUP($H4111,$G$7:$I$11,3,FALSE)</f>
        <v>D7:z7</v>
      </c>
    </row>
    <row r="4112" spans="1:16">
      <c r="A4112" t="str">
        <f t="shared" si="771"/>
        <v>02</v>
      </c>
      <c r="B4112" t="str">
        <f t="shared" ca="1" si="772"/>
        <v>W</v>
      </c>
      <c r="C4112" t="str">
        <f t="shared" si="773"/>
        <v>SIMPL-7H</v>
      </c>
      <c r="D4112" t="s">
        <v>1695</v>
      </c>
      <c r="E4112">
        <f t="shared" ca="1" si="774"/>
        <v>0</v>
      </c>
      <c r="H4112" t="str">
        <f t="shared" ca="1" si="775"/>
        <v>'Simpl. all tex-DT PLYWOOD'!</v>
      </c>
      <c r="I4112" t="str">
        <f t="shared" ca="1" si="768"/>
        <v>'Simpl. all tex-DT PLYWOOD'!</v>
      </c>
      <c r="J4112">
        <f t="shared" ca="1" si="769"/>
        <v>0</v>
      </c>
      <c r="K4112">
        <f t="shared" ca="1" si="770"/>
        <v>0</v>
      </c>
      <c r="L4112">
        <f t="shared" ca="1" si="776"/>
        <v>0</v>
      </c>
      <c r="M4112">
        <f t="shared" ca="1" si="777"/>
        <v>0</v>
      </c>
      <c r="O4112" t="str">
        <f t="shared" ca="1" si="778"/>
        <v>D:z</v>
      </c>
      <c r="P4112" t="str">
        <f t="shared" ca="1" si="779"/>
        <v>D7:z7</v>
      </c>
    </row>
    <row r="4113" spans="1:16">
      <c r="A4113" t="str">
        <f t="shared" si="771"/>
        <v>03</v>
      </c>
      <c r="B4113" t="str">
        <f t="shared" ca="1" si="772"/>
        <v>W</v>
      </c>
      <c r="C4113" t="str">
        <f t="shared" si="773"/>
        <v>SIMPL-7H</v>
      </c>
      <c r="D4113" t="s">
        <v>1696</v>
      </c>
      <c r="E4113">
        <f t="shared" ca="1" si="774"/>
        <v>0</v>
      </c>
      <c r="H4113" t="str">
        <f t="shared" ca="1" si="775"/>
        <v>'Simpl. all tex-DT PLYWOOD'!</v>
      </c>
      <c r="I4113" t="str">
        <f t="shared" ca="1" si="768"/>
        <v>'Simpl. all tex-DT PLYWOOD'!</v>
      </c>
      <c r="J4113">
        <f t="shared" ca="1" si="769"/>
        <v>0</v>
      </c>
      <c r="K4113">
        <f t="shared" ca="1" si="770"/>
        <v>0</v>
      </c>
      <c r="L4113">
        <f t="shared" ca="1" si="776"/>
        <v>0</v>
      </c>
      <c r="M4113">
        <f t="shared" ca="1" si="777"/>
        <v>0</v>
      </c>
      <c r="O4113" t="str">
        <f t="shared" ca="1" si="778"/>
        <v>D:z</v>
      </c>
      <c r="P4113" t="str">
        <f t="shared" ca="1" si="779"/>
        <v>D7:z7</v>
      </c>
    </row>
    <row r="4114" spans="1:16">
      <c r="A4114" t="str">
        <f t="shared" si="771"/>
        <v>04</v>
      </c>
      <c r="B4114" t="str">
        <f t="shared" ca="1" si="772"/>
        <v>W</v>
      </c>
      <c r="C4114" t="str">
        <f t="shared" si="773"/>
        <v>SIMPL-7H</v>
      </c>
      <c r="D4114" t="s">
        <v>1697</v>
      </c>
      <c r="E4114">
        <f t="shared" ca="1" si="774"/>
        <v>0</v>
      </c>
      <c r="H4114" t="str">
        <f t="shared" ca="1" si="775"/>
        <v>'Simpl. all tex-DT PLYWOOD'!</v>
      </c>
      <c r="I4114" t="str">
        <f t="shared" ca="1" si="768"/>
        <v>'Simpl. all tex-DT PLYWOOD'!</v>
      </c>
      <c r="J4114">
        <f t="shared" ca="1" si="769"/>
        <v>0</v>
      </c>
      <c r="K4114">
        <f t="shared" ca="1" si="770"/>
        <v>0</v>
      </c>
      <c r="L4114">
        <f t="shared" ca="1" si="776"/>
        <v>0</v>
      </c>
      <c r="M4114">
        <f t="shared" ca="1" si="777"/>
        <v>0</v>
      </c>
      <c r="O4114" t="str">
        <f t="shared" ca="1" si="778"/>
        <v>D:z</v>
      </c>
      <c r="P4114" t="str">
        <f t="shared" ca="1" si="779"/>
        <v>D7:z7</v>
      </c>
    </row>
    <row r="4115" spans="1:16">
      <c r="A4115" t="str">
        <f t="shared" si="771"/>
        <v>05</v>
      </c>
      <c r="B4115" t="str">
        <f t="shared" ca="1" si="772"/>
        <v>W</v>
      </c>
      <c r="C4115" t="str">
        <f t="shared" si="773"/>
        <v>SIMPL-7H</v>
      </c>
      <c r="D4115" t="s">
        <v>1698</v>
      </c>
      <c r="E4115">
        <f t="shared" ca="1" si="774"/>
        <v>0</v>
      </c>
      <c r="H4115" t="str">
        <f t="shared" ca="1" si="775"/>
        <v>'Simpl. all tex-DT PLYWOOD'!</v>
      </c>
      <c r="I4115" t="str">
        <f t="shared" ca="1" si="768"/>
        <v>'Simpl. all tex-DT PLYWOOD'!</v>
      </c>
      <c r="J4115">
        <f t="shared" ca="1" si="769"/>
        <v>0</v>
      </c>
      <c r="K4115">
        <f t="shared" ca="1" si="770"/>
        <v>0</v>
      </c>
      <c r="L4115">
        <f t="shared" ca="1" si="776"/>
        <v>0</v>
      </c>
      <c r="M4115">
        <f t="shared" ca="1" si="777"/>
        <v>0</v>
      </c>
      <c r="O4115" t="str">
        <f t="shared" ca="1" si="778"/>
        <v>D:z</v>
      </c>
      <c r="P4115" t="str">
        <f t="shared" ca="1" si="779"/>
        <v>D7:z7</v>
      </c>
    </row>
    <row r="4116" spans="1:16">
      <c r="A4116" t="str">
        <f t="shared" si="771"/>
        <v>06</v>
      </c>
      <c r="B4116" t="str">
        <f t="shared" ca="1" si="772"/>
        <v>W</v>
      </c>
      <c r="C4116" t="str">
        <f t="shared" si="773"/>
        <v>SIMPL-7H</v>
      </c>
      <c r="D4116" t="s">
        <v>1699</v>
      </c>
      <c r="E4116">
        <f t="shared" ca="1" si="774"/>
        <v>0</v>
      </c>
      <c r="H4116" t="str">
        <f t="shared" ca="1" si="775"/>
        <v>'Simpl. all tex-DT PLYWOOD'!</v>
      </c>
      <c r="I4116" t="str">
        <f t="shared" ca="1" si="768"/>
        <v>'Simpl. all tex-DT PLYWOOD'!</v>
      </c>
      <c r="J4116">
        <f t="shared" ca="1" si="769"/>
        <v>0</v>
      </c>
      <c r="K4116">
        <f t="shared" ca="1" si="770"/>
        <v>0</v>
      </c>
      <c r="L4116">
        <f t="shared" ca="1" si="776"/>
        <v>0</v>
      </c>
      <c r="M4116">
        <f t="shared" ca="1" si="777"/>
        <v>0</v>
      </c>
      <c r="O4116" t="str">
        <f t="shared" ca="1" si="778"/>
        <v>D:z</v>
      </c>
      <c r="P4116" t="str">
        <f t="shared" ca="1" si="779"/>
        <v>D7:z7</v>
      </c>
    </row>
    <row r="4117" spans="1:16">
      <c r="A4117" t="str">
        <f t="shared" si="771"/>
        <v>07</v>
      </c>
      <c r="B4117" t="str">
        <f t="shared" ca="1" si="772"/>
        <v>W</v>
      </c>
      <c r="C4117" t="str">
        <f t="shared" si="773"/>
        <v>SIMPL-7H</v>
      </c>
      <c r="D4117" t="s">
        <v>1700</v>
      </c>
      <c r="E4117">
        <f t="shared" ca="1" si="774"/>
        <v>0</v>
      </c>
      <c r="H4117" t="str">
        <f t="shared" ca="1" si="775"/>
        <v>'Simpl. all tex-DT PLYWOOD'!</v>
      </c>
      <c r="I4117" t="str">
        <f t="shared" ca="1" si="768"/>
        <v>'Simpl. all tex-DT PLYWOOD'!</v>
      </c>
      <c r="J4117">
        <f t="shared" ca="1" si="769"/>
        <v>0</v>
      </c>
      <c r="K4117">
        <f t="shared" ca="1" si="770"/>
        <v>0</v>
      </c>
      <c r="L4117">
        <f t="shared" ca="1" si="776"/>
        <v>0</v>
      </c>
      <c r="M4117">
        <f t="shared" ca="1" si="777"/>
        <v>0</v>
      </c>
      <c r="O4117" t="str">
        <f t="shared" ca="1" si="778"/>
        <v>D:z</v>
      </c>
      <c r="P4117" t="str">
        <f t="shared" ca="1" si="779"/>
        <v>D7:z7</v>
      </c>
    </row>
    <row r="4118" spans="1:16">
      <c r="A4118" t="str">
        <f t="shared" si="771"/>
        <v>08</v>
      </c>
      <c r="B4118" t="str">
        <f t="shared" ca="1" si="772"/>
        <v>W</v>
      </c>
      <c r="C4118" t="str">
        <f t="shared" si="773"/>
        <v>SIMPL-7H</v>
      </c>
      <c r="D4118" t="s">
        <v>1701</v>
      </c>
      <c r="E4118">
        <f t="shared" ca="1" si="774"/>
        <v>0</v>
      </c>
      <c r="H4118" t="str">
        <f t="shared" ca="1" si="775"/>
        <v>'Simpl. all tex-DT PLYWOOD'!</v>
      </c>
      <c r="I4118" t="str">
        <f t="shared" ca="1" si="768"/>
        <v>'Simpl. all tex-DT PLYWOOD'!</v>
      </c>
      <c r="J4118">
        <f t="shared" ca="1" si="769"/>
        <v>0</v>
      </c>
      <c r="K4118">
        <f t="shared" ca="1" si="770"/>
        <v>0</v>
      </c>
      <c r="L4118">
        <f t="shared" ca="1" si="776"/>
        <v>0</v>
      </c>
      <c r="M4118">
        <f t="shared" ca="1" si="777"/>
        <v>0</v>
      </c>
      <c r="O4118" t="str">
        <f t="shared" ca="1" si="778"/>
        <v>D:z</v>
      </c>
      <c r="P4118" t="str">
        <f t="shared" ca="1" si="779"/>
        <v>D7:z7</v>
      </c>
    </row>
    <row r="4119" spans="1:16">
      <c r="A4119" t="str">
        <f t="shared" si="771"/>
        <v>09</v>
      </c>
      <c r="B4119" t="str">
        <f t="shared" ca="1" si="772"/>
        <v>W</v>
      </c>
      <c r="C4119" t="str">
        <f t="shared" si="773"/>
        <v>SIMPL-7H</v>
      </c>
      <c r="D4119" t="s">
        <v>1702</v>
      </c>
      <c r="E4119">
        <f t="shared" ca="1" si="774"/>
        <v>0</v>
      </c>
      <c r="H4119" t="str">
        <f t="shared" ca="1" si="775"/>
        <v>'Simpl. all tex-DT PLYWOOD'!</v>
      </c>
      <c r="I4119" t="str">
        <f t="shared" ca="1" si="768"/>
        <v>'Simpl. all tex-DT PLYWOOD'!</v>
      </c>
      <c r="J4119">
        <f t="shared" ca="1" si="769"/>
        <v>0</v>
      </c>
      <c r="K4119">
        <f t="shared" ca="1" si="770"/>
        <v>0</v>
      </c>
      <c r="L4119">
        <f t="shared" ca="1" si="776"/>
        <v>0</v>
      </c>
      <c r="M4119">
        <f t="shared" ca="1" si="777"/>
        <v>0</v>
      </c>
      <c r="O4119" t="str">
        <f t="shared" ca="1" si="778"/>
        <v>D:z</v>
      </c>
      <c r="P4119" t="str">
        <f t="shared" ca="1" si="779"/>
        <v>D7:z7</v>
      </c>
    </row>
    <row r="4120" spans="1:16">
      <c r="A4120" t="str">
        <f t="shared" si="771"/>
        <v>10</v>
      </c>
      <c r="B4120" t="str">
        <f t="shared" ca="1" si="772"/>
        <v>W</v>
      </c>
      <c r="C4120" t="str">
        <f t="shared" si="773"/>
        <v>SIMPL-7H</v>
      </c>
      <c r="D4120" t="s">
        <v>1703</v>
      </c>
      <c r="E4120">
        <f t="shared" ca="1" si="774"/>
        <v>0</v>
      </c>
      <c r="H4120" t="str">
        <f t="shared" ca="1" si="775"/>
        <v>'Simpl. all tex-DT PLYWOOD'!</v>
      </c>
      <c r="I4120" t="str">
        <f t="shared" ca="1" si="768"/>
        <v>'Simpl. all tex-DT PLYWOOD'!</v>
      </c>
      <c r="J4120">
        <f t="shared" ca="1" si="769"/>
        <v>0</v>
      </c>
      <c r="K4120">
        <f t="shared" ca="1" si="770"/>
        <v>0</v>
      </c>
      <c r="L4120">
        <f t="shared" ca="1" si="776"/>
        <v>0</v>
      </c>
      <c r="M4120">
        <f t="shared" ca="1" si="777"/>
        <v>0</v>
      </c>
      <c r="O4120" t="str">
        <f t="shared" ca="1" si="778"/>
        <v>D:z</v>
      </c>
      <c r="P4120" t="str">
        <f t="shared" ca="1" si="779"/>
        <v>D7:z7</v>
      </c>
    </row>
    <row r="4121" spans="1:16">
      <c r="A4121" t="str">
        <f t="shared" si="771"/>
        <v>100</v>
      </c>
      <c r="B4121" t="str">
        <f t="shared" ca="1" si="772"/>
        <v>W</v>
      </c>
      <c r="C4121" t="str">
        <f t="shared" si="773"/>
        <v>SIMPL-7H</v>
      </c>
      <c r="D4121" t="s">
        <v>1707</v>
      </c>
      <c r="E4121">
        <f t="shared" ca="1" si="774"/>
        <v>0</v>
      </c>
      <c r="H4121" t="str">
        <f t="shared" ca="1" si="775"/>
        <v>'Simpl. all tex-DT PLYWOOD'!</v>
      </c>
      <c r="I4121" t="str">
        <f t="shared" ca="1" si="768"/>
        <v>'Simpl. all tex-DT PLYWOOD'!</v>
      </c>
      <c r="J4121">
        <f t="shared" ca="1" si="769"/>
        <v>0</v>
      </c>
      <c r="K4121">
        <f t="shared" ca="1" si="770"/>
        <v>0</v>
      </c>
      <c r="L4121">
        <f t="shared" ca="1" si="776"/>
        <v>0</v>
      </c>
      <c r="M4121">
        <f t="shared" ca="1" si="777"/>
        <v>0</v>
      </c>
      <c r="O4121" t="str">
        <f t="shared" ca="1" si="778"/>
        <v>D:z</v>
      </c>
      <c r="P4121" t="str">
        <f t="shared" ca="1" si="779"/>
        <v>D7:z7</v>
      </c>
    </row>
    <row r="4122" spans="1:16">
      <c r="A4122" t="str">
        <f t="shared" si="771"/>
        <v>11</v>
      </c>
      <c r="B4122" t="str">
        <f t="shared" ca="1" si="772"/>
        <v>W</v>
      </c>
      <c r="C4122" t="str">
        <f t="shared" si="773"/>
        <v>SIMPL-7H</v>
      </c>
      <c r="D4122" t="s">
        <v>1704</v>
      </c>
      <c r="E4122">
        <f t="shared" ca="1" si="774"/>
        <v>0</v>
      </c>
      <c r="H4122" t="str">
        <f t="shared" ca="1" si="775"/>
        <v>'Simpl. all tex-DT PLYWOOD'!</v>
      </c>
      <c r="I4122" t="str">
        <f t="shared" ref="I4122:I4185" ca="1" si="780">IF(IFERROR(VLOOKUP(C4122,INDIRECT($G$7&amp;"D:D"),1,FALSE),0)&lt;&gt;0,I$13,0)</f>
        <v>'Simpl. all tex-DT PLYWOOD'!</v>
      </c>
      <c r="J4122">
        <f t="shared" ref="J4122:J4185" ca="1" si="781">IF(IFERROR(VLOOKUP(C4122,INDIRECT($G$8&amp;"D:D"),1,FALSE),0)&lt;&gt;0,J$13,0)</f>
        <v>0</v>
      </c>
      <c r="K4122">
        <f t="shared" ref="K4122:K4185" ca="1" si="782">IF(IFERROR(VLOOKUP($C4122,INDIRECT($G$9&amp;"d:d"),1,FALSE),0)&lt;&gt;0,K$13,0)</f>
        <v>0</v>
      </c>
      <c r="L4122">
        <f t="shared" ca="1" si="776"/>
        <v>0</v>
      </c>
      <c r="M4122">
        <f t="shared" ca="1" si="777"/>
        <v>0</v>
      </c>
      <c r="O4122" t="str">
        <f t="shared" ca="1" si="778"/>
        <v>D:z</v>
      </c>
      <c r="P4122" t="str">
        <f t="shared" ca="1" si="779"/>
        <v>D7:z7</v>
      </c>
    </row>
    <row r="4123" spans="1:16">
      <c r="A4123" t="str">
        <f t="shared" si="771"/>
        <v>12</v>
      </c>
      <c r="B4123" t="str">
        <f t="shared" ca="1" si="772"/>
        <v>W</v>
      </c>
      <c r="C4123" t="str">
        <f t="shared" si="773"/>
        <v>SIMPL-7H</v>
      </c>
      <c r="D4123" t="s">
        <v>1705</v>
      </c>
      <c r="E4123">
        <f t="shared" ca="1" si="774"/>
        <v>0</v>
      </c>
      <c r="H4123" t="str">
        <f t="shared" ca="1" si="775"/>
        <v>'Simpl. all tex-DT PLYWOOD'!</v>
      </c>
      <c r="I4123" t="str">
        <f t="shared" ca="1" si="780"/>
        <v>'Simpl. all tex-DT PLYWOOD'!</v>
      </c>
      <c r="J4123">
        <f t="shared" ca="1" si="781"/>
        <v>0</v>
      </c>
      <c r="K4123">
        <f t="shared" ca="1" si="782"/>
        <v>0</v>
      </c>
      <c r="L4123">
        <f t="shared" ca="1" si="776"/>
        <v>0</v>
      </c>
      <c r="M4123">
        <f t="shared" ca="1" si="777"/>
        <v>0</v>
      </c>
      <c r="O4123" t="str">
        <f t="shared" ca="1" si="778"/>
        <v>D:z</v>
      </c>
      <c r="P4123" t="str">
        <f t="shared" ca="1" si="779"/>
        <v>D7:z7</v>
      </c>
    </row>
    <row r="4124" spans="1:16">
      <c r="A4124" t="str">
        <f t="shared" si="771"/>
        <v>13</v>
      </c>
      <c r="B4124" t="str">
        <f t="shared" ca="1" si="772"/>
        <v>W</v>
      </c>
      <c r="C4124" t="str">
        <f t="shared" si="773"/>
        <v>SIMPL-7H</v>
      </c>
      <c r="D4124" t="s">
        <v>1706</v>
      </c>
      <c r="E4124">
        <f t="shared" ca="1" si="774"/>
        <v>0</v>
      </c>
      <c r="H4124" t="str">
        <f t="shared" ca="1" si="775"/>
        <v>'Simpl. all tex-DT PLYWOOD'!</v>
      </c>
      <c r="I4124" t="str">
        <f t="shared" ca="1" si="780"/>
        <v>'Simpl. all tex-DT PLYWOOD'!</v>
      </c>
      <c r="J4124">
        <f t="shared" ca="1" si="781"/>
        <v>0</v>
      </c>
      <c r="K4124">
        <f t="shared" ca="1" si="782"/>
        <v>0</v>
      </c>
      <c r="L4124">
        <f t="shared" ca="1" si="776"/>
        <v>0</v>
      </c>
      <c r="M4124">
        <f t="shared" ca="1" si="777"/>
        <v>0</v>
      </c>
      <c r="O4124" t="str">
        <f t="shared" ca="1" si="778"/>
        <v>D:z</v>
      </c>
      <c r="P4124" t="str">
        <f t="shared" ca="1" si="779"/>
        <v>D7:z7</v>
      </c>
    </row>
    <row r="4125" spans="1:16">
      <c r="A4125" t="str">
        <f t="shared" si="771"/>
        <v>15</v>
      </c>
      <c r="B4125" t="str">
        <f t="shared" ca="1" si="772"/>
        <v>W</v>
      </c>
      <c r="C4125" t="str">
        <f t="shared" si="773"/>
        <v>SIMPL-7H</v>
      </c>
      <c r="D4125" t="s">
        <v>4886</v>
      </c>
      <c r="E4125">
        <f t="shared" ca="1" si="774"/>
        <v>0</v>
      </c>
      <c r="H4125" t="str">
        <f t="shared" ca="1" si="775"/>
        <v>'Simpl. all tex-DT PLYWOOD'!</v>
      </c>
      <c r="I4125" t="str">
        <f t="shared" ca="1" si="780"/>
        <v>'Simpl. all tex-DT PLYWOOD'!</v>
      </c>
      <c r="J4125">
        <f t="shared" ca="1" si="781"/>
        <v>0</v>
      </c>
      <c r="K4125">
        <f t="shared" ca="1" si="782"/>
        <v>0</v>
      </c>
      <c r="L4125">
        <f t="shared" ca="1" si="776"/>
        <v>0</v>
      </c>
      <c r="M4125">
        <f t="shared" ca="1" si="777"/>
        <v>0</v>
      </c>
      <c r="O4125" t="str">
        <f t="shared" ca="1" si="778"/>
        <v>D:z</v>
      </c>
      <c r="P4125" t="str">
        <f t="shared" ca="1" si="779"/>
        <v>D7:z7</v>
      </c>
    </row>
    <row r="4126" spans="1:16">
      <c r="A4126" t="str">
        <f t="shared" si="771"/>
        <v>01</v>
      </c>
      <c r="B4126" t="str">
        <f t="shared" ca="1" si="772"/>
        <v>W</v>
      </c>
      <c r="C4126" t="str">
        <f t="shared" si="773"/>
        <v>SIMPL-7H-C</v>
      </c>
      <c r="D4126" t="s">
        <v>6068</v>
      </c>
      <c r="E4126">
        <f t="shared" ca="1" si="774"/>
        <v>0</v>
      </c>
      <c r="H4126" t="str">
        <f t="shared" ca="1" si="775"/>
        <v>'(more) Simpl. Textures PLYWOOD'!</v>
      </c>
      <c r="I4126">
        <f t="shared" ca="1" si="780"/>
        <v>0</v>
      </c>
      <c r="J4126" t="str">
        <f t="shared" ca="1" si="781"/>
        <v>'(more) Simpl. Textures PLYWOOD'!</v>
      </c>
      <c r="K4126">
        <f t="shared" ca="1" si="782"/>
        <v>0</v>
      </c>
      <c r="L4126">
        <f t="shared" ca="1" si="776"/>
        <v>0</v>
      </c>
      <c r="M4126">
        <f t="shared" ca="1" si="777"/>
        <v>0</v>
      </c>
      <c r="O4126" t="str">
        <f t="shared" ca="1" si="778"/>
        <v>D:N</v>
      </c>
      <c r="P4126" t="str">
        <f t="shared" ca="1" si="779"/>
        <v>D7:N7</v>
      </c>
    </row>
    <row r="4127" spans="1:16">
      <c r="A4127" t="str">
        <f t="shared" si="771"/>
        <v>16</v>
      </c>
      <c r="B4127" t="str">
        <f t="shared" ca="1" si="772"/>
        <v>W</v>
      </c>
      <c r="C4127" t="str">
        <f t="shared" si="773"/>
        <v>SIMPL-7H-N-NT</v>
      </c>
      <c r="D4127" t="s">
        <v>5586</v>
      </c>
      <c r="E4127">
        <f t="shared" ca="1" si="774"/>
        <v>0</v>
      </c>
      <c r="H4127" t="str">
        <f t="shared" ca="1" si="775"/>
        <v>'(more) Simpl. Textures PLYWOOD'!</v>
      </c>
      <c r="I4127">
        <f t="shared" ca="1" si="780"/>
        <v>0</v>
      </c>
      <c r="J4127" t="str">
        <f t="shared" ca="1" si="781"/>
        <v>'(more) Simpl. Textures PLYWOOD'!</v>
      </c>
      <c r="K4127">
        <f t="shared" ca="1" si="782"/>
        <v>0</v>
      </c>
      <c r="L4127">
        <f t="shared" ca="1" si="776"/>
        <v>0</v>
      </c>
      <c r="M4127">
        <f t="shared" ca="1" si="777"/>
        <v>0</v>
      </c>
      <c r="O4127" t="str">
        <f t="shared" ca="1" si="778"/>
        <v>D:N</v>
      </c>
      <c r="P4127" t="str">
        <f t="shared" ca="1" si="779"/>
        <v>D7:N7</v>
      </c>
    </row>
    <row r="4128" spans="1:16">
      <c r="A4128" t="str">
        <f t="shared" si="771"/>
        <v>16</v>
      </c>
      <c r="B4128" t="str">
        <f t="shared" ca="1" si="772"/>
        <v>W</v>
      </c>
      <c r="C4128" t="str">
        <f t="shared" si="773"/>
        <v>SIMPL-7H-N-T</v>
      </c>
      <c r="D4128" t="s">
        <v>5746</v>
      </c>
      <c r="E4128">
        <f t="shared" ca="1" si="774"/>
        <v>0</v>
      </c>
      <c r="H4128" t="str">
        <f t="shared" ca="1" si="775"/>
        <v>'(more) Simpl. Textures PLYWOOD'!</v>
      </c>
      <c r="I4128">
        <f t="shared" ca="1" si="780"/>
        <v>0</v>
      </c>
      <c r="J4128" t="str">
        <f t="shared" ca="1" si="781"/>
        <v>'(more) Simpl. Textures PLYWOOD'!</v>
      </c>
      <c r="K4128">
        <f t="shared" ca="1" si="782"/>
        <v>0</v>
      </c>
      <c r="L4128">
        <f t="shared" ca="1" si="776"/>
        <v>0</v>
      </c>
      <c r="M4128">
        <f t="shared" ca="1" si="777"/>
        <v>0</v>
      </c>
      <c r="O4128" t="str">
        <f t="shared" ca="1" si="778"/>
        <v>D:N</v>
      </c>
      <c r="P4128" t="str">
        <f t="shared" ca="1" si="779"/>
        <v>D7:N7</v>
      </c>
    </row>
    <row r="4129" spans="1:16">
      <c r="A4129" t="str">
        <f t="shared" si="771"/>
        <v>01</v>
      </c>
      <c r="B4129" t="str">
        <f t="shared" ca="1" si="772"/>
        <v>W</v>
      </c>
      <c r="C4129" t="str">
        <f t="shared" si="773"/>
        <v>SIMPL-7H-T</v>
      </c>
      <c r="D4129" t="s">
        <v>4037</v>
      </c>
      <c r="E4129">
        <f t="shared" ca="1" si="774"/>
        <v>0</v>
      </c>
      <c r="H4129" t="str">
        <f t="shared" ca="1" si="775"/>
        <v>'Simpl. all tex-DT PLYWOOD'!</v>
      </c>
      <c r="I4129" t="str">
        <f t="shared" ca="1" si="780"/>
        <v>'Simpl. all tex-DT PLYWOOD'!</v>
      </c>
      <c r="J4129">
        <f t="shared" ca="1" si="781"/>
        <v>0</v>
      </c>
      <c r="K4129">
        <f t="shared" ca="1" si="782"/>
        <v>0</v>
      </c>
      <c r="L4129">
        <f t="shared" ca="1" si="776"/>
        <v>0</v>
      </c>
      <c r="M4129">
        <f t="shared" ca="1" si="777"/>
        <v>0</v>
      </c>
      <c r="O4129" t="str">
        <f t="shared" ca="1" si="778"/>
        <v>D:z</v>
      </c>
      <c r="P4129" t="str">
        <f t="shared" ca="1" si="779"/>
        <v>D7:z7</v>
      </c>
    </row>
    <row r="4130" spans="1:16">
      <c r="A4130" t="str">
        <f t="shared" si="771"/>
        <v>02</v>
      </c>
      <c r="B4130" t="str">
        <f t="shared" ca="1" si="772"/>
        <v>W</v>
      </c>
      <c r="C4130" t="str">
        <f t="shared" si="773"/>
        <v>SIMPL-7H-T</v>
      </c>
      <c r="D4130" t="s">
        <v>4038</v>
      </c>
      <c r="E4130">
        <f t="shared" ca="1" si="774"/>
        <v>0</v>
      </c>
      <c r="H4130" t="str">
        <f t="shared" ca="1" si="775"/>
        <v>'Simpl. all tex-DT PLYWOOD'!</v>
      </c>
      <c r="I4130" t="str">
        <f t="shared" ca="1" si="780"/>
        <v>'Simpl. all tex-DT PLYWOOD'!</v>
      </c>
      <c r="J4130">
        <f t="shared" ca="1" si="781"/>
        <v>0</v>
      </c>
      <c r="K4130">
        <f t="shared" ca="1" si="782"/>
        <v>0</v>
      </c>
      <c r="L4130">
        <f t="shared" ca="1" si="776"/>
        <v>0</v>
      </c>
      <c r="M4130">
        <f t="shared" ca="1" si="777"/>
        <v>0</v>
      </c>
      <c r="O4130" t="str">
        <f t="shared" ca="1" si="778"/>
        <v>D:z</v>
      </c>
      <c r="P4130" t="str">
        <f t="shared" ca="1" si="779"/>
        <v>D7:z7</v>
      </c>
    </row>
    <row r="4131" spans="1:16">
      <c r="A4131" t="str">
        <f t="shared" si="771"/>
        <v>03</v>
      </c>
      <c r="B4131" t="str">
        <f t="shared" ca="1" si="772"/>
        <v>W</v>
      </c>
      <c r="C4131" t="str">
        <f t="shared" si="773"/>
        <v>SIMPL-7H-T</v>
      </c>
      <c r="D4131" t="s">
        <v>4039</v>
      </c>
      <c r="E4131">
        <f t="shared" ca="1" si="774"/>
        <v>0</v>
      </c>
      <c r="H4131" t="str">
        <f t="shared" ca="1" si="775"/>
        <v>'Simpl. all tex-DT PLYWOOD'!</v>
      </c>
      <c r="I4131" t="str">
        <f t="shared" ca="1" si="780"/>
        <v>'Simpl. all tex-DT PLYWOOD'!</v>
      </c>
      <c r="J4131">
        <f t="shared" ca="1" si="781"/>
        <v>0</v>
      </c>
      <c r="K4131">
        <f t="shared" ca="1" si="782"/>
        <v>0</v>
      </c>
      <c r="L4131">
        <f t="shared" ca="1" si="776"/>
        <v>0</v>
      </c>
      <c r="M4131">
        <f t="shared" ca="1" si="777"/>
        <v>0</v>
      </c>
      <c r="O4131" t="str">
        <f t="shared" ca="1" si="778"/>
        <v>D:z</v>
      </c>
      <c r="P4131" t="str">
        <f t="shared" ca="1" si="779"/>
        <v>D7:z7</v>
      </c>
    </row>
    <row r="4132" spans="1:16">
      <c r="A4132" t="str">
        <f t="shared" si="771"/>
        <v>04</v>
      </c>
      <c r="B4132" t="str">
        <f t="shared" ca="1" si="772"/>
        <v>W</v>
      </c>
      <c r="C4132" t="str">
        <f t="shared" si="773"/>
        <v>SIMPL-7H-T</v>
      </c>
      <c r="D4132" t="s">
        <v>4040</v>
      </c>
      <c r="E4132">
        <f t="shared" ca="1" si="774"/>
        <v>0</v>
      </c>
      <c r="H4132" t="str">
        <f t="shared" ca="1" si="775"/>
        <v>'Simpl. all tex-DT PLYWOOD'!</v>
      </c>
      <c r="I4132" t="str">
        <f t="shared" ca="1" si="780"/>
        <v>'Simpl. all tex-DT PLYWOOD'!</v>
      </c>
      <c r="J4132">
        <f t="shared" ca="1" si="781"/>
        <v>0</v>
      </c>
      <c r="K4132">
        <f t="shared" ca="1" si="782"/>
        <v>0</v>
      </c>
      <c r="L4132">
        <f t="shared" ca="1" si="776"/>
        <v>0</v>
      </c>
      <c r="M4132">
        <f t="shared" ca="1" si="777"/>
        <v>0</v>
      </c>
      <c r="O4132" t="str">
        <f t="shared" ca="1" si="778"/>
        <v>D:z</v>
      </c>
      <c r="P4132" t="str">
        <f t="shared" ca="1" si="779"/>
        <v>D7:z7</v>
      </c>
    </row>
    <row r="4133" spans="1:16">
      <c r="A4133" t="str">
        <f t="shared" si="771"/>
        <v>05</v>
      </c>
      <c r="B4133" t="str">
        <f t="shared" ca="1" si="772"/>
        <v>W</v>
      </c>
      <c r="C4133" t="str">
        <f t="shared" si="773"/>
        <v>SIMPL-7H-T</v>
      </c>
      <c r="D4133" t="s">
        <v>4041</v>
      </c>
      <c r="E4133">
        <f t="shared" ca="1" si="774"/>
        <v>0</v>
      </c>
      <c r="H4133" t="str">
        <f t="shared" ca="1" si="775"/>
        <v>'Simpl. all tex-DT PLYWOOD'!</v>
      </c>
      <c r="I4133" t="str">
        <f t="shared" ca="1" si="780"/>
        <v>'Simpl. all tex-DT PLYWOOD'!</v>
      </c>
      <c r="J4133">
        <f t="shared" ca="1" si="781"/>
        <v>0</v>
      </c>
      <c r="K4133">
        <f t="shared" ca="1" si="782"/>
        <v>0</v>
      </c>
      <c r="L4133">
        <f t="shared" ca="1" si="776"/>
        <v>0</v>
      </c>
      <c r="M4133">
        <f t="shared" ca="1" si="777"/>
        <v>0</v>
      </c>
      <c r="O4133" t="str">
        <f t="shared" ca="1" si="778"/>
        <v>D:z</v>
      </c>
      <c r="P4133" t="str">
        <f t="shared" ca="1" si="779"/>
        <v>D7:z7</v>
      </c>
    </row>
    <row r="4134" spans="1:16">
      <c r="A4134" t="str">
        <f t="shared" si="771"/>
        <v>06</v>
      </c>
      <c r="B4134" t="str">
        <f t="shared" ca="1" si="772"/>
        <v>W</v>
      </c>
      <c r="C4134" t="str">
        <f t="shared" si="773"/>
        <v>SIMPL-7H-T</v>
      </c>
      <c r="D4134" t="s">
        <v>4042</v>
      </c>
      <c r="E4134">
        <f t="shared" ca="1" si="774"/>
        <v>0</v>
      </c>
      <c r="H4134" t="str">
        <f t="shared" ca="1" si="775"/>
        <v>'Simpl. all tex-DT PLYWOOD'!</v>
      </c>
      <c r="I4134" t="str">
        <f t="shared" ca="1" si="780"/>
        <v>'Simpl. all tex-DT PLYWOOD'!</v>
      </c>
      <c r="J4134">
        <f t="shared" ca="1" si="781"/>
        <v>0</v>
      </c>
      <c r="K4134">
        <f t="shared" ca="1" si="782"/>
        <v>0</v>
      </c>
      <c r="L4134">
        <f t="shared" ca="1" si="776"/>
        <v>0</v>
      </c>
      <c r="M4134">
        <f t="shared" ca="1" si="777"/>
        <v>0</v>
      </c>
      <c r="O4134" t="str">
        <f t="shared" ca="1" si="778"/>
        <v>D:z</v>
      </c>
      <c r="P4134" t="str">
        <f t="shared" ca="1" si="779"/>
        <v>D7:z7</v>
      </c>
    </row>
    <row r="4135" spans="1:16">
      <c r="A4135" t="str">
        <f t="shared" si="771"/>
        <v>07</v>
      </c>
      <c r="B4135" t="str">
        <f t="shared" ca="1" si="772"/>
        <v>W</v>
      </c>
      <c r="C4135" t="str">
        <f t="shared" si="773"/>
        <v>SIMPL-7H-T</v>
      </c>
      <c r="D4135" t="s">
        <v>4043</v>
      </c>
      <c r="E4135">
        <f t="shared" ca="1" si="774"/>
        <v>0</v>
      </c>
      <c r="H4135" t="str">
        <f t="shared" ca="1" si="775"/>
        <v>'Simpl. all tex-DT PLYWOOD'!</v>
      </c>
      <c r="I4135" t="str">
        <f t="shared" ca="1" si="780"/>
        <v>'Simpl. all tex-DT PLYWOOD'!</v>
      </c>
      <c r="J4135">
        <f t="shared" ca="1" si="781"/>
        <v>0</v>
      </c>
      <c r="K4135">
        <f t="shared" ca="1" si="782"/>
        <v>0</v>
      </c>
      <c r="L4135">
        <f t="shared" ca="1" si="776"/>
        <v>0</v>
      </c>
      <c r="M4135">
        <f t="shared" ca="1" si="777"/>
        <v>0</v>
      </c>
      <c r="O4135" t="str">
        <f t="shared" ca="1" si="778"/>
        <v>D:z</v>
      </c>
      <c r="P4135" t="str">
        <f t="shared" ca="1" si="779"/>
        <v>D7:z7</v>
      </c>
    </row>
    <row r="4136" spans="1:16">
      <c r="A4136" t="str">
        <f t="shared" si="771"/>
        <v>08</v>
      </c>
      <c r="B4136" t="str">
        <f t="shared" ca="1" si="772"/>
        <v>W</v>
      </c>
      <c r="C4136" t="str">
        <f t="shared" si="773"/>
        <v>SIMPL-7H-T</v>
      </c>
      <c r="D4136" t="s">
        <v>4044</v>
      </c>
      <c r="E4136">
        <f t="shared" ca="1" si="774"/>
        <v>0</v>
      </c>
      <c r="H4136" t="str">
        <f t="shared" ca="1" si="775"/>
        <v>'Simpl. all tex-DT PLYWOOD'!</v>
      </c>
      <c r="I4136" t="str">
        <f t="shared" ca="1" si="780"/>
        <v>'Simpl. all tex-DT PLYWOOD'!</v>
      </c>
      <c r="J4136">
        <f t="shared" ca="1" si="781"/>
        <v>0</v>
      </c>
      <c r="K4136">
        <f t="shared" ca="1" si="782"/>
        <v>0</v>
      </c>
      <c r="L4136">
        <f t="shared" ca="1" si="776"/>
        <v>0</v>
      </c>
      <c r="M4136">
        <f t="shared" ca="1" si="777"/>
        <v>0</v>
      </c>
      <c r="O4136" t="str">
        <f t="shared" ca="1" si="778"/>
        <v>D:z</v>
      </c>
      <c r="P4136" t="str">
        <f t="shared" ca="1" si="779"/>
        <v>D7:z7</v>
      </c>
    </row>
    <row r="4137" spans="1:16">
      <c r="A4137" t="str">
        <f t="shared" si="771"/>
        <v>09</v>
      </c>
      <c r="B4137" t="str">
        <f t="shared" ca="1" si="772"/>
        <v>W</v>
      </c>
      <c r="C4137" t="str">
        <f t="shared" si="773"/>
        <v>SIMPL-7H-T</v>
      </c>
      <c r="D4137" t="s">
        <v>4045</v>
      </c>
      <c r="E4137">
        <f t="shared" ca="1" si="774"/>
        <v>0</v>
      </c>
      <c r="H4137" t="str">
        <f t="shared" ca="1" si="775"/>
        <v>'Simpl. all tex-DT PLYWOOD'!</v>
      </c>
      <c r="I4137" t="str">
        <f t="shared" ca="1" si="780"/>
        <v>'Simpl. all tex-DT PLYWOOD'!</v>
      </c>
      <c r="J4137">
        <f t="shared" ca="1" si="781"/>
        <v>0</v>
      </c>
      <c r="K4137">
        <f t="shared" ca="1" si="782"/>
        <v>0</v>
      </c>
      <c r="L4137">
        <f t="shared" ca="1" si="776"/>
        <v>0</v>
      </c>
      <c r="M4137">
        <f t="shared" ca="1" si="777"/>
        <v>0</v>
      </c>
      <c r="O4137" t="str">
        <f t="shared" ca="1" si="778"/>
        <v>D:z</v>
      </c>
      <c r="P4137" t="str">
        <f t="shared" ca="1" si="779"/>
        <v>D7:z7</v>
      </c>
    </row>
    <row r="4138" spans="1:16">
      <c r="A4138" t="str">
        <f t="shared" si="771"/>
        <v>10</v>
      </c>
      <c r="B4138" t="str">
        <f t="shared" ca="1" si="772"/>
        <v>W</v>
      </c>
      <c r="C4138" t="str">
        <f t="shared" si="773"/>
        <v>SIMPL-7H-T</v>
      </c>
      <c r="D4138" t="s">
        <v>4046</v>
      </c>
      <c r="E4138">
        <f t="shared" ca="1" si="774"/>
        <v>0</v>
      </c>
      <c r="H4138" t="str">
        <f t="shared" ca="1" si="775"/>
        <v>'Simpl. all tex-DT PLYWOOD'!</v>
      </c>
      <c r="I4138" t="str">
        <f t="shared" ca="1" si="780"/>
        <v>'Simpl. all tex-DT PLYWOOD'!</v>
      </c>
      <c r="J4138">
        <f t="shared" ca="1" si="781"/>
        <v>0</v>
      </c>
      <c r="K4138">
        <f t="shared" ca="1" si="782"/>
        <v>0</v>
      </c>
      <c r="L4138">
        <f t="shared" ca="1" si="776"/>
        <v>0</v>
      </c>
      <c r="M4138">
        <f t="shared" ca="1" si="777"/>
        <v>0</v>
      </c>
      <c r="O4138" t="str">
        <f t="shared" ca="1" si="778"/>
        <v>D:z</v>
      </c>
      <c r="P4138" t="str">
        <f t="shared" ca="1" si="779"/>
        <v>D7:z7</v>
      </c>
    </row>
    <row r="4139" spans="1:16">
      <c r="A4139" t="str">
        <f t="shared" si="771"/>
        <v>11</v>
      </c>
      <c r="B4139" t="str">
        <f t="shared" ca="1" si="772"/>
        <v>W</v>
      </c>
      <c r="C4139" t="str">
        <f t="shared" si="773"/>
        <v>SIMPL-7H-T</v>
      </c>
      <c r="D4139" t="s">
        <v>4047</v>
      </c>
      <c r="E4139">
        <f t="shared" ca="1" si="774"/>
        <v>0</v>
      </c>
      <c r="H4139" t="str">
        <f t="shared" ca="1" si="775"/>
        <v>'Simpl. all tex-DT PLYWOOD'!</v>
      </c>
      <c r="I4139" t="str">
        <f t="shared" ca="1" si="780"/>
        <v>'Simpl. all tex-DT PLYWOOD'!</v>
      </c>
      <c r="J4139">
        <f t="shared" ca="1" si="781"/>
        <v>0</v>
      </c>
      <c r="K4139">
        <f t="shared" ca="1" si="782"/>
        <v>0</v>
      </c>
      <c r="L4139">
        <f t="shared" ca="1" si="776"/>
        <v>0</v>
      </c>
      <c r="M4139">
        <f t="shared" ca="1" si="777"/>
        <v>0</v>
      </c>
      <c r="O4139" t="str">
        <f t="shared" ca="1" si="778"/>
        <v>D:z</v>
      </c>
      <c r="P4139" t="str">
        <f t="shared" ca="1" si="779"/>
        <v>D7:z7</v>
      </c>
    </row>
    <row r="4140" spans="1:16">
      <c r="A4140" t="str">
        <f t="shared" si="771"/>
        <v>12</v>
      </c>
      <c r="B4140" t="str">
        <f t="shared" ca="1" si="772"/>
        <v>W</v>
      </c>
      <c r="C4140" t="str">
        <f t="shared" si="773"/>
        <v>SIMPL-7H-T</v>
      </c>
      <c r="D4140" t="s">
        <v>4048</v>
      </c>
      <c r="E4140">
        <f t="shared" ca="1" si="774"/>
        <v>0</v>
      </c>
      <c r="H4140" t="str">
        <f t="shared" ca="1" si="775"/>
        <v>'Simpl. all tex-DT PLYWOOD'!</v>
      </c>
      <c r="I4140" t="str">
        <f t="shared" ca="1" si="780"/>
        <v>'Simpl. all tex-DT PLYWOOD'!</v>
      </c>
      <c r="J4140">
        <f t="shared" ca="1" si="781"/>
        <v>0</v>
      </c>
      <c r="K4140">
        <f t="shared" ca="1" si="782"/>
        <v>0</v>
      </c>
      <c r="L4140">
        <f t="shared" ca="1" si="776"/>
        <v>0</v>
      </c>
      <c r="M4140">
        <f t="shared" ca="1" si="777"/>
        <v>0</v>
      </c>
      <c r="O4140" t="str">
        <f t="shared" ca="1" si="778"/>
        <v>D:z</v>
      </c>
      <c r="P4140" t="str">
        <f t="shared" ca="1" si="779"/>
        <v>D7:z7</v>
      </c>
    </row>
    <row r="4141" spans="1:16">
      <c r="A4141" t="str">
        <f t="shared" si="771"/>
        <v>13</v>
      </c>
      <c r="B4141" t="str">
        <f t="shared" ca="1" si="772"/>
        <v>W</v>
      </c>
      <c r="C4141" t="str">
        <f t="shared" si="773"/>
        <v>SIMPL-7H-T</v>
      </c>
      <c r="D4141" t="s">
        <v>4049</v>
      </c>
      <c r="E4141">
        <f t="shared" ca="1" si="774"/>
        <v>0</v>
      </c>
      <c r="H4141" t="str">
        <f t="shared" ca="1" si="775"/>
        <v>'Simpl. all tex-DT PLYWOOD'!</v>
      </c>
      <c r="I4141" t="str">
        <f t="shared" ca="1" si="780"/>
        <v>'Simpl. all tex-DT PLYWOOD'!</v>
      </c>
      <c r="J4141">
        <f t="shared" ca="1" si="781"/>
        <v>0</v>
      </c>
      <c r="K4141">
        <f t="shared" ca="1" si="782"/>
        <v>0</v>
      </c>
      <c r="L4141">
        <f t="shared" ca="1" si="776"/>
        <v>0</v>
      </c>
      <c r="M4141">
        <f t="shared" ca="1" si="777"/>
        <v>0</v>
      </c>
      <c r="O4141" t="str">
        <f t="shared" ca="1" si="778"/>
        <v>D:z</v>
      </c>
      <c r="P4141" t="str">
        <f t="shared" ca="1" si="779"/>
        <v>D7:z7</v>
      </c>
    </row>
    <row r="4142" spans="1:16">
      <c r="A4142" t="str">
        <f t="shared" si="771"/>
        <v>15</v>
      </c>
      <c r="B4142" t="str">
        <f t="shared" ca="1" si="772"/>
        <v>W</v>
      </c>
      <c r="C4142" t="str">
        <f t="shared" si="773"/>
        <v>SIMPL-7H-T</v>
      </c>
      <c r="D4142" t="s">
        <v>4811</v>
      </c>
      <c r="E4142">
        <f t="shared" ca="1" si="774"/>
        <v>0</v>
      </c>
      <c r="H4142" t="str">
        <f t="shared" ca="1" si="775"/>
        <v>'Simpl. all tex-DT PLYWOOD'!</v>
      </c>
      <c r="I4142" t="str">
        <f t="shared" ca="1" si="780"/>
        <v>'Simpl. all tex-DT PLYWOOD'!</v>
      </c>
      <c r="J4142">
        <f t="shared" ca="1" si="781"/>
        <v>0</v>
      </c>
      <c r="K4142">
        <f t="shared" ca="1" si="782"/>
        <v>0</v>
      </c>
      <c r="L4142">
        <f t="shared" ca="1" si="776"/>
        <v>0</v>
      </c>
      <c r="M4142">
        <f t="shared" ca="1" si="777"/>
        <v>0</v>
      </c>
      <c r="O4142" t="str">
        <f t="shared" ca="1" si="778"/>
        <v>D:z</v>
      </c>
      <c r="P4142" t="str">
        <f t="shared" ca="1" si="779"/>
        <v>D7:z7</v>
      </c>
    </row>
    <row r="4143" spans="1:16">
      <c r="A4143" t="str">
        <f t="shared" si="771"/>
        <v>01</v>
      </c>
      <c r="B4143" t="str">
        <f t="shared" ca="1" si="772"/>
        <v>W</v>
      </c>
      <c r="C4143" t="str">
        <f t="shared" si="773"/>
        <v>SIMPL-7I</v>
      </c>
      <c r="D4143" t="s">
        <v>1708</v>
      </c>
      <c r="E4143">
        <f t="shared" ca="1" si="774"/>
        <v>0</v>
      </c>
      <c r="H4143" t="str">
        <f t="shared" ca="1" si="775"/>
        <v>'Simpl. all tex-DT PLYWOOD'!</v>
      </c>
      <c r="I4143" t="str">
        <f t="shared" ca="1" si="780"/>
        <v>'Simpl. all tex-DT PLYWOOD'!</v>
      </c>
      <c r="J4143">
        <f t="shared" ca="1" si="781"/>
        <v>0</v>
      </c>
      <c r="K4143">
        <f t="shared" ca="1" si="782"/>
        <v>0</v>
      </c>
      <c r="L4143">
        <f t="shared" ca="1" si="776"/>
        <v>0</v>
      </c>
      <c r="M4143">
        <f t="shared" ca="1" si="777"/>
        <v>0</v>
      </c>
      <c r="O4143" t="str">
        <f t="shared" ca="1" si="778"/>
        <v>D:z</v>
      </c>
      <c r="P4143" t="str">
        <f t="shared" ca="1" si="779"/>
        <v>D7:z7</v>
      </c>
    </row>
    <row r="4144" spans="1:16">
      <c r="A4144" t="str">
        <f t="shared" si="771"/>
        <v>02</v>
      </c>
      <c r="B4144" t="str">
        <f t="shared" ca="1" si="772"/>
        <v>W</v>
      </c>
      <c r="C4144" t="str">
        <f t="shared" si="773"/>
        <v>SIMPL-7I</v>
      </c>
      <c r="D4144" t="s">
        <v>1709</v>
      </c>
      <c r="E4144">
        <f t="shared" ca="1" si="774"/>
        <v>0</v>
      </c>
      <c r="H4144" t="str">
        <f t="shared" ca="1" si="775"/>
        <v>'Simpl. all tex-DT PLYWOOD'!</v>
      </c>
      <c r="I4144" t="str">
        <f t="shared" ca="1" si="780"/>
        <v>'Simpl. all tex-DT PLYWOOD'!</v>
      </c>
      <c r="J4144">
        <f t="shared" ca="1" si="781"/>
        <v>0</v>
      </c>
      <c r="K4144">
        <f t="shared" ca="1" si="782"/>
        <v>0</v>
      </c>
      <c r="L4144">
        <f t="shared" ca="1" si="776"/>
        <v>0</v>
      </c>
      <c r="M4144">
        <f t="shared" ca="1" si="777"/>
        <v>0</v>
      </c>
      <c r="O4144" t="str">
        <f t="shared" ca="1" si="778"/>
        <v>D:z</v>
      </c>
      <c r="P4144" t="str">
        <f t="shared" ca="1" si="779"/>
        <v>D7:z7</v>
      </c>
    </row>
    <row r="4145" spans="1:16">
      <c r="A4145" t="str">
        <f t="shared" si="771"/>
        <v>03</v>
      </c>
      <c r="B4145" t="str">
        <f t="shared" ca="1" si="772"/>
        <v>W</v>
      </c>
      <c r="C4145" t="str">
        <f t="shared" si="773"/>
        <v>SIMPL-7I</v>
      </c>
      <c r="D4145" t="s">
        <v>1710</v>
      </c>
      <c r="E4145">
        <f t="shared" ca="1" si="774"/>
        <v>0</v>
      </c>
      <c r="H4145" t="str">
        <f t="shared" ca="1" si="775"/>
        <v>'Simpl. all tex-DT PLYWOOD'!</v>
      </c>
      <c r="I4145" t="str">
        <f t="shared" ca="1" si="780"/>
        <v>'Simpl. all tex-DT PLYWOOD'!</v>
      </c>
      <c r="J4145">
        <f t="shared" ca="1" si="781"/>
        <v>0</v>
      </c>
      <c r="K4145">
        <f t="shared" ca="1" si="782"/>
        <v>0</v>
      </c>
      <c r="L4145">
        <f t="shared" ca="1" si="776"/>
        <v>0</v>
      </c>
      <c r="M4145">
        <f t="shared" ca="1" si="777"/>
        <v>0</v>
      </c>
      <c r="O4145" t="str">
        <f t="shared" ca="1" si="778"/>
        <v>D:z</v>
      </c>
      <c r="P4145" t="str">
        <f t="shared" ca="1" si="779"/>
        <v>D7:z7</v>
      </c>
    </row>
    <row r="4146" spans="1:16">
      <c r="A4146" t="str">
        <f t="shared" si="771"/>
        <v>04</v>
      </c>
      <c r="B4146" t="str">
        <f t="shared" ca="1" si="772"/>
        <v>W</v>
      </c>
      <c r="C4146" t="str">
        <f t="shared" si="773"/>
        <v>SIMPL-7I</v>
      </c>
      <c r="D4146" t="s">
        <v>1711</v>
      </c>
      <c r="E4146">
        <f t="shared" ca="1" si="774"/>
        <v>0</v>
      </c>
      <c r="H4146" t="str">
        <f t="shared" ca="1" si="775"/>
        <v>'Simpl. all tex-DT PLYWOOD'!</v>
      </c>
      <c r="I4146" t="str">
        <f t="shared" ca="1" si="780"/>
        <v>'Simpl. all tex-DT PLYWOOD'!</v>
      </c>
      <c r="J4146">
        <f t="shared" ca="1" si="781"/>
        <v>0</v>
      </c>
      <c r="K4146">
        <f t="shared" ca="1" si="782"/>
        <v>0</v>
      </c>
      <c r="L4146">
        <f t="shared" ca="1" si="776"/>
        <v>0</v>
      </c>
      <c r="M4146">
        <f t="shared" ca="1" si="777"/>
        <v>0</v>
      </c>
      <c r="O4146" t="str">
        <f t="shared" ca="1" si="778"/>
        <v>D:z</v>
      </c>
      <c r="P4146" t="str">
        <f t="shared" ca="1" si="779"/>
        <v>D7:z7</v>
      </c>
    </row>
    <row r="4147" spans="1:16">
      <c r="A4147" t="str">
        <f t="shared" si="771"/>
        <v>05</v>
      </c>
      <c r="B4147" t="str">
        <f t="shared" ca="1" si="772"/>
        <v>W</v>
      </c>
      <c r="C4147" t="str">
        <f t="shared" si="773"/>
        <v>SIMPL-7I</v>
      </c>
      <c r="D4147" t="s">
        <v>1712</v>
      </c>
      <c r="E4147">
        <f t="shared" ca="1" si="774"/>
        <v>0</v>
      </c>
      <c r="H4147" t="str">
        <f t="shared" ca="1" si="775"/>
        <v>'Simpl. all tex-DT PLYWOOD'!</v>
      </c>
      <c r="I4147" t="str">
        <f t="shared" ca="1" si="780"/>
        <v>'Simpl. all tex-DT PLYWOOD'!</v>
      </c>
      <c r="J4147">
        <f t="shared" ca="1" si="781"/>
        <v>0</v>
      </c>
      <c r="K4147">
        <f t="shared" ca="1" si="782"/>
        <v>0</v>
      </c>
      <c r="L4147">
        <f t="shared" ca="1" si="776"/>
        <v>0</v>
      </c>
      <c r="M4147">
        <f t="shared" ca="1" si="777"/>
        <v>0</v>
      </c>
      <c r="O4147" t="str">
        <f t="shared" ca="1" si="778"/>
        <v>D:z</v>
      </c>
      <c r="P4147" t="str">
        <f t="shared" ca="1" si="779"/>
        <v>D7:z7</v>
      </c>
    </row>
    <row r="4148" spans="1:16">
      <c r="A4148" t="str">
        <f t="shared" si="771"/>
        <v>06</v>
      </c>
      <c r="B4148" t="str">
        <f t="shared" ca="1" si="772"/>
        <v>W</v>
      </c>
      <c r="C4148" t="str">
        <f t="shared" si="773"/>
        <v>SIMPL-7I</v>
      </c>
      <c r="D4148" t="s">
        <v>1713</v>
      </c>
      <c r="E4148">
        <f t="shared" ca="1" si="774"/>
        <v>0</v>
      </c>
      <c r="H4148" t="str">
        <f t="shared" ca="1" si="775"/>
        <v>'Simpl. all tex-DT PLYWOOD'!</v>
      </c>
      <c r="I4148" t="str">
        <f t="shared" ca="1" si="780"/>
        <v>'Simpl. all tex-DT PLYWOOD'!</v>
      </c>
      <c r="J4148">
        <f t="shared" ca="1" si="781"/>
        <v>0</v>
      </c>
      <c r="K4148">
        <f t="shared" ca="1" si="782"/>
        <v>0</v>
      </c>
      <c r="L4148">
        <f t="shared" ca="1" si="776"/>
        <v>0</v>
      </c>
      <c r="M4148">
        <f t="shared" ca="1" si="777"/>
        <v>0</v>
      </c>
      <c r="O4148" t="str">
        <f t="shared" ca="1" si="778"/>
        <v>D:z</v>
      </c>
      <c r="P4148" t="str">
        <f t="shared" ca="1" si="779"/>
        <v>D7:z7</v>
      </c>
    </row>
    <row r="4149" spans="1:16">
      <c r="A4149" t="str">
        <f t="shared" si="771"/>
        <v>07</v>
      </c>
      <c r="B4149" t="str">
        <f t="shared" ca="1" si="772"/>
        <v>W</v>
      </c>
      <c r="C4149" t="str">
        <f t="shared" si="773"/>
        <v>SIMPL-7I</v>
      </c>
      <c r="D4149" t="s">
        <v>1714</v>
      </c>
      <c r="E4149">
        <f t="shared" ca="1" si="774"/>
        <v>0</v>
      </c>
      <c r="H4149" t="str">
        <f t="shared" ca="1" si="775"/>
        <v>'Simpl. all tex-DT PLYWOOD'!</v>
      </c>
      <c r="I4149" t="str">
        <f t="shared" ca="1" si="780"/>
        <v>'Simpl. all tex-DT PLYWOOD'!</v>
      </c>
      <c r="J4149">
        <f t="shared" ca="1" si="781"/>
        <v>0</v>
      </c>
      <c r="K4149">
        <f t="shared" ca="1" si="782"/>
        <v>0</v>
      </c>
      <c r="L4149">
        <f t="shared" ca="1" si="776"/>
        <v>0</v>
      </c>
      <c r="M4149">
        <f t="shared" ca="1" si="777"/>
        <v>0</v>
      </c>
      <c r="O4149" t="str">
        <f t="shared" ca="1" si="778"/>
        <v>D:z</v>
      </c>
      <c r="P4149" t="str">
        <f t="shared" ca="1" si="779"/>
        <v>D7:z7</v>
      </c>
    </row>
    <row r="4150" spans="1:16">
      <c r="A4150" t="str">
        <f t="shared" si="771"/>
        <v>08</v>
      </c>
      <c r="B4150" t="str">
        <f t="shared" ca="1" si="772"/>
        <v>W</v>
      </c>
      <c r="C4150" t="str">
        <f t="shared" si="773"/>
        <v>SIMPL-7I</v>
      </c>
      <c r="D4150" t="s">
        <v>1715</v>
      </c>
      <c r="E4150">
        <f t="shared" ca="1" si="774"/>
        <v>0</v>
      </c>
      <c r="H4150" t="str">
        <f t="shared" ca="1" si="775"/>
        <v>'Simpl. all tex-DT PLYWOOD'!</v>
      </c>
      <c r="I4150" t="str">
        <f t="shared" ca="1" si="780"/>
        <v>'Simpl. all tex-DT PLYWOOD'!</v>
      </c>
      <c r="J4150">
        <f t="shared" ca="1" si="781"/>
        <v>0</v>
      </c>
      <c r="K4150">
        <f t="shared" ca="1" si="782"/>
        <v>0</v>
      </c>
      <c r="L4150">
        <f t="shared" ca="1" si="776"/>
        <v>0</v>
      </c>
      <c r="M4150">
        <f t="shared" ca="1" si="777"/>
        <v>0</v>
      </c>
      <c r="O4150" t="str">
        <f t="shared" ca="1" si="778"/>
        <v>D:z</v>
      </c>
      <c r="P4150" t="str">
        <f t="shared" ca="1" si="779"/>
        <v>D7:z7</v>
      </c>
    </row>
    <row r="4151" spans="1:16">
      <c r="A4151" t="str">
        <f t="shared" si="771"/>
        <v>09</v>
      </c>
      <c r="B4151" t="str">
        <f t="shared" ca="1" si="772"/>
        <v>W</v>
      </c>
      <c r="C4151" t="str">
        <f t="shared" si="773"/>
        <v>SIMPL-7I</v>
      </c>
      <c r="D4151" t="s">
        <v>1716</v>
      </c>
      <c r="E4151">
        <f t="shared" ca="1" si="774"/>
        <v>0</v>
      </c>
      <c r="H4151" t="str">
        <f t="shared" ca="1" si="775"/>
        <v>'Simpl. all tex-DT PLYWOOD'!</v>
      </c>
      <c r="I4151" t="str">
        <f t="shared" ca="1" si="780"/>
        <v>'Simpl. all tex-DT PLYWOOD'!</v>
      </c>
      <c r="J4151">
        <f t="shared" ca="1" si="781"/>
        <v>0</v>
      </c>
      <c r="K4151">
        <f t="shared" ca="1" si="782"/>
        <v>0</v>
      </c>
      <c r="L4151">
        <f t="shared" ca="1" si="776"/>
        <v>0</v>
      </c>
      <c r="M4151">
        <f t="shared" ca="1" si="777"/>
        <v>0</v>
      </c>
      <c r="O4151" t="str">
        <f t="shared" ca="1" si="778"/>
        <v>D:z</v>
      </c>
      <c r="P4151" t="str">
        <f t="shared" ca="1" si="779"/>
        <v>D7:z7</v>
      </c>
    </row>
    <row r="4152" spans="1:16">
      <c r="A4152" t="str">
        <f t="shared" si="771"/>
        <v>10</v>
      </c>
      <c r="B4152" t="str">
        <f t="shared" ca="1" si="772"/>
        <v>W</v>
      </c>
      <c r="C4152" t="str">
        <f t="shared" si="773"/>
        <v>SIMPL-7I</v>
      </c>
      <c r="D4152" t="s">
        <v>1717</v>
      </c>
      <c r="E4152">
        <f t="shared" ca="1" si="774"/>
        <v>0</v>
      </c>
      <c r="H4152" t="str">
        <f t="shared" ca="1" si="775"/>
        <v>'Simpl. all tex-DT PLYWOOD'!</v>
      </c>
      <c r="I4152" t="str">
        <f t="shared" ca="1" si="780"/>
        <v>'Simpl. all tex-DT PLYWOOD'!</v>
      </c>
      <c r="J4152">
        <f t="shared" ca="1" si="781"/>
        <v>0</v>
      </c>
      <c r="K4152">
        <f t="shared" ca="1" si="782"/>
        <v>0</v>
      </c>
      <c r="L4152">
        <f t="shared" ca="1" si="776"/>
        <v>0</v>
      </c>
      <c r="M4152">
        <f t="shared" ca="1" si="777"/>
        <v>0</v>
      </c>
      <c r="O4152" t="str">
        <f t="shared" ca="1" si="778"/>
        <v>D:z</v>
      </c>
      <c r="P4152" t="str">
        <f t="shared" ca="1" si="779"/>
        <v>D7:z7</v>
      </c>
    </row>
    <row r="4153" spans="1:16">
      <c r="A4153" t="str">
        <f t="shared" si="771"/>
        <v>100</v>
      </c>
      <c r="B4153" t="str">
        <f t="shared" ca="1" si="772"/>
        <v>W</v>
      </c>
      <c r="C4153" t="str">
        <f t="shared" si="773"/>
        <v>SIMPL-7I</v>
      </c>
      <c r="D4153" t="s">
        <v>1721</v>
      </c>
      <c r="E4153">
        <f t="shared" ca="1" si="774"/>
        <v>0</v>
      </c>
      <c r="H4153" t="str">
        <f t="shared" ca="1" si="775"/>
        <v>'Simpl. all tex-DT PLYWOOD'!</v>
      </c>
      <c r="I4153" t="str">
        <f t="shared" ca="1" si="780"/>
        <v>'Simpl. all tex-DT PLYWOOD'!</v>
      </c>
      <c r="J4153">
        <f t="shared" ca="1" si="781"/>
        <v>0</v>
      </c>
      <c r="K4153">
        <f t="shared" ca="1" si="782"/>
        <v>0</v>
      </c>
      <c r="L4153">
        <f t="shared" ca="1" si="776"/>
        <v>0</v>
      </c>
      <c r="M4153">
        <f t="shared" ca="1" si="777"/>
        <v>0</v>
      </c>
      <c r="O4153" t="str">
        <f t="shared" ca="1" si="778"/>
        <v>D:z</v>
      </c>
      <c r="P4153" t="str">
        <f t="shared" ca="1" si="779"/>
        <v>D7:z7</v>
      </c>
    </row>
    <row r="4154" spans="1:16">
      <c r="A4154" t="str">
        <f t="shared" si="771"/>
        <v>11</v>
      </c>
      <c r="B4154" t="str">
        <f t="shared" ca="1" si="772"/>
        <v>W</v>
      </c>
      <c r="C4154" t="str">
        <f t="shared" si="773"/>
        <v>SIMPL-7I</v>
      </c>
      <c r="D4154" t="s">
        <v>1718</v>
      </c>
      <c r="E4154">
        <f t="shared" ca="1" si="774"/>
        <v>0</v>
      </c>
      <c r="H4154" t="str">
        <f t="shared" ca="1" si="775"/>
        <v>'Simpl. all tex-DT PLYWOOD'!</v>
      </c>
      <c r="I4154" t="str">
        <f t="shared" ca="1" si="780"/>
        <v>'Simpl. all tex-DT PLYWOOD'!</v>
      </c>
      <c r="J4154">
        <f t="shared" ca="1" si="781"/>
        <v>0</v>
      </c>
      <c r="K4154">
        <f t="shared" ca="1" si="782"/>
        <v>0</v>
      </c>
      <c r="L4154">
        <f t="shared" ca="1" si="776"/>
        <v>0</v>
      </c>
      <c r="M4154">
        <f t="shared" ca="1" si="777"/>
        <v>0</v>
      </c>
      <c r="O4154" t="str">
        <f t="shared" ca="1" si="778"/>
        <v>D:z</v>
      </c>
      <c r="P4154" t="str">
        <f t="shared" ca="1" si="779"/>
        <v>D7:z7</v>
      </c>
    </row>
    <row r="4155" spans="1:16">
      <c r="A4155" t="str">
        <f t="shared" si="771"/>
        <v>12</v>
      </c>
      <c r="B4155" t="str">
        <f t="shared" ca="1" si="772"/>
        <v>W</v>
      </c>
      <c r="C4155" t="str">
        <f t="shared" si="773"/>
        <v>SIMPL-7I</v>
      </c>
      <c r="D4155" t="s">
        <v>1719</v>
      </c>
      <c r="E4155">
        <f t="shared" ca="1" si="774"/>
        <v>0</v>
      </c>
      <c r="H4155" t="str">
        <f t="shared" ca="1" si="775"/>
        <v>'Simpl. all tex-DT PLYWOOD'!</v>
      </c>
      <c r="I4155" t="str">
        <f t="shared" ca="1" si="780"/>
        <v>'Simpl. all tex-DT PLYWOOD'!</v>
      </c>
      <c r="J4155">
        <f t="shared" ca="1" si="781"/>
        <v>0</v>
      </c>
      <c r="K4155">
        <f t="shared" ca="1" si="782"/>
        <v>0</v>
      </c>
      <c r="L4155">
        <f t="shared" ca="1" si="776"/>
        <v>0</v>
      </c>
      <c r="M4155">
        <f t="shared" ca="1" si="777"/>
        <v>0</v>
      </c>
      <c r="O4155" t="str">
        <f t="shared" ca="1" si="778"/>
        <v>D:z</v>
      </c>
      <c r="P4155" t="str">
        <f t="shared" ca="1" si="779"/>
        <v>D7:z7</v>
      </c>
    </row>
    <row r="4156" spans="1:16">
      <c r="A4156" t="str">
        <f t="shared" si="771"/>
        <v>13</v>
      </c>
      <c r="B4156" t="str">
        <f t="shared" ca="1" si="772"/>
        <v>W</v>
      </c>
      <c r="C4156" t="str">
        <f t="shared" si="773"/>
        <v>SIMPL-7I</v>
      </c>
      <c r="D4156" t="s">
        <v>1720</v>
      </c>
      <c r="E4156">
        <f t="shared" ca="1" si="774"/>
        <v>0</v>
      </c>
      <c r="H4156" t="str">
        <f t="shared" ca="1" si="775"/>
        <v>'Simpl. all tex-DT PLYWOOD'!</v>
      </c>
      <c r="I4156" t="str">
        <f t="shared" ca="1" si="780"/>
        <v>'Simpl. all tex-DT PLYWOOD'!</v>
      </c>
      <c r="J4156">
        <f t="shared" ca="1" si="781"/>
        <v>0</v>
      </c>
      <c r="K4156">
        <f t="shared" ca="1" si="782"/>
        <v>0</v>
      </c>
      <c r="L4156">
        <f t="shared" ca="1" si="776"/>
        <v>0</v>
      </c>
      <c r="M4156">
        <f t="shared" ca="1" si="777"/>
        <v>0</v>
      </c>
      <c r="O4156" t="str">
        <f t="shared" ca="1" si="778"/>
        <v>D:z</v>
      </c>
      <c r="P4156" t="str">
        <f t="shared" ca="1" si="779"/>
        <v>D7:z7</v>
      </c>
    </row>
    <row r="4157" spans="1:16">
      <c r="A4157" t="str">
        <f t="shared" si="771"/>
        <v>15</v>
      </c>
      <c r="B4157" t="str">
        <f t="shared" ca="1" si="772"/>
        <v>W</v>
      </c>
      <c r="C4157" t="str">
        <f t="shared" si="773"/>
        <v>SIMPL-7I</v>
      </c>
      <c r="D4157" t="s">
        <v>4887</v>
      </c>
      <c r="E4157">
        <f t="shared" ca="1" si="774"/>
        <v>0</v>
      </c>
      <c r="H4157" t="str">
        <f t="shared" ca="1" si="775"/>
        <v>'Simpl. all tex-DT PLYWOOD'!</v>
      </c>
      <c r="I4157" t="str">
        <f t="shared" ca="1" si="780"/>
        <v>'Simpl. all tex-DT PLYWOOD'!</v>
      </c>
      <c r="J4157">
        <f t="shared" ca="1" si="781"/>
        <v>0</v>
      </c>
      <c r="K4157">
        <f t="shared" ca="1" si="782"/>
        <v>0</v>
      </c>
      <c r="L4157">
        <f t="shared" ca="1" si="776"/>
        <v>0</v>
      </c>
      <c r="M4157">
        <f t="shared" ca="1" si="777"/>
        <v>0</v>
      </c>
      <c r="O4157" t="str">
        <f t="shared" ca="1" si="778"/>
        <v>D:z</v>
      </c>
      <c r="P4157" t="str">
        <f t="shared" ca="1" si="779"/>
        <v>D7:z7</v>
      </c>
    </row>
    <row r="4158" spans="1:16">
      <c r="A4158" t="str">
        <f t="shared" si="771"/>
        <v>01</v>
      </c>
      <c r="B4158" t="str">
        <f t="shared" ca="1" si="772"/>
        <v>W</v>
      </c>
      <c r="C4158" t="str">
        <f t="shared" si="773"/>
        <v>SIMPL-7I-C</v>
      </c>
      <c r="D4158" t="s">
        <v>6069</v>
      </c>
      <c r="E4158">
        <f t="shared" ca="1" si="774"/>
        <v>0</v>
      </c>
      <c r="H4158" t="str">
        <f t="shared" ca="1" si="775"/>
        <v>'(more) Simpl. Textures PLYWOOD'!</v>
      </c>
      <c r="I4158">
        <f t="shared" ca="1" si="780"/>
        <v>0</v>
      </c>
      <c r="J4158" t="str">
        <f t="shared" ca="1" si="781"/>
        <v>'(more) Simpl. Textures PLYWOOD'!</v>
      </c>
      <c r="K4158">
        <f t="shared" ca="1" si="782"/>
        <v>0</v>
      </c>
      <c r="L4158">
        <f t="shared" ca="1" si="776"/>
        <v>0</v>
      </c>
      <c r="M4158">
        <f t="shared" ca="1" si="777"/>
        <v>0</v>
      </c>
      <c r="O4158" t="str">
        <f t="shared" ca="1" si="778"/>
        <v>D:N</v>
      </c>
      <c r="P4158" t="str">
        <f t="shared" ca="1" si="779"/>
        <v>D7:N7</v>
      </c>
    </row>
    <row r="4159" spans="1:16">
      <c r="A4159" t="str">
        <f t="shared" si="771"/>
        <v>16</v>
      </c>
      <c r="B4159" t="str">
        <f t="shared" ca="1" si="772"/>
        <v>W</v>
      </c>
      <c r="C4159" t="str">
        <f t="shared" si="773"/>
        <v>SIMPL-7I-N-NT</v>
      </c>
      <c r="D4159" t="s">
        <v>5587</v>
      </c>
      <c r="E4159">
        <f t="shared" ca="1" si="774"/>
        <v>0</v>
      </c>
      <c r="H4159" t="str">
        <f t="shared" ca="1" si="775"/>
        <v>'(more) Simpl. Textures PLYWOOD'!</v>
      </c>
      <c r="I4159">
        <f t="shared" ca="1" si="780"/>
        <v>0</v>
      </c>
      <c r="J4159" t="str">
        <f t="shared" ca="1" si="781"/>
        <v>'(more) Simpl. Textures PLYWOOD'!</v>
      </c>
      <c r="K4159">
        <f t="shared" ca="1" si="782"/>
        <v>0</v>
      </c>
      <c r="L4159">
        <f t="shared" ca="1" si="776"/>
        <v>0</v>
      </c>
      <c r="M4159">
        <f t="shared" ca="1" si="777"/>
        <v>0</v>
      </c>
      <c r="O4159" t="str">
        <f t="shared" ca="1" si="778"/>
        <v>D:N</v>
      </c>
      <c r="P4159" t="str">
        <f t="shared" ca="1" si="779"/>
        <v>D7:N7</v>
      </c>
    </row>
    <row r="4160" spans="1:16">
      <c r="A4160" t="str">
        <f t="shared" si="771"/>
        <v>16</v>
      </c>
      <c r="B4160" t="str">
        <f t="shared" ca="1" si="772"/>
        <v>W</v>
      </c>
      <c r="C4160" t="str">
        <f t="shared" si="773"/>
        <v>SIMPL-7I-N-T</v>
      </c>
      <c r="D4160" t="s">
        <v>5747</v>
      </c>
      <c r="E4160">
        <f t="shared" ca="1" si="774"/>
        <v>0</v>
      </c>
      <c r="H4160" t="str">
        <f t="shared" ca="1" si="775"/>
        <v>'(more) Simpl. Textures PLYWOOD'!</v>
      </c>
      <c r="I4160">
        <f t="shared" ca="1" si="780"/>
        <v>0</v>
      </c>
      <c r="J4160" t="str">
        <f t="shared" ca="1" si="781"/>
        <v>'(more) Simpl. Textures PLYWOOD'!</v>
      </c>
      <c r="K4160">
        <f t="shared" ca="1" si="782"/>
        <v>0</v>
      </c>
      <c r="L4160">
        <f t="shared" ca="1" si="776"/>
        <v>0</v>
      </c>
      <c r="M4160">
        <f t="shared" ca="1" si="777"/>
        <v>0</v>
      </c>
      <c r="O4160" t="str">
        <f t="shared" ca="1" si="778"/>
        <v>D:N</v>
      </c>
      <c r="P4160" t="str">
        <f t="shared" ca="1" si="779"/>
        <v>D7:N7</v>
      </c>
    </row>
    <row r="4161" spans="1:16">
      <c r="A4161" t="str">
        <f t="shared" si="771"/>
        <v>01</v>
      </c>
      <c r="B4161" t="str">
        <f t="shared" ca="1" si="772"/>
        <v>W</v>
      </c>
      <c r="C4161" t="str">
        <f t="shared" si="773"/>
        <v>SIMPL-7I-T</v>
      </c>
      <c r="D4161" t="s">
        <v>4149</v>
      </c>
      <c r="E4161">
        <f t="shared" ca="1" si="774"/>
        <v>0</v>
      </c>
      <c r="H4161" t="str">
        <f t="shared" ca="1" si="775"/>
        <v>'Simpl. all tex-DT PLYWOOD'!</v>
      </c>
      <c r="I4161" t="str">
        <f t="shared" ca="1" si="780"/>
        <v>'Simpl. all tex-DT PLYWOOD'!</v>
      </c>
      <c r="J4161">
        <f t="shared" ca="1" si="781"/>
        <v>0</v>
      </c>
      <c r="K4161">
        <f t="shared" ca="1" si="782"/>
        <v>0</v>
      </c>
      <c r="L4161">
        <f t="shared" ca="1" si="776"/>
        <v>0</v>
      </c>
      <c r="M4161">
        <f t="shared" ca="1" si="777"/>
        <v>0</v>
      </c>
      <c r="O4161" t="str">
        <f t="shared" ca="1" si="778"/>
        <v>D:z</v>
      </c>
      <c r="P4161" t="str">
        <f t="shared" ca="1" si="779"/>
        <v>D7:z7</v>
      </c>
    </row>
    <row r="4162" spans="1:16">
      <c r="A4162" t="str">
        <f t="shared" si="771"/>
        <v>02</v>
      </c>
      <c r="B4162" t="str">
        <f t="shared" ca="1" si="772"/>
        <v>W</v>
      </c>
      <c r="C4162" t="str">
        <f t="shared" si="773"/>
        <v>SIMPL-7I-T</v>
      </c>
      <c r="D4162" t="s">
        <v>4150</v>
      </c>
      <c r="E4162">
        <f t="shared" ca="1" si="774"/>
        <v>0</v>
      </c>
      <c r="H4162" t="str">
        <f t="shared" ca="1" si="775"/>
        <v>'Simpl. all tex-DT PLYWOOD'!</v>
      </c>
      <c r="I4162" t="str">
        <f t="shared" ca="1" si="780"/>
        <v>'Simpl. all tex-DT PLYWOOD'!</v>
      </c>
      <c r="J4162">
        <f t="shared" ca="1" si="781"/>
        <v>0</v>
      </c>
      <c r="K4162">
        <f t="shared" ca="1" si="782"/>
        <v>0</v>
      </c>
      <c r="L4162">
        <f t="shared" ca="1" si="776"/>
        <v>0</v>
      </c>
      <c r="M4162">
        <f t="shared" ca="1" si="777"/>
        <v>0</v>
      </c>
      <c r="O4162" t="str">
        <f t="shared" ca="1" si="778"/>
        <v>D:z</v>
      </c>
      <c r="P4162" t="str">
        <f t="shared" ca="1" si="779"/>
        <v>D7:z7</v>
      </c>
    </row>
    <row r="4163" spans="1:16">
      <c r="A4163" t="str">
        <f t="shared" si="771"/>
        <v>03</v>
      </c>
      <c r="B4163" t="str">
        <f t="shared" ca="1" si="772"/>
        <v>W</v>
      </c>
      <c r="C4163" t="str">
        <f t="shared" si="773"/>
        <v>SIMPL-7I-T</v>
      </c>
      <c r="D4163" t="s">
        <v>4151</v>
      </c>
      <c r="E4163">
        <f t="shared" ca="1" si="774"/>
        <v>0</v>
      </c>
      <c r="H4163" t="str">
        <f t="shared" ca="1" si="775"/>
        <v>'Simpl. all tex-DT PLYWOOD'!</v>
      </c>
      <c r="I4163" t="str">
        <f t="shared" ca="1" si="780"/>
        <v>'Simpl. all tex-DT PLYWOOD'!</v>
      </c>
      <c r="J4163">
        <f t="shared" ca="1" si="781"/>
        <v>0</v>
      </c>
      <c r="K4163">
        <f t="shared" ca="1" si="782"/>
        <v>0</v>
      </c>
      <c r="L4163">
        <f t="shared" ca="1" si="776"/>
        <v>0</v>
      </c>
      <c r="M4163">
        <f t="shared" ca="1" si="777"/>
        <v>0</v>
      </c>
      <c r="O4163" t="str">
        <f t="shared" ca="1" si="778"/>
        <v>D:z</v>
      </c>
      <c r="P4163" t="str">
        <f t="shared" ca="1" si="779"/>
        <v>D7:z7</v>
      </c>
    </row>
    <row r="4164" spans="1:16">
      <c r="A4164" t="str">
        <f t="shared" si="771"/>
        <v>04</v>
      </c>
      <c r="B4164" t="str">
        <f t="shared" ca="1" si="772"/>
        <v>W</v>
      </c>
      <c r="C4164" t="str">
        <f t="shared" si="773"/>
        <v>SIMPL-7I-T</v>
      </c>
      <c r="D4164" t="s">
        <v>4152</v>
      </c>
      <c r="E4164">
        <f t="shared" ca="1" si="774"/>
        <v>0</v>
      </c>
      <c r="H4164" t="str">
        <f t="shared" ca="1" si="775"/>
        <v>'Simpl. all tex-DT PLYWOOD'!</v>
      </c>
      <c r="I4164" t="str">
        <f t="shared" ca="1" si="780"/>
        <v>'Simpl. all tex-DT PLYWOOD'!</v>
      </c>
      <c r="J4164">
        <f t="shared" ca="1" si="781"/>
        <v>0</v>
      </c>
      <c r="K4164">
        <f t="shared" ca="1" si="782"/>
        <v>0</v>
      </c>
      <c r="L4164">
        <f t="shared" ca="1" si="776"/>
        <v>0</v>
      </c>
      <c r="M4164">
        <f t="shared" ca="1" si="777"/>
        <v>0</v>
      </c>
      <c r="O4164" t="str">
        <f t="shared" ca="1" si="778"/>
        <v>D:z</v>
      </c>
      <c r="P4164" t="str">
        <f t="shared" ca="1" si="779"/>
        <v>D7:z7</v>
      </c>
    </row>
    <row r="4165" spans="1:16">
      <c r="A4165" t="str">
        <f t="shared" si="771"/>
        <v>05</v>
      </c>
      <c r="B4165" t="str">
        <f t="shared" ca="1" si="772"/>
        <v>W</v>
      </c>
      <c r="C4165" t="str">
        <f t="shared" si="773"/>
        <v>SIMPL-7I-T</v>
      </c>
      <c r="D4165" t="s">
        <v>4153</v>
      </c>
      <c r="E4165">
        <f t="shared" ca="1" si="774"/>
        <v>0</v>
      </c>
      <c r="H4165" t="str">
        <f t="shared" ca="1" si="775"/>
        <v>'Simpl. all tex-DT PLYWOOD'!</v>
      </c>
      <c r="I4165" t="str">
        <f t="shared" ca="1" si="780"/>
        <v>'Simpl. all tex-DT PLYWOOD'!</v>
      </c>
      <c r="J4165">
        <f t="shared" ca="1" si="781"/>
        <v>0</v>
      </c>
      <c r="K4165">
        <f t="shared" ca="1" si="782"/>
        <v>0</v>
      </c>
      <c r="L4165">
        <f t="shared" ca="1" si="776"/>
        <v>0</v>
      </c>
      <c r="M4165">
        <f t="shared" ca="1" si="777"/>
        <v>0</v>
      </c>
      <c r="O4165" t="str">
        <f t="shared" ca="1" si="778"/>
        <v>D:z</v>
      </c>
      <c r="P4165" t="str">
        <f t="shared" ca="1" si="779"/>
        <v>D7:z7</v>
      </c>
    </row>
    <row r="4166" spans="1:16">
      <c r="A4166" t="str">
        <f t="shared" si="771"/>
        <v>06</v>
      </c>
      <c r="B4166" t="str">
        <f t="shared" ca="1" si="772"/>
        <v>W</v>
      </c>
      <c r="C4166" t="str">
        <f t="shared" si="773"/>
        <v>SIMPL-7I-T</v>
      </c>
      <c r="D4166" t="s">
        <v>4154</v>
      </c>
      <c r="E4166">
        <f t="shared" ca="1" si="774"/>
        <v>0</v>
      </c>
      <c r="H4166" t="str">
        <f t="shared" ca="1" si="775"/>
        <v>'Simpl. all tex-DT PLYWOOD'!</v>
      </c>
      <c r="I4166" t="str">
        <f t="shared" ca="1" si="780"/>
        <v>'Simpl. all tex-DT PLYWOOD'!</v>
      </c>
      <c r="J4166">
        <f t="shared" ca="1" si="781"/>
        <v>0</v>
      </c>
      <c r="K4166">
        <f t="shared" ca="1" si="782"/>
        <v>0</v>
      </c>
      <c r="L4166">
        <f t="shared" ca="1" si="776"/>
        <v>0</v>
      </c>
      <c r="M4166">
        <f t="shared" ca="1" si="777"/>
        <v>0</v>
      </c>
      <c r="O4166" t="str">
        <f t="shared" ca="1" si="778"/>
        <v>D:z</v>
      </c>
      <c r="P4166" t="str">
        <f t="shared" ca="1" si="779"/>
        <v>D7:z7</v>
      </c>
    </row>
    <row r="4167" spans="1:16">
      <c r="A4167" t="str">
        <f t="shared" si="771"/>
        <v>07</v>
      </c>
      <c r="B4167" t="str">
        <f t="shared" ca="1" si="772"/>
        <v>W</v>
      </c>
      <c r="C4167" t="str">
        <f t="shared" si="773"/>
        <v>SIMPL-7I-T</v>
      </c>
      <c r="D4167" t="s">
        <v>4155</v>
      </c>
      <c r="E4167">
        <f t="shared" ca="1" si="774"/>
        <v>0</v>
      </c>
      <c r="H4167" t="str">
        <f t="shared" ca="1" si="775"/>
        <v>'Simpl. all tex-DT PLYWOOD'!</v>
      </c>
      <c r="I4167" t="str">
        <f t="shared" ca="1" si="780"/>
        <v>'Simpl. all tex-DT PLYWOOD'!</v>
      </c>
      <c r="J4167">
        <f t="shared" ca="1" si="781"/>
        <v>0</v>
      </c>
      <c r="K4167">
        <f t="shared" ca="1" si="782"/>
        <v>0</v>
      </c>
      <c r="L4167">
        <f t="shared" ca="1" si="776"/>
        <v>0</v>
      </c>
      <c r="M4167">
        <f t="shared" ca="1" si="777"/>
        <v>0</v>
      </c>
      <c r="O4167" t="str">
        <f t="shared" ca="1" si="778"/>
        <v>D:z</v>
      </c>
      <c r="P4167" t="str">
        <f t="shared" ca="1" si="779"/>
        <v>D7:z7</v>
      </c>
    </row>
    <row r="4168" spans="1:16">
      <c r="A4168" t="str">
        <f t="shared" si="771"/>
        <v>08</v>
      </c>
      <c r="B4168" t="str">
        <f t="shared" ca="1" si="772"/>
        <v>W</v>
      </c>
      <c r="C4168" t="str">
        <f t="shared" si="773"/>
        <v>SIMPL-7I-T</v>
      </c>
      <c r="D4168" t="s">
        <v>4156</v>
      </c>
      <c r="E4168">
        <f t="shared" ca="1" si="774"/>
        <v>0</v>
      </c>
      <c r="H4168" t="str">
        <f t="shared" ca="1" si="775"/>
        <v>'Simpl. all tex-DT PLYWOOD'!</v>
      </c>
      <c r="I4168" t="str">
        <f t="shared" ca="1" si="780"/>
        <v>'Simpl. all tex-DT PLYWOOD'!</v>
      </c>
      <c r="J4168">
        <f t="shared" ca="1" si="781"/>
        <v>0</v>
      </c>
      <c r="K4168">
        <f t="shared" ca="1" si="782"/>
        <v>0</v>
      </c>
      <c r="L4168">
        <f t="shared" ca="1" si="776"/>
        <v>0</v>
      </c>
      <c r="M4168">
        <f t="shared" ca="1" si="777"/>
        <v>0</v>
      </c>
      <c r="O4168" t="str">
        <f t="shared" ca="1" si="778"/>
        <v>D:z</v>
      </c>
      <c r="P4168" t="str">
        <f t="shared" ca="1" si="779"/>
        <v>D7:z7</v>
      </c>
    </row>
    <row r="4169" spans="1:16">
      <c r="A4169" t="str">
        <f t="shared" si="771"/>
        <v>09</v>
      </c>
      <c r="B4169" t="str">
        <f t="shared" ca="1" si="772"/>
        <v>W</v>
      </c>
      <c r="C4169" t="str">
        <f t="shared" si="773"/>
        <v>SIMPL-7I-T</v>
      </c>
      <c r="D4169" t="s">
        <v>4157</v>
      </c>
      <c r="E4169">
        <f t="shared" ca="1" si="774"/>
        <v>0</v>
      </c>
      <c r="H4169" t="str">
        <f t="shared" ca="1" si="775"/>
        <v>'Simpl. all tex-DT PLYWOOD'!</v>
      </c>
      <c r="I4169" t="str">
        <f t="shared" ca="1" si="780"/>
        <v>'Simpl. all tex-DT PLYWOOD'!</v>
      </c>
      <c r="J4169">
        <f t="shared" ca="1" si="781"/>
        <v>0</v>
      </c>
      <c r="K4169">
        <f t="shared" ca="1" si="782"/>
        <v>0</v>
      </c>
      <c r="L4169">
        <f t="shared" ca="1" si="776"/>
        <v>0</v>
      </c>
      <c r="M4169">
        <f t="shared" ca="1" si="777"/>
        <v>0</v>
      </c>
      <c r="O4169" t="str">
        <f t="shared" ca="1" si="778"/>
        <v>D:z</v>
      </c>
      <c r="P4169" t="str">
        <f t="shared" ca="1" si="779"/>
        <v>D7:z7</v>
      </c>
    </row>
    <row r="4170" spans="1:16">
      <c r="A4170" t="str">
        <f t="shared" si="771"/>
        <v>10</v>
      </c>
      <c r="B4170" t="str">
        <f t="shared" ca="1" si="772"/>
        <v>W</v>
      </c>
      <c r="C4170" t="str">
        <f t="shared" si="773"/>
        <v>SIMPL-7I-T</v>
      </c>
      <c r="D4170" t="s">
        <v>4158</v>
      </c>
      <c r="E4170">
        <f t="shared" ca="1" si="774"/>
        <v>0</v>
      </c>
      <c r="H4170" t="str">
        <f t="shared" ca="1" si="775"/>
        <v>'Simpl. all tex-DT PLYWOOD'!</v>
      </c>
      <c r="I4170" t="str">
        <f t="shared" ca="1" si="780"/>
        <v>'Simpl. all tex-DT PLYWOOD'!</v>
      </c>
      <c r="J4170">
        <f t="shared" ca="1" si="781"/>
        <v>0</v>
      </c>
      <c r="K4170">
        <f t="shared" ca="1" si="782"/>
        <v>0</v>
      </c>
      <c r="L4170">
        <f t="shared" ca="1" si="776"/>
        <v>0</v>
      </c>
      <c r="M4170">
        <f t="shared" ca="1" si="777"/>
        <v>0</v>
      </c>
      <c r="O4170" t="str">
        <f t="shared" ca="1" si="778"/>
        <v>D:z</v>
      </c>
      <c r="P4170" t="str">
        <f t="shared" ca="1" si="779"/>
        <v>D7:z7</v>
      </c>
    </row>
    <row r="4171" spans="1:16">
      <c r="A4171" t="str">
        <f t="shared" si="771"/>
        <v>11</v>
      </c>
      <c r="B4171" t="str">
        <f t="shared" ca="1" si="772"/>
        <v>W</v>
      </c>
      <c r="C4171" t="str">
        <f t="shared" si="773"/>
        <v>SIMPL-7I-T</v>
      </c>
      <c r="D4171" t="s">
        <v>4159</v>
      </c>
      <c r="E4171">
        <f t="shared" ca="1" si="774"/>
        <v>0</v>
      </c>
      <c r="H4171" t="str">
        <f t="shared" ca="1" si="775"/>
        <v>'Simpl. all tex-DT PLYWOOD'!</v>
      </c>
      <c r="I4171" t="str">
        <f t="shared" ca="1" si="780"/>
        <v>'Simpl. all tex-DT PLYWOOD'!</v>
      </c>
      <c r="J4171">
        <f t="shared" ca="1" si="781"/>
        <v>0</v>
      </c>
      <c r="K4171">
        <f t="shared" ca="1" si="782"/>
        <v>0</v>
      </c>
      <c r="L4171">
        <f t="shared" ca="1" si="776"/>
        <v>0</v>
      </c>
      <c r="M4171">
        <f t="shared" ca="1" si="777"/>
        <v>0</v>
      </c>
      <c r="O4171" t="str">
        <f t="shared" ca="1" si="778"/>
        <v>D:z</v>
      </c>
      <c r="P4171" t="str">
        <f t="shared" ca="1" si="779"/>
        <v>D7:z7</v>
      </c>
    </row>
    <row r="4172" spans="1:16">
      <c r="A4172" t="str">
        <f t="shared" si="771"/>
        <v>12</v>
      </c>
      <c r="B4172" t="str">
        <f t="shared" ca="1" si="772"/>
        <v>W</v>
      </c>
      <c r="C4172" t="str">
        <f t="shared" si="773"/>
        <v>SIMPL-7I-T</v>
      </c>
      <c r="D4172" t="s">
        <v>4160</v>
      </c>
      <c r="E4172">
        <f t="shared" ca="1" si="774"/>
        <v>0</v>
      </c>
      <c r="H4172" t="str">
        <f t="shared" ca="1" si="775"/>
        <v>'Simpl. all tex-DT PLYWOOD'!</v>
      </c>
      <c r="I4172" t="str">
        <f t="shared" ca="1" si="780"/>
        <v>'Simpl. all tex-DT PLYWOOD'!</v>
      </c>
      <c r="J4172">
        <f t="shared" ca="1" si="781"/>
        <v>0</v>
      </c>
      <c r="K4172">
        <f t="shared" ca="1" si="782"/>
        <v>0</v>
      </c>
      <c r="L4172">
        <f t="shared" ca="1" si="776"/>
        <v>0</v>
      </c>
      <c r="M4172">
        <f t="shared" ca="1" si="777"/>
        <v>0</v>
      </c>
      <c r="O4172" t="str">
        <f t="shared" ca="1" si="778"/>
        <v>D:z</v>
      </c>
      <c r="P4172" t="str">
        <f t="shared" ca="1" si="779"/>
        <v>D7:z7</v>
      </c>
    </row>
    <row r="4173" spans="1:16">
      <c r="A4173" t="str">
        <f t="shared" si="771"/>
        <v>13</v>
      </c>
      <c r="B4173" t="str">
        <f t="shared" ca="1" si="772"/>
        <v>W</v>
      </c>
      <c r="C4173" t="str">
        <f t="shared" si="773"/>
        <v>SIMPL-7I-T</v>
      </c>
      <c r="D4173" t="s">
        <v>4161</v>
      </c>
      <c r="E4173">
        <f t="shared" ca="1" si="774"/>
        <v>0</v>
      </c>
      <c r="H4173" t="str">
        <f t="shared" ca="1" si="775"/>
        <v>'Simpl. all tex-DT PLYWOOD'!</v>
      </c>
      <c r="I4173" t="str">
        <f t="shared" ca="1" si="780"/>
        <v>'Simpl. all tex-DT PLYWOOD'!</v>
      </c>
      <c r="J4173">
        <f t="shared" ca="1" si="781"/>
        <v>0</v>
      </c>
      <c r="K4173">
        <f t="shared" ca="1" si="782"/>
        <v>0</v>
      </c>
      <c r="L4173">
        <f t="shared" ca="1" si="776"/>
        <v>0</v>
      </c>
      <c r="M4173">
        <f t="shared" ca="1" si="777"/>
        <v>0</v>
      </c>
      <c r="O4173" t="str">
        <f t="shared" ca="1" si="778"/>
        <v>D:z</v>
      </c>
      <c r="P4173" t="str">
        <f t="shared" ca="1" si="779"/>
        <v>D7:z7</v>
      </c>
    </row>
    <row r="4174" spans="1:16">
      <c r="A4174" t="str">
        <f t="shared" si="771"/>
        <v>15</v>
      </c>
      <c r="B4174" t="str">
        <f t="shared" ca="1" si="772"/>
        <v>W</v>
      </c>
      <c r="C4174" t="str">
        <f t="shared" si="773"/>
        <v>SIMPL-7I-T</v>
      </c>
      <c r="D4174" t="s">
        <v>4812</v>
      </c>
      <c r="E4174">
        <f t="shared" ca="1" si="774"/>
        <v>0</v>
      </c>
      <c r="H4174" t="str">
        <f t="shared" ca="1" si="775"/>
        <v>'Simpl. all tex-DT PLYWOOD'!</v>
      </c>
      <c r="I4174" t="str">
        <f t="shared" ca="1" si="780"/>
        <v>'Simpl. all tex-DT PLYWOOD'!</v>
      </c>
      <c r="J4174">
        <f t="shared" ca="1" si="781"/>
        <v>0</v>
      </c>
      <c r="K4174">
        <f t="shared" ca="1" si="782"/>
        <v>0</v>
      </c>
      <c r="L4174">
        <f t="shared" ca="1" si="776"/>
        <v>0</v>
      </c>
      <c r="M4174">
        <f t="shared" ca="1" si="777"/>
        <v>0</v>
      </c>
      <c r="O4174" t="str">
        <f t="shared" ca="1" si="778"/>
        <v>D:z</v>
      </c>
      <c r="P4174" t="str">
        <f t="shared" ca="1" si="779"/>
        <v>D7:z7</v>
      </c>
    </row>
    <row r="4175" spans="1:16">
      <c r="A4175" t="str">
        <f t="shared" ref="A4175:A4238" si="783">MID(D4175,LEN(C4175)+2,LEN(D4175)-LEN(C4175))</f>
        <v>01</v>
      </c>
      <c r="B4175" t="str">
        <f t="shared" ref="B4175:B4238" ca="1" si="784">VLOOKUP(H4175,$A$1:$K$4,11,FALSE)</f>
        <v>W</v>
      </c>
      <c r="C4175" t="str">
        <f t="shared" ref="C4175:C4238" si="785">IF(RIGHT(LEFT(D4175,LEN(D4175)-3),1)="-",LEFT(D4175,LEN(D4175)-4),LEFT(D4175,LEN(D4175)-3))</f>
        <v>SIMPL-7J</v>
      </c>
      <c r="D4175" t="s">
        <v>1722</v>
      </c>
      <c r="E4175">
        <f t="shared" ref="E4175:E4238" ca="1" si="786">IFERROR(VLOOKUP(C4175,INDIRECT($H4175&amp;$O4175),MATCH($A4175,INDIRECT($H4175&amp;$P4175),0),FALSE),0)</f>
        <v>0</v>
      </c>
      <c r="H4175" t="str">
        <f t="shared" ref="H4175:H4238" ca="1" si="787">IF(I4175&lt;&gt;0,I4175,IF(J4175&lt;&gt;0,J4175,IF(K4175&lt;&gt;0,K4175,IF(L4175&lt;&gt;0,L4175,IF(M4175&lt;&gt;0,M4175,N4175)))))</f>
        <v>'Simpl. all tex-DT PLYWOOD'!</v>
      </c>
      <c r="I4175" t="str">
        <f t="shared" ca="1" si="780"/>
        <v>'Simpl. all tex-DT PLYWOOD'!</v>
      </c>
      <c r="J4175">
        <f t="shared" ca="1" si="781"/>
        <v>0</v>
      </c>
      <c r="K4175">
        <f t="shared" ca="1" si="782"/>
        <v>0</v>
      </c>
      <c r="L4175">
        <f t="shared" ref="L4175:L4238" ca="1" si="788">IF(IFERROR(VLOOKUP($C4175,INDIRECT($G$10&amp;"d:d"),1,FALSE),0)&lt;&gt;0,L$13,0)</f>
        <v>0</v>
      </c>
      <c r="M4175">
        <f t="shared" ref="M4175:M4238" ca="1" si="789">IF(IFERROR(VLOOKUP($C4175,INDIRECT($G$11&amp;"d:d"),1,FALSE),0)&lt;&gt;0,M$13,0)</f>
        <v>0</v>
      </c>
      <c r="O4175" t="str">
        <f t="shared" ref="O4175:O4238" ca="1" si="790">VLOOKUP($H4175,$G$7:$I$11,2,FALSE)</f>
        <v>D:z</v>
      </c>
      <c r="P4175" t="str">
        <f t="shared" ref="P4175:P4238" ca="1" si="791">VLOOKUP($H4175,$G$7:$I$11,3,FALSE)</f>
        <v>D7:z7</v>
      </c>
    </row>
    <row r="4176" spans="1:16">
      <c r="A4176" t="str">
        <f t="shared" si="783"/>
        <v>02</v>
      </c>
      <c r="B4176" t="str">
        <f t="shared" ca="1" si="784"/>
        <v>W</v>
      </c>
      <c r="C4176" t="str">
        <f t="shared" si="785"/>
        <v>SIMPL-7J</v>
      </c>
      <c r="D4176" t="s">
        <v>1723</v>
      </c>
      <c r="E4176">
        <f t="shared" ca="1" si="786"/>
        <v>0</v>
      </c>
      <c r="H4176" t="str">
        <f t="shared" ca="1" si="787"/>
        <v>'Simpl. all tex-DT PLYWOOD'!</v>
      </c>
      <c r="I4176" t="str">
        <f t="shared" ca="1" si="780"/>
        <v>'Simpl. all tex-DT PLYWOOD'!</v>
      </c>
      <c r="J4176">
        <f t="shared" ca="1" si="781"/>
        <v>0</v>
      </c>
      <c r="K4176">
        <f t="shared" ca="1" si="782"/>
        <v>0</v>
      </c>
      <c r="L4176">
        <f t="shared" ca="1" si="788"/>
        <v>0</v>
      </c>
      <c r="M4176">
        <f t="shared" ca="1" si="789"/>
        <v>0</v>
      </c>
      <c r="O4176" t="str">
        <f t="shared" ca="1" si="790"/>
        <v>D:z</v>
      </c>
      <c r="P4176" t="str">
        <f t="shared" ca="1" si="791"/>
        <v>D7:z7</v>
      </c>
    </row>
    <row r="4177" spans="1:16">
      <c r="A4177" t="str">
        <f t="shared" si="783"/>
        <v>03</v>
      </c>
      <c r="B4177" t="str">
        <f t="shared" ca="1" si="784"/>
        <v>W</v>
      </c>
      <c r="C4177" t="str">
        <f t="shared" si="785"/>
        <v>SIMPL-7J</v>
      </c>
      <c r="D4177" t="s">
        <v>1724</v>
      </c>
      <c r="E4177">
        <f t="shared" ca="1" si="786"/>
        <v>0</v>
      </c>
      <c r="H4177" t="str">
        <f t="shared" ca="1" si="787"/>
        <v>'Simpl. all tex-DT PLYWOOD'!</v>
      </c>
      <c r="I4177" t="str">
        <f t="shared" ca="1" si="780"/>
        <v>'Simpl. all tex-DT PLYWOOD'!</v>
      </c>
      <c r="J4177">
        <f t="shared" ca="1" si="781"/>
        <v>0</v>
      </c>
      <c r="K4177">
        <f t="shared" ca="1" si="782"/>
        <v>0</v>
      </c>
      <c r="L4177">
        <f t="shared" ca="1" si="788"/>
        <v>0</v>
      </c>
      <c r="M4177">
        <f t="shared" ca="1" si="789"/>
        <v>0</v>
      </c>
      <c r="O4177" t="str">
        <f t="shared" ca="1" si="790"/>
        <v>D:z</v>
      </c>
      <c r="P4177" t="str">
        <f t="shared" ca="1" si="791"/>
        <v>D7:z7</v>
      </c>
    </row>
    <row r="4178" spans="1:16">
      <c r="A4178" t="str">
        <f t="shared" si="783"/>
        <v>04</v>
      </c>
      <c r="B4178" t="str">
        <f t="shared" ca="1" si="784"/>
        <v>W</v>
      </c>
      <c r="C4178" t="str">
        <f t="shared" si="785"/>
        <v>SIMPL-7J</v>
      </c>
      <c r="D4178" t="s">
        <v>1725</v>
      </c>
      <c r="E4178">
        <f t="shared" ca="1" si="786"/>
        <v>0</v>
      </c>
      <c r="H4178" t="str">
        <f t="shared" ca="1" si="787"/>
        <v>'Simpl. all tex-DT PLYWOOD'!</v>
      </c>
      <c r="I4178" t="str">
        <f t="shared" ca="1" si="780"/>
        <v>'Simpl. all tex-DT PLYWOOD'!</v>
      </c>
      <c r="J4178">
        <f t="shared" ca="1" si="781"/>
        <v>0</v>
      </c>
      <c r="K4178">
        <f t="shared" ca="1" si="782"/>
        <v>0</v>
      </c>
      <c r="L4178">
        <f t="shared" ca="1" si="788"/>
        <v>0</v>
      </c>
      <c r="M4178">
        <f t="shared" ca="1" si="789"/>
        <v>0</v>
      </c>
      <c r="O4178" t="str">
        <f t="shared" ca="1" si="790"/>
        <v>D:z</v>
      </c>
      <c r="P4178" t="str">
        <f t="shared" ca="1" si="791"/>
        <v>D7:z7</v>
      </c>
    </row>
    <row r="4179" spans="1:16">
      <c r="A4179" t="str">
        <f t="shared" si="783"/>
        <v>05</v>
      </c>
      <c r="B4179" t="str">
        <f t="shared" ca="1" si="784"/>
        <v>W</v>
      </c>
      <c r="C4179" t="str">
        <f t="shared" si="785"/>
        <v>SIMPL-7J</v>
      </c>
      <c r="D4179" t="s">
        <v>1726</v>
      </c>
      <c r="E4179">
        <f t="shared" ca="1" si="786"/>
        <v>0</v>
      </c>
      <c r="H4179" t="str">
        <f t="shared" ca="1" si="787"/>
        <v>'Simpl. all tex-DT PLYWOOD'!</v>
      </c>
      <c r="I4179" t="str">
        <f t="shared" ca="1" si="780"/>
        <v>'Simpl. all tex-DT PLYWOOD'!</v>
      </c>
      <c r="J4179">
        <f t="shared" ca="1" si="781"/>
        <v>0</v>
      </c>
      <c r="K4179">
        <f t="shared" ca="1" si="782"/>
        <v>0</v>
      </c>
      <c r="L4179">
        <f t="shared" ca="1" si="788"/>
        <v>0</v>
      </c>
      <c r="M4179">
        <f t="shared" ca="1" si="789"/>
        <v>0</v>
      </c>
      <c r="O4179" t="str">
        <f t="shared" ca="1" si="790"/>
        <v>D:z</v>
      </c>
      <c r="P4179" t="str">
        <f t="shared" ca="1" si="791"/>
        <v>D7:z7</v>
      </c>
    </row>
    <row r="4180" spans="1:16">
      <c r="A4180" t="str">
        <f t="shared" si="783"/>
        <v>06</v>
      </c>
      <c r="B4180" t="str">
        <f t="shared" ca="1" si="784"/>
        <v>W</v>
      </c>
      <c r="C4180" t="str">
        <f t="shared" si="785"/>
        <v>SIMPL-7J</v>
      </c>
      <c r="D4180" t="s">
        <v>1727</v>
      </c>
      <c r="E4180">
        <f t="shared" ca="1" si="786"/>
        <v>0</v>
      </c>
      <c r="H4180" t="str">
        <f t="shared" ca="1" si="787"/>
        <v>'Simpl. all tex-DT PLYWOOD'!</v>
      </c>
      <c r="I4180" t="str">
        <f t="shared" ca="1" si="780"/>
        <v>'Simpl. all tex-DT PLYWOOD'!</v>
      </c>
      <c r="J4180">
        <f t="shared" ca="1" si="781"/>
        <v>0</v>
      </c>
      <c r="K4180">
        <f t="shared" ca="1" si="782"/>
        <v>0</v>
      </c>
      <c r="L4180">
        <f t="shared" ca="1" si="788"/>
        <v>0</v>
      </c>
      <c r="M4180">
        <f t="shared" ca="1" si="789"/>
        <v>0</v>
      </c>
      <c r="O4180" t="str">
        <f t="shared" ca="1" si="790"/>
        <v>D:z</v>
      </c>
      <c r="P4180" t="str">
        <f t="shared" ca="1" si="791"/>
        <v>D7:z7</v>
      </c>
    </row>
    <row r="4181" spans="1:16">
      <c r="A4181" t="str">
        <f t="shared" si="783"/>
        <v>07</v>
      </c>
      <c r="B4181" t="str">
        <f t="shared" ca="1" si="784"/>
        <v>W</v>
      </c>
      <c r="C4181" t="str">
        <f t="shared" si="785"/>
        <v>SIMPL-7J</v>
      </c>
      <c r="D4181" t="s">
        <v>1728</v>
      </c>
      <c r="E4181">
        <f t="shared" ca="1" si="786"/>
        <v>0</v>
      </c>
      <c r="H4181" t="str">
        <f t="shared" ca="1" si="787"/>
        <v>'Simpl. all tex-DT PLYWOOD'!</v>
      </c>
      <c r="I4181" t="str">
        <f t="shared" ca="1" si="780"/>
        <v>'Simpl. all tex-DT PLYWOOD'!</v>
      </c>
      <c r="J4181">
        <f t="shared" ca="1" si="781"/>
        <v>0</v>
      </c>
      <c r="K4181">
        <f t="shared" ca="1" si="782"/>
        <v>0</v>
      </c>
      <c r="L4181">
        <f t="shared" ca="1" si="788"/>
        <v>0</v>
      </c>
      <c r="M4181">
        <f t="shared" ca="1" si="789"/>
        <v>0</v>
      </c>
      <c r="O4181" t="str">
        <f t="shared" ca="1" si="790"/>
        <v>D:z</v>
      </c>
      <c r="P4181" t="str">
        <f t="shared" ca="1" si="791"/>
        <v>D7:z7</v>
      </c>
    </row>
    <row r="4182" spans="1:16">
      <c r="A4182" t="str">
        <f t="shared" si="783"/>
        <v>08</v>
      </c>
      <c r="B4182" t="str">
        <f t="shared" ca="1" si="784"/>
        <v>W</v>
      </c>
      <c r="C4182" t="str">
        <f t="shared" si="785"/>
        <v>SIMPL-7J</v>
      </c>
      <c r="D4182" t="s">
        <v>1729</v>
      </c>
      <c r="E4182">
        <f t="shared" ca="1" si="786"/>
        <v>0</v>
      </c>
      <c r="H4182" t="str">
        <f t="shared" ca="1" si="787"/>
        <v>'Simpl. all tex-DT PLYWOOD'!</v>
      </c>
      <c r="I4182" t="str">
        <f t="shared" ca="1" si="780"/>
        <v>'Simpl. all tex-DT PLYWOOD'!</v>
      </c>
      <c r="J4182">
        <f t="shared" ca="1" si="781"/>
        <v>0</v>
      </c>
      <c r="K4182">
        <f t="shared" ca="1" si="782"/>
        <v>0</v>
      </c>
      <c r="L4182">
        <f t="shared" ca="1" si="788"/>
        <v>0</v>
      </c>
      <c r="M4182">
        <f t="shared" ca="1" si="789"/>
        <v>0</v>
      </c>
      <c r="O4182" t="str">
        <f t="shared" ca="1" si="790"/>
        <v>D:z</v>
      </c>
      <c r="P4182" t="str">
        <f t="shared" ca="1" si="791"/>
        <v>D7:z7</v>
      </c>
    </row>
    <row r="4183" spans="1:16">
      <c r="A4183" t="str">
        <f t="shared" si="783"/>
        <v>09</v>
      </c>
      <c r="B4183" t="str">
        <f t="shared" ca="1" si="784"/>
        <v>W</v>
      </c>
      <c r="C4183" t="str">
        <f t="shared" si="785"/>
        <v>SIMPL-7J</v>
      </c>
      <c r="D4183" t="s">
        <v>1730</v>
      </c>
      <c r="E4183">
        <f t="shared" ca="1" si="786"/>
        <v>0</v>
      </c>
      <c r="H4183" t="str">
        <f t="shared" ca="1" si="787"/>
        <v>'Simpl. all tex-DT PLYWOOD'!</v>
      </c>
      <c r="I4183" t="str">
        <f t="shared" ca="1" si="780"/>
        <v>'Simpl. all tex-DT PLYWOOD'!</v>
      </c>
      <c r="J4183">
        <f t="shared" ca="1" si="781"/>
        <v>0</v>
      </c>
      <c r="K4183">
        <f t="shared" ca="1" si="782"/>
        <v>0</v>
      </c>
      <c r="L4183">
        <f t="shared" ca="1" si="788"/>
        <v>0</v>
      </c>
      <c r="M4183">
        <f t="shared" ca="1" si="789"/>
        <v>0</v>
      </c>
      <c r="O4183" t="str">
        <f t="shared" ca="1" si="790"/>
        <v>D:z</v>
      </c>
      <c r="P4183" t="str">
        <f t="shared" ca="1" si="791"/>
        <v>D7:z7</v>
      </c>
    </row>
    <row r="4184" spans="1:16">
      <c r="A4184" t="str">
        <f t="shared" si="783"/>
        <v>10</v>
      </c>
      <c r="B4184" t="str">
        <f t="shared" ca="1" si="784"/>
        <v>W</v>
      </c>
      <c r="C4184" t="str">
        <f t="shared" si="785"/>
        <v>SIMPL-7J</v>
      </c>
      <c r="D4184" t="s">
        <v>1731</v>
      </c>
      <c r="E4184">
        <f t="shared" ca="1" si="786"/>
        <v>0</v>
      </c>
      <c r="H4184" t="str">
        <f t="shared" ca="1" si="787"/>
        <v>'Simpl. all tex-DT PLYWOOD'!</v>
      </c>
      <c r="I4184" t="str">
        <f t="shared" ca="1" si="780"/>
        <v>'Simpl. all tex-DT PLYWOOD'!</v>
      </c>
      <c r="J4184">
        <f t="shared" ca="1" si="781"/>
        <v>0</v>
      </c>
      <c r="K4184">
        <f t="shared" ca="1" si="782"/>
        <v>0</v>
      </c>
      <c r="L4184">
        <f t="shared" ca="1" si="788"/>
        <v>0</v>
      </c>
      <c r="M4184">
        <f t="shared" ca="1" si="789"/>
        <v>0</v>
      </c>
      <c r="O4184" t="str">
        <f t="shared" ca="1" si="790"/>
        <v>D:z</v>
      </c>
      <c r="P4184" t="str">
        <f t="shared" ca="1" si="791"/>
        <v>D7:z7</v>
      </c>
    </row>
    <row r="4185" spans="1:16">
      <c r="A4185" t="str">
        <f t="shared" si="783"/>
        <v>100</v>
      </c>
      <c r="B4185" t="str">
        <f t="shared" ca="1" si="784"/>
        <v>W</v>
      </c>
      <c r="C4185" t="str">
        <f t="shared" si="785"/>
        <v>SIMPL-7J</v>
      </c>
      <c r="D4185" t="s">
        <v>1735</v>
      </c>
      <c r="E4185">
        <f t="shared" ca="1" si="786"/>
        <v>0</v>
      </c>
      <c r="H4185" t="str">
        <f t="shared" ca="1" si="787"/>
        <v>'Simpl. all tex-DT PLYWOOD'!</v>
      </c>
      <c r="I4185" t="str">
        <f t="shared" ca="1" si="780"/>
        <v>'Simpl. all tex-DT PLYWOOD'!</v>
      </c>
      <c r="J4185">
        <f t="shared" ca="1" si="781"/>
        <v>0</v>
      </c>
      <c r="K4185">
        <f t="shared" ca="1" si="782"/>
        <v>0</v>
      </c>
      <c r="L4185">
        <f t="shared" ca="1" si="788"/>
        <v>0</v>
      </c>
      <c r="M4185">
        <f t="shared" ca="1" si="789"/>
        <v>0</v>
      </c>
      <c r="O4185" t="str">
        <f t="shared" ca="1" si="790"/>
        <v>D:z</v>
      </c>
      <c r="P4185" t="str">
        <f t="shared" ca="1" si="791"/>
        <v>D7:z7</v>
      </c>
    </row>
    <row r="4186" spans="1:16">
      <c r="A4186" t="str">
        <f t="shared" si="783"/>
        <v>11</v>
      </c>
      <c r="B4186" t="str">
        <f t="shared" ca="1" si="784"/>
        <v>W</v>
      </c>
      <c r="C4186" t="str">
        <f t="shared" si="785"/>
        <v>SIMPL-7J</v>
      </c>
      <c r="D4186" t="s">
        <v>1732</v>
      </c>
      <c r="E4186">
        <f t="shared" ca="1" si="786"/>
        <v>0</v>
      </c>
      <c r="H4186" t="str">
        <f t="shared" ca="1" si="787"/>
        <v>'Simpl. all tex-DT PLYWOOD'!</v>
      </c>
      <c r="I4186" t="str">
        <f t="shared" ref="I4186:I4249" ca="1" si="792">IF(IFERROR(VLOOKUP(C4186,INDIRECT($G$7&amp;"D:D"),1,FALSE),0)&lt;&gt;0,I$13,0)</f>
        <v>'Simpl. all tex-DT PLYWOOD'!</v>
      </c>
      <c r="J4186">
        <f t="shared" ref="J4186:J4249" ca="1" si="793">IF(IFERROR(VLOOKUP(C4186,INDIRECT($G$8&amp;"D:D"),1,FALSE),0)&lt;&gt;0,J$13,0)</f>
        <v>0</v>
      </c>
      <c r="K4186">
        <f t="shared" ref="K4186:K4249" ca="1" si="794">IF(IFERROR(VLOOKUP($C4186,INDIRECT($G$9&amp;"d:d"),1,FALSE),0)&lt;&gt;0,K$13,0)</f>
        <v>0</v>
      </c>
      <c r="L4186">
        <f t="shared" ca="1" si="788"/>
        <v>0</v>
      </c>
      <c r="M4186">
        <f t="shared" ca="1" si="789"/>
        <v>0</v>
      </c>
      <c r="O4186" t="str">
        <f t="shared" ca="1" si="790"/>
        <v>D:z</v>
      </c>
      <c r="P4186" t="str">
        <f t="shared" ca="1" si="791"/>
        <v>D7:z7</v>
      </c>
    </row>
    <row r="4187" spans="1:16">
      <c r="A4187" t="str">
        <f t="shared" si="783"/>
        <v>12</v>
      </c>
      <c r="B4187" t="str">
        <f t="shared" ca="1" si="784"/>
        <v>W</v>
      </c>
      <c r="C4187" t="str">
        <f t="shared" si="785"/>
        <v>SIMPL-7J</v>
      </c>
      <c r="D4187" t="s">
        <v>1733</v>
      </c>
      <c r="E4187">
        <f t="shared" ca="1" si="786"/>
        <v>0</v>
      </c>
      <c r="H4187" t="str">
        <f t="shared" ca="1" si="787"/>
        <v>'Simpl. all tex-DT PLYWOOD'!</v>
      </c>
      <c r="I4187" t="str">
        <f t="shared" ca="1" si="792"/>
        <v>'Simpl. all tex-DT PLYWOOD'!</v>
      </c>
      <c r="J4187">
        <f t="shared" ca="1" si="793"/>
        <v>0</v>
      </c>
      <c r="K4187">
        <f t="shared" ca="1" si="794"/>
        <v>0</v>
      </c>
      <c r="L4187">
        <f t="shared" ca="1" si="788"/>
        <v>0</v>
      </c>
      <c r="M4187">
        <f t="shared" ca="1" si="789"/>
        <v>0</v>
      </c>
      <c r="O4187" t="str">
        <f t="shared" ca="1" si="790"/>
        <v>D:z</v>
      </c>
      <c r="P4187" t="str">
        <f t="shared" ca="1" si="791"/>
        <v>D7:z7</v>
      </c>
    </row>
    <row r="4188" spans="1:16">
      <c r="A4188" t="str">
        <f t="shared" si="783"/>
        <v>13</v>
      </c>
      <c r="B4188" t="str">
        <f t="shared" ca="1" si="784"/>
        <v>W</v>
      </c>
      <c r="C4188" t="str">
        <f t="shared" si="785"/>
        <v>SIMPL-7J</v>
      </c>
      <c r="D4188" t="s">
        <v>1734</v>
      </c>
      <c r="E4188">
        <f t="shared" ca="1" si="786"/>
        <v>0</v>
      </c>
      <c r="H4188" t="str">
        <f t="shared" ca="1" si="787"/>
        <v>'Simpl. all tex-DT PLYWOOD'!</v>
      </c>
      <c r="I4188" t="str">
        <f t="shared" ca="1" si="792"/>
        <v>'Simpl. all tex-DT PLYWOOD'!</v>
      </c>
      <c r="J4188">
        <f t="shared" ca="1" si="793"/>
        <v>0</v>
      </c>
      <c r="K4188">
        <f t="shared" ca="1" si="794"/>
        <v>0</v>
      </c>
      <c r="L4188">
        <f t="shared" ca="1" si="788"/>
        <v>0</v>
      </c>
      <c r="M4188">
        <f t="shared" ca="1" si="789"/>
        <v>0</v>
      </c>
      <c r="O4188" t="str">
        <f t="shared" ca="1" si="790"/>
        <v>D:z</v>
      </c>
      <c r="P4188" t="str">
        <f t="shared" ca="1" si="791"/>
        <v>D7:z7</v>
      </c>
    </row>
    <row r="4189" spans="1:16">
      <c r="A4189" t="str">
        <f t="shared" si="783"/>
        <v>15</v>
      </c>
      <c r="B4189" t="str">
        <f t="shared" ca="1" si="784"/>
        <v>W</v>
      </c>
      <c r="C4189" t="str">
        <f t="shared" si="785"/>
        <v>SIMPL-7J</v>
      </c>
      <c r="D4189" t="s">
        <v>4888</v>
      </c>
      <c r="E4189">
        <f t="shared" ca="1" si="786"/>
        <v>0</v>
      </c>
      <c r="H4189" t="str">
        <f t="shared" ca="1" si="787"/>
        <v>'Simpl. all tex-DT PLYWOOD'!</v>
      </c>
      <c r="I4189" t="str">
        <f t="shared" ca="1" si="792"/>
        <v>'Simpl. all tex-DT PLYWOOD'!</v>
      </c>
      <c r="J4189">
        <f t="shared" ca="1" si="793"/>
        <v>0</v>
      </c>
      <c r="K4189">
        <f t="shared" ca="1" si="794"/>
        <v>0</v>
      </c>
      <c r="L4189">
        <f t="shared" ca="1" si="788"/>
        <v>0</v>
      </c>
      <c r="M4189">
        <f t="shared" ca="1" si="789"/>
        <v>0</v>
      </c>
      <c r="O4189" t="str">
        <f t="shared" ca="1" si="790"/>
        <v>D:z</v>
      </c>
      <c r="P4189" t="str">
        <f t="shared" ca="1" si="791"/>
        <v>D7:z7</v>
      </c>
    </row>
    <row r="4190" spans="1:16">
      <c r="A4190" t="str">
        <f t="shared" si="783"/>
        <v>01</v>
      </c>
      <c r="B4190" t="str">
        <f t="shared" ca="1" si="784"/>
        <v>W</v>
      </c>
      <c r="C4190" t="str">
        <f t="shared" si="785"/>
        <v>SIMPL-7J-C</v>
      </c>
      <c r="D4190" t="s">
        <v>6070</v>
      </c>
      <c r="E4190">
        <f t="shared" ca="1" si="786"/>
        <v>0</v>
      </c>
      <c r="H4190" t="str">
        <f t="shared" ca="1" si="787"/>
        <v>'(more) Simpl. Textures PLYWOOD'!</v>
      </c>
      <c r="I4190">
        <f t="shared" ca="1" si="792"/>
        <v>0</v>
      </c>
      <c r="J4190" t="str">
        <f t="shared" ca="1" si="793"/>
        <v>'(more) Simpl. Textures PLYWOOD'!</v>
      </c>
      <c r="K4190">
        <f t="shared" ca="1" si="794"/>
        <v>0</v>
      </c>
      <c r="L4190">
        <f t="shared" ca="1" si="788"/>
        <v>0</v>
      </c>
      <c r="M4190">
        <f t="shared" ca="1" si="789"/>
        <v>0</v>
      </c>
      <c r="O4190" t="str">
        <f t="shared" ca="1" si="790"/>
        <v>D:N</v>
      </c>
      <c r="P4190" t="str">
        <f t="shared" ca="1" si="791"/>
        <v>D7:N7</v>
      </c>
    </row>
    <row r="4191" spans="1:16">
      <c r="A4191" t="str">
        <f t="shared" si="783"/>
        <v>16</v>
      </c>
      <c r="B4191" t="str">
        <f t="shared" ca="1" si="784"/>
        <v>W</v>
      </c>
      <c r="C4191" t="str">
        <f t="shared" si="785"/>
        <v>SIMPL-7J-N-NT</v>
      </c>
      <c r="D4191" t="s">
        <v>5588</v>
      </c>
      <c r="E4191">
        <f t="shared" ca="1" si="786"/>
        <v>0</v>
      </c>
      <c r="H4191" t="str">
        <f t="shared" ca="1" si="787"/>
        <v>'(more) Simpl. Textures PLYWOOD'!</v>
      </c>
      <c r="I4191">
        <f t="shared" ca="1" si="792"/>
        <v>0</v>
      </c>
      <c r="J4191" t="str">
        <f t="shared" ca="1" si="793"/>
        <v>'(more) Simpl. Textures PLYWOOD'!</v>
      </c>
      <c r="K4191">
        <f t="shared" ca="1" si="794"/>
        <v>0</v>
      </c>
      <c r="L4191">
        <f t="shared" ca="1" si="788"/>
        <v>0</v>
      </c>
      <c r="M4191">
        <f t="shared" ca="1" si="789"/>
        <v>0</v>
      </c>
      <c r="O4191" t="str">
        <f t="shared" ca="1" si="790"/>
        <v>D:N</v>
      </c>
      <c r="P4191" t="str">
        <f t="shared" ca="1" si="791"/>
        <v>D7:N7</v>
      </c>
    </row>
    <row r="4192" spans="1:16">
      <c r="A4192" t="str">
        <f t="shared" si="783"/>
        <v>16</v>
      </c>
      <c r="B4192" t="str">
        <f t="shared" ca="1" si="784"/>
        <v>W</v>
      </c>
      <c r="C4192" t="str">
        <f t="shared" si="785"/>
        <v>SIMPL-7J-N-T</v>
      </c>
      <c r="D4192" t="s">
        <v>5748</v>
      </c>
      <c r="E4192">
        <f t="shared" ca="1" si="786"/>
        <v>0</v>
      </c>
      <c r="H4192" t="str">
        <f t="shared" ca="1" si="787"/>
        <v>'(more) Simpl. Textures PLYWOOD'!</v>
      </c>
      <c r="I4192">
        <f t="shared" ca="1" si="792"/>
        <v>0</v>
      </c>
      <c r="J4192" t="str">
        <f t="shared" ca="1" si="793"/>
        <v>'(more) Simpl. Textures PLYWOOD'!</v>
      </c>
      <c r="K4192">
        <f t="shared" ca="1" si="794"/>
        <v>0</v>
      </c>
      <c r="L4192">
        <f t="shared" ca="1" si="788"/>
        <v>0</v>
      </c>
      <c r="M4192">
        <f t="shared" ca="1" si="789"/>
        <v>0</v>
      </c>
      <c r="O4192" t="str">
        <f t="shared" ca="1" si="790"/>
        <v>D:N</v>
      </c>
      <c r="P4192" t="str">
        <f t="shared" ca="1" si="791"/>
        <v>D7:N7</v>
      </c>
    </row>
    <row r="4193" spans="1:16">
      <c r="A4193" t="str">
        <f t="shared" si="783"/>
        <v>01</v>
      </c>
      <c r="B4193" t="str">
        <f t="shared" ca="1" si="784"/>
        <v>W</v>
      </c>
      <c r="C4193" t="str">
        <f t="shared" si="785"/>
        <v>SIMPL-7J-T</v>
      </c>
      <c r="D4193" t="s">
        <v>4079</v>
      </c>
      <c r="E4193">
        <f t="shared" ca="1" si="786"/>
        <v>0</v>
      </c>
      <c r="H4193" t="str">
        <f t="shared" ca="1" si="787"/>
        <v>'Simpl. all tex-DT PLYWOOD'!</v>
      </c>
      <c r="I4193" t="str">
        <f t="shared" ca="1" si="792"/>
        <v>'Simpl. all tex-DT PLYWOOD'!</v>
      </c>
      <c r="J4193">
        <f t="shared" ca="1" si="793"/>
        <v>0</v>
      </c>
      <c r="K4193">
        <f t="shared" ca="1" si="794"/>
        <v>0</v>
      </c>
      <c r="L4193">
        <f t="shared" ca="1" si="788"/>
        <v>0</v>
      </c>
      <c r="M4193">
        <f t="shared" ca="1" si="789"/>
        <v>0</v>
      </c>
      <c r="O4193" t="str">
        <f t="shared" ca="1" si="790"/>
        <v>D:z</v>
      </c>
      <c r="P4193" t="str">
        <f t="shared" ca="1" si="791"/>
        <v>D7:z7</v>
      </c>
    </row>
    <row r="4194" spans="1:16">
      <c r="A4194" t="str">
        <f t="shared" si="783"/>
        <v>02</v>
      </c>
      <c r="B4194" t="str">
        <f t="shared" ca="1" si="784"/>
        <v>W</v>
      </c>
      <c r="C4194" t="str">
        <f t="shared" si="785"/>
        <v>SIMPL-7J-T</v>
      </c>
      <c r="D4194" t="s">
        <v>4080</v>
      </c>
      <c r="E4194">
        <f t="shared" ca="1" si="786"/>
        <v>0</v>
      </c>
      <c r="H4194" t="str">
        <f t="shared" ca="1" si="787"/>
        <v>'Simpl. all tex-DT PLYWOOD'!</v>
      </c>
      <c r="I4194" t="str">
        <f t="shared" ca="1" si="792"/>
        <v>'Simpl. all tex-DT PLYWOOD'!</v>
      </c>
      <c r="J4194">
        <f t="shared" ca="1" si="793"/>
        <v>0</v>
      </c>
      <c r="K4194">
        <f t="shared" ca="1" si="794"/>
        <v>0</v>
      </c>
      <c r="L4194">
        <f t="shared" ca="1" si="788"/>
        <v>0</v>
      </c>
      <c r="M4194">
        <f t="shared" ca="1" si="789"/>
        <v>0</v>
      </c>
      <c r="O4194" t="str">
        <f t="shared" ca="1" si="790"/>
        <v>D:z</v>
      </c>
      <c r="P4194" t="str">
        <f t="shared" ca="1" si="791"/>
        <v>D7:z7</v>
      </c>
    </row>
    <row r="4195" spans="1:16">
      <c r="A4195" t="str">
        <f t="shared" si="783"/>
        <v>03</v>
      </c>
      <c r="B4195" t="str">
        <f t="shared" ca="1" si="784"/>
        <v>W</v>
      </c>
      <c r="C4195" t="str">
        <f t="shared" si="785"/>
        <v>SIMPL-7J-T</v>
      </c>
      <c r="D4195" t="s">
        <v>4081</v>
      </c>
      <c r="E4195">
        <f t="shared" ca="1" si="786"/>
        <v>0</v>
      </c>
      <c r="H4195" t="str">
        <f t="shared" ca="1" si="787"/>
        <v>'Simpl. all tex-DT PLYWOOD'!</v>
      </c>
      <c r="I4195" t="str">
        <f t="shared" ca="1" si="792"/>
        <v>'Simpl. all tex-DT PLYWOOD'!</v>
      </c>
      <c r="J4195">
        <f t="shared" ca="1" si="793"/>
        <v>0</v>
      </c>
      <c r="K4195">
        <f t="shared" ca="1" si="794"/>
        <v>0</v>
      </c>
      <c r="L4195">
        <f t="shared" ca="1" si="788"/>
        <v>0</v>
      </c>
      <c r="M4195">
        <f t="shared" ca="1" si="789"/>
        <v>0</v>
      </c>
      <c r="O4195" t="str">
        <f t="shared" ca="1" si="790"/>
        <v>D:z</v>
      </c>
      <c r="P4195" t="str">
        <f t="shared" ca="1" si="791"/>
        <v>D7:z7</v>
      </c>
    </row>
    <row r="4196" spans="1:16">
      <c r="A4196" t="str">
        <f t="shared" si="783"/>
        <v>04</v>
      </c>
      <c r="B4196" t="str">
        <f t="shared" ca="1" si="784"/>
        <v>W</v>
      </c>
      <c r="C4196" t="str">
        <f t="shared" si="785"/>
        <v>SIMPL-7J-T</v>
      </c>
      <c r="D4196" t="s">
        <v>4082</v>
      </c>
      <c r="E4196">
        <f t="shared" ca="1" si="786"/>
        <v>0</v>
      </c>
      <c r="H4196" t="str">
        <f t="shared" ca="1" si="787"/>
        <v>'Simpl. all tex-DT PLYWOOD'!</v>
      </c>
      <c r="I4196" t="str">
        <f t="shared" ca="1" si="792"/>
        <v>'Simpl. all tex-DT PLYWOOD'!</v>
      </c>
      <c r="J4196">
        <f t="shared" ca="1" si="793"/>
        <v>0</v>
      </c>
      <c r="K4196">
        <f t="shared" ca="1" si="794"/>
        <v>0</v>
      </c>
      <c r="L4196">
        <f t="shared" ca="1" si="788"/>
        <v>0</v>
      </c>
      <c r="M4196">
        <f t="shared" ca="1" si="789"/>
        <v>0</v>
      </c>
      <c r="O4196" t="str">
        <f t="shared" ca="1" si="790"/>
        <v>D:z</v>
      </c>
      <c r="P4196" t="str">
        <f t="shared" ca="1" si="791"/>
        <v>D7:z7</v>
      </c>
    </row>
    <row r="4197" spans="1:16">
      <c r="A4197" t="str">
        <f t="shared" si="783"/>
        <v>05</v>
      </c>
      <c r="B4197" t="str">
        <f t="shared" ca="1" si="784"/>
        <v>W</v>
      </c>
      <c r="C4197" t="str">
        <f t="shared" si="785"/>
        <v>SIMPL-7J-T</v>
      </c>
      <c r="D4197" t="s">
        <v>4083</v>
      </c>
      <c r="E4197">
        <f t="shared" ca="1" si="786"/>
        <v>0</v>
      </c>
      <c r="H4197" t="str">
        <f t="shared" ca="1" si="787"/>
        <v>'Simpl. all tex-DT PLYWOOD'!</v>
      </c>
      <c r="I4197" t="str">
        <f t="shared" ca="1" si="792"/>
        <v>'Simpl. all tex-DT PLYWOOD'!</v>
      </c>
      <c r="J4197">
        <f t="shared" ca="1" si="793"/>
        <v>0</v>
      </c>
      <c r="K4197">
        <f t="shared" ca="1" si="794"/>
        <v>0</v>
      </c>
      <c r="L4197">
        <f t="shared" ca="1" si="788"/>
        <v>0</v>
      </c>
      <c r="M4197">
        <f t="shared" ca="1" si="789"/>
        <v>0</v>
      </c>
      <c r="O4197" t="str">
        <f t="shared" ca="1" si="790"/>
        <v>D:z</v>
      </c>
      <c r="P4197" t="str">
        <f t="shared" ca="1" si="791"/>
        <v>D7:z7</v>
      </c>
    </row>
    <row r="4198" spans="1:16">
      <c r="A4198" t="str">
        <f t="shared" si="783"/>
        <v>06</v>
      </c>
      <c r="B4198" t="str">
        <f t="shared" ca="1" si="784"/>
        <v>W</v>
      </c>
      <c r="C4198" t="str">
        <f t="shared" si="785"/>
        <v>SIMPL-7J-T</v>
      </c>
      <c r="D4198" t="s">
        <v>4084</v>
      </c>
      <c r="E4198">
        <f t="shared" ca="1" si="786"/>
        <v>0</v>
      </c>
      <c r="H4198" t="str">
        <f t="shared" ca="1" si="787"/>
        <v>'Simpl. all tex-DT PLYWOOD'!</v>
      </c>
      <c r="I4198" t="str">
        <f t="shared" ca="1" si="792"/>
        <v>'Simpl. all tex-DT PLYWOOD'!</v>
      </c>
      <c r="J4198">
        <f t="shared" ca="1" si="793"/>
        <v>0</v>
      </c>
      <c r="K4198">
        <f t="shared" ca="1" si="794"/>
        <v>0</v>
      </c>
      <c r="L4198">
        <f t="shared" ca="1" si="788"/>
        <v>0</v>
      </c>
      <c r="M4198">
        <f t="shared" ca="1" si="789"/>
        <v>0</v>
      </c>
      <c r="O4198" t="str">
        <f t="shared" ca="1" si="790"/>
        <v>D:z</v>
      </c>
      <c r="P4198" t="str">
        <f t="shared" ca="1" si="791"/>
        <v>D7:z7</v>
      </c>
    </row>
    <row r="4199" spans="1:16">
      <c r="A4199" t="str">
        <f t="shared" si="783"/>
        <v>07</v>
      </c>
      <c r="B4199" t="str">
        <f t="shared" ca="1" si="784"/>
        <v>W</v>
      </c>
      <c r="C4199" t="str">
        <f t="shared" si="785"/>
        <v>SIMPL-7J-T</v>
      </c>
      <c r="D4199" t="s">
        <v>4085</v>
      </c>
      <c r="E4199">
        <f t="shared" ca="1" si="786"/>
        <v>0</v>
      </c>
      <c r="H4199" t="str">
        <f t="shared" ca="1" si="787"/>
        <v>'Simpl. all tex-DT PLYWOOD'!</v>
      </c>
      <c r="I4199" t="str">
        <f t="shared" ca="1" si="792"/>
        <v>'Simpl. all tex-DT PLYWOOD'!</v>
      </c>
      <c r="J4199">
        <f t="shared" ca="1" si="793"/>
        <v>0</v>
      </c>
      <c r="K4199">
        <f t="shared" ca="1" si="794"/>
        <v>0</v>
      </c>
      <c r="L4199">
        <f t="shared" ca="1" si="788"/>
        <v>0</v>
      </c>
      <c r="M4199">
        <f t="shared" ca="1" si="789"/>
        <v>0</v>
      </c>
      <c r="O4199" t="str">
        <f t="shared" ca="1" si="790"/>
        <v>D:z</v>
      </c>
      <c r="P4199" t="str">
        <f t="shared" ca="1" si="791"/>
        <v>D7:z7</v>
      </c>
    </row>
    <row r="4200" spans="1:16">
      <c r="A4200" t="str">
        <f t="shared" si="783"/>
        <v>08</v>
      </c>
      <c r="B4200" t="str">
        <f t="shared" ca="1" si="784"/>
        <v>W</v>
      </c>
      <c r="C4200" t="str">
        <f t="shared" si="785"/>
        <v>SIMPL-7J-T</v>
      </c>
      <c r="D4200" t="s">
        <v>4086</v>
      </c>
      <c r="E4200">
        <f t="shared" ca="1" si="786"/>
        <v>0</v>
      </c>
      <c r="H4200" t="str">
        <f t="shared" ca="1" si="787"/>
        <v>'Simpl. all tex-DT PLYWOOD'!</v>
      </c>
      <c r="I4200" t="str">
        <f t="shared" ca="1" si="792"/>
        <v>'Simpl. all tex-DT PLYWOOD'!</v>
      </c>
      <c r="J4200">
        <f t="shared" ca="1" si="793"/>
        <v>0</v>
      </c>
      <c r="K4200">
        <f t="shared" ca="1" si="794"/>
        <v>0</v>
      </c>
      <c r="L4200">
        <f t="shared" ca="1" si="788"/>
        <v>0</v>
      </c>
      <c r="M4200">
        <f t="shared" ca="1" si="789"/>
        <v>0</v>
      </c>
      <c r="O4200" t="str">
        <f t="shared" ca="1" si="790"/>
        <v>D:z</v>
      </c>
      <c r="P4200" t="str">
        <f t="shared" ca="1" si="791"/>
        <v>D7:z7</v>
      </c>
    </row>
    <row r="4201" spans="1:16">
      <c r="A4201" t="str">
        <f t="shared" si="783"/>
        <v>09</v>
      </c>
      <c r="B4201" t="str">
        <f t="shared" ca="1" si="784"/>
        <v>W</v>
      </c>
      <c r="C4201" t="str">
        <f t="shared" si="785"/>
        <v>SIMPL-7J-T</v>
      </c>
      <c r="D4201" t="s">
        <v>4087</v>
      </c>
      <c r="E4201">
        <f t="shared" ca="1" si="786"/>
        <v>0</v>
      </c>
      <c r="H4201" t="str">
        <f t="shared" ca="1" si="787"/>
        <v>'Simpl. all tex-DT PLYWOOD'!</v>
      </c>
      <c r="I4201" t="str">
        <f t="shared" ca="1" si="792"/>
        <v>'Simpl. all tex-DT PLYWOOD'!</v>
      </c>
      <c r="J4201">
        <f t="shared" ca="1" si="793"/>
        <v>0</v>
      </c>
      <c r="K4201">
        <f t="shared" ca="1" si="794"/>
        <v>0</v>
      </c>
      <c r="L4201">
        <f t="shared" ca="1" si="788"/>
        <v>0</v>
      </c>
      <c r="M4201">
        <f t="shared" ca="1" si="789"/>
        <v>0</v>
      </c>
      <c r="O4201" t="str">
        <f t="shared" ca="1" si="790"/>
        <v>D:z</v>
      </c>
      <c r="P4201" t="str">
        <f t="shared" ca="1" si="791"/>
        <v>D7:z7</v>
      </c>
    </row>
    <row r="4202" spans="1:16">
      <c r="A4202" t="str">
        <f t="shared" si="783"/>
        <v>10</v>
      </c>
      <c r="B4202" t="str">
        <f t="shared" ca="1" si="784"/>
        <v>W</v>
      </c>
      <c r="C4202" t="str">
        <f t="shared" si="785"/>
        <v>SIMPL-7J-T</v>
      </c>
      <c r="D4202" t="s">
        <v>4088</v>
      </c>
      <c r="E4202">
        <f t="shared" ca="1" si="786"/>
        <v>0</v>
      </c>
      <c r="H4202" t="str">
        <f t="shared" ca="1" si="787"/>
        <v>'Simpl. all tex-DT PLYWOOD'!</v>
      </c>
      <c r="I4202" t="str">
        <f t="shared" ca="1" si="792"/>
        <v>'Simpl. all tex-DT PLYWOOD'!</v>
      </c>
      <c r="J4202">
        <f t="shared" ca="1" si="793"/>
        <v>0</v>
      </c>
      <c r="K4202">
        <f t="shared" ca="1" si="794"/>
        <v>0</v>
      </c>
      <c r="L4202">
        <f t="shared" ca="1" si="788"/>
        <v>0</v>
      </c>
      <c r="M4202">
        <f t="shared" ca="1" si="789"/>
        <v>0</v>
      </c>
      <c r="O4202" t="str">
        <f t="shared" ca="1" si="790"/>
        <v>D:z</v>
      </c>
      <c r="P4202" t="str">
        <f t="shared" ca="1" si="791"/>
        <v>D7:z7</v>
      </c>
    </row>
    <row r="4203" spans="1:16">
      <c r="A4203" t="str">
        <f t="shared" si="783"/>
        <v>11</v>
      </c>
      <c r="B4203" t="str">
        <f t="shared" ca="1" si="784"/>
        <v>W</v>
      </c>
      <c r="C4203" t="str">
        <f t="shared" si="785"/>
        <v>SIMPL-7J-T</v>
      </c>
      <c r="D4203" t="s">
        <v>4089</v>
      </c>
      <c r="E4203">
        <f t="shared" ca="1" si="786"/>
        <v>0</v>
      </c>
      <c r="H4203" t="str">
        <f t="shared" ca="1" si="787"/>
        <v>'Simpl. all tex-DT PLYWOOD'!</v>
      </c>
      <c r="I4203" t="str">
        <f t="shared" ca="1" si="792"/>
        <v>'Simpl. all tex-DT PLYWOOD'!</v>
      </c>
      <c r="J4203">
        <f t="shared" ca="1" si="793"/>
        <v>0</v>
      </c>
      <c r="K4203">
        <f t="shared" ca="1" si="794"/>
        <v>0</v>
      </c>
      <c r="L4203">
        <f t="shared" ca="1" si="788"/>
        <v>0</v>
      </c>
      <c r="M4203">
        <f t="shared" ca="1" si="789"/>
        <v>0</v>
      </c>
      <c r="O4203" t="str">
        <f t="shared" ca="1" si="790"/>
        <v>D:z</v>
      </c>
      <c r="P4203" t="str">
        <f t="shared" ca="1" si="791"/>
        <v>D7:z7</v>
      </c>
    </row>
    <row r="4204" spans="1:16">
      <c r="A4204" t="str">
        <f t="shared" si="783"/>
        <v>12</v>
      </c>
      <c r="B4204" t="str">
        <f t="shared" ca="1" si="784"/>
        <v>W</v>
      </c>
      <c r="C4204" t="str">
        <f t="shared" si="785"/>
        <v>SIMPL-7J-T</v>
      </c>
      <c r="D4204" t="s">
        <v>4090</v>
      </c>
      <c r="E4204">
        <f t="shared" ca="1" si="786"/>
        <v>0</v>
      </c>
      <c r="H4204" t="str">
        <f t="shared" ca="1" si="787"/>
        <v>'Simpl. all tex-DT PLYWOOD'!</v>
      </c>
      <c r="I4204" t="str">
        <f t="shared" ca="1" si="792"/>
        <v>'Simpl. all tex-DT PLYWOOD'!</v>
      </c>
      <c r="J4204">
        <f t="shared" ca="1" si="793"/>
        <v>0</v>
      </c>
      <c r="K4204">
        <f t="shared" ca="1" si="794"/>
        <v>0</v>
      </c>
      <c r="L4204">
        <f t="shared" ca="1" si="788"/>
        <v>0</v>
      </c>
      <c r="M4204">
        <f t="shared" ca="1" si="789"/>
        <v>0</v>
      </c>
      <c r="O4204" t="str">
        <f t="shared" ca="1" si="790"/>
        <v>D:z</v>
      </c>
      <c r="P4204" t="str">
        <f t="shared" ca="1" si="791"/>
        <v>D7:z7</v>
      </c>
    </row>
    <row r="4205" spans="1:16">
      <c r="A4205" t="str">
        <f t="shared" si="783"/>
        <v>13</v>
      </c>
      <c r="B4205" t="str">
        <f t="shared" ca="1" si="784"/>
        <v>W</v>
      </c>
      <c r="C4205" t="str">
        <f t="shared" si="785"/>
        <v>SIMPL-7J-T</v>
      </c>
      <c r="D4205" t="s">
        <v>4091</v>
      </c>
      <c r="E4205">
        <f t="shared" ca="1" si="786"/>
        <v>0</v>
      </c>
      <c r="H4205" t="str">
        <f t="shared" ca="1" si="787"/>
        <v>'Simpl. all tex-DT PLYWOOD'!</v>
      </c>
      <c r="I4205" t="str">
        <f t="shared" ca="1" si="792"/>
        <v>'Simpl. all tex-DT PLYWOOD'!</v>
      </c>
      <c r="J4205">
        <f t="shared" ca="1" si="793"/>
        <v>0</v>
      </c>
      <c r="K4205">
        <f t="shared" ca="1" si="794"/>
        <v>0</v>
      </c>
      <c r="L4205">
        <f t="shared" ca="1" si="788"/>
        <v>0</v>
      </c>
      <c r="M4205">
        <f t="shared" ca="1" si="789"/>
        <v>0</v>
      </c>
      <c r="O4205" t="str">
        <f t="shared" ca="1" si="790"/>
        <v>D:z</v>
      </c>
      <c r="P4205" t="str">
        <f t="shared" ca="1" si="791"/>
        <v>D7:z7</v>
      </c>
    </row>
    <row r="4206" spans="1:16">
      <c r="A4206" t="str">
        <f t="shared" si="783"/>
        <v>15</v>
      </c>
      <c r="B4206" t="str">
        <f t="shared" ca="1" si="784"/>
        <v>W</v>
      </c>
      <c r="C4206" t="str">
        <f t="shared" si="785"/>
        <v>SIMPL-7J-T</v>
      </c>
      <c r="D4206" t="s">
        <v>4813</v>
      </c>
      <c r="E4206">
        <f t="shared" ca="1" si="786"/>
        <v>0</v>
      </c>
      <c r="H4206" t="str">
        <f t="shared" ca="1" si="787"/>
        <v>'Simpl. all tex-DT PLYWOOD'!</v>
      </c>
      <c r="I4206" t="str">
        <f t="shared" ca="1" si="792"/>
        <v>'Simpl. all tex-DT PLYWOOD'!</v>
      </c>
      <c r="J4206">
        <f t="shared" ca="1" si="793"/>
        <v>0</v>
      </c>
      <c r="K4206">
        <f t="shared" ca="1" si="794"/>
        <v>0</v>
      </c>
      <c r="L4206">
        <f t="shared" ca="1" si="788"/>
        <v>0</v>
      </c>
      <c r="M4206">
        <f t="shared" ca="1" si="789"/>
        <v>0</v>
      </c>
      <c r="O4206" t="str">
        <f t="shared" ca="1" si="790"/>
        <v>D:z</v>
      </c>
      <c r="P4206" t="str">
        <f t="shared" ca="1" si="791"/>
        <v>D7:z7</v>
      </c>
    </row>
    <row r="4207" spans="1:16">
      <c r="A4207" t="str">
        <f t="shared" si="783"/>
        <v>01</v>
      </c>
      <c r="B4207" t="str">
        <f t="shared" ca="1" si="784"/>
        <v>W</v>
      </c>
      <c r="C4207" t="str">
        <f t="shared" si="785"/>
        <v>SIMPL-7K</v>
      </c>
      <c r="D4207" t="s">
        <v>1736</v>
      </c>
      <c r="E4207">
        <f t="shared" ca="1" si="786"/>
        <v>0</v>
      </c>
      <c r="H4207" t="str">
        <f t="shared" ca="1" si="787"/>
        <v>'Simpl. all tex-DT PLYWOOD'!</v>
      </c>
      <c r="I4207" t="str">
        <f t="shared" ca="1" si="792"/>
        <v>'Simpl. all tex-DT PLYWOOD'!</v>
      </c>
      <c r="J4207">
        <f t="shared" ca="1" si="793"/>
        <v>0</v>
      </c>
      <c r="K4207">
        <f t="shared" ca="1" si="794"/>
        <v>0</v>
      </c>
      <c r="L4207">
        <f t="shared" ca="1" si="788"/>
        <v>0</v>
      </c>
      <c r="M4207">
        <f t="shared" ca="1" si="789"/>
        <v>0</v>
      </c>
      <c r="O4207" t="str">
        <f t="shared" ca="1" si="790"/>
        <v>D:z</v>
      </c>
      <c r="P4207" t="str">
        <f t="shared" ca="1" si="791"/>
        <v>D7:z7</v>
      </c>
    </row>
    <row r="4208" spans="1:16">
      <c r="A4208" t="str">
        <f t="shared" si="783"/>
        <v>02</v>
      </c>
      <c r="B4208" t="str">
        <f t="shared" ca="1" si="784"/>
        <v>W</v>
      </c>
      <c r="C4208" t="str">
        <f t="shared" si="785"/>
        <v>SIMPL-7K</v>
      </c>
      <c r="D4208" t="s">
        <v>1737</v>
      </c>
      <c r="E4208">
        <f t="shared" ca="1" si="786"/>
        <v>0</v>
      </c>
      <c r="H4208" t="str">
        <f t="shared" ca="1" si="787"/>
        <v>'Simpl. all tex-DT PLYWOOD'!</v>
      </c>
      <c r="I4208" t="str">
        <f t="shared" ca="1" si="792"/>
        <v>'Simpl. all tex-DT PLYWOOD'!</v>
      </c>
      <c r="J4208">
        <f t="shared" ca="1" si="793"/>
        <v>0</v>
      </c>
      <c r="K4208">
        <f t="shared" ca="1" si="794"/>
        <v>0</v>
      </c>
      <c r="L4208">
        <f t="shared" ca="1" si="788"/>
        <v>0</v>
      </c>
      <c r="M4208">
        <f t="shared" ca="1" si="789"/>
        <v>0</v>
      </c>
      <c r="O4208" t="str">
        <f t="shared" ca="1" si="790"/>
        <v>D:z</v>
      </c>
      <c r="P4208" t="str">
        <f t="shared" ca="1" si="791"/>
        <v>D7:z7</v>
      </c>
    </row>
    <row r="4209" spans="1:16">
      <c r="A4209" t="str">
        <f t="shared" si="783"/>
        <v>03</v>
      </c>
      <c r="B4209" t="str">
        <f t="shared" ca="1" si="784"/>
        <v>W</v>
      </c>
      <c r="C4209" t="str">
        <f t="shared" si="785"/>
        <v>SIMPL-7K</v>
      </c>
      <c r="D4209" t="s">
        <v>1738</v>
      </c>
      <c r="E4209">
        <f t="shared" ca="1" si="786"/>
        <v>0</v>
      </c>
      <c r="H4209" t="str">
        <f t="shared" ca="1" si="787"/>
        <v>'Simpl. all tex-DT PLYWOOD'!</v>
      </c>
      <c r="I4209" t="str">
        <f t="shared" ca="1" si="792"/>
        <v>'Simpl. all tex-DT PLYWOOD'!</v>
      </c>
      <c r="J4209">
        <f t="shared" ca="1" si="793"/>
        <v>0</v>
      </c>
      <c r="K4209">
        <f t="shared" ca="1" si="794"/>
        <v>0</v>
      </c>
      <c r="L4209">
        <f t="shared" ca="1" si="788"/>
        <v>0</v>
      </c>
      <c r="M4209">
        <f t="shared" ca="1" si="789"/>
        <v>0</v>
      </c>
      <c r="O4209" t="str">
        <f t="shared" ca="1" si="790"/>
        <v>D:z</v>
      </c>
      <c r="P4209" t="str">
        <f t="shared" ca="1" si="791"/>
        <v>D7:z7</v>
      </c>
    </row>
    <row r="4210" spans="1:16">
      <c r="A4210" t="str">
        <f t="shared" si="783"/>
        <v>04</v>
      </c>
      <c r="B4210" t="str">
        <f t="shared" ca="1" si="784"/>
        <v>W</v>
      </c>
      <c r="C4210" t="str">
        <f t="shared" si="785"/>
        <v>SIMPL-7K</v>
      </c>
      <c r="D4210" t="s">
        <v>1739</v>
      </c>
      <c r="E4210">
        <f t="shared" ca="1" si="786"/>
        <v>0</v>
      </c>
      <c r="H4210" t="str">
        <f t="shared" ca="1" si="787"/>
        <v>'Simpl. all tex-DT PLYWOOD'!</v>
      </c>
      <c r="I4210" t="str">
        <f t="shared" ca="1" si="792"/>
        <v>'Simpl. all tex-DT PLYWOOD'!</v>
      </c>
      <c r="J4210">
        <f t="shared" ca="1" si="793"/>
        <v>0</v>
      </c>
      <c r="K4210">
        <f t="shared" ca="1" si="794"/>
        <v>0</v>
      </c>
      <c r="L4210">
        <f t="shared" ca="1" si="788"/>
        <v>0</v>
      </c>
      <c r="M4210">
        <f t="shared" ca="1" si="789"/>
        <v>0</v>
      </c>
      <c r="O4210" t="str">
        <f t="shared" ca="1" si="790"/>
        <v>D:z</v>
      </c>
      <c r="P4210" t="str">
        <f t="shared" ca="1" si="791"/>
        <v>D7:z7</v>
      </c>
    </row>
    <row r="4211" spans="1:16">
      <c r="A4211" t="str">
        <f t="shared" si="783"/>
        <v>05</v>
      </c>
      <c r="B4211" t="str">
        <f t="shared" ca="1" si="784"/>
        <v>W</v>
      </c>
      <c r="C4211" t="str">
        <f t="shared" si="785"/>
        <v>SIMPL-7K</v>
      </c>
      <c r="D4211" t="s">
        <v>1740</v>
      </c>
      <c r="E4211">
        <f t="shared" ca="1" si="786"/>
        <v>0</v>
      </c>
      <c r="H4211" t="str">
        <f t="shared" ca="1" si="787"/>
        <v>'Simpl. all tex-DT PLYWOOD'!</v>
      </c>
      <c r="I4211" t="str">
        <f t="shared" ca="1" si="792"/>
        <v>'Simpl. all tex-DT PLYWOOD'!</v>
      </c>
      <c r="J4211">
        <f t="shared" ca="1" si="793"/>
        <v>0</v>
      </c>
      <c r="K4211">
        <f t="shared" ca="1" si="794"/>
        <v>0</v>
      </c>
      <c r="L4211">
        <f t="shared" ca="1" si="788"/>
        <v>0</v>
      </c>
      <c r="M4211">
        <f t="shared" ca="1" si="789"/>
        <v>0</v>
      </c>
      <c r="O4211" t="str">
        <f t="shared" ca="1" si="790"/>
        <v>D:z</v>
      </c>
      <c r="P4211" t="str">
        <f t="shared" ca="1" si="791"/>
        <v>D7:z7</v>
      </c>
    </row>
    <row r="4212" spans="1:16">
      <c r="A4212" t="str">
        <f t="shared" si="783"/>
        <v>06</v>
      </c>
      <c r="B4212" t="str">
        <f t="shared" ca="1" si="784"/>
        <v>W</v>
      </c>
      <c r="C4212" t="str">
        <f t="shared" si="785"/>
        <v>SIMPL-7K</v>
      </c>
      <c r="D4212" t="s">
        <v>1741</v>
      </c>
      <c r="E4212">
        <f t="shared" ca="1" si="786"/>
        <v>0</v>
      </c>
      <c r="H4212" t="str">
        <f t="shared" ca="1" si="787"/>
        <v>'Simpl. all tex-DT PLYWOOD'!</v>
      </c>
      <c r="I4212" t="str">
        <f t="shared" ca="1" si="792"/>
        <v>'Simpl. all tex-DT PLYWOOD'!</v>
      </c>
      <c r="J4212">
        <f t="shared" ca="1" si="793"/>
        <v>0</v>
      </c>
      <c r="K4212">
        <f t="shared" ca="1" si="794"/>
        <v>0</v>
      </c>
      <c r="L4212">
        <f t="shared" ca="1" si="788"/>
        <v>0</v>
      </c>
      <c r="M4212">
        <f t="shared" ca="1" si="789"/>
        <v>0</v>
      </c>
      <c r="O4212" t="str">
        <f t="shared" ca="1" si="790"/>
        <v>D:z</v>
      </c>
      <c r="P4212" t="str">
        <f t="shared" ca="1" si="791"/>
        <v>D7:z7</v>
      </c>
    </row>
    <row r="4213" spans="1:16">
      <c r="A4213" t="str">
        <f t="shared" si="783"/>
        <v>07</v>
      </c>
      <c r="B4213" t="str">
        <f t="shared" ca="1" si="784"/>
        <v>W</v>
      </c>
      <c r="C4213" t="str">
        <f t="shared" si="785"/>
        <v>SIMPL-7K</v>
      </c>
      <c r="D4213" t="s">
        <v>1742</v>
      </c>
      <c r="E4213">
        <f t="shared" ca="1" si="786"/>
        <v>0</v>
      </c>
      <c r="H4213" t="str">
        <f t="shared" ca="1" si="787"/>
        <v>'Simpl. all tex-DT PLYWOOD'!</v>
      </c>
      <c r="I4213" t="str">
        <f t="shared" ca="1" si="792"/>
        <v>'Simpl. all tex-DT PLYWOOD'!</v>
      </c>
      <c r="J4213">
        <f t="shared" ca="1" si="793"/>
        <v>0</v>
      </c>
      <c r="K4213">
        <f t="shared" ca="1" si="794"/>
        <v>0</v>
      </c>
      <c r="L4213">
        <f t="shared" ca="1" si="788"/>
        <v>0</v>
      </c>
      <c r="M4213">
        <f t="shared" ca="1" si="789"/>
        <v>0</v>
      </c>
      <c r="O4213" t="str">
        <f t="shared" ca="1" si="790"/>
        <v>D:z</v>
      </c>
      <c r="P4213" t="str">
        <f t="shared" ca="1" si="791"/>
        <v>D7:z7</v>
      </c>
    </row>
    <row r="4214" spans="1:16">
      <c r="A4214" t="str">
        <f t="shared" si="783"/>
        <v>08</v>
      </c>
      <c r="B4214" t="str">
        <f t="shared" ca="1" si="784"/>
        <v>W</v>
      </c>
      <c r="C4214" t="str">
        <f t="shared" si="785"/>
        <v>SIMPL-7K</v>
      </c>
      <c r="D4214" t="s">
        <v>1743</v>
      </c>
      <c r="E4214">
        <f t="shared" ca="1" si="786"/>
        <v>0</v>
      </c>
      <c r="H4214" t="str">
        <f t="shared" ca="1" si="787"/>
        <v>'Simpl. all tex-DT PLYWOOD'!</v>
      </c>
      <c r="I4214" t="str">
        <f t="shared" ca="1" si="792"/>
        <v>'Simpl. all tex-DT PLYWOOD'!</v>
      </c>
      <c r="J4214">
        <f t="shared" ca="1" si="793"/>
        <v>0</v>
      </c>
      <c r="K4214">
        <f t="shared" ca="1" si="794"/>
        <v>0</v>
      </c>
      <c r="L4214">
        <f t="shared" ca="1" si="788"/>
        <v>0</v>
      </c>
      <c r="M4214">
        <f t="shared" ca="1" si="789"/>
        <v>0</v>
      </c>
      <c r="O4214" t="str">
        <f t="shared" ca="1" si="790"/>
        <v>D:z</v>
      </c>
      <c r="P4214" t="str">
        <f t="shared" ca="1" si="791"/>
        <v>D7:z7</v>
      </c>
    </row>
    <row r="4215" spans="1:16">
      <c r="A4215" t="str">
        <f t="shared" si="783"/>
        <v>09</v>
      </c>
      <c r="B4215" t="str">
        <f t="shared" ca="1" si="784"/>
        <v>W</v>
      </c>
      <c r="C4215" t="str">
        <f t="shared" si="785"/>
        <v>SIMPL-7K</v>
      </c>
      <c r="D4215" t="s">
        <v>1744</v>
      </c>
      <c r="E4215">
        <f t="shared" ca="1" si="786"/>
        <v>0</v>
      </c>
      <c r="H4215" t="str">
        <f t="shared" ca="1" si="787"/>
        <v>'Simpl. all tex-DT PLYWOOD'!</v>
      </c>
      <c r="I4215" t="str">
        <f t="shared" ca="1" si="792"/>
        <v>'Simpl. all tex-DT PLYWOOD'!</v>
      </c>
      <c r="J4215">
        <f t="shared" ca="1" si="793"/>
        <v>0</v>
      </c>
      <c r="K4215">
        <f t="shared" ca="1" si="794"/>
        <v>0</v>
      </c>
      <c r="L4215">
        <f t="shared" ca="1" si="788"/>
        <v>0</v>
      </c>
      <c r="M4215">
        <f t="shared" ca="1" si="789"/>
        <v>0</v>
      </c>
      <c r="O4215" t="str">
        <f t="shared" ca="1" si="790"/>
        <v>D:z</v>
      </c>
      <c r="P4215" t="str">
        <f t="shared" ca="1" si="791"/>
        <v>D7:z7</v>
      </c>
    </row>
    <row r="4216" spans="1:16">
      <c r="A4216" t="str">
        <f t="shared" si="783"/>
        <v>10</v>
      </c>
      <c r="B4216" t="str">
        <f t="shared" ca="1" si="784"/>
        <v>W</v>
      </c>
      <c r="C4216" t="str">
        <f t="shared" si="785"/>
        <v>SIMPL-7K</v>
      </c>
      <c r="D4216" t="s">
        <v>1745</v>
      </c>
      <c r="E4216">
        <f t="shared" ca="1" si="786"/>
        <v>0</v>
      </c>
      <c r="H4216" t="str">
        <f t="shared" ca="1" si="787"/>
        <v>'Simpl. all tex-DT PLYWOOD'!</v>
      </c>
      <c r="I4216" t="str">
        <f t="shared" ca="1" si="792"/>
        <v>'Simpl. all tex-DT PLYWOOD'!</v>
      </c>
      <c r="J4216">
        <f t="shared" ca="1" si="793"/>
        <v>0</v>
      </c>
      <c r="K4216">
        <f t="shared" ca="1" si="794"/>
        <v>0</v>
      </c>
      <c r="L4216">
        <f t="shared" ca="1" si="788"/>
        <v>0</v>
      </c>
      <c r="M4216">
        <f t="shared" ca="1" si="789"/>
        <v>0</v>
      </c>
      <c r="O4216" t="str">
        <f t="shared" ca="1" si="790"/>
        <v>D:z</v>
      </c>
      <c r="P4216" t="str">
        <f t="shared" ca="1" si="791"/>
        <v>D7:z7</v>
      </c>
    </row>
    <row r="4217" spans="1:16">
      <c r="A4217" t="str">
        <f t="shared" si="783"/>
        <v>100</v>
      </c>
      <c r="B4217" t="str">
        <f t="shared" ca="1" si="784"/>
        <v>W</v>
      </c>
      <c r="C4217" t="str">
        <f t="shared" si="785"/>
        <v>SIMPL-7K</v>
      </c>
      <c r="D4217" t="s">
        <v>1749</v>
      </c>
      <c r="E4217">
        <f t="shared" ca="1" si="786"/>
        <v>0</v>
      </c>
      <c r="H4217" t="str">
        <f t="shared" ca="1" si="787"/>
        <v>'Simpl. all tex-DT PLYWOOD'!</v>
      </c>
      <c r="I4217" t="str">
        <f t="shared" ca="1" si="792"/>
        <v>'Simpl. all tex-DT PLYWOOD'!</v>
      </c>
      <c r="J4217">
        <f t="shared" ca="1" si="793"/>
        <v>0</v>
      </c>
      <c r="K4217">
        <f t="shared" ca="1" si="794"/>
        <v>0</v>
      </c>
      <c r="L4217">
        <f t="shared" ca="1" si="788"/>
        <v>0</v>
      </c>
      <c r="M4217">
        <f t="shared" ca="1" si="789"/>
        <v>0</v>
      </c>
      <c r="O4217" t="str">
        <f t="shared" ca="1" si="790"/>
        <v>D:z</v>
      </c>
      <c r="P4217" t="str">
        <f t="shared" ca="1" si="791"/>
        <v>D7:z7</v>
      </c>
    </row>
    <row r="4218" spans="1:16">
      <c r="A4218" t="str">
        <f t="shared" si="783"/>
        <v>11</v>
      </c>
      <c r="B4218" t="str">
        <f t="shared" ca="1" si="784"/>
        <v>W</v>
      </c>
      <c r="C4218" t="str">
        <f t="shared" si="785"/>
        <v>SIMPL-7K</v>
      </c>
      <c r="D4218" t="s">
        <v>1746</v>
      </c>
      <c r="E4218">
        <f t="shared" ca="1" si="786"/>
        <v>0</v>
      </c>
      <c r="H4218" t="str">
        <f t="shared" ca="1" si="787"/>
        <v>'Simpl. all tex-DT PLYWOOD'!</v>
      </c>
      <c r="I4218" t="str">
        <f t="shared" ca="1" si="792"/>
        <v>'Simpl. all tex-DT PLYWOOD'!</v>
      </c>
      <c r="J4218">
        <f t="shared" ca="1" si="793"/>
        <v>0</v>
      </c>
      <c r="K4218">
        <f t="shared" ca="1" si="794"/>
        <v>0</v>
      </c>
      <c r="L4218">
        <f t="shared" ca="1" si="788"/>
        <v>0</v>
      </c>
      <c r="M4218">
        <f t="shared" ca="1" si="789"/>
        <v>0</v>
      </c>
      <c r="O4218" t="str">
        <f t="shared" ca="1" si="790"/>
        <v>D:z</v>
      </c>
      <c r="P4218" t="str">
        <f t="shared" ca="1" si="791"/>
        <v>D7:z7</v>
      </c>
    </row>
    <row r="4219" spans="1:16">
      <c r="A4219" t="str">
        <f t="shared" si="783"/>
        <v>12</v>
      </c>
      <c r="B4219" t="str">
        <f t="shared" ca="1" si="784"/>
        <v>W</v>
      </c>
      <c r="C4219" t="str">
        <f t="shared" si="785"/>
        <v>SIMPL-7K</v>
      </c>
      <c r="D4219" t="s">
        <v>1747</v>
      </c>
      <c r="E4219">
        <f t="shared" ca="1" si="786"/>
        <v>0</v>
      </c>
      <c r="H4219" t="str">
        <f t="shared" ca="1" si="787"/>
        <v>'Simpl. all tex-DT PLYWOOD'!</v>
      </c>
      <c r="I4219" t="str">
        <f t="shared" ca="1" si="792"/>
        <v>'Simpl. all tex-DT PLYWOOD'!</v>
      </c>
      <c r="J4219">
        <f t="shared" ca="1" si="793"/>
        <v>0</v>
      </c>
      <c r="K4219">
        <f t="shared" ca="1" si="794"/>
        <v>0</v>
      </c>
      <c r="L4219">
        <f t="shared" ca="1" si="788"/>
        <v>0</v>
      </c>
      <c r="M4219">
        <f t="shared" ca="1" si="789"/>
        <v>0</v>
      </c>
      <c r="O4219" t="str">
        <f t="shared" ca="1" si="790"/>
        <v>D:z</v>
      </c>
      <c r="P4219" t="str">
        <f t="shared" ca="1" si="791"/>
        <v>D7:z7</v>
      </c>
    </row>
    <row r="4220" spans="1:16">
      <c r="A4220" t="str">
        <f t="shared" si="783"/>
        <v>13</v>
      </c>
      <c r="B4220" t="str">
        <f t="shared" ca="1" si="784"/>
        <v>W</v>
      </c>
      <c r="C4220" t="str">
        <f t="shared" si="785"/>
        <v>SIMPL-7K</v>
      </c>
      <c r="D4220" t="s">
        <v>1748</v>
      </c>
      <c r="E4220">
        <f t="shared" ca="1" si="786"/>
        <v>0</v>
      </c>
      <c r="H4220" t="str">
        <f t="shared" ca="1" si="787"/>
        <v>'Simpl. all tex-DT PLYWOOD'!</v>
      </c>
      <c r="I4220" t="str">
        <f t="shared" ca="1" si="792"/>
        <v>'Simpl. all tex-DT PLYWOOD'!</v>
      </c>
      <c r="J4220">
        <f t="shared" ca="1" si="793"/>
        <v>0</v>
      </c>
      <c r="K4220">
        <f t="shared" ca="1" si="794"/>
        <v>0</v>
      </c>
      <c r="L4220">
        <f t="shared" ca="1" si="788"/>
        <v>0</v>
      </c>
      <c r="M4220">
        <f t="shared" ca="1" si="789"/>
        <v>0</v>
      </c>
      <c r="O4220" t="str">
        <f t="shared" ca="1" si="790"/>
        <v>D:z</v>
      </c>
      <c r="P4220" t="str">
        <f t="shared" ca="1" si="791"/>
        <v>D7:z7</v>
      </c>
    </row>
    <row r="4221" spans="1:16">
      <c r="A4221" t="str">
        <f t="shared" si="783"/>
        <v>15</v>
      </c>
      <c r="B4221" t="str">
        <f t="shared" ca="1" si="784"/>
        <v>W</v>
      </c>
      <c r="C4221" t="str">
        <f t="shared" si="785"/>
        <v>SIMPL-7K</v>
      </c>
      <c r="D4221" t="s">
        <v>4889</v>
      </c>
      <c r="E4221">
        <f t="shared" ca="1" si="786"/>
        <v>0</v>
      </c>
      <c r="H4221" t="str">
        <f t="shared" ca="1" si="787"/>
        <v>'Simpl. all tex-DT PLYWOOD'!</v>
      </c>
      <c r="I4221" t="str">
        <f t="shared" ca="1" si="792"/>
        <v>'Simpl. all tex-DT PLYWOOD'!</v>
      </c>
      <c r="J4221">
        <f t="shared" ca="1" si="793"/>
        <v>0</v>
      </c>
      <c r="K4221">
        <f t="shared" ca="1" si="794"/>
        <v>0</v>
      </c>
      <c r="L4221">
        <f t="shared" ca="1" si="788"/>
        <v>0</v>
      </c>
      <c r="M4221">
        <f t="shared" ca="1" si="789"/>
        <v>0</v>
      </c>
      <c r="O4221" t="str">
        <f t="shared" ca="1" si="790"/>
        <v>D:z</v>
      </c>
      <c r="P4221" t="str">
        <f t="shared" ca="1" si="791"/>
        <v>D7:z7</v>
      </c>
    </row>
    <row r="4222" spans="1:16">
      <c r="A4222" t="str">
        <f t="shared" si="783"/>
        <v>01</v>
      </c>
      <c r="B4222" t="str">
        <f t="shared" ca="1" si="784"/>
        <v>W</v>
      </c>
      <c r="C4222" t="str">
        <f t="shared" si="785"/>
        <v>SIMPL-7K-C</v>
      </c>
      <c r="D4222" t="s">
        <v>6071</v>
      </c>
      <c r="E4222">
        <f t="shared" ca="1" si="786"/>
        <v>0</v>
      </c>
      <c r="H4222" t="str">
        <f t="shared" ca="1" si="787"/>
        <v>'(more) Simpl. Textures PLYWOOD'!</v>
      </c>
      <c r="I4222">
        <f t="shared" ca="1" si="792"/>
        <v>0</v>
      </c>
      <c r="J4222" t="str">
        <f t="shared" ca="1" si="793"/>
        <v>'(more) Simpl. Textures PLYWOOD'!</v>
      </c>
      <c r="K4222">
        <f t="shared" ca="1" si="794"/>
        <v>0</v>
      </c>
      <c r="L4222">
        <f t="shared" ca="1" si="788"/>
        <v>0</v>
      </c>
      <c r="M4222">
        <f t="shared" ca="1" si="789"/>
        <v>0</v>
      </c>
      <c r="O4222" t="str">
        <f t="shared" ca="1" si="790"/>
        <v>D:N</v>
      </c>
      <c r="P4222" t="str">
        <f t="shared" ca="1" si="791"/>
        <v>D7:N7</v>
      </c>
    </row>
    <row r="4223" spans="1:16">
      <c r="A4223" t="str">
        <f t="shared" si="783"/>
        <v>16</v>
      </c>
      <c r="B4223" t="str">
        <f t="shared" ca="1" si="784"/>
        <v>W</v>
      </c>
      <c r="C4223" t="str">
        <f t="shared" si="785"/>
        <v>SIMPL-7K-N-NT</v>
      </c>
      <c r="D4223" t="s">
        <v>5589</v>
      </c>
      <c r="E4223">
        <f t="shared" ca="1" si="786"/>
        <v>0</v>
      </c>
      <c r="H4223" t="str">
        <f t="shared" ca="1" si="787"/>
        <v>'(more) Simpl. Textures PLYWOOD'!</v>
      </c>
      <c r="I4223">
        <f t="shared" ca="1" si="792"/>
        <v>0</v>
      </c>
      <c r="J4223" t="str">
        <f t="shared" ca="1" si="793"/>
        <v>'(more) Simpl. Textures PLYWOOD'!</v>
      </c>
      <c r="K4223">
        <f t="shared" ca="1" si="794"/>
        <v>0</v>
      </c>
      <c r="L4223">
        <f t="shared" ca="1" si="788"/>
        <v>0</v>
      </c>
      <c r="M4223">
        <f t="shared" ca="1" si="789"/>
        <v>0</v>
      </c>
      <c r="O4223" t="str">
        <f t="shared" ca="1" si="790"/>
        <v>D:N</v>
      </c>
      <c r="P4223" t="str">
        <f t="shared" ca="1" si="791"/>
        <v>D7:N7</v>
      </c>
    </row>
    <row r="4224" spans="1:16">
      <c r="A4224" t="str">
        <f t="shared" si="783"/>
        <v>16</v>
      </c>
      <c r="B4224" t="str">
        <f t="shared" ca="1" si="784"/>
        <v>W</v>
      </c>
      <c r="C4224" t="str">
        <f t="shared" si="785"/>
        <v>SIMPL-7K-N-T</v>
      </c>
      <c r="D4224" t="s">
        <v>5749</v>
      </c>
      <c r="E4224">
        <f t="shared" ca="1" si="786"/>
        <v>0</v>
      </c>
      <c r="H4224" t="str">
        <f t="shared" ca="1" si="787"/>
        <v>'(more) Simpl. Textures PLYWOOD'!</v>
      </c>
      <c r="I4224">
        <f t="shared" ca="1" si="792"/>
        <v>0</v>
      </c>
      <c r="J4224" t="str">
        <f t="shared" ca="1" si="793"/>
        <v>'(more) Simpl. Textures PLYWOOD'!</v>
      </c>
      <c r="K4224">
        <f t="shared" ca="1" si="794"/>
        <v>0</v>
      </c>
      <c r="L4224">
        <f t="shared" ca="1" si="788"/>
        <v>0</v>
      </c>
      <c r="M4224">
        <f t="shared" ca="1" si="789"/>
        <v>0</v>
      </c>
      <c r="O4224" t="str">
        <f t="shared" ca="1" si="790"/>
        <v>D:N</v>
      </c>
      <c r="P4224" t="str">
        <f t="shared" ca="1" si="791"/>
        <v>D7:N7</v>
      </c>
    </row>
    <row r="4225" spans="1:16">
      <c r="A4225" t="str">
        <f t="shared" si="783"/>
        <v>01</v>
      </c>
      <c r="B4225" t="str">
        <f t="shared" ca="1" si="784"/>
        <v>W</v>
      </c>
      <c r="C4225" t="str">
        <f t="shared" si="785"/>
        <v>SIMPL-7K-T</v>
      </c>
      <c r="D4225" t="s">
        <v>4107</v>
      </c>
      <c r="E4225">
        <f t="shared" ca="1" si="786"/>
        <v>0</v>
      </c>
      <c r="H4225" t="str">
        <f t="shared" ca="1" si="787"/>
        <v>'Simpl. all tex-DT PLYWOOD'!</v>
      </c>
      <c r="I4225" t="str">
        <f t="shared" ca="1" si="792"/>
        <v>'Simpl. all tex-DT PLYWOOD'!</v>
      </c>
      <c r="J4225">
        <f t="shared" ca="1" si="793"/>
        <v>0</v>
      </c>
      <c r="K4225">
        <f t="shared" ca="1" si="794"/>
        <v>0</v>
      </c>
      <c r="L4225">
        <f t="shared" ca="1" si="788"/>
        <v>0</v>
      </c>
      <c r="M4225">
        <f t="shared" ca="1" si="789"/>
        <v>0</v>
      </c>
      <c r="O4225" t="str">
        <f t="shared" ca="1" si="790"/>
        <v>D:z</v>
      </c>
      <c r="P4225" t="str">
        <f t="shared" ca="1" si="791"/>
        <v>D7:z7</v>
      </c>
    </row>
    <row r="4226" spans="1:16">
      <c r="A4226" t="str">
        <f t="shared" si="783"/>
        <v>02</v>
      </c>
      <c r="B4226" t="str">
        <f t="shared" ca="1" si="784"/>
        <v>W</v>
      </c>
      <c r="C4226" t="str">
        <f t="shared" si="785"/>
        <v>SIMPL-7K-T</v>
      </c>
      <c r="D4226" t="s">
        <v>4108</v>
      </c>
      <c r="E4226">
        <f t="shared" ca="1" si="786"/>
        <v>0</v>
      </c>
      <c r="H4226" t="str">
        <f t="shared" ca="1" si="787"/>
        <v>'Simpl. all tex-DT PLYWOOD'!</v>
      </c>
      <c r="I4226" t="str">
        <f t="shared" ca="1" si="792"/>
        <v>'Simpl. all tex-DT PLYWOOD'!</v>
      </c>
      <c r="J4226">
        <f t="shared" ca="1" si="793"/>
        <v>0</v>
      </c>
      <c r="K4226">
        <f t="shared" ca="1" si="794"/>
        <v>0</v>
      </c>
      <c r="L4226">
        <f t="shared" ca="1" si="788"/>
        <v>0</v>
      </c>
      <c r="M4226">
        <f t="shared" ca="1" si="789"/>
        <v>0</v>
      </c>
      <c r="O4226" t="str">
        <f t="shared" ca="1" si="790"/>
        <v>D:z</v>
      </c>
      <c r="P4226" t="str">
        <f t="shared" ca="1" si="791"/>
        <v>D7:z7</v>
      </c>
    </row>
    <row r="4227" spans="1:16">
      <c r="A4227" t="str">
        <f t="shared" si="783"/>
        <v>03</v>
      </c>
      <c r="B4227" t="str">
        <f t="shared" ca="1" si="784"/>
        <v>W</v>
      </c>
      <c r="C4227" t="str">
        <f t="shared" si="785"/>
        <v>SIMPL-7K-T</v>
      </c>
      <c r="D4227" t="s">
        <v>4109</v>
      </c>
      <c r="E4227">
        <f t="shared" ca="1" si="786"/>
        <v>0</v>
      </c>
      <c r="H4227" t="str">
        <f t="shared" ca="1" si="787"/>
        <v>'Simpl. all tex-DT PLYWOOD'!</v>
      </c>
      <c r="I4227" t="str">
        <f t="shared" ca="1" si="792"/>
        <v>'Simpl. all tex-DT PLYWOOD'!</v>
      </c>
      <c r="J4227">
        <f t="shared" ca="1" si="793"/>
        <v>0</v>
      </c>
      <c r="K4227">
        <f t="shared" ca="1" si="794"/>
        <v>0</v>
      </c>
      <c r="L4227">
        <f t="shared" ca="1" si="788"/>
        <v>0</v>
      </c>
      <c r="M4227">
        <f t="shared" ca="1" si="789"/>
        <v>0</v>
      </c>
      <c r="O4227" t="str">
        <f t="shared" ca="1" si="790"/>
        <v>D:z</v>
      </c>
      <c r="P4227" t="str">
        <f t="shared" ca="1" si="791"/>
        <v>D7:z7</v>
      </c>
    </row>
    <row r="4228" spans="1:16">
      <c r="A4228" t="str">
        <f t="shared" si="783"/>
        <v>04</v>
      </c>
      <c r="B4228" t="str">
        <f t="shared" ca="1" si="784"/>
        <v>W</v>
      </c>
      <c r="C4228" t="str">
        <f t="shared" si="785"/>
        <v>SIMPL-7K-T</v>
      </c>
      <c r="D4228" t="s">
        <v>4110</v>
      </c>
      <c r="E4228">
        <f t="shared" ca="1" si="786"/>
        <v>0</v>
      </c>
      <c r="H4228" t="str">
        <f t="shared" ca="1" si="787"/>
        <v>'Simpl. all tex-DT PLYWOOD'!</v>
      </c>
      <c r="I4228" t="str">
        <f t="shared" ca="1" si="792"/>
        <v>'Simpl. all tex-DT PLYWOOD'!</v>
      </c>
      <c r="J4228">
        <f t="shared" ca="1" si="793"/>
        <v>0</v>
      </c>
      <c r="K4228">
        <f t="shared" ca="1" si="794"/>
        <v>0</v>
      </c>
      <c r="L4228">
        <f t="shared" ca="1" si="788"/>
        <v>0</v>
      </c>
      <c r="M4228">
        <f t="shared" ca="1" si="789"/>
        <v>0</v>
      </c>
      <c r="O4228" t="str">
        <f t="shared" ca="1" si="790"/>
        <v>D:z</v>
      </c>
      <c r="P4228" t="str">
        <f t="shared" ca="1" si="791"/>
        <v>D7:z7</v>
      </c>
    </row>
    <row r="4229" spans="1:16">
      <c r="A4229" t="str">
        <f t="shared" si="783"/>
        <v>05</v>
      </c>
      <c r="B4229" t="str">
        <f t="shared" ca="1" si="784"/>
        <v>W</v>
      </c>
      <c r="C4229" t="str">
        <f t="shared" si="785"/>
        <v>SIMPL-7K-T</v>
      </c>
      <c r="D4229" t="s">
        <v>4111</v>
      </c>
      <c r="E4229">
        <f t="shared" ca="1" si="786"/>
        <v>0</v>
      </c>
      <c r="H4229" t="str">
        <f t="shared" ca="1" si="787"/>
        <v>'Simpl. all tex-DT PLYWOOD'!</v>
      </c>
      <c r="I4229" t="str">
        <f t="shared" ca="1" si="792"/>
        <v>'Simpl. all tex-DT PLYWOOD'!</v>
      </c>
      <c r="J4229">
        <f t="shared" ca="1" si="793"/>
        <v>0</v>
      </c>
      <c r="K4229">
        <f t="shared" ca="1" si="794"/>
        <v>0</v>
      </c>
      <c r="L4229">
        <f t="shared" ca="1" si="788"/>
        <v>0</v>
      </c>
      <c r="M4229">
        <f t="shared" ca="1" si="789"/>
        <v>0</v>
      </c>
      <c r="O4229" t="str">
        <f t="shared" ca="1" si="790"/>
        <v>D:z</v>
      </c>
      <c r="P4229" t="str">
        <f t="shared" ca="1" si="791"/>
        <v>D7:z7</v>
      </c>
    </row>
    <row r="4230" spans="1:16">
      <c r="A4230" t="str">
        <f t="shared" si="783"/>
        <v>06</v>
      </c>
      <c r="B4230" t="str">
        <f t="shared" ca="1" si="784"/>
        <v>W</v>
      </c>
      <c r="C4230" t="str">
        <f t="shared" si="785"/>
        <v>SIMPL-7K-T</v>
      </c>
      <c r="D4230" t="s">
        <v>4112</v>
      </c>
      <c r="E4230">
        <f t="shared" ca="1" si="786"/>
        <v>0</v>
      </c>
      <c r="H4230" t="str">
        <f t="shared" ca="1" si="787"/>
        <v>'Simpl. all tex-DT PLYWOOD'!</v>
      </c>
      <c r="I4230" t="str">
        <f t="shared" ca="1" si="792"/>
        <v>'Simpl. all tex-DT PLYWOOD'!</v>
      </c>
      <c r="J4230">
        <f t="shared" ca="1" si="793"/>
        <v>0</v>
      </c>
      <c r="K4230">
        <f t="shared" ca="1" si="794"/>
        <v>0</v>
      </c>
      <c r="L4230">
        <f t="shared" ca="1" si="788"/>
        <v>0</v>
      </c>
      <c r="M4230">
        <f t="shared" ca="1" si="789"/>
        <v>0</v>
      </c>
      <c r="O4230" t="str">
        <f t="shared" ca="1" si="790"/>
        <v>D:z</v>
      </c>
      <c r="P4230" t="str">
        <f t="shared" ca="1" si="791"/>
        <v>D7:z7</v>
      </c>
    </row>
    <row r="4231" spans="1:16">
      <c r="A4231" t="str">
        <f t="shared" si="783"/>
        <v>07</v>
      </c>
      <c r="B4231" t="str">
        <f t="shared" ca="1" si="784"/>
        <v>W</v>
      </c>
      <c r="C4231" t="str">
        <f t="shared" si="785"/>
        <v>SIMPL-7K-T</v>
      </c>
      <c r="D4231" t="s">
        <v>4113</v>
      </c>
      <c r="E4231">
        <f t="shared" ca="1" si="786"/>
        <v>0</v>
      </c>
      <c r="H4231" t="str">
        <f t="shared" ca="1" si="787"/>
        <v>'Simpl. all tex-DT PLYWOOD'!</v>
      </c>
      <c r="I4231" t="str">
        <f t="shared" ca="1" si="792"/>
        <v>'Simpl. all tex-DT PLYWOOD'!</v>
      </c>
      <c r="J4231">
        <f t="shared" ca="1" si="793"/>
        <v>0</v>
      </c>
      <c r="K4231">
        <f t="shared" ca="1" si="794"/>
        <v>0</v>
      </c>
      <c r="L4231">
        <f t="shared" ca="1" si="788"/>
        <v>0</v>
      </c>
      <c r="M4231">
        <f t="shared" ca="1" si="789"/>
        <v>0</v>
      </c>
      <c r="O4231" t="str">
        <f t="shared" ca="1" si="790"/>
        <v>D:z</v>
      </c>
      <c r="P4231" t="str">
        <f t="shared" ca="1" si="791"/>
        <v>D7:z7</v>
      </c>
    </row>
    <row r="4232" spans="1:16">
      <c r="A4232" t="str">
        <f t="shared" si="783"/>
        <v>08</v>
      </c>
      <c r="B4232" t="str">
        <f t="shared" ca="1" si="784"/>
        <v>W</v>
      </c>
      <c r="C4232" t="str">
        <f t="shared" si="785"/>
        <v>SIMPL-7K-T</v>
      </c>
      <c r="D4232" t="s">
        <v>4114</v>
      </c>
      <c r="E4232">
        <f t="shared" ca="1" si="786"/>
        <v>0</v>
      </c>
      <c r="H4232" t="str">
        <f t="shared" ca="1" si="787"/>
        <v>'Simpl. all tex-DT PLYWOOD'!</v>
      </c>
      <c r="I4232" t="str">
        <f t="shared" ca="1" si="792"/>
        <v>'Simpl. all tex-DT PLYWOOD'!</v>
      </c>
      <c r="J4232">
        <f t="shared" ca="1" si="793"/>
        <v>0</v>
      </c>
      <c r="K4232">
        <f t="shared" ca="1" si="794"/>
        <v>0</v>
      </c>
      <c r="L4232">
        <f t="shared" ca="1" si="788"/>
        <v>0</v>
      </c>
      <c r="M4232">
        <f t="shared" ca="1" si="789"/>
        <v>0</v>
      </c>
      <c r="O4232" t="str">
        <f t="shared" ca="1" si="790"/>
        <v>D:z</v>
      </c>
      <c r="P4232" t="str">
        <f t="shared" ca="1" si="791"/>
        <v>D7:z7</v>
      </c>
    </row>
    <row r="4233" spans="1:16">
      <c r="A4233" t="str">
        <f t="shared" si="783"/>
        <v>09</v>
      </c>
      <c r="B4233" t="str">
        <f t="shared" ca="1" si="784"/>
        <v>W</v>
      </c>
      <c r="C4233" t="str">
        <f t="shared" si="785"/>
        <v>SIMPL-7K-T</v>
      </c>
      <c r="D4233" t="s">
        <v>4115</v>
      </c>
      <c r="E4233">
        <f t="shared" ca="1" si="786"/>
        <v>0</v>
      </c>
      <c r="H4233" t="str">
        <f t="shared" ca="1" si="787"/>
        <v>'Simpl. all tex-DT PLYWOOD'!</v>
      </c>
      <c r="I4233" t="str">
        <f t="shared" ca="1" si="792"/>
        <v>'Simpl. all tex-DT PLYWOOD'!</v>
      </c>
      <c r="J4233">
        <f t="shared" ca="1" si="793"/>
        <v>0</v>
      </c>
      <c r="K4233">
        <f t="shared" ca="1" si="794"/>
        <v>0</v>
      </c>
      <c r="L4233">
        <f t="shared" ca="1" si="788"/>
        <v>0</v>
      </c>
      <c r="M4233">
        <f t="shared" ca="1" si="789"/>
        <v>0</v>
      </c>
      <c r="O4233" t="str">
        <f t="shared" ca="1" si="790"/>
        <v>D:z</v>
      </c>
      <c r="P4233" t="str">
        <f t="shared" ca="1" si="791"/>
        <v>D7:z7</v>
      </c>
    </row>
    <row r="4234" spans="1:16">
      <c r="A4234" t="str">
        <f t="shared" si="783"/>
        <v>10</v>
      </c>
      <c r="B4234" t="str">
        <f t="shared" ca="1" si="784"/>
        <v>W</v>
      </c>
      <c r="C4234" t="str">
        <f t="shared" si="785"/>
        <v>SIMPL-7K-T</v>
      </c>
      <c r="D4234" t="s">
        <v>4116</v>
      </c>
      <c r="E4234">
        <f t="shared" ca="1" si="786"/>
        <v>0</v>
      </c>
      <c r="H4234" t="str">
        <f t="shared" ca="1" si="787"/>
        <v>'Simpl. all tex-DT PLYWOOD'!</v>
      </c>
      <c r="I4234" t="str">
        <f t="shared" ca="1" si="792"/>
        <v>'Simpl. all tex-DT PLYWOOD'!</v>
      </c>
      <c r="J4234">
        <f t="shared" ca="1" si="793"/>
        <v>0</v>
      </c>
      <c r="K4234">
        <f t="shared" ca="1" si="794"/>
        <v>0</v>
      </c>
      <c r="L4234">
        <f t="shared" ca="1" si="788"/>
        <v>0</v>
      </c>
      <c r="M4234">
        <f t="shared" ca="1" si="789"/>
        <v>0</v>
      </c>
      <c r="O4234" t="str">
        <f t="shared" ca="1" si="790"/>
        <v>D:z</v>
      </c>
      <c r="P4234" t="str">
        <f t="shared" ca="1" si="791"/>
        <v>D7:z7</v>
      </c>
    </row>
    <row r="4235" spans="1:16">
      <c r="A4235" t="str">
        <f t="shared" si="783"/>
        <v>11</v>
      </c>
      <c r="B4235" t="str">
        <f t="shared" ca="1" si="784"/>
        <v>W</v>
      </c>
      <c r="C4235" t="str">
        <f t="shared" si="785"/>
        <v>SIMPL-7K-T</v>
      </c>
      <c r="D4235" t="s">
        <v>4117</v>
      </c>
      <c r="E4235">
        <f t="shared" ca="1" si="786"/>
        <v>0</v>
      </c>
      <c r="H4235" t="str">
        <f t="shared" ca="1" si="787"/>
        <v>'Simpl. all tex-DT PLYWOOD'!</v>
      </c>
      <c r="I4235" t="str">
        <f t="shared" ca="1" si="792"/>
        <v>'Simpl. all tex-DT PLYWOOD'!</v>
      </c>
      <c r="J4235">
        <f t="shared" ca="1" si="793"/>
        <v>0</v>
      </c>
      <c r="K4235">
        <f t="shared" ca="1" si="794"/>
        <v>0</v>
      </c>
      <c r="L4235">
        <f t="shared" ca="1" si="788"/>
        <v>0</v>
      </c>
      <c r="M4235">
        <f t="shared" ca="1" si="789"/>
        <v>0</v>
      </c>
      <c r="O4235" t="str">
        <f t="shared" ca="1" si="790"/>
        <v>D:z</v>
      </c>
      <c r="P4235" t="str">
        <f t="shared" ca="1" si="791"/>
        <v>D7:z7</v>
      </c>
    </row>
    <row r="4236" spans="1:16">
      <c r="A4236" t="str">
        <f t="shared" si="783"/>
        <v>12</v>
      </c>
      <c r="B4236" t="str">
        <f t="shared" ca="1" si="784"/>
        <v>W</v>
      </c>
      <c r="C4236" t="str">
        <f t="shared" si="785"/>
        <v>SIMPL-7K-T</v>
      </c>
      <c r="D4236" t="s">
        <v>4118</v>
      </c>
      <c r="E4236">
        <f t="shared" ca="1" si="786"/>
        <v>0</v>
      </c>
      <c r="H4236" t="str">
        <f t="shared" ca="1" si="787"/>
        <v>'Simpl. all tex-DT PLYWOOD'!</v>
      </c>
      <c r="I4236" t="str">
        <f t="shared" ca="1" si="792"/>
        <v>'Simpl. all tex-DT PLYWOOD'!</v>
      </c>
      <c r="J4236">
        <f t="shared" ca="1" si="793"/>
        <v>0</v>
      </c>
      <c r="K4236">
        <f t="shared" ca="1" si="794"/>
        <v>0</v>
      </c>
      <c r="L4236">
        <f t="shared" ca="1" si="788"/>
        <v>0</v>
      </c>
      <c r="M4236">
        <f t="shared" ca="1" si="789"/>
        <v>0</v>
      </c>
      <c r="O4236" t="str">
        <f t="shared" ca="1" si="790"/>
        <v>D:z</v>
      </c>
      <c r="P4236" t="str">
        <f t="shared" ca="1" si="791"/>
        <v>D7:z7</v>
      </c>
    </row>
    <row r="4237" spans="1:16">
      <c r="A4237" t="str">
        <f t="shared" si="783"/>
        <v>13</v>
      </c>
      <c r="B4237" t="str">
        <f t="shared" ca="1" si="784"/>
        <v>W</v>
      </c>
      <c r="C4237" t="str">
        <f t="shared" si="785"/>
        <v>SIMPL-7K-T</v>
      </c>
      <c r="D4237" t="s">
        <v>4119</v>
      </c>
      <c r="E4237">
        <f t="shared" ca="1" si="786"/>
        <v>0</v>
      </c>
      <c r="H4237" t="str">
        <f t="shared" ca="1" si="787"/>
        <v>'Simpl. all tex-DT PLYWOOD'!</v>
      </c>
      <c r="I4237" t="str">
        <f t="shared" ca="1" si="792"/>
        <v>'Simpl. all tex-DT PLYWOOD'!</v>
      </c>
      <c r="J4237">
        <f t="shared" ca="1" si="793"/>
        <v>0</v>
      </c>
      <c r="K4237">
        <f t="shared" ca="1" si="794"/>
        <v>0</v>
      </c>
      <c r="L4237">
        <f t="shared" ca="1" si="788"/>
        <v>0</v>
      </c>
      <c r="M4237">
        <f t="shared" ca="1" si="789"/>
        <v>0</v>
      </c>
      <c r="O4237" t="str">
        <f t="shared" ca="1" si="790"/>
        <v>D:z</v>
      </c>
      <c r="P4237" t="str">
        <f t="shared" ca="1" si="791"/>
        <v>D7:z7</v>
      </c>
    </row>
    <row r="4238" spans="1:16">
      <c r="A4238" t="str">
        <f t="shared" si="783"/>
        <v>15</v>
      </c>
      <c r="B4238" t="str">
        <f t="shared" ca="1" si="784"/>
        <v>W</v>
      </c>
      <c r="C4238" t="str">
        <f t="shared" si="785"/>
        <v>SIMPL-7K-T</v>
      </c>
      <c r="D4238" t="s">
        <v>4814</v>
      </c>
      <c r="E4238">
        <f t="shared" ca="1" si="786"/>
        <v>0</v>
      </c>
      <c r="H4238" t="str">
        <f t="shared" ca="1" si="787"/>
        <v>'Simpl. all tex-DT PLYWOOD'!</v>
      </c>
      <c r="I4238" t="str">
        <f t="shared" ca="1" si="792"/>
        <v>'Simpl. all tex-DT PLYWOOD'!</v>
      </c>
      <c r="J4238">
        <f t="shared" ca="1" si="793"/>
        <v>0</v>
      </c>
      <c r="K4238">
        <f t="shared" ca="1" si="794"/>
        <v>0</v>
      </c>
      <c r="L4238">
        <f t="shared" ca="1" si="788"/>
        <v>0</v>
      </c>
      <c r="M4238">
        <f t="shared" ca="1" si="789"/>
        <v>0</v>
      </c>
      <c r="O4238" t="str">
        <f t="shared" ca="1" si="790"/>
        <v>D:z</v>
      </c>
      <c r="P4238" t="str">
        <f t="shared" ca="1" si="791"/>
        <v>D7:z7</v>
      </c>
    </row>
    <row r="4239" spans="1:16">
      <c r="A4239" t="str">
        <f t="shared" ref="A4239:A4302" si="795">MID(D4239,LEN(C4239)+2,LEN(D4239)-LEN(C4239))</f>
        <v>01</v>
      </c>
      <c r="B4239" t="str">
        <f t="shared" ref="B4239:B4302" ca="1" si="796">VLOOKUP(H4239,$A$1:$K$4,11,FALSE)</f>
        <v>W</v>
      </c>
      <c r="C4239" t="str">
        <f t="shared" ref="C4239:C4302" si="797">IF(RIGHT(LEFT(D4239,LEN(D4239)-3),1)="-",LEFT(D4239,LEN(D4239)-4),LEFT(D4239,LEN(D4239)-3))</f>
        <v>SIMPL-7L</v>
      </c>
      <c r="D4239" t="s">
        <v>1750</v>
      </c>
      <c r="E4239">
        <f t="shared" ref="E4239:E4302" ca="1" si="798">IFERROR(VLOOKUP(C4239,INDIRECT($H4239&amp;$O4239),MATCH($A4239,INDIRECT($H4239&amp;$P4239),0),FALSE),0)</f>
        <v>0</v>
      </c>
      <c r="H4239" t="str">
        <f t="shared" ref="H4239:H4302" ca="1" si="799">IF(I4239&lt;&gt;0,I4239,IF(J4239&lt;&gt;0,J4239,IF(K4239&lt;&gt;0,K4239,IF(L4239&lt;&gt;0,L4239,IF(M4239&lt;&gt;0,M4239,N4239)))))</f>
        <v>'Simpl. all tex-DT PLYWOOD'!</v>
      </c>
      <c r="I4239" t="str">
        <f t="shared" ca="1" si="792"/>
        <v>'Simpl. all tex-DT PLYWOOD'!</v>
      </c>
      <c r="J4239">
        <f t="shared" ca="1" si="793"/>
        <v>0</v>
      </c>
      <c r="K4239">
        <f t="shared" ca="1" si="794"/>
        <v>0</v>
      </c>
      <c r="L4239">
        <f t="shared" ref="L4239:L4302" ca="1" si="800">IF(IFERROR(VLOOKUP($C4239,INDIRECT($G$10&amp;"d:d"),1,FALSE),0)&lt;&gt;0,L$13,0)</f>
        <v>0</v>
      </c>
      <c r="M4239">
        <f t="shared" ref="M4239:M4302" ca="1" si="801">IF(IFERROR(VLOOKUP($C4239,INDIRECT($G$11&amp;"d:d"),1,FALSE),0)&lt;&gt;0,M$13,0)</f>
        <v>0</v>
      </c>
      <c r="O4239" t="str">
        <f t="shared" ref="O4239:O4302" ca="1" si="802">VLOOKUP($H4239,$G$7:$I$11,2,FALSE)</f>
        <v>D:z</v>
      </c>
      <c r="P4239" t="str">
        <f t="shared" ref="P4239:P4302" ca="1" si="803">VLOOKUP($H4239,$G$7:$I$11,3,FALSE)</f>
        <v>D7:z7</v>
      </c>
    </row>
    <row r="4240" spans="1:16">
      <c r="A4240" t="str">
        <f t="shared" si="795"/>
        <v>02</v>
      </c>
      <c r="B4240" t="str">
        <f t="shared" ca="1" si="796"/>
        <v>W</v>
      </c>
      <c r="C4240" t="str">
        <f t="shared" si="797"/>
        <v>SIMPL-7L</v>
      </c>
      <c r="D4240" t="s">
        <v>1751</v>
      </c>
      <c r="E4240">
        <f t="shared" ca="1" si="798"/>
        <v>0</v>
      </c>
      <c r="H4240" t="str">
        <f t="shared" ca="1" si="799"/>
        <v>'Simpl. all tex-DT PLYWOOD'!</v>
      </c>
      <c r="I4240" t="str">
        <f t="shared" ca="1" si="792"/>
        <v>'Simpl. all tex-DT PLYWOOD'!</v>
      </c>
      <c r="J4240">
        <f t="shared" ca="1" si="793"/>
        <v>0</v>
      </c>
      <c r="K4240">
        <f t="shared" ca="1" si="794"/>
        <v>0</v>
      </c>
      <c r="L4240">
        <f t="shared" ca="1" si="800"/>
        <v>0</v>
      </c>
      <c r="M4240">
        <f t="shared" ca="1" si="801"/>
        <v>0</v>
      </c>
      <c r="O4240" t="str">
        <f t="shared" ca="1" si="802"/>
        <v>D:z</v>
      </c>
      <c r="P4240" t="str">
        <f t="shared" ca="1" si="803"/>
        <v>D7:z7</v>
      </c>
    </row>
    <row r="4241" spans="1:16">
      <c r="A4241" t="str">
        <f t="shared" si="795"/>
        <v>03</v>
      </c>
      <c r="B4241" t="str">
        <f t="shared" ca="1" si="796"/>
        <v>W</v>
      </c>
      <c r="C4241" t="str">
        <f t="shared" si="797"/>
        <v>SIMPL-7L</v>
      </c>
      <c r="D4241" t="s">
        <v>1752</v>
      </c>
      <c r="E4241">
        <f t="shared" ca="1" si="798"/>
        <v>0</v>
      </c>
      <c r="H4241" t="str">
        <f t="shared" ca="1" si="799"/>
        <v>'Simpl. all tex-DT PLYWOOD'!</v>
      </c>
      <c r="I4241" t="str">
        <f t="shared" ca="1" si="792"/>
        <v>'Simpl. all tex-DT PLYWOOD'!</v>
      </c>
      <c r="J4241">
        <f t="shared" ca="1" si="793"/>
        <v>0</v>
      </c>
      <c r="K4241">
        <f t="shared" ca="1" si="794"/>
        <v>0</v>
      </c>
      <c r="L4241">
        <f t="shared" ca="1" si="800"/>
        <v>0</v>
      </c>
      <c r="M4241">
        <f t="shared" ca="1" si="801"/>
        <v>0</v>
      </c>
      <c r="O4241" t="str">
        <f t="shared" ca="1" si="802"/>
        <v>D:z</v>
      </c>
      <c r="P4241" t="str">
        <f t="shared" ca="1" si="803"/>
        <v>D7:z7</v>
      </c>
    </row>
    <row r="4242" spans="1:16">
      <c r="A4242" t="str">
        <f t="shared" si="795"/>
        <v>04</v>
      </c>
      <c r="B4242" t="str">
        <f t="shared" ca="1" si="796"/>
        <v>W</v>
      </c>
      <c r="C4242" t="str">
        <f t="shared" si="797"/>
        <v>SIMPL-7L</v>
      </c>
      <c r="D4242" t="s">
        <v>1753</v>
      </c>
      <c r="E4242">
        <f t="shared" ca="1" si="798"/>
        <v>0</v>
      </c>
      <c r="H4242" t="str">
        <f t="shared" ca="1" si="799"/>
        <v>'Simpl. all tex-DT PLYWOOD'!</v>
      </c>
      <c r="I4242" t="str">
        <f t="shared" ca="1" si="792"/>
        <v>'Simpl. all tex-DT PLYWOOD'!</v>
      </c>
      <c r="J4242">
        <f t="shared" ca="1" si="793"/>
        <v>0</v>
      </c>
      <c r="K4242">
        <f t="shared" ca="1" si="794"/>
        <v>0</v>
      </c>
      <c r="L4242">
        <f t="shared" ca="1" si="800"/>
        <v>0</v>
      </c>
      <c r="M4242">
        <f t="shared" ca="1" si="801"/>
        <v>0</v>
      </c>
      <c r="O4242" t="str">
        <f t="shared" ca="1" si="802"/>
        <v>D:z</v>
      </c>
      <c r="P4242" t="str">
        <f t="shared" ca="1" si="803"/>
        <v>D7:z7</v>
      </c>
    </row>
    <row r="4243" spans="1:16">
      <c r="A4243" t="str">
        <f t="shared" si="795"/>
        <v>05</v>
      </c>
      <c r="B4243" t="str">
        <f t="shared" ca="1" si="796"/>
        <v>W</v>
      </c>
      <c r="C4243" t="str">
        <f t="shared" si="797"/>
        <v>SIMPL-7L</v>
      </c>
      <c r="D4243" t="s">
        <v>1754</v>
      </c>
      <c r="E4243">
        <f t="shared" ca="1" si="798"/>
        <v>0</v>
      </c>
      <c r="H4243" t="str">
        <f t="shared" ca="1" si="799"/>
        <v>'Simpl. all tex-DT PLYWOOD'!</v>
      </c>
      <c r="I4243" t="str">
        <f t="shared" ca="1" si="792"/>
        <v>'Simpl. all tex-DT PLYWOOD'!</v>
      </c>
      <c r="J4243">
        <f t="shared" ca="1" si="793"/>
        <v>0</v>
      </c>
      <c r="K4243">
        <f t="shared" ca="1" si="794"/>
        <v>0</v>
      </c>
      <c r="L4243">
        <f t="shared" ca="1" si="800"/>
        <v>0</v>
      </c>
      <c r="M4243">
        <f t="shared" ca="1" si="801"/>
        <v>0</v>
      </c>
      <c r="O4243" t="str">
        <f t="shared" ca="1" si="802"/>
        <v>D:z</v>
      </c>
      <c r="P4243" t="str">
        <f t="shared" ca="1" si="803"/>
        <v>D7:z7</v>
      </c>
    </row>
    <row r="4244" spans="1:16">
      <c r="A4244" t="str">
        <f t="shared" si="795"/>
        <v>06</v>
      </c>
      <c r="B4244" t="str">
        <f t="shared" ca="1" si="796"/>
        <v>W</v>
      </c>
      <c r="C4244" t="str">
        <f t="shared" si="797"/>
        <v>SIMPL-7L</v>
      </c>
      <c r="D4244" t="s">
        <v>1755</v>
      </c>
      <c r="E4244">
        <f t="shared" ca="1" si="798"/>
        <v>0</v>
      </c>
      <c r="H4244" t="str">
        <f t="shared" ca="1" si="799"/>
        <v>'Simpl. all tex-DT PLYWOOD'!</v>
      </c>
      <c r="I4244" t="str">
        <f t="shared" ca="1" si="792"/>
        <v>'Simpl. all tex-DT PLYWOOD'!</v>
      </c>
      <c r="J4244">
        <f t="shared" ca="1" si="793"/>
        <v>0</v>
      </c>
      <c r="K4244">
        <f t="shared" ca="1" si="794"/>
        <v>0</v>
      </c>
      <c r="L4244">
        <f t="shared" ca="1" si="800"/>
        <v>0</v>
      </c>
      <c r="M4244">
        <f t="shared" ca="1" si="801"/>
        <v>0</v>
      </c>
      <c r="O4244" t="str">
        <f t="shared" ca="1" si="802"/>
        <v>D:z</v>
      </c>
      <c r="P4244" t="str">
        <f t="shared" ca="1" si="803"/>
        <v>D7:z7</v>
      </c>
    </row>
    <row r="4245" spans="1:16">
      <c r="A4245" t="str">
        <f t="shared" si="795"/>
        <v>07</v>
      </c>
      <c r="B4245" t="str">
        <f t="shared" ca="1" si="796"/>
        <v>W</v>
      </c>
      <c r="C4245" t="str">
        <f t="shared" si="797"/>
        <v>SIMPL-7L</v>
      </c>
      <c r="D4245" t="s">
        <v>1756</v>
      </c>
      <c r="E4245">
        <f t="shared" ca="1" si="798"/>
        <v>0</v>
      </c>
      <c r="H4245" t="str">
        <f t="shared" ca="1" si="799"/>
        <v>'Simpl. all tex-DT PLYWOOD'!</v>
      </c>
      <c r="I4245" t="str">
        <f t="shared" ca="1" si="792"/>
        <v>'Simpl. all tex-DT PLYWOOD'!</v>
      </c>
      <c r="J4245">
        <f t="shared" ca="1" si="793"/>
        <v>0</v>
      </c>
      <c r="K4245">
        <f t="shared" ca="1" si="794"/>
        <v>0</v>
      </c>
      <c r="L4245">
        <f t="shared" ca="1" si="800"/>
        <v>0</v>
      </c>
      <c r="M4245">
        <f t="shared" ca="1" si="801"/>
        <v>0</v>
      </c>
      <c r="O4245" t="str">
        <f t="shared" ca="1" si="802"/>
        <v>D:z</v>
      </c>
      <c r="P4245" t="str">
        <f t="shared" ca="1" si="803"/>
        <v>D7:z7</v>
      </c>
    </row>
    <row r="4246" spans="1:16">
      <c r="A4246" t="str">
        <f t="shared" si="795"/>
        <v>08</v>
      </c>
      <c r="B4246" t="str">
        <f t="shared" ca="1" si="796"/>
        <v>W</v>
      </c>
      <c r="C4246" t="str">
        <f t="shared" si="797"/>
        <v>SIMPL-7L</v>
      </c>
      <c r="D4246" t="s">
        <v>1757</v>
      </c>
      <c r="E4246">
        <f t="shared" ca="1" si="798"/>
        <v>0</v>
      </c>
      <c r="H4246" t="str">
        <f t="shared" ca="1" si="799"/>
        <v>'Simpl. all tex-DT PLYWOOD'!</v>
      </c>
      <c r="I4246" t="str">
        <f t="shared" ca="1" si="792"/>
        <v>'Simpl. all tex-DT PLYWOOD'!</v>
      </c>
      <c r="J4246">
        <f t="shared" ca="1" si="793"/>
        <v>0</v>
      </c>
      <c r="K4246">
        <f t="shared" ca="1" si="794"/>
        <v>0</v>
      </c>
      <c r="L4246">
        <f t="shared" ca="1" si="800"/>
        <v>0</v>
      </c>
      <c r="M4246">
        <f t="shared" ca="1" si="801"/>
        <v>0</v>
      </c>
      <c r="O4246" t="str">
        <f t="shared" ca="1" si="802"/>
        <v>D:z</v>
      </c>
      <c r="P4246" t="str">
        <f t="shared" ca="1" si="803"/>
        <v>D7:z7</v>
      </c>
    </row>
    <row r="4247" spans="1:16">
      <c r="A4247" t="str">
        <f t="shared" si="795"/>
        <v>09</v>
      </c>
      <c r="B4247" t="str">
        <f t="shared" ca="1" si="796"/>
        <v>W</v>
      </c>
      <c r="C4247" t="str">
        <f t="shared" si="797"/>
        <v>SIMPL-7L</v>
      </c>
      <c r="D4247" t="s">
        <v>1758</v>
      </c>
      <c r="E4247">
        <f t="shared" ca="1" si="798"/>
        <v>0</v>
      </c>
      <c r="H4247" t="str">
        <f t="shared" ca="1" si="799"/>
        <v>'Simpl. all tex-DT PLYWOOD'!</v>
      </c>
      <c r="I4247" t="str">
        <f t="shared" ca="1" si="792"/>
        <v>'Simpl. all tex-DT PLYWOOD'!</v>
      </c>
      <c r="J4247">
        <f t="shared" ca="1" si="793"/>
        <v>0</v>
      </c>
      <c r="K4247">
        <f t="shared" ca="1" si="794"/>
        <v>0</v>
      </c>
      <c r="L4247">
        <f t="shared" ca="1" si="800"/>
        <v>0</v>
      </c>
      <c r="M4247">
        <f t="shared" ca="1" si="801"/>
        <v>0</v>
      </c>
      <c r="O4247" t="str">
        <f t="shared" ca="1" si="802"/>
        <v>D:z</v>
      </c>
      <c r="P4247" t="str">
        <f t="shared" ca="1" si="803"/>
        <v>D7:z7</v>
      </c>
    </row>
    <row r="4248" spans="1:16">
      <c r="A4248" t="str">
        <f t="shared" si="795"/>
        <v>10</v>
      </c>
      <c r="B4248" t="str">
        <f t="shared" ca="1" si="796"/>
        <v>W</v>
      </c>
      <c r="C4248" t="str">
        <f t="shared" si="797"/>
        <v>SIMPL-7L</v>
      </c>
      <c r="D4248" t="s">
        <v>1759</v>
      </c>
      <c r="E4248">
        <f t="shared" ca="1" si="798"/>
        <v>0</v>
      </c>
      <c r="H4248" t="str">
        <f t="shared" ca="1" si="799"/>
        <v>'Simpl. all tex-DT PLYWOOD'!</v>
      </c>
      <c r="I4248" t="str">
        <f t="shared" ca="1" si="792"/>
        <v>'Simpl. all tex-DT PLYWOOD'!</v>
      </c>
      <c r="J4248">
        <f t="shared" ca="1" si="793"/>
        <v>0</v>
      </c>
      <c r="K4248">
        <f t="shared" ca="1" si="794"/>
        <v>0</v>
      </c>
      <c r="L4248">
        <f t="shared" ca="1" si="800"/>
        <v>0</v>
      </c>
      <c r="M4248">
        <f t="shared" ca="1" si="801"/>
        <v>0</v>
      </c>
      <c r="O4248" t="str">
        <f t="shared" ca="1" si="802"/>
        <v>D:z</v>
      </c>
      <c r="P4248" t="str">
        <f t="shared" ca="1" si="803"/>
        <v>D7:z7</v>
      </c>
    </row>
    <row r="4249" spans="1:16">
      <c r="A4249" t="str">
        <f t="shared" si="795"/>
        <v>100</v>
      </c>
      <c r="B4249" t="str">
        <f t="shared" ca="1" si="796"/>
        <v>W</v>
      </c>
      <c r="C4249" t="str">
        <f t="shared" si="797"/>
        <v>SIMPL-7L</v>
      </c>
      <c r="D4249" t="s">
        <v>1763</v>
      </c>
      <c r="E4249">
        <f t="shared" ca="1" si="798"/>
        <v>0</v>
      </c>
      <c r="H4249" t="str">
        <f t="shared" ca="1" si="799"/>
        <v>'Simpl. all tex-DT PLYWOOD'!</v>
      </c>
      <c r="I4249" t="str">
        <f t="shared" ca="1" si="792"/>
        <v>'Simpl. all tex-DT PLYWOOD'!</v>
      </c>
      <c r="J4249">
        <f t="shared" ca="1" si="793"/>
        <v>0</v>
      </c>
      <c r="K4249">
        <f t="shared" ca="1" si="794"/>
        <v>0</v>
      </c>
      <c r="L4249">
        <f t="shared" ca="1" si="800"/>
        <v>0</v>
      </c>
      <c r="M4249">
        <f t="shared" ca="1" si="801"/>
        <v>0</v>
      </c>
      <c r="O4249" t="str">
        <f t="shared" ca="1" si="802"/>
        <v>D:z</v>
      </c>
      <c r="P4249" t="str">
        <f t="shared" ca="1" si="803"/>
        <v>D7:z7</v>
      </c>
    </row>
    <row r="4250" spans="1:16">
      <c r="A4250" t="str">
        <f t="shared" si="795"/>
        <v>11</v>
      </c>
      <c r="B4250" t="str">
        <f t="shared" ca="1" si="796"/>
        <v>W</v>
      </c>
      <c r="C4250" t="str">
        <f t="shared" si="797"/>
        <v>SIMPL-7L</v>
      </c>
      <c r="D4250" t="s">
        <v>1760</v>
      </c>
      <c r="E4250">
        <f t="shared" ca="1" si="798"/>
        <v>0</v>
      </c>
      <c r="H4250" t="str">
        <f t="shared" ca="1" si="799"/>
        <v>'Simpl. all tex-DT PLYWOOD'!</v>
      </c>
      <c r="I4250" t="str">
        <f t="shared" ref="I4250:I4313" ca="1" si="804">IF(IFERROR(VLOOKUP(C4250,INDIRECT($G$7&amp;"D:D"),1,FALSE),0)&lt;&gt;0,I$13,0)</f>
        <v>'Simpl. all tex-DT PLYWOOD'!</v>
      </c>
      <c r="J4250">
        <f t="shared" ref="J4250:J4313" ca="1" si="805">IF(IFERROR(VLOOKUP(C4250,INDIRECT($G$8&amp;"D:D"),1,FALSE),0)&lt;&gt;0,J$13,0)</f>
        <v>0</v>
      </c>
      <c r="K4250">
        <f t="shared" ref="K4250:K4313" ca="1" si="806">IF(IFERROR(VLOOKUP($C4250,INDIRECT($G$9&amp;"d:d"),1,FALSE),0)&lt;&gt;0,K$13,0)</f>
        <v>0</v>
      </c>
      <c r="L4250">
        <f t="shared" ca="1" si="800"/>
        <v>0</v>
      </c>
      <c r="M4250">
        <f t="shared" ca="1" si="801"/>
        <v>0</v>
      </c>
      <c r="O4250" t="str">
        <f t="shared" ca="1" si="802"/>
        <v>D:z</v>
      </c>
      <c r="P4250" t="str">
        <f t="shared" ca="1" si="803"/>
        <v>D7:z7</v>
      </c>
    </row>
    <row r="4251" spans="1:16">
      <c r="A4251" t="str">
        <f t="shared" si="795"/>
        <v>12</v>
      </c>
      <c r="B4251" t="str">
        <f t="shared" ca="1" si="796"/>
        <v>W</v>
      </c>
      <c r="C4251" t="str">
        <f t="shared" si="797"/>
        <v>SIMPL-7L</v>
      </c>
      <c r="D4251" t="s">
        <v>1761</v>
      </c>
      <c r="E4251">
        <f t="shared" ca="1" si="798"/>
        <v>0</v>
      </c>
      <c r="H4251" t="str">
        <f t="shared" ca="1" si="799"/>
        <v>'Simpl. all tex-DT PLYWOOD'!</v>
      </c>
      <c r="I4251" t="str">
        <f t="shared" ca="1" si="804"/>
        <v>'Simpl. all tex-DT PLYWOOD'!</v>
      </c>
      <c r="J4251">
        <f t="shared" ca="1" si="805"/>
        <v>0</v>
      </c>
      <c r="K4251">
        <f t="shared" ca="1" si="806"/>
        <v>0</v>
      </c>
      <c r="L4251">
        <f t="shared" ca="1" si="800"/>
        <v>0</v>
      </c>
      <c r="M4251">
        <f t="shared" ca="1" si="801"/>
        <v>0</v>
      </c>
      <c r="O4251" t="str">
        <f t="shared" ca="1" si="802"/>
        <v>D:z</v>
      </c>
      <c r="P4251" t="str">
        <f t="shared" ca="1" si="803"/>
        <v>D7:z7</v>
      </c>
    </row>
    <row r="4252" spans="1:16">
      <c r="A4252" t="str">
        <f t="shared" si="795"/>
        <v>13</v>
      </c>
      <c r="B4252" t="str">
        <f t="shared" ca="1" si="796"/>
        <v>W</v>
      </c>
      <c r="C4252" t="str">
        <f t="shared" si="797"/>
        <v>SIMPL-7L</v>
      </c>
      <c r="D4252" t="s">
        <v>1762</v>
      </c>
      <c r="E4252">
        <f t="shared" ca="1" si="798"/>
        <v>0</v>
      </c>
      <c r="H4252" t="str">
        <f t="shared" ca="1" si="799"/>
        <v>'Simpl. all tex-DT PLYWOOD'!</v>
      </c>
      <c r="I4252" t="str">
        <f t="shared" ca="1" si="804"/>
        <v>'Simpl. all tex-DT PLYWOOD'!</v>
      </c>
      <c r="J4252">
        <f t="shared" ca="1" si="805"/>
        <v>0</v>
      </c>
      <c r="K4252">
        <f t="shared" ca="1" si="806"/>
        <v>0</v>
      </c>
      <c r="L4252">
        <f t="shared" ca="1" si="800"/>
        <v>0</v>
      </c>
      <c r="M4252">
        <f t="shared" ca="1" si="801"/>
        <v>0</v>
      </c>
      <c r="O4252" t="str">
        <f t="shared" ca="1" si="802"/>
        <v>D:z</v>
      </c>
      <c r="P4252" t="str">
        <f t="shared" ca="1" si="803"/>
        <v>D7:z7</v>
      </c>
    </row>
    <row r="4253" spans="1:16">
      <c r="A4253" t="str">
        <f t="shared" si="795"/>
        <v>15</v>
      </c>
      <c r="B4253" t="str">
        <f t="shared" ca="1" si="796"/>
        <v>W</v>
      </c>
      <c r="C4253" t="str">
        <f t="shared" si="797"/>
        <v>SIMPL-7L</v>
      </c>
      <c r="D4253" t="s">
        <v>4890</v>
      </c>
      <c r="E4253">
        <f t="shared" ca="1" si="798"/>
        <v>0</v>
      </c>
      <c r="H4253" t="str">
        <f t="shared" ca="1" si="799"/>
        <v>'Simpl. all tex-DT PLYWOOD'!</v>
      </c>
      <c r="I4253" t="str">
        <f t="shared" ca="1" si="804"/>
        <v>'Simpl. all tex-DT PLYWOOD'!</v>
      </c>
      <c r="J4253">
        <f t="shared" ca="1" si="805"/>
        <v>0</v>
      </c>
      <c r="K4253">
        <f t="shared" ca="1" si="806"/>
        <v>0</v>
      </c>
      <c r="L4253">
        <f t="shared" ca="1" si="800"/>
        <v>0</v>
      </c>
      <c r="M4253">
        <f t="shared" ca="1" si="801"/>
        <v>0</v>
      </c>
      <c r="O4253" t="str">
        <f t="shared" ca="1" si="802"/>
        <v>D:z</v>
      </c>
      <c r="P4253" t="str">
        <f t="shared" ca="1" si="803"/>
        <v>D7:z7</v>
      </c>
    </row>
    <row r="4254" spans="1:16">
      <c r="A4254" t="str">
        <f t="shared" si="795"/>
        <v>01</v>
      </c>
      <c r="B4254" t="str">
        <f t="shared" ca="1" si="796"/>
        <v>W</v>
      </c>
      <c r="C4254" t="str">
        <f t="shared" si="797"/>
        <v>SIMPL-7L-C</v>
      </c>
      <c r="D4254" t="s">
        <v>6072</v>
      </c>
      <c r="E4254">
        <f t="shared" ca="1" si="798"/>
        <v>0</v>
      </c>
      <c r="H4254" t="str">
        <f t="shared" ca="1" si="799"/>
        <v>'(more) Simpl. Textures PLYWOOD'!</v>
      </c>
      <c r="I4254">
        <f t="shared" ca="1" si="804"/>
        <v>0</v>
      </c>
      <c r="J4254" t="str">
        <f t="shared" ca="1" si="805"/>
        <v>'(more) Simpl. Textures PLYWOOD'!</v>
      </c>
      <c r="K4254">
        <f t="shared" ca="1" si="806"/>
        <v>0</v>
      </c>
      <c r="L4254">
        <f t="shared" ca="1" si="800"/>
        <v>0</v>
      </c>
      <c r="M4254">
        <f t="shared" ca="1" si="801"/>
        <v>0</v>
      </c>
      <c r="O4254" t="str">
        <f t="shared" ca="1" si="802"/>
        <v>D:N</v>
      </c>
      <c r="P4254" t="str">
        <f t="shared" ca="1" si="803"/>
        <v>D7:N7</v>
      </c>
    </row>
    <row r="4255" spans="1:16">
      <c r="A4255" t="str">
        <f t="shared" si="795"/>
        <v>16</v>
      </c>
      <c r="B4255" t="str">
        <f t="shared" ca="1" si="796"/>
        <v>W</v>
      </c>
      <c r="C4255" t="str">
        <f t="shared" si="797"/>
        <v>SIMPL-7L-N-NT</v>
      </c>
      <c r="D4255" t="s">
        <v>5590</v>
      </c>
      <c r="E4255">
        <f t="shared" ca="1" si="798"/>
        <v>0</v>
      </c>
      <c r="H4255" t="str">
        <f t="shared" ca="1" si="799"/>
        <v>'(more) Simpl. Textures PLYWOOD'!</v>
      </c>
      <c r="I4255">
        <f t="shared" ca="1" si="804"/>
        <v>0</v>
      </c>
      <c r="J4255" t="str">
        <f t="shared" ca="1" si="805"/>
        <v>'(more) Simpl. Textures PLYWOOD'!</v>
      </c>
      <c r="K4255">
        <f t="shared" ca="1" si="806"/>
        <v>0</v>
      </c>
      <c r="L4255">
        <f t="shared" ca="1" si="800"/>
        <v>0</v>
      </c>
      <c r="M4255">
        <f t="shared" ca="1" si="801"/>
        <v>0</v>
      </c>
      <c r="O4255" t="str">
        <f t="shared" ca="1" si="802"/>
        <v>D:N</v>
      </c>
      <c r="P4255" t="str">
        <f t="shared" ca="1" si="803"/>
        <v>D7:N7</v>
      </c>
    </row>
    <row r="4256" spans="1:16">
      <c r="A4256" t="str">
        <f t="shared" si="795"/>
        <v>16</v>
      </c>
      <c r="B4256" t="str">
        <f t="shared" ca="1" si="796"/>
        <v>W</v>
      </c>
      <c r="C4256" t="str">
        <f t="shared" si="797"/>
        <v>SIMPL-7L-N-T</v>
      </c>
      <c r="D4256" t="s">
        <v>5750</v>
      </c>
      <c r="E4256">
        <f t="shared" ca="1" si="798"/>
        <v>0</v>
      </c>
      <c r="H4256" t="str">
        <f t="shared" ca="1" si="799"/>
        <v>'(more) Simpl. Textures PLYWOOD'!</v>
      </c>
      <c r="I4256">
        <f t="shared" ca="1" si="804"/>
        <v>0</v>
      </c>
      <c r="J4256" t="str">
        <f t="shared" ca="1" si="805"/>
        <v>'(more) Simpl. Textures PLYWOOD'!</v>
      </c>
      <c r="K4256">
        <f t="shared" ca="1" si="806"/>
        <v>0</v>
      </c>
      <c r="L4256">
        <f t="shared" ca="1" si="800"/>
        <v>0</v>
      </c>
      <c r="M4256">
        <f t="shared" ca="1" si="801"/>
        <v>0</v>
      </c>
      <c r="O4256" t="str">
        <f t="shared" ca="1" si="802"/>
        <v>D:N</v>
      </c>
      <c r="P4256" t="str">
        <f t="shared" ca="1" si="803"/>
        <v>D7:N7</v>
      </c>
    </row>
    <row r="4257" spans="1:16">
      <c r="A4257" t="str">
        <f t="shared" si="795"/>
        <v>01</v>
      </c>
      <c r="B4257" t="str">
        <f t="shared" ca="1" si="796"/>
        <v>W</v>
      </c>
      <c r="C4257" t="str">
        <f t="shared" si="797"/>
        <v>SIMPL-7L-T</v>
      </c>
      <c r="D4257" t="s">
        <v>4163</v>
      </c>
      <c r="E4257">
        <f t="shared" ca="1" si="798"/>
        <v>0</v>
      </c>
      <c r="H4257" t="str">
        <f t="shared" ca="1" si="799"/>
        <v>'Simpl. all tex-DT PLYWOOD'!</v>
      </c>
      <c r="I4257" t="str">
        <f t="shared" ca="1" si="804"/>
        <v>'Simpl. all tex-DT PLYWOOD'!</v>
      </c>
      <c r="J4257">
        <f t="shared" ca="1" si="805"/>
        <v>0</v>
      </c>
      <c r="K4257">
        <f t="shared" ca="1" si="806"/>
        <v>0</v>
      </c>
      <c r="L4257">
        <f t="shared" ca="1" si="800"/>
        <v>0</v>
      </c>
      <c r="M4257">
        <f t="shared" ca="1" si="801"/>
        <v>0</v>
      </c>
      <c r="O4257" t="str">
        <f t="shared" ca="1" si="802"/>
        <v>D:z</v>
      </c>
      <c r="P4257" t="str">
        <f t="shared" ca="1" si="803"/>
        <v>D7:z7</v>
      </c>
    </row>
    <row r="4258" spans="1:16">
      <c r="A4258" t="str">
        <f t="shared" si="795"/>
        <v>02</v>
      </c>
      <c r="B4258" t="str">
        <f t="shared" ca="1" si="796"/>
        <v>W</v>
      </c>
      <c r="C4258" t="str">
        <f t="shared" si="797"/>
        <v>SIMPL-7L-T</v>
      </c>
      <c r="D4258" t="s">
        <v>4164</v>
      </c>
      <c r="E4258">
        <f t="shared" ca="1" si="798"/>
        <v>0</v>
      </c>
      <c r="H4258" t="str">
        <f t="shared" ca="1" si="799"/>
        <v>'Simpl. all tex-DT PLYWOOD'!</v>
      </c>
      <c r="I4258" t="str">
        <f t="shared" ca="1" si="804"/>
        <v>'Simpl. all tex-DT PLYWOOD'!</v>
      </c>
      <c r="J4258">
        <f t="shared" ca="1" si="805"/>
        <v>0</v>
      </c>
      <c r="K4258">
        <f t="shared" ca="1" si="806"/>
        <v>0</v>
      </c>
      <c r="L4258">
        <f t="shared" ca="1" si="800"/>
        <v>0</v>
      </c>
      <c r="M4258">
        <f t="shared" ca="1" si="801"/>
        <v>0</v>
      </c>
      <c r="O4258" t="str">
        <f t="shared" ca="1" si="802"/>
        <v>D:z</v>
      </c>
      <c r="P4258" t="str">
        <f t="shared" ca="1" si="803"/>
        <v>D7:z7</v>
      </c>
    </row>
    <row r="4259" spans="1:16">
      <c r="A4259" t="str">
        <f t="shared" si="795"/>
        <v>03</v>
      </c>
      <c r="B4259" t="str">
        <f t="shared" ca="1" si="796"/>
        <v>W</v>
      </c>
      <c r="C4259" t="str">
        <f t="shared" si="797"/>
        <v>SIMPL-7L-T</v>
      </c>
      <c r="D4259" t="s">
        <v>4165</v>
      </c>
      <c r="E4259">
        <f t="shared" ca="1" si="798"/>
        <v>0</v>
      </c>
      <c r="H4259" t="str">
        <f t="shared" ca="1" si="799"/>
        <v>'Simpl. all tex-DT PLYWOOD'!</v>
      </c>
      <c r="I4259" t="str">
        <f t="shared" ca="1" si="804"/>
        <v>'Simpl. all tex-DT PLYWOOD'!</v>
      </c>
      <c r="J4259">
        <f t="shared" ca="1" si="805"/>
        <v>0</v>
      </c>
      <c r="K4259">
        <f t="shared" ca="1" si="806"/>
        <v>0</v>
      </c>
      <c r="L4259">
        <f t="shared" ca="1" si="800"/>
        <v>0</v>
      </c>
      <c r="M4259">
        <f t="shared" ca="1" si="801"/>
        <v>0</v>
      </c>
      <c r="O4259" t="str">
        <f t="shared" ca="1" si="802"/>
        <v>D:z</v>
      </c>
      <c r="P4259" t="str">
        <f t="shared" ca="1" si="803"/>
        <v>D7:z7</v>
      </c>
    </row>
    <row r="4260" spans="1:16">
      <c r="A4260" t="str">
        <f t="shared" si="795"/>
        <v>04</v>
      </c>
      <c r="B4260" t="str">
        <f t="shared" ca="1" si="796"/>
        <v>W</v>
      </c>
      <c r="C4260" t="str">
        <f t="shared" si="797"/>
        <v>SIMPL-7L-T</v>
      </c>
      <c r="D4260" t="s">
        <v>4166</v>
      </c>
      <c r="E4260">
        <f t="shared" ca="1" si="798"/>
        <v>0</v>
      </c>
      <c r="H4260" t="str">
        <f t="shared" ca="1" si="799"/>
        <v>'Simpl. all tex-DT PLYWOOD'!</v>
      </c>
      <c r="I4260" t="str">
        <f t="shared" ca="1" si="804"/>
        <v>'Simpl. all tex-DT PLYWOOD'!</v>
      </c>
      <c r="J4260">
        <f t="shared" ca="1" si="805"/>
        <v>0</v>
      </c>
      <c r="K4260">
        <f t="shared" ca="1" si="806"/>
        <v>0</v>
      </c>
      <c r="L4260">
        <f t="shared" ca="1" si="800"/>
        <v>0</v>
      </c>
      <c r="M4260">
        <f t="shared" ca="1" si="801"/>
        <v>0</v>
      </c>
      <c r="O4260" t="str">
        <f t="shared" ca="1" si="802"/>
        <v>D:z</v>
      </c>
      <c r="P4260" t="str">
        <f t="shared" ca="1" si="803"/>
        <v>D7:z7</v>
      </c>
    </row>
    <row r="4261" spans="1:16">
      <c r="A4261" t="str">
        <f t="shared" si="795"/>
        <v>05</v>
      </c>
      <c r="B4261" t="str">
        <f t="shared" ca="1" si="796"/>
        <v>W</v>
      </c>
      <c r="C4261" t="str">
        <f t="shared" si="797"/>
        <v>SIMPL-7L-T</v>
      </c>
      <c r="D4261" t="s">
        <v>4167</v>
      </c>
      <c r="E4261">
        <f t="shared" ca="1" si="798"/>
        <v>0</v>
      </c>
      <c r="H4261" t="str">
        <f t="shared" ca="1" si="799"/>
        <v>'Simpl. all tex-DT PLYWOOD'!</v>
      </c>
      <c r="I4261" t="str">
        <f t="shared" ca="1" si="804"/>
        <v>'Simpl. all tex-DT PLYWOOD'!</v>
      </c>
      <c r="J4261">
        <f t="shared" ca="1" si="805"/>
        <v>0</v>
      </c>
      <c r="K4261">
        <f t="shared" ca="1" si="806"/>
        <v>0</v>
      </c>
      <c r="L4261">
        <f t="shared" ca="1" si="800"/>
        <v>0</v>
      </c>
      <c r="M4261">
        <f t="shared" ca="1" si="801"/>
        <v>0</v>
      </c>
      <c r="O4261" t="str">
        <f t="shared" ca="1" si="802"/>
        <v>D:z</v>
      </c>
      <c r="P4261" t="str">
        <f t="shared" ca="1" si="803"/>
        <v>D7:z7</v>
      </c>
    </row>
    <row r="4262" spans="1:16">
      <c r="A4262" t="str">
        <f t="shared" si="795"/>
        <v>06</v>
      </c>
      <c r="B4262" t="str">
        <f t="shared" ca="1" si="796"/>
        <v>W</v>
      </c>
      <c r="C4262" t="str">
        <f t="shared" si="797"/>
        <v>SIMPL-7L-T</v>
      </c>
      <c r="D4262" t="s">
        <v>4168</v>
      </c>
      <c r="E4262">
        <f t="shared" ca="1" si="798"/>
        <v>0</v>
      </c>
      <c r="H4262" t="str">
        <f t="shared" ca="1" si="799"/>
        <v>'Simpl. all tex-DT PLYWOOD'!</v>
      </c>
      <c r="I4262" t="str">
        <f t="shared" ca="1" si="804"/>
        <v>'Simpl. all tex-DT PLYWOOD'!</v>
      </c>
      <c r="J4262">
        <f t="shared" ca="1" si="805"/>
        <v>0</v>
      </c>
      <c r="K4262">
        <f t="shared" ca="1" si="806"/>
        <v>0</v>
      </c>
      <c r="L4262">
        <f t="shared" ca="1" si="800"/>
        <v>0</v>
      </c>
      <c r="M4262">
        <f t="shared" ca="1" si="801"/>
        <v>0</v>
      </c>
      <c r="O4262" t="str">
        <f t="shared" ca="1" si="802"/>
        <v>D:z</v>
      </c>
      <c r="P4262" t="str">
        <f t="shared" ca="1" si="803"/>
        <v>D7:z7</v>
      </c>
    </row>
    <row r="4263" spans="1:16">
      <c r="A4263" t="str">
        <f t="shared" si="795"/>
        <v>07</v>
      </c>
      <c r="B4263" t="str">
        <f t="shared" ca="1" si="796"/>
        <v>W</v>
      </c>
      <c r="C4263" t="str">
        <f t="shared" si="797"/>
        <v>SIMPL-7L-T</v>
      </c>
      <c r="D4263" t="s">
        <v>4169</v>
      </c>
      <c r="E4263">
        <f t="shared" ca="1" si="798"/>
        <v>0</v>
      </c>
      <c r="H4263" t="str">
        <f t="shared" ca="1" si="799"/>
        <v>'Simpl. all tex-DT PLYWOOD'!</v>
      </c>
      <c r="I4263" t="str">
        <f t="shared" ca="1" si="804"/>
        <v>'Simpl. all tex-DT PLYWOOD'!</v>
      </c>
      <c r="J4263">
        <f t="shared" ca="1" si="805"/>
        <v>0</v>
      </c>
      <c r="K4263">
        <f t="shared" ca="1" si="806"/>
        <v>0</v>
      </c>
      <c r="L4263">
        <f t="shared" ca="1" si="800"/>
        <v>0</v>
      </c>
      <c r="M4263">
        <f t="shared" ca="1" si="801"/>
        <v>0</v>
      </c>
      <c r="O4263" t="str">
        <f t="shared" ca="1" si="802"/>
        <v>D:z</v>
      </c>
      <c r="P4263" t="str">
        <f t="shared" ca="1" si="803"/>
        <v>D7:z7</v>
      </c>
    </row>
    <row r="4264" spans="1:16">
      <c r="A4264" t="str">
        <f t="shared" si="795"/>
        <v>08</v>
      </c>
      <c r="B4264" t="str">
        <f t="shared" ca="1" si="796"/>
        <v>W</v>
      </c>
      <c r="C4264" t="str">
        <f t="shared" si="797"/>
        <v>SIMPL-7L-T</v>
      </c>
      <c r="D4264" t="s">
        <v>4170</v>
      </c>
      <c r="E4264">
        <f t="shared" ca="1" si="798"/>
        <v>0</v>
      </c>
      <c r="H4264" t="str">
        <f t="shared" ca="1" si="799"/>
        <v>'Simpl. all tex-DT PLYWOOD'!</v>
      </c>
      <c r="I4264" t="str">
        <f t="shared" ca="1" si="804"/>
        <v>'Simpl. all tex-DT PLYWOOD'!</v>
      </c>
      <c r="J4264">
        <f t="shared" ca="1" si="805"/>
        <v>0</v>
      </c>
      <c r="K4264">
        <f t="shared" ca="1" si="806"/>
        <v>0</v>
      </c>
      <c r="L4264">
        <f t="shared" ca="1" si="800"/>
        <v>0</v>
      </c>
      <c r="M4264">
        <f t="shared" ca="1" si="801"/>
        <v>0</v>
      </c>
      <c r="O4264" t="str">
        <f t="shared" ca="1" si="802"/>
        <v>D:z</v>
      </c>
      <c r="P4264" t="str">
        <f t="shared" ca="1" si="803"/>
        <v>D7:z7</v>
      </c>
    </row>
    <row r="4265" spans="1:16">
      <c r="A4265" t="str">
        <f t="shared" si="795"/>
        <v>09</v>
      </c>
      <c r="B4265" t="str">
        <f t="shared" ca="1" si="796"/>
        <v>W</v>
      </c>
      <c r="C4265" t="str">
        <f t="shared" si="797"/>
        <v>SIMPL-7L-T</v>
      </c>
      <c r="D4265" t="s">
        <v>4171</v>
      </c>
      <c r="E4265">
        <f t="shared" ca="1" si="798"/>
        <v>0</v>
      </c>
      <c r="H4265" t="str">
        <f t="shared" ca="1" si="799"/>
        <v>'Simpl. all tex-DT PLYWOOD'!</v>
      </c>
      <c r="I4265" t="str">
        <f t="shared" ca="1" si="804"/>
        <v>'Simpl. all tex-DT PLYWOOD'!</v>
      </c>
      <c r="J4265">
        <f t="shared" ca="1" si="805"/>
        <v>0</v>
      </c>
      <c r="K4265">
        <f t="shared" ca="1" si="806"/>
        <v>0</v>
      </c>
      <c r="L4265">
        <f t="shared" ca="1" si="800"/>
        <v>0</v>
      </c>
      <c r="M4265">
        <f t="shared" ca="1" si="801"/>
        <v>0</v>
      </c>
      <c r="O4265" t="str">
        <f t="shared" ca="1" si="802"/>
        <v>D:z</v>
      </c>
      <c r="P4265" t="str">
        <f t="shared" ca="1" si="803"/>
        <v>D7:z7</v>
      </c>
    </row>
    <row r="4266" spans="1:16">
      <c r="A4266" t="str">
        <f t="shared" si="795"/>
        <v>10</v>
      </c>
      <c r="B4266" t="str">
        <f t="shared" ca="1" si="796"/>
        <v>W</v>
      </c>
      <c r="C4266" t="str">
        <f t="shared" si="797"/>
        <v>SIMPL-7L-T</v>
      </c>
      <c r="D4266" t="s">
        <v>4172</v>
      </c>
      <c r="E4266">
        <f t="shared" ca="1" si="798"/>
        <v>0</v>
      </c>
      <c r="H4266" t="str">
        <f t="shared" ca="1" si="799"/>
        <v>'Simpl. all tex-DT PLYWOOD'!</v>
      </c>
      <c r="I4266" t="str">
        <f t="shared" ca="1" si="804"/>
        <v>'Simpl. all tex-DT PLYWOOD'!</v>
      </c>
      <c r="J4266">
        <f t="shared" ca="1" si="805"/>
        <v>0</v>
      </c>
      <c r="K4266">
        <f t="shared" ca="1" si="806"/>
        <v>0</v>
      </c>
      <c r="L4266">
        <f t="shared" ca="1" si="800"/>
        <v>0</v>
      </c>
      <c r="M4266">
        <f t="shared" ca="1" si="801"/>
        <v>0</v>
      </c>
      <c r="O4266" t="str">
        <f t="shared" ca="1" si="802"/>
        <v>D:z</v>
      </c>
      <c r="P4266" t="str">
        <f t="shared" ca="1" si="803"/>
        <v>D7:z7</v>
      </c>
    </row>
    <row r="4267" spans="1:16">
      <c r="A4267" t="str">
        <f t="shared" si="795"/>
        <v>11</v>
      </c>
      <c r="B4267" t="str">
        <f t="shared" ca="1" si="796"/>
        <v>W</v>
      </c>
      <c r="C4267" t="str">
        <f t="shared" si="797"/>
        <v>SIMPL-7L-T</v>
      </c>
      <c r="D4267" t="s">
        <v>4173</v>
      </c>
      <c r="E4267">
        <f t="shared" ca="1" si="798"/>
        <v>0</v>
      </c>
      <c r="H4267" t="str">
        <f t="shared" ca="1" si="799"/>
        <v>'Simpl. all tex-DT PLYWOOD'!</v>
      </c>
      <c r="I4267" t="str">
        <f t="shared" ca="1" si="804"/>
        <v>'Simpl. all tex-DT PLYWOOD'!</v>
      </c>
      <c r="J4267">
        <f t="shared" ca="1" si="805"/>
        <v>0</v>
      </c>
      <c r="K4267">
        <f t="shared" ca="1" si="806"/>
        <v>0</v>
      </c>
      <c r="L4267">
        <f t="shared" ca="1" si="800"/>
        <v>0</v>
      </c>
      <c r="M4267">
        <f t="shared" ca="1" si="801"/>
        <v>0</v>
      </c>
      <c r="O4267" t="str">
        <f t="shared" ca="1" si="802"/>
        <v>D:z</v>
      </c>
      <c r="P4267" t="str">
        <f t="shared" ca="1" si="803"/>
        <v>D7:z7</v>
      </c>
    </row>
    <row r="4268" spans="1:16">
      <c r="A4268" t="str">
        <f t="shared" si="795"/>
        <v>12</v>
      </c>
      <c r="B4268" t="str">
        <f t="shared" ca="1" si="796"/>
        <v>W</v>
      </c>
      <c r="C4268" t="str">
        <f t="shared" si="797"/>
        <v>SIMPL-7L-T</v>
      </c>
      <c r="D4268" t="s">
        <v>4174</v>
      </c>
      <c r="E4268">
        <f t="shared" ca="1" si="798"/>
        <v>0</v>
      </c>
      <c r="H4268" t="str">
        <f t="shared" ca="1" si="799"/>
        <v>'Simpl. all tex-DT PLYWOOD'!</v>
      </c>
      <c r="I4268" t="str">
        <f t="shared" ca="1" si="804"/>
        <v>'Simpl. all tex-DT PLYWOOD'!</v>
      </c>
      <c r="J4268">
        <f t="shared" ca="1" si="805"/>
        <v>0</v>
      </c>
      <c r="K4268">
        <f t="shared" ca="1" si="806"/>
        <v>0</v>
      </c>
      <c r="L4268">
        <f t="shared" ca="1" si="800"/>
        <v>0</v>
      </c>
      <c r="M4268">
        <f t="shared" ca="1" si="801"/>
        <v>0</v>
      </c>
      <c r="O4268" t="str">
        <f t="shared" ca="1" si="802"/>
        <v>D:z</v>
      </c>
      <c r="P4268" t="str">
        <f t="shared" ca="1" si="803"/>
        <v>D7:z7</v>
      </c>
    </row>
    <row r="4269" spans="1:16">
      <c r="A4269" t="str">
        <f t="shared" si="795"/>
        <v>13</v>
      </c>
      <c r="B4269" t="str">
        <f t="shared" ca="1" si="796"/>
        <v>W</v>
      </c>
      <c r="C4269" t="str">
        <f t="shared" si="797"/>
        <v>SIMPL-7L-T</v>
      </c>
      <c r="D4269" t="s">
        <v>4175</v>
      </c>
      <c r="E4269">
        <f t="shared" ca="1" si="798"/>
        <v>0</v>
      </c>
      <c r="H4269" t="str">
        <f t="shared" ca="1" si="799"/>
        <v>'Simpl. all tex-DT PLYWOOD'!</v>
      </c>
      <c r="I4269" t="str">
        <f t="shared" ca="1" si="804"/>
        <v>'Simpl. all tex-DT PLYWOOD'!</v>
      </c>
      <c r="J4269">
        <f t="shared" ca="1" si="805"/>
        <v>0</v>
      </c>
      <c r="K4269">
        <f t="shared" ca="1" si="806"/>
        <v>0</v>
      </c>
      <c r="L4269">
        <f t="shared" ca="1" si="800"/>
        <v>0</v>
      </c>
      <c r="M4269">
        <f t="shared" ca="1" si="801"/>
        <v>0</v>
      </c>
      <c r="O4269" t="str">
        <f t="shared" ca="1" si="802"/>
        <v>D:z</v>
      </c>
      <c r="P4269" t="str">
        <f t="shared" ca="1" si="803"/>
        <v>D7:z7</v>
      </c>
    </row>
    <row r="4270" spans="1:16">
      <c r="A4270" t="str">
        <f t="shared" si="795"/>
        <v>15</v>
      </c>
      <c r="B4270" t="str">
        <f t="shared" ca="1" si="796"/>
        <v>W</v>
      </c>
      <c r="C4270" t="str">
        <f t="shared" si="797"/>
        <v>SIMPL-7L-T</v>
      </c>
      <c r="D4270" t="s">
        <v>4815</v>
      </c>
      <c r="E4270">
        <f t="shared" ca="1" si="798"/>
        <v>0</v>
      </c>
      <c r="H4270" t="str">
        <f t="shared" ca="1" si="799"/>
        <v>'Simpl. all tex-DT PLYWOOD'!</v>
      </c>
      <c r="I4270" t="str">
        <f t="shared" ca="1" si="804"/>
        <v>'Simpl. all tex-DT PLYWOOD'!</v>
      </c>
      <c r="J4270">
        <f t="shared" ca="1" si="805"/>
        <v>0</v>
      </c>
      <c r="K4270">
        <f t="shared" ca="1" si="806"/>
        <v>0</v>
      </c>
      <c r="L4270">
        <f t="shared" ca="1" si="800"/>
        <v>0</v>
      </c>
      <c r="M4270">
        <f t="shared" ca="1" si="801"/>
        <v>0</v>
      </c>
      <c r="O4270" t="str">
        <f t="shared" ca="1" si="802"/>
        <v>D:z</v>
      </c>
      <c r="P4270" t="str">
        <f t="shared" ca="1" si="803"/>
        <v>D7:z7</v>
      </c>
    </row>
    <row r="4271" spans="1:16">
      <c r="A4271" t="str">
        <f t="shared" si="795"/>
        <v>01</v>
      </c>
      <c r="B4271" t="str">
        <f t="shared" ca="1" si="796"/>
        <v>W</v>
      </c>
      <c r="C4271" t="str">
        <f t="shared" si="797"/>
        <v>SIMPL-7M</v>
      </c>
      <c r="D4271" t="s">
        <v>1764</v>
      </c>
      <c r="E4271">
        <f t="shared" ca="1" si="798"/>
        <v>0</v>
      </c>
      <c r="H4271" t="str">
        <f t="shared" ca="1" si="799"/>
        <v>'Simpl. all tex-DT PLYWOOD'!</v>
      </c>
      <c r="I4271" t="str">
        <f t="shared" ca="1" si="804"/>
        <v>'Simpl. all tex-DT PLYWOOD'!</v>
      </c>
      <c r="J4271">
        <f t="shared" ca="1" si="805"/>
        <v>0</v>
      </c>
      <c r="K4271">
        <f t="shared" ca="1" si="806"/>
        <v>0</v>
      </c>
      <c r="L4271">
        <f t="shared" ca="1" si="800"/>
        <v>0</v>
      </c>
      <c r="M4271">
        <f t="shared" ca="1" si="801"/>
        <v>0</v>
      </c>
      <c r="O4271" t="str">
        <f t="shared" ca="1" si="802"/>
        <v>D:z</v>
      </c>
      <c r="P4271" t="str">
        <f t="shared" ca="1" si="803"/>
        <v>D7:z7</v>
      </c>
    </row>
    <row r="4272" spans="1:16">
      <c r="A4272" t="str">
        <f t="shared" si="795"/>
        <v>02</v>
      </c>
      <c r="B4272" t="str">
        <f t="shared" ca="1" si="796"/>
        <v>W</v>
      </c>
      <c r="C4272" t="str">
        <f t="shared" si="797"/>
        <v>SIMPL-7M</v>
      </c>
      <c r="D4272" t="s">
        <v>1765</v>
      </c>
      <c r="E4272">
        <f t="shared" ca="1" si="798"/>
        <v>0</v>
      </c>
      <c r="H4272" t="str">
        <f t="shared" ca="1" si="799"/>
        <v>'Simpl. all tex-DT PLYWOOD'!</v>
      </c>
      <c r="I4272" t="str">
        <f t="shared" ca="1" si="804"/>
        <v>'Simpl. all tex-DT PLYWOOD'!</v>
      </c>
      <c r="J4272">
        <f t="shared" ca="1" si="805"/>
        <v>0</v>
      </c>
      <c r="K4272">
        <f t="shared" ca="1" si="806"/>
        <v>0</v>
      </c>
      <c r="L4272">
        <f t="shared" ca="1" si="800"/>
        <v>0</v>
      </c>
      <c r="M4272">
        <f t="shared" ca="1" si="801"/>
        <v>0</v>
      </c>
      <c r="O4272" t="str">
        <f t="shared" ca="1" si="802"/>
        <v>D:z</v>
      </c>
      <c r="P4272" t="str">
        <f t="shared" ca="1" si="803"/>
        <v>D7:z7</v>
      </c>
    </row>
    <row r="4273" spans="1:16">
      <c r="A4273" t="str">
        <f t="shared" si="795"/>
        <v>03</v>
      </c>
      <c r="B4273" t="str">
        <f t="shared" ca="1" si="796"/>
        <v>W</v>
      </c>
      <c r="C4273" t="str">
        <f t="shared" si="797"/>
        <v>SIMPL-7M</v>
      </c>
      <c r="D4273" t="s">
        <v>1766</v>
      </c>
      <c r="E4273">
        <f t="shared" ca="1" si="798"/>
        <v>0</v>
      </c>
      <c r="H4273" t="str">
        <f t="shared" ca="1" si="799"/>
        <v>'Simpl. all tex-DT PLYWOOD'!</v>
      </c>
      <c r="I4273" t="str">
        <f t="shared" ca="1" si="804"/>
        <v>'Simpl. all tex-DT PLYWOOD'!</v>
      </c>
      <c r="J4273">
        <f t="shared" ca="1" si="805"/>
        <v>0</v>
      </c>
      <c r="K4273">
        <f t="shared" ca="1" si="806"/>
        <v>0</v>
      </c>
      <c r="L4273">
        <f t="shared" ca="1" si="800"/>
        <v>0</v>
      </c>
      <c r="M4273">
        <f t="shared" ca="1" si="801"/>
        <v>0</v>
      </c>
      <c r="O4273" t="str">
        <f t="shared" ca="1" si="802"/>
        <v>D:z</v>
      </c>
      <c r="P4273" t="str">
        <f t="shared" ca="1" si="803"/>
        <v>D7:z7</v>
      </c>
    </row>
    <row r="4274" spans="1:16">
      <c r="A4274" t="str">
        <f t="shared" si="795"/>
        <v>04</v>
      </c>
      <c r="B4274" t="str">
        <f t="shared" ca="1" si="796"/>
        <v>W</v>
      </c>
      <c r="C4274" t="str">
        <f t="shared" si="797"/>
        <v>SIMPL-7M</v>
      </c>
      <c r="D4274" t="s">
        <v>1767</v>
      </c>
      <c r="E4274">
        <f t="shared" ca="1" si="798"/>
        <v>0</v>
      </c>
      <c r="H4274" t="str">
        <f t="shared" ca="1" si="799"/>
        <v>'Simpl. all tex-DT PLYWOOD'!</v>
      </c>
      <c r="I4274" t="str">
        <f t="shared" ca="1" si="804"/>
        <v>'Simpl. all tex-DT PLYWOOD'!</v>
      </c>
      <c r="J4274">
        <f t="shared" ca="1" si="805"/>
        <v>0</v>
      </c>
      <c r="K4274">
        <f t="shared" ca="1" si="806"/>
        <v>0</v>
      </c>
      <c r="L4274">
        <f t="shared" ca="1" si="800"/>
        <v>0</v>
      </c>
      <c r="M4274">
        <f t="shared" ca="1" si="801"/>
        <v>0</v>
      </c>
      <c r="O4274" t="str">
        <f t="shared" ca="1" si="802"/>
        <v>D:z</v>
      </c>
      <c r="P4274" t="str">
        <f t="shared" ca="1" si="803"/>
        <v>D7:z7</v>
      </c>
    </row>
    <row r="4275" spans="1:16">
      <c r="A4275" t="str">
        <f t="shared" si="795"/>
        <v>05</v>
      </c>
      <c r="B4275" t="str">
        <f t="shared" ca="1" si="796"/>
        <v>W</v>
      </c>
      <c r="C4275" t="str">
        <f t="shared" si="797"/>
        <v>SIMPL-7M</v>
      </c>
      <c r="D4275" t="s">
        <v>1768</v>
      </c>
      <c r="E4275">
        <f t="shared" ca="1" si="798"/>
        <v>0</v>
      </c>
      <c r="H4275" t="str">
        <f t="shared" ca="1" si="799"/>
        <v>'Simpl. all tex-DT PLYWOOD'!</v>
      </c>
      <c r="I4275" t="str">
        <f t="shared" ca="1" si="804"/>
        <v>'Simpl. all tex-DT PLYWOOD'!</v>
      </c>
      <c r="J4275">
        <f t="shared" ca="1" si="805"/>
        <v>0</v>
      </c>
      <c r="K4275">
        <f t="shared" ca="1" si="806"/>
        <v>0</v>
      </c>
      <c r="L4275">
        <f t="shared" ca="1" si="800"/>
        <v>0</v>
      </c>
      <c r="M4275">
        <f t="shared" ca="1" si="801"/>
        <v>0</v>
      </c>
      <c r="O4275" t="str">
        <f t="shared" ca="1" si="802"/>
        <v>D:z</v>
      </c>
      <c r="P4275" t="str">
        <f t="shared" ca="1" si="803"/>
        <v>D7:z7</v>
      </c>
    </row>
    <row r="4276" spans="1:16">
      <c r="A4276" t="str">
        <f t="shared" si="795"/>
        <v>06</v>
      </c>
      <c r="B4276" t="str">
        <f t="shared" ca="1" si="796"/>
        <v>W</v>
      </c>
      <c r="C4276" t="str">
        <f t="shared" si="797"/>
        <v>SIMPL-7M</v>
      </c>
      <c r="D4276" t="s">
        <v>1769</v>
      </c>
      <c r="E4276">
        <f t="shared" ca="1" si="798"/>
        <v>0</v>
      </c>
      <c r="H4276" t="str">
        <f t="shared" ca="1" si="799"/>
        <v>'Simpl. all tex-DT PLYWOOD'!</v>
      </c>
      <c r="I4276" t="str">
        <f t="shared" ca="1" si="804"/>
        <v>'Simpl. all tex-DT PLYWOOD'!</v>
      </c>
      <c r="J4276">
        <f t="shared" ca="1" si="805"/>
        <v>0</v>
      </c>
      <c r="K4276">
        <f t="shared" ca="1" si="806"/>
        <v>0</v>
      </c>
      <c r="L4276">
        <f t="shared" ca="1" si="800"/>
        <v>0</v>
      </c>
      <c r="M4276">
        <f t="shared" ca="1" si="801"/>
        <v>0</v>
      </c>
      <c r="O4276" t="str">
        <f t="shared" ca="1" si="802"/>
        <v>D:z</v>
      </c>
      <c r="P4276" t="str">
        <f t="shared" ca="1" si="803"/>
        <v>D7:z7</v>
      </c>
    </row>
    <row r="4277" spans="1:16">
      <c r="A4277" t="str">
        <f t="shared" si="795"/>
        <v>07</v>
      </c>
      <c r="B4277" t="str">
        <f t="shared" ca="1" si="796"/>
        <v>W</v>
      </c>
      <c r="C4277" t="str">
        <f t="shared" si="797"/>
        <v>SIMPL-7M</v>
      </c>
      <c r="D4277" t="s">
        <v>1770</v>
      </c>
      <c r="E4277">
        <f t="shared" ca="1" si="798"/>
        <v>0</v>
      </c>
      <c r="H4277" t="str">
        <f t="shared" ca="1" si="799"/>
        <v>'Simpl. all tex-DT PLYWOOD'!</v>
      </c>
      <c r="I4277" t="str">
        <f t="shared" ca="1" si="804"/>
        <v>'Simpl. all tex-DT PLYWOOD'!</v>
      </c>
      <c r="J4277">
        <f t="shared" ca="1" si="805"/>
        <v>0</v>
      </c>
      <c r="K4277">
        <f t="shared" ca="1" si="806"/>
        <v>0</v>
      </c>
      <c r="L4277">
        <f t="shared" ca="1" si="800"/>
        <v>0</v>
      </c>
      <c r="M4277">
        <f t="shared" ca="1" si="801"/>
        <v>0</v>
      </c>
      <c r="O4277" t="str">
        <f t="shared" ca="1" si="802"/>
        <v>D:z</v>
      </c>
      <c r="P4277" t="str">
        <f t="shared" ca="1" si="803"/>
        <v>D7:z7</v>
      </c>
    </row>
    <row r="4278" spans="1:16">
      <c r="A4278" t="str">
        <f t="shared" si="795"/>
        <v>08</v>
      </c>
      <c r="B4278" t="str">
        <f t="shared" ca="1" si="796"/>
        <v>W</v>
      </c>
      <c r="C4278" t="str">
        <f t="shared" si="797"/>
        <v>SIMPL-7M</v>
      </c>
      <c r="D4278" t="s">
        <v>1771</v>
      </c>
      <c r="E4278">
        <f t="shared" ca="1" si="798"/>
        <v>0</v>
      </c>
      <c r="H4278" t="str">
        <f t="shared" ca="1" si="799"/>
        <v>'Simpl. all tex-DT PLYWOOD'!</v>
      </c>
      <c r="I4278" t="str">
        <f t="shared" ca="1" si="804"/>
        <v>'Simpl. all tex-DT PLYWOOD'!</v>
      </c>
      <c r="J4278">
        <f t="shared" ca="1" si="805"/>
        <v>0</v>
      </c>
      <c r="K4278">
        <f t="shared" ca="1" si="806"/>
        <v>0</v>
      </c>
      <c r="L4278">
        <f t="shared" ca="1" si="800"/>
        <v>0</v>
      </c>
      <c r="M4278">
        <f t="shared" ca="1" si="801"/>
        <v>0</v>
      </c>
      <c r="O4278" t="str">
        <f t="shared" ca="1" si="802"/>
        <v>D:z</v>
      </c>
      <c r="P4278" t="str">
        <f t="shared" ca="1" si="803"/>
        <v>D7:z7</v>
      </c>
    </row>
    <row r="4279" spans="1:16">
      <c r="A4279" t="str">
        <f t="shared" si="795"/>
        <v>09</v>
      </c>
      <c r="B4279" t="str">
        <f t="shared" ca="1" si="796"/>
        <v>W</v>
      </c>
      <c r="C4279" t="str">
        <f t="shared" si="797"/>
        <v>SIMPL-7M</v>
      </c>
      <c r="D4279" t="s">
        <v>1772</v>
      </c>
      <c r="E4279">
        <f t="shared" ca="1" si="798"/>
        <v>0</v>
      </c>
      <c r="H4279" t="str">
        <f t="shared" ca="1" si="799"/>
        <v>'Simpl. all tex-DT PLYWOOD'!</v>
      </c>
      <c r="I4279" t="str">
        <f t="shared" ca="1" si="804"/>
        <v>'Simpl. all tex-DT PLYWOOD'!</v>
      </c>
      <c r="J4279">
        <f t="shared" ca="1" si="805"/>
        <v>0</v>
      </c>
      <c r="K4279">
        <f t="shared" ca="1" si="806"/>
        <v>0</v>
      </c>
      <c r="L4279">
        <f t="shared" ca="1" si="800"/>
        <v>0</v>
      </c>
      <c r="M4279">
        <f t="shared" ca="1" si="801"/>
        <v>0</v>
      </c>
      <c r="O4279" t="str">
        <f t="shared" ca="1" si="802"/>
        <v>D:z</v>
      </c>
      <c r="P4279" t="str">
        <f t="shared" ca="1" si="803"/>
        <v>D7:z7</v>
      </c>
    </row>
    <row r="4280" spans="1:16">
      <c r="A4280" t="str">
        <f t="shared" si="795"/>
        <v>10</v>
      </c>
      <c r="B4280" t="str">
        <f t="shared" ca="1" si="796"/>
        <v>W</v>
      </c>
      <c r="C4280" t="str">
        <f t="shared" si="797"/>
        <v>SIMPL-7M</v>
      </c>
      <c r="D4280" t="s">
        <v>1773</v>
      </c>
      <c r="E4280">
        <f t="shared" ca="1" si="798"/>
        <v>0</v>
      </c>
      <c r="H4280" t="str">
        <f t="shared" ca="1" si="799"/>
        <v>'Simpl. all tex-DT PLYWOOD'!</v>
      </c>
      <c r="I4280" t="str">
        <f t="shared" ca="1" si="804"/>
        <v>'Simpl. all tex-DT PLYWOOD'!</v>
      </c>
      <c r="J4280">
        <f t="shared" ca="1" si="805"/>
        <v>0</v>
      </c>
      <c r="K4280">
        <f t="shared" ca="1" si="806"/>
        <v>0</v>
      </c>
      <c r="L4280">
        <f t="shared" ca="1" si="800"/>
        <v>0</v>
      </c>
      <c r="M4280">
        <f t="shared" ca="1" si="801"/>
        <v>0</v>
      </c>
      <c r="O4280" t="str">
        <f t="shared" ca="1" si="802"/>
        <v>D:z</v>
      </c>
      <c r="P4280" t="str">
        <f t="shared" ca="1" si="803"/>
        <v>D7:z7</v>
      </c>
    </row>
    <row r="4281" spans="1:16">
      <c r="A4281" t="str">
        <f t="shared" si="795"/>
        <v>100</v>
      </c>
      <c r="B4281" t="str">
        <f t="shared" ca="1" si="796"/>
        <v>W</v>
      </c>
      <c r="C4281" t="str">
        <f t="shared" si="797"/>
        <v>SIMPL-7M</v>
      </c>
      <c r="D4281" t="s">
        <v>1777</v>
      </c>
      <c r="E4281">
        <f t="shared" ca="1" si="798"/>
        <v>0</v>
      </c>
      <c r="H4281" t="str">
        <f t="shared" ca="1" si="799"/>
        <v>'Simpl. all tex-DT PLYWOOD'!</v>
      </c>
      <c r="I4281" t="str">
        <f t="shared" ca="1" si="804"/>
        <v>'Simpl. all tex-DT PLYWOOD'!</v>
      </c>
      <c r="J4281">
        <f t="shared" ca="1" si="805"/>
        <v>0</v>
      </c>
      <c r="K4281">
        <f t="shared" ca="1" si="806"/>
        <v>0</v>
      </c>
      <c r="L4281">
        <f t="shared" ca="1" si="800"/>
        <v>0</v>
      </c>
      <c r="M4281">
        <f t="shared" ca="1" si="801"/>
        <v>0</v>
      </c>
      <c r="O4281" t="str">
        <f t="shared" ca="1" si="802"/>
        <v>D:z</v>
      </c>
      <c r="P4281" t="str">
        <f t="shared" ca="1" si="803"/>
        <v>D7:z7</v>
      </c>
    </row>
    <row r="4282" spans="1:16">
      <c r="A4282" t="str">
        <f t="shared" si="795"/>
        <v>11</v>
      </c>
      <c r="B4282" t="str">
        <f t="shared" ca="1" si="796"/>
        <v>W</v>
      </c>
      <c r="C4282" t="str">
        <f t="shared" si="797"/>
        <v>SIMPL-7M</v>
      </c>
      <c r="D4282" t="s">
        <v>1774</v>
      </c>
      <c r="E4282">
        <f t="shared" ca="1" si="798"/>
        <v>0</v>
      </c>
      <c r="H4282" t="str">
        <f t="shared" ca="1" si="799"/>
        <v>'Simpl. all tex-DT PLYWOOD'!</v>
      </c>
      <c r="I4282" t="str">
        <f t="shared" ca="1" si="804"/>
        <v>'Simpl. all tex-DT PLYWOOD'!</v>
      </c>
      <c r="J4282">
        <f t="shared" ca="1" si="805"/>
        <v>0</v>
      </c>
      <c r="K4282">
        <f t="shared" ca="1" si="806"/>
        <v>0</v>
      </c>
      <c r="L4282">
        <f t="shared" ca="1" si="800"/>
        <v>0</v>
      </c>
      <c r="M4282">
        <f t="shared" ca="1" si="801"/>
        <v>0</v>
      </c>
      <c r="O4282" t="str">
        <f t="shared" ca="1" si="802"/>
        <v>D:z</v>
      </c>
      <c r="P4282" t="str">
        <f t="shared" ca="1" si="803"/>
        <v>D7:z7</v>
      </c>
    </row>
    <row r="4283" spans="1:16">
      <c r="A4283" t="str">
        <f t="shared" si="795"/>
        <v>12</v>
      </c>
      <c r="B4283" t="str">
        <f t="shared" ca="1" si="796"/>
        <v>W</v>
      </c>
      <c r="C4283" t="str">
        <f t="shared" si="797"/>
        <v>SIMPL-7M</v>
      </c>
      <c r="D4283" t="s">
        <v>1775</v>
      </c>
      <c r="E4283">
        <f t="shared" ca="1" si="798"/>
        <v>0</v>
      </c>
      <c r="H4283" t="str">
        <f t="shared" ca="1" si="799"/>
        <v>'Simpl. all tex-DT PLYWOOD'!</v>
      </c>
      <c r="I4283" t="str">
        <f t="shared" ca="1" si="804"/>
        <v>'Simpl. all tex-DT PLYWOOD'!</v>
      </c>
      <c r="J4283">
        <f t="shared" ca="1" si="805"/>
        <v>0</v>
      </c>
      <c r="K4283">
        <f t="shared" ca="1" si="806"/>
        <v>0</v>
      </c>
      <c r="L4283">
        <f t="shared" ca="1" si="800"/>
        <v>0</v>
      </c>
      <c r="M4283">
        <f t="shared" ca="1" si="801"/>
        <v>0</v>
      </c>
      <c r="O4283" t="str">
        <f t="shared" ca="1" si="802"/>
        <v>D:z</v>
      </c>
      <c r="P4283" t="str">
        <f t="shared" ca="1" si="803"/>
        <v>D7:z7</v>
      </c>
    </row>
    <row r="4284" spans="1:16">
      <c r="A4284" t="str">
        <f t="shared" si="795"/>
        <v>13</v>
      </c>
      <c r="B4284" t="str">
        <f t="shared" ca="1" si="796"/>
        <v>W</v>
      </c>
      <c r="C4284" t="str">
        <f t="shared" si="797"/>
        <v>SIMPL-7M</v>
      </c>
      <c r="D4284" t="s">
        <v>1776</v>
      </c>
      <c r="E4284">
        <f t="shared" ca="1" si="798"/>
        <v>0</v>
      </c>
      <c r="H4284" t="str">
        <f t="shared" ca="1" si="799"/>
        <v>'Simpl. all tex-DT PLYWOOD'!</v>
      </c>
      <c r="I4284" t="str">
        <f t="shared" ca="1" si="804"/>
        <v>'Simpl. all tex-DT PLYWOOD'!</v>
      </c>
      <c r="J4284">
        <f t="shared" ca="1" si="805"/>
        <v>0</v>
      </c>
      <c r="K4284">
        <f t="shared" ca="1" si="806"/>
        <v>0</v>
      </c>
      <c r="L4284">
        <f t="shared" ca="1" si="800"/>
        <v>0</v>
      </c>
      <c r="M4284">
        <f t="shared" ca="1" si="801"/>
        <v>0</v>
      </c>
      <c r="O4284" t="str">
        <f t="shared" ca="1" si="802"/>
        <v>D:z</v>
      </c>
      <c r="P4284" t="str">
        <f t="shared" ca="1" si="803"/>
        <v>D7:z7</v>
      </c>
    </row>
    <row r="4285" spans="1:16">
      <c r="A4285" t="str">
        <f t="shared" si="795"/>
        <v>15</v>
      </c>
      <c r="B4285" t="str">
        <f t="shared" ca="1" si="796"/>
        <v>W</v>
      </c>
      <c r="C4285" t="str">
        <f t="shared" si="797"/>
        <v>SIMPL-7M</v>
      </c>
      <c r="D4285" t="s">
        <v>4891</v>
      </c>
      <c r="E4285">
        <f t="shared" ca="1" si="798"/>
        <v>0</v>
      </c>
      <c r="H4285" t="str">
        <f t="shared" ca="1" si="799"/>
        <v>'Simpl. all tex-DT PLYWOOD'!</v>
      </c>
      <c r="I4285" t="str">
        <f t="shared" ca="1" si="804"/>
        <v>'Simpl. all tex-DT PLYWOOD'!</v>
      </c>
      <c r="J4285">
        <f t="shared" ca="1" si="805"/>
        <v>0</v>
      </c>
      <c r="K4285">
        <f t="shared" ca="1" si="806"/>
        <v>0</v>
      </c>
      <c r="L4285">
        <f t="shared" ca="1" si="800"/>
        <v>0</v>
      </c>
      <c r="M4285">
        <f t="shared" ca="1" si="801"/>
        <v>0</v>
      </c>
      <c r="O4285" t="str">
        <f t="shared" ca="1" si="802"/>
        <v>D:z</v>
      </c>
      <c r="P4285" t="str">
        <f t="shared" ca="1" si="803"/>
        <v>D7:z7</v>
      </c>
    </row>
    <row r="4286" spans="1:16">
      <c r="A4286" t="str">
        <f t="shared" si="795"/>
        <v>01</v>
      </c>
      <c r="B4286" t="str">
        <f t="shared" ca="1" si="796"/>
        <v>W</v>
      </c>
      <c r="C4286" t="str">
        <f t="shared" si="797"/>
        <v>SIMPL-7M-C</v>
      </c>
      <c r="D4286" t="s">
        <v>6073</v>
      </c>
      <c r="E4286">
        <f t="shared" ca="1" si="798"/>
        <v>0</v>
      </c>
      <c r="H4286" t="str">
        <f t="shared" ca="1" si="799"/>
        <v>'(more) Simpl. Textures PLYWOOD'!</v>
      </c>
      <c r="I4286">
        <f t="shared" ca="1" si="804"/>
        <v>0</v>
      </c>
      <c r="J4286" t="str">
        <f t="shared" ca="1" si="805"/>
        <v>'(more) Simpl. Textures PLYWOOD'!</v>
      </c>
      <c r="K4286">
        <f t="shared" ca="1" si="806"/>
        <v>0</v>
      </c>
      <c r="L4286">
        <f t="shared" ca="1" si="800"/>
        <v>0</v>
      </c>
      <c r="M4286">
        <f t="shared" ca="1" si="801"/>
        <v>0</v>
      </c>
      <c r="O4286" t="str">
        <f t="shared" ca="1" si="802"/>
        <v>D:N</v>
      </c>
      <c r="P4286" t="str">
        <f t="shared" ca="1" si="803"/>
        <v>D7:N7</v>
      </c>
    </row>
    <row r="4287" spans="1:16">
      <c r="A4287" t="str">
        <f t="shared" si="795"/>
        <v>16</v>
      </c>
      <c r="B4287" t="str">
        <f t="shared" ca="1" si="796"/>
        <v>W</v>
      </c>
      <c r="C4287" t="str">
        <f t="shared" si="797"/>
        <v>SIMPL-7M-N-NT</v>
      </c>
      <c r="D4287" t="s">
        <v>5591</v>
      </c>
      <c r="E4287">
        <f t="shared" ca="1" si="798"/>
        <v>0</v>
      </c>
      <c r="H4287" t="str">
        <f t="shared" ca="1" si="799"/>
        <v>'(more) Simpl. Textures PLYWOOD'!</v>
      </c>
      <c r="I4287">
        <f t="shared" ca="1" si="804"/>
        <v>0</v>
      </c>
      <c r="J4287" t="str">
        <f t="shared" ca="1" si="805"/>
        <v>'(more) Simpl. Textures PLYWOOD'!</v>
      </c>
      <c r="K4287">
        <f t="shared" ca="1" si="806"/>
        <v>0</v>
      </c>
      <c r="L4287">
        <f t="shared" ca="1" si="800"/>
        <v>0</v>
      </c>
      <c r="M4287">
        <f t="shared" ca="1" si="801"/>
        <v>0</v>
      </c>
      <c r="O4287" t="str">
        <f t="shared" ca="1" si="802"/>
        <v>D:N</v>
      </c>
      <c r="P4287" t="str">
        <f t="shared" ca="1" si="803"/>
        <v>D7:N7</v>
      </c>
    </row>
    <row r="4288" spans="1:16">
      <c r="A4288" t="str">
        <f t="shared" si="795"/>
        <v>16</v>
      </c>
      <c r="B4288" t="str">
        <f t="shared" ca="1" si="796"/>
        <v>W</v>
      </c>
      <c r="C4288" t="str">
        <f t="shared" si="797"/>
        <v>SIMPL-7M-N-T</v>
      </c>
      <c r="D4288" t="s">
        <v>5751</v>
      </c>
      <c r="E4288">
        <f t="shared" ca="1" si="798"/>
        <v>0</v>
      </c>
      <c r="H4288" t="str">
        <f t="shared" ca="1" si="799"/>
        <v>'(more) Simpl. Textures PLYWOOD'!</v>
      </c>
      <c r="I4288">
        <f t="shared" ca="1" si="804"/>
        <v>0</v>
      </c>
      <c r="J4288" t="str">
        <f t="shared" ca="1" si="805"/>
        <v>'(more) Simpl. Textures PLYWOOD'!</v>
      </c>
      <c r="K4288">
        <f t="shared" ca="1" si="806"/>
        <v>0</v>
      </c>
      <c r="L4288">
        <f t="shared" ca="1" si="800"/>
        <v>0</v>
      </c>
      <c r="M4288">
        <f t="shared" ca="1" si="801"/>
        <v>0</v>
      </c>
      <c r="O4288" t="str">
        <f t="shared" ca="1" si="802"/>
        <v>D:N</v>
      </c>
      <c r="P4288" t="str">
        <f t="shared" ca="1" si="803"/>
        <v>D7:N7</v>
      </c>
    </row>
    <row r="4289" spans="1:16">
      <c r="A4289" t="str">
        <f t="shared" si="795"/>
        <v>01</v>
      </c>
      <c r="B4289" t="str">
        <f t="shared" ca="1" si="796"/>
        <v>W</v>
      </c>
      <c r="C4289" t="str">
        <f t="shared" si="797"/>
        <v>SIMPL-7M-T</v>
      </c>
      <c r="D4289" t="s">
        <v>4177</v>
      </c>
      <c r="E4289">
        <f t="shared" ca="1" si="798"/>
        <v>0</v>
      </c>
      <c r="H4289" t="str">
        <f t="shared" ca="1" si="799"/>
        <v>'Simpl. all tex-DT PLYWOOD'!</v>
      </c>
      <c r="I4289" t="str">
        <f t="shared" ca="1" si="804"/>
        <v>'Simpl. all tex-DT PLYWOOD'!</v>
      </c>
      <c r="J4289">
        <f t="shared" ca="1" si="805"/>
        <v>0</v>
      </c>
      <c r="K4289">
        <f t="shared" ca="1" si="806"/>
        <v>0</v>
      </c>
      <c r="L4289">
        <f t="shared" ca="1" si="800"/>
        <v>0</v>
      </c>
      <c r="M4289">
        <f t="shared" ca="1" si="801"/>
        <v>0</v>
      </c>
      <c r="O4289" t="str">
        <f t="shared" ca="1" si="802"/>
        <v>D:z</v>
      </c>
      <c r="P4289" t="str">
        <f t="shared" ca="1" si="803"/>
        <v>D7:z7</v>
      </c>
    </row>
    <row r="4290" spans="1:16">
      <c r="A4290" t="str">
        <f t="shared" si="795"/>
        <v>02</v>
      </c>
      <c r="B4290" t="str">
        <f t="shared" ca="1" si="796"/>
        <v>W</v>
      </c>
      <c r="C4290" t="str">
        <f t="shared" si="797"/>
        <v>SIMPL-7M-T</v>
      </c>
      <c r="D4290" t="s">
        <v>4178</v>
      </c>
      <c r="E4290">
        <f t="shared" ca="1" si="798"/>
        <v>0</v>
      </c>
      <c r="H4290" t="str">
        <f t="shared" ca="1" si="799"/>
        <v>'Simpl. all tex-DT PLYWOOD'!</v>
      </c>
      <c r="I4290" t="str">
        <f t="shared" ca="1" si="804"/>
        <v>'Simpl. all tex-DT PLYWOOD'!</v>
      </c>
      <c r="J4290">
        <f t="shared" ca="1" si="805"/>
        <v>0</v>
      </c>
      <c r="K4290">
        <f t="shared" ca="1" si="806"/>
        <v>0</v>
      </c>
      <c r="L4290">
        <f t="shared" ca="1" si="800"/>
        <v>0</v>
      </c>
      <c r="M4290">
        <f t="shared" ca="1" si="801"/>
        <v>0</v>
      </c>
      <c r="O4290" t="str">
        <f t="shared" ca="1" si="802"/>
        <v>D:z</v>
      </c>
      <c r="P4290" t="str">
        <f t="shared" ca="1" si="803"/>
        <v>D7:z7</v>
      </c>
    </row>
    <row r="4291" spans="1:16">
      <c r="A4291" t="str">
        <f t="shared" si="795"/>
        <v>03</v>
      </c>
      <c r="B4291" t="str">
        <f t="shared" ca="1" si="796"/>
        <v>W</v>
      </c>
      <c r="C4291" t="str">
        <f t="shared" si="797"/>
        <v>SIMPL-7M-T</v>
      </c>
      <c r="D4291" t="s">
        <v>4179</v>
      </c>
      <c r="E4291">
        <f t="shared" ca="1" si="798"/>
        <v>0</v>
      </c>
      <c r="H4291" t="str">
        <f t="shared" ca="1" si="799"/>
        <v>'Simpl. all tex-DT PLYWOOD'!</v>
      </c>
      <c r="I4291" t="str">
        <f t="shared" ca="1" si="804"/>
        <v>'Simpl. all tex-DT PLYWOOD'!</v>
      </c>
      <c r="J4291">
        <f t="shared" ca="1" si="805"/>
        <v>0</v>
      </c>
      <c r="K4291">
        <f t="shared" ca="1" si="806"/>
        <v>0</v>
      </c>
      <c r="L4291">
        <f t="shared" ca="1" si="800"/>
        <v>0</v>
      </c>
      <c r="M4291">
        <f t="shared" ca="1" si="801"/>
        <v>0</v>
      </c>
      <c r="O4291" t="str">
        <f t="shared" ca="1" si="802"/>
        <v>D:z</v>
      </c>
      <c r="P4291" t="str">
        <f t="shared" ca="1" si="803"/>
        <v>D7:z7</v>
      </c>
    </row>
    <row r="4292" spans="1:16">
      <c r="A4292" t="str">
        <f t="shared" si="795"/>
        <v>04</v>
      </c>
      <c r="B4292" t="str">
        <f t="shared" ca="1" si="796"/>
        <v>W</v>
      </c>
      <c r="C4292" t="str">
        <f t="shared" si="797"/>
        <v>SIMPL-7M-T</v>
      </c>
      <c r="D4292" t="s">
        <v>4180</v>
      </c>
      <c r="E4292">
        <f t="shared" ca="1" si="798"/>
        <v>0</v>
      </c>
      <c r="H4292" t="str">
        <f t="shared" ca="1" si="799"/>
        <v>'Simpl. all tex-DT PLYWOOD'!</v>
      </c>
      <c r="I4292" t="str">
        <f t="shared" ca="1" si="804"/>
        <v>'Simpl. all tex-DT PLYWOOD'!</v>
      </c>
      <c r="J4292">
        <f t="shared" ca="1" si="805"/>
        <v>0</v>
      </c>
      <c r="K4292">
        <f t="shared" ca="1" si="806"/>
        <v>0</v>
      </c>
      <c r="L4292">
        <f t="shared" ca="1" si="800"/>
        <v>0</v>
      </c>
      <c r="M4292">
        <f t="shared" ca="1" si="801"/>
        <v>0</v>
      </c>
      <c r="O4292" t="str">
        <f t="shared" ca="1" si="802"/>
        <v>D:z</v>
      </c>
      <c r="P4292" t="str">
        <f t="shared" ca="1" si="803"/>
        <v>D7:z7</v>
      </c>
    </row>
    <row r="4293" spans="1:16">
      <c r="A4293" t="str">
        <f t="shared" si="795"/>
        <v>05</v>
      </c>
      <c r="B4293" t="str">
        <f t="shared" ca="1" si="796"/>
        <v>W</v>
      </c>
      <c r="C4293" t="str">
        <f t="shared" si="797"/>
        <v>SIMPL-7M-T</v>
      </c>
      <c r="D4293" t="s">
        <v>4181</v>
      </c>
      <c r="E4293">
        <f t="shared" ca="1" si="798"/>
        <v>0</v>
      </c>
      <c r="H4293" t="str">
        <f t="shared" ca="1" si="799"/>
        <v>'Simpl. all tex-DT PLYWOOD'!</v>
      </c>
      <c r="I4293" t="str">
        <f t="shared" ca="1" si="804"/>
        <v>'Simpl. all tex-DT PLYWOOD'!</v>
      </c>
      <c r="J4293">
        <f t="shared" ca="1" si="805"/>
        <v>0</v>
      </c>
      <c r="K4293">
        <f t="shared" ca="1" si="806"/>
        <v>0</v>
      </c>
      <c r="L4293">
        <f t="shared" ca="1" si="800"/>
        <v>0</v>
      </c>
      <c r="M4293">
        <f t="shared" ca="1" si="801"/>
        <v>0</v>
      </c>
      <c r="O4293" t="str">
        <f t="shared" ca="1" si="802"/>
        <v>D:z</v>
      </c>
      <c r="P4293" t="str">
        <f t="shared" ca="1" si="803"/>
        <v>D7:z7</v>
      </c>
    </row>
    <row r="4294" spans="1:16">
      <c r="A4294" t="str">
        <f t="shared" si="795"/>
        <v>06</v>
      </c>
      <c r="B4294" t="str">
        <f t="shared" ca="1" si="796"/>
        <v>W</v>
      </c>
      <c r="C4294" t="str">
        <f t="shared" si="797"/>
        <v>SIMPL-7M-T</v>
      </c>
      <c r="D4294" t="s">
        <v>4182</v>
      </c>
      <c r="E4294">
        <f t="shared" ca="1" si="798"/>
        <v>0</v>
      </c>
      <c r="H4294" t="str">
        <f t="shared" ca="1" si="799"/>
        <v>'Simpl. all tex-DT PLYWOOD'!</v>
      </c>
      <c r="I4294" t="str">
        <f t="shared" ca="1" si="804"/>
        <v>'Simpl. all tex-DT PLYWOOD'!</v>
      </c>
      <c r="J4294">
        <f t="shared" ca="1" si="805"/>
        <v>0</v>
      </c>
      <c r="K4294">
        <f t="shared" ca="1" si="806"/>
        <v>0</v>
      </c>
      <c r="L4294">
        <f t="shared" ca="1" si="800"/>
        <v>0</v>
      </c>
      <c r="M4294">
        <f t="shared" ca="1" si="801"/>
        <v>0</v>
      </c>
      <c r="O4294" t="str">
        <f t="shared" ca="1" si="802"/>
        <v>D:z</v>
      </c>
      <c r="P4294" t="str">
        <f t="shared" ca="1" si="803"/>
        <v>D7:z7</v>
      </c>
    </row>
    <row r="4295" spans="1:16">
      <c r="A4295" t="str">
        <f t="shared" si="795"/>
        <v>07</v>
      </c>
      <c r="B4295" t="str">
        <f t="shared" ca="1" si="796"/>
        <v>W</v>
      </c>
      <c r="C4295" t="str">
        <f t="shared" si="797"/>
        <v>SIMPL-7M-T</v>
      </c>
      <c r="D4295" t="s">
        <v>4183</v>
      </c>
      <c r="E4295">
        <f t="shared" ca="1" si="798"/>
        <v>0</v>
      </c>
      <c r="H4295" t="str">
        <f t="shared" ca="1" si="799"/>
        <v>'Simpl. all tex-DT PLYWOOD'!</v>
      </c>
      <c r="I4295" t="str">
        <f t="shared" ca="1" si="804"/>
        <v>'Simpl. all tex-DT PLYWOOD'!</v>
      </c>
      <c r="J4295">
        <f t="shared" ca="1" si="805"/>
        <v>0</v>
      </c>
      <c r="K4295">
        <f t="shared" ca="1" si="806"/>
        <v>0</v>
      </c>
      <c r="L4295">
        <f t="shared" ca="1" si="800"/>
        <v>0</v>
      </c>
      <c r="M4295">
        <f t="shared" ca="1" si="801"/>
        <v>0</v>
      </c>
      <c r="O4295" t="str">
        <f t="shared" ca="1" si="802"/>
        <v>D:z</v>
      </c>
      <c r="P4295" t="str">
        <f t="shared" ca="1" si="803"/>
        <v>D7:z7</v>
      </c>
    </row>
    <row r="4296" spans="1:16">
      <c r="A4296" t="str">
        <f t="shared" si="795"/>
        <v>08</v>
      </c>
      <c r="B4296" t="str">
        <f t="shared" ca="1" si="796"/>
        <v>W</v>
      </c>
      <c r="C4296" t="str">
        <f t="shared" si="797"/>
        <v>SIMPL-7M-T</v>
      </c>
      <c r="D4296" t="s">
        <v>4184</v>
      </c>
      <c r="E4296">
        <f t="shared" ca="1" si="798"/>
        <v>0</v>
      </c>
      <c r="H4296" t="str">
        <f t="shared" ca="1" si="799"/>
        <v>'Simpl. all tex-DT PLYWOOD'!</v>
      </c>
      <c r="I4296" t="str">
        <f t="shared" ca="1" si="804"/>
        <v>'Simpl. all tex-DT PLYWOOD'!</v>
      </c>
      <c r="J4296">
        <f t="shared" ca="1" si="805"/>
        <v>0</v>
      </c>
      <c r="K4296">
        <f t="shared" ca="1" si="806"/>
        <v>0</v>
      </c>
      <c r="L4296">
        <f t="shared" ca="1" si="800"/>
        <v>0</v>
      </c>
      <c r="M4296">
        <f t="shared" ca="1" si="801"/>
        <v>0</v>
      </c>
      <c r="O4296" t="str">
        <f t="shared" ca="1" si="802"/>
        <v>D:z</v>
      </c>
      <c r="P4296" t="str">
        <f t="shared" ca="1" si="803"/>
        <v>D7:z7</v>
      </c>
    </row>
    <row r="4297" spans="1:16">
      <c r="A4297" t="str">
        <f t="shared" si="795"/>
        <v>09</v>
      </c>
      <c r="B4297" t="str">
        <f t="shared" ca="1" si="796"/>
        <v>W</v>
      </c>
      <c r="C4297" t="str">
        <f t="shared" si="797"/>
        <v>SIMPL-7M-T</v>
      </c>
      <c r="D4297" t="s">
        <v>4185</v>
      </c>
      <c r="E4297">
        <f t="shared" ca="1" si="798"/>
        <v>0</v>
      </c>
      <c r="H4297" t="str">
        <f t="shared" ca="1" si="799"/>
        <v>'Simpl. all tex-DT PLYWOOD'!</v>
      </c>
      <c r="I4297" t="str">
        <f t="shared" ca="1" si="804"/>
        <v>'Simpl. all tex-DT PLYWOOD'!</v>
      </c>
      <c r="J4297">
        <f t="shared" ca="1" si="805"/>
        <v>0</v>
      </c>
      <c r="K4297">
        <f t="shared" ca="1" si="806"/>
        <v>0</v>
      </c>
      <c r="L4297">
        <f t="shared" ca="1" si="800"/>
        <v>0</v>
      </c>
      <c r="M4297">
        <f t="shared" ca="1" si="801"/>
        <v>0</v>
      </c>
      <c r="O4297" t="str">
        <f t="shared" ca="1" si="802"/>
        <v>D:z</v>
      </c>
      <c r="P4297" t="str">
        <f t="shared" ca="1" si="803"/>
        <v>D7:z7</v>
      </c>
    </row>
    <row r="4298" spans="1:16">
      <c r="A4298" t="str">
        <f t="shared" si="795"/>
        <v>10</v>
      </c>
      <c r="B4298" t="str">
        <f t="shared" ca="1" si="796"/>
        <v>W</v>
      </c>
      <c r="C4298" t="str">
        <f t="shared" si="797"/>
        <v>SIMPL-7M-T</v>
      </c>
      <c r="D4298" t="s">
        <v>4186</v>
      </c>
      <c r="E4298">
        <f t="shared" ca="1" si="798"/>
        <v>0</v>
      </c>
      <c r="H4298" t="str">
        <f t="shared" ca="1" si="799"/>
        <v>'Simpl. all tex-DT PLYWOOD'!</v>
      </c>
      <c r="I4298" t="str">
        <f t="shared" ca="1" si="804"/>
        <v>'Simpl. all tex-DT PLYWOOD'!</v>
      </c>
      <c r="J4298">
        <f t="shared" ca="1" si="805"/>
        <v>0</v>
      </c>
      <c r="K4298">
        <f t="shared" ca="1" si="806"/>
        <v>0</v>
      </c>
      <c r="L4298">
        <f t="shared" ca="1" si="800"/>
        <v>0</v>
      </c>
      <c r="M4298">
        <f t="shared" ca="1" si="801"/>
        <v>0</v>
      </c>
      <c r="O4298" t="str">
        <f t="shared" ca="1" si="802"/>
        <v>D:z</v>
      </c>
      <c r="P4298" t="str">
        <f t="shared" ca="1" si="803"/>
        <v>D7:z7</v>
      </c>
    </row>
    <row r="4299" spans="1:16">
      <c r="A4299" t="str">
        <f t="shared" si="795"/>
        <v>11</v>
      </c>
      <c r="B4299" t="str">
        <f t="shared" ca="1" si="796"/>
        <v>W</v>
      </c>
      <c r="C4299" t="str">
        <f t="shared" si="797"/>
        <v>SIMPL-7M-T</v>
      </c>
      <c r="D4299" t="s">
        <v>4187</v>
      </c>
      <c r="E4299">
        <f t="shared" ca="1" si="798"/>
        <v>0</v>
      </c>
      <c r="H4299" t="str">
        <f t="shared" ca="1" si="799"/>
        <v>'Simpl. all tex-DT PLYWOOD'!</v>
      </c>
      <c r="I4299" t="str">
        <f t="shared" ca="1" si="804"/>
        <v>'Simpl. all tex-DT PLYWOOD'!</v>
      </c>
      <c r="J4299">
        <f t="shared" ca="1" si="805"/>
        <v>0</v>
      </c>
      <c r="K4299">
        <f t="shared" ca="1" si="806"/>
        <v>0</v>
      </c>
      <c r="L4299">
        <f t="shared" ca="1" si="800"/>
        <v>0</v>
      </c>
      <c r="M4299">
        <f t="shared" ca="1" si="801"/>
        <v>0</v>
      </c>
      <c r="O4299" t="str">
        <f t="shared" ca="1" si="802"/>
        <v>D:z</v>
      </c>
      <c r="P4299" t="str">
        <f t="shared" ca="1" si="803"/>
        <v>D7:z7</v>
      </c>
    </row>
    <row r="4300" spans="1:16">
      <c r="A4300" t="str">
        <f t="shared" si="795"/>
        <v>12</v>
      </c>
      <c r="B4300" t="str">
        <f t="shared" ca="1" si="796"/>
        <v>W</v>
      </c>
      <c r="C4300" t="str">
        <f t="shared" si="797"/>
        <v>SIMPL-7M-T</v>
      </c>
      <c r="D4300" t="s">
        <v>4188</v>
      </c>
      <c r="E4300">
        <f t="shared" ca="1" si="798"/>
        <v>0</v>
      </c>
      <c r="H4300" t="str">
        <f t="shared" ca="1" si="799"/>
        <v>'Simpl. all tex-DT PLYWOOD'!</v>
      </c>
      <c r="I4300" t="str">
        <f t="shared" ca="1" si="804"/>
        <v>'Simpl. all tex-DT PLYWOOD'!</v>
      </c>
      <c r="J4300">
        <f t="shared" ca="1" si="805"/>
        <v>0</v>
      </c>
      <c r="K4300">
        <f t="shared" ca="1" si="806"/>
        <v>0</v>
      </c>
      <c r="L4300">
        <f t="shared" ca="1" si="800"/>
        <v>0</v>
      </c>
      <c r="M4300">
        <f t="shared" ca="1" si="801"/>
        <v>0</v>
      </c>
      <c r="O4300" t="str">
        <f t="shared" ca="1" si="802"/>
        <v>D:z</v>
      </c>
      <c r="P4300" t="str">
        <f t="shared" ca="1" si="803"/>
        <v>D7:z7</v>
      </c>
    </row>
    <row r="4301" spans="1:16">
      <c r="A4301" t="str">
        <f t="shared" si="795"/>
        <v>13</v>
      </c>
      <c r="B4301" t="str">
        <f t="shared" ca="1" si="796"/>
        <v>W</v>
      </c>
      <c r="C4301" t="str">
        <f t="shared" si="797"/>
        <v>SIMPL-7M-T</v>
      </c>
      <c r="D4301" t="s">
        <v>4189</v>
      </c>
      <c r="E4301">
        <f t="shared" ca="1" si="798"/>
        <v>0</v>
      </c>
      <c r="H4301" t="str">
        <f t="shared" ca="1" si="799"/>
        <v>'Simpl. all tex-DT PLYWOOD'!</v>
      </c>
      <c r="I4301" t="str">
        <f t="shared" ca="1" si="804"/>
        <v>'Simpl. all tex-DT PLYWOOD'!</v>
      </c>
      <c r="J4301">
        <f t="shared" ca="1" si="805"/>
        <v>0</v>
      </c>
      <c r="K4301">
        <f t="shared" ca="1" si="806"/>
        <v>0</v>
      </c>
      <c r="L4301">
        <f t="shared" ca="1" si="800"/>
        <v>0</v>
      </c>
      <c r="M4301">
        <f t="shared" ca="1" si="801"/>
        <v>0</v>
      </c>
      <c r="O4301" t="str">
        <f t="shared" ca="1" si="802"/>
        <v>D:z</v>
      </c>
      <c r="P4301" t="str">
        <f t="shared" ca="1" si="803"/>
        <v>D7:z7</v>
      </c>
    </row>
    <row r="4302" spans="1:16">
      <c r="A4302" t="str">
        <f t="shared" si="795"/>
        <v>15</v>
      </c>
      <c r="B4302" t="str">
        <f t="shared" ca="1" si="796"/>
        <v>W</v>
      </c>
      <c r="C4302" t="str">
        <f t="shared" si="797"/>
        <v>SIMPL-7M-T</v>
      </c>
      <c r="D4302" t="s">
        <v>4816</v>
      </c>
      <c r="E4302">
        <f t="shared" ca="1" si="798"/>
        <v>0</v>
      </c>
      <c r="H4302" t="str">
        <f t="shared" ca="1" si="799"/>
        <v>'Simpl. all tex-DT PLYWOOD'!</v>
      </c>
      <c r="I4302" t="str">
        <f t="shared" ca="1" si="804"/>
        <v>'Simpl. all tex-DT PLYWOOD'!</v>
      </c>
      <c r="J4302">
        <f t="shared" ca="1" si="805"/>
        <v>0</v>
      </c>
      <c r="K4302">
        <f t="shared" ca="1" si="806"/>
        <v>0</v>
      </c>
      <c r="L4302">
        <f t="shared" ca="1" si="800"/>
        <v>0</v>
      </c>
      <c r="M4302">
        <f t="shared" ca="1" si="801"/>
        <v>0</v>
      </c>
      <c r="O4302" t="str">
        <f t="shared" ca="1" si="802"/>
        <v>D:z</v>
      </c>
      <c r="P4302" t="str">
        <f t="shared" ca="1" si="803"/>
        <v>D7:z7</v>
      </c>
    </row>
    <row r="4303" spans="1:16">
      <c r="A4303" t="str">
        <f t="shared" ref="A4303:A4366" si="807">MID(D4303,LEN(C4303)+2,LEN(D4303)-LEN(C4303))</f>
        <v>01</v>
      </c>
      <c r="B4303" t="str">
        <f t="shared" ref="B4303:B4366" ca="1" si="808">VLOOKUP(H4303,$A$1:$K$4,11,FALSE)</f>
        <v>W</v>
      </c>
      <c r="C4303" t="str">
        <f t="shared" ref="C4303:C4366" si="809">IF(RIGHT(LEFT(D4303,LEN(D4303)-3),1)="-",LEFT(D4303,LEN(D4303)-4),LEFT(D4303,LEN(D4303)-3))</f>
        <v>SIMPL-7N</v>
      </c>
      <c r="D4303" t="s">
        <v>1778</v>
      </c>
      <c r="E4303">
        <f t="shared" ref="E4303:E4366" ca="1" si="810">IFERROR(VLOOKUP(C4303,INDIRECT($H4303&amp;$O4303),MATCH($A4303,INDIRECT($H4303&amp;$P4303),0),FALSE),0)</f>
        <v>0</v>
      </c>
      <c r="H4303" t="str">
        <f t="shared" ref="H4303:H4366" ca="1" si="811">IF(I4303&lt;&gt;0,I4303,IF(J4303&lt;&gt;0,J4303,IF(K4303&lt;&gt;0,K4303,IF(L4303&lt;&gt;0,L4303,IF(M4303&lt;&gt;0,M4303,N4303)))))</f>
        <v>'Simpl. all tex-DT PLYWOOD'!</v>
      </c>
      <c r="I4303" t="str">
        <f t="shared" ca="1" si="804"/>
        <v>'Simpl. all tex-DT PLYWOOD'!</v>
      </c>
      <c r="J4303">
        <f t="shared" ca="1" si="805"/>
        <v>0</v>
      </c>
      <c r="K4303">
        <f t="shared" ca="1" si="806"/>
        <v>0</v>
      </c>
      <c r="L4303">
        <f t="shared" ref="L4303:L4366" ca="1" si="812">IF(IFERROR(VLOOKUP($C4303,INDIRECT($G$10&amp;"d:d"),1,FALSE),0)&lt;&gt;0,L$13,0)</f>
        <v>0</v>
      </c>
      <c r="M4303">
        <f t="shared" ref="M4303:M4366" ca="1" si="813">IF(IFERROR(VLOOKUP($C4303,INDIRECT($G$11&amp;"d:d"),1,FALSE),0)&lt;&gt;0,M$13,0)</f>
        <v>0</v>
      </c>
      <c r="O4303" t="str">
        <f t="shared" ref="O4303:O4366" ca="1" si="814">VLOOKUP($H4303,$G$7:$I$11,2,FALSE)</f>
        <v>D:z</v>
      </c>
      <c r="P4303" t="str">
        <f t="shared" ref="P4303:P4366" ca="1" si="815">VLOOKUP($H4303,$G$7:$I$11,3,FALSE)</f>
        <v>D7:z7</v>
      </c>
    </row>
    <row r="4304" spans="1:16">
      <c r="A4304" t="str">
        <f t="shared" si="807"/>
        <v>02</v>
      </c>
      <c r="B4304" t="str">
        <f t="shared" ca="1" si="808"/>
        <v>W</v>
      </c>
      <c r="C4304" t="str">
        <f t="shared" si="809"/>
        <v>SIMPL-7N</v>
      </c>
      <c r="D4304" t="s">
        <v>1779</v>
      </c>
      <c r="E4304">
        <f t="shared" ca="1" si="810"/>
        <v>0</v>
      </c>
      <c r="H4304" t="str">
        <f t="shared" ca="1" si="811"/>
        <v>'Simpl. all tex-DT PLYWOOD'!</v>
      </c>
      <c r="I4304" t="str">
        <f t="shared" ca="1" si="804"/>
        <v>'Simpl. all tex-DT PLYWOOD'!</v>
      </c>
      <c r="J4304">
        <f t="shared" ca="1" si="805"/>
        <v>0</v>
      </c>
      <c r="K4304">
        <f t="shared" ca="1" si="806"/>
        <v>0</v>
      </c>
      <c r="L4304">
        <f t="shared" ca="1" si="812"/>
        <v>0</v>
      </c>
      <c r="M4304">
        <f t="shared" ca="1" si="813"/>
        <v>0</v>
      </c>
      <c r="O4304" t="str">
        <f t="shared" ca="1" si="814"/>
        <v>D:z</v>
      </c>
      <c r="P4304" t="str">
        <f t="shared" ca="1" si="815"/>
        <v>D7:z7</v>
      </c>
    </row>
    <row r="4305" spans="1:16">
      <c r="A4305" t="str">
        <f t="shared" si="807"/>
        <v>03</v>
      </c>
      <c r="B4305" t="str">
        <f t="shared" ca="1" si="808"/>
        <v>W</v>
      </c>
      <c r="C4305" t="str">
        <f t="shared" si="809"/>
        <v>SIMPL-7N</v>
      </c>
      <c r="D4305" t="s">
        <v>1780</v>
      </c>
      <c r="E4305">
        <f t="shared" ca="1" si="810"/>
        <v>0</v>
      </c>
      <c r="H4305" t="str">
        <f t="shared" ca="1" si="811"/>
        <v>'Simpl. all tex-DT PLYWOOD'!</v>
      </c>
      <c r="I4305" t="str">
        <f t="shared" ca="1" si="804"/>
        <v>'Simpl. all tex-DT PLYWOOD'!</v>
      </c>
      <c r="J4305">
        <f t="shared" ca="1" si="805"/>
        <v>0</v>
      </c>
      <c r="K4305">
        <f t="shared" ca="1" si="806"/>
        <v>0</v>
      </c>
      <c r="L4305">
        <f t="shared" ca="1" si="812"/>
        <v>0</v>
      </c>
      <c r="M4305">
        <f t="shared" ca="1" si="813"/>
        <v>0</v>
      </c>
      <c r="O4305" t="str">
        <f t="shared" ca="1" si="814"/>
        <v>D:z</v>
      </c>
      <c r="P4305" t="str">
        <f t="shared" ca="1" si="815"/>
        <v>D7:z7</v>
      </c>
    </row>
    <row r="4306" spans="1:16">
      <c r="A4306" t="str">
        <f t="shared" si="807"/>
        <v>04</v>
      </c>
      <c r="B4306" t="str">
        <f t="shared" ca="1" si="808"/>
        <v>W</v>
      </c>
      <c r="C4306" t="str">
        <f t="shared" si="809"/>
        <v>SIMPL-7N</v>
      </c>
      <c r="D4306" t="s">
        <v>1781</v>
      </c>
      <c r="E4306">
        <f t="shared" ca="1" si="810"/>
        <v>0</v>
      </c>
      <c r="H4306" t="str">
        <f t="shared" ca="1" si="811"/>
        <v>'Simpl. all tex-DT PLYWOOD'!</v>
      </c>
      <c r="I4306" t="str">
        <f t="shared" ca="1" si="804"/>
        <v>'Simpl. all tex-DT PLYWOOD'!</v>
      </c>
      <c r="J4306">
        <f t="shared" ca="1" si="805"/>
        <v>0</v>
      </c>
      <c r="K4306">
        <f t="shared" ca="1" si="806"/>
        <v>0</v>
      </c>
      <c r="L4306">
        <f t="shared" ca="1" si="812"/>
        <v>0</v>
      </c>
      <c r="M4306">
        <f t="shared" ca="1" si="813"/>
        <v>0</v>
      </c>
      <c r="O4306" t="str">
        <f t="shared" ca="1" si="814"/>
        <v>D:z</v>
      </c>
      <c r="P4306" t="str">
        <f t="shared" ca="1" si="815"/>
        <v>D7:z7</v>
      </c>
    </row>
    <row r="4307" spans="1:16">
      <c r="A4307" t="str">
        <f t="shared" si="807"/>
        <v>05</v>
      </c>
      <c r="B4307" t="str">
        <f t="shared" ca="1" si="808"/>
        <v>W</v>
      </c>
      <c r="C4307" t="str">
        <f t="shared" si="809"/>
        <v>SIMPL-7N</v>
      </c>
      <c r="D4307" t="s">
        <v>1782</v>
      </c>
      <c r="E4307">
        <f t="shared" ca="1" si="810"/>
        <v>0</v>
      </c>
      <c r="H4307" t="str">
        <f t="shared" ca="1" si="811"/>
        <v>'Simpl. all tex-DT PLYWOOD'!</v>
      </c>
      <c r="I4307" t="str">
        <f t="shared" ca="1" si="804"/>
        <v>'Simpl. all tex-DT PLYWOOD'!</v>
      </c>
      <c r="J4307">
        <f t="shared" ca="1" si="805"/>
        <v>0</v>
      </c>
      <c r="K4307">
        <f t="shared" ca="1" si="806"/>
        <v>0</v>
      </c>
      <c r="L4307">
        <f t="shared" ca="1" si="812"/>
        <v>0</v>
      </c>
      <c r="M4307">
        <f t="shared" ca="1" si="813"/>
        <v>0</v>
      </c>
      <c r="O4307" t="str">
        <f t="shared" ca="1" si="814"/>
        <v>D:z</v>
      </c>
      <c r="P4307" t="str">
        <f t="shared" ca="1" si="815"/>
        <v>D7:z7</v>
      </c>
    </row>
    <row r="4308" spans="1:16">
      <c r="A4308" t="str">
        <f t="shared" si="807"/>
        <v>06</v>
      </c>
      <c r="B4308" t="str">
        <f t="shared" ca="1" si="808"/>
        <v>W</v>
      </c>
      <c r="C4308" t="str">
        <f t="shared" si="809"/>
        <v>SIMPL-7N</v>
      </c>
      <c r="D4308" t="s">
        <v>1783</v>
      </c>
      <c r="E4308">
        <f t="shared" ca="1" si="810"/>
        <v>0</v>
      </c>
      <c r="H4308" t="str">
        <f t="shared" ca="1" si="811"/>
        <v>'Simpl. all tex-DT PLYWOOD'!</v>
      </c>
      <c r="I4308" t="str">
        <f t="shared" ca="1" si="804"/>
        <v>'Simpl. all tex-DT PLYWOOD'!</v>
      </c>
      <c r="J4308">
        <f t="shared" ca="1" si="805"/>
        <v>0</v>
      </c>
      <c r="K4308">
        <f t="shared" ca="1" si="806"/>
        <v>0</v>
      </c>
      <c r="L4308">
        <f t="shared" ca="1" si="812"/>
        <v>0</v>
      </c>
      <c r="M4308">
        <f t="shared" ca="1" si="813"/>
        <v>0</v>
      </c>
      <c r="O4308" t="str">
        <f t="shared" ca="1" si="814"/>
        <v>D:z</v>
      </c>
      <c r="P4308" t="str">
        <f t="shared" ca="1" si="815"/>
        <v>D7:z7</v>
      </c>
    </row>
    <row r="4309" spans="1:16">
      <c r="A4309" t="str">
        <f t="shared" si="807"/>
        <v>07</v>
      </c>
      <c r="B4309" t="str">
        <f t="shared" ca="1" si="808"/>
        <v>W</v>
      </c>
      <c r="C4309" t="str">
        <f t="shared" si="809"/>
        <v>SIMPL-7N</v>
      </c>
      <c r="D4309" t="s">
        <v>1784</v>
      </c>
      <c r="E4309">
        <f t="shared" ca="1" si="810"/>
        <v>0</v>
      </c>
      <c r="H4309" t="str">
        <f t="shared" ca="1" si="811"/>
        <v>'Simpl. all tex-DT PLYWOOD'!</v>
      </c>
      <c r="I4309" t="str">
        <f t="shared" ca="1" si="804"/>
        <v>'Simpl. all tex-DT PLYWOOD'!</v>
      </c>
      <c r="J4309">
        <f t="shared" ca="1" si="805"/>
        <v>0</v>
      </c>
      <c r="K4309">
        <f t="shared" ca="1" si="806"/>
        <v>0</v>
      </c>
      <c r="L4309">
        <f t="shared" ca="1" si="812"/>
        <v>0</v>
      </c>
      <c r="M4309">
        <f t="shared" ca="1" si="813"/>
        <v>0</v>
      </c>
      <c r="O4309" t="str">
        <f t="shared" ca="1" si="814"/>
        <v>D:z</v>
      </c>
      <c r="P4309" t="str">
        <f t="shared" ca="1" si="815"/>
        <v>D7:z7</v>
      </c>
    </row>
    <row r="4310" spans="1:16">
      <c r="A4310" t="str">
        <f t="shared" si="807"/>
        <v>08</v>
      </c>
      <c r="B4310" t="str">
        <f t="shared" ca="1" si="808"/>
        <v>W</v>
      </c>
      <c r="C4310" t="str">
        <f t="shared" si="809"/>
        <v>SIMPL-7N</v>
      </c>
      <c r="D4310" t="s">
        <v>1785</v>
      </c>
      <c r="E4310">
        <f t="shared" ca="1" si="810"/>
        <v>0</v>
      </c>
      <c r="H4310" t="str">
        <f t="shared" ca="1" si="811"/>
        <v>'Simpl. all tex-DT PLYWOOD'!</v>
      </c>
      <c r="I4310" t="str">
        <f t="shared" ca="1" si="804"/>
        <v>'Simpl. all tex-DT PLYWOOD'!</v>
      </c>
      <c r="J4310">
        <f t="shared" ca="1" si="805"/>
        <v>0</v>
      </c>
      <c r="K4310">
        <f t="shared" ca="1" si="806"/>
        <v>0</v>
      </c>
      <c r="L4310">
        <f t="shared" ca="1" si="812"/>
        <v>0</v>
      </c>
      <c r="M4310">
        <f t="shared" ca="1" si="813"/>
        <v>0</v>
      </c>
      <c r="O4310" t="str">
        <f t="shared" ca="1" si="814"/>
        <v>D:z</v>
      </c>
      <c r="P4310" t="str">
        <f t="shared" ca="1" si="815"/>
        <v>D7:z7</v>
      </c>
    </row>
    <row r="4311" spans="1:16">
      <c r="A4311" t="str">
        <f t="shared" si="807"/>
        <v>09</v>
      </c>
      <c r="B4311" t="str">
        <f t="shared" ca="1" si="808"/>
        <v>W</v>
      </c>
      <c r="C4311" t="str">
        <f t="shared" si="809"/>
        <v>SIMPL-7N</v>
      </c>
      <c r="D4311" t="s">
        <v>1786</v>
      </c>
      <c r="E4311">
        <f t="shared" ca="1" si="810"/>
        <v>0</v>
      </c>
      <c r="H4311" t="str">
        <f t="shared" ca="1" si="811"/>
        <v>'Simpl. all tex-DT PLYWOOD'!</v>
      </c>
      <c r="I4311" t="str">
        <f t="shared" ca="1" si="804"/>
        <v>'Simpl. all tex-DT PLYWOOD'!</v>
      </c>
      <c r="J4311">
        <f t="shared" ca="1" si="805"/>
        <v>0</v>
      </c>
      <c r="K4311">
        <f t="shared" ca="1" si="806"/>
        <v>0</v>
      </c>
      <c r="L4311">
        <f t="shared" ca="1" si="812"/>
        <v>0</v>
      </c>
      <c r="M4311">
        <f t="shared" ca="1" si="813"/>
        <v>0</v>
      </c>
      <c r="O4311" t="str">
        <f t="shared" ca="1" si="814"/>
        <v>D:z</v>
      </c>
      <c r="P4311" t="str">
        <f t="shared" ca="1" si="815"/>
        <v>D7:z7</v>
      </c>
    </row>
    <row r="4312" spans="1:16">
      <c r="A4312" t="str">
        <f t="shared" si="807"/>
        <v>10</v>
      </c>
      <c r="B4312" t="str">
        <f t="shared" ca="1" si="808"/>
        <v>W</v>
      </c>
      <c r="C4312" t="str">
        <f t="shared" si="809"/>
        <v>SIMPL-7N</v>
      </c>
      <c r="D4312" t="s">
        <v>1787</v>
      </c>
      <c r="E4312">
        <f t="shared" ca="1" si="810"/>
        <v>0</v>
      </c>
      <c r="H4312" t="str">
        <f t="shared" ca="1" si="811"/>
        <v>'Simpl. all tex-DT PLYWOOD'!</v>
      </c>
      <c r="I4312" t="str">
        <f t="shared" ca="1" si="804"/>
        <v>'Simpl. all tex-DT PLYWOOD'!</v>
      </c>
      <c r="J4312">
        <f t="shared" ca="1" si="805"/>
        <v>0</v>
      </c>
      <c r="K4312">
        <f t="shared" ca="1" si="806"/>
        <v>0</v>
      </c>
      <c r="L4312">
        <f t="shared" ca="1" si="812"/>
        <v>0</v>
      </c>
      <c r="M4312">
        <f t="shared" ca="1" si="813"/>
        <v>0</v>
      </c>
      <c r="O4312" t="str">
        <f t="shared" ca="1" si="814"/>
        <v>D:z</v>
      </c>
      <c r="P4312" t="str">
        <f t="shared" ca="1" si="815"/>
        <v>D7:z7</v>
      </c>
    </row>
    <row r="4313" spans="1:16">
      <c r="A4313" t="str">
        <f t="shared" si="807"/>
        <v>100</v>
      </c>
      <c r="B4313" t="str">
        <f t="shared" ca="1" si="808"/>
        <v>W</v>
      </c>
      <c r="C4313" t="str">
        <f t="shared" si="809"/>
        <v>SIMPL-7N</v>
      </c>
      <c r="D4313" t="s">
        <v>1791</v>
      </c>
      <c r="E4313">
        <f t="shared" ca="1" si="810"/>
        <v>0</v>
      </c>
      <c r="H4313" t="str">
        <f t="shared" ca="1" si="811"/>
        <v>'Simpl. all tex-DT PLYWOOD'!</v>
      </c>
      <c r="I4313" t="str">
        <f t="shared" ca="1" si="804"/>
        <v>'Simpl. all tex-DT PLYWOOD'!</v>
      </c>
      <c r="J4313">
        <f t="shared" ca="1" si="805"/>
        <v>0</v>
      </c>
      <c r="K4313">
        <f t="shared" ca="1" si="806"/>
        <v>0</v>
      </c>
      <c r="L4313">
        <f t="shared" ca="1" si="812"/>
        <v>0</v>
      </c>
      <c r="M4313">
        <f t="shared" ca="1" si="813"/>
        <v>0</v>
      </c>
      <c r="O4313" t="str">
        <f t="shared" ca="1" si="814"/>
        <v>D:z</v>
      </c>
      <c r="P4313" t="str">
        <f t="shared" ca="1" si="815"/>
        <v>D7:z7</v>
      </c>
    </row>
    <row r="4314" spans="1:16">
      <c r="A4314" t="str">
        <f t="shared" si="807"/>
        <v>11</v>
      </c>
      <c r="B4314" t="str">
        <f t="shared" ca="1" si="808"/>
        <v>W</v>
      </c>
      <c r="C4314" t="str">
        <f t="shared" si="809"/>
        <v>SIMPL-7N</v>
      </c>
      <c r="D4314" t="s">
        <v>1788</v>
      </c>
      <c r="E4314">
        <f t="shared" ca="1" si="810"/>
        <v>0</v>
      </c>
      <c r="H4314" t="str">
        <f t="shared" ca="1" si="811"/>
        <v>'Simpl. all tex-DT PLYWOOD'!</v>
      </c>
      <c r="I4314" t="str">
        <f t="shared" ref="I4314:I4374" ca="1" si="816">IF(IFERROR(VLOOKUP(C4314,INDIRECT($G$7&amp;"D:D"),1,FALSE),0)&lt;&gt;0,I$13,0)</f>
        <v>'Simpl. all tex-DT PLYWOOD'!</v>
      </c>
      <c r="J4314">
        <f t="shared" ref="J4314:J4374" ca="1" si="817">IF(IFERROR(VLOOKUP(C4314,INDIRECT($G$8&amp;"D:D"),1,FALSE),0)&lt;&gt;0,J$13,0)</f>
        <v>0</v>
      </c>
      <c r="K4314">
        <f t="shared" ref="K4314:K4374" ca="1" si="818">IF(IFERROR(VLOOKUP($C4314,INDIRECT($G$9&amp;"d:d"),1,FALSE),0)&lt;&gt;0,K$13,0)</f>
        <v>0</v>
      </c>
      <c r="L4314">
        <f t="shared" ca="1" si="812"/>
        <v>0</v>
      </c>
      <c r="M4314">
        <f t="shared" ca="1" si="813"/>
        <v>0</v>
      </c>
      <c r="O4314" t="str">
        <f t="shared" ca="1" si="814"/>
        <v>D:z</v>
      </c>
      <c r="P4314" t="str">
        <f t="shared" ca="1" si="815"/>
        <v>D7:z7</v>
      </c>
    </row>
    <row r="4315" spans="1:16">
      <c r="A4315" t="str">
        <f t="shared" si="807"/>
        <v>12</v>
      </c>
      <c r="B4315" t="str">
        <f t="shared" ca="1" si="808"/>
        <v>W</v>
      </c>
      <c r="C4315" t="str">
        <f t="shared" si="809"/>
        <v>SIMPL-7N</v>
      </c>
      <c r="D4315" t="s">
        <v>1789</v>
      </c>
      <c r="E4315">
        <f t="shared" ca="1" si="810"/>
        <v>0</v>
      </c>
      <c r="H4315" t="str">
        <f t="shared" ca="1" si="811"/>
        <v>'Simpl. all tex-DT PLYWOOD'!</v>
      </c>
      <c r="I4315" t="str">
        <f t="shared" ca="1" si="816"/>
        <v>'Simpl. all tex-DT PLYWOOD'!</v>
      </c>
      <c r="J4315">
        <f t="shared" ca="1" si="817"/>
        <v>0</v>
      </c>
      <c r="K4315">
        <f t="shared" ca="1" si="818"/>
        <v>0</v>
      </c>
      <c r="L4315">
        <f t="shared" ca="1" si="812"/>
        <v>0</v>
      </c>
      <c r="M4315">
        <f t="shared" ca="1" si="813"/>
        <v>0</v>
      </c>
      <c r="O4315" t="str">
        <f t="shared" ca="1" si="814"/>
        <v>D:z</v>
      </c>
      <c r="P4315" t="str">
        <f t="shared" ca="1" si="815"/>
        <v>D7:z7</v>
      </c>
    </row>
    <row r="4316" spans="1:16">
      <c r="A4316" t="str">
        <f t="shared" si="807"/>
        <v>13</v>
      </c>
      <c r="B4316" t="str">
        <f t="shared" ca="1" si="808"/>
        <v>W</v>
      </c>
      <c r="C4316" t="str">
        <f t="shared" si="809"/>
        <v>SIMPL-7N</v>
      </c>
      <c r="D4316" t="s">
        <v>1790</v>
      </c>
      <c r="E4316">
        <f t="shared" ca="1" si="810"/>
        <v>0</v>
      </c>
      <c r="H4316" t="str">
        <f t="shared" ca="1" si="811"/>
        <v>'Simpl. all tex-DT PLYWOOD'!</v>
      </c>
      <c r="I4316" t="str">
        <f t="shared" ca="1" si="816"/>
        <v>'Simpl. all tex-DT PLYWOOD'!</v>
      </c>
      <c r="J4316">
        <f t="shared" ca="1" si="817"/>
        <v>0</v>
      </c>
      <c r="K4316">
        <f t="shared" ca="1" si="818"/>
        <v>0</v>
      </c>
      <c r="L4316">
        <f t="shared" ca="1" si="812"/>
        <v>0</v>
      </c>
      <c r="M4316">
        <f t="shared" ca="1" si="813"/>
        <v>0</v>
      </c>
      <c r="O4316" t="str">
        <f t="shared" ca="1" si="814"/>
        <v>D:z</v>
      </c>
      <c r="P4316" t="str">
        <f t="shared" ca="1" si="815"/>
        <v>D7:z7</v>
      </c>
    </row>
    <row r="4317" spans="1:16">
      <c r="A4317" t="str">
        <f t="shared" si="807"/>
        <v>15</v>
      </c>
      <c r="B4317" t="str">
        <f t="shared" ca="1" si="808"/>
        <v>W</v>
      </c>
      <c r="C4317" t="str">
        <f t="shared" si="809"/>
        <v>SIMPL-7N</v>
      </c>
      <c r="D4317" t="s">
        <v>4892</v>
      </c>
      <c r="E4317">
        <f t="shared" ca="1" si="810"/>
        <v>0</v>
      </c>
      <c r="H4317" t="str">
        <f t="shared" ca="1" si="811"/>
        <v>'Simpl. all tex-DT PLYWOOD'!</v>
      </c>
      <c r="I4317" t="str">
        <f t="shared" ca="1" si="816"/>
        <v>'Simpl. all tex-DT PLYWOOD'!</v>
      </c>
      <c r="J4317">
        <f t="shared" ca="1" si="817"/>
        <v>0</v>
      </c>
      <c r="K4317">
        <f t="shared" ca="1" si="818"/>
        <v>0</v>
      </c>
      <c r="L4317">
        <f t="shared" ca="1" si="812"/>
        <v>0</v>
      </c>
      <c r="M4317">
        <f t="shared" ca="1" si="813"/>
        <v>0</v>
      </c>
      <c r="O4317" t="str">
        <f t="shared" ca="1" si="814"/>
        <v>D:z</v>
      </c>
      <c r="P4317" t="str">
        <f t="shared" ca="1" si="815"/>
        <v>D7:z7</v>
      </c>
    </row>
    <row r="4318" spans="1:16">
      <c r="A4318" t="str">
        <f t="shared" si="807"/>
        <v>01</v>
      </c>
      <c r="B4318" t="str">
        <f t="shared" ca="1" si="808"/>
        <v>W</v>
      </c>
      <c r="C4318" t="str">
        <f t="shared" si="809"/>
        <v>SIMPL-7N-C</v>
      </c>
      <c r="D4318" t="s">
        <v>6074</v>
      </c>
      <c r="E4318">
        <f t="shared" ca="1" si="810"/>
        <v>0</v>
      </c>
      <c r="H4318" t="str">
        <f t="shared" ca="1" si="811"/>
        <v>'(more) Simpl. Textures PLYWOOD'!</v>
      </c>
      <c r="I4318">
        <f t="shared" ca="1" si="816"/>
        <v>0</v>
      </c>
      <c r="J4318" t="str">
        <f t="shared" ca="1" si="817"/>
        <v>'(more) Simpl. Textures PLYWOOD'!</v>
      </c>
      <c r="K4318">
        <f t="shared" ca="1" si="818"/>
        <v>0</v>
      </c>
      <c r="L4318">
        <f t="shared" ca="1" si="812"/>
        <v>0</v>
      </c>
      <c r="M4318">
        <f t="shared" ca="1" si="813"/>
        <v>0</v>
      </c>
      <c r="O4318" t="str">
        <f t="shared" ca="1" si="814"/>
        <v>D:N</v>
      </c>
      <c r="P4318" t="str">
        <f t="shared" ca="1" si="815"/>
        <v>D7:N7</v>
      </c>
    </row>
    <row r="4319" spans="1:16">
      <c r="A4319" t="str">
        <f t="shared" si="807"/>
        <v>16</v>
      </c>
      <c r="B4319" t="str">
        <f t="shared" ca="1" si="808"/>
        <v>W</v>
      </c>
      <c r="C4319" t="str">
        <f t="shared" si="809"/>
        <v>SIMPL-7N-N-NT</v>
      </c>
      <c r="D4319" t="s">
        <v>5592</v>
      </c>
      <c r="E4319">
        <f t="shared" ca="1" si="810"/>
        <v>0</v>
      </c>
      <c r="H4319" t="str">
        <f t="shared" ca="1" si="811"/>
        <v>'(more) Simpl. Textures PLYWOOD'!</v>
      </c>
      <c r="I4319">
        <f t="shared" ca="1" si="816"/>
        <v>0</v>
      </c>
      <c r="J4319" t="str">
        <f t="shared" ca="1" si="817"/>
        <v>'(more) Simpl. Textures PLYWOOD'!</v>
      </c>
      <c r="K4319">
        <f t="shared" ca="1" si="818"/>
        <v>0</v>
      </c>
      <c r="L4319">
        <f t="shared" ca="1" si="812"/>
        <v>0</v>
      </c>
      <c r="M4319">
        <f t="shared" ca="1" si="813"/>
        <v>0</v>
      </c>
      <c r="O4319" t="str">
        <f t="shared" ca="1" si="814"/>
        <v>D:N</v>
      </c>
      <c r="P4319" t="str">
        <f t="shared" ca="1" si="815"/>
        <v>D7:N7</v>
      </c>
    </row>
    <row r="4320" spans="1:16">
      <c r="A4320" t="str">
        <f t="shared" si="807"/>
        <v>16</v>
      </c>
      <c r="B4320" t="str">
        <f t="shared" ca="1" si="808"/>
        <v>W</v>
      </c>
      <c r="C4320" t="str">
        <f t="shared" si="809"/>
        <v>SIMPL-7N-N-T</v>
      </c>
      <c r="D4320" t="s">
        <v>5752</v>
      </c>
      <c r="E4320">
        <f t="shared" ca="1" si="810"/>
        <v>0</v>
      </c>
      <c r="H4320" t="str">
        <f t="shared" ca="1" si="811"/>
        <v>'(more) Simpl. Textures PLYWOOD'!</v>
      </c>
      <c r="I4320">
        <f t="shared" ca="1" si="816"/>
        <v>0</v>
      </c>
      <c r="J4320" t="str">
        <f t="shared" ca="1" si="817"/>
        <v>'(more) Simpl. Textures PLYWOOD'!</v>
      </c>
      <c r="K4320">
        <f t="shared" ca="1" si="818"/>
        <v>0</v>
      </c>
      <c r="L4320">
        <f t="shared" ca="1" si="812"/>
        <v>0</v>
      </c>
      <c r="M4320">
        <f t="shared" ca="1" si="813"/>
        <v>0</v>
      </c>
      <c r="O4320" t="str">
        <f t="shared" ca="1" si="814"/>
        <v>D:N</v>
      </c>
      <c r="P4320" t="str">
        <f t="shared" ca="1" si="815"/>
        <v>D7:N7</v>
      </c>
    </row>
    <row r="4321" spans="1:16">
      <c r="A4321" t="str">
        <f t="shared" si="807"/>
        <v>01</v>
      </c>
      <c r="B4321" t="str">
        <f t="shared" ca="1" si="808"/>
        <v>W</v>
      </c>
      <c r="C4321" t="str">
        <f t="shared" si="809"/>
        <v>SIMPL-7N-T</v>
      </c>
      <c r="D4321" t="s">
        <v>4191</v>
      </c>
      <c r="E4321">
        <f t="shared" ca="1" si="810"/>
        <v>0</v>
      </c>
      <c r="H4321" t="str">
        <f t="shared" ca="1" si="811"/>
        <v>'Simpl. all tex-DT PLYWOOD'!</v>
      </c>
      <c r="I4321" t="str">
        <f t="shared" ca="1" si="816"/>
        <v>'Simpl. all tex-DT PLYWOOD'!</v>
      </c>
      <c r="J4321">
        <f t="shared" ca="1" si="817"/>
        <v>0</v>
      </c>
      <c r="K4321">
        <f t="shared" ca="1" si="818"/>
        <v>0</v>
      </c>
      <c r="L4321">
        <f t="shared" ca="1" si="812"/>
        <v>0</v>
      </c>
      <c r="M4321">
        <f t="shared" ca="1" si="813"/>
        <v>0</v>
      </c>
      <c r="O4321" t="str">
        <f t="shared" ca="1" si="814"/>
        <v>D:z</v>
      </c>
      <c r="P4321" t="str">
        <f t="shared" ca="1" si="815"/>
        <v>D7:z7</v>
      </c>
    </row>
    <row r="4322" spans="1:16">
      <c r="A4322" t="str">
        <f t="shared" si="807"/>
        <v>02</v>
      </c>
      <c r="B4322" t="str">
        <f t="shared" ca="1" si="808"/>
        <v>W</v>
      </c>
      <c r="C4322" t="str">
        <f t="shared" si="809"/>
        <v>SIMPL-7N-T</v>
      </c>
      <c r="D4322" t="s">
        <v>4192</v>
      </c>
      <c r="E4322">
        <f t="shared" ca="1" si="810"/>
        <v>0</v>
      </c>
      <c r="H4322" t="str">
        <f t="shared" ca="1" si="811"/>
        <v>'Simpl. all tex-DT PLYWOOD'!</v>
      </c>
      <c r="I4322" t="str">
        <f t="shared" ca="1" si="816"/>
        <v>'Simpl. all tex-DT PLYWOOD'!</v>
      </c>
      <c r="J4322">
        <f t="shared" ca="1" si="817"/>
        <v>0</v>
      </c>
      <c r="K4322">
        <f t="shared" ca="1" si="818"/>
        <v>0</v>
      </c>
      <c r="L4322">
        <f t="shared" ca="1" si="812"/>
        <v>0</v>
      </c>
      <c r="M4322">
        <f t="shared" ca="1" si="813"/>
        <v>0</v>
      </c>
      <c r="O4322" t="str">
        <f t="shared" ca="1" si="814"/>
        <v>D:z</v>
      </c>
      <c r="P4322" t="str">
        <f t="shared" ca="1" si="815"/>
        <v>D7:z7</v>
      </c>
    </row>
    <row r="4323" spans="1:16">
      <c r="A4323" t="str">
        <f t="shared" si="807"/>
        <v>03</v>
      </c>
      <c r="B4323" t="str">
        <f t="shared" ca="1" si="808"/>
        <v>W</v>
      </c>
      <c r="C4323" t="str">
        <f t="shared" si="809"/>
        <v>SIMPL-7N-T</v>
      </c>
      <c r="D4323" t="s">
        <v>4193</v>
      </c>
      <c r="E4323">
        <f t="shared" ca="1" si="810"/>
        <v>0</v>
      </c>
      <c r="H4323" t="str">
        <f t="shared" ca="1" si="811"/>
        <v>'Simpl. all tex-DT PLYWOOD'!</v>
      </c>
      <c r="I4323" t="str">
        <f t="shared" ca="1" si="816"/>
        <v>'Simpl. all tex-DT PLYWOOD'!</v>
      </c>
      <c r="J4323">
        <f t="shared" ca="1" si="817"/>
        <v>0</v>
      </c>
      <c r="K4323">
        <f t="shared" ca="1" si="818"/>
        <v>0</v>
      </c>
      <c r="L4323">
        <f t="shared" ca="1" si="812"/>
        <v>0</v>
      </c>
      <c r="M4323">
        <f t="shared" ca="1" si="813"/>
        <v>0</v>
      </c>
      <c r="O4323" t="str">
        <f t="shared" ca="1" si="814"/>
        <v>D:z</v>
      </c>
      <c r="P4323" t="str">
        <f t="shared" ca="1" si="815"/>
        <v>D7:z7</v>
      </c>
    </row>
    <row r="4324" spans="1:16">
      <c r="A4324" t="str">
        <f t="shared" si="807"/>
        <v>04</v>
      </c>
      <c r="B4324" t="str">
        <f t="shared" ca="1" si="808"/>
        <v>W</v>
      </c>
      <c r="C4324" t="str">
        <f t="shared" si="809"/>
        <v>SIMPL-7N-T</v>
      </c>
      <c r="D4324" t="s">
        <v>4194</v>
      </c>
      <c r="E4324">
        <f t="shared" ca="1" si="810"/>
        <v>0</v>
      </c>
      <c r="H4324" t="str">
        <f t="shared" ca="1" si="811"/>
        <v>'Simpl. all tex-DT PLYWOOD'!</v>
      </c>
      <c r="I4324" t="str">
        <f t="shared" ca="1" si="816"/>
        <v>'Simpl. all tex-DT PLYWOOD'!</v>
      </c>
      <c r="J4324">
        <f t="shared" ca="1" si="817"/>
        <v>0</v>
      </c>
      <c r="K4324">
        <f t="shared" ca="1" si="818"/>
        <v>0</v>
      </c>
      <c r="L4324">
        <f t="shared" ca="1" si="812"/>
        <v>0</v>
      </c>
      <c r="M4324">
        <f t="shared" ca="1" si="813"/>
        <v>0</v>
      </c>
      <c r="O4324" t="str">
        <f t="shared" ca="1" si="814"/>
        <v>D:z</v>
      </c>
      <c r="P4324" t="str">
        <f t="shared" ca="1" si="815"/>
        <v>D7:z7</v>
      </c>
    </row>
    <row r="4325" spans="1:16">
      <c r="A4325" t="str">
        <f t="shared" si="807"/>
        <v>05</v>
      </c>
      <c r="B4325" t="str">
        <f t="shared" ca="1" si="808"/>
        <v>W</v>
      </c>
      <c r="C4325" t="str">
        <f t="shared" si="809"/>
        <v>SIMPL-7N-T</v>
      </c>
      <c r="D4325" t="s">
        <v>4195</v>
      </c>
      <c r="E4325">
        <f t="shared" ca="1" si="810"/>
        <v>0</v>
      </c>
      <c r="H4325" t="str">
        <f t="shared" ca="1" si="811"/>
        <v>'Simpl. all tex-DT PLYWOOD'!</v>
      </c>
      <c r="I4325" t="str">
        <f t="shared" ca="1" si="816"/>
        <v>'Simpl. all tex-DT PLYWOOD'!</v>
      </c>
      <c r="J4325">
        <f t="shared" ca="1" si="817"/>
        <v>0</v>
      </c>
      <c r="K4325">
        <f t="shared" ca="1" si="818"/>
        <v>0</v>
      </c>
      <c r="L4325">
        <f t="shared" ca="1" si="812"/>
        <v>0</v>
      </c>
      <c r="M4325">
        <f t="shared" ca="1" si="813"/>
        <v>0</v>
      </c>
      <c r="O4325" t="str">
        <f t="shared" ca="1" si="814"/>
        <v>D:z</v>
      </c>
      <c r="P4325" t="str">
        <f t="shared" ca="1" si="815"/>
        <v>D7:z7</v>
      </c>
    </row>
    <row r="4326" spans="1:16">
      <c r="A4326" t="str">
        <f t="shared" si="807"/>
        <v>06</v>
      </c>
      <c r="B4326" t="str">
        <f t="shared" ca="1" si="808"/>
        <v>W</v>
      </c>
      <c r="C4326" t="str">
        <f t="shared" si="809"/>
        <v>SIMPL-7N-T</v>
      </c>
      <c r="D4326" t="s">
        <v>4196</v>
      </c>
      <c r="E4326">
        <f t="shared" ca="1" si="810"/>
        <v>0</v>
      </c>
      <c r="H4326" t="str">
        <f t="shared" ca="1" si="811"/>
        <v>'Simpl. all tex-DT PLYWOOD'!</v>
      </c>
      <c r="I4326" t="str">
        <f t="shared" ca="1" si="816"/>
        <v>'Simpl. all tex-DT PLYWOOD'!</v>
      </c>
      <c r="J4326">
        <f t="shared" ca="1" si="817"/>
        <v>0</v>
      </c>
      <c r="K4326">
        <f t="shared" ca="1" si="818"/>
        <v>0</v>
      </c>
      <c r="L4326">
        <f t="shared" ca="1" si="812"/>
        <v>0</v>
      </c>
      <c r="M4326">
        <f t="shared" ca="1" si="813"/>
        <v>0</v>
      </c>
      <c r="O4326" t="str">
        <f t="shared" ca="1" si="814"/>
        <v>D:z</v>
      </c>
      <c r="P4326" t="str">
        <f t="shared" ca="1" si="815"/>
        <v>D7:z7</v>
      </c>
    </row>
    <row r="4327" spans="1:16">
      <c r="A4327" t="str">
        <f t="shared" si="807"/>
        <v>07</v>
      </c>
      <c r="B4327" t="str">
        <f t="shared" ca="1" si="808"/>
        <v>W</v>
      </c>
      <c r="C4327" t="str">
        <f t="shared" si="809"/>
        <v>SIMPL-7N-T</v>
      </c>
      <c r="D4327" t="s">
        <v>4197</v>
      </c>
      <c r="E4327">
        <f t="shared" ca="1" si="810"/>
        <v>0</v>
      </c>
      <c r="H4327" t="str">
        <f t="shared" ca="1" si="811"/>
        <v>'Simpl. all tex-DT PLYWOOD'!</v>
      </c>
      <c r="I4327" t="str">
        <f t="shared" ca="1" si="816"/>
        <v>'Simpl. all tex-DT PLYWOOD'!</v>
      </c>
      <c r="J4327">
        <f t="shared" ca="1" si="817"/>
        <v>0</v>
      </c>
      <c r="K4327">
        <f t="shared" ca="1" si="818"/>
        <v>0</v>
      </c>
      <c r="L4327">
        <f t="shared" ca="1" si="812"/>
        <v>0</v>
      </c>
      <c r="M4327">
        <f t="shared" ca="1" si="813"/>
        <v>0</v>
      </c>
      <c r="O4327" t="str">
        <f t="shared" ca="1" si="814"/>
        <v>D:z</v>
      </c>
      <c r="P4327" t="str">
        <f t="shared" ca="1" si="815"/>
        <v>D7:z7</v>
      </c>
    </row>
    <row r="4328" spans="1:16">
      <c r="A4328" t="str">
        <f t="shared" si="807"/>
        <v>08</v>
      </c>
      <c r="B4328" t="str">
        <f t="shared" ca="1" si="808"/>
        <v>W</v>
      </c>
      <c r="C4328" t="str">
        <f t="shared" si="809"/>
        <v>SIMPL-7N-T</v>
      </c>
      <c r="D4328" t="s">
        <v>4198</v>
      </c>
      <c r="E4328">
        <f t="shared" ca="1" si="810"/>
        <v>0</v>
      </c>
      <c r="H4328" t="str">
        <f t="shared" ca="1" si="811"/>
        <v>'Simpl. all tex-DT PLYWOOD'!</v>
      </c>
      <c r="I4328" t="str">
        <f t="shared" ca="1" si="816"/>
        <v>'Simpl. all tex-DT PLYWOOD'!</v>
      </c>
      <c r="J4328">
        <f t="shared" ca="1" si="817"/>
        <v>0</v>
      </c>
      <c r="K4328">
        <f t="shared" ca="1" si="818"/>
        <v>0</v>
      </c>
      <c r="L4328">
        <f t="shared" ca="1" si="812"/>
        <v>0</v>
      </c>
      <c r="M4328">
        <f t="shared" ca="1" si="813"/>
        <v>0</v>
      </c>
      <c r="O4328" t="str">
        <f t="shared" ca="1" si="814"/>
        <v>D:z</v>
      </c>
      <c r="P4328" t="str">
        <f t="shared" ca="1" si="815"/>
        <v>D7:z7</v>
      </c>
    </row>
    <row r="4329" spans="1:16">
      <c r="A4329" t="str">
        <f t="shared" si="807"/>
        <v>09</v>
      </c>
      <c r="B4329" t="str">
        <f t="shared" ca="1" si="808"/>
        <v>W</v>
      </c>
      <c r="C4329" t="str">
        <f t="shared" si="809"/>
        <v>SIMPL-7N-T</v>
      </c>
      <c r="D4329" t="s">
        <v>4199</v>
      </c>
      <c r="E4329">
        <f t="shared" ca="1" si="810"/>
        <v>0</v>
      </c>
      <c r="H4329" t="str">
        <f t="shared" ca="1" si="811"/>
        <v>'Simpl. all tex-DT PLYWOOD'!</v>
      </c>
      <c r="I4329" t="str">
        <f t="shared" ca="1" si="816"/>
        <v>'Simpl. all tex-DT PLYWOOD'!</v>
      </c>
      <c r="J4329">
        <f t="shared" ca="1" si="817"/>
        <v>0</v>
      </c>
      <c r="K4329">
        <f t="shared" ca="1" si="818"/>
        <v>0</v>
      </c>
      <c r="L4329">
        <f t="shared" ca="1" si="812"/>
        <v>0</v>
      </c>
      <c r="M4329">
        <f t="shared" ca="1" si="813"/>
        <v>0</v>
      </c>
      <c r="O4329" t="str">
        <f t="shared" ca="1" si="814"/>
        <v>D:z</v>
      </c>
      <c r="P4329" t="str">
        <f t="shared" ca="1" si="815"/>
        <v>D7:z7</v>
      </c>
    </row>
    <row r="4330" spans="1:16">
      <c r="A4330" t="str">
        <f t="shared" si="807"/>
        <v>10</v>
      </c>
      <c r="B4330" t="str">
        <f t="shared" ca="1" si="808"/>
        <v>W</v>
      </c>
      <c r="C4330" t="str">
        <f t="shared" si="809"/>
        <v>SIMPL-7N-T</v>
      </c>
      <c r="D4330" t="s">
        <v>4200</v>
      </c>
      <c r="E4330">
        <f t="shared" ca="1" si="810"/>
        <v>0</v>
      </c>
      <c r="H4330" t="str">
        <f t="shared" ca="1" si="811"/>
        <v>'Simpl. all tex-DT PLYWOOD'!</v>
      </c>
      <c r="I4330" t="str">
        <f t="shared" ca="1" si="816"/>
        <v>'Simpl. all tex-DT PLYWOOD'!</v>
      </c>
      <c r="J4330">
        <f t="shared" ca="1" si="817"/>
        <v>0</v>
      </c>
      <c r="K4330">
        <f t="shared" ca="1" si="818"/>
        <v>0</v>
      </c>
      <c r="L4330">
        <f t="shared" ca="1" si="812"/>
        <v>0</v>
      </c>
      <c r="M4330">
        <f t="shared" ca="1" si="813"/>
        <v>0</v>
      </c>
      <c r="O4330" t="str">
        <f t="shared" ca="1" si="814"/>
        <v>D:z</v>
      </c>
      <c r="P4330" t="str">
        <f t="shared" ca="1" si="815"/>
        <v>D7:z7</v>
      </c>
    </row>
    <row r="4331" spans="1:16">
      <c r="A4331" t="str">
        <f t="shared" si="807"/>
        <v>11</v>
      </c>
      <c r="B4331" t="str">
        <f t="shared" ca="1" si="808"/>
        <v>W</v>
      </c>
      <c r="C4331" t="str">
        <f t="shared" si="809"/>
        <v>SIMPL-7N-T</v>
      </c>
      <c r="D4331" t="s">
        <v>4201</v>
      </c>
      <c r="E4331">
        <f t="shared" ca="1" si="810"/>
        <v>0</v>
      </c>
      <c r="H4331" t="str">
        <f t="shared" ca="1" si="811"/>
        <v>'Simpl. all tex-DT PLYWOOD'!</v>
      </c>
      <c r="I4331" t="str">
        <f t="shared" ca="1" si="816"/>
        <v>'Simpl. all tex-DT PLYWOOD'!</v>
      </c>
      <c r="J4331">
        <f t="shared" ca="1" si="817"/>
        <v>0</v>
      </c>
      <c r="K4331">
        <f t="shared" ca="1" si="818"/>
        <v>0</v>
      </c>
      <c r="L4331">
        <f t="shared" ca="1" si="812"/>
        <v>0</v>
      </c>
      <c r="M4331">
        <f t="shared" ca="1" si="813"/>
        <v>0</v>
      </c>
      <c r="O4331" t="str">
        <f t="shared" ca="1" si="814"/>
        <v>D:z</v>
      </c>
      <c r="P4331" t="str">
        <f t="shared" ca="1" si="815"/>
        <v>D7:z7</v>
      </c>
    </row>
    <row r="4332" spans="1:16">
      <c r="A4332" t="str">
        <f t="shared" si="807"/>
        <v>12</v>
      </c>
      <c r="B4332" t="str">
        <f t="shared" ca="1" si="808"/>
        <v>W</v>
      </c>
      <c r="C4332" t="str">
        <f t="shared" si="809"/>
        <v>SIMPL-7N-T</v>
      </c>
      <c r="D4332" t="s">
        <v>4202</v>
      </c>
      <c r="E4332">
        <f t="shared" ca="1" si="810"/>
        <v>0</v>
      </c>
      <c r="H4332" t="str">
        <f t="shared" ca="1" si="811"/>
        <v>'Simpl. all tex-DT PLYWOOD'!</v>
      </c>
      <c r="I4332" t="str">
        <f t="shared" ca="1" si="816"/>
        <v>'Simpl. all tex-DT PLYWOOD'!</v>
      </c>
      <c r="J4332">
        <f t="shared" ca="1" si="817"/>
        <v>0</v>
      </c>
      <c r="K4332">
        <f t="shared" ca="1" si="818"/>
        <v>0</v>
      </c>
      <c r="L4332">
        <f t="shared" ca="1" si="812"/>
        <v>0</v>
      </c>
      <c r="M4332">
        <f t="shared" ca="1" si="813"/>
        <v>0</v>
      </c>
      <c r="O4332" t="str">
        <f t="shared" ca="1" si="814"/>
        <v>D:z</v>
      </c>
      <c r="P4332" t="str">
        <f t="shared" ca="1" si="815"/>
        <v>D7:z7</v>
      </c>
    </row>
    <row r="4333" spans="1:16">
      <c r="A4333" t="str">
        <f t="shared" si="807"/>
        <v>13</v>
      </c>
      <c r="B4333" t="str">
        <f t="shared" ca="1" si="808"/>
        <v>W</v>
      </c>
      <c r="C4333" t="str">
        <f t="shared" si="809"/>
        <v>SIMPL-7N-T</v>
      </c>
      <c r="D4333" t="s">
        <v>4203</v>
      </c>
      <c r="E4333">
        <f t="shared" ca="1" si="810"/>
        <v>0</v>
      </c>
      <c r="H4333" t="str">
        <f t="shared" ca="1" si="811"/>
        <v>'Simpl. all tex-DT PLYWOOD'!</v>
      </c>
      <c r="I4333" t="str">
        <f t="shared" ca="1" si="816"/>
        <v>'Simpl. all tex-DT PLYWOOD'!</v>
      </c>
      <c r="J4333">
        <f t="shared" ca="1" si="817"/>
        <v>0</v>
      </c>
      <c r="K4333">
        <f t="shared" ca="1" si="818"/>
        <v>0</v>
      </c>
      <c r="L4333">
        <f t="shared" ca="1" si="812"/>
        <v>0</v>
      </c>
      <c r="M4333">
        <f t="shared" ca="1" si="813"/>
        <v>0</v>
      </c>
      <c r="O4333" t="str">
        <f t="shared" ca="1" si="814"/>
        <v>D:z</v>
      </c>
      <c r="P4333" t="str">
        <f t="shared" ca="1" si="815"/>
        <v>D7:z7</v>
      </c>
    </row>
    <row r="4334" spans="1:16">
      <c r="A4334" t="str">
        <f t="shared" si="807"/>
        <v>15</v>
      </c>
      <c r="B4334" t="str">
        <f t="shared" ca="1" si="808"/>
        <v>W</v>
      </c>
      <c r="C4334" t="str">
        <f t="shared" si="809"/>
        <v>SIMPL-7N-T</v>
      </c>
      <c r="D4334" t="s">
        <v>4817</v>
      </c>
      <c r="E4334">
        <f t="shared" ca="1" si="810"/>
        <v>0</v>
      </c>
      <c r="H4334" t="str">
        <f t="shared" ca="1" si="811"/>
        <v>'Simpl. all tex-DT PLYWOOD'!</v>
      </c>
      <c r="I4334" t="str">
        <f t="shared" ca="1" si="816"/>
        <v>'Simpl. all tex-DT PLYWOOD'!</v>
      </c>
      <c r="J4334">
        <f t="shared" ca="1" si="817"/>
        <v>0</v>
      </c>
      <c r="K4334">
        <f t="shared" ca="1" si="818"/>
        <v>0</v>
      </c>
      <c r="L4334">
        <f t="shared" ca="1" si="812"/>
        <v>0</v>
      </c>
      <c r="M4334">
        <f t="shared" ca="1" si="813"/>
        <v>0</v>
      </c>
      <c r="O4334" t="str">
        <f t="shared" ca="1" si="814"/>
        <v>D:z</v>
      </c>
      <c r="P4334" t="str">
        <f t="shared" ca="1" si="815"/>
        <v>D7:z7</v>
      </c>
    </row>
    <row r="4335" spans="1:16">
      <c r="A4335" t="str">
        <f t="shared" si="807"/>
        <v>01</v>
      </c>
      <c r="B4335" t="str">
        <f t="shared" ca="1" si="808"/>
        <v>W</v>
      </c>
      <c r="C4335" t="str">
        <f t="shared" si="809"/>
        <v>SIMPL-7O</v>
      </c>
      <c r="D4335" t="s">
        <v>1792</v>
      </c>
      <c r="E4335">
        <f t="shared" ca="1" si="810"/>
        <v>0</v>
      </c>
      <c r="H4335" t="str">
        <f t="shared" ca="1" si="811"/>
        <v>'Simpl. all tex-DT PLYWOOD'!</v>
      </c>
      <c r="I4335" t="str">
        <f t="shared" ca="1" si="816"/>
        <v>'Simpl. all tex-DT PLYWOOD'!</v>
      </c>
      <c r="J4335">
        <f t="shared" ca="1" si="817"/>
        <v>0</v>
      </c>
      <c r="K4335">
        <f t="shared" ca="1" si="818"/>
        <v>0</v>
      </c>
      <c r="L4335">
        <f t="shared" ca="1" si="812"/>
        <v>0</v>
      </c>
      <c r="M4335">
        <f t="shared" ca="1" si="813"/>
        <v>0</v>
      </c>
      <c r="O4335" t="str">
        <f t="shared" ca="1" si="814"/>
        <v>D:z</v>
      </c>
      <c r="P4335" t="str">
        <f t="shared" ca="1" si="815"/>
        <v>D7:z7</v>
      </c>
    </row>
    <row r="4336" spans="1:16">
      <c r="A4336" t="str">
        <f t="shared" si="807"/>
        <v>02</v>
      </c>
      <c r="B4336" t="str">
        <f t="shared" ca="1" si="808"/>
        <v>W</v>
      </c>
      <c r="C4336" t="str">
        <f t="shared" si="809"/>
        <v>SIMPL-7O</v>
      </c>
      <c r="D4336" t="s">
        <v>1793</v>
      </c>
      <c r="E4336">
        <f t="shared" ca="1" si="810"/>
        <v>0</v>
      </c>
      <c r="H4336" t="str">
        <f t="shared" ca="1" si="811"/>
        <v>'Simpl. all tex-DT PLYWOOD'!</v>
      </c>
      <c r="I4336" t="str">
        <f t="shared" ca="1" si="816"/>
        <v>'Simpl. all tex-DT PLYWOOD'!</v>
      </c>
      <c r="J4336">
        <f t="shared" ca="1" si="817"/>
        <v>0</v>
      </c>
      <c r="K4336">
        <f t="shared" ca="1" si="818"/>
        <v>0</v>
      </c>
      <c r="L4336">
        <f t="shared" ca="1" si="812"/>
        <v>0</v>
      </c>
      <c r="M4336">
        <f t="shared" ca="1" si="813"/>
        <v>0</v>
      </c>
      <c r="O4336" t="str">
        <f t="shared" ca="1" si="814"/>
        <v>D:z</v>
      </c>
      <c r="P4336" t="str">
        <f t="shared" ca="1" si="815"/>
        <v>D7:z7</v>
      </c>
    </row>
    <row r="4337" spans="1:16">
      <c r="A4337" t="str">
        <f t="shared" si="807"/>
        <v>03</v>
      </c>
      <c r="B4337" t="str">
        <f t="shared" ca="1" si="808"/>
        <v>W</v>
      </c>
      <c r="C4337" t="str">
        <f t="shared" si="809"/>
        <v>SIMPL-7O</v>
      </c>
      <c r="D4337" t="s">
        <v>1794</v>
      </c>
      <c r="E4337">
        <f t="shared" ca="1" si="810"/>
        <v>0</v>
      </c>
      <c r="H4337" t="str">
        <f t="shared" ca="1" si="811"/>
        <v>'Simpl. all tex-DT PLYWOOD'!</v>
      </c>
      <c r="I4337" t="str">
        <f t="shared" ca="1" si="816"/>
        <v>'Simpl. all tex-DT PLYWOOD'!</v>
      </c>
      <c r="J4337">
        <f t="shared" ca="1" si="817"/>
        <v>0</v>
      </c>
      <c r="K4337">
        <f t="shared" ca="1" si="818"/>
        <v>0</v>
      </c>
      <c r="L4337">
        <f t="shared" ca="1" si="812"/>
        <v>0</v>
      </c>
      <c r="M4337">
        <f t="shared" ca="1" si="813"/>
        <v>0</v>
      </c>
      <c r="O4337" t="str">
        <f t="shared" ca="1" si="814"/>
        <v>D:z</v>
      </c>
      <c r="P4337" t="str">
        <f t="shared" ca="1" si="815"/>
        <v>D7:z7</v>
      </c>
    </row>
    <row r="4338" spans="1:16">
      <c r="A4338" t="str">
        <f t="shared" si="807"/>
        <v>04</v>
      </c>
      <c r="B4338" t="str">
        <f t="shared" ca="1" si="808"/>
        <v>W</v>
      </c>
      <c r="C4338" t="str">
        <f t="shared" si="809"/>
        <v>SIMPL-7O</v>
      </c>
      <c r="D4338" t="s">
        <v>1795</v>
      </c>
      <c r="E4338">
        <f t="shared" ca="1" si="810"/>
        <v>0</v>
      </c>
      <c r="H4338" t="str">
        <f t="shared" ca="1" si="811"/>
        <v>'Simpl. all tex-DT PLYWOOD'!</v>
      </c>
      <c r="I4338" t="str">
        <f t="shared" ca="1" si="816"/>
        <v>'Simpl. all tex-DT PLYWOOD'!</v>
      </c>
      <c r="J4338">
        <f t="shared" ca="1" si="817"/>
        <v>0</v>
      </c>
      <c r="K4338">
        <f t="shared" ca="1" si="818"/>
        <v>0</v>
      </c>
      <c r="L4338">
        <f t="shared" ca="1" si="812"/>
        <v>0</v>
      </c>
      <c r="M4338">
        <f t="shared" ca="1" si="813"/>
        <v>0</v>
      </c>
      <c r="O4338" t="str">
        <f t="shared" ca="1" si="814"/>
        <v>D:z</v>
      </c>
      <c r="P4338" t="str">
        <f t="shared" ca="1" si="815"/>
        <v>D7:z7</v>
      </c>
    </row>
    <row r="4339" spans="1:16">
      <c r="A4339" t="str">
        <f t="shared" si="807"/>
        <v>05</v>
      </c>
      <c r="B4339" t="str">
        <f t="shared" ca="1" si="808"/>
        <v>W</v>
      </c>
      <c r="C4339" t="str">
        <f t="shared" si="809"/>
        <v>SIMPL-7O</v>
      </c>
      <c r="D4339" t="s">
        <v>1796</v>
      </c>
      <c r="E4339">
        <f t="shared" ca="1" si="810"/>
        <v>0</v>
      </c>
      <c r="H4339" t="str">
        <f t="shared" ca="1" si="811"/>
        <v>'Simpl. all tex-DT PLYWOOD'!</v>
      </c>
      <c r="I4339" t="str">
        <f t="shared" ca="1" si="816"/>
        <v>'Simpl. all tex-DT PLYWOOD'!</v>
      </c>
      <c r="J4339">
        <f t="shared" ca="1" si="817"/>
        <v>0</v>
      </c>
      <c r="K4339">
        <f t="shared" ca="1" si="818"/>
        <v>0</v>
      </c>
      <c r="L4339">
        <f t="shared" ca="1" si="812"/>
        <v>0</v>
      </c>
      <c r="M4339">
        <f t="shared" ca="1" si="813"/>
        <v>0</v>
      </c>
      <c r="O4339" t="str">
        <f t="shared" ca="1" si="814"/>
        <v>D:z</v>
      </c>
      <c r="P4339" t="str">
        <f t="shared" ca="1" si="815"/>
        <v>D7:z7</v>
      </c>
    </row>
    <row r="4340" spans="1:16">
      <c r="A4340" t="str">
        <f t="shared" si="807"/>
        <v>06</v>
      </c>
      <c r="B4340" t="str">
        <f t="shared" ca="1" si="808"/>
        <v>W</v>
      </c>
      <c r="C4340" t="str">
        <f t="shared" si="809"/>
        <v>SIMPL-7O</v>
      </c>
      <c r="D4340" t="s">
        <v>1797</v>
      </c>
      <c r="E4340">
        <f t="shared" ca="1" si="810"/>
        <v>0</v>
      </c>
      <c r="H4340" t="str">
        <f t="shared" ca="1" si="811"/>
        <v>'Simpl. all tex-DT PLYWOOD'!</v>
      </c>
      <c r="I4340" t="str">
        <f t="shared" ca="1" si="816"/>
        <v>'Simpl. all tex-DT PLYWOOD'!</v>
      </c>
      <c r="J4340">
        <f t="shared" ca="1" si="817"/>
        <v>0</v>
      </c>
      <c r="K4340">
        <f t="shared" ca="1" si="818"/>
        <v>0</v>
      </c>
      <c r="L4340">
        <f t="shared" ca="1" si="812"/>
        <v>0</v>
      </c>
      <c r="M4340">
        <f t="shared" ca="1" si="813"/>
        <v>0</v>
      </c>
      <c r="O4340" t="str">
        <f t="shared" ca="1" si="814"/>
        <v>D:z</v>
      </c>
      <c r="P4340" t="str">
        <f t="shared" ca="1" si="815"/>
        <v>D7:z7</v>
      </c>
    </row>
    <row r="4341" spans="1:16">
      <c r="A4341" t="str">
        <f t="shared" si="807"/>
        <v>07</v>
      </c>
      <c r="B4341" t="str">
        <f t="shared" ca="1" si="808"/>
        <v>W</v>
      </c>
      <c r="C4341" t="str">
        <f t="shared" si="809"/>
        <v>SIMPL-7O</v>
      </c>
      <c r="D4341" t="s">
        <v>1798</v>
      </c>
      <c r="E4341">
        <f t="shared" ca="1" si="810"/>
        <v>0</v>
      </c>
      <c r="H4341" t="str">
        <f t="shared" ca="1" si="811"/>
        <v>'Simpl. all tex-DT PLYWOOD'!</v>
      </c>
      <c r="I4341" t="str">
        <f t="shared" ca="1" si="816"/>
        <v>'Simpl. all tex-DT PLYWOOD'!</v>
      </c>
      <c r="J4341">
        <f t="shared" ca="1" si="817"/>
        <v>0</v>
      </c>
      <c r="K4341">
        <f t="shared" ca="1" si="818"/>
        <v>0</v>
      </c>
      <c r="L4341">
        <f t="shared" ca="1" si="812"/>
        <v>0</v>
      </c>
      <c r="M4341">
        <f t="shared" ca="1" si="813"/>
        <v>0</v>
      </c>
      <c r="O4341" t="str">
        <f t="shared" ca="1" si="814"/>
        <v>D:z</v>
      </c>
      <c r="P4341" t="str">
        <f t="shared" ca="1" si="815"/>
        <v>D7:z7</v>
      </c>
    </row>
    <row r="4342" spans="1:16">
      <c r="A4342" t="str">
        <f t="shared" si="807"/>
        <v>08</v>
      </c>
      <c r="B4342" t="str">
        <f t="shared" ca="1" si="808"/>
        <v>W</v>
      </c>
      <c r="C4342" t="str">
        <f t="shared" si="809"/>
        <v>SIMPL-7O</v>
      </c>
      <c r="D4342" t="s">
        <v>1799</v>
      </c>
      <c r="E4342">
        <f t="shared" ca="1" si="810"/>
        <v>0</v>
      </c>
      <c r="H4342" t="str">
        <f t="shared" ca="1" si="811"/>
        <v>'Simpl. all tex-DT PLYWOOD'!</v>
      </c>
      <c r="I4342" t="str">
        <f t="shared" ca="1" si="816"/>
        <v>'Simpl. all tex-DT PLYWOOD'!</v>
      </c>
      <c r="J4342">
        <f t="shared" ca="1" si="817"/>
        <v>0</v>
      </c>
      <c r="K4342">
        <f t="shared" ca="1" si="818"/>
        <v>0</v>
      </c>
      <c r="L4342">
        <f t="shared" ca="1" si="812"/>
        <v>0</v>
      </c>
      <c r="M4342">
        <f t="shared" ca="1" si="813"/>
        <v>0</v>
      </c>
      <c r="O4342" t="str">
        <f t="shared" ca="1" si="814"/>
        <v>D:z</v>
      </c>
      <c r="P4342" t="str">
        <f t="shared" ca="1" si="815"/>
        <v>D7:z7</v>
      </c>
    </row>
    <row r="4343" spans="1:16">
      <c r="A4343" t="str">
        <f t="shared" si="807"/>
        <v>09</v>
      </c>
      <c r="B4343" t="str">
        <f t="shared" ca="1" si="808"/>
        <v>W</v>
      </c>
      <c r="C4343" t="str">
        <f t="shared" si="809"/>
        <v>SIMPL-7O</v>
      </c>
      <c r="D4343" t="s">
        <v>1800</v>
      </c>
      <c r="E4343">
        <f t="shared" ca="1" si="810"/>
        <v>0</v>
      </c>
      <c r="H4343" t="str">
        <f t="shared" ca="1" si="811"/>
        <v>'Simpl. all tex-DT PLYWOOD'!</v>
      </c>
      <c r="I4343" t="str">
        <f t="shared" ca="1" si="816"/>
        <v>'Simpl. all tex-DT PLYWOOD'!</v>
      </c>
      <c r="J4343">
        <f t="shared" ca="1" si="817"/>
        <v>0</v>
      </c>
      <c r="K4343">
        <f t="shared" ca="1" si="818"/>
        <v>0</v>
      </c>
      <c r="L4343">
        <f t="shared" ca="1" si="812"/>
        <v>0</v>
      </c>
      <c r="M4343">
        <f t="shared" ca="1" si="813"/>
        <v>0</v>
      </c>
      <c r="O4343" t="str">
        <f t="shared" ca="1" si="814"/>
        <v>D:z</v>
      </c>
      <c r="P4343" t="str">
        <f t="shared" ca="1" si="815"/>
        <v>D7:z7</v>
      </c>
    </row>
    <row r="4344" spans="1:16">
      <c r="A4344" t="str">
        <f t="shared" si="807"/>
        <v>10</v>
      </c>
      <c r="B4344" t="str">
        <f t="shared" ca="1" si="808"/>
        <v>W</v>
      </c>
      <c r="C4344" t="str">
        <f t="shared" si="809"/>
        <v>SIMPL-7O</v>
      </c>
      <c r="D4344" t="s">
        <v>1801</v>
      </c>
      <c r="E4344">
        <f t="shared" ca="1" si="810"/>
        <v>0</v>
      </c>
      <c r="H4344" t="str">
        <f t="shared" ca="1" si="811"/>
        <v>'Simpl. all tex-DT PLYWOOD'!</v>
      </c>
      <c r="I4344" t="str">
        <f t="shared" ca="1" si="816"/>
        <v>'Simpl. all tex-DT PLYWOOD'!</v>
      </c>
      <c r="J4344">
        <f t="shared" ca="1" si="817"/>
        <v>0</v>
      </c>
      <c r="K4344">
        <f t="shared" ca="1" si="818"/>
        <v>0</v>
      </c>
      <c r="L4344">
        <f t="shared" ca="1" si="812"/>
        <v>0</v>
      </c>
      <c r="M4344">
        <f t="shared" ca="1" si="813"/>
        <v>0</v>
      </c>
      <c r="O4344" t="str">
        <f t="shared" ca="1" si="814"/>
        <v>D:z</v>
      </c>
      <c r="P4344" t="str">
        <f t="shared" ca="1" si="815"/>
        <v>D7:z7</v>
      </c>
    </row>
    <row r="4345" spans="1:16">
      <c r="A4345" t="str">
        <f t="shared" si="807"/>
        <v>100</v>
      </c>
      <c r="B4345" t="str">
        <f t="shared" ca="1" si="808"/>
        <v>W</v>
      </c>
      <c r="C4345" t="str">
        <f t="shared" si="809"/>
        <v>SIMPL-7O</v>
      </c>
      <c r="D4345" t="s">
        <v>1805</v>
      </c>
      <c r="E4345">
        <f t="shared" ca="1" si="810"/>
        <v>0</v>
      </c>
      <c r="H4345" t="str">
        <f t="shared" ca="1" si="811"/>
        <v>'Simpl. all tex-DT PLYWOOD'!</v>
      </c>
      <c r="I4345" t="str">
        <f t="shared" ca="1" si="816"/>
        <v>'Simpl. all tex-DT PLYWOOD'!</v>
      </c>
      <c r="J4345">
        <f t="shared" ca="1" si="817"/>
        <v>0</v>
      </c>
      <c r="K4345">
        <f t="shared" ca="1" si="818"/>
        <v>0</v>
      </c>
      <c r="L4345">
        <f t="shared" ca="1" si="812"/>
        <v>0</v>
      </c>
      <c r="M4345">
        <f t="shared" ca="1" si="813"/>
        <v>0</v>
      </c>
      <c r="O4345" t="str">
        <f t="shared" ca="1" si="814"/>
        <v>D:z</v>
      </c>
      <c r="P4345" t="str">
        <f t="shared" ca="1" si="815"/>
        <v>D7:z7</v>
      </c>
    </row>
    <row r="4346" spans="1:16">
      <c r="A4346" t="str">
        <f t="shared" si="807"/>
        <v>11</v>
      </c>
      <c r="B4346" t="str">
        <f t="shared" ca="1" si="808"/>
        <v>W</v>
      </c>
      <c r="C4346" t="str">
        <f t="shared" si="809"/>
        <v>SIMPL-7O</v>
      </c>
      <c r="D4346" t="s">
        <v>1802</v>
      </c>
      <c r="E4346">
        <f t="shared" ca="1" si="810"/>
        <v>0</v>
      </c>
      <c r="H4346" t="str">
        <f t="shared" ca="1" si="811"/>
        <v>'Simpl. all tex-DT PLYWOOD'!</v>
      </c>
      <c r="I4346" t="str">
        <f t="shared" ca="1" si="816"/>
        <v>'Simpl. all tex-DT PLYWOOD'!</v>
      </c>
      <c r="J4346">
        <f t="shared" ca="1" si="817"/>
        <v>0</v>
      </c>
      <c r="K4346">
        <f t="shared" ca="1" si="818"/>
        <v>0</v>
      </c>
      <c r="L4346">
        <f t="shared" ca="1" si="812"/>
        <v>0</v>
      </c>
      <c r="M4346">
        <f t="shared" ca="1" si="813"/>
        <v>0</v>
      </c>
      <c r="O4346" t="str">
        <f t="shared" ca="1" si="814"/>
        <v>D:z</v>
      </c>
      <c r="P4346" t="str">
        <f t="shared" ca="1" si="815"/>
        <v>D7:z7</v>
      </c>
    </row>
    <row r="4347" spans="1:16">
      <c r="A4347" t="str">
        <f t="shared" si="807"/>
        <v>12</v>
      </c>
      <c r="B4347" t="str">
        <f t="shared" ca="1" si="808"/>
        <v>W</v>
      </c>
      <c r="C4347" t="str">
        <f t="shared" si="809"/>
        <v>SIMPL-7O</v>
      </c>
      <c r="D4347" t="s">
        <v>1803</v>
      </c>
      <c r="E4347">
        <f t="shared" ca="1" si="810"/>
        <v>0</v>
      </c>
      <c r="H4347" t="str">
        <f t="shared" ca="1" si="811"/>
        <v>'Simpl. all tex-DT PLYWOOD'!</v>
      </c>
      <c r="I4347" t="str">
        <f t="shared" ca="1" si="816"/>
        <v>'Simpl. all tex-DT PLYWOOD'!</v>
      </c>
      <c r="J4347">
        <f t="shared" ca="1" si="817"/>
        <v>0</v>
      </c>
      <c r="K4347">
        <f t="shared" ca="1" si="818"/>
        <v>0</v>
      </c>
      <c r="L4347">
        <f t="shared" ca="1" si="812"/>
        <v>0</v>
      </c>
      <c r="M4347">
        <f t="shared" ca="1" si="813"/>
        <v>0</v>
      </c>
      <c r="O4347" t="str">
        <f t="shared" ca="1" si="814"/>
        <v>D:z</v>
      </c>
      <c r="P4347" t="str">
        <f t="shared" ca="1" si="815"/>
        <v>D7:z7</v>
      </c>
    </row>
    <row r="4348" spans="1:16">
      <c r="A4348" t="str">
        <f t="shared" si="807"/>
        <v>13</v>
      </c>
      <c r="B4348" t="str">
        <f t="shared" ca="1" si="808"/>
        <v>W</v>
      </c>
      <c r="C4348" t="str">
        <f t="shared" si="809"/>
        <v>SIMPL-7O</v>
      </c>
      <c r="D4348" t="s">
        <v>1804</v>
      </c>
      <c r="E4348">
        <f t="shared" ca="1" si="810"/>
        <v>0</v>
      </c>
      <c r="H4348" t="str">
        <f t="shared" ca="1" si="811"/>
        <v>'Simpl. all tex-DT PLYWOOD'!</v>
      </c>
      <c r="I4348" t="str">
        <f t="shared" ca="1" si="816"/>
        <v>'Simpl. all tex-DT PLYWOOD'!</v>
      </c>
      <c r="J4348">
        <f t="shared" ca="1" si="817"/>
        <v>0</v>
      </c>
      <c r="K4348">
        <f t="shared" ca="1" si="818"/>
        <v>0</v>
      </c>
      <c r="L4348">
        <f t="shared" ca="1" si="812"/>
        <v>0</v>
      </c>
      <c r="M4348">
        <f t="shared" ca="1" si="813"/>
        <v>0</v>
      </c>
      <c r="O4348" t="str">
        <f t="shared" ca="1" si="814"/>
        <v>D:z</v>
      </c>
      <c r="P4348" t="str">
        <f t="shared" ca="1" si="815"/>
        <v>D7:z7</v>
      </c>
    </row>
    <row r="4349" spans="1:16">
      <c r="A4349" t="str">
        <f t="shared" si="807"/>
        <v>15</v>
      </c>
      <c r="B4349" t="str">
        <f t="shared" ca="1" si="808"/>
        <v>W</v>
      </c>
      <c r="C4349" t="str">
        <f t="shared" si="809"/>
        <v>SIMPL-7O</v>
      </c>
      <c r="D4349" t="s">
        <v>4893</v>
      </c>
      <c r="E4349">
        <f t="shared" ca="1" si="810"/>
        <v>0</v>
      </c>
      <c r="H4349" t="str">
        <f t="shared" ca="1" si="811"/>
        <v>'Simpl. all tex-DT PLYWOOD'!</v>
      </c>
      <c r="I4349" t="str">
        <f t="shared" ca="1" si="816"/>
        <v>'Simpl. all tex-DT PLYWOOD'!</v>
      </c>
      <c r="J4349">
        <f t="shared" ca="1" si="817"/>
        <v>0</v>
      </c>
      <c r="K4349">
        <f t="shared" ca="1" si="818"/>
        <v>0</v>
      </c>
      <c r="L4349">
        <f t="shared" ca="1" si="812"/>
        <v>0</v>
      </c>
      <c r="M4349">
        <f t="shared" ca="1" si="813"/>
        <v>0</v>
      </c>
      <c r="O4349" t="str">
        <f t="shared" ca="1" si="814"/>
        <v>D:z</v>
      </c>
      <c r="P4349" t="str">
        <f t="shared" ca="1" si="815"/>
        <v>D7:z7</v>
      </c>
    </row>
    <row r="4350" spans="1:16">
      <c r="A4350" t="str">
        <f t="shared" si="807"/>
        <v>01</v>
      </c>
      <c r="B4350" t="str">
        <f t="shared" ca="1" si="808"/>
        <v>W</v>
      </c>
      <c r="C4350" t="str">
        <f t="shared" si="809"/>
        <v>SIMPL-7O-C</v>
      </c>
      <c r="D4350" t="s">
        <v>6075</v>
      </c>
      <c r="E4350">
        <f t="shared" ca="1" si="810"/>
        <v>0</v>
      </c>
      <c r="H4350" t="str">
        <f t="shared" ca="1" si="811"/>
        <v>'(more) Simpl. Textures PLYWOOD'!</v>
      </c>
      <c r="I4350">
        <f t="shared" ca="1" si="816"/>
        <v>0</v>
      </c>
      <c r="J4350" t="str">
        <f t="shared" ca="1" si="817"/>
        <v>'(more) Simpl. Textures PLYWOOD'!</v>
      </c>
      <c r="K4350">
        <f t="shared" ca="1" si="818"/>
        <v>0</v>
      </c>
      <c r="L4350">
        <f t="shared" ca="1" si="812"/>
        <v>0</v>
      </c>
      <c r="M4350">
        <f t="shared" ca="1" si="813"/>
        <v>0</v>
      </c>
      <c r="O4350" t="str">
        <f t="shared" ca="1" si="814"/>
        <v>D:N</v>
      </c>
      <c r="P4350" t="str">
        <f t="shared" ca="1" si="815"/>
        <v>D7:N7</v>
      </c>
    </row>
    <row r="4351" spans="1:16">
      <c r="A4351" t="str">
        <f t="shared" si="807"/>
        <v>16</v>
      </c>
      <c r="B4351" t="str">
        <f t="shared" ca="1" si="808"/>
        <v>W</v>
      </c>
      <c r="C4351" t="str">
        <f t="shared" si="809"/>
        <v>SIMPL-7O-N-NT</v>
      </c>
      <c r="D4351" t="s">
        <v>5593</v>
      </c>
      <c r="E4351">
        <f t="shared" ca="1" si="810"/>
        <v>0</v>
      </c>
      <c r="H4351" t="str">
        <f t="shared" ca="1" si="811"/>
        <v>'(more) Simpl. Textures PLYWOOD'!</v>
      </c>
      <c r="I4351">
        <f t="shared" ca="1" si="816"/>
        <v>0</v>
      </c>
      <c r="J4351" t="str">
        <f t="shared" ca="1" si="817"/>
        <v>'(more) Simpl. Textures PLYWOOD'!</v>
      </c>
      <c r="K4351">
        <f t="shared" ca="1" si="818"/>
        <v>0</v>
      </c>
      <c r="L4351">
        <f t="shared" ca="1" si="812"/>
        <v>0</v>
      </c>
      <c r="M4351">
        <f t="shared" ca="1" si="813"/>
        <v>0</v>
      </c>
      <c r="O4351" t="str">
        <f t="shared" ca="1" si="814"/>
        <v>D:N</v>
      </c>
      <c r="P4351" t="str">
        <f t="shared" ca="1" si="815"/>
        <v>D7:N7</v>
      </c>
    </row>
    <row r="4352" spans="1:16">
      <c r="A4352" t="str">
        <f t="shared" si="807"/>
        <v>16</v>
      </c>
      <c r="B4352" t="str">
        <f t="shared" ca="1" si="808"/>
        <v>W</v>
      </c>
      <c r="C4352" t="str">
        <f t="shared" si="809"/>
        <v>SIMPL-7O-N-T</v>
      </c>
      <c r="D4352" t="s">
        <v>5753</v>
      </c>
      <c r="E4352">
        <f t="shared" ca="1" si="810"/>
        <v>0</v>
      </c>
      <c r="H4352" t="str">
        <f t="shared" ca="1" si="811"/>
        <v>'(more) Simpl. Textures PLYWOOD'!</v>
      </c>
      <c r="I4352">
        <f t="shared" ca="1" si="816"/>
        <v>0</v>
      </c>
      <c r="J4352" t="str">
        <f t="shared" ca="1" si="817"/>
        <v>'(more) Simpl. Textures PLYWOOD'!</v>
      </c>
      <c r="K4352">
        <f t="shared" ca="1" si="818"/>
        <v>0</v>
      </c>
      <c r="L4352">
        <f t="shared" ca="1" si="812"/>
        <v>0</v>
      </c>
      <c r="M4352">
        <f t="shared" ca="1" si="813"/>
        <v>0</v>
      </c>
      <c r="O4352" t="str">
        <f t="shared" ca="1" si="814"/>
        <v>D:N</v>
      </c>
      <c r="P4352" t="str">
        <f t="shared" ca="1" si="815"/>
        <v>D7:N7</v>
      </c>
    </row>
    <row r="4353" spans="1:16">
      <c r="A4353" t="str">
        <f t="shared" si="807"/>
        <v>01</v>
      </c>
      <c r="B4353" t="str">
        <f t="shared" ca="1" si="808"/>
        <v>W</v>
      </c>
      <c r="C4353" t="str">
        <f t="shared" si="809"/>
        <v>SIMPL-7O-T</v>
      </c>
      <c r="D4353" t="s">
        <v>4205</v>
      </c>
      <c r="E4353">
        <f t="shared" ca="1" si="810"/>
        <v>0</v>
      </c>
      <c r="H4353" t="str">
        <f t="shared" ca="1" si="811"/>
        <v>'Simpl. all tex-DT PLYWOOD'!</v>
      </c>
      <c r="I4353" t="str">
        <f t="shared" ca="1" si="816"/>
        <v>'Simpl. all tex-DT PLYWOOD'!</v>
      </c>
      <c r="J4353">
        <f t="shared" ca="1" si="817"/>
        <v>0</v>
      </c>
      <c r="K4353">
        <f t="shared" ca="1" si="818"/>
        <v>0</v>
      </c>
      <c r="L4353">
        <f t="shared" ca="1" si="812"/>
        <v>0</v>
      </c>
      <c r="M4353">
        <f t="shared" ca="1" si="813"/>
        <v>0</v>
      </c>
      <c r="O4353" t="str">
        <f t="shared" ca="1" si="814"/>
        <v>D:z</v>
      </c>
      <c r="P4353" t="str">
        <f t="shared" ca="1" si="815"/>
        <v>D7:z7</v>
      </c>
    </row>
    <row r="4354" spans="1:16">
      <c r="A4354" t="str">
        <f t="shared" si="807"/>
        <v>02</v>
      </c>
      <c r="B4354" t="str">
        <f t="shared" ca="1" si="808"/>
        <v>W</v>
      </c>
      <c r="C4354" t="str">
        <f t="shared" si="809"/>
        <v>SIMPL-7O-T</v>
      </c>
      <c r="D4354" t="s">
        <v>4206</v>
      </c>
      <c r="E4354">
        <f t="shared" ca="1" si="810"/>
        <v>0</v>
      </c>
      <c r="H4354" t="str">
        <f t="shared" ca="1" si="811"/>
        <v>'Simpl. all tex-DT PLYWOOD'!</v>
      </c>
      <c r="I4354" t="str">
        <f t="shared" ca="1" si="816"/>
        <v>'Simpl. all tex-DT PLYWOOD'!</v>
      </c>
      <c r="J4354">
        <f t="shared" ca="1" si="817"/>
        <v>0</v>
      </c>
      <c r="K4354">
        <f t="shared" ca="1" si="818"/>
        <v>0</v>
      </c>
      <c r="L4354">
        <f t="shared" ca="1" si="812"/>
        <v>0</v>
      </c>
      <c r="M4354">
        <f t="shared" ca="1" si="813"/>
        <v>0</v>
      </c>
      <c r="O4354" t="str">
        <f t="shared" ca="1" si="814"/>
        <v>D:z</v>
      </c>
      <c r="P4354" t="str">
        <f t="shared" ca="1" si="815"/>
        <v>D7:z7</v>
      </c>
    </row>
    <row r="4355" spans="1:16">
      <c r="A4355" t="str">
        <f t="shared" si="807"/>
        <v>03</v>
      </c>
      <c r="B4355" t="str">
        <f t="shared" ca="1" si="808"/>
        <v>W</v>
      </c>
      <c r="C4355" t="str">
        <f t="shared" si="809"/>
        <v>SIMPL-7O-T</v>
      </c>
      <c r="D4355" t="s">
        <v>4207</v>
      </c>
      <c r="E4355">
        <f t="shared" ca="1" si="810"/>
        <v>0</v>
      </c>
      <c r="H4355" t="str">
        <f t="shared" ca="1" si="811"/>
        <v>'Simpl. all tex-DT PLYWOOD'!</v>
      </c>
      <c r="I4355" t="str">
        <f t="shared" ca="1" si="816"/>
        <v>'Simpl. all tex-DT PLYWOOD'!</v>
      </c>
      <c r="J4355">
        <f t="shared" ca="1" si="817"/>
        <v>0</v>
      </c>
      <c r="K4355">
        <f t="shared" ca="1" si="818"/>
        <v>0</v>
      </c>
      <c r="L4355">
        <f t="shared" ca="1" si="812"/>
        <v>0</v>
      </c>
      <c r="M4355">
        <f t="shared" ca="1" si="813"/>
        <v>0</v>
      </c>
      <c r="O4355" t="str">
        <f t="shared" ca="1" si="814"/>
        <v>D:z</v>
      </c>
      <c r="P4355" t="str">
        <f t="shared" ca="1" si="815"/>
        <v>D7:z7</v>
      </c>
    </row>
    <row r="4356" spans="1:16">
      <c r="A4356" t="str">
        <f t="shared" si="807"/>
        <v>04</v>
      </c>
      <c r="B4356" t="str">
        <f t="shared" ca="1" si="808"/>
        <v>W</v>
      </c>
      <c r="C4356" t="str">
        <f t="shared" si="809"/>
        <v>SIMPL-7O-T</v>
      </c>
      <c r="D4356" t="s">
        <v>4208</v>
      </c>
      <c r="E4356">
        <f t="shared" ca="1" si="810"/>
        <v>0</v>
      </c>
      <c r="H4356" t="str">
        <f t="shared" ca="1" si="811"/>
        <v>'Simpl. all tex-DT PLYWOOD'!</v>
      </c>
      <c r="I4356" t="str">
        <f t="shared" ca="1" si="816"/>
        <v>'Simpl. all tex-DT PLYWOOD'!</v>
      </c>
      <c r="J4356">
        <f t="shared" ca="1" si="817"/>
        <v>0</v>
      </c>
      <c r="K4356">
        <f t="shared" ca="1" si="818"/>
        <v>0</v>
      </c>
      <c r="L4356">
        <f t="shared" ca="1" si="812"/>
        <v>0</v>
      </c>
      <c r="M4356">
        <f t="shared" ca="1" si="813"/>
        <v>0</v>
      </c>
      <c r="O4356" t="str">
        <f t="shared" ca="1" si="814"/>
        <v>D:z</v>
      </c>
      <c r="P4356" t="str">
        <f t="shared" ca="1" si="815"/>
        <v>D7:z7</v>
      </c>
    </row>
    <row r="4357" spans="1:16">
      <c r="A4357" t="str">
        <f t="shared" si="807"/>
        <v>05</v>
      </c>
      <c r="B4357" t="str">
        <f t="shared" ca="1" si="808"/>
        <v>W</v>
      </c>
      <c r="C4357" t="str">
        <f t="shared" si="809"/>
        <v>SIMPL-7O-T</v>
      </c>
      <c r="D4357" t="s">
        <v>4209</v>
      </c>
      <c r="E4357">
        <f t="shared" ca="1" si="810"/>
        <v>0</v>
      </c>
      <c r="H4357" t="str">
        <f t="shared" ca="1" si="811"/>
        <v>'Simpl. all tex-DT PLYWOOD'!</v>
      </c>
      <c r="I4357" t="str">
        <f t="shared" ca="1" si="816"/>
        <v>'Simpl. all tex-DT PLYWOOD'!</v>
      </c>
      <c r="J4357">
        <f t="shared" ca="1" si="817"/>
        <v>0</v>
      </c>
      <c r="K4357">
        <f t="shared" ca="1" si="818"/>
        <v>0</v>
      </c>
      <c r="L4357">
        <f t="shared" ca="1" si="812"/>
        <v>0</v>
      </c>
      <c r="M4357">
        <f t="shared" ca="1" si="813"/>
        <v>0</v>
      </c>
      <c r="O4357" t="str">
        <f t="shared" ca="1" si="814"/>
        <v>D:z</v>
      </c>
      <c r="P4357" t="str">
        <f t="shared" ca="1" si="815"/>
        <v>D7:z7</v>
      </c>
    </row>
    <row r="4358" spans="1:16">
      <c r="A4358" t="str">
        <f t="shared" si="807"/>
        <v>06</v>
      </c>
      <c r="B4358" t="str">
        <f t="shared" ca="1" si="808"/>
        <v>W</v>
      </c>
      <c r="C4358" t="str">
        <f t="shared" si="809"/>
        <v>SIMPL-7O-T</v>
      </c>
      <c r="D4358" t="s">
        <v>4210</v>
      </c>
      <c r="E4358">
        <f t="shared" ca="1" si="810"/>
        <v>0</v>
      </c>
      <c r="H4358" t="str">
        <f t="shared" ca="1" si="811"/>
        <v>'Simpl. all tex-DT PLYWOOD'!</v>
      </c>
      <c r="I4358" t="str">
        <f t="shared" ca="1" si="816"/>
        <v>'Simpl. all tex-DT PLYWOOD'!</v>
      </c>
      <c r="J4358">
        <f t="shared" ca="1" si="817"/>
        <v>0</v>
      </c>
      <c r="K4358">
        <f t="shared" ca="1" si="818"/>
        <v>0</v>
      </c>
      <c r="L4358">
        <f t="shared" ca="1" si="812"/>
        <v>0</v>
      </c>
      <c r="M4358">
        <f t="shared" ca="1" si="813"/>
        <v>0</v>
      </c>
      <c r="O4358" t="str">
        <f t="shared" ca="1" si="814"/>
        <v>D:z</v>
      </c>
      <c r="P4358" t="str">
        <f t="shared" ca="1" si="815"/>
        <v>D7:z7</v>
      </c>
    </row>
    <row r="4359" spans="1:16">
      <c r="A4359" t="str">
        <f t="shared" si="807"/>
        <v>07</v>
      </c>
      <c r="B4359" t="str">
        <f t="shared" ca="1" si="808"/>
        <v>W</v>
      </c>
      <c r="C4359" t="str">
        <f t="shared" si="809"/>
        <v>SIMPL-7O-T</v>
      </c>
      <c r="D4359" t="s">
        <v>4211</v>
      </c>
      <c r="E4359">
        <f t="shared" ca="1" si="810"/>
        <v>0</v>
      </c>
      <c r="H4359" t="str">
        <f t="shared" ca="1" si="811"/>
        <v>'Simpl. all tex-DT PLYWOOD'!</v>
      </c>
      <c r="I4359" t="str">
        <f t="shared" ca="1" si="816"/>
        <v>'Simpl. all tex-DT PLYWOOD'!</v>
      </c>
      <c r="J4359">
        <f t="shared" ca="1" si="817"/>
        <v>0</v>
      </c>
      <c r="K4359">
        <f t="shared" ca="1" si="818"/>
        <v>0</v>
      </c>
      <c r="L4359">
        <f t="shared" ca="1" si="812"/>
        <v>0</v>
      </c>
      <c r="M4359">
        <f t="shared" ca="1" si="813"/>
        <v>0</v>
      </c>
      <c r="O4359" t="str">
        <f t="shared" ca="1" si="814"/>
        <v>D:z</v>
      </c>
      <c r="P4359" t="str">
        <f t="shared" ca="1" si="815"/>
        <v>D7:z7</v>
      </c>
    </row>
    <row r="4360" spans="1:16">
      <c r="A4360" t="str">
        <f t="shared" si="807"/>
        <v>08</v>
      </c>
      <c r="B4360" t="str">
        <f t="shared" ca="1" si="808"/>
        <v>W</v>
      </c>
      <c r="C4360" t="str">
        <f t="shared" si="809"/>
        <v>SIMPL-7O-T</v>
      </c>
      <c r="D4360" t="s">
        <v>4212</v>
      </c>
      <c r="E4360">
        <f t="shared" ca="1" si="810"/>
        <v>0</v>
      </c>
      <c r="H4360" t="str">
        <f t="shared" ca="1" si="811"/>
        <v>'Simpl. all tex-DT PLYWOOD'!</v>
      </c>
      <c r="I4360" t="str">
        <f t="shared" ca="1" si="816"/>
        <v>'Simpl. all tex-DT PLYWOOD'!</v>
      </c>
      <c r="J4360">
        <f t="shared" ca="1" si="817"/>
        <v>0</v>
      </c>
      <c r="K4360">
        <f t="shared" ca="1" si="818"/>
        <v>0</v>
      </c>
      <c r="L4360">
        <f t="shared" ca="1" si="812"/>
        <v>0</v>
      </c>
      <c r="M4360">
        <f t="shared" ca="1" si="813"/>
        <v>0</v>
      </c>
      <c r="O4360" t="str">
        <f t="shared" ca="1" si="814"/>
        <v>D:z</v>
      </c>
      <c r="P4360" t="str">
        <f t="shared" ca="1" si="815"/>
        <v>D7:z7</v>
      </c>
    </row>
    <row r="4361" spans="1:16">
      <c r="A4361" t="str">
        <f t="shared" si="807"/>
        <v>09</v>
      </c>
      <c r="B4361" t="str">
        <f t="shared" ca="1" si="808"/>
        <v>W</v>
      </c>
      <c r="C4361" t="str">
        <f t="shared" si="809"/>
        <v>SIMPL-7O-T</v>
      </c>
      <c r="D4361" t="s">
        <v>4213</v>
      </c>
      <c r="E4361">
        <f t="shared" ca="1" si="810"/>
        <v>0</v>
      </c>
      <c r="H4361" t="str">
        <f t="shared" ca="1" si="811"/>
        <v>'Simpl. all tex-DT PLYWOOD'!</v>
      </c>
      <c r="I4361" t="str">
        <f t="shared" ca="1" si="816"/>
        <v>'Simpl. all tex-DT PLYWOOD'!</v>
      </c>
      <c r="J4361">
        <f t="shared" ca="1" si="817"/>
        <v>0</v>
      </c>
      <c r="K4361">
        <f t="shared" ca="1" si="818"/>
        <v>0</v>
      </c>
      <c r="L4361">
        <f t="shared" ca="1" si="812"/>
        <v>0</v>
      </c>
      <c r="M4361">
        <f t="shared" ca="1" si="813"/>
        <v>0</v>
      </c>
      <c r="O4361" t="str">
        <f t="shared" ca="1" si="814"/>
        <v>D:z</v>
      </c>
      <c r="P4361" t="str">
        <f t="shared" ca="1" si="815"/>
        <v>D7:z7</v>
      </c>
    </row>
    <row r="4362" spans="1:16">
      <c r="A4362" t="str">
        <f t="shared" si="807"/>
        <v>10</v>
      </c>
      <c r="B4362" t="str">
        <f t="shared" ca="1" si="808"/>
        <v>W</v>
      </c>
      <c r="C4362" t="str">
        <f t="shared" si="809"/>
        <v>SIMPL-7O-T</v>
      </c>
      <c r="D4362" t="s">
        <v>4214</v>
      </c>
      <c r="E4362">
        <f t="shared" ca="1" si="810"/>
        <v>0</v>
      </c>
      <c r="H4362" t="str">
        <f t="shared" ca="1" si="811"/>
        <v>'Simpl. all tex-DT PLYWOOD'!</v>
      </c>
      <c r="I4362" t="str">
        <f t="shared" ca="1" si="816"/>
        <v>'Simpl. all tex-DT PLYWOOD'!</v>
      </c>
      <c r="J4362">
        <f t="shared" ca="1" si="817"/>
        <v>0</v>
      </c>
      <c r="K4362">
        <f t="shared" ca="1" si="818"/>
        <v>0</v>
      </c>
      <c r="L4362">
        <f t="shared" ca="1" si="812"/>
        <v>0</v>
      </c>
      <c r="M4362">
        <f t="shared" ca="1" si="813"/>
        <v>0</v>
      </c>
      <c r="O4362" t="str">
        <f t="shared" ca="1" si="814"/>
        <v>D:z</v>
      </c>
      <c r="P4362" t="str">
        <f t="shared" ca="1" si="815"/>
        <v>D7:z7</v>
      </c>
    </row>
    <row r="4363" spans="1:16">
      <c r="A4363" t="str">
        <f t="shared" si="807"/>
        <v>11</v>
      </c>
      <c r="B4363" t="str">
        <f t="shared" ca="1" si="808"/>
        <v>W</v>
      </c>
      <c r="C4363" t="str">
        <f t="shared" si="809"/>
        <v>SIMPL-7O-T</v>
      </c>
      <c r="D4363" t="s">
        <v>4215</v>
      </c>
      <c r="E4363">
        <f t="shared" ca="1" si="810"/>
        <v>0</v>
      </c>
      <c r="H4363" t="str">
        <f t="shared" ca="1" si="811"/>
        <v>'Simpl. all tex-DT PLYWOOD'!</v>
      </c>
      <c r="I4363" t="str">
        <f t="shared" ca="1" si="816"/>
        <v>'Simpl. all tex-DT PLYWOOD'!</v>
      </c>
      <c r="J4363">
        <f t="shared" ca="1" si="817"/>
        <v>0</v>
      </c>
      <c r="K4363">
        <f t="shared" ca="1" si="818"/>
        <v>0</v>
      </c>
      <c r="L4363">
        <f t="shared" ca="1" si="812"/>
        <v>0</v>
      </c>
      <c r="M4363">
        <f t="shared" ca="1" si="813"/>
        <v>0</v>
      </c>
      <c r="O4363" t="str">
        <f t="shared" ca="1" si="814"/>
        <v>D:z</v>
      </c>
      <c r="P4363" t="str">
        <f t="shared" ca="1" si="815"/>
        <v>D7:z7</v>
      </c>
    </row>
    <row r="4364" spans="1:16">
      <c r="A4364" t="str">
        <f t="shared" si="807"/>
        <v>12</v>
      </c>
      <c r="B4364" t="str">
        <f t="shared" ca="1" si="808"/>
        <v>W</v>
      </c>
      <c r="C4364" t="str">
        <f t="shared" si="809"/>
        <v>SIMPL-7O-T</v>
      </c>
      <c r="D4364" t="s">
        <v>4216</v>
      </c>
      <c r="E4364">
        <f t="shared" ca="1" si="810"/>
        <v>0</v>
      </c>
      <c r="H4364" t="str">
        <f t="shared" ca="1" si="811"/>
        <v>'Simpl. all tex-DT PLYWOOD'!</v>
      </c>
      <c r="I4364" t="str">
        <f t="shared" ca="1" si="816"/>
        <v>'Simpl. all tex-DT PLYWOOD'!</v>
      </c>
      <c r="J4364">
        <f t="shared" ca="1" si="817"/>
        <v>0</v>
      </c>
      <c r="K4364">
        <f t="shared" ca="1" si="818"/>
        <v>0</v>
      </c>
      <c r="L4364">
        <f t="shared" ca="1" si="812"/>
        <v>0</v>
      </c>
      <c r="M4364">
        <f t="shared" ca="1" si="813"/>
        <v>0</v>
      </c>
      <c r="O4364" t="str">
        <f t="shared" ca="1" si="814"/>
        <v>D:z</v>
      </c>
      <c r="P4364" t="str">
        <f t="shared" ca="1" si="815"/>
        <v>D7:z7</v>
      </c>
    </row>
    <row r="4365" spans="1:16">
      <c r="A4365" t="str">
        <f t="shared" si="807"/>
        <v>13</v>
      </c>
      <c r="B4365" t="str">
        <f t="shared" ca="1" si="808"/>
        <v>W</v>
      </c>
      <c r="C4365" t="str">
        <f t="shared" si="809"/>
        <v>SIMPL-7O-T</v>
      </c>
      <c r="D4365" t="s">
        <v>4217</v>
      </c>
      <c r="E4365">
        <f t="shared" ca="1" si="810"/>
        <v>0</v>
      </c>
      <c r="H4365" t="str">
        <f t="shared" ca="1" si="811"/>
        <v>'Simpl. all tex-DT PLYWOOD'!</v>
      </c>
      <c r="I4365" t="str">
        <f t="shared" ca="1" si="816"/>
        <v>'Simpl. all tex-DT PLYWOOD'!</v>
      </c>
      <c r="J4365">
        <f t="shared" ca="1" si="817"/>
        <v>0</v>
      </c>
      <c r="K4365">
        <f t="shared" ca="1" si="818"/>
        <v>0</v>
      </c>
      <c r="L4365">
        <f t="shared" ca="1" si="812"/>
        <v>0</v>
      </c>
      <c r="M4365">
        <f t="shared" ca="1" si="813"/>
        <v>0</v>
      </c>
      <c r="O4365" t="str">
        <f t="shared" ca="1" si="814"/>
        <v>D:z</v>
      </c>
      <c r="P4365" t="str">
        <f t="shared" ca="1" si="815"/>
        <v>D7:z7</v>
      </c>
    </row>
    <row r="4366" spans="1:16">
      <c r="A4366" t="str">
        <f t="shared" si="807"/>
        <v>15</v>
      </c>
      <c r="B4366" t="str">
        <f t="shared" ca="1" si="808"/>
        <v>W</v>
      </c>
      <c r="C4366" t="str">
        <f t="shared" si="809"/>
        <v>SIMPL-7O-T</v>
      </c>
      <c r="D4366" t="s">
        <v>4818</v>
      </c>
      <c r="E4366">
        <f t="shared" ca="1" si="810"/>
        <v>0</v>
      </c>
      <c r="H4366" t="str">
        <f t="shared" ca="1" si="811"/>
        <v>'Simpl. all tex-DT PLYWOOD'!</v>
      </c>
      <c r="I4366" t="str">
        <f t="shared" ca="1" si="816"/>
        <v>'Simpl. all tex-DT PLYWOOD'!</v>
      </c>
      <c r="J4366">
        <f t="shared" ca="1" si="817"/>
        <v>0</v>
      </c>
      <c r="K4366">
        <f t="shared" ca="1" si="818"/>
        <v>0</v>
      </c>
      <c r="L4366">
        <f t="shared" ca="1" si="812"/>
        <v>0</v>
      </c>
      <c r="M4366">
        <f t="shared" ca="1" si="813"/>
        <v>0</v>
      </c>
      <c r="O4366" t="str">
        <f t="shared" ca="1" si="814"/>
        <v>D:z</v>
      </c>
      <c r="P4366" t="str">
        <f t="shared" ca="1" si="815"/>
        <v>D7:z7</v>
      </c>
    </row>
    <row r="4367" spans="1:16">
      <c r="A4367" t="str">
        <f t="shared" ref="A4367:A4430" si="819">MID(D4367,LEN(C4367)+2,LEN(D4367)-LEN(C4367))</f>
        <v>01</v>
      </c>
      <c r="B4367" t="str">
        <f t="shared" ref="B4367:B4430" ca="1" si="820">VLOOKUP(H4367,$A$1:$K$4,11,FALSE)</f>
        <v>W</v>
      </c>
      <c r="C4367" t="str">
        <f t="shared" ref="C4367:C4430" si="821">IF(RIGHT(LEFT(D4367,LEN(D4367)-3),1)="-",LEFT(D4367,LEN(D4367)-4),LEFT(D4367,LEN(D4367)-3))</f>
        <v>SIMPL-7P</v>
      </c>
      <c r="D4367" t="s">
        <v>1806</v>
      </c>
      <c r="E4367">
        <f t="shared" ref="E4367:E4430" ca="1" si="822">IFERROR(VLOOKUP(C4367,INDIRECT($H4367&amp;$O4367),MATCH($A4367,INDIRECT($H4367&amp;$P4367),0),FALSE),0)</f>
        <v>0</v>
      </c>
      <c r="H4367" t="str">
        <f t="shared" ref="H4367:H4430" ca="1" si="823">IF(I4367&lt;&gt;0,I4367,IF(J4367&lt;&gt;0,J4367,IF(K4367&lt;&gt;0,K4367,IF(L4367&lt;&gt;0,L4367,IF(M4367&lt;&gt;0,M4367,N4367)))))</f>
        <v>'Simpl. all tex-DT PLYWOOD'!</v>
      </c>
      <c r="I4367" t="str">
        <f t="shared" ca="1" si="816"/>
        <v>'Simpl. all tex-DT PLYWOOD'!</v>
      </c>
      <c r="J4367">
        <f t="shared" ca="1" si="817"/>
        <v>0</v>
      </c>
      <c r="K4367">
        <f t="shared" ca="1" si="818"/>
        <v>0</v>
      </c>
      <c r="L4367">
        <f t="shared" ref="L4367:L4430" ca="1" si="824">IF(IFERROR(VLOOKUP($C4367,INDIRECT($G$10&amp;"d:d"),1,FALSE),0)&lt;&gt;0,L$13,0)</f>
        <v>0</v>
      </c>
      <c r="M4367">
        <f t="shared" ref="M4367:M4430" ca="1" si="825">IF(IFERROR(VLOOKUP($C4367,INDIRECT($G$11&amp;"d:d"),1,FALSE),0)&lt;&gt;0,M$13,0)</f>
        <v>0</v>
      </c>
      <c r="O4367" t="str">
        <f t="shared" ref="O4367:O4430" ca="1" si="826">VLOOKUP($H4367,$G$7:$I$11,2,FALSE)</f>
        <v>D:z</v>
      </c>
      <c r="P4367" t="str">
        <f t="shared" ref="P4367:P4430" ca="1" si="827">VLOOKUP($H4367,$G$7:$I$11,3,FALSE)</f>
        <v>D7:z7</v>
      </c>
    </row>
    <row r="4368" spans="1:16">
      <c r="A4368" t="str">
        <f t="shared" si="819"/>
        <v>02</v>
      </c>
      <c r="B4368" t="str">
        <f t="shared" ca="1" si="820"/>
        <v>W</v>
      </c>
      <c r="C4368" t="str">
        <f t="shared" si="821"/>
        <v>SIMPL-7P</v>
      </c>
      <c r="D4368" t="s">
        <v>1807</v>
      </c>
      <c r="E4368">
        <f t="shared" ca="1" si="822"/>
        <v>0</v>
      </c>
      <c r="H4368" t="str">
        <f t="shared" ca="1" si="823"/>
        <v>'Simpl. all tex-DT PLYWOOD'!</v>
      </c>
      <c r="I4368" t="str">
        <f t="shared" ca="1" si="816"/>
        <v>'Simpl. all tex-DT PLYWOOD'!</v>
      </c>
      <c r="J4368">
        <f t="shared" ca="1" si="817"/>
        <v>0</v>
      </c>
      <c r="K4368">
        <f t="shared" ca="1" si="818"/>
        <v>0</v>
      </c>
      <c r="L4368">
        <f t="shared" ca="1" si="824"/>
        <v>0</v>
      </c>
      <c r="M4368">
        <f t="shared" ca="1" si="825"/>
        <v>0</v>
      </c>
      <c r="O4368" t="str">
        <f t="shared" ca="1" si="826"/>
        <v>D:z</v>
      </c>
      <c r="P4368" t="str">
        <f t="shared" ca="1" si="827"/>
        <v>D7:z7</v>
      </c>
    </row>
    <row r="4369" spans="1:16">
      <c r="A4369" t="str">
        <f t="shared" si="819"/>
        <v>03</v>
      </c>
      <c r="B4369" t="str">
        <f t="shared" ca="1" si="820"/>
        <v>W</v>
      </c>
      <c r="C4369" t="str">
        <f t="shared" si="821"/>
        <v>SIMPL-7P</v>
      </c>
      <c r="D4369" t="s">
        <v>1808</v>
      </c>
      <c r="E4369">
        <f t="shared" ca="1" si="822"/>
        <v>0</v>
      </c>
      <c r="H4369" t="str">
        <f t="shared" ca="1" si="823"/>
        <v>'Simpl. all tex-DT PLYWOOD'!</v>
      </c>
      <c r="I4369" t="str">
        <f t="shared" ca="1" si="816"/>
        <v>'Simpl. all tex-DT PLYWOOD'!</v>
      </c>
      <c r="J4369">
        <f t="shared" ca="1" si="817"/>
        <v>0</v>
      </c>
      <c r="K4369">
        <f t="shared" ca="1" si="818"/>
        <v>0</v>
      </c>
      <c r="L4369">
        <f t="shared" ca="1" si="824"/>
        <v>0</v>
      </c>
      <c r="M4369">
        <f t="shared" ca="1" si="825"/>
        <v>0</v>
      </c>
      <c r="O4369" t="str">
        <f t="shared" ca="1" si="826"/>
        <v>D:z</v>
      </c>
      <c r="P4369" t="str">
        <f t="shared" ca="1" si="827"/>
        <v>D7:z7</v>
      </c>
    </row>
    <row r="4370" spans="1:16">
      <c r="A4370" t="str">
        <f t="shared" si="819"/>
        <v>04</v>
      </c>
      <c r="B4370" t="str">
        <f t="shared" ca="1" si="820"/>
        <v>W</v>
      </c>
      <c r="C4370" t="str">
        <f t="shared" si="821"/>
        <v>SIMPL-7P</v>
      </c>
      <c r="D4370" t="s">
        <v>1809</v>
      </c>
      <c r="E4370">
        <f t="shared" ca="1" si="822"/>
        <v>0</v>
      </c>
      <c r="H4370" t="str">
        <f t="shared" ca="1" si="823"/>
        <v>'Simpl. all tex-DT PLYWOOD'!</v>
      </c>
      <c r="I4370" t="str">
        <f t="shared" ca="1" si="816"/>
        <v>'Simpl. all tex-DT PLYWOOD'!</v>
      </c>
      <c r="J4370">
        <f t="shared" ca="1" si="817"/>
        <v>0</v>
      </c>
      <c r="K4370">
        <f t="shared" ca="1" si="818"/>
        <v>0</v>
      </c>
      <c r="L4370">
        <f t="shared" ca="1" si="824"/>
        <v>0</v>
      </c>
      <c r="M4370">
        <f t="shared" ca="1" si="825"/>
        <v>0</v>
      </c>
      <c r="O4370" t="str">
        <f t="shared" ca="1" si="826"/>
        <v>D:z</v>
      </c>
      <c r="P4370" t="str">
        <f t="shared" ca="1" si="827"/>
        <v>D7:z7</v>
      </c>
    </row>
    <row r="4371" spans="1:16">
      <c r="A4371" t="str">
        <f t="shared" si="819"/>
        <v>05</v>
      </c>
      <c r="B4371" t="str">
        <f t="shared" ca="1" si="820"/>
        <v>W</v>
      </c>
      <c r="C4371" t="str">
        <f t="shared" si="821"/>
        <v>SIMPL-7P</v>
      </c>
      <c r="D4371" t="s">
        <v>1810</v>
      </c>
      <c r="E4371">
        <f t="shared" ca="1" si="822"/>
        <v>0</v>
      </c>
      <c r="H4371" t="str">
        <f t="shared" ca="1" si="823"/>
        <v>'Simpl. all tex-DT PLYWOOD'!</v>
      </c>
      <c r="I4371" t="str">
        <f t="shared" ca="1" si="816"/>
        <v>'Simpl. all tex-DT PLYWOOD'!</v>
      </c>
      <c r="J4371">
        <f t="shared" ca="1" si="817"/>
        <v>0</v>
      </c>
      <c r="K4371">
        <f t="shared" ca="1" si="818"/>
        <v>0</v>
      </c>
      <c r="L4371">
        <f t="shared" ca="1" si="824"/>
        <v>0</v>
      </c>
      <c r="M4371">
        <f t="shared" ca="1" si="825"/>
        <v>0</v>
      </c>
      <c r="O4371" t="str">
        <f t="shared" ca="1" si="826"/>
        <v>D:z</v>
      </c>
      <c r="P4371" t="str">
        <f t="shared" ca="1" si="827"/>
        <v>D7:z7</v>
      </c>
    </row>
    <row r="4372" spans="1:16">
      <c r="A4372" t="str">
        <f t="shared" si="819"/>
        <v>06</v>
      </c>
      <c r="B4372" t="str">
        <f t="shared" ca="1" si="820"/>
        <v>W</v>
      </c>
      <c r="C4372" t="str">
        <f t="shared" si="821"/>
        <v>SIMPL-7P</v>
      </c>
      <c r="D4372" t="s">
        <v>1811</v>
      </c>
      <c r="E4372">
        <f t="shared" ca="1" si="822"/>
        <v>0</v>
      </c>
      <c r="H4372" t="str">
        <f t="shared" ca="1" si="823"/>
        <v>'Simpl. all tex-DT PLYWOOD'!</v>
      </c>
      <c r="I4372" t="str">
        <f t="shared" ca="1" si="816"/>
        <v>'Simpl. all tex-DT PLYWOOD'!</v>
      </c>
      <c r="J4372">
        <f t="shared" ca="1" si="817"/>
        <v>0</v>
      </c>
      <c r="K4372">
        <f t="shared" ca="1" si="818"/>
        <v>0</v>
      </c>
      <c r="L4372">
        <f t="shared" ca="1" si="824"/>
        <v>0</v>
      </c>
      <c r="M4372">
        <f t="shared" ca="1" si="825"/>
        <v>0</v>
      </c>
      <c r="O4372" t="str">
        <f t="shared" ca="1" si="826"/>
        <v>D:z</v>
      </c>
      <c r="P4372" t="str">
        <f t="shared" ca="1" si="827"/>
        <v>D7:z7</v>
      </c>
    </row>
    <row r="4373" spans="1:16">
      <c r="A4373" t="str">
        <f t="shared" si="819"/>
        <v>07</v>
      </c>
      <c r="B4373" t="str">
        <f t="shared" ca="1" si="820"/>
        <v>W</v>
      </c>
      <c r="C4373" t="str">
        <f t="shared" si="821"/>
        <v>SIMPL-7P</v>
      </c>
      <c r="D4373" t="s">
        <v>1812</v>
      </c>
      <c r="E4373">
        <f t="shared" ca="1" si="822"/>
        <v>0</v>
      </c>
      <c r="H4373" t="str">
        <f t="shared" ca="1" si="823"/>
        <v>'Simpl. all tex-DT PLYWOOD'!</v>
      </c>
      <c r="I4373" t="str">
        <f t="shared" ca="1" si="816"/>
        <v>'Simpl. all tex-DT PLYWOOD'!</v>
      </c>
      <c r="J4373">
        <f t="shared" ca="1" si="817"/>
        <v>0</v>
      </c>
      <c r="K4373">
        <f t="shared" ca="1" si="818"/>
        <v>0</v>
      </c>
      <c r="L4373">
        <f t="shared" ca="1" si="824"/>
        <v>0</v>
      </c>
      <c r="M4373">
        <f t="shared" ca="1" si="825"/>
        <v>0</v>
      </c>
      <c r="O4373" t="str">
        <f t="shared" ca="1" si="826"/>
        <v>D:z</v>
      </c>
      <c r="P4373" t="str">
        <f t="shared" ca="1" si="827"/>
        <v>D7:z7</v>
      </c>
    </row>
    <row r="4374" spans="1:16">
      <c r="A4374" t="str">
        <f t="shared" si="819"/>
        <v>08</v>
      </c>
      <c r="B4374" t="str">
        <f t="shared" ca="1" si="820"/>
        <v>W</v>
      </c>
      <c r="C4374" t="str">
        <f t="shared" si="821"/>
        <v>SIMPL-7P</v>
      </c>
      <c r="D4374" t="s">
        <v>1813</v>
      </c>
      <c r="E4374">
        <f t="shared" ca="1" si="822"/>
        <v>0</v>
      </c>
      <c r="H4374" t="str">
        <f t="shared" ca="1" si="823"/>
        <v>'Simpl. all tex-DT PLYWOOD'!</v>
      </c>
      <c r="I4374" t="str">
        <f t="shared" ca="1" si="816"/>
        <v>'Simpl. all tex-DT PLYWOOD'!</v>
      </c>
      <c r="J4374">
        <f t="shared" ca="1" si="817"/>
        <v>0</v>
      </c>
      <c r="K4374">
        <f t="shared" ca="1" si="818"/>
        <v>0</v>
      </c>
      <c r="L4374">
        <f t="shared" ca="1" si="824"/>
        <v>0</v>
      </c>
      <c r="M4374">
        <f t="shared" ca="1" si="825"/>
        <v>0</v>
      </c>
      <c r="O4374" t="str">
        <f t="shared" ca="1" si="826"/>
        <v>D:z</v>
      </c>
      <c r="P4374" t="str">
        <f t="shared" ca="1" si="827"/>
        <v>D7:z7</v>
      </c>
    </row>
    <row r="4375" spans="1:16">
      <c r="A4375" t="str">
        <f t="shared" si="819"/>
        <v>09</v>
      </c>
      <c r="B4375" t="str">
        <f t="shared" ca="1" si="820"/>
        <v>W</v>
      </c>
      <c r="C4375" t="str">
        <f t="shared" si="821"/>
        <v>SIMPL-7P</v>
      </c>
      <c r="D4375" t="s">
        <v>1814</v>
      </c>
      <c r="E4375">
        <f t="shared" ca="1" si="822"/>
        <v>0</v>
      </c>
      <c r="H4375" t="str">
        <f t="shared" ca="1" si="823"/>
        <v>'Simpl. all tex-DT PLYWOOD'!</v>
      </c>
      <c r="I4375" t="str">
        <f t="shared" ref="I4375:I4430" ca="1" si="828">IF(IFERROR(VLOOKUP(C4375,INDIRECT($G$7&amp;"D:D"),1,FALSE),0)&lt;&gt;0,I$13,0)</f>
        <v>'Simpl. all tex-DT PLYWOOD'!</v>
      </c>
      <c r="J4375">
        <f t="shared" ref="J4375:J4430" ca="1" si="829">IF(IFERROR(VLOOKUP(C4375,INDIRECT($G$8&amp;"D:D"),1,FALSE),0)&lt;&gt;0,J$13,0)</f>
        <v>0</v>
      </c>
      <c r="K4375">
        <f t="shared" ref="K4375:K4430" ca="1" si="830">IF(IFERROR(VLOOKUP($C4375,INDIRECT($G$9&amp;"d:d"),1,FALSE),0)&lt;&gt;0,K$13,0)</f>
        <v>0</v>
      </c>
      <c r="L4375">
        <f t="shared" ca="1" si="824"/>
        <v>0</v>
      </c>
      <c r="M4375">
        <f t="shared" ca="1" si="825"/>
        <v>0</v>
      </c>
      <c r="O4375" t="str">
        <f t="shared" ca="1" si="826"/>
        <v>D:z</v>
      </c>
      <c r="P4375" t="str">
        <f t="shared" ca="1" si="827"/>
        <v>D7:z7</v>
      </c>
    </row>
    <row r="4376" spans="1:16">
      <c r="A4376" t="str">
        <f t="shared" si="819"/>
        <v>10</v>
      </c>
      <c r="B4376" t="str">
        <f t="shared" ca="1" si="820"/>
        <v>W</v>
      </c>
      <c r="C4376" t="str">
        <f t="shared" si="821"/>
        <v>SIMPL-7P</v>
      </c>
      <c r="D4376" t="s">
        <v>1815</v>
      </c>
      <c r="E4376">
        <f t="shared" ca="1" si="822"/>
        <v>0</v>
      </c>
      <c r="H4376" t="str">
        <f t="shared" ca="1" si="823"/>
        <v>'Simpl. all tex-DT PLYWOOD'!</v>
      </c>
      <c r="I4376" t="str">
        <f t="shared" ca="1" si="828"/>
        <v>'Simpl. all tex-DT PLYWOOD'!</v>
      </c>
      <c r="J4376">
        <f t="shared" ca="1" si="829"/>
        <v>0</v>
      </c>
      <c r="K4376">
        <f t="shared" ca="1" si="830"/>
        <v>0</v>
      </c>
      <c r="L4376">
        <f t="shared" ca="1" si="824"/>
        <v>0</v>
      </c>
      <c r="M4376">
        <f t="shared" ca="1" si="825"/>
        <v>0</v>
      </c>
      <c r="O4376" t="str">
        <f t="shared" ca="1" si="826"/>
        <v>D:z</v>
      </c>
      <c r="P4376" t="str">
        <f t="shared" ca="1" si="827"/>
        <v>D7:z7</v>
      </c>
    </row>
    <row r="4377" spans="1:16">
      <c r="A4377" t="str">
        <f t="shared" si="819"/>
        <v>100</v>
      </c>
      <c r="B4377" t="str">
        <f t="shared" ca="1" si="820"/>
        <v>W</v>
      </c>
      <c r="C4377" t="str">
        <f t="shared" si="821"/>
        <v>SIMPL-7P</v>
      </c>
      <c r="D4377" t="s">
        <v>1819</v>
      </c>
      <c r="E4377">
        <f t="shared" ca="1" si="822"/>
        <v>0</v>
      </c>
      <c r="H4377" t="str">
        <f t="shared" ca="1" si="823"/>
        <v>'Simpl. all tex-DT PLYWOOD'!</v>
      </c>
      <c r="I4377" t="str">
        <f t="shared" ca="1" si="828"/>
        <v>'Simpl. all tex-DT PLYWOOD'!</v>
      </c>
      <c r="J4377">
        <f t="shared" ca="1" si="829"/>
        <v>0</v>
      </c>
      <c r="K4377">
        <f t="shared" ca="1" si="830"/>
        <v>0</v>
      </c>
      <c r="L4377">
        <f t="shared" ca="1" si="824"/>
        <v>0</v>
      </c>
      <c r="M4377">
        <f t="shared" ca="1" si="825"/>
        <v>0</v>
      </c>
      <c r="O4377" t="str">
        <f t="shared" ca="1" si="826"/>
        <v>D:z</v>
      </c>
      <c r="P4377" t="str">
        <f t="shared" ca="1" si="827"/>
        <v>D7:z7</v>
      </c>
    </row>
    <row r="4378" spans="1:16">
      <c r="A4378" t="str">
        <f t="shared" si="819"/>
        <v>11</v>
      </c>
      <c r="B4378" t="str">
        <f t="shared" ca="1" si="820"/>
        <v>W</v>
      </c>
      <c r="C4378" t="str">
        <f t="shared" si="821"/>
        <v>SIMPL-7P</v>
      </c>
      <c r="D4378" t="s">
        <v>1816</v>
      </c>
      <c r="E4378">
        <f t="shared" ca="1" si="822"/>
        <v>0</v>
      </c>
      <c r="H4378" t="str">
        <f t="shared" ca="1" si="823"/>
        <v>'Simpl. all tex-DT PLYWOOD'!</v>
      </c>
      <c r="I4378" t="str">
        <f t="shared" ca="1" si="828"/>
        <v>'Simpl. all tex-DT PLYWOOD'!</v>
      </c>
      <c r="J4378">
        <f t="shared" ca="1" si="829"/>
        <v>0</v>
      </c>
      <c r="K4378">
        <f t="shared" ca="1" si="830"/>
        <v>0</v>
      </c>
      <c r="L4378">
        <f t="shared" ca="1" si="824"/>
        <v>0</v>
      </c>
      <c r="M4378">
        <f t="shared" ca="1" si="825"/>
        <v>0</v>
      </c>
      <c r="O4378" t="str">
        <f t="shared" ca="1" si="826"/>
        <v>D:z</v>
      </c>
      <c r="P4378" t="str">
        <f t="shared" ca="1" si="827"/>
        <v>D7:z7</v>
      </c>
    </row>
    <row r="4379" spans="1:16">
      <c r="A4379" t="str">
        <f t="shared" si="819"/>
        <v>12</v>
      </c>
      <c r="B4379" t="str">
        <f t="shared" ca="1" si="820"/>
        <v>W</v>
      </c>
      <c r="C4379" t="str">
        <f t="shared" si="821"/>
        <v>SIMPL-7P</v>
      </c>
      <c r="D4379" t="s">
        <v>1817</v>
      </c>
      <c r="E4379">
        <f t="shared" ca="1" si="822"/>
        <v>0</v>
      </c>
      <c r="H4379" t="str">
        <f t="shared" ca="1" si="823"/>
        <v>'Simpl. all tex-DT PLYWOOD'!</v>
      </c>
      <c r="I4379" t="str">
        <f t="shared" ca="1" si="828"/>
        <v>'Simpl. all tex-DT PLYWOOD'!</v>
      </c>
      <c r="J4379">
        <f t="shared" ca="1" si="829"/>
        <v>0</v>
      </c>
      <c r="K4379">
        <f t="shared" ca="1" si="830"/>
        <v>0</v>
      </c>
      <c r="L4379">
        <f t="shared" ca="1" si="824"/>
        <v>0</v>
      </c>
      <c r="M4379">
        <f t="shared" ca="1" si="825"/>
        <v>0</v>
      </c>
      <c r="O4379" t="str">
        <f t="shared" ca="1" si="826"/>
        <v>D:z</v>
      </c>
      <c r="P4379" t="str">
        <f t="shared" ca="1" si="827"/>
        <v>D7:z7</v>
      </c>
    </row>
    <row r="4380" spans="1:16">
      <c r="A4380" t="str">
        <f t="shared" si="819"/>
        <v>13</v>
      </c>
      <c r="B4380" t="str">
        <f t="shared" ca="1" si="820"/>
        <v>W</v>
      </c>
      <c r="C4380" t="str">
        <f t="shared" si="821"/>
        <v>SIMPL-7P</v>
      </c>
      <c r="D4380" t="s">
        <v>1818</v>
      </c>
      <c r="E4380">
        <f t="shared" ca="1" si="822"/>
        <v>0</v>
      </c>
      <c r="H4380" t="str">
        <f t="shared" ca="1" si="823"/>
        <v>'Simpl. all tex-DT PLYWOOD'!</v>
      </c>
      <c r="I4380" t="str">
        <f t="shared" ca="1" si="828"/>
        <v>'Simpl. all tex-DT PLYWOOD'!</v>
      </c>
      <c r="J4380">
        <f t="shared" ca="1" si="829"/>
        <v>0</v>
      </c>
      <c r="K4380">
        <f t="shared" ca="1" si="830"/>
        <v>0</v>
      </c>
      <c r="L4380">
        <f t="shared" ca="1" si="824"/>
        <v>0</v>
      </c>
      <c r="M4380">
        <f t="shared" ca="1" si="825"/>
        <v>0</v>
      </c>
      <c r="O4380" t="str">
        <f t="shared" ca="1" si="826"/>
        <v>D:z</v>
      </c>
      <c r="P4380" t="str">
        <f t="shared" ca="1" si="827"/>
        <v>D7:z7</v>
      </c>
    </row>
    <row r="4381" spans="1:16">
      <c r="A4381" t="str">
        <f t="shared" si="819"/>
        <v>15</v>
      </c>
      <c r="B4381" t="str">
        <f t="shared" ca="1" si="820"/>
        <v>W</v>
      </c>
      <c r="C4381" t="str">
        <f t="shared" si="821"/>
        <v>SIMPL-7P</v>
      </c>
      <c r="D4381" t="s">
        <v>4894</v>
      </c>
      <c r="E4381">
        <f t="shared" ca="1" si="822"/>
        <v>0</v>
      </c>
      <c r="H4381" t="str">
        <f t="shared" ca="1" si="823"/>
        <v>'Simpl. all tex-DT PLYWOOD'!</v>
      </c>
      <c r="I4381" t="str">
        <f t="shared" ca="1" si="828"/>
        <v>'Simpl. all tex-DT PLYWOOD'!</v>
      </c>
      <c r="J4381">
        <f t="shared" ca="1" si="829"/>
        <v>0</v>
      </c>
      <c r="K4381">
        <f t="shared" ca="1" si="830"/>
        <v>0</v>
      </c>
      <c r="L4381">
        <f t="shared" ca="1" si="824"/>
        <v>0</v>
      </c>
      <c r="M4381">
        <f t="shared" ca="1" si="825"/>
        <v>0</v>
      </c>
      <c r="O4381" t="str">
        <f t="shared" ca="1" si="826"/>
        <v>D:z</v>
      </c>
      <c r="P4381" t="str">
        <f t="shared" ca="1" si="827"/>
        <v>D7:z7</v>
      </c>
    </row>
    <row r="4382" spans="1:16">
      <c r="A4382" t="str">
        <f t="shared" si="819"/>
        <v>01</v>
      </c>
      <c r="B4382" t="str">
        <f t="shared" ca="1" si="820"/>
        <v>W</v>
      </c>
      <c r="C4382" t="str">
        <f t="shared" si="821"/>
        <v>SIMPL-7P-C</v>
      </c>
      <c r="D4382" t="s">
        <v>6076</v>
      </c>
      <c r="E4382">
        <f t="shared" ca="1" si="822"/>
        <v>0</v>
      </c>
      <c r="H4382" t="str">
        <f t="shared" ca="1" si="823"/>
        <v>'(more) Simpl. Textures PLYWOOD'!</v>
      </c>
      <c r="I4382">
        <f t="shared" ca="1" si="828"/>
        <v>0</v>
      </c>
      <c r="J4382" t="str">
        <f t="shared" ca="1" si="829"/>
        <v>'(more) Simpl. Textures PLYWOOD'!</v>
      </c>
      <c r="K4382">
        <f t="shared" ca="1" si="830"/>
        <v>0</v>
      </c>
      <c r="L4382">
        <f t="shared" ca="1" si="824"/>
        <v>0</v>
      </c>
      <c r="M4382">
        <f t="shared" ca="1" si="825"/>
        <v>0</v>
      </c>
      <c r="O4382" t="str">
        <f t="shared" ca="1" si="826"/>
        <v>D:N</v>
      </c>
      <c r="P4382" t="str">
        <f t="shared" ca="1" si="827"/>
        <v>D7:N7</v>
      </c>
    </row>
    <row r="4383" spans="1:16">
      <c r="A4383" t="str">
        <f t="shared" si="819"/>
        <v>16</v>
      </c>
      <c r="B4383" t="str">
        <f t="shared" ca="1" si="820"/>
        <v>W</v>
      </c>
      <c r="C4383" t="str">
        <f t="shared" si="821"/>
        <v>SIMPL-7P-N-NT</v>
      </c>
      <c r="D4383" t="s">
        <v>5594</v>
      </c>
      <c r="E4383">
        <f t="shared" ca="1" si="822"/>
        <v>0</v>
      </c>
      <c r="H4383" t="str">
        <f t="shared" ca="1" si="823"/>
        <v>'(more) Simpl. Textures PLYWOOD'!</v>
      </c>
      <c r="I4383">
        <f t="shared" ca="1" si="828"/>
        <v>0</v>
      </c>
      <c r="J4383" t="str">
        <f t="shared" ca="1" si="829"/>
        <v>'(more) Simpl. Textures PLYWOOD'!</v>
      </c>
      <c r="K4383">
        <f t="shared" ca="1" si="830"/>
        <v>0</v>
      </c>
      <c r="L4383">
        <f t="shared" ca="1" si="824"/>
        <v>0</v>
      </c>
      <c r="M4383">
        <f t="shared" ca="1" si="825"/>
        <v>0</v>
      </c>
      <c r="O4383" t="str">
        <f t="shared" ca="1" si="826"/>
        <v>D:N</v>
      </c>
      <c r="P4383" t="str">
        <f t="shared" ca="1" si="827"/>
        <v>D7:N7</v>
      </c>
    </row>
    <row r="4384" spans="1:16">
      <c r="A4384" t="str">
        <f t="shared" si="819"/>
        <v>16</v>
      </c>
      <c r="B4384" t="str">
        <f t="shared" ca="1" si="820"/>
        <v>W</v>
      </c>
      <c r="C4384" t="str">
        <f t="shared" si="821"/>
        <v>SIMPL-7P-N-T</v>
      </c>
      <c r="D4384" t="s">
        <v>5754</v>
      </c>
      <c r="E4384">
        <f t="shared" ca="1" si="822"/>
        <v>0</v>
      </c>
      <c r="H4384" t="str">
        <f t="shared" ca="1" si="823"/>
        <v>'(more) Simpl. Textures PLYWOOD'!</v>
      </c>
      <c r="I4384">
        <f t="shared" ca="1" si="828"/>
        <v>0</v>
      </c>
      <c r="J4384" t="str">
        <f t="shared" ca="1" si="829"/>
        <v>'(more) Simpl. Textures PLYWOOD'!</v>
      </c>
      <c r="K4384">
        <f t="shared" ca="1" si="830"/>
        <v>0</v>
      </c>
      <c r="L4384">
        <f t="shared" ca="1" si="824"/>
        <v>0</v>
      </c>
      <c r="M4384">
        <f t="shared" ca="1" si="825"/>
        <v>0</v>
      </c>
      <c r="O4384" t="str">
        <f t="shared" ca="1" si="826"/>
        <v>D:N</v>
      </c>
      <c r="P4384" t="str">
        <f t="shared" ca="1" si="827"/>
        <v>D7:N7</v>
      </c>
    </row>
    <row r="4385" spans="1:16">
      <c r="A4385" t="str">
        <f t="shared" si="819"/>
        <v>01</v>
      </c>
      <c r="B4385" t="str">
        <f t="shared" ca="1" si="820"/>
        <v>W</v>
      </c>
      <c r="C4385" t="str">
        <f t="shared" si="821"/>
        <v>SIMPL-7P-T</v>
      </c>
      <c r="D4385" t="s">
        <v>4219</v>
      </c>
      <c r="E4385">
        <f t="shared" ca="1" si="822"/>
        <v>0</v>
      </c>
      <c r="H4385" t="str">
        <f t="shared" ca="1" si="823"/>
        <v>'Simpl. all tex-DT PLYWOOD'!</v>
      </c>
      <c r="I4385" t="str">
        <f t="shared" ca="1" si="828"/>
        <v>'Simpl. all tex-DT PLYWOOD'!</v>
      </c>
      <c r="J4385">
        <f t="shared" ca="1" si="829"/>
        <v>0</v>
      </c>
      <c r="K4385">
        <f t="shared" ca="1" si="830"/>
        <v>0</v>
      </c>
      <c r="L4385">
        <f t="shared" ca="1" si="824"/>
        <v>0</v>
      </c>
      <c r="M4385">
        <f t="shared" ca="1" si="825"/>
        <v>0</v>
      </c>
      <c r="O4385" t="str">
        <f t="shared" ca="1" si="826"/>
        <v>D:z</v>
      </c>
      <c r="P4385" t="str">
        <f t="shared" ca="1" si="827"/>
        <v>D7:z7</v>
      </c>
    </row>
    <row r="4386" spans="1:16">
      <c r="A4386" t="str">
        <f t="shared" si="819"/>
        <v>02</v>
      </c>
      <c r="B4386" t="str">
        <f t="shared" ca="1" si="820"/>
        <v>W</v>
      </c>
      <c r="C4386" t="str">
        <f t="shared" si="821"/>
        <v>SIMPL-7P-T</v>
      </c>
      <c r="D4386" t="s">
        <v>4220</v>
      </c>
      <c r="E4386">
        <f t="shared" ca="1" si="822"/>
        <v>0</v>
      </c>
      <c r="H4386" t="str">
        <f t="shared" ca="1" si="823"/>
        <v>'Simpl. all tex-DT PLYWOOD'!</v>
      </c>
      <c r="I4386" t="str">
        <f t="shared" ca="1" si="828"/>
        <v>'Simpl. all tex-DT PLYWOOD'!</v>
      </c>
      <c r="J4386">
        <f t="shared" ca="1" si="829"/>
        <v>0</v>
      </c>
      <c r="K4386">
        <f t="shared" ca="1" si="830"/>
        <v>0</v>
      </c>
      <c r="L4386">
        <f t="shared" ca="1" si="824"/>
        <v>0</v>
      </c>
      <c r="M4386">
        <f t="shared" ca="1" si="825"/>
        <v>0</v>
      </c>
      <c r="O4386" t="str">
        <f t="shared" ca="1" si="826"/>
        <v>D:z</v>
      </c>
      <c r="P4386" t="str">
        <f t="shared" ca="1" si="827"/>
        <v>D7:z7</v>
      </c>
    </row>
    <row r="4387" spans="1:16">
      <c r="A4387" t="str">
        <f t="shared" si="819"/>
        <v>03</v>
      </c>
      <c r="B4387" t="str">
        <f t="shared" ca="1" si="820"/>
        <v>W</v>
      </c>
      <c r="C4387" t="str">
        <f t="shared" si="821"/>
        <v>SIMPL-7P-T</v>
      </c>
      <c r="D4387" t="s">
        <v>4221</v>
      </c>
      <c r="E4387">
        <f t="shared" ca="1" si="822"/>
        <v>0</v>
      </c>
      <c r="H4387" t="str">
        <f t="shared" ca="1" si="823"/>
        <v>'Simpl. all tex-DT PLYWOOD'!</v>
      </c>
      <c r="I4387" t="str">
        <f t="shared" ca="1" si="828"/>
        <v>'Simpl. all tex-DT PLYWOOD'!</v>
      </c>
      <c r="J4387">
        <f t="shared" ca="1" si="829"/>
        <v>0</v>
      </c>
      <c r="K4387">
        <f t="shared" ca="1" si="830"/>
        <v>0</v>
      </c>
      <c r="L4387">
        <f t="shared" ca="1" si="824"/>
        <v>0</v>
      </c>
      <c r="M4387">
        <f t="shared" ca="1" si="825"/>
        <v>0</v>
      </c>
      <c r="O4387" t="str">
        <f t="shared" ca="1" si="826"/>
        <v>D:z</v>
      </c>
      <c r="P4387" t="str">
        <f t="shared" ca="1" si="827"/>
        <v>D7:z7</v>
      </c>
    </row>
    <row r="4388" spans="1:16">
      <c r="A4388" t="str">
        <f t="shared" si="819"/>
        <v>04</v>
      </c>
      <c r="B4388" t="str">
        <f t="shared" ca="1" si="820"/>
        <v>W</v>
      </c>
      <c r="C4388" t="str">
        <f t="shared" si="821"/>
        <v>SIMPL-7P-T</v>
      </c>
      <c r="D4388" t="s">
        <v>4222</v>
      </c>
      <c r="E4388">
        <f t="shared" ca="1" si="822"/>
        <v>0</v>
      </c>
      <c r="H4388" t="str">
        <f t="shared" ca="1" si="823"/>
        <v>'Simpl. all tex-DT PLYWOOD'!</v>
      </c>
      <c r="I4388" t="str">
        <f t="shared" ca="1" si="828"/>
        <v>'Simpl. all tex-DT PLYWOOD'!</v>
      </c>
      <c r="J4388">
        <f t="shared" ca="1" si="829"/>
        <v>0</v>
      </c>
      <c r="K4388">
        <f t="shared" ca="1" si="830"/>
        <v>0</v>
      </c>
      <c r="L4388">
        <f t="shared" ca="1" si="824"/>
        <v>0</v>
      </c>
      <c r="M4388">
        <f t="shared" ca="1" si="825"/>
        <v>0</v>
      </c>
      <c r="O4388" t="str">
        <f t="shared" ca="1" si="826"/>
        <v>D:z</v>
      </c>
      <c r="P4388" t="str">
        <f t="shared" ca="1" si="827"/>
        <v>D7:z7</v>
      </c>
    </row>
    <row r="4389" spans="1:16">
      <c r="A4389" t="str">
        <f t="shared" si="819"/>
        <v>05</v>
      </c>
      <c r="B4389" t="str">
        <f t="shared" ca="1" si="820"/>
        <v>W</v>
      </c>
      <c r="C4389" t="str">
        <f t="shared" si="821"/>
        <v>SIMPL-7P-T</v>
      </c>
      <c r="D4389" t="s">
        <v>4223</v>
      </c>
      <c r="E4389">
        <f t="shared" ca="1" si="822"/>
        <v>0</v>
      </c>
      <c r="H4389" t="str">
        <f t="shared" ca="1" si="823"/>
        <v>'Simpl. all tex-DT PLYWOOD'!</v>
      </c>
      <c r="I4389" t="str">
        <f t="shared" ca="1" si="828"/>
        <v>'Simpl. all tex-DT PLYWOOD'!</v>
      </c>
      <c r="J4389">
        <f t="shared" ca="1" si="829"/>
        <v>0</v>
      </c>
      <c r="K4389">
        <f t="shared" ca="1" si="830"/>
        <v>0</v>
      </c>
      <c r="L4389">
        <f t="shared" ca="1" si="824"/>
        <v>0</v>
      </c>
      <c r="M4389">
        <f t="shared" ca="1" si="825"/>
        <v>0</v>
      </c>
      <c r="O4389" t="str">
        <f t="shared" ca="1" si="826"/>
        <v>D:z</v>
      </c>
      <c r="P4389" t="str">
        <f t="shared" ca="1" si="827"/>
        <v>D7:z7</v>
      </c>
    </row>
    <row r="4390" spans="1:16">
      <c r="A4390" t="str">
        <f t="shared" si="819"/>
        <v>06</v>
      </c>
      <c r="B4390" t="str">
        <f t="shared" ca="1" si="820"/>
        <v>W</v>
      </c>
      <c r="C4390" t="str">
        <f t="shared" si="821"/>
        <v>SIMPL-7P-T</v>
      </c>
      <c r="D4390" t="s">
        <v>4224</v>
      </c>
      <c r="E4390">
        <f t="shared" ca="1" si="822"/>
        <v>0</v>
      </c>
      <c r="H4390" t="str">
        <f t="shared" ca="1" si="823"/>
        <v>'Simpl. all tex-DT PLYWOOD'!</v>
      </c>
      <c r="I4390" t="str">
        <f t="shared" ca="1" si="828"/>
        <v>'Simpl. all tex-DT PLYWOOD'!</v>
      </c>
      <c r="J4390">
        <f t="shared" ca="1" si="829"/>
        <v>0</v>
      </c>
      <c r="K4390">
        <f t="shared" ca="1" si="830"/>
        <v>0</v>
      </c>
      <c r="L4390">
        <f t="shared" ca="1" si="824"/>
        <v>0</v>
      </c>
      <c r="M4390">
        <f t="shared" ca="1" si="825"/>
        <v>0</v>
      </c>
      <c r="O4390" t="str">
        <f t="shared" ca="1" si="826"/>
        <v>D:z</v>
      </c>
      <c r="P4390" t="str">
        <f t="shared" ca="1" si="827"/>
        <v>D7:z7</v>
      </c>
    </row>
    <row r="4391" spans="1:16">
      <c r="A4391" t="str">
        <f t="shared" si="819"/>
        <v>07</v>
      </c>
      <c r="B4391" t="str">
        <f t="shared" ca="1" si="820"/>
        <v>W</v>
      </c>
      <c r="C4391" t="str">
        <f t="shared" si="821"/>
        <v>SIMPL-7P-T</v>
      </c>
      <c r="D4391" t="s">
        <v>4225</v>
      </c>
      <c r="E4391">
        <f t="shared" ca="1" si="822"/>
        <v>0</v>
      </c>
      <c r="H4391" t="str">
        <f t="shared" ca="1" si="823"/>
        <v>'Simpl. all tex-DT PLYWOOD'!</v>
      </c>
      <c r="I4391" t="str">
        <f t="shared" ca="1" si="828"/>
        <v>'Simpl. all tex-DT PLYWOOD'!</v>
      </c>
      <c r="J4391">
        <f t="shared" ca="1" si="829"/>
        <v>0</v>
      </c>
      <c r="K4391">
        <f t="shared" ca="1" si="830"/>
        <v>0</v>
      </c>
      <c r="L4391">
        <f t="shared" ca="1" si="824"/>
        <v>0</v>
      </c>
      <c r="M4391">
        <f t="shared" ca="1" si="825"/>
        <v>0</v>
      </c>
      <c r="O4391" t="str">
        <f t="shared" ca="1" si="826"/>
        <v>D:z</v>
      </c>
      <c r="P4391" t="str">
        <f t="shared" ca="1" si="827"/>
        <v>D7:z7</v>
      </c>
    </row>
    <row r="4392" spans="1:16">
      <c r="A4392" t="str">
        <f t="shared" si="819"/>
        <v>08</v>
      </c>
      <c r="B4392" t="str">
        <f t="shared" ca="1" si="820"/>
        <v>W</v>
      </c>
      <c r="C4392" t="str">
        <f t="shared" si="821"/>
        <v>SIMPL-7P-T</v>
      </c>
      <c r="D4392" t="s">
        <v>4226</v>
      </c>
      <c r="E4392">
        <f t="shared" ca="1" si="822"/>
        <v>0</v>
      </c>
      <c r="H4392" t="str">
        <f t="shared" ca="1" si="823"/>
        <v>'Simpl. all tex-DT PLYWOOD'!</v>
      </c>
      <c r="I4392" t="str">
        <f t="shared" ca="1" si="828"/>
        <v>'Simpl. all tex-DT PLYWOOD'!</v>
      </c>
      <c r="J4392">
        <f t="shared" ca="1" si="829"/>
        <v>0</v>
      </c>
      <c r="K4392">
        <f t="shared" ca="1" si="830"/>
        <v>0</v>
      </c>
      <c r="L4392">
        <f t="shared" ca="1" si="824"/>
        <v>0</v>
      </c>
      <c r="M4392">
        <f t="shared" ca="1" si="825"/>
        <v>0</v>
      </c>
      <c r="O4392" t="str">
        <f t="shared" ca="1" si="826"/>
        <v>D:z</v>
      </c>
      <c r="P4392" t="str">
        <f t="shared" ca="1" si="827"/>
        <v>D7:z7</v>
      </c>
    </row>
    <row r="4393" spans="1:16">
      <c r="A4393" t="str">
        <f t="shared" si="819"/>
        <v>09</v>
      </c>
      <c r="B4393" t="str">
        <f t="shared" ca="1" si="820"/>
        <v>W</v>
      </c>
      <c r="C4393" t="str">
        <f t="shared" si="821"/>
        <v>SIMPL-7P-T</v>
      </c>
      <c r="D4393" t="s">
        <v>4227</v>
      </c>
      <c r="E4393">
        <f t="shared" ca="1" si="822"/>
        <v>0</v>
      </c>
      <c r="H4393" t="str">
        <f t="shared" ca="1" si="823"/>
        <v>'Simpl. all tex-DT PLYWOOD'!</v>
      </c>
      <c r="I4393" t="str">
        <f t="shared" ca="1" si="828"/>
        <v>'Simpl. all tex-DT PLYWOOD'!</v>
      </c>
      <c r="J4393">
        <f t="shared" ca="1" si="829"/>
        <v>0</v>
      </c>
      <c r="K4393">
        <f t="shared" ca="1" si="830"/>
        <v>0</v>
      </c>
      <c r="L4393">
        <f t="shared" ca="1" si="824"/>
        <v>0</v>
      </c>
      <c r="M4393">
        <f t="shared" ca="1" si="825"/>
        <v>0</v>
      </c>
      <c r="O4393" t="str">
        <f t="shared" ca="1" si="826"/>
        <v>D:z</v>
      </c>
      <c r="P4393" t="str">
        <f t="shared" ca="1" si="827"/>
        <v>D7:z7</v>
      </c>
    </row>
    <row r="4394" spans="1:16">
      <c r="A4394" t="str">
        <f t="shared" si="819"/>
        <v>10</v>
      </c>
      <c r="B4394" t="str">
        <f t="shared" ca="1" si="820"/>
        <v>W</v>
      </c>
      <c r="C4394" t="str">
        <f t="shared" si="821"/>
        <v>SIMPL-7P-T</v>
      </c>
      <c r="D4394" t="s">
        <v>4228</v>
      </c>
      <c r="E4394">
        <f t="shared" ca="1" si="822"/>
        <v>0</v>
      </c>
      <c r="H4394" t="str">
        <f t="shared" ca="1" si="823"/>
        <v>'Simpl. all tex-DT PLYWOOD'!</v>
      </c>
      <c r="I4394" t="str">
        <f t="shared" ca="1" si="828"/>
        <v>'Simpl. all tex-DT PLYWOOD'!</v>
      </c>
      <c r="J4394">
        <f t="shared" ca="1" si="829"/>
        <v>0</v>
      </c>
      <c r="K4394">
        <f t="shared" ca="1" si="830"/>
        <v>0</v>
      </c>
      <c r="L4394">
        <f t="shared" ca="1" si="824"/>
        <v>0</v>
      </c>
      <c r="M4394">
        <f t="shared" ca="1" si="825"/>
        <v>0</v>
      </c>
      <c r="O4394" t="str">
        <f t="shared" ca="1" si="826"/>
        <v>D:z</v>
      </c>
      <c r="P4394" t="str">
        <f t="shared" ca="1" si="827"/>
        <v>D7:z7</v>
      </c>
    </row>
    <row r="4395" spans="1:16">
      <c r="A4395" t="str">
        <f t="shared" si="819"/>
        <v>11</v>
      </c>
      <c r="B4395" t="str">
        <f t="shared" ca="1" si="820"/>
        <v>W</v>
      </c>
      <c r="C4395" t="str">
        <f t="shared" si="821"/>
        <v>SIMPL-7P-T</v>
      </c>
      <c r="D4395" t="s">
        <v>4229</v>
      </c>
      <c r="E4395">
        <f t="shared" ca="1" si="822"/>
        <v>0</v>
      </c>
      <c r="H4395" t="str">
        <f t="shared" ca="1" si="823"/>
        <v>'Simpl. all tex-DT PLYWOOD'!</v>
      </c>
      <c r="I4395" t="str">
        <f t="shared" ca="1" si="828"/>
        <v>'Simpl. all tex-DT PLYWOOD'!</v>
      </c>
      <c r="J4395">
        <f t="shared" ca="1" si="829"/>
        <v>0</v>
      </c>
      <c r="K4395">
        <f t="shared" ca="1" si="830"/>
        <v>0</v>
      </c>
      <c r="L4395">
        <f t="shared" ca="1" si="824"/>
        <v>0</v>
      </c>
      <c r="M4395">
        <f t="shared" ca="1" si="825"/>
        <v>0</v>
      </c>
      <c r="O4395" t="str">
        <f t="shared" ca="1" si="826"/>
        <v>D:z</v>
      </c>
      <c r="P4395" t="str">
        <f t="shared" ca="1" si="827"/>
        <v>D7:z7</v>
      </c>
    </row>
    <row r="4396" spans="1:16">
      <c r="A4396" t="str">
        <f t="shared" si="819"/>
        <v>12</v>
      </c>
      <c r="B4396" t="str">
        <f t="shared" ca="1" si="820"/>
        <v>W</v>
      </c>
      <c r="C4396" t="str">
        <f t="shared" si="821"/>
        <v>SIMPL-7P-T</v>
      </c>
      <c r="D4396" t="s">
        <v>4230</v>
      </c>
      <c r="E4396">
        <f t="shared" ca="1" si="822"/>
        <v>0</v>
      </c>
      <c r="H4396" t="str">
        <f t="shared" ca="1" si="823"/>
        <v>'Simpl. all tex-DT PLYWOOD'!</v>
      </c>
      <c r="I4396" t="str">
        <f t="shared" ca="1" si="828"/>
        <v>'Simpl. all tex-DT PLYWOOD'!</v>
      </c>
      <c r="J4396">
        <f t="shared" ca="1" si="829"/>
        <v>0</v>
      </c>
      <c r="K4396">
        <f t="shared" ca="1" si="830"/>
        <v>0</v>
      </c>
      <c r="L4396">
        <f t="shared" ca="1" si="824"/>
        <v>0</v>
      </c>
      <c r="M4396">
        <f t="shared" ca="1" si="825"/>
        <v>0</v>
      </c>
      <c r="O4396" t="str">
        <f t="shared" ca="1" si="826"/>
        <v>D:z</v>
      </c>
      <c r="P4396" t="str">
        <f t="shared" ca="1" si="827"/>
        <v>D7:z7</v>
      </c>
    </row>
    <row r="4397" spans="1:16">
      <c r="A4397" t="str">
        <f t="shared" si="819"/>
        <v>13</v>
      </c>
      <c r="B4397" t="str">
        <f t="shared" ca="1" si="820"/>
        <v>W</v>
      </c>
      <c r="C4397" t="str">
        <f t="shared" si="821"/>
        <v>SIMPL-7P-T</v>
      </c>
      <c r="D4397" t="s">
        <v>4231</v>
      </c>
      <c r="E4397">
        <f t="shared" ca="1" si="822"/>
        <v>0</v>
      </c>
      <c r="H4397" t="str">
        <f t="shared" ca="1" si="823"/>
        <v>'Simpl. all tex-DT PLYWOOD'!</v>
      </c>
      <c r="I4397" t="str">
        <f t="shared" ca="1" si="828"/>
        <v>'Simpl. all tex-DT PLYWOOD'!</v>
      </c>
      <c r="J4397">
        <f t="shared" ca="1" si="829"/>
        <v>0</v>
      </c>
      <c r="K4397">
        <f t="shared" ca="1" si="830"/>
        <v>0</v>
      </c>
      <c r="L4397">
        <f t="shared" ca="1" si="824"/>
        <v>0</v>
      </c>
      <c r="M4397">
        <f t="shared" ca="1" si="825"/>
        <v>0</v>
      </c>
      <c r="O4397" t="str">
        <f t="shared" ca="1" si="826"/>
        <v>D:z</v>
      </c>
      <c r="P4397" t="str">
        <f t="shared" ca="1" si="827"/>
        <v>D7:z7</v>
      </c>
    </row>
    <row r="4398" spans="1:16">
      <c r="A4398" t="str">
        <f t="shared" si="819"/>
        <v>15</v>
      </c>
      <c r="B4398" t="str">
        <f t="shared" ca="1" si="820"/>
        <v>W</v>
      </c>
      <c r="C4398" t="str">
        <f t="shared" si="821"/>
        <v>SIMPL-7P-T</v>
      </c>
      <c r="D4398" t="s">
        <v>4819</v>
      </c>
      <c r="E4398">
        <f t="shared" ca="1" si="822"/>
        <v>0</v>
      </c>
      <c r="H4398" t="str">
        <f t="shared" ca="1" si="823"/>
        <v>'Simpl. all tex-DT PLYWOOD'!</v>
      </c>
      <c r="I4398" t="str">
        <f t="shared" ca="1" si="828"/>
        <v>'Simpl. all tex-DT PLYWOOD'!</v>
      </c>
      <c r="J4398">
        <f t="shared" ca="1" si="829"/>
        <v>0</v>
      </c>
      <c r="K4398">
        <f t="shared" ca="1" si="830"/>
        <v>0</v>
      </c>
      <c r="L4398">
        <f t="shared" ca="1" si="824"/>
        <v>0</v>
      </c>
      <c r="M4398">
        <f t="shared" ca="1" si="825"/>
        <v>0</v>
      </c>
      <c r="O4398" t="str">
        <f t="shared" ca="1" si="826"/>
        <v>D:z</v>
      </c>
      <c r="P4398" t="str">
        <f t="shared" ca="1" si="827"/>
        <v>D7:z7</v>
      </c>
    </row>
    <row r="4399" spans="1:16">
      <c r="A4399" t="str">
        <f t="shared" si="819"/>
        <v>01</v>
      </c>
      <c r="B4399" t="str">
        <f t="shared" ca="1" si="820"/>
        <v>W</v>
      </c>
      <c r="C4399" t="str">
        <f t="shared" si="821"/>
        <v>SIMPL-7R</v>
      </c>
      <c r="D4399" t="s">
        <v>1820</v>
      </c>
      <c r="E4399">
        <f t="shared" ca="1" si="822"/>
        <v>0</v>
      </c>
      <c r="H4399" t="str">
        <f t="shared" ca="1" si="823"/>
        <v>'Simpl. all tex-DT PLYWOOD'!</v>
      </c>
      <c r="I4399" t="str">
        <f t="shared" ca="1" si="828"/>
        <v>'Simpl. all tex-DT PLYWOOD'!</v>
      </c>
      <c r="J4399">
        <f t="shared" ca="1" si="829"/>
        <v>0</v>
      </c>
      <c r="K4399">
        <f t="shared" ca="1" si="830"/>
        <v>0</v>
      </c>
      <c r="L4399">
        <f t="shared" ca="1" si="824"/>
        <v>0</v>
      </c>
      <c r="M4399">
        <f t="shared" ca="1" si="825"/>
        <v>0</v>
      </c>
      <c r="O4399" t="str">
        <f t="shared" ca="1" si="826"/>
        <v>D:z</v>
      </c>
      <c r="P4399" t="str">
        <f t="shared" ca="1" si="827"/>
        <v>D7:z7</v>
      </c>
    </row>
    <row r="4400" spans="1:16">
      <c r="A4400" t="str">
        <f t="shared" si="819"/>
        <v>02</v>
      </c>
      <c r="B4400" t="str">
        <f t="shared" ca="1" si="820"/>
        <v>W</v>
      </c>
      <c r="C4400" t="str">
        <f t="shared" si="821"/>
        <v>SIMPL-7R</v>
      </c>
      <c r="D4400" t="s">
        <v>1821</v>
      </c>
      <c r="E4400">
        <f t="shared" ca="1" si="822"/>
        <v>0</v>
      </c>
      <c r="H4400" t="str">
        <f t="shared" ca="1" si="823"/>
        <v>'Simpl. all tex-DT PLYWOOD'!</v>
      </c>
      <c r="I4400" t="str">
        <f t="shared" ca="1" si="828"/>
        <v>'Simpl. all tex-DT PLYWOOD'!</v>
      </c>
      <c r="J4400">
        <f t="shared" ca="1" si="829"/>
        <v>0</v>
      </c>
      <c r="K4400">
        <f t="shared" ca="1" si="830"/>
        <v>0</v>
      </c>
      <c r="L4400">
        <f t="shared" ca="1" si="824"/>
        <v>0</v>
      </c>
      <c r="M4400">
        <f t="shared" ca="1" si="825"/>
        <v>0</v>
      </c>
      <c r="O4400" t="str">
        <f t="shared" ca="1" si="826"/>
        <v>D:z</v>
      </c>
      <c r="P4400" t="str">
        <f t="shared" ca="1" si="827"/>
        <v>D7:z7</v>
      </c>
    </row>
    <row r="4401" spans="1:16">
      <c r="A4401" t="str">
        <f t="shared" si="819"/>
        <v>03</v>
      </c>
      <c r="B4401" t="str">
        <f t="shared" ca="1" si="820"/>
        <v>W</v>
      </c>
      <c r="C4401" t="str">
        <f t="shared" si="821"/>
        <v>SIMPL-7R</v>
      </c>
      <c r="D4401" t="s">
        <v>1822</v>
      </c>
      <c r="E4401">
        <f t="shared" ca="1" si="822"/>
        <v>0</v>
      </c>
      <c r="H4401" t="str">
        <f t="shared" ca="1" si="823"/>
        <v>'Simpl. all tex-DT PLYWOOD'!</v>
      </c>
      <c r="I4401" t="str">
        <f t="shared" ca="1" si="828"/>
        <v>'Simpl. all tex-DT PLYWOOD'!</v>
      </c>
      <c r="J4401">
        <f t="shared" ca="1" si="829"/>
        <v>0</v>
      </c>
      <c r="K4401">
        <f t="shared" ca="1" si="830"/>
        <v>0</v>
      </c>
      <c r="L4401">
        <f t="shared" ca="1" si="824"/>
        <v>0</v>
      </c>
      <c r="M4401">
        <f t="shared" ca="1" si="825"/>
        <v>0</v>
      </c>
      <c r="O4401" t="str">
        <f t="shared" ca="1" si="826"/>
        <v>D:z</v>
      </c>
      <c r="P4401" t="str">
        <f t="shared" ca="1" si="827"/>
        <v>D7:z7</v>
      </c>
    </row>
    <row r="4402" spans="1:16">
      <c r="A4402" t="str">
        <f t="shared" si="819"/>
        <v>04</v>
      </c>
      <c r="B4402" t="str">
        <f t="shared" ca="1" si="820"/>
        <v>W</v>
      </c>
      <c r="C4402" t="str">
        <f t="shared" si="821"/>
        <v>SIMPL-7R</v>
      </c>
      <c r="D4402" t="s">
        <v>1823</v>
      </c>
      <c r="E4402">
        <f t="shared" ca="1" si="822"/>
        <v>0</v>
      </c>
      <c r="H4402" t="str">
        <f t="shared" ca="1" si="823"/>
        <v>'Simpl. all tex-DT PLYWOOD'!</v>
      </c>
      <c r="I4402" t="str">
        <f t="shared" ca="1" si="828"/>
        <v>'Simpl. all tex-DT PLYWOOD'!</v>
      </c>
      <c r="J4402">
        <f t="shared" ca="1" si="829"/>
        <v>0</v>
      </c>
      <c r="K4402">
        <f t="shared" ca="1" si="830"/>
        <v>0</v>
      </c>
      <c r="L4402">
        <f t="shared" ca="1" si="824"/>
        <v>0</v>
      </c>
      <c r="M4402">
        <f t="shared" ca="1" si="825"/>
        <v>0</v>
      </c>
      <c r="O4402" t="str">
        <f t="shared" ca="1" si="826"/>
        <v>D:z</v>
      </c>
      <c r="P4402" t="str">
        <f t="shared" ca="1" si="827"/>
        <v>D7:z7</v>
      </c>
    </row>
    <row r="4403" spans="1:16">
      <c r="A4403" t="str">
        <f t="shared" si="819"/>
        <v>05</v>
      </c>
      <c r="B4403" t="str">
        <f t="shared" ca="1" si="820"/>
        <v>W</v>
      </c>
      <c r="C4403" t="str">
        <f t="shared" si="821"/>
        <v>SIMPL-7R</v>
      </c>
      <c r="D4403" t="s">
        <v>1824</v>
      </c>
      <c r="E4403">
        <f t="shared" ca="1" si="822"/>
        <v>0</v>
      </c>
      <c r="H4403" t="str">
        <f t="shared" ca="1" si="823"/>
        <v>'Simpl. all tex-DT PLYWOOD'!</v>
      </c>
      <c r="I4403" t="str">
        <f t="shared" ca="1" si="828"/>
        <v>'Simpl. all tex-DT PLYWOOD'!</v>
      </c>
      <c r="J4403">
        <f t="shared" ca="1" si="829"/>
        <v>0</v>
      </c>
      <c r="K4403">
        <f t="shared" ca="1" si="830"/>
        <v>0</v>
      </c>
      <c r="L4403">
        <f t="shared" ca="1" si="824"/>
        <v>0</v>
      </c>
      <c r="M4403">
        <f t="shared" ca="1" si="825"/>
        <v>0</v>
      </c>
      <c r="O4403" t="str">
        <f t="shared" ca="1" si="826"/>
        <v>D:z</v>
      </c>
      <c r="P4403" t="str">
        <f t="shared" ca="1" si="827"/>
        <v>D7:z7</v>
      </c>
    </row>
    <row r="4404" spans="1:16">
      <c r="A4404" t="str">
        <f t="shared" si="819"/>
        <v>06</v>
      </c>
      <c r="B4404" t="str">
        <f t="shared" ca="1" si="820"/>
        <v>W</v>
      </c>
      <c r="C4404" t="str">
        <f t="shared" si="821"/>
        <v>SIMPL-7R</v>
      </c>
      <c r="D4404" t="s">
        <v>1825</v>
      </c>
      <c r="E4404">
        <f t="shared" ca="1" si="822"/>
        <v>0</v>
      </c>
      <c r="H4404" t="str">
        <f t="shared" ca="1" si="823"/>
        <v>'Simpl. all tex-DT PLYWOOD'!</v>
      </c>
      <c r="I4404" t="str">
        <f t="shared" ca="1" si="828"/>
        <v>'Simpl. all tex-DT PLYWOOD'!</v>
      </c>
      <c r="J4404">
        <f t="shared" ca="1" si="829"/>
        <v>0</v>
      </c>
      <c r="K4404">
        <f t="shared" ca="1" si="830"/>
        <v>0</v>
      </c>
      <c r="L4404">
        <f t="shared" ca="1" si="824"/>
        <v>0</v>
      </c>
      <c r="M4404">
        <f t="shared" ca="1" si="825"/>
        <v>0</v>
      </c>
      <c r="O4404" t="str">
        <f t="shared" ca="1" si="826"/>
        <v>D:z</v>
      </c>
      <c r="P4404" t="str">
        <f t="shared" ca="1" si="827"/>
        <v>D7:z7</v>
      </c>
    </row>
    <row r="4405" spans="1:16">
      <c r="A4405" t="str">
        <f t="shared" si="819"/>
        <v>07</v>
      </c>
      <c r="B4405" t="str">
        <f t="shared" ca="1" si="820"/>
        <v>W</v>
      </c>
      <c r="C4405" t="str">
        <f t="shared" si="821"/>
        <v>SIMPL-7R</v>
      </c>
      <c r="D4405" t="s">
        <v>1826</v>
      </c>
      <c r="E4405">
        <f t="shared" ca="1" si="822"/>
        <v>0</v>
      </c>
      <c r="H4405" t="str">
        <f t="shared" ca="1" si="823"/>
        <v>'Simpl. all tex-DT PLYWOOD'!</v>
      </c>
      <c r="I4405" t="str">
        <f t="shared" ca="1" si="828"/>
        <v>'Simpl. all tex-DT PLYWOOD'!</v>
      </c>
      <c r="J4405">
        <f t="shared" ca="1" si="829"/>
        <v>0</v>
      </c>
      <c r="K4405">
        <f t="shared" ca="1" si="830"/>
        <v>0</v>
      </c>
      <c r="L4405">
        <f t="shared" ca="1" si="824"/>
        <v>0</v>
      </c>
      <c r="M4405">
        <f t="shared" ca="1" si="825"/>
        <v>0</v>
      </c>
      <c r="O4405" t="str">
        <f t="shared" ca="1" si="826"/>
        <v>D:z</v>
      </c>
      <c r="P4405" t="str">
        <f t="shared" ca="1" si="827"/>
        <v>D7:z7</v>
      </c>
    </row>
    <row r="4406" spans="1:16">
      <c r="A4406" t="str">
        <f t="shared" si="819"/>
        <v>08</v>
      </c>
      <c r="B4406" t="str">
        <f t="shared" ca="1" si="820"/>
        <v>W</v>
      </c>
      <c r="C4406" t="str">
        <f t="shared" si="821"/>
        <v>SIMPL-7R</v>
      </c>
      <c r="D4406" t="s">
        <v>1827</v>
      </c>
      <c r="E4406">
        <f t="shared" ca="1" si="822"/>
        <v>0</v>
      </c>
      <c r="H4406" t="str">
        <f t="shared" ca="1" si="823"/>
        <v>'Simpl. all tex-DT PLYWOOD'!</v>
      </c>
      <c r="I4406" t="str">
        <f t="shared" ca="1" si="828"/>
        <v>'Simpl. all tex-DT PLYWOOD'!</v>
      </c>
      <c r="J4406">
        <f t="shared" ca="1" si="829"/>
        <v>0</v>
      </c>
      <c r="K4406">
        <f t="shared" ca="1" si="830"/>
        <v>0</v>
      </c>
      <c r="L4406">
        <f t="shared" ca="1" si="824"/>
        <v>0</v>
      </c>
      <c r="M4406">
        <f t="shared" ca="1" si="825"/>
        <v>0</v>
      </c>
      <c r="O4406" t="str">
        <f t="shared" ca="1" si="826"/>
        <v>D:z</v>
      </c>
      <c r="P4406" t="str">
        <f t="shared" ca="1" si="827"/>
        <v>D7:z7</v>
      </c>
    </row>
    <row r="4407" spans="1:16">
      <c r="A4407" t="str">
        <f t="shared" si="819"/>
        <v>09</v>
      </c>
      <c r="B4407" t="str">
        <f t="shared" ca="1" si="820"/>
        <v>W</v>
      </c>
      <c r="C4407" t="str">
        <f t="shared" si="821"/>
        <v>SIMPL-7R</v>
      </c>
      <c r="D4407" t="s">
        <v>1828</v>
      </c>
      <c r="E4407">
        <f t="shared" ca="1" si="822"/>
        <v>0</v>
      </c>
      <c r="H4407" t="str">
        <f t="shared" ca="1" si="823"/>
        <v>'Simpl. all tex-DT PLYWOOD'!</v>
      </c>
      <c r="I4407" t="str">
        <f t="shared" ca="1" si="828"/>
        <v>'Simpl. all tex-DT PLYWOOD'!</v>
      </c>
      <c r="J4407">
        <f t="shared" ca="1" si="829"/>
        <v>0</v>
      </c>
      <c r="K4407">
        <f t="shared" ca="1" si="830"/>
        <v>0</v>
      </c>
      <c r="L4407">
        <f t="shared" ca="1" si="824"/>
        <v>0</v>
      </c>
      <c r="M4407">
        <f t="shared" ca="1" si="825"/>
        <v>0</v>
      </c>
      <c r="O4407" t="str">
        <f t="shared" ca="1" si="826"/>
        <v>D:z</v>
      </c>
      <c r="P4407" t="str">
        <f t="shared" ca="1" si="827"/>
        <v>D7:z7</v>
      </c>
    </row>
    <row r="4408" spans="1:16">
      <c r="A4408" t="str">
        <f t="shared" si="819"/>
        <v>10</v>
      </c>
      <c r="B4408" t="str">
        <f t="shared" ca="1" si="820"/>
        <v>W</v>
      </c>
      <c r="C4408" t="str">
        <f t="shared" si="821"/>
        <v>SIMPL-7R</v>
      </c>
      <c r="D4408" t="s">
        <v>1829</v>
      </c>
      <c r="E4408">
        <f t="shared" ca="1" si="822"/>
        <v>0</v>
      </c>
      <c r="H4408" t="str">
        <f t="shared" ca="1" si="823"/>
        <v>'Simpl. all tex-DT PLYWOOD'!</v>
      </c>
      <c r="I4408" t="str">
        <f t="shared" ca="1" si="828"/>
        <v>'Simpl. all tex-DT PLYWOOD'!</v>
      </c>
      <c r="J4408">
        <f t="shared" ca="1" si="829"/>
        <v>0</v>
      </c>
      <c r="K4408">
        <f t="shared" ca="1" si="830"/>
        <v>0</v>
      </c>
      <c r="L4408">
        <f t="shared" ca="1" si="824"/>
        <v>0</v>
      </c>
      <c r="M4408">
        <f t="shared" ca="1" si="825"/>
        <v>0</v>
      </c>
      <c r="O4408" t="str">
        <f t="shared" ca="1" si="826"/>
        <v>D:z</v>
      </c>
      <c r="P4408" t="str">
        <f t="shared" ca="1" si="827"/>
        <v>D7:z7</v>
      </c>
    </row>
    <row r="4409" spans="1:16">
      <c r="A4409" t="str">
        <f t="shared" si="819"/>
        <v>100</v>
      </c>
      <c r="B4409" t="str">
        <f t="shared" ca="1" si="820"/>
        <v>W</v>
      </c>
      <c r="C4409" t="str">
        <f t="shared" si="821"/>
        <v>SIMPL-7R</v>
      </c>
      <c r="D4409" t="s">
        <v>1833</v>
      </c>
      <c r="E4409">
        <f t="shared" ca="1" si="822"/>
        <v>0</v>
      </c>
      <c r="H4409" t="str">
        <f t="shared" ca="1" si="823"/>
        <v>'Simpl. all tex-DT PLYWOOD'!</v>
      </c>
      <c r="I4409" t="str">
        <f t="shared" ca="1" si="828"/>
        <v>'Simpl. all tex-DT PLYWOOD'!</v>
      </c>
      <c r="J4409">
        <f t="shared" ca="1" si="829"/>
        <v>0</v>
      </c>
      <c r="K4409">
        <f t="shared" ca="1" si="830"/>
        <v>0</v>
      </c>
      <c r="L4409">
        <f t="shared" ca="1" si="824"/>
        <v>0</v>
      </c>
      <c r="M4409">
        <f t="shared" ca="1" si="825"/>
        <v>0</v>
      </c>
      <c r="O4409" t="str">
        <f t="shared" ca="1" si="826"/>
        <v>D:z</v>
      </c>
      <c r="P4409" t="str">
        <f t="shared" ca="1" si="827"/>
        <v>D7:z7</v>
      </c>
    </row>
    <row r="4410" spans="1:16">
      <c r="A4410" t="str">
        <f t="shared" si="819"/>
        <v>11</v>
      </c>
      <c r="B4410" t="str">
        <f t="shared" ca="1" si="820"/>
        <v>W</v>
      </c>
      <c r="C4410" t="str">
        <f t="shared" si="821"/>
        <v>SIMPL-7R</v>
      </c>
      <c r="D4410" t="s">
        <v>1830</v>
      </c>
      <c r="E4410">
        <f t="shared" ca="1" si="822"/>
        <v>0</v>
      </c>
      <c r="H4410" t="str">
        <f t="shared" ca="1" si="823"/>
        <v>'Simpl. all tex-DT PLYWOOD'!</v>
      </c>
      <c r="I4410" t="str">
        <f t="shared" ca="1" si="828"/>
        <v>'Simpl. all tex-DT PLYWOOD'!</v>
      </c>
      <c r="J4410">
        <f t="shared" ca="1" si="829"/>
        <v>0</v>
      </c>
      <c r="K4410">
        <f t="shared" ca="1" si="830"/>
        <v>0</v>
      </c>
      <c r="L4410">
        <f t="shared" ca="1" si="824"/>
        <v>0</v>
      </c>
      <c r="M4410">
        <f t="shared" ca="1" si="825"/>
        <v>0</v>
      </c>
      <c r="O4410" t="str">
        <f t="shared" ca="1" si="826"/>
        <v>D:z</v>
      </c>
      <c r="P4410" t="str">
        <f t="shared" ca="1" si="827"/>
        <v>D7:z7</v>
      </c>
    </row>
    <row r="4411" spans="1:16">
      <c r="A4411" t="str">
        <f t="shared" si="819"/>
        <v>12</v>
      </c>
      <c r="B4411" t="str">
        <f t="shared" ca="1" si="820"/>
        <v>W</v>
      </c>
      <c r="C4411" t="str">
        <f t="shared" si="821"/>
        <v>SIMPL-7R</v>
      </c>
      <c r="D4411" t="s">
        <v>1831</v>
      </c>
      <c r="E4411">
        <f t="shared" ca="1" si="822"/>
        <v>0</v>
      </c>
      <c r="H4411" t="str">
        <f t="shared" ca="1" si="823"/>
        <v>'Simpl. all tex-DT PLYWOOD'!</v>
      </c>
      <c r="I4411" t="str">
        <f t="shared" ca="1" si="828"/>
        <v>'Simpl. all tex-DT PLYWOOD'!</v>
      </c>
      <c r="J4411">
        <f t="shared" ca="1" si="829"/>
        <v>0</v>
      </c>
      <c r="K4411">
        <f t="shared" ca="1" si="830"/>
        <v>0</v>
      </c>
      <c r="L4411">
        <f t="shared" ca="1" si="824"/>
        <v>0</v>
      </c>
      <c r="M4411">
        <f t="shared" ca="1" si="825"/>
        <v>0</v>
      </c>
      <c r="O4411" t="str">
        <f t="shared" ca="1" si="826"/>
        <v>D:z</v>
      </c>
      <c r="P4411" t="str">
        <f t="shared" ca="1" si="827"/>
        <v>D7:z7</v>
      </c>
    </row>
    <row r="4412" spans="1:16">
      <c r="A4412" t="str">
        <f t="shared" si="819"/>
        <v>13</v>
      </c>
      <c r="B4412" t="str">
        <f t="shared" ca="1" si="820"/>
        <v>W</v>
      </c>
      <c r="C4412" t="str">
        <f t="shared" si="821"/>
        <v>SIMPL-7R</v>
      </c>
      <c r="D4412" t="s">
        <v>1832</v>
      </c>
      <c r="E4412">
        <f t="shared" ca="1" si="822"/>
        <v>0</v>
      </c>
      <c r="H4412" t="str">
        <f t="shared" ca="1" si="823"/>
        <v>'Simpl. all tex-DT PLYWOOD'!</v>
      </c>
      <c r="I4412" t="str">
        <f t="shared" ca="1" si="828"/>
        <v>'Simpl. all tex-DT PLYWOOD'!</v>
      </c>
      <c r="J4412">
        <f t="shared" ca="1" si="829"/>
        <v>0</v>
      </c>
      <c r="K4412">
        <f t="shared" ca="1" si="830"/>
        <v>0</v>
      </c>
      <c r="L4412">
        <f t="shared" ca="1" si="824"/>
        <v>0</v>
      </c>
      <c r="M4412">
        <f t="shared" ca="1" si="825"/>
        <v>0</v>
      </c>
      <c r="O4412" t="str">
        <f t="shared" ca="1" si="826"/>
        <v>D:z</v>
      </c>
      <c r="P4412" t="str">
        <f t="shared" ca="1" si="827"/>
        <v>D7:z7</v>
      </c>
    </row>
    <row r="4413" spans="1:16">
      <c r="A4413" t="str">
        <f t="shared" si="819"/>
        <v>15</v>
      </c>
      <c r="B4413" t="str">
        <f t="shared" ca="1" si="820"/>
        <v>W</v>
      </c>
      <c r="C4413" t="str">
        <f t="shared" si="821"/>
        <v>SIMPL-7R</v>
      </c>
      <c r="D4413" t="s">
        <v>4895</v>
      </c>
      <c r="E4413">
        <f t="shared" ca="1" si="822"/>
        <v>0</v>
      </c>
      <c r="H4413" t="str">
        <f t="shared" ca="1" si="823"/>
        <v>'Simpl. all tex-DT PLYWOOD'!</v>
      </c>
      <c r="I4413" t="str">
        <f t="shared" ca="1" si="828"/>
        <v>'Simpl. all tex-DT PLYWOOD'!</v>
      </c>
      <c r="J4413">
        <f t="shared" ca="1" si="829"/>
        <v>0</v>
      </c>
      <c r="K4413">
        <f t="shared" ca="1" si="830"/>
        <v>0</v>
      </c>
      <c r="L4413">
        <f t="shared" ca="1" si="824"/>
        <v>0</v>
      </c>
      <c r="M4413">
        <f t="shared" ca="1" si="825"/>
        <v>0</v>
      </c>
      <c r="O4413" t="str">
        <f t="shared" ca="1" si="826"/>
        <v>D:z</v>
      </c>
      <c r="P4413" t="str">
        <f t="shared" ca="1" si="827"/>
        <v>D7:z7</v>
      </c>
    </row>
    <row r="4414" spans="1:16">
      <c r="A4414" t="str">
        <f t="shared" si="819"/>
        <v>01</v>
      </c>
      <c r="B4414" t="str">
        <f t="shared" ca="1" si="820"/>
        <v>W</v>
      </c>
      <c r="C4414" t="str">
        <f t="shared" si="821"/>
        <v>SIMPL-7R-C</v>
      </c>
      <c r="D4414" t="s">
        <v>6077</v>
      </c>
      <c r="E4414">
        <f t="shared" ca="1" si="822"/>
        <v>0</v>
      </c>
      <c r="H4414" t="str">
        <f t="shared" ca="1" si="823"/>
        <v>'(more) Simpl. Textures PLYWOOD'!</v>
      </c>
      <c r="I4414">
        <f t="shared" ca="1" si="828"/>
        <v>0</v>
      </c>
      <c r="J4414" t="str">
        <f t="shared" ca="1" si="829"/>
        <v>'(more) Simpl. Textures PLYWOOD'!</v>
      </c>
      <c r="K4414">
        <f t="shared" ca="1" si="830"/>
        <v>0</v>
      </c>
      <c r="L4414">
        <f t="shared" ca="1" si="824"/>
        <v>0</v>
      </c>
      <c r="M4414">
        <f t="shared" ca="1" si="825"/>
        <v>0</v>
      </c>
      <c r="O4414" t="str">
        <f t="shared" ca="1" si="826"/>
        <v>D:N</v>
      </c>
      <c r="P4414" t="str">
        <f t="shared" ca="1" si="827"/>
        <v>D7:N7</v>
      </c>
    </row>
    <row r="4415" spans="1:16">
      <c r="A4415" t="str">
        <f t="shared" si="819"/>
        <v>16</v>
      </c>
      <c r="B4415" t="str">
        <f t="shared" ca="1" si="820"/>
        <v>W</v>
      </c>
      <c r="C4415" t="str">
        <f t="shared" si="821"/>
        <v>SIMPL-7R-N-NT</v>
      </c>
      <c r="D4415" t="s">
        <v>5595</v>
      </c>
      <c r="E4415">
        <f t="shared" ca="1" si="822"/>
        <v>0</v>
      </c>
      <c r="H4415" t="str">
        <f t="shared" ca="1" si="823"/>
        <v>'(more) Simpl. Textures PLYWOOD'!</v>
      </c>
      <c r="I4415">
        <f t="shared" ca="1" si="828"/>
        <v>0</v>
      </c>
      <c r="J4415" t="str">
        <f t="shared" ca="1" si="829"/>
        <v>'(more) Simpl. Textures PLYWOOD'!</v>
      </c>
      <c r="K4415">
        <f t="shared" ca="1" si="830"/>
        <v>0</v>
      </c>
      <c r="L4415">
        <f t="shared" ca="1" si="824"/>
        <v>0</v>
      </c>
      <c r="M4415">
        <f t="shared" ca="1" si="825"/>
        <v>0</v>
      </c>
      <c r="O4415" t="str">
        <f t="shared" ca="1" si="826"/>
        <v>D:N</v>
      </c>
      <c r="P4415" t="str">
        <f t="shared" ca="1" si="827"/>
        <v>D7:N7</v>
      </c>
    </row>
    <row r="4416" spans="1:16">
      <c r="A4416" t="str">
        <f t="shared" si="819"/>
        <v>16</v>
      </c>
      <c r="B4416" t="str">
        <f t="shared" ca="1" si="820"/>
        <v>W</v>
      </c>
      <c r="C4416" t="str">
        <f t="shared" si="821"/>
        <v>SIMPL-7R-N-T</v>
      </c>
      <c r="D4416" t="s">
        <v>5755</v>
      </c>
      <c r="E4416">
        <f t="shared" ca="1" si="822"/>
        <v>0</v>
      </c>
      <c r="H4416" t="str">
        <f t="shared" ca="1" si="823"/>
        <v>'(more) Simpl. Textures PLYWOOD'!</v>
      </c>
      <c r="I4416">
        <f t="shared" ca="1" si="828"/>
        <v>0</v>
      </c>
      <c r="J4416" t="str">
        <f t="shared" ca="1" si="829"/>
        <v>'(more) Simpl. Textures PLYWOOD'!</v>
      </c>
      <c r="K4416">
        <f t="shared" ca="1" si="830"/>
        <v>0</v>
      </c>
      <c r="L4416">
        <f t="shared" ca="1" si="824"/>
        <v>0</v>
      </c>
      <c r="M4416">
        <f t="shared" ca="1" si="825"/>
        <v>0</v>
      </c>
      <c r="O4416" t="str">
        <f t="shared" ca="1" si="826"/>
        <v>D:N</v>
      </c>
      <c r="P4416" t="str">
        <f t="shared" ca="1" si="827"/>
        <v>D7:N7</v>
      </c>
    </row>
    <row r="4417" spans="1:16">
      <c r="A4417" t="str">
        <f t="shared" si="819"/>
        <v>01</v>
      </c>
      <c r="B4417" t="str">
        <f t="shared" ca="1" si="820"/>
        <v>W</v>
      </c>
      <c r="C4417" t="str">
        <f t="shared" si="821"/>
        <v>SIMPL-7R-T</v>
      </c>
      <c r="D4417" t="s">
        <v>4233</v>
      </c>
      <c r="E4417">
        <f t="shared" ca="1" si="822"/>
        <v>0</v>
      </c>
      <c r="H4417" t="str">
        <f t="shared" ca="1" si="823"/>
        <v>'Simpl. all tex-DT PLYWOOD'!</v>
      </c>
      <c r="I4417" t="str">
        <f t="shared" ca="1" si="828"/>
        <v>'Simpl. all tex-DT PLYWOOD'!</v>
      </c>
      <c r="J4417">
        <f t="shared" ca="1" si="829"/>
        <v>0</v>
      </c>
      <c r="K4417">
        <f t="shared" ca="1" si="830"/>
        <v>0</v>
      </c>
      <c r="L4417">
        <f t="shared" ca="1" si="824"/>
        <v>0</v>
      </c>
      <c r="M4417">
        <f t="shared" ca="1" si="825"/>
        <v>0</v>
      </c>
      <c r="O4417" t="str">
        <f t="shared" ca="1" si="826"/>
        <v>D:z</v>
      </c>
      <c r="P4417" t="str">
        <f t="shared" ca="1" si="827"/>
        <v>D7:z7</v>
      </c>
    </row>
    <row r="4418" spans="1:16">
      <c r="A4418" t="str">
        <f t="shared" si="819"/>
        <v>02</v>
      </c>
      <c r="B4418" t="str">
        <f t="shared" ca="1" si="820"/>
        <v>W</v>
      </c>
      <c r="C4418" t="str">
        <f t="shared" si="821"/>
        <v>SIMPL-7R-T</v>
      </c>
      <c r="D4418" t="s">
        <v>4234</v>
      </c>
      <c r="E4418">
        <f t="shared" ca="1" si="822"/>
        <v>0</v>
      </c>
      <c r="H4418" t="str">
        <f t="shared" ca="1" si="823"/>
        <v>'Simpl. all tex-DT PLYWOOD'!</v>
      </c>
      <c r="I4418" t="str">
        <f t="shared" ca="1" si="828"/>
        <v>'Simpl. all tex-DT PLYWOOD'!</v>
      </c>
      <c r="J4418">
        <f t="shared" ca="1" si="829"/>
        <v>0</v>
      </c>
      <c r="K4418">
        <f t="shared" ca="1" si="830"/>
        <v>0</v>
      </c>
      <c r="L4418">
        <f t="shared" ca="1" si="824"/>
        <v>0</v>
      </c>
      <c r="M4418">
        <f t="shared" ca="1" si="825"/>
        <v>0</v>
      </c>
      <c r="O4418" t="str">
        <f t="shared" ca="1" si="826"/>
        <v>D:z</v>
      </c>
      <c r="P4418" t="str">
        <f t="shared" ca="1" si="827"/>
        <v>D7:z7</v>
      </c>
    </row>
    <row r="4419" spans="1:16">
      <c r="A4419" t="str">
        <f t="shared" si="819"/>
        <v>03</v>
      </c>
      <c r="B4419" t="str">
        <f t="shared" ca="1" si="820"/>
        <v>W</v>
      </c>
      <c r="C4419" t="str">
        <f t="shared" si="821"/>
        <v>SIMPL-7R-T</v>
      </c>
      <c r="D4419" t="s">
        <v>4235</v>
      </c>
      <c r="E4419">
        <f t="shared" ca="1" si="822"/>
        <v>0</v>
      </c>
      <c r="H4419" t="str">
        <f t="shared" ca="1" si="823"/>
        <v>'Simpl. all tex-DT PLYWOOD'!</v>
      </c>
      <c r="I4419" t="str">
        <f t="shared" ca="1" si="828"/>
        <v>'Simpl. all tex-DT PLYWOOD'!</v>
      </c>
      <c r="J4419">
        <f t="shared" ca="1" si="829"/>
        <v>0</v>
      </c>
      <c r="K4419">
        <f t="shared" ca="1" si="830"/>
        <v>0</v>
      </c>
      <c r="L4419">
        <f t="shared" ca="1" si="824"/>
        <v>0</v>
      </c>
      <c r="M4419">
        <f t="shared" ca="1" si="825"/>
        <v>0</v>
      </c>
      <c r="O4419" t="str">
        <f t="shared" ca="1" si="826"/>
        <v>D:z</v>
      </c>
      <c r="P4419" t="str">
        <f t="shared" ca="1" si="827"/>
        <v>D7:z7</v>
      </c>
    </row>
    <row r="4420" spans="1:16">
      <c r="A4420" t="str">
        <f t="shared" si="819"/>
        <v>04</v>
      </c>
      <c r="B4420" t="str">
        <f t="shared" ca="1" si="820"/>
        <v>W</v>
      </c>
      <c r="C4420" t="str">
        <f t="shared" si="821"/>
        <v>SIMPL-7R-T</v>
      </c>
      <c r="D4420" t="s">
        <v>4236</v>
      </c>
      <c r="E4420">
        <f t="shared" ca="1" si="822"/>
        <v>0</v>
      </c>
      <c r="H4420" t="str">
        <f t="shared" ca="1" si="823"/>
        <v>'Simpl. all tex-DT PLYWOOD'!</v>
      </c>
      <c r="I4420" t="str">
        <f t="shared" ca="1" si="828"/>
        <v>'Simpl. all tex-DT PLYWOOD'!</v>
      </c>
      <c r="J4420">
        <f t="shared" ca="1" si="829"/>
        <v>0</v>
      </c>
      <c r="K4420">
        <f t="shared" ca="1" si="830"/>
        <v>0</v>
      </c>
      <c r="L4420">
        <f t="shared" ca="1" si="824"/>
        <v>0</v>
      </c>
      <c r="M4420">
        <f t="shared" ca="1" si="825"/>
        <v>0</v>
      </c>
      <c r="O4420" t="str">
        <f t="shared" ca="1" si="826"/>
        <v>D:z</v>
      </c>
      <c r="P4420" t="str">
        <f t="shared" ca="1" si="827"/>
        <v>D7:z7</v>
      </c>
    </row>
    <row r="4421" spans="1:16">
      <c r="A4421" t="str">
        <f t="shared" si="819"/>
        <v>05</v>
      </c>
      <c r="B4421" t="str">
        <f t="shared" ca="1" si="820"/>
        <v>W</v>
      </c>
      <c r="C4421" t="str">
        <f t="shared" si="821"/>
        <v>SIMPL-7R-T</v>
      </c>
      <c r="D4421" t="s">
        <v>4237</v>
      </c>
      <c r="E4421">
        <f t="shared" ca="1" si="822"/>
        <v>0</v>
      </c>
      <c r="H4421" t="str">
        <f t="shared" ca="1" si="823"/>
        <v>'Simpl. all tex-DT PLYWOOD'!</v>
      </c>
      <c r="I4421" t="str">
        <f t="shared" ca="1" si="828"/>
        <v>'Simpl. all tex-DT PLYWOOD'!</v>
      </c>
      <c r="J4421">
        <f t="shared" ca="1" si="829"/>
        <v>0</v>
      </c>
      <c r="K4421">
        <f t="shared" ca="1" si="830"/>
        <v>0</v>
      </c>
      <c r="L4421">
        <f t="shared" ca="1" si="824"/>
        <v>0</v>
      </c>
      <c r="M4421">
        <f t="shared" ca="1" si="825"/>
        <v>0</v>
      </c>
      <c r="O4421" t="str">
        <f t="shared" ca="1" si="826"/>
        <v>D:z</v>
      </c>
      <c r="P4421" t="str">
        <f t="shared" ca="1" si="827"/>
        <v>D7:z7</v>
      </c>
    </row>
    <row r="4422" spans="1:16">
      <c r="A4422" t="str">
        <f t="shared" si="819"/>
        <v>06</v>
      </c>
      <c r="B4422" t="str">
        <f t="shared" ca="1" si="820"/>
        <v>W</v>
      </c>
      <c r="C4422" t="str">
        <f t="shared" si="821"/>
        <v>SIMPL-7R-T</v>
      </c>
      <c r="D4422" t="s">
        <v>4238</v>
      </c>
      <c r="E4422">
        <f t="shared" ca="1" si="822"/>
        <v>0</v>
      </c>
      <c r="H4422" t="str">
        <f t="shared" ca="1" si="823"/>
        <v>'Simpl. all tex-DT PLYWOOD'!</v>
      </c>
      <c r="I4422" t="str">
        <f t="shared" ca="1" si="828"/>
        <v>'Simpl. all tex-DT PLYWOOD'!</v>
      </c>
      <c r="J4422">
        <f t="shared" ca="1" si="829"/>
        <v>0</v>
      </c>
      <c r="K4422">
        <f t="shared" ca="1" si="830"/>
        <v>0</v>
      </c>
      <c r="L4422">
        <f t="shared" ca="1" si="824"/>
        <v>0</v>
      </c>
      <c r="M4422">
        <f t="shared" ca="1" si="825"/>
        <v>0</v>
      </c>
      <c r="O4422" t="str">
        <f t="shared" ca="1" si="826"/>
        <v>D:z</v>
      </c>
      <c r="P4422" t="str">
        <f t="shared" ca="1" si="827"/>
        <v>D7:z7</v>
      </c>
    </row>
    <row r="4423" spans="1:16">
      <c r="A4423" t="str">
        <f t="shared" si="819"/>
        <v>07</v>
      </c>
      <c r="B4423" t="str">
        <f t="shared" ca="1" si="820"/>
        <v>W</v>
      </c>
      <c r="C4423" t="str">
        <f t="shared" si="821"/>
        <v>SIMPL-7R-T</v>
      </c>
      <c r="D4423" t="s">
        <v>4239</v>
      </c>
      <c r="E4423">
        <f t="shared" ca="1" si="822"/>
        <v>0</v>
      </c>
      <c r="H4423" t="str">
        <f t="shared" ca="1" si="823"/>
        <v>'Simpl. all tex-DT PLYWOOD'!</v>
      </c>
      <c r="I4423" t="str">
        <f t="shared" ca="1" si="828"/>
        <v>'Simpl. all tex-DT PLYWOOD'!</v>
      </c>
      <c r="J4423">
        <f t="shared" ca="1" si="829"/>
        <v>0</v>
      </c>
      <c r="K4423">
        <f t="shared" ca="1" si="830"/>
        <v>0</v>
      </c>
      <c r="L4423">
        <f t="shared" ca="1" si="824"/>
        <v>0</v>
      </c>
      <c r="M4423">
        <f t="shared" ca="1" si="825"/>
        <v>0</v>
      </c>
      <c r="O4423" t="str">
        <f t="shared" ca="1" si="826"/>
        <v>D:z</v>
      </c>
      <c r="P4423" t="str">
        <f t="shared" ca="1" si="827"/>
        <v>D7:z7</v>
      </c>
    </row>
    <row r="4424" spans="1:16">
      <c r="A4424" t="str">
        <f t="shared" si="819"/>
        <v>08</v>
      </c>
      <c r="B4424" t="str">
        <f t="shared" ca="1" si="820"/>
        <v>W</v>
      </c>
      <c r="C4424" t="str">
        <f t="shared" si="821"/>
        <v>SIMPL-7R-T</v>
      </c>
      <c r="D4424" t="s">
        <v>4240</v>
      </c>
      <c r="E4424">
        <f t="shared" ca="1" si="822"/>
        <v>0</v>
      </c>
      <c r="H4424" t="str">
        <f t="shared" ca="1" si="823"/>
        <v>'Simpl. all tex-DT PLYWOOD'!</v>
      </c>
      <c r="I4424" t="str">
        <f t="shared" ca="1" si="828"/>
        <v>'Simpl. all tex-DT PLYWOOD'!</v>
      </c>
      <c r="J4424">
        <f t="shared" ca="1" si="829"/>
        <v>0</v>
      </c>
      <c r="K4424">
        <f t="shared" ca="1" si="830"/>
        <v>0</v>
      </c>
      <c r="L4424">
        <f t="shared" ca="1" si="824"/>
        <v>0</v>
      </c>
      <c r="M4424">
        <f t="shared" ca="1" si="825"/>
        <v>0</v>
      </c>
      <c r="O4424" t="str">
        <f t="shared" ca="1" si="826"/>
        <v>D:z</v>
      </c>
      <c r="P4424" t="str">
        <f t="shared" ca="1" si="827"/>
        <v>D7:z7</v>
      </c>
    </row>
    <row r="4425" spans="1:16">
      <c r="A4425" t="str">
        <f t="shared" si="819"/>
        <v>09</v>
      </c>
      <c r="B4425" t="str">
        <f t="shared" ca="1" si="820"/>
        <v>W</v>
      </c>
      <c r="C4425" t="str">
        <f t="shared" si="821"/>
        <v>SIMPL-7R-T</v>
      </c>
      <c r="D4425" t="s">
        <v>4241</v>
      </c>
      <c r="E4425">
        <f t="shared" ca="1" si="822"/>
        <v>0</v>
      </c>
      <c r="H4425" t="str">
        <f t="shared" ca="1" si="823"/>
        <v>'Simpl. all tex-DT PLYWOOD'!</v>
      </c>
      <c r="I4425" t="str">
        <f t="shared" ca="1" si="828"/>
        <v>'Simpl. all tex-DT PLYWOOD'!</v>
      </c>
      <c r="J4425">
        <f t="shared" ca="1" si="829"/>
        <v>0</v>
      </c>
      <c r="K4425">
        <f t="shared" ca="1" si="830"/>
        <v>0</v>
      </c>
      <c r="L4425">
        <f t="shared" ca="1" si="824"/>
        <v>0</v>
      </c>
      <c r="M4425">
        <f t="shared" ca="1" si="825"/>
        <v>0</v>
      </c>
      <c r="O4425" t="str">
        <f t="shared" ca="1" si="826"/>
        <v>D:z</v>
      </c>
      <c r="P4425" t="str">
        <f t="shared" ca="1" si="827"/>
        <v>D7:z7</v>
      </c>
    </row>
    <row r="4426" spans="1:16">
      <c r="A4426" t="str">
        <f t="shared" si="819"/>
        <v>10</v>
      </c>
      <c r="B4426" t="str">
        <f t="shared" ca="1" si="820"/>
        <v>W</v>
      </c>
      <c r="C4426" t="str">
        <f t="shared" si="821"/>
        <v>SIMPL-7R-T</v>
      </c>
      <c r="D4426" t="s">
        <v>4242</v>
      </c>
      <c r="E4426">
        <f t="shared" ca="1" si="822"/>
        <v>0</v>
      </c>
      <c r="H4426" t="str">
        <f t="shared" ca="1" si="823"/>
        <v>'Simpl. all tex-DT PLYWOOD'!</v>
      </c>
      <c r="I4426" t="str">
        <f t="shared" ca="1" si="828"/>
        <v>'Simpl. all tex-DT PLYWOOD'!</v>
      </c>
      <c r="J4426">
        <f t="shared" ca="1" si="829"/>
        <v>0</v>
      </c>
      <c r="K4426">
        <f t="shared" ca="1" si="830"/>
        <v>0</v>
      </c>
      <c r="L4426">
        <f t="shared" ca="1" si="824"/>
        <v>0</v>
      </c>
      <c r="M4426">
        <f t="shared" ca="1" si="825"/>
        <v>0</v>
      </c>
      <c r="O4426" t="str">
        <f t="shared" ca="1" si="826"/>
        <v>D:z</v>
      </c>
      <c r="P4426" t="str">
        <f t="shared" ca="1" si="827"/>
        <v>D7:z7</v>
      </c>
    </row>
    <row r="4427" spans="1:16">
      <c r="A4427" t="str">
        <f t="shared" si="819"/>
        <v>11</v>
      </c>
      <c r="B4427" t="str">
        <f t="shared" ca="1" si="820"/>
        <v>W</v>
      </c>
      <c r="C4427" t="str">
        <f t="shared" si="821"/>
        <v>SIMPL-7R-T</v>
      </c>
      <c r="D4427" t="s">
        <v>4243</v>
      </c>
      <c r="E4427">
        <f t="shared" ca="1" si="822"/>
        <v>0</v>
      </c>
      <c r="H4427" t="str">
        <f t="shared" ca="1" si="823"/>
        <v>'Simpl. all tex-DT PLYWOOD'!</v>
      </c>
      <c r="I4427" t="str">
        <f t="shared" ca="1" si="828"/>
        <v>'Simpl. all tex-DT PLYWOOD'!</v>
      </c>
      <c r="J4427">
        <f t="shared" ca="1" si="829"/>
        <v>0</v>
      </c>
      <c r="K4427">
        <f t="shared" ca="1" si="830"/>
        <v>0</v>
      </c>
      <c r="L4427">
        <f t="shared" ca="1" si="824"/>
        <v>0</v>
      </c>
      <c r="M4427">
        <f t="shared" ca="1" si="825"/>
        <v>0</v>
      </c>
      <c r="O4427" t="str">
        <f t="shared" ca="1" si="826"/>
        <v>D:z</v>
      </c>
      <c r="P4427" t="str">
        <f t="shared" ca="1" si="827"/>
        <v>D7:z7</v>
      </c>
    </row>
    <row r="4428" spans="1:16">
      <c r="A4428" t="str">
        <f t="shared" si="819"/>
        <v>12</v>
      </c>
      <c r="B4428" t="str">
        <f t="shared" ca="1" si="820"/>
        <v>W</v>
      </c>
      <c r="C4428" t="str">
        <f t="shared" si="821"/>
        <v>SIMPL-7R-T</v>
      </c>
      <c r="D4428" t="s">
        <v>4244</v>
      </c>
      <c r="E4428">
        <f t="shared" ca="1" si="822"/>
        <v>0</v>
      </c>
      <c r="H4428" t="str">
        <f t="shared" ca="1" si="823"/>
        <v>'Simpl. all tex-DT PLYWOOD'!</v>
      </c>
      <c r="I4428" t="str">
        <f t="shared" ca="1" si="828"/>
        <v>'Simpl. all tex-DT PLYWOOD'!</v>
      </c>
      <c r="J4428">
        <f t="shared" ca="1" si="829"/>
        <v>0</v>
      </c>
      <c r="K4428">
        <f t="shared" ca="1" si="830"/>
        <v>0</v>
      </c>
      <c r="L4428">
        <f t="shared" ca="1" si="824"/>
        <v>0</v>
      </c>
      <c r="M4428">
        <f t="shared" ca="1" si="825"/>
        <v>0</v>
      </c>
      <c r="O4428" t="str">
        <f t="shared" ca="1" si="826"/>
        <v>D:z</v>
      </c>
      <c r="P4428" t="str">
        <f t="shared" ca="1" si="827"/>
        <v>D7:z7</v>
      </c>
    </row>
    <row r="4429" spans="1:16">
      <c r="A4429" t="str">
        <f t="shared" si="819"/>
        <v>13</v>
      </c>
      <c r="B4429" t="str">
        <f t="shared" ca="1" si="820"/>
        <v>W</v>
      </c>
      <c r="C4429" t="str">
        <f t="shared" si="821"/>
        <v>SIMPL-7R-T</v>
      </c>
      <c r="D4429" t="s">
        <v>4245</v>
      </c>
      <c r="E4429">
        <f t="shared" ca="1" si="822"/>
        <v>0</v>
      </c>
      <c r="H4429" t="str">
        <f t="shared" ca="1" si="823"/>
        <v>'Simpl. all tex-DT PLYWOOD'!</v>
      </c>
      <c r="I4429" t="str">
        <f t="shared" ca="1" si="828"/>
        <v>'Simpl. all tex-DT PLYWOOD'!</v>
      </c>
      <c r="J4429">
        <f t="shared" ca="1" si="829"/>
        <v>0</v>
      </c>
      <c r="K4429">
        <f t="shared" ca="1" si="830"/>
        <v>0</v>
      </c>
      <c r="L4429">
        <f t="shared" ca="1" si="824"/>
        <v>0</v>
      </c>
      <c r="M4429">
        <f t="shared" ca="1" si="825"/>
        <v>0</v>
      </c>
      <c r="O4429" t="str">
        <f t="shared" ca="1" si="826"/>
        <v>D:z</v>
      </c>
      <c r="P4429" t="str">
        <f t="shared" ca="1" si="827"/>
        <v>D7:z7</v>
      </c>
    </row>
    <row r="4430" spans="1:16">
      <c r="A4430" t="str">
        <f t="shared" si="819"/>
        <v>15</v>
      </c>
      <c r="B4430" t="str">
        <f t="shared" ca="1" si="820"/>
        <v>W</v>
      </c>
      <c r="C4430" t="str">
        <f t="shared" si="821"/>
        <v>SIMPL-7R-T</v>
      </c>
      <c r="D4430" t="s">
        <v>4820</v>
      </c>
      <c r="E4430">
        <f t="shared" ca="1" si="822"/>
        <v>0</v>
      </c>
      <c r="H4430" t="str">
        <f t="shared" ca="1" si="823"/>
        <v>'Simpl. all tex-DT PLYWOOD'!</v>
      </c>
      <c r="I4430" t="str">
        <f t="shared" ca="1" si="828"/>
        <v>'Simpl. all tex-DT PLYWOOD'!</v>
      </c>
      <c r="J4430">
        <f t="shared" ca="1" si="829"/>
        <v>0</v>
      </c>
      <c r="K4430">
        <f t="shared" ca="1" si="830"/>
        <v>0</v>
      </c>
      <c r="L4430">
        <f t="shared" ca="1" si="824"/>
        <v>0</v>
      </c>
      <c r="M4430">
        <f t="shared" ca="1" si="825"/>
        <v>0</v>
      </c>
      <c r="O4430" t="str">
        <f t="shared" ca="1" si="826"/>
        <v>D:z</v>
      </c>
      <c r="P4430" t="str">
        <f t="shared" ca="1" si="827"/>
        <v>D7:z7</v>
      </c>
    </row>
    <row r="4431" spans="1:16">
      <c r="A4431" t="str">
        <f t="shared" ref="A4431:A4494" si="831">MID(D4431,LEN(C4431)+2,LEN(D4431)-LEN(C4431))</f>
        <v>01</v>
      </c>
      <c r="B4431" t="str">
        <f t="shared" ref="B4431:B4494" ca="1" si="832">VLOOKUP(H4431,$A$1:$K$4,11,FALSE)</f>
        <v>W</v>
      </c>
      <c r="C4431" t="str">
        <f t="shared" ref="C4431:C4494" si="833">IF(RIGHT(LEFT(D4431,LEN(D4431)-3),1)="-",LEFT(D4431,LEN(D4431)-4),LEFT(D4431,LEN(D4431)-3))</f>
        <v>SIMPL-7S</v>
      </c>
      <c r="D4431" t="s">
        <v>1834</v>
      </c>
      <c r="E4431">
        <f t="shared" ref="E4431:E4494" ca="1" si="834">IFERROR(VLOOKUP(C4431,INDIRECT($H4431&amp;$O4431),MATCH($A4431,INDIRECT($H4431&amp;$P4431),0),FALSE),0)</f>
        <v>0</v>
      </c>
      <c r="H4431" t="str">
        <f t="shared" ref="H4431:H4494" ca="1" si="835">IF(I4431&lt;&gt;0,I4431,IF(J4431&lt;&gt;0,J4431,IF(K4431&lt;&gt;0,K4431,IF(L4431&lt;&gt;0,L4431,IF(M4431&lt;&gt;0,M4431,N4431)))))</f>
        <v>'Simpl. all tex-DT PLYWOOD'!</v>
      </c>
      <c r="I4431" t="str">
        <f t="shared" ref="I4431:I4494" ca="1" si="836">IF(IFERROR(VLOOKUP(C4431,INDIRECT($G$7&amp;"D:D"),1,FALSE),0)&lt;&gt;0,I$13,0)</f>
        <v>'Simpl. all tex-DT PLYWOOD'!</v>
      </c>
      <c r="J4431">
        <f t="shared" ref="J4431:J4494" ca="1" si="837">IF(IFERROR(VLOOKUP(C4431,INDIRECT($G$8&amp;"D:D"),1,FALSE),0)&lt;&gt;0,J$13,0)</f>
        <v>0</v>
      </c>
      <c r="K4431">
        <f t="shared" ref="K4431:K4494" ca="1" si="838">IF(IFERROR(VLOOKUP($C4431,INDIRECT($G$9&amp;"d:d"),1,FALSE),0)&lt;&gt;0,K$13,0)</f>
        <v>0</v>
      </c>
      <c r="L4431">
        <f t="shared" ref="L4431:L4494" ca="1" si="839">IF(IFERROR(VLOOKUP($C4431,INDIRECT($G$10&amp;"d:d"),1,FALSE),0)&lt;&gt;0,L$13,0)</f>
        <v>0</v>
      </c>
      <c r="M4431">
        <f t="shared" ref="M4431:M4494" ca="1" si="840">IF(IFERROR(VLOOKUP($C4431,INDIRECT($G$11&amp;"d:d"),1,FALSE),0)&lt;&gt;0,M$13,0)</f>
        <v>0</v>
      </c>
      <c r="O4431" t="str">
        <f t="shared" ref="O4431:O4494" ca="1" si="841">VLOOKUP($H4431,$G$7:$I$11,2,FALSE)</f>
        <v>D:z</v>
      </c>
      <c r="P4431" t="str">
        <f t="shared" ref="P4431:P4494" ca="1" si="842">VLOOKUP($H4431,$G$7:$I$11,3,FALSE)</f>
        <v>D7:z7</v>
      </c>
    </row>
    <row r="4432" spans="1:16">
      <c r="A4432" t="str">
        <f t="shared" si="831"/>
        <v>02</v>
      </c>
      <c r="B4432" t="str">
        <f t="shared" ca="1" si="832"/>
        <v>W</v>
      </c>
      <c r="C4432" t="str">
        <f t="shared" si="833"/>
        <v>SIMPL-7S</v>
      </c>
      <c r="D4432" t="s">
        <v>1835</v>
      </c>
      <c r="E4432">
        <f t="shared" ca="1" si="834"/>
        <v>0</v>
      </c>
      <c r="H4432" t="str">
        <f t="shared" ca="1" si="835"/>
        <v>'Simpl. all tex-DT PLYWOOD'!</v>
      </c>
      <c r="I4432" t="str">
        <f t="shared" ca="1" si="836"/>
        <v>'Simpl. all tex-DT PLYWOOD'!</v>
      </c>
      <c r="J4432">
        <f t="shared" ca="1" si="837"/>
        <v>0</v>
      </c>
      <c r="K4432">
        <f t="shared" ca="1" si="838"/>
        <v>0</v>
      </c>
      <c r="L4432">
        <f t="shared" ca="1" si="839"/>
        <v>0</v>
      </c>
      <c r="M4432">
        <f t="shared" ca="1" si="840"/>
        <v>0</v>
      </c>
      <c r="O4432" t="str">
        <f t="shared" ca="1" si="841"/>
        <v>D:z</v>
      </c>
      <c r="P4432" t="str">
        <f t="shared" ca="1" si="842"/>
        <v>D7:z7</v>
      </c>
    </row>
    <row r="4433" spans="1:16">
      <c r="A4433" t="str">
        <f t="shared" si="831"/>
        <v>03</v>
      </c>
      <c r="B4433" t="str">
        <f t="shared" ca="1" si="832"/>
        <v>W</v>
      </c>
      <c r="C4433" t="str">
        <f t="shared" si="833"/>
        <v>SIMPL-7S</v>
      </c>
      <c r="D4433" t="s">
        <v>1836</v>
      </c>
      <c r="E4433">
        <f t="shared" ca="1" si="834"/>
        <v>0</v>
      </c>
      <c r="H4433" t="str">
        <f t="shared" ca="1" si="835"/>
        <v>'Simpl. all tex-DT PLYWOOD'!</v>
      </c>
      <c r="I4433" t="str">
        <f t="shared" ca="1" si="836"/>
        <v>'Simpl. all tex-DT PLYWOOD'!</v>
      </c>
      <c r="J4433">
        <f t="shared" ca="1" si="837"/>
        <v>0</v>
      </c>
      <c r="K4433">
        <f t="shared" ca="1" si="838"/>
        <v>0</v>
      </c>
      <c r="L4433">
        <f t="shared" ca="1" si="839"/>
        <v>0</v>
      </c>
      <c r="M4433">
        <f t="shared" ca="1" si="840"/>
        <v>0</v>
      </c>
      <c r="O4433" t="str">
        <f t="shared" ca="1" si="841"/>
        <v>D:z</v>
      </c>
      <c r="P4433" t="str">
        <f t="shared" ca="1" si="842"/>
        <v>D7:z7</v>
      </c>
    </row>
    <row r="4434" spans="1:16">
      <c r="A4434" t="str">
        <f t="shared" si="831"/>
        <v>04</v>
      </c>
      <c r="B4434" t="str">
        <f t="shared" ca="1" si="832"/>
        <v>W</v>
      </c>
      <c r="C4434" t="str">
        <f t="shared" si="833"/>
        <v>SIMPL-7S</v>
      </c>
      <c r="D4434" t="s">
        <v>1837</v>
      </c>
      <c r="E4434">
        <f t="shared" ca="1" si="834"/>
        <v>0</v>
      </c>
      <c r="H4434" t="str">
        <f t="shared" ca="1" si="835"/>
        <v>'Simpl. all tex-DT PLYWOOD'!</v>
      </c>
      <c r="I4434" t="str">
        <f t="shared" ca="1" si="836"/>
        <v>'Simpl. all tex-DT PLYWOOD'!</v>
      </c>
      <c r="J4434">
        <f t="shared" ca="1" si="837"/>
        <v>0</v>
      </c>
      <c r="K4434">
        <f t="shared" ca="1" si="838"/>
        <v>0</v>
      </c>
      <c r="L4434">
        <f t="shared" ca="1" si="839"/>
        <v>0</v>
      </c>
      <c r="M4434">
        <f t="shared" ca="1" si="840"/>
        <v>0</v>
      </c>
      <c r="O4434" t="str">
        <f t="shared" ca="1" si="841"/>
        <v>D:z</v>
      </c>
      <c r="P4434" t="str">
        <f t="shared" ca="1" si="842"/>
        <v>D7:z7</v>
      </c>
    </row>
    <row r="4435" spans="1:16">
      <c r="A4435" t="str">
        <f t="shared" si="831"/>
        <v>05</v>
      </c>
      <c r="B4435" t="str">
        <f t="shared" ca="1" si="832"/>
        <v>W</v>
      </c>
      <c r="C4435" t="str">
        <f t="shared" si="833"/>
        <v>SIMPL-7S</v>
      </c>
      <c r="D4435" t="s">
        <v>1838</v>
      </c>
      <c r="E4435">
        <f t="shared" ca="1" si="834"/>
        <v>0</v>
      </c>
      <c r="H4435" t="str">
        <f t="shared" ca="1" si="835"/>
        <v>'Simpl. all tex-DT PLYWOOD'!</v>
      </c>
      <c r="I4435" t="str">
        <f t="shared" ca="1" si="836"/>
        <v>'Simpl. all tex-DT PLYWOOD'!</v>
      </c>
      <c r="J4435">
        <f t="shared" ca="1" si="837"/>
        <v>0</v>
      </c>
      <c r="K4435">
        <f t="shared" ca="1" si="838"/>
        <v>0</v>
      </c>
      <c r="L4435">
        <f t="shared" ca="1" si="839"/>
        <v>0</v>
      </c>
      <c r="M4435">
        <f t="shared" ca="1" si="840"/>
        <v>0</v>
      </c>
      <c r="O4435" t="str">
        <f t="shared" ca="1" si="841"/>
        <v>D:z</v>
      </c>
      <c r="P4435" t="str">
        <f t="shared" ca="1" si="842"/>
        <v>D7:z7</v>
      </c>
    </row>
    <row r="4436" spans="1:16">
      <c r="A4436" t="str">
        <f t="shared" si="831"/>
        <v>06</v>
      </c>
      <c r="B4436" t="str">
        <f t="shared" ca="1" si="832"/>
        <v>W</v>
      </c>
      <c r="C4436" t="str">
        <f t="shared" si="833"/>
        <v>SIMPL-7S</v>
      </c>
      <c r="D4436" t="s">
        <v>1839</v>
      </c>
      <c r="E4436">
        <f t="shared" ca="1" si="834"/>
        <v>0</v>
      </c>
      <c r="H4436" t="str">
        <f t="shared" ca="1" si="835"/>
        <v>'Simpl. all tex-DT PLYWOOD'!</v>
      </c>
      <c r="I4436" t="str">
        <f t="shared" ca="1" si="836"/>
        <v>'Simpl. all tex-DT PLYWOOD'!</v>
      </c>
      <c r="J4436">
        <f t="shared" ca="1" si="837"/>
        <v>0</v>
      </c>
      <c r="K4436">
        <f t="shared" ca="1" si="838"/>
        <v>0</v>
      </c>
      <c r="L4436">
        <f t="shared" ca="1" si="839"/>
        <v>0</v>
      </c>
      <c r="M4436">
        <f t="shared" ca="1" si="840"/>
        <v>0</v>
      </c>
      <c r="O4436" t="str">
        <f t="shared" ca="1" si="841"/>
        <v>D:z</v>
      </c>
      <c r="P4436" t="str">
        <f t="shared" ca="1" si="842"/>
        <v>D7:z7</v>
      </c>
    </row>
    <row r="4437" spans="1:16">
      <c r="A4437" t="str">
        <f t="shared" si="831"/>
        <v>07</v>
      </c>
      <c r="B4437" t="str">
        <f t="shared" ca="1" si="832"/>
        <v>W</v>
      </c>
      <c r="C4437" t="str">
        <f t="shared" si="833"/>
        <v>SIMPL-7S</v>
      </c>
      <c r="D4437" t="s">
        <v>1840</v>
      </c>
      <c r="E4437">
        <f t="shared" ca="1" si="834"/>
        <v>0</v>
      </c>
      <c r="H4437" t="str">
        <f t="shared" ca="1" si="835"/>
        <v>'Simpl. all tex-DT PLYWOOD'!</v>
      </c>
      <c r="I4437" t="str">
        <f t="shared" ca="1" si="836"/>
        <v>'Simpl. all tex-DT PLYWOOD'!</v>
      </c>
      <c r="J4437">
        <f t="shared" ca="1" si="837"/>
        <v>0</v>
      </c>
      <c r="K4437">
        <f t="shared" ca="1" si="838"/>
        <v>0</v>
      </c>
      <c r="L4437">
        <f t="shared" ca="1" si="839"/>
        <v>0</v>
      </c>
      <c r="M4437">
        <f t="shared" ca="1" si="840"/>
        <v>0</v>
      </c>
      <c r="O4437" t="str">
        <f t="shared" ca="1" si="841"/>
        <v>D:z</v>
      </c>
      <c r="P4437" t="str">
        <f t="shared" ca="1" si="842"/>
        <v>D7:z7</v>
      </c>
    </row>
    <row r="4438" spans="1:16">
      <c r="A4438" t="str">
        <f t="shared" si="831"/>
        <v>08</v>
      </c>
      <c r="B4438" t="str">
        <f t="shared" ca="1" si="832"/>
        <v>W</v>
      </c>
      <c r="C4438" t="str">
        <f t="shared" si="833"/>
        <v>SIMPL-7S</v>
      </c>
      <c r="D4438" t="s">
        <v>1841</v>
      </c>
      <c r="E4438">
        <f t="shared" ca="1" si="834"/>
        <v>0</v>
      </c>
      <c r="H4438" t="str">
        <f t="shared" ca="1" si="835"/>
        <v>'Simpl. all tex-DT PLYWOOD'!</v>
      </c>
      <c r="I4438" t="str">
        <f t="shared" ca="1" si="836"/>
        <v>'Simpl. all tex-DT PLYWOOD'!</v>
      </c>
      <c r="J4438">
        <f t="shared" ca="1" si="837"/>
        <v>0</v>
      </c>
      <c r="K4438">
        <f t="shared" ca="1" si="838"/>
        <v>0</v>
      </c>
      <c r="L4438">
        <f t="shared" ca="1" si="839"/>
        <v>0</v>
      </c>
      <c r="M4438">
        <f t="shared" ca="1" si="840"/>
        <v>0</v>
      </c>
      <c r="O4438" t="str">
        <f t="shared" ca="1" si="841"/>
        <v>D:z</v>
      </c>
      <c r="P4438" t="str">
        <f t="shared" ca="1" si="842"/>
        <v>D7:z7</v>
      </c>
    </row>
    <row r="4439" spans="1:16">
      <c r="A4439" t="str">
        <f t="shared" si="831"/>
        <v>09</v>
      </c>
      <c r="B4439" t="str">
        <f t="shared" ca="1" si="832"/>
        <v>W</v>
      </c>
      <c r="C4439" t="str">
        <f t="shared" si="833"/>
        <v>SIMPL-7S</v>
      </c>
      <c r="D4439" t="s">
        <v>1842</v>
      </c>
      <c r="E4439">
        <f t="shared" ca="1" si="834"/>
        <v>0</v>
      </c>
      <c r="H4439" t="str">
        <f t="shared" ca="1" si="835"/>
        <v>'Simpl. all tex-DT PLYWOOD'!</v>
      </c>
      <c r="I4439" t="str">
        <f t="shared" ca="1" si="836"/>
        <v>'Simpl. all tex-DT PLYWOOD'!</v>
      </c>
      <c r="J4439">
        <f t="shared" ca="1" si="837"/>
        <v>0</v>
      </c>
      <c r="K4439">
        <f t="shared" ca="1" si="838"/>
        <v>0</v>
      </c>
      <c r="L4439">
        <f t="shared" ca="1" si="839"/>
        <v>0</v>
      </c>
      <c r="M4439">
        <f t="shared" ca="1" si="840"/>
        <v>0</v>
      </c>
      <c r="O4439" t="str">
        <f t="shared" ca="1" si="841"/>
        <v>D:z</v>
      </c>
      <c r="P4439" t="str">
        <f t="shared" ca="1" si="842"/>
        <v>D7:z7</v>
      </c>
    </row>
    <row r="4440" spans="1:16">
      <c r="A4440" t="str">
        <f t="shared" si="831"/>
        <v>10</v>
      </c>
      <c r="B4440" t="str">
        <f t="shared" ca="1" si="832"/>
        <v>W</v>
      </c>
      <c r="C4440" t="str">
        <f t="shared" si="833"/>
        <v>SIMPL-7S</v>
      </c>
      <c r="D4440" t="s">
        <v>1843</v>
      </c>
      <c r="E4440">
        <f t="shared" ca="1" si="834"/>
        <v>0</v>
      </c>
      <c r="H4440" t="str">
        <f t="shared" ca="1" si="835"/>
        <v>'Simpl. all tex-DT PLYWOOD'!</v>
      </c>
      <c r="I4440" t="str">
        <f t="shared" ca="1" si="836"/>
        <v>'Simpl. all tex-DT PLYWOOD'!</v>
      </c>
      <c r="J4440">
        <f t="shared" ca="1" si="837"/>
        <v>0</v>
      </c>
      <c r="K4440">
        <f t="shared" ca="1" si="838"/>
        <v>0</v>
      </c>
      <c r="L4440">
        <f t="shared" ca="1" si="839"/>
        <v>0</v>
      </c>
      <c r="M4440">
        <f t="shared" ca="1" si="840"/>
        <v>0</v>
      </c>
      <c r="O4440" t="str">
        <f t="shared" ca="1" si="841"/>
        <v>D:z</v>
      </c>
      <c r="P4440" t="str">
        <f t="shared" ca="1" si="842"/>
        <v>D7:z7</v>
      </c>
    </row>
    <row r="4441" spans="1:16">
      <c r="A4441" t="str">
        <f t="shared" si="831"/>
        <v>100</v>
      </c>
      <c r="B4441" t="str">
        <f t="shared" ca="1" si="832"/>
        <v>W</v>
      </c>
      <c r="C4441" t="str">
        <f t="shared" si="833"/>
        <v>SIMPL-7S</v>
      </c>
      <c r="D4441" t="s">
        <v>1847</v>
      </c>
      <c r="E4441">
        <f t="shared" ca="1" si="834"/>
        <v>0</v>
      </c>
      <c r="H4441" t="str">
        <f t="shared" ca="1" si="835"/>
        <v>'Simpl. all tex-DT PLYWOOD'!</v>
      </c>
      <c r="I4441" t="str">
        <f t="shared" ca="1" si="836"/>
        <v>'Simpl. all tex-DT PLYWOOD'!</v>
      </c>
      <c r="J4441">
        <f t="shared" ca="1" si="837"/>
        <v>0</v>
      </c>
      <c r="K4441">
        <f t="shared" ca="1" si="838"/>
        <v>0</v>
      </c>
      <c r="L4441">
        <f t="shared" ca="1" si="839"/>
        <v>0</v>
      </c>
      <c r="M4441">
        <f t="shared" ca="1" si="840"/>
        <v>0</v>
      </c>
      <c r="O4441" t="str">
        <f t="shared" ca="1" si="841"/>
        <v>D:z</v>
      </c>
      <c r="P4441" t="str">
        <f t="shared" ca="1" si="842"/>
        <v>D7:z7</v>
      </c>
    </row>
    <row r="4442" spans="1:16">
      <c r="A4442" t="str">
        <f t="shared" si="831"/>
        <v>11</v>
      </c>
      <c r="B4442" t="str">
        <f t="shared" ca="1" si="832"/>
        <v>W</v>
      </c>
      <c r="C4442" t="str">
        <f t="shared" si="833"/>
        <v>SIMPL-7S</v>
      </c>
      <c r="D4442" t="s">
        <v>1844</v>
      </c>
      <c r="E4442">
        <f t="shared" ca="1" si="834"/>
        <v>0</v>
      </c>
      <c r="H4442" t="str">
        <f t="shared" ca="1" si="835"/>
        <v>'Simpl. all tex-DT PLYWOOD'!</v>
      </c>
      <c r="I4442" t="str">
        <f t="shared" ca="1" si="836"/>
        <v>'Simpl. all tex-DT PLYWOOD'!</v>
      </c>
      <c r="J4442">
        <f t="shared" ca="1" si="837"/>
        <v>0</v>
      </c>
      <c r="K4442">
        <f t="shared" ca="1" si="838"/>
        <v>0</v>
      </c>
      <c r="L4442">
        <f t="shared" ca="1" si="839"/>
        <v>0</v>
      </c>
      <c r="M4442">
        <f t="shared" ca="1" si="840"/>
        <v>0</v>
      </c>
      <c r="O4442" t="str">
        <f t="shared" ca="1" si="841"/>
        <v>D:z</v>
      </c>
      <c r="P4442" t="str">
        <f t="shared" ca="1" si="842"/>
        <v>D7:z7</v>
      </c>
    </row>
    <row r="4443" spans="1:16">
      <c r="A4443" t="str">
        <f t="shared" si="831"/>
        <v>12</v>
      </c>
      <c r="B4443" t="str">
        <f t="shared" ca="1" si="832"/>
        <v>W</v>
      </c>
      <c r="C4443" t="str">
        <f t="shared" si="833"/>
        <v>SIMPL-7S</v>
      </c>
      <c r="D4443" t="s">
        <v>1845</v>
      </c>
      <c r="E4443">
        <f t="shared" ca="1" si="834"/>
        <v>0</v>
      </c>
      <c r="H4443" t="str">
        <f t="shared" ca="1" si="835"/>
        <v>'Simpl. all tex-DT PLYWOOD'!</v>
      </c>
      <c r="I4443" t="str">
        <f t="shared" ca="1" si="836"/>
        <v>'Simpl. all tex-DT PLYWOOD'!</v>
      </c>
      <c r="J4443">
        <f t="shared" ca="1" si="837"/>
        <v>0</v>
      </c>
      <c r="K4443">
        <f t="shared" ca="1" si="838"/>
        <v>0</v>
      </c>
      <c r="L4443">
        <f t="shared" ca="1" si="839"/>
        <v>0</v>
      </c>
      <c r="M4443">
        <f t="shared" ca="1" si="840"/>
        <v>0</v>
      </c>
      <c r="O4443" t="str">
        <f t="shared" ca="1" si="841"/>
        <v>D:z</v>
      </c>
      <c r="P4443" t="str">
        <f t="shared" ca="1" si="842"/>
        <v>D7:z7</v>
      </c>
    </row>
    <row r="4444" spans="1:16">
      <c r="A4444" t="str">
        <f t="shared" si="831"/>
        <v>13</v>
      </c>
      <c r="B4444" t="str">
        <f t="shared" ca="1" si="832"/>
        <v>W</v>
      </c>
      <c r="C4444" t="str">
        <f t="shared" si="833"/>
        <v>SIMPL-7S</v>
      </c>
      <c r="D4444" t="s">
        <v>1846</v>
      </c>
      <c r="E4444">
        <f t="shared" ca="1" si="834"/>
        <v>0</v>
      </c>
      <c r="H4444" t="str">
        <f t="shared" ca="1" si="835"/>
        <v>'Simpl. all tex-DT PLYWOOD'!</v>
      </c>
      <c r="I4444" t="str">
        <f t="shared" ca="1" si="836"/>
        <v>'Simpl. all tex-DT PLYWOOD'!</v>
      </c>
      <c r="J4444">
        <f t="shared" ca="1" si="837"/>
        <v>0</v>
      </c>
      <c r="K4444">
        <f t="shared" ca="1" si="838"/>
        <v>0</v>
      </c>
      <c r="L4444">
        <f t="shared" ca="1" si="839"/>
        <v>0</v>
      </c>
      <c r="M4444">
        <f t="shared" ca="1" si="840"/>
        <v>0</v>
      </c>
      <c r="O4444" t="str">
        <f t="shared" ca="1" si="841"/>
        <v>D:z</v>
      </c>
      <c r="P4444" t="str">
        <f t="shared" ca="1" si="842"/>
        <v>D7:z7</v>
      </c>
    </row>
    <row r="4445" spans="1:16">
      <c r="A4445" t="str">
        <f t="shared" si="831"/>
        <v>15</v>
      </c>
      <c r="B4445" t="str">
        <f t="shared" ca="1" si="832"/>
        <v>W</v>
      </c>
      <c r="C4445" t="str">
        <f t="shared" si="833"/>
        <v>SIMPL-7S</v>
      </c>
      <c r="D4445" t="s">
        <v>4896</v>
      </c>
      <c r="E4445">
        <f t="shared" ca="1" si="834"/>
        <v>0</v>
      </c>
      <c r="H4445" t="str">
        <f t="shared" ca="1" si="835"/>
        <v>'Simpl. all tex-DT PLYWOOD'!</v>
      </c>
      <c r="I4445" t="str">
        <f t="shared" ca="1" si="836"/>
        <v>'Simpl. all tex-DT PLYWOOD'!</v>
      </c>
      <c r="J4445">
        <f t="shared" ca="1" si="837"/>
        <v>0</v>
      </c>
      <c r="K4445">
        <f t="shared" ca="1" si="838"/>
        <v>0</v>
      </c>
      <c r="L4445">
        <f t="shared" ca="1" si="839"/>
        <v>0</v>
      </c>
      <c r="M4445">
        <f t="shared" ca="1" si="840"/>
        <v>0</v>
      </c>
      <c r="O4445" t="str">
        <f t="shared" ca="1" si="841"/>
        <v>D:z</v>
      </c>
      <c r="P4445" t="str">
        <f t="shared" ca="1" si="842"/>
        <v>D7:z7</v>
      </c>
    </row>
    <row r="4446" spans="1:16">
      <c r="A4446" t="str">
        <f t="shared" si="831"/>
        <v>01</v>
      </c>
      <c r="B4446" t="str">
        <f t="shared" ca="1" si="832"/>
        <v>W</v>
      </c>
      <c r="C4446" t="str">
        <f t="shared" si="833"/>
        <v>SIMPL-7S-C</v>
      </c>
      <c r="D4446" t="s">
        <v>6078</v>
      </c>
      <c r="E4446">
        <f t="shared" ca="1" si="834"/>
        <v>0</v>
      </c>
      <c r="H4446" t="str">
        <f t="shared" ca="1" si="835"/>
        <v>'(more) Simpl. Textures PLYWOOD'!</v>
      </c>
      <c r="I4446">
        <f t="shared" ca="1" si="836"/>
        <v>0</v>
      </c>
      <c r="J4446" t="str">
        <f t="shared" ca="1" si="837"/>
        <v>'(more) Simpl. Textures PLYWOOD'!</v>
      </c>
      <c r="K4446">
        <f t="shared" ca="1" si="838"/>
        <v>0</v>
      </c>
      <c r="L4446">
        <f t="shared" ca="1" si="839"/>
        <v>0</v>
      </c>
      <c r="M4446">
        <f t="shared" ca="1" si="840"/>
        <v>0</v>
      </c>
      <c r="O4446" t="str">
        <f t="shared" ca="1" si="841"/>
        <v>D:N</v>
      </c>
      <c r="P4446" t="str">
        <f t="shared" ca="1" si="842"/>
        <v>D7:N7</v>
      </c>
    </row>
    <row r="4447" spans="1:16">
      <c r="A4447" t="str">
        <f t="shared" si="831"/>
        <v>16</v>
      </c>
      <c r="B4447" t="str">
        <f t="shared" ca="1" si="832"/>
        <v>W</v>
      </c>
      <c r="C4447" t="str">
        <f t="shared" si="833"/>
        <v>SIMPL-7S-N-NT</v>
      </c>
      <c r="D4447" t="s">
        <v>5596</v>
      </c>
      <c r="E4447">
        <f t="shared" ca="1" si="834"/>
        <v>0</v>
      </c>
      <c r="H4447" t="str">
        <f t="shared" ca="1" si="835"/>
        <v>'(more) Simpl. Textures PLYWOOD'!</v>
      </c>
      <c r="I4447">
        <f t="shared" ca="1" si="836"/>
        <v>0</v>
      </c>
      <c r="J4447" t="str">
        <f t="shared" ca="1" si="837"/>
        <v>'(more) Simpl. Textures PLYWOOD'!</v>
      </c>
      <c r="K4447">
        <f t="shared" ca="1" si="838"/>
        <v>0</v>
      </c>
      <c r="L4447">
        <f t="shared" ca="1" si="839"/>
        <v>0</v>
      </c>
      <c r="M4447">
        <f t="shared" ca="1" si="840"/>
        <v>0</v>
      </c>
      <c r="O4447" t="str">
        <f t="shared" ca="1" si="841"/>
        <v>D:N</v>
      </c>
      <c r="P4447" t="str">
        <f t="shared" ca="1" si="842"/>
        <v>D7:N7</v>
      </c>
    </row>
    <row r="4448" spans="1:16">
      <c r="A4448" t="str">
        <f t="shared" si="831"/>
        <v>16</v>
      </c>
      <c r="B4448" t="str">
        <f t="shared" ca="1" si="832"/>
        <v>W</v>
      </c>
      <c r="C4448" t="str">
        <f t="shared" si="833"/>
        <v>SIMPL-7S-N-T</v>
      </c>
      <c r="D4448" t="s">
        <v>5756</v>
      </c>
      <c r="E4448">
        <f t="shared" ca="1" si="834"/>
        <v>0</v>
      </c>
      <c r="H4448" t="str">
        <f t="shared" ca="1" si="835"/>
        <v>'(more) Simpl. Textures PLYWOOD'!</v>
      </c>
      <c r="I4448">
        <f t="shared" ca="1" si="836"/>
        <v>0</v>
      </c>
      <c r="J4448" t="str">
        <f t="shared" ca="1" si="837"/>
        <v>'(more) Simpl. Textures PLYWOOD'!</v>
      </c>
      <c r="K4448">
        <f t="shared" ca="1" si="838"/>
        <v>0</v>
      </c>
      <c r="L4448">
        <f t="shared" ca="1" si="839"/>
        <v>0</v>
      </c>
      <c r="M4448">
        <f t="shared" ca="1" si="840"/>
        <v>0</v>
      </c>
      <c r="O4448" t="str">
        <f t="shared" ca="1" si="841"/>
        <v>D:N</v>
      </c>
      <c r="P4448" t="str">
        <f t="shared" ca="1" si="842"/>
        <v>D7:N7</v>
      </c>
    </row>
    <row r="4449" spans="1:16">
      <c r="A4449" t="str">
        <f t="shared" si="831"/>
        <v>01</v>
      </c>
      <c r="B4449" t="str">
        <f t="shared" ca="1" si="832"/>
        <v>W</v>
      </c>
      <c r="C4449" t="str">
        <f t="shared" si="833"/>
        <v>SIMPL-7S-T</v>
      </c>
      <c r="D4449" t="s">
        <v>4247</v>
      </c>
      <c r="E4449">
        <f t="shared" ca="1" si="834"/>
        <v>0</v>
      </c>
      <c r="H4449" t="str">
        <f t="shared" ca="1" si="835"/>
        <v>'Simpl. all tex-DT PLYWOOD'!</v>
      </c>
      <c r="I4449" t="str">
        <f t="shared" ca="1" si="836"/>
        <v>'Simpl. all tex-DT PLYWOOD'!</v>
      </c>
      <c r="J4449">
        <f t="shared" ca="1" si="837"/>
        <v>0</v>
      </c>
      <c r="K4449">
        <f t="shared" ca="1" si="838"/>
        <v>0</v>
      </c>
      <c r="L4449">
        <f t="shared" ca="1" si="839"/>
        <v>0</v>
      </c>
      <c r="M4449">
        <f t="shared" ca="1" si="840"/>
        <v>0</v>
      </c>
      <c r="O4449" t="str">
        <f t="shared" ca="1" si="841"/>
        <v>D:z</v>
      </c>
      <c r="P4449" t="str">
        <f t="shared" ca="1" si="842"/>
        <v>D7:z7</v>
      </c>
    </row>
    <row r="4450" spans="1:16">
      <c r="A4450" t="str">
        <f t="shared" si="831"/>
        <v>02</v>
      </c>
      <c r="B4450" t="str">
        <f t="shared" ca="1" si="832"/>
        <v>W</v>
      </c>
      <c r="C4450" t="str">
        <f t="shared" si="833"/>
        <v>SIMPL-7S-T</v>
      </c>
      <c r="D4450" t="s">
        <v>4248</v>
      </c>
      <c r="E4450">
        <f t="shared" ca="1" si="834"/>
        <v>0</v>
      </c>
      <c r="H4450" t="str">
        <f t="shared" ca="1" si="835"/>
        <v>'Simpl. all tex-DT PLYWOOD'!</v>
      </c>
      <c r="I4450" t="str">
        <f t="shared" ca="1" si="836"/>
        <v>'Simpl. all tex-DT PLYWOOD'!</v>
      </c>
      <c r="J4450">
        <f t="shared" ca="1" si="837"/>
        <v>0</v>
      </c>
      <c r="K4450">
        <f t="shared" ca="1" si="838"/>
        <v>0</v>
      </c>
      <c r="L4450">
        <f t="shared" ca="1" si="839"/>
        <v>0</v>
      </c>
      <c r="M4450">
        <f t="shared" ca="1" si="840"/>
        <v>0</v>
      </c>
      <c r="O4450" t="str">
        <f t="shared" ca="1" si="841"/>
        <v>D:z</v>
      </c>
      <c r="P4450" t="str">
        <f t="shared" ca="1" si="842"/>
        <v>D7:z7</v>
      </c>
    </row>
    <row r="4451" spans="1:16">
      <c r="A4451" t="str">
        <f t="shared" si="831"/>
        <v>03</v>
      </c>
      <c r="B4451" t="str">
        <f t="shared" ca="1" si="832"/>
        <v>W</v>
      </c>
      <c r="C4451" t="str">
        <f t="shared" si="833"/>
        <v>SIMPL-7S-T</v>
      </c>
      <c r="D4451" t="s">
        <v>4249</v>
      </c>
      <c r="E4451">
        <f t="shared" ca="1" si="834"/>
        <v>0</v>
      </c>
      <c r="H4451" t="str">
        <f t="shared" ca="1" si="835"/>
        <v>'Simpl. all tex-DT PLYWOOD'!</v>
      </c>
      <c r="I4451" t="str">
        <f t="shared" ca="1" si="836"/>
        <v>'Simpl. all tex-DT PLYWOOD'!</v>
      </c>
      <c r="J4451">
        <f t="shared" ca="1" si="837"/>
        <v>0</v>
      </c>
      <c r="K4451">
        <f t="shared" ca="1" si="838"/>
        <v>0</v>
      </c>
      <c r="L4451">
        <f t="shared" ca="1" si="839"/>
        <v>0</v>
      </c>
      <c r="M4451">
        <f t="shared" ca="1" si="840"/>
        <v>0</v>
      </c>
      <c r="O4451" t="str">
        <f t="shared" ca="1" si="841"/>
        <v>D:z</v>
      </c>
      <c r="P4451" t="str">
        <f t="shared" ca="1" si="842"/>
        <v>D7:z7</v>
      </c>
    </row>
    <row r="4452" spans="1:16">
      <c r="A4452" t="str">
        <f t="shared" si="831"/>
        <v>04</v>
      </c>
      <c r="B4452" t="str">
        <f t="shared" ca="1" si="832"/>
        <v>W</v>
      </c>
      <c r="C4452" t="str">
        <f t="shared" si="833"/>
        <v>SIMPL-7S-T</v>
      </c>
      <c r="D4452" t="s">
        <v>4250</v>
      </c>
      <c r="E4452">
        <f t="shared" ca="1" si="834"/>
        <v>0</v>
      </c>
      <c r="H4452" t="str">
        <f t="shared" ca="1" si="835"/>
        <v>'Simpl. all tex-DT PLYWOOD'!</v>
      </c>
      <c r="I4452" t="str">
        <f t="shared" ca="1" si="836"/>
        <v>'Simpl. all tex-DT PLYWOOD'!</v>
      </c>
      <c r="J4452">
        <f t="shared" ca="1" si="837"/>
        <v>0</v>
      </c>
      <c r="K4452">
        <f t="shared" ca="1" si="838"/>
        <v>0</v>
      </c>
      <c r="L4452">
        <f t="shared" ca="1" si="839"/>
        <v>0</v>
      </c>
      <c r="M4452">
        <f t="shared" ca="1" si="840"/>
        <v>0</v>
      </c>
      <c r="O4452" t="str">
        <f t="shared" ca="1" si="841"/>
        <v>D:z</v>
      </c>
      <c r="P4452" t="str">
        <f t="shared" ca="1" si="842"/>
        <v>D7:z7</v>
      </c>
    </row>
    <row r="4453" spans="1:16">
      <c r="A4453" t="str">
        <f t="shared" si="831"/>
        <v>05</v>
      </c>
      <c r="B4453" t="str">
        <f t="shared" ca="1" si="832"/>
        <v>W</v>
      </c>
      <c r="C4453" t="str">
        <f t="shared" si="833"/>
        <v>SIMPL-7S-T</v>
      </c>
      <c r="D4453" t="s">
        <v>4251</v>
      </c>
      <c r="E4453">
        <f t="shared" ca="1" si="834"/>
        <v>0</v>
      </c>
      <c r="H4453" t="str">
        <f t="shared" ca="1" si="835"/>
        <v>'Simpl. all tex-DT PLYWOOD'!</v>
      </c>
      <c r="I4453" t="str">
        <f t="shared" ca="1" si="836"/>
        <v>'Simpl. all tex-DT PLYWOOD'!</v>
      </c>
      <c r="J4453">
        <f t="shared" ca="1" si="837"/>
        <v>0</v>
      </c>
      <c r="K4453">
        <f t="shared" ca="1" si="838"/>
        <v>0</v>
      </c>
      <c r="L4453">
        <f t="shared" ca="1" si="839"/>
        <v>0</v>
      </c>
      <c r="M4453">
        <f t="shared" ca="1" si="840"/>
        <v>0</v>
      </c>
      <c r="O4453" t="str">
        <f t="shared" ca="1" si="841"/>
        <v>D:z</v>
      </c>
      <c r="P4453" t="str">
        <f t="shared" ca="1" si="842"/>
        <v>D7:z7</v>
      </c>
    </row>
    <row r="4454" spans="1:16">
      <c r="A4454" t="str">
        <f t="shared" si="831"/>
        <v>06</v>
      </c>
      <c r="B4454" t="str">
        <f t="shared" ca="1" si="832"/>
        <v>W</v>
      </c>
      <c r="C4454" t="str">
        <f t="shared" si="833"/>
        <v>SIMPL-7S-T</v>
      </c>
      <c r="D4454" t="s">
        <v>4252</v>
      </c>
      <c r="E4454">
        <f t="shared" ca="1" si="834"/>
        <v>0</v>
      </c>
      <c r="H4454" t="str">
        <f t="shared" ca="1" si="835"/>
        <v>'Simpl. all tex-DT PLYWOOD'!</v>
      </c>
      <c r="I4454" t="str">
        <f t="shared" ca="1" si="836"/>
        <v>'Simpl. all tex-DT PLYWOOD'!</v>
      </c>
      <c r="J4454">
        <f t="shared" ca="1" si="837"/>
        <v>0</v>
      </c>
      <c r="K4454">
        <f t="shared" ca="1" si="838"/>
        <v>0</v>
      </c>
      <c r="L4454">
        <f t="shared" ca="1" si="839"/>
        <v>0</v>
      </c>
      <c r="M4454">
        <f t="shared" ca="1" si="840"/>
        <v>0</v>
      </c>
      <c r="O4454" t="str">
        <f t="shared" ca="1" si="841"/>
        <v>D:z</v>
      </c>
      <c r="P4454" t="str">
        <f t="shared" ca="1" si="842"/>
        <v>D7:z7</v>
      </c>
    </row>
    <row r="4455" spans="1:16">
      <c r="A4455" t="str">
        <f t="shared" si="831"/>
        <v>07</v>
      </c>
      <c r="B4455" t="str">
        <f t="shared" ca="1" si="832"/>
        <v>W</v>
      </c>
      <c r="C4455" t="str">
        <f t="shared" si="833"/>
        <v>SIMPL-7S-T</v>
      </c>
      <c r="D4455" t="s">
        <v>4253</v>
      </c>
      <c r="E4455">
        <f t="shared" ca="1" si="834"/>
        <v>0</v>
      </c>
      <c r="H4455" t="str">
        <f t="shared" ca="1" si="835"/>
        <v>'Simpl. all tex-DT PLYWOOD'!</v>
      </c>
      <c r="I4455" t="str">
        <f t="shared" ca="1" si="836"/>
        <v>'Simpl. all tex-DT PLYWOOD'!</v>
      </c>
      <c r="J4455">
        <f t="shared" ca="1" si="837"/>
        <v>0</v>
      </c>
      <c r="K4455">
        <f t="shared" ca="1" si="838"/>
        <v>0</v>
      </c>
      <c r="L4455">
        <f t="shared" ca="1" si="839"/>
        <v>0</v>
      </c>
      <c r="M4455">
        <f t="shared" ca="1" si="840"/>
        <v>0</v>
      </c>
      <c r="O4455" t="str">
        <f t="shared" ca="1" si="841"/>
        <v>D:z</v>
      </c>
      <c r="P4455" t="str">
        <f t="shared" ca="1" si="842"/>
        <v>D7:z7</v>
      </c>
    </row>
    <row r="4456" spans="1:16">
      <c r="A4456" t="str">
        <f t="shared" si="831"/>
        <v>08</v>
      </c>
      <c r="B4456" t="str">
        <f t="shared" ca="1" si="832"/>
        <v>W</v>
      </c>
      <c r="C4456" t="str">
        <f t="shared" si="833"/>
        <v>SIMPL-7S-T</v>
      </c>
      <c r="D4456" t="s">
        <v>4254</v>
      </c>
      <c r="E4456">
        <f t="shared" ca="1" si="834"/>
        <v>0</v>
      </c>
      <c r="H4456" t="str">
        <f t="shared" ca="1" si="835"/>
        <v>'Simpl. all tex-DT PLYWOOD'!</v>
      </c>
      <c r="I4456" t="str">
        <f t="shared" ca="1" si="836"/>
        <v>'Simpl. all tex-DT PLYWOOD'!</v>
      </c>
      <c r="J4456">
        <f t="shared" ca="1" si="837"/>
        <v>0</v>
      </c>
      <c r="K4456">
        <f t="shared" ca="1" si="838"/>
        <v>0</v>
      </c>
      <c r="L4456">
        <f t="shared" ca="1" si="839"/>
        <v>0</v>
      </c>
      <c r="M4456">
        <f t="shared" ca="1" si="840"/>
        <v>0</v>
      </c>
      <c r="O4456" t="str">
        <f t="shared" ca="1" si="841"/>
        <v>D:z</v>
      </c>
      <c r="P4456" t="str">
        <f t="shared" ca="1" si="842"/>
        <v>D7:z7</v>
      </c>
    </row>
    <row r="4457" spans="1:16">
      <c r="A4457" t="str">
        <f t="shared" si="831"/>
        <v>09</v>
      </c>
      <c r="B4457" t="str">
        <f t="shared" ca="1" si="832"/>
        <v>W</v>
      </c>
      <c r="C4457" t="str">
        <f t="shared" si="833"/>
        <v>SIMPL-7S-T</v>
      </c>
      <c r="D4457" t="s">
        <v>4255</v>
      </c>
      <c r="E4457">
        <f t="shared" ca="1" si="834"/>
        <v>0</v>
      </c>
      <c r="H4457" t="str">
        <f t="shared" ca="1" si="835"/>
        <v>'Simpl. all tex-DT PLYWOOD'!</v>
      </c>
      <c r="I4457" t="str">
        <f t="shared" ca="1" si="836"/>
        <v>'Simpl. all tex-DT PLYWOOD'!</v>
      </c>
      <c r="J4457">
        <f t="shared" ca="1" si="837"/>
        <v>0</v>
      </c>
      <c r="K4457">
        <f t="shared" ca="1" si="838"/>
        <v>0</v>
      </c>
      <c r="L4457">
        <f t="shared" ca="1" si="839"/>
        <v>0</v>
      </c>
      <c r="M4457">
        <f t="shared" ca="1" si="840"/>
        <v>0</v>
      </c>
      <c r="O4457" t="str">
        <f t="shared" ca="1" si="841"/>
        <v>D:z</v>
      </c>
      <c r="P4457" t="str">
        <f t="shared" ca="1" si="842"/>
        <v>D7:z7</v>
      </c>
    </row>
    <row r="4458" spans="1:16">
      <c r="A4458" t="str">
        <f t="shared" si="831"/>
        <v>10</v>
      </c>
      <c r="B4458" t="str">
        <f t="shared" ca="1" si="832"/>
        <v>W</v>
      </c>
      <c r="C4458" t="str">
        <f t="shared" si="833"/>
        <v>SIMPL-7S-T</v>
      </c>
      <c r="D4458" t="s">
        <v>4256</v>
      </c>
      <c r="E4458">
        <f t="shared" ca="1" si="834"/>
        <v>0</v>
      </c>
      <c r="H4458" t="str">
        <f t="shared" ca="1" si="835"/>
        <v>'Simpl. all tex-DT PLYWOOD'!</v>
      </c>
      <c r="I4458" t="str">
        <f t="shared" ca="1" si="836"/>
        <v>'Simpl. all tex-DT PLYWOOD'!</v>
      </c>
      <c r="J4458">
        <f t="shared" ca="1" si="837"/>
        <v>0</v>
      </c>
      <c r="K4458">
        <f t="shared" ca="1" si="838"/>
        <v>0</v>
      </c>
      <c r="L4458">
        <f t="shared" ca="1" si="839"/>
        <v>0</v>
      </c>
      <c r="M4458">
        <f t="shared" ca="1" si="840"/>
        <v>0</v>
      </c>
      <c r="O4458" t="str">
        <f t="shared" ca="1" si="841"/>
        <v>D:z</v>
      </c>
      <c r="P4458" t="str">
        <f t="shared" ca="1" si="842"/>
        <v>D7:z7</v>
      </c>
    </row>
    <row r="4459" spans="1:16">
      <c r="A4459" t="str">
        <f t="shared" si="831"/>
        <v>11</v>
      </c>
      <c r="B4459" t="str">
        <f t="shared" ca="1" si="832"/>
        <v>W</v>
      </c>
      <c r="C4459" t="str">
        <f t="shared" si="833"/>
        <v>SIMPL-7S-T</v>
      </c>
      <c r="D4459" t="s">
        <v>4257</v>
      </c>
      <c r="E4459">
        <f t="shared" ca="1" si="834"/>
        <v>0</v>
      </c>
      <c r="H4459" t="str">
        <f t="shared" ca="1" si="835"/>
        <v>'Simpl. all tex-DT PLYWOOD'!</v>
      </c>
      <c r="I4459" t="str">
        <f t="shared" ca="1" si="836"/>
        <v>'Simpl. all tex-DT PLYWOOD'!</v>
      </c>
      <c r="J4459">
        <f t="shared" ca="1" si="837"/>
        <v>0</v>
      </c>
      <c r="K4459">
        <f t="shared" ca="1" si="838"/>
        <v>0</v>
      </c>
      <c r="L4459">
        <f t="shared" ca="1" si="839"/>
        <v>0</v>
      </c>
      <c r="M4459">
        <f t="shared" ca="1" si="840"/>
        <v>0</v>
      </c>
      <c r="O4459" t="str">
        <f t="shared" ca="1" si="841"/>
        <v>D:z</v>
      </c>
      <c r="P4459" t="str">
        <f t="shared" ca="1" si="842"/>
        <v>D7:z7</v>
      </c>
    </row>
    <row r="4460" spans="1:16">
      <c r="A4460" t="str">
        <f t="shared" si="831"/>
        <v>12</v>
      </c>
      <c r="B4460" t="str">
        <f t="shared" ca="1" si="832"/>
        <v>W</v>
      </c>
      <c r="C4460" t="str">
        <f t="shared" si="833"/>
        <v>SIMPL-7S-T</v>
      </c>
      <c r="D4460" t="s">
        <v>4258</v>
      </c>
      <c r="E4460">
        <f t="shared" ca="1" si="834"/>
        <v>0</v>
      </c>
      <c r="H4460" t="str">
        <f t="shared" ca="1" si="835"/>
        <v>'Simpl. all tex-DT PLYWOOD'!</v>
      </c>
      <c r="I4460" t="str">
        <f t="shared" ca="1" si="836"/>
        <v>'Simpl. all tex-DT PLYWOOD'!</v>
      </c>
      <c r="J4460">
        <f t="shared" ca="1" si="837"/>
        <v>0</v>
      </c>
      <c r="K4460">
        <f t="shared" ca="1" si="838"/>
        <v>0</v>
      </c>
      <c r="L4460">
        <f t="shared" ca="1" si="839"/>
        <v>0</v>
      </c>
      <c r="M4460">
        <f t="shared" ca="1" si="840"/>
        <v>0</v>
      </c>
      <c r="O4460" t="str">
        <f t="shared" ca="1" si="841"/>
        <v>D:z</v>
      </c>
      <c r="P4460" t="str">
        <f t="shared" ca="1" si="842"/>
        <v>D7:z7</v>
      </c>
    </row>
    <row r="4461" spans="1:16">
      <c r="A4461" t="str">
        <f t="shared" si="831"/>
        <v>13</v>
      </c>
      <c r="B4461" t="str">
        <f t="shared" ca="1" si="832"/>
        <v>W</v>
      </c>
      <c r="C4461" t="str">
        <f t="shared" si="833"/>
        <v>SIMPL-7S-T</v>
      </c>
      <c r="D4461" t="s">
        <v>4259</v>
      </c>
      <c r="E4461">
        <f t="shared" ca="1" si="834"/>
        <v>0</v>
      </c>
      <c r="H4461" t="str">
        <f t="shared" ca="1" si="835"/>
        <v>'Simpl. all tex-DT PLYWOOD'!</v>
      </c>
      <c r="I4461" t="str">
        <f t="shared" ca="1" si="836"/>
        <v>'Simpl. all tex-DT PLYWOOD'!</v>
      </c>
      <c r="J4461">
        <f t="shared" ca="1" si="837"/>
        <v>0</v>
      </c>
      <c r="K4461">
        <f t="shared" ca="1" si="838"/>
        <v>0</v>
      </c>
      <c r="L4461">
        <f t="shared" ca="1" si="839"/>
        <v>0</v>
      </c>
      <c r="M4461">
        <f t="shared" ca="1" si="840"/>
        <v>0</v>
      </c>
      <c r="O4461" t="str">
        <f t="shared" ca="1" si="841"/>
        <v>D:z</v>
      </c>
      <c r="P4461" t="str">
        <f t="shared" ca="1" si="842"/>
        <v>D7:z7</v>
      </c>
    </row>
    <row r="4462" spans="1:16">
      <c r="A4462" t="str">
        <f t="shared" si="831"/>
        <v>15</v>
      </c>
      <c r="B4462" t="str">
        <f t="shared" ca="1" si="832"/>
        <v>W</v>
      </c>
      <c r="C4462" t="str">
        <f t="shared" si="833"/>
        <v>SIMPL-7S-T</v>
      </c>
      <c r="D4462" t="s">
        <v>4821</v>
      </c>
      <c r="E4462">
        <f t="shared" ca="1" si="834"/>
        <v>0</v>
      </c>
      <c r="H4462" t="str">
        <f t="shared" ca="1" si="835"/>
        <v>'Simpl. all tex-DT PLYWOOD'!</v>
      </c>
      <c r="I4462" t="str">
        <f t="shared" ca="1" si="836"/>
        <v>'Simpl. all tex-DT PLYWOOD'!</v>
      </c>
      <c r="J4462">
        <f t="shared" ca="1" si="837"/>
        <v>0</v>
      </c>
      <c r="K4462">
        <f t="shared" ca="1" si="838"/>
        <v>0</v>
      </c>
      <c r="L4462">
        <f t="shared" ca="1" si="839"/>
        <v>0</v>
      </c>
      <c r="M4462">
        <f t="shared" ca="1" si="840"/>
        <v>0</v>
      </c>
      <c r="O4462" t="str">
        <f t="shared" ca="1" si="841"/>
        <v>D:z</v>
      </c>
      <c r="P4462" t="str">
        <f t="shared" ca="1" si="842"/>
        <v>D7:z7</v>
      </c>
    </row>
    <row r="4463" spans="1:16">
      <c r="A4463" t="str">
        <f t="shared" si="831"/>
        <v>01</v>
      </c>
      <c r="B4463" t="str">
        <f t="shared" ca="1" si="832"/>
        <v>W</v>
      </c>
      <c r="C4463" t="str">
        <f t="shared" si="833"/>
        <v>SIMPL-8A</v>
      </c>
      <c r="D4463" t="s">
        <v>1848</v>
      </c>
      <c r="E4463">
        <f t="shared" ca="1" si="834"/>
        <v>0</v>
      </c>
      <c r="H4463" t="str">
        <f t="shared" ca="1" si="835"/>
        <v>'Simpl. all tex-DT PLYWOOD'!</v>
      </c>
      <c r="I4463" t="str">
        <f t="shared" ca="1" si="836"/>
        <v>'Simpl. all tex-DT PLYWOOD'!</v>
      </c>
      <c r="J4463">
        <f t="shared" ca="1" si="837"/>
        <v>0</v>
      </c>
      <c r="K4463">
        <f t="shared" ca="1" si="838"/>
        <v>0</v>
      </c>
      <c r="L4463">
        <f t="shared" ca="1" si="839"/>
        <v>0</v>
      </c>
      <c r="M4463">
        <f t="shared" ca="1" si="840"/>
        <v>0</v>
      </c>
      <c r="O4463" t="str">
        <f t="shared" ca="1" si="841"/>
        <v>D:z</v>
      </c>
      <c r="P4463" t="str">
        <f t="shared" ca="1" si="842"/>
        <v>D7:z7</v>
      </c>
    </row>
    <row r="4464" spans="1:16">
      <c r="A4464" t="str">
        <f t="shared" si="831"/>
        <v>02</v>
      </c>
      <c r="B4464" t="str">
        <f t="shared" ca="1" si="832"/>
        <v>W</v>
      </c>
      <c r="C4464" t="str">
        <f t="shared" si="833"/>
        <v>SIMPL-8A</v>
      </c>
      <c r="D4464" t="s">
        <v>1849</v>
      </c>
      <c r="E4464">
        <f t="shared" ca="1" si="834"/>
        <v>0</v>
      </c>
      <c r="H4464" t="str">
        <f t="shared" ca="1" si="835"/>
        <v>'Simpl. all tex-DT PLYWOOD'!</v>
      </c>
      <c r="I4464" t="str">
        <f t="shared" ca="1" si="836"/>
        <v>'Simpl. all tex-DT PLYWOOD'!</v>
      </c>
      <c r="J4464">
        <f t="shared" ca="1" si="837"/>
        <v>0</v>
      </c>
      <c r="K4464">
        <f t="shared" ca="1" si="838"/>
        <v>0</v>
      </c>
      <c r="L4464">
        <f t="shared" ca="1" si="839"/>
        <v>0</v>
      </c>
      <c r="M4464">
        <f t="shared" ca="1" si="840"/>
        <v>0</v>
      </c>
      <c r="O4464" t="str">
        <f t="shared" ca="1" si="841"/>
        <v>D:z</v>
      </c>
      <c r="P4464" t="str">
        <f t="shared" ca="1" si="842"/>
        <v>D7:z7</v>
      </c>
    </row>
    <row r="4465" spans="1:16">
      <c r="A4465" t="str">
        <f t="shared" si="831"/>
        <v>03</v>
      </c>
      <c r="B4465" t="str">
        <f t="shared" ca="1" si="832"/>
        <v>W</v>
      </c>
      <c r="C4465" t="str">
        <f t="shared" si="833"/>
        <v>SIMPL-8A</v>
      </c>
      <c r="D4465" t="s">
        <v>1850</v>
      </c>
      <c r="E4465">
        <f t="shared" ca="1" si="834"/>
        <v>0</v>
      </c>
      <c r="H4465" t="str">
        <f t="shared" ca="1" si="835"/>
        <v>'Simpl. all tex-DT PLYWOOD'!</v>
      </c>
      <c r="I4465" t="str">
        <f t="shared" ca="1" si="836"/>
        <v>'Simpl. all tex-DT PLYWOOD'!</v>
      </c>
      <c r="J4465">
        <f t="shared" ca="1" si="837"/>
        <v>0</v>
      </c>
      <c r="K4465">
        <f t="shared" ca="1" si="838"/>
        <v>0</v>
      </c>
      <c r="L4465">
        <f t="shared" ca="1" si="839"/>
        <v>0</v>
      </c>
      <c r="M4465">
        <f t="shared" ca="1" si="840"/>
        <v>0</v>
      </c>
      <c r="O4465" t="str">
        <f t="shared" ca="1" si="841"/>
        <v>D:z</v>
      </c>
      <c r="P4465" t="str">
        <f t="shared" ca="1" si="842"/>
        <v>D7:z7</v>
      </c>
    </row>
    <row r="4466" spans="1:16">
      <c r="A4466" t="str">
        <f t="shared" si="831"/>
        <v>04</v>
      </c>
      <c r="B4466" t="str">
        <f t="shared" ca="1" si="832"/>
        <v>W</v>
      </c>
      <c r="C4466" t="str">
        <f t="shared" si="833"/>
        <v>SIMPL-8A</v>
      </c>
      <c r="D4466" t="s">
        <v>1851</v>
      </c>
      <c r="E4466">
        <f t="shared" ca="1" si="834"/>
        <v>0</v>
      </c>
      <c r="H4466" t="str">
        <f t="shared" ca="1" si="835"/>
        <v>'Simpl. all tex-DT PLYWOOD'!</v>
      </c>
      <c r="I4466" t="str">
        <f t="shared" ca="1" si="836"/>
        <v>'Simpl. all tex-DT PLYWOOD'!</v>
      </c>
      <c r="J4466">
        <f t="shared" ca="1" si="837"/>
        <v>0</v>
      </c>
      <c r="K4466">
        <f t="shared" ca="1" si="838"/>
        <v>0</v>
      </c>
      <c r="L4466">
        <f t="shared" ca="1" si="839"/>
        <v>0</v>
      </c>
      <c r="M4466">
        <f t="shared" ca="1" si="840"/>
        <v>0</v>
      </c>
      <c r="O4466" t="str">
        <f t="shared" ca="1" si="841"/>
        <v>D:z</v>
      </c>
      <c r="P4466" t="str">
        <f t="shared" ca="1" si="842"/>
        <v>D7:z7</v>
      </c>
    </row>
    <row r="4467" spans="1:16">
      <c r="A4467" t="str">
        <f t="shared" si="831"/>
        <v>05</v>
      </c>
      <c r="B4467" t="str">
        <f t="shared" ca="1" si="832"/>
        <v>W</v>
      </c>
      <c r="C4467" t="str">
        <f t="shared" si="833"/>
        <v>SIMPL-8A</v>
      </c>
      <c r="D4467" t="s">
        <v>1852</v>
      </c>
      <c r="E4467">
        <f t="shared" ca="1" si="834"/>
        <v>0</v>
      </c>
      <c r="H4467" t="str">
        <f t="shared" ca="1" si="835"/>
        <v>'Simpl. all tex-DT PLYWOOD'!</v>
      </c>
      <c r="I4467" t="str">
        <f t="shared" ca="1" si="836"/>
        <v>'Simpl. all tex-DT PLYWOOD'!</v>
      </c>
      <c r="J4467">
        <f t="shared" ca="1" si="837"/>
        <v>0</v>
      </c>
      <c r="K4467">
        <f t="shared" ca="1" si="838"/>
        <v>0</v>
      </c>
      <c r="L4467">
        <f t="shared" ca="1" si="839"/>
        <v>0</v>
      </c>
      <c r="M4467">
        <f t="shared" ca="1" si="840"/>
        <v>0</v>
      </c>
      <c r="O4467" t="str">
        <f t="shared" ca="1" si="841"/>
        <v>D:z</v>
      </c>
      <c r="P4467" t="str">
        <f t="shared" ca="1" si="842"/>
        <v>D7:z7</v>
      </c>
    </row>
    <row r="4468" spans="1:16">
      <c r="A4468" t="str">
        <f t="shared" si="831"/>
        <v>06</v>
      </c>
      <c r="B4468" t="str">
        <f t="shared" ca="1" si="832"/>
        <v>W</v>
      </c>
      <c r="C4468" t="str">
        <f t="shared" si="833"/>
        <v>SIMPL-8A</v>
      </c>
      <c r="D4468" t="s">
        <v>1853</v>
      </c>
      <c r="E4468">
        <f t="shared" ca="1" si="834"/>
        <v>0</v>
      </c>
      <c r="H4468" t="str">
        <f t="shared" ca="1" si="835"/>
        <v>'Simpl. all tex-DT PLYWOOD'!</v>
      </c>
      <c r="I4468" t="str">
        <f t="shared" ca="1" si="836"/>
        <v>'Simpl. all tex-DT PLYWOOD'!</v>
      </c>
      <c r="J4468">
        <f t="shared" ca="1" si="837"/>
        <v>0</v>
      </c>
      <c r="K4468">
        <f t="shared" ca="1" si="838"/>
        <v>0</v>
      </c>
      <c r="L4468">
        <f t="shared" ca="1" si="839"/>
        <v>0</v>
      </c>
      <c r="M4468">
        <f t="shared" ca="1" si="840"/>
        <v>0</v>
      </c>
      <c r="O4468" t="str">
        <f t="shared" ca="1" si="841"/>
        <v>D:z</v>
      </c>
      <c r="P4468" t="str">
        <f t="shared" ca="1" si="842"/>
        <v>D7:z7</v>
      </c>
    </row>
    <row r="4469" spans="1:16">
      <c r="A4469" t="str">
        <f t="shared" si="831"/>
        <v>07</v>
      </c>
      <c r="B4469" t="str">
        <f t="shared" ca="1" si="832"/>
        <v>W</v>
      </c>
      <c r="C4469" t="str">
        <f t="shared" si="833"/>
        <v>SIMPL-8A</v>
      </c>
      <c r="D4469" t="s">
        <v>1854</v>
      </c>
      <c r="E4469">
        <f t="shared" ca="1" si="834"/>
        <v>0</v>
      </c>
      <c r="H4469" t="str">
        <f t="shared" ca="1" si="835"/>
        <v>'Simpl. all tex-DT PLYWOOD'!</v>
      </c>
      <c r="I4469" t="str">
        <f t="shared" ca="1" si="836"/>
        <v>'Simpl. all tex-DT PLYWOOD'!</v>
      </c>
      <c r="J4469">
        <f t="shared" ca="1" si="837"/>
        <v>0</v>
      </c>
      <c r="K4469">
        <f t="shared" ca="1" si="838"/>
        <v>0</v>
      </c>
      <c r="L4469">
        <f t="shared" ca="1" si="839"/>
        <v>0</v>
      </c>
      <c r="M4469">
        <f t="shared" ca="1" si="840"/>
        <v>0</v>
      </c>
      <c r="O4469" t="str">
        <f t="shared" ca="1" si="841"/>
        <v>D:z</v>
      </c>
      <c r="P4469" t="str">
        <f t="shared" ca="1" si="842"/>
        <v>D7:z7</v>
      </c>
    </row>
    <row r="4470" spans="1:16">
      <c r="A4470" t="str">
        <f t="shared" si="831"/>
        <v>08</v>
      </c>
      <c r="B4470" t="str">
        <f t="shared" ca="1" si="832"/>
        <v>W</v>
      </c>
      <c r="C4470" t="str">
        <f t="shared" si="833"/>
        <v>SIMPL-8A</v>
      </c>
      <c r="D4470" t="s">
        <v>1855</v>
      </c>
      <c r="E4470">
        <f t="shared" ca="1" si="834"/>
        <v>0</v>
      </c>
      <c r="H4470" t="str">
        <f t="shared" ca="1" si="835"/>
        <v>'Simpl. all tex-DT PLYWOOD'!</v>
      </c>
      <c r="I4470" t="str">
        <f t="shared" ca="1" si="836"/>
        <v>'Simpl. all tex-DT PLYWOOD'!</v>
      </c>
      <c r="J4470">
        <f t="shared" ca="1" si="837"/>
        <v>0</v>
      </c>
      <c r="K4470">
        <f t="shared" ca="1" si="838"/>
        <v>0</v>
      </c>
      <c r="L4470">
        <f t="shared" ca="1" si="839"/>
        <v>0</v>
      </c>
      <c r="M4470">
        <f t="shared" ca="1" si="840"/>
        <v>0</v>
      </c>
      <c r="O4470" t="str">
        <f t="shared" ca="1" si="841"/>
        <v>D:z</v>
      </c>
      <c r="P4470" t="str">
        <f t="shared" ca="1" si="842"/>
        <v>D7:z7</v>
      </c>
    </row>
    <row r="4471" spans="1:16">
      <c r="A4471" t="str">
        <f t="shared" si="831"/>
        <v>09</v>
      </c>
      <c r="B4471" t="str">
        <f t="shared" ca="1" si="832"/>
        <v>W</v>
      </c>
      <c r="C4471" t="str">
        <f t="shared" si="833"/>
        <v>SIMPL-8A</v>
      </c>
      <c r="D4471" t="s">
        <v>1856</v>
      </c>
      <c r="E4471">
        <f t="shared" ca="1" si="834"/>
        <v>0</v>
      </c>
      <c r="H4471" t="str">
        <f t="shared" ca="1" si="835"/>
        <v>'Simpl. all tex-DT PLYWOOD'!</v>
      </c>
      <c r="I4471" t="str">
        <f t="shared" ca="1" si="836"/>
        <v>'Simpl. all tex-DT PLYWOOD'!</v>
      </c>
      <c r="J4471">
        <f t="shared" ca="1" si="837"/>
        <v>0</v>
      </c>
      <c r="K4471">
        <f t="shared" ca="1" si="838"/>
        <v>0</v>
      </c>
      <c r="L4471">
        <f t="shared" ca="1" si="839"/>
        <v>0</v>
      </c>
      <c r="M4471">
        <f t="shared" ca="1" si="840"/>
        <v>0</v>
      </c>
      <c r="O4471" t="str">
        <f t="shared" ca="1" si="841"/>
        <v>D:z</v>
      </c>
      <c r="P4471" t="str">
        <f t="shared" ca="1" si="842"/>
        <v>D7:z7</v>
      </c>
    </row>
    <row r="4472" spans="1:16">
      <c r="A4472" t="str">
        <f t="shared" si="831"/>
        <v>10</v>
      </c>
      <c r="B4472" t="str">
        <f t="shared" ca="1" si="832"/>
        <v>W</v>
      </c>
      <c r="C4472" t="str">
        <f t="shared" si="833"/>
        <v>SIMPL-8A</v>
      </c>
      <c r="D4472" t="s">
        <v>1857</v>
      </c>
      <c r="E4472">
        <f t="shared" ca="1" si="834"/>
        <v>0</v>
      </c>
      <c r="H4472" t="str">
        <f t="shared" ca="1" si="835"/>
        <v>'Simpl. all tex-DT PLYWOOD'!</v>
      </c>
      <c r="I4472" t="str">
        <f t="shared" ca="1" si="836"/>
        <v>'Simpl. all tex-DT PLYWOOD'!</v>
      </c>
      <c r="J4472">
        <f t="shared" ca="1" si="837"/>
        <v>0</v>
      </c>
      <c r="K4472">
        <f t="shared" ca="1" si="838"/>
        <v>0</v>
      </c>
      <c r="L4472">
        <f t="shared" ca="1" si="839"/>
        <v>0</v>
      </c>
      <c r="M4472">
        <f t="shared" ca="1" si="840"/>
        <v>0</v>
      </c>
      <c r="O4472" t="str">
        <f t="shared" ca="1" si="841"/>
        <v>D:z</v>
      </c>
      <c r="P4472" t="str">
        <f t="shared" ca="1" si="842"/>
        <v>D7:z7</v>
      </c>
    </row>
    <row r="4473" spans="1:16">
      <c r="A4473" t="str">
        <f t="shared" si="831"/>
        <v>100</v>
      </c>
      <c r="B4473" t="str">
        <f t="shared" ca="1" si="832"/>
        <v>W</v>
      </c>
      <c r="C4473" t="str">
        <f t="shared" si="833"/>
        <v>SIMPL-8A</v>
      </c>
      <c r="D4473" t="s">
        <v>1861</v>
      </c>
      <c r="E4473">
        <f t="shared" ca="1" si="834"/>
        <v>0</v>
      </c>
      <c r="H4473" t="str">
        <f t="shared" ca="1" si="835"/>
        <v>'Simpl. all tex-DT PLYWOOD'!</v>
      </c>
      <c r="I4473" t="str">
        <f t="shared" ca="1" si="836"/>
        <v>'Simpl. all tex-DT PLYWOOD'!</v>
      </c>
      <c r="J4473">
        <f t="shared" ca="1" si="837"/>
        <v>0</v>
      </c>
      <c r="K4473">
        <f t="shared" ca="1" si="838"/>
        <v>0</v>
      </c>
      <c r="L4473">
        <f t="shared" ca="1" si="839"/>
        <v>0</v>
      </c>
      <c r="M4473">
        <f t="shared" ca="1" si="840"/>
        <v>0</v>
      </c>
      <c r="O4473" t="str">
        <f t="shared" ca="1" si="841"/>
        <v>D:z</v>
      </c>
      <c r="P4473" t="str">
        <f t="shared" ca="1" si="842"/>
        <v>D7:z7</v>
      </c>
    </row>
    <row r="4474" spans="1:16">
      <c r="A4474" t="str">
        <f t="shared" si="831"/>
        <v>11</v>
      </c>
      <c r="B4474" t="str">
        <f t="shared" ca="1" si="832"/>
        <v>W</v>
      </c>
      <c r="C4474" t="str">
        <f t="shared" si="833"/>
        <v>SIMPL-8A</v>
      </c>
      <c r="D4474" t="s">
        <v>1858</v>
      </c>
      <c r="E4474">
        <f t="shared" ca="1" si="834"/>
        <v>0</v>
      </c>
      <c r="H4474" t="str">
        <f t="shared" ca="1" si="835"/>
        <v>'Simpl. all tex-DT PLYWOOD'!</v>
      </c>
      <c r="I4474" t="str">
        <f t="shared" ca="1" si="836"/>
        <v>'Simpl. all tex-DT PLYWOOD'!</v>
      </c>
      <c r="J4474">
        <f t="shared" ca="1" si="837"/>
        <v>0</v>
      </c>
      <c r="K4474">
        <f t="shared" ca="1" si="838"/>
        <v>0</v>
      </c>
      <c r="L4474">
        <f t="shared" ca="1" si="839"/>
        <v>0</v>
      </c>
      <c r="M4474">
        <f t="shared" ca="1" si="840"/>
        <v>0</v>
      </c>
      <c r="O4474" t="str">
        <f t="shared" ca="1" si="841"/>
        <v>D:z</v>
      </c>
      <c r="P4474" t="str">
        <f t="shared" ca="1" si="842"/>
        <v>D7:z7</v>
      </c>
    </row>
    <row r="4475" spans="1:16">
      <c r="A4475" t="str">
        <f t="shared" si="831"/>
        <v>12</v>
      </c>
      <c r="B4475" t="str">
        <f t="shared" ca="1" si="832"/>
        <v>W</v>
      </c>
      <c r="C4475" t="str">
        <f t="shared" si="833"/>
        <v>SIMPL-8A</v>
      </c>
      <c r="D4475" t="s">
        <v>1859</v>
      </c>
      <c r="E4475">
        <f t="shared" ca="1" si="834"/>
        <v>0</v>
      </c>
      <c r="H4475" t="str">
        <f t="shared" ca="1" si="835"/>
        <v>'Simpl. all tex-DT PLYWOOD'!</v>
      </c>
      <c r="I4475" t="str">
        <f t="shared" ca="1" si="836"/>
        <v>'Simpl. all tex-DT PLYWOOD'!</v>
      </c>
      <c r="J4475">
        <f t="shared" ca="1" si="837"/>
        <v>0</v>
      </c>
      <c r="K4475">
        <f t="shared" ca="1" si="838"/>
        <v>0</v>
      </c>
      <c r="L4475">
        <f t="shared" ca="1" si="839"/>
        <v>0</v>
      </c>
      <c r="M4475">
        <f t="shared" ca="1" si="840"/>
        <v>0</v>
      </c>
      <c r="O4475" t="str">
        <f t="shared" ca="1" si="841"/>
        <v>D:z</v>
      </c>
      <c r="P4475" t="str">
        <f t="shared" ca="1" si="842"/>
        <v>D7:z7</v>
      </c>
    </row>
    <row r="4476" spans="1:16">
      <c r="A4476" t="str">
        <f t="shared" si="831"/>
        <v>13</v>
      </c>
      <c r="B4476" t="str">
        <f t="shared" ca="1" si="832"/>
        <v>W</v>
      </c>
      <c r="C4476" t="str">
        <f t="shared" si="833"/>
        <v>SIMPL-8A</v>
      </c>
      <c r="D4476" t="s">
        <v>1860</v>
      </c>
      <c r="E4476">
        <f t="shared" ca="1" si="834"/>
        <v>0</v>
      </c>
      <c r="H4476" t="str">
        <f t="shared" ca="1" si="835"/>
        <v>'Simpl. all tex-DT PLYWOOD'!</v>
      </c>
      <c r="I4476" t="str">
        <f t="shared" ca="1" si="836"/>
        <v>'Simpl. all tex-DT PLYWOOD'!</v>
      </c>
      <c r="J4476">
        <f t="shared" ca="1" si="837"/>
        <v>0</v>
      </c>
      <c r="K4476">
        <f t="shared" ca="1" si="838"/>
        <v>0</v>
      </c>
      <c r="L4476">
        <f t="shared" ca="1" si="839"/>
        <v>0</v>
      </c>
      <c r="M4476">
        <f t="shared" ca="1" si="840"/>
        <v>0</v>
      </c>
      <c r="O4476" t="str">
        <f t="shared" ca="1" si="841"/>
        <v>D:z</v>
      </c>
      <c r="P4476" t="str">
        <f t="shared" ca="1" si="842"/>
        <v>D7:z7</v>
      </c>
    </row>
    <row r="4477" spans="1:16">
      <c r="A4477" t="str">
        <f t="shared" si="831"/>
        <v>15</v>
      </c>
      <c r="B4477" t="str">
        <f t="shared" ca="1" si="832"/>
        <v>W</v>
      </c>
      <c r="C4477" t="str">
        <f t="shared" si="833"/>
        <v>SIMPL-8A</v>
      </c>
      <c r="D4477" t="s">
        <v>4874</v>
      </c>
      <c r="E4477">
        <f t="shared" ca="1" si="834"/>
        <v>0</v>
      </c>
      <c r="H4477" t="str">
        <f t="shared" ca="1" si="835"/>
        <v>'Simpl. all tex-DT PLYWOOD'!</v>
      </c>
      <c r="I4477" t="str">
        <f t="shared" ca="1" si="836"/>
        <v>'Simpl. all tex-DT PLYWOOD'!</v>
      </c>
      <c r="J4477">
        <f t="shared" ca="1" si="837"/>
        <v>0</v>
      </c>
      <c r="K4477">
        <f t="shared" ca="1" si="838"/>
        <v>0</v>
      </c>
      <c r="L4477">
        <f t="shared" ca="1" si="839"/>
        <v>0</v>
      </c>
      <c r="M4477">
        <f t="shared" ca="1" si="840"/>
        <v>0</v>
      </c>
      <c r="O4477" t="str">
        <f t="shared" ca="1" si="841"/>
        <v>D:z</v>
      </c>
      <c r="P4477" t="str">
        <f t="shared" ca="1" si="842"/>
        <v>D7:z7</v>
      </c>
    </row>
    <row r="4478" spans="1:16">
      <c r="A4478" t="str">
        <f t="shared" si="831"/>
        <v>01</v>
      </c>
      <c r="B4478" t="str">
        <f t="shared" ca="1" si="832"/>
        <v>W</v>
      </c>
      <c r="C4478" t="str">
        <f t="shared" si="833"/>
        <v>SIMPL-8A-C</v>
      </c>
      <c r="D4478" t="s">
        <v>6079</v>
      </c>
      <c r="E4478">
        <f t="shared" ca="1" si="834"/>
        <v>0</v>
      </c>
      <c r="H4478" t="str">
        <f t="shared" ca="1" si="835"/>
        <v>'(more) Simpl. Textures PLYWOOD'!</v>
      </c>
      <c r="I4478">
        <f t="shared" ca="1" si="836"/>
        <v>0</v>
      </c>
      <c r="J4478" t="str">
        <f t="shared" ca="1" si="837"/>
        <v>'(more) Simpl. Textures PLYWOOD'!</v>
      </c>
      <c r="K4478">
        <f t="shared" ca="1" si="838"/>
        <v>0</v>
      </c>
      <c r="L4478">
        <f t="shared" ca="1" si="839"/>
        <v>0</v>
      </c>
      <c r="M4478">
        <f t="shared" ca="1" si="840"/>
        <v>0</v>
      </c>
      <c r="O4478" t="str">
        <f t="shared" ca="1" si="841"/>
        <v>D:N</v>
      </c>
      <c r="P4478" t="str">
        <f t="shared" ca="1" si="842"/>
        <v>D7:N7</v>
      </c>
    </row>
    <row r="4479" spans="1:16">
      <c r="A4479" t="str">
        <f t="shared" si="831"/>
        <v>16</v>
      </c>
      <c r="B4479" t="str">
        <f t="shared" ca="1" si="832"/>
        <v>W</v>
      </c>
      <c r="C4479" t="str">
        <f t="shared" si="833"/>
        <v>SIMPL-8A-N-NT</v>
      </c>
      <c r="D4479" t="s">
        <v>5597</v>
      </c>
      <c r="E4479">
        <f t="shared" ca="1" si="834"/>
        <v>0</v>
      </c>
      <c r="H4479" t="str">
        <f t="shared" ca="1" si="835"/>
        <v>'(more) Simpl. Textures PLYWOOD'!</v>
      </c>
      <c r="I4479">
        <f t="shared" ca="1" si="836"/>
        <v>0</v>
      </c>
      <c r="J4479" t="str">
        <f t="shared" ca="1" si="837"/>
        <v>'(more) Simpl. Textures PLYWOOD'!</v>
      </c>
      <c r="K4479">
        <f t="shared" ca="1" si="838"/>
        <v>0</v>
      </c>
      <c r="L4479">
        <f t="shared" ca="1" si="839"/>
        <v>0</v>
      </c>
      <c r="M4479">
        <f t="shared" ca="1" si="840"/>
        <v>0</v>
      </c>
      <c r="O4479" t="str">
        <f t="shared" ca="1" si="841"/>
        <v>D:N</v>
      </c>
      <c r="P4479" t="str">
        <f t="shared" ca="1" si="842"/>
        <v>D7:N7</v>
      </c>
    </row>
    <row r="4480" spans="1:16">
      <c r="A4480" t="str">
        <f t="shared" si="831"/>
        <v>16</v>
      </c>
      <c r="B4480" t="str">
        <f t="shared" ca="1" si="832"/>
        <v>W</v>
      </c>
      <c r="C4480" t="str">
        <f t="shared" si="833"/>
        <v>SIMPL-8A-N-T</v>
      </c>
      <c r="D4480" t="s">
        <v>5757</v>
      </c>
      <c r="E4480">
        <f t="shared" ca="1" si="834"/>
        <v>0</v>
      </c>
      <c r="H4480" t="str">
        <f t="shared" ca="1" si="835"/>
        <v>'(more) Simpl. Textures PLYWOOD'!</v>
      </c>
      <c r="I4480">
        <f t="shared" ca="1" si="836"/>
        <v>0</v>
      </c>
      <c r="J4480" t="str">
        <f t="shared" ca="1" si="837"/>
        <v>'(more) Simpl. Textures PLYWOOD'!</v>
      </c>
      <c r="K4480">
        <f t="shared" ca="1" si="838"/>
        <v>0</v>
      </c>
      <c r="L4480">
        <f t="shared" ca="1" si="839"/>
        <v>0</v>
      </c>
      <c r="M4480">
        <f t="shared" ca="1" si="840"/>
        <v>0</v>
      </c>
      <c r="O4480" t="str">
        <f t="shared" ca="1" si="841"/>
        <v>D:N</v>
      </c>
      <c r="P4480" t="str">
        <f t="shared" ca="1" si="842"/>
        <v>D7:N7</v>
      </c>
    </row>
    <row r="4481" spans="1:16">
      <c r="A4481" t="str">
        <f t="shared" si="831"/>
        <v>01</v>
      </c>
      <c r="B4481" t="str">
        <f t="shared" ca="1" si="832"/>
        <v>W</v>
      </c>
      <c r="C4481" t="str">
        <f t="shared" si="833"/>
        <v>SIMPL-8A-T</v>
      </c>
      <c r="D4481" t="s">
        <v>3785</v>
      </c>
      <c r="E4481">
        <f t="shared" ca="1" si="834"/>
        <v>0</v>
      </c>
      <c r="H4481" t="str">
        <f t="shared" ca="1" si="835"/>
        <v>'Simpl. all tex-DT PLYWOOD'!</v>
      </c>
      <c r="I4481" t="str">
        <f t="shared" ca="1" si="836"/>
        <v>'Simpl. all tex-DT PLYWOOD'!</v>
      </c>
      <c r="J4481">
        <f t="shared" ca="1" si="837"/>
        <v>0</v>
      </c>
      <c r="K4481">
        <f t="shared" ca="1" si="838"/>
        <v>0</v>
      </c>
      <c r="L4481">
        <f t="shared" ca="1" si="839"/>
        <v>0</v>
      </c>
      <c r="M4481">
        <f t="shared" ca="1" si="840"/>
        <v>0</v>
      </c>
      <c r="O4481" t="str">
        <f t="shared" ca="1" si="841"/>
        <v>D:z</v>
      </c>
      <c r="P4481" t="str">
        <f t="shared" ca="1" si="842"/>
        <v>D7:z7</v>
      </c>
    </row>
    <row r="4482" spans="1:16">
      <c r="A4482" t="str">
        <f t="shared" si="831"/>
        <v>02</v>
      </c>
      <c r="B4482" t="str">
        <f t="shared" ca="1" si="832"/>
        <v>W</v>
      </c>
      <c r="C4482" t="str">
        <f t="shared" si="833"/>
        <v>SIMPL-8A-T</v>
      </c>
      <c r="D4482" t="s">
        <v>3786</v>
      </c>
      <c r="E4482">
        <f t="shared" ca="1" si="834"/>
        <v>0</v>
      </c>
      <c r="H4482" t="str">
        <f t="shared" ca="1" si="835"/>
        <v>'Simpl. all tex-DT PLYWOOD'!</v>
      </c>
      <c r="I4482" t="str">
        <f t="shared" ca="1" si="836"/>
        <v>'Simpl. all tex-DT PLYWOOD'!</v>
      </c>
      <c r="J4482">
        <f t="shared" ca="1" si="837"/>
        <v>0</v>
      </c>
      <c r="K4482">
        <f t="shared" ca="1" si="838"/>
        <v>0</v>
      </c>
      <c r="L4482">
        <f t="shared" ca="1" si="839"/>
        <v>0</v>
      </c>
      <c r="M4482">
        <f t="shared" ca="1" si="840"/>
        <v>0</v>
      </c>
      <c r="O4482" t="str">
        <f t="shared" ca="1" si="841"/>
        <v>D:z</v>
      </c>
      <c r="P4482" t="str">
        <f t="shared" ca="1" si="842"/>
        <v>D7:z7</v>
      </c>
    </row>
    <row r="4483" spans="1:16">
      <c r="A4483" t="str">
        <f t="shared" si="831"/>
        <v>03</v>
      </c>
      <c r="B4483" t="str">
        <f t="shared" ca="1" si="832"/>
        <v>W</v>
      </c>
      <c r="C4483" t="str">
        <f t="shared" si="833"/>
        <v>SIMPL-8A-T</v>
      </c>
      <c r="D4483" t="s">
        <v>3787</v>
      </c>
      <c r="E4483">
        <f t="shared" ca="1" si="834"/>
        <v>0</v>
      </c>
      <c r="H4483" t="str">
        <f t="shared" ca="1" si="835"/>
        <v>'Simpl. all tex-DT PLYWOOD'!</v>
      </c>
      <c r="I4483" t="str">
        <f t="shared" ca="1" si="836"/>
        <v>'Simpl. all tex-DT PLYWOOD'!</v>
      </c>
      <c r="J4483">
        <f t="shared" ca="1" si="837"/>
        <v>0</v>
      </c>
      <c r="K4483">
        <f t="shared" ca="1" si="838"/>
        <v>0</v>
      </c>
      <c r="L4483">
        <f t="shared" ca="1" si="839"/>
        <v>0</v>
      </c>
      <c r="M4483">
        <f t="shared" ca="1" si="840"/>
        <v>0</v>
      </c>
      <c r="O4483" t="str">
        <f t="shared" ca="1" si="841"/>
        <v>D:z</v>
      </c>
      <c r="P4483" t="str">
        <f t="shared" ca="1" si="842"/>
        <v>D7:z7</v>
      </c>
    </row>
    <row r="4484" spans="1:16">
      <c r="A4484" t="str">
        <f t="shared" si="831"/>
        <v>04</v>
      </c>
      <c r="B4484" t="str">
        <f t="shared" ca="1" si="832"/>
        <v>W</v>
      </c>
      <c r="C4484" t="str">
        <f t="shared" si="833"/>
        <v>SIMPL-8A-T</v>
      </c>
      <c r="D4484" t="s">
        <v>3788</v>
      </c>
      <c r="E4484">
        <f t="shared" ca="1" si="834"/>
        <v>0</v>
      </c>
      <c r="H4484" t="str">
        <f t="shared" ca="1" si="835"/>
        <v>'Simpl. all tex-DT PLYWOOD'!</v>
      </c>
      <c r="I4484" t="str">
        <f t="shared" ca="1" si="836"/>
        <v>'Simpl. all tex-DT PLYWOOD'!</v>
      </c>
      <c r="J4484">
        <f t="shared" ca="1" si="837"/>
        <v>0</v>
      </c>
      <c r="K4484">
        <f t="shared" ca="1" si="838"/>
        <v>0</v>
      </c>
      <c r="L4484">
        <f t="shared" ca="1" si="839"/>
        <v>0</v>
      </c>
      <c r="M4484">
        <f t="shared" ca="1" si="840"/>
        <v>0</v>
      </c>
      <c r="O4484" t="str">
        <f t="shared" ca="1" si="841"/>
        <v>D:z</v>
      </c>
      <c r="P4484" t="str">
        <f t="shared" ca="1" si="842"/>
        <v>D7:z7</v>
      </c>
    </row>
    <row r="4485" spans="1:16">
      <c r="A4485" t="str">
        <f t="shared" si="831"/>
        <v>05</v>
      </c>
      <c r="B4485" t="str">
        <f t="shared" ca="1" si="832"/>
        <v>W</v>
      </c>
      <c r="C4485" t="str">
        <f t="shared" si="833"/>
        <v>SIMPL-8A-T</v>
      </c>
      <c r="D4485" t="s">
        <v>3789</v>
      </c>
      <c r="E4485">
        <f t="shared" ca="1" si="834"/>
        <v>0</v>
      </c>
      <c r="H4485" t="str">
        <f t="shared" ca="1" si="835"/>
        <v>'Simpl. all tex-DT PLYWOOD'!</v>
      </c>
      <c r="I4485" t="str">
        <f t="shared" ca="1" si="836"/>
        <v>'Simpl. all tex-DT PLYWOOD'!</v>
      </c>
      <c r="J4485">
        <f t="shared" ca="1" si="837"/>
        <v>0</v>
      </c>
      <c r="K4485">
        <f t="shared" ca="1" si="838"/>
        <v>0</v>
      </c>
      <c r="L4485">
        <f t="shared" ca="1" si="839"/>
        <v>0</v>
      </c>
      <c r="M4485">
        <f t="shared" ca="1" si="840"/>
        <v>0</v>
      </c>
      <c r="O4485" t="str">
        <f t="shared" ca="1" si="841"/>
        <v>D:z</v>
      </c>
      <c r="P4485" t="str">
        <f t="shared" ca="1" si="842"/>
        <v>D7:z7</v>
      </c>
    </row>
    <row r="4486" spans="1:16">
      <c r="A4486" t="str">
        <f t="shared" si="831"/>
        <v>06</v>
      </c>
      <c r="B4486" t="str">
        <f t="shared" ca="1" si="832"/>
        <v>W</v>
      </c>
      <c r="C4486" t="str">
        <f t="shared" si="833"/>
        <v>SIMPL-8A-T</v>
      </c>
      <c r="D4486" t="s">
        <v>3790</v>
      </c>
      <c r="E4486">
        <f t="shared" ca="1" si="834"/>
        <v>0</v>
      </c>
      <c r="H4486" t="str">
        <f t="shared" ca="1" si="835"/>
        <v>'Simpl. all tex-DT PLYWOOD'!</v>
      </c>
      <c r="I4486" t="str">
        <f t="shared" ca="1" si="836"/>
        <v>'Simpl. all tex-DT PLYWOOD'!</v>
      </c>
      <c r="J4486">
        <f t="shared" ca="1" si="837"/>
        <v>0</v>
      </c>
      <c r="K4486">
        <f t="shared" ca="1" si="838"/>
        <v>0</v>
      </c>
      <c r="L4486">
        <f t="shared" ca="1" si="839"/>
        <v>0</v>
      </c>
      <c r="M4486">
        <f t="shared" ca="1" si="840"/>
        <v>0</v>
      </c>
      <c r="O4486" t="str">
        <f t="shared" ca="1" si="841"/>
        <v>D:z</v>
      </c>
      <c r="P4486" t="str">
        <f t="shared" ca="1" si="842"/>
        <v>D7:z7</v>
      </c>
    </row>
    <row r="4487" spans="1:16">
      <c r="A4487" t="str">
        <f t="shared" si="831"/>
        <v>07</v>
      </c>
      <c r="B4487" t="str">
        <f t="shared" ca="1" si="832"/>
        <v>W</v>
      </c>
      <c r="C4487" t="str">
        <f t="shared" si="833"/>
        <v>SIMPL-8A-T</v>
      </c>
      <c r="D4487" t="s">
        <v>3791</v>
      </c>
      <c r="E4487">
        <f t="shared" ca="1" si="834"/>
        <v>0</v>
      </c>
      <c r="H4487" t="str">
        <f t="shared" ca="1" si="835"/>
        <v>'Simpl. all tex-DT PLYWOOD'!</v>
      </c>
      <c r="I4487" t="str">
        <f t="shared" ca="1" si="836"/>
        <v>'Simpl. all tex-DT PLYWOOD'!</v>
      </c>
      <c r="J4487">
        <f t="shared" ca="1" si="837"/>
        <v>0</v>
      </c>
      <c r="K4487">
        <f t="shared" ca="1" si="838"/>
        <v>0</v>
      </c>
      <c r="L4487">
        <f t="shared" ca="1" si="839"/>
        <v>0</v>
      </c>
      <c r="M4487">
        <f t="shared" ca="1" si="840"/>
        <v>0</v>
      </c>
      <c r="O4487" t="str">
        <f t="shared" ca="1" si="841"/>
        <v>D:z</v>
      </c>
      <c r="P4487" t="str">
        <f t="shared" ca="1" si="842"/>
        <v>D7:z7</v>
      </c>
    </row>
    <row r="4488" spans="1:16">
      <c r="A4488" t="str">
        <f t="shared" si="831"/>
        <v>08</v>
      </c>
      <c r="B4488" t="str">
        <f t="shared" ca="1" si="832"/>
        <v>W</v>
      </c>
      <c r="C4488" t="str">
        <f t="shared" si="833"/>
        <v>SIMPL-8A-T</v>
      </c>
      <c r="D4488" t="s">
        <v>3792</v>
      </c>
      <c r="E4488">
        <f t="shared" ca="1" si="834"/>
        <v>0</v>
      </c>
      <c r="H4488" t="str">
        <f t="shared" ca="1" si="835"/>
        <v>'Simpl. all tex-DT PLYWOOD'!</v>
      </c>
      <c r="I4488" t="str">
        <f t="shared" ca="1" si="836"/>
        <v>'Simpl. all tex-DT PLYWOOD'!</v>
      </c>
      <c r="J4488">
        <f t="shared" ca="1" si="837"/>
        <v>0</v>
      </c>
      <c r="K4488">
        <f t="shared" ca="1" si="838"/>
        <v>0</v>
      </c>
      <c r="L4488">
        <f t="shared" ca="1" si="839"/>
        <v>0</v>
      </c>
      <c r="M4488">
        <f t="shared" ca="1" si="840"/>
        <v>0</v>
      </c>
      <c r="O4488" t="str">
        <f t="shared" ca="1" si="841"/>
        <v>D:z</v>
      </c>
      <c r="P4488" t="str">
        <f t="shared" ca="1" si="842"/>
        <v>D7:z7</v>
      </c>
    </row>
    <row r="4489" spans="1:16">
      <c r="A4489" t="str">
        <f t="shared" si="831"/>
        <v>09</v>
      </c>
      <c r="B4489" t="str">
        <f t="shared" ca="1" si="832"/>
        <v>W</v>
      </c>
      <c r="C4489" t="str">
        <f t="shared" si="833"/>
        <v>SIMPL-8A-T</v>
      </c>
      <c r="D4489" t="s">
        <v>3793</v>
      </c>
      <c r="E4489">
        <f t="shared" ca="1" si="834"/>
        <v>0</v>
      </c>
      <c r="H4489" t="str">
        <f t="shared" ca="1" si="835"/>
        <v>'Simpl. all tex-DT PLYWOOD'!</v>
      </c>
      <c r="I4489" t="str">
        <f t="shared" ca="1" si="836"/>
        <v>'Simpl. all tex-DT PLYWOOD'!</v>
      </c>
      <c r="J4489">
        <f t="shared" ca="1" si="837"/>
        <v>0</v>
      </c>
      <c r="K4489">
        <f t="shared" ca="1" si="838"/>
        <v>0</v>
      </c>
      <c r="L4489">
        <f t="shared" ca="1" si="839"/>
        <v>0</v>
      </c>
      <c r="M4489">
        <f t="shared" ca="1" si="840"/>
        <v>0</v>
      </c>
      <c r="O4489" t="str">
        <f t="shared" ca="1" si="841"/>
        <v>D:z</v>
      </c>
      <c r="P4489" t="str">
        <f t="shared" ca="1" si="842"/>
        <v>D7:z7</v>
      </c>
    </row>
    <row r="4490" spans="1:16">
      <c r="A4490" t="str">
        <f t="shared" si="831"/>
        <v>10</v>
      </c>
      <c r="B4490" t="str">
        <f t="shared" ca="1" si="832"/>
        <v>W</v>
      </c>
      <c r="C4490" t="str">
        <f t="shared" si="833"/>
        <v>SIMPL-8A-T</v>
      </c>
      <c r="D4490" t="s">
        <v>3794</v>
      </c>
      <c r="E4490">
        <f t="shared" ca="1" si="834"/>
        <v>0</v>
      </c>
      <c r="H4490" t="str">
        <f t="shared" ca="1" si="835"/>
        <v>'Simpl. all tex-DT PLYWOOD'!</v>
      </c>
      <c r="I4490" t="str">
        <f t="shared" ca="1" si="836"/>
        <v>'Simpl. all tex-DT PLYWOOD'!</v>
      </c>
      <c r="J4490">
        <f t="shared" ca="1" si="837"/>
        <v>0</v>
      </c>
      <c r="K4490">
        <f t="shared" ca="1" si="838"/>
        <v>0</v>
      </c>
      <c r="L4490">
        <f t="shared" ca="1" si="839"/>
        <v>0</v>
      </c>
      <c r="M4490">
        <f t="shared" ca="1" si="840"/>
        <v>0</v>
      </c>
      <c r="O4490" t="str">
        <f t="shared" ca="1" si="841"/>
        <v>D:z</v>
      </c>
      <c r="P4490" t="str">
        <f t="shared" ca="1" si="842"/>
        <v>D7:z7</v>
      </c>
    </row>
    <row r="4491" spans="1:16">
      <c r="A4491" t="str">
        <f t="shared" si="831"/>
        <v>11</v>
      </c>
      <c r="B4491" t="str">
        <f t="shared" ca="1" si="832"/>
        <v>W</v>
      </c>
      <c r="C4491" t="str">
        <f t="shared" si="833"/>
        <v>SIMPL-8A-T</v>
      </c>
      <c r="D4491" t="s">
        <v>3795</v>
      </c>
      <c r="E4491">
        <f t="shared" ca="1" si="834"/>
        <v>0</v>
      </c>
      <c r="H4491" t="str">
        <f t="shared" ca="1" si="835"/>
        <v>'Simpl. all tex-DT PLYWOOD'!</v>
      </c>
      <c r="I4491" t="str">
        <f t="shared" ca="1" si="836"/>
        <v>'Simpl. all tex-DT PLYWOOD'!</v>
      </c>
      <c r="J4491">
        <f t="shared" ca="1" si="837"/>
        <v>0</v>
      </c>
      <c r="K4491">
        <f t="shared" ca="1" si="838"/>
        <v>0</v>
      </c>
      <c r="L4491">
        <f t="shared" ca="1" si="839"/>
        <v>0</v>
      </c>
      <c r="M4491">
        <f t="shared" ca="1" si="840"/>
        <v>0</v>
      </c>
      <c r="O4491" t="str">
        <f t="shared" ca="1" si="841"/>
        <v>D:z</v>
      </c>
      <c r="P4491" t="str">
        <f t="shared" ca="1" si="842"/>
        <v>D7:z7</v>
      </c>
    </row>
    <row r="4492" spans="1:16">
      <c r="A4492" t="str">
        <f t="shared" si="831"/>
        <v>12</v>
      </c>
      <c r="B4492" t="str">
        <f t="shared" ca="1" si="832"/>
        <v>W</v>
      </c>
      <c r="C4492" t="str">
        <f t="shared" si="833"/>
        <v>SIMPL-8A-T</v>
      </c>
      <c r="D4492" t="s">
        <v>3796</v>
      </c>
      <c r="E4492">
        <f t="shared" ca="1" si="834"/>
        <v>0</v>
      </c>
      <c r="H4492" t="str">
        <f t="shared" ca="1" si="835"/>
        <v>'Simpl. all tex-DT PLYWOOD'!</v>
      </c>
      <c r="I4492" t="str">
        <f t="shared" ca="1" si="836"/>
        <v>'Simpl. all tex-DT PLYWOOD'!</v>
      </c>
      <c r="J4492">
        <f t="shared" ca="1" si="837"/>
        <v>0</v>
      </c>
      <c r="K4492">
        <f t="shared" ca="1" si="838"/>
        <v>0</v>
      </c>
      <c r="L4492">
        <f t="shared" ca="1" si="839"/>
        <v>0</v>
      </c>
      <c r="M4492">
        <f t="shared" ca="1" si="840"/>
        <v>0</v>
      </c>
      <c r="O4492" t="str">
        <f t="shared" ca="1" si="841"/>
        <v>D:z</v>
      </c>
      <c r="P4492" t="str">
        <f t="shared" ca="1" si="842"/>
        <v>D7:z7</v>
      </c>
    </row>
    <row r="4493" spans="1:16">
      <c r="A4493" t="str">
        <f t="shared" si="831"/>
        <v>13</v>
      </c>
      <c r="B4493" t="str">
        <f t="shared" ca="1" si="832"/>
        <v>W</v>
      </c>
      <c r="C4493" t="str">
        <f t="shared" si="833"/>
        <v>SIMPL-8A-T</v>
      </c>
      <c r="D4493" t="s">
        <v>3797</v>
      </c>
      <c r="E4493">
        <f t="shared" ca="1" si="834"/>
        <v>0</v>
      </c>
      <c r="H4493" t="str">
        <f t="shared" ca="1" si="835"/>
        <v>'Simpl. all tex-DT PLYWOOD'!</v>
      </c>
      <c r="I4493" t="str">
        <f t="shared" ca="1" si="836"/>
        <v>'Simpl. all tex-DT PLYWOOD'!</v>
      </c>
      <c r="J4493">
        <f t="shared" ca="1" si="837"/>
        <v>0</v>
      </c>
      <c r="K4493">
        <f t="shared" ca="1" si="838"/>
        <v>0</v>
      </c>
      <c r="L4493">
        <f t="shared" ca="1" si="839"/>
        <v>0</v>
      </c>
      <c r="M4493">
        <f t="shared" ca="1" si="840"/>
        <v>0</v>
      </c>
      <c r="O4493" t="str">
        <f t="shared" ca="1" si="841"/>
        <v>D:z</v>
      </c>
      <c r="P4493" t="str">
        <f t="shared" ca="1" si="842"/>
        <v>D7:z7</v>
      </c>
    </row>
    <row r="4494" spans="1:16">
      <c r="A4494" t="str">
        <f t="shared" si="831"/>
        <v>15</v>
      </c>
      <c r="B4494" t="str">
        <f t="shared" ca="1" si="832"/>
        <v>W</v>
      </c>
      <c r="C4494" t="str">
        <f t="shared" si="833"/>
        <v>SIMPL-8A-T</v>
      </c>
      <c r="D4494" t="s">
        <v>4822</v>
      </c>
      <c r="E4494">
        <f t="shared" ca="1" si="834"/>
        <v>0</v>
      </c>
      <c r="H4494" t="str">
        <f t="shared" ca="1" si="835"/>
        <v>'Simpl. all tex-DT PLYWOOD'!</v>
      </c>
      <c r="I4494" t="str">
        <f t="shared" ca="1" si="836"/>
        <v>'Simpl. all tex-DT PLYWOOD'!</v>
      </c>
      <c r="J4494">
        <f t="shared" ca="1" si="837"/>
        <v>0</v>
      </c>
      <c r="K4494">
        <f t="shared" ca="1" si="838"/>
        <v>0</v>
      </c>
      <c r="L4494">
        <f t="shared" ca="1" si="839"/>
        <v>0</v>
      </c>
      <c r="M4494">
        <f t="shared" ca="1" si="840"/>
        <v>0</v>
      </c>
      <c r="O4494" t="str">
        <f t="shared" ca="1" si="841"/>
        <v>D:z</v>
      </c>
      <c r="P4494" t="str">
        <f t="shared" ca="1" si="842"/>
        <v>D7:z7</v>
      </c>
    </row>
    <row r="4495" spans="1:16">
      <c r="A4495" t="str">
        <f t="shared" ref="A4495:A4558" si="843">MID(D4495,LEN(C4495)+2,LEN(D4495)-LEN(C4495))</f>
        <v>01</v>
      </c>
      <c r="B4495" t="str">
        <f t="shared" ref="B4495:B4558" ca="1" si="844">VLOOKUP(H4495,$A$1:$K$4,11,FALSE)</f>
        <v>W</v>
      </c>
      <c r="C4495" t="str">
        <f t="shared" ref="C4495:C4558" si="845">IF(RIGHT(LEFT(D4495,LEN(D4495)-3),1)="-",LEFT(D4495,LEN(D4495)-4),LEFT(D4495,LEN(D4495)-3))</f>
        <v>SIMPL-8B</v>
      </c>
      <c r="D4495" t="s">
        <v>1862</v>
      </c>
      <c r="E4495">
        <f t="shared" ref="E4495:E4558" ca="1" si="846">IFERROR(VLOOKUP(C4495,INDIRECT($H4495&amp;$O4495),MATCH($A4495,INDIRECT($H4495&amp;$P4495),0),FALSE),0)</f>
        <v>0</v>
      </c>
      <c r="H4495" t="str">
        <f t="shared" ref="H4495:H4558" ca="1" si="847">IF(I4495&lt;&gt;0,I4495,IF(J4495&lt;&gt;0,J4495,IF(K4495&lt;&gt;0,K4495,IF(L4495&lt;&gt;0,L4495,IF(M4495&lt;&gt;0,M4495,N4495)))))</f>
        <v>'Simpl. all tex-DT PLYWOOD'!</v>
      </c>
      <c r="I4495" t="str">
        <f t="shared" ref="I4495:I4555" ca="1" si="848">IF(IFERROR(VLOOKUP(C4495,INDIRECT($G$7&amp;"D:D"),1,FALSE),0)&lt;&gt;0,I$13,0)</f>
        <v>'Simpl. all tex-DT PLYWOOD'!</v>
      </c>
      <c r="J4495">
        <f t="shared" ref="J4495:J4555" ca="1" si="849">IF(IFERROR(VLOOKUP(C4495,INDIRECT($G$8&amp;"D:D"),1,FALSE),0)&lt;&gt;0,J$13,0)</f>
        <v>0</v>
      </c>
      <c r="K4495">
        <f t="shared" ref="K4495:K4555" ca="1" si="850">IF(IFERROR(VLOOKUP($C4495,INDIRECT($G$9&amp;"d:d"),1,FALSE),0)&lt;&gt;0,K$13,0)</f>
        <v>0</v>
      </c>
      <c r="L4495">
        <f t="shared" ref="L4495:L4558" ca="1" si="851">IF(IFERROR(VLOOKUP($C4495,INDIRECT($G$10&amp;"d:d"),1,FALSE),0)&lt;&gt;0,L$13,0)</f>
        <v>0</v>
      </c>
      <c r="M4495">
        <f t="shared" ref="M4495:M4558" ca="1" si="852">IF(IFERROR(VLOOKUP($C4495,INDIRECT($G$11&amp;"d:d"),1,FALSE),0)&lt;&gt;0,M$13,0)</f>
        <v>0</v>
      </c>
      <c r="O4495" t="str">
        <f t="shared" ref="O4495:O4558" ca="1" si="853">VLOOKUP($H4495,$G$7:$I$11,2,FALSE)</f>
        <v>D:z</v>
      </c>
      <c r="P4495" t="str">
        <f t="shared" ref="P4495:P4558" ca="1" si="854">VLOOKUP($H4495,$G$7:$I$11,3,FALSE)</f>
        <v>D7:z7</v>
      </c>
    </row>
    <row r="4496" spans="1:16">
      <c r="A4496" t="str">
        <f t="shared" si="843"/>
        <v>02</v>
      </c>
      <c r="B4496" t="str">
        <f t="shared" ca="1" si="844"/>
        <v>W</v>
      </c>
      <c r="C4496" t="str">
        <f t="shared" si="845"/>
        <v>SIMPL-8B</v>
      </c>
      <c r="D4496" t="s">
        <v>1863</v>
      </c>
      <c r="E4496">
        <f t="shared" ca="1" si="846"/>
        <v>0</v>
      </c>
      <c r="H4496" t="str">
        <f t="shared" ca="1" si="847"/>
        <v>'Simpl. all tex-DT PLYWOOD'!</v>
      </c>
      <c r="I4496" t="str">
        <f t="shared" ca="1" si="848"/>
        <v>'Simpl. all tex-DT PLYWOOD'!</v>
      </c>
      <c r="J4496">
        <f t="shared" ca="1" si="849"/>
        <v>0</v>
      </c>
      <c r="K4496">
        <f t="shared" ca="1" si="850"/>
        <v>0</v>
      </c>
      <c r="L4496">
        <f t="shared" ca="1" si="851"/>
        <v>0</v>
      </c>
      <c r="M4496">
        <f t="shared" ca="1" si="852"/>
        <v>0</v>
      </c>
      <c r="O4496" t="str">
        <f t="shared" ca="1" si="853"/>
        <v>D:z</v>
      </c>
      <c r="P4496" t="str">
        <f t="shared" ca="1" si="854"/>
        <v>D7:z7</v>
      </c>
    </row>
    <row r="4497" spans="1:16">
      <c r="A4497" t="str">
        <f t="shared" si="843"/>
        <v>03</v>
      </c>
      <c r="B4497" t="str">
        <f t="shared" ca="1" si="844"/>
        <v>W</v>
      </c>
      <c r="C4497" t="str">
        <f t="shared" si="845"/>
        <v>SIMPL-8B</v>
      </c>
      <c r="D4497" t="s">
        <v>1864</v>
      </c>
      <c r="E4497">
        <f t="shared" ca="1" si="846"/>
        <v>0</v>
      </c>
      <c r="H4497" t="str">
        <f t="shared" ca="1" si="847"/>
        <v>'Simpl. all tex-DT PLYWOOD'!</v>
      </c>
      <c r="I4497" t="str">
        <f t="shared" ca="1" si="848"/>
        <v>'Simpl. all tex-DT PLYWOOD'!</v>
      </c>
      <c r="J4497">
        <f t="shared" ca="1" si="849"/>
        <v>0</v>
      </c>
      <c r="K4497">
        <f t="shared" ca="1" si="850"/>
        <v>0</v>
      </c>
      <c r="L4497">
        <f t="shared" ca="1" si="851"/>
        <v>0</v>
      </c>
      <c r="M4497">
        <f t="shared" ca="1" si="852"/>
        <v>0</v>
      </c>
      <c r="O4497" t="str">
        <f t="shared" ca="1" si="853"/>
        <v>D:z</v>
      </c>
      <c r="P4497" t="str">
        <f t="shared" ca="1" si="854"/>
        <v>D7:z7</v>
      </c>
    </row>
    <row r="4498" spans="1:16">
      <c r="A4498" t="str">
        <f t="shared" si="843"/>
        <v>04</v>
      </c>
      <c r="B4498" t="str">
        <f t="shared" ca="1" si="844"/>
        <v>W</v>
      </c>
      <c r="C4498" t="str">
        <f t="shared" si="845"/>
        <v>SIMPL-8B</v>
      </c>
      <c r="D4498" t="s">
        <v>1865</v>
      </c>
      <c r="E4498">
        <f t="shared" ca="1" si="846"/>
        <v>0</v>
      </c>
      <c r="H4498" t="str">
        <f t="shared" ca="1" si="847"/>
        <v>'Simpl. all tex-DT PLYWOOD'!</v>
      </c>
      <c r="I4498" t="str">
        <f t="shared" ca="1" si="848"/>
        <v>'Simpl. all tex-DT PLYWOOD'!</v>
      </c>
      <c r="J4498">
        <f t="shared" ca="1" si="849"/>
        <v>0</v>
      </c>
      <c r="K4498">
        <f t="shared" ca="1" si="850"/>
        <v>0</v>
      </c>
      <c r="L4498">
        <f t="shared" ca="1" si="851"/>
        <v>0</v>
      </c>
      <c r="M4498">
        <f t="shared" ca="1" si="852"/>
        <v>0</v>
      </c>
      <c r="O4498" t="str">
        <f t="shared" ca="1" si="853"/>
        <v>D:z</v>
      </c>
      <c r="P4498" t="str">
        <f t="shared" ca="1" si="854"/>
        <v>D7:z7</v>
      </c>
    </row>
    <row r="4499" spans="1:16">
      <c r="A4499" t="str">
        <f t="shared" si="843"/>
        <v>05</v>
      </c>
      <c r="B4499" t="str">
        <f t="shared" ca="1" si="844"/>
        <v>W</v>
      </c>
      <c r="C4499" t="str">
        <f t="shared" si="845"/>
        <v>SIMPL-8B</v>
      </c>
      <c r="D4499" t="s">
        <v>1866</v>
      </c>
      <c r="E4499">
        <f t="shared" ca="1" si="846"/>
        <v>0</v>
      </c>
      <c r="H4499" t="str">
        <f t="shared" ca="1" si="847"/>
        <v>'Simpl. all tex-DT PLYWOOD'!</v>
      </c>
      <c r="I4499" t="str">
        <f t="shared" ca="1" si="848"/>
        <v>'Simpl. all tex-DT PLYWOOD'!</v>
      </c>
      <c r="J4499">
        <f t="shared" ca="1" si="849"/>
        <v>0</v>
      </c>
      <c r="K4499">
        <f t="shared" ca="1" si="850"/>
        <v>0</v>
      </c>
      <c r="L4499">
        <f t="shared" ca="1" si="851"/>
        <v>0</v>
      </c>
      <c r="M4499">
        <f t="shared" ca="1" si="852"/>
        <v>0</v>
      </c>
      <c r="O4499" t="str">
        <f t="shared" ca="1" si="853"/>
        <v>D:z</v>
      </c>
      <c r="P4499" t="str">
        <f t="shared" ca="1" si="854"/>
        <v>D7:z7</v>
      </c>
    </row>
    <row r="4500" spans="1:16">
      <c r="A4500" t="str">
        <f t="shared" si="843"/>
        <v>06</v>
      </c>
      <c r="B4500" t="str">
        <f t="shared" ca="1" si="844"/>
        <v>W</v>
      </c>
      <c r="C4500" t="str">
        <f t="shared" si="845"/>
        <v>SIMPL-8B</v>
      </c>
      <c r="D4500" t="s">
        <v>1867</v>
      </c>
      <c r="E4500">
        <f t="shared" ca="1" si="846"/>
        <v>0</v>
      </c>
      <c r="H4500" t="str">
        <f t="shared" ca="1" si="847"/>
        <v>'Simpl. all tex-DT PLYWOOD'!</v>
      </c>
      <c r="I4500" t="str">
        <f t="shared" ca="1" si="848"/>
        <v>'Simpl. all tex-DT PLYWOOD'!</v>
      </c>
      <c r="J4500">
        <f t="shared" ca="1" si="849"/>
        <v>0</v>
      </c>
      <c r="K4500">
        <f t="shared" ca="1" si="850"/>
        <v>0</v>
      </c>
      <c r="L4500">
        <f t="shared" ca="1" si="851"/>
        <v>0</v>
      </c>
      <c r="M4500">
        <f t="shared" ca="1" si="852"/>
        <v>0</v>
      </c>
      <c r="O4500" t="str">
        <f t="shared" ca="1" si="853"/>
        <v>D:z</v>
      </c>
      <c r="P4500" t="str">
        <f t="shared" ca="1" si="854"/>
        <v>D7:z7</v>
      </c>
    </row>
    <row r="4501" spans="1:16">
      <c r="A4501" t="str">
        <f t="shared" si="843"/>
        <v>07</v>
      </c>
      <c r="B4501" t="str">
        <f t="shared" ca="1" si="844"/>
        <v>W</v>
      </c>
      <c r="C4501" t="str">
        <f t="shared" si="845"/>
        <v>SIMPL-8B</v>
      </c>
      <c r="D4501" t="s">
        <v>1868</v>
      </c>
      <c r="E4501">
        <f t="shared" ca="1" si="846"/>
        <v>0</v>
      </c>
      <c r="H4501" t="str">
        <f t="shared" ca="1" si="847"/>
        <v>'Simpl. all tex-DT PLYWOOD'!</v>
      </c>
      <c r="I4501" t="str">
        <f t="shared" ca="1" si="848"/>
        <v>'Simpl. all tex-DT PLYWOOD'!</v>
      </c>
      <c r="J4501">
        <f t="shared" ca="1" si="849"/>
        <v>0</v>
      </c>
      <c r="K4501">
        <f t="shared" ca="1" si="850"/>
        <v>0</v>
      </c>
      <c r="L4501">
        <f t="shared" ca="1" si="851"/>
        <v>0</v>
      </c>
      <c r="M4501">
        <f t="shared" ca="1" si="852"/>
        <v>0</v>
      </c>
      <c r="O4501" t="str">
        <f t="shared" ca="1" si="853"/>
        <v>D:z</v>
      </c>
      <c r="P4501" t="str">
        <f t="shared" ca="1" si="854"/>
        <v>D7:z7</v>
      </c>
    </row>
    <row r="4502" spans="1:16">
      <c r="A4502" t="str">
        <f t="shared" si="843"/>
        <v>08</v>
      </c>
      <c r="B4502" t="str">
        <f t="shared" ca="1" si="844"/>
        <v>W</v>
      </c>
      <c r="C4502" t="str">
        <f t="shared" si="845"/>
        <v>SIMPL-8B</v>
      </c>
      <c r="D4502" t="s">
        <v>1869</v>
      </c>
      <c r="E4502">
        <f t="shared" ca="1" si="846"/>
        <v>0</v>
      </c>
      <c r="H4502" t="str">
        <f t="shared" ca="1" si="847"/>
        <v>'Simpl. all tex-DT PLYWOOD'!</v>
      </c>
      <c r="I4502" t="str">
        <f t="shared" ca="1" si="848"/>
        <v>'Simpl. all tex-DT PLYWOOD'!</v>
      </c>
      <c r="J4502">
        <f t="shared" ca="1" si="849"/>
        <v>0</v>
      </c>
      <c r="K4502">
        <f t="shared" ca="1" si="850"/>
        <v>0</v>
      </c>
      <c r="L4502">
        <f t="shared" ca="1" si="851"/>
        <v>0</v>
      </c>
      <c r="M4502">
        <f t="shared" ca="1" si="852"/>
        <v>0</v>
      </c>
      <c r="O4502" t="str">
        <f t="shared" ca="1" si="853"/>
        <v>D:z</v>
      </c>
      <c r="P4502" t="str">
        <f t="shared" ca="1" si="854"/>
        <v>D7:z7</v>
      </c>
    </row>
    <row r="4503" spans="1:16">
      <c r="A4503" t="str">
        <f t="shared" si="843"/>
        <v>09</v>
      </c>
      <c r="B4503" t="str">
        <f t="shared" ca="1" si="844"/>
        <v>W</v>
      </c>
      <c r="C4503" t="str">
        <f t="shared" si="845"/>
        <v>SIMPL-8B</v>
      </c>
      <c r="D4503" t="s">
        <v>1870</v>
      </c>
      <c r="E4503">
        <f t="shared" ca="1" si="846"/>
        <v>0</v>
      </c>
      <c r="H4503" t="str">
        <f t="shared" ca="1" si="847"/>
        <v>'Simpl. all tex-DT PLYWOOD'!</v>
      </c>
      <c r="I4503" t="str">
        <f t="shared" ca="1" si="848"/>
        <v>'Simpl. all tex-DT PLYWOOD'!</v>
      </c>
      <c r="J4503">
        <f t="shared" ca="1" si="849"/>
        <v>0</v>
      </c>
      <c r="K4503">
        <f t="shared" ca="1" si="850"/>
        <v>0</v>
      </c>
      <c r="L4503">
        <f t="shared" ca="1" si="851"/>
        <v>0</v>
      </c>
      <c r="M4503">
        <f t="shared" ca="1" si="852"/>
        <v>0</v>
      </c>
      <c r="O4503" t="str">
        <f t="shared" ca="1" si="853"/>
        <v>D:z</v>
      </c>
      <c r="P4503" t="str">
        <f t="shared" ca="1" si="854"/>
        <v>D7:z7</v>
      </c>
    </row>
    <row r="4504" spans="1:16">
      <c r="A4504" t="str">
        <f t="shared" si="843"/>
        <v>10</v>
      </c>
      <c r="B4504" t="str">
        <f t="shared" ca="1" si="844"/>
        <v>W</v>
      </c>
      <c r="C4504" t="str">
        <f t="shared" si="845"/>
        <v>SIMPL-8B</v>
      </c>
      <c r="D4504" t="s">
        <v>1871</v>
      </c>
      <c r="E4504">
        <f t="shared" ca="1" si="846"/>
        <v>0</v>
      </c>
      <c r="H4504" t="str">
        <f t="shared" ca="1" si="847"/>
        <v>'Simpl. all tex-DT PLYWOOD'!</v>
      </c>
      <c r="I4504" t="str">
        <f t="shared" ca="1" si="848"/>
        <v>'Simpl. all tex-DT PLYWOOD'!</v>
      </c>
      <c r="J4504">
        <f t="shared" ca="1" si="849"/>
        <v>0</v>
      </c>
      <c r="K4504">
        <f t="shared" ca="1" si="850"/>
        <v>0</v>
      </c>
      <c r="L4504">
        <f t="shared" ca="1" si="851"/>
        <v>0</v>
      </c>
      <c r="M4504">
        <f t="shared" ca="1" si="852"/>
        <v>0</v>
      </c>
      <c r="O4504" t="str">
        <f t="shared" ca="1" si="853"/>
        <v>D:z</v>
      </c>
      <c r="P4504" t="str">
        <f t="shared" ca="1" si="854"/>
        <v>D7:z7</v>
      </c>
    </row>
    <row r="4505" spans="1:16">
      <c r="A4505" t="str">
        <f t="shared" si="843"/>
        <v>100</v>
      </c>
      <c r="B4505" t="str">
        <f t="shared" ca="1" si="844"/>
        <v>W</v>
      </c>
      <c r="C4505" t="str">
        <f t="shared" si="845"/>
        <v>SIMPL-8B</v>
      </c>
      <c r="D4505" t="s">
        <v>1875</v>
      </c>
      <c r="E4505">
        <f t="shared" ca="1" si="846"/>
        <v>0</v>
      </c>
      <c r="H4505" t="str">
        <f t="shared" ca="1" si="847"/>
        <v>'Simpl. all tex-DT PLYWOOD'!</v>
      </c>
      <c r="I4505" t="str">
        <f t="shared" ca="1" si="848"/>
        <v>'Simpl. all tex-DT PLYWOOD'!</v>
      </c>
      <c r="J4505">
        <f t="shared" ca="1" si="849"/>
        <v>0</v>
      </c>
      <c r="K4505">
        <f t="shared" ca="1" si="850"/>
        <v>0</v>
      </c>
      <c r="L4505">
        <f t="shared" ca="1" si="851"/>
        <v>0</v>
      </c>
      <c r="M4505">
        <f t="shared" ca="1" si="852"/>
        <v>0</v>
      </c>
      <c r="O4505" t="str">
        <f t="shared" ca="1" si="853"/>
        <v>D:z</v>
      </c>
      <c r="P4505" t="str">
        <f t="shared" ca="1" si="854"/>
        <v>D7:z7</v>
      </c>
    </row>
    <row r="4506" spans="1:16">
      <c r="A4506" t="str">
        <f t="shared" si="843"/>
        <v>11</v>
      </c>
      <c r="B4506" t="str">
        <f t="shared" ca="1" si="844"/>
        <v>W</v>
      </c>
      <c r="C4506" t="str">
        <f t="shared" si="845"/>
        <v>SIMPL-8B</v>
      </c>
      <c r="D4506" t="s">
        <v>1872</v>
      </c>
      <c r="E4506">
        <f t="shared" ca="1" si="846"/>
        <v>0</v>
      </c>
      <c r="H4506" t="str">
        <f t="shared" ca="1" si="847"/>
        <v>'Simpl. all tex-DT PLYWOOD'!</v>
      </c>
      <c r="I4506" t="str">
        <f t="shared" ca="1" si="848"/>
        <v>'Simpl. all tex-DT PLYWOOD'!</v>
      </c>
      <c r="J4506">
        <f t="shared" ca="1" si="849"/>
        <v>0</v>
      </c>
      <c r="K4506">
        <f t="shared" ca="1" si="850"/>
        <v>0</v>
      </c>
      <c r="L4506">
        <f t="shared" ca="1" si="851"/>
        <v>0</v>
      </c>
      <c r="M4506">
        <f t="shared" ca="1" si="852"/>
        <v>0</v>
      </c>
      <c r="O4506" t="str">
        <f t="shared" ca="1" si="853"/>
        <v>D:z</v>
      </c>
      <c r="P4506" t="str">
        <f t="shared" ca="1" si="854"/>
        <v>D7:z7</v>
      </c>
    </row>
    <row r="4507" spans="1:16">
      <c r="A4507" t="str">
        <f t="shared" si="843"/>
        <v>12</v>
      </c>
      <c r="B4507" t="str">
        <f t="shared" ca="1" si="844"/>
        <v>W</v>
      </c>
      <c r="C4507" t="str">
        <f t="shared" si="845"/>
        <v>SIMPL-8B</v>
      </c>
      <c r="D4507" t="s">
        <v>1873</v>
      </c>
      <c r="E4507">
        <f t="shared" ca="1" si="846"/>
        <v>0</v>
      </c>
      <c r="H4507" t="str">
        <f t="shared" ca="1" si="847"/>
        <v>'Simpl. all tex-DT PLYWOOD'!</v>
      </c>
      <c r="I4507" t="str">
        <f t="shared" ca="1" si="848"/>
        <v>'Simpl. all tex-DT PLYWOOD'!</v>
      </c>
      <c r="J4507">
        <f t="shared" ca="1" si="849"/>
        <v>0</v>
      </c>
      <c r="K4507">
        <f t="shared" ca="1" si="850"/>
        <v>0</v>
      </c>
      <c r="L4507">
        <f t="shared" ca="1" si="851"/>
        <v>0</v>
      </c>
      <c r="M4507">
        <f t="shared" ca="1" si="852"/>
        <v>0</v>
      </c>
      <c r="O4507" t="str">
        <f t="shared" ca="1" si="853"/>
        <v>D:z</v>
      </c>
      <c r="P4507" t="str">
        <f t="shared" ca="1" si="854"/>
        <v>D7:z7</v>
      </c>
    </row>
    <row r="4508" spans="1:16">
      <c r="A4508" t="str">
        <f t="shared" si="843"/>
        <v>13</v>
      </c>
      <c r="B4508" t="str">
        <f t="shared" ca="1" si="844"/>
        <v>W</v>
      </c>
      <c r="C4508" t="str">
        <f t="shared" si="845"/>
        <v>SIMPL-8B</v>
      </c>
      <c r="D4508" t="s">
        <v>1874</v>
      </c>
      <c r="E4508">
        <f t="shared" ca="1" si="846"/>
        <v>0</v>
      </c>
      <c r="H4508" t="str">
        <f t="shared" ca="1" si="847"/>
        <v>'Simpl. all tex-DT PLYWOOD'!</v>
      </c>
      <c r="I4508" t="str">
        <f t="shared" ca="1" si="848"/>
        <v>'Simpl. all tex-DT PLYWOOD'!</v>
      </c>
      <c r="J4508">
        <f t="shared" ca="1" si="849"/>
        <v>0</v>
      </c>
      <c r="K4508">
        <f t="shared" ca="1" si="850"/>
        <v>0</v>
      </c>
      <c r="L4508">
        <f t="shared" ca="1" si="851"/>
        <v>0</v>
      </c>
      <c r="M4508">
        <f t="shared" ca="1" si="852"/>
        <v>0</v>
      </c>
      <c r="O4508" t="str">
        <f t="shared" ca="1" si="853"/>
        <v>D:z</v>
      </c>
      <c r="P4508" t="str">
        <f t="shared" ca="1" si="854"/>
        <v>D7:z7</v>
      </c>
    </row>
    <row r="4509" spans="1:16">
      <c r="A4509" t="str">
        <f t="shared" si="843"/>
        <v>15</v>
      </c>
      <c r="B4509" t="str">
        <f t="shared" ca="1" si="844"/>
        <v>W</v>
      </c>
      <c r="C4509" t="str">
        <f t="shared" si="845"/>
        <v>SIMPL-8B</v>
      </c>
      <c r="D4509" t="s">
        <v>4876</v>
      </c>
      <c r="E4509">
        <f t="shared" ca="1" si="846"/>
        <v>0</v>
      </c>
      <c r="H4509" t="str">
        <f t="shared" ca="1" si="847"/>
        <v>'Simpl. all tex-DT PLYWOOD'!</v>
      </c>
      <c r="I4509" t="str">
        <f t="shared" ca="1" si="848"/>
        <v>'Simpl. all tex-DT PLYWOOD'!</v>
      </c>
      <c r="J4509">
        <f t="shared" ca="1" si="849"/>
        <v>0</v>
      </c>
      <c r="K4509">
        <f t="shared" ca="1" si="850"/>
        <v>0</v>
      </c>
      <c r="L4509">
        <f t="shared" ca="1" si="851"/>
        <v>0</v>
      </c>
      <c r="M4509">
        <f t="shared" ca="1" si="852"/>
        <v>0</v>
      </c>
      <c r="O4509" t="str">
        <f t="shared" ca="1" si="853"/>
        <v>D:z</v>
      </c>
      <c r="P4509" t="str">
        <f t="shared" ca="1" si="854"/>
        <v>D7:z7</v>
      </c>
    </row>
    <row r="4510" spans="1:16">
      <c r="A4510" t="str">
        <f t="shared" si="843"/>
        <v>01</v>
      </c>
      <c r="B4510" t="str">
        <f t="shared" ca="1" si="844"/>
        <v>W</v>
      </c>
      <c r="C4510" t="str">
        <f t="shared" si="845"/>
        <v>SIMPL-8B-C</v>
      </c>
      <c r="D4510" t="s">
        <v>6080</v>
      </c>
      <c r="E4510">
        <f t="shared" ca="1" si="846"/>
        <v>0</v>
      </c>
      <c r="H4510" t="str">
        <f t="shared" ca="1" si="847"/>
        <v>'(more) Simpl. Textures PLYWOOD'!</v>
      </c>
      <c r="I4510">
        <f t="shared" ca="1" si="848"/>
        <v>0</v>
      </c>
      <c r="J4510" t="str">
        <f t="shared" ca="1" si="849"/>
        <v>'(more) Simpl. Textures PLYWOOD'!</v>
      </c>
      <c r="K4510">
        <f t="shared" ca="1" si="850"/>
        <v>0</v>
      </c>
      <c r="L4510">
        <f t="shared" ca="1" si="851"/>
        <v>0</v>
      </c>
      <c r="M4510">
        <f t="shared" ca="1" si="852"/>
        <v>0</v>
      </c>
      <c r="O4510" t="str">
        <f t="shared" ca="1" si="853"/>
        <v>D:N</v>
      </c>
      <c r="P4510" t="str">
        <f t="shared" ca="1" si="854"/>
        <v>D7:N7</v>
      </c>
    </row>
    <row r="4511" spans="1:16">
      <c r="A4511" t="str">
        <f t="shared" si="843"/>
        <v>16</v>
      </c>
      <c r="B4511" t="str">
        <f t="shared" ca="1" si="844"/>
        <v>W</v>
      </c>
      <c r="C4511" t="str">
        <f t="shared" si="845"/>
        <v>SIMPL-8B-N-NT</v>
      </c>
      <c r="D4511" t="s">
        <v>5598</v>
      </c>
      <c r="E4511">
        <f t="shared" ca="1" si="846"/>
        <v>0</v>
      </c>
      <c r="H4511" t="str">
        <f t="shared" ca="1" si="847"/>
        <v>'(more) Simpl. Textures PLYWOOD'!</v>
      </c>
      <c r="I4511">
        <f t="shared" ca="1" si="848"/>
        <v>0</v>
      </c>
      <c r="J4511" t="str">
        <f t="shared" ca="1" si="849"/>
        <v>'(more) Simpl. Textures PLYWOOD'!</v>
      </c>
      <c r="K4511">
        <f t="shared" ca="1" si="850"/>
        <v>0</v>
      </c>
      <c r="L4511">
        <f t="shared" ca="1" si="851"/>
        <v>0</v>
      </c>
      <c r="M4511">
        <f t="shared" ca="1" si="852"/>
        <v>0</v>
      </c>
      <c r="O4511" t="str">
        <f t="shared" ca="1" si="853"/>
        <v>D:N</v>
      </c>
      <c r="P4511" t="str">
        <f t="shared" ca="1" si="854"/>
        <v>D7:N7</v>
      </c>
    </row>
    <row r="4512" spans="1:16">
      <c r="A4512" t="str">
        <f t="shared" si="843"/>
        <v>16</v>
      </c>
      <c r="B4512" t="str">
        <f t="shared" ca="1" si="844"/>
        <v>W</v>
      </c>
      <c r="C4512" t="str">
        <f t="shared" si="845"/>
        <v>SIMPL-8B-N-T</v>
      </c>
      <c r="D4512" t="s">
        <v>5758</v>
      </c>
      <c r="E4512">
        <f t="shared" ca="1" si="846"/>
        <v>0</v>
      </c>
      <c r="H4512" t="str">
        <f t="shared" ca="1" si="847"/>
        <v>'(more) Simpl. Textures PLYWOOD'!</v>
      </c>
      <c r="I4512">
        <f t="shared" ca="1" si="848"/>
        <v>0</v>
      </c>
      <c r="J4512" t="str">
        <f t="shared" ca="1" si="849"/>
        <v>'(more) Simpl. Textures PLYWOOD'!</v>
      </c>
      <c r="K4512">
        <f t="shared" ca="1" si="850"/>
        <v>0</v>
      </c>
      <c r="L4512">
        <f t="shared" ca="1" si="851"/>
        <v>0</v>
      </c>
      <c r="M4512">
        <f t="shared" ca="1" si="852"/>
        <v>0</v>
      </c>
      <c r="O4512" t="str">
        <f t="shared" ca="1" si="853"/>
        <v>D:N</v>
      </c>
      <c r="P4512" t="str">
        <f t="shared" ca="1" si="854"/>
        <v>D7:N7</v>
      </c>
    </row>
    <row r="4513" spans="1:16">
      <c r="A4513" t="str">
        <f t="shared" si="843"/>
        <v>01</v>
      </c>
      <c r="B4513" t="str">
        <f t="shared" ca="1" si="844"/>
        <v>W</v>
      </c>
      <c r="C4513" t="str">
        <f t="shared" si="845"/>
        <v>SIMPL-8B-T</v>
      </c>
      <c r="D4513" t="s">
        <v>3827</v>
      </c>
      <c r="E4513">
        <f t="shared" ca="1" si="846"/>
        <v>0</v>
      </c>
      <c r="H4513" t="str">
        <f t="shared" ca="1" si="847"/>
        <v>'Simpl. all tex-DT PLYWOOD'!</v>
      </c>
      <c r="I4513" t="str">
        <f t="shared" ca="1" si="848"/>
        <v>'Simpl. all tex-DT PLYWOOD'!</v>
      </c>
      <c r="J4513">
        <f t="shared" ca="1" si="849"/>
        <v>0</v>
      </c>
      <c r="K4513">
        <f t="shared" ca="1" si="850"/>
        <v>0</v>
      </c>
      <c r="L4513">
        <f t="shared" ca="1" si="851"/>
        <v>0</v>
      </c>
      <c r="M4513">
        <f t="shared" ca="1" si="852"/>
        <v>0</v>
      </c>
      <c r="O4513" t="str">
        <f t="shared" ca="1" si="853"/>
        <v>D:z</v>
      </c>
      <c r="P4513" t="str">
        <f t="shared" ca="1" si="854"/>
        <v>D7:z7</v>
      </c>
    </row>
    <row r="4514" spans="1:16">
      <c r="A4514" t="str">
        <f t="shared" si="843"/>
        <v>02</v>
      </c>
      <c r="B4514" t="str">
        <f t="shared" ca="1" si="844"/>
        <v>W</v>
      </c>
      <c r="C4514" t="str">
        <f t="shared" si="845"/>
        <v>SIMPL-8B-T</v>
      </c>
      <c r="D4514" t="s">
        <v>3828</v>
      </c>
      <c r="E4514">
        <f t="shared" ca="1" si="846"/>
        <v>0</v>
      </c>
      <c r="H4514" t="str">
        <f t="shared" ca="1" si="847"/>
        <v>'Simpl. all tex-DT PLYWOOD'!</v>
      </c>
      <c r="I4514" t="str">
        <f t="shared" ca="1" si="848"/>
        <v>'Simpl. all tex-DT PLYWOOD'!</v>
      </c>
      <c r="J4514">
        <f t="shared" ca="1" si="849"/>
        <v>0</v>
      </c>
      <c r="K4514">
        <f t="shared" ca="1" si="850"/>
        <v>0</v>
      </c>
      <c r="L4514">
        <f t="shared" ca="1" si="851"/>
        <v>0</v>
      </c>
      <c r="M4514">
        <f t="shared" ca="1" si="852"/>
        <v>0</v>
      </c>
      <c r="O4514" t="str">
        <f t="shared" ca="1" si="853"/>
        <v>D:z</v>
      </c>
      <c r="P4514" t="str">
        <f t="shared" ca="1" si="854"/>
        <v>D7:z7</v>
      </c>
    </row>
    <row r="4515" spans="1:16">
      <c r="A4515" t="str">
        <f t="shared" si="843"/>
        <v>03</v>
      </c>
      <c r="B4515" t="str">
        <f t="shared" ca="1" si="844"/>
        <v>W</v>
      </c>
      <c r="C4515" t="str">
        <f t="shared" si="845"/>
        <v>SIMPL-8B-T</v>
      </c>
      <c r="D4515" t="s">
        <v>3829</v>
      </c>
      <c r="E4515">
        <f t="shared" ca="1" si="846"/>
        <v>0</v>
      </c>
      <c r="H4515" t="str">
        <f t="shared" ca="1" si="847"/>
        <v>'Simpl. all tex-DT PLYWOOD'!</v>
      </c>
      <c r="I4515" t="str">
        <f t="shared" ca="1" si="848"/>
        <v>'Simpl. all tex-DT PLYWOOD'!</v>
      </c>
      <c r="J4515">
        <f t="shared" ca="1" si="849"/>
        <v>0</v>
      </c>
      <c r="K4515">
        <f t="shared" ca="1" si="850"/>
        <v>0</v>
      </c>
      <c r="L4515">
        <f t="shared" ca="1" si="851"/>
        <v>0</v>
      </c>
      <c r="M4515">
        <f t="shared" ca="1" si="852"/>
        <v>0</v>
      </c>
      <c r="O4515" t="str">
        <f t="shared" ca="1" si="853"/>
        <v>D:z</v>
      </c>
      <c r="P4515" t="str">
        <f t="shared" ca="1" si="854"/>
        <v>D7:z7</v>
      </c>
    </row>
    <row r="4516" spans="1:16">
      <c r="A4516" t="str">
        <f t="shared" si="843"/>
        <v>04</v>
      </c>
      <c r="B4516" t="str">
        <f t="shared" ca="1" si="844"/>
        <v>W</v>
      </c>
      <c r="C4516" t="str">
        <f t="shared" si="845"/>
        <v>SIMPL-8B-T</v>
      </c>
      <c r="D4516" t="s">
        <v>3830</v>
      </c>
      <c r="E4516">
        <f t="shared" ca="1" si="846"/>
        <v>0</v>
      </c>
      <c r="H4516" t="str">
        <f t="shared" ca="1" si="847"/>
        <v>'Simpl. all tex-DT PLYWOOD'!</v>
      </c>
      <c r="I4516" t="str">
        <f t="shared" ca="1" si="848"/>
        <v>'Simpl. all tex-DT PLYWOOD'!</v>
      </c>
      <c r="J4516">
        <f t="shared" ca="1" si="849"/>
        <v>0</v>
      </c>
      <c r="K4516">
        <f t="shared" ca="1" si="850"/>
        <v>0</v>
      </c>
      <c r="L4516">
        <f t="shared" ca="1" si="851"/>
        <v>0</v>
      </c>
      <c r="M4516">
        <f t="shared" ca="1" si="852"/>
        <v>0</v>
      </c>
      <c r="O4516" t="str">
        <f t="shared" ca="1" si="853"/>
        <v>D:z</v>
      </c>
      <c r="P4516" t="str">
        <f t="shared" ca="1" si="854"/>
        <v>D7:z7</v>
      </c>
    </row>
    <row r="4517" spans="1:16">
      <c r="A4517" t="str">
        <f t="shared" si="843"/>
        <v>05</v>
      </c>
      <c r="B4517" t="str">
        <f t="shared" ca="1" si="844"/>
        <v>W</v>
      </c>
      <c r="C4517" t="str">
        <f t="shared" si="845"/>
        <v>SIMPL-8B-T</v>
      </c>
      <c r="D4517" t="s">
        <v>3831</v>
      </c>
      <c r="E4517">
        <f t="shared" ca="1" si="846"/>
        <v>0</v>
      </c>
      <c r="H4517" t="str">
        <f t="shared" ca="1" si="847"/>
        <v>'Simpl. all tex-DT PLYWOOD'!</v>
      </c>
      <c r="I4517" t="str">
        <f t="shared" ca="1" si="848"/>
        <v>'Simpl. all tex-DT PLYWOOD'!</v>
      </c>
      <c r="J4517">
        <f t="shared" ca="1" si="849"/>
        <v>0</v>
      </c>
      <c r="K4517">
        <f t="shared" ca="1" si="850"/>
        <v>0</v>
      </c>
      <c r="L4517">
        <f t="shared" ca="1" si="851"/>
        <v>0</v>
      </c>
      <c r="M4517">
        <f t="shared" ca="1" si="852"/>
        <v>0</v>
      </c>
      <c r="O4517" t="str">
        <f t="shared" ca="1" si="853"/>
        <v>D:z</v>
      </c>
      <c r="P4517" t="str">
        <f t="shared" ca="1" si="854"/>
        <v>D7:z7</v>
      </c>
    </row>
    <row r="4518" spans="1:16">
      <c r="A4518" t="str">
        <f t="shared" si="843"/>
        <v>06</v>
      </c>
      <c r="B4518" t="str">
        <f t="shared" ca="1" si="844"/>
        <v>W</v>
      </c>
      <c r="C4518" t="str">
        <f t="shared" si="845"/>
        <v>SIMPL-8B-T</v>
      </c>
      <c r="D4518" t="s">
        <v>3832</v>
      </c>
      <c r="E4518">
        <f t="shared" ca="1" si="846"/>
        <v>0</v>
      </c>
      <c r="H4518" t="str">
        <f t="shared" ca="1" si="847"/>
        <v>'Simpl. all tex-DT PLYWOOD'!</v>
      </c>
      <c r="I4518" t="str">
        <f t="shared" ca="1" si="848"/>
        <v>'Simpl. all tex-DT PLYWOOD'!</v>
      </c>
      <c r="J4518">
        <f t="shared" ca="1" si="849"/>
        <v>0</v>
      </c>
      <c r="K4518">
        <f t="shared" ca="1" si="850"/>
        <v>0</v>
      </c>
      <c r="L4518">
        <f t="shared" ca="1" si="851"/>
        <v>0</v>
      </c>
      <c r="M4518">
        <f t="shared" ca="1" si="852"/>
        <v>0</v>
      </c>
      <c r="O4518" t="str">
        <f t="shared" ca="1" si="853"/>
        <v>D:z</v>
      </c>
      <c r="P4518" t="str">
        <f t="shared" ca="1" si="854"/>
        <v>D7:z7</v>
      </c>
    </row>
    <row r="4519" spans="1:16">
      <c r="A4519" t="str">
        <f t="shared" si="843"/>
        <v>07</v>
      </c>
      <c r="B4519" t="str">
        <f t="shared" ca="1" si="844"/>
        <v>W</v>
      </c>
      <c r="C4519" t="str">
        <f t="shared" si="845"/>
        <v>SIMPL-8B-T</v>
      </c>
      <c r="D4519" t="s">
        <v>3833</v>
      </c>
      <c r="E4519">
        <f t="shared" ca="1" si="846"/>
        <v>0</v>
      </c>
      <c r="H4519" t="str">
        <f t="shared" ca="1" si="847"/>
        <v>'Simpl. all tex-DT PLYWOOD'!</v>
      </c>
      <c r="I4519" t="str">
        <f t="shared" ca="1" si="848"/>
        <v>'Simpl. all tex-DT PLYWOOD'!</v>
      </c>
      <c r="J4519">
        <f t="shared" ca="1" si="849"/>
        <v>0</v>
      </c>
      <c r="K4519">
        <f t="shared" ca="1" si="850"/>
        <v>0</v>
      </c>
      <c r="L4519">
        <f t="shared" ca="1" si="851"/>
        <v>0</v>
      </c>
      <c r="M4519">
        <f t="shared" ca="1" si="852"/>
        <v>0</v>
      </c>
      <c r="O4519" t="str">
        <f t="shared" ca="1" si="853"/>
        <v>D:z</v>
      </c>
      <c r="P4519" t="str">
        <f t="shared" ca="1" si="854"/>
        <v>D7:z7</v>
      </c>
    </row>
    <row r="4520" spans="1:16">
      <c r="A4520" t="str">
        <f t="shared" si="843"/>
        <v>08</v>
      </c>
      <c r="B4520" t="str">
        <f t="shared" ca="1" si="844"/>
        <v>W</v>
      </c>
      <c r="C4520" t="str">
        <f t="shared" si="845"/>
        <v>SIMPL-8B-T</v>
      </c>
      <c r="D4520" t="s">
        <v>3834</v>
      </c>
      <c r="E4520">
        <f t="shared" ca="1" si="846"/>
        <v>0</v>
      </c>
      <c r="H4520" t="str">
        <f t="shared" ca="1" si="847"/>
        <v>'Simpl. all tex-DT PLYWOOD'!</v>
      </c>
      <c r="I4520" t="str">
        <f t="shared" ca="1" si="848"/>
        <v>'Simpl. all tex-DT PLYWOOD'!</v>
      </c>
      <c r="J4520">
        <f t="shared" ca="1" si="849"/>
        <v>0</v>
      </c>
      <c r="K4520">
        <f t="shared" ca="1" si="850"/>
        <v>0</v>
      </c>
      <c r="L4520">
        <f t="shared" ca="1" si="851"/>
        <v>0</v>
      </c>
      <c r="M4520">
        <f t="shared" ca="1" si="852"/>
        <v>0</v>
      </c>
      <c r="O4520" t="str">
        <f t="shared" ca="1" si="853"/>
        <v>D:z</v>
      </c>
      <c r="P4520" t="str">
        <f t="shared" ca="1" si="854"/>
        <v>D7:z7</v>
      </c>
    </row>
    <row r="4521" spans="1:16">
      <c r="A4521" t="str">
        <f t="shared" si="843"/>
        <v>09</v>
      </c>
      <c r="B4521" t="str">
        <f t="shared" ca="1" si="844"/>
        <v>W</v>
      </c>
      <c r="C4521" t="str">
        <f t="shared" si="845"/>
        <v>SIMPL-8B-T</v>
      </c>
      <c r="D4521" t="s">
        <v>3835</v>
      </c>
      <c r="E4521">
        <f t="shared" ca="1" si="846"/>
        <v>0</v>
      </c>
      <c r="H4521" t="str">
        <f t="shared" ca="1" si="847"/>
        <v>'Simpl. all tex-DT PLYWOOD'!</v>
      </c>
      <c r="I4521" t="str">
        <f t="shared" ca="1" si="848"/>
        <v>'Simpl. all tex-DT PLYWOOD'!</v>
      </c>
      <c r="J4521">
        <f t="shared" ca="1" si="849"/>
        <v>0</v>
      </c>
      <c r="K4521">
        <f t="shared" ca="1" si="850"/>
        <v>0</v>
      </c>
      <c r="L4521">
        <f t="shared" ca="1" si="851"/>
        <v>0</v>
      </c>
      <c r="M4521">
        <f t="shared" ca="1" si="852"/>
        <v>0</v>
      </c>
      <c r="O4521" t="str">
        <f t="shared" ca="1" si="853"/>
        <v>D:z</v>
      </c>
      <c r="P4521" t="str">
        <f t="shared" ca="1" si="854"/>
        <v>D7:z7</v>
      </c>
    </row>
    <row r="4522" spans="1:16">
      <c r="A4522" t="str">
        <f t="shared" si="843"/>
        <v>10</v>
      </c>
      <c r="B4522" t="str">
        <f t="shared" ca="1" si="844"/>
        <v>W</v>
      </c>
      <c r="C4522" t="str">
        <f t="shared" si="845"/>
        <v>SIMPL-8B-T</v>
      </c>
      <c r="D4522" t="s">
        <v>3836</v>
      </c>
      <c r="E4522">
        <f t="shared" ca="1" si="846"/>
        <v>0</v>
      </c>
      <c r="H4522" t="str">
        <f t="shared" ca="1" si="847"/>
        <v>'Simpl. all tex-DT PLYWOOD'!</v>
      </c>
      <c r="I4522" t="str">
        <f t="shared" ca="1" si="848"/>
        <v>'Simpl. all tex-DT PLYWOOD'!</v>
      </c>
      <c r="J4522">
        <f t="shared" ca="1" si="849"/>
        <v>0</v>
      </c>
      <c r="K4522">
        <f t="shared" ca="1" si="850"/>
        <v>0</v>
      </c>
      <c r="L4522">
        <f t="shared" ca="1" si="851"/>
        <v>0</v>
      </c>
      <c r="M4522">
        <f t="shared" ca="1" si="852"/>
        <v>0</v>
      </c>
      <c r="O4522" t="str">
        <f t="shared" ca="1" si="853"/>
        <v>D:z</v>
      </c>
      <c r="P4522" t="str">
        <f t="shared" ca="1" si="854"/>
        <v>D7:z7</v>
      </c>
    </row>
    <row r="4523" spans="1:16">
      <c r="A4523" t="str">
        <f t="shared" si="843"/>
        <v>11</v>
      </c>
      <c r="B4523" t="str">
        <f t="shared" ca="1" si="844"/>
        <v>W</v>
      </c>
      <c r="C4523" t="str">
        <f t="shared" si="845"/>
        <v>SIMPL-8B-T</v>
      </c>
      <c r="D4523" t="s">
        <v>3837</v>
      </c>
      <c r="E4523">
        <f t="shared" ca="1" si="846"/>
        <v>0</v>
      </c>
      <c r="H4523" t="str">
        <f t="shared" ca="1" si="847"/>
        <v>'Simpl. all tex-DT PLYWOOD'!</v>
      </c>
      <c r="I4523" t="str">
        <f t="shared" ca="1" si="848"/>
        <v>'Simpl. all tex-DT PLYWOOD'!</v>
      </c>
      <c r="J4523">
        <f t="shared" ca="1" si="849"/>
        <v>0</v>
      </c>
      <c r="K4523">
        <f t="shared" ca="1" si="850"/>
        <v>0</v>
      </c>
      <c r="L4523">
        <f t="shared" ca="1" si="851"/>
        <v>0</v>
      </c>
      <c r="M4523">
        <f t="shared" ca="1" si="852"/>
        <v>0</v>
      </c>
      <c r="O4523" t="str">
        <f t="shared" ca="1" si="853"/>
        <v>D:z</v>
      </c>
      <c r="P4523" t="str">
        <f t="shared" ca="1" si="854"/>
        <v>D7:z7</v>
      </c>
    </row>
    <row r="4524" spans="1:16">
      <c r="A4524" t="str">
        <f t="shared" si="843"/>
        <v>12</v>
      </c>
      <c r="B4524" t="str">
        <f t="shared" ca="1" si="844"/>
        <v>W</v>
      </c>
      <c r="C4524" t="str">
        <f t="shared" si="845"/>
        <v>SIMPL-8B-T</v>
      </c>
      <c r="D4524" t="s">
        <v>3838</v>
      </c>
      <c r="E4524">
        <f t="shared" ca="1" si="846"/>
        <v>0</v>
      </c>
      <c r="H4524" t="str">
        <f t="shared" ca="1" si="847"/>
        <v>'Simpl. all tex-DT PLYWOOD'!</v>
      </c>
      <c r="I4524" t="str">
        <f t="shared" ca="1" si="848"/>
        <v>'Simpl. all tex-DT PLYWOOD'!</v>
      </c>
      <c r="J4524">
        <f t="shared" ca="1" si="849"/>
        <v>0</v>
      </c>
      <c r="K4524">
        <f t="shared" ca="1" si="850"/>
        <v>0</v>
      </c>
      <c r="L4524">
        <f t="shared" ca="1" si="851"/>
        <v>0</v>
      </c>
      <c r="M4524">
        <f t="shared" ca="1" si="852"/>
        <v>0</v>
      </c>
      <c r="O4524" t="str">
        <f t="shared" ca="1" si="853"/>
        <v>D:z</v>
      </c>
      <c r="P4524" t="str">
        <f t="shared" ca="1" si="854"/>
        <v>D7:z7</v>
      </c>
    </row>
    <row r="4525" spans="1:16">
      <c r="A4525" t="str">
        <f t="shared" si="843"/>
        <v>13</v>
      </c>
      <c r="B4525" t="str">
        <f t="shared" ca="1" si="844"/>
        <v>W</v>
      </c>
      <c r="C4525" t="str">
        <f t="shared" si="845"/>
        <v>SIMPL-8B-T</v>
      </c>
      <c r="D4525" t="s">
        <v>3839</v>
      </c>
      <c r="E4525">
        <f t="shared" ca="1" si="846"/>
        <v>0</v>
      </c>
      <c r="H4525" t="str">
        <f t="shared" ca="1" si="847"/>
        <v>'Simpl. all tex-DT PLYWOOD'!</v>
      </c>
      <c r="I4525" t="str">
        <f t="shared" ca="1" si="848"/>
        <v>'Simpl. all tex-DT PLYWOOD'!</v>
      </c>
      <c r="J4525">
        <f t="shared" ca="1" si="849"/>
        <v>0</v>
      </c>
      <c r="K4525">
        <f t="shared" ca="1" si="850"/>
        <v>0</v>
      </c>
      <c r="L4525">
        <f t="shared" ca="1" si="851"/>
        <v>0</v>
      </c>
      <c r="M4525">
        <f t="shared" ca="1" si="852"/>
        <v>0</v>
      </c>
      <c r="O4525" t="str">
        <f t="shared" ca="1" si="853"/>
        <v>D:z</v>
      </c>
      <c r="P4525" t="str">
        <f t="shared" ca="1" si="854"/>
        <v>D7:z7</v>
      </c>
    </row>
    <row r="4526" spans="1:16">
      <c r="A4526" t="str">
        <f t="shared" si="843"/>
        <v>15</v>
      </c>
      <c r="B4526" t="str">
        <f t="shared" ca="1" si="844"/>
        <v>W</v>
      </c>
      <c r="C4526" t="str">
        <f t="shared" si="845"/>
        <v>SIMPL-8B-T</v>
      </c>
      <c r="D4526" t="s">
        <v>4823</v>
      </c>
      <c r="E4526">
        <f t="shared" ca="1" si="846"/>
        <v>0</v>
      </c>
      <c r="H4526" t="str">
        <f t="shared" ca="1" si="847"/>
        <v>'Simpl. all tex-DT PLYWOOD'!</v>
      </c>
      <c r="I4526" t="str">
        <f t="shared" ca="1" si="848"/>
        <v>'Simpl. all tex-DT PLYWOOD'!</v>
      </c>
      <c r="J4526">
        <f t="shared" ca="1" si="849"/>
        <v>0</v>
      </c>
      <c r="K4526">
        <f t="shared" ca="1" si="850"/>
        <v>0</v>
      </c>
      <c r="L4526">
        <f t="shared" ca="1" si="851"/>
        <v>0</v>
      </c>
      <c r="M4526">
        <f t="shared" ca="1" si="852"/>
        <v>0</v>
      </c>
      <c r="O4526" t="str">
        <f t="shared" ca="1" si="853"/>
        <v>D:z</v>
      </c>
      <c r="P4526" t="str">
        <f t="shared" ca="1" si="854"/>
        <v>D7:z7</v>
      </c>
    </row>
    <row r="4527" spans="1:16">
      <c r="A4527" t="str">
        <f t="shared" si="843"/>
        <v>01</v>
      </c>
      <c r="B4527" t="str">
        <f t="shared" ca="1" si="844"/>
        <v>W</v>
      </c>
      <c r="C4527" t="str">
        <f t="shared" si="845"/>
        <v>SIMPL-8C</v>
      </c>
      <c r="D4527" t="s">
        <v>1876</v>
      </c>
      <c r="E4527">
        <f t="shared" ca="1" si="846"/>
        <v>0</v>
      </c>
      <c r="H4527" t="str">
        <f t="shared" ca="1" si="847"/>
        <v>'Simpl. all tex-DT PLYWOOD'!</v>
      </c>
      <c r="I4527" t="str">
        <f t="shared" ca="1" si="848"/>
        <v>'Simpl. all tex-DT PLYWOOD'!</v>
      </c>
      <c r="J4527">
        <f t="shared" ca="1" si="849"/>
        <v>0</v>
      </c>
      <c r="K4527">
        <f t="shared" ca="1" si="850"/>
        <v>0</v>
      </c>
      <c r="L4527">
        <f t="shared" ca="1" si="851"/>
        <v>0</v>
      </c>
      <c r="M4527">
        <f t="shared" ca="1" si="852"/>
        <v>0</v>
      </c>
      <c r="O4527" t="str">
        <f t="shared" ca="1" si="853"/>
        <v>D:z</v>
      </c>
      <c r="P4527" t="str">
        <f t="shared" ca="1" si="854"/>
        <v>D7:z7</v>
      </c>
    </row>
    <row r="4528" spans="1:16">
      <c r="A4528" t="str">
        <f t="shared" si="843"/>
        <v>02</v>
      </c>
      <c r="B4528" t="str">
        <f t="shared" ca="1" si="844"/>
        <v>W</v>
      </c>
      <c r="C4528" t="str">
        <f t="shared" si="845"/>
        <v>SIMPL-8C</v>
      </c>
      <c r="D4528" t="s">
        <v>1877</v>
      </c>
      <c r="E4528">
        <f t="shared" ca="1" si="846"/>
        <v>0</v>
      </c>
      <c r="H4528" t="str">
        <f t="shared" ca="1" si="847"/>
        <v>'Simpl. all tex-DT PLYWOOD'!</v>
      </c>
      <c r="I4528" t="str">
        <f t="shared" ca="1" si="848"/>
        <v>'Simpl. all tex-DT PLYWOOD'!</v>
      </c>
      <c r="J4528">
        <f t="shared" ca="1" si="849"/>
        <v>0</v>
      </c>
      <c r="K4528">
        <f t="shared" ca="1" si="850"/>
        <v>0</v>
      </c>
      <c r="L4528">
        <f t="shared" ca="1" si="851"/>
        <v>0</v>
      </c>
      <c r="M4528">
        <f t="shared" ca="1" si="852"/>
        <v>0</v>
      </c>
      <c r="O4528" t="str">
        <f t="shared" ca="1" si="853"/>
        <v>D:z</v>
      </c>
      <c r="P4528" t="str">
        <f t="shared" ca="1" si="854"/>
        <v>D7:z7</v>
      </c>
    </row>
    <row r="4529" spans="1:16">
      <c r="A4529" t="str">
        <f t="shared" si="843"/>
        <v>03</v>
      </c>
      <c r="B4529" t="str">
        <f t="shared" ca="1" si="844"/>
        <v>W</v>
      </c>
      <c r="C4529" t="str">
        <f t="shared" si="845"/>
        <v>SIMPL-8C</v>
      </c>
      <c r="D4529" t="s">
        <v>1878</v>
      </c>
      <c r="E4529">
        <f t="shared" ca="1" si="846"/>
        <v>0</v>
      </c>
      <c r="H4529" t="str">
        <f t="shared" ca="1" si="847"/>
        <v>'Simpl. all tex-DT PLYWOOD'!</v>
      </c>
      <c r="I4529" t="str">
        <f t="shared" ca="1" si="848"/>
        <v>'Simpl. all tex-DT PLYWOOD'!</v>
      </c>
      <c r="J4529">
        <f t="shared" ca="1" si="849"/>
        <v>0</v>
      </c>
      <c r="K4529">
        <f t="shared" ca="1" si="850"/>
        <v>0</v>
      </c>
      <c r="L4529">
        <f t="shared" ca="1" si="851"/>
        <v>0</v>
      </c>
      <c r="M4529">
        <f t="shared" ca="1" si="852"/>
        <v>0</v>
      </c>
      <c r="O4529" t="str">
        <f t="shared" ca="1" si="853"/>
        <v>D:z</v>
      </c>
      <c r="P4529" t="str">
        <f t="shared" ca="1" si="854"/>
        <v>D7:z7</v>
      </c>
    </row>
    <row r="4530" spans="1:16">
      <c r="A4530" t="str">
        <f t="shared" si="843"/>
        <v>04</v>
      </c>
      <c r="B4530" t="str">
        <f t="shared" ca="1" si="844"/>
        <v>W</v>
      </c>
      <c r="C4530" t="str">
        <f t="shared" si="845"/>
        <v>SIMPL-8C</v>
      </c>
      <c r="D4530" t="s">
        <v>1879</v>
      </c>
      <c r="E4530">
        <f t="shared" ca="1" si="846"/>
        <v>0</v>
      </c>
      <c r="H4530" t="str">
        <f t="shared" ca="1" si="847"/>
        <v>'Simpl. all tex-DT PLYWOOD'!</v>
      </c>
      <c r="I4530" t="str">
        <f t="shared" ca="1" si="848"/>
        <v>'Simpl. all tex-DT PLYWOOD'!</v>
      </c>
      <c r="J4530">
        <f t="shared" ca="1" si="849"/>
        <v>0</v>
      </c>
      <c r="K4530">
        <f t="shared" ca="1" si="850"/>
        <v>0</v>
      </c>
      <c r="L4530">
        <f t="shared" ca="1" si="851"/>
        <v>0</v>
      </c>
      <c r="M4530">
        <f t="shared" ca="1" si="852"/>
        <v>0</v>
      </c>
      <c r="O4530" t="str">
        <f t="shared" ca="1" si="853"/>
        <v>D:z</v>
      </c>
      <c r="P4530" t="str">
        <f t="shared" ca="1" si="854"/>
        <v>D7:z7</v>
      </c>
    </row>
    <row r="4531" spans="1:16">
      <c r="A4531" t="str">
        <f t="shared" si="843"/>
        <v>05</v>
      </c>
      <c r="B4531" t="str">
        <f t="shared" ca="1" si="844"/>
        <v>W</v>
      </c>
      <c r="C4531" t="str">
        <f t="shared" si="845"/>
        <v>SIMPL-8C</v>
      </c>
      <c r="D4531" t="s">
        <v>1880</v>
      </c>
      <c r="E4531">
        <f t="shared" ca="1" si="846"/>
        <v>0</v>
      </c>
      <c r="H4531" t="str">
        <f t="shared" ca="1" si="847"/>
        <v>'Simpl. all tex-DT PLYWOOD'!</v>
      </c>
      <c r="I4531" t="str">
        <f t="shared" ca="1" si="848"/>
        <v>'Simpl. all tex-DT PLYWOOD'!</v>
      </c>
      <c r="J4531">
        <f t="shared" ca="1" si="849"/>
        <v>0</v>
      </c>
      <c r="K4531">
        <f t="shared" ca="1" si="850"/>
        <v>0</v>
      </c>
      <c r="L4531">
        <f t="shared" ca="1" si="851"/>
        <v>0</v>
      </c>
      <c r="M4531">
        <f t="shared" ca="1" si="852"/>
        <v>0</v>
      </c>
      <c r="O4531" t="str">
        <f t="shared" ca="1" si="853"/>
        <v>D:z</v>
      </c>
      <c r="P4531" t="str">
        <f t="shared" ca="1" si="854"/>
        <v>D7:z7</v>
      </c>
    </row>
    <row r="4532" spans="1:16">
      <c r="A4532" t="str">
        <f t="shared" si="843"/>
        <v>06</v>
      </c>
      <c r="B4532" t="str">
        <f t="shared" ca="1" si="844"/>
        <v>W</v>
      </c>
      <c r="C4532" t="str">
        <f t="shared" si="845"/>
        <v>SIMPL-8C</v>
      </c>
      <c r="D4532" t="s">
        <v>1881</v>
      </c>
      <c r="E4532">
        <f t="shared" ca="1" si="846"/>
        <v>0</v>
      </c>
      <c r="H4532" t="str">
        <f t="shared" ca="1" si="847"/>
        <v>'Simpl. all tex-DT PLYWOOD'!</v>
      </c>
      <c r="I4532" t="str">
        <f t="shared" ca="1" si="848"/>
        <v>'Simpl. all tex-DT PLYWOOD'!</v>
      </c>
      <c r="J4532">
        <f t="shared" ca="1" si="849"/>
        <v>0</v>
      </c>
      <c r="K4532">
        <f t="shared" ca="1" si="850"/>
        <v>0</v>
      </c>
      <c r="L4532">
        <f t="shared" ca="1" si="851"/>
        <v>0</v>
      </c>
      <c r="M4532">
        <f t="shared" ca="1" si="852"/>
        <v>0</v>
      </c>
      <c r="O4532" t="str">
        <f t="shared" ca="1" si="853"/>
        <v>D:z</v>
      </c>
      <c r="P4532" t="str">
        <f t="shared" ca="1" si="854"/>
        <v>D7:z7</v>
      </c>
    </row>
    <row r="4533" spans="1:16">
      <c r="A4533" t="str">
        <f t="shared" si="843"/>
        <v>07</v>
      </c>
      <c r="B4533" t="str">
        <f t="shared" ca="1" si="844"/>
        <v>W</v>
      </c>
      <c r="C4533" t="str">
        <f t="shared" si="845"/>
        <v>SIMPL-8C</v>
      </c>
      <c r="D4533" t="s">
        <v>1882</v>
      </c>
      <c r="E4533">
        <f t="shared" ca="1" si="846"/>
        <v>0</v>
      </c>
      <c r="H4533" t="str">
        <f t="shared" ca="1" si="847"/>
        <v>'Simpl. all tex-DT PLYWOOD'!</v>
      </c>
      <c r="I4533" t="str">
        <f t="shared" ca="1" si="848"/>
        <v>'Simpl. all tex-DT PLYWOOD'!</v>
      </c>
      <c r="J4533">
        <f t="shared" ca="1" si="849"/>
        <v>0</v>
      </c>
      <c r="K4533">
        <f t="shared" ca="1" si="850"/>
        <v>0</v>
      </c>
      <c r="L4533">
        <f t="shared" ca="1" si="851"/>
        <v>0</v>
      </c>
      <c r="M4533">
        <f t="shared" ca="1" si="852"/>
        <v>0</v>
      </c>
      <c r="O4533" t="str">
        <f t="shared" ca="1" si="853"/>
        <v>D:z</v>
      </c>
      <c r="P4533" t="str">
        <f t="shared" ca="1" si="854"/>
        <v>D7:z7</v>
      </c>
    </row>
    <row r="4534" spans="1:16">
      <c r="A4534" t="str">
        <f t="shared" si="843"/>
        <v>08</v>
      </c>
      <c r="B4534" t="str">
        <f t="shared" ca="1" si="844"/>
        <v>W</v>
      </c>
      <c r="C4534" t="str">
        <f t="shared" si="845"/>
        <v>SIMPL-8C</v>
      </c>
      <c r="D4534" t="s">
        <v>1883</v>
      </c>
      <c r="E4534">
        <f t="shared" ca="1" si="846"/>
        <v>0</v>
      </c>
      <c r="H4534" t="str">
        <f t="shared" ca="1" si="847"/>
        <v>'Simpl. all tex-DT PLYWOOD'!</v>
      </c>
      <c r="I4534" t="str">
        <f t="shared" ca="1" si="848"/>
        <v>'Simpl. all tex-DT PLYWOOD'!</v>
      </c>
      <c r="J4534">
        <f t="shared" ca="1" si="849"/>
        <v>0</v>
      </c>
      <c r="K4534">
        <f t="shared" ca="1" si="850"/>
        <v>0</v>
      </c>
      <c r="L4534">
        <f t="shared" ca="1" si="851"/>
        <v>0</v>
      </c>
      <c r="M4534">
        <f t="shared" ca="1" si="852"/>
        <v>0</v>
      </c>
      <c r="O4534" t="str">
        <f t="shared" ca="1" si="853"/>
        <v>D:z</v>
      </c>
      <c r="P4534" t="str">
        <f t="shared" ca="1" si="854"/>
        <v>D7:z7</v>
      </c>
    </row>
    <row r="4535" spans="1:16">
      <c r="A4535" t="str">
        <f t="shared" si="843"/>
        <v>09</v>
      </c>
      <c r="B4535" t="str">
        <f t="shared" ca="1" si="844"/>
        <v>W</v>
      </c>
      <c r="C4535" t="str">
        <f t="shared" si="845"/>
        <v>SIMPL-8C</v>
      </c>
      <c r="D4535" t="s">
        <v>1884</v>
      </c>
      <c r="E4535">
        <f t="shared" ca="1" si="846"/>
        <v>0</v>
      </c>
      <c r="H4535" t="str">
        <f t="shared" ca="1" si="847"/>
        <v>'Simpl. all tex-DT PLYWOOD'!</v>
      </c>
      <c r="I4535" t="str">
        <f t="shared" ca="1" si="848"/>
        <v>'Simpl. all tex-DT PLYWOOD'!</v>
      </c>
      <c r="J4535">
        <f t="shared" ca="1" si="849"/>
        <v>0</v>
      </c>
      <c r="K4535">
        <f t="shared" ca="1" si="850"/>
        <v>0</v>
      </c>
      <c r="L4535">
        <f t="shared" ca="1" si="851"/>
        <v>0</v>
      </c>
      <c r="M4535">
        <f t="shared" ca="1" si="852"/>
        <v>0</v>
      </c>
      <c r="O4535" t="str">
        <f t="shared" ca="1" si="853"/>
        <v>D:z</v>
      </c>
      <c r="P4535" t="str">
        <f t="shared" ca="1" si="854"/>
        <v>D7:z7</v>
      </c>
    </row>
    <row r="4536" spans="1:16">
      <c r="A4536" t="str">
        <f t="shared" si="843"/>
        <v>10</v>
      </c>
      <c r="B4536" t="str">
        <f t="shared" ca="1" si="844"/>
        <v>W</v>
      </c>
      <c r="C4536" t="str">
        <f t="shared" si="845"/>
        <v>SIMPL-8C</v>
      </c>
      <c r="D4536" t="s">
        <v>1885</v>
      </c>
      <c r="E4536">
        <f t="shared" ca="1" si="846"/>
        <v>0</v>
      </c>
      <c r="H4536" t="str">
        <f t="shared" ca="1" si="847"/>
        <v>'Simpl. all tex-DT PLYWOOD'!</v>
      </c>
      <c r="I4536" t="str">
        <f t="shared" ca="1" si="848"/>
        <v>'Simpl. all tex-DT PLYWOOD'!</v>
      </c>
      <c r="J4536">
        <f t="shared" ca="1" si="849"/>
        <v>0</v>
      </c>
      <c r="K4536">
        <f t="shared" ca="1" si="850"/>
        <v>0</v>
      </c>
      <c r="L4536">
        <f t="shared" ca="1" si="851"/>
        <v>0</v>
      </c>
      <c r="M4536">
        <f t="shared" ca="1" si="852"/>
        <v>0</v>
      </c>
      <c r="O4536" t="str">
        <f t="shared" ca="1" si="853"/>
        <v>D:z</v>
      </c>
      <c r="P4536" t="str">
        <f t="shared" ca="1" si="854"/>
        <v>D7:z7</v>
      </c>
    </row>
    <row r="4537" spans="1:16">
      <c r="A4537" t="str">
        <f t="shared" si="843"/>
        <v>100</v>
      </c>
      <c r="B4537" t="str">
        <f t="shared" ca="1" si="844"/>
        <v>W</v>
      </c>
      <c r="C4537" t="str">
        <f t="shared" si="845"/>
        <v>SIMPL-8C</v>
      </c>
      <c r="D4537" t="s">
        <v>1889</v>
      </c>
      <c r="E4537">
        <f t="shared" ca="1" si="846"/>
        <v>0</v>
      </c>
      <c r="H4537" t="str">
        <f t="shared" ca="1" si="847"/>
        <v>'Simpl. all tex-DT PLYWOOD'!</v>
      </c>
      <c r="I4537" t="str">
        <f t="shared" ca="1" si="848"/>
        <v>'Simpl. all tex-DT PLYWOOD'!</v>
      </c>
      <c r="J4537">
        <f t="shared" ca="1" si="849"/>
        <v>0</v>
      </c>
      <c r="K4537">
        <f t="shared" ca="1" si="850"/>
        <v>0</v>
      </c>
      <c r="L4537">
        <f t="shared" ca="1" si="851"/>
        <v>0</v>
      </c>
      <c r="M4537">
        <f t="shared" ca="1" si="852"/>
        <v>0</v>
      </c>
      <c r="O4537" t="str">
        <f t="shared" ca="1" si="853"/>
        <v>D:z</v>
      </c>
      <c r="P4537" t="str">
        <f t="shared" ca="1" si="854"/>
        <v>D7:z7</v>
      </c>
    </row>
    <row r="4538" spans="1:16">
      <c r="A4538" t="str">
        <f t="shared" si="843"/>
        <v>11</v>
      </c>
      <c r="B4538" t="str">
        <f t="shared" ca="1" si="844"/>
        <v>W</v>
      </c>
      <c r="C4538" t="str">
        <f t="shared" si="845"/>
        <v>SIMPL-8C</v>
      </c>
      <c r="D4538" t="s">
        <v>1886</v>
      </c>
      <c r="E4538">
        <f t="shared" ca="1" si="846"/>
        <v>0</v>
      </c>
      <c r="H4538" t="str">
        <f t="shared" ca="1" si="847"/>
        <v>'Simpl. all tex-DT PLYWOOD'!</v>
      </c>
      <c r="I4538" t="str">
        <f t="shared" ca="1" si="848"/>
        <v>'Simpl. all tex-DT PLYWOOD'!</v>
      </c>
      <c r="J4538">
        <f t="shared" ca="1" si="849"/>
        <v>0</v>
      </c>
      <c r="K4538">
        <f t="shared" ca="1" si="850"/>
        <v>0</v>
      </c>
      <c r="L4538">
        <f t="shared" ca="1" si="851"/>
        <v>0</v>
      </c>
      <c r="M4538">
        <f t="shared" ca="1" si="852"/>
        <v>0</v>
      </c>
      <c r="O4538" t="str">
        <f t="shared" ca="1" si="853"/>
        <v>D:z</v>
      </c>
      <c r="P4538" t="str">
        <f t="shared" ca="1" si="854"/>
        <v>D7:z7</v>
      </c>
    </row>
    <row r="4539" spans="1:16">
      <c r="A4539" t="str">
        <f t="shared" si="843"/>
        <v>12</v>
      </c>
      <c r="B4539" t="str">
        <f t="shared" ca="1" si="844"/>
        <v>W</v>
      </c>
      <c r="C4539" t="str">
        <f t="shared" si="845"/>
        <v>SIMPL-8C</v>
      </c>
      <c r="D4539" t="s">
        <v>1887</v>
      </c>
      <c r="E4539">
        <f t="shared" ca="1" si="846"/>
        <v>0</v>
      </c>
      <c r="H4539" t="str">
        <f t="shared" ca="1" si="847"/>
        <v>'Simpl. all tex-DT PLYWOOD'!</v>
      </c>
      <c r="I4539" t="str">
        <f t="shared" ca="1" si="848"/>
        <v>'Simpl. all tex-DT PLYWOOD'!</v>
      </c>
      <c r="J4539">
        <f t="shared" ca="1" si="849"/>
        <v>0</v>
      </c>
      <c r="K4539">
        <f t="shared" ca="1" si="850"/>
        <v>0</v>
      </c>
      <c r="L4539">
        <f t="shared" ca="1" si="851"/>
        <v>0</v>
      </c>
      <c r="M4539">
        <f t="shared" ca="1" si="852"/>
        <v>0</v>
      </c>
      <c r="O4539" t="str">
        <f t="shared" ca="1" si="853"/>
        <v>D:z</v>
      </c>
      <c r="P4539" t="str">
        <f t="shared" ca="1" si="854"/>
        <v>D7:z7</v>
      </c>
    </row>
    <row r="4540" spans="1:16">
      <c r="A4540" t="str">
        <f t="shared" si="843"/>
        <v>13</v>
      </c>
      <c r="B4540" t="str">
        <f t="shared" ca="1" si="844"/>
        <v>W</v>
      </c>
      <c r="C4540" t="str">
        <f t="shared" si="845"/>
        <v>SIMPL-8C</v>
      </c>
      <c r="D4540" t="s">
        <v>1888</v>
      </c>
      <c r="E4540">
        <f t="shared" ca="1" si="846"/>
        <v>0</v>
      </c>
      <c r="H4540" t="str">
        <f t="shared" ca="1" si="847"/>
        <v>'Simpl. all tex-DT PLYWOOD'!</v>
      </c>
      <c r="I4540" t="str">
        <f t="shared" ca="1" si="848"/>
        <v>'Simpl. all tex-DT PLYWOOD'!</v>
      </c>
      <c r="J4540">
        <f t="shared" ca="1" si="849"/>
        <v>0</v>
      </c>
      <c r="K4540">
        <f t="shared" ca="1" si="850"/>
        <v>0</v>
      </c>
      <c r="L4540">
        <f t="shared" ca="1" si="851"/>
        <v>0</v>
      </c>
      <c r="M4540">
        <f t="shared" ca="1" si="852"/>
        <v>0</v>
      </c>
      <c r="O4540" t="str">
        <f t="shared" ca="1" si="853"/>
        <v>D:z</v>
      </c>
      <c r="P4540" t="str">
        <f t="shared" ca="1" si="854"/>
        <v>D7:z7</v>
      </c>
    </row>
    <row r="4541" spans="1:16">
      <c r="A4541" t="str">
        <f t="shared" si="843"/>
        <v>15</v>
      </c>
      <c r="B4541" t="str">
        <f t="shared" ca="1" si="844"/>
        <v>W</v>
      </c>
      <c r="C4541" t="str">
        <f t="shared" si="845"/>
        <v>SIMPL-8C</v>
      </c>
      <c r="D4541" t="s">
        <v>4877</v>
      </c>
      <c r="E4541">
        <f t="shared" ca="1" si="846"/>
        <v>0</v>
      </c>
      <c r="H4541" t="str">
        <f t="shared" ca="1" si="847"/>
        <v>'Simpl. all tex-DT PLYWOOD'!</v>
      </c>
      <c r="I4541" t="str">
        <f t="shared" ca="1" si="848"/>
        <v>'Simpl. all tex-DT PLYWOOD'!</v>
      </c>
      <c r="J4541">
        <f t="shared" ca="1" si="849"/>
        <v>0</v>
      </c>
      <c r="K4541">
        <f t="shared" ca="1" si="850"/>
        <v>0</v>
      </c>
      <c r="L4541">
        <f t="shared" ca="1" si="851"/>
        <v>0</v>
      </c>
      <c r="M4541">
        <f t="shared" ca="1" si="852"/>
        <v>0</v>
      </c>
      <c r="O4541" t="str">
        <f t="shared" ca="1" si="853"/>
        <v>D:z</v>
      </c>
      <c r="P4541" t="str">
        <f t="shared" ca="1" si="854"/>
        <v>D7:z7</v>
      </c>
    </row>
    <row r="4542" spans="1:16">
      <c r="A4542" t="str">
        <f t="shared" si="843"/>
        <v>01</v>
      </c>
      <c r="B4542" t="str">
        <f t="shared" ca="1" si="844"/>
        <v>W</v>
      </c>
      <c r="C4542" t="str">
        <f t="shared" si="845"/>
        <v>SIMPL-8C-C</v>
      </c>
      <c r="D4542" t="s">
        <v>6081</v>
      </c>
      <c r="E4542">
        <f t="shared" ca="1" si="846"/>
        <v>0</v>
      </c>
      <c r="H4542" t="str">
        <f t="shared" ca="1" si="847"/>
        <v>'(more) Simpl. Textures PLYWOOD'!</v>
      </c>
      <c r="I4542">
        <f t="shared" ca="1" si="848"/>
        <v>0</v>
      </c>
      <c r="J4542" t="str">
        <f t="shared" ca="1" si="849"/>
        <v>'(more) Simpl. Textures PLYWOOD'!</v>
      </c>
      <c r="K4542">
        <f t="shared" ca="1" si="850"/>
        <v>0</v>
      </c>
      <c r="L4542">
        <f t="shared" ca="1" si="851"/>
        <v>0</v>
      </c>
      <c r="M4542">
        <f t="shared" ca="1" si="852"/>
        <v>0</v>
      </c>
      <c r="O4542" t="str">
        <f t="shared" ca="1" si="853"/>
        <v>D:N</v>
      </c>
      <c r="P4542" t="str">
        <f t="shared" ca="1" si="854"/>
        <v>D7:N7</v>
      </c>
    </row>
    <row r="4543" spans="1:16">
      <c r="A4543" t="str">
        <f t="shared" si="843"/>
        <v>16</v>
      </c>
      <c r="B4543" t="str">
        <f t="shared" ca="1" si="844"/>
        <v>W</v>
      </c>
      <c r="C4543" t="str">
        <f t="shared" si="845"/>
        <v>SIMPL-8C-N-NT</v>
      </c>
      <c r="D4543" t="s">
        <v>5599</v>
      </c>
      <c r="E4543">
        <f t="shared" ca="1" si="846"/>
        <v>0</v>
      </c>
      <c r="H4543" t="str">
        <f t="shared" ca="1" si="847"/>
        <v>'(more) Simpl. Textures PLYWOOD'!</v>
      </c>
      <c r="I4543">
        <f t="shared" ca="1" si="848"/>
        <v>0</v>
      </c>
      <c r="J4543" t="str">
        <f t="shared" ca="1" si="849"/>
        <v>'(more) Simpl. Textures PLYWOOD'!</v>
      </c>
      <c r="K4543">
        <f t="shared" ca="1" si="850"/>
        <v>0</v>
      </c>
      <c r="L4543">
        <f t="shared" ca="1" si="851"/>
        <v>0</v>
      </c>
      <c r="M4543">
        <f t="shared" ca="1" si="852"/>
        <v>0</v>
      </c>
      <c r="O4543" t="str">
        <f t="shared" ca="1" si="853"/>
        <v>D:N</v>
      </c>
      <c r="P4543" t="str">
        <f t="shared" ca="1" si="854"/>
        <v>D7:N7</v>
      </c>
    </row>
    <row r="4544" spans="1:16">
      <c r="A4544" t="str">
        <f t="shared" si="843"/>
        <v>16</v>
      </c>
      <c r="B4544" t="str">
        <f t="shared" ca="1" si="844"/>
        <v>W</v>
      </c>
      <c r="C4544" t="str">
        <f t="shared" si="845"/>
        <v>SIMPL-8C-N-T</v>
      </c>
      <c r="D4544" t="s">
        <v>5759</v>
      </c>
      <c r="E4544">
        <f t="shared" ca="1" si="846"/>
        <v>0</v>
      </c>
      <c r="H4544" t="str">
        <f t="shared" ca="1" si="847"/>
        <v>'(more) Simpl. Textures PLYWOOD'!</v>
      </c>
      <c r="I4544">
        <f t="shared" ca="1" si="848"/>
        <v>0</v>
      </c>
      <c r="J4544" t="str">
        <f t="shared" ca="1" si="849"/>
        <v>'(more) Simpl. Textures PLYWOOD'!</v>
      </c>
      <c r="K4544">
        <f t="shared" ca="1" si="850"/>
        <v>0</v>
      </c>
      <c r="L4544">
        <f t="shared" ca="1" si="851"/>
        <v>0</v>
      </c>
      <c r="M4544">
        <f t="shared" ca="1" si="852"/>
        <v>0</v>
      </c>
      <c r="O4544" t="str">
        <f t="shared" ca="1" si="853"/>
        <v>D:N</v>
      </c>
      <c r="P4544" t="str">
        <f t="shared" ca="1" si="854"/>
        <v>D7:N7</v>
      </c>
    </row>
    <row r="4545" spans="1:16">
      <c r="A4545" t="str">
        <f t="shared" si="843"/>
        <v>01</v>
      </c>
      <c r="B4545" t="str">
        <f t="shared" ca="1" si="844"/>
        <v>W</v>
      </c>
      <c r="C4545" t="str">
        <f t="shared" si="845"/>
        <v>SIMPL-8C-T</v>
      </c>
      <c r="D4545" t="s">
        <v>3869</v>
      </c>
      <c r="E4545">
        <f t="shared" ca="1" si="846"/>
        <v>0</v>
      </c>
      <c r="H4545" t="str">
        <f t="shared" ca="1" si="847"/>
        <v>'Simpl. all tex-DT PLYWOOD'!</v>
      </c>
      <c r="I4545" t="str">
        <f t="shared" ca="1" si="848"/>
        <v>'Simpl. all tex-DT PLYWOOD'!</v>
      </c>
      <c r="J4545">
        <f t="shared" ca="1" si="849"/>
        <v>0</v>
      </c>
      <c r="K4545">
        <f t="shared" ca="1" si="850"/>
        <v>0</v>
      </c>
      <c r="L4545">
        <f t="shared" ca="1" si="851"/>
        <v>0</v>
      </c>
      <c r="M4545">
        <f t="shared" ca="1" si="852"/>
        <v>0</v>
      </c>
      <c r="O4545" t="str">
        <f t="shared" ca="1" si="853"/>
        <v>D:z</v>
      </c>
      <c r="P4545" t="str">
        <f t="shared" ca="1" si="854"/>
        <v>D7:z7</v>
      </c>
    </row>
    <row r="4546" spans="1:16">
      <c r="A4546" t="str">
        <f t="shared" si="843"/>
        <v>02</v>
      </c>
      <c r="B4546" t="str">
        <f t="shared" ca="1" si="844"/>
        <v>W</v>
      </c>
      <c r="C4546" t="str">
        <f t="shared" si="845"/>
        <v>SIMPL-8C-T</v>
      </c>
      <c r="D4546" t="s">
        <v>3870</v>
      </c>
      <c r="E4546">
        <f t="shared" ca="1" si="846"/>
        <v>0</v>
      </c>
      <c r="H4546" t="str">
        <f t="shared" ca="1" si="847"/>
        <v>'Simpl. all tex-DT PLYWOOD'!</v>
      </c>
      <c r="I4546" t="str">
        <f t="shared" ca="1" si="848"/>
        <v>'Simpl. all tex-DT PLYWOOD'!</v>
      </c>
      <c r="J4546">
        <f t="shared" ca="1" si="849"/>
        <v>0</v>
      </c>
      <c r="K4546">
        <f t="shared" ca="1" si="850"/>
        <v>0</v>
      </c>
      <c r="L4546">
        <f t="shared" ca="1" si="851"/>
        <v>0</v>
      </c>
      <c r="M4546">
        <f t="shared" ca="1" si="852"/>
        <v>0</v>
      </c>
      <c r="O4546" t="str">
        <f t="shared" ca="1" si="853"/>
        <v>D:z</v>
      </c>
      <c r="P4546" t="str">
        <f t="shared" ca="1" si="854"/>
        <v>D7:z7</v>
      </c>
    </row>
    <row r="4547" spans="1:16">
      <c r="A4547" t="str">
        <f t="shared" si="843"/>
        <v>03</v>
      </c>
      <c r="B4547" t="str">
        <f t="shared" ca="1" si="844"/>
        <v>W</v>
      </c>
      <c r="C4547" t="str">
        <f t="shared" si="845"/>
        <v>SIMPL-8C-T</v>
      </c>
      <c r="D4547" t="s">
        <v>3871</v>
      </c>
      <c r="E4547">
        <f t="shared" ca="1" si="846"/>
        <v>0</v>
      </c>
      <c r="H4547" t="str">
        <f t="shared" ca="1" si="847"/>
        <v>'Simpl. all tex-DT PLYWOOD'!</v>
      </c>
      <c r="I4547" t="str">
        <f t="shared" ca="1" si="848"/>
        <v>'Simpl. all tex-DT PLYWOOD'!</v>
      </c>
      <c r="J4547">
        <f t="shared" ca="1" si="849"/>
        <v>0</v>
      </c>
      <c r="K4547">
        <f t="shared" ca="1" si="850"/>
        <v>0</v>
      </c>
      <c r="L4547">
        <f t="shared" ca="1" si="851"/>
        <v>0</v>
      </c>
      <c r="M4547">
        <f t="shared" ca="1" si="852"/>
        <v>0</v>
      </c>
      <c r="O4547" t="str">
        <f t="shared" ca="1" si="853"/>
        <v>D:z</v>
      </c>
      <c r="P4547" t="str">
        <f t="shared" ca="1" si="854"/>
        <v>D7:z7</v>
      </c>
    </row>
    <row r="4548" spans="1:16">
      <c r="A4548" t="str">
        <f t="shared" si="843"/>
        <v>04</v>
      </c>
      <c r="B4548" t="str">
        <f t="shared" ca="1" si="844"/>
        <v>W</v>
      </c>
      <c r="C4548" t="str">
        <f t="shared" si="845"/>
        <v>SIMPL-8C-T</v>
      </c>
      <c r="D4548" t="s">
        <v>3872</v>
      </c>
      <c r="E4548">
        <f t="shared" ca="1" si="846"/>
        <v>0</v>
      </c>
      <c r="H4548" t="str">
        <f t="shared" ca="1" si="847"/>
        <v>'Simpl. all tex-DT PLYWOOD'!</v>
      </c>
      <c r="I4548" t="str">
        <f t="shared" ca="1" si="848"/>
        <v>'Simpl. all tex-DT PLYWOOD'!</v>
      </c>
      <c r="J4548">
        <f t="shared" ca="1" si="849"/>
        <v>0</v>
      </c>
      <c r="K4548">
        <f t="shared" ca="1" si="850"/>
        <v>0</v>
      </c>
      <c r="L4548">
        <f t="shared" ca="1" si="851"/>
        <v>0</v>
      </c>
      <c r="M4548">
        <f t="shared" ca="1" si="852"/>
        <v>0</v>
      </c>
      <c r="O4548" t="str">
        <f t="shared" ca="1" si="853"/>
        <v>D:z</v>
      </c>
      <c r="P4548" t="str">
        <f t="shared" ca="1" si="854"/>
        <v>D7:z7</v>
      </c>
    </row>
    <row r="4549" spans="1:16">
      <c r="A4549" t="str">
        <f t="shared" si="843"/>
        <v>05</v>
      </c>
      <c r="B4549" t="str">
        <f t="shared" ca="1" si="844"/>
        <v>W</v>
      </c>
      <c r="C4549" t="str">
        <f t="shared" si="845"/>
        <v>SIMPL-8C-T</v>
      </c>
      <c r="D4549" t="s">
        <v>3873</v>
      </c>
      <c r="E4549">
        <f t="shared" ca="1" si="846"/>
        <v>0</v>
      </c>
      <c r="H4549" t="str">
        <f t="shared" ca="1" si="847"/>
        <v>'Simpl. all tex-DT PLYWOOD'!</v>
      </c>
      <c r="I4549" t="str">
        <f t="shared" ca="1" si="848"/>
        <v>'Simpl. all tex-DT PLYWOOD'!</v>
      </c>
      <c r="J4549">
        <f t="shared" ca="1" si="849"/>
        <v>0</v>
      </c>
      <c r="K4549">
        <f t="shared" ca="1" si="850"/>
        <v>0</v>
      </c>
      <c r="L4549">
        <f t="shared" ca="1" si="851"/>
        <v>0</v>
      </c>
      <c r="M4549">
        <f t="shared" ca="1" si="852"/>
        <v>0</v>
      </c>
      <c r="O4549" t="str">
        <f t="shared" ca="1" si="853"/>
        <v>D:z</v>
      </c>
      <c r="P4549" t="str">
        <f t="shared" ca="1" si="854"/>
        <v>D7:z7</v>
      </c>
    </row>
    <row r="4550" spans="1:16">
      <c r="A4550" t="str">
        <f t="shared" si="843"/>
        <v>06</v>
      </c>
      <c r="B4550" t="str">
        <f t="shared" ca="1" si="844"/>
        <v>W</v>
      </c>
      <c r="C4550" t="str">
        <f t="shared" si="845"/>
        <v>SIMPL-8C-T</v>
      </c>
      <c r="D4550" t="s">
        <v>3874</v>
      </c>
      <c r="E4550">
        <f t="shared" ca="1" si="846"/>
        <v>0</v>
      </c>
      <c r="H4550" t="str">
        <f t="shared" ca="1" si="847"/>
        <v>'Simpl. all tex-DT PLYWOOD'!</v>
      </c>
      <c r="I4550" t="str">
        <f t="shared" ca="1" si="848"/>
        <v>'Simpl. all tex-DT PLYWOOD'!</v>
      </c>
      <c r="J4550">
        <f t="shared" ca="1" si="849"/>
        <v>0</v>
      </c>
      <c r="K4550">
        <f t="shared" ca="1" si="850"/>
        <v>0</v>
      </c>
      <c r="L4550">
        <f t="shared" ca="1" si="851"/>
        <v>0</v>
      </c>
      <c r="M4550">
        <f t="shared" ca="1" si="852"/>
        <v>0</v>
      </c>
      <c r="O4550" t="str">
        <f t="shared" ca="1" si="853"/>
        <v>D:z</v>
      </c>
      <c r="P4550" t="str">
        <f t="shared" ca="1" si="854"/>
        <v>D7:z7</v>
      </c>
    </row>
    <row r="4551" spans="1:16">
      <c r="A4551" t="str">
        <f t="shared" si="843"/>
        <v>07</v>
      </c>
      <c r="B4551" t="str">
        <f t="shared" ca="1" si="844"/>
        <v>W</v>
      </c>
      <c r="C4551" t="str">
        <f t="shared" si="845"/>
        <v>SIMPL-8C-T</v>
      </c>
      <c r="D4551" t="s">
        <v>3875</v>
      </c>
      <c r="E4551">
        <f t="shared" ca="1" si="846"/>
        <v>0</v>
      </c>
      <c r="H4551" t="str">
        <f t="shared" ca="1" si="847"/>
        <v>'Simpl. all tex-DT PLYWOOD'!</v>
      </c>
      <c r="I4551" t="str">
        <f t="shared" ca="1" si="848"/>
        <v>'Simpl. all tex-DT PLYWOOD'!</v>
      </c>
      <c r="J4551">
        <f t="shared" ca="1" si="849"/>
        <v>0</v>
      </c>
      <c r="K4551">
        <f t="shared" ca="1" si="850"/>
        <v>0</v>
      </c>
      <c r="L4551">
        <f t="shared" ca="1" si="851"/>
        <v>0</v>
      </c>
      <c r="M4551">
        <f t="shared" ca="1" si="852"/>
        <v>0</v>
      </c>
      <c r="O4551" t="str">
        <f t="shared" ca="1" si="853"/>
        <v>D:z</v>
      </c>
      <c r="P4551" t="str">
        <f t="shared" ca="1" si="854"/>
        <v>D7:z7</v>
      </c>
    </row>
    <row r="4552" spans="1:16">
      <c r="A4552" t="str">
        <f t="shared" si="843"/>
        <v>08</v>
      </c>
      <c r="B4552" t="str">
        <f t="shared" ca="1" si="844"/>
        <v>W</v>
      </c>
      <c r="C4552" t="str">
        <f t="shared" si="845"/>
        <v>SIMPL-8C-T</v>
      </c>
      <c r="D4552" t="s">
        <v>3876</v>
      </c>
      <c r="E4552">
        <f t="shared" ca="1" si="846"/>
        <v>0</v>
      </c>
      <c r="H4552" t="str">
        <f t="shared" ca="1" si="847"/>
        <v>'Simpl. all tex-DT PLYWOOD'!</v>
      </c>
      <c r="I4552" t="str">
        <f t="shared" ca="1" si="848"/>
        <v>'Simpl. all tex-DT PLYWOOD'!</v>
      </c>
      <c r="J4552">
        <f t="shared" ca="1" si="849"/>
        <v>0</v>
      </c>
      <c r="K4552">
        <f t="shared" ca="1" si="850"/>
        <v>0</v>
      </c>
      <c r="L4552">
        <f t="shared" ca="1" si="851"/>
        <v>0</v>
      </c>
      <c r="M4552">
        <f t="shared" ca="1" si="852"/>
        <v>0</v>
      </c>
      <c r="O4552" t="str">
        <f t="shared" ca="1" si="853"/>
        <v>D:z</v>
      </c>
      <c r="P4552" t="str">
        <f t="shared" ca="1" si="854"/>
        <v>D7:z7</v>
      </c>
    </row>
    <row r="4553" spans="1:16">
      <c r="A4553" t="str">
        <f t="shared" si="843"/>
        <v>09</v>
      </c>
      <c r="B4553" t="str">
        <f t="shared" ca="1" si="844"/>
        <v>W</v>
      </c>
      <c r="C4553" t="str">
        <f t="shared" si="845"/>
        <v>SIMPL-8C-T</v>
      </c>
      <c r="D4553" t="s">
        <v>3877</v>
      </c>
      <c r="E4553">
        <f t="shared" ca="1" si="846"/>
        <v>0</v>
      </c>
      <c r="H4553" t="str">
        <f t="shared" ca="1" si="847"/>
        <v>'Simpl. all tex-DT PLYWOOD'!</v>
      </c>
      <c r="I4553" t="str">
        <f t="shared" ca="1" si="848"/>
        <v>'Simpl. all tex-DT PLYWOOD'!</v>
      </c>
      <c r="J4553">
        <f t="shared" ca="1" si="849"/>
        <v>0</v>
      </c>
      <c r="K4553">
        <f t="shared" ca="1" si="850"/>
        <v>0</v>
      </c>
      <c r="L4553">
        <f t="shared" ca="1" si="851"/>
        <v>0</v>
      </c>
      <c r="M4553">
        <f t="shared" ca="1" si="852"/>
        <v>0</v>
      </c>
      <c r="O4553" t="str">
        <f t="shared" ca="1" si="853"/>
        <v>D:z</v>
      </c>
      <c r="P4553" t="str">
        <f t="shared" ca="1" si="854"/>
        <v>D7:z7</v>
      </c>
    </row>
    <row r="4554" spans="1:16">
      <c r="A4554" t="str">
        <f t="shared" si="843"/>
        <v>10</v>
      </c>
      <c r="B4554" t="str">
        <f t="shared" ca="1" si="844"/>
        <v>W</v>
      </c>
      <c r="C4554" t="str">
        <f t="shared" si="845"/>
        <v>SIMPL-8C-T</v>
      </c>
      <c r="D4554" t="s">
        <v>3878</v>
      </c>
      <c r="E4554">
        <f t="shared" ca="1" si="846"/>
        <v>0</v>
      </c>
      <c r="H4554" t="str">
        <f t="shared" ca="1" si="847"/>
        <v>'Simpl. all tex-DT PLYWOOD'!</v>
      </c>
      <c r="I4554" t="str">
        <f t="shared" ca="1" si="848"/>
        <v>'Simpl. all tex-DT PLYWOOD'!</v>
      </c>
      <c r="J4554">
        <f t="shared" ca="1" si="849"/>
        <v>0</v>
      </c>
      <c r="K4554">
        <f t="shared" ca="1" si="850"/>
        <v>0</v>
      </c>
      <c r="L4554">
        <f t="shared" ca="1" si="851"/>
        <v>0</v>
      </c>
      <c r="M4554">
        <f t="shared" ca="1" si="852"/>
        <v>0</v>
      </c>
      <c r="O4554" t="str">
        <f t="shared" ca="1" si="853"/>
        <v>D:z</v>
      </c>
      <c r="P4554" t="str">
        <f t="shared" ca="1" si="854"/>
        <v>D7:z7</v>
      </c>
    </row>
    <row r="4555" spans="1:16">
      <c r="A4555" t="str">
        <f t="shared" si="843"/>
        <v>11</v>
      </c>
      <c r="B4555" t="str">
        <f t="shared" ca="1" si="844"/>
        <v>W</v>
      </c>
      <c r="C4555" t="str">
        <f t="shared" si="845"/>
        <v>SIMPL-8C-T</v>
      </c>
      <c r="D4555" t="s">
        <v>3879</v>
      </c>
      <c r="E4555">
        <f t="shared" ca="1" si="846"/>
        <v>0</v>
      </c>
      <c r="H4555" t="str">
        <f t="shared" ca="1" si="847"/>
        <v>'Simpl. all tex-DT PLYWOOD'!</v>
      </c>
      <c r="I4555" t="str">
        <f t="shared" ca="1" si="848"/>
        <v>'Simpl. all tex-DT PLYWOOD'!</v>
      </c>
      <c r="J4555">
        <f t="shared" ca="1" si="849"/>
        <v>0</v>
      </c>
      <c r="K4555">
        <f t="shared" ca="1" si="850"/>
        <v>0</v>
      </c>
      <c r="L4555">
        <f t="shared" ca="1" si="851"/>
        <v>0</v>
      </c>
      <c r="M4555">
        <f t="shared" ca="1" si="852"/>
        <v>0</v>
      </c>
      <c r="O4555" t="str">
        <f t="shared" ca="1" si="853"/>
        <v>D:z</v>
      </c>
      <c r="P4555" t="str">
        <f t="shared" ca="1" si="854"/>
        <v>D7:z7</v>
      </c>
    </row>
    <row r="4556" spans="1:16">
      <c r="A4556" t="str">
        <f t="shared" si="843"/>
        <v>12</v>
      </c>
      <c r="B4556" t="str">
        <f t="shared" ca="1" si="844"/>
        <v>W</v>
      </c>
      <c r="C4556" t="str">
        <f t="shared" si="845"/>
        <v>SIMPL-8C-T</v>
      </c>
      <c r="D4556" t="s">
        <v>3880</v>
      </c>
      <c r="E4556">
        <f t="shared" ca="1" si="846"/>
        <v>0</v>
      </c>
      <c r="H4556" t="str">
        <f t="shared" ca="1" si="847"/>
        <v>'Simpl. all tex-DT PLYWOOD'!</v>
      </c>
      <c r="I4556" t="str">
        <f t="shared" ref="I4556:I4611" ca="1" si="855">IF(IFERROR(VLOOKUP(C4556,INDIRECT($G$7&amp;"D:D"),1,FALSE),0)&lt;&gt;0,I$13,0)</f>
        <v>'Simpl. all tex-DT PLYWOOD'!</v>
      </c>
      <c r="J4556">
        <f t="shared" ref="J4556:J4611" ca="1" si="856">IF(IFERROR(VLOOKUP(C4556,INDIRECT($G$8&amp;"D:D"),1,FALSE),0)&lt;&gt;0,J$13,0)</f>
        <v>0</v>
      </c>
      <c r="K4556">
        <f t="shared" ref="K4556:K4611" ca="1" si="857">IF(IFERROR(VLOOKUP($C4556,INDIRECT($G$9&amp;"d:d"),1,FALSE),0)&lt;&gt;0,K$13,0)</f>
        <v>0</v>
      </c>
      <c r="L4556">
        <f t="shared" ca="1" si="851"/>
        <v>0</v>
      </c>
      <c r="M4556">
        <f t="shared" ca="1" si="852"/>
        <v>0</v>
      </c>
      <c r="O4556" t="str">
        <f t="shared" ca="1" si="853"/>
        <v>D:z</v>
      </c>
      <c r="P4556" t="str">
        <f t="shared" ca="1" si="854"/>
        <v>D7:z7</v>
      </c>
    </row>
    <row r="4557" spans="1:16">
      <c r="A4557" t="str">
        <f t="shared" si="843"/>
        <v>13</v>
      </c>
      <c r="B4557" t="str">
        <f t="shared" ca="1" si="844"/>
        <v>W</v>
      </c>
      <c r="C4557" t="str">
        <f t="shared" si="845"/>
        <v>SIMPL-8C-T</v>
      </c>
      <c r="D4557" t="s">
        <v>3881</v>
      </c>
      <c r="E4557">
        <f t="shared" ca="1" si="846"/>
        <v>0</v>
      </c>
      <c r="H4557" t="str">
        <f t="shared" ca="1" si="847"/>
        <v>'Simpl. all tex-DT PLYWOOD'!</v>
      </c>
      <c r="I4557" t="str">
        <f t="shared" ca="1" si="855"/>
        <v>'Simpl. all tex-DT PLYWOOD'!</v>
      </c>
      <c r="J4557">
        <f t="shared" ca="1" si="856"/>
        <v>0</v>
      </c>
      <c r="K4557">
        <f t="shared" ca="1" si="857"/>
        <v>0</v>
      </c>
      <c r="L4557">
        <f t="shared" ca="1" si="851"/>
        <v>0</v>
      </c>
      <c r="M4557">
        <f t="shared" ca="1" si="852"/>
        <v>0</v>
      </c>
      <c r="O4557" t="str">
        <f t="shared" ca="1" si="853"/>
        <v>D:z</v>
      </c>
      <c r="P4557" t="str">
        <f t="shared" ca="1" si="854"/>
        <v>D7:z7</v>
      </c>
    </row>
    <row r="4558" spans="1:16">
      <c r="A4558" t="str">
        <f t="shared" si="843"/>
        <v>15</v>
      </c>
      <c r="B4558" t="str">
        <f t="shared" ca="1" si="844"/>
        <v>W</v>
      </c>
      <c r="C4558" t="str">
        <f t="shared" si="845"/>
        <v>SIMPL-8C-T</v>
      </c>
      <c r="D4558" t="s">
        <v>4824</v>
      </c>
      <c r="E4558">
        <f t="shared" ca="1" si="846"/>
        <v>0</v>
      </c>
      <c r="H4558" t="str">
        <f t="shared" ca="1" si="847"/>
        <v>'Simpl. all tex-DT PLYWOOD'!</v>
      </c>
      <c r="I4558" t="str">
        <f t="shared" ca="1" si="855"/>
        <v>'Simpl. all tex-DT PLYWOOD'!</v>
      </c>
      <c r="J4558">
        <f t="shared" ca="1" si="856"/>
        <v>0</v>
      </c>
      <c r="K4558">
        <f t="shared" ca="1" si="857"/>
        <v>0</v>
      </c>
      <c r="L4558">
        <f t="shared" ca="1" si="851"/>
        <v>0</v>
      </c>
      <c r="M4558">
        <f t="shared" ca="1" si="852"/>
        <v>0</v>
      </c>
      <c r="O4558" t="str">
        <f t="shared" ca="1" si="853"/>
        <v>D:z</v>
      </c>
      <c r="P4558" t="str">
        <f t="shared" ca="1" si="854"/>
        <v>D7:z7</v>
      </c>
    </row>
    <row r="4559" spans="1:16">
      <c r="A4559" t="str">
        <f t="shared" ref="A4559:A4622" si="858">MID(D4559,LEN(C4559)+2,LEN(D4559)-LEN(C4559))</f>
        <v>01</v>
      </c>
      <c r="B4559" t="str">
        <f t="shared" ref="B4559:B4622" ca="1" si="859">VLOOKUP(H4559,$A$1:$K$4,11,FALSE)</f>
        <v>W</v>
      </c>
      <c r="C4559" t="str">
        <f t="shared" ref="C4559:C4622" si="860">IF(RIGHT(LEFT(D4559,LEN(D4559)-3),1)="-",LEFT(D4559,LEN(D4559)-4),LEFT(D4559,LEN(D4559)-3))</f>
        <v>SIMPL-8D</v>
      </c>
      <c r="D4559" t="s">
        <v>1890</v>
      </c>
      <c r="E4559">
        <f t="shared" ref="E4559:E4622" ca="1" si="861">IFERROR(VLOOKUP(C4559,INDIRECT($H4559&amp;$O4559),MATCH($A4559,INDIRECT($H4559&amp;$P4559),0),FALSE),0)</f>
        <v>0</v>
      </c>
      <c r="H4559" t="str">
        <f t="shared" ref="H4559:H4622" ca="1" si="862">IF(I4559&lt;&gt;0,I4559,IF(J4559&lt;&gt;0,J4559,IF(K4559&lt;&gt;0,K4559,IF(L4559&lt;&gt;0,L4559,IF(M4559&lt;&gt;0,M4559,N4559)))))</f>
        <v>'Simpl. all tex-DT PLYWOOD'!</v>
      </c>
      <c r="I4559" t="str">
        <f t="shared" ca="1" si="855"/>
        <v>'Simpl. all tex-DT PLYWOOD'!</v>
      </c>
      <c r="J4559">
        <f t="shared" ca="1" si="856"/>
        <v>0</v>
      </c>
      <c r="K4559">
        <f t="shared" ca="1" si="857"/>
        <v>0</v>
      </c>
      <c r="L4559">
        <f t="shared" ref="L4559:L4622" ca="1" si="863">IF(IFERROR(VLOOKUP($C4559,INDIRECT($G$10&amp;"d:d"),1,FALSE),0)&lt;&gt;0,L$13,0)</f>
        <v>0</v>
      </c>
      <c r="M4559">
        <f t="shared" ref="M4559:M4622" ca="1" si="864">IF(IFERROR(VLOOKUP($C4559,INDIRECT($G$11&amp;"d:d"),1,FALSE),0)&lt;&gt;0,M$13,0)</f>
        <v>0</v>
      </c>
      <c r="O4559" t="str">
        <f t="shared" ref="O4559:O4622" ca="1" si="865">VLOOKUP($H4559,$G$7:$I$11,2,FALSE)</f>
        <v>D:z</v>
      </c>
      <c r="P4559" t="str">
        <f t="shared" ref="P4559:P4622" ca="1" si="866">VLOOKUP($H4559,$G$7:$I$11,3,FALSE)</f>
        <v>D7:z7</v>
      </c>
    </row>
    <row r="4560" spans="1:16">
      <c r="A4560" t="str">
        <f t="shared" si="858"/>
        <v>02</v>
      </c>
      <c r="B4560" t="str">
        <f t="shared" ca="1" si="859"/>
        <v>W</v>
      </c>
      <c r="C4560" t="str">
        <f t="shared" si="860"/>
        <v>SIMPL-8D</v>
      </c>
      <c r="D4560" t="s">
        <v>1891</v>
      </c>
      <c r="E4560">
        <f t="shared" ca="1" si="861"/>
        <v>0</v>
      </c>
      <c r="H4560" t="str">
        <f t="shared" ca="1" si="862"/>
        <v>'Simpl. all tex-DT PLYWOOD'!</v>
      </c>
      <c r="I4560" t="str">
        <f t="shared" ca="1" si="855"/>
        <v>'Simpl. all tex-DT PLYWOOD'!</v>
      </c>
      <c r="J4560">
        <f t="shared" ca="1" si="856"/>
        <v>0</v>
      </c>
      <c r="K4560">
        <f t="shared" ca="1" si="857"/>
        <v>0</v>
      </c>
      <c r="L4560">
        <f t="shared" ca="1" si="863"/>
        <v>0</v>
      </c>
      <c r="M4560">
        <f t="shared" ca="1" si="864"/>
        <v>0</v>
      </c>
      <c r="O4560" t="str">
        <f t="shared" ca="1" si="865"/>
        <v>D:z</v>
      </c>
      <c r="P4560" t="str">
        <f t="shared" ca="1" si="866"/>
        <v>D7:z7</v>
      </c>
    </row>
    <row r="4561" spans="1:16">
      <c r="A4561" t="str">
        <f t="shared" si="858"/>
        <v>03</v>
      </c>
      <c r="B4561" t="str">
        <f t="shared" ca="1" si="859"/>
        <v>W</v>
      </c>
      <c r="C4561" t="str">
        <f t="shared" si="860"/>
        <v>SIMPL-8D</v>
      </c>
      <c r="D4561" t="s">
        <v>1892</v>
      </c>
      <c r="E4561">
        <f t="shared" ca="1" si="861"/>
        <v>0</v>
      </c>
      <c r="H4561" t="str">
        <f t="shared" ca="1" si="862"/>
        <v>'Simpl. all tex-DT PLYWOOD'!</v>
      </c>
      <c r="I4561" t="str">
        <f t="shared" ca="1" si="855"/>
        <v>'Simpl. all tex-DT PLYWOOD'!</v>
      </c>
      <c r="J4561">
        <f t="shared" ca="1" si="856"/>
        <v>0</v>
      </c>
      <c r="K4561">
        <f t="shared" ca="1" si="857"/>
        <v>0</v>
      </c>
      <c r="L4561">
        <f t="shared" ca="1" si="863"/>
        <v>0</v>
      </c>
      <c r="M4561">
        <f t="shared" ca="1" si="864"/>
        <v>0</v>
      </c>
      <c r="O4561" t="str">
        <f t="shared" ca="1" si="865"/>
        <v>D:z</v>
      </c>
      <c r="P4561" t="str">
        <f t="shared" ca="1" si="866"/>
        <v>D7:z7</v>
      </c>
    </row>
    <row r="4562" spans="1:16">
      <c r="A4562" t="str">
        <f t="shared" si="858"/>
        <v>04</v>
      </c>
      <c r="B4562" t="str">
        <f t="shared" ca="1" si="859"/>
        <v>W</v>
      </c>
      <c r="C4562" t="str">
        <f t="shared" si="860"/>
        <v>SIMPL-8D</v>
      </c>
      <c r="D4562" t="s">
        <v>1893</v>
      </c>
      <c r="E4562">
        <f t="shared" ca="1" si="861"/>
        <v>0</v>
      </c>
      <c r="H4562" t="str">
        <f t="shared" ca="1" si="862"/>
        <v>'Simpl. all tex-DT PLYWOOD'!</v>
      </c>
      <c r="I4562" t="str">
        <f t="shared" ca="1" si="855"/>
        <v>'Simpl. all tex-DT PLYWOOD'!</v>
      </c>
      <c r="J4562">
        <f t="shared" ca="1" si="856"/>
        <v>0</v>
      </c>
      <c r="K4562">
        <f t="shared" ca="1" si="857"/>
        <v>0</v>
      </c>
      <c r="L4562">
        <f t="shared" ca="1" si="863"/>
        <v>0</v>
      </c>
      <c r="M4562">
        <f t="shared" ca="1" si="864"/>
        <v>0</v>
      </c>
      <c r="O4562" t="str">
        <f t="shared" ca="1" si="865"/>
        <v>D:z</v>
      </c>
      <c r="P4562" t="str">
        <f t="shared" ca="1" si="866"/>
        <v>D7:z7</v>
      </c>
    </row>
    <row r="4563" spans="1:16">
      <c r="A4563" t="str">
        <f t="shared" si="858"/>
        <v>05</v>
      </c>
      <c r="B4563" t="str">
        <f t="shared" ca="1" si="859"/>
        <v>W</v>
      </c>
      <c r="C4563" t="str">
        <f t="shared" si="860"/>
        <v>SIMPL-8D</v>
      </c>
      <c r="D4563" t="s">
        <v>1894</v>
      </c>
      <c r="E4563">
        <f t="shared" ca="1" si="861"/>
        <v>0</v>
      </c>
      <c r="H4563" t="str">
        <f t="shared" ca="1" si="862"/>
        <v>'Simpl. all tex-DT PLYWOOD'!</v>
      </c>
      <c r="I4563" t="str">
        <f t="shared" ca="1" si="855"/>
        <v>'Simpl. all tex-DT PLYWOOD'!</v>
      </c>
      <c r="J4563">
        <f t="shared" ca="1" si="856"/>
        <v>0</v>
      </c>
      <c r="K4563">
        <f t="shared" ca="1" si="857"/>
        <v>0</v>
      </c>
      <c r="L4563">
        <f t="shared" ca="1" si="863"/>
        <v>0</v>
      </c>
      <c r="M4563">
        <f t="shared" ca="1" si="864"/>
        <v>0</v>
      </c>
      <c r="O4563" t="str">
        <f t="shared" ca="1" si="865"/>
        <v>D:z</v>
      </c>
      <c r="P4563" t="str">
        <f t="shared" ca="1" si="866"/>
        <v>D7:z7</v>
      </c>
    </row>
    <row r="4564" spans="1:16">
      <c r="A4564" t="str">
        <f t="shared" si="858"/>
        <v>06</v>
      </c>
      <c r="B4564" t="str">
        <f t="shared" ca="1" si="859"/>
        <v>W</v>
      </c>
      <c r="C4564" t="str">
        <f t="shared" si="860"/>
        <v>SIMPL-8D</v>
      </c>
      <c r="D4564" t="s">
        <v>1895</v>
      </c>
      <c r="E4564">
        <f t="shared" ca="1" si="861"/>
        <v>0</v>
      </c>
      <c r="H4564" t="str">
        <f t="shared" ca="1" si="862"/>
        <v>'Simpl. all tex-DT PLYWOOD'!</v>
      </c>
      <c r="I4564" t="str">
        <f t="shared" ca="1" si="855"/>
        <v>'Simpl. all tex-DT PLYWOOD'!</v>
      </c>
      <c r="J4564">
        <f t="shared" ca="1" si="856"/>
        <v>0</v>
      </c>
      <c r="K4564">
        <f t="shared" ca="1" si="857"/>
        <v>0</v>
      </c>
      <c r="L4564">
        <f t="shared" ca="1" si="863"/>
        <v>0</v>
      </c>
      <c r="M4564">
        <f t="shared" ca="1" si="864"/>
        <v>0</v>
      </c>
      <c r="O4564" t="str">
        <f t="shared" ca="1" si="865"/>
        <v>D:z</v>
      </c>
      <c r="P4564" t="str">
        <f t="shared" ca="1" si="866"/>
        <v>D7:z7</v>
      </c>
    </row>
    <row r="4565" spans="1:16">
      <c r="A4565" t="str">
        <f t="shared" si="858"/>
        <v>07</v>
      </c>
      <c r="B4565" t="str">
        <f t="shared" ca="1" si="859"/>
        <v>W</v>
      </c>
      <c r="C4565" t="str">
        <f t="shared" si="860"/>
        <v>SIMPL-8D</v>
      </c>
      <c r="D4565" t="s">
        <v>1896</v>
      </c>
      <c r="E4565">
        <f t="shared" ca="1" si="861"/>
        <v>0</v>
      </c>
      <c r="H4565" t="str">
        <f t="shared" ca="1" si="862"/>
        <v>'Simpl. all tex-DT PLYWOOD'!</v>
      </c>
      <c r="I4565" t="str">
        <f t="shared" ca="1" si="855"/>
        <v>'Simpl. all tex-DT PLYWOOD'!</v>
      </c>
      <c r="J4565">
        <f t="shared" ca="1" si="856"/>
        <v>0</v>
      </c>
      <c r="K4565">
        <f t="shared" ca="1" si="857"/>
        <v>0</v>
      </c>
      <c r="L4565">
        <f t="shared" ca="1" si="863"/>
        <v>0</v>
      </c>
      <c r="M4565">
        <f t="shared" ca="1" si="864"/>
        <v>0</v>
      </c>
      <c r="O4565" t="str">
        <f t="shared" ca="1" si="865"/>
        <v>D:z</v>
      </c>
      <c r="P4565" t="str">
        <f t="shared" ca="1" si="866"/>
        <v>D7:z7</v>
      </c>
    </row>
    <row r="4566" spans="1:16">
      <c r="A4566" t="str">
        <f t="shared" si="858"/>
        <v>08</v>
      </c>
      <c r="B4566" t="str">
        <f t="shared" ca="1" si="859"/>
        <v>W</v>
      </c>
      <c r="C4566" t="str">
        <f t="shared" si="860"/>
        <v>SIMPL-8D</v>
      </c>
      <c r="D4566" t="s">
        <v>1897</v>
      </c>
      <c r="E4566">
        <f t="shared" ca="1" si="861"/>
        <v>0</v>
      </c>
      <c r="H4566" t="str">
        <f t="shared" ca="1" si="862"/>
        <v>'Simpl. all tex-DT PLYWOOD'!</v>
      </c>
      <c r="I4566" t="str">
        <f t="shared" ca="1" si="855"/>
        <v>'Simpl. all tex-DT PLYWOOD'!</v>
      </c>
      <c r="J4566">
        <f t="shared" ca="1" si="856"/>
        <v>0</v>
      </c>
      <c r="K4566">
        <f t="shared" ca="1" si="857"/>
        <v>0</v>
      </c>
      <c r="L4566">
        <f t="shared" ca="1" si="863"/>
        <v>0</v>
      </c>
      <c r="M4566">
        <f t="shared" ca="1" si="864"/>
        <v>0</v>
      </c>
      <c r="O4566" t="str">
        <f t="shared" ca="1" si="865"/>
        <v>D:z</v>
      </c>
      <c r="P4566" t="str">
        <f t="shared" ca="1" si="866"/>
        <v>D7:z7</v>
      </c>
    </row>
    <row r="4567" spans="1:16">
      <c r="A4567" t="str">
        <f t="shared" si="858"/>
        <v>09</v>
      </c>
      <c r="B4567" t="str">
        <f t="shared" ca="1" si="859"/>
        <v>W</v>
      </c>
      <c r="C4567" t="str">
        <f t="shared" si="860"/>
        <v>SIMPL-8D</v>
      </c>
      <c r="D4567" t="s">
        <v>1898</v>
      </c>
      <c r="E4567">
        <f t="shared" ca="1" si="861"/>
        <v>0</v>
      </c>
      <c r="H4567" t="str">
        <f t="shared" ca="1" si="862"/>
        <v>'Simpl. all tex-DT PLYWOOD'!</v>
      </c>
      <c r="I4567" t="str">
        <f t="shared" ca="1" si="855"/>
        <v>'Simpl. all tex-DT PLYWOOD'!</v>
      </c>
      <c r="J4567">
        <f t="shared" ca="1" si="856"/>
        <v>0</v>
      </c>
      <c r="K4567">
        <f t="shared" ca="1" si="857"/>
        <v>0</v>
      </c>
      <c r="L4567">
        <f t="shared" ca="1" si="863"/>
        <v>0</v>
      </c>
      <c r="M4567">
        <f t="shared" ca="1" si="864"/>
        <v>0</v>
      </c>
      <c r="O4567" t="str">
        <f t="shared" ca="1" si="865"/>
        <v>D:z</v>
      </c>
      <c r="P4567" t="str">
        <f t="shared" ca="1" si="866"/>
        <v>D7:z7</v>
      </c>
    </row>
    <row r="4568" spans="1:16">
      <c r="A4568" t="str">
        <f t="shared" si="858"/>
        <v>10</v>
      </c>
      <c r="B4568" t="str">
        <f t="shared" ca="1" si="859"/>
        <v>W</v>
      </c>
      <c r="C4568" t="str">
        <f t="shared" si="860"/>
        <v>SIMPL-8D</v>
      </c>
      <c r="D4568" t="s">
        <v>1899</v>
      </c>
      <c r="E4568">
        <f t="shared" ca="1" si="861"/>
        <v>0</v>
      </c>
      <c r="H4568" t="str">
        <f t="shared" ca="1" si="862"/>
        <v>'Simpl. all tex-DT PLYWOOD'!</v>
      </c>
      <c r="I4568" t="str">
        <f t="shared" ca="1" si="855"/>
        <v>'Simpl. all tex-DT PLYWOOD'!</v>
      </c>
      <c r="J4568">
        <f t="shared" ca="1" si="856"/>
        <v>0</v>
      </c>
      <c r="K4568">
        <f t="shared" ca="1" si="857"/>
        <v>0</v>
      </c>
      <c r="L4568">
        <f t="shared" ca="1" si="863"/>
        <v>0</v>
      </c>
      <c r="M4568">
        <f t="shared" ca="1" si="864"/>
        <v>0</v>
      </c>
      <c r="O4568" t="str">
        <f t="shared" ca="1" si="865"/>
        <v>D:z</v>
      </c>
      <c r="P4568" t="str">
        <f t="shared" ca="1" si="866"/>
        <v>D7:z7</v>
      </c>
    </row>
    <row r="4569" spans="1:16">
      <c r="A4569" t="str">
        <f t="shared" si="858"/>
        <v>100</v>
      </c>
      <c r="B4569" t="str">
        <f t="shared" ca="1" si="859"/>
        <v>W</v>
      </c>
      <c r="C4569" t="str">
        <f t="shared" si="860"/>
        <v>SIMPL-8D</v>
      </c>
      <c r="D4569" t="s">
        <v>1903</v>
      </c>
      <c r="E4569">
        <f t="shared" ca="1" si="861"/>
        <v>0</v>
      </c>
      <c r="H4569" t="str">
        <f t="shared" ca="1" si="862"/>
        <v>'Simpl. all tex-DT PLYWOOD'!</v>
      </c>
      <c r="I4569" t="str">
        <f t="shared" ca="1" si="855"/>
        <v>'Simpl. all tex-DT PLYWOOD'!</v>
      </c>
      <c r="J4569">
        <f t="shared" ca="1" si="856"/>
        <v>0</v>
      </c>
      <c r="K4569">
        <f t="shared" ca="1" si="857"/>
        <v>0</v>
      </c>
      <c r="L4569">
        <f t="shared" ca="1" si="863"/>
        <v>0</v>
      </c>
      <c r="M4569">
        <f t="shared" ca="1" si="864"/>
        <v>0</v>
      </c>
      <c r="O4569" t="str">
        <f t="shared" ca="1" si="865"/>
        <v>D:z</v>
      </c>
      <c r="P4569" t="str">
        <f t="shared" ca="1" si="866"/>
        <v>D7:z7</v>
      </c>
    </row>
    <row r="4570" spans="1:16">
      <c r="A4570" t="str">
        <f t="shared" si="858"/>
        <v>11</v>
      </c>
      <c r="B4570" t="str">
        <f t="shared" ca="1" si="859"/>
        <v>W</v>
      </c>
      <c r="C4570" t="str">
        <f t="shared" si="860"/>
        <v>SIMPL-8D</v>
      </c>
      <c r="D4570" t="s">
        <v>1900</v>
      </c>
      <c r="E4570">
        <f t="shared" ca="1" si="861"/>
        <v>0</v>
      </c>
      <c r="H4570" t="str">
        <f t="shared" ca="1" si="862"/>
        <v>'Simpl. all tex-DT PLYWOOD'!</v>
      </c>
      <c r="I4570" t="str">
        <f t="shared" ca="1" si="855"/>
        <v>'Simpl. all tex-DT PLYWOOD'!</v>
      </c>
      <c r="J4570">
        <f t="shared" ca="1" si="856"/>
        <v>0</v>
      </c>
      <c r="K4570">
        <f t="shared" ca="1" si="857"/>
        <v>0</v>
      </c>
      <c r="L4570">
        <f t="shared" ca="1" si="863"/>
        <v>0</v>
      </c>
      <c r="M4570">
        <f t="shared" ca="1" si="864"/>
        <v>0</v>
      </c>
      <c r="O4570" t="str">
        <f t="shared" ca="1" si="865"/>
        <v>D:z</v>
      </c>
      <c r="P4570" t="str">
        <f t="shared" ca="1" si="866"/>
        <v>D7:z7</v>
      </c>
    </row>
    <row r="4571" spans="1:16">
      <c r="A4571" t="str">
        <f t="shared" si="858"/>
        <v>12</v>
      </c>
      <c r="B4571" t="str">
        <f t="shared" ca="1" si="859"/>
        <v>W</v>
      </c>
      <c r="C4571" t="str">
        <f t="shared" si="860"/>
        <v>SIMPL-8D</v>
      </c>
      <c r="D4571" t="s">
        <v>1901</v>
      </c>
      <c r="E4571">
        <f t="shared" ca="1" si="861"/>
        <v>0</v>
      </c>
      <c r="H4571" t="str">
        <f t="shared" ca="1" si="862"/>
        <v>'Simpl. all tex-DT PLYWOOD'!</v>
      </c>
      <c r="I4571" t="str">
        <f t="shared" ca="1" si="855"/>
        <v>'Simpl. all tex-DT PLYWOOD'!</v>
      </c>
      <c r="J4571">
        <f t="shared" ca="1" si="856"/>
        <v>0</v>
      </c>
      <c r="K4571">
        <f t="shared" ca="1" si="857"/>
        <v>0</v>
      </c>
      <c r="L4571">
        <f t="shared" ca="1" si="863"/>
        <v>0</v>
      </c>
      <c r="M4571">
        <f t="shared" ca="1" si="864"/>
        <v>0</v>
      </c>
      <c r="O4571" t="str">
        <f t="shared" ca="1" si="865"/>
        <v>D:z</v>
      </c>
      <c r="P4571" t="str">
        <f t="shared" ca="1" si="866"/>
        <v>D7:z7</v>
      </c>
    </row>
    <row r="4572" spans="1:16">
      <c r="A4572" t="str">
        <f t="shared" si="858"/>
        <v>13</v>
      </c>
      <c r="B4572" t="str">
        <f t="shared" ca="1" si="859"/>
        <v>W</v>
      </c>
      <c r="C4572" t="str">
        <f t="shared" si="860"/>
        <v>SIMPL-8D</v>
      </c>
      <c r="D4572" t="s">
        <v>1902</v>
      </c>
      <c r="E4572">
        <f t="shared" ca="1" si="861"/>
        <v>0</v>
      </c>
      <c r="H4572" t="str">
        <f t="shared" ca="1" si="862"/>
        <v>'Simpl. all tex-DT PLYWOOD'!</v>
      </c>
      <c r="I4572" t="str">
        <f t="shared" ca="1" si="855"/>
        <v>'Simpl. all tex-DT PLYWOOD'!</v>
      </c>
      <c r="J4572">
        <f t="shared" ca="1" si="856"/>
        <v>0</v>
      </c>
      <c r="K4572">
        <f t="shared" ca="1" si="857"/>
        <v>0</v>
      </c>
      <c r="L4572">
        <f t="shared" ca="1" si="863"/>
        <v>0</v>
      </c>
      <c r="M4572">
        <f t="shared" ca="1" si="864"/>
        <v>0</v>
      </c>
      <c r="O4572" t="str">
        <f t="shared" ca="1" si="865"/>
        <v>D:z</v>
      </c>
      <c r="P4572" t="str">
        <f t="shared" ca="1" si="866"/>
        <v>D7:z7</v>
      </c>
    </row>
    <row r="4573" spans="1:16">
      <c r="A4573" t="str">
        <f t="shared" si="858"/>
        <v>15</v>
      </c>
      <c r="B4573" t="str">
        <f t="shared" ca="1" si="859"/>
        <v>W</v>
      </c>
      <c r="C4573" t="str">
        <f t="shared" si="860"/>
        <v>SIMPL-8D</v>
      </c>
      <c r="D4573" t="s">
        <v>4878</v>
      </c>
      <c r="E4573">
        <f t="shared" ca="1" si="861"/>
        <v>0</v>
      </c>
      <c r="H4573" t="str">
        <f t="shared" ca="1" si="862"/>
        <v>'Simpl. all tex-DT PLYWOOD'!</v>
      </c>
      <c r="I4573" t="str">
        <f t="shared" ca="1" si="855"/>
        <v>'Simpl. all tex-DT PLYWOOD'!</v>
      </c>
      <c r="J4573">
        <f t="shared" ca="1" si="856"/>
        <v>0</v>
      </c>
      <c r="K4573">
        <f t="shared" ca="1" si="857"/>
        <v>0</v>
      </c>
      <c r="L4573">
        <f t="shared" ca="1" si="863"/>
        <v>0</v>
      </c>
      <c r="M4573">
        <f t="shared" ca="1" si="864"/>
        <v>0</v>
      </c>
      <c r="O4573" t="str">
        <f t="shared" ca="1" si="865"/>
        <v>D:z</v>
      </c>
      <c r="P4573" t="str">
        <f t="shared" ca="1" si="866"/>
        <v>D7:z7</v>
      </c>
    </row>
    <row r="4574" spans="1:16">
      <c r="A4574" t="str">
        <f t="shared" si="858"/>
        <v>01</v>
      </c>
      <c r="B4574" t="str">
        <f t="shared" ca="1" si="859"/>
        <v>W</v>
      </c>
      <c r="C4574" t="str">
        <f t="shared" si="860"/>
        <v>SIMPL-8D-C</v>
      </c>
      <c r="D4574" t="s">
        <v>6082</v>
      </c>
      <c r="E4574">
        <f t="shared" ca="1" si="861"/>
        <v>0</v>
      </c>
      <c r="H4574" t="str">
        <f t="shared" ca="1" si="862"/>
        <v>'(more) Simpl. Textures PLYWOOD'!</v>
      </c>
      <c r="I4574">
        <f t="shared" ca="1" si="855"/>
        <v>0</v>
      </c>
      <c r="J4574" t="str">
        <f t="shared" ca="1" si="856"/>
        <v>'(more) Simpl. Textures PLYWOOD'!</v>
      </c>
      <c r="K4574">
        <f t="shared" ca="1" si="857"/>
        <v>0</v>
      </c>
      <c r="L4574">
        <f t="shared" ca="1" si="863"/>
        <v>0</v>
      </c>
      <c r="M4574">
        <f t="shared" ca="1" si="864"/>
        <v>0</v>
      </c>
      <c r="O4574" t="str">
        <f t="shared" ca="1" si="865"/>
        <v>D:N</v>
      </c>
      <c r="P4574" t="str">
        <f t="shared" ca="1" si="866"/>
        <v>D7:N7</v>
      </c>
    </row>
    <row r="4575" spans="1:16">
      <c r="A4575" t="str">
        <f t="shared" si="858"/>
        <v>16</v>
      </c>
      <c r="B4575" t="str">
        <f t="shared" ca="1" si="859"/>
        <v>W</v>
      </c>
      <c r="C4575" t="str">
        <f t="shared" si="860"/>
        <v>SIMPL-8D-N-NT</v>
      </c>
      <c r="D4575" t="s">
        <v>5600</v>
      </c>
      <c r="E4575">
        <f t="shared" ca="1" si="861"/>
        <v>0</v>
      </c>
      <c r="H4575" t="str">
        <f t="shared" ca="1" si="862"/>
        <v>'(more) Simpl. Textures PLYWOOD'!</v>
      </c>
      <c r="I4575">
        <f t="shared" ca="1" si="855"/>
        <v>0</v>
      </c>
      <c r="J4575" t="str">
        <f t="shared" ca="1" si="856"/>
        <v>'(more) Simpl. Textures PLYWOOD'!</v>
      </c>
      <c r="K4575">
        <f t="shared" ca="1" si="857"/>
        <v>0</v>
      </c>
      <c r="L4575">
        <f t="shared" ca="1" si="863"/>
        <v>0</v>
      </c>
      <c r="M4575">
        <f t="shared" ca="1" si="864"/>
        <v>0</v>
      </c>
      <c r="O4575" t="str">
        <f t="shared" ca="1" si="865"/>
        <v>D:N</v>
      </c>
      <c r="P4575" t="str">
        <f t="shared" ca="1" si="866"/>
        <v>D7:N7</v>
      </c>
    </row>
    <row r="4576" spans="1:16">
      <c r="A4576" t="str">
        <f t="shared" si="858"/>
        <v>16</v>
      </c>
      <c r="B4576" t="str">
        <f t="shared" ca="1" si="859"/>
        <v>W</v>
      </c>
      <c r="C4576" t="str">
        <f t="shared" si="860"/>
        <v>SIMPL-8D-N-T</v>
      </c>
      <c r="D4576" t="s">
        <v>5760</v>
      </c>
      <c r="E4576">
        <f t="shared" ca="1" si="861"/>
        <v>0</v>
      </c>
      <c r="H4576" t="str">
        <f t="shared" ca="1" si="862"/>
        <v>'(more) Simpl. Textures PLYWOOD'!</v>
      </c>
      <c r="I4576">
        <f t="shared" ca="1" si="855"/>
        <v>0</v>
      </c>
      <c r="J4576" t="str">
        <f t="shared" ca="1" si="856"/>
        <v>'(more) Simpl. Textures PLYWOOD'!</v>
      </c>
      <c r="K4576">
        <f t="shared" ca="1" si="857"/>
        <v>0</v>
      </c>
      <c r="L4576">
        <f t="shared" ca="1" si="863"/>
        <v>0</v>
      </c>
      <c r="M4576">
        <f t="shared" ca="1" si="864"/>
        <v>0</v>
      </c>
      <c r="O4576" t="str">
        <f t="shared" ca="1" si="865"/>
        <v>D:N</v>
      </c>
      <c r="P4576" t="str">
        <f t="shared" ca="1" si="866"/>
        <v>D7:N7</v>
      </c>
    </row>
    <row r="4577" spans="1:16">
      <c r="A4577" t="str">
        <f t="shared" si="858"/>
        <v>01</v>
      </c>
      <c r="B4577" t="str">
        <f t="shared" ca="1" si="859"/>
        <v>W</v>
      </c>
      <c r="C4577" t="str">
        <f t="shared" si="860"/>
        <v>SIMPL-8D-T</v>
      </c>
      <c r="D4577" t="s">
        <v>3911</v>
      </c>
      <c r="E4577">
        <f t="shared" ca="1" si="861"/>
        <v>0</v>
      </c>
      <c r="H4577" t="str">
        <f t="shared" ca="1" si="862"/>
        <v>'Simpl. all tex-DT PLYWOOD'!</v>
      </c>
      <c r="I4577" t="str">
        <f t="shared" ca="1" si="855"/>
        <v>'Simpl. all tex-DT PLYWOOD'!</v>
      </c>
      <c r="J4577">
        <f t="shared" ca="1" si="856"/>
        <v>0</v>
      </c>
      <c r="K4577">
        <f t="shared" ca="1" si="857"/>
        <v>0</v>
      </c>
      <c r="L4577">
        <f t="shared" ca="1" si="863"/>
        <v>0</v>
      </c>
      <c r="M4577">
        <f t="shared" ca="1" si="864"/>
        <v>0</v>
      </c>
      <c r="O4577" t="str">
        <f t="shared" ca="1" si="865"/>
        <v>D:z</v>
      </c>
      <c r="P4577" t="str">
        <f t="shared" ca="1" si="866"/>
        <v>D7:z7</v>
      </c>
    </row>
    <row r="4578" spans="1:16">
      <c r="A4578" t="str">
        <f t="shared" si="858"/>
        <v>02</v>
      </c>
      <c r="B4578" t="str">
        <f t="shared" ca="1" si="859"/>
        <v>W</v>
      </c>
      <c r="C4578" t="str">
        <f t="shared" si="860"/>
        <v>SIMPL-8D-T</v>
      </c>
      <c r="D4578" t="s">
        <v>3912</v>
      </c>
      <c r="E4578">
        <f t="shared" ca="1" si="861"/>
        <v>0</v>
      </c>
      <c r="H4578" t="str">
        <f t="shared" ca="1" si="862"/>
        <v>'Simpl. all tex-DT PLYWOOD'!</v>
      </c>
      <c r="I4578" t="str">
        <f t="shared" ca="1" si="855"/>
        <v>'Simpl. all tex-DT PLYWOOD'!</v>
      </c>
      <c r="J4578">
        <f t="shared" ca="1" si="856"/>
        <v>0</v>
      </c>
      <c r="K4578">
        <f t="shared" ca="1" si="857"/>
        <v>0</v>
      </c>
      <c r="L4578">
        <f t="shared" ca="1" si="863"/>
        <v>0</v>
      </c>
      <c r="M4578">
        <f t="shared" ca="1" si="864"/>
        <v>0</v>
      </c>
      <c r="O4578" t="str">
        <f t="shared" ca="1" si="865"/>
        <v>D:z</v>
      </c>
      <c r="P4578" t="str">
        <f t="shared" ca="1" si="866"/>
        <v>D7:z7</v>
      </c>
    </row>
    <row r="4579" spans="1:16">
      <c r="A4579" t="str">
        <f t="shared" si="858"/>
        <v>03</v>
      </c>
      <c r="B4579" t="str">
        <f t="shared" ca="1" si="859"/>
        <v>W</v>
      </c>
      <c r="C4579" t="str">
        <f t="shared" si="860"/>
        <v>SIMPL-8D-T</v>
      </c>
      <c r="D4579" t="s">
        <v>3913</v>
      </c>
      <c r="E4579">
        <f t="shared" ca="1" si="861"/>
        <v>0</v>
      </c>
      <c r="H4579" t="str">
        <f t="shared" ca="1" si="862"/>
        <v>'Simpl. all tex-DT PLYWOOD'!</v>
      </c>
      <c r="I4579" t="str">
        <f t="shared" ca="1" si="855"/>
        <v>'Simpl. all tex-DT PLYWOOD'!</v>
      </c>
      <c r="J4579">
        <f t="shared" ca="1" si="856"/>
        <v>0</v>
      </c>
      <c r="K4579">
        <f t="shared" ca="1" si="857"/>
        <v>0</v>
      </c>
      <c r="L4579">
        <f t="shared" ca="1" si="863"/>
        <v>0</v>
      </c>
      <c r="M4579">
        <f t="shared" ca="1" si="864"/>
        <v>0</v>
      </c>
      <c r="O4579" t="str">
        <f t="shared" ca="1" si="865"/>
        <v>D:z</v>
      </c>
      <c r="P4579" t="str">
        <f t="shared" ca="1" si="866"/>
        <v>D7:z7</v>
      </c>
    </row>
    <row r="4580" spans="1:16">
      <c r="A4580" t="str">
        <f t="shared" si="858"/>
        <v>04</v>
      </c>
      <c r="B4580" t="str">
        <f t="shared" ca="1" si="859"/>
        <v>W</v>
      </c>
      <c r="C4580" t="str">
        <f t="shared" si="860"/>
        <v>SIMPL-8D-T</v>
      </c>
      <c r="D4580" t="s">
        <v>3914</v>
      </c>
      <c r="E4580">
        <f t="shared" ca="1" si="861"/>
        <v>0</v>
      </c>
      <c r="H4580" t="str">
        <f t="shared" ca="1" si="862"/>
        <v>'Simpl. all tex-DT PLYWOOD'!</v>
      </c>
      <c r="I4580" t="str">
        <f t="shared" ca="1" si="855"/>
        <v>'Simpl. all tex-DT PLYWOOD'!</v>
      </c>
      <c r="J4580">
        <f t="shared" ca="1" si="856"/>
        <v>0</v>
      </c>
      <c r="K4580">
        <f t="shared" ca="1" si="857"/>
        <v>0</v>
      </c>
      <c r="L4580">
        <f t="shared" ca="1" si="863"/>
        <v>0</v>
      </c>
      <c r="M4580">
        <f t="shared" ca="1" si="864"/>
        <v>0</v>
      </c>
      <c r="O4580" t="str">
        <f t="shared" ca="1" si="865"/>
        <v>D:z</v>
      </c>
      <c r="P4580" t="str">
        <f t="shared" ca="1" si="866"/>
        <v>D7:z7</v>
      </c>
    </row>
    <row r="4581" spans="1:16">
      <c r="A4581" t="str">
        <f t="shared" si="858"/>
        <v>05</v>
      </c>
      <c r="B4581" t="str">
        <f t="shared" ca="1" si="859"/>
        <v>W</v>
      </c>
      <c r="C4581" t="str">
        <f t="shared" si="860"/>
        <v>SIMPL-8D-T</v>
      </c>
      <c r="D4581" t="s">
        <v>3915</v>
      </c>
      <c r="E4581">
        <f t="shared" ca="1" si="861"/>
        <v>0</v>
      </c>
      <c r="H4581" t="str">
        <f t="shared" ca="1" si="862"/>
        <v>'Simpl. all tex-DT PLYWOOD'!</v>
      </c>
      <c r="I4581" t="str">
        <f t="shared" ca="1" si="855"/>
        <v>'Simpl. all tex-DT PLYWOOD'!</v>
      </c>
      <c r="J4581">
        <f t="shared" ca="1" si="856"/>
        <v>0</v>
      </c>
      <c r="K4581">
        <f t="shared" ca="1" si="857"/>
        <v>0</v>
      </c>
      <c r="L4581">
        <f t="shared" ca="1" si="863"/>
        <v>0</v>
      </c>
      <c r="M4581">
        <f t="shared" ca="1" si="864"/>
        <v>0</v>
      </c>
      <c r="O4581" t="str">
        <f t="shared" ca="1" si="865"/>
        <v>D:z</v>
      </c>
      <c r="P4581" t="str">
        <f t="shared" ca="1" si="866"/>
        <v>D7:z7</v>
      </c>
    </row>
    <row r="4582" spans="1:16">
      <c r="A4582" t="str">
        <f t="shared" si="858"/>
        <v>06</v>
      </c>
      <c r="B4582" t="str">
        <f t="shared" ca="1" si="859"/>
        <v>W</v>
      </c>
      <c r="C4582" t="str">
        <f t="shared" si="860"/>
        <v>SIMPL-8D-T</v>
      </c>
      <c r="D4582" t="s">
        <v>3916</v>
      </c>
      <c r="E4582">
        <f t="shared" ca="1" si="861"/>
        <v>0</v>
      </c>
      <c r="H4582" t="str">
        <f t="shared" ca="1" si="862"/>
        <v>'Simpl. all tex-DT PLYWOOD'!</v>
      </c>
      <c r="I4582" t="str">
        <f t="shared" ca="1" si="855"/>
        <v>'Simpl. all tex-DT PLYWOOD'!</v>
      </c>
      <c r="J4582">
        <f t="shared" ca="1" si="856"/>
        <v>0</v>
      </c>
      <c r="K4582">
        <f t="shared" ca="1" si="857"/>
        <v>0</v>
      </c>
      <c r="L4582">
        <f t="shared" ca="1" si="863"/>
        <v>0</v>
      </c>
      <c r="M4582">
        <f t="shared" ca="1" si="864"/>
        <v>0</v>
      </c>
      <c r="O4582" t="str">
        <f t="shared" ca="1" si="865"/>
        <v>D:z</v>
      </c>
      <c r="P4582" t="str">
        <f t="shared" ca="1" si="866"/>
        <v>D7:z7</v>
      </c>
    </row>
    <row r="4583" spans="1:16">
      <c r="A4583" t="str">
        <f t="shared" si="858"/>
        <v>07</v>
      </c>
      <c r="B4583" t="str">
        <f t="shared" ca="1" si="859"/>
        <v>W</v>
      </c>
      <c r="C4583" t="str">
        <f t="shared" si="860"/>
        <v>SIMPL-8D-T</v>
      </c>
      <c r="D4583" t="s">
        <v>3917</v>
      </c>
      <c r="E4583">
        <f t="shared" ca="1" si="861"/>
        <v>0</v>
      </c>
      <c r="H4583" t="str">
        <f t="shared" ca="1" si="862"/>
        <v>'Simpl. all tex-DT PLYWOOD'!</v>
      </c>
      <c r="I4583" t="str">
        <f t="shared" ca="1" si="855"/>
        <v>'Simpl. all tex-DT PLYWOOD'!</v>
      </c>
      <c r="J4583">
        <f t="shared" ca="1" si="856"/>
        <v>0</v>
      </c>
      <c r="K4583">
        <f t="shared" ca="1" si="857"/>
        <v>0</v>
      </c>
      <c r="L4583">
        <f t="shared" ca="1" si="863"/>
        <v>0</v>
      </c>
      <c r="M4583">
        <f t="shared" ca="1" si="864"/>
        <v>0</v>
      </c>
      <c r="O4583" t="str">
        <f t="shared" ca="1" si="865"/>
        <v>D:z</v>
      </c>
      <c r="P4583" t="str">
        <f t="shared" ca="1" si="866"/>
        <v>D7:z7</v>
      </c>
    </row>
    <row r="4584" spans="1:16">
      <c r="A4584" t="str">
        <f t="shared" si="858"/>
        <v>08</v>
      </c>
      <c r="B4584" t="str">
        <f t="shared" ca="1" si="859"/>
        <v>W</v>
      </c>
      <c r="C4584" t="str">
        <f t="shared" si="860"/>
        <v>SIMPL-8D-T</v>
      </c>
      <c r="D4584" t="s">
        <v>3918</v>
      </c>
      <c r="E4584">
        <f t="shared" ca="1" si="861"/>
        <v>0</v>
      </c>
      <c r="H4584" t="str">
        <f t="shared" ca="1" si="862"/>
        <v>'Simpl. all tex-DT PLYWOOD'!</v>
      </c>
      <c r="I4584" t="str">
        <f t="shared" ca="1" si="855"/>
        <v>'Simpl. all tex-DT PLYWOOD'!</v>
      </c>
      <c r="J4584">
        <f t="shared" ca="1" si="856"/>
        <v>0</v>
      </c>
      <c r="K4584">
        <f t="shared" ca="1" si="857"/>
        <v>0</v>
      </c>
      <c r="L4584">
        <f t="shared" ca="1" si="863"/>
        <v>0</v>
      </c>
      <c r="M4584">
        <f t="shared" ca="1" si="864"/>
        <v>0</v>
      </c>
      <c r="O4584" t="str">
        <f t="shared" ca="1" si="865"/>
        <v>D:z</v>
      </c>
      <c r="P4584" t="str">
        <f t="shared" ca="1" si="866"/>
        <v>D7:z7</v>
      </c>
    </row>
    <row r="4585" spans="1:16">
      <c r="A4585" t="str">
        <f t="shared" si="858"/>
        <v>09</v>
      </c>
      <c r="B4585" t="str">
        <f t="shared" ca="1" si="859"/>
        <v>W</v>
      </c>
      <c r="C4585" t="str">
        <f t="shared" si="860"/>
        <v>SIMPL-8D-T</v>
      </c>
      <c r="D4585" t="s">
        <v>3919</v>
      </c>
      <c r="E4585">
        <f t="shared" ca="1" si="861"/>
        <v>0</v>
      </c>
      <c r="H4585" t="str">
        <f t="shared" ca="1" si="862"/>
        <v>'Simpl. all tex-DT PLYWOOD'!</v>
      </c>
      <c r="I4585" t="str">
        <f t="shared" ca="1" si="855"/>
        <v>'Simpl. all tex-DT PLYWOOD'!</v>
      </c>
      <c r="J4585">
        <f t="shared" ca="1" si="856"/>
        <v>0</v>
      </c>
      <c r="K4585">
        <f t="shared" ca="1" si="857"/>
        <v>0</v>
      </c>
      <c r="L4585">
        <f t="shared" ca="1" si="863"/>
        <v>0</v>
      </c>
      <c r="M4585">
        <f t="shared" ca="1" si="864"/>
        <v>0</v>
      </c>
      <c r="O4585" t="str">
        <f t="shared" ca="1" si="865"/>
        <v>D:z</v>
      </c>
      <c r="P4585" t="str">
        <f t="shared" ca="1" si="866"/>
        <v>D7:z7</v>
      </c>
    </row>
    <row r="4586" spans="1:16">
      <c r="A4586" t="str">
        <f t="shared" si="858"/>
        <v>10</v>
      </c>
      <c r="B4586" t="str">
        <f t="shared" ca="1" si="859"/>
        <v>W</v>
      </c>
      <c r="C4586" t="str">
        <f t="shared" si="860"/>
        <v>SIMPL-8D-T</v>
      </c>
      <c r="D4586" t="s">
        <v>3920</v>
      </c>
      <c r="E4586">
        <f t="shared" ca="1" si="861"/>
        <v>0</v>
      </c>
      <c r="H4586" t="str">
        <f t="shared" ca="1" si="862"/>
        <v>'Simpl. all tex-DT PLYWOOD'!</v>
      </c>
      <c r="I4586" t="str">
        <f t="shared" ca="1" si="855"/>
        <v>'Simpl. all tex-DT PLYWOOD'!</v>
      </c>
      <c r="J4586">
        <f t="shared" ca="1" si="856"/>
        <v>0</v>
      </c>
      <c r="K4586">
        <f t="shared" ca="1" si="857"/>
        <v>0</v>
      </c>
      <c r="L4586">
        <f t="shared" ca="1" si="863"/>
        <v>0</v>
      </c>
      <c r="M4586">
        <f t="shared" ca="1" si="864"/>
        <v>0</v>
      </c>
      <c r="O4586" t="str">
        <f t="shared" ca="1" si="865"/>
        <v>D:z</v>
      </c>
      <c r="P4586" t="str">
        <f t="shared" ca="1" si="866"/>
        <v>D7:z7</v>
      </c>
    </row>
    <row r="4587" spans="1:16">
      <c r="A4587" t="str">
        <f t="shared" si="858"/>
        <v>11</v>
      </c>
      <c r="B4587" t="str">
        <f t="shared" ca="1" si="859"/>
        <v>W</v>
      </c>
      <c r="C4587" t="str">
        <f t="shared" si="860"/>
        <v>SIMPL-8D-T</v>
      </c>
      <c r="D4587" t="s">
        <v>3921</v>
      </c>
      <c r="E4587">
        <f t="shared" ca="1" si="861"/>
        <v>0</v>
      </c>
      <c r="H4587" t="str">
        <f t="shared" ca="1" si="862"/>
        <v>'Simpl. all tex-DT PLYWOOD'!</v>
      </c>
      <c r="I4587" t="str">
        <f t="shared" ca="1" si="855"/>
        <v>'Simpl. all tex-DT PLYWOOD'!</v>
      </c>
      <c r="J4587">
        <f t="shared" ca="1" si="856"/>
        <v>0</v>
      </c>
      <c r="K4587">
        <f t="shared" ca="1" si="857"/>
        <v>0</v>
      </c>
      <c r="L4587">
        <f t="shared" ca="1" si="863"/>
        <v>0</v>
      </c>
      <c r="M4587">
        <f t="shared" ca="1" si="864"/>
        <v>0</v>
      </c>
      <c r="O4587" t="str">
        <f t="shared" ca="1" si="865"/>
        <v>D:z</v>
      </c>
      <c r="P4587" t="str">
        <f t="shared" ca="1" si="866"/>
        <v>D7:z7</v>
      </c>
    </row>
    <row r="4588" spans="1:16">
      <c r="A4588" t="str">
        <f t="shared" si="858"/>
        <v>12</v>
      </c>
      <c r="B4588" t="str">
        <f t="shared" ca="1" si="859"/>
        <v>W</v>
      </c>
      <c r="C4588" t="str">
        <f t="shared" si="860"/>
        <v>SIMPL-8D-T</v>
      </c>
      <c r="D4588" t="s">
        <v>3922</v>
      </c>
      <c r="E4588">
        <f t="shared" ca="1" si="861"/>
        <v>0</v>
      </c>
      <c r="H4588" t="str">
        <f t="shared" ca="1" si="862"/>
        <v>'Simpl. all tex-DT PLYWOOD'!</v>
      </c>
      <c r="I4588" t="str">
        <f t="shared" ca="1" si="855"/>
        <v>'Simpl. all tex-DT PLYWOOD'!</v>
      </c>
      <c r="J4588">
        <f t="shared" ca="1" si="856"/>
        <v>0</v>
      </c>
      <c r="K4588">
        <f t="shared" ca="1" si="857"/>
        <v>0</v>
      </c>
      <c r="L4588">
        <f t="shared" ca="1" si="863"/>
        <v>0</v>
      </c>
      <c r="M4588">
        <f t="shared" ca="1" si="864"/>
        <v>0</v>
      </c>
      <c r="O4588" t="str">
        <f t="shared" ca="1" si="865"/>
        <v>D:z</v>
      </c>
      <c r="P4588" t="str">
        <f t="shared" ca="1" si="866"/>
        <v>D7:z7</v>
      </c>
    </row>
    <row r="4589" spans="1:16">
      <c r="A4589" t="str">
        <f t="shared" si="858"/>
        <v>13</v>
      </c>
      <c r="B4589" t="str">
        <f t="shared" ca="1" si="859"/>
        <v>W</v>
      </c>
      <c r="C4589" t="str">
        <f t="shared" si="860"/>
        <v>SIMPL-8D-T</v>
      </c>
      <c r="D4589" t="s">
        <v>3923</v>
      </c>
      <c r="E4589">
        <f t="shared" ca="1" si="861"/>
        <v>0</v>
      </c>
      <c r="H4589" t="str">
        <f t="shared" ca="1" si="862"/>
        <v>'Simpl. all tex-DT PLYWOOD'!</v>
      </c>
      <c r="I4589" t="str">
        <f t="shared" ca="1" si="855"/>
        <v>'Simpl. all tex-DT PLYWOOD'!</v>
      </c>
      <c r="J4589">
        <f t="shared" ca="1" si="856"/>
        <v>0</v>
      </c>
      <c r="K4589">
        <f t="shared" ca="1" si="857"/>
        <v>0</v>
      </c>
      <c r="L4589">
        <f t="shared" ca="1" si="863"/>
        <v>0</v>
      </c>
      <c r="M4589">
        <f t="shared" ca="1" si="864"/>
        <v>0</v>
      </c>
      <c r="O4589" t="str">
        <f t="shared" ca="1" si="865"/>
        <v>D:z</v>
      </c>
      <c r="P4589" t="str">
        <f t="shared" ca="1" si="866"/>
        <v>D7:z7</v>
      </c>
    </row>
    <row r="4590" spans="1:16">
      <c r="A4590" t="str">
        <f t="shared" si="858"/>
        <v>15</v>
      </c>
      <c r="B4590" t="str">
        <f t="shared" ca="1" si="859"/>
        <v>W</v>
      </c>
      <c r="C4590" t="str">
        <f t="shared" si="860"/>
        <v>SIMPL-8D-T</v>
      </c>
      <c r="D4590" t="s">
        <v>4825</v>
      </c>
      <c r="E4590">
        <f t="shared" ca="1" si="861"/>
        <v>0</v>
      </c>
      <c r="H4590" t="str">
        <f t="shared" ca="1" si="862"/>
        <v>'Simpl. all tex-DT PLYWOOD'!</v>
      </c>
      <c r="I4590" t="str">
        <f t="shared" ca="1" si="855"/>
        <v>'Simpl. all tex-DT PLYWOOD'!</v>
      </c>
      <c r="J4590">
        <f t="shared" ca="1" si="856"/>
        <v>0</v>
      </c>
      <c r="K4590">
        <f t="shared" ca="1" si="857"/>
        <v>0</v>
      </c>
      <c r="L4590">
        <f t="shared" ca="1" si="863"/>
        <v>0</v>
      </c>
      <c r="M4590">
        <f t="shared" ca="1" si="864"/>
        <v>0</v>
      </c>
      <c r="O4590" t="str">
        <f t="shared" ca="1" si="865"/>
        <v>D:z</v>
      </c>
      <c r="P4590" t="str">
        <f t="shared" ca="1" si="866"/>
        <v>D7:z7</v>
      </c>
    </row>
    <row r="4591" spans="1:16">
      <c r="A4591" t="str">
        <f t="shared" si="858"/>
        <v>01</v>
      </c>
      <c r="B4591" t="str">
        <f t="shared" ca="1" si="859"/>
        <v>W</v>
      </c>
      <c r="C4591" t="str">
        <f t="shared" si="860"/>
        <v>SIMPL-8E</v>
      </c>
      <c r="D4591" t="s">
        <v>1904</v>
      </c>
      <c r="E4591">
        <f t="shared" ca="1" si="861"/>
        <v>0</v>
      </c>
      <c r="H4591" t="str">
        <f t="shared" ca="1" si="862"/>
        <v>'Simpl. all tex-DT PLYWOOD'!</v>
      </c>
      <c r="I4591" t="str">
        <f t="shared" ca="1" si="855"/>
        <v>'Simpl. all tex-DT PLYWOOD'!</v>
      </c>
      <c r="J4591">
        <f t="shared" ca="1" si="856"/>
        <v>0</v>
      </c>
      <c r="K4591">
        <f t="shared" ca="1" si="857"/>
        <v>0</v>
      </c>
      <c r="L4591">
        <f t="shared" ca="1" si="863"/>
        <v>0</v>
      </c>
      <c r="M4591">
        <f t="shared" ca="1" si="864"/>
        <v>0</v>
      </c>
      <c r="O4591" t="str">
        <f t="shared" ca="1" si="865"/>
        <v>D:z</v>
      </c>
      <c r="P4591" t="str">
        <f t="shared" ca="1" si="866"/>
        <v>D7:z7</v>
      </c>
    </row>
    <row r="4592" spans="1:16">
      <c r="A4592" t="str">
        <f t="shared" si="858"/>
        <v>02</v>
      </c>
      <c r="B4592" t="str">
        <f t="shared" ca="1" si="859"/>
        <v>W</v>
      </c>
      <c r="C4592" t="str">
        <f t="shared" si="860"/>
        <v>SIMPL-8E</v>
      </c>
      <c r="D4592" t="s">
        <v>1905</v>
      </c>
      <c r="E4592">
        <f t="shared" ca="1" si="861"/>
        <v>0</v>
      </c>
      <c r="H4592" t="str">
        <f t="shared" ca="1" si="862"/>
        <v>'Simpl. all tex-DT PLYWOOD'!</v>
      </c>
      <c r="I4592" t="str">
        <f t="shared" ca="1" si="855"/>
        <v>'Simpl. all tex-DT PLYWOOD'!</v>
      </c>
      <c r="J4592">
        <f t="shared" ca="1" si="856"/>
        <v>0</v>
      </c>
      <c r="K4592">
        <f t="shared" ca="1" si="857"/>
        <v>0</v>
      </c>
      <c r="L4592">
        <f t="shared" ca="1" si="863"/>
        <v>0</v>
      </c>
      <c r="M4592">
        <f t="shared" ca="1" si="864"/>
        <v>0</v>
      </c>
      <c r="O4592" t="str">
        <f t="shared" ca="1" si="865"/>
        <v>D:z</v>
      </c>
      <c r="P4592" t="str">
        <f t="shared" ca="1" si="866"/>
        <v>D7:z7</v>
      </c>
    </row>
    <row r="4593" spans="1:16">
      <c r="A4593" t="str">
        <f t="shared" si="858"/>
        <v>03</v>
      </c>
      <c r="B4593" t="str">
        <f t="shared" ca="1" si="859"/>
        <v>W</v>
      </c>
      <c r="C4593" t="str">
        <f t="shared" si="860"/>
        <v>SIMPL-8E</v>
      </c>
      <c r="D4593" t="s">
        <v>1906</v>
      </c>
      <c r="E4593">
        <f t="shared" ca="1" si="861"/>
        <v>0</v>
      </c>
      <c r="H4593" t="str">
        <f t="shared" ca="1" si="862"/>
        <v>'Simpl. all tex-DT PLYWOOD'!</v>
      </c>
      <c r="I4593" t="str">
        <f t="shared" ca="1" si="855"/>
        <v>'Simpl. all tex-DT PLYWOOD'!</v>
      </c>
      <c r="J4593">
        <f t="shared" ca="1" si="856"/>
        <v>0</v>
      </c>
      <c r="K4593">
        <f t="shared" ca="1" si="857"/>
        <v>0</v>
      </c>
      <c r="L4593">
        <f t="shared" ca="1" si="863"/>
        <v>0</v>
      </c>
      <c r="M4593">
        <f t="shared" ca="1" si="864"/>
        <v>0</v>
      </c>
      <c r="O4593" t="str">
        <f t="shared" ca="1" si="865"/>
        <v>D:z</v>
      </c>
      <c r="P4593" t="str">
        <f t="shared" ca="1" si="866"/>
        <v>D7:z7</v>
      </c>
    </row>
    <row r="4594" spans="1:16">
      <c r="A4594" t="str">
        <f t="shared" si="858"/>
        <v>04</v>
      </c>
      <c r="B4594" t="str">
        <f t="shared" ca="1" si="859"/>
        <v>W</v>
      </c>
      <c r="C4594" t="str">
        <f t="shared" si="860"/>
        <v>SIMPL-8E</v>
      </c>
      <c r="D4594" t="s">
        <v>1907</v>
      </c>
      <c r="E4594">
        <f t="shared" ca="1" si="861"/>
        <v>0</v>
      </c>
      <c r="H4594" t="str">
        <f t="shared" ca="1" si="862"/>
        <v>'Simpl. all tex-DT PLYWOOD'!</v>
      </c>
      <c r="I4594" t="str">
        <f t="shared" ca="1" si="855"/>
        <v>'Simpl. all tex-DT PLYWOOD'!</v>
      </c>
      <c r="J4594">
        <f t="shared" ca="1" si="856"/>
        <v>0</v>
      </c>
      <c r="K4594">
        <f t="shared" ca="1" si="857"/>
        <v>0</v>
      </c>
      <c r="L4594">
        <f t="shared" ca="1" si="863"/>
        <v>0</v>
      </c>
      <c r="M4594">
        <f t="shared" ca="1" si="864"/>
        <v>0</v>
      </c>
      <c r="O4594" t="str">
        <f t="shared" ca="1" si="865"/>
        <v>D:z</v>
      </c>
      <c r="P4594" t="str">
        <f t="shared" ca="1" si="866"/>
        <v>D7:z7</v>
      </c>
    </row>
    <row r="4595" spans="1:16">
      <c r="A4595" t="str">
        <f t="shared" si="858"/>
        <v>05</v>
      </c>
      <c r="B4595" t="str">
        <f t="shared" ca="1" si="859"/>
        <v>W</v>
      </c>
      <c r="C4595" t="str">
        <f t="shared" si="860"/>
        <v>SIMPL-8E</v>
      </c>
      <c r="D4595" t="s">
        <v>1908</v>
      </c>
      <c r="E4595">
        <f t="shared" ca="1" si="861"/>
        <v>0</v>
      </c>
      <c r="H4595" t="str">
        <f t="shared" ca="1" si="862"/>
        <v>'Simpl. all tex-DT PLYWOOD'!</v>
      </c>
      <c r="I4595" t="str">
        <f t="shared" ca="1" si="855"/>
        <v>'Simpl. all tex-DT PLYWOOD'!</v>
      </c>
      <c r="J4595">
        <f t="shared" ca="1" si="856"/>
        <v>0</v>
      </c>
      <c r="K4595">
        <f t="shared" ca="1" si="857"/>
        <v>0</v>
      </c>
      <c r="L4595">
        <f t="shared" ca="1" si="863"/>
        <v>0</v>
      </c>
      <c r="M4595">
        <f t="shared" ca="1" si="864"/>
        <v>0</v>
      </c>
      <c r="O4595" t="str">
        <f t="shared" ca="1" si="865"/>
        <v>D:z</v>
      </c>
      <c r="P4595" t="str">
        <f t="shared" ca="1" si="866"/>
        <v>D7:z7</v>
      </c>
    </row>
    <row r="4596" spans="1:16">
      <c r="A4596" t="str">
        <f t="shared" si="858"/>
        <v>06</v>
      </c>
      <c r="B4596" t="str">
        <f t="shared" ca="1" si="859"/>
        <v>W</v>
      </c>
      <c r="C4596" t="str">
        <f t="shared" si="860"/>
        <v>SIMPL-8E</v>
      </c>
      <c r="D4596" t="s">
        <v>1909</v>
      </c>
      <c r="E4596">
        <f t="shared" ca="1" si="861"/>
        <v>0</v>
      </c>
      <c r="H4596" t="str">
        <f t="shared" ca="1" si="862"/>
        <v>'Simpl. all tex-DT PLYWOOD'!</v>
      </c>
      <c r="I4596" t="str">
        <f t="shared" ca="1" si="855"/>
        <v>'Simpl. all tex-DT PLYWOOD'!</v>
      </c>
      <c r="J4596">
        <f t="shared" ca="1" si="856"/>
        <v>0</v>
      </c>
      <c r="K4596">
        <f t="shared" ca="1" si="857"/>
        <v>0</v>
      </c>
      <c r="L4596">
        <f t="shared" ca="1" si="863"/>
        <v>0</v>
      </c>
      <c r="M4596">
        <f t="shared" ca="1" si="864"/>
        <v>0</v>
      </c>
      <c r="O4596" t="str">
        <f t="shared" ca="1" si="865"/>
        <v>D:z</v>
      </c>
      <c r="P4596" t="str">
        <f t="shared" ca="1" si="866"/>
        <v>D7:z7</v>
      </c>
    </row>
    <row r="4597" spans="1:16">
      <c r="A4597" t="str">
        <f t="shared" si="858"/>
        <v>07</v>
      </c>
      <c r="B4597" t="str">
        <f t="shared" ca="1" si="859"/>
        <v>W</v>
      </c>
      <c r="C4597" t="str">
        <f t="shared" si="860"/>
        <v>SIMPL-8E</v>
      </c>
      <c r="D4597" t="s">
        <v>1910</v>
      </c>
      <c r="E4597">
        <f t="shared" ca="1" si="861"/>
        <v>0</v>
      </c>
      <c r="H4597" t="str">
        <f t="shared" ca="1" si="862"/>
        <v>'Simpl. all tex-DT PLYWOOD'!</v>
      </c>
      <c r="I4597" t="str">
        <f t="shared" ca="1" si="855"/>
        <v>'Simpl. all tex-DT PLYWOOD'!</v>
      </c>
      <c r="J4597">
        <f t="shared" ca="1" si="856"/>
        <v>0</v>
      </c>
      <c r="K4597">
        <f t="shared" ca="1" si="857"/>
        <v>0</v>
      </c>
      <c r="L4597">
        <f t="shared" ca="1" si="863"/>
        <v>0</v>
      </c>
      <c r="M4597">
        <f t="shared" ca="1" si="864"/>
        <v>0</v>
      </c>
      <c r="O4597" t="str">
        <f t="shared" ca="1" si="865"/>
        <v>D:z</v>
      </c>
      <c r="P4597" t="str">
        <f t="shared" ca="1" si="866"/>
        <v>D7:z7</v>
      </c>
    </row>
    <row r="4598" spans="1:16">
      <c r="A4598" t="str">
        <f t="shared" si="858"/>
        <v>08</v>
      </c>
      <c r="B4598" t="str">
        <f t="shared" ca="1" si="859"/>
        <v>W</v>
      </c>
      <c r="C4598" t="str">
        <f t="shared" si="860"/>
        <v>SIMPL-8E</v>
      </c>
      <c r="D4598" t="s">
        <v>1911</v>
      </c>
      <c r="E4598">
        <f t="shared" ca="1" si="861"/>
        <v>0</v>
      </c>
      <c r="H4598" t="str">
        <f t="shared" ca="1" si="862"/>
        <v>'Simpl. all tex-DT PLYWOOD'!</v>
      </c>
      <c r="I4598" t="str">
        <f t="shared" ca="1" si="855"/>
        <v>'Simpl. all tex-DT PLYWOOD'!</v>
      </c>
      <c r="J4598">
        <f t="shared" ca="1" si="856"/>
        <v>0</v>
      </c>
      <c r="K4598">
        <f t="shared" ca="1" si="857"/>
        <v>0</v>
      </c>
      <c r="L4598">
        <f t="shared" ca="1" si="863"/>
        <v>0</v>
      </c>
      <c r="M4598">
        <f t="shared" ca="1" si="864"/>
        <v>0</v>
      </c>
      <c r="O4598" t="str">
        <f t="shared" ca="1" si="865"/>
        <v>D:z</v>
      </c>
      <c r="P4598" t="str">
        <f t="shared" ca="1" si="866"/>
        <v>D7:z7</v>
      </c>
    </row>
    <row r="4599" spans="1:16">
      <c r="A4599" t="str">
        <f t="shared" si="858"/>
        <v>09</v>
      </c>
      <c r="B4599" t="str">
        <f t="shared" ca="1" si="859"/>
        <v>W</v>
      </c>
      <c r="C4599" t="str">
        <f t="shared" si="860"/>
        <v>SIMPL-8E</v>
      </c>
      <c r="D4599" t="s">
        <v>1912</v>
      </c>
      <c r="E4599">
        <f t="shared" ca="1" si="861"/>
        <v>0</v>
      </c>
      <c r="H4599" t="str">
        <f t="shared" ca="1" si="862"/>
        <v>'Simpl. all tex-DT PLYWOOD'!</v>
      </c>
      <c r="I4599" t="str">
        <f t="shared" ca="1" si="855"/>
        <v>'Simpl. all tex-DT PLYWOOD'!</v>
      </c>
      <c r="J4599">
        <f t="shared" ca="1" si="856"/>
        <v>0</v>
      </c>
      <c r="K4599">
        <f t="shared" ca="1" si="857"/>
        <v>0</v>
      </c>
      <c r="L4599">
        <f t="shared" ca="1" si="863"/>
        <v>0</v>
      </c>
      <c r="M4599">
        <f t="shared" ca="1" si="864"/>
        <v>0</v>
      </c>
      <c r="O4599" t="str">
        <f t="shared" ca="1" si="865"/>
        <v>D:z</v>
      </c>
      <c r="P4599" t="str">
        <f t="shared" ca="1" si="866"/>
        <v>D7:z7</v>
      </c>
    </row>
    <row r="4600" spans="1:16">
      <c r="A4600" t="str">
        <f t="shared" si="858"/>
        <v>10</v>
      </c>
      <c r="B4600" t="str">
        <f t="shared" ca="1" si="859"/>
        <v>W</v>
      </c>
      <c r="C4600" t="str">
        <f t="shared" si="860"/>
        <v>SIMPL-8E</v>
      </c>
      <c r="D4600" t="s">
        <v>1913</v>
      </c>
      <c r="E4600">
        <f t="shared" ca="1" si="861"/>
        <v>0</v>
      </c>
      <c r="H4600" t="str">
        <f t="shared" ca="1" si="862"/>
        <v>'Simpl. all tex-DT PLYWOOD'!</v>
      </c>
      <c r="I4600" t="str">
        <f t="shared" ca="1" si="855"/>
        <v>'Simpl. all tex-DT PLYWOOD'!</v>
      </c>
      <c r="J4600">
        <f t="shared" ca="1" si="856"/>
        <v>0</v>
      </c>
      <c r="K4600">
        <f t="shared" ca="1" si="857"/>
        <v>0</v>
      </c>
      <c r="L4600">
        <f t="shared" ca="1" si="863"/>
        <v>0</v>
      </c>
      <c r="M4600">
        <f t="shared" ca="1" si="864"/>
        <v>0</v>
      </c>
      <c r="O4600" t="str">
        <f t="shared" ca="1" si="865"/>
        <v>D:z</v>
      </c>
      <c r="P4600" t="str">
        <f t="shared" ca="1" si="866"/>
        <v>D7:z7</v>
      </c>
    </row>
    <row r="4601" spans="1:16">
      <c r="A4601" t="str">
        <f t="shared" si="858"/>
        <v>100</v>
      </c>
      <c r="B4601" t="str">
        <f t="shared" ca="1" si="859"/>
        <v>W</v>
      </c>
      <c r="C4601" t="str">
        <f t="shared" si="860"/>
        <v>SIMPL-8E</v>
      </c>
      <c r="D4601" t="s">
        <v>1916</v>
      </c>
      <c r="E4601">
        <f t="shared" ca="1" si="861"/>
        <v>0</v>
      </c>
      <c r="H4601" t="str">
        <f t="shared" ca="1" si="862"/>
        <v>'Simpl. all tex-DT PLYWOOD'!</v>
      </c>
      <c r="I4601" t="str">
        <f t="shared" ca="1" si="855"/>
        <v>'Simpl. all tex-DT PLYWOOD'!</v>
      </c>
      <c r="J4601">
        <f t="shared" ca="1" si="856"/>
        <v>0</v>
      </c>
      <c r="K4601">
        <f t="shared" ca="1" si="857"/>
        <v>0</v>
      </c>
      <c r="L4601">
        <f t="shared" ca="1" si="863"/>
        <v>0</v>
      </c>
      <c r="M4601">
        <f t="shared" ca="1" si="864"/>
        <v>0</v>
      </c>
      <c r="O4601" t="str">
        <f t="shared" ca="1" si="865"/>
        <v>D:z</v>
      </c>
      <c r="P4601" t="str">
        <f t="shared" ca="1" si="866"/>
        <v>D7:z7</v>
      </c>
    </row>
    <row r="4602" spans="1:16">
      <c r="A4602" t="str">
        <f t="shared" si="858"/>
        <v>11</v>
      </c>
      <c r="B4602" t="str">
        <f t="shared" ca="1" si="859"/>
        <v>W</v>
      </c>
      <c r="C4602" t="str">
        <f t="shared" si="860"/>
        <v>SIMPL-8E</v>
      </c>
      <c r="D4602" t="s">
        <v>1914</v>
      </c>
      <c r="E4602">
        <f t="shared" ca="1" si="861"/>
        <v>0</v>
      </c>
      <c r="H4602" t="str">
        <f t="shared" ca="1" si="862"/>
        <v>'Simpl. all tex-DT PLYWOOD'!</v>
      </c>
      <c r="I4602" t="str">
        <f t="shared" ca="1" si="855"/>
        <v>'Simpl. all tex-DT PLYWOOD'!</v>
      </c>
      <c r="J4602">
        <f t="shared" ca="1" si="856"/>
        <v>0</v>
      </c>
      <c r="K4602">
        <f t="shared" ca="1" si="857"/>
        <v>0</v>
      </c>
      <c r="L4602">
        <f t="shared" ca="1" si="863"/>
        <v>0</v>
      </c>
      <c r="M4602">
        <f t="shared" ca="1" si="864"/>
        <v>0</v>
      </c>
      <c r="O4602" t="str">
        <f t="shared" ca="1" si="865"/>
        <v>D:z</v>
      </c>
      <c r="P4602" t="str">
        <f t="shared" ca="1" si="866"/>
        <v>D7:z7</v>
      </c>
    </row>
    <row r="4603" spans="1:16">
      <c r="A4603" t="str">
        <f t="shared" si="858"/>
        <v>12</v>
      </c>
      <c r="B4603" t="str">
        <f t="shared" ca="1" si="859"/>
        <v>W</v>
      </c>
      <c r="C4603" t="str">
        <f t="shared" si="860"/>
        <v>SIMPL-8E</v>
      </c>
      <c r="D4603" t="s">
        <v>1915</v>
      </c>
      <c r="E4603">
        <f t="shared" ca="1" si="861"/>
        <v>0</v>
      </c>
      <c r="H4603" t="str">
        <f t="shared" ca="1" si="862"/>
        <v>'Simpl. all tex-DT PLYWOOD'!</v>
      </c>
      <c r="I4603" t="str">
        <f t="shared" ca="1" si="855"/>
        <v>'Simpl. all tex-DT PLYWOOD'!</v>
      </c>
      <c r="J4603">
        <f t="shared" ca="1" si="856"/>
        <v>0</v>
      </c>
      <c r="K4603">
        <f t="shared" ca="1" si="857"/>
        <v>0</v>
      </c>
      <c r="L4603">
        <f t="shared" ca="1" si="863"/>
        <v>0</v>
      </c>
      <c r="M4603">
        <f t="shared" ca="1" si="864"/>
        <v>0</v>
      </c>
      <c r="O4603" t="str">
        <f t="shared" ca="1" si="865"/>
        <v>D:z</v>
      </c>
      <c r="P4603" t="str">
        <f t="shared" ca="1" si="866"/>
        <v>D7:z7</v>
      </c>
    </row>
    <row r="4604" spans="1:16">
      <c r="A4604" t="str">
        <f t="shared" si="858"/>
        <v>13</v>
      </c>
      <c r="B4604" t="str">
        <f t="shared" ca="1" si="859"/>
        <v>W</v>
      </c>
      <c r="C4604" t="str">
        <f t="shared" si="860"/>
        <v>SIMPL-8E</v>
      </c>
      <c r="D4604" t="s">
        <v>2128</v>
      </c>
      <c r="E4604">
        <f t="shared" ca="1" si="861"/>
        <v>0</v>
      </c>
      <c r="H4604" t="str">
        <f t="shared" ca="1" si="862"/>
        <v>'Simpl. all tex-DT PLYWOOD'!</v>
      </c>
      <c r="I4604" t="str">
        <f t="shared" ca="1" si="855"/>
        <v>'Simpl. all tex-DT PLYWOOD'!</v>
      </c>
      <c r="J4604">
        <f t="shared" ca="1" si="856"/>
        <v>0</v>
      </c>
      <c r="K4604">
        <f t="shared" ca="1" si="857"/>
        <v>0</v>
      </c>
      <c r="L4604">
        <f t="shared" ca="1" si="863"/>
        <v>0</v>
      </c>
      <c r="M4604">
        <f t="shared" ca="1" si="864"/>
        <v>0</v>
      </c>
      <c r="O4604" t="str">
        <f t="shared" ca="1" si="865"/>
        <v>D:z</v>
      </c>
      <c r="P4604" t="str">
        <f t="shared" ca="1" si="866"/>
        <v>D7:z7</v>
      </c>
    </row>
    <row r="4605" spans="1:16">
      <c r="A4605" t="str">
        <f t="shared" si="858"/>
        <v>01</v>
      </c>
      <c r="B4605" t="str">
        <f t="shared" ca="1" si="859"/>
        <v>W</v>
      </c>
      <c r="C4605" t="str">
        <f t="shared" si="860"/>
        <v>SIMPL-8E-C</v>
      </c>
      <c r="D4605" t="s">
        <v>6083</v>
      </c>
      <c r="E4605">
        <f t="shared" ca="1" si="861"/>
        <v>0</v>
      </c>
      <c r="H4605" t="str">
        <f t="shared" ca="1" si="862"/>
        <v>'(more) Simpl. Textures PLYWOOD'!</v>
      </c>
      <c r="I4605">
        <f t="shared" ca="1" si="855"/>
        <v>0</v>
      </c>
      <c r="J4605" t="str">
        <f t="shared" ca="1" si="856"/>
        <v>'(more) Simpl. Textures PLYWOOD'!</v>
      </c>
      <c r="K4605">
        <f t="shared" ca="1" si="857"/>
        <v>0</v>
      </c>
      <c r="L4605">
        <f t="shared" ca="1" si="863"/>
        <v>0</v>
      </c>
      <c r="M4605">
        <f t="shared" ca="1" si="864"/>
        <v>0</v>
      </c>
      <c r="O4605" t="str">
        <f t="shared" ca="1" si="865"/>
        <v>D:N</v>
      </c>
      <c r="P4605" t="str">
        <f t="shared" ca="1" si="866"/>
        <v>D7:N7</v>
      </c>
    </row>
    <row r="4606" spans="1:16">
      <c r="A4606" t="str">
        <f t="shared" si="858"/>
        <v>16</v>
      </c>
      <c r="B4606" t="str">
        <f t="shared" ca="1" si="859"/>
        <v>W</v>
      </c>
      <c r="C4606" t="str">
        <f t="shared" si="860"/>
        <v>SIMPL-8E-N-NT</v>
      </c>
      <c r="D4606" t="s">
        <v>5601</v>
      </c>
      <c r="E4606">
        <f t="shared" ca="1" si="861"/>
        <v>0</v>
      </c>
      <c r="H4606" t="str">
        <f t="shared" ca="1" si="862"/>
        <v>'(more) Simpl. Textures PLYWOOD'!</v>
      </c>
      <c r="I4606">
        <f t="shared" ca="1" si="855"/>
        <v>0</v>
      </c>
      <c r="J4606" t="str">
        <f t="shared" ca="1" si="856"/>
        <v>'(more) Simpl. Textures PLYWOOD'!</v>
      </c>
      <c r="K4606">
        <f t="shared" ca="1" si="857"/>
        <v>0</v>
      </c>
      <c r="L4606">
        <f t="shared" ca="1" si="863"/>
        <v>0</v>
      </c>
      <c r="M4606">
        <f t="shared" ca="1" si="864"/>
        <v>0</v>
      </c>
      <c r="O4606" t="str">
        <f t="shared" ca="1" si="865"/>
        <v>D:N</v>
      </c>
      <c r="P4606" t="str">
        <f t="shared" ca="1" si="866"/>
        <v>D7:N7</v>
      </c>
    </row>
    <row r="4607" spans="1:16">
      <c r="A4607" t="str">
        <f t="shared" si="858"/>
        <v>16</v>
      </c>
      <c r="B4607" t="str">
        <f t="shared" ca="1" si="859"/>
        <v>W</v>
      </c>
      <c r="C4607" t="str">
        <f t="shared" si="860"/>
        <v>SIMPL-8E-N-T</v>
      </c>
      <c r="D4607" t="s">
        <v>5761</v>
      </c>
      <c r="E4607">
        <f t="shared" ca="1" si="861"/>
        <v>0</v>
      </c>
      <c r="H4607" t="str">
        <f t="shared" ca="1" si="862"/>
        <v>'(more) Simpl. Textures PLYWOOD'!</v>
      </c>
      <c r="I4607">
        <f t="shared" ca="1" si="855"/>
        <v>0</v>
      </c>
      <c r="J4607" t="str">
        <f t="shared" ca="1" si="856"/>
        <v>'(more) Simpl. Textures PLYWOOD'!</v>
      </c>
      <c r="K4607">
        <f t="shared" ca="1" si="857"/>
        <v>0</v>
      </c>
      <c r="L4607">
        <f t="shared" ca="1" si="863"/>
        <v>0</v>
      </c>
      <c r="M4607">
        <f t="shared" ca="1" si="864"/>
        <v>0</v>
      </c>
      <c r="O4607" t="str">
        <f t="shared" ca="1" si="865"/>
        <v>D:N</v>
      </c>
      <c r="P4607" t="str">
        <f t="shared" ca="1" si="866"/>
        <v>D7:N7</v>
      </c>
    </row>
    <row r="4608" spans="1:16">
      <c r="A4608" t="str">
        <f t="shared" si="858"/>
        <v>01</v>
      </c>
      <c r="B4608" t="str">
        <f t="shared" ca="1" si="859"/>
        <v>W</v>
      </c>
      <c r="C4608" t="str">
        <f t="shared" si="860"/>
        <v>SIMPL-8E-T</v>
      </c>
      <c r="D4608" t="s">
        <v>3953</v>
      </c>
      <c r="E4608">
        <f t="shared" ca="1" si="861"/>
        <v>0</v>
      </c>
      <c r="H4608" t="str">
        <f t="shared" ca="1" si="862"/>
        <v>'Simpl. all tex-DT PLYWOOD'!</v>
      </c>
      <c r="I4608" t="str">
        <f t="shared" ca="1" si="855"/>
        <v>'Simpl. all tex-DT PLYWOOD'!</v>
      </c>
      <c r="J4608">
        <f t="shared" ca="1" si="856"/>
        <v>0</v>
      </c>
      <c r="K4608">
        <f t="shared" ca="1" si="857"/>
        <v>0</v>
      </c>
      <c r="L4608">
        <f t="shared" ca="1" si="863"/>
        <v>0</v>
      </c>
      <c r="M4608">
        <f t="shared" ca="1" si="864"/>
        <v>0</v>
      </c>
      <c r="O4608" t="str">
        <f t="shared" ca="1" si="865"/>
        <v>D:z</v>
      </c>
      <c r="P4608" t="str">
        <f t="shared" ca="1" si="866"/>
        <v>D7:z7</v>
      </c>
    </row>
    <row r="4609" spans="1:16">
      <c r="A4609" t="str">
        <f t="shared" si="858"/>
        <v>02</v>
      </c>
      <c r="B4609" t="str">
        <f t="shared" ca="1" si="859"/>
        <v>W</v>
      </c>
      <c r="C4609" t="str">
        <f t="shared" si="860"/>
        <v>SIMPL-8E-T</v>
      </c>
      <c r="D4609" t="s">
        <v>3954</v>
      </c>
      <c r="E4609">
        <f t="shared" ca="1" si="861"/>
        <v>0</v>
      </c>
      <c r="H4609" t="str">
        <f t="shared" ca="1" si="862"/>
        <v>'Simpl. all tex-DT PLYWOOD'!</v>
      </c>
      <c r="I4609" t="str">
        <f t="shared" ca="1" si="855"/>
        <v>'Simpl. all tex-DT PLYWOOD'!</v>
      </c>
      <c r="J4609">
        <f t="shared" ca="1" si="856"/>
        <v>0</v>
      </c>
      <c r="K4609">
        <f t="shared" ca="1" si="857"/>
        <v>0</v>
      </c>
      <c r="L4609">
        <f t="shared" ca="1" si="863"/>
        <v>0</v>
      </c>
      <c r="M4609">
        <f t="shared" ca="1" si="864"/>
        <v>0</v>
      </c>
      <c r="O4609" t="str">
        <f t="shared" ca="1" si="865"/>
        <v>D:z</v>
      </c>
      <c r="P4609" t="str">
        <f t="shared" ca="1" si="866"/>
        <v>D7:z7</v>
      </c>
    </row>
    <row r="4610" spans="1:16">
      <c r="A4610" t="str">
        <f t="shared" si="858"/>
        <v>03</v>
      </c>
      <c r="B4610" t="str">
        <f t="shared" ca="1" si="859"/>
        <v>W</v>
      </c>
      <c r="C4610" t="str">
        <f t="shared" si="860"/>
        <v>SIMPL-8E-T</v>
      </c>
      <c r="D4610" t="s">
        <v>3955</v>
      </c>
      <c r="E4610">
        <f t="shared" ca="1" si="861"/>
        <v>0</v>
      </c>
      <c r="H4610" t="str">
        <f t="shared" ca="1" si="862"/>
        <v>'Simpl. all tex-DT PLYWOOD'!</v>
      </c>
      <c r="I4610" t="str">
        <f t="shared" ca="1" si="855"/>
        <v>'Simpl. all tex-DT PLYWOOD'!</v>
      </c>
      <c r="J4610">
        <f t="shared" ca="1" si="856"/>
        <v>0</v>
      </c>
      <c r="K4610">
        <f t="shared" ca="1" si="857"/>
        <v>0</v>
      </c>
      <c r="L4610">
        <f t="shared" ca="1" si="863"/>
        <v>0</v>
      </c>
      <c r="M4610">
        <f t="shared" ca="1" si="864"/>
        <v>0</v>
      </c>
      <c r="O4610" t="str">
        <f t="shared" ca="1" si="865"/>
        <v>D:z</v>
      </c>
      <c r="P4610" t="str">
        <f t="shared" ca="1" si="866"/>
        <v>D7:z7</v>
      </c>
    </row>
    <row r="4611" spans="1:16">
      <c r="A4611" t="str">
        <f t="shared" si="858"/>
        <v>04</v>
      </c>
      <c r="B4611" t="str">
        <f t="shared" ca="1" si="859"/>
        <v>W</v>
      </c>
      <c r="C4611" t="str">
        <f t="shared" si="860"/>
        <v>SIMPL-8E-T</v>
      </c>
      <c r="D4611" t="s">
        <v>3956</v>
      </c>
      <c r="E4611">
        <f t="shared" ca="1" si="861"/>
        <v>0</v>
      </c>
      <c r="H4611" t="str">
        <f t="shared" ca="1" si="862"/>
        <v>'Simpl. all tex-DT PLYWOOD'!</v>
      </c>
      <c r="I4611" t="str">
        <f t="shared" ca="1" si="855"/>
        <v>'Simpl. all tex-DT PLYWOOD'!</v>
      </c>
      <c r="J4611">
        <f t="shared" ca="1" si="856"/>
        <v>0</v>
      </c>
      <c r="K4611">
        <f t="shared" ca="1" si="857"/>
        <v>0</v>
      </c>
      <c r="L4611">
        <f t="shared" ca="1" si="863"/>
        <v>0</v>
      </c>
      <c r="M4611">
        <f t="shared" ca="1" si="864"/>
        <v>0</v>
      </c>
      <c r="O4611" t="str">
        <f t="shared" ca="1" si="865"/>
        <v>D:z</v>
      </c>
      <c r="P4611" t="str">
        <f t="shared" ca="1" si="866"/>
        <v>D7:z7</v>
      </c>
    </row>
    <row r="4612" spans="1:16">
      <c r="A4612" t="str">
        <f t="shared" si="858"/>
        <v>05</v>
      </c>
      <c r="B4612" t="str">
        <f t="shared" ca="1" si="859"/>
        <v>W</v>
      </c>
      <c r="C4612" t="str">
        <f t="shared" si="860"/>
        <v>SIMPL-8E-T</v>
      </c>
      <c r="D4612" t="s">
        <v>3957</v>
      </c>
      <c r="E4612">
        <f t="shared" ca="1" si="861"/>
        <v>0</v>
      </c>
      <c r="H4612" t="str">
        <f t="shared" ca="1" si="862"/>
        <v>'Simpl. all tex-DT PLYWOOD'!</v>
      </c>
      <c r="I4612" t="str">
        <f t="shared" ref="I4612:I4675" ca="1" si="867">IF(IFERROR(VLOOKUP(C4612,INDIRECT($G$7&amp;"D:D"),1,FALSE),0)&lt;&gt;0,I$13,0)</f>
        <v>'Simpl. all tex-DT PLYWOOD'!</v>
      </c>
      <c r="J4612">
        <f t="shared" ref="J4612:J4675" ca="1" si="868">IF(IFERROR(VLOOKUP(C4612,INDIRECT($G$8&amp;"D:D"),1,FALSE),0)&lt;&gt;0,J$13,0)</f>
        <v>0</v>
      </c>
      <c r="K4612">
        <f t="shared" ref="K4612:K4675" ca="1" si="869">IF(IFERROR(VLOOKUP($C4612,INDIRECT($G$9&amp;"d:d"),1,FALSE),0)&lt;&gt;0,K$13,0)</f>
        <v>0</v>
      </c>
      <c r="L4612">
        <f t="shared" ca="1" si="863"/>
        <v>0</v>
      </c>
      <c r="M4612">
        <f t="shared" ca="1" si="864"/>
        <v>0</v>
      </c>
      <c r="O4612" t="str">
        <f t="shared" ca="1" si="865"/>
        <v>D:z</v>
      </c>
      <c r="P4612" t="str">
        <f t="shared" ca="1" si="866"/>
        <v>D7:z7</v>
      </c>
    </row>
    <row r="4613" spans="1:16">
      <c r="A4613" t="str">
        <f t="shared" si="858"/>
        <v>06</v>
      </c>
      <c r="B4613" t="str">
        <f t="shared" ca="1" si="859"/>
        <v>W</v>
      </c>
      <c r="C4613" t="str">
        <f t="shared" si="860"/>
        <v>SIMPL-8E-T</v>
      </c>
      <c r="D4613" t="s">
        <v>3958</v>
      </c>
      <c r="E4613">
        <f t="shared" ca="1" si="861"/>
        <v>0</v>
      </c>
      <c r="H4613" t="str">
        <f t="shared" ca="1" si="862"/>
        <v>'Simpl. all tex-DT PLYWOOD'!</v>
      </c>
      <c r="I4613" t="str">
        <f t="shared" ca="1" si="867"/>
        <v>'Simpl. all tex-DT PLYWOOD'!</v>
      </c>
      <c r="J4613">
        <f t="shared" ca="1" si="868"/>
        <v>0</v>
      </c>
      <c r="K4613">
        <f t="shared" ca="1" si="869"/>
        <v>0</v>
      </c>
      <c r="L4613">
        <f t="shared" ca="1" si="863"/>
        <v>0</v>
      </c>
      <c r="M4613">
        <f t="shared" ca="1" si="864"/>
        <v>0</v>
      </c>
      <c r="O4613" t="str">
        <f t="shared" ca="1" si="865"/>
        <v>D:z</v>
      </c>
      <c r="P4613" t="str">
        <f t="shared" ca="1" si="866"/>
        <v>D7:z7</v>
      </c>
    </row>
    <row r="4614" spans="1:16">
      <c r="A4614" t="str">
        <f t="shared" si="858"/>
        <v>07</v>
      </c>
      <c r="B4614" t="str">
        <f t="shared" ca="1" si="859"/>
        <v>W</v>
      </c>
      <c r="C4614" t="str">
        <f t="shared" si="860"/>
        <v>SIMPL-8E-T</v>
      </c>
      <c r="D4614" t="s">
        <v>3959</v>
      </c>
      <c r="E4614">
        <f t="shared" ca="1" si="861"/>
        <v>0</v>
      </c>
      <c r="H4614" t="str">
        <f t="shared" ca="1" si="862"/>
        <v>'Simpl. all tex-DT PLYWOOD'!</v>
      </c>
      <c r="I4614" t="str">
        <f t="shared" ca="1" si="867"/>
        <v>'Simpl. all tex-DT PLYWOOD'!</v>
      </c>
      <c r="J4614">
        <f t="shared" ca="1" si="868"/>
        <v>0</v>
      </c>
      <c r="K4614">
        <f t="shared" ca="1" si="869"/>
        <v>0</v>
      </c>
      <c r="L4614">
        <f t="shared" ca="1" si="863"/>
        <v>0</v>
      </c>
      <c r="M4614">
        <f t="shared" ca="1" si="864"/>
        <v>0</v>
      </c>
      <c r="O4614" t="str">
        <f t="shared" ca="1" si="865"/>
        <v>D:z</v>
      </c>
      <c r="P4614" t="str">
        <f t="shared" ca="1" si="866"/>
        <v>D7:z7</v>
      </c>
    </row>
    <row r="4615" spans="1:16">
      <c r="A4615" t="str">
        <f t="shared" si="858"/>
        <v>08</v>
      </c>
      <c r="B4615" t="str">
        <f t="shared" ca="1" si="859"/>
        <v>W</v>
      </c>
      <c r="C4615" t="str">
        <f t="shared" si="860"/>
        <v>SIMPL-8E-T</v>
      </c>
      <c r="D4615" t="s">
        <v>3960</v>
      </c>
      <c r="E4615">
        <f t="shared" ca="1" si="861"/>
        <v>0</v>
      </c>
      <c r="H4615" t="str">
        <f t="shared" ca="1" si="862"/>
        <v>'Simpl. all tex-DT PLYWOOD'!</v>
      </c>
      <c r="I4615" t="str">
        <f t="shared" ca="1" si="867"/>
        <v>'Simpl. all tex-DT PLYWOOD'!</v>
      </c>
      <c r="J4615">
        <f t="shared" ca="1" si="868"/>
        <v>0</v>
      </c>
      <c r="K4615">
        <f t="shared" ca="1" si="869"/>
        <v>0</v>
      </c>
      <c r="L4615">
        <f t="shared" ca="1" si="863"/>
        <v>0</v>
      </c>
      <c r="M4615">
        <f t="shared" ca="1" si="864"/>
        <v>0</v>
      </c>
      <c r="O4615" t="str">
        <f t="shared" ca="1" si="865"/>
        <v>D:z</v>
      </c>
      <c r="P4615" t="str">
        <f t="shared" ca="1" si="866"/>
        <v>D7:z7</v>
      </c>
    </row>
    <row r="4616" spans="1:16">
      <c r="A4616" t="str">
        <f t="shared" si="858"/>
        <v>09</v>
      </c>
      <c r="B4616" t="str">
        <f t="shared" ca="1" si="859"/>
        <v>W</v>
      </c>
      <c r="C4616" t="str">
        <f t="shared" si="860"/>
        <v>SIMPL-8E-T</v>
      </c>
      <c r="D4616" t="s">
        <v>3961</v>
      </c>
      <c r="E4616">
        <f t="shared" ca="1" si="861"/>
        <v>0</v>
      </c>
      <c r="H4616" t="str">
        <f t="shared" ca="1" si="862"/>
        <v>'Simpl. all tex-DT PLYWOOD'!</v>
      </c>
      <c r="I4616" t="str">
        <f t="shared" ca="1" si="867"/>
        <v>'Simpl. all tex-DT PLYWOOD'!</v>
      </c>
      <c r="J4616">
        <f t="shared" ca="1" si="868"/>
        <v>0</v>
      </c>
      <c r="K4616">
        <f t="shared" ca="1" si="869"/>
        <v>0</v>
      </c>
      <c r="L4616">
        <f t="shared" ca="1" si="863"/>
        <v>0</v>
      </c>
      <c r="M4616">
        <f t="shared" ca="1" si="864"/>
        <v>0</v>
      </c>
      <c r="O4616" t="str">
        <f t="shared" ca="1" si="865"/>
        <v>D:z</v>
      </c>
      <c r="P4616" t="str">
        <f t="shared" ca="1" si="866"/>
        <v>D7:z7</v>
      </c>
    </row>
    <row r="4617" spans="1:16">
      <c r="A4617" t="str">
        <f t="shared" si="858"/>
        <v>10</v>
      </c>
      <c r="B4617" t="str">
        <f t="shared" ca="1" si="859"/>
        <v>W</v>
      </c>
      <c r="C4617" t="str">
        <f t="shared" si="860"/>
        <v>SIMPL-8E-T</v>
      </c>
      <c r="D4617" t="s">
        <v>3962</v>
      </c>
      <c r="E4617">
        <f t="shared" ca="1" si="861"/>
        <v>0</v>
      </c>
      <c r="H4617" t="str">
        <f t="shared" ca="1" si="862"/>
        <v>'Simpl. all tex-DT PLYWOOD'!</v>
      </c>
      <c r="I4617" t="str">
        <f t="shared" ca="1" si="867"/>
        <v>'Simpl. all tex-DT PLYWOOD'!</v>
      </c>
      <c r="J4617">
        <f t="shared" ca="1" si="868"/>
        <v>0</v>
      </c>
      <c r="K4617">
        <f t="shared" ca="1" si="869"/>
        <v>0</v>
      </c>
      <c r="L4617">
        <f t="shared" ca="1" si="863"/>
        <v>0</v>
      </c>
      <c r="M4617">
        <f t="shared" ca="1" si="864"/>
        <v>0</v>
      </c>
      <c r="O4617" t="str">
        <f t="shared" ca="1" si="865"/>
        <v>D:z</v>
      </c>
      <c r="P4617" t="str">
        <f t="shared" ca="1" si="866"/>
        <v>D7:z7</v>
      </c>
    </row>
    <row r="4618" spans="1:16">
      <c r="A4618" t="str">
        <f t="shared" si="858"/>
        <v>11</v>
      </c>
      <c r="B4618" t="str">
        <f t="shared" ca="1" si="859"/>
        <v>W</v>
      </c>
      <c r="C4618" t="str">
        <f t="shared" si="860"/>
        <v>SIMPL-8E-T</v>
      </c>
      <c r="D4618" t="s">
        <v>3963</v>
      </c>
      <c r="E4618">
        <f t="shared" ca="1" si="861"/>
        <v>0</v>
      </c>
      <c r="H4618" t="str">
        <f t="shared" ca="1" si="862"/>
        <v>'Simpl. all tex-DT PLYWOOD'!</v>
      </c>
      <c r="I4618" t="str">
        <f t="shared" ca="1" si="867"/>
        <v>'Simpl. all tex-DT PLYWOOD'!</v>
      </c>
      <c r="J4618">
        <f t="shared" ca="1" si="868"/>
        <v>0</v>
      </c>
      <c r="K4618">
        <f t="shared" ca="1" si="869"/>
        <v>0</v>
      </c>
      <c r="L4618">
        <f t="shared" ca="1" si="863"/>
        <v>0</v>
      </c>
      <c r="M4618">
        <f t="shared" ca="1" si="864"/>
        <v>0</v>
      </c>
      <c r="O4618" t="str">
        <f t="shared" ca="1" si="865"/>
        <v>D:z</v>
      </c>
      <c r="P4618" t="str">
        <f t="shared" ca="1" si="866"/>
        <v>D7:z7</v>
      </c>
    </row>
    <row r="4619" spans="1:16">
      <c r="A4619" t="str">
        <f t="shared" si="858"/>
        <v>12</v>
      </c>
      <c r="B4619" t="str">
        <f t="shared" ca="1" si="859"/>
        <v>W</v>
      </c>
      <c r="C4619" t="str">
        <f t="shared" si="860"/>
        <v>SIMPL-8E-T</v>
      </c>
      <c r="D4619" t="s">
        <v>3964</v>
      </c>
      <c r="E4619">
        <f t="shared" ca="1" si="861"/>
        <v>0</v>
      </c>
      <c r="H4619" t="str">
        <f t="shared" ca="1" si="862"/>
        <v>'Simpl. all tex-DT PLYWOOD'!</v>
      </c>
      <c r="I4619" t="str">
        <f t="shared" ca="1" si="867"/>
        <v>'Simpl. all tex-DT PLYWOOD'!</v>
      </c>
      <c r="J4619">
        <f t="shared" ca="1" si="868"/>
        <v>0</v>
      </c>
      <c r="K4619">
        <f t="shared" ca="1" si="869"/>
        <v>0</v>
      </c>
      <c r="L4619">
        <f t="shared" ca="1" si="863"/>
        <v>0</v>
      </c>
      <c r="M4619">
        <f t="shared" ca="1" si="864"/>
        <v>0</v>
      </c>
      <c r="O4619" t="str">
        <f t="shared" ca="1" si="865"/>
        <v>D:z</v>
      </c>
      <c r="P4619" t="str">
        <f t="shared" ca="1" si="866"/>
        <v>D7:z7</v>
      </c>
    </row>
    <row r="4620" spans="1:16">
      <c r="A4620" t="str">
        <f t="shared" si="858"/>
        <v>13</v>
      </c>
      <c r="B4620" t="str">
        <f t="shared" ca="1" si="859"/>
        <v>W</v>
      </c>
      <c r="C4620" t="str">
        <f t="shared" si="860"/>
        <v>SIMPL-8E-T</v>
      </c>
      <c r="D4620" t="s">
        <v>3965</v>
      </c>
      <c r="E4620">
        <f t="shared" ca="1" si="861"/>
        <v>0</v>
      </c>
      <c r="H4620" t="str">
        <f t="shared" ca="1" si="862"/>
        <v>'Simpl. all tex-DT PLYWOOD'!</v>
      </c>
      <c r="I4620" t="str">
        <f t="shared" ca="1" si="867"/>
        <v>'Simpl. all tex-DT PLYWOOD'!</v>
      </c>
      <c r="J4620">
        <f t="shared" ca="1" si="868"/>
        <v>0</v>
      </c>
      <c r="K4620">
        <f t="shared" ca="1" si="869"/>
        <v>0</v>
      </c>
      <c r="L4620">
        <f t="shared" ca="1" si="863"/>
        <v>0</v>
      </c>
      <c r="M4620">
        <f t="shared" ca="1" si="864"/>
        <v>0</v>
      </c>
      <c r="O4620" t="str">
        <f t="shared" ca="1" si="865"/>
        <v>D:z</v>
      </c>
      <c r="P4620" t="str">
        <f t="shared" ca="1" si="866"/>
        <v>D7:z7</v>
      </c>
    </row>
    <row r="4621" spans="1:16">
      <c r="A4621" t="str">
        <f t="shared" si="858"/>
        <v>15</v>
      </c>
      <c r="B4621" t="str">
        <f t="shared" ca="1" si="859"/>
        <v>W</v>
      </c>
      <c r="C4621" t="str">
        <f t="shared" si="860"/>
        <v>SIMPL-8E-T</v>
      </c>
      <c r="D4621" t="s">
        <v>4826</v>
      </c>
      <c r="E4621">
        <f t="shared" ca="1" si="861"/>
        <v>0</v>
      </c>
      <c r="H4621" t="str">
        <f t="shared" ca="1" si="862"/>
        <v>'Simpl. all tex-DT PLYWOOD'!</v>
      </c>
      <c r="I4621" t="str">
        <f t="shared" ca="1" si="867"/>
        <v>'Simpl. all tex-DT PLYWOOD'!</v>
      </c>
      <c r="J4621">
        <f t="shared" ca="1" si="868"/>
        <v>0</v>
      </c>
      <c r="K4621">
        <f t="shared" ca="1" si="869"/>
        <v>0</v>
      </c>
      <c r="L4621">
        <f t="shared" ca="1" si="863"/>
        <v>0</v>
      </c>
      <c r="M4621">
        <f t="shared" ca="1" si="864"/>
        <v>0</v>
      </c>
      <c r="O4621" t="str">
        <f t="shared" ca="1" si="865"/>
        <v>D:z</v>
      </c>
      <c r="P4621" t="str">
        <f t="shared" ca="1" si="866"/>
        <v>D7:z7</v>
      </c>
    </row>
    <row r="4622" spans="1:16">
      <c r="A4622" t="str">
        <f t="shared" si="858"/>
        <v>01</v>
      </c>
      <c r="B4622" t="e">
        <f t="shared" ca="1" si="859"/>
        <v>#N/A</v>
      </c>
      <c r="C4622" t="str">
        <f t="shared" si="860"/>
        <v>SIMPL-8F</v>
      </c>
      <c r="D4622" t="s">
        <v>7045</v>
      </c>
      <c r="E4622">
        <f t="shared" ca="1" si="861"/>
        <v>0</v>
      </c>
      <c r="H4622">
        <f t="shared" ca="1" si="862"/>
        <v>0</v>
      </c>
      <c r="I4622">
        <f t="shared" ca="1" si="867"/>
        <v>0</v>
      </c>
      <c r="J4622">
        <f t="shared" ca="1" si="868"/>
        <v>0</v>
      </c>
      <c r="K4622">
        <f t="shared" ca="1" si="869"/>
        <v>0</v>
      </c>
      <c r="L4622">
        <f t="shared" ca="1" si="863"/>
        <v>0</v>
      </c>
      <c r="M4622">
        <f t="shared" ca="1" si="864"/>
        <v>0</v>
      </c>
      <c r="O4622" t="e">
        <f t="shared" ca="1" si="865"/>
        <v>#N/A</v>
      </c>
      <c r="P4622" t="e">
        <f t="shared" ca="1" si="866"/>
        <v>#N/A</v>
      </c>
    </row>
    <row r="4623" spans="1:16">
      <c r="A4623" t="str">
        <f t="shared" ref="A4623:A4686" si="870">MID(D4623,LEN(C4623)+2,LEN(D4623)-LEN(C4623))</f>
        <v>02</v>
      </c>
      <c r="B4623" t="e">
        <f t="shared" ref="B4623:B4686" ca="1" si="871">VLOOKUP(H4623,$A$1:$K$4,11,FALSE)</f>
        <v>#N/A</v>
      </c>
      <c r="C4623" t="str">
        <f t="shared" ref="C4623:C4686" si="872">IF(RIGHT(LEFT(D4623,LEN(D4623)-3),1)="-",LEFT(D4623,LEN(D4623)-4),LEFT(D4623,LEN(D4623)-3))</f>
        <v>SIMPL-8F</v>
      </c>
      <c r="D4623" t="s">
        <v>7046</v>
      </c>
      <c r="E4623">
        <f t="shared" ref="E4623:E4686" ca="1" si="873">IFERROR(VLOOKUP(C4623,INDIRECT($H4623&amp;$O4623),MATCH($A4623,INDIRECT($H4623&amp;$P4623),0),FALSE),0)</f>
        <v>0</v>
      </c>
      <c r="H4623">
        <f t="shared" ref="H4623:H4686" ca="1" si="874">IF(I4623&lt;&gt;0,I4623,IF(J4623&lt;&gt;0,J4623,IF(K4623&lt;&gt;0,K4623,IF(L4623&lt;&gt;0,L4623,IF(M4623&lt;&gt;0,M4623,N4623)))))</f>
        <v>0</v>
      </c>
      <c r="I4623">
        <f t="shared" ca="1" si="867"/>
        <v>0</v>
      </c>
      <c r="J4623">
        <f t="shared" ca="1" si="868"/>
        <v>0</v>
      </c>
      <c r="K4623">
        <f t="shared" ca="1" si="869"/>
        <v>0</v>
      </c>
      <c r="L4623">
        <f t="shared" ref="L4623:L4686" ca="1" si="875">IF(IFERROR(VLOOKUP($C4623,INDIRECT($G$10&amp;"d:d"),1,FALSE),0)&lt;&gt;0,L$13,0)</f>
        <v>0</v>
      </c>
      <c r="M4623">
        <f t="shared" ref="M4623:M4686" ca="1" si="876">IF(IFERROR(VLOOKUP($C4623,INDIRECT($G$11&amp;"d:d"),1,FALSE),0)&lt;&gt;0,M$13,0)</f>
        <v>0</v>
      </c>
      <c r="O4623" t="e">
        <f t="shared" ref="O4623:O4686" ca="1" si="877">VLOOKUP($H4623,$G$7:$I$11,2,FALSE)</f>
        <v>#N/A</v>
      </c>
      <c r="P4623" t="e">
        <f t="shared" ref="P4623:P4686" ca="1" si="878">VLOOKUP($H4623,$G$7:$I$11,3,FALSE)</f>
        <v>#N/A</v>
      </c>
    </row>
    <row r="4624" spans="1:16">
      <c r="A4624" t="str">
        <f t="shared" si="870"/>
        <v>03</v>
      </c>
      <c r="B4624" t="e">
        <f t="shared" ca="1" si="871"/>
        <v>#N/A</v>
      </c>
      <c r="C4624" t="str">
        <f t="shared" si="872"/>
        <v>SIMPL-8F</v>
      </c>
      <c r="D4624" t="s">
        <v>7047</v>
      </c>
      <c r="E4624">
        <f t="shared" ca="1" si="873"/>
        <v>0</v>
      </c>
      <c r="H4624">
        <f t="shared" ca="1" si="874"/>
        <v>0</v>
      </c>
      <c r="I4624">
        <f t="shared" ca="1" si="867"/>
        <v>0</v>
      </c>
      <c r="J4624">
        <f t="shared" ca="1" si="868"/>
        <v>0</v>
      </c>
      <c r="K4624">
        <f t="shared" ca="1" si="869"/>
        <v>0</v>
      </c>
      <c r="L4624">
        <f t="shared" ca="1" si="875"/>
        <v>0</v>
      </c>
      <c r="M4624">
        <f t="shared" ca="1" si="876"/>
        <v>0</v>
      </c>
      <c r="O4624" t="e">
        <f t="shared" ca="1" si="877"/>
        <v>#N/A</v>
      </c>
      <c r="P4624" t="e">
        <f t="shared" ca="1" si="878"/>
        <v>#N/A</v>
      </c>
    </row>
    <row r="4625" spans="1:16">
      <c r="A4625" t="str">
        <f t="shared" si="870"/>
        <v>04</v>
      </c>
      <c r="B4625" t="e">
        <f t="shared" ca="1" si="871"/>
        <v>#N/A</v>
      </c>
      <c r="C4625" t="str">
        <f t="shared" si="872"/>
        <v>SIMPL-8F</v>
      </c>
      <c r="D4625" t="s">
        <v>7048</v>
      </c>
      <c r="E4625">
        <f t="shared" ca="1" si="873"/>
        <v>0</v>
      </c>
      <c r="H4625">
        <f t="shared" ca="1" si="874"/>
        <v>0</v>
      </c>
      <c r="I4625">
        <f t="shared" ca="1" si="867"/>
        <v>0</v>
      </c>
      <c r="J4625">
        <f t="shared" ca="1" si="868"/>
        <v>0</v>
      </c>
      <c r="K4625">
        <f t="shared" ca="1" si="869"/>
        <v>0</v>
      </c>
      <c r="L4625">
        <f t="shared" ca="1" si="875"/>
        <v>0</v>
      </c>
      <c r="M4625">
        <f t="shared" ca="1" si="876"/>
        <v>0</v>
      </c>
      <c r="O4625" t="e">
        <f t="shared" ca="1" si="877"/>
        <v>#N/A</v>
      </c>
      <c r="P4625" t="e">
        <f t="shared" ca="1" si="878"/>
        <v>#N/A</v>
      </c>
    </row>
    <row r="4626" spans="1:16">
      <c r="A4626" t="str">
        <f t="shared" si="870"/>
        <v>05</v>
      </c>
      <c r="B4626" t="e">
        <f t="shared" ca="1" si="871"/>
        <v>#N/A</v>
      </c>
      <c r="C4626" t="str">
        <f t="shared" si="872"/>
        <v>SIMPL-8F</v>
      </c>
      <c r="D4626" t="s">
        <v>7049</v>
      </c>
      <c r="E4626">
        <f t="shared" ca="1" si="873"/>
        <v>0</v>
      </c>
      <c r="H4626">
        <f t="shared" ca="1" si="874"/>
        <v>0</v>
      </c>
      <c r="I4626">
        <f t="shared" ca="1" si="867"/>
        <v>0</v>
      </c>
      <c r="J4626">
        <f t="shared" ca="1" si="868"/>
        <v>0</v>
      </c>
      <c r="K4626">
        <f t="shared" ca="1" si="869"/>
        <v>0</v>
      </c>
      <c r="L4626">
        <f t="shared" ca="1" si="875"/>
        <v>0</v>
      </c>
      <c r="M4626">
        <f t="shared" ca="1" si="876"/>
        <v>0</v>
      </c>
      <c r="O4626" t="e">
        <f t="shared" ca="1" si="877"/>
        <v>#N/A</v>
      </c>
      <c r="P4626" t="e">
        <f t="shared" ca="1" si="878"/>
        <v>#N/A</v>
      </c>
    </row>
    <row r="4627" spans="1:16">
      <c r="A4627" t="str">
        <f t="shared" si="870"/>
        <v>06</v>
      </c>
      <c r="B4627" t="e">
        <f t="shared" ca="1" si="871"/>
        <v>#N/A</v>
      </c>
      <c r="C4627" t="str">
        <f t="shared" si="872"/>
        <v>SIMPL-8F</v>
      </c>
      <c r="D4627" t="s">
        <v>7050</v>
      </c>
      <c r="E4627">
        <f t="shared" ca="1" si="873"/>
        <v>0</v>
      </c>
      <c r="H4627">
        <f t="shared" ca="1" si="874"/>
        <v>0</v>
      </c>
      <c r="I4627">
        <f t="shared" ca="1" si="867"/>
        <v>0</v>
      </c>
      <c r="J4627">
        <f t="shared" ca="1" si="868"/>
        <v>0</v>
      </c>
      <c r="K4627">
        <f t="shared" ca="1" si="869"/>
        <v>0</v>
      </c>
      <c r="L4627">
        <f t="shared" ca="1" si="875"/>
        <v>0</v>
      </c>
      <c r="M4627">
        <f t="shared" ca="1" si="876"/>
        <v>0</v>
      </c>
      <c r="O4627" t="e">
        <f t="shared" ca="1" si="877"/>
        <v>#N/A</v>
      </c>
      <c r="P4627" t="e">
        <f t="shared" ca="1" si="878"/>
        <v>#N/A</v>
      </c>
    </row>
    <row r="4628" spans="1:16">
      <c r="A4628" t="str">
        <f t="shared" si="870"/>
        <v>07</v>
      </c>
      <c r="B4628" t="e">
        <f t="shared" ca="1" si="871"/>
        <v>#N/A</v>
      </c>
      <c r="C4628" t="str">
        <f t="shared" si="872"/>
        <v>SIMPL-8F</v>
      </c>
      <c r="D4628" t="s">
        <v>7051</v>
      </c>
      <c r="E4628">
        <f t="shared" ca="1" si="873"/>
        <v>0</v>
      </c>
      <c r="H4628">
        <f t="shared" ca="1" si="874"/>
        <v>0</v>
      </c>
      <c r="I4628">
        <f t="shared" ca="1" si="867"/>
        <v>0</v>
      </c>
      <c r="J4628">
        <f t="shared" ca="1" si="868"/>
        <v>0</v>
      </c>
      <c r="K4628">
        <f t="shared" ca="1" si="869"/>
        <v>0</v>
      </c>
      <c r="L4628">
        <f t="shared" ca="1" si="875"/>
        <v>0</v>
      </c>
      <c r="M4628">
        <f t="shared" ca="1" si="876"/>
        <v>0</v>
      </c>
      <c r="O4628" t="e">
        <f t="shared" ca="1" si="877"/>
        <v>#N/A</v>
      </c>
      <c r="P4628" t="e">
        <f t="shared" ca="1" si="878"/>
        <v>#N/A</v>
      </c>
    </row>
    <row r="4629" spans="1:16">
      <c r="A4629" t="str">
        <f t="shared" si="870"/>
        <v>08</v>
      </c>
      <c r="B4629" t="e">
        <f t="shared" ca="1" si="871"/>
        <v>#N/A</v>
      </c>
      <c r="C4629" t="str">
        <f t="shared" si="872"/>
        <v>SIMPL-8F</v>
      </c>
      <c r="D4629" t="s">
        <v>7052</v>
      </c>
      <c r="E4629">
        <f t="shared" ca="1" si="873"/>
        <v>0</v>
      </c>
      <c r="H4629">
        <f t="shared" ca="1" si="874"/>
        <v>0</v>
      </c>
      <c r="I4629">
        <f t="shared" ca="1" si="867"/>
        <v>0</v>
      </c>
      <c r="J4629">
        <f t="shared" ca="1" si="868"/>
        <v>0</v>
      </c>
      <c r="K4629">
        <f t="shared" ca="1" si="869"/>
        <v>0</v>
      </c>
      <c r="L4629">
        <f t="shared" ca="1" si="875"/>
        <v>0</v>
      </c>
      <c r="M4629">
        <f t="shared" ca="1" si="876"/>
        <v>0</v>
      </c>
      <c r="O4629" t="e">
        <f t="shared" ca="1" si="877"/>
        <v>#N/A</v>
      </c>
      <c r="P4629" t="e">
        <f t="shared" ca="1" si="878"/>
        <v>#N/A</v>
      </c>
    </row>
    <row r="4630" spans="1:16">
      <c r="A4630" t="str">
        <f t="shared" si="870"/>
        <v>09</v>
      </c>
      <c r="B4630" t="e">
        <f t="shared" ca="1" si="871"/>
        <v>#N/A</v>
      </c>
      <c r="C4630" t="str">
        <f t="shared" si="872"/>
        <v>SIMPL-8F</v>
      </c>
      <c r="D4630" t="s">
        <v>7053</v>
      </c>
      <c r="E4630">
        <f t="shared" ca="1" si="873"/>
        <v>0</v>
      </c>
      <c r="H4630">
        <f t="shared" ca="1" si="874"/>
        <v>0</v>
      </c>
      <c r="I4630">
        <f t="shared" ca="1" si="867"/>
        <v>0</v>
      </c>
      <c r="J4630">
        <f t="shared" ca="1" si="868"/>
        <v>0</v>
      </c>
      <c r="K4630">
        <f t="shared" ca="1" si="869"/>
        <v>0</v>
      </c>
      <c r="L4630">
        <f t="shared" ca="1" si="875"/>
        <v>0</v>
      </c>
      <c r="M4630">
        <f t="shared" ca="1" si="876"/>
        <v>0</v>
      </c>
      <c r="O4630" t="e">
        <f t="shared" ca="1" si="877"/>
        <v>#N/A</v>
      </c>
      <c r="P4630" t="e">
        <f t="shared" ca="1" si="878"/>
        <v>#N/A</v>
      </c>
    </row>
    <row r="4631" spans="1:16">
      <c r="A4631" t="str">
        <f t="shared" si="870"/>
        <v>10</v>
      </c>
      <c r="B4631" t="e">
        <f t="shared" ca="1" si="871"/>
        <v>#N/A</v>
      </c>
      <c r="C4631" t="str">
        <f t="shared" si="872"/>
        <v>SIMPL-8F</v>
      </c>
      <c r="D4631" t="s">
        <v>7054</v>
      </c>
      <c r="E4631">
        <f t="shared" ca="1" si="873"/>
        <v>0</v>
      </c>
      <c r="H4631">
        <f t="shared" ca="1" si="874"/>
        <v>0</v>
      </c>
      <c r="I4631">
        <f t="shared" ca="1" si="867"/>
        <v>0</v>
      </c>
      <c r="J4631">
        <f t="shared" ca="1" si="868"/>
        <v>0</v>
      </c>
      <c r="K4631">
        <f t="shared" ca="1" si="869"/>
        <v>0</v>
      </c>
      <c r="L4631">
        <f t="shared" ca="1" si="875"/>
        <v>0</v>
      </c>
      <c r="M4631">
        <f t="shared" ca="1" si="876"/>
        <v>0</v>
      </c>
      <c r="O4631" t="e">
        <f t="shared" ca="1" si="877"/>
        <v>#N/A</v>
      </c>
      <c r="P4631" t="e">
        <f t="shared" ca="1" si="878"/>
        <v>#N/A</v>
      </c>
    </row>
    <row r="4632" spans="1:16">
      <c r="A4632" t="str">
        <f t="shared" si="870"/>
        <v>100</v>
      </c>
      <c r="B4632" t="e">
        <f t="shared" ca="1" si="871"/>
        <v>#N/A</v>
      </c>
      <c r="C4632" t="str">
        <f t="shared" si="872"/>
        <v>SIMPL-8F</v>
      </c>
      <c r="D4632" t="s">
        <v>7055</v>
      </c>
      <c r="E4632">
        <f t="shared" ca="1" si="873"/>
        <v>0</v>
      </c>
      <c r="H4632">
        <f t="shared" ca="1" si="874"/>
        <v>0</v>
      </c>
      <c r="I4632">
        <f t="shared" ca="1" si="867"/>
        <v>0</v>
      </c>
      <c r="J4632">
        <f t="shared" ca="1" si="868"/>
        <v>0</v>
      </c>
      <c r="K4632">
        <f t="shared" ca="1" si="869"/>
        <v>0</v>
      </c>
      <c r="L4632">
        <f t="shared" ca="1" si="875"/>
        <v>0</v>
      </c>
      <c r="M4632">
        <f t="shared" ca="1" si="876"/>
        <v>0</v>
      </c>
      <c r="O4632" t="e">
        <f t="shared" ca="1" si="877"/>
        <v>#N/A</v>
      </c>
      <c r="P4632" t="e">
        <f t="shared" ca="1" si="878"/>
        <v>#N/A</v>
      </c>
    </row>
    <row r="4633" spans="1:16">
      <c r="A4633" t="str">
        <f t="shared" si="870"/>
        <v>11</v>
      </c>
      <c r="B4633" t="e">
        <f t="shared" ca="1" si="871"/>
        <v>#N/A</v>
      </c>
      <c r="C4633" t="str">
        <f t="shared" si="872"/>
        <v>SIMPL-8F</v>
      </c>
      <c r="D4633" t="s">
        <v>7056</v>
      </c>
      <c r="E4633">
        <f t="shared" ca="1" si="873"/>
        <v>0</v>
      </c>
      <c r="H4633">
        <f t="shared" ca="1" si="874"/>
        <v>0</v>
      </c>
      <c r="I4633">
        <f t="shared" ca="1" si="867"/>
        <v>0</v>
      </c>
      <c r="J4633">
        <f t="shared" ca="1" si="868"/>
        <v>0</v>
      </c>
      <c r="K4633">
        <f t="shared" ca="1" si="869"/>
        <v>0</v>
      </c>
      <c r="L4633">
        <f t="shared" ca="1" si="875"/>
        <v>0</v>
      </c>
      <c r="M4633">
        <f t="shared" ca="1" si="876"/>
        <v>0</v>
      </c>
      <c r="O4633" t="e">
        <f t="shared" ca="1" si="877"/>
        <v>#N/A</v>
      </c>
      <c r="P4633" t="e">
        <f t="shared" ca="1" si="878"/>
        <v>#N/A</v>
      </c>
    </row>
    <row r="4634" spans="1:16">
      <c r="A4634" t="str">
        <f t="shared" si="870"/>
        <v>12</v>
      </c>
      <c r="B4634" t="e">
        <f t="shared" ca="1" si="871"/>
        <v>#N/A</v>
      </c>
      <c r="C4634" t="str">
        <f t="shared" si="872"/>
        <v>SIMPL-8F</v>
      </c>
      <c r="D4634" t="s">
        <v>7057</v>
      </c>
      <c r="E4634">
        <f t="shared" ca="1" si="873"/>
        <v>0</v>
      </c>
      <c r="H4634">
        <f t="shared" ca="1" si="874"/>
        <v>0</v>
      </c>
      <c r="I4634">
        <f t="shared" ca="1" si="867"/>
        <v>0</v>
      </c>
      <c r="J4634">
        <f t="shared" ca="1" si="868"/>
        <v>0</v>
      </c>
      <c r="K4634">
        <f t="shared" ca="1" si="869"/>
        <v>0</v>
      </c>
      <c r="L4634">
        <f t="shared" ca="1" si="875"/>
        <v>0</v>
      </c>
      <c r="M4634">
        <f t="shared" ca="1" si="876"/>
        <v>0</v>
      </c>
      <c r="O4634" t="e">
        <f t="shared" ca="1" si="877"/>
        <v>#N/A</v>
      </c>
      <c r="P4634" t="e">
        <f t="shared" ca="1" si="878"/>
        <v>#N/A</v>
      </c>
    </row>
    <row r="4635" spans="1:16">
      <c r="A4635" t="str">
        <f t="shared" si="870"/>
        <v>13</v>
      </c>
      <c r="B4635" t="e">
        <f t="shared" ca="1" si="871"/>
        <v>#N/A</v>
      </c>
      <c r="C4635" t="str">
        <f t="shared" si="872"/>
        <v>SIMPL-8F</v>
      </c>
      <c r="D4635" t="s">
        <v>7058</v>
      </c>
      <c r="E4635">
        <f t="shared" ca="1" si="873"/>
        <v>0</v>
      </c>
      <c r="H4635">
        <f t="shared" ca="1" si="874"/>
        <v>0</v>
      </c>
      <c r="I4635">
        <f t="shared" ca="1" si="867"/>
        <v>0</v>
      </c>
      <c r="J4635">
        <f t="shared" ca="1" si="868"/>
        <v>0</v>
      </c>
      <c r="K4635">
        <f t="shared" ca="1" si="869"/>
        <v>0</v>
      </c>
      <c r="L4635">
        <f t="shared" ca="1" si="875"/>
        <v>0</v>
      </c>
      <c r="M4635">
        <f t="shared" ca="1" si="876"/>
        <v>0</v>
      </c>
      <c r="O4635" t="e">
        <f t="shared" ca="1" si="877"/>
        <v>#N/A</v>
      </c>
      <c r="P4635" t="e">
        <f t="shared" ca="1" si="878"/>
        <v>#N/A</v>
      </c>
    </row>
    <row r="4636" spans="1:16">
      <c r="A4636" t="str">
        <f t="shared" si="870"/>
        <v>01</v>
      </c>
      <c r="B4636" t="e">
        <f t="shared" ca="1" si="871"/>
        <v>#N/A</v>
      </c>
      <c r="C4636" t="str">
        <f t="shared" si="872"/>
        <v>SIMPL-8G</v>
      </c>
      <c r="D4636" t="s">
        <v>7059</v>
      </c>
      <c r="E4636">
        <f t="shared" ca="1" si="873"/>
        <v>0</v>
      </c>
      <c r="H4636">
        <f t="shared" ca="1" si="874"/>
        <v>0</v>
      </c>
      <c r="I4636">
        <f t="shared" ca="1" si="867"/>
        <v>0</v>
      </c>
      <c r="J4636">
        <f t="shared" ca="1" si="868"/>
        <v>0</v>
      </c>
      <c r="K4636">
        <f t="shared" ca="1" si="869"/>
        <v>0</v>
      </c>
      <c r="L4636">
        <f t="shared" ca="1" si="875"/>
        <v>0</v>
      </c>
      <c r="M4636">
        <f t="shared" ca="1" si="876"/>
        <v>0</v>
      </c>
      <c r="O4636" t="e">
        <f t="shared" ca="1" si="877"/>
        <v>#N/A</v>
      </c>
      <c r="P4636" t="e">
        <f t="shared" ca="1" si="878"/>
        <v>#N/A</v>
      </c>
    </row>
    <row r="4637" spans="1:16">
      <c r="A4637" t="str">
        <f t="shared" si="870"/>
        <v>02</v>
      </c>
      <c r="B4637" t="e">
        <f t="shared" ca="1" si="871"/>
        <v>#N/A</v>
      </c>
      <c r="C4637" t="str">
        <f t="shared" si="872"/>
        <v>SIMPL-8G</v>
      </c>
      <c r="D4637" t="s">
        <v>7060</v>
      </c>
      <c r="E4637">
        <f t="shared" ca="1" si="873"/>
        <v>0</v>
      </c>
      <c r="H4637">
        <f t="shared" ca="1" si="874"/>
        <v>0</v>
      </c>
      <c r="I4637">
        <f t="shared" ca="1" si="867"/>
        <v>0</v>
      </c>
      <c r="J4637">
        <f t="shared" ca="1" si="868"/>
        <v>0</v>
      </c>
      <c r="K4637">
        <f t="shared" ca="1" si="869"/>
        <v>0</v>
      </c>
      <c r="L4637">
        <f t="shared" ca="1" si="875"/>
        <v>0</v>
      </c>
      <c r="M4637">
        <f t="shared" ca="1" si="876"/>
        <v>0</v>
      </c>
      <c r="O4637" t="e">
        <f t="shared" ca="1" si="877"/>
        <v>#N/A</v>
      </c>
      <c r="P4637" t="e">
        <f t="shared" ca="1" si="878"/>
        <v>#N/A</v>
      </c>
    </row>
    <row r="4638" spans="1:16">
      <c r="A4638" t="str">
        <f t="shared" si="870"/>
        <v>03</v>
      </c>
      <c r="B4638" t="e">
        <f t="shared" ca="1" si="871"/>
        <v>#N/A</v>
      </c>
      <c r="C4638" t="str">
        <f t="shared" si="872"/>
        <v>SIMPL-8G</v>
      </c>
      <c r="D4638" t="s">
        <v>7061</v>
      </c>
      <c r="E4638">
        <f t="shared" ca="1" si="873"/>
        <v>0</v>
      </c>
      <c r="H4638">
        <f t="shared" ca="1" si="874"/>
        <v>0</v>
      </c>
      <c r="I4638">
        <f t="shared" ca="1" si="867"/>
        <v>0</v>
      </c>
      <c r="J4638">
        <f t="shared" ca="1" si="868"/>
        <v>0</v>
      </c>
      <c r="K4638">
        <f t="shared" ca="1" si="869"/>
        <v>0</v>
      </c>
      <c r="L4638">
        <f t="shared" ca="1" si="875"/>
        <v>0</v>
      </c>
      <c r="M4638">
        <f t="shared" ca="1" si="876"/>
        <v>0</v>
      </c>
      <c r="O4638" t="e">
        <f t="shared" ca="1" si="877"/>
        <v>#N/A</v>
      </c>
      <c r="P4638" t="e">
        <f t="shared" ca="1" si="878"/>
        <v>#N/A</v>
      </c>
    </row>
    <row r="4639" spans="1:16">
      <c r="A4639" t="str">
        <f t="shared" si="870"/>
        <v>04</v>
      </c>
      <c r="B4639" t="e">
        <f t="shared" ca="1" si="871"/>
        <v>#N/A</v>
      </c>
      <c r="C4639" t="str">
        <f t="shared" si="872"/>
        <v>SIMPL-8G</v>
      </c>
      <c r="D4639" t="s">
        <v>7062</v>
      </c>
      <c r="E4639">
        <f t="shared" ca="1" si="873"/>
        <v>0</v>
      </c>
      <c r="H4639">
        <f t="shared" ca="1" si="874"/>
        <v>0</v>
      </c>
      <c r="I4639">
        <f t="shared" ca="1" si="867"/>
        <v>0</v>
      </c>
      <c r="J4639">
        <f t="shared" ca="1" si="868"/>
        <v>0</v>
      </c>
      <c r="K4639">
        <f t="shared" ca="1" si="869"/>
        <v>0</v>
      </c>
      <c r="L4639">
        <f t="shared" ca="1" si="875"/>
        <v>0</v>
      </c>
      <c r="M4639">
        <f t="shared" ca="1" si="876"/>
        <v>0</v>
      </c>
      <c r="O4639" t="e">
        <f t="shared" ca="1" si="877"/>
        <v>#N/A</v>
      </c>
      <c r="P4639" t="e">
        <f t="shared" ca="1" si="878"/>
        <v>#N/A</v>
      </c>
    </row>
    <row r="4640" spans="1:16">
      <c r="A4640" t="str">
        <f t="shared" si="870"/>
        <v>05</v>
      </c>
      <c r="B4640" t="e">
        <f t="shared" ca="1" si="871"/>
        <v>#N/A</v>
      </c>
      <c r="C4640" t="str">
        <f t="shared" si="872"/>
        <v>SIMPL-8G</v>
      </c>
      <c r="D4640" t="s">
        <v>7063</v>
      </c>
      <c r="E4640">
        <f t="shared" ca="1" si="873"/>
        <v>0</v>
      </c>
      <c r="H4640">
        <f t="shared" ca="1" si="874"/>
        <v>0</v>
      </c>
      <c r="I4640">
        <f t="shared" ca="1" si="867"/>
        <v>0</v>
      </c>
      <c r="J4640">
        <f t="shared" ca="1" si="868"/>
        <v>0</v>
      </c>
      <c r="K4640">
        <f t="shared" ca="1" si="869"/>
        <v>0</v>
      </c>
      <c r="L4640">
        <f t="shared" ca="1" si="875"/>
        <v>0</v>
      </c>
      <c r="M4640">
        <f t="shared" ca="1" si="876"/>
        <v>0</v>
      </c>
      <c r="O4640" t="e">
        <f t="shared" ca="1" si="877"/>
        <v>#N/A</v>
      </c>
      <c r="P4640" t="e">
        <f t="shared" ca="1" si="878"/>
        <v>#N/A</v>
      </c>
    </row>
    <row r="4641" spans="1:16">
      <c r="A4641" t="str">
        <f t="shared" si="870"/>
        <v>06</v>
      </c>
      <c r="B4641" t="e">
        <f t="shared" ca="1" si="871"/>
        <v>#N/A</v>
      </c>
      <c r="C4641" t="str">
        <f t="shared" si="872"/>
        <v>SIMPL-8G</v>
      </c>
      <c r="D4641" t="s">
        <v>7064</v>
      </c>
      <c r="E4641">
        <f t="shared" ca="1" si="873"/>
        <v>0</v>
      </c>
      <c r="H4641">
        <f t="shared" ca="1" si="874"/>
        <v>0</v>
      </c>
      <c r="I4641">
        <f t="shared" ca="1" si="867"/>
        <v>0</v>
      </c>
      <c r="J4641">
        <f t="shared" ca="1" si="868"/>
        <v>0</v>
      </c>
      <c r="K4641">
        <f t="shared" ca="1" si="869"/>
        <v>0</v>
      </c>
      <c r="L4641">
        <f t="shared" ca="1" si="875"/>
        <v>0</v>
      </c>
      <c r="M4641">
        <f t="shared" ca="1" si="876"/>
        <v>0</v>
      </c>
      <c r="O4641" t="e">
        <f t="shared" ca="1" si="877"/>
        <v>#N/A</v>
      </c>
      <c r="P4641" t="e">
        <f t="shared" ca="1" si="878"/>
        <v>#N/A</v>
      </c>
    </row>
    <row r="4642" spans="1:16">
      <c r="A4642" t="str">
        <f t="shared" si="870"/>
        <v>07</v>
      </c>
      <c r="B4642" t="e">
        <f t="shared" ca="1" si="871"/>
        <v>#N/A</v>
      </c>
      <c r="C4642" t="str">
        <f t="shared" si="872"/>
        <v>SIMPL-8G</v>
      </c>
      <c r="D4642" t="s">
        <v>7065</v>
      </c>
      <c r="E4642">
        <f t="shared" ca="1" si="873"/>
        <v>0</v>
      </c>
      <c r="H4642">
        <f t="shared" ca="1" si="874"/>
        <v>0</v>
      </c>
      <c r="I4642">
        <f t="shared" ca="1" si="867"/>
        <v>0</v>
      </c>
      <c r="J4642">
        <f t="shared" ca="1" si="868"/>
        <v>0</v>
      </c>
      <c r="K4642">
        <f t="shared" ca="1" si="869"/>
        <v>0</v>
      </c>
      <c r="L4642">
        <f t="shared" ca="1" si="875"/>
        <v>0</v>
      </c>
      <c r="M4642">
        <f t="shared" ca="1" si="876"/>
        <v>0</v>
      </c>
      <c r="O4642" t="e">
        <f t="shared" ca="1" si="877"/>
        <v>#N/A</v>
      </c>
      <c r="P4642" t="e">
        <f t="shared" ca="1" si="878"/>
        <v>#N/A</v>
      </c>
    </row>
    <row r="4643" spans="1:16">
      <c r="A4643" t="str">
        <f t="shared" si="870"/>
        <v>08</v>
      </c>
      <c r="B4643" t="e">
        <f t="shared" ca="1" si="871"/>
        <v>#N/A</v>
      </c>
      <c r="C4643" t="str">
        <f t="shared" si="872"/>
        <v>SIMPL-8G</v>
      </c>
      <c r="D4643" t="s">
        <v>7066</v>
      </c>
      <c r="E4643">
        <f t="shared" ca="1" si="873"/>
        <v>0</v>
      </c>
      <c r="H4643">
        <f t="shared" ca="1" si="874"/>
        <v>0</v>
      </c>
      <c r="I4643">
        <f t="shared" ca="1" si="867"/>
        <v>0</v>
      </c>
      <c r="J4643">
        <f t="shared" ca="1" si="868"/>
        <v>0</v>
      </c>
      <c r="K4643">
        <f t="shared" ca="1" si="869"/>
        <v>0</v>
      </c>
      <c r="L4643">
        <f t="shared" ca="1" si="875"/>
        <v>0</v>
      </c>
      <c r="M4643">
        <f t="shared" ca="1" si="876"/>
        <v>0</v>
      </c>
      <c r="O4643" t="e">
        <f t="shared" ca="1" si="877"/>
        <v>#N/A</v>
      </c>
      <c r="P4643" t="e">
        <f t="shared" ca="1" si="878"/>
        <v>#N/A</v>
      </c>
    </row>
    <row r="4644" spans="1:16">
      <c r="A4644" t="str">
        <f t="shared" si="870"/>
        <v>09</v>
      </c>
      <c r="B4644" t="e">
        <f t="shared" ca="1" si="871"/>
        <v>#N/A</v>
      </c>
      <c r="C4644" t="str">
        <f t="shared" si="872"/>
        <v>SIMPL-8G</v>
      </c>
      <c r="D4644" t="s">
        <v>7067</v>
      </c>
      <c r="E4644">
        <f t="shared" ca="1" si="873"/>
        <v>0</v>
      </c>
      <c r="H4644">
        <f t="shared" ca="1" si="874"/>
        <v>0</v>
      </c>
      <c r="I4644">
        <f t="shared" ca="1" si="867"/>
        <v>0</v>
      </c>
      <c r="J4644">
        <f t="shared" ca="1" si="868"/>
        <v>0</v>
      </c>
      <c r="K4644">
        <f t="shared" ca="1" si="869"/>
        <v>0</v>
      </c>
      <c r="L4644">
        <f t="shared" ca="1" si="875"/>
        <v>0</v>
      </c>
      <c r="M4644">
        <f t="shared" ca="1" si="876"/>
        <v>0</v>
      </c>
      <c r="O4644" t="e">
        <f t="shared" ca="1" si="877"/>
        <v>#N/A</v>
      </c>
      <c r="P4644" t="e">
        <f t="shared" ca="1" si="878"/>
        <v>#N/A</v>
      </c>
    </row>
    <row r="4645" spans="1:16">
      <c r="A4645" t="str">
        <f t="shared" si="870"/>
        <v>10</v>
      </c>
      <c r="B4645" t="e">
        <f t="shared" ca="1" si="871"/>
        <v>#N/A</v>
      </c>
      <c r="C4645" t="str">
        <f t="shared" si="872"/>
        <v>SIMPL-8G</v>
      </c>
      <c r="D4645" t="s">
        <v>7068</v>
      </c>
      <c r="E4645">
        <f t="shared" ca="1" si="873"/>
        <v>0</v>
      </c>
      <c r="H4645">
        <f t="shared" ca="1" si="874"/>
        <v>0</v>
      </c>
      <c r="I4645">
        <f t="shared" ca="1" si="867"/>
        <v>0</v>
      </c>
      <c r="J4645">
        <f t="shared" ca="1" si="868"/>
        <v>0</v>
      </c>
      <c r="K4645">
        <f t="shared" ca="1" si="869"/>
        <v>0</v>
      </c>
      <c r="L4645">
        <f t="shared" ca="1" si="875"/>
        <v>0</v>
      </c>
      <c r="M4645">
        <f t="shared" ca="1" si="876"/>
        <v>0</v>
      </c>
      <c r="O4645" t="e">
        <f t="shared" ca="1" si="877"/>
        <v>#N/A</v>
      </c>
      <c r="P4645" t="e">
        <f t="shared" ca="1" si="878"/>
        <v>#N/A</v>
      </c>
    </row>
    <row r="4646" spans="1:16">
      <c r="A4646" t="str">
        <f t="shared" si="870"/>
        <v>100</v>
      </c>
      <c r="B4646" t="e">
        <f t="shared" ca="1" si="871"/>
        <v>#N/A</v>
      </c>
      <c r="C4646" t="str">
        <f t="shared" si="872"/>
        <v>SIMPL-8G</v>
      </c>
      <c r="D4646" t="s">
        <v>7069</v>
      </c>
      <c r="E4646">
        <f t="shared" ca="1" si="873"/>
        <v>0</v>
      </c>
      <c r="H4646">
        <f t="shared" ca="1" si="874"/>
        <v>0</v>
      </c>
      <c r="I4646">
        <f t="shared" ca="1" si="867"/>
        <v>0</v>
      </c>
      <c r="J4646">
        <f t="shared" ca="1" si="868"/>
        <v>0</v>
      </c>
      <c r="K4646">
        <f t="shared" ca="1" si="869"/>
        <v>0</v>
      </c>
      <c r="L4646">
        <f t="shared" ca="1" si="875"/>
        <v>0</v>
      </c>
      <c r="M4646">
        <f t="shared" ca="1" si="876"/>
        <v>0</v>
      </c>
      <c r="O4646" t="e">
        <f t="shared" ca="1" si="877"/>
        <v>#N/A</v>
      </c>
      <c r="P4646" t="e">
        <f t="shared" ca="1" si="878"/>
        <v>#N/A</v>
      </c>
    </row>
    <row r="4647" spans="1:16">
      <c r="A4647" t="str">
        <f t="shared" si="870"/>
        <v>11</v>
      </c>
      <c r="B4647" t="e">
        <f t="shared" ca="1" si="871"/>
        <v>#N/A</v>
      </c>
      <c r="C4647" t="str">
        <f t="shared" si="872"/>
        <v>SIMPL-8G</v>
      </c>
      <c r="D4647" t="s">
        <v>7070</v>
      </c>
      <c r="E4647">
        <f t="shared" ca="1" si="873"/>
        <v>0</v>
      </c>
      <c r="H4647">
        <f t="shared" ca="1" si="874"/>
        <v>0</v>
      </c>
      <c r="I4647">
        <f t="shared" ca="1" si="867"/>
        <v>0</v>
      </c>
      <c r="J4647">
        <f t="shared" ca="1" si="868"/>
        <v>0</v>
      </c>
      <c r="K4647">
        <f t="shared" ca="1" si="869"/>
        <v>0</v>
      </c>
      <c r="L4647">
        <f t="shared" ca="1" si="875"/>
        <v>0</v>
      </c>
      <c r="M4647">
        <f t="shared" ca="1" si="876"/>
        <v>0</v>
      </c>
      <c r="O4647" t="e">
        <f t="shared" ca="1" si="877"/>
        <v>#N/A</v>
      </c>
      <c r="P4647" t="e">
        <f t="shared" ca="1" si="878"/>
        <v>#N/A</v>
      </c>
    </row>
    <row r="4648" spans="1:16">
      <c r="A4648" t="str">
        <f t="shared" si="870"/>
        <v>12</v>
      </c>
      <c r="B4648" t="e">
        <f t="shared" ca="1" si="871"/>
        <v>#N/A</v>
      </c>
      <c r="C4648" t="str">
        <f t="shared" si="872"/>
        <v>SIMPL-8G</v>
      </c>
      <c r="D4648" t="s">
        <v>7071</v>
      </c>
      <c r="E4648">
        <f t="shared" ca="1" si="873"/>
        <v>0</v>
      </c>
      <c r="H4648">
        <f t="shared" ca="1" si="874"/>
        <v>0</v>
      </c>
      <c r="I4648">
        <f t="shared" ca="1" si="867"/>
        <v>0</v>
      </c>
      <c r="J4648">
        <f t="shared" ca="1" si="868"/>
        <v>0</v>
      </c>
      <c r="K4648">
        <f t="shared" ca="1" si="869"/>
        <v>0</v>
      </c>
      <c r="L4648">
        <f t="shared" ca="1" si="875"/>
        <v>0</v>
      </c>
      <c r="M4648">
        <f t="shared" ca="1" si="876"/>
        <v>0</v>
      </c>
      <c r="O4648" t="e">
        <f t="shared" ca="1" si="877"/>
        <v>#N/A</v>
      </c>
      <c r="P4648" t="e">
        <f t="shared" ca="1" si="878"/>
        <v>#N/A</v>
      </c>
    </row>
    <row r="4649" spans="1:16">
      <c r="A4649" t="str">
        <f t="shared" si="870"/>
        <v>13</v>
      </c>
      <c r="B4649" t="e">
        <f t="shared" ca="1" si="871"/>
        <v>#N/A</v>
      </c>
      <c r="C4649" t="str">
        <f t="shared" si="872"/>
        <v>SIMPL-8G</v>
      </c>
      <c r="D4649" t="s">
        <v>7072</v>
      </c>
      <c r="E4649">
        <f t="shared" ca="1" si="873"/>
        <v>0</v>
      </c>
      <c r="H4649">
        <f t="shared" ca="1" si="874"/>
        <v>0</v>
      </c>
      <c r="I4649">
        <f t="shared" ca="1" si="867"/>
        <v>0</v>
      </c>
      <c r="J4649">
        <f t="shared" ca="1" si="868"/>
        <v>0</v>
      </c>
      <c r="K4649">
        <f t="shared" ca="1" si="869"/>
        <v>0</v>
      </c>
      <c r="L4649">
        <f t="shared" ca="1" si="875"/>
        <v>0</v>
      </c>
      <c r="M4649">
        <f t="shared" ca="1" si="876"/>
        <v>0</v>
      </c>
      <c r="O4649" t="e">
        <f t="shared" ca="1" si="877"/>
        <v>#N/A</v>
      </c>
      <c r="P4649" t="e">
        <f t="shared" ca="1" si="878"/>
        <v>#N/A</v>
      </c>
    </row>
    <row r="4650" spans="1:16">
      <c r="A4650" t="str">
        <f t="shared" si="870"/>
        <v>01</v>
      </c>
      <c r="B4650" t="e">
        <f t="shared" ca="1" si="871"/>
        <v>#N/A</v>
      </c>
      <c r="C4650" t="str">
        <f t="shared" si="872"/>
        <v>SIMPL-8H</v>
      </c>
      <c r="D4650" t="s">
        <v>7073</v>
      </c>
      <c r="E4650">
        <f t="shared" ca="1" si="873"/>
        <v>0</v>
      </c>
      <c r="H4650">
        <f t="shared" ca="1" si="874"/>
        <v>0</v>
      </c>
      <c r="I4650">
        <f t="shared" ca="1" si="867"/>
        <v>0</v>
      </c>
      <c r="J4650">
        <f t="shared" ca="1" si="868"/>
        <v>0</v>
      </c>
      <c r="K4650">
        <f t="shared" ca="1" si="869"/>
        <v>0</v>
      </c>
      <c r="L4650">
        <f t="shared" ca="1" si="875"/>
        <v>0</v>
      </c>
      <c r="M4650">
        <f t="shared" ca="1" si="876"/>
        <v>0</v>
      </c>
      <c r="O4650" t="e">
        <f t="shared" ca="1" si="877"/>
        <v>#N/A</v>
      </c>
      <c r="P4650" t="e">
        <f t="shared" ca="1" si="878"/>
        <v>#N/A</v>
      </c>
    </row>
    <row r="4651" spans="1:16">
      <c r="A4651" t="str">
        <f t="shared" si="870"/>
        <v>02</v>
      </c>
      <c r="B4651" t="e">
        <f t="shared" ca="1" si="871"/>
        <v>#N/A</v>
      </c>
      <c r="C4651" t="str">
        <f t="shared" si="872"/>
        <v>SIMPL-8H</v>
      </c>
      <c r="D4651" t="s">
        <v>7074</v>
      </c>
      <c r="E4651">
        <f t="shared" ca="1" si="873"/>
        <v>0</v>
      </c>
      <c r="H4651">
        <f t="shared" ca="1" si="874"/>
        <v>0</v>
      </c>
      <c r="I4651">
        <f t="shared" ca="1" si="867"/>
        <v>0</v>
      </c>
      <c r="J4651">
        <f t="shared" ca="1" si="868"/>
        <v>0</v>
      </c>
      <c r="K4651">
        <f t="shared" ca="1" si="869"/>
        <v>0</v>
      </c>
      <c r="L4651">
        <f t="shared" ca="1" si="875"/>
        <v>0</v>
      </c>
      <c r="M4651">
        <f t="shared" ca="1" si="876"/>
        <v>0</v>
      </c>
      <c r="O4651" t="e">
        <f t="shared" ca="1" si="877"/>
        <v>#N/A</v>
      </c>
      <c r="P4651" t="e">
        <f t="shared" ca="1" si="878"/>
        <v>#N/A</v>
      </c>
    </row>
    <row r="4652" spans="1:16">
      <c r="A4652" t="str">
        <f t="shared" si="870"/>
        <v>03</v>
      </c>
      <c r="B4652" t="e">
        <f t="shared" ca="1" si="871"/>
        <v>#N/A</v>
      </c>
      <c r="C4652" t="str">
        <f t="shared" si="872"/>
        <v>SIMPL-8H</v>
      </c>
      <c r="D4652" t="s">
        <v>7075</v>
      </c>
      <c r="E4652">
        <f t="shared" ca="1" si="873"/>
        <v>0</v>
      </c>
      <c r="H4652">
        <f t="shared" ca="1" si="874"/>
        <v>0</v>
      </c>
      <c r="I4652">
        <f t="shared" ca="1" si="867"/>
        <v>0</v>
      </c>
      <c r="J4652">
        <f t="shared" ca="1" si="868"/>
        <v>0</v>
      </c>
      <c r="K4652">
        <f t="shared" ca="1" si="869"/>
        <v>0</v>
      </c>
      <c r="L4652">
        <f t="shared" ca="1" si="875"/>
        <v>0</v>
      </c>
      <c r="M4652">
        <f t="shared" ca="1" si="876"/>
        <v>0</v>
      </c>
      <c r="O4652" t="e">
        <f t="shared" ca="1" si="877"/>
        <v>#N/A</v>
      </c>
      <c r="P4652" t="e">
        <f t="shared" ca="1" si="878"/>
        <v>#N/A</v>
      </c>
    </row>
    <row r="4653" spans="1:16">
      <c r="A4653" t="str">
        <f t="shared" si="870"/>
        <v>04</v>
      </c>
      <c r="B4653" t="e">
        <f t="shared" ca="1" si="871"/>
        <v>#N/A</v>
      </c>
      <c r="C4653" t="str">
        <f t="shared" si="872"/>
        <v>SIMPL-8H</v>
      </c>
      <c r="D4653" t="s">
        <v>7076</v>
      </c>
      <c r="E4653">
        <f t="shared" ca="1" si="873"/>
        <v>0</v>
      </c>
      <c r="H4653">
        <f t="shared" ca="1" si="874"/>
        <v>0</v>
      </c>
      <c r="I4653">
        <f t="shared" ca="1" si="867"/>
        <v>0</v>
      </c>
      <c r="J4653">
        <f t="shared" ca="1" si="868"/>
        <v>0</v>
      </c>
      <c r="K4653">
        <f t="shared" ca="1" si="869"/>
        <v>0</v>
      </c>
      <c r="L4653">
        <f t="shared" ca="1" si="875"/>
        <v>0</v>
      </c>
      <c r="M4653">
        <f t="shared" ca="1" si="876"/>
        <v>0</v>
      </c>
      <c r="O4653" t="e">
        <f t="shared" ca="1" si="877"/>
        <v>#N/A</v>
      </c>
      <c r="P4653" t="e">
        <f t="shared" ca="1" si="878"/>
        <v>#N/A</v>
      </c>
    </row>
    <row r="4654" spans="1:16">
      <c r="A4654" t="str">
        <f t="shared" si="870"/>
        <v>05</v>
      </c>
      <c r="B4654" t="e">
        <f t="shared" ca="1" si="871"/>
        <v>#N/A</v>
      </c>
      <c r="C4654" t="str">
        <f t="shared" si="872"/>
        <v>SIMPL-8H</v>
      </c>
      <c r="D4654" t="s">
        <v>7077</v>
      </c>
      <c r="E4654">
        <f t="shared" ca="1" si="873"/>
        <v>0</v>
      </c>
      <c r="H4654">
        <f t="shared" ca="1" si="874"/>
        <v>0</v>
      </c>
      <c r="I4654">
        <f t="shared" ca="1" si="867"/>
        <v>0</v>
      </c>
      <c r="J4654">
        <f t="shared" ca="1" si="868"/>
        <v>0</v>
      </c>
      <c r="K4654">
        <f t="shared" ca="1" si="869"/>
        <v>0</v>
      </c>
      <c r="L4654">
        <f t="shared" ca="1" si="875"/>
        <v>0</v>
      </c>
      <c r="M4654">
        <f t="shared" ca="1" si="876"/>
        <v>0</v>
      </c>
      <c r="O4654" t="e">
        <f t="shared" ca="1" si="877"/>
        <v>#N/A</v>
      </c>
      <c r="P4654" t="e">
        <f t="shared" ca="1" si="878"/>
        <v>#N/A</v>
      </c>
    </row>
    <row r="4655" spans="1:16">
      <c r="A4655" t="str">
        <f t="shared" si="870"/>
        <v>06</v>
      </c>
      <c r="B4655" t="e">
        <f t="shared" ca="1" si="871"/>
        <v>#N/A</v>
      </c>
      <c r="C4655" t="str">
        <f t="shared" si="872"/>
        <v>SIMPL-8H</v>
      </c>
      <c r="D4655" t="s">
        <v>7078</v>
      </c>
      <c r="E4655">
        <f t="shared" ca="1" si="873"/>
        <v>0</v>
      </c>
      <c r="H4655">
        <f t="shared" ca="1" si="874"/>
        <v>0</v>
      </c>
      <c r="I4655">
        <f t="shared" ca="1" si="867"/>
        <v>0</v>
      </c>
      <c r="J4655">
        <f t="shared" ca="1" si="868"/>
        <v>0</v>
      </c>
      <c r="K4655">
        <f t="shared" ca="1" si="869"/>
        <v>0</v>
      </c>
      <c r="L4655">
        <f t="shared" ca="1" si="875"/>
        <v>0</v>
      </c>
      <c r="M4655">
        <f t="shared" ca="1" si="876"/>
        <v>0</v>
      </c>
      <c r="O4655" t="e">
        <f t="shared" ca="1" si="877"/>
        <v>#N/A</v>
      </c>
      <c r="P4655" t="e">
        <f t="shared" ca="1" si="878"/>
        <v>#N/A</v>
      </c>
    </row>
    <row r="4656" spans="1:16">
      <c r="A4656" t="str">
        <f t="shared" si="870"/>
        <v>07</v>
      </c>
      <c r="B4656" t="e">
        <f t="shared" ca="1" si="871"/>
        <v>#N/A</v>
      </c>
      <c r="C4656" t="str">
        <f t="shared" si="872"/>
        <v>SIMPL-8H</v>
      </c>
      <c r="D4656" t="s">
        <v>7079</v>
      </c>
      <c r="E4656">
        <f t="shared" ca="1" si="873"/>
        <v>0</v>
      </c>
      <c r="H4656">
        <f t="shared" ca="1" si="874"/>
        <v>0</v>
      </c>
      <c r="I4656">
        <f t="shared" ca="1" si="867"/>
        <v>0</v>
      </c>
      <c r="J4656">
        <f t="shared" ca="1" si="868"/>
        <v>0</v>
      </c>
      <c r="K4656">
        <f t="shared" ca="1" si="869"/>
        <v>0</v>
      </c>
      <c r="L4656">
        <f t="shared" ca="1" si="875"/>
        <v>0</v>
      </c>
      <c r="M4656">
        <f t="shared" ca="1" si="876"/>
        <v>0</v>
      </c>
      <c r="O4656" t="e">
        <f t="shared" ca="1" si="877"/>
        <v>#N/A</v>
      </c>
      <c r="P4656" t="e">
        <f t="shared" ca="1" si="878"/>
        <v>#N/A</v>
      </c>
    </row>
    <row r="4657" spans="1:16">
      <c r="A4657" t="str">
        <f t="shared" si="870"/>
        <v>08</v>
      </c>
      <c r="B4657" t="e">
        <f t="shared" ca="1" si="871"/>
        <v>#N/A</v>
      </c>
      <c r="C4657" t="str">
        <f t="shared" si="872"/>
        <v>SIMPL-8H</v>
      </c>
      <c r="D4657" t="s">
        <v>7080</v>
      </c>
      <c r="E4657">
        <f t="shared" ca="1" si="873"/>
        <v>0</v>
      </c>
      <c r="H4657">
        <f t="shared" ca="1" si="874"/>
        <v>0</v>
      </c>
      <c r="I4657">
        <f t="shared" ca="1" si="867"/>
        <v>0</v>
      </c>
      <c r="J4657">
        <f t="shared" ca="1" si="868"/>
        <v>0</v>
      </c>
      <c r="K4657">
        <f t="shared" ca="1" si="869"/>
        <v>0</v>
      </c>
      <c r="L4657">
        <f t="shared" ca="1" si="875"/>
        <v>0</v>
      </c>
      <c r="M4657">
        <f t="shared" ca="1" si="876"/>
        <v>0</v>
      </c>
      <c r="O4657" t="e">
        <f t="shared" ca="1" si="877"/>
        <v>#N/A</v>
      </c>
      <c r="P4657" t="e">
        <f t="shared" ca="1" si="878"/>
        <v>#N/A</v>
      </c>
    </row>
    <row r="4658" spans="1:16">
      <c r="A4658" t="str">
        <f t="shared" si="870"/>
        <v>09</v>
      </c>
      <c r="B4658" t="e">
        <f t="shared" ca="1" si="871"/>
        <v>#N/A</v>
      </c>
      <c r="C4658" t="str">
        <f t="shared" si="872"/>
        <v>SIMPL-8H</v>
      </c>
      <c r="D4658" t="s">
        <v>7081</v>
      </c>
      <c r="E4658">
        <f t="shared" ca="1" si="873"/>
        <v>0</v>
      </c>
      <c r="H4658">
        <f t="shared" ca="1" si="874"/>
        <v>0</v>
      </c>
      <c r="I4658">
        <f t="shared" ca="1" si="867"/>
        <v>0</v>
      </c>
      <c r="J4658">
        <f t="shared" ca="1" si="868"/>
        <v>0</v>
      </c>
      <c r="K4658">
        <f t="shared" ca="1" si="869"/>
        <v>0</v>
      </c>
      <c r="L4658">
        <f t="shared" ca="1" si="875"/>
        <v>0</v>
      </c>
      <c r="M4658">
        <f t="shared" ca="1" si="876"/>
        <v>0</v>
      </c>
      <c r="O4658" t="e">
        <f t="shared" ca="1" si="877"/>
        <v>#N/A</v>
      </c>
      <c r="P4658" t="e">
        <f t="shared" ca="1" si="878"/>
        <v>#N/A</v>
      </c>
    </row>
    <row r="4659" spans="1:16">
      <c r="A4659" t="str">
        <f t="shared" si="870"/>
        <v>10</v>
      </c>
      <c r="B4659" t="e">
        <f t="shared" ca="1" si="871"/>
        <v>#N/A</v>
      </c>
      <c r="C4659" t="str">
        <f t="shared" si="872"/>
        <v>SIMPL-8H</v>
      </c>
      <c r="D4659" t="s">
        <v>7082</v>
      </c>
      <c r="E4659">
        <f t="shared" ca="1" si="873"/>
        <v>0</v>
      </c>
      <c r="H4659">
        <f t="shared" ca="1" si="874"/>
        <v>0</v>
      </c>
      <c r="I4659">
        <f t="shared" ca="1" si="867"/>
        <v>0</v>
      </c>
      <c r="J4659">
        <f t="shared" ca="1" si="868"/>
        <v>0</v>
      </c>
      <c r="K4659">
        <f t="shared" ca="1" si="869"/>
        <v>0</v>
      </c>
      <c r="L4659">
        <f t="shared" ca="1" si="875"/>
        <v>0</v>
      </c>
      <c r="M4659">
        <f t="shared" ca="1" si="876"/>
        <v>0</v>
      </c>
      <c r="O4659" t="e">
        <f t="shared" ca="1" si="877"/>
        <v>#N/A</v>
      </c>
      <c r="P4659" t="e">
        <f t="shared" ca="1" si="878"/>
        <v>#N/A</v>
      </c>
    </row>
    <row r="4660" spans="1:16">
      <c r="A4660" t="str">
        <f t="shared" si="870"/>
        <v>100</v>
      </c>
      <c r="B4660" t="e">
        <f t="shared" ca="1" si="871"/>
        <v>#N/A</v>
      </c>
      <c r="C4660" t="str">
        <f t="shared" si="872"/>
        <v>SIMPL-8H</v>
      </c>
      <c r="D4660" t="s">
        <v>7083</v>
      </c>
      <c r="E4660">
        <f t="shared" ca="1" si="873"/>
        <v>0</v>
      </c>
      <c r="H4660">
        <f t="shared" ca="1" si="874"/>
        <v>0</v>
      </c>
      <c r="I4660">
        <f t="shared" ca="1" si="867"/>
        <v>0</v>
      </c>
      <c r="J4660">
        <f t="shared" ca="1" si="868"/>
        <v>0</v>
      </c>
      <c r="K4660">
        <f t="shared" ca="1" si="869"/>
        <v>0</v>
      </c>
      <c r="L4660">
        <f t="shared" ca="1" si="875"/>
        <v>0</v>
      </c>
      <c r="M4660">
        <f t="shared" ca="1" si="876"/>
        <v>0</v>
      </c>
      <c r="O4660" t="e">
        <f t="shared" ca="1" si="877"/>
        <v>#N/A</v>
      </c>
      <c r="P4660" t="e">
        <f t="shared" ca="1" si="878"/>
        <v>#N/A</v>
      </c>
    </row>
    <row r="4661" spans="1:16">
      <c r="A4661" t="str">
        <f t="shared" si="870"/>
        <v>11</v>
      </c>
      <c r="B4661" t="e">
        <f t="shared" ca="1" si="871"/>
        <v>#N/A</v>
      </c>
      <c r="C4661" t="str">
        <f t="shared" si="872"/>
        <v>SIMPL-8H</v>
      </c>
      <c r="D4661" t="s">
        <v>7084</v>
      </c>
      <c r="E4661">
        <f t="shared" ca="1" si="873"/>
        <v>0</v>
      </c>
      <c r="H4661">
        <f t="shared" ca="1" si="874"/>
        <v>0</v>
      </c>
      <c r="I4661">
        <f t="shared" ca="1" si="867"/>
        <v>0</v>
      </c>
      <c r="J4661">
        <f t="shared" ca="1" si="868"/>
        <v>0</v>
      </c>
      <c r="K4661">
        <f t="shared" ca="1" si="869"/>
        <v>0</v>
      </c>
      <c r="L4661">
        <f t="shared" ca="1" si="875"/>
        <v>0</v>
      </c>
      <c r="M4661">
        <f t="shared" ca="1" si="876"/>
        <v>0</v>
      </c>
      <c r="O4661" t="e">
        <f t="shared" ca="1" si="877"/>
        <v>#N/A</v>
      </c>
      <c r="P4661" t="e">
        <f t="shared" ca="1" si="878"/>
        <v>#N/A</v>
      </c>
    </row>
    <row r="4662" spans="1:16">
      <c r="A4662" t="str">
        <f t="shared" si="870"/>
        <v>12</v>
      </c>
      <c r="B4662" t="e">
        <f t="shared" ca="1" si="871"/>
        <v>#N/A</v>
      </c>
      <c r="C4662" t="str">
        <f t="shared" si="872"/>
        <v>SIMPL-8H</v>
      </c>
      <c r="D4662" t="s">
        <v>7085</v>
      </c>
      <c r="E4662">
        <f t="shared" ca="1" si="873"/>
        <v>0</v>
      </c>
      <c r="H4662">
        <f t="shared" ca="1" si="874"/>
        <v>0</v>
      </c>
      <c r="I4662">
        <f t="shared" ca="1" si="867"/>
        <v>0</v>
      </c>
      <c r="J4662">
        <f t="shared" ca="1" si="868"/>
        <v>0</v>
      </c>
      <c r="K4662">
        <f t="shared" ca="1" si="869"/>
        <v>0</v>
      </c>
      <c r="L4662">
        <f t="shared" ca="1" si="875"/>
        <v>0</v>
      </c>
      <c r="M4662">
        <f t="shared" ca="1" si="876"/>
        <v>0</v>
      </c>
      <c r="O4662" t="e">
        <f t="shared" ca="1" si="877"/>
        <v>#N/A</v>
      </c>
      <c r="P4662" t="e">
        <f t="shared" ca="1" si="878"/>
        <v>#N/A</v>
      </c>
    </row>
    <row r="4663" spans="1:16">
      <c r="A4663" t="str">
        <f t="shared" si="870"/>
        <v>13</v>
      </c>
      <c r="B4663" t="e">
        <f t="shared" ca="1" si="871"/>
        <v>#N/A</v>
      </c>
      <c r="C4663" t="str">
        <f t="shared" si="872"/>
        <v>SIMPL-8H</v>
      </c>
      <c r="D4663" t="s">
        <v>7086</v>
      </c>
      <c r="E4663">
        <f t="shared" ca="1" si="873"/>
        <v>0</v>
      </c>
      <c r="H4663">
        <f t="shared" ca="1" si="874"/>
        <v>0</v>
      </c>
      <c r="I4663">
        <f t="shared" ca="1" si="867"/>
        <v>0</v>
      </c>
      <c r="J4663">
        <f t="shared" ca="1" si="868"/>
        <v>0</v>
      </c>
      <c r="K4663">
        <f t="shared" ca="1" si="869"/>
        <v>0</v>
      </c>
      <c r="L4663">
        <f t="shared" ca="1" si="875"/>
        <v>0</v>
      </c>
      <c r="M4663">
        <f t="shared" ca="1" si="876"/>
        <v>0</v>
      </c>
      <c r="O4663" t="e">
        <f t="shared" ca="1" si="877"/>
        <v>#N/A</v>
      </c>
      <c r="P4663" t="e">
        <f t="shared" ca="1" si="878"/>
        <v>#N/A</v>
      </c>
    </row>
    <row r="4664" spans="1:16">
      <c r="A4664" t="str">
        <f t="shared" si="870"/>
        <v>01</v>
      </c>
      <c r="B4664" t="e">
        <f t="shared" ca="1" si="871"/>
        <v>#N/A</v>
      </c>
      <c r="C4664" t="str">
        <f t="shared" si="872"/>
        <v>SIMPL-8I</v>
      </c>
      <c r="D4664" t="s">
        <v>7087</v>
      </c>
      <c r="E4664">
        <f t="shared" ca="1" si="873"/>
        <v>0</v>
      </c>
      <c r="H4664">
        <f t="shared" ca="1" si="874"/>
        <v>0</v>
      </c>
      <c r="I4664">
        <f t="shared" ca="1" si="867"/>
        <v>0</v>
      </c>
      <c r="J4664">
        <f t="shared" ca="1" si="868"/>
        <v>0</v>
      </c>
      <c r="K4664">
        <f t="shared" ca="1" si="869"/>
        <v>0</v>
      </c>
      <c r="L4664">
        <f t="shared" ca="1" si="875"/>
        <v>0</v>
      </c>
      <c r="M4664">
        <f t="shared" ca="1" si="876"/>
        <v>0</v>
      </c>
      <c r="O4664" t="e">
        <f t="shared" ca="1" si="877"/>
        <v>#N/A</v>
      </c>
      <c r="P4664" t="e">
        <f t="shared" ca="1" si="878"/>
        <v>#N/A</v>
      </c>
    </row>
    <row r="4665" spans="1:16">
      <c r="A4665" t="str">
        <f t="shared" si="870"/>
        <v>02</v>
      </c>
      <c r="B4665" t="e">
        <f t="shared" ca="1" si="871"/>
        <v>#N/A</v>
      </c>
      <c r="C4665" t="str">
        <f t="shared" si="872"/>
        <v>SIMPL-8I</v>
      </c>
      <c r="D4665" t="s">
        <v>7088</v>
      </c>
      <c r="E4665">
        <f t="shared" ca="1" si="873"/>
        <v>0</v>
      </c>
      <c r="H4665">
        <f t="shared" ca="1" si="874"/>
        <v>0</v>
      </c>
      <c r="I4665">
        <f t="shared" ca="1" si="867"/>
        <v>0</v>
      </c>
      <c r="J4665">
        <f t="shared" ca="1" si="868"/>
        <v>0</v>
      </c>
      <c r="K4665">
        <f t="shared" ca="1" si="869"/>
        <v>0</v>
      </c>
      <c r="L4665">
        <f t="shared" ca="1" si="875"/>
        <v>0</v>
      </c>
      <c r="M4665">
        <f t="shared" ca="1" si="876"/>
        <v>0</v>
      </c>
      <c r="O4665" t="e">
        <f t="shared" ca="1" si="877"/>
        <v>#N/A</v>
      </c>
      <c r="P4665" t="e">
        <f t="shared" ca="1" si="878"/>
        <v>#N/A</v>
      </c>
    </row>
    <row r="4666" spans="1:16">
      <c r="A4666" t="str">
        <f t="shared" si="870"/>
        <v>03</v>
      </c>
      <c r="B4666" t="e">
        <f t="shared" ca="1" si="871"/>
        <v>#N/A</v>
      </c>
      <c r="C4666" t="str">
        <f t="shared" si="872"/>
        <v>SIMPL-8I</v>
      </c>
      <c r="D4666" t="s">
        <v>7089</v>
      </c>
      <c r="E4666">
        <f t="shared" ca="1" si="873"/>
        <v>0</v>
      </c>
      <c r="H4666">
        <f t="shared" ca="1" si="874"/>
        <v>0</v>
      </c>
      <c r="I4666">
        <f t="shared" ca="1" si="867"/>
        <v>0</v>
      </c>
      <c r="J4666">
        <f t="shared" ca="1" si="868"/>
        <v>0</v>
      </c>
      <c r="K4666">
        <f t="shared" ca="1" si="869"/>
        <v>0</v>
      </c>
      <c r="L4666">
        <f t="shared" ca="1" si="875"/>
        <v>0</v>
      </c>
      <c r="M4666">
        <f t="shared" ca="1" si="876"/>
        <v>0</v>
      </c>
      <c r="O4666" t="e">
        <f t="shared" ca="1" si="877"/>
        <v>#N/A</v>
      </c>
      <c r="P4666" t="e">
        <f t="shared" ca="1" si="878"/>
        <v>#N/A</v>
      </c>
    </row>
    <row r="4667" spans="1:16">
      <c r="A4667" t="str">
        <f t="shared" si="870"/>
        <v>04</v>
      </c>
      <c r="B4667" t="e">
        <f t="shared" ca="1" si="871"/>
        <v>#N/A</v>
      </c>
      <c r="C4667" t="str">
        <f t="shared" si="872"/>
        <v>SIMPL-8I</v>
      </c>
      <c r="D4667" t="s">
        <v>7090</v>
      </c>
      <c r="E4667">
        <f t="shared" ca="1" si="873"/>
        <v>0</v>
      </c>
      <c r="H4667">
        <f t="shared" ca="1" si="874"/>
        <v>0</v>
      </c>
      <c r="I4667">
        <f t="shared" ca="1" si="867"/>
        <v>0</v>
      </c>
      <c r="J4667">
        <f t="shared" ca="1" si="868"/>
        <v>0</v>
      </c>
      <c r="K4667">
        <f t="shared" ca="1" si="869"/>
        <v>0</v>
      </c>
      <c r="L4667">
        <f t="shared" ca="1" si="875"/>
        <v>0</v>
      </c>
      <c r="M4667">
        <f t="shared" ca="1" si="876"/>
        <v>0</v>
      </c>
      <c r="O4667" t="e">
        <f t="shared" ca="1" si="877"/>
        <v>#N/A</v>
      </c>
      <c r="P4667" t="e">
        <f t="shared" ca="1" si="878"/>
        <v>#N/A</v>
      </c>
    </row>
    <row r="4668" spans="1:16">
      <c r="A4668" t="str">
        <f t="shared" si="870"/>
        <v>05</v>
      </c>
      <c r="B4668" t="e">
        <f t="shared" ca="1" si="871"/>
        <v>#N/A</v>
      </c>
      <c r="C4668" t="str">
        <f t="shared" si="872"/>
        <v>SIMPL-8I</v>
      </c>
      <c r="D4668" t="s">
        <v>7091</v>
      </c>
      <c r="E4668">
        <f t="shared" ca="1" si="873"/>
        <v>0</v>
      </c>
      <c r="H4668">
        <f t="shared" ca="1" si="874"/>
        <v>0</v>
      </c>
      <c r="I4668">
        <f t="shared" ca="1" si="867"/>
        <v>0</v>
      </c>
      <c r="J4668">
        <f t="shared" ca="1" si="868"/>
        <v>0</v>
      </c>
      <c r="K4668">
        <f t="shared" ca="1" si="869"/>
        <v>0</v>
      </c>
      <c r="L4668">
        <f t="shared" ca="1" si="875"/>
        <v>0</v>
      </c>
      <c r="M4668">
        <f t="shared" ca="1" si="876"/>
        <v>0</v>
      </c>
      <c r="O4668" t="e">
        <f t="shared" ca="1" si="877"/>
        <v>#N/A</v>
      </c>
      <c r="P4668" t="e">
        <f t="shared" ca="1" si="878"/>
        <v>#N/A</v>
      </c>
    </row>
    <row r="4669" spans="1:16">
      <c r="A4669" t="str">
        <f t="shared" si="870"/>
        <v>06</v>
      </c>
      <c r="B4669" t="e">
        <f t="shared" ca="1" si="871"/>
        <v>#N/A</v>
      </c>
      <c r="C4669" t="str">
        <f t="shared" si="872"/>
        <v>SIMPL-8I</v>
      </c>
      <c r="D4669" t="s">
        <v>7092</v>
      </c>
      <c r="E4669">
        <f t="shared" ca="1" si="873"/>
        <v>0</v>
      </c>
      <c r="H4669">
        <f t="shared" ca="1" si="874"/>
        <v>0</v>
      </c>
      <c r="I4669">
        <f t="shared" ca="1" si="867"/>
        <v>0</v>
      </c>
      <c r="J4669">
        <f t="shared" ca="1" si="868"/>
        <v>0</v>
      </c>
      <c r="K4669">
        <f t="shared" ca="1" si="869"/>
        <v>0</v>
      </c>
      <c r="L4669">
        <f t="shared" ca="1" si="875"/>
        <v>0</v>
      </c>
      <c r="M4669">
        <f t="shared" ca="1" si="876"/>
        <v>0</v>
      </c>
      <c r="O4669" t="e">
        <f t="shared" ca="1" si="877"/>
        <v>#N/A</v>
      </c>
      <c r="P4669" t="e">
        <f t="shared" ca="1" si="878"/>
        <v>#N/A</v>
      </c>
    </row>
    <row r="4670" spans="1:16">
      <c r="A4670" t="str">
        <f t="shared" si="870"/>
        <v>07</v>
      </c>
      <c r="B4670" t="e">
        <f t="shared" ca="1" si="871"/>
        <v>#N/A</v>
      </c>
      <c r="C4670" t="str">
        <f t="shared" si="872"/>
        <v>SIMPL-8I</v>
      </c>
      <c r="D4670" t="s">
        <v>7093</v>
      </c>
      <c r="E4670">
        <f t="shared" ca="1" si="873"/>
        <v>0</v>
      </c>
      <c r="H4670">
        <f t="shared" ca="1" si="874"/>
        <v>0</v>
      </c>
      <c r="I4670">
        <f t="shared" ca="1" si="867"/>
        <v>0</v>
      </c>
      <c r="J4670">
        <f t="shared" ca="1" si="868"/>
        <v>0</v>
      </c>
      <c r="K4670">
        <f t="shared" ca="1" si="869"/>
        <v>0</v>
      </c>
      <c r="L4670">
        <f t="shared" ca="1" si="875"/>
        <v>0</v>
      </c>
      <c r="M4670">
        <f t="shared" ca="1" si="876"/>
        <v>0</v>
      </c>
      <c r="O4670" t="e">
        <f t="shared" ca="1" si="877"/>
        <v>#N/A</v>
      </c>
      <c r="P4670" t="e">
        <f t="shared" ca="1" si="878"/>
        <v>#N/A</v>
      </c>
    </row>
    <row r="4671" spans="1:16">
      <c r="A4671" t="str">
        <f t="shared" si="870"/>
        <v>08</v>
      </c>
      <c r="B4671" t="e">
        <f t="shared" ca="1" si="871"/>
        <v>#N/A</v>
      </c>
      <c r="C4671" t="str">
        <f t="shared" si="872"/>
        <v>SIMPL-8I</v>
      </c>
      <c r="D4671" t="s">
        <v>7094</v>
      </c>
      <c r="E4671">
        <f t="shared" ca="1" si="873"/>
        <v>0</v>
      </c>
      <c r="H4671">
        <f t="shared" ca="1" si="874"/>
        <v>0</v>
      </c>
      <c r="I4671">
        <f t="shared" ca="1" si="867"/>
        <v>0</v>
      </c>
      <c r="J4671">
        <f t="shared" ca="1" si="868"/>
        <v>0</v>
      </c>
      <c r="K4671">
        <f t="shared" ca="1" si="869"/>
        <v>0</v>
      </c>
      <c r="L4671">
        <f t="shared" ca="1" si="875"/>
        <v>0</v>
      </c>
      <c r="M4671">
        <f t="shared" ca="1" si="876"/>
        <v>0</v>
      </c>
      <c r="O4671" t="e">
        <f t="shared" ca="1" si="877"/>
        <v>#N/A</v>
      </c>
      <c r="P4671" t="e">
        <f t="shared" ca="1" si="878"/>
        <v>#N/A</v>
      </c>
    </row>
    <row r="4672" spans="1:16">
      <c r="A4672" t="str">
        <f t="shared" si="870"/>
        <v>09</v>
      </c>
      <c r="B4672" t="e">
        <f t="shared" ca="1" si="871"/>
        <v>#N/A</v>
      </c>
      <c r="C4672" t="str">
        <f t="shared" si="872"/>
        <v>SIMPL-8I</v>
      </c>
      <c r="D4672" t="s">
        <v>7095</v>
      </c>
      <c r="E4672">
        <f t="shared" ca="1" si="873"/>
        <v>0</v>
      </c>
      <c r="H4672">
        <f t="shared" ca="1" si="874"/>
        <v>0</v>
      </c>
      <c r="I4672">
        <f t="shared" ca="1" si="867"/>
        <v>0</v>
      </c>
      <c r="J4672">
        <f t="shared" ca="1" si="868"/>
        <v>0</v>
      </c>
      <c r="K4672">
        <f t="shared" ca="1" si="869"/>
        <v>0</v>
      </c>
      <c r="L4672">
        <f t="shared" ca="1" si="875"/>
        <v>0</v>
      </c>
      <c r="M4672">
        <f t="shared" ca="1" si="876"/>
        <v>0</v>
      </c>
      <c r="O4672" t="e">
        <f t="shared" ca="1" si="877"/>
        <v>#N/A</v>
      </c>
      <c r="P4672" t="e">
        <f t="shared" ca="1" si="878"/>
        <v>#N/A</v>
      </c>
    </row>
    <row r="4673" spans="1:16">
      <c r="A4673" t="str">
        <f t="shared" si="870"/>
        <v>10</v>
      </c>
      <c r="B4673" t="e">
        <f t="shared" ca="1" si="871"/>
        <v>#N/A</v>
      </c>
      <c r="C4673" t="str">
        <f t="shared" si="872"/>
        <v>SIMPL-8I</v>
      </c>
      <c r="D4673" t="s">
        <v>7096</v>
      </c>
      <c r="E4673">
        <f t="shared" ca="1" si="873"/>
        <v>0</v>
      </c>
      <c r="H4673">
        <f t="shared" ca="1" si="874"/>
        <v>0</v>
      </c>
      <c r="I4673">
        <f t="shared" ca="1" si="867"/>
        <v>0</v>
      </c>
      <c r="J4673">
        <f t="shared" ca="1" si="868"/>
        <v>0</v>
      </c>
      <c r="K4673">
        <f t="shared" ca="1" si="869"/>
        <v>0</v>
      </c>
      <c r="L4673">
        <f t="shared" ca="1" si="875"/>
        <v>0</v>
      </c>
      <c r="M4673">
        <f t="shared" ca="1" si="876"/>
        <v>0</v>
      </c>
      <c r="O4673" t="e">
        <f t="shared" ca="1" si="877"/>
        <v>#N/A</v>
      </c>
      <c r="P4673" t="e">
        <f t="shared" ca="1" si="878"/>
        <v>#N/A</v>
      </c>
    </row>
    <row r="4674" spans="1:16">
      <c r="A4674" t="str">
        <f t="shared" si="870"/>
        <v>100</v>
      </c>
      <c r="B4674" t="e">
        <f t="shared" ca="1" si="871"/>
        <v>#N/A</v>
      </c>
      <c r="C4674" t="str">
        <f t="shared" si="872"/>
        <v>SIMPL-8I</v>
      </c>
      <c r="D4674" t="s">
        <v>7097</v>
      </c>
      <c r="E4674">
        <f t="shared" ca="1" si="873"/>
        <v>0</v>
      </c>
      <c r="H4674">
        <f t="shared" ca="1" si="874"/>
        <v>0</v>
      </c>
      <c r="I4674">
        <f t="shared" ca="1" si="867"/>
        <v>0</v>
      </c>
      <c r="J4674">
        <f t="shared" ca="1" si="868"/>
        <v>0</v>
      </c>
      <c r="K4674">
        <f t="shared" ca="1" si="869"/>
        <v>0</v>
      </c>
      <c r="L4674">
        <f t="shared" ca="1" si="875"/>
        <v>0</v>
      </c>
      <c r="M4674">
        <f t="shared" ca="1" si="876"/>
        <v>0</v>
      </c>
      <c r="O4674" t="e">
        <f t="shared" ca="1" si="877"/>
        <v>#N/A</v>
      </c>
      <c r="P4674" t="e">
        <f t="shared" ca="1" si="878"/>
        <v>#N/A</v>
      </c>
    </row>
    <row r="4675" spans="1:16">
      <c r="A4675" t="str">
        <f t="shared" si="870"/>
        <v>11</v>
      </c>
      <c r="B4675" t="e">
        <f t="shared" ca="1" si="871"/>
        <v>#N/A</v>
      </c>
      <c r="C4675" t="str">
        <f t="shared" si="872"/>
        <v>SIMPL-8I</v>
      </c>
      <c r="D4675" t="s">
        <v>7098</v>
      </c>
      <c r="E4675">
        <f t="shared" ca="1" si="873"/>
        <v>0</v>
      </c>
      <c r="H4675">
        <f t="shared" ca="1" si="874"/>
        <v>0</v>
      </c>
      <c r="I4675">
        <f t="shared" ca="1" si="867"/>
        <v>0</v>
      </c>
      <c r="J4675">
        <f t="shared" ca="1" si="868"/>
        <v>0</v>
      </c>
      <c r="K4675">
        <f t="shared" ca="1" si="869"/>
        <v>0</v>
      </c>
      <c r="L4675">
        <f t="shared" ca="1" si="875"/>
        <v>0</v>
      </c>
      <c r="M4675">
        <f t="shared" ca="1" si="876"/>
        <v>0</v>
      </c>
      <c r="O4675" t="e">
        <f t="shared" ca="1" si="877"/>
        <v>#N/A</v>
      </c>
      <c r="P4675" t="e">
        <f t="shared" ca="1" si="878"/>
        <v>#N/A</v>
      </c>
    </row>
    <row r="4676" spans="1:16">
      <c r="A4676" t="str">
        <f t="shared" si="870"/>
        <v>12</v>
      </c>
      <c r="B4676" t="e">
        <f t="shared" ca="1" si="871"/>
        <v>#N/A</v>
      </c>
      <c r="C4676" t="str">
        <f t="shared" si="872"/>
        <v>SIMPL-8I</v>
      </c>
      <c r="D4676" t="s">
        <v>7099</v>
      </c>
      <c r="E4676">
        <f t="shared" ca="1" si="873"/>
        <v>0</v>
      </c>
      <c r="H4676">
        <f t="shared" ca="1" si="874"/>
        <v>0</v>
      </c>
      <c r="I4676">
        <f t="shared" ref="I4676:I4739" ca="1" si="879">IF(IFERROR(VLOOKUP(C4676,INDIRECT($G$7&amp;"D:D"),1,FALSE),0)&lt;&gt;0,I$13,0)</f>
        <v>0</v>
      </c>
      <c r="J4676">
        <f t="shared" ref="J4676:J4739" ca="1" si="880">IF(IFERROR(VLOOKUP(C4676,INDIRECT($G$8&amp;"D:D"),1,FALSE),0)&lt;&gt;0,J$13,0)</f>
        <v>0</v>
      </c>
      <c r="K4676">
        <f t="shared" ref="K4676:K4739" ca="1" si="881">IF(IFERROR(VLOOKUP($C4676,INDIRECT($G$9&amp;"d:d"),1,FALSE),0)&lt;&gt;0,K$13,0)</f>
        <v>0</v>
      </c>
      <c r="L4676">
        <f t="shared" ca="1" si="875"/>
        <v>0</v>
      </c>
      <c r="M4676">
        <f t="shared" ca="1" si="876"/>
        <v>0</v>
      </c>
      <c r="O4676" t="e">
        <f t="shared" ca="1" si="877"/>
        <v>#N/A</v>
      </c>
      <c r="P4676" t="e">
        <f t="shared" ca="1" si="878"/>
        <v>#N/A</v>
      </c>
    </row>
    <row r="4677" spans="1:16">
      <c r="A4677" t="str">
        <f t="shared" si="870"/>
        <v>13</v>
      </c>
      <c r="B4677" t="e">
        <f t="shared" ca="1" si="871"/>
        <v>#N/A</v>
      </c>
      <c r="C4677" t="str">
        <f t="shared" si="872"/>
        <v>SIMPL-8I</v>
      </c>
      <c r="D4677" t="s">
        <v>7100</v>
      </c>
      <c r="E4677">
        <f t="shared" ca="1" si="873"/>
        <v>0</v>
      </c>
      <c r="H4677">
        <f t="shared" ca="1" si="874"/>
        <v>0</v>
      </c>
      <c r="I4677">
        <f t="shared" ca="1" si="879"/>
        <v>0</v>
      </c>
      <c r="J4677">
        <f t="shared" ca="1" si="880"/>
        <v>0</v>
      </c>
      <c r="K4677">
        <f t="shared" ca="1" si="881"/>
        <v>0</v>
      </c>
      <c r="L4677">
        <f t="shared" ca="1" si="875"/>
        <v>0</v>
      </c>
      <c r="M4677">
        <f t="shared" ca="1" si="876"/>
        <v>0</v>
      </c>
      <c r="O4677" t="e">
        <f t="shared" ca="1" si="877"/>
        <v>#N/A</v>
      </c>
      <c r="P4677" t="e">
        <f t="shared" ca="1" si="878"/>
        <v>#N/A</v>
      </c>
    </row>
    <row r="4678" spans="1:16">
      <c r="A4678" t="str">
        <f t="shared" si="870"/>
        <v>01</v>
      </c>
      <c r="B4678" t="e">
        <f t="shared" ca="1" si="871"/>
        <v>#N/A</v>
      </c>
      <c r="C4678" t="str">
        <f t="shared" si="872"/>
        <v>SIMPL-8J</v>
      </c>
      <c r="D4678" t="s">
        <v>7101</v>
      </c>
      <c r="E4678">
        <f t="shared" ca="1" si="873"/>
        <v>0</v>
      </c>
      <c r="H4678">
        <f t="shared" ca="1" si="874"/>
        <v>0</v>
      </c>
      <c r="I4678">
        <f t="shared" ca="1" si="879"/>
        <v>0</v>
      </c>
      <c r="J4678">
        <f t="shared" ca="1" si="880"/>
        <v>0</v>
      </c>
      <c r="K4678">
        <f t="shared" ca="1" si="881"/>
        <v>0</v>
      </c>
      <c r="L4678">
        <f t="shared" ca="1" si="875"/>
        <v>0</v>
      </c>
      <c r="M4678">
        <f t="shared" ca="1" si="876"/>
        <v>0</v>
      </c>
      <c r="O4678" t="e">
        <f t="shared" ca="1" si="877"/>
        <v>#N/A</v>
      </c>
      <c r="P4678" t="e">
        <f t="shared" ca="1" si="878"/>
        <v>#N/A</v>
      </c>
    </row>
    <row r="4679" spans="1:16">
      <c r="A4679" t="str">
        <f t="shared" si="870"/>
        <v>02</v>
      </c>
      <c r="B4679" t="e">
        <f t="shared" ca="1" si="871"/>
        <v>#N/A</v>
      </c>
      <c r="C4679" t="str">
        <f t="shared" si="872"/>
        <v>SIMPL-8J</v>
      </c>
      <c r="D4679" t="s">
        <v>7102</v>
      </c>
      <c r="E4679">
        <f t="shared" ca="1" si="873"/>
        <v>0</v>
      </c>
      <c r="H4679">
        <f t="shared" ca="1" si="874"/>
        <v>0</v>
      </c>
      <c r="I4679">
        <f t="shared" ca="1" si="879"/>
        <v>0</v>
      </c>
      <c r="J4679">
        <f t="shared" ca="1" si="880"/>
        <v>0</v>
      </c>
      <c r="K4679">
        <f t="shared" ca="1" si="881"/>
        <v>0</v>
      </c>
      <c r="L4679">
        <f t="shared" ca="1" si="875"/>
        <v>0</v>
      </c>
      <c r="M4679">
        <f t="shared" ca="1" si="876"/>
        <v>0</v>
      </c>
      <c r="O4679" t="e">
        <f t="shared" ca="1" si="877"/>
        <v>#N/A</v>
      </c>
      <c r="P4679" t="e">
        <f t="shared" ca="1" si="878"/>
        <v>#N/A</v>
      </c>
    </row>
    <row r="4680" spans="1:16">
      <c r="A4680" t="str">
        <f t="shared" si="870"/>
        <v>03</v>
      </c>
      <c r="B4680" t="e">
        <f t="shared" ca="1" si="871"/>
        <v>#N/A</v>
      </c>
      <c r="C4680" t="str">
        <f t="shared" si="872"/>
        <v>SIMPL-8J</v>
      </c>
      <c r="D4680" t="s">
        <v>7103</v>
      </c>
      <c r="E4680">
        <f t="shared" ca="1" si="873"/>
        <v>0</v>
      </c>
      <c r="H4680">
        <f t="shared" ca="1" si="874"/>
        <v>0</v>
      </c>
      <c r="I4680">
        <f t="shared" ca="1" si="879"/>
        <v>0</v>
      </c>
      <c r="J4680">
        <f t="shared" ca="1" si="880"/>
        <v>0</v>
      </c>
      <c r="K4680">
        <f t="shared" ca="1" si="881"/>
        <v>0</v>
      </c>
      <c r="L4680">
        <f t="shared" ca="1" si="875"/>
        <v>0</v>
      </c>
      <c r="M4680">
        <f t="shared" ca="1" si="876"/>
        <v>0</v>
      </c>
      <c r="O4680" t="e">
        <f t="shared" ca="1" si="877"/>
        <v>#N/A</v>
      </c>
      <c r="P4680" t="e">
        <f t="shared" ca="1" si="878"/>
        <v>#N/A</v>
      </c>
    </row>
    <row r="4681" spans="1:16">
      <c r="A4681" t="str">
        <f t="shared" si="870"/>
        <v>04</v>
      </c>
      <c r="B4681" t="e">
        <f t="shared" ca="1" si="871"/>
        <v>#N/A</v>
      </c>
      <c r="C4681" t="str">
        <f t="shared" si="872"/>
        <v>SIMPL-8J</v>
      </c>
      <c r="D4681" t="s">
        <v>7104</v>
      </c>
      <c r="E4681">
        <f t="shared" ca="1" si="873"/>
        <v>0</v>
      </c>
      <c r="H4681">
        <f t="shared" ca="1" si="874"/>
        <v>0</v>
      </c>
      <c r="I4681">
        <f t="shared" ca="1" si="879"/>
        <v>0</v>
      </c>
      <c r="J4681">
        <f t="shared" ca="1" si="880"/>
        <v>0</v>
      </c>
      <c r="K4681">
        <f t="shared" ca="1" si="881"/>
        <v>0</v>
      </c>
      <c r="L4681">
        <f t="shared" ca="1" si="875"/>
        <v>0</v>
      </c>
      <c r="M4681">
        <f t="shared" ca="1" si="876"/>
        <v>0</v>
      </c>
      <c r="O4681" t="e">
        <f t="shared" ca="1" si="877"/>
        <v>#N/A</v>
      </c>
      <c r="P4681" t="e">
        <f t="shared" ca="1" si="878"/>
        <v>#N/A</v>
      </c>
    </row>
    <row r="4682" spans="1:16">
      <c r="A4682" t="str">
        <f t="shared" si="870"/>
        <v>05</v>
      </c>
      <c r="B4682" t="e">
        <f t="shared" ca="1" si="871"/>
        <v>#N/A</v>
      </c>
      <c r="C4682" t="str">
        <f t="shared" si="872"/>
        <v>SIMPL-8J</v>
      </c>
      <c r="D4682" t="s">
        <v>7105</v>
      </c>
      <c r="E4682">
        <f t="shared" ca="1" si="873"/>
        <v>0</v>
      </c>
      <c r="H4682">
        <f t="shared" ca="1" si="874"/>
        <v>0</v>
      </c>
      <c r="I4682">
        <f t="shared" ca="1" si="879"/>
        <v>0</v>
      </c>
      <c r="J4682">
        <f t="shared" ca="1" si="880"/>
        <v>0</v>
      </c>
      <c r="K4682">
        <f t="shared" ca="1" si="881"/>
        <v>0</v>
      </c>
      <c r="L4682">
        <f t="shared" ca="1" si="875"/>
        <v>0</v>
      </c>
      <c r="M4682">
        <f t="shared" ca="1" si="876"/>
        <v>0</v>
      </c>
      <c r="O4682" t="e">
        <f t="shared" ca="1" si="877"/>
        <v>#N/A</v>
      </c>
      <c r="P4682" t="e">
        <f t="shared" ca="1" si="878"/>
        <v>#N/A</v>
      </c>
    </row>
    <row r="4683" spans="1:16">
      <c r="A4683" t="str">
        <f t="shared" si="870"/>
        <v>06</v>
      </c>
      <c r="B4683" t="e">
        <f t="shared" ca="1" si="871"/>
        <v>#N/A</v>
      </c>
      <c r="C4683" t="str">
        <f t="shared" si="872"/>
        <v>SIMPL-8J</v>
      </c>
      <c r="D4683" t="s">
        <v>7106</v>
      </c>
      <c r="E4683">
        <f t="shared" ca="1" si="873"/>
        <v>0</v>
      </c>
      <c r="H4683">
        <f t="shared" ca="1" si="874"/>
        <v>0</v>
      </c>
      <c r="I4683">
        <f t="shared" ca="1" si="879"/>
        <v>0</v>
      </c>
      <c r="J4683">
        <f t="shared" ca="1" si="880"/>
        <v>0</v>
      </c>
      <c r="K4683">
        <f t="shared" ca="1" si="881"/>
        <v>0</v>
      </c>
      <c r="L4683">
        <f t="shared" ca="1" si="875"/>
        <v>0</v>
      </c>
      <c r="M4683">
        <f t="shared" ca="1" si="876"/>
        <v>0</v>
      </c>
      <c r="O4683" t="e">
        <f t="shared" ca="1" si="877"/>
        <v>#N/A</v>
      </c>
      <c r="P4683" t="e">
        <f t="shared" ca="1" si="878"/>
        <v>#N/A</v>
      </c>
    </row>
    <row r="4684" spans="1:16">
      <c r="A4684" t="str">
        <f t="shared" si="870"/>
        <v>07</v>
      </c>
      <c r="B4684" t="e">
        <f t="shared" ca="1" si="871"/>
        <v>#N/A</v>
      </c>
      <c r="C4684" t="str">
        <f t="shared" si="872"/>
        <v>SIMPL-8J</v>
      </c>
      <c r="D4684" t="s">
        <v>7107</v>
      </c>
      <c r="E4684">
        <f t="shared" ca="1" si="873"/>
        <v>0</v>
      </c>
      <c r="H4684">
        <f t="shared" ca="1" si="874"/>
        <v>0</v>
      </c>
      <c r="I4684">
        <f t="shared" ca="1" si="879"/>
        <v>0</v>
      </c>
      <c r="J4684">
        <f t="shared" ca="1" si="880"/>
        <v>0</v>
      </c>
      <c r="K4684">
        <f t="shared" ca="1" si="881"/>
        <v>0</v>
      </c>
      <c r="L4684">
        <f t="shared" ca="1" si="875"/>
        <v>0</v>
      </c>
      <c r="M4684">
        <f t="shared" ca="1" si="876"/>
        <v>0</v>
      </c>
      <c r="O4684" t="e">
        <f t="shared" ca="1" si="877"/>
        <v>#N/A</v>
      </c>
      <c r="P4684" t="e">
        <f t="shared" ca="1" si="878"/>
        <v>#N/A</v>
      </c>
    </row>
    <row r="4685" spans="1:16">
      <c r="A4685" t="str">
        <f t="shared" si="870"/>
        <v>08</v>
      </c>
      <c r="B4685" t="e">
        <f t="shared" ca="1" si="871"/>
        <v>#N/A</v>
      </c>
      <c r="C4685" t="str">
        <f t="shared" si="872"/>
        <v>SIMPL-8J</v>
      </c>
      <c r="D4685" t="s">
        <v>7108</v>
      </c>
      <c r="E4685">
        <f t="shared" ca="1" si="873"/>
        <v>0</v>
      </c>
      <c r="H4685">
        <f t="shared" ca="1" si="874"/>
        <v>0</v>
      </c>
      <c r="I4685">
        <f t="shared" ca="1" si="879"/>
        <v>0</v>
      </c>
      <c r="J4685">
        <f t="shared" ca="1" si="880"/>
        <v>0</v>
      </c>
      <c r="K4685">
        <f t="shared" ca="1" si="881"/>
        <v>0</v>
      </c>
      <c r="L4685">
        <f t="shared" ca="1" si="875"/>
        <v>0</v>
      </c>
      <c r="M4685">
        <f t="shared" ca="1" si="876"/>
        <v>0</v>
      </c>
      <c r="O4685" t="e">
        <f t="shared" ca="1" si="877"/>
        <v>#N/A</v>
      </c>
      <c r="P4685" t="e">
        <f t="shared" ca="1" si="878"/>
        <v>#N/A</v>
      </c>
    </row>
    <row r="4686" spans="1:16">
      <c r="A4686" t="str">
        <f t="shared" si="870"/>
        <v>09</v>
      </c>
      <c r="B4686" t="e">
        <f t="shared" ca="1" si="871"/>
        <v>#N/A</v>
      </c>
      <c r="C4686" t="str">
        <f t="shared" si="872"/>
        <v>SIMPL-8J</v>
      </c>
      <c r="D4686" t="s">
        <v>7109</v>
      </c>
      <c r="E4686">
        <f t="shared" ca="1" si="873"/>
        <v>0</v>
      </c>
      <c r="H4686">
        <f t="shared" ca="1" si="874"/>
        <v>0</v>
      </c>
      <c r="I4686">
        <f t="shared" ca="1" si="879"/>
        <v>0</v>
      </c>
      <c r="J4686">
        <f t="shared" ca="1" si="880"/>
        <v>0</v>
      </c>
      <c r="K4686">
        <f t="shared" ca="1" si="881"/>
        <v>0</v>
      </c>
      <c r="L4686">
        <f t="shared" ca="1" si="875"/>
        <v>0</v>
      </c>
      <c r="M4686">
        <f t="shared" ca="1" si="876"/>
        <v>0</v>
      </c>
      <c r="O4686" t="e">
        <f t="shared" ca="1" si="877"/>
        <v>#N/A</v>
      </c>
      <c r="P4686" t="e">
        <f t="shared" ca="1" si="878"/>
        <v>#N/A</v>
      </c>
    </row>
    <row r="4687" spans="1:16">
      <c r="A4687" t="str">
        <f t="shared" ref="A4687:A4750" si="882">MID(D4687,LEN(C4687)+2,LEN(D4687)-LEN(C4687))</f>
        <v>10</v>
      </c>
      <c r="B4687" t="e">
        <f t="shared" ref="B4687:B4750" ca="1" si="883">VLOOKUP(H4687,$A$1:$K$4,11,FALSE)</f>
        <v>#N/A</v>
      </c>
      <c r="C4687" t="str">
        <f t="shared" ref="C4687:C4750" si="884">IF(RIGHT(LEFT(D4687,LEN(D4687)-3),1)="-",LEFT(D4687,LEN(D4687)-4),LEFT(D4687,LEN(D4687)-3))</f>
        <v>SIMPL-8J</v>
      </c>
      <c r="D4687" t="s">
        <v>7110</v>
      </c>
      <c r="E4687">
        <f t="shared" ref="E4687:E4750" ca="1" si="885">IFERROR(VLOOKUP(C4687,INDIRECT($H4687&amp;$O4687),MATCH($A4687,INDIRECT($H4687&amp;$P4687),0),FALSE),0)</f>
        <v>0</v>
      </c>
      <c r="H4687">
        <f t="shared" ref="H4687:H4750" ca="1" si="886">IF(I4687&lt;&gt;0,I4687,IF(J4687&lt;&gt;0,J4687,IF(K4687&lt;&gt;0,K4687,IF(L4687&lt;&gt;0,L4687,IF(M4687&lt;&gt;0,M4687,N4687)))))</f>
        <v>0</v>
      </c>
      <c r="I4687">
        <f t="shared" ca="1" si="879"/>
        <v>0</v>
      </c>
      <c r="J4687">
        <f t="shared" ca="1" si="880"/>
        <v>0</v>
      </c>
      <c r="K4687">
        <f t="shared" ca="1" si="881"/>
        <v>0</v>
      </c>
      <c r="L4687">
        <f t="shared" ref="L4687:L4750" ca="1" si="887">IF(IFERROR(VLOOKUP($C4687,INDIRECT($G$10&amp;"d:d"),1,FALSE),0)&lt;&gt;0,L$13,0)</f>
        <v>0</v>
      </c>
      <c r="M4687">
        <f t="shared" ref="M4687:M4750" ca="1" si="888">IF(IFERROR(VLOOKUP($C4687,INDIRECT($G$11&amp;"d:d"),1,FALSE),0)&lt;&gt;0,M$13,0)</f>
        <v>0</v>
      </c>
      <c r="O4687" t="e">
        <f t="shared" ref="O4687:O4750" ca="1" si="889">VLOOKUP($H4687,$G$7:$I$11,2,FALSE)</f>
        <v>#N/A</v>
      </c>
      <c r="P4687" t="e">
        <f t="shared" ref="P4687:P4750" ca="1" si="890">VLOOKUP($H4687,$G$7:$I$11,3,FALSE)</f>
        <v>#N/A</v>
      </c>
    </row>
    <row r="4688" spans="1:16">
      <c r="A4688" t="str">
        <f t="shared" si="882"/>
        <v>100</v>
      </c>
      <c r="B4688" t="e">
        <f t="shared" ca="1" si="883"/>
        <v>#N/A</v>
      </c>
      <c r="C4688" t="str">
        <f t="shared" si="884"/>
        <v>SIMPL-8J</v>
      </c>
      <c r="D4688" t="s">
        <v>7111</v>
      </c>
      <c r="E4688">
        <f t="shared" ca="1" si="885"/>
        <v>0</v>
      </c>
      <c r="H4688">
        <f t="shared" ca="1" si="886"/>
        <v>0</v>
      </c>
      <c r="I4688">
        <f t="shared" ca="1" si="879"/>
        <v>0</v>
      </c>
      <c r="J4688">
        <f t="shared" ca="1" si="880"/>
        <v>0</v>
      </c>
      <c r="K4688">
        <f t="shared" ca="1" si="881"/>
        <v>0</v>
      </c>
      <c r="L4688">
        <f t="shared" ca="1" si="887"/>
        <v>0</v>
      </c>
      <c r="M4688">
        <f t="shared" ca="1" si="888"/>
        <v>0</v>
      </c>
      <c r="O4688" t="e">
        <f t="shared" ca="1" si="889"/>
        <v>#N/A</v>
      </c>
      <c r="P4688" t="e">
        <f t="shared" ca="1" si="890"/>
        <v>#N/A</v>
      </c>
    </row>
    <row r="4689" spans="1:16">
      <c r="A4689" t="str">
        <f t="shared" si="882"/>
        <v>11</v>
      </c>
      <c r="B4689" t="e">
        <f t="shared" ca="1" si="883"/>
        <v>#N/A</v>
      </c>
      <c r="C4689" t="str">
        <f t="shared" si="884"/>
        <v>SIMPL-8J</v>
      </c>
      <c r="D4689" t="s">
        <v>7112</v>
      </c>
      <c r="E4689">
        <f t="shared" ca="1" si="885"/>
        <v>0</v>
      </c>
      <c r="H4689">
        <f t="shared" ca="1" si="886"/>
        <v>0</v>
      </c>
      <c r="I4689">
        <f t="shared" ca="1" si="879"/>
        <v>0</v>
      </c>
      <c r="J4689">
        <f t="shared" ca="1" si="880"/>
        <v>0</v>
      </c>
      <c r="K4689">
        <f t="shared" ca="1" si="881"/>
        <v>0</v>
      </c>
      <c r="L4689">
        <f t="shared" ca="1" si="887"/>
        <v>0</v>
      </c>
      <c r="M4689">
        <f t="shared" ca="1" si="888"/>
        <v>0</v>
      </c>
      <c r="O4689" t="e">
        <f t="shared" ca="1" si="889"/>
        <v>#N/A</v>
      </c>
      <c r="P4689" t="e">
        <f t="shared" ca="1" si="890"/>
        <v>#N/A</v>
      </c>
    </row>
    <row r="4690" spans="1:16">
      <c r="A4690" t="str">
        <f t="shared" si="882"/>
        <v>12</v>
      </c>
      <c r="B4690" t="e">
        <f t="shared" ca="1" si="883"/>
        <v>#N/A</v>
      </c>
      <c r="C4690" t="str">
        <f t="shared" si="884"/>
        <v>SIMPL-8J</v>
      </c>
      <c r="D4690" t="s">
        <v>7113</v>
      </c>
      <c r="E4690">
        <f t="shared" ca="1" si="885"/>
        <v>0</v>
      </c>
      <c r="H4690">
        <f t="shared" ca="1" si="886"/>
        <v>0</v>
      </c>
      <c r="I4690">
        <f t="shared" ca="1" si="879"/>
        <v>0</v>
      </c>
      <c r="J4690">
        <f t="shared" ca="1" si="880"/>
        <v>0</v>
      </c>
      <c r="K4690">
        <f t="shared" ca="1" si="881"/>
        <v>0</v>
      </c>
      <c r="L4690">
        <f t="shared" ca="1" si="887"/>
        <v>0</v>
      </c>
      <c r="M4690">
        <f t="shared" ca="1" si="888"/>
        <v>0</v>
      </c>
      <c r="O4690" t="e">
        <f t="shared" ca="1" si="889"/>
        <v>#N/A</v>
      </c>
      <c r="P4690" t="e">
        <f t="shared" ca="1" si="890"/>
        <v>#N/A</v>
      </c>
    </row>
    <row r="4691" spans="1:16">
      <c r="A4691" t="str">
        <f t="shared" si="882"/>
        <v>13</v>
      </c>
      <c r="B4691" t="e">
        <f t="shared" ca="1" si="883"/>
        <v>#N/A</v>
      </c>
      <c r="C4691" t="str">
        <f t="shared" si="884"/>
        <v>SIMPL-8J</v>
      </c>
      <c r="D4691" t="s">
        <v>7114</v>
      </c>
      <c r="E4691">
        <f t="shared" ca="1" si="885"/>
        <v>0</v>
      </c>
      <c r="H4691">
        <f t="shared" ca="1" si="886"/>
        <v>0</v>
      </c>
      <c r="I4691">
        <f t="shared" ca="1" si="879"/>
        <v>0</v>
      </c>
      <c r="J4691">
        <f t="shared" ca="1" si="880"/>
        <v>0</v>
      </c>
      <c r="K4691">
        <f t="shared" ca="1" si="881"/>
        <v>0</v>
      </c>
      <c r="L4691">
        <f t="shared" ca="1" si="887"/>
        <v>0</v>
      </c>
      <c r="M4691">
        <f t="shared" ca="1" si="888"/>
        <v>0</v>
      </c>
      <c r="O4691" t="e">
        <f t="shared" ca="1" si="889"/>
        <v>#N/A</v>
      </c>
      <c r="P4691" t="e">
        <f t="shared" ca="1" si="890"/>
        <v>#N/A</v>
      </c>
    </row>
    <row r="4692" spans="1:16">
      <c r="A4692" t="str">
        <f t="shared" si="882"/>
        <v>01</v>
      </c>
      <c r="B4692" t="e">
        <f t="shared" ca="1" si="883"/>
        <v>#N/A</v>
      </c>
      <c r="C4692" t="str">
        <f t="shared" si="884"/>
        <v>SIMPL-8K</v>
      </c>
      <c r="D4692" t="s">
        <v>7115</v>
      </c>
      <c r="E4692">
        <f t="shared" ca="1" si="885"/>
        <v>0</v>
      </c>
      <c r="H4692">
        <f t="shared" ca="1" si="886"/>
        <v>0</v>
      </c>
      <c r="I4692">
        <f t="shared" ca="1" si="879"/>
        <v>0</v>
      </c>
      <c r="J4692">
        <f t="shared" ca="1" si="880"/>
        <v>0</v>
      </c>
      <c r="K4692">
        <f t="shared" ca="1" si="881"/>
        <v>0</v>
      </c>
      <c r="L4692">
        <f t="shared" ca="1" si="887"/>
        <v>0</v>
      </c>
      <c r="M4692">
        <f t="shared" ca="1" si="888"/>
        <v>0</v>
      </c>
      <c r="O4692" t="e">
        <f t="shared" ca="1" si="889"/>
        <v>#N/A</v>
      </c>
      <c r="P4692" t="e">
        <f t="shared" ca="1" si="890"/>
        <v>#N/A</v>
      </c>
    </row>
    <row r="4693" spans="1:16">
      <c r="A4693" t="str">
        <f t="shared" si="882"/>
        <v>02</v>
      </c>
      <c r="B4693" t="e">
        <f t="shared" ca="1" si="883"/>
        <v>#N/A</v>
      </c>
      <c r="C4693" t="str">
        <f t="shared" si="884"/>
        <v>SIMPL-8K</v>
      </c>
      <c r="D4693" t="s">
        <v>7116</v>
      </c>
      <c r="E4693">
        <f t="shared" ca="1" si="885"/>
        <v>0</v>
      </c>
      <c r="H4693">
        <f t="shared" ca="1" si="886"/>
        <v>0</v>
      </c>
      <c r="I4693">
        <f t="shared" ca="1" si="879"/>
        <v>0</v>
      </c>
      <c r="J4693">
        <f t="shared" ca="1" si="880"/>
        <v>0</v>
      </c>
      <c r="K4693">
        <f t="shared" ca="1" si="881"/>
        <v>0</v>
      </c>
      <c r="L4693">
        <f t="shared" ca="1" si="887"/>
        <v>0</v>
      </c>
      <c r="M4693">
        <f t="shared" ca="1" si="888"/>
        <v>0</v>
      </c>
      <c r="O4693" t="e">
        <f t="shared" ca="1" si="889"/>
        <v>#N/A</v>
      </c>
      <c r="P4693" t="e">
        <f t="shared" ca="1" si="890"/>
        <v>#N/A</v>
      </c>
    </row>
    <row r="4694" spans="1:16">
      <c r="A4694" t="str">
        <f t="shared" si="882"/>
        <v>03</v>
      </c>
      <c r="B4694" t="e">
        <f t="shared" ca="1" si="883"/>
        <v>#N/A</v>
      </c>
      <c r="C4694" t="str">
        <f t="shared" si="884"/>
        <v>SIMPL-8K</v>
      </c>
      <c r="D4694" t="s">
        <v>7117</v>
      </c>
      <c r="E4694">
        <f t="shared" ca="1" si="885"/>
        <v>0</v>
      </c>
      <c r="H4694">
        <f t="shared" ca="1" si="886"/>
        <v>0</v>
      </c>
      <c r="I4694">
        <f t="shared" ca="1" si="879"/>
        <v>0</v>
      </c>
      <c r="J4694">
        <f t="shared" ca="1" si="880"/>
        <v>0</v>
      </c>
      <c r="K4694">
        <f t="shared" ca="1" si="881"/>
        <v>0</v>
      </c>
      <c r="L4694">
        <f t="shared" ca="1" si="887"/>
        <v>0</v>
      </c>
      <c r="M4694">
        <f t="shared" ca="1" si="888"/>
        <v>0</v>
      </c>
      <c r="O4694" t="e">
        <f t="shared" ca="1" si="889"/>
        <v>#N/A</v>
      </c>
      <c r="P4694" t="e">
        <f t="shared" ca="1" si="890"/>
        <v>#N/A</v>
      </c>
    </row>
    <row r="4695" spans="1:16">
      <c r="A4695" t="str">
        <f t="shared" si="882"/>
        <v>04</v>
      </c>
      <c r="B4695" t="e">
        <f t="shared" ca="1" si="883"/>
        <v>#N/A</v>
      </c>
      <c r="C4695" t="str">
        <f t="shared" si="884"/>
        <v>SIMPL-8K</v>
      </c>
      <c r="D4695" t="s">
        <v>7118</v>
      </c>
      <c r="E4695">
        <f t="shared" ca="1" si="885"/>
        <v>0</v>
      </c>
      <c r="H4695">
        <f t="shared" ca="1" si="886"/>
        <v>0</v>
      </c>
      <c r="I4695">
        <f t="shared" ca="1" si="879"/>
        <v>0</v>
      </c>
      <c r="J4695">
        <f t="shared" ca="1" si="880"/>
        <v>0</v>
      </c>
      <c r="K4695">
        <f t="shared" ca="1" si="881"/>
        <v>0</v>
      </c>
      <c r="L4695">
        <f t="shared" ca="1" si="887"/>
        <v>0</v>
      </c>
      <c r="M4695">
        <f t="shared" ca="1" si="888"/>
        <v>0</v>
      </c>
      <c r="O4695" t="e">
        <f t="shared" ca="1" si="889"/>
        <v>#N/A</v>
      </c>
      <c r="P4695" t="e">
        <f t="shared" ca="1" si="890"/>
        <v>#N/A</v>
      </c>
    </row>
    <row r="4696" spans="1:16">
      <c r="A4696" t="str">
        <f t="shared" si="882"/>
        <v>05</v>
      </c>
      <c r="B4696" t="e">
        <f t="shared" ca="1" si="883"/>
        <v>#N/A</v>
      </c>
      <c r="C4696" t="str">
        <f t="shared" si="884"/>
        <v>SIMPL-8K</v>
      </c>
      <c r="D4696" t="s">
        <v>7119</v>
      </c>
      <c r="E4696">
        <f t="shared" ca="1" si="885"/>
        <v>0</v>
      </c>
      <c r="H4696">
        <f t="shared" ca="1" si="886"/>
        <v>0</v>
      </c>
      <c r="I4696">
        <f t="shared" ca="1" si="879"/>
        <v>0</v>
      </c>
      <c r="J4696">
        <f t="shared" ca="1" si="880"/>
        <v>0</v>
      </c>
      <c r="K4696">
        <f t="shared" ca="1" si="881"/>
        <v>0</v>
      </c>
      <c r="L4696">
        <f t="shared" ca="1" si="887"/>
        <v>0</v>
      </c>
      <c r="M4696">
        <f t="shared" ca="1" si="888"/>
        <v>0</v>
      </c>
      <c r="O4696" t="e">
        <f t="shared" ca="1" si="889"/>
        <v>#N/A</v>
      </c>
      <c r="P4696" t="e">
        <f t="shared" ca="1" si="890"/>
        <v>#N/A</v>
      </c>
    </row>
    <row r="4697" spans="1:16">
      <c r="A4697" t="str">
        <f t="shared" si="882"/>
        <v>06</v>
      </c>
      <c r="B4697" t="e">
        <f t="shared" ca="1" si="883"/>
        <v>#N/A</v>
      </c>
      <c r="C4697" t="str">
        <f t="shared" si="884"/>
        <v>SIMPL-8K</v>
      </c>
      <c r="D4697" t="s">
        <v>7120</v>
      </c>
      <c r="E4697">
        <f t="shared" ca="1" si="885"/>
        <v>0</v>
      </c>
      <c r="H4697">
        <f t="shared" ca="1" si="886"/>
        <v>0</v>
      </c>
      <c r="I4697">
        <f t="shared" ca="1" si="879"/>
        <v>0</v>
      </c>
      <c r="J4697">
        <f t="shared" ca="1" si="880"/>
        <v>0</v>
      </c>
      <c r="K4697">
        <f t="shared" ca="1" si="881"/>
        <v>0</v>
      </c>
      <c r="L4697">
        <f t="shared" ca="1" si="887"/>
        <v>0</v>
      </c>
      <c r="M4697">
        <f t="shared" ca="1" si="888"/>
        <v>0</v>
      </c>
      <c r="O4697" t="e">
        <f t="shared" ca="1" si="889"/>
        <v>#N/A</v>
      </c>
      <c r="P4697" t="e">
        <f t="shared" ca="1" si="890"/>
        <v>#N/A</v>
      </c>
    </row>
    <row r="4698" spans="1:16">
      <c r="A4698" t="str">
        <f t="shared" si="882"/>
        <v>07</v>
      </c>
      <c r="B4698" t="e">
        <f t="shared" ca="1" si="883"/>
        <v>#N/A</v>
      </c>
      <c r="C4698" t="str">
        <f t="shared" si="884"/>
        <v>SIMPL-8K</v>
      </c>
      <c r="D4698" t="s">
        <v>7121</v>
      </c>
      <c r="E4698">
        <f t="shared" ca="1" si="885"/>
        <v>0</v>
      </c>
      <c r="H4698">
        <f t="shared" ca="1" si="886"/>
        <v>0</v>
      </c>
      <c r="I4698">
        <f t="shared" ca="1" si="879"/>
        <v>0</v>
      </c>
      <c r="J4698">
        <f t="shared" ca="1" si="880"/>
        <v>0</v>
      </c>
      <c r="K4698">
        <f t="shared" ca="1" si="881"/>
        <v>0</v>
      </c>
      <c r="L4698">
        <f t="shared" ca="1" si="887"/>
        <v>0</v>
      </c>
      <c r="M4698">
        <f t="shared" ca="1" si="888"/>
        <v>0</v>
      </c>
      <c r="O4698" t="e">
        <f t="shared" ca="1" si="889"/>
        <v>#N/A</v>
      </c>
      <c r="P4698" t="e">
        <f t="shared" ca="1" si="890"/>
        <v>#N/A</v>
      </c>
    </row>
    <row r="4699" spans="1:16">
      <c r="A4699" t="str">
        <f t="shared" si="882"/>
        <v>08</v>
      </c>
      <c r="B4699" t="e">
        <f t="shared" ca="1" si="883"/>
        <v>#N/A</v>
      </c>
      <c r="C4699" t="str">
        <f t="shared" si="884"/>
        <v>SIMPL-8K</v>
      </c>
      <c r="D4699" t="s">
        <v>7122</v>
      </c>
      <c r="E4699">
        <f t="shared" ca="1" si="885"/>
        <v>0</v>
      </c>
      <c r="H4699">
        <f t="shared" ca="1" si="886"/>
        <v>0</v>
      </c>
      <c r="I4699">
        <f t="shared" ca="1" si="879"/>
        <v>0</v>
      </c>
      <c r="J4699">
        <f t="shared" ca="1" si="880"/>
        <v>0</v>
      </c>
      <c r="K4699">
        <f t="shared" ca="1" si="881"/>
        <v>0</v>
      </c>
      <c r="L4699">
        <f t="shared" ca="1" si="887"/>
        <v>0</v>
      </c>
      <c r="M4699">
        <f t="shared" ca="1" si="888"/>
        <v>0</v>
      </c>
      <c r="O4699" t="e">
        <f t="shared" ca="1" si="889"/>
        <v>#N/A</v>
      </c>
      <c r="P4699" t="e">
        <f t="shared" ca="1" si="890"/>
        <v>#N/A</v>
      </c>
    </row>
    <row r="4700" spans="1:16">
      <c r="A4700" t="str">
        <f t="shared" si="882"/>
        <v>09</v>
      </c>
      <c r="B4700" t="e">
        <f t="shared" ca="1" si="883"/>
        <v>#N/A</v>
      </c>
      <c r="C4700" t="str">
        <f t="shared" si="884"/>
        <v>SIMPL-8K</v>
      </c>
      <c r="D4700" t="s">
        <v>7123</v>
      </c>
      <c r="E4700">
        <f t="shared" ca="1" si="885"/>
        <v>0</v>
      </c>
      <c r="H4700">
        <f t="shared" ca="1" si="886"/>
        <v>0</v>
      </c>
      <c r="I4700">
        <f t="shared" ca="1" si="879"/>
        <v>0</v>
      </c>
      <c r="J4700">
        <f t="shared" ca="1" si="880"/>
        <v>0</v>
      </c>
      <c r="K4700">
        <f t="shared" ca="1" si="881"/>
        <v>0</v>
      </c>
      <c r="L4700">
        <f t="shared" ca="1" si="887"/>
        <v>0</v>
      </c>
      <c r="M4700">
        <f t="shared" ca="1" si="888"/>
        <v>0</v>
      </c>
      <c r="O4700" t="e">
        <f t="shared" ca="1" si="889"/>
        <v>#N/A</v>
      </c>
      <c r="P4700" t="e">
        <f t="shared" ca="1" si="890"/>
        <v>#N/A</v>
      </c>
    </row>
    <row r="4701" spans="1:16">
      <c r="A4701" t="str">
        <f t="shared" si="882"/>
        <v>10</v>
      </c>
      <c r="B4701" t="e">
        <f t="shared" ca="1" si="883"/>
        <v>#N/A</v>
      </c>
      <c r="C4701" t="str">
        <f t="shared" si="884"/>
        <v>SIMPL-8K</v>
      </c>
      <c r="D4701" t="s">
        <v>7124</v>
      </c>
      <c r="E4701">
        <f t="shared" ca="1" si="885"/>
        <v>0</v>
      </c>
      <c r="H4701">
        <f t="shared" ca="1" si="886"/>
        <v>0</v>
      </c>
      <c r="I4701">
        <f t="shared" ca="1" si="879"/>
        <v>0</v>
      </c>
      <c r="J4701">
        <f t="shared" ca="1" si="880"/>
        <v>0</v>
      </c>
      <c r="K4701">
        <f t="shared" ca="1" si="881"/>
        <v>0</v>
      </c>
      <c r="L4701">
        <f t="shared" ca="1" si="887"/>
        <v>0</v>
      </c>
      <c r="M4701">
        <f t="shared" ca="1" si="888"/>
        <v>0</v>
      </c>
      <c r="O4701" t="e">
        <f t="shared" ca="1" si="889"/>
        <v>#N/A</v>
      </c>
      <c r="P4701" t="e">
        <f t="shared" ca="1" si="890"/>
        <v>#N/A</v>
      </c>
    </row>
    <row r="4702" spans="1:16">
      <c r="A4702" t="str">
        <f t="shared" si="882"/>
        <v>100</v>
      </c>
      <c r="B4702" t="e">
        <f t="shared" ca="1" si="883"/>
        <v>#N/A</v>
      </c>
      <c r="C4702" t="str">
        <f t="shared" si="884"/>
        <v>SIMPL-8K</v>
      </c>
      <c r="D4702" t="s">
        <v>7125</v>
      </c>
      <c r="E4702">
        <f t="shared" ca="1" si="885"/>
        <v>0</v>
      </c>
      <c r="H4702">
        <f t="shared" ca="1" si="886"/>
        <v>0</v>
      </c>
      <c r="I4702">
        <f t="shared" ca="1" si="879"/>
        <v>0</v>
      </c>
      <c r="J4702">
        <f t="shared" ca="1" si="880"/>
        <v>0</v>
      </c>
      <c r="K4702">
        <f t="shared" ca="1" si="881"/>
        <v>0</v>
      </c>
      <c r="L4702">
        <f t="shared" ca="1" si="887"/>
        <v>0</v>
      </c>
      <c r="M4702">
        <f t="shared" ca="1" si="888"/>
        <v>0</v>
      </c>
      <c r="O4702" t="e">
        <f t="shared" ca="1" si="889"/>
        <v>#N/A</v>
      </c>
      <c r="P4702" t="e">
        <f t="shared" ca="1" si="890"/>
        <v>#N/A</v>
      </c>
    </row>
    <row r="4703" spans="1:16">
      <c r="A4703" t="str">
        <f t="shared" si="882"/>
        <v>11</v>
      </c>
      <c r="B4703" t="e">
        <f t="shared" ca="1" si="883"/>
        <v>#N/A</v>
      </c>
      <c r="C4703" t="str">
        <f t="shared" si="884"/>
        <v>SIMPL-8K</v>
      </c>
      <c r="D4703" t="s">
        <v>7126</v>
      </c>
      <c r="E4703">
        <f t="shared" ca="1" si="885"/>
        <v>0</v>
      </c>
      <c r="H4703">
        <f t="shared" ca="1" si="886"/>
        <v>0</v>
      </c>
      <c r="I4703">
        <f t="shared" ca="1" si="879"/>
        <v>0</v>
      </c>
      <c r="J4703">
        <f t="shared" ca="1" si="880"/>
        <v>0</v>
      </c>
      <c r="K4703">
        <f t="shared" ca="1" si="881"/>
        <v>0</v>
      </c>
      <c r="L4703">
        <f t="shared" ca="1" si="887"/>
        <v>0</v>
      </c>
      <c r="M4703">
        <f t="shared" ca="1" si="888"/>
        <v>0</v>
      </c>
      <c r="O4703" t="e">
        <f t="shared" ca="1" si="889"/>
        <v>#N/A</v>
      </c>
      <c r="P4703" t="e">
        <f t="shared" ca="1" si="890"/>
        <v>#N/A</v>
      </c>
    </row>
    <row r="4704" spans="1:16">
      <c r="A4704" t="str">
        <f t="shared" si="882"/>
        <v>12</v>
      </c>
      <c r="B4704" t="e">
        <f t="shared" ca="1" si="883"/>
        <v>#N/A</v>
      </c>
      <c r="C4704" t="str">
        <f t="shared" si="884"/>
        <v>SIMPL-8K</v>
      </c>
      <c r="D4704" t="s">
        <v>7127</v>
      </c>
      <c r="E4704">
        <f t="shared" ca="1" si="885"/>
        <v>0</v>
      </c>
      <c r="H4704">
        <f t="shared" ca="1" si="886"/>
        <v>0</v>
      </c>
      <c r="I4704">
        <f t="shared" ca="1" si="879"/>
        <v>0</v>
      </c>
      <c r="J4704">
        <f t="shared" ca="1" si="880"/>
        <v>0</v>
      </c>
      <c r="K4704">
        <f t="shared" ca="1" si="881"/>
        <v>0</v>
      </c>
      <c r="L4704">
        <f t="shared" ca="1" si="887"/>
        <v>0</v>
      </c>
      <c r="M4704">
        <f t="shared" ca="1" si="888"/>
        <v>0</v>
      </c>
      <c r="O4704" t="e">
        <f t="shared" ca="1" si="889"/>
        <v>#N/A</v>
      </c>
      <c r="P4704" t="e">
        <f t="shared" ca="1" si="890"/>
        <v>#N/A</v>
      </c>
    </row>
    <row r="4705" spans="1:16">
      <c r="A4705" t="str">
        <f t="shared" si="882"/>
        <v>13</v>
      </c>
      <c r="B4705" t="e">
        <f t="shared" ca="1" si="883"/>
        <v>#N/A</v>
      </c>
      <c r="C4705" t="str">
        <f t="shared" si="884"/>
        <v>SIMPL-8K</v>
      </c>
      <c r="D4705" t="s">
        <v>7128</v>
      </c>
      <c r="E4705">
        <f t="shared" ca="1" si="885"/>
        <v>0</v>
      </c>
      <c r="H4705">
        <f t="shared" ca="1" si="886"/>
        <v>0</v>
      </c>
      <c r="I4705">
        <f t="shared" ca="1" si="879"/>
        <v>0</v>
      </c>
      <c r="J4705">
        <f t="shared" ca="1" si="880"/>
        <v>0</v>
      </c>
      <c r="K4705">
        <f t="shared" ca="1" si="881"/>
        <v>0</v>
      </c>
      <c r="L4705">
        <f t="shared" ca="1" si="887"/>
        <v>0</v>
      </c>
      <c r="M4705">
        <f t="shared" ca="1" si="888"/>
        <v>0</v>
      </c>
      <c r="O4705" t="e">
        <f t="shared" ca="1" si="889"/>
        <v>#N/A</v>
      </c>
      <c r="P4705" t="e">
        <f t="shared" ca="1" si="890"/>
        <v>#N/A</v>
      </c>
    </row>
    <row r="4706" spans="1:16">
      <c r="A4706" t="str">
        <f t="shared" si="882"/>
        <v>01</v>
      </c>
      <c r="B4706" t="e">
        <f t="shared" ca="1" si="883"/>
        <v>#N/A</v>
      </c>
      <c r="C4706" t="str">
        <f t="shared" si="884"/>
        <v>SIMPL-8L</v>
      </c>
      <c r="D4706" t="s">
        <v>7129</v>
      </c>
      <c r="E4706">
        <f t="shared" ca="1" si="885"/>
        <v>0</v>
      </c>
      <c r="H4706">
        <f t="shared" ca="1" si="886"/>
        <v>0</v>
      </c>
      <c r="I4706">
        <f t="shared" ca="1" si="879"/>
        <v>0</v>
      </c>
      <c r="J4706">
        <f t="shared" ca="1" si="880"/>
        <v>0</v>
      </c>
      <c r="K4706">
        <f t="shared" ca="1" si="881"/>
        <v>0</v>
      </c>
      <c r="L4706">
        <f t="shared" ca="1" si="887"/>
        <v>0</v>
      </c>
      <c r="M4706">
        <f t="shared" ca="1" si="888"/>
        <v>0</v>
      </c>
      <c r="O4706" t="e">
        <f t="shared" ca="1" si="889"/>
        <v>#N/A</v>
      </c>
      <c r="P4706" t="e">
        <f t="shared" ca="1" si="890"/>
        <v>#N/A</v>
      </c>
    </row>
    <row r="4707" spans="1:16">
      <c r="A4707" t="str">
        <f t="shared" si="882"/>
        <v>02</v>
      </c>
      <c r="B4707" t="e">
        <f t="shared" ca="1" si="883"/>
        <v>#N/A</v>
      </c>
      <c r="C4707" t="str">
        <f t="shared" si="884"/>
        <v>SIMPL-8L</v>
      </c>
      <c r="D4707" t="s">
        <v>7130</v>
      </c>
      <c r="E4707">
        <f t="shared" ca="1" si="885"/>
        <v>0</v>
      </c>
      <c r="H4707">
        <f t="shared" ca="1" si="886"/>
        <v>0</v>
      </c>
      <c r="I4707">
        <f t="shared" ca="1" si="879"/>
        <v>0</v>
      </c>
      <c r="J4707">
        <f t="shared" ca="1" si="880"/>
        <v>0</v>
      </c>
      <c r="K4707">
        <f t="shared" ca="1" si="881"/>
        <v>0</v>
      </c>
      <c r="L4707">
        <f t="shared" ca="1" si="887"/>
        <v>0</v>
      </c>
      <c r="M4707">
        <f t="shared" ca="1" si="888"/>
        <v>0</v>
      </c>
      <c r="O4707" t="e">
        <f t="shared" ca="1" si="889"/>
        <v>#N/A</v>
      </c>
      <c r="P4707" t="e">
        <f t="shared" ca="1" si="890"/>
        <v>#N/A</v>
      </c>
    </row>
    <row r="4708" spans="1:16">
      <c r="A4708" t="str">
        <f t="shared" si="882"/>
        <v>03</v>
      </c>
      <c r="B4708" t="e">
        <f t="shared" ca="1" si="883"/>
        <v>#N/A</v>
      </c>
      <c r="C4708" t="str">
        <f t="shared" si="884"/>
        <v>SIMPL-8L</v>
      </c>
      <c r="D4708" t="s">
        <v>7131</v>
      </c>
      <c r="E4708">
        <f t="shared" ca="1" si="885"/>
        <v>0</v>
      </c>
      <c r="H4708">
        <f t="shared" ca="1" si="886"/>
        <v>0</v>
      </c>
      <c r="I4708">
        <f t="shared" ca="1" si="879"/>
        <v>0</v>
      </c>
      <c r="J4708">
        <f t="shared" ca="1" si="880"/>
        <v>0</v>
      </c>
      <c r="K4708">
        <f t="shared" ca="1" si="881"/>
        <v>0</v>
      </c>
      <c r="L4708">
        <f t="shared" ca="1" si="887"/>
        <v>0</v>
      </c>
      <c r="M4708">
        <f t="shared" ca="1" si="888"/>
        <v>0</v>
      </c>
      <c r="O4708" t="e">
        <f t="shared" ca="1" si="889"/>
        <v>#N/A</v>
      </c>
      <c r="P4708" t="e">
        <f t="shared" ca="1" si="890"/>
        <v>#N/A</v>
      </c>
    </row>
    <row r="4709" spans="1:16">
      <c r="A4709" t="str">
        <f t="shared" si="882"/>
        <v>04</v>
      </c>
      <c r="B4709" t="e">
        <f t="shared" ca="1" si="883"/>
        <v>#N/A</v>
      </c>
      <c r="C4709" t="str">
        <f t="shared" si="884"/>
        <v>SIMPL-8L</v>
      </c>
      <c r="D4709" t="s">
        <v>7132</v>
      </c>
      <c r="E4709">
        <f t="shared" ca="1" si="885"/>
        <v>0</v>
      </c>
      <c r="H4709">
        <f t="shared" ca="1" si="886"/>
        <v>0</v>
      </c>
      <c r="I4709">
        <f t="shared" ca="1" si="879"/>
        <v>0</v>
      </c>
      <c r="J4709">
        <f t="shared" ca="1" si="880"/>
        <v>0</v>
      </c>
      <c r="K4709">
        <f t="shared" ca="1" si="881"/>
        <v>0</v>
      </c>
      <c r="L4709">
        <f t="shared" ca="1" si="887"/>
        <v>0</v>
      </c>
      <c r="M4709">
        <f t="shared" ca="1" si="888"/>
        <v>0</v>
      </c>
      <c r="O4709" t="e">
        <f t="shared" ca="1" si="889"/>
        <v>#N/A</v>
      </c>
      <c r="P4709" t="e">
        <f t="shared" ca="1" si="890"/>
        <v>#N/A</v>
      </c>
    </row>
    <row r="4710" spans="1:16">
      <c r="A4710" t="str">
        <f t="shared" si="882"/>
        <v>05</v>
      </c>
      <c r="B4710" t="e">
        <f t="shared" ca="1" si="883"/>
        <v>#N/A</v>
      </c>
      <c r="C4710" t="str">
        <f t="shared" si="884"/>
        <v>SIMPL-8L</v>
      </c>
      <c r="D4710" t="s">
        <v>7133</v>
      </c>
      <c r="E4710">
        <f t="shared" ca="1" si="885"/>
        <v>0</v>
      </c>
      <c r="H4710">
        <f t="shared" ca="1" si="886"/>
        <v>0</v>
      </c>
      <c r="I4710">
        <f t="shared" ca="1" si="879"/>
        <v>0</v>
      </c>
      <c r="J4710">
        <f t="shared" ca="1" si="880"/>
        <v>0</v>
      </c>
      <c r="K4710">
        <f t="shared" ca="1" si="881"/>
        <v>0</v>
      </c>
      <c r="L4710">
        <f t="shared" ca="1" si="887"/>
        <v>0</v>
      </c>
      <c r="M4710">
        <f t="shared" ca="1" si="888"/>
        <v>0</v>
      </c>
      <c r="O4710" t="e">
        <f t="shared" ca="1" si="889"/>
        <v>#N/A</v>
      </c>
      <c r="P4710" t="e">
        <f t="shared" ca="1" si="890"/>
        <v>#N/A</v>
      </c>
    </row>
    <row r="4711" spans="1:16">
      <c r="A4711" t="str">
        <f t="shared" si="882"/>
        <v>06</v>
      </c>
      <c r="B4711" t="e">
        <f t="shared" ca="1" si="883"/>
        <v>#N/A</v>
      </c>
      <c r="C4711" t="str">
        <f t="shared" si="884"/>
        <v>SIMPL-8L</v>
      </c>
      <c r="D4711" t="s">
        <v>7134</v>
      </c>
      <c r="E4711">
        <f t="shared" ca="1" si="885"/>
        <v>0</v>
      </c>
      <c r="H4711">
        <f t="shared" ca="1" si="886"/>
        <v>0</v>
      </c>
      <c r="I4711">
        <f t="shared" ca="1" si="879"/>
        <v>0</v>
      </c>
      <c r="J4711">
        <f t="shared" ca="1" si="880"/>
        <v>0</v>
      </c>
      <c r="K4711">
        <f t="shared" ca="1" si="881"/>
        <v>0</v>
      </c>
      <c r="L4711">
        <f t="shared" ca="1" si="887"/>
        <v>0</v>
      </c>
      <c r="M4711">
        <f t="shared" ca="1" si="888"/>
        <v>0</v>
      </c>
      <c r="O4711" t="e">
        <f t="shared" ca="1" si="889"/>
        <v>#N/A</v>
      </c>
      <c r="P4711" t="e">
        <f t="shared" ca="1" si="890"/>
        <v>#N/A</v>
      </c>
    </row>
    <row r="4712" spans="1:16">
      <c r="A4712" t="str">
        <f t="shared" si="882"/>
        <v>07</v>
      </c>
      <c r="B4712" t="e">
        <f t="shared" ca="1" si="883"/>
        <v>#N/A</v>
      </c>
      <c r="C4712" t="str">
        <f t="shared" si="884"/>
        <v>SIMPL-8L</v>
      </c>
      <c r="D4712" t="s">
        <v>7135</v>
      </c>
      <c r="E4712">
        <f t="shared" ca="1" si="885"/>
        <v>0</v>
      </c>
      <c r="H4712">
        <f t="shared" ca="1" si="886"/>
        <v>0</v>
      </c>
      <c r="I4712">
        <f t="shared" ca="1" si="879"/>
        <v>0</v>
      </c>
      <c r="J4712">
        <f t="shared" ca="1" si="880"/>
        <v>0</v>
      </c>
      <c r="K4712">
        <f t="shared" ca="1" si="881"/>
        <v>0</v>
      </c>
      <c r="L4712">
        <f t="shared" ca="1" si="887"/>
        <v>0</v>
      </c>
      <c r="M4712">
        <f t="shared" ca="1" si="888"/>
        <v>0</v>
      </c>
      <c r="O4712" t="e">
        <f t="shared" ca="1" si="889"/>
        <v>#N/A</v>
      </c>
      <c r="P4712" t="e">
        <f t="shared" ca="1" si="890"/>
        <v>#N/A</v>
      </c>
    </row>
    <row r="4713" spans="1:16">
      <c r="A4713" t="str">
        <f t="shared" si="882"/>
        <v>08</v>
      </c>
      <c r="B4713" t="e">
        <f t="shared" ca="1" si="883"/>
        <v>#N/A</v>
      </c>
      <c r="C4713" t="str">
        <f t="shared" si="884"/>
        <v>SIMPL-8L</v>
      </c>
      <c r="D4713" t="s">
        <v>7136</v>
      </c>
      <c r="E4713">
        <f t="shared" ca="1" si="885"/>
        <v>0</v>
      </c>
      <c r="H4713">
        <f t="shared" ca="1" si="886"/>
        <v>0</v>
      </c>
      <c r="I4713">
        <f t="shared" ca="1" si="879"/>
        <v>0</v>
      </c>
      <c r="J4713">
        <f t="shared" ca="1" si="880"/>
        <v>0</v>
      </c>
      <c r="K4713">
        <f t="shared" ca="1" si="881"/>
        <v>0</v>
      </c>
      <c r="L4713">
        <f t="shared" ca="1" si="887"/>
        <v>0</v>
      </c>
      <c r="M4713">
        <f t="shared" ca="1" si="888"/>
        <v>0</v>
      </c>
      <c r="O4713" t="e">
        <f t="shared" ca="1" si="889"/>
        <v>#N/A</v>
      </c>
      <c r="P4713" t="e">
        <f t="shared" ca="1" si="890"/>
        <v>#N/A</v>
      </c>
    </row>
    <row r="4714" spans="1:16">
      <c r="A4714" t="str">
        <f t="shared" si="882"/>
        <v>09</v>
      </c>
      <c r="B4714" t="e">
        <f t="shared" ca="1" si="883"/>
        <v>#N/A</v>
      </c>
      <c r="C4714" t="str">
        <f t="shared" si="884"/>
        <v>SIMPL-8L</v>
      </c>
      <c r="D4714" t="s">
        <v>7137</v>
      </c>
      <c r="E4714">
        <f t="shared" ca="1" si="885"/>
        <v>0</v>
      </c>
      <c r="H4714">
        <f t="shared" ca="1" si="886"/>
        <v>0</v>
      </c>
      <c r="I4714">
        <f t="shared" ca="1" si="879"/>
        <v>0</v>
      </c>
      <c r="J4714">
        <f t="shared" ca="1" si="880"/>
        <v>0</v>
      </c>
      <c r="K4714">
        <f t="shared" ca="1" si="881"/>
        <v>0</v>
      </c>
      <c r="L4714">
        <f t="shared" ca="1" si="887"/>
        <v>0</v>
      </c>
      <c r="M4714">
        <f t="shared" ca="1" si="888"/>
        <v>0</v>
      </c>
      <c r="O4714" t="e">
        <f t="shared" ca="1" si="889"/>
        <v>#N/A</v>
      </c>
      <c r="P4714" t="e">
        <f t="shared" ca="1" si="890"/>
        <v>#N/A</v>
      </c>
    </row>
    <row r="4715" spans="1:16">
      <c r="A4715" t="str">
        <f t="shared" si="882"/>
        <v>10</v>
      </c>
      <c r="B4715" t="e">
        <f t="shared" ca="1" si="883"/>
        <v>#N/A</v>
      </c>
      <c r="C4715" t="str">
        <f t="shared" si="884"/>
        <v>SIMPL-8L</v>
      </c>
      <c r="D4715" t="s">
        <v>7138</v>
      </c>
      <c r="E4715">
        <f t="shared" ca="1" si="885"/>
        <v>0</v>
      </c>
      <c r="H4715">
        <f t="shared" ca="1" si="886"/>
        <v>0</v>
      </c>
      <c r="I4715">
        <f t="shared" ca="1" si="879"/>
        <v>0</v>
      </c>
      <c r="J4715">
        <f t="shared" ca="1" si="880"/>
        <v>0</v>
      </c>
      <c r="K4715">
        <f t="shared" ca="1" si="881"/>
        <v>0</v>
      </c>
      <c r="L4715">
        <f t="shared" ca="1" si="887"/>
        <v>0</v>
      </c>
      <c r="M4715">
        <f t="shared" ca="1" si="888"/>
        <v>0</v>
      </c>
      <c r="O4715" t="e">
        <f t="shared" ca="1" si="889"/>
        <v>#N/A</v>
      </c>
      <c r="P4715" t="e">
        <f t="shared" ca="1" si="890"/>
        <v>#N/A</v>
      </c>
    </row>
    <row r="4716" spans="1:16">
      <c r="A4716" t="str">
        <f t="shared" si="882"/>
        <v>100</v>
      </c>
      <c r="B4716" t="e">
        <f t="shared" ca="1" si="883"/>
        <v>#N/A</v>
      </c>
      <c r="C4716" t="str">
        <f t="shared" si="884"/>
        <v>SIMPL-8L</v>
      </c>
      <c r="D4716" t="s">
        <v>7139</v>
      </c>
      <c r="E4716">
        <f t="shared" ca="1" si="885"/>
        <v>0</v>
      </c>
      <c r="H4716">
        <f t="shared" ca="1" si="886"/>
        <v>0</v>
      </c>
      <c r="I4716">
        <f t="shared" ca="1" si="879"/>
        <v>0</v>
      </c>
      <c r="J4716">
        <f t="shared" ca="1" si="880"/>
        <v>0</v>
      </c>
      <c r="K4716">
        <f t="shared" ca="1" si="881"/>
        <v>0</v>
      </c>
      <c r="L4716">
        <f t="shared" ca="1" si="887"/>
        <v>0</v>
      </c>
      <c r="M4716">
        <f t="shared" ca="1" si="888"/>
        <v>0</v>
      </c>
      <c r="O4716" t="e">
        <f t="shared" ca="1" si="889"/>
        <v>#N/A</v>
      </c>
      <c r="P4716" t="e">
        <f t="shared" ca="1" si="890"/>
        <v>#N/A</v>
      </c>
    </row>
    <row r="4717" spans="1:16">
      <c r="A4717" t="str">
        <f t="shared" si="882"/>
        <v>11</v>
      </c>
      <c r="B4717" t="e">
        <f t="shared" ca="1" si="883"/>
        <v>#N/A</v>
      </c>
      <c r="C4717" t="str">
        <f t="shared" si="884"/>
        <v>SIMPL-8L</v>
      </c>
      <c r="D4717" t="s">
        <v>7140</v>
      </c>
      <c r="E4717">
        <f t="shared" ca="1" si="885"/>
        <v>0</v>
      </c>
      <c r="H4717">
        <f t="shared" ca="1" si="886"/>
        <v>0</v>
      </c>
      <c r="I4717">
        <f t="shared" ca="1" si="879"/>
        <v>0</v>
      </c>
      <c r="J4717">
        <f t="shared" ca="1" si="880"/>
        <v>0</v>
      </c>
      <c r="K4717">
        <f t="shared" ca="1" si="881"/>
        <v>0</v>
      </c>
      <c r="L4717">
        <f t="shared" ca="1" si="887"/>
        <v>0</v>
      </c>
      <c r="M4717">
        <f t="shared" ca="1" si="888"/>
        <v>0</v>
      </c>
      <c r="O4717" t="e">
        <f t="shared" ca="1" si="889"/>
        <v>#N/A</v>
      </c>
      <c r="P4717" t="e">
        <f t="shared" ca="1" si="890"/>
        <v>#N/A</v>
      </c>
    </row>
    <row r="4718" spans="1:16">
      <c r="A4718" t="str">
        <f t="shared" si="882"/>
        <v>12</v>
      </c>
      <c r="B4718" t="e">
        <f t="shared" ca="1" si="883"/>
        <v>#N/A</v>
      </c>
      <c r="C4718" t="str">
        <f t="shared" si="884"/>
        <v>SIMPL-8L</v>
      </c>
      <c r="D4718" t="s">
        <v>7141</v>
      </c>
      <c r="E4718">
        <f t="shared" ca="1" si="885"/>
        <v>0</v>
      </c>
      <c r="H4718">
        <f t="shared" ca="1" si="886"/>
        <v>0</v>
      </c>
      <c r="I4718">
        <f t="shared" ca="1" si="879"/>
        <v>0</v>
      </c>
      <c r="J4718">
        <f t="shared" ca="1" si="880"/>
        <v>0</v>
      </c>
      <c r="K4718">
        <f t="shared" ca="1" si="881"/>
        <v>0</v>
      </c>
      <c r="L4718">
        <f t="shared" ca="1" si="887"/>
        <v>0</v>
      </c>
      <c r="M4718">
        <f t="shared" ca="1" si="888"/>
        <v>0</v>
      </c>
      <c r="O4718" t="e">
        <f t="shared" ca="1" si="889"/>
        <v>#N/A</v>
      </c>
      <c r="P4718" t="e">
        <f t="shared" ca="1" si="890"/>
        <v>#N/A</v>
      </c>
    </row>
    <row r="4719" spans="1:16">
      <c r="A4719" t="str">
        <f t="shared" si="882"/>
        <v>13</v>
      </c>
      <c r="B4719" t="e">
        <f t="shared" ca="1" si="883"/>
        <v>#N/A</v>
      </c>
      <c r="C4719" t="str">
        <f t="shared" si="884"/>
        <v>SIMPL-8L</v>
      </c>
      <c r="D4719" t="s">
        <v>7142</v>
      </c>
      <c r="E4719">
        <f t="shared" ca="1" si="885"/>
        <v>0</v>
      </c>
      <c r="H4719">
        <f t="shared" ca="1" si="886"/>
        <v>0</v>
      </c>
      <c r="I4719">
        <f t="shared" ca="1" si="879"/>
        <v>0</v>
      </c>
      <c r="J4719">
        <f t="shared" ca="1" si="880"/>
        <v>0</v>
      </c>
      <c r="K4719">
        <f t="shared" ca="1" si="881"/>
        <v>0</v>
      </c>
      <c r="L4719">
        <f t="shared" ca="1" si="887"/>
        <v>0</v>
      </c>
      <c r="M4719">
        <f t="shared" ca="1" si="888"/>
        <v>0</v>
      </c>
      <c r="O4719" t="e">
        <f t="shared" ca="1" si="889"/>
        <v>#N/A</v>
      </c>
      <c r="P4719" t="e">
        <f t="shared" ca="1" si="890"/>
        <v>#N/A</v>
      </c>
    </row>
    <row r="4720" spans="1:16">
      <c r="A4720" t="str">
        <f t="shared" si="882"/>
        <v>01</v>
      </c>
      <c r="B4720" t="str">
        <f t="shared" ca="1" si="883"/>
        <v>W</v>
      </c>
      <c r="C4720" t="str">
        <f t="shared" si="884"/>
        <v>SIMPL-8M</v>
      </c>
      <c r="D4720" t="s">
        <v>2473</v>
      </c>
      <c r="E4720">
        <f t="shared" ca="1" si="885"/>
        <v>0</v>
      </c>
      <c r="H4720" t="str">
        <f t="shared" ca="1" si="886"/>
        <v>'Simpl. all tex-DT PLYWOOD'!</v>
      </c>
      <c r="I4720" t="str">
        <f t="shared" ca="1" si="879"/>
        <v>'Simpl. all tex-DT PLYWOOD'!</v>
      </c>
      <c r="J4720">
        <f t="shared" ca="1" si="880"/>
        <v>0</v>
      </c>
      <c r="K4720">
        <f t="shared" ca="1" si="881"/>
        <v>0</v>
      </c>
      <c r="L4720">
        <f t="shared" ca="1" si="887"/>
        <v>0</v>
      </c>
      <c r="M4720">
        <f t="shared" ca="1" si="888"/>
        <v>0</v>
      </c>
      <c r="O4720" t="str">
        <f t="shared" ca="1" si="889"/>
        <v>D:z</v>
      </c>
      <c r="P4720" t="str">
        <f t="shared" ca="1" si="890"/>
        <v>D7:z7</v>
      </c>
    </row>
    <row r="4721" spans="1:16">
      <c r="A4721" t="str">
        <f t="shared" si="882"/>
        <v>02</v>
      </c>
      <c r="B4721" t="str">
        <f t="shared" ca="1" si="883"/>
        <v>W</v>
      </c>
      <c r="C4721" t="str">
        <f t="shared" si="884"/>
        <v>SIMPL-8M</v>
      </c>
      <c r="D4721" t="s">
        <v>2474</v>
      </c>
      <c r="E4721">
        <f t="shared" ca="1" si="885"/>
        <v>0</v>
      </c>
      <c r="H4721" t="str">
        <f t="shared" ca="1" si="886"/>
        <v>'Simpl. all tex-DT PLYWOOD'!</v>
      </c>
      <c r="I4721" t="str">
        <f t="shared" ca="1" si="879"/>
        <v>'Simpl. all tex-DT PLYWOOD'!</v>
      </c>
      <c r="J4721">
        <f t="shared" ca="1" si="880"/>
        <v>0</v>
      </c>
      <c r="K4721">
        <f t="shared" ca="1" si="881"/>
        <v>0</v>
      </c>
      <c r="L4721">
        <f t="shared" ca="1" si="887"/>
        <v>0</v>
      </c>
      <c r="M4721">
        <f t="shared" ca="1" si="888"/>
        <v>0</v>
      </c>
      <c r="O4721" t="str">
        <f t="shared" ca="1" si="889"/>
        <v>D:z</v>
      </c>
      <c r="P4721" t="str">
        <f t="shared" ca="1" si="890"/>
        <v>D7:z7</v>
      </c>
    </row>
    <row r="4722" spans="1:16">
      <c r="A4722" t="str">
        <f t="shared" si="882"/>
        <v>03</v>
      </c>
      <c r="B4722" t="str">
        <f t="shared" ca="1" si="883"/>
        <v>W</v>
      </c>
      <c r="C4722" t="str">
        <f t="shared" si="884"/>
        <v>SIMPL-8M</v>
      </c>
      <c r="D4722" t="s">
        <v>2475</v>
      </c>
      <c r="E4722">
        <f t="shared" ca="1" si="885"/>
        <v>0</v>
      </c>
      <c r="H4722" t="str">
        <f t="shared" ca="1" si="886"/>
        <v>'Simpl. all tex-DT PLYWOOD'!</v>
      </c>
      <c r="I4722" t="str">
        <f t="shared" ca="1" si="879"/>
        <v>'Simpl. all tex-DT PLYWOOD'!</v>
      </c>
      <c r="J4722">
        <f t="shared" ca="1" si="880"/>
        <v>0</v>
      </c>
      <c r="K4722">
        <f t="shared" ca="1" si="881"/>
        <v>0</v>
      </c>
      <c r="L4722">
        <f t="shared" ca="1" si="887"/>
        <v>0</v>
      </c>
      <c r="M4722">
        <f t="shared" ca="1" si="888"/>
        <v>0</v>
      </c>
      <c r="O4722" t="str">
        <f t="shared" ca="1" si="889"/>
        <v>D:z</v>
      </c>
      <c r="P4722" t="str">
        <f t="shared" ca="1" si="890"/>
        <v>D7:z7</v>
      </c>
    </row>
    <row r="4723" spans="1:16">
      <c r="A4723" t="str">
        <f t="shared" si="882"/>
        <v>04</v>
      </c>
      <c r="B4723" t="str">
        <f t="shared" ca="1" si="883"/>
        <v>W</v>
      </c>
      <c r="C4723" t="str">
        <f t="shared" si="884"/>
        <v>SIMPL-8M</v>
      </c>
      <c r="D4723" t="s">
        <v>2476</v>
      </c>
      <c r="E4723">
        <f t="shared" ca="1" si="885"/>
        <v>0</v>
      </c>
      <c r="H4723" t="str">
        <f t="shared" ca="1" si="886"/>
        <v>'Simpl. all tex-DT PLYWOOD'!</v>
      </c>
      <c r="I4723" t="str">
        <f t="shared" ca="1" si="879"/>
        <v>'Simpl. all tex-DT PLYWOOD'!</v>
      </c>
      <c r="J4723">
        <f t="shared" ca="1" si="880"/>
        <v>0</v>
      </c>
      <c r="K4723">
        <f t="shared" ca="1" si="881"/>
        <v>0</v>
      </c>
      <c r="L4723">
        <f t="shared" ca="1" si="887"/>
        <v>0</v>
      </c>
      <c r="M4723">
        <f t="shared" ca="1" si="888"/>
        <v>0</v>
      </c>
      <c r="O4723" t="str">
        <f t="shared" ca="1" si="889"/>
        <v>D:z</v>
      </c>
      <c r="P4723" t="str">
        <f t="shared" ca="1" si="890"/>
        <v>D7:z7</v>
      </c>
    </row>
    <row r="4724" spans="1:16">
      <c r="A4724" t="str">
        <f t="shared" si="882"/>
        <v>05</v>
      </c>
      <c r="B4724" t="str">
        <f t="shared" ca="1" si="883"/>
        <v>W</v>
      </c>
      <c r="C4724" t="str">
        <f t="shared" si="884"/>
        <v>SIMPL-8M</v>
      </c>
      <c r="D4724" t="s">
        <v>2477</v>
      </c>
      <c r="E4724">
        <f t="shared" ca="1" si="885"/>
        <v>0</v>
      </c>
      <c r="H4724" t="str">
        <f t="shared" ca="1" si="886"/>
        <v>'Simpl. all tex-DT PLYWOOD'!</v>
      </c>
      <c r="I4724" t="str">
        <f t="shared" ca="1" si="879"/>
        <v>'Simpl. all tex-DT PLYWOOD'!</v>
      </c>
      <c r="J4724">
        <f t="shared" ca="1" si="880"/>
        <v>0</v>
      </c>
      <c r="K4724">
        <f t="shared" ca="1" si="881"/>
        <v>0</v>
      </c>
      <c r="L4724">
        <f t="shared" ca="1" si="887"/>
        <v>0</v>
      </c>
      <c r="M4724">
        <f t="shared" ca="1" si="888"/>
        <v>0</v>
      </c>
      <c r="O4724" t="str">
        <f t="shared" ca="1" si="889"/>
        <v>D:z</v>
      </c>
      <c r="P4724" t="str">
        <f t="shared" ca="1" si="890"/>
        <v>D7:z7</v>
      </c>
    </row>
    <row r="4725" spans="1:16">
      <c r="A4725" t="str">
        <f t="shared" si="882"/>
        <v>06</v>
      </c>
      <c r="B4725" t="str">
        <f t="shared" ca="1" si="883"/>
        <v>W</v>
      </c>
      <c r="C4725" t="str">
        <f t="shared" si="884"/>
        <v>SIMPL-8M</v>
      </c>
      <c r="D4725" t="s">
        <v>2478</v>
      </c>
      <c r="E4725">
        <f t="shared" ca="1" si="885"/>
        <v>0</v>
      </c>
      <c r="H4725" t="str">
        <f t="shared" ca="1" si="886"/>
        <v>'Simpl. all tex-DT PLYWOOD'!</v>
      </c>
      <c r="I4725" t="str">
        <f t="shared" ca="1" si="879"/>
        <v>'Simpl. all tex-DT PLYWOOD'!</v>
      </c>
      <c r="J4725">
        <f t="shared" ca="1" si="880"/>
        <v>0</v>
      </c>
      <c r="K4725">
        <f t="shared" ca="1" si="881"/>
        <v>0</v>
      </c>
      <c r="L4725">
        <f t="shared" ca="1" si="887"/>
        <v>0</v>
      </c>
      <c r="M4725">
        <f t="shared" ca="1" si="888"/>
        <v>0</v>
      </c>
      <c r="O4725" t="str">
        <f t="shared" ca="1" si="889"/>
        <v>D:z</v>
      </c>
      <c r="P4725" t="str">
        <f t="shared" ca="1" si="890"/>
        <v>D7:z7</v>
      </c>
    </row>
    <row r="4726" spans="1:16">
      <c r="A4726" t="str">
        <f t="shared" si="882"/>
        <v>07</v>
      </c>
      <c r="B4726" t="str">
        <f t="shared" ca="1" si="883"/>
        <v>W</v>
      </c>
      <c r="C4726" t="str">
        <f t="shared" si="884"/>
        <v>SIMPL-8M</v>
      </c>
      <c r="D4726" t="s">
        <v>2479</v>
      </c>
      <c r="E4726">
        <f t="shared" ca="1" si="885"/>
        <v>0</v>
      </c>
      <c r="H4726" t="str">
        <f t="shared" ca="1" si="886"/>
        <v>'Simpl. all tex-DT PLYWOOD'!</v>
      </c>
      <c r="I4726" t="str">
        <f t="shared" ca="1" si="879"/>
        <v>'Simpl. all tex-DT PLYWOOD'!</v>
      </c>
      <c r="J4726">
        <f t="shared" ca="1" si="880"/>
        <v>0</v>
      </c>
      <c r="K4726">
        <f t="shared" ca="1" si="881"/>
        <v>0</v>
      </c>
      <c r="L4726">
        <f t="shared" ca="1" si="887"/>
        <v>0</v>
      </c>
      <c r="M4726">
        <f t="shared" ca="1" si="888"/>
        <v>0</v>
      </c>
      <c r="O4726" t="str">
        <f t="shared" ca="1" si="889"/>
        <v>D:z</v>
      </c>
      <c r="P4726" t="str">
        <f t="shared" ca="1" si="890"/>
        <v>D7:z7</v>
      </c>
    </row>
    <row r="4727" spans="1:16">
      <c r="A4727" t="str">
        <f t="shared" si="882"/>
        <v>08</v>
      </c>
      <c r="B4727" t="str">
        <f t="shared" ca="1" si="883"/>
        <v>W</v>
      </c>
      <c r="C4727" t="str">
        <f t="shared" si="884"/>
        <v>SIMPL-8M</v>
      </c>
      <c r="D4727" t="s">
        <v>2480</v>
      </c>
      <c r="E4727">
        <f t="shared" ca="1" si="885"/>
        <v>0</v>
      </c>
      <c r="H4727" t="str">
        <f t="shared" ca="1" si="886"/>
        <v>'Simpl. all tex-DT PLYWOOD'!</v>
      </c>
      <c r="I4727" t="str">
        <f t="shared" ca="1" si="879"/>
        <v>'Simpl. all tex-DT PLYWOOD'!</v>
      </c>
      <c r="J4727">
        <f t="shared" ca="1" si="880"/>
        <v>0</v>
      </c>
      <c r="K4727">
        <f t="shared" ca="1" si="881"/>
        <v>0</v>
      </c>
      <c r="L4727">
        <f t="shared" ca="1" si="887"/>
        <v>0</v>
      </c>
      <c r="M4727">
        <f t="shared" ca="1" si="888"/>
        <v>0</v>
      </c>
      <c r="O4727" t="str">
        <f t="shared" ca="1" si="889"/>
        <v>D:z</v>
      </c>
      <c r="P4727" t="str">
        <f t="shared" ca="1" si="890"/>
        <v>D7:z7</v>
      </c>
    </row>
    <row r="4728" spans="1:16">
      <c r="A4728" t="str">
        <f t="shared" si="882"/>
        <v>09</v>
      </c>
      <c r="B4728" t="str">
        <f t="shared" ca="1" si="883"/>
        <v>W</v>
      </c>
      <c r="C4728" t="str">
        <f t="shared" si="884"/>
        <v>SIMPL-8M</v>
      </c>
      <c r="D4728" t="s">
        <v>2481</v>
      </c>
      <c r="E4728">
        <f t="shared" ca="1" si="885"/>
        <v>0</v>
      </c>
      <c r="H4728" t="str">
        <f t="shared" ca="1" si="886"/>
        <v>'Simpl. all tex-DT PLYWOOD'!</v>
      </c>
      <c r="I4728" t="str">
        <f t="shared" ca="1" si="879"/>
        <v>'Simpl. all tex-DT PLYWOOD'!</v>
      </c>
      <c r="J4728">
        <f t="shared" ca="1" si="880"/>
        <v>0</v>
      </c>
      <c r="K4728">
        <f t="shared" ca="1" si="881"/>
        <v>0</v>
      </c>
      <c r="L4728">
        <f t="shared" ca="1" si="887"/>
        <v>0</v>
      </c>
      <c r="M4728">
        <f t="shared" ca="1" si="888"/>
        <v>0</v>
      </c>
      <c r="O4728" t="str">
        <f t="shared" ca="1" si="889"/>
        <v>D:z</v>
      </c>
      <c r="P4728" t="str">
        <f t="shared" ca="1" si="890"/>
        <v>D7:z7</v>
      </c>
    </row>
    <row r="4729" spans="1:16">
      <c r="A4729" t="str">
        <f t="shared" si="882"/>
        <v>10</v>
      </c>
      <c r="B4729" t="str">
        <f t="shared" ca="1" si="883"/>
        <v>W</v>
      </c>
      <c r="C4729" t="str">
        <f t="shared" si="884"/>
        <v>SIMPL-8M</v>
      </c>
      <c r="D4729" t="s">
        <v>2482</v>
      </c>
      <c r="E4729">
        <f t="shared" ca="1" si="885"/>
        <v>0</v>
      </c>
      <c r="H4729" t="str">
        <f t="shared" ca="1" si="886"/>
        <v>'Simpl. all tex-DT PLYWOOD'!</v>
      </c>
      <c r="I4729" t="str">
        <f t="shared" ca="1" si="879"/>
        <v>'Simpl. all tex-DT PLYWOOD'!</v>
      </c>
      <c r="J4729">
        <f t="shared" ca="1" si="880"/>
        <v>0</v>
      </c>
      <c r="K4729">
        <f t="shared" ca="1" si="881"/>
        <v>0</v>
      </c>
      <c r="L4729">
        <f t="shared" ca="1" si="887"/>
        <v>0</v>
      </c>
      <c r="M4729">
        <f t="shared" ca="1" si="888"/>
        <v>0</v>
      </c>
      <c r="O4729" t="str">
        <f t="shared" ca="1" si="889"/>
        <v>D:z</v>
      </c>
      <c r="P4729" t="str">
        <f t="shared" ca="1" si="890"/>
        <v>D7:z7</v>
      </c>
    </row>
    <row r="4730" spans="1:16">
      <c r="A4730" t="str">
        <f t="shared" si="882"/>
        <v>100</v>
      </c>
      <c r="B4730" t="str">
        <f t="shared" ca="1" si="883"/>
        <v>W</v>
      </c>
      <c r="C4730" t="str">
        <f t="shared" si="884"/>
        <v>SIMPL-8M</v>
      </c>
      <c r="D4730" t="s">
        <v>2486</v>
      </c>
      <c r="E4730">
        <f t="shared" ca="1" si="885"/>
        <v>0</v>
      </c>
      <c r="H4730" t="str">
        <f t="shared" ca="1" si="886"/>
        <v>'Simpl. all tex-DT PLYWOOD'!</v>
      </c>
      <c r="I4730" t="str">
        <f t="shared" ca="1" si="879"/>
        <v>'Simpl. all tex-DT PLYWOOD'!</v>
      </c>
      <c r="J4730">
        <f t="shared" ca="1" si="880"/>
        <v>0</v>
      </c>
      <c r="K4730">
        <f t="shared" ca="1" si="881"/>
        <v>0</v>
      </c>
      <c r="L4730">
        <f t="shared" ca="1" si="887"/>
        <v>0</v>
      </c>
      <c r="M4730">
        <f t="shared" ca="1" si="888"/>
        <v>0</v>
      </c>
      <c r="O4730" t="str">
        <f t="shared" ca="1" si="889"/>
        <v>D:z</v>
      </c>
      <c r="P4730" t="str">
        <f t="shared" ca="1" si="890"/>
        <v>D7:z7</v>
      </c>
    </row>
    <row r="4731" spans="1:16">
      <c r="A4731" t="str">
        <f t="shared" si="882"/>
        <v>11</v>
      </c>
      <c r="B4731" t="str">
        <f t="shared" ca="1" si="883"/>
        <v>W</v>
      </c>
      <c r="C4731" t="str">
        <f t="shared" si="884"/>
        <v>SIMPL-8M</v>
      </c>
      <c r="D4731" t="s">
        <v>2483</v>
      </c>
      <c r="E4731">
        <f t="shared" ca="1" si="885"/>
        <v>0</v>
      </c>
      <c r="H4731" t="str">
        <f t="shared" ca="1" si="886"/>
        <v>'Simpl. all tex-DT PLYWOOD'!</v>
      </c>
      <c r="I4731" t="str">
        <f t="shared" ca="1" si="879"/>
        <v>'Simpl. all tex-DT PLYWOOD'!</v>
      </c>
      <c r="J4731">
        <f t="shared" ca="1" si="880"/>
        <v>0</v>
      </c>
      <c r="K4731">
        <f t="shared" ca="1" si="881"/>
        <v>0</v>
      </c>
      <c r="L4731">
        <f t="shared" ca="1" si="887"/>
        <v>0</v>
      </c>
      <c r="M4731">
        <f t="shared" ca="1" si="888"/>
        <v>0</v>
      </c>
      <c r="O4731" t="str">
        <f t="shared" ca="1" si="889"/>
        <v>D:z</v>
      </c>
      <c r="P4731" t="str">
        <f t="shared" ca="1" si="890"/>
        <v>D7:z7</v>
      </c>
    </row>
    <row r="4732" spans="1:16">
      <c r="A4732" t="str">
        <f t="shared" si="882"/>
        <v>12</v>
      </c>
      <c r="B4732" t="str">
        <f t="shared" ca="1" si="883"/>
        <v>W</v>
      </c>
      <c r="C4732" t="str">
        <f t="shared" si="884"/>
        <v>SIMPL-8M</v>
      </c>
      <c r="D4732" t="s">
        <v>2484</v>
      </c>
      <c r="E4732">
        <f t="shared" ca="1" si="885"/>
        <v>0</v>
      </c>
      <c r="H4732" t="str">
        <f t="shared" ca="1" si="886"/>
        <v>'Simpl. all tex-DT PLYWOOD'!</v>
      </c>
      <c r="I4732" t="str">
        <f t="shared" ca="1" si="879"/>
        <v>'Simpl. all tex-DT PLYWOOD'!</v>
      </c>
      <c r="J4732">
        <f t="shared" ca="1" si="880"/>
        <v>0</v>
      </c>
      <c r="K4732">
        <f t="shared" ca="1" si="881"/>
        <v>0</v>
      </c>
      <c r="L4732">
        <f t="shared" ca="1" si="887"/>
        <v>0</v>
      </c>
      <c r="M4732">
        <f t="shared" ca="1" si="888"/>
        <v>0</v>
      </c>
      <c r="O4732" t="str">
        <f t="shared" ca="1" si="889"/>
        <v>D:z</v>
      </c>
      <c r="P4732" t="str">
        <f t="shared" ca="1" si="890"/>
        <v>D7:z7</v>
      </c>
    </row>
    <row r="4733" spans="1:16">
      <c r="A4733" t="str">
        <f t="shared" si="882"/>
        <v>13</v>
      </c>
      <c r="B4733" t="str">
        <f t="shared" ca="1" si="883"/>
        <v>W</v>
      </c>
      <c r="C4733" t="str">
        <f t="shared" si="884"/>
        <v>SIMPL-8M</v>
      </c>
      <c r="D4733" t="s">
        <v>2485</v>
      </c>
      <c r="E4733">
        <f t="shared" ca="1" si="885"/>
        <v>0</v>
      </c>
      <c r="H4733" t="str">
        <f t="shared" ca="1" si="886"/>
        <v>'Simpl. all tex-DT PLYWOOD'!</v>
      </c>
      <c r="I4733" t="str">
        <f t="shared" ca="1" si="879"/>
        <v>'Simpl. all tex-DT PLYWOOD'!</v>
      </c>
      <c r="J4733">
        <f t="shared" ca="1" si="880"/>
        <v>0</v>
      </c>
      <c r="K4733">
        <f t="shared" ca="1" si="881"/>
        <v>0</v>
      </c>
      <c r="L4733">
        <f t="shared" ca="1" si="887"/>
        <v>0</v>
      </c>
      <c r="M4733">
        <f t="shared" ca="1" si="888"/>
        <v>0</v>
      </c>
      <c r="O4733" t="str">
        <f t="shared" ca="1" si="889"/>
        <v>D:z</v>
      </c>
      <c r="P4733" t="str">
        <f t="shared" ca="1" si="890"/>
        <v>D7:z7</v>
      </c>
    </row>
    <row r="4734" spans="1:16">
      <c r="A4734" t="str">
        <f t="shared" si="882"/>
        <v>01</v>
      </c>
      <c r="B4734" t="str">
        <f t="shared" ca="1" si="883"/>
        <v>W</v>
      </c>
      <c r="C4734" t="str">
        <f t="shared" si="884"/>
        <v>SIMPL-8M-C</v>
      </c>
      <c r="D4734" t="s">
        <v>6084</v>
      </c>
      <c r="E4734">
        <f t="shared" ca="1" si="885"/>
        <v>0</v>
      </c>
      <c r="H4734" t="str">
        <f t="shared" ca="1" si="886"/>
        <v>'(more) Simpl. Textures PLYWOOD'!</v>
      </c>
      <c r="I4734">
        <f t="shared" ca="1" si="879"/>
        <v>0</v>
      </c>
      <c r="J4734" t="str">
        <f t="shared" ca="1" si="880"/>
        <v>'(more) Simpl. Textures PLYWOOD'!</v>
      </c>
      <c r="K4734">
        <f t="shared" ca="1" si="881"/>
        <v>0</v>
      </c>
      <c r="L4734">
        <f t="shared" ca="1" si="887"/>
        <v>0</v>
      </c>
      <c r="M4734">
        <f t="shared" ca="1" si="888"/>
        <v>0</v>
      </c>
      <c r="O4734" t="str">
        <f t="shared" ca="1" si="889"/>
        <v>D:N</v>
      </c>
      <c r="P4734" t="str">
        <f t="shared" ca="1" si="890"/>
        <v>D7:N7</v>
      </c>
    </row>
    <row r="4735" spans="1:16">
      <c r="A4735" t="str">
        <f t="shared" si="882"/>
        <v>16</v>
      </c>
      <c r="B4735" t="str">
        <f t="shared" ca="1" si="883"/>
        <v>W</v>
      </c>
      <c r="C4735" t="str">
        <f t="shared" si="884"/>
        <v>SIMPL-8M-N-NT</v>
      </c>
      <c r="D4735" t="s">
        <v>5602</v>
      </c>
      <c r="E4735">
        <f t="shared" ca="1" si="885"/>
        <v>0</v>
      </c>
      <c r="H4735" t="str">
        <f t="shared" ca="1" si="886"/>
        <v>'(more) Simpl. Textures PLYWOOD'!</v>
      </c>
      <c r="I4735">
        <f t="shared" ca="1" si="879"/>
        <v>0</v>
      </c>
      <c r="J4735" t="str">
        <f t="shared" ca="1" si="880"/>
        <v>'(more) Simpl. Textures PLYWOOD'!</v>
      </c>
      <c r="K4735">
        <f t="shared" ca="1" si="881"/>
        <v>0</v>
      </c>
      <c r="L4735">
        <f t="shared" ca="1" si="887"/>
        <v>0</v>
      </c>
      <c r="M4735">
        <f t="shared" ca="1" si="888"/>
        <v>0</v>
      </c>
      <c r="O4735" t="str">
        <f t="shared" ca="1" si="889"/>
        <v>D:N</v>
      </c>
      <c r="P4735" t="str">
        <f t="shared" ca="1" si="890"/>
        <v>D7:N7</v>
      </c>
    </row>
    <row r="4736" spans="1:16">
      <c r="A4736" t="str">
        <f t="shared" si="882"/>
        <v>16</v>
      </c>
      <c r="B4736" t="str">
        <f t="shared" ca="1" si="883"/>
        <v>W</v>
      </c>
      <c r="C4736" t="str">
        <f t="shared" si="884"/>
        <v>SIMPL-8M-N-T</v>
      </c>
      <c r="D4736" t="s">
        <v>5762</v>
      </c>
      <c r="E4736">
        <f t="shared" ca="1" si="885"/>
        <v>0</v>
      </c>
      <c r="H4736" t="str">
        <f t="shared" ca="1" si="886"/>
        <v>'(more) Simpl. Textures PLYWOOD'!</v>
      </c>
      <c r="I4736">
        <f t="shared" ca="1" si="879"/>
        <v>0</v>
      </c>
      <c r="J4736" t="str">
        <f t="shared" ca="1" si="880"/>
        <v>'(more) Simpl. Textures PLYWOOD'!</v>
      </c>
      <c r="K4736">
        <f t="shared" ca="1" si="881"/>
        <v>0</v>
      </c>
      <c r="L4736">
        <f t="shared" ca="1" si="887"/>
        <v>0</v>
      </c>
      <c r="M4736">
        <f t="shared" ca="1" si="888"/>
        <v>0</v>
      </c>
      <c r="O4736" t="str">
        <f t="shared" ca="1" si="889"/>
        <v>D:N</v>
      </c>
      <c r="P4736" t="str">
        <f t="shared" ca="1" si="890"/>
        <v>D7:N7</v>
      </c>
    </row>
    <row r="4737" spans="1:16">
      <c r="A4737" t="str">
        <f t="shared" si="882"/>
        <v>01</v>
      </c>
      <c r="B4737" t="str">
        <f t="shared" ca="1" si="883"/>
        <v>W</v>
      </c>
      <c r="C4737" t="str">
        <f t="shared" si="884"/>
        <v>SIMPL-8M-T</v>
      </c>
      <c r="D4737" t="s">
        <v>5059</v>
      </c>
      <c r="E4737">
        <f t="shared" ca="1" si="885"/>
        <v>0</v>
      </c>
      <c r="H4737" t="str">
        <f t="shared" ca="1" si="886"/>
        <v>'Simpl. all tex-DT PLYWOOD'!</v>
      </c>
      <c r="I4737" t="str">
        <f t="shared" ca="1" si="879"/>
        <v>'Simpl. all tex-DT PLYWOOD'!</v>
      </c>
      <c r="J4737">
        <f t="shared" ca="1" si="880"/>
        <v>0</v>
      </c>
      <c r="K4737">
        <f t="shared" ca="1" si="881"/>
        <v>0</v>
      </c>
      <c r="L4737">
        <f t="shared" ca="1" si="887"/>
        <v>0</v>
      </c>
      <c r="M4737">
        <f t="shared" ca="1" si="888"/>
        <v>0</v>
      </c>
      <c r="O4737" t="str">
        <f t="shared" ca="1" si="889"/>
        <v>D:z</v>
      </c>
      <c r="P4737" t="str">
        <f t="shared" ca="1" si="890"/>
        <v>D7:z7</v>
      </c>
    </row>
    <row r="4738" spans="1:16">
      <c r="A4738" t="str">
        <f t="shared" si="882"/>
        <v>02</v>
      </c>
      <c r="B4738" t="str">
        <f t="shared" ca="1" si="883"/>
        <v>W</v>
      </c>
      <c r="C4738" t="str">
        <f t="shared" si="884"/>
        <v>SIMPL-8M-T</v>
      </c>
      <c r="D4738" t="s">
        <v>5067</v>
      </c>
      <c r="E4738">
        <f t="shared" ca="1" si="885"/>
        <v>0</v>
      </c>
      <c r="H4738" t="str">
        <f t="shared" ca="1" si="886"/>
        <v>'Simpl. all tex-DT PLYWOOD'!</v>
      </c>
      <c r="I4738" t="str">
        <f t="shared" ca="1" si="879"/>
        <v>'Simpl. all tex-DT PLYWOOD'!</v>
      </c>
      <c r="J4738">
        <f t="shared" ca="1" si="880"/>
        <v>0</v>
      </c>
      <c r="K4738">
        <f t="shared" ca="1" si="881"/>
        <v>0</v>
      </c>
      <c r="L4738">
        <f t="shared" ca="1" si="887"/>
        <v>0</v>
      </c>
      <c r="M4738">
        <f t="shared" ca="1" si="888"/>
        <v>0</v>
      </c>
      <c r="O4738" t="str">
        <f t="shared" ca="1" si="889"/>
        <v>D:z</v>
      </c>
      <c r="P4738" t="str">
        <f t="shared" ca="1" si="890"/>
        <v>D7:z7</v>
      </c>
    </row>
    <row r="4739" spans="1:16">
      <c r="A4739" t="str">
        <f t="shared" si="882"/>
        <v>03</v>
      </c>
      <c r="B4739" t="str">
        <f t="shared" ca="1" si="883"/>
        <v>W</v>
      </c>
      <c r="C4739" t="str">
        <f t="shared" si="884"/>
        <v>SIMPL-8M-T</v>
      </c>
      <c r="D4739" t="s">
        <v>5075</v>
      </c>
      <c r="E4739">
        <f t="shared" ca="1" si="885"/>
        <v>0</v>
      </c>
      <c r="H4739" t="str">
        <f t="shared" ca="1" si="886"/>
        <v>'Simpl. all tex-DT PLYWOOD'!</v>
      </c>
      <c r="I4739" t="str">
        <f t="shared" ca="1" si="879"/>
        <v>'Simpl. all tex-DT PLYWOOD'!</v>
      </c>
      <c r="J4739">
        <f t="shared" ca="1" si="880"/>
        <v>0</v>
      </c>
      <c r="K4739">
        <f t="shared" ca="1" si="881"/>
        <v>0</v>
      </c>
      <c r="L4739">
        <f t="shared" ca="1" si="887"/>
        <v>0</v>
      </c>
      <c r="M4739">
        <f t="shared" ca="1" si="888"/>
        <v>0</v>
      </c>
      <c r="O4739" t="str">
        <f t="shared" ca="1" si="889"/>
        <v>D:z</v>
      </c>
      <c r="P4739" t="str">
        <f t="shared" ca="1" si="890"/>
        <v>D7:z7</v>
      </c>
    </row>
    <row r="4740" spans="1:16">
      <c r="A4740" t="str">
        <f t="shared" si="882"/>
        <v>04</v>
      </c>
      <c r="B4740" t="str">
        <f t="shared" ca="1" si="883"/>
        <v>W</v>
      </c>
      <c r="C4740" t="str">
        <f t="shared" si="884"/>
        <v>SIMPL-8M-T</v>
      </c>
      <c r="D4740" t="s">
        <v>5083</v>
      </c>
      <c r="E4740">
        <f t="shared" ca="1" si="885"/>
        <v>0</v>
      </c>
      <c r="H4740" t="str">
        <f t="shared" ca="1" si="886"/>
        <v>'Simpl. all tex-DT PLYWOOD'!</v>
      </c>
      <c r="I4740" t="str">
        <f t="shared" ref="I4740:I4803" ca="1" si="891">IF(IFERROR(VLOOKUP(C4740,INDIRECT($G$7&amp;"D:D"),1,FALSE),0)&lt;&gt;0,I$13,0)</f>
        <v>'Simpl. all tex-DT PLYWOOD'!</v>
      </c>
      <c r="J4740">
        <f t="shared" ref="J4740:J4803" ca="1" si="892">IF(IFERROR(VLOOKUP(C4740,INDIRECT($G$8&amp;"D:D"),1,FALSE),0)&lt;&gt;0,J$13,0)</f>
        <v>0</v>
      </c>
      <c r="K4740">
        <f t="shared" ref="K4740:K4803" ca="1" si="893">IF(IFERROR(VLOOKUP($C4740,INDIRECT($G$9&amp;"d:d"),1,FALSE),0)&lt;&gt;0,K$13,0)</f>
        <v>0</v>
      </c>
      <c r="L4740">
        <f t="shared" ca="1" si="887"/>
        <v>0</v>
      </c>
      <c r="M4740">
        <f t="shared" ca="1" si="888"/>
        <v>0</v>
      </c>
      <c r="O4740" t="str">
        <f t="shared" ca="1" si="889"/>
        <v>D:z</v>
      </c>
      <c r="P4740" t="str">
        <f t="shared" ca="1" si="890"/>
        <v>D7:z7</v>
      </c>
    </row>
    <row r="4741" spans="1:16">
      <c r="A4741" t="str">
        <f t="shared" si="882"/>
        <v>05</v>
      </c>
      <c r="B4741" t="str">
        <f t="shared" ca="1" si="883"/>
        <v>W</v>
      </c>
      <c r="C4741" t="str">
        <f t="shared" si="884"/>
        <v>SIMPL-8M-T</v>
      </c>
      <c r="D4741" t="s">
        <v>5091</v>
      </c>
      <c r="E4741">
        <f t="shared" ca="1" si="885"/>
        <v>0</v>
      </c>
      <c r="H4741" t="str">
        <f t="shared" ca="1" si="886"/>
        <v>'Simpl. all tex-DT PLYWOOD'!</v>
      </c>
      <c r="I4741" t="str">
        <f t="shared" ca="1" si="891"/>
        <v>'Simpl. all tex-DT PLYWOOD'!</v>
      </c>
      <c r="J4741">
        <f t="shared" ca="1" si="892"/>
        <v>0</v>
      </c>
      <c r="K4741">
        <f t="shared" ca="1" si="893"/>
        <v>0</v>
      </c>
      <c r="L4741">
        <f t="shared" ca="1" si="887"/>
        <v>0</v>
      </c>
      <c r="M4741">
        <f t="shared" ca="1" si="888"/>
        <v>0</v>
      </c>
      <c r="O4741" t="str">
        <f t="shared" ca="1" si="889"/>
        <v>D:z</v>
      </c>
      <c r="P4741" t="str">
        <f t="shared" ca="1" si="890"/>
        <v>D7:z7</v>
      </c>
    </row>
    <row r="4742" spans="1:16">
      <c r="A4742" t="str">
        <f t="shared" si="882"/>
        <v>06</v>
      </c>
      <c r="B4742" t="str">
        <f t="shared" ca="1" si="883"/>
        <v>W</v>
      </c>
      <c r="C4742" t="str">
        <f t="shared" si="884"/>
        <v>SIMPL-8M-T</v>
      </c>
      <c r="D4742" t="s">
        <v>5099</v>
      </c>
      <c r="E4742">
        <f t="shared" ca="1" si="885"/>
        <v>0</v>
      </c>
      <c r="H4742" t="str">
        <f t="shared" ca="1" si="886"/>
        <v>'Simpl. all tex-DT PLYWOOD'!</v>
      </c>
      <c r="I4742" t="str">
        <f t="shared" ca="1" si="891"/>
        <v>'Simpl. all tex-DT PLYWOOD'!</v>
      </c>
      <c r="J4742">
        <f t="shared" ca="1" si="892"/>
        <v>0</v>
      </c>
      <c r="K4742">
        <f t="shared" ca="1" si="893"/>
        <v>0</v>
      </c>
      <c r="L4742">
        <f t="shared" ca="1" si="887"/>
        <v>0</v>
      </c>
      <c r="M4742">
        <f t="shared" ca="1" si="888"/>
        <v>0</v>
      </c>
      <c r="O4742" t="str">
        <f t="shared" ca="1" si="889"/>
        <v>D:z</v>
      </c>
      <c r="P4742" t="str">
        <f t="shared" ca="1" si="890"/>
        <v>D7:z7</v>
      </c>
    </row>
    <row r="4743" spans="1:16">
      <c r="A4743" t="str">
        <f t="shared" si="882"/>
        <v>07</v>
      </c>
      <c r="B4743" t="str">
        <f t="shared" ca="1" si="883"/>
        <v>W</v>
      </c>
      <c r="C4743" t="str">
        <f t="shared" si="884"/>
        <v>SIMPL-8M-T</v>
      </c>
      <c r="D4743" t="s">
        <v>5107</v>
      </c>
      <c r="E4743">
        <f t="shared" ca="1" si="885"/>
        <v>0</v>
      </c>
      <c r="H4743" t="str">
        <f t="shared" ca="1" si="886"/>
        <v>'Simpl. all tex-DT PLYWOOD'!</v>
      </c>
      <c r="I4743" t="str">
        <f t="shared" ca="1" si="891"/>
        <v>'Simpl. all tex-DT PLYWOOD'!</v>
      </c>
      <c r="J4743">
        <f t="shared" ca="1" si="892"/>
        <v>0</v>
      </c>
      <c r="K4743">
        <f t="shared" ca="1" si="893"/>
        <v>0</v>
      </c>
      <c r="L4743">
        <f t="shared" ca="1" si="887"/>
        <v>0</v>
      </c>
      <c r="M4743">
        <f t="shared" ca="1" si="888"/>
        <v>0</v>
      </c>
      <c r="O4743" t="str">
        <f t="shared" ca="1" si="889"/>
        <v>D:z</v>
      </c>
      <c r="P4743" t="str">
        <f t="shared" ca="1" si="890"/>
        <v>D7:z7</v>
      </c>
    </row>
    <row r="4744" spans="1:16">
      <c r="A4744" t="str">
        <f t="shared" si="882"/>
        <v>08</v>
      </c>
      <c r="B4744" t="str">
        <f t="shared" ca="1" si="883"/>
        <v>W</v>
      </c>
      <c r="C4744" t="str">
        <f t="shared" si="884"/>
        <v>SIMPL-8M-T</v>
      </c>
      <c r="D4744" t="s">
        <v>5115</v>
      </c>
      <c r="E4744">
        <f t="shared" ca="1" si="885"/>
        <v>0</v>
      </c>
      <c r="H4744" t="str">
        <f t="shared" ca="1" si="886"/>
        <v>'Simpl. all tex-DT PLYWOOD'!</v>
      </c>
      <c r="I4744" t="str">
        <f t="shared" ca="1" si="891"/>
        <v>'Simpl. all tex-DT PLYWOOD'!</v>
      </c>
      <c r="J4744">
        <f t="shared" ca="1" si="892"/>
        <v>0</v>
      </c>
      <c r="K4744">
        <f t="shared" ca="1" si="893"/>
        <v>0</v>
      </c>
      <c r="L4744">
        <f t="shared" ca="1" si="887"/>
        <v>0</v>
      </c>
      <c r="M4744">
        <f t="shared" ca="1" si="888"/>
        <v>0</v>
      </c>
      <c r="O4744" t="str">
        <f t="shared" ca="1" si="889"/>
        <v>D:z</v>
      </c>
      <c r="P4744" t="str">
        <f t="shared" ca="1" si="890"/>
        <v>D7:z7</v>
      </c>
    </row>
    <row r="4745" spans="1:16">
      <c r="A4745" t="str">
        <f t="shared" si="882"/>
        <v>09</v>
      </c>
      <c r="B4745" t="str">
        <f t="shared" ca="1" si="883"/>
        <v>W</v>
      </c>
      <c r="C4745" t="str">
        <f t="shared" si="884"/>
        <v>SIMPL-8M-T</v>
      </c>
      <c r="D4745" t="s">
        <v>5123</v>
      </c>
      <c r="E4745">
        <f t="shared" ca="1" si="885"/>
        <v>0</v>
      </c>
      <c r="H4745" t="str">
        <f t="shared" ca="1" si="886"/>
        <v>'Simpl. all tex-DT PLYWOOD'!</v>
      </c>
      <c r="I4745" t="str">
        <f t="shared" ca="1" si="891"/>
        <v>'Simpl. all tex-DT PLYWOOD'!</v>
      </c>
      <c r="J4745">
        <f t="shared" ca="1" si="892"/>
        <v>0</v>
      </c>
      <c r="K4745">
        <f t="shared" ca="1" si="893"/>
        <v>0</v>
      </c>
      <c r="L4745">
        <f t="shared" ca="1" si="887"/>
        <v>0</v>
      </c>
      <c r="M4745">
        <f t="shared" ca="1" si="888"/>
        <v>0</v>
      </c>
      <c r="O4745" t="str">
        <f t="shared" ca="1" si="889"/>
        <v>D:z</v>
      </c>
      <c r="P4745" t="str">
        <f t="shared" ca="1" si="890"/>
        <v>D7:z7</v>
      </c>
    </row>
    <row r="4746" spans="1:16">
      <c r="A4746" t="str">
        <f t="shared" si="882"/>
        <v>10</v>
      </c>
      <c r="B4746" t="str">
        <f t="shared" ca="1" si="883"/>
        <v>W</v>
      </c>
      <c r="C4746" t="str">
        <f t="shared" si="884"/>
        <v>SIMPL-8M-T</v>
      </c>
      <c r="D4746" t="s">
        <v>5131</v>
      </c>
      <c r="E4746">
        <f t="shared" ca="1" si="885"/>
        <v>0</v>
      </c>
      <c r="H4746" t="str">
        <f t="shared" ca="1" si="886"/>
        <v>'Simpl. all tex-DT PLYWOOD'!</v>
      </c>
      <c r="I4746" t="str">
        <f t="shared" ca="1" si="891"/>
        <v>'Simpl. all tex-DT PLYWOOD'!</v>
      </c>
      <c r="J4746">
        <f t="shared" ca="1" si="892"/>
        <v>0</v>
      </c>
      <c r="K4746">
        <f t="shared" ca="1" si="893"/>
        <v>0</v>
      </c>
      <c r="L4746">
        <f t="shared" ca="1" si="887"/>
        <v>0</v>
      </c>
      <c r="M4746">
        <f t="shared" ca="1" si="888"/>
        <v>0</v>
      </c>
      <c r="O4746" t="str">
        <f t="shared" ca="1" si="889"/>
        <v>D:z</v>
      </c>
      <c r="P4746" t="str">
        <f t="shared" ca="1" si="890"/>
        <v>D7:z7</v>
      </c>
    </row>
    <row r="4747" spans="1:16">
      <c r="A4747" t="str">
        <f t="shared" si="882"/>
        <v>100</v>
      </c>
      <c r="B4747" t="str">
        <f t="shared" ca="1" si="883"/>
        <v>W</v>
      </c>
      <c r="C4747" t="str">
        <f t="shared" si="884"/>
        <v>SIMPL-8M-T</v>
      </c>
      <c r="D4747" t="s">
        <v>5163</v>
      </c>
      <c r="E4747">
        <f t="shared" ca="1" si="885"/>
        <v>0</v>
      </c>
      <c r="H4747" t="str">
        <f t="shared" ca="1" si="886"/>
        <v>'Simpl. all tex-DT PLYWOOD'!</v>
      </c>
      <c r="I4747" t="str">
        <f t="shared" ca="1" si="891"/>
        <v>'Simpl. all tex-DT PLYWOOD'!</v>
      </c>
      <c r="J4747">
        <f t="shared" ca="1" si="892"/>
        <v>0</v>
      </c>
      <c r="K4747">
        <f t="shared" ca="1" si="893"/>
        <v>0</v>
      </c>
      <c r="L4747">
        <f t="shared" ca="1" si="887"/>
        <v>0</v>
      </c>
      <c r="M4747">
        <f t="shared" ca="1" si="888"/>
        <v>0</v>
      </c>
      <c r="O4747" t="str">
        <f t="shared" ca="1" si="889"/>
        <v>D:z</v>
      </c>
      <c r="P4747" t="str">
        <f t="shared" ca="1" si="890"/>
        <v>D7:z7</v>
      </c>
    </row>
    <row r="4748" spans="1:16">
      <c r="A4748" t="str">
        <f t="shared" si="882"/>
        <v>11</v>
      </c>
      <c r="B4748" t="str">
        <f t="shared" ca="1" si="883"/>
        <v>W</v>
      </c>
      <c r="C4748" t="str">
        <f t="shared" si="884"/>
        <v>SIMPL-8M-T</v>
      </c>
      <c r="D4748" t="s">
        <v>5139</v>
      </c>
      <c r="E4748">
        <f t="shared" ca="1" si="885"/>
        <v>0</v>
      </c>
      <c r="H4748" t="str">
        <f t="shared" ca="1" si="886"/>
        <v>'Simpl. all tex-DT PLYWOOD'!</v>
      </c>
      <c r="I4748" t="str">
        <f t="shared" ca="1" si="891"/>
        <v>'Simpl. all tex-DT PLYWOOD'!</v>
      </c>
      <c r="J4748">
        <f t="shared" ca="1" si="892"/>
        <v>0</v>
      </c>
      <c r="K4748">
        <f t="shared" ca="1" si="893"/>
        <v>0</v>
      </c>
      <c r="L4748">
        <f t="shared" ca="1" si="887"/>
        <v>0</v>
      </c>
      <c r="M4748">
        <f t="shared" ca="1" si="888"/>
        <v>0</v>
      </c>
      <c r="O4748" t="str">
        <f t="shared" ca="1" si="889"/>
        <v>D:z</v>
      </c>
      <c r="P4748" t="str">
        <f t="shared" ca="1" si="890"/>
        <v>D7:z7</v>
      </c>
    </row>
    <row r="4749" spans="1:16">
      <c r="A4749" t="str">
        <f t="shared" si="882"/>
        <v>12</v>
      </c>
      <c r="B4749" t="str">
        <f t="shared" ca="1" si="883"/>
        <v>W</v>
      </c>
      <c r="C4749" t="str">
        <f t="shared" si="884"/>
        <v>SIMPL-8M-T</v>
      </c>
      <c r="D4749" t="s">
        <v>5147</v>
      </c>
      <c r="E4749">
        <f t="shared" ca="1" si="885"/>
        <v>0</v>
      </c>
      <c r="H4749" t="str">
        <f t="shared" ca="1" si="886"/>
        <v>'Simpl. all tex-DT PLYWOOD'!</v>
      </c>
      <c r="I4749" t="str">
        <f t="shared" ca="1" si="891"/>
        <v>'Simpl. all tex-DT PLYWOOD'!</v>
      </c>
      <c r="J4749">
        <f t="shared" ca="1" si="892"/>
        <v>0</v>
      </c>
      <c r="K4749">
        <f t="shared" ca="1" si="893"/>
        <v>0</v>
      </c>
      <c r="L4749">
        <f t="shared" ca="1" si="887"/>
        <v>0</v>
      </c>
      <c r="M4749">
        <f t="shared" ca="1" si="888"/>
        <v>0</v>
      </c>
      <c r="O4749" t="str">
        <f t="shared" ca="1" si="889"/>
        <v>D:z</v>
      </c>
      <c r="P4749" t="str">
        <f t="shared" ca="1" si="890"/>
        <v>D7:z7</v>
      </c>
    </row>
    <row r="4750" spans="1:16">
      <c r="A4750" t="str">
        <f t="shared" si="882"/>
        <v>13</v>
      </c>
      <c r="B4750" t="str">
        <f t="shared" ca="1" si="883"/>
        <v>W</v>
      </c>
      <c r="C4750" t="str">
        <f t="shared" si="884"/>
        <v>SIMPL-8M-T</v>
      </c>
      <c r="D4750" t="s">
        <v>5155</v>
      </c>
      <c r="E4750">
        <f t="shared" ca="1" si="885"/>
        <v>0</v>
      </c>
      <c r="H4750" t="str">
        <f t="shared" ca="1" si="886"/>
        <v>'Simpl. all tex-DT PLYWOOD'!</v>
      </c>
      <c r="I4750" t="str">
        <f t="shared" ca="1" si="891"/>
        <v>'Simpl. all tex-DT PLYWOOD'!</v>
      </c>
      <c r="J4750">
        <f t="shared" ca="1" si="892"/>
        <v>0</v>
      </c>
      <c r="K4750">
        <f t="shared" ca="1" si="893"/>
        <v>0</v>
      </c>
      <c r="L4750">
        <f t="shared" ca="1" si="887"/>
        <v>0</v>
      </c>
      <c r="M4750">
        <f t="shared" ca="1" si="888"/>
        <v>0</v>
      </c>
      <c r="O4750" t="str">
        <f t="shared" ca="1" si="889"/>
        <v>D:z</v>
      </c>
      <c r="P4750" t="str">
        <f t="shared" ca="1" si="890"/>
        <v>D7:z7</v>
      </c>
    </row>
    <row r="4751" spans="1:16">
      <c r="A4751" t="str">
        <f t="shared" ref="A4751:A4814" si="894">MID(D4751,LEN(C4751)+2,LEN(D4751)-LEN(C4751))</f>
        <v>15</v>
      </c>
      <c r="B4751" t="str">
        <f t="shared" ref="B4751:B4814" ca="1" si="895">VLOOKUP(H4751,$A$1:$K$4,11,FALSE)</f>
        <v>W</v>
      </c>
      <c r="C4751" t="str">
        <f t="shared" ref="C4751:C4814" si="896">IF(RIGHT(LEFT(D4751,LEN(D4751)-3),1)="-",LEFT(D4751,LEN(D4751)-4),LEFT(D4751,LEN(D4751)-3))</f>
        <v>SIMPL-8M-T</v>
      </c>
      <c r="D4751" t="s">
        <v>4827</v>
      </c>
      <c r="E4751">
        <f t="shared" ref="E4751:E4814" ca="1" si="897">IFERROR(VLOOKUP(C4751,INDIRECT($H4751&amp;$O4751),MATCH($A4751,INDIRECT($H4751&amp;$P4751),0),FALSE),0)</f>
        <v>0</v>
      </c>
      <c r="H4751" t="str">
        <f t="shared" ref="H4751:H4814" ca="1" si="898">IF(I4751&lt;&gt;0,I4751,IF(J4751&lt;&gt;0,J4751,IF(K4751&lt;&gt;0,K4751,IF(L4751&lt;&gt;0,L4751,IF(M4751&lt;&gt;0,M4751,N4751)))))</f>
        <v>'Simpl. all tex-DT PLYWOOD'!</v>
      </c>
      <c r="I4751" t="str">
        <f t="shared" ca="1" si="891"/>
        <v>'Simpl. all tex-DT PLYWOOD'!</v>
      </c>
      <c r="J4751">
        <f t="shared" ca="1" si="892"/>
        <v>0</v>
      </c>
      <c r="K4751">
        <f t="shared" ca="1" si="893"/>
        <v>0</v>
      </c>
      <c r="L4751">
        <f t="shared" ref="L4751:L4814" ca="1" si="899">IF(IFERROR(VLOOKUP($C4751,INDIRECT($G$10&amp;"d:d"),1,FALSE),0)&lt;&gt;0,L$13,0)</f>
        <v>0</v>
      </c>
      <c r="M4751">
        <f t="shared" ref="M4751:M4814" ca="1" si="900">IF(IFERROR(VLOOKUP($C4751,INDIRECT($G$11&amp;"d:d"),1,FALSE),0)&lt;&gt;0,M$13,0)</f>
        <v>0</v>
      </c>
      <c r="O4751" t="str">
        <f t="shared" ref="O4751:O4814" ca="1" si="901">VLOOKUP($H4751,$G$7:$I$11,2,FALSE)</f>
        <v>D:z</v>
      </c>
      <c r="P4751" t="str">
        <f t="shared" ref="P4751:P4814" ca="1" si="902">VLOOKUP($H4751,$G$7:$I$11,3,FALSE)</f>
        <v>D7:z7</v>
      </c>
    </row>
    <row r="4752" spans="1:16">
      <c r="A4752" t="str">
        <f t="shared" si="894"/>
        <v>01</v>
      </c>
      <c r="B4752" t="str">
        <f t="shared" ca="1" si="895"/>
        <v>W</v>
      </c>
      <c r="C4752" t="str">
        <f t="shared" si="896"/>
        <v>SIMPL-8N</v>
      </c>
      <c r="D4752" t="s">
        <v>2487</v>
      </c>
      <c r="E4752">
        <f t="shared" ca="1" si="897"/>
        <v>0</v>
      </c>
      <c r="H4752" t="str">
        <f t="shared" ca="1" si="898"/>
        <v>'Simpl. all tex-DT PLYWOOD'!</v>
      </c>
      <c r="I4752" t="str">
        <f t="shared" ca="1" si="891"/>
        <v>'Simpl. all tex-DT PLYWOOD'!</v>
      </c>
      <c r="J4752">
        <f t="shared" ca="1" si="892"/>
        <v>0</v>
      </c>
      <c r="K4752">
        <f t="shared" ca="1" si="893"/>
        <v>0</v>
      </c>
      <c r="L4752">
        <f t="shared" ca="1" si="899"/>
        <v>0</v>
      </c>
      <c r="M4752">
        <f t="shared" ca="1" si="900"/>
        <v>0</v>
      </c>
      <c r="O4752" t="str">
        <f t="shared" ca="1" si="901"/>
        <v>D:z</v>
      </c>
      <c r="P4752" t="str">
        <f t="shared" ca="1" si="902"/>
        <v>D7:z7</v>
      </c>
    </row>
    <row r="4753" spans="1:16">
      <c r="A4753" t="str">
        <f t="shared" si="894"/>
        <v>02</v>
      </c>
      <c r="B4753" t="str">
        <f t="shared" ca="1" si="895"/>
        <v>W</v>
      </c>
      <c r="C4753" t="str">
        <f t="shared" si="896"/>
        <v>SIMPL-8N</v>
      </c>
      <c r="D4753" t="s">
        <v>2488</v>
      </c>
      <c r="E4753">
        <f t="shared" ca="1" si="897"/>
        <v>0</v>
      </c>
      <c r="H4753" t="str">
        <f t="shared" ca="1" si="898"/>
        <v>'Simpl. all tex-DT PLYWOOD'!</v>
      </c>
      <c r="I4753" t="str">
        <f t="shared" ca="1" si="891"/>
        <v>'Simpl. all tex-DT PLYWOOD'!</v>
      </c>
      <c r="J4753">
        <f t="shared" ca="1" si="892"/>
        <v>0</v>
      </c>
      <c r="K4753">
        <f t="shared" ca="1" si="893"/>
        <v>0</v>
      </c>
      <c r="L4753">
        <f t="shared" ca="1" si="899"/>
        <v>0</v>
      </c>
      <c r="M4753">
        <f t="shared" ca="1" si="900"/>
        <v>0</v>
      </c>
      <c r="O4753" t="str">
        <f t="shared" ca="1" si="901"/>
        <v>D:z</v>
      </c>
      <c r="P4753" t="str">
        <f t="shared" ca="1" si="902"/>
        <v>D7:z7</v>
      </c>
    </row>
    <row r="4754" spans="1:16">
      <c r="A4754" t="str">
        <f t="shared" si="894"/>
        <v>03</v>
      </c>
      <c r="B4754" t="str">
        <f t="shared" ca="1" si="895"/>
        <v>W</v>
      </c>
      <c r="C4754" t="str">
        <f t="shared" si="896"/>
        <v>SIMPL-8N</v>
      </c>
      <c r="D4754" t="s">
        <v>2489</v>
      </c>
      <c r="E4754">
        <f t="shared" ca="1" si="897"/>
        <v>0</v>
      </c>
      <c r="H4754" t="str">
        <f t="shared" ca="1" si="898"/>
        <v>'Simpl. all tex-DT PLYWOOD'!</v>
      </c>
      <c r="I4754" t="str">
        <f t="shared" ca="1" si="891"/>
        <v>'Simpl. all tex-DT PLYWOOD'!</v>
      </c>
      <c r="J4754">
        <f t="shared" ca="1" si="892"/>
        <v>0</v>
      </c>
      <c r="K4754">
        <f t="shared" ca="1" si="893"/>
        <v>0</v>
      </c>
      <c r="L4754">
        <f t="shared" ca="1" si="899"/>
        <v>0</v>
      </c>
      <c r="M4754">
        <f t="shared" ca="1" si="900"/>
        <v>0</v>
      </c>
      <c r="O4754" t="str">
        <f t="shared" ca="1" si="901"/>
        <v>D:z</v>
      </c>
      <c r="P4754" t="str">
        <f t="shared" ca="1" si="902"/>
        <v>D7:z7</v>
      </c>
    </row>
    <row r="4755" spans="1:16">
      <c r="A4755" t="str">
        <f t="shared" si="894"/>
        <v>04</v>
      </c>
      <c r="B4755" t="str">
        <f t="shared" ca="1" si="895"/>
        <v>W</v>
      </c>
      <c r="C4755" t="str">
        <f t="shared" si="896"/>
        <v>SIMPL-8N</v>
      </c>
      <c r="D4755" t="s">
        <v>2490</v>
      </c>
      <c r="E4755">
        <f t="shared" ca="1" si="897"/>
        <v>0</v>
      </c>
      <c r="H4755" t="str">
        <f t="shared" ca="1" si="898"/>
        <v>'Simpl. all tex-DT PLYWOOD'!</v>
      </c>
      <c r="I4755" t="str">
        <f t="shared" ca="1" si="891"/>
        <v>'Simpl. all tex-DT PLYWOOD'!</v>
      </c>
      <c r="J4755">
        <f t="shared" ca="1" si="892"/>
        <v>0</v>
      </c>
      <c r="K4755">
        <f t="shared" ca="1" si="893"/>
        <v>0</v>
      </c>
      <c r="L4755">
        <f t="shared" ca="1" si="899"/>
        <v>0</v>
      </c>
      <c r="M4755">
        <f t="shared" ca="1" si="900"/>
        <v>0</v>
      </c>
      <c r="O4755" t="str">
        <f t="shared" ca="1" si="901"/>
        <v>D:z</v>
      </c>
      <c r="P4755" t="str">
        <f t="shared" ca="1" si="902"/>
        <v>D7:z7</v>
      </c>
    </row>
    <row r="4756" spans="1:16">
      <c r="A4756" t="str">
        <f t="shared" si="894"/>
        <v>05</v>
      </c>
      <c r="B4756" t="str">
        <f t="shared" ca="1" si="895"/>
        <v>W</v>
      </c>
      <c r="C4756" t="str">
        <f t="shared" si="896"/>
        <v>SIMPL-8N</v>
      </c>
      <c r="D4756" t="s">
        <v>2491</v>
      </c>
      <c r="E4756">
        <f t="shared" ca="1" si="897"/>
        <v>0</v>
      </c>
      <c r="H4756" t="str">
        <f t="shared" ca="1" si="898"/>
        <v>'Simpl. all tex-DT PLYWOOD'!</v>
      </c>
      <c r="I4756" t="str">
        <f t="shared" ca="1" si="891"/>
        <v>'Simpl. all tex-DT PLYWOOD'!</v>
      </c>
      <c r="J4756">
        <f t="shared" ca="1" si="892"/>
        <v>0</v>
      </c>
      <c r="K4756">
        <f t="shared" ca="1" si="893"/>
        <v>0</v>
      </c>
      <c r="L4756">
        <f t="shared" ca="1" si="899"/>
        <v>0</v>
      </c>
      <c r="M4756">
        <f t="shared" ca="1" si="900"/>
        <v>0</v>
      </c>
      <c r="O4756" t="str">
        <f t="shared" ca="1" si="901"/>
        <v>D:z</v>
      </c>
      <c r="P4756" t="str">
        <f t="shared" ca="1" si="902"/>
        <v>D7:z7</v>
      </c>
    </row>
    <row r="4757" spans="1:16">
      <c r="A4757" t="str">
        <f t="shared" si="894"/>
        <v>06</v>
      </c>
      <c r="B4757" t="str">
        <f t="shared" ca="1" si="895"/>
        <v>W</v>
      </c>
      <c r="C4757" t="str">
        <f t="shared" si="896"/>
        <v>SIMPL-8N</v>
      </c>
      <c r="D4757" t="s">
        <v>2492</v>
      </c>
      <c r="E4757">
        <f t="shared" ca="1" si="897"/>
        <v>0</v>
      </c>
      <c r="H4757" t="str">
        <f t="shared" ca="1" si="898"/>
        <v>'Simpl. all tex-DT PLYWOOD'!</v>
      </c>
      <c r="I4757" t="str">
        <f t="shared" ca="1" si="891"/>
        <v>'Simpl. all tex-DT PLYWOOD'!</v>
      </c>
      <c r="J4757">
        <f t="shared" ca="1" si="892"/>
        <v>0</v>
      </c>
      <c r="K4757">
        <f t="shared" ca="1" si="893"/>
        <v>0</v>
      </c>
      <c r="L4757">
        <f t="shared" ca="1" si="899"/>
        <v>0</v>
      </c>
      <c r="M4757">
        <f t="shared" ca="1" si="900"/>
        <v>0</v>
      </c>
      <c r="O4757" t="str">
        <f t="shared" ca="1" si="901"/>
        <v>D:z</v>
      </c>
      <c r="P4757" t="str">
        <f t="shared" ca="1" si="902"/>
        <v>D7:z7</v>
      </c>
    </row>
    <row r="4758" spans="1:16">
      <c r="A4758" t="str">
        <f t="shared" si="894"/>
        <v>07</v>
      </c>
      <c r="B4758" t="str">
        <f t="shared" ca="1" si="895"/>
        <v>W</v>
      </c>
      <c r="C4758" t="str">
        <f t="shared" si="896"/>
        <v>SIMPL-8N</v>
      </c>
      <c r="D4758" t="s">
        <v>2493</v>
      </c>
      <c r="E4758">
        <f t="shared" ca="1" si="897"/>
        <v>0</v>
      </c>
      <c r="H4758" t="str">
        <f t="shared" ca="1" si="898"/>
        <v>'Simpl. all tex-DT PLYWOOD'!</v>
      </c>
      <c r="I4758" t="str">
        <f t="shared" ca="1" si="891"/>
        <v>'Simpl. all tex-DT PLYWOOD'!</v>
      </c>
      <c r="J4758">
        <f t="shared" ca="1" si="892"/>
        <v>0</v>
      </c>
      <c r="K4758">
        <f t="shared" ca="1" si="893"/>
        <v>0</v>
      </c>
      <c r="L4758">
        <f t="shared" ca="1" si="899"/>
        <v>0</v>
      </c>
      <c r="M4758">
        <f t="shared" ca="1" si="900"/>
        <v>0</v>
      </c>
      <c r="O4758" t="str">
        <f t="shared" ca="1" si="901"/>
        <v>D:z</v>
      </c>
      <c r="P4758" t="str">
        <f t="shared" ca="1" si="902"/>
        <v>D7:z7</v>
      </c>
    </row>
    <row r="4759" spans="1:16">
      <c r="A4759" t="str">
        <f t="shared" si="894"/>
        <v>08</v>
      </c>
      <c r="B4759" t="str">
        <f t="shared" ca="1" si="895"/>
        <v>W</v>
      </c>
      <c r="C4759" t="str">
        <f t="shared" si="896"/>
        <v>SIMPL-8N</v>
      </c>
      <c r="D4759" t="s">
        <v>2494</v>
      </c>
      <c r="E4759">
        <f t="shared" ca="1" si="897"/>
        <v>0</v>
      </c>
      <c r="H4759" t="str">
        <f t="shared" ca="1" si="898"/>
        <v>'Simpl. all tex-DT PLYWOOD'!</v>
      </c>
      <c r="I4759" t="str">
        <f t="shared" ca="1" si="891"/>
        <v>'Simpl. all tex-DT PLYWOOD'!</v>
      </c>
      <c r="J4759">
        <f t="shared" ca="1" si="892"/>
        <v>0</v>
      </c>
      <c r="K4759">
        <f t="shared" ca="1" si="893"/>
        <v>0</v>
      </c>
      <c r="L4759">
        <f t="shared" ca="1" si="899"/>
        <v>0</v>
      </c>
      <c r="M4759">
        <f t="shared" ca="1" si="900"/>
        <v>0</v>
      </c>
      <c r="O4759" t="str">
        <f t="shared" ca="1" si="901"/>
        <v>D:z</v>
      </c>
      <c r="P4759" t="str">
        <f t="shared" ca="1" si="902"/>
        <v>D7:z7</v>
      </c>
    </row>
    <row r="4760" spans="1:16">
      <c r="A4760" t="str">
        <f t="shared" si="894"/>
        <v>09</v>
      </c>
      <c r="B4760" t="str">
        <f t="shared" ca="1" si="895"/>
        <v>W</v>
      </c>
      <c r="C4760" t="str">
        <f t="shared" si="896"/>
        <v>SIMPL-8N</v>
      </c>
      <c r="D4760" t="s">
        <v>2495</v>
      </c>
      <c r="E4760">
        <f t="shared" ca="1" si="897"/>
        <v>0</v>
      </c>
      <c r="H4760" t="str">
        <f t="shared" ca="1" si="898"/>
        <v>'Simpl. all tex-DT PLYWOOD'!</v>
      </c>
      <c r="I4760" t="str">
        <f t="shared" ca="1" si="891"/>
        <v>'Simpl. all tex-DT PLYWOOD'!</v>
      </c>
      <c r="J4760">
        <f t="shared" ca="1" si="892"/>
        <v>0</v>
      </c>
      <c r="K4760">
        <f t="shared" ca="1" si="893"/>
        <v>0</v>
      </c>
      <c r="L4760">
        <f t="shared" ca="1" si="899"/>
        <v>0</v>
      </c>
      <c r="M4760">
        <f t="shared" ca="1" si="900"/>
        <v>0</v>
      </c>
      <c r="O4760" t="str">
        <f t="shared" ca="1" si="901"/>
        <v>D:z</v>
      </c>
      <c r="P4760" t="str">
        <f t="shared" ca="1" si="902"/>
        <v>D7:z7</v>
      </c>
    </row>
    <row r="4761" spans="1:16">
      <c r="A4761" t="str">
        <f t="shared" si="894"/>
        <v>10</v>
      </c>
      <c r="B4761" t="str">
        <f t="shared" ca="1" si="895"/>
        <v>W</v>
      </c>
      <c r="C4761" t="str">
        <f t="shared" si="896"/>
        <v>SIMPL-8N</v>
      </c>
      <c r="D4761" t="s">
        <v>2496</v>
      </c>
      <c r="E4761">
        <f t="shared" ca="1" si="897"/>
        <v>0</v>
      </c>
      <c r="H4761" t="str">
        <f t="shared" ca="1" si="898"/>
        <v>'Simpl. all tex-DT PLYWOOD'!</v>
      </c>
      <c r="I4761" t="str">
        <f t="shared" ca="1" si="891"/>
        <v>'Simpl. all tex-DT PLYWOOD'!</v>
      </c>
      <c r="J4761">
        <f t="shared" ca="1" si="892"/>
        <v>0</v>
      </c>
      <c r="K4761">
        <f t="shared" ca="1" si="893"/>
        <v>0</v>
      </c>
      <c r="L4761">
        <f t="shared" ca="1" si="899"/>
        <v>0</v>
      </c>
      <c r="M4761">
        <f t="shared" ca="1" si="900"/>
        <v>0</v>
      </c>
      <c r="O4761" t="str">
        <f t="shared" ca="1" si="901"/>
        <v>D:z</v>
      </c>
      <c r="P4761" t="str">
        <f t="shared" ca="1" si="902"/>
        <v>D7:z7</v>
      </c>
    </row>
    <row r="4762" spans="1:16">
      <c r="A4762" t="str">
        <f t="shared" si="894"/>
        <v>100</v>
      </c>
      <c r="B4762" t="str">
        <f t="shared" ca="1" si="895"/>
        <v>W</v>
      </c>
      <c r="C4762" t="str">
        <f t="shared" si="896"/>
        <v>SIMPL-8N</v>
      </c>
      <c r="D4762" t="s">
        <v>2500</v>
      </c>
      <c r="E4762">
        <f t="shared" ca="1" si="897"/>
        <v>0</v>
      </c>
      <c r="H4762" t="str">
        <f t="shared" ca="1" si="898"/>
        <v>'Simpl. all tex-DT PLYWOOD'!</v>
      </c>
      <c r="I4762" t="str">
        <f t="shared" ca="1" si="891"/>
        <v>'Simpl. all tex-DT PLYWOOD'!</v>
      </c>
      <c r="J4762">
        <f t="shared" ca="1" si="892"/>
        <v>0</v>
      </c>
      <c r="K4762">
        <f t="shared" ca="1" si="893"/>
        <v>0</v>
      </c>
      <c r="L4762">
        <f t="shared" ca="1" si="899"/>
        <v>0</v>
      </c>
      <c r="M4762">
        <f t="shared" ca="1" si="900"/>
        <v>0</v>
      </c>
      <c r="O4762" t="str">
        <f t="shared" ca="1" si="901"/>
        <v>D:z</v>
      </c>
      <c r="P4762" t="str">
        <f t="shared" ca="1" si="902"/>
        <v>D7:z7</v>
      </c>
    </row>
    <row r="4763" spans="1:16">
      <c r="A4763" t="str">
        <f t="shared" si="894"/>
        <v>11</v>
      </c>
      <c r="B4763" t="str">
        <f t="shared" ca="1" si="895"/>
        <v>W</v>
      </c>
      <c r="C4763" t="str">
        <f t="shared" si="896"/>
        <v>SIMPL-8N</v>
      </c>
      <c r="D4763" t="s">
        <v>2497</v>
      </c>
      <c r="E4763">
        <f t="shared" ca="1" si="897"/>
        <v>0</v>
      </c>
      <c r="H4763" t="str">
        <f t="shared" ca="1" si="898"/>
        <v>'Simpl. all tex-DT PLYWOOD'!</v>
      </c>
      <c r="I4763" t="str">
        <f t="shared" ca="1" si="891"/>
        <v>'Simpl. all tex-DT PLYWOOD'!</v>
      </c>
      <c r="J4763">
        <f t="shared" ca="1" si="892"/>
        <v>0</v>
      </c>
      <c r="K4763">
        <f t="shared" ca="1" si="893"/>
        <v>0</v>
      </c>
      <c r="L4763">
        <f t="shared" ca="1" si="899"/>
        <v>0</v>
      </c>
      <c r="M4763">
        <f t="shared" ca="1" si="900"/>
        <v>0</v>
      </c>
      <c r="O4763" t="str">
        <f t="shared" ca="1" si="901"/>
        <v>D:z</v>
      </c>
      <c r="P4763" t="str">
        <f t="shared" ca="1" si="902"/>
        <v>D7:z7</v>
      </c>
    </row>
    <row r="4764" spans="1:16">
      <c r="A4764" t="str">
        <f t="shared" si="894"/>
        <v>12</v>
      </c>
      <c r="B4764" t="str">
        <f t="shared" ca="1" si="895"/>
        <v>W</v>
      </c>
      <c r="C4764" t="str">
        <f t="shared" si="896"/>
        <v>SIMPL-8N</v>
      </c>
      <c r="D4764" t="s">
        <v>2498</v>
      </c>
      <c r="E4764">
        <f t="shared" ca="1" si="897"/>
        <v>0</v>
      </c>
      <c r="H4764" t="str">
        <f t="shared" ca="1" si="898"/>
        <v>'Simpl. all tex-DT PLYWOOD'!</v>
      </c>
      <c r="I4764" t="str">
        <f t="shared" ca="1" si="891"/>
        <v>'Simpl. all tex-DT PLYWOOD'!</v>
      </c>
      <c r="J4764">
        <f t="shared" ca="1" si="892"/>
        <v>0</v>
      </c>
      <c r="K4764">
        <f t="shared" ca="1" si="893"/>
        <v>0</v>
      </c>
      <c r="L4764">
        <f t="shared" ca="1" si="899"/>
        <v>0</v>
      </c>
      <c r="M4764">
        <f t="shared" ca="1" si="900"/>
        <v>0</v>
      </c>
      <c r="O4764" t="str">
        <f t="shared" ca="1" si="901"/>
        <v>D:z</v>
      </c>
      <c r="P4764" t="str">
        <f t="shared" ca="1" si="902"/>
        <v>D7:z7</v>
      </c>
    </row>
    <row r="4765" spans="1:16">
      <c r="A4765" t="str">
        <f t="shared" si="894"/>
        <v>13</v>
      </c>
      <c r="B4765" t="str">
        <f t="shared" ca="1" si="895"/>
        <v>W</v>
      </c>
      <c r="C4765" t="str">
        <f t="shared" si="896"/>
        <v>SIMPL-8N</v>
      </c>
      <c r="D4765" t="s">
        <v>2499</v>
      </c>
      <c r="E4765">
        <f t="shared" ca="1" si="897"/>
        <v>0</v>
      </c>
      <c r="H4765" t="str">
        <f t="shared" ca="1" si="898"/>
        <v>'Simpl. all tex-DT PLYWOOD'!</v>
      </c>
      <c r="I4765" t="str">
        <f t="shared" ca="1" si="891"/>
        <v>'Simpl. all tex-DT PLYWOOD'!</v>
      </c>
      <c r="J4765">
        <f t="shared" ca="1" si="892"/>
        <v>0</v>
      </c>
      <c r="K4765">
        <f t="shared" ca="1" si="893"/>
        <v>0</v>
      </c>
      <c r="L4765">
        <f t="shared" ca="1" si="899"/>
        <v>0</v>
      </c>
      <c r="M4765">
        <f t="shared" ca="1" si="900"/>
        <v>0</v>
      </c>
      <c r="O4765" t="str">
        <f t="shared" ca="1" si="901"/>
        <v>D:z</v>
      </c>
      <c r="P4765" t="str">
        <f t="shared" ca="1" si="902"/>
        <v>D7:z7</v>
      </c>
    </row>
    <row r="4766" spans="1:16">
      <c r="A4766" t="str">
        <f t="shared" si="894"/>
        <v>01</v>
      </c>
      <c r="B4766" t="str">
        <f t="shared" ca="1" si="895"/>
        <v>W</v>
      </c>
      <c r="C4766" t="str">
        <f t="shared" si="896"/>
        <v>SIMPL-8N-C</v>
      </c>
      <c r="D4766" t="s">
        <v>6085</v>
      </c>
      <c r="E4766">
        <f t="shared" ca="1" si="897"/>
        <v>0</v>
      </c>
      <c r="H4766" t="str">
        <f t="shared" ca="1" si="898"/>
        <v>'(more) Simpl. Textures PLYWOOD'!</v>
      </c>
      <c r="I4766">
        <f t="shared" ca="1" si="891"/>
        <v>0</v>
      </c>
      <c r="J4766" t="str">
        <f t="shared" ca="1" si="892"/>
        <v>'(more) Simpl. Textures PLYWOOD'!</v>
      </c>
      <c r="K4766">
        <f t="shared" ca="1" si="893"/>
        <v>0</v>
      </c>
      <c r="L4766">
        <f t="shared" ca="1" si="899"/>
        <v>0</v>
      </c>
      <c r="M4766">
        <f t="shared" ca="1" si="900"/>
        <v>0</v>
      </c>
      <c r="O4766" t="str">
        <f t="shared" ca="1" si="901"/>
        <v>D:N</v>
      </c>
      <c r="P4766" t="str">
        <f t="shared" ca="1" si="902"/>
        <v>D7:N7</v>
      </c>
    </row>
    <row r="4767" spans="1:16">
      <c r="A4767" t="str">
        <f t="shared" si="894"/>
        <v>16</v>
      </c>
      <c r="B4767" t="str">
        <f t="shared" ca="1" si="895"/>
        <v>W</v>
      </c>
      <c r="C4767" t="str">
        <f t="shared" si="896"/>
        <v>SIMPL-8N-N-NT</v>
      </c>
      <c r="D4767" t="s">
        <v>5603</v>
      </c>
      <c r="E4767">
        <f t="shared" ca="1" si="897"/>
        <v>0</v>
      </c>
      <c r="H4767" t="str">
        <f t="shared" ca="1" si="898"/>
        <v>'(more) Simpl. Textures PLYWOOD'!</v>
      </c>
      <c r="I4767">
        <f t="shared" ca="1" si="891"/>
        <v>0</v>
      </c>
      <c r="J4767" t="str">
        <f t="shared" ca="1" si="892"/>
        <v>'(more) Simpl. Textures PLYWOOD'!</v>
      </c>
      <c r="K4767">
        <f t="shared" ca="1" si="893"/>
        <v>0</v>
      </c>
      <c r="L4767">
        <f t="shared" ca="1" si="899"/>
        <v>0</v>
      </c>
      <c r="M4767">
        <f t="shared" ca="1" si="900"/>
        <v>0</v>
      </c>
      <c r="O4767" t="str">
        <f t="shared" ca="1" si="901"/>
        <v>D:N</v>
      </c>
      <c r="P4767" t="str">
        <f t="shared" ca="1" si="902"/>
        <v>D7:N7</v>
      </c>
    </row>
    <row r="4768" spans="1:16">
      <c r="A4768" t="str">
        <f t="shared" si="894"/>
        <v>16</v>
      </c>
      <c r="B4768" t="str">
        <f t="shared" ca="1" si="895"/>
        <v>W</v>
      </c>
      <c r="C4768" t="str">
        <f t="shared" si="896"/>
        <v>SIMPL-8N-N-T</v>
      </c>
      <c r="D4768" t="s">
        <v>5763</v>
      </c>
      <c r="E4768">
        <f t="shared" ca="1" si="897"/>
        <v>0</v>
      </c>
      <c r="H4768" t="str">
        <f t="shared" ca="1" si="898"/>
        <v>'(more) Simpl. Textures PLYWOOD'!</v>
      </c>
      <c r="I4768">
        <f t="shared" ca="1" si="891"/>
        <v>0</v>
      </c>
      <c r="J4768" t="str">
        <f t="shared" ca="1" si="892"/>
        <v>'(more) Simpl. Textures PLYWOOD'!</v>
      </c>
      <c r="K4768">
        <f t="shared" ca="1" si="893"/>
        <v>0</v>
      </c>
      <c r="L4768">
        <f t="shared" ca="1" si="899"/>
        <v>0</v>
      </c>
      <c r="M4768">
        <f t="shared" ca="1" si="900"/>
        <v>0</v>
      </c>
      <c r="O4768" t="str">
        <f t="shared" ca="1" si="901"/>
        <v>D:N</v>
      </c>
      <c r="P4768" t="str">
        <f t="shared" ca="1" si="902"/>
        <v>D7:N7</v>
      </c>
    </row>
    <row r="4769" spans="1:16">
      <c r="A4769" t="str">
        <f t="shared" si="894"/>
        <v>01</v>
      </c>
      <c r="B4769" t="str">
        <f t="shared" ca="1" si="895"/>
        <v>W</v>
      </c>
      <c r="C4769" t="str">
        <f t="shared" si="896"/>
        <v>SIMPL-8N-T</v>
      </c>
      <c r="D4769" t="s">
        <v>5060</v>
      </c>
      <c r="E4769">
        <f t="shared" ca="1" si="897"/>
        <v>0</v>
      </c>
      <c r="H4769" t="str">
        <f t="shared" ca="1" si="898"/>
        <v>'Simpl. all tex-DT PLYWOOD'!</v>
      </c>
      <c r="I4769" t="str">
        <f t="shared" ca="1" si="891"/>
        <v>'Simpl. all tex-DT PLYWOOD'!</v>
      </c>
      <c r="J4769">
        <f t="shared" ca="1" si="892"/>
        <v>0</v>
      </c>
      <c r="K4769">
        <f t="shared" ca="1" si="893"/>
        <v>0</v>
      </c>
      <c r="L4769">
        <f t="shared" ca="1" si="899"/>
        <v>0</v>
      </c>
      <c r="M4769">
        <f t="shared" ca="1" si="900"/>
        <v>0</v>
      </c>
      <c r="O4769" t="str">
        <f t="shared" ca="1" si="901"/>
        <v>D:z</v>
      </c>
      <c r="P4769" t="str">
        <f t="shared" ca="1" si="902"/>
        <v>D7:z7</v>
      </c>
    </row>
    <row r="4770" spans="1:16">
      <c r="A4770" t="str">
        <f t="shared" si="894"/>
        <v>02</v>
      </c>
      <c r="B4770" t="str">
        <f t="shared" ca="1" si="895"/>
        <v>W</v>
      </c>
      <c r="C4770" t="str">
        <f t="shared" si="896"/>
        <v>SIMPL-8N-T</v>
      </c>
      <c r="D4770" t="s">
        <v>5068</v>
      </c>
      <c r="E4770">
        <f t="shared" ca="1" si="897"/>
        <v>0</v>
      </c>
      <c r="H4770" t="str">
        <f t="shared" ca="1" si="898"/>
        <v>'Simpl. all tex-DT PLYWOOD'!</v>
      </c>
      <c r="I4770" t="str">
        <f t="shared" ca="1" si="891"/>
        <v>'Simpl. all tex-DT PLYWOOD'!</v>
      </c>
      <c r="J4770">
        <f t="shared" ca="1" si="892"/>
        <v>0</v>
      </c>
      <c r="K4770">
        <f t="shared" ca="1" si="893"/>
        <v>0</v>
      </c>
      <c r="L4770">
        <f t="shared" ca="1" si="899"/>
        <v>0</v>
      </c>
      <c r="M4770">
        <f t="shared" ca="1" si="900"/>
        <v>0</v>
      </c>
      <c r="O4770" t="str">
        <f t="shared" ca="1" si="901"/>
        <v>D:z</v>
      </c>
      <c r="P4770" t="str">
        <f t="shared" ca="1" si="902"/>
        <v>D7:z7</v>
      </c>
    </row>
    <row r="4771" spans="1:16">
      <c r="A4771" t="str">
        <f t="shared" si="894"/>
        <v>03</v>
      </c>
      <c r="B4771" t="str">
        <f t="shared" ca="1" si="895"/>
        <v>W</v>
      </c>
      <c r="C4771" t="str">
        <f t="shared" si="896"/>
        <v>SIMPL-8N-T</v>
      </c>
      <c r="D4771" t="s">
        <v>5076</v>
      </c>
      <c r="E4771">
        <f t="shared" ca="1" si="897"/>
        <v>0</v>
      </c>
      <c r="H4771" t="str">
        <f t="shared" ca="1" si="898"/>
        <v>'Simpl. all tex-DT PLYWOOD'!</v>
      </c>
      <c r="I4771" t="str">
        <f t="shared" ca="1" si="891"/>
        <v>'Simpl. all tex-DT PLYWOOD'!</v>
      </c>
      <c r="J4771">
        <f t="shared" ca="1" si="892"/>
        <v>0</v>
      </c>
      <c r="K4771">
        <f t="shared" ca="1" si="893"/>
        <v>0</v>
      </c>
      <c r="L4771">
        <f t="shared" ca="1" si="899"/>
        <v>0</v>
      </c>
      <c r="M4771">
        <f t="shared" ca="1" si="900"/>
        <v>0</v>
      </c>
      <c r="O4771" t="str">
        <f t="shared" ca="1" si="901"/>
        <v>D:z</v>
      </c>
      <c r="P4771" t="str">
        <f t="shared" ca="1" si="902"/>
        <v>D7:z7</v>
      </c>
    </row>
    <row r="4772" spans="1:16">
      <c r="A4772" t="str">
        <f t="shared" si="894"/>
        <v>04</v>
      </c>
      <c r="B4772" t="str">
        <f t="shared" ca="1" si="895"/>
        <v>W</v>
      </c>
      <c r="C4772" t="str">
        <f t="shared" si="896"/>
        <v>SIMPL-8N-T</v>
      </c>
      <c r="D4772" t="s">
        <v>5084</v>
      </c>
      <c r="E4772">
        <f t="shared" ca="1" si="897"/>
        <v>0</v>
      </c>
      <c r="H4772" t="str">
        <f t="shared" ca="1" si="898"/>
        <v>'Simpl. all tex-DT PLYWOOD'!</v>
      </c>
      <c r="I4772" t="str">
        <f t="shared" ca="1" si="891"/>
        <v>'Simpl. all tex-DT PLYWOOD'!</v>
      </c>
      <c r="J4772">
        <f t="shared" ca="1" si="892"/>
        <v>0</v>
      </c>
      <c r="K4772">
        <f t="shared" ca="1" si="893"/>
        <v>0</v>
      </c>
      <c r="L4772">
        <f t="shared" ca="1" si="899"/>
        <v>0</v>
      </c>
      <c r="M4772">
        <f t="shared" ca="1" si="900"/>
        <v>0</v>
      </c>
      <c r="O4772" t="str">
        <f t="shared" ca="1" si="901"/>
        <v>D:z</v>
      </c>
      <c r="P4772" t="str">
        <f t="shared" ca="1" si="902"/>
        <v>D7:z7</v>
      </c>
    </row>
    <row r="4773" spans="1:16">
      <c r="A4773" t="str">
        <f t="shared" si="894"/>
        <v>05</v>
      </c>
      <c r="B4773" t="str">
        <f t="shared" ca="1" si="895"/>
        <v>W</v>
      </c>
      <c r="C4773" t="str">
        <f t="shared" si="896"/>
        <v>SIMPL-8N-T</v>
      </c>
      <c r="D4773" t="s">
        <v>5092</v>
      </c>
      <c r="E4773">
        <f t="shared" ca="1" si="897"/>
        <v>0</v>
      </c>
      <c r="H4773" t="str">
        <f t="shared" ca="1" si="898"/>
        <v>'Simpl. all tex-DT PLYWOOD'!</v>
      </c>
      <c r="I4773" t="str">
        <f t="shared" ca="1" si="891"/>
        <v>'Simpl. all tex-DT PLYWOOD'!</v>
      </c>
      <c r="J4773">
        <f t="shared" ca="1" si="892"/>
        <v>0</v>
      </c>
      <c r="K4773">
        <f t="shared" ca="1" si="893"/>
        <v>0</v>
      </c>
      <c r="L4773">
        <f t="shared" ca="1" si="899"/>
        <v>0</v>
      </c>
      <c r="M4773">
        <f t="shared" ca="1" si="900"/>
        <v>0</v>
      </c>
      <c r="O4773" t="str">
        <f t="shared" ca="1" si="901"/>
        <v>D:z</v>
      </c>
      <c r="P4773" t="str">
        <f t="shared" ca="1" si="902"/>
        <v>D7:z7</v>
      </c>
    </row>
    <row r="4774" spans="1:16">
      <c r="A4774" t="str">
        <f t="shared" si="894"/>
        <v>06</v>
      </c>
      <c r="B4774" t="str">
        <f t="shared" ca="1" si="895"/>
        <v>W</v>
      </c>
      <c r="C4774" t="str">
        <f t="shared" si="896"/>
        <v>SIMPL-8N-T</v>
      </c>
      <c r="D4774" t="s">
        <v>5100</v>
      </c>
      <c r="E4774">
        <f t="shared" ca="1" si="897"/>
        <v>0</v>
      </c>
      <c r="H4774" t="str">
        <f t="shared" ca="1" si="898"/>
        <v>'Simpl. all tex-DT PLYWOOD'!</v>
      </c>
      <c r="I4774" t="str">
        <f t="shared" ca="1" si="891"/>
        <v>'Simpl. all tex-DT PLYWOOD'!</v>
      </c>
      <c r="J4774">
        <f t="shared" ca="1" si="892"/>
        <v>0</v>
      </c>
      <c r="K4774">
        <f t="shared" ca="1" si="893"/>
        <v>0</v>
      </c>
      <c r="L4774">
        <f t="shared" ca="1" si="899"/>
        <v>0</v>
      </c>
      <c r="M4774">
        <f t="shared" ca="1" si="900"/>
        <v>0</v>
      </c>
      <c r="O4774" t="str">
        <f t="shared" ca="1" si="901"/>
        <v>D:z</v>
      </c>
      <c r="P4774" t="str">
        <f t="shared" ca="1" si="902"/>
        <v>D7:z7</v>
      </c>
    </row>
    <row r="4775" spans="1:16">
      <c r="A4775" t="str">
        <f t="shared" si="894"/>
        <v>07</v>
      </c>
      <c r="B4775" t="str">
        <f t="shared" ca="1" si="895"/>
        <v>W</v>
      </c>
      <c r="C4775" t="str">
        <f t="shared" si="896"/>
        <v>SIMPL-8N-T</v>
      </c>
      <c r="D4775" t="s">
        <v>5108</v>
      </c>
      <c r="E4775">
        <f t="shared" ca="1" si="897"/>
        <v>0</v>
      </c>
      <c r="H4775" t="str">
        <f t="shared" ca="1" si="898"/>
        <v>'Simpl. all tex-DT PLYWOOD'!</v>
      </c>
      <c r="I4775" t="str">
        <f t="shared" ca="1" si="891"/>
        <v>'Simpl. all tex-DT PLYWOOD'!</v>
      </c>
      <c r="J4775">
        <f t="shared" ca="1" si="892"/>
        <v>0</v>
      </c>
      <c r="K4775">
        <f t="shared" ca="1" si="893"/>
        <v>0</v>
      </c>
      <c r="L4775">
        <f t="shared" ca="1" si="899"/>
        <v>0</v>
      </c>
      <c r="M4775">
        <f t="shared" ca="1" si="900"/>
        <v>0</v>
      </c>
      <c r="O4775" t="str">
        <f t="shared" ca="1" si="901"/>
        <v>D:z</v>
      </c>
      <c r="P4775" t="str">
        <f t="shared" ca="1" si="902"/>
        <v>D7:z7</v>
      </c>
    </row>
    <row r="4776" spans="1:16">
      <c r="A4776" t="str">
        <f t="shared" si="894"/>
        <v>08</v>
      </c>
      <c r="B4776" t="str">
        <f t="shared" ca="1" si="895"/>
        <v>W</v>
      </c>
      <c r="C4776" t="str">
        <f t="shared" si="896"/>
        <v>SIMPL-8N-T</v>
      </c>
      <c r="D4776" t="s">
        <v>5116</v>
      </c>
      <c r="E4776">
        <f t="shared" ca="1" si="897"/>
        <v>0</v>
      </c>
      <c r="H4776" t="str">
        <f t="shared" ca="1" si="898"/>
        <v>'Simpl. all tex-DT PLYWOOD'!</v>
      </c>
      <c r="I4776" t="str">
        <f t="shared" ca="1" si="891"/>
        <v>'Simpl. all tex-DT PLYWOOD'!</v>
      </c>
      <c r="J4776">
        <f t="shared" ca="1" si="892"/>
        <v>0</v>
      </c>
      <c r="K4776">
        <f t="shared" ca="1" si="893"/>
        <v>0</v>
      </c>
      <c r="L4776">
        <f t="shared" ca="1" si="899"/>
        <v>0</v>
      </c>
      <c r="M4776">
        <f t="shared" ca="1" si="900"/>
        <v>0</v>
      </c>
      <c r="O4776" t="str">
        <f t="shared" ca="1" si="901"/>
        <v>D:z</v>
      </c>
      <c r="P4776" t="str">
        <f t="shared" ca="1" si="902"/>
        <v>D7:z7</v>
      </c>
    </row>
    <row r="4777" spans="1:16">
      <c r="A4777" t="str">
        <f t="shared" si="894"/>
        <v>09</v>
      </c>
      <c r="B4777" t="str">
        <f t="shared" ca="1" si="895"/>
        <v>W</v>
      </c>
      <c r="C4777" t="str">
        <f t="shared" si="896"/>
        <v>SIMPL-8N-T</v>
      </c>
      <c r="D4777" t="s">
        <v>5124</v>
      </c>
      <c r="E4777">
        <f t="shared" ca="1" si="897"/>
        <v>0</v>
      </c>
      <c r="H4777" t="str">
        <f t="shared" ca="1" si="898"/>
        <v>'Simpl. all tex-DT PLYWOOD'!</v>
      </c>
      <c r="I4777" t="str">
        <f t="shared" ca="1" si="891"/>
        <v>'Simpl. all tex-DT PLYWOOD'!</v>
      </c>
      <c r="J4777">
        <f t="shared" ca="1" si="892"/>
        <v>0</v>
      </c>
      <c r="K4777">
        <f t="shared" ca="1" si="893"/>
        <v>0</v>
      </c>
      <c r="L4777">
        <f t="shared" ca="1" si="899"/>
        <v>0</v>
      </c>
      <c r="M4777">
        <f t="shared" ca="1" si="900"/>
        <v>0</v>
      </c>
      <c r="O4777" t="str">
        <f t="shared" ca="1" si="901"/>
        <v>D:z</v>
      </c>
      <c r="P4777" t="str">
        <f t="shared" ca="1" si="902"/>
        <v>D7:z7</v>
      </c>
    </row>
    <row r="4778" spans="1:16">
      <c r="A4778" t="str">
        <f t="shared" si="894"/>
        <v>10</v>
      </c>
      <c r="B4778" t="str">
        <f t="shared" ca="1" si="895"/>
        <v>W</v>
      </c>
      <c r="C4778" t="str">
        <f t="shared" si="896"/>
        <v>SIMPL-8N-T</v>
      </c>
      <c r="D4778" t="s">
        <v>5132</v>
      </c>
      <c r="E4778">
        <f t="shared" ca="1" si="897"/>
        <v>0</v>
      </c>
      <c r="H4778" t="str">
        <f t="shared" ca="1" si="898"/>
        <v>'Simpl. all tex-DT PLYWOOD'!</v>
      </c>
      <c r="I4778" t="str">
        <f t="shared" ca="1" si="891"/>
        <v>'Simpl. all tex-DT PLYWOOD'!</v>
      </c>
      <c r="J4778">
        <f t="shared" ca="1" si="892"/>
        <v>0</v>
      </c>
      <c r="K4778">
        <f t="shared" ca="1" si="893"/>
        <v>0</v>
      </c>
      <c r="L4778">
        <f t="shared" ca="1" si="899"/>
        <v>0</v>
      </c>
      <c r="M4778">
        <f t="shared" ca="1" si="900"/>
        <v>0</v>
      </c>
      <c r="O4778" t="str">
        <f t="shared" ca="1" si="901"/>
        <v>D:z</v>
      </c>
      <c r="P4778" t="str">
        <f t="shared" ca="1" si="902"/>
        <v>D7:z7</v>
      </c>
    </row>
    <row r="4779" spans="1:16">
      <c r="A4779" t="str">
        <f t="shared" si="894"/>
        <v>100</v>
      </c>
      <c r="B4779" t="str">
        <f t="shared" ca="1" si="895"/>
        <v>W</v>
      </c>
      <c r="C4779" t="str">
        <f t="shared" si="896"/>
        <v>SIMPL-8N-T</v>
      </c>
      <c r="D4779" t="s">
        <v>5164</v>
      </c>
      <c r="E4779">
        <f t="shared" ca="1" si="897"/>
        <v>0</v>
      </c>
      <c r="H4779" t="str">
        <f t="shared" ca="1" si="898"/>
        <v>'Simpl. all tex-DT PLYWOOD'!</v>
      </c>
      <c r="I4779" t="str">
        <f t="shared" ca="1" si="891"/>
        <v>'Simpl. all tex-DT PLYWOOD'!</v>
      </c>
      <c r="J4779">
        <f t="shared" ca="1" si="892"/>
        <v>0</v>
      </c>
      <c r="K4779">
        <f t="shared" ca="1" si="893"/>
        <v>0</v>
      </c>
      <c r="L4779">
        <f t="shared" ca="1" si="899"/>
        <v>0</v>
      </c>
      <c r="M4779">
        <f t="shared" ca="1" si="900"/>
        <v>0</v>
      </c>
      <c r="O4779" t="str">
        <f t="shared" ca="1" si="901"/>
        <v>D:z</v>
      </c>
      <c r="P4779" t="str">
        <f t="shared" ca="1" si="902"/>
        <v>D7:z7</v>
      </c>
    </row>
    <row r="4780" spans="1:16">
      <c r="A4780" t="str">
        <f t="shared" si="894"/>
        <v>11</v>
      </c>
      <c r="B4780" t="str">
        <f t="shared" ca="1" si="895"/>
        <v>W</v>
      </c>
      <c r="C4780" t="str">
        <f t="shared" si="896"/>
        <v>SIMPL-8N-T</v>
      </c>
      <c r="D4780" t="s">
        <v>5140</v>
      </c>
      <c r="E4780">
        <f t="shared" ca="1" si="897"/>
        <v>0</v>
      </c>
      <c r="H4780" t="str">
        <f t="shared" ca="1" si="898"/>
        <v>'Simpl. all tex-DT PLYWOOD'!</v>
      </c>
      <c r="I4780" t="str">
        <f t="shared" ca="1" si="891"/>
        <v>'Simpl. all tex-DT PLYWOOD'!</v>
      </c>
      <c r="J4780">
        <f t="shared" ca="1" si="892"/>
        <v>0</v>
      </c>
      <c r="K4780">
        <f t="shared" ca="1" si="893"/>
        <v>0</v>
      </c>
      <c r="L4780">
        <f t="shared" ca="1" si="899"/>
        <v>0</v>
      </c>
      <c r="M4780">
        <f t="shared" ca="1" si="900"/>
        <v>0</v>
      </c>
      <c r="O4780" t="str">
        <f t="shared" ca="1" si="901"/>
        <v>D:z</v>
      </c>
      <c r="P4780" t="str">
        <f t="shared" ca="1" si="902"/>
        <v>D7:z7</v>
      </c>
    </row>
    <row r="4781" spans="1:16">
      <c r="A4781" t="str">
        <f t="shared" si="894"/>
        <v>12</v>
      </c>
      <c r="B4781" t="str">
        <f t="shared" ca="1" si="895"/>
        <v>W</v>
      </c>
      <c r="C4781" t="str">
        <f t="shared" si="896"/>
        <v>SIMPL-8N-T</v>
      </c>
      <c r="D4781" t="s">
        <v>5148</v>
      </c>
      <c r="E4781">
        <f t="shared" ca="1" si="897"/>
        <v>0</v>
      </c>
      <c r="H4781" t="str">
        <f t="shared" ca="1" si="898"/>
        <v>'Simpl. all tex-DT PLYWOOD'!</v>
      </c>
      <c r="I4781" t="str">
        <f t="shared" ca="1" si="891"/>
        <v>'Simpl. all tex-DT PLYWOOD'!</v>
      </c>
      <c r="J4781">
        <f t="shared" ca="1" si="892"/>
        <v>0</v>
      </c>
      <c r="K4781">
        <f t="shared" ca="1" si="893"/>
        <v>0</v>
      </c>
      <c r="L4781">
        <f t="shared" ca="1" si="899"/>
        <v>0</v>
      </c>
      <c r="M4781">
        <f t="shared" ca="1" si="900"/>
        <v>0</v>
      </c>
      <c r="O4781" t="str">
        <f t="shared" ca="1" si="901"/>
        <v>D:z</v>
      </c>
      <c r="P4781" t="str">
        <f t="shared" ca="1" si="902"/>
        <v>D7:z7</v>
      </c>
    </row>
    <row r="4782" spans="1:16">
      <c r="A4782" t="str">
        <f t="shared" si="894"/>
        <v>13</v>
      </c>
      <c r="B4782" t="str">
        <f t="shared" ca="1" si="895"/>
        <v>W</v>
      </c>
      <c r="C4782" t="str">
        <f t="shared" si="896"/>
        <v>SIMPL-8N-T</v>
      </c>
      <c r="D4782" t="s">
        <v>5156</v>
      </c>
      <c r="E4782">
        <f t="shared" ca="1" si="897"/>
        <v>0</v>
      </c>
      <c r="H4782" t="str">
        <f t="shared" ca="1" si="898"/>
        <v>'Simpl. all tex-DT PLYWOOD'!</v>
      </c>
      <c r="I4782" t="str">
        <f t="shared" ca="1" si="891"/>
        <v>'Simpl. all tex-DT PLYWOOD'!</v>
      </c>
      <c r="J4782">
        <f t="shared" ca="1" si="892"/>
        <v>0</v>
      </c>
      <c r="K4782">
        <f t="shared" ca="1" si="893"/>
        <v>0</v>
      </c>
      <c r="L4782">
        <f t="shared" ca="1" si="899"/>
        <v>0</v>
      </c>
      <c r="M4782">
        <f t="shared" ca="1" si="900"/>
        <v>0</v>
      </c>
      <c r="O4782" t="str">
        <f t="shared" ca="1" si="901"/>
        <v>D:z</v>
      </c>
      <c r="P4782" t="str">
        <f t="shared" ca="1" si="902"/>
        <v>D7:z7</v>
      </c>
    </row>
    <row r="4783" spans="1:16">
      <c r="A4783" t="str">
        <f t="shared" si="894"/>
        <v>15</v>
      </c>
      <c r="B4783" t="str">
        <f t="shared" ca="1" si="895"/>
        <v>W</v>
      </c>
      <c r="C4783" t="str">
        <f t="shared" si="896"/>
        <v>SIMPL-8N-T</v>
      </c>
      <c r="D4783" t="s">
        <v>4828</v>
      </c>
      <c r="E4783">
        <f t="shared" ca="1" si="897"/>
        <v>0</v>
      </c>
      <c r="H4783" t="str">
        <f t="shared" ca="1" si="898"/>
        <v>'Simpl. all tex-DT PLYWOOD'!</v>
      </c>
      <c r="I4783" t="str">
        <f t="shared" ca="1" si="891"/>
        <v>'Simpl. all tex-DT PLYWOOD'!</v>
      </c>
      <c r="J4783">
        <f t="shared" ca="1" si="892"/>
        <v>0</v>
      </c>
      <c r="K4783">
        <f t="shared" ca="1" si="893"/>
        <v>0</v>
      </c>
      <c r="L4783">
        <f t="shared" ca="1" si="899"/>
        <v>0</v>
      </c>
      <c r="M4783">
        <f t="shared" ca="1" si="900"/>
        <v>0</v>
      </c>
      <c r="O4783" t="str">
        <f t="shared" ca="1" si="901"/>
        <v>D:z</v>
      </c>
      <c r="P4783" t="str">
        <f t="shared" ca="1" si="902"/>
        <v>D7:z7</v>
      </c>
    </row>
    <row r="4784" spans="1:16">
      <c r="A4784" t="str">
        <f t="shared" si="894"/>
        <v>01</v>
      </c>
      <c r="B4784" t="str">
        <f t="shared" ca="1" si="895"/>
        <v>W</v>
      </c>
      <c r="C4784" t="str">
        <f t="shared" si="896"/>
        <v>SIMPL-8O</v>
      </c>
      <c r="D4784" t="s">
        <v>2501</v>
      </c>
      <c r="E4784">
        <f t="shared" ca="1" si="897"/>
        <v>0</v>
      </c>
      <c r="H4784" t="str">
        <f t="shared" ca="1" si="898"/>
        <v>'Simpl. all tex-DT PLYWOOD'!</v>
      </c>
      <c r="I4784" t="str">
        <f t="shared" ca="1" si="891"/>
        <v>'Simpl. all tex-DT PLYWOOD'!</v>
      </c>
      <c r="J4784">
        <f t="shared" ca="1" si="892"/>
        <v>0</v>
      </c>
      <c r="K4784">
        <f t="shared" ca="1" si="893"/>
        <v>0</v>
      </c>
      <c r="L4784">
        <f t="shared" ca="1" si="899"/>
        <v>0</v>
      </c>
      <c r="M4784">
        <f t="shared" ca="1" si="900"/>
        <v>0</v>
      </c>
      <c r="O4784" t="str">
        <f t="shared" ca="1" si="901"/>
        <v>D:z</v>
      </c>
      <c r="P4784" t="str">
        <f t="shared" ca="1" si="902"/>
        <v>D7:z7</v>
      </c>
    </row>
    <row r="4785" spans="1:16">
      <c r="A4785" t="str">
        <f t="shared" si="894"/>
        <v>02</v>
      </c>
      <c r="B4785" t="str">
        <f t="shared" ca="1" si="895"/>
        <v>W</v>
      </c>
      <c r="C4785" t="str">
        <f t="shared" si="896"/>
        <v>SIMPL-8O</v>
      </c>
      <c r="D4785" t="s">
        <v>2502</v>
      </c>
      <c r="E4785">
        <f t="shared" ca="1" si="897"/>
        <v>0</v>
      </c>
      <c r="H4785" t="str">
        <f t="shared" ca="1" si="898"/>
        <v>'Simpl. all tex-DT PLYWOOD'!</v>
      </c>
      <c r="I4785" t="str">
        <f t="shared" ca="1" si="891"/>
        <v>'Simpl. all tex-DT PLYWOOD'!</v>
      </c>
      <c r="J4785">
        <f t="shared" ca="1" si="892"/>
        <v>0</v>
      </c>
      <c r="K4785">
        <f t="shared" ca="1" si="893"/>
        <v>0</v>
      </c>
      <c r="L4785">
        <f t="shared" ca="1" si="899"/>
        <v>0</v>
      </c>
      <c r="M4785">
        <f t="shared" ca="1" si="900"/>
        <v>0</v>
      </c>
      <c r="O4785" t="str">
        <f t="shared" ca="1" si="901"/>
        <v>D:z</v>
      </c>
      <c r="P4785" t="str">
        <f t="shared" ca="1" si="902"/>
        <v>D7:z7</v>
      </c>
    </row>
    <row r="4786" spans="1:16">
      <c r="A4786" t="str">
        <f t="shared" si="894"/>
        <v>03</v>
      </c>
      <c r="B4786" t="str">
        <f t="shared" ca="1" si="895"/>
        <v>W</v>
      </c>
      <c r="C4786" t="str">
        <f t="shared" si="896"/>
        <v>SIMPL-8O</v>
      </c>
      <c r="D4786" t="s">
        <v>2503</v>
      </c>
      <c r="E4786">
        <f t="shared" ca="1" si="897"/>
        <v>0</v>
      </c>
      <c r="H4786" t="str">
        <f t="shared" ca="1" si="898"/>
        <v>'Simpl. all tex-DT PLYWOOD'!</v>
      </c>
      <c r="I4786" t="str">
        <f t="shared" ca="1" si="891"/>
        <v>'Simpl. all tex-DT PLYWOOD'!</v>
      </c>
      <c r="J4786">
        <f t="shared" ca="1" si="892"/>
        <v>0</v>
      </c>
      <c r="K4786">
        <f t="shared" ca="1" si="893"/>
        <v>0</v>
      </c>
      <c r="L4786">
        <f t="shared" ca="1" si="899"/>
        <v>0</v>
      </c>
      <c r="M4786">
        <f t="shared" ca="1" si="900"/>
        <v>0</v>
      </c>
      <c r="O4786" t="str">
        <f t="shared" ca="1" si="901"/>
        <v>D:z</v>
      </c>
      <c r="P4786" t="str">
        <f t="shared" ca="1" si="902"/>
        <v>D7:z7</v>
      </c>
    </row>
    <row r="4787" spans="1:16">
      <c r="A4787" t="str">
        <f t="shared" si="894"/>
        <v>04</v>
      </c>
      <c r="B4787" t="str">
        <f t="shared" ca="1" si="895"/>
        <v>W</v>
      </c>
      <c r="C4787" t="str">
        <f t="shared" si="896"/>
        <v>SIMPL-8O</v>
      </c>
      <c r="D4787" t="s">
        <v>2504</v>
      </c>
      <c r="E4787">
        <f t="shared" ca="1" si="897"/>
        <v>0</v>
      </c>
      <c r="H4787" t="str">
        <f t="shared" ca="1" si="898"/>
        <v>'Simpl. all tex-DT PLYWOOD'!</v>
      </c>
      <c r="I4787" t="str">
        <f t="shared" ca="1" si="891"/>
        <v>'Simpl. all tex-DT PLYWOOD'!</v>
      </c>
      <c r="J4787">
        <f t="shared" ca="1" si="892"/>
        <v>0</v>
      </c>
      <c r="K4787">
        <f t="shared" ca="1" si="893"/>
        <v>0</v>
      </c>
      <c r="L4787">
        <f t="shared" ca="1" si="899"/>
        <v>0</v>
      </c>
      <c r="M4787">
        <f t="shared" ca="1" si="900"/>
        <v>0</v>
      </c>
      <c r="O4787" t="str">
        <f t="shared" ca="1" si="901"/>
        <v>D:z</v>
      </c>
      <c r="P4787" t="str">
        <f t="shared" ca="1" si="902"/>
        <v>D7:z7</v>
      </c>
    </row>
    <row r="4788" spans="1:16">
      <c r="A4788" t="str">
        <f t="shared" si="894"/>
        <v>05</v>
      </c>
      <c r="B4788" t="str">
        <f t="shared" ca="1" si="895"/>
        <v>W</v>
      </c>
      <c r="C4788" t="str">
        <f t="shared" si="896"/>
        <v>SIMPL-8O</v>
      </c>
      <c r="D4788" t="s">
        <v>2505</v>
      </c>
      <c r="E4788">
        <f t="shared" ca="1" si="897"/>
        <v>0</v>
      </c>
      <c r="H4788" t="str">
        <f t="shared" ca="1" si="898"/>
        <v>'Simpl. all tex-DT PLYWOOD'!</v>
      </c>
      <c r="I4788" t="str">
        <f t="shared" ca="1" si="891"/>
        <v>'Simpl. all tex-DT PLYWOOD'!</v>
      </c>
      <c r="J4788">
        <f t="shared" ca="1" si="892"/>
        <v>0</v>
      </c>
      <c r="K4788">
        <f t="shared" ca="1" si="893"/>
        <v>0</v>
      </c>
      <c r="L4788">
        <f t="shared" ca="1" si="899"/>
        <v>0</v>
      </c>
      <c r="M4788">
        <f t="shared" ca="1" si="900"/>
        <v>0</v>
      </c>
      <c r="O4788" t="str">
        <f t="shared" ca="1" si="901"/>
        <v>D:z</v>
      </c>
      <c r="P4788" t="str">
        <f t="shared" ca="1" si="902"/>
        <v>D7:z7</v>
      </c>
    </row>
    <row r="4789" spans="1:16">
      <c r="A4789" t="str">
        <f t="shared" si="894"/>
        <v>06</v>
      </c>
      <c r="B4789" t="str">
        <f t="shared" ca="1" si="895"/>
        <v>W</v>
      </c>
      <c r="C4789" t="str">
        <f t="shared" si="896"/>
        <v>SIMPL-8O</v>
      </c>
      <c r="D4789" t="s">
        <v>2506</v>
      </c>
      <c r="E4789">
        <f t="shared" ca="1" si="897"/>
        <v>0</v>
      </c>
      <c r="H4789" t="str">
        <f t="shared" ca="1" si="898"/>
        <v>'Simpl. all tex-DT PLYWOOD'!</v>
      </c>
      <c r="I4789" t="str">
        <f t="shared" ca="1" si="891"/>
        <v>'Simpl. all tex-DT PLYWOOD'!</v>
      </c>
      <c r="J4789">
        <f t="shared" ca="1" si="892"/>
        <v>0</v>
      </c>
      <c r="K4789">
        <f t="shared" ca="1" si="893"/>
        <v>0</v>
      </c>
      <c r="L4789">
        <f t="shared" ca="1" si="899"/>
        <v>0</v>
      </c>
      <c r="M4789">
        <f t="shared" ca="1" si="900"/>
        <v>0</v>
      </c>
      <c r="O4789" t="str">
        <f t="shared" ca="1" si="901"/>
        <v>D:z</v>
      </c>
      <c r="P4789" t="str">
        <f t="shared" ca="1" si="902"/>
        <v>D7:z7</v>
      </c>
    </row>
    <row r="4790" spans="1:16">
      <c r="A4790" t="str">
        <f t="shared" si="894"/>
        <v>07</v>
      </c>
      <c r="B4790" t="str">
        <f t="shared" ca="1" si="895"/>
        <v>W</v>
      </c>
      <c r="C4790" t="str">
        <f t="shared" si="896"/>
        <v>SIMPL-8O</v>
      </c>
      <c r="D4790" t="s">
        <v>2507</v>
      </c>
      <c r="E4790">
        <f t="shared" ca="1" si="897"/>
        <v>0</v>
      </c>
      <c r="H4790" t="str">
        <f t="shared" ca="1" si="898"/>
        <v>'Simpl. all tex-DT PLYWOOD'!</v>
      </c>
      <c r="I4790" t="str">
        <f t="shared" ca="1" si="891"/>
        <v>'Simpl. all tex-DT PLYWOOD'!</v>
      </c>
      <c r="J4790">
        <f t="shared" ca="1" si="892"/>
        <v>0</v>
      </c>
      <c r="K4790">
        <f t="shared" ca="1" si="893"/>
        <v>0</v>
      </c>
      <c r="L4790">
        <f t="shared" ca="1" si="899"/>
        <v>0</v>
      </c>
      <c r="M4790">
        <f t="shared" ca="1" si="900"/>
        <v>0</v>
      </c>
      <c r="O4790" t="str">
        <f t="shared" ca="1" si="901"/>
        <v>D:z</v>
      </c>
      <c r="P4790" t="str">
        <f t="shared" ca="1" si="902"/>
        <v>D7:z7</v>
      </c>
    </row>
    <row r="4791" spans="1:16">
      <c r="A4791" t="str">
        <f t="shared" si="894"/>
        <v>08</v>
      </c>
      <c r="B4791" t="str">
        <f t="shared" ca="1" si="895"/>
        <v>W</v>
      </c>
      <c r="C4791" t="str">
        <f t="shared" si="896"/>
        <v>SIMPL-8O</v>
      </c>
      <c r="D4791" t="s">
        <v>2508</v>
      </c>
      <c r="E4791">
        <f t="shared" ca="1" si="897"/>
        <v>0</v>
      </c>
      <c r="H4791" t="str">
        <f t="shared" ca="1" si="898"/>
        <v>'Simpl. all tex-DT PLYWOOD'!</v>
      </c>
      <c r="I4791" t="str">
        <f t="shared" ca="1" si="891"/>
        <v>'Simpl. all tex-DT PLYWOOD'!</v>
      </c>
      <c r="J4791">
        <f t="shared" ca="1" si="892"/>
        <v>0</v>
      </c>
      <c r="K4791">
        <f t="shared" ca="1" si="893"/>
        <v>0</v>
      </c>
      <c r="L4791">
        <f t="shared" ca="1" si="899"/>
        <v>0</v>
      </c>
      <c r="M4791">
        <f t="shared" ca="1" si="900"/>
        <v>0</v>
      </c>
      <c r="O4791" t="str">
        <f t="shared" ca="1" si="901"/>
        <v>D:z</v>
      </c>
      <c r="P4791" t="str">
        <f t="shared" ca="1" si="902"/>
        <v>D7:z7</v>
      </c>
    </row>
    <row r="4792" spans="1:16">
      <c r="A4792" t="str">
        <f t="shared" si="894"/>
        <v>09</v>
      </c>
      <c r="B4792" t="str">
        <f t="shared" ca="1" si="895"/>
        <v>W</v>
      </c>
      <c r="C4792" t="str">
        <f t="shared" si="896"/>
        <v>SIMPL-8O</v>
      </c>
      <c r="D4792" t="s">
        <v>2509</v>
      </c>
      <c r="E4792">
        <f t="shared" ca="1" si="897"/>
        <v>0</v>
      </c>
      <c r="H4792" t="str">
        <f t="shared" ca="1" si="898"/>
        <v>'Simpl. all tex-DT PLYWOOD'!</v>
      </c>
      <c r="I4792" t="str">
        <f t="shared" ca="1" si="891"/>
        <v>'Simpl. all tex-DT PLYWOOD'!</v>
      </c>
      <c r="J4792">
        <f t="shared" ca="1" si="892"/>
        <v>0</v>
      </c>
      <c r="K4792">
        <f t="shared" ca="1" si="893"/>
        <v>0</v>
      </c>
      <c r="L4792">
        <f t="shared" ca="1" si="899"/>
        <v>0</v>
      </c>
      <c r="M4792">
        <f t="shared" ca="1" si="900"/>
        <v>0</v>
      </c>
      <c r="O4792" t="str">
        <f t="shared" ca="1" si="901"/>
        <v>D:z</v>
      </c>
      <c r="P4792" t="str">
        <f t="shared" ca="1" si="902"/>
        <v>D7:z7</v>
      </c>
    </row>
    <row r="4793" spans="1:16">
      <c r="A4793" t="str">
        <f t="shared" si="894"/>
        <v>10</v>
      </c>
      <c r="B4793" t="str">
        <f t="shared" ca="1" si="895"/>
        <v>W</v>
      </c>
      <c r="C4793" t="str">
        <f t="shared" si="896"/>
        <v>SIMPL-8O</v>
      </c>
      <c r="D4793" t="s">
        <v>2510</v>
      </c>
      <c r="E4793">
        <f t="shared" ca="1" si="897"/>
        <v>0</v>
      </c>
      <c r="H4793" t="str">
        <f t="shared" ca="1" si="898"/>
        <v>'Simpl. all tex-DT PLYWOOD'!</v>
      </c>
      <c r="I4793" t="str">
        <f t="shared" ca="1" si="891"/>
        <v>'Simpl. all tex-DT PLYWOOD'!</v>
      </c>
      <c r="J4793">
        <f t="shared" ca="1" si="892"/>
        <v>0</v>
      </c>
      <c r="K4793">
        <f t="shared" ca="1" si="893"/>
        <v>0</v>
      </c>
      <c r="L4793">
        <f t="shared" ca="1" si="899"/>
        <v>0</v>
      </c>
      <c r="M4793">
        <f t="shared" ca="1" si="900"/>
        <v>0</v>
      </c>
      <c r="O4793" t="str">
        <f t="shared" ca="1" si="901"/>
        <v>D:z</v>
      </c>
      <c r="P4793" t="str">
        <f t="shared" ca="1" si="902"/>
        <v>D7:z7</v>
      </c>
    </row>
    <row r="4794" spans="1:16">
      <c r="A4794" t="str">
        <f t="shared" si="894"/>
        <v>100</v>
      </c>
      <c r="B4794" t="str">
        <f t="shared" ca="1" si="895"/>
        <v>W</v>
      </c>
      <c r="C4794" t="str">
        <f t="shared" si="896"/>
        <v>SIMPL-8O</v>
      </c>
      <c r="D4794" t="s">
        <v>2514</v>
      </c>
      <c r="E4794">
        <f t="shared" ca="1" si="897"/>
        <v>0</v>
      </c>
      <c r="H4794" t="str">
        <f t="shared" ca="1" si="898"/>
        <v>'Simpl. all tex-DT PLYWOOD'!</v>
      </c>
      <c r="I4794" t="str">
        <f t="shared" ca="1" si="891"/>
        <v>'Simpl. all tex-DT PLYWOOD'!</v>
      </c>
      <c r="J4794">
        <f t="shared" ca="1" si="892"/>
        <v>0</v>
      </c>
      <c r="K4794">
        <f t="shared" ca="1" si="893"/>
        <v>0</v>
      </c>
      <c r="L4794">
        <f t="shared" ca="1" si="899"/>
        <v>0</v>
      </c>
      <c r="M4794">
        <f t="shared" ca="1" si="900"/>
        <v>0</v>
      </c>
      <c r="O4794" t="str">
        <f t="shared" ca="1" si="901"/>
        <v>D:z</v>
      </c>
      <c r="P4794" t="str">
        <f t="shared" ca="1" si="902"/>
        <v>D7:z7</v>
      </c>
    </row>
    <row r="4795" spans="1:16">
      <c r="A4795" t="str">
        <f t="shared" si="894"/>
        <v>11</v>
      </c>
      <c r="B4795" t="str">
        <f t="shared" ca="1" si="895"/>
        <v>W</v>
      </c>
      <c r="C4795" t="str">
        <f t="shared" si="896"/>
        <v>SIMPL-8O</v>
      </c>
      <c r="D4795" t="s">
        <v>2511</v>
      </c>
      <c r="E4795">
        <f t="shared" ca="1" si="897"/>
        <v>0</v>
      </c>
      <c r="H4795" t="str">
        <f t="shared" ca="1" si="898"/>
        <v>'Simpl. all tex-DT PLYWOOD'!</v>
      </c>
      <c r="I4795" t="str">
        <f t="shared" ca="1" si="891"/>
        <v>'Simpl. all tex-DT PLYWOOD'!</v>
      </c>
      <c r="J4795">
        <f t="shared" ca="1" si="892"/>
        <v>0</v>
      </c>
      <c r="K4795">
        <f t="shared" ca="1" si="893"/>
        <v>0</v>
      </c>
      <c r="L4795">
        <f t="shared" ca="1" si="899"/>
        <v>0</v>
      </c>
      <c r="M4795">
        <f t="shared" ca="1" si="900"/>
        <v>0</v>
      </c>
      <c r="O4795" t="str">
        <f t="shared" ca="1" si="901"/>
        <v>D:z</v>
      </c>
      <c r="P4795" t="str">
        <f t="shared" ca="1" si="902"/>
        <v>D7:z7</v>
      </c>
    </row>
    <row r="4796" spans="1:16">
      <c r="A4796" t="str">
        <f t="shared" si="894"/>
        <v>12</v>
      </c>
      <c r="B4796" t="str">
        <f t="shared" ca="1" si="895"/>
        <v>W</v>
      </c>
      <c r="C4796" t="str">
        <f t="shared" si="896"/>
        <v>SIMPL-8O</v>
      </c>
      <c r="D4796" t="s">
        <v>2512</v>
      </c>
      <c r="E4796">
        <f t="shared" ca="1" si="897"/>
        <v>0</v>
      </c>
      <c r="H4796" t="str">
        <f t="shared" ca="1" si="898"/>
        <v>'Simpl. all tex-DT PLYWOOD'!</v>
      </c>
      <c r="I4796" t="str">
        <f t="shared" ca="1" si="891"/>
        <v>'Simpl. all tex-DT PLYWOOD'!</v>
      </c>
      <c r="J4796">
        <f t="shared" ca="1" si="892"/>
        <v>0</v>
      </c>
      <c r="K4796">
        <f t="shared" ca="1" si="893"/>
        <v>0</v>
      </c>
      <c r="L4796">
        <f t="shared" ca="1" si="899"/>
        <v>0</v>
      </c>
      <c r="M4796">
        <f t="shared" ca="1" si="900"/>
        <v>0</v>
      </c>
      <c r="O4796" t="str">
        <f t="shared" ca="1" si="901"/>
        <v>D:z</v>
      </c>
      <c r="P4796" t="str">
        <f t="shared" ca="1" si="902"/>
        <v>D7:z7</v>
      </c>
    </row>
    <row r="4797" spans="1:16">
      <c r="A4797" t="str">
        <f t="shared" si="894"/>
        <v>13</v>
      </c>
      <c r="B4797" t="str">
        <f t="shared" ca="1" si="895"/>
        <v>W</v>
      </c>
      <c r="C4797" t="str">
        <f t="shared" si="896"/>
        <v>SIMPL-8O</v>
      </c>
      <c r="D4797" t="s">
        <v>2513</v>
      </c>
      <c r="E4797">
        <f t="shared" ca="1" si="897"/>
        <v>0</v>
      </c>
      <c r="H4797" t="str">
        <f t="shared" ca="1" si="898"/>
        <v>'Simpl. all tex-DT PLYWOOD'!</v>
      </c>
      <c r="I4797" t="str">
        <f t="shared" ca="1" si="891"/>
        <v>'Simpl. all tex-DT PLYWOOD'!</v>
      </c>
      <c r="J4797">
        <f t="shared" ca="1" si="892"/>
        <v>0</v>
      </c>
      <c r="K4797">
        <f t="shared" ca="1" si="893"/>
        <v>0</v>
      </c>
      <c r="L4797">
        <f t="shared" ca="1" si="899"/>
        <v>0</v>
      </c>
      <c r="M4797">
        <f t="shared" ca="1" si="900"/>
        <v>0</v>
      </c>
      <c r="O4797" t="str">
        <f t="shared" ca="1" si="901"/>
        <v>D:z</v>
      </c>
      <c r="P4797" t="str">
        <f t="shared" ca="1" si="902"/>
        <v>D7:z7</v>
      </c>
    </row>
    <row r="4798" spans="1:16">
      <c r="A4798" t="str">
        <f t="shared" si="894"/>
        <v>01</v>
      </c>
      <c r="B4798" t="str">
        <f t="shared" ca="1" si="895"/>
        <v>W</v>
      </c>
      <c r="C4798" t="str">
        <f t="shared" si="896"/>
        <v>SIMPL-8O-C</v>
      </c>
      <c r="D4798" t="s">
        <v>6086</v>
      </c>
      <c r="E4798">
        <f t="shared" ca="1" si="897"/>
        <v>0</v>
      </c>
      <c r="H4798" t="str">
        <f t="shared" ca="1" si="898"/>
        <v>'(more) Simpl. Textures PLYWOOD'!</v>
      </c>
      <c r="I4798">
        <f t="shared" ca="1" si="891"/>
        <v>0</v>
      </c>
      <c r="J4798" t="str">
        <f t="shared" ca="1" si="892"/>
        <v>'(more) Simpl. Textures PLYWOOD'!</v>
      </c>
      <c r="K4798">
        <f t="shared" ca="1" si="893"/>
        <v>0</v>
      </c>
      <c r="L4798">
        <f t="shared" ca="1" si="899"/>
        <v>0</v>
      </c>
      <c r="M4798">
        <f t="shared" ca="1" si="900"/>
        <v>0</v>
      </c>
      <c r="O4798" t="str">
        <f t="shared" ca="1" si="901"/>
        <v>D:N</v>
      </c>
      <c r="P4798" t="str">
        <f t="shared" ca="1" si="902"/>
        <v>D7:N7</v>
      </c>
    </row>
    <row r="4799" spans="1:16">
      <c r="A4799" t="str">
        <f t="shared" si="894"/>
        <v>16</v>
      </c>
      <c r="B4799" t="str">
        <f t="shared" ca="1" si="895"/>
        <v>W</v>
      </c>
      <c r="C4799" t="str">
        <f t="shared" si="896"/>
        <v>SIMPL-8O-N-NT</v>
      </c>
      <c r="D4799" t="s">
        <v>5604</v>
      </c>
      <c r="E4799">
        <f t="shared" ca="1" si="897"/>
        <v>0</v>
      </c>
      <c r="H4799" t="str">
        <f t="shared" ca="1" si="898"/>
        <v>'(more) Simpl. Textures PLYWOOD'!</v>
      </c>
      <c r="I4799">
        <f t="shared" ca="1" si="891"/>
        <v>0</v>
      </c>
      <c r="J4799" t="str">
        <f t="shared" ca="1" si="892"/>
        <v>'(more) Simpl. Textures PLYWOOD'!</v>
      </c>
      <c r="K4799">
        <f t="shared" ca="1" si="893"/>
        <v>0</v>
      </c>
      <c r="L4799">
        <f t="shared" ca="1" si="899"/>
        <v>0</v>
      </c>
      <c r="M4799">
        <f t="shared" ca="1" si="900"/>
        <v>0</v>
      </c>
      <c r="O4799" t="str">
        <f t="shared" ca="1" si="901"/>
        <v>D:N</v>
      </c>
      <c r="P4799" t="str">
        <f t="shared" ca="1" si="902"/>
        <v>D7:N7</v>
      </c>
    </row>
    <row r="4800" spans="1:16">
      <c r="A4800" t="str">
        <f t="shared" si="894"/>
        <v>16</v>
      </c>
      <c r="B4800" t="str">
        <f t="shared" ca="1" si="895"/>
        <v>W</v>
      </c>
      <c r="C4800" t="str">
        <f t="shared" si="896"/>
        <v>SIMPL-8O-N-T</v>
      </c>
      <c r="D4800" t="s">
        <v>5764</v>
      </c>
      <c r="E4800">
        <f t="shared" ca="1" si="897"/>
        <v>0</v>
      </c>
      <c r="H4800" t="str">
        <f t="shared" ca="1" si="898"/>
        <v>'(more) Simpl. Textures PLYWOOD'!</v>
      </c>
      <c r="I4800">
        <f t="shared" ca="1" si="891"/>
        <v>0</v>
      </c>
      <c r="J4800" t="str">
        <f t="shared" ca="1" si="892"/>
        <v>'(more) Simpl. Textures PLYWOOD'!</v>
      </c>
      <c r="K4800">
        <f t="shared" ca="1" si="893"/>
        <v>0</v>
      </c>
      <c r="L4800">
        <f t="shared" ca="1" si="899"/>
        <v>0</v>
      </c>
      <c r="M4800">
        <f t="shared" ca="1" si="900"/>
        <v>0</v>
      </c>
      <c r="O4800" t="str">
        <f t="shared" ca="1" si="901"/>
        <v>D:N</v>
      </c>
      <c r="P4800" t="str">
        <f t="shared" ca="1" si="902"/>
        <v>D7:N7</v>
      </c>
    </row>
    <row r="4801" spans="1:16">
      <c r="A4801" t="str">
        <f t="shared" si="894"/>
        <v>01</v>
      </c>
      <c r="B4801" t="str">
        <f t="shared" ca="1" si="895"/>
        <v>W</v>
      </c>
      <c r="C4801" t="str">
        <f t="shared" si="896"/>
        <v>SIMPL-8O-T</v>
      </c>
      <c r="D4801" t="s">
        <v>5061</v>
      </c>
      <c r="E4801">
        <f t="shared" ca="1" si="897"/>
        <v>0</v>
      </c>
      <c r="H4801" t="str">
        <f t="shared" ca="1" si="898"/>
        <v>'Simpl. all tex-DT PLYWOOD'!</v>
      </c>
      <c r="I4801" t="str">
        <f t="shared" ca="1" si="891"/>
        <v>'Simpl. all tex-DT PLYWOOD'!</v>
      </c>
      <c r="J4801">
        <f t="shared" ca="1" si="892"/>
        <v>0</v>
      </c>
      <c r="K4801">
        <f t="shared" ca="1" si="893"/>
        <v>0</v>
      </c>
      <c r="L4801">
        <f t="shared" ca="1" si="899"/>
        <v>0</v>
      </c>
      <c r="M4801">
        <f t="shared" ca="1" si="900"/>
        <v>0</v>
      </c>
      <c r="O4801" t="str">
        <f t="shared" ca="1" si="901"/>
        <v>D:z</v>
      </c>
      <c r="P4801" t="str">
        <f t="shared" ca="1" si="902"/>
        <v>D7:z7</v>
      </c>
    </row>
    <row r="4802" spans="1:16">
      <c r="A4802" t="str">
        <f t="shared" si="894"/>
        <v>02</v>
      </c>
      <c r="B4802" t="str">
        <f t="shared" ca="1" si="895"/>
        <v>W</v>
      </c>
      <c r="C4802" t="str">
        <f t="shared" si="896"/>
        <v>SIMPL-8O-T</v>
      </c>
      <c r="D4802" t="s">
        <v>5069</v>
      </c>
      <c r="E4802">
        <f t="shared" ca="1" si="897"/>
        <v>0</v>
      </c>
      <c r="H4802" t="str">
        <f t="shared" ca="1" si="898"/>
        <v>'Simpl. all tex-DT PLYWOOD'!</v>
      </c>
      <c r="I4802" t="str">
        <f t="shared" ca="1" si="891"/>
        <v>'Simpl. all tex-DT PLYWOOD'!</v>
      </c>
      <c r="J4802">
        <f t="shared" ca="1" si="892"/>
        <v>0</v>
      </c>
      <c r="K4802">
        <f t="shared" ca="1" si="893"/>
        <v>0</v>
      </c>
      <c r="L4802">
        <f t="shared" ca="1" si="899"/>
        <v>0</v>
      </c>
      <c r="M4802">
        <f t="shared" ca="1" si="900"/>
        <v>0</v>
      </c>
      <c r="O4802" t="str">
        <f t="shared" ca="1" si="901"/>
        <v>D:z</v>
      </c>
      <c r="P4802" t="str">
        <f t="shared" ca="1" si="902"/>
        <v>D7:z7</v>
      </c>
    </row>
    <row r="4803" spans="1:16">
      <c r="A4803" t="str">
        <f t="shared" si="894"/>
        <v>03</v>
      </c>
      <c r="B4803" t="str">
        <f t="shared" ca="1" si="895"/>
        <v>W</v>
      </c>
      <c r="C4803" t="str">
        <f t="shared" si="896"/>
        <v>SIMPL-8O-T</v>
      </c>
      <c r="D4803" t="s">
        <v>5077</v>
      </c>
      <c r="E4803">
        <f t="shared" ca="1" si="897"/>
        <v>0</v>
      </c>
      <c r="H4803" t="str">
        <f t="shared" ca="1" si="898"/>
        <v>'Simpl. all tex-DT PLYWOOD'!</v>
      </c>
      <c r="I4803" t="str">
        <f t="shared" ca="1" si="891"/>
        <v>'Simpl. all tex-DT PLYWOOD'!</v>
      </c>
      <c r="J4803">
        <f t="shared" ca="1" si="892"/>
        <v>0</v>
      </c>
      <c r="K4803">
        <f t="shared" ca="1" si="893"/>
        <v>0</v>
      </c>
      <c r="L4803">
        <f t="shared" ca="1" si="899"/>
        <v>0</v>
      </c>
      <c r="M4803">
        <f t="shared" ca="1" si="900"/>
        <v>0</v>
      </c>
      <c r="O4803" t="str">
        <f t="shared" ca="1" si="901"/>
        <v>D:z</v>
      </c>
      <c r="P4803" t="str">
        <f t="shared" ca="1" si="902"/>
        <v>D7:z7</v>
      </c>
    </row>
    <row r="4804" spans="1:16">
      <c r="A4804" t="str">
        <f t="shared" si="894"/>
        <v>04</v>
      </c>
      <c r="B4804" t="str">
        <f t="shared" ca="1" si="895"/>
        <v>W</v>
      </c>
      <c r="C4804" t="str">
        <f t="shared" si="896"/>
        <v>SIMPL-8O-T</v>
      </c>
      <c r="D4804" t="s">
        <v>5085</v>
      </c>
      <c r="E4804">
        <f t="shared" ca="1" si="897"/>
        <v>0</v>
      </c>
      <c r="H4804" t="str">
        <f t="shared" ca="1" si="898"/>
        <v>'Simpl. all tex-DT PLYWOOD'!</v>
      </c>
      <c r="I4804" t="str">
        <f t="shared" ref="I4804:I4867" ca="1" si="903">IF(IFERROR(VLOOKUP(C4804,INDIRECT($G$7&amp;"D:D"),1,FALSE),0)&lt;&gt;0,I$13,0)</f>
        <v>'Simpl. all tex-DT PLYWOOD'!</v>
      </c>
      <c r="J4804">
        <f t="shared" ref="J4804:J4867" ca="1" si="904">IF(IFERROR(VLOOKUP(C4804,INDIRECT($G$8&amp;"D:D"),1,FALSE),0)&lt;&gt;0,J$13,0)</f>
        <v>0</v>
      </c>
      <c r="K4804">
        <f t="shared" ref="K4804:K4867" ca="1" si="905">IF(IFERROR(VLOOKUP($C4804,INDIRECT($G$9&amp;"d:d"),1,FALSE),0)&lt;&gt;0,K$13,0)</f>
        <v>0</v>
      </c>
      <c r="L4804">
        <f t="shared" ca="1" si="899"/>
        <v>0</v>
      </c>
      <c r="M4804">
        <f t="shared" ca="1" si="900"/>
        <v>0</v>
      </c>
      <c r="O4804" t="str">
        <f t="shared" ca="1" si="901"/>
        <v>D:z</v>
      </c>
      <c r="P4804" t="str">
        <f t="shared" ca="1" si="902"/>
        <v>D7:z7</v>
      </c>
    </row>
    <row r="4805" spans="1:16">
      <c r="A4805" t="str">
        <f t="shared" si="894"/>
        <v>05</v>
      </c>
      <c r="B4805" t="str">
        <f t="shared" ca="1" si="895"/>
        <v>W</v>
      </c>
      <c r="C4805" t="str">
        <f t="shared" si="896"/>
        <v>SIMPL-8O-T</v>
      </c>
      <c r="D4805" t="s">
        <v>5093</v>
      </c>
      <c r="E4805">
        <f t="shared" ca="1" si="897"/>
        <v>0</v>
      </c>
      <c r="H4805" t="str">
        <f t="shared" ca="1" si="898"/>
        <v>'Simpl. all tex-DT PLYWOOD'!</v>
      </c>
      <c r="I4805" t="str">
        <f t="shared" ca="1" si="903"/>
        <v>'Simpl. all tex-DT PLYWOOD'!</v>
      </c>
      <c r="J4805">
        <f t="shared" ca="1" si="904"/>
        <v>0</v>
      </c>
      <c r="K4805">
        <f t="shared" ca="1" si="905"/>
        <v>0</v>
      </c>
      <c r="L4805">
        <f t="shared" ca="1" si="899"/>
        <v>0</v>
      </c>
      <c r="M4805">
        <f t="shared" ca="1" si="900"/>
        <v>0</v>
      </c>
      <c r="O4805" t="str">
        <f t="shared" ca="1" si="901"/>
        <v>D:z</v>
      </c>
      <c r="P4805" t="str">
        <f t="shared" ca="1" si="902"/>
        <v>D7:z7</v>
      </c>
    </row>
    <row r="4806" spans="1:16">
      <c r="A4806" t="str">
        <f t="shared" si="894"/>
        <v>06</v>
      </c>
      <c r="B4806" t="str">
        <f t="shared" ca="1" si="895"/>
        <v>W</v>
      </c>
      <c r="C4806" t="str">
        <f t="shared" si="896"/>
        <v>SIMPL-8O-T</v>
      </c>
      <c r="D4806" t="s">
        <v>5101</v>
      </c>
      <c r="E4806">
        <f t="shared" ca="1" si="897"/>
        <v>0</v>
      </c>
      <c r="H4806" t="str">
        <f t="shared" ca="1" si="898"/>
        <v>'Simpl. all tex-DT PLYWOOD'!</v>
      </c>
      <c r="I4806" t="str">
        <f t="shared" ca="1" si="903"/>
        <v>'Simpl. all tex-DT PLYWOOD'!</v>
      </c>
      <c r="J4806">
        <f t="shared" ca="1" si="904"/>
        <v>0</v>
      </c>
      <c r="K4806">
        <f t="shared" ca="1" si="905"/>
        <v>0</v>
      </c>
      <c r="L4806">
        <f t="shared" ca="1" si="899"/>
        <v>0</v>
      </c>
      <c r="M4806">
        <f t="shared" ca="1" si="900"/>
        <v>0</v>
      </c>
      <c r="O4806" t="str">
        <f t="shared" ca="1" si="901"/>
        <v>D:z</v>
      </c>
      <c r="P4806" t="str">
        <f t="shared" ca="1" si="902"/>
        <v>D7:z7</v>
      </c>
    </row>
    <row r="4807" spans="1:16">
      <c r="A4807" t="str">
        <f t="shared" si="894"/>
        <v>07</v>
      </c>
      <c r="B4807" t="str">
        <f t="shared" ca="1" si="895"/>
        <v>W</v>
      </c>
      <c r="C4807" t="str">
        <f t="shared" si="896"/>
        <v>SIMPL-8O-T</v>
      </c>
      <c r="D4807" t="s">
        <v>5109</v>
      </c>
      <c r="E4807">
        <f t="shared" ca="1" si="897"/>
        <v>0</v>
      </c>
      <c r="H4807" t="str">
        <f t="shared" ca="1" si="898"/>
        <v>'Simpl. all tex-DT PLYWOOD'!</v>
      </c>
      <c r="I4807" t="str">
        <f t="shared" ca="1" si="903"/>
        <v>'Simpl. all tex-DT PLYWOOD'!</v>
      </c>
      <c r="J4807">
        <f t="shared" ca="1" si="904"/>
        <v>0</v>
      </c>
      <c r="K4807">
        <f t="shared" ca="1" si="905"/>
        <v>0</v>
      </c>
      <c r="L4807">
        <f t="shared" ca="1" si="899"/>
        <v>0</v>
      </c>
      <c r="M4807">
        <f t="shared" ca="1" si="900"/>
        <v>0</v>
      </c>
      <c r="O4807" t="str">
        <f t="shared" ca="1" si="901"/>
        <v>D:z</v>
      </c>
      <c r="P4807" t="str">
        <f t="shared" ca="1" si="902"/>
        <v>D7:z7</v>
      </c>
    </row>
    <row r="4808" spans="1:16">
      <c r="A4808" t="str">
        <f t="shared" si="894"/>
        <v>08</v>
      </c>
      <c r="B4808" t="str">
        <f t="shared" ca="1" si="895"/>
        <v>W</v>
      </c>
      <c r="C4808" t="str">
        <f t="shared" si="896"/>
        <v>SIMPL-8O-T</v>
      </c>
      <c r="D4808" t="s">
        <v>5117</v>
      </c>
      <c r="E4808">
        <f t="shared" ca="1" si="897"/>
        <v>0</v>
      </c>
      <c r="H4808" t="str">
        <f t="shared" ca="1" si="898"/>
        <v>'Simpl. all tex-DT PLYWOOD'!</v>
      </c>
      <c r="I4808" t="str">
        <f t="shared" ca="1" si="903"/>
        <v>'Simpl. all tex-DT PLYWOOD'!</v>
      </c>
      <c r="J4808">
        <f t="shared" ca="1" si="904"/>
        <v>0</v>
      </c>
      <c r="K4808">
        <f t="shared" ca="1" si="905"/>
        <v>0</v>
      </c>
      <c r="L4808">
        <f t="shared" ca="1" si="899"/>
        <v>0</v>
      </c>
      <c r="M4808">
        <f t="shared" ca="1" si="900"/>
        <v>0</v>
      </c>
      <c r="O4808" t="str">
        <f t="shared" ca="1" si="901"/>
        <v>D:z</v>
      </c>
      <c r="P4808" t="str">
        <f t="shared" ca="1" si="902"/>
        <v>D7:z7</v>
      </c>
    </row>
    <row r="4809" spans="1:16">
      <c r="A4809" t="str">
        <f t="shared" si="894"/>
        <v>09</v>
      </c>
      <c r="B4809" t="str">
        <f t="shared" ca="1" si="895"/>
        <v>W</v>
      </c>
      <c r="C4809" t="str">
        <f t="shared" si="896"/>
        <v>SIMPL-8O-T</v>
      </c>
      <c r="D4809" t="s">
        <v>5125</v>
      </c>
      <c r="E4809">
        <f t="shared" ca="1" si="897"/>
        <v>0</v>
      </c>
      <c r="H4809" t="str">
        <f t="shared" ca="1" si="898"/>
        <v>'Simpl. all tex-DT PLYWOOD'!</v>
      </c>
      <c r="I4809" t="str">
        <f t="shared" ca="1" si="903"/>
        <v>'Simpl. all tex-DT PLYWOOD'!</v>
      </c>
      <c r="J4809">
        <f t="shared" ca="1" si="904"/>
        <v>0</v>
      </c>
      <c r="K4809">
        <f t="shared" ca="1" si="905"/>
        <v>0</v>
      </c>
      <c r="L4809">
        <f t="shared" ca="1" si="899"/>
        <v>0</v>
      </c>
      <c r="M4809">
        <f t="shared" ca="1" si="900"/>
        <v>0</v>
      </c>
      <c r="O4809" t="str">
        <f t="shared" ca="1" si="901"/>
        <v>D:z</v>
      </c>
      <c r="P4809" t="str">
        <f t="shared" ca="1" si="902"/>
        <v>D7:z7</v>
      </c>
    </row>
    <row r="4810" spans="1:16">
      <c r="A4810" t="str">
        <f t="shared" si="894"/>
        <v>10</v>
      </c>
      <c r="B4810" t="str">
        <f t="shared" ca="1" si="895"/>
        <v>W</v>
      </c>
      <c r="C4810" t="str">
        <f t="shared" si="896"/>
        <v>SIMPL-8O-T</v>
      </c>
      <c r="D4810" t="s">
        <v>5133</v>
      </c>
      <c r="E4810">
        <f t="shared" ca="1" si="897"/>
        <v>0</v>
      </c>
      <c r="H4810" t="str">
        <f t="shared" ca="1" si="898"/>
        <v>'Simpl. all tex-DT PLYWOOD'!</v>
      </c>
      <c r="I4810" t="str">
        <f t="shared" ca="1" si="903"/>
        <v>'Simpl. all tex-DT PLYWOOD'!</v>
      </c>
      <c r="J4810">
        <f t="shared" ca="1" si="904"/>
        <v>0</v>
      </c>
      <c r="K4810">
        <f t="shared" ca="1" si="905"/>
        <v>0</v>
      </c>
      <c r="L4810">
        <f t="shared" ca="1" si="899"/>
        <v>0</v>
      </c>
      <c r="M4810">
        <f t="shared" ca="1" si="900"/>
        <v>0</v>
      </c>
      <c r="O4810" t="str">
        <f t="shared" ca="1" si="901"/>
        <v>D:z</v>
      </c>
      <c r="P4810" t="str">
        <f t="shared" ca="1" si="902"/>
        <v>D7:z7</v>
      </c>
    </row>
    <row r="4811" spans="1:16">
      <c r="A4811" t="str">
        <f t="shared" si="894"/>
        <v>100</v>
      </c>
      <c r="B4811" t="str">
        <f t="shared" ca="1" si="895"/>
        <v>W</v>
      </c>
      <c r="C4811" t="str">
        <f t="shared" si="896"/>
        <v>SIMPL-8O-T</v>
      </c>
      <c r="D4811" t="s">
        <v>5165</v>
      </c>
      <c r="E4811">
        <f t="shared" ca="1" si="897"/>
        <v>0</v>
      </c>
      <c r="H4811" t="str">
        <f t="shared" ca="1" si="898"/>
        <v>'Simpl. all tex-DT PLYWOOD'!</v>
      </c>
      <c r="I4811" t="str">
        <f t="shared" ca="1" si="903"/>
        <v>'Simpl. all tex-DT PLYWOOD'!</v>
      </c>
      <c r="J4811">
        <f t="shared" ca="1" si="904"/>
        <v>0</v>
      </c>
      <c r="K4811">
        <f t="shared" ca="1" si="905"/>
        <v>0</v>
      </c>
      <c r="L4811">
        <f t="shared" ca="1" si="899"/>
        <v>0</v>
      </c>
      <c r="M4811">
        <f t="shared" ca="1" si="900"/>
        <v>0</v>
      </c>
      <c r="O4811" t="str">
        <f t="shared" ca="1" si="901"/>
        <v>D:z</v>
      </c>
      <c r="P4811" t="str">
        <f t="shared" ca="1" si="902"/>
        <v>D7:z7</v>
      </c>
    </row>
    <row r="4812" spans="1:16">
      <c r="A4812" t="str">
        <f t="shared" si="894"/>
        <v>11</v>
      </c>
      <c r="B4812" t="str">
        <f t="shared" ca="1" si="895"/>
        <v>W</v>
      </c>
      <c r="C4812" t="str">
        <f t="shared" si="896"/>
        <v>SIMPL-8O-T</v>
      </c>
      <c r="D4812" t="s">
        <v>5141</v>
      </c>
      <c r="E4812">
        <f t="shared" ca="1" si="897"/>
        <v>0</v>
      </c>
      <c r="H4812" t="str">
        <f t="shared" ca="1" si="898"/>
        <v>'Simpl. all tex-DT PLYWOOD'!</v>
      </c>
      <c r="I4812" t="str">
        <f t="shared" ca="1" si="903"/>
        <v>'Simpl. all tex-DT PLYWOOD'!</v>
      </c>
      <c r="J4812">
        <f t="shared" ca="1" si="904"/>
        <v>0</v>
      </c>
      <c r="K4812">
        <f t="shared" ca="1" si="905"/>
        <v>0</v>
      </c>
      <c r="L4812">
        <f t="shared" ca="1" si="899"/>
        <v>0</v>
      </c>
      <c r="M4812">
        <f t="shared" ca="1" si="900"/>
        <v>0</v>
      </c>
      <c r="O4812" t="str">
        <f t="shared" ca="1" si="901"/>
        <v>D:z</v>
      </c>
      <c r="P4812" t="str">
        <f t="shared" ca="1" si="902"/>
        <v>D7:z7</v>
      </c>
    </row>
    <row r="4813" spans="1:16">
      <c r="A4813" t="str">
        <f t="shared" si="894"/>
        <v>12</v>
      </c>
      <c r="B4813" t="str">
        <f t="shared" ca="1" si="895"/>
        <v>W</v>
      </c>
      <c r="C4813" t="str">
        <f t="shared" si="896"/>
        <v>SIMPL-8O-T</v>
      </c>
      <c r="D4813" t="s">
        <v>5149</v>
      </c>
      <c r="E4813">
        <f t="shared" ca="1" si="897"/>
        <v>0</v>
      </c>
      <c r="H4813" t="str">
        <f t="shared" ca="1" si="898"/>
        <v>'Simpl. all tex-DT PLYWOOD'!</v>
      </c>
      <c r="I4813" t="str">
        <f t="shared" ca="1" si="903"/>
        <v>'Simpl. all tex-DT PLYWOOD'!</v>
      </c>
      <c r="J4813">
        <f t="shared" ca="1" si="904"/>
        <v>0</v>
      </c>
      <c r="K4813">
        <f t="shared" ca="1" si="905"/>
        <v>0</v>
      </c>
      <c r="L4813">
        <f t="shared" ca="1" si="899"/>
        <v>0</v>
      </c>
      <c r="M4813">
        <f t="shared" ca="1" si="900"/>
        <v>0</v>
      </c>
      <c r="O4813" t="str">
        <f t="shared" ca="1" si="901"/>
        <v>D:z</v>
      </c>
      <c r="P4813" t="str">
        <f t="shared" ca="1" si="902"/>
        <v>D7:z7</v>
      </c>
    </row>
    <row r="4814" spans="1:16">
      <c r="A4814" t="str">
        <f t="shared" si="894"/>
        <v>13</v>
      </c>
      <c r="B4814" t="str">
        <f t="shared" ca="1" si="895"/>
        <v>W</v>
      </c>
      <c r="C4814" t="str">
        <f t="shared" si="896"/>
        <v>SIMPL-8O-T</v>
      </c>
      <c r="D4814" t="s">
        <v>5157</v>
      </c>
      <c r="E4814">
        <f t="shared" ca="1" si="897"/>
        <v>0</v>
      </c>
      <c r="H4814" t="str">
        <f t="shared" ca="1" si="898"/>
        <v>'Simpl. all tex-DT PLYWOOD'!</v>
      </c>
      <c r="I4814" t="str">
        <f t="shared" ca="1" si="903"/>
        <v>'Simpl. all tex-DT PLYWOOD'!</v>
      </c>
      <c r="J4814">
        <f t="shared" ca="1" si="904"/>
        <v>0</v>
      </c>
      <c r="K4814">
        <f t="shared" ca="1" si="905"/>
        <v>0</v>
      </c>
      <c r="L4814">
        <f t="shared" ca="1" si="899"/>
        <v>0</v>
      </c>
      <c r="M4814">
        <f t="shared" ca="1" si="900"/>
        <v>0</v>
      </c>
      <c r="O4814" t="str">
        <f t="shared" ca="1" si="901"/>
        <v>D:z</v>
      </c>
      <c r="P4814" t="str">
        <f t="shared" ca="1" si="902"/>
        <v>D7:z7</v>
      </c>
    </row>
    <row r="4815" spans="1:16">
      <c r="A4815" t="str">
        <f t="shared" ref="A4815:A4878" si="906">MID(D4815,LEN(C4815)+2,LEN(D4815)-LEN(C4815))</f>
        <v>15</v>
      </c>
      <c r="B4815" t="str">
        <f t="shared" ref="B4815:B4878" ca="1" si="907">VLOOKUP(H4815,$A$1:$K$4,11,FALSE)</f>
        <v>W</v>
      </c>
      <c r="C4815" t="str">
        <f t="shared" ref="C4815:C4878" si="908">IF(RIGHT(LEFT(D4815,LEN(D4815)-3),1)="-",LEFT(D4815,LEN(D4815)-4),LEFT(D4815,LEN(D4815)-3))</f>
        <v>SIMPL-8O-T</v>
      </c>
      <c r="D4815" t="s">
        <v>4829</v>
      </c>
      <c r="E4815">
        <f t="shared" ref="E4815:E4878" ca="1" si="909">IFERROR(VLOOKUP(C4815,INDIRECT($H4815&amp;$O4815),MATCH($A4815,INDIRECT($H4815&amp;$P4815),0),FALSE),0)</f>
        <v>0</v>
      </c>
      <c r="H4815" t="str">
        <f t="shared" ref="H4815:H4878" ca="1" si="910">IF(I4815&lt;&gt;0,I4815,IF(J4815&lt;&gt;0,J4815,IF(K4815&lt;&gt;0,K4815,IF(L4815&lt;&gt;0,L4815,IF(M4815&lt;&gt;0,M4815,N4815)))))</f>
        <v>'Simpl. all tex-DT PLYWOOD'!</v>
      </c>
      <c r="I4815" t="str">
        <f t="shared" ca="1" si="903"/>
        <v>'Simpl. all tex-DT PLYWOOD'!</v>
      </c>
      <c r="J4815">
        <f t="shared" ca="1" si="904"/>
        <v>0</v>
      </c>
      <c r="K4815">
        <f t="shared" ca="1" si="905"/>
        <v>0</v>
      </c>
      <c r="L4815">
        <f t="shared" ref="L4815:L4878" ca="1" si="911">IF(IFERROR(VLOOKUP($C4815,INDIRECT($G$10&amp;"d:d"),1,FALSE),0)&lt;&gt;0,L$13,0)</f>
        <v>0</v>
      </c>
      <c r="M4815">
        <f t="shared" ref="M4815:M4878" ca="1" si="912">IF(IFERROR(VLOOKUP($C4815,INDIRECT($G$11&amp;"d:d"),1,FALSE),0)&lt;&gt;0,M$13,0)</f>
        <v>0</v>
      </c>
      <c r="O4815" t="str">
        <f t="shared" ref="O4815:O4878" ca="1" si="913">VLOOKUP($H4815,$G$7:$I$11,2,FALSE)</f>
        <v>D:z</v>
      </c>
      <c r="P4815" t="str">
        <f t="shared" ref="P4815:P4878" ca="1" si="914">VLOOKUP($H4815,$G$7:$I$11,3,FALSE)</f>
        <v>D7:z7</v>
      </c>
    </row>
    <row r="4816" spans="1:16">
      <c r="A4816" t="str">
        <f t="shared" si="906"/>
        <v>01</v>
      </c>
      <c r="B4816" t="str">
        <f t="shared" ca="1" si="907"/>
        <v>W</v>
      </c>
      <c r="C4816" t="str">
        <f t="shared" si="908"/>
        <v>SIMPL-8P</v>
      </c>
      <c r="D4816" t="s">
        <v>2515</v>
      </c>
      <c r="E4816">
        <f t="shared" ca="1" si="909"/>
        <v>0</v>
      </c>
      <c r="H4816" t="str">
        <f t="shared" ca="1" si="910"/>
        <v>'Simpl. all tex-DT PLYWOOD'!</v>
      </c>
      <c r="I4816" t="str">
        <f t="shared" ca="1" si="903"/>
        <v>'Simpl. all tex-DT PLYWOOD'!</v>
      </c>
      <c r="J4816">
        <f t="shared" ca="1" si="904"/>
        <v>0</v>
      </c>
      <c r="K4816">
        <f t="shared" ca="1" si="905"/>
        <v>0</v>
      </c>
      <c r="L4816">
        <f t="shared" ca="1" si="911"/>
        <v>0</v>
      </c>
      <c r="M4816">
        <f t="shared" ca="1" si="912"/>
        <v>0</v>
      </c>
      <c r="O4816" t="str">
        <f t="shared" ca="1" si="913"/>
        <v>D:z</v>
      </c>
      <c r="P4816" t="str">
        <f t="shared" ca="1" si="914"/>
        <v>D7:z7</v>
      </c>
    </row>
    <row r="4817" spans="1:16">
      <c r="A4817" t="str">
        <f t="shared" si="906"/>
        <v>02</v>
      </c>
      <c r="B4817" t="str">
        <f t="shared" ca="1" si="907"/>
        <v>W</v>
      </c>
      <c r="C4817" t="str">
        <f t="shared" si="908"/>
        <v>SIMPL-8P</v>
      </c>
      <c r="D4817" t="s">
        <v>2516</v>
      </c>
      <c r="E4817">
        <f t="shared" ca="1" si="909"/>
        <v>0</v>
      </c>
      <c r="H4817" t="str">
        <f t="shared" ca="1" si="910"/>
        <v>'Simpl. all tex-DT PLYWOOD'!</v>
      </c>
      <c r="I4817" t="str">
        <f t="shared" ca="1" si="903"/>
        <v>'Simpl. all tex-DT PLYWOOD'!</v>
      </c>
      <c r="J4817">
        <f t="shared" ca="1" si="904"/>
        <v>0</v>
      </c>
      <c r="K4817">
        <f t="shared" ca="1" si="905"/>
        <v>0</v>
      </c>
      <c r="L4817">
        <f t="shared" ca="1" si="911"/>
        <v>0</v>
      </c>
      <c r="M4817">
        <f t="shared" ca="1" si="912"/>
        <v>0</v>
      </c>
      <c r="O4817" t="str">
        <f t="shared" ca="1" si="913"/>
        <v>D:z</v>
      </c>
      <c r="P4817" t="str">
        <f t="shared" ca="1" si="914"/>
        <v>D7:z7</v>
      </c>
    </row>
    <row r="4818" spans="1:16">
      <c r="A4818" t="str">
        <f t="shared" si="906"/>
        <v>03</v>
      </c>
      <c r="B4818" t="str">
        <f t="shared" ca="1" si="907"/>
        <v>W</v>
      </c>
      <c r="C4818" t="str">
        <f t="shared" si="908"/>
        <v>SIMPL-8P</v>
      </c>
      <c r="D4818" t="s">
        <v>2517</v>
      </c>
      <c r="E4818">
        <f t="shared" ca="1" si="909"/>
        <v>0</v>
      </c>
      <c r="H4818" t="str">
        <f t="shared" ca="1" si="910"/>
        <v>'Simpl. all tex-DT PLYWOOD'!</v>
      </c>
      <c r="I4818" t="str">
        <f t="shared" ca="1" si="903"/>
        <v>'Simpl. all tex-DT PLYWOOD'!</v>
      </c>
      <c r="J4818">
        <f t="shared" ca="1" si="904"/>
        <v>0</v>
      </c>
      <c r="K4818">
        <f t="shared" ca="1" si="905"/>
        <v>0</v>
      </c>
      <c r="L4818">
        <f t="shared" ca="1" si="911"/>
        <v>0</v>
      </c>
      <c r="M4818">
        <f t="shared" ca="1" si="912"/>
        <v>0</v>
      </c>
      <c r="O4818" t="str">
        <f t="shared" ca="1" si="913"/>
        <v>D:z</v>
      </c>
      <c r="P4818" t="str">
        <f t="shared" ca="1" si="914"/>
        <v>D7:z7</v>
      </c>
    </row>
    <row r="4819" spans="1:16">
      <c r="A4819" t="str">
        <f t="shared" si="906"/>
        <v>04</v>
      </c>
      <c r="B4819" t="str">
        <f t="shared" ca="1" si="907"/>
        <v>W</v>
      </c>
      <c r="C4819" t="str">
        <f t="shared" si="908"/>
        <v>SIMPL-8P</v>
      </c>
      <c r="D4819" t="s">
        <v>2518</v>
      </c>
      <c r="E4819">
        <f t="shared" ca="1" si="909"/>
        <v>0</v>
      </c>
      <c r="H4819" t="str">
        <f t="shared" ca="1" si="910"/>
        <v>'Simpl. all tex-DT PLYWOOD'!</v>
      </c>
      <c r="I4819" t="str">
        <f t="shared" ca="1" si="903"/>
        <v>'Simpl. all tex-DT PLYWOOD'!</v>
      </c>
      <c r="J4819">
        <f t="shared" ca="1" si="904"/>
        <v>0</v>
      </c>
      <c r="K4819">
        <f t="shared" ca="1" si="905"/>
        <v>0</v>
      </c>
      <c r="L4819">
        <f t="shared" ca="1" si="911"/>
        <v>0</v>
      </c>
      <c r="M4819">
        <f t="shared" ca="1" si="912"/>
        <v>0</v>
      </c>
      <c r="O4819" t="str">
        <f t="shared" ca="1" si="913"/>
        <v>D:z</v>
      </c>
      <c r="P4819" t="str">
        <f t="shared" ca="1" si="914"/>
        <v>D7:z7</v>
      </c>
    </row>
    <row r="4820" spans="1:16">
      <c r="A4820" t="str">
        <f t="shared" si="906"/>
        <v>05</v>
      </c>
      <c r="B4820" t="str">
        <f t="shared" ca="1" si="907"/>
        <v>W</v>
      </c>
      <c r="C4820" t="str">
        <f t="shared" si="908"/>
        <v>SIMPL-8P</v>
      </c>
      <c r="D4820" t="s">
        <v>2519</v>
      </c>
      <c r="E4820">
        <f t="shared" ca="1" si="909"/>
        <v>0</v>
      </c>
      <c r="H4820" t="str">
        <f t="shared" ca="1" si="910"/>
        <v>'Simpl. all tex-DT PLYWOOD'!</v>
      </c>
      <c r="I4820" t="str">
        <f t="shared" ca="1" si="903"/>
        <v>'Simpl. all tex-DT PLYWOOD'!</v>
      </c>
      <c r="J4820">
        <f t="shared" ca="1" si="904"/>
        <v>0</v>
      </c>
      <c r="K4820">
        <f t="shared" ca="1" si="905"/>
        <v>0</v>
      </c>
      <c r="L4820">
        <f t="shared" ca="1" si="911"/>
        <v>0</v>
      </c>
      <c r="M4820">
        <f t="shared" ca="1" si="912"/>
        <v>0</v>
      </c>
      <c r="O4820" t="str">
        <f t="shared" ca="1" si="913"/>
        <v>D:z</v>
      </c>
      <c r="P4820" t="str">
        <f t="shared" ca="1" si="914"/>
        <v>D7:z7</v>
      </c>
    </row>
    <row r="4821" spans="1:16">
      <c r="A4821" t="str">
        <f t="shared" si="906"/>
        <v>06</v>
      </c>
      <c r="B4821" t="str">
        <f t="shared" ca="1" si="907"/>
        <v>W</v>
      </c>
      <c r="C4821" t="str">
        <f t="shared" si="908"/>
        <v>SIMPL-8P</v>
      </c>
      <c r="D4821" t="s">
        <v>2520</v>
      </c>
      <c r="E4821">
        <f t="shared" ca="1" si="909"/>
        <v>0</v>
      </c>
      <c r="H4821" t="str">
        <f t="shared" ca="1" si="910"/>
        <v>'Simpl. all tex-DT PLYWOOD'!</v>
      </c>
      <c r="I4821" t="str">
        <f t="shared" ca="1" si="903"/>
        <v>'Simpl. all tex-DT PLYWOOD'!</v>
      </c>
      <c r="J4821">
        <f t="shared" ca="1" si="904"/>
        <v>0</v>
      </c>
      <c r="K4821">
        <f t="shared" ca="1" si="905"/>
        <v>0</v>
      </c>
      <c r="L4821">
        <f t="shared" ca="1" si="911"/>
        <v>0</v>
      </c>
      <c r="M4821">
        <f t="shared" ca="1" si="912"/>
        <v>0</v>
      </c>
      <c r="O4821" t="str">
        <f t="shared" ca="1" si="913"/>
        <v>D:z</v>
      </c>
      <c r="P4821" t="str">
        <f t="shared" ca="1" si="914"/>
        <v>D7:z7</v>
      </c>
    </row>
    <row r="4822" spans="1:16">
      <c r="A4822" t="str">
        <f t="shared" si="906"/>
        <v>07</v>
      </c>
      <c r="B4822" t="str">
        <f t="shared" ca="1" si="907"/>
        <v>W</v>
      </c>
      <c r="C4822" t="str">
        <f t="shared" si="908"/>
        <v>SIMPL-8P</v>
      </c>
      <c r="D4822" t="s">
        <v>2521</v>
      </c>
      <c r="E4822">
        <f t="shared" ca="1" si="909"/>
        <v>0</v>
      </c>
      <c r="H4822" t="str">
        <f t="shared" ca="1" si="910"/>
        <v>'Simpl. all tex-DT PLYWOOD'!</v>
      </c>
      <c r="I4822" t="str">
        <f t="shared" ca="1" si="903"/>
        <v>'Simpl. all tex-DT PLYWOOD'!</v>
      </c>
      <c r="J4822">
        <f t="shared" ca="1" si="904"/>
        <v>0</v>
      </c>
      <c r="K4822">
        <f t="shared" ca="1" si="905"/>
        <v>0</v>
      </c>
      <c r="L4822">
        <f t="shared" ca="1" si="911"/>
        <v>0</v>
      </c>
      <c r="M4822">
        <f t="shared" ca="1" si="912"/>
        <v>0</v>
      </c>
      <c r="O4822" t="str">
        <f t="shared" ca="1" si="913"/>
        <v>D:z</v>
      </c>
      <c r="P4822" t="str">
        <f t="shared" ca="1" si="914"/>
        <v>D7:z7</v>
      </c>
    </row>
    <row r="4823" spans="1:16">
      <c r="A4823" t="str">
        <f t="shared" si="906"/>
        <v>08</v>
      </c>
      <c r="B4823" t="str">
        <f t="shared" ca="1" si="907"/>
        <v>W</v>
      </c>
      <c r="C4823" t="str">
        <f t="shared" si="908"/>
        <v>SIMPL-8P</v>
      </c>
      <c r="D4823" t="s">
        <v>2522</v>
      </c>
      <c r="E4823">
        <f t="shared" ca="1" si="909"/>
        <v>0</v>
      </c>
      <c r="H4823" t="str">
        <f t="shared" ca="1" si="910"/>
        <v>'Simpl. all tex-DT PLYWOOD'!</v>
      </c>
      <c r="I4823" t="str">
        <f t="shared" ca="1" si="903"/>
        <v>'Simpl. all tex-DT PLYWOOD'!</v>
      </c>
      <c r="J4823">
        <f t="shared" ca="1" si="904"/>
        <v>0</v>
      </c>
      <c r="K4823">
        <f t="shared" ca="1" si="905"/>
        <v>0</v>
      </c>
      <c r="L4823">
        <f t="shared" ca="1" si="911"/>
        <v>0</v>
      </c>
      <c r="M4823">
        <f t="shared" ca="1" si="912"/>
        <v>0</v>
      </c>
      <c r="O4823" t="str">
        <f t="shared" ca="1" si="913"/>
        <v>D:z</v>
      </c>
      <c r="P4823" t="str">
        <f t="shared" ca="1" si="914"/>
        <v>D7:z7</v>
      </c>
    </row>
    <row r="4824" spans="1:16">
      <c r="A4824" t="str">
        <f t="shared" si="906"/>
        <v>09</v>
      </c>
      <c r="B4824" t="str">
        <f t="shared" ca="1" si="907"/>
        <v>W</v>
      </c>
      <c r="C4824" t="str">
        <f t="shared" si="908"/>
        <v>SIMPL-8P</v>
      </c>
      <c r="D4824" t="s">
        <v>2523</v>
      </c>
      <c r="E4824">
        <f t="shared" ca="1" si="909"/>
        <v>0</v>
      </c>
      <c r="H4824" t="str">
        <f t="shared" ca="1" si="910"/>
        <v>'Simpl. all tex-DT PLYWOOD'!</v>
      </c>
      <c r="I4824" t="str">
        <f t="shared" ca="1" si="903"/>
        <v>'Simpl. all tex-DT PLYWOOD'!</v>
      </c>
      <c r="J4824">
        <f t="shared" ca="1" si="904"/>
        <v>0</v>
      </c>
      <c r="K4824">
        <f t="shared" ca="1" si="905"/>
        <v>0</v>
      </c>
      <c r="L4824">
        <f t="shared" ca="1" si="911"/>
        <v>0</v>
      </c>
      <c r="M4824">
        <f t="shared" ca="1" si="912"/>
        <v>0</v>
      </c>
      <c r="O4824" t="str">
        <f t="shared" ca="1" si="913"/>
        <v>D:z</v>
      </c>
      <c r="P4824" t="str">
        <f t="shared" ca="1" si="914"/>
        <v>D7:z7</v>
      </c>
    </row>
    <row r="4825" spans="1:16">
      <c r="A4825" t="str">
        <f t="shared" si="906"/>
        <v>10</v>
      </c>
      <c r="B4825" t="str">
        <f t="shared" ca="1" si="907"/>
        <v>W</v>
      </c>
      <c r="C4825" t="str">
        <f t="shared" si="908"/>
        <v>SIMPL-8P</v>
      </c>
      <c r="D4825" t="s">
        <v>2524</v>
      </c>
      <c r="E4825">
        <f t="shared" ca="1" si="909"/>
        <v>0</v>
      </c>
      <c r="H4825" t="str">
        <f t="shared" ca="1" si="910"/>
        <v>'Simpl. all tex-DT PLYWOOD'!</v>
      </c>
      <c r="I4825" t="str">
        <f t="shared" ca="1" si="903"/>
        <v>'Simpl. all tex-DT PLYWOOD'!</v>
      </c>
      <c r="J4825">
        <f t="shared" ca="1" si="904"/>
        <v>0</v>
      </c>
      <c r="K4825">
        <f t="shared" ca="1" si="905"/>
        <v>0</v>
      </c>
      <c r="L4825">
        <f t="shared" ca="1" si="911"/>
        <v>0</v>
      </c>
      <c r="M4825">
        <f t="shared" ca="1" si="912"/>
        <v>0</v>
      </c>
      <c r="O4825" t="str">
        <f t="shared" ca="1" si="913"/>
        <v>D:z</v>
      </c>
      <c r="P4825" t="str">
        <f t="shared" ca="1" si="914"/>
        <v>D7:z7</v>
      </c>
    </row>
    <row r="4826" spans="1:16">
      <c r="A4826" t="str">
        <f t="shared" si="906"/>
        <v>100</v>
      </c>
      <c r="B4826" t="str">
        <f t="shared" ca="1" si="907"/>
        <v>W</v>
      </c>
      <c r="C4826" t="str">
        <f t="shared" si="908"/>
        <v>SIMPL-8P</v>
      </c>
      <c r="D4826" t="s">
        <v>2528</v>
      </c>
      <c r="E4826">
        <f t="shared" ca="1" si="909"/>
        <v>0</v>
      </c>
      <c r="H4826" t="str">
        <f t="shared" ca="1" si="910"/>
        <v>'Simpl. all tex-DT PLYWOOD'!</v>
      </c>
      <c r="I4826" t="str">
        <f t="shared" ca="1" si="903"/>
        <v>'Simpl. all tex-DT PLYWOOD'!</v>
      </c>
      <c r="J4826">
        <f t="shared" ca="1" si="904"/>
        <v>0</v>
      </c>
      <c r="K4826">
        <f t="shared" ca="1" si="905"/>
        <v>0</v>
      </c>
      <c r="L4826">
        <f t="shared" ca="1" si="911"/>
        <v>0</v>
      </c>
      <c r="M4826">
        <f t="shared" ca="1" si="912"/>
        <v>0</v>
      </c>
      <c r="O4826" t="str">
        <f t="shared" ca="1" si="913"/>
        <v>D:z</v>
      </c>
      <c r="P4826" t="str">
        <f t="shared" ca="1" si="914"/>
        <v>D7:z7</v>
      </c>
    </row>
    <row r="4827" spans="1:16">
      <c r="A4827" t="str">
        <f t="shared" si="906"/>
        <v>11</v>
      </c>
      <c r="B4827" t="str">
        <f t="shared" ca="1" si="907"/>
        <v>W</v>
      </c>
      <c r="C4827" t="str">
        <f t="shared" si="908"/>
        <v>SIMPL-8P</v>
      </c>
      <c r="D4827" t="s">
        <v>2525</v>
      </c>
      <c r="E4827">
        <f t="shared" ca="1" si="909"/>
        <v>0</v>
      </c>
      <c r="H4827" t="str">
        <f t="shared" ca="1" si="910"/>
        <v>'Simpl. all tex-DT PLYWOOD'!</v>
      </c>
      <c r="I4827" t="str">
        <f t="shared" ca="1" si="903"/>
        <v>'Simpl. all tex-DT PLYWOOD'!</v>
      </c>
      <c r="J4827">
        <f t="shared" ca="1" si="904"/>
        <v>0</v>
      </c>
      <c r="K4827">
        <f t="shared" ca="1" si="905"/>
        <v>0</v>
      </c>
      <c r="L4827">
        <f t="shared" ca="1" si="911"/>
        <v>0</v>
      </c>
      <c r="M4827">
        <f t="shared" ca="1" si="912"/>
        <v>0</v>
      </c>
      <c r="O4827" t="str">
        <f t="shared" ca="1" si="913"/>
        <v>D:z</v>
      </c>
      <c r="P4827" t="str">
        <f t="shared" ca="1" si="914"/>
        <v>D7:z7</v>
      </c>
    </row>
    <row r="4828" spans="1:16">
      <c r="A4828" t="str">
        <f t="shared" si="906"/>
        <v>12</v>
      </c>
      <c r="B4828" t="str">
        <f t="shared" ca="1" si="907"/>
        <v>W</v>
      </c>
      <c r="C4828" t="str">
        <f t="shared" si="908"/>
        <v>SIMPL-8P</v>
      </c>
      <c r="D4828" t="s">
        <v>2526</v>
      </c>
      <c r="E4828">
        <f t="shared" ca="1" si="909"/>
        <v>0</v>
      </c>
      <c r="H4828" t="str">
        <f t="shared" ca="1" si="910"/>
        <v>'Simpl. all tex-DT PLYWOOD'!</v>
      </c>
      <c r="I4828" t="str">
        <f t="shared" ca="1" si="903"/>
        <v>'Simpl. all tex-DT PLYWOOD'!</v>
      </c>
      <c r="J4828">
        <f t="shared" ca="1" si="904"/>
        <v>0</v>
      </c>
      <c r="K4828">
        <f t="shared" ca="1" si="905"/>
        <v>0</v>
      </c>
      <c r="L4828">
        <f t="shared" ca="1" si="911"/>
        <v>0</v>
      </c>
      <c r="M4828">
        <f t="shared" ca="1" si="912"/>
        <v>0</v>
      </c>
      <c r="O4828" t="str">
        <f t="shared" ca="1" si="913"/>
        <v>D:z</v>
      </c>
      <c r="P4828" t="str">
        <f t="shared" ca="1" si="914"/>
        <v>D7:z7</v>
      </c>
    </row>
    <row r="4829" spans="1:16">
      <c r="A4829" t="str">
        <f t="shared" si="906"/>
        <v>13</v>
      </c>
      <c r="B4829" t="str">
        <f t="shared" ca="1" si="907"/>
        <v>W</v>
      </c>
      <c r="C4829" t="str">
        <f t="shared" si="908"/>
        <v>SIMPL-8P</v>
      </c>
      <c r="D4829" t="s">
        <v>2527</v>
      </c>
      <c r="E4829">
        <f t="shared" ca="1" si="909"/>
        <v>0</v>
      </c>
      <c r="H4829" t="str">
        <f t="shared" ca="1" si="910"/>
        <v>'Simpl. all tex-DT PLYWOOD'!</v>
      </c>
      <c r="I4829" t="str">
        <f t="shared" ca="1" si="903"/>
        <v>'Simpl. all tex-DT PLYWOOD'!</v>
      </c>
      <c r="J4829">
        <f t="shared" ca="1" si="904"/>
        <v>0</v>
      </c>
      <c r="K4829">
        <f t="shared" ca="1" si="905"/>
        <v>0</v>
      </c>
      <c r="L4829">
        <f t="shared" ca="1" si="911"/>
        <v>0</v>
      </c>
      <c r="M4829">
        <f t="shared" ca="1" si="912"/>
        <v>0</v>
      </c>
      <c r="O4829" t="str">
        <f t="shared" ca="1" si="913"/>
        <v>D:z</v>
      </c>
      <c r="P4829" t="str">
        <f t="shared" ca="1" si="914"/>
        <v>D7:z7</v>
      </c>
    </row>
    <row r="4830" spans="1:16">
      <c r="A4830" t="str">
        <f t="shared" si="906"/>
        <v>01</v>
      </c>
      <c r="B4830" t="str">
        <f t="shared" ca="1" si="907"/>
        <v>W</v>
      </c>
      <c r="C4830" t="str">
        <f t="shared" si="908"/>
        <v>SIMPL-8P-C</v>
      </c>
      <c r="D4830" t="s">
        <v>6087</v>
      </c>
      <c r="E4830">
        <f t="shared" ca="1" si="909"/>
        <v>0</v>
      </c>
      <c r="H4830" t="str">
        <f t="shared" ca="1" si="910"/>
        <v>'(more) Simpl. Textures PLYWOOD'!</v>
      </c>
      <c r="I4830">
        <f t="shared" ca="1" si="903"/>
        <v>0</v>
      </c>
      <c r="J4830" t="str">
        <f t="shared" ca="1" si="904"/>
        <v>'(more) Simpl. Textures PLYWOOD'!</v>
      </c>
      <c r="K4830">
        <f t="shared" ca="1" si="905"/>
        <v>0</v>
      </c>
      <c r="L4830">
        <f t="shared" ca="1" si="911"/>
        <v>0</v>
      </c>
      <c r="M4830">
        <f t="shared" ca="1" si="912"/>
        <v>0</v>
      </c>
      <c r="O4830" t="str">
        <f t="shared" ca="1" si="913"/>
        <v>D:N</v>
      </c>
      <c r="P4830" t="str">
        <f t="shared" ca="1" si="914"/>
        <v>D7:N7</v>
      </c>
    </row>
    <row r="4831" spans="1:16">
      <c r="A4831" t="str">
        <f t="shared" si="906"/>
        <v>16</v>
      </c>
      <c r="B4831" t="str">
        <f t="shared" ca="1" si="907"/>
        <v>W</v>
      </c>
      <c r="C4831" t="str">
        <f t="shared" si="908"/>
        <v>SIMPL-8P-N-NT</v>
      </c>
      <c r="D4831" t="s">
        <v>5605</v>
      </c>
      <c r="E4831">
        <f t="shared" ca="1" si="909"/>
        <v>0</v>
      </c>
      <c r="H4831" t="str">
        <f t="shared" ca="1" si="910"/>
        <v>'(more) Simpl. Textures PLYWOOD'!</v>
      </c>
      <c r="I4831">
        <f t="shared" ca="1" si="903"/>
        <v>0</v>
      </c>
      <c r="J4831" t="str">
        <f t="shared" ca="1" si="904"/>
        <v>'(more) Simpl. Textures PLYWOOD'!</v>
      </c>
      <c r="K4831">
        <f t="shared" ca="1" si="905"/>
        <v>0</v>
      </c>
      <c r="L4831">
        <f t="shared" ca="1" si="911"/>
        <v>0</v>
      </c>
      <c r="M4831">
        <f t="shared" ca="1" si="912"/>
        <v>0</v>
      </c>
      <c r="O4831" t="str">
        <f t="shared" ca="1" si="913"/>
        <v>D:N</v>
      </c>
      <c r="P4831" t="str">
        <f t="shared" ca="1" si="914"/>
        <v>D7:N7</v>
      </c>
    </row>
    <row r="4832" spans="1:16">
      <c r="A4832" t="str">
        <f t="shared" si="906"/>
        <v>16</v>
      </c>
      <c r="B4832" t="str">
        <f t="shared" ca="1" si="907"/>
        <v>W</v>
      </c>
      <c r="C4832" t="str">
        <f t="shared" si="908"/>
        <v>SIMPL-8P-N-T</v>
      </c>
      <c r="D4832" t="s">
        <v>5765</v>
      </c>
      <c r="E4832">
        <f t="shared" ca="1" si="909"/>
        <v>0</v>
      </c>
      <c r="H4832" t="str">
        <f t="shared" ca="1" si="910"/>
        <v>'(more) Simpl. Textures PLYWOOD'!</v>
      </c>
      <c r="I4832">
        <f t="shared" ca="1" si="903"/>
        <v>0</v>
      </c>
      <c r="J4832" t="str">
        <f t="shared" ca="1" si="904"/>
        <v>'(more) Simpl. Textures PLYWOOD'!</v>
      </c>
      <c r="K4832">
        <f t="shared" ca="1" si="905"/>
        <v>0</v>
      </c>
      <c r="L4832">
        <f t="shared" ca="1" si="911"/>
        <v>0</v>
      </c>
      <c r="M4832">
        <f t="shared" ca="1" si="912"/>
        <v>0</v>
      </c>
      <c r="O4832" t="str">
        <f t="shared" ca="1" si="913"/>
        <v>D:N</v>
      </c>
      <c r="P4832" t="str">
        <f t="shared" ca="1" si="914"/>
        <v>D7:N7</v>
      </c>
    </row>
    <row r="4833" spans="1:16">
      <c r="A4833" t="str">
        <f t="shared" si="906"/>
        <v>01</v>
      </c>
      <c r="B4833" t="str">
        <f t="shared" ca="1" si="907"/>
        <v>W</v>
      </c>
      <c r="C4833" t="str">
        <f t="shared" si="908"/>
        <v>SIMPL-8P-T</v>
      </c>
      <c r="D4833" t="s">
        <v>5062</v>
      </c>
      <c r="E4833">
        <f t="shared" ca="1" si="909"/>
        <v>0</v>
      </c>
      <c r="H4833" t="str">
        <f t="shared" ca="1" si="910"/>
        <v>'Simpl. all tex-DT PLYWOOD'!</v>
      </c>
      <c r="I4833" t="str">
        <f t="shared" ca="1" si="903"/>
        <v>'Simpl. all tex-DT PLYWOOD'!</v>
      </c>
      <c r="J4833">
        <f t="shared" ca="1" si="904"/>
        <v>0</v>
      </c>
      <c r="K4833">
        <f t="shared" ca="1" si="905"/>
        <v>0</v>
      </c>
      <c r="L4833">
        <f t="shared" ca="1" si="911"/>
        <v>0</v>
      </c>
      <c r="M4833">
        <f t="shared" ca="1" si="912"/>
        <v>0</v>
      </c>
      <c r="O4833" t="str">
        <f t="shared" ca="1" si="913"/>
        <v>D:z</v>
      </c>
      <c r="P4833" t="str">
        <f t="shared" ca="1" si="914"/>
        <v>D7:z7</v>
      </c>
    </row>
    <row r="4834" spans="1:16">
      <c r="A4834" t="str">
        <f t="shared" si="906"/>
        <v>02</v>
      </c>
      <c r="B4834" t="str">
        <f t="shared" ca="1" si="907"/>
        <v>W</v>
      </c>
      <c r="C4834" t="str">
        <f t="shared" si="908"/>
        <v>SIMPL-8P-T</v>
      </c>
      <c r="D4834" t="s">
        <v>5070</v>
      </c>
      <c r="E4834">
        <f t="shared" ca="1" si="909"/>
        <v>0</v>
      </c>
      <c r="H4834" t="str">
        <f t="shared" ca="1" si="910"/>
        <v>'Simpl. all tex-DT PLYWOOD'!</v>
      </c>
      <c r="I4834" t="str">
        <f t="shared" ca="1" si="903"/>
        <v>'Simpl. all tex-DT PLYWOOD'!</v>
      </c>
      <c r="J4834">
        <f t="shared" ca="1" si="904"/>
        <v>0</v>
      </c>
      <c r="K4834">
        <f t="shared" ca="1" si="905"/>
        <v>0</v>
      </c>
      <c r="L4834">
        <f t="shared" ca="1" si="911"/>
        <v>0</v>
      </c>
      <c r="M4834">
        <f t="shared" ca="1" si="912"/>
        <v>0</v>
      </c>
      <c r="O4834" t="str">
        <f t="shared" ca="1" si="913"/>
        <v>D:z</v>
      </c>
      <c r="P4834" t="str">
        <f t="shared" ca="1" si="914"/>
        <v>D7:z7</v>
      </c>
    </row>
    <row r="4835" spans="1:16">
      <c r="A4835" t="str">
        <f t="shared" si="906"/>
        <v>03</v>
      </c>
      <c r="B4835" t="str">
        <f t="shared" ca="1" si="907"/>
        <v>W</v>
      </c>
      <c r="C4835" t="str">
        <f t="shared" si="908"/>
        <v>SIMPL-8P-T</v>
      </c>
      <c r="D4835" t="s">
        <v>5078</v>
      </c>
      <c r="E4835">
        <f t="shared" ca="1" si="909"/>
        <v>0</v>
      </c>
      <c r="H4835" t="str">
        <f t="shared" ca="1" si="910"/>
        <v>'Simpl. all tex-DT PLYWOOD'!</v>
      </c>
      <c r="I4835" t="str">
        <f t="shared" ca="1" si="903"/>
        <v>'Simpl. all tex-DT PLYWOOD'!</v>
      </c>
      <c r="J4835">
        <f t="shared" ca="1" si="904"/>
        <v>0</v>
      </c>
      <c r="K4835">
        <f t="shared" ca="1" si="905"/>
        <v>0</v>
      </c>
      <c r="L4835">
        <f t="shared" ca="1" si="911"/>
        <v>0</v>
      </c>
      <c r="M4835">
        <f t="shared" ca="1" si="912"/>
        <v>0</v>
      </c>
      <c r="O4835" t="str">
        <f t="shared" ca="1" si="913"/>
        <v>D:z</v>
      </c>
      <c r="P4835" t="str">
        <f t="shared" ca="1" si="914"/>
        <v>D7:z7</v>
      </c>
    </row>
    <row r="4836" spans="1:16">
      <c r="A4836" t="str">
        <f t="shared" si="906"/>
        <v>04</v>
      </c>
      <c r="B4836" t="str">
        <f t="shared" ca="1" si="907"/>
        <v>W</v>
      </c>
      <c r="C4836" t="str">
        <f t="shared" si="908"/>
        <v>SIMPL-8P-T</v>
      </c>
      <c r="D4836" t="s">
        <v>5086</v>
      </c>
      <c r="E4836">
        <f t="shared" ca="1" si="909"/>
        <v>0</v>
      </c>
      <c r="H4836" t="str">
        <f t="shared" ca="1" si="910"/>
        <v>'Simpl. all tex-DT PLYWOOD'!</v>
      </c>
      <c r="I4836" t="str">
        <f t="shared" ca="1" si="903"/>
        <v>'Simpl. all tex-DT PLYWOOD'!</v>
      </c>
      <c r="J4836">
        <f t="shared" ca="1" si="904"/>
        <v>0</v>
      </c>
      <c r="K4836">
        <f t="shared" ca="1" si="905"/>
        <v>0</v>
      </c>
      <c r="L4836">
        <f t="shared" ca="1" si="911"/>
        <v>0</v>
      </c>
      <c r="M4836">
        <f t="shared" ca="1" si="912"/>
        <v>0</v>
      </c>
      <c r="O4836" t="str">
        <f t="shared" ca="1" si="913"/>
        <v>D:z</v>
      </c>
      <c r="P4836" t="str">
        <f t="shared" ca="1" si="914"/>
        <v>D7:z7</v>
      </c>
    </row>
    <row r="4837" spans="1:16">
      <c r="A4837" t="str">
        <f t="shared" si="906"/>
        <v>05</v>
      </c>
      <c r="B4837" t="str">
        <f t="shared" ca="1" si="907"/>
        <v>W</v>
      </c>
      <c r="C4837" t="str">
        <f t="shared" si="908"/>
        <v>SIMPL-8P-T</v>
      </c>
      <c r="D4837" t="s">
        <v>5094</v>
      </c>
      <c r="E4837">
        <f t="shared" ca="1" si="909"/>
        <v>0</v>
      </c>
      <c r="H4837" t="str">
        <f t="shared" ca="1" si="910"/>
        <v>'Simpl. all tex-DT PLYWOOD'!</v>
      </c>
      <c r="I4837" t="str">
        <f t="shared" ca="1" si="903"/>
        <v>'Simpl. all tex-DT PLYWOOD'!</v>
      </c>
      <c r="J4837">
        <f t="shared" ca="1" si="904"/>
        <v>0</v>
      </c>
      <c r="K4837">
        <f t="shared" ca="1" si="905"/>
        <v>0</v>
      </c>
      <c r="L4837">
        <f t="shared" ca="1" si="911"/>
        <v>0</v>
      </c>
      <c r="M4837">
        <f t="shared" ca="1" si="912"/>
        <v>0</v>
      </c>
      <c r="O4837" t="str">
        <f t="shared" ca="1" si="913"/>
        <v>D:z</v>
      </c>
      <c r="P4837" t="str">
        <f t="shared" ca="1" si="914"/>
        <v>D7:z7</v>
      </c>
    </row>
    <row r="4838" spans="1:16">
      <c r="A4838" t="str">
        <f t="shared" si="906"/>
        <v>06</v>
      </c>
      <c r="B4838" t="str">
        <f t="shared" ca="1" si="907"/>
        <v>W</v>
      </c>
      <c r="C4838" t="str">
        <f t="shared" si="908"/>
        <v>SIMPL-8P-T</v>
      </c>
      <c r="D4838" t="s">
        <v>5102</v>
      </c>
      <c r="E4838">
        <f t="shared" ca="1" si="909"/>
        <v>0</v>
      </c>
      <c r="H4838" t="str">
        <f t="shared" ca="1" si="910"/>
        <v>'Simpl. all tex-DT PLYWOOD'!</v>
      </c>
      <c r="I4838" t="str">
        <f t="shared" ca="1" si="903"/>
        <v>'Simpl. all tex-DT PLYWOOD'!</v>
      </c>
      <c r="J4838">
        <f t="shared" ca="1" si="904"/>
        <v>0</v>
      </c>
      <c r="K4838">
        <f t="shared" ca="1" si="905"/>
        <v>0</v>
      </c>
      <c r="L4838">
        <f t="shared" ca="1" si="911"/>
        <v>0</v>
      </c>
      <c r="M4838">
        <f t="shared" ca="1" si="912"/>
        <v>0</v>
      </c>
      <c r="O4838" t="str">
        <f t="shared" ca="1" si="913"/>
        <v>D:z</v>
      </c>
      <c r="P4838" t="str">
        <f t="shared" ca="1" si="914"/>
        <v>D7:z7</v>
      </c>
    </row>
    <row r="4839" spans="1:16">
      <c r="A4839" t="str">
        <f t="shared" si="906"/>
        <v>07</v>
      </c>
      <c r="B4839" t="str">
        <f t="shared" ca="1" si="907"/>
        <v>W</v>
      </c>
      <c r="C4839" t="str">
        <f t="shared" si="908"/>
        <v>SIMPL-8P-T</v>
      </c>
      <c r="D4839" t="s">
        <v>5110</v>
      </c>
      <c r="E4839">
        <f t="shared" ca="1" si="909"/>
        <v>0</v>
      </c>
      <c r="H4839" t="str">
        <f t="shared" ca="1" si="910"/>
        <v>'Simpl. all tex-DT PLYWOOD'!</v>
      </c>
      <c r="I4839" t="str">
        <f t="shared" ca="1" si="903"/>
        <v>'Simpl. all tex-DT PLYWOOD'!</v>
      </c>
      <c r="J4839">
        <f t="shared" ca="1" si="904"/>
        <v>0</v>
      </c>
      <c r="K4839">
        <f t="shared" ca="1" si="905"/>
        <v>0</v>
      </c>
      <c r="L4839">
        <f t="shared" ca="1" si="911"/>
        <v>0</v>
      </c>
      <c r="M4839">
        <f t="shared" ca="1" si="912"/>
        <v>0</v>
      </c>
      <c r="O4839" t="str">
        <f t="shared" ca="1" si="913"/>
        <v>D:z</v>
      </c>
      <c r="P4839" t="str">
        <f t="shared" ca="1" si="914"/>
        <v>D7:z7</v>
      </c>
    </row>
    <row r="4840" spans="1:16">
      <c r="A4840" t="str">
        <f t="shared" si="906"/>
        <v>08</v>
      </c>
      <c r="B4840" t="str">
        <f t="shared" ca="1" si="907"/>
        <v>W</v>
      </c>
      <c r="C4840" t="str">
        <f t="shared" si="908"/>
        <v>SIMPL-8P-T</v>
      </c>
      <c r="D4840" t="s">
        <v>5118</v>
      </c>
      <c r="E4840">
        <f t="shared" ca="1" si="909"/>
        <v>0</v>
      </c>
      <c r="H4840" t="str">
        <f t="shared" ca="1" si="910"/>
        <v>'Simpl. all tex-DT PLYWOOD'!</v>
      </c>
      <c r="I4840" t="str">
        <f t="shared" ca="1" si="903"/>
        <v>'Simpl. all tex-DT PLYWOOD'!</v>
      </c>
      <c r="J4840">
        <f t="shared" ca="1" si="904"/>
        <v>0</v>
      </c>
      <c r="K4840">
        <f t="shared" ca="1" si="905"/>
        <v>0</v>
      </c>
      <c r="L4840">
        <f t="shared" ca="1" si="911"/>
        <v>0</v>
      </c>
      <c r="M4840">
        <f t="shared" ca="1" si="912"/>
        <v>0</v>
      </c>
      <c r="O4840" t="str">
        <f t="shared" ca="1" si="913"/>
        <v>D:z</v>
      </c>
      <c r="P4840" t="str">
        <f t="shared" ca="1" si="914"/>
        <v>D7:z7</v>
      </c>
    </row>
    <row r="4841" spans="1:16">
      <c r="A4841" t="str">
        <f t="shared" si="906"/>
        <v>09</v>
      </c>
      <c r="B4841" t="str">
        <f t="shared" ca="1" si="907"/>
        <v>W</v>
      </c>
      <c r="C4841" t="str">
        <f t="shared" si="908"/>
        <v>SIMPL-8P-T</v>
      </c>
      <c r="D4841" t="s">
        <v>5126</v>
      </c>
      <c r="E4841">
        <f t="shared" ca="1" si="909"/>
        <v>0</v>
      </c>
      <c r="H4841" t="str">
        <f t="shared" ca="1" si="910"/>
        <v>'Simpl. all tex-DT PLYWOOD'!</v>
      </c>
      <c r="I4841" t="str">
        <f t="shared" ca="1" si="903"/>
        <v>'Simpl. all tex-DT PLYWOOD'!</v>
      </c>
      <c r="J4841">
        <f t="shared" ca="1" si="904"/>
        <v>0</v>
      </c>
      <c r="K4841">
        <f t="shared" ca="1" si="905"/>
        <v>0</v>
      </c>
      <c r="L4841">
        <f t="shared" ca="1" si="911"/>
        <v>0</v>
      </c>
      <c r="M4841">
        <f t="shared" ca="1" si="912"/>
        <v>0</v>
      </c>
      <c r="O4841" t="str">
        <f t="shared" ca="1" si="913"/>
        <v>D:z</v>
      </c>
      <c r="P4841" t="str">
        <f t="shared" ca="1" si="914"/>
        <v>D7:z7</v>
      </c>
    </row>
    <row r="4842" spans="1:16">
      <c r="A4842" t="str">
        <f t="shared" si="906"/>
        <v>10</v>
      </c>
      <c r="B4842" t="str">
        <f t="shared" ca="1" si="907"/>
        <v>W</v>
      </c>
      <c r="C4842" t="str">
        <f t="shared" si="908"/>
        <v>SIMPL-8P-T</v>
      </c>
      <c r="D4842" t="s">
        <v>5134</v>
      </c>
      <c r="E4842">
        <f t="shared" ca="1" si="909"/>
        <v>0</v>
      </c>
      <c r="H4842" t="str">
        <f t="shared" ca="1" si="910"/>
        <v>'Simpl. all tex-DT PLYWOOD'!</v>
      </c>
      <c r="I4842" t="str">
        <f t="shared" ca="1" si="903"/>
        <v>'Simpl. all tex-DT PLYWOOD'!</v>
      </c>
      <c r="J4842">
        <f t="shared" ca="1" si="904"/>
        <v>0</v>
      </c>
      <c r="K4842">
        <f t="shared" ca="1" si="905"/>
        <v>0</v>
      </c>
      <c r="L4842">
        <f t="shared" ca="1" si="911"/>
        <v>0</v>
      </c>
      <c r="M4842">
        <f t="shared" ca="1" si="912"/>
        <v>0</v>
      </c>
      <c r="O4842" t="str">
        <f t="shared" ca="1" si="913"/>
        <v>D:z</v>
      </c>
      <c r="P4842" t="str">
        <f t="shared" ca="1" si="914"/>
        <v>D7:z7</v>
      </c>
    </row>
    <row r="4843" spans="1:16">
      <c r="A4843" t="str">
        <f t="shared" si="906"/>
        <v>100</v>
      </c>
      <c r="B4843" t="str">
        <f t="shared" ca="1" si="907"/>
        <v>W</v>
      </c>
      <c r="C4843" t="str">
        <f t="shared" si="908"/>
        <v>SIMPL-8P-T</v>
      </c>
      <c r="D4843" t="s">
        <v>5166</v>
      </c>
      <c r="E4843">
        <f t="shared" ca="1" si="909"/>
        <v>0</v>
      </c>
      <c r="H4843" t="str">
        <f t="shared" ca="1" si="910"/>
        <v>'Simpl. all tex-DT PLYWOOD'!</v>
      </c>
      <c r="I4843" t="str">
        <f t="shared" ca="1" si="903"/>
        <v>'Simpl. all tex-DT PLYWOOD'!</v>
      </c>
      <c r="J4843">
        <f t="shared" ca="1" si="904"/>
        <v>0</v>
      </c>
      <c r="K4843">
        <f t="shared" ca="1" si="905"/>
        <v>0</v>
      </c>
      <c r="L4843">
        <f t="shared" ca="1" si="911"/>
        <v>0</v>
      </c>
      <c r="M4843">
        <f t="shared" ca="1" si="912"/>
        <v>0</v>
      </c>
      <c r="O4843" t="str">
        <f t="shared" ca="1" si="913"/>
        <v>D:z</v>
      </c>
      <c r="P4843" t="str">
        <f t="shared" ca="1" si="914"/>
        <v>D7:z7</v>
      </c>
    </row>
    <row r="4844" spans="1:16">
      <c r="A4844" t="str">
        <f t="shared" si="906"/>
        <v>11</v>
      </c>
      <c r="B4844" t="str">
        <f t="shared" ca="1" si="907"/>
        <v>W</v>
      </c>
      <c r="C4844" t="str">
        <f t="shared" si="908"/>
        <v>SIMPL-8P-T</v>
      </c>
      <c r="D4844" t="s">
        <v>5142</v>
      </c>
      <c r="E4844">
        <f t="shared" ca="1" si="909"/>
        <v>0</v>
      </c>
      <c r="H4844" t="str">
        <f t="shared" ca="1" si="910"/>
        <v>'Simpl. all tex-DT PLYWOOD'!</v>
      </c>
      <c r="I4844" t="str">
        <f t="shared" ca="1" si="903"/>
        <v>'Simpl. all tex-DT PLYWOOD'!</v>
      </c>
      <c r="J4844">
        <f t="shared" ca="1" si="904"/>
        <v>0</v>
      </c>
      <c r="K4844">
        <f t="shared" ca="1" si="905"/>
        <v>0</v>
      </c>
      <c r="L4844">
        <f t="shared" ca="1" si="911"/>
        <v>0</v>
      </c>
      <c r="M4844">
        <f t="shared" ca="1" si="912"/>
        <v>0</v>
      </c>
      <c r="O4844" t="str">
        <f t="shared" ca="1" si="913"/>
        <v>D:z</v>
      </c>
      <c r="P4844" t="str">
        <f t="shared" ca="1" si="914"/>
        <v>D7:z7</v>
      </c>
    </row>
    <row r="4845" spans="1:16">
      <c r="A4845" t="str">
        <f t="shared" si="906"/>
        <v>12</v>
      </c>
      <c r="B4845" t="str">
        <f t="shared" ca="1" si="907"/>
        <v>W</v>
      </c>
      <c r="C4845" t="str">
        <f t="shared" si="908"/>
        <v>SIMPL-8P-T</v>
      </c>
      <c r="D4845" t="s">
        <v>5150</v>
      </c>
      <c r="E4845">
        <f t="shared" ca="1" si="909"/>
        <v>0</v>
      </c>
      <c r="H4845" t="str">
        <f t="shared" ca="1" si="910"/>
        <v>'Simpl. all tex-DT PLYWOOD'!</v>
      </c>
      <c r="I4845" t="str">
        <f t="shared" ca="1" si="903"/>
        <v>'Simpl. all tex-DT PLYWOOD'!</v>
      </c>
      <c r="J4845">
        <f t="shared" ca="1" si="904"/>
        <v>0</v>
      </c>
      <c r="K4845">
        <f t="shared" ca="1" si="905"/>
        <v>0</v>
      </c>
      <c r="L4845">
        <f t="shared" ca="1" si="911"/>
        <v>0</v>
      </c>
      <c r="M4845">
        <f t="shared" ca="1" si="912"/>
        <v>0</v>
      </c>
      <c r="O4845" t="str">
        <f t="shared" ca="1" si="913"/>
        <v>D:z</v>
      </c>
      <c r="P4845" t="str">
        <f t="shared" ca="1" si="914"/>
        <v>D7:z7</v>
      </c>
    </row>
    <row r="4846" spans="1:16">
      <c r="A4846" t="str">
        <f t="shared" si="906"/>
        <v>13</v>
      </c>
      <c r="B4846" t="str">
        <f t="shared" ca="1" si="907"/>
        <v>W</v>
      </c>
      <c r="C4846" t="str">
        <f t="shared" si="908"/>
        <v>SIMPL-8P-T</v>
      </c>
      <c r="D4846" t="s">
        <v>5158</v>
      </c>
      <c r="E4846">
        <f t="shared" ca="1" si="909"/>
        <v>0</v>
      </c>
      <c r="H4846" t="str">
        <f t="shared" ca="1" si="910"/>
        <v>'Simpl. all tex-DT PLYWOOD'!</v>
      </c>
      <c r="I4846" t="str">
        <f t="shared" ca="1" si="903"/>
        <v>'Simpl. all tex-DT PLYWOOD'!</v>
      </c>
      <c r="J4846">
        <f t="shared" ca="1" si="904"/>
        <v>0</v>
      </c>
      <c r="K4846">
        <f t="shared" ca="1" si="905"/>
        <v>0</v>
      </c>
      <c r="L4846">
        <f t="shared" ca="1" si="911"/>
        <v>0</v>
      </c>
      <c r="M4846">
        <f t="shared" ca="1" si="912"/>
        <v>0</v>
      </c>
      <c r="O4846" t="str">
        <f t="shared" ca="1" si="913"/>
        <v>D:z</v>
      </c>
      <c r="P4846" t="str">
        <f t="shared" ca="1" si="914"/>
        <v>D7:z7</v>
      </c>
    </row>
    <row r="4847" spans="1:16">
      <c r="A4847" t="str">
        <f t="shared" si="906"/>
        <v>15</v>
      </c>
      <c r="B4847" t="str">
        <f t="shared" ca="1" si="907"/>
        <v>W</v>
      </c>
      <c r="C4847" t="str">
        <f t="shared" si="908"/>
        <v>SIMPL-8P-T</v>
      </c>
      <c r="D4847" t="s">
        <v>4830</v>
      </c>
      <c r="E4847">
        <f t="shared" ca="1" si="909"/>
        <v>0</v>
      </c>
      <c r="H4847" t="str">
        <f t="shared" ca="1" si="910"/>
        <v>'Simpl. all tex-DT PLYWOOD'!</v>
      </c>
      <c r="I4847" t="str">
        <f t="shared" ca="1" si="903"/>
        <v>'Simpl. all tex-DT PLYWOOD'!</v>
      </c>
      <c r="J4847">
        <f t="shared" ca="1" si="904"/>
        <v>0</v>
      </c>
      <c r="K4847">
        <f t="shared" ca="1" si="905"/>
        <v>0</v>
      </c>
      <c r="L4847">
        <f t="shared" ca="1" si="911"/>
        <v>0</v>
      </c>
      <c r="M4847">
        <f t="shared" ca="1" si="912"/>
        <v>0</v>
      </c>
      <c r="O4847" t="str">
        <f t="shared" ca="1" si="913"/>
        <v>D:z</v>
      </c>
      <c r="P4847" t="str">
        <f t="shared" ca="1" si="914"/>
        <v>D7:z7</v>
      </c>
    </row>
    <row r="4848" spans="1:16">
      <c r="A4848" t="str">
        <f t="shared" si="906"/>
        <v>01</v>
      </c>
      <c r="B4848" t="str">
        <f t="shared" ca="1" si="907"/>
        <v>W</v>
      </c>
      <c r="C4848" t="str">
        <f t="shared" si="908"/>
        <v>SIMPL-8R</v>
      </c>
      <c r="D4848" t="s">
        <v>2529</v>
      </c>
      <c r="E4848">
        <f t="shared" ca="1" si="909"/>
        <v>0</v>
      </c>
      <c r="H4848" t="str">
        <f t="shared" ca="1" si="910"/>
        <v>'Simpl. all tex-DT PLYWOOD'!</v>
      </c>
      <c r="I4848" t="str">
        <f t="shared" ca="1" si="903"/>
        <v>'Simpl. all tex-DT PLYWOOD'!</v>
      </c>
      <c r="J4848">
        <f t="shared" ca="1" si="904"/>
        <v>0</v>
      </c>
      <c r="K4848">
        <f t="shared" ca="1" si="905"/>
        <v>0</v>
      </c>
      <c r="L4848">
        <f t="shared" ca="1" si="911"/>
        <v>0</v>
      </c>
      <c r="M4848">
        <f t="shared" ca="1" si="912"/>
        <v>0</v>
      </c>
      <c r="O4848" t="str">
        <f t="shared" ca="1" si="913"/>
        <v>D:z</v>
      </c>
      <c r="P4848" t="str">
        <f t="shared" ca="1" si="914"/>
        <v>D7:z7</v>
      </c>
    </row>
    <row r="4849" spans="1:16">
      <c r="A4849" t="str">
        <f t="shared" si="906"/>
        <v>02</v>
      </c>
      <c r="B4849" t="str">
        <f t="shared" ca="1" si="907"/>
        <v>W</v>
      </c>
      <c r="C4849" t="str">
        <f t="shared" si="908"/>
        <v>SIMPL-8R</v>
      </c>
      <c r="D4849" t="s">
        <v>2530</v>
      </c>
      <c r="E4849">
        <f t="shared" ca="1" si="909"/>
        <v>0</v>
      </c>
      <c r="H4849" t="str">
        <f t="shared" ca="1" si="910"/>
        <v>'Simpl. all tex-DT PLYWOOD'!</v>
      </c>
      <c r="I4849" t="str">
        <f t="shared" ca="1" si="903"/>
        <v>'Simpl. all tex-DT PLYWOOD'!</v>
      </c>
      <c r="J4849">
        <f t="shared" ca="1" si="904"/>
        <v>0</v>
      </c>
      <c r="K4849">
        <f t="shared" ca="1" si="905"/>
        <v>0</v>
      </c>
      <c r="L4849">
        <f t="shared" ca="1" si="911"/>
        <v>0</v>
      </c>
      <c r="M4849">
        <f t="shared" ca="1" si="912"/>
        <v>0</v>
      </c>
      <c r="O4849" t="str">
        <f t="shared" ca="1" si="913"/>
        <v>D:z</v>
      </c>
      <c r="P4849" t="str">
        <f t="shared" ca="1" si="914"/>
        <v>D7:z7</v>
      </c>
    </row>
    <row r="4850" spans="1:16">
      <c r="A4850" t="str">
        <f t="shared" si="906"/>
        <v>03</v>
      </c>
      <c r="B4850" t="str">
        <f t="shared" ca="1" si="907"/>
        <v>W</v>
      </c>
      <c r="C4850" t="str">
        <f t="shared" si="908"/>
        <v>SIMPL-8R</v>
      </c>
      <c r="D4850" t="s">
        <v>2531</v>
      </c>
      <c r="E4850">
        <f t="shared" ca="1" si="909"/>
        <v>0</v>
      </c>
      <c r="H4850" t="str">
        <f t="shared" ca="1" si="910"/>
        <v>'Simpl. all tex-DT PLYWOOD'!</v>
      </c>
      <c r="I4850" t="str">
        <f t="shared" ca="1" si="903"/>
        <v>'Simpl. all tex-DT PLYWOOD'!</v>
      </c>
      <c r="J4850">
        <f t="shared" ca="1" si="904"/>
        <v>0</v>
      </c>
      <c r="K4850">
        <f t="shared" ca="1" si="905"/>
        <v>0</v>
      </c>
      <c r="L4850">
        <f t="shared" ca="1" si="911"/>
        <v>0</v>
      </c>
      <c r="M4850">
        <f t="shared" ca="1" si="912"/>
        <v>0</v>
      </c>
      <c r="O4850" t="str">
        <f t="shared" ca="1" si="913"/>
        <v>D:z</v>
      </c>
      <c r="P4850" t="str">
        <f t="shared" ca="1" si="914"/>
        <v>D7:z7</v>
      </c>
    </row>
    <row r="4851" spans="1:16">
      <c r="A4851" t="str">
        <f t="shared" si="906"/>
        <v>04</v>
      </c>
      <c r="B4851" t="str">
        <f t="shared" ca="1" si="907"/>
        <v>W</v>
      </c>
      <c r="C4851" t="str">
        <f t="shared" si="908"/>
        <v>SIMPL-8R</v>
      </c>
      <c r="D4851" t="s">
        <v>2532</v>
      </c>
      <c r="E4851">
        <f t="shared" ca="1" si="909"/>
        <v>0</v>
      </c>
      <c r="H4851" t="str">
        <f t="shared" ca="1" si="910"/>
        <v>'Simpl. all tex-DT PLYWOOD'!</v>
      </c>
      <c r="I4851" t="str">
        <f t="shared" ca="1" si="903"/>
        <v>'Simpl. all tex-DT PLYWOOD'!</v>
      </c>
      <c r="J4851">
        <f t="shared" ca="1" si="904"/>
        <v>0</v>
      </c>
      <c r="K4851">
        <f t="shared" ca="1" si="905"/>
        <v>0</v>
      </c>
      <c r="L4851">
        <f t="shared" ca="1" si="911"/>
        <v>0</v>
      </c>
      <c r="M4851">
        <f t="shared" ca="1" si="912"/>
        <v>0</v>
      </c>
      <c r="O4851" t="str">
        <f t="shared" ca="1" si="913"/>
        <v>D:z</v>
      </c>
      <c r="P4851" t="str">
        <f t="shared" ca="1" si="914"/>
        <v>D7:z7</v>
      </c>
    </row>
    <row r="4852" spans="1:16">
      <c r="A4852" t="str">
        <f t="shared" si="906"/>
        <v>05</v>
      </c>
      <c r="B4852" t="str">
        <f t="shared" ca="1" si="907"/>
        <v>W</v>
      </c>
      <c r="C4852" t="str">
        <f t="shared" si="908"/>
        <v>SIMPL-8R</v>
      </c>
      <c r="D4852" t="s">
        <v>2533</v>
      </c>
      <c r="E4852">
        <f t="shared" ca="1" si="909"/>
        <v>0</v>
      </c>
      <c r="H4852" t="str">
        <f t="shared" ca="1" si="910"/>
        <v>'Simpl. all tex-DT PLYWOOD'!</v>
      </c>
      <c r="I4852" t="str">
        <f t="shared" ca="1" si="903"/>
        <v>'Simpl. all tex-DT PLYWOOD'!</v>
      </c>
      <c r="J4852">
        <f t="shared" ca="1" si="904"/>
        <v>0</v>
      </c>
      <c r="K4852">
        <f t="shared" ca="1" si="905"/>
        <v>0</v>
      </c>
      <c r="L4852">
        <f t="shared" ca="1" si="911"/>
        <v>0</v>
      </c>
      <c r="M4852">
        <f t="shared" ca="1" si="912"/>
        <v>0</v>
      </c>
      <c r="O4852" t="str">
        <f t="shared" ca="1" si="913"/>
        <v>D:z</v>
      </c>
      <c r="P4852" t="str">
        <f t="shared" ca="1" si="914"/>
        <v>D7:z7</v>
      </c>
    </row>
    <row r="4853" spans="1:16">
      <c r="A4853" t="str">
        <f t="shared" si="906"/>
        <v>06</v>
      </c>
      <c r="B4853" t="str">
        <f t="shared" ca="1" si="907"/>
        <v>W</v>
      </c>
      <c r="C4853" t="str">
        <f t="shared" si="908"/>
        <v>SIMPL-8R</v>
      </c>
      <c r="D4853" t="s">
        <v>2534</v>
      </c>
      <c r="E4853">
        <f t="shared" ca="1" si="909"/>
        <v>0</v>
      </c>
      <c r="H4853" t="str">
        <f t="shared" ca="1" si="910"/>
        <v>'Simpl. all tex-DT PLYWOOD'!</v>
      </c>
      <c r="I4853" t="str">
        <f t="shared" ca="1" si="903"/>
        <v>'Simpl. all tex-DT PLYWOOD'!</v>
      </c>
      <c r="J4853">
        <f t="shared" ca="1" si="904"/>
        <v>0</v>
      </c>
      <c r="K4853">
        <f t="shared" ca="1" si="905"/>
        <v>0</v>
      </c>
      <c r="L4853">
        <f t="shared" ca="1" si="911"/>
        <v>0</v>
      </c>
      <c r="M4853">
        <f t="shared" ca="1" si="912"/>
        <v>0</v>
      </c>
      <c r="O4853" t="str">
        <f t="shared" ca="1" si="913"/>
        <v>D:z</v>
      </c>
      <c r="P4853" t="str">
        <f t="shared" ca="1" si="914"/>
        <v>D7:z7</v>
      </c>
    </row>
    <row r="4854" spans="1:16">
      <c r="A4854" t="str">
        <f t="shared" si="906"/>
        <v>07</v>
      </c>
      <c r="B4854" t="str">
        <f t="shared" ca="1" si="907"/>
        <v>W</v>
      </c>
      <c r="C4854" t="str">
        <f t="shared" si="908"/>
        <v>SIMPL-8R</v>
      </c>
      <c r="D4854" t="s">
        <v>2535</v>
      </c>
      <c r="E4854">
        <f t="shared" ca="1" si="909"/>
        <v>0</v>
      </c>
      <c r="H4854" t="str">
        <f t="shared" ca="1" si="910"/>
        <v>'Simpl. all tex-DT PLYWOOD'!</v>
      </c>
      <c r="I4854" t="str">
        <f t="shared" ca="1" si="903"/>
        <v>'Simpl. all tex-DT PLYWOOD'!</v>
      </c>
      <c r="J4854">
        <f t="shared" ca="1" si="904"/>
        <v>0</v>
      </c>
      <c r="K4854">
        <f t="shared" ca="1" si="905"/>
        <v>0</v>
      </c>
      <c r="L4854">
        <f t="shared" ca="1" si="911"/>
        <v>0</v>
      </c>
      <c r="M4854">
        <f t="shared" ca="1" si="912"/>
        <v>0</v>
      </c>
      <c r="O4854" t="str">
        <f t="shared" ca="1" si="913"/>
        <v>D:z</v>
      </c>
      <c r="P4854" t="str">
        <f t="shared" ca="1" si="914"/>
        <v>D7:z7</v>
      </c>
    </row>
    <row r="4855" spans="1:16">
      <c r="A4855" t="str">
        <f t="shared" si="906"/>
        <v>08</v>
      </c>
      <c r="B4855" t="str">
        <f t="shared" ca="1" si="907"/>
        <v>W</v>
      </c>
      <c r="C4855" t="str">
        <f t="shared" si="908"/>
        <v>SIMPL-8R</v>
      </c>
      <c r="D4855" t="s">
        <v>2536</v>
      </c>
      <c r="E4855">
        <f t="shared" ca="1" si="909"/>
        <v>0</v>
      </c>
      <c r="H4855" t="str">
        <f t="shared" ca="1" si="910"/>
        <v>'Simpl. all tex-DT PLYWOOD'!</v>
      </c>
      <c r="I4855" t="str">
        <f t="shared" ca="1" si="903"/>
        <v>'Simpl. all tex-DT PLYWOOD'!</v>
      </c>
      <c r="J4855">
        <f t="shared" ca="1" si="904"/>
        <v>0</v>
      </c>
      <c r="K4855">
        <f t="shared" ca="1" si="905"/>
        <v>0</v>
      </c>
      <c r="L4855">
        <f t="shared" ca="1" si="911"/>
        <v>0</v>
      </c>
      <c r="M4855">
        <f t="shared" ca="1" si="912"/>
        <v>0</v>
      </c>
      <c r="O4855" t="str">
        <f t="shared" ca="1" si="913"/>
        <v>D:z</v>
      </c>
      <c r="P4855" t="str">
        <f t="shared" ca="1" si="914"/>
        <v>D7:z7</v>
      </c>
    </row>
    <row r="4856" spans="1:16">
      <c r="A4856" t="str">
        <f t="shared" si="906"/>
        <v>09</v>
      </c>
      <c r="B4856" t="str">
        <f t="shared" ca="1" si="907"/>
        <v>W</v>
      </c>
      <c r="C4856" t="str">
        <f t="shared" si="908"/>
        <v>SIMPL-8R</v>
      </c>
      <c r="D4856" t="s">
        <v>2537</v>
      </c>
      <c r="E4856">
        <f t="shared" ca="1" si="909"/>
        <v>0</v>
      </c>
      <c r="H4856" t="str">
        <f t="shared" ca="1" si="910"/>
        <v>'Simpl. all tex-DT PLYWOOD'!</v>
      </c>
      <c r="I4856" t="str">
        <f t="shared" ca="1" si="903"/>
        <v>'Simpl. all tex-DT PLYWOOD'!</v>
      </c>
      <c r="J4856">
        <f t="shared" ca="1" si="904"/>
        <v>0</v>
      </c>
      <c r="K4856">
        <f t="shared" ca="1" si="905"/>
        <v>0</v>
      </c>
      <c r="L4856">
        <f t="shared" ca="1" si="911"/>
        <v>0</v>
      </c>
      <c r="M4856">
        <f t="shared" ca="1" si="912"/>
        <v>0</v>
      </c>
      <c r="O4856" t="str">
        <f t="shared" ca="1" si="913"/>
        <v>D:z</v>
      </c>
      <c r="P4856" t="str">
        <f t="shared" ca="1" si="914"/>
        <v>D7:z7</v>
      </c>
    </row>
    <row r="4857" spans="1:16">
      <c r="A4857" t="str">
        <f t="shared" si="906"/>
        <v>10</v>
      </c>
      <c r="B4857" t="str">
        <f t="shared" ca="1" si="907"/>
        <v>W</v>
      </c>
      <c r="C4857" t="str">
        <f t="shared" si="908"/>
        <v>SIMPL-8R</v>
      </c>
      <c r="D4857" t="s">
        <v>2538</v>
      </c>
      <c r="E4857">
        <f t="shared" ca="1" si="909"/>
        <v>0</v>
      </c>
      <c r="H4857" t="str">
        <f t="shared" ca="1" si="910"/>
        <v>'Simpl. all tex-DT PLYWOOD'!</v>
      </c>
      <c r="I4857" t="str">
        <f t="shared" ca="1" si="903"/>
        <v>'Simpl. all tex-DT PLYWOOD'!</v>
      </c>
      <c r="J4857">
        <f t="shared" ca="1" si="904"/>
        <v>0</v>
      </c>
      <c r="K4857">
        <f t="shared" ca="1" si="905"/>
        <v>0</v>
      </c>
      <c r="L4857">
        <f t="shared" ca="1" si="911"/>
        <v>0</v>
      </c>
      <c r="M4857">
        <f t="shared" ca="1" si="912"/>
        <v>0</v>
      </c>
      <c r="O4857" t="str">
        <f t="shared" ca="1" si="913"/>
        <v>D:z</v>
      </c>
      <c r="P4857" t="str">
        <f t="shared" ca="1" si="914"/>
        <v>D7:z7</v>
      </c>
    </row>
    <row r="4858" spans="1:16">
      <c r="A4858" t="str">
        <f t="shared" si="906"/>
        <v>100</v>
      </c>
      <c r="B4858" t="str">
        <f t="shared" ca="1" si="907"/>
        <v>W</v>
      </c>
      <c r="C4858" t="str">
        <f t="shared" si="908"/>
        <v>SIMPL-8R</v>
      </c>
      <c r="D4858" t="s">
        <v>2542</v>
      </c>
      <c r="E4858">
        <f t="shared" ca="1" si="909"/>
        <v>0</v>
      </c>
      <c r="H4858" t="str">
        <f t="shared" ca="1" si="910"/>
        <v>'Simpl. all tex-DT PLYWOOD'!</v>
      </c>
      <c r="I4858" t="str">
        <f t="shared" ca="1" si="903"/>
        <v>'Simpl. all tex-DT PLYWOOD'!</v>
      </c>
      <c r="J4858">
        <f t="shared" ca="1" si="904"/>
        <v>0</v>
      </c>
      <c r="K4858">
        <f t="shared" ca="1" si="905"/>
        <v>0</v>
      </c>
      <c r="L4858">
        <f t="shared" ca="1" si="911"/>
        <v>0</v>
      </c>
      <c r="M4858">
        <f t="shared" ca="1" si="912"/>
        <v>0</v>
      </c>
      <c r="O4858" t="str">
        <f t="shared" ca="1" si="913"/>
        <v>D:z</v>
      </c>
      <c r="P4858" t="str">
        <f t="shared" ca="1" si="914"/>
        <v>D7:z7</v>
      </c>
    </row>
    <row r="4859" spans="1:16">
      <c r="A4859" t="str">
        <f t="shared" si="906"/>
        <v>11</v>
      </c>
      <c r="B4859" t="str">
        <f t="shared" ca="1" si="907"/>
        <v>W</v>
      </c>
      <c r="C4859" t="str">
        <f t="shared" si="908"/>
        <v>SIMPL-8R</v>
      </c>
      <c r="D4859" t="s">
        <v>2539</v>
      </c>
      <c r="E4859">
        <f t="shared" ca="1" si="909"/>
        <v>0</v>
      </c>
      <c r="H4859" t="str">
        <f t="shared" ca="1" si="910"/>
        <v>'Simpl. all tex-DT PLYWOOD'!</v>
      </c>
      <c r="I4859" t="str">
        <f t="shared" ca="1" si="903"/>
        <v>'Simpl. all tex-DT PLYWOOD'!</v>
      </c>
      <c r="J4859">
        <f t="shared" ca="1" si="904"/>
        <v>0</v>
      </c>
      <c r="K4859">
        <f t="shared" ca="1" si="905"/>
        <v>0</v>
      </c>
      <c r="L4859">
        <f t="shared" ca="1" si="911"/>
        <v>0</v>
      </c>
      <c r="M4859">
        <f t="shared" ca="1" si="912"/>
        <v>0</v>
      </c>
      <c r="O4859" t="str">
        <f t="shared" ca="1" si="913"/>
        <v>D:z</v>
      </c>
      <c r="P4859" t="str">
        <f t="shared" ca="1" si="914"/>
        <v>D7:z7</v>
      </c>
    </row>
    <row r="4860" spans="1:16">
      <c r="A4860" t="str">
        <f t="shared" si="906"/>
        <v>12</v>
      </c>
      <c r="B4860" t="str">
        <f t="shared" ca="1" si="907"/>
        <v>W</v>
      </c>
      <c r="C4860" t="str">
        <f t="shared" si="908"/>
        <v>SIMPL-8R</v>
      </c>
      <c r="D4860" t="s">
        <v>2540</v>
      </c>
      <c r="E4860">
        <f t="shared" ca="1" si="909"/>
        <v>0</v>
      </c>
      <c r="H4860" t="str">
        <f t="shared" ca="1" si="910"/>
        <v>'Simpl. all tex-DT PLYWOOD'!</v>
      </c>
      <c r="I4860" t="str">
        <f t="shared" ca="1" si="903"/>
        <v>'Simpl. all tex-DT PLYWOOD'!</v>
      </c>
      <c r="J4860">
        <f t="shared" ca="1" si="904"/>
        <v>0</v>
      </c>
      <c r="K4860">
        <f t="shared" ca="1" si="905"/>
        <v>0</v>
      </c>
      <c r="L4860">
        <f t="shared" ca="1" si="911"/>
        <v>0</v>
      </c>
      <c r="M4860">
        <f t="shared" ca="1" si="912"/>
        <v>0</v>
      </c>
      <c r="O4860" t="str">
        <f t="shared" ca="1" si="913"/>
        <v>D:z</v>
      </c>
      <c r="P4860" t="str">
        <f t="shared" ca="1" si="914"/>
        <v>D7:z7</v>
      </c>
    </row>
    <row r="4861" spans="1:16">
      <c r="A4861" t="str">
        <f t="shared" si="906"/>
        <v>13</v>
      </c>
      <c r="B4861" t="str">
        <f t="shared" ca="1" si="907"/>
        <v>W</v>
      </c>
      <c r="C4861" t="str">
        <f t="shared" si="908"/>
        <v>SIMPL-8R</v>
      </c>
      <c r="D4861" t="s">
        <v>2541</v>
      </c>
      <c r="E4861">
        <f t="shared" ca="1" si="909"/>
        <v>0</v>
      </c>
      <c r="H4861" t="str">
        <f t="shared" ca="1" si="910"/>
        <v>'Simpl. all tex-DT PLYWOOD'!</v>
      </c>
      <c r="I4861" t="str">
        <f t="shared" ca="1" si="903"/>
        <v>'Simpl. all tex-DT PLYWOOD'!</v>
      </c>
      <c r="J4861">
        <f t="shared" ca="1" si="904"/>
        <v>0</v>
      </c>
      <c r="K4861">
        <f t="shared" ca="1" si="905"/>
        <v>0</v>
      </c>
      <c r="L4861">
        <f t="shared" ca="1" si="911"/>
        <v>0</v>
      </c>
      <c r="M4861">
        <f t="shared" ca="1" si="912"/>
        <v>0</v>
      </c>
      <c r="O4861" t="str">
        <f t="shared" ca="1" si="913"/>
        <v>D:z</v>
      </c>
      <c r="P4861" t="str">
        <f t="shared" ca="1" si="914"/>
        <v>D7:z7</v>
      </c>
    </row>
    <row r="4862" spans="1:16">
      <c r="A4862" t="str">
        <f t="shared" si="906"/>
        <v>01</v>
      </c>
      <c r="B4862" t="str">
        <f t="shared" ca="1" si="907"/>
        <v>W</v>
      </c>
      <c r="C4862" t="str">
        <f t="shared" si="908"/>
        <v>SIMPL-8R-C</v>
      </c>
      <c r="D4862" t="s">
        <v>6088</v>
      </c>
      <c r="E4862">
        <f t="shared" ca="1" si="909"/>
        <v>0</v>
      </c>
      <c r="H4862" t="str">
        <f t="shared" ca="1" si="910"/>
        <v>'(more) Simpl. Textures PLYWOOD'!</v>
      </c>
      <c r="I4862">
        <f t="shared" ca="1" si="903"/>
        <v>0</v>
      </c>
      <c r="J4862" t="str">
        <f t="shared" ca="1" si="904"/>
        <v>'(more) Simpl. Textures PLYWOOD'!</v>
      </c>
      <c r="K4862">
        <f t="shared" ca="1" si="905"/>
        <v>0</v>
      </c>
      <c r="L4862">
        <f t="shared" ca="1" si="911"/>
        <v>0</v>
      </c>
      <c r="M4862">
        <f t="shared" ca="1" si="912"/>
        <v>0</v>
      </c>
      <c r="O4862" t="str">
        <f t="shared" ca="1" si="913"/>
        <v>D:N</v>
      </c>
      <c r="P4862" t="str">
        <f t="shared" ca="1" si="914"/>
        <v>D7:N7</v>
      </c>
    </row>
    <row r="4863" spans="1:16">
      <c r="A4863" t="str">
        <f t="shared" si="906"/>
        <v>16</v>
      </c>
      <c r="B4863" t="str">
        <f t="shared" ca="1" si="907"/>
        <v>W</v>
      </c>
      <c r="C4863" t="str">
        <f t="shared" si="908"/>
        <v>SIMPL-8R-N-NT</v>
      </c>
      <c r="D4863" t="s">
        <v>5606</v>
      </c>
      <c r="E4863">
        <f t="shared" ca="1" si="909"/>
        <v>0</v>
      </c>
      <c r="H4863" t="str">
        <f t="shared" ca="1" si="910"/>
        <v>'(more) Simpl. Textures PLYWOOD'!</v>
      </c>
      <c r="I4863">
        <f t="shared" ca="1" si="903"/>
        <v>0</v>
      </c>
      <c r="J4863" t="str">
        <f t="shared" ca="1" si="904"/>
        <v>'(more) Simpl. Textures PLYWOOD'!</v>
      </c>
      <c r="K4863">
        <f t="shared" ca="1" si="905"/>
        <v>0</v>
      </c>
      <c r="L4863">
        <f t="shared" ca="1" si="911"/>
        <v>0</v>
      </c>
      <c r="M4863">
        <f t="shared" ca="1" si="912"/>
        <v>0</v>
      </c>
      <c r="O4863" t="str">
        <f t="shared" ca="1" si="913"/>
        <v>D:N</v>
      </c>
      <c r="P4863" t="str">
        <f t="shared" ca="1" si="914"/>
        <v>D7:N7</v>
      </c>
    </row>
    <row r="4864" spans="1:16">
      <c r="A4864" t="str">
        <f t="shared" si="906"/>
        <v>16</v>
      </c>
      <c r="B4864" t="str">
        <f t="shared" ca="1" si="907"/>
        <v>W</v>
      </c>
      <c r="C4864" t="str">
        <f t="shared" si="908"/>
        <v>SIMPL-8R-N-T</v>
      </c>
      <c r="D4864" t="s">
        <v>5766</v>
      </c>
      <c r="E4864">
        <f t="shared" ca="1" si="909"/>
        <v>0</v>
      </c>
      <c r="H4864" t="str">
        <f t="shared" ca="1" si="910"/>
        <v>'(more) Simpl. Textures PLYWOOD'!</v>
      </c>
      <c r="I4864">
        <f t="shared" ca="1" si="903"/>
        <v>0</v>
      </c>
      <c r="J4864" t="str">
        <f t="shared" ca="1" si="904"/>
        <v>'(more) Simpl. Textures PLYWOOD'!</v>
      </c>
      <c r="K4864">
        <f t="shared" ca="1" si="905"/>
        <v>0</v>
      </c>
      <c r="L4864">
        <f t="shared" ca="1" si="911"/>
        <v>0</v>
      </c>
      <c r="M4864">
        <f t="shared" ca="1" si="912"/>
        <v>0</v>
      </c>
      <c r="O4864" t="str">
        <f t="shared" ca="1" si="913"/>
        <v>D:N</v>
      </c>
      <c r="P4864" t="str">
        <f t="shared" ca="1" si="914"/>
        <v>D7:N7</v>
      </c>
    </row>
    <row r="4865" spans="1:16">
      <c r="A4865" t="str">
        <f t="shared" si="906"/>
        <v>01</v>
      </c>
      <c r="B4865" t="str">
        <f t="shared" ca="1" si="907"/>
        <v>W</v>
      </c>
      <c r="C4865" t="str">
        <f t="shared" si="908"/>
        <v>SIMPL-8R-T</v>
      </c>
      <c r="D4865" t="s">
        <v>5063</v>
      </c>
      <c r="E4865">
        <f t="shared" ca="1" si="909"/>
        <v>0</v>
      </c>
      <c r="H4865" t="str">
        <f t="shared" ca="1" si="910"/>
        <v>'Simpl. all tex-DT PLYWOOD'!</v>
      </c>
      <c r="I4865" t="str">
        <f t="shared" ca="1" si="903"/>
        <v>'Simpl. all tex-DT PLYWOOD'!</v>
      </c>
      <c r="J4865">
        <f t="shared" ca="1" si="904"/>
        <v>0</v>
      </c>
      <c r="K4865">
        <f t="shared" ca="1" si="905"/>
        <v>0</v>
      </c>
      <c r="L4865">
        <f t="shared" ca="1" si="911"/>
        <v>0</v>
      </c>
      <c r="M4865">
        <f t="shared" ca="1" si="912"/>
        <v>0</v>
      </c>
      <c r="O4865" t="str">
        <f t="shared" ca="1" si="913"/>
        <v>D:z</v>
      </c>
      <c r="P4865" t="str">
        <f t="shared" ca="1" si="914"/>
        <v>D7:z7</v>
      </c>
    </row>
    <row r="4866" spans="1:16">
      <c r="A4866" t="str">
        <f t="shared" si="906"/>
        <v>02</v>
      </c>
      <c r="B4866" t="str">
        <f t="shared" ca="1" si="907"/>
        <v>W</v>
      </c>
      <c r="C4866" t="str">
        <f t="shared" si="908"/>
        <v>SIMPL-8R-T</v>
      </c>
      <c r="D4866" t="s">
        <v>5071</v>
      </c>
      <c r="E4866">
        <f t="shared" ca="1" si="909"/>
        <v>0</v>
      </c>
      <c r="H4866" t="str">
        <f t="shared" ca="1" si="910"/>
        <v>'Simpl. all tex-DT PLYWOOD'!</v>
      </c>
      <c r="I4866" t="str">
        <f t="shared" ca="1" si="903"/>
        <v>'Simpl. all tex-DT PLYWOOD'!</v>
      </c>
      <c r="J4866">
        <f t="shared" ca="1" si="904"/>
        <v>0</v>
      </c>
      <c r="K4866">
        <f t="shared" ca="1" si="905"/>
        <v>0</v>
      </c>
      <c r="L4866">
        <f t="shared" ca="1" si="911"/>
        <v>0</v>
      </c>
      <c r="M4866">
        <f t="shared" ca="1" si="912"/>
        <v>0</v>
      </c>
      <c r="O4866" t="str">
        <f t="shared" ca="1" si="913"/>
        <v>D:z</v>
      </c>
      <c r="P4866" t="str">
        <f t="shared" ca="1" si="914"/>
        <v>D7:z7</v>
      </c>
    </row>
    <row r="4867" spans="1:16">
      <c r="A4867" t="str">
        <f t="shared" si="906"/>
        <v>03</v>
      </c>
      <c r="B4867" t="str">
        <f t="shared" ca="1" si="907"/>
        <v>W</v>
      </c>
      <c r="C4867" t="str">
        <f t="shared" si="908"/>
        <v>SIMPL-8R-T</v>
      </c>
      <c r="D4867" t="s">
        <v>5079</v>
      </c>
      <c r="E4867">
        <f t="shared" ca="1" si="909"/>
        <v>0</v>
      </c>
      <c r="H4867" t="str">
        <f t="shared" ca="1" si="910"/>
        <v>'Simpl. all tex-DT PLYWOOD'!</v>
      </c>
      <c r="I4867" t="str">
        <f t="shared" ca="1" si="903"/>
        <v>'Simpl. all tex-DT PLYWOOD'!</v>
      </c>
      <c r="J4867">
        <f t="shared" ca="1" si="904"/>
        <v>0</v>
      </c>
      <c r="K4867">
        <f t="shared" ca="1" si="905"/>
        <v>0</v>
      </c>
      <c r="L4867">
        <f t="shared" ca="1" si="911"/>
        <v>0</v>
      </c>
      <c r="M4867">
        <f t="shared" ca="1" si="912"/>
        <v>0</v>
      </c>
      <c r="O4867" t="str">
        <f t="shared" ca="1" si="913"/>
        <v>D:z</v>
      </c>
      <c r="P4867" t="str">
        <f t="shared" ca="1" si="914"/>
        <v>D7:z7</v>
      </c>
    </row>
    <row r="4868" spans="1:16">
      <c r="A4868" t="str">
        <f t="shared" si="906"/>
        <v>04</v>
      </c>
      <c r="B4868" t="str">
        <f t="shared" ca="1" si="907"/>
        <v>W</v>
      </c>
      <c r="C4868" t="str">
        <f t="shared" si="908"/>
        <v>SIMPL-8R-T</v>
      </c>
      <c r="D4868" t="s">
        <v>5087</v>
      </c>
      <c r="E4868">
        <f t="shared" ca="1" si="909"/>
        <v>0</v>
      </c>
      <c r="H4868" t="str">
        <f t="shared" ca="1" si="910"/>
        <v>'Simpl. all tex-DT PLYWOOD'!</v>
      </c>
      <c r="I4868" t="str">
        <f t="shared" ref="I4868:I4931" ca="1" si="915">IF(IFERROR(VLOOKUP(C4868,INDIRECT($G$7&amp;"D:D"),1,FALSE),0)&lt;&gt;0,I$13,0)</f>
        <v>'Simpl. all tex-DT PLYWOOD'!</v>
      </c>
      <c r="J4868">
        <f t="shared" ref="J4868:J4931" ca="1" si="916">IF(IFERROR(VLOOKUP(C4868,INDIRECT($G$8&amp;"D:D"),1,FALSE),0)&lt;&gt;0,J$13,0)</f>
        <v>0</v>
      </c>
      <c r="K4868">
        <f t="shared" ref="K4868:K4931" ca="1" si="917">IF(IFERROR(VLOOKUP($C4868,INDIRECT($G$9&amp;"d:d"),1,FALSE),0)&lt;&gt;0,K$13,0)</f>
        <v>0</v>
      </c>
      <c r="L4868">
        <f t="shared" ca="1" si="911"/>
        <v>0</v>
      </c>
      <c r="M4868">
        <f t="shared" ca="1" si="912"/>
        <v>0</v>
      </c>
      <c r="O4868" t="str">
        <f t="shared" ca="1" si="913"/>
        <v>D:z</v>
      </c>
      <c r="P4868" t="str">
        <f t="shared" ca="1" si="914"/>
        <v>D7:z7</v>
      </c>
    </row>
    <row r="4869" spans="1:16">
      <c r="A4869" t="str">
        <f t="shared" si="906"/>
        <v>05</v>
      </c>
      <c r="B4869" t="str">
        <f t="shared" ca="1" si="907"/>
        <v>W</v>
      </c>
      <c r="C4869" t="str">
        <f t="shared" si="908"/>
        <v>SIMPL-8R-T</v>
      </c>
      <c r="D4869" t="s">
        <v>5095</v>
      </c>
      <c r="E4869">
        <f t="shared" ca="1" si="909"/>
        <v>0</v>
      </c>
      <c r="H4869" t="str">
        <f t="shared" ca="1" si="910"/>
        <v>'Simpl. all tex-DT PLYWOOD'!</v>
      </c>
      <c r="I4869" t="str">
        <f t="shared" ca="1" si="915"/>
        <v>'Simpl. all tex-DT PLYWOOD'!</v>
      </c>
      <c r="J4869">
        <f t="shared" ca="1" si="916"/>
        <v>0</v>
      </c>
      <c r="K4869">
        <f t="shared" ca="1" si="917"/>
        <v>0</v>
      </c>
      <c r="L4869">
        <f t="shared" ca="1" si="911"/>
        <v>0</v>
      </c>
      <c r="M4869">
        <f t="shared" ca="1" si="912"/>
        <v>0</v>
      </c>
      <c r="O4869" t="str">
        <f t="shared" ca="1" si="913"/>
        <v>D:z</v>
      </c>
      <c r="P4869" t="str">
        <f t="shared" ca="1" si="914"/>
        <v>D7:z7</v>
      </c>
    </row>
    <row r="4870" spans="1:16">
      <c r="A4870" t="str">
        <f t="shared" si="906"/>
        <v>06</v>
      </c>
      <c r="B4870" t="str">
        <f t="shared" ca="1" si="907"/>
        <v>W</v>
      </c>
      <c r="C4870" t="str">
        <f t="shared" si="908"/>
        <v>SIMPL-8R-T</v>
      </c>
      <c r="D4870" t="s">
        <v>5103</v>
      </c>
      <c r="E4870">
        <f t="shared" ca="1" si="909"/>
        <v>0</v>
      </c>
      <c r="H4870" t="str">
        <f t="shared" ca="1" si="910"/>
        <v>'Simpl. all tex-DT PLYWOOD'!</v>
      </c>
      <c r="I4870" t="str">
        <f t="shared" ca="1" si="915"/>
        <v>'Simpl. all tex-DT PLYWOOD'!</v>
      </c>
      <c r="J4870">
        <f t="shared" ca="1" si="916"/>
        <v>0</v>
      </c>
      <c r="K4870">
        <f t="shared" ca="1" si="917"/>
        <v>0</v>
      </c>
      <c r="L4870">
        <f t="shared" ca="1" si="911"/>
        <v>0</v>
      </c>
      <c r="M4870">
        <f t="shared" ca="1" si="912"/>
        <v>0</v>
      </c>
      <c r="O4870" t="str">
        <f t="shared" ca="1" si="913"/>
        <v>D:z</v>
      </c>
      <c r="P4870" t="str">
        <f t="shared" ca="1" si="914"/>
        <v>D7:z7</v>
      </c>
    </row>
    <row r="4871" spans="1:16">
      <c r="A4871" t="str">
        <f t="shared" si="906"/>
        <v>07</v>
      </c>
      <c r="B4871" t="str">
        <f t="shared" ca="1" si="907"/>
        <v>W</v>
      </c>
      <c r="C4871" t="str">
        <f t="shared" si="908"/>
        <v>SIMPL-8R-T</v>
      </c>
      <c r="D4871" t="s">
        <v>5111</v>
      </c>
      <c r="E4871">
        <f t="shared" ca="1" si="909"/>
        <v>0</v>
      </c>
      <c r="H4871" t="str">
        <f t="shared" ca="1" si="910"/>
        <v>'Simpl. all tex-DT PLYWOOD'!</v>
      </c>
      <c r="I4871" t="str">
        <f t="shared" ca="1" si="915"/>
        <v>'Simpl. all tex-DT PLYWOOD'!</v>
      </c>
      <c r="J4871">
        <f t="shared" ca="1" si="916"/>
        <v>0</v>
      </c>
      <c r="K4871">
        <f t="shared" ca="1" si="917"/>
        <v>0</v>
      </c>
      <c r="L4871">
        <f t="shared" ca="1" si="911"/>
        <v>0</v>
      </c>
      <c r="M4871">
        <f t="shared" ca="1" si="912"/>
        <v>0</v>
      </c>
      <c r="O4871" t="str">
        <f t="shared" ca="1" si="913"/>
        <v>D:z</v>
      </c>
      <c r="P4871" t="str">
        <f t="shared" ca="1" si="914"/>
        <v>D7:z7</v>
      </c>
    </row>
    <row r="4872" spans="1:16">
      <c r="A4872" t="str">
        <f t="shared" si="906"/>
        <v>08</v>
      </c>
      <c r="B4872" t="str">
        <f t="shared" ca="1" si="907"/>
        <v>W</v>
      </c>
      <c r="C4872" t="str">
        <f t="shared" si="908"/>
        <v>SIMPL-8R-T</v>
      </c>
      <c r="D4872" t="s">
        <v>5119</v>
      </c>
      <c r="E4872">
        <f t="shared" ca="1" si="909"/>
        <v>0</v>
      </c>
      <c r="H4872" t="str">
        <f t="shared" ca="1" si="910"/>
        <v>'Simpl. all tex-DT PLYWOOD'!</v>
      </c>
      <c r="I4872" t="str">
        <f t="shared" ca="1" si="915"/>
        <v>'Simpl. all tex-DT PLYWOOD'!</v>
      </c>
      <c r="J4872">
        <f t="shared" ca="1" si="916"/>
        <v>0</v>
      </c>
      <c r="K4872">
        <f t="shared" ca="1" si="917"/>
        <v>0</v>
      </c>
      <c r="L4872">
        <f t="shared" ca="1" si="911"/>
        <v>0</v>
      </c>
      <c r="M4872">
        <f t="shared" ca="1" si="912"/>
        <v>0</v>
      </c>
      <c r="O4872" t="str">
        <f t="shared" ca="1" si="913"/>
        <v>D:z</v>
      </c>
      <c r="P4872" t="str">
        <f t="shared" ca="1" si="914"/>
        <v>D7:z7</v>
      </c>
    </row>
    <row r="4873" spans="1:16">
      <c r="A4873" t="str">
        <f t="shared" si="906"/>
        <v>09</v>
      </c>
      <c r="B4873" t="str">
        <f t="shared" ca="1" si="907"/>
        <v>W</v>
      </c>
      <c r="C4873" t="str">
        <f t="shared" si="908"/>
        <v>SIMPL-8R-T</v>
      </c>
      <c r="D4873" t="s">
        <v>5127</v>
      </c>
      <c r="E4873">
        <f t="shared" ca="1" si="909"/>
        <v>0</v>
      </c>
      <c r="H4873" t="str">
        <f t="shared" ca="1" si="910"/>
        <v>'Simpl. all tex-DT PLYWOOD'!</v>
      </c>
      <c r="I4873" t="str">
        <f t="shared" ca="1" si="915"/>
        <v>'Simpl. all tex-DT PLYWOOD'!</v>
      </c>
      <c r="J4873">
        <f t="shared" ca="1" si="916"/>
        <v>0</v>
      </c>
      <c r="K4873">
        <f t="shared" ca="1" si="917"/>
        <v>0</v>
      </c>
      <c r="L4873">
        <f t="shared" ca="1" si="911"/>
        <v>0</v>
      </c>
      <c r="M4873">
        <f t="shared" ca="1" si="912"/>
        <v>0</v>
      </c>
      <c r="O4873" t="str">
        <f t="shared" ca="1" si="913"/>
        <v>D:z</v>
      </c>
      <c r="P4873" t="str">
        <f t="shared" ca="1" si="914"/>
        <v>D7:z7</v>
      </c>
    </row>
    <row r="4874" spans="1:16">
      <c r="A4874" t="str">
        <f t="shared" si="906"/>
        <v>10</v>
      </c>
      <c r="B4874" t="str">
        <f t="shared" ca="1" si="907"/>
        <v>W</v>
      </c>
      <c r="C4874" t="str">
        <f t="shared" si="908"/>
        <v>SIMPL-8R-T</v>
      </c>
      <c r="D4874" t="s">
        <v>5135</v>
      </c>
      <c r="E4874">
        <f t="shared" ca="1" si="909"/>
        <v>0</v>
      </c>
      <c r="H4874" t="str">
        <f t="shared" ca="1" si="910"/>
        <v>'Simpl. all tex-DT PLYWOOD'!</v>
      </c>
      <c r="I4874" t="str">
        <f t="shared" ca="1" si="915"/>
        <v>'Simpl. all tex-DT PLYWOOD'!</v>
      </c>
      <c r="J4874">
        <f t="shared" ca="1" si="916"/>
        <v>0</v>
      </c>
      <c r="K4874">
        <f t="shared" ca="1" si="917"/>
        <v>0</v>
      </c>
      <c r="L4874">
        <f t="shared" ca="1" si="911"/>
        <v>0</v>
      </c>
      <c r="M4874">
        <f t="shared" ca="1" si="912"/>
        <v>0</v>
      </c>
      <c r="O4874" t="str">
        <f t="shared" ca="1" si="913"/>
        <v>D:z</v>
      </c>
      <c r="P4874" t="str">
        <f t="shared" ca="1" si="914"/>
        <v>D7:z7</v>
      </c>
    </row>
    <row r="4875" spans="1:16">
      <c r="A4875" t="str">
        <f t="shared" si="906"/>
        <v>100</v>
      </c>
      <c r="B4875" t="str">
        <f t="shared" ca="1" si="907"/>
        <v>W</v>
      </c>
      <c r="C4875" t="str">
        <f t="shared" si="908"/>
        <v>SIMPL-8R-T</v>
      </c>
      <c r="D4875" t="s">
        <v>5167</v>
      </c>
      <c r="E4875">
        <f t="shared" ca="1" si="909"/>
        <v>0</v>
      </c>
      <c r="H4875" t="str">
        <f t="shared" ca="1" si="910"/>
        <v>'Simpl. all tex-DT PLYWOOD'!</v>
      </c>
      <c r="I4875" t="str">
        <f t="shared" ca="1" si="915"/>
        <v>'Simpl. all tex-DT PLYWOOD'!</v>
      </c>
      <c r="J4875">
        <f t="shared" ca="1" si="916"/>
        <v>0</v>
      </c>
      <c r="K4875">
        <f t="shared" ca="1" si="917"/>
        <v>0</v>
      </c>
      <c r="L4875">
        <f t="shared" ca="1" si="911"/>
        <v>0</v>
      </c>
      <c r="M4875">
        <f t="shared" ca="1" si="912"/>
        <v>0</v>
      </c>
      <c r="O4875" t="str">
        <f t="shared" ca="1" si="913"/>
        <v>D:z</v>
      </c>
      <c r="P4875" t="str">
        <f t="shared" ca="1" si="914"/>
        <v>D7:z7</v>
      </c>
    </row>
    <row r="4876" spans="1:16">
      <c r="A4876" t="str">
        <f t="shared" si="906"/>
        <v>11</v>
      </c>
      <c r="B4876" t="str">
        <f t="shared" ca="1" si="907"/>
        <v>W</v>
      </c>
      <c r="C4876" t="str">
        <f t="shared" si="908"/>
        <v>SIMPL-8R-T</v>
      </c>
      <c r="D4876" t="s">
        <v>5143</v>
      </c>
      <c r="E4876">
        <f t="shared" ca="1" si="909"/>
        <v>0</v>
      </c>
      <c r="H4876" t="str">
        <f t="shared" ca="1" si="910"/>
        <v>'Simpl. all tex-DT PLYWOOD'!</v>
      </c>
      <c r="I4876" t="str">
        <f t="shared" ca="1" si="915"/>
        <v>'Simpl. all tex-DT PLYWOOD'!</v>
      </c>
      <c r="J4876">
        <f t="shared" ca="1" si="916"/>
        <v>0</v>
      </c>
      <c r="K4876">
        <f t="shared" ca="1" si="917"/>
        <v>0</v>
      </c>
      <c r="L4876">
        <f t="shared" ca="1" si="911"/>
        <v>0</v>
      </c>
      <c r="M4876">
        <f t="shared" ca="1" si="912"/>
        <v>0</v>
      </c>
      <c r="O4876" t="str">
        <f t="shared" ca="1" si="913"/>
        <v>D:z</v>
      </c>
      <c r="P4876" t="str">
        <f t="shared" ca="1" si="914"/>
        <v>D7:z7</v>
      </c>
    </row>
    <row r="4877" spans="1:16">
      <c r="A4877" t="str">
        <f t="shared" si="906"/>
        <v>12</v>
      </c>
      <c r="B4877" t="str">
        <f t="shared" ca="1" si="907"/>
        <v>W</v>
      </c>
      <c r="C4877" t="str">
        <f t="shared" si="908"/>
        <v>SIMPL-8R-T</v>
      </c>
      <c r="D4877" t="s">
        <v>5151</v>
      </c>
      <c r="E4877">
        <f t="shared" ca="1" si="909"/>
        <v>0</v>
      </c>
      <c r="H4877" t="str">
        <f t="shared" ca="1" si="910"/>
        <v>'Simpl. all tex-DT PLYWOOD'!</v>
      </c>
      <c r="I4877" t="str">
        <f t="shared" ca="1" si="915"/>
        <v>'Simpl. all tex-DT PLYWOOD'!</v>
      </c>
      <c r="J4877">
        <f t="shared" ca="1" si="916"/>
        <v>0</v>
      </c>
      <c r="K4877">
        <f t="shared" ca="1" si="917"/>
        <v>0</v>
      </c>
      <c r="L4877">
        <f t="shared" ca="1" si="911"/>
        <v>0</v>
      </c>
      <c r="M4877">
        <f t="shared" ca="1" si="912"/>
        <v>0</v>
      </c>
      <c r="O4877" t="str">
        <f t="shared" ca="1" si="913"/>
        <v>D:z</v>
      </c>
      <c r="P4877" t="str">
        <f t="shared" ca="1" si="914"/>
        <v>D7:z7</v>
      </c>
    </row>
    <row r="4878" spans="1:16">
      <c r="A4878" t="str">
        <f t="shared" si="906"/>
        <v>13</v>
      </c>
      <c r="B4878" t="str">
        <f t="shared" ca="1" si="907"/>
        <v>W</v>
      </c>
      <c r="C4878" t="str">
        <f t="shared" si="908"/>
        <v>SIMPL-8R-T</v>
      </c>
      <c r="D4878" t="s">
        <v>5159</v>
      </c>
      <c r="E4878">
        <f t="shared" ca="1" si="909"/>
        <v>0</v>
      </c>
      <c r="H4878" t="str">
        <f t="shared" ca="1" si="910"/>
        <v>'Simpl. all tex-DT PLYWOOD'!</v>
      </c>
      <c r="I4878" t="str">
        <f t="shared" ca="1" si="915"/>
        <v>'Simpl. all tex-DT PLYWOOD'!</v>
      </c>
      <c r="J4878">
        <f t="shared" ca="1" si="916"/>
        <v>0</v>
      </c>
      <c r="K4878">
        <f t="shared" ca="1" si="917"/>
        <v>0</v>
      </c>
      <c r="L4878">
        <f t="shared" ca="1" si="911"/>
        <v>0</v>
      </c>
      <c r="M4878">
        <f t="shared" ca="1" si="912"/>
        <v>0</v>
      </c>
      <c r="O4878" t="str">
        <f t="shared" ca="1" si="913"/>
        <v>D:z</v>
      </c>
      <c r="P4878" t="str">
        <f t="shared" ca="1" si="914"/>
        <v>D7:z7</v>
      </c>
    </row>
    <row r="4879" spans="1:16">
      <c r="A4879" t="str">
        <f t="shared" ref="A4879:A4942" si="918">MID(D4879,LEN(C4879)+2,LEN(D4879)-LEN(C4879))</f>
        <v>15</v>
      </c>
      <c r="B4879" t="str">
        <f t="shared" ref="B4879:B4942" ca="1" si="919">VLOOKUP(H4879,$A$1:$K$4,11,FALSE)</f>
        <v>W</v>
      </c>
      <c r="C4879" t="str">
        <f t="shared" ref="C4879:C4942" si="920">IF(RIGHT(LEFT(D4879,LEN(D4879)-3),1)="-",LEFT(D4879,LEN(D4879)-4),LEFT(D4879,LEN(D4879)-3))</f>
        <v>SIMPL-8R-T</v>
      </c>
      <c r="D4879" t="s">
        <v>4831</v>
      </c>
      <c r="E4879">
        <f t="shared" ref="E4879:E4942" ca="1" si="921">IFERROR(VLOOKUP(C4879,INDIRECT($H4879&amp;$O4879),MATCH($A4879,INDIRECT($H4879&amp;$P4879),0),FALSE),0)</f>
        <v>0</v>
      </c>
      <c r="H4879" t="str">
        <f t="shared" ref="H4879:H4942" ca="1" si="922">IF(I4879&lt;&gt;0,I4879,IF(J4879&lt;&gt;0,J4879,IF(K4879&lt;&gt;0,K4879,IF(L4879&lt;&gt;0,L4879,IF(M4879&lt;&gt;0,M4879,N4879)))))</f>
        <v>'Simpl. all tex-DT PLYWOOD'!</v>
      </c>
      <c r="I4879" t="str">
        <f t="shared" ca="1" si="915"/>
        <v>'Simpl. all tex-DT PLYWOOD'!</v>
      </c>
      <c r="J4879">
        <f t="shared" ca="1" si="916"/>
        <v>0</v>
      </c>
      <c r="K4879">
        <f t="shared" ca="1" si="917"/>
        <v>0</v>
      </c>
      <c r="L4879">
        <f t="shared" ref="L4879:L4942" ca="1" si="923">IF(IFERROR(VLOOKUP($C4879,INDIRECT($G$10&amp;"d:d"),1,FALSE),0)&lt;&gt;0,L$13,0)</f>
        <v>0</v>
      </c>
      <c r="M4879">
        <f t="shared" ref="M4879:M4942" ca="1" si="924">IF(IFERROR(VLOOKUP($C4879,INDIRECT($G$11&amp;"d:d"),1,FALSE),0)&lt;&gt;0,M$13,0)</f>
        <v>0</v>
      </c>
      <c r="O4879" t="str">
        <f t="shared" ref="O4879:O4942" ca="1" si="925">VLOOKUP($H4879,$G$7:$I$11,2,FALSE)</f>
        <v>D:z</v>
      </c>
      <c r="P4879" t="str">
        <f t="shared" ref="P4879:P4942" ca="1" si="926">VLOOKUP($H4879,$G$7:$I$11,3,FALSE)</f>
        <v>D7:z7</v>
      </c>
    </row>
    <row r="4880" spans="1:16">
      <c r="A4880" t="str">
        <f t="shared" si="918"/>
        <v>01</v>
      </c>
      <c r="B4880" t="str">
        <f t="shared" ca="1" si="919"/>
        <v>W</v>
      </c>
      <c r="C4880" t="str">
        <f t="shared" si="920"/>
        <v>SIMPL-8S</v>
      </c>
      <c r="D4880" t="s">
        <v>2543</v>
      </c>
      <c r="E4880">
        <f t="shared" ca="1" si="921"/>
        <v>0</v>
      </c>
      <c r="H4880" t="str">
        <f t="shared" ca="1" si="922"/>
        <v>'Simpl. all tex-DT PLYWOOD'!</v>
      </c>
      <c r="I4880" t="str">
        <f t="shared" ca="1" si="915"/>
        <v>'Simpl. all tex-DT PLYWOOD'!</v>
      </c>
      <c r="J4880">
        <f t="shared" ca="1" si="916"/>
        <v>0</v>
      </c>
      <c r="K4880">
        <f t="shared" ca="1" si="917"/>
        <v>0</v>
      </c>
      <c r="L4880">
        <f t="shared" ca="1" si="923"/>
        <v>0</v>
      </c>
      <c r="M4880">
        <f t="shared" ca="1" si="924"/>
        <v>0</v>
      </c>
      <c r="O4880" t="str">
        <f t="shared" ca="1" si="925"/>
        <v>D:z</v>
      </c>
      <c r="P4880" t="str">
        <f t="shared" ca="1" si="926"/>
        <v>D7:z7</v>
      </c>
    </row>
    <row r="4881" spans="1:16">
      <c r="A4881" t="str">
        <f t="shared" si="918"/>
        <v>02</v>
      </c>
      <c r="B4881" t="str">
        <f t="shared" ca="1" si="919"/>
        <v>W</v>
      </c>
      <c r="C4881" t="str">
        <f t="shared" si="920"/>
        <v>SIMPL-8S</v>
      </c>
      <c r="D4881" t="s">
        <v>2544</v>
      </c>
      <c r="E4881">
        <f t="shared" ca="1" si="921"/>
        <v>0</v>
      </c>
      <c r="H4881" t="str">
        <f t="shared" ca="1" si="922"/>
        <v>'Simpl. all tex-DT PLYWOOD'!</v>
      </c>
      <c r="I4881" t="str">
        <f t="shared" ca="1" si="915"/>
        <v>'Simpl. all tex-DT PLYWOOD'!</v>
      </c>
      <c r="J4881">
        <f t="shared" ca="1" si="916"/>
        <v>0</v>
      </c>
      <c r="K4881">
        <f t="shared" ca="1" si="917"/>
        <v>0</v>
      </c>
      <c r="L4881">
        <f t="shared" ca="1" si="923"/>
        <v>0</v>
      </c>
      <c r="M4881">
        <f t="shared" ca="1" si="924"/>
        <v>0</v>
      </c>
      <c r="O4881" t="str">
        <f t="shared" ca="1" si="925"/>
        <v>D:z</v>
      </c>
      <c r="P4881" t="str">
        <f t="shared" ca="1" si="926"/>
        <v>D7:z7</v>
      </c>
    </row>
    <row r="4882" spans="1:16">
      <c r="A4882" t="str">
        <f t="shared" si="918"/>
        <v>03</v>
      </c>
      <c r="B4882" t="str">
        <f t="shared" ca="1" si="919"/>
        <v>W</v>
      </c>
      <c r="C4882" t="str">
        <f t="shared" si="920"/>
        <v>SIMPL-8S</v>
      </c>
      <c r="D4882" t="s">
        <v>2545</v>
      </c>
      <c r="E4882">
        <f t="shared" ca="1" si="921"/>
        <v>0</v>
      </c>
      <c r="H4882" t="str">
        <f t="shared" ca="1" si="922"/>
        <v>'Simpl. all tex-DT PLYWOOD'!</v>
      </c>
      <c r="I4882" t="str">
        <f t="shared" ca="1" si="915"/>
        <v>'Simpl. all tex-DT PLYWOOD'!</v>
      </c>
      <c r="J4882">
        <f t="shared" ca="1" si="916"/>
        <v>0</v>
      </c>
      <c r="K4882">
        <f t="shared" ca="1" si="917"/>
        <v>0</v>
      </c>
      <c r="L4882">
        <f t="shared" ca="1" si="923"/>
        <v>0</v>
      </c>
      <c r="M4882">
        <f t="shared" ca="1" si="924"/>
        <v>0</v>
      </c>
      <c r="O4882" t="str">
        <f t="shared" ca="1" si="925"/>
        <v>D:z</v>
      </c>
      <c r="P4882" t="str">
        <f t="shared" ca="1" si="926"/>
        <v>D7:z7</v>
      </c>
    </row>
    <row r="4883" spans="1:16">
      <c r="A4883" t="str">
        <f t="shared" si="918"/>
        <v>04</v>
      </c>
      <c r="B4883" t="str">
        <f t="shared" ca="1" si="919"/>
        <v>W</v>
      </c>
      <c r="C4883" t="str">
        <f t="shared" si="920"/>
        <v>SIMPL-8S</v>
      </c>
      <c r="D4883" t="s">
        <v>2546</v>
      </c>
      <c r="E4883">
        <f t="shared" ca="1" si="921"/>
        <v>0</v>
      </c>
      <c r="H4883" t="str">
        <f t="shared" ca="1" si="922"/>
        <v>'Simpl. all tex-DT PLYWOOD'!</v>
      </c>
      <c r="I4883" t="str">
        <f t="shared" ca="1" si="915"/>
        <v>'Simpl. all tex-DT PLYWOOD'!</v>
      </c>
      <c r="J4883">
        <f t="shared" ca="1" si="916"/>
        <v>0</v>
      </c>
      <c r="K4883">
        <f t="shared" ca="1" si="917"/>
        <v>0</v>
      </c>
      <c r="L4883">
        <f t="shared" ca="1" si="923"/>
        <v>0</v>
      </c>
      <c r="M4883">
        <f t="shared" ca="1" si="924"/>
        <v>0</v>
      </c>
      <c r="O4883" t="str">
        <f t="shared" ca="1" si="925"/>
        <v>D:z</v>
      </c>
      <c r="P4883" t="str">
        <f t="shared" ca="1" si="926"/>
        <v>D7:z7</v>
      </c>
    </row>
    <row r="4884" spans="1:16">
      <c r="A4884" t="str">
        <f t="shared" si="918"/>
        <v>05</v>
      </c>
      <c r="B4884" t="str">
        <f t="shared" ca="1" si="919"/>
        <v>W</v>
      </c>
      <c r="C4884" t="str">
        <f t="shared" si="920"/>
        <v>SIMPL-8S</v>
      </c>
      <c r="D4884" t="s">
        <v>2547</v>
      </c>
      <c r="E4884">
        <f t="shared" ca="1" si="921"/>
        <v>0</v>
      </c>
      <c r="H4884" t="str">
        <f t="shared" ca="1" si="922"/>
        <v>'Simpl. all tex-DT PLYWOOD'!</v>
      </c>
      <c r="I4884" t="str">
        <f t="shared" ca="1" si="915"/>
        <v>'Simpl. all tex-DT PLYWOOD'!</v>
      </c>
      <c r="J4884">
        <f t="shared" ca="1" si="916"/>
        <v>0</v>
      </c>
      <c r="K4884">
        <f t="shared" ca="1" si="917"/>
        <v>0</v>
      </c>
      <c r="L4884">
        <f t="shared" ca="1" si="923"/>
        <v>0</v>
      </c>
      <c r="M4884">
        <f t="shared" ca="1" si="924"/>
        <v>0</v>
      </c>
      <c r="O4884" t="str">
        <f t="shared" ca="1" si="925"/>
        <v>D:z</v>
      </c>
      <c r="P4884" t="str">
        <f t="shared" ca="1" si="926"/>
        <v>D7:z7</v>
      </c>
    </row>
    <row r="4885" spans="1:16">
      <c r="A4885" t="str">
        <f t="shared" si="918"/>
        <v>06</v>
      </c>
      <c r="B4885" t="str">
        <f t="shared" ca="1" si="919"/>
        <v>W</v>
      </c>
      <c r="C4885" t="str">
        <f t="shared" si="920"/>
        <v>SIMPL-8S</v>
      </c>
      <c r="D4885" t="s">
        <v>2548</v>
      </c>
      <c r="E4885">
        <f t="shared" ca="1" si="921"/>
        <v>0</v>
      </c>
      <c r="H4885" t="str">
        <f t="shared" ca="1" si="922"/>
        <v>'Simpl. all tex-DT PLYWOOD'!</v>
      </c>
      <c r="I4885" t="str">
        <f t="shared" ca="1" si="915"/>
        <v>'Simpl. all tex-DT PLYWOOD'!</v>
      </c>
      <c r="J4885">
        <f t="shared" ca="1" si="916"/>
        <v>0</v>
      </c>
      <c r="K4885">
        <f t="shared" ca="1" si="917"/>
        <v>0</v>
      </c>
      <c r="L4885">
        <f t="shared" ca="1" si="923"/>
        <v>0</v>
      </c>
      <c r="M4885">
        <f t="shared" ca="1" si="924"/>
        <v>0</v>
      </c>
      <c r="O4885" t="str">
        <f t="shared" ca="1" si="925"/>
        <v>D:z</v>
      </c>
      <c r="P4885" t="str">
        <f t="shared" ca="1" si="926"/>
        <v>D7:z7</v>
      </c>
    </row>
    <row r="4886" spans="1:16">
      <c r="A4886" t="str">
        <f t="shared" si="918"/>
        <v>07</v>
      </c>
      <c r="B4886" t="str">
        <f t="shared" ca="1" si="919"/>
        <v>W</v>
      </c>
      <c r="C4886" t="str">
        <f t="shared" si="920"/>
        <v>SIMPL-8S</v>
      </c>
      <c r="D4886" t="s">
        <v>2549</v>
      </c>
      <c r="E4886">
        <f t="shared" ca="1" si="921"/>
        <v>0</v>
      </c>
      <c r="H4886" t="str">
        <f t="shared" ca="1" si="922"/>
        <v>'Simpl. all tex-DT PLYWOOD'!</v>
      </c>
      <c r="I4886" t="str">
        <f t="shared" ca="1" si="915"/>
        <v>'Simpl. all tex-DT PLYWOOD'!</v>
      </c>
      <c r="J4886">
        <f t="shared" ca="1" si="916"/>
        <v>0</v>
      </c>
      <c r="K4886">
        <f t="shared" ca="1" si="917"/>
        <v>0</v>
      </c>
      <c r="L4886">
        <f t="shared" ca="1" si="923"/>
        <v>0</v>
      </c>
      <c r="M4886">
        <f t="shared" ca="1" si="924"/>
        <v>0</v>
      </c>
      <c r="O4886" t="str">
        <f t="shared" ca="1" si="925"/>
        <v>D:z</v>
      </c>
      <c r="P4886" t="str">
        <f t="shared" ca="1" si="926"/>
        <v>D7:z7</v>
      </c>
    </row>
    <row r="4887" spans="1:16">
      <c r="A4887" t="str">
        <f t="shared" si="918"/>
        <v>08</v>
      </c>
      <c r="B4887" t="str">
        <f t="shared" ca="1" si="919"/>
        <v>W</v>
      </c>
      <c r="C4887" t="str">
        <f t="shared" si="920"/>
        <v>SIMPL-8S</v>
      </c>
      <c r="D4887" t="s">
        <v>2550</v>
      </c>
      <c r="E4887">
        <f t="shared" ca="1" si="921"/>
        <v>0</v>
      </c>
      <c r="H4887" t="str">
        <f t="shared" ca="1" si="922"/>
        <v>'Simpl. all tex-DT PLYWOOD'!</v>
      </c>
      <c r="I4887" t="str">
        <f t="shared" ca="1" si="915"/>
        <v>'Simpl. all tex-DT PLYWOOD'!</v>
      </c>
      <c r="J4887">
        <f t="shared" ca="1" si="916"/>
        <v>0</v>
      </c>
      <c r="K4887">
        <f t="shared" ca="1" si="917"/>
        <v>0</v>
      </c>
      <c r="L4887">
        <f t="shared" ca="1" si="923"/>
        <v>0</v>
      </c>
      <c r="M4887">
        <f t="shared" ca="1" si="924"/>
        <v>0</v>
      </c>
      <c r="O4887" t="str">
        <f t="shared" ca="1" si="925"/>
        <v>D:z</v>
      </c>
      <c r="P4887" t="str">
        <f t="shared" ca="1" si="926"/>
        <v>D7:z7</v>
      </c>
    </row>
    <row r="4888" spans="1:16">
      <c r="A4888" t="str">
        <f t="shared" si="918"/>
        <v>09</v>
      </c>
      <c r="B4888" t="str">
        <f t="shared" ca="1" si="919"/>
        <v>W</v>
      </c>
      <c r="C4888" t="str">
        <f t="shared" si="920"/>
        <v>SIMPL-8S</v>
      </c>
      <c r="D4888" t="s">
        <v>2551</v>
      </c>
      <c r="E4888">
        <f t="shared" ca="1" si="921"/>
        <v>0</v>
      </c>
      <c r="H4888" t="str">
        <f t="shared" ca="1" si="922"/>
        <v>'Simpl. all tex-DT PLYWOOD'!</v>
      </c>
      <c r="I4888" t="str">
        <f t="shared" ca="1" si="915"/>
        <v>'Simpl. all tex-DT PLYWOOD'!</v>
      </c>
      <c r="J4888">
        <f t="shared" ca="1" si="916"/>
        <v>0</v>
      </c>
      <c r="K4888">
        <f t="shared" ca="1" si="917"/>
        <v>0</v>
      </c>
      <c r="L4888">
        <f t="shared" ca="1" si="923"/>
        <v>0</v>
      </c>
      <c r="M4888">
        <f t="shared" ca="1" si="924"/>
        <v>0</v>
      </c>
      <c r="O4888" t="str">
        <f t="shared" ca="1" si="925"/>
        <v>D:z</v>
      </c>
      <c r="P4888" t="str">
        <f t="shared" ca="1" si="926"/>
        <v>D7:z7</v>
      </c>
    </row>
    <row r="4889" spans="1:16">
      <c r="A4889" t="str">
        <f t="shared" si="918"/>
        <v>10</v>
      </c>
      <c r="B4889" t="str">
        <f t="shared" ca="1" si="919"/>
        <v>W</v>
      </c>
      <c r="C4889" t="str">
        <f t="shared" si="920"/>
        <v>SIMPL-8S</v>
      </c>
      <c r="D4889" t="s">
        <v>2552</v>
      </c>
      <c r="E4889">
        <f t="shared" ca="1" si="921"/>
        <v>0</v>
      </c>
      <c r="H4889" t="str">
        <f t="shared" ca="1" si="922"/>
        <v>'Simpl. all tex-DT PLYWOOD'!</v>
      </c>
      <c r="I4889" t="str">
        <f t="shared" ca="1" si="915"/>
        <v>'Simpl. all tex-DT PLYWOOD'!</v>
      </c>
      <c r="J4889">
        <f t="shared" ca="1" si="916"/>
        <v>0</v>
      </c>
      <c r="K4889">
        <f t="shared" ca="1" si="917"/>
        <v>0</v>
      </c>
      <c r="L4889">
        <f t="shared" ca="1" si="923"/>
        <v>0</v>
      </c>
      <c r="M4889">
        <f t="shared" ca="1" si="924"/>
        <v>0</v>
      </c>
      <c r="O4889" t="str">
        <f t="shared" ca="1" si="925"/>
        <v>D:z</v>
      </c>
      <c r="P4889" t="str">
        <f t="shared" ca="1" si="926"/>
        <v>D7:z7</v>
      </c>
    </row>
    <row r="4890" spans="1:16">
      <c r="A4890" t="str">
        <f t="shared" si="918"/>
        <v>100</v>
      </c>
      <c r="B4890" t="str">
        <f t="shared" ca="1" si="919"/>
        <v>W</v>
      </c>
      <c r="C4890" t="str">
        <f t="shared" si="920"/>
        <v>SIMPL-8S</v>
      </c>
      <c r="D4890" t="s">
        <v>2556</v>
      </c>
      <c r="E4890">
        <f t="shared" ca="1" si="921"/>
        <v>0</v>
      </c>
      <c r="H4890" t="str">
        <f t="shared" ca="1" si="922"/>
        <v>'Simpl. all tex-DT PLYWOOD'!</v>
      </c>
      <c r="I4890" t="str">
        <f t="shared" ca="1" si="915"/>
        <v>'Simpl. all tex-DT PLYWOOD'!</v>
      </c>
      <c r="J4890">
        <f t="shared" ca="1" si="916"/>
        <v>0</v>
      </c>
      <c r="K4890">
        <f t="shared" ca="1" si="917"/>
        <v>0</v>
      </c>
      <c r="L4890">
        <f t="shared" ca="1" si="923"/>
        <v>0</v>
      </c>
      <c r="M4890">
        <f t="shared" ca="1" si="924"/>
        <v>0</v>
      </c>
      <c r="O4890" t="str">
        <f t="shared" ca="1" si="925"/>
        <v>D:z</v>
      </c>
      <c r="P4890" t="str">
        <f t="shared" ca="1" si="926"/>
        <v>D7:z7</v>
      </c>
    </row>
    <row r="4891" spans="1:16">
      <c r="A4891" t="str">
        <f t="shared" si="918"/>
        <v>11</v>
      </c>
      <c r="B4891" t="str">
        <f t="shared" ca="1" si="919"/>
        <v>W</v>
      </c>
      <c r="C4891" t="str">
        <f t="shared" si="920"/>
        <v>SIMPL-8S</v>
      </c>
      <c r="D4891" t="s">
        <v>2553</v>
      </c>
      <c r="E4891">
        <f t="shared" ca="1" si="921"/>
        <v>0</v>
      </c>
      <c r="H4891" t="str">
        <f t="shared" ca="1" si="922"/>
        <v>'Simpl. all tex-DT PLYWOOD'!</v>
      </c>
      <c r="I4891" t="str">
        <f t="shared" ca="1" si="915"/>
        <v>'Simpl. all tex-DT PLYWOOD'!</v>
      </c>
      <c r="J4891">
        <f t="shared" ca="1" si="916"/>
        <v>0</v>
      </c>
      <c r="K4891">
        <f t="shared" ca="1" si="917"/>
        <v>0</v>
      </c>
      <c r="L4891">
        <f t="shared" ca="1" si="923"/>
        <v>0</v>
      </c>
      <c r="M4891">
        <f t="shared" ca="1" si="924"/>
        <v>0</v>
      </c>
      <c r="O4891" t="str">
        <f t="shared" ca="1" si="925"/>
        <v>D:z</v>
      </c>
      <c r="P4891" t="str">
        <f t="shared" ca="1" si="926"/>
        <v>D7:z7</v>
      </c>
    </row>
    <row r="4892" spans="1:16">
      <c r="A4892" t="str">
        <f t="shared" si="918"/>
        <v>12</v>
      </c>
      <c r="B4892" t="str">
        <f t="shared" ca="1" si="919"/>
        <v>W</v>
      </c>
      <c r="C4892" t="str">
        <f t="shared" si="920"/>
        <v>SIMPL-8S</v>
      </c>
      <c r="D4892" t="s">
        <v>2554</v>
      </c>
      <c r="E4892">
        <f t="shared" ca="1" si="921"/>
        <v>0</v>
      </c>
      <c r="H4892" t="str">
        <f t="shared" ca="1" si="922"/>
        <v>'Simpl. all tex-DT PLYWOOD'!</v>
      </c>
      <c r="I4892" t="str">
        <f t="shared" ca="1" si="915"/>
        <v>'Simpl. all tex-DT PLYWOOD'!</v>
      </c>
      <c r="J4892">
        <f t="shared" ca="1" si="916"/>
        <v>0</v>
      </c>
      <c r="K4892">
        <f t="shared" ca="1" si="917"/>
        <v>0</v>
      </c>
      <c r="L4892">
        <f t="shared" ca="1" si="923"/>
        <v>0</v>
      </c>
      <c r="M4892">
        <f t="shared" ca="1" si="924"/>
        <v>0</v>
      </c>
      <c r="O4892" t="str">
        <f t="shared" ca="1" si="925"/>
        <v>D:z</v>
      </c>
      <c r="P4892" t="str">
        <f t="shared" ca="1" si="926"/>
        <v>D7:z7</v>
      </c>
    </row>
    <row r="4893" spans="1:16">
      <c r="A4893" t="str">
        <f t="shared" si="918"/>
        <v>13</v>
      </c>
      <c r="B4893" t="str">
        <f t="shared" ca="1" si="919"/>
        <v>W</v>
      </c>
      <c r="C4893" t="str">
        <f t="shared" si="920"/>
        <v>SIMPL-8S</v>
      </c>
      <c r="D4893" t="s">
        <v>2555</v>
      </c>
      <c r="E4893">
        <f t="shared" ca="1" si="921"/>
        <v>0</v>
      </c>
      <c r="H4893" t="str">
        <f t="shared" ca="1" si="922"/>
        <v>'Simpl. all tex-DT PLYWOOD'!</v>
      </c>
      <c r="I4893" t="str">
        <f t="shared" ca="1" si="915"/>
        <v>'Simpl. all tex-DT PLYWOOD'!</v>
      </c>
      <c r="J4893">
        <f t="shared" ca="1" si="916"/>
        <v>0</v>
      </c>
      <c r="K4893">
        <f t="shared" ca="1" si="917"/>
        <v>0</v>
      </c>
      <c r="L4893">
        <f t="shared" ca="1" si="923"/>
        <v>0</v>
      </c>
      <c r="M4893">
        <f t="shared" ca="1" si="924"/>
        <v>0</v>
      </c>
      <c r="O4893" t="str">
        <f t="shared" ca="1" si="925"/>
        <v>D:z</v>
      </c>
      <c r="P4893" t="str">
        <f t="shared" ca="1" si="926"/>
        <v>D7:z7</v>
      </c>
    </row>
    <row r="4894" spans="1:16">
      <c r="A4894" t="str">
        <f t="shared" si="918"/>
        <v>01</v>
      </c>
      <c r="B4894" t="str">
        <f t="shared" ca="1" si="919"/>
        <v>W</v>
      </c>
      <c r="C4894" t="str">
        <f t="shared" si="920"/>
        <v>SIMPL-8S-C</v>
      </c>
      <c r="D4894" t="s">
        <v>6089</v>
      </c>
      <c r="E4894">
        <f t="shared" ca="1" si="921"/>
        <v>0</v>
      </c>
      <c r="H4894" t="str">
        <f t="shared" ca="1" si="922"/>
        <v>'(more) Simpl. Textures PLYWOOD'!</v>
      </c>
      <c r="I4894">
        <f t="shared" ca="1" si="915"/>
        <v>0</v>
      </c>
      <c r="J4894" t="str">
        <f t="shared" ca="1" si="916"/>
        <v>'(more) Simpl. Textures PLYWOOD'!</v>
      </c>
      <c r="K4894">
        <f t="shared" ca="1" si="917"/>
        <v>0</v>
      </c>
      <c r="L4894">
        <f t="shared" ca="1" si="923"/>
        <v>0</v>
      </c>
      <c r="M4894">
        <f t="shared" ca="1" si="924"/>
        <v>0</v>
      </c>
      <c r="O4894" t="str">
        <f t="shared" ca="1" si="925"/>
        <v>D:N</v>
      </c>
      <c r="P4894" t="str">
        <f t="shared" ca="1" si="926"/>
        <v>D7:N7</v>
      </c>
    </row>
    <row r="4895" spans="1:16">
      <c r="A4895" t="str">
        <f t="shared" si="918"/>
        <v>16</v>
      </c>
      <c r="B4895" t="str">
        <f t="shared" ca="1" si="919"/>
        <v>W</v>
      </c>
      <c r="C4895" t="str">
        <f t="shared" si="920"/>
        <v>SIMPL-8S-N-NT</v>
      </c>
      <c r="D4895" t="s">
        <v>5607</v>
      </c>
      <c r="E4895">
        <f t="shared" ca="1" si="921"/>
        <v>0</v>
      </c>
      <c r="H4895" t="str">
        <f t="shared" ca="1" si="922"/>
        <v>'(more) Simpl. Textures PLYWOOD'!</v>
      </c>
      <c r="I4895">
        <f t="shared" ca="1" si="915"/>
        <v>0</v>
      </c>
      <c r="J4895" t="str">
        <f t="shared" ca="1" si="916"/>
        <v>'(more) Simpl. Textures PLYWOOD'!</v>
      </c>
      <c r="K4895">
        <f t="shared" ca="1" si="917"/>
        <v>0</v>
      </c>
      <c r="L4895">
        <f t="shared" ca="1" si="923"/>
        <v>0</v>
      </c>
      <c r="M4895">
        <f t="shared" ca="1" si="924"/>
        <v>0</v>
      </c>
      <c r="O4895" t="str">
        <f t="shared" ca="1" si="925"/>
        <v>D:N</v>
      </c>
      <c r="P4895" t="str">
        <f t="shared" ca="1" si="926"/>
        <v>D7:N7</v>
      </c>
    </row>
    <row r="4896" spans="1:16">
      <c r="A4896" t="str">
        <f t="shared" si="918"/>
        <v>16</v>
      </c>
      <c r="B4896" t="str">
        <f t="shared" ca="1" si="919"/>
        <v>W</v>
      </c>
      <c r="C4896" t="str">
        <f t="shared" si="920"/>
        <v>SIMPL-8S-N-T</v>
      </c>
      <c r="D4896" t="s">
        <v>5767</v>
      </c>
      <c r="E4896">
        <f t="shared" ca="1" si="921"/>
        <v>0</v>
      </c>
      <c r="H4896" t="str">
        <f t="shared" ca="1" si="922"/>
        <v>'(more) Simpl. Textures PLYWOOD'!</v>
      </c>
      <c r="I4896">
        <f t="shared" ca="1" si="915"/>
        <v>0</v>
      </c>
      <c r="J4896" t="str">
        <f t="shared" ca="1" si="916"/>
        <v>'(more) Simpl. Textures PLYWOOD'!</v>
      </c>
      <c r="K4896">
        <f t="shared" ca="1" si="917"/>
        <v>0</v>
      </c>
      <c r="L4896">
        <f t="shared" ca="1" si="923"/>
        <v>0</v>
      </c>
      <c r="M4896">
        <f t="shared" ca="1" si="924"/>
        <v>0</v>
      </c>
      <c r="O4896" t="str">
        <f t="shared" ca="1" si="925"/>
        <v>D:N</v>
      </c>
      <c r="P4896" t="str">
        <f t="shared" ca="1" si="926"/>
        <v>D7:N7</v>
      </c>
    </row>
    <row r="4897" spans="1:16">
      <c r="A4897" t="str">
        <f t="shared" si="918"/>
        <v>01</v>
      </c>
      <c r="B4897" t="str">
        <f t="shared" ca="1" si="919"/>
        <v>W</v>
      </c>
      <c r="C4897" t="str">
        <f t="shared" si="920"/>
        <v>SIMPL-8S-T</v>
      </c>
      <c r="D4897" t="s">
        <v>5064</v>
      </c>
      <c r="E4897">
        <f t="shared" ca="1" si="921"/>
        <v>0</v>
      </c>
      <c r="H4897" t="str">
        <f t="shared" ca="1" si="922"/>
        <v>'Simpl. all tex-DT PLYWOOD'!</v>
      </c>
      <c r="I4897" t="str">
        <f t="shared" ca="1" si="915"/>
        <v>'Simpl. all tex-DT PLYWOOD'!</v>
      </c>
      <c r="J4897">
        <f t="shared" ca="1" si="916"/>
        <v>0</v>
      </c>
      <c r="K4897">
        <f t="shared" ca="1" si="917"/>
        <v>0</v>
      </c>
      <c r="L4897">
        <f t="shared" ca="1" si="923"/>
        <v>0</v>
      </c>
      <c r="M4897">
        <f t="shared" ca="1" si="924"/>
        <v>0</v>
      </c>
      <c r="O4897" t="str">
        <f t="shared" ca="1" si="925"/>
        <v>D:z</v>
      </c>
      <c r="P4897" t="str">
        <f t="shared" ca="1" si="926"/>
        <v>D7:z7</v>
      </c>
    </row>
    <row r="4898" spans="1:16">
      <c r="A4898" t="str">
        <f t="shared" si="918"/>
        <v>02</v>
      </c>
      <c r="B4898" t="str">
        <f t="shared" ca="1" si="919"/>
        <v>W</v>
      </c>
      <c r="C4898" t="str">
        <f t="shared" si="920"/>
        <v>SIMPL-8S-T</v>
      </c>
      <c r="D4898" t="s">
        <v>5072</v>
      </c>
      <c r="E4898">
        <f t="shared" ca="1" si="921"/>
        <v>0</v>
      </c>
      <c r="H4898" t="str">
        <f t="shared" ca="1" si="922"/>
        <v>'Simpl. all tex-DT PLYWOOD'!</v>
      </c>
      <c r="I4898" t="str">
        <f t="shared" ca="1" si="915"/>
        <v>'Simpl. all tex-DT PLYWOOD'!</v>
      </c>
      <c r="J4898">
        <f t="shared" ca="1" si="916"/>
        <v>0</v>
      </c>
      <c r="K4898">
        <f t="shared" ca="1" si="917"/>
        <v>0</v>
      </c>
      <c r="L4898">
        <f t="shared" ca="1" si="923"/>
        <v>0</v>
      </c>
      <c r="M4898">
        <f t="shared" ca="1" si="924"/>
        <v>0</v>
      </c>
      <c r="O4898" t="str">
        <f t="shared" ca="1" si="925"/>
        <v>D:z</v>
      </c>
      <c r="P4898" t="str">
        <f t="shared" ca="1" si="926"/>
        <v>D7:z7</v>
      </c>
    </row>
    <row r="4899" spans="1:16">
      <c r="A4899" t="str">
        <f t="shared" si="918"/>
        <v>03</v>
      </c>
      <c r="B4899" t="str">
        <f t="shared" ca="1" si="919"/>
        <v>W</v>
      </c>
      <c r="C4899" t="str">
        <f t="shared" si="920"/>
        <v>SIMPL-8S-T</v>
      </c>
      <c r="D4899" t="s">
        <v>5080</v>
      </c>
      <c r="E4899">
        <f t="shared" ca="1" si="921"/>
        <v>0</v>
      </c>
      <c r="H4899" t="str">
        <f t="shared" ca="1" si="922"/>
        <v>'Simpl. all tex-DT PLYWOOD'!</v>
      </c>
      <c r="I4899" t="str">
        <f t="shared" ca="1" si="915"/>
        <v>'Simpl. all tex-DT PLYWOOD'!</v>
      </c>
      <c r="J4899">
        <f t="shared" ca="1" si="916"/>
        <v>0</v>
      </c>
      <c r="K4899">
        <f t="shared" ca="1" si="917"/>
        <v>0</v>
      </c>
      <c r="L4899">
        <f t="shared" ca="1" si="923"/>
        <v>0</v>
      </c>
      <c r="M4899">
        <f t="shared" ca="1" si="924"/>
        <v>0</v>
      </c>
      <c r="O4899" t="str">
        <f t="shared" ca="1" si="925"/>
        <v>D:z</v>
      </c>
      <c r="P4899" t="str">
        <f t="shared" ca="1" si="926"/>
        <v>D7:z7</v>
      </c>
    </row>
    <row r="4900" spans="1:16">
      <c r="A4900" t="str">
        <f t="shared" si="918"/>
        <v>04</v>
      </c>
      <c r="B4900" t="str">
        <f t="shared" ca="1" si="919"/>
        <v>W</v>
      </c>
      <c r="C4900" t="str">
        <f t="shared" si="920"/>
        <v>SIMPL-8S-T</v>
      </c>
      <c r="D4900" t="s">
        <v>5088</v>
      </c>
      <c r="E4900">
        <f t="shared" ca="1" si="921"/>
        <v>0</v>
      </c>
      <c r="H4900" t="str">
        <f t="shared" ca="1" si="922"/>
        <v>'Simpl. all tex-DT PLYWOOD'!</v>
      </c>
      <c r="I4900" t="str">
        <f t="shared" ca="1" si="915"/>
        <v>'Simpl. all tex-DT PLYWOOD'!</v>
      </c>
      <c r="J4900">
        <f t="shared" ca="1" si="916"/>
        <v>0</v>
      </c>
      <c r="K4900">
        <f t="shared" ca="1" si="917"/>
        <v>0</v>
      </c>
      <c r="L4900">
        <f t="shared" ca="1" si="923"/>
        <v>0</v>
      </c>
      <c r="M4900">
        <f t="shared" ca="1" si="924"/>
        <v>0</v>
      </c>
      <c r="O4900" t="str">
        <f t="shared" ca="1" si="925"/>
        <v>D:z</v>
      </c>
      <c r="P4900" t="str">
        <f t="shared" ca="1" si="926"/>
        <v>D7:z7</v>
      </c>
    </row>
    <row r="4901" spans="1:16">
      <c r="A4901" t="str">
        <f t="shared" si="918"/>
        <v>05</v>
      </c>
      <c r="B4901" t="str">
        <f t="shared" ca="1" si="919"/>
        <v>W</v>
      </c>
      <c r="C4901" t="str">
        <f t="shared" si="920"/>
        <v>SIMPL-8S-T</v>
      </c>
      <c r="D4901" t="s">
        <v>5096</v>
      </c>
      <c r="E4901">
        <f t="shared" ca="1" si="921"/>
        <v>0</v>
      </c>
      <c r="H4901" t="str">
        <f t="shared" ca="1" si="922"/>
        <v>'Simpl. all tex-DT PLYWOOD'!</v>
      </c>
      <c r="I4901" t="str">
        <f t="shared" ca="1" si="915"/>
        <v>'Simpl. all tex-DT PLYWOOD'!</v>
      </c>
      <c r="J4901">
        <f t="shared" ca="1" si="916"/>
        <v>0</v>
      </c>
      <c r="K4901">
        <f t="shared" ca="1" si="917"/>
        <v>0</v>
      </c>
      <c r="L4901">
        <f t="shared" ca="1" si="923"/>
        <v>0</v>
      </c>
      <c r="M4901">
        <f t="shared" ca="1" si="924"/>
        <v>0</v>
      </c>
      <c r="O4901" t="str">
        <f t="shared" ca="1" si="925"/>
        <v>D:z</v>
      </c>
      <c r="P4901" t="str">
        <f t="shared" ca="1" si="926"/>
        <v>D7:z7</v>
      </c>
    </row>
    <row r="4902" spans="1:16">
      <c r="A4902" t="str">
        <f t="shared" si="918"/>
        <v>06</v>
      </c>
      <c r="B4902" t="str">
        <f t="shared" ca="1" si="919"/>
        <v>W</v>
      </c>
      <c r="C4902" t="str">
        <f t="shared" si="920"/>
        <v>SIMPL-8S-T</v>
      </c>
      <c r="D4902" t="s">
        <v>5104</v>
      </c>
      <c r="E4902">
        <f t="shared" ca="1" si="921"/>
        <v>0</v>
      </c>
      <c r="H4902" t="str">
        <f t="shared" ca="1" si="922"/>
        <v>'Simpl. all tex-DT PLYWOOD'!</v>
      </c>
      <c r="I4902" t="str">
        <f t="shared" ca="1" si="915"/>
        <v>'Simpl. all tex-DT PLYWOOD'!</v>
      </c>
      <c r="J4902">
        <f t="shared" ca="1" si="916"/>
        <v>0</v>
      </c>
      <c r="K4902">
        <f t="shared" ca="1" si="917"/>
        <v>0</v>
      </c>
      <c r="L4902">
        <f t="shared" ca="1" si="923"/>
        <v>0</v>
      </c>
      <c r="M4902">
        <f t="shared" ca="1" si="924"/>
        <v>0</v>
      </c>
      <c r="O4902" t="str">
        <f t="shared" ca="1" si="925"/>
        <v>D:z</v>
      </c>
      <c r="P4902" t="str">
        <f t="shared" ca="1" si="926"/>
        <v>D7:z7</v>
      </c>
    </row>
    <row r="4903" spans="1:16">
      <c r="A4903" t="str">
        <f t="shared" si="918"/>
        <v>07</v>
      </c>
      <c r="B4903" t="str">
        <f t="shared" ca="1" si="919"/>
        <v>W</v>
      </c>
      <c r="C4903" t="str">
        <f t="shared" si="920"/>
        <v>SIMPL-8S-T</v>
      </c>
      <c r="D4903" t="s">
        <v>5112</v>
      </c>
      <c r="E4903">
        <f t="shared" ca="1" si="921"/>
        <v>0</v>
      </c>
      <c r="H4903" t="str">
        <f t="shared" ca="1" si="922"/>
        <v>'Simpl. all tex-DT PLYWOOD'!</v>
      </c>
      <c r="I4903" t="str">
        <f t="shared" ca="1" si="915"/>
        <v>'Simpl. all tex-DT PLYWOOD'!</v>
      </c>
      <c r="J4903">
        <f t="shared" ca="1" si="916"/>
        <v>0</v>
      </c>
      <c r="K4903">
        <f t="shared" ca="1" si="917"/>
        <v>0</v>
      </c>
      <c r="L4903">
        <f t="shared" ca="1" si="923"/>
        <v>0</v>
      </c>
      <c r="M4903">
        <f t="shared" ca="1" si="924"/>
        <v>0</v>
      </c>
      <c r="O4903" t="str">
        <f t="shared" ca="1" si="925"/>
        <v>D:z</v>
      </c>
      <c r="P4903" t="str">
        <f t="shared" ca="1" si="926"/>
        <v>D7:z7</v>
      </c>
    </row>
    <row r="4904" spans="1:16">
      <c r="A4904" t="str">
        <f t="shared" si="918"/>
        <v>08</v>
      </c>
      <c r="B4904" t="str">
        <f t="shared" ca="1" si="919"/>
        <v>W</v>
      </c>
      <c r="C4904" t="str">
        <f t="shared" si="920"/>
        <v>SIMPL-8S-T</v>
      </c>
      <c r="D4904" t="s">
        <v>5120</v>
      </c>
      <c r="E4904">
        <f t="shared" ca="1" si="921"/>
        <v>0</v>
      </c>
      <c r="H4904" t="str">
        <f t="shared" ca="1" si="922"/>
        <v>'Simpl. all tex-DT PLYWOOD'!</v>
      </c>
      <c r="I4904" t="str">
        <f t="shared" ca="1" si="915"/>
        <v>'Simpl. all tex-DT PLYWOOD'!</v>
      </c>
      <c r="J4904">
        <f t="shared" ca="1" si="916"/>
        <v>0</v>
      </c>
      <c r="K4904">
        <f t="shared" ca="1" si="917"/>
        <v>0</v>
      </c>
      <c r="L4904">
        <f t="shared" ca="1" si="923"/>
        <v>0</v>
      </c>
      <c r="M4904">
        <f t="shared" ca="1" si="924"/>
        <v>0</v>
      </c>
      <c r="O4904" t="str">
        <f t="shared" ca="1" si="925"/>
        <v>D:z</v>
      </c>
      <c r="P4904" t="str">
        <f t="shared" ca="1" si="926"/>
        <v>D7:z7</v>
      </c>
    </row>
    <row r="4905" spans="1:16">
      <c r="A4905" t="str">
        <f t="shared" si="918"/>
        <v>09</v>
      </c>
      <c r="B4905" t="str">
        <f t="shared" ca="1" si="919"/>
        <v>W</v>
      </c>
      <c r="C4905" t="str">
        <f t="shared" si="920"/>
        <v>SIMPL-8S-T</v>
      </c>
      <c r="D4905" t="s">
        <v>5128</v>
      </c>
      <c r="E4905">
        <f t="shared" ca="1" si="921"/>
        <v>0</v>
      </c>
      <c r="H4905" t="str">
        <f t="shared" ca="1" si="922"/>
        <v>'Simpl. all tex-DT PLYWOOD'!</v>
      </c>
      <c r="I4905" t="str">
        <f t="shared" ca="1" si="915"/>
        <v>'Simpl. all tex-DT PLYWOOD'!</v>
      </c>
      <c r="J4905">
        <f t="shared" ca="1" si="916"/>
        <v>0</v>
      </c>
      <c r="K4905">
        <f t="shared" ca="1" si="917"/>
        <v>0</v>
      </c>
      <c r="L4905">
        <f t="shared" ca="1" si="923"/>
        <v>0</v>
      </c>
      <c r="M4905">
        <f t="shared" ca="1" si="924"/>
        <v>0</v>
      </c>
      <c r="O4905" t="str">
        <f t="shared" ca="1" si="925"/>
        <v>D:z</v>
      </c>
      <c r="P4905" t="str">
        <f t="shared" ca="1" si="926"/>
        <v>D7:z7</v>
      </c>
    </row>
    <row r="4906" spans="1:16">
      <c r="A4906" t="str">
        <f t="shared" si="918"/>
        <v>10</v>
      </c>
      <c r="B4906" t="str">
        <f t="shared" ca="1" si="919"/>
        <v>W</v>
      </c>
      <c r="C4906" t="str">
        <f t="shared" si="920"/>
        <v>SIMPL-8S-T</v>
      </c>
      <c r="D4906" t="s">
        <v>5136</v>
      </c>
      <c r="E4906">
        <f t="shared" ca="1" si="921"/>
        <v>0</v>
      </c>
      <c r="H4906" t="str">
        <f t="shared" ca="1" si="922"/>
        <v>'Simpl. all tex-DT PLYWOOD'!</v>
      </c>
      <c r="I4906" t="str">
        <f t="shared" ca="1" si="915"/>
        <v>'Simpl. all tex-DT PLYWOOD'!</v>
      </c>
      <c r="J4906">
        <f t="shared" ca="1" si="916"/>
        <v>0</v>
      </c>
      <c r="K4906">
        <f t="shared" ca="1" si="917"/>
        <v>0</v>
      </c>
      <c r="L4906">
        <f t="shared" ca="1" si="923"/>
        <v>0</v>
      </c>
      <c r="M4906">
        <f t="shared" ca="1" si="924"/>
        <v>0</v>
      </c>
      <c r="O4906" t="str">
        <f t="shared" ca="1" si="925"/>
        <v>D:z</v>
      </c>
      <c r="P4906" t="str">
        <f t="shared" ca="1" si="926"/>
        <v>D7:z7</v>
      </c>
    </row>
    <row r="4907" spans="1:16">
      <c r="A4907" t="str">
        <f t="shared" si="918"/>
        <v>100</v>
      </c>
      <c r="B4907" t="str">
        <f t="shared" ca="1" si="919"/>
        <v>W</v>
      </c>
      <c r="C4907" t="str">
        <f t="shared" si="920"/>
        <v>SIMPL-8S-T</v>
      </c>
      <c r="D4907" t="s">
        <v>5168</v>
      </c>
      <c r="E4907">
        <f t="shared" ca="1" si="921"/>
        <v>0</v>
      </c>
      <c r="H4907" t="str">
        <f t="shared" ca="1" si="922"/>
        <v>'Simpl. all tex-DT PLYWOOD'!</v>
      </c>
      <c r="I4907" t="str">
        <f t="shared" ca="1" si="915"/>
        <v>'Simpl. all tex-DT PLYWOOD'!</v>
      </c>
      <c r="J4907">
        <f t="shared" ca="1" si="916"/>
        <v>0</v>
      </c>
      <c r="K4907">
        <f t="shared" ca="1" si="917"/>
        <v>0</v>
      </c>
      <c r="L4907">
        <f t="shared" ca="1" si="923"/>
        <v>0</v>
      </c>
      <c r="M4907">
        <f t="shared" ca="1" si="924"/>
        <v>0</v>
      </c>
      <c r="O4907" t="str">
        <f t="shared" ca="1" si="925"/>
        <v>D:z</v>
      </c>
      <c r="P4907" t="str">
        <f t="shared" ca="1" si="926"/>
        <v>D7:z7</v>
      </c>
    </row>
    <row r="4908" spans="1:16">
      <c r="A4908" t="str">
        <f t="shared" si="918"/>
        <v>11</v>
      </c>
      <c r="B4908" t="str">
        <f t="shared" ca="1" si="919"/>
        <v>W</v>
      </c>
      <c r="C4908" t="str">
        <f t="shared" si="920"/>
        <v>SIMPL-8S-T</v>
      </c>
      <c r="D4908" t="s">
        <v>5144</v>
      </c>
      <c r="E4908">
        <f t="shared" ca="1" si="921"/>
        <v>0</v>
      </c>
      <c r="H4908" t="str">
        <f t="shared" ca="1" si="922"/>
        <v>'Simpl. all tex-DT PLYWOOD'!</v>
      </c>
      <c r="I4908" t="str">
        <f t="shared" ca="1" si="915"/>
        <v>'Simpl. all tex-DT PLYWOOD'!</v>
      </c>
      <c r="J4908">
        <f t="shared" ca="1" si="916"/>
        <v>0</v>
      </c>
      <c r="K4908">
        <f t="shared" ca="1" si="917"/>
        <v>0</v>
      </c>
      <c r="L4908">
        <f t="shared" ca="1" si="923"/>
        <v>0</v>
      </c>
      <c r="M4908">
        <f t="shared" ca="1" si="924"/>
        <v>0</v>
      </c>
      <c r="O4908" t="str">
        <f t="shared" ca="1" si="925"/>
        <v>D:z</v>
      </c>
      <c r="P4908" t="str">
        <f t="shared" ca="1" si="926"/>
        <v>D7:z7</v>
      </c>
    </row>
    <row r="4909" spans="1:16">
      <c r="A4909" t="str">
        <f t="shared" si="918"/>
        <v>12</v>
      </c>
      <c r="B4909" t="str">
        <f t="shared" ca="1" si="919"/>
        <v>W</v>
      </c>
      <c r="C4909" t="str">
        <f t="shared" si="920"/>
        <v>SIMPL-8S-T</v>
      </c>
      <c r="D4909" t="s">
        <v>5152</v>
      </c>
      <c r="E4909">
        <f t="shared" ca="1" si="921"/>
        <v>0</v>
      </c>
      <c r="H4909" t="str">
        <f t="shared" ca="1" si="922"/>
        <v>'Simpl. all tex-DT PLYWOOD'!</v>
      </c>
      <c r="I4909" t="str">
        <f t="shared" ca="1" si="915"/>
        <v>'Simpl. all tex-DT PLYWOOD'!</v>
      </c>
      <c r="J4909">
        <f t="shared" ca="1" si="916"/>
        <v>0</v>
      </c>
      <c r="K4909">
        <f t="shared" ca="1" si="917"/>
        <v>0</v>
      </c>
      <c r="L4909">
        <f t="shared" ca="1" si="923"/>
        <v>0</v>
      </c>
      <c r="M4909">
        <f t="shared" ca="1" si="924"/>
        <v>0</v>
      </c>
      <c r="O4909" t="str">
        <f t="shared" ca="1" si="925"/>
        <v>D:z</v>
      </c>
      <c r="P4909" t="str">
        <f t="shared" ca="1" si="926"/>
        <v>D7:z7</v>
      </c>
    </row>
    <row r="4910" spans="1:16">
      <c r="A4910" t="str">
        <f t="shared" si="918"/>
        <v>13</v>
      </c>
      <c r="B4910" t="str">
        <f t="shared" ca="1" si="919"/>
        <v>W</v>
      </c>
      <c r="C4910" t="str">
        <f t="shared" si="920"/>
        <v>SIMPL-8S-T</v>
      </c>
      <c r="D4910" t="s">
        <v>5160</v>
      </c>
      <c r="E4910">
        <f t="shared" ca="1" si="921"/>
        <v>0</v>
      </c>
      <c r="H4910" t="str">
        <f t="shared" ca="1" si="922"/>
        <v>'Simpl. all tex-DT PLYWOOD'!</v>
      </c>
      <c r="I4910" t="str">
        <f t="shared" ca="1" si="915"/>
        <v>'Simpl. all tex-DT PLYWOOD'!</v>
      </c>
      <c r="J4910">
        <f t="shared" ca="1" si="916"/>
        <v>0</v>
      </c>
      <c r="K4910">
        <f t="shared" ca="1" si="917"/>
        <v>0</v>
      </c>
      <c r="L4910">
        <f t="shared" ca="1" si="923"/>
        <v>0</v>
      </c>
      <c r="M4910">
        <f t="shared" ca="1" si="924"/>
        <v>0</v>
      </c>
      <c r="O4910" t="str">
        <f t="shared" ca="1" si="925"/>
        <v>D:z</v>
      </c>
      <c r="P4910" t="str">
        <f t="shared" ca="1" si="926"/>
        <v>D7:z7</v>
      </c>
    </row>
    <row r="4911" spans="1:16">
      <c r="A4911" t="str">
        <f t="shared" si="918"/>
        <v>15</v>
      </c>
      <c r="B4911" t="str">
        <f t="shared" ca="1" si="919"/>
        <v>W</v>
      </c>
      <c r="C4911" t="str">
        <f t="shared" si="920"/>
        <v>SIMPL-8S-T</v>
      </c>
      <c r="D4911" t="s">
        <v>4832</v>
      </c>
      <c r="E4911">
        <f t="shared" ca="1" si="921"/>
        <v>0</v>
      </c>
      <c r="H4911" t="str">
        <f t="shared" ca="1" si="922"/>
        <v>'Simpl. all tex-DT PLYWOOD'!</v>
      </c>
      <c r="I4911" t="str">
        <f t="shared" ca="1" si="915"/>
        <v>'Simpl. all tex-DT PLYWOOD'!</v>
      </c>
      <c r="J4911">
        <f t="shared" ca="1" si="916"/>
        <v>0</v>
      </c>
      <c r="K4911">
        <f t="shared" ca="1" si="917"/>
        <v>0</v>
      </c>
      <c r="L4911">
        <f t="shared" ca="1" si="923"/>
        <v>0</v>
      </c>
      <c r="M4911">
        <f t="shared" ca="1" si="924"/>
        <v>0</v>
      </c>
      <c r="O4911" t="str">
        <f t="shared" ca="1" si="925"/>
        <v>D:z</v>
      </c>
      <c r="P4911" t="str">
        <f t="shared" ca="1" si="926"/>
        <v>D7:z7</v>
      </c>
    </row>
    <row r="4912" spans="1:16">
      <c r="A4912" t="str">
        <f t="shared" si="918"/>
        <v>01</v>
      </c>
      <c r="B4912" t="str">
        <f t="shared" ca="1" si="919"/>
        <v>W</v>
      </c>
      <c r="C4912" t="str">
        <f t="shared" si="920"/>
        <v>SIMPL-8T</v>
      </c>
      <c r="D4912" t="s">
        <v>2557</v>
      </c>
      <c r="E4912">
        <f t="shared" ca="1" si="921"/>
        <v>0</v>
      </c>
      <c r="H4912" t="str">
        <f t="shared" ca="1" si="922"/>
        <v>'Simpl. all tex-DT PLYWOOD'!</v>
      </c>
      <c r="I4912" t="str">
        <f t="shared" ca="1" si="915"/>
        <v>'Simpl. all tex-DT PLYWOOD'!</v>
      </c>
      <c r="J4912">
        <f t="shared" ca="1" si="916"/>
        <v>0</v>
      </c>
      <c r="K4912">
        <f t="shared" ca="1" si="917"/>
        <v>0</v>
      </c>
      <c r="L4912">
        <f t="shared" ca="1" si="923"/>
        <v>0</v>
      </c>
      <c r="M4912">
        <f t="shared" ca="1" si="924"/>
        <v>0</v>
      </c>
      <c r="O4912" t="str">
        <f t="shared" ca="1" si="925"/>
        <v>D:z</v>
      </c>
      <c r="P4912" t="str">
        <f t="shared" ca="1" si="926"/>
        <v>D7:z7</v>
      </c>
    </row>
    <row r="4913" spans="1:16">
      <c r="A4913" t="str">
        <f t="shared" si="918"/>
        <v>02</v>
      </c>
      <c r="B4913" t="str">
        <f t="shared" ca="1" si="919"/>
        <v>W</v>
      </c>
      <c r="C4913" t="str">
        <f t="shared" si="920"/>
        <v>SIMPL-8T</v>
      </c>
      <c r="D4913" t="s">
        <v>2558</v>
      </c>
      <c r="E4913">
        <f t="shared" ca="1" si="921"/>
        <v>0</v>
      </c>
      <c r="H4913" t="str">
        <f t="shared" ca="1" si="922"/>
        <v>'Simpl. all tex-DT PLYWOOD'!</v>
      </c>
      <c r="I4913" t="str">
        <f t="shared" ca="1" si="915"/>
        <v>'Simpl. all tex-DT PLYWOOD'!</v>
      </c>
      <c r="J4913">
        <f t="shared" ca="1" si="916"/>
        <v>0</v>
      </c>
      <c r="K4913">
        <f t="shared" ca="1" si="917"/>
        <v>0</v>
      </c>
      <c r="L4913">
        <f t="shared" ca="1" si="923"/>
        <v>0</v>
      </c>
      <c r="M4913">
        <f t="shared" ca="1" si="924"/>
        <v>0</v>
      </c>
      <c r="O4913" t="str">
        <f t="shared" ca="1" si="925"/>
        <v>D:z</v>
      </c>
      <c r="P4913" t="str">
        <f t="shared" ca="1" si="926"/>
        <v>D7:z7</v>
      </c>
    </row>
    <row r="4914" spans="1:16">
      <c r="A4914" t="str">
        <f t="shared" si="918"/>
        <v>03</v>
      </c>
      <c r="B4914" t="str">
        <f t="shared" ca="1" si="919"/>
        <v>W</v>
      </c>
      <c r="C4914" t="str">
        <f t="shared" si="920"/>
        <v>SIMPL-8T</v>
      </c>
      <c r="D4914" t="s">
        <v>2559</v>
      </c>
      <c r="E4914">
        <f t="shared" ca="1" si="921"/>
        <v>0</v>
      </c>
      <c r="H4914" t="str">
        <f t="shared" ca="1" si="922"/>
        <v>'Simpl. all tex-DT PLYWOOD'!</v>
      </c>
      <c r="I4914" t="str">
        <f t="shared" ca="1" si="915"/>
        <v>'Simpl. all tex-DT PLYWOOD'!</v>
      </c>
      <c r="J4914">
        <f t="shared" ca="1" si="916"/>
        <v>0</v>
      </c>
      <c r="K4914">
        <f t="shared" ca="1" si="917"/>
        <v>0</v>
      </c>
      <c r="L4914">
        <f t="shared" ca="1" si="923"/>
        <v>0</v>
      </c>
      <c r="M4914">
        <f t="shared" ca="1" si="924"/>
        <v>0</v>
      </c>
      <c r="O4914" t="str">
        <f t="shared" ca="1" si="925"/>
        <v>D:z</v>
      </c>
      <c r="P4914" t="str">
        <f t="shared" ca="1" si="926"/>
        <v>D7:z7</v>
      </c>
    </row>
    <row r="4915" spans="1:16">
      <c r="A4915" t="str">
        <f t="shared" si="918"/>
        <v>04</v>
      </c>
      <c r="B4915" t="str">
        <f t="shared" ca="1" si="919"/>
        <v>W</v>
      </c>
      <c r="C4915" t="str">
        <f t="shared" si="920"/>
        <v>SIMPL-8T</v>
      </c>
      <c r="D4915" t="s">
        <v>2560</v>
      </c>
      <c r="E4915">
        <f t="shared" ca="1" si="921"/>
        <v>0</v>
      </c>
      <c r="H4915" t="str">
        <f t="shared" ca="1" si="922"/>
        <v>'Simpl. all tex-DT PLYWOOD'!</v>
      </c>
      <c r="I4915" t="str">
        <f t="shared" ca="1" si="915"/>
        <v>'Simpl. all tex-DT PLYWOOD'!</v>
      </c>
      <c r="J4915">
        <f t="shared" ca="1" si="916"/>
        <v>0</v>
      </c>
      <c r="K4915">
        <f t="shared" ca="1" si="917"/>
        <v>0</v>
      </c>
      <c r="L4915">
        <f t="shared" ca="1" si="923"/>
        <v>0</v>
      </c>
      <c r="M4915">
        <f t="shared" ca="1" si="924"/>
        <v>0</v>
      </c>
      <c r="O4915" t="str">
        <f t="shared" ca="1" si="925"/>
        <v>D:z</v>
      </c>
      <c r="P4915" t="str">
        <f t="shared" ca="1" si="926"/>
        <v>D7:z7</v>
      </c>
    </row>
    <row r="4916" spans="1:16">
      <c r="A4916" t="str">
        <f t="shared" si="918"/>
        <v>05</v>
      </c>
      <c r="B4916" t="str">
        <f t="shared" ca="1" si="919"/>
        <v>W</v>
      </c>
      <c r="C4916" t="str">
        <f t="shared" si="920"/>
        <v>SIMPL-8T</v>
      </c>
      <c r="D4916" t="s">
        <v>2561</v>
      </c>
      <c r="E4916">
        <f t="shared" ca="1" si="921"/>
        <v>0</v>
      </c>
      <c r="H4916" t="str">
        <f t="shared" ca="1" si="922"/>
        <v>'Simpl. all tex-DT PLYWOOD'!</v>
      </c>
      <c r="I4916" t="str">
        <f t="shared" ca="1" si="915"/>
        <v>'Simpl. all tex-DT PLYWOOD'!</v>
      </c>
      <c r="J4916">
        <f t="shared" ca="1" si="916"/>
        <v>0</v>
      </c>
      <c r="K4916">
        <f t="shared" ca="1" si="917"/>
        <v>0</v>
      </c>
      <c r="L4916">
        <f t="shared" ca="1" si="923"/>
        <v>0</v>
      </c>
      <c r="M4916">
        <f t="shared" ca="1" si="924"/>
        <v>0</v>
      </c>
      <c r="O4916" t="str">
        <f t="shared" ca="1" si="925"/>
        <v>D:z</v>
      </c>
      <c r="P4916" t="str">
        <f t="shared" ca="1" si="926"/>
        <v>D7:z7</v>
      </c>
    </row>
    <row r="4917" spans="1:16">
      <c r="A4917" t="str">
        <f t="shared" si="918"/>
        <v>06</v>
      </c>
      <c r="B4917" t="str">
        <f t="shared" ca="1" si="919"/>
        <v>W</v>
      </c>
      <c r="C4917" t="str">
        <f t="shared" si="920"/>
        <v>SIMPL-8T</v>
      </c>
      <c r="D4917" t="s">
        <v>2562</v>
      </c>
      <c r="E4917">
        <f t="shared" ca="1" si="921"/>
        <v>0</v>
      </c>
      <c r="H4917" t="str">
        <f t="shared" ca="1" si="922"/>
        <v>'Simpl. all tex-DT PLYWOOD'!</v>
      </c>
      <c r="I4917" t="str">
        <f t="shared" ca="1" si="915"/>
        <v>'Simpl. all tex-DT PLYWOOD'!</v>
      </c>
      <c r="J4917">
        <f t="shared" ca="1" si="916"/>
        <v>0</v>
      </c>
      <c r="K4917">
        <f t="shared" ca="1" si="917"/>
        <v>0</v>
      </c>
      <c r="L4917">
        <f t="shared" ca="1" si="923"/>
        <v>0</v>
      </c>
      <c r="M4917">
        <f t="shared" ca="1" si="924"/>
        <v>0</v>
      </c>
      <c r="O4917" t="str">
        <f t="shared" ca="1" si="925"/>
        <v>D:z</v>
      </c>
      <c r="P4917" t="str">
        <f t="shared" ca="1" si="926"/>
        <v>D7:z7</v>
      </c>
    </row>
    <row r="4918" spans="1:16">
      <c r="A4918" t="str">
        <f t="shared" si="918"/>
        <v>07</v>
      </c>
      <c r="B4918" t="str">
        <f t="shared" ca="1" si="919"/>
        <v>W</v>
      </c>
      <c r="C4918" t="str">
        <f t="shared" si="920"/>
        <v>SIMPL-8T</v>
      </c>
      <c r="D4918" t="s">
        <v>2563</v>
      </c>
      <c r="E4918">
        <f t="shared" ca="1" si="921"/>
        <v>0</v>
      </c>
      <c r="H4918" t="str">
        <f t="shared" ca="1" si="922"/>
        <v>'Simpl. all tex-DT PLYWOOD'!</v>
      </c>
      <c r="I4918" t="str">
        <f t="shared" ca="1" si="915"/>
        <v>'Simpl. all tex-DT PLYWOOD'!</v>
      </c>
      <c r="J4918">
        <f t="shared" ca="1" si="916"/>
        <v>0</v>
      </c>
      <c r="K4918">
        <f t="shared" ca="1" si="917"/>
        <v>0</v>
      </c>
      <c r="L4918">
        <f t="shared" ca="1" si="923"/>
        <v>0</v>
      </c>
      <c r="M4918">
        <f t="shared" ca="1" si="924"/>
        <v>0</v>
      </c>
      <c r="O4918" t="str">
        <f t="shared" ca="1" si="925"/>
        <v>D:z</v>
      </c>
      <c r="P4918" t="str">
        <f t="shared" ca="1" si="926"/>
        <v>D7:z7</v>
      </c>
    </row>
    <row r="4919" spans="1:16">
      <c r="A4919" t="str">
        <f t="shared" si="918"/>
        <v>08</v>
      </c>
      <c r="B4919" t="str">
        <f t="shared" ca="1" si="919"/>
        <v>W</v>
      </c>
      <c r="C4919" t="str">
        <f t="shared" si="920"/>
        <v>SIMPL-8T</v>
      </c>
      <c r="D4919" t="s">
        <v>2564</v>
      </c>
      <c r="E4919">
        <f t="shared" ca="1" si="921"/>
        <v>0</v>
      </c>
      <c r="H4919" t="str">
        <f t="shared" ca="1" si="922"/>
        <v>'Simpl. all tex-DT PLYWOOD'!</v>
      </c>
      <c r="I4919" t="str">
        <f t="shared" ca="1" si="915"/>
        <v>'Simpl. all tex-DT PLYWOOD'!</v>
      </c>
      <c r="J4919">
        <f t="shared" ca="1" si="916"/>
        <v>0</v>
      </c>
      <c r="K4919">
        <f t="shared" ca="1" si="917"/>
        <v>0</v>
      </c>
      <c r="L4919">
        <f t="shared" ca="1" si="923"/>
        <v>0</v>
      </c>
      <c r="M4919">
        <f t="shared" ca="1" si="924"/>
        <v>0</v>
      </c>
      <c r="O4919" t="str">
        <f t="shared" ca="1" si="925"/>
        <v>D:z</v>
      </c>
      <c r="P4919" t="str">
        <f t="shared" ca="1" si="926"/>
        <v>D7:z7</v>
      </c>
    </row>
    <row r="4920" spans="1:16">
      <c r="A4920" t="str">
        <f t="shared" si="918"/>
        <v>09</v>
      </c>
      <c r="B4920" t="str">
        <f t="shared" ca="1" si="919"/>
        <v>W</v>
      </c>
      <c r="C4920" t="str">
        <f t="shared" si="920"/>
        <v>SIMPL-8T</v>
      </c>
      <c r="D4920" t="s">
        <v>2565</v>
      </c>
      <c r="E4920">
        <f t="shared" ca="1" si="921"/>
        <v>0</v>
      </c>
      <c r="H4920" t="str">
        <f t="shared" ca="1" si="922"/>
        <v>'Simpl. all tex-DT PLYWOOD'!</v>
      </c>
      <c r="I4920" t="str">
        <f t="shared" ca="1" si="915"/>
        <v>'Simpl. all tex-DT PLYWOOD'!</v>
      </c>
      <c r="J4920">
        <f t="shared" ca="1" si="916"/>
        <v>0</v>
      </c>
      <c r="K4920">
        <f t="shared" ca="1" si="917"/>
        <v>0</v>
      </c>
      <c r="L4920">
        <f t="shared" ca="1" si="923"/>
        <v>0</v>
      </c>
      <c r="M4920">
        <f t="shared" ca="1" si="924"/>
        <v>0</v>
      </c>
      <c r="O4920" t="str">
        <f t="shared" ca="1" si="925"/>
        <v>D:z</v>
      </c>
      <c r="P4920" t="str">
        <f t="shared" ca="1" si="926"/>
        <v>D7:z7</v>
      </c>
    </row>
    <row r="4921" spans="1:16">
      <c r="A4921" t="str">
        <f t="shared" si="918"/>
        <v>10</v>
      </c>
      <c r="B4921" t="str">
        <f t="shared" ca="1" si="919"/>
        <v>W</v>
      </c>
      <c r="C4921" t="str">
        <f t="shared" si="920"/>
        <v>SIMPL-8T</v>
      </c>
      <c r="D4921" t="s">
        <v>2566</v>
      </c>
      <c r="E4921">
        <f t="shared" ca="1" si="921"/>
        <v>0</v>
      </c>
      <c r="H4921" t="str">
        <f t="shared" ca="1" si="922"/>
        <v>'Simpl. all tex-DT PLYWOOD'!</v>
      </c>
      <c r="I4921" t="str">
        <f t="shared" ca="1" si="915"/>
        <v>'Simpl. all tex-DT PLYWOOD'!</v>
      </c>
      <c r="J4921">
        <f t="shared" ca="1" si="916"/>
        <v>0</v>
      </c>
      <c r="K4921">
        <f t="shared" ca="1" si="917"/>
        <v>0</v>
      </c>
      <c r="L4921">
        <f t="shared" ca="1" si="923"/>
        <v>0</v>
      </c>
      <c r="M4921">
        <f t="shared" ca="1" si="924"/>
        <v>0</v>
      </c>
      <c r="O4921" t="str">
        <f t="shared" ca="1" si="925"/>
        <v>D:z</v>
      </c>
      <c r="P4921" t="str">
        <f t="shared" ca="1" si="926"/>
        <v>D7:z7</v>
      </c>
    </row>
    <row r="4922" spans="1:16">
      <c r="A4922" t="str">
        <f t="shared" si="918"/>
        <v>100</v>
      </c>
      <c r="B4922" t="str">
        <f t="shared" ca="1" si="919"/>
        <v>W</v>
      </c>
      <c r="C4922" t="str">
        <f t="shared" si="920"/>
        <v>SIMPL-8T</v>
      </c>
      <c r="D4922" t="s">
        <v>2570</v>
      </c>
      <c r="E4922">
        <f t="shared" ca="1" si="921"/>
        <v>0</v>
      </c>
      <c r="H4922" t="str">
        <f t="shared" ca="1" si="922"/>
        <v>'Simpl. all tex-DT PLYWOOD'!</v>
      </c>
      <c r="I4922" t="str">
        <f t="shared" ca="1" si="915"/>
        <v>'Simpl. all tex-DT PLYWOOD'!</v>
      </c>
      <c r="J4922">
        <f t="shared" ca="1" si="916"/>
        <v>0</v>
      </c>
      <c r="K4922">
        <f t="shared" ca="1" si="917"/>
        <v>0</v>
      </c>
      <c r="L4922">
        <f t="shared" ca="1" si="923"/>
        <v>0</v>
      </c>
      <c r="M4922">
        <f t="shared" ca="1" si="924"/>
        <v>0</v>
      </c>
      <c r="O4922" t="str">
        <f t="shared" ca="1" si="925"/>
        <v>D:z</v>
      </c>
      <c r="P4922" t="str">
        <f t="shared" ca="1" si="926"/>
        <v>D7:z7</v>
      </c>
    </row>
    <row r="4923" spans="1:16">
      <c r="A4923" t="str">
        <f t="shared" si="918"/>
        <v>11</v>
      </c>
      <c r="B4923" t="str">
        <f t="shared" ca="1" si="919"/>
        <v>W</v>
      </c>
      <c r="C4923" t="str">
        <f t="shared" si="920"/>
        <v>SIMPL-8T</v>
      </c>
      <c r="D4923" t="s">
        <v>2567</v>
      </c>
      <c r="E4923">
        <f t="shared" ca="1" si="921"/>
        <v>0</v>
      </c>
      <c r="H4923" t="str">
        <f t="shared" ca="1" si="922"/>
        <v>'Simpl. all tex-DT PLYWOOD'!</v>
      </c>
      <c r="I4923" t="str">
        <f t="shared" ca="1" si="915"/>
        <v>'Simpl. all tex-DT PLYWOOD'!</v>
      </c>
      <c r="J4923">
        <f t="shared" ca="1" si="916"/>
        <v>0</v>
      </c>
      <c r="K4923">
        <f t="shared" ca="1" si="917"/>
        <v>0</v>
      </c>
      <c r="L4923">
        <f t="shared" ca="1" si="923"/>
        <v>0</v>
      </c>
      <c r="M4923">
        <f t="shared" ca="1" si="924"/>
        <v>0</v>
      </c>
      <c r="O4923" t="str">
        <f t="shared" ca="1" si="925"/>
        <v>D:z</v>
      </c>
      <c r="P4923" t="str">
        <f t="shared" ca="1" si="926"/>
        <v>D7:z7</v>
      </c>
    </row>
    <row r="4924" spans="1:16">
      <c r="A4924" t="str">
        <f t="shared" si="918"/>
        <v>12</v>
      </c>
      <c r="B4924" t="str">
        <f t="shared" ca="1" si="919"/>
        <v>W</v>
      </c>
      <c r="C4924" t="str">
        <f t="shared" si="920"/>
        <v>SIMPL-8T</v>
      </c>
      <c r="D4924" t="s">
        <v>2568</v>
      </c>
      <c r="E4924">
        <f t="shared" ca="1" si="921"/>
        <v>0</v>
      </c>
      <c r="H4924" t="str">
        <f t="shared" ca="1" si="922"/>
        <v>'Simpl. all tex-DT PLYWOOD'!</v>
      </c>
      <c r="I4924" t="str">
        <f t="shared" ca="1" si="915"/>
        <v>'Simpl. all tex-DT PLYWOOD'!</v>
      </c>
      <c r="J4924">
        <f t="shared" ca="1" si="916"/>
        <v>0</v>
      </c>
      <c r="K4924">
        <f t="shared" ca="1" si="917"/>
        <v>0</v>
      </c>
      <c r="L4924">
        <f t="shared" ca="1" si="923"/>
        <v>0</v>
      </c>
      <c r="M4924">
        <f t="shared" ca="1" si="924"/>
        <v>0</v>
      </c>
      <c r="O4924" t="str">
        <f t="shared" ca="1" si="925"/>
        <v>D:z</v>
      </c>
      <c r="P4924" t="str">
        <f t="shared" ca="1" si="926"/>
        <v>D7:z7</v>
      </c>
    </row>
    <row r="4925" spans="1:16">
      <c r="A4925" t="str">
        <f t="shared" si="918"/>
        <v>13</v>
      </c>
      <c r="B4925" t="str">
        <f t="shared" ca="1" si="919"/>
        <v>W</v>
      </c>
      <c r="C4925" t="str">
        <f t="shared" si="920"/>
        <v>SIMPL-8T</v>
      </c>
      <c r="D4925" t="s">
        <v>2569</v>
      </c>
      <c r="E4925">
        <f t="shared" ca="1" si="921"/>
        <v>0</v>
      </c>
      <c r="H4925" t="str">
        <f t="shared" ca="1" si="922"/>
        <v>'Simpl. all tex-DT PLYWOOD'!</v>
      </c>
      <c r="I4925" t="str">
        <f t="shared" ca="1" si="915"/>
        <v>'Simpl. all tex-DT PLYWOOD'!</v>
      </c>
      <c r="J4925">
        <f t="shared" ca="1" si="916"/>
        <v>0</v>
      </c>
      <c r="K4925">
        <f t="shared" ca="1" si="917"/>
        <v>0</v>
      </c>
      <c r="L4925">
        <f t="shared" ca="1" si="923"/>
        <v>0</v>
      </c>
      <c r="M4925">
        <f t="shared" ca="1" si="924"/>
        <v>0</v>
      </c>
      <c r="O4925" t="str">
        <f t="shared" ca="1" si="925"/>
        <v>D:z</v>
      </c>
      <c r="P4925" t="str">
        <f t="shared" ca="1" si="926"/>
        <v>D7:z7</v>
      </c>
    </row>
    <row r="4926" spans="1:16">
      <c r="A4926" t="str">
        <f t="shared" si="918"/>
        <v>01</v>
      </c>
      <c r="B4926" t="str">
        <f t="shared" ca="1" si="919"/>
        <v>W</v>
      </c>
      <c r="C4926" t="str">
        <f t="shared" si="920"/>
        <v>SIMPL-8T-C</v>
      </c>
      <c r="D4926" t="s">
        <v>6090</v>
      </c>
      <c r="E4926">
        <f t="shared" ca="1" si="921"/>
        <v>0</v>
      </c>
      <c r="H4926" t="str">
        <f t="shared" ca="1" si="922"/>
        <v>'(more) Simpl. Textures PLYWOOD'!</v>
      </c>
      <c r="I4926">
        <f t="shared" ca="1" si="915"/>
        <v>0</v>
      </c>
      <c r="J4926" t="str">
        <f t="shared" ca="1" si="916"/>
        <v>'(more) Simpl. Textures PLYWOOD'!</v>
      </c>
      <c r="K4926">
        <f t="shared" ca="1" si="917"/>
        <v>0</v>
      </c>
      <c r="L4926">
        <f t="shared" ca="1" si="923"/>
        <v>0</v>
      </c>
      <c r="M4926">
        <f t="shared" ca="1" si="924"/>
        <v>0</v>
      </c>
      <c r="O4926" t="str">
        <f t="shared" ca="1" si="925"/>
        <v>D:N</v>
      </c>
      <c r="P4926" t="str">
        <f t="shared" ca="1" si="926"/>
        <v>D7:N7</v>
      </c>
    </row>
    <row r="4927" spans="1:16">
      <c r="A4927" t="str">
        <f t="shared" si="918"/>
        <v>16</v>
      </c>
      <c r="B4927" t="str">
        <f t="shared" ca="1" si="919"/>
        <v>W</v>
      </c>
      <c r="C4927" t="str">
        <f t="shared" si="920"/>
        <v>SIMPL-8T-N-NT</v>
      </c>
      <c r="D4927" t="s">
        <v>5608</v>
      </c>
      <c r="E4927">
        <f t="shared" ca="1" si="921"/>
        <v>0</v>
      </c>
      <c r="H4927" t="str">
        <f t="shared" ca="1" si="922"/>
        <v>'(more) Simpl. Textures PLYWOOD'!</v>
      </c>
      <c r="I4927">
        <f t="shared" ca="1" si="915"/>
        <v>0</v>
      </c>
      <c r="J4927" t="str">
        <f t="shared" ca="1" si="916"/>
        <v>'(more) Simpl. Textures PLYWOOD'!</v>
      </c>
      <c r="K4927">
        <f t="shared" ca="1" si="917"/>
        <v>0</v>
      </c>
      <c r="L4927">
        <f t="shared" ca="1" si="923"/>
        <v>0</v>
      </c>
      <c r="M4927">
        <f t="shared" ca="1" si="924"/>
        <v>0</v>
      </c>
      <c r="O4927" t="str">
        <f t="shared" ca="1" si="925"/>
        <v>D:N</v>
      </c>
      <c r="P4927" t="str">
        <f t="shared" ca="1" si="926"/>
        <v>D7:N7</v>
      </c>
    </row>
    <row r="4928" spans="1:16">
      <c r="A4928" t="str">
        <f t="shared" si="918"/>
        <v>16</v>
      </c>
      <c r="B4928" t="str">
        <f t="shared" ca="1" si="919"/>
        <v>W</v>
      </c>
      <c r="C4928" t="str">
        <f t="shared" si="920"/>
        <v>SIMPL-8T-N-T</v>
      </c>
      <c r="D4928" t="s">
        <v>5768</v>
      </c>
      <c r="E4928">
        <f t="shared" ca="1" si="921"/>
        <v>0</v>
      </c>
      <c r="H4928" t="str">
        <f t="shared" ca="1" si="922"/>
        <v>'(more) Simpl. Textures PLYWOOD'!</v>
      </c>
      <c r="I4928">
        <f t="shared" ca="1" si="915"/>
        <v>0</v>
      </c>
      <c r="J4928" t="str">
        <f t="shared" ca="1" si="916"/>
        <v>'(more) Simpl. Textures PLYWOOD'!</v>
      </c>
      <c r="K4928">
        <f t="shared" ca="1" si="917"/>
        <v>0</v>
      </c>
      <c r="L4928">
        <f t="shared" ca="1" si="923"/>
        <v>0</v>
      </c>
      <c r="M4928">
        <f t="shared" ca="1" si="924"/>
        <v>0</v>
      </c>
      <c r="O4928" t="str">
        <f t="shared" ca="1" si="925"/>
        <v>D:N</v>
      </c>
      <c r="P4928" t="str">
        <f t="shared" ca="1" si="926"/>
        <v>D7:N7</v>
      </c>
    </row>
    <row r="4929" spans="1:16">
      <c r="A4929" t="str">
        <f t="shared" si="918"/>
        <v>01</v>
      </c>
      <c r="B4929" t="str">
        <f t="shared" ca="1" si="919"/>
        <v>W</v>
      </c>
      <c r="C4929" t="str">
        <f t="shared" si="920"/>
        <v>SIMPL-8T-T</v>
      </c>
      <c r="D4929" t="s">
        <v>5065</v>
      </c>
      <c r="E4929">
        <f t="shared" ca="1" si="921"/>
        <v>0</v>
      </c>
      <c r="H4929" t="str">
        <f t="shared" ca="1" si="922"/>
        <v>'Simpl. all tex-DT PLYWOOD'!</v>
      </c>
      <c r="I4929" t="str">
        <f t="shared" ca="1" si="915"/>
        <v>'Simpl. all tex-DT PLYWOOD'!</v>
      </c>
      <c r="J4929">
        <f t="shared" ca="1" si="916"/>
        <v>0</v>
      </c>
      <c r="K4929">
        <f t="shared" ca="1" si="917"/>
        <v>0</v>
      </c>
      <c r="L4929">
        <f t="shared" ca="1" si="923"/>
        <v>0</v>
      </c>
      <c r="M4929">
        <f t="shared" ca="1" si="924"/>
        <v>0</v>
      </c>
      <c r="O4929" t="str">
        <f t="shared" ca="1" si="925"/>
        <v>D:z</v>
      </c>
      <c r="P4929" t="str">
        <f t="shared" ca="1" si="926"/>
        <v>D7:z7</v>
      </c>
    </row>
    <row r="4930" spans="1:16">
      <c r="A4930" t="str">
        <f t="shared" si="918"/>
        <v>02</v>
      </c>
      <c r="B4930" t="str">
        <f t="shared" ca="1" si="919"/>
        <v>W</v>
      </c>
      <c r="C4930" t="str">
        <f t="shared" si="920"/>
        <v>SIMPL-8T-T</v>
      </c>
      <c r="D4930" t="s">
        <v>5073</v>
      </c>
      <c r="E4930">
        <f t="shared" ca="1" si="921"/>
        <v>0</v>
      </c>
      <c r="H4930" t="str">
        <f t="shared" ca="1" si="922"/>
        <v>'Simpl. all tex-DT PLYWOOD'!</v>
      </c>
      <c r="I4930" t="str">
        <f t="shared" ca="1" si="915"/>
        <v>'Simpl. all tex-DT PLYWOOD'!</v>
      </c>
      <c r="J4930">
        <f t="shared" ca="1" si="916"/>
        <v>0</v>
      </c>
      <c r="K4930">
        <f t="shared" ca="1" si="917"/>
        <v>0</v>
      </c>
      <c r="L4930">
        <f t="shared" ca="1" si="923"/>
        <v>0</v>
      </c>
      <c r="M4930">
        <f t="shared" ca="1" si="924"/>
        <v>0</v>
      </c>
      <c r="O4930" t="str">
        <f t="shared" ca="1" si="925"/>
        <v>D:z</v>
      </c>
      <c r="P4930" t="str">
        <f t="shared" ca="1" si="926"/>
        <v>D7:z7</v>
      </c>
    </row>
    <row r="4931" spans="1:16">
      <c r="A4931" t="str">
        <f t="shared" si="918"/>
        <v>03</v>
      </c>
      <c r="B4931" t="str">
        <f t="shared" ca="1" si="919"/>
        <v>W</v>
      </c>
      <c r="C4931" t="str">
        <f t="shared" si="920"/>
        <v>SIMPL-8T-T</v>
      </c>
      <c r="D4931" t="s">
        <v>5081</v>
      </c>
      <c r="E4931">
        <f t="shared" ca="1" si="921"/>
        <v>0</v>
      </c>
      <c r="H4931" t="str">
        <f t="shared" ca="1" si="922"/>
        <v>'Simpl. all tex-DT PLYWOOD'!</v>
      </c>
      <c r="I4931" t="str">
        <f t="shared" ca="1" si="915"/>
        <v>'Simpl. all tex-DT PLYWOOD'!</v>
      </c>
      <c r="J4931">
        <f t="shared" ca="1" si="916"/>
        <v>0</v>
      </c>
      <c r="K4931">
        <f t="shared" ca="1" si="917"/>
        <v>0</v>
      </c>
      <c r="L4931">
        <f t="shared" ca="1" si="923"/>
        <v>0</v>
      </c>
      <c r="M4931">
        <f t="shared" ca="1" si="924"/>
        <v>0</v>
      </c>
      <c r="O4931" t="str">
        <f t="shared" ca="1" si="925"/>
        <v>D:z</v>
      </c>
      <c r="P4931" t="str">
        <f t="shared" ca="1" si="926"/>
        <v>D7:z7</v>
      </c>
    </row>
    <row r="4932" spans="1:16">
      <c r="A4932" t="str">
        <f t="shared" si="918"/>
        <v>04</v>
      </c>
      <c r="B4932" t="str">
        <f t="shared" ca="1" si="919"/>
        <v>W</v>
      </c>
      <c r="C4932" t="str">
        <f t="shared" si="920"/>
        <v>SIMPL-8T-T</v>
      </c>
      <c r="D4932" t="s">
        <v>5089</v>
      </c>
      <c r="E4932">
        <f t="shared" ca="1" si="921"/>
        <v>0</v>
      </c>
      <c r="H4932" t="str">
        <f t="shared" ca="1" si="922"/>
        <v>'Simpl. all tex-DT PLYWOOD'!</v>
      </c>
      <c r="I4932" t="str">
        <f t="shared" ref="I4932:I4995" ca="1" si="927">IF(IFERROR(VLOOKUP(C4932,INDIRECT($G$7&amp;"D:D"),1,FALSE),0)&lt;&gt;0,I$13,0)</f>
        <v>'Simpl. all tex-DT PLYWOOD'!</v>
      </c>
      <c r="J4932">
        <f t="shared" ref="J4932:J4995" ca="1" si="928">IF(IFERROR(VLOOKUP(C4932,INDIRECT($G$8&amp;"D:D"),1,FALSE),0)&lt;&gt;0,J$13,0)</f>
        <v>0</v>
      </c>
      <c r="K4932">
        <f t="shared" ref="K4932:K4995" ca="1" si="929">IF(IFERROR(VLOOKUP($C4932,INDIRECT($G$9&amp;"d:d"),1,FALSE),0)&lt;&gt;0,K$13,0)</f>
        <v>0</v>
      </c>
      <c r="L4932">
        <f t="shared" ca="1" si="923"/>
        <v>0</v>
      </c>
      <c r="M4932">
        <f t="shared" ca="1" si="924"/>
        <v>0</v>
      </c>
      <c r="O4932" t="str">
        <f t="shared" ca="1" si="925"/>
        <v>D:z</v>
      </c>
      <c r="P4932" t="str">
        <f t="shared" ca="1" si="926"/>
        <v>D7:z7</v>
      </c>
    </row>
    <row r="4933" spans="1:16">
      <c r="A4933" t="str">
        <f t="shared" si="918"/>
        <v>05</v>
      </c>
      <c r="B4933" t="str">
        <f t="shared" ca="1" si="919"/>
        <v>W</v>
      </c>
      <c r="C4933" t="str">
        <f t="shared" si="920"/>
        <v>SIMPL-8T-T</v>
      </c>
      <c r="D4933" t="s">
        <v>5097</v>
      </c>
      <c r="E4933">
        <f t="shared" ca="1" si="921"/>
        <v>0</v>
      </c>
      <c r="H4933" t="str">
        <f t="shared" ca="1" si="922"/>
        <v>'Simpl. all tex-DT PLYWOOD'!</v>
      </c>
      <c r="I4933" t="str">
        <f t="shared" ca="1" si="927"/>
        <v>'Simpl. all tex-DT PLYWOOD'!</v>
      </c>
      <c r="J4933">
        <f t="shared" ca="1" si="928"/>
        <v>0</v>
      </c>
      <c r="K4933">
        <f t="shared" ca="1" si="929"/>
        <v>0</v>
      </c>
      <c r="L4933">
        <f t="shared" ca="1" si="923"/>
        <v>0</v>
      </c>
      <c r="M4933">
        <f t="shared" ca="1" si="924"/>
        <v>0</v>
      </c>
      <c r="O4933" t="str">
        <f t="shared" ca="1" si="925"/>
        <v>D:z</v>
      </c>
      <c r="P4933" t="str">
        <f t="shared" ca="1" si="926"/>
        <v>D7:z7</v>
      </c>
    </row>
    <row r="4934" spans="1:16">
      <c r="A4934" t="str">
        <f t="shared" si="918"/>
        <v>06</v>
      </c>
      <c r="B4934" t="str">
        <f t="shared" ca="1" si="919"/>
        <v>W</v>
      </c>
      <c r="C4934" t="str">
        <f t="shared" si="920"/>
        <v>SIMPL-8T-T</v>
      </c>
      <c r="D4934" t="s">
        <v>5105</v>
      </c>
      <c r="E4934">
        <f t="shared" ca="1" si="921"/>
        <v>0</v>
      </c>
      <c r="H4934" t="str">
        <f t="shared" ca="1" si="922"/>
        <v>'Simpl. all tex-DT PLYWOOD'!</v>
      </c>
      <c r="I4934" t="str">
        <f t="shared" ca="1" si="927"/>
        <v>'Simpl. all tex-DT PLYWOOD'!</v>
      </c>
      <c r="J4934">
        <f t="shared" ca="1" si="928"/>
        <v>0</v>
      </c>
      <c r="K4934">
        <f t="shared" ca="1" si="929"/>
        <v>0</v>
      </c>
      <c r="L4934">
        <f t="shared" ca="1" si="923"/>
        <v>0</v>
      </c>
      <c r="M4934">
        <f t="shared" ca="1" si="924"/>
        <v>0</v>
      </c>
      <c r="O4934" t="str">
        <f t="shared" ca="1" si="925"/>
        <v>D:z</v>
      </c>
      <c r="P4934" t="str">
        <f t="shared" ca="1" si="926"/>
        <v>D7:z7</v>
      </c>
    </row>
    <row r="4935" spans="1:16">
      <c r="A4935" t="str">
        <f t="shared" si="918"/>
        <v>07</v>
      </c>
      <c r="B4935" t="str">
        <f t="shared" ca="1" si="919"/>
        <v>W</v>
      </c>
      <c r="C4935" t="str">
        <f t="shared" si="920"/>
        <v>SIMPL-8T-T</v>
      </c>
      <c r="D4935" t="s">
        <v>5113</v>
      </c>
      <c r="E4935">
        <f t="shared" ca="1" si="921"/>
        <v>0</v>
      </c>
      <c r="H4935" t="str">
        <f t="shared" ca="1" si="922"/>
        <v>'Simpl. all tex-DT PLYWOOD'!</v>
      </c>
      <c r="I4935" t="str">
        <f t="shared" ca="1" si="927"/>
        <v>'Simpl. all tex-DT PLYWOOD'!</v>
      </c>
      <c r="J4935">
        <f t="shared" ca="1" si="928"/>
        <v>0</v>
      </c>
      <c r="K4935">
        <f t="shared" ca="1" si="929"/>
        <v>0</v>
      </c>
      <c r="L4935">
        <f t="shared" ca="1" si="923"/>
        <v>0</v>
      </c>
      <c r="M4935">
        <f t="shared" ca="1" si="924"/>
        <v>0</v>
      </c>
      <c r="O4935" t="str">
        <f t="shared" ca="1" si="925"/>
        <v>D:z</v>
      </c>
      <c r="P4935" t="str">
        <f t="shared" ca="1" si="926"/>
        <v>D7:z7</v>
      </c>
    </row>
    <row r="4936" spans="1:16">
      <c r="A4936" t="str">
        <f t="shared" si="918"/>
        <v>08</v>
      </c>
      <c r="B4936" t="str">
        <f t="shared" ca="1" si="919"/>
        <v>W</v>
      </c>
      <c r="C4936" t="str">
        <f t="shared" si="920"/>
        <v>SIMPL-8T-T</v>
      </c>
      <c r="D4936" t="s">
        <v>5121</v>
      </c>
      <c r="E4936">
        <f t="shared" ca="1" si="921"/>
        <v>0</v>
      </c>
      <c r="H4936" t="str">
        <f t="shared" ca="1" si="922"/>
        <v>'Simpl. all tex-DT PLYWOOD'!</v>
      </c>
      <c r="I4936" t="str">
        <f t="shared" ca="1" si="927"/>
        <v>'Simpl. all tex-DT PLYWOOD'!</v>
      </c>
      <c r="J4936">
        <f t="shared" ca="1" si="928"/>
        <v>0</v>
      </c>
      <c r="K4936">
        <f t="shared" ca="1" si="929"/>
        <v>0</v>
      </c>
      <c r="L4936">
        <f t="shared" ca="1" si="923"/>
        <v>0</v>
      </c>
      <c r="M4936">
        <f t="shared" ca="1" si="924"/>
        <v>0</v>
      </c>
      <c r="O4936" t="str">
        <f t="shared" ca="1" si="925"/>
        <v>D:z</v>
      </c>
      <c r="P4936" t="str">
        <f t="shared" ca="1" si="926"/>
        <v>D7:z7</v>
      </c>
    </row>
    <row r="4937" spans="1:16">
      <c r="A4937" t="str">
        <f t="shared" si="918"/>
        <v>09</v>
      </c>
      <c r="B4937" t="str">
        <f t="shared" ca="1" si="919"/>
        <v>W</v>
      </c>
      <c r="C4937" t="str">
        <f t="shared" si="920"/>
        <v>SIMPL-8T-T</v>
      </c>
      <c r="D4937" t="s">
        <v>5129</v>
      </c>
      <c r="E4937">
        <f t="shared" ca="1" si="921"/>
        <v>0</v>
      </c>
      <c r="H4937" t="str">
        <f t="shared" ca="1" si="922"/>
        <v>'Simpl. all tex-DT PLYWOOD'!</v>
      </c>
      <c r="I4937" t="str">
        <f t="shared" ca="1" si="927"/>
        <v>'Simpl. all tex-DT PLYWOOD'!</v>
      </c>
      <c r="J4937">
        <f t="shared" ca="1" si="928"/>
        <v>0</v>
      </c>
      <c r="K4937">
        <f t="shared" ca="1" si="929"/>
        <v>0</v>
      </c>
      <c r="L4937">
        <f t="shared" ca="1" si="923"/>
        <v>0</v>
      </c>
      <c r="M4937">
        <f t="shared" ca="1" si="924"/>
        <v>0</v>
      </c>
      <c r="O4937" t="str">
        <f t="shared" ca="1" si="925"/>
        <v>D:z</v>
      </c>
      <c r="P4937" t="str">
        <f t="shared" ca="1" si="926"/>
        <v>D7:z7</v>
      </c>
    </row>
    <row r="4938" spans="1:16">
      <c r="A4938" t="str">
        <f t="shared" si="918"/>
        <v>10</v>
      </c>
      <c r="B4938" t="str">
        <f t="shared" ca="1" si="919"/>
        <v>W</v>
      </c>
      <c r="C4938" t="str">
        <f t="shared" si="920"/>
        <v>SIMPL-8T-T</v>
      </c>
      <c r="D4938" t="s">
        <v>5137</v>
      </c>
      <c r="E4938">
        <f t="shared" ca="1" si="921"/>
        <v>0</v>
      </c>
      <c r="H4938" t="str">
        <f t="shared" ca="1" si="922"/>
        <v>'Simpl. all tex-DT PLYWOOD'!</v>
      </c>
      <c r="I4938" t="str">
        <f t="shared" ca="1" si="927"/>
        <v>'Simpl. all tex-DT PLYWOOD'!</v>
      </c>
      <c r="J4938">
        <f t="shared" ca="1" si="928"/>
        <v>0</v>
      </c>
      <c r="K4938">
        <f t="shared" ca="1" si="929"/>
        <v>0</v>
      </c>
      <c r="L4938">
        <f t="shared" ca="1" si="923"/>
        <v>0</v>
      </c>
      <c r="M4938">
        <f t="shared" ca="1" si="924"/>
        <v>0</v>
      </c>
      <c r="O4938" t="str">
        <f t="shared" ca="1" si="925"/>
        <v>D:z</v>
      </c>
      <c r="P4938" t="str">
        <f t="shared" ca="1" si="926"/>
        <v>D7:z7</v>
      </c>
    </row>
    <row r="4939" spans="1:16">
      <c r="A4939" t="str">
        <f t="shared" si="918"/>
        <v>100</v>
      </c>
      <c r="B4939" t="str">
        <f t="shared" ca="1" si="919"/>
        <v>W</v>
      </c>
      <c r="C4939" t="str">
        <f t="shared" si="920"/>
        <v>SIMPL-8T-T</v>
      </c>
      <c r="D4939" t="s">
        <v>5169</v>
      </c>
      <c r="E4939">
        <f t="shared" ca="1" si="921"/>
        <v>0</v>
      </c>
      <c r="H4939" t="str">
        <f t="shared" ca="1" si="922"/>
        <v>'Simpl. all tex-DT PLYWOOD'!</v>
      </c>
      <c r="I4939" t="str">
        <f t="shared" ca="1" si="927"/>
        <v>'Simpl. all tex-DT PLYWOOD'!</v>
      </c>
      <c r="J4939">
        <f t="shared" ca="1" si="928"/>
        <v>0</v>
      </c>
      <c r="K4939">
        <f t="shared" ca="1" si="929"/>
        <v>0</v>
      </c>
      <c r="L4939">
        <f t="shared" ca="1" si="923"/>
        <v>0</v>
      </c>
      <c r="M4939">
        <f t="shared" ca="1" si="924"/>
        <v>0</v>
      </c>
      <c r="O4939" t="str">
        <f t="shared" ca="1" si="925"/>
        <v>D:z</v>
      </c>
      <c r="P4939" t="str">
        <f t="shared" ca="1" si="926"/>
        <v>D7:z7</v>
      </c>
    </row>
    <row r="4940" spans="1:16">
      <c r="A4940" t="str">
        <f t="shared" si="918"/>
        <v>11</v>
      </c>
      <c r="B4940" t="str">
        <f t="shared" ca="1" si="919"/>
        <v>W</v>
      </c>
      <c r="C4940" t="str">
        <f t="shared" si="920"/>
        <v>SIMPL-8T-T</v>
      </c>
      <c r="D4940" t="s">
        <v>5145</v>
      </c>
      <c r="E4940">
        <f t="shared" ca="1" si="921"/>
        <v>0</v>
      </c>
      <c r="H4940" t="str">
        <f t="shared" ca="1" si="922"/>
        <v>'Simpl. all tex-DT PLYWOOD'!</v>
      </c>
      <c r="I4940" t="str">
        <f t="shared" ca="1" si="927"/>
        <v>'Simpl. all tex-DT PLYWOOD'!</v>
      </c>
      <c r="J4940">
        <f t="shared" ca="1" si="928"/>
        <v>0</v>
      </c>
      <c r="K4940">
        <f t="shared" ca="1" si="929"/>
        <v>0</v>
      </c>
      <c r="L4940">
        <f t="shared" ca="1" si="923"/>
        <v>0</v>
      </c>
      <c r="M4940">
        <f t="shared" ca="1" si="924"/>
        <v>0</v>
      </c>
      <c r="O4940" t="str">
        <f t="shared" ca="1" si="925"/>
        <v>D:z</v>
      </c>
      <c r="P4940" t="str">
        <f t="shared" ca="1" si="926"/>
        <v>D7:z7</v>
      </c>
    </row>
    <row r="4941" spans="1:16">
      <c r="A4941" t="str">
        <f t="shared" si="918"/>
        <v>12</v>
      </c>
      <c r="B4941" t="str">
        <f t="shared" ca="1" si="919"/>
        <v>W</v>
      </c>
      <c r="C4941" t="str">
        <f t="shared" si="920"/>
        <v>SIMPL-8T-T</v>
      </c>
      <c r="D4941" t="s">
        <v>5153</v>
      </c>
      <c r="E4941">
        <f t="shared" ca="1" si="921"/>
        <v>0</v>
      </c>
      <c r="H4941" t="str">
        <f t="shared" ca="1" si="922"/>
        <v>'Simpl. all tex-DT PLYWOOD'!</v>
      </c>
      <c r="I4941" t="str">
        <f t="shared" ca="1" si="927"/>
        <v>'Simpl. all tex-DT PLYWOOD'!</v>
      </c>
      <c r="J4941">
        <f t="shared" ca="1" si="928"/>
        <v>0</v>
      </c>
      <c r="K4941">
        <f t="shared" ca="1" si="929"/>
        <v>0</v>
      </c>
      <c r="L4941">
        <f t="shared" ca="1" si="923"/>
        <v>0</v>
      </c>
      <c r="M4941">
        <f t="shared" ca="1" si="924"/>
        <v>0</v>
      </c>
      <c r="O4941" t="str">
        <f t="shared" ca="1" si="925"/>
        <v>D:z</v>
      </c>
      <c r="P4941" t="str">
        <f t="shared" ca="1" si="926"/>
        <v>D7:z7</v>
      </c>
    </row>
    <row r="4942" spans="1:16">
      <c r="A4942" t="str">
        <f t="shared" si="918"/>
        <v>13</v>
      </c>
      <c r="B4942" t="str">
        <f t="shared" ca="1" si="919"/>
        <v>W</v>
      </c>
      <c r="C4942" t="str">
        <f t="shared" si="920"/>
        <v>SIMPL-8T-T</v>
      </c>
      <c r="D4942" t="s">
        <v>5161</v>
      </c>
      <c r="E4942">
        <f t="shared" ca="1" si="921"/>
        <v>0</v>
      </c>
      <c r="H4942" t="str">
        <f t="shared" ca="1" si="922"/>
        <v>'Simpl. all tex-DT PLYWOOD'!</v>
      </c>
      <c r="I4942" t="str">
        <f t="shared" ca="1" si="927"/>
        <v>'Simpl. all tex-DT PLYWOOD'!</v>
      </c>
      <c r="J4942">
        <f t="shared" ca="1" si="928"/>
        <v>0</v>
      </c>
      <c r="K4942">
        <f t="shared" ca="1" si="929"/>
        <v>0</v>
      </c>
      <c r="L4942">
        <f t="shared" ca="1" si="923"/>
        <v>0</v>
      </c>
      <c r="M4942">
        <f t="shared" ca="1" si="924"/>
        <v>0</v>
      </c>
      <c r="O4942" t="str">
        <f t="shared" ca="1" si="925"/>
        <v>D:z</v>
      </c>
      <c r="P4942" t="str">
        <f t="shared" ca="1" si="926"/>
        <v>D7:z7</v>
      </c>
    </row>
    <row r="4943" spans="1:16">
      <c r="A4943" t="str">
        <f t="shared" ref="A4943:A5006" si="930">MID(D4943,LEN(C4943)+2,LEN(D4943)-LEN(C4943))</f>
        <v>15</v>
      </c>
      <c r="B4943" t="str">
        <f t="shared" ref="B4943:B5006" ca="1" si="931">VLOOKUP(H4943,$A$1:$K$4,11,FALSE)</f>
        <v>W</v>
      </c>
      <c r="C4943" t="str">
        <f t="shared" ref="C4943:C5006" si="932">IF(RIGHT(LEFT(D4943,LEN(D4943)-3),1)="-",LEFT(D4943,LEN(D4943)-4),LEFT(D4943,LEN(D4943)-3))</f>
        <v>SIMPL-8T-T</v>
      </c>
      <c r="D4943" t="s">
        <v>4833</v>
      </c>
      <c r="E4943">
        <f t="shared" ref="E4943:E5006" ca="1" si="933">IFERROR(VLOOKUP(C4943,INDIRECT($H4943&amp;$O4943),MATCH($A4943,INDIRECT($H4943&amp;$P4943),0),FALSE),0)</f>
        <v>0</v>
      </c>
      <c r="H4943" t="str">
        <f t="shared" ref="H4943:H5006" ca="1" si="934">IF(I4943&lt;&gt;0,I4943,IF(J4943&lt;&gt;0,J4943,IF(K4943&lt;&gt;0,K4943,IF(L4943&lt;&gt;0,L4943,IF(M4943&lt;&gt;0,M4943,N4943)))))</f>
        <v>'Simpl. all tex-DT PLYWOOD'!</v>
      </c>
      <c r="I4943" t="str">
        <f t="shared" ca="1" si="927"/>
        <v>'Simpl. all tex-DT PLYWOOD'!</v>
      </c>
      <c r="J4943">
        <f t="shared" ca="1" si="928"/>
        <v>0</v>
      </c>
      <c r="K4943">
        <f t="shared" ca="1" si="929"/>
        <v>0</v>
      </c>
      <c r="L4943">
        <f t="shared" ref="L4943:L5006" ca="1" si="935">IF(IFERROR(VLOOKUP($C4943,INDIRECT($G$10&amp;"d:d"),1,FALSE),0)&lt;&gt;0,L$13,0)</f>
        <v>0</v>
      </c>
      <c r="M4943">
        <f t="shared" ref="M4943:M5006" ca="1" si="936">IF(IFERROR(VLOOKUP($C4943,INDIRECT($G$11&amp;"d:d"),1,FALSE),0)&lt;&gt;0,M$13,0)</f>
        <v>0</v>
      </c>
      <c r="O4943" t="str">
        <f t="shared" ref="O4943:O5006" ca="1" si="937">VLOOKUP($H4943,$G$7:$I$11,2,FALSE)</f>
        <v>D:z</v>
      </c>
      <c r="P4943" t="str">
        <f t="shared" ref="P4943:P5006" ca="1" si="938">VLOOKUP($H4943,$G$7:$I$11,3,FALSE)</f>
        <v>D7:z7</v>
      </c>
    </row>
    <row r="4944" spans="1:16">
      <c r="A4944" t="str">
        <f t="shared" si="930"/>
        <v>01</v>
      </c>
      <c r="B4944" t="str">
        <f t="shared" ca="1" si="931"/>
        <v>W</v>
      </c>
      <c r="C4944" t="str">
        <f t="shared" si="932"/>
        <v>SIMPL-8U</v>
      </c>
      <c r="D4944" t="s">
        <v>2571</v>
      </c>
      <c r="E4944">
        <f t="shared" ca="1" si="933"/>
        <v>0</v>
      </c>
      <c r="H4944" t="str">
        <f t="shared" ca="1" si="934"/>
        <v>'Simpl. all tex-DT PLYWOOD'!</v>
      </c>
      <c r="I4944" t="str">
        <f t="shared" ca="1" si="927"/>
        <v>'Simpl. all tex-DT PLYWOOD'!</v>
      </c>
      <c r="J4944">
        <f t="shared" ca="1" si="928"/>
        <v>0</v>
      </c>
      <c r="K4944">
        <f t="shared" ca="1" si="929"/>
        <v>0</v>
      </c>
      <c r="L4944">
        <f t="shared" ca="1" si="935"/>
        <v>0</v>
      </c>
      <c r="M4944">
        <f t="shared" ca="1" si="936"/>
        <v>0</v>
      </c>
      <c r="O4944" t="str">
        <f t="shared" ca="1" si="937"/>
        <v>D:z</v>
      </c>
      <c r="P4944" t="str">
        <f t="shared" ca="1" si="938"/>
        <v>D7:z7</v>
      </c>
    </row>
    <row r="4945" spans="1:16">
      <c r="A4945" t="str">
        <f t="shared" si="930"/>
        <v>02</v>
      </c>
      <c r="B4945" t="str">
        <f t="shared" ca="1" si="931"/>
        <v>W</v>
      </c>
      <c r="C4945" t="str">
        <f t="shared" si="932"/>
        <v>SIMPL-8U</v>
      </c>
      <c r="D4945" t="s">
        <v>2572</v>
      </c>
      <c r="E4945">
        <f t="shared" ca="1" si="933"/>
        <v>0</v>
      </c>
      <c r="H4945" t="str">
        <f t="shared" ca="1" si="934"/>
        <v>'Simpl. all tex-DT PLYWOOD'!</v>
      </c>
      <c r="I4945" t="str">
        <f t="shared" ca="1" si="927"/>
        <v>'Simpl. all tex-DT PLYWOOD'!</v>
      </c>
      <c r="J4945">
        <f t="shared" ca="1" si="928"/>
        <v>0</v>
      </c>
      <c r="K4945">
        <f t="shared" ca="1" si="929"/>
        <v>0</v>
      </c>
      <c r="L4945">
        <f t="shared" ca="1" si="935"/>
        <v>0</v>
      </c>
      <c r="M4945">
        <f t="shared" ca="1" si="936"/>
        <v>0</v>
      </c>
      <c r="O4945" t="str">
        <f t="shared" ca="1" si="937"/>
        <v>D:z</v>
      </c>
      <c r="P4945" t="str">
        <f t="shared" ca="1" si="938"/>
        <v>D7:z7</v>
      </c>
    </row>
    <row r="4946" spans="1:16">
      <c r="A4946" t="str">
        <f t="shared" si="930"/>
        <v>03</v>
      </c>
      <c r="B4946" t="str">
        <f t="shared" ca="1" si="931"/>
        <v>W</v>
      </c>
      <c r="C4946" t="str">
        <f t="shared" si="932"/>
        <v>SIMPL-8U</v>
      </c>
      <c r="D4946" t="s">
        <v>2573</v>
      </c>
      <c r="E4946">
        <f t="shared" ca="1" si="933"/>
        <v>0</v>
      </c>
      <c r="H4946" t="str">
        <f t="shared" ca="1" si="934"/>
        <v>'Simpl. all tex-DT PLYWOOD'!</v>
      </c>
      <c r="I4946" t="str">
        <f t="shared" ca="1" si="927"/>
        <v>'Simpl. all tex-DT PLYWOOD'!</v>
      </c>
      <c r="J4946">
        <f t="shared" ca="1" si="928"/>
        <v>0</v>
      </c>
      <c r="K4946">
        <f t="shared" ca="1" si="929"/>
        <v>0</v>
      </c>
      <c r="L4946">
        <f t="shared" ca="1" si="935"/>
        <v>0</v>
      </c>
      <c r="M4946">
        <f t="shared" ca="1" si="936"/>
        <v>0</v>
      </c>
      <c r="O4946" t="str">
        <f t="shared" ca="1" si="937"/>
        <v>D:z</v>
      </c>
      <c r="P4946" t="str">
        <f t="shared" ca="1" si="938"/>
        <v>D7:z7</v>
      </c>
    </row>
    <row r="4947" spans="1:16">
      <c r="A4947" t="str">
        <f t="shared" si="930"/>
        <v>04</v>
      </c>
      <c r="B4947" t="str">
        <f t="shared" ca="1" si="931"/>
        <v>W</v>
      </c>
      <c r="C4947" t="str">
        <f t="shared" si="932"/>
        <v>SIMPL-8U</v>
      </c>
      <c r="D4947" t="s">
        <v>2574</v>
      </c>
      <c r="E4947">
        <f t="shared" ca="1" si="933"/>
        <v>0</v>
      </c>
      <c r="H4947" t="str">
        <f t="shared" ca="1" si="934"/>
        <v>'Simpl. all tex-DT PLYWOOD'!</v>
      </c>
      <c r="I4947" t="str">
        <f t="shared" ca="1" si="927"/>
        <v>'Simpl. all tex-DT PLYWOOD'!</v>
      </c>
      <c r="J4947">
        <f t="shared" ca="1" si="928"/>
        <v>0</v>
      </c>
      <c r="K4947">
        <f t="shared" ca="1" si="929"/>
        <v>0</v>
      </c>
      <c r="L4947">
        <f t="shared" ca="1" si="935"/>
        <v>0</v>
      </c>
      <c r="M4947">
        <f t="shared" ca="1" si="936"/>
        <v>0</v>
      </c>
      <c r="O4947" t="str">
        <f t="shared" ca="1" si="937"/>
        <v>D:z</v>
      </c>
      <c r="P4947" t="str">
        <f t="shared" ca="1" si="938"/>
        <v>D7:z7</v>
      </c>
    </row>
    <row r="4948" spans="1:16">
      <c r="A4948" t="str">
        <f t="shared" si="930"/>
        <v>05</v>
      </c>
      <c r="B4948" t="str">
        <f t="shared" ca="1" si="931"/>
        <v>W</v>
      </c>
      <c r="C4948" t="str">
        <f t="shared" si="932"/>
        <v>SIMPL-8U</v>
      </c>
      <c r="D4948" t="s">
        <v>2575</v>
      </c>
      <c r="E4948">
        <f t="shared" ca="1" si="933"/>
        <v>0</v>
      </c>
      <c r="H4948" t="str">
        <f t="shared" ca="1" si="934"/>
        <v>'Simpl. all tex-DT PLYWOOD'!</v>
      </c>
      <c r="I4948" t="str">
        <f t="shared" ca="1" si="927"/>
        <v>'Simpl. all tex-DT PLYWOOD'!</v>
      </c>
      <c r="J4948">
        <f t="shared" ca="1" si="928"/>
        <v>0</v>
      </c>
      <c r="K4948">
        <f t="shared" ca="1" si="929"/>
        <v>0</v>
      </c>
      <c r="L4948">
        <f t="shared" ca="1" si="935"/>
        <v>0</v>
      </c>
      <c r="M4948">
        <f t="shared" ca="1" si="936"/>
        <v>0</v>
      </c>
      <c r="O4948" t="str">
        <f t="shared" ca="1" si="937"/>
        <v>D:z</v>
      </c>
      <c r="P4948" t="str">
        <f t="shared" ca="1" si="938"/>
        <v>D7:z7</v>
      </c>
    </row>
    <row r="4949" spans="1:16">
      <c r="A4949" t="str">
        <f t="shared" si="930"/>
        <v>06</v>
      </c>
      <c r="B4949" t="str">
        <f t="shared" ca="1" si="931"/>
        <v>W</v>
      </c>
      <c r="C4949" t="str">
        <f t="shared" si="932"/>
        <v>SIMPL-8U</v>
      </c>
      <c r="D4949" t="s">
        <v>2576</v>
      </c>
      <c r="E4949">
        <f t="shared" ca="1" si="933"/>
        <v>0</v>
      </c>
      <c r="H4949" t="str">
        <f t="shared" ca="1" si="934"/>
        <v>'Simpl. all tex-DT PLYWOOD'!</v>
      </c>
      <c r="I4949" t="str">
        <f t="shared" ca="1" si="927"/>
        <v>'Simpl. all tex-DT PLYWOOD'!</v>
      </c>
      <c r="J4949">
        <f t="shared" ca="1" si="928"/>
        <v>0</v>
      </c>
      <c r="K4949">
        <f t="shared" ca="1" si="929"/>
        <v>0</v>
      </c>
      <c r="L4949">
        <f t="shared" ca="1" si="935"/>
        <v>0</v>
      </c>
      <c r="M4949">
        <f t="shared" ca="1" si="936"/>
        <v>0</v>
      </c>
      <c r="O4949" t="str">
        <f t="shared" ca="1" si="937"/>
        <v>D:z</v>
      </c>
      <c r="P4949" t="str">
        <f t="shared" ca="1" si="938"/>
        <v>D7:z7</v>
      </c>
    </row>
    <row r="4950" spans="1:16">
      <c r="A4950" t="str">
        <f t="shared" si="930"/>
        <v>07</v>
      </c>
      <c r="B4950" t="str">
        <f t="shared" ca="1" si="931"/>
        <v>W</v>
      </c>
      <c r="C4950" t="str">
        <f t="shared" si="932"/>
        <v>SIMPL-8U</v>
      </c>
      <c r="D4950" t="s">
        <v>2577</v>
      </c>
      <c r="E4950">
        <f t="shared" ca="1" si="933"/>
        <v>0</v>
      </c>
      <c r="H4950" t="str">
        <f t="shared" ca="1" si="934"/>
        <v>'Simpl. all tex-DT PLYWOOD'!</v>
      </c>
      <c r="I4950" t="str">
        <f t="shared" ca="1" si="927"/>
        <v>'Simpl. all tex-DT PLYWOOD'!</v>
      </c>
      <c r="J4950">
        <f t="shared" ca="1" si="928"/>
        <v>0</v>
      </c>
      <c r="K4950">
        <f t="shared" ca="1" si="929"/>
        <v>0</v>
      </c>
      <c r="L4950">
        <f t="shared" ca="1" si="935"/>
        <v>0</v>
      </c>
      <c r="M4950">
        <f t="shared" ca="1" si="936"/>
        <v>0</v>
      </c>
      <c r="O4950" t="str">
        <f t="shared" ca="1" si="937"/>
        <v>D:z</v>
      </c>
      <c r="P4950" t="str">
        <f t="shared" ca="1" si="938"/>
        <v>D7:z7</v>
      </c>
    </row>
    <row r="4951" spans="1:16">
      <c r="A4951" t="str">
        <f t="shared" si="930"/>
        <v>08</v>
      </c>
      <c r="B4951" t="str">
        <f t="shared" ca="1" si="931"/>
        <v>W</v>
      </c>
      <c r="C4951" t="str">
        <f t="shared" si="932"/>
        <v>SIMPL-8U</v>
      </c>
      <c r="D4951" t="s">
        <v>2578</v>
      </c>
      <c r="E4951">
        <f t="shared" ca="1" si="933"/>
        <v>0</v>
      </c>
      <c r="H4951" t="str">
        <f t="shared" ca="1" si="934"/>
        <v>'Simpl. all tex-DT PLYWOOD'!</v>
      </c>
      <c r="I4951" t="str">
        <f t="shared" ca="1" si="927"/>
        <v>'Simpl. all tex-DT PLYWOOD'!</v>
      </c>
      <c r="J4951">
        <f t="shared" ca="1" si="928"/>
        <v>0</v>
      </c>
      <c r="K4951">
        <f t="shared" ca="1" si="929"/>
        <v>0</v>
      </c>
      <c r="L4951">
        <f t="shared" ca="1" si="935"/>
        <v>0</v>
      </c>
      <c r="M4951">
        <f t="shared" ca="1" si="936"/>
        <v>0</v>
      </c>
      <c r="O4951" t="str">
        <f t="shared" ca="1" si="937"/>
        <v>D:z</v>
      </c>
      <c r="P4951" t="str">
        <f t="shared" ca="1" si="938"/>
        <v>D7:z7</v>
      </c>
    </row>
    <row r="4952" spans="1:16">
      <c r="A4952" t="str">
        <f t="shared" si="930"/>
        <v>09</v>
      </c>
      <c r="B4952" t="str">
        <f t="shared" ca="1" si="931"/>
        <v>W</v>
      </c>
      <c r="C4952" t="str">
        <f t="shared" si="932"/>
        <v>SIMPL-8U</v>
      </c>
      <c r="D4952" t="s">
        <v>2579</v>
      </c>
      <c r="E4952">
        <f t="shared" ca="1" si="933"/>
        <v>0</v>
      </c>
      <c r="H4952" t="str">
        <f t="shared" ca="1" si="934"/>
        <v>'Simpl. all tex-DT PLYWOOD'!</v>
      </c>
      <c r="I4952" t="str">
        <f t="shared" ca="1" si="927"/>
        <v>'Simpl. all tex-DT PLYWOOD'!</v>
      </c>
      <c r="J4952">
        <f t="shared" ca="1" si="928"/>
        <v>0</v>
      </c>
      <c r="K4952">
        <f t="shared" ca="1" si="929"/>
        <v>0</v>
      </c>
      <c r="L4952">
        <f t="shared" ca="1" si="935"/>
        <v>0</v>
      </c>
      <c r="M4952">
        <f t="shared" ca="1" si="936"/>
        <v>0</v>
      </c>
      <c r="O4952" t="str">
        <f t="shared" ca="1" si="937"/>
        <v>D:z</v>
      </c>
      <c r="P4952" t="str">
        <f t="shared" ca="1" si="938"/>
        <v>D7:z7</v>
      </c>
    </row>
    <row r="4953" spans="1:16">
      <c r="A4953" t="str">
        <f t="shared" si="930"/>
        <v>10</v>
      </c>
      <c r="B4953" t="str">
        <f t="shared" ca="1" si="931"/>
        <v>W</v>
      </c>
      <c r="C4953" t="str">
        <f t="shared" si="932"/>
        <v>SIMPL-8U</v>
      </c>
      <c r="D4953" t="s">
        <v>2580</v>
      </c>
      <c r="E4953">
        <f t="shared" ca="1" si="933"/>
        <v>0</v>
      </c>
      <c r="H4953" t="str">
        <f t="shared" ca="1" si="934"/>
        <v>'Simpl. all tex-DT PLYWOOD'!</v>
      </c>
      <c r="I4953" t="str">
        <f t="shared" ca="1" si="927"/>
        <v>'Simpl. all tex-DT PLYWOOD'!</v>
      </c>
      <c r="J4953">
        <f t="shared" ca="1" si="928"/>
        <v>0</v>
      </c>
      <c r="K4953">
        <f t="shared" ca="1" si="929"/>
        <v>0</v>
      </c>
      <c r="L4953">
        <f t="shared" ca="1" si="935"/>
        <v>0</v>
      </c>
      <c r="M4953">
        <f t="shared" ca="1" si="936"/>
        <v>0</v>
      </c>
      <c r="O4953" t="str">
        <f t="shared" ca="1" si="937"/>
        <v>D:z</v>
      </c>
      <c r="P4953" t="str">
        <f t="shared" ca="1" si="938"/>
        <v>D7:z7</v>
      </c>
    </row>
    <row r="4954" spans="1:16">
      <c r="A4954" t="str">
        <f t="shared" si="930"/>
        <v>100</v>
      </c>
      <c r="B4954" t="str">
        <f t="shared" ca="1" si="931"/>
        <v>W</v>
      </c>
      <c r="C4954" t="str">
        <f t="shared" si="932"/>
        <v>SIMPL-8U</v>
      </c>
      <c r="D4954" t="s">
        <v>2584</v>
      </c>
      <c r="E4954">
        <f t="shared" ca="1" si="933"/>
        <v>0</v>
      </c>
      <c r="H4954" t="str">
        <f t="shared" ca="1" si="934"/>
        <v>'Simpl. all tex-DT PLYWOOD'!</v>
      </c>
      <c r="I4954" t="str">
        <f t="shared" ca="1" si="927"/>
        <v>'Simpl. all tex-DT PLYWOOD'!</v>
      </c>
      <c r="J4954">
        <f t="shared" ca="1" si="928"/>
        <v>0</v>
      </c>
      <c r="K4954">
        <f t="shared" ca="1" si="929"/>
        <v>0</v>
      </c>
      <c r="L4954">
        <f t="shared" ca="1" si="935"/>
        <v>0</v>
      </c>
      <c r="M4954">
        <f t="shared" ca="1" si="936"/>
        <v>0</v>
      </c>
      <c r="O4954" t="str">
        <f t="shared" ca="1" si="937"/>
        <v>D:z</v>
      </c>
      <c r="P4954" t="str">
        <f t="shared" ca="1" si="938"/>
        <v>D7:z7</v>
      </c>
    </row>
    <row r="4955" spans="1:16">
      <c r="A4955" t="str">
        <f t="shared" si="930"/>
        <v>11</v>
      </c>
      <c r="B4955" t="str">
        <f t="shared" ca="1" si="931"/>
        <v>W</v>
      </c>
      <c r="C4955" t="str">
        <f t="shared" si="932"/>
        <v>SIMPL-8U</v>
      </c>
      <c r="D4955" t="s">
        <v>2581</v>
      </c>
      <c r="E4955">
        <f t="shared" ca="1" si="933"/>
        <v>0</v>
      </c>
      <c r="H4955" t="str">
        <f t="shared" ca="1" si="934"/>
        <v>'Simpl. all tex-DT PLYWOOD'!</v>
      </c>
      <c r="I4955" t="str">
        <f t="shared" ca="1" si="927"/>
        <v>'Simpl. all tex-DT PLYWOOD'!</v>
      </c>
      <c r="J4955">
        <f t="shared" ca="1" si="928"/>
        <v>0</v>
      </c>
      <c r="K4955">
        <f t="shared" ca="1" si="929"/>
        <v>0</v>
      </c>
      <c r="L4955">
        <f t="shared" ca="1" si="935"/>
        <v>0</v>
      </c>
      <c r="M4955">
        <f t="shared" ca="1" si="936"/>
        <v>0</v>
      </c>
      <c r="O4955" t="str">
        <f t="shared" ca="1" si="937"/>
        <v>D:z</v>
      </c>
      <c r="P4955" t="str">
        <f t="shared" ca="1" si="938"/>
        <v>D7:z7</v>
      </c>
    </row>
    <row r="4956" spans="1:16">
      <c r="A4956" t="str">
        <f t="shared" si="930"/>
        <v>12</v>
      </c>
      <c r="B4956" t="str">
        <f t="shared" ca="1" si="931"/>
        <v>W</v>
      </c>
      <c r="C4956" t="str">
        <f t="shared" si="932"/>
        <v>SIMPL-8U</v>
      </c>
      <c r="D4956" t="s">
        <v>2582</v>
      </c>
      <c r="E4956">
        <f t="shared" ca="1" si="933"/>
        <v>0</v>
      </c>
      <c r="H4956" t="str">
        <f t="shared" ca="1" si="934"/>
        <v>'Simpl. all tex-DT PLYWOOD'!</v>
      </c>
      <c r="I4956" t="str">
        <f t="shared" ca="1" si="927"/>
        <v>'Simpl. all tex-DT PLYWOOD'!</v>
      </c>
      <c r="J4956">
        <f t="shared" ca="1" si="928"/>
        <v>0</v>
      </c>
      <c r="K4956">
        <f t="shared" ca="1" si="929"/>
        <v>0</v>
      </c>
      <c r="L4956">
        <f t="shared" ca="1" si="935"/>
        <v>0</v>
      </c>
      <c r="M4956">
        <f t="shared" ca="1" si="936"/>
        <v>0</v>
      </c>
      <c r="O4956" t="str">
        <f t="shared" ca="1" si="937"/>
        <v>D:z</v>
      </c>
      <c r="P4956" t="str">
        <f t="shared" ca="1" si="938"/>
        <v>D7:z7</v>
      </c>
    </row>
    <row r="4957" spans="1:16">
      <c r="A4957" t="str">
        <f t="shared" si="930"/>
        <v>13</v>
      </c>
      <c r="B4957" t="str">
        <f t="shared" ca="1" si="931"/>
        <v>W</v>
      </c>
      <c r="C4957" t="str">
        <f t="shared" si="932"/>
        <v>SIMPL-8U</v>
      </c>
      <c r="D4957" t="s">
        <v>2583</v>
      </c>
      <c r="E4957">
        <f t="shared" ca="1" si="933"/>
        <v>0</v>
      </c>
      <c r="H4957" t="str">
        <f t="shared" ca="1" si="934"/>
        <v>'Simpl. all tex-DT PLYWOOD'!</v>
      </c>
      <c r="I4957" t="str">
        <f t="shared" ca="1" si="927"/>
        <v>'Simpl. all tex-DT PLYWOOD'!</v>
      </c>
      <c r="J4957">
        <f t="shared" ca="1" si="928"/>
        <v>0</v>
      </c>
      <c r="K4957">
        <f t="shared" ca="1" si="929"/>
        <v>0</v>
      </c>
      <c r="L4957">
        <f t="shared" ca="1" si="935"/>
        <v>0</v>
      </c>
      <c r="M4957">
        <f t="shared" ca="1" si="936"/>
        <v>0</v>
      </c>
      <c r="O4957" t="str">
        <f t="shared" ca="1" si="937"/>
        <v>D:z</v>
      </c>
      <c r="P4957" t="str">
        <f t="shared" ca="1" si="938"/>
        <v>D7:z7</v>
      </c>
    </row>
    <row r="4958" spans="1:16">
      <c r="A4958" t="str">
        <f t="shared" si="930"/>
        <v>01</v>
      </c>
      <c r="B4958" t="str">
        <f t="shared" ca="1" si="931"/>
        <v>W</v>
      </c>
      <c r="C4958" t="str">
        <f t="shared" si="932"/>
        <v>SIMPL-8U-C</v>
      </c>
      <c r="D4958" t="s">
        <v>6091</v>
      </c>
      <c r="E4958">
        <f t="shared" ca="1" si="933"/>
        <v>0</v>
      </c>
      <c r="H4958" t="str">
        <f t="shared" ca="1" si="934"/>
        <v>'(more) Simpl. Textures PLYWOOD'!</v>
      </c>
      <c r="I4958">
        <f t="shared" ca="1" si="927"/>
        <v>0</v>
      </c>
      <c r="J4958" t="str">
        <f t="shared" ca="1" si="928"/>
        <v>'(more) Simpl. Textures PLYWOOD'!</v>
      </c>
      <c r="K4958">
        <f t="shared" ca="1" si="929"/>
        <v>0</v>
      </c>
      <c r="L4958">
        <f t="shared" ca="1" si="935"/>
        <v>0</v>
      </c>
      <c r="M4958">
        <f t="shared" ca="1" si="936"/>
        <v>0</v>
      </c>
      <c r="O4958" t="str">
        <f t="shared" ca="1" si="937"/>
        <v>D:N</v>
      </c>
      <c r="P4958" t="str">
        <f t="shared" ca="1" si="938"/>
        <v>D7:N7</v>
      </c>
    </row>
    <row r="4959" spans="1:16">
      <c r="A4959" t="str">
        <f t="shared" si="930"/>
        <v>16</v>
      </c>
      <c r="B4959" t="str">
        <f t="shared" ca="1" si="931"/>
        <v>W</v>
      </c>
      <c r="C4959" t="str">
        <f t="shared" si="932"/>
        <v>SIMPL-8U-N-NT</v>
      </c>
      <c r="D4959" t="s">
        <v>5609</v>
      </c>
      <c r="E4959">
        <f t="shared" ca="1" si="933"/>
        <v>0</v>
      </c>
      <c r="H4959" t="str">
        <f t="shared" ca="1" si="934"/>
        <v>'(more) Simpl. Textures PLYWOOD'!</v>
      </c>
      <c r="I4959">
        <f t="shared" ca="1" si="927"/>
        <v>0</v>
      </c>
      <c r="J4959" t="str">
        <f t="shared" ca="1" si="928"/>
        <v>'(more) Simpl. Textures PLYWOOD'!</v>
      </c>
      <c r="K4959">
        <f t="shared" ca="1" si="929"/>
        <v>0</v>
      </c>
      <c r="L4959">
        <f t="shared" ca="1" si="935"/>
        <v>0</v>
      </c>
      <c r="M4959">
        <f t="shared" ca="1" si="936"/>
        <v>0</v>
      </c>
      <c r="O4959" t="str">
        <f t="shared" ca="1" si="937"/>
        <v>D:N</v>
      </c>
      <c r="P4959" t="str">
        <f t="shared" ca="1" si="938"/>
        <v>D7:N7</v>
      </c>
    </row>
    <row r="4960" spans="1:16">
      <c r="A4960" t="str">
        <f t="shared" si="930"/>
        <v>16</v>
      </c>
      <c r="B4960" t="str">
        <f t="shared" ca="1" si="931"/>
        <v>W</v>
      </c>
      <c r="C4960" t="str">
        <f t="shared" si="932"/>
        <v>SIMPL-8U-N-T</v>
      </c>
      <c r="D4960" t="s">
        <v>5769</v>
      </c>
      <c r="E4960">
        <f t="shared" ca="1" si="933"/>
        <v>0</v>
      </c>
      <c r="H4960" t="str">
        <f t="shared" ca="1" si="934"/>
        <v>'(more) Simpl. Textures PLYWOOD'!</v>
      </c>
      <c r="I4960">
        <f t="shared" ca="1" si="927"/>
        <v>0</v>
      </c>
      <c r="J4960" t="str">
        <f t="shared" ca="1" si="928"/>
        <v>'(more) Simpl. Textures PLYWOOD'!</v>
      </c>
      <c r="K4960">
        <f t="shared" ca="1" si="929"/>
        <v>0</v>
      </c>
      <c r="L4960">
        <f t="shared" ca="1" si="935"/>
        <v>0</v>
      </c>
      <c r="M4960">
        <f t="shared" ca="1" si="936"/>
        <v>0</v>
      </c>
      <c r="O4960" t="str">
        <f t="shared" ca="1" si="937"/>
        <v>D:N</v>
      </c>
      <c r="P4960" t="str">
        <f t="shared" ca="1" si="938"/>
        <v>D7:N7</v>
      </c>
    </row>
    <row r="4961" spans="1:16">
      <c r="A4961" t="str">
        <f t="shared" si="930"/>
        <v>01</v>
      </c>
      <c r="B4961" t="str">
        <f t="shared" ca="1" si="931"/>
        <v>W</v>
      </c>
      <c r="C4961" t="str">
        <f t="shared" si="932"/>
        <v>SIMPL-8U-T</v>
      </c>
      <c r="D4961" t="s">
        <v>5066</v>
      </c>
      <c r="E4961">
        <f t="shared" ca="1" si="933"/>
        <v>0</v>
      </c>
      <c r="H4961" t="str">
        <f t="shared" ca="1" si="934"/>
        <v>'Simpl. all tex-DT PLYWOOD'!</v>
      </c>
      <c r="I4961" t="str">
        <f t="shared" ca="1" si="927"/>
        <v>'Simpl. all tex-DT PLYWOOD'!</v>
      </c>
      <c r="J4961">
        <f t="shared" ca="1" si="928"/>
        <v>0</v>
      </c>
      <c r="K4961">
        <f t="shared" ca="1" si="929"/>
        <v>0</v>
      </c>
      <c r="L4961">
        <f t="shared" ca="1" si="935"/>
        <v>0</v>
      </c>
      <c r="M4961">
        <f t="shared" ca="1" si="936"/>
        <v>0</v>
      </c>
      <c r="O4961" t="str">
        <f t="shared" ca="1" si="937"/>
        <v>D:z</v>
      </c>
      <c r="P4961" t="str">
        <f t="shared" ca="1" si="938"/>
        <v>D7:z7</v>
      </c>
    </row>
    <row r="4962" spans="1:16">
      <c r="A4962" t="str">
        <f t="shared" si="930"/>
        <v>02</v>
      </c>
      <c r="B4962" t="str">
        <f t="shared" ca="1" si="931"/>
        <v>W</v>
      </c>
      <c r="C4962" t="str">
        <f t="shared" si="932"/>
        <v>SIMPL-8U-T</v>
      </c>
      <c r="D4962" t="s">
        <v>5074</v>
      </c>
      <c r="E4962">
        <f t="shared" ca="1" si="933"/>
        <v>0</v>
      </c>
      <c r="H4962" t="str">
        <f t="shared" ca="1" si="934"/>
        <v>'Simpl. all tex-DT PLYWOOD'!</v>
      </c>
      <c r="I4962" t="str">
        <f t="shared" ca="1" si="927"/>
        <v>'Simpl. all tex-DT PLYWOOD'!</v>
      </c>
      <c r="J4962">
        <f t="shared" ca="1" si="928"/>
        <v>0</v>
      </c>
      <c r="K4962">
        <f t="shared" ca="1" si="929"/>
        <v>0</v>
      </c>
      <c r="L4962">
        <f t="shared" ca="1" si="935"/>
        <v>0</v>
      </c>
      <c r="M4962">
        <f t="shared" ca="1" si="936"/>
        <v>0</v>
      </c>
      <c r="O4962" t="str">
        <f t="shared" ca="1" si="937"/>
        <v>D:z</v>
      </c>
      <c r="P4962" t="str">
        <f t="shared" ca="1" si="938"/>
        <v>D7:z7</v>
      </c>
    </row>
    <row r="4963" spans="1:16">
      <c r="A4963" t="str">
        <f t="shared" si="930"/>
        <v>03</v>
      </c>
      <c r="B4963" t="str">
        <f t="shared" ca="1" si="931"/>
        <v>W</v>
      </c>
      <c r="C4963" t="str">
        <f t="shared" si="932"/>
        <v>SIMPL-8U-T</v>
      </c>
      <c r="D4963" t="s">
        <v>5082</v>
      </c>
      <c r="E4963">
        <f t="shared" ca="1" si="933"/>
        <v>0</v>
      </c>
      <c r="H4963" t="str">
        <f t="shared" ca="1" si="934"/>
        <v>'Simpl. all tex-DT PLYWOOD'!</v>
      </c>
      <c r="I4963" t="str">
        <f t="shared" ca="1" si="927"/>
        <v>'Simpl. all tex-DT PLYWOOD'!</v>
      </c>
      <c r="J4963">
        <f t="shared" ca="1" si="928"/>
        <v>0</v>
      </c>
      <c r="K4963">
        <f t="shared" ca="1" si="929"/>
        <v>0</v>
      </c>
      <c r="L4963">
        <f t="shared" ca="1" si="935"/>
        <v>0</v>
      </c>
      <c r="M4963">
        <f t="shared" ca="1" si="936"/>
        <v>0</v>
      </c>
      <c r="O4963" t="str">
        <f t="shared" ca="1" si="937"/>
        <v>D:z</v>
      </c>
      <c r="P4963" t="str">
        <f t="shared" ca="1" si="938"/>
        <v>D7:z7</v>
      </c>
    </row>
    <row r="4964" spans="1:16">
      <c r="A4964" t="str">
        <f t="shared" si="930"/>
        <v>04</v>
      </c>
      <c r="B4964" t="str">
        <f t="shared" ca="1" si="931"/>
        <v>W</v>
      </c>
      <c r="C4964" t="str">
        <f t="shared" si="932"/>
        <v>SIMPL-8U-T</v>
      </c>
      <c r="D4964" t="s">
        <v>5090</v>
      </c>
      <c r="E4964">
        <f t="shared" ca="1" si="933"/>
        <v>0</v>
      </c>
      <c r="H4964" t="str">
        <f t="shared" ca="1" si="934"/>
        <v>'Simpl. all tex-DT PLYWOOD'!</v>
      </c>
      <c r="I4964" t="str">
        <f t="shared" ca="1" si="927"/>
        <v>'Simpl. all tex-DT PLYWOOD'!</v>
      </c>
      <c r="J4964">
        <f t="shared" ca="1" si="928"/>
        <v>0</v>
      </c>
      <c r="K4964">
        <f t="shared" ca="1" si="929"/>
        <v>0</v>
      </c>
      <c r="L4964">
        <f t="shared" ca="1" si="935"/>
        <v>0</v>
      </c>
      <c r="M4964">
        <f t="shared" ca="1" si="936"/>
        <v>0</v>
      </c>
      <c r="O4964" t="str">
        <f t="shared" ca="1" si="937"/>
        <v>D:z</v>
      </c>
      <c r="P4964" t="str">
        <f t="shared" ca="1" si="938"/>
        <v>D7:z7</v>
      </c>
    </row>
    <row r="4965" spans="1:16">
      <c r="A4965" t="str">
        <f t="shared" si="930"/>
        <v>05</v>
      </c>
      <c r="B4965" t="str">
        <f t="shared" ca="1" si="931"/>
        <v>W</v>
      </c>
      <c r="C4965" t="str">
        <f t="shared" si="932"/>
        <v>SIMPL-8U-T</v>
      </c>
      <c r="D4965" t="s">
        <v>5098</v>
      </c>
      <c r="E4965">
        <f t="shared" ca="1" si="933"/>
        <v>0</v>
      </c>
      <c r="H4965" t="str">
        <f t="shared" ca="1" si="934"/>
        <v>'Simpl. all tex-DT PLYWOOD'!</v>
      </c>
      <c r="I4965" t="str">
        <f t="shared" ca="1" si="927"/>
        <v>'Simpl. all tex-DT PLYWOOD'!</v>
      </c>
      <c r="J4965">
        <f t="shared" ca="1" si="928"/>
        <v>0</v>
      </c>
      <c r="K4965">
        <f t="shared" ca="1" si="929"/>
        <v>0</v>
      </c>
      <c r="L4965">
        <f t="shared" ca="1" si="935"/>
        <v>0</v>
      </c>
      <c r="M4965">
        <f t="shared" ca="1" si="936"/>
        <v>0</v>
      </c>
      <c r="O4965" t="str">
        <f t="shared" ca="1" si="937"/>
        <v>D:z</v>
      </c>
      <c r="P4965" t="str">
        <f t="shared" ca="1" si="938"/>
        <v>D7:z7</v>
      </c>
    </row>
    <row r="4966" spans="1:16">
      <c r="A4966" t="str">
        <f t="shared" si="930"/>
        <v>06</v>
      </c>
      <c r="B4966" t="str">
        <f t="shared" ca="1" si="931"/>
        <v>W</v>
      </c>
      <c r="C4966" t="str">
        <f t="shared" si="932"/>
        <v>SIMPL-8U-T</v>
      </c>
      <c r="D4966" t="s">
        <v>5106</v>
      </c>
      <c r="E4966">
        <f t="shared" ca="1" si="933"/>
        <v>0</v>
      </c>
      <c r="H4966" t="str">
        <f t="shared" ca="1" si="934"/>
        <v>'Simpl. all tex-DT PLYWOOD'!</v>
      </c>
      <c r="I4966" t="str">
        <f t="shared" ca="1" si="927"/>
        <v>'Simpl. all tex-DT PLYWOOD'!</v>
      </c>
      <c r="J4966">
        <f t="shared" ca="1" si="928"/>
        <v>0</v>
      </c>
      <c r="K4966">
        <f t="shared" ca="1" si="929"/>
        <v>0</v>
      </c>
      <c r="L4966">
        <f t="shared" ca="1" si="935"/>
        <v>0</v>
      </c>
      <c r="M4966">
        <f t="shared" ca="1" si="936"/>
        <v>0</v>
      </c>
      <c r="O4966" t="str">
        <f t="shared" ca="1" si="937"/>
        <v>D:z</v>
      </c>
      <c r="P4966" t="str">
        <f t="shared" ca="1" si="938"/>
        <v>D7:z7</v>
      </c>
    </row>
    <row r="4967" spans="1:16">
      <c r="A4967" t="str">
        <f t="shared" si="930"/>
        <v>07</v>
      </c>
      <c r="B4967" t="str">
        <f t="shared" ca="1" si="931"/>
        <v>W</v>
      </c>
      <c r="C4967" t="str">
        <f t="shared" si="932"/>
        <v>SIMPL-8U-T</v>
      </c>
      <c r="D4967" t="s">
        <v>5114</v>
      </c>
      <c r="E4967">
        <f t="shared" ca="1" si="933"/>
        <v>0</v>
      </c>
      <c r="H4967" t="str">
        <f t="shared" ca="1" si="934"/>
        <v>'Simpl. all tex-DT PLYWOOD'!</v>
      </c>
      <c r="I4967" t="str">
        <f t="shared" ca="1" si="927"/>
        <v>'Simpl. all tex-DT PLYWOOD'!</v>
      </c>
      <c r="J4967">
        <f t="shared" ca="1" si="928"/>
        <v>0</v>
      </c>
      <c r="K4967">
        <f t="shared" ca="1" si="929"/>
        <v>0</v>
      </c>
      <c r="L4967">
        <f t="shared" ca="1" si="935"/>
        <v>0</v>
      </c>
      <c r="M4967">
        <f t="shared" ca="1" si="936"/>
        <v>0</v>
      </c>
      <c r="O4967" t="str">
        <f t="shared" ca="1" si="937"/>
        <v>D:z</v>
      </c>
      <c r="P4967" t="str">
        <f t="shared" ca="1" si="938"/>
        <v>D7:z7</v>
      </c>
    </row>
    <row r="4968" spans="1:16">
      <c r="A4968" t="str">
        <f t="shared" si="930"/>
        <v>08</v>
      </c>
      <c r="B4968" t="str">
        <f t="shared" ca="1" si="931"/>
        <v>W</v>
      </c>
      <c r="C4968" t="str">
        <f t="shared" si="932"/>
        <v>SIMPL-8U-T</v>
      </c>
      <c r="D4968" t="s">
        <v>5122</v>
      </c>
      <c r="E4968">
        <f t="shared" ca="1" si="933"/>
        <v>0</v>
      </c>
      <c r="H4968" t="str">
        <f t="shared" ca="1" si="934"/>
        <v>'Simpl. all tex-DT PLYWOOD'!</v>
      </c>
      <c r="I4968" t="str">
        <f t="shared" ca="1" si="927"/>
        <v>'Simpl. all tex-DT PLYWOOD'!</v>
      </c>
      <c r="J4968">
        <f t="shared" ca="1" si="928"/>
        <v>0</v>
      </c>
      <c r="K4968">
        <f t="shared" ca="1" si="929"/>
        <v>0</v>
      </c>
      <c r="L4968">
        <f t="shared" ca="1" si="935"/>
        <v>0</v>
      </c>
      <c r="M4968">
        <f t="shared" ca="1" si="936"/>
        <v>0</v>
      </c>
      <c r="O4968" t="str">
        <f t="shared" ca="1" si="937"/>
        <v>D:z</v>
      </c>
      <c r="P4968" t="str">
        <f t="shared" ca="1" si="938"/>
        <v>D7:z7</v>
      </c>
    </row>
    <row r="4969" spans="1:16">
      <c r="A4969" t="str">
        <f t="shared" si="930"/>
        <v>09</v>
      </c>
      <c r="B4969" t="str">
        <f t="shared" ca="1" si="931"/>
        <v>W</v>
      </c>
      <c r="C4969" t="str">
        <f t="shared" si="932"/>
        <v>SIMPL-8U-T</v>
      </c>
      <c r="D4969" t="s">
        <v>5130</v>
      </c>
      <c r="E4969">
        <f t="shared" ca="1" si="933"/>
        <v>0</v>
      </c>
      <c r="H4969" t="str">
        <f t="shared" ca="1" si="934"/>
        <v>'Simpl. all tex-DT PLYWOOD'!</v>
      </c>
      <c r="I4969" t="str">
        <f t="shared" ca="1" si="927"/>
        <v>'Simpl. all tex-DT PLYWOOD'!</v>
      </c>
      <c r="J4969">
        <f t="shared" ca="1" si="928"/>
        <v>0</v>
      </c>
      <c r="K4969">
        <f t="shared" ca="1" si="929"/>
        <v>0</v>
      </c>
      <c r="L4969">
        <f t="shared" ca="1" si="935"/>
        <v>0</v>
      </c>
      <c r="M4969">
        <f t="shared" ca="1" si="936"/>
        <v>0</v>
      </c>
      <c r="O4969" t="str">
        <f t="shared" ca="1" si="937"/>
        <v>D:z</v>
      </c>
      <c r="P4969" t="str">
        <f t="shared" ca="1" si="938"/>
        <v>D7:z7</v>
      </c>
    </row>
    <row r="4970" spans="1:16">
      <c r="A4970" t="str">
        <f t="shared" si="930"/>
        <v>10</v>
      </c>
      <c r="B4970" t="str">
        <f t="shared" ca="1" si="931"/>
        <v>W</v>
      </c>
      <c r="C4970" t="str">
        <f t="shared" si="932"/>
        <v>SIMPL-8U-T</v>
      </c>
      <c r="D4970" t="s">
        <v>5138</v>
      </c>
      <c r="E4970">
        <f t="shared" ca="1" si="933"/>
        <v>0</v>
      </c>
      <c r="H4970" t="str">
        <f t="shared" ca="1" si="934"/>
        <v>'Simpl. all tex-DT PLYWOOD'!</v>
      </c>
      <c r="I4970" t="str">
        <f t="shared" ca="1" si="927"/>
        <v>'Simpl. all tex-DT PLYWOOD'!</v>
      </c>
      <c r="J4970">
        <f t="shared" ca="1" si="928"/>
        <v>0</v>
      </c>
      <c r="K4970">
        <f t="shared" ca="1" si="929"/>
        <v>0</v>
      </c>
      <c r="L4970">
        <f t="shared" ca="1" si="935"/>
        <v>0</v>
      </c>
      <c r="M4970">
        <f t="shared" ca="1" si="936"/>
        <v>0</v>
      </c>
      <c r="O4970" t="str">
        <f t="shared" ca="1" si="937"/>
        <v>D:z</v>
      </c>
      <c r="P4970" t="str">
        <f t="shared" ca="1" si="938"/>
        <v>D7:z7</v>
      </c>
    </row>
    <row r="4971" spans="1:16">
      <c r="A4971" t="str">
        <f t="shared" si="930"/>
        <v>100</v>
      </c>
      <c r="B4971" t="str">
        <f t="shared" ca="1" si="931"/>
        <v>W</v>
      </c>
      <c r="C4971" t="str">
        <f t="shared" si="932"/>
        <v>SIMPL-8U-T</v>
      </c>
      <c r="D4971" t="s">
        <v>5170</v>
      </c>
      <c r="E4971">
        <f t="shared" ca="1" si="933"/>
        <v>0</v>
      </c>
      <c r="H4971" t="str">
        <f t="shared" ca="1" si="934"/>
        <v>'Simpl. all tex-DT PLYWOOD'!</v>
      </c>
      <c r="I4971" t="str">
        <f t="shared" ca="1" si="927"/>
        <v>'Simpl. all tex-DT PLYWOOD'!</v>
      </c>
      <c r="J4971">
        <f t="shared" ca="1" si="928"/>
        <v>0</v>
      </c>
      <c r="K4971">
        <f t="shared" ca="1" si="929"/>
        <v>0</v>
      </c>
      <c r="L4971">
        <f t="shared" ca="1" si="935"/>
        <v>0</v>
      </c>
      <c r="M4971">
        <f t="shared" ca="1" si="936"/>
        <v>0</v>
      </c>
      <c r="O4971" t="str">
        <f t="shared" ca="1" si="937"/>
        <v>D:z</v>
      </c>
      <c r="P4971" t="str">
        <f t="shared" ca="1" si="938"/>
        <v>D7:z7</v>
      </c>
    </row>
    <row r="4972" spans="1:16">
      <c r="A4972" t="str">
        <f t="shared" si="930"/>
        <v>11</v>
      </c>
      <c r="B4972" t="str">
        <f t="shared" ca="1" si="931"/>
        <v>W</v>
      </c>
      <c r="C4972" t="str">
        <f t="shared" si="932"/>
        <v>SIMPL-8U-T</v>
      </c>
      <c r="D4972" t="s">
        <v>5146</v>
      </c>
      <c r="E4972">
        <f t="shared" ca="1" si="933"/>
        <v>0</v>
      </c>
      <c r="H4972" t="str">
        <f t="shared" ca="1" si="934"/>
        <v>'Simpl. all tex-DT PLYWOOD'!</v>
      </c>
      <c r="I4972" t="str">
        <f t="shared" ca="1" si="927"/>
        <v>'Simpl. all tex-DT PLYWOOD'!</v>
      </c>
      <c r="J4972">
        <f t="shared" ca="1" si="928"/>
        <v>0</v>
      </c>
      <c r="K4972">
        <f t="shared" ca="1" si="929"/>
        <v>0</v>
      </c>
      <c r="L4972">
        <f t="shared" ca="1" si="935"/>
        <v>0</v>
      </c>
      <c r="M4972">
        <f t="shared" ca="1" si="936"/>
        <v>0</v>
      </c>
      <c r="O4972" t="str">
        <f t="shared" ca="1" si="937"/>
        <v>D:z</v>
      </c>
      <c r="P4972" t="str">
        <f t="shared" ca="1" si="938"/>
        <v>D7:z7</v>
      </c>
    </row>
    <row r="4973" spans="1:16">
      <c r="A4973" t="str">
        <f t="shared" si="930"/>
        <v>12</v>
      </c>
      <c r="B4973" t="str">
        <f t="shared" ca="1" si="931"/>
        <v>W</v>
      </c>
      <c r="C4973" t="str">
        <f t="shared" si="932"/>
        <v>SIMPL-8U-T</v>
      </c>
      <c r="D4973" t="s">
        <v>5154</v>
      </c>
      <c r="E4973">
        <f t="shared" ca="1" si="933"/>
        <v>0</v>
      </c>
      <c r="H4973" t="str">
        <f t="shared" ca="1" si="934"/>
        <v>'Simpl. all tex-DT PLYWOOD'!</v>
      </c>
      <c r="I4973" t="str">
        <f t="shared" ca="1" si="927"/>
        <v>'Simpl. all tex-DT PLYWOOD'!</v>
      </c>
      <c r="J4973">
        <f t="shared" ca="1" si="928"/>
        <v>0</v>
      </c>
      <c r="K4973">
        <f t="shared" ca="1" si="929"/>
        <v>0</v>
      </c>
      <c r="L4973">
        <f t="shared" ca="1" si="935"/>
        <v>0</v>
      </c>
      <c r="M4973">
        <f t="shared" ca="1" si="936"/>
        <v>0</v>
      </c>
      <c r="O4973" t="str">
        <f t="shared" ca="1" si="937"/>
        <v>D:z</v>
      </c>
      <c r="P4973" t="str">
        <f t="shared" ca="1" si="938"/>
        <v>D7:z7</v>
      </c>
    </row>
    <row r="4974" spans="1:16">
      <c r="A4974" t="str">
        <f t="shared" si="930"/>
        <v>13</v>
      </c>
      <c r="B4974" t="str">
        <f t="shared" ca="1" si="931"/>
        <v>W</v>
      </c>
      <c r="C4974" t="str">
        <f t="shared" si="932"/>
        <v>SIMPL-8U-T</v>
      </c>
      <c r="D4974" t="s">
        <v>5162</v>
      </c>
      <c r="E4974">
        <f t="shared" ca="1" si="933"/>
        <v>0</v>
      </c>
      <c r="H4974" t="str">
        <f t="shared" ca="1" si="934"/>
        <v>'Simpl. all tex-DT PLYWOOD'!</v>
      </c>
      <c r="I4974" t="str">
        <f t="shared" ca="1" si="927"/>
        <v>'Simpl. all tex-DT PLYWOOD'!</v>
      </c>
      <c r="J4974">
        <f t="shared" ca="1" si="928"/>
        <v>0</v>
      </c>
      <c r="K4974">
        <f t="shared" ca="1" si="929"/>
        <v>0</v>
      </c>
      <c r="L4974">
        <f t="shared" ca="1" si="935"/>
        <v>0</v>
      </c>
      <c r="M4974">
        <f t="shared" ca="1" si="936"/>
        <v>0</v>
      </c>
      <c r="O4974" t="str">
        <f t="shared" ca="1" si="937"/>
        <v>D:z</v>
      </c>
      <c r="P4974" t="str">
        <f t="shared" ca="1" si="938"/>
        <v>D7:z7</v>
      </c>
    </row>
    <row r="4975" spans="1:16">
      <c r="A4975" t="str">
        <f t="shared" si="930"/>
        <v>15</v>
      </c>
      <c r="B4975" t="str">
        <f t="shared" ca="1" si="931"/>
        <v>W</v>
      </c>
      <c r="C4975" t="str">
        <f t="shared" si="932"/>
        <v>SIMPL-8U-T</v>
      </c>
      <c r="D4975" t="s">
        <v>4834</v>
      </c>
      <c r="E4975">
        <f t="shared" ca="1" si="933"/>
        <v>0</v>
      </c>
      <c r="H4975" t="str">
        <f t="shared" ca="1" si="934"/>
        <v>'Simpl. all tex-DT PLYWOOD'!</v>
      </c>
      <c r="I4975" t="str">
        <f t="shared" ca="1" si="927"/>
        <v>'Simpl. all tex-DT PLYWOOD'!</v>
      </c>
      <c r="J4975">
        <f t="shared" ca="1" si="928"/>
        <v>0</v>
      </c>
      <c r="K4975">
        <f t="shared" ca="1" si="929"/>
        <v>0</v>
      </c>
      <c r="L4975">
        <f t="shared" ca="1" si="935"/>
        <v>0</v>
      </c>
      <c r="M4975">
        <f t="shared" ca="1" si="936"/>
        <v>0</v>
      </c>
      <c r="O4975" t="str">
        <f t="shared" ca="1" si="937"/>
        <v>D:z</v>
      </c>
      <c r="P4975" t="str">
        <f t="shared" ca="1" si="938"/>
        <v>D7:z7</v>
      </c>
    </row>
    <row r="4976" spans="1:16">
      <c r="A4976" t="str">
        <f t="shared" si="930"/>
        <v>01</v>
      </c>
      <c r="B4976" t="str">
        <f t="shared" ca="1" si="931"/>
        <v>W</v>
      </c>
      <c r="C4976" t="str">
        <f t="shared" si="932"/>
        <v>SIMPL-9A</v>
      </c>
      <c r="D4976" t="s">
        <v>1917</v>
      </c>
      <c r="E4976">
        <f t="shared" ca="1" si="933"/>
        <v>0</v>
      </c>
      <c r="H4976" t="str">
        <f t="shared" ca="1" si="934"/>
        <v>'Simpl. all tex-DT PLYWOOD'!</v>
      </c>
      <c r="I4976" t="str">
        <f t="shared" ca="1" si="927"/>
        <v>'Simpl. all tex-DT PLYWOOD'!</v>
      </c>
      <c r="J4976">
        <f t="shared" ca="1" si="928"/>
        <v>0</v>
      </c>
      <c r="K4976">
        <f t="shared" ca="1" si="929"/>
        <v>0</v>
      </c>
      <c r="L4976">
        <f t="shared" ca="1" si="935"/>
        <v>0</v>
      </c>
      <c r="M4976">
        <f t="shared" ca="1" si="936"/>
        <v>0</v>
      </c>
      <c r="O4976" t="str">
        <f t="shared" ca="1" si="937"/>
        <v>D:z</v>
      </c>
      <c r="P4976" t="str">
        <f t="shared" ca="1" si="938"/>
        <v>D7:z7</v>
      </c>
    </row>
    <row r="4977" spans="1:16">
      <c r="A4977" t="str">
        <f t="shared" si="930"/>
        <v>02</v>
      </c>
      <c r="B4977" t="str">
        <f t="shared" ca="1" si="931"/>
        <v>W</v>
      </c>
      <c r="C4977" t="str">
        <f t="shared" si="932"/>
        <v>SIMPL-9A</v>
      </c>
      <c r="D4977" t="s">
        <v>1918</v>
      </c>
      <c r="E4977">
        <f t="shared" ca="1" si="933"/>
        <v>0</v>
      </c>
      <c r="H4977" t="str">
        <f t="shared" ca="1" si="934"/>
        <v>'Simpl. all tex-DT PLYWOOD'!</v>
      </c>
      <c r="I4977" t="str">
        <f t="shared" ca="1" si="927"/>
        <v>'Simpl. all tex-DT PLYWOOD'!</v>
      </c>
      <c r="J4977">
        <f t="shared" ca="1" si="928"/>
        <v>0</v>
      </c>
      <c r="K4977">
        <f t="shared" ca="1" si="929"/>
        <v>0</v>
      </c>
      <c r="L4977">
        <f t="shared" ca="1" si="935"/>
        <v>0</v>
      </c>
      <c r="M4977">
        <f t="shared" ca="1" si="936"/>
        <v>0</v>
      </c>
      <c r="O4977" t="str">
        <f t="shared" ca="1" si="937"/>
        <v>D:z</v>
      </c>
      <c r="P4977" t="str">
        <f t="shared" ca="1" si="938"/>
        <v>D7:z7</v>
      </c>
    </row>
    <row r="4978" spans="1:16">
      <c r="A4978" t="str">
        <f t="shared" si="930"/>
        <v>03</v>
      </c>
      <c r="B4978" t="str">
        <f t="shared" ca="1" si="931"/>
        <v>W</v>
      </c>
      <c r="C4978" t="str">
        <f t="shared" si="932"/>
        <v>SIMPL-9A</v>
      </c>
      <c r="D4978" t="s">
        <v>1919</v>
      </c>
      <c r="E4978">
        <f t="shared" ca="1" si="933"/>
        <v>0</v>
      </c>
      <c r="H4978" t="str">
        <f t="shared" ca="1" si="934"/>
        <v>'Simpl. all tex-DT PLYWOOD'!</v>
      </c>
      <c r="I4978" t="str">
        <f t="shared" ca="1" si="927"/>
        <v>'Simpl. all tex-DT PLYWOOD'!</v>
      </c>
      <c r="J4978">
        <f t="shared" ca="1" si="928"/>
        <v>0</v>
      </c>
      <c r="K4978">
        <f t="shared" ca="1" si="929"/>
        <v>0</v>
      </c>
      <c r="L4978">
        <f t="shared" ca="1" si="935"/>
        <v>0</v>
      </c>
      <c r="M4978">
        <f t="shared" ca="1" si="936"/>
        <v>0</v>
      </c>
      <c r="O4978" t="str">
        <f t="shared" ca="1" si="937"/>
        <v>D:z</v>
      </c>
      <c r="P4978" t="str">
        <f t="shared" ca="1" si="938"/>
        <v>D7:z7</v>
      </c>
    </row>
    <row r="4979" spans="1:16">
      <c r="A4979" t="str">
        <f t="shared" si="930"/>
        <v>04</v>
      </c>
      <c r="B4979" t="str">
        <f t="shared" ca="1" si="931"/>
        <v>W</v>
      </c>
      <c r="C4979" t="str">
        <f t="shared" si="932"/>
        <v>SIMPL-9A</v>
      </c>
      <c r="D4979" t="s">
        <v>1920</v>
      </c>
      <c r="E4979">
        <f t="shared" ca="1" si="933"/>
        <v>0</v>
      </c>
      <c r="H4979" t="str">
        <f t="shared" ca="1" si="934"/>
        <v>'Simpl. all tex-DT PLYWOOD'!</v>
      </c>
      <c r="I4979" t="str">
        <f t="shared" ca="1" si="927"/>
        <v>'Simpl. all tex-DT PLYWOOD'!</v>
      </c>
      <c r="J4979">
        <f t="shared" ca="1" si="928"/>
        <v>0</v>
      </c>
      <c r="K4979">
        <f t="shared" ca="1" si="929"/>
        <v>0</v>
      </c>
      <c r="L4979">
        <f t="shared" ca="1" si="935"/>
        <v>0</v>
      </c>
      <c r="M4979">
        <f t="shared" ca="1" si="936"/>
        <v>0</v>
      </c>
      <c r="O4979" t="str">
        <f t="shared" ca="1" si="937"/>
        <v>D:z</v>
      </c>
      <c r="P4979" t="str">
        <f t="shared" ca="1" si="938"/>
        <v>D7:z7</v>
      </c>
    </row>
    <row r="4980" spans="1:16">
      <c r="A4980" t="str">
        <f t="shared" si="930"/>
        <v>05</v>
      </c>
      <c r="B4980" t="str">
        <f t="shared" ca="1" si="931"/>
        <v>W</v>
      </c>
      <c r="C4980" t="str">
        <f t="shared" si="932"/>
        <v>SIMPL-9A</v>
      </c>
      <c r="D4980" t="s">
        <v>1921</v>
      </c>
      <c r="E4980">
        <f t="shared" ca="1" si="933"/>
        <v>0</v>
      </c>
      <c r="H4980" t="str">
        <f t="shared" ca="1" si="934"/>
        <v>'Simpl. all tex-DT PLYWOOD'!</v>
      </c>
      <c r="I4980" t="str">
        <f t="shared" ca="1" si="927"/>
        <v>'Simpl. all tex-DT PLYWOOD'!</v>
      </c>
      <c r="J4980">
        <f t="shared" ca="1" si="928"/>
        <v>0</v>
      </c>
      <c r="K4980">
        <f t="shared" ca="1" si="929"/>
        <v>0</v>
      </c>
      <c r="L4980">
        <f t="shared" ca="1" si="935"/>
        <v>0</v>
      </c>
      <c r="M4980">
        <f t="shared" ca="1" si="936"/>
        <v>0</v>
      </c>
      <c r="O4980" t="str">
        <f t="shared" ca="1" si="937"/>
        <v>D:z</v>
      </c>
      <c r="P4980" t="str">
        <f t="shared" ca="1" si="938"/>
        <v>D7:z7</v>
      </c>
    </row>
    <row r="4981" spans="1:16">
      <c r="A4981" t="str">
        <f t="shared" si="930"/>
        <v>06</v>
      </c>
      <c r="B4981" t="str">
        <f t="shared" ca="1" si="931"/>
        <v>W</v>
      </c>
      <c r="C4981" t="str">
        <f t="shared" si="932"/>
        <v>SIMPL-9A</v>
      </c>
      <c r="D4981" t="s">
        <v>1922</v>
      </c>
      <c r="E4981">
        <f t="shared" ca="1" si="933"/>
        <v>0</v>
      </c>
      <c r="H4981" t="str">
        <f t="shared" ca="1" si="934"/>
        <v>'Simpl. all tex-DT PLYWOOD'!</v>
      </c>
      <c r="I4981" t="str">
        <f t="shared" ca="1" si="927"/>
        <v>'Simpl. all tex-DT PLYWOOD'!</v>
      </c>
      <c r="J4981">
        <f t="shared" ca="1" si="928"/>
        <v>0</v>
      </c>
      <c r="K4981">
        <f t="shared" ca="1" si="929"/>
        <v>0</v>
      </c>
      <c r="L4981">
        <f t="shared" ca="1" si="935"/>
        <v>0</v>
      </c>
      <c r="M4981">
        <f t="shared" ca="1" si="936"/>
        <v>0</v>
      </c>
      <c r="O4981" t="str">
        <f t="shared" ca="1" si="937"/>
        <v>D:z</v>
      </c>
      <c r="P4981" t="str">
        <f t="shared" ca="1" si="938"/>
        <v>D7:z7</v>
      </c>
    </row>
    <row r="4982" spans="1:16">
      <c r="A4982" t="str">
        <f t="shared" si="930"/>
        <v>07</v>
      </c>
      <c r="B4982" t="str">
        <f t="shared" ca="1" si="931"/>
        <v>W</v>
      </c>
      <c r="C4982" t="str">
        <f t="shared" si="932"/>
        <v>SIMPL-9A</v>
      </c>
      <c r="D4982" t="s">
        <v>1923</v>
      </c>
      <c r="E4982">
        <f t="shared" ca="1" si="933"/>
        <v>0</v>
      </c>
      <c r="H4982" t="str">
        <f t="shared" ca="1" si="934"/>
        <v>'Simpl. all tex-DT PLYWOOD'!</v>
      </c>
      <c r="I4982" t="str">
        <f t="shared" ca="1" si="927"/>
        <v>'Simpl. all tex-DT PLYWOOD'!</v>
      </c>
      <c r="J4982">
        <f t="shared" ca="1" si="928"/>
        <v>0</v>
      </c>
      <c r="K4982">
        <f t="shared" ca="1" si="929"/>
        <v>0</v>
      </c>
      <c r="L4982">
        <f t="shared" ca="1" si="935"/>
        <v>0</v>
      </c>
      <c r="M4982">
        <f t="shared" ca="1" si="936"/>
        <v>0</v>
      </c>
      <c r="O4982" t="str">
        <f t="shared" ca="1" si="937"/>
        <v>D:z</v>
      </c>
      <c r="P4982" t="str">
        <f t="shared" ca="1" si="938"/>
        <v>D7:z7</v>
      </c>
    </row>
    <row r="4983" spans="1:16">
      <c r="A4983" t="str">
        <f t="shared" si="930"/>
        <v>08</v>
      </c>
      <c r="B4983" t="str">
        <f t="shared" ca="1" si="931"/>
        <v>W</v>
      </c>
      <c r="C4983" t="str">
        <f t="shared" si="932"/>
        <v>SIMPL-9A</v>
      </c>
      <c r="D4983" t="s">
        <v>1924</v>
      </c>
      <c r="E4983">
        <f t="shared" ca="1" si="933"/>
        <v>0</v>
      </c>
      <c r="H4983" t="str">
        <f t="shared" ca="1" si="934"/>
        <v>'Simpl. all tex-DT PLYWOOD'!</v>
      </c>
      <c r="I4983" t="str">
        <f t="shared" ca="1" si="927"/>
        <v>'Simpl. all tex-DT PLYWOOD'!</v>
      </c>
      <c r="J4983">
        <f t="shared" ca="1" si="928"/>
        <v>0</v>
      </c>
      <c r="K4983">
        <f t="shared" ca="1" si="929"/>
        <v>0</v>
      </c>
      <c r="L4983">
        <f t="shared" ca="1" si="935"/>
        <v>0</v>
      </c>
      <c r="M4983">
        <f t="shared" ca="1" si="936"/>
        <v>0</v>
      </c>
      <c r="O4983" t="str">
        <f t="shared" ca="1" si="937"/>
        <v>D:z</v>
      </c>
      <c r="P4983" t="str">
        <f t="shared" ca="1" si="938"/>
        <v>D7:z7</v>
      </c>
    </row>
    <row r="4984" spans="1:16">
      <c r="A4984" t="str">
        <f t="shared" si="930"/>
        <v>09</v>
      </c>
      <c r="B4984" t="str">
        <f t="shared" ca="1" si="931"/>
        <v>W</v>
      </c>
      <c r="C4984" t="str">
        <f t="shared" si="932"/>
        <v>SIMPL-9A</v>
      </c>
      <c r="D4984" t="s">
        <v>1925</v>
      </c>
      <c r="E4984">
        <f t="shared" ca="1" si="933"/>
        <v>0</v>
      </c>
      <c r="H4984" t="str">
        <f t="shared" ca="1" si="934"/>
        <v>'Simpl. all tex-DT PLYWOOD'!</v>
      </c>
      <c r="I4984" t="str">
        <f t="shared" ca="1" si="927"/>
        <v>'Simpl. all tex-DT PLYWOOD'!</v>
      </c>
      <c r="J4984">
        <f t="shared" ca="1" si="928"/>
        <v>0</v>
      </c>
      <c r="K4984">
        <f t="shared" ca="1" si="929"/>
        <v>0</v>
      </c>
      <c r="L4984">
        <f t="shared" ca="1" si="935"/>
        <v>0</v>
      </c>
      <c r="M4984">
        <f t="shared" ca="1" si="936"/>
        <v>0</v>
      </c>
      <c r="O4984" t="str">
        <f t="shared" ca="1" si="937"/>
        <v>D:z</v>
      </c>
      <c r="P4984" t="str">
        <f t="shared" ca="1" si="938"/>
        <v>D7:z7</v>
      </c>
    </row>
    <row r="4985" spans="1:16">
      <c r="A4985" t="str">
        <f t="shared" si="930"/>
        <v>10</v>
      </c>
      <c r="B4985" t="str">
        <f t="shared" ca="1" si="931"/>
        <v>W</v>
      </c>
      <c r="C4985" t="str">
        <f t="shared" si="932"/>
        <v>SIMPL-9A</v>
      </c>
      <c r="D4985" t="s">
        <v>1926</v>
      </c>
      <c r="E4985">
        <f t="shared" ca="1" si="933"/>
        <v>0</v>
      </c>
      <c r="H4985" t="str">
        <f t="shared" ca="1" si="934"/>
        <v>'Simpl. all tex-DT PLYWOOD'!</v>
      </c>
      <c r="I4985" t="str">
        <f t="shared" ca="1" si="927"/>
        <v>'Simpl. all tex-DT PLYWOOD'!</v>
      </c>
      <c r="J4985">
        <f t="shared" ca="1" si="928"/>
        <v>0</v>
      </c>
      <c r="K4985">
        <f t="shared" ca="1" si="929"/>
        <v>0</v>
      </c>
      <c r="L4985">
        <f t="shared" ca="1" si="935"/>
        <v>0</v>
      </c>
      <c r="M4985">
        <f t="shared" ca="1" si="936"/>
        <v>0</v>
      </c>
      <c r="O4985" t="str">
        <f t="shared" ca="1" si="937"/>
        <v>D:z</v>
      </c>
      <c r="P4985" t="str">
        <f t="shared" ca="1" si="938"/>
        <v>D7:z7</v>
      </c>
    </row>
    <row r="4986" spans="1:16">
      <c r="A4986" t="str">
        <f t="shared" si="930"/>
        <v>100</v>
      </c>
      <c r="B4986" t="str">
        <f t="shared" ca="1" si="931"/>
        <v>W</v>
      </c>
      <c r="C4986" t="str">
        <f t="shared" si="932"/>
        <v>SIMPL-9A</v>
      </c>
      <c r="D4986" t="s">
        <v>1930</v>
      </c>
      <c r="E4986">
        <f t="shared" ca="1" si="933"/>
        <v>0</v>
      </c>
      <c r="H4986" t="str">
        <f t="shared" ca="1" si="934"/>
        <v>'Simpl. all tex-DT PLYWOOD'!</v>
      </c>
      <c r="I4986" t="str">
        <f t="shared" ca="1" si="927"/>
        <v>'Simpl. all tex-DT PLYWOOD'!</v>
      </c>
      <c r="J4986">
        <f t="shared" ca="1" si="928"/>
        <v>0</v>
      </c>
      <c r="K4986">
        <f t="shared" ca="1" si="929"/>
        <v>0</v>
      </c>
      <c r="L4986">
        <f t="shared" ca="1" si="935"/>
        <v>0</v>
      </c>
      <c r="M4986">
        <f t="shared" ca="1" si="936"/>
        <v>0</v>
      </c>
      <c r="O4986" t="str">
        <f t="shared" ca="1" si="937"/>
        <v>D:z</v>
      </c>
      <c r="P4986" t="str">
        <f t="shared" ca="1" si="938"/>
        <v>D7:z7</v>
      </c>
    </row>
    <row r="4987" spans="1:16">
      <c r="A4987" t="str">
        <f t="shared" si="930"/>
        <v>11</v>
      </c>
      <c r="B4987" t="str">
        <f t="shared" ca="1" si="931"/>
        <v>W</v>
      </c>
      <c r="C4987" t="str">
        <f t="shared" si="932"/>
        <v>SIMPL-9A</v>
      </c>
      <c r="D4987" t="s">
        <v>1927</v>
      </c>
      <c r="E4987">
        <f t="shared" ca="1" si="933"/>
        <v>0</v>
      </c>
      <c r="H4987" t="str">
        <f t="shared" ca="1" si="934"/>
        <v>'Simpl. all tex-DT PLYWOOD'!</v>
      </c>
      <c r="I4987" t="str">
        <f t="shared" ca="1" si="927"/>
        <v>'Simpl. all tex-DT PLYWOOD'!</v>
      </c>
      <c r="J4987">
        <f t="shared" ca="1" si="928"/>
        <v>0</v>
      </c>
      <c r="K4987">
        <f t="shared" ca="1" si="929"/>
        <v>0</v>
      </c>
      <c r="L4987">
        <f t="shared" ca="1" si="935"/>
        <v>0</v>
      </c>
      <c r="M4987">
        <f t="shared" ca="1" si="936"/>
        <v>0</v>
      </c>
      <c r="O4987" t="str">
        <f t="shared" ca="1" si="937"/>
        <v>D:z</v>
      </c>
      <c r="P4987" t="str">
        <f t="shared" ca="1" si="938"/>
        <v>D7:z7</v>
      </c>
    </row>
    <row r="4988" spans="1:16">
      <c r="A4988" t="str">
        <f t="shared" si="930"/>
        <v>12</v>
      </c>
      <c r="B4988" t="str">
        <f t="shared" ca="1" si="931"/>
        <v>W</v>
      </c>
      <c r="C4988" t="str">
        <f t="shared" si="932"/>
        <v>SIMPL-9A</v>
      </c>
      <c r="D4988" t="s">
        <v>1928</v>
      </c>
      <c r="E4988">
        <f t="shared" ca="1" si="933"/>
        <v>0</v>
      </c>
      <c r="H4988" t="str">
        <f t="shared" ca="1" si="934"/>
        <v>'Simpl. all tex-DT PLYWOOD'!</v>
      </c>
      <c r="I4988" t="str">
        <f t="shared" ca="1" si="927"/>
        <v>'Simpl. all tex-DT PLYWOOD'!</v>
      </c>
      <c r="J4988">
        <f t="shared" ca="1" si="928"/>
        <v>0</v>
      </c>
      <c r="K4988">
        <f t="shared" ca="1" si="929"/>
        <v>0</v>
      </c>
      <c r="L4988">
        <f t="shared" ca="1" si="935"/>
        <v>0</v>
      </c>
      <c r="M4988">
        <f t="shared" ca="1" si="936"/>
        <v>0</v>
      </c>
      <c r="O4988" t="str">
        <f t="shared" ca="1" si="937"/>
        <v>D:z</v>
      </c>
      <c r="P4988" t="str">
        <f t="shared" ca="1" si="938"/>
        <v>D7:z7</v>
      </c>
    </row>
    <row r="4989" spans="1:16">
      <c r="A4989" t="str">
        <f t="shared" si="930"/>
        <v>13</v>
      </c>
      <c r="B4989" t="str">
        <f t="shared" ca="1" si="931"/>
        <v>W</v>
      </c>
      <c r="C4989" t="str">
        <f t="shared" si="932"/>
        <v>SIMPL-9A</v>
      </c>
      <c r="D4989" t="s">
        <v>1929</v>
      </c>
      <c r="E4989">
        <f t="shared" ca="1" si="933"/>
        <v>0</v>
      </c>
      <c r="H4989" t="str">
        <f t="shared" ca="1" si="934"/>
        <v>'Simpl. all tex-DT PLYWOOD'!</v>
      </c>
      <c r="I4989" t="str">
        <f t="shared" ca="1" si="927"/>
        <v>'Simpl. all tex-DT PLYWOOD'!</v>
      </c>
      <c r="J4989">
        <f t="shared" ca="1" si="928"/>
        <v>0</v>
      </c>
      <c r="K4989">
        <f t="shared" ca="1" si="929"/>
        <v>0</v>
      </c>
      <c r="L4989">
        <f t="shared" ca="1" si="935"/>
        <v>0</v>
      </c>
      <c r="M4989">
        <f t="shared" ca="1" si="936"/>
        <v>0</v>
      </c>
      <c r="O4989" t="str">
        <f t="shared" ca="1" si="937"/>
        <v>D:z</v>
      </c>
      <c r="P4989" t="str">
        <f t="shared" ca="1" si="938"/>
        <v>D7:z7</v>
      </c>
    </row>
    <row r="4990" spans="1:16">
      <c r="A4990" t="str">
        <f t="shared" si="930"/>
        <v>01</v>
      </c>
      <c r="B4990" t="str">
        <f t="shared" ca="1" si="931"/>
        <v>W</v>
      </c>
      <c r="C4990" t="str">
        <f t="shared" si="932"/>
        <v>SIMPL-9A-C</v>
      </c>
      <c r="D4990" t="s">
        <v>6092</v>
      </c>
      <c r="E4990">
        <f t="shared" ca="1" si="933"/>
        <v>0</v>
      </c>
      <c r="H4990" t="str">
        <f t="shared" ca="1" si="934"/>
        <v>'(more) Simpl. Textures PLYWOOD'!</v>
      </c>
      <c r="I4990">
        <f t="shared" ca="1" si="927"/>
        <v>0</v>
      </c>
      <c r="J4990" t="str">
        <f t="shared" ca="1" si="928"/>
        <v>'(more) Simpl. Textures PLYWOOD'!</v>
      </c>
      <c r="K4990">
        <f t="shared" ca="1" si="929"/>
        <v>0</v>
      </c>
      <c r="L4990">
        <f t="shared" ca="1" si="935"/>
        <v>0</v>
      </c>
      <c r="M4990">
        <f t="shared" ca="1" si="936"/>
        <v>0</v>
      </c>
      <c r="O4990" t="str">
        <f t="shared" ca="1" si="937"/>
        <v>D:N</v>
      </c>
      <c r="P4990" t="str">
        <f t="shared" ca="1" si="938"/>
        <v>D7:N7</v>
      </c>
    </row>
    <row r="4991" spans="1:16">
      <c r="A4991" t="str">
        <f t="shared" si="930"/>
        <v>16</v>
      </c>
      <c r="B4991" t="str">
        <f t="shared" ca="1" si="931"/>
        <v>W</v>
      </c>
      <c r="C4991" t="str">
        <f t="shared" si="932"/>
        <v>SIMPL-9A-N-NT</v>
      </c>
      <c r="D4991" t="s">
        <v>5610</v>
      </c>
      <c r="E4991">
        <f t="shared" ca="1" si="933"/>
        <v>0</v>
      </c>
      <c r="H4991" t="str">
        <f t="shared" ca="1" si="934"/>
        <v>'(more) Simpl. Textures PLYWOOD'!</v>
      </c>
      <c r="I4991">
        <f t="shared" ca="1" si="927"/>
        <v>0</v>
      </c>
      <c r="J4991" t="str">
        <f t="shared" ca="1" si="928"/>
        <v>'(more) Simpl. Textures PLYWOOD'!</v>
      </c>
      <c r="K4991">
        <f t="shared" ca="1" si="929"/>
        <v>0</v>
      </c>
      <c r="L4991">
        <f t="shared" ca="1" si="935"/>
        <v>0</v>
      </c>
      <c r="M4991">
        <f t="shared" ca="1" si="936"/>
        <v>0</v>
      </c>
      <c r="O4991" t="str">
        <f t="shared" ca="1" si="937"/>
        <v>D:N</v>
      </c>
      <c r="P4991" t="str">
        <f t="shared" ca="1" si="938"/>
        <v>D7:N7</v>
      </c>
    </row>
    <row r="4992" spans="1:16">
      <c r="A4992" t="str">
        <f t="shared" si="930"/>
        <v>16</v>
      </c>
      <c r="B4992" t="str">
        <f t="shared" ca="1" si="931"/>
        <v>W</v>
      </c>
      <c r="C4992" t="str">
        <f t="shared" si="932"/>
        <v>SIMPL-9A-N-T</v>
      </c>
      <c r="D4992" t="s">
        <v>5770</v>
      </c>
      <c r="E4992">
        <f t="shared" ca="1" si="933"/>
        <v>0</v>
      </c>
      <c r="H4992" t="str">
        <f t="shared" ca="1" si="934"/>
        <v>'(more) Simpl. Textures PLYWOOD'!</v>
      </c>
      <c r="I4992">
        <f t="shared" ca="1" si="927"/>
        <v>0</v>
      </c>
      <c r="J4992" t="str">
        <f t="shared" ca="1" si="928"/>
        <v>'(more) Simpl. Textures PLYWOOD'!</v>
      </c>
      <c r="K4992">
        <f t="shared" ca="1" si="929"/>
        <v>0</v>
      </c>
      <c r="L4992">
        <f t="shared" ca="1" si="935"/>
        <v>0</v>
      </c>
      <c r="M4992">
        <f t="shared" ca="1" si="936"/>
        <v>0</v>
      </c>
      <c r="O4992" t="str">
        <f t="shared" ca="1" si="937"/>
        <v>D:N</v>
      </c>
      <c r="P4992" t="str">
        <f t="shared" ca="1" si="938"/>
        <v>D7:N7</v>
      </c>
    </row>
    <row r="4993" spans="1:16">
      <c r="A4993" t="str">
        <f t="shared" si="930"/>
        <v>01</v>
      </c>
      <c r="B4993" t="str">
        <f t="shared" ca="1" si="931"/>
        <v>W</v>
      </c>
      <c r="C4993" t="str">
        <f t="shared" si="932"/>
        <v>SIMPL-9A-T</v>
      </c>
      <c r="D4993" t="s">
        <v>4276</v>
      </c>
      <c r="E4993">
        <f t="shared" ca="1" si="933"/>
        <v>0</v>
      </c>
      <c r="H4993" t="str">
        <f t="shared" ca="1" si="934"/>
        <v>'Simpl. all tex-DT PLYWOOD'!</v>
      </c>
      <c r="I4993" t="str">
        <f t="shared" ca="1" si="927"/>
        <v>'Simpl. all tex-DT PLYWOOD'!</v>
      </c>
      <c r="J4993">
        <f t="shared" ca="1" si="928"/>
        <v>0</v>
      </c>
      <c r="K4993">
        <f t="shared" ca="1" si="929"/>
        <v>0</v>
      </c>
      <c r="L4993">
        <f t="shared" ca="1" si="935"/>
        <v>0</v>
      </c>
      <c r="M4993">
        <f t="shared" ca="1" si="936"/>
        <v>0</v>
      </c>
      <c r="O4993" t="str">
        <f t="shared" ca="1" si="937"/>
        <v>D:z</v>
      </c>
      <c r="P4993" t="str">
        <f t="shared" ca="1" si="938"/>
        <v>D7:z7</v>
      </c>
    </row>
    <row r="4994" spans="1:16">
      <c r="A4994" t="str">
        <f t="shared" si="930"/>
        <v>02</v>
      </c>
      <c r="B4994" t="str">
        <f t="shared" ca="1" si="931"/>
        <v>W</v>
      </c>
      <c r="C4994" t="str">
        <f t="shared" si="932"/>
        <v>SIMPL-9A-T</v>
      </c>
      <c r="D4994" t="s">
        <v>4277</v>
      </c>
      <c r="E4994">
        <f t="shared" ca="1" si="933"/>
        <v>0</v>
      </c>
      <c r="H4994" t="str">
        <f t="shared" ca="1" si="934"/>
        <v>'Simpl. all tex-DT PLYWOOD'!</v>
      </c>
      <c r="I4994" t="str">
        <f t="shared" ca="1" si="927"/>
        <v>'Simpl. all tex-DT PLYWOOD'!</v>
      </c>
      <c r="J4994">
        <f t="shared" ca="1" si="928"/>
        <v>0</v>
      </c>
      <c r="K4994">
        <f t="shared" ca="1" si="929"/>
        <v>0</v>
      </c>
      <c r="L4994">
        <f t="shared" ca="1" si="935"/>
        <v>0</v>
      </c>
      <c r="M4994">
        <f t="shared" ca="1" si="936"/>
        <v>0</v>
      </c>
      <c r="O4994" t="str">
        <f t="shared" ca="1" si="937"/>
        <v>D:z</v>
      </c>
      <c r="P4994" t="str">
        <f t="shared" ca="1" si="938"/>
        <v>D7:z7</v>
      </c>
    </row>
    <row r="4995" spans="1:16">
      <c r="A4995" t="str">
        <f t="shared" si="930"/>
        <v>03</v>
      </c>
      <c r="B4995" t="str">
        <f t="shared" ca="1" si="931"/>
        <v>W</v>
      </c>
      <c r="C4995" t="str">
        <f t="shared" si="932"/>
        <v>SIMPL-9A-T</v>
      </c>
      <c r="D4995" t="s">
        <v>4278</v>
      </c>
      <c r="E4995">
        <f t="shared" ca="1" si="933"/>
        <v>0</v>
      </c>
      <c r="H4995" t="str">
        <f t="shared" ca="1" si="934"/>
        <v>'Simpl. all tex-DT PLYWOOD'!</v>
      </c>
      <c r="I4995" t="str">
        <f t="shared" ca="1" si="927"/>
        <v>'Simpl. all tex-DT PLYWOOD'!</v>
      </c>
      <c r="J4995">
        <f t="shared" ca="1" si="928"/>
        <v>0</v>
      </c>
      <c r="K4995">
        <f t="shared" ca="1" si="929"/>
        <v>0</v>
      </c>
      <c r="L4995">
        <f t="shared" ca="1" si="935"/>
        <v>0</v>
      </c>
      <c r="M4995">
        <f t="shared" ca="1" si="936"/>
        <v>0</v>
      </c>
      <c r="O4995" t="str">
        <f t="shared" ca="1" si="937"/>
        <v>D:z</v>
      </c>
      <c r="P4995" t="str">
        <f t="shared" ca="1" si="938"/>
        <v>D7:z7</v>
      </c>
    </row>
    <row r="4996" spans="1:16">
      <c r="A4996" t="str">
        <f t="shared" si="930"/>
        <v>04</v>
      </c>
      <c r="B4996" t="str">
        <f t="shared" ca="1" si="931"/>
        <v>W</v>
      </c>
      <c r="C4996" t="str">
        <f t="shared" si="932"/>
        <v>SIMPL-9A-T</v>
      </c>
      <c r="D4996" t="s">
        <v>4279</v>
      </c>
      <c r="E4996">
        <f t="shared" ca="1" si="933"/>
        <v>0</v>
      </c>
      <c r="H4996" t="str">
        <f t="shared" ca="1" si="934"/>
        <v>'Simpl. all tex-DT PLYWOOD'!</v>
      </c>
      <c r="I4996" t="str">
        <f t="shared" ref="I4996:I5059" ca="1" si="939">IF(IFERROR(VLOOKUP(C4996,INDIRECT($G$7&amp;"D:D"),1,FALSE),0)&lt;&gt;0,I$13,0)</f>
        <v>'Simpl. all tex-DT PLYWOOD'!</v>
      </c>
      <c r="J4996">
        <f t="shared" ref="J4996:J5059" ca="1" si="940">IF(IFERROR(VLOOKUP(C4996,INDIRECT($G$8&amp;"D:D"),1,FALSE),0)&lt;&gt;0,J$13,0)</f>
        <v>0</v>
      </c>
      <c r="K4996">
        <f t="shared" ref="K4996:K5059" ca="1" si="941">IF(IFERROR(VLOOKUP($C4996,INDIRECT($G$9&amp;"d:d"),1,FALSE),0)&lt;&gt;0,K$13,0)</f>
        <v>0</v>
      </c>
      <c r="L4996">
        <f t="shared" ca="1" si="935"/>
        <v>0</v>
      </c>
      <c r="M4996">
        <f t="shared" ca="1" si="936"/>
        <v>0</v>
      </c>
      <c r="O4996" t="str">
        <f t="shared" ca="1" si="937"/>
        <v>D:z</v>
      </c>
      <c r="P4996" t="str">
        <f t="shared" ca="1" si="938"/>
        <v>D7:z7</v>
      </c>
    </row>
    <row r="4997" spans="1:16">
      <c r="A4997" t="str">
        <f t="shared" si="930"/>
        <v>05</v>
      </c>
      <c r="B4997" t="str">
        <f t="shared" ca="1" si="931"/>
        <v>W</v>
      </c>
      <c r="C4997" t="str">
        <f t="shared" si="932"/>
        <v>SIMPL-9A-T</v>
      </c>
      <c r="D4997" t="s">
        <v>4280</v>
      </c>
      <c r="E4997">
        <f t="shared" ca="1" si="933"/>
        <v>0</v>
      </c>
      <c r="H4997" t="str">
        <f t="shared" ca="1" si="934"/>
        <v>'Simpl. all tex-DT PLYWOOD'!</v>
      </c>
      <c r="I4997" t="str">
        <f t="shared" ca="1" si="939"/>
        <v>'Simpl. all tex-DT PLYWOOD'!</v>
      </c>
      <c r="J4997">
        <f t="shared" ca="1" si="940"/>
        <v>0</v>
      </c>
      <c r="K4997">
        <f t="shared" ca="1" si="941"/>
        <v>0</v>
      </c>
      <c r="L4997">
        <f t="shared" ca="1" si="935"/>
        <v>0</v>
      </c>
      <c r="M4997">
        <f t="shared" ca="1" si="936"/>
        <v>0</v>
      </c>
      <c r="O4997" t="str">
        <f t="shared" ca="1" si="937"/>
        <v>D:z</v>
      </c>
      <c r="P4997" t="str">
        <f t="shared" ca="1" si="938"/>
        <v>D7:z7</v>
      </c>
    </row>
    <row r="4998" spans="1:16">
      <c r="A4998" t="str">
        <f t="shared" si="930"/>
        <v>06</v>
      </c>
      <c r="B4998" t="str">
        <f t="shared" ca="1" si="931"/>
        <v>W</v>
      </c>
      <c r="C4998" t="str">
        <f t="shared" si="932"/>
        <v>SIMPL-9A-T</v>
      </c>
      <c r="D4998" t="s">
        <v>4281</v>
      </c>
      <c r="E4998">
        <f t="shared" ca="1" si="933"/>
        <v>0</v>
      </c>
      <c r="H4998" t="str">
        <f t="shared" ca="1" si="934"/>
        <v>'Simpl. all tex-DT PLYWOOD'!</v>
      </c>
      <c r="I4998" t="str">
        <f t="shared" ca="1" si="939"/>
        <v>'Simpl. all tex-DT PLYWOOD'!</v>
      </c>
      <c r="J4998">
        <f t="shared" ca="1" si="940"/>
        <v>0</v>
      </c>
      <c r="K4998">
        <f t="shared" ca="1" si="941"/>
        <v>0</v>
      </c>
      <c r="L4998">
        <f t="shared" ca="1" si="935"/>
        <v>0</v>
      </c>
      <c r="M4998">
        <f t="shared" ca="1" si="936"/>
        <v>0</v>
      </c>
      <c r="O4998" t="str">
        <f t="shared" ca="1" si="937"/>
        <v>D:z</v>
      </c>
      <c r="P4998" t="str">
        <f t="shared" ca="1" si="938"/>
        <v>D7:z7</v>
      </c>
    </row>
    <row r="4999" spans="1:16">
      <c r="A4999" t="str">
        <f t="shared" si="930"/>
        <v>07</v>
      </c>
      <c r="B4999" t="str">
        <f t="shared" ca="1" si="931"/>
        <v>W</v>
      </c>
      <c r="C4999" t="str">
        <f t="shared" si="932"/>
        <v>SIMPL-9A-T</v>
      </c>
      <c r="D4999" t="s">
        <v>4282</v>
      </c>
      <c r="E4999">
        <f t="shared" ca="1" si="933"/>
        <v>0</v>
      </c>
      <c r="H4999" t="str">
        <f t="shared" ca="1" si="934"/>
        <v>'Simpl. all tex-DT PLYWOOD'!</v>
      </c>
      <c r="I4999" t="str">
        <f t="shared" ca="1" si="939"/>
        <v>'Simpl. all tex-DT PLYWOOD'!</v>
      </c>
      <c r="J4999">
        <f t="shared" ca="1" si="940"/>
        <v>0</v>
      </c>
      <c r="K4999">
        <f t="shared" ca="1" si="941"/>
        <v>0</v>
      </c>
      <c r="L4999">
        <f t="shared" ca="1" si="935"/>
        <v>0</v>
      </c>
      <c r="M4999">
        <f t="shared" ca="1" si="936"/>
        <v>0</v>
      </c>
      <c r="O4999" t="str">
        <f t="shared" ca="1" si="937"/>
        <v>D:z</v>
      </c>
      <c r="P4999" t="str">
        <f t="shared" ca="1" si="938"/>
        <v>D7:z7</v>
      </c>
    </row>
    <row r="5000" spans="1:16">
      <c r="A5000" t="str">
        <f t="shared" si="930"/>
        <v>08</v>
      </c>
      <c r="B5000" t="str">
        <f t="shared" ca="1" si="931"/>
        <v>W</v>
      </c>
      <c r="C5000" t="str">
        <f t="shared" si="932"/>
        <v>SIMPL-9A-T</v>
      </c>
      <c r="D5000" t="s">
        <v>4283</v>
      </c>
      <c r="E5000">
        <f t="shared" ca="1" si="933"/>
        <v>0</v>
      </c>
      <c r="H5000" t="str">
        <f t="shared" ca="1" si="934"/>
        <v>'Simpl. all tex-DT PLYWOOD'!</v>
      </c>
      <c r="I5000" t="str">
        <f t="shared" ca="1" si="939"/>
        <v>'Simpl. all tex-DT PLYWOOD'!</v>
      </c>
      <c r="J5000">
        <f t="shared" ca="1" si="940"/>
        <v>0</v>
      </c>
      <c r="K5000">
        <f t="shared" ca="1" si="941"/>
        <v>0</v>
      </c>
      <c r="L5000">
        <f t="shared" ca="1" si="935"/>
        <v>0</v>
      </c>
      <c r="M5000">
        <f t="shared" ca="1" si="936"/>
        <v>0</v>
      </c>
      <c r="O5000" t="str">
        <f t="shared" ca="1" si="937"/>
        <v>D:z</v>
      </c>
      <c r="P5000" t="str">
        <f t="shared" ca="1" si="938"/>
        <v>D7:z7</v>
      </c>
    </row>
    <row r="5001" spans="1:16">
      <c r="A5001" t="str">
        <f t="shared" si="930"/>
        <v>09</v>
      </c>
      <c r="B5001" t="str">
        <f t="shared" ca="1" si="931"/>
        <v>W</v>
      </c>
      <c r="C5001" t="str">
        <f t="shared" si="932"/>
        <v>SIMPL-9A-T</v>
      </c>
      <c r="D5001" t="s">
        <v>4284</v>
      </c>
      <c r="E5001">
        <f t="shared" ca="1" si="933"/>
        <v>0</v>
      </c>
      <c r="H5001" t="str">
        <f t="shared" ca="1" si="934"/>
        <v>'Simpl. all tex-DT PLYWOOD'!</v>
      </c>
      <c r="I5001" t="str">
        <f t="shared" ca="1" si="939"/>
        <v>'Simpl. all tex-DT PLYWOOD'!</v>
      </c>
      <c r="J5001">
        <f t="shared" ca="1" si="940"/>
        <v>0</v>
      </c>
      <c r="K5001">
        <f t="shared" ca="1" si="941"/>
        <v>0</v>
      </c>
      <c r="L5001">
        <f t="shared" ca="1" si="935"/>
        <v>0</v>
      </c>
      <c r="M5001">
        <f t="shared" ca="1" si="936"/>
        <v>0</v>
      </c>
      <c r="O5001" t="str">
        <f t="shared" ca="1" si="937"/>
        <v>D:z</v>
      </c>
      <c r="P5001" t="str">
        <f t="shared" ca="1" si="938"/>
        <v>D7:z7</v>
      </c>
    </row>
    <row r="5002" spans="1:16">
      <c r="A5002" t="str">
        <f t="shared" si="930"/>
        <v>10</v>
      </c>
      <c r="B5002" t="str">
        <f t="shared" ca="1" si="931"/>
        <v>W</v>
      </c>
      <c r="C5002" t="str">
        <f t="shared" si="932"/>
        <v>SIMPL-9A-T</v>
      </c>
      <c r="D5002" t="s">
        <v>4285</v>
      </c>
      <c r="E5002">
        <f t="shared" ca="1" si="933"/>
        <v>0</v>
      </c>
      <c r="H5002" t="str">
        <f t="shared" ca="1" si="934"/>
        <v>'Simpl. all tex-DT PLYWOOD'!</v>
      </c>
      <c r="I5002" t="str">
        <f t="shared" ca="1" si="939"/>
        <v>'Simpl. all tex-DT PLYWOOD'!</v>
      </c>
      <c r="J5002">
        <f t="shared" ca="1" si="940"/>
        <v>0</v>
      </c>
      <c r="K5002">
        <f t="shared" ca="1" si="941"/>
        <v>0</v>
      </c>
      <c r="L5002">
        <f t="shared" ca="1" si="935"/>
        <v>0</v>
      </c>
      <c r="M5002">
        <f t="shared" ca="1" si="936"/>
        <v>0</v>
      </c>
      <c r="O5002" t="str">
        <f t="shared" ca="1" si="937"/>
        <v>D:z</v>
      </c>
      <c r="P5002" t="str">
        <f t="shared" ca="1" si="938"/>
        <v>D7:z7</v>
      </c>
    </row>
    <row r="5003" spans="1:16">
      <c r="A5003" t="str">
        <f t="shared" si="930"/>
        <v>11</v>
      </c>
      <c r="B5003" t="str">
        <f t="shared" ca="1" si="931"/>
        <v>W</v>
      </c>
      <c r="C5003" t="str">
        <f t="shared" si="932"/>
        <v>SIMPL-9A-T</v>
      </c>
      <c r="D5003" t="s">
        <v>4286</v>
      </c>
      <c r="E5003">
        <f t="shared" ca="1" si="933"/>
        <v>0</v>
      </c>
      <c r="H5003" t="str">
        <f t="shared" ca="1" si="934"/>
        <v>'Simpl. all tex-DT PLYWOOD'!</v>
      </c>
      <c r="I5003" t="str">
        <f t="shared" ca="1" si="939"/>
        <v>'Simpl. all tex-DT PLYWOOD'!</v>
      </c>
      <c r="J5003">
        <f t="shared" ca="1" si="940"/>
        <v>0</v>
      </c>
      <c r="K5003">
        <f t="shared" ca="1" si="941"/>
        <v>0</v>
      </c>
      <c r="L5003">
        <f t="shared" ca="1" si="935"/>
        <v>0</v>
      </c>
      <c r="M5003">
        <f t="shared" ca="1" si="936"/>
        <v>0</v>
      </c>
      <c r="O5003" t="str">
        <f t="shared" ca="1" si="937"/>
        <v>D:z</v>
      </c>
      <c r="P5003" t="str">
        <f t="shared" ca="1" si="938"/>
        <v>D7:z7</v>
      </c>
    </row>
    <row r="5004" spans="1:16">
      <c r="A5004" t="str">
        <f t="shared" si="930"/>
        <v>12</v>
      </c>
      <c r="B5004" t="str">
        <f t="shared" ca="1" si="931"/>
        <v>W</v>
      </c>
      <c r="C5004" t="str">
        <f t="shared" si="932"/>
        <v>SIMPL-9A-T</v>
      </c>
      <c r="D5004" t="s">
        <v>4287</v>
      </c>
      <c r="E5004">
        <f t="shared" ca="1" si="933"/>
        <v>0</v>
      </c>
      <c r="H5004" t="str">
        <f t="shared" ca="1" si="934"/>
        <v>'Simpl. all tex-DT PLYWOOD'!</v>
      </c>
      <c r="I5004" t="str">
        <f t="shared" ca="1" si="939"/>
        <v>'Simpl. all tex-DT PLYWOOD'!</v>
      </c>
      <c r="J5004">
        <f t="shared" ca="1" si="940"/>
        <v>0</v>
      </c>
      <c r="K5004">
        <f t="shared" ca="1" si="941"/>
        <v>0</v>
      </c>
      <c r="L5004">
        <f t="shared" ca="1" si="935"/>
        <v>0</v>
      </c>
      <c r="M5004">
        <f t="shared" ca="1" si="936"/>
        <v>0</v>
      </c>
      <c r="O5004" t="str">
        <f t="shared" ca="1" si="937"/>
        <v>D:z</v>
      </c>
      <c r="P5004" t="str">
        <f t="shared" ca="1" si="938"/>
        <v>D7:z7</v>
      </c>
    </row>
    <row r="5005" spans="1:16">
      <c r="A5005" t="str">
        <f t="shared" si="930"/>
        <v>13</v>
      </c>
      <c r="B5005" t="str">
        <f t="shared" ca="1" si="931"/>
        <v>W</v>
      </c>
      <c r="C5005" t="str">
        <f t="shared" si="932"/>
        <v>SIMPL-9A-T</v>
      </c>
      <c r="D5005" t="s">
        <v>4288</v>
      </c>
      <c r="E5005">
        <f t="shared" ca="1" si="933"/>
        <v>0</v>
      </c>
      <c r="H5005" t="str">
        <f t="shared" ca="1" si="934"/>
        <v>'Simpl. all tex-DT PLYWOOD'!</v>
      </c>
      <c r="I5005" t="str">
        <f t="shared" ca="1" si="939"/>
        <v>'Simpl. all tex-DT PLYWOOD'!</v>
      </c>
      <c r="J5005">
        <f t="shared" ca="1" si="940"/>
        <v>0</v>
      </c>
      <c r="K5005">
        <f t="shared" ca="1" si="941"/>
        <v>0</v>
      </c>
      <c r="L5005">
        <f t="shared" ca="1" si="935"/>
        <v>0</v>
      </c>
      <c r="M5005">
        <f t="shared" ca="1" si="936"/>
        <v>0</v>
      </c>
      <c r="O5005" t="str">
        <f t="shared" ca="1" si="937"/>
        <v>D:z</v>
      </c>
      <c r="P5005" t="str">
        <f t="shared" ca="1" si="938"/>
        <v>D7:z7</v>
      </c>
    </row>
    <row r="5006" spans="1:16">
      <c r="A5006" t="str">
        <f t="shared" si="930"/>
        <v>15</v>
      </c>
      <c r="B5006" t="str">
        <f t="shared" ca="1" si="931"/>
        <v>W</v>
      </c>
      <c r="C5006" t="str">
        <f t="shared" si="932"/>
        <v>SIMPL-9A-T</v>
      </c>
      <c r="D5006" t="s">
        <v>4835</v>
      </c>
      <c r="E5006">
        <f t="shared" ca="1" si="933"/>
        <v>0</v>
      </c>
      <c r="H5006" t="str">
        <f t="shared" ca="1" si="934"/>
        <v>'Simpl. all tex-DT PLYWOOD'!</v>
      </c>
      <c r="I5006" t="str">
        <f t="shared" ca="1" si="939"/>
        <v>'Simpl. all tex-DT PLYWOOD'!</v>
      </c>
      <c r="J5006">
        <f t="shared" ca="1" si="940"/>
        <v>0</v>
      </c>
      <c r="K5006">
        <f t="shared" ca="1" si="941"/>
        <v>0</v>
      </c>
      <c r="L5006">
        <f t="shared" ca="1" si="935"/>
        <v>0</v>
      </c>
      <c r="M5006">
        <f t="shared" ca="1" si="936"/>
        <v>0</v>
      </c>
      <c r="O5006" t="str">
        <f t="shared" ca="1" si="937"/>
        <v>D:z</v>
      </c>
      <c r="P5006" t="str">
        <f t="shared" ca="1" si="938"/>
        <v>D7:z7</v>
      </c>
    </row>
    <row r="5007" spans="1:16">
      <c r="A5007" t="str">
        <f t="shared" ref="A5007:A5070" si="942">MID(D5007,LEN(C5007)+2,LEN(D5007)-LEN(C5007))</f>
        <v>01</v>
      </c>
      <c r="B5007" t="str">
        <f t="shared" ref="B5007:B5070" ca="1" si="943">VLOOKUP(H5007,$A$1:$K$4,11,FALSE)</f>
        <v>W</v>
      </c>
      <c r="C5007" t="str">
        <f t="shared" ref="C5007:C5070" si="944">IF(RIGHT(LEFT(D5007,LEN(D5007)-3),1)="-",LEFT(D5007,LEN(D5007)-4),LEFT(D5007,LEN(D5007)-3))</f>
        <v>SIMPL-9B</v>
      </c>
      <c r="D5007" t="s">
        <v>1931</v>
      </c>
      <c r="E5007">
        <f t="shared" ref="E5007:E5070" ca="1" si="945">IFERROR(VLOOKUP(C5007,INDIRECT($H5007&amp;$O5007),MATCH($A5007,INDIRECT($H5007&amp;$P5007),0),FALSE),0)</f>
        <v>0</v>
      </c>
      <c r="H5007" t="str">
        <f t="shared" ref="H5007:H5070" ca="1" si="946">IF(I5007&lt;&gt;0,I5007,IF(J5007&lt;&gt;0,J5007,IF(K5007&lt;&gt;0,K5007,IF(L5007&lt;&gt;0,L5007,IF(M5007&lt;&gt;0,M5007,N5007)))))</f>
        <v>'Simpl. all tex-DT PLYWOOD'!</v>
      </c>
      <c r="I5007" t="str">
        <f t="shared" ca="1" si="939"/>
        <v>'Simpl. all tex-DT PLYWOOD'!</v>
      </c>
      <c r="J5007">
        <f t="shared" ca="1" si="940"/>
        <v>0</v>
      </c>
      <c r="K5007">
        <f t="shared" ca="1" si="941"/>
        <v>0</v>
      </c>
      <c r="L5007">
        <f t="shared" ref="L5007:L5070" ca="1" si="947">IF(IFERROR(VLOOKUP($C5007,INDIRECT($G$10&amp;"d:d"),1,FALSE),0)&lt;&gt;0,L$13,0)</f>
        <v>0</v>
      </c>
      <c r="M5007">
        <f t="shared" ref="M5007:M5070" ca="1" si="948">IF(IFERROR(VLOOKUP($C5007,INDIRECT($G$11&amp;"d:d"),1,FALSE),0)&lt;&gt;0,M$13,0)</f>
        <v>0</v>
      </c>
      <c r="O5007" t="str">
        <f t="shared" ref="O5007:O5070" ca="1" si="949">VLOOKUP($H5007,$G$7:$I$11,2,FALSE)</f>
        <v>D:z</v>
      </c>
      <c r="P5007" t="str">
        <f t="shared" ref="P5007:P5070" ca="1" si="950">VLOOKUP($H5007,$G$7:$I$11,3,FALSE)</f>
        <v>D7:z7</v>
      </c>
    </row>
    <row r="5008" spans="1:16">
      <c r="A5008" t="str">
        <f t="shared" si="942"/>
        <v>02</v>
      </c>
      <c r="B5008" t="str">
        <f t="shared" ca="1" si="943"/>
        <v>W</v>
      </c>
      <c r="C5008" t="str">
        <f t="shared" si="944"/>
        <v>SIMPL-9B</v>
      </c>
      <c r="D5008" t="s">
        <v>1932</v>
      </c>
      <c r="E5008">
        <f t="shared" ca="1" si="945"/>
        <v>0</v>
      </c>
      <c r="H5008" t="str">
        <f t="shared" ca="1" si="946"/>
        <v>'Simpl. all tex-DT PLYWOOD'!</v>
      </c>
      <c r="I5008" t="str">
        <f t="shared" ca="1" si="939"/>
        <v>'Simpl. all tex-DT PLYWOOD'!</v>
      </c>
      <c r="J5008">
        <f t="shared" ca="1" si="940"/>
        <v>0</v>
      </c>
      <c r="K5008">
        <f t="shared" ca="1" si="941"/>
        <v>0</v>
      </c>
      <c r="L5008">
        <f t="shared" ca="1" si="947"/>
        <v>0</v>
      </c>
      <c r="M5008">
        <f t="shared" ca="1" si="948"/>
        <v>0</v>
      </c>
      <c r="O5008" t="str">
        <f t="shared" ca="1" si="949"/>
        <v>D:z</v>
      </c>
      <c r="P5008" t="str">
        <f t="shared" ca="1" si="950"/>
        <v>D7:z7</v>
      </c>
    </row>
    <row r="5009" spans="1:16">
      <c r="A5009" t="str">
        <f t="shared" si="942"/>
        <v>03</v>
      </c>
      <c r="B5009" t="str">
        <f t="shared" ca="1" si="943"/>
        <v>W</v>
      </c>
      <c r="C5009" t="str">
        <f t="shared" si="944"/>
        <v>SIMPL-9B</v>
      </c>
      <c r="D5009" t="s">
        <v>1933</v>
      </c>
      <c r="E5009">
        <f t="shared" ca="1" si="945"/>
        <v>0</v>
      </c>
      <c r="H5009" t="str">
        <f t="shared" ca="1" si="946"/>
        <v>'Simpl. all tex-DT PLYWOOD'!</v>
      </c>
      <c r="I5009" t="str">
        <f t="shared" ca="1" si="939"/>
        <v>'Simpl. all tex-DT PLYWOOD'!</v>
      </c>
      <c r="J5009">
        <f t="shared" ca="1" si="940"/>
        <v>0</v>
      </c>
      <c r="K5009">
        <f t="shared" ca="1" si="941"/>
        <v>0</v>
      </c>
      <c r="L5009">
        <f t="shared" ca="1" si="947"/>
        <v>0</v>
      </c>
      <c r="M5009">
        <f t="shared" ca="1" si="948"/>
        <v>0</v>
      </c>
      <c r="O5009" t="str">
        <f t="shared" ca="1" si="949"/>
        <v>D:z</v>
      </c>
      <c r="P5009" t="str">
        <f t="shared" ca="1" si="950"/>
        <v>D7:z7</v>
      </c>
    </row>
    <row r="5010" spans="1:16">
      <c r="A5010" t="str">
        <f t="shared" si="942"/>
        <v>04</v>
      </c>
      <c r="B5010" t="str">
        <f t="shared" ca="1" si="943"/>
        <v>W</v>
      </c>
      <c r="C5010" t="str">
        <f t="shared" si="944"/>
        <v>SIMPL-9B</v>
      </c>
      <c r="D5010" t="s">
        <v>1934</v>
      </c>
      <c r="E5010">
        <f t="shared" ca="1" si="945"/>
        <v>0</v>
      </c>
      <c r="H5010" t="str">
        <f t="shared" ca="1" si="946"/>
        <v>'Simpl. all tex-DT PLYWOOD'!</v>
      </c>
      <c r="I5010" t="str">
        <f t="shared" ca="1" si="939"/>
        <v>'Simpl. all tex-DT PLYWOOD'!</v>
      </c>
      <c r="J5010">
        <f t="shared" ca="1" si="940"/>
        <v>0</v>
      </c>
      <c r="K5010">
        <f t="shared" ca="1" si="941"/>
        <v>0</v>
      </c>
      <c r="L5010">
        <f t="shared" ca="1" si="947"/>
        <v>0</v>
      </c>
      <c r="M5010">
        <f t="shared" ca="1" si="948"/>
        <v>0</v>
      </c>
      <c r="O5010" t="str">
        <f t="shared" ca="1" si="949"/>
        <v>D:z</v>
      </c>
      <c r="P5010" t="str">
        <f t="shared" ca="1" si="950"/>
        <v>D7:z7</v>
      </c>
    </row>
    <row r="5011" spans="1:16">
      <c r="A5011" t="str">
        <f t="shared" si="942"/>
        <v>05</v>
      </c>
      <c r="B5011" t="str">
        <f t="shared" ca="1" si="943"/>
        <v>W</v>
      </c>
      <c r="C5011" t="str">
        <f t="shared" si="944"/>
        <v>SIMPL-9B</v>
      </c>
      <c r="D5011" t="s">
        <v>1935</v>
      </c>
      <c r="E5011">
        <f t="shared" ca="1" si="945"/>
        <v>0</v>
      </c>
      <c r="H5011" t="str">
        <f t="shared" ca="1" si="946"/>
        <v>'Simpl. all tex-DT PLYWOOD'!</v>
      </c>
      <c r="I5011" t="str">
        <f t="shared" ca="1" si="939"/>
        <v>'Simpl. all tex-DT PLYWOOD'!</v>
      </c>
      <c r="J5011">
        <f t="shared" ca="1" si="940"/>
        <v>0</v>
      </c>
      <c r="K5011">
        <f t="shared" ca="1" si="941"/>
        <v>0</v>
      </c>
      <c r="L5011">
        <f t="shared" ca="1" si="947"/>
        <v>0</v>
      </c>
      <c r="M5011">
        <f t="shared" ca="1" si="948"/>
        <v>0</v>
      </c>
      <c r="O5011" t="str">
        <f t="shared" ca="1" si="949"/>
        <v>D:z</v>
      </c>
      <c r="P5011" t="str">
        <f t="shared" ca="1" si="950"/>
        <v>D7:z7</v>
      </c>
    </row>
    <row r="5012" spans="1:16">
      <c r="A5012" t="str">
        <f t="shared" si="942"/>
        <v>06</v>
      </c>
      <c r="B5012" t="str">
        <f t="shared" ca="1" si="943"/>
        <v>W</v>
      </c>
      <c r="C5012" t="str">
        <f t="shared" si="944"/>
        <v>SIMPL-9B</v>
      </c>
      <c r="D5012" t="s">
        <v>1936</v>
      </c>
      <c r="E5012">
        <f t="shared" ca="1" si="945"/>
        <v>0</v>
      </c>
      <c r="H5012" t="str">
        <f t="shared" ca="1" si="946"/>
        <v>'Simpl. all tex-DT PLYWOOD'!</v>
      </c>
      <c r="I5012" t="str">
        <f t="shared" ca="1" si="939"/>
        <v>'Simpl. all tex-DT PLYWOOD'!</v>
      </c>
      <c r="J5012">
        <f t="shared" ca="1" si="940"/>
        <v>0</v>
      </c>
      <c r="K5012">
        <f t="shared" ca="1" si="941"/>
        <v>0</v>
      </c>
      <c r="L5012">
        <f t="shared" ca="1" si="947"/>
        <v>0</v>
      </c>
      <c r="M5012">
        <f t="shared" ca="1" si="948"/>
        <v>0</v>
      </c>
      <c r="O5012" t="str">
        <f t="shared" ca="1" si="949"/>
        <v>D:z</v>
      </c>
      <c r="P5012" t="str">
        <f t="shared" ca="1" si="950"/>
        <v>D7:z7</v>
      </c>
    </row>
    <row r="5013" spans="1:16">
      <c r="A5013" t="str">
        <f t="shared" si="942"/>
        <v>07</v>
      </c>
      <c r="B5013" t="str">
        <f t="shared" ca="1" si="943"/>
        <v>W</v>
      </c>
      <c r="C5013" t="str">
        <f t="shared" si="944"/>
        <v>SIMPL-9B</v>
      </c>
      <c r="D5013" t="s">
        <v>1937</v>
      </c>
      <c r="E5013">
        <f t="shared" ca="1" si="945"/>
        <v>0</v>
      </c>
      <c r="H5013" t="str">
        <f t="shared" ca="1" si="946"/>
        <v>'Simpl. all tex-DT PLYWOOD'!</v>
      </c>
      <c r="I5013" t="str">
        <f t="shared" ca="1" si="939"/>
        <v>'Simpl. all tex-DT PLYWOOD'!</v>
      </c>
      <c r="J5013">
        <f t="shared" ca="1" si="940"/>
        <v>0</v>
      </c>
      <c r="K5013">
        <f t="shared" ca="1" si="941"/>
        <v>0</v>
      </c>
      <c r="L5013">
        <f t="shared" ca="1" si="947"/>
        <v>0</v>
      </c>
      <c r="M5013">
        <f t="shared" ca="1" si="948"/>
        <v>0</v>
      </c>
      <c r="O5013" t="str">
        <f t="shared" ca="1" si="949"/>
        <v>D:z</v>
      </c>
      <c r="P5013" t="str">
        <f t="shared" ca="1" si="950"/>
        <v>D7:z7</v>
      </c>
    </row>
    <row r="5014" spans="1:16">
      <c r="A5014" t="str">
        <f t="shared" si="942"/>
        <v>08</v>
      </c>
      <c r="B5014" t="str">
        <f t="shared" ca="1" si="943"/>
        <v>W</v>
      </c>
      <c r="C5014" t="str">
        <f t="shared" si="944"/>
        <v>SIMPL-9B</v>
      </c>
      <c r="D5014" t="s">
        <v>1938</v>
      </c>
      <c r="E5014">
        <f t="shared" ca="1" si="945"/>
        <v>0</v>
      </c>
      <c r="H5014" t="str">
        <f t="shared" ca="1" si="946"/>
        <v>'Simpl. all tex-DT PLYWOOD'!</v>
      </c>
      <c r="I5014" t="str">
        <f t="shared" ca="1" si="939"/>
        <v>'Simpl. all tex-DT PLYWOOD'!</v>
      </c>
      <c r="J5014">
        <f t="shared" ca="1" si="940"/>
        <v>0</v>
      </c>
      <c r="K5014">
        <f t="shared" ca="1" si="941"/>
        <v>0</v>
      </c>
      <c r="L5014">
        <f t="shared" ca="1" si="947"/>
        <v>0</v>
      </c>
      <c r="M5014">
        <f t="shared" ca="1" si="948"/>
        <v>0</v>
      </c>
      <c r="O5014" t="str">
        <f t="shared" ca="1" si="949"/>
        <v>D:z</v>
      </c>
      <c r="P5014" t="str">
        <f t="shared" ca="1" si="950"/>
        <v>D7:z7</v>
      </c>
    </row>
    <row r="5015" spans="1:16">
      <c r="A5015" t="str">
        <f t="shared" si="942"/>
        <v>09</v>
      </c>
      <c r="B5015" t="str">
        <f t="shared" ca="1" si="943"/>
        <v>W</v>
      </c>
      <c r="C5015" t="str">
        <f t="shared" si="944"/>
        <v>SIMPL-9B</v>
      </c>
      <c r="D5015" t="s">
        <v>1939</v>
      </c>
      <c r="E5015">
        <f t="shared" ca="1" si="945"/>
        <v>0</v>
      </c>
      <c r="H5015" t="str">
        <f t="shared" ca="1" si="946"/>
        <v>'Simpl. all tex-DT PLYWOOD'!</v>
      </c>
      <c r="I5015" t="str">
        <f t="shared" ca="1" si="939"/>
        <v>'Simpl. all tex-DT PLYWOOD'!</v>
      </c>
      <c r="J5015">
        <f t="shared" ca="1" si="940"/>
        <v>0</v>
      </c>
      <c r="K5015">
        <f t="shared" ca="1" si="941"/>
        <v>0</v>
      </c>
      <c r="L5015">
        <f t="shared" ca="1" si="947"/>
        <v>0</v>
      </c>
      <c r="M5015">
        <f t="shared" ca="1" si="948"/>
        <v>0</v>
      </c>
      <c r="O5015" t="str">
        <f t="shared" ca="1" si="949"/>
        <v>D:z</v>
      </c>
      <c r="P5015" t="str">
        <f t="shared" ca="1" si="950"/>
        <v>D7:z7</v>
      </c>
    </row>
    <row r="5016" spans="1:16">
      <c r="A5016" t="str">
        <f t="shared" si="942"/>
        <v>10</v>
      </c>
      <c r="B5016" t="str">
        <f t="shared" ca="1" si="943"/>
        <v>W</v>
      </c>
      <c r="C5016" t="str">
        <f t="shared" si="944"/>
        <v>SIMPL-9B</v>
      </c>
      <c r="D5016" t="s">
        <v>1940</v>
      </c>
      <c r="E5016">
        <f t="shared" ca="1" si="945"/>
        <v>0</v>
      </c>
      <c r="H5016" t="str">
        <f t="shared" ca="1" si="946"/>
        <v>'Simpl. all tex-DT PLYWOOD'!</v>
      </c>
      <c r="I5016" t="str">
        <f t="shared" ca="1" si="939"/>
        <v>'Simpl. all tex-DT PLYWOOD'!</v>
      </c>
      <c r="J5016">
        <f t="shared" ca="1" si="940"/>
        <v>0</v>
      </c>
      <c r="K5016">
        <f t="shared" ca="1" si="941"/>
        <v>0</v>
      </c>
      <c r="L5016">
        <f t="shared" ca="1" si="947"/>
        <v>0</v>
      </c>
      <c r="M5016">
        <f t="shared" ca="1" si="948"/>
        <v>0</v>
      </c>
      <c r="O5016" t="str">
        <f t="shared" ca="1" si="949"/>
        <v>D:z</v>
      </c>
      <c r="P5016" t="str">
        <f t="shared" ca="1" si="950"/>
        <v>D7:z7</v>
      </c>
    </row>
    <row r="5017" spans="1:16">
      <c r="A5017" t="str">
        <f t="shared" si="942"/>
        <v>100</v>
      </c>
      <c r="B5017" t="str">
        <f t="shared" ca="1" si="943"/>
        <v>W</v>
      </c>
      <c r="C5017" t="str">
        <f t="shared" si="944"/>
        <v>SIMPL-9B</v>
      </c>
      <c r="D5017" t="s">
        <v>1944</v>
      </c>
      <c r="E5017">
        <f t="shared" ca="1" si="945"/>
        <v>0</v>
      </c>
      <c r="H5017" t="str">
        <f t="shared" ca="1" si="946"/>
        <v>'Simpl. all tex-DT PLYWOOD'!</v>
      </c>
      <c r="I5017" t="str">
        <f t="shared" ca="1" si="939"/>
        <v>'Simpl. all tex-DT PLYWOOD'!</v>
      </c>
      <c r="J5017">
        <f t="shared" ca="1" si="940"/>
        <v>0</v>
      </c>
      <c r="K5017">
        <f t="shared" ca="1" si="941"/>
        <v>0</v>
      </c>
      <c r="L5017">
        <f t="shared" ca="1" si="947"/>
        <v>0</v>
      </c>
      <c r="M5017">
        <f t="shared" ca="1" si="948"/>
        <v>0</v>
      </c>
      <c r="O5017" t="str">
        <f t="shared" ca="1" si="949"/>
        <v>D:z</v>
      </c>
      <c r="P5017" t="str">
        <f t="shared" ca="1" si="950"/>
        <v>D7:z7</v>
      </c>
    </row>
    <row r="5018" spans="1:16">
      <c r="A5018" t="str">
        <f t="shared" si="942"/>
        <v>11</v>
      </c>
      <c r="B5018" t="str">
        <f t="shared" ca="1" si="943"/>
        <v>W</v>
      </c>
      <c r="C5018" t="str">
        <f t="shared" si="944"/>
        <v>SIMPL-9B</v>
      </c>
      <c r="D5018" t="s">
        <v>1941</v>
      </c>
      <c r="E5018">
        <f t="shared" ca="1" si="945"/>
        <v>0</v>
      </c>
      <c r="H5018" t="str">
        <f t="shared" ca="1" si="946"/>
        <v>'Simpl. all tex-DT PLYWOOD'!</v>
      </c>
      <c r="I5018" t="str">
        <f t="shared" ca="1" si="939"/>
        <v>'Simpl. all tex-DT PLYWOOD'!</v>
      </c>
      <c r="J5018">
        <f t="shared" ca="1" si="940"/>
        <v>0</v>
      </c>
      <c r="K5018">
        <f t="shared" ca="1" si="941"/>
        <v>0</v>
      </c>
      <c r="L5018">
        <f t="shared" ca="1" si="947"/>
        <v>0</v>
      </c>
      <c r="M5018">
        <f t="shared" ca="1" si="948"/>
        <v>0</v>
      </c>
      <c r="O5018" t="str">
        <f t="shared" ca="1" si="949"/>
        <v>D:z</v>
      </c>
      <c r="P5018" t="str">
        <f t="shared" ca="1" si="950"/>
        <v>D7:z7</v>
      </c>
    </row>
    <row r="5019" spans="1:16">
      <c r="A5019" t="str">
        <f t="shared" si="942"/>
        <v>12</v>
      </c>
      <c r="B5019" t="str">
        <f t="shared" ca="1" si="943"/>
        <v>W</v>
      </c>
      <c r="C5019" t="str">
        <f t="shared" si="944"/>
        <v>SIMPL-9B</v>
      </c>
      <c r="D5019" t="s">
        <v>1942</v>
      </c>
      <c r="E5019">
        <f t="shared" ca="1" si="945"/>
        <v>0</v>
      </c>
      <c r="H5019" t="str">
        <f t="shared" ca="1" si="946"/>
        <v>'Simpl. all tex-DT PLYWOOD'!</v>
      </c>
      <c r="I5019" t="str">
        <f t="shared" ca="1" si="939"/>
        <v>'Simpl. all tex-DT PLYWOOD'!</v>
      </c>
      <c r="J5019">
        <f t="shared" ca="1" si="940"/>
        <v>0</v>
      </c>
      <c r="K5019">
        <f t="shared" ca="1" si="941"/>
        <v>0</v>
      </c>
      <c r="L5019">
        <f t="shared" ca="1" si="947"/>
        <v>0</v>
      </c>
      <c r="M5019">
        <f t="shared" ca="1" si="948"/>
        <v>0</v>
      </c>
      <c r="O5019" t="str">
        <f t="shared" ca="1" si="949"/>
        <v>D:z</v>
      </c>
      <c r="P5019" t="str">
        <f t="shared" ca="1" si="950"/>
        <v>D7:z7</v>
      </c>
    </row>
    <row r="5020" spans="1:16">
      <c r="A5020" t="str">
        <f t="shared" si="942"/>
        <v>13</v>
      </c>
      <c r="B5020" t="str">
        <f t="shared" ca="1" si="943"/>
        <v>W</v>
      </c>
      <c r="C5020" t="str">
        <f t="shared" si="944"/>
        <v>SIMPL-9B</v>
      </c>
      <c r="D5020" t="s">
        <v>1943</v>
      </c>
      <c r="E5020">
        <f t="shared" ca="1" si="945"/>
        <v>0</v>
      </c>
      <c r="H5020" t="str">
        <f t="shared" ca="1" si="946"/>
        <v>'Simpl. all tex-DT PLYWOOD'!</v>
      </c>
      <c r="I5020" t="str">
        <f t="shared" ca="1" si="939"/>
        <v>'Simpl. all tex-DT PLYWOOD'!</v>
      </c>
      <c r="J5020">
        <f t="shared" ca="1" si="940"/>
        <v>0</v>
      </c>
      <c r="K5020">
        <f t="shared" ca="1" si="941"/>
        <v>0</v>
      </c>
      <c r="L5020">
        <f t="shared" ca="1" si="947"/>
        <v>0</v>
      </c>
      <c r="M5020">
        <f t="shared" ca="1" si="948"/>
        <v>0</v>
      </c>
      <c r="O5020" t="str">
        <f t="shared" ca="1" si="949"/>
        <v>D:z</v>
      </c>
      <c r="P5020" t="str">
        <f t="shared" ca="1" si="950"/>
        <v>D7:z7</v>
      </c>
    </row>
    <row r="5021" spans="1:16">
      <c r="A5021" t="str">
        <f t="shared" si="942"/>
        <v>01</v>
      </c>
      <c r="B5021" t="str">
        <f t="shared" ca="1" si="943"/>
        <v>W</v>
      </c>
      <c r="C5021" t="str">
        <f t="shared" si="944"/>
        <v>SIMPL-9B-C</v>
      </c>
      <c r="D5021" t="s">
        <v>6093</v>
      </c>
      <c r="E5021">
        <f t="shared" ca="1" si="945"/>
        <v>0</v>
      </c>
      <c r="H5021" t="str">
        <f t="shared" ca="1" si="946"/>
        <v>'(more) Simpl. Textures PLYWOOD'!</v>
      </c>
      <c r="I5021">
        <f t="shared" ca="1" si="939"/>
        <v>0</v>
      </c>
      <c r="J5021" t="str">
        <f t="shared" ca="1" si="940"/>
        <v>'(more) Simpl. Textures PLYWOOD'!</v>
      </c>
      <c r="K5021">
        <f t="shared" ca="1" si="941"/>
        <v>0</v>
      </c>
      <c r="L5021">
        <f t="shared" ca="1" si="947"/>
        <v>0</v>
      </c>
      <c r="M5021">
        <f t="shared" ca="1" si="948"/>
        <v>0</v>
      </c>
      <c r="O5021" t="str">
        <f t="shared" ca="1" si="949"/>
        <v>D:N</v>
      </c>
      <c r="P5021" t="str">
        <f t="shared" ca="1" si="950"/>
        <v>D7:N7</v>
      </c>
    </row>
    <row r="5022" spans="1:16">
      <c r="A5022" t="str">
        <f t="shared" si="942"/>
        <v>16</v>
      </c>
      <c r="B5022" t="str">
        <f t="shared" ca="1" si="943"/>
        <v>W</v>
      </c>
      <c r="C5022" t="str">
        <f t="shared" si="944"/>
        <v>SIMPL-9B-N-NT</v>
      </c>
      <c r="D5022" t="s">
        <v>5611</v>
      </c>
      <c r="E5022">
        <f t="shared" ca="1" si="945"/>
        <v>0</v>
      </c>
      <c r="H5022" t="str">
        <f t="shared" ca="1" si="946"/>
        <v>'(more) Simpl. Textures PLYWOOD'!</v>
      </c>
      <c r="I5022">
        <f t="shared" ca="1" si="939"/>
        <v>0</v>
      </c>
      <c r="J5022" t="str">
        <f t="shared" ca="1" si="940"/>
        <v>'(more) Simpl. Textures PLYWOOD'!</v>
      </c>
      <c r="K5022">
        <f t="shared" ca="1" si="941"/>
        <v>0</v>
      </c>
      <c r="L5022">
        <f t="shared" ca="1" si="947"/>
        <v>0</v>
      </c>
      <c r="M5022">
        <f t="shared" ca="1" si="948"/>
        <v>0</v>
      </c>
      <c r="O5022" t="str">
        <f t="shared" ca="1" si="949"/>
        <v>D:N</v>
      </c>
      <c r="P5022" t="str">
        <f t="shared" ca="1" si="950"/>
        <v>D7:N7</v>
      </c>
    </row>
    <row r="5023" spans="1:16">
      <c r="A5023" t="str">
        <f t="shared" si="942"/>
        <v>16</v>
      </c>
      <c r="B5023" t="str">
        <f t="shared" ca="1" si="943"/>
        <v>W</v>
      </c>
      <c r="C5023" t="str">
        <f t="shared" si="944"/>
        <v>SIMPL-9B-N-T</v>
      </c>
      <c r="D5023" t="s">
        <v>5771</v>
      </c>
      <c r="E5023">
        <f t="shared" ca="1" si="945"/>
        <v>0</v>
      </c>
      <c r="H5023" t="str">
        <f t="shared" ca="1" si="946"/>
        <v>'(more) Simpl. Textures PLYWOOD'!</v>
      </c>
      <c r="I5023">
        <f t="shared" ca="1" si="939"/>
        <v>0</v>
      </c>
      <c r="J5023" t="str">
        <f t="shared" ca="1" si="940"/>
        <v>'(more) Simpl. Textures PLYWOOD'!</v>
      </c>
      <c r="K5023">
        <f t="shared" ca="1" si="941"/>
        <v>0</v>
      </c>
      <c r="L5023">
        <f t="shared" ca="1" si="947"/>
        <v>0</v>
      </c>
      <c r="M5023">
        <f t="shared" ca="1" si="948"/>
        <v>0</v>
      </c>
      <c r="O5023" t="str">
        <f t="shared" ca="1" si="949"/>
        <v>D:N</v>
      </c>
      <c r="P5023" t="str">
        <f t="shared" ca="1" si="950"/>
        <v>D7:N7</v>
      </c>
    </row>
    <row r="5024" spans="1:16">
      <c r="A5024" t="str">
        <f t="shared" si="942"/>
        <v>01</v>
      </c>
      <c r="B5024" t="str">
        <f t="shared" ca="1" si="943"/>
        <v>W</v>
      </c>
      <c r="C5024" t="str">
        <f t="shared" si="944"/>
        <v>SIMPL-9B-T</v>
      </c>
      <c r="D5024" t="s">
        <v>4305</v>
      </c>
      <c r="E5024">
        <f t="shared" ca="1" si="945"/>
        <v>0</v>
      </c>
      <c r="H5024" t="str">
        <f t="shared" ca="1" si="946"/>
        <v>'Simpl. all tex-DT PLYWOOD'!</v>
      </c>
      <c r="I5024" t="str">
        <f t="shared" ca="1" si="939"/>
        <v>'Simpl. all tex-DT PLYWOOD'!</v>
      </c>
      <c r="J5024">
        <f t="shared" ca="1" si="940"/>
        <v>0</v>
      </c>
      <c r="K5024">
        <f t="shared" ca="1" si="941"/>
        <v>0</v>
      </c>
      <c r="L5024">
        <f t="shared" ca="1" si="947"/>
        <v>0</v>
      </c>
      <c r="M5024">
        <f t="shared" ca="1" si="948"/>
        <v>0</v>
      </c>
      <c r="O5024" t="str">
        <f t="shared" ca="1" si="949"/>
        <v>D:z</v>
      </c>
      <c r="P5024" t="str">
        <f t="shared" ca="1" si="950"/>
        <v>D7:z7</v>
      </c>
    </row>
    <row r="5025" spans="1:16">
      <c r="A5025" t="str">
        <f t="shared" si="942"/>
        <v>02</v>
      </c>
      <c r="B5025" t="str">
        <f t="shared" ca="1" si="943"/>
        <v>W</v>
      </c>
      <c r="C5025" t="str">
        <f t="shared" si="944"/>
        <v>SIMPL-9B-T</v>
      </c>
      <c r="D5025" t="s">
        <v>4306</v>
      </c>
      <c r="E5025">
        <f t="shared" ca="1" si="945"/>
        <v>0</v>
      </c>
      <c r="H5025" t="str">
        <f t="shared" ca="1" si="946"/>
        <v>'Simpl. all tex-DT PLYWOOD'!</v>
      </c>
      <c r="I5025" t="str">
        <f t="shared" ca="1" si="939"/>
        <v>'Simpl. all tex-DT PLYWOOD'!</v>
      </c>
      <c r="J5025">
        <f t="shared" ca="1" si="940"/>
        <v>0</v>
      </c>
      <c r="K5025">
        <f t="shared" ca="1" si="941"/>
        <v>0</v>
      </c>
      <c r="L5025">
        <f t="shared" ca="1" si="947"/>
        <v>0</v>
      </c>
      <c r="M5025">
        <f t="shared" ca="1" si="948"/>
        <v>0</v>
      </c>
      <c r="O5025" t="str">
        <f t="shared" ca="1" si="949"/>
        <v>D:z</v>
      </c>
      <c r="P5025" t="str">
        <f t="shared" ca="1" si="950"/>
        <v>D7:z7</v>
      </c>
    </row>
    <row r="5026" spans="1:16">
      <c r="A5026" t="str">
        <f t="shared" si="942"/>
        <v>03</v>
      </c>
      <c r="B5026" t="str">
        <f t="shared" ca="1" si="943"/>
        <v>W</v>
      </c>
      <c r="C5026" t="str">
        <f t="shared" si="944"/>
        <v>SIMPL-9B-T</v>
      </c>
      <c r="D5026" t="s">
        <v>4307</v>
      </c>
      <c r="E5026">
        <f t="shared" ca="1" si="945"/>
        <v>0</v>
      </c>
      <c r="H5026" t="str">
        <f t="shared" ca="1" si="946"/>
        <v>'Simpl. all tex-DT PLYWOOD'!</v>
      </c>
      <c r="I5026" t="str">
        <f t="shared" ca="1" si="939"/>
        <v>'Simpl. all tex-DT PLYWOOD'!</v>
      </c>
      <c r="J5026">
        <f t="shared" ca="1" si="940"/>
        <v>0</v>
      </c>
      <c r="K5026">
        <f t="shared" ca="1" si="941"/>
        <v>0</v>
      </c>
      <c r="L5026">
        <f t="shared" ca="1" si="947"/>
        <v>0</v>
      </c>
      <c r="M5026">
        <f t="shared" ca="1" si="948"/>
        <v>0</v>
      </c>
      <c r="O5026" t="str">
        <f t="shared" ca="1" si="949"/>
        <v>D:z</v>
      </c>
      <c r="P5026" t="str">
        <f t="shared" ca="1" si="950"/>
        <v>D7:z7</v>
      </c>
    </row>
    <row r="5027" spans="1:16">
      <c r="A5027" t="str">
        <f t="shared" si="942"/>
        <v>04</v>
      </c>
      <c r="B5027" t="str">
        <f t="shared" ca="1" si="943"/>
        <v>W</v>
      </c>
      <c r="C5027" t="str">
        <f t="shared" si="944"/>
        <v>SIMPL-9B-T</v>
      </c>
      <c r="D5027" t="s">
        <v>4308</v>
      </c>
      <c r="E5027">
        <f t="shared" ca="1" si="945"/>
        <v>0</v>
      </c>
      <c r="H5027" t="str">
        <f t="shared" ca="1" si="946"/>
        <v>'Simpl. all tex-DT PLYWOOD'!</v>
      </c>
      <c r="I5027" t="str">
        <f t="shared" ca="1" si="939"/>
        <v>'Simpl. all tex-DT PLYWOOD'!</v>
      </c>
      <c r="J5027">
        <f t="shared" ca="1" si="940"/>
        <v>0</v>
      </c>
      <c r="K5027">
        <f t="shared" ca="1" si="941"/>
        <v>0</v>
      </c>
      <c r="L5027">
        <f t="shared" ca="1" si="947"/>
        <v>0</v>
      </c>
      <c r="M5027">
        <f t="shared" ca="1" si="948"/>
        <v>0</v>
      </c>
      <c r="O5027" t="str">
        <f t="shared" ca="1" si="949"/>
        <v>D:z</v>
      </c>
      <c r="P5027" t="str">
        <f t="shared" ca="1" si="950"/>
        <v>D7:z7</v>
      </c>
    </row>
    <row r="5028" spans="1:16">
      <c r="A5028" t="str">
        <f t="shared" si="942"/>
        <v>05</v>
      </c>
      <c r="B5028" t="str">
        <f t="shared" ca="1" si="943"/>
        <v>W</v>
      </c>
      <c r="C5028" t="str">
        <f t="shared" si="944"/>
        <v>SIMPL-9B-T</v>
      </c>
      <c r="D5028" t="s">
        <v>4309</v>
      </c>
      <c r="E5028">
        <f t="shared" ca="1" si="945"/>
        <v>0</v>
      </c>
      <c r="H5028" t="str">
        <f t="shared" ca="1" si="946"/>
        <v>'Simpl. all tex-DT PLYWOOD'!</v>
      </c>
      <c r="I5028" t="str">
        <f t="shared" ca="1" si="939"/>
        <v>'Simpl. all tex-DT PLYWOOD'!</v>
      </c>
      <c r="J5028">
        <f t="shared" ca="1" si="940"/>
        <v>0</v>
      </c>
      <c r="K5028">
        <f t="shared" ca="1" si="941"/>
        <v>0</v>
      </c>
      <c r="L5028">
        <f t="shared" ca="1" si="947"/>
        <v>0</v>
      </c>
      <c r="M5028">
        <f t="shared" ca="1" si="948"/>
        <v>0</v>
      </c>
      <c r="O5028" t="str">
        <f t="shared" ca="1" si="949"/>
        <v>D:z</v>
      </c>
      <c r="P5028" t="str">
        <f t="shared" ca="1" si="950"/>
        <v>D7:z7</v>
      </c>
    </row>
    <row r="5029" spans="1:16">
      <c r="A5029" t="str">
        <f t="shared" si="942"/>
        <v>06</v>
      </c>
      <c r="B5029" t="str">
        <f t="shared" ca="1" si="943"/>
        <v>W</v>
      </c>
      <c r="C5029" t="str">
        <f t="shared" si="944"/>
        <v>SIMPL-9B-T</v>
      </c>
      <c r="D5029" t="s">
        <v>4310</v>
      </c>
      <c r="E5029">
        <f t="shared" ca="1" si="945"/>
        <v>0</v>
      </c>
      <c r="H5029" t="str">
        <f t="shared" ca="1" si="946"/>
        <v>'Simpl. all tex-DT PLYWOOD'!</v>
      </c>
      <c r="I5029" t="str">
        <f t="shared" ca="1" si="939"/>
        <v>'Simpl. all tex-DT PLYWOOD'!</v>
      </c>
      <c r="J5029">
        <f t="shared" ca="1" si="940"/>
        <v>0</v>
      </c>
      <c r="K5029">
        <f t="shared" ca="1" si="941"/>
        <v>0</v>
      </c>
      <c r="L5029">
        <f t="shared" ca="1" si="947"/>
        <v>0</v>
      </c>
      <c r="M5029">
        <f t="shared" ca="1" si="948"/>
        <v>0</v>
      </c>
      <c r="O5029" t="str">
        <f t="shared" ca="1" si="949"/>
        <v>D:z</v>
      </c>
      <c r="P5029" t="str">
        <f t="shared" ca="1" si="950"/>
        <v>D7:z7</v>
      </c>
    </row>
    <row r="5030" spans="1:16">
      <c r="A5030" t="str">
        <f t="shared" si="942"/>
        <v>07</v>
      </c>
      <c r="B5030" t="str">
        <f t="shared" ca="1" si="943"/>
        <v>W</v>
      </c>
      <c r="C5030" t="str">
        <f t="shared" si="944"/>
        <v>SIMPL-9B-T</v>
      </c>
      <c r="D5030" t="s">
        <v>4311</v>
      </c>
      <c r="E5030">
        <f t="shared" ca="1" si="945"/>
        <v>0</v>
      </c>
      <c r="H5030" t="str">
        <f t="shared" ca="1" si="946"/>
        <v>'Simpl. all tex-DT PLYWOOD'!</v>
      </c>
      <c r="I5030" t="str">
        <f t="shared" ca="1" si="939"/>
        <v>'Simpl. all tex-DT PLYWOOD'!</v>
      </c>
      <c r="J5030">
        <f t="shared" ca="1" si="940"/>
        <v>0</v>
      </c>
      <c r="K5030">
        <f t="shared" ca="1" si="941"/>
        <v>0</v>
      </c>
      <c r="L5030">
        <f t="shared" ca="1" si="947"/>
        <v>0</v>
      </c>
      <c r="M5030">
        <f t="shared" ca="1" si="948"/>
        <v>0</v>
      </c>
      <c r="O5030" t="str">
        <f t="shared" ca="1" si="949"/>
        <v>D:z</v>
      </c>
      <c r="P5030" t="str">
        <f t="shared" ca="1" si="950"/>
        <v>D7:z7</v>
      </c>
    </row>
    <row r="5031" spans="1:16">
      <c r="A5031" t="str">
        <f t="shared" si="942"/>
        <v>08</v>
      </c>
      <c r="B5031" t="str">
        <f t="shared" ca="1" si="943"/>
        <v>W</v>
      </c>
      <c r="C5031" t="str">
        <f t="shared" si="944"/>
        <v>SIMPL-9B-T</v>
      </c>
      <c r="D5031" t="s">
        <v>4312</v>
      </c>
      <c r="E5031">
        <f t="shared" ca="1" si="945"/>
        <v>0</v>
      </c>
      <c r="H5031" t="str">
        <f t="shared" ca="1" si="946"/>
        <v>'Simpl. all tex-DT PLYWOOD'!</v>
      </c>
      <c r="I5031" t="str">
        <f t="shared" ca="1" si="939"/>
        <v>'Simpl. all tex-DT PLYWOOD'!</v>
      </c>
      <c r="J5031">
        <f t="shared" ca="1" si="940"/>
        <v>0</v>
      </c>
      <c r="K5031">
        <f t="shared" ca="1" si="941"/>
        <v>0</v>
      </c>
      <c r="L5031">
        <f t="shared" ca="1" si="947"/>
        <v>0</v>
      </c>
      <c r="M5031">
        <f t="shared" ca="1" si="948"/>
        <v>0</v>
      </c>
      <c r="O5031" t="str">
        <f t="shared" ca="1" si="949"/>
        <v>D:z</v>
      </c>
      <c r="P5031" t="str">
        <f t="shared" ca="1" si="950"/>
        <v>D7:z7</v>
      </c>
    </row>
    <row r="5032" spans="1:16">
      <c r="A5032" t="str">
        <f t="shared" si="942"/>
        <v>09</v>
      </c>
      <c r="B5032" t="str">
        <f t="shared" ca="1" si="943"/>
        <v>W</v>
      </c>
      <c r="C5032" t="str">
        <f t="shared" si="944"/>
        <v>SIMPL-9B-T</v>
      </c>
      <c r="D5032" t="s">
        <v>4313</v>
      </c>
      <c r="E5032">
        <f t="shared" ca="1" si="945"/>
        <v>0</v>
      </c>
      <c r="H5032" t="str">
        <f t="shared" ca="1" si="946"/>
        <v>'Simpl. all tex-DT PLYWOOD'!</v>
      </c>
      <c r="I5032" t="str">
        <f t="shared" ca="1" si="939"/>
        <v>'Simpl. all tex-DT PLYWOOD'!</v>
      </c>
      <c r="J5032">
        <f t="shared" ca="1" si="940"/>
        <v>0</v>
      </c>
      <c r="K5032">
        <f t="shared" ca="1" si="941"/>
        <v>0</v>
      </c>
      <c r="L5032">
        <f t="shared" ca="1" si="947"/>
        <v>0</v>
      </c>
      <c r="M5032">
        <f t="shared" ca="1" si="948"/>
        <v>0</v>
      </c>
      <c r="O5032" t="str">
        <f t="shared" ca="1" si="949"/>
        <v>D:z</v>
      </c>
      <c r="P5032" t="str">
        <f t="shared" ca="1" si="950"/>
        <v>D7:z7</v>
      </c>
    </row>
    <row r="5033" spans="1:16">
      <c r="A5033" t="str">
        <f t="shared" si="942"/>
        <v>10</v>
      </c>
      <c r="B5033" t="str">
        <f t="shared" ca="1" si="943"/>
        <v>W</v>
      </c>
      <c r="C5033" t="str">
        <f t="shared" si="944"/>
        <v>SIMPL-9B-T</v>
      </c>
      <c r="D5033" t="s">
        <v>4314</v>
      </c>
      <c r="E5033">
        <f t="shared" ca="1" si="945"/>
        <v>0</v>
      </c>
      <c r="H5033" t="str">
        <f t="shared" ca="1" si="946"/>
        <v>'Simpl. all tex-DT PLYWOOD'!</v>
      </c>
      <c r="I5033" t="str">
        <f t="shared" ca="1" si="939"/>
        <v>'Simpl. all tex-DT PLYWOOD'!</v>
      </c>
      <c r="J5033">
        <f t="shared" ca="1" si="940"/>
        <v>0</v>
      </c>
      <c r="K5033">
        <f t="shared" ca="1" si="941"/>
        <v>0</v>
      </c>
      <c r="L5033">
        <f t="shared" ca="1" si="947"/>
        <v>0</v>
      </c>
      <c r="M5033">
        <f t="shared" ca="1" si="948"/>
        <v>0</v>
      </c>
      <c r="O5033" t="str">
        <f t="shared" ca="1" si="949"/>
        <v>D:z</v>
      </c>
      <c r="P5033" t="str">
        <f t="shared" ca="1" si="950"/>
        <v>D7:z7</v>
      </c>
    </row>
    <row r="5034" spans="1:16">
      <c r="A5034" t="str">
        <f t="shared" si="942"/>
        <v>11</v>
      </c>
      <c r="B5034" t="str">
        <f t="shared" ca="1" si="943"/>
        <v>W</v>
      </c>
      <c r="C5034" t="str">
        <f t="shared" si="944"/>
        <v>SIMPL-9B-T</v>
      </c>
      <c r="D5034" t="s">
        <v>4315</v>
      </c>
      <c r="E5034">
        <f t="shared" ca="1" si="945"/>
        <v>0</v>
      </c>
      <c r="H5034" t="str">
        <f t="shared" ca="1" si="946"/>
        <v>'Simpl. all tex-DT PLYWOOD'!</v>
      </c>
      <c r="I5034" t="str">
        <f t="shared" ca="1" si="939"/>
        <v>'Simpl. all tex-DT PLYWOOD'!</v>
      </c>
      <c r="J5034">
        <f t="shared" ca="1" si="940"/>
        <v>0</v>
      </c>
      <c r="K5034">
        <f t="shared" ca="1" si="941"/>
        <v>0</v>
      </c>
      <c r="L5034">
        <f t="shared" ca="1" si="947"/>
        <v>0</v>
      </c>
      <c r="M5034">
        <f t="shared" ca="1" si="948"/>
        <v>0</v>
      </c>
      <c r="O5034" t="str">
        <f t="shared" ca="1" si="949"/>
        <v>D:z</v>
      </c>
      <c r="P5034" t="str">
        <f t="shared" ca="1" si="950"/>
        <v>D7:z7</v>
      </c>
    </row>
    <row r="5035" spans="1:16">
      <c r="A5035" t="str">
        <f t="shared" si="942"/>
        <v>12</v>
      </c>
      <c r="B5035" t="str">
        <f t="shared" ca="1" si="943"/>
        <v>W</v>
      </c>
      <c r="C5035" t="str">
        <f t="shared" si="944"/>
        <v>SIMPL-9B-T</v>
      </c>
      <c r="D5035" t="s">
        <v>4316</v>
      </c>
      <c r="E5035">
        <f t="shared" ca="1" si="945"/>
        <v>0</v>
      </c>
      <c r="H5035" t="str">
        <f t="shared" ca="1" si="946"/>
        <v>'Simpl. all tex-DT PLYWOOD'!</v>
      </c>
      <c r="I5035" t="str">
        <f t="shared" ca="1" si="939"/>
        <v>'Simpl. all tex-DT PLYWOOD'!</v>
      </c>
      <c r="J5035">
        <f t="shared" ca="1" si="940"/>
        <v>0</v>
      </c>
      <c r="K5035">
        <f t="shared" ca="1" si="941"/>
        <v>0</v>
      </c>
      <c r="L5035">
        <f t="shared" ca="1" si="947"/>
        <v>0</v>
      </c>
      <c r="M5035">
        <f t="shared" ca="1" si="948"/>
        <v>0</v>
      </c>
      <c r="O5035" t="str">
        <f t="shared" ca="1" si="949"/>
        <v>D:z</v>
      </c>
      <c r="P5035" t="str">
        <f t="shared" ca="1" si="950"/>
        <v>D7:z7</v>
      </c>
    </row>
    <row r="5036" spans="1:16">
      <c r="A5036" t="str">
        <f t="shared" si="942"/>
        <v>13</v>
      </c>
      <c r="B5036" t="str">
        <f t="shared" ca="1" si="943"/>
        <v>W</v>
      </c>
      <c r="C5036" t="str">
        <f t="shared" si="944"/>
        <v>SIMPL-9B-T</v>
      </c>
      <c r="D5036" t="s">
        <v>4317</v>
      </c>
      <c r="E5036">
        <f t="shared" ca="1" si="945"/>
        <v>0</v>
      </c>
      <c r="H5036" t="str">
        <f t="shared" ca="1" si="946"/>
        <v>'Simpl. all tex-DT PLYWOOD'!</v>
      </c>
      <c r="I5036" t="str">
        <f t="shared" ca="1" si="939"/>
        <v>'Simpl. all tex-DT PLYWOOD'!</v>
      </c>
      <c r="J5036">
        <f t="shared" ca="1" si="940"/>
        <v>0</v>
      </c>
      <c r="K5036">
        <f t="shared" ca="1" si="941"/>
        <v>0</v>
      </c>
      <c r="L5036">
        <f t="shared" ca="1" si="947"/>
        <v>0</v>
      </c>
      <c r="M5036">
        <f t="shared" ca="1" si="948"/>
        <v>0</v>
      </c>
      <c r="O5036" t="str">
        <f t="shared" ca="1" si="949"/>
        <v>D:z</v>
      </c>
      <c r="P5036" t="str">
        <f t="shared" ca="1" si="950"/>
        <v>D7:z7</v>
      </c>
    </row>
    <row r="5037" spans="1:16">
      <c r="A5037" t="str">
        <f t="shared" si="942"/>
        <v>15</v>
      </c>
      <c r="B5037" t="str">
        <f t="shared" ca="1" si="943"/>
        <v>W</v>
      </c>
      <c r="C5037" t="str">
        <f t="shared" si="944"/>
        <v>SIMPL-9B-T</v>
      </c>
      <c r="D5037" t="s">
        <v>4836</v>
      </c>
      <c r="E5037">
        <f t="shared" ca="1" si="945"/>
        <v>0</v>
      </c>
      <c r="H5037" t="str">
        <f t="shared" ca="1" si="946"/>
        <v>'Simpl. all tex-DT PLYWOOD'!</v>
      </c>
      <c r="I5037" t="str">
        <f t="shared" ca="1" si="939"/>
        <v>'Simpl. all tex-DT PLYWOOD'!</v>
      </c>
      <c r="J5037">
        <f t="shared" ca="1" si="940"/>
        <v>0</v>
      </c>
      <c r="K5037">
        <f t="shared" ca="1" si="941"/>
        <v>0</v>
      </c>
      <c r="L5037">
        <f t="shared" ca="1" si="947"/>
        <v>0</v>
      </c>
      <c r="M5037">
        <f t="shared" ca="1" si="948"/>
        <v>0</v>
      </c>
      <c r="O5037" t="str">
        <f t="shared" ca="1" si="949"/>
        <v>D:z</v>
      </c>
      <c r="P5037" t="str">
        <f t="shared" ca="1" si="950"/>
        <v>D7:z7</v>
      </c>
    </row>
    <row r="5038" spans="1:16">
      <c r="A5038" t="str">
        <f t="shared" si="942"/>
        <v>01</v>
      </c>
      <c r="B5038" t="str">
        <f t="shared" ca="1" si="943"/>
        <v>W</v>
      </c>
      <c r="C5038" t="str">
        <f t="shared" si="944"/>
        <v>SIMPL-9C</v>
      </c>
      <c r="D5038" t="s">
        <v>1945</v>
      </c>
      <c r="E5038">
        <f t="shared" ca="1" si="945"/>
        <v>0</v>
      </c>
      <c r="H5038" t="str">
        <f t="shared" ca="1" si="946"/>
        <v>'Simpl. all tex-DT PLYWOOD'!</v>
      </c>
      <c r="I5038" t="str">
        <f t="shared" ca="1" si="939"/>
        <v>'Simpl. all tex-DT PLYWOOD'!</v>
      </c>
      <c r="J5038">
        <f t="shared" ca="1" si="940"/>
        <v>0</v>
      </c>
      <c r="K5038">
        <f t="shared" ca="1" si="941"/>
        <v>0</v>
      </c>
      <c r="L5038">
        <f t="shared" ca="1" si="947"/>
        <v>0</v>
      </c>
      <c r="M5038">
        <f t="shared" ca="1" si="948"/>
        <v>0</v>
      </c>
      <c r="O5038" t="str">
        <f t="shared" ca="1" si="949"/>
        <v>D:z</v>
      </c>
      <c r="P5038" t="str">
        <f t="shared" ca="1" si="950"/>
        <v>D7:z7</v>
      </c>
    </row>
    <row r="5039" spans="1:16">
      <c r="A5039" t="str">
        <f t="shared" si="942"/>
        <v>02</v>
      </c>
      <c r="B5039" t="str">
        <f t="shared" ca="1" si="943"/>
        <v>W</v>
      </c>
      <c r="C5039" t="str">
        <f t="shared" si="944"/>
        <v>SIMPL-9C</v>
      </c>
      <c r="D5039" t="s">
        <v>1946</v>
      </c>
      <c r="E5039">
        <f t="shared" ca="1" si="945"/>
        <v>0</v>
      </c>
      <c r="H5039" t="str">
        <f t="shared" ca="1" si="946"/>
        <v>'Simpl. all tex-DT PLYWOOD'!</v>
      </c>
      <c r="I5039" t="str">
        <f t="shared" ca="1" si="939"/>
        <v>'Simpl. all tex-DT PLYWOOD'!</v>
      </c>
      <c r="J5039">
        <f t="shared" ca="1" si="940"/>
        <v>0</v>
      </c>
      <c r="K5039">
        <f t="shared" ca="1" si="941"/>
        <v>0</v>
      </c>
      <c r="L5039">
        <f t="shared" ca="1" si="947"/>
        <v>0</v>
      </c>
      <c r="M5039">
        <f t="shared" ca="1" si="948"/>
        <v>0</v>
      </c>
      <c r="O5039" t="str">
        <f t="shared" ca="1" si="949"/>
        <v>D:z</v>
      </c>
      <c r="P5039" t="str">
        <f t="shared" ca="1" si="950"/>
        <v>D7:z7</v>
      </c>
    </row>
    <row r="5040" spans="1:16">
      <c r="A5040" t="str">
        <f t="shared" si="942"/>
        <v>03</v>
      </c>
      <c r="B5040" t="str">
        <f t="shared" ca="1" si="943"/>
        <v>W</v>
      </c>
      <c r="C5040" t="str">
        <f t="shared" si="944"/>
        <v>SIMPL-9C</v>
      </c>
      <c r="D5040" t="s">
        <v>1947</v>
      </c>
      <c r="E5040">
        <f t="shared" ca="1" si="945"/>
        <v>0</v>
      </c>
      <c r="H5040" t="str">
        <f t="shared" ca="1" si="946"/>
        <v>'Simpl. all tex-DT PLYWOOD'!</v>
      </c>
      <c r="I5040" t="str">
        <f t="shared" ca="1" si="939"/>
        <v>'Simpl. all tex-DT PLYWOOD'!</v>
      </c>
      <c r="J5040">
        <f t="shared" ca="1" si="940"/>
        <v>0</v>
      </c>
      <c r="K5040">
        <f t="shared" ca="1" si="941"/>
        <v>0</v>
      </c>
      <c r="L5040">
        <f t="shared" ca="1" si="947"/>
        <v>0</v>
      </c>
      <c r="M5040">
        <f t="shared" ca="1" si="948"/>
        <v>0</v>
      </c>
      <c r="O5040" t="str">
        <f t="shared" ca="1" si="949"/>
        <v>D:z</v>
      </c>
      <c r="P5040" t="str">
        <f t="shared" ca="1" si="950"/>
        <v>D7:z7</v>
      </c>
    </row>
    <row r="5041" spans="1:16">
      <c r="A5041" t="str">
        <f t="shared" si="942"/>
        <v>04</v>
      </c>
      <c r="B5041" t="str">
        <f t="shared" ca="1" si="943"/>
        <v>W</v>
      </c>
      <c r="C5041" t="str">
        <f t="shared" si="944"/>
        <v>SIMPL-9C</v>
      </c>
      <c r="D5041" t="s">
        <v>1948</v>
      </c>
      <c r="E5041">
        <f t="shared" ca="1" si="945"/>
        <v>0</v>
      </c>
      <c r="H5041" t="str">
        <f t="shared" ca="1" si="946"/>
        <v>'Simpl. all tex-DT PLYWOOD'!</v>
      </c>
      <c r="I5041" t="str">
        <f t="shared" ca="1" si="939"/>
        <v>'Simpl. all tex-DT PLYWOOD'!</v>
      </c>
      <c r="J5041">
        <f t="shared" ca="1" si="940"/>
        <v>0</v>
      </c>
      <c r="K5041">
        <f t="shared" ca="1" si="941"/>
        <v>0</v>
      </c>
      <c r="L5041">
        <f t="shared" ca="1" si="947"/>
        <v>0</v>
      </c>
      <c r="M5041">
        <f t="shared" ca="1" si="948"/>
        <v>0</v>
      </c>
      <c r="O5041" t="str">
        <f t="shared" ca="1" si="949"/>
        <v>D:z</v>
      </c>
      <c r="P5041" t="str">
        <f t="shared" ca="1" si="950"/>
        <v>D7:z7</v>
      </c>
    </row>
    <row r="5042" spans="1:16">
      <c r="A5042" t="str">
        <f t="shared" si="942"/>
        <v>05</v>
      </c>
      <c r="B5042" t="str">
        <f t="shared" ca="1" si="943"/>
        <v>W</v>
      </c>
      <c r="C5042" t="str">
        <f t="shared" si="944"/>
        <v>SIMPL-9C</v>
      </c>
      <c r="D5042" t="s">
        <v>1949</v>
      </c>
      <c r="E5042">
        <f t="shared" ca="1" si="945"/>
        <v>0</v>
      </c>
      <c r="H5042" t="str">
        <f t="shared" ca="1" si="946"/>
        <v>'Simpl. all tex-DT PLYWOOD'!</v>
      </c>
      <c r="I5042" t="str">
        <f t="shared" ca="1" si="939"/>
        <v>'Simpl. all tex-DT PLYWOOD'!</v>
      </c>
      <c r="J5042">
        <f t="shared" ca="1" si="940"/>
        <v>0</v>
      </c>
      <c r="K5042">
        <f t="shared" ca="1" si="941"/>
        <v>0</v>
      </c>
      <c r="L5042">
        <f t="shared" ca="1" si="947"/>
        <v>0</v>
      </c>
      <c r="M5042">
        <f t="shared" ca="1" si="948"/>
        <v>0</v>
      </c>
      <c r="O5042" t="str">
        <f t="shared" ca="1" si="949"/>
        <v>D:z</v>
      </c>
      <c r="P5042" t="str">
        <f t="shared" ca="1" si="950"/>
        <v>D7:z7</v>
      </c>
    </row>
    <row r="5043" spans="1:16">
      <c r="A5043" t="str">
        <f t="shared" si="942"/>
        <v>06</v>
      </c>
      <c r="B5043" t="str">
        <f t="shared" ca="1" si="943"/>
        <v>W</v>
      </c>
      <c r="C5043" t="str">
        <f t="shared" si="944"/>
        <v>SIMPL-9C</v>
      </c>
      <c r="D5043" t="s">
        <v>1950</v>
      </c>
      <c r="E5043">
        <f t="shared" ca="1" si="945"/>
        <v>0</v>
      </c>
      <c r="H5043" t="str">
        <f t="shared" ca="1" si="946"/>
        <v>'Simpl. all tex-DT PLYWOOD'!</v>
      </c>
      <c r="I5043" t="str">
        <f t="shared" ca="1" si="939"/>
        <v>'Simpl. all tex-DT PLYWOOD'!</v>
      </c>
      <c r="J5043">
        <f t="shared" ca="1" si="940"/>
        <v>0</v>
      </c>
      <c r="K5043">
        <f t="shared" ca="1" si="941"/>
        <v>0</v>
      </c>
      <c r="L5043">
        <f t="shared" ca="1" si="947"/>
        <v>0</v>
      </c>
      <c r="M5043">
        <f t="shared" ca="1" si="948"/>
        <v>0</v>
      </c>
      <c r="O5043" t="str">
        <f t="shared" ca="1" si="949"/>
        <v>D:z</v>
      </c>
      <c r="P5043" t="str">
        <f t="shared" ca="1" si="950"/>
        <v>D7:z7</v>
      </c>
    </row>
    <row r="5044" spans="1:16">
      <c r="A5044" t="str">
        <f t="shared" si="942"/>
        <v>07</v>
      </c>
      <c r="B5044" t="str">
        <f t="shared" ca="1" si="943"/>
        <v>W</v>
      </c>
      <c r="C5044" t="str">
        <f t="shared" si="944"/>
        <v>SIMPL-9C</v>
      </c>
      <c r="D5044" t="s">
        <v>1951</v>
      </c>
      <c r="E5044">
        <f t="shared" ca="1" si="945"/>
        <v>0</v>
      </c>
      <c r="H5044" t="str">
        <f t="shared" ca="1" si="946"/>
        <v>'Simpl. all tex-DT PLYWOOD'!</v>
      </c>
      <c r="I5044" t="str">
        <f t="shared" ca="1" si="939"/>
        <v>'Simpl. all tex-DT PLYWOOD'!</v>
      </c>
      <c r="J5044">
        <f t="shared" ca="1" si="940"/>
        <v>0</v>
      </c>
      <c r="K5044">
        <f t="shared" ca="1" si="941"/>
        <v>0</v>
      </c>
      <c r="L5044">
        <f t="shared" ca="1" si="947"/>
        <v>0</v>
      </c>
      <c r="M5044">
        <f t="shared" ca="1" si="948"/>
        <v>0</v>
      </c>
      <c r="O5044" t="str">
        <f t="shared" ca="1" si="949"/>
        <v>D:z</v>
      </c>
      <c r="P5044" t="str">
        <f t="shared" ca="1" si="950"/>
        <v>D7:z7</v>
      </c>
    </row>
    <row r="5045" spans="1:16">
      <c r="A5045" t="str">
        <f t="shared" si="942"/>
        <v>08</v>
      </c>
      <c r="B5045" t="str">
        <f t="shared" ca="1" si="943"/>
        <v>W</v>
      </c>
      <c r="C5045" t="str">
        <f t="shared" si="944"/>
        <v>SIMPL-9C</v>
      </c>
      <c r="D5045" t="s">
        <v>1952</v>
      </c>
      <c r="E5045">
        <f t="shared" ca="1" si="945"/>
        <v>0</v>
      </c>
      <c r="H5045" t="str">
        <f t="shared" ca="1" si="946"/>
        <v>'Simpl. all tex-DT PLYWOOD'!</v>
      </c>
      <c r="I5045" t="str">
        <f t="shared" ca="1" si="939"/>
        <v>'Simpl. all tex-DT PLYWOOD'!</v>
      </c>
      <c r="J5045">
        <f t="shared" ca="1" si="940"/>
        <v>0</v>
      </c>
      <c r="K5045">
        <f t="shared" ca="1" si="941"/>
        <v>0</v>
      </c>
      <c r="L5045">
        <f t="shared" ca="1" si="947"/>
        <v>0</v>
      </c>
      <c r="M5045">
        <f t="shared" ca="1" si="948"/>
        <v>0</v>
      </c>
      <c r="O5045" t="str">
        <f t="shared" ca="1" si="949"/>
        <v>D:z</v>
      </c>
      <c r="P5045" t="str">
        <f t="shared" ca="1" si="950"/>
        <v>D7:z7</v>
      </c>
    </row>
    <row r="5046" spans="1:16">
      <c r="A5046" t="str">
        <f t="shared" si="942"/>
        <v>09</v>
      </c>
      <c r="B5046" t="str">
        <f t="shared" ca="1" si="943"/>
        <v>W</v>
      </c>
      <c r="C5046" t="str">
        <f t="shared" si="944"/>
        <v>SIMPL-9C</v>
      </c>
      <c r="D5046" t="s">
        <v>1953</v>
      </c>
      <c r="E5046">
        <f t="shared" ca="1" si="945"/>
        <v>0</v>
      </c>
      <c r="H5046" t="str">
        <f t="shared" ca="1" si="946"/>
        <v>'Simpl. all tex-DT PLYWOOD'!</v>
      </c>
      <c r="I5046" t="str">
        <f t="shared" ca="1" si="939"/>
        <v>'Simpl. all tex-DT PLYWOOD'!</v>
      </c>
      <c r="J5046">
        <f t="shared" ca="1" si="940"/>
        <v>0</v>
      </c>
      <c r="K5046">
        <f t="shared" ca="1" si="941"/>
        <v>0</v>
      </c>
      <c r="L5046">
        <f t="shared" ca="1" si="947"/>
        <v>0</v>
      </c>
      <c r="M5046">
        <f t="shared" ca="1" si="948"/>
        <v>0</v>
      </c>
      <c r="O5046" t="str">
        <f t="shared" ca="1" si="949"/>
        <v>D:z</v>
      </c>
      <c r="P5046" t="str">
        <f t="shared" ca="1" si="950"/>
        <v>D7:z7</v>
      </c>
    </row>
    <row r="5047" spans="1:16">
      <c r="A5047" t="str">
        <f t="shared" si="942"/>
        <v>10</v>
      </c>
      <c r="B5047" t="str">
        <f t="shared" ca="1" si="943"/>
        <v>W</v>
      </c>
      <c r="C5047" t="str">
        <f t="shared" si="944"/>
        <v>SIMPL-9C</v>
      </c>
      <c r="D5047" t="s">
        <v>1954</v>
      </c>
      <c r="E5047">
        <f t="shared" ca="1" si="945"/>
        <v>0</v>
      </c>
      <c r="H5047" t="str">
        <f t="shared" ca="1" si="946"/>
        <v>'Simpl. all tex-DT PLYWOOD'!</v>
      </c>
      <c r="I5047" t="str">
        <f t="shared" ca="1" si="939"/>
        <v>'Simpl. all tex-DT PLYWOOD'!</v>
      </c>
      <c r="J5047">
        <f t="shared" ca="1" si="940"/>
        <v>0</v>
      </c>
      <c r="K5047">
        <f t="shared" ca="1" si="941"/>
        <v>0</v>
      </c>
      <c r="L5047">
        <f t="shared" ca="1" si="947"/>
        <v>0</v>
      </c>
      <c r="M5047">
        <f t="shared" ca="1" si="948"/>
        <v>0</v>
      </c>
      <c r="O5047" t="str">
        <f t="shared" ca="1" si="949"/>
        <v>D:z</v>
      </c>
      <c r="P5047" t="str">
        <f t="shared" ca="1" si="950"/>
        <v>D7:z7</v>
      </c>
    </row>
    <row r="5048" spans="1:16">
      <c r="A5048" t="str">
        <f t="shared" si="942"/>
        <v>100</v>
      </c>
      <c r="B5048" t="str">
        <f t="shared" ca="1" si="943"/>
        <v>W</v>
      </c>
      <c r="C5048" t="str">
        <f t="shared" si="944"/>
        <v>SIMPL-9C</v>
      </c>
      <c r="D5048" t="s">
        <v>1958</v>
      </c>
      <c r="E5048">
        <f t="shared" ca="1" si="945"/>
        <v>0</v>
      </c>
      <c r="H5048" t="str">
        <f t="shared" ca="1" si="946"/>
        <v>'Simpl. all tex-DT PLYWOOD'!</v>
      </c>
      <c r="I5048" t="str">
        <f t="shared" ca="1" si="939"/>
        <v>'Simpl. all tex-DT PLYWOOD'!</v>
      </c>
      <c r="J5048">
        <f t="shared" ca="1" si="940"/>
        <v>0</v>
      </c>
      <c r="K5048">
        <f t="shared" ca="1" si="941"/>
        <v>0</v>
      </c>
      <c r="L5048">
        <f t="shared" ca="1" si="947"/>
        <v>0</v>
      </c>
      <c r="M5048">
        <f t="shared" ca="1" si="948"/>
        <v>0</v>
      </c>
      <c r="O5048" t="str">
        <f t="shared" ca="1" si="949"/>
        <v>D:z</v>
      </c>
      <c r="P5048" t="str">
        <f t="shared" ca="1" si="950"/>
        <v>D7:z7</v>
      </c>
    </row>
    <row r="5049" spans="1:16">
      <c r="A5049" t="str">
        <f t="shared" si="942"/>
        <v>11</v>
      </c>
      <c r="B5049" t="str">
        <f t="shared" ca="1" si="943"/>
        <v>W</v>
      </c>
      <c r="C5049" t="str">
        <f t="shared" si="944"/>
        <v>SIMPL-9C</v>
      </c>
      <c r="D5049" t="s">
        <v>1955</v>
      </c>
      <c r="E5049">
        <f t="shared" ca="1" si="945"/>
        <v>0</v>
      </c>
      <c r="H5049" t="str">
        <f t="shared" ca="1" si="946"/>
        <v>'Simpl. all tex-DT PLYWOOD'!</v>
      </c>
      <c r="I5049" t="str">
        <f t="shared" ca="1" si="939"/>
        <v>'Simpl. all tex-DT PLYWOOD'!</v>
      </c>
      <c r="J5049">
        <f t="shared" ca="1" si="940"/>
        <v>0</v>
      </c>
      <c r="K5049">
        <f t="shared" ca="1" si="941"/>
        <v>0</v>
      </c>
      <c r="L5049">
        <f t="shared" ca="1" si="947"/>
        <v>0</v>
      </c>
      <c r="M5049">
        <f t="shared" ca="1" si="948"/>
        <v>0</v>
      </c>
      <c r="O5049" t="str">
        <f t="shared" ca="1" si="949"/>
        <v>D:z</v>
      </c>
      <c r="P5049" t="str">
        <f t="shared" ca="1" si="950"/>
        <v>D7:z7</v>
      </c>
    </row>
    <row r="5050" spans="1:16">
      <c r="A5050" t="str">
        <f t="shared" si="942"/>
        <v>12</v>
      </c>
      <c r="B5050" t="str">
        <f t="shared" ca="1" si="943"/>
        <v>W</v>
      </c>
      <c r="C5050" t="str">
        <f t="shared" si="944"/>
        <v>SIMPL-9C</v>
      </c>
      <c r="D5050" t="s">
        <v>1956</v>
      </c>
      <c r="E5050">
        <f t="shared" ca="1" si="945"/>
        <v>0</v>
      </c>
      <c r="H5050" t="str">
        <f t="shared" ca="1" si="946"/>
        <v>'Simpl. all tex-DT PLYWOOD'!</v>
      </c>
      <c r="I5050" t="str">
        <f t="shared" ca="1" si="939"/>
        <v>'Simpl. all tex-DT PLYWOOD'!</v>
      </c>
      <c r="J5050">
        <f t="shared" ca="1" si="940"/>
        <v>0</v>
      </c>
      <c r="K5050">
        <f t="shared" ca="1" si="941"/>
        <v>0</v>
      </c>
      <c r="L5050">
        <f t="shared" ca="1" si="947"/>
        <v>0</v>
      </c>
      <c r="M5050">
        <f t="shared" ca="1" si="948"/>
        <v>0</v>
      </c>
      <c r="O5050" t="str">
        <f t="shared" ca="1" si="949"/>
        <v>D:z</v>
      </c>
      <c r="P5050" t="str">
        <f t="shared" ca="1" si="950"/>
        <v>D7:z7</v>
      </c>
    </row>
    <row r="5051" spans="1:16">
      <c r="A5051" t="str">
        <f t="shared" si="942"/>
        <v>13</v>
      </c>
      <c r="B5051" t="str">
        <f t="shared" ca="1" si="943"/>
        <v>W</v>
      </c>
      <c r="C5051" t="str">
        <f t="shared" si="944"/>
        <v>SIMPL-9C</v>
      </c>
      <c r="D5051" t="s">
        <v>1957</v>
      </c>
      <c r="E5051">
        <f t="shared" ca="1" si="945"/>
        <v>0</v>
      </c>
      <c r="H5051" t="str">
        <f t="shared" ca="1" si="946"/>
        <v>'Simpl. all tex-DT PLYWOOD'!</v>
      </c>
      <c r="I5051" t="str">
        <f t="shared" ca="1" si="939"/>
        <v>'Simpl. all tex-DT PLYWOOD'!</v>
      </c>
      <c r="J5051">
        <f t="shared" ca="1" si="940"/>
        <v>0</v>
      </c>
      <c r="K5051">
        <f t="shared" ca="1" si="941"/>
        <v>0</v>
      </c>
      <c r="L5051">
        <f t="shared" ca="1" si="947"/>
        <v>0</v>
      </c>
      <c r="M5051">
        <f t="shared" ca="1" si="948"/>
        <v>0</v>
      </c>
      <c r="O5051" t="str">
        <f t="shared" ca="1" si="949"/>
        <v>D:z</v>
      </c>
      <c r="P5051" t="str">
        <f t="shared" ca="1" si="950"/>
        <v>D7:z7</v>
      </c>
    </row>
    <row r="5052" spans="1:16">
      <c r="A5052" t="str">
        <f t="shared" si="942"/>
        <v>01</v>
      </c>
      <c r="B5052" t="str">
        <f t="shared" ca="1" si="943"/>
        <v>W</v>
      </c>
      <c r="C5052" t="str">
        <f t="shared" si="944"/>
        <v>SIMPL-9C-C</v>
      </c>
      <c r="D5052" t="s">
        <v>6094</v>
      </c>
      <c r="E5052">
        <f t="shared" ca="1" si="945"/>
        <v>0</v>
      </c>
      <c r="H5052" t="str">
        <f t="shared" ca="1" si="946"/>
        <v>'(more) Simpl. Textures PLYWOOD'!</v>
      </c>
      <c r="I5052">
        <f t="shared" ca="1" si="939"/>
        <v>0</v>
      </c>
      <c r="J5052" t="str">
        <f t="shared" ca="1" si="940"/>
        <v>'(more) Simpl. Textures PLYWOOD'!</v>
      </c>
      <c r="K5052">
        <f t="shared" ca="1" si="941"/>
        <v>0</v>
      </c>
      <c r="L5052">
        <f t="shared" ca="1" si="947"/>
        <v>0</v>
      </c>
      <c r="M5052">
        <f t="shared" ca="1" si="948"/>
        <v>0</v>
      </c>
      <c r="O5052" t="str">
        <f t="shared" ca="1" si="949"/>
        <v>D:N</v>
      </c>
      <c r="P5052" t="str">
        <f t="shared" ca="1" si="950"/>
        <v>D7:N7</v>
      </c>
    </row>
    <row r="5053" spans="1:16">
      <c r="A5053" t="str">
        <f t="shared" si="942"/>
        <v>16</v>
      </c>
      <c r="B5053" t="str">
        <f t="shared" ca="1" si="943"/>
        <v>W</v>
      </c>
      <c r="C5053" t="str">
        <f t="shared" si="944"/>
        <v>SIMPL-9C-N-NT</v>
      </c>
      <c r="D5053" t="s">
        <v>5612</v>
      </c>
      <c r="E5053">
        <f t="shared" ca="1" si="945"/>
        <v>0</v>
      </c>
      <c r="H5053" t="str">
        <f t="shared" ca="1" si="946"/>
        <v>'(more) Simpl. Textures PLYWOOD'!</v>
      </c>
      <c r="I5053">
        <f t="shared" ca="1" si="939"/>
        <v>0</v>
      </c>
      <c r="J5053" t="str">
        <f t="shared" ca="1" si="940"/>
        <v>'(more) Simpl. Textures PLYWOOD'!</v>
      </c>
      <c r="K5053">
        <f t="shared" ca="1" si="941"/>
        <v>0</v>
      </c>
      <c r="L5053">
        <f t="shared" ca="1" si="947"/>
        <v>0</v>
      </c>
      <c r="M5053">
        <f t="shared" ca="1" si="948"/>
        <v>0</v>
      </c>
      <c r="O5053" t="str">
        <f t="shared" ca="1" si="949"/>
        <v>D:N</v>
      </c>
      <c r="P5053" t="str">
        <f t="shared" ca="1" si="950"/>
        <v>D7:N7</v>
      </c>
    </row>
    <row r="5054" spans="1:16">
      <c r="A5054" t="str">
        <f t="shared" si="942"/>
        <v>16</v>
      </c>
      <c r="B5054" t="str">
        <f t="shared" ca="1" si="943"/>
        <v>W</v>
      </c>
      <c r="C5054" t="str">
        <f t="shared" si="944"/>
        <v>SIMPL-9C-N-T</v>
      </c>
      <c r="D5054" t="s">
        <v>5772</v>
      </c>
      <c r="E5054">
        <f t="shared" ca="1" si="945"/>
        <v>0</v>
      </c>
      <c r="H5054" t="str">
        <f t="shared" ca="1" si="946"/>
        <v>'(more) Simpl. Textures PLYWOOD'!</v>
      </c>
      <c r="I5054">
        <f t="shared" ca="1" si="939"/>
        <v>0</v>
      </c>
      <c r="J5054" t="str">
        <f t="shared" ca="1" si="940"/>
        <v>'(more) Simpl. Textures PLYWOOD'!</v>
      </c>
      <c r="K5054">
        <f t="shared" ca="1" si="941"/>
        <v>0</v>
      </c>
      <c r="L5054">
        <f t="shared" ca="1" si="947"/>
        <v>0</v>
      </c>
      <c r="M5054">
        <f t="shared" ca="1" si="948"/>
        <v>0</v>
      </c>
      <c r="O5054" t="str">
        <f t="shared" ca="1" si="949"/>
        <v>D:N</v>
      </c>
      <c r="P5054" t="str">
        <f t="shared" ca="1" si="950"/>
        <v>D7:N7</v>
      </c>
    </row>
    <row r="5055" spans="1:16">
      <c r="A5055" t="str">
        <f t="shared" si="942"/>
        <v>01</v>
      </c>
      <c r="B5055" t="str">
        <f t="shared" ca="1" si="943"/>
        <v>W</v>
      </c>
      <c r="C5055" t="str">
        <f t="shared" si="944"/>
        <v>SIMPL-9C-T</v>
      </c>
      <c r="D5055" t="s">
        <v>4334</v>
      </c>
      <c r="E5055">
        <f t="shared" ca="1" si="945"/>
        <v>0</v>
      </c>
      <c r="H5055" t="str">
        <f t="shared" ca="1" si="946"/>
        <v>'Simpl. all tex-DT PLYWOOD'!</v>
      </c>
      <c r="I5055" t="str">
        <f t="shared" ca="1" si="939"/>
        <v>'Simpl. all tex-DT PLYWOOD'!</v>
      </c>
      <c r="J5055">
        <f t="shared" ca="1" si="940"/>
        <v>0</v>
      </c>
      <c r="K5055">
        <f t="shared" ca="1" si="941"/>
        <v>0</v>
      </c>
      <c r="L5055">
        <f t="shared" ca="1" si="947"/>
        <v>0</v>
      </c>
      <c r="M5055">
        <f t="shared" ca="1" si="948"/>
        <v>0</v>
      </c>
      <c r="O5055" t="str">
        <f t="shared" ca="1" si="949"/>
        <v>D:z</v>
      </c>
      <c r="P5055" t="str">
        <f t="shared" ca="1" si="950"/>
        <v>D7:z7</v>
      </c>
    </row>
    <row r="5056" spans="1:16">
      <c r="A5056" t="str">
        <f t="shared" si="942"/>
        <v>02</v>
      </c>
      <c r="B5056" t="str">
        <f t="shared" ca="1" si="943"/>
        <v>W</v>
      </c>
      <c r="C5056" t="str">
        <f t="shared" si="944"/>
        <v>SIMPL-9C-T</v>
      </c>
      <c r="D5056" t="s">
        <v>4335</v>
      </c>
      <c r="E5056">
        <f t="shared" ca="1" si="945"/>
        <v>0</v>
      </c>
      <c r="H5056" t="str">
        <f t="shared" ca="1" si="946"/>
        <v>'Simpl. all tex-DT PLYWOOD'!</v>
      </c>
      <c r="I5056" t="str">
        <f t="shared" ca="1" si="939"/>
        <v>'Simpl. all tex-DT PLYWOOD'!</v>
      </c>
      <c r="J5056">
        <f t="shared" ca="1" si="940"/>
        <v>0</v>
      </c>
      <c r="K5056">
        <f t="shared" ca="1" si="941"/>
        <v>0</v>
      </c>
      <c r="L5056">
        <f t="shared" ca="1" si="947"/>
        <v>0</v>
      </c>
      <c r="M5056">
        <f t="shared" ca="1" si="948"/>
        <v>0</v>
      </c>
      <c r="O5056" t="str">
        <f t="shared" ca="1" si="949"/>
        <v>D:z</v>
      </c>
      <c r="P5056" t="str">
        <f t="shared" ca="1" si="950"/>
        <v>D7:z7</v>
      </c>
    </row>
    <row r="5057" spans="1:16">
      <c r="A5057" t="str">
        <f t="shared" si="942"/>
        <v>03</v>
      </c>
      <c r="B5057" t="str">
        <f t="shared" ca="1" si="943"/>
        <v>W</v>
      </c>
      <c r="C5057" t="str">
        <f t="shared" si="944"/>
        <v>SIMPL-9C-T</v>
      </c>
      <c r="D5057" t="s">
        <v>4336</v>
      </c>
      <c r="E5057">
        <f t="shared" ca="1" si="945"/>
        <v>0</v>
      </c>
      <c r="H5057" t="str">
        <f t="shared" ca="1" si="946"/>
        <v>'Simpl. all tex-DT PLYWOOD'!</v>
      </c>
      <c r="I5057" t="str">
        <f t="shared" ca="1" si="939"/>
        <v>'Simpl. all tex-DT PLYWOOD'!</v>
      </c>
      <c r="J5057">
        <f t="shared" ca="1" si="940"/>
        <v>0</v>
      </c>
      <c r="K5057">
        <f t="shared" ca="1" si="941"/>
        <v>0</v>
      </c>
      <c r="L5057">
        <f t="shared" ca="1" si="947"/>
        <v>0</v>
      </c>
      <c r="M5057">
        <f t="shared" ca="1" si="948"/>
        <v>0</v>
      </c>
      <c r="O5057" t="str">
        <f t="shared" ca="1" si="949"/>
        <v>D:z</v>
      </c>
      <c r="P5057" t="str">
        <f t="shared" ca="1" si="950"/>
        <v>D7:z7</v>
      </c>
    </row>
    <row r="5058" spans="1:16">
      <c r="A5058" t="str">
        <f t="shared" si="942"/>
        <v>04</v>
      </c>
      <c r="B5058" t="str">
        <f t="shared" ca="1" si="943"/>
        <v>W</v>
      </c>
      <c r="C5058" t="str">
        <f t="shared" si="944"/>
        <v>SIMPL-9C-T</v>
      </c>
      <c r="D5058" t="s">
        <v>4337</v>
      </c>
      <c r="E5058">
        <f t="shared" ca="1" si="945"/>
        <v>0</v>
      </c>
      <c r="H5058" t="str">
        <f t="shared" ca="1" si="946"/>
        <v>'Simpl. all tex-DT PLYWOOD'!</v>
      </c>
      <c r="I5058" t="str">
        <f t="shared" ca="1" si="939"/>
        <v>'Simpl. all tex-DT PLYWOOD'!</v>
      </c>
      <c r="J5058">
        <f t="shared" ca="1" si="940"/>
        <v>0</v>
      </c>
      <c r="K5058">
        <f t="shared" ca="1" si="941"/>
        <v>0</v>
      </c>
      <c r="L5058">
        <f t="shared" ca="1" si="947"/>
        <v>0</v>
      </c>
      <c r="M5058">
        <f t="shared" ca="1" si="948"/>
        <v>0</v>
      </c>
      <c r="O5058" t="str">
        <f t="shared" ca="1" si="949"/>
        <v>D:z</v>
      </c>
      <c r="P5058" t="str">
        <f t="shared" ca="1" si="950"/>
        <v>D7:z7</v>
      </c>
    </row>
    <row r="5059" spans="1:16">
      <c r="A5059" t="str">
        <f t="shared" si="942"/>
        <v>05</v>
      </c>
      <c r="B5059" t="str">
        <f t="shared" ca="1" si="943"/>
        <v>W</v>
      </c>
      <c r="C5059" t="str">
        <f t="shared" si="944"/>
        <v>SIMPL-9C-T</v>
      </c>
      <c r="D5059" t="s">
        <v>4338</v>
      </c>
      <c r="E5059">
        <f t="shared" ca="1" si="945"/>
        <v>0</v>
      </c>
      <c r="H5059" t="str">
        <f t="shared" ca="1" si="946"/>
        <v>'Simpl. all tex-DT PLYWOOD'!</v>
      </c>
      <c r="I5059" t="str">
        <f t="shared" ca="1" si="939"/>
        <v>'Simpl. all tex-DT PLYWOOD'!</v>
      </c>
      <c r="J5059">
        <f t="shared" ca="1" si="940"/>
        <v>0</v>
      </c>
      <c r="K5059">
        <f t="shared" ca="1" si="941"/>
        <v>0</v>
      </c>
      <c r="L5059">
        <f t="shared" ca="1" si="947"/>
        <v>0</v>
      </c>
      <c r="M5059">
        <f t="shared" ca="1" si="948"/>
        <v>0</v>
      </c>
      <c r="O5059" t="str">
        <f t="shared" ca="1" si="949"/>
        <v>D:z</v>
      </c>
      <c r="P5059" t="str">
        <f t="shared" ca="1" si="950"/>
        <v>D7:z7</v>
      </c>
    </row>
    <row r="5060" spans="1:16">
      <c r="A5060" t="str">
        <f t="shared" si="942"/>
        <v>06</v>
      </c>
      <c r="B5060" t="str">
        <f t="shared" ca="1" si="943"/>
        <v>W</v>
      </c>
      <c r="C5060" t="str">
        <f t="shared" si="944"/>
        <v>SIMPL-9C-T</v>
      </c>
      <c r="D5060" t="s">
        <v>4339</v>
      </c>
      <c r="E5060">
        <f t="shared" ca="1" si="945"/>
        <v>0</v>
      </c>
      <c r="H5060" t="str">
        <f t="shared" ca="1" si="946"/>
        <v>'Simpl. all tex-DT PLYWOOD'!</v>
      </c>
      <c r="I5060" t="str">
        <f t="shared" ref="I5060:I5099" ca="1" si="951">IF(IFERROR(VLOOKUP(C5060,INDIRECT($G$7&amp;"D:D"),1,FALSE),0)&lt;&gt;0,I$13,0)</f>
        <v>'Simpl. all tex-DT PLYWOOD'!</v>
      </c>
      <c r="J5060">
        <f t="shared" ref="J5060:J5099" ca="1" si="952">IF(IFERROR(VLOOKUP(C5060,INDIRECT($G$8&amp;"D:D"),1,FALSE),0)&lt;&gt;0,J$13,0)</f>
        <v>0</v>
      </c>
      <c r="K5060">
        <f t="shared" ref="K5060:K5099" ca="1" si="953">IF(IFERROR(VLOOKUP($C5060,INDIRECT($G$9&amp;"d:d"),1,FALSE),0)&lt;&gt;0,K$13,0)</f>
        <v>0</v>
      </c>
      <c r="L5060">
        <f t="shared" ca="1" si="947"/>
        <v>0</v>
      </c>
      <c r="M5060">
        <f t="shared" ca="1" si="948"/>
        <v>0</v>
      </c>
      <c r="O5060" t="str">
        <f t="shared" ca="1" si="949"/>
        <v>D:z</v>
      </c>
      <c r="P5060" t="str">
        <f t="shared" ca="1" si="950"/>
        <v>D7:z7</v>
      </c>
    </row>
    <row r="5061" spans="1:16">
      <c r="A5061" t="str">
        <f t="shared" si="942"/>
        <v>07</v>
      </c>
      <c r="B5061" t="str">
        <f t="shared" ca="1" si="943"/>
        <v>W</v>
      </c>
      <c r="C5061" t="str">
        <f t="shared" si="944"/>
        <v>SIMPL-9C-T</v>
      </c>
      <c r="D5061" t="s">
        <v>4340</v>
      </c>
      <c r="E5061">
        <f t="shared" ca="1" si="945"/>
        <v>0</v>
      </c>
      <c r="H5061" t="str">
        <f t="shared" ca="1" si="946"/>
        <v>'Simpl. all tex-DT PLYWOOD'!</v>
      </c>
      <c r="I5061" t="str">
        <f t="shared" ca="1" si="951"/>
        <v>'Simpl. all tex-DT PLYWOOD'!</v>
      </c>
      <c r="J5061">
        <f t="shared" ca="1" si="952"/>
        <v>0</v>
      </c>
      <c r="K5061">
        <f t="shared" ca="1" si="953"/>
        <v>0</v>
      </c>
      <c r="L5061">
        <f t="shared" ca="1" si="947"/>
        <v>0</v>
      </c>
      <c r="M5061">
        <f t="shared" ca="1" si="948"/>
        <v>0</v>
      </c>
      <c r="O5061" t="str">
        <f t="shared" ca="1" si="949"/>
        <v>D:z</v>
      </c>
      <c r="P5061" t="str">
        <f t="shared" ca="1" si="950"/>
        <v>D7:z7</v>
      </c>
    </row>
    <row r="5062" spans="1:16">
      <c r="A5062" t="str">
        <f t="shared" si="942"/>
        <v>08</v>
      </c>
      <c r="B5062" t="str">
        <f t="shared" ca="1" si="943"/>
        <v>W</v>
      </c>
      <c r="C5062" t="str">
        <f t="shared" si="944"/>
        <v>SIMPL-9C-T</v>
      </c>
      <c r="D5062" t="s">
        <v>4341</v>
      </c>
      <c r="E5062">
        <f t="shared" ca="1" si="945"/>
        <v>0</v>
      </c>
      <c r="H5062" t="str">
        <f t="shared" ca="1" si="946"/>
        <v>'Simpl. all tex-DT PLYWOOD'!</v>
      </c>
      <c r="I5062" t="str">
        <f t="shared" ca="1" si="951"/>
        <v>'Simpl. all tex-DT PLYWOOD'!</v>
      </c>
      <c r="J5062">
        <f t="shared" ca="1" si="952"/>
        <v>0</v>
      </c>
      <c r="K5062">
        <f t="shared" ca="1" si="953"/>
        <v>0</v>
      </c>
      <c r="L5062">
        <f t="shared" ca="1" si="947"/>
        <v>0</v>
      </c>
      <c r="M5062">
        <f t="shared" ca="1" si="948"/>
        <v>0</v>
      </c>
      <c r="O5062" t="str">
        <f t="shared" ca="1" si="949"/>
        <v>D:z</v>
      </c>
      <c r="P5062" t="str">
        <f t="shared" ca="1" si="950"/>
        <v>D7:z7</v>
      </c>
    </row>
    <row r="5063" spans="1:16">
      <c r="A5063" t="str">
        <f t="shared" si="942"/>
        <v>09</v>
      </c>
      <c r="B5063" t="str">
        <f t="shared" ca="1" si="943"/>
        <v>W</v>
      </c>
      <c r="C5063" t="str">
        <f t="shared" si="944"/>
        <v>SIMPL-9C-T</v>
      </c>
      <c r="D5063" t="s">
        <v>4342</v>
      </c>
      <c r="E5063">
        <f t="shared" ca="1" si="945"/>
        <v>0</v>
      </c>
      <c r="H5063" t="str">
        <f t="shared" ca="1" si="946"/>
        <v>'Simpl. all tex-DT PLYWOOD'!</v>
      </c>
      <c r="I5063" t="str">
        <f t="shared" ca="1" si="951"/>
        <v>'Simpl. all tex-DT PLYWOOD'!</v>
      </c>
      <c r="J5063">
        <f t="shared" ca="1" si="952"/>
        <v>0</v>
      </c>
      <c r="K5063">
        <f t="shared" ca="1" si="953"/>
        <v>0</v>
      </c>
      <c r="L5063">
        <f t="shared" ca="1" si="947"/>
        <v>0</v>
      </c>
      <c r="M5063">
        <f t="shared" ca="1" si="948"/>
        <v>0</v>
      </c>
      <c r="O5063" t="str">
        <f t="shared" ca="1" si="949"/>
        <v>D:z</v>
      </c>
      <c r="P5063" t="str">
        <f t="shared" ca="1" si="950"/>
        <v>D7:z7</v>
      </c>
    </row>
    <row r="5064" spans="1:16">
      <c r="A5064" t="str">
        <f t="shared" si="942"/>
        <v>10</v>
      </c>
      <c r="B5064" t="str">
        <f t="shared" ca="1" si="943"/>
        <v>W</v>
      </c>
      <c r="C5064" t="str">
        <f t="shared" si="944"/>
        <v>SIMPL-9C-T</v>
      </c>
      <c r="D5064" t="s">
        <v>4343</v>
      </c>
      <c r="E5064">
        <f t="shared" ca="1" si="945"/>
        <v>0</v>
      </c>
      <c r="H5064" t="str">
        <f t="shared" ca="1" si="946"/>
        <v>'Simpl. all tex-DT PLYWOOD'!</v>
      </c>
      <c r="I5064" t="str">
        <f t="shared" ca="1" si="951"/>
        <v>'Simpl. all tex-DT PLYWOOD'!</v>
      </c>
      <c r="J5064">
        <f t="shared" ca="1" si="952"/>
        <v>0</v>
      </c>
      <c r="K5064">
        <f t="shared" ca="1" si="953"/>
        <v>0</v>
      </c>
      <c r="L5064">
        <f t="shared" ca="1" si="947"/>
        <v>0</v>
      </c>
      <c r="M5064">
        <f t="shared" ca="1" si="948"/>
        <v>0</v>
      </c>
      <c r="O5064" t="str">
        <f t="shared" ca="1" si="949"/>
        <v>D:z</v>
      </c>
      <c r="P5064" t="str">
        <f t="shared" ca="1" si="950"/>
        <v>D7:z7</v>
      </c>
    </row>
    <row r="5065" spans="1:16">
      <c r="A5065" t="str">
        <f t="shared" si="942"/>
        <v>11</v>
      </c>
      <c r="B5065" t="str">
        <f t="shared" ca="1" si="943"/>
        <v>W</v>
      </c>
      <c r="C5065" t="str">
        <f t="shared" si="944"/>
        <v>SIMPL-9C-T</v>
      </c>
      <c r="D5065" t="s">
        <v>4344</v>
      </c>
      <c r="E5065">
        <f t="shared" ca="1" si="945"/>
        <v>0</v>
      </c>
      <c r="H5065" t="str">
        <f t="shared" ca="1" si="946"/>
        <v>'Simpl. all tex-DT PLYWOOD'!</v>
      </c>
      <c r="I5065" t="str">
        <f t="shared" ca="1" si="951"/>
        <v>'Simpl. all tex-DT PLYWOOD'!</v>
      </c>
      <c r="J5065">
        <f t="shared" ca="1" si="952"/>
        <v>0</v>
      </c>
      <c r="K5065">
        <f t="shared" ca="1" si="953"/>
        <v>0</v>
      </c>
      <c r="L5065">
        <f t="shared" ca="1" si="947"/>
        <v>0</v>
      </c>
      <c r="M5065">
        <f t="shared" ca="1" si="948"/>
        <v>0</v>
      </c>
      <c r="O5065" t="str">
        <f t="shared" ca="1" si="949"/>
        <v>D:z</v>
      </c>
      <c r="P5065" t="str">
        <f t="shared" ca="1" si="950"/>
        <v>D7:z7</v>
      </c>
    </row>
    <row r="5066" spans="1:16">
      <c r="A5066" t="str">
        <f t="shared" si="942"/>
        <v>12</v>
      </c>
      <c r="B5066" t="str">
        <f t="shared" ca="1" si="943"/>
        <v>W</v>
      </c>
      <c r="C5066" t="str">
        <f t="shared" si="944"/>
        <v>SIMPL-9C-T</v>
      </c>
      <c r="D5066" t="s">
        <v>4345</v>
      </c>
      <c r="E5066">
        <f t="shared" ca="1" si="945"/>
        <v>0</v>
      </c>
      <c r="H5066" t="str">
        <f t="shared" ca="1" si="946"/>
        <v>'Simpl. all tex-DT PLYWOOD'!</v>
      </c>
      <c r="I5066" t="str">
        <f t="shared" ca="1" si="951"/>
        <v>'Simpl. all tex-DT PLYWOOD'!</v>
      </c>
      <c r="J5066">
        <f t="shared" ca="1" si="952"/>
        <v>0</v>
      </c>
      <c r="K5066">
        <f t="shared" ca="1" si="953"/>
        <v>0</v>
      </c>
      <c r="L5066">
        <f t="shared" ca="1" si="947"/>
        <v>0</v>
      </c>
      <c r="M5066">
        <f t="shared" ca="1" si="948"/>
        <v>0</v>
      </c>
      <c r="O5066" t="str">
        <f t="shared" ca="1" si="949"/>
        <v>D:z</v>
      </c>
      <c r="P5066" t="str">
        <f t="shared" ca="1" si="950"/>
        <v>D7:z7</v>
      </c>
    </row>
    <row r="5067" spans="1:16">
      <c r="A5067" t="str">
        <f t="shared" si="942"/>
        <v>13</v>
      </c>
      <c r="B5067" t="str">
        <f t="shared" ca="1" si="943"/>
        <v>W</v>
      </c>
      <c r="C5067" t="str">
        <f t="shared" si="944"/>
        <v>SIMPL-9C-T</v>
      </c>
      <c r="D5067" t="s">
        <v>4346</v>
      </c>
      <c r="E5067">
        <f t="shared" ca="1" si="945"/>
        <v>0</v>
      </c>
      <c r="H5067" t="str">
        <f t="shared" ca="1" si="946"/>
        <v>'Simpl. all tex-DT PLYWOOD'!</v>
      </c>
      <c r="I5067" t="str">
        <f t="shared" ca="1" si="951"/>
        <v>'Simpl. all tex-DT PLYWOOD'!</v>
      </c>
      <c r="J5067">
        <f t="shared" ca="1" si="952"/>
        <v>0</v>
      </c>
      <c r="K5067">
        <f t="shared" ca="1" si="953"/>
        <v>0</v>
      </c>
      <c r="L5067">
        <f t="shared" ca="1" si="947"/>
        <v>0</v>
      </c>
      <c r="M5067">
        <f t="shared" ca="1" si="948"/>
        <v>0</v>
      </c>
      <c r="O5067" t="str">
        <f t="shared" ca="1" si="949"/>
        <v>D:z</v>
      </c>
      <c r="P5067" t="str">
        <f t="shared" ca="1" si="950"/>
        <v>D7:z7</v>
      </c>
    </row>
    <row r="5068" spans="1:16">
      <c r="A5068" t="str">
        <f t="shared" si="942"/>
        <v>15</v>
      </c>
      <c r="B5068" t="str">
        <f t="shared" ca="1" si="943"/>
        <v>W</v>
      </c>
      <c r="C5068" t="str">
        <f t="shared" si="944"/>
        <v>SIMPL-9C-T</v>
      </c>
      <c r="D5068" t="s">
        <v>4837</v>
      </c>
      <c r="E5068">
        <f t="shared" ca="1" si="945"/>
        <v>0</v>
      </c>
      <c r="H5068" t="str">
        <f t="shared" ca="1" si="946"/>
        <v>'Simpl. all tex-DT PLYWOOD'!</v>
      </c>
      <c r="I5068" t="str">
        <f t="shared" ca="1" si="951"/>
        <v>'Simpl. all tex-DT PLYWOOD'!</v>
      </c>
      <c r="J5068">
        <f t="shared" ca="1" si="952"/>
        <v>0</v>
      </c>
      <c r="K5068">
        <f t="shared" ca="1" si="953"/>
        <v>0</v>
      </c>
      <c r="L5068">
        <f t="shared" ca="1" si="947"/>
        <v>0</v>
      </c>
      <c r="M5068">
        <f t="shared" ca="1" si="948"/>
        <v>0</v>
      </c>
      <c r="O5068" t="str">
        <f t="shared" ca="1" si="949"/>
        <v>D:z</v>
      </c>
      <c r="P5068" t="str">
        <f t="shared" ca="1" si="950"/>
        <v>D7:z7</v>
      </c>
    </row>
    <row r="5069" spans="1:16">
      <c r="A5069" t="str">
        <f t="shared" si="942"/>
        <v>01</v>
      </c>
      <c r="B5069" t="str">
        <f t="shared" ca="1" si="943"/>
        <v>W</v>
      </c>
      <c r="C5069" t="str">
        <f t="shared" si="944"/>
        <v>SIMPL-9D</v>
      </c>
      <c r="D5069" t="s">
        <v>1959</v>
      </c>
      <c r="E5069">
        <f t="shared" ca="1" si="945"/>
        <v>0</v>
      </c>
      <c r="H5069" t="str">
        <f t="shared" ca="1" si="946"/>
        <v>'Simpl. all tex-DT PLYWOOD'!</v>
      </c>
      <c r="I5069" t="str">
        <f t="shared" ca="1" si="951"/>
        <v>'Simpl. all tex-DT PLYWOOD'!</v>
      </c>
      <c r="J5069">
        <f t="shared" ca="1" si="952"/>
        <v>0</v>
      </c>
      <c r="K5069">
        <f t="shared" ca="1" si="953"/>
        <v>0</v>
      </c>
      <c r="L5069">
        <f t="shared" ca="1" si="947"/>
        <v>0</v>
      </c>
      <c r="M5069">
        <f t="shared" ca="1" si="948"/>
        <v>0</v>
      </c>
      <c r="O5069" t="str">
        <f t="shared" ca="1" si="949"/>
        <v>D:z</v>
      </c>
      <c r="P5069" t="str">
        <f t="shared" ca="1" si="950"/>
        <v>D7:z7</v>
      </c>
    </row>
    <row r="5070" spans="1:16">
      <c r="A5070" t="str">
        <f t="shared" si="942"/>
        <v>02</v>
      </c>
      <c r="B5070" t="str">
        <f t="shared" ca="1" si="943"/>
        <v>W</v>
      </c>
      <c r="C5070" t="str">
        <f t="shared" si="944"/>
        <v>SIMPL-9D</v>
      </c>
      <c r="D5070" t="s">
        <v>1960</v>
      </c>
      <c r="E5070">
        <f t="shared" ca="1" si="945"/>
        <v>0</v>
      </c>
      <c r="H5070" t="str">
        <f t="shared" ca="1" si="946"/>
        <v>'Simpl. all tex-DT PLYWOOD'!</v>
      </c>
      <c r="I5070" t="str">
        <f t="shared" ca="1" si="951"/>
        <v>'Simpl. all tex-DT PLYWOOD'!</v>
      </c>
      <c r="J5070">
        <f t="shared" ca="1" si="952"/>
        <v>0</v>
      </c>
      <c r="K5070">
        <f t="shared" ca="1" si="953"/>
        <v>0</v>
      </c>
      <c r="L5070">
        <f t="shared" ca="1" si="947"/>
        <v>0</v>
      </c>
      <c r="M5070">
        <f t="shared" ca="1" si="948"/>
        <v>0</v>
      </c>
      <c r="O5070" t="str">
        <f t="shared" ca="1" si="949"/>
        <v>D:z</v>
      </c>
      <c r="P5070" t="str">
        <f t="shared" ca="1" si="950"/>
        <v>D7:z7</v>
      </c>
    </row>
    <row r="5071" spans="1:16">
      <c r="A5071" t="str">
        <f t="shared" ref="A5071:A5134" si="954">MID(D5071,LEN(C5071)+2,LEN(D5071)-LEN(C5071))</f>
        <v>03</v>
      </c>
      <c r="B5071" t="str">
        <f t="shared" ref="B5071:B5134" ca="1" si="955">VLOOKUP(H5071,$A$1:$K$4,11,FALSE)</f>
        <v>W</v>
      </c>
      <c r="C5071" t="str">
        <f t="shared" ref="C5071:C5134" si="956">IF(RIGHT(LEFT(D5071,LEN(D5071)-3),1)="-",LEFT(D5071,LEN(D5071)-4),LEFT(D5071,LEN(D5071)-3))</f>
        <v>SIMPL-9D</v>
      </c>
      <c r="D5071" t="s">
        <v>1961</v>
      </c>
      <c r="E5071">
        <f t="shared" ref="E5071:E5134" ca="1" si="957">IFERROR(VLOOKUP(C5071,INDIRECT($H5071&amp;$O5071),MATCH($A5071,INDIRECT($H5071&amp;$P5071),0),FALSE),0)</f>
        <v>0</v>
      </c>
      <c r="H5071" t="str">
        <f t="shared" ref="H5071:H5134" ca="1" si="958">IF(I5071&lt;&gt;0,I5071,IF(J5071&lt;&gt;0,J5071,IF(K5071&lt;&gt;0,K5071,IF(L5071&lt;&gt;0,L5071,IF(M5071&lt;&gt;0,M5071,N5071)))))</f>
        <v>'Simpl. all tex-DT PLYWOOD'!</v>
      </c>
      <c r="I5071" t="str">
        <f t="shared" ca="1" si="951"/>
        <v>'Simpl. all tex-DT PLYWOOD'!</v>
      </c>
      <c r="J5071">
        <f t="shared" ca="1" si="952"/>
        <v>0</v>
      </c>
      <c r="K5071">
        <f t="shared" ca="1" si="953"/>
        <v>0</v>
      </c>
      <c r="L5071">
        <f t="shared" ref="L5071:L5134" ca="1" si="959">IF(IFERROR(VLOOKUP($C5071,INDIRECT($G$10&amp;"d:d"),1,FALSE),0)&lt;&gt;0,L$13,0)</f>
        <v>0</v>
      </c>
      <c r="M5071">
        <f t="shared" ref="M5071:M5134" ca="1" si="960">IF(IFERROR(VLOOKUP($C5071,INDIRECT($G$11&amp;"d:d"),1,FALSE),0)&lt;&gt;0,M$13,0)</f>
        <v>0</v>
      </c>
      <c r="O5071" t="str">
        <f t="shared" ref="O5071:O5134" ca="1" si="961">VLOOKUP($H5071,$G$7:$I$11,2,FALSE)</f>
        <v>D:z</v>
      </c>
      <c r="P5071" t="str">
        <f t="shared" ref="P5071:P5134" ca="1" si="962">VLOOKUP($H5071,$G$7:$I$11,3,FALSE)</f>
        <v>D7:z7</v>
      </c>
    </row>
    <row r="5072" spans="1:16">
      <c r="A5072" t="str">
        <f t="shared" si="954"/>
        <v>04</v>
      </c>
      <c r="B5072" t="str">
        <f t="shared" ca="1" si="955"/>
        <v>W</v>
      </c>
      <c r="C5072" t="str">
        <f t="shared" si="956"/>
        <v>SIMPL-9D</v>
      </c>
      <c r="D5072" t="s">
        <v>1962</v>
      </c>
      <c r="E5072">
        <f t="shared" ca="1" si="957"/>
        <v>0</v>
      </c>
      <c r="H5072" t="str">
        <f t="shared" ca="1" si="958"/>
        <v>'Simpl. all tex-DT PLYWOOD'!</v>
      </c>
      <c r="I5072" t="str">
        <f t="shared" ca="1" si="951"/>
        <v>'Simpl. all tex-DT PLYWOOD'!</v>
      </c>
      <c r="J5072">
        <f t="shared" ca="1" si="952"/>
        <v>0</v>
      </c>
      <c r="K5072">
        <f t="shared" ca="1" si="953"/>
        <v>0</v>
      </c>
      <c r="L5072">
        <f t="shared" ca="1" si="959"/>
        <v>0</v>
      </c>
      <c r="M5072">
        <f t="shared" ca="1" si="960"/>
        <v>0</v>
      </c>
      <c r="O5072" t="str">
        <f t="shared" ca="1" si="961"/>
        <v>D:z</v>
      </c>
      <c r="P5072" t="str">
        <f t="shared" ca="1" si="962"/>
        <v>D7:z7</v>
      </c>
    </row>
    <row r="5073" spans="1:16">
      <c r="A5073" t="str">
        <f t="shared" si="954"/>
        <v>05</v>
      </c>
      <c r="B5073" t="str">
        <f t="shared" ca="1" si="955"/>
        <v>W</v>
      </c>
      <c r="C5073" t="str">
        <f t="shared" si="956"/>
        <v>SIMPL-9D</v>
      </c>
      <c r="D5073" t="s">
        <v>1963</v>
      </c>
      <c r="E5073">
        <f t="shared" ca="1" si="957"/>
        <v>0</v>
      </c>
      <c r="H5073" t="str">
        <f t="shared" ca="1" si="958"/>
        <v>'Simpl. all tex-DT PLYWOOD'!</v>
      </c>
      <c r="I5073" t="str">
        <f t="shared" ca="1" si="951"/>
        <v>'Simpl. all tex-DT PLYWOOD'!</v>
      </c>
      <c r="J5073">
        <f t="shared" ca="1" si="952"/>
        <v>0</v>
      </c>
      <c r="K5073">
        <f t="shared" ca="1" si="953"/>
        <v>0</v>
      </c>
      <c r="L5073">
        <f t="shared" ca="1" si="959"/>
        <v>0</v>
      </c>
      <c r="M5073">
        <f t="shared" ca="1" si="960"/>
        <v>0</v>
      </c>
      <c r="O5073" t="str">
        <f t="shared" ca="1" si="961"/>
        <v>D:z</v>
      </c>
      <c r="P5073" t="str">
        <f t="shared" ca="1" si="962"/>
        <v>D7:z7</v>
      </c>
    </row>
    <row r="5074" spans="1:16">
      <c r="A5074" t="str">
        <f t="shared" si="954"/>
        <v>06</v>
      </c>
      <c r="B5074" t="str">
        <f t="shared" ca="1" si="955"/>
        <v>W</v>
      </c>
      <c r="C5074" t="str">
        <f t="shared" si="956"/>
        <v>SIMPL-9D</v>
      </c>
      <c r="D5074" t="s">
        <v>1964</v>
      </c>
      <c r="E5074">
        <f t="shared" ca="1" si="957"/>
        <v>0</v>
      </c>
      <c r="H5074" t="str">
        <f t="shared" ca="1" si="958"/>
        <v>'Simpl. all tex-DT PLYWOOD'!</v>
      </c>
      <c r="I5074" t="str">
        <f t="shared" ca="1" si="951"/>
        <v>'Simpl. all tex-DT PLYWOOD'!</v>
      </c>
      <c r="J5074">
        <f t="shared" ca="1" si="952"/>
        <v>0</v>
      </c>
      <c r="K5074">
        <f t="shared" ca="1" si="953"/>
        <v>0</v>
      </c>
      <c r="L5074">
        <f t="shared" ca="1" si="959"/>
        <v>0</v>
      </c>
      <c r="M5074">
        <f t="shared" ca="1" si="960"/>
        <v>0</v>
      </c>
      <c r="O5074" t="str">
        <f t="shared" ca="1" si="961"/>
        <v>D:z</v>
      </c>
      <c r="P5074" t="str">
        <f t="shared" ca="1" si="962"/>
        <v>D7:z7</v>
      </c>
    </row>
    <row r="5075" spans="1:16">
      <c r="A5075" t="str">
        <f t="shared" si="954"/>
        <v>07</v>
      </c>
      <c r="B5075" t="str">
        <f t="shared" ca="1" si="955"/>
        <v>W</v>
      </c>
      <c r="C5075" t="str">
        <f t="shared" si="956"/>
        <v>SIMPL-9D</v>
      </c>
      <c r="D5075" t="s">
        <v>1965</v>
      </c>
      <c r="E5075">
        <f t="shared" ca="1" si="957"/>
        <v>0</v>
      </c>
      <c r="H5075" t="str">
        <f t="shared" ca="1" si="958"/>
        <v>'Simpl. all tex-DT PLYWOOD'!</v>
      </c>
      <c r="I5075" t="str">
        <f t="shared" ca="1" si="951"/>
        <v>'Simpl. all tex-DT PLYWOOD'!</v>
      </c>
      <c r="J5075">
        <f t="shared" ca="1" si="952"/>
        <v>0</v>
      </c>
      <c r="K5075">
        <f t="shared" ca="1" si="953"/>
        <v>0</v>
      </c>
      <c r="L5075">
        <f t="shared" ca="1" si="959"/>
        <v>0</v>
      </c>
      <c r="M5075">
        <f t="shared" ca="1" si="960"/>
        <v>0</v>
      </c>
      <c r="O5075" t="str">
        <f t="shared" ca="1" si="961"/>
        <v>D:z</v>
      </c>
      <c r="P5075" t="str">
        <f t="shared" ca="1" si="962"/>
        <v>D7:z7</v>
      </c>
    </row>
    <row r="5076" spans="1:16">
      <c r="A5076" t="str">
        <f t="shared" si="954"/>
        <v>08</v>
      </c>
      <c r="B5076" t="str">
        <f t="shared" ca="1" si="955"/>
        <v>W</v>
      </c>
      <c r="C5076" t="str">
        <f t="shared" si="956"/>
        <v>SIMPL-9D</v>
      </c>
      <c r="D5076" t="s">
        <v>1966</v>
      </c>
      <c r="E5076">
        <f t="shared" ca="1" si="957"/>
        <v>0</v>
      </c>
      <c r="H5076" t="str">
        <f t="shared" ca="1" si="958"/>
        <v>'Simpl. all tex-DT PLYWOOD'!</v>
      </c>
      <c r="I5076" t="str">
        <f t="shared" ca="1" si="951"/>
        <v>'Simpl. all tex-DT PLYWOOD'!</v>
      </c>
      <c r="J5076">
        <f t="shared" ca="1" si="952"/>
        <v>0</v>
      </c>
      <c r="K5076">
        <f t="shared" ca="1" si="953"/>
        <v>0</v>
      </c>
      <c r="L5076">
        <f t="shared" ca="1" si="959"/>
        <v>0</v>
      </c>
      <c r="M5076">
        <f t="shared" ca="1" si="960"/>
        <v>0</v>
      </c>
      <c r="O5076" t="str">
        <f t="shared" ca="1" si="961"/>
        <v>D:z</v>
      </c>
      <c r="P5076" t="str">
        <f t="shared" ca="1" si="962"/>
        <v>D7:z7</v>
      </c>
    </row>
    <row r="5077" spans="1:16">
      <c r="A5077" t="str">
        <f t="shared" si="954"/>
        <v>09</v>
      </c>
      <c r="B5077" t="str">
        <f t="shared" ca="1" si="955"/>
        <v>W</v>
      </c>
      <c r="C5077" t="str">
        <f t="shared" si="956"/>
        <v>SIMPL-9D</v>
      </c>
      <c r="D5077" t="s">
        <v>1967</v>
      </c>
      <c r="E5077">
        <f t="shared" ca="1" si="957"/>
        <v>0</v>
      </c>
      <c r="H5077" t="str">
        <f t="shared" ca="1" si="958"/>
        <v>'Simpl. all tex-DT PLYWOOD'!</v>
      </c>
      <c r="I5077" t="str">
        <f t="shared" ca="1" si="951"/>
        <v>'Simpl. all tex-DT PLYWOOD'!</v>
      </c>
      <c r="J5077">
        <f t="shared" ca="1" si="952"/>
        <v>0</v>
      </c>
      <c r="K5077">
        <f t="shared" ca="1" si="953"/>
        <v>0</v>
      </c>
      <c r="L5077">
        <f t="shared" ca="1" si="959"/>
        <v>0</v>
      </c>
      <c r="M5077">
        <f t="shared" ca="1" si="960"/>
        <v>0</v>
      </c>
      <c r="O5077" t="str">
        <f t="shared" ca="1" si="961"/>
        <v>D:z</v>
      </c>
      <c r="P5077" t="str">
        <f t="shared" ca="1" si="962"/>
        <v>D7:z7</v>
      </c>
    </row>
    <row r="5078" spans="1:16">
      <c r="A5078" t="str">
        <f t="shared" si="954"/>
        <v>10</v>
      </c>
      <c r="B5078" t="str">
        <f t="shared" ca="1" si="955"/>
        <v>W</v>
      </c>
      <c r="C5078" t="str">
        <f t="shared" si="956"/>
        <v>SIMPL-9D</v>
      </c>
      <c r="D5078" t="s">
        <v>1968</v>
      </c>
      <c r="E5078">
        <f t="shared" ca="1" si="957"/>
        <v>0</v>
      </c>
      <c r="H5078" t="str">
        <f t="shared" ca="1" si="958"/>
        <v>'Simpl. all tex-DT PLYWOOD'!</v>
      </c>
      <c r="I5078" t="str">
        <f t="shared" ca="1" si="951"/>
        <v>'Simpl. all tex-DT PLYWOOD'!</v>
      </c>
      <c r="J5078">
        <f t="shared" ca="1" si="952"/>
        <v>0</v>
      </c>
      <c r="K5078">
        <f t="shared" ca="1" si="953"/>
        <v>0</v>
      </c>
      <c r="L5078">
        <f t="shared" ca="1" si="959"/>
        <v>0</v>
      </c>
      <c r="M5078">
        <f t="shared" ca="1" si="960"/>
        <v>0</v>
      </c>
      <c r="O5078" t="str">
        <f t="shared" ca="1" si="961"/>
        <v>D:z</v>
      </c>
      <c r="P5078" t="str">
        <f t="shared" ca="1" si="962"/>
        <v>D7:z7</v>
      </c>
    </row>
    <row r="5079" spans="1:16">
      <c r="A5079" t="str">
        <f t="shared" si="954"/>
        <v>100</v>
      </c>
      <c r="B5079" t="str">
        <f t="shared" ca="1" si="955"/>
        <v>W</v>
      </c>
      <c r="C5079" t="str">
        <f t="shared" si="956"/>
        <v>SIMPL-9D</v>
      </c>
      <c r="D5079" t="s">
        <v>1972</v>
      </c>
      <c r="E5079">
        <f t="shared" ca="1" si="957"/>
        <v>0</v>
      </c>
      <c r="H5079" t="str">
        <f t="shared" ca="1" si="958"/>
        <v>'Simpl. all tex-DT PLYWOOD'!</v>
      </c>
      <c r="I5079" t="str">
        <f t="shared" ca="1" si="951"/>
        <v>'Simpl. all tex-DT PLYWOOD'!</v>
      </c>
      <c r="J5079">
        <f t="shared" ca="1" si="952"/>
        <v>0</v>
      </c>
      <c r="K5079">
        <f t="shared" ca="1" si="953"/>
        <v>0</v>
      </c>
      <c r="L5079">
        <f t="shared" ca="1" si="959"/>
        <v>0</v>
      </c>
      <c r="M5079">
        <f t="shared" ca="1" si="960"/>
        <v>0</v>
      </c>
      <c r="O5079" t="str">
        <f t="shared" ca="1" si="961"/>
        <v>D:z</v>
      </c>
      <c r="P5079" t="str">
        <f t="shared" ca="1" si="962"/>
        <v>D7:z7</v>
      </c>
    </row>
    <row r="5080" spans="1:16">
      <c r="A5080" t="str">
        <f t="shared" si="954"/>
        <v>11</v>
      </c>
      <c r="B5080" t="str">
        <f t="shared" ca="1" si="955"/>
        <v>W</v>
      </c>
      <c r="C5080" t="str">
        <f t="shared" si="956"/>
        <v>SIMPL-9D</v>
      </c>
      <c r="D5080" t="s">
        <v>1969</v>
      </c>
      <c r="E5080">
        <f t="shared" ca="1" si="957"/>
        <v>0</v>
      </c>
      <c r="H5080" t="str">
        <f t="shared" ca="1" si="958"/>
        <v>'Simpl. all tex-DT PLYWOOD'!</v>
      </c>
      <c r="I5080" t="str">
        <f t="shared" ca="1" si="951"/>
        <v>'Simpl. all tex-DT PLYWOOD'!</v>
      </c>
      <c r="J5080">
        <f t="shared" ca="1" si="952"/>
        <v>0</v>
      </c>
      <c r="K5080">
        <f t="shared" ca="1" si="953"/>
        <v>0</v>
      </c>
      <c r="L5080">
        <f t="shared" ca="1" si="959"/>
        <v>0</v>
      </c>
      <c r="M5080">
        <f t="shared" ca="1" si="960"/>
        <v>0</v>
      </c>
      <c r="O5080" t="str">
        <f t="shared" ca="1" si="961"/>
        <v>D:z</v>
      </c>
      <c r="P5080" t="str">
        <f t="shared" ca="1" si="962"/>
        <v>D7:z7</v>
      </c>
    </row>
    <row r="5081" spans="1:16">
      <c r="A5081" t="str">
        <f t="shared" si="954"/>
        <v>12</v>
      </c>
      <c r="B5081" t="str">
        <f t="shared" ca="1" si="955"/>
        <v>W</v>
      </c>
      <c r="C5081" t="str">
        <f t="shared" si="956"/>
        <v>SIMPL-9D</v>
      </c>
      <c r="D5081" t="s">
        <v>1970</v>
      </c>
      <c r="E5081">
        <f t="shared" ca="1" si="957"/>
        <v>0</v>
      </c>
      <c r="H5081" t="str">
        <f t="shared" ca="1" si="958"/>
        <v>'Simpl. all tex-DT PLYWOOD'!</v>
      </c>
      <c r="I5081" t="str">
        <f t="shared" ca="1" si="951"/>
        <v>'Simpl. all tex-DT PLYWOOD'!</v>
      </c>
      <c r="J5081">
        <f t="shared" ca="1" si="952"/>
        <v>0</v>
      </c>
      <c r="K5081">
        <f t="shared" ca="1" si="953"/>
        <v>0</v>
      </c>
      <c r="L5081">
        <f t="shared" ca="1" si="959"/>
        <v>0</v>
      </c>
      <c r="M5081">
        <f t="shared" ca="1" si="960"/>
        <v>0</v>
      </c>
      <c r="O5081" t="str">
        <f t="shared" ca="1" si="961"/>
        <v>D:z</v>
      </c>
      <c r="P5081" t="str">
        <f t="shared" ca="1" si="962"/>
        <v>D7:z7</v>
      </c>
    </row>
    <row r="5082" spans="1:16">
      <c r="A5082" t="str">
        <f t="shared" si="954"/>
        <v>13</v>
      </c>
      <c r="B5082" t="str">
        <f t="shared" ca="1" si="955"/>
        <v>W</v>
      </c>
      <c r="C5082" t="str">
        <f t="shared" si="956"/>
        <v>SIMPL-9D</v>
      </c>
      <c r="D5082" t="s">
        <v>1971</v>
      </c>
      <c r="E5082">
        <f t="shared" ca="1" si="957"/>
        <v>0</v>
      </c>
      <c r="H5082" t="str">
        <f t="shared" ca="1" si="958"/>
        <v>'Simpl. all tex-DT PLYWOOD'!</v>
      </c>
      <c r="I5082" t="str">
        <f t="shared" ca="1" si="951"/>
        <v>'Simpl. all tex-DT PLYWOOD'!</v>
      </c>
      <c r="J5082">
        <f t="shared" ca="1" si="952"/>
        <v>0</v>
      </c>
      <c r="K5082">
        <f t="shared" ca="1" si="953"/>
        <v>0</v>
      </c>
      <c r="L5082">
        <f t="shared" ca="1" si="959"/>
        <v>0</v>
      </c>
      <c r="M5082">
        <f t="shared" ca="1" si="960"/>
        <v>0</v>
      </c>
      <c r="O5082" t="str">
        <f t="shared" ca="1" si="961"/>
        <v>D:z</v>
      </c>
      <c r="P5082" t="str">
        <f t="shared" ca="1" si="962"/>
        <v>D7:z7</v>
      </c>
    </row>
    <row r="5083" spans="1:16">
      <c r="A5083" t="str">
        <f t="shared" si="954"/>
        <v>01</v>
      </c>
      <c r="B5083" t="str">
        <f t="shared" ca="1" si="955"/>
        <v>W</v>
      </c>
      <c r="C5083" t="str">
        <f t="shared" si="956"/>
        <v>SIMPL-9D-C</v>
      </c>
      <c r="D5083" t="s">
        <v>6095</v>
      </c>
      <c r="E5083">
        <f t="shared" ca="1" si="957"/>
        <v>0</v>
      </c>
      <c r="H5083" t="str">
        <f t="shared" ca="1" si="958"/>
        <v>'(more) Simpl. Textures PLYWOOD'!</v>
      </c>
      <c r="I5083">
        <f t="shared" ca="1" si="951"/>
        <v>0</v>
      </c>
      <c r="J5083" t="str">
        <f t="shared" ca="1" si="952"/>
        <v>'(more) Simpl. Textures PLYWOOD'!</v>
      </c>
      <c r="K5083">
        <f t="shared" ca="1" si="953"/>
        <v>0</v>
      </c>
      <c r="L5083">
        <f t="shared" ca="1" si="959"/>
        <v>0</v>
      </c>
      <c r="M5083">
        <f t="shared" ca="1" si="960"/>
        <v>0</v>
      </c>
      <c r="O5083" t="str">
        <f t="shared" ca="1" si="961"/>
        <v>D:N</v>
      </c>
      <c r="P5083" t="str">
        <f t="shared" ca="1" si="962"/>
        <v>D7:N7</v>
      </c>
    </row>
    <row r="5084" spans="1:16">
      <c r="A5084" t="str">
        <f t="shared" si="954"/>
        <v>16</v>
      </c>
      <c r="B5084" t="str">
        <f t="shared" ca="1" si="955"/>
        <v>W</v>
      </c>
      <c r="C5084" t="str">
        <f t="shared" si="956"/>
        <v>SIMPL-9D-N-NT</v>
      </c>
      <c r="D5084" t="s">
        <v>5613</v>
      </c>
      <c r="E5084">
        <f t="shared" ca="1" si="957"/>
        <v>0</v>
      </c>
      <c r="H5084" t="str">
        <f t="shared" ca="1" si="958"/>
        <v>'(more) Simpl. Textures PLYWOOD'!</v>
      </c>
      <c r="I5084">
        <f t="shared" ca="1" si="951"/>
        <v>0</v>
      </c>
      <c r="J5084" t="str">
        <f t="shared" ca="1" si="952"/>
        <v>'(more) Simpl. Textures PLYWOOD'!</v>
      </c>
      <c r="K5084">
        <f t="shared" ca="1" si="953"/>
        <v>0</v>
      </c>
      <c r="L5084">
        <f t="shared" ca="1" si="959"/>
        <v>0</v>
      </c>
      <c r="M5084">
        <f t="shared" ca="1" si="960"/>
        <v>0</v>
      </c>
      <c r="O5084" t="str">
        <f t="shared" ca="1" si="961"/>
        <v>D:N</v>
      </c>
      <c r="P5084" t="str">
        <f t="shared" ca="1" si="962"/>
        <v>D7:N7</v>
      </c>
    </row>
    <row r="5085" spans="1:16">
      <c r="A5085" t="str">
        <f t="shared" si="954"/>
        <v>16</v>
      </c>
      <c r="B5085" t="str">
        <f t="shared" ca="1" si="955"/>
        <v>W</v>
      </c>
      <c r="C5085" t="str">
        <f t="shared" si="956"/>
        <v>SIMPL-9D-N-T</v>
      </c>
      <c r="D5085" t="s">
        <v>5773</v>
      </c>
      <c r="E5085">
        <f t="shared" ca="1" si="957"/>
        <v>0</v>
      </c>
      <c r="H5085" t="str">
        <f t="shared" ca="1" si="958"/>
        <v>'(more) Simpl. Textures PLYWOOD'!</v>
      </c>
      <c r="I5085">
        <f t="shared" ca="1" si="951"/>
        <v>0</v>
      </c>
      <c r="J5085" t="str">
        <f t="shared" ca="1" si="952"/>
        <v>'(more) Simpl. Textures PLYWOOD'!</v>
      </c>
      <c r="K5085">
        <f t="shared" ca="1" si="953"/>
        <v>0</v>
      </c>
      <c r="L5085">
        <f t="shared" ca="1" si="959"/>
        <v>0</v>
      </c>
      <c r="M5085">
        <f t="shared" ca="1" si="960"/>
        <v>0</v>
      </c>
      <c r="O5085" t="str">
        <f t="shared" ca="1" si="961"/>
        <v>D:N</v>
      </c>
      <c r="P5085" t="str">
        <f t="shared" ca="1" si="962"/>
        <v>D7:N7</v>
      </c>
    </row>
    <row r="5086" spans="1:16">
      <c r="A5086" t="str">
        <f t="shared" si="954"/>
        <v>01</v>
      </c>
      <c r="B5086" t="str">
        <f t="shared" ca="1" si="955"/>
        <v>W</v>
      </c>
      <c r="C5086" t="str">
        <f t="shared" si="956"/>
        <v>SIMPL-9D-T</v>
      </c>
      <c r="D5086" t="s">
        <v>4363</v>
      </c>
      <c r="E5086">
        <f t="shared" ca="1" si="957"/>
        <v>0</v>
      </c>
      <c r="H5086" t="str">
        <f t="shared" ca="1" si="958"/>
        <v>'Simpl. all tex-DT PLYWOOD'!</v>
      </c>
      <c r="I5086" t="str">
        <f t="shared" ca="1" si="951"/>
        <v>'Simpl. all tex-DT PLYWOOD'!</v>
      </c>
      <c r="J5086">
        <f t="shared" ca="1" si="952"/>
        <v>0</v>
      </c>
      <c r="K5086">
        <f t="shared" ca="1" si="953"/>
        <v>0</v>
      </c>
      <c r="L5086">
        <f t="shared" ca="1" si="959"/>
        <v>0</v>
      </c>
      <c r="M5086">
        <f t="shared" ca="1" si="960"/>
        <v>0</v>
      </c>
      <c r="O5086" t="str">
        <f t="shared" ca="1" si="961"/>
        <v>D:z</v>
      </c>
      <c r="P5086" t="str">
        <f t="shared" ca="1" si="962"/>
        <v>D7:z7</v>
      </c>
    </row>
    <row r="5087" spans="1:16">
      <c r="A5087" t="str">
        <f t="shared" si="954"/>
        <v>02</v>
      </c>
      <c r="B5087" t="str">
        <f t="shared" ca="1" si="955"/>
        <v>W</v>
      </c>
      <c r="C5087" t="str">
        <f t="shared" si="956"/>
        <v>SIMPL-9D-T</v>
      </c>
      <c r="D5087" t="s">
        <v>4364</v>
      </c>
      <c r="E5087">
        <f t="shared" ca="1" si="957"/>
        <v>0</v>
      </c>
      <c r="H5087" t="str">
        <f t="shared" ca="1" si="958"/>
        <v>'Simpl. all tex-DT PLYWOOD'!</v>
      </c>
      <c r="I5087" t="str">
        <f t="shared" ca="1" si="951"/>
        <v>'Simpl. all tex-DT PLYWOOD'!</v>
      </c>
      <c r="J5087">
        <f t="shared" ca="1" si="952"/>
        <v>0</v>
      </c>
      <c r="K5087">
        <f t="shared" ca="1" si="953"/>
        <v>0</v>
      </c>
      <c r="L5087">
        <f t="shared" ca="1" si="959"/>
        <v>0</v>
      </c>
      <c r="M5087">
        <f t="shared" ca="1" si="960"/>
        <v>0</v>
      </c>
      <c r="O5087" t="str">
        <f t="shared" ca="1" si="961"/>
        <v>D:z</v>
      </c>
      <c r="P5087" t="str">
        <f t="shared" ca="1" si="962"/>
        <v>D7:z7</v>
      </c>
    </row>
    <row r="5088" spans="1:16">
      <c r="A5088" t="str">
        <f t="shared" si="954"/>
        <v>03</v>
      </c>
      <c r="B5088" t="str">
        <f t="shared" ca="1" si="955"/>
        <v>W</v>
      </c>
      <c r="C5088" t="str">
        <f t="shared" si="956"/>
        <v>SIMPL-9D-T</v>
      </c>
      <c r="D5088" t="s">
        <v>4365</v>
      </c>
      <c r="E5088">
        <f t="shared" ca="1" si="957"/>
        <v>0</v>
      </c>
      <c r="H5088" t="str">
        <f t="shared" ca="1" si="958"/>
        <v>'Simpl. all tex-DT PLYWOOD'!</v>
      </c>
      <c r="I5088" t="str">
        <f t="shared" ca="1" si="951"/>
        <v>'Simpl. all tex-DT PLYWOOD'!</v>
      </c>
      <c r="J5088">
        <f t="shared" ca="1" si="952"/>
        <v>0</v>
      </c>
      <c r="K5088">
        <f t="shared" ca="1" si="953"/>
        <v>0</v>
      </c>
      <c r="L5088">
        <f t="shared" ca="1" si="959"/>
        <v>0</v>
      </c>
      <c r="M5088">
        <f t="shared" ca="1" si="960"/>
        <v>0</v>
      </c>
      <c r="O5088" t="str">
        <f t="shared" ca="1" si="961"/>
        <v>D:z</v>
      </c>
      <c r="P5088" t="str">
        <f t="shared" ca="1" si="962"/>
        <v>D7:z7</v>
      </c>
    </row>
    <row r="5089" spans="1:16">
      <c r="A5089" t="str">
        <f t="shared" si="954"/>
        <v>04</v>
      </c>
      <c r="B5089" t="str">
        <f t="shared" ca="1" si="955"/>
        <v>W</v>
      </c>
      <c r="C5089" t="str">
        <f t="shared" si="956"/>
        <v>SIMPL-9D-T</v>
      </c>
      <c r="D5089" t="s">
        <v>4366</v>
      </c>
      <c r="E5089">
        <f t="shared" ca="1" si="957"/>
        <v>0</v>
      </c>
      <c r="H5089" t="str">
        <f t="shared" ca="1" si="958"/>
        <v>'Simpl. all tex-DT PLYWOOD'!</v>
      </c>
      <c r="I5089" t="str">
        <f t="shared" ca="1" si="951"/>
        <v>'Simpl. all tex-DT PLYWOOD'!</v>
      </c>
      <c r="J5089">
        <f t="shared" ca="1" si="952"/>
        <v>0</v>
      </c>
      <c r="K5089">
        <f t="shared" ca="1" si="953"/>
        <v>0</v>
      </c>
      <c r="L5089">
        <f t="shared" ca="1" si="959"/>
        <v>0</v>
      </c>
      <c r="M5089">
        <f t="shared" ca="1" si="960"/>
        <v>0</v>
      </c>
      <c r="O5089" t="str">
        <f t="shared" ca="1" si="961"/>
        <v>D:z</v>
      </c>
      <c r="P5089" t="str">
        <f t="shared" ca="1" si="962"/>
        <v>D7:z7</v>
      </c>
    </row>
    <row r="5090" spans="1:16">
      <c r="A5090" t="str">
        <f t="shared" si="954"/>
        <v>05</v>
      </c>
      <c r="B5090" t="str">
        <f t="shared" ca="1" si="955"/>
        <v>W</v>
      </c>
      <c r="C5090" t="str">
        <f t="shared" si="956"/>
        <v>SIMPL-9D-T</v>
      </c>
      <c r="D5090" t="s">
        <v>4367</v>
      </c>
      <c r="E5090">
        <f t="shared" ca="1" si="957"/>
        <v>0</v>
      </c>
      <c r="H5090" t="str">
        <f t="shared" ca="1" si="958"/>
        <v>'Simpl. all tex-DT PLYWOOD'!</v>
      </c>
      <c r="I5090" t="str">
        <f t="shared" ca="1" si="951"/>
        <v>'Simpl. all tex-DT PLYWOOD'!</v>
      </c>
      <c r="J5090">
        <f t="shared" ca="1" si="952"/>
        <v>0</v>
      </c>
      <c r="K5090">
        <f t="shared" ca="1" si="953"/>
        <v>0</v>
      </c>
      <c r="L5090">
        <f t="shared" ca="1" si="959"/>
        <v>0</v>
      </c>
      <c r="M5090">
        <f t="shared" ca="1" si="960"/>
        <v>0</v>
      </c>
      <c r="O5090" t="str">
        <f t="shared" ca="1" si="961"/>
        <v>D:z</v>
      </c>
      <c r="P5090" t="str">
        <f t="shared" ca="1" si="962"/>
        <v>D7:z7</v>
      </c>
    </row>
    <row r="5091" spans="1:16">
      <c r="A5091" t="str">
        <f t="shared" si="954"/>
        <v>06</v>
      </c>
      <c r="B5091" t="str">
        <f t="shared" ca="1" si="955"/>
        <v>W</v>
      </c>
      <c r="C5091" t="str">
        <f t="shared" si="956"/>
        <v>SIMPL-9D-T</v>
      </c>
      <c r="D5091" t="s">
        <v>4368</v>
      </c>
      <c r="E5091">
        <f t="shared" ca="1" si="957"/>
        <v>0</v>
      </c>
      <c r="H5091" t="str">
        <f t="shared" ca="1" si="958"/>
        <v>'Simpl. all tex-DT PLYWOOD'!</v>
      </c>
      <c r="I5091" t="str">
        <f t="shared" ca="1" si="951"/>
        <v>'Simpl. all tex-DT PLYWOOD'!</v>
      </c>
      <c r="J5091">
        <f t="shared" ca="1" si="952"/>
        <v>0</v>
      </c>
      <c r="K5091">
        <f t="shared" ca="1" si="953"/>
        <v>0</v>
      </c>
      <c r="L5091">
        <f t="shared" ca="1" si="959"/>
        <v>0</v>
      </c>
      <c r="M5091">
        <f t="shared" ca="1" si="960"/>
        <v>0</v>
      </c>
      <c r="O5091" t="str">
        <f t="shared" ca="1" si="961"/>
        <v>D:z</v>
      </c>
      <c r="P5091" t="str">
        <f t="shared" ca="1" si="962"/>
        <v>D7:z7</v>
      </c>
    </row>
    <row r="5092" spans="1:16">
      <c r="A5092" t="str">
        <f t="shared" si="954"/>
        <v>07</v>
      </c>
      <c r="B5092" t="str">
        <f t="shared" ca="1" si="955"/>
        <v>W</v>
      </c>
      <c r="C5092" t="str">
        <f t="shared" si="956"/>
        <v>SIMPL-9D-T</v>
      </c>
      <c r="D5092" t="s">
        <v>4369</v>
      </c>
      <c r="E5092">
        <f t="shared" ca="1" si="957"/>
        <v>0</v>
      </c>
      <c r="H5092" t="str">
        <f t="shared" ca="1" si="958"/>
        <v>'Simpl. all tex-DT PLYWOOD'!</v>
      </c>
      <c r="I5092" t="str">
        <f t="shared" ca="1" si="951"/>
        <v>'Simpl. all tex-DT PLYWOOD'!</v>
      </c>
      <c r="J5092">
        <f t="shared" ca="1" si="952"/>
        <v>0</v>
      </c>
      <c r="K5092">
        <f t="shared" ca="1" si="953"/>
        <v>0</v>
      </c>
      <c r="L5092">
        <f t="shared" ca="1" si="959"/>
        <v>0</v>
      </c>
      <c r="M5092">
        <f t="shared" ca="1" si="960"/>
        <v>0</v>
      </c>
      <c r="O5092" t="str">
        <f t="shared" ca="1" si="961"/>
        <v>D:z</v>
      </c>
      <c r="P5092" t="str">
        <f t="shared" ca="1" si="962"/>
        <v>D7:z7</v>
      </c>
    </row>
    <row r="5093" spans="1:16">
      <c r="A5093" t="str">
        <f t="shared" si="954"/>
        <v>08</v>
      </c>
      <c r="B5093" t="str">
        <f t="shared" ca="1" si="955"/>
        <v>W</v>
      </c>
      <c r="C5093" t="str">
        <f t="shared" si="956"/>
        <v>SIMPL-9D-T</v>
      </c>
      <c r="D5093" t="s">
        <v>4370</v>
      </c>
      <c r="E5093">
        <f t="shared" ca="1" si="957"/>
        <v>0</v>
      </c>
      <c r="H5093" t="str">
        <f t="shared" ca="1" si="958"/>
        <v>'Simpl. all tex-DT PLYWOOD'!</v>
      </c>
      <c r="I5093" t="str">
        <f t="shared" ca="1" si="951"/>
        <v>'Simpl. all tex-DT PLYWOOD'!</v>
      </c>
      <c r="J5093">
        <f t="shared" ca="1" si="952"/>
        <v>0</v>
      </c>
      <c r="K5093">
        <f t="shared" ca="1" si="953"/>
        <v>0</v>
      </c>
      <c r="L5093">
        <f t="shared" ca="1" si="959"/>
        <v>0</v>
      </c>
      <c r="M5093">
        <f t="shared" ca="1" si="960"/>
        <v>0</v>
      </c>
      <c r="O5093" t="str">
        <f t="shared" ca="1" si="961"/>
        <v>D:z</v>
      </c>
      <c r="P5093" t="str">
        <f t="shared" ca="1" si="962"/>
        <v>D7:z7</v>
      </c>
    </row>
    <row r="5094" spans="1:16">
      <c r="A5094" t="str">
        <f t="shared" si="954"/>
        <v>09</v>
      </c>
      <c r="B5094" t="str">
        <f t="shared" ca="1" si="955"/>
        <v>W</v>
      </c>
      <c r="C5094" t="str">
        <f t="shared" si="956"/>
        <v>SIMPL-9D-T</v>
      </c>
      <c r="D5094" t="s">
        <v>4371</v>
      </c>
      <c r="E5094">
        <f t="shared" ca="1" si="957"/>
        <v>0</v>
      </c>
      <c r="H5094" t="str">
        <f t="shared" ca="1" si="958"/>
        <v>'Simpl. all tex-DT PLYWOOD'!</v>
      </c>
      <c r="I5094" t="str">
        <f t="shared" ca="1" si="951"/>
        <v>'Simpl. all tex-DT PLYWOOD'!</v>
      </c>
      <c r="J5094">
        <f t="shared" ca="1" si="952"/>
        <v>0</v>
      </c>
      <c r="K5094">
        <f t="shared" ca="1" si="953"/>
        <v>0</v>
      </c>
      <c r="L5094">
        <f t="shared" ca="1" si="959"/>
        <v>0</v>
      </c>
      <c r="M5094">
        <f t="shared" ca="1" si="960"/>
        <v>0</v>
      </c>
      <c r="O5094" t="str">
        <f t="shared" ca="1" si="961"/>
        <v>D:z</v>
      </c>
      <c r="P5094" t="str">
        <f t="shared" ca="1" si="962"/>
        <v>D7:z7</v>
      </c>
    </row>
    <row r="5095" spans="1:16">
      <c r="A5095" t="str">
        <f t="shared" si="954"/>
        <v>10</v>
      </c>
      <c r="B5095" t="str">
        <f t="shared" ca="1" si="955"/>
        <v>W</v>
      </c>
      <c r="C5095" t="str">
        <f t="shared" si="956"/>
        <v>SIMPL-9D-T</v>
      </c>
      <c r="D5095" t="s">
        <v>4372</v>
      </c>
      <c r="E5095">
        <f t="shared" ca="1" si="957"/>
        <v>0</v>
      </c>
      <c r="H5095" t="str">
        <f t="shared" ca="1" si="958"/>
        <v>'Simpl. all tex-DT PLYWOOD'!</v>
      </c>
      <c r="I5095" t="str">
        <f t="shared" ca="1" si="951"/>
        <v>'Simpl. all tex-DT PLYWOOD'!</v>
      </c>
      <c r="J5095">
        <f t="shared" ca="1" si="952"/>
        <v>0</v>
      </c>
      <c r="K5095">
        <f t="shared" ca="1" si="953"/>
        <v>0</v>
      </c>
      <c r="L5095">
        <f t="shared" ca="1" si="959"/>
        <v>0</v>
      </c>
      <c r="M5095">
        <f t="shared" ca="1" si="960"/>
        <v>0</v>
      </c>
      <c r="O5095" t="str">
        <f t="shared" ca="1" si="961"/>
        <v>D:z</v>
      </c>
      <c r="P5095" t="str">
        <f t="shared" ca="1" si="962"/>
        <v>D7:z7</v>
      </c>
    </row>
    <row r="5096" spans="1:16">
      <c r="A5096" t="str">
        <f t="shared" si="954"/>
        <v>11</v>
      </c>
      <c r="B5096" t="str">
        <f t="shared" ca="1" si="955"/>
        <v>W</v>
      </c>
      <c r="C5096" t="str">
        <f t="shared" si="956"/>
        <v>SIMPL-9D-T</v>
      </c>
      <c r="D5096" t="s">
        <v>4373</v>
      </c>
      <c r="E5096">
        <f t="shared" ca="1" si="957"/>
        <v>0</v>
      </c>
      <c r="H5096" t="str">
        <f t="shared" ca="1" si="958"/>
        <v>'Simpl. all tex-DT PLYWOOD'!</v>
      </c>
      <c r="I5096" t="str">
        <f t="shared" ca="1" si="951"/>
        <v>'Simpl. all tex-DT PLYWOOD'!</v>
      </c>
      <c r="J5096">
        <f t="shared" ca="1" si="952"/>
        <v>0</v>
      </c>
      <c r="K5096">
        <f t="shared" ca="1" si="953"/>
        <v>0</v>
      </c>
      <c r="L5096">
        <f t="shared" ca="1" si="959"/>
        <v>0</v>
      </c>
      <c r="M5096">
        <f t="shared" ca="1" si="960"/>
        <v>0</v>
      </c>
      <c r="O5096" t="str">
        <f t="shared" ca="1" si="961"/>
        <v>D:z</v>
      </c>
      <c r="P5096" t="str">
        <f t="shared" ca="1" si="962"/>
        <v>D7:z7</v>
      </c>
    </row>
    <row r="5097" spans="1:16">
      <c r="A5097" t="str">
        <f t="shared" si="954"/>
        <v>12</v>
      </c>
      <c r="B5097" t="str">
        <f t="shared" ca="1" si="955"/>
        <v>W</v>
      </c>
      <c r="C5097" t="str">
        <f t="shared" si="956"/>
        <v>SIMPL-9D-T</v>
      </c>
      <c r="D5097" t="s">
        <v>4374</v>
      </c>
      <c r="E5097">
        <f t="shared" ca="1" si="957"/>
        <v>0</v>
      </c>
      <c r="H5097" t="str">
        <f t="shared" ca="1" si="958"/>
        <v>'Simpl. all tex-DT PLYWOOD'!</v>
      </c>
      <c r="I5097" t="str">
        <f t="shared" ca="1" si="951"/>
        <v>'Simpl. all tex-DT PLYWOOD'!</v>
      </c>
      <c r="J5097">
        <f t="shared" ca="1" si="952"/>
        <v>0</v>
      </c>
      <c r="K5097">
        <f t="shared" ca="1" si="953"/>
        <v>0</v>
      </c>
      <c r="L5097">
        <f t="shared" ca="1" si="959"/>
        <v>0</v>
      </c>
      <c r="M5097">
        <f t="shared" ca="1" si="960"/>
        <v>0</v>
      </c>
      <c r="O5097" t="str">
        <f t="shared" ca="1" si="961"/>
        <v>D:z</v>
      </c>
      <c r="P5097" t="str">
        <f t="shared" ca="1" si="962"/>
        <v>D7:z7</v>
      </c>
    </row>
    <row r="5098" spans="1:16">
      <c r="A5098" t="str">
        <f t="shared" si="954"/>
        <v>13</v>
      </c>
      <c r="B5098" t="str">
        <f t="shared" ca="1" si="955"/>
        <v>W</v>
      </c>
      <c r="C5098" t="str">
        <f t="shared" si="956"/>
        <v>SIMPL-9D-T</v>
      </c>
      <c r="D5098" t="s">
        <v>4375</v>
      </c>
      <c r="E5098">
        <f t="shared" ca="1" si="957"/>
        <v>0</v>
      </c>
      <c r="H5098" t="str">
        <f t="shared" ca="1" si="958"/>
        <v>'Simpl. all tex-DT PLYWOOD'!</v>
      </c>
      <c r="I5098" t="str">
        <f t="shared" ca="1" si="951"/>
        <v>'Simpl. all tex-DT PLYWOOD'!</v>
      </c>
      <c r="J5098">
        <f t="shared" ca="1" si="952"/>
        <v>0</v>
      </c>
      <c r="K5098">
        <f t="shared" ca="1" si="953"/>
        <v>0</v>
      </c>
      <c r="L5098">
        <f t="shared" ca="1" si="959"/>
        <v>0</v>
      </c>
      <c r="M5098">
        <f t="shared" ca="1" si="960"/>
        <v>0</v>
      </c>
      <c r="O5098" t="str">
        <f t="shared" ca="1" si="961"/>
        <v>D:z</v>
      </c>
      <c r="P5098" t="str">
        <f t="shared" ca="1" si="962"/>
        <v>D7:z7</v>
      </c>
    </row>
    <row r="5099" spans="1:16">
      <c r="A5099" t="str">
        <f t="shared" si="954"/>
        <v>15</v>
      </c>
      <c r="B5099" t="str">
        <f t="shared" ca="1" si="955"/>
        <v>W</v>
      </c>
      <c r="C5099" t="str">
        <f t="shared" si="956"/>
        <v>SIMPL-9D-T</v>
      </c>
      <c r="D5099" t="s">
        <v>4838</v>
      </c>
      <c r="E5099">
        <f t="shared" ca="1" si="957"/>
        <v>0</v>
      </c>
      <c r="H5099" t="str">
        <f t="shared" ca="1" si="958"/>
        <v>'Simpl. all tex-DT PLYWOOD'!</v>
      </c>
      <c r="I5099" t="str">
        <f t="shared" ca="1" si="951"/>
        <v>'Simpl. all tex-DT PLYWOOD'!</v>
      </c>
      <c r="J5099">
        <f t="shared" ca="1" si="952"/>
        <v>0</v>
      </c>
      <c r="K5099">
        <f t="shared" ca="1" si="953"/>
        <v>0</v>
      </c>
      <c r="L5099">
        <f t="shared" ca="1" si="959"/>
        <v>0</v>
      </c>
      <c r="M5099">
        <f t="shared" ca="1" si="960"/>
        <v>0</v>
      </c>
      <c r="O5099" t="str">
        <f t="shared" ca="1" si="961"/>
        <v>D:z</v>
      </c>
      <c r="P5099" t="str">
        <f t="shared" ca="1" si="962"/>
        <v>D7:z7</v>
      </c>
    </row>
    <row r="5100" spans="1:16">
      <c r="A5100" t="str">
        <f t="shared" si="954"/>
        <v>01</v>
      </c>
      <c r="B5100" t="str">
        <f t="shared" ca="1" si="955"/>
        <v>W</v>
      </c>
      <c r="C5100" t="str">
        <f t="shared" si="956"/>
        <v>SIMPL-9E</v>
      </c>
      <c r="D5100" t="s">
        <v>1973</v>
      </c>
      <c r="E5100">
        <f t="shared" ca="1" si="957"/>
        <v>0</v>
      </c>
      <c r="H5100" t="str">
        <f t="shared" ca="1" si="958"/>
        <v>'Simpl. all tex-DT PLYWOOD'!</v>
      </c>
      <c r="I5100" t="str">
        <f t="shared" ref="I5100:I5163" ca="1" si="963">IF(IFERROR(VLOOKUP(C5100,INDIRECT($G$7&amp;"D:D"),1,FALSE),0)&lt;&gt;0,I$13,0)</f>
        <v>'Simpl. all tex-DT PLYWOOD'!</v>
      </c>
      <c r="J5100">
        <f t="shared" ref="J5100:J5163" ca="1" si="964">IF(IFERROR(VLOOKUP(C5100,INDIRECT($G$8&amp;"D:D"),1,FALSE),0)&lt;&gt;0,J$13,0)</f>
        <v>0</v>
      </c>
      <c r="K5100">
        <f t="shared" ref="K5100:K5163" ca="1" si="965">IF(IFERROR(VLOOKUP($C5100,INDIRECT($G$9&amp;"d:d"),1,FALSE),0)&lt;&gt;0,K$13,0)</f>
        <v>0</v>
      </c>
      <c r="L5100">
        <f t="shared" ca="1" si="959"/>
        <v>0</v>
      </c>
      <c r="M5100">
        <f t="shared" ca="1" si="960"/>
        <v>0</v>
      </c>
      <c r="O5100" t="str">
        <f t="shared" ca="1" si="961"/>
        <v>D:z</v>
      </c>
      <c r="P5100" t="str">
        <f t="shared" ca="1" si="962"/>
        <v>D7:z7</v>
      </c>
    </row>
    <row r="5101" spans="1:16">
      <c r="A5101" t="str">
        <f t="shared" si="954"/>
        <v>02</v>
      </c>
      <c r="B5101" t="str">
        <f t="shared" ca="1" si="955"/>
        <v>W</v>
      </c>
      <c r="C5101" t="str">
        <f t="shared" si="956"/>
        <v>SIMPL-9E</v>
      </c>
      <c r="D5101" t="s">
        <v>1974</v>
      </c>
      <c r="E5101">
        <f t="shared" ca="1" si="957"/>
        <v>0</v>
      </c>
      <c r="H5101" t="str">
        <f t="shared" ca="1" si="958"/>
        <v>'Simpl. all tex-DT PLYWOOD'!</v>
      </c>
      <c r="I5101" t="str">
        <f t="shared" ca="1" si="963"/>
        <v>'Simpl. all tex-DT PLYWOOD'!</v>
      </c>
      <c r="J5101">
        <f t="shared" ca="1" si="964"/>
        <v>0</v>
      </c>
      <c r="K5101">
        <f t="shared" ca="1" si="965"/>
        <v>0</v>
      </c>
      <c r="L5101">
        <f t="shared" ca="1" si="959"/>
        <v>0</v>
      </c>
      <c r="M5101">
        <f t="shared" ca="1" si="960"/>
        <v>0</v>
      </c>
      <c r="O5101" t="str">
        <f t="shared" ca="1" si="961"/>
        <v>D:z</v>
      </c>
      <c r="P5101" t="str">
        <f t="shared" ca="1" si="962"/>
        <v>D7:z7</v>
      </c>
    </row>
    <row r="5102" spans="1:16">
      <c r="A5102" t="str">
        <f t="shared" si="954"/>
        <v>03</v>
      </c>
      <c r="B5102" t="str">
        <f t="shared" ca="1" si="955"/>
        <v>W</v>
      </c>
      <c r="C5102" t="str">
        <f t="shared" si="956"/>
        <v>SIMPL-9E</v>
      </c>
      <c r="D5102" t="s">
        <v>1975</v>
      </c>
      <c r="E5102">
        <f t="shared" ca="1" si="957"/>
        <v>0</v>
      </c>
      <c r="H5102" t="str">
        <f t="shared" ca="1" si="958"/>
        <v>'Simpl. all tex-DT PLYWOOD'!</v>
      </c>
      <c r="I5102" t="str">
        <f t="shared" ca="1" si="963"/>
        <v>'Simpl. all tex-DT PLYWOOD'!</v>
      </c>
      <c r="J5102">
        <f t="shared" ca="1" si="964"/>
        <v>0</v>
      </c>
      <c r="K5102">
        <f t="shared" ca="1" si="965"/>
        <v>0</v>
      </c>
      <c r="L5102">
        <f t="shared" ca="1" si="959"/>
        <v>0</v>
      </c>
      <c r="M5102">
        <f t="shared" ca="1" si="960"/>
        <v>0</v>
      </c>
      <c r="O5102" t="str">
        <f t="shared" ca="1" si="961"/>
        <v>D:z</v>
      </c>
      <c r="P5102" t="str">
        <f t="shared" ca="1" si="962"/>
        <v>D7:z7</v>
      </c>
    </row>
    <row r="5103" spans="1:16">
      <c r="A5103" t="str">
        <f t="shared" si="954"/>
        <v>04</v>
      </c>
      <c r="B5103" t="str">
        <f t="shared" ca="1" si="955"/>
        <v>W</v>
      </c>
      <c r="C5103" t="str">
        <f t="shared" si="956"/>
        <v>SIMPL-9E</v>
      </c>
      <c r="D5103" t="s">
        <v>1976</v>
      </c>
      <c r="E5103">
        <f t="shared" ca="1" si="957"/>
        <v>0</v>
      </c>
      <c r="H5103" t="str">
        <f t="shared" ca="1" si="958"/>
        <v>'Simpl. all tex-DT PLYWOOD'!</v>
      </c>
      <c r="I5103" t="str">
        <f t="shared" ca="1" si="963"/>
        <v>'Simpl. all tex-DT PLYWOOD'!</v>
      </c>
      <c r="J5103">
        <f t="shared" ca="1" si="964"/>
        <v>0</v>
      </c>
      <c r="K5103">
        <f t="shared" ca="1" si="965"/>
        <v>0</v>
      </c>
      <c r="L5103">
        <f t="shared" ca="1" si="959"/>
        <v>0</v>
      </c>
      <c r="M5103">
        <f t="shared" ca="1" si="960"/>
        <v>0</v>
      </c>
      <c r="O5103" t="str">
        <f t="shared" ca="1" si="961"/>
        <v>D:z</v>
      </c>
      <c r="P5103" t="str">
        <f t="shared" ca="1" si="962"/>
        <v>D7:z7</v>
      </c>
    </row>
    <row r="5104" spans="1:16">
      <c r="A5104" t="str">
        <f t="shared" si="954"/>
        <v>05</v>
      </c>
      <c r="B5104" t="str">
        <f t="shared" ca="1" si="955"/>
        <v>W</v>
      </c>
      <c r="C5104" t="str">
        <f t="shared" si="956"/>
        <v>SIMPL-9E</v>
      </c>
      <c r="D5104" t="s">
        <v>1977</v>
      </c>
      <c r="E5104">
        <f t="shared" ca="1" si="957"/>
        <v>0</v>
      </c>
      <c r="H5104" t="str">
        <f t="shared" ca="1" si="958"/>
        <v>'Simpl. all tex-DT PLYWOOD'!</v>
      </c>
      <c r="I5104" t="str">
        <f t="shared" ca="1" si="963"/>
        <v>'Simpl. all tex-DT PLYWOOD'!</v>
      </c>
      <c r="J5104">
        <f t="shared" ca="1" si="964"/>
        <v>0</v>
      </c>
      <c r="K5104">
        <f t="shared" ca="1" si="965"/>
        <v>0</v>
      </c>
      <c r="L5104">
        <f t="shared" ca="1" si="959"/>
        <v>0</v>
      </c>
      <c r="M5104">
        <f t="shared" ca="1" si="960"/>
        <v>0</v>
      </c>
      <c r="O5104" t="str">
        <f t="shared" ca="1" si="961"/>
        <v>D:z</v>
      </c>
      <c r="P5104" t="str">
        <f t="shared" ca="1" si="962"/>
        <v>D7:z7</v>
      </c>
    </row>
    <row r="5105" spans="1:16">
      <c r="A5105" t="str">
        <f t="shared" si="954"/>
        <v>06</v>
      </c>
      <c r="B5105" t="str">
        <f t="shared" ca="1" si="955"/>
        <v>W</v>
      </c>
      <c r="C5105" t="str">
        <f t="shared" si="956"/>
        <v>SIMPL-9E</v>
      </c>
      <c r="D5105" t="s">
        <v>1978</v>
      </c>
      <c r="E5105">
        <f t="shared" ca="1" si="957"/>
        <v>0</v>
      </c>
      <c r="H5105" t="str">
        <f t="shared" ca="1" si="958"/>
        <v>'Simpl. all tex-DT PLYWOOD'!</v>
      </c>
      <c r="I5105" t="str">
        <f t="shared" ca="1" si="963"/>
        <v>'Simpl. all tex-DT PLYWOOD'!</v>
      </c>
      <c r="J5105">
        <f t="shared" ca="1" si="964"/>
        <v>0</v>
      </c>
      <c r="K5105">
        <f t="shared" ca="1" si="965"/>
        <v>0</v>
      </c>
      <c r="L5105">
        <f t="shared" ca="1" si="959"/>
        <v>0</v>
      </c>
      <c r="M5105">
        <f t="shared" ca="1" si="960"/>
        <v>0</v>
      </c>
      <c r="O5105" t="str">
        <f t="shared" ca="1" si="961"/>
        <v>D:z</v>
      </c>
      <c r="P5105" t="str">
        <f t="shared" ca="1" si="962"/>
        <v>D7:z7</v>
      </c>
    </row>
    <row r="5106" spans="1:16">
      <c r="A5106" t="str">
        <f t="shared" si="954"/>
        <v>07</v>
      </c>
      <c r="B5106" t="str">
        <f t="shared" ca="1" si="955"/>
        <v>W</v>
      </c>
      <c r="C5106" t="str">
        <f t="shared" si="956"/>
        <v>SIMPL-9E</v>
      </c>
      <c r="D5106" t="s">
        <v>1979</v>
      </c>
      <c r="E5106">
        <f t="shared" ca="1" si="957"/>
        <v>0</v>
      </c>
      <c r="H5106" t="str">
        <f t="shared" ca="1" si="958"/>
        <v>'Simpl. all tex-DT PLYWOOD'!</v>
      </c>
      <c r="I5106" t="str">
        <f t="shared" ca="1" si="963"/>
        <v>'Simpl. all tex-DT PLYWOOD'!</v>
      </c>
      <c r="J5106">
        <f t="shared" ca="1" si="964"/>
        <v>0</v>
      </c>
      <c r="K5106">
        <f t="shared" ca="1" si="965"/>
        <v>0</v>
      </c>
      <c r="L5106">
        <f t="shared" ca="1" si="959"/>
        <v>0</v>
      </c>
      <c r="M5106">
        <f t="shared" ca="1" si="960"/>
        <v>0</v>
      </c>
      <c r="O5106" t="str">
        <f t="shared" ca="1" si="961"/>
        <v>D:z</v>
      </c>
      <c r="P5106" t="str">
        <f t="shared" ca="1" si="962"/>
        <v>D7:z7</v>
      </c>
    </row>
    <row r="5107" spans="1:16">
      <c r="A5107" t="str">
        <f t="shared" si="954"/>
        <v>08</v>
      </c>
      <c r="B5107" t="str">
        <f t="shared" ca="1" si="955"/>
        <v>W</v>
      </c>
      <c r="C5107" t="str">
        <f t="shared" si="956"/>
        <v>SIMPL-9E</v>
      </c>
      <c r="D5107" t="s">
        <v>1980</v>
      </c>
      <c r="E5107">
        <f t="shared" ca="1" si="957"/>
        <v>0</v>
      </c>
      <c r="H5107" t="str">
        <f t="shared" ca="1" si="958"/>
        <v>'Simpl. all tex-DT PLYWOOD'!</v>
      </c>
      <c r="I5107" t="str">
        <f t="shared" ca="1" si="963"/>
        <v>'Simpl. all tex-DT PLYWOOD'!</v>
      </c>
      <c r="J5107">
        <f t="shared" ca="1" si="964"/>
        <v>0</v>
      </c>
      <c r="K5107">
        <f t="shared" ca="1" si="965"/>
        <v>0</v>
      </c>
      <c r="L5107">
        <f t="shared" ca="1" si="959"/>
        <v>0</v>
      </c>
      <c r="M5107">
        <f t="shared" ca="1" si="960"/>
        <v>0</v>
      </c>
      <c r="O5107" t="str">
        <f t="shared" ca="1" si="961"/>
        <v>D:z</v>
      </c>
      <c r="P5107" t="str">
        <f t="shared" ca="1" si="962"/>
        <v>D7:z7</v>
      </c>
    </row>
    <row r="5108" spans="1:16">
      <c r="A5108" t="str">
        <f t="shared" si="954"/>
        <v>09</v>
      </c>
      <c r="B5108" t="str">
        <f t="shared" ca="1" si="955"/>
        <v>W</v>
      </c>
      <c r="C5108" t="str">
        <f t="shared" si="956"/>
        <v>SIMPL-9E</v>
      </c>
      <c r="D5108" t="s">
        <v>1981</v>
      </c>
      <c r="E5108">
        <f t="shared" ca="1" si="957"/>
        <v>0</v>
      </c>
      <c r="H5108" t="str">
        <f t="shared" ca="1" si="958"/>
        <v>'Simpl. all tex-DT PLYWOOD'!</v>
      </c>
      <c r="I5108" t="str">
        <f t="shared" ca="1" si="963"/>
        <v>'Simpl. all tex-DT PLYWOOD'!</v>
      </c>
      <c r="J5108">
        <f t="shared" ca="1" si="964"/>
        <v>0</v>
      </c>
      <c r="K5108">
        <f t="shared" ca="1" si="965"/>
        <v>0</v>
      </c>
      <c r="L5108">
        <f t="shared" ca="1" si="959"/>
        <v>0</v>
      </c>
      <c r="M5108">
        <f t="shared" ca="1" si="960"/>
        <v>0</v>
      </c>
      <c r="O5108" t="str">
        <f t="shared" ca="1" si="961"/>
        <v>D:z</v>
      </c>
      <c r="P5108" t="str">
        <f t="shared" ca="1" si="962"/>
        <v>D7:z7</v>
      </c>
    </row>
    <row r="5109" spans="1:16">
      <c r="A5109" t="str">
        <f t="shared" si="954"/>
        <v>10</v>
      </c>
      <c r="B5109" t="str">
        <f t="shared" ca="1" si="955"/>
        <v>W</v>
      </c>
      <c r="C5109" t="str">
        <f t="shared" si="956"/>
        <v>SIMPL-9E</v>
      </c>
      <c r="D5109" t="s">
        <v>1982</v>
      </c>
      <c r="E5109">
        <f t="shared" ca="1" si="957"/>
        <v>0</v>
      </c>
      <c r="H5109" t="str">
        <f t="shared" ca="1" si="958"/>
        <v>'Simpl. all tex-DT PLYWOOD'!</v>
      </c>
      <c r="I5109" t="str">
        <f t="shared" ca="1" si="963"/>
        <v>'Simpl. all tex-DT PLYWOOD'!</v>
      </c>
      <c r="J5109">
        <f t="shared" ca="1" si="964"/>
        <v>0</v>
      </c>
      <c r="K5109">
        <f t="shared" ca="1" si="965"/>
        <v>0</v>
      </c>
      <c r="L5109">
        <f t="shared" ca="1" si="959"/>
        <v>0</v>
      </c>
      <c r="M5109">
        <f t="shared" ca="1" si="960"/>
        <v>0</v>
      </c>
      <c r="O5109" t="str">
        <f t="shared" ca="1" si="961"/>
        <v>D:z</v>
      </c>
      <c r="P5109" t="str">
        <f t="shared" ca="1" si="962"/>
        <v>D7:z7</v>
      </c>
    </row>
    <row r="5110" spans="1:16">
      <c r="A5110" t="str">
        <f t="shared" si="954"/>
        <v>100</v>
      </c>
      <c r="B5110" t="str">
        <f t="shared" ca="1" si="955"/>
        <v>W</v>
      </c>
      <c r="C5110" t="str">
        <f t="shared" si="956"/>
        <v>SIMPL-9E</v>
      </c>
      <c r="D5110" t="s">
        <v>1986</v>
      </c>
      <c r="E5110">
        <f t="shared" ca="1" si="957"/>
        <v>0</v>
      </c>
      <c r="H5110" t="str">
        <f t="shared" ca="1" si="958"/>
        <v>'Simpl. all tex-DT PLYWOOD'!</v>
      </c>
      <c r="I5110" t="str">
        <f t="shared" ca="1" si="963"/>
        <v>'Simpl. all tex-DT PLYWOOD'!</v>
      </c>
      <c r="J5110">
        <f t="shared" ca="1" si="964"/>
        <v>0</v>
      </c>
      <c r="K5110">
        <f t="shared" ca="1" si="965"/>
        <v>0</v>
      </c>
      <c r="L5110">
        <f t="shared" ca="1" si="959"/>
        <v>0</v>
      </c>
      <c r="M5110">
        <f t="shared" ca="1" si="960"/>
        <v>0</v>
      </c>
      <c r="O5110" t="str">
        <f t="shared" ca="1" si="961"/>
        <v>D:z</v>
      </c>
      <c r="P5110" t="str">
        <f t="shared" ca="1" si="962"/>
        <v>D7:z7</v>
      </c>
    </row>
    <row r="5111" spans="1:16">
      <c r="A5111" t="str">
        <f t="shared" si="954"/>
        <v>11</v>
      </c>
      <c r="B5111" t="str">
        <f t="shared" ca="1" si="955"/>
        <v>W</v>
      </c>
      <c r="C5111" t="str">
        <f t="shared" si="956"/>
        <v>SIMPL-9E</v>
      </c>
      <c r="D5111" t="s">
        <v>1983</v>
      </c>
      <c r="E5111">
        <f t="shared" ca="1" si="957"/>
        <v>0</v>
      </c>
      <c r="H5111" t="str">
        <f t="shared" ca="1" si="958"/>
        <v>'Simpl. all tex-DT PLYWOOD'!</v>
      </c>
      <c r="I5111" t="str">
        <f t="shared" ca="1" si="963"/>
        <v>'Simpl. all tex-DT PLYWOOD'!</v>
      </c>
      <c r="J5111">
        <f t="shared" ca="1" si="964"/>
        <v>0</v>
      </c>
      <c r="K5111">
        <f t="shared" ca="1" si="965"/>
        <v>0</v>
      </c>
      <c r="L5111">
        <f t="shared" ca="1" si="959"/>
        <v>0</v>
      </c>
      <c r="M5111">
        <f t="shared" ca="1" si="960"/>
        <v>0</v>
      </c>
      <c r="O5111" t="str">
        <f t="shared" ca="1" si="961"/>
        <v>D:z</v>
      </c>
      <c r="P5111" t="str">
        <f t="shared" ca="1" si="962"/>
        <v>D7:z7</v>
      </c>
    </row>
    <row r="5112" spans="1:16">
      <c r="A5112" t="str">
        <f t="shared" si="954"/>
        <v>12</v>
      </c>
      <c r="B5112" t="str">
        <f t="shared" ca="1" si="955"/>
        <v>W</v>
      </c>
      <c r="C5112" t="str">
        <f t="shared" si="956"/>
        <v>SIMPL-9E</v>
      </c>
      <c r="D5112" t="s">
        <v>1984</v>
      </c>
      <c r="E5112">
        <f t="shared" ca="1" si="957"/>
        <v>0</v>
      </c>
      <c r="H5112" t="str">
        <f t="shared" ca="1" si="958"/>
        <v>'Simpl. all tex-DT PLYWOOD'!</v>
      </c>
      <c r="I5112" t="str">
        <f t="shared" ca="1" si="963"/>
        <v>'Simpl. all tex-DT PLYWOOD'!</v>
      </c>
      <c r="J5112">
        <f t="shared" ca="1" si="964"/>
        <v>0</v>
      </c>
      <c r="K5112">
        <f t="shared" ca="1" si="965"/>
        <v>0</v>
      </c>
      <c r="L5112">
        <f t="shared" ca="1" si="959"/>
        <v>0</v>
      </c>
      <c r="M5112">
        <f t="shared" ca="1" si="960"/>
        <v>0</v>
      </c>
      <c r="O5112" t="str">
        <f t="shared" ca="1" si="961"/>
        <v>D:z</v>
      </c>
      <c r="P5112" t="str">
        <f t="shared" ca="1" si="962"/>
        <v>D7:z7</v>
      </c>
    </row>
    <row r="5113" spans="1:16">
      <c r="A5113" t="str">
        <f t="shared" si="954"/>
        <v>13</v>
      </c>
      <c r="B5113" t="str">
        <f t="shared" ca="1" si="955"/>
        <v>W</v>
      </c>
      <c r="C5113" t="str">
        <f t="shared" si="956"/>
        <v>SIMPL-9E</v>
      </c>
      <c r="D5113" t="s">
        <v>1985</v>
      </c>
      <c r="E5113">
        <f t="shared" ca="1" si="957"/>
        <v>0</v>
      </c>
      <c r="H5113" t="str">
        <f t="shared" ca="1" si="958"/>
        <v>'Simpl. all tex-DT PLYWOOD'!</v>
      </c>
      <c r="I5113" t="str">
        <f t="shared" ca="1" si="963"/>
        <v>'Simpl. all tex-DT PLYWOOD'!</v>
      </c>
      <c r="J5113">
        <f t="shared" ca="1" si="964"/>
        <v>0</v>
      </c>
      <c r="K5113">
        <f t="shared" ca="1" si="965"/>
        <v>0</v>
      </c>
      <c r="L5113">
        <f t="shared" ca="1" si="959"/>
        <v>0</v>
      </c>
      <c r="M5113">
        <f t="shared" ca="1" si="960"/>
        <v>0</v>
      </c>
      <c r="O5113" t="str">
        <f t="shared" ca="1" si="961"/>
        <v>D:z</v>
      </c>
      <c r="P5113" t="str">
        <f t="shared" ca="1" si="962"/>
        <v>D7:z7</v>
      </c>
    </row>
    <row r="5114" spans="1:16">
      <c r="A5114" t="str">
        <f t="shared" si="954"/>
        <v>01</v>
      </c>
      <c r="B5114" t="str">
        <f t="shared" ca="1" si="955"/>
        <v>W</v>
      </c>
      <c r="C5114" t="str">
        <f t="shared" si="956"/>
        <v>SIMPL-9E-C</v>
      </c>
      <c r="D5114" t="s">
        <v>6096</v>
      </c>
      <c r="E5114">
        <f t="shared" ca="1" si="957"/>
        <v>0</v>
      </c>
      <c r="H5114" t="str">
        <f t="shared" ca="1" si="958"/>
        <v>'(more) Simpl. Textures PLYWOOD'!</v>
      </c>
      <c r="I5114">
        <f t="shared" ca="1" si="963"/>
        <v>0</v>
      </c>
      <c r="J5114" t="str">
        <f t="shared" ca="1" si="964"/>
        <v>'(more) Simpl. Textures PLYWOOD'!</v>
      </c>
      <c r="K5114">
        <f t="shared" ca="1" si="965"/>
        <v>0</v>
      </c>
      <c r="L5114">
        <f t="shared" ca="1" si="959"/>
        <v>0</v>
      </c>
      <c r="M5114">
        <f t="shared" ca="1" si="960"/>
        <v>0</v>
      </c>
      <c r="O5114" t="str">
        <f t="shared" ca="1" si="961"/>
        <v>D:N</v>
      </c>
      <c r="P5114" t="str">
        <f t="shared" ca="1" si="962"/>
        <v>D7:N7</v>
      </c>
    </row>
    <row r="5115" spans="1:16">
      <c r="A5115" t="str">
        <f t="shared" si="954"/>
        <v>16</v>
      </c>
      <c r="B5115" t="str">
        <f t="shared" ca="1" si="955"/>
        <v>W</v>
      </c>
      <c r="C5115" t="str">
        <f t="shared" si="956"/>
        <v>SIMPL-9E-N-NT</v>
      </c>
      <c r="D5115" t="s">
        <v>5614</v>
      </c>
      <c r="E5115">
        <f t="shared" ca="1" si="957"/>
        <v>0</v>
      </c>
      <c r="H5115" t="str">
        <f t="shared" ca="1" si="958"/>
        <v>'(more) Simpl. Textures PLYWOOD'!</v>
      </c>
      <c r="I5115">
        <f t="shared" ca="1" si="963"/>
        <v>0</v>
      </c>
      <c r="J5115" t="str">
        <f t="shared" ca="1" si="964"/>
        <v>'(more) Simpl. Textures PLYWOOD'!</v>
      </c>
      <c r="K5115">
        <f t="shared" ca="1" si="965"/>
        <v>0</v>
      </c>
      <c r="L5115">
        <f t="shared" ca="1" si="959"/>
        <v>0</v>
      </c>
      <c r="M5115">
        <f t="shared" ca="1" si="960"/>
        <v>0</v>
      </c>
      <c r="O5115" t="str">
        <f t="shared" ca="1" si="961"/>
        <v>D:N</v>
      </c>
      <c r="P5115" t="str">
        <f t="shared" ca="1" si="962"/>
        <v>D7:N7</v>
      </c>
    </row>
    <row r="5116" spans="1:16">
      <c r="A5116" t="str">
        <f t="shared" si="954"/>
        <v>16</v>
      </c>
      <c r="B5116" t="str">
        <f t="shared" ca="1" si="955"/>
        <v>W</v>
      </c>
      <c r="C5116" t="str">
        <f t="shared" si="956"/>
        <v>SIMPL-9E-N-T</v>
      </c>
      <c r="D5116" t="s">
        <v>5774</v>
      </c>
      <c r="E5116">
        <f t="shared" ca="1" si="957"/>
        <v>0</v>
      </c>
      <c r="H5116" t="str">
        <f t="shared" ca="1" si="958"/>
        <v>'(more) Simpl. Textures PLYWOOD'!</v>
      </c>
      <c r="I5116">
        <f t="shared" ca="1" si="963"/>
        <v>0</v>
      </c>
      <c r="J5116" t="str">
        <f t="shared" ca="1" si="964"/>
        <v>'(more) Simpl. Textures PLYWOOD'!</v>
      </c>
      <c r="K5116">
        <f t="shared" ca="1" si="965"/>
        <v>0</v>
      </c>
      <c r="L5116">
        <f t="shared" ca="1" si="959"/>
        <v>0</v>
      </c>
      <c r="M5116">
        <f t="shared" ca="1" si="960"/>
        <v>0</v>
      </c>
      <c r="O5116" t="str">
        <f t="shared" ca="1" si="961"/>
        <v>D:N</v>
      </c>
      <c r="P5116" t="str">
        <f t="shared" ca="1" si="962"/>
        <v>D7:N7</v>
      </c>
    </row>
    <row r="5117" spans="1:16">
      <c r="A5117" t="str">
        <f t="shared" si="954"/>
        <v>01</v>
      </c>
      <c r="B5117" t="str">
        <f t="shared" ca="1" si="955"/>
        <v>W</v>
      </c>
      <c r="C5117" t="str">
        <f t="shared" si="956"/>
        <v>SIMPL-9E-T</v>
      </c>
      <c r="D5117" t="s">
        <v>4392</v>
      </c>
      <c r="E5117">
        <f t="shared" ca="1" si="957"/>
        <v>0</v>
      </c>
      <c r="H5117" t="str">
        <f t="shared" ca="1" si="958"/>
        <v>'Simpl. all tex-DT PLYWOOD'!</v>
      </c>
      <c r="I5117" t="str">
        <f t="shared" ca="1" si="963"/>
        <v>'Simpl. all tex-DT PLYWOOD'!</v>
      </c>
      <c r="J5117">
        <f t="shared" ca="1" si="964"/>
        <v>0</v>
      </c>
      <c r="K5117">
        <f t="shared" ca="1" si="965"/>
        <v>0</v>
      </c>
      <c r="L5117">
        <f t="shared" ca="1" si="959"/>
        <v>0</v>
      </c>
      <c r="M5117">
        <f t="shared" ca="1" si="960"/>
        <v>0</v>
      </c>
      <c r="O5117" t="str">
        <f t="shared" ca="1" si="961"/>
        <v>D:z</v>
      </c>
      <c r="P5117" t="str">
        <f t="shared" ca="1" si="962"/>
        <v>D7:z7</v>
      </c>
    </row>
    <row r="5118" spans="1:16">
      <c r="A5118" t="str">
        <f t="shared" si="954"/>
        <v>02</v>
      </c>
      <c r="B5118" t="str">
        <f t="shared" ca="1" si="955"/>
        <v>W</v>
      </c>
      <c r="C5118" t="str">
        <f t="shared" si="956"/>
        <v>SIMPL-9E-T</v>
      </c>
      <c r="D5118" t="s">
        <v>4393</v>
      </c>
      <c r="E5118">
        <f t="shared" ca="1" si="957"/>
        <v>0</v>
      </c>
      <c r="H5118" t="str">
        <f t="shared" ca="1" si="958"/>
        <v>'Simpl. all tex-DT PLYWOOD'!</v>
      </c>
      <c r="I5118" t="str">
        <f t="shared" ca="1" si="963"/>
        <v>'Simpl. all tex-DT PLYWOOD'!</v>
      </c>
      <c r="J5118">
        <f t="shared" ca="1" si="964"/>
        <v>0</v>
      </c>
      <c r="K5118">
        <f t="shared" ca="1" si="965"/>
        <v>0</v>
      </c>
      <c r="L5118">
        <f t="shared" ca="1" si="959"/>
        <v>0</v>
      </c>
      <c r="M5118">
        <f t="shared" ca="1" si="960"/>
        <v>0</v>
      </c>
      <c r="O5118" t="str">
        <f t="shared" ca="1" si="961"/>
        <v>D:z</v>
      </c>
      <c r="P5118" t="str">
        <f t="shared" ca="1" si="962"/>
        <v>D7:z7</v>
      </c>
    </row>
    <row r="5119" spans="1:16">
      <c r="A5119" t="str">
        <f t="shared" si="954"/>
        <v>03</v>
      </c>
      <c r="B5119" t="str">
        <f t="shared" ca="1" si="955"/>
        <v>W</v>
      </c>
      <c r="C5119" t="str">
        <f t="shared" si="956"/>
        <v>SIMPL-9E-T</v>
      </c>
      <c r="D5119" t="s">
        <v>4394</v>
      </c>
      <c r="E5119">
        <f t="shared" ca="1" si="957"/>
        <v>0</v>
      </c>
      <c r="H5119" t="str">
        <f t="shared" ca="1" si="958"/>
        <v>'Simpl. all tex-DT PLYWOOD'!</v>
      </c>
      <c r="I5119" t="str">
        <f t="shared" ca="1" si="963"/>
        <v>'Simpl. all tex-DT PLYWOOD'!</v>
      </c>
      <c r="J5119">
        <f t="shared" ca="1" si="964"/>
        <v>0</v>
      </c>
      <c r="K5119">
        <f t="shared" ca="1" si="965"/>
        <v>0</v>
      </c>
      <c r="L5119">
        <f t="shared" ca="1" si="959"/>
        <v>0</v>
      </c>
      <c r="M5119">
        <f t="shared" ca="1" si="960"/>
        <v>0</v>
      </c>
      <c r="O5119" t="str">
        <f t="shared" ca="1" si="961"/>
        <v>D:z</v>
      </c>
      <c r="P5119" t="str">
        <f t="shared" ca="1" si="962"/>
        <v>D7:z7</v>
      </c>
    </row>
    <row r="5120" spans="1:16">
      <c r="A5120" t="str">
        <f t="shared" si="954"/>
        <v>04</v>
      </c>
      <c r="B5120" t="str">
        <f t="shared" ca="1" si="955"/>
        <v>W</v>
      </c>
      <c r="C5120" t="str">
        <f t="shared" si="956"/>
        <v>SIMPL-9E-T</v>
      </c>
      <c r="D5120" t="s">
        <v>4395</v>
      </c>
      <c r="E5120">
        <f t="shared" ca="1" si="957"/>
        <v>0</v>
      </c>
      <c r="H5120" t="str">
        <f t="shared" ca="1" si="958"/>
        <v>'Simpl. all tex-DT PLYWOOD'!</v>
      </c>
      <c r="I5120" t="str">
        <f t="shared" ca="1" si="963"/>
        <v>'Simpl. all tex-DT PLYWOOD'!</v>
      </c>
      <c r="J5120">
        <f t="shared" ca="1" si="964"/>
        <v>0</v>
      </c>
      <c r="K5120">
        <f t="shared" ca="1" si="965"/>
        <v>0</v>
      </c>
      <c r="L5120">
        <f t="shared" ca="1" si="959"/>
        <v>0</v>
      </c>
      <c r="M5120">
        <f t="shared" ca="1" si="960"/>
        <v>0</v>
      </c>
      <c r="O5120" t="str">
        <f t="shared" ca="1" si="961"/>
        <v>D:z</v>
      </c>
      <c r="P5120" t="str">
        <f t="shared" ca="1" si="962"/>
        <v>D7:z7</v>
      </c>
    </row>
    <row r="5121" spans="1:16">
      <c r="A5121" t="str">
        <f t="shared" si="954"/>
        <v>05</v>
      </c>
      <c r="B5121" t="str">
        <f t="shared" ca="1" si="955"/>
        <v>W</v>
      </c>
      <c r="C5121" t="str">
        <f t="shared" si="956"/>
        <v>SIMPL-9E-T</v>
      </c>
      <c r="D5121" t="s">
        <v>4396</v>
      </c>
      <c r="E5121">
        <f t="shared" ca="1" si="957"/>
        <v>0</v>
      </c>
      <c r="H5121" t="str">
        <f t="shared" ca="1" si="958"/>
        <v>'Simpl. all tex-DT PLYWOOD'!</v>
      </c>
      <c r="I5121" t="str">
        <f t="shared" ca="1" si="963"/>
        <v>'Simpl. all tex-DT PLYWOOD'!</v>
      </c>
      <c r="J5121">
        <f t="shared" ca="1" si="964"/>
        <v>0</v>
      </c>
      <c r="K5121">
        <f t="shared" ca="1" si="965"/>
        <v>0</v>
      </c>
      <c r="L5121">
        <f t="shared" ca="1" si="959"/>
        <v>0</v>
      </c>
      <c r="M5121">
        <f t="shared" ca="1" si="960"/>
        <v>0</v>
      </c>
      <c r="O5121" t="str">
        <f t="shared" ca="1" si="961"/>
        <v>D:z</v>
      </c>
      <c r="P5121" t="str">
        <f t="shared" ca="1" si="962"/>
        <v>D7:z7</v>
      </c>
    </row>
    <row r="5122" spans="1:16">
      <c r="A5122" t="str">
        <f t="shared" si="954"/>
        <v>06</v>
      </c>
      <c r="B5122" t="str">
        <f t="shared" ca="1" si="955"/>
        <v>W</v>
      </c>
      <c r="C5122" t="str">
        <f t="shared" si="956"/>
        <v>SIMPL-9E-T</v>
      </c>
      <c r="D5122" t="s">
        <v>4397</v>
      </c>
      <c r="E5122">
        <f t="shared" ca="1" si="957"/>
        <v>0</v>
      </c>
      <c r="H5122" t="str">
        <f t="shared" ca="1" si="958"/>
        <v>'Simpl. all tex-DT PLYWOOD'!</v>
      </c>
      <c r="I5122" t="str">
        <f t="shared" ca="1" si="963"/>
        <v>'Simpl. all tex-DT PLYWOOD'!</v>
      </c>
      <c r="J5122">
        <f t="shared" ca="1" si="964"/>
        <v>0</v>
      </c>
      <c r="K5122">
        <f t="shared" ca="1" si="965"/>
        <v>0</v>
      </c>
      <c r="L5122">
        <f t="shared" ca="1" si="959"/>
        <v>0</v>
      </c>
      <c r="M5122">
        <f t="shared" ca="1" si="960"/>
        <v>0</v>
      </c>
      <c r="O5122" t="str">
        <f t="shared" ca="1" si="961"/>
        <v>D:z</v>
      </c>
      <c r="P5122" t="str">
        <f t="shared" ca="1" si="962"/>
        <v>D7:z7</v>
      </c>
    </row>
    <row r="5123" spans="1:16">
      <c r="A5123" t="str">
        <f t="shared" si="954"/>
        <v>07</v>
      </c>
      <c r="B5123" t="str">
        <f t="shared" ca="1" si="955"/>
        <v>W</v>
      </c>
      <c r="C5123" t="str">
        <f t="shared" si="956"/>
        <v>SIMPL-9E-T</v>
      </c>
      <c r="D5123" t="s">
        <v>4398</v>
      </c>
      <c r="E5123">
        <f t="shared" ca="1" si="957"/>
        <v>0</v>
      </c>
      <c r="H5123" t="str">
        <f t="shared" ca="1" si="958"/>
        <v>'Simpl. all tex-DT PLYWOOD'!</v>
      </c>
      <c r="I5123" t="str">
        <f t="shared" ca="1" si="963"/>
        <v>'Simpl. all tex-DT PLYWOOD'!</v>
      </c>
      <c r="J5123">
        <f t="shared" ca="1" si="964"/>
        <v>0</v>
      </c>
      <c r="K5123">
        <f t="shared" ca="1" si="965"/>
        <v>0</v>
      </c>
      <c r="L5123">
        <f t="shared" ca="1" si="959"/>
        <v>0</v>
      </c>
      <c r="M5123">
        <f t="shared" ca="1" si="960"/>
        <v>0</v>
      </c>
      <c r="O5123" t="str">
        <f t="shared" ca="1" si="961"/>
        <v>D:z</v>
      </c>
      <c r="P5123" t="str">
        <f t="shared" ca="1" si="962"/>
        <v>D7:z7</v>
      </c>
    </row>
    <row r="5124" spans="1:16">
      <c r="A5124" t="str">
        <f t="shared" si="954"/>
        <v>08</v>
      </c>
      <c r="B5124" t="str">
        <f t="shared" ca="1" si="955"/>
        <v>W</v>
      </c>
      <c r="C5124" t="str">
        <f t="shared" si="956"/>
        <v>SIMPL-9E-T</v>
      </c>
      <c r="D5124" t="s">
        <v>4399</v>
      </c>
      <c r="E5124">
        <f t="shared" ca="1" si="957"/>
        <v>0</v>
      </c>
      <c r="H5124" t="str">
        <f t="shared" ca="1" si="958"/>
        <v>'Simpl. all tex-DT PLYWOOD'!</v>
      </c>
      <c r="I5124" t="str">
        <f t="shared" ca="1" si="963"/>
        <v>'Simpl. all tex-DT PLYWOOD'!</v>
      </c>
      <c r="J5124">
        <f t="shared" ca="1" si="964"/>
        <v>0</v>
      </c>
      <c r="K5124">
        <f t="shared" ca="1" si="965"/>
        <v>0</v>
      </c>
      <c r="L5124">
        <f t="shared" ca="1" si="959"/>
        <v>0</v>
      </c>
      <c r="M5124">
        <f t="shared" ca="1" si="960"/>
        <v>0</v>
      </c>
      <c r="O5124" t="str">
        <f t="shared" ca="1" si="961"/>
        <v>D:z</v>
      </c>
      <c r="P5124" t="str">
        <f t="shared" ca="1" si="962"/>
        <v>D7:z7</v>
      </c>
    </row>
    <row r="5125" spans="1:16">
      <c r="A5125" t="str">
        <f t="shared" si="954"/>
        <v>09</v>
      </c>
      <c r="B5125" t="str">
        <f t="shared" ca="1" si="955"/>
        <v>W</v>
      </c>
      <c r="C5125" t="str">
        <f t="shared" si="956"/>
        <v>SIMPL-9E-T</v>
      </c>
      <c r="D5125" t="s">
        <v>4400</v>
      </c>
      <c r="E5125">
        <f t="shared" ca="1" si="957"/>
        <v>0</v>
      </c>
      <c r="H5125" t="str">
        <f t="shared" ca="1" si="958"/>
        <v>'Simpl. all tex-DT PLYWOOD'!</v>
      </c>
      <c r="I5125" t="str">
        <f t="shared" ca="1" si="963"/>
        <v>'Simpl. all tex-DT PLYWOOD'!</v>
      </c>
      <c r="J5125">
        <f t="shared" ca="1" si="964"/>
        <v>0</v>
      </c>
      <c r="K5125">
        <f t="shared" ca="1" si="965"/>
        <v>0</v>
      </c>
      <c r="L5125">
        <f t="shared" ca="1" si="959"/>
        <v>0</v>
      </c>
      <c r="M5125">
        <f t="shared" ca="1" si="960"/>
        <v>0</v>
      </c>
      <c r="O5125" t="str">
        <f t="shared" ca="1" si="961"/>
        <v>D:z</v>
      </c>
      <c r="P5125" t="str">
        <f t="shared" ca="1" si="962"/>
        <v>D7:z7</v>
      </c>
    </row>
    <row r="5126" spans="1:16">
      <c r="A5126" t="str">
        <f t="shared" si="954"/>
        <v>10</v>
      </c>
      <c r="B5126" t="str">
        <f t="shared" ca="1" si="955"/>
        <v>W</v>
      </c>
      <c r="C5126" t="str">
        <f t="shared" si="956"/>
        <v>SIMPL-9E-T</v>
      </c>
      <c r="D5126" t="s">
        <v>4401</v>
      </c>
      <c r="E5126">
        <f t="shared" ca="1" si="957"/>
        <v>0</v>
      </c>
      <c r="H5126" t="str">
        <f t="shared" ca="1" si="958"/>
        <v>'Simpl. all tex-DT PLYWOOD'!</v>
      </c>
      <c r="I5126" t="str">
        <f t="shared" ca="1" si="963"/>
        <v>'Simpl. all tex-DT PLYWOOD'!</v>
      </c>
      <c r="J5126">
        <f t="shared" ca="1" si="964"/>
        <v>0</v>
      </c>
      <c r="K5126">
        <f t="shared" ca="1" si="965"/>
        <v>0</v>
      </c>
      <c r="L5126">
        <f t="shared" ca="1" si="959"/>
        <v>0</v>
      </c>
      <c r="M5126">
        <f t="shared" ca="1" si="960"/>
        <v>0</v>
      </c>
      <c r="O5126" t="str">
        <f t="shared" ca="1" si="961"/>
        <v>D:z</v>
      </c>
      <c r="P5126" t="str">
        <f t="shared" ca="1" si="962"/>
        <v>D7:z7</v>
      </c>
    </row>
    <row r="5127" spans="1:16">
      <c r="A5127" t="str">
        <f t="shared" si="954"/>
        <v>11</v>
      </c>
      <c r="B5127" t="str">
        <f t="shared" ca="1" si="955"/>
        <v>W</v>
      </c>
      <c r="C5127" t="str">
        <f t="shared" si="956"/>
        <v>SIMPL-9E-T</v>
      </c>
      <c r="D5127" t="s">
        <v>4402</v>
      </c>
      <c r="E5127">
        <f t="shared" ca="1" si="957"/>
        <v>0</v>
      </c>
      <c r="H5127" t="str">
        <f t="shared" ca="1" si="958"/>
        <v>'Simpl. all tex-DT PLYWOOD'!</v>
      </c>
      <c r="I5127" t="str">
        <f t="shared" ca="1" si="963"/>
        <v>'Simpl. all tex-DT PLYWOOD'!</v>
      </c>
      <c r="J5127">
        <f t="shared" ca="1" si="964"/>
        <v>0</v>
      </c>
      <c r="K5127">
        <f t="shared" ca="1" si="965"/>
        <v>0</v>
      </c>
      <c r="L5127">
        <f t="shared" ca="1" si="959"/>
        <v>0</v>
      </c>
      <c r="M5127">
        <f t="shared" ca="1" si="960"/>
        <v>0</v>
      </c>
      <c r="O5127" t="str">
        <f t="shared" ca="1" si="961"/>
        <v>D:z</v>
      </c>
      <c r="P5127" t="str">
        <f t="shared" ca="1" si="962"/>
        <v>D7:z7</v>
      </c>
    </row>
    <row r="5128" spans="1:16">
      <c r="A5128" t="str">
        <f t="shared" si="954"/>
        <v>12</v>
      </c>
      <c r="B5128" t="str">
        <f t="shared" ca="1" si="955"/>
        <v>W</v>
      </c>
      <c r="C5128" t="str">
        <f t="shared" si="956"/>
        <v>SIMPL-9E-T</v>
      </c>
      <c r="D5128" t="s">
        <v>4403</v>
      </c>
      <c r="E5128">
        <f t="shared" ca="1" si="957"/>
        <v>0</v>
      </c>
      <c r="H5128" t="str">
        <f t="shared" ca="1" si="958"/>
        <v>'Simpl. all tex-DT PLYWOOD'!</v>
      </c>
      <c r="I5128" t="str">
        <f t="shared" ca="1" si="963"/>
        <v>'Simpl. all tex-DT PLYWOOD'!</v>
      </c>
      <c r="J5128">
        <f t="shared" ca="1" si="964"/>
        <v>0</v>
      </c>
      <c r="K5128">
        <f t="shared" ca="1" si="965"/>
        <v>0</v>
      </c>
      <c r="L5128">
        <f t="shared" ca="1" si="959"/>
        <v>0</v>
      </c>
      <c r="M5128">
        <f t="shared" ca="1" si="960"/>
        <v>0</v>
      </c>
      <c r="O5128" t="str">
        <f t="shared" ca="1" si="961"/>
        <v>D:z</v>
      </c>
      <c r="P5128" t="str">
        <f t="shared" ca="1" si="962"/>
        <v>D7:z7</v>
      </c>
    </row>
    <row r="5129" spans="1:16">
      <c r="A5129" t="str">
        <f t="shared" si="954"/>
        <v>13</v>
      </c>
      <c r="B5129" t="str">
        <f t="shared" ca="1" si="955"/>
        <v>W</v>
      </c>
      <c r="C5129" t="str">
        <f t="shared" si="956"/>
        <v>SIMPL-9E-T</v>
      </c>
      <c r="D5129" t="s">
        <v>4404</v>
      </c>
      <c r="E5129">
        <f t="shared" ca="1" si="957"/>
        <v>0</v>
      </c>
      <c r="H5129" t="str">
        <f t="shared" ca="1" si="958"/>
        <v>'Simpl. all tex-DT PLYWOOD'!</v>
      </c>
      <c r="I5129" t="str">
        <f t="shared" ca="1" si="963"/>
        <v>'Simpl. all tex-DT PLYWOOD'!</v>
      </c>
      <c r="J5129">
        <f t="shared" ca="1" si="964"/>
        <v>0</v>
      </c>
      <c r="K5129">
        <f t="shared" ca="1" si="965"/>
        <v>0</v>
      </c>
      <c r="L5129">
        <f t="shared" ca="1" si="959"/>
        <v>0</v>
      </c>
      <c r="M5129">
        <f t="shared" ca="1" si="960"/>
        <v>0</v>
      </c>
      <c r="O5129" t="str">
        <f t="shared" ca="1" si="961"/>
        <v>D:z</v>
      </c>
      <c r="P5129" t="str">
        <f t="shared" ca="1" si="962"/>
        <v>D7:z7</v>
      </c>
    </row>
    <row r="5130" spans="1:16">
      <c r="A5130" t="str">
        <f t="shared" si="954"/>
        <v>15</v>
      </c>
      <c r="B5130" t="str">
        <f t="shared" ca="1" si="955"/>
        <v>W</v>
      </c>
      <c r="C5130" t="str">
        <f t="shared" si="956"/>
        <v>SIMPL-9E-T</v>
      </c>
      <c r="D5130" t="s">
        <v>4839</v>
      </c>
      <c r="E5130">
        <f t="shared" ca="1" si="957"/>
        <v>0</v>
      </c>
      <c r="H5130" t="str">
        <f t="shared" ca="1" si="958"/>
        <v>'Simpl. all tex-DT PLYWOOD'!</v>
      </c>
      <c r="I5130" t="str">
        <f t="shared" ca="1" si="963"/>
        <v>'Simpl. all tex-DT PLYWOOD'!</v>
      </c>
      <c r="J5130">
        <f t="shared" ca="1" si="964"/>
        <v>0</v>
      </c>
      <c r="K5130">
        <f t="shared" ca="1" si="965"/>
        <v>0</v>
      </c>
      <c r="L5130">
        <f t="shared" ca="1" si="959"/>
        <v>0</v>
      </c>
      <c r="M5130">
        <f t="shared" ca="1" si="960"/>
        <v>0</v>
      </c>
      <c r="O5130" t="str">
        <f t="shared" ca="1" si="961"/>
        <v>D:z</v>
      </c>
      <c r="P5130" t="str">
        <f t="shared" ca="1" si="962"/>
        <v>D7:z7</v>
      </c>
    </row>
    <row r="5131" spans="1:16">
      <c r="A5131" t="str">
        <f t="shared" si="954"/>
        <v>01</v>
      </c>
      <c r="B5131" t="str">
        <f t="shared" ca="1" si="955"/>
        <v>W</v>
      </c>
      <c r="C5131" t="str">
        <f t="shared" si="956"/>
        <v>SIMPL-9F</v>
      </c>
      <c r="D5131" t="s">
        <v>1987</v>
      </c>
      <c r="E5131">
        <f t="shared" ca="1" si="957"/>
        <v>0</v>
      </c>
      <c r="H5131" t="str">
        <f t="shared" ca="1" si="958"/>
        <v>'Simpl. all tex-DT PLYWOOD'!</v>
      </c>
      <c r="I5131" t="str">
        <f t="shared" ca="1" si="963"/>
        <v>'Simpl. all tex-DT PLYWOOD'!</v>
      </c>
      <c r="J5131">
        <f t="shared" ca="1" si="964"/>
        <v>0</v>
      </c>
      <c r="K5131">
        <f t="shared" ca="1" si="965"/>
        <v>0</v>
      </c>
      <c r="L5131">
        <f t="shared" ca="1" si="959"/>
        <v>0</v>
      </c>
      <c r="M5131">
        <f t="shared" ca="1" si="960"/>
        <v>0</v>
      </c>
      <c r="O5131" t="str">
        <f t="shared" ca="1" si="961"/>
        <v>D:z</v>
      </c>
      <c r="P5131" t="str">
        <f t="shared" ca="1" si="962"/>
        <v>D7:z7</v>
      </c>
    </row>
    <row r="5132" spans="1:16">
      <c r="A5132" t="str">
        <f t="shared" si="954"/>
        <v>02</v>
      </c>
      <c r="B5132" t="str">
        <f t="shared" ca="1" si="955"/>
        <v>W</v>
      </c>
      <c r="C5132" t="str">
        <f t="shared" si="956"/>
        <v>SIMPL-9F</v>
      </c>
      <c r="D5132" t="s">
        <v>1988</v>
      </c>
      <c r="E5132">
        <f t="shared" ca="1" si="957"/>
        <v>0</v>
      </c>
      <c r="H5132" t="str">
        <f t="shared" ca="1" si="958"/>
        <v>'Simpl. all tex-DT PLYWOOD'!</v>
      </c>
      <c r="I5132" t="str">
        <f t="shared" ca="1" si="963"/>
        <v>'Simpl. all tex-DT PLYWOOD'!</v>
      </c>
      <c r="J5132">
        <f t="shared" ca="1" si="964"/>
        <v>0</v>
      </c>
      <c r="K5132">
        <f t="shared" ca="1" si="965"/>
        <v>0</v>
      </c>
      <c r="L5132">
        <f t="shared" ca="1" si="959"/>
        <v>0</v>
      </c>
      <c r="M5132">
        <f t="shared" ca="1" si="960"/>
        <v>0</v>
      </c>
      <c r="O5132" t="str">
        <f t="shared" ca="1" si="961"/>
        <v>D:z</v>
      </c>
      <c r="P5132" t="str">
        <f t="shared" ca="1" si="962"/>
        <v>D7:z7</v>
      </c>
    </row>
    <row r="5133" spans="1:16">
      <c r="A5133" t="str">
        <f t="shared" si="954"/>
        <v>03</v>
      </c>
      <c r="B5133" t="str">
        <f t="shared" ca="1" si="955"/>
        <v>W</v>
      </c>
      <c r="C5133" t="str">
        <f t="shared" si="956"/>
        <v>SIMPL-9F</v>
      </c>
      <c r="D5133" t="s">
        <v>1989</v>
      </c>
      <c r="E5133">
        <f t="shared" ca="1" si="957"/>
        <v>0</v>
      </c>
      <c r="H5133" t="str">
        <f t="shared" ca="1" si="958"/>
        <v>'Simpl. all tex-DT PLYWOOD'!</v>
      </c>
      <c r="I5133" t="str">
        <f t="shared" ca="1" si="963"/>
        <v>'Simpl. all tex-DT PLYWOOD'!</v>
      </c>
      <c r="J5133">
        <f t="shared" ca="1" si="964"/>
        <v>0</v>
      </c>
      <c r="K5133">
        <f t="shared" ca="1" si="965"/>
        <v>0</v>
      </c>
      <c r="L5133">
        <f t="shared" ca="1" si="959"/>
        <v>0</v>
      </c>
      <c r="M5133">
        <f t="shared" ca="1" si="960"/>
        <v>0</v>
      </c>
      <c r="O5133" t="str">
        <f t="shared" ca="1" si="961"/>
        <v>D:z</v>
      </c>
      <c r="P5133" t="str">
        <f t="shared" ca="1" si="962"/>
        <v>D7:z7</v>
      </c>
    </row>
    <row r="5134" spans="1:16">
      <c r="A5134" t="str">
        <f t="shared" si="954"/>
        <v>04</v>
      </c>
      <c r="B5134" t="str">
        <f t="shared" ca="1" si="955"/>
        <v>W</v>
      </c>
      <c r="C5134" t="str">
        <f t="shared" si="956"/>
        <v>SIMPL-9F</v>
      </c>
      <c r="D5134" t="s">
        <v>1990</v>
      </c>
      <c r="E5134">
        <f t="shared" ca="1" si="957"/>
        <v>0</v>
      </c>
      <c r="H5134" t="str">
        <f t="shared" ca="1" si="958"/>
        <v>'Simpl. all tex-DT PLYWOOD'!</v>
      </c>
      <c r="I5134" t="str">
        <f t="shared" ca="1" si="963"/>
        <v>'Simpl. all tex-DT PLYWOOD'!</v>
      </c>
      <c r="J5134">
        <f t="shared" ca="1" si="964"/>
        <v>0</v>
      </c>
      <c r="K5134">
        <f t="shared" ca="1" si="965"/>
        <v>0</v>
      </c>
      <c r="L5134">
        <f t="shared" ca="1" si="959"/>
        <v>0</v>
      </c>
      <c r="M5134">
        <f t="shared" ca="1" si="960"/>
        <v>0</v>
      </c>
      <c r="O5134" t="str">
        <f t="shared" ca="1" si="961"/>
        <v>D:z</v>
      </c>
      <c r="P5134" t="str">
        <f t="shared" ca="1" si="962"/>
        <v>D7:z7</v>
      </c>
    </row>
    <row r="5135" spans="1:16">
      <c r="A5135" t="str">
        <f t="shared" ref="A5135:A5198" si="966">MID(D5135,LEN(C5135)+2,LEN(D5135)-LEN(C5135))</f>
        <v>05</v>
      </c>
      <c r="B5135" t="str">
        <f t="shared" ref="B5135:B5198" ca="1" si="967">VLOOKUP(H5135,$A$1:$K$4,11,FALSE)</f>
        <v>W</v>
      </c>
      <c r="C5135" t="str">
        <f t="shared" ref="C5135:C5198" si="968">IF(RIGHT(LEFT(D5135,LEN(D5135)-3),1)="-",LEFT(D5135,LEN(D5135)-4),LEFT(D5135,LEN(D5135)-3))</f>
        <v>SIMPL-9F</v>
      </c>
      <c r="D5135" t="s">
        <v>1991</v>
      </c>
      <c r="E5135">
        <f t="shared" ref="E5135:E5198" ca="1" si="969">IFERROR(VLOOKUP(C5135,INDIRECT($H5135&amp;$O5135),MATCH($A5135,INDIRECT($H5135&amp;$P5135),0),FALSE),0)</f>
        <v>0</v>
      </c>
      <c r="H5135" t="str">
        <f t="shared" ref="H5135:H5198" ca="1" si="970">IF(I5135&lt;&gt;0,I5135,IF(J5135&lt;&gt;0,J5135,IF(K5135&lt;&gt;0,K5135,IF(L5135&lt;&gt;0,L5135,IF(M5135&lt;&gt;0,M5135,N5135)))))</f>
        <v>'Simpl. all tex-DT PLYWOOD'!</v>
      </c>
      <c r="I5135" t="str">
        <f t="shared" ca="1" si="963"/>
        <v>'Simpl. all tex-DT PLYWOOD'!</v>
      </c>
      <c r="J5135">
        <f t="shared" ca="1" si="964"/>
        <v>0</v>
      </c>
      <c r="K5135">
        <f t="shared" ca="1" si="965"/>
        <v>0</v>
      </c>
      <c r="L5135">
        <f t="shared" ref="L5135:L5198" ca="1" si="971">IF(IFERROR(VLOOKUP($C5135,INDIRECT($G$10&amp;"d:d"),1,FALSE),0)&lt;&gt;0,L$13,0)</f>
        <v>0</v>
      </c>
      <c r="M5135">
        <f t="shared" ref="M5135:M5198" ca="1" si="972">IF(IFERROR(VLOOKUP($C5135,INDIRECT($G$11&amp;"d:d"),1,FALSE),0)&lt;&gt;0,M$13,0)</f>
        <v>0</v>
      </c>
      <c r="O5135" t="str">
        <f t="shared" ref="O5135:O5198" ca="1" si="973">VLOOKUP($H5135,$G$7:$I$11,2,FALSE)</f>
        <v>D:z</v>
      </c>
      <c r="P5135" t="str">
        <f t="shared" ref="P5135:P5198" ca="1" si="974">VLOOKUP($H5135,$G$7:$I$11,3,FALSE)</f>
        <v>D7:z7</v>
      </c>
    </row>
    <row r="5136" spans="1:16">
      <c r="A5136" t="str">
        <f t="shared" si="966"/>
        <v>06</v>
      </c>
      <c r="B5136" t="str">
        <f t="shared" ca="1" si="967"/>
        <v>W</v>
      </c>
      <c r="C5136" t="str">
        <f t="shared" si="968"/>
        <v>SIMPL-9F</v>
      </c>
      <c r="D5136" t="s">
        <v>1992</v>
      </c>
      <c r="E5136">
        <f t="shared" ca="1" si="969"/>
        <v>0</v>
      </c>
      <c r="H5136" t="str">
        <f t="shared" ca="1" si="970"/>
        <v>'Simpl. all tex-DT PLYWOOD'!</v>
      </c>
      <c r="I5136" t="str">
        <f t="shared" ca="1" si="963"/>
        <v>'Simpl. all tex-DT PLYWOOD'!</v>
      </c>
      <c r="J5136">
        <f t="shared" ca="1" si="964"/>
        <v>0</v>
      </c>
      <c r="K5136">
        <f t="shared" ca="1" si="965"/>
        <v>0</v>
      </c>
      <c r="L5136">
        <f t="shared" ca="1" si="971"/>
        <v>0</v>
      </c>
      <c r="M5136">
        <f t="shared" ca="1" si="972"/>
        <v>0</v>
      </c>
      <c r="O5136" t="str">
        <f t="shared" ca="1" si="973"/>
        <v>D:z</v>
      </c>
      <c r="P5136" t="str">
        <f t="shared" ca="1" si="974"/>
        <v>D7:z7</v>
      </c>
    </row>
    <row r="5137" spans="1:16">
      <c r="A5137" t="str">
        <f t="shared" si="966"/>
        <v>07</v>
      </c>
      <c r="B5137" t="str">
        <f t="shared" ca="1" si="967"/>
        <v>W</v>
      </c>
      <c r="C5137" t="str">
        <f t="shared" si="968"/>
        <v>SIMPL-9F</v>
      </c>
      <c r="D5137" t="s">
        <v>1993</v>
      </c>
      <c r="E5137">
        <f t="shared" ca="1" si="969"/>
        <v>0</v>
      </c>
      <c r="H5137" t="str">
        <f t="shared" ca="1" si="970"/>
        <v>'Simpl. all tex-DT PLYWOOD'!</v>
      </c>
      <c r="I5137" t="str">
        <f t="shared" ca="1" si="963"/>
        <v>'Simpl. all tex-DT PLYWOOD'!</v>
      </c>
      <c r="J5137">
        <f t="shared" ca="1" si="964"/>
        <v>0</v>
      </c>
      <c r="K5137">
        <f t="shared" ca="1" si="965"/>
        <v>0</v>
      </c>
      <c r="L5137">
        <f t="shared" ca="1" si="971"/>
        <v>0</v>
      </c>
      <c r="M5137">
        <f t="shared" ca="1" si="972"/>
        <v>0</v>
      </c>
      <c r="O5137" t="str">
        <f t="shared" ca="1" si="973"/>
        <v>D:z</v>
      </c>
      <c r="P5137" t="str">
        <f t="shared" ca="1" si="974"/>
        <v>D7:z7</v>
      </c>
    </row>
    <row r="5138" spans="1:16">
      <c r="A5138" t="str">
        <f t="shared" si="966"/>
        <v>08</v>
      </c>
      <c r="B5138" t="str">
        <f t="shared" ca="1" si="967"/>
        <v>W</v>
      </c>
      <c r="C5138" t="str">
        <f t="shared" si="968"/>
        <v>SIMPL-9F</v>
      </c>
      <c r="D5138" t="s">
        <v>1994</v>
      </c>
      <c r="E5138">
        <f t="shared" ca="1" si="969"/>
        <v>0</v>
      </c>
      <c r="H5138" t="str">
        <f t="shared" ca="1" si="970"/>
        <v>'Simpl. all tex-DT PLYWOOD'!</v>
      </c>
      <c r="I5138" t="str">
        <f t="shared" ca="1" si="963"/>
        <v>'Simpl. all tex-DT PLYWOOD'!</v>
      </c>
      <c r="J5138">
        <f t="shared" ca="1" si="964"/>
        <v>0</v>
      </c>
      <c r="K5138">
        <f t="shared" ca="1" si="965"/>
        <v>0</v>
      </c>
      <c r="L5138">
        <f t="shared" ca="1" si="971"/>
        <v>0</v>
      </c>
      <c r="M5138">
        <f t="shared" ca="1" si="972"/>
        <v>0</v>
      </c>
      <c r="O5138" t="str">
        <f t="shared" ca="1" si="973"/>
        <v>D:z</v>
      </c>
      <c r="P5138" t="str">
        <f t="shared" ca="1" si="974"/>
        <v>D7:z7</v>
      </c>
    </row>
    <row r="5139" spans="1:16">
      <c r="A5139" t="str">
        <f t="shared" si="966"/>
        <v>09</v>
      </c>
      <c r="B5139" t="str">
        <f t="shared" ca="1" si="967"/>
        <v>W</v>
      </c>
      <c r="C5139" t="str">
        <f t="shared" si="968"/>
        <v>SIMPL-9F</v>
      </c>
      <c r="D5139" t="s">
        <v>1995</v>
      </c>
      <c r="E5139">
        <f t="shared" ca="1" si="969"/>
        <v>0</v>
      </c>
      <c r="H5139" t="str">
        <f t="shared" ca="1" si="970"/>
        <v>'Simpl. all tex-DT PLYWOOD'!</v>
      </c>
      <c r="I5139" t="str">
        <f t="shared" ca="1" si="963"/>
        <v>'Simpl. all tex-DT PLYWOOD'!</v>
      </c>
      <c r="J5139">
        <f t="shared" ca="1" si="964"/>
        <v>0</v>
      </c>
      <c r="K5139">
        <f t="shared" ca="1" si="965"/>
        <v>0</v>
      </c>
      <c r="L5139">
        <f t="shared" ca="1" si="971"/>
        <v>0</v>
      </c>
      <c r="M5139">
        <f t="shared" ca="1" si="972"/>
        <v>0</v>
      </c>
      <c r="O5139" t="str">
        <f t="shared" ca="1" si="973"/>
        <v>D:z</v>
      </c>
      <c r="P5139" t="str">
        <f t="shared" ca="1" si="974"/>
        <v>D7:z7</v>
      </c>
    </row>
    <row r="5140" spans="1:16">
      <c r="A5140" t="str">
        <f t="shared" si="966"/>
        <v>10</v>
      </c>
      <c r="B5140" t="str">
        <f t="shared" ca="1" si="967"/>
        <v>W</v>
      </c>
      <c r="C5140" t="str">
        <f t="shared" si="968"/>
        <v>SIMPL-9F</v>
      </c>
      <c r="D5140" t="s">
        <v>1996</v>
      </c>
      <c r="E5140">
        <f t="shared" ca="1" si="969"/>
        <v>0</v>
      </c>
      <c r="H5140" t="str">
        <f t="shared" ca="1" si="970"/>
        <v>'Simpl. all tex-DT PLYWOOD'!</v>
      </c>
      <c r="I5140" t="str">
        <f t="shared" ca="1" si="963"/>
        <v>'Simpl. all tex-DT PLYWOOD'!</v>
      </c>
      <c r="J5140">
        <f t="shared" ca="1" si="964"/>
        <v>0</v>
      </c>
      <c r="K5140">
        <f t="shared" ca="1" si="965"/>
        <v>0</v>
      </c>
      <c r="L5140">
        <f t="shared" ca="1" si="971"/>
        <v>0</v>
      </c>
      <c r="M5140">
        <f t="shared" ca="1" si="972"/>
        <v>0</v>
      </c>
      <c r="O5140" t="str">
        <f t="shared" ca="1" si="973"/>
        <v>D:z</v>
      </c>
      <c r="P5140" t="str">
        <f t="shared" ca="1" si="974"/>
        <v>D7:z7</v>
      </c>
    </row>
    <row r="5141" spans="1:16">
      <c r="A5141" t="str">
        <f t="shared" si="966"/>
        <v>100</v>
      </c>
      <c r="B5141" t="str">
        <f t="shared" ca="1" si="967"/>
        <v>W</v>
      </c>
      <c r="C5141" t="str">
        <f t="shared" si="968"/>
        <v>SIMPL-9F</v>
      </c>
      <c r="D5141" t="s">
        <v>2000</v>
      </c>
      <c r="E5141">
        <f t="shared" ca="1" si="969"/>
        <v>0</v>
      </c>
      <c r="H5141" t="str">
        <f t="shared" ca="1" si="970"/>
        <v>'Simpl. all tex-DT PLYWOOD'!</v>
      </c>
      <c r="I5141" t="str">
        <f t="shared" ca="1" si="963"/>
        <v>'Simpl. all tex-DT PLYWOOD'!</v>
      </c>
      <c r="J5141">
        <f t="shared" ca="1" si="964"/>
        <v>0</v>
      </c>
      <c r="K5141">
        <f t="shared" ca="1" si="965"/>
        <v>0</v>
      </c>
      <c r="L5141">
        <f t="shared" ca="1" si="971"/>
        <v>0</v>
      </c>
      <c r="M5141">
        <f t="shared" ca="1" si="972"/>
        <v>0</v>
      </c>
      <c r="O5141" t="str">
        <f t="shared" ca="1" si="973"/>
        <v>D:z</v>
      </c>
      <c r="P5141" t="str">
        <f t="shared" ca="1" si="974"/>
        <v>D7:z7</v>
      </c>
    </row>
    <row r="5142" spans="1:16">
      <c r="A5142" t="str">
        <f t="shared" si="966"/>
        <v>11</v>
      </c>
      <c r="B5142" t="str">
        <f t="shared" ca="1" si="967"/>
        <v>W</v>
      </c>
      <c r="C5142" t="str">
        <f t="shared" si="968"/>
        <v>SIMPL-9F</v>
      </c>
      <c r="D5142" t="s">
        <v>1997</v>
      </c>
      <c r="E5142">
        <f t="shared" ca="1" si="969"/>
        <v>0</v>
      </c>
      <c r="H5142" t="str">
        <f t="shared" ca="1" si="970"/>
        <v>'Simpl. all tex-DT PLYWOOD'!</v>
      </c>
      <c r="I5142" t="str">
        <f t="shared" ca="1" si="963"/>
        <v>'Simpl. all tex-DT PLYWOOD'!</v>
      </c>
      <c r="J5142">
        <f t="shared" ca="1" si="964"/>
        <v>0</v>
      </c>
      <c r="K5142">
        <f t="shared" ca="1" si="965"/>
        <v>0</v>
      </c>
      <c r="L5142">
        <f t="shared" ca="1" si="971"/>
        <v>0</v>
      </c>
      <c r="M5142">
        <f t="shared" ca="1" si="972"/>
        <v>0</v>
      </c>
      <c r="O5142" t="str">
        <f t="shared" ca="1" si="973"/>
        <v>D:z</v>
      </c>
      <c r="P5142" t="str">
        <f t="shared" ca="1" si="974"/>
        <v>D7:z7</v>
      </c>
    </row>
    <row r="5143" spans="1:16">
      <c r="A5143" t="str">
        <f t="shared" si="966"/>
        <v>12</v>
      </c>
      <c r="B5143" t="str">
        <f t="shared" ca="1" si="967"/>
        <v>W</v>
      </c>
      <c r="C5143" t="str">
        <f t="shared" si="968"/>
        <v>SIMPL-9F</v>
      </c>
      <c r="D5143" t="s">
        <v>1998</v>
      </c>
      <c r="E5143">
        <f t="shared" ca="1" si="969"/>
        <v>0</v>
      </c>
      <c r="H5143" t="str">
        <f t="shared" ca="1" si="970"/>
        <v>'Simpl. all tex-DT PLYWOOD'!</v>
      </c>
      <c r="I5143" t="str">
        <f t="shared" ca="1" si="963"/>
        <v>'Simpl. all tex-DT PLYWOOD'!</v>
      </c>
      <c r="J5143">
        <f t="shared" ca="1" si="964"/>
        <v>0</v>
      </c>
      <c r="K5143">
        <f t="shared" ca="1" si="965"/>
        <v>0</v>
      </c>
      <c r="L5143">
        <f t="shared" ca="1" si="971"/>
        <v>0</v>
      </c>
      <c r="M5143">
        <f t="shared" ca="1" si="972"/>
        <v>0</v>
      </c>
      <c r="O5143" t="str">
        <f t="shared" ca="1" si="973"/>
        <v>D:z</v>
      </c>
      <c r="P5143" t="str">
        <f t="shared" ca="1" si="974"/>
        <v>D7:z7</v>
      </c>
    </row>
    <row r="5144" spans="1:16">
      <c r="A5144" t="str">
        <f t="shared" si="966"/>
        <v>13</v>
      </c>
      <c r="B5144" t="str">
        <f t="shared" ca="1" si="967"/>
        <v>W</v>
      </c>
      <c r="C5144" t="str">
        <f t="shared" si="968"/>
        <v>SIMPL-9F</v>
      </c>
      <c r="D5144" t="s">
        <v>1999</v>
      </c>
      <c r="E5144">
        <f t="shared" ca="1" si="969"/>
        <v>0</v>
      </c>
      <c r="H5144" t="str">
        <f t="shared" ca="1" si="970"/>
        <v>'Simpl. all tex-DT PLYWOOD'!</v>
      </c>
      <c r="I5144" t="str">
        <f t="shared" ca="1" si="963"/>
        <v>'Simpl. all tex-DT PLYWOOD'!</v>
      </c>
      <c r="J5144">
        <f t="shared" ca="1" si="964"/>
        <v>0</v>
      </c>
      <c r="K5144">
        <f t="shared" ca="1" si="965"/>
        <v>0</v>
      </c>
      <c r="L5144">
        <f t="shared" ca="1" si="971"/>
        <v>0</v>
      </c>
      <c r="M5144">
        <f t="shared" ca="1" si="972"/>
        <v>0</v>
      </c>
      <c r="O5144" t="str">
        <f t="shared" ca="1" si="973"/>
        <v>D:z</v>
      </c>
      <c r="P5144" t="str">
        <f t="shared" ca="1" si="974"/>
        <v>D7:z7</v>
      </c>
    </row>
    <row r="5145" spans="1:16">
      <c r="A5145" t="str">
        <f t="shared" si="966"/>
        <v>01</v>
      </c>
      <c r="B5145" t="str">
        <f t="shared" ca="1" si="967"/>
        <v>W</v>
      </c>
      <c r="C5145" t="str">
        <f t="shared" si="968"/>
        <v>SIMPL-9F-C</v>
      </c>
      <c r="D5145" t="s">
        <v>6097</v>
      </c>
      <c r="E5145">
        <f t="shared" ca="1" si="969"/>
        <v>0</v>
      </c>
      <c r="H5145" t="str">
        <f t="shared" ca="1" si="970"/>
        <v>'(more) Simpl. Textures PLYWOOD'!</v>
      </c>
      <c r="I5145">
        <f t="shared" ca="1" si="963"/>
        <v>0</v>
      </c>
      <c r="J5145" t="str">
        <f t="shared" ca="1" si="964"/>
        <v>'(more) Simpl. Textures PLYWOOD'!</v>
      </c>
      <c r="K5145">
        <f t="shared" ca="1" si="965"/>
        <v>0</v>
      </c>
      <c r="L5145">
        <f t="shared" ca="1" si="971"/>
        <v>0</v>
      </c>
      <c r="M5145">
        <f t="shared" ca="1" si="972"/>
        <v>0</v>
      </c>
      <c r="O5145" t="str">
        <f t="shared" ca="1" si="973"/>
        <v>D:N</v>
      </c>
      <c r="P5145" t="str">
        <f t="shared" ca="1" si="974"/>
        <v>D7:N7</v>
      </c>
    </row>
    <row r="5146" spans="1:16">
      <c r="A5146" t="str">
        <f t="shared" si="966"/>
        <v>16</v>
      </c>
      <c r="B5146" t="str">
        <f t="shared" ca="1" si="967"/>
        <v>W</v>
      </c>
      <c r="C5146" t="str">
        <f t="shared" si="968"/>
        <v>SIMPL-9F-N-NT</v>
      </c>
      <c r="D5146" t="s">
        <v>5615</v>
      </c>
      <c r="E5146">
        <f t="shared" ca="1" si="969"/>
        <v>0</v>
      </c>
      <c r="H5146" t="str">
        <f t="shared" ca="1" si="970"/>
        <v>'(more) Simpl. Textures PLYWOOD'!</v>
      </c>
      <c r="I5146">
        <f t="shared" ca="1" si="963"/>
        <v>0</v>
      </c>
      <c r="J5146" t="str">
        <f t="shared" ca="1" si="964"/>
        <v>'(more) Simpl. Textures PLYWOOD'!</v>
      </c>
      <c r="K5146">
        <f t="shared" ca="1" si="965"/>
        <v>0</v>
      </c>
      <c r="L5146">
        <f t="shared" ca="1" si="971"/>
        <v>0</v>
      </c>
      <c r="M5146">
        <f t="shared" ca="1" si="972"/>
        <v>0</v>
      </c>
      <c r="O5146" t="str">
        <f t="shared" ca="1" si="973"/>
        <v>D:N</v>
      </c>
      <c r="P5146" t="str">
        <f t="shared" ca="1" si="974"/>
        <v>D7:N7</v>
      </c>
    </row>
    <row r="5147" spans="1:16">
      <c r="A5147" t="str">
        <f t="shared" si="966"/>
        <v>16</v>
      </c>
      <c r="B5147" t="str">
        <f t="shared" ca="1" si="967"/>
        <v>W</v>
      </c>
      <c r="C5147" t="str">
        <f t="shared" si="968"/>
        <v>SIMPL-9F-N-T</v>
      </c>
      <c r="D5147" t="s">
        <v>5775</v>
      </c>
      <c r="E5147">
        <f t="shared" ca="1" si="969"/>
        <v>0</v>
      </c>
      <c r="H5147" t="str">
        <f t="shared" ca="1" si="970"/>
        <v>'(more) Simpl. Textures PLYWOOD'!</v>
      </c>
      <c r="I5147">
        <f t="shared" ca="1" si="963"/>
        <v>0</v>
      </c>
      <c r="J5147" t="str">
        <f t="shared" ca="1" si="964"/>
        <v>'(more) Simpl. Textures PLYWOOD'!</v>
      </c>
      <c r="K5147">
        <f t="shared" ca="1" si="965"/>
        <v>0</v>
      </c>
      <c r="L5147">
        <f t="shared" ca="1" si="971"/>
        <v>0</v>
      </c>
      <c r="M5147">
        <f t="shared" ca="1" si="972"/>
        <v>0</v>
      </c>
      <c r="O5147" t="str">
        <f t="shared" ca="1" si="973"/>
        <v>D:N</v>
      </c>
      <c r="P5147" t="str">
        <f t="shared" ca="1" si="974"/>
        <v>D7:N7</v>
      </c>
    </row>
    <row r="5148" spans="1:16">
      <c r="A5148" t="str">
        <f t="shared" si="966"/>
        <v>01</v>
      </c>
      <c r="B5148" t="str">
        <f t="shared" ca="1" si="967"/>
        <v>W</v>
      </c>
      <c r="C5148" t="str">
        <f t="shared" si="968"/>
        <v>SIMPL-9F-T</v>
      </c>
      <c r="D5148" t="s">
        <v>4421</v>
      </c>
      <c r="E5148">
        <f t="shared" ca="1" si="969"/>
        <v>0</v>
      </c>
      <c r="H5148" t="str">
        <f t="shared" ca="1" si="970"/>
        <v>'Simpl. all tex-DT PLYWOOD'!</v>
      </c>
      <c r="I5148" t="str">
        <f t="shared" ca="1" si="963"/>
        <v>'Simpl. all tex-DT PLYWOOD'!</v>
      </c>
      <c r="J5148">
        <f t="shared" ca="1" si="964"/>
        <v>0</v>
      </c>
      <c r="K5148">
        <f t="shared" ca="1" si="965"/>
        <v>0</v>
      </c>
      <c r="L5148">
        <f t="shared" ca="1" si="971"/>
        <v>0</v>
      </c>
      <c r="M5148">
        <f t="shared" ca="1" si="972"/>
        <v>0</v>
      </c>
      <c r="O5148" t="str">
        <f t="shared" ca="1" si="973"/>
        <v>D:z</v>
      </c>
      <c r="P5148" t="str">
        <f t="shared" ca="1" si="974"/>
        <v>D7:z7</v>
      </c>
    </row>
    <row r="5149" spans="1:16">
      <c r="A5149" t="str">
        <f t="shared" si="966"/>
        <v>02</v>
      </c>
      <c r="B5149" t="str">
        <f t="shared" ca="1" si="967"/>
        <v>W</v>
      </c>
      <c r="C5149" t="str">
        <f t="shared" si="968"/>
        <v>SIMPL-9F-T</v>
      </c>
      <c r="D5149" t="s">
        <v>4422</v>
      </c>
      <c r="E5149">
        <f t="shared" ca="1" si="969"/>
        <v>0</v>
      </c>
      <c r="H5149" t="str">
        <f t="shared" ca="1" si="970"/>
        <v>'Simpl. all tex-DT PLYWOOD'!</v>
      </c>
      <c r="I5149" t="str">
        <f t="shared" ca="1" si="963"/>
        <v>'Simpl. all tex-DT PLYWOOD'!</v>
      </c>
      <c r="J5149">
        <f t="shared" ca="1" si="964"/>
        <v>0</v>
      </c>
      <c r="K5149">
        <f t="shared" ca="1" si="965"/>
        <v>0</v>
      </c>
      <c r="L5149">
        <f t="shared" ca="1" si="971"/>
        <v>0</v>
      </c>
      <c r="M5149">
        <f t="shared" ca="1" si="972"/>
        <v>0</v>
      </c>
      <c r="O5149" t="str">
        <f t="shared" ca="1" si="973"/>
        <v>D:z</v>
      </c>
      <c r="P5149" t="str">
        <f t="shared" ca="1" si="974"/>
        <v>D7:z7</v>
      </c>
    </row>
    <row r="5150" spans="1:16">
      <c r="A5150" t="str">
        <f t="shared" si="966"/>
        <v>03</v>
      </c>
      <c r="B5150" t="str">
        <f t="shared" ca="1" si="967"/>
        <v>W</v>
      </c>
      <c r="C5150" t="str">
        <f t="shared" si="968"/>
        <v>SIMPL-9F-T</v>
      </c>
      <c r="D5150" t="s">
        <v>4423</v>
      </c>
      <c r="E5150">
        <f t="shared" ca="1" si="969"/>
        <v>0</v>
      </c>
      <c r="H5150" t="str">
        <f t="shared" ca="1" si="970"/>
        <v>'Simpl. all tex-DT PLYWOOD'!</v>
      </c>
      <c r="I5150" t="str">
        <f t="shared" ca="1" si="963"/>
        <v>'Simpl. all tex-DT PLYWOOD'!</v>
      </c>
      <c r="J5150">
        <f t="shared" ca="1" si="964"/>
        <v>0</v>
      </c>
      <c r="K5150">
        <f t="shared" ca="1" si="965"/>
        <v>0</v>
      </c>
      <c r="L5150">
        <f t="shared" ca="1" si="971"/>
        <v>0</v>
      </c>
      <c r="M5150">
        <f t="shared" ca="1" si="972"/>
        <v>0</v>
      </c>
      <c r="O5150" t="str">
        <f t="shared" ca="1" si="973"/>
        <v>D:z</v>
      </c>
      <c r="P5150" t="str">
        <f t="shared" ca="1" si="974"/>
        <v>D7:z7</v>
      </c>
    </row>
    <row r="5151" spans="1:16">
      <c r="A5151" t="str">
        <f t="shared" si="966"/>
        <v>04</v>
      </c>
      <c r="B5151" t="str">
        <f t="shared" ca="1" si="967"/>
        <v>W</v>
      </c>
      <c r="C5151" t="str">
        <f t="shared" si="968"/>
        <v>SIMPL-9F-T</v>
      </c>
      <c r="D5151" t="s">
        <v>4424</v>
      </c>
      <c r="E5151">
        <f t="shared" ca="1" si="969"/>
        <v>0</v>
      </c>
      <c r="H5151" t="str">
        <f t="shared" ca="1" si="970"/>
        <v>'Simpl. all tex-DT PLYWOOD'!</v>
      </c>
      <c r="I5151" t="str">
        <f t="shared" ca="1" si="963"/>
        <v>'Simpl. all tex-DT PLYWOOD'!</v>
      </c>
      <c r="J5151">
        <f t="shared" ca="1" si="964"/>
        <v>0</v>
      </c>
      <c r="K5151">
        <f t="shared" ca="1" si="965"/>
        <v>0</v>
      </c>
      <c r="L5151">
        <f t="shared" ca="1" si="971"/>
        <v>0</v>
      </c>
      <c r="M5151">
        <f t="shared" ca="1" si="972"/>
        <v>0</v>
      </c>
      <c r="O5151" t="str">
        <f t="shared" ca="1" si="973"/>
        <v>D:z</v>
      </c>
      <c r="P5151" t="str">
        <f t="shared" ca="1" si="974"/>
        <v>D7:z7</v>
      </c>
    </row>
    <row r="5152" spans="1:16">
      <c r="A5152" t="str">
        <f t="shared" si="966"/>
        <v>05</v>
      </c>
      <c r="B5152" t="str">
        <f t="shared" ca="1" si="967"/>
        <v>W</v>
      </c>
      <c r="C5152" t="str">
        <f t="shared" si="968"/>
        <v>SIMPL-9F-T</v>
      </c>
      <c r="D5152" t="s">
        <v>4425</v>
      </c>
      <c r="E5152">
        <f t="shared" ca="1" si="969"/>
        <v>0</v>
      </c>
      <c r="H5152" t="str">
        <f t="shared" ca="1" si="970"/>
        <v>'Simpl. all tex-DT PLYWOOD'!</v>
      </c>
      <c r="I5152" t="str">
        <f t="shared" ca="1" si="963"/>
        <v>'Simpl. all tex-DT PLYWOOD'!</v>
      </c>
      <c r="J5152">
        <f t="shared" ca="1" si="964"/>
        <v>0</v>
      </c>
      <c r="K5152">
        <f t="shared" ca="1" si="965"/>
        <v>0</v>
      </c>
      <c r="L5152">
        <f t="shared" ca="1" si="971"/>
        <v>0</v>
      </c>
      <c r="M5152">
        <f t="shared" ca="1" si="972"/>
        <v>0</v>
      </c>
      <c r="O5152" t="str">
        <f t="shared" ca="1" si="973"/>
        <v>D:z</v>
      </c>
      <c r="P5152" t="str">
        <f t="shared" ca="1" si="974"/>
        <v>D7:z7</v>
      </c>
    </row>
    <row r="5153" spans="1:16">
      <c r="A5153" t="str">
        <f t="shared" si="966"/>
        <v>06</v>
      </c>
      <c r="B5153" t="str">
        <f t="shared" ca="1" si="967"/>
        <v>W</v>
      </c>
      <c r="C5153" t="str">
        <f t="shared" si="968"/>
        <v>SIMPL-9F-T</v>
      </c>
      <c r="D5153" t="s">
        <v>4426</v>
      </c>
      <c r="E5153">
        <f t="shared" ca="1" si="969"/>
        <v>0</v>
      </c>
      <c r="H5153" t="str">
        <f t="shared" ca="1" si="970"/>
        <v>'Simpl. all tex-DT PLYWOOD'!</v>
      </c>
      <c r="I5153" t="str">
        <f t="shared" ca="1" si="963"/>
        <v>'Simpl. all tex-DT PLYWOOD'!</v>
      </c>
      <c r="J5153">
        <f t="shared" ca="1" si="964"/>
        <v>0</v>
      </c>
      <c r="K5153">
        <f t="shared" ca="1" si="965"/>
        <v>0</v>
      </c>
      <c r="L5153">
        <f t="shared" ca="1" si="971"/>
        <v>0</v>
      </c>
      <c r="M5153">
        <f t="shared" ca="1" si="972"/>
        <v>0</v>
      </c>
      <c r="O5153" t="str">
        <f t="shared" ca="1" si="973"/>
        <v>D:z</v>
      </c>
      <c r="P5153" t="str">
        <f t="shared" ca="1" si="974"/>
        <v>D7:z7</v>
      </c>
    </row>
    <row r="5154" spans="1:16">
      <c r="A5154" t="str">
        <f t="shared" si="966"/>
        <v>07</v>
      </c>
      <c r="B5154" t="str">
        <f t="shared" ca="1" si="967"/>
        <v>W</v>
      </c>
      <c r="C5154" t="str">
        <f t="shared" si="968"/>
        <v>SIMPL-9F-T</v>
      </c>
      <c r="D5154" t="s">
        <v>4427</v>
      </c>
      <c r="E5154">
        <f t="shared" ca="1" si="969"/>
        <v>0</v>
      </c>
      <c r="H5154" t="str">
        <f t="shared" ca="1" si="970"/>
        <v>'Simpl. all tex-DT PLYWOOD'!</v>
      </c>
      <c r="I5154" t="str">
        <f t="shared" ca="1" si="963"/>
        <v>'Simpl. all tex-DT PLYWOOD'!</v>
      </c>
      <c r="J5154">
        <f t="shared" ca="1" si="964"/>
        <v>0</v>
      </c>
      <c r="K5154">
        <f t="shared" ca="1" si="965"/>
        <v>0</v>
      </c>
      <c r="L5154">
        <f t="shared" ca="1" si="971"/>
        <v>0</v>
      </c>
      <c r="M5154">
        <f t="shared" ca="1" si="972"/>
        <v>0</v>
      </c>
      <c r="O5154" t="str">
        <f t="shared" ca="1" si="973"/>
        <v>D:z</v>
      </c>
      <c r="P5154" t="str">
        <f t="shared" ca="1" si="974"/>
        <v>D7:z7</v>
      </c>
    </row>
    <row r="5155" spans="1:16">
      <c r="A5155" t="str">
        <f t="shared" si="966"/>
        <v>08</v>
      </c>
      <c r="B5155" t="str">
        <f t="shared" ca="1" si="967"/>
        <v>W</v>
      </c>
      <c r="C5155" t="str">
        <f t="shared" si="968"/>
        <v>SIMPL-9F-T</v>
      </c>
      <c r="D5155" t="s">
        <v>4428</v>
      </c>
      <c r="E5155">
        <f t="shared" ca="1" si="969"/>
        <v>0</v>
      </c>
      <c r="H5155" t="str">
        <f t="shared" ca="1" si="970"/>
        <v>'Simpl. all tex-DT PLYWOOD'!</v>
      </c>
      <c r="I5155" t="str">
        <f t="shared" ca="1" si="963"/>
        <v>'Simpl. all tex-DT PLYWOOD'!</v>
      </c>
      <c r="J5155">
        <f t="shared" ca="1" si="964"/>
        <v>0</v>
      </c>
      <c r="K5155">
        <f t="shared" ca="1" si="965"/>
        <v>0</v>
      </c>
      <c r="L5155">
        <f t="shared" ca="1" si="971"/>
        <v>0</v>
      </c>
      <c r="M5155">
        <f t="shared" ca="1" si="972"/>
        <v>0</v>
      </c>
      <c r="O5155" t="str">
        <f t="shared" ca="1" si="973"/>
        <v>D:z</v>
      </c>
      <c r="P5155" t="str">
        <f t="shared" ca="1" si="974"/>
        <v>D7:z7</v>
      </c>
    </row>
    <row r="5156" spans="1:16">
      <c r="A5156" t="str">
        <f t="shared" si="966"/>
        <v>09</v>
      </c>
      <c r="B5156" t="str">
        <f t="shared" ca="1" si="967"/>
        <v>W</v>
      </c>
      <c r="C5156" t="str">
        <f t="shared" si="968"/>
        <v>SIMPL-9F-T</v>
      </c>
      <c r="D5156" t="s">
        <v>4429</v>
      </c>
      <c r="E5156">
        <f t="shared" ca="1" si="969"/>
        <v>0</v>
      </c>
      <c r="H5156" t="str">
        <f t="shared" ca="1" si="970"/>
        <v>'Simpl. all tex-DT PLYWOOD'!</v>
      </c>
      <c r="I5156" t="str">
        <f t="shared" ca="1" si="963"/>
        <v>'Simpl. all tex-DT PLYWOOD'!</v>
      </c>
      <c r="J5156">
        <f t="shared" ca="1" si="964"/>
        <v>0</v>
      </c>
      <c r="K5156">
        <f t="shared" ca="1" si="965"/>
        <v>0</v>
      </c>
      <c r="L5156">
        <f t="shared" ca="1" si="971"/>
        <v>0</v>
      </c>
      <c r="M5156">
        <f t="shared" ca="1" si="972"/>
        <v>0</v>
      </c>
      <c r="O5156" t="str">
        <f t="shared" ca="1" si="973"/>
        <v>D:z</v>
      </c>
      <c r="P5156" t="str">
        <f t="shared" ca="1" si="974"/>
        <v>D7:z7</v>
      </c>
    </row>
    <row r="5157" spans="1:16">
      <c r="A5157" t="str">
        <f t="shared" si="966"/>
        <v>10</v>
      </c>
      <c r="B5157" t="str">
        <f t="shared" ca="1" si="967"/>
        <v>W</v>
      </c>
      <c r="C5157" t="str">
        <f t="shared" si="968"/>
        <v>SIMPL-9F-T</v>
      </c>
      <c r="D5157" t="s">
        <v>4430</v>
      </c>
      <c r="E5157">
        <f t="shared" ca="1" si="969"/>
        <v>0</v>
      </c>
      <c r="H5157" t="str">
        <f t="shared" ca="1" si="970"/>
        <v>'Simpl. all tex-DT PLYWOOD'!</v>
      </c>
      <c r="I5157" t="str">
        <f t="shared" ca="1" si="963"/>
        <v>'Simpl. all tex-DT PLYWOOD'!</v>
      </c>
      <c r="J5157">
        <f t="shared" ca="1" si="964"/>
        <v>0</v>
      </c>
      <c r="K5157">
        <f t="shared" ca="1" si="965"/>
        <v>0</v>
      </c>
      <c r="L5157">
        <f t="shared" ca="1" si="971"/>
        <v>0</v>
      </c>
      <c r="M5157">
        <f t="shared" ca="1" si="972"/>
        <v>0</v>
      </c>
      <c r="O5157" t="str">
        <f t="shared" ca="1" si="973"/>
        <v>D:z</v>
      </c>
      <c r="P5157" t="str">
        <f t="shared" ca="1" si="974"/>
        <v>D7:z7</v>
      </c>
    </row>
    <row r="5158" spans="1:16">
      <c r="A5158" t="str">
        <f t="shared" si="966"/>
        <v>11</v>
      </c>
      <c r="B5158" t="str">
        <f t="shared" ca="1" si="967"/>
        <v>W</v>
      </c>
      <c r="C5158" t="str">
        <f t="shared" si="968"/>
        <v>SIMPL-9F-T</v>
      </c>
      <c r="D5158" t="s">
        <v>4431</v>
      </c>
      <c r="E5158">
        <f t="shared" ca="1" si="969"/>
        <v>0</v>
      </c>
      <c r="H5158" t="str">
        <f t="shared" ca="1" si="970"/>
        <v>'Simpl. all tex-DT PLYWOOD'!</v>
      </c>
      <c r="I5158" t="str">
        <f t="shared" ca="1" si="963"/>
        <v>'Simpl. all tex-DT PLYWOOD'!</v>
      </c>
      <c r="J5158">
        <f t="shared" ca="1" si="964"/>
        <v>0</v>
      </c>
      <c r="K5158">
        <f t="shared" ca="1" si="965"/>
        <v>0</v>
      </c>
      <c r="L5158">
        <f t="shared" ca="1" si="971"/>
        <v>0</v>
      </c>
      <c r="M5158">
        <f t="shared" ca="1" si="972"/>
        <v>0</v>
      </c>
      <c r="O5158" t="str">
        <f t="shared" ca="1" si="973"/>
        <v>D:z</v>
      </c>
      <c r="P5158" t="str">
        <f t="shared" ca="1" si="974"/>
        <v>D7:z7</v>
      </c>
    </row>
    <row r="5159" spans="1:16">
      <c r="A5159" t="str">
        <f t="shared" si="966"/>
        <v>12</v>
      </c>
      <c r="B5159" t="str">
        <f t="shared" ca="1" si="967"/>
        <v>W</v>
      </c>
      <c r="C5159" t="str">
        <f t="shared" si="968"/>
        <v>SIMPL-9F-T</v>
      </c>
      <c r="D5159" t="s">
        <v>4432</v>
      </c>
      <c r="E5159">
        <f t="shared" ca="1" si="969"/>
        <v>0</v>
      </c>
      <c r="H5159" t="str">
        <f t="shared" ca="1" si="970"/>
        <v>'Simpl. all tex-DT PLYWOOD'!</v>
      </c>
      <c r="I5159" t="str">
        <f t="shared" ca="1" si="963"/>
        <v>'Simpl. all tex-DT PLYWOOD'!</v>
      </c>
      <c r="J5159">
        <f t="shared" ca="1" si="964"/>
        <v>0</v>
      </c>
      <c r="K5159">
        <f t="shared" ca="1" si="965"/>
        <v>0</v>
      </c>
      <c r="L5159">
        <f t="shared" ca="1" si="971"/>
        <v>0</v>
      </c>
      <c r="M5159">
        <f t="shared" ca="1" si="972"/>
        <v>0</v>
      </c>
      <c r="O5159" t="str">
        <f t="shared" ca="1" si="973"/>
        <v>D:z</v>
      </c>
      <c r="P5159" t="str">
        <f t="shared" ca="1" si="974"/>
        <v>D7:z7</v>
      </c>
    </row>
    <row r="5160" spans="1:16">
      <c r="A5160" t="str">
        <f t="shared" si="966"/>
        <v>13</v>
      </c>
      <c r="B5160" t="str">
        <f t="shared" ca="1" si="967"/>
        <v>W</v>
      </c>
      <c r="C5160" t="str">
        <f t="shared" si="968"/>
        <v>SIMPL-9F-T</v>
      </c>
      <c r="D5160" t="s">
        <v>4433</v>
      </c>
      <c r="E5160">
        <f t="shared" ca="1" si="969"/>
        <v>0</v>
      </c>
      <c r="H5160" t="str">
        <f t="shared" ca="1" si="970"/>
        <v>'Simpl. all tex-DT PLYWOOD'!</v>
      </c>
      <c r="I5160" t="str">
        <f t="shared" ca="1" si="963"/>
        <v>'Simpl. all tex-DT PLYWOOD'!</v>
      </c>
      <c r="J5160">
        <f t="shared" ca="1" si="964"/>
        <v>0</v>
      </c>
      <c r="K5160">
        <f t="shared" ca="1" si="965"/>
        <v>0</v>
      </c>
      <c r="L5160">
        <f t="shared" ca="1" si="971"/>
        <v>0</v>
      </c>
      <c r="M5160">
        <f t="shared" ca="1" si="972"/>
        <v>0</v>
      </c>
      <c r="O5160" t="str">
        <f t="shared" ca="1" si="973"/>
        <v>D:z</v>
      </c>
      <c r="P5160" t="str">
        <f t="shared" ca="1" si="974"/>
        <v>D7:z7</v>
      </c>
    </row>
    <row r="5161" spans="1:16">
      <c r="A5161" t="str">
        <f t="shared" si="966"/>
        <v>15</v>
      </c>
      <c r="B5161" t="str">
        <f t="shared" ca="1" si="967"/>
        <v>W</v>
      </c>
      <c r="C5161" t="str">
        <f t="shared" si="968"/>
        <v>SIMPL-9F-T</v>
      </c>
      <c r="D5161" t="s">
        <v>4840</v>
      </c>
      <c r="E5161">
        <f t="shared" ca="1" si="969"/>
        <v>0</v>
      </c>
      <c r="H5161" t="str">
        <f t="shared" ca="1" si="970"/>
        <v>'Simpl. all tex-DT PLYWOOD'!</v>
      </c>
      <c r="I5161" t="str">
        <f t="shared" ca="1" si="963"/>
        <v>'Simpl. all tex-DT PLYWOOD'!</v>
      </c>
      <c r="J5161">
        <f t="shared" ca="1" si="964"/>
        <v>0</v>
      </c>
      <c r="K5161">
        <f t="shared" ca="1" si="965"/>
        <v>0</v>
      </c>
      <c r="L5161">
        <f t="shared" ca="1" si="971"/>
        <v>0</v>
      </c>
      <c r="M5161">
        <f t="shared" ca="1" si="972"/>
        <v>0</v>
      </c>
      <c r="O5161" t="str">
        <f t="shared" ca="1" si="973"/>
        <v>D:z</v>
      </c>
      <c r="P5161" t="str">
        <f t="shared" ca="1" si="974"/>
        <v>D7:z7</v>
      </c>
    </row>
    <row r="5162" spans="1:16">
      <c r="A5162" t="str">
        <f t="shared" si="966"/>
        <v>01</v>
      </c>
      <c r="B5162" t="str">
        <f t="shared" ca="1" si="967"/>
        <v>W</v>
      </c>
      <c r="C5162" t="str">
        <f t="shared" si="968"/>
        <v>SIMPL-9G</v>
      </c>
      <c r="D5162" t="s">
        <v>2001</v>
      </c>
      <c r="E5162">
        <f t="shared" ca="1" si="969"/>
        <v>0</v>
      </c>
      <c r="H5162" t="str">
        <f t="shared" ca="1" si="970"/>
        <v>'Simpl. all tex-DT PLYWOOD'!</v>
      </c>
      <c r="I5162" t="str">
        <f t="shared" ca="1" si="963"/>
        <v>'Simpl. all tex-DT PLYWOOD'!</v>
      </c>
      <c r="J5162">
        <f t="shared" ca="1" si="964"/>
        <v>0</v>
      </c>
      <c r="K5162">
        <f t="shared" ca="1" si="965"/>
        <v>0</v>
      </c>
      <c r="L5162">
        <f t="shared" ca="1" si="971"/>
        <v>0</v>
      </c>
      <c r="M5162">
        <f t="shared" ca="1" si="972"/>
        <v>0</v>
      </c>
      <c r="O5162" t="str">
        <f t="shared" ca="1" si="973"/>
        <v>D:z</v>
      </c>
      <c r="P5162" t="str">
        <f t="shared" ca="1" si="974"/>
        <v>D7:z7</v>
      </c>
    </row>
    <row r="5163" spans="1:16">
      <c r="A5163" t="str">
        <f t="shared" si="966"/>
        <v>02</v>
      </c>
      <c r="B5163" t="str">
        <f t="shared" ca="1" si="967"/>
        <v>W</v>
      </c>
      <c r="C5163" t="str">
        <f t="shared" si="968"/>
        <v>SIMPL-9G</v>
      </c>
      <c r="D5163" t="s">
        <v>2002</v>
      </c>
      <c r="E5163">
        <f t="shared" ca="1" si="969"/>
        <v>0</v>
      </c>
      <c r="H5163" t="str">
        <f t="shared" ca="1" si="970"/>
        <v>'Simpl. all tex-DT PLYWOOD'!</v>
      </c>
      <c r="I5163" t="str">
        <f t="shared" ca="1" si="963"/>
        <v>'Simpl. all tex-DT PLYWOOD'!</v>
      </c>
      <c r="J5163">
        <f t="shared" ca="1" si="964"/>
        <v>0</v>
      </c>
      <c r="K5163">
        <f t="shared" ca="1" si="965"/>
        <v>0</v>
      </c>
      <c r="L5163">
        <f t="shared" ca="1" si="971"/>
        <v>0</v>
      </c>
      <c r="M5163">
        <f t="shared" ca="1" si="972"/>
        <v>0</v>
      </c>
      <c r="O5163" t="str">
        <f t="shared" ca="1" si="973"/>
        <v>D:z</v>
      </c>
      <c r="P5163" t="str">
        <f t="shared" ca="1" si="974"/>
        <v>D7:z7</v>
      </c>
    </row>
    <row r="5164" spans="1:16">
      <c r="A5164" t="str">
        <f t="shared" si="966"/>
        <v>03</v>
      </c>
      <c r="B5164" t="str">
        <f t="shared" ca="1" si="967"/>
        <v>W</v>
      </c>
      <c r="C5164" t="str">
        <f t="shared" si="968"/>
        <v>SIMPL-9G</v>
      </c>
      <c r="D5164" t="s">
        <v>2003</v>
      </c>
      <c r="E5164">
        <f t="shared" ca="1" si="969"/>
        <v>0</v>
      </c>
      <c r="H5164" t="str">
        <f t="shared" ca="1" si="970"/>
        <v>'Simpl. all tex-DT PLYWOOD'!</v>
      </c>
      <c r="I5164" t="str">
        <f t="shared" ref="I5164:I5227" ca="1" si="975">IF(IFERROR(VLOOKUP(C5164,INDIRECT($G$7&amp;"D:D"),1,FALSE),0)&lt;&gt;0,I$13,0)</f>
        <v>'Simpl. all tex-DT PLYWOOD'!</v>
      </c>
      <c r="J5164">
        <f t="shared" ref="J5164:J5227" ca="1" si="976">IF(IFERROR(VLOOKUP(C5164,INDIRECT($G$8&amp;"D:D"),1,FALSE),0)&lt;&gt;0,J$13,0)</f>
        <v>0</v>
      </c>
      <c r="K5164">
        <f t="shared" ref="K5164:K5227" ca="1" si="977">IF(IFERROR(VLOOKUP($C5164,INDIRECT($G$9&amp;"d:d"),1,FALSE),0)&lt;&gt;0,K$13,0)</f>
        <v>0</v>
      </c>
      <c r="L5164">
        <f t="shared" ca="1" si="971"/>
        <v>0</v>
      </c>
      <c r="M5164">
        <f t="shared" ca="1" si="972"/>
        <v>0</v>
      </c>
      <c r="O5164" t="str">
        <f t="shared" ca="1" si="973"/>
        <v>D:z</v>
      </c>
      <c r="P5164" t="str">
        <f t="shared" ca="1" si="974"/>
        <v>D7:z7</v>
      </c>
    </row>
    <row r="5165" spans="1:16">
      <c r="A5165" t="str">
        <f t="shared" si="966"/>
        <v>04</v>
      </c>
      <c r="B5165" t="str">
        <f t="shared" ca="1" si="967"/>
        <v>W</v>
      </c>
      <c r="C5165" t="str">
        <f t="shared" si="968"/>
        <v>SIMPL-9G</v>
      </c>
      <c r="D5165" t="s">
        <v>2004</v>
      </c>
      <c r="E5165">
        <f t="shared" ca="1" si="969"/>
        <v>0</v>
      </c>
      <c r="H5165" t="str">
        <f t="shared" ca="1" si="970"/>
        <v>'Simpl. all tex-DT PLYWOOD'!</v>
      </c>
      <c r="I5165" t="str">
        <f t="shared" ca="1" si="975"/>
        <v>'Simpl. all tex-DT PLYWOOD'!</v>
      </c>
      <c r="J5165">
        <f t="shared" ca="1" si="976"/>
        <v>0</v>
      </c>
      <c r="K5165">
        <f t="shared" ca="1" si="977"/>
        <v>0</v>
      </c>
      <c r="L5165">
        <f t="shared" ca="1" si="971"/>
        <v>0</v>
      </c>
      <c r="M5165">
        <f t="shared" ca="1" si="972"/>
        <v>0</v>
      </c>
      <c r="O5165" t="str">
        <f t="shared" ca="1" si="973"/>
        <v>D:z</v>
      </c>
      <c r="P5165" t="str">
        <f t="shared" ca="1" si="974"/>
        <v>D7:z7</v>
      </c>
    </row>
    <row r="5166" spans="1:16">
      <c r="A5166" t="str">
        <f t="shared" si="966"/>
        <v>05</v>
      </c>
      <c r="B5166" t="str">
        <f t="shared" ca="1" si="967"/>
        <v>W</v>
      </c>
      <c r="C5166" t="str">
        <f t="shared" si="968"/>
        <v>SIMPL-9G</v>
      </c>
      <c r="D5166" t="s">
        <v>2005</v>
      </c>
      <c r="E5166">
        <f t="shared" ca="1" si="969"/>
        <v>0</v>
      </c>
      <c r="H5166" t="str">
        <f t="shared" ca="1" si="970"/>
        <v>'Simpl. all tex-DT PLYWOOD'!</v>
      </c>
      <c r="I5166" t="str">
        <f t="shared" ca="1" si="975"/>
        <v>'Simpl. all tex-DT PLYWOOD'!</v>
      </c>
      <c r="J5166">
        <f t="shared" ca="1" si="976"/>
        <v>0</v>
      </c>
      <c r="K5166">
        <f t="shared" ca="1" si="977"/>
        <v>0</v>
      </c>
      <c r="L5166">
        <f t="shared" ca="1" si="971"/>
        <v>0</v>
      </c>
      <c r="M5166">
        <f t="shared" ca="1" si="972"/>
        <v>0</v>
      </c>
      <c r="O5166" t="str">
        <f t="shared" ca="1" si="973"/>
        <v>D:z</v>
      </c>
      <c r="P5166" t="str">
        <f t="shared" ca="1" si="974"/>
        <v>D7:z7</v>
      </c>
    </row>
    <row r="5167" spans="1:16">
      <c r="A5167" t="str">
        <f t="shared" si="966"/>
        <v>06</v>
      </c>
      <c r="B5167" t="str">
        <f t="shared" ca="1" si="967"/>
        <v>W</v>
      </c>
      <c r="C5167" t="str">
        <f t="shared" si="968"/>
        <v>SIMPL-9G</v>
      </c>
      <c r="D5167" t="s">
        <v>2006</v>
      </c>
      <c r="E5167">
        <f t="shared" ca="1" si="969"/>
        <v>0</v>
      </c>
      <c r="H5167" t="str">
        <f t="shared" ca="1" si="970"/>
        <v>'Simpl. all tex-DT PLYWOOD'!</v>
      </c>
      <c r="I5167" t="str">
        <f t="shared" ca="1" si="975"/>
        <v>'Simpl. all tex-DT PLYWOOD'!</v>
      </c>
      <c r="J5167">
        <f t="shared" ca="1" si="976"/>
        <v>0</v>
      </c>
      <c r="K5167">
        <f t="shared" ca="1" si="977"/>
        <v>0</v>
      </c>
      <c r="L5167">
        <f t="shared" ca="1" si="971"/>
        <v>0</v>
      </c>
      <c r="M5167">
        <f t="shared" ca="1" si="972"/>
        <v>0</v>
      </c>
      <c r="O5167" t="str">
        <f t="shared" ca="1" si="973"/>
        <v>D:z</v>
      </c>
      <c r="P5167" t="str">
        <f t="shared" ca="1" si="974"/>
        <v>D7:z7</v>
      </c>
    </row>
    <row r="5168" spans="1:16">
      <c r="A5168" t="str">
        <f t="shared" si="966"/>
        <v>07</v>
      </c>
      <c r="B5168" t="str">
        <f t="shared" ca="1" si="967"/>
        <v>W</v>
      </c>
      <c r="C5168" t="str">
        <f t="shared" si="968"/>
        <v>SIMPL-9G</v>
      </c>
      <c r="D5168" t="s">
        <v>2007</v>
      </c>
      <c r="E5168">
        <f t="shared" ca="1" si="969"/>
        <v>0</v>
      </c>
      <c r="H5168" t="str">
        <f t="shared" ca="1" si="970"/>
        <v>'Simpl. all tex-DT PLYWOOD'!</v>
      </c>
      <c r="I5168" t="str">
        <f t="shared" ca="1" si="975"/>
        <v>'Simpl. all tex-DT PLYWOOD'!</v>
      </c>
      <c r="J5168">
        <f t="shared" ca="1" si="976"/>
        <v>0</v>
      </c>
      <c r="K5168">
        <f t="shared" ca="1" si="977"/>
        <v>0</v>
      </c>
      <c r="L5168">
        <f t="shared" ca="1" si="971"/>
        <v>0</v>
      </c>
      <c r="M5168">
        <f t="shared" ca="1" si="972"/>
        <v>0</v>
      </c>
      <c r="O5168" t="str">
        <f t="shared" ca="1" si="973"/>
        <v>D:z</v>
      </c>
      <c r="P5168" t="str">
        <f t="shared" ca="1" si="974"/>
        <v>D7:z7</v>
      </c>
    </row>
    <row r="5169" spans="1:16">
      <c r="A5169" t="str">
        <f t="shared" si="966"/>
        <v>08</v>
      </c>
      <c r="B5169" t="str">
        <f t="shared" ca="1" si="967"/>
        <v>W</v>
      </c>
      <c r="C5169" t="str">
        <f t="shared" si="968"/>
        <v>SIMPL-9G</v>
      </c>
      <c r="D5169" t="s">
        <v>2008</v>
      </c>
      <c r="E5169">
        <f t="shared" ca="1" si="969"/>
        <v>0</v>
      </c>
      <c r="H5169" t="str">
        <f t="shared" ca="1" si="970"/>
        <v>'Simpl. all tex-DT PLYWOOD'!</v>
      </c>
      <c r="I5169" t="str">
        <f t="shared" ca="1" si="975"/>
        <v>'Simpl. all tex-DT PLYWOOD'!</v>
      </c>
      <c r="J5169">
        <f t="shared" ca="1" si="976"/>
        <v>0</v>
      </c>
      <c r="K5169">
        <f t="shared" ca="1" si="977"/>
        <v>0</v>
      </c>
      <c r="L5169">
        <f t="shared" ca="1" si="971"/>
        <v>0</v>
      </c>
      <c r="M5169">
        <f t="shared" ca="1" si="972"/>
        <v>0</v>
      </c>
      <c r="O5169" t="str">
        <f t="shared" ca="1" si="973"/>
        <v>D:z</v>
      </c>
      <c r="P5169" t="str">
        <f t="shared" ca="1" si="974"/>
        <v>D7:z7</v>
      </c>
    </row>
    <row r="5170" spans="1:16">
      <c r="A5170" t="str">
        <f t="shared" si="966"/>
        <v>09</v>
      </c>
      <c r="B5170" t="str">
        <f t="shared" ca="1" si="967"/>
        <v>W</v>
      </c>
      <c r="C5170" t="str">
        <f t="shared" si="968"/>
        <v>SIMPL-9G</v>
      </c>
      <c r="D5170" t="s">
        <v>2009</v>
      </c>
      <c r="E5170">
        <f t="shared" ca="1" si="969"/>
        <v>0</v>
      </c>
      <c r="H5170" t="str">
        <f t="shared" ca="1" si="970"/>
        <v>'Simpl. all tex-DT PLYWOOD'!</v>
      </c>
      <c r="I5170" t="str">
        <f t="shared" ca="1" si="975"/>
        <v>'Simpl. all tex-DT PLYWOOD'!</v>
      </c>
      <c r="J5170">
        <f t="shared" ca="1" si="976"/>
        <v>0</v>
      </c>
      <c r="K5170">
        <f t="shared" ca="1" si="977"/>
        <v>0</v>
      </c>
      <c r="L5170">
        <f t="shared" ca="1" si="971"/>
        <v>0</v>
      </c>
      <c r="M5170">
        <f t="shared" ca="1" si="972"/>
        <v>0</v>
      </c>
      <c r="O5170" t="str">
        <f t="shared" ca="1" si="973"/>
        <v>D:z</v>
      </c>
      <c r="P5170" t="str">
        <f t="shared" ca="1" si="974"/>
        <v>D7:z7</v>
      </c>
    </row>
    <row r="5171" spans="1:16">
      <c r="A5171" t="str">
        <f t="shared" si="966"/>
        <v>10</v>
      </c>
      <c r="B5171" t="str">
        <f t="shared" ca="1" si="967"/>
        <v>W</v>
      </c>
      <c r="C5171" t="str">
        <f t="shared" si="968"/>
        <v>SIMPL-9G</v>
      </c>
      <c r="D5171" t="s">
        <v>2010</v>
      </c>
      <c r="E5171">
        <f t="shared" ca="1" si="969"/>
        <v>0</v>
      </c>
      <c r="H5171" t="str">
        <f t="shared" ca="1" si="970"/>
        <v>'Simpl. all tex-DT PLYWOOD'!</v>
      </c>
      <c r="I5171" t="str">
        <f t="shared" ca="1" si="975"/>
        <v>'Simpl. all tex-DT PLYWOOD'!</v>
      </c>
      <c r="J5171">
        <f t="shared" ca="1" si="976"/>
        <v>0</v>
      </c>
      <c r="K5171">
        <f t="shared" ca="1" si="977"/>
        <v>0</v>
      </c>
      <c r="L5171">
        <f t="shared" ca="1" si="971"/>
        <v>0</v>
      </c>
      <c r="M5171">
        <f t="shared" ca="1" si="972"/>
        <v>0</v>
      </c>
      <c r="O5171" t="str">
        <f t="shared" ca="1" si="973"/>
        <v>D:z</v>
      </c>
      <c r="P5171" t="str">
        <f t="shared" ca="1" si="974"/>
        <v>D7:z7</v>
      </c>
    </row>
    <row r="5172" spans="1:16">
      <c r="A5172" t="str">
        <f t="shared" si="966"/>
        <v>100</v>
      </c>
      <c r="B5172" t="str">
        <f t="shared" ca="1" si="967"/>
        <v>W</v>
      </c>
      <c r="C5172" t="str">
        <f t="shared" si="968"/>
        <v>SIMPL-9G</v>
      </c>
      <c r="D5172" t="s">
        <v>2014</v>
      </c>
      <c r="E5172">
        <f t="shared" ca="1" si="969"/>
        <v>0</v>
      </c>
      <c r="H5172" t="str">
        <f t="shared" ca="1" si="970"/>
        <v>'Simpl. all tex-DT PLYWOOD'!</v>
      </c>
      <c r="I5172" t="str">
        <f t="shared" ca="1" si="975"/>
        <v>'Simpl. all tex-DT PLYWOOD'!</v>
      </c>
      <c r="J5172">
        <f t="shared" ca="1" si="976"/>
        <v>0</v>
      </c>
      <c r="K5172">
        <f t="shared" ca="1" si="977"/>
        <v>0</v>
      </c>
      <c r="L5172">
        <f t="shared" ca="1" si="971"/>
        <v>0</v>
      </c>
      <c r="M5172">
        <f t="shared" ca="1" si="972"/>
        <v>0</v>
      </c>
      <c r="O5172" t="str">
        <f t="shared" ca="1" si="973"/>
        <v>D:z</v>
      </c>
      <c r="P5172" t="str">
        <f t="shared" ca="1" si="974"/>
        <v>D7:z7</v>
      </c>
    </row>
    <row r="5173" spans="1:16">
      <c r="A5173" t="str">
        <f t="shared" si="966"/>
        <v>11</v>
      </c>
      <c r="B5173" t="str">
        <f t="shared" ca="1" si="967"/>
        <v>W</v>
      </c>
      <c r="C5173" t="str">
        <f t="shared" si="968"/>
        <v>SIMPL-9G</v>
      </c>
      <c r="D5173" t="s">
        <v>2011</v>
      </c>
      <c r="E5173">
        <f t="shared" ca="1" si="969"/>
        <v>0</v>
      </c>
      <c r="H5173" t="str">
        <f t="shared" ca="1" si="970"/>
        <v>'Simpl. all tex-DT PLYWOOD'!</v>
      </c>
      <c r="I5173" t="str">
        <f t="shared" ca="1" si="975"/>
        <v>'Simpl. all tex-DT PLYWOOD'!</v>
      </c>
      <c r="J5173">
        <f t="shared" ca="1" si="976"/>
        <v>0</v>
      </c>
      <c r="K5173">
        <f t="shared" ca="1" si="977"/>
        <v>0</v>
      </c>
      <c r="L5173">
        <f t="shared" ca="1" si="971"/>
        <v>0</v>
      </c>
      <c r="M5173">
        <f t="shared" ca="1" si="972"/>
        <v>0</v>
      </c>
      <c r="O5173" t="str">
        <f t="shared" ca="1" si="973"/>
        <v>D:z</v>
      </c>
      <c r="P5173" t="str">
        <f t="shared" ca="1" si="974"/>
        <v>D7:z7</v>
      </c>
    </row>
    <row r="5174" spans="1:16">
      <c r="A5174" t="str">
        <f t="shared" si="966"/>
        <v>12</v>
      </c>
      <c r="B5174" t="str">
        <f t="shared" ca="1" si="967"/>
        <v>W</v>
      </c>
      <c r="C5174" t="str">
        <f t="shared" si="968"/>
        <v>SIMPL-9G</v>
      </c>
      <c r="D5174" t="s">
        <v>2012</v>
      </c>
      <c r="E5174">
        <f t="shared" ca="1" si="969"/>
        <v>0</v>
      </c>
      <c r="H5174" t="str">
        <f t="shared" ca="1" si="970"/>
        <v>'Simpl. all tex-DT PLYWOOD'!</v>
      </c>
      <c r="I5174" t="str">
        <f t="shared" ca="1" si="975"/>
        <v>'Simpl. all tex-DT PLYWOOD'!</v>
      </c>
      <c r="J5174">
        <f t="shared" ca="1" si="976"/>
        <v>0</v>
      </c>
      <c r="K5174">
        <f t="shared" ca="1" si="977"/>
        <v>0</v>
      </c>
      <c r="L5174">
        <f t="shared" ca="1" si="971"/>
        <v>0</v>
      </c>
      <c r="M5174">
        <f t="shared" ca="1" si="972"/>
        <v>0</v>
      </c>
      <c r="O5174" t="str">
        <f t="shared" ca="1" si="973"/>
        <v>D:z</v>
      </c>
      <c r="P5174" t="str">
        <f t="shared" ca="1" si="974"/>
        <v>D7:z7</v>
      </c>
    </row>
    <row r="5175" spans="1:16">
      <c r="A5175" t="str">
        <f t="shared" si="966"/>
        <v>13</v>
      </c>
      <c r="B5175" t="str">
        <f t="shared" ca="1" si="967"/>
        <v>W</v>
      </c>
      <c r="C5175" t="str">
        <f t="shared" si="968"/>
        <v>SIMPL-9G</v>
      </c>
      <c r="D5175" t="s">
        <v>2013</v>
      </c>
      <c r="E5175">
        <f t="shared" ca="1" si="969"/>
        <v>0</v>
      </c>
      <c r="H5175" t="str">
        <f t="shared" ca="1" si="970"/>
        <v>'Simpl. all tex-DT PLYWOOD'!</v>
      </c>
      <c r="I5175" t="str">
        <f t="shared" ca="1" si="975"/>
        <v>'Simpl. all tex-DT PLYWOOD'!</v>
      </c>
      <c r="J5175">
        <f t="shared" ca="1" si="976"/>
        <v>0</v>
      </c>
      <c r="K5175">
        <f t="shared" ca="1" si="977"/>
        <v>0</v>
      </c>
      <c r="L5175">
        <f t="shared" ca="1" si="971"/>
        <v>0</v>
      </c>
      <c r="M5175">
        <f t="shared" ca="1" si="972"/>
        <v>0</v>
      </c>
      <c r="O5175" t="str">
        <f t="shared" ca="1" si="973"/>
        <v>D:z</v>
      </c>
      <c r="P5175" t="str">
        <f t="shared" ca="1" si="974"/>
        <v>D7:z7</v>
      </c>
    </row>
    <row r="5176" spans="1:16">
      <c r="A5176" t="str">
        <f t="shared" si="966"/>
        <v>01</v>
      </c>
      <c r="B5176" t="str">
        <f t="shared" ca="1" si="967"/>
        <v>W</v>
      </c>
      <c r="C5176" t="str">
        <f t="shared" si="968"/>
        <v>SIMPL-9G-C</v>
      </c>
      <c r="D5176" t="s">
        <v>6098</v>
      </c>
      <c r="E5176">
        <f t="shared" ca="1" si="969"/>
        <v>0</v>
      </c>
      <c r="H5176" t="str">
        <f t="shared" ca="1" si="970"/>
        <v>'(more) Simpl. Textures PLYWOOD'!</v>
      </c>
      <c r="I5176">
        <f t="shared" ca="1" si="975"/>
        <v>0</v>
      </c>
      <c r="J5176" t="str">
        <f t="shared" ca="1" si="976"/>
        <v>'(more) Simpl. Textures PLYWOOD'!</v>
      </c>
      <c r="K5176">
        <f t="shared" ca="1" si="977"/>
        <v>0</v>
      </c>
      <c r="L5176">
        <f t="shared" ca="1" si="971"/>
        <v>0</v>
      </c>
      <c r="M5176">
        <f t="shared" ca="1" si="972"/>
        <v>0</v>
      </c>
      <c r="O5176" t="str">
        <f t="shared" ca="1" si="973"/>
        <v>D:N</v>
      </c>
      <c r="P5176" t="str">
        <f t="shared" ca="1" si="974"/>
        <v>D7:N7</v>
      </c>
    </row>
    <row r="5177" spans="1:16">
      <c r="A5177" t="str">
        <f t="shared" si="966"/>
        <v>16</v>
      </c>
      <c r="B5177" t="str">
        <f t="shared" ca="1" si="967"/>
        <v>W</v>
      </c>
      <c r="C5177" t="str">
        <f t="shared" si="968"/>
        <v>SIMPL-9G-N-NT</v>
      </c>
      <c r="D5177" t="s">
        <v>5616</v>
      </c>
      <c r="E5177">
        <f t="shared" ca="1" si="969"/>
        <v>0</v>
      </c>
      <c r="H5177" t="str">
        <f t="shared" ca="1" si="970"/>
        <v>'(more) Simpl. Textures PLYWOOD'!</v>
      </c>
      <c r="I5177">
        <f t="shared" ca="1" si="975"/>
        <v>0</v>
      </c>
      <c r="J5177" t="str">
        <f t="shared" ca="1" si="976"/>
        <v>'(more) Simpl. Textures PLYWOOD'!</v>
      </c>
      <c r="K5177">
        <f t="shared" ca="1" si="977"/>
        <v>0</v>
      </c>
      <c r="L5177">
        <f t="shared" ca="1" si="971"/>
        <v>0</v>
      </c>
      <c r="M5177">
        <f t="shared" ca="1" si="972"/>
        <v>0</v>
      </c>
      <c r="O5177" t="str">
        <f t="shared" ca="1" si="973"/>
        <v>D:N</v>
      </c>
      <c r="P5177" t="str">
        <f t="shared" ca="1" si="974"/>
        <v>D7:N7</v>
      </c>
    </row>
    <row r="5178" spans="1:16">
      <c r="A5178" t="str">
        <f t="shared" si="966"/>
        <v>16</v>
      </c>
      <c r="B5178" t="str">
        <f t="shared" ca="1" si="967"/>
        <v>W</v>
      </c>
      <c r="C5178" t="str">
        <f t="shared" si="968"/>
        <v>SIMPL-9G-N-T</v>
      </c>
      <c r="D5178" t="s">
        <v>5776</v>
      </c>
      <c r="E5178">
        <f t="shared" ca="1" si="969"/>
        <v>0</v>
      </c>
      <c r="H5178" t="str">
        <f t="shared" ca="1" si="970"/>
        <v>'(more) Simpl. Textures PLYWOOD'!</v>
      </c>
      <c r="I5178">
        <f t="shared" ca="1" si="975"/>
        <v>0</v>
      </c>
      <c r="J5178" t="str">
        <f t="shared" ca="1" si="976"/>
        <v>'(more) Simpl. Textures PLYWOOD'!</v>
      </c>
      <c r="K5178">
        <f t="shared" ca="1" si="977"/>
        <v>0</v>
      </c>
      <c r="L5178">
        <f t="shared" ca="1" si="971"/>
        <v>0</v>
      </c>
      <c r="M5178">
        <f t="shared" ca="1" si="972"/>
        <v>0</v>
      </c>
      <c r="O5178" t="str">
        <f t="shared" ca="1" si="973"/>
        <v>D:N</v>
      </c>
      <c r="P5178" t="str">
        <f t="shared" ca="1" si="974"/>
        <v>D7:N7</v>
      </c>
    </row>
    <row r="5179" spans="1:16">
      <c r="A5179" t="str">
        <f t="shared" si="966"/>
        <v>01</v>
      </c>
      <c r="B5179" t="str">
        <f t="shared" ca="1" si="967"/>
        <v>W</v>
      </c>
      <c r="C5179" t="str">
        <f t="shared" si="968"/>
        <v>SIMPL-9G-T</v>
      </c>
      <c r="D5179" t="s">
        <v>4450</v>
      </c>
      <c r="E5179">
        <f t="shared" ca="1" si="969"/>
        <v>0</v>
      </c>
      <c r="H5179" t="str">
        <f t="shared" ca="1" si="970"/>
        <v>'Simpl. all tex-DT PLYWOOD'!</v>
      </c>
      <c r="I5179" t="str">
        <f t="shared" ca="1" si="975"/>
        <v>'Simpl. all tex-DT PLYWOOD'!</v>
      </c>
      <c r="J5179">
        <f t="shared" ca="1" si="976"/>
        <v>0</v>
      </c>
      <c r="K5179">
        <f t="shared" ca="1" si="977"/>
        <v>0</v>
      </c>
      <c r="L5179">
        <f t="shared" ca="1" si="971"/>
        <v>0</v>
      </c>
      <c r="M5179">
        <f t="shared" ca="1" si="972"/>
        <v>0</v>
      </c>
      <c r="O5179" t="str">
        <f t="shared" ca="1" si="973"/>
        <v>D:z</v>
      </c>
      <c r="P5179" t="str">
        <f t="shared" ca="1" si="974"/>
        <v>D7:z7</v>
      </c>
    </row>
    <row r="5180" spans="1:16">
      <c r="A5180" t="str">
        <f t="shared" si="966"/>
        <v>02</v>
      </c>
      <c r="B5180" t="str">
        <f t="shared" ca="1" si="967"/>
        <v>W</v>
      </c>
      <c r="C5180" t="str">
        <f t="shared" si="968"/>
        <v>SIMPL-9G-T</v>
      </c>
      <c r="D5180" t="s">
        <v>4451</v>
      </c>
      <c r="E5180">
        <f t="shared" ca="1" si="969"/>
        <v>0</v>
      </c>
      <c r="H5180" t="str">
        <f t="shared" ca="1" si="970"/>
        <v>'Simpl. all tex-DT PLYWOOD'!</v>
      </c>
      <c r="I5180" t="str">
        <f t="shared" ca="1" si="975"/>
        <v>'Simpl. all tex-DT PLYWOOD'!</v>
      </c>
      <c r="J5180">
        <f t="shared" ca="1" si="976"/>
        <v>0</v>
      </c>
      <c r="K5180">
        <f t="shared" ca="1" si="977"/>
        <v>0</v>
      </c>
      <c r="L5180">
        <f t="shared" ca="1" si="971"/>
        <v>0</v>
      </c>
      <c r="M5180">
        <f t="shared" ca="1" si="972"/>
        <v>0</v>
      </c>
      <c r="O5180" t="str">
        <f t="shared" ca="1" si="973"/>
        <v>D:z</v>
      </c>
      <c r="P5180" t="str">
        <f t="shared" ca="1" si="974"/>
        <v>D7:z7</v>
      </c>
    </row>
    <row r="5181" spans="1:16">
      <c r="A5181" t="str">
        <f t="shared" si="966"/>
        <v>03</v>
      </c>
      <c r="B5181" t="str">
        <f t="shared" ca="1" si="967"/>
        <v>W</v>
      </c>
      <c r="C5181" t="str">
        <f t="shared" si="968"/>
        <v>SIMPL-9G-T</v>
      </c>
      <c r="D5181" t="s">
        <v>4452</v>
      </c>
      <c r="E5181">
        <f t="shared" ca="1" si="969"/>
        <v>0</v>
      </c>
      <c r="H5181" t="str">
        <f t="shared" ca="1" si="970"/>
        <v>'Simpl. all tex-DT PLYWOOD'!</v>
      </c>
      <c r="I5181" t="str">
        <f t="shared" ca="1" si="975"/>
        <v>'Simpl. all tex-DT PLYWOOD'!</v>
      </c>
      <c r="J5181">
        <f t="shared" ca="1" si="976"/>
        <v>0</v>
      </c>
      <c r="K5181">
        <f t="shared" ca="1" si="977"/>
        <v>0</v>
      </c>
      <c r="L5181">
        <f t="shared" ca="1" si="971"/>
        <v>0</v>
      </c>
      <c r="M5181">
        <f t="shared" ca="1" si="972"/>
        <v>0</v>
      </c>
      <c r="O5181" t="str">
        <f t="shared" ca="1" si="973"/>
        <v>D:z</v>
      </c>
      <c r="P5181" t="str">
        <f t="shared" ca="1" si="974"/>
        <v>D7:z7</v>
      </c>
    </row>
    <row r="5182" spans="1:16">
      <c r="A5182" t="str">
        <f t="shared" si="966"/>
        <v>04</v>
      </c>
      <c r="B5182" t="str">
        <f t="shared" ca="1" si="967"/>
        <v>W</v>
      </c>
      <c r="C5182" t="str">
        <f t="shared" si="968"/>
        <v>SIMPL-9G-T</v>
      </c>
      <c r="D5182" t="s">
        <v>4453</v>
      </c>
      <c r="E5182">
        <f t="shared" ca="1" si="969"/>
        <v>0</v>
      </c>
      <c r="H5182" t="str">
        <f t="shared" ca="1" si="970"/>
        <v>'Simpl. all tex-DT PLYWOOD'!</v>
      </c>
      <c r="I5182" t="str">
        <f t="shared" ca="1" si="975"/>
        <v>'Simpl. all tex-DT PLYWOOD'!</v>
      </c>
      <c r="J5182">
        <f t="shared" ca="1" si="976"/>
        <v>0</v>
      </c>
      <c r="K5182">
        <f t="shared" ca="1" si="977"/>
        <v>0</v>
      </c>
      <c r="L5182">
        <f t="shared" ca="1" si="971"/>
        <v>0</v>
      </c>
      <c r="M5182">
        <f t="shared" ca="1" si="972"/>
        <v>0</v>
      </c>
      <c r="O5182" t="str">
        <f t="shared" ca="1" si="973"/>
        <v>D:z</v>
      </c>
      <c r="P5182" t="str">
        <f t="shared" ca="1" si="974"/>
        <v>D7:z7</v>
      </c>
    </row>
    <row r="5183" spans="1:16">
      <c r="A5183" t="str">
        <f t="shared" si="966"/>
        <v>05</v>
      </c>
      <c r="B5183" t="str">
        <f t="shared" ca="1" si="967"/>
        <v>W</v>
      </c>
      <c r="C5183" t="str">
        <f t="shared" si="968"/>
        <v>SIMPL-9G-T</v>
      </c>
      <c r="D5183" t="s">
        <v>4454</v>
      </c>
      <c r="E5183">
        <f t="shared" ca="1" si="969"/>
        <v>0</v>
      </c>
      <c r="H5183" t="str">
        <f t="shared" ca="1" si="970"/>
        <v>'Simpl. all tex-DT PLYWOOD'!</v>
      </c>
      <c r="I5183" t="str">
        <f t="shared" ca="1" si="975"/>
        <v>'Simpl. all tex-DT PLYWOOD'!</v>
      </c>
      <c r="J5183">
        <f t="shared" ca="1" si="976"/>
        <v>0</v>
      </c>
      <c r="K5183">
        <f t="shared" ca="1" si="977"/>
        <v>0</v>
      </c>
      <c r="L5183">
        <f t="shared" ca="1" si="971"/>
        <v>0</v>
      </c>
      <c r="M5183">
        <f t="shared" ca="1" si="972"/>
        <v>0</v>
      </c>
      <c r="O5183" t="str">
        <f t="shared" ca="1" si="973"/>
        <v>D:z</v>
      </c>
      <c r="P5183" t="str">
        <f t="shared" ca="1" si="974"/>
        <v>D7:z7</v>
      </c>
    </row>
    <row r="5184" spans="1:16">
      <c r="A5184" t="str">
        <f t="shared" si="966"/>
        <v>06</v>
      </c>
      <c r="B5184" t="str">
        <f t="shared" ca="1" si="967"/>
        <v>W</v>
      </c>
      <c r="C5184" t="str">
        <f t="shared" si="968"/>
        <v>SIMPL-9G-T</v>
      </c>
      <c r="D5184" t="s">
        <v>4455</v>
      </c>
      <c r="E5184">
        <f t="shared" ca="1" si="969"/>
        <v>0</v>
      </c>
      <c r="H5184" t="str">
        <f t="shared" ca="1" si="970"/>
        <v>'Simpl. all tex-DT PLYWOOD'!</v>
      </c>
      <c r="I5184" t="str">
        <f t="shared" ca="1" si="975"/>
        <v>'Simpl. all tex-DT PLYWOOD'!</v>
      </c>
      <c r="J5184">
        <f t="shared" ca="1" si="976"/>
        <v>0</v>
      </c>
      <c r="K5184">
        <f t="shared" ca="1" si="977"/>
        <v>0</v>
      </c>
      <c r="L5184">
        <f t="shared" ca="1" si="971"/>
        <v>0</v>
      </c>
      <c r="M5184">
        <f t="shared" ca="1" si="972"/>
        <v>0</v>
      </c>
      <c r="O5184" t="str">
        <f t="shared" ca="1" si="973"/>
        <v>D:z</v>
      </c>
      <c r="P5184" t="str">
        <f t="shared" ca="1" si="974"/>
        <v>D7:z7</v>
      </c>
    </row>
    <row r="5185" spans="1:16">
      <c r="A5185" t="str">
        <f t="shared" si="966"/>
        <v>07</v>
      </c>
      <c r="B5185" t="str">
        <f t="shared" ca="1" si="967"/>
        <v>W</v>
      </c>
      <c r="C5185" t="str">
        <f t="shared" si="968"/>
        <v>SIMPL-9G-T</v>
      </c>
      <c r="D5185" t="s">
        <v>4456</v>
      </c>
      <c r="E5185">
        <f t="shared" ca="1" si="969"/>
        <v>0</v>
      </c>
      <c r="H5185" t="str">
        <f t="shared" ca="1" si="970"/>
        <v>'Simpl. all tex-DT PLYWOOD'!</v>
      </c>
      <c r="I5185" t="str">
        <f t="shared" ca="1" si="975"/>
        <v>'Simpl. all tex-DT PLYWOOD'!</v>
      </c>
      <c r="J5185">
        <f t="shared" ca="1" si="976"/>
        <v>0</v>
      </c>
      <c r="K5185">
        <f t="shared" ca="1" si="977"/>
        <v>0</v>
      </c>
      <c r="L5185">
        <f t="shared" ca="1" si="971"/>
        <v>0</v>
      </c>
      <c r="M5185">
        <f t="shared" ca="1" si="972"/>
        <v>0</v>
      </c>
      <c r="O5185" t="str">
        <f t="shared" ca="1" si="973"/>
        <v>D:z</v>
      </c>
      <c r="P5185" t="str">
        <f t="shared" ca="1" si="974"/>
        <v>D7:z7</v>
      </c>
    </row>
    <row r="5186" spans="1:16">
      <c r="A5186" t="str">
        <f t="shared" si="966"/>
        <v>08</v>
      </c>
      <c r="B5186" t="str">
        <f t="shared" ca="1" si="967"/>
        <v>W</v>
      </c>
      <c r="C5186" t="str">
        <f t="shared" si="968"/>
        <v>SIMPL-9G-T</v>
      </c>
      <c r="D5186" t="s">
        <v>4457</v>
      </c>
      <c r="E5186">
        <f t="shared" ca="1" si="969"/>
        <v>0</v>
      </c>
      <c r="H5186" t="str">
        <f t="shared" ca="1" si="970"/>
        <v>'Simpl. all tex-DT PLYWOOD'!</v>
      </c>
      <c r="I5186" t="str">
        <f t="shared" ca="1" si="975"/>
        <v>'Simpl. all tex-DT PLYWOOD'!</v>
      </c>
      <c r="J5186">
        <f t="shared" ca="1" si="976"/>
        <v>0</v>
      </c>
      <c r="K5186">
        <f t="shared" ca="1" si="977"/>
        <v>0</v>
      </c>
      <c r="L5186">
        <f t="shared" ca="1" si="971"/>
        <v>0</v>
      </c>
      <c r="M5186">
        <f t="shared" ca="1" si="972"/>
        <v>0</v>
      </c>
      <c r="O5186" t="str">
        <f t="shared" ca="1" si="973"/>
        <v>D:z</v>
      </c>
      <c r="P5186" t="str">
        <f t="shared" ca="1" si="974"/>
        <v>D7:z7</v>
      </c>
    </row>
    <row r="5187" spans="1:16">
      <c r="A5187" t="str">
        <f t="shared" si="966"/>
        <v>09</v>
      </c>
      <c r="B5187" t="str">
        <f t="shared" ca="1" si="967"/>
        <v>W</v>
      </c>
      <c r="C5187" t="str">
        <f t="shared" si="968"/>
        <v>SIMPL-9G-T</v>
      </c>
      <c r="D5187" t="s">
        <v>4458</v>
      </c>
      <c r="E5187">
        <f t="shared" ca="1" si="969"/>
        <v>0</v>
      </c>
      <c r="H5187" t="str">
        <f t="shared" ca="1" si="970"/>
        <v>'Simpl. all tex-DT PLYWOOD'!</v>
      </c>
      <c r="I5187" t="str">
        <f t="shared" ca="1" si="975"/>
        <v>'Simpl. all tex-DT PLYWOOD'!</v>
      </c>
      <c r="J5187">
        <f t="shared" ca="1" si="976"/>
        <v>0</v>
      </c>
      <c r="K5187">
        <f t="shared" ca="1" si="977"/>
        <v>0</v>
      </c>
      <c r="L5187">
        <f t="shared" ca="1" si="971"/>
        <v>0</v>
      </c>
      <c r="M5187">
        <f t="shared" ca="1" si="972"/>
        <v>0</v>
      </c>
      <c r="O5187" t="str">
        <f t="shared" ca="1" si="973"/>
        <v>D:z</v>
      </c>
      <c r="P5187" t="str">
        <f t="shared" ca="1" si="974"/>
        <v>D7:z7</v>
      </c>
    </row>
    <row r="5188" spans="1:16">
      <c r="A5188" t="str">
        <f t="shared" si="966"/>
        <v>10</v>
      </c>
      <c r="B5188" t="str">
        <f t="shared" ca="1" si="967"/>
        <v>W</v>
      </c>
      <c r="C5188" t="str">
        <f t="shared" si="968"/>
        <v>SIMPL-9G-T</v>
      </c>
      <c r="D5188" t="s">
        <v>4459</v>
      </c>
      <c r="E5188">
        <f t="shared" ca="1" si="969"/>
        <v>0</v>
      </c>
      <c r="H5188" t="str">
        <f t="shared" ca="1" si="970"/>
        <v>'Simpl. all tex-DT PLYWOOD'!</v>
      </c>
      <c r="I5188" t="str">
        <f t="shared" ca="1" si="975"/>
        <v>'Simpl. all tex-DT PLYWOOD'!</v>
      </c>
      <c r="J5188">
        <f t="shared" ca="1" si="976"/>
        <v>0</v>
      </c>
      <c r="K5188">
        <f t="shared" ca="1" si="977"/>
        <v>0</v>
      </c>
      <c r="L5188">
        <f t="shared" ca="1" si="971"/>
        <v>0</v>
      </c>
      <c r="M5188">
        <f t="shared" ca="1" si="972"/>
        <v>0</v>
      </c>
      <c r="O5188" t="str">
        <f t="shared" ca="1" si="973"/>
        <v>D:z</v>
      </c>
      <c r="P5188" t="str">
        <f t="shared" ca="1" si="974"/>
        <v>D7:z7</v>
      </c>
    </row>
    <row r="5189" spans="1:16">
      <c r="A5189" t="str">
        <f t="shared" si="966"/>
        <v>11</v>
      </c>
      <c r="B5189" t="str">
        <f t="shared" ca="1" si="967"/>
        <v>W</v>
      </c>
      <c r="C5189" t="str">
        <f t="shared" si="968"/>
        <v>SIMPL-9G-T</v>
      </c>
      <c r="D5189" t="s">
        <v>4460</v>
      </c>
      <c r="E5189">
        <f t="shared" ca="1" si="969"/>
        <v>0</v>
      </c>
      <c r="H5189" t="str">
        <f t="shared" ca="1" si="970"/>
        <v>'Simpl. all tex-DT PLYWOOD'!</v>
      </c>
      <c r="I5189" t="str">
        <f t="shared" ca="1" si="975"/>
        <v>'Simpl. all tex-DT PLYWOOD'!</v>
      </c>
      <c r="J5189">
        <f t="shared" ca="1" si="976"/>
        <v>0</v>
      </c>
      <c r="K5189">
        <f t="shared" ca="1" si="977"/>
        <v>0</v>
      </c>
      <c r="L5189">
        <f t="shared" ca="1" si="971"/>
        <v>0</v>
      </c>
      <c r="M5189">
        <f t="shared" ca="1" si="972"/>
        <v>0</v>
      </c>
      <c r="O5189" t="str">
        <f t="shared" ca="1" si="973"/>
        <v>D:z</v>
      </c>
      <c r="P5189" t="str">
        <f t="shared" ca="1" si="974"/>
        <v>D7:z7</v>
      </c>
    </row>
    <row r="5190" spans="1:16">
      <c r="A5190" t="str">
        <f t="shared" si="966"/>
        <v>12</v>
      </c>
      <c r="B5190" t="str">
        <f t="shared" ca="1" si="967"/>
        <v>W</v>
      </c>
      <c r="C5190" t="str">
        <f t="shared" si="968"/>
        <v>SIMPL-9G-T</v>
      </c>
      <c r="D5190" t="s">
        <v>4461</v>
      </c>
      <c r="E5190">
        <f t="shared" ca="1" si="969"/>
        <v>0</v>
      </c>
      <c r="H5190" t="str">
        <f t="shared" ca="1" si="970"/>
        <v>'Simpl. all tex-DT PLYWOOD'!</v>
      </c>
      <c r="I5190" t="str">
        <f t="shared" ca="1" si="975"/>
        <v>'Simpl. all tex-DT PLYWOOD'!</v>
      </c>
      <c r="J5190">
        <f t="shared" ca="1" si="976"/>
        <v>0</v>
      </c>
      <c r="K5190">
        <f t="shared" ca="1" si="977"/>
        <v>0</v>
      </c>
      <c r="L5190">
        <f t="shared" ca="1" si="971"/>
        <v>0</v>
      </c>
      <c r="M5190">
        <f t="shared" ca="1" si="972"/>
        <v>0</v>
      </c>
      <c r="O5190" t="str">
        <f t="shared" ca="1" si="973"/>
        <v>D:z</v>
      </c>
      <c r="P5190" t="str">
        <f t="shared" ca="1" si="974"/>
        <v>D7:z7</v>
      </c>
    </row>
    <row r="5191" spans="1:16">
      <c r="A5191" t="str">
        <f t="shared" si="966"/>
        <v>13</v>
      </c>
      <c r="B5191" t="str">
        <f t="shared" ca="1" si="967"/>
        <v>W</v>
      </c>
      <c r="C5191" t="str">
        <f t="shared" si="968"/>
        <v>SIMPL-9G-T</v>
      </c>
      <c r="D5191" t="s">
        <v>4462</v>
      </c>
      <c r="E5191">
        <f t="shared" ca="1" si="969"/>
        <v>0</v>
      </c>
      <c r="H5191" t="str">
        <f t="shared" ca="1" si="970"/>
        <v>'Simpl. all tex-DT PLYWOOD'!</v>
      </c>
      <c r="I5191" t="str">
        <f t="shared" ca="1" si="975"/>
        <v>'Simpl. all tex-DT PLYWOOD'!</v>
      </c>
      <c r="J5191">
        <f t="shared" ca="1" si="976"/>
        <v>0</v>
      </c>
      <c r="K5191">
        <f t="shared" ca="1" si="977"/>
        <v>0</v>
      </c>
      <c r="L5191">
        <f t="shared" ca="1" si="971"/>
        <v>0</v>
      </c>
      <c r="M5191">
        <f t="shared" ca="1" si="972"/>
        <v>0</v>
      </c>
      <c r="O5191" t="str">
        <f t="shared" ca="1" si="973"/>
        <v>D:z</v>
      </c>
      <c r="P5191" t="str">
        <f t="shared" ca="1" si="974"/>
        <v>D7:z7</v>
      </c>
    </row>
    <row r="5192" spans="1:16">
      <c r="A5192" t="str">
        <f t="shared" si="966"/>
        <v>15</v>
      </c>
      <c r="B5192" t="str">
        <f t="shared" ca="1" si="967"/>
        <v>W</v>
      </c>
      <c r="C5192" t="str">
        <f t="shared" si="968"/>
        <v>SIMPL-9G-T</v>
      </c>
      <c r="D5192" t="s">
        <v>4841</v>
      </c>
      <c r="E5192">
        <f t="shared" ca="1" si="969"/>
        <v>0</v>
      </c>
      <c r="H5192" t="str">
        <f t="shared" ca="1" si="970"/>
        <v>'Simpl. all tex-DT PLYWOOD'!</v>
      </c>
      <c r="I5192" t="str">
        <f t="shared" ca="1" si="975"/>
        <v>'Simpl. all tex-DT PLYWOOD'!</v>
      </c>
      <c r="J5192">
        <f t="shared" ca="1" si="976"/>
        <v>0</v>
      </c>
      <c r="K5192">
        <f t="shared" ca="1" si="977"/>
        <v>0</v>
      </c>
      <c r="L5192">
        <f t="shared" ca="1" si="971"/>
        <v>0</v>
      </c>
      <c r="M5192">
        <f t="shared" ca="1" si="972"/>
        <v>0</v>
      </c>
      <c r="O5192" t="str">
        <f t="shared" ca="1" si="973"/>
        <v>D:z</v>
      </c>
      <c r="P5192" t="str">
        <f t="shared" ca="1" si="974"/>
        <v>D7:z7</v>
      </c>
    </row>
    <row r="5193" spans="1:16">
      <c r="A5193" t="str">
        <f t="shared" si="966"/>
        <v>01</v>
      </c>
      <c r="B5193" t="str">
        <f t="shared" ca="1" si="967"/>
        <v>W</v>
      </c>
      <c r="C5193" t="str">
        <f t="shared" si="968"/>
        <v>SIMPL-9H</v>
      </c>
      <c r="D5193" t="s">
        <v>2015</v>
      </c>
      <c r="E5193">
        <f t="shared" ca="1" si="969"/>
        <v>0</v>
      </c>
      <c r="H5193" t="str">
        <f t="shared" ca="1" si="970"/>
        <v>'Simpl. all tex-DT PLYWOOD'!</v>
      </c>
      <c r="I5193" t="str">
        <f t="shared" ca="1" si="975"/>
        <v>'Simpl. all tex-DT PLYWOOD'!</v>
      </c>
      <c r="J5193">
        <f t="shared" ca="1" si="976"/>
        <v>0</v>
      </c>
      <c r="K5193">
        <f t="shared" ca="1" si="977"/>
        <v>0</v>
      </c>
      <c r="L5193">
        <f t="shared" ca="1" si="971"/>
        <v>0</v>
      </c>
      <c r="M5193">
        <f t="shared" ca="1" si="972"/>
        <v>0</v>
      </c>
      <c r="O5193" t="str">
        <f t="shared" ca="1" si="973"/>
        <v>D:z</v>
      </c>
      <c r="P5193" t="str">
        <f t="shared" ca="1" si="974"/>
        <v>D7:z7</v>
      </c>
    </row>
    <row r="5194" spans="1:16">
      <c r="A5194" t="str">
        <f t="shared" si="966"/>
        <v>02</v>
      </c>
      <c r="B5194" t="str">
        <f t="shared" ca="1" si="967"/>
        <v>W</v>
      </c>
      <c r="C5194" t="str">
        <f t="shared" si="968"/>
        <v>SIMPL-9H</v>
      </c>
      <c r="D5194" t="s">
        <v>2016</v>
      </c>
      <c r="E5194">
        <f t="shared" ca="1" si="969"/>
        <v>0</v>
      </c>
      <c r="H5194" t="str">
        <f t="shared" ca="1" si="970"/>
        <v>'Simpl. all tex-DT PLYWOOD'!</v>
      </c>
      <c r="I5194" t="str">
        <f t="shared" ca="1" si="975"/>
        <v>'Simpl. all tex-DT PLYWOOD'!</v>
      </c>
      <c r="J5194">
        <f t="shared" ca="1" si="976"/>
        <v>0</v>
      </c>
      <c r="K5194">
        <f t="shared" ca="1" si="977"/>
        <v>0</v>
      </c>
      <c r="L5194">
        <f t="shared" ca="1" si="971"/>
        <v>0</v>
      </c>
      <c r="M5194">
        <f t="shared" ca="1" si="972"/>
        <v>0</v>
      </c>
      <c r="O5194" t="str">
        <f t="shared" ca="1" si="973"/>
        <v>D:z</v>
      </c>
      <c r="P5194" t="str">
        <f t="shared" ca="1" si="974"/>
        <v>D7:z7</v>
      </c>
    </row>
    <row r="5195" spans="1:16">
      <c r="A5195" t="str">
        <f t="shared" si="966"/>
        <v>03</v>
      </c>
      <c r="B5195" t="str">
        <f t="shared" ca="1" si="967"/>
        <v>W</v>
      </c>
      <c r="C5195" t="str">
        <f t="shared" si="968"/>
        <v>SIMPL-9H</v>
      </c>
      <c r="D5195" t="s">
        <v>2017</v>
      </c>
      <c r="E5195">
        <f t="shared" ca="1" si="969"/>
        <v>0</v>
      </c>
      <c r="H5195" t="str">
        <f t="shared" ca="1" si="970"/>
        <v>'Simpl. all tex-DT PLYWOOD'!</v>
      </c>
      <c r="I5195" t="str">
        <f t="shared" ca="1" si="975"/>
        <v>'Simpl. all tex-DT PLYWOOD'!</v>
      </c>
      <c r="J5195">
        <f t="shared" ca="1" si="976"/>
        <v>0</v>
      </c>
      <c r="K5195">
        <f t="shared" ca="1" si="977"/>
        <v>0</v>
      </c>
      <c r="L5195">
        <f t="shared" ca="1" si="971"/>
        <v>0</v>
      </c>
      <c r="M5195">
        <f t="shared" ca="1" si="972"/>
        <v>0</v>
      </c>
      <c r="O5195" t="str">
        <f t="shared" ca="1" si="973"/>
        <v>D:z</v>
      </c>
      <c r="P5195" t="str">
        <f t="shared" ca="1" si="974"/>
        <v>D7:z7</v>
      </c>
    </row>
    <row r="5196" spans="1:16">
      <c r="A5196" t="str">
        <f t="shared" si="966"/>
        <v>04</v>
      </c>
      <c r="B5196" t="str">
        <f t="shared" ca="1" si="967"/>
        <v>W</v>
      </c>
      <c r="C5196" t="str">
        <f t="shared" si="968"/>
        <v>SIMPL-9H</v>
      </c>
      <c r="D5196" t="s">
        <v>2018</v>
      </c>
      <c r="E5196">
        <f t="shared" ca="1" si="969"/>
        <v>0</v>
      </c>
      <c r="H5196" t="str">
        <f t="shared" ca="1" si="970"/>
        <v>'Simpl. all tex-DT PLYWOOD'!</v>
      </c>
      <c r="I5196" t="str">
        <f t="shared" ca="1" si="975"/>
        <v>'Simpl. all tex-DT PLYWOOD'!</v>
      </c>
      <c r="J5196">
        <f t="shared" ca="1" si="976"/>
        <v>0</v>
      </c>
      <c r="K5196">
        <f t="shared" ca="1" si="977"/>
        <v>0</v>
      </c>
      <c r="L5196">
        <f t="shared" ca="1" si="971"/>
        <v>0</v>
      </c>
      <c r="M5196">
        <f t="shared" ca="1" si="972"/>
        <v>0</v>
      </c>
      <c r="O5196" t="str">
        <f t="shared" ca="1" si="973"/>
        <v>D:z</v>
      </c>
      <c r="P5196" t="str">
        <f t="shared" ca="1" si="974"/>
        <v>D7:z7</v>
      </c>
    </row>
    <row r="5197" spans="1:16">
      <c r="A5197" t="str">
        <f t="shared" si="966"/>
        <v>05</v>
      </c>
      <c r="B5197" t="str">
        <f t="shared" ca="1" si="967"/>
        <v>W</v>
      </c>
      <c r="C5197" t="str">
        <f t="shared" si="968"/>
        <v>SIMPL-9H</v>
      </c>
      <c r="D5197" t="s">
        <v>2019</v>
      </c>
      <c r="E5197">
        <f t="shared" ca="1" si="969"/>
        <v>0</v>
      </c>
      <c r="H5197" t="str">
        <f t="shared" ca="1" si="970"/>
        <v>'Simpl. all tex-DT PLYWOOD'!</v>
      </c>
      <c r="I5197" t="str">
        <f t="shared" ca="1" si="975"/>
        <v>'Simpl. all tex-DT PLYWOOD'!</v>
      </c>
      <c r="J5197">
        <f t="shared" ca="1" si="976"/>
        <v>0</v>
      </c>
      <c r="K5197">
        <f t="shared" ca="1" si="977"/>
        <v>0</v>
      </c>
      <c r="L5197">
        <f t="shared" ca="1" si="971"/>
        <v>0</v>
      </c>
      <c r="M5197">
        <f t="shared" ca="1" si="972"/>
        <v>0</v>
      </c>
      <c r="O5197" t="str">
        <f t="shared" ca="1" si="973"/>
        <v>D:z</v>
      </c>
      <c r="P5197" t="str">
        <f t="shared" ca="1" si="974"/>
        <v>D7:z7</v>
      </c>
    </row>
    <row r="5198" spans="1:16">
      <c r="A5198" t="str">
        <f t="shared" si="966"/>
        <v>06</v>
      </c>
      <c r="B5198" t="str">
        <f t="shared" ca="1" si="967"/>
        <v>W</v>
      </c>
      <c r="C5198" t="str">
        <f t="shared" si="968"/>
        <v>SIMPL-9H</v>
      </c>
      <c r="D5198" t="s">
        <v>2020</v>
      </c>
      <c r="E5198">
        <f t="shared" ca="1" si="969"/>
        <v>0</v>
      </c>
      <c r="H5198" t="str">
        <f t="shared" ca="1" si="970"/>
        <v>'Simpl. all tex-DT PLYWOOD'!</v>
      </c>
      <c r="I5198" t="str">
        <f t="shared" ca="1" si="975"/>
        <v>'Simpl. all tex-DT PLYWOOD'!</v>
      </c>
      <c r="J5198">
        <f t="shared" ca="1" si="976"/>
        <v>0</v>
      </c>
      <c r="K5198">
        <f t="shared" ca="1" si="977"/>
        <v>0</v>
      </c>
      <c r="L5198">
        <f t="shared" ca="1" si="971"/>
        <v>0</v>
      </c>
      <c r="M5198">
        <f t="shared" ca="1" si="972"/>
        <v>0</v>
      </c>
      <c r="O5198" t="str">
        <f t="shared" ca="1" si="973"/>
        <v>D:z</v>
      </c>
      <c r="P5198" t="str">
        <f t="shared" ca="1" si="974"/>
        <v>D7:z7</v>
      </c>
    </row>
    <row r="5199" spans="1:16">
      <c r="A5199" t="str">
        <f t="shared" ref="A5199:A5262" si="978">MID(D5199,LEN(C5199)+2,LEN(D5199)-LEN(C5199))</f>
        <v>07</v>
      </c>
      <c r="B5199" t="str">
        <f t="shared" ref="B5199:B5262" ca="1" si="979">VLOOKUP(H5199,$A$1:$K$4,11,FALSE)</f>
        <v>W</v>
      </c>
      <c r="C5199" t="str">
        <f t="shared" ref="C5199:C5262" si="980">IF(RIGHT(LEFT(D5199,LEN(D5199)-3),1)="-",LEFT(D5199,LEN(D5199)-4),LEFT(D5199,LEN(D5199)-3))</f>
        <v>SIMPL-9H</v>
      </c>
      <c r="D5199" t="s">
        <v>2021</v>
      </c>
      <c r="E5199">
        <f t="shared" ref="E5199:E5262" ca="1" si="981">IFERROR(VLOOKUP(C5199,INDIRECT($H5199&amp;$O5199),MATCH($A5199,INDIRECT($H5199&amp;$P5199),0),FALSE),0)</f>
        <v>0</v>
      </c>
      <c r="H5199" t="str">
        <f t="shared" ref="H5199:H5262" ca="1" si="982">IF(I5199&lt;&gt;0,I5199,IF(J5199&lt;&gt;0,J5199,IF(K5199&lt;&gt;0,K5199,IF(L5199&lt;&gt;0,L5199,IF(M5199&lt;&gt;0,M5199,N5199)))))</f>
        <v>'Simpl. all tex-DT PLYWOOD'!</v>
      </c>
      <c r="I5199" t="str">
        <f t="shared" ca="1" si="975"/>
        <v>'Simpl. all tex-DT PLYWOOD'!</v>
      </c>
      <c r="J5199">
        <f t="shared" ca="1" si="976"/>
        <v>0</v>
      </c>
      <c r="K5199">
        <f t="shared" ca="1" si="977"/>
        <v>0</v>
      </c>
      <c r="L5199">
        <f t="shared" ref="L5199:L5262" ca="1" si="983">IF(IFERROR(VLOOKUP($C5199,INDIRECT($G$10&amp;"d:d"),1,FALSE),0)&lt;&gt;0,L$13,0)</f>
        <v>0</v>
      </c>
      <c r="M5199">
        <f t="shared" ref="M5199:M5262" ca="1" si="984">IF(IFERROR(VLOOKUP($C5199,INDIRECT($G$11&amp;"d:d"),1,FALSE),0)&lt;&gt;0,M$13,0)</f>
        <v>0</v>
      </c>
      <c r="O5199" t="str">
        <f t="shared" ref="O5199:O5262" ca="1" si="985">VLOOKUP($H5199,$G$7:$I$11,2,FALSE)</f>
        <v>D:z</v>
      </c>
      <c r="P5199" t="str">
        <f t="shared" ref="P5199:P5262" ca="1" si="986">VLOOKUP($H5199,$G$7:$I$11,3,FALSE)</f>
        <v>D7:z7</v>
      </c>
    </row>
    <row r="5200" spans="1:16">
      <c r="A5200" t="str">
        <f t="shared" si="978"/>
        <v>08</v>
      </c>
      <c r="B5200" t="str">
        <f t="shared" ca="1" si="979"/>
        <v>W</v>
      </c>
      <c r="C5200" t="str">
        <f t="shared" si="980"/>
        <v>SIMPL-9H</v>
      </c>
      <c r="D5200" t="s">
        <v>2022</v>
      </c>
      <c r="E5200">
        <f t="shared" ca="1" si="981"/>
        <v>0</v>
      </c>
      <c r="H5200" t="str">
        <f t="shared" ca="1" si="982"/>
        <v>'Simpl. all tex-DT PLYWOOD'!</v>
      </c>
      <c r="I5200" t="str">
        <f t="shared" ca="1" si="975"/>
        <v>'Simpl. all tex-DT PLYWOOD'!</v>
      </c>
      <c r="J5200">
        <f t="shared" ca="1" si="976"/>
        <v>0</v>
      </c>
      <c r="K5200">
        <f t="shared" ca="1" si="977"/>
        <v>0</v>
      </c>
      <c r="L5200">
        <f t="shared" ca="1" si="983"/>
        <v>0</v>
      </c>
      <c r="M5200">
        <f t="shared" ca="1" si="984"/>
        <v>0</v>
      </c>
      <c r="O5200" t="str">
        <f t="shared" ca="1" si="985"/>
        <v>D:z</v>
      </c>
      <c r="P5200" t="str">
        <f t="shared" ca="1" si="986"/>
        <v>D7:z7</v>
      </c>
    </row>
    <row r="5201" spans="1:16">
      <c r="A5201" t="str">
        <f t="shared" si="978"/>
        <v>09</v>
      </c>
      <c r="B5201" t="str">
        <f t="shared" ca="1" si="979"/>
        <v>W</v>
      </c>
      <c r="C5201" t="str">
        <f t="shared" si="980"/>
        <v>SIMPL-9H</v>
      </c>
      <c r="D5201" t="s">
        <v>2023</v>
      </c>
      <c r="E5201">
        <f t="shared" ca="1" si="981"/>
        <v>0</v>
      </c>
      <c r="H5201" t="str">
        <f t="shared" ca="1" si="982"/>
        <v>'Simpl. all tex-DT PLYWOOD'!</v>
      </c>
      <c r="I5201" t="str">
        <f t="shared" ca="1" si="975"/>
        <v>'Simpl. all tex-DT PLYWOOD'!</v>
      </c>
      <c r="J5201">
        <f t="shared" ca="1" si="976"/>
        <v>0</v>
      </c>
      <c r="K5201">
        <f t="shared" ca="1" si="977"/>
        <v>0</v>
      </c>
      <c r="L5201">
        <f t="shared" ca="1" si="983"/>
        <v>0</v>
      </c>
      <c r="M5201">
        <f t="shared" ca="1" si="984"/>
        <v>0</v>
      </c>
      <c r="O5201" t="str">
        <f t="shared" ca="1" si="985"/>
        <v>D:z</v>
      </c>
      <c r="P5201" t="str">
        <f t="shared" ca="1" si="986"/>
        <v>D7:z7</v>
      </c>
    </row>
    <row r="5202" spans="1:16">
      <c r="A5202" t="str">
        <f t="shared" si="978"/>
        <v>10</v>
      </c>
      <c r="B5202" t="str">
        <f t="shared" ca="1" si="979"/>
        <v>W</v>
      </c>
      <c r="C5202" t="str">
        <f t="shared" si="980"/>
        <v>SIMPL-9H</v>
      </c>
      <c r="D5202" t="s">
        <v>2024</v>
      </c>
      <c r="E5202">
        <f t="shared" ca="1" si="981"/>
        <v>0</v>
      </c>
      <c r="H5202" t="str">
        <f t="shared" ca="1" si="982"/>
        <v>'Simpl. all tex-DT PLYWOOD'!</v>
      </c>
      <c r="I5202" t="str">
        <f t="shared" ca="1" si="975"/>
        <v>'Simpl. all tex-DT PLYWOOD'!</v>
      </c>
      <c r="J5202">
        <f t="shared" ca="1" si="976"/>
        <v>0</v>
      </c>
      <c r="K5202">
        <f t="shared" ca="1" si="977"/>
        <v>0</v>
      </c>
      <c r="L5202">
        <f t="shared" ca="1" si="983"/>
        <v>0</v>
      </c>
      <c r="M5202">
        <f t="shared" ca="1" si="984"/>
        <v>0</v>
      </c>
      <c r="O5202" t="str">
        <f t="shared" ca="1" si="985"/>
        <v>D:z</v>
      </c>
      <c r="P5202" t="str">
        <f t="shared" ca="1" si="986"/>
        <v>D7:z7</v>
      </c>
    </row>
    <row r="5203" spans="1:16">
      <c r="A5203" t="str">
        <f t="shared" si="978"/>
        <v>100</v>
      </c>
      <c r="B5203" t="str">
        <f t="shared" ca="1" si="979"/>
        <v>W</v>
      </c>
      <c r="C5203" t="str">
        <f t="shared" si="980"/>
        <v>SIMPL-9H</v>
      </c>
      <c r="D5203" t="s">
        <v>2028</v>
      </c>
      <c r="E5203">
        <f t="shared" ca="1" si="981"/>
        <v>0</v>
      </c>
      <c r="H5203" t="str">
        <f t="shared" ca="1" si="982"/>
        <v>'Simpl. all tex-DT PLYWOOD'!</v>
      </c>
      <c r="I5203" t="str">
        <f t="shared" ca="1" si="975"/>
        <v>'Simpl. all tex-DT PLYWOOD'!</v>
      </c>
      <c r="J5203">
        <f t="shared" ca="1" si="976"/>
        <v>0</v>
      </c>
      <c r="K5203">
        <f t="shared" ca="1" si="977"/>
        <v>0</v>
      </c>
      <c r="L5203">
        <f t="shared" ca="1" si="983"/>
        <v>0</v>
      </c>
      <c r="M5203">
        <f t="shared" ca="1" si="984"/>
        <v>0</v>
      </c>
      <c r="O5203" t="str">
        <f t="shared" ca="1" si="985"/>
        <v>D:z</v>
      </c>
      <c r="P5203" t="str">
        <f t="shared" ca="1" si="986"/>
        <v>D7:z7</v>
      </c>
    </row>
    <row r="5204" spans="1:16">
      <c r="A5204" t="str">
        <f t="shared" si="978"/>
        <v>11</v>
      </c>
      <c r="B5204" t="str">
        <f t="shared" ca="1" si="979"/>
        <v>W</v>
      </c>
      <c r="C5204" t="str">
        <f t="shared" si="980"/>
        <v>SIMPL-9H</v>
      </c>
      <c r="D5204" t="s">
        <v>2025</v>
      </c>
      <c r="E5204">
        <f t="shared" ca="1" si="981"/>
        <v>0</v>
      </c>
      <c r="H5204" t="str">
        <f t="shared" ca="1" si="982"/>
        <v>'Simpl. all tex-DT PLYWOOD'!</v>
      </c>
      <c r="I5204" t="str">
        <f t="shared" ca="1" si="975"/>
        <v>'Simpl. all tex-DT PLYWOOD'!</v>
      </c>
      <c r="J5204">
        <f t="shared" ca="1" si="976"/>
        <v>0</v>
      </c>
      <c r="K5204">
        <f t="shared" ca="1" si="977"/>
        <v>0</v>
      </c>
      <c r="L5204">
        <f t="shared" ca="1" si="983"/>
        <v>0</v>
      </c>
      <c r="M5204">
        <f t="shared" ca="1" si="984"/>
        <v>0</v>
      </c>
      <c r="O5204" t="str">
        <f t="shared" ca="1" si="985"/>
        <v>D:z</v>
      </c>
      <c r="P5204" t="str">
        <f t="shared" ca="1" si="986"/>
        <v>D7:z7</v>
      </c>
    </row>
    <row r="5205" spans="1:16">
      <c r="A5205" t="str">
        <f t="shared" si="978"/>
        <v>12</v>
      </c>
      <c r="B5205" t="str">
        <f t="shared" ca="1" si="979"/>
        <v>W</v>
      </c>
      <c r="C5205" t="str">
        <f t="shared" si="980"/>
        <v>SIMPL-9H</v>
      </c>
      <c r="D5205" t="s">
        <v>2026</v>
      </c>
      <c r="E5205">
        <f t="shared" ca="1" si="981"/>
        <v>0</v>
      </c>
      <c r="H5205" t="str">
        <f t="shared" ca="1" si="982"/>
        <v>'Simpl. all tex-DT PLYWOOD'!</v>
      </c>
      <c r="I5205" t="str">
        <f t="shared" ca="1" si="975"/>
        <v>'Simpl. all tex-DT PLYWOOD'!</v>
      </c>
      <c r="J5205">
        <f t="shared" ca="1" si="976"/>
        <v>0</v>
      </c>
      <c r="K5205">
        <f t="shared" ca="1" si="977"/>
        <v>0</v>
      </c>
      <c r="L5205">
        <f t="shared" ca="1" si="983"/>
        <v>0</v>
      </c>
      <c r="M5205">
        <f t="shared" ca="1" si="984"/>
        <v>0</v>
      </c>
      <c r="O5205" t="str">
        <f t="shared" ca="1" si="985"/>
        <v>D:z</v>
      </c>
      <c r="P5205" t="str">
        <f t="shared" ca="1" si="986"/>
        <v>D7:z7</v>
      </c>
    </row>
    <row r="5206" spans="1:16">
      <c r="A5206" t="str">
        <f t="shared" si="978"/>
        <v>13</v>
      </c>
      <c r="B5206" t="str">
        <f t="shared" ca="1" si="979"/>
        <v>W</v>
      </c>
      <c r="C5206" t="str">
        <f t="shared" si="980"/>
        <v>SIMPL-9H</v>
      </c>
      <c r="D5206" t="s">
        <v>2027</v>
      </c>
      <c r="E5206">
        <f t="shared" ca="1" si="981"/>
        <v>0</v>
      </c>
      <c r="H5206" t="str">
        <f t="shared" ca="1" si="982"/>
        <v>'Simpl. all tex-DT PLYWOOD'!</v>
      </c>
      <c r="I5206" t="str">
        <f t="shared" ca="1" si="975"/>
        <v>'Simpl. all tex-DT PLYWOOD'!</v>
      </c>
      <c r="J5206">
        <f t="shared" ca="1" si="976"/>
        <v>0</v>
      </c>
      <c r="K5206">
        <f t="shared" ca="1" si="977"/>
        <v>0</v>
      </c>
      <c r="L5206">
        <f t="shared" ca="1" si="983"/>
        <v>0</v>
      </c>
      <c r="M5206">
        <f t="shared" ca="1" si="984"/>
        <v>0</v>
      </c>
      <c r="O5206" t="str">
        <f t="shared" ca="1" si="985"/>
        <v>D:z</v>
      </c>
      <c r="P5206" t="str">
        <f t="shared" ca="1" si="986"/>
        <v>D7:z7</v>
      </c>
    </row>
    <row r="5207" spans="1:16">
      <c r="A5207" t="str">
        <f t="shared" si="978"/>
        <v>01</v>
      </c>
      <c r="B5207" t="str">
        <f t="shared" ca="1" si="979"/>
        <v>W</v>
      </c>
      <c r="C5207" t="str">
        <f t="shared" si="980"/>
        <v>SIMPL-9H-C</v>
      </c>
      <c r="D5207" t="s">
        <v>6099</v>
      </c>
      <c r="E5207">
        <f t="shared" ca="1" si="981"/>
        <v>0</v>
      </c>
      <c r="H5207" t="str">
        <f t="shared" ca="1" si="982"/>
        <v>'(more) Simpl. Textures PLYWOOD'!</v>
      </c>
      <c r="I5207">
        <f t="shared" ca="1" si="975"/>
        <v>0</v>
      </c>
      <c r="J5207" t="str">
        <f t="shared" ca="1" si="976"/>
        <v>'(more) Simpl. Textures PLYWOOD'!</v>
      </c>
      <c r="K5207">
        <f t="shared" ca="1" si="977"/>
        <v>0</v>
      </c>
      <c r="L5207">
        <f t="shared" ca="1" si="983"/>
        <v>0</v>
      </c>
      <c r="M5207">
        <f t="shared" ca="1" si="984"/>
        <v>0</v>
      </c>
      <c r="O5207" t="str">
        <f t="shared" ca="1" si="985"/>
        <v>D:N</v>
      </c>
      <c r="P5207" t="str">
        <f t="shared" ca="1" si="986"/>
        <v>D7:N7</v>
      </c>
    </row>
    <row r="5208" spans="1:16">
      <c r="A5208" t="str">
        <f t="shared" si="978"/>
        <v>16</v>
      </c>
      <c r="B5208" t="str">
        <f t="shared" ca="1" si="979"/>
        <v>W</v>
      </c>
      <c r="C5208" t="str">
        <f t="shared" si="980"/>
        <v>SIMPL-9H-N-NT</v>
      </c>
      <c r="D5208" t="s">
        <v>5617</v>
      </c>
      <c r="E5208">
        <f t="shared" ca="1" si="981"/>
        <v>0</v>
      </c>
      <c r="H5208" t="str">
        <f t="shared" ca="1" si="982"/>
        <v>'(more) Simpl. Textures PLYWOOD'!</v>
      </c>
      <c r="I5208">
        <f t="shared" ca="1" si="975"/>
        <v>0</v>
      </c>
      <c r="J5208" t="str">
        <f t="shared" ca="1" si="976"/>
        <v>'(more) Simpl. Textures PLYWOOD'!</v>
      </c>
      <c r="K5208">
        <f t="shared" ca="1" si="977"/>
        <v>0</v>
      </c>
      <c r="L5208">
        <f t="shared" ca="1" si="983"/>
        <v>0</v>
      </c>
      <c r="M5208">
        <f t="shared" ca="1" si="984"/>
        <v>0</v>
      </c>
      <c r="O5208" t="str">
        <f t="shared" ca="1" si="985"/>
        <v>D:N</v>
      </c>
      <c r="P5208" t="str">
        <f t="shared" ca="1" si="986"/>
        <v>D7:N7</v>
      </c>
    </row>
    <row r="5209" spans="1:16">
      <c r="A5209" t="str">
        <f t="shared" si="978"/>
        <v>16</v>
      </c>
      <c r="B5209" t="str">
        <f t="shared" ca="1" si="979"/>
        <v>W</v>
      </c>
      <c r="C5209" t="str">
        <f t="shared" si="980"/>
        <v>SIMPL-9H-N-T</v>
      </c>
      <c r="D5209" t="s">
        <v>5777</v>
      </c>
      <c r="E5209">
        <f t="shared" ca="1" si="981"/>
        <v>0</v>
      </c>
      <c r="H5209" t="str">
        <f t="shared" ca="1" si="982"/>
        <v>'(more) Simpl. Textures PLYWOOD'!</v>
      </c>
      <c r="I5209">
        <f t="shared" ca="1" si="975"/>
        <v>0</v>
      </c>
      <c r="J5209" t="str">
        <f t="shared" ca="1" si="976"/>
        <v>'(more) Simpl. Textures PLYWOOD'!</v>
      </c>
      <c r="K5209">
        <f t="shared" ca="1" si="977"/>
        <v>0</v>
      </c>
      <c r="L5209">
        <f t="shared" ca="1" si="983"/>
        <v>0</v>
      </c>
      <c r="M5209">
        <f t="shared" ca="1" si="984"/>
        <v>0</v>
      </c>
      <c r="O5209" t="str">
        <f t="shared" ca="1" si="985"/>
        <v>D:N</v>
      </c>
      <c r="P5209" t="str">
        <f t="shared" ca="1" si="986"/>
        <v>D7:N7</v>
      </c>
    </row>
    <row r="5210" spans="1:16">
      <c r="A5210" t="str">
        <f t="shared" si="978"/>
        <v>01</v>
      </c>
      <c r="B5210" t="str">
        <f t="shared" ca="1" si="979"/>
        <v>W</v>
      </c>
      <c r="C5210" t="str">
        <f t="shared" si="980"/>
        <v>SIMPL-9H-T</v>
      </c>
      <c r="D5210" t="s">
        <v>4464</v>
      </c>
      <c r="E5210">
        <f t="shared" ca="1" si="981"/>
        <v>0</v>
      </c>
      <c r="H5210" t="str">
        <f t="shared" ca="1" si="982"/>
        <v>'Simpl. all tex-DT PLYWOOD'!</v>
      </c>
      <c r="I5210" t="str">
        <f t="shared" ca="1" si="975"/>
        <v>'Simpl. all tex-DT PLYWOOD'!</v>
      </c>
      <c r="J5210">
        <f t="shared" ca="1" si="976"/>
        <v>0</v>
      </c>
      <c r="K5210">
        <f t="shared" ca="1" si="977"/>
        <v>0</v>
      </c>
      <c r="L5210">
        <f t="shared" ca="1" si="983"/>
        <v>0</v>
      </c>
      <c r="M5210">
        <f t="shared" ca="1" si="984"/>
        <v>0</v>
      </c>
      <c r="O5210" t="str">
        <f t="shared" ca="1" si="985"/>
        <v>D:z</v>
      </c>
      <c r="P5210" t="str">
        <f t="shared" ca="1" si="986"/>
        <v>D7:z7</v>
      </c>
    </row>
    <row r="5211" spans="1:16">
      <c r="A5211" t="str">
        <f t="shared" si="978"/>
        <v>02</v>
      </c>
      <c r="B5211" t="str">
        <f t="shared" ca="1" si="979"/>
        <v>W</v>
      </c>
      <c r="C5211" t="str">
        <f t="shared" si="980"/>
        <v>SIMPL-9H-T</v>
      </c>
      <c r="D5211" t="s">
        <v>4465</v>
      </c>
      <c r="E5211">
        <f t="shared" ca="1" si="981"/>
        <v>0</v>
      </c>
      <c r="H5211" t="str">
        <f t="shared" ca="1" si="982"/>
        <v>'Simpl. all tex-DT PLYWOOD'!</v>
      </c>
      <c r="I5211" t="str">
        <f t="shared" ca="1" si="975"/>
        <v>'Simpl. all tex-DT PLYWOOD'!</v>
      </c>
      <c r="J5211">
        <f t="shared" ca="1" si="976"/>
        <v>0</v>
      </c>
      <c r="K5211">
        <f t="shared" ca="1" si="977"/>
        <v>0</v>
      </c>
      <c r="L5211">
        <f t="shared" ca="1" si="983"/>
        <v>0</v>
      </c>
      <c r="M5211">
        <f t="shared" ca="1" si="984"/>
        <v>0</v>
      </c>
      <c r="O5211" t="str">
        <f t="shared" ca="1" si="985"/>
        <v>D:z</v>
      </c>
      <c r="P5211" t="str">
        <f t="shared" ca="1" si="986"/>
        <v>D7:z7</v>
      </c>
    </row>
    <row r="5212" spans="1:16">
      <c r="A5212" t="str">
        <f t="shared" si="978"/>
        <v>03</v>
      </c>
      <c r="B5212" t="str">
        <f t="shared" ca="1" si="979"/>
        <v>W</v>
      </c>
      <c r="C5212" t="str">
        <f t="shared" si="980"/>
        <v>SIMPL-9H-T</v>
      </c>
      <c r="D5212" t="s">
        <v>4466</v>
      </c>
      <c r="E5212">
        <f t="shared" ca="1" si="981"/>
        <v>0</v>
      </c>
      <c r="H5212" t="str">
        <f t="shared" ca="1" si="982"/>
        <v>'Simpl. all tex-DT PLYWOOD'!</v>
      </c>
      <c r="I5212" t="str">
        <f t="shared" ca="1" si="975"/>
        <v>'Simpl. all tex-DT PLYWOOD'!</v>
      </c>
      <c r="J5212">
        <f t="shared" ca="1" si="976"/>
        <v>0</v>
      </c>
      <c r="K5212">
        <f t="shared" ca="1" si="977"/>
        <v>0</v>
      </c>
      <c r="L5212">
        <f t="shared" ca="1" si="983"/>
        <v>0</v>
      </c>
      <c r="M5212">
        <f t="shared" ca="1" si="984"/>
        <v>0</v>
      </c>
      <c r="O5212" t="str">
        <f t="shared" ca="1" si="985"/>
        <v>D:z</v>
      </c>
      <c r="P5212" t="str">
        <f t="shared" ca="1" si="986"/>
        <v>D7:z7</v>
      </c>
    </row>
    <row r="5213" spans="1:16">
      <c r="A5213" t="str">
        <f t="shared" si="978"/>
        <v>04</v>
      </c>
      <c r="B5213" t="str">
        <f t="shared" ca="1" si="979"/>
        <v>W</v>
      </c>
      <c r="C5213" t="str">
        <f t="shared" si="980"/>
        <v>SIMPL-9H-T</v>
      </c>
      <c r="D5213" t="s">
        <v>4467</v>
      </c>
      <c r="E5213">
        <f t="shared" ca="1" si="981"/>
        <v>0</v>
      </c>
      <c r="H5213" t="str">
        <f t="shared" ca="1" si="982"/>
        <v>'Simpl. all tex-DT PLYWOOD'!</v>
      </c>
      <c r="I5213" t="str">
        <f t="shared" ca="1" si="975"/>
        <v>'Simpl. all tex-DT PLYWOOD'!</v>
      </c>
      <c r="J5213">
        <f t="shared" ca="1" si="976"/>
        <v>0</v>
      </c>
      <c r="K5213">
        <f t="shared" ca="1" si="977"/>
        <v>0</v>
      </c>
      <c r="L5213">
        <f t="shared" ca="1" si="983"/>
        <v>0</v>
      </c>
      <c r="M5213">
        <f t="shared" ca="1" si="984"/>
        <v>0</v>
      </c>
      <c r="O5213" t="str">
        <f t="shared" ca="1" si="985"/>
        <v>D:z</v>
      </c>
      <c r="P5213" t="str">
        <f t="shared" ca="1" si="986"/>
        <v>D7:z7</v>
      </c>
    </row>
    <row r="5214" spans="1:16">
      <c r="A5214" t="str">
        <f t="shared" si="978"/>
        <v>05</v>
      </c>
      <c r="B5214" t="str">
        <f t="shared" ca="1" si="979"/>
        <v>W</v>
      </c>
      <c r="C5214" t="str">
        <f t="shared" si="980"/>
        <v>SIMPL-9H-T</v>
      </c>
      <c r="D5214" t="s">
        <v>4468</v>
      </c>
      <c r="E5214">
        <f t="shared" ca="1" si="981"/>
        <v>0</v>
      </c>
      <c r="H5214" t="str">
        <f t="shared" ca="1" si="982"/>
        <v>'Simpl. all tex-DT PLYWOOD'!</v>
      </c>
      <c r="I5214" t="str">
        <f t="shared" ca="1" si="975"/>
        <v>'Simpl. all tex-DT PLYWOOD'!</v>
      </c>
      <c r="J5214">
        <f t="shared" ca="1" si="976"/>
        <v>0</v>
      </c>
      <c r="K5214">
        <f t="shared" ca="1" si="977"/>
        <v>0</v>
      </c>
      <c r="L5214">
        <f t="shared" ca="1" si="983"/>
        <v>0</v>
      </c>
      <c r="M5214">
        <f t="shared" ca="1" si="984"/>
        <v>0</v>
      </c>
      <c r="O5214" t="str">
        <f t="shared" ca="1" si="985"/>
        <v>D:z</v>
      </c>
      <c r="P5214" t="str">
        <f t="shared" ca="1" si="986"/>
        <v>D7:z7</v>
      </c>
    </row>
    <row r="5215" spans="1:16">
      <c r="A5215" t="str">
        <f t="shared" si="978"/>
        <v>06</v>
      </c>
      <c r="B5215" t="str">
        <f t="shared" ca="1" si="979"/>
        <v>W</v>
      </c>
      <c r="C5215" t="str">
        <f t="shared" si="980"/>
        <v>SIMPL-9H-T</v>
      </c>
      <c r="D5215" t="s">
        <v>4469</v>
      </c>
      <c r="E5215">
        <f t="shared" ca="1" si="981"/>
        <v>0</v>
      </c>
      <c r="H5215" t="str">
        <f t="shared" ca="1" si="982"/>
        <v>'Simpl. all tex-DT PLYWOOD'!</v>
      </c>
      <c r="I5215" t="str">
        <f t="shared" ca="1" si="975"/>
        <v>'Simpl. all tex-DT PLYWOOD'!</v>
      </c>
      <c r="J5215">
        <f t="shared" ca="1" si="976"/>
        <v>0</v>
      </c>
      <c r="K5215">
        <f t="shared" ca="1" si="977"/>
        <v>0</v>
      </c>
      <c r="L5215">
        <f t="shared" ca="1" si="983"/>
        <v>0</v>
      </c>
      <c r="M5215">
        <f t="shared" ca="1" si="984"/>
        <v>0</v>
      </c>
      <c r="O5215" t="str">
        <f t="shared" ca="1" si="985"/>
        <v>D:z</v>
      </c>
      <c r="P5215" t="str">
        <f t="shared" ca="1" si="986"/>
        <v>D7:z7</v>
      </c>
    </row>
    <row r="5216" spans="1:16">
      <c r="A5216" t="str">
        <f t="shared" si="978"/>
        <v>07</v>
      </c>
      <c r="B5216" t="str">
        <f t="shared" ca="1" si="979"/>
        <v>W</v>
      </c>
      <c r="C5216" t="str">
        <f t="shared" si="980"/>
        <v>SIMPL-9H-T</v>
      </c>
      <c r="D5216" t="s">
        <v>4470</v>
      </c>
      <c r="E5216">
        <f t="shared" ca="1" si="981"/>
        <v>0</v>
      </c>
      <c r="H5216" t="str">
        <f t="shared" ca="1" si="982"/>
        <v>'Simpl. all tex-DT PLYWOOD'!</v>
      </c>
      <c r="I5216" t="str">
        <f t="shared" ca="1" si="975"/>
        <v>'Simpl. all tex-DT PLYWOOD'!</v>
      </c>
      <c r="J5216">
        <f t="shared" ca="1" si="976"/>
        <v>0</v>
      </c>
      <c r="K5216">
        <f t="shared" ca="1" si="977"/>
        <v>0</v>
      </c>
      <c r="L5216">
        <f t="shared" ca="1" si="983"/>
        <v>0</v>
      </c>
      <c r="M5216">
        <f t="shared" ca="1" si="984"/>
        <v>0</v>
      </c>
      <c r="O5216" t="str">
        <f t="shared" ca="1" si="985"/>
        <v>D:z</v>
      </c>
      <c r="P5216" t="str">
        <f t="shared" ca="1" si="986"/>
        <v>D7:z7</v>
      </c>
    </row>
    <row r="5217" spans="1:16">
      <c r="A5217" t="str">
        <f t="shared" si="978"/>
        <v>08</v>
      </c>
      <c r="B5217" t="str">
        <f t="shared" ca="1" si="979"/>
        <v>W</v>
      </c>
      <c r="C5217" t="str">
        <f t="shared" si="980"/>
        <v>SIMPL-9H-T</v>
      </c>
      <c r="D5217" t="s">
        <v>4471</v>
      </c>
      <c r="E5217">
        <f t="shared" ca="1" si="981"/>
        <v>0</v>
      </c>
      <c r="H5217" t="str">
        <f t="shared" ca="1" si="982"/>
        <v>'Simpl. all tex-DT PLYWOOD'!</v>
      </c>
      <c r="I5217" t="str">
        <f t="shared" ca="1" si="975"/>
        <v>'Simpl. all tex-DT PLYWOOD'!</v>
      </c>
      <c r="J5217">
        <f t="shared" ca="1" si="976"/>
        <v>0</v>
      </c>
      <c r="K5217">
        <f t="shared" ca="1" si="977"/>
        <v>0</v>
      </c>
      <c r="L5217">
        <f t="shared" ca="1" si="983"/>
        <v>0</v>
      </c>
      <c r="M5217">
        <f t="shared" ca="1" si="984"/>
        <v>0</v>
      </c>
      <c r="O5217" t="str">
        <f t="shared" ca="1" si="985"/>
        <v>D:z</v>
      </c>
      <c r="P5217" t="str">
        <f t="shared" ca="1" si="986"/>
        <v>D7:z7</v>
      </c>
    </row>
    <row r="5218" spans="1:16">
      <c r="A5218" t="str">
        <f t="shared" si="978"/>
        <v>09</v>
      </c>
      <c r="B5218" t="str">
        <f t="shared" ca="1" si="979"/>
        <v>W</v>
      </c>
      <c r="C5218" t="str">
        <f t="shared" si="980"/>
        <v>SIMPL-9H-T</v>
      </c>
      <c r="D5218" t="s">
        <v>4472</v>
      </c>
      <c r="E5218">
        <f t="shared" ca="1" si="981"/>
        <v>0</v>
      </c>
      <c r="H5218" t="str">
        <f t="shared" ca="1" si="982"/>
        <v>'Simpl. all tex-DT PLYWOOD'!</v>
      </c>
      <c r="I5218" t="str">
        <f t="shared" ca="1" si="975"/>
        <v>'Simpl. all tex-DT PLYWOOD'!</v>
      </c>
      <c r="J5218">
        <f t="shared" ca="1" si="976"/>
        <v>0</v>
      </c>
      <c r="K5218">
        <f t="shared" ca="1" si="977"/>
        <v>0</v>
      </c>
      <c r="L5218">
        <f t="shared" ca="1" si="983"/>
        <v>0</v>
      </c>
      <c r="M5218">
        <f t="shared" ca="1" si="984"/>
        <v>0</v>
      </c>
      <c r="O5218" t="str">
        <f t="shared" ca="1" si="985"/>
        <v>D:z</v>
      </c>
      <c r="P5218" t="str">
        <f t="shared" ca="1" si="986"/>
        <v>D7:z7</v>
      </c>
    </row>
    <row r="5219" spans="1:16">
      <c r="A5219" t="str">
        <f t="shared" si="978"/>
        <v>10</v>
      </c>
      <c r="B5219" t="str">
        <f t="shared" ca="1" si="979"/>
        <v>W</v>
      </c>
      <c r="C5219" t="str">
        <f t="shared" si="980"/>
        <v>SIMPL-9H-T</v>
      </c>
      <c r="D5219" t="s">
        <v>4473</v>
      </c>
      <c r="E5219">
        <f t="shared" ca="1" si="981"/>
        <v>0</v>
      </c>
      <c r="H5219" t="str">
        <f t="shared" ca="1" si="982"/>
        <v>'Simpl. all tex-DT PLYWOOD'!</v>
      </c>
      <c r="I5219" t="str">
        <f t="shared" ca="1" si="975"/>
        <v>'Simpl. all tex-DT PLYWOOD'!</v>
      </c>
      <c r="J5219">
        <f t="shared" ca="1" si="976"/>
        <v>0</v>
      </c>
      <c r="K5219">
        <f t="shared" ca="1" si="977"/>
        <v>0</v>
      </c>
      <c r="L5219">
        <f t="shared" ca="1" si="983"/>
        <v>0</v>
      </c>
      <c r="M5219">
        <f t="shared" ca="1" si="984"/>
        <v>0</v>
      </c>
      <c r="O5219" t="str">
        <f t="shared" ca="1" si="985"/>
        <v>D:z</v>
      </c>
      <c r="P5219" t="str">
        <f t="shared" ca="1" si="986"/>
        <v>D7:z7</v>
      </c>
    </row>
    <row r="5220" spans="1:16">
      <c r="A5220" t="str">
        <f t="shared" si="978"/>
        <v>11</v>
      </c>
      <c r="B5220" t="str">
        <f t="shared" ca="1" si="979"/>
        <v>W</v>
      </c>
      <c r="C5220" t="str">
        <f t="shared" si="980"/>
        <v>SIMPL-9H-T</v>
      </c>
      <c r="D5220" t="s">
        <v>4474</v>
      </c>
      <c r="E5220">
        <f t="shared" ca="1" si="981"/>
        <v>0</v>
      </c>
      <c r="H5220" t="str">
        <f t="shared" ca="1" si="982"/>
        <v>'Simpl. all tex-DT PLYWOOD'!</v>
      </c>
      <c r="I5220" t="str">
        <f t="shared" ca="1" si="975"/>
        <v>'Simpl. all tex-DT PLYWOOD'!</v>
      </c>
      <c r="J5220">
        <f t="shared" ca="1" si="976"/>
        <v>0</v>
      </c>
      <c r="K5220">
        <f t="shared" ca="1" si="977"/>
        <v>0</v>
      </c>
      <c r="L5220">
        <f t="shared" ca="1" si="983"/>
        <v>0</v>
      </c>
      <c r="M5220">
        <f t="shared" ca="1" si="984"/>
        <v>0</v>
      </c>
      <c r="O5220" t="str">
        <f t="shared" ca="1" si="985"/>
        <v>D:z</v>
      </c>
      <c r="P5220" t="str">
        <f t="shared" ca="1" si="986"/>
        <v>D7:z7</v>
      </c>
    </row>
    <row r="5221" spans="1:16">
      <c r="A5221" t="str">
        <f t="shared" si="978"/>
        <v>12</v>
      </c>
      <c r="B5221" t="str">
        <f t="shared" ca="1" si="979"/>
        <v>W</v>
      </c>
      <c r="C5221" t="str">
        <f t="shared" si="980"/>
        <v>SIMPL-9H-T</v>
      </c>
      <c r="D5221" t="s">
        <v>4475</v>
      </c>
      <c r="E5221">
        <f t="shared" ca="1" si="981"/>
        <v>0</v>
      </c>
      <c r="H5221" t="str">
        <f t="shared" ca="1" si="982"/>
        <v>'Simpl. all tex-DT PLYWOOD'!</v>
      </c>
      <c r="I5221" t="str">
        <f t="shared" ca="1" si="975"/>
        <v>'Simpl. all tex-DT PLYWOOD'!</v>
      </c>
      <c r="J5221">
        <f t="shared" ca="1" si="976"/>
        <v>0</v>
      </c>
      <c r="K5221">
        <f t="shared" ca="1" si="977"/>
        <v>0</v>
      </c>
      <c r="L5221">
        <f t="shared" ca="1" si="983"/>
        <v>0</v>
      </c>
      <c r="M5221">
        <f t="shared" ca="1" si="984"/>
        <v>0</v>
      </c>
      <c r="O5221" t="str">
        <f t="shared" ca="1" si="985"/>
        <v>D:z</v>
      </c>
      <c r="P5221" t="str">
        <f t="shared" ca="1" si="986"/>
        <v>D7:z7</v>
      </c>
    </row>
    <row r="5222" spans="1:16">
      <c r="A5222" t="str">
        <f t="shared" si="978"/>
        <v>13</v>
      </c>
      <c r="B5222" t="str">
        <f t="shared" ca="1" si="979"/>
        <v>W</v>
      </c>
      <c r="C5222" t="str">
        <f t="shared" si="980"/>
        <v>SIMPL-9H-T</v>
      </c>
      <c r="D5222" t="s">
        <v>4476</v>
      </c>
      <c r="E5222">
        <f t="shared" ca="1" si="981"/>
        <v>0</v>
      </c>
      <c r="H5222" t="str">
        <f t="shared" ca="1" si="982"/>
        <v>'Simpl. all tex-DT PLYWOOD'!</v>
      </c>
      <c r="I5222" t="str">
        <f t="shared" ca="1" si="975"/>
        <v>'Simpl. all tex-DT PLYWOOD'!</v>
      </c>
      <c r="J5222">
        <f t="shared" ca="1" si="976"/>
        <v>0</v>
      </c>
      <c r="K5222">
        <f t="shared" ca="1" si="977"/>
        <v>0</v>
      </c>
      <c r="L5222">
        <f t="shared" ca="1" si="983"/>
        <v>0</v>
      </c>
      <c r="M5222">
        <f t="shared" ca="1" si="984"/>
        <v>0</v>
      </c>
      <c r="O5222" t="str">
        <f t="shared" ca="1" si="985"/>
        <v>D:z</v>
      </c>
      <c r="P5222" t="str">
        <f t="shared" ca="1" si="986"/>
        <v>D7:z7</v>
      </c>
    </row>
    <row r="5223" spans="1:16">
      <c r="A5223" t="str">
        <f t="shared" si="978"/>
        <v>15</v>
      </c>
      <c r="B5223" t="str">
        <f t="shared" ca="1" si="979"/>
        <v>W</v>
      </c>
      <c r="C5223" t="str">
        <f t="shared" si="980"/>
        <v>SIMPL-9H-T</v>
      </c>
      <c r="D5223" t="s">
        <v>4842</v>
      </c>
      <c r="E5223">
        <f t="shared" ca="1" si="981"/>
        <v>0</v>
      </c>
      <c r="H5223" t="str">
        <f t="shared" ca="1" si="982"/>
        <v>'Simpl. all tex-DT PLYWOOD'!</v>
      </c>
      <c r="I5223" t="str">
        <f t="shared" ca="1" si="975"/>
        <v>'Simpl. all tex-DT PLYWOOD'!</v>
      </c>
      <c r="J5223">
        <f t="shared" ca="1" si="976"/>
        <v>0</v>
      </c>
      <c r="K5223">
        <f t="shared" ca="1" si="977"/>
        <v>0</v>
      </c>
      <c r="L5223">
        <f t="shared" ca="1" si="983"/>
        <v>0</v>
      </c>
      <c r="M5223">
        <f t="shared" ca="1" si="984"/>
        <v>0</v>
      </c>
      <c r="O5223" t="str">
        <f t="shared" ca="1" si="985"/>
        <v>D:z</v>
      </c>
      <c r="P5223" t="str">
        <f t="shared" ca="1" si="986"/>
        <v>D7:z7</v>
      </c>
    </row>
    <row r="5224" spans="1:16">
      <c r="A5224" t="str">
        <f t="shared" si="978"/>
        <v>01</v>
      </c>
      <c r="B5224" t="str">
        <f t="shared" ca="1" si="979"/>
        <v>W</v>
      </c>
      <c r="C5224" t="str">
        <f t="shared" si="980"/>
        <v>SIMPL-9I</v>
      </c>
      <c r="D5224" t="s">
        <v>2029</v>
      </c>
      <c r="E5224">
        <f t="shared" ca="1" si="981"/>
        <v>0</v>
      </c>
      <c r="H5224" t="str">
        <f t="shared" ca="1" si="982"/>
        <v>'Simpl. all tex-DT PLYWOOD'!</v>
      </c>
      <c r="I5224" t="str">
        <f t="shared" ca="1" si="975"/>
        <v>'Simpl. all tex-DT PLYWOOD'!</v>
      </c>
      <c r="J5224">
        <f t="shared" ca="1" si="976"/>
        <v>0</v>
      </c>
      <c r="K5224">
        <f t="shared" ca="1" si="977"/>
        <v>0</v>
      </c>
      <c r="L5224">
        <f t="shared" ca="1" si="983"/>
        <v>0</v>
      </c>
      <c r="M5224">
        <f t="shared" ca="1" si="984"/>
        <v>0</v>
      </c>
      <c r="O5224" t="str">
        <f t="shared" ca="1" si="985"/>
        <v>D:z</v>
      </c>
      <c r="P5224" t="str">
        <f t="shared" ca="1" si="986"/>
        <v>D7:z7</v>
      </c>
    </row>
    <row r="5225" spans="1:16">
      <c r="A5225" t="str">
        <f t="shared" si="978"/>
        <v>02</v>
      </c>
      <c r="B5225" t="str">
        <f t="shared" ca="1" si="979"/>
        <v>W</v>
      </c>
      <c r="C5225" t="str">
        <f t="shared" si="980"/>
        <v>SIMPL-9I</v>
      </c>
      <c r="D5225" t="s">
        <v>2030</v>
      </c>
      <c r="E5225">
        <f t="shared" ca="1" si="981"/>
        <v>0</v>
      </c>
      <c r="H5225" t="str">
        <f t="shared" ca="1" si="982"/>
        <v>'Simpl. all tex-DT PLYWOOD'!</v>
      </c>
      <c r="I5225" t="str">
        <f t="shared" ca="1" si="975"/>
        <v>'Simpl. all tex-DT PLYWOOD'!</v>
      </c>
      <c r="J5225">
        <f t="shared" ca="1" si="976"/>
        <v>0</v>
      </c>
      <c r="K5225">
        <f t="shared" ca="1" si="977"/>
        <v>0</v>
      </c>
      <c r="L5225">
        <f t="shared" ca="1" si="983"/>
        <v>0</v>
      </c>
      <c r="M5225">
        <f t="shared" ca="1" si="984"/>
        <v>0</v>
      </c>
      <c r="O5225" t="str">
        <f t="shared" ca="1" si="985"/>
        <v>D:z</v>
      </c>
      <c r="P5225" t="str">
        <f t="shared" ca="1" si="986"/>
        <v>D7:z7</v>
      </c>
    </row>
    <row r="5226" spans="1:16">
      <c r="A5226" t="str">
        <f t="shared" si="978"/>
        <v>03</v>
      </c>
      <c r="B5226" t="str">
        <f t="shared" ca="1" si="979"/>
        <v>W</v>
      </c>
      <c r="C5226" t="str">
        <f t="shared" si="980"/>
        <v>SIMPL-9I</v>
      </c>
      <c r="D5226" t="s">
        <v>2031</v>
      </c>
      <c r="E5226">
        <f t="shared" ca="1" si="981"/>
        <v>0</v>
      </c>
      <c r="H5226" t="str">
        <f t="shared" ca="1" si="982"/>
        <v>'Simpl. all tex-DT PLYWOOD'!</v>
      </c>
      <c r="I5226" t="str">
        <f t="shared" ca="1" si="975"/>
        <v>'Simpl. all tex-DT PLYWOOD'!</v>
      </c>
      <c r="J5226">
        <f t="shared" ca="1" si="976"/>
        <v>0</v>
      </c>
      <c r="K5226">
        <f t="shared" ca="1" si="977"/>
        <v>0</v>
      </c>
      <c r="L5226">
        <f t="shared" ca="1" si="983"/>
        <v>0</v>
      </c>
      <c r="M5226">
        <f t="shared" ca="1" si="984"/>
        <v>0</v>
      </c>
      <c r="O5226" t="str">
        <f t="shared" ca="1" si="985"/>
        <v>D:z</v>
      </c>
      <c r="P5226" t="str">
        <f t="shared" ca="1" si="986"/>
        <v>D7:z7</v>
      </c>
    </row>
    <row r="5227" spans="1:16">
      <c r="A5227" t="str">
        <f t="shared" si="978"/>
        <v>04</v>
      </c>
      <c r="B5227" t="str">
        <f t="shared" ca="1" si="979"/>
        <v>W</v>
      </c>
      <c r="C5227" t="str">
        <f t="shared" si="980"/>
        <v>SIMPL-9I</v>
      </c>
      <c r="D5227" t="s">
        <v>2032</v>
      </c>
      <c r="E5227">
        <f t="shared" ca="1" si="981"/>
        <v>0</v>
      </c>
      <c r="H5227" t="str">
        <f t="shared" ca="1" si="982"/>
        <v>'Simpl. all tex-DT PLYWOOD'!</v>
      </c>
      <c r="I5227" t="str">
        <f t="shared" ca="1" si="975"/>
        <v>'Simpl. all tex-DT PLYWOOD'!</v>
      </c>
      <c r="J5227">
        <f t="shared" ca="1" si="976"/>
        <v>0</v>
      </c>
      <c r="K5227">
        <f t="shared" ca="1" si="977"/>
        <v>0</v>
      </c>
      <c r="L5227">
        <f t="shared" ca="1" si="983"/>
        <v>0</v>
      </c>
      <c r="M5227">
        <f t="shared" ca="1" si="984"/>
        <v>0</v>
      </c>
      <c r="O5227" t="str">
        <f t="shared" ca="1" si="985"/>
        <v>D:z</v>
      </c>
      <c r="P5227" t="str">
        <f t="shared" ca="1" si="986"/>
        <v>D7:z7</v>
      </c>
    </row>
    <row r="5228" spans="1:16">
      <c r="A5228" t="str">
        <f t="shared" si="978"/>
        <v>05</v>
      </c>
      <c r="B5228" t="str">
        <f t="shared" ca="1" si="979"/>
        <v>W</v>
      </c>
      <c r="C5228" t="str">
        <f t="shared" si="980"/>
        <v>SIMPL-9I</v>
      </c>
      <c r="D5228" t="s">
        <v>2033</v>
      </c>
      <c r="E5228">
        <f t="shared" ca="1" si="981"/>
        <v>0</v>
      </c>
      <c r="H5228" t="str">
        <f t="shared" ca="1" si="982"/>
        <v>'Simpl. all tex-DT PLYWOOD'!</v>
      </c>
      <c r="I5228" t="str">
        <f t="shared" ref="I5228:I5291" ca="1" si="987">IF(IFERROR(VLOOKUP(C5228,INDIRECT($G$7&amp;"D:D"),1,FALSE),0)&lt;&gt;0,I$13,0)</f>
        <v>'Simpl. all tex-DT PLYWOOD'!</v>
      </c>
      <c r="J5228">
        <f t="shared" ref="J5228:J5291" ca="1" si="988">IF(IFERROR(VLOOKUP(C5228,INDIRECT($G$8&amp;"D:D"),1,FALSE),0)&lt;&gt;0,J$13,0)</f>
        <v>0</v>
      </c>
      <c r="K5228">
        <f t="shared" ref="K5228:K5291" ca="1" si="989">IF(IFERROR(VLOOKUP($C5228,INDIRECT($G$9&amp;"d:d"),1,FALSE),0)&lt;&gt;0,K$13,0)</f>
        <v>0</v>
      </c>
      <c r="L5228">
        <f t="shared" ca="1" si="983"/>
        <v>0</v>
      </c>
      <c r="M5228">
        <f t="shared" ca="1" si="984"/>
        <v>0</v>
      </c>
      <c r="O5228" t="str">
        <f t="shared" ca="1" si="985"/>
        <v>D:z</v>
      </c>
      <c r="P5228" t="str">
        <f t="shared" ca="1" si="986"/>
        <v>D7:z7</v>
      </c>
    </row>
    <row r="5229" spans="1:16">
      <c r="A5229" t="str">
        <f t="shared" si="978"/>
        <v>06</v>
      </c>
      <c r="B5229" t="str">
        <f t="shared" ca="1" si="979"/>
        <v>W</v>
      </c>
      <c r="C5229" t="str">
        <f t="shared" si="980"/>
        <v>SIMPL-9I</v>
      </c>
      <c r="D5229" t="s">
        <v>2034</v>
      </c>
      <c r="E5229">
        <f t="shared" ca="1" si="981"/>
        <v>0</v>
      </c>
      <c r="H5229" t="str">
        <f t="shared" ca="1" si="982"/>
        <v>'Simpl. all tex-DT PLYWOOD'!</v>
      </c>
      <c r="I5229" t="str">
        <f t="shared" ca="1" si="987"/>
        <v>'Simpl. all tex-DT PLYWOOD'!</v>
      </c>
      <c r="J5229">
        <f t="shared" ca="1" si="988"/>
        <v>0</v>
      </c>
      <c r="K5229">
        <f t="shared" ca="1" si="989"/>
        <v>0</v>
      </c>
      <c r="L5229">
        <f t="shared" ca="1" si="983"/>
        <v>0</v>
      </c>
      <c r="M5229">
        <f t="shared" ca="1" si="984"/>
        <v>0</v>
      </c>
      <c r="O5229" t="str">
        <f t="shared" ca="1" si="985"/>
        <v>D:z</v>
      </c>
      <c r="P5229" t="str">
        <f t="shared" ca="1" si="986"/>
        <v>D7:z7</v>
      </c>
    </row>
    <row r="5230" spans="1:16">
      <c r="A5230" t="str">
        <f t="shared" si="978"/>
        <v>07</v>
      </c>
      <c r="B5230" t="str">
        <f t="shared" ca="1" si="979"/>
        <v>W</v>
      </c>
      <c r="C5230" t="str">
        <f t="shared" si="980"/>
        <v>SIMPL-9I</v>
      </c>
      <c r="D5230" t="s">
        <v>2035</v>
      </c>
      <c r="E5230">
        <f t="shared" ca="1" si="981"/>
        <v>0</v>
      </c>
      <c r="H5230" t="str">
        <f t="shared" ca="1" si="982"/>
        <v>'Simpl. all tex-DT PLYWOOD'!</v>
      </c>
      <c r="I5230" t="str">
        <f t="shared" ca="1" si="987"/>
        <v>'Simpl. all tex-DT PLYWOOD'!</v>
      </c>
      <c r="J5230">
        <f t="shared" ca="1" si="988"/>
        <v>0</v>
      </c>
      <c r="K5230">
        <f t="shared" ca="1" si="989"/>
        <v>0</v>
      </c>
      <c r="L5230">
        <f t="shared" ca="1" si="983"/>
        <v>0</v>
      </c>
      <c r="M5230">
        <f t="shared" ca="1" si="984"/>
        <v>0</v>
      </c>
      <c r="O5230" t="str">
        <f t="shared" ca="1" si="985"/>
        <v>D:z</v>
      </c>
      <c r="P5230" t="str">
        <f t="shared" ca="1" si="986"/>
        <v>D7:z7</v>
      </c>
    </row>
    <row r="5231" spans="1:16">
      <c r="A5231" t="str">
        <f t="shared" si="978"/>
        <v>08</v>
      </c>
      <c r="B5231" t="str">
        <f t="shared" ca="1" si="979"/>
        <v>W</v>
      </c>
      <c r="C5231" t="str">
        <f t="shared" si="980"/>
        <v>SIMPL-9I</v>
      </c>
      <c r="D5231" t="s">
        <v>2036</v>
      </c>
      <c r="E5231">
        <f t="shared" ca="1" si="981"/>
        <v>0</v>
      </c>
      <c r="H5231" t="str">
        <f t="shared" ca="1" si="982"/>
        <v>'Simpl. all tex-DT PLYWOOD'!</v>
      </c>
      <c r="I5231" t="str">
        <f t="shared" ca="1" si="987"/>
        <v>'Simpl. all tex-DT PLYWOOD'!</v>
      </c>
      <c r="J5231">
        <f t="shared" ca="1" si="988"/>
        <v>0</v>
      </c>
      <c r="K5231">
        <f t="shared" ca="1" si="989"/>
        <v>0</v>
      </c>
      <c r="L5231">
        <f t="shared" ca="1" si="983"/>
        <v>0</v>
      </c>
      <c r="M5231">
        <f t="shared" ca="1" si="984"/>
        <v>0</v>
      </c>
      <c r="O5231" t="str">
        <f t="shared" ca="1" si="985"/>
        <v>D:z</v>
      </c>
      <c r="P5231" t="str">
        <f t="shared" ca="1" si="986"/>
        <v>D7:z7</v>
      </c>
    </row>
    <row r="5232" spans="1:16">
      <c r="A5232" t="str">
        <f t="shared" si="978"/>
        <v>09</v>
      </c>
      <c r="B5232" t="str">
        <f t="shared" ca="1" si="979"/>
        <v>W</v>
      </c>
      <c r="C5232" t="str">
        <f t="shared" si="980"/>
        <v>SIMPL-9I</v>
      </c>
      <c r="D5232" t="s">
        <v>2037</v>
      </c>
      <c r="E5232">
        <f t="shared" ca="1" si="981"/>
        <v>0</v>
      </c>
      <c r="H5232" t="str">
        <f t="shared" ca="1" si="982"/>
        <v>'Simpl. all tex-DT PLYWOOD'!</v>
      </c>
      <c r="I5232" t="str">
        <f t="shared" ca="1" si="987"/>
        <v>'Simpl. all tex-DT PLYWOOD'!</v>
      </c>
      <c r="J5232">
        <f t="shared" ca="1" si="988"/>
        <v>0</v>
      </c>
      <c r="K5232">
        <f t="shared" ca="1" si="989"/>
        <v>0</v>
      </c>
      <c r="L5232">
        <f t="shared" ca="1" si="983"/>
        <v>0</v>
      </c>
      <c r="M5232">
        <f t="shared" ca="1" si="984"/>
        <v>0</v>
      </c>
      <c r="O5232" t="str">
        <f t="shared" ca="1" si="985"/>
        <v>D:z</v>
      </c>
      <c r="P5232" t="str">
        <f t="shared" ca="1" si="986"/>
        <v>D7:z7</v>
      </c>
    </row>
    <row r="5233" spans="1:16">
      <c r="A5233" t="str">
        <f t="shared" si="978"/>
        <v>10</v>
      </c>
      <c r="B5233" t="str">
        <f t="shared" ca="1" si="979"/>
        <v>W</v>
      </c>
      <c r="C5233" t="str">
        <f t="shared" si="980"/>
        <v>SIMPL-9I</v>
      </c>
      <c r="D5233" t="s">
        <v>2038</v>
      </c>
      <c r="E5233">
        <f t="shared" ca="1" si="981"/>
        <v>0</v>
      </c>
      <c r="H5233" t="str">
        <f t="shared" ca="1" si="982"/>
        <v>'Simpl. all tex-DT PLYWOOD'!</v>
      </c>
      <c r="I5233" t="str">
        <f t="shared" ca="1" si="987"/>
        <v>'Simpl. all tex-DT PLYWOOD'!</v>
      </c>
      <c r="J5233">
        <f t="shared" ca="1" si="988"/>
        <v>0</v>
      </c>
      <c r="K5233">
        <f t="shared" ca="1" si="989"/>
        <v>0</v>
      </c>
      <c r="L5233">
        <f t="shared" ca="1" si="983"/>
        <v>0</v>
      </c>
      <c r="M5233">
        <f t="shared" ca="1" si="984"/>
        <v>0</v>
      </c>
      <c r="O5233" t="str">
        <f t="shared" ca="1" si="985"/>
        <v>D:z</v>
      </c>
      <c r="P5233" t="str">
        <f t="shared" ca="1" si="986"/>
        <v>D7:z7</v>
      </c>
    </row>
    <row r="5234" spans="1:16">
      <c r="A5234" t="str">
        <f t="shared" si="978"/>
        <v>100</v>
      </c>
      <c r="B5234" t="str">
        <f t="shared" ca="1" si="979"/>
        <v>W</v>
      </c>
      <c r="C5234" t="str">
        <f t="shared" si="980"/>
        <v>SIMPL-9I</v>
      </c>
      <c r="D5234" t="s">
        <v>2042</v>
      </c>
      <c r="E5234">
        <f t="shared" ca="1" si="981"/>
        <v>0</v>
      </c>
      <c r="H5234" t="str">
        <f t="shared" ca="1" si="982"/>
        <v>'Simpl. all tex-DT PLYWOOD'!</v>
      </c>
      <c r="I5234" t="str">
        <f t="shared" ca="1" si="987"/>
        <v>'Simpl. all tex-DT PLYWOOD'!</v>
      </c>
      <c r="J5234">
        <f t="shared" ca="1" si="988"/>
        <v>0</v>
      </c>
      <c r="K5234">
        <f t="shared" ca="1" si="989"/>
        <v>0</v>
      </c>
      <c r="L5234">
        <f t="shared" ca="1" si="983"/>
        <v>0</v>
      </c>
      <c r="M5234">
        <f t="shared" ca="1" si="984"/>
        <v>0</v>
      </c>
      <c r="O5234" t="str">
        <f t="shared" ca="1" si="985"/>
        <v>D:z</v>
      </c>
      <c r="P5234" t="str">
        <f t="shared" ca="1" si="986"/>
        <v>D7:z7</v>
      </c>
    </row>
    <row r="5235" spans="1:16">
      <c r="A5235" t="str">
        <f t="shared" si="978"/>
        <v>11</v>
      </c>
      <c r="B5235" t="str">
        <f t="shared" ca="1" si="979"/>
        <v>W</v>
      </c>
      <c r="C5235" t="str">
        <f t="shared" si="980"/>
        <v>SIMPL-9I</v>
      </c>
      <c r="D5235" t="s">
        <v>2039</v>
      </c>
      <c r="E5235">
        <f t="shared" ca="1" si="981"/>
        <v>0</v>
      </c>
      <c r="H5235" t="str">
        <f t="shared" ca="1" si="982"/>
        <v>'Simpl. all tex-DT PLYWOOD'!</v>
      </c>
      <c r="I5235" t="str">
        <f t="shared" ca="1" si="987"/>
        <v>'Simpl. all tex-DT PLYWOOD'!</v>
      </c>
      <c r="J5235">
        <f t="shared" ca="1" si="988"/>
        <v>0</v>
      </c>
      <c r="K5235">
        <f t="shared" ca="1" si="989"/>
        <v>0</v>
      </c>
      <c r="L5235">
        <f t="shared" ca="1" si="983"/>
        <v>0</v>
      </c>
      <c r="M5235">
        <f t="shared" ca="1" si="984"/>
        <v>0</v>
      </c>
      <c r="O5235" t="str">
        <f t="shared" ca="1" si="985"/>
        <v>D:z</v>
      </c>
      <c r="P5235" t="str">
        <f t="shared" ca="1" si="986"/>
        <v>D7:z7</v>
      </c>
    </row>
    <row r="5236" spans="1:16">
      <c r="A5236" t="str">
        <f t="shared" si="978"/>
        <v>12</v>
      </c>
      <c r="B5236" t="str">
        <f t="shared" ca="1" si="979"/>
        <v>W</v>
      </c>
      <c r="C5236" t="str">
        <f t="shared" si="980"/>
        <v>SIMPL-9I</v>
      </c>
      <c r="D5236" t="s">
        <v>2040</v>
      </c>
      <c r="E5236">
        <f t="shared" ca="1" si="981"/>
        <v>0</v>
      </c>
      <c r="H5236" t="str">
        <f t="shared" ca="1" si="982"/>
        <v>'Simpl. all tex-DT PLYWOOD'!</v>
      </c>
      <c r="I5236" t="str">
        <f t="shared" ca="1" si="987"/>
        <v>'Simpl. all tex-DT PLYWOOD'!</v>
      </c>
      <c r="J5236">
        <f t="shared" ca="1" si="988"/>
        <v>0</v>
      </c>
      <c r="K5236">
        <f t="shared" ca="1" si="989"/>
        <v>0</v>
      </c>
      <c r="L5236">
        <f t="shared" ca="1" si="983"/>
        <v>0</v>
      </c>
      <c r="M5236">
        <f t="shared" ca="1" si="984"/>
        <v>0</v>
      </c>
      <c r="O5236" t="str">
        <f t="shared" ca="1" si="985"/>
        <v>D:z</v>
      </c>
      <c r="P5236" t="str">
        <f t="shared" ca="1" si="986"/>
        <v>D7:z7</v>
      </c>
    </row>
    <row r="5237" spans="1:16">
      <c r="A5237" t="str">
        <f t="shared" si="978"/>
        <v>13</v>
      </c>
      <c r="B5237" t="str">
        <f t="shared" ca="1" si="979"/>
        <v>W</v>
      </c>
      <c r="C5237" t="str">
        <f t="shared" si="980"/>
        <v>SIMPL-9I</v>
      </c>
      <c r="D5237" t="s">
        <v>2041</v>
      </c>
      <c r="E5237">
        <f t="shared" ca="1" si="981"/>
        <v>0</v>
      </c>
      <c r="H5237" t="str">
        <f t="shared" ca="1" si="982"/>
        <v>'Simpl. all tex-DT PLYWOOD'!</v>
      </c>
      <c r="I5237" t="str">
        <f t="shared" ca="1" si="987"/>
        <v>'Simpl. all tex-DT PLYWOOD'!</v>
      </c>
      <c r="J5237">
        <f t="shared" ca="1" si="988"/>
        <v>0</v>
      </c>
      <c r="K5237">
        <f t="shared" ca="1" si="989"/>
        <v>0</v>
      </c>
      <c r="L5237">
        <f t="shared" ca="1" si="983"/>
        <v>0</v>
      </c>
      <c r="M5237">
        <f t="shared" ca="1" si="984"/>
        <v>0</v>
      </c>
      <c r="O5237" t="str">
        <f t="shared" ca="1" si="985"/>
        <v>D:z</v>
      </c>
      <c r="P5237" t="str">
        <f t="shared" ca="1" si="986"/>
        <v>D7:z7</v>
      </c>
    </row>
    <row r="5238" spans="1:16">
      <c r="A5238" t="str">
        <f t="shared" si="978"/>
        <v>01</v>
      </c>
      <c r="B5238" t="str">
        <f t="shared" ca="1" si="979"/>
        <v>W</v>
      </c>
      <c r="C5238" t="str">
        <f t="shared" si="980"/>
        <v>SIMPL-9I-C</v>
      </c>
      <c r="D5238" t="s">
        <v>6100</v>
      </c>
      <c r="E5238">
        <f t="shared" ca="1" si="981"/>
        <v>0</v>
      </c>
      <c r="H5238" t="str">
        <f t="shared" ca="1" si="982"/>
        <v>'(more) Simpl. Textures PLYWOOD'!</v>
      </c>
      <c r="I5238">
        <f t="shared" ca="1" si="987"/>
        <v>0</v>
      </c>
      <c r="J5238" t="str">
        <f t="shared" ca="1" si="988"/>
        <v>'(more) Simpl. Textures PLYWOOD'!</v>
      </c>
      <c r="K5238">
        <f t="shared" ca="1" si="989"/>
        <v>0</v>
      </c>
      <c r="L5238">
        <f t="shared" ca="1" si="983"/>
        <v>0</v>
      </c>
      <c r="M5238">
        <f t="shared" ca="1" si="984"/>
        <v>0</v>
      </c>
      <c r="O5238" t="str">
        <f t="shared" ca="1" si="985"/>
        <v>D:N</v>
      </c>
      <c r="P5238" t="str">
        <f t="shared" ca="1" si="986"/>
        <v>D7:N7</v>
      </c>
    </row>
    <row r="5239" spans="1:16">
      <c r="A5239" t="str">
        <f t="shared" si="978"/>
        <v>16</v>
      </c>
      <c r="B5239" t="str">
        <f t="shared" ca="1" si="979"/>
        <v>W</v>
      </c>
      <c r="C5239" t="str">
        <f t="shared" si="980"/>
        <v>SIMPL-9I-N-NT</v>
      </c>
      <c r="D5239" t="s">
        <v>5618</v>
      </c>
      <c r="E5239">
        <f t="shared" ca="1" si="981"/>
        <v>0</v>
      </c>
      <c r="H5239" t="str">
        <f t="shared" ca="1" si="982"/>
        <v>'(more) Simpl. Textures PLYWOOD'!</v>
      </c>
      <c r="I5239">
        <f t="shared" ca="1" si="987"/>
        <v>0</v>
      </c>
      <c r="J5239" t="str">
        <f t="shared" ca="1" si="988"/>
        <v>'(more) Simpl. Textures PLYWOOD'!</v>
      </c>
      <c r="K5239">
        <f t="shared" ca="1" si="989"/>
        <v>0</v>
      </c>
      <c r="L5239">
        <f t="shared" ca="1" si="983"/>
        <v>0</v>
      </c>
      <c r="M5239">
        <f t="shared" ca="1" si="984"/>
        <v>0</v>
      </c>
      <c r="O5239" t="str">
        <f t="shared" ca="1" si="985"/>
        <v>D:N</v>
      </c>
      <c r="P5239" t="str">
        <f t="shared" ca="1" si="986"/>
        <v>D7:N7</v>
      </c>
    </row>
    <row r="5240" spans="1:16">
      <c r="A5240" t="str">
        <f t="shared" si="978"/>
        <v>16</v>
      </c>
      <c r="B5240" t="str">
        <f t="shared" ca="1" si="979"/>
        <v>W</v>
      </c>
      <c r="C5240" t="str">
        <f t="shared" si="980"/>
        <v>SIMPL-9I-N-T</v>
      </c>
      <c r="D5240" t="s">
        <v>5778</v>
      </c>
      <c r="E5240">
        <f t="shared" ca="1" si="981"/>
        <v>0</v>
      </c>
      <c r="H5240" t="str">
        <f t="shared" ca="1" si="982"/>
        <v>'(more) Simpl. Textures PLYWOOD'!</v>
      </c>
      <c r="I5240">
        <f t="shared" ca="1" si="987"/>
        <v>0</v>
      </c>
      <c r="J5240" t="str">
        <f t="shared" ca="1" si="988"/>
        <v>'(more) Simpl. Textures PLYWOOD'!</v>
      </c>
      <c r="K5240">
        <f t="shared" ca="1" si="989"/>
        <v>0</v>
      </c>
      <c r="L5240">
        <f t="shared" ca="1" si="983"/>
        <v>0</v>
      </c>
      <c r="M5240">
        <f t="shared" ca="1" si="984"/>
        <v>0</v>
      </c>
      <c r="O5240" t="str">
        <f t="shared" ca="1" si="985"/>
        <v>D:N</v>
      </c>
      <c r="P5240" t="str">
        <f t="shared" ca="1" si="986"/>
        <v>D7:N7</v>
      </c>
    </row>
    <row r="5241" spans="1:16">
      <c r="A5241" t="str">
        <f t="shared" si="978"/>
        <v>01</v>
      </c>
      <c r="B5241" t="str">
        <f t="shared" ca="1" si="979"/>
        <v>W</v>
      </c>
      <c r="C5241" t="str">
        <f t="shared" si="980"/>
        <v>SIMPL-9I-T</v>
      </c>
      <c r="D5241" t="s">
        <v>4478</v>
      </c>
      <c r="E5241">
        <f t="shared" ca="1" si="981"/>
        <v>0</v>
      </c>
      <c r="H5241" t="str">
        <f t="shared" ca="1" si="982"/>
        <v>'Simpl. all tex-DT PLYWOOD'!</v>
      </c>
      <c r="I5241" t="str">
        <f t="shared" ca="1" si="987"/>
        <v>'Simpl. all tex-DT PLYWOOD'!</v>
      </c>
      <c r="J5241">
        <f t="shared" ca="1" si="988"/>
        <v>0</v>
      </c>
      <c r="K5241">
        <f t="shared" ca="1" si="989"/>
        <v>0</v>
      </c>
      <c r="L5241">
        <f t="shared" ca="1" si="983"/>
        <v>0</v>
      </c>
      <c r="M5241">
        <f t="shared" ca="1" si="984"/>
        <v>0</v>
      </c>
      <c r="O5241" t="str">
        <f t="shared" ca="1" si="985"/>
        <v>D:z</v>
      </c>
      <c r="P5241" t="str">
        <f t="shared" ca="1" si="986"/>
        <v>D7:z7</v>
      </c>
    </row>
    <row r="5242" spans="1:16">
      <c r="A5242" t="str">
        <f t="shared" si="978"/>
        <v>02</v>
      </c>
      <c r="B5242" t="str">
        <f t="shared" ca="1" si="979"/>
        <v>W</v>
      </c>
      <c r="C5242" t="str">
        <f t="shared" si="980"/>
        <v>SIMPL-9I-T</v>
      </c>
      <c r="D5242" t="s">
        <v>4479</v>
      </c>
      <c r="E5242">
        <f t="shared" ca="1" si="981"/>
        <v>0</v>
      </c>
      <c r="H5242" t="str">
        <f t="shared" ca="1" si="982"/>
        <v>'Simpl. all tex-DT PLYWOOD'!</v>
      </c>
      <c r="I5242" t="str">
        <f t="shared" ca="1" si="987"/>
        <v>'Simpl. all tex-DT PLYWOOD'!</v>
      </c>
      <c r="J5242">
        <f t="shared" ca="1" si="988"/>
        <v>0</v>
      </c>
      <c r="K5242">
        <f t="shared" ca="1" si="989"/>
        <v>0</v>
      </c>
      <c r="L5242">
        <f t="shared" ca="1" si="983"/>
        <v>0</v>
      </c>
      <c r="M5242">
        <f t="shared" ca="1" si="984"/>
        <v>0</v>
      </c>
      <c r="O5242" t="str">
        <f t="shared" ca="1" si="985"/>
        <v>D:z</v>
      </c>
      <c r="P5242" t="str">
        <f t="shared" ca="1" si="986"/>
        <v>D7:z7</v>
      </c>
    </row>
    <row r="5243" spans="1:16">
      <c r="A5243" t="str">
        <f t="shared" si="978"/>
        <v>03</v>
      </c>
      <c r="B5243" t="str">
        <f t="shared" ca="1" si="979"/>
        <v>W</v>
      </c>
      <c r="C5243" t="str">
        <f t="shared" si="980"/>
        <v>SIMPL-9I-T</v>
      </c>
      <c r="D5243" t="s">
        <v>4480</v>
      </c>
      <c r="E5243">
        <f t="shared" ca="1" si="981"/>
        <v>0</v>
      </c>
      <c r="H5243" t="str">
        <f t="shared" ca="1" si="982"/>
        <v>'Simpl. all tex-DT PLYWOOD'!</v>
      </c>
      <c r="I5243" t="str">
        <f t="shared" ca="1" si="987"/>
        <v>'Simpl. all tex-DT PLYWOOD'!</v>
      </c>
      <c r="J5243">
        <f t="shared" ca="1" si="988"/>
        <v>0</v>
      </c>
      <c r="K5243">
        <f t="shared" ca="1" si="989"/>
        <v>0</v>
      </c>
      <c r="L5243">
        <f t="shared" ca="1" si="983"/>
        <v>0</v>
      </c>
      <c r="M5243">
        <f t="shared" ca="1" si="984"/>
        <v>0</v>
      </c>
      <c r="O5243" t="str">
        <f t="shared" ca="1" si="985"/>
        <v>D:z</v>
      </c>
      <c r="P5243" t="str">
        <f t="shared" ca="1" si="986"/>
        <v>D7:z7</v>
      </c>
    </row>
    <row r="5244" spans="1:16">
      <c r="A5244" t="str">
        <f t="shared" si="978"/>
        <v>04</v>
      </c>
      <c r="B5244" t="str">
        <f t="shared" ca="1" si="979"/>
        <v>W</v>
      </c>
      <c r="C5244" t="str">
        <f t="shared" si="980"/>
        <v>SIMPL-9I-T</v>
      </c>
      <c r="D5244" t="s">
        <v>4481</v>
      </c>
      <c r="E5244">
        <f t="shared" ca="1" si="981"/>
        <v>0</v>
      </c>
      <c r="H5244" t="str">
        <f t="shared" ca="1" si="982"/>
        <v>'Simpl. all tex-DT PLYWOOD'!</v>
      </c>
      <c r="I5244" t="str">
        <f t="shared" ca="1" si="987"/>
        <v>'Simpl. all tex-DT PLYWOOD'!</v>
      </c>
      <c r="J5244">
        <f t="shared" ca="1" si="988"/>
        <v>0</v>
      </c>
      <c r="K5244">
        <f t="shared" ca="1" si="989"/>
        <v>0</v>
      </c>
      <c r="L5244">
        <f t="shared" ca="1" si="983"/>
        <v>0</v>
      </c>
      <c r="M5244">
        <f t="shared" ca="1" si="984"/>
        <v>0</v>
      </c>
      <c r="O5244" t="str">
        <f t="shared" ca="1" si="985"/>
        <v>D:z</v>
      </c>
      <c r="P5244" t="str">
        <f t="shared" ca="1" si="986"/>
        <v>D7:z7</v>
      </c>
    </row>
    <row r="5245" spans="1:16">
      <c r="A5245" t="str">
        <f t="shared" si="978"/>
        <v>05</v>
      </c>
      <c r="B5245" t="str">
        <f t="shared" ca="1" si="979"/>
        <v>W</v>
      </c>
      <c r="C5245" t="str">
        <f t="shared" si="980"/>
        <v>SIMPL-9I-T</v>
      </c>
      <c r="D5245" t="s">
        <v>4482</v>
      </c>
      <c r="E5245">
        <f t="shared" ca="1" si="981"/>
        <v>0</v>
      </c>
      <c r="H5245" t="str">
        <f t="shared" ca="1" si="982"/>
        <v>'Simpl. all tex-DT PLYWOOD'!</v>
      </c>
      <c r="I5245" t="str">
        <f t="shared" ca="1" si="987"/>
        <v>'Simpl. all tex-DT PLYWOOD'!</v>
      </c>
      <c r="J5245">
        <f t="shared" ca="1" si="988"/>
        <v>0</v>
      </c>
      <c r="K5245">
        <f t="shared" ca="1" si="989"/>
        <v>0</v>
      </c>
      <c r="L5245">
        <f t="shared" ca="1" si="983"/>
        <v>0</v>
      </c>
      <c r="M5245">
        <f t="shared" ca="1" si="984"/>
        <v>0</v>
      </c>
      <c r="O5245" t="str">
        <f t="shared" ca="1" si="985"/>
        <v>D:z</v>
      </c>
      <c r="P5245" t="str">
        <f t="shared" ca="1" si="986"/>
        <v>D7:z7</v>
      </c>
    </row>
    <row r="5246" spans="1:16">
      <c r="A5246" t="str">
        <f t="shared" si="978"/>
        <v>06</v>
      </c>
      <c r="B5246" t="str">
        <f t="shared" ca="1" si="979"/>
        <v>W</v>
      </c>
      <c r="C5246" t="str">
        <f t="shared" si="980"/>
        <v>SIMPL-9I-T</v>
      </c>
      <c r="D5246" t="s">
        <v>4483</v>
      </c>
      <c r="E5246">
        <f t="shared" ca="1" si="981"/>
        <v>0</v>
      </c>
      <c r="H5246" t="str">
        <f t="shared" ca="1" si="982"/>
        <v>'Simpl. all tex-DT PLYWOOD'!</v>
      </c>
      <c r="I5246" t="str">
        <f t="shared" ca="1" si="987"/>
        <v>'Simpl. all tex-DT PLYWOOD'!</v>
      </c>
      <c r="J5246">
        <f t="shared" ca="1" si="988"/>
        <v>0</v>
      </c>
      <c r="K5246">
        <f t="shared" ca="1" si="989"/>
        <v>0</v>
      </c>
      <c r="L5246">
        <f t="shared" ca="1" si="983"/>
        <v>0</v>
      </c>
      <c r="M5246">
        <f t="shared" ca="1" si="984"/>
        <v>0</v>
      </c>
      <c r="O5246" t="str">
        <f t="shared" ca="1" si="985"/>
        <v>D:z</v>
      </c>
      <c r="P5246" t="str">
        <f t="shared" ca="1" si="986"/>
        <v>D7:z7</v>
      </c>
    </row>
    <row r="5247" spans="1:16">
      <c r="A5247" t="str">
        <f t="shared" si="978"/>
        <v>07</v>
      </c>
      <c r="B5247" t="str">
        <f t="shared" ca="1" si="979"/>
        <v>W</v>
      </c>
      <c r="C5247" t="str">
        <f t="shared" si="980"/>
        <v>SIMPL-9I-T</v>
      </c>
      <c r="D5247" t="s">
        <v>4484</v>
      </c>
      <c r="E5247">
        <f t="shared" ca="1" si="981"/>
        <v>0</v>
      </c>
      <c r="H5247" t="str">
        <f t="shared" ca="1" si="982"/>
        <v>'Simpl. all tex-DT PLYWOOD'!</v>
      </c>
      <c r="I5247" t="str">
        <f t="shared" ca="1" si="987"/>
        <v>'Simpl. all tex-DT PLYWOOD'!</v>
      </c>
      <c r="J5247">
        <f t="shared" ca="1" si="988"/>
        <v>0</v>
      </c>
      <c r="K5247">
        <f t="shared" ca="1" si="989"/>
        <v>0</v>
      </c>
      <c r="L5247">
        <f t="shared" ca="1" si="983"/>
        <v>0</v>
      </c>
      <c r="M5247">
        <f t="shared" ca="1" si="984"/>
        <v>0</v>
      </c>
      <c r="O5247" t="str">
        <f t="shared" ca="1" si="985"/>
        <v>D:z</v>
      </c>
      <c r="P5247" t="str">
        <f t="shared" ca="1" si="986"/>
        <v>D7:z7</v>
      </c>
    </row>
    <row r="5248" spans="1:16">
      <c r="A5248" t="str">
        <f t="shared" si="978"/>
        <v>08</v>
      </c>
      <c r="B5248" t="str">
        <f t="shared" ca="1" si="979"/>
        <v>W</v>
      </c>
      <c r="C5248" t="str">
        <f t="shared" si="980"/>
        <v>SIMPL-9I-T</v>
      </c>
      <c r="D5248" t="s">
        <v>4485</v>
      </c>
      <c r="E5248">
        <f t="shared" ca="1" si="981"/>
        <v>0</v>
      </c>
      <c r="H5248" t="str">
        <f t="shared" ca="1" si="982"/>
        <v>'Simpl. all tex-DT PLYWOOD'!</v>
      </c>
      <c r="I5248" t="str">
        <f t="shared" ca="1" si="987"/>
        <v>'Simpl. all tex-DT PLYWOOD'!</v>
      </c>
      <c r="J5248">
        <f t="shared" ca="1" si="988"/>
        <v>0</v>
      </c>
      <c r="K5248">
        <f t="shared" ca="1" si="989"/>
        <v>0</v>
      </c>
      <c r="L5248">
        <f t="shared" ca="1" si="983"/>
        <v>0</v>
      </c>
      <c r="M5248">
        <f t="shared" ca="1" si="984"/>
        <v>0</v>
      </c>
      <c r="O5248" t="str">
        <f t="shared" ca="1" si="985"/>
        <v>D:z</v>
      </c>
      <c r="P5248" t="str">
        <f t="shared" ca="1" si="986"/>
        <v>D7:z7</v>
      </c>
    </row>
    <row r="5249" spans="1:16">
      <c r="A5249" t="str">
        <f t="shared" si="978"/>
        <v>09</v>
      </c>
      <c r="B5249" t="str">
        <f t="shared" ca="1" si="979"/>
        <v>W</v>
      </c>
      <c r="C5249" t="str">
        <f t="shared" si="980"/>
        <v>SIMPL-9I-T</v>
      </c>
      <c r="D5249" t="s">
        <v>4486</v>
      </c>
      <c r="E5249">
        <f t="shared" ca="1" si="981"/>
        <v>0</v>
      </c>
      <c r="H5249" t="str">
        <f t="shared" ca="1" si="982"/>
        <v>'Simpl. all tex-DT PLYWOOD'!</v>
      </c>
      <c r="I5249" t="str">
        <f t="shared" ca="1" si="987"/>
        <v>'Simpl. all tex-DT PLYWOOD'!</v>
      </c>
      <c r="J5249">
        <f t="shared" ca="1" si="988"/>
        <v>0</v>
      </c>
      <c r="K5249">
        <f t="shared" ca="1" si="989"/>
        <v>0</v>
      </c>
      <c r="L5249">
        <f t="shared" ca="1" si="983"/>
        <v>0</v>
      </c>
      <c r="M5249">
        <f t="shared" ca="1" si="984"/>
        <v>0</v>
      </c>
      <c r="O5249" t="str">
        <f t="shared" ca="1" si="985"/>
        <v>D:z</v>
      </c>
      <c r="P5249" t="str">
        <f t="shared" ca="1" si="986"/>
        <v>D7:z7</v>
      </c>
    </row>
    <row r="5250" spans="1:16">
      <c r="A5250" t="str">
        <f t="shared" si="978"/>
        <v>10</v>
      </c>
      <c r="B5250" t="str">
        <f t="shared" ca="1" si="979"/>
        <v>W</v>
      </c>
      <c r="C5250" t="str">
        <f t="shared" si="980"/>
        <v>SIMPL-9I-T</v>
      </c>
      <c r="D5250" t="s">
        <v>4487</v>
      </c>
      <c r="E5250">
        <f t="shared" ca="1" si="981"/>
        <v>0</v>
      </c>
      <c r="H5250" t="str">
        <f t="shared" ca="1" si="982"/>
        <v>'Simpl. all tex-DT PLYWOOD'!</v>
      </c>
      <c r="I5250" t="str">
        <f t="shared" ca="1" si="987"/>
        <v>'Simpl. all tex-DT PLYWOOD'!</v>
      </c>
      <c r="J5250">
        <f t="shared" ca="1" si="988"/>
        <v>0</v>
      </c>
      <c r="K5250">
        <f t="shared" ca="1" si="989"/>
        <v>0</v>
      </c>
      <c r="L5250">
        <f t="shared" ca="1" si="983"/>
        <v>0</v>
      </c>
      <c r="M5250">
        <f t="shared" ca="1" si="984"/>
        <v>0</v>
      </c>
      <c r="O5250" t="str">
        <f t="shared" ca="1" si="985"/>
        <v>D:z</v>
      </c>
      <c r="P5250" t="str">
        <f t="shared" ca="1" si="986"/>
        <v>D7:z7</v>
      </c>
    </row>
    <row r="5251" spans="1:16">
      <c r="A5251" t="str">
        <f t="shared" si="978"/>
        <v>11</v>
      </c>
      <c r="B5251" t="str">
        <f t="shared" ca="1" si="979"/>
        <v>W</v>
      </c>
      <c r="C5251" t="str">
        <f t="shared" si="980"/>
        <v>SIMPL-9I-T</v>
      </c>
      <c r="D5251" t="s">
        <v>4488</v>
      </c>
      <c r="E5251">
        <f t="shared" ca="1" si="981"/>
        <v>0</v>
      </c>
      <c r="H5251" t="str">
        <f t="shared" ca="1" si="982"/>
        <v>'Simpl. all tex-DT PLYWOOD'!</v>
      </c>
      <c r="I5251" t="str">
        <f t="shared" ca="1" si="987"/>
        <v>'Simpl. all tex-DT PLYWOOD'!</v>
      </c>
      <c r="J5251">
        <f t="shared" ca="1" si="988"/>
        <v>0</v>
      </c>
      <c r="K5251">
        <f t="shared" ca="1" si="989"/>
        <v>0</v>
      </c>
      <c r="L5251">
        <f t="shared" ca="1" si="983"/>
        <v>0</v>
      </c>
      <c r="M5251">
        <f t="shared" ca="1" si="984"/>
        <v>0</v>
      </c>
      <c r="O5251" t="str">
        <f t="shared" ca="1" si="985"/>
        <v>D:z</v>
      </c>
      <c r="P5251" t="str">
        <f t="shared" ca="1" si="986"/>
        <v>D7:z7</v>
      </c>
    </row>
    <row r="5252" spans="1:16">
      <c r="A5252" t="str">
        <f t="shared" si="978"/>
        <v>12</v>
      </c>
      <c r="B5252" t="str">
        <f t="shared" ca="1" si="979"/>
        <v>W</v>
      </c>
      <c r="C5252" t="str">
        <f t="shared" si="980"/>
        <v>SIMPL-9I-T</v>
      </c>
      <c r="D5252" t="s">
        <v>4489</v>
      </c>
      <c r="E5252">
        <f t="shared" ca="1" si="981"/>
        <v>0</v>
      </c>
      <c r="H5252" t="str">
        <f t="shared" ca="1" si="982"/>
        <v>'Simpl. all tex-DT PLYWOOD'!</v>
      </c>
      <c r="I5252" t="str">
        <f t="shared" ca="1" si="987"/>
        <v>'Simpl. all tex-DT PLYWOOD'!</v>
      </c>
      <c r="J5252">
        <f t="shared" ca="1" si="988"/>
        <v>0</v>
      </c>
      <c r="K5252">
        <f t="shared" ca="1" si="989"/>
        <v>0</v>
      </c>
      <c r="L5252">
        <f t="shared" ca="1" si="983"/>
        <v>0</v>
      </c>
      <c r="M5252">
        <f t="shared" ca="1" si="984"/>
        <v>0</v>
      </c>
      <c r="O5252" t="str">
        <f t="shared" ca="1" si="985"/>
        <v>D:z</v>
      </c>
      <c r="P5252" t="str">
        <f t="shared" ca="1" si="986"/>
        <v>D7:z7</v>
      </c>
    </row>
    <row r="5253" spans="1:16">
      <c r="A5253" t="str">
        <f t="shared" si="978"/>
        <v>13</v>
      </c>
      <c r="B5253" t="str">
        <f t="shared" ca="1" si="979"/>
        <v>W</v>
      </c>
      <c r="C5253" t="str">
        <f t="shared" si="980"/>
        <v>SIMPL-9I-T</v>
      </c>
      <c r="D5253" t="s">
        <v>4490</v>
      </c>
      <c r="E5253">
        <f t="shared" ca="1" si="981"/>
        <v>0</v>
      </c>
      <c r="H5253" t="str">
        <f t="shared" ca="1" si="982"/>
        <v>'Simpl. all tex-DT PLYWOOD'!</v>
      </c>
      <c r="I5253" t="str">
        <f t="shared" ca="1" si="987"/>
        <v>'Simpl. all tex-DT PLYWOOD'!</v>
      </c>
      <c r="J5253">
        <f t="shared" ca="1" si="988"/>
        <v>0</v>
      </c>
      <c r="K5253">
        <f t="shared" ca="1" si="989"/>
        <v>0</v>
      </c>
      <c r="L5253">
        <f t="shared" ca="1" si="983"/>
        <v>0</v>
      </c>
      <c r="M5253">
        <f t="shared" ca="1" si="984"/>
        <v>0</v>
      </c>
      <c r="O5253" t="str">
        <f t="shared" ca="1" si="985"/>
        <v>D:z</v>
      </c>
      <c r="P5253" t="str">
        <f t="shared" ca="1" si="986"/>
        <v>D7:z7</v>
      </c>
    </row>
    <row r="5254" spans="1:16">
      <c r="A5254" t="str">
        <f t="shared" si="978"/>
        <v>15</v>
      </c>
      <c r="B5254" t="str">
        <f t="shared" ca="1" si="979"/>
        <v>W</v>
      </c>
      <c r="C5254" t="str">
        <f t="shared" si="980"/>
        <v>SIMPL-9I-T</v>
      </c>
      <c r="D5254" t="s">
        <v>4843</v>
      </c>
      <c r="E5254">
        <f t="shared" ca="1" si="981"/>
        <v>0</v>
      </c>
      <c r="H5254" t="str">
        <f t="shared" ca="1" si="982"/>
        <v>'Simpl. all tex-DT PLYWOOD'!</v>
      </c>
      <c r="I5254" t="str">
        <f t="shared" ca="1" si="987"/>
        <v>'Simpl. all tex-DT PLYWOOD'!</v>
      </c>
      <c r="J5254">
        <f t="shared" ca="1" si="988"/>
        <v>0</v>
      </c>
      <c r="K5254">
        <f t="shared" ca="1" si="989"/>
        <v>0</v>
      </c>
      <c r="L5254">
        <f t="shared" ca="1" si="983"/>
        <v>0</v>
      </c>
      <c r="M5254">
        <f t="shared" ca="1" si="984"/>
        <v>0</v>
      </c>
      <c r="O5254" t="str">
        <f t="shared" ca="1" si="985"/>
        <v>D:z</v>
      </c>
      <c r="P5254" t="str">
        <f t="shared" ca="1" si="986"/>
        <v>D7:z7</v>
      </c>
    </row>
    <row r="5255" spans="1:16">
      <c r="A5255" t="str">
        <f t="shared" si="978"/>
        <v>01</v>
      </c>
      <c r="B5255" t="str">
        <f t="shared" ca="1" si="979"/>
        <v>W</v>
      </c>
      <c r="C5255" t="str">
        <f t="shared" si="980"/>
        <v>SIMPL-9J</v>
      </c>
      <c r="D5255" t="s">
        <v>2043</v>
      </c>
      <c r="E5255">
        <f t="shared" ca="1" si="981"/>
        <v>0</v>
      </c>
      <c r="H5255" t="str">
        <f t="shared" ca="1" si="982"/>
        <v>'Simpl. all tex-DT PLYWOOD'!</v>
      </c>
      <c r="I5255" t="str">
        <f t="shared" ca="1" si="987"/>
        <v>'Simpl. all tex-DT PLYWOOD'!</v>
      </c>
      <c r="J5255">
        <f t="shared" ca="1" si="988"/>
        <v>0</v>
      </c>
      <c r="K5255">
        <f t="shared" ca="1" si="989"/>
        <v>0</v>
      </c>
      <c r="L5255">
        <f t="shared" ca="1" si="983"/>
        <v>0</v>
      </c>
      <c r="M5255">
        <f t="shared" ca="1" si="984"/>
        <v>0</v>
      </c>
      <c r="O5255" t="str">
        <f t="shared" ca="1" si="985"/>
        <v>D:z</v>
      </c>
      <c r="P5255" t="str">
        <f t="shared" ca="1" si="986"/>
        <v>D7:z7</v>
      </c>
    </row>
    <row r="5256" spans="1:16">
      <c r="A5256" t="str">
        <f t="shared" si="978"/>
        <v>02</v>
      </c>
      <c r="B5256" t="str">
        <f t="shared" ca="1" si="979"/>
        <v>W</v>
      </c>
      <c r="C5256" t="str">
        <f t="shared" si="980"/>
        <v>SIMPL-9J</v>
      </c>
      <c r="D5256" t="s">
        <v>2044</v>
      </c>
      <c r="E5256">
        <f t="shared" ca="1" si="981"/>
        <v>0</v>
      </c>
      <c r="H5256" t="str">
        <f t="shared" ca="1" si="982"/>
        <v>'Simpl. all tex-DT PLYWOOD'!</v>
      </c>
      <c r="I5256" t="str">
        <f t="shared" ca="1" si="987"/>
        <v>'Simpl. all tex-DT PLYWOOD'!</v>
      </c>
      <c r="J5256">
        <f t="shared" ca="1" si="988"/>
        <v>0</v>
      </c>
      <c r="K5256">
        <f t="shared" ca="1" si="989"/>
        <v>0</v>
      </c>
      <c r="L5256">
        <f t="shared" ca="1" si="983"/>
        <v>0</v>
      </c>
      <c r="M5256">
        <f t="shared" ca="1" si="984"/>
        <v>0</v>
      </c>
      <c r="O5256" t="str">
        <f t="shared" ca="1" si="985"/>
        <v>D:z</v>
      </c>
      <c r="P5256" t="str">
        <f t="shared" ca="1" si="986"/>
        <v>D7:z7</v>
      </c>
    </row>
    <row r="5257" spans="1:16">
      <c r="A5257" t="str">
        <f t="shared" si="978"/>
        <v>03</v>
      </c>
      <c r="B5257" t="str">
        <f t="shared" ca="1" si="979"/>
        <v>W</v>
      </c>
      <c r="C5257" t="str">
        <f t="shared" si="980"/>
        <v>SIMPL-9J</v>
      </c>
      <c r="D5257" t="s">
        <v>2045</v>
      </c>
      <c r="E5257">
        <f t="shared" ca="1" si="981"/>
        <v>0</v>
      </c>
      <c r="H5257" t="str">
        <f t="shared" ca="1" si="982"/>
        <v>'Simpl. all tex-DT PLYWOOD'!</v>
      </c>
      <c r="I5257" t="str">
        <f t="shared" ca="1" si="987"/>
        <v>'Simpl. all tex-DT PLYWOOD'!</v>
      </c>
      <c r="J5257">
        <f t="shared" ca="1" si="988"/>
        <v>0</v>
      </c>
      <c r="K5257">
        <f t="shared" ca="1" si="989"/>
        <v>0</v>
      </c>
      <c r="L5257">
        <f t="shared" ca="1" si="983"/>
        <v>0</v>
      </c>
      <c r="M5257">
        <f t="shared" ca="1" si="984"/>
        <v>0</v>
      </c>
      <c r="O5257" t="str">
        <f t="shared" ca="1" si="985"/>
        <v>D:z</v>
      </c>
      <c r="P5257" t="str">
        <f t="shared" ca="1" si="986"/>
        <v>D7:z7</v>
      </c>
    </row>
    <row r="5258" spans="1:16">
      <c r="A5258" t="str">
        <f t="shared" si="978"/>
        <v>04</v>
      </c>
      <c r="B5258" t="str">
        <f t="shared" ca="1" si="979"/>
        <v>W</v>
      </c>
      <c r="C5258" t="str">
        <f t="shared" si="980"/>
        <v>SIMPL-9J</v>
      </c>
      <c r="D5258" t="s">
        <v>2046</v>
      </c>
      <c r="E5258">
        <f t="shared" ca="1" si="981"/>
        <v>0</v>
      </c>
      <c r="H5258" t="str">
        <f t="shared" ca="1" si="982"/>
        <v>'Simpl. all tex-DT PLYWOOD'!</v>
      </c>
      <c r="I5258" t="str">
        <f t="shared" ca="1" si="987"/>
        <v>'Simpl. all tex-DT PLYWOOD'!</v>
      </c>
      <c r="J5258">
        <f t="shared" ca="1" si="988"/>
        <v>0</v>
      </c>
      <c r="K5258">
        <f t="shared" ca="1" si="989"/>
        <v>0</v>
      </c>
      <c r="L5258">
        <f t="shared" ca="1" si="983"/>
        <v>0</v>
      </c>
      <c r="M5258">
        <f t="shared" ca="1" si="984"/>
        <v>0</v>
      </c>
      <c r="O5258" t="str">
        <f t="shared" ca="1" si="985"/>
        <v>D:z</v>
      </c>
      <c r="P5258" t="str">
        <f t="shared" ca="1" si="986"/>
        <v>D7:z7</v>
      </c>
    </row>
    <row r="5259" spans="1:16">
      <c r="A5259" t="str">
        <f t="shared" si="978"/>
        <v>05</v>
      </c>
      <c r="B5259" t="str">
        <f t="shared" ca="1" si="979"/>
        <v>W</v>
      </c>
      <c r="C5259" t="str">
        <f t="shared" si="980"/>
        <v>SIMPL-9J</v>
      </c>
      <c r="D5259" t="s">
        <v>2047</v>
      </c>
      <c r="E5259">
        <f t="shared" ca="1" si="981"/>
        <v>0</v>
      </c>
      <c r="H5259" t="str">
        <f t="shared" ca="1" si="982"/>
        <v>'Simpl. all tex-DT PLYWOOD'!</v>
      </c>
      <c r="I5259" t="str">
        <f t="shared" ca="1" si="987"/>
        <v>'Simpl. all tex-DT PLYWOOD'!</v>
      </c>
      <c r="J5259">
        <f t="shared" ca="1" si="988"/>
        <v>0</v>
      </c>
      <c r="K5259">
        <f t="shared" ca="1" si="989"/>
        <v>0</v>
      </c>
      <c r="L5259">
        <f t="shared" ca="1" si="983"/>
        <v>0</v>
      </c>
      <c r="M5259">
        <f t="shared" ca="1" si="984"/>
        <v>0</v>
      </c>
      <c r="O5259" t="str">
        <f t="shared" ca="1" si="985"/>
        <v>D:z</v>
      </c>
      <c r="P5259" t="str">
        <f t="shared" ca="1" si="986"/>
        <v>D7:z7</v>
      </c>
    </row>
    <row r="5260" spans="1:16">
      <c r="A5260" t="str">
        <f t="shared" si="978"/>
        <v>06</v>
      </c>
      <c r="B5260" t="str">
        <f t="shared" ca="1" si="979"/>
        <v>W</v>
      </c>
      <c r="C5260" t="str">
        <f t="shared" si="980"/>
        <v>SIMPL-9J</v>
      </c>
      <c r="D5260" t="s">
        <v>2048</v>
      </c>
      <c r="E5260">
        <f t="shared" ca="1" si="981"/>
        <v>0</v>
      </c>
      <c r="H5260" t="str">
        <f t="shared" ca="1" si="982"/>
        <v>'Simpl. all tex-DT PLYWOOD'!</v>
      </c>
      <c r="I5260" t="str">
        <f t="shared" ca="1" si="987"/>
        <v>'Simpl. all tex-DT PLYWOOD'!</v>
      </c>
      <c r="J5260">
        <f t="shared" ca="1" si="988"/>
        <v>0</v>
      </c>
      <c r="K5260">
        <f t="shared" ca="1" si="989"/>
        <v>0</v>
      </c>
      <c r="L5260">
        <f t="shared" ca="1" si="983"/>
        <v>0</v>
      </c>
      <c r="M5260">
        <f t="shared" ca="1" si="984"/>
        <v>0</v>
      </c>
      <c r="O5260" t="str">
        <f t="shared" ca="1" si="985"/>
        <v>D:z</v>
      </c>
      <c r="P5260" t="str">
        <f t="shared" ca="1" si="986"/>
        <v>D7:z7</v>
      </c>
    </row>
    <row r="5261" spans="1:16">
      <c r="A5261" t="str">
        <f t="shared" si="978"/>
        <v>07</v>
      </c>
      <c r="B5261" t="str">
        <f t="shared" ca="1" si="979"/>
        <v>W</v>
      </c>
      <c r="C5261" t="str">
        <f t="shared" si="980"/>
        <v>SIMPL-9J</v>
      </c>
      <c r="D5261" t="s">
        <v>2049</v>
      </c>
      <c r="E5261">
        <f t="shared" ca="1" si="981"/>
        <v>0</v>
      </c>
      <c r="H5261" t="str">
        <f t="shared" ca="1" si="982"/>
        <v>'Simpl. all tex-DT PLYWOOD'!</v>
      </c>
      <c r="I5261" t="str">
        <f t="shared" ca="1" si="987"/>
        <v>'Simpl. all tex-DT PLYWOOD'!</v>
      </c>
      <c r="J5261">
        <f t="shared" ca="1" si="988"/>
        <v>0</v>
      </c>
      <c r="K5261">
        <f t="shared" ca="1" si="989"/>
        <v>0</v>
      </c>
      <c r="L5261">
        <f t="shared" ca="1" si="983"/>
        <v>0</v>
      </c>
      <c r="M5261">
        <f t="shared" ca="1" si="984"/>
        <v>0</v>
      </c>
      <c r="O5261" t="str">
        <f t="shared" ca="1" si="985"/>
        <v>D:z</v>
      </c>
      <c r="P5261" t="str">
        <f t="shared" ca="1" si="986"/>
        <v>D7:z7</v>
      </c>
    </row>
    <row r="5262" spans="1:16">
      <c r="A5262" t="str">
        <f t="shared" si="978"/>
        <v>08</v>
      </c>
      <c r="B5262" t="str">
        <f t="shared" ca="1" si="979"/>
        <v>W</v>
      </c>
      <c r="C5262" t="str">
        <f t="shared" si="980"/>
        <v>SIMPL-9J</v>
      </c>
      <c r="D5262" t="s">
        <v>2050</v>
      </c>
      <c r="E5262">
        <f t="shared" ca="1" si="981"/>
        <v>0</v>
      </c>
      <c r="H5262" t="str">
        <f t="shared" ca="1" si="982"/>
        <v>'Simpl. all tex-DT PLYWOOD'!</v>
      </c>
      <c r="I5262" t="str">
        <f t="shared" ca="1" si="987"/>
        <v>'Simpl. all tex-DT PLYWOOD'!</v>
      </c>
      <c r="J5262">
        <f t="shared" ca="1" si="988"/>
        <v>0</v>
      </c>
      <c r="K5262">
        <f t="shared" ca="1" si="989"/>
        <v>0</v>
      </c>
      <c r="L5262">
        <f t="shared" ca="1" si="983"/>
        <v>0</v>
      </c>
      <c r="M5262">
        <f t="shared" ca="1" si="984"/>
        <v>0</v>
      </c>
      <c r="O5262" t="str">
        <f t="shared" ca="1" si="985"/>
        <v>D:z</v>
      </c>
      <c r="P5262" t="str">
        <f t="shared" ca="1" si="986"/>
        <v>D7:z7</v>
      </c>
    </row>
    <row r="5263" spans="1:16">
      <c r="A5263" t="str">
        <f t="shared" ref="A5263:A5326" si="990">MID(D5263,LEN(C5263)+2,LEN(D5263)-LEN(C5263))</f>
        <v>09</v>
      </c>
      <c r="B5263" t="str">
        <f t="shared" ref="B5263:B5326" ca="1" si="991">VLOOKUP(H5263,$A$1:$K$4,11,FALSE)</f>
        <v>W</v>
      </c>
      <c r="C5263" t="str">
        <f t="shared" ref="C5263:C5326" si="992">IF(RIGHT(LEFT(D5263,LEN(D5263)-3),1)="-",LEFT(D5263,LEN(D5263)-4),LEFT(D5263,LEN(D5263)-3))</f>
        <v>SIMPL-9J</v>
      </c>
      <c r="D5263" t="s">
        <v>2051</v>
      </c>
      <c r="E5263">
        <f t="shared" ref="E5263:E5326" ca="1" si="993">IFERROR(VLOOKUP(C5263,INDIRECT($H5263&amp;$O5263),MATCH($A5263,INDIRECT($H5263&amp;$P5263),0),FALSE),0)</f>
        <v>0</v>
      </c>
      <c r="H5263" t="str">
        <f t="shared" ref="H5263:H5326" ca="1" si="994">IF(I5263&lt;&gt;0,I5263,IF(J5263&lt;&gt;0,J5263,IF(K5263&lt;&gt;0,K5263,IF(L5263&lt;&gt;0,L5263,IF(M5263&lt;&gt;0,M5263,N5263)))))</f>
        <v>'Simpl. all tex-DT PLYWOOD'!</v>
      </c>
      <c r="I5263" t="str">
        <f t="shared" ca="1" si="987"/>
        <v>'Simpl. all tex-DT PLYWOOD'!</v>
      </c>
      <c r="J5263">
        <f t="shared" ca="1" si="988"/>
        <v>0</v>
      </c>
      <c r="K5263">
        <f t="shared" ca="1" si="989"/>
        <v>0</v>
      </c>
      <c r="L5263">
        <f t="shared" ref="L5263:L5326" ca="1" si="995">IF(IFERROR(VLOOKUP($C5263,INDIRECT($G$10&amp;"d:d"),1,FALSE),0)&lt;&gt;0,L$13,0)</f>
        <v>0</v>
      </c>
      <c r="M5263">
        <f t="shared" ref="M5263:M5326" ca="1" si="996">IF(IFERROR(VLOOKUP($C5263,INDIRECT($G$11&amp;"d:d"),1,FALSE),0)&lt;&gt;0,M$13,0)</f>
        <v>0</v>
      </c>
      <c r="O5263" t="str">
        <f t="shared" ref="O5263:O5326" ca="1" si="997">VLOOKUP($H5263,$G$7:$I$11,2,FALSE)</f>
        <v>D:z</v>
      </c>
      <c r="P5263" t="str">
        <f t="shared" ref="P5263:P5326" ca="1" si="998">VLOOKUP($H5263,$G$7:$I$11,3,FALSE)</f>
        <v>D7:z7</v>
      </c>
    </row>
    <row r="5264" spans="1:16">
      <c r="A5264" t="str">
        <f t="shared" si="990"/>
        <v>10</v>
      </c>
      <c r="B5264" t="str">
        <f t="shared" ca="1" si="991"/>
        <v>W</v>
      </c>
      <c r="C5264" t="str">
        <f t="shared" si="992"/>
        <v>SIMPL-9J</v>
      </c>
      <c r="D5264" t="s">
        <v>2052</v>
      </c>
      <c r="E5264">
        <f t="shared" ca="1" si="993"/>
        <v>0</v>
      </c>
      <c r="H5264" t="str">
        <f t="shared" ca="1" si="994"/>
        <v>'Simpl. all tex-DT PLYWOOD'!</v>
      </c>
      <c r="I5264" t="str">
        <f t="shared" ca="1" si="987"/>
        <v>'Simpl. all tex-DT PLYWOOD'!</v>
      </c>
      <c r="J5264">
        <f t="shared" ca="1" si="988"/>
        <v>0</v>
      </c>
      <c r="K5264">
        <f t="shared" ca="1" si="989"/>
        <v>0</v>
      </c>
      <c r="L5264">
        <f t="shared" ca="1" si="995"/>
        <v>0</v>
      </c>
      <c r="M5264">
        <f t="shared" ca="1" si="996"/>
        <v>0</v>
      </c>
      <c r="O5264" t="str">
        <f t="shared" ca="1" si="997"/>
        <v>D:z</v>
      </c>
      <c r="P5264" t="str">
        <f t="shared" ca="1" si="998"/>
        <v>D7:z7</v>
      </c>
    </row>
    <row r="5265" spans="1:16">
      <c r="A5265" t="str">
        <f t="shared" si="990"/>
        <v>100</v>
      </c>
      <c r="B5265" t="str">
        <f t="shared" ca="1" si="991"/>
        <v>W</v>
      </c>
      <c r="C5265" t="str">
        <f t="shared" si="992"/>
        <v>SIMPL-9J</v>
      </c>
      <c r="D5265" t="s">
        <v>2056</v>
      </c>
      <c r="E5265">
        <f t="shared" ca="1" si="993"/>
        <v>0</v>
      </c>
      <c r="H5265" t="str">
        <f t="shared" ca="1" si="994"/>
        <v>'Simpl. all tex-DT PLYWOOD'!</v>
      </c>
      <c r="I5265" t="str">
        <f t="shared" ca="1" si="987"/>
        <v>'Simpl. all tex-DT PLYWOOD'!</v>
      </c>
      <c r="J5265">
        <f t="shared" ca="1" si="988"/>
        <v>0</v>
      </c>
      <c r="K5265">
        <f t="shared" ca="1" si="989"/>
        <v>0</v>
      </c>
      <c r="L5265">
        <f t="shared" ca="1" si="995"/>
        <v>0</v>
      </c>
      <c r="M5265">
        <f t="shared" ca="1" si="996"/>
        <v>0</v>
      </c>
      <c r="O5265" t="str">
        <f t="shared" ca="1" si="997"/>
        <v>D:z</v>
      </c>
      <c r="P5265" t="str">
        <f t="shared" ca="1" si="998"/>
        <v>D7:z7</v>
      </c>
    </row>
    <row r="5266" spans="1:16">
      <c r="A5266" t="str">
        <f t="shared" si="990"/>
        <v>11</v>
      </c>
      <c r="B5266" t="str">
        <f t="shared" ca="1" si="991"/>
        <v>W</v>
      </c>
      <c r="C5266" t="str">
        <f t="shared" si="992"/>
        <v>SIMPL-9J</v>
      </c>
      <c r="D5266" t="s">
        <v>2053</v>
      </c>
      <c r="E5266">
        <f t="shared" ca="1" si="993"/>
        <v>0</v>
      </c>
      <c r="H5266" t="str">
        <f t="shared" ca="1" si="994"/>
        <v>'Simpl. all tex-DT PLYWOOD'!</v>
      </c>
      <c r="I5266" t="str">
        <f t="shared" ca="1" si="987"/>
        <v>'Simpl. all tex-DT PLYWOOD'!</v>
      </c>
      <c r="J5266">
        <f t="shared" ca="1" si="988"/>
        <v>0</v>
      </c>
      <c r="K5266">
        <f t="shared" ca="1" si="989"/>
        <v>0</v>
      </c>
      <c r="L5266">
        <f t="shared" ca="1" si="995"/>
        <v>0</v>
      </c>
      <c r="M5266">
        <f t="shared" ca="1" si="996"/>
        <v>0</v>
      </c>
      <c r="O5266" t="str">
        <f t="shared" ca="1" si="997"/>
        <v>D:z</v>
      </c>
      <c r="P5266" t="str">
        <f t="shared" ca="1" si="998"/>
        <v>D7:z7</v>
      </c>
    </row>
    <row r="5267" spans="1:16">
      <c r="A5267" t="str">
        <f t="shared" si="990"/>
        <v>12</v>
      </c>
      <c r="B5267" t="str">
        <f t="shared" ca="1" si="991"/>
        <v>W</v>
      </c>
      <c r="C5267" t="str">
        <f t="shared" si="992"/>
        <v>SIMPL-9J</v>
      </c>
      <c r="D5267" t="s">
        <v>2054</v>
      </c>
      <c r="E5267">
        <f t="shared" ca="1" si="993"/>
        <v>0</v>
      </c>
      <c r="H5267" t="str">
        <f t="shared" ca="1" si="994"/>
        <v>'Simpl. all tex-DT PLYWOOD'!</v>
      </c>
      <c r="I5267" t="str">
        <f t="shared" ca="1" si="987"/>
        <v>'Simpl. all tex-DT PLYWOOD'!</v>
      </c>
      <c r="J5267">
        <f t="shared" ca="1" si="988"/>
        <v>0</v>
      </c>
      <c r="K5267">
        <f t="shared" ca="1" si="989"/>
        <v>0</v>
      </c>
      <c r="L5267">
        <f t="shared" ca="1" si="995"/>
        <v>0</v>
      </c>
      <c r="M5267">
        <f t="shared" ca="1" si="996"/>
        <v>0</v>
      </c>
      <c r="O5267" t="str">
        <f t="shared" ca="1" si="997"/>
        <v>D:z</v>
      </c>
      <c r="P5267" t="str">
        <f t="shared" ca="1" si="998"/>
        <v>D7:z7</v>
      </c>
    </row>
    <row r="5268" spans="1:16">
      <c r="A5268" t="str">
        <f t="shared" si="990"/>
        <v>13</v>
      </c>
      <c r="B5268" t="str">
        <f t="shared" ca="1" si="991"/>
        <v>W</v>
      </c>
      <c r="C5268" t="str">
        <f t="shared" si="992"/>
        <v>SIMPL-9J</v>
      </c>
      <c r="D5268" t="s">
        <v>2055</v>
      </c>
      <c r="E5268">
        <f t="shared" ca="1" si="993"/>
        <v>0</v>
      </c>
      <c r="H5268" t="str">
        <f t="shared" ca="1" si="994"/>
        <v>'Simpl. all tex-DT PLYWOOD'!</v>
      </c>
      <c r="I5268" t="str">
        <f t="shared" ca="1" si="987"/>
        <v>'Simpl. all tex-DT PLYWOOD'!</v>
      </c>
      <c r="J5268">
        <f t="shared" ca="1" si="988"/>
        <v>0</v>
      </c>
      <c r="K5268">
        <f t="shared" ca="1" si="989"/>
        <v>0</v>
      </c>
      <c r="L5268">
        <f t="shared" ca="1" si="995"/>
        <v>0</v>
      </c>
      <c r="M5268">
        <f t="shared" ca="1" si="996"/>
        <v>0</v>
      </c>
      <c r="O5268" t="str">
        <f t="shared" ca="1" si="997"/>
        <v>D:z</v>
      </c>
      <c r="P5268" t="str">
        <f t="shared" ca="1" si="998"/>
        <v>D7:z7</v>
      </c>
    </row>
    <row r="5269" spans="1:16">
      <c r="A5269" t="str">
        <f t="shared" si="990"/>
        <v>01</v>
      </c>
      <c r="B5269" t="str">
        <f t="shared" ca="1" si="991"/>
        <v>W</v>
      </c>
      <c r="C5269" t="str">
        <f t="shared" si="992"/>
        <v>SIMPL-9J-C</v>
      </c>
      <c r="D5269" t="s">
        <v>6101</v>
      </c>
      <c r="E5269">
        <f t="shared" ca="1" si="993"/>
        <v>0</v>
      </c>
      <c r="H5269" t="str">
        <f t="shared" ca="1" si="994"/>
        <v>'(more) Simpl. Textures PLYWOOD'!</v>
      </c>
      <c r="I5269">
        <f t="shared" ca="1" si="987"/>
        <v>0</v>
      </c>
      <c r="J5269" t="str">
        <f t="shared" ca="1" si="988"/>
        <v>'(more) Simpl. Textures PLYWOOD'!</v>
      </c>
      <c r="K5269">
        <f t="shared" ca="1" si="989"/>
        <v>0</v>
      </c>
      <c r="L5269">
        <f t="shared" ca="1" si="995"/>
        <v>0</v>
      </c>
      <c r="M5269">
        <f t="shared" ca="1" si="996"/>
        <v>0</v>
      </c>
      <c r="O5269" t="str">
        <f t="shared" ca="1" si="997"/>
        <v>D:N</v>
      </c>
      <c r="P5269" t="str">
        <f t="shared" ca="1" si="998"/>
        <v>D7:N7</v>
      </c>
    </row>
    <row r="5270" spans="1:16">
      <c r="A5270" t="str">
        <f t="shared" si="990"/>
        <v>16</v>
      </c>
      <c r="B5270" t="str">
        <f t="shared" ca="1" si="991"/>
        <v>W</v>
      </c>
      <c r="C5270" t="str">
        <f t="shared" si="992"/>
        <v>SIMPL-9J-N-NT</v>
      </c>
      <c r="D5270" t="s">
        <v>5619</v>
      </c>
      <c r="E5270">
        <f t="shared" ca="1" si="993"/>
        <v>0</v>
      </c>
      <c r="H5270" t="str">
        <f t="shared" ca="1" si="994"/>
        <v>'(more) Simpl. Textures PLYWOOD'!</v>
      </c>
      <c r="I5270">
        <f t="shared" ca="1" si="987"/>
        <v>0</v>
      </c>
      <c r="J5270" t="str">
        <f t="shared" ca="1" si="988"/>
        <v>'(more) Simpl. Textures PLYWOOD'!</v>
      </c>
      <c r="K5270">
        <f t="shared" ca="1" si="989"/>
        <v>0</v>
      </c>
      <c r="L5270">
        <f t="shared" ca="1" si="995"/>
        <v>0</v>
      </c>
      <c r="M5270">
        <f t="shared" ca="1" si="996"/>
        <v>0</v>
      </c>
      <c r="O5270" t="str">
        <f t="shared" ca="1" si="997"/>
        <v>D:N</v>
      </c>
      <c r="P5270" t="str">
        <f t="shared" ca="1" si="998"/>
        <v>D7:N7</v>
      </c>
    </row>
    <row r="5271" spans="1:16">
      <c r="A5271" t="str">
        <f t="shared" si="990"/>
        <v>16</v>
      </c>
      <c r="B5271" t="str">
        <f t="shared" ca="1" si="991"/>
        <v>W</v>
      </c>
      <c r="C5271" t="str">
        <f t="shared" si="992"/>
        <v>SIMPL-9J-N-T</v>
      </c>
      <c r="D5271" t="s">
        <v>5779</v>
      </c>
      <c r="E5271">
        <f t="shared" ca="1" si="993"/>
        <v>0</v>
      </c>
      <c r="H5271" t="str">
        <f t="shared" ca="1" si="994"/>
        <v>'(more) Simpl. Textures PLYWOOD'!</v>
      </c>
      <c r="I5271">
        <f t="shared" ca="1" si="987"/>
        <v>0</v>
      </c>
      <c r="J5271" t="str">
        <f t="shared" ca="1" si="988"/>
        <v>'(more) Simpl. Textures PLYWOOD'!</v>
      </c>
      <c r="K5271">
        <f t="shared" ca="1" si="989"/>
        <v>0</v>
      </c>
      <c r="L5271">
        <f t="shared" ca="1" si="995"/>
        <v>0</v>
      </c>
      <c r="M5271">
        <f t="shared" ca="1" si="996"/>
        <v>0</v>
      </c>
      <c r="O5271" t="str">
        <f t="shared" ca="1" si="997"/>
        <v>D:N</v>
      </c>
      <c r="P5271" t="str">
        <f t="shared" ca="1" si="998"/>
        <v>D7:N7</v>
      </c>
    </row>
    <row r="5272" spans="1:16">
      <c r="A5272" t="str">
        <f t="shared" si="990"/>
        <v>01</v>
      </c>
      <c r="B5272" t="str">
        <f t="shared" ca="1" si="991"/>
        <v>W</v>
      </c>
      <c r="C5272" t="str">
        <f t="shared" si="992"/>
        <v>SIMPL-9J-T</v>
      </c>
      <c r="D5272" t="s">
        <v>4492</v>
      </c>
      <c r="E5272">
        <f t="shared" ca="1" si="993"/>
        <v>0</v>
      </c>
      <c r="H5272" t="str">
        <f t="shared" ca="1" si="994"/>
        <v>'Simpl. all tex-DT PLYWOOD'!</v>
      </c>
      <c r="I5272" t="str">
        <f t="shared" ca="1" si="987"/>
        <v>'Simpl. all tex-DT PLYWOOD'!</v>
      </c>
      <c r="J5272">
        <f t="shared" ca="1" si="988"/>
        <v>0</v>
      </c>
      <c r="K5272">
        <f t="shared" ca="1" si="989"/>
        <v>0</v>
      </c>
      <c r="L5272">
        <f t="shared" ca="1" si="995"/>
        <v>0</v>
      </c>
      <c r="M5272">
        <f t="shared" ca="1" si="996"/>
        <v>0</v>
      </c>
      <c r="O5272" t="str">
        <f t="shared" ca="1" si="997"/>
        <v>D:z</v>
      </c>
      <c r="P5272" t="str">
        <f t="shared" ca="1" si="998"/>
        <v>D7:z7</v>
      </c>
    </row>
    <row r="5273" spans="1:16">
      <c r="A5273" t="str">
        <f t="shared" si="990"/>
        <v>02</v>
      </c>
      <c r="B5273" t="str">
        <f t="shared" ca="1" si="991"/>
        <v>W</v>
      </c>
      <c r="C5273" t="str">
        <f t="shared" si="992"/>
        <v>SIMPL-9J-T</v>
      </c>
      <c r="D5273" t="s">
        <v>4493</v>
      </c>
      <c r="E5273">
        <f t="shared" ca="1" si="993"/>
        <v>0</v>
      </c>
      <c r="H5273" t="str">
        <f t="shared" ca="1" si="994"/>
        <v>'Simpl. all tex-DT PLYWOOD'!</v>
      </c>
      <c r="I5273" t="str">
        <f t="shared" ca="1" si="987"/>
        <v>'Simpl. all tex-DT PLYWOOD'!</v>
      </c>
      <c r="J5273">
        <f t="shared" ca="1" si="988"/>
        <v>0</v>
      </c>
      <c r="K5273">
        <f t="shared" ca="1" si="989"/>
        <v>0</v>
      </c>
      <c r="L5273">
        <f t="shared" ca="1" si="995"/>
        <v>0</v>
      </c>
      <c r="M5273">
        <f t="shared" ca="1" si="996"/>
        <v>0</v>
      </c>
      <c r="O5273" t="str">
        <f t="shared" ca="1" si="997"/>
        <v>D:z</v>
      </c>
      <c r="P5273" t="str">
        <f t="shared" ca="1" si="998"/>
        <v>D7:z7</v>
      </c>
    </row>
    <row r="5274" spans="1:16">
      <c r="A5274" t="str">
        <f t="shared" si="990"/>
        <v>03</v>
      </c>
      <c r="B5274" t="str">
        <f t="shared" ca="1" si="991"/>
        <v>W</v>
      </c>
      <c r="C5274" t="str">
        <f t="shared" si="992"/>
        <v>SIMPL-9J-T</v>
      </c>
      <c r="D5274" t="s">
        <v>4494</v>
      </c>
      <c r="E5274">
        <f t="shared" ca="1" si="993"/>
        <v>0</v>
      </c>
      <c r="H5274" t="str">
        <f t="shared" ca="1" si="994"/>
        <v>'Simpl. all tex-DT PLYWOOD'!</v>
      </c>
      <c r="I5274" t="str">
        <f t="shared" ca="1" si="987"/>
        <v>'Simpl. all tex-DT PLYWOOD'!</v>
      </c>
      <c r="J5274">
        <f t="shared" ca="1" si="988"/>
        <v>0</v>
      </c>
      <c r="K5274">
        <f t="shared" ca="1" si="989"/>
        <v>0</v>
      </c>
      <c r="L5274">
        <f t="shared" ca="1" si="995"/>
        <v>0</v>
      </c>
      <c r="M5274">
        <f t="shared" ca="1" si="996"/>
        <v>0</v>
      </c>
      <c r="O5274" t="str">
        <f t="shared" ca="1" si="997"/>
        <v>D:z</v>
      </c>
      <c r="P5274" t="str">
        <f t="shared" ca="1" si="998"/>
        <v>D7:z7</v>
      </c>
    </row>
    <row r="5275" spans="1:16">
      <c r="A5275" t="str">
        <f t="shared" si="990"/>
        <v>04</v>
      </c>
      <c r="B5275" t="str">
        <f t="shared" ca="1" si="991"/>
        <v>W</v>
      </c>
      <c r="C5275" t="str">
        <f t="shared" si="992"/>
        <v>SIMPL-9J-T</v>
      </c>
      <c r="D5275" t="s">
        <v>4495</v>
      </c>
      <c r="E5275">
        <f t="shared" ca="1" si="993"/>
        <v>0</v>
      </c>
      <c r="H5275" t="str">
        <f t="shared" ca="1" si="994"/>
        <v>'Simpl. all tex-DT PLYWOOD'!</v>
      </c>
      <c r="I5275" t="str">
        <f t="shared" ca="1" si="987"/>
        <v>'Simpl. all tex-DT PLYWOOD'!</v>
      </c>
      <c r="J5275">
        <f t="shared" ca="1" si="988"/>
        <v>0</v>
      </c>
      <c r="K5275">
        <f t="shared" ca="1" si="989"/>
        <v>0</v>
      </c>
      <c r="L5275">
        <f t="shared" ca="1" si="995"/>
        <v>0</v>
      </c>
      <c r="M5275">
        <f t="shared" ca="1" si="996"/>
        <v>0</v>
      </c>
      <c r="O5275" t="str">
        <f t="shared" ca="1" si="997"/>
        <v>D:z</v>
      </c>
      <c r="P5275" t="str">
        <f t="shared" ca="1" si="998"/>
        <v>D7:z7</v>
      </c>
    </row>
    <row r="5276" spans="1:16">
      <c r="A5276" t="str">
        <f t="shared" si="990"/>
        <v>05</v>
      </c>
      <c r="B5276" t="str">
        <f t="shared" ca="1" si="991"/>
        <v>W</v>
      </c>
      <c r="C5276" t="str">
        <f t="shared" si="992"/>
        <v>SIMPL-9J-T</v>
      </c>
      <c r="D5276" t="s">
        <v>4496</v>
      </c>
      <c r="E5276">
        <f t="shared" ca="1" si="993"/>
        <v>0</v>
      </c>
      <c r="H5276" t="str">
        <f t="shared" ca="1" si="994"/>
        <v>'Simpl. all tex-DT PLYWOOD'!</v>
      </c>
      <c r="I5276" t="str">
        <f t="shared" ca="1" si="987"/>
        <v>'Simpl. all tex-DT PLYWOOD'!</v>
      </c>
      <c r="J5276">
        <f t="shared" ca="1" si="988"/>
        <v>0</v>
      </c>
      <c r="K5276">
        <f t="shared" ca="1" si="989"/>
        <v>0</v>
      </c>
      <c r="L5276">
        <f t="shared" ca="1" si="995"/>
        <v>0</v>
      </c>
      <c r="M5276">
        <f t="shared" ca="1" si="996"/>
        <v>0</v>
      </c>
      <c r="O5276" t="str">
        <f t="shared" ca="1" si="997"/>
        <v>D:z</v>
      </c>
      <c r="P5276" t="str">
        <f t="shared" ca="1" si="998"/>
        <v>D7:z7</v>
      </c>
    </row>
    <row r="5277" spans="1:16">
      <c r="A5277" t="str">
        <f t="shared" si="990"/>
        <v>06</v>
      </c>
      <c r="B5277" t="str">
        <f t="shared" ca="1" si="991"/>
        <v>W</v>
      </c>
      <c r="C5277" t="str">
        <f t="shared" si="992"/>
        <v>SIMPL-9J-T</v>
      </c>
      <c r="D5277" t="s">
        <v>4497</v>
      </c>
      <c r="E5277">
        <f t="shared" ca="1" si="993"/>
        <v>0</v>
      </c>
      <c r="H5277" t="str">
        <f t="shared" ca="1" si="994"/>
        <v>'Simpl. all tex-DT PLYWOOD'!</v>
      </c>
      <c r="I5277" t="str">
        <f t="shared" ca="1" si="987"/>
        <v>'Simpl. all tex-DT PLYWOOD'!</v>
      </c>
      <c r="J5277">
        <f t="shared" ca="1" si="988"/>
        <v>0</v>
      </c>
      <c r="K5277">
        <f t="shared" ca="1" si="989"/>
        <v>0</v>
      </c>
      <c r="L5277">
        <f t="shared" ca="1" si="995"/>
        <v>0</v>
      </c>
      <c r="M5277">
        <f t="shared" ca="1" si="996"/>
        <v>0</v>
      </c>
      <c r="O5277" t="str">
        <f t="shared" ca="1" si="997"/>
        <v>D:z</v>
      </c>
      <c r="P5277" t="str">
        <f t="shared" ca="1" si="998"/>
        <v>D7:z7</v>
      </c>
    </row>
    <row r="5278" spans="1:16">
      <c r="A5278" t="str">
        <f t="shared" si="990"/>
        <v>07</v>
      </c>
      <c r="B5278" t="str">
        <f t="shared" ca="1" si="991"/>
        <v>W</v>
      </c>
      <c r="C5278" t="str">
        <f t="shared" si="992"/>
        <v>SIMPL-9J-T</v>
      </c>
      <c r="D5278" t="s">
        <v>4498</v>
      </c>
      <c r="E5278">
        <f t="shared" ca="1" si="993"/>
        <v>0</v>
      </c>
      <c r="H5278" t="str">
        <f t="shared" ca="1" si="994"/>
        <v>'Simpl. all tex-DT PLYWOOD'!</v>
      </c>
      <c r="I5278" t="str">
        <f t="shared" ca="1" si="987"/>
        <v>'Simpl. all tex-DT PLYWOOD'!</v>
      </c>
      <c r="J5278">
        <f t="shared" ca="1" si="988"/>
        <v>0</v>
      </c>
      <c r="K5278">
        <f t="shared" ca="1" si="989"/>
        <v>0</v>
      </c>
      <c r="L5278">
        <f t="shared" ca="1" si="995"/>
        <v>0</v>
      </c>
      <c r="M5278">
        <f t="shared" ca="1" si="996"/>
        <v>0</v>
      </c>
      <c r="O5278" t="str">
        <f t="shared" ca="1" si="997"/>
        <v>D:z</v>
      </c>
      <c r="P5278" t="str">
        <f t="shared" ca="1" si="998"/>
        <v>D7:z7</v>
      </c>
    </row>
    <row r="5279" spans="1:16">
      <c r="A5279" t="str">
        <f t="shared" si="990"/>
        <v>08</v>
      </c>
      <c r="B5279" t="str">
        <f t="shared" ca="1" si="991"/>
        <v>W</v>
      </c>
      <c r="C5279" t="str">
        <f t="shared" si="992"/>
        <v>SIMPL-9J-T</v>
      </c>
      <c r="D5279" t="s">
        <v>4499</v>
      </c>
      <c r="E5279">
        <f t="shared" ca="1" si="993"/>
        <v>0</v>
      </c>
      <c r="H5279" t="str">
        <f t="shared" ca="1" si="994"/>
        <v>'Simpl. all tex-DT PLYWOOD'!</v>
      </c>
      <c r="I5279" t="str">
        <f t="shared" ca="1" si="987"/>
        <v>'Simpl. all tex-DT PLYWOOD'!</v>
      </c>
      <c r="J5279">
        <f t="shared" ca="1" si="988"/>
        <v>0</v>
      </c>
      <c r="K5279">
        <f t="shared" ca="1" si="989"/>
        <v>0</v>
      </c>
      <c r="L5279">
        <f t="shared" ca="1" si="995"/>
        <v>0</v>
      </c>
      <c r="M5279">
        <f t="shared" ca="1" si="996"/>
        <v>0</v>
      </c>
      <c r="O5279" t="str">
        <f t="shared" ca="1" si="997"/>
        <v>D:z</v>
      </c>
      <c r="P5279" t="str">
        <f t="shared" ca="1" si="998"/>
        <v>D7:z7</v>
      </c>
    </row>
    <row r="5280" spans="1:16">
      <c r="A5280" t="str">
        <f t="shared" si="990"/>
        <v>09</v>
      </c>
      <c r="B5280" t="str">
        <f t="shared" ca="1" si="991"/>
        <v>W</v>
      </c>
      <c r="C5280" t="str">
        <f t="shared" si="992"/>
        <v>SIMPL-9J-T</v>
      </c>
      <c r="D5280" t="s">
        <v>4500</v>
      </c>
      <c r="E5280">
        <f t="shared" ca="1" si="993"/>
        <v>0</v>
      </c>
      <c r="H5280" t="str">
        <f t="shared" ca="1" si="994"/>
        <v>'Simpl. all tex-DT PLYWOOD'!</v>
      </c>
      <c r="I5280" t="str">
        <f t="shared" ca="1" si="987"/>
        <v>'Simpl. all tex-DT PLYWOOD'!</v>
      </c>
      <c r="J5280">
        <f t="shared" ca="1" si="988"/>
        <v>0</v>
      </c>
      <c r="K5280">
        <f t="shared" ca="1" si="989"/>
        <v>0</v>
      </c>
      <c r="L5280">
        <f t="shared" ca="1" si="995"/>
        <v>0</v>
      </c>
      <c r="M5280">
        <f t="shared" ca="1" si="996"/>
        <v>0</v>
      </c>
      <c r="O5280" t="str">
        <f t="shared" ca="1" si="997"/>
        <v>D:z</v>
      </c>
      <c r="P5280" t="str">
        <f t="shared" ca="1" si="998"/>
        <v>D7:z7</v>
      </c>
    </row>
    <row r="5281" spans="1:16">
      <c r="A5281" t="str">
        <f t="shared" si="990"/>
        <v>10</v>
      </c>
      <c r="B5281" t="str">
        <f t="shared" ca="1" si="991"/>
        <v>W</v>
      </c>
      <c r="C5281" t="str">
        <f t="shared" si="992"/>
        <v>SIMPL-9J-T</v>
      </c>
      <c r="D5281" t="s">
        <v>4501</v>
      </c>
      <c r="E5281">
        <f t="shared" ca="1" si="993"/>
        <v>0</v>
      </c>
      <c r="H5281" t="str">
        <f t="shared" ca="1" si="994"/>
        <v>'Simpl. all tex-DT PLYWOOD'!</v>
      </c>
      <c r="I5281" t="str">
        <f t="shared" ca="1" si="987"/>
        <v>'Simpl. all tex-DT PLYWOOD'!</v>
      </c>
      <c r="J5281">
        <f t="shared" ca="1" si="988"/>
        <v>0</v>
      </c>
      <c r="K5281">
        <f t="shared" ca="1" si="989"/>
        <v>0</v>
      </c>
      <c r="L5281">
        <f t="shared" ca="1" si="995"/>
        <v>0</v>
      </c>
      <c r="M5281">
        <f t="shared" ca="1" si="996"/>
        <v>0</v>
      </c>
      <c r="O5281" t="str">
        <f t="shared" ca="1" si="997"/>
        <v>D:z</v>
      </c>
      <c r="P5281" t="str">
        <f t="shared" ca="1" si="998"/>
        <v>D7:z7</v>
      </c>
    </row>
    <row r="5282" spans="1:16">
      <c r="A5282" t="str">
        <f t="shared" si="990"/>
        <v>11</v>
      </c>
      <c r="B5282" t="str">
        <f t="shared" ca="1" si="991"/>
        <v>W</v>
      </c>
      <c r="C5282" t="str">
        <f t="shared" si="992"/>
        <v>SIMPL-9J-T</v>
      </c>
      <c r="D5282" t="s">
        <v>4502</v>
      </c>
      <c r="E5282">
        <f t="shared" ca="1" si="993"/>
        <v>0</v>
      </c>
      <c r="H5282" t="str">
        <f t="shared" ca="1" si="994"/>
        <v>'Simpl. all tex-DT PLYWOOD'!</v>
      </c>
      <c r="I5282" t="str">
        <f t="shared" ca="1" si="987"/>
        <v>'Simpl. all tex-DT PLYWOOD'!</v>
      </c>
      <c r="J5282">
        <f t="shared" ca="1" si="988"/>
        <v>0</v>
      </c>
      <c r="K5282">
        <f t="shared" ca="1" si="989"/>
        <v>0</v>
      </c>
      <c r="L5282">
        <f t="shared" ca="1" si="995"/>
        <v>0</v>
      </c>
      <c r="M5282">
        <f t="shared" ca="1" si="996"/>
        <v>0</v>
      </c>
      <c r="O5282" t="str">
        <f t="shared" ca="1" si="997"/>
        <v>D:z</v>
      </c>
      <c r="P5282" t="str">
        <f t="shared" ca="1" si="998"/>
        <v>D7:z7</v>
      </c>
    </row>
    <row r="5283" spans="1:16">
      <c r="A5283" t="str">
        <f t="shared" si="990"/>
        <v>12</v>
      </c>
      <c r="B5283" t="str">
        <f t="shared" ca="1" si="991"/>
        <v>W</v>
      </c>
      <c r="C5283" t="str">
        <f t="shared" si="992"/>
        <v>SIMPL-9J-T</v>
      </c>
      <c r="D5283" t="s">
        <v>4503</v>
      </c>
      <c r="E5283">
        <f t="shared" ca="1" si="993"/>
        <v>0</v>
      </c>
      <c r="H5283" t="str">
        <f t="shared" ca="1" si="994"/>
        <v>'Simpl. all tex-DT PLYWOOD'!</v>
      </c>
      <c r="I5283" t="str">
        <f t="shared" ca="1" si="987"/>
        <v>'Simpl. all tex-DT PLYWOOD'!</v>
      </c>
      <c r="J5283">
        <f t="shared" ca="1" si="988"/>
        <v>0</v>
      </c>
      <c r="K5283">
        <f t="shared" ca="1" si="989"/>
        <v>0</v>
      </c>
      <c r="L5283">
        <f t="shared" ca="1" si="995"/>
        <v>0</v>
      </c>
      <c r="M5283">
        <f t="shared" ca="1" si="996"/>
        <v>0</v>
      </c>
      <c r="O5283" t="str">
        <f t="shared" ca="1" si="997"/>
        <v>D:z</v>
      </c>
      <c r="P5283" t="str">
        <f t="shared" ca="1" si="998"/>
        <v>D7:z7</v>
      </c>
    </row>
    <row r="5284" spans="1:16">
      <c r="A5284" t="str">
        <f t="shared" si="990"/>
        <v>13</v>
      </c>
      <c r="B5284" t="str">
        <f t="shared" ca="1" si="991"/>
        <v>W</v>
      </c>
      <c r="C5284" t="str">
        <f t="shared" si="992"/>
        <v>SIMPL-9J-T</v>
      </c>
      <c r="D5284" t="s">
        <v>4504</v>
      </c>
      <c r="E5284">
        <f t="shared" ca="1" si="993"/>
        <v>0</v>
      </c>
      <c r="H5284" t="str">
        <f t="shared" ca="1" si="994"/>
        <v>'Simpl. all tex-DT PLYWOOD'!</v>
      </c>
      <c r="I5284" t="str">
        <f t="shared" ca="1" si="987"/>
        <v>'Simpl. all tex-DT PLYWOOD'!</v>
      </c>
      <c r="J5284">
        <f t="shared" ca="1" si="988"/>
        <v>0</v>
      </c>
      <c r="K5284">
        <f t="shared" ca="1" si="989"/>
        <v>0</v>
      </c>
      <c r="L5284">
        <f t="shared" ca="1" si="995"/>
        <v>0</v>
      </c>
      <c r="M5284">
        <f t="shared" ca="1" si="996"/>
        <v>0</v>
      </c>
      <c r="O5284" t="str">
        <f t="shared" ca="1" si="997"/>
        <v>D:z</v>
      </c>
      <c r="P5284" t="str">
        <f t="shared" ca="1" si="998"/>
        <v>D7:z7</v>
      </c>
    </row>
    <row r="5285" spans="1:16">
      <c r="A5285" t="str">
        <f t="shared" si="990"/>
        <v>15</v>
      </c>
      <c r="B5285" t="str">
        <f t="shared" ca="1" si="991"/>
        <v>W</v>
      </c>
      <c r="C5285" t="str">
        <f t="shared" si="992"/>
        <v>SIMPL-9J-T</v>
      </c>
      <c r="D5285" t="s">
        <v>4844</v>
      </c>
      <c r="E5285">
        <f t="shared" ca="1" si="993"/>
        <v>0</v>
      </c>
      <c r="H5285" t="str">
        <f t="shared" ca="1" si="994"/>
        <v>'Simpl. all tex-DT PLYWOOD'!</v>
      </c>
      <c r="I5285" t="str">
        <f t="shared" ca="1" si="987"/>
        <v>'Simpl. all tex-DT PLYWOOD'!</v>
      </c>
      <c r="J5285">
        <f t="shared" ca="1" si="988"/>
        <v>0</v>
      </c>
      <c r="K5285">
        <f t="shared" ca="1" si="989"/>
        <v>0</v>
      </c>
      <c r="L5285">
        <f t="shared" ca="1" si="995"/>
        <v>0</v>
      </c>
      <c r="M5285">
        <f t="shared" ca="1" si="996"/>
        <v>0</v>
      </c>
      <c r="O5285" t="str">
        <f t="shared" ca="1" si="997"/>
        <v>D:z</v>
      </c>
      <c r="P5285" t="str">
        <f t="shared" ca="1" si="998"/>
        <v>D7:z7</v>
      </c>
    </row>
    <row r="5286" spans="1:16">
      <c r="A5286" t="str">
        <f t="shared" si="990"/>
        <v>01</v>
      </c>
      <c r="B5286" t="str">
        <f t="shared" ca="1" si="991"/>
        <v>W</v>
      </c>
      <c r="C5286" t="str">
        <f t="shared" si="992"/>
        <v>SIMPL-9K</v>
      </c>
      <c r="D5286" t="s">
        <v>2057</v>
      </c>
      <c r="E5286">
        <f t="shared" ca="1" si="993"/>
        <v>0</v>
      </c>
      <c r="H5286" t="str">
        <f t="shared" ca="1" si="994"/>
        <v>'Simpl. all tex-DT PLYWOOD'!</v>
      </c>
      <c r="I5286" t="str">
        <f t="shared" ca="1" si="987"/>
        <v>'Simpl. all tex-DT PLYWOOD'!</v>
      </c>
      <c r="J5286">
        <f t="shared" ca="1" si="988"/>
        <v>0</v>
      </c>
      <c r="K5286">
        <f t="shared" ca="1" si="989"/>
        <v>0</v>
      </c>
      <c r="L5286">
        <f t="shared" ca="1" si="995"/>
        <v>0</v>
      </c>
      <c r="M5286">
        <f t="shared" ca="1" si="996"/>
        <v>0</v>
      </c>
      <c r="O5286" t="str">
        <f t="shared" ca="1" si="997"/>
        <v>D:z</v>
      </c>
      <c r="P5286" t="str">
        <f t="shared" ca="1" si="998"/>
        <v>D7:z7</v>
      </c>
    </row>
    <row r="5287" spans="1:16">
      <c r="A5287" t="str">
        <f t="shared" si="990"/>
        <v>02</v>
      </c>
      <c r="B5287" t="str">
        <f t="shared" ca="1" si="991"/>
        <v>W</v>
      </c>
      <c r="C5287" t="str">
        <f t="shared" si="992"/>
        <v>SIMPL-9K</v>
      </c>
      <c r="D5287" t="s">
        <v>2058</v>
      </c>
      <c r="E5287">
        <f t="shared" ca="1" si="993"/>
        <v>0</v>
      </c>
      <c r="H5287" t="str">
        <f t="shared" ca="1" si="994"/>
        <v>'Simpl. all tex-DT PLYWOOD'!</v>
      </c>
      <c r="I5287" t="str">
        <f t="shared" ca="1" si="987"/>
        <v>'Simpl. all tex-DT PLYWOOD'!</v>
      </c>
      <c r="J5287">
        <f t="shared" ca="1" si="988"/>
        <v>0</v>
      </c>
      <c r="K5287">
        <f t="shared" ca="1" si="989"/>
        <v>0</v>
      </c>
      <c r="L5287">
        <f t="shared" ca="1" si="995"/>
        <v>0</v>
      </c>
      <c r="M5287">
        <f t="shared" ca="1" si="996"/>
        <v>0</v>
      </c>
      <c r="O5287" t="str">
        <f t="shared" ca="1" si="997"/>
        <v>D:z</v>
      </c>
      <c r="P5287" t="str">
        <f t="shared" ca="1" si="998"/>
        <v>D7:z7</v>
      </c>
    </row>
    <row r="5288" spans="1:16">
      <c r="A5288" t="str">
        <f t="shared" si="990"/>
        <v>03</v>
      </c>
      <c r="B5288" t="str">
        <f t="shared" ca="1" si="991"/>
        <v>W</v>
      </c>
      <c r="C5288" t="str">
        <f t="shared" si="992"/>
        <v>SIMPL-9K</v>
      </c>
      <c r="D5288" t="s">
        <v>2059</v>
      </c>
      <c r="E5288">
        <f t="shared" ca="1" si="993"/>
        <v>0</v>
      </c>
      <c r="H5288" t="str">
        <f t="shared" ca="1" si="994"/>
        <v>'Simpl. all tex-DT PLYWOOD'!</v>
      </c>
      <c r="I5288" t="str">
        <f t="shared" ca="1" si="987"/>
        <v>'Simpl. all tex-DT PLYWOOD'!</v>
      </c>
      <c r="J5288">
        <f t="shared" ca="1" si="988"/>
        <v>0</v>
      </c>
      <c r="K5288">
        <f t="shared" ca="1" si="989"/>
        <v>0</v>
      </c>
      <c r="L5288">
        <f t="shared" ca="1" si="995"/>
        <v>0</v>
      </c>
      <c r="M5288">
        <f t="shared" ca="1" si="996"/>
        <v>0</v>
      </c>
      <c r="O5288" t="str">
        <f t="shared" ca="1" si="997"/>
        <v>D:z</v>
      </c>
      <c r="P5288" t="str">
        <f t="shared" ca="1" si="998"/>
        <v>D7:z7</v>
      </c>
    </row>
    <row r="5289" spans="1:16">
      <c r="A5289" t="str">
        <f t="shared" si="990"/>
        <v>04</v>
      </c>
      <c r="B5289" t="str">
        <f t="shared" ca="1" si="991"/>
        <v>W</v>
      </c>
      <c r="C5289" t="str">
        <f t="shared" si="992"/>
        <v>SIMPL-9K</v>
      </c>
      <c r="D5289" t="s">
        <v>2060</v>
      </c>
      <c r="E5289">
        <f t="shared" ca="1" si="993"/>
        <v>0</v>
      </c>
      <c r="H5289" t="str">
        <f t="shared" ca="1" si="994"/>
        <v>'Simpl. all tex-DT PLYWOOD'!</v>
      </c>
      <c r="I5289" t="str">
        <f t="shared" ca="1" si="987"/>
        <v>'Simpl. all tex-DT PLYWOOD'!</v>
      </c>
      <c r="J5289">
        <f t="shared" ca="1" si="988"/>
        <v>0</v>
      </c>
      <c r="K5289">
        <f t="shared" ca="1" si="989"/>
        <v>0</v>
      </c>
      <c r="L5289">
        <f t="shared" ca="1" si="995"/>
        <v>0</v>
      </c>
      <c r="M5289">
        <f t="shared" ca="1" si="996"/>
        <v>0</v>
      </c>
      <c r="O5289" t="str">
        <f t="shared" ca="1" si="997"/>
        <v>D:z</v>
      </c>
      <c r="P5289" t="str">
        <f t="shared" ca="1" si="998"/>
        <v>D7:z7</v>
      </c>
    </row>
    <row r="5290" spans="1:16">
      <c r="A5290" t="str">
        <f t="shared" si="990"/>
        <v>05</v>
      </c>
      <c r="B5290" t="str">
        <f t="shared" ca="1" si="991"/>
        <v>W</v>
      </c>
      <c r="C5290" t="str">
        <f t="shared" si="992"/>
        <v>SIMPL-9K</v>
      </c>
      <c r="D5290" t="s">
        <v>2061</v>
      </c>
      <c r="E5290">
        <f t="shared" ca="1" si="993"/>
        <v>0</v>
      </c>
      <c r="H5290" t="str">
        <f t="shared" ca="1" si="994"/>
        <v>'Simpl. all tex-DT PLYWOOD'!</v>
      </c>
      <c r="I5290" t="str">
        <f t="shared" ca="1" si="987"/>
        <v>'Simpl. all tex-DT PLYWOOD'!</v>
      </c>
      <c r="J5290">
        <f t="shared" ca="1" si="988"/>
        <v>0</v>
      </c>
      <c r="K5290">
        <f t="shared" ca="1" si="989"/>
        <v>0</v>
      </c>
      <c r="L5290">
        <f t="shared" ca="1" si="995"/>
        <v>0</v>
      </c>
      <c r="M5290">
        <f t="shared" ca="1" si="996"/>
        <v>0</v>
      </c>
      <c r="O5290" t="str">
        <f t="shared" ca="1" si="997"/>
        <v>D:z</v>
      </c>
      <c r="P5290" t="str">
        <f t="shared" ca="1" si="998"/>
        <v>D7:z7</v>
      </c>
    </row>
    <row r="5291" spans="1:16">
      <c r="A5291" t="str">
        <f t="shared" si="990"/>
        <v>06</v>
      </c>
      <c r="B5291" t="str">
        <f t="shared" ca="1" si="991"/>
        <v>W</v>
      </c>
      <c r="C5291" t="str">
        <f t="shared" si="992"/>
        <v>SIMPL-9K</v>
      </c>
      <c r="D5291" t="s">
        <v>2062</v>
      </c>
      <c r="E5291">
        <f t="shared" ca="1" si="993"/>
        <v>0</v>
      </c>
      <c r="H5291" t="str">
        <f t="shared" ca="1" si="994"/>
        <v>'Simpl. all tex-DT PLYWOOD'!</v>
      </c>
      <c r="I5291" t="str">
        <f t="shared" ca="1" si="987"/>
        <v>'Simpl. all tex-DT PLYWOOD'!</v>
      </c>
      <c r="J5291">
        <f t="shared" ca="1" si="988"/>
        <v>0</v>
      </c>
      <c r="K5291">
        <f t="shared" ca="1" si="989"/>
        <v>0</v>
      </c>
      <c r="L5291">
        <f t="shared" ca="1" si="995"/>
        <v>0</v>
      </c>
      <c r="M5291">
        <f t="shared" ca="1" si="996"/>
        <v>0</v>
      </c>
      <c r="O5291" t="str">
        <f t="shared" ca="1" si="997"/>
        <v>D:z</v>
      </c>
      <c r="P5291" t="str">
        <f t="shared" ca="1" si="998"/>
        <v>D7:z7</v>
      </c>
    </row>
    <row r="5292" spans="1:16">
      <c r="A5292" t="str">
        <f t="shared" si="990"/>
        <v>07</v>
      </c>
      <c r="B5292" t="str">
        <f t="shared" ca="1" si="991"/>
        <v>W</v>
      </c>
      <c r="C5292" t="str">
        <f t="shared" si="992"/>
        <v>SIMPL-9K</v>
      </c>
      <c r="D5292" t="s">
        <v>2063</v>
      </c>
      <c r="E5292">
        <f t="shared" ca="1" si="993"/>
        <v>0</v>
      </c>
      <c r="H5292" t="str">
        <f t="shared" ca="1" si="994"/>
        <v>'Simpl. all tex-DT PLYWOOD'!</v>
      </c>
      <c r="I5292" t="str">
        <f t="shared" ref="I5292:I5331" ca="1" si="999">IF(IFERROR(VLOOKUP(C5292,INDIRECT($G$7&amp;"D:D"),1,FALSE),0)&lt;&gt;0,I$13,0)</f>
        <v>'Simpl. all tex-DT PLYWOOD'!</v>
      </c>
      <c r="J5292">
        <f t="shared" ref="J5292:J5331" ca="1" si="1000">IF(IFERROR(VLOOKUP(C5292,INDIRECT($G$8&amp;"D:D"),1,FALSE),0)&lt;&gt;0,J$13,0)</f>
        <v>0</v>
      </c>
      <c r="K5292">
        <f t="shared" ref="K5292:K5355" ca="1" si="1001">IF(IFERROR(VLOOKUP($C5292,INDIRECT($G$9&amp;"d:d"),1,FALSE),0)&lt;&gt;0,K$13,0)</f>
        <v>0</v>
      </c>
      <c r="L5292">
        <f t="shared" ca="1" si="995"/>
        <v>0</v>
      </c>
      <c r="M5292">
        <f t="shared" ca="1" si="996"/>
        <v>0</v>
      </c>
      <c r="O5292" t="str">
        <f t="shared" ca="1" si="997"/>
        <v>D:z</v>
      </c>
      <c r="P5292" t="str">
        <f t="shared" ca="1" si="998"/>
        <v>D7:z7</v>
      </c>
    </row>
    <row r="5293" spans="1:16">
      <c r="A5293" t="str">
        <f t="shared" si="990"/>
        <v>08</v>
      </c>
      <c r="B5293" t="str">
        <f t="shared" ca="1" si="991"/>
        <v>W</v>
      </c>
      <c r="C5293" t="str">
        <f t="shared" si="992"/>
        <v>SIMPL-9K</v>
      </c>
      <c r="D5293" t="s">
        <v>2064</v>
      </c>
      <c r="E5293">
        <f t="shared" ca="1" si="993"/>
        <v>0</v>
      </c>
      <c r="H5293" t="str">
        <f t="shared" ca="1" si="994"/>
        <v>'Simpl. all tex-DT PLYWOOD'!</v>
      </c>
      <c r="I5293" t="str">
        <f t="shared" ca="1" si="999"/>
        <v>'Simpl. all tex-DT PLYWOOD'!</v>
      </c>
      <c r="J5293">
        <f t="shared" ca="1" si="1000"/>
        <v>0</v>
      </c>
      <c r="K5293">
        <f t="shared" ca="1" si="1001"/>
        <v>0</v>
      </c>
      <c r="L5293">
        <f t="shared" ca="1" si="995"/>
        <v>0</v>
      </c>
      <c r="M5293">
        <f t="shared" ca="1" si="996"/>
        <v>0</v>
      </c>
      <c r="O5293" t="str">
        <f t="shared" ca="1" si="997"/>
        <v>D:z</v>
      </c>
      <c r="P5293" t="str">
        <f t="shared" ca="1" si="998"/>
        <v>D7:z7</v>
      </c>
    </row>
    <row r="5294" spans="1:16">
      <c r="A5294" t="str">
        <f t="shared" si="990"/>
        <v>09</v>
      </c>
      <c r="B5294" t="str">
        <f t="shared" ca="1" si="991"/>
        <v>W</v>
      </c>
      <c r="C5294" t="str">
        <f t="shared" si="992"/>
        <v>SIMPL-9K</v>
      </c>
      <c r="D5294" t="s">
        <v>2065</v>
      </c>
      <c r="E5294">
        <f t="shared" ca="1" si="993"/>
        <v>0</v>
      </c>
      <c r="H5294" t="str">
        <f t="shared" ca="1" si="994"/>
        <v>'Simpl. all tex-DT PLYWOOD'!</v>
      </c>
      <c r="I5294" t="str">
        <f t="shared" ca="1" si="999"/>
        <v>'Simpl. all tex-DT PLYWOOD'!</v>
      </c>
      <c r="J5294">
        <f t="shared" ca="1" si="1000"/>
        <v>0</v>
      </c>
      <c r="K5294">
        <f t="shared" ca="1" si="1001"/>
        <v>0</v>
      </c>
      <c r="L5294">
        <f t="shared" ca="1" si="995"/>
        <v>0</v>
      </c>
      <c r="M5294">
        <f t="shared" ca="1" si="996"/>
        <v>0</v>
      </c>
      <c r="O5294" t="str">
        <f t="shared" ca="1" si="997"/>
        <v>D:z</v>
      </c>
      <c r="P5294" t="str">
        <f t="shared" ca="1" si="998"/>
        <v>D7:z7</v>
      </c>
    </row>
    <row r="5295" spans="1:16">
      <c r="A5295" t="str">
        <f t="shared" si="990"/>
        <v>10</v>
      </c>
      <c r="B5295" t="str">
        <f t="shared" ca="1" si="991"/>
        <v>W</v>
      </c>
      <c r="C5295" t="str">
        <f t="shared" si="992"/>
        <v>SIMPL-9K</v>
      </c>
      <c r="D5295" t="s">
        <v>2066</v>
      </c>
      <c r="E5295">
        <f t="shared" ca="1" si="993"/>
        <v>0</v>
      </c>
      <c r="H5295" t="str">
        <f t="shared" ca="1" si="994"/>
        <v>'Simpl. all tex-DT PLYWOOD'!</v>
      </c>
      <c r="I5295" t="str">
        <f t="shared" ca="1" si="999"/>
        <v>'Simpl. all tex-DT PLYWOOD'!</v>
      </c>
      <c r="J5295">
        <f t="shared" ca="1" si="1000"/>
        <v>0</v>
      </c>
      <c r="K5295">
        <f t="shared" ca="1" si="1001"/>
        <v>0</v>
      </c>
      <c r="L5295">
        <f t="shared" ca="1" si="995"/>
        <v>0</v>
      </c>
      <c r="M5295">
        <f t="shared" ca="1" si="996"/>
        <v>0</v>
      </c>
      <c r="O5295" t="str">
        <f t="shared" ca="1" si="997"/>
        <v>D:z</v>
      </c>
      <c r="P5295" t="str">
        <f t="shared" ca="1" si="998"/>
        <v>D7:z7</v>
      </c>
    </row>
    <row r="5296" spans="1:16">
      <c r="A5296" t="str">
        <f t="shared" si="990"/>
        <v>100</v>
      </c>
      <c r="B5296" t="str">
        <f t="shared" ca="1" si="991"/>
        <v>W</v>
      </c>
      <c r="C5296" t="str">
        <f t="shared" si="992"/>
        <v>SIMPL-9K</v>
      </c>
      <c r="D5296" t="s">
        <v>2070</v>
      </c>
      <c r="E5296">
        <f t="shared" ca="1" si="993"/>
        <v>0</v>
      </c>
      <c r="H5296" t="str">
        <f t="shared" ca="1" si="994"/>
        <v>'Simpl. all tex-DT PLYWOOD'!</v>
      </c>
      <c r="I5296" t="str">
        <f t="shared" ca="1" si="999"/>
        <v>'Simpl. all tex-DT PLYWOOD'!</v>
      </c>
      <c r="J5296">
        <f t="shared" ca="1" si="1000"/>
        <v>0</v>
      </c>
      <c r="K5296">
        <f t="shared" ca="1" si="1001"/>
        <v>0</v>
      </c>
      <c r="L5296">
        <f t="shared" ca="1" si="995"/>
        <v>0</v>
      </c>
      <c r="M5296">
        <f t="shared" ca="1" si="996"/>
        <v>0</v>
      </c>
      <c r="O5296" t="str">
        <f t="shared" ca="1" si="997"/>
        <v>D:z</v>
      </c>
      <c r="P5296" t="str">
        <f t="shared" ca="1" si="998"/>
        <v>D7:z7</v>
      </c>
    </row>
    <row r="5297" spans="1:16">
      <c r="A5297" t="str">
        <f t="shared" si="990"/>
        <v>11</v>
      </c>
      <c r="B5297" t="str">
        <f t="shared" ca="1" si="991"/>
        <v>W</v>
      </c>
      <c r="C5297" t="str">
        <f t="shared" si="992"/>
        <v>SIMPL-9K</v>
      </c>
      <c r="D5297" t="s">
        <v>2067</v>
      </c>
      <c r="E5297">
        <f t="shared" ca="1" si="993"/>
        <v>0</v>
      </c>
      <c r="H5297" t="str">
        <f t="shared" ca="1" si="994"/>
        <v>'Simpl. all tex-DT PLYWOOD'!</v>
      </c>
      <c r="I5297" t="str">
        <f t="shared" ca="1" si="999"/>
        <v>'Simpl. all tex-DT PLYWOOD'!</v>
      </c>
      <c r="J5297">
        <f t="shared" ca="1" si="1000"/>
        <v>0</v>
      </c>
      <c r="K5297">
        <f t="shared" ca="1" si="1001"/>
        <v>0</v>
      </c>
      <c r="L5297">
        <f t="shared" ca="1" si="995"/>
        <v>0</v>
      </c>
      <c r="M5297">
        <f t="shared" ca="1" si="996"/>
        <v>0</v>
      </c>
      <c r="O5297" t="str">
        <f t="shared" ca="1" si="997"/>
        <v>D:z</v>
      </c>
      <c r="P5297" t="str">
        <f t="shared" ca="1" si="998"/>
        <v>D7:z7</v>
      </c>
    </row>
    <row r="5298" spans="1:16">
      <c r="A5298" t="str">
        <f t="shared" si="990"/>
        <v>12</v>
      </c>
      <c r="B5298" t="str">
        <f t="shared" ca="1" si="991"/>
        <v>W</v>
      </c>
      <c r="C5298" t="str">
        <f t="shared" si="992"/>
        <v>SIMPL-9K</v>
      </c>
      <c r="D5298" t="s">
        <v>2068</v>
      </c>
      <c r="E5298">
        <f t="shared" ca="1" si="993"/>
        <v>0</v>
      </c>
      <c r="H5298" t="str">
        <f t="shared" ca="1" si="994"/>
        <v>'Simpl. all tex-DT PLYWOOD'!</v>
      </c>
      <c r="I5298" t="str">
        <f t="shared" ca="1" si="999"/>
        <v>'Simpl. all tex-DT PLYWOOD'!</v>
      </c>
      <c r="J5298">
        <f t="shared" ca="1" si="1000"/>
        <v>0</v>
      </c>
      <c r="K5298">
        <f t="shared" ca="1" si="1001"/>
        <v>0</v>
      </c>
      <c r="L5298">
        <f t="shared" ca="1" si="995"/>
        <v>0</v>
      </c>
      <c r="M5298">
        <f t="shared" ca="1" si="996"/>
        <v>0</v>
      </c>
      <c r="O5298" t="str">
        <f t="shared" ca="1" si="997"/>
        <v>D:z</v>
      </c>
      <c r="P5298" t="str">
        <f t="shared" ca="1" si="998"/>
        <v>D7:z7</v>
      </c>
    </row>
    <row r="5299" spans="1:16">
      <c r="A5299" t="str">
        <f t="shared" si="990"/>
        <v>13</v>
      </c>
      <c r="B5299" t="str">
        <f t="shared" ca="1" si="991"/>
        <v>W</v>
      </c>
      <c r="C5299" t="str">
        <f t="shared" si="992"/>
        <v>SIMPL-9K</v>
      </c>
      <c r="D5299" t="s">
        <v>2069</v>
      </c>
      <c r="E5299">
        <f t="shared" ca="1" si="993"/>
        <v>0</v>
      </c>
      <c r="H5299" t="str">
        <f t="shared" ca="1" si="994"/>
        <v>'Simpl. all tex-DT PLYWOOD'!</v>
      </c>
      <c r="I5299" t="str">
        <f t="shared" ca="1" si="999"/>
        <v>'Simpl. all tex-DT PLYWOOD'!</v>
      </c>
      <c r="J5299">
        <f t="shared" ca="1" si="1000"/>
        <v>0</v>
      </c>
      <c r="K5299">
        <f t="shared" ca="1" si="1001"/>
        <v>0</v>
      </c>
      <c r="L5299">
        <f t="shared" ca="1" si="995"/>
        <v>0</v>
      </c>
      <c r="M5299">
        <f t="shared" ca="1" si="996"/>
        <v>0</v>
      </c>
      <c r="O5299" t="str">
        <f t="shared" ca="1" si="997"/>
        <v>D:z</v>
      </c>
      <c r="P5299" t="str">
        <f t="shared" ca="1" si="998"/>
        <v>D7:z7</v>
      </c>
    </row>
    <row r="5300" spans="1:16">
      <c r="A5300" t="str">
        <f t="shared" si="990"/>
        <v>01</v>
      </c>
      <c r="B5300" t="str">
        <f t="shared" ca="1" si="991"/>
        <v>W</v>
      </c>
      <c r="C5300" t="str">
        <f t="shared" si="992"/>
        <v>SIMPL-9K-C</v>
      </c>
      <c r="D5300" t="s">
        <v>6102</v>
      </c>
      <c r="E5300">
        <f t="shared" ca="1" si="993"/>
        <v>0</v>
      </c>
      <c r="H5300" t="str">
        <f t="shared" ca="1" si="994"/>
        <v>'(more) Simpl. Textures PLYWOOD'!</v>
      </c>
      <c r="I5300">
        <f t="shared" ca="1" si="999"/>
        <v>0</v>
      </c>
      <c r="J5300" t="str">
        <f t="shared" ca="1" si="1000"/>
        <v>'(more) Simpl. Textures PLYWOOD'!</v>
      </c>
      <c r="K5300">
        <f t="shared" ca="1" si="1001"/>
        <v>0</v>
      </c>
      <c r="L5300">
        <f t="shared" ca="1" si="995"/>
        <v>0</v>
      </c>
      <c r="M5300">
        <f t="shared" ca="1" si="996"/>
        <v>0</v>
      </c>
      <c r="O5300" t="str">
        <f t="shared" ca="1" si="997"/>
        <v>D:N</v>
      </c>
      <c r="P5300" t="str">
        <f t="shared" ca="1" si="998"/>
        <v>D7:N7</v>
      </c>
    </row>
    <row r="5301" spans="1:16">
      <c r="A5301" t="str">
        <f t="shared" si="990"/>
        <v>16</v>
      </c>
      <c r="B5301" t="str">
        <f t="shared" ca="1" si="991"/>
        <v>W</v>
      </c>
      <c r="C5301" t="str">
        <f t="shared" si="992"/>
        <v>SIMPL-9K-N-NT</v>
      </c>
      <c r="D5301" t="s">
        <v>5620</v>
      </c>
      <c r="E5301">
        <f t="shared" ca="1" si="993"/>
        <v>0</v>
      </c>
      <c r="H5301" t="str">
        <f t="shared" ca="1" si="994"/>
        <v>'(more) Simpl. Textures PLYWOOD'!</v>
      </c>
      <c r="I5301">
        <f t="shared" ca="1" si="999"/>
        <v>0</v>
      </c>
      <c r="J5301" t="str">
        <f t="shared" ca="1" si="1000"/>
        <v>'(more) Simpl. Textures PLYWOOD'!</v>
      </c>
      <c r="K5301">
        <f t="shared" ca="1" si="1001"/>
        <v>0</v>
      </c>
      <c r="L5301">
        <f t="shared" ca="1" si="995"/>
        <v>0</v>
      </c>
      <c r="M5301">
        <f t="shared" ca="1" si="996"/>
        <v>0</v>
      </c>
      <c r="O5301" t="str">
        <f t="shared" ca="1" si="997"/>
        <v>D:N</v>
      </c>
      <c r="P5301" t="str">
        <f t="shared" ca="1" si="998"/>
        <v>D7:N7</v>
      </c>
    </row>
    <row r="5302" spans="1:16">
      <c r="A5302" t="str">
        <f t="shared" si="990"/>
        <v>16</v>
      </c>
      <c r="B5302" t="str">
        <f t="shared" ca="1" si="991"/>
        <v>W</v>
      </c>
      <c r="C5302" t="str">
        <f t="shared" si="992"/>
        <v>SIMPL-9K-N-T</v>
      </c>
      <c r="D5302" t="s">
        <v>5780</v>
      </c>
      <c r="E5302">
        <f t="shared" ca="1" si="993"/>
        <v>0</v>
      </c>
      <c r="H5302" t="str">
        <f t="shared" ca="1" si="994"/>
        <v>'(more) Simpl. Textures PLYWOOD'!</v>
      </c>
      <c r="I5302">
        <f t="shared" ca="1" si="999"/>
        <v>0</v>
      </c>
      <c r="J5302" t="str">
        <f t="shared" ca="1" si="1000"/>
        <v>'(more) Simpl. Textures PLYWOOD'!</v>
      </c>
      <c r="K5302">
        <f t="shared" ca="1" si="1001"/>
        <v>0</v>
      </c>
      <c r="L5302">
        <f t="shared" ca="1" si="995"/>
        <v>0</v>
      </c>
      <c r="M5302">
        <f t="shared" ca="1" si="996"/>
        <v>0</v>
      </c>
      <c r="O5302" t="str">
        <f t="shared" ca="1" si="997"/>
        <v>D:N</v>
      </c>
      <c r="P5302" t="str">
        <f t="shared" ca="1" si="998"/>
        <v>D7:N7</v>
      </c>
    </row>
    <row r="5303" spans="1:16">
      <c r="A5303" t="str">
        <f t="shared" si="990"/>
        <v>01</v>
      </c>
      <c r="B5303" t="str">
        <f t="shared" ca="1" si="991"/>
        <v>W</v>
      </c>
      <c r="C5303" t="str">
        <f t="shared" si="992"/>
        <v>SIMPL-9K-T</v>
      </c>
      <c r="D5303" t="s">
        <v>4506</v>
      </c>
      <c r="E5303">
        <f t="shared" ca="1" si="993"/>
        <v>0</v>
      </c>
      <c r="H5303" t="str">
        <f t="shared" ca="1" si="994"/>
        <v>'Simpl. all tex-DT PLYWOOD'!</v>
      </c>
      <c r="I5303" t="str">
        <f t="shared" ca="1" si="999"/>
        <v>'Simpl. all tex-DT PLYWOOD'!</v>
      </c>
      <c r="J5303">
        <f t="shared" ca="1" si="1000"/>
        <v>0</v>
      </c>
      <c r="K5303">
        <f t="shared" ca="1" si="1001"/>
        <v>0</v>
      </c>
      <c r="L5303">
        <f t="shared" ca="1" si="995"/>
        <v>0</v>
      </c>
      <c r="M5303">
        <f t="shared" ca="1" si="996"/>
        <v>0</v>
      </c>
      <c r="O5303" t="str">
        <f t="shared" ca="1" si="997"/>
        <v>D:z</v>
      </c>
      <c r="P5303" t="str">
        <f t="shared" ca="1" si="998"/>
        <v>D7:z7</v>
      </c>
    </row>
    <row r="5304" spans="1:16">
      <c r="A5304" t="str">
        <f t="shared" si="990"/>
        <v>02</v>
      </c>
      <c r="B5304" t="str">
        <f t="shared" ca="1" si="991"/>
        <v>W</v>
      </c>
      <c r="C5304" t="str">
        <f t="shared" si="992"/>
        <v>SIMPL-9K-T</v>
      </c>
      <c r="D5304" t="s">
        <v>4507</v>
      </c>
      <c r="E5304">
        <f t="shared" ca="1" si="993"/>
        <v>0</v>
      </c>
      <c r="H5304" t="str">
        <f t="shared" ca="1" si="994"/>
        <v>'Simpl. all tex-DT PLYWOOD'!</v>
      </c>
      <c r="I5304" t="str">
        <f t="shared" ca="1" si="999"/>
        <v>'Simpl. all tex-DT PLYWOOD'!</v>
      </c>
      <c r="J5304">
        <f t="shared" ca="1" si="1000"/>
        <v>0</v>
      </c>
      <c r="K5304">
        <f t="shared" ca="1" si="1001"/>
        <v>0</v>
      </c>
      <c r="L5304">
        <f t="shared" ca="1" si="995"/>
        <v>0</v>
      </c>
      <c r="M5304">
        <f t="shared" ca="1" si="996"/>
        <v>0</v>
      </c>
      <c r="O5304" t="str">
        <f t="shared" ca="1" si="997"/>
        <v>D:z</v>
      </c>
      <c r="P5304" t="str">
        <f t="shared" ca="1" si="998"/>
        <v>D7:z7</v>
      </c>
    </row>
    <row r="5305" spans="1:16">
      <c r="A5305" t="str">
        <f t="shared" si="990"/>
        <v>03</v>
      </c>
      <c r="B5305" t="str">
        <f t="shared" ca="1" si="991"/>
        <v>W</v>
      </c>
      <c r="C5305" t="str">
        <f t="shared" si="992"/>
        <v>SIMPL-9K-T</v>
      </c>
      <c r="D5305" t="s">
        <v>4508</v>
      </c>
      <c r="E5305">
        <f t="shared" ca="1" si="993"/>
        <v>0</v>
      </c>
      <c r="H5305" t="str">
        <f t="shared" ca="1" si="994"/>
        <v>'Simpl. all tex-DT PLYWOOD'!</v>
      </c>
      <c r="I5305" t="str">
        <f t="shared" ca="1" si="999"/>
        <v>'Simpl. all tex-DT PLYWOOD'!</v>
      </c>
      <c r="J5305">
        <f t="shared" ca="1" si="1000"/>
        <v>0</v>
      </c>
      <c r="K5305">
        <f t="shared" ca="1" si="1001"/>
        <v>0</v>
      </c>
      <c r="L5305">
        <f t="shared" ca="1" si="995"/>
        <v>0</v>
      </c>
      <c r="M5305">
        <f t="shared" ca="1" si="996"/>
        <v>0</v>
      </c>
      <c r="O5305" t="str">
        <f t="shared" ca="1" si="997"/>
        <v>D:z</v>
      </c>
      <c r="P5305" t="str">
        <f t="shared" ca="1" si="998"/>
        <v>D7:z7</v>
      </c>
    </row>
    <row r="5306" spans="1:16">
      <c r="A5306" t="str">
        <f t="shared" si="990"/>
        <v>04</v>
      </c>
      <c r="B5306" t="str">
        <f t="shared" ca="1" si="991"/>
        <v>W</v>
      </c>
      <c r="C5306" t="str">
        <f t="shared" si="992"/>
        <v>SIMPL-9K-T</v>
      </c>
      <c r="D5306" t="s">
        <v>4509</v>
      </c>
      <c r="E5306">
        <f t="shared" ca="1" si="993"/>
        <v>0</v>
      </c>
      <c r="H5306" t="str">
        <f t="shared" ca="1" si="994"/>
        <v>'Simpl. all tex-DT PLYWOOD'!</v>
      </c>
      <c r="I5306" t="str">
        <f t="shared" ca="1" si="999"/>
        <v>'Simpl. all tex-DT PLYWOOD'!</v>
      </c>
      <c r="J5306">
        <f t="shared" ca="1" si="1000"/>
        <v>0</v>
      </c>
      <c r="K5306">
        <f t="shared" ca="1" si="1001"/>
        <v>0</v>
      </c>
      <c r="L5306">
        <f t="shared" ca="1" si="995"/>
        <v>0</v>
      </c>
      <c r="M5306">
        <f t="shared" ca="1" si="996"/>
        <v>0</v>
      </c>
      <c r="O5306" t="str">
        <f t="shared" ca="1" si="997"/>
        <v>D:z</v>
      </c>
      <c r="P5306" t="str">
        <f t="shared" ca="1" si="998"/>
        <v>D7:z7</v>
      </c>
    </row>
    <row r="5307" spans="1:16">
      <c r="A5307" t="str">
        <f t="shared" si="990"/>
        <v>05</v>
      </c>
      <c r="B5307" t="str">
        <f t="shared" ca="1" si="991"/>
        <v>W</v>
      </c>
      <c r="C5307" t="str">
        <f t="shared" si="992"/>
        <v>SIMPL-9K-T</v>
      </c>
      <c r="D5307" t="s">
        <v>4510</v>
      </c>
      <c r="E5307">
        <f t="shared" ca="1" si="993"/>
        <v>0</v>
      </c>
      <c r="H5307" t="str">
        <f t="shared" ca="1" si="994"/>
        <v>'Simpl. all tex-DT PLYWOOD'!</v>
      </c>
      <c r="I5307" t="str">
        <f t="shared" ca="1" si="999"/>
        <v>'Simpl. all tex-DT PLYWOOD'!</v>
      </c>
      <c r="J5307">
        <f t="shared" ca="1" si="1000"/>
        <v>0</v>
      </c>
      <c r="K5307">
        <f t="shared" ca="1" si="1001"/>
        <v>0</v>
      </c>
      <c r="L5307">
        <f t="shared" ca="1" si="995"/>
        <v>0</v>
      </c>
      <c r="M5307">
        <f t="shared" ca="1" si="996"/>
        <v>0</v>
      </c>
      <c r="O5307" t="str">
        <f t="shared" ca="1" si="997"/>
        <v>D:z</v>
      </c>
      <c r="P5307" t="str">
        <f t="shared" ca="1" si="998"/>
        <v>D7:z7</v>
      </c>
    </row>
    <row r="5308" spans="1:16">
      <c r="A5308" t="str">
        <f t="shared" si="990"/>
        <v>06</v>
      </c>
      <c r="B5308" t="str">
        <f t="shared" ca="1" si="991"/>
        <v>W</v>
      </c>
      <c r="C5308" t="str">
        <f t="shared" si="992"/>
        <v>SIMPL-9K-T</v>
      </c>
      <c r="D5308" t="s">
        <v>4511</v>
      </c>
      <c r="E5308">
        <f t="shared" ca="1" si="993"/>
        <v>0</v>
      </c>
      <c r="H5308" t="str">
        <f t="shared" ca="1" si="994"/>
        <v>'Simpl. all tex-DT PLYWOOD'!</v>
      </c>
      <c r="I5308" t="str">
        <f t="shared" ca="1" si="999"/>
        <v>'Simpl. all tex-DT PLYWOOD'!</v>
      </c>
      <c r="J5308">
        <f t="shared" ca="1" si="1000"/>
        <v>0</v>
      </c>
      <c r="K5308">
        <f t="shared" ca="1" si="1001"/>
        <v>0</v>
      </c>
      <c r="L5308">
        <f t="shared" ca="1" si="995"/>
        <v>0</v>
      </c>
      <c r="M5308">
        <f t="shared" ca="1" si="996"/>
        <v>0</v>
      </c>
      <c r="O5308" t="str">
        <f t="shared" ca="1" si="997"/>
        <v>D:z</v>
      </c>
      <c r="P5308" t="str">
        <f t="shared" ca="1" si="998"/>
        <v>D7:z7</v>
      </c>
    </row>
    <row r="5309" spans="1:16">
      <c r="A5309" t="str">
        <f t="shared" si="990"/>
        <v>07</v>
      </c>
      <c r="B5309" t="str">
        <f t="shared" ca="1" si="991"/>
        <v>W</v>
      </c>
      <c r="C5309" t="str">
        <f t="shared" si="992"/>
        <v>SIMPL-9K-T</v>
      </c>
      <c r="D5309" t="s">
        <v>4512</v>
      </c>
      <c r="E5309">
        <f t="shared" ca="1" si="993"/>
        <v>0</v>
      </c>
      <c r="H5309" t="str">
        <f t="shared" ca="1" si="994"/>
        <v>'Simpl. all tex-DT PLYWOOD'!</v>
      </c>
      <c r="I5309" t="str">
        <f t="shared" ca="1" si="999"/>
        <v>'Simpl. all tex-DT PLYWOOD'!</v>
      </c>
      <c r="J5309">
        <f t="shared" ca="1" si="1000"/>
        <v>0</v>
      </c>
      <c r="K5309">
        <f t="shared" ca="1" si="1001"/>
        <v>0</v>
      </c>
      <c r="L5309">
        <f t="shared" ca="1" si="995"/>
        <v>0</v>
      </c>
      <c r="M5309">
        <f t="shared" ca="1" si="996"/>
        <v>0</v>
      </c>
      <c r="O5309" t="str">
        <f t="shared" ca="1" si="997"/>
        <v>D:z</v>
      </c>
      <c r="P5309" t="str">
        <f t="shared" ca="1" si="998"/>
        <v>D7:z7</v>
      </c>
    </row>
    <row r="5310" spans="1:16">
      <c r="A5310" t="str">
        <f t="shared" si="990"/>
        <v>08</v>
      </c>
      <c r="B5310" t="str">
        <f t="shared" ca="1" si="991"/>
        <v>W</v>
      </c>
      <c r="C5310" t="str">
        <f t="shared" si="992"/>
        <v>SIMPL-9K-T</v>
      </c>
      <c r="D5310" t="s">
        <v>4513</v>
      </c>
      <c r="E5310">
        <f t="shared" ca="1" si="993"/>
        <v>0</v>
      </c>
      <c r="H5310" t="str">
        <f t="shared" ca="1" si="994"/>
        <v>'Simpl. all tex-DT PLYWOOD'!</v>
      </c>
      <c r="I5310" t="str">
        <f t="shared" ca="1" si="999"/>
        <v>'Simpl. all tex-DT PLYWOOD'!</v>
      </c>
      <c r="J5310">
        <f t="shared" ca="1" si="1000"/>
        <v>0</v>
      </c>
      <c r="K5310">
        <f t="shared" ca="1" si="1001"/>
        <v>0</v>
      </c>
      <c r="L5310">
        <f t="shared" ca="1" si="995"/>
        <v>0</v>
      </c>
      <c r="M5310">
        <f t="shared" ca="1" si="996"/>
        <v>0</v>
      </c>
      <c r="O5310" t="str">
        <f t="shared" ca="1" si="997"/>
        <v>D:z</v>
      </c>
      <c r="P5310" t="str">
        <f t="shared" ca="1" si="998"/>
        <v>D7:z7</v>
      </c>
    </row>
    <row r="5311" spans="1:16">
      <c r="A5311" t="str">
        <f t="shared" si="990"/>
        <v>09</v>
      </c>
      <c r="B5311" t="str">
        <f t="shared" ca="1" si="991"/>
        <v>W</v>
      </c>
      <c r="C5311" t="str">
        <f t="shared" si="992"/>
        <v>SIMPL-9K-T</v>
      </c>
      <c r="D5311" t="s">
        <v>4514</v>
      </c>
      <c r="E5311">
        <f t="shared" ca="1" si="993"/>
        <v>0</v>
      </c>
      <c r="H5311" t="str">
        <f t="shared" ca="1" si="994"/>
        <v>'Simpl. all tex-DT PLYWOOD'!</v>
      </c>
      <c r="I5311" t="str">
        <f t="shared" ca="1" si="999"/>
        <v>'Simpl. all tex-DT PLYWOOD'!</v>
      </c>
      <c r="J5311">
        <f t="shared" ca="1" si="1000"/>
        <v>0</v>
      </c>
      <c r="K5311">
        <f t="shared" ca="1" si="1001"/>
        <v>0</v>
      </c>
      <c r="L5311">
        <f t="shared" ca="1" si="995"/>
        <v>0</v>
      </c>
      <c r="M5311">
        <f t="shared" ca="1" si="996"/>
        <v>0</v>
      </c>
      <c r="O5311" t="str">
        <f t="shared" ca="1" si="997"/>
        <v>D:z</v>
      </c>
      <c r="P5311" t="str">
        <f t="shared" ca="1" si="998"/>
        <v>D7:z7</v>
      </c>
    </row>
    <row r="5312" spans="1:16">
      <c r="A5312" t="str">
        <f t="shared" si="990"/>
        <v>10</v>
      </c>
      <c r="B5312" t="str">
        <f t="shared" ca="1" si="991"/>
        <v>W</v>
      </c>
      <c r="C5312" t="str">
        <f t="shared" si="992"/>
        <v>SIMPL-9K-T</v>
      </c>
      <c r="D5312" t="s">
        <v>4515</v>
      </c>
      <c r="E5312">
        <f t="shared" ca="1" si="993"/>
        <v>0</v>
      </c>
      <c r="H5312" t="str">
        <f t="shared" ca="1" si="994"/>
        <v>'Simpl. all tex-DT PLYWOOD'!</v>
      </c>
      <c r="I5312" t="str">
        <f t="shared" ca="1" si="999"/>
        <v>'Simpl. all tex-DT PLYWOOD'!</v>
      </c>
      <c r="J5312">
        <f t="shared" ca="1" si="1000"/>
        <v>0</v>
      </c>
      <c r="K5312">
        <f t="shared" ca="1" si="1001"/>
        <v>0</v>
      </c>
      <c r="L5312">
        <f t="shared" ca="1" si="995"/>
        <v>0</v>
      </c>
      <c r="M5312">
        <f t="shared" ca="1" si="996"/>
        <v>0</v>
      </c>
      <c r="O5312" t="str">
        <f t="shared" ca="1" si="997"/>
        <v>D:z</v>
      </c>
      <c r="P5312" t="str">
        <f t="shared" ca="1" si="998"/>
        <v>D7:z7</v>
      </c>
    </row>
    <row r="5313" spans="1:16">
      <c r="A5313" t="str">
        <f t="shared" si="990"/>
        <v>11</v>
      </c>
      <c r="B5313" t="str">
        <f t="shared" ca="1" si="991"/>
        <v>W</v>
      </c>
      <c r="C5313" t="str">
        <f t="shared" si="992"/>
        <v>SIMPL-9K-T</v>
      </c>
      <c r="D5313" t="s">
        <v>4516</v>
      </c>
      <c r="E5313">
        <f t="shared" ca="1" si="993"/>
        <v>0</v>
      </c>
      <c r="H5313" t="str">
        <f t="shared" ca="1" si="994"/>
        <v>'Simpl. all tex-DT PLYWOOD'!</v>
      </c>
      <c r="I5313" t="str">
        <f t="shared" ca="1" si="999"/>
        <v>'Simpl. all tex-DT PLYWOOD'!</v>
      </c>
      <c r="J5313">
        <f t="shared" ca="1" si="1000"/>
        <v>0</v>
      </c>
      <c r="K5313">
        <f t="shared" ca="1" si="1001"/>
        <v>0</v>
      </c>
      <c r="L5313">
        <f t="shared" ca="1" si="995"/>
        <v>0</v>
      </c>
      <c r="M5313">
        <f t="shared" ca="1" si="996"/>
        <v>0</v>
      </c>
      <c r="O5313" t="str">
        <f t="shared" ca="1" si="997"/>
        <v>D:z</v>
      </c>
      <c r="P5313" t="str">
        <f t="shared" ca="1" si="998"/>
        <v>D7:z7</v>
      </c>
    </row>
    <row r="5314" spans="1:16">
      <c r="A5314" t="str">
        <f t="shared" si="990"/>
        <v>12</v>
      </c>
      <c r="B5314" t="str">
        <f t="shared" ca="1" si="991"/>
        <v>W</v>
      </c>
      <c r="C5314" t="str">
        <f t="shared" si="992"/>
        <v>SIMPL-9K-T</v>
      </c>
      <c r="D5314" t="s">
        <v>4517</v>
      </c>
      <c r="E5314">
        <f t="shared" ca="1" si="993"/>
        <v>0</v>
      </c>
      <c r="H5314" t="str">
        <f t="shared" ca="1" si="994"/>
        <v>'Simpl. all tex-DT PLYWOOD'!</v>
      </c>
      <c r="I5314" t="str">
        <f t="shared" ca="1" si="999"/>
        <v>'Simpl. all tex-DT PLYWOOD'!</v>
      </c>
      <c r="J5314">
        <f t="shared" ca="1" si="1000"/>
        <v>0</v>
      </c>
      <c r="K5314">
        <f t="shared" ca="1" si="1001"/>
        <v>0</v>
      </c>
      <c r="L5314">
        <f t="shared" ca="1" si="995"/>
        <v>0</v>
      </c>
      <c r="M5314">
        <f t="shared" ca="1" si="996"/>
        <v>0</v>
      </c>
      <c r="O5314" t="str">
        <f t="shared" ca="1" si="997"/>
        <v>D:z</v>
      </c>
      <c r="P5314" t="str">
        <f t="shared" ca="1" si="998"/>
        <v>D7:z7</v>
      </c>
    </row>
    <row r="5315" spans="1:16">
      <c r="A5315" t="str">
        <f t="shared" si="990"/>
        <v>13</v>
      </c>
      <c r="B5315" t="str">
        <f t="shared" ca="1" si="991"/>
        <v>W</v>
      </c>
      <c r="C5315" t="str">
        <f t="shared" si="992"/>
        <v>SIMPL-9K-T</v>
      </c>
      <c r="D5315" t="s">
        <v>4518</v>
      </c>
      <c r="E5315">
        <f t="shared" ca="1" si="993"/>
        <v>0</v>
      </c>
      <c r="H5315" t="str">
        <f t="shared" ca="1" si="994"/>
        <v>'Simpl. all tex-DT PLYWOOD'!</v>
      </c>
      <c r="I5315" t="str">
        <f t="shared" ca="1" si="999"/>
        <v>'Simpl. all tex-DT PLYWOOD'!</v>
      </c>
      <c r="J5315">
        <f t="shared" ca="1" si="1000"/>
        <v>0</v>
      </c>
      <c r="K5315">
        <f t="shared" ca="1" si="1001"/>
        <v>0</v>
      </c>
      <c r="L5315">
        <f t="shared" ca="1" si="995"/>
        <v>0</v>
      </c>
      <c r="M5315">
        <f t="shared" ca="1" si="996"/>
        <v>0</v>
      </c>
      <c r="O5315" t="str">
        <f t="shared" ca="1" si="997"/>
        <v>D:z</v>
      </c>
      <c r="P5315" t="str">
        <f t="shared" ca="1" si="998"/>
        <v>D7:z7</v>
      </c>
    </row>
    <row r="5316" spans="1:16">
      <c r="A5316" t="str">
        <f t="shared" si="990"/>
        <v>15</v>
      </c>
      <c r="B5316" t="str">
        <f t="shared" ca="1" si="991"/>
        <v>W</v>
      </c>
      <c r="C5316" t="str">
        <f t="shared" si="992"/>
        <v>SIMPL-9K-T</v>
      </c>
      <c r="D5316" t="s">
        <v>4845</v>
      </c>
      <c r="E5316">
        <f t="shared" ca="1" si="993"/>
        <v>0</v>
      </c>
      <c r="H5316" t="str">
        <f t="shared" ca="1" si="994"/>
        <v>'Simpl. all tex-DT PLYWOOD'!</v>
      </c>
      <c r="I5316" t="str">
        <f t="shared" ca="1" si="999"/>
        <v>'Simpl. all tex-DT PLYWOOD'!</v>
      </c>
      <c r="J5316">
        <f t="shared" ca="1" si="1000"/>
        <v>0</v>
      </c>
      <c r="K5316">
        <f t="shared" ca="1" si="1001"/>
        <v>0</v>
      </c>
      <c r="L5316">
        <f t="shared" ca="1" si="995"/>
        <v>0</v>
      </c>
      <c r="M5316">
        <f t="shared" ca="1" si="996"/>
        <v>0</v>
      </c>
      <c r="O5316" t="str">
        <f t="shared" ca="1" si="997"/>
        <v>D:z</v>
      </c>
      <c r="P5316" t="str">
        <f t="shared" ca="1" si="998"/>
        <v>D7:z7</v>
      </c>
    </row>
    <row r="5317" spans="1:16">
      <c r="A5317" t="str">
        <f t="shared" si="990"/>
        <v>01</v>
      </c>
      <c r="B5317" t="str">
        <f t="shared" ca="1" si="991"/>
        <v>W</v>
      </c>
      <c r="C5317" t="str">
        <f t="shared" si="992"/>
        <v>SIMPL-9L</v>
      </c>
      <c r="D5317" t="s">
        <v>2071</v>
      </c>
      <c r="E5317">
        <f t="shared" ca="1" si="993"/>
        <v>0</v>
      </c>
      <c r="H5317" t="str">
        <f t="shared" ca="1" si="994"/>
        <v>'Simpl. all tex-DT PLYWOOD'!</v>
      </c>
      <c r="I5317" t="str">
        <f t="shared" ca="1" si="999"/>
        <v>'Simpl. all tex-DT PLYWOOD'!</v>
      </c>
      <c r="J5317">
        <f t="shared" ca="1" si="1000"/>
        <v>0</v>
      </c>
      <c r="K5317">
        <f t="shared" ca="1" si="1001"/>
        <v>0</v>
      </c>
      <c r="L5317">
        <f t="shared" ca="1" si="995"/>
        <v>0</v>
      </c>
      <c r="M5317">
        <f t="shared" ca="1" si="996"/>
        <v>0</v>
      </c>
      <c r="O5317" t="str">
        <f t="shared" ca="1" si="997"/>
        <v>D:z</v>
      </c>
      <c r="P5317" t="str">
        <f t="shared" ca="1" si="998"/>
        <v>D7:z7</v>
      </c>
    </row>
    <row r="5318" spans="1:16">
      <c r="A5318" t="str">
        <f t="shared" si="990"/>
        <v>02</v>
      </c>
      <c r="B5318" t="str">
        <f t="shared" ca="1" si="991"/>
        <v>W</v>
      </c>
      <c r="C5318" t="str">
        <f t="shared" si="992"/>
        <v>SIMPL-9L</v>
      </c>
      <c r="D5318" t="s">
        <v>2072</v>
      </c>
      <c r="E5318">
        <f t="shared" ca="1" si="993"/>
        <v>0</v>
      </c>
      <c r="H5318" t="str">
        <f t="shared" ca="1" si="994"/>
        <v>'Simpl. all tex-DT PLYWOOD'!</v>
      </c>
      <c r="I5318" t="str">
        <f t="shared" ca="1" si="999"/>
        <v>'Simpl. all tex-DT PLYWOOD'!</v>
      </c>
      <c r="J5318">
        <f t="shared" ca="1" si="1000"/>
        <v>0</v>
      </c>
      <c r="K5318">
        <f t="shared" ca="1" si="1001"/>
        <v>0</v>
      </c>
      <c r="L5318">
        <f t="shared" ca="1" si="995"/>
        <v>0</v>
      </c>
      <c r="M5318">
        <f t="shared" ca="1" si="996"/>
        <v>0</v>
      </c>
      <c r="O5318" t="str">
        <f t="shared" ca="1" si="997"/>
        <v>D:z</v>
      </c>
      <c r="P5318" t="str">
        <f t="shared" ca="1" si="998"/>
        <v>D7:z7</v>
      </c>
    </row>
    <row r="5319" spans="1:16">
      <c r="A5319" t="str">
        <f t="shared" si="990"/>
        <v>03</v>
      </c>
      <c r="B5319" t="str">
        <f t="shared" ca="1" si="991"/>
        <v>W</v>
      </c>
      <c r="C5319" t="str">
        <f t="shared" si="992"/>
        <v>SIMPL-9L</v>
      </c>
      <c r="D5319" t="s">
        <v>2073</v>
      </c>
      <c r="E5319">
        <f t="shared" ca="1" si="993"/>
        <v>0</v>
      </c>
      <c r="H5319" t="str">
        <f t="shared" ca="1" si="994"/>
        <v>'Simpl. all tex-DT PLYWOOD'!</v>
      </c>
      <c r="I5319" t="str">
        <f t="shared" ca="1" si="999"/>
        <v>'Simpl. all tex-DT PLYWOOD'!</v>
      </c>
      <c r="J5319">
        <f t="shared" ca="1" si="1000"/>
        <v>0</v>
      </c>
      <c r="K5319">
        <f t="shared" ca="1" si="1001"/>
        <v>0</v>
      </c>
      <c r="L5319">
        <f t="shared" ca="1" si="995"/>
        <v>0</v>
      </c>
      <c r="M5319">
        <f t="shared" ca="1" si="996"/>
        <v>0</v>
      </c>
      <c r="O5319" t="str">
        <f t="shared" ca="1" si="997"/>
        <v>D:z</v>
      </c>
      <c r="P5319" t="str">
        <f t="shared" ca="1" si="998"/>
        <v>D7:z7</v>
      </c>
    </row>
    <row r="5320" spans="1:16">
      <c r="A5320" t="str">
        <f t="shared" si="990"/>
        <v>04</v>
      </c>
      <c r="B5320" t="str">
        <f t="shared" ca="1" si="991"/>
        <v>W</v>
      </c>
      <c r="C5320" t="str">
        <f t="shared" si="992"/>
        <v>SIMPL-9L</v>
      </c>
      <c r="D5320" t="s">
        <v>2074</v>
      </c>
      <c r="E5320">
        <f t="shared" ca="1" si="993"/>
        <v>0</v>
      </c>
      <c r="H5320" t="str">
        <f t="shared" ca="1" si="994"/>
        <v>'Simpl. all tex-DT PLYWOOD'!</v>
      </c>
      <c r="I5320" t="str">
        <f t="shared" ca="1" si="999"/>
        <v>'Simpl. all tex-DT PLYWOOD'!</v>
      </c>
      <c r="J5320">
        <f t="shared" ca="1" si="1000"/>
        <v>0</v>
      </c>
      <c r="K5320">
        <f t="shared" ca="1" si="1001"/>
        <v>0</v>
      </c>
      <c r="L5320">
        <f t="shared" ca="1" si="995"/>
        <v>0</v>
      </c>
      <c r="M5320">
        <f t="shared" ca="1" si="996"/>
        <v>0</v>
      </c>
      <c r="O5320" t="str">
        <f t="shared" ca="1" si="997"/>
        <v>D:z</v>
      </c>
      <c r="P5320" t="str">
        <f t="shared" ca="1" si="998"/>
        <v>D7:z7</v>
      </c>
    </row>
    <row r="5321" spans="1:16">
      <c r="A5321" t="str">
        <f t="shared" si="990"/>
        <v>05</v>
      </c>
      <c r="B5321" t="str">
        <f t="shared" ca="1" si="991"/>
        <v>W</v>
      </c>
      <c r="C5321" t="str">
        <f t="shared" si="992"/>
        <v>SIMPL-9L</v>
      </c>
      <c r="D5321" t="s">
        <v>2075</v>
      </c>
      <c r="E5321">
        <f t="shared" ca="1" si="993"/>
        <v>0</v>
      </c>
      <c r="H5321" t="str">
        <f t="shared" ca="1" si="994"/>
        <v>'Simpl. all tex-DT PLYWOOD'!</v>
      </c>
      <c r="I5321" t="str">
        <f t="shared" ca="1" si="999"/>
        <v>'Simpl. all tex-DT PLYWOOD'!</v>
      </c>
      <c r="J5321">
        <f t="shared" ca="1" si="1000"/>
        <v>0</v>
      </c>
      <c r="K5321">
        <f t="shared" ca="1" si="1001"/>
        <v>0</v>
      </c>
      <c r="L5321">
        <f t="shared" ca="1" si="995"/>
        <v>0</v>
      </c>
      <c r="M5321">
        <f t="shared" ca="1" si="996"/>
        <v>0</v>
      </c>
      <c r="O5321" t="str">
        <f t="shared" ca="1" si="997"/>
        <v>D:z</v>
      </c>
      <c r="P5321" t="str">
        <f t="shared" ca="1" si="998"/>
        <v>D7:z7</v>
      </c>
    </row>
    <row r="5322" spans="1:16">
      <c r="A5322" t="str">
        <f t="shared" si="990"/>
        <v>06</v>
      </c>
      <c r="B5322" t="str">
        <f t="shared" ca="1" si="991"/>
        <v>W</v>
      </c>
      <c r="C5322" t="str">
        <f t="shared" si="992"/>
        <v>SIMPL-9L</v>
      </c>
      <c r="D5322" t="s">
        <v>2076</v>
      </c>
      <c r="E5322">
        <f t="shared" ca="1" si="993"/>
        <v>0</v>
      </c>
      <c r="H5322" t="str">
        <f t="shared" ca="1" si="994"/>
        <v>'Simpl. all tex-DT PLYWOOD'!</v>
      </c>
      <c r="I5322" t="str">
        <f t="shared" ca="1" si="999"/>
        <v>'Simpl. all tex-DT PLYWOOD'!</v>
      </c>
      <c r="J5322">
        <f t="shared" ca="1" si="1000"/>
        <v>0</v>
      </c>
      <c r="K5322">
        <f t="shared" ca="1" si="1001"/>
        <v>0</v>
      </c>
      <c r="L5322">
        <f t="shared" ca="1" si="995"/>
        <v>0</v>
      </c>
      <c r="M5322">
        <f t="shared" ca="1" si="996"/>
        <v>0</v>
      </c>
      <c r="O5322" t="str">
        <f t="shared" ca="1" si="997"/>
        <v>D:z</v>
      </c>
      <c r="P5322" t="str">
        <f t="shared" ca="1" si="998"/>
        <v>D7:z7</v>
      </c>
    </row>
    <row r="5323" spans="1:16">
      <c r="A5323" t="str">
        <f t="shared" si="990"/>
        <v>07</v>
      </c>
      <c r="B5323" t="str">
        <f t="shared" ca="1" si="991"/>
        <v>W</v>
      </c>
      <c r="C5323" t="str">
        <f t="shared" si="992"/>
        <v>SIMPL-9L</v>
      </c>
      <c r="D5323" t="s">
        <v>2077</v>
      </c>
      <c r="E5323">
        <f t="shared" ca="1" si="993"/>
        <v>0</v>
      </c>
      <c r="H5323" t="str">
        <f t="shared" ca="1" si="994"/>
        <v>'Simpl. all tex-DT PLYWOOD'!</v>
      </c>
      <c r="I5323" t="str">
        <f t="shared" ca="1" si="999"/>
        <v>'Simpl. all tex-DT PLYWOOD'!</v>
      </c>
      <c r="J5323">
        <f t="shared" ca="1" si="1000"/>
        <v>0</v>
      </c>
      <c r="K5323">
        <f t="shared" ca="1" si="1001"/>
        <v>0</v>
      </c>
      <c r="L5323">
        <f t="shared" ca="1" si="995"/>
        <v>0</v>
      </c>
      <c r="M5323">
        <f t="shared" ca="1" si="996"/>
        <v>0</v>
      </c>
      <c r="O5323" t="str">
        <f t="shared" ca="1" si="997"/>
        <v>D:z</v>
      </c>
      <c r="P5323" t="str">
        <f t="shared" ca="1" si="998"/>
        <v>D7:z7</v>
      </c>
    </row>
    <row r="5324" spans="1:16">
      <c r="A5324" t="str">
        <f t="shared" si="990"/>
        <v>08</v>
      </c>
      <c r="B5324" t="str">
        <f t="shared" ca="1" si="991"/>
        <v>W</v>
      </c>
      <c r="C5324" t="str">
        <f t="shared" si="992"/>
        <v>SIMPL-9L</v>
      </c>
      <c r="D5324" t="s">
        <v>2078</v>
      </c>
      <c r="E5324">
        <f t="shared" ca="1" si="993"/>
        <v>0</v>
      </c>
      <c r="H5324" t="str">
        <f t="shared" ca="1" si="994"/>
        <v>'Simpl. all tex-DT PLYWOOD'!</v>
      </c>
      <c r="I5324" t="str">
        <f t="shared" ca="1" si="999"/>
        <v>'Simpl. all tex-DT PLYWOOD'!</v>
      </c>
      <c r="J5324">
        <f t="shared" ca="1" si="1000"/>
        <v>0</v>
      </c>
      <c r="K5324">
        <f t="shared" ca="1" si="1001"/>
        <v>0</v>
      </c>
      <c r="L5324">
        <f t="shared" ca="1" si="995"/>
        <v>0</v>
      </c>
      <c r="M5324">
        <f t="shared" ca="1" si="996"/>
        <v>0</v>
      </c>
      <c r="O5324" t="str">
        <f t="shared" ca="1" si="997"/>
        <v>D:z</v>
      </c>
      <c r="P5324" t="str">
        <f t="shared" ca="1" si="998"/>
        <v>D7:z7</v>
      </c>
    </row>
    <row r="5325" spans="1:16">
      <c r="A5325" t="str">
        <f t="shared" si="990"/>
        <v>09</v>
      </c>
      <c r="B5325" t="str">
        <f t="shared" ca="1" si="991"/>
        <v>W</v>
      </c>
      <c r="C5325" t="str">
        <f t="shared" si="992"/>
        <v>SIMPL-9L</v>
      </c>
      <c r="D5325" t="s">
        <v>2079</v>
      </c>
      <c r="E5325">
        <f t="shared" ca="1" si="993"/>
        <v>0</v>
      </c>
      <c r="H5325" t="str">
        <f t="shared" ca="1" si="994"/>
        <v>'Simpl. all tex-DT PLYWOOD'!</v>
      </c>
      <c r="I5325" t="str">
        <f t="shared" ca="1" si="999"/>
        <v>'Simpl. all tex-DT PLYWOOD'!</v>
      </c>
      <c r="J5325">
        <f t="shared" ca="1" si="1000"/>
        <v>0</v>
      </c>
      <c r="K5325">
        <f t="shared" ca="1" si="1001"/>
        <v>0</v>
      </c>
      <c r="L5325">
        <f t="shared" ca="1" si="995"/>
        <v>0</v>
      </c>
      <c r="M5325">
        <f t="shared" ca="1" si="996"/>
        <v>0</v>
      </c>
      <c r="O5325" t="str">
        <f t="shared" ca="1" si="997"/>
        <v>D:z</v>
      </c>
      <c r="P5325" t="str">
        <f t="shared" ca="1" si="998"/>
        <v>D7:z7</v>
      </c>
    </row>
    <row r="5326" spans="1:16">
      <c r="A5326" t="str">
        <f t="shared" si="990"/>
        <v>10</v>
      </c>
      <c r="B5326" t="str">
        <f t="shared" ca="1" si="991"/>
        <v>W</v>
      </c>
      <c r="C5326" t="str">
        <f t="shared" si="992"/>
        <v>SIMPL-9L</v>
      </c>
      <c r="D5326" t="s">
        <v>2080</v>
      </c>
      <c r="E5326">
        <f t="shared" ca="1" si="993"/>
        <v>0</v>
      </c>
      <c r="H5326" t="str">
        <f t="shared" ca="1" si="994"/>
        <v>'Simpl. all tex-DT PLYWOOD'!</v>
      </c>
      <c r="I5326" t="str">
        <f t="shared" ca="1" si="999"/>
        <v>'Simpl. all tex-DT PLYWOOD'!</v>
      </c>
      <c r="J5326">
        <f t="shared" ca="1" si="1000"/>
        <v>0</v>
      </c>
      <c r="K5326">
        <f t="shared" ca="1" si="1001"/>
        <v>0</v>
      </c>
      <c r="L5326">
        <f t="shared" ca="1" si="995"/>
        <v>0</v>
      </c>
      <c r="M5326">
        <f t="shared" ca="1" si="996"/>
        <v>0</v>
      </c>
      <c r="O5326" t="str">
        <f t="shared" ca="1" si="997"/>
        <v>D:z</v>
      </c>
      <c r="P5326" t="str">
        <f t="shared" ca="1" si="998"/>
        <v>D7:z7</v>
      </c>
    </row>
    <row r="5327" spans="1:16">
      <c r="A5327" t="str">
        <f t="shared" ref="A5327:A5390" si="1002">MID(D5327,LEN(C5327)+2,LEN(D5327)-LEN(C5327))</f>
        <v>100</v>
      </c>
      <c r="B5327" t="str">
        <f t="shared" ref="B5327:B5390" ca="1" si="1003">VLOOKUP(H5327,$A$1:$K$4,11,FALSE)</f>
        <v>W</v>
      </c>
      <c r="C5327" t="str">
        <f t="shared" ref="C5327:C5390" si="1004">IF(RIGHT(LEFT(D5327,LEN(D5327)-3),1)="-",LEFT(D5327,LEN(D5327)-4),LEFT(D5327,LEN(D5327)-3))</f>
        <v>SIMPL-9L</v>
      </c>
      <c r="D5327" t="s">
        <v>2084</v>
      </c>
      <c r="E5327">
        <f t="shared" ref="E5327:E5390" ca="1" si="1005">IFERROR(VLOOKUP(C5327,INDIRECT($H5327&amp;$O5327),MATCH($A5327,INDIRECT($H5327&amp;$P5327),0),FALSE),0)</f>
        <v>0</v>
      </c>
      <c r="H5327" t="str">
        <f t="shared" ref="H5327:H5390" ca="1" si="1006">IF(I5327&lt;&gt;0,I5327,IF(J5327&lt;&gt;0,J5327,IF(K5327&lt;&gt;0,K5327,IF(L5327&lt;&gt;0,L5327,IF(M5327&lt;&gt;0,M5327,N5327)))))</f>
        <v>'Simpl. all tex-DT PLYWOOD'!</v>
      </c>
      <c r="I5327" t="str">
        <f t="shared" ca="1" si="999"/>
        <v>'Simpl. all tex-DT PLYWOOD'!</v>
      </c>
      <c r="J5327">
        <f t="shared" ca="1" si="1000"/>
        <v>0</v>
      </c>
      <c r="K5327">
        <f t="shared" ca="1" si="1001"/>
        <v>0</v>
      </c>
      <c r="L5327">
        <f t="shared" ref="L5327:L5390" ca="1" si="1007">IF(IFERROR(VLOOKUP($C5327,INDIRECT($G$10&amp;"d:d"),1,FALSE),0)&lt;&gt;0,L$13,0)</f>
        <v>0</v>
      </c>
      <c r="M5327">
        <f t="shared" ref="M5327:M5390" ca="1" si="1008">IF(IFERROR(VLOOKUP($C5327,INDIRECT($G$11&amp;"d:d"),1,FALSE),0)&lt;&gt;0,M$13,0)</f>
        <v>0</v>
      </c>
      <c r="O5327" t="str">
        <f t="shared" ref="O5327:O5390" ca="1" si="1009">VLOOKUP($H5327,$G$7:$I$11,2,FALSE)</f>
        <v>D:z</v>
      </c>
      <c r="P5327" t="str">
        <f t="shared" ref="P5327:P5390" ca="1" si="1010">VLOOKUP($H5327,$G$7:$I$11,3,FALSE)</f>
        <v>D7:z7</v>
      </c>
    </row>
    <row r="5328" spans="1:16">
      <c r="A5328" t="str">
        <f t="shared" si="1002"/>
        <v>11</v>
      </c>
      <c r="B5328" t="str">
        <f t="shared" ca="1" si="1003"/>
        <v>W</v>
      </c>
      <c r="C5328" t="str">
        <f t="shared" si="1004"/>
        <v>SIMPL-9L</v>
      </c>
      <c r="D5328" t="s">
        <v>2081</v>
      </c>
      <c r="E5328">
        <f t="shared" ca="1" si="1005"/>
        <v>0</v>
      </c>
      <c r="H5328" t="str">
        <f t="shared" ca="1" si="1006"/>
        <v>'Simpl. all tex-DT PLYWOOD'!</v>
      </c>
      <c r="I5328" t="str">
        <f t="shared" ca="1" si="999"/>
        <v>'Simpl. all tex-DT PLYWOOD'!</v>
      </c>
      <c r="J5328">
        <f t="shared" ca="1" si="1000"/>
        <v>0</v>
      </c>
      <c r="K5328">
        <f t="shared" ca="1" si="1001"/>
        <v>0</v>
      </c>
      <c r="L5328">
        <f t="shared" ca="1" si="1007"/>
        <v>0</v>
      </c>
      <c r="M5328">
        <f t="shared" ca="1" si="1008"/>
        <v>0</v>
      </c>
      <c r="O5328" t="str">
        <f t="shared" ca="1" si="1009"/>
        <v>D:z</v>
      </c>
      <c r="P5328" t="str">
        <f t="shared" ca="1" si="1010"/>
        <v>D7:z7</v>
      </c>
    </row>
    <row r="5329" spans="1:16">
      <c r="A5329" t="str">
        <f t="shared" si="1002"/>
        <v>12</v>
      </c>
      <c r="B5329" t="str">
        <f t="shared" ca="1" si="1003"/>
        <v>W</v>
      </c>
      <c r="C5329" t="str">
        <f t="shared" si="1004"/>
        <v>SIMPL-9L</v>
      </c>
      <c r="D5329" t="s">
        <v>2082</v>
      </c>
      <c r="E5329">
        <f t="shared" ca="1" si="1005"/>
        <v>0</v>
      </c>
      <c r="H5329" t="str">
        <f t="shared" ca="1" si="1006"/>
        <v>'Simpl. all tex-DT PLYWOOD'!</v>
      </c>
      <c r="I5329" t="str">
        <f t="shared" ca="1" si="999"/>
        <v>'Simpl. all tex-DT PLYWOOD'!</v>
      </c>
      <c r="J5329">
        <f t="shared" ca="1" si="1000"/>
        <v>0</v>
      </c>
      <c r="K5329">
        <f t="shared" ca="1" si="1001"/>
        <v>0</v>
      </c>
      <c r="L5329">
        <f t="shared" ca="1" si="1007"/>
        <v>0</v>
      </c>
      <c r="M5329">
        <f t="shared" ca="1" si="1008"/>
        <v>0</v>
      </c>
      <c r="O5329" t="str">
        <f t="shared" ca="1" si="1009"/>
        <v>D:z</v>
      </c>
      <c r="P5329" t="str">
        <f t="shared" ca="1" si="1010"/>
        <v>D7:z7</v>
      </c>
    </row>
    <row r="5330" spans="1:16">
      <c r="A5330" t="str">
        <f t="shared" si="1002"/>
        <v>13</v>
      </c>
      <c r="B5330" t="str">
        <f t="shared" ca="1" si="1003"/>
        <v>W</v>
      </c>
      <c r="C5330" t="str">
        <f t="shared" si="1004"/>
        <v>SIMPL-9L</v>
      </c>
      <c r="D5330" t="s">
        <v>2083</v>
      </c>
      <c r="E5330">
        <f t="shared" ca="1" si="1005"/>
        <v>0</v>
      </c>
      <c r="H5330" t="str">
        <f t="shared" ca="1" si="1006"/>
        <v>'Simpl. all tex-DT PLYWOOD'!</v>
      </c>
      <c r="I5330" t="str">
        <f t="shared" ca="1" si="999"/>
        <v>'Simpl. all tex-DT PLYWOOD'!</v>
      </c>
      <c r="J5330">
        <f t="shared" ca="1" si="1000"/>
        <v>0</v>
      </c>
      <c r="K5330">
        <f t="shared" ca="1" si="1001"/>
        <v>0</v>
      </c>
      <c r="L5330">
        <f t="shared" ca="1" si="1007"/>
        <v>0</v>
      </c>
      <c r="M5330">
        <f t="shared" ca="1" si="1008"/>
        <v>0</v>
      </c>
      <c r="O5330" t="str">
        <f t="shared" ca="1" si="1009"/>
        <v>D:z</v>
      </c>
      <c r="P5330" t="str">
        <f t="shared" ca="1" si="1010"/>
        <v>D7:z7</v>
      </c>
    </row>
    <row r="5331" spans="1:16">
      <c r="A5331" t="str">
        <f t="shared" si="1002"/>
        <v>01</v>
      </c>
      <c r="B5331" t="str">
        <f t="shared" ca="1" si="1003"/>
        <v>W</v>
      </c>
      <c r="C5331" t="str">
        <f t="shared" si="1004"/>
        <v>SIMPL-9L-C</v>
      </c>
      <c r="D5331" t="s">
        <v>6103</v>
      </c>
      <c r="E5331">
        <f t="shared" ca="1" si="1005"/>
        <v>0</v>
      </c>
      <c r="H5331" t="str">
        <f t="shared" ca="1" si="1006"/>
        <v>'(more) Simpl. Textures PLYWOOD'!</v>
      </c>
      <c r="I5331">
        <f t="shared" ca="1" si="999"/>
        <v>0</v>
      </c>
      <c r="J5331" t="str">
        <f t="shared" ca="1" si="1000"/>
        <v>'(more) Simpl. Textures PLYWOOD'!</v>
      </c>
      <c r="K5331">
        <f t="shared" ca="1" si="1001"/>
        <v>0</v>
      </c>
      <c r="L5331">
        <f t="shared" ca="1" si="1007"/>
        <v>0</v>
      </c>
      <c r="M5331">
        <f t="shared" ca="1" si="1008"/>
        <v>0</v>
      </c>
      <c r="O5331" t="str">
        <f t="shared" ca="1" si="1009"/>
        <v>D:N</v>
      </c>
      <c r="P5331" t="str">
        <f t="shared" ca="1" si="1010"/>
        <v>D7:N7</v>
      </c>
    </row>
    <row r="5332" spans="1:16">
      <c r="A5332" t="str">
        <f t="shared" si="1002"/>
        <v>16</v>
      </c>
      <c r="B5332" t="str">
        <f t="shared" ca="1" si="1003"/>
        <v>W</v>
      </c>
      <c r="C5332" t="str">
        <f t="shared" si="1004"/>
        <v>SIMPL-9L-N-NT</v>
      </c>
      <c r="D5332" t="s">
        <v>5621</v>
      </c>
      <c r="E5332">
        <f t="shared" ca="1" si="1005"/>
        <v>0</v>
      </c>
      <c r="H5332" t="str">
        <f t="shared" ca="1" si="1006"/>
        <v>'(more) Simpl. Textures PLYWOOD'!</v>
      </c>
      <c r="I5332">
        <f t="shared" ref="I5332:I5340" ca="1" si="1011">IF(IFERROR(VLOOKUP(C5332,INDIRECT($G$7&amp;"D:D"),1,FALSE),0)&lt;&gt;0,I$13,0)</f>
        <v>0</v>
      </c>
      <c r="J5332" t="str">
        <f t="shared" ref="J5332:J5340" ca="1" si="1012">IF(IFERROR(VLOOKUP(C5332,INDIRECT($G$8&amp;"D:D"),1,FALSE),0)&lt;&gt;0,J$13,0)</f>
        <v>'(more) Simpl. Textures PLYWOOD'!</v>
      </c>
      <c r="K5332">
        <f t="shared" ca="1" si="1001"/>
        <v>0</v>
      </c>
      <c r="L5332">
        <f t="shared" ca="1" si="1007"/>
        <v>0</v>
      </c>
      <c r="M5332">
        <f t="shared" ca="1" si="1008"/>
        <v>0</v>
      </c>
      <c r="O5332" t="str">
        <f t="shared" ca="1" si="1009"/>
        <v>D:N</v>
      </c>
      <c r="P5332" t="str">
        <f t="shared" ca="1" si="1010"/>
        <v>D7:N7</v>
      </c>
    </row>
    <row r="5333" spans="1:16">
      <c r="A5333" t="str">
        <f t="shared" si="1002"/>
        <v>16</v>
      </c>
      <c r="B5333" t="str">
        <f t="shared" ca="1" si="1003"/>
        <v>W</v>
      </c>
      <c r="C5333" t="str">
        <f t="shared" si="1004"/>
        <v>SIMPL-9L-N-T</v>
      </c>
      <c r="D5333" t="s">
        <v>5781</v>
      </c>
      <c r="E5333">
        <f t="shared" ca="1" si="1005"/>
        <v>0</v>
      </c>
      <c r="H5333" t="str">
        <f t="shared" ca="1" si="1006"/>
        <v>'(more) Simpl. Textures PLYWOOD'!</v>
      </c>
      <c r="I5333">
        <f t="shared" ca="1" si="1011"/>
        <v>0</v>
      </c>
      <c r="J5333" t="str">
        <f t="shared" ca="1" si="1012"/>
        <v>'(more) Simpl. Textures PLYWOOD'!</v>
      </c>
      <c r="K5333">
        <f t="shared" ca="1" si="1001"/>
        <v>0</v>
      </c>
      <c r="L5333">
        <f t="shared" ca="1" si="1007"/>
        <v>0</v>
      </c>
      <c r="M5333">
        <f t="shared" ca="1" si="1008"/>
        <v>0</v>
      </c>
      <c r="O5333" t="str">
        <f t="shared" ca="1" si="1009"/>
        <v>D:N</v>
      </c>
      <c r="P5333" t="str">
        <f t="shared" ca="1" si="1010"/>
        <v>D7:N7</v>
      </c>
    </row>
    <row r="5334" spans="1:16">
      <c r="A5334" t="str">
        <f t="shared" si="1002"/>
        <v>01</v>
      </c>
      <c r="B5334" t="str">
        <f t="shared" ca="1" si="1003"/>
        <v>W</v>
      </c>
      <c r="C5334" t="str">
        <f t="shared" si="1004"/>
        <v>SIMPL-9L-T</v>
      </c>
      <c r="D5334" t="s">
        <v>4520</v>
      </c>
      <c r="E5334">
        <f t="shared" ca="1" si="1005"/>
        <v>0</v>
      </c>
      <c r="H5334" t="str">
        <f t="shared" ca="1" si="1006"/>
        <v>'Simpl. all tex-DT PLYWOOD'!</v>
      </c>
      <c r="I5334" t="str">
        <f t="shared" ca="1" si="1011"/>
        <v>'Simpl. all tex-DT PLYWOOD'!</v>
      </c>
      <c r="J5334">
        <f t="shared" ca="1" si="1012"/>
        <v>0</v>
      </c>
      <c r="K5334">
        <f t="shared" ca="1" si="1001"/>
        <v>0</v>
      </c>
      <c r="L5334">
        <f t="shared" ca="1" si="1007"/>
        <v>0</v>
      </c>
      <c r="M5334">
        <f t="shared" ca="1" si="1008"/>
        <v>0</v>
      </c>
      <c r="O5334" t="str">
        <f t="shared" ca="1" si="1009"/>
        <v>D:z</v>
      </c>
      <c r="P5334" t="str">
        <f t="shared" ca="1" si="1010"/>
        <v>D7:z7</v>
      </c>
    </row>
    <row r="5335" spans="1:16">
      <c r="A5335" t="str">
        <f t="shared" si="1002"/>
        <v>02</v>
      </c>
      <c r="B5335" t="str">
        <f t="shared" ca="1" si="1003"/>
        <v>W</v>
      </c>
      <c r="C5335" t="str">
        <f t="shared" si="1004"/>
        <v>SIMPL-9L-T</v>
      </c>
      <c r="D5335" t="s">
        <v>4521</v>
      </c>
      <c r="E5335">
        <f t="shared" ca="1" si="1005"/>
        <v>0</v>
      </c>
      <c r="H5335" t="str">
        <f t="shared" ca="1" si="1006"/>
        <v>'Simpl. all tex-DT PLYWOOD'!</v>
      </c>
      <c r="I5335" t="str">
        <f t="shared" ca="1" si="1011"/>
        <v>'Simpl. all tex-DT PLYWOOD'!</v>
      </c>
      <c r="J5335">
        <f t="shared" ca="1" si="1012"/>
        <v>0</v>
      </c>
      <c r="K5335">
        <f t="shared" ca="1" si="1001"/>
        <v>0</v>
      </c>
      <c r="L5335">
        <f t="shared" ca="1" si="1007"/>
        <v>0</v>
      </c>
      <c r="M5335">
        <f t="shared" ca="1" si="1008"/>
        <v>0</v>
      </c>
      <c r="O5335" t="str">
        <f t="shared" ca="1" si="1009"/>
        <v>D:z</v>
      </c>
      <c r="P5335" t="str">
        <f t="shared" ca="1" si="1010"/>
        <v>D7:z7</v>
      </c>
    </row>
    <row r="5336" spans="1:16">
      <c r="A5336" t="str">
        <f t="shared" si="1002"/>
        <v>03</v>
      </c>
      <c r="B5336" t="str">
        <f t="shared" ca="1" si="1003"/>
        <v>W</v>
      </c>
      <c r="C5336" t="str">
        <f t="shared" si="1004"/>
        <v>SIMPL-9L-T</v>
      </c>
      <c r="D5336" t="s">
        <v>4522</v>
      </c>
      <c r="E5336">
        <f t="shared" ca="1" si="1005"/>
        <v>0</v>
      </c>
      <c r="H5336" t="str">
        <f t="shared" ca="1" si="1006"/>
        <v>'Simpl. all tex-DT PLYWOOD'!</v>
      </c>
      <c r="I5336" t="str">
        <f t="shared" ca="1" si="1011"/>
        <v>'Simpl. all tex-DT PLYWOOD'!</v>
      </c>
      <c r="J5336">
        <f t="shared" ca="1" si="1012"/>
        <v>0</v>
      </c>
      <c r="K5336">
        <f t="shared" ca="1" si="1001"/>
        <v>0</v>
      </c>
      <c r="L5336">
        <f t="shared" ca="1" si="1007"/>
        <v>0</v>
      </c>
      <c r="M5336">
        <f t="shared" ca="1" si="1008"/>
        <v>0</v>
      </c>
      <c r="O5336" t="str">
        <f t="shared" ca="1" si="1009"/>
        <v>D:z</v>
      </c>
      <c r="P5336" t="str">
        <f t="shared" ca="1" si="1010"/>
        <v>D7:z7</v>
      </c>
    </row>
    <row r="5337" spans="1:16">
      <c r="A5337" t="str">
        <f t="shared" si="1002"/>
        <v>04</v>
      </c>
      <c r="B5337" t="str">
        <f t="shared" ca="1" si="1003"/>
        <v>W</v>
      </c>
      <c r="C5337" t="str">
        <f t="shared" si="1004"/>
        <v>SIMPL-9L-T</v>
      </c>
      <c r="D5337" t="s">
        <v>4523</v>
      </c>
      <c r="E5337">
        <f t="shared" ca="1" si="1005"/>
        <v>0</v>
      </c>
      <c r="H5337" t="str">
        <f t="shared" ca="1" si="1006"/>
        <v>'Simpl. all tex-DT PLYWOOD'!</v>
      </c>
      <c r="I5337" t="str">
        <f t="shared" ca="1" si="1011"/>
        <v>'Simpl. all tex-DT PLYWOOD'!</v>
      </c>
      <c r="J5337">
        <f t="shared" ca="1" si="1012"/>
        <v>0</v>
      </c>
      <c r="K5337">
        <f t="shared" ca="1" si="1001"/>
        <v>0</v>
      </c>
      <c r="L5337">
        <f t="shared" ca="1" si="1007"/>
        <v>0</v>
      </c>
      <c r="M5337">
        <f t="shared" ca="1" si="1008"/>
        <v>0</v>
      </c>
      <c r="O5337" t="str">
        <f t="shared" ca="1" si="1009"/>
        <v>D:z</v>
      </c>
      <c r="P5337" t="str">
        <f t="shared" ca="1" si="1010"/>
        <v>D7:z7</v>
      </c>
    </row>
    <row r="5338" spans="1:16">
      <c r="A5338" t="str">
        <f t="shared" si="1002"/>
        <v>05</v>
      </c>
      <c r="B5338" t="str">
        <f t="shared" ca="1" si="1003"/>
        <v>W</v>
      </c>
      <c r="C5338" t="str">
        <f t="shared" si="1004"/>
        <v>SIMPL-9L-T</v>
      </c>
      <c r="D5338" t="s">
        <v>4524</v>
      </c>
      <c r="E5338">
        <f t="shared" ca="1" si="1005"/>
        <v>0</v>
      </c>
      <c r="H5338" t="str">
        <f t="shared" ca="1" si="1006"/>
        <v>'Simpl. all tex-DT PLYWOOD'!</v>
      </c>
      <c r="I5338" t="str">
        <f t="shared" ca="1" si="1011"/>
        <v>'Simpl. all tex-DT PLYWOOD'!</v>
      </c>
      <c r="J5338">
        <f t="shared" ca="1" si="1012"/>
        <v>0</v>
      </c>
      <c r="K5338">
        <f t="shared" ca="1" si="1001"/>
        <v>0</v>
      </c>
      <c r="L5338">
        <f t="shared" ca="1" si="1007"/>
        <v>0</v>
      </c>
      <c r="M5338">
        <f t="shared" ca="1" si="1008"/>
        <v>0</v>
      </c>
      <c r="O5338" t="str">
        <f t="shared" ca="1" si="1009"/>
        <v>D:z</v>
      </c>
      <c r="P5338" t="str">
        <f t="shared" ca="1" si="1010"/>
        <v>D7:z7</v>
      </c>
    </row>
    <row r="5339" spans="1:16">
      <c r="A5339" t="str">
        <f t="shared" si="1002"/>
        <v>06</v>
      </c>
      <c r="B5339" t="str">
        <f t="shared" ca="1" si="1003"/>
        <v>W</v>
      </c>
      <c r="C5339" t="str">
        <f t="shared" si="1004"/>
        <v>SIMPL-9L-T</v>
      </c>
      <c r="D5339" t="s">
        <v>4525</v>
      </c>
      <c r="E5339">
        <f t="shared" ca="1" si="1005"/>
        <v>0</v>
      </c>
      <c r="H5339" t="str">
        <f t="shared" ca="1" si="1006"/>
        <v>'Simpl. all tex-DT PLYWOOD'!</v>
      </c>
      <c r="I5339" t="str">
        <f t="shared" ca="1" si="1011"/>
        <v>'Simpl. all tex-DT PLYWOOD'!</v>
      </c>
      <c r="J5339">
        <f t="shared" ca="1" si="1012"/>
        <v>0</v>
      </c>
      <c r="K5339">
        <f t="shared" ca="1" si="1001"/>
        <v>0</v>
      </c>
      <c r="L5339">
        <f t="shared" ca="1" si="1007"/>
        <v>0</v>
      </c>
      <c r="M5339">
        <f t="shared" ca="1" si="1008"/>
        <v>0</v>
      </c>
      <c r="O5339" t="str">
        <f t="shared" ca="1" si="1009"/>
        <v>D:z</v>
      </c>
      <c r="P5339" t="str">
        <f t="shared" ca="1" si="1010"/>
        <v>D7:z7</v>
      </c>
    </row>
    <row r="5340" spans="1:16">
      <c r="A5340" t="str">
        <f t="shared" si="1002"/>
        <v>07</v>
      </c>
      <c r="B5340" t="str">
        <f t="shared" ca="1" si="1003"/>
        <v>W</v>
      </c>
      <c r="C5340" t="str">
        <f t="shared" si="1004"/>
        <v>SIMPL-9L-T</v>
      </c>
      <c r="D5340" t="s">
        <v>4526</v>
      </c>
      <c r="E5340">
        <f t="shared" ca="1" si="1005"/>
        <v>0</v>
      </c>
      <c r="H5340" t="str">
        <f t="shared" ca="1" si="1006"/>
        <v>'Simpl. all tex-DT PLYWOOD'!</v>
      </c>
      <c r="I5340" t="str">
        <f t="shared" ca="1" si="1011"/>
        <v>'Simpl. all tex-DT PLYWOOD'!</v>
      </c>
      <c r="J5340">
        <f t="shared" ca="1" si="1012"/>
        <v>0</v>
      </c>
      <c r="K5340">
        <f t="shared" ca="1" si="1001"/>
        <v>0</v>
      </c>
      <c r="L5340">
        <f t="shared" ca="1" si="1007"/>
        <v>0</v>
      </c>
      <c r="M5340">
        <f t="shared" ca="1" si="1008"/>
        <v>0</v>
      </c>
      <c r="O5340" t="str">
        <f t="shared" ca="1" si="1009"/>
        <v>D:z</v>
      </c>
      <c r="P5340" t="str">
        <f t="shared" ca="1" si="1010"/>
        <v>D7:z7</v>
      </c>
    </row>
    <row r="5341" spans="1:16">
      <c r="A5341" t="str">
        <f t="shared" si="1002"/>
        <v>08</v>
      </c>
      <c r="B5341" t="str">
        <f t="shared" ca="1" si="1003"/>
        <v>W</v>
      </c>
      <c r="C5341" t="str">
        <f t="shared" si="1004"/>
        <v>SIMPL-9L-T</v>
      </c>
      <c r="D5341" t="s">
        <v>4527</v>
      </c>
      <c r="E5341">
        <f t="shared" ca="1" si="1005"/>
        <v>0</v>
      </c>
      <c r="H5341" t="str">
        <f t="shared" ca="1" si="1006"/>
        <v>'Simpl. all tex-DT PLYWOOD'!</v>
      </c>
      <c r="I5341" t="str">
        <f t="shared" ref="I5341:I5349" ca="1" si="1013">IF(IFERROR(VLOOKUP(C5341,INDIRECT($G$7&amp;"D:D"),1,FALSE),0)&lt;&gt;0,I$13,0)</f>
        <v>'Simpl. all tex-DT PLYWOOD'!</v>
      </c>
      <c r="J5341">
        <f t="shared" ref="J5341:J5349" ca="1" si="1014">IF(IFERROR(VLOOKUP(C5341,INDIRECT($G$8&amp;"D:D"),1,FALSE),0)&lt;&gt;0,J$13,0)</f>
        <v>0</v>
      </c>
      <c r="K5341">
        <f t="shared" ca="1" si="1001"/>
        <v>0</v>
      </c>
      <c r="L5341">
        <f t="shared" ca="1" si="1007"/>
        <v>0</v>
      </c>
      <c r="M5341">
        <f t="shared" ca="1" si="1008"/>
        <v>0</v>
      </c>
      <c r="O5341" t="str">
        <f t="shared" ca="1" si="1009"/>
        <v>D:z</v>
      </c>
      <c r="P5341" t="str">
        <f t="shared" ca="1" si="1010"/>
        <v>D7:z7</v>
      </c>
    </row>
    <row r="5342" spans="1:16">
      <c r="A5342" t="str">
        <f t="shared" si="1002"/>
        <v>09</v>
      </c>
      <c r="B5342" t="str">
        <f t="shared" ca="1" si="1003"/>
        <v>W</v>
      </c>
      <c r="C5342" t="str">
        <f t="shared" si="1004"/>
        <v>SIMPL-9L-T</v>
      </c>
      <c r="D5342" t="s">
        <v>4528</v>
      </c>
      <c r="E5342">
        <f t="shared" ca="1" si="1005"/>
        <v>0</v>
      </c>
      <c r="H5342" t="str">
        <f t="shared" ca="1" si="1006"/>
        <v>'Simpl. all tex-DT PLYWOOD'!</v>
      </c>
      <c r="I5342" t="str">
        <f t="shared" ca="1" si="1013"/>
        <v>'Simpl. all tex-DT PLYWOOD'!</v>
      </c>
      <c r="J5342">
        <f t="shared" ca="1" si="1014"/>
        <v>0</v>
      </c>
      <c r="K5342">
        <f t="shared" ca="1" si="1001"/>
        <v>0</v>
      </c>
      <c r="L5342">
        <f t="shared" ca="1" si="1007"/>
        <v>0</v>
      </c>
      <c r="M5342">
        <f t="shared" ca="1" si="1008"/>
        <v>0</v>
      </c>
      <c r="O5342" t="str">
        <f t="shared" ca="1" si="1009"/>
        <v>D:z</v>
      </c>
      <c r="P5342" t="str">
        <f t="shared" ca="1" si="1010"/>
        <v>D7:z7</v>
      </c>
    </row>
    <row r="5343" spans="1:16">
      <c r="A5343" t="str">
        <f t="shared" si="1002"/>
        <v>10</v>
      </c>
      <c r="B5343" t="str">
        <f t="shared" ca="1" si="1003"/>
        <v>W</v>
      </c>
      <c r="C5343" t="str">
        <f t="shared" si="1004"/>
        <v>SIMPL-9L-T</v>
      </c>
      <c r="D5343" t="s">
        <v>4529</v>
      </c>
      <c r="E5343">
        <f t="shared" ca="1" si="1005"/>
        <v>0</v>
      </c>
      <c r="H5343" t="str">
        <f t="shared" ca="1" si="1006"/>
        <v>'Simpl. all tex-DT PLYWOOD'!</v>
      </c>
      <c r="I5343" t="str">
        <f t="shared" ca="1" si="1013"/>
        <v>'Simpl. all tex-DT PLYWOOD'!</v>
      </c>
      <c r="J5343">
        <f t="shared" ca="1" si="1014"/>
        <v>0</v>
      </c>
      <c r="K5343">
        <f t="shared" ca="1" si="1001"/>
        <v>0</v>
      </c>
      <c r="L5343">
        <f t="shared" ca="1" si="1007"/>
        <v>0</v>
      </c>
      <c r="M5343">
        <f t="shared" ca="1" si="1008"/>
        <v>0</v>
      </c>
      <c r="O5343" t="str">
        <f t="shared" ca="1" si="1009"/>
        <v>D:z</v>
      </c>
      <c r="P5343" t="str">
        <f t="shared" ca="1" si="1010"/>
        <v>D7:z7</v>
      </c>
    </row>
    <row r="5344" spans="1:16">
      <c r="A5344" t="str">
        <f t="shared" si="1002"/>
        <v>11</v>
      </c>
      <c r="B5344" t="str">
        <f t="shared" ca="1" si="1003"/>
        <v>W</v>
      </c>
      <c r="C5344" t="str">
        <f t="shared" si="1004"/>
        <v>SIMPL-9L-T</v>
      </c>
      <c r="D5344" t="s">
        <v>4530</v>
      </c>
      <c r="E5344">
        <f t="shared" ca="1" si="1005"/>
        <v>0</v>
      </c>
      <c r="H5344" t="str">
        <f t="shared" ca="1" si="1006"/>
        <v>'Simpl. all tex-DT PLYWOOD'!</v>
      </c>
      <c r="I5344" t="str">
        <f t="shared" ca="1" si="1013"/>
        <v>'Simpl. all tex-DT PLYWOOD'!</v>
      </c>
      <c r="J5344">
        <f t="shared" ca="1" si="1014"/>
        <v>0</v>
      </c>
      <c r="K5344">
        <f t="shared" ca="1" si="1001"/>
        <v>0</v>
      </c>
      <c r="L5344">
        <f t="shared" ca="1" si="1007"/>
        <v>0</v>
      </c>
      <c r="M5344">
        <f t="shared" ca="1" si="1008"/>
        <v>0</v>
      </c>
      <c r="O5344" t="str">
        <f t="shared" ca="1" si="1009"/>
        <v>D:z</v>
      </c>
      <c r="P5344" t="str">
        <f t="shared" ca="1" si="1010"/>
        <v>D7:z7</v>
      </c>
    </row>
    <row r="5345" spans="1:16">
      <c r="A5345" t="str">
        <f t="shared" si="1002"/>
        <v>12</v>
      </c>
      <c r="B5345" t="str">
        <f t="shared" ca="1" si="1003"/>
        <v>W</v>
      </c>
      <c r="C5345" t="str">
        <f t="shared" si="1004"/>
        <v>SIMPL-9L-T</v>
      </c>
      <c r="D5345" t="s">
        <v>4531</v>
      </c>
      <c r="E5345">
        <f t="shared" ca="1" si="1005"/>
        <v>0</v>
      </c>
      <c r="H5345" t="str">
        <f t="shared" ca="1" si="1006"/>
        <v>'Simpl. all tex-DT PLYWOOD'!</v>
      </c>
      <c r="I5345" t="str">
        <f t="shared" ca="1" si="1013"/>
        <v>'Simpl. all tex-DT PLYWOOD'!</v>
      </c>
      <c r="J5345">
        <f t="shared" ca="1" si="1014"/>
        <v>0</v>
      </c>
      <c r="K5345">
        <f t="shared" ca="1" si="1001"/>
        <v>0</v>
      </c>
      <c r="L5345">
        <f t="shared" ca="1" si="1007"/>
        <v>0</v>
      </c>
      <c r="M5345">
        <f t="shared" ca="1" si="1008"/>
        <v>0</v>
      </c>
      <c r="O5345" t="str">
        <f t="shared" ca="1" si="1009"/>
        <v>D:z</v>
      </c>
      <c r="P5345" t="str">
        <f t="shared" ca="1" si="1010"/>
        <v>D7:z7</v>
      </c>
    </row>
    <row r="5346" spans="1:16">
      <c r="A5346" t="str">
        <f t="shared" si="1002"/>
        <v>13</v>
      </c>
      <c r="B5346" t="str">
        <f t="shared" ca="1" si="1003"/>
        <v>W</v>
      </c>
      <c r="C5346" t="str">
        <f t="shared" si="1004"/>
        <v>SIMPL-9L-T</v>
      </c>
      <c r="D5346" t="s">
        <v>4532</v>
      </c>
      <c r="E5346">
        <f t="shared" ca="1" si="1005"/>
        <v>0</v>
      </c>
      <c r="H5346" t="str">
        <f t="shared" ca="1" si="1006"/>
        <v>'Simpl. all tex-DT PLYWOOD'!</v>
      </c>
      <c r="I5346" t="str">
        <f t="shared" ca="1" si="1013"/>
        <v>'Simpl. all tex-DT PLYWOOD'!</v>
      </c>
      <c r="J5346">
        <f t="shared" ca="1" si="1014"/>
        <v>0</v>
      </c>
      <c r="K5346">
        <f t="shared" ca="1" si="1001"/>
        <v>0</v>
      </c>
      <c r="L5346">
        <f t="shared" ca="1" si="1007"/>
        <v>0</v>
      </c>
      <c r="M5346">
        <f t="shared" ca="1" si="1008"/>
        <v>0</v>
      </c>
      <c r="O5346" t="str">
        <f t="shared" ca="1" si="1009"/>
        <v>D:z</v>
      </c>
      <c r="P5346" t="str">
        <f t="shared" ca="1" si="1010"/>
        <v>D7:z7</v>
      </c>
    </row>
    <row r="5347" spans="1:16">
      <c r="A5347" t="str">
        <f t="shared" si="1002"/>
        <v>15</v>
      </c>
      <c r="B5347" t="str">
        <f t="shared" ca="1" si="1003"/>
        <v>W</v>
      </c>
      <c r="C5347" t="str">
        <f t="shared" si="1004"/>
        <v>SIMPL-9L-T</v>
      </c>
      <c r="D5347" t="s">
        <v>4846</v>
      </c>
      <c r="E5347">
        <f t="shared" ca="1" si="1005"/>
        <v>0</v>
      </c>
      <c r="H5347" t="str">
        <f t="shared" ca="1" si="1006"/>
        <v>'Simpl. all tex-DT PLYWOOD'!</v>
      </c>
      <c r="I5347" t="str">
        <f t="shared" ca="1" si="1013"/>
        <v>'Simpl. all tex-DT PLYWOOD'!</v>
      </c>
      <c r="J5347">
        <f t="shared" ca="1" si="1014"/>
        <v>0</v>
      </c>
      <c r="K5347">
        <f t="shared" ca="1" si="1001"/>
        <v>0</v>
      </c>
      <c r="L5347">
        <f t="shared" ca="1" si="1007"/>
        <v>0</v>
      </c>
      <c r="M5347">
        <f t="shared" ca="1" si="1008"/>
        <v>0</v>
      </c>
      <c r="O5347" t="str">
        <f t="shared" ca="1" si="1009"/>
        <v>D:z</v>
      </c>
      <c r="P5347" t="str">
        <f t="shared" ca="1" si="1010"/>
        <v>D7:z7</v>
      </c>
    </row>
    <row r="5348" spans="1:16">
      <c r="A5348" t="str">
        <f t="shared" si="1002"/>
        <v>01</v>
      </c>
      <c r="B5348" t="str">
        <f t="shared" ca="1" si="1003"/>
        <v>W</v>
      </c>
      <c r="C5348" t="str">
        <f t="shared" si="1004"/>
        <v>SIMPL-9M</v>
      </c>
      <c r="D5348" t="s">
        <v>2085</v>
      </c>
      <c r="E5348">
        <f t="shared" ca="1" si="1005"/>
        <v>0</v>
      </c>
      <c r="H5348" t="str">
        <f t="shared" ca="1" si="1006"/>
        <v>'Simpl. all tex-DT PLYWOOD'!</v>
      </c>
      <c r="I5348" t="str">
        <f t="shared" ca="1" si="1013"/>
        <v>'Simpl. all tex-DT PLYWOOD'!</v>
      </c>
      <c r="J5348">
        <f t="shared" ca="1" si="1014"/>
        <v>0</v>
      </c>
      <c r="K5348">
        <f t="shared" ca="1" si="1001"/>
        <v>0</v>
      </c>
      <c r="L5348">
        <f t="shared" ca="1" si="1007"/>
        <v>0</v>
      </c>
      <c r="M5348">
        <f t="shared" ca="1" si="1008"/>
        <v>0</v>
      </c>
      <c r="O5348" t="str">
        <f t="shared" ca="1" si="1009"/>
        <v>D:z</v>
      </c>
      <c r="P5348" t="str">
        <f t="shared" ca="1" si="1010"/>
        <v>D7:z7</v>
      </c>
    </row>
    <row r="5349" spans="1:16">
      <c r="A5349" t="str">
        <f t="shared" si="1002"/>
        <v>02</v>
      </c>
      <c r="B5349" t="str">
        <f t="shared" ca="1" si="1003"/>
        <v>W</v>
      </c>
      <c r="C5349" t="str">
        <f t="shared" si="1004"/>
        <v>SIMPL-9M</v>
      </c>
      <c r="D5349" t="s">
        <v>2086</v>
      </c>
      <c r="E5349">
        <f t="shared" ca="1" si="1005"/>
        <v>0</v>
      </c>
      <c r="H5349" t="str">
        <f t="shared" ca="1" si="1006"/>
        <v>'Simpl. all tex-DT PLYWOOD'!</v>
      </c>
      <c r="I5349" t="str">
        <f t="shared" ca="1" si="1013"/>
        <v>'Simpl. all tex-DT PLYWOOD'!</v>
      </c>
      <c r="J5349">
        <f t="shared" ca="1" si="1014"/>
        <v>0</v>
      </c>
      <c r="K5349">
        <f t="shared" ca="1" si="1001"/>
        <v>0</v>
      </c>
      <c r="L5349">
        <f t="shared" ca="1" si="1007"/>
        <v>0</v>
      </c>
      <c r="M5349">
        <f t="shared" ca="1" si="1008"/>
        <v>0</v>
      </c>
      <c r="O5349" t="str">
        <f t="shared" ca="1" si="1009"/>
        <v>D:z</v>
      </c>
      <c r="P5349" t="str">
        <f t="shared" ca="1" si="1010"/>
        <v>D7:z7</v>
      </c>
    </row>
    <row r="5350" spans="1:16">
      <c r="A5350" t="str">
        <f t="shared" si="1002"/>
        <v>03</v>
      </c>
      <c r="B5350" t="str">
        <f t="shared" ca="1" si="1003"/>
        <v>W</v>
      </c>
      <c r="C5350" t="str">
        <f t="shared" si="1004"/>
        <v>SIMPL-9M</v>
      </c>
      <c r="D5350" t="s">
        <v>2087</v>
      </c>
      <c r="E5350">
        <f t="shared" ca="1" si="1005"/>
        <v>0</v>
      </c>
      <c r="H5350" t="str">
        <f t="shared" ca="1" si="1006"/>
        <v>'Simpl. all tex-DT PLYWOOD'!</v>
      </c>
      <c r="I5350" t="str">
        <f t="shared" ref="I5350:I5365" ca="1" si="1015">IF(IFERROR(VLOOKUP(C5350,INDIRECT($G$7&amp;"D:D"),1,FALSE),0)&lt;&gt;0,I$13,0)</f>
        <v>'Simpl. all tex-DT PLYWOOD'!</v>
      </c>
      <c r="J5350">
        <f t="shared" ref="J5350:J5365" ca="1" si="1016">IF(IFERROR(VLOOKUP(C5350,INDIRECT($G$8&amp;"D:D"),1,FALSE),0)&lt;&gt;0,J$13,0)</f>
        <v>0</v>
      </c>
      <c r="K5350">
        <f t="shared" ca="1" si="1001"/>
        <v>0</v>
      </c>
      <c r="L5350">
        <f t="shared" ca="1" si="1007"/>
        <v>0</v>
      </c>
      <c r="M5350">
        <f t="shared" ca="1" si="1008"/>
        <v>0</v>
      </c>
      <c r="O5350" t="str">
        <f t="shared" ca="1" si="1009"/>
        <v>D:z</v>
      </c>
      <c r="P5350" t="str">
        <f t="shared" ca="1" si="1010"/>
        <v>D7:z7</v>
      </c>
    </row>
    <row r="5351" spans="1:16">
      <c r="A5351" t="str">
        <f t="shared" si="1002"/>
        <v>04</v>
      </c>
      <c r="B5351" t="str">
        <f t="shared" ca="1" si="1003"/>
        <v>W</v>
      </c>
      <c r="C5351" t="str">
        <f t="shared" si="1004"/>
        <v>SIMPL-9M</v>
      </c>
      <c r="D5351" t="s">
        <v>2088</v>
      </c>
      <c r="E5351">
        <f t="shared" ca="1" si="1005"/>
        <v>0</v>
      </c>
      <c r="H5351" t="str">
        <f t="shared" ca="1" si="1006"/>
        <v>'Simpl. all tex-DT PLYWOOD'!</v>
      </c>
      <c r="I5351" t="str">
        <f t="shared" ca="1" si="1015"/>
        <v>'Simpl. all tex-DT PLYWOOD'!</v>
      </c>
      <c r="J5351">
        <f t="shared" ca="1" si="1016"/>
        <v>0</v>
      </c>
      <c r="K5351">
        <f t="shared" ca="1" si="1001"/>
        <v>0</v>
      </c>
      <c r="L5351">
        <f t="shared" ca="1" si="1007"/>
        <v>0</v>
      </c>
      <c r="M5351">
        <f t="shared" ca="1" si="1008"/>
        <v>0</v>
      </c>
      <c r="O5351" t="str">
        <f t="shared" ca="1" si="1009"/>
        <v>D:z</v>
      </c>
      <c r="P5351" t="str">
        <f t="shared" ca="1" si="1010"/>
        <v>D7:z7</v>
      </c>
    </row>
    <row r="5352" spans="1:16">
      <c r="A5352" t="str">
        <f t="shared" si="1002"/>
        <v>05</v>
      </c>
      <c r="B5352" t="str">
        <f t="shared" ca="1" si="1003"/>
        <v>W</v>
      </c>
      <c r="C5352" t="str">
        <f t="shared" si="1004"/>
        <v>SIMPL-9M</v>
      </c>
      <c r="D5352" t="s">
        <v>2089</v>
      </c>
      <c r="E5352">
        <f t="shared" ca="1" si="1005"/>
        <v>0</v>
      </c>
      <c r="H5352" t="str">
        <f t="shared" ca="1" si="1006"/>
        <v>'Simpl. all tex-DT PLYWOOD'!</v>
      </c>
      <c r="I5352" t="str">
        <f t="shared" ca="1" si="1015"/>
        <v>'Simpl. all tex-DT PLYWOOD'!</v>
      </c>
      <c r="J5352">
        <f t="shared" ca="1" si="1016"/>
        <v>0</v>
      </c>
      <c r="K5352">
        <f t="shared" ca="1" si="1001"/>
        <v>0</v>
      </c>
      <c r="L5352">
        <f t="shared" ca="1" si="1007"/>
        <v>0</v>
      </c>
      <c r="M5352">
        <f t="shared" ca="1" si="1008"/>
        <v>0</v>
      </c>
      <c r="O5352" t="str">
        <f t="shared" ca="1" si="1009"/>
        <v>D:z</v>
      </c>
      <c r="P5352" t="str">
        <f t="shared" ca="1" si="1010"/>
        <v>D7:z7</v>
      </c>
    </row>
    <row r="5353" spans="1:16">
      <c r="A5353" t="str">
        <f t="shared" si="1002"/>
        <v>06</v>
      </c>
      <c r="B5353" t="str">
        <f t="shared" ca="1" si="1003"/>
        <v>W</v>
      </c>
      <c r="C5353" t="str">
        <f t="shared" si="1004"/>
        <v>SIMPL-9M</v>
      </c>
      <c r="D5353" t="s">
        <v>2090</v>
      </c>
      <c r="E5353">
        <f t="shared" ca="1" si="1005"/>
        <v>0</v>
      </c>
      <c r="H5353" t="str">
        <f t="shared" ca="1" si="1006"/>
        <v>'Simpl. all tex-DT PLYWOOD'!</v>
      </c>
      <c r="I5353" t="str">
        <f t="shared" ca="1" si="1015"/>
        <v>'Simpl. all tex-DT PLYWOOD'!</v>
      </c>
      <c r="J5353">
        <f t="shared" ca="1" si="1016"/>
        <v>0</v>
      </c>
      <c r="K5353">
        <f t="shared" ca="1" si="1001"/>
        <v>0</v>
      </c>
      <c r="L5353">
        <f t="shared" ca="1" si="1007"/>
        <v>0</v>
      </c>
      <c r="M5353">
        <f t="shared" ca="1" si="1008"/>
        <v>0</v>
      </c>
      <c r="O5353" t="str">
        <f t="shared" ca="1" si="1009"/>
        <v>D:z</v>
      </c>
      <c r="P5353" t="str">
        <f t="shared" ca="1" si="1010"/>
        <v>D7:z7</v>
      </c>
    </row>
    <row r="5354" spans="1:16">
      <c r="A5354" t="str">
        <f t="shared" si="1002"/>
        <v>07</v>
      </c>
      <c r="B5354" t="str">
        <f t="shared" ca="1" si="1003"/>
        <v>W</v>
      </c>
      <c r="C5354" t="str">
        <f t="shared" si="1004"/>
        <v>SIMPL-9M</v>
      </c>
      <c r="D5354" t="s">
        <v>2091</v>
      </c>
      <c r="E5354">
        <f t="shared" ca="1" si="1005"/>
        <v>0</v>
      </c>
      <c r="H5354" t="str">
        <f t="shared" ca="1" si="1006"/>
        <v>'Simpl. all tex-DT PLYWOOD'!</v>
      </c>
      <c r="I5354" t="str">
        <f t="shared" ca="1" si="1015"/>
        <v>'Simpl. all tex-DT PLYWOOD'!</v>
      </c>
      <c r="J5354">
        <f t="shared" ca="1" si="1016"/>
        <v>0</v>
      </c>
      <c r="K5354">
        <f t="shared" ca="1" si="1001"/>
        <v>0</v>
      </c>
      <c r="L5354">
        <f t="shared" ca="1" si="1007"/>
        <v>0</v>
      </c>
      <c r="M5354">
        <f t="shared" ca="1" si="1008"/>
        <v>0</v>
      </c>
      <c r="O5354" t="str">
        <f t="shared" ca="1" si="1009"/>
        <v>D:z</v>
      </c>
      <c r="P5354" t="str">
        <f t="shared" ca="1" si="1010"/>
        <v>D7:z7</v>
      </c>
    </row>
    <row r="5355" spans="1:16">
      <c r="A5355" t="str">
        <f t="shared" si="1002"/>
        <v>08</v>
      </c>
      <c r="B5355" t="str">
        <f t="shared" ca="1" si="1003"/>
        <v>W</v>
      </c>
      <c r="C5355" t="str">
        <f t="shared" si="1004"/>
        <v>SIMPL-9M</v>
      </c>
      <c r="D5355" t="s">
        <v>2092</v>
      </c>
      <c r="E5355">
        <f t="shared" ca="1" si="1005"/>
        <v>0</v>
      </c>
      <c r="H5355" t="str">
        <f t="shared" ca="1" si="1006"/>
        <v>'Simpl. all tex-DT PLYWOOD'!</v>
      </c>
      <c r="I5355" t="str">
        <f t="shared" ca="1" si="1015"/>
        <v>'Simpl. all tex-DT PLYWOOD'!</v>
      </c>
      <c r="J5355">
        <f t="shared" ca="1" si="1016"/>
        <v>0</v>
      </c>
      <c r="K5355">
        <f t="shared" ca="1" si="1001"/>
        <v>0</v>
      </c>
      <c r="L5355">
        <f t="shared" ca="1" si="1007"/>
        <v>0</v>
      </c>
      <c r="M5355">
        <f t="shared" ca="1" si="1008"/>
        <v>0</v>
      </c>
      <c r="O5355" t="str">
        <f t="shared" ca="1" si="1009"/>
        <v>D:z</v>
      </c>
      <c r="P5355" t="str">
        <f t="shared" ca="1" si="1010"/>
        <v>D7:z7</v>
      </c>
    </row>
    <row r="5356" spans="1:16">
      <c r="A5356" t="str">
        <f t="shared" si="1002"/>
        <v>09</v>
      </c>
      <c r="B5356" t="str">
        <f t="shared" ca="1" si="1003"/>
        <v>W</v>
      </c>
      <c r="C5356" t="str">
        <f t="shared" si="1004"/>
        <v>SIMPL-9M</v>
      </c>
      <c r="D5356" t="s">
        <v>2093</v>
      </c>
      <c r="E5356">
        <f t="shared" ca="1" si="1005"/>
        <v>0</v>
      </c>
      <c r="H5356" t="str">
        <f t="shared" ca="1" si="1006"/>
        <v>'Simpl. all tex-DT PLYWOOD'!</v>
      </c>
      <c r="I5356" t="str">
        <f t="shared" ca="1" si="1015"/>
        <v>'Simpl. all tex-DT PLYWOOD'!</v>
      </c>
      <c r="J5356">
        <f t="shared" ca="1" si="1016"/>
        <v>0</v>
      </c>
      <c r="K5356">
        <f t="shared" ref="K5356:K5412" ca="1" si="1017">IF(IFERROR(VLOOKUP($C5356,INDIRECT($G$9&amp;"d:d"),1,FALSE),0)&lt;&gt;0,K$13,0)</f>
        <v>0</v>
      </c>
      <c r="L5356">
        <f t="shared" ca="1" si="1007"/>
        <v>0</v>
      </c>
      <c r="M5356">
        <f t="shared" ca="1" si="1008"/>
        <v>0</v>
      </c>
      <c r="O5356" t="str">
        <f t="shared" ca="1" si="1009"/>
        <v>D:z</v>
      </c>
      <c r="P5356" t="str">
        <f t="shared" ca="1" si="1010"/>
        <v>D7:z7</v>
      </c>
    </row>
    <row r="5357" spans="1:16">
      <c r="A5357" t="str">
        <f t="shared" si="1002"/>
        <v>10</v>
      </c>
      <c r="B5357" t="str">
        <f t="shared" ca="1" si="1003"/>
        <v>W</v>
      </c>
      <c r="C5357" t="str">
        <f t="shared" si="1004"/>
        <v>SIMPL-9M</v>
      </c>
      <c r="D5357" t="s">
        <v>2094</v>
      </c>
      <c r="E5357">
        <f t="shared" ca="1" si="1005"/>
        <v>0</v>
      </c>
      <c r="H5357" t="str">
        <f t="shared" ca="1" si="1006"/>
        <v>'Simpl. all tex-DT PLYWOOD'!</v>
      </c>
      <c r="I5357" t="str">
        <f t="shared" ca="1" si="1015"/>
        <v>'Simpl. all tex-DT PLYWOOD'!</v>
      </c>
      <c r="J5357">
        <f t="shared" ca="1" si="1016"/>
        <v>0</v>
      </c>
      <c r="K5357">
        <f t="shared" ca="1" si="1017"/>
        <v>0</v>
      </c>
      <c r="L5357">
        <f t="shared" ca="1" si="1007"/>
        <v>0</v>
      </c>
      <c r="M5357">
        <f t="shared" ca="1" si="1008"/>
        <v>0</v>
      </c>
      <c r="O5357" t="str">
        <f t="shared" ca="1" si="1009"/>
        <v>D:z</v>
      </c>
      <c r="P5357" t="str">
        <f t="shared" ca="1" si="1010"/>
        <v>D7:z7</v>
      </c>
    </row>
    <row r="5358" spans="1:16">
      <c r="A5358" t="str">
        <f t="shared" si="1002"/>
        <v>100</v>
      </c>
      <c r="B5358" t="str">
        <f t="shared" ca="1" si="1003"/>
        <v>W</v>
      </c>
      <c r="C5358" t="str">
        <f t="shared" si="1004"/>
        <v>SIMPL-9M</v>
      </c>
      <c r="D5358" t="s">
        <v>2098</v>
      </c>
      <c r="E5358">
        <f t="shared" ca="1" si="1005"/>
        <v>0</v>
      </c>
      <c r="H5358" t="str">
        <f t="shared" ca="1" si="1006"/>
        <v>'Simpl. all tex-DT PLYWOOD'!</v>
      </c>
      <c r="I5358" t="str">
        <f t="shared" ca="1" si="1015"/>
        <v>'Simpl. all tex-DT PLYWOOD'!</v>
      </c>
      <c r="J5358">
        <f t="shared" ca="1" si="1016"/>
        <v>0</v>
      </c>
      <c r="K5358">
        <f t="shared" ca="1" si="1017"/>
        <v>0</v>
      </c>
      <c r="L5358">
        <f t="shared" ca="1" si="1007"/>
        <v>0</v>
      </c>
      <c r="M5358">
        <f t="shared" ca="1" si="1008"/>
        <v>0</v>
      </c>
      <c r="O5358" t="str">
        <f t="shared" ca="1" si="1009"/>
        <v>D:z</v>
      </c>
      <c r="P5358" t="str">
        <f t="shared" ca="1" si="1010"/>
        <v>D7:z7</v>
      </c>
    </row>
    <row r="5359" spans="1:16">
      <c r="A5359" t="str">
        <f t="shared" si="1002"/>
        <v>11</v>
      </c>
      <c r="B5359" t="str">
        <f t="shared" ca="1" si="1003"/>
        <v>W</v>
      </c>
      <c r="C5359" t="str">
        <f t="shared" si="1004"/>
        <v>SIMPL-9M</v>
      </c>
      <c r="D5359" t="s">
        <v>2095</v>
      </c>
      <c r="E5359">
        <f t="shared" ca="1" si="1005"/>
        <v>0</v>
      </c>
      <c r="H5359" t="str">
        <f t="shared" ca="1" si="1006"/>
        <v>'Simpl. all tex-DT PLYWOOD'!</v>
      </c>
      <c r="I5359" t="str">
        <f t="shared" ca="1" si="1015"/>
        <v>'Simpl. all tex-DT PLYWOOD'!</v>
      </c>
      <c r="J5359">
        <f t="shared" ca="1" si="1016"/>
        <v>0</v>
      </c>
      <c r="K5359">
        <f t="shared" ca="1" si="1017"/>
        <v>0</v>
      </c>
      <c r="L5359">
        <f t="shared" ca="1" si="1007"/>
        <v>0</v>
      </c>
      <c r="M5359">
        <f t="shared" ca="1" si="1008"/>
        <v>0</v>
      </c>
      <c r="O5359" t="str">
        <f t="shared" ca="1" si="1009"/>
        <v>D:z</v>
      </c>
      <c r="P5359" t="str">
        <f t="shared" ca="1" si="1010"/>
        <v>D7:z7</v>
      </c>
    </row>
    <row r="5360" spans="1:16">
      <c r="A5360" t="str">
        <f t="shared" si="1002"/>
        <v>12</v>
      </c>
      <c r="B5360" t="str">
        <f t="shared" ca="1" si="1003"/>
        <v>W</v>
      </c>
      <c r="C5360" t="str">
        <f t="shared" si="1004"/>
        <v>SIMPL-9M</v>
      </c>
      <c r="D5360" t="s">
        <v>2096</v>
      </c>
      <c r="E5360">
        <f t="shared" ca="1" si="1005"/>
        <v>0</v>
      </c>
      <c r="H5360" t="str">
        <f t="shared" ca="1" si="1006"/>
        <v>'Simpl. all tex-DT PLYWOOD'!</v>
      </c>
      <c r="I5360" t="str">
        <f t="shared" ca="1" si="1015"/>
        <v>'Simpl. all tex-DT PLYWOOD'!</v>
      </c>
      <c r="J5360">
        <f t="shared" ca="1" si="1016"/>
        <v>0</v>
      </c>
      <c r="K5360">
        <f t="shared" ca="1" si="1017"/>
        <v>0</v>
      </c>
      <c r="L5360">
        <f t="shared" ca="1" si="1007"/>
        <v>0</v>
      </c>
      <c r="M5360">
        <f t="shared" ca="1" si="1008"/>
        <v>0</v>
      </c>
      <c r="O5360" t="str">
        <f t="shared" ca="1" si="1009"/>
        <v>D:z</v>
      </c>
      <c r="P5360" t="str">
        <f t="shared" ca="1" si="1010"/>
        <v>D7:z7</v>
      </c>
    </row>
    <row r="5361" spans="1:16">
      <c r="A5361" t="str">
        <f t="shared" si="1002"/>
        <v>13</v>
      </c>
      <c r="B5361" t="str">
        <f t="shared" ca="1" si="1003"/>
        <v>W</v>
      </c>
      <c r="C5361" t="str">
        <f t="shared" si="1004"/>
        <v>SIMPL-9M</v>
      </c>
      <c r="D5361" t="s">
        <v>2097</v>
      </c>
      <c r="E5361">
        <f t="shared" ca="1" si="1005"/>
        <v>0</v>
      </c>
      <c r="H5361" t="str">
        <f t="shared" ca="1" si="1006"/>
        <v>'Simpl. all tex-DT PLYWOOD'!</v>
      </c>
      <c r="I5361" t="str">
        <f t="shared" ca="1" si="1015"/>
        <v>'Simpl. all tex-DT PLYWOOD'!</v>
      </c>
      <c r="J5361">
        <f t="shared" ca="1" si="1016"/>
        <v>0</v>
      </c>
      <c r="K5361">
        <f t="shared" ca="1" si="1017"/>
        <v>0</v>
      </c>
      <c r="L5361">
        <f t="shared" ca="1" si="1007"/>
        <v>0</v>
      </c>
      <c r="M5361">
        <f t="shared" ca="1" si="1008"/>
        <v>0</v>
      </c>
      <c r="O5361" t="str">
        <f t="shared" ca="1" si="1009"/>
        <v>D:z</v>
      </c>
      <c r="P5361" t="str">
        <f t="shared" ca="1" si="1010"/>
        <v>D7:z7</v>
      </c>
    </row>
    <row r="5362" spans="1:16">
      <c r="A5362" t="str">
        <f t="shared" si="1002"/>
        <v>01</v>
      </c>
      <c r="B5362" t="str">
        <f t="shared" ca="1" si="1003"/>
        <v>W</v>
      </c>
      <c r="C5362" t="str">
        <f t="shared" si="1004"/>
        <v>SIMPL-9M-C</v>
      </c>
      <c r="D5362" t="s">
        <v>6104</v>
      </c>
      <c r="E5362">
        <f t="shared" ca="1" si="1005"/>
        <v>0</v>
      </c>
      <c r="H5362" t="str">
        <f t="shared" ca="1" si="1006"/>
        <v>'(more) Simpl. Textures PLYWOOD'!</v>
      </c>
      <c r="I5362">
        <f t="shared" ca="1" si="1015"/>
        <v>0</v>
      </c>
      <c r="J5362" t="str">
        <f t="shared" ca="1" si="1016"/>
        <v>'(more) Simpl. Textures PLYWOOD'!</v>
      </c>
      <c r="K5362">
        <f t="shared" ca="1" si="1017"/>
        <v>0</v>
      </c>
      <c r="L5362">
        <f t="shared" ca="1" si="1007"/>
        <v>0</v>
      </c>
      <c r="M5362">
        <f t="shared" ca="1" si="1008"/>
        <v>0</v>
      </c>
      <c r="O5362" t="str">
        <f t="shared" ca="1" si="1009"/>
        <v>D:N</v>
      </c>
      <c r="P5362" t="str">
        <f t="shared" ca="1" si="1010"/>
        <v>D7:N7</v>
      </c>
    </row>
    <row r="5363" spans="1:16">
      <c r="A5363" t="str">
        <f t="shared" si="1002"/>
        <v>16</v>
      </c>
      <c r="B5363" t="str">
        <f t="shared" ca="1" si="1003"/>
        <v>W</v>
      </c>
      <c r="C5363" t="str">
        <f t="shared" si="1004"/>
        <v>SIMPL-9M-N-NT</v>
      </c>
      <c r="D5363" t="s">
        <v>5622</v>
      </c>
      <c r="E5363">
        <f t="shared" ca="1" si="1005"/>
        <v>0</v>
      </c>
      <c r="H5363" t="str">
        <f t="shared" ca="1" si="1006"/>
        <v>'(more) Simpl. Textures PLYWOOD'!</v>
      </c>
      <c r="I5363">
        <f t="shared" ca="1" si="1015"/>
        <v>0</v>
      </c>
      <c r="J5363" t="str">
        <f t="shared" ca="1" si="1016"/>
        <v>'(more) Simpl. Textures PLYWOOD'!</v>
      </c>
      <c r="K5363">
        <f t="shared" ca="1" si="1017"/>
        <v>0</v>
      </c>
      <c r="L5363">
        <f t="shared" ca="1" si="1007"/>
        <v>0</v>
      </c>
      <c r="M5363">
        <f t="shared" ca="1" si="1008"/>
        <v>0</v>
      </c>
      <c r="O5363" t="str">
        <f t="shared" ca="1" si="1009"/>
        <v>D:N</v>
      </c>
      <c r="P5363" t="str">
        <f t="shared" ca="1" si="1010"/>
        <v>D7:N7</v>
      </c>
    </row>
    <row r="5364" spans="1:16">
      <c r="A5364" t="str">
        <f t="shared" si="1002"/>
        <v>16</v>
      </c>
      <c r="B5364" t="str">
        <f t="shared" ca="1" si="1003"/>
        <v>W</v>
      </c>
      <c r="C5364" t="str">
        <f t="shared" si="1004"/>
        <v>SIMPL-9M-N-T</v>
      </c>
      <c r="D5364" t="s">
        <v>5782</v>
      </c>
      <c r="E5364">
        <f t="shared" ca="1" si="1005"/>
        <v>0</v>
      </c>
      <c r="H5364" t="str">
        <f t="shared" ca="1" si="1006"/>
        <v>'(more) Simpl. Textures PLYWOOD'!</v>
      </c>
      <c r="I5364">
        <f t="shared" ca="1" si="1015"/>
        <v>0</v>
      </c>
      <c r="J5364" t="str">
        <f t="shared" ca="1" si="1016"/>
        <v>'(more) Simpl. Textures PLYWOOD'!</v>
      </c>
      <c r="K5364">
        <f t="shared" ca="1" si="1017"/>
        <v>0</v>
      </c>
      <c r="L5364">
        <f t="shared" ca="1" si="1007"/>
        <v>0</v>
      </c>
      <c r="M5364">
        <f t="shared" ca="1" si="1008"/>
        <v>0</v>
      </c>
      <c r="O5364" t="str">
        <f t="shared" ca="1" si="1009"/>
        <v>D:N</v>
      </c>
      <c r="P5364" t="str">
        <f t="shared" ca="1" si="1010"/>
        <v>D7:N7</v>
      </c>
    </row>
    <row r="5365" spans="1:16">
      <c r="A5365" t="str">
        <f t="shared" si="1002"/>
        <v>01</v>
      </c>
      <c r="B5365" t="str">
        <f t="shared" ca="1" si="1003"/>
        <v>W</v>
      </c>
      <c r="C5365" t="str">
        <f t="shared" si="1004"/>
        <v>SIMPL-9M-T</v>
      </c>
      <c r="D5365" t="s">
        <v>4534</v>
      </c>
      <c r="E5365">
        <f t="shared" ca="1" si="1005"/>
        <v>0</v>
      </c>
      <c r="H5365" t="str">
        <f t="shared" ca="1" si="1006"/>
        <v>'Simpl. all tex-DT PLYWOOD'!</v>
      </c>
      <c r="I5365" t="str">
        <f t="shared" ca="1" si="1015"/>
        <v>'Simpl. all tex-DT PLYWOOD'!</v>
      </c>
      <c r="J5365">
        <f t="shared" ca="1" si="1016"/>
        <v>0</v>
      </c>
      <c r="K5365">
        <f t="shared" ca="1" si="1017"/>
        <v>0</v>
      </c>
      <c r="L5365">
        <f t="shared" ca="1" si="1007"/>
        <v>0</v>
      </c>
      <c r="M5365">
        <f t="shared" ca="1" si="1008"/>
        <v>0</v>
      </c>
      <c r="O5365" t="str">
        <f t="shared" ca="1" si="1009"/>
        <v>D:z</v>
      </c>
      <c r="P5365" t="str">
        <f t="shared" ca="1" si="1010"/>
        <v>D7:z7</v>
      </c>
    </row>
    <row r="5366" spans="1:16">
      <c r="A5366" t="str">
        <f t="shared" si="1002"/>
        <v>02</v>
      </c>
      <c r="B5366" t="str">
        <f t="shared" ca="1" si="1003"/>
        <v>W</v>
      </c>
      <c r="C5366" t="str">
        <f t="shared" si="1004"/>
        <v>SIMPL-9M-T</v>
      </c>
      <c r="D5366" t="s">
        <v>4535</v>
      </c>
      <c r="E5366">
        <f t="shared" ca="1" si="1005"/>
        <v>0</v>
      </c>
      <c r="H5366" t="str">
        <f t="shared" ca="1" si="1006"/>
        <v>'Simpl. all tex-DT PLYWOOD'!</v>
      </c>
      <c r="I5366" t="str">
        <f t="shared" ref="I5366:I5374" ca="1" si="1018">IF(IFERROR(VLOOKUP(C5366,INDIRECT($G$7&amp;"D:D"),1,FALSE),0)&lt;&gt;0,I$13,0)</f>
        <v>'Simpl. all tex-DT PLYWOOD'!</v>
      </c>
      <c r="J5366">
        <f t="shared" ref="J5366:J5374" ca="1" si="1019">IF(IFERROR(VLOOKUP(C5366,INDIRECT($G$8&amp;"D:D"),1,FALSE),0)&lt;&gt;0,J$13,0)</f>
        <v>0</v>
      </c>
      <c r="K5366">
        <f t="shared" ca="1" si="1017"/>
        <v>0</v>
      </c>
      <c r="L5366">
        <f t="shared" ca="1" si="1007"/>
        <v>0</v>
      </c>
      <c r="M5366">
        <f t="shared" ca="1" si="1008"/>
        <v>0</v>
      </c>
      <c r="O5366" t="str">
        <f t="shared" ca="1" si="1009"/>
        <v>D:z</v>
      </c>
      <c r="P5366" t="str">
        <f t="shared" ca="1" si="1010"/>
        <v>D7:z7</v>
      </c>
    </row>
    <row r="5367" spans="1:16">
      <c r="A5367" t="str">
        <f t="shared" si="1002"/>
        <v>03</v>
      </c>
      <c r="B5367" t="str">
        <f t="shared" ca="1" si="1003"/>
        <v>W</v>
      </c>
      <c r="C5367" t="str">
        <f t="shared" si="1004"/>
        <v>SIMPL-9M-T</v>
      </c>
      <c r="D5367" t="s">
        <v>4536</v>
      </c>
      <c r="E5367">
        <f t="shared" ca="1" si="1005"/>
        <v>0</v>
      </c>
      <c r="H5367" t="str">
        <f t="shared" ca="1" si="1006"/>
        <v>'Simpl. all tex-DT PLYWOOD'!</v>
      </c>
      <c r="I5367" t="str">
        <f t="shared" ca="1" si="1018"/>
        <v>'Simpl. all tex-DT PLYWOOD'!</v>
      </c>
      <c r="J5367">
        <f t="shared" ca="1" si="1019"/>
        <v>0</v>
      </c>
      <c r="K5367">
        <f t="shared" ca="1" si="1017"/>
        <v>0</v>
      </c>
      <c r="L5367">
        <f t="shared" ca="1" si="1007"/>
        <v>0</v>
      </c>
      <c r="M5367">
        <f t="shared" ca="1" si="1008"/>
        <v>0</v>
      </c>
      <c r="O5367" t="str">
        <f t="shared" ca="1" si="1009"/>
        <v>D:z</v>
      </c>
      <c r="P5367" t="str">
        <f t="shared" ca="1" si="1010"/>
        <v>D7:z7</v>
      </c>
    </row>
    <row r="5368" spans="1:16">
      <c r="A5368" t="str">
        <f t="shared" si="1002"/>
        <v>04</v>
      </c>
      <c r="B5368" t="str">
        <f t="shared" ca="1" si="1003"/>
        <v>W</v>
      </c>
      <c r="C5368" t="str">
        <f t="shared" si="1004"/>
        <v>SIMPL-9M-T</v>
      </c>
      <c r="D5368" t="s">
        <v>4537</v>
      </c>
      <c r="E5368">
        <f t="shared" ca="1" si="1005"/>
        <v>0</v>
      </c>
      <c r="H5368" t="str">
        <f t="shared" ca="1" si="1006"/>
        <v>'Simpl. all tex-DT PLYWOOD'!</v>
      </c>
      <c r="I5368" t="str">
        <f t="shared" ca="1" si="1018"/>
        <v>'Simpl. all tex-DT PLYWOOD'!</v>
      </c>
      <c r="J5368">
        <f t="shared" ca="1" si="1019"/>
        <v>0</v>
      </c>
      <c r="K5368">
        <f t="shared" ca="1" si="1017"/>
        <v>0</v>
      </c>
      <c r="L5368">
        <f t="shared" ca="1" si="1007"/>
        <v>0</v>
      </c>
      <c r="M5368">
        <f t="shared" ca="1" si="1008"/>
        <v>0</v>
      </c>
      <c r="O5368" t="str">
        <f t="shared" ca="1" si="1009"/>
        <v>D:z</v>
      </c>
      <c r="P5368" t="str">
        <f t="shared" ca="1" si="1010"/>
        <v>D7:z7</v>
      </c>
    </row>
    <row r="5369" spans="1:16">
      <c r="A5369" t="str">
        <f t="shared" si="1002"/>
        <v>05</v>
      </c>
      <c r="B5369" t="str">
        <f t="shared" ca="1" si="1003"/>
        <v>W</v>
      </c>
      <c r="C5369" t="str">
        <f t="shared" si="1004"/>
        <v>SIMPL-9M-T</v>
      </c>
      <c r="D5369" t="s">
        <v>4538</v>
      </c>
      <c r="E5369">
        <f t="shared" ca="1" si="1005"/>
        <v>0</v>
      </c>
      <c r="H5369" t="str">
        <f t="shared" ca="1" si="1006"/>
        <v>'Simpl. all tex-DT PLYWOOD'!</v>
      </c>
      <c r="I5369" t="str">
        <f t="shared" ca="1" si="1018"/>
        <v>'Simpl. all tex-DT PLYWOOD'!</v>
      </c>
      <c r="J5369">
        <f t="shared" ca="1" si="1019"/>
        <v>0</v>
      </c>
      <c r="K5369">
        <f t="shared" ca="1" si="1017"/>
        <v>0</v>
      </c>
      <c r="L5369">
        <f t="shared" ca="1" si="1007"/>
        <v>0</v>
      </c>
      <c r="M5369">
        <f t="shared" ca="1" si="1008"/>
        <v>0</v>
      </c>
      <c r="O5369" t="str">
        <f t="shared" ca="1" si="1009"/>
        <v>D:z</v>
      </c>
      <c r="P5369" t="str">
        <f t="shared" ca="1" si="1010"/>
        <v>D7:z7</v>
      </c>
    </row>
    <row r="5370" spans="1:16">
      <c r="A5370" t="str">
        <f t="shared" si="1002"/>
        <v>06</v>
      </c>
      <c r="B5370" t="str">
        <f t="shared" ca="1" si="1003"/>
        <v>W</v>
      </c>
      <c r="C5370" t="str">
        <f t="shared" si="1004"/>
        <v>SIMPL-9M-T</v>
      </c>
      <c r="D5370" t="s">
        <v>4539</v>
      </c>
      <c r="E5370">
        <f t="shared" ca="1" si="1005"/>
        <v>0</v>
      </c>
      <c r="H5370" t="str">
        <f t="shared" ca="1" si="1006"/>
        <v>'Simpl. all tex-DT PLYWOOD'!</v>
      </c>
      <c r="I5370" t="str">
        <f t="shared" ca="1" si="1018"/>
        <v>'Simpl. all tex-DT PLYWOOD'!</v>
      </c>
      <c r="J5370">
        <f t="shared" ca="1" si="1019"/>
        <v>0</v>
      </c>
      <c r="K5370">
        <f t="shared" ca="1" si="1017"/>
        <v>0</v>
      </c>
      <c r="L5370">
        <f t="shared" ca="1" si="1007"/>
        <v>0</v>
      </c>
      <c r="M5370">
        <f t="shared" ca="1" si="1008"/>
        <v>0</v>
      </c>
      <c r="O5370" t="str">
        <f t="shared" ca="1" si="1009"/>
        <v>D:z</v>
      </c>
      <c r="P5370" t="str">
        <f t="shared" ca="1" si="1010"/>
        <v>D7:z7</v>
      </c>
    </row>
    <row r="5371" spans="1:16">
      <c r="A5371" t="str">
        <f t="shared" si="1002"/>
        <v>07</v>
      </c>
      <c r="B5371" t="str">
        <f t="shared" ca="1" si="1003"/>
        <v>W</v>
      </c>
      <c r="C5371" t="str">
        <f t="shared" si="1004"/>
        <v>SIMPL-9M-T</v>
      </c>
      <c r="D5371" t="s">
        <v>4540</v>
      </c>
      <c r="E5371">
        <f t="shared" ca="1" si="1005"/>
        <v>0</v>
      </c>
      <c r="H5371" t="str">
        <f t="shared" ca="1" si="1006"/>
        <v>'Simpl. all tex-DT PLYWOOD'!</v>
      </c>
      <c r="I5371" t="str">
        <f t="shared" ca="1" si="1018"/>
        <v>'Simpl. all tex-DT PLYWOOD'!</v>
      </c>
      <c r="J5371">
        <f t="shared" ca="1" si="1019"/>
        <v>0</v>
      </c>
      <c r="K5371">
        <f t="shared" ca="1" si="1017"/>
        <v>0</v>
      </c>
      <c r="L5371">
        <f t="shared" ca="1" si="1007"/>
        <v>0</v>
      </c>
      <c r="M5371">
        <f t="shared" ca="1" si="1008"/>
        <v>0</v>
      </c>
      <c r="O5371" t="str">
        <f t="shared" ca="1" si="1009"/>
        <v>D:z</v>
      </c>
      <c r="P5371" t="str">
        <f t="shared" ca="1" si="1010"/>
        <v>D7:z7</v>
      </c>
    </row>
    <row r="5372" spans="1:16">
      <c r="A5372" t="str">
        <f t="shared" si="1002"/>
        <v>08</v>
      </c>
      <c r="B5372" t="str">
        <f t="shared" ca="1" si="1003"/>
        <v>W</v>
      </c>
      <c r="C5372" t="str">
        <f t="shared" si="1004"/>
        <v>SIMPL-9M-T</v>
      </c>
      <c r="D5372" t="s">
        <v>4541</v>
      </c>
      <c r="E5372">
        <f t="shared" ca="1" si="1005"/>
        <v>0</v>
      </c>
      <c r="H5372" t="str">
        <f t="shared" ca="1" si="1006"/>
        <v>'Simpl. all tex-DT PLYWOOD'!</v>
      </c>
      <c r="I5372" t="str">
        <f t="shared" ca="1" si="1018"/>
        <v>'Simpl. all tex-DT PLYWOOD'!</v>
      </c>
      <c r="J5372">
        <f t="shared" ca="1" si="1019"/>
        <v>0</v>
      </c>
      <c r="K5372">
        <f t="shared" ca="1" si="1017"/>
        <v>0</v>
      </c>
      <c r="L5372">
        <f t="shared" ca="1" si="1007"/>
        <v>0</v>
      </c>
      <c r="M5372">
        <f t="shared" ca="1" si="1008"/>
        <v>0</v>
      </c>
      <c r="O5372" t="str">
        <f t="shared" ca="1" si="1009"/>
        <v>D:z</v>
      </c>
      <c r="P5372" t="str">
        <f t="shared" ca="1" si="1010"/>
        <v>D7:z7</v>
      </c>
    </row>
    <row r="5373" spans="1:16">
      <c r="A5373" t="str">
        <f t="shared" si="1002"/>
        <v>09</v>
      </c>
      <c r="B5373" t="str">
        <f t="shared" ca="1" si="1003"/>
        <v>W</v>
      </c>
      <c r="C5373" t="str">
        <f t="shared" si="1004"/>
        <v>SIMPL-9M-T</v>
      </c>
      <c r="D5373" t="s">
        <v>4542</v>
      </c>
      <c r="E5373">
        <f t="shared" ca="1" si="1005"/>
        <v>0</v>
      </c>
      <c r="H5373" t="str">
        <f t="shared" ca="1" si="1006"/>
        <v>'Simpl. all tex-DT PLYWOOD'!</v>
      </c>
      <c r="I5373" t="str">
        <f t="shared" ca="1" si="1018"/>
        <v>'Simpl. all tex-DT PLYWOOD'!</v>
      </c>
      <c r="J5373">
        <f t="shared" ca="1" si="1019"/>
        <v>0</v>
      </c>
      <c r="K5373">
        <f t="shared" ca="1" si="1017"/>
        <v>0</v>
      </c>
      <c r="L5373">
        <f t="shared" ca="1" si="1007"/>
        <v>0</v>
      </c>
      <c r="M5373">
        <f t="shared" ca="1" si="1008"/>
        <v>0</v>
      </c>
      <c r="O5373" t="str">
        <f t="shared" ca="1" si="1009"/>
        <v>D:z</v>
      </c>
      <c r="P5373" t="str">
        <f t="shared" ca="1" si="1010"/>
        <v>D7:z7</v>
      </c>
    </row>
    <row r="5374" spans="1:16">
      <c r="A5374" t="str">
        <f t="shared" si="1002"/>
        <v>10</v>
      </c>
      <c r="B5374" t="str">
        <f t="shared" ca="1" si="1003"/>
        <v>W</v>
      </c>
      <c r="C5374" t="str">
        <f t="shared" si="1004"/>
        <v>SIMPL-9M-T</v>
      </c>
      <c r="D5374" t="s">
        <v>4543</v>
      </c>
      <c r="E5374">
        <f t="shared" ca="1" si="1005"/>
        <v>0</v>
      </c>
      <c r="H5374" t="str">
        <f t="shared" ca="1" si="1006"/>
        <v>'Simpl. all tex-DT PLYWOOD'!</v>
      </c>
      <c r="I5374" t="str">
        <f t="shared" ca="1" si="1018"/>
        <v>'Simpl. all tex-DT PLYWOOD'!</v>
      </c>
      <c r="J5374">
        <f t="shared" ca="1" si="1019"/>
        <v>0</v>
      </c>
      <c r="K5374">
        <f t="shared" ca="1" si="1017"/>
        <v>0</v>
      </c>
      <c r="L5374">
        <f t="shared" ca="1" si="1007"/>
        <v>0</v>
      </c>
      <c r="M5374">
        <f t="shared" ca="1" si="1008"/>
        <v>0</v>
      </c>
      <c r="O5374" t="str">
        <f t="shared" ca="1" si="1009"/>
        <v>D:z</v>
      </c>
      <c r="P5374" t="str">
        <f t="shared" ca="1" si="1010"/>
        <v>D7:z7</v>
      </c>
    </row>
    <row r="5375" spans="1:16">
      <c r="A5375" t="str">
        <f t="shared" si="1002"/>
        <v>11</v>
      </c>
      <c r="B5375" t="str">
        <f t="shared" ca="1" si="1003"/>
        <v>W</v>
      </c>
      <c r="C5375" t="str">
        <f t="shared" si="1004"/>
        <v>SIMPL-9M-T</v>
      </c>
      <c r="D5375" t="s">
        <v>4544</v>
      </c>
      <c r="E5375">
        <f t="shared" ca="1" si="1005"/>
        <v>0</v>
      </c>
      <c r="H5375" t="str">
        <f t="shared" ca="1" si="1006"/>
        <v>'Simpl. all tex-DT PLYWOOD'!</v>
      </c>
      <c r="I5375" t="str">
        <f t="shared" ref="I5375:I5412" ca="1" si="1020">IF(IFERROR(VLOOKUP(C5375,INDIRECT($G$7&amp;"D:D"),1,FALSE),0)&lt;&gt;0,I$13,0)</f>
        <v>'Simpl. all tex-DT PLYWOOD'!</v>
      </c>
      <c r="J5375">
        <f t="shared" ref="J5375:J5412" ca="1" si="1021">IF(IFERROR(VLOOKUP(C5375,INDIRECT($G$8&amp;"D:D"),1,FALSE),0)&lt;&gt;0,J$13,0)</f>
        <v>0</v>
      </c>
      <c r="K5375">
        <f t="shared" ca="1" si="1017"/>
        <v>0</v>
      </c>
      <c r="L5375">
        <f t="shared" ca="1" si="1007"/>
        <v>0</v>
      </c>
      <c r="M5375">
        <f t="shared" ca="1" si="1008"/>
        <v>0</v>
      </c>
      <c r="O5375" t="str">
        <f t="shared" ca="1" si="1009"/>
        <v>D:z</v>
      </c>
      <c r="P5375" t="str">
        <f t="shared" ca="1" si="1010"/>
        <v>D7:z7</v>
      </c>
    </row>
    <row r="5376" spans="1:16">
      <c r="A5376" t="str">
        <f t="shared" si="1002"/>
        <v>12</v>
      </c>
      <c r="B5376" t="str">
        <f t="shared" ca="1" si="1003"/>
        <v>W</v>
      </c>
      <c r="C5376" t="str">
        <f t="shared" si="1004"/>
        <v>SIMPL-9M-T</v>
      </c>
      <c r="D5376" t="s">
        <v>4545</v>
      </c>
      <c r="E5376">
        <f t="shared" ca="1" si="1005"/>
        <v>0</v>
      </c>
      <c r="H5376" t="str">
        <f t="shared" ca="1" si="1006"/>
        <v>'Simpl. all tex-DT PLYWOOD'!</v>
      </c>
      <c r="I5376" t="str">
        <f t="shared" ca="1" si="1020"/>
        <v>'Simpl. all tex-DT PLYWOOD'!</v>
      </c>
      <c r="J5376">
        <f t="shared" ca="1" si="1021"/>
        <v>0</v>
      </c>
      <c r="K5376">
        <f t="shared" ca="1" si="1017"/>
        <v>0</v>
      </c>
      <c r="L5376">
        <f t="shared" ca="1" si="1007"/>
        <v>0</v>
      </c>
      <c r="M5376">
        <f t="shared" ca="1" si="1008"/>
        <v>0</v>
      </c>
      <c r="O5376" t="str">
        <f t="shared" ca="1" si="1009"/>
        <v>D:z</v>
      </c>
      <c r="P5376" t="str">
        <f t="shared" ca="1" si="1010"/>
        <v>D7:z7</v>
      </c>
    </row>
    <row r="5377" spans="1:16">
      <c r="A5377" t="str">
        <f t="shared" si="1002"/>
        <v>13</v>
      </c>
      <c r="B5377" t="str">
        <f t="shared" ca="1" si="1003"/>
        <v>W</v>
      </c>
      <c r="C5377" t="str">
        <f t="shared" si="1004"/>
        <v>SIMPL-9M-T</v>
      </c>
      <c r="D5377" t="s">
        <v>4546</v>
      </c>
      <c r="E5377">
        <f t="shared" ca="1" si="1005"/>
        <v>0</v>
      </c>
      <c r="H5377" t="str">
        <f t="shared" ca="1" si="1006"/>
        <v>'Simpl. all tex-DT PLYWOOD'!</v>
      </c>
      <c r="I5377" t="str">
        <f t="shared" ca="1" si="1020"/>
        <v>'Simpl. all tex-DT PLYWOOD'!</v>
      </c>
      <c r="J5377">
        <f t="shared" ca="1" si="1021"/>
        <v>0</v>
      </c>
      <c r="K5377">
        <f t="shared" ca="1" si="1017"/>
        <v>0</v>
      </c>
      <c r="L5377">
        <f t="shared" ca="1" si="1007"/>
        <v>0</v>
      </c>
      <c r="M5377">
        <f t="shared" ca="1" si="1008"/>
        <v>0</v>
      </c>
      <c r="O5377" t="str">
        <f t="shared" ca="1" si="1009"/>
        <v>D:z</v>
      </c>
      <c r="P5377" t="str">
        <f t="shared" ca="1" si="1010"/>
        <v>D7:z7</v>
      </c>
    </row>
    <row r="5378" spans="1:16">
      <c r="A5378" t="str">
        <f t="shared" si="1002"/>
        <v>15</v>
      </c>
      <c r="B5378" t="str">
        <f t="shared" ca="1" si="1003"/>
        <v>W</v>
      </c>
      <c r="C5378" t="str">
        <f t="shared" si="1004"/>
        <v>SIMPL-9M-T</v>
      </c>
      <c r="D5378" t="s">
        <v>4847</v>
      </c>
      <c r="E5378">
        <f t="shared" ca="1" si="1005"/>
        <v>0</v>
      </c>
      <c r="H5378" t="str">
        <f t="shared" ca="1" si="1006"/>
        <v>'Simpl. all tex-DT PLYWOOD'!</v>
      </c>
      <c r="I5378" t="str">
        <f t="shared" ca="1" si="1020"/>
        <v>'Simpl. all tex-DT PLYWOOD'!</v>
      </c>
      <c r="J5378">
        <f t="shared" ca="1" si="1021"/>
        <v>0</v>
      </c>
      <c r="K5378">
        <f t="shared" ca="1" si="1017"/>
        <v>0</v>
      </c>
      <c r="L5378">
        <f t="shared" ca="1" si="1007"/>
        <v>0</v>
      </c>
      <c r="M5378">
        <f t="shared" ca="1" si="1008"/>
        <v>0</v>
      </c>
      <c r="O5378" t="str">
        <f t="shared" ca="1" si="1009"/>
        <v>D:z</v>
      </c>
      <c r="P5378" t="str">
        <f t="shared" ca="1" si="1010"/>
        <v>D7:z7</v>
      </c>
    </row>
    <row r="5379" spans="1:16">
      <c r="A5379" t="str">
        <f t="shared" si="1002"/>
        <v>01</v>
      </c>
      <c r="B5379" t="str">
        <f t="shared" ca="1" si="1003"/>
        <v>W</v>
      </c>
      <c r="C5379" t="str">
        <f t="shared" si="1004"/>
        <v>SIMPL-9N</v>
      </c>
      <c r="D5379" t="s">
        <v>2099</v>
      </c>
      <c r="E5379">
        <f t="shared" ca="1" si="1005"/>
        <v>0</v>
      </c>
      <c r="H5379" t="str">
        <f t="shared" ca="1" si="1006"/>
        <v>'Simpl. all tex-DT PLYWOOD'!</v>
      </c>
      <c r="I5379" t="str">
        <f t="shared" ca="1" si="1020"/>
        <v>'Simpl. all tex-DT PLYWOOD'!</v>
      </c>
      <c r="J5379">
        <f t="shared" ca="1" si="1021"/>
        <v>0</v>
      </c>
      <c r="K5379">
        <f t="shared" ca="1" si="1017"/>
        <v>0</v>
      </c>
      <c r="L5379">
        <f t="shared" ca="1" si="1007"/>
        <v>0</v>
      </c>
      <c r="M5379">
        <f t="shared" ca="1" si="1008"/>
        <v>0</v>
      </c>
      <c r="O5379" t="str">
        <f t="shared" ca="1" si="1009"/>
        <v>D:z</v>
      </c>
      <c r="P5379" t="str">
        <f t="shared" ca="1" si="1010"/>
        <v>D7:z7</v>
      </c>
    </row>
    <row r="5380" spans="1:16">
      <c r="A5380" t="str">
        <f t="shared" si="1002"/>
        <v>02</v>
      </c>
      <c r="B5380" t="str">
        <f t="shared" ca="1" si="1003"/>
        <v>W</v>
      </c>
      <c r="C5380" t="str">
        <f t="shared" si="1004"/>
        <v>SIMPL-9N</v>
      </c>
      <c r="D5380" t="s">
        <v>2100</v>
      </c>
      <c r="E5380">
        <f t="shared" ca="1" si="1005"/>
        <v>0</v>
      </c>
      <c r="H5380" t="str">
        <f t="shared" ca="1" si="1006"/>
        <v>'Simpl. all tex-DT PLYWOOD'!</v>
      </c>
      <c r="I5380" t="str">
        <f t="shared" ca="1" si="1020"/>
        <v>'Simpl. all tex-DT PLYWOOD'!</v>
      </c>
      <c r="J5380">
        <f t="shared" ca="1" si="1021"/>
        <v>0</v>
      </c>
      <c r="K5380">
        <f t="shared" ca="1" si="1017"/>
        <v>0</v>
      </c>
      <c r="L5380">
        <f t="shared" ca="1" si="1007"/>
        <v>0</v>
      </c>
      <c r="M5380">
        <f t="shared" ca="1" si="1008"/>
        <v>0</v>
      </c>
      <c r="O5380" t="str">
        <f t="shared" ca="1" si="1009"/>
        <v>D:z</v>
      </c>
      <c r="P5380" t="str">
        <f t="shared" ca="1" si="1010"/>
        <v>D7:z7</v>
      </c>
    </row>
    <row r="5381" spans="1:16">
      <c r="A5381" t="str">
        <f t="shared" si="1002"/>
        <v>03</v>
      </c>
      <c r="B5381" t="str">
        <f t="shared" ca="1" si="1003"/>
        <v>W</v>
      </c>
      <c r="C5381" t="str">
        <f t="shared" si="1004"/>
        <v>SIMPL-9N</v>
      </c>
      <c r="D5381" t="s">
        <v>2101</v>
      </c>
      <c r="E5381">
        <f t="shared" ca="1" si="1005"/>
        <v>0</v>
      </c>
      <c r="H5381" t="str">
        <f t="shared" ca="1" si="1006"/>
        <v>'Simpl. all tex-DT PLYWOOD'!</v>
      </c>
      <c r="I5381" t="str">
        <f t="shared" ca="1" si="1020"/>
        <v>'Simpl. all tex-DT PLYWOOD'!</v>
      </c>
      <c r="J5381">
        <f t="shared" ca="1" si="1021"/>
        <v>0</v>
      </c>
      <c r="K5381">
        <f t="shared" ca="1" si="1017"/>
        <v>0</v>
      </c>
      <c r="L5381">
        <f t="shared" ca="1" si="1007"/>
        <v>0</v>
      </c>
      <c r="M5381">
        <f t="shared" ca="1" si="1008"/>
        <v>0</v>
      </c>
      <c r="O5381" t="str">
        <f t="shared" ca="1" si="1009"/>
        <v>D:z</v>
      </c>
      <c r="P5381" t="str">
        <f t="shared" ca="1" si="1010"/>
        <v>D7:z7</v>
      </c>
    </row>
    <row r="5382" spans="1:16">
      <c r="A5382" t="str">
        <f t="shared" si="1002"/>
        <v>04</v>
      </c>
      <c r="B5382" t="str">
        <f t="shared" ca="1" si="1003"/>
        <v>W</v>
      </c>
      <c r="C5382" t="str">
        <f t="shared" si="1004"/>
        <v>SIMPL-9N</v>
      </c>
      <c r="D5382" t="s">
        <v>2102</v>
      </c>
      <c r="E5382">
        <f t="shared" ca="1" si="1005"/>
        <v>0</v>
      </c>
      <c r="H5382" t="str">
        <f t="shared" ca="1" si="1006"/>
        <v>'Simpl. all tex-DT PLYWOOD'!</v>
      </c>
      <c r="I5382" t="str">
        <f t="shared" ca="1" si="1020"/>
        <v>'Simpl. all tex-DT PLYWOOD'!</v>
      </c>
      <c r="J5382">
        <f t="shared" ca="1" si="1021"/>
        <v>0</v>
      </c>
      <c r="K5382">
        <f t="shared" ca="1" si="1017"/>
        <v>0</v>
      </c>
      <c r="L5382">
        <f t="shared" ca="1" si="1007"/>
        <v>0</v>
      </c>
      <c r="M5382">
        <f t="shared" ca="1" si="1008"/>
        <v>0</v>
      </c>
      <c r="O5382" t="str">
        <f t="shared" ca="1" si="1009"/>
        <v>D:z</v>
      </c>
      <c r="P5382" t="str">
        <f t="shared" ca="1" si="1010"/>
        <v>D7:z7</v>
      </c>
    </row>
    <row r="5383" spans="1:16">
      <c r="A5383" t="str">
        <f t="shared" si="1002"/>
        <v>05</v>
      </c>
      <c r="B5383" t="str">
        <f t="shared" ca="1" si="1003"/>
        <v>W</v>
      </c>
      <c r="C5383" t="str">
        <f t="shared" si="1004"/>
        <v>SIMPL-9N</v>
      </c>
      <c r="D5383" t="s">
        <v>2103</v>
      </c>
      <c r="E5383">
        <f t="shared" ca="1" si="1005"/>
        <v>0</v>
      </c>
      <c r="H5383" t="str">
        <f t="shared" ca="1" si="1006"/>
        <v>'Simpl. all tex-DT PLYWOOD'!</v>
      </c>
      <c r="I5383" t="str">
        <f t="shared" ca="1" si="1020"/>
        <v>'Simpl. all tex-DT PLYWOOD'!</v>
      </c>
      <c r="J5383">
        <f t="shared" ca="1" si="1021"/>
        <v>0</v>
      </c>
      <c r="K5383">
        <f t="shared" ca="1" si="1017"/>
        <v>0</v>
      </c>
      <c r="L5383">
        <f t="shared" ca="1" si="1007"/>
        <v>0</v>
      </c>
      <c r="M5383">
        <f t="shared" ca="1" si="1008"/>
        <v>0</v>
      </c>
      <c r="O5383" t="str">
        <f t="shared" ca="1" si="1009"/>
        <v>D:z</v>
      </c>
      <c r="P5383" t="str">
        <f t="shared" ca="1" si="1010"/>
        <v>D7:z7</v>
      </c>
    </row>
    <row r="5384" spans="1:16">
      <c r="A5384" t="str">
        <f t="shared" si="1002"/>
        <v>06</v>
      </c>
      <c r="B5384" t="str">
        <f t="shared" ca="1" si="1003"/>
        <v>W</v>
      </c>
      <c r="C5384" t="str">
        <f t="shared" si="1004"/>
        <v>SIMPL-9N</v>
      </c>
      <c r="D5384" t="s">
        <v>2104</v>
      </c>
      <c r="E5384">
        <f t="shared" ca="1" si="1005"/>
        <v>0</v>
      </c>
      <c r="H5384" t="str">
        <f t="shared" ca="1" si="1006"/>
        <v>'Simpl. all tex-DT PLYWOOD'!</v>
      </c>
      <c r="I5384" t="str">
        <f t="shared" ca="1" si="1020"/>
        <v>'Simpl. all tex-DT PLYWOOD'!</v>
      </c>
      <c r="J5384">
        <f t="shared" ca="1" si="1021"/>
        <v>0</v>
      </c>
      <c r="K5384">
        <f t="shared" ca="1" si="1017"/>
        <v>0</v>
      </c>
      <c r="L5384">
        <f t="shared" ca="1" si="1007"/>
        <v>0</v>
      </c>
      <c r="M5384">
        <f t="shared" ca="1" si="1008"/>
        <v>0</v>
      </c>
      <c r="O5384" t="str">
        <f t="shared" ca="1" si="1009"/>
        <v>D:z</v>
      </c>
      <c r="P5384" t="str">
        <f t="shared" ca="1" si="1010"/>
        <v>D7:z7</v>
      </c>
    </row>
    <row r="5385" spans="1:16">
      <c r="A5385" t="str">
        <f t="shared" si="1002"/>
        <v>07</v>
      </c>
      <c r="B5385" t="str">
        <f t="shared" ca="1" si="1003"/>
        <v>W</v>
      </c>
      <c r="C5385" t="str">
        <f t="shared" si="1004"/>
        <v>SIMPL-9N</v>
      </c>
      <c r="D5385" t="s">
        <v>2105</v>
      </c>
      <c r="E5385">
        <f t="shared" ca="1" si="1005"/>
        <v>0</v>
      </c>
      <c r="H5385" t="str">
        <f t="shared" ca="1" si="1006"/>
        <v>'Simpl. all tex-DT PLYWOOD'!</v>
      </c>
      <c r="I5385" t="str">
        <f t="shared" ca="1" si="1020"/>
        <v>'Simpl. all tex-DT PLYWOOD'!</v>
      </c>
      <c r="J5385">
        <f t="shared" ca="1" si="1021"/>
        <v>0</v>
      </c>
      <c r="K5385">
        <f t="shared" ca="1" si="1017"/>
        <v>0</v>
      </c>
      <c r="L5385">
        <f t="shared" ca="1" si="1007"/>
        <v>0</v>
      </c>
      <c r="M5385">
        <f t="shared" ca="1" si="1008"/>
        <v>0</v>
      </c>
      <c r="O5385" t="str">
        <f t="shared" ca="1" si="1009"/>
        <v>D:z</v>
      </c>
      <c r="P5385" t="str">
        <f t="shared" ca="1" si="1010"/>
        <v>D7:z7</v>
      </c>
    </row>
    <row r="5386" spans="1:16">
      <c r="A5386" t="str">
        <f t="shared" si="1002"/>
        <v>08</v>
      </c>
      <c r="B5386" t="str">
        <f t="shared" ca="1" si="1003"/>
        <v>W</v>
      </c>
      <c r="C5386" t="str">
        <f t="shared" si="1004"/>
        <v>SIMPL-9N</v>
      </c>
      <c r="D5386" t="s">
        <v>2106</v>
      </c>
      <c r="E5386">
        <f t="shared" ca="1" si="1005"/>
        <v>0</v>
      </c>
      <c r="H5386" t="str">
        <f t="shared" ca="1" si="1006"/>
        <v>'Simpl. all tex-DT PLYWOOD'!</v>
      </c>
      <c r="I5386" t="str">
        <f t="shared" ca="1" si="1020"/>
        <v>'Simpl. all tex-DT PLYWOOD'!</v>
      </c>
      <c r="J5386">
        <f t="shared" ca="1" si="1021"/>
        <v>0</v>
      </c>
      <c r="K5386">
        <f t="shared" ca="1" si="1017"/>
        <v>0</v>
      </c>
      <c r="L5386">
        <f t="shared" ca="1" si="1007"/>
        <v>0</v>
      </c>
      <c r="M5386">
        <f t="shared" ca="1" si="1008"/>
        <v>0</v>
      </c>
      <c r="O5386" t="str">
        <f t="shared" ca="1" si="1009"/>
        <v>D:z</v>
      </c>
      <c r="P5386" t="str">
        <f t="shared" ca="1" si="1010"/>
        <v>D7:z7</v>
      </c>
    </row>
    <row r="5387" spans="1:16">
      <c r="A5387" t="str">
        <f t="shared" si="1002"/>
        <v>09</v>
      </c>
      <c r="B5387" t="str">
        <f t="shared" ca="1" si="1003"/>
        <v>W</v>
      </c>
      <c r="C5387" t="str">
        <f t="shared" si="1004"/>
        <v>SIMPL-9N</v>
      </c>
      <c r="D5387" t="s">
        <v>2107</v>
      </c>
      <c r="E5387">
        <f t="shared" ca="1" si="1005"/>
        <v>0</v>
      </c>
      <c r="H5387" t="str">
        <f t="shared" ca="1" si="1006"/>
        <v>'Simpl. all tex-DT PLYWOOD'!</v>
      </c>
      <c r="I5387" t="str">
        <f t="shared" ca="1" si="1020"/>
        <v>'Simpl. all tex-DT PLYWOOD'!</v>
      </c>
      <c r="J5387">
        <f t="shared" ca="1" si="1021"/>
        <v>0</v>
      </c>
      <c r="K5387">
        <f t="shared" ca="1" si="1017"/>
        <v>0</v>
      </c>
      <c r="L5387">
        <f t="shared" ca="1" si="1007"/>
        <v>0</v>
      </c>
      <c r="M5387">
        <f t="shared" ca="1" si="1008"/>
        <v>0</v>
      </c>
      <c r="O5387" t="str">
        <f t="shared" ca="1" si="1009"/>
        <v>D:z</v>
      </c>
      <c r="P5387" t="str">
        <f t="shared" ca="1" si="1010"/>
        <v>D7:z7</v>
      </c>
    </row>
    <row r="5388" spans="1:16">
      <c r="A5388" t="str">
        <f t="shared" si="1002"/>
        <v>10</v>
      </c>
      <c r="B5388" t="str">
        <f t="shared" ca="1" si="1003"/>
        <v>W</v>
      </c>
      <c r="C5388" t="str">
        <f t="shared" si="1004"/>
        <v>SIMPL-9N</v>
      </c>
      <c r="D5388" t="s">
        <v>2108</v>
      </c>
      <c r="E5388">
        <f t="shared" ca="1" si="1005"/>
        <v>0</v>
      </c>
      <c r="H5388" t="str">
        <f t="shared" ca="1" si="1006"/>
        <v>'Simpl. all tex-DT PLYWOOD'!</v>
      </c>
      <c r="I5388" t="str">
        <f t="shared" ca="1" si="1020"/>
        <v>'Simpl. all tex-DT PLYWOOD'!</v>
      </c>
      <c r="J5388">
        <f t="shared" ca="1" si="1021"/>
        <v>0</v>
      </c>
      <c r="K5388">
        <f t="shared" ca="1" si="1017"/>
        <v>0</v>
      </c>
      <c r="L5388">
        <f t="shared" ca="1" si="1007"/>
        <v>0</v>
      </c>
      <c r="M5388">
        <f t="shared" ca="1" si="1008"/>
        <v>0</v>
      </c>
      <c r="O5388" t="str">
        <f t="shared" ca="1" si="1009"/>
        <v>D:z</v>
      </c>
      <c r="P5388" t="str">
        <f t="shared" ca="1" si="1010"/>
        <v>D7:z7</v>
      </c>
    </row>
    <row r="5389" spans="1:16">
      <c r="A5389" t="str">
        <f t="shared" si="1002"/>
        <v>100</v>
      </c>
      <c r="B5389" t="str">
        <f t="shared" ca="1" si="1003"/>
        <v>W</v>
      </c>
      <c r="C5389" t="str">
        <f t="shared" si="1004"/>
        <v>SIMPL-9N</v>
      </c>
      <c r="D5389" t="s">
        <v>2112</v>
      </c>
      <c r="E5389">
        <f t="shared" ca="1" si="1005"/>
        <v>0</v>
      </c>
      <c r="H5389" t="str">
        <f t="shared" ca="1" si="1006"/>
        <v>'Simpl. all tex-DT PLYWOOD'!</v>
      </c>
      <c r="I5389" t="str">
        <f t="shared" ca="1" si="1020"/>
        <v>'Simpl. all tex-DT PLYWOOD'!</v>
      </c>
      <c r="J5389">
        <f t="shared" ca="1" si="1021"/>
        <v>0</v>
      </c>
      <c r="K5389">
        <f t="shared" ca="1" si="1017"/>
        <v>0</v>
      </c>
      <c r="L5389">
        <f t="shared" ca="1" si="1007"/>
        <v>0</v>
      </c>
      <c r="M5389">
        <f t="shared" ca="1" si="1008"/>
        <v>0</v>
      </c>
      <c r="O5389" t="str">
        <f t="shared" ca="1" si="1009"/>
        <v>D:z</v>
      </c>
      <c r="P5389" t="str">
        <f t="shared" ca="1" si="1010"/>
        <v>D7:z7</v>
      </c>
    </row>
    <row r="5390" spans="1:16">
      <c r="A5390" t="str">
        <f t="shared" si="1002"/>
        <v>11</v>
      </c>
      <c r="B5390" t="str">
        <f t="shared" ca="1" si="1003"/>
        <v>W</v>
      </c>
      <c r="C5390" t="str">
        <f t="shared" si="1004"/>
        <v>SIMPL-9N</v>
      </c>
      <c r="D5390" t="s">
        <v>2109</v>
      </c>
      <c r="E5390">
        <f t="shared" ca="1" si="1005"/>
        <v>0</v>
      </c>
      <c r="H5390" t="str">
        <f t="shared" ca="1" si="1006"/>
        <v>'Simpl. all tex-DT PLYWOOD'!</v>
      </c>
      <c r="I5390" t="str">
        <f t="shared" ca="1" si="1020"/>
        <v>'Simpl. all tex-DT PLYWOOD'!</v>
      </c>
      <c r="J5390">
        <f t="shared" ca="1" si="1021"/>
        <v>0</v>
      </c>
      <c r="K5390">
        <f t="shared" ca="1" si="1017"/>
        <v>0</v>
      </c>
      <c r="L5390">
        <f t="shared" ca="1" si="1007"/>
        <v>0</v>
      </c>
      <c r="M5390">
        <f t="shared" ca="1" si="1008"/>
        <v>0</v>
      </c>
      <c r="O5390" t="str">
        <f t="shared" ca="1" si="1009"/>
        <v>D:z</v>
      </c>
      <c r="P5390" t="str">
        <f t="shared" ca="1" si="1010"/>
        <v>D7:z7</v>
      </c>
    </row>
    <row r="5391" spans="1:16">
      <c r="A5391" t="str">
        <f t="shared" ref="A5391:A5454" si="1022">MID(D5391,LEN(C5391)+2,LEN(D5391)-LEN(C5391))</f>
        <v>12</v>
      </c>
      <c r="B5391" t="str">
        <f t="shared" ref="B5391:B5454" ca="1" si="1023">VLOOKUP(H5391,$A$1:$K$4,11,FALSE)</f>
        <v>W</v>
      </c>
      <c r="C5391" t="str">
        <f t="shared" ref="C5391:C5454" si="1024">IF(RIGHT(LEFT(D5391,LEN(D5391)-3),1)="-",LEFT(D5391,LEN(D5391)-4),LEFT(D5391,LEN(D5391)-3))</f>
        <v>SIMPL-9N</v>
      </c>
      <c r="D5391" t="s">
        <v>2110</v>
      </c>
      <c r="E5391">
        <f t="shared" ref="E5391:E5454" ca="1" si="1025">IFERROR(VLOOKUP(C5391,INDIRECT($H5391&amp;$O5391),MATCH($A5391,INDIRECT($H5391&amp;$P5391),0),FALSE),0)</f>
        <v>0</v>
      </c>
      <c r="H5391" t="str">
        <f t="shared" ref="H5391:H5454" ca="1" si="1026">IF(I5391&lt;&gt;0,I5391,IF(J5391&lt;&gt;0,J5391,IF(K5391&lt;&gt;0,K5391,IF(L5391&lt;&gt;0,L5391,IF(M5391&lt;&gt;0,M5391,N5391)))))</f>
        <v>'Simpl. all tex-DT PLYWOOD'!</v>
      </c>
      <c r="I5391" t="str">
        <f t="shared" ca="1" si="1020"/>
        <v>'Simpl. all tex-DT PLYWOOD'!</v>
      </c>
      <c r="J5391">
        <f t="shared" ca="1" si="1021"/>
        <v>0</v>
      </c>
      <c r="K5391">
        <f t="shared" ca="1" si="1017"/>
        <v>0</v>
      </c>
      <c r="L5391">
        <f t="shared" ref="L5391:L5454" ca="1" si="1027">IF(IFERROR(VLOOKUP($C5391,INDIRECT($G$10&amp;"d:d"),1,FALSE),0)&lt;&gt;0,L$13,0)</f>
        <v>0</v>
      </c>
      <c r="M5391">
        <f t="shared" ref="M5391:M5454" ca="1" si="1028">IF(IFERROR(VLOOKUP($C5391,INDIRECT($G$11&amp;"d:d"),1,FALSE),0)&lt;&gt;0,M$13,0)</f>
        <v>0</v>
      </c>
      <c r="O5391" t="str">
        <f t="shared" ref="O5391:O5454" ca="1" si="1029">VLOOKUP($H5391,$G$7:$I$11,2,FALSE)</f>
        <v>D:z</v>
      </c>
      <c r="P5391" t="str">
        <f t="shared" ref="P5391:P5454" ca="1" si="1030">VLOOKUP($H5391,$G$7:$I$11,3,FALSE)</f>
        <v>D7:z7</v>
      </c>
    </row>
    <row r="5392" spans="1:16">
      <c r="A5392" t="str">
        <f t="shared" si="1022"/>
        <v>13</v>
      </c>
      <c r="B5392" t="str">
        <f t="shared" ca="1" si="1023"/>
        <v>W</v>
      </c>
      <c r="C5392" t="str">
        <f t="shared" si="1024"/>
        <v>SIMPL-9N</v>
      </c>
      <c r="D5392" t="s">
        <v>2111</v>
      </c>
      <c r="E5392">
        <f t="shared" ca="1" si="1025"/>
        <v>0</v>
      </c>
      <c r="H5392" t="str">
        <f t="shared" ca="1" si="1026"/>
        <v>'Simpl. all tex-DT PLYWOOD'!</v>
      </c>
      <c r="I5392" t="str">
        <f t="shared" ca="1" si="1020"/>
        <v>'Simpl. all tex-DT PLYWOOD'!</v>
      </c>
      <c r="J5392">
        <f t="shared" ca="1" si="1021"/>
        <v>0</v>
      </c>
      <c r="K5392">
        <f t="shared" ca="1" si="1017"/>
        <v>0</v>
      </c>
      <c r="L5392">
        <f t="shared" ca="1" si="1027"/>
        <v>0</v>
      </c>
      <c r="M5392">
        <f t="shared" ca="1" si="1028"/>
        <v>0</v>
      </c>
      <c r="O5392" t="str">
        <f t="shared" ca="1" si="1029"/>
        <v>D:z</v>
      </c>
      <c r="P5392" t="str">
        <f t="shared" ca="1" si="1030"/>
        <v>D7:z7</v>
      </c>
    </row>
    <row r="5393" spans="1:16">
      <c r="A5393" t="str">
        <f t="shared" si="1022"/>
        <v>01</v>
      </c>
      <c r="B5393" t="str">
        <f t="shared" ca="1" si="1023"/>
        <v>W</v>
      </c>
      <c r="C5393" t="str">
        <f t="shared" si="1024"/>
        <v>SIMPL-9N-C</v>
      </c>
      <c r="D5393" t="s">
        <v>6105</v>
      </c>
      <c r="E5393">
        <f t="shared" ca="1" si="1025"/>
        <v>0</v>
      </c>
      <c r="H5393" t="str">
        <f t="shared" ca="1" si="1026"/>
        <v>'(more) Simpl. Textures PLYWOOD'!</v>
      </c>
      <c r="I5393">
        <f t="shared" ca="1" si="1020"/>
        <v>0</v>
      </c>
      <c r="J5393" t="str">
        <f t="shared" ca="1" si="1021"/>
        <v>'(more) Simpl. Textures PLYWOOD'!</v>
      </c>
      <c r="K5393">
        <f t="shared" ca="1" si="1017"/>
        <v>0</v>
      </c>
      <c r="L5393">
        <f t="shared" ca="1" si="1027"/>
        <v>0</v>
      </c>
      <c r="M5393">
        <f t="shared" ca="1" si="1028"/>
        <v>0</v>
      </c>
      <c r="O5393" t="str">
        <f t="shared" ca="1" si="1029"/>
        <v>D:N</v>
      </c>
      <c r="P5393" t="str">
        <f t="shared" ca="1" si="1030"/>
        <v>D7:N7</v>
      </c>
    </row>
    <row r="5394" spans="1:16">
      <c r="A5394" t="str">
        <f t="shared" si="1022"/>
        <v>16</v>
      </c>
      <c r="B5394" t="str">
        <f t="shared" ca="1" si="1023"/>
        <v>W</v>
      </c>
      <c r="C5394" t="str">
        <f t="shared" si="1024"/>
        <v>SIMPL-9N-N-NT</v>
      </c>
      <c r="D5394" t="s">
        <v>5623</v>
      </c>
      <c r="E5394">
        <f t="shared" ca="1" si="1025"/>
        <v>0</v>
      </c>
      <c r="H5394" t="str">
        <f t="shared" ca="1" si="1026"/>
        <v>'(more) Simpl. Textures PLYWOOD'!</v>
      </c>
      <c r="I5394">
        <f t="shared" ca="1" si="1020"/>
        <v>0</v>
      </c>
      <c r="J5394" t="str">
        <f t="shared" ca="1" si="1021"/>
        <v>'(more) Simpl. Textures PLYWOOD'!</v>
      </c>
      <c r="K5394">
        <f t="shared" ca="1" si="1017"/>
        <v>0</v>
      </c>
      <c r="L5394">
        <f t="shared" ca="1" si="1027"/>
        <v>0</v>
      </c>
      <c r="M5394">
        <f t="shared" ca="1" si="1028"/>
        <v>0</v>
      </c>
      <c r="O5394" t="str">
        <f t="shared" ca="1" si="1029"/>
        <v>D:N</v>
      </c>
      <c r="P5394" t="str">
        <f t="shared" ca="1" si="1030"/>
        <v>D7:N7</v>
      </c>
    </row>
    <row r="5395" spans="1:16">
      <c r="A5395" t="str">
        <f t="shared" si="1022"/>
        <v>16</v>
      </c>
      <c r="B5395" t="str">
        <f t="shared" ca="1" si="1023"/>
        <v>W</v>
      </c>
      <c r="C5395" t="str">
        <f t="shared" si="1024"/>
        <v>SIMPL-9N-N-T</v>
      </c>
      <c r="D5395" t="s">
        <v>5783</v>
      </c>
      <c r="E5395">
        <f t="shared" ca="1" si="1025"/>
        <v>0</v>
      </c>
      <c r="H5395" t="str">
        <f t="shared" ca="1" si="1026"/>
        <v>'(more) Simpl. Textures PLYWOOD'!</v>
      </c>
      <c r="I5395">
        <f t="shared" ca="1" si="1020"/>
        <v>0</v>
      </c>
      <c r="J5395" t="str">
        <f t="shared" ca="1" si="1021"/>
        <v>'(more) Simpl. Textures PLYWOOD'!</v>
      </c>
      <c r="K5395">
        <f t="shared" ca="1" si="1017"/>
        <v>0</v>
      </c>
      <c r="L5395">
        <f t="shared" ca="1" si="1027"/>
        <v>0</v>
      </c>
      <c r="M5395">
        <f t="shared" ca="1" si="1028"/>
        <v>0</v>
      </c>
      <c r="O5395" t="str">
        <f t="shared" ca="1" si="1029"/>
        <v>D:N</v>
      </c>
      <c r="P5395" t="str">
        <f t="shared" ca="1" si="1030"/>
        <v>D7:N7</v>
      </c>
    </row>
    <row r="5396" spans="1:16">
      <c r="A5396" t="str">
        <f t="shared" si="1022"/>
        <v>01</v>
      </c>
      <c r="B5396" t="str">
        <f t="shared" ca="1" si="1023"/>
        <v>W</v>
      </c>
      <c r="C5396" t="str">
        <f t="shared" si="1024"/>
        <v>SIMPL-9N-T</v>
      </c>
      <c r="D5396" t="s">
        <v>4548</v>
      </c>
      <c r="E5396">
        <f t="shared" ca="1" si="1025"/>
        <v>0</v>
      </c>
      <c r="H5396" t="str">
        <f t="shared" ca="1" si="1026"/>
        <v>'Simpl. all tex-DT PLYWOOD'!</v>
      </c>
      <c r="I5396" t="str">
        <f t="shared" ca="1" si="1020"/>
        <v>'Simpl. all tex-DT PLYWOOD'!</v>
      </c>
      <c r="J5396">
        <f t="shared" ca="1" si="1021"/>
        <v>0</v>
      </c>
      <c r="K5396">
        <f t="shared" ca="1" si="1017"/>
        <v>0</v>
      </c>
      <c r="L5396">
        <f t="shared" ca="1" si="1027"/>
        <v>0</v>
      </c>
      <c r="M5396">
        <f t="shared" ca="1" si="1028"/>
        <v>0</v>
      </c>
      <c r="O5396" t="str">
        <f t="shared" ca="1" si="1029"/>
        <v>D:z</v>
      </c>
      <c r="P5396" t="str">
        <f t="shared" ca="1" si="1030"/>
        <v>D7:z7</v>
      </c>
    </row>
    <row r="5397" spans="1:16">
      <c r="A5397" t="str">
        <f t="shared" si="1022"/>
        <v>02</v>
      </c>
      <c r="B5397" t="str">
        <f t="shared" ca="1" si="1023"/>
        <v>W</v>
      </c>
      <c r="C5397" t="str">
        <f t="shared" si="1024"/>
        <v>SIMPL-9N-T</v>
      </c>
      <c r="D5397" t="s">
        <v>4549</v>
      </c>
      <c r="E5397">
        <f t="shared" ca="1" si="1025"/>
        <v>0</v>
      </c>
      <c r="H5397" t="str">
        <f t="shared" ca="1" si="1026"/>
        <v>'Simpl. all tex-DT PLYWOOD'!</v>
      </c>
      <c r="I5397" t="str">
        <f t="shared" ca="1" si="1020"/>
        <v>'Simpl. all tex-DT PLYWOOD'!</v>
      </c>
      <c r="J5397">
        <f t="shared" ca="1" si="1021"/>
        <v>0</v>
      </c>
      <c r="K5397">
        <f t="shared" ca="1" si="1017"/>
        <v>0</v>
      </c>
      <c r="L5397">
        <f t="shared" ca="1" si="1027"/>
        <v>0</v>
      </c>
      <c r="M5397">
        <f t="shared" ca="1" si="1028"/>
        <v>0</v>
      </c>
      <c r="O5397" t="str">
        <f t="shared" ca="1" si="1029"/>
        <v>D:z</v>
      </c>
      <c r="P5397" t="str">
        <f t="shared" ca="1" si="1030"/>
        <v>D7:z7</v>
      </c>
    </row>
    <row r="5398" spans="1:16">
      <c r="A5398" t="str">
        <f t="shared" si="1022"/>
        <v>03</v>
      </c>
      <c r="B5398" t="str">
        <f t="shared" ca="1" si="1023"/>
        <v>W</v>
      </c>
      <c r="C5398" t="str">
        <f t="shared" si="1024"/>
        <v>SIMPL-9N-T</v>
      </c>
      <c r="D5398" t="s">
        <v>4550</v>
      </c>
      <c r="E5398">
        <f t="shared" ca="1" si="1025"/>
        <v>0</v>
      </c>
      <c r="H5398" t="str">
        <f t="shared" ca="1" si="1026"/>
        <v>'Simpl. all tex-DT PLYWOOD'!</v>
      </c>
      <c r="I5398" t="str">
        <f t="shared" ca="1" si="1020"/>
        <v>'Simpl. all tex-DT PLYWOOD'!</v>
      </c>
      <c r="J5398">
        <f t="shared" ca="1" si="1021"/>
        <v>0</v>
      </c>
      <c r="K5398">
        <f t="shared" ca="1" si="1017"/>
        <v>0</v>
      </c>
      <c r="L5398">
        <f t="shared" ca="1" si="1027"/>
        <v>0</v>
      </c>
      <c r="M5398">
        <f t="shared" ca="1" si="1028"/>
        <v>0</v>
      </c>
      <c r="O5398" t="str">
        <f t="shared" ca="1" si="1029"/>
        <v>D:z</v>
      </c>
      <c r="P5398" t="str">
        <f t="shared" ca="1" si="1030"/>
        <v>D7:z7</v>
      </c>
    </row>
    <row r="5399" spans="1:16">
      <c r="A5399" t="str">
        <f t="shared" si="1022"/>
        <v>04</v>
      </c>
      <c r="B5399" t="str">
        <f t="shared" ca="1" si="1023"/>
        <v>W</v>
      </c>
      <c r="C5399" t="str">
        <f t="shared" si="1024"/>
        <v>SIMPL-9N-T</v>
      </c>
      <c r="D5399" t="s">
        <v>4551</v>
      </c>
      <c r="E5399">
        <f t="shared" ca="1" si="1025"/>
        <v>0</v>
      </c>
      <c r="H5399" t="str">
        <f t="shared" ca="1" si="1026"/>
        <v>'Simpl. all tex-DT PLYWOOD'!</v>
      </c>
      <c r="I5399" t="str">
        <f t="shared" ca="1" si="1020"/>
        <v>'Simpl. all tex-DT PLYWOOD'!</v>
      </c>
      <c r="J5399">
        <f t="shared" ca="1" si="1021"/>
        <v>0</v>
      </c>
      <c r="K5399">
        <f t="shared" ca="1" si="1017"/>
        <v>0</v>
      </c>
      <c r="L5399">
        <f t="shared" ca="1" si="1027"/>
        <v>0</v>
      </c>
      <c r="M5399">
        <f t="shared" ca="1" si="1028"/>
        <v>0</v>
      </c>
      <c r="O5399" t="str">
        <f t="shared" ca="1" si="1029"/>
        <v>D:z</v>
      </c>
      <c r="P5399" t="str">
        <f t="shared" ca="1" si="1030"/>
        <v>D7:z7</v>
      </c>
    </row>
    <row r="5400" spans="1:16">
      <c r="A5400" t="str">
        <f t="shared" si="1022"/>
        <v>05</v>
      </c>
      <c r="B5400" t="str">
        <f t="shared" ca="1" si="1023"/>
        <v>W</v>
      </c>
      <c r="C5400" t="str">
        <f t="shared" si="1024"/>
        <v>SIMPL-9N-T</v>
      </c>
      <c r="D5400" t="s">
        <v>4552</v>
      </c>
      <c r="E5400">
        <f t="shared" ca="1" si="1025"/>
        <v>0</v>
      </c>
      <c r="H5400" t="str">
        <f t="shared" ca="1" si="1026"/>
        <v>'Simpl. all tex-DT PLYWOOD'!</v>
      </c>
      <c r="I5400" t="str">
        <f t="shared" ca="1" si="1020"/>
        <v>'Simpl. all tex-DT PLYWOOD'!</v>
      </c>
      <c r="J5400">
        <f t="shared" ca="1" si="1021"/>
        <v>0</v>
      </c>
      <c r="K5400">
        <f t="shared" ca="1" si="1017"/>
        <v>0</v>
      </c>
      <c r="L5400">
        <f t="shared" ca="1" si="1027"/>
        <v>0</v>
      </c>
      <c r="M5400">
        <f t="shared" ca="1" si="1028"/>
        <v>0</v>
      </c>
      <c r="O5400" t="str">
        <f t="shared" ca="1" si="1029"/>
        <v>D:z</v>
      </c>
      <c r="P5400" t="str">
        <f t="shared" ca="1" si="1030"/>
        <v>D7:z7</v>
      </c>
    </row>
    <row r="5401" spans="1:16">
      <c r="A5401" t="str">
        <f t="shared" si="1022"/>
        <v>06</v>
      </c>
      <c r="B5401" t="str">
        <f t="shared" ca="1" si="1023"/>
        <v>W</v>
      </c>
      <c r="C5401" t="str">
        <f t="shared" si="1024"/>
        <v>SIMPL-9N-T</v>
      </c>
      <c r="D5401" t="s">
        <v>4553</v>
      </c>
      <c r="E5401">
        <f t="shared" ca="1" si="1025"/>
        <v>0</v>
      </c>
      <c r="H5401" t="str">
        <f t="shared" ca="1" si="1026"/>
        <v>'Simpl. all tex-DT PLYWOOD'!</v>
      </c>
      <c r="I5401" t="str">
        <f t="shared" ca="1" si="1020"/>
        <v>'Simpl. all tex-DT PLYWOOD'!</v>
      </c>
      <c r="J5401">
        <f t="shared" ca="1" si="1021"/>
        <v>0</v>
      </c>
      <c r="K5401">
        <f t="shared" ca="1" si="1017"/>
        <v>0</v>
      </c>
      <c r="L5401">
        <f t="shared" ca="1" si="1027"/>
        <v>0</v>
      </c>
      <c r="M5401">
        <f t="shared" ca="1" si="1028"/>
        <v>0</v>
      </c>
      <c r="O5401" t="str">
        <f t="shared" ca="1" si="1029"/>
        <v>D:z</v>
      </c>
      <c r="P5401" t="str">
        <f t="shared" ca="1" si="1030"/>
        <v>D7:z7</v>
      </c>
    </row>
    <row r="5402" spans="1:16">
      <c r="A5402" t="str">
        <f t="shared" si="1022"/>
        <v>07</v>
      </c>
      <c r="B5402" t="str">
        <f t="shared" ca="1" si="1023"/>
        <v>W</v>
      </c>
      <c r="C5402" t="str">
        <f t="shared" si="1024"/>
        <v>SIMPL-9N-T</v>
      </c>
      <c r="D5402" t="s">
        <v>4554</v>
      </c>
      <c r="E5402">
        <f t="shared" ca="1" si="1025"/>
        <v>0</v>
      </c>
      <c r="H5402" t="str">
        <f t="shared" ca="1" si="1026"/>
        <v>'Simpl. all tex-DT PLYWOOD'!</v>
      </c>
      <c r="I5402" t="str">
        <f t="shared" ca="1" si="1020"/>
        <v>'Simpl. all tex-DT PLYWOOD'!</v>
      </c>
      <c r="J5402">
        <f t="shared" ca="1" si="1021"/>
        <v>0</v>
      </c>
      <c r="K5402">
        <f t="shared" ca="1" si="1017"/>
        <v>0</v>
      </c>
      <c r="L5402">
        <f t="shared" ca="1" si="1027"/>
        <v>0</v>
      </c>
      <c r="M5402">
        <f t="shared" ca="1" si="1028"/>
        <v>0</v>
      </c>
      <c r="O5402" t="str">
        <f t="shared" ca="1" si="1029"/>
        <v>D:z</v>
      </c>
      <c r="P5402" t="str">
        <f t="shared" ca="1" si="1030"/>
        <v>D7:z7</v>
      </c>
    </row>
    <row r="5403" spans="1:16">
      <c r="A5403" t="str">
        <f t="shared" si="1022"/>
        <v>08</v>
      </c>
      <c r="B5403" t="str">
        <f t="shared" ca="1" si="1023"/>
        <v>W</v>
      </c>
      <c r="C5403" t="str">
        <f t="shared" si="1024"/>
        <v>SIMPL-9N-T</v>
      </c>
      <c r="D5403" t="s">
        <v>4555</v>
      </c>
      <c r="E5403">
        <f t="shared" ca="1" si="1025"/>
        <v>0</v>
      </c>
      <c r="H5403" t="str">
        <f t="shared" ca="1" si="1026"/>
        <v>'Simpl. all tex-DT PLYWOOD'!</v>
      </c>
      <c r="I5403" t="str">
        <f t="shared" ca="1" si="1020"/>
        <v>'Simpl. all tex-DT PLYWOOD'!</v>
      </c>
      <c r="J5403">
        <f t="shared" ca="1" si="1021"/>
        <v>0</v>
      </c>
      <c r="K5403">
        <f t="shared" ca="1" si="1017"/>
        <v>0</v>
      </c>
      <c r="L5403">
        <f t="shared" ca="1" si="1027"/>
        <v>0</v>
      </c>
      <c r="M5403">
        <f t="shared" ca="1" si="1028"/>
        <v>0</v>
      </c>
      <c r="O5403" t="str">
        <f t="shared" ca="1" si="1029"/>
        <v>D:z</v>
      </c>
      <c r="P5403" t="str">
        <f t="shared" ca="1" si="1030"/>
        <v>D7:z7</v>
      </c>
    </row>
    <row r="5404" spans="1:16">
      <c r="A5404" t="str">
        <f t="shared" si="1022"/>
        <v>09</v>
      </c>
      <c r="B5404" t="str">
        <f t="shared" ca="1" si="1023"/>
        <v>W</v>
      </c>
      <c r="C5404" t="str">
        <f t="shared" si="1024"/>
        <v>SIMPL-9N-T</v>
      </c>
      <c r="D5404" t="s">
        <v>4556</v>
      </c>
      <c r="E5404">
        <f t="shared" ca="1" si="1025"/>
        <v>0</v>
      </c>
      <c r="H5404" t="str">
        <f t="shared" ca="1" si="1026"/>
        <v>'Simpl. all tex-DT PLYWOOD'!</v>
      </c>
      <c r="I5404" t="str">
        <f t="shared" ca="1" si="1020"/>
        <v>'Simpl. all tex-DT PLYWOOD'!</v>
      </c>
      <c r="J5404">
        <f t="shared" ca="1" si="1021"/>
        <v>0</v>
      </c>
      <c r="K5404">
        <f t="shared" ca="1" si="1017"/>
        <v>0</v>
      </c>
      <c r="L5404">
        <f t="shared" ca="1" si="1027"/>
        <v>0</v>
      </c>
      <c r="M5404">
        <f t="shared" ca="1" si="1028"/>
        <v>0</v>
      </c>
      <c r="O5404" t="str">
        <f t="shared" ca="1" si="1029"/>
        <v>D:z</v>
      </c>
      <c r="P5404" t="str">
        <f t="shared" ca="1" si="1030"/>
        <v>D7:z7</v>
      </c>
    </row>
    <row r="5405" spans="1:16">
      <c r="A5405" t="str">
        <f t="shared" si="1022"/>
        <v>10</v>
      </c>
      <c r="B5405" t="str">
        <f t="shared" ca="1" si="1023"/>
        <v>W</v>
      </c>
      <c r="C5405" t="str">
        <f t="shared" si="1024"/>
        <v>SIMPL-9N-T</v>
      </c>
      <c r="D5405" t="s">
        <v>4557</v>
      </c>
      <c r="E5405">
        <f t="shared" ca="1" si="1025"/>
        <v>0</v>
      </c>
      <c r="H5405" t="str">
        <f t="shared" ca="1" si="1026"/>
        <v>'Simpl. all tex-DT PLYWOOD'!</v>
      </c>
      <c r="I5405" t="str">
        <f t="shared" ca="1" si="1020"/>
        <v>'Simpl. all tex-DT PLYWOOD'!</v>
      </c>
      <c r="J5405">
        <f t="shared" ca="1" si="1021"/>
        <v>0</v>
      </c>
      <c r="K5405">
        <f t="shared" ca="1" si="1017"/>
        <v>0</v>
      </c>
      <c r="L5405">
        <f t="shared" ca="1" si="1027"/>
        <v>0</v>
      </c>
      <c r="M5405">
        <f t="shared" ca="1" si="1028"/>
        <v>0</v>
      </c>
      <c r="O5405" t="str">
        <f t="shared" ca="1" si="1029"/>
        <v>D:z</v>
      </c>
      <c r="P5405" t="str">
        <f t="shared" ca="1" si="1030"/>
        <v>D7:z7</v>
      </c>
    </row>
    <row r="5406" spans="1:16">
      <c r="A5406" t="str">
        <f t="shared" si="1022"/>
        <v>11</v>
      </c>
      <c r="B5406" t="str">
        <f t="shared" ca="1" si="1023"/>
        <v>W</v>
      </c>
      <c r="C5406" t="str">
        <f t="shared" si="1024"/>
        <v>SIMPL-9N-T</v>
      </c>
      <c r="D5406" t="s">
        <v>4558</v>
      </c>
      <c r="E5406">
        <f t="shared" ca="1" si="1025"/>
        <v>0</v>
      </c>
      <c r="H5406" t="str">
        <f t="shared" ca="1" si="1026"/>
        <v>'Simpl. all tex-DT PLYWOOD'!</v>
      </c>
      <c r="I5406" t="str">
        <f t="shared" ca="1" si="1020"/>
        <v>'Simpl. all tex-DT PLYWOOD'!</v>
      </c>
      <c r="J5406">
        <f t="shared" ca="1" si="1021"/>
        <v>0</v>
      </c>
      <c r="K5406">
        <f t="shared" ca="1" si="1017"/>
        <v>0</v>
      </c>
      <c r="L5406">
        <f t="shared" ca="1" si="1027"/>
        <v>0</v>
      </c>
      <c r="M5406">
        <f t="shared" ca="1" si="1028"/>
        <v>0</v>
      </c>
      <c r="O5406" t="str">
        <f t="shared" ca="1" si="1029"/>
        <v>D:z</v>
      </c>
      <c r="P5406" t="str">
        <f t="shared" ca="1" si="1030"/>
        <v>D7:z7</v>
      </c>
    </row>
    <row r="5407" spans="1:16">
      <c r="A5407" t="str">
        <f t="shared" si="1022"/>
        <v>12</v>
      </c>
      <c r="B5407" t="str">
        <f t="shared" ca="1" si="1023"/>
        <v>W</v>
      </c>
      <c r="C5407" t="str">
        <f t="shared" si="1024"/>
        <v>SIMPL-9N-T</v>
      </c>
      <c r="D5407" t="s">
        <v>4559</v>
      </c>
      <c r="E5407">
        <f t="shared" ca="1" si="1025"/>
        <v>0</v>
      </c>
      <c r="H5407" t="str">
        <f t="shared" ca="1" si="1026"/>
        <v>'Simpl. all tex-DT PLYWOOD'!</v>
      </c>
      <c r="I5407" t="str">
        <f t="shared" ca="1" si="1020"/>
        <v>'Simpl. all tex-DT PLYWOOD'!</v>
      </c>
      <c r="J5407">
        <f t="shared" ca="1" si="1021"/>
        <v>0</v>
      </c>
      <c r="K5407">
        <f t="shared" ca="1" si="1017"/>
        <v>0</v>
      </c>
      <c r="L5407">
        <f t="shared" ca="1" si="1027"/>
        <v>0</v>
      </c>
      <c r="M5407">
        <f t="shared" ca="1" si="1028"/>
        <v>0</v>
      </c>
      <c r="O5407" t="str">
        <f t="shared" ca="1" si="1029"/>
        <v>D:z</v>
      </c>
      <c r="P5407" t="str">
        <f t="shared" ca="1" si="1030"/>
        <v>D7:z7</v>
      </c>
    </row>
    <row r="5408" spans="1:16">
      <c r="A5408" t="str">
        <f t="shared" si="1022"/>
        <v>13</v>
      </c>
      <c r="B5408" t="str">
        <f t="shared" ca="1" si="1023"/>
        <v>W</v>
      </c>
      <c r="C5408" t="str">
        <f t="shared" si="1024"/>
        <v>SIMPL-9N-T</v>
      </c>
      <c r="D5408" t="s">
        <v>4560</v>
      </c>
      <c r="E5408">
        <f t="shared" ca="1" si="1025"/>
        <v>0</v>
      </c>
      <c r="H5408" t="str">
        <f t="shared" ca="1" si="1026"/>
        <v>'Simpl. all tex-DT PLYWOOD'!</v>
      </c>
      <c r="I5408" t="str">
        <f t="shared" ca="1" si="1020"/>
        <v>'Simpl. all tex-DT PLYWOOD'!</v>
      </c>
      <c r="J5408">
        <f t="shared" ca="1" si="1021"/>
        <v>0</v>
      </c>
      <c r="K5408">
        <f t="shared" ca="1" si="1017"/>
        <v>0</v>
      </c>
      <c r="L5408">
        <f t="shared" ca="1" si="1027"/>
        <v>0</v>
      </c>
      <c r="M5408">
        <f t="shared" ca="1" si="1028"/>
        <v>0</v>
      </c>
      <c r="O5408" t="str">
        <f t="shared" ca="1" si="1029"/>
        <v>D:z</v>
      </c>
      <c r="P5408" t="str">
        <f t="shared" ca="1" si="1030"/>
        <v>D7:z7</v>
      </c>
    </row>
    <row r="5409" spans="1:16">
      <c r="A5409" t="str">
        <f t="shared" si="1022"/>
        <v>15</v>
      </c>
      <c r="B5409" t="str">
        <f t="shared" ca="1" si="1023"/>
        <v>W</v>
      </c>
      <c r="C5409" t="str">
        <f t="shared" si="1024"/>
        <v>SIMPL-9N-T</v>
      </c>
      <c r="D5409" t="s">
        <v>4848</v>
      </c>
      <c r="E5409">
        <f t="shared" ca="1" si="1025"/>
        <v>0</v>
      </c>
      <c r="H5409" t="str">
        <f t="shared" ca="1" si="1026"/>
        <v>'Simpl. all tex-DT PLYWOOD'!</v>
      </c>
      <c r="I5409" t="str">
        <f t="shared" ca="1" si="1020"/>
        <v>'Simpl. all tex-DT PLYWOOD'!</v>
      </c>
      <c r="J5409">
        <f t="shared" ca="1" si="1021"/>
        <v>0</v>
      </c>
      <c r="K5409">
        <f t="shared" ca="1" si="1017"/>
        <v>0</v>
      </c>
      <c r="L5409">
        <f t="shared" ca="1" si="1027"/>
        <v>0</v>
      </c>
      <c r="M5409">
        <f t="shared" ca="1" si="1028"/>
        <v>0</v>
      </c>
      <c r="O5409" t="str">
        <f t="shared" ca="1" si="1029"/>
        <v>D:z</v>
      </c>
      <c r="P5409" t="str">
        <f t="shared" ca="1" si="1030"/>
        <v>D7:z7</v>
      </c>
    </row>
    <row r="5410" spans="1:16">
      <c r="A5410" t="str">
        <f t="shared" si="1022"/>
        <v>01</v>
      </c>
      <c r="B5410" t="str">
        <f t="shared" ca="1" si="1023"/>
        <v>W</v>
      </c>
      <c r="C5410" t="str">
        <f t="shared" si="1024"/>
        <v>SIMPL-9O</v>
      </c>
      <c r="D5410" t="s">
        <v>2113</v>
      </c>
      <c r="E5410">
        <f t="shared" ca="1" si="1025"/>
        <v>0</v>
      </c>
      <c r="H5410" t="str">
        <f t="shared" ca="1" si="1026"/>
        <v>'Simpl. all tex-DT PLYWOOD'!</v>
      </c>
      <c r="I5410" t="str">
        <f t="shared" ca="1" si="1020"/>
        <v>'Simpl. all tex-DT PLYWOOD'!</v>
      </c>
      <c r="J5410">
        <f t="shared" ca="1" si="1021"/>
        <v>0</v>
      </c>
      <c r="K5410">
        <f t="shared" ca="1" si="1017"/>
        <v>0</v>
      </c>
      <c r="L5410">
        <f t="shared" ca="1" si="1027"/>
        <v>0</v>
      </c>
      <c r="M5410">
        <f t="shared" ca="1" si="1028"/>
        <v>0</v>
      </c>
      <c r="O5410" t="str">
        <f t="shared" ca="1" si="1029"/>
        <v>D:z</v>
      </c>
      <c r="P5410" t="str">
        <f t="shared" ca="1" si="1030"/>
        <v>D7:z7</v>
      </c>
    </row>
    <row r="5411" spans="1:16">
      <c r="A5411" t="str">
        <f t="shared" si="1022"/>
        <v>02</v>
      </c>
      <c r="B5411" t="str">
        <f t="shared" ca="1" si="1023"/>
        <v>W</v>
      </c>
      <c r="C5411" t="str">
        <f t="shared" si="1024"/>
        <v>SIMPL-9O</v>
      </c>
      <c r="D5411" t="s">
        <v>2114</v>
      </c>
      <c r="E5411">
        <f t="shared" ca="1" si="1025"/>
        <v>0</v>
      </c>
      <c r="H5411" t="str">
        <f t="shared" ca="1" si="1026"/>
        <v>'Simpl. all tex-DT PLYWOOD'!</v>
      </c>
      <c r="I5411" t="str">
        <f t="shared" ca="1" si="1020"/>
        <v>'Simpl. all tex-DT PLYWOOD'!</v>
      </c>
      <c r="J5411">
        <f t="shared" ca="1" si="1021"/>
        <v>0</v>
      </c>
      <c r="K5411">
        <f t="shared" ca="1" si="1017"/>
        <v>0</v>
      </c>
      <c r="L5411">
        <f t="shared" ca="1" si="1027"/>
        <v>0</v>
      </c>
      <c r="M5411">
        <f t="shared" ca="1" si="1028"/>
        <v>0</v>
      </c>
      <c r="O5411" t="str">
        <f t="shared" ca="1" si="1029"/>
        <v>D:z</v>
      </c>
      <c r="P5411" t="str">
        <f t="shared" ca="1" si="1030"/>
        <v>D7:z7</v>
      </c>
    </row>
    <row r="5412" spans="1:16">
      <c r="A5412" t="str">
        <f t="shared" si="1022"/>
        <v>03</v>
      </c>
      <c r="B5412" t="str">
        <f t="shared" ca="1" si="1023"/>
        <v>W</v>
      </c>
      <c r="C5412" t="str">
        <f t="shared" si="1024"/>
        <v>SIMPL-9O</v>
      </c>
      <c r="D5412" t="s">
        <v>2115</v>
      </c>
      <c r="E5412">
        <f t="shared" ca="1" si="1025"/>
        <v>0</v>
      </c>
      <c r="H5412" t="str">
        <f t="shared" ca="1" si="1026"/>
        <v>'Simpl. all tex-DT PLYWOOD'!</v>
      </c>
      <c r="I5412" t="str">
        <f t="shared" ca="1" si="1020"/>
        <v>'Simpl. all tex-DT PLYWOOD'!</v>
      </c>
      <c r="J5412">
        <f t="shared" ca="1" si="1021"/>
        <v>0</v>
      </c>
      <c r="K5412">
        <f t="shared" ca="1" si="1017"/>
        <v>0</v>
      </c>
      <c r="L5412">
        <f t="shared" ca="1" si="1027"/>
        <v>0</v>
      </c>
      <c r="M5412">
        <f t="shared" ca="1" si="1028"/>
        <v>0</v>
      </c>
      <c r="O5412" t="str">
        <f t="shared" ca="1" si="1029"/>
        <v>D:z</v>
      </c>
      <c r="P5412" t="str">
        <f t="shared" ca="1" si="1030"/>
        <v>D7:z7</v>
      </c>
    </row>
    <row r="5413" spans="1:16">
      <c r="A5413" t="str">
        <f t="shared" si="1022"/>
        <v>04</v>
      </c>
      <c r="B5413" t="str">
        <f t="shared" ca="1" si="1023"/>
        <v>W</v>
      </c>
      <c r="C5413" t="str">
        <f t="shared" si="1024"/>
        <v>SIMPL-9O</v>
      </c>
      <c r="D5413" t="s">
        <v>2116</v>
      </c>
      <c r="E5413">
        <f t="shared" ca="1" si="1025"/>
        <v>0</v>
      </c>
      <c r="H5413" t="str">
        <f t="shared" ca="1" si="1026"/>
        <v>'Simpl. all tex-DT PLYWOOD'!</v>
      </c>
      <c r="I5413" t="str">
        <f t="shared" ref="I5413:I5423" ca="1" si="1031">IF(IFERROR(VLOOKUP(C5413,INDIRECT($G$7&amp;"D:D"),1,FALSE),0)&lt;&gt;0,I$13,0)</f>
        <v>'Simpl. all tex-DT PLYWOOD'!</v>
      </c>
      <c r="J5413">
        <f t="shared" ref="J5413:J5423" ca="1" si="1032">IF(IFERROR(VLOOKUP(C5413,INDIRECT($G$8&amp;"D:D"),1,FALSE),0)&lt;&gt;0,J$13,0)</f>
        <v>0</v>
      </c>
      <c r="K5413">
        <f t="shared" ref="K5413:K5449" ca="1" si="1033">IF(IFERROR(VLOOKUP($C5413,INDIRECT($G$9&amp;"d:d"),1,FALSE),0)&lt;&gt;0,K$13,0)</f>
        <v>0</v>
      </c>
      <c r="L5413">
        <f t="shared" ca="1" si="1027"/>
        <v>0</v>
      </c>
      <c r="M5413">
        <f t="shared" ca="1" si="1028"/>
        <v>0</v>
      </c>
      <c r="O5413" t="str">
        <f t="shared" ca="1" si="1029"/>
        <v>D:z</v>
      </c>
      <c r="P5413" t="str">
        <f t="shared" ca="1" si="1030"/>
        <v>D7:z7</v>
      </c>
    </row>
    <row r="5414" spans="1:16">
      <c r="A5414" t="str">
        <f t="shared" si="1022"/>
        <v>05</v>
      </c>
      <c r="B5414" t="str">
        <f t="shared" ca="1" si="1023"/>
        <v>W</v>
      </c>
      <c r="C5414" t="str">
        <f t="shared" si="1024"/>
        <v>SIMPL-9O</v>
      </c>
      <c r="D5414" t="s">
        <v>2117</v>
      </c>
      <c r="E5414">
        <f t="shared" ca="1" si="1025"/>
        <v>0</v>
      </c>
      <c r="H5414" t="str">
        <f t="shared" ca="1" si="1026"/>
        <v>'Simpl. all tex-DT PLYWOOD'!</v>
      </c>
      <c r="I5414" t="str">
        <f t="shared" ca="1" si="1031"/>
        <v>'Simpl. all tex-DT PLYWOOD'!</v>
      </c>
      <c r="J5414">
        <f t="shared" ca="1" si="1032"/>
        <v>0</v>
      </c>
      <c r="K5414">
        <f t="shared" ca="1" si="1033"/>
        <v>0</v>
      </c>
      <c r="L5414">
        <f t="shared" ca="1" si="1027"/>
        <v>0</v>
      </c>
      <c r="M5414">
        <f t="shared" ca="1" si="1028"/>
        <v>0</v>
      </c>
      <c r="O5414" t="str">
        <f t="shared" ca="1" si="1029"/>
        <v>D:z</v>
      </c>
      <c r="P5414" t="str">
        <f t="shared" ca="1" si="1030"/>
        <v>D7:z7</v>
      </c>
    </row>
    <row r="5415" spans="1:16">
      <c r="A5415" t="str">
        <f t="shared" si="1022"/>
        <v>06</v>
      </c>
      <c r="B5415" t="str">
        <f t="shared" ca="1" si="1023"/>
        <v>W</v>
      </c>
      <c r="C5415" t="str">
        <f t="shared" si="1024"/>
        <v>SIMPL-9O</v>
      </c>
      <c r="D5415" t="s">
        <v>2118</v>
      </c>
      <c r="E5415">
        <f t="shared" ca="1" si="1025"/>
        <v>0</v>
      </c>
      <c r="H5415" t="str">
        <f t="shared" ca="1" si="1026"/>
        <v>'Simpl. all tex-DT PLYWOOD'!</v>
      </c>
      <c r="I5415" t="str">
        <f t="shared" ca="1" si="1031"/>
        <v>'Simpl. all tex-DT PLYWOOD'!</v>
      </c>
      <c r="J5415">
        <f t="shared" ca="1" si="1032"/>
        <v>0</v>
      </c>
      <c r="K5415">
        <f t="shared" ca="1" si="1033"/>
        <v>0</v>
      </c>
      <c r="L5415">
        <f t="shared" ca="1" si="1027"/>
        <v>0</v>
      </c>
      <c r="M5415">
        <f t="shared" ca="1" si="1028"/>
        <v>0</v>
      </c>
      <c r="O5415" t="str">
        <f t="shared" ca="1" si="1029"/>
        <v>D:z</v>
      </c>
      <c r="P5415" t="str">
        <f t="shared" ca="1" si="1030"/>
        <v>D7:z7</v>
      </c>
    </row>
    <row r="5416" spans="1:16">
      <c r="A5416" t="str">
        <f t="shared" si="1022"/>
        <v>07</v>
      </c>
      <c r="B5416" t="str">
        <f t="shared" ca="1" si="1023"/>
        <v>W</v>
      </c>
      <c r="C5416" t="str">
        <f t="shared" si="1024"/>
        <v>SIMPL-9O</v>
      </c>
      <c r="D5416" t="s">
        <v>2119</v>
      </c>
      <c r="E5416">
        <f t="shared" ca="1" si="1025"/>
        <v>0</v>
      </c>
      <c r="H5416" t="str">
        <f t="shared" ca="1" si="1026"/>
        <v>'Simpl. all tex-DT PLYWOOD'!</v>
      </c>
      <c r="I5416" t="str">
        <f t="shared" ca="1" si="1031"/>
        <v>'Simpl. all tex-DT PLYWOOD'!</v>
      </c>
      <c r="J5416">
        <f t="shared" ca="1" si="1032"/>
        <v>0</v>
      </c>
      <c r="K5416">
        <f t="shared" ca="1" si="1033"/>
        <v>0</v>
      </c>
      <c r="L5416">
        <f t="shared" ca="1" si="1027"/>
        <v>0</v>
      </c>
      <c r="M5416">
        <f t="shared" ca="1" si="1028"/>
        <v>0</v>
      </c>
      <c r="O5416" t="str">
        <f t="shared" ca="1" si="1029"/>
        <v>D:z</v>
      </c>
      <c r="P5416" t="str">
        <f t="shared" ca="1" si="1030"/>
        <v>D7:z7</v>
      </c>
    </row>
    <row r="5417" spans="1:16">
      <c r="A5417" t="str">
        <f t="shared" si="1022"/>
        <v>08</v>
      </c>
      <c r="B5417" t="str">
        <f t="shared" ca="1" si="1023"/>
        <v>W</v>
      </c>
      <c r="C5417" t="str">
        <f t="shared" si="1024"/>
        <v>SIMPL-9O</v>
      </c>
      <c r="D5417" t="s">
        <v>2120</v>
      </c>
      <c r="E5417">
        <f t="shared" ca="1" si="1025"/>
        <v>0</v>
      </c>
      <c r="H5417" t="str">
        <f t="shared" ca="1" si="1026"/>
        <v>'Simpl. all tex-DT PLYWOOD'!</v>
      </c>
      <c r="I5417" t="str">
        <f t="shared" ca="1" si="1031"/>
        <v>'Simpl. all tex-DT PLYWOOD'!</v>
      </c>
      <c r="J5417">
        <f t="shared" ca="1" si="1032"/>
        <v>0</v>
      </c>
      <c r="K5417">
        <f t="shared" ca="1" si="1033"/>
        <v>0</v>
      </c>
      <c r="L5417">
        <f t="shared" ca="1" si="1027"/>
        <v>0</v>
      </c>
      <c r="M5417">
        <f t="shared" ca="1" si="1028"/>
        <v>0</v>
      </c>
      <c r="O5417" t="str">
        <f t="shared" ca="1" si="1029"/>
        <v>D:z</v>
      </c>
      <c r="P5417" t="str">
        <f t="shared" ca="1" si="1030"/>
        <v>D7:z7</v>
      </c>
    </row>
    <row r="5418" spans="1:16">
      <c r="A5418" t="str">
        <f t="shared" si="1022"/>
        <v>09</v>
      </c>
      <c r="B5418" t="str">
        <f t="shared" ca="1" si="1023"/>
        <v>W</v>
      </c>
      <c r="C5418" t="str">
        <f t="shared" si="1024"/>
        <v>SIMPL-9O</v>
      </c>
      <c r="D5418" t="s">
        <v>2121</v>
      </c>
      <c r="E5418">
        <f t="shared" ca="1" si="1025"/>
        <v>0</v>
      </c>
      <c r="H5418" t="str">
        <f t="shared" ca="1" si="1026"/>
        <v>'Simpl. all tex-DT PLYWOOD'!</v>
      </c>
      <c r="I5418" t="str">
        <f t="shared" ca="1" si="1031"/>
        <v>'Simpl. all tex-DT PLYWOOD'!</v>
      </c>
      <c r="J5418">
        <f t="shared" ca="1" si="1032"/>
        <v>0</v>
      </c>
      <c r="K5418">
        <f t="shared" ca="1" si="1033"/>
        <v>0</v>
      </c>
      <c r="L5418">
        <f t="shared" ca="1" si="1027"/>
        <v>0</v>
      </c>
      <c r="M5418">
        <f t="shared" ca="1" si="1028"/>
        <v>0</v>
      </c>
      <c r="O5418" t="str">
        <f t="shared" ca="1" si="1029"/>
        <v>D:z</v>
      </c>
      <c r="P5418" t="str">
        <f t="shared" ca="1" si="1030"/>
        <v>D7:z7</v>
      </c>
    </row>
    <row r="5419" spans="1:16">
      <c r="A5419" t="str">
        <f t="shared" si="1022"/>
        <v>10</v>
      </c>
      <c r="B5419" t="str">
        <f t="shared" ca="1" si="1023"/>
        <v>W</v>
      </c>
      <c r="C5419" t="str">
        <f t="shared" si="1024"/>
        <v>SIMPL-9O</v>
      </c>
      <c r="D5419" t="s">
        <v>2122</v>
      </c>
      <c r="E5419">
        <f t="shared" ca="1" si="1025"/>
        <v>0</v>
      </c>
      <c r="H5419" t="str">
        <f t="shared" ca="1" si="1026"/>
        <v>'Simpl. all tex-DT PLYWOOD'!</v>
      </c>
      <c r="I5419" t="str">
        <f t="shared" ca="1" si="1031"/>
        <v>'Simpl. all tex-DT PLYWOOD'!</v>
      </c>
      <c r="J5419">
        <f t="shared" ca="1" si="1032"/>
        <v>0</v>
      </c>
      <c r="K5419">
        <f t="shared" ca="1" si="1033"/>
        <v>0</v>
      </c>
      <c r="L5419">
        <f t="shared" ca="1" si="1027"/>
        <v>0</v>
      </c>
      <c r="M5419">
        <f t="shared" ca="1" si="1028"/>
        <v>0</v>
      </c>
      <c r="O5419" t="str">
        <f t="shared" ca="1" si="1029"/>
        <v>D:z</v>
      </c>
      <c r="P5419" t="str">
        <f t="shared" ca="1" si="1030"/>
        <v>D7:z7</v>
      </c>
    </row>
    <row r="5420" spans="1:16">
      <c r="A5420" t="str">
        <f t="shared" si="1022"/>
        <v>100</v>
      </c>
      <c r="B5420" t="str">
        <f t="shared" ca="1" si="1023"/>
        <v>W</v>
      </c>
      <c r="C5420" t="str">
        <f t="shared" si="1024"/>
        <v>SIMPL-9O</v>
      </c>
      <c r="D5420" t="s">
        <v>2126</v>
      </c>
      <c r="E5420">
        <f t="shared" ca="1" si="1025"/>
        <v>0</v>
      </c>
      <c r="H5420" t="str">
        <f t="shared" ca="1" si="1026"/>
        <v>'Simpl. all tex-DT PLYWOOD'!</v>
      </c>
      <c r="I5420" t="str">
        <f t="shared" ca="1" si="1031"/>
        <v>'Simpl. all tex-DT PLYWOOD'!</v>
      </c>
      <c r="J5420">
        <f t="shared" ca="1" si="1032"/>
        <v>0</v>
      </c>
      <c r="K5420">
        <f t="shared" ca="1" si="1033"/>
        <v>0</v>
      </c>
      <c r="L5420">
        <f t="shared" ca="1" si="1027"/>
        <v>0</v>
      </c>
      <c r="M5420">
        <f t="shared" ca="1" si="1028"/>
        <v>0</v>
      </c>
      <c r="O5420" t="str">
        <f t="shared" ca="1" si="1029"/>
        <v>D:z</v>
      </c>
      <c r="P5420" t="str">
        <f t="shared" ca="1" si="1030"/>
        <v>D7:z7</v>
      </c>
    </row>
    <row r="5421" spans="1:16">
      <c r="A5421" t="str">
        <f t="shared" si="1022"/>
        <v>11</v>
      </c>
      <c r="B5421" t="str">
        <f t="shared" ca="1" si="1023"/>
        <v>W</v>
      </c>
      <c r="C5421" t="str">
        <f t="shared" si="1024"/>
        <v>SIMPL-9O</v>
      </c>
      <c r="D5421" t="s">
        <v>2123</v>
      </c>
      <c r="E5421">
        <f t="shared" ca="1" si="1025"/>
        <v>0</v>
      </c>
      <c r="H5421" t="str">
        <f t="shared" ca="1" si="1026"/>
        <v>'Simpl. all tex-DT PLYWOOD'!</v>
      </c>
      <c r="I5421" t="str">
        <f t="shared" ca="1" si="1031"/>
        <v>'Simpl. all tex-DT PLYWOOD'!</v>
      </c>
      <c r="J5421">
        <f t="shared" ca="1" si="1032"/>
        <v>0</v>
      </c>
      <c r="K5421">
        <f t="shared" ca="1" si="1033"/>
        <v>0</v>
      </c>
      <c r="L5421">
        <f t="shared" ca="1" si="1027"/>
        <v>0</v>
      </c>
      <c r="M5421">
        <f t="shared" ca="1" si="1028"/>
        <v>0</v>
      </c>
      <c r="O5421" t="str">
        <f t="shared" ca="1" si="1029"/>
        <v>D:z</v>
      </c>
      <c r="P5421" t="str">
        <f t="shared" ca="1" si="1030"/>
        <v>D7:z7</v>
      </c>
    </row>
    <row r="5422" spans="1:16">
      <c r="A5422" t="str">
        <f t="shared" si="1022"/>
        <v>12</v>
      </c>
      <c r="B5422" t="str">
        <f t="shared" ca="1" si="1023"/>
        <v>W</v>
      </c>
      <c r="C5422" t="str">
        <f t="shared" si="1024"/>
        <v>SIMPL-9O</v>
      </c>
      <c r="D5422" t="s">
        <v>2124</v>
      </c>
      <c r="E5422">
        <f t="shared" ca="1" si="1025"/>
        <v>0</v>
      </c>
      <c r="H5422" t="str">
        <f t="shared" ca="1" si="1026"/>
        <v>'Simpl. all tex-DT PLYWOOD'!</v>
      </c>
      <c r="I5422" t="str">
        <f t="shared" ca="1" si="1031"/>
        <v>'Simpl. all tex-DT PLYWOOD'!</v>
      </c>
      <c r="J5422">
        <f t="shared" ca="1" si="1032"/>
        <v>0</v>
      </c>
      <c r="K5422">
        <f t="shared" ca="1" si="1033"/>
        <v>0</v>
      </c>
      <c r="L5422">
        <f t="shared" ca="1" si="1027"/>
        <v>0</v>
      </c>
      <c r="M5422">
        <f t="shared" ca="1" si="1028"/>
        <v>0</v>
      </c>
      <c r="O5422" t="str">
        <f t="shared" ca="1" si="1029"/>
        <v>D:z</v>
      </c>
      <c r="P5422" t="str">
        <f t="shared" ca="1" si="1030"/>
        <v>D7:z7</v>
      </c>
    </row>
    <row r="5423" spans="1:16">
      <c r="A5423" t="str">
        <f t="shared" si="1022"/>
        <v>13</v>
      </c>
      <c r="B5423" t="str">
        <f t="shared" ca="1" si="1023"/>
        <v>W</v>
      </c>
      <c r="C5423" t="str">
        <f t="shared" si="1024"/>
        <v>SIMPL-9O</v>
      </c>
      <c r="D5423" t="s">
        <v>2125</v>
      </c>
      <c r="E5423">
        <f t="shared" ca="1" si="1025"/>
        <v>0</v>
      </c>
      <c r="H5423" t="str">
        <f t="shared" ca="1" si="1026"/>
        <v>'Simpl. all tex-DT PLYWOOD'!</v>
      </c>
      <c r="I5423" t="str">
        <f t="shared" ca="1" si="1031"/>
        <v>'Simpl. all tex-DT PLYWOOD'!</v>
      </c>
      <c r="J5423">
        <f t="shared" ca="1" si="1032"/>
        <v>0</v>
      </c>
      <c r="K5423">
        <f t="shared" ca="1" si="1033"/>
        <v>0</v>
      </c>
      <c r="L5423">
        <f t="shared" ca="1" si="1027"/>
        <v>0</v>
      </c>
      <c r="M5423">
        <f t="shared" ca="1" si="1028"/>
        <v>0</v>
      </c>
      <c r="O5423" t="str">
        <f t="shared" ca="1" si="1029"/>
        <v>D:z</v>
      </c>
      <c r="P5423" t="str">
        <f t="shared" ca="1" si="1030"/>
        <v>D7:z7</v>
      </c>
    </row>
    <row r="5424" spans="1:16">
      <c r="A5424" t="str">
        <f t="shared" si="1022"/>
        <v>01</v>
      </c>
      <c r="B5424" t="str">
        <f t="shared" ca="1" si="1023"/>
        <v>W</v>
      </c>
      <c r="C5424" t="str">
        <f t="shared" si="1024"/>
        <v>SIMPL-9O-C</v>
      </c>
      <c r="D5424" t="s">
        <v>6106</v>
      </c>
      <c r="E5424">
        <f t="shared" ca="1" si="1025"/>
        <v>0</v>
      </c>
      <c r="H5424" t="str">
        <f t="shared" ca="1" si="1026"/>
        <v>'(more) Simpl. Textures PLYWOOD'!</v>
      </c>
      <c r="I5424">
        <f t="shared" ref="I5424:I5487" ca="1" si="1034">IF(IFERROR(VLOOKUP(C5424,INDIRECT($G$7&amp;"D:D"),1,FALSE),0)&lt;&gt;0,I$13,0)</f>
        <v>0</v>
      </c>
      <c r="J5424" t="str">
        <f t="shared" ref="J5424:J5487" ca="1" si="1035">IF(IFERROR(VLOOKUP(C5424,INDIRECT($G$8&amp;"D:D"),1,FALSE),0)&lt;&gt;0,J$13,0)</f>
        <v>'(more) Simpl. Textures PLYWOOD'!</v>
      </c>
      <c r="K5424">
        <f t="shared" ca="1" si="1033"/>
        <v>0</v>
      </c>
      <c r="L5424">
        <f t="shared" ca="1" si="1027"/>
        <v>0</v>
      </c>
      <c r="M5424">
        <f t="shared" ca="1" si="1028"/>
        <v>0</v>
      </c>
      <c r="O5424" t="str">
        <f t="shared" ca="1" si="1029"/>
        <v>D:N</v>
      </c>
      <c r="P5424" t="str">
        <f t="shared" ca="1" si="1030"/>
        <v>D7:N7</v>
      </c>
    </row>
    <row r="5425" spans="1:16">
      <c r="A5425" t="str">
        <f t="shared" si="1022"/>
        <v>16</v>
      </c>
      <c r="B5425" t="str">
        <f t="shared" ca="1" si="1023"/>
        <v>W</v>
      </c>
      <c r="C5425" t="str">
        <f t="shared" si="1024"/>
        <v>SIMPL-9O-N-NT</v>
      </c>
      <c r="D5425" t="s">
        <v>5624</v>
      </c>
      <c r="E5425">
        <f t="shared" ca="1" si="1025"/>
        <v>0</v>
      </c>
      <c r="H5425" t="str">
        <f t="shared" ca="1" si="1026"/>
        <v>'(more) Simpl. Textures PLYWOOD'!</v>
      </c>
      <c r="I5425">
        <f t="shared" ca="1" si="1034"/>
        <v>0</v>
      </c>
      <c r="J5425" t="str">
        <f t="shared" ca="1" si="1035"/>
        <v>'(more) Simpl. Textures PLYWOOD'!</v>
      </c>
      <c r="K5425">
        <f t="shared" ca="1" si="1033"/>
        <v>0</v>
      </c>
      <c r="L5425">
        <f t="shared" ca="1" si="1027"/>
        <v>0</v>
      </c>
      <c r="M5425">
        <f t="shared" ca="1" si="1028"/>
        <v>0</v>
      </c>
      <c r="O5425" t="str">
        <f t="shared" ca="1" si="1029"/>
        <v>D:N</v>
      </c>
      <c r="P5425" t="str">
        <f t="shared" ca="1" si="1030"/>
        <v>D7:N7</v>
      </c>
    </row>
    <row r="5426" spans="1:16">
      <c r="A5426" t="str">
        <f t="shared" si="1022"/>
        <v>16</v>
      </c>
      <c r="B5426" t="str">
        <f t="shared" ca="1" si="1023"/>
        <v>W</v>
      </c>
      <c r="C5426" t="str">
        <f t="shared" si="1024"/>
        <v>SIMPL-9O-N-T</v>
      </c>
      <c r="D5426" t="s">
        <v>5784</v>
      </c>
      <c r="E5426">
        <f t="shared" ca="1" si="1025"/>
        <v>0</v>
      </c>
      <c r="H5426" t="str">
        <f t="shared" ca="1" si="1026"/>
        <v>'(more) Simpl. Textures PLYWOOD'!</v>
      </c>
      <c r="I5426">
        <f t="shared" ca="1" si="1034"/>
        <v>0</v>
      </c>
      <c r="J5426" t="str">
        <f t="shared" ca="1" si="1035"/>
        <v>'(more) Simpl. Textures PLYWOOD'!</v>
      </c>
      <c r="K5426">
        <f t="shared" ca="1" si="1033"/>
        <v>0</v>
      </c>
      <c r="L5426">
        <f t="shared" ca="1" si="1027"/>
        <v>0</v>
      </c>
      <c r="M5426">
        <f t="shared" ca="1" si="1028"/>
        <v>0</v>
      </c>
      <c r="O5426" t="str">
        <f t="shared" ca="1" si="1029"/>
        <v>D:N</v>
      </c>
      <c r="P5426" t="str">
        <f t="shared" ca="1" si="1030"/>
        <v>D7:N7</v>
      </c>
    </row>
    <row r="5427" spans="1:16">
      <c r="A5427" t="str">
        <f t="shared" si="1022"/>
        <v>01</v>
      </c>
      <c r="B5427" t="str">
        <f t="shared" ca="1" si="1023"/>
        <v>W</v>
      </c>
      <c r="C5427" t="str">
        <f t="shared" si="1024"/>
        <v>SIMPL-9O-T</v>
      </c>
      <c r="D5427" t="s">
        <v>4562</v>
      </c>
      <c r="E5427">
        <f t="shared" ca="1" si="1025"/>
        <v>0</v>
      </c>
      <c r="H5427" t="str">
        <f t="shared" ca="1" si="1026"/>
        <v>'Simpl. all tex-DT PLYWOOD'!</v>
      </c>
      <c r="I5427" t="str">
        <f t="shared" ca="1" si="1034"/>
        <v>'Simpl. all tex-DT PLYWOOD'!</v>
      </c>
      <c r="J5427">
        <f t="shared" ca="1" si="1035"/>
        <v>0</v>
      </c>
      <c r="K5427">
        <f t="shared" ca="1" si="1033"/>
        <v>0</v>
      </c>
      <c r="L5427">
        <f t="shared" ca="1" si="1027"/>
        <v>0</v>
      </c>
      <c r="M5427">
        <f t="shared" ca="1" si="1028"/>
        <v>0</v>
      </c>
      <c r="O5427" t="str">
        <f t="shared" ca="1" si="1029"/>
        <v>D:z</v>
      </c>
      <c r="P5427" t="str">
        <f t="shared" ca="1" si="1030"/>
        <v>D7:z7</v>
      </c>
    </row>
    <row r="5428" spans="1:16">
      <c r="A5428" t="str">
        <f t="shared" si="1022"/>
        <v>02</v>
      </c>
      <c r="B5428" t="str">
        <f t="shared" ca="1" si="1023"/>
        <v>W</v>
      </c>
      <c r="C5428" t="str">
        <f t="shared" si="1024"/>
        <v>SIMPL-9O-T</v>
      </c>
      <c r="D5428" t="s">
        <v>4563</v>
      </c>
      <c r="E5428">
        <f t="shared" ca="1" si="1025"/>
        <v>0</v>
      </c>
      <c r="H5428" t="str">
        <f t="shared" ca="1" si="1026"/>
        <v>'Simpl. all tex-DT PLYWOOD'!</v>
      </c>
      <c r="I5428" t="str">
        <f t="shared" ca="1" si="1034"/>
        <v>'Simpl. all tex-DT PLYWOOD'!</v>
      </c>
      <c r="J5428">
        <f t="shared" ca="1" si="1035"/>
        <v>0</v>
      </c>
      <c r="K5428">
        <f t="shared" ca="1" si="1033"/>
        <v>0</v>
      </c>
      <c r="L5428">
        <f t="shared" ca="1" si="1027"/>
        <v>0</v>
      </c>
      <c r="M5428">
        <f t="shared" ca="1" si="1028"/>
        <v>0</v>
      </c>
      <c r="O5428" t="str">
        <f t="shared" ca="1" si="1029"/>
        <v>D:z</v>
      </c>
      <c r="P5428" t="str">
        <f t="shared" ca="1" si="1030"/>
        <v>D7:z7</v>
      </c>
    </row>
    <row r="5429" spans="1:16">
      <c r="A5429" t="str">
        <f t="shared" si="1022"/>
        <v>03</v>
      </c>
      <c r="B5429" t="str">
        <f t="shared" ca="1" si="1023"/>
        <v>W</v>
      </c>
      <c r="C5429" t="str">
        <f t="shared" si="1024"/>
        <v>SIMPL-9O-T</v>
      </c>
      <c r="D5429" t="s">
        <v>4564</v>
      </c>
      <c r="E5429">
        <f t="shared" ca="1" si="1025"/>
        <v>0</v>
      </c>
      <c r="H5429" t="str">
        <f t="shared" ca="1" si="1026"/>
        <v>'Simpl. all tex-DT PLYWOOD'!</v>
      </c>
      <c r="I5429" t="str">
        <f t="shared" ca="1" si="1034"/>
        <v>'Simpl. all tex-DT PLYWOOD'!</v>
      </c>
      <c r="J5429">
        <f t="shared" ca="1" si="1035"/>
        <v>0</v>
      </c>
      <c r="K5429">
        <f t="shared" ca="1" si="1033"/>
        <v>0</v>
      </c>
      <c r="L5429">
        <f t="shared" ca="1" si="1027"/>
        <v>0</v>
      </c>
      <c r="M5429">
        <f t="shared" ca="1" si="1028"/>
        <v>0</v>
      </c>
      <c r="O5429" t="str">
        <f t="shared" ca="1" si="1029"/>
        <v>D:z</v>
      </c>
      <c r="P5429" t="str">
        <f t="shared" ca="1" si="1030"/>
        <v>D7:z7</v>
      </c>
    </row>
    <row r="5430" spans="1:16">
      <c r="A5430" t="str">
        <f t="shared" si="1022"/>
        <v>04</v>
      </c>
      <c r="B5430" t="str">
        <f t="shared" ca="1" si="1023"/>
        <v>W</v>
      </c>
      <c r="C5430" t="str">
        <f t="shared" si="1024"/>
        <v>SIMPL-9O-T</v>
      </c>
      <c r="D5430" t="s">
        <v>4565</v>
      </c>
      <c r="E5430">
        <f t="shared" ca="1" si="1025"/>
        <v>0</v>
      </c>
      <c r="H5430" t="str">
        <f t="shared" ca="1" si="1026"/>
        <v>'Simpl. all tex-DT PLYWOOD'!</v>
      </c>
      <c r="I5430" t="str">
        <f t="shared" ca="1" si="1034"/>
        <v>'Simpl. all tex-DT PLYWOOD'!</v>
      </c>
      <c r="J5430">
        <f t="shared" ca="1" si="1035"/>
        <v>0</v>
      </c>
      <c r="K5430">
        <f t="shared" ca="1" si="1033"/>
        <v>0</v>
      </c>
      <c r="L5430">
        <f t="shared" ca="1" si="1027"/>
        <v>0</v>
      </c>
      <c r="M5430">
        <f t="shared" ca="1" si="1028"/>
        <v>0</v>
      </c>
      <c r="O5430" t="str">
        <f t="shared" ca="1" si="1029"/>
        <v>D:z</v>
      </c>
      <c r="P5430" t="str">
        <f t="shared" ca="1" si="1030"/>
        <v>D7:z7</v>
      </c>
    </row>
    <row r="5431" spans="1:16">
      <c r="A5431" t="str">
        <f t="shared" si="1022"/>
        <v>05</v>
      </c>
      <c r="B5431" t="str">
        <f t="shared" ca="1" si="1023"/>
        <v>W</v>
      </c>
      <c r="C5431" t="str">
        <f t="shared" si="1024"/>
        <v>SIMPL-9O-T</v>
      </c>
      <c r="D5431" t="s">
        <v>4566</v>
      </c>
      <c r="E5431">
        <f t="shared" ca="1" si="1025"/>
        <v>0</v>
      </c>
      <c r="H5431" t="str">
        <f t="shared" ca="1" si="1026"/>
        <v>'Simpl. all tex-DT PLYWOOD'!</v>
      </c>
      <c r="I5431" t="str">
        <f t="shared" ca="1" si="1034"/>
        <v>'Simpl. all tex-DT PLYWOOD'!</v>
      </c>
      <c r="J5431">
        <f t="shared" ca="1" si="1035"/>
        <v>0</v>
      </c>
      <c r="K5431">
        <f t="shared" ca="1" si="1033"/>
        <v>0</v>
      </c>
      <c r="L5431">
        <f t="shared" ca="1" si="1027"/>
        <v>0</v>
      </c>
      <c r="M5431">
        <f t="shared" ca="1" si="1028"/>
        <v>0</v>
      </c>
      <c r="O5431" t="str">
        <f t="shared" ca="1" si="1029"/>
        <v>D:z</v>
      </c>
      <c r="P5431" t="str">
        <f t="shared" ca="1" si="1030"/>
        <v>D7:z7</v>
      </c>
    </row>
    <row r="5432" spans="1:16">
      <c r="A5432" t="str">
        <f t="shared" si="1022"/>
        <v>06</v>
      </c>
      <c r="B5432" t="str">
        <f t="shared" ca="1" si="1023"/>
        <v>W</v>
      </c>
      <c r="C5432" t="str">
        <f t="shared" si="1024"/>
        <v>SIMPL-9O-T</v>
      </c>
      <c r="D5432" t="s">
        <v>4567</v>
      </c>
      <c r="E5432">
        <f t="shared" ca="1" si="1025"/>
        <v>0</v>
      </c>
      <c r="H5432" t="str">
        <f t="shared" ca="1" si="1026"/>
        <v>'Simpl. all tex-DT PLYWOOD'!</v>
      </c>
      <c r="I5432" t="str">
        <f t="shared" ca="1" si="1034"/>
        <v>'Simpl. all tex-DT PLYWOOD'!</v>
      </c>
      <c r="J5432">
        <f t="shared" ca="1" si="1035"/>
        <v>0</v>
      </c>
      <c r="K5432">
        <f t="shared" ca="1" si="1033"/>
        <v>0</v>
      </c>
      <c r="L5432">
        <f t="shared" ca="1" si="1027"/>
        <v>0</v>
      </c>
      <c r="M5432">
        <f t="shared" ca="1" si="1028"/>
        <v>0</v>
      </c>
      <c r="O5432" t="str">
        <f t="shared" ca="1" si="1029"/>
        <v>D:z</v>
      </c>
      <c r="P5432" t="str">
        <f t="shared" ca="1" si="1030"/>
        <v>D7:z7</v>
      </c>
    </row>
    <row r="5433" spans="1:16">
      <c r="A5433" t="str">
        <f t="shared" si="1022"/>
        <v>07</v>
      </c>
      <c r="B5433" t="str">
        <f t="shared" ca="1" si="1023"/>
        <v>W</v>
      </c>
      <c r="C5433" t="str">
        <f t="shared" si="1024"/>
        <v>SIMPL-9O-T</v>
      </c>
      <c r="D5433" t="s">
        <v>4568</v>
      </c>
      <c r="E5433">
        <f t="shared" ca="1" si="1025"/>
        <v>0</v>
      </c>
      <c r="H5433" t="str">
        <f t="shared" ca="1" si="1026"/>
        <v>'Simpl. all tex-DT PLYWOOD'!</v>
      </c>
      <c r="I5433" t="str">
        <f t="shared" ca="1" si="1034"/>
        <v>'Simpl. all tex-DT PLYWOOD'!</v>
      </c>
      <c r="J5433">
        <f t="shared" ca="1" si="1035"/>
        <v>0</v>
      </c>
      <c r="K5433">
        <f t="shared" ca="1" si="1033"/>
        <v>0</v>
      </c>
      <c r="L5433">
        <f t="shared" ca="1" si="1027"/>
        <v>0</v>
      </c>
      <c r="M5433">
        <f t="shared" ca="1" si="1028"/>
        <v>0</v>
      </c>
      <c r="O5433" t="str">
        <f t="shared" ca="1" si="1029"/>
        <v>D:z</v>
      </c>
      <c r="P5433" t="str">
        <f t="shared" ca="1" si="1030"/>
        <v>D7:z7</v>
      </c>
    </row>
    <row r="5434" spans="1:16">
      <c r="A5434" t="str">
        <f t="shared" si="1022"/>
        <v>08</v>
      </c>
      <c r="B5434" t="str">
        <f t="shared" ca="1" si="1023"/>
        <v>W</v>
      </c>
      <c r="C5434" t="str">
        <f t="shared" si="1024"/>
        <v>SIMPL-9O-T</v>
      </c>
      <c r="D5434" t="s">
        <v>4569</v>
      </c>
      <c r="E5434">
        <f t="shared" ca="1" si="1025"/>
        <v>0</v>
      </c>
      <c r="H5434" t="str">
        <f t="shared" ca="1" si="1026"/>
        <v>'Simpl. all tex-DT PLYWOOD'!</v>
      </c>
      <c r="I5434" t="str">
        <f t="shared" ca="1" si="1034"/>
        <v>'Simpl. all tex-DT PLYWOOD'!</v>
      </c>
      <c r="J5434">
        <f t="shared" ca="1" si="1035"/>
        <v>0</v>
      </c>
      <c r="K5434">
        <f t="shared" ca="1" si="1033"/>
        <v>0</v>
      </c>
      <c r="L5434">
        <f t="shared" ca="1" si="1027"/>
        <v>0</v>
      </c>
      <c r="M5434">
        <f t="shared" ca="1" si="1028"/>
        <v>0</v>
      </c>
      <c r="O5434" t="str">
        <f t="shared" ca="1" si="1029"/>
        <v>D:z</v>
      </c>
      <c r="P5434" t="str">
        <f t="shared" ca="1" si="1030"/>
        <v>D7:z7</v>
      </c>
    </row>
    <row r="5435" spans="1:16">
      <c r="A5435" t="str">
        <f t="shared" si="1022"/>
        <v>09</v>
      </c>
      <c r="B5435" t="str">
        <f t="shared" ca="1" si="1023"/>
        <v>W</v>
      </c>
      <c r="C5435" t="str">
        <f t="shared" si="1024"/>
        <v>SIMPL-9O-T</v>
      </c>
      <c r="D5435" t="s">
        <v>4570</v>
      </c>
      <c r="E5435">
        <f t="shared" ca="1" si="1025"/>
        <v>0</v>
      </c>
      <c r="H5435" t="str">
        <f t="shared" ca="1" si="1026"/>
        <v>'Simpl. all tex-DT PLYWOOD'!</v>
      </c>
      <c r="I5435" t="str">
        <f t="shared" ca="1" si="1034"/>
        <v>'Simpl. all tex-DT PLYWOOD'!</v>
      </c>
      <c r="J5435">
        <f t="shared" ca="1" si="1035"/>
        <v>0</v>
      </c>
      <c r="K5435">
        <f t="shared" ca="1" si="1033"/>
        <v>0</v>
      </c>
      <c r="L5435">
        <f t="shared" ca="1" si="1027"/>
        <v>0</v>
      </c>
      <c r="M5435">
        <f t="shared" ca="1" si="1028"/>
        <v>0</v>
      </c>
      <c r="O5435" t="str">
        <f t="shared" ca="1" si="1029"/>
        <v>D:z</v>
      </c>
      <c r="P5435" t="str">
        <f t="shared" ca="1" si="1030"/>
        <v>D7:z7</v>
      </c>
    </row>
    <row r="5436" spans="1:16">
      <c r="A5436" t="str">
        <f t="shared" si="1022"/>
        <v>10</v>
      </c>
      <c r="B5436" t="str">
        <f t="shared" ca="1" si="1023"/>
        <v>W</v>
      </c>
      <c r="C5436" t="str">
        <f t="shared" si="1024"/>
        <v>SIMPL-9O-T</v>
      </c>
      <c r="D5436" t="s">
        <v>4571</v>
      </c>
      <c r="E5436">
        <f t="shared" ca="1" si="1025"/>
        <v>0</v>
      </c>
      <c r="H5436" t="str">
        <f t="shared" ca="1" si="1026"/>
        <v>'Simpl. all tex-DT PLYWOOD'!</v>
      </c>
      <c r="I5436" t="str">
        <f t="shared" ca="1" si="1034"/>
        <v>'Simpl. all tex-DT PLYWOOD'!</v>
      </c>
      <c r="J5436">
        <f t="shared" ca="1" si="1035"/>
        <v>0</v>
      </c>
      <c r="K5436">
        <f t="shared" ca="1" si="1033"/>
        <v>0</v>
      </c>
      <c r="L5436">
        <f t="shared" ca="1" si="1027"/>
        <v>0</v>
      </c>
      <c r="M5436">
        <f t="shared" ca="1" si="1028"/>
        <v>0</v>
      </c>
      <c r="O5436" t="str">
        <f t="shared" ca="1" si="1029"/>
        <v>D:z</v>
      </c>
      <c r="P5436" t="str">
        <f t="shared" ca="1" si="1030"/>
        <v>D7:z7</v>
      </c>
    </row>
    <row r="5437" spans="1:16">
      <c r="A5437" t="str">
        <f t="shared" si="1022"/>
        <v>11</v>
      </c>
      <c r="B5437" t="str">
        <f t="shared" ca="1" si="1023"/>
        <v>W</v>
      </c>
      <c r="C5437" t="str">
        <f t="shared" si="1024"/>
        <v>SIMPL-9O-T</v>
      </c>
      <c r="D5437" t="s">
        <v>4572</v>
      </c>
      <c r="E5437">
        <f t="shared" ca="1" si="1025"/>
        <v>0</v>
      </c>
      <c r="H5437" t="str">
        <f t="shared" ca="1" si="1026"/>
        <v>'Simpl. all tex-DT PLYWOOD'!</v>
      </c>
      <c r="I5437" t="str">
        <f t="shared" ca="1" si="1034"/>
        <v>'Simpl. all tex-DT PLYWOOD'!</v>
      </c>
      <c r="J5437">
        <f t="shared" ca="1" si="1035"/>
        <v>0</v>
      </c>
      <c r="K5437">
        <f t="shared" ca="1" si="1033"/>
        <v>0</v>
      </c>
      <c r="L5437">
        <f t="shared" ca="1" si="1027"/>
        <v>0</v>
      </c>
      <c r="M5437">
        <f t="shared" ca="1" si="1028"/>
        <v>0</v>
      </c>
      <c r="O5437" t="str">
        <f t="shared" ca="1" si="1029"/>
        <v>D:z</v>
      </c>
      <c r="P5437" t="str">
        <f t="shared" ca="1" si="1030"/>
        <v>D7:z7</v>
      </c>
    </row>
    <row r="5438" spans="1:16">
      <c r="A5438" t="str">
        <f t="shared" si="1022"/>
        <v>12</v>
      </c>
      <c r="B5438" t="str">
        <f t="shared" ca="1" si="1023"/>
        <v>W</v>
      </c>
      <c r="C5438" t="str">
        <f t="shared" si="1024"/>
        <v>SIMPL-9O-T</v>
      </c>
      <c r="D5438" t="s">
        <v>4573</v>
      </c>
      <c r="E5438">
        <f t="shared" ca="1" si="1025"/>
        <v>0</v>
      </c>
      <c r="H5438" t="str">
        <f t="shared" ca="1" si="1026"/>
        <v>'Simpl. all tex-DT PLYWOOD'!</v>
      </c>
      <c r="I5438" t="str">
        <f t="shared" ca="1" si="1034"/>
        <v>'Simpl. all tex-DT PLYWOOD'!</v>
      </c>
      <c r="J5438">
        <f t="shared" ca="1" si="1035"/>
        <v>0</v>
      </c>
      <c r="K5438">
        <f t="shared" ca="1" si="1033"/>
        <v>0</v>
      </c>
      <c r="L5438">
        <f t="shared" ca="1" si="1027"/>
        <v>0</v>
      </c>
      <c r="M5438">
        <f t="shared" ca="1" si="1028"/>
        <v>0</v>
      </c>
      <c r="O5438" t="str">
        <f t="shared" ca="1" si="1029"/>
        <v>D:z</v>
      </c>
      <c r="P5438" t="str">
        <f t="shared" ca="1" si="1030"/>
        <v>D7:z7</v>
      </c>
    </row>
    <row r="5439" spans="1:16">
      <c r="A5439" t="str">
        <f t="shared" si="1022"/>
        <v>13</v>
      </c>
      <c r="B5439" t="str">
        <f t="shared" ca="1" si="1023"/>
        <v>W</v>
      </c>
      <c r="C5439" t="str">
        <f t="shared" si="1024"/>
        <v>SIMPL-9O-T</v>
      </c>
      <c r="D5439" t="s">
        <v>4574</v>
      </c>
      <c r="E5439">
        <f t="shared" ca="1" si="1025"/>
        <v>0</v>
      </c>
      <c r="H5439" t="str">
        <f t="shared" ca="1" si="1026"/>
        <v>'Simpl. all tex-DT PLYWOOD'!</v>
      </c>
      <c r="I5439" t="str">
        <f t="shared" ca="1" si="1034"/>
        <v>'Simpl. all tex-DT PLYWOOD'!</v>
      </c>
      <c r="J5439">
        <f t="shared" ca="1" si="1035"/>
        <v>0</v>
      </c>
      <c r="K5439">
        <f t="shared" ca="1" si="1033"/>
        <v>0</v>
      </c>
      <c r="L5439">
        <f t="shared" ca="1" si="1027"/>
        <v>0</v>
      </c>
      <c r="M5439">
        <f t="shared" ca="1" si="1028"/>
        <v>0</v>
      </c>
      <c r="O5439" t="str">
        <f t="shared" ca="1" si="1029"/>
        <v>D:z</v>
      </c>
      <c r="P5439" t="str">
        <f t="shared" ca="1" si="1030"/>
        <v>D7:z7</v>
      </c>
    </row>
    <row r="5440" spans="1:16">
      <c r="A5440" t="str">
        <f t="shared" si="1022"/>
        <v>15</v>
      </c>
      <c r="B5440" t="str">
        <f t="shared" ca="1" si="1023"/>
        <v>W</v>
      </c>
      <c r="C5440" t="str">
        <f t="shared" si="1024"/>
        <v>SIMPL-9O-T</v>
      </c>
      <c r="D5440" t="s">
        <v>4849</v>
      </c>
      <c r="E5440">
        <f t="shared" ca="1" si="1025"/>
        <v>0</v>
      </c>
      <c r="H5440" t="str">
        <f t="shared" ca="1" si="1026"/>
        <v>'Simpl. all tex-DT PLYWOOD'!</v>
      </c>
      <c r="I5440" t="str">
        <f t="shared" ca="1" si="1034"/>
        <v>'Simpl. all tex-DT PLYWOOD'!</v>
      </c>
      <c r="J5440">
        <f t="shared" ca="1" si="1035"/>
        <v>0</v>
      </c>
      <c r="K5440">
        <f t="shared" ca="1" si="1033"/>
        <v>0</v>
      </c>
      <c r="L5440">
        <f t="shared" ca="1" si="1027"/>
        <v>0</v>
      </c>
      <c r="M5440">
        <f t="shared" ca="1" si="1028"/>
        <v>0</v>
      </c>
      <c r="O5440" t="str">
        <f t="shared" ca="1" si="1029"/>
        <v>D:z</v>
      </c>
      <c r="P5440" t="str">
        <f t="shared" ca="1" si="1030"/>
        <v>D7:z7</v>
      </c>
    </row>
    <row r="5441" spans="1:16">
      <c r="A5441" t="str">
        <f t="shared" si="1022"/>
        <v>05</v>
      </c>
      <c r="B5441" t="e">
        <f t="shared" ca="1" si="1023"/>
        <v>#N/A</v>
      </c>
      <c r="C5441" t="str">
        <f t="shared" si="1024"/>
        <v>SIMPL-RS-1</v>
      </c>
      <c r="D5441" t="s">
        <v>2127</v>
      </c>
      <c r="E5441">
        <f t="shared" ca="1" si="1025"/>
        <v>0</v>
      </c>
      <c r="H5441">
        <f t="shared" ca="1" si="1026"/>
        <v>0</v>
      </c>
      <c r="I5441">
        <f t="shared" ca="1" si="1034"/>
        <v>0</v>
      </c>
      <c r="J5441">
        <f t="shared" ca="1" si="1035"/>
        <v>0</v>
      </c>
      <c r="K5441">
        <f t="shared" ca="1" si="1033"/>
        <v>0</v>
      </c>
      <c r="L5441">
        <f t="shared" ca="1" si="1027"/>
        <v>0</v>
      </c>
      <c r="M5441">
        <f t="shared" ca="1" si="1028"/>
        <v>0</v>
      </c>
      <c r="O5441" t="e">
        <f t="shared" ca="1" si="1029"/>
        <v>#N/A</v>
      </c>
      <c r="P5441" t="e">
        <f t="shared" ca="1" si="1030"/>
        <v>#N/A</v>
      </c>
    </row>
    <row r="5442" spans="1:16">
      <c r="A5442" t="str">
        <f t="shared" si="1022"/>
        <v>01</v>
      </c>
      <c r="B5442" t="e">
        <f t="shared" ca="1" si="1023"/>
        <v>#N/A</v>
      </c>
      <c r="C5442" t="str">
        <f t="shared" si="1024"/>
        <v>SMPL-1-DT-GRP</v>
      </c>
      <c r="D5442" t="s">
        <v>7143</v>
      </c>
      <c r="E5442">
        <f t="shared" ca="1" si="1025"/>
        <v>0</v>
      </c>
      <c r="H5442">
        <f t="shared" ca="1" si="1026"/>
        <v>0</v>
      </c>
      <c r="I5442">
        <f t="shared" ca="1" si="1034"/>
        <v>0</v>
      </c>
      <c r="J5442">
        <f t="shared" ca="1" si="1035"/>
        <v>0</v>
      </c>
      <c r="K5442">
        <f t="shared" ca="1" si="1033"/>
        <v>0</v>
      </c>
      <c r="L5442">
        <f t="shared" ca="1" si="1027"/>
        <v>0</v>
      </c>
      <c r="M5442">
        <f t="shared" ca="1" si="1028"/>
        <v>0</v>
      </c>
      <c r="O5442" t="e">
        <f t="shared" ca="1" si="1029"/>
        <v>#N/A</v>
      </c>
      <c r="P5442" t="e">
        <f t="shared" ca="1" si="1030"/>
        <v>#N/A</v>
      </c>
    </row>
    <row r="5443" spans="1:16">
      <c r="A5443" t="str">
        <f t="shared" si="1022"/>
        <v>02</v>
      </c>
      <c r="B5443" t="e">
        <f t="shared" ca="1" si="1023"/>
        <v>#N/A</v>
      </c>
      <c r="C5443" t="str">
        <f t="shared" si="1024"/>
        <v>SMPL-1-DT-GRP</v>
      </c>
      <c r="D5443" t="s">
        <v>7144</v>
      </c>
      <c r="E5443">
        <f t="shared" ca="1" si="1025"/>
        <v>0</v>
      </c>
      <c r="H5443">
        <f t="shared" ca="1" si="1026"/>
        <v>0</v>
      </c>
      <c r="I5443">
        <f t="shared" ca="1" si="1034"/>
        <v>0</v>
      </c>
      <c r="J5443">
        <f t="shared" ca="1" si="1035"/>
        <v>0</v>
      </c>
      <c r="K5443">
        <f t="shared" ca="1" si="1033"/>
        <v>0</v>
      </c>
      <c r="L5443">
        <f t="shared" ca="1" si="1027"/>
        <v>0</v>
      </c>
      <c r="M5443">
        <f t="shared" ca="1" si="1028"/>
        <v>0</v>
      </c>
      <c r="O5443" t="e">
        <f t="shared" ca="1" si="1029"/>
        <v>#N/A</v>
      </c>
      <c r="P5443" t="e">
        <f t="shared" ca="1" si="1030"/>
        <v>#N/A</v>
      </c>
    </row>
    <row r="5444" spans="1:16">
      <c r="A5444" t="str">
        <f t="shared" si="1022"/>
        <v>03</v>
      </c>
      <c r="B5444" t="e">
        <f t="shared" ca="1" si="1023"/>
        <v>#N/A</v>
      </c>
      <c r="C5444" t="str">
        <f t="shared" si="1024"/>
        <v>SMPL-1-DT-GRP</v>
      </c>
      <c r="D5444" t="s">
        <v>7145</v>
      </c>
      <c r="E5444">
        <f t="shared" ca="1" si="1025"/>
        <v>0</v>
      </c>
      <c r="H5444">
        <f t="shared" ca="1" si="1026"/>
        <v>0</v>
      </c>
      <c r="I5444">
        <f t="shared" ca="1" si="1034"/>
        <v>0</v>
      </c>
      <c r="J5444">
        <f t="shared" ca="1" si="1035"/>
        <v>0</v>
      </c>
      <c r="K5444">
        <f t="shared" ca="1" si="1033"/>
        <v>0</v>
      </c>
      <c r="L5444">
        <f t="shared" ca="1" si="1027"/>
        <v>0</v>
      </c>
      <c r="M5444">
        <f t="shared" ca="1" si="1028"/>
        <v>0</v>
      </c>
      <c r="O5444" t="e">
        <f t="shared" ca="1" si="1029"/>
        <v>#N/A</v>
      </c>
      <c r="P5444" t="e">
        <f t="shared" ca="1" si="1030"/>
        <v>#N/A</v>
      </c>
    </row>
    <row r="5445" spans="1:16">
      <c r="A5445" t="str">
        <f t="shared" si="1022"/>
        <v>04</v>
      </c>
      <c r="B5445" t="e">
        <f t="shared" ca="1" si="1023"/>
        <v>#N/A</v>
      </c>
      <c r="C5445" t="str">
        <f t="shared" si="1024"/>
        <v>SMPL-1-DT-GRP</v>
      </c>
      <c r="D5445" t="s">
        <v>7146</v>
      </c>
      <c r="E5445">
        <f t="shared" ca="1" si="1025"/>
        <v>0</v>
      </c>
      <c r="H5445">
        <f t="shared" ca="1" si="1026"/>
        <v>0</v>
      </c>
      <c r="I5445">
        <f t="shared" ca="1" si="1034"/>
        <v>0</v>
      </c>
      <c r="J5445">
        <f t="shared" ca="1" si="1035"/>
        <v>0</v>
      </c>
      <c r="K5445">
        <f t="shared" ca="1" si="1033"/>
        <v>0</v>
      </c>
      <c r="L5445">
        <f t="shared" ca="1" si="1027"/>
        <v>0</v>
      </c>
      <c r="M5445">
        <f t="shared" ca="1" si="1028"/>
        <v>0</v>
      </c>
      <c r="O5445" t="e">
        <f t="shared" ca="1" si="1029"/>
        <v>#N/A</v>
      </c>
      <c r="P5445" t="e">
        <f t="shared" ca="1" si="1030"/>
        <v>#N/A</v>
      </c>
    </row>
    <row r="5446" spans="1:16">
      <c r="A5446" t="str">
        <f t="shared" si="1022"/>
        <v>05</v>
      </c>
      <c r="B5446" t="e">
        <f t="shared" ca="1" si="1023"/>
        <v>#N/A</v>
      </c>
      <c r="C5446" t="str">
        <f t="shared" si="1024"/>
        <v>SMPL-1-DT-GRP</v>
      </c>
      <c r="D5446" t="s">
        <v>7147</v>
      </c>
      <c r="E5446">
        <f t="shared" ca="1" si="1025"/>
        <v>0</v>
      </c>
      <c r="H5446">
        <f t="shared" ca="1" si="1026"/>
        <v>0</v>
      </c>
      <c r="I5446">
        <f t="shared" ca="1" si="1034"/>
        <v>0</v>
      </c>
      <c r="J5446">
        <f t="shared" ca="1" si="1035"/>
        <v>0</v>
      </c>
      <c r="K5446">
        <f t="shared" ca="1" si="1033"/>
        <v>0</v>
      </c>
      <c r="L5446">
        <f t="shared" ca="1" si="1027"/>
        <v>0</v>
      </c>
      <c r="M5446">
        <f t="shared" ca="1" si="1028"/>
        <v>0</v>
      </c>
      <c r="O5446" t="e">
        <f t="shared" ca="1" si="1029"/>
        <v>#N/A</v>
      </c>
      <c r="P5446" t="e">
        <f t="shared" ca="1" si="1030"/>
        <v>#N/A</v>
      </c>
    </row>
    <row r="5447" spans="1:16">
      <c r="A5447" t="str">
        <f t="shared" si="1022"/>
        <v>06</v>
      </c>
      <c r="B5447" t="e">
        <f t="shared" ca="1" si="1023"/>
        <v>#N/A</v>
      </c>
      <c r="C5447" t="str">
        <f t="shared" si="1024"/>
        <v>SMPL-1-DT-GRP</v>
      </c>
      <c r="D5447" t="s">
        <v>7148</v>
      </c>
      <c r="E5447">
        <f t="shared" ca="1" si="1025"/>
        <v>0</v>
      </c>
      <c r="H5447">
        <f t="shared" ca="1" si="1026"/>
        <v>0</v>
      </c>
      <c r="I5447">
        <f t="shared" ca="1" si="1034"/>
        <v>0</v>
      </c>
      <c r="J5447">
        <f t="shared" ca="1" si="1035"/>
        <v>0</v>
      </c>
      <c r="K5447">
        <f t="shared" ca="1" si="1033"/>
        <v>0</v>
      </c>
      <c r="L5447">
        <f t="shared" ca="1" si="1027"/>
        <v>0</v>
      </c>
      <c r="M5447">
        <f t="shared" ca="1" si="1028"/>
        <v>0</v>
      </c>
      <c r="O5447" t="e">
        <f t="shared" ca="1" si="1029"/>
        <v>#N/A</v>
      </c>
      <c r="P5447" t="e">
        <f t="shared" ca="1" si="1030"/>
        <v>#N/A</v>
      </c>
    </row>
    <row r="5448" spans="1:16">
      <c r="A5448" t="str">
        <f t="shared" si="1022"/>
        <v>07</v>
      </c>
      <c r="B5448" t="e">
        <f t="shared" ca="1" si="1023"/>
        <v>#N/A</v>
      </c>
      <c r="C5448" t="str">
        <f t="shared" si="1024"/>
        <v>SMPL-1-DT-GRP</v>
      </c>
      <c r="D5448" t="s">
        <v>7149</v>
      </c>
      <c r="E5448">
        <f t="shared" ca="1" si="1025"/>
        <v>0</v>
      </c>
      <c r="H5448">
        <f t="shared" ca="1" si="1026"/>
        <v>0</v>
      </c>
      <c r="I5448">
        <f t="shared" ca="1" si="1034"/>
        <v>0</v>
      </c>
      <c r="J5448">
        <f t="shared" ca="1" si="1035"/>
        <v>0</v>
      </c>
      <c r="K5448">
        <f t="shared" ca="1" si="1033"/>
        <v>0</v>
      </c>
      <c r="L5448">
        <f t="shared" ca="1" si="1027"/>
        <v>0</v>
      </c>
      <c r="M5448">
        <f t="shared" ca="1" si="1028"/>
        <v>0</v>
      </c>
      <c r="O5448" t="e">
        <f t="shared" ca="1" si="1029"/>
        <v>#N/A</v>
      </c>
      <c r="P5448" t="e">
        <f t="shared" ca="1" si="1030"/>
        <v>#N/A</v>
      </c>
    </row>
    <row r="5449" spans="1:16">
      <c r="A5449" t="str">
        <f t="shared" si="1022"/>
        <v>08</v>
      </c>
      <c r="B5449" t="e">
        <f t="shared" ca="1" si="1023"/>
        <v>#N/A</v>
      </c>
      <c r="C5449" t="str">
        <f t="shared" si="1024"/>
        <v>SMPL-1-DT-GRP</v>
      </c>
      <c r="D5449" t="s">
        <v>7150</v>
      </c>
      <c r="E5449">
        <f t="shared" ca="1" si="1025"/>
        <v>0</v>
      </c>
      <c r="H5449">
        <f t="shared" ca="1" si="1026"/>
        <v>0</v>
      </c>
      <c r="I5449">
        <f t="shared" ca="1" si="1034"/>
        <v>0</v>
      </c>
      <c r="J5449">
        <f t="shared" ca="1" si="1035"/>
        <v>0</v>
      </c>
      <c r="K5449">
        <f t="shared" ca="1" si="1033"/>
        <v>0</v>
      </c>
      <c r="L5449">
        <f t="shared" ca="1" si="1027"/>
        <v>0</v>
      </c>
      <c r="M5449">
        <f t="shared" ca="1" si="1028"/>
        <v>0</v>
      </c>
      <c r="O5449" t="e">
        <f t="shared" ca="1" si="1029"/>
        <v>#N/A</v>
      </c>
      <c r="P5449" t="e">
        <f t="shared" ca="1" si="1030"/>
        <v>#N/A</v>
      </c>
    </row>
    <row r="5450" spans="1:16">
      <c r="A5450" t="str">
        <f t="shared" si="1022"/>
        <v>09</v>
      </c>
      <c r="B5450" t="e">
        <f t="shared" ca="1" si="1023"/>
        <v>#N/A</v>
      </c>
      <c r="C5450" t="str">
        <f t="shared" si="1024"/>
        <v>SMPL-1-DT-GRP</v>
      </c>
      <c r="D5450" t="s">
        <v>7151</v>
      </c>
      <c r="E5450">
        <f t="shared" ca="1" si="1025"/>
        <v>0</v>
      </c>
      <c r="H5450">
        <f t="shared" ca="1" si="1026"/>
        <v>0</v>
      </c>
      <c r="I5450">
        <f t="shared" ca="1" si="1034"/>
        <v>0</v>
      </c>
      <c r="J5450">
        <f t="shared" ca="1" si="1035"/>
        <v>0</v>
      </c>
      <c r="K5450">
        <f t="shared" ref="K5450:K5513" ca="1" si="1036">IF(IFERROR(VLOOKUP($C5450,INDIRECT($G$9&amp;"d:d"),1,FALSE),0)&lt;&gt;0,K$13,0)</f>
        <v>0</v>
      </c>
      <c r="L5450">
        <f t="shared" ca="1" si="1027"/>
        <v>0</v>
      </c>
      <c r="M5450">
        <f t="shared" ca="1" si="1028"/>
        <v>0</v>
      </c>
      <c r="O5450" t="e">
        <f t="shared" ca="1" si="1029"/>
        <v>#N/A</v>
      </c>
      <c r="P5450" t="e">
        <f t="shared" ca="1" si="1030"/>
        <v>#N/A</v>
      </c>
    </row>
    <row r="5451" spans="1:16">
      <c r="A5451" t="str">
        <f t="shared" si="1022"/>
        <v>10</v>
      </c>
      <c r="B5451" t="e">
        <f t="shared" ca="1" si="1023"/>
        <v>#N/A</v>
      </c>
      <c r="C5451" t="str">
        <f t="shared" si="1024"/>
        <v>SMPL-1-DT-GRP</v>
      </c>
      <c r="D5451" t="s">
        <v>7152</v>
      </c>
      <c r="E5451">
        <f t="shared" ca="1" si="1025"/>
        <v>0</v>
      </c>
      <c r="H5451">
        <f t="shared" ca="1" si="1026"/>
        <v>0</v>
      </c>
      <c r="I5451">
        <f t="shared" ca="1" si="1034"/>
        <v>0</v>
      </c>
      <c r="J5451">
        <f t="shared" ca="1" si="1035"/>
        <v>0</v>
      </c>
      <c r="K5451">
        <f t="shared" ca="1" si="1036"/>
        <v>0</v>
      </c>
      <c r="L5451">
        <f t="shared" ca="1" si="1027"/>
        <v>0</v>
      </c>
      <c r="M5451">
        <f t="shared" ca="1" si="1028"/>
        <v>0</v>
      </c>
      <c r="O5451" t="e">
        <f t="shared" ca="1" si="1029"/>
        <v>#N/A</v>
      </c>
      <c r="P5451" t="e">
        <f t="shared" ca="1" si="1030"/>
        <v>#N/A</v>
      </c>
    </row>
    <row r="5452" spans="1:16">
      <c r="A5452" t="str">
        <f t="shared" si="1022"/>
        <v>100</v>
      </c>
      <c r="B5452" t="e">
        <f t="shared" ca="1" si="1023"/>
        <v>#N/A</v>
      </c>
      <c r="C5452" t="str">
        <f t="shared" si="1024"/>
        <v>SMPL-1-DT-GRP</v>
      </c>
      <c r="D5452" t="s">
        <v>7153</v>
      </c>
      <c r="E5452">
        <f t="shared" ca="1" si="1025"/>
        <v>0</v>
      </c>
      <c r="H5452">
        <f t="shared" ca="1" si="1026"/>
        <v>0</v>
      </c>
      <c r="I5452">
        <f t="shared" ca="1" si="1034"/>
        <v>0</v>
      </c>
      <c r="J5452">
        <f t="shared" ca="1" si="1035"/>
        <v>0</v>
      </c>
      <c r="K5452">
        <f t="shared" ca="1" si="1036"/>
        <v>0</v>
      </c>
      <c r="L5452">
        <f t="shared" ca="1" si="1027"/>
        <v>0</v>
      </c>
      <c r="M5452">
        <f t="shared" ca="1" si="1028"/>
        <v>0</v>
      </c>
      <c r="O5452" t="e">
        <f t="shared" ca="1" si="1029"/>
        <v>#N/A</v>
      </c>
      <c r="P5452" t="e">
        <f t="shared" ca="1" si="1030"/>
        <v>#N/A</v>
      </c>
    </row>
    <row r="5453" spans="1:16">
      <c r="A5453" t="str">
        <f t="shared" si="1022"/>
        <v>11</v>
      </c>
      <c r="B5453" t="e">
        <f t="shared" ca="1" si="1023"/>
        <v>#N/A</v>
      </c>
      <c r="C5453" t="str">
        <f t="shared" si="1024"/>
        <v>SMPL-1-DT-GRP</v>
      </c>
      <c r="D5453" t="s">
        <v>7154</v>
      </c>
      <c r="E5453">
        <f t="shared" ca="1" si="1025"/>
        <v>0</v>
      </c>
      <c r="H5453">
        <f t="shared" ca="1" si="1026"/>
        <v>0</v>
      </c>
      <c r="I5453">
        <f t="shared" ca="1" si="1034"/>
        <v>0</v>
      </c>
      <c r="J5453">
        <f t="shared" ca="1" si="1035"/>
        <v>0</v>
      </c>
      <c r="K5453">
        <f t="shared" ca="1" si="1036"/>
        <v>0</v>
      </c>
      <c r="L5453">
        <f t="shared" ca="1" si="1027"/>
        <v>0</v>
      </c>
      <c r="M5453">
        <f t="shared" ca="1" si="1028"/>
        <v>0</v>
      </c>
      <c r="O5453" t="e">
        <f t="shared" ca="1" si="1029"/>
        <v>#N/A</v>
      </c>
      <c r="P5453" t="e">
        <f t="shared" ca="1" si="1030"/>
        <v>#N/A</v>
      </c>
    </row>
    <row r="5454" spans="1:16">
      <c r="A5454" t="str">
        <f t="shared" si="1022"/>
        <v>12</v>
      </c>
      <c r="B5454" t="e">
        <f t="shared" ca="1" si="1023"/>
        <v>#N/A</v>
      </c>
      <c r="C5454" t="str">
        <f t="shared" si="1024"/>
        <v>SMPL-1-DT-GRP</v>
      </c>
      <c r="D5454" t="s">
        <v>7155</v>
      </c>
      <c r="E5454">
        <f t="shared" ca="1" si="1025"/>
        <v>0</v>
      </c>
      <c r="H5454">
        <f t="shared" ca="1" si="1026"/>
        <v>0</v>
      </c>
      <c r="I5454">
        <f t="shared" ca="1" si="1034"/>
        <v>0</v>
      </c>
      <c r="J5454">
        <f t="shared" ca="1" si="1035"/>
        <v>0</v>
      </c>
      <c r="K5454">
        <f t="shared" ca="1" si="1036"/>
        <v>0</v>
      </c>
      <c r="L5454">
        <f t="shared" ca="1" si="1027"/>
        <v>0</v>
      </c>
      <c r="M5454">
        <f t="shared" ca="1" si="1028"/>
        <v>0</v>
      </c>
      <c r="O5454" t="e">
        <f t="shared" ca="1" si="1029"/>
        <v>#N/A</v>
      </c>
      <c r="P5454" t="e">
        <f t="shared" ca="1" si="1030"/>
        <v>#N/A</v>
      </c>
    </row>
    <row r="5455" spans="1:16">
      <c r="A5455" t="str">
        <f t="shared" ref="A5455:A5518" si="1037">MID(D5455,LEN(C5455)+2,LEN(D5455)-LEN(C5455))</f>
        <v>13</v>
      </c>
      <c r="B5455" t="e">
        <f t="shared" ref="B5455:B5518" ca="1" si="1038">VLOOKUP(H5455,$A$1:$K$4,11,FALSE)</f>
        <v>#N/A</v>
      </c>
      <c r="C5455" t="str">
        <f t="shared" ref="C5455:C5518" si="1039">IF(RIGHT(LEFT(D5455,LEN(D5455)-3),1)="-",LEFT(D5455,LEN(D5455)-4),LEFT(D5455,LEN(D5455)-3))</f>
        <v>SMPL-1-DT-GRP</v>
      </c>
      <c r="D5455" t="s">
        <v>7156</v>
      </c>
      <c r="E5455">
        <f t="shared" ref="E5455:E5518" ca="1" si="1040">IFERROR(VLOOKUP(C5455,INDIRECT($H5455&amp;$O5455),MATCH($A5455,INDIRECT($H5455&amp;$P5455),0),FALSE),0)</f>
        <v>0</v>
      </c>
      <c r="H5455">
        <f t="shared" ref="H5455:H5518" ca="1" si="1041">IF(I5455&lt;&gt;0,I5455,IF(J5455&lt;&gt;0,J5455,IF(K5455&lt;&gt;0,K5455,IF(L5455&lt;&gt;0,L5455,IF(M5455&lt;&gt;0,M5455,N5455)))))</f>
        <v>0</v>
      </c>
      <c r="I5455">
        <f t="shared" ca="1" si="1034"/>
        <v>0</v>
      </c>
      <c r="J5455">
        <f t="shared" ca="1" si="1035"/>
        <v>0</v>
      </c>
      <c r="K5455">
        <f t="shared" ca="1" si="1036"/>
        <v>0</v>
      </c>
      <c r="L5455">
        <f t="shared" ref="L5455:L5518" ca="1" si="1042">IF(IFERROR(VLOOKUP($C5455,INDIRECT($G$10&amp;"d:d"),1,FALSE),0)&lt;&gt;0,L$13,0)</f>
        <v>0</v>
      </c>
      <c r="M5455">
        <f t="shared" ref="M5455:M5518" ca="1" si="1043">IF(IFERROR(VLOOKUP($C5455,INDIRECT($G$11&amp;"d:d"),1,FALSE),0)&lt;&gt;0,M$13,0)</f>
        <v>0</v>
      </c>
      <c r="O5455" t="e">
        <f t="shared" ref="O5455:O5518" ca="1" si="1044">VLOOKUP($H5455,$G$7:$I$11,2,FALSE)</f>
        <v>#N/A</v>
      </c>
      <c r="P5455" t="e">
        <f t="shared" ref="P5455:P5518" ca="1" si="1045">VLOOKUP($H5455,$G$7:$I$11,3,FALSE)</f>
        <v>#N/A</v>
      </c>
    </row>
    <row r="5456" spans="1:16">
      <c r="A5456" t="str">
        <f t="shared" si="1037"/>
        <v>15</v>
      </c>
      <c r="B5456" t="e">
        <f t="shared" ca="1" si="1038"/>
        <v>#N/A</v>
      </c>
      <c r="C5456" t="str">
        <f t="shared" si="1039"/>
        <v>SMPL-1-DT-GRP</v>
      </c>
      <c r="D5456" t="s">
        <v>7157</v>
      </c>
      <c r="E5456">
        <f t="shared" ca="1" si="1040"/>
        <v>0</v>
      </c>
      <c r="H5456">
        <f t="shared" ca="1" si="1041"/>
        <v>0</v>
      </c>
      <c r="I5456">
        <f t="shared" ca="1" si="1034"/>
        <v>0</v>
      </c>
      <c r="J5456">
        <f t="shared" ca="1" si="1035"/>
        <v>0</v>
      </c>
      <c r="K5456">
        <f t="shared" ca="1" si="1036"/>
        <v>0</v>
      </c>
      <c r="L5456">
        <f t="shared" ca="1" si="1042"/>
        <v>0</v>
      </c>
      <c r="M5456">
        <f t="shared" ca="1" si="1043"/>
        <v>0</v>
      </c>
      <c r="O5456" t="e">
        <f t="shared" ca="1" si="1044"/>
        <v>#N/A</v>
      </c>
      <c r="P5456" t="e">
        <f t="shared" ca="1" si="1045"/>
        <v>#N/A</v>
      </c>
    </row>
    <row r="5457" spans="1:16">
      <c r="A5457" t="str">
        <f t="shared" si="1037"/>
        <v>01</v>
      </c>
      <c r="B5457" t="e">
        <f t="shared" ca="1" si="1038"/>
        <v>#N/A</v>
      </c>
      <c r="C5457" t="str">
        <f t="shared" si="1039"/>
        <v>SMPL-2-DT-GRP</v>
      </c>
      <c r="D5457" t="s">
        <v>7158</v>
      </c>
      <c r="E5457">
        <f t="shared" ca="1" si="1040"/>
        <v>0</v>
      </c>
      <c r="H5457">
        <f t="shared" ca="1" si="1041"/>
        <v>0</v>
      </c>
      <c r="I5457">
        <f t="shared" ca="1" si="1034"/>
        <v>0</v>
      </c>
      <c r="J5457">
        <f t="shared" ca="1" si="1035"/>
        <v>0</v>
      </c>
      <c r="K5457">
        <f t="shared" ca="1" si="1036"/>
        <v>0</v>
      </c>
      <c r="L5457">
        <f t="shared" ca="1" si="1042"/>
        <v>0</v>
      </c>
      <c r="M5457">
        <f t="shared" ca="1" si="1043"/>
        <v>0</v>
      </c>
      <c r="O5457" t="e">
        <f t="shared" ca="1" si="1044"/>
        <v>#N/A</v>
      </c>
      <c r="P5457" t="e">
        <f t="shared" ca="1" si="1045"/>
        <v>#N/A</v>
      </c>
    </row>
    <row r="5458" spans="1:16">
      <c r="A5458" t="str">
        <f t="shared" si="1037"/>
        <v>02</v>
      </c>
      <c r="B5458" t="e">
        <f t="shared" ca="1" si="1038"/>
        <v>#N/A</v>
      </c>
      <c r="C5458" t="str">
        <f t="shared" si="1039"/>
        <v>SMPL-2-DT-GRP</v>
      </c>
      <c r="D5458" t="s">
        <v>7159</v>
      </c>
      <c r="E5458">
        <f t="shared" ca="1" si="1040"/>
        <v>0</v>
      </c>
      <c r="H5458">
        <f t="shared" ca="1" si="1041"/>
        <v>0</v>
      </c>
      <c r="I5458">
        <f t="shared" ca="1" si="1034"/>
        <v>0</v>
      </c>
      <c r="J5458">
        <f t="shared" ca="1" si="1035"/>
        <v>0</v>
      </c>
      <c r="K5458">
        <f t="shared" ca="1" si="1036"/>
        <v>0</v>
      </c>
      <c r="L5458">
        <f t="shared" ca="1" si="1042"/>
        <v>0</v>
      </c>
      <c r="M5458">
        <f t="shared" ca="1" si="1043"/>
        <v>0</v>
      </c>
      <c r="O5458" t="e">
        <f t="shared" ca="1" si="1044"/>
        <v>#N/A</v>
      </c>
      <c r="P5458" t="e">
        <f t="shared" ca="1" si="1045"/>
        <v>#N/A</v>
      </c>
    </row>
    <row r="5459" spans="1:16">
      <c r="A5459" t="str">
        <f t="shared" si="1037"/>
        <v>03</v>
      </c>
      <c r="B5459" t="e">
        <f t="shared" ca="1" si="1038"/>
        <v>#N/A</v>
      </c>
      <c r="C5459" t="str">
        <f t="shared" si="1039"/>
        <v>SMPL-2-DT-GRP</v>
      </c>
      <c r="D5459" t="s">
        <v>7160</v>
      </c>
      <c r="E5459">
        <f t="shared" ca="1" si="1040"/>
        <v>0</v>
      </c>
      <c r="H5459">
        <f t="shared" ca="1" si="1041"/>
        <v>0</v>
      </c>
      <c r="I5459">
        <f t="shared" ca="1" si="1034"/>
        <v>0</v>
      </c>
      <c r="J5459">
        <f t="shared" ca="1" si="1035"/>
        <v>0</v>
      </c>
      <c r="K5459">
        <f t="shared" ca="1" si="1036"/>
        <v>0</v>
      </c>
      <c r="L5459">
        <f t="shared" ca="1" si="1042"/>
        <v>0</v>
      </c>
      <c r="M5459">
        <f t="shared" ca="1" si="1043"/>
        <v>0</v>
      </c>
      <c r="O5459" t="e">
        <f t="shared" ca="1" si="1044"/>
        <v>#N/A</v>
      </c>
      <c r="P5459" t="e">
        <f t="shared" ca="1" si="1045"/>
        <v>#N/A</v>
      </c>
    </row>
    <row r="5460" spans="1:16">
      <c r="A5460" t="str">
        <f t="shared" si="1037"/>
        <v>04</v>
      </c>
      <c r="B5460" t="e">
        <f t="shared" ca="1" si="1038"/>
        <v>#N/A</v>
      </c>
      <c r="C5460" t="str">
        <f t="shared" si="1039"/>
        <v>SMPL-2-DT-GRP</v>
      </c>
      <c r="D5460" t="s">
        <v>7161</v>
      </c>
      <c r="E5460">
        <f t="shared" ca="1" si="1040"/>
        <v>0</v>
      </c>
      <c r="H5460">
        <f t="shared" ca="1" si="1041"/>
        <v>0</v>
      </c>
      <c r="I5460">
        <f t="shared" ca="1" si="1034"/>
        <v>0</v>
      </c>
      <c r="J5460">
        <f t="shared" ca="1" si="1035"/>
        <v>0</v>
      </c>
      <c r="K5460">
        <f t="shared" ca="1" si="1036"/>
        <v>0</v>
      </c>
      <c r="L5460">
        <f t="shared" ca="1" si="1042"/>
        <v>0</v>
      </c>
      <c r="M5460">
        <f t="shared" ca="1" si="1043"/>
        <v>0</v>
      </c>
      <c r="O5460" t="e">
        <f t="shared" ca="1" si="1044"/>
        <v>#N/A</v>
      </c>
      <c r="P5460" t="e">
        <f t="shared" ca="1" si="1045"/>
        <v>#N/A</v>
      </c>
    </row>
    <row r="5461" spans="1:16">
      <c r="A5461" t="str">
        <f t="shared" si="1037"/>
        <v>05</v>
      </c>
      <c r="B5461" t="e">
        <f t="shared" ca="1" si="1038"/>
        <v>#N/A</v>
      </c>
      <c r="C5461" t="str">
        <f t="shared" si="1039"/>
        <v>SMPL-2-DT-GRP</v>
      </c>
      <c r="D5461" t="s">
        <v>7162</v>
      </c>
      <c r="E5461">
        <f t="shared" ca="1" si="1040"/>
        <v>0</v>
      </c>
      <c r="H5461">
        <f t="shared" ca="1" si="1041"/>
        <v>0</v>
      </c>
      <c r="I5461">
        <f t="shared" ca="1" si="1034"/>
        <v>0</v>
      </c>
      <c r="J5461">
        <f t="shared" ca="1" si="1035"/>
        <v>0</v>
      </c>
      <c r="K5461">
        <f t="shared" ca="1" si="1036"/>
        <v>0</v>
      </c>
      <c r="L5461">
        <f t="shared" ca="1" si="1042"/>
        <v>0</v>
      </c>
      <c r="M5461">
        <f t="shared" ca="1" si="1043"/>
        <v>0</v>
      </c>
      <c r="O5461" t="e">
        <f t="shared" ca="1" si="1044"/>
        <v>#N/A</v>
      </c>
      <c r="P5461" t="e">
        <f t="shared" ca="1" si="1045"/>
        <v>#N/A</v>
      </c>
    </row>
    <row r="5462" spans="1:16">
      <c r="A5462" t="str">
        <f t="shared" si="1037"/>
        <v>06</v>
      </c>
      <c r="B5462" t="e">
        <f t="shared" ca="1" si="1038"/>
        <v>#N/A</v>
      </c>
      <c r="C5462" t="str">
        <f t="shared" si="1039"/>
        <v>SMPL-2-DT-GRP</v>
      </c>
      <c r="D5462" t="s">
        <v>7163</v>
      </c>
      <c r="E5462">
        <f t="shared" ca="1" si="1040"/>
        <v>0</v>
      </c>
      <c r="H5462">
        <f t="shared" ca="1" si="1041"/>
        <v>0</v>
      </c>
      <c r="I5462">
        <f t="shared" ca="1" si="1034"/>
        <v>0</v>
      </c>
      <c r="J5462">
        <f t="shared" ca="1" si="1035"/>
        <v>0</v>
      </c>
      <c r="K5462">
        <f t="shared" ca="1" si="1036"/>
        <v>0</v>
      </c>
      <c r="L5462">
        <f t="shared" ca="1" si="1042"/>
        <v>0</v>
      </c>
      <c r="M5462">
        <f t="shared" ca="1" si="1043"/>
        <v>0</v>
      </c>
      <c r="O5462" t="e">
        <f t="shared" ca="1" si="1044"/>
        <v>#N/A</v>
      </c>
      <c r="P5462" t="e">
        <f t="shared" ca="1" si="1045"/>
        <v>#N/A</v>
      </c>
    </row>
    <row r="5463" spans="1:16">
      <c r="A5463" t="str">
        <f t="shared" si="1037"/>
        <v>07</v>
      </c>
      <c r="B5463" t="e">
        <f t="shared" ca="1" si="1038"/>
        <v>#N/A</v>
      </c>
      <c r="C5463" t="str">
        <f t="shared" si="1039"/>
        <v>SMPL-2-DT-GRP</v>
      </c>
      <c r="D5463" t="s">
        <v>7164</v>
      </c>
      <c r="E5463">
        <f t="shared" ca="1" si="1040"/>
        <v>0</v>
      </c>
      <c r="H5463">
        <f t="shared" ca="1" si="1041"/>
        <v>0</v>
      </c>
      <c r="I5463">
        <f t="shared" ca="1" si="1034"/>
        <v>0</v>
      </c>
      <c r="J5463">
        <f t="shared" ca="1" si="1035"/>
        <v>0</v>
      </c>
      <c r="K5463">
        <f t="shared" ca="1" si="1036"/>
        <v>0</v>
      </c>
      <c r="L5463">
        <f t="shared" ca="1" si="1042"/>
        <v>0</v>
      </c>
      <c r="M5463">
        <f t="shared" ca="1" si="1043"/>
        <v>0</v>
      </c>
      <c r="O5463" t="e">
        <f t="shared" ca="1" si="1044"/>
        <v>#N/A</v>
      </c>
      <c r="P5463" t="e">
        <f t="shared" ca="1" si="1045"/>
        <v>#N/A</v>
      </c>
    </row>
    <row r="5464" spans="1:16">
      <c r="A5464" t="str">
        <f t="shared" si="1037"/>
        <v>08</v>
      </c>
      <c r="B5464" t="e">
        <f t="shared" ca="1" si="1038"/>
        <v>#N/A</v>
      </c>
      <c r="C5464" t="str">
        <f t="shared" si="1039"/>
        <v>SMPL-2-DT-GRP</v>
      </c>
      <c r="D5464" t="s">
        <v>7165</v>
      </c>
      <c r="E5464">
        <f t="shared" ca="1" si="1040"/>
        <v>0</v>
      </c>
      <c r="H5464">
        <f t="shared" ca="1" si="1041"/>
        <v>0</v>
      </c>
      <c r="I5464">
        <f t="shared" ca="1" si="1034"/>
        <v>0</v>
      </c>
      <c r="J5464">
        <f t="shared" ca="1" si="1035"/>
        <v>0</v>
      </c>
      <c r="K5464">
        <f t="shared" ca="1" si="1036"/>
        <v>0</v>
      </c>
      <c r="L5464">
        <f t="shared" ca="1" si="1042"/>
        <v>0</v>
      </c>
      <c r="M5464">
        <f t="shared" ca="1" si="1043"/>
        <v>0</v>
      </c>
      <c r="O5464" t="e">
        <f t="shared" ca="1" si="1044"/>
        <v>#N/A</v>
      </c>
      <c r="P5464" t="e">
        <f t="shared" ca="1" si="1045"/>
        <v>#N/A</v>
      </c>
    </row>
    <row r="5465" spans="1:16">
      <c r="A5465" t="str">
        <f t="shared" si="1037"/>
        <v>09</v>
      </c>
      <c r="B5465" t="e">
        <f t="shared" ca="1" si="1038"/>
        <v>#N/A</v>
      </c>
      <c r="C5465" t="str">
        <f t="shared" si="1039"/>
        <v>SMPL-2-DT-GRP</v>
      </c>
      <c r="D5465" t="s">
        <v>7166</v>
      </c>
      <c r="E5465">
        <f t="shared" ca="1" si="1040"/>
        <v>0</v>
      </c>
      <c r="H5465">
        <f t="shared" ca="1" si="1041"/>
        <v>0</v>
      </c>
      <c r="I5465">
        <f t="shared" ca="1" si="1034"/>
        <v>0</v>
      </c>
      <c r="J5465">
        <f t="shared" ca="1" si="1035"/>
        <v>0</v>
      </c>
      <c r="K5465">
        <f t="shared" ca="1" si="1036"/>
        <v>0</v>
      </c>
      <c r="L5465">
        <f t="shared" ca="1" si="1042"/>
        <v>0</v>
      </c>
      <c r="M5465">
        <f t="shared" ca="1" si="1043"/>
        <v>0</v>
      </c>
      <c r="O5465" t="e">
        <f t="shared" ca="1" si="1044"/>
        <v>#N/A</v>
      </c>
      <c r="P5465" t="e">
        <f t="shared" ca="1" si="1045"/>
        <v>#N/A</v>
      </c>
    </row>
    <row r="5466" spans="1:16">
      <c r="A5466" t="str">
        <f t="shared" si="1037"/>
        <v>10</v>
      </c>
      <c r="B5466" t="e">
        <f t="shared" ca="1" si="1038"/>
        <v>#N/A</v>
      </c>
      <c r="C5466" t="str">
        <f t="shared" si="1039"/>
        <v>SMPL-2-DT-GRP</v>
      </c>
      <c r="D5466" t="s">
        <v>7167</v>
      </c>
      <c r="E5466">
        <f t="shared" ca="1" si="1040"/>
        <v>0</v>
      </c>
      <c r="H5466">
        <f t="shared" ca="1" si="1041"/>
        <v>0</v>
      </c>
      <c r="I5466">
        <f t="shared" ca="1" si="1034"/>
        <v>0</v>
      </c>
      <c r="J5466">
        <f t="shared" ca="1" si="1035"/>
        <v>0</v>
      </c>
      <c r="K5466">
        <f t="shared" ca="1" si="1036"/>
        <v>0</v>
      </c>
      <c r="L5466">
        <f t="shared" ca="1" si="1042"/>
        <v>0</v>
      </c>
      <c r="M5466">
        <f t="shared" ca="1" si="1043"/>
        <v>0</v>
      </c>
      <c r="O5466" t="e">
        <f t="shared" ca="1" si="1044"/>
        <v>#N/A</v>
      </c>
      <c r="P5466" t="e">
        <f t="shared" ca="1" si="1045"/>
        <v>#N/A</v>
      </c>
    </row>
    <row r="5467" spans="1:16">
      <c r="A5467" t="str">
        <f t="shared" si="1037"/>
        <v>100</v>
      </c>
      <c r="B5467" t="e">
        <f t="shared" ca="1" si="1038"/>
        <v>#N/A</v>
      </c>
      <c r="C5467" t="str">
        <f t="shared" si="1039"/>
        <v>SMPL-2-DT-GRP</v>
      </c>
      <c r="D5467" t="s">
        <v>7168</v>
      </c>
      <c r="E5467">
        <f t="shared" ca="1" si="1040"/>
        <v>0</v>
      </c>
      <c r="H5467">
        <f t="shared" ca="1" si="1041"/>
        <v>0</v>
      </c>
      <c r="I5467">
        <f t="shared" ca="1" si="1034"/>
        <v>0</v>
      </c>
      <c r="J5467">
        <f t="shared" ca="1" si="1035"/>
        <v>0</v>
      </c>
      <c r="K5467">
        <f t="shared" ca="1" si="1036"/>
        <v>0</v>
      </c>
      <c r="L5467">
        <f t="shared" ca="1" si="1042"/>
        <v>0</v>
      </c>
      <c r="M5467">
        <f t="shared" ca="1" si="1043"/>
        <v>0</v>
      </c>
      <c r="O5467" t="e">
        <f t="shared" ca="1" si="1044"/>
        <v>#N/A</v>
      </c>
      <c r="P5467" t="e">
        <f t="shared" ca="1" si="1045"/>
        <v>#N/A</v>
      </c>
    </row>
    <row r="5468" spans="1:16">
      <c r="A5468" t="str">
        <f t="shared" si="1037"/>
        <v>11</v>
      </c>
      <c r="B5468" t="e">
        <f t="shared" ca="1" si="1038"/>
        <v>#N/A</v>
      </c>
      <c r="C5468" t="str">
        <f t="shared" si="1039"/>
        <v>SMPL-2-DT-GRP</v>
      </c>
      <c r="D5468" t="s">
        <v>7169</v>
      </c>
      <c r="E5468">
        <f t="shared" ca="1" si="1040"/>
        <v>0</v>
      </c>
      <c r="H5468">
        <f t="shared" ca="1" si="1041"/>
        <v>0</v>
      </c>
      <c r="I5468">
        <f t="shared" ca="1" si="1034"/>
        <v>0</v>
      </c>
      <c r="J5468">
        <f t="shared" ca="1" si="1035"/>
        <v>0</v>
      </c>
      <c r="K5468">
        <f t="shared" ca="1" si="1036"/>
        <v>0</v>
      </c>
      <c r="L5468">
        <f t="shared" ca="1" si="1042"/>
        <v>0</v>
      </c>
      <c r="M5468">
        <f t="shared" ca="1" si="1043"/>
        <v>0</v>
      </c>
      <c r="O5468" t="e">
        <f t="shared" ca="1" si="1044"/>
        <v>#N/A</v>
      </c>
      <c r="P5468" t="e">
        <f t="shared" ca="1" si="1045"/>
        <v>#N/A</v>
      </c>
    </row>
    <row r="5469" spans="1:16">
      <c r="A5469" t="str">
        <f t="shared" si="1037"/>
        <v>12</v>
      </c>
      <c r="B5469" t="e">
        <f t="shared" ca="1" si="1038"/>
        <v>#N/A</v>
      </c>
      <c r="C5469" t="str">
        <f t="shared" si="1039"/>
        <v>SMPL-2-DT-GRP</v>
      </c>
      <c r="D5469" t="s">
        <v>7170</v>
      </c>
      <c r="E5469">
        <f t="shared" ca="1" si="1040"/>
        <v>0</v>
      </c>
      <c r="H5469">
        <f t="shared" ca="1" si="1041"/>
        <v>0</v>
      </c>
      <c r="I5469">
        <f t="shared" ca="1" si="1034"/>
        <v>0</v>
      </c>
      <c r="J5469">
        <f t="shared" ca="1" si="1035"/>
        <v>0</v>
      </c>
      <c r="K5469">
        <f t="shared" ca="1" si="1036"/>
        <v>0</v>
      </c>
      <c r="L5469">
        <f t="shared" ca="1" si="1042"/>
        <v>0</v>
      </c>
      <c r="M5469">
        <f t="shared" ca="1" si="1043"/>
        <v>0</v>
      </c>
      <c r="O5469" t="e">
        <f t="shared" ca="1" si="1044"/>
        <v>#N/A</v>
      </c>
      <c r="P5469" t="e">
        <f t="shared" ca="1" si="1045"/>
        <v>#N/A</v>
      </c>
    </row>
    <row r="5470" spans="1:16">
      <c r="A5470" t="str">
        <f t="shared" si="1037"/>
        <v>13</v>
      </c>
      <c r="B5470" t="e">
        <f t="shared" ca="1" si="1038"/>
        <v>#N/A</v>
      </c>
      <c r="C5470" t="str">
        <f t="shared" si="1039"/>
        <v>SMPL-2-DT-GRP</v>
      </c>
      <c r="D5470" t="s">
        <v>7171</v>
      </c>
      <c r="E5470">
        <f t="shared" ca="1" si="1040"/>
        <v>0</v>
      </c>
      <c r="H5470">
        <f t="shared" ca="1" si="1041"/>
        <v>0</v>
      </c>
      <c r="I5470">
        <f t="shared" ca="1" si="1034"/>
        <v>0</v>
      </c>
      <c r="J5470">
        <f t="shared" ca="1" si="1035"/>
        <v>0</v>
      </c>
      <c r="K5470">
        <f t="shared" ca="1" si="1036"/>
        <v>0</v>
      </c>
      <c r="L5470">
        <f t="shared" ca="1" si="1042"/>
        <v>0</v>
      </c>
      <c r="M5470">
        <f t="shared" ca="1" si="1043"/>
        <v>0</v>
      </c>
      <c r="O5470" t="e">
        <f t="shared" ca="1" si="1044"/>
        <v>#N/A</v>
      </c>
      <c r="P5470" t="e">
        <f t="shared" ca="1" si="1045"/>
        <v>#N/A</v>
      </c>
    </row>
    <row r="5471" spans="1:16">
      <c r="A5471" t="str">
        <f t="shared" si="1037"/>
        <v>15</v>
      </c>
      <c r="B5471" t="e">
        <f t="shared" ca="1" si="1038"/>
        <v>#N/A</v>
      </c>
      <c r="C5471" t="str">
        <f t="shared" si="1039"/>
        <v>SMPL-2-DT-GRP</v>
      </c>
      <c r="D5471" t="s">
        <v>7172</v>
      </c>
      <c r="E5471">
        <f t="shared" ca="1" si="1040"/>
        <v>0</v>
      </c>
      <c r="H5471">
        <f t="shared" ca="1" si="1041"/>
        <v>0</v>
      </c>
      <c r="I5471">
        <f t="shared" ca="1" si="1034"/>
        <v>0</v>
      </c>
      <c r="J5471">
        <f t="shared" ca="1" si="1035"/>
        <v>0</v>
      </c>
      <c r="K5471">
        <f t="shared" ca="1" si="1036"/>
        <v>0</v>
      </c>
      <c r="L5471">
        <f t="shared" ca="1" si="1042"/>
        <v>0</v>
      </c>
      <c r="M5471">
        <f t="shared" ca="1" si="1043"/>
        <v>0</v>
      </c>
      <c r="O5471" t="e">
        <f t="shared" ca="1" si="1044"/>
        <v>#N/A</v>
      </c>
      <c r="P5471" t="e">
        <f t="shared" ca="1" si="1045"/>
        <v>#N/A</v>
      </c>
    </row>
    <row r="5472" spans="1:16">
      <c r="A5472" t="str">
        <f t="shared" si="1037"/>
        <v>01</v>
      </c>
      <c r="B5472" t="e">
        <f t="shared" ca="1" si="1038"/>
        <v>#N/A</v>
      </c>
      <c r="C5472" t="str">
        <f t="shared" si="1039"/>
        <v>SMPL-21-DT-GRP</v>
      </c>
      <c r="D5472" t="s">
        <v>7173</v>
      </c>
      <c r="E5472">
        <f t="shared" ca="1" si="1040"/>
        <v>0</v>
      </c>
      <c r="H5472">
        <f t="shared" ca="1" si="1041"/>
        <v>0</v>
      </c>
      <c r="I5472">
        <f t="shared" ca="1" si="1034"/>
        <v>0</v>
      </c>
      <c r="J5472">
        <f t="shared" ca="1" si="1035"/>
        <v>0</v>
      </c>
      <c r="K5472">
        <f t="shared" ca="1" si="1036"/>
        <v>0</v>
      </c>
      <c r="L5472">
        <f t="shared" ca="1" si="1042"/>
        <v>0</v>
      </c>
      <c r="M5472">
        <f t="shared" ca="1" si="1043"/>
        <v>0</v>
      </c>
      <c r="O5472" t="e">
        <f t="shared" ca="1" si="1044"/>
        <v>#N/A</v>
      </c>
      <c r="P5472" t="e">
        <f t="shared" ca="1" si="1045"/>
        <v>#N/A</v>
      </c>
    </row>
    <row r="5473" spans="1:16">
      <c r="A5473" t="str">
        <f t="shared" si="1037"/>
        <v>02</v>
      </c>
      <c r="B5473" t="e">
        <f t="shared" ca="1" si="1038"/>
        <v>#N/A</v>
      </c>
      <c r="C5473" t="str">
        <f t="shared" si="1039"/>
        <v>SMPL-21-DT-GRP</v>
      </c>
      <c r="D5473" t="s">
        <v>7174</v>
      </c>
      <c r="E5473">
        <f t="shared" ca="1" si="1040"/>
        <v>0</v>
      </c>
      <c r="H5473">
        <f t="shared" ca="1" si="1041"/>
        <v>0</v>
      </c>
      <c r="I5473">
        <f t="shared" ca="1" si="1034"/>
        <v>0</v>
      </c>
      <c r="J5473">
        <f t="shared" ca="1" si="1035"/>
        <v>0</v>
      </c>
      <c r="K5473">
        <f t="shared" ca="1" si="1036"/>
        <v>0</v>
      </c>
      <c r="L5473">
        <f t="shared" ca="1" si="1042"/>
        <v>0</v>
      </c>
      <c r="M5473">
        <f t="shared" ca="1" si="1043"/>
        <v>0</v>
      </c>
      <c r="O5473" t="e">
        <f t="shared" ca="1" si="1044"/>
        <v>#N/A</v>
      </c>
      <c r="P5473" t="e">
        <f t="shared" ca="1" si="1045"/>
        <v>#N/A</v>
      </c>
    </row>
    <row r="5474" spans="1:16">
      <c r="A5474" t="str">
        <f t="shared" si="1037"/>
        <v>03</v>
      </c>
      <c r="B5474" t="e">
        <f t="shared" ca="1" si="1038"/>
        <v>#N/A</v>
      </c>
      <c r="C5474" t="str">
        <f t="shared" si="1039"/>
        <v>SMPL-21-DT-GRP</v>
      </c>
      <c r="D5474" t="s">
        <v>7175</v>
      </c>
      <c r="E5474">
        <f t="shared" ca="1" si="1040"/>
        <v>0</v>
      </c>
      <c r="H5474">
        <f t="shared" ca="1" si="1041"/>
        <v>0</v>
      </c>
      <c r="I5474">
        <f t="shared" ca="1" si="1034"/>
        <v>0</v>
      </c>
      <c r="J5474">
        <f t="shared" ca="1" si="1035"/>
        <v>0</v>
      </c>
      <c r="K5474">
        <f t="shared" ca="1" si="1036"/>
        <v>0</v>
      </c>
      <c r="L5474">
        <f t="shared" ca="1" si="1042"/>
        <v>0</v>
      </c>
      <c r="M5474">
        <f t="shared" ca="1" si="1043"/>
        <v>0</v>
      </c>
      <c r="O5474" t="e">
        <f t="shared" ca="1" si="1044"/>
        <v>#N/A</v>
      </c>
      <c r="P5474" t="e">
        <f t="shared" ca="1" si="1045"/>
        <v>#N/A</v>
      </c>
    </row>
    <row r="5475" spans="1:16">
      <c r="A5475" t="str">
        <f t="shared" si="1037"/>
        <v>04</v>
      </c>
      <c r="B5475" t="e">
        <f t="shared" ca="1" si="1038"/>
        <v>#N/A</v>
      </c>
      <c r="C5475" t="str">
        <f t="shared" si="1039"/>
        <v>SMPL-21-DT-GRP</v>
      </c>
      <c r="D5475" t="s">
        <v>7176</v>
      </c>
      <c r="E5475">
        <f t="shared" ca="1" si="1040"/>
        <v>0</v>
      </c>
      <c r="H5475">
        <f t="shared" ca="1" si="1041"/>
        <v>0</v>
      </c>
      <c r="I5475">
        <f t="shared" ca="1" si="1034"/>
        <v>0</v>
      </c>
      <c r="J5475">
        <f t="shared" ca="1" si="1035"/>
        <v>0</v>
      </c>
      <c r="K5475">
        <f t="shared" ca="1" si="1036"/>
        <v>0</v>
      </c>
      <c r="L5475">
        <f t="shared" ca="1" si="1042"/>
        <v>0</v>
      </c>
      <c r="M5475">
        <f t="shared" ca="1" si="1043"/>
        <v>0</v>
      </c>
      <c r="O5475" t="e">
        <f t="shared" ca="1" si="1044"/>
        <v>#N/A</v>
      </c>
      <c r="P5475" t="e">
        <f t="shared" ca="1" si="1045"/>
        <v>#N/A</v>
      </c>
    </row>
    <row r="5476" spans="1:16">
      <c r="A5476" t="str">
        <f t="shared" si="1037"/>
        <v>05</v>
      </c>
      <c r="B5476" t="e">
        <f t="shared" ca="1" si="1038"/>
        <v>#N/A</v>
      </c>
      <c r="C5476" t="str">
        <f t="shared" si="1039"/>
        <v>SMPL-21-DT-GRP</v>
      </c>
      <c r="D5476" t="s">
        <v>7177</v>
      </c>
      <c r="E5476">
        <f t="shared" ca="1" si="1040"/>
        <v>0</v>
      </c>
      <c r="H5476">
        <f t="shared" ca="1" si="1041"/>
        <v>0</v>
      </c>
      <c r="I5476">
        <f t="shared" ca="1" si="1034"/>
        <v>0</v>
      </c>
      <c r="J5476">
        <f t="shared" ca="1" si="1035"/>
        <v>0</v>
      </c>
      <c r="K5476">
        <f t="shared" ca="1" si="1036"/>
        <v>0</v>
      </c>
      <c r="L5476">
        <f t="shared" ca="1" si="1042"/>
        <v>0</v>
      </c>
      <c r="M5476">
        <f t="shared" ca="1" si="1043"/>
        <v>0</v>
      </c>
      <c r="O5476" t="e">
        <f t="shared" ca="1" si="1044"/>
        <v>#N/A</v>
      </c>
      <c r="P5476" t="e">
        <f t="shared" ca="1" si="1045"/>
        <v>#N/A</v>
      </c>
    </row>
    <row r="5477" spans="1:16">
      <c r="A5477" t="str">
        <f t="shared" si="1037"/>
        <v>06</v>
      </c>
      <c r="B5477" t="e">
        <f t="shared" ca="1" si="1038"/>
        <v>#N/A</v>
      </c>
      <c r="C5477" t="str">
        <f t="shared" si="1039"/>
        <v>SMPL-21-DT-GRP</v>
      </c>
      <c r="D5477" t="s">
        <v>7178</v>
      </c>
      <c r="E5477">
        <f t="shared" ca="1" si="1040"/>
        <v>0</v>
      </c>
      <c r="H5477">
        <f t="shared" ca="1" si="1041"/>
        <v>0</v>
      </c>
      <c r="I5477">
        <f t="shared" ca="1" si="1034"/>
        <v>0</v>
      </c>
      <c r="J5477">
        <f t="shared" ca="1" si="1035"/>
        <v>0</v>
      </c>
      <c r="K5477">
        <f t="shared" ca="1" si="1036"/>
        <v>0</v>
      </c>
      <c r="L5477">
        <f t="shared" ca="1" si="1042"/>
        <v>0</v>
      </c>
      <c r="M5477">
        <f t="shared" ca="1" si="1043"/>
        <v>0</v>
      </c>
      <c r="O5477" t="e">
        <f t="shared" ca="1" si="1044"/>
        <v>#N/A</v>
      </c>
      <c r="P5477" t="e">
        <f t="shared" ca="1" si="1045"/>
        <v>#N/A</v>
      </c>
    </row>
    <row r="5478" spans="1:16">
      <c r="A5478" t="str">
        <f t="shared" si="1037"/>
        <v>07</v>
      </c>
      <c r="B5478" t="e">
        <f t="shared" ca="1" si="1038"/>
        <v>#N/A</v>
      </c>
      <c r="C5478" t="str">
        <f t="shared" si="1039"/>
        <v>SMPL-21-DT-GRP</v>
      </c>
      <c r="D5478" t="s">
        <v>7179</v>
      </c>
      <c r="E5478">
        <f t="shared" ca="1" si="1040"/>
        <v>0</v>
      </c>
      <c r="H5478">
        <f t="shared" ca="1" si="1041"/>
        <v>0</v>
      </c>
      <c r="I5478">
        <f t="shared" ca="1" si="1034"/>
        <v>0</v>
      </c>
      <c r="J5478">
        <f t="shared" ca="1" si="1035"/>
        <v>0</v>
      </c>
      <c r="K5478">
        <f t="shared" ca="1" si="1036"/>
        <v>0</v>
      </c>
      <c r="L5478">
        <f t="shared" ca="1" si="1042"/>
        <v>0</v>
      </c>
      <c r="M5478">
        <f t="shared" ca="1" si="1043"/>
        <v>0</v>
      </c>
      <c r="O5478" t="e">
        <f t="shared" ca="1" si="1044"/>
        <v>#N/A</v>
      </c>
      <c r="P5478" t="e">
        <f t="shared" ca="1" si="1045"/>
        <v>#N/A</v>
      </c>
    </row>
    <row r="5479" spans="1:16">
      <c r="A5479" t="str">
        <f t="shared" si="1037"/>
        <v>08</v>
      </c>
      <c r="B5479" t="e">
        <f t="shared" ca="1" si="1038"/>
        <v>#N/A</v>
      </c>
      <c r="C5479" t="str">
        <f t="shared" si="1039"/>
        <v>SMPL-21-DT-GRP</v>
      </c>
      <c r="D5479" t="s">
        <v>7180</v>
      </c>
      <c r="E5479">
        <f t="shared" ca="1" si="1040"/>
        <v>0</v>
      </c>
      <c r="H5479">
        <f t="shared" ca="1" si="1041"/>
        <v>0</v>
      </c>
      <c r="I5479">
        <f t="shared" ca="1" si="1034"/>
        <v>0</v>
      </c>
      <c r="J5479">
        <f t="shared" ca="1" si="1035"/>
        <v>0</v>
      </c>
      <c r="K5479">
        <f t="shared" ca="1" si="1036"/>
        <v>0</v>
      </c>
      <c r="L5479">
        <f t="shared" ca="1" si="1042"/>
        <v>0</v>
      </c>
      <c r="M5479">
        <f t="shared" ca="1" si="1043"/>
        <v>0</v>
      </c>
      <c r="O5479" t="e">
        <f t="shared" ca="1" si="1044"/>
        <v>#N/A</v>
      </c>
      <c r="P5479" t="e">
        <f t="shared" ca="1" si="1045"/>
        <v>#N/A</v>
      </c>
    </row>
    <row r="5480" spans="1:16">
      <c r="A5480" t="str">
        <f t="shared" si="1037"/>
        <v>09</v>
      </c>
      <c r="B5480" t="e">
        <f t="shared" ca="1" si="1038"/>
        <v>#N/A</v>
      </c>
      <c r="C5480" t="str">
        <f t="shared" si="1039"/>
        <v>SMPL-21-DT-GRP</v>
      </c>
      <c r="D5480" t="s">
        <v>7181</v>
      </c>
      <c r="E5480">
        <f t="shared" ca="1" si="1040"/>
        <v>0</v>
      </c>
      <c r="H5480">
        <f t="shared" ca="1" si="1041"/>
        <v>0</v>
      </c>
      <c r="I5480">
        <f t="shared" ca="1" si="1034"/>
        <v>0</v>
      </c>
      <c r="J5480">
        <f t="shared" ca="1" si="1035"/>
        <v>0</v>
      </c>
      <c r="K5480">
        <f t="shared" ca="1" si="1036"/>
        <v>0</v>
      </c>
      <c r="L5480">
        <f t="shared" ca="1" si="1042"/>
        <v>0</v>
      </c>
      <c r="M5480">
        <f t="shared" ca="1" si="1043"/>
        <v>0</v>
      </c>
      <c r="O5480" t="e">
        <f t="shared" ca="1" si="1044"/>
        <v>#N/A</v>
      </c>
      <c r="P5480" t="e">
        <f t="shared" ca="1" si="1045"/>
        <v>#N/A</v>
      </c>
    </row>
    <row r="5481" spans="1:16">
      <c r="A5481" t="str">
        <f t="shared" si="1037"/>
        <v>10</v>
      </c>
      <c r="B5481" t="e">
        <f t="shared" ca="1" si="1038"/>
        <v>#N/A</v>
      </c>
      <c r="C5481" t="str">
        <f t="shared" si="1039"/>
        <v>SMPL-21-DT-GRP</v>
      </c>
      <c r="D5481" t="s">
        <v>7182</v>
      </c>
      <c r="E5481">
        <f t="shared" ca="1" si="1040"/>
        <v>0</v>
      </c>
      <c r="H5481">
        <f t="shared" ca="1" si="1041"/>
        <v>0</v>
      </c>
      <c r="I5481">
        <f t="shared" ca="1" si="1034"/>
        <v>0</v>
      </c>
      <c r="J5481">
        <f t="shared" ca="1" si="1035"/>
        <v>0</v>
      </c>
      <c r="K5481">
        <f t="shared" ca="1" si="1036"/>
        <v>0</v>
      </c>
      <c r="L5481">
        <f t="shared" ca="1" si="1042"/>
        <v>0</v>
      </c>
      <c r="M5481">
        <f t="shared" ca="1" si="1043"/>
        <v>0</v>
      </c>
      <c r="O5481" t="e">
        <f t="shared" ca="1" si="1044"/>
        <v>#N/A</v>
      </c>
      <c r="P5481" t="e">
        <f t="shared" ca="1" si="1045"/>
        <v>#N/A</v>
      </c>
    </row>
    <row r="5482" spans="1:16">
      <c r="A5482" t="str">
        <f t="shared" si="1037"/>
        <v>100</v>
      </c>
      <c r="B5482" t="e">
        <f t="shared" ca="1" si="1038"/>
        <v>#N/A</v>
      </c>
      <c r="C5482" t="str">
        <f t="shared" si="1039"/>
        <v>SMPL-21-DT-GRP</v>
      </c>
      <c r="D5482" t="s">
        <v>7183</v>
      </c>
      <c r="E5482">
        <f t="shared" ca="1" si="1040"/>
        <v>0</v>
      </c>
      <c r="H5482">
        <f t="shared" ca="1" si="1041"/>
        <v>0</v>
      </c>
      <c r="I5482">
        <f t="shared" ca="1" si="1034"/>
        <v>0</v>
      </c>
      <c r="J5482">
        <f t="shared" ca="1" si="1035"/>
        <v>0</v>
      </c>
      <c r="K5482">
        <f t="shared" ca="1" si="1036"/>
        <v>0</v>
      </c>
      <c r="L5482">
        <f t="shared" ca="1" si="1042"/>
        <v>0</v>
      </c>
      <c r="M5482">
        <f t="shared" ca="1" si="1043"/>
        <v>0</v>
      </c>
      <c r="O5482" t="e">
        <f t="shared" ca="1" si="1044"/>
        <v>#N/A</v>
      </c>
      <c r="P5482" t="e">
        <f t="shared" ca="1" si="1045"/>
        <v>#N/A</v>
      </c>
    </row>
    <row r="5483" spans="1:16">
      <c r="A5483" t="str">
        <f t="shared" si="1037"/>
        <v>11</v>
      </c>
      <c r="B5483" t="e">
        <f t="shared" ca="1" si="1038"/>
        <v>#N/A</v>
      </c>
      <c r="C5483" t="str">
        <f t="shared" si="1039"/>
        <v>SMPL-21-DT-GRP</v>
      </c>
      <c r="D5483" t="s">
        <v>7184</v>
      </c>
      <c r="E5483">
        <f t="shared" ca="1" si="1040"/>
        <v>0</v>
      </c>
      <c r="H5483">
        <f t="shared" ca="1" si="1041"/>
        <v>0</v>
      </c>
      <c r="I5483">
        <f t="shared" ca="1" si="1034"/>
        <v>0</v>
      </c>
      <c r="J5483">
        <f t="shared" ca="1" si="1035"/>
        <v>0</v>
      </c>
      <c r="K5483">
        <f t="shared" ca="1" si="1036"/>
        <v>0</v>
      </c>
      <c r="L5483">
        <f t="shared" ca="1" si="1042"/>
        <v>0</v>
      </c>
      <c r="M5483">
        <f t="shared" ca="1" si="1043"/>
        <v>0</v>
      </c>
      <c r="O5483" t="e">
        <f t="shared" ca="1" si="1044"/>
        <v>#N/A</v>
      </c>
      <c r="P5483" t="e">
        <f t="shared" ca="1" si="1045"/>
        <v>#N/A</v>
      </c>
    </row>
    <row r="5484" spans="1:16">
      <c r="A5484" t="str">
        <f t="shared" si="1037"/>
        <v>12</v>
      </c>
      <c r="B5484" t="e">
        <f t="shared" ca="1" si="1038"/>
        <v>#N/A</v>
      </c>
      <c r="C5484" t="str">
        <f t="shared" si="1039"/>
        <v>SMPL-21-DT-GRP</v>
      </c>
      <c r="D5484" t="s">
        <v>7185</v>
      </c>
      <c r="E5484">
        <f t="shared" ca="1" si="1040"/>
        <v>0</v>
      </c>
      <c r="H5484">
        <f t="shared" ca="1" si="1041"/>
        <v>0</v>
      </c>
      <c r="I5484">
        <f t="shared" ca="1" si="1034"/>
        <v>0</v>
      </c>
      <c r="J5484">
        <f t="shared" ca="1" si="1035"/>
        <v>0</v>
      </c>
      <c r="K5484">
        <f t="shared" ca="1" si="1036"/>
        <v>0</v>
      </c>
      <c r="L5484">
        <f t="shared" ca="1" si="1042"/>
        <v>0</v>
      </c>
      <c r="M5484">
        <f t="shared" ca="1" si="1043"/>
        <v>0</v>
      </c>
      <c r="O5484" t="e">
        <f t="shared" ca="1" si="1044"/>
        <v>#N/A</v>
      </c>
      <c r="P5484" t="e">
        <f t="shared" ca="1" si="1045"/>
        <v>#N/A</v>
      </c>
    </row>
    <row r="5485" spans="1:16">
      <c r="A5485" t="str">
        <f t="shared" si="1037"/>
        <v>13</v>
      </c>
      <c r="B5485" t="e">
        <f t="shared" ca="1" si="1038"/>
        <v>#N/A</v>
      </c>
      <c r="C5485" t="str">
        <f t="shared" si="1039"/>
        <v>SMPL-21-DT-GRP</v>
      </c>
      <c r="D5485" t="s">
        <v>7186</v>
      </c>
      <c r="E5485">
        <f t="shared" ca="1" si="1040"/>
        <v>0</v>
      </c>
      <c r="H5485">
        <f t="shared" ca="1" si="1041"/>
        <v>0</v>
      </c>
      <c r="I5485">
        <f t="shared" ca="1" si="1034"/>
        <v>0</v>
      </c>
      <c r="J5485">
        <f t="shared" ca="1" si="1035"/>
        <v>0</v>
      </c>
      <c r="K5485">
        <f t="shared" ca="1" si="1036"/>
        <v>0</v>
      </c>
      <c r="L5485">
        <f t="shared" ca="1" si="1042"/>
        <v>0</v>
      </c>
      <c r="M5485">
        <f t="shared" ca="1" si="1043"/>
        <v>0</v>
      </c>
      <c r="O5485" t="e">
        <f t="shared" ca="1" si="1044"/>
        <v>#N/A</v>
      </c>
      <c r="P5485" t="e">
        <f t="shared" ca="1" si="1045"/>
        <v>#N/A</v>
      </c>
    </row>
    <row r="5486" spans="1:16">
      <c r="A5486" t="str">
        <f t="shared" si="1037"/>
        <v>15</v>
      </c>
      <c r="B5486" t="e">
        <f t="shared" ca="1" si="1038"/>
        <v>#N/A</v>
      </c>
      <c r="C5486" t="str">
        <f t="shared" si="1039"/>
        <v>SMPL-21-DT-GRP</v>
      </c>
      <c r="D5486" t="s">
        <v>7187</v>
      </c>
      <c r="E5486">
        <f t="shared" ca="1" si="1040"/>
        <v>0</v>
      </c>
      <c r="H5486">
        <f t="shared" ca="1" si="1041"/>
        <v>0</v>
      </c>
      <c r="I5486">
        <f t="shared" ca="1" si="1034"/>
        <v>0</v>
      </c>
      <c r="J5486">
        <f t="shared" ca="1" si="1035"/>
        <v>0</v>
      </c>
      <c r="K5486">
        <f t="shared" ca="1" si="1036"/>
        <v>0</v>
      </c>
      <c r="L5486">
        <f t="shared" ca="1" si="1042"/>
        <v>0</v>
      </c>
      <c r="M5486">
        <f t="shared" ca="1" si="1043"/>
        <v>0</v>
      </c>
      <c r="O5486" t="e">
        <f t="shared" ca="1" si="1044"/>
        <v>#N/A</v>
      </c>
      <c r="P5486" t="e">
        <f t="shared" ca="1" si="1045"/>
        <v>#N/A</v>
      </c>
    </row>
    <row r="5487" spans="1:16">
      <c r="A5487" t="str">
        <f t="shared" si="1037"/>
        <v>01</v>
      </c>
      <c r="B5487" t="e">
        <f t="shared" ca="1" si="1038"/>
        <v>#N/A</v>
      </c>
      <c r="C5487" t="str">
        <f t="shared" si="1039"/>
        <v>SMPL-22-DT-GRP</v>
      </c>
      <c r="D5487" t="s">
        <v>7188</v>
      </c>
      <c r="E5487">
        <f t="shared" ca="1" si="1040"/>
        <v>0</v>
      </c>
      <c r="H5487">
        <f t="shared" ca="1" si="1041"/>
        <v>0</v>
      </c>
      <c r="I5487">
        <f t="shared" ca="1" si="1034"/>
        <v>0</v>
      </c>
      <c r="J5487">
        <f t="shared" ca="1" si="1035"/>
        <v>0</v>
      </c>
      <c r="K5487">
        <f t="shared" ca="1" si="1036"/>
        <v>0</v>
      </c>
      <c r="L5487">
        <f t="shared" ca="1" si="1042"/>
        <v>0</v>
      </c>
      <c r="M5487">
        <f t="shared" ca="1" si="1043"/>
        <v>0</v>
      </c>
      <c r="O5487" t="e">
        <f t="shared" ca="1" si="1044"/>
        <v>#N/A</v>
      </c>
      <c r="P5487" t="e">
        <f t="shared" ca="1" si="1045"/>
        <v>#N/A</v>
      </c>
    </row>
    <row r="5488" spans="1:16">
      <c r="A5488" t="str">
        <f t="shared" si="1037"/>
        <v>02</v>
      </c>
      <c r="B5488" t="e">
        <f t="shared" ca="1" si="1038"/>
        <v>#N/A</v>
      </c>
      <c r="C5488" t="str">
        <f t="shared" si="1039"/>
        <v>SMPL-22-DT-GRP</v>
      </c>
      <c r="D5488" t="s">
        <v>7189</v>
      </c>
      <c r="E5488">
        <f t="shared" ca="1" si="1040"/>
        <v>0</v>
      </c>
      <c r="H5488">
        <f t="shared" ca="1" si="1041"/>
        <v>0</v>
      </c>
      <c r="I5488">
        <f t="shared" ref="I5488:I5551" ca="1" si="1046">IF(IFERROR(VLOOKUP(C5488,INDIRECT($G$7&amp;"D:D"),1,FALSE),0)&lt;&gt;0,I$13,0)</f>
        <v>0</v>
      </c>
      <c r="J5488">
        <f t="shared" ref="J5488:J5551" ca="1" si="1047">IF(IFERROR(VLOOKUP(C5488,INDIRECT($G$8&amp;"D:D"),1,FALSE),0)&lt;&gt;0,J$13,0)</f>
        <v>0</v>
      </c>
      <c r="K5488">
        <f t="shared" ca="1" si="1036"/>
        <v>0</v>
      </c>
      <c r="L5488">
        <f t="shared" ca="1" si="1042"/>
        <v>0</v>
      </c>
      <c r="M5488">
        <f t="shared" ca="1" si="1043"/>
        <v>0</v>
      </c>
      <c r="O5488" t="e">
        <f t="shared" ca="1" si="1044"/>
        <v>#N/A</v>
      </c>
      <c r="P5488" t="e">
        <f t="shared" ca="1" si="1045"/>
        <v>#N/A</v>
      </c>
    </row>
    <row r="5489" spans="1:16">
      <c r="A5489" t="str">
        <f t="shared" si="1037"/>
        <v>03</v>
      </c>
      <c r="B5489" t="e">
        <f t="shared" ca="1" si="1038"/>
        <v>#N/A</v>
      </c>
      <c r="C5489" t="str">
        <f t="shared" si="1039"/>
        <v>SMPL-22-DT-GRP</v>
      </c>
      <c r="D5489" t="s">
        <v>7190</v>
      </c>
      <c r="E5489">
        <f t="shared" ca="1" si="1040"/>
        <v>0</v>
      </c>
      <c r="H5489">
        <f t="shared" ca="1" si="1041"/>
        <v>0</v>
      </c>
      <c r="I5489">
        <f t="shared" ca="1" si="1046"/>
        <v>0</v>
      </c>
      <c r="J5489">
        <f t="shared" ca="1" si="1047"/>
        <v>0</v>
      </c>
      <c r="K5489">
        <f t="shared" ca="1" si="1036"/>
        <v>0</v>
      </c>
      <c r="L5489">
        <f t="shared" ca="1" si="1042"/>
        <v>0</v>
      </c>
      <c r="M5489">
        <f t="shared" ca="1" si="1043"/>
        <v>0</v>
      </c>
      <c r="O5489" t="e">
        <f t="shared" ca="1" si="1044"/>
        <v>#N/A</v>
      </c>
      <c r="P5489" t="e">
        <f t="shared" ca="1" si="1045"/>
        <v>#N/A</v>
      </c>
    </row>
    <row r="5490" spans="1:16">
      <c r="A5490" t="str">
        <f t="shared" si="1037"/>
        <v>04</v>
      </c>
      <c r="B5490" t="e">
        <f t="shared" ca="1" si="1038"/>
        <v>#N/A</v>
      </c>
      <c r="C5490" t="str">
        <f t="shared" si="1039"/>
        <v>SMPL-22-DT-GRP</v>
      </c>
      <c r="D5490" t="s">
        <v>7191</v>
      </c>
      <c r="E5490">
        <f t="shared" ca="1" si="1040"/>
        <v>0</v>
      </c>
      <c r="H5490">
        <f t="shared" ca="1" si="1041"/>
        <v>0</v>
      </c>
      <c r="I5490">
        <f t="shared" ca="1" si="1046"/>
        <v>0</v>
      </c>
      <c r="J5490">
        <f t="shared" ca="1" si="1047"/>
        <v>0</v>
      </c>
      <c r="K5490">
        <f t="shared" ca="1" si="1036"/>
        <v>0</v>
      </c>
      <c r="L5490">
        <f t="shared" ca="1" si="1042"/>
        <v>0</v>
      </c>
      <c r="M5490">
        <f t="shared" ca="1" si="1043"/>
        <v>0</v>
      </c>
      <c r="O5490" t="e">
        <f t="shared" ca="1" si="1044"/>
        <v>#N/A</v>
      </c>
      <c r="P5490" t="e">
        <f t="shared" ca="1" si="1045"/>
        <v>#N/A</v>
      </c>
    </row>
    <row r="5491" spans="1:16">
      <c r="A5491" t="str">
        <f t="shared" si="1037"/>
        <v>05</v>
      </c>
      <c r="B5491" t="e">
        <f t="shared" ca="1" si="1038"/>
        <v>#N/A</v>
      </c>
      <c r="C5491" t="str">
        <f t="shared" si="1039"/>
        <v>SMPL-22-DT-GRP</v>
      </c>
      <c r="D5491" t="s">
        <v>7192</v>
      </c>
      <c r="E5491">
        <f t="shared" ca="1" si="1040"/>
        <v>0</v>
      </c>
      <c r="H5491">
        <f t="shared" ca="1" si="1041"/>
        <v>0</v>
      </c>
      <c r="I5491">
        <f t="shared" ca="1" si="1046"/>
        <v>0</v>
      </c>
      <c r="J5491">
        <f t="shared" ca="1" si="1047"/>
        <v>0</v>
      </c>
      <c r="K5491">
        <f t="shared" ca="1" si="1036"/>
        <v>0</v>
      </c>
      <c r="L5491">
        <f t="shared" ca="1" si="1042"/>
        <v>0</v>
      </c>
      <c r="M5491">
        <f t="shared" ca="1" si="1043"/>
        <v>0</v>
      </c>
      <c r="O5491" t="e">
        <f t="shared" ca="1" si="1044"/>
        <v>#N/A</v>
      </c>
      <c r="P5491" t="e">
        <f t="shared" ca="1" si="1045"/>
        <v>#N/A</v>
      </c>
    </row>
    <row r="5492" spans="1:16">
      <c r="A5492" t="str">
        <f t="shared" si="1037"/>
        <v>06</v>
      </c>
      <c r="B5492" t="e">
        <f t="shared" ca="1" si="1038"/>
        <v>#N/A</v>
      </c>
      <c r="C5492" t="str">
        <f t="shared" si="1039"/>
        <v>SMPL-22-DT-GRP</v>
      </c>
      <c r="D5492" t="s">
        <v>7193</v>
      </c>
      <c r="E5492">
        <f t="shared" ca="1" si="1040"/>
        <v>0</v>
      </c>
      <c r="H5492">
        <f t="shared" ca="1" si="1041"/>
        <v>0</v>
      </c>
      <c r="I5492">
        <f t="shared" ca="1" si="1046"/>
        <v>0</v>
      </c>
      <c r="J5492">
        <f t="shared" ca="1" si="1047"/>
        <v>0</v>
      </c>
      <c r="K5492">
        <f t="shared" ca="1" si="1036"/>
        <v>0</v>
      </c>
      <c r="L5492">
        <f t="shared" ca="1" si="1042"/>
        <v>0</v>
      </c>
      <c r="M5492">
        <f t="shared" ca="1" si="1043"/>
        <v>0</v>
      </c>
      <c r="O5492" t="e">
        <f t="shared" ca="1" si="1044"/>
        <v>#N/A</v>
      </c>
      <c r="P5492" t="e">
        <f t="shared" ca="1" si="1045"/>
        <v>#N/A</v>
      </c>
    </row>
    <row r="5493" spans="1:16">
      <c r="A5493" t="str">
        <f t="shared" si="1037"/>
        <v>07</v>
      </c>
      <c r="B5493" t="e">
        <f t="shared" ca="1" si="1038"/>
        <v>#N/A</v>
      </c>
      <c r="C5493" t="str">
        <f t="shared" si="1039"/>
        <v>SMPL-22-DT-GRP</v>
      </c>
      <c r="D5493" t="s">
        <v>7194</v>
      </c>
      <c r="E5493">
        <f t="shared" ca="1" si="1040"/>
        <v>0</v>
      </c>
      <c r="H5493">
        <f t="shared" ca="1" si="1041"/>
        <v>0</v>
      </c>
      <c r="I5493">
        <f t="shared" ca="1" si="1046"/>
        <v>0</v>
      </c>
      <c r="J5493">
        <f t="shared" ca="1" si="1047"/>
        <v>0</v>
      </c>
      <c r="K5493">
        <f t="shared" ca="1" si="1036"/>
        <v>0</v>
      </c>
      <c r="L5493">
        <f t="shared" ca="1" si="1042"/>
        <v>0</v>
      </c>
      <c r="M5493">
        <f t="shared" ca="1" si="1043"/>
        <v>0</v>
      </c>
      <c r="O5493" t="e">
        <f t="shared" ca="1" si="1044"/>
        <v>#N/A</v>
      </c>
      <c r="P5493" t="e">
        <f t="shared" ca="1" si="1045"/>
        <v>#N/A</v>
      </c>
    </row>
    <row r="5494" spans="1:16">
      <c r="A5494" t="str">
        <f t="shared" si="1037"/>
        <v>08</v>
      </c>
      <c r="B5494" t="e">
        <f t="shared" ca="1" si="1038"/>
        <v>#N/A</v>
      </c>
      <c r="C5494" t="str">
        <f t="shared" si="1039"/>
        <v>SMPL-22-DT-GRP</v>
      </c>
      <c r="D5494" t="s">
        <v>7195</v>
      </c>
      <c r="E5494">
        <f t="shared" ca="1" si="1040"/>
        <v>0</v>
      </c>
      <c r="H5494">
        <f t="shared" ca="1" si="1041"/>
        <v>0</v>
      </c>
      <c r="I5494">
        <f t="shared" ca="1" si="1046"/>
        <v>0</v>
      </c>
      <c r="J5494">
        <f t="shared" ca="1" si="1047"/>
        <v>0</v>
      </c>
      <c r="K5494">
        <f t="shared" ca="1" si="1036"/>
        <v>0</v>
      </c>
      <c r="L5494">
        <f t="shared" ca="1" si="1042"/>
        <v>0</v>
      </c>
      <c r="M5494">
        <f t="shared" ca="1" si="1043"/>
        <v>0</v>
      </c>
      <c r="O5494" t="e">
        <f t="shared" ca="1" si="1044"/>
        <v>#N/A</v>
      </c>
      <c r="P5494" t="e">
        <f t="shared" ca="1" si="1045"/>
        <v>#N/A</v>
      </c>
    </row>
    <row r="5495" spans="1:16">
      <c r="A5495" t="str">
        <f t="shared" si="1037"/>
        <v>09</v>
      </c>
      <c r="B5495" t="e">
        <f t="shared" ca="1" si="1038"/>
        <v>#N/A</v>
      </c>
      <c r="C5495" t="str">
        <f t="shared" si="1039"/>
        <v>SMPL-22-DT-GRP</v>
      </c>
      <c r="D5495" t="s">
        <v>7196</v>
      </c>
      <c r="E5495">
        <f t="shared" ca="1" si="1040"/>
        <v>0</v>
      </c>
      <c r="H5495">
        <f t="shared" ca="1" si="1041"/>
        <v>0</v>
      </c>
      <c r="I5495">
        <f t="shared" ca="1" si="1046"/>
        <v>0</v>
      </c>
      <c r="J5495">
        <f t="shared" ca="1" si="1047"/>
        <v>0</v>
      </c>
      <c r="K5495">
        <f t="shared" ca="1" si="1036"/>
        <v>0</v>
      </c>
      <c r="L5495">
        <f t="shared" ca="1" si="1042"/>
        <v>0</v>
      </c>
      <c r="M5495">
        <f t="shared" ca="1" si="1043"/>
        <v>0</v>
      </c>
      <c r="O5495" t="e">
        <f t="shared" ca="1" si="1044"/>
        <v>#N/A</v>
      </c>
      <c r="P5495" t="e">
        <f t="shared" ca="1" si="1045"/>
        <v>#N/A</v>
      </c>
    </row>
    <row r="5496" spans="1:16">
      <c r="A5496" t="str">
        <f t="shared" si="1037"/>
        <v>10</v>
      </c>
      <c r="B5496" t="e">
        <f t="shared" ca="1" si="1038"/>
        <v>#N/A</v>
      </c>
      <c r="C5496" t="str">
        <f t="shared" si="1039"/>
        <v>SMPL-22-DT-GRP</v>
      </c>
      <c r="D5496" t="s">
        <v>7197</v>
      </c>
      <c r="E5496">
        <f t="shared" ca="1" si="1040"/>
        <v>0</v>
      </c>
      <c r="H5496">
        <f t="shared" ca="1" si="1041"/>
        <v>0</v>
      </c>
      <c r="I5496">
        <f t="shared" ca="1" si="1046"/>
        <v>0</v>
      </c>
      <c r="J5496">
        <f t="shared" ca="1" si="1047"/>
        <v>0</v>
      </c>
      <c r="K5496">
        <f t="shared" ca="1" si="1036"/>
        <v>0</v>
      </c>
      <c r="L5496">
        <f t="shared" ca="1" si="1042"/>
        <v>0</v>
      </c>
      <c r="M5496">
        <f t="shared" ca="1" si="1043"/>
        <v>0</v>
      </c>
      <c r="O5496" t="e">
        <f t="shared" ca="1" si="1044"/>
        <v>#N/A</v>
      </c>
      <c r="P5496" t="e">
        <f t="shared" ca="1" si="1045"/>
        <v>#N/A</v>
      </c>
    </row>
    <row r="5497" spans="1:16">
      <c r="A5497" t="str">
        <f t="shared" si="1037"/>
        <v>100</v>
      </c>
      <c r="B5497" t="e">
        <f t="shared" ca="1" si="1038"/>
        <v>#N/A</v>
      </c>
      <c r="C5497" t="str">
        <f t="shared" si="1039"/>
        <v>SMPL-22-DT-GRP</v>
      </c>
      <c r="D5497" t="s">
        <v>7198</v>
      </c>
      <c r="E5497">
        <f t="shared" ca="1" si="1040"/>
        <v>0</v>
      </c>
      <c r="H5497">
        <f t="shared" ca="1" si="1041"/>
        <v>0</v>
      </c>
      <c r="I5497">
        <f t="shared" ca="1" si="1046"/>
        <v>0</v>
      </c>
      <c r="J5497">
        <f t="shared" ca="1" si="1047"/>
        <v>0</v>
      </c>
      <c r="K5497">
        <f t="shared" ca="1" si="1036"/>
        <v>0</v>
      </c>
      <c r="L5497">
        <f t="shared" ca="1" si="1042"/>
        <v>0</v>
      </c>
      <c r="M5497">
        <f t="shared" ca="1" si="1043"/>
        <v>0</v>
      </c>
      <c r="O5497" t="e">
        <f t="shared" ca="1" si="1044"/>
        <v>#N/A</v>
      </c>
      <c r="P5497" t="e">
        <f t="shared" ca="1" si="1045"/>
        <v>#N/A</v>
      </c>
    </row>
    <row r="5498" spans="1:16">
      <c r="A5498" t="str">
        <f t="shared" si="1037"/>
        <v>11</v>
      </c>
      <c r="B5498" t="e">
        <f t="shared" ca="1" si="1038"/>
        <v>#N/A</v>
      </c>
      <c r="C5498" t="str">
        <f t="shared" si="1039"/>
        <v>SMPL-22-DT-GRP</v>
      </c>
      <c r="D5498" t="s">
        <v>7199</v>
      </c>
      <c r="E5498">
        <f t="shared" ca="1" si="1040"/>
        <v>0</v>
      </c>
      <c r="H5498">
        <f t="shared" ca="1" si="1041"/>
        <v>0</v>
      </c>
      <c r="I5498">
        <f t="shared" ca="1" si="1046"/>
        <v>0</v>
      </c>
      <c r="J5498">
        <f t="shared" ca="1" si="1047"/>
        <v>0</v>
      </c>
      <c r="K5498">
        <f t="shared" ca="1" si="1036"/>
        <v>0</v>
      </c>
      <c r="L5498">
        <f t="shared" ca="1" si="1042"/>
        <v>0</v>
      </c>
      <c r="M5498">
        <f t="shared" ca="1" si="1043"/>
        <v>0</v>
      </c>
      <c r="O5498" t="e">
        <f t="shared" ca="1" si="1044"/>
        <v>#N/A</v>
      </c>
      <c r="P5498" t="e">
        <f t="shared" ca="1" si="1045"/>
        <v>#N/A</v>
      </c>
    </row>
    <row r="5499" spans="1:16">
      <c r="A5499" t="str">
        <f t="shared" si="1037"/>
        <v>12</v>
      </c>
      <c r="B5499" t="e">
        <f t="shared" ca="1" si="1038"/>
        <v>#N/A</v>
      </c>
      <c r="C5499" t="str">
        <f t="shared" si="1039"/>
        <v>SMPL-22-DT-GRP</v>
      </c>
      <c r="D5499" t="s">
        <v>7200</v>
      </c>
      <c r="E5499">
        <f t="shared" ca="1" si="1040"/>
        <v>0</v>
      </c>
      <c r="H5499">
        <f t="shared" ca="1" si="1041"/>
        <v>0</v>
      </c>
      <c r="I5499">
        <f t="shared" ca="1" si="1046"/>
        <v>0</v>
      </c>
      <c r="J5499">
        <f t="shared" ca="1" si="1047"/>
        <v>0</v>
      </c>
      <c r="K5499">
        <f t="shared" ca="1" si="1036"/>
        <v>0</v>
      </c>
      <c r="L5499">
        <f t="shared" ca="1" si="1042"/>
        <v>0</v>
      </c>
      <c r="M5499">
        <f t="shared" ca="1" si="1043"/>
        <v>0</v>
      </c>
      <c r="O5499" t="e">
        <f t="shared" ca="1" si="1044"/>
        <v>#N/A</v>
      </c>
      <c r="P5499" t="e">
        <f t="shared" ca="1" si="1045"/>
        <v>#N/A</v>
      </c>
    </row>
    <row r="5500" spans="1:16">
      <c r="A5500" t="str">
        <f t="shared" si="1037"/>
        <v>13</v>
      </c>
      <c r="B5500" t="e">
        <f t="shared" ca="1" si="1038"/>
        <v>#N/A</v>
      </c>
      <c r="C5500" t="str">
        <f t="shared" si="1039"/>
        <v>SMPL-22-DT-GRP</v>
      </c>
      <c r="D5500" t="s">
        <v>7201</v>
      </c>
      <c r="E5500">
        <f t="shared" ca="1" si="1040"/>
        <v>0</v>
      </c>
      <c r="H5500">
        <f t="shared" ca="1" si="1041"/>
        <v>0</v>
      </c>
      <c r="I5500">
        <f t="shared" ca="1" si="1046"/>
        <v>0</v>
      </c>
      <c r="J5500">
        <f t="shared" ca="1" si="1047"/>
        <v>0</v>
      </c>
      <c r="K5500">
        <f t="shared" ca="1" si="1036"/>
        <v>0</v>
      </c>
      <c r="L5500">
        <f t="shared" ca="1" si="1042"/>
        <v>0</v>
      </c>
      <c r="M5500">
        <f t="shared" ca="1" si="1043"/>
        <v>0</v>
      </c>
      <c r="O5500" t="e">
        <f t="shared" ca="1" si="1044"/>
        <v>#N/A</v>
      </c>
      <c r="P5500" t="e">
        <f t="shared" ca="1" si="1045"/>
        <v>#N/A</v>
      </c>
    </row>
    <row r="5501" spans="1:16">
      <c r="A5501" t="str">
        <f t="shared" si="1037"/>
        <v>15</v>
      </c>
      <c r="B5501" t="e">
        <f t="shared" ca="1" si="1038"/>
        <v>#N/A</v>
      </c>
      <c r="C5501" t="str">
        <f t="shared" si="1039"/>
        <v>SMPL-22-DT-GRP</v>
      </c>
      <c r="D5501" t="s">
        <v>7202</v>
      </c>
      <c r="E5501">
        <f t="shared" ca="1" si="1040"/>
        <v>0</v>
      </c>
      <c r="H5501">
        <f t="shared" ca="1" si="1041"/>
        <v>0</v>
      </c>
      <c r="I5501">
        <f t="shared" ca="1" si="1046"/>
        <v>0</v>
      </c>
      <c r="J5501">
        <f t="shared" ca="1" si="1047"/>
        <v>0</v>
      </c>
      <c r="K5501">
        <f t="shared" ca="1" si="1036"/>
        <v>0</v>
      </c>
      <c r="L5501">
        <f t="shared" ca="1" si="1042"/>
        <v>0</v>
      </c>
      <c r="M5501">
        <f t="shared" ca="1" si="1043"/>
        <v>0</v>
      </c>
      <c r="O5501" t="e">
        <f t="shared" ca="1" si="1044"/>
        <v>#N/A</v>
      </c>
      <c r="P5501" t="e">
        <f t="shared" ca="1" si="1045"/>
        <v>#N/A</v>
      </c>
    </row>
    <row r="5502" spans="1:16">
      <c r="A5502" t="str">
        <f t="shared" si="1037"/>
        <v>01</v>
      </c>
      <c r="B5502" t="e">
        <f t="shared" ca="1" si="1038"/>
        <v>#N/A</v>
      </c>
      <c r="C5502" t="str">
        <f t="shared" si="1039"/>
        <v>SMPL-23-DT-GRP</v>
      </c>
      <c r="D5502" t="s">
        <v>7203</v>
      </c>
      <c r="E5502">
        <f t="shared" ca="1" si="1040"/>
        <v>0</v>
      </c>
      <c r="H5502">
        <f t="shared" ca="1" si="1041"/>
        <v>0</v>
      </c>
      <c r="I5502">
        <f t="shared" ca="1" si="1046"/>
        <v>0</v>
      </c>
      <c r="J5502">
        <f t="shared" ca="1" si="1047"/>
        <v>0</v>
      </c>
      <c r="K5502">
        <f t="shared" ca="1" si="1036"/>
        <v>0</v>
      </c>
      <c r="L5502">
        <f t="shared" ca="1" si="1042"/>
        <v>0</v>
      </c>
      <c r="M5502">
        <f t="shared" ca="1" si="1043"/>
        <v>0</v>
      </c>
      <c r="O5502" t="e">
        <f t="shared" ca="1" si="1044"/>
        <v>#N/A</v>
      </c>
      <c r="P5502" t="e">
        <f t="shared" ca="1" si="1045"/>
        <v>#N/A</v>
      </c>
    </row>
    <row r="5503" spans="1:16">
      <c r="A5503" t="str">
        <f t="shared" si="1037"/>
        <v>02</v>
      </c>
      <c r="B5503" t="e">
        <f t="shared" ca="1" si="1038"/>
        <v>#N/A</v>
      </c>
      <c r="C5503" t="str">
        <f t="shared" si="1039"/>
        <v>SMPL-23-DT-GRP</v>
      </c>
      <c r="D5503" t="s">
        <v>7204</v>
      </c>
      <c r="E5503">
        <f t="shared" ca="1" si="1040"/>
        <v>0</v>
      </c>
      <c r="H5503">
        <f t="shared" ca="1" si="1041"/>
        <v>0</v>
      </c>
      <c r="I5503">
        <f t="shared" ca="1" si="1046"/>
        <v>0</v>
      </c>
      <c r="J5503">
        <f t="shared" ca="1" si="1047"/>
        <v>0</v>
      </c>
      <c r="K5503">
        <f t="shared" ca="1" si="1036"/>
        <v>0</v>
      </c>
      <c r="L5503">
        <f t="shared" ca="1" si="1042"/>
        <v>0</v>
      </c>
      <c r="M5503">
        <f t="shared" ca="1" si="1043"/>
        <v>0</v>
      </c>
      <c r="O5503" t="e">
        <f t="shared" ca="1" si="1044"/>
        <v>#N/A</v>
      </c>
      <c r="P5503" t="e">
        <f t="shared" ca="1" si="1045"/>
        <v>#N/A</v>
      </c>
    </row>
    <row r="5504" spans="1:16">
      <c r="A5504" t="str">
        <f t="shared" si="1037"/>
        <v>03</v>
      </c>
      <c r="B5504" t="e">
        <f t="shared" ca="1" si="1038"/>
        <v>#N/A</v>
      </c>
      <c r="C5504" t="str">
        <f t="shared" si="1039"/>
        <v>SMPL-23-DT-GRP</v>
      </c>
      <c r="D5504" t="s">
        <v>7205</v>
      </c>
      <c r="E5504">
        <f t="shared" ca="1" si="1040"/>
        <v>0</v>
      </c>
      <c r="H5504">
        <f t="shared" ca="1" si="1041"/>
        <v>0</v>
      </c>
      <c r="I5504">
        <f t="shared" ca="1" si="1046"/>
        <v>0</v>
      </c>
      <c r="J5504">
        <f t="shared" ca="1" si="1047"/>
        <v>0</v>
      </c>
      <c r="K5504">
        <f t="shared" ca="1" si="1036"/>
        <v>0</v>
      </c>
      <c r="L5504">
        <f t="shared" ca="1" si="1042"/>
        <v>0</v>
      </c>
      <c r="M5504">
        <f t="shared" ca="1" si="1043"/>
        <v>0</v>
      </c>
      <c r="O5504" t="e">
        <f t="shared" ca="1" si="1044"/>
        <v>#N/A</v>
      </c>
      <c r="P5504" t="e">
        <f t="shared" ca="1" si="1045"/>
        <v>#N/A</v>
      </c>
    </row>
    <row r="5505" spans="1:16">
      <c r="A5505" t="str">
        <f t="shared" si="1037"/>
        <v>04</v>
      </c>
      <c r="B5505" t="e">
        <f t="shared" ca="1" si="1038"/>
        <v>#N/A</v>
      </c>
      <c r="C5505" t="str">
        <f t="shared" si="1039"/>
        <v>SMPL-23-DT-GRP</v>
      </c>
      <c r="D5505" t="s">
        <v>7206</v>
      </c>
      <c r="E5505">
        <f t="shared" ca="1" si="1040"/>
        <v>0</v>
      </c>
      <c r="H5505">
        <f t="shared" ca="1" si="1041"/>
        <v>0</v>
      </c>
      <c r="I5505">
        <f t="shared" ca="1" si="1046"/>
        <v>0</v>
      </c>
      <c r="J5505">
        <f t="shared" ca="1" si="1047"/>
        <v>0</v>
      </c>
      <c r="K5505">
        <f t="shared" ca="1" si="1036"/>
        <v>0</v>
      </c>
      <c r="L5505">
        <f t="shared" ca="1" si="1042"/>
        <v>0</v>
      </c>
      <c r="M5505">
        <f t="shared" ca="1" si="1043"/>
        <v>0</v>
      </c>
      <c r="O5505" t="e">
        <f t="shared" ca="1" si="1044"/>
        <v>#N/A</v>
      </c>
      <c r="P5505" t="e">
        <f t="shared" ca="1" si="1045"/>
        <v>#N/A</v>
      </c>
    </row>
    <row r="5506" spans="1:16">
      <c r="A5506" t="str">
        <f t="shared" si="1037"/>
        <v>05</v>
      </c>
      <c r="B5506" t="e">
        <f t="shared" ca="1" si="1038"/>
        <v>#N/A</v>
      </c>
      <c r="C5506" t="str">
        <f t="shared" si="1039"/>
        <v>SMPL-23-DT-GRP</v>
      </c>
      <c r="D5506" t="s">
        <v>7207</v>
      </c>
      <c r="E5506">
        <f t="shared" ca="1" si="1040"/>
        <v>0</v>
      </c>
      <c r="H5506">
        <f t="shared" ca="1" si="1041"/>
        <v>0</v>
      </c>
      <c r="I5506">
        <f t="shared" ca="1" si="1046"/>
        <v>0</v>
      </c>
      <c r="J5506">
        <f t="shared" ca="1" si="1047"/>
        <v>0</v>
      </c>
      <c r="K5506">
        <f t="shared" ca="1" si="1036"/>
        <v>0</v>
      </c>
      <c r="L5506">
        <f t="shared" ca="1" si="1042"/>
        <v>0</v>
      </c>
      <c r="M5506">
        <f t="shared" ca="1" si="1043"/>
        <v>0</v>
      </c>
      <c r="O5506" t="e">
        <f t="shared" ca="1" si="1044"/>
        <v>#N/A</v>
      </c>
      <c r="P5506" t="e">
        <f t="shared" ca="1" si="1045"/>
        <v>#N/A</v>
      </c>
    </row>
    <row r="5507" spans="1:16">
      <c r="A5507" t="str">
        <f t="shared" si="1037"/>
        <v>06</v>
      </c>
      <c r="B5507" t="e">
        <f t="shared" ca="1" si="1038"/>
        <v>#N/A</v>
      </c>
      <c r="C5507" t="str">
        <f t="shared" si="1039"/>
        <v>SMPL-23-DT-GRP</v>
      </c>
      <c r="D5507" t="s">
        <v>7208</v>
      </c>
      <c r="E5507">
        <f t="shared" ca="1" si="1040"/>
        <v>0</v>
      </c>
      <c r="H5507">
        <f t="shared" ca="1" si="1041"/>
        <v>0</v>
      </c>
      <c r="I5507">
        <f t="shared" ca="1" si="1046"/>
        <v>0</v>
      </c>
      <c r="J5507">
        <f t="shared" ca="1" si="1047"/>
        <v>0</v>
      </c>
      <c r="K5507">
        <f t="shared" ca="1" si="1036"/>
        <v>0</v>
      </c>
      <c r="L5507">
        <f t="shared" ca="1" si="1042"/>
        <v>0</v>
      </c>
      <c r="M5507">
        <f t="shared" ca="1" si="1043"/>
        <v>0</v>
      </c>
      <c r="O5507" t="e">
        <f t="shared" ca="1" si="1044"/>
        <v>#N/A</v>
      </c>
      <c r="P5507" t="e">
        <f t="shared" ca="1" si="1045"/>
        <v>#N/A</v>
      </c>
    </row>
    <row r="5508" spans="1:16">
      <c r="A5508" t="str">
        <f t="shared" si="1037"/>
        <v>07</v>
      </c>
      <c r="B5508" t="e">
        <f t="shared" ca="1" si="1038"/>
        <v>#N/A</v>
      </c>
      <c r="C5508" t="str">
        <f t="shared" si="1039"/>
        <v>SMPL-23-DT-GRP</v>
      </c>
      <c r="D5508" t="s">
        <v>7209</v>
      </c>
      <c r="E5508">
        <f t="shared" ca="1" si="1040"/>
        <v>0</v>
      </c>
      <c r="H5508">
        <f t="shared" ca="1" si="1041"/>
        <v>0</v>
      </c>
      <c r="I5508">
        <f t="shared" ca="1" si="1046"/>
        <v>0</v>
      </c>
      <c r="J5508">
        <f t="shared" ca="1" si="1047"/>
        <v>0</v>
      </c>
      <c r="K5508">
        <f t="shared" ca="1" si="1036"/>
        <v>0</v>
      </c>
      <c r="L5508">
        <f t="shared" ca="1" si="1042"/>
        <v>0</v>
      </c>
      <c r="M5508">
        <f t="shared" ca="1" si="1043"/>
        <v>0</v>
      </c>
      <c r="O5508" t="e">
        <f t="shared" ca="1" si="1044"/>
        <v>#N/A</v>
      </c>
      <c r="P5508" t="e">
        <f t="shared" ca="1" si="1045"/>
        <v>#N/A</v>
      </c>
    </row>
    <row r="5509" spans="1:16">
      <c r="A5509" t="str">
        <f t="shared" si="1037"/>
        <v>08</v>
      </c>
      <c r="B5509" t="e">
        <f t="shared" ca="1" si="1038"/>
        <v>#N/A</v>
      </c>
      <c r="C5509" t="str">
        <f t="shared" si="1039"/>
        <v>SMPL-23-DT-GRP</v>
      </c>
      <c r="D5509" t="s">
        <v>7210</v>
      </c>
      <c r="E5509">
        <f t="shared" ca="1" si="1040"/>
        <v>0</v>
      </c>
      <c r="H5509">
        <f t="shared" ca="1" si="1041"/>
        <v>0</v>
      </c>
      <c r="I5509">
        <f t="shared" ca="1" si="1046"/>
        <v>0</v>
      </c>
      <c r="J5509">
        <f t="shared" ca="1" si="1047"/>
        <v>0</v>
      </c>
      <c r="K5509">
        <f t="shared" ca="1" si="1036"/>
        <v>0</v>
      </c>
      <c r="L5509">
        <f t="shared" ca="1" si="1042"/>
        <v>0</v>
      </c>
      <c r="M5509">
        <f t="shared" ca="1" si="1043"/>
        <v>0</v>
      </c>
      <c r="O5509" t="e">
        <f t="shared" ca="1" si="1044"/>
        <v>#N/A</v>
      </c>
      <c r="P5509" t="e">
        <f t="shared" ca="1" si="1045"/>
        <v>#N/A</v>
      </c>
    </row>
    <row r="5510" spans="1:16">
      <c r="A5510" t="str">
        <f t="shared" si="1037"/>
        <v>09</v>
      </c>
      <c r="B5510" t="e">
        <f t="shared" ca="1" si="1038"/>
        <v>#N/A</v>
      </c>
      <c r="C5510" t="str">
        <f t="shared" si="1039"/>
        <v>SMPL-23-DT-GRP</v>
      </c>
      <c r="D5510" t="s">
        <v>7211</v>
      </c>
      <c r="E5510">
        <f t="shared" ca="1" si="1040"/>
        <v>0</v>
      </c>
      <c r="H5510">
        <f t="shared" ca="1" si="1041"/>
        <v>0</v>
      </c>
      <c r="I5510">
        <f t="shared" ca="1" si="1046"/>
        <v>0</v>
      </c>
      <c r="J5510">
        <f t="shared" ca="1" si="1047"/>
        <v>0</v>
      </c>
      <c r="K5510">
        <f t="shared" ca="1" si="1036"/>
        <v>0</v>
      </c>
      <c r="L5510">
        <f t="shared" ca="1" si="1042"/>
        <v>0</v>
      </c>
      <c r="M5510">
        <f t="shared" ca="1" si="1043"/>
        <v>0</v>
      </c>
      <c r="O5510" t="e">
        <f t="shared" ca="1" si="1044"/>
        <v>#N/A</v>
      </c>
      <c r="P5510" t="e">
        <f t="shared" ca="1" si="1045"/>
        <v>#N/A</v>
      </c>
    </row>
    <row r="5511" spans="1:16">
      <c r="A5511" t="str">
        <f t="shared" si="1037"/>
        <v>10</v>
      </c>
      <c r="B5511" t="e">
        <f t="shared" ca="1" si="1038"/>
        <v>#N/A</v>
      </c>
      <c r="C5511" t="str">
        <f t="shared" si="1039"/>
        <v>SMPL-23-DT-GRP</v>
      </c>
      <c r="D5511" t="s">
        <v>7212</v>
      </c>
      <c r="E5511">
        <f t="shared" ca="1" si="1040"/>
        <v>0</v>
      </c>
      <c r="H5511">
        <f t="shared" ca="1" si="1041"/>
        <v>0</v>
      </c>
      <c r="I5511">
        <f t="shared" ca="1" si="1046"/>
        <v>0</v>
      </c>
      <c r="J5511">
        <f t="shared" ca="1" si="1047"/>
        <v>0</v>
      </c>
      <c r="K5511">
        <f t="shared" ca="1" si="1036"/>
        <v>0</v>
      </c>
      <c r="L5511">
        <f t="shared" ca="1" si="1042"/>
        <v>0</v>
      </c>
      <c r="M5511">
        <f t="shared" ca="1" si="1043"/>
        <v>0</v>
      </c>
      <c r="O5511" t="e">
        <f t="shared" ca="1" si="1044"/>
        <v>#N/A</v>
      </c>
      <c r="P5511" t="e">
        <f t="shared" ca="1" si="1045"/>
        <v>#N/A</v>
      </c>
    </row>
    <row r="5512" spans="1:16">
      <c r="A5512" t="str">
        <f t="shared" si="1037"/>
        <v>100</v>
      </c>
      <c r="B5512" t="e">
        <f t="shared" ca="1" si="1038"/>
        <v>#N/A</v>
      </c>
      <c r="C5512" t="str">
        <f t="shared" si="1039"/>
        <v>SMPL-23-DT-GRP</v>
      </c>
      <c r="D5512" t="s">
        <v>7213</v>
      </c>
      <c r="E5512">
        <f t="shared" ca="1" si="1040"/>
        <v>0</v>
      </c>
      <c r="H5512">
        <f t="shared" ca="1" si="1041"/>
        <v>0</v>
      </c>
      <c r="I5512">
        <f t="shared" ca="1" si="1046"/>
        <v>0</v>
      </c>
      <c r="J5512">
        <f t="shared" ca="1" si="1047"/>
        <v>0</v>
      </c>
      <c r="K5512">
        <f t="shared" ca="1" si="1036"/>
        <v>0</v>
      </c>
      <c r="L5512">
        <f t="shared" ca="1" si="1042"/>
        <v>0</v>
      </c>
      <c r="M5512">
        <f t="shared" ca="1" si="1043"/>
        <v>0</v>
      </c>
      <c r="O5512" t="e">
        <f t="shared" ca="1" si="1044"/>
        <v>#N/A</v>
      </c>
      <c r="P5512" t="e">
        <f t="shared" ca="1" si="1045"/>
        <v>#N/A</v>
      </c>
    </row>
    <row r="5513" spans="1:16">
      <c r="A5513" t="str">
        <f t="shared" si="1037"/>
        <v>11</v>
      </c>
      <c r="B5513" t="e">
        <f t="shared" ca="1" si="1038"/>
        <v>#N/A</v>
      </c>
      <c r="C5513" t="str">
        <f t="shared" si="1039"/>
        <v>SMPL-23-DT-GRP</v>
      </c>
      <c r="D5513" t="s">
        <v>7214</v>
      </c>
      <c r="E5513">
        <f t="shared" ca="1" si="1040"/>
        <v>0</v>
      </c>
      <c r="H5513">
        <f t="shared" ca="1" si="1041"/>
        <v>0</v>
      </c>
      <c r="I5513">
        <f t="shared" ca="1" si="1046"/>
        <v>0</v>
      </c>
      <c r="J5513">
        <f t="shared" ca="1" si="1047"/>
        <v>0</v>
      </c>
      <c r="K5513">
        <f t="shared" ca="1" si="1036"/>
        <v>0</v>
      </c>
      <c r="L5513">
        <f t="shared" ca="1" si="1042"/>
        <v>0</v>
      </c>
      <c r="M5513">
        <f t="shared" ca="1" si="1043"/>
        <v>0</v>
      </c>
      <c r="O5513" t="e">
        <f t="shared" ca="1" si="1044"/>
        <v>#N/A</v>
      </c>
      <c r="P5513" t="e">
        <f t="shared" ca="1" si="1045"/>
        <v>#N/A</v>
      </c>
    </row>
    <row r="5514" spans="1:16">
      <c r="A5514" t="str">
        <f t="shared" si="1037"/>
        <v>12</v>
      </c>
      <c r="B5514" t="e">
        <f t="shared" ca="1" si="1038"/>
        <v>#N/A</v>
      </c>
      <c r="C5514" t="str">
        <f t="shared" si="1039"/>
        <v>SMPL-23-DT-GRP</v>
      </c>
      <c r="D5514" t="s">
        <v>7215</v>
      </c>
      <c r="E5514">
        <f t="shared" ca="1" si="1040"/>
        <v>0</v>
      </c>
      <c r="H5514">
        <f t="shared" ca="1" si="1041"/>
        <v>0</v>
      </c>
      <c r="I5514">
        <f t="shared" ca="1" si="1046"/>
        <v>0</v>
      </c>
      <c r="J5514">
        <f t="shared" ca="1" si="1047"/>
        <v>0</v>
      </c>
      <c r="K5514">
        <f t="shared" ref="K5514:K5577" ca="1" si="1048">IF(IFERROR(VLOOKUP($C5514,INDIRECT($G$9&amp;"d:d"),1,FALSE),0)&lt;&gt;0,K$13,0)</f>
        <v>0</v>
      </c>
      <c r="L5514">
        <f t="shared" ca="1" si="1042"/>
        <v>0</v>
      </c>
      <c r="M5514">
        <f t="shared" ca="1" si="1043"/>
        <v>0</v>
      </c>
      <c r="O5514" t="e">
        <f t="shared" ca="1" si="1044"/>
        <v>#N/A</v>
      </c>
      <c r="P5514" t="e">
        <f t="shared" ca="1" si="1045"/>
        <v>#N/A</v>
      </c>
    </row>
    <row r="5515" spans="1:16">
      <c r="A5515" t="str">
        <f t="shared" si="1037"/>
        <v>13</v>
      </c>
      <c r="B5515" t="e">
        <f t="shared" ca="1" si="1038"/>
        <v>#N/A</v>
      </c>
      <c r="C5515" t="str">
        <f t="shared" si="1039"/>
        <v>SMPL-23-DT-GRP</v>
      </c>
      <c r="D5515" t="s">
        <v>7216</v>
      </c>
      <c r="E5515">
        <f t="shared" ca="1" si="1040"/>
        <v>0</v>
      </c>
      <c r="H5515">
        <f t="shared" ca="1" si="1041"/>
        <v>0</v>
      </c>
      <c r="I5515">
        <f t="shared" ca="1" si="1046"/>
        <v>0</v>
      </c>
      <c r="J5515">
        <f t="shared" ca="1" si="1047"/>
        <v>0</v>
      </c>
      <c r="K5515">
        <f t="shared" ca="1" si="1048"/>
        <v>0</v>
      </c>
      <c r="L5515">
        <f t="shared" ca="1" si="1042"/>
        <v>0</v>
      </c>
      <c r="M5515">
        <f t="shared" ca="1" si="1043"/>
        <v>0</v>
      </c>
      <c r="O5515" t="e">
        <f t="shared" ca="1" si="1044"/>
        <v>#N/A</v>
      </c>
      <c r="P5515" t="e">
        <f t="shared" ca="1" si="1045"/>
        <v>#N/A</v>
      </c>
    </row>
    <row r="5516" spans="1:16">
      <c r="A5516" t="str">
        <f t="shared" si="1037"/>
        <v>15</v>
      </c>
      <c r="B5516" t="e">
        <f t="shared" ca="1" si="1038"/>
        <v>#N/A</v>
      </c>
      <c r="C5516" t="str">
        <f t="shared" si="1039"/>
        <v>SMPL-23-DT-GRP</v>
      </c>
      <c r="D5516" t="s">
        <v>7217</v>
      </c>
      <c r="E5516">
        <f t="shared" ca="1" si="1040"/>
        <v>0</v>
      </c>
      <c r="H5516">
        <f t="shared" ca="1" si="1041"/>
        <v>0</v>
      </c>
      <c r="I5516">
        <f t="shared" ca="1" si="1046"/>
        <v>0</v>
      </c>
      <c r="J5516">
        <f t="shared" ca="1" si="1047"/>
        <v>0</v>
      </c>
      <c r="K5516">
        <f t="shared" ca="1" si="1048"/>
        <v>0</v>
      </c>
      <c r="L5516">
        <f t="shared" ca="1" si="1042"/>
        <v>0</v>
      </c>
      <c r="M5516">
        <f t="shared" ca="1" si="1043"/>
        <v>0</v>
      </c>
      <c r="O5516" t="e">
        <f t="shared" ca="1" si="1044"/>
        <v>#N/A</v>
      </c>
      <c r="P5516" t="e">
        <f t="shared" ca="1" si="1045"/>
        <v>#N/A</v>
      </c>
    </row>
    <row r="5517" spans="1:16">
      <c r="A5517" t="str">
        <f t="shared" si="1037"/>
        <v>01</v>
      </c>
      <c r="B5517" t="e">
        <f t="shared" ca="1" si="1038"/>
        <v>#N/A</v>
      </c>
      <c r="C5517" t="str">
        <f t="shared" si="1039"/>
        <v>SMPL-24-DT-GRP</v>
      </c>
      <c r="D5517" t="s">
        <v>7218</v>
      </c>
      <c r="E5517">
        <f t="shared" ca="1" si="1040"/>
        <v>0</v>
      </c>
      <c r="H5517">
        <f t="shared" ca="1" si="1041"/>
        <v>0</v>
      </c>
      <c r="I5517">
        <f t="shared" ca="1" si="1046"/>
        <v>0</v>
      </c>
      <c r="J5517">
        <f t="shared" ca="1" si="1047"/>
        <v>0</v>
      </c>
      <c r="K5517">
        <f t="shared" ca="1" si="1048"/>
        <v>0</v>
      </c>
      <c r="L5517">
        <f t="shared" ca="1" si="1042"/>
        <v>0</v>
      </c>
      <c r="M5517">
        <f t="shared" ca="1" si="1043"/>
        <v>0</v>
      </c>
      <c r="O5517" t="e">
        <f t="shared" ca="1" si="1044"/>
        <v>#N/A</v>
      </c>
      <c r="P5517" t="e">
        <f t="shared" ca="1" si="1045"/>
        <v>#N/A</v>
      </c>
    </row>
    <row r="5518" spans="1:16">
      <c r="A5518" t="str">
        <f t="shared" si="1037"/>
        <v>02</v>
      </c>
      <c r="B5518" t="e">
        <f t="shared" ca="1" si="1038"/>
        <v>#N/A</v>
      </c>
      <c r="C5518" t="str">
        <f t="shared" si="1039"/>
        <v>SMPL-24-DT-GRP</v>
      </c>
      <c r="D5518" t="s">
        <v>7219</v>
      </c>
      <c r="E5518">
        <f t="shared" ca="1" si="1040"/>
        <v>0</v>
      </c>
      <c r="H5518">
        <f t="shared" ca="1" si="1041"/>
        <v>0</v>
      </c>
      <c r="I5518">
        <f t="shared" ca="1" si="1046"/>
        <v>0</v>
      </c>
      <c r="J5518">
        <f t="shared" ca="1" si="1047"/>
        <v>0</v>
      </c>
      <c r="K5518">
        <f t="shared" ca="1" si="1048"/>
        <v>0</v>
      </c>
      <c r="L5518">
        <f t="shared" ca="1" si="1042"/>
        <v>0</v>
      </c>
      <c r="M5518">
        <f t="shared" ca="1" si="1043"/>
        <v>0</v>
      </c>
      <c r="O5518" t="e">
        <f t="shared" ca="1" si="1044"/>
        <v>#N/A</v>
      </c>
      <c r="P5518" t="e">
        <f t="shared" ca="1" si="1045"/>
        <v>#N/A</v>
      </c>
    </row>
    <row r="5519" spans="1:16">
      <c r="A5519" t="str">
        <f t="shared" ref="A5519:A5582" si="1049">MID(D5519,LEN(C5519)+2,LEN(D5519)-LEN(C5519))</f>
        <v>03</v>
      </c>
      <c r="B5519" t="e">
        <f t="shared" ref="B5519:B5582" ca="1" si="1050">VLOOKUP(H5519,$A$1:$K$4,11,FALSE)</f>
        <v>#N/A</v>
      </c>
      <c r="C5519" t="str">
        <f t="shared" ref="C5519:C5582" si="1051">IF(RIGHT(LEFT(D5519,LEN(D5519)-3),1)="-",LEFT(D5519,LEN(D5519)-4),LEFT(D5519,LEN(D5519)-3))</f>
        <v>SMPL-24-DT-GRP</v>
      </c>
      <c r="D5519" t="s">
        <v>7220</v>
      </c>
      <c r="E5519">
        <f t="shared" ref="E5519:E5582" ca="1" si="1052">IFERROR(VLOOKUP(C5519,INDIRECT($H5519&amp;$O5519),MATCH($A5519,INDIRECT($H5519&amp;$P5519),0),FALSE),0)</f>
        <v>0</v>
      </c>
      <c r="H5519">
        <f t="shared" ref="H5519:H5582" ca="1" si="1053">IF(I5519&lt;&gt;0,I5519,IF(J5519&lt;&gt;0,J5519,IF(K5519&lt;&gt;0,K5519,IF(L5519&lt;&gt;0,L5519,IF(M5519&lt;&gt;0,M5519,N5519)))))</f>
        <v>0</v>
      </c>
      <c r="I5519">
        <f t="shared" ca="1" si="1046"/>
        <v>0</v>
      </c>
      <c r="J5519">
        <f t="shared" ca="1" si="1047"/>
        <v>0</v>
      </c>
      <c r="K5519">
        <f t="shared" ca="1" si="1048"/>
        <v>0</v>
      </c>
      <c r="L5519">
        <f t="shared" ref="L5519:L5582" ca="1" si="1054">IF(IFERROR(VLOOKUP($C5519,INDIRECT($G$10&amp;"d:d"),1,FALSE),0)&lt;&gt;0,L$13,0)</f>
        <v>0</v>
      </c>
      <c r="M5519">
        <f t="shared" ref="M5519:M5582" ca="1" si="1055">IF(IFERROR(VLOOKUP($C5519,INDIRECT($G$11&amp;"d:d"),1,FALSE),0)&lt;&gt;0,M$13,0)</f>
        <v>0</v>
      </c>
      <c r="O5519" t="e">
        <f t="shared" ref="O5519:O5582" ca="1" si="1056">VLOOKUP($H5519,$G$7:$I$11,2,FALSE)</f>
        <v>#N/A</v>
      </c>
      <c r="P5519" t="e">
        <f t="shared" ref="P5519:P5582" ca="1" si="1057">VLOOKUP($H5519,$G$7:$I$11,3,FALSE)</f>
        <v>#N/A</v>
      </c>
    </row>
    <row r="5520" spans="1:16">
      <c r="A5520" t="str">
        <f t="shared" si="1049"/>
        <v>04</v>
      </c>
      <c r="B5520" t="e">
        <f t="shared" ca="1" si="1050"/>
        <v>#N/A</v>
      </c>
      <c r="C5520" t="str">
        <f t="shared" si="1051"/>
        <v>SMPL-24-DT-GRP</v>
      </c>
      <c r="D5520" t="s">
        <v>7221</v>
      </c>
      <c r="E5520">
        <f t="shared" ca="1" si="1052"/>
        <v>0</v>
      </c>
      <c r="H5520">
        <f t="shared" ca="1" si="1053"/>
        <v>0</v>
      </c>
      <c r="I5520">
        <f t="shared" ca="1" si="1046"/>
        <v>0</v>
      </c>
      <c r="J5520">
        <f t="shared" ca="1" si="1047"/>
        <v>0</v>
      </c>
      <c r="K5520">
        <f t="shared" ca="1" si="1048"/>
        <v>0</v>
      </c>
      <c r="L5520">
        <f t="shared" ca="1" si="1054"/>
        <v>0</v>
      </c>
      <c r="M5520">
        <f t="shared" ca="1" si="1055"/>
        <v>0</v>
      </c>
      <c r="O5520" t="e">
        <f t="shared" ca="1" si="1056"/>
        <v>#N/A</v>
      </c>
      <c r="P5520" t="e">
        <f t="shared" ca="1" si="1057"/>
        <v>#N/A</v>
      </c>
    </row>
    <row r="5521" spans="1:16">
      <c r="A5521" t="str">
        <f t="shared" si="1049"/>
        <v>05</v>
      </c>
      <c r="B5521" t="e">
        <f t="shared" ca="1" si="1050"/>
        <v>#N/A</v>
      </c>
      <c r="C5521" t="str">
        <f t="shared" si="1051"/>
        <v>SMPL-24-DT-GRP</v>
      </c>
      <c r="D5521" t="s">
        <v>7222</v>
      </c>
      <c r="E5521">
        <f t="shared" ca="1" si="1052"/>
        <v>0</v>
      </c>
      <c r="H5521">
        <f t="shared" ca="1" si="1053"/>
        <v>0</v>
      </c>
      <c r="I5521">
        <f t="shared" ca="1" si="1046"/>
        <v>0</v>
      </c>
      <c r="J5521">
        <f t="shared" ca="1" si="1047"/>
        <v>0</v>
      </c>
      <c r="K5521">
        <f t="shared" ca="1" si="1048"/>
        <v>0</v>
      </c>
      <c r="L5521">
        <f t="shared" ca="1" si="1054"/>
        <v>0</v>
      </c>
      <c r="M5521">
        <f t="shared" ca="1" si="1055"/>
        <v>0</v>
      </c>
      <c r="O5521" t="e">
        <f t="shared" ca="1" si="1056"/>
        <v>#N/A</v>
      </c>
      <c r="P5521" t="e">
        <f t="shared" ca="1" si="1057"/>
        <v>#N/A</v>
      </c>
    </row>
    <row r="5522" spans="1:16">
      <c r="A5522" t="str">
        <f t="shared" si="1049"/>
        <v>06</v>
      </c>
      <c r="B5522" t="e">
        <f t="shared" ca="1" si="1050"/>
        <v>#N/A</v>
      </c>
      <c r="C5522" t="str">
        <f t="shared" si="1051"/>
        <v>SMPL-24-DT-GRP</v>
      </c>
      <c r="D5522" t="s">
        <v>7223</v>
      </c>
      <c r="E5522">
        <f t="shared" ca="1" si="1052"/>
        <v>0</v>
      </c>
      <c r="H5522">
        <f t="shared" ca="1" si="1053"/>
        <v>0</v>
      </c>
      <c r="I5522">
        <f t="shared" ca="1" si="1046"/>
        <v>0</v>
      </c>
      <c r="J5522">
        <f t="shared" ca="1" si="1047"/>
        <v>0</v>
      </c>
      <c r="K5522">
        <f t="shared" ca="1" si="1048"/>
        <v>0</v>
      </c>
      <c r="L5522">
        <f t="shared" ca="1" si="1054"/>
        <v>0</v>
      </c>
      <c r="M5522">
        <f t="shared" ca="1" si="1055"/>
        <v>0</v>
      </c>
      <c r="O5522" t="e">
        <f t="shared" ca="1" si="1056"/>
        <v>#N/A</v>
      </c>
      <c r="P5522" t="e">
        <f t="shared" ca="1" si="1057"/>
        <v>#N/A</v>
      </c>
    </row>
    <row r="5523" spans="1:16">
      <c r="A5523" t="str">
        <f t="shared" si="1049"/>
        <v>07</v>
      </c>
      <c r="B5523" t="e">
        <f t="shared" ca="1" si="1050"/>
        <v>#N/A</v>
      </c>
      <c r="C5523" t="str">
        <f t="shared" si="1051"/>
        <v>SMPL-24-DT-GRP</v>
      </c>
      <c r="D5523" t="s">
        <v>7224</v>
      </c>
      <c r="E5523">
        <f t="shared" ca="1" si="1052"/>
        <v>0</v>
      </c>
      <c r="H5523">
        <f t="shared" ca="1" si="1053"/>
        <v>0</v>
      </c>
      <c r="I5523">
        <f t="shared" ca="1" si="1046"/>
        <v>0</v>
      </c>
      <c r="J5523">
        <f t="shared" ca="1" si="1047"/>
        <v>0</v>
      </c>
      <c r="K5523">
        <f t="shared" ca="1" si="1048"/>
        <v>0</v>
      </c>
      <c r="L5523">
        <f t="shared" ca="1" si="1054"/>
        <v>0</v>
      </c>
      <c r="M5523">
        <f t="shared" ca="1" si="1055"/>
        <v>0</v>
      </c>
      <c r="O5523" t="e">
        <f t="shared" ca="1" si="1056"/>
        <v>#N/A</v>
      </c>
      <c r="P5523" t="e">
        <f t="shared" ca="1" si="1057"/>
        <v>#N/A</v>
      </c>
    </row>
    <row r="5524" spans="1:16">
      <c r="A5524" t="str">
        <f t="shared" si="1049"/>
        <v>08</v>
      </c>
      <c r="B5524" t="e">
        <f t="shared" ca="1" si="1050"/>
        <v>#N/A</v>
      </c>
      <c r="C5524" t="str">
        <f t="shared" si="1051"/>
        <v>SMPL-24-DT-GRP</v>
      </c>
      <c r="D5524" t="s">
        <v>7225</v>
      </c>
      <c r="E5524">
        <f t="shared" ca="1" si="1052"/>
        <v>0</v>
      </c>
      <c r="H5524">
        <f t="shared" ca="1" si="1053"/>
        <v>0</v>
      </c>
      <c r="I5524">
        <f t="shared" ca="1" si="1046"/>
        <v>0</v>
      </c>
      <c r="J5524">
        <f t="shared" ca="1" si="1047"/>
        <v>0</v>
      </c>
      <c r="K5524">
        <f t="shared" ca="1" si="1048"/>
        <v>0</v>
      </c>
      <c r="L5524">
        <f t="shared" ca="1" si="1054"/>
        <v>0</v>
      </c>
      <c r="M5524">
        <f t="shared" ca="1" si="1055"/>
        <v>0</v>
      </c>
      <c r="O5524" t="e">
        <f t="shared" ca="1" si="1056"/>
        <v>#N/A</v>
      </c>
      <c r="P5524" t="e">
        <f t="shared" ca="1" si="1057"/>
        <v>#N/A</v>
      </c>
    </row>
    <row r="5525" spans="1:16">
      <c r="A5525" t="str">
        <f t="shared" si="1049"/>
        <v>09</v>
      </c>
      <c r="B5525" t="e">
        <f t="shared" ca="1" si="1050"/>
        <v>#N/A</v>
      </c>
      <c r="C5525" t="str">
        <f t="shared" si="1051"/>
        <v>SMPL-24-DT-GRP</v>
      </c>
      <c r="D5525" t="s">
        <v>7226</v>
      </c>
      <c r="E5525">
        <f t="shared" ca="1" si="1052"/>
        <v>0</v>
      </c>
      <c r="H5525">
        <f t="shared" ca="1" si="1053"/>
        <v>0</v>
      </c>
      <c r="I5525">
        <f t="shared" ca="1" si="1046"/>
        <v>0</v>
      </c>
      <c r="J5525">
        <f t="shared" ca="1" si="1047"/>
        <v>0</v>
      </c>
      <c r="K5525">
        <f t="shared" ca="1" si="1048"/>
        <v>0</v>
      </c>
      <c r="L5525">
        <f t="shared" ca="1" si="1054"/>
        <v>0</v>
      </c>
      <c r="M5525">
        <f t="shared" ca="1" si="1055"/>
        <v>0</v>
      </c>
      <c r="O5525" t="e">
        <f t="shared" ca="1" si="1056"/>
        <v>#N/A</v>
      </c>
      <c r="P5525" t="e">
        <f t="shared" ca="1" si="1057"/>
        <v>#N/A</v>
      </c>
    </row>
    <row r="5526" spans="1:16">
      <c r="A5526" t="str">
        <f t="shared" si="1049"/>
        <v>10</v>
      </c>
      <c r="B5526" t="e">
        <f t="shared" ca="1" si="1050"/>
        <v>#N/A</v>
      </c>
      <c r="C5526" t="str">
        <f t="shared" si="1051"/>
        <v>SMPL-24-DT-GRP</v>
      </c>
      <c r="D5526" t="s">
        <v>7227</v>
      </c>
      <c r="E5526">
        <f t="shared" ca="1" si="1052"/>
        <v>0</v>
      </c>
      <c r="H5526">
        <f t="shared" ca="1" si="1053"/>
        <v>0</v>
      </c>
      <c r="I5526">
        <f t="shared" ca="1" si="1046"/>
        <v>0</v>
      </c>
      <c r="J5526">
        <f t="shared" ca="1" si="1047"/>
        <v>0</v>
      </c>
      <c r="K5526">
        <f t="shared" ca="1" si="1048"/>
        <v>0</v>
      </c>
      <c r="L5526">
        <f t="shared" ca="1" si="1054"/>
        <v>0</v>
      </c>
      <c r="M5526">
        <f t="shared" ca="1" si="1055"/>
        <v>0</v>
      </c>
      <c r="O5526" t="e">
        <f t="shared" ca="1" si="1056"/>
        <v>#N/A</v>
      </c>
      <c r="P5526" t="e">
        <f t="shared" ca="1" si="1057"/>
        <v>#N/A</v>
      </c>
    </row>
    <row r="5527" spans="1:16">
      <c r="A5527" t="str">
        <f t="shared" si="1049"/>
        <v>100</v>
      </c>
      <c r="B5527" t="e">
        <f t="shared" ca="1" si="1050"/>
        <v>#N/A</v>
      </c>
      <c r="C5527" t="str">
        <f t="shared" si="1051"/>
        <v>SMPL-24-DT-GRP</v>
      </c>
      <c r="D5527" t="s">
        <v>7228</v>
      </c>
      <c r="E5527">
        <f t="shared" ca="1" si="1052"/>
        <v>0</v>
      </c>
      <c r="H5527">
        <f t="shared" ca="1" si="1053"/>
        <v>0</v>
      </c>
      <c r="I5527">
        <f t="shared" ca="1" si="1046"/>
        <v>0</v>
      </c>
      <c r="J5527">
        <f t="shared" ca="1" si="1047"/>
        <v>0</v>
      </c>
      <c r="K5527">
        <f t="shared" ca="1" si="1048"/>
        <v>0</v>
      </c>
      <c r="L5527">
        <f t="shared" ca="1" si="1054"/>
        <v>0</v>
      </c>
      <c r="M5527">
        <f t="shared" ca="1" si="1055"/>
        <v>0</v>
      </c>
      <c r="O5527" t="e">
        <f t="shared" ca="1" si="1056"/>
        <v>#N/A</v>
      </c>
      <c r="P5527" t="e">
        <f t="shared" ca="1" si="1057"/>
        <v>#N/A</v>
      </c>
    </row>
    <row r="5528" spans="1:16">
      <c r="A5528" t="str">
        <f t="shared" si="1049"/>
        <v>11</v>
      </c>
      <c r="B5528" t="e">
        <f t="shared" ca="1" si="1050"/>
        <v>#N/A</v>
      </c>
      <c r="C5528" t="str">
        <f t="shared" si="1051"/>
        <v>SMPL-24-DT-GRP</v>
      </c>
      <c r="D5528" t="s">
        <v>7229</v>
      </c>
      <c r="E5528">
        <f t="shared" ca="1" si="1052"/>
        <v>0</v>
      </c>
      <c r="H5528">
        <f t="shared" ca="1" si="1053"/>
        <v>0</v>
      </c>
      <c r="I5528">
        <f t="shared" ca="1" si="1046"/>
        <v>0</v>
      </c>
      <c r="J5528">
        <f t="shared" ca="1" si="1047"/>
        <v>0</v>
      </c>
      <c r="K5528">
        <f t="shared" ca="1" si="1048"/>
        <v>0</v>
      </c>
      <c r="L5528">
        <f t="shared" ca="1" si="1054"/>
        <v>0</v>
      </c>
      <c r="M5528">
        <f t="shared" ca="1" si="1055"/>
        <v>0</v>
      </c>
      <c r="O5528" t="e">
        <f t="shared" ca="1" si="1056"/>
        <v>#N/A</v>
      </c>
      <c r="P5528" t="e">
        <f t="shared" ca="1" si="1057"/>
        <v>#N/A</v>
      </c>
    </row>
    <row r="5529" spans="1:16">
      <c r="A5529" t="str">
        <f t="shared" si="1049"/>
        <v>12</v>
      </c>
      <c r="B5529" t="e">
        <f t="shared" ca="1" si="1050"/>
        <v>#N/A</v>
      </c>
      <c r="C5529" t="str">
        <f t="shared" si="1051"/>
        <v>SMPL-24-DT-GRP</v>
      </c>
      <c r="D5529" t="s">
        <v>7230</v>
      </c>
      <c r="E5529">
        <f t="shared" ca="1" si="1052"/>
        <v>0</v>
      </c>
      <c r="H5529">
        <f t="shared" ca="1" si="1053"/>
        <v>0</v>
      </c>
      <c r="I5529">
        <f t="shared" ca="1" si="1046"/>
        <v>0</v>
      </c>
      <c r="J5529">
        <f t="shared" ca="1" si="1047"/>
        <v>0</v>
      </c>
      <c r="K5529">
        <f t="shared" ca="1" si="1048"/>
        <v>0</v>
      </c>
      <c r="L5529">
        <f t="shared" ca="1" si="1054"/>
        <v>0</v>
      </c>
      <c r="M5529">
        <f t="shared" ca="1" si="1055"/>
        <v>0</v>
      </c>
      <c r="O5529" t="e">
        <f t="shared" ca="1" si="1056"/>
        <v>#N/A</v>
      </c>
      <c r="P5529" t="e">
        <f t="shared" ca="1" si="1057"/>
        <v>#N/A</v>
      </c>
    </row>
    <row r="5530" spans="1:16">
      <c r="A5530" t="str">
        <f t="shared" si="1049"/>
        <v>13</v>
      </c>
      <c r="B5530" t="e">
        <f t="shared" ca="1" si="1050"/>
        <v>#N/A</v>
      </c>
      <c r="C5530" t="str">
        <f t="shared" si="1051"/>
        <v>SMPL-24-DT-GRP</v>
      </c>
      <c r="D5530" t="s">
        <v>7231</v>
      </c>
      <c r="E5530">
        <f t="shared" ca="1" si="1052"/>
        <v>0</v>
      </c>
      <c r="H5530">
        <f t="shared" ca="1" si="1053"/>
        <v>0</v>
      </c>
      <c r="I5530">
        <f t="shared" ca="1" si="1046"/>
        <v>0</v>
      </c>
      <c r="J5530">
        <f t="shared" ca="1" si="1047"/>
        <v>0</v>
      </c>
      <c r="K5530">
        <f t="shared" ca="1" si="1048"/>
        <v>0</v>
      </c>
      <c r="L5530">
        <f t="shared" ca="1" si="1054"/>
        <v>0</v>
      </c>
      <c r="M5530">
        <f t="shared" ca="1" si="1055"/>
        <v>0</v>
      </c>
      <c r="O5530" t="e">
        <f t="shared" ca="1" si="1056"/>
        <v>#N/A</v>
      </c>
      <c r="P5530" t="e">
        <f t="shared" ca="1" si="1057"/>
        <v>#N/A</v>
      </c>
    </row>
    <row r="5531" spans="1:16">
      <c r="A5531" t="str">
        <f t="shared" si="1049"/>
        <v>15</v>
      </c>
      <c r="B5531" t="e">
        <f t="shared" ca="1" si="1050"/>
        <v>#N/A</v>
      </c>
      <c r="C5531" t="str">
        <f t="shared" si="1051"/>
        <v>SMPL-24-DT-GRP</v>
      </c>
      <c r="D5531" t="s">
        <v>7232</v>
      </c>
      <c r="E5531">
        <f t="shared" ca="1" si="1052"/>
        <v>0</v>
      </c>
      <c r="H5531">
        <f t="shared" ca="1" si="1053"/>
        <v>0</v>
      </c>
      <c r="I5531">
        <f t="shared" ca="1" si="1046"/>
        <v>0</v>
      </c>
      <c r="J5531">
        <f t="shared" ca="1" si="1047"/>
        <v>0</v>
      </c>
      <c r="K5531">
        <f t="shared" ca="1" si="1048"/>
        <v>0</v>
      </c>
      <c r="L5531">
        <f t="shared" ca="1" si="1054"/>
        <v>0</v>
      </c>
      <c r="M5531">
        <f t="shared" ca="1" si="1055"/>
        <v>0</v>
      </c>
      <c r="O5531" t="e">
        <f t="shared" ca="1" si="1056"/>
        <v>#N/A</v>
      </c>
      <c r="P5531" t="e">
        <f t="shared" ca="1" si="1057"/>
        <v>#N/A</v>
      </c>
    </row>
    <row r="5532" spans="1:16">
      <c r="A5532" t="str">
        <f t="shared" si="1049"/>
        <v>01</v>
      </c>
      <c r="B5532" t="e">
        <f t="shared" ca="1" si="1050"/>
        <v>#N/A</v>
      </c>
      <c r="C5532" t="str">
        <f t="shared" si="1051"/>
        <v>SMPL-25-DT-GRP</v>
      </c>
      <c r="D5532" t="s">
        <v>7233</v>
      </c>
      <c r="E5532">
        <f t="shared" ca="1" si="1052"/>
        <v>0</v>
      </c>
      <c r="H5532">
        <f t="shared" ca="1" si="1053"/>
        <v>0</v>
      </c>
      <c r="I5532">
        <f t="shared" ca="1" si="1046"/>
        <v>0</v>
      </c>
      <c r="J5532">
        <f t="shared" ca="1" si="1047"/>
        <v>0</v>
      </c>
      <c r="K5532">
        <f t="shared" ca="1" si="1048"/>
        <v>0</v>
      </c>
      <c r="L5532">
        <f t="shared" ca="1" si="1054"/>
        <v>0</v>
      </c>
      <c r="M5532">
        <f t="shared" ca="1" si="1055"/>
        <v>0</v>
      </c>
      <c r="O5532" t="e">
        <f t="shared" ca="1" si="1056"/>
        <v>#N/A</v>
      </c>
      <c r="P5532" t="e">
        <f t="shared" ca="1" si="1057"/>
        <v>#N/A</v>
      </c>
    </row>
    <row r="5533" spans="1:16">
      <c r="A5533" t="str">
        <f t="shared" si="1049"/>
        <v>02</v>
      </c>
      <c r="B5533" t="e">
        <f t="shared" ca="1" si="1050"/>
        <v>#N/A</v>
      </c>
      <c r="C5533" t="str">
        <f t="shared" si="1051"/>
        <v>SMPL-25-DT-GRP</v>
      </c>
      <c r="D5533" t="s">
        <v>7234</v>
      </c>
      <c r="E5533">
        <f t="shared" ca="1" si="1052"/>
        <v>0</v>
      </c>
      <c r="H5533">
        <f t="shared" ca="1" si="1053"/>
        <v>0</v>
      </c>
      <c r="I5533">
        <f t="shared" ca="1" si="1046"/>
        <v>0</v>
      </c>
      <c r="J5533">
        <f t="shared" ca="1" si="1047"/>
        <v>0</v>
      </c>
      <c r="K5533">
        <f t="shared" ca="1" si="1048"/>
        <v>0</v>
      </c>
      <c r="L5533">
        <f t="shared" ca="1" si="1054"/>
        <v>0</v>
      </c>
      <c r="M5533">
        <f t="shared" ca="1" si="1055"/>
        <v>0</v>
      </c>
      <c r="O5533" t="e">
        <f t="shared" ca="1" si="1056"/>
        <v>#N/A</v>
      </c>
      <c r="P5533" t="e">
        <f t="shared" ca="1" si="1057"/>
        <v>#N/A</v>
      </c>
    </row>
    <row r="5534" spans="1:16">
      <c r="A5534" t="str">
        <f t="shared" si="1049"/>
        <v>03</v>
      </c>
      <c r="B5534" t="e">
        <f t="shared" ca="1" si="1050"/>
        <v>#N/A</v>
      </c>
      <c r="C5534" t="str">
        <f t="shared" si="1051"/>
        <v>SMPL-25-DT-GRP</v>
      </c>
      <c r="D5534" t="s">
        <v>7235</v>
      </c>
      <c r="E5534">
        <f t="shared" ca="1" si="1052"/>
        <v>0</v>
      </c>
      <c r="H5534">
        <f t="shared" ca="1" si="1053"/>
        <v>0</v>
      </c>
      <c r="I5534">
        <f t="shared" ca="1" si="1046"/>
        <v>0</v>
      </c>
      <c r="J5534">
        <f t="shared" ca="1" si="1047"/>
        <v>0</v>
      </c>
      <c r="K5534">
        <f t="shared" ca="1" si="1048"/>
        <v>0</v>
      </c>
      <c r="L5534">
        <f t="shared" ca="1" si="1054"/>
        <v>0</v>
      </c>
      <c r="M5534">
        <f t="shared" ca="1" si="1055"/>
        <v>0</v>
      </c>
      <c r="O5534" t="e">
        <f t="shared" ca="1" si="1056"/>
        <v>#N/A</v>
      </c>
      <c r="P5534" t="e">
        <f t="shared" ca="1" si="1057"/>
        <v>#N/A</v>
      </c>
    </row>
    <row r="5535" spans="1:16">
      <c r="A5535" t="str">
        <f t="shared" si="1049"/>
        <v>04</v>
      </c>
      <c r="B5535" t="e">
        <f t="shared" ca="1" si="1050"/>
        <v>#N/A</v>
      </c>
      <c r="C5535" t="str">
        <f t="shared" si="1051"/>
        <v>SMPL-25-DT-GRP</v>
      </c>
      <c r="D5535" t="s">
        <v>7236</v>
      </c>
      <c r="E5535">
        <f t="shared" ca="1" si="1052"/>
        <v>0</v>
      </c>
      <c r="H5535">
        <f t="shared" ca="1" si="1053"/>
        <v>0</v>
      </c>
      <c r="I5535">
        <f t="shared" ca="1" si="1046"/>
        <v>0</v>
      </c>
      <c r="J5535">
        <f t="shared" ca="1" si="1047"/>
        <v>0</v>
      </c>
      <c r="K5535">
        <f t="shared" ca="1" si="1048"/>
        <v>0</v>
      </c>
      <c r="L5535">
        <f t="shared" ca="1" si="1054"/>
        <v>0</v>
      </c>
      <c r="M5535">
        <f t="shared" ca="1" si="1055"/>
        <v>0</v>
      </c>
      <c r="O5535" t="e">
        <f t="shared" ca="1" si="1056"/>
        <v>#N/A</v>
      </c>
      <c r="P5535" t="e">
        <f t="shared" ca="1" si="1057"/>
        <v>#N/A</v>
      </c>
    </row>
    <row r="5536" spans="1:16">
      <c r="A5536" t="str">
        <f t="shared" si="1049"/>
        <v>05</v>
      </c>
      <c r="B5536" t="e">
        <f t="shared" ca="1" si="1050"/>
        <v>#N/A</v>
      </c>
      <c r="C5536" t="str">
        <f t="shared" si="1051"/>
        <v>SMPL-25-DT-GRP</v>
      </c>
      <c r="D5536" t="s">
        <v>7237</v>
      </c>
      <c r="E5536">
        <f t="shared" ca="1" si="1052"/>
        <v>0</v>
      </c>
      <c r="H5536">
        <f t="shared" ca="1" si="1053"/>
        <v>0</v>
      </c>
      <c r="I5536">
        <f t="shared" ca="1" si="1046"/>
        <v>0</v>
      </c>
      <c r="J5536">
        <f t="shared" ca="1" si="1047"/>
        <v>0</v>
      </c>
      <c r="K5536">
        <f t="shared" ca="1" si="1048"/>
        <v>0</v>
      </c>
      <c r="L5536">
        <f t="shared" ca="1" si="1054"/>
        <v>0</v>
      </c>
      <c r="M5536">
        <f t="shared" ca="1" si="1055"/>
        <v>0</v>
      </c>
      <c r="O5536" t="e">
        <f t="shared" ca="1" si="1056"/>
        <v>#N/A</v>
      </c>
      <c r="P5536" t="e">
        <f t="shared" ca="1" si="1057"/>
        <v>#N/A</v>
      </c>
    </row>
    <row r="5537" spans="1:16">
      <c r="A5537" t="str">
        <f t="shared" si="1049"/>
        <v>06</v>
      </c>
      <c r="B5537" t="e">
        <f t="shared" ca="1" si="1050"/>
        <v>#N/A</v>
      </c>
      <c r="C5537" t="str">
        <f t="shared" si="1051"/>
        <v>SMPL-25-DT-GRP</v>
      </c>
      <c r="D5537" t="s">
        <v>7238</v>
      </c>
      <c r="E5537">
        <f t="shared" ca="1" si="1052"/>
        <v>0</v>
      </c>
      <c r="H5537">
        <f t="shared" ca="1" si="1053"/>
        <v>0</v>
      </c>
      <c r="I5537">
        <f t="shared" ca="1" si="1046"/>
        <v>0</v>
      </c>
      <c r="J5537">
        <f t="shared" ca="1" si="1047"/>
        <v>0</v>
      </c>
      <c r="K5537">
        <f t="shared" ca="1" si="1048"/>
        <v>0</v>
      </c>
      <c r="L5537">
        <f t="shared" ca="1" si="1054"/>
        <v>0</v>
      </c>
      <c r="M5537">
        <f t="shared" ca="1" si="1055"/>
        <v>0</v>
      </c>
      <c r="O5537" t="e">
        <f t="shared" ca="1" si="1056"/>
        <v>#N/A</v>
      </c>
      <c r="P5537" t="e">
        <f t="shared" ca="1" si="1057"/>
        <v>#N/A</v>
      </c>
    </row>
    <row r="5538" spans="1:16">
      <c r="A5538" t="str">
        <f t="shared" si="1049"/>
        <v>07</v>
      </c>
      <c r="B5538" t="e">
        <f t="shared" ca="1" si="1050"/>
        <v>#N/A</v>
      </c>
      <c r="C5538" t="str">
        <f t="shared" si="1051"/>
        <v>SMPL-25-DT-GRP</v>
      </c>
      <c r="D5538" t="s">
        <v>7239</v>
      </c>
      <c r="E5538">
        <f t="shared" ca="1" si="1052"/>
        <v>0</v>
      </c>
      <c r="H5538">
        <f t="shared" ca="1" si="1053"/>
        <v>0</v>
      </c>
      <c r="I5538">
        <f t="shared" ca="1" si="1046"/>
        <v>0</v>
      </c>
      <c r="J5538">
        <f t="shared" ca="1" si="1047"/>
        <v>0</v>
      </c>
      <c r="K5538">
        <f t="shared" ca="1" si="1048"/>
        <v>0</v>
      </c>
      <c r="L5538">
        <f t="shared" ca="1" si="1054"/>
        <v>0</v>
      </c>
      <c r="M5538">
        <f t="shared" ca="1" si="1055"/>
        <v>0</v>
      </c>
      <c r="O5538" t="e">
        <f t="shared" ca="1" si="1056"/>
        <v>#N/A</v>
      </c>
      <c r="P5538" t="e">
        <f t="shared" ca="1" si="1057"/>
        <v>#N/A</v>
      </c>
    </row>
    <row r="5539" spans="1:16">
      <c r="A5539" t="str">
        <f t="shared" si="1049"/>
        <v>08</v>
      </c>
      <c r="B5539" t="e">
        <f t="shared" ca="1" si="1050"/>
        <v>#N/A</v>
      </c>
      <c r="C5539" t="str">
        <f t="shared" si="1051"/>
        <v>SMPL-25-DT-GRP</v>
      </c>
      <c r="D5539" t="s">
        <v>7240</v>
      </c>
      <c r="E5539">
        <f t="shared" ca="1" si="1052"/>
        <v>0</v>
      </c>
      <c r="H5539">
        <f t="shared" ca="1" si="1053"/>
        <v>0</v>
      </c>
      <c r="I5539">
        <f t="shared" ca="1" si="1046"/>
        <v>0</v>
      </c>
      <c r="J5539">
        <f t="shared" ca="1" si="1047"/>
        <v>0</v>
      </c>
      <c r="K5539">
        <f t="shared" ca="1" si="1048"/>
        <v>0</v>
      </c>
      <c r="L5539">
        <f t="shared" ca="1" si="1054"/>
        <v>0</v>
      </c>
      <c r="M5539">
        <f t="shared" ca="1" si="1055"/>
        <v>0</v>
      </c>
      <c r="O5539" t="e">
        <f t="shared" ca="1" si="1056"/>
        <v>#N/A</v>
      </c>
      <c r="P5539" t="e">
        <f t="shared" ca="1" si="1057"/>
        <v>#N/A</v>
      </c>
    </row>
    <row r="5540" spans="1:16">
      <c r="A5540" t="str">
        <f t="shared" si="1049"/>
        <v>09</v>
      </c>
      <c r="B5540" t="e">
        <f t="shared" ca="1" si="1050"/>
        <v>#N/A</v>
      </c>
      <c r="C5540" t="str">
        <f t="shared" si="1051"/>
        <v>SMPL-25-DT-GRP</v>
      </c>
      <c r="D5540" t="s">
        <v>7241</v>
      </c>
      <c r="E5540">
        <f t="shared" ca="1" si="1052"/>
        <v>0</v>
      </c>
      <c r="H5540">
        <f t="shared" ca="1" si="1053"/>
        <v>0</v>
      </c>
      <c r="I5540">
        <f t="shared" ca="1" si="1046"/>
        <v>0</v>
      </c>
      <c r="J5540">
        <f t="shared" ca="1" si="1047"/>
        <v>0</v>
      </c>
      <c r="K5540">
        <f t="shared" ca="1" si="1048"/>
        <v>0</v>
      </c>
      <c r="L5540">
        <f t="shared" ca="1" si="1054"/>
        <v>0</v>
      </c>
      <c r="M5540">
        <f t="shared" ca="1" si="1055"/>
        <v>0</v>
      </c>
      <c r="O5540" t="e">
        <f t="shared" ca="1" si="1056"/>
        <v>#N/A</v>
      </c>
      <c r="P5540" t="e">
        <f t="shared" ca="1" si="1057"/>
        <v>#N/A</v>
      </c>
    </row>
    <row r="5541" spans="1:16">
      <c r="A5541" t="str">
        <f t="shared" si="1049"/>
        <v>10</v>
      </c>
      <c r="B5541" t="e">
        <f t="shared" ca="1" si="1050"/>
        <v>#N/A</v>
      </c>
      <c r="C5541" t="str">
        <f t="shared" si="1051"/>
        <v>SMPL-25-DT-GRP</v>
      </c>
      <c r="D5541" t="s">
        <v>7242</v>
      </c>
      <c r="E5541">
        <f t="shared" ca="1" si="1052"/>
        <v>0</v>
      </c>
      <c r="H5541">
        <f t="shared" ca="1" si="1053"/>
        <v>0</v>
      </c>
      <c r="I5541">
        <f t="shared" ca="1" si="1046"/>
        <v>0</v>
      </c>
      <c r="J5541">
        <f t="shared" ca="1" si="1047"/>
        <v>0</v>
      </c>
      <c r="K5541">
        <f t="shared" ca="1" si="1048"/>
        <v>0</v>
      </c>
      <c r="L5541">
        <f t="shared" ca="1" si="1054"/>
        <v>0</v>
      </c>
      <c r="M5541">
        <f t="shared" ca="1" si="1055"/>
        <v>0</v>
      </c>
      <c r="O5541" t="e">
        <f t="shared" ca="1" si="1056"/>
        <v>#N/A</v>
      </c>
      <c r="P5541" t="e">
        <f t="shared" ca="1" si="1057"/>
        <v>#N/A</v>
      </c>
    </row>
    <row r="5542" spans="1:16">
      <c r="A5542" t="str">
        <f t="shared" si="1049"/>
        <v>100</v>
      </c>
      <c r="B5542" t="e">
        <f t="shared" ca="1" si="1050"/>
        <v>#N/A</v>
      </c>
      <c r="C5542" t="str">
        <f t="shared" si="1051"/>
        <v>SMPL-25-DT-GRP</v>
      </c>
      <c r="D5542" t="s">
        <v>7243</v>
      </c>
      <c r="E5542">
        <f t="shared" ca="1" si="1052"/>
        <v>0</v>
      </c>
      <c r="H5542">
        <f t="shared" ca="1" si="1053"/>
        <v>0</v>
      </c>
      <c r="I5542">
        <f t="shared" ca="1" si="1046"/>
        <v>0</v>
      </c>
      <c r="J5542">
        <f t="shared" ca="1" si="1047"/>
        <v>0</v>
      </c>
      <c r="K5542">
        <f t="shared" ca="1" si="1048"/>
        <v>0</v>
      </c>
      <c r="L5542">
        <f t="shared" ca="1" si="1054"/>
        <v>0</v>
      </c>
      <c r="M5542">
        <f t="shared" ca="1" si="1055"/>
        <v>0</v>
      </c>
      <c r="O5542" t="e">
        <f t="shared" ca="1" si="1056"/>
        <v>#N/A</v>
      </c>
      <c r="P5542" t="e">
        <f t="shared" ca="1" si="1057"/>
        <v>#N/A</v>
      </c>
    </row>
    <row r="5543" spans="1:16">
      <c r="A5543" t="str">
        <f t="shared" si="1049"/>
        <v>11</v>
      </c>
      <c r="B5543" t="e">
        <f t="shared" ca="1" si="1050"/>
        <v>#N/A</v>
      </c>
      <c r="C5543" t="str">
        <f t="shared" si="1051"/>
        <v>SMPL-25-DT-GRP</v>
      </c>
      <c r="D5543" t="s">
        <v>7244</v>
      </c>
      <c r="E5543">
        <f t="shared" ca="1" si="1052"/>
        <v>0</v>
      </c>
      <c r="H5543">
        <f t="shared" ca="1" si="1053"/>
        <v>0</v>
      </c>
      <c r="I5543">
        <f t="shared" ca="1" si="1046"/>
        <v>0</v>
      </c>
      <c r="J5543">
        <f t="shared" ca="1" si="1047"/>
        <v>0</v>
      </c>
      <c r="K5543">
        <f t="shared" ca="1" si="1048"/>
        <v>0</v>
      </c>
      <c r="L5543">
        <f t="shared" ca="1" si="1054"/>
        <v>0</v>
      </c>
      <c r="M5543">
        <f t="shared" ca="1" si="1055"/>
        <v>0</v>
      </c>
      <c r="O5543" t="e">
        <f t="shared" ca="1" si="1056"/>
        <v>#N/A</v>
      </c>
      <c r="P5543" t="e">
        <f t="shared" ca="1" si="1057"/>
        <v>#N/A</v>
      </c>
    </row>
    <row r="5544" spans="1:16">
      <c r="A5544" t="str">
        <f t="shared" si="1049"/>
        <v>12</v>
      </c>
      <c r="B5544" t="e">
        <f t="shared" ca="1" si="1050"/>
        <v>#N/A</v>
      </c>
      <c r="C5544" t="str">
        <f t="shared" si="1051"/>
        <v>SMPL-25-DT-GRP</v>
      </c>
      <c r="D5544" t="s">
        <v>7245</v>
      </c>
      <c r="E5544">
        <f t="shared" ca="1" si="1052"/>
        <v>0</v>
      </c>
      <c r="H5544">
        <f t="shared" ca="1" si="1053"/>
        <v>0</v>
      </c>
      <c r="I5544">
        <f t="shared" ca="1" si="1046"/>
        <v>0</v>
      </c>
      <c r="J5544">
        <f t="shared" ca="1" si="1047"/>
        <v>0</v>
      </c>
      <c r="K5544">
        <f t="shared" ca="1" si="1048"/>
        <v>0</v>
      </c>
      <c r="L5544">
        <f t="shared" ca="1" si="1054"/>
        <v>0</v>
      </c>
      <c r="M5544">
        <f t="shared" ca="1" si="1055"/>
        <v>0</v>
      </c>
      <c r="O5544" t="e">
        <f t="shared" ca="1" si="1056"/>
        <v>#N/A</v>
      </c>
      <c r="P5544" t="e">
        <f t="shared" ca="1" si="1057"/>
        <v>#N/A</v>
      </c>
    </row>
    <row r="5545" spans="1:16">
      <c r="A5545" t="str">
        <f t="shared" si="1049"/>
        <v>13</v>
      </c>
      <c r="B5545" t="e">
        <f t="shared" ca="1" si="1050"/>
        <v>#N/A</v>
      </c>
      <c r="C5545" t="str">
        <f t="shared" si="1051"/>
        <v>SMPL-25-DT-GRP</v>
      </c>
      <c r="D5545" t="s">
        <v>7246</v>
      </c>
      <c r="E5545">
        <f t="shared" ca="1" si="1052"/>
        <v>0</v>
      </c>
      <c r="H5545">
        <f t="shared" ca="1" si="1053"/>
        <v>0</v>
      </c>
      <c r="I5545">
        <f t="shared" ca="1" si="1046"/>
        <v>0</v>
      </c>
      <c r="J5545">
        <f t="shared" ca="1" si="1047"/>
        <v>0</v>
      </c>
      <c r="K5545">
        <f t="shared" ca="1" si="1048"/>
        <v>0</v>
      </c>
      <c r="L5545">
        <f t="shared" ca="1" si="1054"/>
        <v>0</v>
      </c>
      <c r="M5545">
        <f t="shared" ca="1" si="1055"/>
        <v>0</v>
      </c>
      <c r="O5545" t="e">
        <f t="shared" ca="1" si="1056"/>
        <v>#N/A</v>
      </c>
      <c r="P5545" t="e">
        <f t="shared" ca="1" si="1057"/>
        <v>#N/A</v>
      </c>
    </row>
    <row r="5546" spans="1:16">
      <c r="A5546" t="str">
        <f t="shared" si="1049"/>
        <v>15</v>
      </c>
      <c r="B5546" t="e">
        <f t="shared" ca="1" si="1050"/>
        <v>#N/A</v>
      </c>
      <c r="C5546" t="str">
        <f t="shared" si="1051"/>
        <v>SMPL-25-DT-GRP</v>
      </c>
      <c r="D5546" t="s">
        <v>7247</v>
      </c>
      <c r="E5546">
        <f t="shared" ca="1" si="1052"/>
        <v>0</v>
      </c>
      <c r="H5546">
        <f t="shared" ca="1" si="1053"/>
        <v>0</v>
      </c>
      <c r="I5546">
        <f t="shared" ca="1" si="1046"/>
        <v>0</v>
      </c>
      <c r="J5546">
        <f t="shared" ca="1" si="1047"/>
        <v>0</v>
      </c>
      <c r="K5546">
        <f t="shared" ca="1" si="1048"/>
        <v>0</v>
      </c>
      <c r="L5546">
        <f t="shared" ca="1" si="1054"/>
        <v>0</v>
      </c>
      <c r="M5546">
        <f t="shared" ca="1" si="1055"/>
        <v>0</v>
      </c>
      <c r="O5546" t="e">
        <f t="shared" ca="1" si="1056"/>
        <v>#N/A</v>
      </c>
      <c r="P5546" t="e">
        <f t="shared" ca="1" si="1057"/>
        <v>#N/A</v>
      </c>
    </row>
    <row r="5547" spans="1:16">
      <c r="A5547" t="str">
        <f t="shared" si="1049"/>
        <v>01</v>
      </c>
      <c r="B5547" t="e">
        <f t="shared" ca="1" si="1050"/>
        <v>#N/A</v>
      </c>
      <c r="C5547" t="str">
        <f t="shared" si="1051"/>
        <v>SMPL-3-DT-GRP</v>
      </c>
      <c r="D5547" t="s">
        <v>7248</v>
      </c>
      <c r="E5547">
        <f t="shared" ca="1" si="1052"/>
        <v>0</v>
      </c>
      <c r="H5547">
        <f t="shared" ca="1" si="1053"/>
        <v>0</v>
      </c>
      <c r="I5547">
        <f t="shared" ca="1" si="1046"/>
        <v>0</v>
      </c>
      <c r="J5547">
        <f t="shared" ca="1" si="1047"/>
        <v>0</v>
      </c>
      <c r="K5547">
        <f t="shared" ca="1" si="1048"/>
        <v>0</v>
      </c>
      <c r="L5547">
        <f t="shared" ca="1" si="1054"/>
        <v>0</v>
      </c>
      <c r="M5547">
        <f t="shared" ca="1" si="1055"/>
        <v>0</v>
      </c>
      <c r="O5547" t="e">
        <f t="shared" ca="1" si="1056"/>
        <v>#N/A</v>
      </c>
      <c r="P5547" t="e">
        <f t="shared" ca="1" si="1057"/>
        <v>#N/A</v>
      </c>
    </row>
    <row r="5548" spans="1:16">
      <c r="A5548" t="str">
        <f t="shared" si="1049"/>
        <v>02</v>
      </c>
      <c r="B5548" t="e">
        <f t="shared" ca="1" si="1050"/>
        <v>#N/A</v>
      </c>
      <c r="C5548" t="str">
        <f t="shared" si="1051"/>
        <v>SMPL-3-DT-GRP</v>
      </c>
      <c r="D5548" t="s">
        <v>7249</v>
      </c>
      <c r="E5548">
        <f t="shared" ca="1" si="1052"/>
        <v>0</v>
      </c>
      <c r="H5548">
        <f t="shared" ca="1" si="1053"/>
        <v>0</v>
      </c>
      <c r="I5548">
        <f t="shared" ca="1" si="1046"/>
        <v>0</v>
      </c>
      <c r="J5548">
        <f t="shared" ca="1" si="1047"/>
        <v>0</v>
      </c>
      <c r="K5548">
        <f t="shared" ca="1" si="1048"/>
        <v>0</v>
      </c>
      <c r="L5548">
        <f t="shared" ca="1" si="1054"/>
        <v>0</v>
      </c>
      <c r="M5548">
        <f t="shared" ca="1" si="1055"/>
        <v>0</v>
      </c>
      <c r="O5548" t="e">
        <f t="shared" ca="1" si="1056"/>
        <v>#N/A</v>
      </c>
      <c r="P5548" t="e">
        <f t="shared" ca="1" si="1057"/>
        <v>#N/A</v>
      </c>
    </row>
    <row r="5549" spans="1:16">
      <c r="A5549" t="str">
        <f t="shared" si="1049"/>
        <v>03</v>
      </c>
      <c r="B5549" t="e">
        <f t="shared" ca="1" si="1050"/>
        <v>#N/A</v>
      </c>
      <c r="C5549" t="str">
        <f t="shared" si="1051"/>
        <v>SMPL-3-DT-GRP</v>
      </c>
      <c r="D5549" t="s">
        <v>7250</v>
      </c>
      <c r="E5549">
        <f t="shared" ca="1" si="1052"/>
        <v>0</v>
      </c>
      <c r="H5549">
        <f t="shared" ca="1" si="1053"/>
        <v>0</v>
      </c>
      <c r="I5549">
        <f t="shared" ca="1" si="1046"/>
        <v>0</v>
      </c>
      <c r="J5549">
        <f t="shared" ca="1" si="1047"/>
        <v>0</v>
      </c>
      <c r="K5549">
        <f t="shared" ca="1" si="1048"/>
        <v>0</v>
      </c>
      <c r="L5549">
        <f t="shared" ca="1" si="1054"/>
        <v>0</v>
      </c>
      <c r="M5549">
        <f t="shared" ca="1" si="1055"/>
        <v>0</v>
      </c>
      <c r="O5549" t="e">
        <f t="shared" ca="1" si="1056"/>
        <v>#N/A</v>
      </c>
      <c r="P5549" t="e">
        <f t="shared" ca="1" si="1057"/>
        <v>#N/A</v>
      </c>
    </row>
    <row r="5550" spans="1:16">
      <c r="A5550" t="str">
        <f t="shared" si="1049"/>
        <v>04</v>
      </c>
      <c r="B5550" t="e">
        <f t="shared" ca="1" si="1050"/>
        <v>#N/A</v>
      </c>
      <c r="C5550" t="str">
        <f t="shared" si="1051"/>
        <v>SMPL-3-DT-GRP</v>
      </c>
      <c r="D5550" t="s">
        <v>7251</v>
      </c>
      <c r="E5550">
        <f t="shared" ca="1" si="1052"/>
        <v>0</v>
      </c>
      <c r="H5550">
        <f t="shared" ca="1" si="1053"/>
        <v>0</v>
      </c>
      <c r="I5550">
        <f t="shared" ca="1" si="1046"/>
        <v>0</v>
      </c>
      <c r="J5550">
        <f t="shared" ca="1" si="1047"/>
        <v>0</v>
      </c>
      <c r="K5550">
        <f t="shared" ca="1" si="1048"/>
        <v>0</v>
      </c>
      <c r="L5550">
        <f t="shared" ca="1" si="1054"/>
        <v>0</v>
      </c>
      <c r="M5550">
        <f t="shared" ca="1" si="1055"/>
        <v>0</v>
      </c>
      <c r="O5550" t="e">
        <f t="shared" ca="1" si="1056"/>
        <v>#N/A</v>
      </c>
      <c r="P5550" t="e">
        <f t="shared" ca="1" si="1057"/>
        <v>#N/A</v>
      </c>
    </row>
    <row r="5551" spans="1:16">
      <c r="A5551" t="str">
        <f t="shared" si="1049"/>
        <v>05</v>
      </c>
      <c r="B5551" t="e">
        <f t="shared" ca="1" si="1050"/>
        <v>#N/A</v>
      </c>
      <c r="C5551" t="str">
        <f t="shared" si="1051"/>
        <v>SMPL-3-DT-GRP</v>
      </c>
      <c r="D5551" t="s">
        <v>7252</v>
      </c>
      <c r="E5551">
        <f t="shared" ca="1" si="1052"/>
        <v>0</v>
      </c>
      <c r="H5551">
        <f t="shared" ca="1" si="1053"/>
        <v>0</v>
      </c>
      <c r="I5551">
        <f t="shared" ca="1" si="1046"/>
        <v>0</v>
      </c>
      <c r="J5551">
        <f t="shared" ca="1" si="1047"/>
        <v>0</v>
      </c>
      <c r="K5551">
        <f t="shared" ca="1" si="1048"/>
        <v>0</v>
      </c>
      <c r="L5551">
        <f t="shared" ca="1" si="1054"/>
        <v>0</v>
      </c>
      <c r="M5551">
        <f t="shared" ca="1" si="1055"/>
        <v>0</v>
      </c>
      <c r="O5551" t="e">
        <f t="shared" ca="1" si="1056"/>
        <v>#N/A</v>
      </c>
      <c r="P5551" t="e">
        <f t="shared" ca="1" si="1057"/>
        <v>#N/A</v>
      </c>
    </row>
    <row r="5552" spans="1:16">
      <c r="A5552" t="str">
        <f t="shared" si="1049"/>
        <v>06</v>
      </c>
      <c r="B5552" t="e">
        <f t="shared" ca="1" si="1050"/>
        <v>#N/A</v>
      </c>
      <c r="C5552" t="str">
        <f t="shared" si="1051"/>
        <v>SMPL-3-DT-GRP</v>
      </c>
      <c r="D5552" t="s">
        <v>7253</v>
      </c>
      <c r="E5552">
        <f t="shared" ca="1" si="1052"/>
        <v>0</v>
      </c>
      <c r="H5552">
        <f t="shared" ca="1" si="1053"/>
        <v>0</v>
      </c>
      <c r="I5552">
        <f t="shared" ref="I5552:I5615" ca="1" si="1058">IF(IFERROR(VLOOKUP(C5552,INDIRECT($G$7&amp;"D:D"),1,FALSE),0)&lt;&gt;0,I$13,0)</f>
        <v>0</v>
      </c>
      <c r="J5552">
        <f t="shared" ref="J5552:J5615" ca="1" si="1059">IF(IFERROR(VLOOKUP(C5552,INDIRECT($G$8&amp;"D:D"),1,FALSE),0)&lt;&gt;0,J$13,0)</f>
        <v>0</v>
      </c>
      <c r="K5552">
        <f t="shared" ca="1" si="1048"/>
        <v>0</v>
      </c>
      <c r="L5552">
        <f t="shared" ca="1" si="1054"/>
        <v>0</v>
      </c>
      <c r="M5552">
        <f t="shared" ca="1" si="1055"/>
        <v>0</v>
      </c>
      <c r="O5552" t="e">
        <f t="shared" ca="1" si="1056"/>
        <v>#N/A</v>
      </c>
      <c r="P5552" t="e">
        <f t="shared" ca="1" si="1057"/>
        <v>#N/A</v>
      </c>
    </row>
    <row r="5553" spans="1:16">
      <c r="A5553" t="str">
        <f t="shared" si="1049"/>
        <v>07</v>
      </c>
      <c r="B5553" t="e">
        <f t="shared" ca="1" si="1050"/>
        <v>#N/A</v>
      </c>
      <c r="C5553" t="str">
        <f t="shared" si="1051"/>
        <v>SMPL-3-DT-GRP</v>
      </c>
      <c r="D5553" t="s">
        <v>7254</v>
      </c>
      <c r="E5553">
        <f t="shared" ca="1" si="1052"/>
        <v>0</v>
      </c>
      <c r="H5553">
        <f t="shared" ca="1" si="1053"/>
        <v>0</v>
      </c>
      <c r="I5553">
        <f t="shared" ca="1" si="1058"/>
        <v>0</v>
      </c>
      <c r="J5553">
        <f t="shared" ca="1" si="1059"/>
        <v>0</v>
      </c>
      <c r="K5553">
        <f t="shared" ca="1" si="1048"/>
        <v>0</v>
      </c>
      <c r="L5553">
        <f t="shared" ca="1" si="1054"/>
        <v>0</v>
      </c>
      <c r="M5553">
        <f t="shared" ca="1" si="1055"/>
        <v>0</v>
      </c>
      <c r="O5553" t="e">
        <f t="shared" ca="1" si="1056"/>
        <v>#N/A</v>
      </c>
      <c r="P5553" t="e">
        <f t="shared" ca="1" si="1057"/>
        <v>#N/A</v>
      </c>
    </row>
    <row r="5554" spans="1:16">
      <c r="A5554" t="str">
        <f t="shared" si="1049"/>
        <v>08</v>
      </c>
      <c r="B5554" t="e">
        <f t="shared" ca="1" si="1050"/>
        <v>#N/A</v>
      </c>
      <c r="C5554" t="str">
        <f t="shared" si="1051"/>
        <v>SMPL-3-DT-GRP</v>
      </c>
      <c r="D5554" t="s">
        <v>7255</v>
      </c>
      <c r="E5554">
        <f t="shared" ca="1" si="1052"/>
        <v>0</v>
      </c>
      <c r="H5554">
        <f t="shared" ca="1" si="1053"/>
        <v>0</v>
      </c>
      <c r="I5554">
        <f t="shared" ca="1" si="1058"/>
        <v>0</v>
      </c>
      <c r="J5554">
        <f t="shared" ca="1" si="1059"/>
        <v>0</v>
      </c>
      <c r="K5554">
        <f t="shared" ca="1" si="1048"/>
        <v>0</v>
      </c>
      <c r="L5554">
        <f t="shared" ca="1" si="1054"/>
        <v>0</v>
      </c>
      <c r="M5554">
        <f t="shared" ca="1" si="1055"/>
        <v>0</v>
      </c>
      <c r="O5554" t="e">
        <f t="shared" ca="1" si="1056"/>
        <v>#N/A</v>
      </c>
      <c r="P5554" t="e">
        <f t="shared" ca="1" si="1057"/>
        <v>#N/A</v>
      </c>
    </row>
    <row r="5555" spans="1:16">
      <c r="A5555" t="str">
        <f t="shared" si="1049"/>
        <v>09</v>
      </c>
      <c r="B5555" t="e">
        <f t="shared" ca="1" si="1050"/>
        <v>#N/A</v>
      </c>
      <c r="C5555" t="str">
        <f t="shared" si="1051"/>
        <v>SMPL-3-DT-GRP</v>
      </c>
      <c r="D5555" t="s">
        <v>7256</v>
      </c>
      <c r="E5555">
        <f t="shared" ca="1" si="1052"/>
        <v>0</v>
      </c>
      <c r="H5555">
        <f t="shared" ca="1" si="1053"/>
        <v>0</v>
      </c>
      <c r="I5555">
        <f t="shared" ca="1" si="1058"/>
        <v>0</v>
      </c>
      <c r="J5555">
        <f t="shared" ca="1" si="1059"/>
        <v>0</v>
      </c>
      <c r="K5555">
        <f t="shared" ca="1" si="1048"/>
        <v>0</v>
      </c>
      <c r="L5555">
        <f t="shared" ca="1" si="1054"/>
        <v>0</v>
      </c>
      <c r="M5555">
        <f t="shared" ca="1" si="1055"/>
        <v>0</v>
      </c>
      <c r="O5555" t="e">
        <f t="shared" ca="1" si="1056"/>
        <v>#N/A</v>
      </c>
      <c r="P5555" t="e">
        <f t="shared" ca="1" si="1057"/>
        <v>#N/A</v>
      </c>
    </row>
    <row r="5556" spans="1:16">
      <c r="A5556" t="str">
        <f t="shared" si="1049"/>
        <v>10</v>
      </c>
      <c r="B5556" t="e">
        <f t="shared" ca="1" si="1050"/>
        <v>#N/A</v>
      </c>
      <c r="C5556" t="str">
        <f t="shared" si="1051"/>
        <v>SMPL-3-DT-GRP</v>
      </c>
      <c r="D5556" t="s">
        <v>7257</v>
      </c>
      <c r="E5556">
        <f t="shared" ca="1" si="1052"/>
        <v>0</v>
      </c>
      <c r="H5556">
        <f t="shared" ca="1" si="1053"/>
        <v>0</v>
      </c>
      <c r="I5556">
        <f t="shared" ca="1" si="1058"/>
        <v>0</v>
      </c>
      <c r="J5556">
        <f t="shared" ca="1" si="1059"/>
        <v>0</v>
      </c>
      <c r="K5556">
        <f t="shared" ca="1" si="1048"/>
        <v>0</v>
      </c>
      <c r="L5556">
        <f t="shared" ca="1" si="1054"/>
        <v>0</v>
      </c>
      <c r="M5556">
        <f t="shared" ca="1" si="1055"/>
        <v>0</v>
      </c>
      <c r="O5556" t="e">
        <f t="shared" ca="1" si="1056"/>
        <v>#N/A</v>
      </c>
      <c r="P5556" t="e">
        <f t="shared" ca="1" si="1057"/>
        <v>#N/A</v>
      </c>
    </row>
    <row r="5557" spans="1:16">
      <c r="A5557" t="str">
        <f t="shared" si="1049"/>
        <v>100</v>
      </c>
      <c r="B5557" t="e">
        <f t="shared" ca="1" si="1050"/>
        <v>#N/A</v>
      </c>
      <c r="C5557" t="str">
        <f t="shared" si="1051"/>
        <v>SMPL-3-DT-GRP</v>
      </c>
      <c r="D5557" t="s">
        <v>7258</v>
      </c>
      <c r="E5557">
        <f t="shared" ca="1" si="1052"/>
        <v>0</v>
      </c>
      <c r="H5557">
        <f t="shared" ca="1" si="1053"/>
        <v>0</v>
      </c>
      <c r="I5557">
        <f t="shared" ca="1" si="1058"/>
        <v>0</v>
      </c>
      <c r="J5557">
        <f t="shared" ca="1" si="1059"/>
        <v>0</v>
      </c>
      <c r="K5557">
        <f t="shared" ca="1" si="1048"/>
        <v>0</v>
      </c>
      <c r="L5557">
        <f t="shared" ca="1" si="1054"/>
        <v>0</v>
      </c>
      <c r="M5557">
        <f t="shared" ca="1" si="1055"/>
        <v>0</v>
      </c>
      <c r="O5557" t="e">
        <f t="shared" ca="1" si="1056"/>
        <v>#N/A</v>
      </c>
      <c r="P5557" t="e">
        <f t="shared" ca="1" si="1057"/>
        <v>#N/A</v>
      </c>
    </row>
    <row r="5558" spans="1:16">
      <c r="A5558" t="str">
        <f t="shared" si="1049"/>
        <v>11</v>
      </c>
      <c r="B5558" t="e">
        <f t="shared" ca="1" si="1050"/>
        <v>#N/A</v>
      </c>
      <c r="C5558" t="str">
        <f t="shared" si="1051"/>
        <v>SMPL-3-DT-GRP</v>
      </c>
      <c r="D5558" t="s">
        <v>7259</v>
      </c>
      <c r="E5558">
        <f t="shared" ca="1" si="1052"/>
        <v>0</v>
      </c>
      <c r="H5558">
        <f t="shared" ca="1" si="1053"/>
        <v>0</v>
      </c>
      <c r="I5558">
        <f t="shared" ca="1" si="1058"/>
        <v>0</v>
      </c>
      <c r="J5558">
        <f t="shared" ca="1" si="1059"/>
        <v>0</v>
      </c>
      <c r="K5558">
        <f t="shared" ca="1" si="1048"/>
        <v>0</v>
      </c>
      <c r="L5558">
        <f t="shared" ca="1" si="1054"/>
        <v>0</v>
      </c>
      <c r="M5558">
        <f t="shared" ca="1" si="1055"/>
        <v>0</v>
      </c>
      <c r="O5558" t="e">
        <f t="shared" ca="1" si="1056"/>
        <v>#N/A</v>
      </c>
      <c r="P5558" t="e">
        <f t="shared" ca="1" si="1057"/>
        <v>#N/A</v>
      </c>
    </row>
    <row r="5559" spans="1:16">
      <c r="A5559" t="str">
        <f t="shared" si="1049"/>
        <v>12</v>
      </c>
      <c r="B5559" t="e">
        <f t="shared" ca="1" si="1050"/>
        <v>#N/A</v>
      </c>
      <c r="C5559" t="str">
        <f t="shared" si="1051"/>
        <v>SMPL-3-DT-GRP</v>
      </c>
      <c r="D5559" t="s">
        <v>7260</v>
      </c>
      <c r="E5559">
        <f t="shared" ca="1" si="1052"/>
        <v>0</v>
      </c>
      <c r="H5559">
        <f t="shared" ca="1" si="1053"/>
        <v>0</v>
      </c>
      <c r="I5559">
        <f t="shared" ca="1" si="1058"/>
        <v>0</v>
      </c>
      <c r="J5559">
        <f t="shared" ca="1" si="1059"/>
        <v>0</v>
      </c>
      <c r="K5559">
        <f t="shared" ca="1" si="1048"/>
        <v>0</v>
      </c>
      <c r="L5559">
        <f t="shared" ca="1" si="1054"/>
        <v>0</v>
      </c>
      <c r="M5559">
        <f t="shared" ca="1" si="1055"/>
        <v>0</v>
      </c>
      <c r="O5559" t="e">
        <f t="shared" ca="1" si="1056"/>
        <v>#N/A</v>
      </c>
      <c r="P5559" t="e">
        <f t="shared" ca="1" si="1057"/>
        <v>#N/A</v>
      </c>
    </row>
    <row r="5560" spans="1:16">
      <c r="A5560" t="str">
        <f t="shared" si="1049"/>
        <v>13</v>
      </c>
      <c r="B5560" t="e">
        <f t="shared" ca="1" si="1050"/>
        <v>#N/A</v>
      </c>
      <c r="C5560" t="str">
        <f t="shared" si="1051"/>
        <v>SMPL-3-DT-GRP</v>
      </c>
      <c r="D5560" t="s">
        <v>7261</v>
      </c>
      <c r="E5560">
        <f t="shared" ca="1" si="1052"/>
        <v>0</v>
      </c>
      <c r="H5560">
        <f t="shared" ca="1" si="1053"/>
        <v>0</v>
      </c>
      <c r="I5560">
        <f t="shared" ca="1" si="1058"/>
        <v>0</v>
      </c>
      <c r="J5560">
        <f t="shared" ca="1" si="1059"/>
        <v>0</v>
      </c>
      <c r="K5560">
        <f t="shared" ca="1" si="1048"/>
        <v>0</v>
      </c>
      <c r="L5560">
        <f t="shared" ca="1" si="1054"/>
        <v>0</v>
      </c>
      <c r="M5560">
        <f t="shared" ca="1" si="1055"/>
        <v>0</v>
      </c>
      <c r="O5560" t="e">
        <f t="shared" ca="1" si="1056"/>
        <v>#N/A</v>
      </c>
      <c r="P5560" t="e">
        <f t="shared" ca="1" si="1057"/>
        <v>#N/A</v>
      </c>
    </row>
    <row r="5561" spans="1:16">
      <c r="A5561" t="str">
        <f t="shared" si="1049"/>
        <v>15</v>
      </c>
      <c r="B5561" t="e">
        <f t="shared" ca="1" si="1050"/>
        <v>#N/A</v>
      </c>
      <c r="C5561" t="str">
        <f t="shared" si="1051"/>
        <v>SMPL-3-DT-GRP</v>
      </c>
      <c r="D5561" t="s">
        <v>7262</v>
      </c>
      <c r="E5561">
        <f t="shared" ca="1" si="1052"/>
        <v>0</v>
      </c>
      <c r="H5561">
        <f t="shared" ca="1" si="1053"/>
        <v>0</v>
      </c>
      <c r="I5561">
        <f t="shared" ca="1" si="1058"/>
        <v>0</v>
      </c>
      <c r="J5561">
        <f t="shared" ca="1" si="1059"/>
        <v>0</v>
      </c>
      <c r="K5561">
        <f t="shared" ca="1" si="1048"/>
        <v>0</v>
      </c>
      <c r="L5561">
        <f t="shared" ca="1" si="1054"/>
        <v>0</v>
      </c>
      <c r="M5561">
        <f t="shared" ca="1" si="1055"/>
        <v>0</v>
      </c>
      <c r="O5561" t="e">
        <f t="shared" ca="1" si="1056"/>
        <v>#N/A</v>
      </c>
      <c r="P5561" t="e">
        <f t="shared" ca="1" si="1057"/>
        <v>#N/A</v>
      </c>
    </row>
    <row r="5562" spans="1:16">
      <c r="A5562" t="str">
        <f t="shared" si="1049"/>
        <v>01</v>
      </c>
      <c r="B5562" t="e">
        <f t="shared" ca="1" si="1050"/>
        <v>#N/A</v>
      </c>
      <c r="C5562" t="str">
        <f t="shared" si="1051"/>
        <v>SMPL-4-DT-GRP</v>
      </c>
      <c r="D5562" t="s">
        <v>7263</v>
      </c>
      <c r="E5562">
        <f t="shared" ca="1" si="1052"/>
        <v>0</v>
      </c>
      <c r="H5562">
        <f t="shared" ca="1" si="1053"/>
        <v>0</v>
      </c>
      <c r="I5562">
        <f t="shared" ca="1" si="1058"/>
        <v>0</v>
      </c>
      <c r="J5562">
        <f t="shared" ca="1" si="1059"/>
        <v>0</v>
      </c>
      <c r="K5562">
        <f t="shared" ca="1" si="1048"/>
        <v>0</v>
      </c>
      <c r="L5562">
        <f t="shared" ca="1" si="1054"/>
        <v>0</v>
      </c>
      <c r="M5562">
        <f t="shared" ca="1" si="1055"/>
        <v>0</v>
      </c>
      <c r="O5562" t="e">
        <f t="shared" ca="1" si="1056"/>
        <v>#N/A</v>
      </c>
      <c r="P5562" t="e">
        <f t="shared" ca="1" si="1057"/>
        <v>#N/A</v>
      </c>
    </row>
    <row r="5563" spans="1:16">
      <c r="A5563" t="str">
        <f t="shared" si="1049"/>
        <v>02</v>
      </c>
      <c r="B5563" t="e">
        <f t="shared" ca="1" si="1050"/>
        <v>#N/A</v>
      </c>
      <c r="C5563" t="str">
        <f t="shared" si="1051"/>
        <v>SMPL-4-DT-GRP</v>
      </c>
      <c r="D5563" t="s">
        <v>7264</v>
      </c>
      <c r="E5563">
        <f t="shared" ca="1" si="1052"/>
        <v>0</v>
      </c>
      <c r="H5563">
        <f t="shared" ca="1" si="1053"/>
        <v>0</v>
      </c>
      <c r="I5563">
        <f t="shared" ca="1" si="1058"/>
        <v>0</v>
      </c>
      <c r="J5563">
        <f t="shared" ca="1" si="1059"/>
        <v>0</v>
      </c>
      <c r="K5563">
        <f t="shared" ca="1" si="1048"/>
        <v>0</v>
      </c>
      <c r="L5563">
        <f t="shared" ca="1" si="1054"/>
        <v>0</v>
      </c>
      <c r="M5563">
        <f t="shared" ca="1" si="1055"/>
        <v>0</v>
      </c>
      <c r="O5563" t="e">
        <f t="shared" ca="1" si="1056"/>
        <v>#N/A</v>
      </c>
      <c r="P5563" t="e">
        <f t="shared" ca="1" si="1057"/>
        <v>#N/A</v>
      </c>
    </row>
    <row r="5564" spans="1:16">
      <c r="A5564" t="str">
        <f t="shared" si="1049"/>
        <v>03</v>
      </c>
      <c r="B5564" t="e">
        <f t="shared" ca="1" si="1050"/>
        <v>#N/A</v>
      </c>
      <c r="C5564" t="str">
        <f t="shared" si="1051"/>
        <v>SMPL-4-DT-GRP</v>
      </c>
      <c r="D5564" t="s">
        <v>7265</v>
      </c>
      <c r="E5564">
        <f t="shared" ca="1" si="1052"/>
        <v>0</v>
      </c>
      <c r="H5564">
        <f t="shared" ca="1" si="1053"/>
        <v>0</v>
      </c>
      <c r="I5564">
        <f t="shared" ca="1" si="1058"/>
        <v>0</v>
      </c>
      <c r="J5564">
        <f t="shared" ca="1" si="1059"/>
        <v>0</v>
      </c>
      <c r="K5564">
        <f t="shared" ca="1" si="1048"/>
        <v>0</v>
      </c>
      <c r="L5564">
        <f t="shared" ca="1" si="1054"/>
        <v>0</v>
      </c>
      <c r="M5564">
        <f t="shared" ca="1" si="1055"/>
        <v>0</v>
      </c>
      <c r="O5564" t="e">
        <f t="shared" ca="1" si="1056"/>
        <v>#N/A</v>
      </c>
      <c r="P5564" t="e">
        <f t="shared" ca="1" si="1057"/>
        <v>#N/A</v>
      </c>
    </row>
    <row r="5565" spans="1:16">
      <c r="A5565" t="str">
        <f t="shared" si="1049"/>
        <v>04</v>
      </c>
      <c r="B5565" t="e">
        <f t="shared" ca="1" si="1050"/>
        <v>#N/A</v>
      </c>
      <c r="C5565" t="str">
        <f t="shared" si="1051"/>
        <v>SMPL-4-DT-GRP</v>
      </c>
      <c r="D5565" t="s">
        <v>7266</v>
      </c>
      <c r="E5565">
        <f t="shared" ca="1" si="1052"/>
        <v>0</v>
      </c>
      <c r="H5565">
        <f t="shared" ca="1" si="1053"/>
        <v>0</v>
      </c>
      <c r="I5565">
        <f t="shared" ca="1" si="1058"/>
        <v>0</v>
      </c>
      <c r="J5565">
        <f t="shared" ca="1" si="1059"/>
        <v>0</v>
      </c>
      <c r="K5565">
        <f t="shared" ca="1" si="1048"/>
        <v>0</v>
      </c>
      <c r="L5565">
        <f t="shared" ca="1" si="1054"/>
        <v>0</v>
      </c>
      <c r="M5565">
        <f t="shared" ca="1" si="1055"/>
        <v>0</v>
      </c>
      <c r="O5565" t="e">
        <f t="shared" ca="1" si="1056"/>
        <v>#N/A</v>
      </c>
      <c r="P5565" t="e">
        <f t="shared" ca="1" si="1057"/>
        <v>#N/A</v>
      </c>
    </row>
    <row r="5566" spans="1:16">
      <c r="A5566" t="str">
        <f t="shared" si="1049"/>
        <v>05</v>
      </c>
      <c r="B5566" t="e">
        <f t="shared" ca="1" si="1050"/>
        <v>#N/A</v>
      </c>
      <c r="C5566" t="str">
        <f t="shared" si="1051"/>
        <v>SMPL-4-DT-GRP</v>
      </c>
      <c r="D5566" t="s">
        <v>7267</v>
      </c>
      <c r="E5566">
        <f t="shared" ca="1" si="1052"/>
        <v>0</v>
      </c>
      <c r="H5566">
        <f t="shared" ca="1" si="1053"/>
        <v>0</v>
      </c>
      <c r="I5566">
        <f t="shared" ca="1" si="1058"/>
        <v>0</v>
      </c>
      <c r="J5566">
        <f t="shared" ca="1" si="1059"/>
        <v>0</v>
      </c>
      <c r="K5566">
        <f t="shared" ca="1" si="1048"/>
        <v>0</v>
      </c>
      <c r="L5566">
        <f t="shared" ca="1" si="1054"/>
        <v>0</v>
      </c>
      <c r="M5566">
        <f t="shared" ca="1" si="1055"/>
        <v>0</v>
      </c>
      <c r="O5566" t="e">
        <f t="shared" ca="1" si="1056"/>
        <v>#N/A</v>
      </c>
      <c r="P5566" t="e">
        <f t="shared" ca="1" si="1057"/>
        <v>#N/A</v>
      </c>
    </row>
    <row r="5567" spans="1:16">
      <c r="A5567" t="str">
        <f t="shared" si="1049"/>
        <v>06</v>
      </c>
      <c r="B5567" t="e">
        <f t="shared" ca="1" si="1050"/>
        <v>#N/A</v>
      </c>
      <c r="C5567" t="str">
        <f t="shared" si="1051"/>
        <v>SMPL-4-DT-GRP</v>
      </c>
      <c r="D5567" t="s">
        <v>7268</v>
      </c>
      <c r="E5567">
        <f t="shared" ca="1" si="1052"/>
        <v>0</v>
      </c>
      <c r="H5567">
        <f t="shared" ca="1" si="1053"/>
        <v>0</v>
      </c>
      <c r="I5567">
        <f t="shared" ca="1" si="1058"/>
        <v>0</v>
      </c>
      <c r="J5567">
        <f t="shared" ca="1" si="1059"/>
        <v>0</v>
      </c>
      <c r="K5567">
        <f t="shared" ca="1" si="1048"/>
        <v>0</v>
      </c>
      <c r="L5567">
        <f t="shared" ca="1" si="1054"/>
        <v>0</v>
      </c>
      <c r="M5567">
        <f t="shared" ca="1" si="1055"/>
        <v>0</v>
      </c>
      <c r="O5567" t="e">
        <f t="shared" ca="1" si="1056"/>
        <v>#N/A</v>
      </c>
      <c r="P5567" t="e">
        <f t="shared" ca="1" si="1057"/>
        <v>#N/A</v>
      </c>
    </row>
    <row r="5568" spans="1:16">
      <c r="A5568" t="str">
        <f t="shared" si="1049"/>
        <v>07</v>
      </c>
      <c r="B5568" t="e">
        <f t="shared" ca="1" si="1050"/>
        <v>#N/A</v>
      </c>
      <c r="C5568" t="str">
        <f t="shared" si="1051"/>
        <v>SMPL-4-DT-GRP</v>
      </c>
      <c r="D5568" t="s">
        <v>7269</v>
      </c>
      <c r="E5568">
        <f t="shared" ca="1" si="1052"/>
        <v>0</v>
      </c>
      <c r="H5568">
        <f t="shared" ca="1" si="1053"/>
        <v>0</v>
      </c>
      <c r="I5568">
        <f t="shared" ca="1" si="1058"/>
        <v>0</v>
      </c>
      <c r="J5568">
        <f t="shared" ca="1" si="1059"/>
        <v>0</v>
      </c>
      <c r="K5568">
        <f t="shared" ca="1" si="1048"/>
        <v>0</v>
      </c>
      <c r="L5568">
        <f t="shared" ca="1" si="1054"/>
        <v>0</v>
      </c>
      <c r="M5568">
        <f t="shared" ca="1" si="1055"/>
        <v>0</v>
      </c>
      <c r="O5568" t="e">
        <f t="shared" ca="1" si="1056"/>
        <v>#N/A</v>
      </c>
      <c r="P5568" t="e">
        <f t="shared" ca="1" si="1057"/>
        <v>#N/A</v>
      </c>
    </row>
    <row r="5569" spans="1:16">
      <c r="A5569" t="str">
        <f t="shared" si="1049"/>
        <v>08</v>
      </c>
      <c r="B5569" t="e">
        <f t="shared" ca="1" si="1050"/>
        <v>#N/A</v>
      </c>
      <c r="C5569" t="str">
        <f t="shared" si="1051"/>
        <v>SMPL-4-DT-GRP</v>
      </c>
      <c r="D5569" t="s">
        <v>7270</v>
      </c>
      <c r="E5569">
        <f t="shared" ca="1" si="1052"/>
        <v>0</v>
      </c>
      <c r="H5569">
        <f t="shared" ca="1" si="1053"/>
        <v>0</v>
      </c>
      <c r="I5569">
        <f t="shared" ca="1" si="1058"/>
        <v>0</v>
      </c>
      <c r="J5569">
        <f t="shared" ca="1" si="1059"/>
        <v>0</v>
      </c>
      <c r="K5569">
        <f t="shared" ca="1" si="1048"/>
        <v>0</v>
      </c>
      <c r="L5569">
        <f t="shared" ca="1" si="1054"/>
        <v>0</v>
      </c>
      <c r="M5569">
        <f t="shared" ca="1" si="1055"/>
        <v>0</v>
      </c>
      <c r="O5569" t="e">
        <f t="shared" ca="1" si="1056"/>
        <v>#N/A</v>
      </c>
      <c r="P5569" t="e">
        <f t="shared" ca="1" si="1057"/>
        <v>#N/A</v>
      </c>
    </row>
    <row r="5570" spans="1:16">
      <c r="A5570" t="str">
        <f t="shared" si="1049"/>
        <v>09</v>
      </c>
      <c r="B5570" t="e">
        <f t="shared" ca="1" si="1050"/>
        <v>#N/A</v>
      </c>
      <c r="C5570" t="str">
        <f t="shared" si="1051"/>
        <v>SMPL-4-DT-GRP</v>
      </c>
      <c r="D5570" t="s">
        <v>7271</v>
      </c>
      <c r="E5570">
        <f t="shared" ca="1" si="1052"/>
        <v>0</v>
      </c>
      <c r="H5570">
        <f t="shared" ca="1" si="1053"/>
        <v>0</v>
      </c>
      <c r="I5570">
        <f t="shared" ca="1" si="1058"/>
        <v>0</v>
      </c>
      <c r="J5570">
        <f t="shared" ca="1" si="1059"/>
        <v>0</v>
      </c>
      <c r="K5570">
        <f t="shared" ca="1" si="1048"/>
        <v>0</v>
      </c>
      <c r="L5570">
        <f t="shared" ca="1" si="1054"/>
        <v>0</v>
      </c>
      <c r="M5570">
        <f t="shared" ca="1" si="1055"/>
        <v>0</v>
      </c>
      <c r="O5570" t="e">
        <f t="shared" ca="1" si="1056"/>
        <v>#N/A</v>
      </c>
      <c r="P5570" t="e">
        <f t="shared" ca="1" si="1057"/>
        <v>#N/A</v>
      </c>
    </row>
    <row r="5571" spans="1:16">
      <c r="A5571" t="str">
        <f t="shared" si="1049"/>
        <v>10</v>
      </c>
      <c r="B5571" t="e">
        <f t="shared" ca="1" si="1050"/>
        <v>#N/A</v>
      </c>
      <c r="C5571" t="str">
        <f t="shared" si="1051"/>
        <v>SMPL-4-DT-GRP</v>
      </c>
      <c r="D5571" t="s">
        <v>7272</v>
      </c>
      <c r="E5571">
        <f t="shared" ca="1" si="1052"/>
        <v>0</v>
      </c>
      <c r="H5571">
        <f t="shared" ca="1" si="1053"/>
        <v>0</v>
      </c>
      <c r="I5571">
        <f t="shared" ca="1" si="1058"/>
        <v>0</v>
      </c>
      <c r="J5571">
        <f t="shared" ca="1" si="1059"/>
        <v>0</v>
      </c>
      <c r="K5571">
        <f t="shared" ca="1" si="1048"/>
        <v>0</v>
      </c>
      <c r="L5571">
        <f t="shared" ca="1" si="1054"/>
        <v>0</v>
      </c>
      <c r="M5571">
        <f t="shared" ca="1" si="1055"/>
        <v>0</v>
      </c>
      <c r="O5571" t="e">
        <f t="shared" ca="1" si="1056"/>
        <v>#N/A</v>
      </c>
      <c r="P5571" t="e">
        <f t="shared" ca="1" si="1057"/>
        <v>#N/A</v>
      </c>
    </row>
    <row r="5572" spans="1:16">
      <c r="A5572" t="str">
        <f t="shared" si="1049"/>
        <v>100</v>
      </c>
      <c r="B5572" t="e">
        <f t="shared" ca="1" si="1050"/>
        <v>#N/A</v>
      </c>
      <c r="C5572" t="str">
        <f t="shared" si="1051"/>
        <v>SMPL-4-DT-GRP</v>
      </c>
      <c r="D5572" t="s">
        <v>7273</v>
      </c>
      <c r="E5572">
        <f t="shared" ca="1" si="1052"/>
        <v>0</v>
      </c>
      <c r="H5572">
        <f t="shared" ca="1" si="1053"/>
        <v>0</v>
      </c>
      <c r="I5572">
        <f t="shared" ca="1" si="1058"/>
        <v>0</v>
      </c>
      <c r="J5572">
        <f t="shared" ca="1" si="1059"/>
        <v>0</v>
      </c>
      <c r="K5572">
        <f t="shared" ca="1" si="1048"/>
        <v>0</v>
      </c>
      <c r="L5572">
        <f t="shared" ca="1" si="1054"/>
        <v>0</v>
      </c>
      <c r="M5572">
        <f t="shared" ca="1" si="1055"/>
        <v>0</v>
      </c>
      <c r="O5572" t="e">
        <f t="shared" ca="1" si="1056"/>
        <v>#N/A</v>
      </c>
      <c r="P5572" t="e">
        <f t="shared" ca="1" si="1057"/>
        <v>#N/A</v>
      </c>
    </row>
    <row r="5573" spans="1:16">
      <c r="A5573" t="str">
        <f t="shared" si="1049"/>
        <v>11</v>
      </c>
      <c r="B5573" t="e">
        <f t="shared" ca="1" si="1050"/>
        <v>#N/A</v>
      </c>
      <c r="C5573" t="str">
        <f t="shared" si="1051"/>
        <v>SMPL-4-DT-GRP</v>
      </c>
      <c r="D5573" t="s">
        <v>7274</v>
      </c>
      <c r="E5573">
        <f t="shared" ca="1" si="1052"/>
        <v>0</v>
      </c>
      <c r="H5573">
        <f t="shared" ca="1" si="1053"/>
        <v>0</v>
      </c>
      <c r="I5573">
        <f t="shared" ca="1" si="1058"/>
        <v>0</v>
      </c>
      <c r="J5573">
        <f t="shared" ca="1" si="1059"/>
        <v>0</v>
      </c>
      <c r="K5573">
        <f t="shared" ca="1" si="1048"/>
        <v>0</v>
      </c>
      <c r="L5573">
        <f t="shared" ca="1" si="1054"/>
        <v>0</v>
      </c>
      <c r="M5573">
        <f t="shared" ca="1" si="1055"/>
        <v>0</v>
      </c>
      <c r="O5573" t="e">
        <f t="shared" ca="1" si="1056"/>
        <v>#N/A</v>
      </c>
      <c r="P5573" t="e">
        <f t="shared" ca="1" si="1057"/>
        <v>#N/A</v>
      </c>
    </row>
    <row r="5574" spans="1:16">
      <c r="A5574" t="str">
        <f t="shared" si="1049"/>
        <v>12</v>
      </c>
      <c r="B5574" t="e">
        <f t="shared" ca="1" si="1050"/>
        <v>#N/A</v>
      </c>
      <c r="C5574" t="str">
        <f t="shared" si="1051"/>
        <v>SMPL-4-DT-GRP</v>
      </c>
      <c r="D5574" t="s">
        <v>7275</v>
      </c>
      <c r="E5574">
        <f t="shared" ca="1" si="1052"/>
        <v>0</v>
      </c>
      <c r="H5574">
        <f t="shared" ca="1" si="1053"/>
        <v>0</v>
      </c>
      <c r="I5574">
        <f t="shared" ca="1" si="1058"/>
        <v>0</v>
      </c>
      <c r="J5574">
        <f t="shared" ca="1" si="1059"/>
        <v>0</v>
      </c>
      <c r="K5574">
        <f t="shared" ca="1" si="1048"/>
        <v>0</v>
      </c>
      <c r="L5574">
        <f t="shared" ca="1" si="1054"/>
        <v>0</v>
      </c>
      <c r="M5574">
        <f t="shared" ca="1" si="1055"/>
        <v>0</v>
      </c>
      <c r="O5574" t="e">
        <f t="shared" ca="1" si="1056"/>
        <v>#N/A</v>
      </c>
      <c r="P5574" t="e">
        <f t="shared" ca="1" si="1057"/>
        <v>#N/A</v>
      </c>
    </row>
    <row r="5575" spans="1:16">
      <c r="A5575" t="str">
        <f t="shared" si="1049"/>
        <v>13</v>
      </c>
      <c r="B5575" t="e">
        <f t="shared" ca="1" si="1050"/>
        <v>#N/A</v>
      </c>
      <c r="C5575" t="str">
        <f t="shared" si="1051"/>
        <v>SMPL-4-DT-GRP</v>
      </c>
      <c r="D5575" t="s">
        <v>7276</v>
      </c>
      <c r="E5575">
        <f t="shared" ca="1" si="1052"/>
        <v>0</v>
      </c>
      <c r="H5575">
        <f t="shared" ca="1" si="1053"/>
        <v>0</v>
      </c>
      <c r="I5575">
        <f t="shared" ca="1" si="1058"/>
        <v>0</v>
      </c>
      <c r="J5575">
        <f t="shared" ca="1" si="1059"/>
        <v>0</v>
      </c>
      <c r="K5575">
        <f t="shared" ca="1" si="1048"/>
        <v>0</v>
      </c>
      <c r="L5575">
        <f t="shared" ca="1" si="1054"/>
        <v>0</v>
      </c>
      <c r="M5575">
        <f t="shared" ca="1" si="1055"/>
        <v>0</v>
      </c>
      <c r="O5575" t="e">
        <f t="shared" ca="1" si="1056"/>
        <v>#N/A</v>
      </c>
      <c r="P5575" t="e">
        <f t="shared" ca="1" si="1057"/>
        <v>#N/A</v>
      </c>
    </row>
    <row r="5576" spans="1:16">
      <c r="A5576" t="str">
        <f t="shared" si="1049"/>
        <v>15</v>
      </c>
      <c r="B5576" t="e">
        <f t="shared" ca="1" si="1050"/>
        <v>#N/A</v>
      </c>
      <c r="C5576" t="str">
        <f t="shared" si="1051"/>
        <v>SMPL-4-DT-GRP</v>
      </c>
      <c r="D5576" t="s">
        <v>7277</v>
      </c>
      <c r="E5576">
        <f t="shared" ca="1" si="1052"/>
        <v>0</v>
      </c>
      <c r="H5576">
        <f t="shared" ca="1" si="1053"/>
        <v>0</v>
      </c>
      <c r="I5576">
        <f t="shared" ca="1" si="1058"/>
        <v>0</v>
      </c>
      <c r="J5576">
        <f t="shared" ca="1" si="1059"/>
        <v>0</v>
      </c>
      <c r="K5576">
        <f t="shared" ca="1" si="1048"/>
        <v>0</v>
      </c>
      <c r="L5576">
        <f t="shared" ca="1" si="1054"/>
        <v>0</v>
      </c>
      <c r="M5576">
        <f t="shared" ca="1" si="1055"/>
        <v>0</v>
      </c>
      <c r="O5576" t="e">
        <f t="shared" ca="1" si="1056"/>
        <v>#N/A</v>
      </c>
      <c r="P5576" t="e">
        <f t="shared" ca="1" si="1057"/>
        <v>#N/A</v>
      </c>
    </row>
    <row r="5577" spans="1:16">
      <c r="A5577" t="str">
        <f t="shared" si="1049"/>
        <v>01</v>
      </c>
      <c r="B5577" t="e">
        <f t="shared" ca="1" si="1050"/>
        <v>#N/A</v>
      </c>
      <c r="C5577" t="str">
        <f t="shared" si="1051"/>
        <v>SMPL-41-DT-GRP</v>
      </c>
      <c r="D5577" t="s">
        <v>7278</v>
      </c>
      <c r="E5577">
        <f t="shared" ca="1" si="1052"/>
        <v>0</v>
      </c>
      <c r="H5577">
        <f t="shared" ca="1" si="1053"/>
        <v>0</v>
      </c>
      <c r="I5577">
        <f t="shared" ca="1" si="1058"/>
        <v>0</v>
      </c>
      <c r="J5577">
        <f t="shared" ca="1" si="1059"/>
        <v>0</v>
      </c>
      <c r="K5577">
        <f t="shared" ca="1" si="1048"/>
        <v>0</v>
      </c>
      <c r="L5577">
        <f t="shared" ca="1" si="1054"/>
        <v>0</v>
      </c>
      <c r="M5577">
        <f t="shared" ca="1" si="1055"/>
        <v>0</v>
      </c>
      <c r="O5577" t="e">
        <f t="shared" ca="1" si="1056"/>
        <v>#N/A</v>
      </c>
      <c r="P5577" t="e">
        <f t="shared" ca="1" si="1057"/>
        <v>#N/A</v>
      </c>
    </row>
    <row r="5578" spans="1:16">
      <c r="A5578" t="str">
        <f t="shared" si="1049"/>
        <v>02</v>
      </c>
      <c r="B5578" t="e">
        <f t="shared" ca="1" si="1050"/>
        <v>#N/A</v>
      </c>
      <c r="C5578" t="str">
        <f t="shared" si="1051"/>
        <v>SMPL-41-DT-GRP</v>
      </c>
      <c r="D5578" t="s">
        <v>7279</v>
      </c>
      <c r="E5578">
        <f t="shared" ca="1" si="1052"/>
        <v>0</v>
      </c>
      <c r="H5578">
        <f t="shared" ca="1" si="1053"/>
        <v>0</v>
      </c>
      <c r="I5578">
        <f t="shared" ca="1" si="1058"/>
        <v>0</v>
      </c>
      <c r="J5578">
        <f t="shared" ca="1" si="1059"/>
        <v>0</v>
      </c>
      <c r="K5578">
        <f t="shared" ref="K5578:K5641" ca="1" si="1060">IF(IFERROR(VLOOKUP($C5578,INDIRECT($G$9&amp;"d:d"),1,FALSE),0)&lt;&gt;0,K$13,0)</f>
        <v>0</v>
      </c>
      <c r="L5578">
        <f t="shared" ca="1" si="1054"/>
        <v>0</v>
      </c>
      <c r="M5578">
        <f t="shared" ca="1" si="1055"/>
        <v>0</v>
      </c>
      <c r="O5578" t="e">
        <f t="shared" ca="1" si="1056"/>
        <v>#N/A</v>
      </c>
      <c r="P5578" t="e">
        <f t="shared" ca="1" si="1057"/>
        <v>#N/A</v>
      </c>
    </row>
    <row r="5579" spans="1:16">
      <c r="A5579" t="str">
        <f t="shared" si="1049"/>
        <v>03</v>
      </c>
      <c r="B5579" t="e">
        <f t="shared" ca="1" si="1050"/>
        <v>#N/A</v>
      </c>
      <c r="C5579" t="str">
        <f t="shared" si="1051"/>
        <v>SMPL-41-DT-GRP</v>
      </c>
      <c r="D5579" t="s">
        <v>7280</v>
      </c>
      <c r="E5579">
        <f t="shared" ca="1" si="1052"/>
        <v>0</v>
      </c>
      <c r="H5579">
        <f t="shared" ca="1" si="1053"/>
        <v>0</v>
      </c>
      <c r="I5579">
        <f t="shared" ca="1" si="1058"/>
        <v>0</v>
      </c>
      <c r="J5579">
        <f t="shared" ca="1" si="1059"/>
        <v>0</v>
      </c>
      <c r="K5579">
        <f t="shared" ca="1" si="1060"/>
        <v>0</v>
      </c>
      <c r="L5579">
        <f t="shared" ca="1" si="1054"/>
        <v>0</v>
      </c>
      <c r="M5579">
        <f t="shared" ca="1" si="1055"/>
        <v>0</v>
      </c>
      <c r="O5579" t="e">
        <f t="shared" ca="1" si="1056"/>
        <v>#N/A</v>
      </c>
      <c r="P5579" t="e">
        <f t="shared" ca="1" si="1057"/>
        <v>#N/A</v>
      </c>
    </row>
    <row r="5580" spans="1:16">
      <c r="A5580" t="str">
        <f t="shared" si="1049"/>
        <v>04</v>
      </c>
      <c r="B5580" t="e">
        <f t="shared" ca="1" si="1050"/>
        <v>#N/A</v>
      </c>
      <c r="C5580" t="str">
        <f t="shared" si="1051"/>
        <v>SMPL-41-DT-GRP</v>
      </c>
      <c r="D5580" t="s">
        <v>7281</v>
      </c>
      <c r="E5580">
        <f t="shared" ca="1" si="1052"/>
        <v>0</v>
      </c>
      <c r="H5580">
        <f t="shared" ca="1" si="1053"/>
        <v>0</v>
      </c>
      <c r="I5580">
        <f t="shared" ca="1" si="1058"/>
        <v>0</v>
      </c>
      <c r="J5580">
        <f t="shared" ca="1" si="1059"/>
        <v>0</v>
      </c>
      <c r="K5580">
        <f t="shared" ca="1" si="1060"/>
        <v>0</v>
      </c>
      <c r="L5580">
        <f t="shared" ca="1" si="1054"/>
        <v>0</v>
      </c>
      <c r="M5580">
        <f t="shared" ca="1" si="1055"/>
        <v>0</v>
      </c>
      <c r="O5580" t="e">
        <f t="shared" ca="1" si="1056"/>
        <v>#N/A</v>
      </c>
      <c r="P5580" t="e">
        <f t="shared" ca="1" si="1057"/>
        <v>#N/A</v>
      </c>
    </row>
    <row r="5581" spans="1:16">
      <c r="A5581" t="str">
        <f t="shared" si="1049"/>
        <v>05</v>
      </c>
      <c r="B5581" t="e">
        <f t="shared" ca="1" si="1050"/>
        <v>#N/A</v>
      </c>
      <c r="C5581" t="str">
        <f t="shared" si="1051"/>
        <v>SMPL-41-DT-GRP</v>
      </c>
      <c r="D5581" t="s">
        <v>7282</v>
      </c>
      <c r="E5581">
        <f t="shared" ca="1" si="1052"/>
        <v>0</v>
      </c>
      <c r="H5581">
        <f t="shared" ca="1" si="1053"/>
        <v>0</v>
      </c>
      <c r="I5581">
        <f t="shared" ca="1" si="1058"/>
        <v>0</v>
      </c>
      <c r="J5581">
        <f t="shared" ca="1" si="1059"/>
        <v>0</v>
      </c>
      <c r="K5581">
        <f t="shared" ca="1" si="1060"/>
        <v>0</v>
      </c>
      <c r="L5581">
        <f t="shared" ca="1" si="1054"/>
        <v>0</v>
      </c>
      <c r="M5581">
        <f t="shared" ca="1" si="1055"/>
        <v>0</v>
      </c>
      <c r="O5581" t="e">
        <f t="shared" ca="1" si="1056"/>
        <v>#N/A</v>
      </c>
      <c r="P5581" t="e">
        <f t="shared" ca="1" si="1057"/>
        <v>#N/A</v>
      </c>
    </row>
    <row r="5582" spans="1:16">
      <c r="A5582" t="str">
        <f t="shared" si="1049"/>
        <v>06</v>
      </c>
      <c r="B5582" t="e">
        <f t="shared" ca="1" si="1050"/>
        <v>#N/A</v>
      </c>
      <c r="C5582" t="str">
        <f t="shared" si="1051"/>
        <v>SMPL-41-DT-GRP</v>
      </c>
      <c r="D5582" t="s">
        <v>7283</v>
      </c>
      <c r="E5582">
        <f t="shared" ca="1" si="1052"/>
        <v>0</v>
      </c>
      <c r="H5582">
        <f t="shared" ca="1" si="1053"/>
        <v>0</v>
      </c>
      <c r="I5582">
        <f t="shared" ca="1" si="1058"/>
        <v>0</v>
      </c>
      <c r="J5582">
        <f t="shared" ca="1" si="1059"/>
        <v>0</v>
      </c>
      <c r="K5582">
        <f t="shared" ca="1" si="1060"/>
        <v>0</v>
      </c>
      <c r="L5582">
        <f t="shared" ca="1" si="1054"/>
        <v>0</v>
      </c>
      <c r="M5582">
        <f t="shared" ca="1" si="1055"/>
        <v>0</v>
      </c>
      <c r="O5582" t="e">
        <f t="shared" ca="1" si="1056"/>
        <v>#N/A</v>
      </c>
      <c r="P5582" t="e">
        <f t="shared" ca="1" si="1057"/>
        <v>#N/A</v>
      </c>
    </row>
    <row r="5583" spans="1:16">
      <c r="A5583" t="str">
        <f t="shared" ref="A5583:A5646" si="1061">MID(D5583,LEN(C5583)+2,LEN(D5583)-LEN(C5583))</f>
        <v>07</v>
      </c>
      <c r="B5583" t="e">
        <f t="shared" ref="B5583:B5646" ca="1" si="1062">VLOOKUP(H5583,$A$1:$K$4,11,FALSE)</f>
        <v>#N/A</v>
      </c>
      <c r="C5583" t="str">
        <f t="shared" ref="C5583:C5646" si="1063">IF(RIGHT(LEFT(D5583,LEN(D5583)-3),1)="-",LEFT(D5583,LEN(D5583)-4),LEFT(D5583,LEN(D5583)-3))</f>
        <v>SMPL-41-DT-GRP</v>
      </c>
      <c r="D5583" t="s">
        <v>7284</v>
      </c>
      <c r="E5583">
        <f t="shared" ref="E5583:E5646" ca="1" si="1064">IFERROR(VLOOKUP(C5583,INDIRECT($H5583&amp;$O5583),MATCH($A5583,INDIRECT($H5583&amp;$P5583),0),FALSE),0)</f>
        <v>0</v>
      </c>
      <c r="H5583">
        <f t="shared" ref="H5583:H5646" ca="1" si="1065">IF(I5583&lt;&gt;0,I5583,IF(J5583&lt;&gt;0,J5583,IF(K5583&lt;&gt;0,K5583,IF(L5583&lt;&gt;0,L5583,IF(M5583&lt;&gt;0,M5583,N5583)))))</f>
        <v>0</v>
      </c>
      <c r="I5583">
        <f t="shared" ca="1" si="1058"/>
        <v>0</v>
      </c>
      <c r="J5583">
        <f t="shared" ca="1" si="1059"/>
        <v>0</v>
      </c>
      <c r="K5583">
        <f t="shared" ca="1" si="1060"/>
        <v>0</v>
      </c>
      <c r="L5583">
        <f t="shared" ref="L5583:L5646" ca="1" si="1066">IF(IFERROR(VLOOKUP($C5583,INDIRECT($G$10&amp;"d:d"),1,FALSE),0)&lt;&gt;0,L$13,0)</f>
        <v>0</v>
      </c>
      <c r="M5583">
        <f t="shared" ref="M5583:M5646" ca="1" si="1067">IF(IFERROR(VLOOKUP($C5583,INDIRECT($G$11&amp;"d:d"),1,FALSE),0)&lt;&gt;0,M$13,0)</f>
        <v>0</v>
      </c>
      <c r="O5583" t="e">
        <f t="shared" ref="O5583:O5646" ca="1" si="1068">VLOOKUP($H5583,$G$7:$I$11,2,FALSE)</f>
        <v>#N/A</v>
      </c>
      <c r="P5583" t="e">
        <f t="shared" ref="P5583:P5646" ca="1" si="1069">VLOOKUP($H5583,$G$7:$I$11,3,FALSE)</f>
        <v>#N/A</v>
      </c>
    </row>
    <row r="5584" spans="1:16">
      <c r="A5584" t="str">
        <f t="shared" si="1061"/>
        <v>08</v>
      </c>
      <c r="B5584" t="e">
        <f t="shared" ca="1" si="1062"/>
        <v>#N/A</v>
      </c>
      <c r="C5584" t="str">
        <f t="shared" si="1063"/>
        <v>SMPL-41-DT-GRP</v>
      </c>
      <c r="D5584" t="s">
        <v>7285</v>
      </c>
      <c r="E5584">
        <f t="shared" ca="1" si="1064"/>
        <v>0</v>
      </c>
      <c r="H5584">
        <f t="shared" ca="1" si="1065"/>
        <v>0</v>
      </c>
      <c r="I5584">
        <f t="shared" ca="1" si="1058"/>
        <v>0</v>
      </c>
      <c r="J5584">
        <f t="shared" ca="1" si="1059"/>
        <v>0</v>
      </c>
      <c r="K5584">
        <f t="shared" ca="1" si="1060"/>
        <v>0</v>
      </c>
      <c r="L5584">
        <f t="shared" ca="1" si="1066"/>
        <v>0</v>
      </c>
      <c r="M5584">
        <f t="shared" ca="1" si="1067"/>
        <v>0</v>
      </c>
      <c r="O5584" t="e">
        <f t="shared" ca="1" si="1068"/>
        <v>#N/A</v>
      </c>
      <c r="P5584" t="e">
        <f t="shared" ca="1" si="1069"/>
        <v>#N/A</v>
      </c>
    </row>
    <row r="5585" spans="1:16">
      <c r="A5585" t="str">
        <f t="shared" si="1061"/>
        <v>09</v>
      </c>
      <c r="B5585" t="e">
        <f t="shared" ca="1" si="1062"/>
        <v>#N/A</v>
      </c>
      <c r="C5585" t="str">
        <f t="shared" si="1063"/>
        <v>SMPL-41-DT-GRP</v>
      </c>
      <c r="D5585" t="s">
        <v>7286</v>
      </c>
      <c r="E5585">
        <f t="shared" ca="1" si="1064"/>
        <v>0</v>
      </c>
      <c r="H5585">
        <f t="shared" ca="1" si="1065"/>
        <v>0</v>
      </c>
      <c r="I5585">
        <f t="shared" ca="1" si="1058"/>
        <v>0</v>
      </c>
      <c r="J5585">
        <f t="shared" ca="1" si="1059"/>
        <v>0</v>
      </c>
      <c r="K5585">
        <f t="shared" ca="1" si="1060"/>
        <v>0</v>
      </c>
      <c r="L5585">
        <f t="shared" ca="1" si="1066"/>
        <v>0</v>
      </c>
      <c r="M5585">
        <f t="shared" ca="1" si="1067"/>
        <v>0</v>
      </c>
      <c r="O5585" t="e">
        <f t="shared" ca="1" si="1068"/>
        <v>#N/A</v>
      </c>
      <c r="P5585" t="e">
        <f t="shared" ca="1" si="1069"/>
        <v>#N/A</v>
      </c>
    </row>
    <row r="5586" spans="1:16">
      <c r="A5586" t="str">
        <f t="shared" si="1061"/>
        <v>10</v>
      </c>
      <c r="B5586" t="e">
        <f t="shared" ca="1" si="1062"/>
        <v>#N/A</v>
      </c>
      <c r="C5586" t="str">
        <f t="shared" si="1063"/>
        <v>SMPL-41-DT-GRP</v>
      </c>
      <c r="D5586" t="s">
        <v>7287</v>
      </c>
      <c r="E5586">
        <f t="shared" ca="1" si="1064"/>
        <v>0</v>
      </c>
      <c r="H5586">
        <f t="shared" ca="1" si="1065"/>
        <v>0</v>
      </c>
      <c r="I5586">
        <f t="shared" ca="1" si="1058"/>
        <v>0</v>
      </c>
      <c r="J5586">
        <f t="shared" ca="1" si="1059"/>
        <v>0</v>
      </c>
      <c r="K5586">
        <f t="shared" ca="1" si="1060"/>
        <v>0</v>
      </c>
      <c r="L5586">
        <f t="shared" ca="1" si="1066"/>
        <v>0</v>
      </c>
      <c r="M5586">
        <f t="shared" ca="1" si="1067"/>
        <v>0</v>
      </c>
      <c r="O5586" t="e">
        <f t="shared" ca="1" si="1068"/>
        <v>#N/A</v>
      </c>
      <c r="P5586" t="e">
        <f t="shared" ca="1" si="1069"/>
        <v>#N/A</v>
      </c>
    </row>
    <row r="5587" spans="1:16">
      <c r="A5587" t="str">
        <f t="shared" si="1061"/>
        <v>100</v>
      </c>
      <c r="B5587" t="e">
        <f t="shared" ca="1" si="1062"/>
        <v>#N/A</v>
      </c>
      <c r="C5587" t="str">
        <f t="shared" si="1063"/>
        <v>SMPL-41-DT-GRP</v>
      </c>
      <c r="D5587" t="s">
        <v>7288</v>
      </c>
      <c r="E5587">
        <f t="shared" ca="1" si="1064"/>
        <v>0</v>
      </c>
      <c r="H5587">
        <f t="shared" ca="1" si="1065"/>
        <v>0</v>
      </c>
      <c r="I5587">
        <f t="shared" ca="1" si="1058"/>
        <v>0</v>
      </c>
      <c r="J5587">
        <f t="shared" ca="1" si="1059"/>
        <v>0</v>
      </c>
      <c r="K5587">
        <f t="shared" ca="1" si="1060"/>
        <v>0</v>
      </c>
      <c r="L5587">
        <f t="shared" ca="1" si="1066"/>
        <v>0</v>
      </c>
      <c r="M5587">
        <f t="shared" ca="1" si="1067"/>
        <v>0</v>
      </c>
      <c r="O5587" t="e">
        <f t="shared" ca="1" si="1068"/>
        <v>#N/A</v>
      </c>
      <c r="P5587" t="e">
        <f t="shared" ca="1" si="1069"/>
        <v>#N/A</v>
      </c>
    </row>
    <row r="5588" spans="1:16">
      <c r="A5588" t="str">
        <f t="shared" si="1061"/>
        <v>11</v>
      </c>
      <c r="B5588" t="e">
        <f t="shared" ca="1" si="1062"/>
        <v>#N/A</v>
      </c>
      <c r="C5588" t="str">
        <f t="shared" si="1063"/>
        <v>SMPL-41-DT-GRP</v>
      </c>
      <c r="D5588" t="s">
        <v>7289</v>
      </c>
      <c r="E5588">
        <f t="shared" ca="1" si="1064"/>
        <v>0</v>
      </c>
      <c r="H5588">
        <f t="shared" ca="1" si="1065"/>
        <v>0</v>
      </c>
      <c r="I5588">
        <f t="shared" ca="1" si="1058"/>
        <v>0</v>
      </c>
      <c r="J5588">
        <f t="shared" ca="1" si="1059"/>
        <v>0</v>
      </c>
      <c r="K5588">
        <f t="shared" ca="1" si="1060"/>
        <v>0</v>
      </c>
      <c r="L5588">
        <f t="shared" ca="1" si="1066"/>
        <v>0</v>
      </c>
      <c r="M5588">
        <f t="shared" ca="1" si="1067"/>
        <v>0</v>
      </c>
      <c r="O5588" t="e">
        <f t="shared" ca="1" si="1068"/>
        <v>#N/A</v>
      </c>
      <c r="P5588" t="e">
        <f t="shared" ca="1" si="1069"/>
        <v>#N/A</v>
      </c>
    </row>
    <row r="5589" spans="1:16">
      <c r="A5589" t="str">
        <f t="shared" si="1061"/>
        <v>12</v>
      </c>
      <c r="B5589" t="e">
        <f t="shared" ca="1" si="1062"/>
        <v>#N/A</v>
      </c>
      <c r="C5589" t="str">
        <f t="shared" si="1063"/>
        <v>SMPL-41-DT-GRP</v>
      </c>
      <c r="D5589" t="s">
        <v>7290</v>
      </c>
      <c r="E5589">
        <f t="shared" ca="1" si="1064"/>
        <v>0</v>
      </c>
      <c r="H5589">
        <f t="shared" ca="1" si="1065"/>
        <v>0</v>
      </c>
      <c r="I5589">
        <f t="shared" ca="1" si="1058"/>
        <v>0</v>
      </c>
      <c r="J5589">
        <f t="shared" ca="1" si="1059"/>
        <v>0</v>
      </c>
      <c r="K5589">
        <f t="shared" ca="1" si="1060"/>
        <v>0</v>
      </c>
      <c r="L5589">
        <f t="shared" ca="1" si="1066"/>
        <v>0</v>
      </c>
      <c r="M5589">
        <f t="shared" ca="1" si="1067"/>
        <v>0</v>
      </c>
      <c r="O5589" t="e">
        <f t="shared" ca="1" si="1068"/>
        <v>#N/A</v>
      </c>
      <c r="P5589" t="e">
        <f t="shared" ca="1" si="1069"/>
        <v>#N/A</v>
      </c>
    </row>
    <row r="5590" spans="1:16">
      <c r="A5590" t="str">
        <f t="shared" si="1061"/>
        <v>13</v>
      </c>
      <c r="B5590" t="e">
        <f t="shared" ca="1" si="1062"/>
        <v>#N/A</v>
      </c>
      <c r="C5590" t="str">
        <f t="shared" si="1063"/>
        <v>SMPL-41-DT-GRP</v>
      </c>
      <c r="D5590" t="s">
        <v>7291</v>
      </c>
      <c r="E5590">
        <f t="shared" ca="1" si="1064"/>
        <v>0</v>
      </c>
      <c r="H5590">
        <f t="shared" ca="1" si="1065"/>
        <v>0</v>
      </c>
      <c r="I5590">
        <f t="shared" ca="1" si="1058"/>
        <v>0</v>
      </c>
      <c r="J5590">
        <f t="shared" ca="1" si="1059"/>
        <v>0</v>
      </c>
      <c r="K5590">
        <f t="shared" ca="1" si="1060"/>
        <v>0</v>
      </c>
      <c r="L5590">
        <f t="shared" ca="1" si="1066"/>
        <v>0</v>
      </c>
      <c r="M5590">
        <f t="shared" ca="1" si="1067"/>
        <v>0</v>
      </c>
      <c r="O5590" t="e">
        <f t="shared" ca="1" si="1068"/>
        <v>#N/A</v>
      </c>
      <c r="P5590" t="e">
        <f t="shared" ca="1" si="1069"/>
        <v>#N/A</v>
      </c>
    </row>
    <row r="5591" spans="1:16">
      <c r="A5591" t="str">
        <f t="shared" si="1061"/>
        <v>15</v>
      </c>
      <c r="B5591" t="e">
        <f t="shared" ca="1" si="1062"/>
        <v>#N/A</v>
      </c>
      <c r="C5591" t="str">
        <f t="shared" si="1063"/>
        <v>SMPL-41-DT-GRP</v>
      </c>
      <c r="D5591" t="s">
        <v>7292</v>
      </c>
      <c r="E5591">
        <f t="shared" ca="1" si="1064"/>
        <v>0</v>
      </c>
      <c r="H5591">
        <f t="shared" ca="1" si="1065"/>
        <v>0</v>
      </c>
      <c r="I5591">
        <f t="shared" ca="1" si="1058"/>
        <v>0</v>
      </c>
      <c r="J5591">
        <f t="shared" ca="1" si="1059"/>
        <v>0</v>
      </c>
      <c r="K5591">
        <f t="shared" ca="1" si="1060"/>
        <v>0</v>
      </c>
      <c r="L5591">
        <f t="shared" ca="1" si="1066"/>
        <v>0</v>
      </c>
      <c r="M5591">
        <f t="shared" ca="1" si="1067"/>
        <v>0</v>
      </c>
      <c r="O5591" t="e">
        <f t="shared" ca="1" si="1068"/>
        <v>#N/A</v>
      </c>
      <c r="P5591" t="e">
        <f t="shared" ca="1" si="1069"/>
        <v>#N/A</v>
      </c>
    </row>
    <row r="5592" spans="1:16">
      <c r="A5592" t="str">
        <f t="shared" si="1061"/>
        <v>01</v>
      </c>
      <c r="B5592" t="e">
        <f t="shared" ca="1" si="1062"/>
        <v>#N/A</v>
      </c>
      <c r="C5592" t="str">
        <f t="shared" si="1063"/>
        <v>SMPL-42-DT-GRP</v>
      </c>
      <c r="D5592" t="s">
        <v>7293</v>
      </c>
      <c r="E5592">
        <f t="shared" ca="1" si="1064"/>
        <v>0</v>
      </c>
      <c r="H5592">
        <f t="shared" ca="1" si="1065"/>
        <v>0</v>
      </c>
      <c r="I5592">
        <f t="shared" ca="1" si="1058"/>
        <v>0</v>
      </c>
      <c r="J5592">
        <f t="shared" ca="1" si="1059"/>
        <v>0</v>
      </c>
      <c r="K5592">
        <f t="shared" ca="1" si="1060"/>
        <v>0</v>
      </c>
      <c r="L5592">
        <f t="shared" ca="1" si="1066"/>
        <v>0</v>
      </c>
      <c r="M5592">
        <f t="shared" ca="1" si="1067"/>
        <v>0</v>
      </c>
      <c r="O5592" t="e">
        <f t="shared" ca="1" si="1068"/>
        <v>#N/A</v>
      </c>
      <c r="P5592" t="e">
        <f t="shared" ca="1" si="1069"/>
        <v>#N/A</v>
      </c>
    </row>
    <row r="5593" spans="1:16">
      <c r="A5593" t="str">
        <f t="shared" si="1061"/>
        <v>02</v>
      </c>
      <c r="B5593" t="e">
        <f t="shared" ca="1" si="1062"/>
        <v>#N/A</v>
      </c>
      <c r="C5593" t="str">
        <f t="shared" si="1063"/>
        <v>SMPL-42-DT-GRP</v>
      </c>
      <c r="D5593" t="s">
        <v>7294</v>
      </c>
      <c r="E5593">
        <f t="shared" ca="1" si="1064"/>
        <v>0</v>
      </c>
      <c r="H5593">
        <f t="shared" ca="1" si="1065"/>
        <v>0</v>
      </c>
      <c r="I5593">
        <f t="shared" ca="1" si="1058"/>
        <v>0</v>
      </c>
      <c r="J5593">
        <f t="shared" ca="1" si="1059"/>
        <v>0</v>
      </c>
      <c r="K5593">
        <f t="shared" ca="1" si="1060"/>
        <v>0</v>
      </c>
      <c r="L5593">
        <f t="shared" ca="1" si="1066"/>
        <v>0</v>
      </c>
      <c r="M5593">
        <f t="shared" ca="1" si="1067"/>
        <v>0</v>
      </c>
      <c r="O5593" t="e">
        <f t="shared" ca="1" si="1068"/>
        <v>#N/A</v>
      </c>
      <c r="P5593" t="e">
        <f t="shared" ca="1" si="1069"/>
        <v>#N/A</v>
      </c>
    </row>
    <row r="5594" spans="1:16">
      <c r="A5594" t="str">
        <f t="shared" si="1061"/>
        <v>03</v>
      </c>
      <c r="B5594" t="e">
        <f t="shared" ca="1" si="1062"/>
        <v>#N/A</v>
      </c>
      <c r="C5594" t="str">
        <f t="shared" si="1063"/>
        <v>SMPL-42-DT-GRP</v>
      </c>
      <c r="D5594" t="s">
        <v>7295</v>
      </c>
      <c r="E5594">
        <f t="shared" ca="1" si="1064"/>
        <v>0</v>
      </c>
      <c r="H5594">
        <f t="shared" ca="1" si="1065"/>
        <v>0</v>
      </c>
      <c r="I5594">
        <f t="shared" ca="1" si="1058"/>
        <v>0</v>
      </c>
      <c r="J5594">
        <f t="shared" ca="1" si="1059"/>
        <v>0</v>
      </c>
      <c r="K5594">
        <f t="shared" ca="1" si="1060"/>
        <v>0</v>
      </c>
      <c r="L5594">
        <f t="shared" ca="1" si="1066"/>
        <v>0</v>
      </c>
      <c r="M5594">
        <f t="shared" ca="1" si="1067"/>
        <v>0</v>
      </c>
      <c r="O5594" t="e">
        <f t="shared" ca="1" si="1068"/>
        <v>#N/A</v>
      </c>
      <c r="P5594" t="e">
        <f t="shared" ca="1" si="1069"/>
        <v>#N/A</v>
      </c>
    </row>
    <row r="5595" spans="1:16">
      <c r="A5595" t="str">
        <f t="shared" si="1061"/>
        <v>04</v>
      </c>
      <c r="B5595" t="e">
        <f t="shared" ca="1" si="1062"/>
        <v>#N/A</v>
      </c>
      <c r="C5595" t="str">
        <f t="shared" si="1063"/>
        <v>SMPL-42-DT-GRP</v>
      </c>
      <c r="D5595" t="s">
        <v>7296</v>
      </c>
      <c r="E5595">
        <f t="shared" ca="1" si="1064"/>
        <v>0</v>
      </c>
      <c r="H5595">
        <f t="shared" ca="1" si="1065"/>
        <v>0</v>
      </c>
      <c r="I5595">
        <f t="shared" ca="1" si="1058"/>
        <v>0</v>
      </c>
      <c r="J5595">
        <f t="shared" ca="1" si="1059"/>
        <v>0</v>
      </c>
      <c r="K5595">
        <f t="shared" ca="1" si="1060"/>
        <v>0</v>
      </c>
      <c r="L5595">
        <f t="shared" ca="1" si="1066"/>
        <v>0</v>
      </c>
      <c r="M5595">
        <f t="shared" ca="1" si="1067"/>
        <v>0</v>
      </c>
      <c r="O5595" t="e">
        <f t="shared" ca="1" si="1068"/>
        <v>#N/A</v>
      </c>
      <c r="P5595" t="e">
        <f t="shared" ca="1" si="1069"/>
        <v>#N/A</v>
      </c>
    </row>
    <row r="5596" spans="1:16">
      <c r="A5596" t="str">
        <f t="shared" si="1061"/>
        <v>05</v>
      </c>
      <c r="B5596" t="e">
        <f t="shared" ca="1" si="1062"/>
        <v>#N/A</v>
      </c>
      <c r="C5596" t="str">
        <f t="shared" si="1063"/>
        <v>SMPL-42-DT-GRP</v>
      </c>
      <c r="D5596" t="s">
        <v>7297</v>
      </c>
      <c r="E5596">
        <f t="shared" ca="1" si="1064"/>
        <v>0</v>
      </c>
      <c r="H5596">
        <f t="shared" ca="1" si="1065"/>
        <v>0</v>
      </c>
      <c r="I5596">
        <f t="shared" ca="1" si="1058"/>
        <v>0</v>
      </c>
      <c r="J5596">
        <f t="shared" ca="1" si="1059"/>
        <v>0</v>
      </c>
      <c r="K5596">
        <f t="shared" ca="1" si="1060"/>
        <v>0</v>
      </c>
      <c r="L5596">
        <f t="shared" ca="1" si="1066"/>
        <v>0</v>
      </c>
      <c r="M5596">
        <f t="shared" ca="1" si="1067"/>
        <v>0</v>
      </c>
      <c r="O5596" t="e">
        <f t="shared" ca="1" si="1068"/>
        <v>#N/A</v>
      </c>
      <c r="P5596" t="e">
        <f t="shared" ca="1" si="1069"/>
        <v>#N/A</v>
      </c>
    </row>
    <row r="5597" spans="1:16">
      <c r="A5597" t="str">
        <f t="shared" si="1061"/>
        <v>06</v>
      </c>
      <c r="B5597" t="e">
        <f t="shared" ca="1" si="1062"/>
        <v>#N/A</v>
      </c>
      <c r="C5597" t="str">
        <f t="shared" si="1063"/>
        <v>SMPL-42-DT-GRP</v>
      </c>
      <c r="D5597" t="s">
        <v>7298</v>
      </c>
      <c r="E5597">
        <f t="shared" ca="1" si="1064"/>
        <v>0</v>
      </c>
      <c r="H5597">
        <f t="shared" ca="1" si="1065"/>
        <v>0</v>
      </c>
      <c r="I5597">
        <f t="shared" ca="1" si="1058"/>
        <v>0</v>
      </c>
      <c r="J5597">
        <f t="shared" ca="1" si="1059"/>
        <v>0</v>
      </c>
      <c r="K5597">
        <f t="shared" ca="1" si="1060"/>
        <v>0</v>
      </c>
      <c r="L5597">
        <f t="shared" ca="1" si="1066"/>
        <v>0</v>
      </c>
      <c r="M5597">
        <f t="shared" ca="1" si="1067"/>
        <v>0</v>
      </c>
      <c r="O5597" t="e">
        <f t="shared" ca="1" si="1068"/>
        <v>#N/A</v>
      </c>
      <c r="P5597" t="e">
        <f t="shared" ca="1" si="1069"/>
        <v>#N/A</v>
      </c>
    </row>
    <row r="5598" spans="1:16">
      <c r="A5598" t="str">
        <f t="shared" si="1061"/>
        <v>07</v>
      </c>
      <c r="B5598" t="e">
        <f t="shared" ca="1" si="1062"/>
        <v>#N/A</v>
      </c>
      <c r="C5598" t="str">
        <f t="shared" si="1063"/>
        <v>SMPL-42-DT-GRP</v>
      </c>
      <c r="D5598" t="s">
        <v>7299</v>
      </c>
      <c r="E5598">
        <f t="shared" ca="1" si="1064"/>
        <v>0</v>
      </c>
      <c r="H5598">
        <f t="shared" ca="1" si="1065"/>
        <v>0</v>
      </c>
      <c r="I5598">
        <f t="shared" ca="1" si="1058"/>
        <v>0</v>
      </c>
      <c r="J5598">
        <f t="shared" ca="1" si="1059"/>
        <v>0</v>
      </c>
      <c r="K5598">
        <f t="shared" ca="1" si="1060"/>
        <v>0</v>
      </c>
      <c r="L5598">
        <f t="shared" ca="1" si="1066"/>
        <v>0</v>
      </c>
      <c r="M5598">
        <f t="shared" ca="1" si="1067"/>
        <v>0</v>
      </c>
      <c r="O5598" t="e">
        <f t="shared" ca="1" si="1068"/>
        <v>#N/A</v>
      </c>
      <c r="P5598" t="e">
        <f t="shared" ca="1" si="1069"/>
        <v>#N/A</v>
      </c>
    </row>
    <row r="5599" spans="1:16">
      <c r="A5599" t="str">
        <f t="shared" si="1061"/>
        <v>08</v>
      </c>
      <c r="B5599" t="e">
        <f t="shared" ca="1" si="1062"/>
        <v>#N/A</v>
      </c>
      <c r="C5599" t="str">
        <f t="shared" si="1063"/>
        <v>SMPL-42-DT-GRP</v>
      </c>
      <c r="D5599" t="s">
        <v>7300</v>
      </c>
      <c r="E5599">
        <f t="shared" ca="1" si="1064"/>
        <v>0</v>
      </c>
      <c r="H5599">
        <f t="shared" ca="1" si="1065"/>
        <v>0</v>
      </c>
      <c r="I5599">
        <f t="shared" ca="1" si="1058"/>
        <v>0</v>
      </c>
      <c r="J5599">
        <f t="shared" ca="1" si="1059"/>
        <v>0</v>
      </c>
      <c r="K5599">
        <f t="shared" ca="1" si="1060"/>
        <v>0</v>
      </c>
      <c r="L5599">
        <f t="shared" ca="1" si="1066"/>
        <v>0</v>
      </c>
      <c r="M5599">
        <f t="shared" ca="1" si="1067"/>
        <v>0</v>
      </c>
      <c r="O5599" t="e">
        <f t="shared" ca="1" si="1068"/>
        <v>#N/A</v>
      </c>
      <c r="P5599" t="e">
        <f t="shared" ca="1" si="1069"/>
        <v>#N/A</v>
      </c>
    </row>
    <row r="5600" spans="1:16">
      <c r="A5600" t="str">
        <f t="shared" si="1061"/>
        <v>09</v>
      </c>
      <c r="B5600" t="e">
        <f t="shared" ca="1" si="1062"/>
        <v>#N/A</v>
      </c>
      <c r="C5600" t="str">
        <f t="shared" si="1063"/>
        <v>SMPL-42-DT-GRP</v>
      </c>
      <c r="D5600" t="s">
        <v>7301</v>
      </c>
      <c r="E5600">
        <f t="shared" ca="1" si="1064"/>
        <v>0</v>
      </c>
      <c r="H5600">
        <f t="shared" ca="1" si="1065"/>
        <v>0</v>
      </c>
      <c r="I5600">
        <f t="shared" ca="1" si="1058"/>
        <v>0</v>
      </c>
      <c r="J5600">
        <f t="shared" ca="1" si="1059"/>
        <v>0</v>
      </c>
      <c r="K5600">
        <f t="shared" ca="1" si="1060"/>
        <v>0</v>
      </c>
      <c r="L5600">
        <f t="shared" ca="1" si="1066"/>
        <v>0</v>
      </c>
      <c r="M5600">
        <f t="shared" ca="1" si="1067"/>
        <v>0</v>
      </c>
      <c r="O5600" t="e">
        <f t="shared" ca="1" si="1068"/>
        <v>#N/A</v>
      </c>
      <c r="P5600" t="e">
        <f t="shared" ca="1" si="1069"/>
        <v>#N/A</v>
      </c>
    </row>
    <row r="5601" spans="1:16">
      <c r="A5601" t="str">
        <f t="shared" si="1061"/>
        <v>10</v>
      </c>
      <c r="B5601" t="e">
        <f t="shared" ca="1" si="1062"/>
        <v>#N/A</v>
      </c>
      <c r="C5601" t="str">
        <f t="shared" si="1063"/>
        <v>SMPL-42-DT-GRP</v>
      </c>
      <c r="D5601" t="s">
        <v>7302</v>
      </c>
      <c r="E5601">
        <f t="shared" ca="1" si="1064"/>
        <v>0</v>
      </c>
      <c r="H5601">
        <f t="shared" ca="1" si="1065"/>
        <v>0</v>
      </c>
      <c r="I5601">
        <f t="shared" ca="1" si="1058"/>
        <v>0</v>
      </c>
      <c r="J5601">
        <f t="shared" ca="1" si="1059"/>
        <v>0</v>
      </c>
      <c r="K5601">
        <f t="shared" ca="1" si="1060"/>
        <v>0</v>
      </c>
      <c r="L5601">
        <f t="shared" ca="1" si="1066"/>
        <v>0</v>
      </c>
      <c r="M5601">
        <f t="shared" ca="1" si="1067"/>
        <v>0</v>
      </c>
      <c r="O5601" t="e">
        <f t="shared" ca="1" si="1068"/>
        <v>#N/A</v>
      </c>
      <c r="P5601" t="e">
        <f t="shared" ca="1" si="1069"/>
        <v>#N/A</v>
      </c>
    </row>
    <row r="5602" spans="1:16">
      <c r="A5602" t="str">
        <f t="shared" si="1061"/>
        <v>100</v>
      </c>
      <c r="B5602" t="e">
        <f t="shared" ca="1" si="1062"/>
        <v>#N/A</v>
      </c>
      <c r="C5602" t="str">
        <f t="shared" si="1063"/>
        <v>SMPL-42-DT-GRP</v>
      </c>
      <c r="D5602" t="s">
        <v>7303</v>
      </c>
      <c r="E5602">
        <f t="shared" ca="1" si="1064"/>
        <v>0</v>
      </c>
      <c r="H5602">
        <f t="shared" ca="1" si="1065"/>
        <v>0</v>
      </c>
      <c r="I5602">
        <f t="shared" ca="1" si="1058"/>
        <v>0</v>
      </c>
      <c r="J5602">
        <f t="shared" ca="1" si="1059"/>
        <v>0</v>
      </c>
      <c r="K5602">
        <f t="shared" ca="1" si="1060"/>
        <v>0</v>
      </c>
      <c r="L5602">
        <f t="shared" ca="1" si="1066"/>
        <v>0</v>
      </c>
      <c r="M5602">
        <f t="shared" ca="1" si="1067"/>
        <v>0</v>
      </c>
      <c r="O5602" t="e">
        <f t="shared" ca="1" si="1068"/>
        <v>#N/A</v>
      </c>
      <c r="P5602" t="e">
        <f t="shared" ca="1" si="1069"/>
        <v>#N/A</v>
      </c>
    </row>
    <row r="5603" spans="1:16">
      <c r="A5603" t="str">
        <f t="shared" si="1061"/>
        <v>11</v>
      </c>
      <c r="B5603" t="e">
        <f t="shared" ca="1" si="1062"/>
        <v>#N/A</v>
      </c>
      <c r="C5603" t="str">
        <f t="shared" si="1063"/>
        <v>SMPL-42-DT-GRP</v>
      </c>
      <c r="D5603" t="s">
        <v>7304</v>
      </c>
      <c r="E5603">
        <f t="shared" ca="1" si="1064"/>
        <v>0</v>
      </c>
      <c r="H5603">
        <f t="shared" ca="1" si="1065"/>
        <v>0</v>
      </c>
      <c r="I5603">
        <f t="shared" ca="1" si="1058"/>
        <v>0</v>
      </c>
      <c r="J5603">
        <f t="shared" ca="1" si="1059"/>
        <v>0</v>
      </c>
      <c r="K5603">
        <f t="shared" ca="1" si="1060"/>
        <v>0</v>
      </c>
      <c r="L5603">
        <f t="shared" ca="1" si="1066"/>
        <v>0</v>
      </c>
      <c r="M5603">
        <f t="shared" ca="1" si="1067"/>
        <v>0</v>
      </c>
      <c r="O5603" t="e">
        <f t="shared" ca="1" si="1068"/>
        <v>#N/A</v>
      </c>
      <c r="P5603" t="e">
        <f t="shared" ca="1" si="1069"/>
        <v>#N/A</v>
      </c>
    </row>
    <row r="5604" spans="1:16">
      <c r="A5604" t="str">
        <f t="shared" si="1061"/>
        <v>12</v>
      </c>
      <c r="B5604" t="e">
        <f t="shared" ca="1" si="1062"/>
        <v>#N/A</v>
      </c>
      <c r="C5604" t="str">
        <f t="shared" si="1063"/>
        <v>SMPL-42-DT-GRP</v>
      </c>
      <c r="D5604" t="s">
        <v>7305</v>
      </c>
      <c r="E5604">
        <f t="shared" ca="1" si="1064"/>
        <v>0</v>
      </c>
      <c r="H5604">
        <f t="shared" ca="1" si="1065"/>
        <v>0</v>
      </c>
      <c r="I5604">
        <f t="shared" ca="1" si="1058"/>
        <v>0</v>
      </c>
      <c r="J5604">
        <f t="shared" ca="1" si="1059"/>
        <v>0</v>
      </c>
      <c r="K5604">
        <f t="shared" ca="1" si="1060"/>
        <v>0</v>
      </c>
      <c r="L5604">
        <f t="shared" ca="1" si="1066"/>
        <v>0</v>
      </c>
      <c r="M5604">
        <f t="shared" ca="1" si="1067"/>
        <v>0</v>
      </c>
      <c r="O5604" t="e">
        <f t="shared" ca="1" si="1068"/>
        <v>#N/A</v>
      </c>
      <c r="P5604" t="e">
        <f t="shared" ca="1" si="1069"/>
        <v>#N/A</v>
      </c>
    </row>
    <row r="5605" spans="1:16">
      <c r="A5605" t="str">
        <f t="shared" si="1061"/>
        <v>13</v>
      </c>
      <c r="B5605" t="e">
        <f t="shared" ca="1" si="1062"/>
        <v>#N/A</v>
      </c>
      <c r="C5605" t="str">
        <f t="shared" si="1063"/>
        <v>SMPL-42-DT-GRP</v>
      </c>
      <c r="D5605" t="s">
        <v>7306</v>
      </c>
      <c r="E5605">
        <f t="shared" ca="1" si="1064"/>
        <v>0</v>
      </c>
      <c r="H5605">
        <f t="shared" ca="1" si="1065"/>
        <v>0</v>
      </c>
      <c r="I5605">
        <f t="shared" ca="1" si="1058"/>
        <v>0</v>
      </c>
      <c r="J5605">
        <f t="shared" ca="1" si="1059"/>
        <v>0</v>
      </c>
      <c r="K5605">
        <f t="shared" ca="1" si="1060"/>
        <v>0</v>
      </c>
      <c r="L5605">
        <f t="shared" ca="1" si="1066"/>
        <v>0</v>
      </c>
      <c r="M5605">
        <f t="shared" ca="1" si="1067"/>
        <v>0</v>
      </c>
      <c r="O5605" t="e">
        <f t="shared" ca="1" si="1068"/>
        <v>#N/A</v>
      </c>
      <c r="P5605" t="e">
        <f t="shared" ca="1" si="1069"/>
        <v>#N/A</v>
      </c>
    </row>
    <row r="5606" spans="1:16">
      <c r="A5606" t="str">
        <f t="shared" si="1061"/>
        <v>15</v>
      </c>
      <c r="B5606" t="e">
        <f t="shared" ca="1" si="1062"/>
        <v>#N/A</v>
      </c>
      <c r="C5606" t="str">
        <f t="shared" si="1063"/>
        <v>SMPL-42-DT-GRP</v>
      </c>
      <c r="D5606" t="s">
        <v>7307</v>
      </c>
      <c r="E5606">
        <f t="shared" ca="1" si="1064"/>
        <v>0</v>
      </c>
      <c r="H5606">
        <f t="shared" ca="1" si="1065"/>
        <v>0</v>
      </c>
      <c r="I5606">
        <f t="shared" ca="1" si="1058"/>
        <v>0</v>
      </c>
      <c r="J5606">
        <f t="shared" ca="1" si="1059"/>
        <v>0</v>
      </c>
      <c r="K5606">
        <f t="shared" ca="1" si="1060"/>
        <v>0</v>
      </c>
      <c r="L5606">
        <f t="shared" ca="1" si="1066"/>
        <v>0</v>
      </c>
      <c r="M5606">
        <f t="shared" ca="1" si="1067"/>
        <v>0</v>
      </c>
      <c r="O5606" t="e">
        <f t="shared" ca="1" si="1068"/>
        <v>#N/A</v>
      </c>
      <c r="P5606" t="e">
        <f t="shared" ca="1" si="1069"/>
        <v>#N/A</v>
      </c>
    </row>
    <row r="5607" spans="1:16">
      <c r="A5607" t="str">
        <f t="shared" si="1061"/>
        <v>01</v>
      </c>
      <c r="B5607" t="e">
        <f t="shared" ca="1" si="1062"/>
        <v>#N/A</v>
      </c>
      <c r="C5607" t="str">
        <f t="shared" si="1063"/>
        <v>SMPL-43-DT-GRP</v>
      </c>
      <c r="D5607" t="s">
        <v>7308</v>
      </c>
      <c r="E5607">
        <f t="shared" ca="1" si="1064"/>
        <v>0</v>
      </c>
      <c r="H5607">
        <f t="shared" ca="1" si="1065"/>
        <v>0</v>
      </c>
      <c r="I5607">
        <f t="shared" ca="1" si="1058"/>
        <v>0</v>
      </c>
      <c r="J5607">
        <f t="shared" ca="1" si="1059"/>
        <v>0</v>
      </c>
      <c r="K5607">
        <f t="shared" ca="1" si="1060"/>
        <v>0</v>
      </c>
      <c r="L5607">
        <f t="shared" ca="1" si="1066"/>
        <v>0</v>
      </c>
      <c r="M5607">
        <f t="shared" ca="1" si="1067"/>
        <v>0</v>
      </c>
      <c r="O5607" t="e">
        <f t="shared" ca="1" si="1068"/>
        <v>#N/A</v>
      </c>
      <c r="P5607" t="e">
        <f t="shared" ca="1" si="1069"/>
        <v>#N/A</v>
      </c>
    </row>
    <row r="5608" spans="1:16">
      <c r="A5608" t="str">
        <f t="shared" si="1061"/>
        <v>02</v>
      </c>
      <c r="B5608" t="e">
        <f t="shared" ca="1" si="1062"/>
        <v>#N/A</v>
      </c>
      <c r="C5608" t="str">
        <f t="shared" si="1063"/>
        <v>SMPL-43-DT-GRP</v>
      </c>
      <c r="D5608" t="s">
        <v>7309</v>
      </c>
      <c r="E5608">
        <f t="shared" ca="1" si="1064"/>
        <v>0</v>
      </c>
      <c r="H5608">
        <f t="shared" ca="1" si="1065"/>
        <v>0</v>
      </c>
      <c r="I5608">
        <f t="shared" ca="1" si="1058"/>
        <v>0</v>
      </c>
      <c r="J5608">
        <f t="shared" ca="1" si="1059"/>
        <v>0</v>
      </c>
      <c r="K5608">
        <f t="shared" ca="1" si="1060"/>
        <v>0</v>
      </c>
      <c r="L5608">
        <f t="shared" ca="1" si="1066"/>
        <v>0</v>
      </c>
      <c r="M5608">
        <f t="shared" ca="1" si="1067"/>
        <v>0</v>
      </c>
      <c r="O5608" t="e">
        <f t="shared" ca="1" si="1068"/>
        <v>#N/A</v>
      </c>
      <c r="P5608" t="e">
        <f t="shared" ca="1" si="1069"/>
        <v>#N/A</v>
      </c>
    </row>
    <row r="5609" spans="1:16">
      <c r="A5609" t="str">
        <f t="shared" si="1061"/>
        <v>03</v>
      </c>
      <c r="B5609" t="e">
        <f t="shared" ca="1" si="1062"/>
        <v>#N/A</v>
      </c>
      <c r="C5609" t="str">
        <f t="shared" si="1063"/>
        <v>SMPL-43-DT-GRP</v>
      </c>
      <c r="D5609" t="s">
        <v>7310</v>
      </c>
      <c r="E5609">
        <f t="shared" ca="1" si="1064"/>
        <v>0</v>
      </c>
      <c r="H5609">
        <f t="shared" ca="1" si="1065"/>
        <v>0</v>
      </c>
      <c r="I5609">
        <f t="shared" ca="1" si="1058"/>
        <v>0</v>
      </c>
      <c r="J5609">
        <f t="shared" ca="1" si="1059"/>
        <v>0</v>
      </c>
      <c r="K5609">
        <f t="shared" ca="1" si="1060"/>
        <v>0</v>
      </c>
      <c r="L5609">
        <f t="shared" ca="1" si="1066"/>
        <v>0</v>
      </c>
      <c r="M5609">
        <f t="shared" ca="1" si="1067"/>
        <v>0</v>
      </c>
      <c r="O5609" t="e">
        <f t="shared" ca="1" si="1068"/>
        <v>#N/A</v>
      </c>
      <c r="P5609" t="e">
        <f t="shared" ca="1" si="1069"/>
        <v>#N/A</v>
      </c>
    </row>
    <row r="5610" spans="1:16">
      <c r="A5610" t="str">
        <f t="shared" si="1061"/>
        <v>04</v>
      </c>
      <c r="B5610" t="e">
        <f t="shared" ca="1" si="1062"/>
        <v>#N/A</v>
      </c>
      <c r="C5610" t="str">
        <f t="shared" si="1063"/>
        <v>SMPL-43-DT-GRP</v>
      </c>
      <c r="D5610" t="s">
        <v>7311</v>
      </c>
      <c r="E5610">
        <f t="shared" ca="1" si="1064"/>
        <v>0</v>
      </c>
      <c r="H5610">
        <f t="shared" ca="1" si="1065"/>
        <v>0</v>
      </c>
      <c r="I5610">
        <f t="shared" ca="1" si="1058"/>
        <v>0</v>
      </c>
      <c r="J5610">
        <f t="shared" ca="1" si="1059"/>
        <v>0</v>
      </c>
      <c r="K5610">
        <f t="shared" ca="1" si="1060"/>
        <v>0</v>
      </c>
      <c r="L5610">
        <f t="shared" ca="1" si="1066"/>
        <v>0</v>
      </c>
      <c r="M5610">
        <f t="shared" ca="1" si="1067"/>
        <v>0</v>
      </c>
      <c r="O5610" t="e">
        <f t="shared" ca="1" si="1068"/>
        <v>#N/A</v>
      </c>
      <c r="P5610" t="e">
        <f t="shared" ca="1" si="1069"/>
        <v>#N/A</v>
      </c>
    </row>
    <row r="5611" spans="1:16">
      <c r="A5611" t="str">
        <f t="shared" si="1061"/>
        <v>05</v>
      </c>
      <c r="B5611" t="e">
        <f t="shared" ca="1" si="1062"/>
        <v>#N/A</v>
      </c>
      <c r="C5611" t="str">
        <f t="shared" si="1063"/>
        <v>SMPL-43-DT-GRP</v>
      </c>
      <c r="D5611" t="s">
        <v>7312</v>
      </c>
      <c r="E5611">
        <f t="shared" ca="1" si="1064"/>
        <v>0</v>
      </c>
      <c r="H5611">
        <f t="shared" ca="1" si="1065"/>
        <v>0</v>
      </c>
      <c r="I5611">
        <f t="shared" ca="1" si="1058"/>
        <v>0</v>
      </c>
      <c r="J5611">
        <f t="shared" ca="1" si="1059"/>
        <v>0</v>
      </c>
      <c r="K5611">
        <f t="shared" ca="1" si="1060"/>
        <v>0</v>
      </c>
      <c r="L5611">
        <f t="shared" ca="1" si="1066"/>
        <v>0</v>
      </c>
      <c r="M5611">
        <f t="shared" ca="1" si="1067"/>
        <v>0</v>
      </c>
      <c r="O5611" t="e">
        <f t="shared" ca="1" si="1068"/>
        <v>#N/A</v>
      </c>
      <c r="P5611" t="e">
        <f t="shared" ca="1" si="1069"/>
        <v>#N/A</v>
      </c>
    </row>
    <row r="5612" spans="1:16">
      <c r="A5612" t="str">
        <f t="shared" si="1061"/>
        <v>06</v>
      </c>
      <c r="B5612" t="e">
        <f t="shared" ca="1" si="1062"/>
        <v>#N/A</v>
      </c>
      <c r="C5612" t="str">
        <f t="shared" si="1063"/>
        <v>SMPL-43-DT-GRP</v>
      </c>
      <c r="D5612" t="s">
        <v>7313</v>
      </c>
      <c r="E5612">
        <f t="shared" ca="1" si="1064"/>
        <v>0</v>
      </c>
      <c r="H5612">
        <f t="shared" ca="1" si="1065"/>
        <v>0</v>
      </c>
      <c r="I5612">
        <f t="shared" ca="1" si="1058"/>
        <v>0</v>
      </c>
      <c r="J5612">
        <f t="shared" ca="1" si="1059"/>
        <v>0</v>
      </c>
      <c r="K5612">
        <f t="shared" ca="1" si="1060"/>
        <v>0</v>
      </c>
      <c r="L5612">
        <f t="shared" ca="1" si="1066"/>
        <v>0</v>
      </c>
      <c r="M5612">
        <f t="shared" ca="1" si="1067"/>
        <v>0</v>
      </c>
      <c r="O5612" t="e">
        <f t="shared" ca="1" si="1068"/>
        <v>#N/A</v>
      </c>
      <c r="P5612" t="e">
        <f t="shared" ca="1" si="1069"/>
        <v>#N/A</v>
      </c>
    </row>
    <row r="5613" spans="1:16">
      <c r="A5613" t="str">
        <f t="shared" si="1061"/>
        <v>07</v>
      </c>
      <c r="B5613" t="e">
        <f t="shared" ca="1" si="1062"/>
        <v>#N/A</v>
      </c>
      <c r="C5613" t="str">
        <f t="shared" si="1063"/>
        <v>SMPL-43-DT-GRP</v>
      </c>
      <c r="D5613" t="s">
        <v>7314</v>
      </c>
      <c r="E5613">
        <f t="shared" ca="1" si="1064"/>
        <v>0</v>
      </c>
      <c r="H5613">
        <f t="shared" ca="1" si="1065"/>
        <v>0</v>
      </c>
      <c r="I5613">
        <f t="shared" ca="1" si="1058"/>
        <v>0</v>
      </c>
      <c r="J5613">
        <f t="shared" ca="1" si="1059"/>
        <v>0</v>
      </c>
      <c r="K5613">
        <f t="shared" ca="1" si="1060"/>
        <v>0</v>
      </c>
      <c r="L5613">
        <f t="shared" ca="1" si="1066"/>
        <v>0</v>
      </c>
      <c r="M5613">
        <f t="shared" ca="1" si="1067"/>
        <v>0</v>
      </c>
      <c r="O5613" t="e">
        <f t="shared" ca="1" si="1068"/>
        <v>#N/A</v>
      </c>
      <c r="P5613" t="e">
        <f t="shared" ca="1" si="1069"/>
        <v>#N/A</v>
      </c>
    </row>
    <row r="5614" spans="1:16">
      <c r="A5614" t="str">
        <f t="shared" si="1061"/>
        <v>08</v>
      </c>
      <c r="B5614" t="e">
        <f t="shared" ca="1" si="1062"/>
        <v>#N/A</v>
      </c>
      <c r="C5614" t="str">
        <f t="shared" si="1063"/>
        <v>SMPL-43-DT-GRP</v>
      </c>
      <c r="D5614" t="s">
        <v>7315</v>
      </c>
      <c r="E5614">
        <f t="shared" ca="1" si="1064"/>
        <v>0</v>
      </c>
      <c r="H5614">
        <f t="shared" ca="1" si="1065"/>
        <v>0</v>
      </c>
      <c r="I5614">
        <f t="shared" ca="1" si="1058"/>
        <v>0</v>
      </c>
      <c r="J5614">
        <f t="shared" ca="1" si="1059"/>
        <v>0</v>
      </c>
      <c r="K5614">
        <f t="shared" ca="1" si="1060"/>
        <v>0</v>
      </c>
      <c r="L5614">
        <f t="shared" ca="1" si="1066"/>
        <v>0</v>
      </c>
      <c r="M5614">
        <f t="shared" ca="1" si="1067"/>
        <v>0</v>
      </c>
      <c r="O5614" t="e">
        <f t="shared" ca="1" si="1068"/>
        <v>#N/A</v>
      </c>
      <c r="P5614" t="e">
        <f t="shared" ca="1" si="1069"/>
        <v>#N/A</v>
      </c>
    </row>
    <row r="5615" spans="1:16">
      <c r="A5615" t="str">
        <f t="shared" si="1061"/>
        <v>09</v>
      </c>
      <c r="B5615" t="e">
        <f t="shared" ca="1" si="1062"/>
        <v>#N/A</v>
      </c>
      <c r="C5615" t="str">
        <f t="shared" si="1063"/>
        <v>SMPL-43-DT-GRP</v>
      </c>
      <c r="D5615" t="s">
        <v>7316</v>
      </c>
      <c r="E5615">
        <f t="shared" ca="1" si="1064"/>
        <v>0</v>
      </c>
      <c r="H5615">
        <f t="shared" ca="1" si="1065"/>
        <v>0</v>
      </c>
      <c r="I5615">
        <f t="shared" ca="1" si="1058"/>
        <v>0</v>
      </c>
      <c r="J5615">
        <f t="shared" ca="1" si="1059"/>
        <v>0</v>
      </c>
      <c r="K5615">
        <f t="shared" ca="1" si="1060"/>
        <v>0</v>
      </c>
      <c r="L5615">
        <f t="shared" ca="1" si="1066"/>
        <v>0</v>
      </c>
      <c r="M5615">
        <f t="shared" ca="1" si="1067"/>
        <v>0</v>
      </c>
      <c r="O5615" t="e">
        <f t="shared" ca="1" si="1068"/>
        <v>#N/A</v>
      </c>
      <c r="P5615" t="e">
        <f t="shared" ca="1" si="1069"/>
        <v>#N/A</v>
      </c>
    </row>
    <row r="5616" spans="1:16">
      <c r="A5616" t="str">
        <f t="shared" si="1061"/>
        <v>10</v>
      </c>
      <c r="B5616" t="e">
        <f t="shared" ca="1" si="1062"/>
        <v>#N/A</v>
      </c>
      <c r="C5616" t="str">
        <f t="shared" si="1063"/>
        <v>SMPL-43-DT-GRP</v>
      </c>
      <c r="D5616" t="s">
        <v>7317</v>
      </c>
      <c r="E5616">
        <f t="shared" ca="1" si="1064"/>
        <v>0</v>
      </c>
      <c r="H5616">
        <f t="shared" ca="1" si="1065"/>
        <v>0</v>
      </c>
      <c r="I5616">
        <f t="shared" ref="I5616:I5679" ca="1" si="1070">IF(IFERROR(VLOOKUP(C5616,INDIRECT($G$7&amp;"D:D"),1,FALSE),0)&lt;&gt;0,I$13,0)</f>
        <v>0</v>
      </c>
      <c r="J5616">
        <f t="shared" ref="J5616:J5679" ca="1" si="1071">IF(IFERROR(VLOOKUP(C5616,INDIRECT($G$8&amp;"D:D"),1,FALSE),0)&lt;&gt;0,J$13,0)</f>
        <v>0</v>
      </c>
      <c r="K5616">
        <f t="shared" ca="1" si="1060"/>
        <v>0</v>
      </c>
      <c r="L5616">
        <f t="shared" ca="1" si="1066"/>
        <v>0</v>
      </c>
      <c r="M5616">
        <f t="shared" ca="1" si="1067"/>
        <v>0</v>
      </c>
      <c r="O5616" t="e">
        <f t="shared" ca="1" si="1068"/>
        <v>#N/A</v>
      </c>
      <c r="P5616" t="e">
        <f t="shared" ca="1" si="1069"/>
        <v>#N/A</v>
      </c>
    </row>
    <row r="5617" spans="1:16">
      <c r="A5617" t="str">
        <f t="shared" si="1061"/>
        <v>100</v>
      </c>
      <c r="B5617" t="e">
        <f t="shared" ca="1" si="1062"/>
        <v>#N/A</v>
      </c>
      <c r="C5617" t="str">
        <f t="shared" si="1063"/>
        <v>SMPL-43-DT-GRP</v>
      </c>
      <c r="D5617" t="s">
        <v>7318</v>
      </c>
      <c r="E5617">
        <f t="shared" ca="1" si="1064"/>
        <v>0</v>
      </c>
      <c r="H5617">
        <f t="shared" ca="1" si="1065"/>
        <v>0</v>
      </c>
      <c r="I5617">
        <f t="shared" ca="1" si="1070"/>
        <v>0</v>
      </c>
      <c r="J5617">
        <f t="shared" ca="1" si="1071"/>
        <v>0</v>
      </c>
      <c r="K5617">
        <f t="shared" ca="1" si="1060"/>
        <v>0</v>
      </c>
      <c r="L5617">
        <f t="shared" ca="1" si="1066"/>
        <v>0</v>
      </c>
      <c r="M5617">
        <f t="shared" ca="1" si="1067"/>
        <v>0</v>
      </c>
      <c r="O5617" t="e">
        <f t="shared" ca="1" si="1068"/>
        <v>#N/A</v>
      </c>
      <c r="P5617" t="e">
        <f t="shared" ca="1" si="1069"/>
        <v>#N/A</v>
      </c>
    </row>
    <row r="5618" spans="1:16">
      <c r="A5618" t="str">
        <f t="shared" si="1061"/>
        <v>11</v>
      </c>
      <c r="B5618" t="e">
        <f t="shared" ca="1" si="1062"/>
        <v>#N/A</v>
      </c>
      <c r="C5618" t="str">
        <f t="shared" si="1063"/>
        <v>SMPL-43-DT-GRP</v>
      </c>
      <c r="D5618" t="s">
        <v>7319</v>
      </c>
      <c r="E5618">
        <f t="shared" ca="1" si="1064"/>
        <v>0</v>
      </c>
      <c r="H5618">
        <f t="shared" ca="1" si="1065"/>
        <v>0</v>
      </c>
      <c r="I5618">
        <f t="shared" ca="1" si="1070"/>
        <v>0</v>
      </c>
      <c r="J5618">
        <f t="shared" ca="1" si="1071"/>
        <v>0</v>
      </c>
      <c r="K5618">
        <f t="shared" ca="1" si="1060"/>
        <v>0</v>
      </c>
      <c r="L5618">
        <f t="shared" ca="1" si="1066"/>
        <v>0</v>
      </c>
      <c r="M5618">
        <f t="shared" ca="1" si="1067"/>
        <v>0</v>
      </c>
      <c r="O5618" t="e">
        <f t="shared" ca="1" si="1068"/>
        <v>#N/A</v>
      </c>
      <c r="P5618" t="e">
        <f t="shared" ca="1" si="1069"/>
        <v>#N/A</v>
      </c>
    </row>
    <row r="5619" spans="1:16">
      <c r="A5619" t="str">
        <f t="shared" si="1061"/>
        <v>12</v>
      </c>
      <c r="B5619" t="e">
        <f t="shared" ca="1" si="1062"/>
        <v>#N/A</v>
      </c>
      <c r="C5619" t="str">
        <f t="shared" si="1063"/>
        <v>SMPL-43-DT-GRP</v>
      </c>
      <c r="D5619" t="s">
        <v>7320</v>
      </c>
      <c r="E5619">
        <f t="shared" ca="1" si="1064"/>
        <v>0</v>
      </c>
      <c r="H5619">
        <f t="shared" ca="1" si="1065"/>
        <v>0</v>
      </c>
      <c r="I5619">
        <f t="shared" ca="1" si="1070"/>
        <v>0</v>
      </c>
      <c r="J5619">
        <f t="shared" ca="1" si="1071"/>
        <v>0</v>
      </c>
      <c r="K5619">
        <f t="shared" ca="1" si="1060"/>
        <v>0</v>
      </c>
      <c r="L5619">
        <f t="shared" ca="1" si="1066"/>
        <v>0</v>
      </c>
      <c r="M5619">
        <f t="shared" ca="1" si="1067"/>
        <v>0</v>
      </c>
      <c r="O5619" t="e">
        <f t="shared" ca="1" si="1068"/>
        <v>#N/A</v>
      </c>
      <c r="P5619" t="e">
        <f t="shared" ca="1" si="1069"/>
        <v>#N/A</v>
      </c>
    </row>
    <row r="5620" spans="1:16">
      <c r="A5620" t="str">
        <f t="shared" si="1061"/>
        <v>13</v>
      </c>
      <c r="B5620" t="e">
        <f t="shared" ca="1" si="1062"/>
        <v>#N/A</v>
      </c>
      <c r="C5620" t="str">
        <f t="shared" si="1063"/>
        <v>SMPL-43-DT-GRP</v>
      </c>
      <c r="D5620" t="s">
        <v>7321</v>
      </c>
      <c r="E5620">
        <f t="shared" ca="1" si="1064"/>
        <v>0</v>
      </c>
      <c r="H5620">
        <f t="shared" ca="1" si="1065"/>
        <v>0</v>
      </c>
      <c r="I5620">
        <f t="shared" ca="1" si="1070"/>
        <v>0</v>
      </c>
      <c r="J5620">
        <f t="shared" ca="1" si="1071"/>
        <v>0</v>
      </c>
      <c r="K5620">
        <f t="shared" ca="1" si="1060"/>
        <v>0</v>
      </c>
      <c r="L5620">
        <f t="shared" ca="1" si="1066"/>
        <v>0</v>
      </c>
      <c r="M5620">
        <f t="shared" ca="1" si="1067"/>
        <v>0</v>
      </c>
      <c r="O5620" t="e">
        <f t="shared" ca="1" si="1068"/>
        <v>#N/A</v>
      </c>
      <c r="P5620" t="e">
        <f t="shared" ca="1" si="1069"/>
        <v>#N/A</v>
      </c>
    </row>
    <row r="5621" spans="1:16">
      <c r="A5621" t="str">
        <f t="shared" si="1061"/>
        <v>15</v>
      </c>
      <c r="B5621" t="e">
        <f t="shared" ca="1" si="1062"/>
        <v>#N/A</v>
      </c>
      <c r="C5621" t="str">
        <f t="shared" si="1063"/>
        <v>SMPL-43-DT-GRP</v>
      </c>
      <c r="D5621" t="s">
        <v>7322</v>
      </c>
      <c r="E5621">
        <f t="shared" ca="1" si="1064"/>
        <v>0</v>
      </c>
      <c r="H5621">
        <f t="shared" ca="1" si="1065"/>
        <v>0</v>
      </c>
      <c r="I5621">
        <f t="shared" ca="1" si="1070"/>
        <v>0</v>
      </c>
      <c r="J5621">
        <f t="shared" ca="1" si="1071"/>
        <v>0</v>
      </c>
      <c r="K5621">
        <f t="shared" ca="1" si="1060"/>
        <v>0</v>
      </c>
      <c r="L5621">
        <f t="shared" ca="1" si="1066"/>
        <v>0</v>
      </c>
      <c r="M5621">
        <f t="shared" ca="1" si="1067"/>
        <v>0</v>
      </c>
      <c r="O5621" t="e">
        <f t="shared" ca="1" si="1068"/>
        <v>#N/A</v>
      </c>
      <c r="P5621" t="e">
        <f t="shared" ca="1" si="1069"/>
        <v>#N/A</v>
      </c>
    </row>
    <row r="5622" spans="1:16">
      <c r="A5622" t="str">
        <f t="shared" si="1061"/>
        <v>01</v>
      </c>
      <c r="B5622" t="e">
        <f t="shared" ca="1" si="1062"/>
        <v>#N/A</v>
      </c>
      <c r="C5622" t="str">
        <f t="shared" si="1063"/>
        <v>SMPL-44-DT-GRP</v>
      </c>
      <c r="D5622" t="s">
        <v>7323</v>
      </c>
      <c r="E5622">
        <f t="shared" ca="1" si="1064"/>
        <v>0</v>
      </c>
      <c r="H5622">
        <f t="shared" ca="1" si="1065"/>
        <v>0</v>
      </c>
      <c r="I5622">
        <f t="shared" ca="1" si="1070"/>
        <v>0</v>
      </c>
      <c r="J5622">
        <f t="shared" ca="1" si="1071"/>
        <v>0</v>
      </c>
      <c r="K5622">
        <f t="shared" ca="1" si="1060"/>
        <v>0</v>
      </c>
      <c r="L5622">
        <f t="shared" ca="1" si="1066"/>
        <v>0</v>
      </c>
      <c r="M5622">
        <f t="shared" ca="1" si="1067"/>
        <v>0</v>
      </c>
      <c r="O5622" t="e">
        <f t="shared" ca="1" si="1068"/>
        <v>#N/A</v>
      </c>
      <c r="P5622" t="e">
        <f t="shared" ca="1" si="1069"/>
        <v>#N/A</v>
      </c>
    </row>
    <row r="5623" spans="1:16">
      <c r="A5623" t="str">
        <f t="shared" si="1061"/>
        <v>02</v>
      </c>
      <c r="B5623" t="e">
        <f t="shared" ca="1" si="1062"/>
        <v>#N/A</v>
      </c>
      <c r="C5623" t="str">
        <f t="shared" si="1063"/>
        <v>SMPL-44-DT-GRP</v>
      </c>
      <c r="D5623" t="s">
        <v>7324</v>
      </c>
      <c r="E5623">
        <f t="shared" ca="1" si="1064"/>
        <v>0</v>
      </c>
      <c r="H5623">
        <f t="shared" ca="1" si="1065"/>
        <v>0</v>
      </c>
      <c r="I5623">
        <f t="shared" ca="1" si="1070"/>
        <v>0</v>
      </c>
      <c r="J5623">
        <f t="shared" ca="1" si="1071"/>
        <v>0</v>
      </c>
      <c r="K5623">
        <f t="shared" ca="1" si="1060"/>
        <v>0</v>
      </c>
      <c r="L5623">
        <f t="shared" ca="1" si="1066"/>
        <v>0</v>
      </c>
      <c r="M5623">
        <f t="shared" ca="1" si="1067"/>
        <v>0</v>
      </c>
      <c r="O5623" t="e">
        <f t="shared" ca="1" si="1068"/>
        <v>#N/A</v>
      </c>
      <c r="P5623" t="e">
        <f t="shared" ca="1" si="1069"/>
        <v>#N/A</v>
      </c>
    </row>
    <row r="5624" spans="1:16">
      <c r="A5624" t="str">
        <f t="shared" si="1061"/>
        <v>03</v>
      </c>
      <c r="B5624" t="e">
        <f t="shared" ca="1" si="1062"/>
        <v>#N/A</v>
      </c>
      <c r="C5624" t="str">
        <f t="shared" si="1063"/>
        <v>SMPL-44-DT-GRP</v>
      </c>
      <c r="D5624" t="s">
        <v>7325</v>
      </c>
      <c r="E5624">
        <f t="shared" ca="1" si="1064"/>
        <v>0</v>
      </c>
      <c r="H5624">
        <f t="shared" ca="1" si="1065"/>
        <v>0</v>
      </c>
      <c r="I5624">
        <f t="shared" ca="1" si="1070"/>
        <v>0</v>
      </c>
      <c r="J5624">
        <f t="shared" ca="1" si="1071"/>
        <v>0</v>
      </c>
      <c r="K5624">
        <f t="shared" ca="1" si="1060"/>
        <v>0</v>
      </c>
      <c r="L5624">
        <f t="shared" ca="1" si="1066"/>
        <v>0</v>
      </c>
      <c r="M5624">
        <f t="shared" ca="1" si="1067"/>
        <v>0</v>
      </c>
      <c r="O5624" t="e">
        <f t="shared" ca="1" si="1068"/>
        <v>#N/A</v>
      </c>
      <c r="P5624" t="e">
        <f t="shared" ca="1" si="1069"/>
        <v>#N/A</v>
      </c>
    </row>
    <row r="5625" spans="1:16">
      <c r="A5625" t="str">
        <f t="shared" si="1061"/>
        <v>04</v>
      </c>
      <c r="B5625" t="e">
        <f t="shared" ca="1" si="1062"/>
        <v>#N/A</v>
      </c>
      <c r="C5625" t="str">
        <f t="shared" si="1063"/>
        <v>SMPL-44-DT-GRP</v>
      </c>
      <c r="D5625" t="s">
        <v>7326</v>
      </c>
      <c r="E5625">
        <f t="shared" ca="1" si="1064"/>
        <v>0</v>
      </c>
      <c r="H5625">
        <f t="shared" ca="1" si="1065"/>
        <v>0</v>
      </c>
      <c r="I5625">
        <f t="shared" ca="1" si="1070"/>
        <v>0</v>
      </c>
      <c r="J5625">
        <f t="shared" ca="1" si="1071"/>
        <v>0</v>
      </c>
      <c r="K5625">
        <f t="shared" ca="1" si="1060"/>
        <v>0</v>
      </c>
      <c r="L5625">
        <f t="shared" ca="1" si="1066"/>
        <v>0</v>
      </c>
      <c r="M5625">
        <f t="shared" ca="1" si="1067"/>
        <v>0</v>
      </c>
      <c r="O5625" t="e">
        <f t="shared" ca="1" si="1068"/>
        <v>#N/A</v>
      </c>
      <c r="P5625" t="e">
        <f t="shared" ca="1" si="1069"/>
        <v>#N/A</v>
      </c>
    </row>
    <row r="5626" spans="1:16">
      <c r="A5626" t="str">
        <f t="shared" si="1061"/>
        <v>05</v>
      </c>
      <c r="B5626" t="e">
        <f t="shared" ca="1" si="1062"/>
        <v>#N/A</v>
      </c>
      <c r="C5626" t="str">
        <f t="shared" si="1063"/>
        <v>SMPL-44-DT-GRP</v>
      </c>
      <c r="D5626" t="s">
        <v>7327</v>
      </c>
      <c r="E5626">
        <f t="shared" ca="1" si="1064"/>
        <v>0</v>
      </c>
      <c r="H5626">
        <f t="shared" ca="1" si="1065"/>
        <v>0</v>
      </c>
      <c r="I5626">
        <f t="shared" ca="1" si="1070"/>
        <v>0</v>
      </c>
      <c r="J5626">
        <f t="shared" ca="1" si="1071"/>
        <v>0</v>
      </c>
      <c r="K5626">
        <f t="shared" ca="1" si="1060"/>
        <v>0</v>
      </c>
      <c r="L5626">
        <f t="shared" ca="1" si="1066"/>
        <v>0</v>
      </c>
      <c r="M5626">
        <f t="shared" ca="1" si="1067"/>
        <v>0</v>
      </c>
      <c r="O5626" t="e">
        <f t="shared" ca="1" si="1068"/>
        <v>#N/A</v>
      </c>
      <c r="P5626" t="e">
        <f t="shared" ca="1" si="1069"/>
        <v>#N/A</v>
      </c>
    </row>
    <row r="5627" spans="1:16">
      <c r="A5627" t="str">
        <f t="shared" si="1061"/>
        <v>06</v>
      </c>
      <c r="B5627" t="e">
        <f t="shared" ca="1" si="1062"/>
        <v>#N/A</v>
      </c>
      <c r="C5627" t="str">
        <f t="shared" si="1063"/>
        <v>SMPL-44-DT-GRP</v>
      </c>
      <c r="D5627" t="s">
        <v>7328</v>
      </c>
      <c r="E5627">
        <f t="shared" ca="1" si="1064"/>
        <v>0</v>
      </c>
      <c r="H5627">
        <f t="shared" ca="1" si="1065"/>
        <v>0</v>
      </c>
      <c r="I5627">
        <f t="shared" ca="1" si="1070"/>
        <v>0</v>
      </c>
      <c r="J5627">
        <f t="shared" ca="1" si="1071"/>
        <v>0</v>
      </c>
      <c r="K5627">
        <f t="shared" ca="1" si="1060"/>
        <v>0</v>
      </c>
      <c r="L5627">
        <f t="shared" ca="1" si="1066"/>
        <v>0</v>
      </c>
      <c r="M5627">
        <f t="shared" ca="1" si="1067"/>
        <v>0</v>
      </c>
      <c r="O5627" t="e">
        <f t="shared" ca="1" si="1068"/>
        <v>#N/A</v>
      </c>
      <c r="P5627" t="e">
        <f t="shared" ca="1" si="1069"/>
        <v>#N/A</v>
      </c>
    </row>
    <row r="5628" spans="1:16">
      <c r="A5628" t="str">
        <f t="shared" si="1061"/>
        <v>07</v>
      </c>
      <c r="B5628" t="e">
        <f t="shared" ca="1" si="1062"/>
        <v>#N/A</v>
      </c>
      <c r="C5628" t="str">
        <f t="shared" si="1063"/>
        <v>SMPL-44-DT-GRP</v>
      </c>
      <c r="D5628" t="s">
        <v>7329</v>
      </c>
      <c r="E5628">
        <f t="shared" ca="1" si="1064"/>
        <v>0</v>
      </c>
      <c r="H5628">
        <f t="shared" ca="1" si="1065"/>
        <v>0</v>
      </c>
      <c r="I5628">
        <f t="shared" ca="1" si="1070"/>
        <v>0</v>
      </c>
      <c r="J5628">
        <f t="shared" ca="1" si="1071"/>
        <v>0</v>
      </c>
      <c r="K5628">
        <f t="shared" ca="1" si="1060"/>
        <v>0</v>
      </c>
      <c r="L5628">
        <f t="shared" ca="1" si="1066"/>
        <v>0</v>
      </c>
      <c r="M5628">
        <f t="shared" ca="1" si="1067"/>
        <v>0</v>
      </c>
      <c r="O5628" t="e">
        <f t="shared" ca="1" si="1068"/>
        <v>#N/A</v>
      </c>
      <c r="P5628" t="e">
        <f t="shared" ca="1" si="1069"/>
        <v>#N/A</v>
      </c>
    </row>
    <row r="5629" spans="1:16">
      <c r="A5629" t="str">
        <f t="shared" si="1061"/>
        <v>08</v>
      </c>
      <c r="B5629" t="e">
        <f t="shared" ca="1" si="1062"/>
        <v>#N/A</v>
      </c>
      <c r="C5629" t="str">
        <f t="shared" si="1063"/>
        <v>SMPL-44-DT-GRP</v>
      </c>
      <c r="D5629" t="s">
        <v>7330</v>
      </c>
      <c r="E5629">
        <f t="shared" ca="1" si="1064"/>
        <v>0</v>
      </c>
      <c r="H5629">
        <f t="shared" ca="1" si="1065"/>
        <v>0</v>
      </c>
      <c r="I5629">
        <f t="shared" ca="1" si="1070"/>
        <v>0</v>
      </c>
      <c r="J5629">
        <f t="shared" ca="1" si="1071"/>
        <v>0</v>
      </c>
      <c r="K5629">
        <f t="shared" ca="1" si="1060"/>
        <v>0</v>
      </c>
      <c r="L5629">
        <f t="shared" ca="1" si="1066"/>
        <v>0</v>
      </c>
      <c r="M5629">
        <f t="shared" ca="1" si="1067"/>
        <v>0</v>
      </c>
      <c r="O5629" t="e">
        <f t="shared" ca="1" si="1068"/>
        <v>#N/A</v>
      </c>
      <c r="P5629" t="e">
        <f t="shared" ca="1" si="1069"/>
        <v>#N/A</v>
      </c>
    </row>
    <row r="5630" spans="1:16">
      <c r="A5630" t="str">
        <f t="shared" si="1061"/>
        <v>09</v>
      </c>
      <c r="B5630" t="e">
        <f t="shared" ca="1" si="1062"/>
        <v>#N/A</v>
      </c>
      <c r="C5630" t="str">
        <f t="shared" si="1063"/>
        <v>SMPL-44-DT-GRP</v>
      </c>
      <c r="D5630" t="s">
        <v>7331</v>
      </c>
      <c r="E5630">
        <f t="shared" ca="1" si="1064"/>
        <v>0</v>
      </c>
      <c r="H5630">
        <f t="shared" ca="1" si="1065"/>
        <v>0</v>
      </c>
      <c r="I5630">
        <f t="shared" ca="1" si="1070"/>
        <v>0</v>
      </c>
      <c r="J5630">
        <f t="shared" ca="1" si="1071"/>
        <v>0</v>
      </c>
      <c r="K5630">
        <f t="shared" ca="1" si="1060"/>
        <v>0</v>
      </c>
      <c r="L5630">
        <f t="shared" ca="1" si="1066"/>
        <v>0</v>
      </c>
      <c r="M5630">
        <f t="shared" ca="1" si="1067"/>
        <v>0</v>
      </c>
      <c r="O5630" t="e">
        <f t="shared" ca="1" si="1068"/>
        <v>#N/A</v>
      </c>
      <c r="P5630" t="e">
        <f t="shared" ca="1" si="1069"/>
        <v>#N/A</v>
      </c>
    </row>
    <row r="5631" spans="1:16">
      <c r="A5631" t="str">
        <f t="shared" si="1061"/>
        <v>10</v>
      </c>
      <c r="B5631" t="e">
        <f t="shared" ca="1" si="1062"/>
        <v>#N/A</v>
      </c>
      <c r="C5631" t="str">
        <f t="shared" si="1063"/>
        <v>SMPL-44-DT-GRP</v>
      </c>
      <c r="D5631" t="s">
        <v>7332</v>
      </c>
      <c r="E5631">
        <f t="shared" ca="1" si="1064"/>
        <v>0</v>
      </c>
      <c r="H5631">
        <f t="shared" ca="1" si="1065"/>
        <v>0</v>
      </c>
      <c r="I5631">
        <f t="shared" ca="1" si="1070"/>
        <v>0</v>
      </c>
      <c r="J5631">
        <f t="shared" ca="1" si="1071"/>
        <v>0</v>
      </c>
      <c r="K5631">
        <f t="shared" ca="1" si="1060"/>
        <v>0</v>
      </c>
      <c r="L5631">
        <f t="shared" ca="1" si="1066"/>
        <v>0</v>
      </c>
      <c r="M5631">
        <f t="shared" ca="1" si="1067"/>
        <v>0</v>
      </c>
      <c r="O5631" t="e">
        <f t="shared" ca="1" si="1068"/>
        <v>#N/A</v>
      </c>
      <c r="P5631" t="e">
        <f t="shared" ca="1" si="1069"/>
        <v>#N/A</v>
      </c>
    </row>
    <row r="5632" spans="1:16">
      <c r="A5632" t="str">
        <f t="shared" si="1061"/>
        <v>100</v>
      </c>
      <c r="B5632" t="e">
        <f t="shared" ca="1" si="1062"/>
        <v>#N/A</v>
      </c>
      <c r="C5632" t="str">
        <f t="shared" si="1063"/>
        <v>SMPL-44-DT-GRP</v>
      </c>
      <c r="D5632" t="s">
        <v>7333</v>
      </c>
      <c r="E5632">
        <f t="shared" ca="1" si="1064"/>
        <v>0</v>
      </c>
      <c r="H5632">
        <f t="shared" ca="1" si="1065"/>
        <v>0</v>
      </c>
      <c r="I5632">
        <f t="shared" ca="1" si="1070"/>
        <v>0</v>
      </c>
      <c r="J5632">
        <f t="shared" ca="1" si="1071"/>
        <v>0</v>
      </c>
      <c r="K5632">
        <f t="shared" ca="1" si="1060"/>
        <v>0</v>
      </c>
      <c r="L5632">
        <f t="shared" ca="1" si="1066"/>
        <v>0</v>
      </c>
      <c r="M5632">
        <f t="shared" ca="1" si="1067"/>
        <v>0</v>
      </c>
      <c r="O5632" t="e">
        <f t="shared" ca="1" si="1068"/>
        <v>#N/A</v>
      </c>
      <c r="P5632" t="e">
        <f t="shared" ca="1" si="1069"/>
        <v>#N/A</v>
      </c>
    </row>
    <row r="5633" spans="1:16">
      <c r="A5633" t="str">
        <f t="shared" si="1061"/>
        <v>11</v>
      </c>
      <c r="B5633" t="e">
        <f t="shared" ca="1" si="1062"/>
        <v>#N/A</v>
      </c>
      <c r="C5633" t="str">
        <f t="shared" si="1063"/>
        <v>SMPL-44-DT-GRP</v>
      </c>
      <c r="D5633" t="s">
        <v>7334</v>
      </c>
      <c r="E5633">
        <f t="shared" ca="1" si="1064"/>
        <v>0</v>
      </c>
      <c r="H5633">
        <f t="shared" ca="1" si="1065"/>
        <v>0</v>
      </c>
      <c r="I5633">
        <f t="shared" ca="1" si="1070"/>
        <v>0</v>
      </c>
      <c r="J5633">
        <f t="shared" ca="1" si="1071"/>
        <v>0</v>
      </c>
      <c r="K5633">
        <f t="shared" ca="1" si="1060"/>
        <v>0</v>
      </c>
      <c r="L5633">
        <f t="shared" ca="1" si="1066"/>
        <v>0</v>
      </c>
      <c r="M5633">
        <f t="shared" ca="1" si="1067"/>
        <v>0</v>
      </c>
      <c r="O5633" t="e">
        <f t="shared" ca="1" si="1068"/>
        <v>#N/A</v>
      </c>
      <c r="P5633" t="e">
        <f t="shared" ca="1" si="1069"/>
        <v>#N/A</v>
      </c>
    </row>
    <row r="5634" spans="1:16">
      <c r="A5634" t="str">
        <f t="shared" si="1061"/>
        <v>12</v>
      </c>
      <c r="B5634" t="e">
        <f t="shared" ca="1" si="1062"/>
        <v>#N/A</v>
      </c>
      <c r="C5634" t="str">
        <f t="shared" si="1063"/>
        <v>SMPL-44-DT-GRP</v>
      </c>
      <c r="D5634" t="s">
        <v>7335</v>
      </c>
      <c r="E5634">
        <f t="shared" ca="1" si="1064"/>
        <v>0</v>
      </c>
      <c r="H5634">
        <f t="shared" ca="1" si="1065"/>
        <v>0</v>
      </c>
      <c r="I5634">
        <f t="shared" ca="1" si="1070"/>
        <v>0</v>
      </c>
      <c r="J5634">
        <f t="shared" ca="1" si="1071"/>
        <v>0</v>
      </c>
      <c r="K5634">
        <f t="shared" ca="1" si="1060"/>
        <v>0</v>
      </c>
      <c r="L5634">
        <f t="shared" ca="1" si="1066"/>
        <v>0</v>
      </c>
      <c r="M5634">
        <f t="shared" ca="1" si="1067"/>
        <v>0</v>
      </c>
      <c r="O5634" t="e">
        <f t="shared" ca="1" si="1068"/>
        <v>#N/A</v>
      </c>
      <c r="P5634" t="e">
        <f t="shared" ca="1" si="1069"/>
        <v>#N/A</v>
      </c>
    </row>
    <row r="5635" spans="1:16">
      <c r="A5635" t="str">
        <f t="shared" si="1061"/>
        <v>13</v>
      </c>
      <c r="B5635" t="e">
        <f t="shared" ca="1" si="1062"/>
        <v>#N/A</v>
      </c>
      <c r="C5635" t="str">
        <f t="shared" si="1063"/>
        <v>SMPL-44-DT-GRP</v>
      </c>
      <c r="D5635" t="s">
        <v>7336</v>
      </c>
      <c r="E5635">
        <f t="shared" ca="1" si="1064"/>
        <v>0</v>
      </c>
      <c r="H5635">
        <f t="shared" ca="1" si="1065"/>
        <v>0</v>
      </c>
      <c r="I5635">
        <f t="shared" ca="1" si="1070"/>
        <v>0</v>
      </c>
      <c r="J5635">
        <f t="shared" ca="1" si="1071"/>
        <v>0</v>
      </c>
      <c r="K5635">
        <f t="shared" ca="1" si="1060"/>
        <v>0</v>
      </c>
      <c r="L5635">
        <f t="shared" ca="1" si="1066"/>
        <v>0</v>
      </c>
      <c r="M5635">
        <f t="shared" ca="1" si="1067"/>
        <v>0</v>
      </c>
      <c r="O5635" t="e">
        <f t="shared" ca="1" si="1068"/>
        <v>#N/A</v>
      </c>
      <c r="P5635" t="e">
        <f t="shared" ca="1" si="1069"/>
        <v>#N/A</v>
      </c>
    </row>
    <row r="5636" spans="1:16">
      <c r="A5636" t="str">
        <f t="shared" si="1061"/>
        <v>15</v>
      </c>
      <c r="B5636" t="e">
        <f t="shared" ca="1" si="1062"/>
        <v>#N/A</v>
      </c>
      <c r="C5636" t="str">
        <f t="shared" si="1063"/>
        <v>SMPL-44-DT-GRP</v>
      </c>
      <c r="D5636" t="s">
        <v>7337</v>
      </c>
      <c r="E5636">
        <f t="shared" ca="1" si="1064"/>
        <v>0</v>
      </c>
      <c r="H5636">
        <f t="shared" ca="1" si="1065"/>
        <v>0</v>
      </c>
      <c r="I5636">
        <f t="shared" ca="1" si="1070"/>
        <v>0</v>
      </c>
      <c r="J5636">
        <f t="shared" ca="1" si="1071"/>
        <v>0</v>
      </c>
      <c r="K5636">
        <f t="shared" ca="1" si="1060"/>
        <v>0</v>
      </c>
      <c r="L5636">
        <f t="shared" ca="1" si="1066"/>
        <v>0</v>
      </c>
      <c r="M5636">
        <f t="shared" ca="1" si="1067"/>
        <v>0</v>
      </c>
      <c r="O5636" t="e">
        <f t="shared" ca="1" si="1068"/>
        <v>#N/A</v>
      </c>
      <c r="P5636" t="e">
        <f t="shared" ca="1" si="1069"/>
        <v>#N/A</v>
      </c>
    </row>
    <row r="5637" spans="1:16">
      <c r="A5637" t="str">
        <f t="shared" si="1061"/>
        <v>01</v>
      </c>
      <c r="B5637" t="e">
        <f t="shared" ca="1" si="1062"/>
        <v>#N/A</v>
      </c>
      <c r="C5637" t="str">
        <f t="shared" si="1063"/>
        <v>SMPL-45-DT-GRP</v>
      </c>
      <c r="D5637" t="s">
        <v>7338</v>
      </c>
      <c r="E5637">
        <f t="shared" ca="1" si="1064"/>
        <v>0</v>
      </c>
      <c r="H5637">
        <f t="shared" ca="1" si="1065"/>
        <v>0</v>
      </c>
      <c r="I5637">
        <f t="shared" ca="1" si="1070"/>
        <v>0</v>
      </c>
      <c r="J5637">
        <f t="shared" ca="1" si="1071"/>
        <v>0</v>
      </c>
      <c r="K5637">
        <f t="shared" ca="1" si="1060"/>
        <v>0</v>
      </c>
      <c r="L5637">
        <f t="shared" ca="1" si="1066"/>
        <v>0</v>
      </c>
      <c r="M5637">
        <f t="shared" ca="1" si="1067"/>
        <v>0</v>
      </c>
      <c r="O5637" t="e">
        <f t="shared" ca="1" si="1068"/>
        <v>#N/A</v>
      </c>
      <c r="P5637" t="e">
        <f t="shared" ca="1" si="1069"/>
        <v>#N/A</v>
      </c>
    </row>
    <row r="5638" spans="1:16">
      <c r="A5638" t="str">
        <f t="shared" si="1061"/>
        <v>02</v>
      </c>
      <c r="B5638" t="e">
        <f t="shared" ca="1" si="1062"/>
        <v>#N/A</v>
      </c>
      <c r="C5638" t="str">
        <f t="shared" si="1063"/>
        <v>SMPL-45-DT-GRP</v>
      </c>
      <c r="D5638" t="s">
        <v>7339</v>
      </c>
      <c r="E5638">
        <f t="shared" ca="1" si="1064"/>
        <v>0</v>
      </c>
      <c r="H5638">
        <f t="shared" ca="1" si="1065"/>
        <v>0</v>
      </c>
      <c r="I5638">
        <f t="shared" ca="1" si="1070"/>
        <v>0</v>
      </c>
      <c r="J5638">
        <f t="shared" ca="1" si="1071"/>
        <v>0</v>
      </c>
      <c r="K5638">
        <f t="shared" ca="1" si="1060"/>
        <v>0</v>
      </c>
      <c r="L5638">
        <f t="shared" ca="1" si="1066"/>
        <v>0</v>
      </c>
      <c r="M5638">
        <f t="shared" ca="1" si="1067"/>
        <v>0</v>
      </c>
      <c r="O5638" t="e">
        <f t="shared" ca="1" si="1068"/>
        <v>#N/A</v>
      </c>
      <c r="P5638" t="e">
        <f t="shared" ca="1" si="1069"/>
        <v>#N/A</v>
      </c>
    </row>
    <row r="5639" spans="1:16">
      <c r="A5639" t="str">
        <f t="shared" si="1061"/>
        <v>03</v>
      </c>
      <c r="B5639" t="e">
        <f t="shared" ca="1" si="1062"/>
        <v>#N/A</v>
      </c>
      <c r="C5639" t="str">
        <f t="shared" si="1063"/>
        <v>SMPL-45-DT-GRP</v>
      </c>
      <c r="D5639" t="s">
        <v>7340</v>
      </c>
      <c r="E5639">
        <f t="shared" ca="1" si="1064"/>
        <v>0</v>
      </c>
      <c r="H5639">
        <f t="shared" ca="1" si="1065"/>
        <v>0</v>
      </c>
      <c r="I5639">
        <f t="shared" ca="1" si="1070"/>
        <v>0</v>
      </c>
      <c r="J5639">
        <f t="shared" ca="1" si="1071"/>
        <v>0</v>
      </c>
      <c r="K5639">
        <f t="shared" ca="1" si="1060"/>
        <v>0</v>
      </c>
      <c r="L5639">
        <f t="shared" ca="1" si="1066"/>
        <v>0</v>
      </c>
      <c r="M5639">
        <f t="shared" ca="1" si="1067"/>
        <v>0</v>
      </c>
      <c r="O5639" t="e">
        <f t="shared" ca="1" si="1068"/>
        <v>#N/A</v>
      </c>
      <c r="P5639" t="e">
        <f t="shared" ca="1" si="1069"/>
        <v>#N/A</v>
      </c>
    </row>
    <row r="5640" spans="1:16">
      <c r="A5640" t="str">
        <f t="shared" si="1061"/>
        <v>04</v>
      </c>
      <c r="B5640" t="e">
        <f t="shared" ca="1" si="1062"/>
        <v>#N/A</v>
      </c>
      <c r="C5640" t="str">
        <f t="shared" si="1063"/>
        <v>SMPL-45-DT-GRP</v>
      </c>
      <c r="D5640" t="s">
        <v>7341</v>
      </c>
      <c r="E5640">
        <f t="shared" ca="1" si="1064"/>
        <v>0</v>
      </c>
      <c r="H5640">
        <f t="shared" ca="1" si="1065"/>
        <v>0</v>
      </c>
      <c r="I5640">
        <f t="shared" ca="1" si="1070"/>
        <v>0</v>
      </c>
      <c r="J5640">
        <f t="shared" ca="1" si="1071"/>
        <v>0</v>
      </c>
      <c r="K5640">
        <f t="shared" ca="1" si="1060"/>
        <v>0</v>
      </c>
      <c r="L5640">
        <f t="shared" ca="1" si="1066"/>
        <v>0</v>
      </c>
      <c r="M5640">
        <f t="shared" ca="1" si="1067"/>
        <v>0</v>
      </c>
      <c r="O5640" t="e">
        <f t="shared" ca="1" si="1068"/>
        <v>#N/A</v>
      </c>
      <c r="P5640" t="e">
        <f t="shared" ca="1" si="1069"/>
        <v>#N/A</v>
      </c>
    </row>
    <row r="5641" spans="1:16">
      <c r="A5641" t="str">
        <f t="shared" si="1061"/>
        <v>05</v>
      </c>
      <c r="B5641" t="e">
        <f t="shared" ca="1" si="1062"/>
        <v>#N/A</v>
      </c>
      <c r="C5641" t="str">
        <f t="shared" si="1063"/>
        <v>SMPL-45-DT-GRP</v>
      </c>
      <c r="D5641" t="s">
        <v>7342</v>
      </c>
      <c r="E5641">
        <f t="shared" ca="1" si="1064"/>
        <v>0</v>
      </c>
      <c r="H5641">
        <f t="shared" ca="1" si="1065"/>
        <v>0</v>
      </c>
      <c r="I5641">
        <f t="shared" ca="1" si="1070"/>
        <v>0</v>
      </c>
      <c r="J5641">
        <f t="shared" ca="1" si="1071"/>
        <v>0</v>
      </c>
      <c r="K5641">
        <f t="shared" ca="1" si="1060"/>
        <v>0</v>
      </c>
      <c r="L5641">
        <f t="shared" ca="1" si="1066"/>
        <v>0</v>
      </c>
      <c r="M5641">
        <f t="shared" ca="1" si="1067"/>
        <v>0</v>
      </c>
      <c r="O5641" t="e">
        <f t="shared" ca="1" si="1068"/>
        <v>#N/A</v>
      </c>
      <c r="P5641" t="e">
        <f t="shared" ca="1" si="1069"/>
        <v>#N/A</v>
      </c>
    </row>
    <row r="5642" spans="1:16">
      <c r="A5642" t="str">
        <f t="shared" si="1061"/>
        <v>06</v>
      </c>
      <c r="B5642" t="e">
        <f t="shared" ca="1" si="1062"/>
        <v>#N/A</v>
      </c>
      <c r="C5642" t="str">
        <f t="shared" si="1063"/>
        <v>SMPL-45-DT-GRP</v>
      </c>
      <c r="D5642" t="s">
        <v>7343</v>
      </c>
      <c r="E5642">
        <f t="shared" ca="1" si="1064"/>
        <v>0</v>
      </c>
      <c r="H5642">
        <f t="shared" ca="1" si="1065"/>
        <v>0</v>
      </c>
      <c r="I5642">
        <f t="shared" ca="1" si="1070"/>
        <v>0</v>
      </c>
      <c r="J5642">
        <f t="shared" ca="1" si="1071"/>
        <v>0</v>
      </c>
      <c r="K5642">
        <f t="shared" ref="K5642:K5705" ca="1" si="1072">IF(IFERROR(VLOOKUP($C5642,INDIRECT($G$9&amp;"d:d"),1,FALSE),0)&lt;&gt;0,K$13,0)</f>
        <v>0</v>
      </c>
      <c r="L5642">
        <f t="shared" ca="1" si="1066"/>
        <v>0</v>
      </c>
      <c r="M5642">
        <f t="shared" ca="1" si="1067"/>
        <v>0</v>
      </c>
      <c r="O5642" t="e">
        <f t="shared" ca="1" si="1068"/>
        <v>#N/A</v>
      </c>
      <c r="P5642" t="e">
        <f t="shared" ca="1" si="1069"/>
        <v>#N/A</v>
      </c>
    </row>
    <row r="5643" spans="1:16">
      <c r="A5643" t="str">
        <f t="shared" si="1061"/>
        <v>07</v>
      </c>
      <c r="B5643" t="e">
        <f t="shared" ca="1" si="1062"/>
        <v>#N/A</v>
      </c>
      <c r="C5643" t="str">
        <f t="shared" si="1063"/>
        <v>SMPL-45-DT-GRP</v>
      </c>
      <c r="D5643" t="s">
        <v>7344</v>
      </c>
      <c r="E5643">
        <f t="shared" ca="1" si="1064"/>
        <v>0</v>
      </c>
      <c r="H5643">
        <f t="shared" ca="1" si="1065"/>
        <v>0</v>
      </c>
      <c r="I5643">
        <f t="shared" ca="1" si="1070"/>
        <v>0</v>
      </c>
      <c r="J5643">
        <f t="shared" ca="1" si="1071"/>
        <v>0</v>
      </c>
      <c r="K5643">
        <f t="shared" ca="1" si="1072"/>
        <v>0</v>
      </c>
      <c r="L5643">
        <f t="shared" ca="1" si="1066"/>
        <v>0</v>
      </c>
      <c r="M5643">
        <f t="shared" ca="1" si="1067"/>
        <v>0</v>
      </c>
      <c r="O5643" t="e">
        <f t="shared" ca="1" si="1068"/>
        <v>#N/A</v>
      </c>
      <c r="P5643" t="e">
        <f t="shared" ca="1" si="1069"/>
        <v>#N/A</v>
      </c>
    </row>
    <row r="5644" spans="1:16">
      <c r="A5644" t="str">
        <f t="shared" si="1061"/>
        <v>08</v>
      </c>
      <c r="B5644" t="e">
        <f t="shared" ca="1" si="1062"/>
        <v>#N/A</v>
      </c>
      <c r="C5644" t="str">
        <f t="shared" si="1063"/>
        <v>SMPL-45-DT-GRP</v>
      </c>
      <c r="D5644" t="s">
        <v>7345</v>
      </c>
      <c r="E5644">
        <f t="shared" ca="1" si="1064"/>
        <v>0</v>
      </c>
      <c r="H5644">
        <f t="shared" ca="1" si="1065"/>
        <v>0</v>
      </c>
      <c r="I5644">
        <f t="shared" ca="1" si="1070"/>
        <v>0</v>
      </c>
      <c r="J5644">
        <f t="shared" ca="1" si="1071"/>
        <v>0</v>
      </c>
      <c r="K5644">
        <f t="shared" ca="1" si="1072"/>
        <v>0</v>
      </c>
      <c r="L5644">
        <f t="shared" ca="1" si="1066"/>
        <v>0</v>
      </c>
      <c r="M5644">
        <f t="shared" ca="1" si="1067"/>
        <v>0</v>
      </c>
      <c r="O5644" t="e">
        <f t="shared" ca="1" si="1068"/>
        <v>#N/A</v>
      </c>
      <c r="P5644" t="e">
        <f t="shared" ca="1" si="1069"/>
        <v>#N/A</v>
      </c>
    </row>
    <row r="5645" spans="1:16">
      <c r="A5645" t="str">
        <f t="shared" si="1061"/>
        <v>09</v>
      </c>
      <c r="B5645" t="e">
        <f t="shared" ca="1" si="1062"/>
        <v>#N/A</v>
      </c>
      <c r="C5645" t="str">
        <f t="shared" si="1063"/>
        <v>SMPL-45-DT-GRP</v>
      </c>
      <c r="D5645" t="s">
        <v>7346</v>
      </c>
      <c r="E5645">
        <f t="shared" ca="1" si="1064"/>
        <v>0</v>
      </c>
      <c r="H5645">
        <f t="shared" ca="1" si="1065"/>
        <v>0</v>
      </c>
      <c r="I5645">
        <f t="shared" ca="1" si="1070"/>
        <v>0</v>
      </c>
      <c r="J5645">
        <f t="shared" ca="1" si="1071"/>
        <v>0</v>
      </c>
      <c r="K5645">
        <f t="shared" ca="1" si="1072"/>
        <v>0</v>
      </c>
      <c r="L5645">
        <f t="shared" ca="1" si="1066"/>
        <v>0</v>
      </c>
      <c r="M5645">
        <f t="shared" ca="1" si="1067"/>
        <v>0</v>
      </c>
      <c r="O5645" t="e">
        <f t="shared" ca="1" si="1068"/>
        <v>#N/A</v>
      </c>
      <c r="P5645" t="e">
        <f t="shared" ca="1" si="1069"/>
        <v>#N/A</v>
      </c>
    </row>
    <row r="5646" spans="1:16">
      <c r="A5646" t="str">
        <f t="shared" si="1061"/>
        <v>10</v>
      </c>
      <c r="B5646" t="e">
        <f t="shared" ca="1" si="1062"/>
        <v>#N/A</v>
      </c>
      <c r="C5646" t="str">
        <f t="shared" si="1063"/>
        <v>SMPL-45-DT-GRP</v>
      </c>
      <c r="D5646" t="s">
        <v>7347</v>
      </c>
      <c r="E5646">
        <f t="shared" ca="1" si="1064"/>
        <v>0</v>
      </c>
      <c r="H5646">
        <f t="shared" ca="1" si="1065"/>
        <v>0</v>
      </c>
      <c r="I5646">
        <f t="shared" ca="1" si="1070"/>
        <v>0</v>
      </c>
      <c r="J5646">
        <f t="shared" ca="1" si="1071"/>
        <v>0</v>
      </c>
      <c r="K5646">
        <f t="shared" ca="1" si="1072"/>
        <v>0</v>
      </c>
      <c r="L5646">
        <f t="shared" ca="1" si="1066"/>
        <v>0</v>
      </c>
      <c r="M5646">
        <f t="shared" ca="1" si="1067"/>
        <v>0</v>
      </c>
      <c r="O5646" t="e">
        <f t="shared" ca="1" si="1068"/>
        <v>#N/A</v>
      </c>
      <c r="P5646" t="e">
        <f t="shared" ca="1" si="1069"/>
        <v>#N/A</v>
      </c>
    </row>
    <row r="5647" spans="1:16">
      <c r="A5647" t="str">
        <f t="shared" ref="A5647:A5710" si="1073">MID(D5647,LEN(C5647)+2,LEN(D5647)-LEN(C5647))</f>
        <v>100</v>
      </c>
      <c r="B5647" t="e">
        <f t="shared" ref="B5647:B5710" ca="1" si="1074">VLOOKUP(H5647,$A$1:$K$4,11,FALSE)</f>
        <v>#N/A</v>
      </c>
      <c r="C5647" t="str">
        <f t="shared" ref="C5647:C5710" si="1075">IF(RIGHT(LEFT(D5647,LEN(D5647)-3),1)="-",LEFT(D5647,LEN(D5647)-4),LEFT(D5647,LEN(D5647)-3))</f>
        <v>SMPL-45-DT-GRP</v>
      </c>
      <c r="D5647" t="s">
        <v>7348</v>
      </c>
      <c r="E5647">
        <f t="shared" ref="E5647:E5710" ca="1" si="1076">IFERROR(VLOOKUP(C5647,INDIRECT($H5647&amp;$O5647),MATCH($A5647,INDIRECT($H5647&amp;$P5647),0),FALSE),0)</f>
        <v>0</v>
      </c>
      <c r="H5647">
        <f t="shared" ref="H5647:H5710" ca="1" si="1077">IF(I5647&lt;&gt;0,I5647,IF(J5647&lt;&gt;0,J5647,IF(K5647&lt;&gt;0,K5647,IF(L5647&lt;&gt;0,L5647,IF(M5647&lt;&gt;0,M5647,N5647)))))</f>
        <v>0</v>
      </c>
      <c r="I5647">
        <f t="shared" ca="1" si="1070"/>
        <v>0</v>
      </c>
      <c r="J5647">
        <f t="shared" ca="1" si="1071"/>
        <v>0</v>
      </c>
      <c r="K5647">
        <f t="shared" ca="1" si="1072"/>
        <v>0</v>
      </c>
      <c r="L5647">
        <f t="shared" ref="L5647:L5710" ca="1" si="1078">IF(IFERROR(VLOOKUP($C5647,INDIRECT($G$10&amp;"d:d"),1,FALSE),0)&lt;&gt;0,L$13,0)</f>
        <v>0</v>
      </c>
      <c r="M5647">
        <f t="shared" ref="M5647:M5710" ca="1" si="1079">IF(IFERROR(VLOOKUP($C5647,INDIRECT($G$11&amp;"d:d"),1,FALSE),0)&lt;&gt;0,M$13,0)</f>
        <v>0</v>
      </c>
      <c r="O5647" t="e">
        <f t="shared" ref="O5647:O5710" ca="1" si="1080">VLOOKUP($H5647,$G$7:$I$11,2,FALSE)</f>
        <v>#N/A</v>
      </c>
      <c r="P5647" t="e">
        <f t="shared" ref="P5647:P5710" ca="1" si="1081">VLOOKUP($H5647,$G$7:$I$11,3,FALSE)</f>
        <v>#N/A</v>
      </c>
    </row>
    <row r="5648" spans="1:16">
      <c r="A5648" t="str">
        <f t="shared" si="1073"/>
        <v>11</v>
      </c>
      <c r="B5648" t="e">
        <f t="shared" ca="1" si="1074"/>
        <v>#N/A</v>
      </c>
      <c r="C5648" t="str">
        <f t="shared" si="1075"/>
        <v>SMPL-45-DT-GRP</v>
      </c>
      <c r="D5648" t="s">
        <v>7349</v>
      </c>
      <c r="E5648">
        <f t="shared" ca="1" si="1076"/>
        <v>0</v>
      </c>
      <c r="H5648">
        <f t="shared" ca="1" si="1077"/>
        <v>0</v>
      </c>
      <c r="I5648">
        <f t="shared" ca="1" si="1070"/>
        <v>0</v>
      </c>
      <c r="J5648">
        <f t="shared" ca="1" si="1071"/>
        <v>0</v>
      </c>
      <c r="K5648">
        <f t="shared" ca="1" si="1072"/>
        <v>0</v>
      </c>
      <c r="L5648">
        <f t="shared" ca="1" si="1078"/>
        <v>0</v>
      </c>
      <c r="M5648">
        <f t="shared" ca="1" si="1079"/>
        <v>0</v>
      </c>
      <c r="O5648" t="e">
        <f t="shared" ca="1" si="1080"/>
        <v>#N/A</v>
      </c>
      <c r="P5648" t="e">
        <f t="shared" ca="1" si="1081"/>
        <v>#N/A</v>
      </c>
    </row>
    <row r="5649" spans="1:16">
      <c r="A5649" t="str">
        <f t="shared" si="1073"/>
        <v>12</v>
      </c>
      <c r="B5649" t="e">
        <f t="shared" ca="1" si="1074"/>
        <v>#N/A</v>
      </c>
      <c r="C5649" t="str">
        <f t="shared" si="1075"/>
        <v>SMPL-45-DT-GRP</v>
      </c>
      <c r="D5649" t="s">
        <v>7350</v>
      </c>
      <c r="E5649">
        <f t="shared" ca="1" si="1076"/>
        <v>0</v>
      </c>
      <c r="H5649">
        <f t="shared" ca="1" si="1077"/>
        <v>0</v>
      </c>
      <c r="I5649">
        <f t="shared" ca="1" si="1070"/>
        <v>0</v>
      </c>
      <c r="J5649">
        <f t="shared" ca="1" si="1071"/>
        <v>0</v>
      </c>
      <c r="K5649">
        <f t="shared" ca="1" si="1072"/>
        <v>0</v>
      </c>
      <c r="L5649">
        <f t="shared" ca="1" si="1078"/>
        <v>0</v>
      </c>
      <c r="M5649">
        <f t="shared" ca="1" si="1079"/>
        <v>0</v>
      </c>
      <c r="O5649" t="e">
        <f t="shared" ca="1" si="1080"/>
        <v>#N/A</v>
      </c>
      <c r="P5649" t="e">
        <f t="shared" ca="1" si="1081"/>
        <v>#N/A</v>
      </c>
    </row>
    <row r="5650" spans="1:16">
      <c r="A5650" t="str">
        <f t="shared" si="1073"/>
        <v>13</v>
      </c>
      <c r="B5650" t="e">
        <f t="shared" ca="1" si="1074"/>
        <v>#N/A</v>
      </c>
      <c r="C5650" t="str">
        <f t="shared" si="1075"/>
        <v>SMPL-45-DT-GRP</v>
      </c>
      <c r="D5650" t="s">
        <v>7351</v>
      </c>
      <c r="E5650">
        <f t="shared" ca="1" si="1076"/>
        <v>0</v>
      </c>
      <c r="H5650">
        <f t="shared" ca="1" si="1077"/>
        <v>0</v>
      </c>
      <c r="I5650">
        <f t="shared" ca="1" si="1070"/>
        <v>0</v>
      </c>
      <c r="J5650">
        <f t="shared" ca="1" si="1071"/>
        <v>0</v>
      </c>
      <c r="K5650">
        <f t="shared" ca="1" si="1072"/>
        <v>0</v>
      </c>
      <c r="L5650">
        <f t="shared" ca="1" si="1078"/>
        <v>0</v>
      </c>
      <c r="M5650">
        <f t="shared" ca="1" si="1079"/>
        <v>0</v>
      </c>
      <c r="O5650" t="e">
        <f t="shared" ca="1" si="1080"/>
        <v>#N/A</v>
      </c>
      <c r="P5650" t="e">
        <f t="shared" ca="1" si="1081"/>
        <v>#N/A</v>
      </c>
    </row>
    <row r="5651" spans="1:16">
      <c r="A5651" t="str">
        <f t="shared" si="1073"/>
        <v>15</v>
      </c>
      <c r="B5651" t="e">
        <f t="shared" ca="1" si="1074"/>
        <v>#N/A</v>
      </c>
      <c r="C5651" t="str">
        <f t="shared" si="1075"/>
        <v>SMPL-45-DT-GRP</v>
      </c>
      <c r="D5651" t="s">
        <v>7352</v>
      </c>
      <c r="E5651">
        <f t="shared" ca="1" si="1076"/>
        <v>0</v>
      </c>
      <c r="H5651">
        <f t="shared" ca="1" si="1077"/>
        <v>0</v>
      </c>
      <c r="I5651">
        <f t="shared" ca="1" si="1070"/>
        <v>0</v>
      </c>
      <c r="J5651">
        <f t="shared" ca="1" si="1071"/>
        <v>0</v>
      </c>
      <c r="K5651">
        <f t="shared" ca="1" si="1072"/>
        <v>0</v>
      </c>
      <c r="L5651">
        <f t="shared" ca="1" si="1078"/>
        <v>0</v>
      </c>
      <c r="M5651">
        <f t="shared" ca="1" si="1079"/>
        <v>0</v>
      </c>
      <c r="O5651" t="e">
        <f t="shared" ca="1" si="1080"/>
        <v>#N/A</v>
      </c>
      <c r="P5651" t="e">
        <f t="shared" ca="1" si="1081"/>
        <v>#N/A</v>
      </c>
    </row>
    <row r="5652" spans="1:16">
      <c r="A5652" t="str">
        <f t="shared" si="1073"/>
        <v>01</v>
      </c>
      <c r="B5652" t="e">
        <f t="shared" ca="1" si="1074"/>
        <v>#N/A</v>
      </c>
      <c r="C5652" t="str">
        <f t="shared" si="1075"/>
        <v>SMPL-46-DT-GRP</v>
      </c>
      <c r="D5652" t="s">
        <v>7353</v>
      </c>
      <c r="E5652">
        <f t="shared" ca="1" si="1076"/>
        <v>0</v>
      </c>
      <c r="H5652">
        <f t="shared" ca="1" si="1077"/>
        <v>0</v>
      </c>
      <c r="I5652">
        <f t="shared" ca="1" si="1070"/>
        <v>0</v>
      </c>
      <c r="J5652">
        <f t="shared" ca="1" si="1071"/>
        <v>0</v>
      </c>
      <c r="K5652">
        <f t="shared" ca="1" si="1072"/>
        <v>0</v>
      </c>
      <c r="L5652">
        <f t="shared" ca="1" si="1078"/>
        <v>0</v>
      </c>
      <c r="M5652">
        <f t="shared" ca="1" si="1079"/>
        <v>0</v>
      </c>
      <c r="O5652" t="e">
        <f t="shared" ca="1" si="1080"/>
        <v>#N/A</v>
      </c>
      <c r="P5652" t="e">
        <f t="shared" ca="1" si="1081"/>
        <v>#N/A</v>
      </c>
    </row>
    <row r="5653" spans="1:16">
      <c r="A5653" t="str">
        <f t="shared" si="1073"/>
        <v>02</v>
      </c>
      <c r="B5653" t="e">
        <f t="shared" ca="1" si="1074"/>
        <v>#N/A</v>
      </c>
      <c r="C5653" t="str">
        <f t="shared" si="1075"/>
        <v>SMPL-46-DT-GRP</v>
      </c>
      <c r="D5653" t="s">
        <v>7354</v>
      </c>
      <c r="E5653">
        <f t="shared" ca="1" si="1076"/>
        <v>0</v>
      </c>
      <c r="H5653">
        <f t="shared" ca="1" si="1077"/>
        <v>0</v>
      </c>
      <c r="I5653">
        <f t="shared" ca="1" si="1070"/>
        <v>0</v>
      </c>
      <c r="J5653">
        <f t="shared" ca="1" si="1071"/>
        <v>0</v>
      </c>
      <c r="K5653">
        <f t="shared" ca="1" si="1072"/>
        <v>0</v>
      </c>
      <c r="L5653">
        <f t="shared" ca="1" si="1078"/>
        <v>0</v>
      </c>
      <c r="M5653">
        <f t="shared" ca="1" si="1079"/>
        <v>0</v>
      </c>
      <c r="O5653" t="e">
        <f t="shared" ca="1" si="1080"/>
        <v>#N/A</v>
      </c>
      <c r="P5653" t="e">
        <f t="shared" ca="1" si="1081"/>
        <v>#N/A</v>
      </c>
    </row>
    <row r="5654" spans="1:16">
      <c r="A5654" t="str">
        <f t="shared" si="1073"/>
        <v>03</v>
      </c>
      <c r="B5654" t="e">
        <f t="shared" ca="1" si="1074"/>
        <v>#N/A</v>
      </c>
      <c r="C5654" t="str">
        <f t="shared" si="1075"/>
        <v>SMPL-46-DT-GRP</v>
      </c>
      <c r="D5654" t="s">
        <v>7355</v>
      </c>
      <c r="E5654">
        <f t="shared" ca="1" si="1076"/>
        <v>0</v>
      </c>
      <c r="H5654">
        <f t="shared" ca="1" si="1077"/>
        <v>0</v>
      </c>
      <c r="I5654">
        <f t="shared" ca="1" si="1070"/>
        <v>0</v>
      </c>
      <c r="J5654">
        <f t="shared" ca="1" si="1071"/>
        <v>0</v>
      </c>
      <c r="K5654">
        <f t="shared" ca="1" si="1072"/>
        <v>0</v>
      </c>
      <c r="L5654">
        <f t="shared" ca="1" si="1078"/>
        <v>0</v>
      </c>
      <c r="M5654">
        <f t="shared" ca="1" si="1079"/>
        <v>0</v>
      </c>
      <c r="O5654" t="e">
        <f t="shared" ca="1" si="1080"/>
        <v>#N/A</v>
      </c>
      <c r="P5654" t="e">
        <f t="shared" ca="1" si="1081"/>
        <v>#N/A</v>
      </c>
    </row>
    <row r="5655" spans="1:16">
      <c r="A5655" t="str">
        <f t="shared" si="1073"/>
        <v>04</v>
      </c>
      <c r="B5655" t="e">
        <f t="shared" ca="1" si="1074"/>
        <v>#N/A</v>
      </c>
      <c r="C5655" t="str">
        <f t="shared" si="1075"/>
        <v>SMPL-46-DT-GRP</v>
      </c>
      <c r="D5655" t="s">
        <v>7356</v>
      </c>
      <c r="E5655">
        <f t="shared" ca="1" si="1076"/>
        <v>0</v>
      </c>
      <c r="H5655">
        <f t="shared" ca="1" si="1077"/>
        <v>0</v>
      </c>
      <c r="I5655">
        <f t="shared" ca="1" si="1070"/>
        <v>0</v>
      </c>
      <c r="J5655">
        <f t="shared" ca="1" si="1071"/>
        <v>0</v>
      </c>
      <c r="K5655">
        <f t="shared" ca="1" si="1072"/>
        <v>0</v>
      </c>
      <c r="L5655">
        <f t="shared" ca="1" si="1078"/>
        <v>0</v>
      </c>
      <c r="M5655">
        <f t="shared" ca="1" si="1079"/>
        <v>0</v>
      </c>
      <c r="O5655" t="e">
        <f t="shared" ca="1" si="1080"/>
        <v>#N/A</v>
      </c>
      <c r="P5655" t="e">
        <f t="shared" ca="1" si="1081"/>
        <v>#N/A</v>
      </c>
    </row>
    <row r="5656" spans="1:16">
      <c r="A5656" t="str">
        <f t="shared" si="1073"/>
        <v>05</v>
      </c>
      <c r="B5656" t="e">
        <f t="shared" ca="1" si="1074"/>
        <v>#N/A</v>
      </c>
      <c r="C5656" t="str">
        <f t="shared" si="1075"/>
        <v>SMPL-46-DT-GRP</v>
      </c>
      <c r="D5656" t="s">
        <v>7357</v>
      </c>
      <c r="E5656">
        <f t="shared" ca="1" si="1076"/>
        <v>0</v>
      </c>
      <c r="H5656">
        <f t="shared" ca="1" si="1077"/>
        <v>0</v>
      </c>
      <c r="I5656">
        <f t="shared" ca="1" si="1070"/>
        <v>0</v>
      </c>
      <c r="J5656">
        <f t="shared" ca="1" si="1071"/>
        <v>0</v>
      </c>
      <c r="K5656">
        <f t="shared" ca="1" si="1072"/>
        <v>0</v>
      </c>
      <c r="L5656">
        <f t="shared" ca="1" si="1078"/>
        <v>0</v>
      </c>
      <c r="M5656">
        <f t="shared" ca="1" si="1079"/>
        <v>0</v>
      </c>
      <c r="O5656" t="e">
        <f t="shared" ca="1" si="1080"/>
        <v>#N/A</v>
      </c>
      <c r="P5656" t="e">
        <f t="shared" ca="1" si="1081"/>
        <v>#N/A</v>
      </c>
    </row>
    <row r="5657" spans="1:16">
      <c r="A5657" t="str">
        <f t="shared" si="1073"/>
        <v>06</v>
      </c>
      <c r="B5657" t="e">
        <f t="shared" ca="1" si="1074"/>
        <v>#N/A</v>
      </c>
      <c r="C5657" t="str">
        <f t="shared" si="1075"/>
        <v>SMPL-46-DT-GRP</v>
      </c>
      <c r="D5657" t="s">
        <v>7358</v>
      </c>
      <c r="E5657">
        <f t="shared" ca="1" si="1076"/>
        <v>0</v>
      </c>
      <c r="H5657">
        <f t="shared" ca="1" si="1077"/>
        <v>0</v>
      </c>
      <c r="I5657">
        <f t="shared" ca="1" si="1070"/>
        <v>0</v>
      </c>
      <c r="J5657">
        <f t="shared" ca="1" si="1071"/>
        <v>0</v>
      </c>
      <c r="K5657">
        <f t="shared" ca="1" si="1072"/>
        <v>0</v>
      </c>
      <c r="L5657">
        <f t="shared" ca="1" si="1078"/>
        <v>0</v>
      </c>
      <c r="M5657">
        <f t="shared" ca="1" si="1079"/>
        <v>0</v>
      </c>
      <c r="O5657" t="e">
        <f t="shared" ca="1" si="1080"/>
        <v>#N/A</v>
      </c>
      <c r="P5657" t="e">
        <f t="shared" ca="1" si="1081"/>
        <v>#N/A</v>
      </c>
    </row>
    <row r="5658" spans="1:16">
      <c r="A5658" t="str">
        <f t="shared" si="1073"/>
        <v>07</v>
      </c>
      <c r="B5658" t="e">
        <f t="shared" ca="1" si="1074"/>
        <v>#N/A</v>
      </c>
      <c r="C5658" t="str">
        <f t="shared" si="1075"/>
        <v>SMPL-46-DT-GRP</v>
      </c>
      <c r="D5658" t="s">
        <v>7359</v>
      </c>
      <c r="E5658">
        <f t="shared" ca="1" si="1076"/>
        <v>0</v>
      </c>
      <c r="H5658">
        <f t="shared" ca="1" si="1077"/>
        <v>0</v>
      </c>
      <c r="I5658">
        <f t="shared" ca="1" si="1070"/>
        <v>0</v>
      </c>
      <c r="J5658">
        <f t="shared" ca="1" si="1071"/>
        <v>0</v>
      </c>
      <c r="K5658">
        <f t="shared" ca="1" si="1072"/>
        <v>0</v>
      </c>
      <c r="L5658">
        <f t="shared" ca="1" si="1078"/>
        <v>0</v>
      </c>
      <c r="M5658">
        <f t="shared" ca="1" si="1079"/>
        <v>0</v>
      </c>
      <c r="O5658" t="e">
        <f t="shared" ca="1" si="1080"/>
        <v>#N/A</v>
      </c>
      <c r="P5658" t="e">
        <f t="shared" ca="1" si="1081"/>
        <v>#N/A</v>
      </c>
    </row>
    <row r="5659" spans="1:16">
      <c r="A5659" t="str">
        <f t="shared" si="1073"/>
        <v>08</v>
      </c>
      <c r="B5659" t="e">
        <f t="shared" ca="1" si="1074"/>
        <v>#N/A</v>
      </c>
      <c r="C5659" t="str">
        <f t="shared" si="1075"/>
        <v>SMPL-46-DT-GRP</v>
      </c>
      <c r="D5659" t="s">
        <v>7360</v>
      </c>
      <c r="E5659">
        <f t="shared" ca="1" si="1076"/>
        <v>0</v>
      </c>
      <c r="H5659">
        <f t="shared" ca="1" si="1077"/>
        <v>0</v>
      </c>
      <c r="I5659">
        <f t="shared" ca="1" si="1070"/>
        <v>0</v>
      </c>
      <c r="J5659">
        <f t="shared" ca="1" si="1071"/>
        <v>0</v>
      </c>
      <c r="K5659">
        <f t="shared" ca="1" si="1072"/>
        <v>0</v>
      </c>
      <c r="L5659">
        <f t="shared" ca="1" si="1078"/>
        <v>0</v>
      </c>
      <c r="M5659">
        <f t="shared" ca="1" si="1079"/>
        <v>0</v>
      </c>
      <c r="O5659" t="e">
        <f t="shared" ca="1" si="1080"/>
        <v>#N/A</v>
      </c>
      <c r="P5659" t="e">
        <f t="shared" ca="1" si="1081"/>
        <v>#N/A</v>
      </c>
    </row>
    <row r="5660" spans="1:16">
      <c r="A5660" t="str">
        <f t="shared" si="1073"/>
        <v>09</v>
      </c>
      <c r="B5660" t="e">
        <f t="shared" ca="1" si="1074"/>
        <v>#N/A</v>
      </c>
      <c r="C5660" t="str">
        <f t="shared" si="1075"/>
        <v>SMPL-46-DT-GRP</v>
      </c>
      <c r="D5660" t="s">
        <v>7361</v>
      </c>
      <c r="E5660">
        <f t="shared" ca="1" si="1076"/>
        <v>0</v>
      </c>
      <c r="H5660">
        <f t="shared" ca="1" si="1077"/>
        <v>0</v>
      </c>
      <c r="I5660">
        <f t="shared" ca="1" si="1070"/>
        <v>0</v>
      </c>
      <c r="J5660">
        <f t="shared" ca="1" si="1071"/>
        <v>0</v>
      </c>
      <c r="K5660">
        <f t="shared" ca="1" si="1072"/>
        <v>0</v>
      </c>
      <c r="L5660">
        <f t="shared" ca="1" si="1078"/>
        <v>0</v>
      </c>
      <c r="M5660">
        <f t="shared" ca="1" si="1079"/>
        <v>0</v>
      </c>
      <c r="O5660" t="e">
        <f t="shared" ca="1" si="1080"/>
        <v>#N/A</v>
      </c>
      <c r="P5660" t="e">
        <f t="shared" ca="1" si="1081"/>
        <v>#N/A</v>
      </c>
    </row>
    <row r="5661" spans="1:16">
      <c r="A5661" t="str">
        <f t="shared" si="1073"/>
        <v>10</v>
      </c>
      <c r="B5661" t="e">
        <f t="shared" ca="1" si="1074"/>
        <v>#N/A</v>
      </c>
      <c r="C5661" t="str">
        <f t="shared" si="1075"/>
        <v>SMPL-46-DT-GRP</v>
      </c>
      <c r="D5661" t="s">
        <v>7362</v>
      </c>
      <c r="E5661">
        <f t="shared" ca="1" si="1076"/>
        <v>0</v>
      </c>
      <c r="H5661">
        <f t="shared" ca="1" si="1077"/>
        <v>0</v>
      </c>
      <c r="I5661">
        <f t="shared" ca="1" si="1070"/>
        <v>0</v>
      </c>
      <c r="J5661">
        <f t="shared" ca="1" si="1071"/>
        <v>0</v>
      </c>
      <c r="K5661">
        <f t="shared" ca="1" si="1072"/>
        <v>0</v>
      </c>
      <c r="L5661">
        <f t="shared" ca="1" si="1078"/>
        <v>0</v>
      </c>
      <c r="M5661">
        <f t="shared" ca="1" si="1079"/>
        <v>0</v>
      </c>
      <c r="O5661" t="e">
        <f t="shared" ca="1" si="1080"/>
        <v>#N/A</v>
      </c>
      <c r="P5661" t="e">
        <f t="shared" ca="1" si="1081"/>
        <v>#N/A</v>
      </c>
    </row>
    <row r="5662" spans="1:16">
      <c r="A5662" t="str">
        <f t="shared" si="1073"/>
        <v>100</v>
      </c>
      <c r="B5662" t="e">
        <f t="shared" ca="1" si="1074"/>
        <v>#N/A</v>
      </c>
      <c r="C5662" t="str">
        <f t="shared" si="1075"/>
        <v>SMPL-46-DT-GRP</v>
      </c>
      <c r="D5662" t="s">
        <v>7363</v>
      </c>
      <c r="E5662">
        <f t="shared" ca="1" si="1076"/>
        <v>0</v>
      </c>
      <c r="H5662">
        <f t="shared" ca="1" si="1077"/>
        <v>0</v>
      </c>
      <c r="I5662">
        <f t="shared" ca="1" si="1070"/>
        <v>0</v>
      </c>
      <c r="J5662">
        <f t="shared" ca="1" si="1071"/>
        <v>0</v>
      </c>
      <c r="K5662">
        <f t="shared" ca="1" si="1072"/>
        <v>0</v>
      </c>
      <c r="L5662">
        <f t="shared" ca="1" si="1078"/>
        <v>0</v>
      </c>
      <c r="M5662">
        <f t="shared" ca="1" si="1079"/>
        <v>0</v>
      </c>
      <c r="O5662" t="e">
        <f t="shared" ca="1" si="1080"/>
        <v>#N/A</v>
      </c>
      <c r="P5662" t="e">
        <f t="shared" ca="1" si="1081"/>
        <v>#N/A</v>
      </c>
    </row>
    <row r="5663" spans="1:16">
      <c r="A5663" t="str">
        <f t="shared" si="1073"/>
        <v>11</v>
      </c>
      <c r="B5663" t="e">
        <f t="shared" ca="1" si="1074"/>
        <v>#N/A</v>
      </c>
      <c r="C5663" t="str">
        <f t="shared" si="1075"/>
        <v>SMPL-46-DT-GRP</v>
      </c>
      <c r="D5663" t="s">
        <v>7364</v>
      </c>
      <c r="E5663">
        <f t="shared" ca="1" si="1076"/>
        <v>0</v>
      </c>
      <c r="H5663">
        <f t="shared" ca="1" si="1077"/>
        <v>0</v>
      </c>
      <c r="I5663">
        <f t="shared" ca="1" si="1070"/>
        <v>0</v>
      </c>
      <c r="J5663">
        <f t="shared" ca="1" si="1071"/>
        <v>0</v>
      </c>
      <c r="K5663">
        <f t="shared" ca="1" si="1072"/>
        <v>0</v>
      </c>
      <c r="L5663">
        <f t="shared" ca="1" si="1078"/>
        <v>0</v>
      </c>
      <c r="M5663">
        <f t="shared" ca="1" si="1079"/>
        <v>0</v>
      </c>
      <c r="O5663" t="e">
        <f t="shared" ca="1" si="1080"/>
        <v>#N/A</v>
      </c>
      <c r="P5663" t="e">
        <f t="shared" ca="1" si="1081"/>
        <v>#N/A</v>
      </c>
    </row>
    <row r="5664" spans="1:16">
      <c r="A5664" t="str">
        <f t="shared" si="1073"/>
        <v>12</v>
      </c>
      <c r="B5664" t="e">
        <f t="shared" ca="1" si="1074"/>
        <v>#N/A</v>
      </c>
      <c r="C5664" t="str">
        <f t="shared" si="1075"/>
        <v>SMPL-46-DT-GRP</v>
      </c>
      <c r="D5664" t="s">
        <v>7365</v>
      </c>
      <c r="E5664">
        <f t="shared" ca="1" si="1076"/>
        <v>0</v>
      </c>
      <c r="H5664">
        <f t="shared" ca="1" si="1077"/>
        <v>0</v>
      </c>
      <c r="I5664">
        <f t="shared" ca="1" si="1070"/>
        <v>0</v>
      </c>
      <c r="J5664">
        <f t="shared" ca="1" si="1071"/>
        <v>0</v>
      </c>
      <c r="K5664">
        <f t="shared" ca="1" si="1072"/>
        <v>0</v>
      </c>
      <c r="L5664">
        <f t="shared" ca="1" si="1078"/>
        <v>0</v>
      </c>
      <c r="M5664">
        <f t="shared" ca="1" si="1079"/>
        <v>0</v>
      </c>
      <c r="O5664" t="e">
        <f t="shared" ca="1" si="1080"/>
        <v>#N/A</v>
      </c>
      <c r="P5664" t="e">
        <f t="shared" ca="1" si="1081"/>
        <v>#N/A</v>
      </c>
    </row>
    <row r="5665" spans="1:16">
      <c r="A5665" t="str">
        <f t="shared" si="1073"/>
        <v>13</v>
      </c>
      <c r="B5665" t="e">
        <f t="shared" ca="1" si="1074"/>
        <v>#N/A</v>
      </c>
      <c r="C5665" t="str">
        <f t="shared" si="1075"/>
        <v>SMPL-46-DT-GRP</v>
      </c>
      <c r="D5665" t="s">
        <v>7366</v>
      </c>
      <c r="E5665">
        <f t="shared" ca="1" si="1076"/>
        <v>0</v>
      </c>
      <c r="H5665">
        <f t="shared" ca="1" si="1077"/>
        <v>0</v>
      </c>
      <c r="I5665">
        <f t="shared" ca="1" si="1070"/>
        <v>0</v>
      </c>
      <c r="J5665">
        <f t="shared" ca="1" si="1071"/>
        <v>0</v>
      </c>
      <c r="K5665">
        <f t="shared" ca="1" si="1072"/>
        <v>0</v>
      </c>
      <c r="L5665">
        <f t="shared" ca="1" si="1078"/>
        <v>0</v>
      </c>
      <c r="M5665">
        <f t="shared" ca="1" si="1079"/>
        <v>0</v>
      </c>
      <c r="O5665" t="e">
        <f t="shared" ca="1" si="1080"/>
        <v>#N/A</v>
      </c>
      <c r="P5665" t="e">
        <f t="shared" ca="1" si="1081"/>
        <v>#N/A</v>
      </c>
    </row>
    <row r="5666" spans="1:16">
      <c r="A5666" t="str">
        <f t="shared" si="1073"/>
        <v>15</v>
      </c>
      <c r="B5666" t="e">
        <f t="shared" ca="1" si="1074"/>
        <v>#N/A</v>
      </c>
      <c r="C5666" t="str">
        <f t="shared" si="1075"/>
        <v>SMPL-46-DT-GRP</v>
      </c>
      <c r="D5666" t="s">
        <v>7367</v>
      </c>
      <c r="E5666">
        <f t="shared" ca="1" si="1076"/>
        <v>0</v>
      </c>
      <c r="H5666">
        <f t="shared" ca="1" si="1077"/>
        <v>0</v>
      </c>
      <c r="I5666">
        <f t="shared" ca="1" si="1070"/>
        <v>0</v>
      </c>
      <c r="J5666">
        <f t="shared" ca="1" si="1071"/>
        <v>0</v>
      </c>
      <c r="K5666">
        <f t="shared" ca="1" si="1072"/>
        <v>0</v>
      </c>
      <c r="L5666">
        <f t="shared" ca="1" si="1078"/>
        <v>0</v>
      </c>
      <c r="M5666">
        <f t="shared" ca="1" si="1079"/>
        <v>0</v>
      </c>
      <c r="O5666" t="e">
        <f t="shared" ca="1" si="1080"/>
        <v>#N/A</v>
      </c>
      <c r="P5666" t="e">
        <f t="shared" ca="1" si="1081"/>
        <v>#N/A</v>
      </c>
    </row>
    <row r="5667" spans="1:16">
      <c r="A5667" t="str">
        <f t="shared" si="1073"/>
        <v>01</v>
      </c>
      <c r="B5667" t="e">
        <f t="shared" ca="1" si="1074"/>
        <v>#N/A</v>
      </c>
      <c r="C5667" t="str">
        <f t="shared" si="1075"/>
        <v>SMPL-47-DT-GRP</v>
      </c>
      <c r="D5667" t="s">
        <v>7368</v>
      </c>
      <c r="E5667">
        <f t="shared" ca="1" si="1076"/>
        <v>0</v>
      </c>
      <c r="H5667">
        <f t="shared" ca="1" si="1077"/>
        <v>0</v>
      </c>
      <c r="I5667">
        <f t="shared" ca="1" si="1070"/>
        <v>0</v>
      </c>
      <c r="J5667">
        <f t="shared" ca="1" si="1071"/>
        <v>0</v>
      </c>
      <c r="K5667">
        <f t="shared" ca="1" si="1072"/>
        <v>0</v>
      </c>
      <c r="L5667">
        <f t="shared" ca="1" si="1078"/>
        <v>0</v>
      </c>
      <c r="M5667">
        <f t="shared" ca="1" si="1079"/>
        <v>0</v>
      </c>
      <c r="O5667" t="e">
        <f t="shared" ca="1" si="1080"/>
        <v>#N/A</v>
      </c>
      <c r="P5667" t="e">
        <f t="shared" ca="1" si="1081"/>
        <v>#N/A</v>
      </c>
    </row>
    <row r="5668" spans="1:16">
      <c r="A5668" t="str">
        <f t="shared" si="1073"/>
        <v>02</v>
      </c>
      <c r="B5668" t="e">
        <f t="shared" ca="1" si="1074"/>
        <v>#N/A</v>
      </c>
      <c r="C5668" t="str">
        <f t="shared" si="1075"/>
        <v>SMPL-47-DT-GRP</v>
      </c>
      <c r="D5668" t="s">
        <v>7369</v>
      </c>
      <c r="E5668">
        <f t="shared" ca="1" si="1076"/>
        <v>0</v>
      </c>
      <c r="H5668">
        <f t="shared" ca="1" si="1077"/>
        <v>0</v>
      </c>
      <c r="I5668">
        <f t="shared" ca="1" si="1070"/>
        <v>0</v>
      </c>
      <c r="J5668">
        <f t="shared" ca="1" si="1071"/>
        <v>0</v>
      </c>
      <c r="K5668">
        <f t="shared" ca="1" si="1072"/>
        <v>0</v>
      </c>
      <c r="L5668">
        <f t="shared" ca="1" si="1078"/>
        <v>0</v>
      </c>
      <c r="M5668">
        <f t="shared" ca="1" si="1079"/>
        <v>0</v>
      </c>
      <c r="O5668" t="e">
        <f t="shared" ca="1" si="1080"/>
        <v>#N/A</v>
      </c>
      <c r="P5668" t="e">
        <f t="shared" ca="1" si="1081"/>
        <v>#N/A</v>
      </c>
    </row>
    <row r="5669" spans="1:16">
      <c r="A5669" t="str">
        <f t="shared" si="1073"/>
        <v>03</v>
      </c>
      <c r="B5669" t="e">
        <f t="shared" ca="1" si="1074"/>
        <v>#N/A</v>
      </c>
      <c r="C5669" t="str">
        <f t="shared" si="1075"/>
        <v>SMPL-47-DT-GRP</v>
      </c>
      <c r="D5669" t="s">
        <v>7370</v>
      </c>
      <c r="E5669">
        <f t="shared" ca="1" si="1076"/>
        <v>0</v>
      </c>
      <c r="H5669">
        <f t="shared" ca="1" si="1077"/>
        <v>0</v>
      </c>
      <c r="I5669">
        <f t="shared" ca="1" si="1070"/>
        <v>0</v>
      </c>
      <c r="J5669">
        <f t="shared" ca="1" si="1071"/>
        <v>0</v>
      </c>
      <c r="K5669">
        <f t="shared" ca="1" si="1072"/>
        <v>0</v>
      </c>
      <c r="L5669">
        <f t="shared" ca="1" si="1078"/>
        <v>0</v>
      </c>
      <c r="M5669">
        <f t="shared" ca="1" si="1079"/>
        <v>0</v>
      </c>
      <c r="O5669" t="e">
        <f t="shared" ca="1" si="1080"/>
        <v>#N/A</v>
      </c>
      <c r="P5669" t="e">
        <f t="shared" ca="1" si="1081"/>
        <v>#N/A</v>
      </c>
    </row>
    <row r="5670" spans="1:16">
      <c r="A5670" t="str">
        <f t="shared" si="1073"/>
        <v>04</v>
      </c>
      <c r="B5670" t="e">
        <f t="shared" ca="1" si="1074"/>
        <v>#N/A</v>
      </c>
      <c r="C5670" t="str">
        <f t="shared" si="1075"/>
        <v>SMPL-47-DT-GRP</v>
      </c>
      <c r="D5670" t="s">
        <v>7371</v>
      </c>
      <c r="E5670">
        <f t="shared" ca="1" si="1076"/>
        <v>0</v>
      </c>
      <c r="H5670">
        <f t="shared" ca="1" si="1077"/>
        <v>0</v>
      </c>
      <c r="I5670">
        <f t="shared" ca="1" si="1070"/>
        <v>0</v>
      </c>
      <c r="J5670">
        <f t="shared" ca="1" si="1071"/>
        <v>0</v>
      </c>
      <c r="K5670">
        <f t="shared" ca="1" si="1072"/>
        <v>0</v>
      </c>
      <c r="L5670">
        <f t="shared" ca="1" si="1078"/>
        <v>0</v>
      </c>
      <c r="M5670">
        <f t="shared" ca="1" si="1079"/>
        <v>0</v>
      </c>
      <c r="O5670" t="e">
        <f t="shared" ca="1" si="1080"/>
        <v>#N/A</v>
      </c>
      <c r="P5670" t="e">
        <f t="shared" ca="1" si="1081"/>
        <v>#N/A</v>
      </c>
    </row>
    <row r="5671" spans="1:16">
      <c r="A5671" t="str">
        <f t="shared" si="1073"/>
        <v>05</v>
      </c>
      <c r="B5671" t="e">
        <f t="shared" ca="1" si="1074"/>
        <v>#N/A</v>
      </c>
      <c r="C5671" t="str">
        <f t="shared" si="1075"/>
        <v>SMPL-47-DT-GRP</v>
      </c>
      <c r="D5671" t="s">
        <v>7372</v>
      </c>
      <c r="E5671">
        <f t="shared" ca="1" si="1076"/>
        <v>0</v>
      </c>
      <c r="H5671">
        <f t="shared" ca="1" si="1077"/>
        <v>0</v>
      </c>
      <c r="I5671">
        <f t="shared" ca="1" si="1070"/>
        <v>0</v>
      </c>
      <c r="J5671">
        <f t="shared" ca="1" si="1071"/>
        <v>0</v>
      </c>
      <c r="K5671">
        <f t="shared" ca="1" si="1072"/>
        <v>0</v>
      </c>
      <c r="L5671">
        <f t="shared" ca="1" si="1078"/>
        <v>0</v>
      </c>
      <c r="M5671">
        <f t="shared" ca="1" si="1079"/>
        <v>0</v>
      </c>
      <c r="O5671" t="e">
        <f t="shared" ca="1" si="1080"/>
        <v>#N/A</v>
      </c>
      <c r="P5671" t="e">
        <f t="shared" ca="1" si="1081"/>
        <v>#N/A</v>
      </c>
    </row>
    <row r="5672" spans="1:16">
      <c r="A5672" t="str">
        <f t="shared" si="1073"/>
        <v>06</v>
      </c>
      <c r="B5672" t="e">
        <f t="shared" ca="1" si="1074"/>
        <v>#N/A</v>
      </c>
      <c r="C5672" t="str">
        <f t="shared" si="1075"/>
        <v>SMPL-47-DT-GRP</v>
      </c>
      <c r="D5672" t="s">
        <v>7373</v>
      </c>
      <c r="E5672">
        <f t="shared" ca="1" si="1076"/>
        <v>0</v>
      </c>
      <c r="H5672">
        <f t="shared" ca="1" si="1077"/>
        <v>0</v>
      </c>
      <c r="I5672">
        <f t="shared" ca="1" si="1070"/>
        <v>0</v>
      </c>
      <c r="J5672">
        <f t="shared" ca="1" si="1071"/>
        <v>0</v>
      </c>
      <c r="K5672">
        <f t="shared" ca="1" si="1072"/>
        <v>0</v>
      </c>
      <c r="L5672">
        <f t="shared" ca="1" si="1078"/>
        <v>0</v>
      </c>
      <c r="M5672">
        <f t="shared" ca="1" si="1079"/>
        <v>0</v>
      </c>
      <c r="O5672" t="e">
        <f t="shared" ca="1" si="1080"/>
        <v>#N/A</v>
      </c>
      <c r="P5672" t="e">
        <f t="shared" ca="1" si="1081"/>
        <v>#N/A</v>
      </c>
    </row>
    <row r="5673" spans="1:16">
      <c r="A5673" t="str">
        <f t="shared" si="1073"/>
        <v>07</v>
      </c>
      <c r="B5673" t="e">
        <f t="shared" ca="1" si="1074"/>
        <v>#N/A</v>
      </c>
      <c r="C5673" t="str">
        <f t="shared" si="1075"/>
        <v>SMPL-47-DT-GRP</v>
      </c>
      <c r="D5673" t="s">
        <v>7374</v>
      </c>
      <c r="E5673">
        <f t="shared" ca="1" si="1076"/>
        <v>0</v>
      </c>
      <c r="H5673">
        <f t="shared" ca="1" si="1077"/>
        <v>0</v>
      </c>
      <c r="I5673">
        <f t="shared" ca="1" si="1070"/>
        <v>0</v>
      </c>
      <c r="J5673">
        <f t="shared" ca="1" si="1071"/>
        <v>0</v>
      </c>
      <c r="K5673">
        <f t="shared" ca="1" si="1072"/>
        <v>0</v>
      </c>
      <c r="L5673">
        <f t="shared" ca="1" si="1078"/>
        <v>0</v>
      </c>
      <c r="M5673">
        <f t="shared" ca="1" si="1079"/>
        <v>0</v>
      </c>
      <c r="O5673" t="e">
        <f t="shared" ca="1" si="1080"/>
        <v>#N/A</v>
      </c>
      <c r="P5673" t="e">
        <f t="shared" ca="1" si="1081"/>
        <v>#N/A</v>
      </c>
    </row>
    <row r="5674" spans="1:16">
      <c r="A5674" t="str">
        <f t="shared" si="1073"/>
        <v>08</v>
      </c>
      <c r="B5674" t="e">
        <f t="shared" ca="1" si="1074"/>
        <v>#N/A</v>
      </c>
      <c r="C5674" t="str">
        <f t="shared" si="1075"/>
        <v>SMPL-47-DT-GRP</v>
      </c>
      <c r="D5674" t="s">
        <v>7375</v>
      </c>
      <c r="E5674">
        <f t="shared" ca="1" si="1076"/>
        <v>0</v>
      </c>
      <c r="H5674">
        <f t="shared" ca="1" si="1077"/>
        <v>0</v>
      </c>
      <c r="I5674">
        <f t="shared" ca="1" si="1070"/>
        <v>0</v>
      </c>
      <c r="J5674">
        <f t="shared" ca="1" si="1071"/>
        <v>0</v>
      </c>
      <c r="K5674">
        <f t="shared" ca="1" si="1072"/>
        <v>0</v>
      </c>
      <c r="L5674">
        <f t="shared" ca="1" si="1078"/>
        <v>0</v>
      </c>
      <c r="M5674">
        <f t="shared" ca="1" si="1079"/>
        <v>0</v>
      </c>
      <c r="O5674" t="e">
        <f t="shared" ca="1" si="1080"/>
        <v>#N/A</v>
      </c>
      <c r="P5674" t="e">
        <f t="shared" ca="1" si="1081"/>
        <v>#N/A</v>
      </c>
    </row>
    <row r="5675" spans="1:16">
      <c r="A5675" t="str">
        <f t="shared" si="1073"/>
        <v>09</v>
      </c>
      <c r="B5675" t="e">
        <f t="shared" ca="1" si="1074"/>
        <v>#N/A</v>
      </c>
      <c r="C5675" t="str">
        <f t="shared" si="1075"/>
        <v>SMPL-47-DT-GRP</v>
      </c>
      <c r="D5675" t="s">
        <v>7376</v>
      </c>
      <c r="E5675">
        <f t="shared" ca="1" si="1076"/>
        <v>0</v>
      </c>
      <c r="H5675">
        <f t="shared" ca="1" si="1077"/>
        <v>0</v>
      </c>
      <c r="I5675">
        <f t="shared" ca="1" si="1070"/>
        <v>0</v>
      </c>
      <c r="J5675">
        <f t="shared" ca="1" si="1071"/>
        <v>0</v>
      </c>
      <c r="K5675">
        <f t="shared" ca="1" si="1072"/>
        <v>0</v>
      </c>
      <c r="L5675">
        <f t="shared" ca="1" si="1078"/>
        <v>0</v>
      </c>
      <c r="M5675">
        <f t="shared" ca="1" si="1079"/>
        <v>0</v>
      </c>
      <c r="O5675" t="e">
        <f t="shared" ca="1" si="1080"/>
        <v>#N/A</v>
      </c>
      <c r="P5675" t="e">
        <f t="shared" ca="1" si="1081"/>
        <v>#N/A</v>
      </c>
    </row>
    <row r="5676" spans="1:16">
      <c r="A5676" t="str">
        <f t="shared" si="1073"/>
        <v>10</v>
      </c>
      <c r="B5676" t="e">
        <f t="shared" ca="1" si="1074"/>
        <v>#N/A</v>
      </c>
      <c r="C5676" t="str">
        <f t="shared" si="1075"/>
        <v>SMPL-47-DT-GRP</v>
      </c>
      <c r="D5676" t="s">
        <v>7377</v>
      </c>
      <c r="E5676">
        <f t="shared" ca="1" si="1076"/>
        <v>0</v>
      </c>
      <c r="H5676">
        <f t="shared" ca="1" si="1077"/>
        <v>0</v>
      </c>
      <c r="I5676">
        <f t="shared" ca="1" si="1070"/>
        <v>0</v>
      </c>
      <c r="J5676">
        <f t="shared" ca="1" si="1071"/>
        <v>0</v>
      </c>
      <c r="K5676">
        <f t="shared" ca="1" si="1072"/>
        <v>0</v>
      </c>
      <c r="L5676">
        <f t="shared" ca="1" si="1078"/>
        <v>0</v>
      </c>
      <c r="M5676">
        <f t="shared" ca="1" si="1079"/>
        <v>0</v>
      </c>
      <c r="O5676" t="e">
        <f t="shared" ca="1" si="1080"/>
        <v>#N/A</v>
      </c>
      <c r="P5676" t="e">
        <f t="shared" ca="1" si="1081"/>
        <v>#N/A</v>
      </c>
    </row>
    <row r="5677" spans="1:16">
      <c r="A5677" t="str">
        <f t="shared" si="1073"/>
        <v>100</v>
      </c>
      <c r="B5677" t="e">
        <f t="shared" ca="1" si="1074"/>
        <v>#N/A</v>
      </c>
      <c r="C5677" t="str">
        <f t="shared" si="1075"/>
        <v>SMPL-47-DT-GRP</v>
      </c>
      <c r="D5677" t="s">
        <v>7378</v>
      </c>
      <c r="E5677">
        <f t="shared" ca="1" si="1076"/>
        <v>0</v>
      </c>
      <c r="H5677">
        <f t="shared" ca="1" si="1077"/>
        <v>0</v>
      </c>
      <c r="I5677">
        <f t="shared" ca="1" si="1070"/>
        <v>0</v>
      </c>
      <c r="J5677">
        <f t="shared" ca="1" si="1071"/>
        <v>0</v>
      </c>
      <c r="K5677">
        <f t="shared" ca="1" si="1072"/>
        <v>0</v>
      </c>
      <c r="L5677">
        <f t="shared" ca="1" si="1078"/>
        <v>0</v>
      </c>
      <c r="M5677">
        <f t="shared" ca="1" si="1079"/>
        <v>0</v>
      </c>
      <c r="O5677" t="e">
        <f t="shared" ca="1" si="1080"/>
        <v>#N/A</v>
      </c>
      <c r="P5677" t="e">
        <f t="shared" ca="1" si="1081"/>
        <v>#N/A</v>
      </c>
    </row>
    <row r="5678" spans="1:16">
      <c r="A5678" t="str">
        <f t="shared" si="1073"/>
        <v>11</v>
      </c>
      <c r="B5678" t="e">
        <f t="shared" ca="1" si="1074"/>
        <v>#N/A</v>
      </c>
      <c r="C5678" t="str">
        <f t="shared" si="1075"/>
        <v>SMPL-47-DT-GRP</v>
      </c>
      <c r="D5678" t="s">
        <v>7379</v>
      </c>
      <c r="E5678">
        <f t="shared" ca="1" si="1076"/>
        <v>0</v>
      </c>
      <c r="H5678">
        <f t="shared" ca="1" si="1077"/>
        <v>0</v>
      </c>
      <c r="I5678">
        <f t="shared" ca="1" si="1070"/>
        <v>0</v>
      </c>
      <c r="J5678">
        <f t="shared" ca="1" si="1071"/>
        <v>0</v>
      </c>
      <c r="K5678">
        <f t="shared" ca="1" si="1072"/>
        <v>0</v>
      </c>
      <c r="L5678">
        <f t="shared" ca="1" si="1078"/>
        <v>0</v>
      </c>
      <c r="M5678">
        <f t="shared" ca="1" si="1079"/>
        <v>0</v>
      </c>
      <c r="O5678" t="e">
        <f t="shared" ca="1" si="1080"/>
        <v>#N/A</v>
      </c>
      <c r="P5678" t="e">
        <f t="shared" ca="1" si="1081"/>
        <v>#N/A</v>
      </c>
    </row>
    <row r="5679" spans="1:16">
      <c r="A5679" t="str">
        <f t="shared" si="1073"/>
        <v>12</v>
      </c>
      <c r="B5679" t="e">
        <f t="shared" ca="1" si="1074"/>
        <v>#N/A</v>
      </c>
      <c r="C5679" t="str">
        <f t="shared" si="1075"/>
        <v>SMPL-47-DT-GRP</v>
      </c>
      <c r="D5679" t="s">
        <v>7380</v>
      </c>
      <c r="E5679">
        <f t="shared" ca="1" si="1076"/>
        <v>0</v>
      </c>
      <c r="H5679">
        <f t="shared" ca="1" si="1077"/>
        <v>0</v>
      </c>
      <c r="I5679">
        <f t="shared" ca="1" si="1070"/>
        <v>0</v>
      </c>
      <c r="J5679">
        <f t="shared" ca="1" si="1071"/>
        <v>0</v>
      </c>
      <c r="K5679">
        <f t="shared" ca="1" si="1072"/>
        <v>0</v>
      </c>
      <c r="L5679">
        <f t="shared" ca="1" si="1078"/>
        <v>0</v>
      </c>
      <c r="M5679">
        <f t="shared" ca="1" si="1079"/>
        <v>0</v>
      </c>
      <c r="O5679" t="e">
        <f t="shared" ca="1" si="1080"/>
        <v>#N/A</v>
      </c>
      <c r="P5679" t="e">
        <f t="shared" ca="1" si="1081"/>
        <v>#N/A</v>
      </c>
    </row>
    <row r="5680" spans="1:16">
      <c r="A5680" t="str">
        <f t="shared" si="1073"/>
        <v>13</v>
      </c>
      <c r="B5680" t="e">
        <f t="shared" ca="1" si="1074"/>
        <v>#N/A</v>
      </c>
      <c r="C5680" t="str">
        <f t="shared" si="1075"/>
        <v>SMPL-47-DT-GRP</v>
      </c>
      <c r="D5680" t="s">
        <v>7381</v>
      </c>
      <c r="E5680">
        <f t="shared" ca="1" si="1076"/>
        <v>0</v>
      </c>
      <c r="H5680">
        <f t="shared" ca="1" si="1077"/>
        <v>0</v>
      </c>
      <c r="I5680">
        <f t="shared" ref="I5680:I5743" ca="1" si="1082">IF(IFERROR(VLOOKUP(C5680,INDIRECT($G$7&amp;"D:D"),1,FALSE),0)&lt;&gt;0,I$13,0)</f>
        <v>0</v>
      </c>
      <c r="J5680">
        <f t="shared" ref="J5680:J5743" ca="1" si="1083">IF(IFERROR(VLOOKUP(C5680,INDIRECT($G$8&amp;"D:D"),1,FALSE),0)&lt;&gt;0,J$13,0)</f>
        <v>0</v>
      </c>
      <c r="K5680">
        <f t="shared" ca="1" si="1072"/>
        <v>0</v>
      </c>
      <c r="L5680">
        <f t="shared" ca="1" si="1078"/>
        <v>0</v>
      </c>
      <c r="M5680">
        <f t="shared" ca="1" si="1079"/>
        <v>0</v>
      </c>
      <c r="O5680" t="e">
        <f t="shared" ca="1" si="1080"/>
        <v>#N/A</v>
      </c>
      <c r="P5680" t="e">
        <f t="shared" ca="1" si="1081"/>
        <v>#N/A</v>
      </c>
    </row>
    <row r="5681" spans="1:16">
      <c r="A5681" t="str">
        <f t="shared" si="1073"/>
        <v>15</v>
      </c>
      <c r="B5681" t="e">
        <f t="shared" ca="1" si="1074"/>
        <v>#N/A</v>
      </c>
      <c r="C5681" t="str">
        <f t="shared" si="1075"/>
        <v>SMPL-47-DT-GRP</v>
      </c>
      <c r="D5681" t="s">
        <v>7382</v>
      </c>
      <c r="E5681">
        <f t="shared" ca="1" si="1076"/>
        <v>0</v>
      </c>
      <c r="H5681">
        <f t="shared" ca="1" si="1077"/>
        <v>0</v>
      </c>
      <c r="I5681">
        <f t="shared" ca="1" si="1082"/>
        <v>0</v>
      </c>
      <c r="J5681">
        <f t="shared" ca="1" si="1083"/>
        <v>0</v>
      </c>
      <c r="K5681">
        <f t="shared" ca="1" si="1072"/>
        <v>0</v>
      </c>
      <c r="L5681">
        <f t="shared" ca="1" si="1078"/>
        <v>0</v>
      </c>
      <c r="M5681">
        <f t="shared" ca="1" si="1079"/>
        <v>0</v>
      </c>
      <c r="O5681" t="e">
        <f t="shared" ca="1" si="1080"/>
        <v>#N/A</v>
      </c>
      <c r="P5681" t="e">
        <f t="shared" ca="1" si="1081"/>
        <v>#N/A</v>
      </c>
    </row>
    <row r="5682" spans="1:16">
      <c r="A5682" t="str">
        <f t="shared" si="1073"/>
        <v>01</v>
      </c>
      <c r="B5682" t="e">
        <f t="shared" ca="1" si="1074"/>
        <v>#N/A</v>
      </c>
      <c r="C5682" t="str">
        <f t="shared" si="1075"/>
        <v>SMPL-48-DT-GRP</v>
      </c>
      <c r="D5682" t="s">
        <v>7383</v>
      </c>
      <c r="E5682">
        <f t="shared" ca="1" si="1076"/>
        <v>0</v>
      </c>
      <c r="H5682">
        <f t="shared" ca="1" si="1077"/>
        <v>0</v>
      </c>
      <c r="I5682">
        <f t="shared" ca="1" si="1082"/>
        <v>0</v>
      </c>
      <c r="J5682">
        <f t="shared" ca="1" si="1083"/>
        <v>0</v>
      </c>
      <c r="K5682">
        <f t="shared" ca="1" si="1072"/>
        <v>0</v>
      </c>
      <c r="L5682">
        <f t="shared" ca="1" si="1078"/>
        <v>0</v>
      </c>
      <c r="M5682">
        <f t="shared" ca="1" si="1079"/>
        <v>0</v>
      </c>
      <c r="O5682" t="e">
        <f t="shared" ca="1" si="1080"/>
        <v>#N/A</v>
      </c>
      <c r="P5682" t="e">
        <f t="shared" ca="1" si="1081"/>
        <v>#N/A</v>
      </c>
    </row>
    <row r="5683" spans="1:16">
      <c r="A5683" t="str">
        <f t="shared" si="1073"/>
        <v>02</v>
      </c>
      <c r="B5683" t="e">
        <f t="shared" ca="1" si="1074"/>
        <v>#N/A</v>
      </c>
      <c r="C5683" t="str">
        <f t="shared" si="1075"/>
        <v>SMPL-48-DT-GRP</v>
      </c>
      <c r="D5683" t="s">
        <v>7384</v>
      </c>
      <c r="E5683">
        <f t="shared" ca="1" si="1076"/>
        <v>0</v>
      </c>
      <c r="H5683">
        <f t="shared" ca="1" si="1077"/>
        <v>0</v>
      </c>
      <c r="I5683">
        <f t="shared" ca="1" si="1082"/>
        <v>0</v>
      </c>
      <c r="J5683">
        <f t="shared" ca="1" si="1083"/>
        <v>0</v>
      </c>
      <c r="K5683">
        <f t="shared" ca="1" si="1072"/>
        <v>0</v>
      </c>
      <c r="L5683">
        <f t="shared" ca="1" si="1078"/>
        <v>0</v>
      </c>
      <c r="M5683">
        <f t="shared" ca="1" si="1079"/>
        <v>0</v>
      </c>
      <c r="O5683" t="e">
        <f t="shared" ca="1" si="1080"/>
        <v>#N/A</v>
      </c>
      <c r="P5683" t="e">
        <f t="shared" ca="1" si="1081"/>
        <v>#N/A</v>
      </c>
    </row>
    <row r="5684" spans="1:16">
      <c r="A5684" t="str">
        <f t="shared" si="1073"/>
        <v>03</v>
      </c>
      <c r="B5684" t="e">
        <f t="shared" ca="1" si="1074"/>
        <v>#N/A</v>
      </c>
      <c r="C5684" t="str">
        <f t="shared" si="1075"/>
        <v>SMPL-48-DT-GRP</v>
      </c>
      <c r="D5684" t="s">
        <v>7385</v>
      </c>
      <c r="E5684">
        <f t="shared" ca="1" si="1076"/>
        <v>0</v>
      </c>
      <c r="H5684">
        <f t="shared" ca="1" si="1077"/>
        <v>0</v>
      </c>
      <c r="I5684">
        <f t="shared" ca="1" si="1082"/>
        <v>0</v>
      </c>
      <c r="J5684">
        <f t="shared" ca="1" si="1083"/>
        <v>0</v>
      </c>
      <c r="K5684">
        <f t="shared" ca="1" si="1072"/>
        <v>0</v>
      </c>
      <c r="L5684">
        <f t="shared" ca="1" si="1078"/>
        <v>0</v>
      </c>
      <c r="M5684">
        <f t="shared" ca="1" si="1079"/>
        <v>0</v>
      </c>
      <c r="O5684" t="e">
        <f t="shared" ca="1" si="1080"/>
        <v>#N/A</v>
      </c>
      <c r="P5684" t="e">
        <f t="shared" ca="1" si="1081"/>
        <v>#N/A</v>
      </c>
    </row>
    <row r="5685" spans="1:16">
      <c r="A5685" t="str">
        <f t="shared" si="1073"/>
        <v>04</v>
      </c>
      <c r="B5685" t="e">
        <f t="shared" ca="1" si="1074"/>
        <v>#N/A</v>
      </c>
      <c r="C5685" t="str">
        <f t="shared" si="1075"/>
        <v>SMPL-48-DT-GRP</v>
      </c>
      <c r="D5685" t="s">
        <v>7386</v>
      </c>
      <c r="E5685">
        <f t="shared" ca="1" si="1076"/>
        <v>0</v>
      </c>
      <c r="H5685">
        <f t="shared" ca="1" si="1077"/>
        <v>0</v>
      </c>
      <c r="I5685">
        <f t="shared" ca="1" si="1082"/>
        <v>0</v>
      </c>
      <c r="J5685">
        <f t="shared" ca="1" si="1083"/>
        <v>0</v>
      </c>
      <c r="K5685">
        <f t="shared" ca="1" si="1072"/>
        <v>0</v>
      </c>
      <c r="L5685">
        <f t="shared" ca="1" si="1078"/>
        <v>0</v>
      </c>
      <c r="M5685">
        <f t="shared" ca="1" si="1079"/>
        <v>0</v>
      </c>
      <c r="O5685" t="e">
        <f t="shared" ca="1" si="1080"/>
        <v>#N/A</v>
      </c>
      <c r="P5685" t="e">
        <f t="shared" ca="1" si="1081"/>
        <v>#N/A</v>
      </c>
    </row>
    <row r="5686" spans="1:16">
      <c r="A5686" t="str">
        <f t="shared" si="1073"/>
        <v>05</v>
      </c>
      <c r="B5686" t="e">
        <f t="shared" ca="1" si="1074"/>
        <v>#N/A</v>
      </c>
      <c r="C5686" t="str">
        <f t="shared" si="1075"/>
        <v>SMPL-48-DT-GRP</v>
      </c>
      <c r="D5686" t="s">
        <v>7387</v>
      </c>
      <c r="E5686">
        <f t="shared" ca="1" si="1076"/>
        <v>0</v>
      </c>
      <c r="H5686">
        <f t="shared" ca="1" si="1077"/>
        <v>0</v>
      </c>
      <c r="I5686">
        <f t="shared" ca="1" si="1082"/>
        <v>0</v>
      </c>
      <c r="J5686">
        <f t="shared" ca="1" si="1083"/>
        <v>0</v>
      </c>
      <c r="K5686">
        <f t="shared" ca="1" si="1072"/>
        <v>0</v>
      </c>
      <c r="L5686">
        <f t="shared" ca="1" si="1078"/>
        <v>0</v>
      </c>
      <c r="M5686">
        <f t="shared" ca="1" si="1079"/>
        <v>0</v>
      </c>
      <c r="O5686" t="e">
        <f t="shared" ca="1" si="1080"/>
        <v>#N/A</v>
      </c>
      <c r="P5686" t="e">
        <f t="shared" ca="1" si="1081"/>
        <v>#N/A</v>
      </c>
    </row>
    <row r="5687" spans="1:16">
      <c r="A5687" t="str">
        <f t="shared" si="1073"/>
        <v>06</v>
      </c>
      <c r="B5687" t="e">
        <f t="shared" ca="1" si="1074"/>
        <v>#N/A</v>
      </c>
      <c r="C5687" t="str">
        <f t="shared" si="1075"/>
        <v>SMPL-48-DT-GRP</v>
      </c>
      <c r="D5687" t="s">
        <v>7388</v>
      </c>
      <c r="E5687">
        <f t="shared" ca="1" si="1076"/>
        <v>0</v>
      </c>
      <c r="H5687">
        <f t="shared" ca="1" si="1077"/>
        <v>0</v>
      </c>
      <c r="I5687">
        <f t="shared" ca="1" si="1082"/>
        <v>0</v>
      </c>
      <c r="J5687">
        <f t="shared" ca="1" si="1083"/>
        <v>0</v>
      </c>
      <c r="K5687">
        <f t="shared" ca="1" si="1072"/>
        <v>0</v>
      </c>
      <c r="L5687">
        <f t="shared" ca="1" si="1078"/>
        <v>0</v>
      </c>
      <c r="M5687">
        <f t="shared" ca="1" si="1079"/>
        <v>0</v>
      </c>
      <c r="O5687" t="e">
        <f t="shared" ca="1" si="1080"/>
        <v>#N/A</v>
      </c>
      <c r="P5687" t="e">
        <f t="shared" ca="1" si="1081"/>
        <v>#N/A</v>
      </c>
    </row>
    <row r="5688" spans="1:16">
      <c r="A5688" t="str">
        <f t="shared" si="1073"/>
        <v>07</v>
      </c>
      <c r="B5688" t="e">
        <f t="shared" ca="1" si="1074"/>
        <v>#N/A</v>
      </c>
      <c r="C5688" t="str">
        <f t="shared" si="1075"/>
        <v>SMPL-48-DT-GRP</v>
      </c>
      <c r="D5688" t="s">
        <v>7389</v>
      </c>
      <c r="E5688">
        <f t="shared" ca="1" si="1076"/>
        <v>0</v>
      </c>
      <c r="H5688">
        <f t="shared" ca="1" si="1077"/>
        <v>0</v>
      </c>
      <c r="I5688">
        <f t="shared" ca="1" si="1082"/>
        <v>0</v>
      </c>
      <c r="J5688">
        <f t="shared" ca="1" si="1083"/>
        <v>0</v>
      </c>
      <c r="K5688">
        <f t="shared" ca="1" si="1072"/>
        <v>0</v>
      </c>
      <c r="L5688">
        <f t="shared" ca="1" si="1078"/>
        <v>0</v>
      </c>
      <c r="M5688">
        <f t="shared" ca="1" si="1079"/>
        <v>0</v>
      </c>
      <c r="O5688" t="e">
        <f t="shared" ca="1" si="1080"/>
        <v>#N/A</v>
      </c>
      <c r="P5688" t="e">
        <f t="shared" ca="1" si="1081"/>
        <v>#N/A</v>
      </c>
    </row>
    <row r="5689" spans="1:16">
      <c r="A5689" t="str">
        <f t="shared" si="1073"/>
        <v>08</v>
      </c>
      <c r="B5689" t="e">
        <f t="shared" ca="1" si="1074"/>
        <v>#N/A</v>
      </c>
      <c r="C5689" t="str">
        <f t="shared" si="1075"/>
        <v>SMPL-48-DT-GRP</v>
      </c>
      <c r="D5689" t="s">
        <v>7390</v>
      </c>
      <c r="E5689">
        <f t="shared" ca="1" si="1076"/>
        <v>0</v>
      </c>
      <c r="H5689">
        <f t="shared" ca="1" si="1077"/>
        <v>0</v>
      </c>
      <c r="I5689">
        <f t="shared" ca="1" si="1082"/>
        <v>0</v>
      </c>
      <c r="J5689">
        <f t="shared" ca="1" si="1083"/>
        <v>0</v>
      </c>
      <c r="K5689">
        <f t="shared" ca="1" si="1072"/>
        <v>0</v>
      </c>
      <c r="L5689">
        <f t="shared" ca="1" si="1078"/>
        <v>0</v>
      </c>
      <c r="M5689">
        <f t="shared" ca="1" si="1079"/>
        <v>0</v>
      </c>
      <c r="O5689" t="e">
        <f t="shared" ca="1" si="1080"/>
        <v>#N/A</v>
      </c>
      <c r="P5689" t="e">
        <f t="shared" ca="1" si="1081"/>
        <v>#N/A</v>
      </c>
    </row>
    <row r="5690" spans="1:16">
      <c r="A5690" t="str">
        <f t="shared" si="1073"/>
        <v>09</v>
      </c>
      <c r="B5690" t="e">
        <f t="shared" ca="1" si="1074"/>
        <v>#N/A</v>
      </c>
      <c r="C5690" t="str">
        <f t="shared" si="1075"/>
        <v>SMPL-48-DT-GRP</v>
      </c>
      <c r="D5690" t="s">
        <v>7391</v>
      </c>
      <c r="E5690">
        <f t="shared" ca="1" si="1076"/>
        <v>0</v>
      </c>
      <c r="H5690">
        <f t="shared" ca="1" si="1077"/>
        <v>0</v>
      </c>
      <c r="I5690">
        <f t="shared" ca="1" si="1082"/>
        <v>0</v>
      </c>
      <c r="J5690">
        <f t="shared" ca="1" si="1083"/>
        <v>0</v>
      </c>
      <c r="K5690">
        <f t="shared" ca="1" si="1072"/>
        <v>0</v>
      </c>
      <c r="L5690">
        <f t="shared" ca="1" si="1078"/>
        <v>0</v>
      </c>
      <c r="M5690">
        <f t="shared" ca="1" si="1079"/>
        <v>0</v>
      </c>
      <c r="O5690" t="e">
        <f t="shared" ca="1" si="1080"/>
        <v>#N/A</v>
      </c>
      <c r="P5690" t="e">
        <f t="shared" ca="1" si="1081"/>
        <v>#N/A</v>
      </c>
    </row>
    <row r="5691" spans="1:16">
      <c r="A5691" t="str">
        <f t="shared" si="1073"/>
        <v>10</v>
      </c>
      <c r="B5691" t="e">
        <f t="shared" ca="1" si="1074"/>
        <v>#N/A</v>
      </c>
      <c r="C5691" t="str">
        <f t="shared" si="1075"/>
        <v>SMPL-48-DT-GRP</v>
      </c>
      <c r="D5691" t="s">
        <v>7392</v>
      </c>
      <c r="E5691">
        <f t="shared" ca="1" si="1076"/>
        <v>0</v>
      </c>
      <c r="H5691">
        <f t="shared" ca="1" si="1077"/>
        <v>0</v>
      </c>
      <c r="I5691">
        <f t="shared" ca="1" si="1082"/>
        <v>0</v>
      </c>
      <c r="J5691">
        <f t="shared" ca="1" si="1083"/>
        <v>0</v>
      </c>
      <c r="K5691">
        <f t="shared" ca="1" si="1072"/>
        <v>0</v>
      </c>
      <c r="L5691">
        <f t="shared" ca="1" si="1078"/>
        <v>0</v>
      </c>
      <c r="M5691">
        <f t="shared" ca="1" si="1079"/>
        <v>0</v>
      </c>
      <c r="O5691" t="e">
        <f t="shared" ca="1" si="1080"/>
        <v>#N/A</v>
      </c>
      <c r="P5691" t="e">
        <f t="shared" ca="1" si="1081"/>
        <v>#N/A</v>
      </c>
    </row>
    <row r="5692" spans="1:16">
      <c r="A5692" t="str">
        <f t="shared" si="1073"/>
        <v>100</v>
      </c>
      <c r="B5692" t="e">
        <f t="shared" ca="1" si="1074"/>
        <v>#N/A</v>
      </c>
      <c r="C5692" t="str">
        <f t="shared" si="1075"/>
        <v>SMPL-48-DT-GRP</v>
      </c>
      <c r="D5692" t="s">
        <v>7393</v>
      </c>
      <c r="E5692">
        <f t="shared" ca="1" si="1076"/>
        <v>0</v>
      </c>
      <c r="H5692">
        <f t="shared" ca="1" si="1077"/>
        <v>0</v>
      </c>
      <c r="I5692">
        <f t="shared" ca="1" si="1082"/>
        <v>0</v>
      </c>
      <c r="J5692">
        <f t="shared" ca="1" si="1083"/>
        <v>0</v>
      </c>
      <c r="K5692">
        <f t="shared" ca="1" si="1072"/>
        <v>0</v>
      </c>
      <c r="L5692">
        <f t="shared" ca="1" si="1078"/>
        <v>0</v>
      </c>
      <c r="M5692">
        <f t="shared" ca="1" si="1079"/>
        <v>0</v>
      </c>
      <c r="O5692" t="e">
        <f t="shared" ca="1" si="1080"/>
        <v>#N/A</v>
      </c>
      <c r="P5692" t="e">
        <f t="shared" ca="1" si="1081"/>
        <v>#N/A</v>
      </c>
    </row>
    <row r="5693" spans="1:16">
      <c r="A5693" t="str">
        <f t="shared" si="1073"/>
        <v>11</v>
      </c>
      <c r="B5693" t="e">
        <f t="shared" ca="1" si="1074"/>
        <v>#N/A</v>
      </c>
      <c r="C5693" t="str">
        <f t="shared" si="1075"/>
        <v>SMPL-48-DT-GRP</v>
      </c>
      <c r="D5693" t="s">
        <v>7394</v>
      </c>
      <c r="E5693">
        <f t="shared" ca="1" si="1076"/>
        <v>0</v>
      </c>
      <c r="H5693">
        <f t="shared" ca="1" si="1077"/>
        <v>0</v>
      </c>
      <c r="I5693">
        <f t="shared" ca="1" si="1082"/>
        <v>0</v>
      </c>
      <c r="J5693">
        <f t="shared" ca="1" si="1083"/>
        <v>0</v>
      </c>
      <c r="K5693">
        <f t="shared" ca="1" si="1072"/>
        <v>0</v>
      </c>
      <c r="L5693">
        <f t="shared" ca="1" si="1078"/>
        <v>0</v>
      </c>
      <c r="M5693">
        <f t="shared" ca="1" si="1079"/>
        <v>0</v>
      </c>
      <c r="O5693" t="e">
        <f t="shared" ca="1" si="1080"/>
        <v>#N/A</v>
      </c>
      <c r="P5693" t="e">
        <f t="shared" ca="1" si="1081"/>
        <v>#N/A</v>
      </c>
    </row>
    <row r="5694" spans="1:16">
      <c r="A5694" t="str">
        <f t="shared" si="1073"/>
        <v>12</v>
      </c>
      <c r="B5694" t="e">
        <f t="shared" ca="1" si="1074"/>
        <v>#N/A</v>
      </c>
      <c r="C5694" t="str">
        <f t="shared" si="1075"/>
        <v>SMPL-48-DT-GRP</v>
      </c>
      <c r="D5694" t="s">
        <v>7395</v>
      </c>
      <c r="E5694">
        <f t="shared" ca="1" si="1076"/>
        <v>0</v>
      </c>
      <c r="H5694">
        <f t="shared" ca="1" si="1077"/>
        <v>0</v>
      </c>
      <c r="I5694">
        <f t="shared" ca="1" si="1082"/>
        <v>0</v>
      </c>
      <c r="J5694">
        <f t="shared" ca="1" si="1083"/>
        <v>0</v>
      </c>
      <c r="K5694">
        <f t="shared" ca="1" si="1072"/>
        <v>0</v>
      </c>
      <c r="L5694">
        <f t="shared" ca="1" si="1078"/>
        <v>0</v>
      </c>
      <c r="M5694">
        <f t="shared" ca="1" si="1079"/>
        <v>0</v>
      </c>
      <c r="O5694" t="e">
        <f t="shared" ca="1" si="1080"/>
        <v>#N/A</v>
      </c>
      <c r="P5694" t="e">
        <f t="shared" ca="1" si="1081"/>
        <v>#N/A</v>
      </c>
    </row>
    <row r="5695" spans="1:16">
      <c r="A5695" t="str">
        <f t="shared" si="1073"/>
        <v>13</v>
      </c>
      <c r="B5695" t="e">
        <f t="shared" ca="1" si="1074"/>
        <v>#N/A</v>
      </c>
      <c r="C5695" t="str">
        <f t="shared" si="1075"/>
        <v>SMPL-48-DT-GRP</v>
      </c>
      <c r="D5695" t="s">
        <v>7396</v>
      </c>
      <c r="E5695">
        <f t="shared" ca="1" si="1076"/>
        <v>0</v>
      </c>
      <c r="H5695">
        <f t="shared" ca="1" si="1077"/>
        <v>0</v>
      </c>
      <c r="I5695">
        <f t="shared" ca="1" si="1082"/>
        <v>0</v>
      </c>
      <c r="J5695">
        <f t="shared" ca="1" si="1083"/>
        <v>0</v>
      </c>
      <c r="K5695">
        <f t="shared" ca="1" si="1072"/>
        <v>0</v>
      </c>
      <c r="L5695">
        <f t="shared" ca="1" si="1078"/>
        <v>0</v>
      </c>
      <c r="M5695">
        <f t="shared" ca="1" si="1079"/>
        <v>0</v>
      </c>
      <c r="O5695" t="e">
        <f t="shared" ca="1" si="1080"/>
        <v>#N/A</v>
      </c>
      <c r="P5695" t="e">
        <f t="shared" ca="1" si="1081"/>
        <v>#N/A</v>
      </c>
    </row>
    <row r="5696" spans="1:16">
      <c r="A5696" t="str">
        <f t="shared" si="1073"/>
        <v>15</v>
      </c>
      <c r="B5696" t="e">
        <f t="shared" ca="1" si="1074"/>
        <v>#N/A</v>
      </c>
      <c r="C5696" t="str">
        <f t="shared" si="1075"/>
        <v>SMPL-48-DT-GRP</v>
      </c>
      <c r="D5696" t="s">
        <v>7397</v>
      </c>
      <c r="E5696">
        <f t="shared" ca="1" si="1076"/>
        <v>0</v>
      </c>
      <c r="H5696">
        <f t="shared" ca="1" si="1077"/>
        <v>0</v>
      </c>
      <c r="I5696">
        <f t="shared" ca="1" si="1082"/>
        <v>0</v>
      </c>
      <c r="J5696">
        <f t="shared" ca="1" si="1083"/>
        <v>0</v>
      </c>
      <c r="K5696">
        <f t="shared" ca="1" si="1072"/>
        <v>0</v>
      </c>
      <c r="L5696">
        <f t="shared" ca="1" si="1078"/>
        <v>0</v>
      </c>
      <c r="M5696">
        <f t="shared" ca="1" si="1079"/>
        <v>0</v>
      </c>
      <c r="O5696" t="e">
        <f t="shared" ca="1" si="1080"/>
        <v>#N/A</v>
      </c>
      <c r="P5696" t="e">
        <f t="shared" ca="1" si="1081"/>
        <v>#N/A</v>
      </c>
    </row>
    <row r="5697" spans="1:16">
      <c r="A5697" t="str">
        <f t="shared" si="1073"/>
        <v>01</v>
      </c>
      <c r="B5697" t="e">
        <f t="shared" ca="1" si="1074"/>
        <v>#N/A</v>
      </c>
      <c r="C5697" t="str">
        <f t="shared" si="1075"/>
        <v>SMPL-5-DT-GRP</v>
      </c>
      <c r="D5697" t="s">
        <v>7398</v>
      </c>
      <c r="E5697">
        <f t="shared" ca="1" si="1076"/>
        <v>0</v>
      </c>
      <c r="H5697">
        <f t="shared" ca="1" si="1077"/>
        <v>0</v>
      </c>
      <c r="I5697">
        <f t="shared" ca="1" si="1082"/>
        <v>0</v>
      </c>
      <c r="J5697">
        <f t="shared" ca="1" si="1083"/>
        <v>0</v>
      </c>
      <c r="K5697">
        <f t="shared" ca="1" si="1072"/>
        <v>0</v>
      </c>
      <c r="L5697">
        <f t="shared" ca="1" si="1078"/>
        <v>0</v>
      </c>
      <c r="M5697">
        <f t="shared" ca="1" si="1079"/>
        <v>0</v>
      </c>
      <c r="O5697" t="e">
        <f t="shared" ca="1" si="1080"/>
        <v>#N/A</v>
      </c>
      <c r="P5697" t="e">
        <f t="shared" ca="1" si="1081"/>
        <v>#N/A</v>
      </c>
    </row>
    <row r="5698" spans="1:16">
      <c r="A5698" t="str">
        <f t="shared" si="1073"/>
        <v>02</v>
      </c>
      <c r="B5698" t="e">
        <f t="shared" ca="1" si="1074"/>
        <v>#N/A</v>
      </c>
      <c r="C5698" t="str">
        <f t="shared" si="1075"/>
        <v>SMPL-5-DT-GRP</v>
      </c>
      <c r="D5698" t="s">
        <v>7399</v>
      </c>
      <c r="E5698">
        <f t="shared" ca="1" si="1076"/>
        <v>0</v>
      </c>
      <c r="H5698">
        <f t="shared" ca="1" si="1077"/>
        <v>0</v>
      </c>
      <c r="I5698">
        <f t="shared" ca="1" si="1082"/>
        <v>0</v>
      </c>
      <c r="J5698">
        <f t="shared" ca="1" si="1083"/>
        <v>0</v>
      </c>
      <c r="K5698">
        <f t="shared" ca="1" si="1072"/>
        <v>0</v>
      </c>
      <c r="L5698">
        <f t="shared" ca="1" si="1078"/>
        <v>0</v>
      </c>
      <c r="M5698">
        <f t="shared" ca="1" si="1079"/>
        <v>0</v>
      </c>
      <c r="O5698" t="e">
        <f t="shared" ca="1" si="1080"/>
        <v>#N/A</v>
      </c>
      <c r="P5698" t="e">
        <f t="shared" ca="1" si="1081"/>
        <v>#N/A</v>
      </c>
    </row>
    <row r="5699" spans="1:16">
      <c r="A5699" t="str">
        <f t="shared" si="1073"/>
        <v>03</v>
      </c>
      <c r="B5699" t="e">
        <f t="shared" ca="1" si="1074"/>
        <v>#N/A</v>
      </c>
      <c r="C5699" t="str">
        <f t="shared" si="1075"/>
        <v>SMPL-5-DT-GRP</v>
      </c>
      <c r="D5699" t="s">
        <v>7400</v>
      </c>
      <c r="E5699">
        <f t="shared" ca="1" si="1076"/>
        <v>0</v>
      </c>
      <c r="H5699">
        <f t="shared" ca="1" si="1077"/>
        <v>0</v>
      </c>
      <c r="I5699">
        <f t="shared" ca="1" si="1082"/>
        <v>0</v>
      </c>
      <c r="J5699">
        <f t="shared" ca="1" si="1083"/>
        <v>0</v>
      </c>
      <c r="K5699">
        <f t="shared" ca="1" si="1072"/>
        <v>0</v>
      </c>
      <c r="L5699">
        <f t="shared" ca="1" si="1078"/>
        <v>0</v>
      </c>
      <c r="M5699">
        <f t="shared" ca="1" si="1079"/>
        <v>0</v>
      </c>
      <c r="O5699" t="e">
        <f t="shared" ca="1" si="1080"/>
        <v>#N/A</v>
      </c>
      <c r="P5699" t="e">
        <f t="shared" ca="1" si="1081"/>
        <v>#N/A</v>
      </c>
    </row>
    <row r="5700" spans="1:16">
      <c r="A5700" t="str">
        <f t="shared" si="1073"/>
        <v>04</v>
      </c>
      <c r="B5700" t="e">
        <f t="shared" ca="1" si="1074"/>
        <v>#N/A</v>
      </c>
      <c r="C5700" t="str">
        <f t="shared" si="1075"/>
        <v>SMPL-5-DT-GRP</v>
      </c>
      <c r="D5700" t="s">
        <v>7401</v>
      </c>
      <c r="E5700">
        <f t="shared" ca="1" si="1076"/>
        <v>0</v>
      </c>
      <c r="H5700">
        <f t="shared" ca="1" si="1077"/>
        <v>0</v>
      </c>
      <c r="I5700">
        <f t="shared" ca="1" si="1082"/>
        <v>0</v>
      </c>
      <c r="J5700">
        <f t="shared" ca="1" si="1083"/>
        <v>0</v>
      </c>
      <c r="K5700">
        <f t="shared" ca="1" si="1072"/>
        <v>0</v>
      </c>
      <c r="L5700">
        <f t="shared" ca="1" si="1078"/>
        <v>0</v>
      </c>
      <c r="M5700">
        <f t="shared" ca="1" si="1079"/>
        <v>0</v>
      </c>
      <c r="O5700" t="e">
        <f t="shared" ca="1" si="1080"/>
        <v>#N/A</v>
      </c>
      <c r="P5700" t="e">
        <f t="shared" ca="1" si="1081"/>
        <v>#N/A</v>
      </c>
    </row>
    <row r="5701" spans="1:16">
      <c r="A5701" t="str">
        <f t="shared" si="1073"/>
        <v>05</v>
      </c>
      <c r="B5701" t="e">
        <f t="shared" ca="1" si="1074"/>
        <v>#N/A</v>
      </c>
      <c r="C5701" t="str">
        <f t="shared" si="1075"/>
        <v>SMPL-5-DT-GRP</v>
      </c>
      <c r="D5701" t="s">
        <v>7402</v>
      </c>
      <c r="E5701">
        <f t="shared" ca="1" si="1076"/>
        <v>0</v>
      </c>
      <c r="H5701">
        <f t="shared" ca="1" si="1077"/>
        <v>0</v>
      </c>
      <c r="I5701">
        <f t="shared" ca="1" si="1082"/>
        <v>0</v>
      </c>
      <c r="J5701">
        <f t="shared" ca="1" si="1083"/>
        <v>0</v>
      </c>
      <c r="K5701">
        <f t="shared" ca="1" si="1072"/>
        <v>0</v>
      </c>
      <c r="L5701">
        <f t="shared" ca="1" si="1078"/>
        <v>0</v>
      </c>
      <c r="M5701">
        <f t="shared" ca="1" si="1079"/>
        <v>0</v>
      </c>
      <c r="O5701" t="e">
        <f t="shared" ca="1" si="1080"/>
        <v>#N/A</v>
      </c>
      <c r="P5701" t="e">
        <f t="shared" ca="1" si="1081"/>
        <v>#N/A</v>
      </c>
    </row>
    <row r="5702" spans="1:16">
      <c r="A5702" t="str">
        <f t="shared" si="1073"/>
        <v>06</v>
      </c>
      <c r="B5702" t="e">
        <f t="shared" ca="1" si="1074"/>
        <v>#N/A</v>
      </c>
      <c r="C5702" t="str">
        <f t="shared" si="1075"/>
        <v>SMPL-5-DT-GRP</v>
      </c>
      <c r="D5702" t="s">
        <v>7403</v>
      </c>
      <c r="E5702">
        <f t="shared" ca="1" si="1076"/>
        <v>0</v>
      </c>
      <c r="H5702">
        <f t="shared" ca="1" si="1077"/>
        <v>0</v>
      </c>
      <c r="I5702">
        <f t="shared" ca="1" si="1082"/>
        <v>0</v>
      </c>
      <c r="J5702">
        <f t="shared" ca="1" si="1083"/>
        <v>0</v>
      </c>
      <c r="K5702">
        <f t="shared" ca="1" si="1072"/>
        <v>0</v>
      </c>
      <c r="L5702">
        <f t="shared" ca="1" si="1078"/>
        <v>0</v>
      </c>
      <c r="M5702">
        <f t="shared" ca="1" si="1079"/>
        <v>0</v>
      </c>
      <c r="O5702" t="e">
        <f t="shared" ca="1" si="1080"/>
        <v>#N/A</v>
      </c>
      <c r="P5702" t="e">
        <f t="shared" ca="1" si="1081"/>
        <v>#N/A</v>
      </c>
    </row>
    <row r="5703" spans="1:16">
      <c r="A5703" t="str">
        <f t="shared" si="1073"/>
        <v>07</v>
      </c>
      <c r="B5703" t="e">
        <f t="shared" ca="1" si="1074"/>
        <v>#N/A</v>
      </c>
      <c r="C5703" t="str">
        <f t="shared" si="1075"/>
        <v>SMPL-5-DT-GRP</v>
      </c>
      <c r="D5703" t="s">
        <v>7404</v>
      </c>
      <c r="E5703">
        <f t="shared" ca="1" si="1076"/>
        <v>0</v>
      </c>
      <c r="H5703">
        <f t="shared" ca="1" si="1077"/>
        <v>0</v>
      </c>
      <c r="I5703">
        <f t="shared" ca="1" si="1082"/>
        <v>0</v>
      </c>
      <c r="J5703">
        <f t="shared" ca="1" si="1083"/>
        <v>0</v>
      </c>
      <c r="K5703">
        <f t="shared" ca="1" si="1072"/>
        <v>0</v>
      </c>
      <c r="L5703">
        <f t="shared" ca="1" si="1078"/>
        <v>0</v>
      </c>
      <c r="M5703">
        <f t="shared" ca="1" si="1079"/>
        <v>0</v>
      </c>
      <c r="O5703" t="e">
        <f t="shared" ca="1" si="1080"/>
        <v>#N/A</v>
      </c>
      <c r="P5703" t="e">
        <f t="shared" ca="1" si="1081"/>
        <v>#N/A</v>
      </c>
    </row>
    <row r="5704" spans="1:16">
      <c r="A5704" t="str">
        <f t="shared" si="1073"/>
        <v>08</v>
      </c>
      <c r="B5704" t="e">
        <f t="shared" ca="1" si="1074"/>
        <v>#N/A</v>
      </c>
      <c r="C5704" t="str">
        <f t="shared" si="1075"/>
        <v>SMPL-5-DT-GRP</v>
      </c>
      <c r="D5704" t="s">
        <v>7405</v>
      </c>
      <c r="E5704">
        <f t="shared" ca="1" si="1076"/>
        <v>0</v>
      </c>
      <c r="H5704">
        <f t="shared" ca="1" si="1077"/>
        <v>0</v>
      </c>
      <c r="I5704">
        <f t="shared" ca="1" si="1082"/>
        <v>0</v>
      </c>
      <c r="J5704">
        <f t="shared" ca="1" si="1083"/>
        <v>0</v>
      </c>
      <c r="K5704">
        <f t="shared" ca="1" si="1072"/>
        <v>0</v>
      </c>
      <c r="L5704">
        <f t="shared" ca="1" si="1078"/>
        <v>0</v>
      </c>
      <c r="M5704">
        <f t="shared" ca="1" si="1079"/>
        <v>0</v>
      </c>
      <c r="O5704" t="e">
        <f t="shared" ca="1" si="1080"/>
        <v>#N/A</v>
      </c>
      <c r="P5704" t="e">
        <f t="shared" ca="1" si="1081"/>
        <v>#N/A</v>
      </c>
    </row>
    <row r="5705" spans="1:16">
      <c r="A5705" t="str">
        <f t="shared" si="1073"/>
        <v>09</v>
      </c>
      <c r="B5705" t="e">
        <f t="shared" ca="1" si="1074"/>
        <v>#N/A</v>
      </c>
      <c r="C5705" t="str">
        <f t="shared" si="1075"/>
        <v>SMPL-5-DT-GRP</v>
      </c>
      <c r="D5705" t="s">
        <v>7406</v>
      </c>
      <c r="E5705">
        <f t="shared" ca="1" si="1076"/>
        <v>0</v>
      </c>
      <c r="H5705">
        <f t="shared" ca="1" si="1077"/>
        <v>0</v>
      </c>
      <c r="I5705">
        <f t="shared" ca="1" si="1082"/>
        <v>0</v>
      </c>
      <c r="J5705">
        <f t="shared" ca="1" si="1083"/>
        <v>0</v>
      </c>
      <c r="K5705">
        <f t="shared" ca="1" si="1072"/>
        <v>0</v>
      </c>
      <c r="L5705">
        <f t="shared" ca="1" si="1078"/>
        <v>0</v>
      </c>
      <c r="M5705">
        <f t="shared" ca="1" si="1079"/>
        <v>0</v>
      </c>
      <c r="O5705" t="e">
        <f t="shared" ca="1" si="1080"/>
        <v>#N/A</v>
      </c>
      <c r="P5705" t="e">
        <f t="shared" ca="1" si="1081"/>
        <v>#N/A</v>
      </c>
    </row>
    <row r="5706" spans="1:16">
      <c r="A5706" t="str">
        <f t="shared" si="1073"/>
        <v>10</v>
      </c>
      <c r="B5706" t="e">
        <f t="shared" ca="1" si="1074"/>
        <v>#N/A</v>
      </c>
      <c r="C5706" t="str">
        <f t="shared" si="1075"/>
        <v>SMPL-5-DT-GRP</v>
      </c>
      <c r="D5706" t="s">
        <v>7407</v>
      </c>
      <c r="E5706">
        <f t="shared" ca="1" si="1076"/>
        <v>0</v>
      </c>
      <c r="H5706">
        <f t="shared" ca="1" si="1077"/>
        <v>0</v>
      </c>
      <c r="I5706">
        <f t="shared" ca="1" si="1082"/>
        <v>0</v>
      </c>
      <c r="J5706">
        <f t="shared" ca="1" si="1083"/>
        <v>0</v>
      </c>
      <c r="K5706">
        <f t="shared" ref="K5706:K5769" ca="1" si="1084">IF(IFERROR(VLOOKUP($C5706,INDIRECT($G$9&amp;"d:d"),1,FALSE),0)&lt;&gt;0,K$13,0)</f>
        <v>0</v>
      </c>
      <c r="L5706">
        <f t="shared" ca="1" si="1078"/>
        <v>0</v>
      </c>
      <c r="M5706">
        <f t="shared" ca="1" si="1079"/>
        <v>0</v>
      </c>
      <c r="O5706" t="e">
        <f t="shared" ca="1" si="1080"/>
        <v>#N/A</v>
      </c>
      <c r="P5706" t="e">
        <f t="shared" ca="1" si="1081"/>
        <v>#N/A</v>
      </c>
    </row>
    <row r="5707" spans="1:16">
      <c r="A5707" t="str">
        <f t="shared" si="1073"/>
        <v>100</v>
      </c>
      <c r="B5707" t="e">
        <f t="shared" ca="1" si="1074"/>
        <v>#N/A</v>
      </c>
      <c r="C5707" t="str">
        <f t="shared" si="1075"/>
        <v>SMPL-5-DT-GRP</v>
      </c>
      <c r="D5707" t="s">
        <v>7408</v>
      </c>
      <c r="E5707">
        <f t="shared" ca="1" si="1076"/>
        <v>0</v>
      </c>
      <c r="H5707">
        <f t="shared" ca="1" si="1077"/>
        <v>0</v>
      </c>
      <c r="I5707">
        <f t="shared" ca="1" si="1082"/>
        <v>0</v>
      </c>
      <c r="J5707">
        <f t="shared" ca="1" si="1083"/>
        <v>0</v>
      </c>
      <c r="K5707">
        <f t="shared" ca="1" si="1084"/>
        <v>0</v>
      </c>
      <c r="L5707">
        <f t="shared" ca="1" si="1078"/>
        <v>0</v>
      </c>
      <c r="M5707">
        <f t="shared" ca="1" si="1079"/>
        <v>0</v>
      </c>
      <c r="O5707" t="e">
        <f t="shared" ca="1" si="1080"/>
        <v>#N/A</v>
      </c>
      <c r="P5707" t="e">
        <f t="shared" ca="1" si="1081"/>
        <v>#N/A</v>
      </c>
    </row>
    <row r="5708" spans="1:16">
      <c r="A5708" t="str">
        <f t="shared" si="1073"/>
        <v>11</v>
      </c>
      <c r="B5708" t="e">
        <f t="shared" ca="1" si="1074"/>
        <v>#N/A</v>
      </c>
      <c r="C5708" t="str">
        <f t="shared" si="1075"/>
        <v>SMPL-5-DT-GRP</v>
      </c>
      <c r="D5708" t="s">
        <v>7409</v>
      </c>
      <c r="E5708">
        <f t="shared" ca="1" si="1076"/>
        <v>0</v>
      </c>
      <c r="H5708">
        <f t="shared" ca="1" si="1077"/>
        <v>0</v>
      </c>
      <c r="I5708">
        <f t="shared" ca="1" si="1082"/>
        <v>0</v>
      </c>
      <c r="J5708">
        <f t="shared" ca="1" si="1083"/>
        <v>0</v>
      </c>
      <c r="K5708">
        <f t="shared" ca="1" si="1084"/>
        <v>0</v>
      </c>
      <c r="L5708">
        <f t="shared" ca="1" si="1078"/>
        <v>0</v>
      </c>
      <c r="M5708">
        <f t="shared" ca="1" si="1079"/>
        <v>0</v>
      </c>
      <c r="O5708" t="e">
        <f t="shared" ca="1" si="1080"/>
        <v>#N/A</v>
      </c>
      <c r="P5708" t="e">
        <f t="shared" ca="1" si="1081"/>
        <v>#N/A</v>
      </c>
    </row>
    <row r="5709" spans="1:16">
      <c r="A5709" t="str">
        <f t="shared" si="1073"/>
        <v>12</v>
      </c>
      <c r="B5709" t="e">
        <f t="shared" ca="1" si="1074"/>
        <v>#N/A</v>
      </c>
      <c r="C5709" t="str">
        <f t="shared" si="1075"/>
        <v>SMPL-5-DT-GRP</v>
      </c>
      <c r="D5709" t="s">
        <v>7410</v>
      </c>
      <c r="E5709">
        <f t="shared" ca="1" si="1076"/>
        <v>0</v>
      </c>
      <c r="H5709">
        <f t="shared" ca="1" si="1077"/>
        <v>0</v>
      </c>
      <c r="I5709">
        <f t="shared" ca="1" si="1082"/>
        <v>0</v>
      </c>
      <c r="J5709">
        <f t="shared" ca="1" si="1083"/>
        <v>0</v>
      </c>
      <c r="K5709">
        <f t="shared" ca="1" si="1084"/>
        <v>0</v>
      </c>
      <c r="L5709">
        <f t="shared" ca="1" si="1078"/>
        <v>0</v>
      </c>
      <c r="M5709">
        <f t="shared" ca="1" si="1079"/>
        <v>0</v>
      </c>
      <c r="O5709" t="e">
        <f t="shared" ca="1" si="1080"/>
        <v>#N/A</v>
      </c>
      <c r="P5709" t="e">
        <f t="shared" ca="1" si="1081"/>
        <v>#N/A</v>
      </c>
    </row>
    <row r="5710" spans="1:16">
      <c r="A5710" t="str">
        <f t="shared" si="1073"/>
        <v>13</v>
      </c>
      <c r="B5710" t="e">
        <f t="shared" ca="1" si="1074"/>
        <v>#N/A</v>
      </c>
      <c r="C5710" t="str">
        <f t="shared" si="1075"/>
        <v>SMPL-5-DT-GRP</v>
      </c>
      <c r="D5710" t="s">
        <v>7411</v>
      </c>
      <c r="E5710">
        <f t="shared" ca="1" si="1076"/>
        <v>0</v>
      </c>
      <c r="H5710">
        <f t="shared" ca="1" si="1077"/>
        <v>0</v>
      </c>
      <c r="I5710">
        <f t="shared" ca="1" si="1082"/>
        <v>0</v>
      </c>
      <c r="J5710">
        <f t="shared" ca="1" si="1083"/>
        <v>0</v>
      </c>
      <c r="K5710">
        <f t="shared" ca="1" si="1084"/>
        <v>0</v>
      </c>
      <c r="L5710">
        <f t="shared" ca="1" si="1078"/>
        <v>0</v>
      </c>
      <c r="M5710">
        <f t="shared" ca="1" si="1079"/>
        <v>0</v>
      </c>
      <c r="O5710" t="e">
        <f t="shared" ca="1" si="1080"/>
        <v>#N/A</v>
      </c>
      <c r="P5710" t="e">
        <f t="shared" ca="1" si="1081"/>
        <v>#N/A</v>
      </c>
    </row>
    <row r="5711" spans="1:16">
      <c r="A5711" t="str">
        <f t="shared" ref="A5711:A5758" si="1085">MID(D5711,LEN(C5711)+2,LEN(D5711)-LEN(C5711))</f>
        <v>15</v>
      </c>
      <c r="B5711" t="e">
        <f t="shared" ref="B5711:B5758" ca="1" si="1086">VLOOKUP(H5711,$A$1:$K$4,11,FALSE)</f>
        <v>#N/A</v>
      </c>
      <c r="C5711" t="str">
        <f t="shared" ref="C5711:C5774" si="1087">IF(RIGHT(LEFT(D5711,LEN(D5711)-3),1)="-",LEFT(D5711,LEN(D5711)-4),LEFT(D5711,LEN(D5711)-3))</f>
        <v>SMPL-5-DT-GRP</v>
      </c>
      <c r="D5711" t="s">
        <v>7412</v>
      </c>
      <c r="E5711">
        <f t="shared" ref="E5711:E5774" ca="1" si="1088">IFERROR(VLOOKUP(C5711,INDIRECT($H5711&amp;$O5711),MATCH($A5711,INDIRECT($H5711&amp;$P5711),0),FALSE),0)</f>
        <v>0</v>
      </c>
      <c r="H5711">
        <f t="shared" ref="H5711:H5774" ca="1" si="1089">IF(I5711&lt;&gt;0,I5711,IF(J5711&lt;&gt;0,J5711,IF(K5711&lt;&gt;0,K5711,IF(L5711&lt;&gt;0,L5711,IF(M5711&lt;&gt;0,M5711,N5711)))))</f>
        <v>0</v>
      </c>
      <c r="I5711">
        <f t="shared" ca="1" si="1082"/>
        <v>0</v>
      </c>
      <c r="J5711">
        <f t="shared" ca="1" si="1083"/>
        <v>0</v>
      </c>
      <c r="K5711">
        <f t="shared" ca="1" si="1084"/>
        <v>0</v>
      </c>
      <c r="L5711">
        <f t="shared" ref="L5711:L5774" ca="1" si="1090">IF(IFERROR(VLOOKUP($C5711,INDIRECT($G$10&amp;"d:d"),1,FALSE),0)&lt;&gt;0,L$13,0)</f>
        <v>0</v>
      </c>
      <c r="M5711">
        <f t="shared" ref="M5711:M5774" ca="1" si="1091">IF(IFERROR(VLOOKUP($C5711,INDIRECT($G$11&amp;"d:d"),1,FALSE),0)&lt;&gt;0,M$13,0)</f>
        <v>0</v>
      </c>
      <c r="O5711" t="e">
        <f t="shared" ref="O5711:O5774" ca="1" si="1092">VLOOKUP($H5711,$G$7:$I$11,2,FALSE)</f>
        <v>#N/A</v>
      </c>
      <c r="P5711" t="e">
        <f t="shared" ref="P5711:P5774" ca="1" si="1093">VLOOKUP($H5711,$G$7:$I$11,3,FALSE)</f>
        <v>#N/A</v>
      </c>
    </row>
    <row r="5712" spans="1:16">
      <c r="A5712" t="str">
        <f t="shared" si="1085"/>
        <v>01</v>
      </c>
      <c r="B5712" t="e">
        <f t="shared" ca="1" si="1086"/>
        <v>#N/A</v>
      </c>
      <c r="C5712" t="str">
        <f t="shared" si="1087"/>
        <v>SMPL-51-DT-GRP</v>
      </c>
      <c r="D5712" t="s">
        <v>6442</v>
      </c>
      <c r="E5712">
        <f t="shared" ca="1" si="1088"/>
        <v>0</v>
      </c>
      <c r="H5712">
        <f t="shared" ca="1" si="1089"/>
        <v>0</v>
      </c>
      <c r="I5712">
        <f t="shared" ca="1" si="1082"/>
        <v>0</v>
      </c>
      <c r="J5712">
        <f t="shared" ca="1" si="1083"/>
        <v>0</v>
      </c>
      <c r="K5712">
        <f t="shared" ca="1" si="1084"/>
        <v>0</v>
      </c>
      <c r="L5712">
        <f t="shared" ca="1" si="1090"/>
        <v>0</v>
      </c>
      <c r="M5712">
        <f t="shared" ca="1" si="1091"/>
        <v>0</v>
      </c>
      <c r="O5712" t="e">
        <f t="shared" ca="1" si="1092"/>
        <v>#N/A</v>
      </c>
      <c r="P5712" t="e">
        <f t="shared" ca="1" si="1093"/>
        <v>#N/A</v>
      </c>
    </row>
    <row r="5713" spans="1:16">
      <c r="A5713" t="str">
        <f t="shared" si="1085"/>
        <v>02</v>
      </c>
      <c r="B5713" t="e">
        <f t="shared" ca="1" si="1086"/>
        <v>#N/A</v>
      </c>
      <c r="C5713" t="str">
        <f t="shared" si="1087"/>
        <v>SMPL-51-DT-GRP</v>
      </c>
      <c r="D5713" t="s">
        <v>6443</v>
      </c>
      <c r="E5713">
        <f t="shared" ca="1" si="1088"/>
        <v>0</v>
      </c>
      <c r="H5713">
        <f t="shared" ca="1" si="1089"/>
        <v>0</v>
      </c>
      <c r="I5713">
        <f t="shared" ca="1" si="1082"/>
        <v>0</v>
      </c>
      <c r="J5713">
        <f t="shared" ca="1" si="1083"/>
        <v>0</v>
      </c>
      <c r="K5713">
        <f t="shared" ca="1" si="1084"/>
        <v>0</v>
      </c>
      <c r="L5713">
        <f t="shared" ca="1" si="1090"/>
        <v>0</v>
      </c>
      <c r="M5713">
        <f t="shared" ca="1" si="1091"/>
        <v>0</v>
      </c>
      <c r="O5713" t="e">
        <f t="shared" ca="1" si="1092"/>
        <v>#N/A</v>
      </c>
      <c r="P5713" t="e">
        <f t="shared" ca="1" si="1093"/>
        <v>#N/A</v>
      </c>
    </row>
    <row r="5714" spans="1:16">
      <c r="A5714" t="str">
        <f t="shared" si="1085"/>
        <v>03</v>
      </c>
      <c r="B5714" t="e">
        <f t="shared" ca="1" si="1086"/>
        <v>#N/A</v>
      </c>
      <c r="C5714" t="str">
        <f t="shared" si="1087"/>
        <v>SMPL-51-DT-GRP</v>
      </c>
      <c r="D5714" t="s">
        <v>6444</v>
      </c>
      <c r="E5714">
        <f t="shared" ca="1" si="1088"/>
        <v>0</v>
      </c>
      <c r="H5714">
        <f t="shared" ca="1" si="1089"/>
        <v>0</v>
      </c>
      <c r="I5714">
        <f t="shared" ca="1" si="1082"/>
        <v>0</v>
      </c>
      <c r="J5714">
        <f t="shared" ca="1" si="1083"/>
        <v>0</v>
      </c>
      <c r="K5714">
        <f t="shared" ca="1" si="1084"/>
        <v>0</v>
      </c>
      <c r="L5714">
        <f t="shared" ca="1" si="1090"/>
        <v>0</v>
      </c>
      <c r="M5714">
        <f t="shared" ca="1" si="1091"/>
        <v>0</v>
      </c>
      <c r="O5714" t="e">
        <f t="shared" ca="1" si="1092"/>
        <v>#N/A</v>
      </c>
      <c r="P5714" t="e">
        <f t="shared" ca="1" si="1093"/>
        <v>#N/A</v>
      </c>
    </row>
    <row r="5715" spans="1:16">
      <c r="A5715" t="str">
        <f t="shared" si="1085"/>
        <v>04</v>
      </c>
      <c r="B5715" t="e">
        <f t="shared" ca="1" si="1086"/>
        <v>#N/A</v>
      </c>
      <c r="C5715" t="str">
        <f t="shared" si="1087"/>
        <v>SMPL-51-DT-GRP</v>
      </c>
      <c r="D5715" t="s">
        <v>6445</v>
      </c>
      <c r="E5715">
        <f t="shared" ca="1" si="1088"/>
        <v>0</v>
      </c>
      <c r="H5715">
        <f t="shared" ca="1" si="1089"/>
        <v>0</v>
      </c>
      <c r="I5715">
        <f t="shared" ca="1" si="1082"/>
        <v>0</v>
      </c>
      <c r="J5715">
        <f t="shared" ca="1" si="1083"/>
        <v>0</v>
      </c>
      <c r="K5715">
        <f t="shared" ca="1" si="1084"/>
        <v>0</v>
      </c>
      <c r="L5715">
        <f t="shared" ca="1" si="1090"/>
        <v>0</v>
      </c>
      <c r="M5715">
        <f t="shared" ca="1" si="1091"/>
        <v>0</v>
      </c>
      <c r="O5715" t="e">
        <f t="shared" ca="1" si="1092"/>
        <v>#N/A</v>
      </c>
      <c r="P5715" t="e">
        <f t="shared" ca="1" si="1093"/>
        <v>#N/A</v>
      </c>
    </row>
    <row r="5716" spans="1:16">
      <c r="A5716" t="str">
        <f t="shared" si="1085"/>
        <v>05</v>
      </c>
      <c r="B5716" t="e">
        <f t="shared" ca="1" si="1086"/>
        <v>#N/A</v>
      </c>
      <c r="C5716" t="str">
        <f t="shared" si="1087"/>
        <v>SMPL-51-DT-GRP</v>
      </c>
      <c r="D5716" t="s">
        <v>6446</v>
      </c>
      <c r="E5716">
        <f t="shared" ca="1" si="1088"/>
        <v>0</v>
      </c>
      <c r="H5716">
        <f t="shared" ca="1" si="1089"/>
        <v>0</v>
      </c>
      <c r="I5716">
        <f t="shared" ca="1" si="1082"/>
        <v>0</v>
      </c>
      <c r="J5716">
        <f t="shared" ca="1" si="1083"/>
        <v>0</v>
      </c>
      <c r="K5716">
        <f t="shared" ca="1" si="1084"/>
        <v>0</v>
      </c>
      <c r="L5716">
        <f t="shared" ca="1" si="1090"/>
        <v>0</v>
      </c>
      <c r="M5716">
        <f t="shared" ca="1" si="1091"/>
        <v>0</v>
      </c>
      <c r="O5716" t="e">
        <f t="shared" ca="1" si="1092"/>
        <v>#N/A</v>
      </c>
      <c r="P5716" t="e">
        <f t="shared" ca="1" si="1093"/>
        <v>#N/A</v>
      </c>
    </row>
    <row r="5717" spans="1:16">
      <c r="A5717" t="str">
        <f t="shared" si="1085"/>
        <v>06</v>
      </c>
      <c r="B5717" t="e">
        <f t="shared" ca="1" si="1086"/>
        <v>#N/A</v>
      </c>
      <c r="C5717" t="str">
        <f t="shared" si="1087"/>
        <v>SMPL-51-DT-GRP</v>
      </c>
      <c r="D5717" t="s">
        <v>6447</v>
      </c>
      <c r="E5717">
        <f t="shared" ca="1" si="1088"/>
        <v>0</v>
      </c>
      <c r="H5717">
        <f t="shared" ca="1" si="1089"/>
        <v>0</v>
      </c>
      <c r="I5717">
        <f t="shared" ca="1" si="1082"/>
        <v>0</v>
      </c>
      <c r="J5717">
        <f t="shared" ca="1" si="1083"/>
        <v>0</v>
      </c>
      <c r="K5717">
        <f t="shared" ca="1" si="1084"/>
        <v>0</v>
      </c>
      <c r="L5717">
        <f t="shared" ca="1" si="1090"/>
        <v>0</v>
      </c>
      <c r="M5717">
        <f t="shared" ca="1" si="1091"/>
        <v>0</v>
      </c>
      <c r="O5717" t="e">
        <f t="shared" ca="1" si="1092"/>
        <v>#N/A</v>
      </c>
      <c r="P5717" t="e">
        <f t="shared" ca="1" si="1093"/>
        <v>#N/A</v>
      </c>
    </row>
    <row r="5718" spans="1:16">
      <c r="A5718" t="str">
        <f t="shared" si="1085"/>
        <v>07</v>
      </c>
      <c r="B5718" t="e">
        <f t="shared" ca="1" si="1086"/>
        <v>#N/A</v>
      </c>
      <c r="C5718" t="str">
        <f t="shared" si="1087"/>
        <v>SMPL-51-DT-GRP</v>
      </c>
      <c r="D5718" t="s">
        <v>6448</v>
      </c>
      <c r="E5718">
        <f t="shared" ca="1" si="1088"/>
        <v>0</v>
      </c>
      <c r="H5718">
        <f t="shared" ca="1" si="1089"/>
        <v>0</v>
      </c>
      <c r="I5718">
        <f t="shared" ca="1" si="1082"/>
        <v>0</v>
      </c>
      <c r="J5718">
        <f t="shared" ca="1" si="1083"/>
        <v>0</v>
      </c>
      <c r="K5718">
        <f t="shared" ca="1" si="1084"/>
        <v>0</v>
      </c>
      <c r="L5718">
        <f t="shared" ca="1" si="1090"/>
        <v>0</v>
      </c>
      <c r="M5718">
        <f t="shared" ca="1" si="1091"/>
        <v>0</v>
      </c>
      <c r="O5718" t="e">
        <f t="shared" ca="1" si="1092"/>
        <v>#N/A</v>
      </c>
      <c r="P5718" t="e">
        <f t="shared" ca="1" si="1093"/>
        <v>#N/A</v>
      </c>
    </row>
    <row r="5719" spans="1:16">
      <c r="A5719" t="str">
        <f t="shared" si="1085"/>
        <v>08</v>
      </c>
      <c r="B5719" t="e">
        <f t="shared" ca="1" si="1086"/>
        <v>#N/A</v>
      </c>
      <c r="C5719" t="str">
        <f t="shared" si="1087"/>
        <v>SMPL-51-DT-GRP</v>
      </c>
      <c r="D5719" t="s">
        <v>6449</v>
      </c>
      <c r="E5719">
        <f t="shared" ca="1" si="1088"/>
        <v>0</v>
      </c>
      <c r="H5719">
        <f t="shared" ca="1" si="1089"/>
        <v>0</v>
      </c>
      <c r="I5719">
        <f t="shared" ca="1" si="1082"/>
        <v>0</v>
      </c>
      <c r="J5719">
        <f t="shared" ca="1" si="1083"/>
        <v>0</v>
      </c>
      <c r="K5719">
        <f t="shared" ca="1" si="1084"/>
        <v>0</v>
      </c>
      <c r="L5719">
        <f t="shared" ca="1" si="1090"/>
        <v>0</v>
      </c>
      <c r="M5719">
        <f t="shared" ca="1" si="1091"/>
        <v>0</v>
      </c>
      <c r="O5719" t="e">
        <f t="shared" ca="1" si="1092"/>
        <v>#N/A</v>
      </c>
      <c r="P5719" t="e">
        <f t="shared" ca="1" si="1093"/>
        <v>#N/A</v>
      </c>
    </row>
    <row r="5720" spans="1:16">
      <c r="A5720" t="str">
        <f t="shared" si="1085"/>
        <v>09</v>
      </c>
      <c r="B5720" t="e">
        <f t="shared" ca="1" si="1086"/>
        <v>#N/A</v>
      </c>
      <c r="C5720" t="str">
        <f t="shared" si="1087"/>
        <v>SMPL-51-DT-GRP</v>
      </c>
      <c r="D5720" t="s">
        <v>6450</v>
      </c>
      <c r="E5720">
        <f t="shared" ca="1" si="1088"/>
        <v>0</v>
      </c>
      <c r="H5720">
        <f t="shared" ca="1" si="1089"/>
        <v>0</v>
      </c>
      <c r="I5720">
        <f t="shared" ca="1" si="1082"/>
        <v>0</v>
      </c>
      <c r="J5720">
        <f t="shared" ca="1" si="1083"/>
        <v>0</v>
      </c>
      <c r="K5720">
        <f t="shared" ca="1" si="1084"/>
        <v>0</v>
      </c>
      <c r="L5720">
        <f t="shared" ca="1" si="1090"/>
        <v>0</v>
      </c>
      <c r="M5720">
        <f t="shared" ca="1" si="1091"/>
        <v>0</v>
      </c>
      <c r="O5720" t="e">
        <f t="shared" ca="1" si="1092"/>
        <v>#N/A</v>
      </c>
      <c r="P5720" t="e">
        <f t="shared" ca="1" si="1093"/>
        <v>#N/A</v>
      </c>
    </row>
    <row r="5721" spans="1:16">
      <c r="A5721" t="str">
        <f t="shared" si="1085"/>
        <v>10</v>
      </c>
      <c r="B5721" t="e">
        <f t="shared" ca="1" si="1086"/>
        <v>#N/A</v>
      </c>
      <c r="C5721" t="str">
        <f t="shared" si="1087"/>
        <v>SMPL-51-DT-GRP</v>
      </c>
      <c r="D5721" t="s">
        <v>6451</v>
      </c>
      <c r="E5721">
        <f t="shared" ca="1" si="1088"/>
        <v>0</v>
      </c>
      <c r="H5721">
        <f t="shared" ca="1" si="1089"/>
        <v>0</v>
      </c>
      <c r="I5721">
        <f t="shared" ca="1" si="1082"/>
        <v>0</v>
      </c>
      <c r="J5721">
        <f t="shared" ca="1" si="1083"/>
        <v>0</v>
      </c>
      <c r="K5721">
        <f t="shared" ca="1" si="1084"/>
        <v>0</v>
      </c>
      <c r="L5721">
        <f t="shared" ca="1" si="1090"/>
        <v>0</v>
      </c>
      <c r="M5721">
        <f t="shared" ca="1" si="1091"/>
        <v>0</v>
      </c>
      <c r="O5721" t="e">
        <f t="shared" ca="1" si="1092"/>
        <v>#N/A</v>
      </c>
      <c r="P5721" t="e">
        <f t="shared" ca="1" si="1093"/>
        <v>#N/A</v>
      </c>
    </row>
    <row r="5722" spans="1:16">
      <c r="A5722" t="str">
        <f t="shared" si="1085"/>
        <v>11</v>
      </c>
      <c r="B5722" t="e">
        <f t="shared" ca="1" si="1086"/>
        <v>#N/A</v>
      </c>
      <c r="C5722" t="str">
        <f t="shared" si="1087"/>
        <v>SMPL-51-DT-GRP</v>
      </c>
      <c r="D5722" t="s">
        <v>6452</v>
      </c>
      <c r="E5722">
        <f t="shared" ca="1" si="1088"/>
        <v>0</v>
      </c>
      <c r="H5722">
        <f t="shared" ca="1" si="1089"/>
        <v>0</v>
      </c>
      <c r="I5722">
        <f t="shared" ca="1" si="1082"/>
        <v>0</v>
      </c>
      <c r="J5722">
        <f t="shared" ca="1" si="1083"/>
        <v>0</v>
      </c>
      <c r="K5722">
        <f t="shared" ca="1" si="1084"/>
        <v>0</v>
      </c>
      <c r="L5722">
        <f t="shared" ca="1" si="1090"/>
        <v>0</v>
      </c>
      <c r="M5722">
        <f t="shared" ca="1" si="1091"/>
        <v>0</v>
      </c>
      <c r="O5722" t="e">
        <f t="shared" ca="1" si="1092"/>
        <v>#N/A</v>
      </c>
      <c r="P5722" t="e">
        <f t="shared" ca="1" si="1093"/>
        <v>#N/A</v>
      </c>
    </row>
    <row r="5723" spans="1:16">
      <c r="A5723" t="str">
        <f t="shared" si="1085"/>
        <v>12</v>
      </c>
      <c r="B5723" t="e">
        <f t="shared" ca="1" si="1086"/>
        <v>#N/A</v>
      </c>
      <c r="C5723" t="str">
        <f t="shared" si="1087"/>
        <v>SMPL-51-DT-GRP</v>
      </c>
      <c r="D5723" t="s">
        <v>6453</v>
      </c>
      <c r="E5723">
        <f t="shared" ca="1" si="1088"/>
        <v>0</v>
      </c>
      <c r="H5723">
        <f t="shared" ca="1" si="1089"/>
        <v>0</v>
      </c>
      <c r="I5723">
        <f t="shared" ca="1" si="1082"/>
        <v>0</v>
      </c>
      <c r="J5723">
        <f t="shared" ca="1" si="1083"/>
        <v>0</v>
      </c>
      <c r="K5723">
        <f t="shared" ca="1" si="1084"/>
        <v>0</v>
      </c>
      <c r="L5723">
        <f t="shared" ca="1" si="1090"/>
        <v>0</v>
      </c>
      <c r="M5723">
        <f t="shared" ca="1" si="1091"/>
        <v>0</v>
      </c>
      <c r="O5723" t="e">
        <f t="shared" ca="1" si="1092"/>
        <v>#N/A</v>
      </c>
      <c r="P5723" t="e">
        <f t="shared" ca="1" si="1093"/>
        <v>#N/A</v>
      </c>
    </row>
    <row r="5724" spans="1:16">
      <c r="A5724" t="str">
        <f t="shared" si="1085"/>
        <v>13</v>
      </c>
      <c r="B5724" t="e">
        <f t="shared" ca="1" si="1086"/>
        <v>#N/A</v>
      </c>
      <c r="C5724" t="str">
        <f t="shared" si="1087"/>
        <v>SMPL-51-DT-GRP</v>
      </c>
      <c r="D5724" t="s">
        <v>6454</v>
      </c>
      <c r="E5724">
        <f t="shared" ca="1" si="1088"/>
        <v>0</v>
      </c>
      <c r="H5724">
        <f t="shared" ca="1" si="1089"/>
        <v>0</v>
      </c>
      <c r="I5724">
        <f t="shared" ca="1" si="1082"/>
        <v>0</v>
      </c>
      <c r="J5724">
        <f t="shared" ca="1" si="1083"/>
        <v>0</v>
      </c>
      <c r="K5724">
        <f t="shared" ca="1" si="1084"/>
        <v>0</v>
      </c>
      <c r="L5724">
        <f t="shared" ca="1" si="1090"/>
        <v>0</v>
      </c>
      <c r="M5724">
        <f t="shared" ca="1" si="1091"/>
        <v>0</v>
      </c>
      <c r="O5724" t="e">
        <f t="shared" ca="1" si="1092"/>
        <v>#N/A</v>
      </c>
      <c r="P5724" t="e">
        <f t="shared" ca="1" si="1093"/>
        <v>#N/A</v>
      </c>
    </row>
    <row r="5725" spans="1:16">
      <c r="A5725" t="str">
        <f t="shared" si="1085"/>
        <v>15</v>
      </c>
      <c r="B5725" t="e">
        <f t="shared" ca="1" si="1086"/>
        <v>#N/A</v>
      </c>
      <c r="C5725" t="str">
        <f t="shared" si="1087"/>
        <v>SMPL-51-DT-GRP</v>
      </c>
      <c r="D5725" t="s">
        <v>6455</v>
      </c>
      <c r="E5725">
        <f t="shared" ca="1" si="1088"/>
        <v>0</v>
      </c>
      <c r="H5725">
        <f t="shared" ca="1" si="1089"/>
        <v>0</v>
      </c>
      <c r="I5725">
        <f t="shared" ca="1" si="1082"/>
        <v>0</v>
      </c>
      <c r="J5725">
        <f t="shared" ca="1" si="1083"/>
        <v>0</v>
      </c>
      <c r="K5725">
        <f t="shared" ca="1" si="1084"/>
        <v>0</v>
      </c>
      <c r="L5725">
        <f t="shared" ca="1" si="1090"/>
        <v>0</v>
      </c>
      <c r="M5725">
        <f t="shared" ca="1" si="1091"/>
        <v>0</v>
      </c>
      <c r="O5725" t="e">
        <f t="shared" ca="1" si="1092"/>
        <v>#N/A</v>
      </c>
      <c r="P5725" t="e">
        <f t="shared" ca="1" si="1093"/>
        <v>#N/A</v>
      </c>
    </row>
    <row r="5726" spans="1:16">
      <c r="A5726" t="str">
        <f t="shared" si="1085"/>
        <v>19</v>
      </c>
      <c r="B5726" t="e">
        <f t="shared" ca="1" si="1086"/>
        <v>#N/A</v>
      </c>
      <c r="C5726" t="str">
        <f t="shared" si="1087"/>
        <v>SMPL-51-DT-GRP</v>
      </c>
      <c r="D5726" t="s">
        <v>7413</v>
      </c>
      <c r="E5726">
        <f t="shared" ca="1" si="1088"/>
        <v>0</v>
      </c>
      <c r="H5726">
        <f t="shared" ca="1" si="1089"/>
        <v>0</v>
      </c>
      <c r="I5726">
        <f t="shared" ca="1" si="1082"/>
        <v>0</v>
      </c>
      <c r="J5726">
        <f t="shared" ca="1" si="1083"/>
        <v>0</v>
      </c>
      <c r="K5726">
        <f t="shared" ca="1" si="1084"/>
        <v>0</v>
      </c>
      <c r="L5726">
        <f t="shared" ca="1" si="1090"/>
        <v>0</v>
      </c>
      <c r="M5726">
        <f t="shared" ca="1" si="1091"/>
        <v>0</v>
      </c>
      <c r="O5726" t="e">
        <f t="shared" ca="1" si="1092"/>
        <v>#N/A</v>
      </c>
      <c r="P5726" t="e">
        <f t="shared" ca="1" si="1093"/>
        <v>#N/A</v>
      </c>
    </row>
    <row r="5727" spans="1:16">
      <c r="A5727" t="str">
        <f t="shared" si="1085"/>
        <v>34</v>
      </c>
      <c r="B5727" t="e">
        <f t="shared" ca="1" si="1086"/>
        <v>#N/A</v>
      </c>
      <c r="C5727" t="str">
        <f t="shared" si="1087"/>
        <v>SMPL-51-DT-GRP</v>
      </c>
      <c r="D5727" t="s">
        <v>7414</v>
      </c>
      <c r="E5727">
        <f t="shared" ca="1" si="1088"/>
        <v>0</v>
      </c>
      <c r="H5727">
        <f t="shared" ca="1" si="1089"/>
        <v>0</v>
      </c>
      <c r="I5727">
        <f t="shared" ca="1" si="1082"/>
        <v>0</v>
      </c>
      <c r="J5727">
        <f t="shared" ca="1" si="1083"/>
        <v>0</v>
      </c>
      <c r="K5727">
        <f t="shared" ca="1" si="1084"/>
        <v>0</v>
      </c>
      <c r="L5727">
        <f t="shared" ca="1" si="1090"/>
        <v>0</v>
      </c>
      <c r="M5727">
        <f t="shared" ca="1" si="1091"/>
        <v>0</v>
      </c>
      <c r="O5727" t="e">
        <f t="shared" ca="1" si="1092"/>
        <v>#N/A</v>
      </c>
      <c r="P5727" t="e">
        <f t="shared" ca="1" si="1093"/>
        <v>#N/A</v>
      </c>
    </row>
    <row r="5728" spans="1:16">
      <c r="A5728" t="str">
        <f t="shared" si="1085"/>
        <v>35</v>
      </c>
      <c r="B5728" t="e">
        <f t="shared" ca="1" si="1086"/>
        <v>#N/A</v>
      </c>
      <c r="C5728" t="str">
        <f t="shared" si="1087"/>
        <v>SMPL-51-DT-GRP</v>
      </c>
      <c r="D5728" t="s">
        <v>7415</v>
      </c>
      <c r="E5728">
        <f t="shared" ca="1" si="1088"/>
        <v>0</v>
      </c>
      <c r="H5728">
        <f t="shared" ca="1" si="1089"/>
        <v>0</v>
      </c>
      <c r="I5728">
        <f t="shared" ca="1" si="1082"/>
        <v>0</v>
      </c>
      <c r="J5728">
        <f t="shared" ca="1" si="1083"/>
        <v>0</v>
      </c>
      <c r="K5728">
        <f t="shared" ca="1" si="1084"/>
        <v>0</v>
      </c>
      <c r="L5728">
        <f t="shared" ca="1" si="1090"/>
        <v>0</v>
      </c>
      <c r="M5728">
        <f t="shared" ca="1" si="1091"/>
        <v>0</v>
      </c>
      <c r="O5728" t="e">
        <f t="shared" ca="1" si="1092"/>
        <v>#N/A</v>
      </c>
      <c r="P5728" t="e">
        <f t="shared" ca="1" si="1093"/>
        <v>#N/A</v>
      </c>
    </row>
    <row r="5729" spans="1:16">
      <c r="A5729" t="str">
        <f t="shared" si="1085"/>
        <v>36</v>
      </c>
      <c r="B5729" t="e">
        <f t="shared" ca="1" si="1086"/>
        <v>#N/A</v>
      </c>
      <c r="C5729" t="str">
        <f t="shared" si="1087"/>
        <v>SMPL-51-DT-GRP</v>
      </c>
      <c r="D5729" t="s">
        <v>7416</v>
      </c>
      <c r="E5729">
        <f t="shared" ca="1" si="1088"/>
        <v>0</v>
      </c>
      <c r="H5729">
        <f t="shared" ca="1" si="1089"/>
        <v>0</v>
      </c>
      <c r="I5729">
        <f t="shared" ca="1" si="1082"/>
        <v>0</v>
      </c>
      <c r="J5729">
        <f t="shared" ca="1" si="1083"/>
        <v>0</v>
      </c>
      <c r="K5729">
        <f t="shared" ca="1" si="1084"/>
        <v>0</v>
      </c>
      <c r="L5729">
        <f t="shared" ca="1" si="1090"/>
        <v>0</v>
      </c>
      <c r="M5729">
        <f t="shared" ca="1" si="1091"/>
        <v>0</v>
      </c>
      <c r="O5729" t="e">
        <f t="shared" ca="1" si="1092"/>
        <v>#N/A</v>
      </c>
      <c r="P5729" t="e">
        <f t="shared" ca="1" si="1093"/>
        <v>#N/A</v>
      </c>
    </row>
    <row r="5730" spans="1:16">
      <c r="A5730" t="str">
        <f t="shared" si="1085"/>
        <v>01</v>
      </c>
      <c r="B5730" t="e">
        <f t="shared" ca="1" si="1086"/>
        <v>#N/A</v>
      </c>
      <c r="C5730" t="str">
        <f t="shared" si="1087"/>
        <v>SMPL-52-DT-GRP</v>
      </c>
      <c r="D5730" t="s">
        <v>6456</v>
      </c>
      <c r="E5730">
        <f t="shared" ca="1" si="1088"/>
        <v>0</v>
      </c>
      <c r="H5730">
        <f t="shared" ca="1" si="1089"/>
        <v>0</v>
      </c>
      <c r="I5730">
        <f t="shared" ca="1" si="1082"/>
        <v>0</v>
      </c>
      <c r="J5730">
        <f t="shared" ca="1" si="1083"/>
        <v>0</v>
      </c>
      <c r="K5730">
        <f t="shared" ca="1" si="1084"/>
        <v>0</v>
      </c>
      <c r="L5730">
        <f t="shared" ca="1" si="1090"/>
        <v>0</v>
      </c>
      <c r="M5730">
        <f t="shared" ca="1" si="1091"/>
        <v>0</v>
      </c>
      <c r="O5730" t="e">
        <f t="shared" ca="1" si="1092"/>
        <v>#N/A</v>
      </c>
      <c r="P5730" t="e">
        <f t="shared" ca="1" si="1093"/>
        <v>#N/A</v>
      </c>
    </row>
    <row r="5731" spans="1:16">
      <c r="A5731" t="str">
        <f t="shared" si="1085"/>
        <v>02</v>
      </c>
      <c r="B5731" t="e">
        <f t="shared" ca="1" si="1086"/>
        <v>#N/A</v>
      </c>
      <c r="C5731" t="str">
        <f t="shared" si="1087"/>
        <v>SMPL-52-DT-GRP</v>
      </c>
      <c r="D5731" t="s">
        <v>6457</v>
      </c>
      <c r="E5731">
        <f t="shared" ca="1" si="1088"/>
        <v>0</v>
      </c>
      <c r="H5731">
        <f t="shared" ca="1" si="1089"/>
        <v>0</v>
      </c>
      <c r="I5731">
        <f t="shared" ca="1" si="1082"/>
        <v>0</v>
      </c>
      <c r="J5731">
        <f t="shared" ca="1" si="1083"/>
        <v>0</v>
      </c>
      <c r="K5731">
        <f t="shared" ca="1" si="1084"/>
        <v>0</v>
      </c>
      <c r="L5731">
        <f t="shared" ca="1" si="1090"/>
        <v>0</v>
      </c>
      <c r="M5731">
        <f t="shared" ca="1" si="1091"/>
        <v>0</v>
      </c>
      <c r="O5731" t="e">
        <f t="shared" ca="1" si="1092"/>
        <v>#N/A</v>
      </c>
      <c r="P5731" t="e">
        <f t="shared" ca="1" si="1093"/>
        <v>#N/A</v>
      </c>
    </row>
    <row r="5732" spans="1:16">
      <c r="A5732" t="str">
        <f t="shared" si="1085"/>
        <v>03</v>
      </c>
      <c r="B5732" t="e">
        <f t="shared" ca="1" si="1086"/>
        <v>#N/A</v>
      </c>
      <c r="C5732" t="str">
        <f t="shared" si="1087"/>
        <v>SMPL-52-DT-GRP</v>
      </c>
      <c r="D5732" t="s">
        <v>6458</v>
      </c>
      <c r="E5732">
        <f t="shared" ca="1" si="1088"/>
        <v>0</v>
      </c>
      <c r="H5732">
        <f t="shared" ca="1" si="1089"/>
        <v>0</v>
      </c>
      <c r="I5732">
        <f t="shared" ca="1" si="1082"/>
        <v>0</v>
      </c>
      <c r="J5732">
        <f t="shared" ca="1" si="1083"/>
        <v>0</v>
      </c>
      <c r="K5732">
        <f t="shared" ca="1" si="1084"/>
        <v>0</v>
      </c>
      <c r="L5732">
        <f t="shared" ca="1" si="1090"/>
        <v>0</v>
      </c>
      <c r="M5732">
        <f t="shared" ca="1" si="1091"/>
        <v>0</v>
      </c>
      <c r="O5732" t="e">
        <f t="shared" ca="1" si="1092"/>
        <v>#N/A</v>
      </c>
      <c r="P5732" t="e">
        <f t="shared" ca="1" si="1093"/>
        <v>#N/A</v>
      </c>
    </row>
    <row r="5733" spans="1:16">
      <c r="A5733" t="str">
        <f t="shared" si="1085"/>
        <v>04</v>
      </c>
      <c r="B5733" t="e">
        <f t="shared" ca="1" si="1086"/>
        <v>#N/A</v>
      </c>
      <c r="C5733" t="str">
        <f t="shared" si="1087"/>
        <v>SMPL-52-DT-GRP</v>
      </c>
      <c r="D5733" t="s">
        <v>6459</v>
      </c>
      <c r="E5733">
        <f t="shared" ca="1" si="1088"/>
        <v>0</v>
      </c>
      <c r="H5733">
        <f t="shared" ca="1" si="1089"/>
        <v>0</v>
      </c>
      <c r="I5733">
        <f t="shared" ca="1" si="1082"/>
        <v>0</v>
      </c>
      <c r="J5733">
        <f t="shared" ca="1" si="1083"/>
        <v>0</v>
      </c>
      <c r="K5733">
        <f t="shared" ca="1" si="1084"/>
        <v>0</v>
      </c>
      <c r="L5733">
        <f t="shared" ca="1" si="1090"/>
        <v>0</v>
      </c>
      <c r="M5733">
        <f t="shared" ca="1" si="1091"/>
        <v>0</v>
      </c>
      <c r="O5733" t="e">
        <f t="shared" ca="1" si="1092"/>
        <v>#N/A</v>
      </c>
      <c r="P5733" t="e">
        <f t="shared" ca="1" si="1093"/>
        <v>#N/A</v>
      </c>
    </row>
    <row r="5734" spans="1:16">
      <c r="A5734" t="str">
        <f t="shared" si="1085"/>
        <v>05</v>
      </c>
      <c r="B5734" t="e">
        <f t="shared" ca="1" si="1086"/>
        <v>#N/A</v>
      </c>
      <c r="C5734" t="str">
        <f t="shared" si="1087"/>
        <v>SMPL-52-DT-GRP</v>
      </c>
      <c r="D5734" t="s">
        <v>6460</v>
      </c>
      <c r="E5734">
        <f t="shared" ca="1" si="1088"/>
        <v>0</v>
      </c>
      <c r="H5734">
        <f t="shared" ca="1" si="1089"/>
        <v>0</v>
      </c>
      <c r="I5734">
        <f t="shared" ca="1" si="1082"/>
        <v>0</v>
      </c>
      <c r="J5734">
        <f t="shared" ca="1" si="1083"/>
        <v>0</v>
      </c>
      <c r="K5734">
        <f t="shared" ca="1" si="1084"/>
        <v>0</v>
      </c>
      <c r="L5734">
        <f t="shared" ca="1" si="1090"/>
        <v>0</v>
      </c>
      <c r="M5734">
        <f t="shared" ca="1" si="1091"/>
        <v>0</v>
      </c>
      <c r="O5734" t="e">
        <f t="shared" ca="1" si="1092"/>
        <v>#N/A</v>
      </c>
      <c r="P5734" t="e">
        <f t="shared" ca="1" si="1093"/>
        <v>#N/A</v>
      </c>
    </row>
    <row r="5735" spans="1:16">
      <c r="A5735" t="str">
        <f t="shared" si="1085"/>
        <v>06</v>
      </c>
      <c r="B5735" t="e">
        <f t="shared" ca="1" si="1086"/>
        <v>#N/A</v>
      </c>
      <c r="C5735" t="str">
        <f t="shared" si="1087"/>
        <v>SMPL-52-DT-GRP</v>
      </c>
      <c r="D5735" t="s">
        <v>6461</v>
      </c>
      <c r="E5735">
        <f t="shared" ca="1" si="1088"/>
        <v>0</v>
      </c>
      <c r="H5735">
        <f t="shared" ca="1" si="1089"/>
        <v>0</v>
      </c>
      <c r="I5735">
        <f t="shared" ca="1" si="1082"/>
        <v>0</v>
      </c>
      <c r="J5735">
        <f t="shared" ca="1" si="1083"/>
        <v>0</v>
      </c>
      <c r="K5735">
        <f t="shared" ca="1" si="1084"/>
        <v>0</v>
      </c>
      <c r="L5735">
        <f t="shared" ca="1" si="1090"/>
        <v>0</v>
      </c>
      <c r="M5735">
        <f t="shared" ca="1" si="1091"/>
        <v>0</v>
      </c>
      <c r="O5735" t="e">
        <f t="shared" ca="1" si="1092"/>
        <v>#N/A</v>
      </c>
      <c r="P5735" t="e">
        <f t="shared" ca="1" si="1093"/>
        <v>#N/A</v>
      </c>
    </row>
    <row r="5736" spans="1:16">
      <c r="A5736" t="str">
        <f t="shared" si="1085"/>
        <v>07</v>
      </c>
      <c r="B5736" t="e">
        <f t="shared" ca="1" si="1086"/>
        <v>#N/A</v>
      </c>
      <c r="C5736" t="str">
        <f t="shared" si="1087"/>
        <v>SMPL-52-DT-GRP</v>
      </c>
      <c r="D5736" t="s">
        <v>6462</v>
      </c>
      <c r="E5736">
        <f t="shared" ca="1" si="1088"/>
        <v>0</v>
      </c>
      <c r="H5736">
        <f t="shared" ca="1" si="1089"/>
        <v>0</v>
      </c>
      <c r="I5736">
        <f t="shared" ca="1" si="1082"/>
        <v>0</v>
      </c>
      <c r="J5736">
        <f t="shared" ca="1" si="1083"/>
        <v>0</v>
      </c>
      <c r="K5736">
        <f t="shared" ca="1" si="1084"/>
        <v>0</v>
      </c>
      <c r="L5736">
        <f t="shared" ca="1" si="1090"/>
        <v>0</v>
      </c>
      <c r="M5736">
        <f t="shared" ca="1" si="1091"/>
        <v>0</v>
      </c>
      <c r="O5736" t="e">
        <f t="shared" ca="1" si="1092"/>
        <v>#N/A</v>
      </c>
      <c r="P5736" t="e">
        <f t="shared" ca="1" si="1093"/>
        <v>#N/A</v>
      </c>
    </row>
    <row r="5737" spans="1:16">
      <c r="A5737" t="str">
        <f t="shared" si="1085"/>
        <v>08</v>
      </c>
      <c r="B5737" t="e">
        <f t="shared" ca="1" si="1086"/>
        <v>#N/A</v>
      </c>
      <c r="C5737" t="str">
        <f t="shared" si="1087"/>
        <v>SMPL-52-DT-GRP</v>
      </c>
      <c r="D5737" t="s">
        <v>6463</v>
      </c>
      <c r="E5737">
        <f t="shared" ca="1" si="1088"/>
        <v>0</v>
      </c>
      <c r="H5737">
        <f t="shared" ca="1" si="1089"/>
        <v>0</v>
      </c>
      <c r="I5737">
        <f t="shared" ca="1" si="1082"/>
        <v>0</v>
      </c>
      <c r="J5737">
        <f t="shared" ca="1" si="1083"/>
        <v>0</v>
      </c>
      <c r="K5737">
        <f t="shared" ca="1" si="1084"/>
        <v>0</v>
      </c>
      <c r="L5737">
        <f t="shared" ca="1" si="1090"/>
        <v>0</v>
      </c>
      <c r="M5737">
        <f t="shared" ca="1" si="1091"/>
        <v>0</v>
      </c>
      <c r="O5737" t="e">
        <f t="shared" ca="1" si="1092"/>
        <v>#N/A</v>
      </c>
      <c r="P5737" t="e">
        <f t="shared" ca="1" si="1093"/>
        <v>#N/A</v>
      </c>
    </row>
    <row r="5738" spans="1:16">
      <c r="A5738" t="str">
        <f t="shared" si="1085"/>
        <v>09</v>
      </c>
      <c r="B5738" t="e">
        <f t="shared" ca="1" si="1086"/>
        <v>#N/A</v>
      </c>
      <c r="C5738" t="str">
        <f t="shared" si="1087"/>
        <v>SMPL-52-DT-GRP</v>
      </c>
      <c r="D5738" t="s">
        <v>6464</v>
      </c>
      <c r="E5738">
        <f t="shared" ca="1" si="1088"/>
        <v>0</v>
      </c>
      <c r="H5738">
        <f t="shared" ca="1" si="1089"/>
        <v>0</v>
      </c>
      <c r="I5738">
        <f t="shared" ca="1" si="1082"/>
        <v>0</v>
      </c>
      <c r="J5738">
        <f t="shared" ca="1" si="1083"/>
        <v>0</v>
      </c>
      <c r="K5738">
        <f t="shared" ca="1" si="1084"/>
        <v>0</v>
      </c>
      <c r="L5738">
        <f t="shared" ca="1" si="1090"/>
        <v>0</v>
      </c>
      <c r="M5738">
        <f t="shared" ca="1" si="1091"/>
        <v>0</v>
      </c>
      <c r="O5738" t="e">
        <f t="shared" ca="1" si="1092"/>
        <v>#N/A</v>
      </c>
      <c r="P5738" t="e">
        <f t="shared" ca="1" si="1093"/>
        <v>#N/A</v>
      </c>
    </row>
    <row r="5739" spans="1:16">
      <c r="A5739" t="str">
        <f t="shared" si="1085"/>
        <v>10</v>
      </c>
      <c r="B5739" t="e">
        <f t="shared" ca="1" si="1086"/>
        <v>#N/A</v>
      </c>
      <c r="C5739" t="str">
        <f t="shared" si="1087"/>
        <v>SMPL-52-DT-GRP</v>
      </c>
      <c r="D5739" t="s">
        <v>6465</v>
      </c>
      <c r="E5739">
        <f t="shared" ca="1" si="1088"/>
        <v>0</v>
      </c>
      <c r="H5739">
        <f t="shared" ca="1" si="1089"/>
        <v>0</v>
      </c>
      <c r="I5739">
        <f t="shared" ca="1" si="1082"/>
        <v>0</v>
      </c>
      <c r="J5739">
        <f t="shared" ca="1" si="1083"/>
        <v>0</v>
      </c>
      <c r="K5739">
        <f t="shared" ca="1" si="1084"/>
        <v>0</v>
      </c>
      <c r="L5739">
        <f t="shared" ca="1" si="1090"/>
        <v>0</v>
      </c>
      <c r="M5739">
        <f t="shared" ca="1" si="1091"/>
        <v>0</v>
      </c>
      <c r="O5739" t="e">
        <f t="shared" ca="1" si="1092"/>
        <v>#N/A</v>
      </c>
      <c r="P5739" t="e">
        <f t="shared" ca="1" si="1093"/>
        <v>#N/A</v>
      </c>
    </row>
    <row r="5740" spans="1:16">
      <c r="A5740" t="str">
        <f t="shared" si="1085"/>
        <v>11</v>
      </c>
      <c r="B5740" t="e">
        <f t="shared" ca="1" si="1086"/>
        <v>#N/A</v>
      </c>
      <c r="C5740" t="str">
        <f t="shared" si="1087"/>
        <v>SMPL-52-DT-GRP</v>
      </c>
      <c r="D5740" t="s">
        <v>6466</v>
      </c>
      <c r="E5740">
        <f t="shared" ca="1" si="1088"/>
        <v>0</v>
      </c>
      <c r="H5740">
        <f t="shared" ca="1" si="1089"/>
        <v>0</v>
      </c>
      <c r="I5740">
        <f t="shared" ca="1" si="1082"/>
        <v>0</v>
      </c>
      <c r="J5740">
        <f t="shared" ca="1" si="1083"/>
        <v>0</v>
      </c>
      <c r="K5740">
        <f t="shared" ca="1" si="1084"/>
        <v>0</v>
      </c>
      <c r="L5740">
        <f t="shared" ca="1" si="1090"/>
        <v>0</v>
      </c>
      <c r="M5740">
        <f t="shared" ca="1" si="1091"/>
        <v>0</v>
      </c>
      <c r="O5740" t="e">
        <f t="shared" ca="1" si="1092"/>
        <v>#N/A</v>
      </c>
      <c r="P5740" t="e">
        <f t="shared" ca="1" si="1093"/>
        <v>#N/A</v>
      </c>
    </row>
    <row r="5741" spans="1:16">
      <c r="A5741" t="str">
        <f t="shared" si="1085"/>
        <v>12</v>
      </c>
      <c r="B5741" t="e">
        <f t="shared" ca="1" si="1086"/>
        <v>#N/A</v>
      </c>
      <c r="C5741" t="str">
        <f t="shared" si="1087"/>
        <v>SMPL-52-DT-GRP</v>
      </c>
      <c r="D5741" t="s">
        <v>6467</v>
      </c>
      <c r="E5741">
        <f t="shared" ca="1" si="1088"/>
        <v>0</v>
      </c>
      <c r="H5741">
        <f t="shared" ca="1" si="1089"/>
        <v>0</v>
      </c>
      <c r="I5741">
        <f t="shared" ca="1" si="1082"/>
        <v>0</v>
      </c>
      <c r="J5741">
        <f t="shared" ca="1" si="1083"/>
        <v>0</v>
      </c>
      <c r="K5741">
        <f t="shared" ca="1" si="1084"/>
        <v>0</v>
      </c>
      <c r="L5741">
        <f t="shared" ca="1" si="1090"/>
        <v>0</v>
      </c>
      <c r="M5741">
        <f t="shared" ca="1" si="1091"/>
        <v>0</v>
      </c>
      <c r="O5741" t="e">
        <f t="shared" ca="1" si="1092"/>
        <v>#N/A</v>
      </c>
      <c r="P5741" t="e">
        <f t="shared" ca="1" si="1093"/>
        <v>#N/A</v>
      </c>
    </row>
    <row r="5742" spans="1:16">
      <c r="A5742" t="str">
        <f t="shared" si="1085"/>
        <v>13</v>
      </c>
      <c r="B5742" t="e">
        <f t="shared" ca="1" si="1086"/>
        <v>#N/A</v>
      </c>
      <c r="C5742" t="str">
        <f t="shared" si="1087"/>
        <v>SMPL-52-DT-GRP</v>
      </c>
      <c r="D5742" t="s">
        <v>6468</v>
      </c>
      <c r="E5742">
        <f t="shared" ca="1" si="1088"/>
        <v>0</v>
      </c>
      <c r="H5742">
        <f t="shared" ca="1" si="1089"/>
        <v>0</v>
      </c>
      <c r="I5742">
        <f t="shared" ca="1" si="1082"/>
        <v>0</v>
      </c>
      <c r="J5742">
        <f t="shared" ca="1" si="1083"/>
        <v>0</v>
      </c>
      <c r="K5742">
        <f t="shared" ca="1" si="1084"/>
        <v>0</v>
      </c>
      <c r="L5742">
        <f t="shared" ca="1" si="1090"/>
        <v>0</v>
      </c>
      <c r="M5742">
        <f t="shared" ca="1" si="1091"/>
        <v>0</v>
      </c>
      <c r="O5742" t="e">
        <f t="shared" ca="1" si="1092"/>
        <v>#N/A</v>
      </c>
      <c r="P5742" t="e">
        <f t="shared" ca="1" si="1093"/>
        <v>#N/A</v>
      </c>
    </row>
    <row r="5743" spans="1:16">
      <c r="A5743" t="str">
        <f t="shared" si="1085"/>
        <v>15</v>
      </c>
      <c r="B5743" t="e">
        <f t="shared" ca="1" si="1086"/>
        <v>#N/A</v>
      </c>
      <c r="C5743" t="str">
        <f t="shared" si="1087"/>
        <v>SMPL-52-DT-GRP</v>
      </c>
      <c r="D5743" t="s">
        <v>6469</v>
      </c>
      <c r="E5743">
        <f t="shared" ca="1" si="1088"/>
        <v>0</v>
      </c>
      <c r="H5743">
        <f t="shared" ca="1" si="1089"/>
        <v>0</v>
      </c>
      <c r="I5743">
        <f t="shared" ca="1" si="1082"/>
        <v>0</v>
      </c>
      <c r="J5743">
        <f t="shared" ca="1" si="1083"/>
        <v>0</v>
      </c>
      <c r="K5743">
        <f t="shared" ca="1" si="1084"/>
        <v>0</v>
      </c>
      <c r="L5743">
        <f t="shared" ca="1" si="1090"/>
        <v>0</v>
      </c>
      <c r="M5743">
        <f t="shared" ca="1" si="1091"/>
        <v>0</v>
      </c>
      <c r="O5743" t="e">
        <f t="shared" ca="1" si="1092"/>
        <v>#N/A</v>
      </c>
      <c r="P5743" t="e">
        <f t="shared" ca="1" si="1093"/>
        <v>#N/A</v>
      </c>
    </row>
    <row r="5744" spans="1:16">
      <c r="A5744" t="str">
        <f t="shared" si="1085"/>
        <v>19</v>
      </c>
      <c r="B5744" t="e">
        <f t="shared" ca="1" si="1086"/>
        <v>#N/A</v>
      </c>
      <c r="C5744" t="str">
        <f t="shared" si="1087"/>
        <v>SMPL-52-DT-GRP</v>
      </c>
      <c r="D5744" t="s">
        <v>7417</v>
      </c>
      <c r="E5744">
        <f t="shared" ca="1" si="1088"/>
        <v>0</v>
      </c>
      <c r="H5744">
        <f t="shared" ca="1" si="1089"/>
        <v>0</v>
      </c>
      <c r="I5744">
        <f t="shared" ref="I5744:I5807" ca="1" si="1094">IF(IFERROR(VLOOKUP(C5744,INDIRECT($G$7&amp;"D:D"),1,FALSE),0)&lt;&gt;0,I$13,0)</f>
        <v>0</v>
      </c>
      <c r="J5744">
        <f t="shared" ref="J5744:J5807" ca="1" si="1095">IF(IFERROR(VLOOKUP(C5744,INDIRECT($G$8&amp;"D:D"),1,FALSE),0)&lt;&gt;0,J$13,0)</f>
        <v>0</v>
      </c>
      <c r="K5744">
        <f t="shared" ca="1" si="1084"/>
        <v>0</v>
      </c>
      <c r="L5744">
        <f t="shared" ca="1" si="1090"/>
        <v>0</v>
      </c>
      <c r="M5744">
        <f t="shared" ca="1" si="1091"/>
        <v>0</v>
      </c>
      <c r="O5744" t="e">
        <f t="shared" ca="1" si="1092"/>
        <v>#N/A</v>
      </c>
      <c r="P5744" t="e">
        <f t="shared" ca="1" si="1093"/>
        <v>#N/A</v>
      </c>
    </row>
    <row r="5745" spans="1:16">
      <c r="A5745" t="str">
        <f t="shared" si="1085"/>
        <v>34</v>
      </c>
      <c r="B5745" t="e">
        <f t="shared" ca="1" si="1086"/>
        <v>#N/A</v>
      </c>
      <c r="C5745" t="str">
        <f t="shared" si="1087"/>
        <v>SMPL-52-DT-GRP</v>
      </c>
      <c r="D5745" t="s">
        <v>7418</v>
      </c>
      <c r="E5745">
        <f t="shared" ca="1" si="1088"/>
        <v>0</v>
      </c>
      <c r="H5745">
        <f t="shared" ca="1" si="1089"/>
        <v>0</v>
      </c>
      <c r="I5745">
        <f t="shared" ca="1" si="1094"/>
        <v>0</v>
      </c>
      <c r="J5745">
        <f t="shared" ca="1" si="1095"/>
        <v>0</v>
      </c>
      <c r="K5745">
        <f t="shared" ca="1" si="1084"/>
        <v>0</v>
      </c>
      <c r="L5745">
        <f t="shared" ca="1" si="1090"/>
        <v>0</v>
      </c>
      <c r="M5745">
        <f t="shared" ca="1" si="1091"/>
        <v>0</v>
      </c>
      <c r="O5745" t="e">
        <f t="shared" ca="1" si="1092"/>
        <v>#N/A</v>
      </c>
      <c r="P5745" t="e">
        <f t="shared" ca="1" si="1093"/>
        <v>#N/A</v>
      </c>
    </row>
    <row r="5746" spans="1:16">
      <c r="A5746" t="str">
        <f t="shared" si="1085"/>
        <v>35</v>
      </c>
      <c r="B5746" t="e">
        <f t="shared" ca="1" si="1086"/>
        <v>#N/A</v>
      </c>
      <c r="C5746" t="str">
        <f t="shared" si="1087"/>
        <v>SMPL-52-DT-GRP</v>
      </c>
      <c r="D5746" t="s">
        <v>7419</v>
      </c>
      <c r="E5746">
        <f t="shared" ca="1" si="1088"/>
        <v>0</v>
      </c>
      <c r="H5746">
        <f t="shared" ca="1" si="1089"/>
        <v>0</v>
      </c>
      <c r="I5746">
        <f t="shared" ca="1" si="1094"/>
        <v>0</v>
      </c>
      <c r="J5746">
        <f t="shared" ca="1" si="1095"/>
        <v>0</v>
      </c>
      <c r="K5746">
        <f t="shared" ca="1" si="1084"/>
        <v>0</v>
      </c>
      <c r="L5746">
        <f t="shared" ca="1" si="1090"/>
        <v>0</v>
      </c>
      <c r="M5746">
        <f t="shared" ca="1" si="1091"/>
        <v>0</v>
      </c>
      <c r="O5746" t="e">
        <f t="shared" ca="1" si="1092"/>
        <v>#N/A</v>
      </c>
      <c r="P5746" t="e">
        <f t="shared" ca="1" si="1093"/>
        <v>#N/A</v>
      </c>
    </row>
    <row r="5747" spans="1:16">
      <c r="A5747" t="str">
        <f t="shared" si="1085"/>
        <v>36</v>
      </c>
      <c r="B5747" t="e">
        <f t="shared" ca="1" si="1086"/>
        <v>#N/A</v>
      </c>
      <c r="C5747" t="str">
        <f t="shared" si="1087"/>
        <v>SMPL-52-DT-GRP</v>
      </c>
      <c r="D5747" t="s">
        <v>7420</v>
      </c>
      <c r="E5747">
        <f t="shared" ca="1" si="1088"/>
        <v>0</v>
      </c>
      <c r="H5747">
        <f t="shared" ca="1" si="1089"/>
        <v>0</v>
      </c>
      <c r="I5747">
        <f t="shared" ca="1" si="1094"/>
        <v>0</v>
      </c>
      <c r="J5747">
        <f t="shared" ca="1" si="1095"/>
        <v>0</v>
      </c>
      <c r="K5747">
        <f t="shared" ca="1" si="1084"/>
        <v>0</v>
      </c>
      <c r="L5747">
        <f t="shared" ca="1" si="1090"/>
        <v>0</v>
      </c>
      <c r="M5747">
        <f t="shared" ca="1" si="1091"/>
        <v>0</v>
      </c>
      <c r="O5747" t="e">
        <f t="shared" ca="1" si="1092"/>
        <v>#N/A</v>
      </c>
      <c r="P5747" t="e">
        <f t="shared" ca="1" si="1093"/>
        <v>#N/A</v>
      </c>
    </row>
    <row r="5748" spans="1:16">
      <c r="A5748" t="str">
        <f t="shared" si="1085"/>
        <v>01</v>
      </c>
      <c r="B5748" t="e">
        <f t="shared" ca="1" si="1086"/>
        <v>#N/A</v>
      </c>
      <c r="C5748" t="str">
        <f t="shared" si="1087"/>
        <v>SMPL-61-DT-GRP</v>
      </c>
      <c r="D5748" t="s">
        <v>6470</v>
      </c>
      <c r="E5748">
        <f t="shared" ca="1" si="1088"/>
        <v>0</v>
      </c>
      <c r="H5748">
        <f t="shared" ca="1" si="1089"/>
        <v>0</v>
      </c>
      <c r="I5748">
        <f t="shared" ca="1" si="1094"/>
        <v>0</v>
      </c>
      <c r="J5748">
        <f t="shared" ca="1" si="1095"/>
        <v>0</v>
      </c>
      <c r="K5748">
        <f t="shared" ca="1" si="1084"/>
        <v>0</v>
      </c>
      <c r="L5748">
        <f t="shared" ca="1" si="1090"/>
        <v>0</v>
      </c>
      <c r="M5748">
        <f t="shared" ca="1" si="1091"/>
        <v>0</v>
      </c>
      <c r="O5748" t="e">
        <f t="shared" ca="1" si="1092"/>
        <v>#N/A</v>
      </c>
      <c r="P5748" t="e">
        <f t="shared" ca="1" si="1093"/>
        <v>#N/A</v>
      </c>
    </row>
    <row r="5749" spans="1:16">
      <c r="A5749" t="str">
        <f t="shared" si="1085"/>
        <v>02</v>
      </c>
      <c r="B5749" t="e">
        <f t="shared" ca="1" si="1086"/>
        <v>#N/A</v>
      </c>
      <c r="C5749" t="str">
        <f t="shared" si="1087"/>
        <v>SMPL-61-DT-GRP</v>
      </c>
      <c r="D5749" t="s">
        <v>6471</v>
      </c>
      <c r="E5749">
        <f t="shared" ca="1" si="1088"/>
        <v>0</v>
      </c>
      <c r="H5749">
        <f t="shared" ca="1" si="1089"/>
        <v>0</v>
      </c>
      <c r="I5749">
        <f t="shared" ca="1" si="1094"/>
        <v>0</v>
      </c>
      <c r="J5749">
        <f t="shared" ca="1" si="1095"/>
        <v>0</v>
      </c>
      <c r="K5749">
        <f t="shared" ca="1" si="1084"/>
        <v>0</v>
      </c>
      <c r="L5749">
        <f t="shared" ca="1" si="1090"/>
        <v>0</v>
      </c>
      <c r="M5749">
        <f t="shared" ca="1" si="1091"/>
        <v>0</v>
      </c>
      <c r="O5749" t="e">
        <f t="shared" ca="1" si="1092"/>
        <v>#N/A</v>
      </c>
      <c r="P5749" t="e">
        <f t="shared" ca="1" si="1093"/>
        <v>#N/A</v>
      </c>
    </row>
    <row r="5750" spans="1:16">
      <c r="A5750" t="str">
        <f t="shared" si="1085"/>
        <v>03</v>
      </c>
      <c r="B5750" t="e">
        <f t="shared" ca="1" si="1086"/>
        <v>#N/A</v>
      </c>
      <c r="C5750" t="str">
        <f t="shared" si="1087"/>
        <v>SMPL-61-DT-GRP</v>
      </c>
      <c r="D5750" t="s">
        <v>6472</v>
      </c>
      <c r="E5750">
        <f t="shared" ca="1" si="1088"/>
        <v>0</v>
      </c>
      <c r="H5750">
        <f t="shared" ca="1" si="1089"/>
        <v>0</v>
      </c>
      <c r="I5750">
        <f t="shared" ca="1" si="1094"/>
        <v>0</v>
      </c>
      <c r="J5750">
        <f t="shared" ca="1" si="1095"/>
        <v>0</v>
      </c>
      <c r="K5750">
        <f t="shared" ca="1" si="1084"/>
        <v>0</v>
      </c>
      <c r="L5750">
        <f t="shared" ca="1" si="1090"/>
        <v>0</v>
      </c>
      <c r="M5750">
        <f t="shared" ca="1" si="1091"/>
        <v>0</v>
      </c>
      <c r="O5750" t="e">
        <f t="shared" ca="1" si="1092"/>
        <v>#N/A</v>
      </c>
      <c r="P5750" t="e">
        <f t="shared" ca="1" si="1093"/>
        <v>#N/A</v>
      </c>
    </row>
    <row r="5751" spans="1:16">
      <c r="A5751" t="str">
        <f t="shared" si="1085"/>
        <v>04</v>
      </c>
      <c r="B5751" t="e">
        <f t="shared" ca="1" si="1086"/>
        <v>#N/A</v>
      </c>
      <c r="C5751" t="str">
        <f t="shared" si="1087"/>
        <v>SMPL-61-DT-GRP</v>
      </c>
      <c r="D5751" t="s">
        <v>6473</v>
      </c>
      <c r="E5751">
        <f t="shared" ca="1" si="1088"/>
        <v>0</v>
      </c>
      <c r="H5751">
        <f t="shared" ca="1" si="1089"/>
        <v>0</v>
      </c>
      <c r="I5751">
        <f t="shared" ca="1" si="1094"/>
        <v>0</v>
      </c>
      <c r="J5751">
        <f t="shared" ca="1" si="1095"/>
        <v>0</v>
      </c>
      <c r="K5751">
        <f t="shared" ca="1" si="1084"/>
        <v>0</v>
      </c>
      <c r="L5751">
        <f t="shared" ca="1" si="1090"/>
        <v>0</v>
      </c>
      <c r="M5751">
        <f t="shared" ca="1" si="1091"/>
        <v>0</v>
      </c>
      <c r="O5751" t="e">
        <f t="shared" ca="1" si="1092"/>
        <v>#N/A</v>
      </c>
      <c r="P5751" t="e">
        <f t="shared" ca="1" si="1093"/>
        <v>#N/A</v>
      </c>
    </row>
    <row r="5752" spans="1:16">
      <c r="A5752" t="str">
        <f t="shared" si="1085"/>
        <v>05</v>
      </c>
      <c r="B5752" t="e">
        <f t="shared" ca="1" si="1086"/>
        <v>#N/A</v>
      </c>
      <c r="C5752" t="str">
        <f t="shared" si="1087"/>
        <v>SMPL-61-DT-GRP</v>
      </c>
      <c r="D5752" t="s">
        <v>6474</v>
      </c>
      <c r="E5752">
        <f t="shared" ca="1" si="1088"/>
        <v>0</v>
      </c>
      <c r="H5752">
        <f t="shared" ca="1" si="1089"/>
        <v>0</v>
      </c>
      <c r="I5752">
        <f t="shared" ca="1" si="1094"/>
        <v>0</v>
      </c>
      <c r="J5752">
        <f t="shared" ca="1" si="1095"/>
        <v>0</v>
      </c>
      <c r="K5752">
        <f t="shared" ca="1" si="1084"/>
        <v>0</v>
      </c>
      <c r="L5752">
        <f t="shared" ca="1" si="1090"/>
        <v>0</v>
      </c>
      <c r="M5752">
        <f t="shared" ca="1" si="1091"/>
        <v>0</v>
      </c>
      <c r="O5752" t="e">
        <f t="shared" ca="1" si="1092"/>
        <v>#N/A</v>
      </c>
      <c r="P5752" t="e">
        <f t="shared" ca="1" si="1093"/>
        <v>#N/A</v>
      </c>
    </row>
    <row r="5753" spans="1:16">
      <c r="A5753" t="str">
        <f t="shared" si="1085"/>
        <v>06</v>
      </c>
      <c r="B5753" t="e">
        <f t="shared" ca="1" si="1086"/>
        <v>#N/A</v>
      </c>
      <c r="C5753" t="str">
        <f t="shared" si="1087"/>
        <v>SMPL-61-DT-GRP</v>
      </c>
      <c r="D5753" t="s">
        <v>6475</v>
      </c>
      <c r="E5753">
        <f t="shared" ca="1" si="1088"/>
        <v>0</v>
      </c>
      <c r="H5753">
        <f t="shared" ca="1" si="1089"/>
        <v>0</v>
      </c>
      <c r="I5753">
        <f t="shared" ca="1" si="1094"/>
        <v>0</v>
      </c>
      <c r="J5753">
        <f t="shared" ca="1" si="1095"/>
        <v>0</v>
      </c>
      <c r="K5753">
        <f t="shared" ca="1" si="1084"/>
        <v>0</v>
      </c>
      <c r="L5753">
        <f t="shared" ca="1" si="1090"/>
        <v>0</v>
      </c>
      <c r="M5753">
        <f t="shared" ca="1" si="1091"/>
        <v>0</v>
      </c>
      <c r="O5753" t="e">
        <f t="shared" ca="1" si="1092"/>
        <v>#N/A</v>
      </c>
      <c r="P5753" t="e">
        <f t="shared" ca="1" si="1093"/>
        <v>#N/A</v>
      </c>
    </row>
    <row r="5754" spans="1:16">
      <c r="A5754" t="str">
        <f t="shared" si="1085"/>
        <v>07</v>
      </c>
      <c r="B5754" t="e">
        <f t="shared" ca="1" si="1086"/>
        <v>#N/A</v>
      </c>
      <c r="C5754" t="str">
        <f t="shared" si="1087"/>
        <v>SMPL-61-DT-GRP</v>
      </c>
      <c r="D5754" t="s">
        <v>6476</v>
      </c>
      <c r="E5754">
        <f t="shared" ca="1" si="1088"/>
        <v>0</v>
      </c>
      <c r="H5754">
        <f t="shared" ca="1" si="1089"/>
        <v>0</v>
      </c>
      <c r="I5754">
        <f t="shared" ca="1" si="1094"/>
        <v>0</v>
      </c>
      <c r="J5754">
        <f t="shared" ca="1" si="1095"/>
        <v>0</v>
      </c>
      <c r="K5754">
        <f t="shared" ca="1" si="1084"/>
        <v>0</v>
      </c>
      <c r="L5754">
        <f t="shared" ca="1" si="1090"/>
        <v>0</v>
      </c>
      <c r="M5754">
        <f t="shared" ca="1" si="1091"/>
        <v>0</v>
      </c>
      <c r="O5754" t="e">
        <f t="shared" ca="1" si="1092"/>
        <v>#N/A</v>
      </c>
      <c r="P5754" t="e">
        <f t="shared" ca="1" si="1093"/>
        <v>#N/A</v>
      </c>
    </row>
    <row r="5755" spans="1:16">
      <c r="A5755" t="str">
        <f t="shared" si="1085"/>
        <v>08</v>
      </c>
      <c r="B5755" t="e">
        <f t="shared" ca="1" si="1086"/>
        <v>#N/A</v>
      </c>
      <c r="C5755" t="str">
        <f t="shared" si="1087"/>
        <v>SMPL-61-DT-GRP</v>
      </c>
      <c r="D5755" t="s">
        <v>6477</v>
      </c>
      <c r="E5755">
        <f t="shared" ca="1" si="1088"/>
        <v>0</v>
      </c>
      <c r="H5755">
        <f t="shared" ca="1" si="1089"/>
        <v>0</v>
      </c>
      <c r="I5755">
        <f t="shared" ca="1" si="1094"/>
        <v>0</v>
      </c>
      <c r="J5755">
        <f t="shared" ca="1" si="1095"/>
        <v>0</v>
      </c>
      <c r="K5755">
        <f t="shared" ca="1" si="1084"/>
        <v>0</v>
      </c>
      <c r="L5755">
        <f t="shared" ca="1" si="1090"/>
        <v>0</v>
      </c>
      <c r="M5755">
        <f t="shared" ca="1" si="1091"/>
        <v>0</v>
      </c>
      <c r="O5755" t="e">
        <f t="shared" ca="1" si="1092"/>
        <v>#N/A</v>
      </c>
      <c r="P5755" t="e">
        <f t="shared" ca="1" si="1093"/>
        <v>#N/A</v>
      </c>
    </row>
    <row r="5756" spans="1:16">
      <c r="A5756" t="str">
        <f t="shared" si="1085"/>
        <v>09</v>
      </c>
      <c r="B5756" t="e">
        <f t="shared" ca="1" si="1086"/>
        <v>#N/A</v>
      </c>
      <c r="C5756" t="str">
        <f t="shared" si="1087"/>
        <v>SMPL-61-DT-GRP</v>
      </c>
      <c r="D5756" t="s">
        <v>6478</v>
      </c>
      <c r="E5756">
        <f t="shared" ca="1" si="1088"/>
        <v>0</v>
      </c>
      <c r="H5756">
        <f t="shared" ca="1" si="1089"/>
        <v>0</v>
      </c>
      <c r="I5756">
        <f t="shared" ca="1" si="1094"/>
        <v>0</v>
      </c>
      <c r="J5756">
        <f t="shared" ca="1" si="1095"/>
        <v>0</v>
      </c>
      <c r="K5756">
        <f t="shared" ca="1" si="1084"/>
        <v>0</v>
      </c>
      <c r="L5756">
        <f t="shared" ca="1" si="1090"/>
        <v>0</v>
      </c>
      <c r="M5756">
        <f t="shared" ca="1" si="1091"/>
        <v>0</v>
      </c>
      <c r="O5756" t="e">
        <f t="shared" ca="1" si="1092"/>
        <v>#N/A</v>
      </c>
      <c r="P5756" t="e">
        <f t="shared" ca="1" si="1093"/>
        <v>#N/A</v>
      </c>
    </row>
    <row r="5757" spans="1:16">
      <c r="A5757" t="str">
        <f t="shared" si="1085"/>
        <v>10</v>
      </c>
      <c r="B5757" t="e">
        <f t="shared" ca="1" si="1086"/>
        <v>#N/A</v>
      </c>
      <c r="C5757" t="str">
        <f t="shared" si="1087"/>
        <v>SMPL-61-DT-GRP</v>
      </c>
      <c r="D5757" t="s">
        <v>6479</v>
      </c>
      <c r="E5757">
        <f t="shared" ca="1" si="1088"/>
        <v>0</v>
      </c>
      <c r="H5757">
        <f t="shared" ca="1" si="1089"/>
        <v>0</v>
      </c>
      <c r="I5757">
        <f t="shared" ca="1" si="1094"/>
        <v>0</v>
      </c>
      <c r="J5757">
        <f t="shared" ca="1" si="1095"/>
        <v>0</v>
      </c>
      <c r="K5757">
        <f t="shared" ca="1" si="1084"/>
        <v>0</v>
      </c>
      <c r="L5757">
        <f t="shared" ca="1" si="1090"/>
        <v>0</v>
      </c>
      <c r="M5757">
        <f t="shared" ca="1" si="1091"/>
        <v>0</v>
      </c>
      <c r="O5757" t="e">
        <f t="shared" ca="1" si="1092"/>
        <v>#N/A</v>
      </c>
      <c r="P5757" t="e">
        <f t="shared" ca="1" si="1093"/>
        <v>#N/A</v>
      </c>
    </row>
    <row r="5758" spans="1:16">
      <c r="A5758" t="str">
        <f t="shared" si="1085"/>
        <v>11</v>
      </c>
      <c r="B5758" t="e">
        <f t="shared" ca="1" si="1086"/>
        <v>#N/A</v>
      </c>
      <c r="C5758" t="str">
        <f t="shared" si="1087"/>
        <v>SMPL-61-DT-GRP</v>
      </c>
      <c r="D5758" t="s">
        <v>6480</v>
      </c>
      <c r="E5758">
        <f t="shared" ca="1" si="1088"/>
        <v>0</v>
      </c>
      <c r="H5758">
        <f t="shared" ca="1" si="1089"/>
        <v>0</v>
      </c>
      <c r="I5758">
        <f t="shared" ca="1" si="1094"/>
        <v>0</v>
      </c>
      <c r="J5758">
        <f t="shared" ca="1" si="1095"/>
        <v>0</v>
      </c>
      <c r="K5758">
        <f t="shared" ca="1" si="1084"/>
        <v>0</v>
      </c>
      <c r="L5758">
        <f t="shared" ca="1" si="1090"/>
        <v>0</v>
      </c>
      <c r="M5758">
        <f t="shared" ca="1" si="1091"/>
        <v>0</v>
      </c>
      <c r="O5758" t="e">
        <f t="shared" ca="1" si="1092"/>
        <v>#N/A</v>
      </c>
      <c r="P5758" t="e">
        <f t="shared" ca="1" si="1093"/>
        <v>#N/A</v>
      </c>
    </row>
    <row r="5759" spans="1:16">
      <c r="A5759" t="str">
        <f t="shared" ref="A5759:A5822" si="1096">MID(D5759,LEN(C5759)+2,LEN(D5759)-LEN(C5759))</f>
        <v>12</v>
      </c>
      <c r="B5759" t="e">
        <f t="shared" ref="B5759:B5822" ca="1" si="1097">VLOOKUP(H5759,$A$1:$K$4,11,FALSE)</f>
        <v>#N/A</v>
      </c>
      <c r="C5759" t="str">
        <f t="shared" si="1087"/>
        <v>SMPL-61-DT-GRP</v>
      </c>
      <c r="D5759" t="s">
        <v>6481</v>
      </c>
      <c r="E5759">
        <f t="shared" ca="1" si="1088"/>
        <v>0</v>
      </c>
      <c r="H5759">
        <f t="shared" ca="1" si="1089"/>
        <v>0</v>
      </c>
      <c r="I5759">
        <f t="shared" ca="1" si="1094"/>
        <v>0</v>
      </c>
      <c r="J5759">
        <f t="shared" ca="1" si="1095"/>
        <v>0</v>
      </c>
      <c r="K5759">
        <f t="shared" ca="1" si="1084"/>
        <v>0</v>
      </c>
      <c r="L5759">
        <f t="shared" ca="1" si="1090"/>
        <v>0</v>
      </c>
      <c r="M5759">
        <f t="shared" ca="1" si="1091"/>
        <v>0</v>
      </c>
      <c r="O5759" t="e">
        <f t="shared" ca="1" si="1092"/>
        <v>#N/A</v>
      </c>
      <c r="P5759" t="e">
        <f t="shared" ca="1" si="1093"/>
        <v>#N/A</v>
      </c>
    </row>
    <row r="5760" spans="1:16">
      <c r="A5760" t="str">
        <f t="shared" si="1096"/>
        <v>13</v>
      </c>
      <c r="B5760" t="e">
        <f t="shared" ca="1" si="1097"/>
        <v>#N/A</v>
      </c>
      <c r="C5760" t="str">
        <f t="shared" si="1087"/>
        <v>SMPL-61-DT-GRP</v>
      </c>
      <c r="D5760" t="s">
        <v>6482</v>
      </c>
      <c r="E5760">
        <f t="shared" ca="1" si="1088"/>
        <v>0</v>
      </c>
      <c r="H5760">
        <f t="shared" ca="1" si="1089"/>
        <v>0</v>
      </c>
      <c r="I5760">
        <f t="shared" ca="1" si="1094"/>
        <v>0</v>
      </c>
      <c r="J5760">
        <f t="shared" ca="1" si="1095"/>
        <v>0</v>
      </c>
      <c r="K5760">
        <f t="shared" ca="1" si="1084"/>
        <v>0</v>
      </c>
      <c r="L5760">
        <f t="shared" ca="1" si="1090"/>
        <v>0</v>
      </c>
      <c r="M5760">
        <f t="shared" ca="1" si="1091"/>
        <v>0</v>
      </c>
      <c r="O5760" t="e">
        <f t="shared" ca="1" si="1092"/>
        <v>#N/A</v>
      </c>
      <c r="P5760" t="e">
        <f t="shared" ca="1" si="1093"/>
        <v>#N/A</v>
      </c>
    </row>
    <row r="5761" spans="1:16">
      <c r="A5761" t="str">
        <f t="shared" si="1096"/>
        <v>15</v>
      </c>
      <c r="B5761" t="e">
        <f t="shared" ca="1" si="1097"/>
        <v>#N/A</v>
      </c>
      <c r="C5761" t="str">
        <f t="shared" si="1087"/>
        <v>SMPL-61-DT-GRP</v>
      </c>
      <c r="D5761" t="s">
        <v>6483</v>
      </c>
      <c r="E5761">
        <f t="shared" ca="1" si="1088"/>
        <v>0</v>
      </c>
      <c r="H5761">
        <f t="shared" ca="1" si="1089"/>
        <v>0</v>
      </c>
      <c r="I5761">
        <f t="shared" ca="1" si="1094"/>
        <v>0</v>
      </c>
      <c r="J5761">
        <f t="shared" ca="1" si="1095"/>
        <v>0</v>
      </c>
      <c r="K5761">
        <f t="shared" ca="1" si="1084"/>
        <v>0</v>
      </c>
      <c r="L5761">
        <f t="shared" ca="1" si="1090"/>
        <v>0</v>
      </c>
      <c r="M5761">
        <f t="shared" ca="1" si="1091"/>
        <v>0</v>
      </c>
      <c r="O5761" t="e">
        <f t="shared" ca="1" si="1092"/>
        <v>#N/A</v>
      </c>
      <c r="P5761" t="e">
        <f t="shared" ca="1" si="1093"/>
        <v>#N/A</v>
      </c>
    </row>
    <row r="5762" spans="1:16">
      <c r="A5762" t="str">
        <f t="shared" si="1096"/>
        <v>19</v>
      </c>
      <c r="B5762" t="e">
        <f t="shared" ca="1" si="1097"/>
        <v>#N/A</v>
      </c>
      <c r="C5762" t="str">
        <f t="shared" si="1087"/>
        <v>SMPL-61-DT-GRP</v>
      </c>
      <c r="D5762" t="s">
        <v>7421</v>
      </c>
      <c r="E5762">
        <f t="shared" ca="1" si="1088"/>
        <v>0</v>
      </c>
      <c r="H5762">
        <f t="shared" ca="1" si="1089"/>
        <v>0</v>
      </c>
      <c r="I5762">
        <f t="shared" ca="1" si="1094"/>
        <v>0</v>
      </c>
      <c r="J5762">
        <f t="shared" ca="1" si="1095"/>
        <v>0</v>
      </c>
      <c r="K5762">
        <f t="shared" ca="1" si="1084"/>
        <v>0</v>
      </c>
      <c r="L5762">
        <f t="shared" ca="1" si="1090"/>
        <v>0</v>
      </c>
      <c r="M5762">
        <f t="shared" ca="1" si="1091"/>
        <v>0</v>
      </c>
      <c r="O5762" t="e">
        <f t="shared" ca="1" si="1092"/>
        <v>#N/A</v>
      </c>
      <c r="P5762" t="e">
        <f t="shared" ca="1" si="1093"/>
        <v>#N/A</v>
      </c>
    </row>
    <row r="5763" spans="1:16">
      <c r="A5763" t="str">
        <f t="shared" si="1096"/>
        <v>34</v>
      </c>
      <c r="B5763" t="e">
        <f t="shared" ca="1" si="1097"/>
        <v>#N/A</v>
      </c>
      <c r="C5763" t="str">
        <f t="shared" si="1087"/>
        <v>SMPL-61-DT-GRP</v>
      </c>
      <c r="D5763" t="s">
        <v>7422</v>
      </c>
      <c r="E5763">
        <f t="shared" ca="1" si="1088"/>
        <v>0</v>
      </c>
      <c r="H5763">
        <f t="shared" ca="1" si="1089"/>
        <v>0</v>
      </c>
      <c r="I5763">
        <f t="shared" ca="1" si="1094"/>
        <v>0</v>
      </c>
      <c r="J5763">
        <f t="shared" ca="1" si="1095"/>
        <v>0</v>
      </c>
      <c r="K5763">
        <f t="shared" ca="1" si="1084"/>
        <v>0</v>
      </c>
      <c r="L5763">
        <f t="shared" ca="1" si="1090"/>
        <v>0</v>
      </c>
      <c r="M5763">
        <f t="shared" ca="1" si="1091"/>
        <v>0</v>
      </c>
      <c r="O5763" t="e">
        <f t="shared" ca="1" si="1092"/>
        <v>#N/A</v>
      </c>
      <c r="P5763" t="e">
        <f t="shared" ca="1" si="1093"/>
        <v>#N/A</v>
      </c>
    </row>
    <row r="5764" spans="1:16">
      <c r="A5764" t="str">
        <f t="shared" si="1096"/>
        <v>35</v>
      </c>
      <c r="B5764" t="e">
        <f t="shared" ca="1" si="1097"/>
        <v>#N/A</v>
      </c>
      <c r="C5764" t="str">
        <f t="shared" si="1087"/>
        <v>SMPL-61-DT-GRP</v>
      </c>
      <c r="D5764" t="s">
        <v>7423</v>
      </c>
      <c r="E5764">
        <f t="shared" ca="1" si="1088"/>
        <v>0</v>
      </c>
      <c r="H5764">
        <f t="shared" ca="1" si="1089"/>
        <v>0</v>
      </c>
      <c r="I5764">
        <f t="shared" ca="1" si="1094"/>
        <v>0</v>
      </c>
      <c r="J5764">
        <f t="shared" ca="1" si="1095"/>
        <v>0</v>
      </c>
      <c r="K5764">
        <f t="shared" ca="1" si="1084"/>
        <v>0</v>
      </c>
      <c r="L5764">
        <f t="shared" ca="1" si="1090"/>
        <v>0</v>
      </c>
      <c r="M5764">
        <f t="shared" ca="1" si="1091"/>
        <v>0</v>
      </c>
      <c r="O5764" t="e">
        <f t="shared" ca="1" si="1092"/>
        <v>#N/A</v>
      </c>
      <c r="P5764" t="e">
        <f t="shared" ca="1" si="1093"/>
        <v>#N/A</v>
      </c>
    </row>
    <row r="5765" spans="1:16">
      <c r="A5765" t="str">
        <f t="shared" si="1096"/>
        <v>36</v>
      </c>
      <c r="B5765" t="e">
        <f t="shared" ca="1" si="1097"/>
        <v>#N/A</v>
      </c>
      <c r="C5765" t="str">
        <f t="shared" si="1087"/>
        <v>SMPL-61-DT-GRP</v>
      </c>
      <c r="D5765" t="s">
        <v>7424</v>
      </c>
      <c r="E5765">
        <f t="shared" ca="1" si="1088"/>
        <v>0</v>
      </c>
      <c r="H5765">
        <f t="shared" ca="1" si="1089"/>
        <v>0</v>
      </c>
      <c r="I5765">
        <f t="shared" ca="1" si="1094"/>
        <v>0</v>
      </c>
      <c r="J5765">
        <f t="shared" ca="1" si="1095"/>
        <v>0</v>
      </c>
      <c r="K5765">
        <f t="shared" ca="1" si="1084"/>
        <v>0</v>
      </c>
      <c r="L5765">
        <f t="shared" ca="1" si="1090"/>
        <v>0</v>
      </c>
      <c r="M5765">
        <f t="shared" ca="1" si="1091"/>
        <v>0</v>
      </c>
      <c r="O5765" t="e">
        <f t="shared" ca="1" si="1092"/>
        <v>#N/A</v>
      </c>
      <c r="P5765" t="e">
        <f t="shared" ca="1" si="1093"/>
        <v>#N/A</v>
      </c>
    </row>
    <row r="5766" spans="1:16">
      <c r="A5766" t="str">
        <f t="shared" si="1096"/>
        <v>01</v>
      </c>
      <c r="B5766" t="e">
        <f t="shared" ca="1" si="1097"/>
        <v>#N/A</v>
      </c>
      <c r="C5766" t="str">
        <f t="shared" si="1087"/>
        <v>SMPL-62-DT-GRP</v>
      </c>
      <c r="D5766" t="s">
        <v>6484</v>
      </c>
      <c r="E5766">
        <f t="shared" ca="1" si="1088"/>
        <v>0</v>
      </c>
      <c r="H5766">
        <f t="shared" ca="1" si="1089"/>
        <v>0</v>
      </c>
      <c r="I5766">
        <f t="shared" ca="1" si="1094"/>
        <v>0</v>
      </c>
      <c r="J5766">
        <f t="shared" ca="1" si="1095"/>
        <v>0</v>
      </c>
      <c r="K5766">
        <f t="shared" ca="1" si="1084"/>
        <v>0</v>
      </c>
      <c r="L5766">
        <f t="shared" ca="1" si="1090"/>
        <v>0</v>
      </c>
      <c r="M5766">
        <f t="shared" ca="1" si="1091"/>
        <v>0</v>
      </c>
      <c r="O5766" t="e">
        <f t="shared" ca="1" si="1092"/>
        <v>#N/A</v>
      </c>
      <c r="P5766" t="e">
        <f t="shared" ca="1" si="1093"/>
        <v>#N/A</v>
      </c>
    </row>
    <row r="5767" spans="1:16">
      <c r="A5767" t="str">
        <f t="shared" si="1096"/>
        <v>02</v>
      </c>
      <c r="B5767" t="e">
        <f t="shared" ca="1" si="1097"/>
        <v>#N/A</v>
      </c>
      <c r="C5767" t="str">
        <f t="shared" si="1087"/>
        <v>SMPL-62-DT-GRP</v>
      </c>
      <c r="D5767" t="s">
        <v>6485</v>
      </c>
      <c r="E5767">
        <f t="shared" ca="1" si="1088"/>
        <v>0</v>
      </c>
      <c r="H5767">
        <f t="shared" ca="1" si="1089"/>
        <v>0</v>
      </c>
      <c r="I5767">
        <f t="shared" ca="1" si="1094"/>
        <v>0</v>
      </c>
      <c r="J5767">
        <f t="shared" ca="1" si="1095"/>
        <v>0</v>
      </c>
      <c r="K5767">
        <f t="shared" ca="1" si="1084"/>
        <v>0</v>
      </c>
      <c r="L5767">
        <f t="shared" ca="1" si="1090"/>
        <v>0</v>
      </c>
      <c r="M5767">
        <f t="shared" ca="1" si="1091"/>
        <v>0</v>
      </c>
      <c r="O5767" t="e">
        <f t="shared" ca="1" si="1092"/>
        <v>#N/A</v>
      </c>
      <c r="P5767" t="e">
        <f t="shared" ca="1" si="1093"/>
        <v>#N/A</v>
      </c>
    </row>
    <row r="5768" spans="1:16">
      <c r="A5768" t="str">
        <f t="shared" si="1096"/>
        <v>03</v>
      </c>
      <c r="B5768" t="e">
        <f t="shared" ca="1" si="1097"/>
        <v>#N/A</v>
      </c>
      <c r="C5768" t="str">
        <f t="shared" si="1087"/>
        <v>SMPL-62-DT-GRP</v>
      </c>
      <c r="D5768" t="s">
        <v>6486</v>
      </c>
      <c r="E5768">
        <f t="shared" ca="1" si="1088"/>
        <v>0</v>
      </c>
      <c r="H5768">
        <f t="shared" ca="1" si="1089"/>
        <v>0</v>
      </c>
      <c r="I5768">
        <f t="shared" ca="1" si="1094"/>
        <v>0</v>
      </c>
      <c r="J5768">
        <f t="shared" ca="1" si="1095"/>
        <v>0</v>
      </c>
      <c r="K5768">
        <f t="shared" ca="1" si="1084"/>
        <v>0</v>
      </c>
      <c r="L5768">
        <f t="shared" ca="1" si="1090"/>
        <v>0</v>
      </c>
      <c r="M5768">
        <f t="shared" ca="1" si="1091"/>
        <v>0</v>
      </c>
      <c r="O5768" t="e">
        <f t="shared" ca="1" si="1092"/>
        <v>#N/A</v>
      </c>
      <c r="P5768" t="e">
        <f t="shared" ca="1" si="1093"/>
        <v>#N/A</v>
      </c>
    </row>
    <row r="5769" spans="1:16">
      <c r="A5769" t="str">
        <f t="shared" si="1096"/>
        <v>04</v>
      </c>
      <c r="B5769" t="e">
        <f t="shared" ca="1" si="1097"/>
        <v>#N/A</v>
      </c>
      <c r="C5769" t="str">
        <f t="shared" si="1087"/>
        <v>SMPL-62-DT-GRP</v>
      </c>
      <c r="D5769" t="s">
        <v>6487</v>
      </c>
      <c r="E5769">
        <f t="shared" ca="1" si="1088"/>
        <v>0</v>
      </c>
      <c r="H5769">
        <f t="shared" ca="1" si="1089"/>
        <v>0</v>
      </c>
      <c r="I5769">
        <f t="shared" ca="1" si="1094"/>
        <v>0</v>
      </c>
      <c r="J5769">
        <f t="shared" ca="1" si="1095"/>
        <v>0</v>
      </c>
      <c r="K5769">
        <f t="shared" ca="1" si="1084"/>
        <v>0</v>
      </c>
      <c r="L5769">
        <f t="shared" ca="1" si="1090"/>
        <v>0</v>
      </c>
      <c r="M5769">
        <f t="shared" ca="1" si="1091"/>
        <v>0</v>
      </c>
      <c r="O5769" t="e">
        <f t="shared" ca="1" si="1092"/>
        <v>#N/A</v>
      </c>
      <c r="P5769" t="e">
        <f t="shared" ca="1" si="1093"/>
        <v>#N/A</v>
      </c>
    </row>
    <row r="5770" spans="1:16">
      <c r="A5770" t="str">
        <f t="shared" si="1096"/>
        <v>05</v>
      </c>
      <c r="B5770" t="e">
        <f t="shared" ca="1" si="1097"/>
        <v>#N/A</v>
      </c>
      <c r="C5770" t="str">
        <f t="shared" si="1087"/>
        <v>SMPL-62-DT-GRP</v>
      </c>
      <c r="D5770" t="s">
        <v>6488</v>
      </c>
      <c r="E5770">
        <f t="shared" ca="1" si="1088"/>
        <v>0</v>
      </c>
      <c r="H5770">
        <f t="shared" ca="1" si="1089"/>
        <v>0</v>
      </c>
      <c r="I5770">
        <f t="shared" ca="1" si="1094"/>
        <v>0</v>
      </c>
      <c r="J5770">
        <f t="shared" ca="1" si="1095"/>
        <v>0</v>
      </c>
      <c r="K5770">
        <f t="shared" ref="K5770:K5833" ca="1" si="1098">IF(IFERROR(VLOOKUP($C5770,INDIRECT($G$9&amp;"d:d"),1,FALSE),0)&lt;&gt;0,K$13,0)</f>
        <v>0</v>
      </c>
      <c r="L5770">
        <f t="shared" ca="1" si="1090"/>
        <v>0</v>
      </c>
      <c r="M5770">
        <f t="shared" ca="1" si="1091"/>
        <v>0</v>
      </c>
      <c r="O5770" t="e">
        <f t="shared" ca="1" si="1092"/>
        <v>#N/A</v>
      </c>
      <c r="P5770" t="e">
        <f t="shared" ca="1" si="1093"/>
        <v>#N/A</v>
      </c>
    </row>
    <row r="5771" spans="1:16">
      <c r="A5771" t="str">
        <f t="shared" si="1096"/>
        <v>06</v>
      </c>
      <c r="B5771" t="e">
        <f t="shared" ca="1" si="1097"/>
        <v>#N/A</v>
      </c>
      <c r="C5771" t="str">
        <f t="shared" si="1087"/>
        <v>SMPL-62-DT-GRP</v>
      </c>
      <c r="D5771" t="s">
        <v>6489</v>
      </c>
      <c r="E5771">
        <f t="shared" ca="1" si="1088"/>
        <v>0</v>
      </c>
      <c r="H5771">
        <f t="shared" ca="1" si="1089"/>
        <v>0</v>
      </c>
      <c r="I5771">
        <f t="shared" ca="1" si="1094"/>
        <v>0</v>
      </c>
      <c r="J5771">
        <f t="shared" ca="1" si="1095"/>
        <v>0</v>
      </c>
      <c r="K5771">
        <f t="shared" ca="1" si="1098"/>
        <v>0</v>
      </c>
      <c r="L5771">
        <f t="shared" ca="1" si="1090"/>
        <v>0</v>
      </c>
      <c r="M5771">
        <f t="shared" ca="1" si="1091"/>
        <v>0</v>
      </c>
      <c r="O5771" t="e">
        <f t="shared" ca="1" si="1092"/>
        <v>#N/A</v>
      </c>
      <c r="P5771" t="e">
        <f t="shared" ca="1" si="1093"/>
        <v>#N/A</v>
      </c>
    </row>
    <row r="5772" spans="1:16">
      <c r="A5772" t="str">
        <f t="shared" si="1096"/>
        <v>07</v>
      </c>
      <c r="B5772" t="e">
        <f t="shared" ca="1" si="1097"/>
        <v>#N/A</v>
      </c>
      <c r="C5772" t="str">
        <f t="shared" si="1087"/>
        <v>SMPL-62-DT-GRP</v>
      </c>
      <c r="D5772" t="s">
        <v>6490</v>
      </c>
      <c r="E5772">
        <f t="shared" ca="1" si="1088"/>
        <v>0</v>
      </c>
      <c r="H5772">
        <f t="shared" ca="1" si="1089"/>
        <v>0</v>
      </c>
      <c r="I5772">
        <f t="shared" ca="1" si="1094"/>
        <v>0</v>
      </c>
      <c r="J5772">
        <f t="shared" ca="1" si="1095"/>
        <v>0</v>
      </c>
      <c r="K5772">
        <f t="shared" ca="1" si="1098"/>
        <v>0</v>
      </c>
      <c r="L5772">
        <f t="shared" ca="1" si="1090"/>
        <v>0</v>
      </c>
      <c r="M5772">
        <f t="shared" ca="1" si="1091"/>
        <v>0</v>
      </c>
      <c r="O5772" t="e">
        <f t="shared" ca="1" si="1092"/>
        <v>#N/A</v>
      </c>
      <c r="P5772" t="e">
        <f t="shared" ca="1" si="1093"/>
        <v>#N/A</v>
      </c>
    </row>
    <row r="5773" spans="1:16">
      <c r="A5773" t="str">
        <f t="shared" si="1096"/>
        <v>08</v>
      </c>
      <c r="B5773" t="e">
        <f t="shared" ca="1" si="1097"/>
        <v>#N/A</v>
      </c>
      <c r="C5773" t="str">
        <f t="shared" si="1087"/>
        <v>SMPL-62-DT-GRP</v>
      </c>
      <c r="D5773" t="s">
        <v>6491</v>
      </c>
      <c r="E5773">
        <f t="shared" ca="1" si="1088"/>
        <v>0</v>
      </c>
      <c r="H5773">
        <f t="shared" ca="1" si="1089"/>
        <v>0</v>
      </c>
      <c r="I5773">
        <f t="shared" ca="1" si="1094"/>
        <v>0</v>
      </c>
      <c r="J5773">
        <f t="shared" ca="1" si="1095"/>
        <v>0</v>
      </c>
      <c r="K5773">
        <f t="shared" ca="1" si="1098"/>
        <v>0</v>
      </c>
      <c r="L5773">
        <f t="shared" ca="1" si="1090"/>
        <v>0</v>
      </c>
      <c r="M5773">
        <f t="shared" ca="1" si="1091"/>
        <v>0</v>
      </c>
      <c r="O5773" t="e">
        <f t="shared" ca="1" si="1092"/>
        <v>#N/A</v>
      </c>
      <c r="P5773" t="e">
        <f t="shared" ca="1" si="1093"/>
        <v>#N/A</v>
      </c>
    </row>
    <row r="5774" spans="1:16">
      <c r="A5774" t="str">
        <f t="shared" si="1096"/>
        <v>09</v>
      </c>
      <c r="B5774" t="e">
        <f t="shared" ca="1" si="1097"/>
        <v>#N/A</v>
      </c>
      <c r="C5774" t="str">
        <f t="shared" si="1087"/>
        <v>SMPL-62-DT-GRP</v>
      </c>
      <c r="D5774" t="s">
        <v>6492</v>
      </c>
      <c r="E5774">
        <f t="shared" ca="1" si="1088"/>
        <v>0</v>
      </c>
      <c r="H5774">
        <f t="shared" ca="1" si="1089"/>
        <v>0</v>
      </c>
      <c r="I5774">
        <f t="shared" ca="1" si="1094"/>
        <v>0</v>
      </c>
      <c r="J5774">
        <f t="shared" ca="1" si="1095"/>
        <v>0</v>
      </c>
      <c r="K5774">
        <f t="shared" ca="1" si="1098"/>
        <v>0</v>
      </c>
      <c r="L5774">
        <f t="shared" ca="1" si="1090"/>
        <v>0</v>
      </c>
      <c r="M5774">
        <f t="shared" ca="1" si="1091"/>
        <v>0</v>
      </c>
      <c r="O5774" t="e">
        <f t="shared" ca="1" si="1092"/>
        <v>#N/A</v>
      </c>
      <c r="P5774" t="e">
        <f t="shared" ca="1" si="1093"/>
        <v>#N/A</v>
      </c>
    </row>
    <row r="5775" spans="1:16">
      <c r="A5775" t="str">
        <f t="shared" si="1096"/>
        <v>10</v>
      </c>
      <c r="B5775" t="e">
        <f t="shared" ca="1" si="1097"/>
        <v>#N/A</v>
      </c>
      <c r="C5775" t="str">
        <f t="shared" ref="C5775:C5838" si="1099">IF(RIGHT(LEFT(D5775,LEN(D5775)-3),1)="-",LEFT(D5775,LEN(D5775)-4),LEFT(D5775,LEN(D5775)-3))</f>
        <v>SMPL-62-DT-GRP</v>
      </c>
      <c r="D5775" t="s">
        <v>6493</v>
      </c>
      <c r="E5775">
        <f t="shared" ref="E5775:E5838" ca="1" si="1100">IFERROR(VLOOKUP(C5775,INDIRECT($H5775&amp;$O5775),MATCH($A5775,INDIRECT($H5775&amp;$P5775),0),FALSE),0)</f>
        <v>0</v>
      </c>
      <c r="H5775">
        <f t="shared" ref="H5775:H5838" ca="1" si="1101">IF(I5775&lt;&gt;0,I5775,IF(J5775&lt;&gt;0,J5775,IF(K5775&lt;&gt;0,K5775,IF(L5775&lt;&gt;0,L5775,IF(M5775&lt;&gt;0,M5775,N5775)))))</f>
        <v>0</v>
      </c>
      <c r="I5775">
        <f t="shared" ca="1" si="1094"/>
        <v>0</v>
      </c>
      <c r="J5775">
        <f t="shared" ca="1" si="1095"/>
        <v>0</v>
      </c>
      <c r="K5775">
        <f t="shared" ca="1" si="1098"/>
        <v>0</v>
      </c>
      <c r="L5775">
        <f t="shared" ref="L5775:L5838" ca="1" si="1102">IF(IFERROR(VLOOKUP($C5775,INDIRECT($G$10&amp;"d:d"),1,FALSE),0)&lt;&gt;0,L$13,0)</f>
        <v>0</v>
      </c>
      <c r="M5775">
        <f t="shared" ref="M5775:M5838" ca="1" si="1103">IF(IFERROR(VLOOKUP($C5775,INDIRECT($G$11&amp;"d:d"),1,FALSE),0)&lt;&gt;0,M$13,0)</f>
        <v>0</v>
      </c>
      <c r="O5775" t="e">
        <f t="shared" ref="O5775:O5838" ca="1" si="1104">VLOOKUP($H5775,$G$7:$I$11,2,FALSE)</f>
        <v>#N/A</v>
      </c>
      <c r="P5775" t="e">
        <f t="shared" ref="P5775:P5838" ca="1" si="1105">VLOOKUP($H5775,$G$7:$I$11,3,FALSE)</f>
        <v>#N/A</v>
      </c>
    </row>
    <row r="5776" spans="1:16">
      <c r="A5776" t="str">
        <f t="shared" si="1096"/>
        <v>11</v>
      </c>
      <c r="B5776" t="e">
        <f t="shared" ca="1" si="1097"/>
        <v>#N/A</v>
      </c>
      <c r="C5776" t="str">
        <f t="shared" si="1099"/>
        <v>SMPL-62-DT-GRP</v>
      </c>
      <c r="D5776" t="s">
        <v>6494</v>
      </c>
      <c r="E5776">
        <f t="shared" ca="1" si="1100"/>
        <v>0</v>
      </c>
      <c r="H5776">
        <f t="shared" ca="1" si="1101"/>
        <v>0</v>
      </c>
      <c r="I5776">
        <f t="shared" ca="1" si="1094"/>
        <v>0</v>
      </c>
      <c r="J5776">
        <f t="shared" ca="1" si="1095"/>
        <v>0</v>
      </c>
      <c r="K5776">
        <f t="shared" ca="1" si="1098"/>
        <v>0</v>
      </c>
      <c r="L5776">
        <f t="shared" ca="1" si="1102"/>
        <v>0</v>
      </c>
      <c r="M5776">
        <f t="shared" ca="1" si="1103"/>
        <v>0</v>
      </c>
      <c r="O5776" t="e">
        <f t="shared" ca="1" si="1104"/>
        <v>#N/A</v>
      </c>
      <c r="P5776" t="e">
        <f t="shared" ca="1" si="1105"/>
        <v>#N/A</v>
      </c>
    </row>
    <row r="5777" spans="1:16">
      <c r="A5777" t="str">
        <f t="shared" si="1096"/>
        <v>12</v>
      </c>
      <c r="B5777" t="e">
        <f t="shared" ca="1" si="1097"/>
        <v>#N/A</v>
      </c>
      <c r="C5777" t="str">
        <f t="shared" si="1099"/>
        <v>SMPL-62-DT-GRP</v>
      </c>
      <c r="D5777" t="s">
        <v>6495</v>
      </c>
      <c r="E5777">
        <f t="shared" ca="1" si="1100"/>
        <v>0</v>
      </c>
      <c r="H5777">
        <f t="shared" ca="1" si="1101"/>
        <v>0</v>
      </c>
      <c r="I5777">
        <f t="shared" ca="1" si="1094"/>
        <v>0</v>
      </c>
      <c r="J5777">
        <f t="shared" ca="1" si="1095"/>
        <v>0</v>
      </c>
      <c r="K5777">
        <f t="shared" ca="1" si="1098"/>
        <v>0</v>
      </c>
      <c r="L5777">
        <f t="shared" ca="1" si="1102"/>
        <v>0</v>
      </c>
      <c r="M5777">
        <f t="shared" ca="1" si="1103"/>
        <v>0</v>
      </c>
      <c r="O5777" t="e">
        <f t="shared" ca="1" si="1104"/>
        <v>#N/A</v>
      </c>
      <c r="P5777" t="e">
        <f t="shared" ca="1" si="1105"/>
        <v>#N/A</v>
      </c>
    </row>
    <row r="5778" spans="1:16">
      <c r="A5778" t="str">
        <f t="shared" si="1096"/>
        <v>13</v>
      </c>
      <c r="B5778" t="e">
        <f t="shared" ca="1" si="1097"/>
        <v>#N/A</v>
      </c>
      <c r="C5778" t="str">
        <f t="shared" si="1099"/>
        <v>SMPL-62-DT-GRP</v>
      </c>
      <c r="D5778" t="s">
        <v>6496</v>
      </c>
      <c r="E5778">
        <f t="shared" ca="1" si="1100"/>
        <v>0</v>
      </c>
      <c r="H5778">
        <f t="shared" ca="1" si="1101"/>
        <v>0</v>
      </c>
      <c r="I5778">
        <f t="shared" ca="1" si="1094"/>
        <v>0</v>
      </c>
      <c r="J5778">
        <f t="shared" ca="1" si="1095"/>
        <v>0</v>
      </c>
      <c r="K5778">
        <f t="shared" ca="1" si="1098"/>
        <v>0</v>
      </c>
      <c r="L5778">
        <f t="shared" ca="1" si="1102"/>
        <v>0</v>
      </c>
      <c r="M5778">
        <f t="shared" ca="1" si="1103"/>
        <v>0</v>
      </c>
      <c r="O5778" t="e">
        <f t="shared" ca="1" si="1104"/>
        <v>#N/A</v>
      </c>
      <c r="P5778" t="e">
        <f t="shared" ca="1" si="1105"/>
        <v>#N/A</v>
      </c>
    </row>
    <row r="5779" spans="1:16">
      <c r="A5779" t="str">
        <f t="shared" si="1096"/>
        <v>15</v>
      </c>
      <c r="B5779" t="e">
        <f t="shared" ca="1" si="1097"/>
        <v>#N/A</v>
      </c>
      <c r="C5779" t="str">
        <f t="shared" si="1099"/>
        <v>SMPL-62-DT-GRP</v>
      </c>
      <c r="D5779" t="s">
        <v>6497</v>
      </c>
      <c r="E5779">
        <f t="shared" ca="1" si="1100"/>
        <v>0</v>
      </c>
      <c r="H5779">
        <f t="shared" ca="1" si="1101"/>
        <v>0</v>
      </c>
      <c r="I5779">
        <f t="shared" ca="1" si="1094"/>
        <v>0</v>
      </c>
      <c r="J5779">
        <f t="shared" ca="1" si="1095"/>
        <v>0</v>
      </c>
      <c r="K5779">
        <f t="shared" ca="1" si="1098"/>
        <v>0</v>
      </c>
      <c r="L5779">
        <f t="shared" ca="1" si="1102"/>
        <v>0</v>
      </c>
      <c r="M5779">
        <f t="shared" ca="1" si="1103"/>
        <v>0</v>
      </c>
      <c r="O5779" t="e">
        <f t="shared" ca="1" si="1104"/>
        <v>#N/A</v>
      </c>
      <c r="P5779" t="e">
        <f t="shared" ca="1" si="1105"/>
        <v>#N/A</v>
      </c>
    </row>
    <row r="5780" spans="1:16">
      <c r="A5780" t="str">
        <f t="shared" si="1096"/>
        <v>19</v>
      </c>
      <c r="B5780" t="e">
        <f t="shared" ca="1" si="1097"/>
        <v>#N/A</v>
      </c>
      <c r="C5780" t="str">
        <f t="shared" si="1099"/>
        <v>SMPL-62-DT-GRP</v>
      </c>
      <c r="D5780" t="s">
        <v>7425</v>
      </c>
      <c r="E5780">
        <f t="shared" ca="1" si="1100"/>
        <v>0</v>
      </c>
      <c r="H5780">
        <f t="shared" ca="1" si="1101"/>
        <v>0</v>
      </c>
      <c r="I5780">
        <f t="shared" ca="1" si="1094"/>
        <v>0</v>
      </c>
      <c r="J5780">
        <f t="shared" ca="1" si="1095"/>
        <v>0</v>
      </c>
      <c r="K5780">
        <f t="shared" ca="1" si="1098"/>
        <v>0</v>
      </c>
      <c r="L5780">
        <f t="shared" ca="1" si="1102"/>
        <v>0</v>
      </c>
      <c r="M5780">
        <f t="shared" ca="1" si="1103"/>
        <v>0</v>
      </c>
      <c r="O5780" t="e">
        <f t="shared" ca="1" si="1104"/>
        <v>#N/A</v>
      </c>
      <c r="P5780" t="e">
        <f t="shared" ca="1" si="1105"/>
        <v>#N/A</v>
      </c>
    </row>
    <row r="5781" spans="1:16">
      <c r="A5781" t="str">
        <f t="shared" si="1096"/>
        <v>34</v>
      </c>
      <c r="B5781" t="e">
        <f t="shared" ca="1" si="1097"/>
        <v>#N/A</v>
      </c>
      <c r="C5781" t="str">
        <f t="shared" si="1099"/>
        <v>SMPL-62-DT-GRP</v>
      </c>
      <c r="D5781" t="s">
        <v>7426</v>
      </c>
      <c r="E5781">
        <f t="shared" ca="1" si="1100"/>
        <v>0</v>
      </c>
      <c r="H5781">
        <f t="shared" ca="1" si="1101"/>
        <v>0</v>
      </c>
      <c r="I5781">
        <f t="shared" ca="1" si="1094"/>
        <v>0</v>
      </c>
      <c r="J5781">
        <f t="shared" ca="1" si="1095"/>
        <v>0</v>
      </c>
      <c r="K5781">
        <f t="shared" ca="1" si="1098"/>
        <v>0</v>
      </c>
      <c r="L5781">
        <f t="shared" ca="1" si="1102"/>
        <v>0</v>
      </c>
      <c r="M5781">
        <f t="shared" ca="1" si="1103"/>
        <v>0</v>
      </c>
      <c r="O5781" t="e">
        <f t="shared" ca="1" si="1104"/>
        <v>#N/A</v>
      </c>
      <c r="P5781" t="e">
        <f t="shared" ca="1" si="1105"/>
        <v>#N/A</v>
      </c>
    </row>
    <row r="5782" spans="1:16">
      <c r="A5782" t="str">
        <f t="shared" si="1096"/>
        <v>35</v>
      </c>
      <c r="B5782" t="e">
        <f t="shared" ca="1" si="1097"/>
        <v>#N/A</v>
      </c>
      <c r="C5782" t="str">
        <f t="shared" si="1099"/>
        <v>SMPL-62-DT-GRP</v>
      </c>
      <c r="D5782" t="s">
        <v>7427</v>
      </c>
      <c r="E5782">
        <f t="shared" ca="1" si="1100"/>
        <v>0</v>
      </c>
      <c r="H5782">
        <f t="shared" ca="1" si="1101"/>
        <v>0</v>
      </c>
      <c r="I5782">
        <f t="shared" ca="1" si="1094"/>
        <v>0</v>
      </c>
      <c r="J5782">
        <f t="shared" ca="1" si="1095"/>
        <v>0</v>
      </c>
      <c r="K5782">
        <f t="shared" ca="1" si="1098"/>
        <v>0</v>
      </c>
      <c r="L5782">
        <f t="shared" ca="1" si="1102"/>
        <v>0</v>
      </c>
      <c r="M5782">
        <f t="shared" ca="1" si="1103"/>
        <v>0</v>
      </c>
      <c r="O5782" t="e">
        <f t="shared" ca="1" si="1104"/>
        <v>#N/A</v>
      </c>
      <c r="P5782" t="e">
        <f t="shared" ca="1" si="1105"/>
        <v>#N/A</v>
      </c>
    </row>
    <row r="5783" spans="1:16">
      <c r="A5783" t="str">
        <f t="shared" si="1096"/>
        <v>36</v>
      </c>
      <c r="B5783" t="e">
        <f t="shared" ca="1" si="1097"/>
        <v>#N/A</v>
      </c>
      <c r="C5783" t="str">
        <f t="shared" si="1099"/>
        <v>SMPL-62-DT-GRP</v>
      </c>
      <c r="D5783" t="s">
        <v>7428</v>
      </c>
      <c r="E5783">
        <f t="shared" ca="1" si="1100"/>
        <v>0</v>
      </c>
      <c r="H5783">
        <f t="shared" ca="1" si="1101"/>
        <v>0</v>
      </c>
      <c r="I5783">
        <f t="shared" ca="1" si="1094"/>
        <v>0</v>
      </c>
      <c r="J5783">
        <f t="shared" ca="1" si="1095"/>
        <v>0</v>
      </c>
      <c r="K5783">
        <f t="shared" ca="1" si="1098"/>
        <v>0</v>
      </c>
      <c r="L5783">
        <f t="shared" ca="1" si="1102"/>
        <v>0</v>
      </c>
      <c r="M5783">
        <f t="shared" ca="1" si="1103"/>
        <v>0</v>
      </c>
      <c r="O5783" t="e">
        <f t="shared" ca="1" si="1104"/>
        <v>#N/A</v>
      </c>
      <c r="P5783" t="e">
        <f t="shared" ca="1" si="1105"/>
        <v>#N/A</v>
      </c>
    </row>
    <row r="5784" spans="1:16">
      <c r="A5784" t="str">
        <f t="shared" si="1096"/>
        <v>01</v>
      </c>
      <c r="B5784" t="e">
        <f t="shared" ca="1" si="1097"/>
        <v>#N/A</v>
      </c>
      <c r="C5784" t="str">
        <f t="shared" si="1099"/>
        <v>SMPL-63-DT-GRP</v>
      </c>
      <c r="D5784" t="s">
        <v>6498</v>
      </c>
      <c r="E5784">
        <f t="shared" ca="1" si="1100"/>
        <v>0</v>
      </c>
      <c r="H5784">
        <f t="shared" ca="1" si="1101"/>
        <v>0</v>
      </c>
      <c r="I5784">
        <f t="shared" ca="1" si="1094"/>
        <v>0</v>
      </c>
      <c r="J5784">
        <f t="shared" ca="1" si="1095"/>
        <v>0</v>
      </c>
      <c r="K5784">
        <f t="shared" ca="1" si="1098"/>
        <v>0</v>
      </c>
      <c r="L5784">
        <f t="shared" ca="1" si="1102"/>
        <v>0</v>
      </c>
      <c r="M5784">
        <f t="shared" ca="1" si="1103"/>
        <v>0</v>
      </c>
      <c r="O5784" t="e">
        <f t="shared" ca="1" si="1104"/>
        <v>#N/A</v>
      </c>
      <c r="P5784" t="e">
        <f t="shared" ca="1" si="1105"/>
        <v>#N/A</v>
      </c>
    </row>
    <row r="5785" spans="1:16">
      <c r="A5785" t="str">
        <f t="shared" si="1096"/>
        <v>02</v>
      </c>
      <c r="B5785" t="e">
        <f t="shared" ca="1" si="1097"/>
        <v>#N/A</v>
      </c>
      <c r="C5785" t="str">
        <f t="shared" si="1099"/>
        <v>SMPL-63-DT-GRP</v>
      </c>
      <c r="D5785" t="s">
        <v>6499</v>
      </c>
      <c r="E5785">
        <f t="shared" ca="1" si="1100"/>
        <v>0</v>
      </c>
      <c r="H5785">
        <f t="shared" ca="1" si="1101"/>
        <v>0</v>
      </c>
      <c r="I5785">
        <f t="shared" ca="1" si="1094"/>
        <v>0</v>
      </c>
      <c r="J5785">
        <f t="shared" ca="1" si="1095"/>
        <v>0</v>
      </c>
      <c r="K5785">
        <f t="shared" ca="1" si="1098"/>
        <v>0</v>
      </c>
      <c r="L5785">
        <f t="shared" ca="1" si="1102"/>
        <v>0</v>
      </c>
      <c r="M5785">
        <f t="shared" ca="1" si="1103"/>
        <v>0</v>
      </c>
      <c r="O5785" t="e">
        <f t="shared" ca="1" si="1104"/>
        <v>#N/A</v>
      </c>
      <c r="P5785" t="e">
        <f t="shared" ca="1" si="1105"/>
        <v>#N/A</v>
      </c>
    </row>
    <row r="5786" spans="1:16">
      <c r="A5786" t="str">
        <f t="shared" si="1096"/>
        <v>03</v>
      </c>
      <c r="B5786" t="e">
        <f t="shared" ca="1" si="1097"/>
        <v>#N/A</v>
      </c>
      <c r="C5786" t="str">
        <f t="shared" si="1099"/>
        <v>SMPL-63-DT-GRP</v>
      </c>
      <c r="D5786" t="s">
        <v>6500</v>
      </c>
      <c r="E5786">
        <f t="shared" ca="1" si="1100"/>
        <v>0</v>
      </c>
      <c r="H5786">
        <f t="shared" ca="1" si="1101"/>
        <v>0</v>
      </c>
      <c r="I5786">
        <f t="shared" ca="1" si="1094"/>
        <v>0</v>
      </c>
      <c r="J5786">
        <f t="shared" ca="1" si="1095"/>
        <v>0</v>
      </c>
      <c r="K5786">
        <f t="shared" ca="1" si="1098"/>
        <v>0</v>
      </c>
      <c r="L5786">
        <f t="shared" ca="1" si="1102"/>
        <v>0</v>
      </c>
      <c r="M5786">
        <f t="shared" ca="1" si="1103"/>
        <v>0</v>
      </c>
      <c r="O5786" t="e">
        <f t="shared" ca="1" si="1104"/>
        <v>#N/A</v>
      </c>
      <c r="P5786" t="e">
        <f t="shared" ca="1" si="1105"/>
        <v>#N/A</v>
      </c>
    </row>
    <row r="5787" spans="1:16">
      <c r="A5787" t="str">
        <f t="shared" si="1096"/>
        <v>04</v>
      </c>
      <c r="B5787" t="e">
        <f t="shared" ca="1" si="1097"/>
        <v>#N/A</v>
      </c>
      <c r="C5787" t="str">
        <f t="shared" si="1099"/>
        <v>SMPL-63-DT-GRP</v>
      </c>
      <c r="D5787" t="s">
        <v>6501</v>
      </c>
      <c r="E5787">
        <f t="shared" ca="1" si="1100"/>
        <v>0</v>
      </c>
      <c r="H5787">
        <f t="shared" ca="1" si="1101"/>
        <v>0</v>
      </c>
      <c r="I5787">
        <f t="shared" ca="1" si="1094"/>
        <v>0</v>
      </c>
      <c r="J5787">
        <f t="shared" ca="1" si="1095"/>
        <v>0</v>
      </c>
      <c r="K5787">
        <f t="shared" ca="1" si="1098"/>
        <v>0</v>
      </c>
      <c r="L5787">
        <f t="shared" ca="1" si="1102"/>
        <v>0</v>
      </c>
      <c r="M5787">
        <f t="shared" ca="1" si="1103"/>
        <v>0</v>
      </c>
      <c r="O5787" t="e">
        <f t="shared" ca="1" si="1104"/>
        <v>#N/A</v>
      </c>
      <c r="P5787" t="e">
        <f t="shared" ca="1" si="1105"/>
        <v>#N/A</v>
      </c>
    </row>
    <row r="5788" spans="1:16">
      <c r="A5788" t="str">
        <f t="shared" si="1096"/>
        <v>05</v>
      </c>
      <c r="B5788" t="e">
        <f t="shared" ca="1" si="1097"/>
        <v>#N/A</v>
      </c>
      <c r="C5788" t="str">
        <f t="shared" si="1099"/>
        <v>SMPL-63-DT-GRP</v>
      </c>
      <c r="D5788" t="s">
        <v>6502</v>
      </c>
      <c r="E5788">
        <f t="shared" ca="1" si="1100"/>
        <v>0</v>
      </c>
      <c r="H5788">
        <f t="shared" ca="1" si="1101"/>
        <v>0</v>
      </c>
      <c r="I5788">
        <f t="shared" ca="1" si="1094"/>
        <v>0</v>
      </c>
      <c r="J5788">
        <f t="shared" ca="1" si="1095"/>
        <v>0</v>
      </c>
      <c r="K5788">
        <f t="shared" ca="1" si="1098"/>
        <v>0</v>
      </c>
      <c r="L5788">
        <f t="shared" ca="1" si="1102"/>
        <v>0</v>
      </c>
      <c r="M5788">
        <f t="shared" ca="1" si="1103"/>
        <v>0</v>
      </c>
      <c r="O5788" t="e">
        <f t="shared" ca="1" si="1104"/>
        <v>#N/A</v>
      </c>
      <c r="P5788" t="e">
        <f t="shared" ca="1" si="1105"/>
        <v>#N/A</v>
      </c>
    </row>
    <row r="5789" spans="1:16">
      <c r="A5789" t="str">
        <f t="shared" si="1096"/>
        <v>06</v>
      </c>
      <c r="B5789" t="e">
        <f t="shared" ca="1" si="1097"/>
        <v>#N/A</v>
      </c>
      <c r="C5789" t="str">
        <f t="shared" si="1099"/>
        <v>SMPL-63-DT-GRP</v>
      </c>
      <c r="D5789" t="s">
        <v>6503</v>
      </c>
      <c r="E5789">
        <f t="shared" ca="1" si="1100"/>
        <v>0</v>
      </c>
      <c r="H5789">
        <f t="shared" ca="1" si="1101"/>
        <v>0</v>
      </c>
      <c r="I5789">
        <f t="shared" ca="1" si="1094"/>
        <v>0</v>
      </c>
      <c r="J5789">
        <f t="shared" ca="1" si="1095"/>
        <v>0</v>
      </c>
      <c r="K5789">
        <f t="shared" ca="1" si="1098"/>
        <v>0</v>
      </c>
      <c r="L5789">
        <f t="shared" ca="1" si="1102"/>
        <v>0</v>
      </c>
      <c r="M5789">
        <f t="shared" ca="1" si="1103"/>
        <v>0</v>
      </c>
      <c r="O5789" t="e">
        <f t="shared" ca="1" si="1104"/>
        <v>#N/A</v>
      </c>
      <c r="P5789" t="e">
        <f t="shared" ca="1" si="1105"/>
        <v>#N/A</v>
      </c>
    </row>
    <row r="5790" spans="1:16">
      <c r="A5790" t="str">
        <f t="shared" si="1096"/>
        <v>07</v>
      </c>
      <c r="B5790" t="e">
        <f t="shared" ca="1" si="1097"/>
        <v>#N/A</v>
      </c>
      <c r="C5790" t="str">
        <f t="shared" si="1099"/>
        <v>SMPL-63-DT-GRP</v>
      </c>
      <c r="D5790" t="s">
        <v>6504</v>
      </c>
      <c r="E5790">
        <f t="shared" ca="1" si="1100"/>
        <v>0</v>
      </c>
      <c r="H5790">
        <f t="shared" ca="1" si="1101"/>
        <v>0</v>
      </c>
      <c r="I5790">
        <f t="shared" ca="1" si="1094"/>
        <v>0</v>
      </c>
      <c r="J5790">
        <f t="shared" ca="1" si="1095"/>
        <v>0</v>
      </c>
      <c r="K5790">
        <f t="shared" ca="1" si="1098"/>
        <v>0</v>
      </c>
      <c r="L5790">
        <f t="shared" ca="1" si="1102"/>
        <v>0</v>
      </c>
      <c r="M5790">
        <f t="shared" ca="1" si="1103"/>
        <v>0</v>
      </c>
      <c r="O5790" t="e">
        <f t="shared" ca="1" si="1104"/>
        <v>#N/A</v>
      </c>
      <c r="P5790" t="e">
        <f t="shared" ca="1" si="1105"/>
        <v>#N/A</v>
      </c>
    </row>
    <row r="5791" spans="1:16">
      <c r="A5791" t="str">
        <f t="shared" si="1096"/>
        <v>08</v>
      </c>
      <c r="B5791" t="e">
        <f t="shared" ca="1" si="1097"/>
        <v>#N/A</v>
      </c>
      <c r="C5791" t="str">
        <f t="shared" si="1099"/>
        <v>SMPL-63-DT-GRP</v>
      </c>
      <c r="D5791" t="s">
        <v>6505</v>
      </c>
      <c r="E5791">
        <f t="shared" ca="1" si="1100"/>
        <v>0</v>
      </c>
      <c r="H5791">
        <f t="shared" ca="1" si="1101"/>
        <v>0</v>
      </c>
      <c r="I5791">
        <f t="shared" ca="1" si="1094"/>
        <v>0</v>
      </c>
      <c r="J5791">
        <f t="shared" ca="1" si="1095"/>
        <v>0</v>
      </c>
      <c r="K5791">
        <f t="shared" ca="1" si="1098"/>
        <v>0</v>
      </c>
      <c r="L5791">
        <f t="shared" ca="1" si="1102"/>
        <v>0</v>
      </c>
      <c r="M5791">
        <f t="shared" ca="1" si="1103"/>
        <v>0</v>
      </c>
      <c r="O5791" t="e">
        <f t="shared" ca="1" si="1104"/>
        <v>#N/A</v>
      </c>
      <c r="P5791" t="e">
        <f t="shared" ca="1" si="1105"/>
        <v>#N/A</v>
      </c>
    </row>
    <row r="5792" spans="1:16">
      <c r="A5792" t="str">
        <f t="shared" si="1096"/>
        <v>09</v>
      </c>
      <c r="B5792" t="e">
        <f t="shared" ca="1" si="1097"/>
        <v>#N/A</v>
      </c>
      <c r="C5792" t="str">
        <f t="shared" si="1099"/>
        <v>SMPL-63-DT-GRP</v>
      </c>
      <c r="D5792" t="s">
        <v>6506</v>
      </c>
      <c r="E5792">
        <f t="shared" ca="1" si="1100"/>
        <v>0</v>
      </c>
      <c r="H5792">
        <f t="shared" ca="1" si="1101"/>
        <v>0</v>
      </c>
      <c r="I5792">
        <f t="shared" ca="1" si="1094"/>
        <v>0</v>
      </c>
      <c r="J5792">
        <f t="shared" ca="1" si="1095"/>
        <v>0</v>
      </c>
      <c r="K5792">
        <f t="shared" ca="1" si="1098"/>
        <v>0</v>
      </c>
      <c r="L5792">
        <f t="shared" ca="1" si="1102"/>
        <v>0</v>
      </c>
      <c r="M5792">
        <f t="shared" ca="1" si="1103"/>
        <v>0</v>
      </c>
      <c r="O5792" t="e">
        <f t="shared" ca="1" si="1104"/>
        <v>#N/A</v>
      </c>
      <c r="P5792" t="e">
        <f t="shared" ca="1" si="1105"/>
        <v>#N/A</v>
      </c>
    </row>
    <row r="5793" spans="1:16">
      <c r="A5793" t="str">
        <f t="shared" si="1096"/>
        <v>10</v>
      </c>
      <c r="B5793" t="e">
        <f t="shared" ca="1" si="1097"/>
        <v>#N/A</v>
      </c>
      <c r="C5793" t="str">
        <f t="shared" si="1099"/>
        <v>SMPL-63-DT-GRP</v>
      </c>
      <c r="D5793" t="s">
        <v>6507</v>
      </c>
      <c r="E5793">
        <f t="shared" ca="1" si="1100"/>
        <v>0</v>
      </c>
      <c r="H5793">
        <f t="shared" ca="1" si="1101"/>
        <v>0</v>
      </c>
      <c r="I5793">
        <f t="shared" ca="1" si="1094"/>
        <v>0</v>
      </c>
      <c r="J5793">
        <f t="shared" ca="1" si="1095"/>
        <v>0</v>
      </c>
      <c r="K5793">
        <f t="shared" ca="1" si="1098"/>
        <v>0</v>
      </c>
      <c r="L5793">
        <f t="shared" ca="1" si="1102"/>
        <v>0</v>
      </c>
      <c r="M5793">
        <f t="shared" ca="1" si="1103"/>
        <v>0</v>
      </c>
      <c r="O5793" t="e">
        <f t="shared" ca="1" si="1104"/>
        <v>#N/A</v>
      </c>
      <c r="P5793" t="e">
        <f t="shared" ca="1" si="1105"/>
        <v>#N/A</v>
      </c>
    </row>
    <row r="5794" spans="1:16">
      <c r="A5794" t="str">
        <f t="shared" si="1096"/>
        <v>11</v>
      </c>
      <c r="B5794" t="e">
        <f t="shared" ca="1" si="1097"/>
        <v>#N/A</v>
      </c>
      <c r="C5794" t="str">
        <f t="shared" si="1099"/>
        <v>SMPL-63-DT-GRP</v>
      </c>
      <c r="D5794" t="s">
        <v>6508</v>
      </c>
      <c r="E5794">
        <f t="shared" ca="1" si="1100"/>
        <v>0</v>
      </c>
      <c r="H5794">
        <f t="shared" ca="1" si="1101"/>
        <v>0</v>
      </c>
      <c r="I5794">
        <f t="shared" ca="1" si="1094"/>
        <v>0</v>
      </c>
      <c r="J5794">
        <f t="shared" ca="1" si="1095"/>
        <v>0</v>
      </c>
      <c r="K5794">
        <f t="shared" ca="1" si="1098"/>
        <v>0</v>
      </c>
      <c r="L5794">
        <f t="shared" ca="1" si="1102"/>
        <v>0</v>
      </c>
      <c r="M5794">
        <f t="shared" ca="1" si="1103"/>
        <v>0</v>
      </c>
      <c r="O5794" t="e">
        <f t="shared" ca="1" si="1104"/>
        <v>#N/A</v>
      </c>
      <c r="P5794" t="e">
        <f t="shared" ca="1" si="1105"/>
        <v>#N/A</v>
      </c>
    </row>
    <row r="5795" spans="1:16">
      <c r="A5795" t="str">
        <f t="shared" si="1096"/>
        <v>12</v>
      </c>
      <c r="B5795" t="e">
        <f t="shared" ca="1" si="1097"/>
        <v>#N/A</v>
      </c>
      <c r="C5795" t="str">
        <f t="shared" si="1099"/>
        <v>SMPL-63-DT-GRP</v>
      </c>
      <c r="D5795" t="s">
        <v>6509</v>
      </c>
      <c r="E5795">
        <f t="shared" ca="1" si="1100"/>
        <v>0</v>
      </c>
      <c r="H5795">
        <f t="shared" ca="1" si="1101"/>
        <v>0</v>
      </c>
      <c r="I5795">
        <f t="shared" ca="1" si="1094"/>
        <v>0</v>
      </c>
      <c r="J5795">
        <f t="shared" ca="1" si="1095"/>
        <v>0</v>
      </c>
      <c r="K5795">
        <f t="shared" ca="1" si="1098"/>
        <v>0</v>
      </c>
      <c r="L5795">
        <f t="shared" ca="1" si="1102"/>
        <v>0</v>
      </c>
      <c r="M5795">
        <f t="shared" ca="1" si="1103"/>
        <v>0</v>
      </c>
      <c r="O5795" t="e">
        <f t="shared" ca="1" si="1104"/>
        <v>#N/A</v>
      </c>
      <c r="P5795" t="e">
        <f t="shared" ca="1" si="1105"/>
        <v>#N/A</v>
      </c>
    </row>
    <row r="5796" spans="1:16">
      <c r="A5796" t="str">
        <f t="shared" si="1096"/>
        <v>13</v>
      </c>
      <c r="B5796" t="e">
        <f t="shared" ca="1" si="1097"/>
        <v>#N/A</v>
      </c>
      <c r="C5796" t="str">
        <f t="shared" si="1099"/>
        <v>SMPL-63-DT-GRP</v>
      </c>
      <c r="D5796" t="s">
        <v>6510</v>
      </c>
      <c r="E5796">
        <f t="shared" ca="1" si="1100"/>
        <v>0</v>
      </c>
      <c r="H5796">
        <f t="shared" ca="1" si="1101"/>
        <v>0</v>
      </c>
      <c r="I5796">
        <f t="shared" ca="1" si="1094"/>
        <v>0</v>
      </c>
      <c r="J5796">
        <f t="shared" ca="1" si="1095"/>
        <v>0</v>
      </c>
      <c r="K5796">
        <f t="shared" ca="1" si="1098"/>
        <v>0</v>
      </c>
      <c r="L5796">
        <f t="shared" ca="1" si="1102"/>
        <v>0</v>
      </c>
      <c r="M5796">
        <f t="shared" ca="1" si="1103"/>
        <v>0</v>
      </c>
      <c r="O5796" t="e">
        <f t="shared" ca="1" si="1104"/>
        <v>#N/A</v>
      </c>
      <c r="P5796" t="e">
        <f t="shared" ca="1" si="1105"/>
        <v>#N/A</v>
      </c>
    </row>
    <row r="5797" spans="1:16">
      <c r="A5797" t="str">
        <f t="shared" si="1096"/>
        <v>15</v>
      </c>
      <c r="B5797" t="e">
        <f t="shared" ca="1" si="1097"/>
        <v>#N/A</v>
      </c>
      <c r="C5797" t="str">
        <f t="shared" si="1099"/>
        <v>SMPL-63-DT-GRP</v>
      </c>
      <c r="D5797" t="s">
        <v>6511</v>
      </c>
      <c r="E5797">
        <f t="shared" ca="1" si="1100"/>
        <v>0</v>
      </c>
      <c r="H5797">
        <f t="shared" ca="1" si="1101"/>
        <v>0</v>
      </c>
      <c r="I5797">
        <f t="shared" ca="1" si="1094"/>
        <v>0</v>
      </c>
      <c r="J5797">
        <f t="shared" ca="1" si="1095"/>
        <v>0</v>
      </c>
      <c r="K5797">
        <f t="shared" ca="1" si="1098"/>
        <v>0</v>
      </c>
      <c r="L5797">
        <f t="shared" ca="1" si="1102"/>
        <v>0</v>
      </c>
      <c r="M5797">
        <f t="shared" ca="1" si="1103"/>
        <v>0</v>
      </c>
      <c r="O5797" t="e">
        <f t="shared" ca="1" si="1104"/>
        <v>#N/A</v>
      </c>
      <c r="P5797" t="e">
        <f t="shared" ca="1" si="1105"/>
        <v>#N/A</v>
      </c>
    </row>
    <row r="5798" spans="1:16">
      <c r="A5798" t="str">
        <f t="shared" si="1096"/>
        <v>19</v>
      </c>
      <c r="B5798" t="e">
        <f t="shared" ca="1" si="1097"/>
        <v>#N/A</v>
      </c>
      <c r="C5798" t="str">
        <f t="shared" si="1099"/>
        <v>SMPL-63-DT-GRP</v>
      </c>
      <c r="D5798" t="s">
        <v>7429</v>
      </c>
      <c r="E5798">
        <f t="shared" ca="1" si="1100"/>
        <v>0</v>
      </c>
      <c r="H5798">
        <f t="shared" ca="1" si="1101"/>
        <v>0</v>
      </c>
      <c r="I5798">
        <f t="shared" ca="1" si="1094"/>
        <v>0</v>
      </c>
      <c r="J5798">
        <f t="shared" ca="1" si="1095"/>
        <v>0</v>
      </c>
      <c r="K5798">
        <f t="shared" ca="1" si="1098"/>
        <v>0</v>
      </c>
      <c r="L5798">
        <f t="shared" ca="1" si="1102"/>
        <v>0</v>
      </c>
      <c r="M5798">
        <f t="shared" ca="1" si="1103"/>
        <v>0</v>
      </c>
      <c r="O5798" t="e">
        <f t="shared" ca="1" si="1104"/>
        <v>#N/A</v>
      </c>
      <c r="P5798" t="e">
        <f t="shared" ca="1" si="1105"/>
        <v>#N/A</v>
      </c>
    </row>
    <row r="5799" spans="1:16">
      <c r="A5799" t="str">
        <f t="shared" si="1096"/>
        <v>34</v>
      </c>
      <c r="B5799" t="e">
        <f t="shared" ca="1" si="1097"/>
        <v>#N/A</v>
      </c>
      <c r="C5799" t="str">
        <f t="shared" si="1099"/>
        <v>SMPL-63-DT-GRP</v>
      </c>
      <c r="D5799" t="s">
        <v>7430</v>
      </c>
      <c r="E5799">
        <f t="shared" ca="1" si="1100"/>
        <v>0</v>
      </c>
      <c r="H5799">
        <f t="shared" ca="1" si="1101"/>
        <v>0</v>
      </c>
      <c r="I5799">
        <f t="shared" ca="1" si="1094"/>
        <v>0</v>
      </c>
      <c r="J5799">
        <f t="shared" ca="1" si="1095"/>
        <v>0</v>
      </c>
      <c r="K5799">
        <f t="shared" ca="1" si="1098"/>
        <v>0</v>
      </c>
      <c r="L5799">
        <f t="shared" ca="1" si="1102"/>
        <v>0</v>
      </c>
      <c r="M5799">
        <f t="shared" ca="1" si="1103"/>
        <v>0</v>
      </c>
      <c r="O5799" t="e">
        <f t="shared" ca="1" si="1104"/>
        <v>#N/A</v>
      </c>
      <c r="P5799" t="e">
        <f t="shared" ca="1" si="1105"/>
        <v>#N/A</v>
      </c>
    </row>
    <row r="5800" spans="1:16">
      <c r="A5800" t="str">
        <f t="shared" si="1096"/>
        <v>35</v>
      </c>
      <c r="B5800" t="e">
        <f t="shared" ca="1" si="1097"/>
        <v>#N/A</v>
      </c>
      <c r="C5800" t="str">
        <f t="shared" si="1099"/>
        <v>SMPL-63-DT-GRP</v>
      </c>
      <c r="D5800" t="s">
        <v>7431</v>
      </c>
      <c r="E5800">
        <f t="shared" ca="1" si="1100"/>
        <v>0</v>
      </c>
      <c r="H5800">
        <f t="shared" ca="1" si="1101"/>
        <v>0</v>
      </c>
      <c r="I5800">
        <f t="shared" ca="1" si="1094"/>
        <v>0</v>
      </c>
      <c r="J5800">
        <f t="shared" ca="1" si="1095"/>
        <v>0</v>
      </c>
      <c r="K5800">
        <f t="shared" ca="1" si="1098"/>
        <v>0</v>
      </c>
      <c r="L5800">
        <f t="shared" ca="1" si="1102"/>
        <v>0</v>
      </c>
      <c r="M5800">
        <f t="shared" ca="1" si="1103"/>
        <v>0</v>
      </c>
      <c r="O5800" t="e">
        <f t="shared" ca="1" si="1104"/>
        <v>#N/A</v>
      </c>
      <c r="P5800" t="e">
        <f t="shared" ca="1" si="1105"/>
        <v>#N/A</v>
      </c>
    </row>
    <row r="5801" spans="1:16">
      <c r="A5801" t="str">
        <f t="shared" si="1096"/>
        <v>36</v>
      </c>
      <c r="B5801" t="e">
        <f t="shared" ca="1" si="1097"/>
        <v>#N/A</v>
      </c>
      <c r="C5801" t="str">
        <f t="shared" si="1099"/>
        <v>SMPL-63-DT-GRP</v>
      </c>
      <c r="D5801" t="s">
        <v>7432</v>
      </c>
      <c r="E5801">
        <f t="shared" ca="1" si="1100"/>
        <v>0</v>
      </c>
      <c r="H5801">
        <f t="shared" ca="1" si="1101"/>
        <v>0</v>
      </c>
      <c r="I5801">
        <f t="shared" ca="1" si="1094"/>
        <v>0</v>
      </c>
      <c r="J5801">
        <f t="shared" ca="1" si="1095"/>
        <v>0</v>
      </c>
      <c r="K5801">
        <f t="shared" ca="1" si="1098"/>
        <v>0</v>
      </c>
      <c r="L5801">
        <f t="shared" ca="1" si="1102"/>
        <v>0</v>
      </c>
      <c r="M5801">
        <f t="shared" ca="1" si="1103"/>
        <v>0</v>
      </c>
      <c r="O5801" t="e">
        <f t="shared" ca="1" si="1104"/>
        <v>#N/A</v>
      </c>
      <c r="P5801" t="e">
        <f t="shared" ca="1" si="1105"/>
        <v>#N/A</v>
      </c>
    </row>
    <row r="5802" spans="1:16">
      <c r="A5802" t="str">
        <f t="shared" si="1096"/>
        <v>01</v>
      </c>
      <c r="B5802" t="e">
        <f t="shared" ca="1" si="1097"/>
        <v>#N/A</v>
      </c>
      <c r="C5802" t="str">
        <f t="shared" si="1099"/>
        <v>SMPL-64-DT-GRP</v>
      </c>
      <c r="D5802" t="s">
        <v>6512</v>
      </c>
      <c r="E5802">
        <f t="shared" ca="1" si="1100"/>
        <v>0</v>
      </c>
      <c r="H5802">
        <f t="shared" ca="1" si="1101"/>
        <v>0</v>
      </c>
      <c r="I5802">
        <f t="shared" ca="1" si="1094"/>
        <v>0</v>
      </c>
      <c r="J5802">
        <f t="shared" ca="1" si="1095"/>
        <v>0</v>
      </c>
      <c r="K5802">
        <f t="shared" ca="1" si="1098"/>
        <v>0</v>
      </c>
      <c r="L5802">
        <f t="shared" ca="1" si="1102"/>
        <v>0</v>
      </c>
      <c r="M5802">
        <f t="shared" ca="1" si="1103"/>
        <v>0</v>
      </c>
      <c r="O5802" t="e">
        <f t="shared" ca="1" si="1104"/>
        <v>#N/A</v>
      </c>
      <c r="P5802" t="e">
        <f t="shared" ca="1" si="1105"/>
        <v>#N/A</v>
      </c>
    </row>
    <row r="5803" spans="1:16">
      <c r="A5803" t="str">
        <f t="shared" si="1096"/>
        <v>02</v>
      </c>
      <c r="B5803" t="e">
        <f t="shared" ca="1" si="1097"/>
        <v>#N/A</v>
      </c>
      <c r="C5803" t="str">
        <f t="shared" si="1099"/>
        <v>SMPL-64-DT-GRP</v>
      </c>
      <c r="D5803" t="s">
        <v>6513</v>
      </c>
      <c r="E5803">
        <f t="shared" ca="1" si="1100"/>
        <v>0</v>
      </c>
      <c r="H5803">
        <f t="shared" ca="1" si="1101"/>
        <v>0</v>
      </c>
      <c r="I5803">
        <f t="shared" ca="1" si="1094"/>
        <v>0</v>
      </c>
      <c r="J5803">
        <f t="shared" ca="1" si="1095"/>
        <v>0</v>
      </c>
      <c r="K5803">
        <f t="shared" ca="1" si="1098"/>
        <v>0</v>
      </c>
      <c r="L5803">
        <f t="shared" ca="1" si="1102"/>
        <v>0</v>
      </c>
      <c r="M5803">
        <f t="shared" ca="1" si="1103"/>
        <v>0</v>
      </c>
      <c r="O5803" t="e">
        <f t="shared" ca="1" si="1104"/>
        <v>#N/A</v>
      </c>
      <c r="P5803" t="e">
        <f t="shared" ca="1" si="1105"/>
        <v>#N/A</v>
      </c>
    </row>
    <row r="5804" spans="1:16">
      <c r="A5804" t="str">
        <f t="shared" si="1096"/>
        <v>03</v>
      </c>
      <c r="B5804" t="e">
        <f t="shared" ca="1" si="1097"/>
        <v>#N/A</v>
      </c>
      <c r="C5804" t="str">
        <f t="shared" si="1099"/>
        <v>SMPL-64-DT-GRP</v>
      </c>
      <c r="D5804" t="s">
        <v>6514</v>
      </c>
      <c r="E5804">
        <f t="shared" ca="1" si="1100"/>
        <v>0</v>
      </c>
      <c r="H5804">
        <f t="shared" ca="1" si="1101"/>
        <v>0</v>
      </c>
      <c r="I5804">
        <f t="shared" ca="1" si="1094"/>
        <v>0</v>
      </c>
      <c r="J5804">
        <f t="shared" ca="1" si="1095"/>
        <v>0</v>
      </c>
      <c r="K5804">
        <f t="shared" ca="1" si="1098"/>
        <v>0</v>
      </c>
      <c r="L5804">
        <f t="shared" ca="1" si="1102"/>
        <v>0</v>
      </c>
      <c r="M5804">
        <f t="shared" ca="1" si="1103"/>
        <v>0</v>
      </c>
      <c r="O5804" t="e">
        <f t="shared" ca="1" si="1104"/>
        <v>#N/A</v>
      </c>
      <c r="P5804" t="e">
        <f t="shared" ca="1" si="1105"/>
        <v>#N/A</v>
      </c>
    </row>
    <row r="5805" spans="1:16">
      <c r="A5805" t="str">
        <f t="shared" si="1096"/>
        <v>04</v>
      </c>
      <c r="B5805" t="e">
        <f t="shared" ca="1" si="1097"/>
        <v>#N/A</v>
      </c>
      <c r="C5805" t="str">
        <f t="shared" si="1099"/>
        <v>SMPL-64-DT-GRP</v>
      </c>
      <c r="D5805" t="s">
        <v>6515</v>
      </c>
      <c r="E5805">
        <f t="shared" ca="1" si="1100"/>
        <v>0</v>
      </c>
      <c r="H5805">
        <f t="shared" ca="1" si="1101"/>
        <v>0</v>
      </c>
      <c r="I5805">
        <f t="shared" ca="1" si="1094"/>
        <v>0</v>
      </c>
      <c r="J5805">
        <f t="shared" ca="1" si="1095"/>
        <v>0</v>
      </c>
      <c r="K5805">
        <f t="shared" ca="1" si="1098"/>
        <v>0</v>
      </c>
      <c r="L5805">
        <f t="shared" ca="1" si="1102"/>
        <v>0</v>
      </c>
      <c r="M5805">
        <f t="shared" ca="1" si="1103"/>
        <v>0</v>
      </c>
      <c r="O5805" t="e">
        <f t="shared" ca="1" si="1104"/>
        <v>#N/A</v>
      </c>
      <c r="P5805" t="e">
        <f t="shared" ca="1" si="1105"/>
        <v>#N/A</v>
      </c>
    </row>
    <row r="5806" spans="1:16">
      <c r="A5806" t="str">
        <f t="shared" si="1096"/>
        <v>05</v>
      </c>
      <c r="B5806" t="e">
        <f t="shared" ca="1" si="1097"/>
        <v>#N/A</v>
      </c>
      <c r="C5806" t="str">
        <f t="shared" si="1099"/>
        <v>SMPL-64-DT-GRP</v>
      </c>
      <c r="D5806" t="s">
        <v>6516</v>
      </c>
      <c r="E5806">
        <f t="shared" ca="1" si="1100"/>
        <v>0</v>
      </c>
      <c r="H5806">
        <f t="shared" ca="1" si="1101"/>
        <v>0</v>
      </c>
      <c r="I5806">
        <f t="shared" ca="1" si="1094"/>
        <v>0</v>
      </c>
      <c r="J5806">
        <f t="shared" ca="1" si="1095"/>
        <v>0</v>
      </c>
      <c r="K5806">
        <f t="shared" ca="1" si="1098"/>
        <v>0</v>
      </c>
      <c r="L5806">
        <f t="shared" ca="1" si="1102"/>
        <v>0</v>
      </c>
      <c r="M5806">
        <f t="shared" ca="1" si="1103"/>
        <v>0</v>
      </c>
      <c r="O5806" t="e">
        <f t="shared" ca="1" si="1104"/>
        <v>#N/A</v>
      </c>
      <c r="P5806" t="e">
        <f t="shared" ca="1" si="1105"/>
        <v>#N/A</v>
      </c>
    </row>
    <row r="5807" spans="1:16">
      <c r="A5807" t="str">
        <f t="shared" si="1096"/>
        <v>06</v>
      </c>
      <c r="B5807" t="e">
        <f t="shared" ca="1" si="1097"/>
        <v>#N/A</v>
      </c>
      <c r="C5807" t="str">
        <f t="shared" si="1099"/>
        <v>SMPL-64-DT-GRP</v>
      </c>
      <c r="D5807" t="s">
        <v>6517</v>
      </c>
      <c r="E5807">
        <f t="shared" ca="1" si="1100"/>
        <v>0</v>
      </c>
      <c r="H5807">
        <f t="shared" ca="1" si="1101"/>
        <v>0</v>
      </c>
      <c r="I5807">
        <f t="shared" ca="1" si="1094"/>
        <v>0</v>
      </c>
      <c r="J5807">
        <f t="shared" ca="1" si="1095"/>
        <v>0</v>
      </c>
      <c r="K5807">
        <f t="shared" ca="1" si="1098"/>
        <v>0</v>
      </c>
      <c r="L5807">
        <f t="shared" ca="1" si="1102"/>
        <v>0</v>
      </c>
      <c r="M5807">
        <f t="shared" ca="1" si="1103"/>
        <v>0</v>
      </c>
      <c r="O5807" t="e">
        <f t="shared" ca="1" si="1104"/>
        <v>#N/A</v>
      </c>
      <c r="P5807" t="e">
        <f t="shared" ca="1" si="1105"/>
        <v>#N/A</v>
      </c>
    </row>
    <row r="5808" spans="1:16">
      <c r="A5808" t="str">
        <f t="shared" si="1096"/>
        <v>07</v>
      </c>
      <c r="B5808" t="e">
        <f t="shared" ca="1" si="1097"/>
        <v>#N/A</v>
      </c>
      <c r="C5808" t="str">
        <f t="shared" si="1099"/>
        <v>SMPL-64-DT-GRP</v>
      </c>
      <c r="D5808" t="s">
        <v>6518</v>
      </c>
      <c r="E5808">
        <f t="shared" ca="1" si="1100"/>
        <v>0</v>
      </c>
      <c r="H5808">
        <f t="shared" ca="1" si="1101"/>
        <v>0</v>
      </c>
      <c r="I5808">
        <f t="shared" ref="I5808:I5871" ca="1" si="1106">IF(IFERROR(VLOOKUP(C5808,INDIRECT($G$7&amp;"D:D"),1,FALSE),0)&lt;&gt;0,I$13,0)</f>
        <v>0</v>
      </c>
      <c r="J5808">
        <f t="shared" ref="J5808:J5871" ca="1" si="1107">IF(IFERROR(VLOOKUP(C5808,INDIRECT($G$8&amp;"D:D"),1,FALSE),0)&lt;&gt;0,J$13,0)</f>
        <v>0</v>
      </c>
      <c r="K5808">
        <f t="shared" ca="1" si="1098"/>
        <v>0</v>
      </c>
      <c r="L5808">
        <f t="shared" ca="1" si="1102"/>
        <v>0</v>
      </c>
      <c r="M5808">
        <f t="shared" ca="1" si="1103"/>
        <v>0</v>
      </c>
      <c r="O5808" t="e">
        <f t="shared" ca="1" si="1104"/>
        <v>#N/A</v>
      </c>
      <c r="P5808" t="e">
        <f t="shared" ca="1" si="1105"/>
        <v>#N/A</v>
      </c>
    </row>
    <row r="5809" spans="1:16">
      <c r="A5809" t="str">
        <f t="shared" si="1096"/>
        <v>08</v>
      </c>
      <c r="B5809" t="e">
        <f t="shared" ca="1" si="1097"/>
        <v>#N/A</v>
      </c>
      <c r="C5809" t="str">
        <f t="shared" si="1099"/>
        <v>SMPL-64-DT-GRP</v>
      </c>
      <c r="D5809" t="s">
        <v>6519</v>
      </c>
      <c r="E5809">
        <f t="shared" ca="1" si="1100"/>
        <v>0</v>
      </c>
      <c r="H5809">
        <f t="shared" ca="1" si="1101"/>
        <v>0</v>
      </c>
      <c r="I5809">
        <f t="shared" ca="1" si="1106"/>
        <v>0</v>
      </c>
      <c r="J5809">
        <f t="shared" ca="1" si="1107"/>
        <v>0</v>
      </c>
      <c r="K5809">
        <f t="shared" ca="1" si="1098"/>
        <v>0</v>
      </c>
      <c r="L5809">
        <f t="shared" ca="1" si="1102"/>
        <v>0</v>
      </c>
      <c r="M5809">
        <f t="shared" ca="1" si="1103"/>
        <v>0</v>
      </c>
      <c r="O5809" t="e">
        <f t="shared" ca="1" si="1104"/>
        <v>#N/A</v>
      </c>
      <c r="P5809" t="e">
        <f t="shared" ca="1" si="1105"/>
        <v>#N/A</v>
      </c>
    </row>
    <row r="5810" spans="1:16">
      <c r="A5810" t="str">
        <f t="shared" si="1096"/>
        <v>09</v>
      </c>
      <c r="B5810" t="e">
        <f t="shared" ca="1" si="1097"/>
        <v>#N/A</v>
      </c>
      <c r="C5810" t="str">
        <f t="shared" si="1099"/>
        <v>SMPL-64-DT-GRP</v>
      </c>
      <c r="D5810" t="s">
        <v>6520</v>
      </c>
      <c r="E5810">
        <f t="shared" ca="1" si="1100"/>
        <v>0</v>
      </c>
      <c r="H5810">
        <f t="shared" ca="1" si="1101"/>
        <v>0</v>
      </c>
      <c r="I5810">
        <f t="shared" ca="1" si="1106"/>
        <v>0</v>
      </c>
      <c r="J5810">
        <f t="shared" ca="1" si="1107"/>
        <v>0</v>
      </c>
      <c r="K5810">
        <f t="shared" ca="1" si="1098"/>
        <v>0</v>
      </c>
      <c r="L5810">
        <f t="shared" ca="1" si="1102"/>
        <v>0</v>
      </c>
      <c r="M5810">
        <f t="shared" ca="1" si="1103"/>
        <v>0</v>
      </c>
      <c r="O5810" t="e">
        <f t="shared" ca="1" si="1104"/>
        <v>#N/A</v>
      </c>
      <c r="P5810" t="e">
        <f t="shared" ca="1" si="1105"/>
        <v>#N/A</v>
      </c>
    </row>
    <row r="5811" spans="1:16">
      <c r="A5811" t="str">
        <f t="shared" si="1096"/>
        <v>10</v>
      </c>
      <c r="B5811" t="e">
        <f t="shared" ca="1" si="1097"/>
        <v>#N/A</v>
      </c>
      <c r="C5811" t="str">
        <f t="shared" si="1099"/>
        <v>SMPL-64-DT-GRP</v>
      </c>
      <c r="D5811" t="s">
        <v>6521</v>
      </c>
      <c r="E5811">
        <f t="shared" ca="1" si="1100"/>
        <v>0</v>
      </c>
      <c r="H5811">
        <f t="shared" ca="1" si="1101"/>
        <v>0</v>
      </c>
      <c r="I5811">
        <f t="shared" ca="1" si="1106"/>
        <v>0</v>
      </c>
      <c r="J5811">
        <f t="shared" ca="1" si="1107"/>
        <v>0</v>
      </c>
      <c r="K5811">
        <f t="shared" ca="1" si="1098"/>
        <v>0</v>
      </c>
      <c r="L5811">
        <f t="shared" ca="1" si="1102"/>
        <v>0</v>
      </c>
      <c r="M5811">
        <f t="shared" ca="1" si="1103"/>
        <v>0</v>
      </c>
      <c r="O5811" t="e">
        <f t="shared" ca="1" si="1104"/>
        <v>#N/A</v>
      </c>
      <c r="P5811" t="e">
        <f t="shared" ca="1" si="1105"/>
        <v>#N/A</v>
      </c>
    </row>
    <row r="5812" spans="1:16">
      <c r="A5812" t="str">
        <f t="shared" si="1096"/>
        <v>11</v>
      </c>
      <c r="B5812" t="e">
        <f t="shared" ca="1" si="1097"/>
        <v>#N/A</v>
      </c>
      <c r="C5812" t="str">
        <f t="shared" si="1099"/>
        <v>SMPL-64-DT-GRP</v>
      </c>
      <c r="D5812" t="s">
        <v>6522</v>
      </c>
      <c r="E5812">
        <f t="shared" ca="1" si="1100"/>
        <v>0</v>
      </c>
      <c r="H5812">
        <f t="shared" ca="1" si="1101"/>
        <v>0</v>
      </c>
      <c r="I5812">
        <f t="shared" ca="1" si="1106"/>
        <v>0</v>
      </c>
      <c r="J5812">
        <f t="shared" ca="1" si="1107"/>
        <v>0</v>
      </c>
      <c r="K5812">
        <f t="shared" ca="1" si="1098"/>
        <v>0</v>
      </c>
      <c r="L5812">
        <f t="shared" ca="1" si="1102"/>
        <v>0</v>
      </c>
      <c r="M5812">
        <f t="shared" ca="1" si="1103"/>
        <v>0</v>
      </c>
      <c r="O5812" t="e">
        <f t="shared" ca="1" si="1104"/>
        <v>#N/A</v>
      </c>
      <c r="P5812" t="e">
        <f t="shared" ca="1" si="1105"/>
        <v>#N/A</v>
      </c>
    </row>
    <row r="5813" spans="1:16">
      <c r="A5813" t="str">
        <f t="shared" si="1096"/>
        <v>12</v>
      </c>
      <c r="B5813" t="e">
        <f t="shared" ca="1" si="1097"/>
        <v>#N/A</v>
      </c>
      <c r="C5813" t="str">
        <f t="shared" si="1099"/>
        <v>SMPL-64-DT-GRP</v>
      </c>
      <c r="D5813" t="s">
        <v>6523</v>
      </c>
      <c r="E5813">
        <f t="shared" ca="1" si="1100"/>
        <v>0</v>
      </c>
      <c r="H5813">
        <f t="shared" ca="1" si="1101"/>
        <v>0</v>
      </c>
      <c r="I5813">
        <f t="shared" ca="1" si="1106"/>
        <v>0</v>
      </c>
      <c r="J5813">
        <f t="shared" ca="1" si="1107"/>
        <v>0</v>
      </c>
      <c r="K5813">
        <f t="shared" ca="1" si="1098"/>
        <v>0</v>
      </c>
      <c r="L5813">
        <f t="shared" ca="1" si="1102"/>
        <v>0</v>
      </c>
      <c r="M5813">
        <f t="shared" ca="1" si="1103"/>
        <v>0</v>
      </c>
      <c r="O5813" t="e">
        <f t="shared" ca="1" si="1104"/>
        <v>#N/A</v>
      </c>
      <c r="P5813" t="e">
        <f t="shared" ca="1" si="1105"/>
        <v>#N/A</v>
      </c>
    </row>
    <row r="5814" spans="1:16">
      <c r="A5814" t="str">
        <f t="shared" si="1096"/>
        <v>13</v>
      </c>
      <c r="B5814" t="e">
        <f t="shared" ca="1" si="1097"/>
        <v>#N/A</v>
      </c>
      <c r="C5814" t="str">
        <f t="shared" si="1099"/>
        <v>SMPL-64-DT-GRP</v>
      </c>
      <c r="D5814" t="s">
        <v>6524</v>
      </c>
      <c r="E5814">
        <f t="shared" ca="1" si="1100"/>
        <v>0</v>
      </c>
      <c r="H5814">
        <f t="shared" ca="1" si="1101"/>
        <v>0</v>
      </c>
      <c r="I5814">
        <f t="shared" ca="1" si="1106"/>
        <v>0</v>
      </c>
      <c r="J5814">
        <f t="shared" ca="1" si="1107"/>
        <v>0</v>
      </c>
      <c r="K5814">
        <f t="shared" ca="1" si="1098"/>
        <v>0</v>
      </c>
      <c r="L5814">
        <f t="shared" ca="1" si="1102"/>
        <v>0</v>
      </c>
      <c r="M5814">
        <f t="shared" ca="1" si="1103"/>
        <v>0</v>
      </c>
      <c r="O5814" t="e">
        <f t="shared" ca="1" si="1104"/>
        <v>#N/A</v>
      </c>
      <c r="P5814" t="e">
        <f t="shared" ca="1" si="1105"/>
        <v>#N/A</v>
      </c>
    </row>
    <row r="5815" spans="1:16">
      <c r="A5815" t="str">
        <f t="shared" si="1096"/>
        <v>15</v>
      </c>
      <c r="B5815" t="e">
        <f t="shared" ca="1" si="1097"/>
        <v>#N/A</v>
      </c>
      <c r="C5815" t="str">
        <f t="shared" si="1099"/>
        <v>SMPL-64-DT-GRP</v>
      </c>
      <c r="D5815" t="s">
        <v>6525</v>
      </c>
      <c r="E5815">
        <f t="shared" ca="1" si="1100"/>
        <v>0</v>
      </c>
      <c r="H5815">
        <f t="shared" ca="1" si="1101"/>
        <v>0</v>
      </c>
      <c r="I5815">
        <f t="shared" ca="1" si="1106"/>
        <v>0</v>
      </c>
      <c r="J5815">
        <f t="shared" ca="1" si="1107"/>
        <v>0</v>
      </c>
      <c r="K5815">
        <f t="shared" ca="1" si="1098"/>
        <v>0</v>
      </c>
      <c r="L5815">
        <f t="shared" ca="1" si="1102"/>
        <v>0</v>
      </c>
      <c r="M5815">
        <f t="shared" ca="1" si="1103"/>
        <v>0</v>
      </c>
      <c r="O5815" t="e">
        <f t="shared" ca="1" si="1104"/>
        <v>#N/A</v>
      </c>
      <c r="P5815" t="e">
        <f t="shared" ca="1" si="1105"/>
        <v>#N/A</v>
      </c>
    </row>
    <row r="5816" spans="1:16">
      <c r="A5816" t="str">
        <f t="shared" si="1096"/>
        <v>19</v>
      </c>
      <c r="B5816" t="e">
        <f t="shared" ca="1" si="1097"/>
        <v>#N/A</v>
      </c>
      <c r="C5816" t="str">
        <f t="shared" si="1099"/>
        <v>SMPL-64-DT-GRP</v>
      </c>
      <c r="D5816" t="s">
        <v>7433</v>
      </c>
      <c r="E5816">
        <f t="shared" ca="1" si="1100"/>
        <v>0</v>
      </c>
      <c r="H5816">
        <f t="shared" ca="1" si="1101"/>
        <v>0</v>
      </c>
      <c r="I5816">
        <f t="shared" ca="1" si="1106"/>
        <v>0</v>
      </c>
      <c r="J5816">
        <f t="shared" ca="1" si="1107"/>
        <v>0</v>
      </c>
      <c r="K5816">
        <f t="shared" ca="1" si="1098"/>
        <v>0</v>
      </c>
      <c r="L5816">
        <f t="shared" ca="1" si="1102"/>
        <v>0</v>
      </c>
      <c r="M5816">
        <f t="shared" ca="1" si="1103"/>
        <v>0</v>
      </c>
      <c r="O5816" t="e">
        <f t="shared" ca="1" si="1104"/>
        <v>#N/A</v>
      </c>
      <c r="P5816" t="e">
        <f t="shared" ca="1" si="1105"/>
        <v>#N/A</v>
      </c>
    </row>
    <row r="5817" spans="1:16">
      <c r="A5817" t="str">
        <f t="shared" si="1096"/>
        <v>34</v>
      </c>
      <c r="B5817" t="e">
        <f t="shared" ca="1" si="1097"/>
        <v>#N/A</v>
      </c>
      <c r="C5817" t="str">
        <f t="shared" si="1099"/>
        <v>SMPL-64-DT-GRP</v>
      </c>
      <c r="D5817" t="s">
        <v>7434</v>
      </c>
      <c r="E5817">
        <f t="shared" ca="1" si="1100"/>
        <v>0</v>
      </c>
      <c r="H5817">
        <f t="shared" ca="1" si="1101"/>
        <v>0</v>
      </c>
      <c r="I5817">
        <f t="shared" ca="1" si="1106"/>
        <v>0</v>
      </c>
      <c r="J5817">
        <f t="shared" ca="1" si="1107"/>
        <v>0</v>
      </c>
      <c r="K5817">
        <f t="shared" ca="1" si="1098"/>
        <v>0</v>
      </c>
      <c r="L5817">
        <f t="shared" ca="1" si="1102"/>
        <v>0</v>
      </c>
      <c r="M5817">
        <f t="shared" ca="1" si="1103"/>
        <v>0</v>
      </c>
      <c r="O5817" t="e">
        <f t="shared" ca="1" si="1104"/>
        <v>#N/A</v>
      </c>
      <c r="P5817" t="e">
        <f t="shared" ca="1" si="1105"/>
        <v>#N/A</v>
      </c>
    </row>
    <row r="5818" spans="1:16">
      <c r="A5818" t="str">
        <f t="shared" si="1096"/>
        <v>35</v>
      </c>
      <c r="B5818" t="e">
        <f t="shared" ca="1" si="1097"/>
        <v>#N/A</v>
      </c>
      <c r="C5818" t="str">
        <f t="shared" si="1099"/>
        <v>SMPL-64-DT-GRP</v>
      </c>
      <c r="D5818" t="s">
        <v>7435</v>
      </c>
      <c r="E5818">
        <f t="shared" ca="1" si="1100"/>
        <v>0</v>
      </c>
      <c r="H5818">
        <f t="shared" ca="1" si="1101"/>
        <v>0</v>
      </c>
      <c r="I5818">
        <f t="shared" ca="1" si="1106"/>
        <v>0</v>
      </c>
      <c r="J5818">
        <f t="shared" ca="1" si="1107"/>
        <v>0</v>
      </c>
      <c r="K5818">
        <f t="shared" ca="1" si="1098"/>
        <v>0</v>
      </c>
      <c r="L5818">
        <f t="shared" ca="1" si="1102"/>
        <v>0</v>
      </c>
      <c r="M5818">
        <f t="shared" ca="1" si="1103"/>
        <v>0</v>
      </c>
      <c r="O5818" t="e">
        <f t="shared" ca="1" si="1104"/>
        <v>#N/A</v>
      </c>
      <c r="P5818" t="e">
        <f t="shared" ca="1" si="1105"/>
        <v>#N/A</v>
      </c>
    </row>
    <row r="5819" spans="1:16">
      <c r="A5819" t="str">
        <f t="shared" si="1096"/>
        <v>36</v>
      </c>
      <c r="B5819" t="e">
        <f t="shared" ca="1" si="1097"/>
        <v>#N/A</v>
      </c>
      <c r="C5819" t="str">
        <f t="shared" si="1099"/>
        <v>SMPL-64-DT-GRP</v>
      </c>
      <c r="D5819" t="s">
        <v>7436</v>
      </c>
      <c r="E5819">
        <f t="shared" ca="1" si="1100"/>
        <v>0</v>
      </c>
      <c r="H5819">
        <f t="shared" ca="1" si="1101"/>
        <v>0</v>
      </c>
      <c r="I5819">
        <f t="shared" ca="1" si="1106"/>
        <v>0</v>
      </c>
      <c r="J5819">
        <f t="shared" ca="1" si="1107"/>
        <v>0</v>
      </c>
      <c r="K5819">
        <f t="shared" ca="1" si="1098"/>
        <v>0</v>
      </c>
      <c r="L5819">
        <f t="shared" ca="1" si="1102"/>
        <v>0</v>
      </c>
      <c r="M5819">
        <f t="shared" ca="1" si="1103"/>
        <v>0</v>
      </c>
      <c r="O5819" t="e">
        <f t="shared" ca="1" si="1104"/>
        <v>#N/A</v>
      </c>
      <c r="P5819" t="e">
        <f t="shared" ca="1" si="1105"/>
        <v>#N/A</v>
      </c>
    </row>
    <row r="5820" spans="1:16">
      <c r="A5820" t="str">
        <f t="shared" si="1096"/>
        <v>01</v>
      </c>
      <c r="B5820" t="e">
        <f t="shared" ca="1" si="1097"/>
        <v>#N/A</v>
      </c>
      <c r="C5820" t="str">
        <f t="shared" si="1099"/>
        <v>SMPL-65-DT-GRP</v>
      </c>
      <c r="D5820" t="s">
        <v>6526</v>
      </c>
      <c r="E5820">
        <f t="shared" ca="1" si="1100"/>
        <v>0</v>
      </c>
      <c r="H5820">
        <f t="shared" ca="1" si="1101"/>
        <v>0</v>
      </c>
      <c r="I5820">
        <f t="shared" ca="1" si="1106"/>
        <v>0</v>
      </c>
      <c r="J5820">
        <f t="shared" ca="1" si="1107"/>
        <v>0</v>
      </c>
      <c r="K5820">
        <f t="shared" ca="1" si="1098"/>
        <v>0</v>
      </c>
      <c r="L5820">
        <f t="shared" ca="1" si="1102"/>
        <v>0</v>
      </c>
      <c r="M5820">
        <f t="shared" ca="1" si="1103"/>
        <v>0</v>
      </c>
      <c r="O5820" t="e">
        <f t="shared" ca="1" si="1104"/>
        <v>#N/A</v>
      </c>
      <c r="P5820" t="e">
        <f t="shared" ca="1" si="1105"/>
        <v>#N/A</v>
      </c>
    </row>
    <row r="5821" spans="1:16">
      <c r="A5821" t="str">
        <f t="shared" si="1096"/>
        <v>02</v>
      </c>
      <c r="B5821" t="e">
        <f t="shared" ca="1" si="1097"/>
        <v>#N/A</v>
      </c>
      <c r="C5821" t="str">
        <f t="shared" si="1099"/>
        <v>SMPL-65-DT-GRP</v>
      </c>
      <c r="D5821" t="s">
        <v>6527</v>
      </c>
      <c r="E5821">
        <f t="shared" ca="1" si="1100"/>
        <v>0</v>
      </c>
      <c r="H5821">
        <f t="shared" ca="1" si="1101"/>
        <v>0</v>
      </c>
      <c r="I5821">
        <f t="shared" ca="1" si="1106"/>
        <v>0</v>
      </c>
      <c r="J5821">
        <f t="shared" ca="1" si="1107"/>
        <v>0</v>
      </c>
      <c r="K5821">
        <f t="shared" ca="1" si="1098"/>
        <v>0</v>
      </c>
      <c r="L5821">
        <f t="shared" ca="1" si="1102"/>
        <v>0</v>
      </c>
      <c r="M5821">
        <f t="shared" ca="1" si="1103"/>
        <v>0</v>
      </c>
      <c r="O5821" t="e">
        <f t="shared" ca="1" si="1104"/>
        <v>#N/A</v>
      </c>
      <c r="P5821" t="e">
        <f t="shared" ca="1" si="1105"/>
        <v>#N/A</v>
      </c>
    </row>
    <row r="5822" spans="1:16">
      <c r="A5822" t="str">
        <f t="shared" si="1096"/>
        <v>03</v>
      </c>
      <c r="B5822" t="e">
        <f t="shared" ca="1" si="1097"/>
        <v>#N/A</v>
      </c>
      <c r="C5822" t="str">
        <f t="shared" si="1099"/>
        <v>SMPL-65-DT-GRP</v>
      </c>
      <c r="D5822" t="s">
        <v>6528</v>
      </c>
      <c r="E5822">
        <f t="shared" ca="1" si="1100"/>
        <v>0</v>
      </c>
      <c r="H5822">
        <f t="shared" ca="1" si="1101"/>
        <v>0</v>
      </c>
      <c r="I5822">
        <f t="shared" ca="1" si="1106"/>
        <v>0</v>
      </c>
      <c r="J5822">
        <f t="shared" ca="1" si="1107"/>
        <v>0</v>
      </c>
      <c r="K5822">
        <f t="shared" ca="1" si="1098"/>
        <v>0</v>
      </c>
      <c r="L5822">
        <f t="shared" ca="1" si="1102"/>
        <v>0</v>
      </c>
      <c r="M5822">
        <f t="shared" ca="1" si="1103"/>
        <v>0</v>
      </c>
      <c r="O5822" t="e">
        <f t="shared" ca="1" si="1104"/>
        <v>#N/A</v>
      </c>
      <c r="P5822" t="e">
        <f t="shared" ca="1" si="1105"/>
        <v>#N/A</v>
      </c>
    </row>
    <row r="5823" spans="1:16">
      <c r="A5823" t="str">
        <f t="shared" ref="A5823:A5886" si="1108">MID(D5823,LEN(C5823)+2,LEN(D5823)-LEN(C5823))</f>
        <v>04</v>
      </c>
      <c r="B5823" t="e">
        <f t="shared" ref="B5823:B5886" ca="1" si="1109">VLOOKUP(H5823,$A$1:$K$4,11,FALSE)</f>
        <v>#N/A</v>
      </c>
      <c r="C5823" t="str">
        <f t="shared" si="1099"/>
        <v>SMPL-65-DT-GRP</v>
      </c>
      <c r="D5823" t="s">
        <v>6529</v>
      </c>
      <c r="E5823">
        <f t="shared" ca="1" si="1100"/>
        <v>0</v>
      </c>
      <c r="H5823">
        <f t="shared" ca="1" si="1101"/>
        <v>0</v>
      </c>
      <c r="I5823">
        <f t="shared" ca="1" si="1106"/>
        <v>0</v>
      </c>
      <c r="J5823">
        <f t="shared" ca="1" si="1107"/>
        <v>0</v>
      </c>
      <c r="K5823">
        <f t="shared" ca="1" si="1098"/>
        <v>0</v>
      </c>
      <c r="L5823">
        <f t="shared" ca="1" si="1102"/>
        <v>0</v>
      </c>
      <c r="M5823">
        <f t="shared" ca="1" si="1103"/>
        <v>0</v>
      </c>
      <c r="O5823" t="e">
        <f t="shared" ca="1" si="1104"/>
        <v>#N/A</v>
      </c>
      <c r="P5823" t="e">
        <f t="shared" ca="1" si="1105"/>
        <v>#N/A</v>
      </c>
    </row>
    <row r="5824" spans="1:16">
      <c r="A5824" t="str">
        <f t="shared" si="1108"/>
        <v>05</v>
      </c>
      <c r="B5824" t="e">
        <f t="shared" ca="1" si="1109"/>
        <v>#N/A</v>
      </c>
      <c r="C5824" t="str">
        <f t="shared" si="1099"/>
        <v>SMPL-65-DT-GRP</v>
      </c>
      <c r="D5824" t="s">
        <v>6530</v>
      </c>
      <c r="E5824">
        <f t="shared" ca="1" si="1100"/>
        <v>0</v>
      </c>
      <c r="H5824">
        <f t="shared" ca="1" si="1101"/>
        <v>0</v>
      </c>
      <c r="I5824">
        <f t="shared" ca="1" si="1106"/>
        <v>0</v>
      </c>
      <c r="J5824">
        <f t="shared" ca="1" si="1107"/>
        <v>0</v>
      </c>
      <c r="K5824">
        <f t="shared" ca="1" si="1098"/>
        <v>0</v>
      </c>
      <c r="L5824">
        <f t="shared" ca="1" si="1102"/>
        <v>0</v>
      </c>
      <c r="M5824">
        <f t="shared" ca="1" si="1103"/>
        <v>0</v>
      </c>
      <c r="O5824" t="e">
        <f t="shared" ca="1" si="1104"/>
        <v>#N/A</v>
      </c>
      <c r="P5824" t="e">
        <f t="shared" ca="1" si="1105"/>
        <v>#N/A</v>
      </c>
    </row>
    <row r="5825" spans="1:16">
      <c r="A5825" t="str">
        <f t="shared" si="1108"/>
        <v>06</v>
      </c>
      <c r="B5825" t="e">
        <f t="shared" ca="1" si="1109"/>
        <v>#N/A</v>
      </c>
      <c r="C5825" t="str">
        <f t="shared" si="1099"/>
        <v>SMPL-65-DT-GRP</v>
      </c>
      <c r="D5825" t="s">
        <v>6531</v>
      </c>
      <c r="E5825">
        <f t="shared" ca="1" si="1100"/>
        <v>0</v>
      </c>
      <c r="H5825">
        <f t="shared" ca="1" si="1101"/>
        <v>0</v>
      </c>
      <c r="I5825">
        <f t="shared" ca="1" si="1106"/>
        <v>0</v>
      </c>
      <c r="J5825">
        <f t="shared" ca="1" si="1107"/>
        <v>0</v>
      </c>
      <c r="K5825">
        <f t="shared" ca="1" si="1098"/>
        <v>0</v>
      </c>
      <c r="L5825">
        <f t="shared" ca="1" si="1102"/>
        <v>0</v>
      </c>
      <c r="M5825">
        <f t="shared" ca="1" si="1103"/>
        <v>0</v>
      </c>
      <c r="O5825" t="e">
        <f t="shared" ca="1" si="1104"/>
        <v>#N/A</v>
      </c>
      <c r="P5825" t="e">
        <f t="shared" ca="1" si="1105"/>
        <v>#N/A</v>
      </c>
    </row>
    <row r="5826" spans="1:16">
      <c r="A5826" t="str">
        <f t="shared" si="1108"/>
        <v>07</v>
      </c>
      <c r="B5826" t="e">
        <f t="shared" ca="1" si="1109"/>
        <v>#N/A</v>
      </c>
      <c r="C5826" t="str">
        <f t="shared" si="1099"/>
        <v>SMPL-65-DT-GRP</v>
      </c>
      <c r="D5826" t="s">
        <v>6532</v>
      </c>
      <c r="E5826">
        <f t="shared" ca="1" si="1100"/>
        <v>0</v>
      </c>
      <c r="H5826">
        <f t="shared" ca="1" si="1101"/>
        <v>0</v>
      </c>
      <c r="I5826">
        <f t="shared" ca="1" si="1106"/>
        <v>0</v>
      </c>
      <c r="J5826">
        <f t="shared" ca="1" si="1107"/>
        <v>0</v>
      </c>
      <c r="K5826">
        <f t="shared" ca="1" si="1098"/>
        <v>0</v>
      </c>
      <c r="L5826">
        <f t="shared" ca="1" si="1102"/>
        <v>0</v>
      </c>
      <c r="M5826">
        <f t="shared" ca="1" si="1103"/>
        <v>0</v>
      </c>
      <c r="O5826" t="e">
        <f t="shared" ca="1" si="1104"/>
        <v>#N/A</v>
      </c>
      <c r="P5826" t="e">
        <f t="shared" ca="1" si="1105"/>
        <v>#N/A</v>
      </c>
    </row>
    <row r="5827" spans="1:16">
      <c r="A5827" t="str">
        <f t="shared" si="1108"/>
        <v>08</v>
      </c>
      <c r="B5827" t="e">
        <f t="shared" ca="1" si="1109"/>
        <v>#N/A</v>
      </c>
      <c r="C5827" t="str">
        <f t="shared" si="1099"/>
        <v>SMPL-65-DT-GRP</v>
      </c>
      <c r="D5827" t="s">
        <v>6533</v>
      </c>
      <c r="E5827">
        <f t="shared" ca="1" si="1100"/>
        <v>0</v>
      </c>
      <c r="H5827">
        <f t="shared" ca="1" si="1101"/>
        <v>0</v>
      </c>
      <c r="I5827">
        <f t="shared" ca="1" si="1106"/>
        <v>0</v>
      </c>
      <c r="J5827">
        <f t="shared" ca="1" si="1107"/>
        <v>0</v>
      </c>
      <c r="K5827">
        <f t="shared" ca="1" si="1098"/>
        <v>0</v>
      </c>
      <c r="L5827">
        <f t="shared" ca="1" si="1102"/>
        <v>0</v>
      </c>
      <c r="M5827">
        <f t="shared" ca="1" si="1103"/>
        <v>0</v>
      </c>
      <c r="O5827" t="e">
        <f t="shared" ca="1" si="1104"/>
        <v>#N/A</v>
      </c>
      <c r="P5827" t="e">
        <f t="shared" ca="1" si="1105"/>
        <v>#N/A</v>
      </c>
    </row>
    <row r="5828" spans="1:16">
      <c r="A5828" t="str">
        <f t="shared" si="1108"/>
        <v>09</v>
      </c>
      <c r="B5828" t="e">
        <f t="shared" ca="1" si="1109"/>
        <v>#N/A</v>
      </c>
      <c r="C5828" t="str">
        <f t="shared" si="1099"/>
        <v>SMPL-65-DT-GRP</v>
      </c>
      <c r="D5828" t="s">
        <v>6534</v>
      </c>
      <c r="E5828">
        <f t="shared" ca="1" si="1100"/>
        <v>0</v>
      </c>
      <c r="H5828">
        <f t="shared" ca="1" si="1101"/>
        <v>0</v>
      </c>
      <c r="I5828">
        <f t="shared" ca="1" si="1106"/>
        <v>0</v>
      </c>
      <c r="J5828">
        <f t="shared" ca="1" si="1107"/>
        <v>0</v>
      </c>
      <c r="K5828">
        <f t="shared" ca="1" si="1098"/>
        <v>0</v>
      </c>
      <c r="L5828">
        <f t="shared" ca="1" si="1102"/>
        <v>0</v>
      </c>
      <c r="M5828">
        <f t="shared" ca="1" si="1103"/>
        <v>0</v>
      </c>
      <c r="O5828" t="e">
        <f t="shared" ca="1" si="1104"/>
        <v>#N/A</v>
      </c>
      <c r="P5828" t="e">
        <f t="shared" ca="1" si="1105"/>
        <v>#N/A</v>
      </c>
    </row>
    <row r="5829" spans="1:16">
      <c r="A5829" t="str">
        <f t="shared" si="1108"/>
        <v>10</v>
      </c>
      <c r="B5829" t="e">
        <f t="shared" ca="1" si="1109"/>
        <v>#N/A</v>
      </c>
      <c r="C5829" t="str">
        <f t="shared" si="1099"/>
        <v>SMPL-65-DT-GRP</v>
      </c>
      <c r="D5829" t="s">
        <v>6535</v>
      </c>
      <c r="E5829">
        <f t="shared" ca="1" si="1100"/>
        <v>0</v>
      </c>
      <c r="H5829">
        <f t="shared" ca="1" si="1101"/>
        <v>0</v>
      </c>
      <c r="I5829">
        <f t="shared" ca="1" si="1106"/>
        <v>0</v>
      </c>
      <c r="J5829">
        <f t="shared" ca="1" si="1107"/>
        <v>0</v>
      </c>
      <c r="K5829">
        <f t="shared" ca="1" si="1098"/>
        <v>0</v>
      </c>
      <c r="L5829">
        <f t="shared" ca="1" si="1102"/>
        <v>0</v>
      </c>
      <c r="M5829">
        <f t="shared" ca="1" si="1103"/>
        <v>0</v>
      </c>
      <c r="O5829" t="e">
        <f t="shared" ca="1" si="1104"/>
        <v>#N/A</v>
      </c>
      <c r="P5829" t="e">
        <f t="shared" ca="1" si="1105"/>
        <v>#N/A</v>
      </c>
    </row>
    <row r="5830" spans="1:16">
      <c r="A5830" t="str">
        <f t="shared" si="1108"/>
        <v>11</v>
      </c>
      <c r="B5830" t="e">
        <f t="shared" ca="1" si="1109"/>
        <v>#N/A</v>
      </c>
      <c r="C5830" t="str">
        <f t="shared" si="1099"/>
        <v>SMPL-65-DT-GRP</v>
      </c>
      <c r="D5830" t="s">
        <v>6536</v>
      </c>
      <c r="E5830">
        <f t="shared" ca="1" si="1100"/>
        <v>0</v>
      </c>
      <c r="H5830">
        <f t="shared" ca="1" si="1101"/>
        <v>0</v>
      </c>
      <c r="I5830">
        <f t="shared" ca="1" si="1106"/>
        <v>0</v>
      </c>
      <c r="J5830">
        <f t="shared" ca="1" si="1107"/>
        <v>0</v>
      </c>
      <c r="K5830">
        <f t="shared" ca="1" si="1098"/>
        <v>0</v>
      </c>
      <c r="L5830">
        <f t="shared" ca="1" si="1102"/>
        <v>0</v>
      </c>
      <c r="M5830">
        <f t="shared" ca="1" si="1103"/>
        <v>0</v>
      </c>
      <c r="O5830" t="e">
        <f t="shared" ca="1" si="1104"/>
        <v>#N/A</v>
      </c>
      <c r="P5830" t="e">
        <f t="shared" ca="1" si="1105"/>
        <v>#N/A</v>
      </c>
    </row>
    <row r="5831" spans="1:16">
      <c r="A5831" t="str">
        <f t="shared" si="1108"/>
        <v>12</v>
      </c>
      <c r="B5831" t="e">
        <f t="shared" ca="1" si="1109"/>
        <v>#N/A</v>
      </c>
      <c r="C5831" t="str">
        <f t="shared" si="1099"/>
        <v>SMPL-65-DT-GRP</v>
      </c>
      <c r="D5831" t="s">
        <v>6537</v>
      </c>
      <c r="E5831">
        <f t="shared" ca="1" si="1100"/>
        <v>0</v>
      </c>
      <c r="H5831">
        <f t="shared" ca="1" si="1101"/>
        <v>0</v>
      </c>
      <c r="I5831">
        <f t="shared" ca="1" si="1106"/>
        <v>0</v>
      </c>
      <c r="J5831">
        <f t="shared" ca="1" si="1107"/>
        <v>0</v>
      </c>
      <c r="K5831">
        <f t="shared" ca="1" si="1098"/>
        <v>0</v>
      </c>
      <c r="L5831">
        <f t="shared" ca="1" si="1102"/>
        <v>0</v>
      </c>
      <c r="M5831">
        <f t="shared" ca="1" si="1103"/>
        <v>0</v>
      </c>
      <c r="O5831" t="e">
        <f t="shared" ca="1" si="1104"/>
        <v>#N/A</v>
      </c>
      <c r="P5831" t="e">
        <f t="shared" ca="1" si="1105"/>
        <v>#N/A</v>
      </c>
    </row>
    <row r="5832" spans="1:16">
      <c r="A5832" t="str">
        <f t="shared" si="1108"/>
        <v>13</v>
      </c>
      <c r="B5832" t="e">
        <f t="shared" ca="1" si="1109"/>
        <v>#N/A</v>
      </c>
      <c r="C5832" t="str">
        <f t="shared" si="1099"/>
        <v>SMPL-65-DT-GRP</v>
      </c>
      <c r="D5832" t="s">
        <v>6538</v>
      </c>
      <c r="E5832">
        <f t="shared" ca="1" si="1100"/>
        <v>0</v>
      </c>
      <c r="H5832">
        <f t="shared" ca="1" si="1101"/>
        <v>0</v>
      </c>
      <c r="I5832">
        <f t="shared" ca="1" si="1106"/>
        <v>0</v>
      </c>
      <c r="J5832">
        <f t="shared" ca="1" si="1107"/>
        <v>0</v>
      </c>
      <c r="K5832">
        <f t="shared" ca="1" si="1098"/>
        <v>0</v>
      </c>
      <c r="L5832">
        <f t="shared" ca="1" si="1102"/>
        <v>0</v>
      </c>
      <c r="M5832">
        <f t="shared" ca="1" si="1103"/>
        <v>0</v>
      </c>
      <c r="O5832" t="e">
        <f t="shared" ca="1" si="1104"/>
        <v>#N/A</v>
      </c>
      <c r="P5832" t="e">
        <f t="shared" ca="1" si="1105"/>
        <v>#N/A</v>
      </c>
    </row>
    <row r="5833" spans="1:16">
      <c r="A5833" t="str">
        <f t="shared" si="1108"/>
        <v>15</v>
      </c>
      <c r="B5833" t="e">
        <f t="shared" ca="1" si="1109"/>
        <v>#N/A</v>
      </c>
      <c r="C5833" t="str">
        <f t="shared" si="1099"/>
        <v>SMPL-65-DT-GRP</v>
      </c>
      <c r="D5833" t="s">
        <v>6539</v>
      </c>
      <c r="E5833">
        <f t="shared" ca="1" si="1100"/>
        <v>0</v>
      </c>
      <c r="H5833">
        <f t="shared" ca="1" si="1101"/>
        <v>0</v>
      </c>
      <c r="I5833">
        <f t="shared" ca="1" si="1106"/>
        <v>0</v>
      </c>
      <c r="J5833">
        <f t="shared" ca="1" si="1107"/>
        <v>0</v>
      </c>
      <c r="K5833">
        <f t="shared" ca="1" si="1098"/>
        <v>0</v>
      </c>
      <c r="L5833">
        <f t="shared" ca="1" si="1102"/>
        <v>0</v>
      </c>
      <c r="M5833">
        <f t="shared" ca="1" si="1103"/>
        <v>0</v>
      </c>
      <c r="O5833" t="e">
        <f t="shared" ca="1" si="1104"/>
        <v>#N/A</v>
      </c>
      <c r="P5833" t="e">
        <f t="shared" ca="1" si="1105"/>
        <v>#N/A</v>
      </c>
    </row>
    <row r="5834" spans="1:16">
      <c r="A5834" t="str">
        <f t="shared" si="1108"/>
        <v>19</v>
      </c>
      <c r="B5834" t="e">
        <f t="shared" ca="1" si="1109"/>
        <v>#N/A</v>
      </c>
      <c r="C5834" t="str">
        <f t="shared" si="1099"/>
        <v>SMPL-65-DT-GRP</v>
      </c>
      <c r="D5834" t="s">
        <v>7437</v>
      </c>
      <c r="E5834">
        <f t="shared" ca="1" si="1100"/>
        <v>0</v>
      </c>
      <c r="H5834">
        <f t="shared" ca="1" si="1101"/>
        <v>0</v>
      </c>
      <c r="I5834">
        <f t="shared" ca="1" si="1106"/>
        <v>0</v>
      </c>
      <c r="J5834">
        <f t="shared" ca="1" si="1107"/>
        <v>0</v>
      </c>
      <c r="K5834">
        <f t="shared" ref="K5834:K5897" ca="1" si="1110">IF(IFERROR(VLOOKUP($C5834,INDIRECT($G$9&amp;"d:d"),1,FALSE),0)&lt;&gt;0,K$13,0)</f>
        <v>0</v>
      </c>
      <c r="L5834">
        <f t="shared" ca="1" si="1102"/>
        <v>0</v>
      </c>
      <c r="M5834">
        <f t="shared" ca="1" si="1103"/>
        <v>0</v>
      </c>
      <c r="O5834" t="e">
        <f t="shared" ca="1" si="1104"/>
        <v>#N/A</v>
      </c>
      <c r="P5834" t="e">
        <f t="shared" ca="1" si="1105"/>
        <v>#N/A</v>
      </c>
    </row>
    <row r="5835" spans="1:16">
      <c r="A5835" t="str">
        <f t="shared" si="1108"/>
        <v>34</v>
      </c>
      <c r="B5835" t="e">
        <f t="shared" ca="1" si="1109"/>
        <v>#N/A</v>
      </c>
      <c r="C5835" t="str">
        <f t="shared" si="1099"/>
        <v>SMPL-65-DT-GRP</v>
      </c>
      <c r="D5835" t="s">
        <v>7438</v>
      </c>
      <c r="E5835">
        <f t="shared" ca="1" si="1100"/>
        <v>0</v>
      </c>
      <c r="H5835">
        <f t="shared" ca="1" si="1101"/>
        <v>0</v>
      </c>
      <c r="I5835">
        <f t="shared" ca="1" si="1106"/>
        <v>0</v>
      </c>
      <c r="J5835">
        <f t="shared" ca="1" si="1107"/>
        <v>0</v>
      </c>
      <c r="K5835">
        <f t="shared" ca="1" si="1110"/>
        <v>0</v>
      </c>
      <c r="L5835">
        <f t="shared" ca="1" si="1102"/>
        <v>0</v>
      </c>
      <c r="M5835">
        <f t="shared" ca="1" si="1103"/>
        <v>0</v>
      </c>
      <c r="O5835" t="e">
        <f t="shared" ca="1" si="1104"/>
        <v>#N/A</v>
      </c>
      <c r="P5835" t="e">
        <f t="shared" ca="1" si="1105"/>
        <v>#N/A</v>
      </c>
    </row>
    <row r="5836" spans="1:16">
      <c r="A5836" t="str">
        <f t="shared" si="1108"/>
        <v>35</v>
      </c>
      <c r="B5836" t="e">
        <f t="shared" ca="1" si="1109"/>
        <v>#N/A</v>
      </c>
      <c r="C5836" t="str">
        <f t="shared" si="1099"/>
        <v>SMPL-65-DT-GRP</v>
      </c>
      <c r="D5836" t="s">
        <v>7439</v>
      </c>
      <c r="E5836">
        <f t="shared" ca="1" si="1100"/>
        <v>0</v>
      </c>
      <c r="H5836">
        <f t="shared" ca="1" si="1101"/>
        <v>0</v>
      </c>
      <c r="I5836">
        <f t="shared" ca="1" si="1106"/>
        <v>0</v>
      </c>
      <c r="J5836">
        <f t="shared" ca="1" si="1107"/>
        <v>0</v>
      </c>
      <c r="K5836">
        <f t="shared" ca="1" si="1110"/>
        <v>0</v>
      </c>
      <c r="L5836">
        <f t="shared" ca="1" si="1102"/>
        <v>0</v>
      </c>
      <c r="M5836">
        <f t="shared" ca="1" si="1103"/>
        <v>0</v>
      </c>
      <c r="O5836" t="e">
        <f t="shared" ca="1" si="1104"/>
        <v>#N/A</v>
      </c>
      <c r="P5836" t="e">
        <f t="shared" ca="1" si="1105"/>
        <v>#N/A</v>
      </c>
    </row>
    <row r="5837" spans="1:16">
      <c r="A5837" t="str">
        <f t="shared" si="1108"/>
        <v>36</v>
      </c>
      <c r="B5837" t="e">
        <f t="shared" ca="1" si="1109"/>
        <v>#N/A</v>
      </c>
      <c r="C5837" t="str">
        <f t="shared" si="1099"/>
        <v>SMPL-65-DT-GRP</v>
      </c>
      <c r="D5837" t="s">
        <v>7440</v>
      </c>
      <c r="E5837">
        <f t="shared" ca="1" si="1100"/>
        <v>0</v>
      </c>
      <c r="H5837">
        <f t="shared" ca="1" si="1101"/>
        <v>0</v>
      </c>
      <c r="I5837">
        <f t="shared" ca="1" si="1106"/>
        <v>0</v>
      </c>
      <c r="J5837">
        <f t="shared" ca="1" si="1107"/>
        <v>0</v>
      </c>
      <c r="K5837">
        <f t="shared" ca="1" si="1110"/>
        <v>0</v>
      </c>
      <c r="L5837">
        <f t="shared" ca="1" si="1102"/>
        <v>0</v>
      </c>
      <c r="M5837">
        <f t="shared" ca="1" si="1103"/>
        <v>0</v>
      </c>
      <c r="O5837" t="e">
        <f t="shared" ca="1" si="1104"/>
        <v>#N/A</v>
      </c>
      <c r="P5837" t="e">
        <f t="shared" ca="1" si="1105"/>
        <v>#N/A</v>
      </c>
    </row>
    <row r="5838" spans="1:16">
      <c r="A5838" t="str">
        <f t="shared" si="1108"/>
        <v>01</v>
      </c>
      <c r="B5838" t="e">
        <f t="shared" ca="1" si="1109"/>
        <v>#N/A</v>
      </c>
      <c r="C5838" t="str">
        <f t="shared" si="1099"/>
        <v>SMPL-67-DT-GRP</v>
      </c>
      <c r="D5838" t="s">
        <v>6540</v>
      </c>
      <c r="E5838">
        <f t="shared" ca="1" si="1100"/>
        <v>0</v>
      </c>
      <c r="H5838">
        <f t="shared" ca="1" si="1101"/>
        <v>0</v>
      </c>
      <c r="I5838">
        <f t="shared" ca="1" si="1106"/>
        <v>0</v>
      </c>
      <c r="J5838">
        <f t="shared" ca="1" si="1107"/>
        <v>0</v>
      </c>
      <c r="K5838">
        <f t="shared" ca="1" si="1110"/>
        <v>0</v>
      </c>
      <c r="L5838">
        <f t="shared" ca="1" si="1102"/>
        <v>0</v>
      </c>
      <c r="M5838">
        <f t="shared" ca="1" si="1103"/>
        <v>0</v>
      </c>
      <c r="O5838" t="e">
        <f t="shared" ca="1" si="1104"/>
        <v>#N/A</v>
      </c>
      <c r="P5838" t="e">
        <f t="shared" ca="1" si="1105"/>
        <v>#N/A</v>
      </c>
    </row>
    <row r="5839" spans="1:16">
      <c r="A5839" t="str">
        <f t="shared" si="1108"/>
        <v>02</v>
      </c>
      <c r="B5839" t="e">
        <f t="shared" ca="1" si="1109"/>
        <v>#N/A</v>
      </c>
      <c r="C5839" t="str">
        <f t="shared" ref="C5839:C5902" si="1111">IF(RIGHT(LEFT(D5839,LEN(D5839)-3),1)="-",LEFT(D5839,LEN(D5839)-4),LEFT(D5839,LEN(D5839)-3))</f>
        <v>SMPL-67-DT-GRP</v>
      </c>
      <c r="D5839" t="s">
        <v>6541</v>
      </c>
      <c r="E5839">
        <f t="shared" ref="E5839:E5902" ca="1" si="1112">IFERROR(VLOOKUP(C5839,INDIRECT($H5839&amp;$O5839),MATCH($A5839,INDIRECT($H5839&amp;$P5839),0),FALSE),0)</f>
        <v>0</v>
      </c>
      <c r="H5839">
        <f t="shared" ref="H5839:H5902" ca="1" si="1113">IF(I5839&lt;&gt;0,I5839,IF(J5839&lt;&gt;0,J5839,IF(K5839&lt;&gt;0,K5839,IF(L5839&lt;&gt;0,L5839,IF(M5839&lt;&gt;0,M5839,N5839)))))</f>
        <v>0</v>
      </c>
      <c r="I5839">
        <f t="shared" ca="1" si="1106"/>
        <v>0</v>
      </c>
      <c r="J5839">
        <f t="shared" ca="1" si="1107"/>
        <v>0</v>
      </c>
      <c r="K5839">
        <f t="shared" ca="1" si="1110"/>
        <v>0</v>
      </c>
      <c r="L5839">
        <f t="shared" ref="L5839:L5902" ca="1" si="1114">IF(IFERROR(VLOOKUP($C5839,INDIRECT($G$10&amp;"d:d"),1,FALSE),0)&lt;&gt;0,L$13,0)</f>
        <v>0</v>
      </c>
      <c r="M5839">
        <f t="shared" ref="M5839:M5902" ca="1" si="1115">IF(IFERROR(VLOOKUP($C5839,INDIRECT($G$11&amp;"d:d"),1,FALSE),0)&lt;&gt;0,M$13,0)</f>
        <v>0</v>
      </c>
      <c r="O5839" t="e">
        <f t="shared" ref="O5839:O5902" ca="1" si="1116">VLOOKUP($H5839,$G$7:$I$11,2,FALSE)</f>
        <v>#N/A</v>
      </c>
      <c r="P5839" t="e">
        <f t="shared" ref="P5839:P5902" ca="1" si="1117">VLOOKUP($H5839,$G$7:$I$11,3,FALSE)</f>
        <v>#N/A</v>
      </c>
    </row>
    <row r="5840" spans="1:16">
      <c r="A5840" t="str">
        <f t="shared" si="1108"/>
        <v>03</v>
      </c>
      <c r="B5840" t="e">
        <f t="shared" ca="1" si="1109"/>
        <v>#N/A</v>
      </c>
      <c r="C5840" t="str">
        <f t="shared" si="1111"/>
        <v>SMPL-67-DT-GRP</v>
      </c>
      <c r="D5840" t="s">
        <v>6542</v>
      </c>
      <c r="E5840">
        <f t="shared" ca="1" si="1112"/>
        <v>0</v>
      </c>
      <c r="H5840">
        <f t="shared" ca="1" si="1113"/>
        <v>0</v>
      </c>
      <c r="I5840">
        <f t="shared" ca="1" si="1106"/>
        <v>0</v>
      </c>
      <c r="J5840">
        <f t="shared" ca="1" si="1107"/>
        <v>0</v>
      </c>
      <c r="K5840">
        <f t="shared" ca="1" si="1110"/>
        <v>0</v>
      </c>
      <c r="L5840">
        <f t="shared" ca="1" si="1114"/>
        <v>0</v>
      </c>
      <c r="M5840">
        <f t="shared" ca="1" si="1115"/>
        <v>0</v>
      </c>
      <c r="O5840" t="e">
        <f t="shared" ca="1" si="1116"/>
        <v>#N/A</v>
      </c>
      <c r="P5840" t="e">
        <f t="shared" ca="1" si="1117"/>
        <v>#N/A</v>
      </c>
    </row>
    <row r="5841" spans="1:16">
      <c r="A5841" t="str">
        <f t="shared" si="1108"/>
        <v>04</v>
      </c>
      <c r="B5841" t="e">
        <f t="shared" ca="1" si="1109"/>
        <v>#N/A</v>
      </c>
      <c r="C5841" t="str">
        <f t="shared" si="1111"/>
        <v>SMPL-67-DT-GRP</v>
      </c>
      <c r="D5841" t="s">
        <v>6543</v>
      </c>
      <c r="E5841">
        <f t="shared" ca="1" si="1112"/>
        <v>0</v>
      </c>
      <c r="H5841">
        <f t="shared" ca="1" si="1113"/>
        <v>0</v>
      </c>
      <c r="I5841">
        <f t="shared" ca="1" si="1106"/>
        <v>0</v>
      </c>
      <c r="J5841">
        <f t="shared" ca="1" si="1107"/>
        <v>0</v>
      </c>
      <c r="K5841">
        <f t="shared" ca="1" si="1110"/>
        <v>0</v>
      </c>
      <c r="L5841">
        <f t="shared" ca="1" si="1114"/>
        <v>0</v>
      </c>
      <c r="M5841">
        <f t="shared" ca="1" si="1115"/>
        <v>0</v>
      </c>
      <c r="O5841" t="e">
        <f t="shared" ca="1" si="1116"/>
        <v>#N/A</v>
      </c>
      <c r="P5841" t="e">
        <f t="shared" ca="1" si="1117"/>
        <v>#N/A</v>
      </c>
    </row>
    <row r="5842" spans="1:16">
      <c r="A5842" t="str">
        <f t="shared" si="1108"/>
        <v>05</v>
      </c>
      <c r="B5842" t="e">
        <f t="shared" ca="1" si="1109"/>
        <v>#N/A</v>
      </c>
      <c r="C5842" t="str">
        <f t="shared" si="1111"/>
        <v>SMPL-67-DT-GRP</v>
      </c>
      <c r="D5842" t="s">
        <v>6544</v>
      </c>
      <c r="E5842">
        <f t="shared" ca="1" si="1112"/>
        <v>0</v>
      </c>
      <c r="H5842">
        <f t="shared" ca="1" si="1113"/>
        <v>0</v>
      </c>
      <c r="I5842">
        <f t="shared" ca="1" si="1106"/>
        <v>0</v>
      </c>
      <c r="J5842">
        <f t="shared" ca="1" si="1107"/>
        <v>0</v>
      </c>
      <c r="K5842">
        <f t="shared" ca="1" si="1110"/>
        <v>0</v>
      </c>
      <c r="L5842">
        <f t="shared" ca="1" si="1114"/>
        <v>0</v>
      </c>
      <c r="M5842">
        <f t="shared" ca="1" si="1115"/>
        <v>0</v>
      </c>
      <c r="O5842" t="e">
        <f t="shared" ca="1" si="1116"/>
        <v>#N/A</v>
      </c>
      <c r="P5842" t="e">
        <f t="shared" ca="1" si="1117"/>
        <v>#N/A</v>
      </c>
    </row>
    <row r="5843" spans="1:16">
      <c r="A5843" t="str">
        <f t="shared" si="1108"/>
        <v>06</v>
      </c>
      <c r="B5843" t="e">
        <f t="shared" ca="1" si="1109"/>
        <v>#N/A</v>
      </c>
      <c r="C5843" t="str">
        <f t="shared" si="1111"/>
        <v>SMPL-67-DT-GRP</v>
      </c>
      <c r="D5843" t="s">
        <v>6545</v>
      </c>
      <c r="E5843">
        <f t="shared" ca="1" si="1112"/>
        <v>0</v>
      </c>
      <c r="H5843">
        <f t="shared" ca="1" si="1113"/>
        <v>0</v>
      </c>
      <c r="I5843">
        <f t="shared" ca="1" si="1106"/>
        <v>0</v>
      </c>
      <c r="J5843">
        <f t="shared" ca="1" si="1107"/>
        <v>0</v>
      </c>
      <c r="K5843">
        <f t="shared" ca="1" si="1110"/>
        <v>0</v>
      </c>
      <c r="L5843">
        <f t="shared" ca="1" si="1114"/>
        <v>0</v>
      </c>
      <c r="M5843">
        <f t="shared" ca="1" si="1115"/>
        <v>0</v>
      </c>
      <c r="O5843" t="e">
        <f t="shared" ca="1" si="1116"/>
        <v>#N/A</v>
      </c>
      <c r="P5843" t="e">
        <f t="shared" ca="1" si="1117"/>
        <v>#N/A</v>
      </c>
    </row>
    <row r="5844" spans="1:16">
      <c r="A5844" t="str">
        <f t="shared" si="1108"/>
        <v>07</v>
      </c>
      <c r="B5844" t="e">
        <f t="shared" ca="1" si="1109"/>
        <v>#N/A</v>
      </c>
      <c r="C5844" t="str">
        <f t="shared" si="1111"/>
        <v>SMPL-67-DT-GRP</v>
      </c>
      <c r="D5844" t="s">
        <v>6546</v>
      </c>
      <c r="E5844">
        <f t="shared" ca="1" si="1112"/>
        <v>0</v>
      </c>
      <c r="H5844">
        <f t="shared" ca="1" si="1113"/>
        <v>0</v>
      </c>
      <c r="I5844">
        <f t="shared" ca="1" si="1106"/>
        <v>0</v>
      </c>
      <c r="J5844">
        <f t="shared" ca="1" si="1107"/>
        <v>0</v>
      </c>
      <c r="K5844">
        <f t="shared" ca="1" si="1110"/>
        <v>0</v>
      </c>
      <c r="L5844">
        <f t="shared" ca="1" si="1114"/>
        <v>0</v>
      </c>
      <c r="M5844">
        <f t="shared" ca="1" si="1115"/>
        <v>0</v>
      </c>
      <c r="O5844" t="e">
        <f t="shared" ca="1" si="1116"/>
        <v>#N/A</v>
      </c>
      <c r="P5844" t="e">
        <f t="shared" ca="1" si="1117"/>
        <v>#N/A</v>
      </c>
    </row>
    <row r="5845" spans="1:16">
      <c r="A5845" t="str">
        <f t="shared" si="1108"/>
        <v>08</v>
      </c>
      <c r="B5845" t="e">
        <f t="shared" ca="1" si="1109"/>
        <v>#N/A</v>
      </c>
      <c r="C5845" t="str">
        <f t="shared" si="1111"/>
        <v>SMPL-67-DT-GRP</v>
      </c>
      <c r="D5845" t="s">
        <v>6547</v>
      </c>
      <c r="E5845">
        <f t="shared" ca="1" si="1112"/>
        <v>0</v>
      </c>
      <c r="H5845">
        <f t="shared" ca="1" si="1113"/>
        <v>0</v>
      </c>
      <c r="I5845">
        <f t="shared" ca="1" si="1106"/>
        <v>0</v>
      </c>
      <c r="J5845">
        <f t="shared" ca="1" si="1107"/>
        <v>0</v>
      </c>
      <c r="K5845">
        <f t="shared" ca="1" si="1110"/>
        <v>0</v>
      </c>
      <c r="L5845">
        <f t="shared" ca="1" si="1114"/>
        <v>0</v>
      </c>
      <c r="M5845">
        <f t="shared" ca="1" si="1115"/>
        <v>0</v>
      </c>
      <c r="O5845" t="e">
        <f t="shared" ca="1" si="1116"/>
        <v>#N/A</v>
      </c>
      <c r="P5845" t="e">
        <f t="shared" ca="1" si="1117"/>
        <v>#N/A</v>
      </c>
    </row>
    <row r="5846" spans="1:16">
      <c r="A5846" t="str">
        <f t="shared" si="1108"/>
        <v>09</v>
      </c>
      <c r="B5846" t="e">
        <f t="shared" ca="1" si="1109"/>
        <v>#N/A</v>
      </c>
      <c r="C5846" t="str">
        <f t="shared" si="1111"/>
        <v>SMPL-67-DT-GRP</v>
      </c>
      <c r="D5846" t="s">
        <v>6548</v>
      </c>
      <c r="E5846">
        <f t="shared" ca="1" si="1112"/>
        <v>0</v>
      </c>
      <c r="H5846">
        <f t="shared" ca="1" si="1113"/>
        <v>0</v>
      </c>
      <c r="I5846">
        <f t="shared" ca="1" si="1106"/>
        <v>0</v>
      </c>
      <c r="J5846">
        <f t="shared" ca="1" si="1107"/>
        <v>0</v>
      </c>
      <c r="K5846">
        <f t="shared" ca="1" si="1110"/>
        <v>0</v>
      </c>
      <c r="L5846">
        <f t="shared" ca="1" si="1114"/>
        <v>0</v>
      </c>
      <c r="M5846">
        <f t="shared" ca="1" si="1115"/>
        <v>0</v>
      </c>
      <c r="O5846" t="e">
        <f t="shared" ca="1" si="1116"/>
        <v>#N/A</v>
      </c>
      <c r="P5846" t="e">
        <f t="shared" ca="1" si="1117"/>
        <v>#N/A</v>
      </c>
    </row>
    <row r="5847" spans="1:16">
      <c r="A5847" t="str">
        <f t="shared" si="1108"/>
        <v>10</v>
      </c>
      <c r="B5847" t="e">
        <f t="shared" ca="1" si="1109"/>
        <v>#N/A</v>
      </c>
      <c r="C5847" t="str">
        <f t="shared" si="1111"/>
        <v>SMPL-67-DT-GRP</v>
      </c>
      <c r="D5847" t="s">
        <v>6549</v>
      </c>
      <c r="E5847">
        <f t="shared" ca="1" si="1112"/>
        <v>0</v>
      </c>
      <c r="H5847">
        <f t="shared" ca="1" si="1113"/>
        <v>0</v>
      </c>
      <c r="I5847">
        <f t="shared" ca="1" si="1106"/>
        <v>0</v>
      </c>
      <c r="J5847">
        <f t="shared" ca="1" si="1107"/>
        <v>0</v>
      </c>
      <c r="K5847">
        <f t="shared" ca="1" si="1110"/>
        <v>0</v>
      </c>
      <c r="L5847">
        <f t="shared" ca="1" si="1114"/>
        <v>0</v>
      </c>
      <c r="M5847">
        <f t="shared" ca="1" si="1115"/>
        <v>0</v>
      </c>
      <c r="O5847" t="e">
        <f t="shared" ca="1" si="1116"/>
        <v>#N/A</v>
      </c>
      <c r="P5847" t="e">
        <f t="shared" ca="1" si="1117"/>
        <v>#N/A</v>
      </c>
    </row>
    <row r="5848" spans="1:16">
      <c r="A5848" t="str">
        <f t="shared" si="1108"/>
        <v>11</v>
      </c>
      <c r="B5848" t="e">
        <f t="shared" ca="1" si="1109"/>
        <v>#N/A</v>
      </c>
      <c r="C5848" t="str">
        <f t="shared" si="1111"/>
        <v>SMPL-67-DT-GRP</v>
      </c>
      <c r="D5848" t="s">
        <v>6550</v>
      </c>
      <c r="E5848">
        <f t="shared" ca="1" si="1112"/>
        <v>0</v>
      </c>
      <c r="H5848">
        <f t="shared" ca="1" si="1113"/>
        <v>0</v>
      </c>
      <c r="I5848">
        <f t="shared" ca="1" si="1106"/>
        <v>0</v>
      </c>
      <c r="J5848">
        <f t="shared" ca="1" si="1107"/>
        <v>0</v>
      </c>
      <c r="K5848">
        <f t="shared" ca="1" si="1110"/>
        <v>0</v>
      </c>
      <c r="L5848">
        <f t="shared" ca="1" si="1114"/>
        <v>0</v>
      </c>
      <c r="M5848">
        <f t="shared" ca="1" si="1115"/>
        <v>0</v>
      </c>
      <c r="O5848" t="e">
        <f t="shared" ca="1" si="1116"/>
        <v>#N/A</v>
      </c>
      <c r="P5848" t="e">
        <f t="shared" ca="1" si="1117"/>
        <v>#N/A</v>
      </c>
    </row>
    <row r="5849" spans="1:16">
      <c r="A5849" t="str">
        <f t="shared" si="1108"/>
        <v>12</v>
      </c>
      <c r="B5849" t="e">
        <f t="shared" ca="1" si="1109"/>
        <v>#N/A</v>
      </c>
      <c r="C5849" t="str">
        <f t="shared" si="1111"/>
        <v>SMPL-67-DT-GRP</v>
      </c>
      <c r="D5849" t="s">
        <v>6551</v>
      </c>
      <c r="E5849">
        <f t="shared" ca="1" si="1112"/>
        <v>0</v>
      </c>
      <c r="H5849">
        <f t="shared" ca="1" si="1113"/>
        <v>0</v>
      </c>
      <c r="I5849">
        <f t="shared" ca="1" si="1106"/>
        <v>0</v>
      </c>
      <c r="J5849">
        <f t="shared" ca="1" si="1107"/>
        <v>0</v>
      </c>
      <c r="K5849">
        <f t="shared" ca="1" si="1110"/>
        <v>0</v>
      </c>
      <c r="L5849">
        <f t="shared" ca="1" si="1114"/>
        <v>0</v>
      </c>
      <c r="M5849">
        <f t="shared" ca="1" si="1115"/>
        <v>0</v>
      </c>
      <c r="O5849" t="e">
        <f t="shared" ca="1" si="1116"/>
        <v>#N/A</v>
      </c>
      <c r="P5849" t="e">
        <f t="shared" ca="1" si="1117"/>
        <v>#N/A</v>
      </c>
    </row>
    <row r="5850" spans="1:16">
      <c r="A5850" t="str">
        <f t="shared" si="1108"/>
        <v>13</v>
      </c>
      <c r="B5850" t="e">
        <f t="shared" ca="1" si="1109"/>
        <v>#N/A</v>
      </c>
      <c r="C5850" t="str">
        <f t="shared" si="1111"/>
        <v>SMPL-67-DT-GRP</v>
      </c>
      <c r="D5850" t="s">
        <v>6552</v>
      </c>
      <c r="E5850">
        <f t="shared" ca="1" si="1112"/>
        <v>0</v>
      </c>
      <c r="H5850">
        <f t="shared" ca="1" si="1113"/>
        <v>0</v>
      </c>
      <c r="I5850">
        <f t="shared" ca="1" si="1106"/>
        <v>0</v>
      </c>
      <c r="J5850">
        <f t="shared" ca="1" si="1107"/>
        <v>0</v>
      </c>
      <c r="K5850">
        <f t="shared" ca="1" si="1110"/>
        <v>0</v>
      </c>
      <c r="L5850">
        <f t="shared" ca="1" si="1114"/>
        <v>0</v>
      </c>
      <c r="M5850">
        <f t="shared" ca="1" si="1115"/>
        <v>0</v>
      </c>
      <c r="O5850" t="e">
        <f t="shared" ca="1" si="1116"/>
        <v>#N/A</v>
      </c>
      <c r="P5850" t="e">
        <f t="shared" ca="1" si="1117"/>
        <v>#N/A</v>
      </c>
    </row>
    <row r="5851" spans="1:16">
      <c r="A5851" t="str">
        <f t="shared" si="1108"/>
        <v>15</v>
      </c>
      <c r="B5851" t="e">
        <f t="shared" ca="1" si="1109"/>
        <v>#N/A</v>
      </c>
      <c r="C5851" t="str">
        <f t="shared" si="1111"/>
        <v>SMPL-67-DT-GRP</v>
      </c>
      <c r="D5851" t="s">
        <v>6553</v>
      </c>
      <c r="E5851">
        <f t="shared" ca="1" si="1112"/>
        <v>0</v>
      </c>
      <c r="H5851">
        <f t="shared" ca="1" si="1113"/>
        <v>0</v>
      </c>
      <c r="I5851">
        <f t="shared" ca="1" si="1106"/>
        <v>0</v>
      </c>
      <c r="J5851">
        <f t="shared" ca="1" si="1107"/>
        <v>0</v>
      </c>
      <c r="K5851">
        <f t="shared" ca="1" si="1110"/>
        <v>0</v>
      </c>
      <c r="L5851">
        <f t="shared" ca="1" si="1114"/>
        <v>0</v>
      </c>
      <c r="M5851">
        <f t="shared" ca="1" si="1115"/>
        <v>0</v>
      </c>
      <c r="O5851" t="e">
        <f t="shared" ca="1" si="1116"/>
        <v>#N/A</v>
      </c>
      <c r="P5851" t="e">
        <f t="shared" ca="1" si="1117"/>
        <v>#N/A</v>
      </c>
    </row>
    <row r="5852" spans="1:16">
      <c r="A5852" t="str">
        <f t="shared" si="1108"/>
        <v>19</v>
      </c>
      <c r="B5852" t="e">
        <f t="shared" ca="1" si="1109"/>
        <v>#N/A</v>
      </c>
      <c r="C5852" t="str">
        <f t="shared" si="1111"/>
        <v>SMPL-67-DT-GRP</v>
      </c>
      <c r="D5852" t="s">
        <v>7441</v>
      </c>
      <c r="E5852">
        <f t="shared" ca="1" si="1112"/>
        <v>0</v>
      </c>
      <c r="H5852">
        <f t="shared" ca="1" si="1113"/>
        <v>0</v>
      </c>
      <c r="I5852">
        <f t="shared" ca="1" si="1106"/>
        <v>0</v>
      </c>
      <c r="J5852">
        <f t="shared" ca="1" si="1107"/>
        <v>0</v>
      </c>
      <c r="K5852">
        <f t="shared" ca="1" si="1110"/>
        <v>0</v>
      </c>
      <c r="L5852">
        <f t="shared" ca="1" si="1114"/>
        <v>0</v>
      </c>
      <c r="M5852">
        <f t="shared" ca="1" si="1115"/>
        <v>0</v>
      </c>
      <c r="O5852" t="e">
        <f t="shared" ca="1" si="1116"/>
        <v>#N/A</v>
      </c>
      <c r="P5852" t="e">
        <f t="shared" ca="1" si="1117"/>
        <v>#N/A</v>
      </c>
    </row>
    <row r="5853" spans="1:16">
      <c r="A5853" t="str">
        <f t="shared" si="1108"/>
        <v>34</v>
      </c>
      <c r="B5853" t="e">
        <f t="shared" ca="1" si="1109"/>
        <v>#N/A</v>
      </c>
      <c r="C5853" t="str">
        <f t="shared" si="1111"/>
        <v>SMPL-67-DT-GRP</v>
      </c>
      <c r="D5853" t="s">
        <v>7442</v>
      </c>
      <c r="E5853">
        <f t="shared" ca="1" si="1112"/>
        <v>0</v>
      </c>
      <c r="H5853">
        <f t="shared" ca="1" si="1113"/>
        <v>0</v>
      </c>
      <c r="I5853">
        <f t="shared" ca="1" si="1106"/>
        <v>0</v>
      </c>
      <c r="J5853">
        <f t="shared" ca="1" si="1107"/>
        <v>0</v>
      </c>
      <c r="K5853">
        <f t="shared" ca="1" si="1110"/>
        <v>0</v>
      </c>
      <c r="L5853">
        <f t="shared" ca="1" si="1114"/>
        <v>0</v>
      </c>
      <c r="M5853">
        <f t="shared" ca="1" si="1115"/>
        <v>0</v>
      </c>
      <c r="O5853" t="e">
        <f t="shared" ca="1" si="1116"/>
        <v>#N/A</v>
      </c>
      <c r="P5853" t="e">
        <f t="shared" ca="1" si="1117"/>
        <v>#N/A</v>
      </c>
    </row>
    <row r="5854" spans="1:16">
      <c r="A5854" t="str">
        <f t="shared" si="1108"/>
        <v>35</v>
      </c>
      <c r="B5854" t="e">
        <f t="shared" ca="1" si="1109"/>
        <v>#N/A</v>
      </c>
      <c r="C5854" t="str">
        <f t="shared" si="1111"/>
        <v>SMPL-67-DT-GRP</v>
      </c>
      <c r="D5854" t="s">
        <v>7443</v>
      </c>
      <c r="E5854">
        <f t="shared" ca="1" si="1112"/>
        <v>0</v>
      </c>
      <c r="H5854">
        <f t="shared" ca="1" si="1113"/>
        <v>0</v>
      </c>
      <c r="I5854">
        <f t="shared" ca="1" si="1106"/>
        <v>0</v>
      </c>
      <c r="J5854">
        <f t="shared" ca="1" si="1107"/>
        <v>0</v>
      </c>
      <c r="K5854">
        <f t="shared" ca="1" si="1110"/>
        <v>0</v>
      </c>
      <c r="L5854">
        <f t="shared" ca="1" si="1114"/>
        <v>0</v>
      </c>
      <c r="M5854">
        <f t="shared" ca="1" si="1115"/>
        <v>0</v>
      </c>
      <c r="O5854" t="e">
        <f t="shared" ca="1" si="1116"/>
        <v>#N/A</v>
      </c>
      <c r="P5854" t="e">
        <f t="shared" ca="1" si="1117"/>
        <v>#N/A</v>
      </c>
    </row>
    <row r="5855" spans="1:16">
      <c r="A5855" t="str">
        <f t="shared" si="1108"/>
        <v>36</v>
      </c>
      <c r="B5855" t="e">
        <f t="shared" ca="1" si="1109"/>
        <v>#N/A</v>
      </c>
      <c r="C5855" t="str">
        <f t="shared" si="1111"/>
        <v>SMPL-67-DT-GRP</v>
      </c>
      <c r="D5855" t="s">
        <v>7444</v>
      </c>
      <c r="E5855">
        <f t="shared" ca="1" si="1112"/>
        <v>0</v>
      </c>
      <c r="H5855">
        <f t="shared" ca="1" si="1113"/>
        <v>0</v>
      </c>
      <c r="I5855">
        <f t="shared" ca="1" si="1106"/>
        <v>0</v>
      </c>
      <c r="J5855">
        <f t="shared" ca="1" si="1107"/>
        <v>0</v>
      </c>
      <c r="K5855">
        <f t="shared" ca="1" si="1110"/>
        <v>0</v>
      </c>
      <c r="L5855">
        <f t="shared" ca="1" si="1114"/>
        <v>0</v>
      </c>
      <c r="M5855">
        <f t="shared" ca="1" si="1115"/>
        <v>0</v>
      </c>
      <c r="O5855" t="e">
        <f t="shared" ca="1" si="1116"/>
        <v>#N/A</v>
      </c>
      <c r="P5855" t="e">
        <f t="shared" ca="1" si="1117"/>
        <v>#N/A</v>
      </c>
    </row>
    <row r="5856" spans="1:16">
      <c r="A5856" t="str">
        <f t="shared" si="1108"/>
        <v>01</v>
      </c>
      <c r="B5856" t="e">
        <f t="shared" ca="1" si="1109"/>
        <v>#N/A</v>
      </c>
      <c r="C5856" t="str">
        <f t="shared" si="1111"/>
        <v>SMPL-71-DT-GRP</v>
      </c>
      <c r="D5856" t="s">
        <v>6554</v>
      </c>
      <c r="E5856">
        <f t="shared" ca="1" si="1112"/>
        <v>0</v>
      </c>
      <c r="H5856">
        <f t="shared" ca="1" si="1113"/>
        <v>0</v>
      </c>
      <c r="I5856">
        <f t="shared" ca="1" si="1106"/>
        <v>0</v>
      </c>
      <c r="J5856">
        <f t="shared" ca="1" si="1107"/>
        <v>0</v>
      </c>
      <c r="K5856">
        <f t="shared" ca="1" si="1110"/>
        <v>0</v>
      </c>
      <c r="L5856">
        <f t="shared" ca="1" si="1114"/>
        <v>0</v>
      </c>
      <c r="M5856">
        <f t="shared" ca="1" si="1115"/>
        <v>0</v>
      </c>
      <c r="O5856" t="e">
        <f t="shared" ca="1" si="1116"/>
        <v>#N/A</v>
      </c>
      <c r="P5856" t="e">
        <f t="shared" ca="1" si="1117"/>
        <v>#N/A</v>
      </c>
    </row>
    <row r="5857" spans="1:16">
      <c r="A5857" t="str">
        <f t="shared" si="1108"/>
        <v>02</v>
      </c>
      <c r="B5857" t="e">
        <f t="shared" ca="1" si="1109"/>
        <v>#N/A</v>
      </c>
      <c r="C5857" t="str">
        <f t="shared" si="1111"/>
        <v>SMPL-71-DT-GRP</v>
      </c>
      <c r="D5857" t="s">
        <v>6555</v>
      </c>
      <c r="E5857">
        <f t="shared" ca="1" si="1112"/>
        <v>0</v>
      </c>
      <c r="H5857">
        <f t="shared" ca="1" si="1113"/>
        <v>0</v>
      </c>
      <c r="I5857">
        <f t="shared" ca="1" si="1106"/>
        <v>0</v>
      </c>
      <c r="J5857">
        <f t="shared" ca="1" si="1107"/>
        <v>0</v>
      </c>
      <c r="K5857">
        <f t="shared" ca="1" si="1110"/>
        <v>0</v>
      </c>
      <c r="L5857">
        <f t="shared" ca="1" si="1114"/>
        <v>0</v>
      </c>
      <c r="M5857">
        <f t="shared" ca="1" si="1115"/>
        <v>0</v>
      </c>
      <c r="O5857" t="e">
        <f t="shared" ca="1" si="1116"/>
        <v>#N/A</v>
      </c>
      <c r="P5857" t="e">
        <f t="shared" ca="1" si="1117"/>
        <v>#N/A</v>
      </c>
    </row>
    <row r="5858" spans="1:16">
      <c r="A5858" t="str">
        <f t="shared" si="1108"/>
        <v>03</v>
      </c>
      <c r="B5858" t="e">
        <f t="shared" ca="1" si="1109"/>
        <v>#N/A</v>
      </c>
      <c r="C5858" t="str">
        <f t="shared" si="1111"/>
        <v>SMPL-71-DT-GRP</v>
      </c>
      <c r="D5858" t="s">
        <v>6556</v>
      </c>
      <c r="E5858">
        <f t="shared" ca="1" si="1112"/>
        <v>0</v>
      </c>
      <c r="H5858">
        <f t="shared" ca="1" si="1113"/>
        <v>0</v>
      </c>
      <c r="I5858">
        <f t="shared" ca="1" si="1106"/>
        <v>0</v>
      </c>
      <c r="J5858">
        <f t="shared" ca="1" si="1107"/>
        <v>0</v>
      </c>
      <c r="K5858">
        <f t="shared" ca="1" si="1110"/>
        <v>0</v>
      </c>
      <c r="L5858">
        <f t="shared" ca="1" si="1114"/>
        <v>0</v>
      </c>
      <c r="M5858">
        <f t="shared" ca="1" si="1115"/>
        <v>0</v>
      </c>
      <c r="O5858" t="e">
        <f t="shared" ca="1" si="1116"/>
        <v>#N/A</v>
      </c>
      <c r="P5858" t="e">
        <f t="shared" ca="1" si="1117"/>
        <v>#N/A</v>
      </c>
    </row>
    <row r="5859" spans="1:16">
      <c r="A5859" t="str">
        <f t="shared" si="1108"/>
        <v>04</v>
      </c>
      <c r="B5859" t="e">
        <f t="shared" ca="1" si="1109"/>
        <v>#N/A</v>
      </c>
      <c r="C5859" t="str">
        <f t="shared" si="1111"/>
        <v>SMPL-71-DT-GRP</v>
      </c>
      <c r="D5859" t="s">
        <v>6557</v>
      </c>
      <c r="E5859">
        <f t="shared" ca="1" si="1112"/>
        <v>0</v>
      </c>
      <c r="H5859">
        <f t="shared" ca="1" si="1113"/>
        <v>0</v>
      </c>
      <c r="I5859">
        <f t="shared" ca="1" si="1106"/>
        <v>0</v>
      </c>
      <c r="J5859">
        <f t="shared" ca="1" si="1107"/>
        <v>0</v>
      </c>
      <c r="K5859">
        <f t="shared" ca="1" si="1110"/>
        <v>0</v>
      </c>
      <c r="L5859">
        <f t="shared" ca="1" si="1114"/>
        <v>0</v>
      </c>
      <c r="M5859">
        <f t="shared" ca="1" si="1115"/>
        <v>0</v>
      </c>
      <c r="O5859" t="e">
        <f t="shared" ca="1" si="1116"/>
        <v>#N/A</v>
      </c>
      <c r="P5859" t="e">
        <f t="shared" ca="1" si="1117"/>
        <v>#N/A</v>
      </c>
    </row>
    <row r="5860" spans="1:16">
      <c r="A5860" t="str">
        <f t="shared" si="1108"/>
        <v>05</v>
      </c>
      <c r="B5860" t="e">
        <f t="shared" ca="1" si="1109"/>
        <v>#N/A</v>
      </c>
      <c r="C5860" t="str">
        <f t="shared" si="1111"/>
        <v>SMPL-71-DT-GRP</v>
      </c>
      <c r="D5860" t="s">
        <v>6558</v>
      </c>
      <c r="E5860">
        <f t="shared" ca="1" si="1112"/>
        <v>0</v>
      </c>
      <c r="H5860">
        <f t="shared" ca="1" si="1113"/>
        <v>0</v>
      </c>
      <c r="I5860">
        <f t="shared" ca="1" si="1106"/>
        <v>0</v>
      </c>
      <c r="J5860">
        <f t="shared" ca="1" si="1107"/>
        <v>0</v>
      </c>
      <c r="K5860">
        <f t="shared" ca="1" si="1110"/>
        <v>0</v>
      </c>
      <c r="L5860">
        <f t="shared" ca="1" si="1114"/>
        <v>0</v>
      </c>
      <c r="M5860">
        <f t="shared" ca="1" si="1115"/>
        <v>0</v>
      </c>
      <c r="O5860" t="e">
        <f t="shared" ca="1" si="1116"/>
        <v>#N/A</v>
      </c>
      <c r="P5860" t="e">
        <f t="shared" ca="1" si="1117"/>
        <v>#N/A</v>
      </c>
    </row>
    <row r="5861" spans="1:16">
      <c r="A5861" t="str">
        <f t="shared" si="1108"/>
        <v>06</v>
      </c>
      <c r="B5861" t="e">
        <f t="shared" ca="1" si="1109"/>
        <v>#N/A</v>
      </c>
      <c r="C5861" t="str">
        <f t="shared" si="1111"/>
        <v>SMPL-71-DT-GRP</v>
      </c>
      <c r="D5861" t="s">
        <v>6559</v>
      </c>
      <c r="E5861">
        <f t="shared" ca="1" si="1112"/>
        <v>0</v>
      </c>
      <c r="H5861">
        <f t="shared" ca="1" si="1113"/>
        <v>0</v>
      </c>
      <c r="I5861">
        <f t="shared" ca="1" si="1106"/>
        <v>0</v>
      </c>
      <c r="J5861">
        <f t="shared" ca="1" si="1107"/>
        <v>0</v>
      </c>
      <c r="K5861">
        <f t="shared" ca="1" si="1110"/>
        <v>0</v>
      </c>
      <c r="L5861">
        <f t="shared" ca="1" si="1114"/>
        <v>0</v>
      </c>
      <c r="M5861">
        <f t="shared" ca="1" si="1115"/>
        <v>0</v>
      </c>
      <c r="O5861" t="e">
        <f t="shared" ca="1" si="1116"/>
        <v>#N/A</v>
      </c>
      <c r="P5861" t="e">
        <f t="shared" ca="1" si="1117"/>
        <v>#N/A</v>
      </c>
    </row>
    <row r="5862" spans="1:16">
      <c r="A5862" t="str">
        <f t="shared" si="1108"/>
        <v>07</v>
      </c>
      <c r="B5862" t="e">
        <f t="shared" ca="1" si="1109"/>
        <v>#N/A</v>
      </c>
      <c r="C5862" t="str">
        <f t="shared" si="1111"/>
        <v>SMPL-71-DT-GRP</v>
      </c>
      <c r="D5862" t="s">
        <v>6560</v>
      </c>
      <c r="E5862">
        <f t="shared" ca="1" si="1112"/>
        <v>0</v>
      </c>
      <c r="H5862">
        <f t="shared" ca="1" si="1113"/>
        <v>0</v>
      </c>
      <c r="I5862">
        <f t="shared" ca="1" si="1106"/>
        <v>0</v>
      </c>
      <c r="J5862">
        <f t="shared" ca="1" si="1107"/>
        <v>0</v>
      </c>
      <c r="K5862">
        <f t="shared" ca="1" si="1110"/>
        <v>0</v>
      </c>
      <c r="L5862">
        <f t="shared" ca="1" si="1114"/>
        <v>0</v>
      </c>
      <c r="M5862">
        <f t="shared" ca="1" si="1115"/>
        <v>0</v>
      </c>
      <c r="O5862" t="e">
        <f t="shared" ca="1" si="1116"/>
        <v>#N/A</v>
      </c>
      <c r="P5862" t="e">
        <f t="shared" ca="1" si="1117"/>
        <v>#N/A</v>
      </c>
    </row>
    <row r="5863" spans="1:16">
      <c r="A5863" t="str">
        <f t="shared" si="1108"/>
        <v>08</v>
      </c>
      <c r="B5863" t="e">
        <f t="shared" ca="1" si="1109"/>
        <v>#N/A</v>
      </c>
      <c r="C5863" t="str">
        <f t="shared" si="1111"/>
        <v>SMPL-71-DT-GRP</v>
      </c>
      <c r="D5863" t="s">
        <v>6561</v>
      </c>
      <c r="E5863">
        <f t="shared" ca="1" si="1112"/>
        <v>0</v>
      </c>
      <c r="H5863">
        <f t="shared" ca="1" si="1113"/>
        <v>0</v>
      </c>
      <c r="I5863">
        <f t="shared" ca="1" si="1106"/>
        <v>0</v>
      </c>
      <c r="J5863">
        <f t="shared" ca="1" si="1107"/>
        <v>0</v>
      </c>
      <c r="K5863">
        <f t="shared" ca="1" si="1110"/>
        <v>0</v>
      </c>
      <c r="L5863">
        <f t="shared" ca="1" si="1114"/>
        <v>0</v>
      </c>
      <c r="M5863">
        <f t="shared" ca="1" si="1115"/>
        <v>0</v>
      </c>
      <c r="O5863" t="e">
        <f t="shared" ca="1" si="1116"/>
        <v>#N/A</v>
      </c>
      <c r="P5863" t="e">
        <f t="shared" ca="1" si="1117"/>
        <v>#N/A</v>
      </c>
    </row>
    <row r="5864" spans="1:16">
      <c r="A5864" t="str">
        <f t="shared" si="1108"/>
        <v>09</v>
      </c>
      <c r="B5864" t="e">
        <f t="shared" ca="1" si="1109"/>
        <v>#N/A</v>
      </c>
      <c r="C5864" t="str">
        <f t="shared" si="1111"/>
        <v>SMPL-71-DT-GRP</v>
      </c>
      <c r="D5864" t="s">
        <v>6562</v>
      </c>
      <c r="E5864">
        <f t="shared" ca="1" si="1112"/>
        <v>0</v>
      </c>
      <c r="H5864">
        <f t="shared" ca="1" si="1113"/>
        <v>0</v>
      </c>
      <c r="I5864">
        <f t="shared" ca="1" si="1106"/>
        <v>0</v>
      </c>
      <c r="J5864">
        <f t="shared" ca="1" si="1107"/>
        <v>0</v>
      </c>
      <c r="K5864">
        <f t="shared" ca="1" si="1110"/>
        <v>0</v>
      </c>
      <c r="L5864">
        <f t="shared" ca="1" si="1114"/>
        <v>0</v>
      </c>
      <c r="M5864">
        <f t="shared" ca="1" si="1115"/>
        <v>0</v>
      </c>
      <c r="O5864" t="e">
        <f t="shared" ca="1" si="1116"/>
        <v>#N/A</v>
      </c>
      <c r="P5864" t="e">
        <f t="shared" ca="1" si="1117"/>
        <v>#N/A</v>
      </c>
    </row>
    <row r="5865" spans="1:16">
      <c r="A5865" t="str">
        <f t="shared" si="1108"/>
        <v>10</v>
      </c>
      <c r="B5865" t="e">
        <f t="shared" ca="1" si="1109"/>
        <v>#N/A</v>
      </c>
      <c r="C5865" t="str">
        <f t="shared" si="1111"/>
        <v>SMPL-71-DT-GRP</v>
      </c>
      <c r="D5865" t="s">
        <v>6563</v>
      </c>
      <c r="E5865">
        <f t="shared" ca="1" si="1112"/>
        <v>0</v>
      </c>
      <c r="H5865">
        <f t="shared" ca="1" si="1113"/>
        <v>0</v>
      </c>
      <c r="I5865">
        <f t="shared" ca="1" si="1106"/>
        <v>0</v>
      </c>
      <c r="J5865">
        <f t="shared" ca="1" si="1107"/>
        <v>0</v>
      </c>
      <c r="K5865">
        <f t="shared" ca="1" si="1110"/>
        <v>0</v>
      </c>
      <c r="L5865">
        <f t="shared" ca="1" si="1114"/>
        <v>0</v>
      </c>
      <c r="M5865">
        <f t="shared" ca="1" si="1115"/>
        <v>0</v>
      </c>
      <c r="O5865" t="e">
        <f t="shared" ca="1" si="1116"/>
        <v>#N/A</v>
      </c>
      <c r="P5865" t="e">
        <f t="shared" ca="1" si="1117"/>
        <v>#N/A</v>
      </c>
    </row>
    <row r="5866" spans="1:16">
      <c r="A5866" t="str">
        <f t="shared" si="1108"/>
        <v>11</v>
      </c>
      <c r="B5866" t="e">
        <f t="shared" ca="1" si="1109"/>
        <v>#N/A</v>
      </c>
      <c r="C5866" t="str">
        <f t="shared" si="1111"/>
        <v>SMPL-71-DT-GRP</v>
      </c>
      <c r="D5866" t="s">
        <v>6564</v>
      </c>
      <c r="E5866">
        <f t="shared" ca="1" si="1112"/>
        <v>0</v>
      </c>
      <c r="H5866">
        <f t="shared" ca="1" si="1113"/>
        <v>0</v>
      </c>
      <c r="I5866">
        <f t="shared" ca="1" si="1106"/>
        <v>0</v>
      </c>
      <c r="J5866">
        <f t="shared" ca="1" si="1107"/>
        <v>0</v>
      </c>
      <c r="K5866">
        <f t="shared" ca="1" si="1110"/>
        <v>0</v>
      </c>
      <c r="L5866">
        <f t="shared" ca="1" si="1114"/>
        <v>0</v>
      </c>
      <c r="M5866">
        <f t="shared" ca="1" si="1115"/>
        <v>0</v>
      </c>
      <c r="O5866" t="e">
        <f t="shared" ca="1" si="1116"/>
        <v>#N/A</v>
      </c>
      <c r="P5866" t="e">
        <f t="shared" ca="1" si="1117"/>
        <v>#N/A</v>
      </c>
    </row>
    <row r="5867" spans="1:16">
      <c r="A5867" t="str">
        <f t="shared" si="1108"/>
        <v>12</v>
      </c>
      <c r="B5867" t="e">
        <f t="shared" ca="1" si="1109"/>
        <v>#N/A</v>
      </c>
      <c r="C5867" t="str">
        <f t="shared" si="1111"/>
        <v>SMPL-71-DT-GRP</v>
      </c>
      <c r="D5867" t="s">
        <v>6565</v>
      </c>
      <c r="E5867">
        <f t="shared" ca="1" si="1112"/>
        <v>0</v>
      </c>
      <c r="H5867">
        <f t="shared" ca="1" si="1113"/>
        <v>0</v>
      </c>
      <c r="I5867">
        <f t="shared" ca="1" si="1106"/>
        <v>0</v>
      </c>
      <c r="J5867">
        <f t="shared" ca="1" si="1107"/>
        <v>0</v>
      </c>
      <c r="K5867">
        <f t="shared" ca="1" si="1110"/>
        <v>0</v>
      </c>
      <c r="L5867">
        <f t="shared" ca="1" si="1114"/>
        <v>0</v>
      </c>
      <c r="M5867">
        <f t="shared" ca="1" si="1115"/>
        <v>0</v>
      </c>
      <c r="O5867" t="e">
        <f t="shared" ca="1" si="1116"/>
        <v>#N/A</v>
      </c>
      <c r="P5867" t="e">
        <f t="shared" ca="1" si="1117"/>
        <v>#N/A</v>
      </c>
    </row>
    <row r="5868" spans="1:16">
      <c r="A5868" t="str">
        <f t="shared" si="1108"/>
        <v>13</v>
      </c>
      <c r="B5868" t="e">
        <f t="shared" ca="1" si="1109"/>
        <v>#N/A</v>
      </c>
      <c r="C5868" t="str">
        <f t="shared" si="1111"/>
        <v>SMPL-71-DT-GRP</v>
      </c>
      <c r="D5868" t="s">
        <v>6566</v>
      </c>
      <c r="E5868">
        <f t="shared" ca="1" si="1112"/>
        <v>0</v>
      </c>
      <c r="H5868">
        <f t="shared" ca="1" si="1113"/>
        <v>0</v>
      </c>
      <c r="I5868">
        <f t="shared" ca="1" si="1106"/>
        <v>0</v>
      </c>
      <c r="J5868">
        <f t="shared" ca="1" si="1107"/>
        <v>0</v>
      </c>
      <c r="K5868">
        <f t="shared" ca="1" si="1110"/>
        <v>0</v>
      </c>
      <c r="L5868">
        <f t="shared" ca="1" si="1114"/>
        <v>0</v>
      </c>
      <c r="M5868">
        <f t="shared" ca="1" si="1115"/>
        <v>0</v>
      </c>
      <c r="O5868" t="e">
        <f t="shared" ca="1" si="1116"/>
        <v>#N/A</v>
      </c>
      <c r="P5868" t="e">
        <f t="shared" ca="1" si="1117"/>
        <v>#N/A</v>
      </c>
    </row>
    <row r="5869" spans="1:16">
      <c r="A5869" t="str">
        <f t="shared" si="1108"/>
        <v>15</v>
      </c>
      <c r="B5869" t="e">
        <f t="shared" ca="1" si="1109"/>
        <v>#N/A</v>
      </c>
      <c r="C5869" t="str">
        <f t="shared" si="1111"/>
        <v>SMPL-71-DT-GRP</v>
      </c>
      <c r="D5869" t="s">
        <v>6567</v>
      </c>
      <c r="E5869">
        <f t="shared" ca="1" si="1112"/>
        <v>0</v>
      </c>
      <c r="H5869">
        <f t="shared" ca="1" si="1113"/>
        <v>0</v>
      </c>
      <c r="I5869">
        <f t="shared" ca="1" si="1106"/>
        <v>0</v>
      </c>
      <c r="J5869">
        <f t="shared" ca="1" si="1107"/>
        <v>0</v>
      </c>
      <c r="K5869">
        <f t="shared" ca="1" si="1110"/>
        <v>0</v>
      </c>
      <c r="L5869">
        <f t="shared" ca="1" si="1114"/>
        <v>0</v>
      </c>
      <c r="M5869">
        <f t="shared" ca="1" si="1115"/>
        <v>0</v>
      </c>
      <c r="O5869" t="e">
        <f t="shared" ca="1" si="1116"/>
        <v>#N/A</v>
      </c>
      <c r="P5869" t="e">
        <f t="shared" ca="1" si="1117"/>
        <v>#N/A</v>
      </c>
    </row>
    <row r="5870" spans="1:16">
      <c r="A5870" t="str">
        <f t="shared" si="1108"/>
        <v>19</v>
      </c>
      <c r="B5870" t="e">
        <f t="shared" ca="1" si="1109"/>
        <v>#N/A</v>
      </c>
      <c r="C5870" t="str">
        <f t="shared" si="1111"/>
        <v>SMPL-71-DT-GRP</v>
      </c>
      <c r="D5870" t="s">
        <v>7445</v>
      </c>
      <c r="E5870">
        <f t="shared" ca="1" si="1112"/>
        <v>0</v>
      </c>
      <c r="H5870">
        <f t="shared" ca="1" si="1113"/>
        <v>0</v>
      </c>
      <c r="I5870">
        <f t="shared" ca="1" si="1106"/>
        <v>0</v>
      </c>
      <c r="J5870">
        <f t="shared" ca="1" si="1107"/>
        <v>0</v>
      </c>
      <c r="K5870">
        <f t="shared" ca="1" si="1110"/>
        <v>0</v>
      </c>
      <c r="L5870">
        <f t="shared" ca="1" si="1114"/>
        <v>0</v>
      </c>
      <c r="M5870">
        <f t="shared" ca="1" si="1115"/>
        <v>0</v>
      </c>
      <c r="O5870" t="e">
        <f t="shared" ca="1" si="1116"/>
        <v>#N/A</v>
      </c>
      <c r="P5870" t="e">
        <f t="shared" ca="1" si="1117"/>
        <v>#N/A</v>
      </c>
    </row>
    <row r="5871" spans="1:16">
      <c r="A5871" t="str">
        <f t="shared" si="1108"/>
        <v>34</v>
      </c>
      <c r="B5871" t="e">
        <f t="shared" ca="1" si="1109"/>
        <v>#N/A</v>
      </c>
      <c r="C5871" t="str">
        <f t="shared" si="1111"/>
        <v>SMPL-71-DT-GRP</v>
      </c>
      <c r="D5871" t="s">
        <v>7446</v>
      </c>
      <c r="E5871">
        <f t="shared" ca="1" si="1112"/>
        <v>0</v>
      </c>
      <c r="H5871">
        <f t="shared" ca="1" si="1113"/>
        <v>0</v>
      </c>
      <c r="I5871">
        <f t="shared" ca="1" si="1106"/>
        <v>0</v>
      </c>
      <c r="J5871">
        <f t="shared" ca="1" si="1107"/>
        <v>0</v>
      </c>
      <c r="K5871">
        <f t="shared" ca="1" si="1110"/>
        <v>0</v>
      </c>
      <c r="L5871">
        <f t="shared" ca="1" si="1114"/>
        <v>0</v>
      </c>
      <c r="M5871">
        <f t="shared" ca="1" si="1115"/>
        <v>0</v>
      </c>
      <c r="O5871" t="e">
        <f t="shared" ca="1" si="1116"/>
        <v>#N/A</v>
      </c>
      <c r="P5871" t="e">
        <f t="shared" ca="1" si="1117"/>
        <v>#N/A</v>
      </c>
    </row>
    <row r="5872" spans="1:16">
      <c r="A5872" t="str">
        <f t="shared" si="1108"/>
        <v>35</v>
      </c>
      <c r="B5872" t="e">
        <f t="shared" ca="1" si="1109"/>
        <v>#N/A</v>
      </c>
      <c r="C5872" t="str">
        <f t="shared" si="1111"/>
        <v>SMPL-71-DT-GRP</v>
      </c>
      <c r="D5872" t="s">
        <v>7447</v>
      </c>
      <c r="E5872">
        <f t="shared" ca="1" si="1112"/>
        <v>0</v>
      </c>
      <c r="H5872">
        <f t="shared" ca="1" si="1113"/>
        <v>0</v>
      </c>
      <c r="I5872">
        <f t="shared" ref="I5872:I5935" ca="1" si="1118">IF(IFERROR(VLOOKUP(C5872,INDIRECT($G$7&amp;"D:D"),1,FALSE),0)&lt;&gt;0,I$13,0)</f>
        <v>0</v>
      </c>
      <c r="J5872">
        <f t="shared" ref="J5872:J5935" ca="1" si="1119">IF(IFERROR(VLOOKUP(C5872,INDIRECT($G$8&amp;"D:D"),1,FALSE),0)&lt;&gt;0,J$13,0)</f>
        <v>0</v>
      </c>
      <c r="K5872">
        <f t="shared" ca="1" si="1110"/>
        <v>0</v>
      </c>
      <c r="L5872">
        <f t="shared" ca="1" si="1114"/>
        <v>0</v>
      </c>
      <c r="M5872">
        <f t="shared" ca="1" si="1115"/>
        <v>0</v>
      </c>
      <c r="O5872" t="e">
        <f t="shared" ca="1" si="1116"/>
        <v>#N/A</v>
      </c>
      <c r="P5872" t="e">
        <f t="shared" ca="1" si="1117"/>
        <v>#N/A</v>
      </c>
    </row>
    <row r="5873" spans="1:16">
      <c r="A5873" t="str">
        <f t="shared" si="1108"/>
        <v>36</v>
      </c>
      <c r="B5873" t="e">
        <f t="shared" ca="1" si="1109"/>
        <v>#N/A</v>
      </c>
      <c r="C5873" t="str">
        <f t="shared" si="1111"/>
        <v>SMPL-71-DT-GRP</v>
      </c>
      <c r="D5873" t="s">
        <v>7448</v>
      </c>
      <c r="E5873">
        <f t="shared" ca="1" si="1112"/>
        <v>0</v>
      </c>
      <c r="H5873">
        <f t="shared" ca="1" si="1113"/>
        <v>0</v>
      </c>
      <c r="I5873">
        <f t="shared" ca="1" si="1118"/>
        <v>0</v>
      </c>
      <c r="J5873">
        <f t="shared" ca="1" si="1119"/>
        <v>0</v>
      </c>
      <c r="K5873">
        <f t="shared" ca="1" si="1110"/>
        <v>0</v>
      </c>
      <c r="L5873">
        <f t="shared" ca="1" si="1114"/>
        <v>0</v>
      </c>
      <c r="M5873">
        <f t="shared" ca="1" si="1115"/>
        <v>0</v>
      </c>
      <c r="O5873" t="e">
        <f t="shared" ca="1" si="1116"/>
        <v>#N/A</v>
      </c>
      <c r="P5873" t="e">
        <f t="shared" ca="1" si="1117"/>
        <v>#N/A</v>
      </c>
    </row>
    <row r="5874" spans="1:16">
      <c r="A5874" t="str">
        <f t="shared" si="1108"/>
        <v>01</v>
      </c>
      <c r="B5874" t="e">
        <f t="shared" ca="1" si="1109"/>
        <v>#N/A</v>
      </c>
      <c r="C5874" t="str">
        <f t="shared" si="1111"/>
        <v>SMPL-72-DT-GRP</v>
      </c>
      <c r="D5874" t="s">
        <v>6568</v>
      </c>
      <c r="E5874">
        <f t="shared" ca="1" si="1112"/>
        <v>0</v>
      </c>
      <c r="H5874">
        <f t="shared" ca="1" si="1113"/>
        <v>0</v>
      </c>
      <c r="I5874">
        <f t="shared" ca="1" si="1118"/>
        <v>0</v>
      </c>
      <c r="J5874">
        <f t="shared" ca="1" si="1119"/>
        <v>0</v>
      </c>
      <c r="K5874">
        <f t="shared" ca="1" si="1110"/>
        <v>0</v>
      </c>
      <c r="L5874">
        <f t="shared" ca="1" si="1114"/>
        <v>0</v>
      </c>
      <c r="M5874">
        <f t="shared" ca="1" si="1115"/>
        <v>0</v>
      </c>
      <c r="O5874" t="e">
        <f t="shared" ca="1" si="1116"/>
        <v>#N/A</v>
      </c>
      <c r="P5874" t="e">
        <f t="shared" ca="1" si="1117"/>
        <v>#N/A</v>
      </c>
    </row>
    <row r="5875" spans="1:16">
      <c r="A5875" t="str">
        <f t="shared" si="1108"/>
        <v>02</v>
      </c>
      <c r="B5875" t="e">
        <f t="shared" ca="1" si="1109"/>
        <v>#N/A</v>
      </c>
      <c r="C5875" t="str">
        <f t="shared" si="1111"/>
        <v>SMPL-72-DT-GRP</v>
      </c>
      <c r="D5875" t="s">
        <v>6569</v>
      </c>
      <c r="E5875">
        <f t="shared" ca="1" si="1112"/>
        <v>0</v>
      </c>
      <c r="H5875">
        <f t="shared" ca="1" si="1113"/>
        <v>0</v>
      </c>
      <c r="I5875">
        <f t="shared" ca="1" si="1118"/>
        <v>0</v>
      </c>
      <c r="J5875">
        <f t="shared" ca="1" si="1119"/>
        <v>0</v>
      </c>
      <c r="K5875">
        <f t="shared" ca="1" si="1110"/>
        <v>0</v>
      </c>
      <c r="L5875">
        <f t="shared" ca="1" si="1114"/>
        <v>0</v>
      </c>
      <c r="M5875">
        <f t="shared" ca="1" si="1115"/>
        <v>0</v>
      </c>
      <c r="O5875" t="e">
        <f t="shared" ca="1" si="1116"/>
        <v>#N/A</v>
      </c>
      <c r="P5875" t="e">
        <f t="shared" ca="1" si="1117"/>
        <v>#N/A</v>
      </c>
    </row>
    <row r="5876" spans="1:16">
      <c r="A5876" t="str">
        <f t="shared" si="1108"/>
        <v>03</v>
      </c>
      <c r="B5876" t="e">
        <f t="shared" ca="1" si="1109"/>
        <v>#N/A</v>
      </c>
      <c r="C5876" t="str">
        <f t="shared" si="1111"/>
        <v>SMPL-72-DT-GRP</v>
      </c>
      <c r="D5876" t="s">
        <v>6570</v>
      </c>
      <c r="E5876">
        <f t="shared" ca="1" si="1112"/>
        <v>0</v>
      </c>
      <c r="H5876">
        <f t="shared" ca="1" si="1113"/>
        <v>0</v>
      </c>
      <c r="I5876">
        <f t="shared" ca="1" si="1118"/>
        <v>0</v>
      </c>
      <c r="J5876">
        <f t="shared" ca="1" si="1119"/>
        <v>0</v>
      </c>
      <c r="K5876">
        <f t="shared" ca="1" si="1110"/>
        <v>0</v>
      </c>
      <c r="L5876">
        <f t="shared" ca="1" si="1114"/>
        <v>0</v>
      </c>
      <c r="M5876">
        <f t="shared" ca="1" si="1115"/>
        <v>0</v>
      </c>
      <c r="O5876" t="e">
        <f t="shared" ca="1" si="1116"/>
        <v>#N/A</v>
      </c>
      <c r="P5876" t="e">
        <f t="shared" ca="1" si="1117"/>
        <v>#N/A</v>
      </c>
    </row>
    <row r="5877" spans="1:16">
      <c r="A5877" t="str">
        <f t="shared" si="1108"/>
        <v>04</v>
      </c>
      <c r="B5877" t="e">
        <f t="shared" ca="1" si="1109"/>
        <v>#N/A</v>
      </c>
      <c r="C5877" t="str">
        <f t="shared" si="1111"/>
        <v>SMPL-72-DT-GRP</v>
      </c>
      <c r="D5877" t="s">
        <v>6571</v>
      </c>
      <c r="E5877">
        <f t="shared" ca="1" si="1112"/>
        <v>0</v>
      </c>
      <c r="H5877">
        <f t="shared" ca="1" si="1113"/>
        <v>0</v>
      </c>
      <c r="I5877">
        <f t="shared" ca="1" si="1118"/>
        <v>0</v>
      </c>
      <c r="J5877">
        <f t="shared" ca="1" si="1119"/>
        <v>0</v>
      </c>
      <c r="K5877">
        <f t="shared" ca="1" si="1110"/>
        <v>0</v>
      </c>
      <c r="L5877">
        <f t="shared" ca="1" si="1114"/>
        <v>0</v>
      </c>
      <c r="M5877">
        <f t="shared" ca="1" si="1115"/>
        <v>0</v>
      </c>
      <c r="O5877" t="e">
        <f t="shared" ca="1" si="1116"/>
        <v>#N/A</v>
      </c>
      <c r="P5877" t="e">
        <f t="shared" ca="1" si="1117"/>
        <v>#N/A</v>
      </c>
    </row>
    <row r="5878" spans="1:16">
      <c r="A5878" t="str">
        <f t="shared" si="1108"/>
        <v>05</v>
      </c>
      <c r="B5878" t="e">
        <f t="shared" ca="1" si="1109"/>
        <v>#N/A</v>
      </c>
      <c r="C5878" t="str">
        <f t="shared" si="1111"/>
        <v>SMPL-72-DT-GRP</v>
      </c>
      <c r="D5878" t="s">
        <v>6572</v>
      </c>
      <c r="E5878">
        <f t="shared" ca="1" si="1112"/>
        <v>0</v>
      </c>
      <c r="H5878">
        <f t="shared" ca="1" si="1113"/>
        <v>0</v>
      </c>
      <c r="I5878">
        <f t="shared" ca="1" si="1118"/>
        <v>0</v>
      </c>
      <c r="J5878">
        <f t="shared" ca="1" si="1119"/>
        <v>0</v>
      </c>
      <c r="K5878">
        <f t="shared" ca="1" si="1110"/>
        <v>0</v>
      </c>
      <c r="L5878">
        <f t="shared" ca="1" si="1114"/>
        <v>0</v>
      </c>
      <c r="M5878">
        <f t="shared" ca="1" si="1115"/>
        <v>0</v>
      </c>
      <c r="O5878" t="e">
        <f t="shared" ca="1" si="1116"/>
        <v>#N/A</v>
      </c>
      <c r="P5878" t="e">
        <f t="shared" ca="1" si="1117"/>
        <v>#N/A</v>
      </c>
    </row>
    <row r="5879" spans="1:16">
      <c r="A5879" t="str">
        <f t="shared" si="1108"/>
        <v>06</v>
      </c>
      <c r="B5879" t="e">
        <f t="shared" ca="1" si="1109"/>
        <v>#N/A</v>
      </c>
      <c r="C5879" t="str">
        <f t="shared" si="1111"/>
        <v>SMPL-72-DT-GRP</v>
      </c>
      <c r="D5879" t="s">
        <v>6573</v>
      </c>
      <c r="E5879">
        <f t="shared" ca="1" si="1112"/>
        <v>0</v>
      </c>
      <c r="H5879">
        <f t="shared" ca="1" si="1113"/>
        <v>0</v>
      </c>
      <c r="I5879">
        <f t="shared" ca="1" si="1118"/>
        <v>0</v>
      </c>
      <c r="J5879">
        <f t="shared" ca="1" si="1119"/>
        <v>0</v>
      </c>
      <c r="K5879">
        <f t="shared" ca="1" si="1110"/>
        <v>0</v>
      </c>
      <c r="L5879">
        <f t="shared" ca="1" si="1114"/>
        <v>0</v>
      </c>
      <c r="M5879">
        <f t="shared" ca="1" si="1115"/>
        <v>0</v>
      </c>
      <c r="O5879" t="e">
        <f t="shared" ca="1" si="1116"/>
        <v>#N/A</v>
      </c>
      <c r="P5879" t="e">
        <f t="shared" ca="1" si="1117"/>
        <v>#N/A</v>
      </c>
    </row>
    <row r="5880" spans="1:16">
      <c r="A5880" t="str">
        <f t="shared" si="1108"/>
        <v>07</v>
      </c>
      <c r="B5880" t="e">
        <f t="shared" ca="1" si="1109"/>
        <v>#N/A</v>
      </c>
      <c r="C5880" t="str">
        <f t="shared" si="1111"/>
        <v>SMPL-72-DT-GRP</v>
      </c>
      <c r="D5880" t="s">
        <v>6574</v>
      </c>
      <c r="E5880">
        <f t="shared" ca="1" si="1112"/>
        <v>0</v>
      </c>
      <c r="H5880">
        <f t="shared" ca="1" si="1113"/>
        <v>0</v>
      </c>
      <c r="I5880">
        <f t="shared" ca="1" si="1118"/>
        <v>0</v>
      </c>
      <c r="J5880">
        <f t="shared" ca="1" si="1119"/>
        <v>0</v>
      </c>
      <c r="K5880">
        <f t="shared" ca="1" si="1110"/>
        <v>0</v>
      </c>
      <c r="L5880">
        <f t="shared" ca="1" si="1114"/>
        <v>0</v>
      </c>
      <c r="M5880">
        <f t="shared" ca="1" si="1115"/>
        <v>0</v>
      </c>
      <c r="O5880" t="e">
        <f t="shared" ca="1" si="1116"/>
        <v>#N/A</v>
      </c>
      <c r="P5880" t="e">
        <f t="shared" ca="1" si="1117"/>
        <v>#N/A</v>
      </c>
    </row>
    <row r="5881" spans="1:16">
      <c r="A5881" t="str">
        <f t="shared" si="1108"/>
        <v>08</v>
      </c>
      <c r="B5881" t="e">
        <f t="shared" ca="1" si="1109"/>
        <v>#N/A</v>
      </c>
      <c r="C5881" t="str">
        <f t="shared" si="1111"/>
        <v>SMPL-72-DT-GRP</v>
      </c>
      <c r="D5881" t="s">
        <v>6575</v>
      </c>
      <c r="E5881">
        <f t="shared" ca="1" si="1112"/>
        <v>0</v>
      </c>
      <c r="H5881">
        <f t="shared" ca="1" si="1113"/>
        <v>0</v>
      </c>
      <c r="I5881">
        <f t="shared" ca="1" si="1118"/>
        <v>0</v>
      </c>
      <c r="J5881">
        <f t="shared" ca="1" si="1119"/>
        <v>0</v>
      </c>
      <c r="K5881">
        <f t="shared" ca="1" si="1110"/>
        <v>0</v>
      </c>
      <c r="L5881">
        <f t="shared" ca="1" si="1114"/>
        <v>0</v>
      </c>
      <c r="M5881">
        <f t="shared" ca="1" si="1115"/>
        <v>0</v>
      </c>
      <c r="O5881" t="e">
        <f t="shared" ca="1" si="1116"/>
        <v>#N/A</v>
      </c>
      <c r="P5881" t="e">
        <f t="shared" ca="1" si="1117"/>
        <v>#N/A</v>
      </c>
    </row>
    <row r="5882" spans="1:16">
      <c r="A5882" t="str">
        <f t="shared" si="1108"/>
        <v>09</v>
      </c>
      <c r="B5882" t="e">
        <f t="shared" ca="1" si="1109"/>
        <v>#N/A</v>
      </c>
      <c r="C5882" t="str">
        <f t="shared" si="1111"/>
        <v>SMPL-72-DT-GRP</v>
      </c>
      <c r="D5882" t="s">
        <v>6576</v>
      </c>
      <c r="E5882">
        <f t="shared" ca="1" si="1112"/>
        <v>0</v>
      </c>
      <c r="H5882">
        <f t="shared" ca="1" si="1113"/>
        <v>0</v>
      </c>
      <c r="I5882">
        <f t="shared" ca="1" si="1118"/>
        <v>0</v>
      </c>
      <c r="J5882">
        <f t="shared" ca="1" si="1119"/>
        <v>0</v>
      </c>
      <c r="K5882">
        <f t="shared" ca="1" si="1110"/>
        <v>0</v>
      </c>
      <c r="L5882">
        <f t="shared" ca="1" si="1114"/>
        <v>0</v>
      </c>
      <c r="M5882">
        <f t="shared" ca="1" si="1115"/>
        <v>0</v>
      </c>
      <c r="O5882" t="e">
        <f t="shared" ca="1" si="1116"/>
        <v>#N/A</v>
      </c>
      <c r="P5882" t="e">
        <f t="shared" ca="1" si="1117"/>
        <v>#N/A</v>
      </c>
    </row>
    <row r="5883" spans="1:16">
      <c r="A5883" t="str">
        <f t="shared" si="1108"/>
        <v>10</v>
      </c>
      <c r="B5883" t="e">
        <f t="shared" ca="1" si="1109"/>
        <v>#N/A</v>
      </c>
      <c r="C5883" t="str">
        <f t="shared" si="1111"/>
        <v>SMPL-72-DT-GRP</v>
      </c>
      <c r="D5883" t="s">
        <v>6577</v>
      </c>
      <c r="E5883">
        <f t="shared" ca="1" si="1112"/>
        <v>0</v>
      </c>
      <c r="H5883">
        <f t="shared" ca="1" si="1113"/>
        <v>0</v>
      </c>
      <c r="I5883">
        <f t="shared" ca="1" si="1118"/>
        <v>0</v>
      </c>
      <c r="J5883">
        <f t="shared" ca="1" si="1119"/>
        <v>0</v>
      </c>
      <c r="K5883">
        <f t="shared" ca="1" si="1110"/>
        <v>0</v>
      </c>
      <c r="L5883">
        <f t="shared" ca="1" si="1114"/>
        <v>0</v>
      </c>
      <c r="M5883">
        <f t="shared" ca="1" si="1115"/>
        <v>0</v>
      </c>
      <c r="O5883" t="e">
        <f t="shared" ca="1" si="1116"/>
        <v>#N/A</v>
      </c>
      <c r="P5883" t="e">
        <f t="shared" ca="1" si="1117"/>
        <v>#N/A</v>
      </c>
    </row>
    <row r="5884" spans="1:16">
      <c r="A5884" t="str">
        <f t="shared" si="1108"/>
        <v>11</v>
      </c>
      <c r="B5884" t="e">
        <f t="shared" ca="1" si="1109"/>
        <v>#N/A</v>
      </c>
      <c r="C5884" t="str">
        <f t="shared" si="1111"/>
        <v>SMPL-72-DT-GRP</v>
      </c>
      <c r="D5884" t="s">
        <v>6578</v>
      </c>
      <c r="E5884">
        <f t="shared" ca="1" si="1112"/>
        <v>0</v>
      </c>
      <c r="H5884">
        <f t="shared" ca="1" si="1113"/>
        <v>0</v>
      </c>
      <c r="I5884">
        <f t="shared" ca="1" si="1118"/>
        <v>0</v>
      </c>
      <c r="J5884">
        <f t="shared" ca="1" si="1119"/>
        <v>0</v>
      </c>
      <c r="K5884">
        <f t="shared" ca="1" si="1110"/>
        <v>0</v>
      </c>
      <c r="L5884">
        <f t="shared" ca="1" si="1114"/>
        <v>0</v>
      </c>
      <c r="M5884">
        <f t="shared" ca="1" si="1115"/>
        <v>0</v>
      </c>
      <c r="O5884" t="e">
        <f t="shared" ca="1" si="1116"/>
        <v>#N/A</v>
      </c>
      <c r="P5884" t="e">
        <f t="shared" ca="1" si="1117"/>
        <v>#N/A</v>
      </c>
    </row>
    <row r="5885" spans="1:16">
      <c r="A5885" t="str">
        <f t="shared" si="1108"/>
        <v>12</v>
      </c>
      <c r="B5885" t="e">
        <f t="shared" ca="1" si="1109"/>
        <v>#N/A</v>
      </c>
      <c r="C5885" t="str">
        <f t="shared" si="1111"/>
        <v>SMPL-72-DT-GRP</v>
      </c>
      <c r="D5885" t="s">
        <v>6579</v>
      </c>
      <c r="E5885">
        <f t="shared" ca="1" si="1112"/>
        <v>0</v>
      </c>
      <c r="H5885">
        <f t="shared" ca="1" si="1113"/>
        <v>0</v>
      </c>
      <c r="I5885">
        <f t="shared" ca="1" si="1118"/>
        <v>0</v>
      </c>
      <c r="J5885">
        <f t="shared" ca="1" si="1119"/>
        <v>0</v>
      </c>
      <c r="K5885">
        <f t="shared" ca="1" si="1110"/>
        <v>0</v>
      </c>
      <c r="L5885">
        <f t="shared" ca="1" si="1114"/>
        <v>0</v>
      </c>
      <c r="M5885">
        <f t="shared" ca="1" si="1115"/>
        <v>0</v>
      </c>
      <c r="O5885" t="e">
        <f t="shared" ca="1" si="1116"/>
        <v>#N/A</v>
      </c>
      <c r="P5885" t="e">
        <f t="shared" ca="1" si="1117"/>
        <v>#N/A</v>
      </c>
    </row>
    <row r="5886" spans="1:16">
      <c r="A5886" t="str">
        <f t="shared" si="1108"/>
        <v>13</v>
      </c>
      <c r="B5886" t="e">
        <f t="shared" ca="1" si="1109"/>
        <v>#N/A</v>
      </c>
      <c r="C5886" t="str">
        <f t="shared" si="1111"/>
        <v>SMPL-72-DT-GRP</v>
      </c>
      <c r="D5886" t="s">
        <v>6580</v>
      </c>
      <c r="E5886">
        <f t="shared" ca="1" si="1112"/>
        <v>0</v>
      </c>
      <c r="H5886">
        <f t="shared" ca="1" si="1113"/>
        <v>0</v>
      </c>
      <c r="I5886">
        <f t="shared" ca="1" si="1118"/>
        <v>0</v>
      </c>
      <c r="J5886">
        <f t="shared" ca="1" si="1119"/>
        <v>0</v>
      </c>
      <c r="K5886">
        <f t="shared" ca="1" si="1110"/>
        <v>0</v>
      </c>
      <c r="L5886">
        <f t="shared" ca="1" si="1114"/>
        <v>0</v>
      </c>
      <c r="M5886">
        <f t="shared" ca="1" si="1115"/>
        <v>0</v>
      </c>
      <c r="O5886" t="e">
        <f t="shared" ca="1" si="1116"/>
        <v>#N/A</v>
      </c>
      <c r="P5886" t="e">
        <f t="shared" ca="1" si="1117"/>
        <v>#N/A</v>
      </c>
    </row>
    <row r="5887" spans="1:16">
      <c r="A5887" t="str">
        <f t="shared" ref="A5887:A5950" si="1120">MID(D5887,LEN(C5887)+2,LEN(D5887)-LEN(C5887))</f>
        <v>15</v>
      </c>
      <c r="B5887" t="e">
        <f t="shared" ref="B5887:B5950" ca="1" si="1121">VLOOKUP(H5887,$A$1:$K$4,11,FALSE)</f>
        <v>#N/A</v>
      </c>
      <c r="C5887" t="str">
        <f t="shared" si="1111"/>
        <v>SMPL-72-DT-GRP</v>
      </c>
      <c r="D5887" t="s">
        <v>6581</v>
      </c>
      <c r="E5887">
        <f t="shared" ca="1" si="1112"/>
        <v>0</v>
      </c>
      <c r="H5887">
        <f t="shared" ca="1" si="1113"/>
        <v>0</v>
      </c>
      <c r="I5887">
        <f t="shared" ca="1" si="1118"/>
        <v>0</v>
      </c>
      <c r="J5887">
        <f t="shared" ca="1" si="1119"/>
        <v>0</v>
      </c>
      <c r="K5887">
        <f t="shared" ca="1" si="1110"/>
        <v>0</v>
      </c>
      <c r="L5887">
        <f t="shared" ca="1" si="1114"/>
        <v>0</v>
      </c>
      <c r="M5887">
        <f t="shared" ca="1" si="1115"/>
        <v>0</v>
      </c>
      <c r="O5887" t="e">
        <f t="shared" ca="1" si="1116"/>
        <v>#N/A</v>
      </c>
      <c r="P5887" t="e">
        <f t="shared" ca="1" si="1117"/>
        <v>#N/A</v>
      </c>
    </row>
    <row r="5888" spans="1:16">
      <c r="A5888" t="str">
        <f t="shared" si="1120"/>
        <v>19</v>
      </c>
      <c r="B5888" t="e">
        <f t="shared" ca="1" si="1121"/>
        <v>#N/A</v>
      </c>
      <c r="C5888" t="str">
        <f t="shared" si="1111"/>
        <v>SMPL-72-DT-GRP</v>
      </c>
      <c r="D5888" t="s">
        <v>7449</v>
      </c>
      <c r="E5888">
        <f t="shared" ca="1" si="1112"/>
        <v>0</v>
      </c>
      <c r="H5888">
        <f t="shared" ca="1" si="1113"/>
        <v>0</v>
      </c>
      <c r="I5888">
        <f t="shared" ca="1" si="1118"/>
        <v>0</v>
      </c>
      <c r="J5888">
        <f t="shared" ca="1" si="1119"/>
        <v>0</v>
      </c>
      <c r="K5888">
        <f t="shared" ca="1" si="1110"/>
        <v>0</v>
      </c>
      <c r="L5888">
        <f t="shared" ca="1" si="1114"/>
        <v>0</v>
      </c>
      <c r="M5888">
        <f t="shared" ca="1" si="1115"/>
        <v>0</v>
      </c>
      <c r="O5888" t="e">
        <f t="shared" ca="1" si="1116"/>
        <v>#N/A</v>
      </c>
      <c r="P5888" t="e">
        <f t="shared" ca="1" si="1117"/>
        <v>#N/A</v>
      </c>
    </row>
    <row r="5889" spans="1:16">
      <c r="A5889" t="str">
        <f t="shared" si="1120"/>
        <v>34</v>
      </c>
      <c r="B5889" t="e">
        <f t="shared" ca="1" si="1121"/>
        <v>#N/A</v>
      </c>
      <c r="C5889" t="str">
        <f t="shared" si="1111"/>
        <v>SMPL-72-DT-GRP</v>
      </c>
      <c r="D5889" t="s">
        <v>7450</v>
      </c>
      <c r="E5889">
        <f t="shared" ca="1" si="1112"/>
        <v>0</v>
      </c>
      <c r="H5889">
        <f t="shared" ca="1" si="1113"/>
        <v>0</v>
      </c>
      <c r="I5889">
        <f t="shared" ca="1" si="1118"/>
        <v>0</v>
      </c>
      <c r="J5889">
        <f t="shared" ca="1" si="1119"/>
        <v>0</v>
      </c>
      <c r="K5889">
        <f t="shared" ca="1" si="1110"/>
        <v>0</v>
      </c>
      <c r="L5889">
        <f t="shared" ca="1" si="1114"/>
        <v>0</v>
      </c>
      <c r="M5889">
        <f t="shared" ca="1" si="1115"/>
        <v>0</v>
      </c>
      <c r="O5889" t="e">
        <f t="shared" ca="1" si="1116"/>
        <v>#N/A</v>
      </c>
      <c r="P5889" t="e">
        <f t="shared" ca="1" si="1117"/>
        <v>#N/A</v>
      </c>
    </row>
    <row r="5890" spans="1:16">
      <c r="A5890" t="str">
        <f t="shared" si="1120"/>
        <v>35</v>
      </c>
      <c r="B5890" t="e">
        <f t="shared" ca="1" si="1121"/>
        <v>#N/A</v>
      </c>
      <c r="C5890" t="str">
        <f t="shared" si="1111"/>
        <v>SMPL-72-DT-GRP</v>
      </c>
      <c r="D5890" t="s">
        <v>7451</v>
      </c>
      <c r="E5890">
        <f t="shared" ca="1" si="1112"/>
        <v>0</v>
      </c>
      <c r="H5890">
        <f t="shared" ca="1" si="1113"/>
        <v>0</v>
      </c>
      <c r="I5890">
        <f t="shared" ca="1" si="1118"/>
        <v>0</v>
      </c>
      <c r="J5890">
        <f t="shared" ca="1" si="1119"/>
        <v>0</v>
      </c>
      <c r="K5890">
        <f t="shared" ca="1" si="1110"/>
        <v>0</v>
      </c>
      <c r="L5890">
        <f t="shared" ca="1" si="1114"/>
        <v>0</v>
      </c>
      <c r="M5890">
        <f t="shared" ca="1" si="1115"/>
        <v>0</v>
      </c>
      <c r="O5890" t="e">
        <f t="shared" ca="1" si="1116"/>
        <v>#N/A</v>
      </c>
      <c r="P5890" t="e">
        <f t="shared" ca="1" si="1117"/>
        <v>#N/A</v>
      </c>
    </row>
    <row r="5891" spans="1:16">
      <c r="A5891" t="str">
        <f t="shared" si="1120"/>
        <v>36</v>
      </c>
      <c r="B5891" t="e">
        <f t="shared" ca="1" si="1121"/>
        <v>#N/A</v>
      </c>
      <c r="C5891" t="str">
        <f t="shared" si="1111"/>
        <v>SMPL-72-DT-GRP</v>
      </c>
      <c r="D5891" t="s">
        <v>7452</v>
      </c>
      <c r="E5891">
        <f t="shared" ca="1" si="1112"/>
        <v>0</v>
      </c>
      <c r="H5891">
        <f t="shared" ca="1" si="1113"/>
        <v>0</v>
      </c>
      <c r="I5891">
        <f t="shared" ca="1" si="1118"/>
        <v>0</v>
      </c>
      <c r="J5891">
        <f t="shared" ca="1" si="1119"/>
        <v>0</v>
      </c>
      <c r="K5891">
        <f t="shared" ca="1" si="1110"/>
        <v>0</v>
      </c>
      <c r="L5891">
        <f t="shared" ca="1" si="1114"/>
        <v>0</v>
      </c>
      <c r="M5891">
        <f t="shared" ca="1" si="1115"/>
        <v>0</v>
      </c>
      <c r="O5891" t="e">
        <f t="shared" ca="1" si="1116"/>
        <v>#N/A</v>
      </c>
      <c r="P5891" t="e">
        <f t="shared" ca="1" si="1117"/>
        <v>#N/A</v>
      </c>
    </row>
    <row r="5892" spans="1:16">
      <c r="A5892" t="str">
        <f t="shared" si="1120"/>
        <v>01</v>
      </c>
      <c r="B5892" t="e">
        <f t="shared" ca="1" si="1121"/>
        <v>#N/A</v>
      </c>
      <c r="C5892" t="str">
        <f t="shared" si="1111"/>
        <v>SMPL-73-DT-GRP</v>
      </c>
      <c r="D5892" t="s">
        <v>6582</v>
      </c>
      <c r="E5892">
        <f t="shared" ca="1" si="1112"/>
        <v>0</v>
      </c>
      <c r="H5892">
        <f t="shared" ca="1" si="1113"/>
        <v>0</v>
      </c>
      <c r="I5892">
        <f t="shared" ca="1" si="1118"/>
        <v>0</v>
      </c>
      <c r="J5892">
        <f t="shared" ca="1" si="1119"/>
        <v>0</v>
      </c>
      <c r="K5892">
        <f t="shared" ca="1" si="1110"/>
        <v>0</v>
      </c>
      <c r="L5892">
        <f t="shared" ca="1" si="1114"/>
        <v>0</v>
      </c>
      <c r="M5892">
        <f t="shared" ca="1" si="1115"/>
        <v>0</v>
      </c>
      <c r="O5892" t="e">
        <f t="shared" ca="1" si="1116"/>
        <v>#N/A</v>
      </c>
      <c r="P5892" t="e">
        <f t="shared" ca="1" si="1117"/>
        <v>#N/A</v>
      </c>
    </row>
    <row r="5893" spans="1:16">
      <c r="A5893" t="str">
        <f t="shared" si="1120"/>
        <v>02</v>
      </c>
      <c r="B5893" t="e">
        <f t="shared" ca="1" si="1121"/>
        <v>#N/A</v>
      </c>
      <c r="C5893" t="str">
        <f t="shared" si="1111"/>
        <v>SMPL-73-DT-GRP</v>
      </c>
      <c r="D5893" t="s">
        <v>6583</v>
      </c>
      <c r="E5893">
        <f t="shared" ca="1" si="1112"/>
        <v>0</v>
      </c>
      <c r="H5893">
        <f t="shared" ca="1" si="1113"/>
        <v>0</v>
      </c>
      <c r="I5893">
        <f t="shared" ca="1" si="1118"/>
        <v>0</v>
      </c>
      <c r="J5893">
        <f t="shared" ca="1" si="1119"/>
        <v>0</v>
      </c>
      <c r="K5893">
        <f t="shared" ca="1" si="1110"/>
        <v>0</v>
      </c>
      <c r="L5893">
        <f t="shared" ca="1" si="1114"/>
        <v>0</v>
      </c>
      <c r="M5893">
        <f t="shared" ca="1" si="1115"/>
        <v>0</v>
      </c>
      <c r="O5893" t="e">
        <f t="shared" ca="1" si="1116"/>
        <v>#N/A</v>
      </c>
      <c r="P5893" t="e">
        <f t="shared" ca="1" si="1117"/>
        <v>#N/A</v>
      </c>
    </row>
    <row r="5894" spans="1:16">
      <c r="A5894" t="str">
        <f t="shared" si="1120"/>
        <v>03</v>
      </c>
      <c r="B5894" t="e">
        <f t="shared" ca="1" si="1121"/>
        <v>#N/A</v>
      </c>
      <c r="C5894" t="str">
        <f t="shared" si="1111"/>
        <v>SMPL-73-DT-GRP</v>
      </c>
      <c r="D5894" t="s">
        <v>6584</v>
      </c>
      <c r="E5894">
        <f t="shared" ca="1" si="1112"/>
        <v>0</v>
      </c>
      <c r="H5894">
        <f t="shared" ca="1" si="1113"/>
        <v>0</v>
      </c>
      <c r="I5894">
        <f t="shared" ca="1" si="1118"/>
        <v>0</v>
      </c>
      <c r="J5894">
        <f t="shared" ca="1" si="1119"/>
        <v>0</v>
      </c>
      <c r="K5894">
        <f t="shared" ca="1" si="1110"/>
        <v>0</v>
      </c>
      <c r="L5894">
        <f t="shared" ca="1" si="1114"/>
        <v>0</v>
      </c>
      <c r="M5894">
        <f t="shared" ca="1" si="1115"/>
        <v>0</v>
      </c>
      <c r="O5894" t="e">
        <f t="shared" ca="1" si="1116"/>
        <v>#N/A</v>
      </c>
      <c r="P5894" t="e">
        <f t="shared" ca="1" si="1117"/>
        <v>#N/A</v>
      </c>
    </row>
    <row r="5895" spans="1:16">
      <c r="A5895" t="str">
        <f t="shared" si="1120"/>
        <v>04</v>
      </c>
      <c r="B5895" t="e">
        <f t="shared" ca="1" si="1121"/>
        <v>#N/A</v>
      </c>
      <c r="C5895" t="str">
        <f t="shared" si="1111"/>
        <v>SMPL-73-DT-GRP</v>
      </c>
      <c r="D5895" t="s">
        <v>6585</v>
      </c>
      <c r="E5895">
        <f t="shared" ca="1" si="1112"/>
        <v>0</v>
      </c>
      <c r="H5895">
        <f t="shared" ca="1" si="1113"/>
        <v>0</v>
      </c>
      <c r="I5895">
        <f t="shared" ca="1" si="1118"/>
        <v>0</v>
      </c>
      <c r="J5895">
        <f t="shared" ca="1" si="1119"/>
        <v>0</v>
      </c>
      <c r="K5895">
        <f t="shared" ca="1" si="1110"/>
        <v>0</v>
      </c>
      <c r="L5895">
        <f t="shared" ca="1" si="1114"/>
        <v>0</v>
      </c>
      <c r="M5895">
        <f t="shared" ca="1" si="1115"/>
        <v>0</v>
      </c>
      <c r="O5895" t="e">
        <f t="shared" ca="1" si="1116"/>
        <v>#N/A</v>
      </c>
      <c r="P5895" t="e">
        <f t="shared" ca="1" si="1117"/>
        <v>#N/A</v>
      </c>
    </row>
    <row r="5896" spans="1:16">
      <c r="A5896" t="str">
        <f t="shared" si="1120"/>
        <v>05</v>
      </c>
      <c r="B5896" t="e">
        <f t="shared" ca="1" si="1121"/>
        <v>#N/A</v>
      </c>
      <c r="C5896" t="str">
        <f t="shared" si="1111"/>
        <v>SMPL-73-DT-GRP</v>
      </c>
      <c r="D5896" t="s">
        <v>6586</v>
      </c>
      <c r="E5896">
        <f t="shared" ca="1" si="1112"/>
        <v>0</v>
      </c>
      <c r="H5896">
        <f t="shared" ca="1" si="1113"/>
        <v>0</v>
      </c>
      <c r="I5896">
        <f t="shared" ca="1" si="1118"/>
        <v>0</v>
      </c>
      <c r="J5896">
        <f t="shared" ca="1" si="1119"/>
        <v>0</v>
      </c>
      <c r="K5896">
        <f t="shared" ca="1" si="1110"/>
        <v>0</v>
      </c>
      <c r="L5896">
        <f t="shared" ca="1" si="1114"/>
        <v>0</v>
      </c>
      <c r="M5896">
        <f t="shared" ca="1" si="1115"/>
        <v>0</v>
      </c>
      <c r="O5896" t="e">
        <f t="shared" ca="1" si="1116"/>
        <v>#N/A</v>
      </c>
      <c r="P5896" t="e">
        <f t="shared" ca="1" si="1117"/>
        <v>#N/A</v>
      </c>
    </row>
    <row r="5897" spans="1:16">
      <c r="A5897" t="str">
        <f t="shared" si="1120"/>
        <v>06</v>
      </c>
      <c r="B5897" t="e">
        <f t="shared" ca="1" si="1121"/>
        <v>#N/A</v>
      </c>
      <c r="C5897" t="str">
        <f t="shared" si="1111"/>
        <v>SMPL-73-DT-GRP</v>
      </c>
      <c r="D5897" t="s">
        <v>6587</v>
      </c>
      <c r="E5897">
        <f t="shared" ca="1" si="1112"/>
        <v>0</v>
      </c>
      <c r="H5897">
        <f t="shared" ca="1" si="1113"/>
        <v>0</v>
      </c>
      <c r="I5897">
        <f t="shared" ca="1" si="1118"/>
        <v>0</v>
      </c>
      <c r="J5897">
        <f t="shared" ca="1" si="1119"/>
        <v>0</v>
      </c>
      <c r="K5897">
        <f t="shared" ca="1" si="1110"/>
        <v>0</v>
      </c>
      <c r="L5897">
        <f t="shared" ca="1" si="1114"/>
        <v>0</v>
      </c>
      <c r="M5897">
        <f t="shared" ca="1" si="1115"/>
        <v>0</v>
      </c>
      <c r="O5897" t="e">
        <f t="shared" ca="1" si="1116"/>
        <v>#N/A</v>
      </c>
      <c r="P5897" t="e">
        <f t="shared" ca="1" si="1117"/>
        <v>#N/A</v>
      </c>
    </row>
    <row r="5898" spans="1:16">
      <c r="A5898" t="str">
        <f t="shared" si="1120"/>
        <v>07</v>
      </c>
      <c r="B5898" t="e">
        <f t="shared" ca="1" si="1121"/>
        <v>#N/A</v>
      </c>
      <c r="C5898" t="str">
        <f t="shared" si="1111"/>
        <v>SMPL-73-DT-GRP</v>
      </c>
      <c r="D5898" t="s">
        <v>6588</v>
      </c>
      <c r="E5898">
        <f t="shared" ca="1" si="1112"/>
        <v>0</v>
      </c>
      <c r="H5898">
        <f t="shared" ca="1" si="1113"/>
        <v>0</v>
      </c>
      <c r="I5898">
        <f t="shared" ca="1" si="1118"/>
        <v>0</v>
      </c>
      <c r="J5898">
        <f t="shared" ca="1" si="1119"/>
        <v>0</v>
      </c>
      <c r="K5898">
        <f t="shared" ref="K5898:K5961" ca="1" si="1122">IF(IFERROR(VLOOKUP($C5898,INDIRECT($G$9&amp;"d:d"),1,FALSE),0)&lt;&gt;0,K$13,0)</f>
        <v>0</v>
      </c>
      <c r="L5898">
        <f t="shared" ca="1" si="1114"/>
        <v>0</v>
      </c>
      <c r="M5898">
        <f t="shared" ca="1" si="1115"/>
        <v>0</v>
      </c>
      <c r="O5898" t="e">
        <f t="shared" ca="1" si="1116"/>
        <v>#N/A</v>
      </c>
      <c r="P5898" t="e">
        <f t="shared" ca="1" si="1117"/>
        <v>#N/A</v>
      </c>
    </row>
    <row r="5899" spans="1:16">
      <c r="A5899" t="str">
        <f t="shared" si="1120"/>
        <v>08</v>
      </c>
      <c r="B5899" t="e">
        <f t="shared" ca="1" si="1121"/>
        <v>#N/A</v>
      </c>
      <c r="C5899" t="str">
        <f t="shared" si="1111"/>
        <v>SMPL-73-DT-GRP</v>
      </c>
      <c r="D5899" t="s">
        <v>6589</v>
      </c>
      <c r="E5899">
        <f t="shared" ca="1" si="1112"/>
        <v>0</v>
      </c>
      <c r="H5899">
        <f t="shared" ca="1" si="1113"/>
        <v>0</v>
      </c>
      <c r="I5899">
        <f t="shared" ca="1" si="1118"/>
        <v>0</v>
      </c>
      <c r="J5899">
        <f t="shared" ca="1" si="1119"/>
        <v>0</v>
      </c>
      <c r="K5899">
        <f t="shared" ca="1" si="1122"/>
        <v>0</v>
      </c>
      <c r="L5899">
        <f t="shared" ca="1" si="1114"/>
        <v>0</v>
      </c>
      <c r="M5899">
        <f t="shared" ca="1" si="1115"/>
        <v>0</v>
      </c>
      <c r="O5899" t="e">
        <f t="shared" ca="1" si="1116"/>
        <v>#N/A</v>
      </c>
      <c r="P5899" t="e">
        <f t="shared" ca="1" si="1117"/>
        <v>#N/A</v>
      </c>
    </row>
    <row r="5900" spans="1:16">
      <c r="A5900" t="str">
        <f t="shared" si="1120"/>
        <v>09</v>
      </c>
      <c r="B5900" t="e">
        <f t="shared" ca="1" si="1121"/>
        <v>#N/A</v>
      </c>
      <c r="C5900" t="str">
        <f t="shared" si="1111"/>
        <v>SMPL-73-DT-GRP</v>
      </c>
      <c r="D5900" t="s">
        <v>6590</v>
      </c>
      <c r="E5900">
        <f t="shared" ca="1" si="1112"/>
        <v>0</v>
      </c>
      <c r="H5900">
        <f t="shared" ca="1" si="1113"/>
        <v>0</v>
      </c>
      <c r="I5900">
        <f t="shared" ca="1" si="1118"/>
        <v>0</v>
      </c>
      <c r="J5900">
        <f t="shared" ca="1" si="1119"/>
        <v>0</v>
      </c>
      <c r="K5900">
        <f t="shared" ca="1" si="1122"/>
        <v>0</v>
      </c>
      <c r="L5900">
        <f t="shared" ca="1" si="1114"/>
        <v>0</v>
      </c>
      <c r="M5900">
        <f t="shared" ca="1" si="1115"/>
        <v>0</v>
      </c>
      <c r="O5900" t="e">
        <f t="shared" ca="1" si="1116"/>
        <v>#N/A</v>
      </c>
      <c r="P5900" t="e">
        <f t="shared" ca="1" si="1117"/>
        <v>#N/A</v>
      </c>
    </row>
    <row r="5901" spans="1:16">
      <c r="A5901" t="str">
        <f t="shared" si="1120"/>
        <v>10</v>
      </c>
      <c r="B5901" t="e">
        <f t="shared" ca="1" si="1121"/>
        <v>#N/A</v>
      </c>
      <c r="C5901" t="str">
        <f t="shared" si="1111"/>
        <v>SMPL-73-DT-GRP</v>
      </c>
      <c r="D5901" t="s">
        <v>6591</v>
      </c>
      <c r="E5901">
        <f t="shared" ca="1" si="1112"/>
        <v>0</v>
      </c>
      <c r="H5901">
        <f t="shared" ca="1" si="1113"/>
        <v>0</v>
      </c>
      <c r="I5901">
        <f t="shared" ca="1" si="1118"/>
        <v>0</v>
      </c>
      <c r="J5901">
        <f t="shared" ca="1" si="1119"/>
        <v>0</v>
      </c>
      <c r="K5901">
        <f t="shared" ca="1" si="1122"/>
        <v>0</v>
      </c>
      <c r="L5901">
        <f t="shared" ca="1" si="1114"/>
        <v>0</v>
      </c>
      <c r="M5901">
        <f t="shared" ca="1" si="1115"/>
        <v>0</v>
      </c>
      <c r="O5901" t="e">
        <f t="shared" ca="1" si="1116"/>
        <v>#N/A</v>
      </c>
      <c r="P5901" t="e">
        <f t="shared" ca="1" si="1117"/>
        <v>#N/A</v>
      </c>
    </row>
    <row r="5902" spans="1:16">
      <c r="A5902" t="str">
        <f t="shared" si="1120"/>
        <v>11</v>
      </c>
      <c r="B5902" t="e">
        <f t="shared" ca="1" si="1121"/>
        <v>#N/A</v>
      </c>
      <c r="C5902" t="str">
        <f t="shared" si="1111"/>
        <v>SMPL-73-DT-GRP</v>
      </c>
      <c r="D5902" t="s">
        <v>6592</v>
      </c>
      <c r="E5902">
        <f t="shared" ca="1" si="1112"/>
        <v>0</v>
      </c>
      <c r="H5902">
        <f t="shared" ca="1" si="1113"/>
        <v>0</v>
      </c>
      <c r="I5902">
        <f t="shared" ca="1" si="1118"/>
        <v>0</v>
      </c>
      <c r="J5902">
        <f t="shared" ca="1" si="1119"/>
        <v>0</v>
      </c>
      <c r="K5902">
        <f t="shared" ca="1" si="1122"/>
        <v>0</v>
      </c>
      <c r="L5902">
        <f t="shared" ca="1" si="1114"/>
        <v>0</v>
      </c>
      <c r="M5902">
        <f t="shared" ca="1" si="1115"/>
        <v>0</v>
      </c>
      <c r="O5902" t="e">
        <f t="shared" ca="1" si="1116"/>
        <v>#N/A</v>
      </c>
      <c r="P5902" t="e">
        <f t="shared" ca="1" si="1117"/>
        <v>#N/A</v>
      </c>
    </row>
    <row r="5903" spans="1:16">
      <c r="A5903" t="str">
        <f t="shared" si="1120"/>
        <v>12</v>
      </c>
      <c r="B5903" t="e">
        <f t="shared" ca="1" si="1121"/>
        <v>#N/A</v>
      </c>
      <c r="C5903" t="str">
        <f t="shared" ref="C5903:C5966" si="1123">IF(RIGHT(LEFT(D5903,LEN(D5903)-3),1)="-",LEFT(D5903,LEN(D5903)-4),LEFT(D5903,LEN(D5903)-3))</f>
        <v>SMPL-73-DT-GRP</v>
      </c>
      <c r="D5903" t="s">
        <v>6593</v>
      </c>
      <c r="E5903">
        <f t="shared" ref="E5903:E5966" ca="1" si="1124">IFERROR(VLOOKUP(C5903,INDIRECT($H5903&amp;$O5903),MATCH($A5903,INDIRECT($H5903&amp;$P5903),0),FALSE),0)</f>
        <v>0</v>
      </c>
      <c r="H5903">
        <f t="shared" ref="H5903:H5966" ca="1" si="1125">IF(I5903&lt;&gt;0,I5903,IF(J5903&lt;&gt;0,J5903,IF(K5903&lt;&gt;0,K5903,IF(L5903&lt;&gt;0,L5903,IF(M5903&lt;&gt;0,M5903,N5903)))))</f>
        <v>0</v>
      </c>
      <c r="I5903">
        <f t="shared" ca="1" si="1118"/>
        <v>0</v>
      </c>
      <c r="J5903">
        <f t="shared" ca="1" si="1119"/>
        <v>0</v>
      </c>
      <c r="K5903">
        <f t="shared" ca="1" si="1122"/>
        <v>0</v>
      </c>
      <c r="L5903">
        <f t="shared" ref="L5903:L5966" ca="1" si="1126">IF(IFERROR(VLOOKUP($C5903,INDIRECT($G$10&amp;"d:d"),1,FALSE),0)&lt;&gt;0,L$13,0)</f>
        <v>0</v>
      </c>
      <c r="M5903">
        <f t="shared" ref="M5903:M5966" ca="1" si="1127">IF(IFERROR(VLOOKUP($C5903,INDIRECT($G$11&amp;"d:d"),1,FALSE),0)&lt;&gt;0,M$13,0)</f>
        <v>0</v>
      </c>
      <c r="O5903" t="e">
        <f t="shared" ref="O5903:O5966" ca="1" si="1128">VLOOKUP($H5903,$G$7:$I$11,2,FALSE)</f>
        <v>#N/A</v>
      </c>
      <c r="P5903" t="e">
        <f t="shared" ref="P5903:P5966" ca="1" si="1129">VLOOKUP($H5903,$G$7:$I$11,3,FALSE)</f>
        <v>#N/A</v>
      </c>
    </row>
    <row r="5904" spans="1:16">
      <c r="A5904" t="str">
        <f t="shared" si="1120"/>
        <v>13</v>
      </c>
      <c r="B5904" t="e">
        <f t="shared" ca="1" si="1121"/>
        <v>#N/A</v>
      </c>
      <c r="C5904" t="str">
        <f t="shared" si="1123"/>
        <v>SMPL-73-DT-GRP</v>
      </c>
      <c r="D5904" t="s">
        <v>6594</v>
      </c>
      <c r="E5904">
        <f t="shared" ca="1" si="1124"/>
        <v>0</v>
      </c>
      <c r="H5904">
        <f t="shared" ca="1" si="1125"/>
        <v>0</v>
      </c>
      <c r="I5904">
        <f t="shared" ca="1" si="1118"/>
        <v>0</v>
      </c>
      <c r="J5904">
        <f t="shared" ca="1" si="1119"/>
        <v>0</v>
      </c>
      <c r="K5904">
        <f t="shared" ca="1" si="1122"/>
        <v>0</v>
      </c>
      <c r="L5904">
        <f t="shared" ca="1" si="1126"/>
        <v>0</v>
      </c>
      <c r="M5904">
        <f t="shared" ca="1" si="1127"/>
        <v>0</v>
      </c>
      <c r="O5904" t="e">
        <f t="shared" ca="1" si="1128"/>
        <v>#N/A</v>
      </c>
      <c r="P5904" t="e">
        <f t="shared" ca="1" si="1129"/>
        <v>#N/A</v>
      </c>
    </row>
    <row r="5905" spans="1:16">
      <c r="A5905" t="str">
        <f t="shared" si="1120"/>
        <v>15</v>
      </c>
      <c r="B5905" t="e">
        <f t="shared" ca="1" si="1121"/>
        <v>#N/A</v>
      </c>
      <c r="C5905" t="str">
        <f t="shared" si="1123"/>
        <v>SMPL-73-DT-GRP</v>
      </c>
      <c r="D5905" t="s">
        <v>6595</v>
      </c>
      <c r="E5905">
        <f t="shared" ca="1" si="1124"/>
        <v>0</v>
      </c>
      <c r="H5905">
        <f t="shared" ca="1" si="1125"/>
        <v>0</v>
      </c>
      <c r="I5905">
        <f t="shared" ca="1" si="1118"/>
        <v>0</v>
      </c>
      <c r="J5905">
        <f t="shared" ca="1" si="1119"/>
        <v>0</v>
      </c>
      <c r="K5905">
        <f t="shared" ca="1" si="1122"/>
        <v>0</v>
      </c>
      <c r="L5905">
        <f t="shared" ca="1" si="1126"/>
        <v>0</v>
      </c>
      <c r="M5905">
        <f t="shared" ca="1" si="1127"/>
        <v>0</v>
      </c>
      <c r="O5905" t="e">
        <f t="shared" ca="1" si="1128"/>
        <v>#N/A</v>
      </c>
      <c r="P5905" t="e">
        <f t="shared" ca="1" si="1129"/>
        <v>#N/A</v>
      </c>
    </row>
    <row r="5906" spans="1:16">
      <c r="A5906" t="str">
        <f t="shared" si="1120"/>
        <v>19</v>
      </c>
      <c r="B5906" t="e">
        <f t="shared" ca="1" si="1121"/>
        <v>#N/A</v>
      </c>
      <c r="C5906" t="str">
        <f t="shared" si="1123"/>
        <v>SMPL-73-DT-GRP</v>
      </c>
      <c r="D5906" t="s">
        <v>7453</v>
      </c>
      <c r="E5906">
        <f t="shared" ca="1" si="1124"/>
        <v>0</v>
      </c>
      <c r="H5906">
        <f t="shared" ca="1" si="1125"/>
        <v>0</v>
      </c>
      <c r="I5906">
        <f t="shared" ca="1" si="1118"/>
        <v>0</v>
      </c>
      <c r="J5906">
        <f t="shared" ca="1" si="1119"/>
        <v>0</v>
      </c>
      <c r="K5906">
        <f t="shared" ca="1" si="1122"/>
        <v>0</v>
      </c>
      <c r="L5906">
        <f t="shared" ca="1" si="1126"/>
        <v>0</v>
      </c>
      <c r="M5906">
        <f t="shared" ca="1" si="1127"/>
        <v>0</v>
      </c>
      <c r="O5906" t="e">
        <f t="shared" ca="1" si="1128"/>
        <v>#N/A</v>
      </c>
      <c r="P5906" t="e">
        <f t="shared" ca="1" si="1129"/>
        <v>#N/A</v>
      </c>
    </row>
    <row r="5907" spans="1:16">
      <c r="A5907" t="str">
        <f t="shared" si="1120"/>
        <v>34</v>
      </c>
      <c r="B5907" t="e">
        <f t="shared" ca="1" si="1121"/>
        <v>#N/A</v>
      </c>
      <c r="C5907" t="str">
        <f t="shared" si="1123"/>
        <v>SMPL-73-DT-GRP</v>
      </c>
      <c r="D5907" t="s">
        <v>7454</v>
      </c>
      <c r="E5907">
        <f t="shared" ca="1" si="1124"/>
        <v>0</v>
      </c>
      <c r="H5907">
        <f t="shared" ca="1" si="1125"/>
        <v>0</v>
      </c>
      <c r="I5907">
        <f t="shared" ca="1" si="1118"/>
        <v>0</v>
      </c>
      <c r="J5907">
        <f t="shared" ca="1" si="1119"/>
        <v>0</v>
      </c>
      <c r="K5907">
        <f t="shared" ca="1" si="1122"/>
        <v>0</v>
      </c>
      <c r="L5907">
        <f t="shared" ca="1" si="1126"/>
        <v>0</v>
      </c>
      <c r="M5907">
        <f t="shared" ca="1" si="1127"/>
        <v>0</v>
      </c>
      <c r="O5907" t="e">
        <f t="shared" ca="1" si="1128"/>
        <v>#N/A</v>
      </c>
      <c r="P5907" t="e">
        <f t="shared" ca="1" si="1129"/>
        <v>#N/A</v>
      </c>
    </row>
    <row r="5908" spans="1:16">
      <c r="A5908" t="str">
        <f t="shared" si="1120"/>
        <v>35</v>
      </c>
      <c r="B5908" t="e">
        <f t="shared" ca="1" si="1121"/>
        <v>#N/A</v>
      </c>
      <c r="C5908" t="str">
        <f t="shared" si="1123"/>
        <v>SMPL-73-DT-GRP</v>
      </c>
      <c r="D5908" t="s">
        <v>7455</v>
      </c>
      <c r="E5908">
        <f t="shared" ca="1" si="1124"/>
        <v>0</v>
      </c>
      <c r="H5908">
        <f t="shared" ca="1" si="1125"/>
        <v>0</v>
      </c>
      <c r="I5908">
        <f t="shared" ca="1" si="1118"/>
        <v>0</v>
      </c>
      <c r="J5908">
        <f t="shared" ca="1" si="1119"/>
        <v>0</v>
      </c>
      <c r="K5908">
        <f t="shared" ca="1" si="1122"/>
        <v>0</v>
      </c>
      <c r="L5908">
        <f t="shared" ca="1" si="1126"/>
        <v>0</v>
      </c>
      <c r="M5908">
        <f t="shared" ca="1" si="1127"/>
        <v>0</v>
      </c>
      <c r="O5908" t="e">
        <f t="shared" ca="1" si="1128"/>
        <v>#N/A</v>
      </c>
      <c r="P5908" t="e">
        <f t="shared" ca="1" si="1129"/>
        <v>#N/A</v>
      </c>
    </row>
    <row r="5909" spans="1:16">
      <c r="A5909" t="str">
        <f t="shared" si="1120"/>
        <v>36</v>
      </c>
      <c r="B5909" t="e">
        <f t="shared" ca="1" si="1121"/>
        <v>#N/A</v>
      </c>
      <c r="C5909" t="str">
        <f t="shared" si="1123"/>
        <v>SMPL-73-DT-GRP</v>
      </c>
      <c r="D5909" t="s">
        <v>7456</v>
      </c>
      <c r="E5909">
        <f t="shared" ca="1" si="1124"/>
        <v>0</v>
      </c>
      <c r="H5909">
        <f t="shared" ca="1" si="1125"/>
        <v>0</v>
      </c>
      <c r="I5909">
        <f t="shared" ca="1" si="1118"/>
        <v>0</v>
      </c>
      <c r="J5909">
        <f t="shared" ca="1" si="1119"/>
        <v>0</v>
      </c>
      <c r="K5909">
        <f t="shared" ca="1" si="1122"/>
        <v>0</v>
      </c>
      <c r="L5909">
        <f t="shared" ca="1" si="1126"/>
        <v>0</v>
      </c>
      <c r="M5909">
        <f t="shared" ca="1" si="1127"/>
        <v>0</v>
      </c>
      <c r="O5909" t="e">
        <f t="shared" ca="1" si="1128"/>
        <v>#N/A</v>
      </c>
      <c r="P5909" t="e">
        <f t="shared" ca="1" si="1129"/>
        <v>#N/A</v>
      </c>
    </row>
    <row r="5910" spans="1:16">
      <c r="A5910" t="str">
        <f t="shared" si="1120"/>
        <v>01</v>
      </c>
      <c r="B5910" t="e">
        <f t="shared" ca="1" si="1121"/>
        <v>#N/A</v>
      </c>
      <c r="C5910" t="str">
        <f t="shared" si="1123"/>
        <v>SMPL-74-DT-GRP</v>
      </c>
      <c r="D5910" t="s">
        <v>6596</v>
      </c>
      <c r="E5910">
        <f t="shared" ca="1" si="1124"/>
        <v>0</v>
      </c>
      <c r="H5910">
        <f t="shared" ca="1" si="1125"/>
        <v>0</v>
      </c>
      <c r="I5910">
        <f t="shared" ca="1" si="1118"/>
        <v>0</v>
      </c>
      <c r="J5910">
        <f t="shared" ca="1" si="1119"/>
        <v>0</v>
      </c>
      <c r="K5910">
        <f t="shared" ca="1" si="1122"/>
        <v>0</v>
      </c>
      <c r="L5910">
        <f t="shared" ca="1" si="1126"/>
        <v>0</v>
      </c>
      <c r="M5910">
        <f t="shared" ca="1" si="1127"/>
        <v>0</v>
      </c>
      <c r="O5910" t="e">
        <f t="shared" ca="1" si="1128"/>
        <v>#N/A</v>
      </c>
      <c r="P5910" t="e">
        <f t="shared" ca="1" si="1129"/>
        <v>#N/A</v>
      </c>
    </row>
    <row r="5911" spans="1:16">
      <c r="A5911" t="str">
        <f t="shared" si="1120"/>
        <v>02</v>
      </c>
      <c r="B5911" t="e">
        <f t="shared" ca="1" si="1121"/>
        <v>#N/A</v>
      </c>
      <c r="C5911" t="str">
        <f t="shared" si="1123"/>
        <v>SMPL-74-DT-GRP</v>
      </c>
      <c r="D5911" t="s">
        <v>6597</v>
      </c>
      <c r="E5911">
        <f t="shared" ca="1" si="1124"/>
        <v>0</v>
      </c>
      <c r="H5911">
        <f t="shared" ca="1" si="1125"/>
        <v>0</v>
      </c>
      <c r="I5911">
        <f t="shared" ca="1" si="1118"/>
        <v>0</v>
      </c>
      <c r="J5911">
        <f t="shared" ca="1" si="1119"/>
        <v>0</v>
      </c>
      <c r="K5911">
        <f t="shared" ca="1" si="1122"/>
        <v>0</v>
      </c>
      <c r="L5911">
        <f t="shared" ca="1" si="1126"/>
        <v>0</v>
      </c>
      <c r="M5911">
        <f t="shared" ca="1" si="1127"/>
        <v>0</v>
      </c>
      <c r="O5911" t="e">
        <f t="shared" ca="1" si="1128"/>
        <v>#N/A</v>
      </c>
      <c r="P5911" t="e">
        <f t="shared" ca="1" si="1129"/>
        <v>#N/A</v>
      </c>
    </row>
    <row r="5912" spans="1:16">
      <c r="A5912" t="str">
        <f t="shared" si="1120"/>
        <v>03</v>
      </c>
      <c r="B5912" t="e">
        <f t="shared" ca="1" si="1121"/>
        <v>#N/A</v>
      </c>
      <c r="C5912" t="str">
        <f t="shared" si="1123"/>
        <v>SMPL-74-DT-GRP</v>
      </c>
      <c r="D5912" t="s">
        <v>6598</v>
      </c>
      <c r="E5912">
        <f t="shared" ca="1" si="1124"/>
        <v>0</v>
      </c>
      <c r="H5912">
        <f t="shared" ca="1" si="1125"/>
        <v>0</v>
      </c>
      <c r="I5912">
        <f t="shared" ca="1" si="1118"/>
        <v>0</v>
      </c>
      <c r="J5912">
        <f t="shared" ca="1" si="1119"/>
        <v>0</v>
      </c>
      <c r="K5912">
        <f t="shared" ca="1" si="1122"/>
        <v>0</v>
      </c>
      <c r="L5912">
        <f t="shared" ca="1" si="1126"/>
        <v>0</v>
      </c>
      <c r="M5912">
        <f t="shared" ca="1" si="1127"/>
        <v>0</v>
      </c>
      <c r="O5912" t="e">
        <f t="shared" ca="1" si="1128"/>
        <v>#N/A</v>
      </c>
      <c r="P5912" t="e">
        <f t="shared" ca="1" si="1129"/>
        <v>#N/A</v>
      </c>
    </row>
    <row r="5913" spans="1:16">
      <c r="A5913" t="str">
        <f t="shared" si="1120"/>
        <v>04</v>
      </c>
      <c r="B5913" t="e">
        <f t="shared" ca="1" si="1121"/>
        <v>#N/A</v>
      </c>
      <c r="C5913" t="str">
        <f t="shared" si="1123"/>
        <v>SMPL-74-DT-GRP</v>
      </c>
      <c r="D5913" t="s">
        <v>6599</v>
      </c>
      <c r="E5913">
        <f t="shared" ca="1" si="1124"/>
        <v>0</v>
      </c>
      <c r="H5913">
        <f t="shared" ca="1" si="1125"/>
        <v>0</v>
      </c>
      <c r="I5913">
        <f t="shared" ca="1" si="1118"/>
        <v>0</v>
      </c>
      <c r="J5913">
        <f t="shared" ca="1" si="1119"/>
        <v>0</v>
      </c>
      <c r="K5913">
        <f t="shared" ca="1" si="1122"/>
        <v>0</v>
      </c>
      <c r="L5913">
        <f t="shared" ca="1" si="1126"/>
        <v>0</v>
      </c>
      <c r="M5913">
        <f t="shared" ca="1" si="1127"/>
        <v>0</v>
      </c>
      <c r="O5913" t="e">
        <f t="shared" ca="1" si="1128"/>
        <v>#N/A</v>
      </c>
      <c r="P5913" t="e">
        <f t="shared" ca="1" si="1129"/>
        <v>#N/A</v>
      </c>
    </row>
    <row r="5914" spans="1:16">
      <c r="A5914" t="str">
        <f t="shared" si="1120"/>
        <v>05</v>
      </c>
      <c r="B5914" t="e">
        <f t="shared" ca="1" si="1121"/>
        <v>#N/A</v>
      </c>
      <c r="C5914" t="str">
        <f t="shared" si="1123"/>
        <v>SMPL-74-DT-GRP</v>
      </c>
      <c r="D5914" t="s">
        <v>6600</v>
      </c>
      <c r="E5914">
        <f t="shared" ca="1" si="1124"/>
        <v>0</v>
      </c>
      <c r="H5914">
        <f t="shared" ca="1" si="1125"/>
        <v>0</v>
      </c>
      <c r="I5914">
        <f t="shared" ca="1" si="1118"/>
        <v>0</v>
      </c>
      <c r="J5914">
        <f t="shared" ca="1" si="1119"/>
        <v>0</v>
      </c>
      <c r="K5914">
        <f t="shared" ca="1" si="1122"/>
        <v>0</v>
      </c>
      <c r="L5914">
        <f t="shared" ca="1" si="1126"/>
        <v>0</v>
      </c>
      <c r="M5914">
        <f t="shared" ca="1" si="1127"/>
        <v>0</v>
      </c>
      <c r="O5914" t="e">
        <f t="shared" ca="1" si="1128"/>
        <v>#N/A</v>
      </c>
      <c r="P5914" t="e">
        <f t="shared" ca="1" si="1129"/>
        <v>#N/A</v>
      </c>
    </row>
    <row r="5915" spans="1:16">
      <c r="A5915" t="str">
        <f t="shared" si="1120"/>
        <v>06</v>
      </c>
      <c r="B5915" t="e">
        <f t="shared" ca="1" si="1121"/>
        <v>#N/A</v>
      </c>
      <c r="C5915" t="str">
        <f t="shared" si="1123"/>
        <v>SMPL-74-DT-GRP</v>
      </c>
      <c r="D5915" t="s">
        <v>6601</v>
      </c>
      <c r="E5915">
        <f t="shared" ca="1" si="1124"/>
        <v>0</v>
      </c>
      <c r="H5915">
        <f t="shared" ca="1" si="1125"/>
        <v>0</v>
      </c>
      <c r="I5915">
        <f t="shared" ca="1" si="1118"/>
        <v>0</v>
      </c>
      <c r="J5915">
        <f t="shared" ca="1" si="1119"/>
        <v>0</v>
      </c>
      <c r="K5915">
        <f t="shared" ca="1" si="1122"/>
        <v>0</v>
      </c>
      <c r="L5915">
        <f t="shared" ca="1" si="1126"/>
        <v>0</v>
      </c>
      <c r="M5915">
        <f t="shared" ca="1" si="1127"/>
        <v>0</v>
      </c>
      <c r="O5915" t="e">
        <f t="shared" ca="1" si="1128"/>
        <v>#N/A</v>
      </c>
      <c r="P5915" t="e">
        <f t="shared" ca="1" si="1129"/>
        <v>#N/A</v>
      </c>
    </row>
    <row r="5916" spans="1:16">
      <c r="A5916" t="str">
        <f t="shared" si="1120"/>
        <v>07</v>
      </c>
      <c r="B5916" t="e">
        <f t="shared" ca="1" si="1121"/>
        <v>#N/A</v>
      </c>
      <c r="C5916" t="str">
        <f t="shared" si="1123"/>
        <v>SMPL-74-DT-GRP</v>
      </c>
      <c r="D5916" t="s">
        <v>6602</v>
      </c>
      <c r="E5916">
        <f t="shared" ca="1" si="1124"/>
        <v>0</v>
      </c>
      <c r="H5916">
        <f t="shared" ca="1" si="1125"/>
        <v>0</v>
      </c>
      <c r="I5916">
        <f t="shared" ca="1" si="1118"/>
        <v>0</v>
      </c>
      <c r="J5916">
        <f t="shared" ca="1" si="1119"/>
        <v>0</v>
      </c>
      <c r="K5916">
        <f t="shared" ca="1" si="1122"/>
        <v>0</v>
      </c>
      <c r="L5916">
        <f t="shared" ca="1" si="1126"/>
        <v>0</v>
      </c>
      <c r="M5916">
        <f t="shared" ca="1" si="1127"/>
        <v>0</v>
      </c>
      <c r="O5916" t="e">
        <f t="shared" ca="1" si="1128"/>
        <v>#N/A</v>
      </c>
      <c r="P5916" t="e">
        <f t="shared" ca="1" si="1129"/>
        <v>#N/A</v>
      </c>
    </row>
    <row r="5917" spans="1:16">
      <c r="A5917" t="str">
        <f t="shared" si="1120"/>
        <v>08</v>
      </c>
      <c r="B5917" t="e">
        <f t="shared" ca="1" si="1121"/>
        <v>#N/A</v>
      </c>
      <c r="C5917" t="str">
        <f t="shared" si="1123"/>
        <v>SMPL-74-DT-GRP</v>
      </c>
      <c r="D5917" t="s">
        <v>6603</v>
      </c>
      <c r="E5917">
        <f t="shared" ca="1" si="1124"/>
        <v>0</v>
      </c>
      <c r="H5917">
        <f t="shared" ca="1" si="1125"/>
        <v>0</v>
      </c>
      <c r="I5917">
        <f t="shared" ca="1" si="1118"/>
        <v>0</v>
      </c>
      <c r="J5917">
        <f t="shared" ca="1" si="1119"/>
        <v>0</v>
      </c>
      <c r="K5917">
        <f t="shared" ca="1" si="1122"/>
        <v>0</v>
      </c>
      <c r="L5917">
        <f t="shared" ca="1" si="1126"/>
        <v>0</v>
      </c>
      <c r="M5917">
        <f t="shared" ca="1" si="1127"/>
        <v>0</v>
      </c>
      <c r="O5917" t="e">
        <f t="shared" ca="1" si="1128"/>
        <v>#N/A</v>
      </c>
      <c r="P5917" t="e">
        <f t="shared" ca="1" si="1129"/>
        <v>#N/A</v>
      </c>
    </row>
    <row r="5918" spans="1:16">
      <c r="A5918" t="str">
        <f t="shared" si="1120"/>
        <v>09</v>
      </c>
      <c r="B5918" t="e">
        <f t="shared" ca="1" si="1121"/>
        <v>#N/A</v>
      </c>
      <c r="C5918" t="str">
        <f t="shared" si="1123"/>
        <v>SMPL-74-DT-GRP</v>
      </c>
      <c r="D5918" t="s">
        <v>6604</v>
      </c>
      <c r="E5918">
        <f t="shared" ca="1" si="1124"/>
        <v>0</v>
      </c>
      <c r="H5918">
        <f t="shared" ca="1" si="1125"/>
        <v>0</v>
      </c>
      <c r="I5918">
        <f t="shared" ca="1" si="1118"/>
        <v>0</v>
      </c>
      <c r="J5918">
        <f t="shared" ca="1" si="1119"/>
        <v>0</v>
      </c>
      <c r="K5918">
        <f t="shared" ca="1" si="1122"/>
        <v>0</v>
      </c>
      <c r="L5918">
        <f t="shared" ca="1" si="1126"/>
        <v>0</v>
      </c>
      <c r="M5918">
        <f t="shared" ca="1" si="1127"/>
        <v>0</v>
      </c>
      <c r="O5918" t="e">
        <f t="shared" ca="1" si="1128"/>
        <v>#N/A</v>
      </c>
      <c r="P5918" t="e">
        <f t="shared" ca="1" si="1129"/>
        <v>#N/A</v>
      </c>
    </row>
    <row r="5919" spans="1:16">
      <c r="A5919" t="str">
        <f t="shared" si="1120"/>
        <v>10</v>
      </c>
      <c r="B5919" t="e">
        <f t="shared" ca="1" si="1121"/>
        <v>#N/A</v>
      </c>
      <c r="C5919" t="str">
        <f t="shared" si="1123"/>
        <v>SMPL-74-DT-GRP</v>
      </c>
      <c r="D5919" t="s">
        <v>6605</v>
      </c>
      <c r="E5919">
        <f t="shared" ca="1" si="1124"/>
        <v>0</v>
      </c>
      <c r="H5919">
        <f t="shared" ca="1" si="1125"/>
        <v>0</v>
      </c>
      <c r="I5919">
        <f t="shared" ca="1" si="1118"/>
        <v>0</v>
      </c>
      <c r="J5919">
        <f t="shared" ca="1" si="1119"/>
        <v>0</v>
      </c>
      <c r="K5919">
        <f t="shared" ca="1" si="1122"/>
        <v>0</v>
      </c>
      <c r="L5919">
        <f t="shared" ca="1" si="1126"/>
        <v>0</v>
      </c>
      <c r="M5919">
        <f t="shared" ca="1" si="1127"/>
        <v>0</v>
      </c>
      <c r="O5919" t="e">
        <f t="shared" ca="1" si="1128"/>
        <v>#N/A</v>
      </c>
      <c r="P5919" t="e">
        <f t="shared" ca="1" si="1129"/>
        <v>#N/A</v>
      </c>
    </row>
    <row r="5920" spans="1:16">
      <c r="A5920" t="str">
        <f t="shared" si="1120"/>
        <v>11</v>
      </c>
      <c r="B5920" t="e">
        <f t="shared" ca="1" si="1121"/>
        <v>#N/A</v>
      </c>
      <c r="C5920" t="str">
        <f t="shared" si="1123"/>
        <v>SMPL-74-DT-GRP</v>
      </c>
      <c r="D5920" t="s">
        <v>6606</v>
      </c>
      <c r="E5920">
        <f t="shared" ca="1" si="1124"/>
        <v>0</v>
      </c>
      <c r="H5920">
        <f t="shared" ca="1" si="1125"/>
        <v>0</v>
      </c>
      <c r="I5920">
        <f t="shared" ca="1" si="1118"/>
        <v>0</v>
      </c>
      <c r="J5920">
        <f t="shared" ca="1" si="1119"/>
        <v>0</v>
      </c>
      <c r="K5920">
        <f t="shared" ca="1" si="1122"/>
        <v>0</v>
      </c>
      <c r="L5920">
        <f t="shared" ca="1" si="1126"/>
        <v>0</v>
      </c>
      <c r="M5920">
        <f t="shared" ca="1" si="1127"/>
        <v>0</v>
      </c>
      <c r="O5920" t="e">
        <f t="shared" ca="1" si="1128"/>
        <v>#N/A</v>
      </c>
      <c r="P5920" t="e">
        <f t="shared" ca="1" si="1129"/>
        <v>#N/A</v>
      </c>
    </row>
    <row r="5921" spans="1:16">
      <c r="A5921" t="str">
        <f t="shared" si="1120"/>
        <v>12</v>
      </c>
      <c r="B5921" t="e">
        <f t="shared" ca="1" si="1121"/>
        <v>#N/A</v>
      </c>
      <c r="C5921" t="str">
        <f t="shared" si="1123"/>
        <v>SMPL-74-DT-GRP</v>
      </c>
      <c r="D5921" t="s">
        <v>6607</v>
      </c>
      <c r="E5921">
        <f t="shared" ca="1" si="1124"/>
        <v>0</v>
      </c>
      <c r="H5921">
        <f t="shared" ca="1" si="1125"/>
        <v>0</v>
      </c>
      <c r="I5921">
        <f t="shared" ca="1" si="1118"/>
        <v>0</v>
      </c>
      <c r="J5921">
        <f t="shared" ca="1" si="1119"/>
        <v>0</v>
      </c>
      <c r="K5921">
        <f t="shared" ca="1" si="1122"/>
        <v>0</v>
      </c>
      <c r="L5921">
        <f t="shared" ca="1" si="1126"/>
        <v>0</v>
      </c>
      <c r="M5921">
        <f t="shared" ca="1" si="1127"/>
        <v>0</v>
      </c>
      <c r="O5921" t="e">
        <f t="shared" ca="1" si="1128"/>
        <v>#N/A</v>
      </c>
      <c r="P5921" t="e">
        <f t="shared" ca="1" si="1129"/>
        <v>#N/A</v>
      </c>
    </row>
    <row r="5922" spans="1:16">
      <c r="A5922" t="str">
        <f t="shared" si="1120"/>
        <v>13</v>
      </c>
      <c r="B5922" t="e">
        <f t="shared" ca="1" si="1121"/>
        <v>#N/A</v>
      </c>
      <c r="C5922" t="str">
        <f t="shared" si="1123"/>
        <v>SMPL-74-DT-GRP</v>
      </c>
      <c r="D5922" t="s">
        <v>6608</v>
      </c>
      <c r="E5922">
        <f t="shared" ca="1" si="1124"/>
        <v>0</v>
      </c>
      <c r="H5922">
        <f t="shared" ca="1" si="1125"/>
        <v>0</v>
      </c>
      <c r="I5922">
        <f t="shared" ca="1" si="1118"/>
        <v>0</v>
      </c>
      <c r="J5922">
        <f t="shared" ca="1" si="1119"/>
        <v>0</v>
      </c>
      <c r="K5922">
        <f t="shared" ca="1" si="1122"/>
        <v>0</v>
      </c>
      <c r="L5922">
        <f t="shared" ca="1" si="1126"/>
        <v>0</v>
      </c>
      <c r="M5922">
        <f t="shared" ca="1" si="1127"/>
        <v>0</v>
      </c>
      <c r="O5922" t="e">
        <f t="shared" ca="1" si="1128"/>
        <v>#N/A</v>
      </c>
      <c r="P5922" t="e">
        <f t="shared" ca="1" si="1129"/>
        <v>#N/A</v>
      </c>
    </row>
    <row r="5923" spans="1:16">
      <c r="A5923" t="str">
        <f t="shared" si="1120"/>
        <v>15</v>
      </c>
      <c r="B5923" t="e">
        <f t="shared" ca="1" si="1121"/>
        <v>#N/A</v>
      </c>
      <c r="C5923" t="str">
        <f t="shared" si="1123"/>
        <v>SMPL-74-DT-GRP</v>
      </c>
      <c r="D5923" t="s">
        <v>6609</v>
      </c>
      <c r="E5923">
        <f t="shared" ca="1" si="1124"/>
        <v>0</v>
      </c>
      <c r="H5923">
        <f t="shared" ca="1" si="1125"/>
        <v>0</v>
      </c>
      <c r="I5923">
        <f t="shared" ca="1" si="1118"/>
        <v>0</v>
      </c>
      <c r="J5923">
        <f t="shared" ca="1" si="1119"/>
        <v>0</v>
      </c>
      <c r="K5923">
        <f t="shared" ca="1" si="1122"/>
        <v>0</v>
      </c>
      <c r="L5923">
        <f t="shared" ca="1" si="1126"/>
        <v>0</v>
      </c>
      <c r="M5923">
        <f t="shared" ca="1" si="1127"/>
        <v>0</v>
      </c>
      <c r="O5923" t="e">
        <f t="shared" ca="1" si="1128"/>
        <v>#N/A</v>
      </c>
      <c r="P5923" t="e">
        <f t="shared" ca="1" si="1129"/>
        <v>#N/A</v>
      </c>
    </row>
    <row r="5924" spans="1:16">
      <c r="A5924" t="str">
        <f t="shared" si="1120"/>
        <v>19</v>
      </c>
      <c r="B5924" t="e">
        <f t="shared" ca="1" si="1121"/>
        <v>#N/A</v>
      </c>
      <c r="C5924" t="str">
        <f t="shared" si="1123"/>
        <v>SMPL-74-DT-GRP</v>
      </c>
      <c r="D5924" t="s">
        <v>7457</v>
      </c>
      <c r="E5924">
        <f t="shared" ca="1" si="1124"/>
        <v>0</v>
      </c>
      <c r="H5924">
        <f t="shared" ca="1" si="1125"/>
        <v>0</v>
      </c>
      <c r="I5924">
        <f t="shared" ca="1" si="1118"/>
        <v>0</v>
      </c>
      <c r="J5924">
        <f t="shared" ca="1" si="1119"/>
        <v>0</v>
      </c>
      <c r="K5924">
        <f t="shared" ca="1" si="1122"/>
        <v>0</v>
      </c>
      <c r="L5924">
        <f t="shared" ca="1" si="1126"/>
        <v>0</v>
      </c>
      <c r="M5924">
        <f t="shared" ca="1" si="1127"/>
        <v>0</v>
      </c>
      <c r="O5924" t="e">
        <f t="shared" ca="1" si="1128"/>
        <v>#N/A</v>
      </c>
      <c r="P5924" t="e">
        <f t="shared" ca="1" si="1129"/>
        <v>#N/A</v>
      </c>
    </row>
    <row r="5925" spans="1:16">
      <c r="A5925" t="str">
        <f t="shared" si="1120"/>
        <v>34</v>
      </c>
      <c r="B5925" t="e">
        <f t="shared" ca="1" si="1121"/>
        <v>#N/A</v>
      </c>
      <c r="C5925" t="str">
        <f t="shared" si="1123"/>
        <v>SMPL-74-DT-GRP</v>
      </c>
      <c r="D5925" t="s">
        <v>7458</v>
      </c>
      <c r="E5925">
        <f t="shared" ca="1" si="1124"/>
        <v>0</v>
      </c>
      <c r="H5925">
        <f t="shared" ca="1" si="1125"/>
        <v>0</v>
      </c>
      <c r="I5925">
        <f t="shared" ca="1" si="1118"/>
        <v>0</v>
      </c>
      <c r="J5925">
        <f t="shared" ca="1" si="1119"/>
        <v>0</v>
      </c>
      <c r="K5925">
        <f t="shared" ca="1" si="1122"/>
        <v>0</v>
      </c>
      <c r="L5925">
        <f t="shared" ca="1" si="1126"/>
        <v>0</v>
      </c>
      <c r="M5925">
        <f t="shared" ca="1" si="1127"/>
        <v>0</v>
      </c>
      <c r="O5925" t="e">
        <f t="shared" ca="1" si="1128"/>
        <v>#N/A</v>
      </c>
      <c r="P5925" t="e">
        <f t="shared" ca="1" si="1129"/>
        <v>#N/A</v>
      </c>
    </row>
    <row r="5926" spans="1:16">
      <c r="A5926" t="str">
        <f t="shared" si="1120"/>
        <v>35</v>
      </c>
      <c r="B5926" t="e">
        <f t="shared" ca="1" si="1121"/>
        <v>#N/A</v>
      </c>
      <c r="C5926" t="str">
        <f t="shared" si="1123"/>
        <v>SMPL-74-DT-GRP</v>
      </c>
      <c r="D5926" t="s">
        <v>7459</v>
      </c>
      <c r="E5926">
        <f t="shared" ca="1" si="1124"/>
        <v>0</v>
      </c>
      <c r="H5926">
        <f t="shared" ca="1" si="1125"/>
        <v>0</v>
      </c>
      <c r="I5926">
        <f t="shared" ca="1" si="1118"/>
        <v>0</v>
      </c>
      <c r="J5926">
        <f t="shared" ca="1" si="1119"/>
        <v>0</v>
      </c>
      <c r="K5926">
        <f t="shared" ca="1" si="1122"/>
        <v>0</v>
      </c>
      <c r="L5926">
        <f t="shared" ca="1" si="1126"/>
        <v>0</v>
      </c>
      <c r="M5926">
        <f t="shared" ca="1" si="1127"/>
        <v>0</v>
      </c>
      <c r="O5926" t="e">
        <f t="shared" ca="1" si="1128"/>
        <v>#N/A</v>
      </c>
      <c r="P5926" t="e">
        <f t="shared" ca="1" si="1129"/>
        <v>#N/A</v>
      </c>
    </row>
    <row r="5927" spans="1:16">
      <c r="A5927" t="str">
        <f t="shared" si="1120"/>
        <v>36</v>
      </c>
      <c r="B5927" t="e">
        <f t="shared" ca="1" si="1121"/>
        <v>#N/A</v>
      </c>
      <c r="C5927" t="str">
        <f t="shared" si="1123"/>
        <v>SMPL-74-DT-GRP</v>
      </c>
      <c r="D5927" t="s">
        <v>7460</v>
      </c>
      <c r="E5927">
        <f t="shared" ca="1" si="1124"/>
        <v>0</v>
      </c>
      <c r="H5927">
        <f t="shared" ca="1" si="1125"/>
        <v>0</v>
      </c>
      <c r="I5927">
        <f t="shared" ca="1" si="1118"/>
        <v>0</v>
      </c>
      <c r="J5927">
        <f t="shared" ca="1" si="1119"/>
        <v>0</v>
      </c>
      <c r="K5927">
        <f t="shared" ca="1" si="1122"/>
        <v>0</v>
      </c>
      <c r="L5927">
        <f t="shared" ca="1" si="1126"/>
        <v>0</v>
      </c>
      <c r="M5927">
        <f t="shared" ca="1" si="1127"/>
        <v>0</v>
      </c>
      <c r="O5927" t="e">
        <f t="shared" ca="1" si="1128"/>
        <v>#N/A</v>
      </c>
      <c r="P5927" t="e">
        <f t="shared" ca="1" si="1129"/>
        <v>#N/A</v>
      </c>
    </row>
    <row r="5928" spans="1:16">
      <c r="A5928" t="str">
        <f t="shared" si="1120"/>
        <v>01</v>
      </c>
      <c r="B5928" t="e">
        <f t="shared" ca="1" si="1121"/>
        <v>#N/A</v>
      </c>
      <c r="C5928" t="str">
        <f t="shared" si="1123"/>
        <v>SMPL-76-DT-GRP</v>
      </c>
      <c r="D5928" t="s">
        <v>6610</v>
      </c>
      <c r="E5928">
        <f t="shared" ca="1" si="1124"/>
        <v>0</v>
      </c>
      <c r="H5928">
        <f t="shared" ca="1" si="1125"/>
        <v>0</v>
      </c>
      <c r="I5928">
        <f t="shared" ca="1" si="1118"/>
        <v>0</v>
      </c>
      <c r="J5928">
        <f t="shared" ca="1" si="1119"/>
        <v>0</v>
      </c>
      <c r="K5928">
        <f t="shared" ca="1" si="1122"/>
        <v>0</v>
      </c>
      <c r="L5928">
        <f t="shared" ca="1" si="1126"/>
        <v>0</v>
      </c>
      <c r="M5928">
        <f t="shared" ca="1" si="1127"/>
        <v>0</v>
      </c>
      <c r="O5928" t="e">
        <f t="shared" ca="1" si="1128"/>
        <v>#N/A</v>
      </c>
      <c r="P5928" t="e">
        <f t="shared" ca="1" si="1129"/>
        <v>#N/A</v>
      </c>
    </row>
    <row r="5929" spans="1:16">
      <c r="A5929" t="str">
        <f t="shared" si="1120"/>
        <v>02</v>
      </c>
      <c r="B5929" t="e">
        <f t="shared" ca="1" si="1121"/>
        <v>#N/A</v>
      </c>
      <c r="C5929" t="str">
        <f t="shared" si="1123"/>
        <v>SMPL-76-DT-GRP</v>
      </c>
      <c r="D5929" t="s">
        <v>6611</v>
      </c>
      <c r="E5929">
        <f t="shared" ca="1" si="1124"/>
        <v>0</v>
      </c>
      <c r="H5929">
        <f t="shared" ca="1" si="1125"/>
        <v>0</v>
      </c>
      <c r="I5929">
        <f t="shared" ca="1" si="1118"/>
        <v>0</v>
      </c>
      <c r="J5929">
        <f t="shared" ca="1" si="1119"/>
        <v>0</v>
      </c>
      <c r="K5929">
        <f t="shared" ca="1" si="1122"/>
        <v>0</v>
      </c>
      <c r="L5929">
        <f t="shared" ca="1" si="1126"/>
        <v>0</v>
      </c>
      <c r="M5929">
        <f t="shared" ca="1" si="1127"/>
        <v>0</v>
      </c>
      <c r="O5929" t="e">
        <f t="shared" ca="1" si="1128"/>
        <v>#N/A</v>
      </c>
      <c r="P5929" t="e">
        <f t="shared" ca="1" si="1129"/>
        <v>#N/A</v>
      </c>
    </row>
    <row r="5930" spans="1:16">
      <c r="A5930" t="str">
        <f t="shared" si="1120"/>
        <v>03</v>
      </c>
      <c r="B5930" t="e">
        <f t="shared" ca="1" si="1121"/>
        <v>#N/A</v>
      </c>
      <c r="C5930" t="str">
        <f t="shared" si="1123"/>
        <v>SMPL-76-DT-GRP</v>
      </c>
      <c r="D5930" t="s">
        <v>6612</v>
      </c>
      <c r="E5930">
        <f t="shared" ca="1" si="1124"/>
        <v>0</v>
      </c>
      <c r="H5930">
        <f t="shared" ca="1" si="1125"/>
        <v>0</v>
      </c>
      <c r="I5930">
        <f t="shared" ca="1" si="1118"/>
        <v>0</v>
      </c>
      <c r="J5930">
        <f t="shared" ca="1" si="1119"/>
        <v>0</v>
      </c>
      <c r="K5930">
        <f t="shared" ca="1" si="1122"/>
        <v>0</v>
      </c>
      <c r="L5930">
        <f t="shared" ca="1" si="1126"/>
        <v>0</v>
      </c>
      <c r="M5930">
        <f t="shared" ca="1" si="1127"/>
        <v>0</v>
      </c>
      <c r="O5930" t="e">
        <f t="shared" ca="1" si="1128"/>
        <v>#N/A</v>
      </c>
      <c r="P5930" t="e">
        <f t="shared" ca="1" si="1129"/>
        <v>#N/A</v>
      </c>
    </row>
    <row r="5931" spans="1:16">
      <c r="A5931" t="str">
        <f t="shared" si="1120"/>
        <v>04</v>
      </c>
      <c r="B5931" t="e">
        <f t="shared" ca="1" si="1121"/>
        <v>#N/A</v>
      </c>
      <c r="C5931" t="str">
        <f t="shared" si="1123"/>
        <v>SMPL-76-DT-GRP</v>
      </c>
      <c r="D5931" t="s">
        <v>6613</v>
      </c>
      <c r="E5931">
        <f t="shared" ca="1" si="1124"/>
        <v>0</v>
      </c>
      <c r="H5931">
        <f t="shared" ca="1" si="1125"/>
        <v>0</v>
      </c>
      <c r="I5931">
        <f t="shared" ca="1" si="1118"/>
        <v>0</v>
      </c>
      <c r="J5931">
        <f t="shared" ca="1" si="1119"/>
        <v>0</v>
      </c>
      <c r="K5931">
        <f t="shared" ca="1" si="1122"/>
        <v>0</v>
      </c>
      <c r="L5931">
        <f t="shared" ca="1" si="1126"/>
        <v>0</v>
      </c>
      <c r="M5931">
        <f t="shared" ca="1" si="1127"/>
        <v>0</v>
      </c>
      <c r="O5931" t="e">
        <f t="shared" ca="1" si="1128"/>
        <v>#N/A</v>
      </c>
      <c r="P5931" t="e">
        <f t="shared" ca="1" si="1129"/>
        <v>#N/A</v>
      </c>
    </row>
    <row r="5932" spans="1:16">
      <c r="A5932" t="str">
        <f t="shared" si="1120"/>
        <v>05</v>
      </c>
      <c r="B5932" t="e">
        <f t="shared" ca="1" si="1121"/>
        <v>#N/A</v>
      </c>
      <c r="C5932" t="str">
        <f t="shared" si="1123"/>
        <v>SMPL-76-DT-GRP</v>
      </c>
      <c r="D5932" t="s">
        <v>6614</v>
      </c>
      <c r="E5932">
        <f t="shared" ca="1" si="1124"/>
        <v>0</v>
      </c>
      <c r="H5932">
        <f t="shared" ca="1" si="1125"/>
        <v>0</v>
      </c>
      <c r="I5932">
        <f t="shared" ca="1" si="1118"/>
        <v>0</v>
      </c>
      <c r="J5932">
        <f t="shared" ca="1" si="1119"/>
        <v>0</v>
      </c>
      <c r="K5932">
        <f t="shared" ca="1" si="1122"/>
        <v>0</v>
      </c>
      <c r="L5932">
        <f t="shared" ca="1" si="1126"/>
        <v>0</v>
      </c>
      <c r="M5932">
        <f t="shared" ca="1" si="1127"/>
        <v>0</v>
      </c>
      <c r="O5932" t="e">
        <f t="shared" ca="1" si="1128"/>
        <v>#N/A</v>
      </c>
      <c r="P5932" t="e">
        <f t="shared" ca="1" si="1129"/>
        <v>#N/A</v>
      </c>
    </row>
    <row r="5933" spans="1:16">
      <c r="A5933" t="str">
        <f t="shared" si="1120"/>
        <v>06</v>
      </c>
      <c r="B5933" t="e">
        <f t="shared" ca="1" si="1121"/>
        <v>#N/A</v>
      </c>
      <c r="C5933" t="str">
        <f t="shared" si="1123"/>
        <v>SMPL-76-DT-GRP</v>
      </c>
      <c r="D5933" t="s">
        <v>6615</v>
      </c>
      <c r="E5933">
        <f t="shared" ca="1" si="1124"/>
        <v>0</v>
      </c>
      <c r="H5933">
        <f t="shared" ca="1" si="1125"/>
        <v>0</v>
      </c>
      <c r="I5933">
        <f t="shared" ca="1" si="1118"/>
        <v>0</v>
      </c>
      <c r="J5933">
        <f t="shared" ca="1" si="1119"/>
        <v>0</v>
      </c>
      <c r="K5933">
        <f t="shared" ca="1" si="1122"/>
        <v>0</v>
      </c>
      <c r="L5933">
        <f t="shared" ca="1" si="1126"/>
        <v>0</v>
      </c>
      <c r="M5933">
        <f t="shared" ca="1" si="1127"/>
        <v>0</v>
      </c>
      <c r="O5933" t="e">
        <f t="shared" ca="1" si="1128"/>
        <v>#N/A</v>
      </c>
      <c r="P5933" t="e">
        <f t="shared" ca="1" si="1129"/>
        <v>#N/A</v>
      </c>
    </row>
    <row r="5934" spans="1:16">
      <c r="A5934" t="str">
        <f t="shared" si="1120"/>
        <v>07</v>
      </c>
      <c r="B5934" t="e">
        <f t="shared" ca="1" si="1121"/>
        <v>#N/A</v>
      </c>
      <c r="C5934" t="str">
        <f t="shared" si="1123"/>
        <v>SMPL-76-DT-GRP</v>
      </c>
      <c r="D5934" t="s">
        <v>6616</v>
      </c>
      <c r="E5934">
        <f t="shared" ca="1" si="1124"/>
        <v>0</v>
      </c>
      <c r="H5934">
        <f t="shared" ca="1" si="1125"/>
        <v>0</v>
      </c>
      <c r="I5934">
        <f t="shared" ca="1" si="1118"/>
        <v>0</v>
      </c>
      <c r="J5934">
        <f t="shared" ca="1" si="1119"/>
        <v>0</v>
      </c>
      <c r="K5934">
        <f t="shared" ca="1" si="1122"/>
        <v>0</v>
      </c>
      <c r="L5934">
        <f t="shared" ca="1" si="1126"/>
        <v>0</v>
      </c>
      <c r="M5934">
        <f t="shared" ca="1" si="1127"/>
        <v>0</v>
      </c>
      <c r="O5934" t="e">
        <f t="shared" ca="1" si="1128"/>
        <v>#N/A</v>
      </c>
      <c r="P5934" t="e">
        <f t="shared" ca="1" si="1129"/>
        <v>#N/A</v>
      </c>
    </row>
    <row r="5935" spans="1:16">
      <c r="A5935" t="str">
        <f t="shared" si="1120"/>
        <v>08</v>
      </c>
      <c r="B5935" t="e">
        <f t="shared" ca="1" si="1121"/>
        <v>#N/A</v>
      </c>
      <c r="C5935" t="str">
        <f t="shared" si="1123"/>
        <v>SMPL-76-DT-GRP</v>
      </c>
      <c r="D5935" t="s">
        <v>6617</v>
      </c>
      <c r="E5935">
        <f t="shared" ca="1" si="1124"/>
        <v>0</v>
      </c>
      <c r="H5935">
        <f t="shared" ca="1" si="1125"/>
        <v>0</v>
      </c>
      <c r="I5935">
        <f t="shared" ca="1" si="1118"/>
        <v>0</v>
      </c>
      <c r="J5935">
        <f t="shared" ca="1" si="1119"/>
        <v>0</v>
      </c>
      <c r="K5935">
        <f t="shared" ca="1" si="1122"/>
        <v>0</v>
      </c>
      <c r="L5935">
        <f t="shared" ca="1" si="1126"/>
        <v>0</v>
      </c>
      <c r="M5935">
        <f t="shared" ca="1" si="1127"/>
        <v>0</v>
      </c>
      <c r="O5935" t="e">
        <f t="shared" ca="1" si="1128"/>
        <v>#N/A</v>
      </c>
      <c r="P5935" t="e">
        <f t="shared" ca="1" si="1129"/>
        <v>#N/A</v>
      </c>
    </row>
    <row r="5936" spans="1:16">
      <c r="A5936" t="str">
        <f t="shared" si="1120"/>
        <v>09</v>
      </c>
      <c r="B5936" t="e">
        <f t="shared" ca="1" si="1121"/>
        <v>#N/A</v>
      </c>
      <c r="C5936" t="str">
        <f t="shared" si="1123"/>
        <v>SMPL-76-DT-GRP</v>
      </c>
      <c r="D5936" t="s">
        <v>6618</v>
      </c>
      <c r="E5936">
        <f t="shared" ca="1" si="1124"/>
        <v>0</v>
      </c>
      <c r="H5936">
        <f t="shared" ca="1" si="1125"/>
        <v>0</v>
      </c>
      <c r="I5936">
        <f t="shared" ref="I5936:I5999" ca="1" si="1130">IF(IFERROR(VLOOKUP(C5936,INDIRECT($G$7&amp;"D:D"),1,FALSE),0)&lt;&gt;0,I$13,0)</f>
        <v>0</v>
      </c>
      <c r="J5936">
        <f t="shared" ref="J5936:J5999" ca="1" si="1131">IF(IFERROR(VLOOKUP(C5936,INDIRECT($G$8&amp;"D:D"),1,FALSE),0)&lt;&gt;0,J$13,0)</f>
        <v>0</v>
      </c>
      <c r="K5936">
        <f t="shared" ca="1" si="1122"/>
        <v>0</v>
      </c>
      <c r="L5936">
        <f t="shared" ca="1" si="1126"/>
        <v>0</v>
      </c>
      <c r="M5936">
        <f t="shared" ca="1" si="1127"/>
        <v>0</v>
      </c>
      <c r="O5936" t="e">
        <f t="shared" ca="1" si="1128"/>
        <v>#N/A</v>
      </c>
      <c r="P5936" t="e">
        <f t="shared" ca="1" si="1129"/>
        <v>#N/A</v>
      </c>
    </row>
    <row r="5937" spans="1:16">
      <c r="A5937" t="str">
        <f t="shared" si="1120"/>
        <v>10</v>
      </c>
      <c r="B5937" t="e">
        <f t="shared" ca="1" si="1121"/>
        <v>#N/A</v>
      </c>
      <c r="C5937" t="str">
        <f t="shared" si="1123"/>
        <v>SMPL-76-DT-GRP</v>
      </c>
      <c r="D5937" t="s">
        <v>6619</v>
      </c>
      <c r="E5937">
        <f t="shared" ca="1" si="1124"/>
        <v>0</v>
      </c>
      <c r="H5937">
        <f t="shared" ca="1" si="1125"/>
        <v>0</v>
      </c>
      <c r="I5937">
        <f t="shared" ca="1" si="1130"/>
        <v>0</v>
      </c>
      <c r="J5937">
        <f t="shared" ca="1" si="1131"/>
        <v>0</v>
      </c>
      <c r="K5937">
        <f t="shared" ca="1" si="1122"/>
        <v>0</v>
      </c>
      <c r="L5937">
        <f t="shared" ca="1" si="1126"/>
        <v>0</v>
      </c>
      <c r="M5937">
        <f t="shared" ca="1" si="1127"/>
        <v>0</v>
      </c>
      <c r="O5937" t="e">
        <f t="shared" ca="1" si="1128"/>
        <v>#N/A</v>
      </c>
      <c r="P5937" t="e">
        <f t="shared" ca="1" si="1129"/>
        <v>#N/A</v>
      </c>
    </row>
    <row r="5938" spans="1:16">
      <c r="A5938" t="str">
        <f t="shared" si="1120"/>
        <v>11</v>
      </c>
      <c r="B5938" t="e">
        <f t="shared" ca="1" si="1121"/>
        <v>#N/A</v>
      </c>
      <c r="C5938" t="str">
        <f t="shared" si="1123"/>
        <v>SMPL-76-DT-GRP</v>
      </c>
      <c r="D5938" t="s">
        <v>6620</v>
      </c>
      <c r="E5938">
        <f t="shared" ca="1" si="1124"/>
        <v>0</v>
      </c>
      <c r="H5938">
        <f t="shared" ca="1" si="1125"/>
        <v>0</v>
      </c>
      <c r="I5938">
        <f t="shared" ca="1" si="1130"/>
        <v>0</v>
      </c>
      <c r="J5938">
        <f t="shared" ca="1" si="1131"/>
        <v>0</v>
      </c>
      <c r="K5938">
        <f t="shared" ca="1" si="1122"/>
        <v>0</v>
      </c>
      <c r="L5938">
        <f t="shared" ca="1" si="1126"/>
        <v>0</v>
      </c>
      <c r="M5938">
        <f t="shared" ca="1" si="1127"/>
        <v>0</v>
      </c>
      <c r="O5938" t="e">
        <f t="shared" ca="1" si="1128"/>
        <v>#N/A</v>
      </c>
      <c r="P5938" t="e">
        <f t="shared" ca="1" si="1129"/>
        <v>#N/A</v>
      </c>
    </row>
    <row r="5939" spans="1:16">
      <c r="A5939" t="str">
        <f t="shared" si="1120"/>
        <v>12</v>
      </c>
      <c r="B5939" t="e">
        <f t="shared" ca="1" si="1121"/>
        <v>#N/A</v>
      </c>
      <c r="C5939" t="str">
        <f t="shared" si="1123"/>
        <v>SMPL-76-DT-GRP</v>
      </c>
      <c r="D5939" t="s">
        <v>6621</v>
      </c>
      <c r="E5939">
        <f t="shared" ca="1" si="1124"/>
        <v>0</v>
      </c>
      <c r="H5939">
        <f t="shared" ca="1" si="1125"/>
        <v>0</v>
      </c>
      <c r="I5939">
        <f t="shared" ca="1" si="1130"/>
        <v>0</v>
      </c>
      <c r="J5939">
        <f t="shared" ca="1" si="1131"/>
        <v>0</v>
      </c>
      <c r="K5939">
        <f t="shared" ca="1" si="1122"/>
        <v>0</v>
      </c>
      <c r="L5939">
        <f t="shared" ca="1" si="1126"/>
        <v>0</v>
      </c>
      <c r="M5939">
        <f t="shared" ca="1" si="1127"/>
        <v>0</v>
      </c>
      <c r="O5939" t="e">
        <f t="shared" ca="1" si="1128"/>
        <v>#N/A</v>
      </c>
      <c r="P5939" t="e">
        <f t="shared" ca="1" si="1129"/>
        <v>#N/A</v>
      </c>
    </row>
    <row r="5940" spans="1:16">
      <c r="A5940" t="str">
        <f t="shared" si="1120"/>
        <v>13</v>
      </c>
      <c r="B5940" t="e">
        <f t="shared" ca="1" si="1121"/>
        <v>#N/A</v>
      </c>
      <c r="C5940" t="str">
        <f t="shared" si="1123"/>
        <v>SMPL-76-DT-GRP</v>
      </c>
      <c r="D5940" t="s">
        <v>6622</v>
      </c>
      <c r="E5940">
        <f t="shared" ca="1" si="1124"/>
        <v>0</v>
      </c>
      <c r="H5940">
        <f t="shared" ca="1" si="1125"/>
        <v>0</v>
      </c>
      <c r="I5940">
        <f t="shared" ca="1" si="1130"/>
        <v>0</v>
      </c>
      <c r="J5940">
        <f t="shared" ca="1" si="1131"/>
        <v>0</v>
      </c>
      <c r="K5940">
        <f t="shared" ca="1" si="1122"/>
        <v>0</v>
      </c>
      <c r="L5940">
        <f t="shared" ca="1" si="1126"/>
        <v>0</v>
      </c>
      <c r="M5940">
        <f t="shared" ca="1" si="1127"/>
        <v>0</v>
      </c>
      <c r="O5940" t="e">
        <f t="shared" ca="1" si="1128"/>
        <v>#N/A</v>
      </c>
      <c r="P5940" t="e">
        <f t="shared" ca="1" si="1129"/>
        <v>#N/A</v>
      </c>
    </row>
    <row r="5941" spans="1:16">
      <c r="A5941" t="str">
        <f t="shared" si="1120"/>
        <v>15</v>
      </c>
      <c r="B5941" t="e">
        <f t="shared" ca="1" si="1121"/>
        <v>#N/A</v>
      </c>
      <c r="C5941" t="str">
        <f t="shared" si="1123"/>
        <v>SMPL-76-DT-GRP</v>
      </c>
      <c r="D5941" t="s">
        <v>6623</v>
      </c>
      <c r="E5941">
        <f t="shared" ca="1" si="1124"/>
        <v>0</v>
      </c>
      <c r="H5941">
        <f t="shared" ca="1" si="1125"/>
        <v>0</v>
      </c>
      <c r="I5941">
        <f t="shared" ca="1" si="1130"/>
        <v>0</v>
      </c>
      <c r="J5941">
        <f t="shared" ca="1" si="1131"/>
        <v>0</v>
      </c>
      <c r="K5941">
        <f t="shared" ca="1" si="1122"/>
        <v>0</v>
      </c>
      <c r="L5941">
        <f t="shared" ca="1" si="1126"/>
        <v>0</v>
      </c>
      <c r="M5941">
        <f t="shared" ca="1" si="1127"/>
        <v>0</v>
      </c>
      <c r="O5941" t="e">
        <f t="shared" ca="1" si="1128"/>
        <v>#N/A</v>
      </c>
      <c r="P5941" t="e">
        <f t="shared" ca="1" si="1129"/>
        <v>#N/A</v>
      </c>
    </row>
    <row r="5942" spans="1:16">
      <c r="A5942" t="str">
        <f t="shared" si="1120"/>
        <v>19</v>
      </c>
      <c r="B5942" t="e">
        <f t="shared" ca="1" si="1121"/>
        <v>#N/A</v>
      </c>
      <c r="C5942" t="str">
        <f t="shared" si="1123"/>
        <v>SMPL-76-DT-GRP</v>
      </c>
      <c r="D5942" t="s">
        <v>7461</v>
      </c>
      <c r="E5942">
        <f t="shared" ca="1" si="1124"/>
        <v>0</v>
      </c>
      <c r="H5942">
        <f t="shared" ca="1" si="1125"/>
        <v>0</v>
      </c>
      <c r="I5942">
        <f t="shared" ca="1" si="1130"/>
        <v>0</v>
      </c>
      <c r="J5942">
        <f t="shared" ca="1" si="1131"/>
        <v>0</v>
      </c>
      <c r="K5942">
        <f t="shared" ca="1" si="1122"/>
        <v>0</v>
      </c>
      <c r="L5942">
        <f t="shared" ca="1" si="1126"/>
        <v>0</v>
      </c>
      <c r="M5942">
        <f t="shared" ca="1" si="1127"/>
        <v>0</v>
      </c>
      <c r="O5942" t="e">
        <f t="shared" ca="1" si="1128"/>
        <v>#N/A</v>
      </c>
      <c r="P5942" t="e">
        <f t="shared" ca="1" si="1129"/>
        <v>#N/A</v>
      </c>
    </row>
    <row r="5943" spans="1:16">
      <c r="A5943" t="str">
        <f t="shared" si="1120"/>
        <v>34</v>
      </c>
      <c r="B5943" t="e">
        <f t="shared" ca="1" si="1121"/>
        <v>#N/A</v>
      </c>
      <c r="C5943" t="str">
        <f t="shared" si="1123"/>
        <v>SMPL-76-DT-GRP</v>
      </c>
      <c r="D5943" t="s">
        <v>7462</v>
      </c>
      <c r="E5943">
        <f t="shared" ca="1" si="1124"/>
        <v>0</v>
      </c>
      <c r="H5943">
        <f t="shared" ca="1" si="1125"/>
        <v>0</v>
      </c>
      <c r="I5943">
        <f t="shared" ca="1" si="1130"/>
        <v>0</v>
      </c>
      <c r="J5943">
        <f t="shared" ca="1" si="1131"/>
        <v>0</v>
      </c>
      <c r="K5943">
        <f t="shared" ca="1" si="1122"/>
        <v>0</v>
      </c>
      <c r="L5943">
        <f t="shared" ca="1" si="1126"/>
        <v>0</v>
      </c>
      <c r="M5943">
        <f t="shared" ca="1" si="1127"/>
        <v>0</v>
      </c>
      <c r="O5943" t="e">
        <f t="shared" ca="1" si="1128"/>
        <v>#N/A</v>
      </c>
      <c r="P5943" t="e">
        <f t="shared" ca="1" si="1129"/>
        <v>#N/A</v>
      </c>
    </row>
    <row r="5944" spans="1:16">
      <c r="A5944" t="str">
        <f t="shared" si="1120"/>
        <v>35</v>
      </c>
      <c r="B5944" t="e">
        <f t="shared" ca="1" si="1121"/>
        <v>#N/A</v>
      </c>
      <c r="C5944" t="str">
        <f t="shared" si="1123"/>
        <v>SMPL-76-DT-GRP</v>
      </c>
      <c r="D5944" t="s">
        <v>7463</v>
      </c>
      <c r="E5944">
        <f t="shared" ca="1" si="1124"/>
        <v>0</v>
      </c>
      <c r="H5944">
        <f t="shared" ca="1" si="1125"/>
        <v>0</v>
      </c>
      <c r="I5944">
        <f t="shared" ca="1" si="1130"/>
        <v>0</v>
      </c>
      <c r="J5944">
        <f t="shared" ca="1" si="1131"/>
        <v>0</v>
      </c>
      <c r="K5944">
        <f t="shared" ca="1" si="1122"/>
        <v>0</v>
      </c>
      <c r="L5944">
        <f t="shared" ca="1" si="1126"/>
        <v>0</v>
      </c>
      <c r="M5944">
        <f t="shared" ca="1" si="1127"/>
        <v>0</v>
      </c>
      <c r="O5944" t="e">
        <f t="shared" ca="1" si="1128"/>
        <v>#N/A</v>
      </c>
      <c r="P5944" t="e">
        <f t="shared" ca="1" si="1129"/>
        <v>#N/A</v>
      </c>
    </row>
    <row r="5945" spans="1:16">
      <c r="A5945" t="str">
        <f t="shared" si="1120"/>
        <v>36</v>
      </c>
      <c r="B5945" t="e">
        <f t="shared" ca="1" si="1121"/>
        <v>#N/A</v>
      </c>
      <c r="C5945" t="str">
        <f t="shared" si="1123"/>
        <v>SMPL-76-DT-GRP</v>
      </c>
      <c r="D5945" t="s">
        <v>7464</v>
      </c>
      <c r="E5945">
        <f t="shared" ca="1" si="1124"/>
        <v>0</v>
      </c>
      <c r="H5945">
        <f t="shared" ca="1" si="1125"/>
        <v>0</v>
      </c>
      <c r="I5945">
        <f t="shared" ca="1" si="1130"/>
        <v>0</v>
      </c>
      <c r="J5945">
        <f t="shared" ca="1" si="1131"/>
        <v>0</v>
      </c>
      <c r="K5945">
        <f t="shared" ca="1" si="1122"/>
        <v>0</v>
      </c>
      <c r="L5945">
        <f t="shared" ca="1" si="1126"/>
        <v>0</v>
      </c>
      <c r="M5945">
        <f t="shared" ca="1" si="1127"/>
        <v>0</v>
      </c>
      <c r="O5945" t="e">
        <f t="shared" ca="1" si="1128"/>
        <v>#N/A</v>
      </c>
      <c r="P5945" t="e">
        <f t="shared" ca="1" si="1129"/>
        <v>#N/A</v>
      </c>
    </row>
    <row r="5946" spans="1:16">
      <c r="A5946" t="str">
        <f t="shared" si="1120"/>
        <v>01</v>
      </c>
      <c r="B5946" t="e">
        <f t="shared" ca="1" si="1121"/>
        <v>#N/A</v>
      </c>
      <c r="C5946" t="str">
        <f t="shared" si="1123"/>
        <v>SMPL-77-DT-GRP</v>
      </c>
      <c r="D5946" t="s">
        <v>6624</v>
      </c>
      <c r="E5946">
        <f t="shared" ca="1" si="1124"/>
        <v>0</v>
      </c>
      <c r="H5946">
        <f t="shared" ca="1" si="1125"/>
        <v>0</v>
      </c>
      <c r="I5946">
        <f t="shared" ca="1" si="1130"/>
        <v>0</v>
      </c>
      <c r="J5946">
        <f t="shared" ca="1" si="1131"/>
        <v>0</v>
      </c>
      <c r="K5946">
        <f t="shared" ca="1" si="1122"/>
        <v>0</v>
      </c>
      <c r="L5946">
        <f t="shared" ca="1" si="1126"/>
        <v>0</v>
      </c>
      <c r="M5946">
        <f t="shared" ca="1" si="1127"/>
        <v>0</v>
      </c>
      <c r="O5946" t="e">
        <f t="shared" ca="1" si="1128"/>
        <v>#N/A</v>
      </c>
      <c r="P5946" t="e">
        <f t="shared" ca="1" si="1129"/>
        <v>#N/A</v>
      </c>
    </row>
    <row r="5947" spans="1:16">
      <c r="A5947" t="str">
        <f t="shared" si="1120"/>
        <v>02</v>
      </c>
      <c r="B5947" t="e">
        <f t="shared" ca="1" si="1121"/>
        <v>#N/A</v>
      </c>
      <c r="C5947" t="str">
        <f t="shared" si="1123"/>
        <v>SMPL-77-DT-GRP</v>
      </c>
      <c r="D5947" t="s">
        <v>6625</v>
      </c>
      <c r="E5947">
        <f t="shared" ca="1" si="1124"/>
        <v>0</v>
      </c>
      <c r="H5947">
        <f t="shared" ca="1" si="1125"/>
        <v>0</v>
      </c>
      <c r="I5947">
        <f t="shared" ca="1" si="1130"/>
        <v>0</v>
      </c>
      <c r="J5947">
        <f t="shared" ca="1" si="1131"/>
        <v>0</v>
      </c>
      <c r="K5947">
        <f t="shared" ca="1" si="1122"/>
        <v>0</v>
      </c>
      <c r="L5947">
        <f t="shared" ca="1" si="1126"/>
        <v>0</v>
      </c>
      <c r="M5947">
        <f t="shared" ca="1" si="1127"/>
        <v>0</v>
      </c>
      <c r="O5947" t="e">
        <f t="shared" ca="1" si="1128"/>
        <v>#N/A</v>
      </c>
      <c r="P5947" t="e">
        <f t="shared" ca="1" si="1129"/>
        <v>#N/A</v>
      </c>
    </row>
    <row r="5948" spans="1:16">
      <c r="A5948" t="str">
        <f t="shared" si="1120"/>
        <v>03</v>
      </c>
      <c r="B5948" t="e">
        <f t="shared" ca="1" si="1121"/>
        <v>#N/A</v>
      </c>
      <c r="C5948" t="str">
        <f t="shared" si="1123"/>
        <v>SMPL-77-DT-GRP</v>
      </c>
      <c r="D5948" t="s">
        <v>6626</v>
      </c>
      <c r="E5948">
        <f t="shared" ca="1" si="1124"/>
        <v>0</v>
      </c>
      <c r="H5948">
        <f t="shared" ca="1" si="1125"/>
        <v>0</v>
      </c>
      <c r="I5948">
        <f t="shared" ca="1" si="1130"/>
        <v>0</v>
      </c>
      <c r="J5948">
        <f t="shared" ca="1" si="1131"/>
        <v>0</v>
      </c>
      <c r="K5948">
        <f t="shared" ca="1" si="1122"/>
        <v>0</v>
      </c>
      <c r="L5948">
        <f t="shared" ca="1" si="1126"/>
        <v>0</v>
      </c>
      <c r="M5948">
        <f t="shared" ca="1" si="1127"/>
        <v>0</v>
      </c>
      <c r="O5948" t="e">
        <f t="shared" ca="1" si="1128"/>
        <v>#N/A</v>
      </c>
      <c r="P5948" t="e">
        <f t="shared" ca="1" si="1129"/>
        <v>#N/A</v>
      </c>
    </row>
    <row r="5949" spans="1:16">
      <c r="A5949" t="str">
        <f t="shared" si="1120"/>
        <v>04</v>
      </c>
      <c r="B5949" t="e">
        <f t="shared" ca="1" si="1121"/>
        <v>#N/A</v>
      </c>
      <c r="C5949" t="str">
        <f t="shared" si="1123"/>
        <v>SMPL-77-DT-GRP</v>
      </c>
      <c r="D5949" t="s">
        <v>6627</v>
      </c>
      <c r="E5949">
        <f t="shared" ca="1" si="1124"/>
        <v>0</v>
      </c>
      <c r="H5949">
        <f t="shared" ca="1" si="1125"/>
        <v>0</v>
      </c>
      <c r="I5949">
        <f t="shared" ca="1" si="1130"/>
        <v>0</v>
      </c>
      <c r="J5949">
        <f t="shared" ca="1" si="1131"/>
        <v>0</v>
      </c>
      <c r="K5949">
        <f t="shared" ca="1" si="1122"/>
        <v>0</v>
      </c>
      <c r="L5949">
        <f t="shared" ca="1" si="1126"/>
        <v>0</v>
      </c>
      <c r="M5949">
        <f t="shared" ca="1" si="1127"/>
        <v>0</v>
      </c>
      <c r="O5949" t="e">
        <f t="shared" ca="1" si="1128"/>
        <v>#N/A</v>
      </c>
      <c r="P5949" t="e">
        <f t="shared" ca="1" si="1129"/>
        <v>#N/A</v>
      </c>
    </row>
    <row r="5950" spans="1:16">
      <c r="A5950" t="str">
        <f t="shared" si="1120"/>
        <v>05</v>
      </c>
      <c r="B5950" t="e">
        <f t="shared" ca="1" si="1121"/>
        <v>#N/A</v>
      </c>
      <c r="C5950" t="str">
        <f t="shared" si="1123"/>
        <v>SMPL-77-DT-GRP</v>
      </c>
      <c r="D5950" t="s">
        <v>6628</v>
      </c>
      <c r="E5950">
        <f t="shared" ca="1" si="1124"/>
        <v>0</v>
      </c>
      <c r="H5950">
        <f t="shared" ca="1" si="1125"/>
        <v>0</v>
      </c>
      <c r="I5950">
        <f t="shared" ca="1" si="1130"/>
        <v>0</v>
      </c>
      <c r="J5950">
        <f t="shared" ca="1" si="1131"/>
        <v>0</v>
      </c>
      <c r="K5950">
        <f t="shared" ca="1" si="1122"/>
        <v>0</v>
      </c>
      <c r="L5950">
        <f t="shared" ca="1" si="1126"/>
        <v>0</v>
      </c>
      <c r="M5950">
        <f t="shared" ca="1" si="1127"/>
        <v>0</v>
      </c>
      <c r="O5950" t="e">
        <f t="shared" ca="1" si="1128"/>
        <v>#N/A</v>
      </c>
      <c r="P5950" t="e">
        <f t="shared" ca="1" si="1129"/>
        <v>#N/A</v>
      </c>
    </row>
    <row r="5951" spans="1:16">
      <c r="A5951" t="str">
        <f t="shared" ref="A5951:A6014" si="1132">MID(D5951,LEN(C5951)+2,LEN(D5951)-LEN(C5951))</f>
        <v>06</v>
      </c>
      <c r="B5951" t="e">
        <f t="shared" ref="B5951:B6014" ca="1" si="1133">VLOOKUP(H5951,$A$1:$K$4,11,FALSE)</f>
        <v>#N/A</v>
      </c>
      <c r="C5951" t="str">
        <f t="shared" si="1123"/>
        <v>SMPL-77-DT-GRP</v>
      </c>
      <c r="D5951" t="s">
        <v>6629</v>
      </c>
      <c r="E5951">
        <f t="shared" ca="1" si="1124"/>
        <v>0</v>
      </c>
      <c r="H5951">
        <f t="shared" ca="1" si="1125"/>
        <v>0</v>
      </c>
      <c r="I5951">
        <f t="shared" ca="1" si="1130"/>
        <v>0</v>
      </c>
      <c r="J5951">
        <f t="shared" ca="1" si="1131"/>
        <v>0</v>
      </c>
      <c r="K5951">
        <f t="shared" ca="1" si="1122"/>
        <v>0</v>
      </c>
      <c r="L5951">
        <f t="shared" ca="1" si="1126"/>
        <v>0</v>
      </c>
      <c r="M5951">
        <f t="shared" ca="1" si="1127"/>
        <v>0</v>
      </c>
      <c r="O5951" t="e">
        <f t="shared" ca="1" si="1128"/>
        <v>#N/A</v>
      </c>
      <c r="P5951" t="e">
        <f t="shared" ca="1" si="1129"/>
        <v>#N/A</v>
      </c>
    </row>
    <row r="5952" spans="1:16">
      <c r="A5952" t="str">
        <f t="shared" si="1132"/>
        <v>07</v>
      </c>
      <c r="B5952" t="e">
        <f t="shared" ca="1" si="1133"/>
        <v>#N/A</v>
      </c>
      <c r="C5952" t="str">
        <f t="shared" si="1123"/>
        <v>SMPL-77-DT-GRP</v>
      </c>
      <c r="D5952" t="s">
        <v>6630</v>
      </c>
      <c r="E5952">
        <f t="shared" ca="1" si="1124"/>
        <v>0</v>
      </c>
      <c r="H5952">
        <f t="shared" ca="1" si="1125"/>
        <v>0</v>
      </c>
      <c r="I5952">
        <f t="shared" ca="1" si="1130"/>
        <v>0</v>
      </c>
      <c r="J5952">
        <f t="shared" ca="1" si="1131"/>
        <v>0</v>
      </c>
      <c r="K5952">
        <f t="shared" ca="1" si="1122"/>
        <v>0</v>
      </c>
      <c r="L5952">
        <f t="shared" ca="1" si="1126"/>
        <v>0</v>
      </c>
      <c r="M5952">
        <f t="shared" ca="1" si="1127"/>
        <v>0</v>
      </c>
      <c r="O5952" t="e">
        <f t="shared" ca="1" si="1128"/>
        <v>#N/A</v>
      </c>
      <c r="P5952" t="e">
        <f t="shared" ca="1" si="1129"/>
        <v>#N/A</v>
      </c>
    </row>
    <row r="5953" spans="1:16">
      <c r="A5953" t="str">
        <f t="shared" si="1132"/>
        <v>08</v>
      </c>
      <c r="B5953" t="e">
        <f t="shared" ca="1" si="1133"/>
        <v>#N/A</v>
      </c>
      <c r="C5953" t="str">
        <f t="shared" si="1123"/>
        <v>SMPL-77-DT-GRP</v>
      </c>
      <c r="D5953" t="s">
        <v>6631</v>
      </c>
      <c r="E5953">
        <f t="shared" ca="1" si="1124"/>
        <v>0</v>
      </c>
      <c r="H5953">
        <f t="shared" ca="1" si="1125"/>
        <v>0</v>
      </c>
      <c r="I5953">
        <f t="shared" ca="1" si="1130"/>
        <v>0</v>
      </c>
      <c r="J5953">
        <f t="shared" ca="1" si="1131"/>
        <v>0</v>
      </c>
      <c r="K5953">
        <f t="shared" ca="1" si="1122"/>
        <v>0</v>
      </c>
      <c r="L5953">
        <f t="shared" ca="1" si="1126"/>
        <v>0</v>
      </c>
      <c r="M5953">
        <f t="shared" ca="1" si="1127"/>
        <v>0</v>
      </c>
      <c r="O5953" t="e">
        <f t="shared" ca="1" si="1128"/>
        <v>#N/A</v>
      </c>
      <c r="P5953" t="e">
        <f t="shared" ca="1" si="1129"/>
        <v>#N/A</v>
      </c>
    </row>
    <row r="5954" spans="1:16">
      <c r="A5954" t="str">
        <f t="shared" si="1132"/>
        <v>09</v>
      </c>
      <c r="B5954" t="e">
        <f t="shared" ca="1" si="1133"/>
        <v>#N/A</v>
      </c>
      <c r="C5954" t="str">
        <f t="shared" si="1123"/>
        <v>SMPL-77-DT-GRP</v>
      </c>
      <c r="D5954" t="s">
        <v>6632</v>
      </c>
      <c r="E5954">
        <f t="shared" ca="1" si="1124"/>
        <v>0</v>
      </c>
      <c r="H5954">
        <f t="shared" ca="1" si="1125"/>
        <v>0</v>
      </c>
      <c r="I5954">
        <f t="shared" ca="1" si="1130"/>
        <v>0</v>
      </c>
      <c r="J5954">
        <f t="shared" ca="1" si="1131"/>
        <v>0</v>
      </c>
      <c r="K5954">
        <f t="shared" ca="1" si="1122"/>
        <v>0</v>
      </c>
      <c r="L5954">
        <f t="shared" ca="1" si="1126"/>
        <v>0</v>
      </c>
      <c r="M5954">
        <f t="shared" ca="1" si="1127"/>
        <v>0</v>
      </c>
      <c r="O5954" t="e">
        <f t="shared" ca="1" si="1128"/>
        <v>#N/A</v>
      </c>
      <c r="P5954" t="e">
        <f t="shared" ca="1" si="1129"/>
        <v>#N/A</v>
      </c>
    </row>
    <row r="5955" spans="1:16">
      <c r="A5955" t="str">
        <f t="shared" si="1132"/>
        <v>10</v>
      </c>
      <c r="B5955" t="e">
        <f t="shared" ca="1" si="1133"/>
        <v>#N/A</v>
      </c>
      <c r="C5955" t="str">
        <f t="shared" si="1123"/>
        <v>SMPL-77-DT-GRP</v>
      </c>
      <c r="D5955" t="s">
        <v>6633</v>
      </c>
      <c r="E5955">
        <f t="shared" ca="1" si="1124"/>
        <v>0</v>
      </c>
      <c r="H5955">
        <f t="shared" ca="1" si="1125"/>
        <v>0</v>
      </c>
      <c r="I5955">
        <f t="shared" ca="1" si="1130"/>
        <v>0</v>
      </c>
      <c r="J5955">
        <f t="shared" ca="1" si="1131"/>
        <v>0</v>
      </c>
      <c r="K5955">
        <f t="shared" ca="1" si="1122"/>
        <v>0</v>
      </c>
      <c r="L5955">
        <f t="shared" ca="1" si="1126"/>
        <v>0</v>
      </c>
      <c r="M5955">
        <f t="shared" ca="1" si="1127"/>
        <v>0</v>
      </c>
      <c r="O5955" t="e">
        <f t="shared" ca="1" si="1128"/>
        <v>#N/A</v>
      </c>
      <c r="P5955" t="e">
        <f t="shared" ca="1" si="1129"/>
        <v>#N/A</v>
      </c>
    </row>
    <row r="5956" spans="1:16">
      <c r="A5956" t="str">
        <f t="shared" si="1132"/>
        <v>11</v>
      </c>
      <c r="B5956" t="e">
        <f t="shared" ca="1" si="1133"/>
        <v>#N/A</v>
      </c>
      <c r="C5956" t="str">
        <f t="shared" si="1123"/>
        <v>SMPL-77-DT-GRP</v>
      </c>
      <c r="D5956" t="s">
        <v>6634</v>
      </c>
      <c r="E5956">
        <f t="shared" ca="1" si="1124"/>
        <v>0</v>
      </c>
      <c r="H5956">
        <f t="shared" ca="1" si="1125"/>
        <v>0</v>
      </c>
      <c r="I5956">
        <f t="shared" ca="1" si="1130"/>
        <v>0</v>
      </c>
      <c r="J5956">
        <f t="shared" ca="1" si="1131"/>
        <v>0</v>
      </c>
      <c r="K5956">
        <f t="shared" ca="1" si="1122"/>
        <v>0</v>
      </c>
      <c r="L5956">
        <f t="shared" ca="1" si="1126"/>
        <v>0</v>
      </c>
      <c r="M5956">
        <f t="shared" ca="1" si="1127"/>
        <v>0</v>
      </c>
      <c r="O5956" t="e">
        <f t="shared" ca="1" si="1128"/>
        <v>#N/A</v>
      </c>
      <c r="P5956" t="e">
        <f t="shared" ca="1" si="1129"/>
        <v>#N/A</v>
      </c>
    </row>
    <row r="5957" spans="1:16">
      <c r="A5957" t="str">
        <f t="shared" si="1132"/>
        <v>12</v>
      </c>
      <c r="B5957" t="e">
        <f t="shared" ca="1" si="1133"/>
        <v>#N/A</v>
      </c>
      <c r="C5957" t="str">
        <f t="shared" si="1123"/>
        <v>SMPL-77-DT-GRP</v>
      </c>
      <c r="D5957" t="s">
        <v>6635</v>
      </c>
      <c r="E5957">
        <f t="shared" ca="1" si="1124"/>
        <v>0</v>
      </c>
      <c r="H5957">
        <f t="shared" ca="1" si="1125"/>
        <v>0</v>
      </c>
      <c r="I5957">
        <f t="shared" ca="1" si="1130"/>
        <v>0</v>
      </c>
      <c r="J5957">
        <f t="shared" ca="1" si="1131"/>
        <v>0</v>
      </c>
      <c r="K5957">
        <f t="shared" ca="1" si="1122"/>
        <v>0</v>
      </c>
      <c r="L5957">
        <f t="shared" ca="1" si="1126"/>
        <v>0</v>
      </c>
      <c r="M5957">
        <f t="shared" ca="1" si="1127"/>
        <v>0</v>
      </c>
      <c r="O5957" t="e">
        <f t="shared" ca="1" si="1128"/>
        <v>#N/A</v>
      </c>
      <c r="P5957" t="e">
        <f t="shared" ca="1" si="1129"/>
        <v>#N/A</v>
      </c>
    </row>
    <row r="5958" spans="1:16">
      <c r="A5958" t="str">
        <f t="shared" si="1132"/>
        <v>13</v>
      </c>
      <c r="B5958" t="e">
        <f t="shared" ca="1" si="1133"/>
        <v>#N/A</v>
      </c>
      <c r="C5958" t="str">
        <f t="shared" si="1123"/>
        <v>SMPL-77-DT-GRP</v>
      </c>
      <c r="D5958" t="s">
        <v>6636</v>
      </c>
      <c r="E5958">
        <f t="shared" ca="1" si="1124"/>
        <v>0</v>
      </c>
      <c r="H5958">
        <f t="shared" ca="1" si="1125"/>
        <v>0</v>
      </c>
      <c r="I5958">
        <f t="shared" ca="1" si="1130"/>
        <v>0</v>
      </c>
      <c r="J5958">
        <f t="shared" ca="1" si="1131"/>
        <v>0</v>
      </c>
      <c r="K5958">
        <f t="shared" ca="1" si="1122"/>
        <v>0</v>
      </c>
      <c r="L5958">
        <f t="shared" ca="1" si="1126"/>
        <v>0</v>
      </c>
      <c r="M5958">
        <f t="shared" ca="1" si="1127"/>
        <v>0</v>
      </c>
      <c r="O5958" t="e">
        <f t="shared" ca="1" si="1128"/>
        <v>#N/A</v>
      </c>
      <c r="P5958" t="e">
        <f t="shared" ca="1" si="1129"/>
        <v>#N/A</v>
      </c>
    </row>
    <row r="5959" spans="1:16">
      <c r="A5959" t="str">
        <f t="shared" si="1132"/>
        <v>15</v>
      </c>
      <c r="B5959" t="e">
        <f t="shared" ca="1" si="1133"/>
        <v>#N/A</v>
      </c>
      <c r="C5959" t="str">
        <f t="shared" si="1123"/>
        <v>SMPL-77-DT-GRP</v>
      </c>
      <c r="D5959" t="s">
        <v>6637</v>
      </c>
      <c r="E5959">
        <f t="shared" ca="1" si="1124"/>
        <v>0</v>
      </c>
      <c r="H5959">
        <f t="shared" ca="1" si="1125"/>
        <v>0</v>
      </c>
      <c r="I5959">
        <f t="shared" ca="1" si="1130"/>
        <v>0</v>
      </c>
      <c r="J5959">
        <f t="shared" ca="1" si="1131"/>
        <v>0</v>
      </c>
      <c r="K5959">
        <f t="shared" ca="1" si="1122"/>
        <v>0</v>
      </c>
      <c r="L5959">
        <f t="shared" ca="1" si="1126"/>
        <v>0</v>
      </c>
      <c r="M5959">
        <f t="shared" ca="1" si="1127"/>
        <v>0</v>
      </c>
      <c r="O5959" t="e">
        <f t="shared" ca="1" si="1128"/>
        <v>#N/A</v>
      </c>
      <c r="P5959" t="e">
        <f t="shared" ca="1" si="1129"/>
        <v>#N/A</v>
      </c>
    </row>
    <row r="5960" spans="1:16">
      <c r="A5960" t="str">
        <f t="shared" si="1132"/>
        <v>19</v>
      </c>
      <c r="B5960" t="e">
        <f t="shared" ca="1" si="1133"/>
        <v>#N/A</v>
      </c>
      <c r="C5960" t="str">
        <f t="shared" si="1123"/>
        <v>SMPL-77-DT-GRP</v>
      </c>
      <c r="D5960" t="s">
        <v>7465</v>
      </c>
      <c r="E5960">
        <f t="shared" ca="1" si="1124"/>
        <v>0</v>
      </c>
      <c r="H5960">
        <f t="shared" ca="1" si="1125"/>
        <v>0</v>
      </c>
      <c r="I5960">
        <f t="shared" ca="1" si="1130"/>
        <v>0</v>
      </c>
      <c r="J5960">
        <f t="shared" ca="1" si="1131"/>
        <v>0</v>
      </c>
      <c r="K5960">
        <f t="shared" ca="1" si="1122"/>
        <v>0</v>
      </c>
      <c r="L5960">
        <f t="shared" ca="1" si="1126"/>
        <v>0</v>
      </c>
      <c r="M5960">
        <f t="shared" ca="1" si="1127"/>
        <v>0</v>
      </c>
      <c r="O5960" t="e">
        <f t="shared" ca="1" si="1128"/>
        <v>#N/A</v>
      </c>
      <c r="P5960" t="e">
        <f t="shared" ca="1" si="1129"/>
        <v>#N/A</v>
      </c>
    </row>
    <row r="5961" spans="1:16">
      <c r="A5961" t="str">
        <f t="shared" si="1132"/>
        <v>34</v>
      </c>
      <c r="B5961" t="e">
        <f t="shared" ca="1" si="1133"/>
        <v>#N/A</v>
      </c>
      <c r="C5961" t="str">
        <f t="shared" si="1123"/>
        <v>SMPL-77-DT-GRP</v>
      </c>
      <c r="D5961" t="s">
        <v>7466</v>
      </c>
      <c r="E5961">
        <f t="shared" ca="1" si="1124"/>
        <v>0</v>
      </c>
      <c r="H5961">
        <f t="shared" ca="1" si="1125"/>
        <v>0</v>
      </c>
      <c r="I5961">
        <f t="shared" ca="1" si="1130"/>
        <v>0</v>
      </c>
      <c r="J5961">
        <f t="shared" ca="1" si="1131"/>
        <v>0</v>
      </c>
      <c r="K5961">
        <f t="shared" ca="1" si="1122"/>
        <v>0</v>
      </c>
      <c r="L5961">
        <f t="shared" ca="1" si="1126"/>
        <v>0</v>
      </c>
      <c r="M5961">
        <f t="shared" ca="1" si="1127"/>
        <v>0</v>
      </c>
      <c r="O5961" t="e">
        <f t="shared" ca="1" si="1128"/>
        <v>#N/A</v>
      </c>
      <c r="P5961" t="e">
        <f t="shared" ca="1" si="1129"/>
        <v>#N/A</v>
      </c>
    </row>
    <row r="5962" spans="1:16">
      <c r="A5962" t="str">
        <f t="shared" si="1132"/>
        <v>35</v>
      </c>
      <c r="B5962" t="e">
        <f t="shared" ca="1" si="1133"/>
        <v>#N/A</v>
      </c>
      <c r="C5962" t="str">
        <f t="shared" si="1123"/>
        <v>SMPL-77-DT-GRP</v>
      </c>
      <c r="D5962" t="s">
        <v>7467</v>
      </c>
      <c r="E5962">
        <f t="shared" ca="1" si="1124"/>
        <v>0</v>
      </c>
      <c r="H5962">
        <f t="shared" ca="1" si="1125"/>
        <v>0</v>
      </c>
      <c r="I5962">
        <f t="shared" ca="1" si="1130"/>
        <v>0</v>
      </c>
      <c r="J5962">
        <f t="shared" ca="1" si="1131"/>
        <v>0</v>
      </c>
      <c r="K5962">
        <f t="shared" ref="K5962:K6025" ca="1" si="1134">IF(IFERROR(VLOOKUP($C5962,INDIRECT($G$9&amp;"d:d"),1,FALSE),0)&lt;&gt;0,K$13,0)</f>
        <v>0</v>
      </c>
      <c r="L5962">
        <f t="shared" ca="1" si="1126"/>
        <v>0</v>
      </c>
      <c r="M5962">
        <f t="shared" ca="1" si="1127"/>
        <v>0</v>
      </c>
      <c r="O5962" t="e">
        <f t="shared" ca="1" si="1128"/>
        <v>#N/A</v>
      </c>
      <c r="P5962" t="e">
        <f t="shared" ca="1" si="1129"/>
        <v>#N/A</v>
      </c>
    </row>
    <row r="5963" spans="1:16">
      <c r="A5963" t="str">
        <f t="shared" si="1132"/>
        <v>36</v>
      </c>
      <c r="B5963" t="e">
        <f t="shared" ca="1" si="1133"/>
        <v>#N/A</v>
      </c>
      <c r="C5963" t="str">
        <f t="shared" si="1123"/>
        <v>SMPL-77-DT-GRP</v>
      </c>
      <c r="D5963" t="s">
        <v>7468</v>
      </c>
      <c r="E5963">
        <f t="shared" ca="1" si="1124"/>
        <v>0</v>
      </c>
      <c r="H5963">
        <f t="shared" ca="1" si="1125"/>
        <v>0</v>
      </c>
      <c r="I5963">
        <f t="shared" ca="1" si="1130"/>
        <v>0</v>
      </c>
      <c r="J5963">
        <f t="shared" ca="1" si="1131"/>
        <v>0</v>
      </c>
      <c r="K5963">
        <f t="shared" ca="1" si="1134"/>
        <v>0</v>
      </c>
      <c r="L5963">
        <f t="shared" ca="1" si="1126"/>
        <v>0</v>
      </c>
      <c r="M5963">
        <f t="shared" ca="1" si="1127"/>
        <v>0</v>
      </c>
      <c r="O5963" t="e">
        <f t="shared" ca="1" si="1128"/>
        <v>#N/A</v>
      </c>
      <c r="P5963" t="e">
        <f t="shared" ca="1" si="1129"/>
        <v>#N/A</v>
      </c>
    </row>
    <row r="5964" spans="1:16">
      <c r="A5964" t="str">
        <f t="shared" si="1132"/>
        <v>01</v>
      </c>
      <c r="B5964" t="e">
        <f t="shared" ca="1" si="1133"/>
        <v>#N/A</v>
      </c>
      <c r="C5964" t="str">
        <f t="shared" si="1123"/>
        <v>SMPL-78-DT-GRP</v>
      </c>
      <c r="D5964" t="s">
        <v>6638</v>
      </c>
      <c r="E5964">
        <f t="shared" ca="1" si="1124"/>
        <v>0</v>
      </c>
      <c r="H5964">
        <f t="shared" ca="1" si="1125"/>
        <v>0</v>
      </c>
      <c r="I5964">
        <f t="shared" ca="1" si="1130"/>
        <v>0</v>
      </c>
      <c r="J5964">
        <f t="shared" ca="1" si="1131"/>
        <v>0</v>
      </c>
      <c r="K5964">
        <f t="shared" ca="1" si="1134"/>
        <v>0</v>
      </c>
      <c r="L5964">
        <f t="shared" ca="1" si="1126"/>
        <v>0</v>
      </c>
      <c r="M5964">
        <f t="shared" ca="1" si="1127"/>
        <v>0</v>
      </c>
      <c r="O5964" t="e">
        <f t="shared" ca="1" si="1128"/>
        <v>#N/A</v>
      </c>
      <c r="P5964" t="e">
        <f t="shared" ca="1" si="1129"/>
        <v>#N/A</v>
      </c>
    </row>
    <row r="5965" spans="1:16">
      <c r="A5965" t="str">
        <f t="shared" si="1132"/>
        <v>02</v>
      </c>
      <c r="B5965" t="e">
        <f t="shared" ca="1" si="1133"/>
        <v>#N/A</v>
      </c>
      <c r="C5965" t="str">
        <f t="shared" si="1123"/>
        <v>SMPL-78-DT-GRP</v>
      </c>
      <c r="D5965" t="s">
        <v>6639</v>
      </c>
      <c r="E5965">
        <f t="shared" ca="1" si="1124"/>
        <v>0</v>
      </c>
      <c r="H5965">
        <f t="shared" ca="1" si="1125"/>
        <v>0</v>
      </c>
      <c r="I5965">
        <f t="shared" ca="1" si="1130"/>
        <v>0</v>
      </c>
      <c r="J5965">
        <f t="shared" ca="1" si="1131"/>
        <v>0</v>
      </c>
      <c r="K5965">
        <f t="shared" ca="1" si="1134"/>
        <v>0</v>
      </c>
      <c r="L5965">
        <f t="shared" ca="1" si="1126"/>
        <v>0</v>
      </c>
      <c r="M5965">
        <f t="shared" ca="1" si="1127"/>
        <v>0</v>
      </c>
      <c r="O5965" t="e">
        <f t="shared" ca="1" si="1128"/>
        <v>#N/A</v>
      </c>
      <c r="P5965" t="e">
        <f t="shared" ca="1" si="1129"/>
        <v>#N/A</v>
      </c>
    </row>
    <row r="5966" spans="1:16">
      <c r="A5966" t="str">
        <f t="shared" si="1132"/>
        <v>03</v>
      </c>
      <c r="B5966" t="e">
        <f t="shared" ca="1" si="1133"/>
        <v>#N/A</v>
      </c>
      <c r="C5966" t="str">
        <f t="shared" si="1123"/>
        <v>SMPL-78-DT-GRP</v>
      </c>
      <c r="D5966" t="s">
        <v>6640</v>
      </c>
      <c r="E5966">
        <f t="shared" ca="1" si="1124"/>
        <v>0</v>
      </c>
      <c r="H5966">
        <f t="shared" ca="1" si="1125"/>
        <v>0</v>
      </c>
      <c r="I5966">
        <f t="shared" ca="1" si="1130"/>
        <v>0</v>
      </c>
      <c r="J5966">
        <f t="shared" ca="1" si="1131"/>
        <v>0</v>
      </c>
      <c r="K5966">
        <f t="shared" ca="1" si="1134"/>
        <v>0</v>
      </c>
      <c r="L5966">
        <f t="shared" ca="1" si="1126"/>
        <v>0</v>
      </c>
      <c r="M5966">
        <f t="shared" ca="1" si="1127"/>
        <v>0</v>
      </c>
      <c r="O5966" t="e">
        <f t="shared" ca="1" si="1128"/>
        <v>#N/A</v>
      </c>
      <c r="P5966" t="e">
        <f t="shared" ca="1" si="1129"/>
        <v>#N/A</v>
      </c>
    </row>
    <row r="5967" spans="1:16">
      <c r="A5967" t="str">
        <f t="shared" si="1132"/>
        <v>04</v>
      </c>
      <c r="B5967" t="e">
        <f t="shared" ca="1" si="1133"/>
        <v>#N/A</v>
      </c>
      <c r="C5967" t="str">
        <f t="shared" ref="C5967:C6030" si="1135">IF(RIGHT(LEFT(D5967,LEN(D5967)-3),1)="-",LEFT(D5967,LEN(D5967)-4),LEFT(D5967,LEN(D5967)-3))</f>
        <v>SMPL-78-DT-GRP</v>
      </c>
      <c r="D5967" t="s">
        <v>6641</v>
      </c>
      <c r="E5967">
        <f t="shared" ref="E5967:E6030" ca="1" si="1136">IFERROR(VLOOKUP(C5967,INDIRECT($H5967&amp;$O5967),MATCH($A5967,INDIRECT($H5967&amp;$P5967),0),FALSE),0)</f>
        <v>0</v>
      </c>
      <c r="H5967">
        <f t="shared" ref="H5967:H6030" ca="1" si="1137">IF(I5967&lt;&gt;0,I5967,IF(J5967&lt;&gt;0,J5967,IF(K5967&lt;&gt;0,K5967,IF(L5967&lt;&gt;0,L5967,IF(M5967&lt;&gt;0,M5967,N5967)))))</f>
        <v>0</v>
      </c>
      <c r="I5967">
        <f t="shared" ca="1" si="1130"/>
        <v>0</v>
      </c>
      <c r="J5967">
        <f t="shared" ca="1" si="1131"/>
        <v>0</v>
      </c>
      <c r="K5967">
        <f t="shared" ca="1" si="1134"/>
        <v>0</v>
      </c>
      <c r="L5967">
        <f t="shared" ref="L5967:L6030" ca="1" si="1138">IF(IFERROR(VLOOKUP($C5967,INDIRECT($G$10&amp;"d:d"),1,FALSE),0)&lt;&gt;0,L$13,0)</f>
        <v>0</v>
      </c>
      <c r="M5967">
        <f t="shared" ref="M5967:M6030" ca="1" si="1139">IF(IFERROR(VLOOKUP($C5967,INDIRECT($G$11&amp;"d:d"),1,FALSE),0)&lt;&gt;0,M$13,0)</f>
        <v>0</v>
      </c>
      <c r="O5967" t="e">
        <f t="shared" ref="O5967:O6030" ca="1" si="1140">VLOOKUP($H5967,$G$7:$I$11,2,FALSE)</f>
        <v>#N/A</v>
      </c>
      <c r="P5967" t="e">
        <f t="shared" ref="P5967:P6030" ca="1" si="1141">VLOOKUP($H5967,$G$7:$I$11,3,FALSE)</f>
        <v>#N/A</v>
      </c>
    </row>
    <row r="5968" spans="1:16">
      <c r="A5968" t="str">
        <f t="shared" si="1132"/>
        <v>05</v>
      </c>
      <c r="B5968" t="e">
        <f t="shared" ca="1" si="1133"/>
        <v>#N/A</v>
      </c>
      <c r="C5968" t="str">
        <f t="shared" si="1135"/>
        <v>SMPL-78-DT-GRP</v>
      </c>
      <c r="D5968" t="s">
        <v>6642</v>
      </c>
      <c r="E5968">
        <f t="shared" ca="1" si="1136"/>
        <v>0</v>
      </c>
      <c r="H5968">
        <f t="shared" ca="1" si="1137"/>
        <v>0</v>
      </c>
      <c r="I5968">
        <f t="shared" ca="1" si="1130"/>
        <v>0</v>
      </c>
      <c r="J5968">
        <f t="shared" ca="1" si="1131"/>
        <v>0</v>
      </c>
      <c r="K5968">
        <f t="shared" ca="1" si="1134"/>
        <v>0</v>
      </c>
      <c r="L5968">
        <f t="shared" ca="1" si="1138"/>
        <v>0</v>
      </c>
      <c r="M5968">
        <f t="shared" ca="1" si="1139"/>
        <v>0</v>
      </c>
      <c r="O5968" t="e">
        <f t="shared" ca="1" si="1140"/>
        <v>#N/A</v>
      </c>
      <c r="P5968" t="e">
        <f t="shared" ca="1" si="1141"/>
        <v>#N/A</v>
      </c>
    </row>
    <row r="5969" spans="1:16">
      <c r="A5969" t="str">
        <f t="shared" si="1132"/>
        <v>06</v>
      </c>
      <c r="B5969" t="e">
        <f t="shared" ca="1" si="1133"/>
        <v>#N/A</v>
      </c>
      <c r="C5969" t="str">
        <f t="shared" si="1135"/>
        <v>SMPL-78-DT-GRP</v>
      </c>
      <c r="D5969" t="s">
        <v>6643</v>
      </c>
      <c r="E5969">
        <f t="shared" ca="1" si="1136"/>
        <v>0</v>
      </c>
      <c r="H5969">
        <f t="shared" ca="1" si="1137"/>
        <v>0</v>
      </c>
      <c r="I5969">
        <f t="shared" ca="1" si="1130"/>
        <v>0</v>
      </c>
      <c r="J5969">
        <f t="shared" ca="1" si="1131"/>
        <v>0</v>
      </c>
      <c r="K5969">
        <f t="shared" ca="1" si="1134"/>
        <v>0</v>
      </c>
      <c r="L5969">
        <f t="shared" ca="1" si="1138"/>
        <v>0</v>
      </c>
      <c r="M5969">
        <f t="shared" ca="1" si="1139"/>
        <v>0</v>
      </c>
      <c r="O5969" t="e">
        <f t="shared" ca="1" si="1140"/>
        <v>#N/A</v>
      </c>
      <c r="P5969" t="e">
        <f t="shared" ca="1" si="1141"/>
        <v>#N/A</v>
      </c>
    </row>
    <row r="5970" spans="1:16">
      <c r="A5970" t="str">
        <f t="shared" si="1132"/>
        <v>07</v>
      </c>
      <c r="B5970" t="e">
        <f t="shared" ca="1" si="1133"/>
        <v>#N/A</v>
      </c>
      <c r="C5970" t="str">
        <f t="shared" si="1135"/>
        <v>SMPL-78-DT-GRP</v>
      </c>
      <c r="D5970" t="s">
        <v>6644</v>
      </c>
      <c r="E5970">
        <f t="shared" ca="1" si="1136"/>
        <v>0</v>
      </c>
      <c r="H5970">
        <f t="shared" ca="1" si="1137"/>
        <v>0</v>
      </c>
      <c r="I5970">
        <f t="shared" ca="1" si="1130"/>
        <v>0</v>
      </c>
      <c r="J5970">
        <f t="shared" ca="1" si="1131"/>
        <v>0</v>
      </c>
      <c r="K5970">
        <f t="shared" ca="1" si="1134"/>
        <v>0</v>
      </c>
      <c r="L5970">
        <f t="shared" ca="1" si="1138"/>
        <v>0</v>
      </c>
      <c r="M5970">
        <f t="shared" ca="1" si="1139"/>
        <v>0</v>
      </c>
      <c r="O5970" t="e">
        <f t="shared" ca="1" si="1140"/>
        <v>#N/A</v>
      </c>
      <c r="P5970" t="e">
        <f t="shared" ca="1" si="1141"/>
        <v>#N/A</v>
      </c>
    </row>
    <row r="5971" spans="1:16">
      <c r="A5971" t="str">
        <f t="shared" si="1132"/>
        <v>08</v>
      </c>
      <c r="B5971" t="e">
        <f t="shared" ca="1" si="1133"/>
        <v>#N/A</v>
      </c>
      <c r="C5971" t="str">
        <f t="shared" si="1135"/>
        <v>SMPL-78-DT-GRP</v>
      </c>
      <c r="D5971" t="s">
        <v>6645</v>
      </c>
      <c r="E5971">
        <f t="shared" ca="1" si="1136"/>
        <v>0</v>
      </c>
      <c r="H5971">
        <f t="shared" ca="1" si="1137"/>
        <v>0</v>
      </c>
      <c r="I5971">
        <f t="shared" ca="1" si="1130"/>
        <v>0</v>
      </c>
      <c r="J5971">
        <f t="shared" ca="1" si="1131"/>
        <v>0</v>
      </c>
      <c r="K5971">
        <f t="shared" ca="1" si="1134"/>
        <v>0</v>
      </c>
      <c r="L5971">
        <f t="shared" ca="1" si="1138"/>
        <v>0</v>
      </c>
      <c r="M5971">
        <f t="shared" ca="1" si="1139"/>
        <v>0</v>
      </c>
      <c r="O5971" t="e">
        <f t="shared" ca="1" si="1140"/>
        <v>#N/A</v>
      </c>
      <c r="P5971" t="e">
        <f t="shared" ca="1" si="1141"/>
        <v>#N/A</v>
      </c>
    </row>
    <row r="5972" spans="1:16">
      <c r="A5972" t="str">
        <f t="shared" si="1132"/>
        <v>09</v>
      </c>
      <c r="B5972" t="e">
        <f t="shared" ca="1" si="1133"/>
        <v>#N/A</v>
      </c>
      <c r="C5972" t="str">
        <f t="shared" si="1135"/>
        <v>SMPL-78-DT-GRP</v>
      </c>
      <c r="D5972" t="s">
        <v>6646</v>
      </c>
      <c r="E5972">
        <f t="shared" ca="1" si="1136"/>
        <v>0</v>
      </c>
      <c r="H5972">
        <f t="shared" ca="1" si="1137"/>
        <v>0</v>
      </c>
      <c r="I5972">
        <f t="shared" ca="1" si="1130"/>
        <v>0</v>
      </c>
      <c r="J5972">
        <f t="shared" ca="1" si="1131"/>
        <v>0</v>
      </c>
      <c r="K5972">
        <f t="shared" ca="1" si="1134"/>
        <v>0</v>
      </c>
      <c r="L5972">
        <f t="shared" ca="1" si="1138"/>
        <v>0</v>
      </c>
      <c r="M5972">
        <f t="shared" ca="1" si="1139"/>
        <v>0</v>
      </c>
      <c r="O5972" t="e">
        <f t="shared" ca="1" si="1140"/>
        <v>#N/A</v>
      </c>
      <c r="P5972" t="e">
        <f t="shared" ca="1" si="1141"/>
        <v>#N/A</v>
      </c>
    </row>
    <row r="5973" spans="1:16">
      <c r="A5973" t="str">
        <f t="shared" si="1132"/>
        <v>10</v>
      </c>
      <c r="B5973" t="e">
        <f t="shared" ca="1" si="1133"/>
        <v>#N/A</v>
      </c>
      <c r="C5973" t="str">
        <f t="shared" si="1135"/>
        <v>SMPL-78-DT-GRP</v>
      </c>
      <c r="D5973" t="s">
        <v>6647</v>
      </c>
      <c r="E5973">
        <f t="shared" ca="1" si="1136"/>
        <v>0</v>
      </c>
      <c r="H5973">
        <f t="shared" ca="1" si="1137"/>
        <v>0</v>
      </c>
      <c r="I5973">
        <f t="shared" ca="1" si="1130"/>
        <v>0</v>
      </c>
      <c r="J5973">
        <f t="shared" ca="1" si="1131"/>
        <v>0</v>
      </c>
      <c r="K5973">
        <f t="shared" ca="1" si="1134"/>
        <v>0</v>
      </c>
      <c r="L5973">
        <f t="shared" ca="1" si="1138"/>
        <v>0</v>
      </c>
      <c r="M5973">
        <f t="shared" ca="1" si="1139"/>
        <v>0</v>
      </c>
      <c r="O5973" t="e">
        <f t="shared" ca="1" si="1140"/>
        <v>#N/A</v>
      </c>
      <c r="P5973" t="e">
        <f t="shared" ca="1" si="1141"/>
        <v>#N/A</v>
      </c>
    </row>
    <row r="5974" spans="1:16">
      <c r="A5974" t="str">
        <f t="shared" si="1132"/>
        <v>11</v>
      </c>
      <c r="B5974" t="e">
        <f t="shared" ca="1" si="1133"/>
        <v>#N/A</v>
      </c>
      <c r="C5974" t="str">
        <f t="shared" si="1135"/>
        <v>SMPL-78-DT-GRP</v>
      </c>
      <c r="D5974" t="s">
        <v>6648</v>
      </c>
      <c r="E5974">
        <f t="shared" ca="1" si="1136"/>
        <v>0</v>
      </c>
      <c r="H5974">
        <f t="shared" ca="1" si="1137"/>
        <v>0</v>
      </c>
      <c r="I5974">
        <f t="shared" ca="1" si="1130"/>
        <v>0</v>
      </c>
      <c r="J5974">
        <f t="shared" ca="1" si="1131"/>
        <v>0</v>
      </c>
      <c r="K5974">
        <f t="shared" ca="1" si="1134"/>
        <v>0</v>
      </c>
      <c r="L5974">
        <f t="shared" ca="1" si="1138"/>
        <v>0</v>
      </c>
      <c r="M5974">
        <f t="shared" ca="1" si="1139"/>
        <v>0</v>
      </c>
      <c r="O5974" t="e">
        <f t="shared" ca="1" si="1140"/>
        <v>#N/A</v>
      </c>
      <c r="P5974" t="e">
        <f t="shared" ca="1" si="1141"/>
        <v>#N/A</v>
      </c>
    </row>
    <row r="5975" spans="1:16">
      <c r="A5975" t="str">
        <f t="shared" si="1132"/>
        <v>12</v>
      </c>
      <c r="B5975" t="e">
        <f t="shared" ca="1" si="1133"/>
        <v>#N/A</v>
      </c>
      <c r="C5975" t="str">
        <f t="shared" si="1135"/>
        <v>SMPL-78-DT-GRP</v>
      </c>
      <c r="D5975" t="s">
        <v>6649</v>
      </c>
      <c r="E5975">
        <f t="shared" ca="1" si="1136"/>
        <v>0</v>
      </c>
      <c r="H5975">
        <f t="shared" ca="1" si="1137"/>
        <v>0</v>
      </c>
      <c r="I5975">
        <f t="shared" ca="1" si="1130"/>
        <v>0</v>
      </c>
      <c r="J5975">
        <f t="shared" ca="1" si="1131"/>
        <v>0</v>
      </c>
      <c r="K5975">
        <f t="shared" ca="1" si="1134"/>
        <v>0</v>
      </c>
      <c r="L5975">
        <f t="shared" ca="1" si="1138"/>
        <v>0</v>
      </c>
      <c r="M5975">
        <f t="shared" ca="1" si="1139"/>
        <v>0</v>
      </c>
      <c r="O5975" t="e">
        <f t="shared" ca="1" si="1140"/>
        <v>#N/A</v>
      </c>
      <c r="P5975" t="e">
        <f t="shared" ca="1" si="1141"/>
        <v>#N/A</v>
      </c>
    </row>
    <row r="5976" spans="1:16">
      <c r="A5976" t="str">
        <f t="shared" si="1132"/>
        <v>13</v>
      </c>
      <c r="B5976" t="e">
        <f t="shared" ca="1" si="1133"/>
        <v>#N/A</v>
      </c>
      <c r="C5976" t="str">
        <f t="shared" si="1135"/>
        <v>SMPL-78-DT-GRP</v>
      </c>
      <c r="D5976" t="s">
        <v>6650</v>
      </c>
      <c r="E5976">
        <f t="shared" ca="1" si="1136"/>
        <v>0</v>
      </c>
      <c r="H5976">
        <f t="shared" ca="1" si="1137"/>
        <v>0</v>
      </c>
      <c r="I5976">
        <f t="shared" ca="1" si="1130"/>
        <v>0</v>
      </c>
      <c r="J5976">
        <f t="shared" ca="1" si="1131"/>
        <v>0</v>
      </c>
      <c r="K5976">
        <f t="shared" ca="1" si="1134"/>
        <v>0</v>
      </c>
      <c r="L5976">
        <f t="shared" ca="1" si="1138"/>
        <v>0</v>
      </c>
      <c r="M5976">
        <f t="shared" ca="1" si="1139"/>
        <v>0</v>
      </c>
      <c r="O5976" t="e">
        <f t="shared" ca="1" si="1140"/>
        <v>#N/A</v>
      </c>
      <c r="P5976" t="e">
        <f t="shared" ca="1" si="1141"/>
        <v>#N/A</v>
      </c>
    </row>
    <row r="5977" spans="1:16">
      <c r="A5977" t="str">
        <f t="shared" si="1132"/>
        <v>15</v>
      </c>
      <c r="B5977" t="e">
        <f t="shared" ca="1" si="1133"/>
        <v>#N/A</v>
      </c>
      <c r="C5977" t="str">
        <f t="shared" si="1135"/>
        <v>SMPL-78-DT-GRP</v>
      </c>
      <c r="D5977" t="s">
        <v>6651</v>
      </c>
      <c r="E5977">
        <f t="shared" ca="1" si="1136"/>
        <v>0</v>
      </c>
      <c r="H5977">
        <f t="shared" ca="1" si="1137"/>
        <v>0</v>
      </c>
      <c r="I5977">
        <f t="shared" ca="1" si="1130"/>
        <v>0</v>
      </c>
      <c r="J5977">
        <f t="shared" ca="1" si="1131"/>
        <v>0</v>
      </c>
      <c r="K5977">
        <f t="shared" ca="1" si="1134"/>
        <v>0</v>
      </c>
      <c r="L5977">
        <f t="shared" ca="1" si="1138"/>
        <v>0</v>
      </c>
      <c r="M5977">
        <f t="shared" ca="1" si="1139"/>
        <v>0</v>
      </c>
      <c r="O5977" t="e">
        <f t="shared" ca="1" si="1140"/>
        <v>#N/A</v>
      </c>
      <c r="P5977" t="e">
        <f t="shared" ca="1" si="1141"/>
        <v>#N/A</v>
      </c>
    </row>
    <row r="5978" spans="1:16">
      <c r="A5978" t="str">
        <f t="shared" si="1132"/>
        <v>19</v>
      </c>
      <c r="B5978" t="e">
        <f t="shared" ca="1" si="1133"/>
        <v>#N/A</v>
      </c>
      <c r="C5978" t="str">
        <f t="shared" si="1135"/>
        <v>SMPL-78-DT-GRP</v>
      </c>
      <c r="D5978" t="s">
        <v>7469</v>
      </c>
      <c r="E5978">
        <f t="shared" ca="1" si="1136"/>
        <v>0</v>
      </c>
      <c r="H5978">
        <f t="shared" ca="1" si="1137"/>
        <v>0</v>
      </c>
      <c r="I5978">
        <f t="shared" ca="1" si="1130"/>
        <v>0</v>
      </c>
      <c r="J5978">
        <f t="shared" ca="1" si="1131"/>
        <v>0</v>
      </c>
      <c r="K5978">
        <f t="shared" ca="1" si="1134"/>
        <v>0</v>
      </c>
      <c r="L5978">
        <f t="shared" ca="1" si="1138"/>
        <v>0</v>
      </c>
      <c r="M5978">
        <f t="shared" ca="1" si="1139"/>
        <v>0</v>
      </c>
      <c r="O5978" t="e">
        <f t="shared" ca="1" si="1140"/>
        <v>#N/A</v>
      </c>
      <c r="P5978" t="e">
        <f t="shared" ca="1" si="1141"/>
        <v>#N/A</v>
      </c>
    </row>
    <row r="5979" spans="1:16">
      <c r="A5979" t="str">
        <f t="shared" si="1132"/>
        <v>34</v>
      </c>
      <c r="B5979" t="e">
        <f t="shared" ca="1" si="1133"/>
        <v>#N/A</v>
      </c>
      <c r="C5979" t="str">
        <f t="shared" si="1135"/>
        <v>SMPL-78-DT-GRP</v>
      </c>
      <c r="D5979" t="s">
        <v>7470</v>
      </c>
      <c r="E5979">
        <f t="shared" ca="1" si="1136"/>
        <v>0</v>
      </c>
      <c r="H5979">
        <f t="shared" ca="1" si="1137"/>
        <v>0</v>
      </c>
      <c r="I5979">
        <f t="shared" ca="1" si="1130"/>
        <v>0</v>
      </c>
      <c r="J5979">
        <f t="shared" ca="1" si="1131"/>
        <v>0</v>
      </c>
      <c r="K5979">
        <f t="shared" ca="1" si="1134"/>
        <v>0</v>
      </c>
      <c r="L5979">
        <f t="shared" ca="1" si="1138"/>
        <v>0</v>
      </c>
      <c r="M5979">
        <f t="shared" ca="1" si="1139"/>
        <v>0</v>
      </c>
      <c r="O5979" t="e">
        <f t="shared" ca="1" si="1140"/>
        <v>#N/A</v>
      </c>
      <c r="P5979" t="e">
        <f t="shared" ca="1" si="1141"/>
        <v>#N/A</v>
      </c>
    </row>
    <row r="5980" spans="1:16">
      <c r="A5980" t="str">
        <f t="shared" si="1132"/>
        <v>35</v>
      </c>
      <c r="B5980" t="e">
        <f t="shared" ca="1" si="1133"/>
        <v>#N/A</v>
      </c>
      <c r="C5980" t="str">
        <f t="shared" si="1135"/>
        <v>SMPL-78-DT-GRP</v>
      </c>
      <c r="D5980" t="s">
        <v>7471</v>
      </c>
      <c r="E5980">
        <f t="shared" ca="1" si="1136"/>
        <v>0</v>
      </c>
      <c r="H5980">
        <f t="shared" ca="1" si="1137"/>
        <v>0</v>
      </c>
      <c r="I5980">
        <f t="shared" ca="1" si="1130"/>
        <v>0</v>
      </c>
      <c r="J5980">
        <f t="shared" ca="1" si="1131"/>
        <v>0</v>
      </c>
      <c r="K5980">
        <f t="shared" ca="1" si="1134"/>
        <v>0</v>
      </c>
      <c r="L5980">
        <f t="shared" ca="1" si="1138"/>
        <v>0</v>
      </c>
      <c r="M5980">
        <f t="shared" ca="1" si="1139"/>
        <v>0</v>
      </c>
      <c r="O5980" t="e">
        <f t="shared" ca="1" si="1140"/>
        <v>#N/A</v>
      </c>
      <c r="P5980" t="e">
        <f t="shared" ca="1" si="1141"/>
        <v>#N/A</v>
      </c>
    </row>
    <row r="5981" spans="1:16">
      <c r="A5981" t="str">
        <f t="shared" si="1132"/>
        <v>36</v>
      </c>
      <c r="B5981" t="e">
        <f t="shared" ca="1" si="1133"/>
        <v>#N/A</v>
      </c>
      <c r="C5981" t="str">
        <f t="shared" si="1135"/>
        <v>SMPL-78-DT-GRP</v>
      </c>
      <c r="D5981" t="s">
        <v>7472</v>
      </c>
      <c r="E5981">
        <f t="shared" ca="1" si="1136"/>
        <v>0</v>
      </c>
      <c r="H5981">
        <f t="shared" ca="1" si="1137"/>
        <v>0</v>
      </c>
      <c r="I5981">
        <f t="shared" ca="1" si="1130"/>
        <v>0</v>
      </c>
      <c r="J5981">
        <f t="shared" ca="1" si="1131"/>
        <v>0</v>
      </c>
      <c r="K5981">
        <f t="shared" ca="1" si="1134"/>
        <v>0</v>
      </c>
      <c r="L5981">
        <f t="shared" ca="1" si="1138"/>
        <v>0</v>
      </c>
      <c r="M5981">
        <f t="shared" ca="1" si="1139"/>
        <v>0</v>
      </c>
      <c r="O5981" t="e">
        <f t="shared" ca="1" si="1140"/>
        <v>#N/A</v>
      </c>
      <c r="P5981" t="e">
        <f t="shared" ca="1" si="1141"/>
        <v>#N/A</v>
      </c>
    </row>
    <row r="5982" spans="1:16">
      <c r="A5982" t="str">
        <f t="shared" si="1132"/>
        <v>01</v>
      </c>
      <c r="B5982" t="e">
        <f t="shared" ca="1" si="1133"/>
        <v>#N/A</v>
      </c>
      <c r="C5982" t="str">
        <f t="shared" si="1135"/>
        <v>SMPL-79-DT-GRP</v>
      </c>
      <c r="D5982" t="s">
        <v>6652</v>
      </c>
      <c r="E5982">
        <f t="shared" ca="1" si="1136"/>
        <v>0</v>
      </c>
      <c r="H5982">
        <f t="shared" ca="1" si="1137"/>
        <v>0</v>
      </c>
      <c r="I5982">
        <f t="shared" ca="1" si="1130"/>
        <v>0</v>
      </c>
      <c r="J5982">
        <f t="shared" ca="1" si="1131"/>
        <v>0</v>
      </c>
      <c r="K5982">
        <f t="shared" ca="1" si="1134"/>
        <v>0</v>
      </c>
      <c r="L5982">
        <f t="shared" ca="1" si="1138"/>
        <v>0</v>
      </c>
      <c r="M5982">
        <f t="shared" ca="1" si="1139"/>
        <v>0</v>
      </c>
      <c r="O5982" t="e">
        <f t="shared" ca="1" si="1140"/>
        <v>#N/A</v>
      </c>
      <c r="P5982" t="e">
        <f t="shared" ca="1" si="1141"/>
        <v>#N/A</v>
      </c>
    </row>
    <row r="5983" spans="1:16">
      <c r="A5983" t="str">
        <f t="shared" si="1132"/>
        <v>02</v>
      </c>
      <c r="B5983" t="e">
        <f t="shared" ca="1" si="1133"/>
        <v>#N/A</v>
      </c>
      <c r="C5983" t="str">
        <f t="shared" si="1135"/>
        <v>SMPL-79-DT-GRP</v>
      </c>
      <c r="D5983" t="s">
        <v>6653</v>
      </c>
      <c r="E5983">
        <f t="shared" ca="1" si="1136"/>
        <v>0</v>
      </c>
      <c r="H5983">
        <f t="shared" ca="1" si="1137"/>
        <v>0</v>
      </c>
      <c r="I5983">
        <f t="shared" ca="1" si="1130"/>
        <v>0</v>
      </c>
      <c r="J5983">
        <f t="shared" ca="1" si="1131"/>
        <v>0</v>
      </c>
      <c r="K5983">
        <f t="shared" ca="1" si="1134"/>
        <v>0</v>
      </c>
      <c r="L5983">
        <f t="shared" ca="1" si="1138"/>
        <v>0</v>
      </c>
      <c r="M5983">
        <f t="shared" ca="1" si="1139"/>
        <v>0</v>
      </c>
      <c r="O5983" t="e">
        <f t="shared" ca="1" si="1140"/>
        <v>#N/A</v>
      </c>
      <c r="P5983" t="e">
        <f t="shared" ca="1" si="1141"/>
        <v>#N/A</v>
      </c>
    </row>
    <row r="5984" spans="1:16">
      <c r="A5984" t="str">
        <f t="shared" si="1132"/>
        <v>03</v>
      </c>
      <c r="B5984" t="e">
        <f t="shared" ca="1" si="1133"/>
        <v>#N/A</v>
      </c>
      <c r="C5984" t="str">
        <f t="shared" si="1135"/>
        <v>SMPL-79-DT-GRP</v>
      </c>
      <c r="D5984" t="s">
        <v>6654</v>
      </c>
      <c r="E5984">
        <f t="shared" ca="1" si="1136"/>
        <v>0</v>
      </c>
      <c r="H5984">
        <f t="shared" ca="1" si="1137"/>
        <v>0</v>
      </c>
      <c r="I5984">
        <f t="shared" ca="1" si="1130"/>
        <v>0</v>
      </c>
      <c r="J5984">
        <f t="shared" ca="1" si="1131"/>
        <v>0</v>
      </c>
      <c r="K5984">
        <f t="shared" ca="1" si="1134"/>
        <v>0</v>
      </c>
      <c r="L5984">
        <f t="shared" ca="1" si="1138"/>
        <v>0</v>
      </c>
      <c r="M5984">
        <f t="shared" ca="1" si="1139"/>
        <v>0</v>
      </c>
      <c r="O5984" t="e">
        <f t="shared" ca="1" si="1140"/>
        <v>#N/A</v>
      </c>
      <c r="P5984" t="e">
        <f t="shared" ca="1" si="1141"/>
        <v>#N/A</v>
      </c>
    </row>
    <row r="5985" spans="1:16">
      <c r="A5985" t="str">
        <f t="shared" si="1132"/>
        <v>04</v>
      </c>
      <c r="B5985" t="e">
        <f t="shared" ca="1" si="1133"/>
        <v>#N/A</v>
      </c>
      <c r="C5985" t="str">
        <f t="shared" si="1135"/>
        <v>SMPL-79-DT-GRP</v>
      </c>
      <c r="D5985" t="s">
        <v>6655</v>
      </c>
      <c r="E5985">
        <f t="shared" ca="1" si="1136"/>
        <v>0</v>
      </c>
      <c r="H5985">
        <f t="shared" ca="1" si="1137"/>
        <v>0</v>
      </c>
      <c r="I5985">
        <f t="shared" ca="1" si="1130"/>
        <v>0</v>
      </c>
      <c r="J5985">
        <f t="shared" ca="1" si="1131"/>
        <v>0</v>
      </c>
      <c r="K5985">
        <f t="shared" ca="1" si="1134"/>
        <v>0</v>
      </c>
      <c r="L5985">
        <f t="shared" ca="1" si="1138"/>
        <v>0</v>
      </c>
      <c r="M5985">
        <f t="shared" ca="1" si="1139"/>
        <v>0</v>
      </c>
      <c r="O5985" t="e">
        <f t="shared" ca="1" si="1140"/>
        <v>#N/A</v>
      </c>
      <c r="P5985" t="e">
        <f t="shared" ca="1" si="1141"/>
        <v>#N/A</v>
      </c>
    </row>
    <row r="5986" spans="1:16">
      <c r="A5986" t="str">
        <f t="shared" si="1132"/>
        <v>05</v>
      </c>
      <c r="B5986" t="e">
        <f t="shared" ca="1" si="1133"/>
        <v>#N/A</v>
      </c>
      <c r="C5986" t="str">
        <f t="shared" si="1135"/>
        <v>SMPL-79-DT-GRP</v>
      </c>
      <c r="D5986" t="s">
        <v>6656</v>
      </c>
      <c r="E5986">
        <f t="shared" ca="1" si="1136"/>
        <v>0</v>
      </c>
      <c r="H5986">
        <f t="shared" ca="1" si="1137"/>
        <v>0</v>
      </c>
      <c r="I5986">
        <f t="shared" ca="1" si="1130"/>
        <v>0</v>
      </c>
      <c r="J5986">
        <f t="shared" ca="1" si="1131"/>
        <v>0</v>
      </c>
      <c r="K5986">
        <f t="shared" ca="1" si="1134"/>
        <v>0</v>
      </c>
      <c r="L5986">
        <f t="shared" ca="1" si="1138"/>
        <v>0</v>
      </c>
      <c r="M5986">
        <f t="shared" ca="1" si="1139"/>
        <v>0</v>
      </c>
      <c r="O5986" t="e">
        <f t="shared" ca="1" si="1140"/>
        <v>#N/A</v>
      </c>
      <c r="P5986" t="e">
        <f t="shared" ca="1" si="1141"/>
        <v>#N/A</v>
      </c>
    </row>
    <row r="5987" spans="1:16">
      <c r="A5987" t="str">
        <f t="shared" si="1132"/>
        <v>06</v>
      </c>
      <c r="B5987" t="e">
        <f t="shared" ca="1" si="1133"/>
        <v>#N/A</v>
      </c>
      <c r="C5987" t="str">
        <f t="shared" si="1135"/>
        <v>SMPL-79-DT-GRP</v>
      </c>
      <c r="D5987" t="s">
        <v>6657</v>
      </c>
      <c r="E5987">
        <f t="shared" ca="1" si="1136"/>
        <v>0</v>
      </c>
      <c r="H5987">
        <f t="shared" ca="1" si="1137"/>
        <v>0</v>
      </c>
      <c r="I5987">
        <f t="shared" ca="1" si="1130"/>
        <v>0</v>
      </c>
      <c r="J5987">
        <f t="shared" ca="1" si="1131"/>
        <v>0</v>
      </c>
      <c r="K5987">
        <f t="shared" ca="1" si="1134"/>
        <v>0</v>
      </c>
      <c r="L5987">
        <f t="shared" ca="1" si="1138"/>
        <v>0</v>
      </c>
      <c r="M5987">
        <f t="shared" ca="1" si="1139"/>
        <v>0</v>
      </c>
      <c r="O5987" t="e">
        <f t="shared" ca="1" si="1140"/>
        <v>#N/A</v>
      </c>
      <c r="P5987" t="e">
        <f t="shared" ca="1" si="1141"/>
        <v>#N/A</v>
      </c>
    </row>
    <row r="5988" spans="1:16">
      <c r="A5988" t="str">
        <f t="shared" si="1132"/>
        <v>07</v>
      </c>
      <c r="B5988" t="e">
        <f t="shared" ca="1" si="1133"/>
        <v>#N/A</v>
      </c>
      <c r="C5988" t="str">
        <f t="shared" si="1135"/>
        <v>SMPL-79-DT-GRP</v>
      </c>
      <c r="D5988" t="s">
        <v>6658</v>
      </c>
      <c r="E5988">
        <f t="shared" ca="1" si="1136"/>
        <v>0</v>
      </c>
      <c r="H5988">
        <f t="shared" ca="1" si="1137"/>
        <v>0</v>
      </c>
      <c r="I5988">
        <f t="shared" ca="1" si="1130"/>
        <v>0</v>
      </c>
      <c r="J5988">
        <f t="shared" ca="1" si="1131"/>
        <v>0</v>
      </c>
      <c r="K5988">
        <f t="shared" ca="1" si="1134"/>
        <v>0</v>
      </c>
      <c r="L5988">
        <f t="shared" ca="1" si="1138"/>
        <v>0</v>
      </c>
      <c r="M5988">
        <f t="shared" ca="1" si="1139"/>
        <v>0</v>
      </c>
      <c r="O5988" t="e">
        <f t="shared" ca="1" si="1140"/>
        <v>#N/A</v>
      </c>
      <c r="P5988" t="e">
        <f t="shared" ca="1" si="1141"/>
        <v>#N/A</v>
      </c>
    </row>
    <row r="5989" spans="1:16">
      <c r="A5989" t="str">
        <f t="shared" si="1132"/>
        <v>08</v>
      </c>
      <c r="B5989" t="e">
        <f t="shared" ca="1" si="1133"/>
        <v>#N/A</v>
      </c>
      <c r="C5989" t="str">
        <f t="shared" si="1135"/>
        <v>SMPL-79-DT-GRP</v>
      </c>
      <c r="D5989" t="s">
        <v>6659</v>
      </c>
      <c r="E5989">
        <f t="shared" ca="1" si="1136"/>
        <v>0</v>
      </c>
      <c r="H5989">
        <f t="shared" ca="1" si="1137"/>
        <v>0</v>
      </c>
      <c r="I5989">
        <f t="shared" ca="1" si="1130"/>
        <v>0</v>
      </c>
      <c r="J5989">
        <f t="shared" ca="1" si="1131"/>
        <v>0</v>
      </c>
      <c r="K5989">
        <f t="shared" ca="1" si="1134"/>
        <v>0</v>
      </c>
      <c r="L5989">
        <f t="shared" ca="1" si="1138"/>
        <v>0</v>
      </c>
      <c r="M5989">
        <f t="shared" ca="1" si="1139"/>
        <v>0</v>
      </c>
      <c r="O5989" t="e">
        <f t="shared" ca="1" si="1140"/>
        <v>#N/A</v>
      </c>
      <c r="P5989" t="e">
        <f t="shared" ca="1" si="1141"/>
        <v>#N/A</v>
      </c>
    </row>
    <row r="5990" spans="1:16">
      <c r="A5990" t="str">
        <f t="shared" si="1132"/>
        <v>09</v>
      </c>
      <c r="B5990" t="e">
        <f t="shared" ca="1" si="1133"/>
        <v>#N/A</v>
      </c>
      <c r="C5990" t="str">
        <f t="shared" si="1135"/>
        <v>SMPL-79-DT-GRP</v>
      </c>
      <c r="D5990" t="s">
        <v>6660</v>
      </c>
      <c r="E5990">
        <f t="shared" ca="1" si="1136"/>
        <v>0</v>
      </c>
      <c r="H5990">
        <f t="shared" ca="1" si="1137"/>
        <v>0</v>
      </c>
      <c r="I5990">
        <f t="shared" ca="1" si="1130"/>
        <v>0</v>
      </c>
      <c r="J5990">
        <f t="shared" ca="1" si="1131"/>
        <v>0</v>
      </c>
      <c r="K5990">
        <f t="shared" ca="1" si="1134"/>
        <v>0</v>
      </c>
      <c r="L5990">
        <f t="shared" ca="1" si="1138"/>
        <v>0</v>
      </c>
      <c r="M5990">
        <f t="shared" ca="1" si="1139"/>
        <v>0</v>
      </c>
      <c r="O5990" t="e">
        <f t="shared" ca="1" si="1140"/>
        <v>#N/A</v>
      </c>
      <c r="P5990" t="e">
        <f t="shared" ca="1" si="1141"/>
        <v>#N/A</v>
      </c>
    </row>
    <row r="5991" spans="1:16">
      <c r="A5991" t="str">
        <f t="shared" si="1132"/>
        <v>10</v>
      </c>
      <c r="B5991" t="e">
        <f t="shared" ca="1" si="1133"/>
        <v>#N/A</v>
      </c>
      <c r="C5991" t="str">
        <f t="shared" si="1135"/>
        <v>SMPL-79-DT-GRP</v>
      </c>
      <c r="D5991" t="s">
        <v>6661</v>
      </c>
      <c r="E5991">
        <f t="shared" ca="1" si="1136"/>
        <v>0</v>
      </c>
      <c r="H5991">
        <f t="shared" ca="1" si="1137"/>
        <v>0</v>
      </c>
      <c r="I5991">
        <f t="shared" ca="1" si="1130"/>
        <v>0</v>
      </c>
      <c r="J5991">
        <f t="shared" ca="1" si="1131"/>
        <v>0</v>
      </c>
      <c r="K5991">
        <f t="shared" ca="1" si="1134"/>
        <v>0</v>
      </c>
      <c r="L5991">
        <f t="shared" ca="1" si="1138"/>
        <v>0</v>
      </c>
      <c r="M5991">
        <f t="shared" ca="1" si="1139"/>
        <v>0</v>
      </c>
      <c r="O5991" t="e">
        <f t="shared" ca="1" si="1140"/>
        <v>#N/A</v>
      </c>
      <c r="P5991" t="e">
        <f t="shared" ca="1" si="1141"/>
        <v>#N/A</v>
      </c>
    </row>
    <row r="5992" spans="1:16">
      <c r="A5992" t="str">
        <f t="shared" si="1132"/>
        <v>11</v>
      </c>
      <c r="B5992" t="e">
        <f t="shared" ca="1" si="1133"/>
        <v>#N/A</v>
      </c>
      <c r="C5992" t="str">
        <f t="shared" si="1135"/>
        <v>SMPL-79-DT-GRP</v>
      </c>
      <c r="D5992" t="s">
        <v>6662</v>
      </c>
      <c r="E5992">
        <f t="shared" ca="1" si="1136"/>
        <v>0</v>
      </c>
      <c r="H5992">
        <f t="shared" ca="1" si="1137"/>
        <v>0</v>
      </c>
      <c r="I5992">
        <f t="shared" ca="1" si="1130"/>
        <v>0</v>
      </c>
      <c r="J5992">
        <f t="shared" ca="1" si="1131"/>
        <v>0</v>
      </c>
      <c r="K5992">
        <f t="shared" ca="1" si="1134"/>
        <v>0</v>
      </c>
      <c r="L5992">
        <f t="shared" ca="1" si="1138"/>
        <v>0</v>
      </c>
      <c r="M5992">
        <f t="shared" ca="1" si="1139"/>
        <v>0</v>
      </c>
      <c r="O5992" t="e">
        <f t="shared" ca="1" si="1140"/>
        <v>#N/A</v>
      </c>
      <c r="P5992" t="e">
        <f t="shared" ca="1" si="1141"/>
        <v>#N/A</v>
      </c>
    </row>
    <row r="5993" spans="1:16">
      <c r="A5993" t="str">
        <f t="shared" si="1132"/>
        <v>12</v>
      </c>
      <c r="B5993" t="e">
        <f t="shared" ca="1" si="1133"/>
        <v>#N/A</v>
      </c>
      <c r="C5993" t="str">
        <f t="shared" si="1135"/>
        <v>SMPL-79-DT-GRP</v>
      </c>
      <c r="D5993" t="s">
        <v>6663</v>
      </c>
      <c r="E5993">
        <f t="shared" ca="1" si="1136"/>
        <v>0</v>
      </c>
      <c r="H5993">
        <f t="shared" ca="1" si="1137"/>
        <v>0</v>
      </c>
      <c r="I5993">
        <f t="shared" ca="1" si="1130"/>
        <v>0</v>
      </c>
      <c r="J5993">
        <f t="shared" ca="1" si="1131"/>
        <v>0</v>
      </c>
      <c r="K5993">
        <f t="shared" ca="1" si="1134"/>
        <v>0</v>
      </c>
      <c r="L5993">
        <f t="shared" ca="1" si="1138"/>
        <v>0</v>
      </c>
      <c r="M5993">
        <f t="shared" ca="1" si="1139"/>
        <v>0</v>
      </c>
      <c r="O5993" t="e">
        <f t="shared" ca="1" si="1140"/>
        <v>#N/A</v>
      </c>
      <c r="P5993" t="e">
        <f t="shared" ca="1" si="1141"/>
        <v>#N/A</v>
      </c>
    </row>
    <row r="5994" spans="1:16">
      <c r="A5994" t="str">
        <f t="shared" si="1132"/>
        <v>13</v>
      </c>
      <c r="B5994" t="e">
        <f t="shared" ca="1" si="1133"/>
        <v>#N/A</v>
      </c>
      <c r="C5994" t="str">
        <f t="shared" si="1135"/>
        <v>SMPL-79-DT-GRP</v>
      </c>
      <c r="D5994" t="s">
        <v>6664</v>
      </c>
      <c r="E5994">
        <f t="shared" ca="1" si="1136"/>
        <v>0</v>
      </c>
      <c r="H5994">
        <f t="shared" ca="1" si="1137"/>
        <v>0</v>
      </c>
      <c r="I5994">
        <f t="shared" ca="1" si="1130"/>
        <v>0</v>
      </c>
      <c r="J5994">
        <f t="shared" ca="1" si="1131"/>
        <v>0</v>
      </c>
      <c r="K5994">
        <f t="shared" ca="1" si="1134"/>
        <v>0</v>
      </c>
      <c r="L5994">
        <f t="shared" ca="1" si="1138"/>
        <v>0</v>
      </c>
      <c r="M5994">
        <f t="shared" ca="1" si="1139"/>
        <v>0</v>
      </c>
      <c r="O5994" t="e">
        <f t="shared" ca="1" si="1140"/>
        <v>#N/A</v>
      </c>
      <c r="P5994" t="e">
        <f t="shared" ca="1" si="1141"/>
        <v>#N/A</v>
      </c>
    </row>
    <row r="5995" spans="1:16">
      <c r="A5995" t="str">
        <f t="shared" si="1132"/>
        <v>15</v>
      </c>
      <c r="B5995" t="e">
        <f t="shared" ca="1" si="1133"/>
        <v>#N/A</v>
      </c>
      <c r="C5995" t="str">
        <f t="shared" si="1135"/>
        <v>SMPL-79-DT-GRP</v>
      </c>
      <c r="D5995" t="s">
        <v>6665</v>
      </c>
      <c r="E5995">
        <f t="shared" ca="1" si="1136"/>
        <v>0</v>
      </c>
      <c r="H5995">
        <f t="shared" ca="1" si="1137"/>
        <v>0</v>
      </c>
      <c r="I5995">
        <f t="shared" ca="1" si="1130"/>
        <v>0</v>
      </c>
      <c r="J5995">
        <f t="shared" ca="1" si="1131"/>
        <v>0</v>
      </c>
      <c r="K5995">
        <f t="shared" ca="1" si="1134"/>
        <v>0</v>
      </c>
      <c r="L5995">
        <f t="shared" ca="1" si="1138"/>
        <v>0</v>
      </c>
      <c r="M5995">
        <f t="shared" ca="1" si="1139"/>
        <v>0</v>
      </c>
      <c r="O5995" t="e">
        <f t="shared" ca="1" si="1140"/>
        <v>#N/A</v>
      </c>
      <c r="P5995" t="e">
        <f t="shared" ca="1" si="1141"/>
        <v>#N/A</v>
      </c>
    </row>
    <row r="5996" spans="1:16">
      <c r="A5996" t="str">
        <f t="shared" si="1132"/>
        <v>19</v>
      </c>
      <c r="B5996" t="e">
        <f t="shared" ca="1" si="1133"/>
        <v>#N/A</v>
      </c>
      <c r="C5996" t="str">
        <f t="shared" si="1135"/>
        <v>SMPL-79-DT-GRP</v>
      </c>
      <c r="D5996" t="s">
        <v>7473</v>
      </c>
      <c r="E5996">
        <f t="shared" ca="1" si="1136"/>
        <v>0</v>
      </c>
      <c r="H5996">
        <f t="shared" ca="1" si="1137"/>
        <v>0</v>
      </c>
      <c r="I5996">
        <f t="shared" ca="1" si="1130"/>
        <v>0</v>
      </c>
      <c r="J5996">
        <f t="shared" ca="1" si="1131"/>
        <v>0</v>
      </c>
      <c r="K5996">
        <f t="shared" ca="1" si="1134"/>
        <v>0</v>
      </c>
      <c r="L5996">
        <f t="shared" ca="1" si="1138"/>
        <v>0</v>
      </c>
      <c r="M5996">
        <f t="shared" ca="1" si="1139"/>
        <v>0</v>
      </c>
      <c r="O5996" t="e">
        <f t="shared" ca="1" si="1140"/>
        <v>#N/A</v>
      </c>
      <c r="P5996" t="e">
        <f t="shared" ca="1" si="1141"/>
        <v>#N/A</v>
      </c>
    </row>
    <row r="5997" spans="1:16">
      <c r="A5997" t="str">
        <f t="shared" si="1132"/>
        <v>34</v>
      </c>
      <c r="B5997" t="e">
        <f t="shared" ca="1" si="1133"/>
        <v>#N/A</v>
      </c>
      <c r="C5997" t="str">
        <f t="shared" si="1135"/>
        <v>SMPL-79-DT-GRP</v>
      </c>
      <c r="D5997" t="s">
        <v>7474</v>
      </c>
      <c r="E5997">
        <f t="shared" ca="1" si="1136"/>
        <v>0</v>
      </c>
      <c r="H5997">
        <f t="shared" ca="1" si="1137"/>
        <v>0</v>
      </c>
      <c r="I5997">
        <f t="shared" ca="1" si="1130"/>
        <v>0</v>
      </c>
      <c r="J5997">
        <f t="shared" ca="1" si="1131"/>
        <v>0</v>
      </c>
      <c r="K5997">
        <f t="shared" ca="1" si="1134"/>
        <v>0</v>
      </c>
      <c r="L5997">
        <f t="shared" ca="1" si="1138"/>
        <v>0</v>
      </c>
      <c r="M5997">
        <f t="shared" ca="1" si="1139"/>
        <v>0</v>
      </c>
      <c r="O5997" t="e">
        <f t="shared" ca="1" si="1140"/>
        <v>#N/A</v>
      </c>
      <c r="P5997" t="e">
        <f t="shared" ca="1" si="1141"/>
        <v>#N/A</v>
      </c>
    </row>
    <row r="5998" spans="1:16">
      <c r="A5998" t="str">
        <f t="shared" si="1132"/>
        <v>35</v>
      </c>
      <c r="B5998" t="e">
        <f t="shared" ca="1" si="1133"/>
        <v>#N/A</v>
      </c>
      <c r="C5998" t="str">
        <f t="shared" si="1135"/>
        <v>SMPL-79-DT-GRP</v>
      </c>
      <c r="D5998" t="s">
        <v>7475</v>
      </c>
      <c r="E5998">
        <f t="shared" ca="1" si="1136"/>
        <v>0</v>
      </c>
      <c r="H5998">
        <f t="shared" ca="1" si="1137"/>
        <v>0</v>
      </c>
      <c r="I5998">
        <f t="shared" ca="1" si="1130"/>
        <v>0</v>
      </c>
      <c r="J5998">
        <f t="shared" ca="1" si="1131"/>
        <v>0</v>
      </c>
      <c r="K5998">
        <f t="shared" ca="1" si="1134"/>
        <v>0</v>
      </c>
      <c r="L5998">
        <f t="shared" ca="1" si="1138"/>
        <v>0</v>
      </c>
      <c r="M5998">
        <f t="shared" ca="1" si="1139"/>
        <v>0</v>
      </c>
      <c r="O5998" t="e">
        <f t="shared" ca="1" si="1140"/>
        <v>#N/A</v>
      </c>
      <c r="P5998" t="e">
        <f t="shared" ca="1" si="1141"/>
        <v>#N/A</v>
      </c>
    </row>
    <row r="5999" spans="1:16">
      <c r="A5999" t="str">
        <f t="shared" si="1132"/>
        <v>36</v>
      </c>
      <c r="B5999" t="e">
        <f t="shared" ca="1" si="1133"/>
        <v>#N/A</v>
      </c>
      <c r="C5999" t="str">
        <f t="shared" si="1135"/>
        <v>SMPL-79-DT-GRP</v>
      </c>
      <c r="D5999" t="s">
        <v>7476</v>
      </c>
      <c r="E5999">
        <f t="shared" ca="1" si="1136"/>
        <v>0</v>
      </c>
      <c r="H5999">
        <f t="shared" ca="1" si="1137"/>
        <v>0</v>
      </c>
      <c r="I5999">
        <f t="shared" ca="1" si="1130"/>
        <v>0</v>
      </c>
      <c r="J5999">
        <f t="shared" ca="1" si="1131"/>
        <v>0</v>
      </c>
      <c r="K5999">
        <f t="shared" ca="1" si="1134"/>
        <v>0</v>
      </c>
      <c r="L5999">
        <f t="shared" ca="1" si="1138"/>
        <v>0</v>
      </c>
      <c r="M5999">
        <f t="shared" ca="1" si="1139"/>
        <v>0</v>
      </c>
      <c r="O5999" t="e">
        <f t="shared" ca="1" si="1140"/>
        <v>#N/A</v>
      </c>
      <c r="P5999" t="e">
        <f t="shared" ca="1" si="1141"/>
        <v>#N/A</v>
      </c>
    </row>
    <row r="6000" spans="1:16">
      <c r="A6000" t="str">
        <f t="shared" si="1132"/>
        <v>01</v>
      </c>
      <c r="B6000" t="e">
        <f t="shared" ca="1" si="1133"/>
        <v>#N/A</v>
      </c>
      <c r="C6000" t="str">
        <f t="shared" si="1135"/>
        <v>SMPL-81-DT-GRP</v>
      </c>
      <c r="D6000" t="s">
        <v>6666</v>
      </c>
      <c r="E6000">
        <f t="shared" ca="1" si="1136"/>
        <v>0</v>
      </c>
      <c r="H6000">
        <f t="shared" ca="1" si="1137"/>
        <v>0</v>
      </c>
      <c r="I6000">
        <f t="shared" ref="I6000:I6063" ca="1" si="1142">IF(IFERROR(VLOOKUP(C6000,INDIRECT($G$7&amp;"D:D"),1,FALSE),0)&lt;&gt;0,I$13,0)</f>
        <v>0</v>
      </c>
      <c r="J6000">
        <f t="shared" ref="J6000:J6063" ca="1" si="1143">IF(IFERROR(VLOOKUP(C6000,INDIRECT($G$8&amp;"D:D"),1,FALSE),0)&lt;&gt;0,J$13,0)</f>
        <v>0</v>
      </c>
      <c r="K6000">
        <f t="shared" ca="1" si="1134"/>
        <v>0</v>
      </c>
      <c r="L6000">
        <f t="shared" ca="1" si="1138"/>
        <v>0</v>
      </c>
      <c r="M6000">
        <f t="shared" ca="1" si="1139"/>
        <v>0</v>
      </c>
      <c r="O6000" t="e">
        <f t="shared" ca="1" si="1140"/>
        <v>#N/A</v>
      </c>
      <c r="P6000" t="e">
        <f t="shared" ca="1" si="1141"/>
        <v>#N/A</v>
      </c>
    </row>
    <row r="6001" spans="1:16">
      <c r="A6001" t="str">
        <f t="shared" si="1132"/>
        <v>02</v>
      </c>
      <c r="B6001" t="e">
        <f t="shared" ca="1" si="1133"/>
        <v>#N/A</v>
      </c>
      <c r="C6001" t="str">
        <f t="shared" si="1135"/>
        <v>SMPL-81-DT-GRP</v>
      </c>
      <c r="D6001" t="s">
        <v>6667</v>
      </c>
      <c r="E6001">
        <f t="shared" ca="1" si="1136"/>
        <v>0</v>
      </c>
      <c r="H6001">
        <f t="shared" ca="1" si="1137"/>
        <v>0</v>
      </c>
      <c r="I6001">
        <f t="shared" ca="1" si="1142"/>
        <v>0</v>
      </c>
      <c r="J6001">
        <f t="shared" ca="1" si="1143"/>
        <v>0</v>
      </c>
      <c r="K6001">
        <f t="shared" ca="1" si="1134"/>
        <v>0</v>
      </c>
      <c r="L6001">
        <f t="shared" ca="1" si="1138"/>
        <v>0</v>
      </c>
      <c r="M6001">
        <f t="shared" ca="1" si="1139"/>
        <v>0</v>
      </c>
      <c r="O6001" t="e">
        <f t="shared" ca="1" si="1140"/>
        <v>#N/A</v>
      </c>
      <c r="P6001" t="e">
        <f t="shared" ca="1" si="1141"/>
        <v>#N/A</v>
      </c>
    </row>
    <row r="6002" spans="1:16">
      <c r="A6002" t="str">
        <f t="shared" si="1132"/>
        <v>03</v>
      </c>
      <c r="B6002" t="e">
        <f t="shared" ca="1" si="1133"/>
        <v>#N/A</v>
      </c>
      <c r="C6002" t="str">
        <f t="shared" si="1135"/>
        <v>SMPL-81-DT-GRP</v>
      </c>
      <c r="D6002" t="s">
        <v>6668</v>
      </c>
      <c r="E6002">
        <f t="shared" ca="1" si="1136"/>
        <v>0</v>
      </c>
      <c r="H6002">
        <f t="shared" ca="1" si="1137"/>
        <v>0</v>
      </c>
      <c r="I6002">
        <f t="shared" ca="1" si="1142"/>
        <v>0</v>
      </c>
      <c r="J6002">
        <f t="shared" ca="1" si="1143"/>
        <v>0</v>
      </c>
      <c r="K6002">
        <f t="shared" ca="1" si="1134"/>
        <v>0</v>
      </c>
      <c r="L6002">
        <f t="shared" ca="1" si="1138"/>
        <v>0</v>
      </c>
      <c r="M6002">
        <f t="shared" ca="1" si="1139"/>
        <v>0</v>
      </c>
      <c r="O6002" t="e">
        <f t="shared" ca="1" si="1140"/>
        <v>#N/A</v>
      </c>
      <c r="P6002" t="e">
        <f t="shared" ca="1" si="1141"/>
        <v>#N/A</v>
      </c>
    </row>
    <row r="6003" spans="1:16">
      <c r="A6003" t="str">
        <f t="shared" si="1132"/>
        <v>04</v>
      </c>
      <c r="B6003" t="e">
        <f t="shared" ca="1" si="1133"/>
        <v>#N/A</v>
      </c>
      <c r="C6003" t="str">
        <f t="shared" si="1135"/>
        <v>SMPL-81-DT-GRP</v>
      </c>
      <c r="D6003" t="s">
        <v>6669</v>
      </c>
      <c r="E6003">
        <f t="shared" ca="1" si="1136"/>
        <v>0</v>
      </c>
      <c r="H6003">
        <f t="shared" ca="1" si="1137"/>
        <v>0</v>
      </c>
      <c r="I6003">
        <f t="shared" ca="1" si="1142"/>
        <v>0</v>
      </c>
      <c r="J6003">
        <f t="shared" ca="1" si="1143"/>
        <v>0</v>
      </c>
      <c r="K6003">
        <f t="shared" ca="1" si="1134"/>
        <v>0</v>
      </c>
      <c r="L6003">
        <f t="shared" ca="1" si="1138"/>
        <v>0</v>
      </c>
      <c r="M6003">
        <f t="shared" ca="1" si="1139"/>
        <v>0</v>
      </c>
      <c r="O6003" t="e">
        <f t="shared" ca="1" si="1140"/>
        <v>#N/A</v>
      </c>
      <c r="P6003" t="e">
        <f t="shared" ca="1" si="1141"/>
        <v>#N/A</v>
      </c>
    </row>
    <row r="6004" spans="1:16">
      <c r="A6004" t="str">
        <f t="shared" si="1132"/>
        <v>05</v>
      </c>
      <c r="B6004" t="e">
        <f t="shared" ca="1" si="1133"/>
        <v>#N/A</v>
      </c>
      <c r="C6004" t="str">
        <f t="shared" si="1135"/>
        <v>SMPL-81-DT-GRP</v>
      </c>
      <c r="D6004" t="s">
        <v>6670</v>
      </c>
      <c r="E6004">
        <f t="shared" ca="1" si="1136"/>
        <v>0</v>
      </c>
      <c r="H6004">
        <f t="shared" ca="1" si="1137"/>
        <v>0</v>
      </c>
      <c r="I6004">
        <f t="shared" ca="1" si="1142"/>
        <v>0</v>
      </c>
      <c r="J6004">
        <f t="shared" ca="1" si="1143"/>
        <v>0</v>
      </c>
      <c r="K6004">
        <f t="shared" ca="1" si="1134"/>
        <v>0</v>
      </c>
      <c r="L6004">
        <f t="shared" ca="1" si="1138"/>
        <v>0</v>
      </c>
      <c r="M6004">
        <f t="shared" ca="1" si="1139"/>
        <v>0</v>
      </c>
      <c r="O6004" t="e">
        <f t="shared" ca="1" si="1140"/>
        <v>#N/A</v>
      </c>
      <c r="P6004" t="e">
        <f t="shared" ca="1" si="1141"/>
        <v>#N/A</v>
      </c>
    </row>
    <row r="6005" spans="1:16">
      <c r="A6005" t="str">
        <f t="shared" si="1132"/>
        <v>06</v>
      </c>
      <c r="B6005" t="e">
        <f t="shared" ca="1" si="1133"/>
        <v>#N/A</v>
      </c>
      <c r="C6005" t="str">
        <f t="shared" si="1135"/>
        <v>SMPL-81-DT-GRP</v>
      </c>
      <c r="D6005" t="s">
        <v>6671</v>
      </c>
      <c r="E6005">
        <f t="shared" ca="1" si="1136"/>
        <v>0</v>
      </c>
      <c r="H6005">
        <f t="shared" ca="1" si="1137"/>
        <v>0</v>
      </c>
      <c r="I6005">
        <f t="shared" ca="1" si="1142"/>
        <v>0</v>
      </c>
      <c r="J6005">
        <f t="shared" ca="1" si="1143"/>
        <v>0</v>
      </c>
      <c r="K6005">
        <f t="shared" ca="1" si="1134"/>
        <v>0</v>
      </c>
      <c r="L6005">
        <f t="shared" ca="1" si="1138"/>
        <v>0</v>
      </c>
      <c r="M6005">
        <f t="shared" ca="1" si="1139"/>
        <v>0</v>
      </c>
      <c r="O6005" t="e">
        <f t="shared" ca="1" si="1140"/>
        <v>#N/A</v>
      </c>
      <c r="P6005" t="e">
        <f t="shared" ca="1" si="1141"/>
        <v>#N/A</v>
      </c>
    </row>
    <row r="6006" spans="1:16">
      <c r="A6006" t="str">
        <f t="shared" si="1132"/>
        <v>07</v>
      </c>
      <c r="B6006" t="e">
        <f t="shared" ca="1" si="1133"/>
        <v>#N/A</v>
      </c>
      <c r="C6006" t="str">
        <f t="shared" si="1135"/>
        <v>SMPL-81-DT-GRP</v>
      </c>
      <c r="D6006" t="s">
        <v>6672</v>
      </c>
      <c r="E6006">
        <f t="shared" ca="1" si="1136"/>
        <v>0</v>
      </c>
      <c r="H6006">
        <f t="shared" ca="1" si="1137"/>
        <v>0</v>
      </c>
      <c r="I6006">
        <f t="shared" ca="1" si="1142"/>
        <v>0</v>
      </c>
      <c r="J6006">
        <f t="shared" ca="1" si="1143"/>
        <v>0</v>
      </c>
      <c r="K6006">
        <f t="shared" ca="1" si="1134"/>
        <v>0</v>
      </c>
      <c r="L6006">
        <f t="shared" ca="1" si="1138"/>
        <v>0</v>
      </c>
      <c r="M6006">
        <f t="shared" ca="1" si="1139"/>
        <v>0</v>
      </c>
      <c r="O6006" t="e">
        <f t="shared" ca="1" si="1140"/>
        <v>#N/A</v>
      </c>
      <c r="P6006" t="e">
        <f t="shared" ca="1" si="1141"/>
        <v>#N/A</v>
      </c>
    </row>
    <row r="6007" spans="1:16">
      <c r="A6007" t="str">
        <f t="shared" si="1132"/>
        <v>08</v>
      </c>
      <c r="B6007" t="e">
        <f t="shared" ca="1" si="1133"/>
        <v>#N/A</v>
      </c>
      <c r="C6007" t="str">
        <f t="shared" si="1135"/>
        <v>SMPL-81-DT-GRP</v>
      </c>
      <c r="D6007" t="s">
        <v>6673</v>
      </c>
      <c r="E6007">
        <f t="shared" ca="1" si="1136"/>
        <v>0</v>
      </c>
      <c r="H6007">
        <f t="shared" ca="1" si="1137"/>
        <v>0</v>
      </c>
      <c r="I6007">
        <f t="shared" ca="1" si="1142"/>
        <v>0</v>
      </c>
      <c r="J6007">
        <f t="shared" ca="1" si="1143"/>
        <v>0</v>
      </c>
      <c r="K6007">
        <f t="shared" ca="1" si="1134"/>
        <v>0</v>
      </c>
      <c r="L6007">
        <f t="shared" ca="1" si="1138"/>
        <v>0</v>
      </c>
      <c r="M6007">
        <f t="shared" ca="1" si="1139"/>
        <v>0</v>
      </c>
      <c r="O6007" t="e">
        <f t="shared" ca="1" si="1140"/>
        <v>#N/A</v>
      </c>
      <c r="P6007" t="e">
        <f t="shared" ca="1" si="1141"/>
        <v>#N/A</v>
      </c>
    </row>
    <row r="6008" spans="1:16">
      <c r="A6008" t="str">
        <f t="shared" si="1132"/>
        <v>09</v>
      </c>
      <c r="B6008" t="e">
        <f t="shared" ca="1" si="1133"/>
        <v>#N/A</v>
      </c>
      <c r="C6008" t="str">
        <f t="shared" si="1135"/>
        <v>SMPL-81-DT-GRP</v>
      </c>
      <c r="D6008" t="s">
        <v>6674</v>
      </c>
      <c r="E6008">
        <f t="shared" ca="1" si="1136"/>
        <v>0</v>
      </c>
      <c r="H6008">
        <f t="shared" ca="1" si="1137"/>
        <v>0</v>
      </c>
      <c r="I6008">
        <f t="shared" ca="1" si="1142"/>
        <v>0</v>
      </c>
      <c r="J6008">
        <f t="shared" ca="1" si="1143"/>
        <v>0</v>
      </c>
      <c r="K6008">
        <f t="shared" ca="1" si="1134"/>
        <v>0</v>
      </c>
      <c r="L6008">
        <f t="shared" ca="1" si="1138"/>
        <v>0</v>
      </c>
      <c r="M6008">
        <f t="shared" ca="1" si="1139"/>
        <v>0</v>
      </c>
      <c r="O6008" t="e">
        <f t="shared" ca="1" si="1140"/>
        <v>#N/A</v>
      </c>
      <c r="P6008" t="e">
        <f t="shared" ca="1" si="1141"/>
        <v>#N/A</v>
      </c>
    </row>
    <row r="6009" spans="1:16">
      <c r="A6009" t="str">
        <f t="shared" si="1132"/>
        <v>10</v>
      </c>
      <c r="B6009" t="e">
        <f t="shared" ca="1" si="1133"/>
        <v>#N/A</v>
      </c>
      <c r="C6009" t="str">
        <f t="shared" si="1135"/>
        <v>SMPL-81-DT-GRP</v>
      </c>
      <c r="D6009" t="s">
        <v>6675</v>
      </c>
      <c r="E6009">
        <f t="shared" ca="1" si="1136"/>
        <v>0</v>
      </c>
      <c r="H6009">
        <f t="shared" ca="1" si="1137"/>
        <v>0</v>
      </c>
      <c r="I6009">
        <f t="shared" ca="1" si="1142"/>
        <v>0</v>
      </c>
      <c r="J6009">
        <f t="shared" ca="1" si="1143"/>
        <v>0</v>
      </c>
      <c r="K6009">
        <f t="shared" ca="1" si="1134"/>
        <v>0</v>
      </c>
      <c r="L6009">
        <f t="shared" ca="1" si="1138"/>
        <v>0</v>
      </c>
      <c r="M6009">
        <f t="shared" ca="1" si="1139"/>
        <v>0</v>
      </c>
      <c r="O6009" t="e">
        <f t="shared" ca="1" si="1140"/>
        <v>#N/A</v>
      </c>
      <c r="P6009" t="e">
        <f t="shared" ca="1" si="1141"/>
        <v>#N/A</v>
      </c>
    </row>
    <row r="6010" spans="1:16">
      <c r="A6010" t="str">
        <f t="shared" si="1132"/>
        <v>11</v>
      </c>
      <c r="B6010" t="e">
        <f t="shared" ca="1" si="1133"/>
        <v>#N/A</v>
      </c>
      <c r="C6010" t="str">
        <f t="shared" si="1135"/>
        <v>SMPL-81-DT-GRP</v>
      </c>
      <c r="D6010" t="s">
        <v>6676</v>
      </c>
      <c r="E6010">
        <f t="shared" ca="1" si="1136"/>
        <v>0</v>
      </c>
      <c r="H6010">
        <f t="shared" ca="1" si="1137"/>
        <v>0</v>
      </c>
      <c r="I6010">
        <f t="shared" ca="1" si="1142"/>
        <v>0</v>
      </c>
      <c r="J6010">
        <f t="shared" ca="1" si="1143"/>
        <v>0</v>
      </c>
      <c r="K6010">
        <f t="shared" ca="1" si="1134"/>
        <v>0</v>
      </c>
      <c r="L6010">
        <f t="shared" ca="1" si="1138"/>
        <v>0</v>
      </c>
      <c r="M6010">
        <f t="shared" ca="1" si="1139"/>
        <v>0</v>
      </c>
      <c r="O6010" t="e">
        <f t="shared" ca="1" si="1140"/>
        <v>#N/A</v>
      </c>
      <c r="P6010" t="e">
        <f t="shared" ca="1" si="1141"/>
        <v>#N/A</v>
      </c>
    </row>
    <row r="6011" spans="1:16">
      <c r="A6011" t="str">
        <f t="shared" si="1132"/>
        <v>12</v>
      </c>
      <c r="B6011" t="e">
        <f t="shared" ca="1" si="1133"/>
        <v>#N/A</v>
      </c>
      <c r="C6011" t="str">
        <f t="shared" si="1135"/>
        <v>SMPL-81-DT-GRP</v>
      </c>
      <c r="D6011" t="s">
        <v>6677</v>
      </c>
      <c r="E6011">
        <f t="shared" ca="1" si="1136"/>
        <v>0</v>
      </c>
      <c r="H6011">
        <f t="shared" ca="1" si="1137"/>
        <v>0</v>
      </c>
      <c r="I6011">
        <f t="shared" ca="1" si="1142"/>
        <v>0</v>
      </c>
      <c r="J6011">
        <f t="shared" ca="1" si="1143"/>
        <v>0</v>
      </c>
      <c r="K6011">
        <f t="shared" ca="1" si="1134"/>
        <v>0</v>
      </c>
      <c r="L6011">
        <f t="shared" ca="1" si="1138"/>
        <v>0</v>
      </c>
      <c r="M6011">
        <f t="shared" ca="1" si="1139"/>
        <v>0</v>
      </c>
      <c r="O6011" t="e">
        <f t="shared" ca="1" si="1140"/>
        <v>#N/A</v>
      </c>
      <c r="P6011" t="e">
        <f t="shared" ca="1" si="1141"/>
        <v>#N/A</v>
      </c>
    </row>
    <row r="6012" spans="1:16">
      <c r="A6012" t="str">
        <f t="shared" si="1132"/>
        <v>13</v>
      </c>
      <c r="B6012" t="e">
        <f t="shared" ca="1" si="1133"/>
        <v>#N/A</v>
      </c>
      <c r="C6012" t="str">
        <f t="shared" si="1135"/>
        <v>SMPL-81-DT-GRP</v>
      </c>
      <c r="D6012" t="s">
        <v>6678</v>
      </c>
      <c r="E6012">
        <f t="shared" ca="1" si="1136"/>
        <v>0</v>
      </c>
      <c r="H6012">
        <f t="shared" ca="1" si="1137"/>
        <v>0</v>
      </c>
      <c r="I6012">
        <f t="shared" ca="1" si="1142"/>
        <v>0</v>
      </c>
      <c r="J6012">
        <f t="shared" ca="1" si="1143"/>
        <v>0</v>
      </c>
      <c r="K6012">
        <f t="shared" ca="1" si="1134"/>
        <v>0</v>
      </c>
      <c r="L6012">
        <f t="shared" ca="1" si="1138"/>
        <v>0</v>
      </c>
      <c r="M6012">
        <f t="shared" ca="1" si="1139"/>
        <v>0</v>
      </c>
      <c r="O6012" t="e">
        <f t="shared" ca="1" si="1140"/>
        <v>#N/A</v>
      </c>
      <c r="P6012" t="e">
        <f t="shared" ca="1" si="1141"/>
        <v>#N/A</v>
      </c>
    </row>
    <row r="6013" spans="1:16">
      <c r="A6013" t="str">
        <f t="shared" si="1132"/>
        <v>15</v>
      </c>
      <c r="B6013" t="e">
        <f t="shared" ca="1" si="1133"/>
        <v>#N/A</v>
      </c>
      <c r="C6013" t="str">
        <f t="shared" si="1135"/>
        <v>SMPL-81-DT-GRP</v>
      </c>
      <c r="D6013" t="s">
        <v>6679</v>
      </c>
      <c r="E6013">
        <f t="shared" ca="1" si="1136"/>
        <v>0</v>
      </c>
      <c r="H6013">
        <f t="shared" ca="1" si="1137"/>
        <v>0</v>
      </c>
      <c r="I6013">
        <f t="shared" ca="1" si="1142"/>
        <v>0</v>
      </c>
      <c r="J6013">
        <f t="shared" ca="1" si="1143"/>
        <v>0</v>
      </c>
      <c r="K6013">
        <f t="shared" ca="1" si="1134"/>
        <v>0</v>
      </c>
      <c r="L6013">
        <f t="shared" ca="1" si="1138"/>
        <v>0</v>
      </c>
      <c r="M6013">
        <f t="shared" ca="1" si="1139"/>
        <v>0</v>
      </c>
      <c r="O6013" t="e">
        <f t="shared" ca="1" si="1140"/>
        <v>#N/A</v>
      </c>
      <c r="P6013" t="e">
        <f t="shared" ca="1" si="1141"/>
        <v>#N/A</v>
      </c>
    </row>
    <row r="6014" spans="1:16">
      <c r="A6014" t="str">
        <f t="shared" si="1132"/>
        <v>19</v>
      </c>
      <c r="B6014" t="e">
        <f t="shared" ca="1" si="1133"/>
        <v>#N/A</v>
      </c>
      <c r="C6014" t="str">
        <f t="shared" si="1135"/>
        <v>SMPL-81-DT-GRP</v>
      </c>
      <c r="D6014" t="s">
        <v>7477</v>
      </c>
      <c r="E6014">
        <f t="shared" ca="1" si="1136"/>
        <v>0</v>
      </c>
      <c r="H6014">
        <f t="shared" ca="1" si="1137"/>
        <v>0</v>
      </c>
      <c r="I6014">
        <f t="shared" ca="1" si="1142"/>
        <v>0</v>
      </c>
      <c r="J6014">
        <f t="shared" ca="1" si="1143"/>
        <v>0</v>
      </c>
      <c r="K6014">
        <f t="shared" ca="1" si="1134"/>
        <v>0</v>
      </c>
      <c r="L6014">
        <f t="shared" ca="1" si="1138"/>
        <v>0</v>
      </c>
      <c r="M6014">
        <f t="shared" ca="1" si="1139"/>
        <v>0</v>
      </c>
      <c r="O6014" t="e">
        <f t="shared" ca="1" si="1140"/>
        <v>#N/A</v>
      </c>
      <c r="P6014" t="e">
        <f t="shared" ca="1" si="1141"/>
        <v>#N/A</v>
      </c>
    </row>
    <row r="6015" spans="1:16">
      <c r="A6015" t="str">
        <f t="shared" ref="A6015:A6078" si="1144">MID(D6015,LEN(C6015)+2,LEN(D6015)-LEN(C6015))</f>
        <v>34</v>
      </c>
      <c r="B6015" t="e">
        <f t="shared" ref="B6015:B6078" ca="1" si="1145">VLOOKUP(H6015,$A$1:$K$4,11,FALSE)</f>
        <v>#N/A</v>
      </c>
      <c r="C6015" t="str">
        <f t="shared" si="1135"/>
        <v>SMPL-81-DT-GRP</v>
      </c>
      <c r="D6015" t="s">
        <v>7478</v>
      </c>
      <c r="E6015">
        <f t="shared" ca="1" si="1136"/>
        <v>0</v>
      </c>
      <c r="H6015">
        <f t="shared" ca="1" si="1137"/>
        <v>0</v>
      </c>
      <c r="I6015">
        <f t="shared" ca="1" si="1142"/>
        <v>0</v>
      </c>
      <c r="J6015">
        <f t="shared" ca="1" si="1143"/>
        <v>0</v>
      </c>
      <c r="K6015">
        <f t="shared" ca="1" si="1134"/>
        <v>0</v>
      </c>
      <c r="L6015">
        <f t="shared" ca="1" si="1138"/>
        <v>0</v>
      </c>
      <c r="M6015">
        <f t="shared" ca="1" si="1139"/>
        <v>0</v>
      </c>
      <c r="O6015" t="e">
        <f t="shared" ca="1" si="1140"/>
        <v>#N/A</v>
      </c>
      <c r="P6015" t="e">
        <f t="shared" ca="1" si="1141"/>
        <v>#N/A</v>
      </c>
    </row>
    <row r="6016" spans="1:16">
      <c r="A6016" t="str">
        <f t="shared" si="1144"/>
        <v>35</v>
      </c>
      <c r="B6016" t="e">
        <f t="shared" ca="1" si="1145"/>
        <v>#N/A</v>
      </c>
      <c r="C6016" t="str">
        <f t="shared" si="1135"/>
        <v>SMPL-81-DT-GRP</v>
      </c>
      <c r="D6016" t="s">
        <v>7479</v>
      </c>
      <c r="E6016">
        <f t="shared" ca="1" si="1136"/>
        <v>0</v>
      </c>
      <c r="H6016">
        <f t="shared" ca="1" si="1137"/>
        <v>0</v>
      </c>
      <c r="I6016">
        <f t="shared" ca="1" si="1142"/>
        <v>0</v>
      </c>
      <c r="J6016">
        <f t="shared" ca="1" si="1143"/>
        <v>0</v>
      </c>
      <c r="K6016">
        <f t="shared" ca="1" si="1134"/>
        <v>0</v>
      </c>
      <c r="L6016">
        <f t="shared" ca="1" si="1138"/>
        <v>0</v>
      </c>
      <c r="M6016">
        <f t="shared" ca="1" si="1139"/>
        <v>0</v>
      </c>
      <c r="O6016" t="e">
        <f t="shared" ca="1" si="1140"/>
        <v>#N/A</v>
      </c>
      <c r="P6016" t="e">
        <f t="shared" ca="1" si="1141"/>
        <v>#N/A</v>
      </c>
    </row>
    <row r="6017" spans="1:16">
      <c r="A6017" t="str">
        <f t="shared" si="1144"/>
        <v>36</v>
      </c>
      <c r="B6017" t="e">
        <f t="shared" ca="1" si="1145"/>
        <v>#N/A</v>
      </c>
      <c r="C6017" t="str">
        <f t="shared" si="1135"/>
        <v>SMPL-81-DT-GRP</v>
      </c>
      <c r="D6017" t="s">
        <v>7480</v>
      </c>
      <c r="E6017">
        <f t="shared" ca="1" si="1136"/>
        <v>0</v>
      </c>
      <c r="H6017">
        <f t="shared" ca="1" si="1137"/>
        <v>0</v>
      </c>
      <c r="I6017">
        <f t="shared" ca="1" si="1142"/>
        <v>0</v>
      </c>
      <c r="J6017">
        <f t="shared" ca="1" si="1143"/>
        <v>0</v>
      </c>
      <c r="K6017">
        <f t="shared" ca="1" si="1134"/>
        <v>0</v>
      </c>
      <c r="L6017">
        <f t="shared" ca="1" si="1138"/>
        <v>0</v>
      </c>
      <c r="M6017">
        <f t="shared" ca="1" si="1139"/>
        <v>0</v>
      </c>
      <c r="O6017" t="e">
        <f t="shared" ca="1" si="1140"/>
        <v>#N/A</v>
      </c>
      <c r="P6017" t="e">
        <f t="shared" ca="1" si="1141"/>
        <v>#N/A</v>
      </c>
    </row>
    <row r="6018" spans="1:16">
      <c r="A6018" t="str">
        <f t="shared" si="1144"/>
        <v>01</v>
      </c>
      <c r="B6018" t="e">
        <f t="shared" ca="1" si="1145"/>
        <v>#N/A</v>
      </c>
      <c r="C6018" t="str">
        <f t="shared" si="1135"/>
        <v>SMPL-82-DT-GRP</v>
      </c>
      <c r="D6018" t="s">
        <v>6680</v>
      </c>
      <c r="E6018">
        <f t="shared" ca="1" si="1136"/>
        <v>0</v>
      </c>
      <c r="H6018">
        <f t="shared" ca="1" si="1137"/>
        <v>0</v>
      </c>
      <c r="I6018">
        <f t="shared" ca="1" si="1142"/>
        <v>0</v>
      </c>
      <c r="J6018">
        <f t="shared" ca="1" si="1143"/>
        <v>0</v>
      </c>
      <c r="K6018">
        <f t="shared" ca="1" si="1134"/>
        <v>0</v>
      </c>
      <c r="L6018">
        <f t="shared" ca="1" si="1138"/>
        <v>0</v>
      </c>
      <c r="M6018">
        <f t="shared" ca="1" si="1139"/>
        <v>0</v>
      </c>
      <c r="O6018" t="e">
        <f t="shared" ca="1" si="1140"/>
        <v>#N/A</v>
      </c>
      <c r="P6018" t="e">
        <f t="shared" ca="1" si="1141"/>
        <v>#N/A</v>
      </c>
    </row>
    <row r="6019" spans="1:16">
      <c r="A6019" t="str">
        <f t="shared" si="1144"/>
        <v>02</v>
      </c>
      <c r="B6019" t="e">
        <f t="shared" ca="1" si="1145"/>
        <v>#N/A</v>
      </c>
      <c r="C6019" t="str">
        <f t="shared" si="1135"/>
        <v>SMPL-82-DT-GRP</v>
      </c>
      <c r="D6019" t="s">
        <v>6681</v>
      </c>
      <c r="E6019">
        <f t="shared" ca="1" si="1136"/>
        <v>0</v>
      </c>
      <c r="H6019">
        <f t="shared" ca="1" si="1137"/>
        <v>0</v>
      </c>
      <c r="I6019">
        <f t="shared" ca="1" si="1142"/>
        <v>0</v>
      </c>
      <c r="J6019">
        <f t="shared" ca="1" si="1143"/>
        <v>0</v>
      </c>
      <c r="K6019">
        <f t="shared" ca="1" si="1134"/>
        <v>0</v>
      </c>
      <c r="L6019">
        <f t="shared" ca="1" si="1138"/>
        <v>0</v>
      </c>
      <c r="M6019">
        <f t="shared" ca="1" si="1139"/>
        <v>0</v>
      </c>
      <c r="O6019" t="e">
        <f t="shared" ca="1" si="1140"/>
        <v>#N/A</v>
      </c>
      <c r="P6019" t="e">
        <f t="shared" ca="1" si="1141"/>
        <v>#N/A</v>
      </c>
    </row>
    <row r="6020" spans="1:16">
      <c r="A6020" t="str">
        <f t="shared" si="1144"/>
        <v>03</v>
      </c>
      <c r="B6020" t="e">
        <f t="shared" ca="1" si="1145"/>
        <v>#N/A</v>
      </c>
      <c r="C6020" t="str">
        <f t="shared" si="1135"/>
        <v>SMPL-82-DT-GRP</v>
      </c>
      <c r="D6020" t="s">
        <v>6682</v>
      </c>
      <c r="E6020">
        <f t="shared" ca="1" si="1136"/>
        <v>0</v>
      </c>
      <c r="H6020">
        <f t="shared" ca="1" si="1137"/>
        <v>0</v>
      </c>
      <c r="I6020">
        <f t="shared" ca="1" si="1142"/>
        <v>0</v>
      </c>
      <c r="J6020">
        <f t="shared" ca="1" si="1143"/>
        <v>0</v>
      </c>
      <c r="K6020">
        <f t="shared" ca="1" si="1134"/>
        <v>0</v>
      </c>
      <c r="L6020">
        <f t="shared" ca="1" si="1138"/>
        <v>0</v>
      </c>
      <c r="M6020">
        <f t="shared" ca="1" si="1139"/>
        <v>0</v>
      </c>
      <c r="O6020" t="e">
        <f t="shared" ca="1" si="1140"/>
        <v>#N/A</v>
      </c>
      <c r="P6020" t="e">
        <f t="shared" ca="1" si="1141"/>
        <v>#N/A</v>
      </c>
    </row>
    <row r="6021" spans="1:16">
      <c r="A6021" t="str">
        <f t="shared" si="1144"/>
        <v>04</v>
      </c>
      <c r="B6021" t="e">
        <f t="shared" ca="1" si="1145"/>
        <v>#N/A</v>
      </c>
      <c r="C6021" t="str">
        <f t="shared" si="1135"/>
        <v>SMPL-82-DT-GRP</v>
      </c>
      <c r="D6021" t="s">
        <v>6683</v>
      </c>
      <c r="E6021">
        <f t="shared" ca="1" si="1136"/>
        <v>0</v>
      </c>
      <c r="H6021">
        <f t="shared" ca="1" si="1137"/>
        <v>0</v>
      </c>
      <c r="I6021">
        <f t="shared" ca="1" si="1142"/>
        <v>0</v>
      </c>
      <c r="J6021">
        <f t="shared" ca="1" si="1143"/>
        <v>0</v>
      </c>
      <c r="K6021">
        <f t="shared" ca="1" si="1134"/>
        <v>0</v>
      </c>
      <c r="L6021">
        <f t="shared" ca="1" si="1138"/>
        <v>0</v>
      </c>
      <c r="M6021">
        <f t="shared" ca="1" si="1139"/>
        <v>0</v>
      </c>
      <c r="O6021" t="e">
        <f t="shared" ca="1" si="1140"/>
        <v>#N/A</v>
      </c>
      <c r="P6021" t="e">
        <f t="shared" ca="1" si="1141"/>
        <v>#N/A</v>
      </c>
    </row>
    <row r="6022" spans="1:16">
      <c r="A6022" t="str">
        <f t="shared" si="1144"/>
        <v>05</v>
      </c>
      <c r="B6022" t="e">
        <f t="shared" ca="1" si="1145"/>
        <v>#N/A</v>
      </c>
      <c r="C6022" t="str">
        <f t="shared" si="1135"/>
        <v>SMPL-82-DT-GRP</v>
      </c>
      <c r="D6022" t="s">
        <v>6684</v>
      </c>
      <c r="E6022">
        <f t="shared" ca="1" si="1136"/>
        <v>0</v>
      </c>
      <c r="H6022">
        <f t="shared" ca="1" si="1137"/>
        <v>0</v>
      </c>
      <c r="I6022">
        <f t="shared" ca="1" si="1142"/>
        <v>0</v>
      </c>
      <c r="J6022">
        <f t="shared" ca="1" si="1143"/>
        <v>0</v>
      </c>
      <c r="K6022">
        <f t="shared" ca="1" si="1134"/>
        <v>0</v>
      </c>
      <c r="L6022">
        <f t="shared" ca="1" si="1138"/>
        <v>0</v>
      </c>
      <c r="M6022">
        <f t="shared" ca="1" si="1139"/>
        <v>0</v>
      </c>
      <c r="O6022" t="e">
        <f t="shared" ca="1" si="1140"/>
        <v>#N/A</v>
      </c>
      <c r="P6022" t="e">
        <f t="shared" ca="1" si="1141"/>
        <v>#N/A</v>
      </c>
    </row>
    <row r="6023" spans="1:16">
      <c r="A6023" t="str">
        <f t="shared" si="1144"/>
        <v>06</v>
      </c>
      <c r="B6023" t="e">
        <f t="shared" ca="1" si="1145"/>
        <v>#N/A</v>
      </c>
      <c r="C6023" t="str">
        <f t="shared" si="1135"/>
        <v>SMPL-82-DT-GRP</v>
      </c>
      <c r="D6023" t="s">
        <v>6685</v>
      </c>
      <c r="E6023">
        <f t="shared" ca="1" si="1136"/>
        <v>0</v>
      </c>
      <c r="H6023">
        <f t="shared" ca="1" si="1137"/>
        <v>0</v>
      </c>
      <c r="I6023">
        <f t="shared" ca="1" si="1142"/>
        <v>0</v>
      </c>
      <c r="J6023">
        <f t="shared" ca="1" si="1143"/>
        <v>0</v>
      </c>
      <c r="K6023">
        <f t="shared" ca="1" si="1134"/>
        <v>0</v>
      </c>
      <c r="L6023">
        <f t="shared" ca="1" si="1138"/>
        <v>0</v>
      </c>
      <c r="M6023">
        <f t="shared" ca="1" si="1139"/>
        <v>0</v>
      </c>
      <c r="O6023" t="e">
        <f t="shared" ca="1" si="1140"/>
        <v>#N/A</v>
      </c>
      <c r="P6023" t="e">
        <f t="shared" ca="1" si="1141"/>
        <v>#N/A</v>
      </c>
    </row>
    <row r="6024" spans="1:16">
      <c r="A6024" t="str">
        <f t="shared" si="1144"/>
        <v>07</v>
      </c>
      <c r="B6024" t="e">
        <f t="shared" ca="1" si="1145"/>
        <v>#N/A</v>
      </c>
      <c r="C6024" t="str">
        <f t="shared" si="1135"/>
        <v>SMPL-82-DT-GRP</v>
      </c>
      <c r="D6024" t="s">
        <v>6686</v>
      </c>
      <c r="E6024">
        <f t="shared" ca="1" si="1136"/>
        <v>0</v>
      </c>
      <c r="H6024">
        <f t="shared" ca="1" si="1137"/>
        <v>0</v>
      </c>
      <c r="I6024">
        <f t="shared" ca="1" si="1142"/>
        <v>0</v>
      </c>
      <c r="J6024">
        <f t="shared" ca="1" si="1143"/>
        <v>0</v>
      </c>
      <c r="K6024">
        <f t="shared" ca="1" si="1134"/>
        <v>0</v>
      </c>
      <c r="L6024">
        <f t="shared" ca="1" si="1138"/>
        <v>0</v>
      </c>
      <c r="M6024">
        <f t="shared" ca="1" si="1139"/>
        <v>0</v>
      </c>
      <c r="O6024" t="e">
        <f t="shared" ca="1" si="1140"/>
        <v>#N/A</v>
      </c>
      <c r="P6024" t="e">
        <f t="shared" ca="1" si="1141"/>
        <v>#N/A</v>
      </c>
    </row>
    <row r="6025" spans="1:16">
      <c r="A6025" t="str">
        <f t="shared" si="1144"/>
        <v>08</v>
      </c>
      <c r="B6025" t="e">
        <f t="shared" ca="1" si="1145"/>
        <v>#N/A</v>
      </c>
      <c r="C6025" t="str">
        <f t="shared" si="1135"/>
        <v>SMPL-82-DT-GRP</v>
      </c>
      <c r="D6025" t="s">
        <v>6687</v>
      </c>
      <c r="E6025">
        <f t="shared" ca="1" si="1136"/>
        <v>0</v>
      </c>
      <c r="H6025">
        <f t="shared" ca="1" si="1137"/>
        <v>0</v>
      </c>
      <c r="I6025">
        <f t="shared" ca="1" si="1142"/>
        <v>0</v>
      </c>
      <c r="J6025">
        <f t="shared" ca="1" si="1143"/>
        <v>0</v>
      </c>
      <c r="K6025">
        <f t="shared" ca="1" si="1134"/>
        <v>0</v>
      </c>
      <c r="L6025">
        <f t="shared" ca="1" si="1138"/>
        <v>0</v>
      </c>
      <c r="M6025">
        <f t="shared" ca="1" si="1139"/>
        <v>0</v>
      </c>
      <c r="O6025" t="e">
        <f t="shared" ca="1" si="1140"/>
        <v>#N/A</v>
      </c>
      <c r="P6025" t="e">
        <f t="shared" ca="1" si="1141"/>
        <v>#N/A</v>
      </c>
    </row>
    <row r="6026" spans="1:16">
      <c r="A6026" t="str">
        <f t="shared" si="1144"/>
        <v>09</v>
      </c>
      <c r="B6026" t="e">
        <f t="shared" ca="1" si="1145"/>
        <v>#N/A</v>
      </c>
      <c r="C6026" t="str">
        <f t="shared" si="1135"/>
        <v>SMPL-82-DT-GRP</v>
      </c>
      <c r="D6026" t="s">
        <v>6688</v>
      </c>
      <c r="E6026">
        <f t="shared" ca="1" si="1136"/>
        <v>0</v>
      </c>
      <c r="H6026">
        <f t="shared" ca="1" si="1137"/>
        <v>0</v>
      </c>
      <c r="I6026">
        <f t="shared" ca="1" si="1142"/>
        <v>0</v>
      </c>
      <c r="J6026">
        <f t="shared" ca="1" si="1143"/>
        <v>0</v>
      </c>
      <c r="K6026">
        <f t="shared" ref="K6026:K6089" ca="1" si="1146">IF(IFERROR(VLOOKUP($C6026,INDIRECT($G$9&amp;"d:d"),1,FALSE),0)&lt;&gt;0,K$13,0)</f>
        <v>0</v>
      </c>
      <c r="L6026">
        <f t="shared" ca="1" si="1138"/>
        <v>0</v>
      </c>
      <c r="M6026">
        <f t="shared" ca="1" si="1139"/>
        <v>0</v>
      </c>
      <c r="O6026" t="e">
        <f t="shared" ca="1" si="1140"/>
        <v>#N/A</v>
      </c>
      <c r="P6026" t="e">
        <f t="shared" ca="1" si="1141"/>
        <v>#N/A</v>
      </c>
    </row>
    <row r="6027" spans="1:16">
      <c r="A6027" t="str">
        <f t="shared" si="1144"/>
        <v>10</v>
      </c>
      <c r="B6027" t="e">
        <f t="shared" ca="1" si="1145"/>
        <v>#N/A</v>
      </c>
      <c r="C6027" t="str">
        <f t="shared" si="1135"/>
        <v>SMPL-82-DT-GRP</v>
      </c>
      <c r="D6027" t="s">
        <v>6689</v>
      </c>
      <c r="E6027">
        <f t="shared" ca="1" si="1136"/>
        <v>0</v>
      </c>
      <c r="H6027">
        <f t="shared" ca="1" si="1137"/>
        <v>0</v>
      </c>
      <c r="I6027">
        <f t="shared" ca="1" si="1142"/>
        <v>0</v>
      </c>
      <c r="J6027">
        <f t="shared" ca="1" si="1143"/>
        <v>0</v>
      </c>
      <c r="K6027">
        <f t="shared" ca="1" si="1146"/>
        <v>0</v>
      </c>
      <c r="L6027">
        <f t="shared" ca="1" si="1138"/>
        <v>0</v>
      </c>
      <c r="M6027">
        <f t="shared" ca="1" si="1139"/>
        <v>0</v>
      </c>
      <c r="O6027" t="e">
        <f t="shared" ca="1" si="1140"/>
        <v>#N/A</v>
      </c>
      <c r="P6027" t="e">
        <f t="shared" ca="1" si="1141"/>
        <v>#N/A</v>
      </c>
    </row>
    <row r="6028" spans="1:16">
      <c r="A6028" t="str">
        <f t="shared" si="1144"/>
        <v>11</v>
      </c>
      <c r="B6028" t="e">
        <f t="shared" ca="1" si="1145"/>
        <v>#N/A</v>
      </c>
      <c r="C6028" t="str">
        <f t="shared" si="1135"/>
        <v>SMPL-82-DT-GRP</v>
      </c>
      <c r="D6028" t="s">
        <v>6690</v>
      </c>
      <c r="E6028">
        <f t="shared" ca="1" si="1136"/>
        <v>0</v>
      </c>
      <c r="H6028">
        <f t="shared" ca="1" si="1137"/>
        <v>0</v>
      </c>
      <c r="I6028">
        <f t="shared" ca="1" si="1142"/>
        <v>0</v>
      </c>
      <c r="J6028">
        <f t="shared" ca="1" si="1143"/>
        <v>0</v>
      </c>
      <c r="K6028">
        <f t="shared" ca="1" si="1146"/>
        <v>0</v>
      </c>
      <c r="L6028">
        <f t="shared" ca="1" si="1138"/>
        <v>0</v>
      </c>
      <c r="M6028">
        <f t="shared" ca="1" si="1139"/>
        <v>0</v>
      </c>
      <c r="O6028" t="e">
        <f t="shared" ca="1" si="1140"/>
        <v>#N/A</v>
      </c>
      <c r="P6028" t="e">
        <f t="shared" ca="1" si="1141"/>
        <v>#N/A</v>
      </c>
    </row>
    <row r="6029" spans="1:16">
      <c r="A6029" t="str">
        <f t="shared" si="1144"/>
        <v>12</v>
      </c>
      <c r="B6029" t="e">
        <f t="shared" ca="1" si="1145"/>
        <v>#N/A</v>
      </c>
      <c r="C6029" t="str">
        <f t="shared" si="1135"/>
        <v>SMPL-82-DT-GRP</v>
      </c>
      <c r="D6029" t="s">
        <v>6691</v>
      </c>
      <c r="E6029">
        <f t="shared" ca="1" si="1136"/>
        <v>0</v>
      </c>
      <c r="H6029">
        <f t="shared" ca="1" si="1137"/>
        <v>0</v>
      </c>
      <c r="I6029">
        <f t="shared" ca="1" si="1142"/>
        <v>0</v>
      </c>
      <c r="J6029">
        <f t="shared" ca="1" si="1143"/>
        <v>0</v>
      </c>
      <c r="K6029">
        <f t="shared" ca="1" si="1146"/>
        <v>0</v>
      </c>
      <c r="L6029">
        <f t="shared" ca="1" si="1138"/>
        <v>0</v>
      </c>
      <c r="M6029">
        <f t="shared" ca="1" si="1139"/>
        <v>0</v>
      </c>
      <c r="O6029" t="e">
        <f t="shared" ca="1" si="1140"/>
        <v>#N/A</v>
      </c>
      <c r="P6029" t="e">
        <f t="shared" ca="1" si="1141"/>
        <v>#N/A</v>
      </c>
    </row>
    <row r="6030" spans="1:16">
      <c r="A6030" t="str">
        <f t="shared" si="1144"/>
        <v>13</v>
      </c>
      <c r="B6030" t="e">
        <f t="shared" ca="1" si="1145"/>
        <v>#N/A</v>
      </c>
      <c r="C6030" t="str">
        <f t="shared" si="1135"/>
        <v>SMPL-82-DT-GRP</v>
      </c>
      <c r="D6030" t="s">
        <v>6692</v>
      </c>
      <c r="E6030">
        <f t="shared" ca="1" si="1136"/>
        <v>0</v>
      </c>
      <c r="H6030">
        <f t="shared" ca="1" si="1137"/>
        <v>0</v>
      </c>
      <c r="I6030">
        <f t="shared" ca="1" si="1142"/>
        <v>0</v>
      </c>
      <c r="J6030">
        <f t="shared" ca="1" si="1143"/>
        <v>0</v>
      </c>
      <c r="K6030">
        <f t="shared" ca="1" si="1146"/>
        <v>0</v>
      </c>
      <c r="L6030">
        <f t="shared" ca="1" si="1138"/>
        <v>0</v>
      </c>
      <c r="M6030">
        <f t="shared" ca="1" si="1139"/>
        <v>0</v>
      </c>
      <c r="O6030" t="e">
        <f t="shared" ca="1" si="1140"/>
        <v>#N/A</v>
      </c>
      <c r="P6030" t="e">
        <f t="shared" ca="1" si="1141"/>
        <v>#N/A</v>
      </c>
    </row>
    <row r="6031" spans="1:16">
      <c r="A6031" t="str">
        <f t="shared" si="1144"/>
        <v>15</v>
      </c>
      <c r="B6031" t="e">
        <f t="shared" ca="1" si="1145"/>
        <v>#N/A</v>
      </c>
      <c r="C6031" t="str">
        <f t="shared" ref="C6031:C6094" si="1147">IF(RIGHT(LEFT(D6031,LEN(D6031)-3),1)="-",LEFT(D6031,LEN(D6031)-4),LEFT(D6031,LEN(D6031)-3))</f>
        <v>SMPL-82-DT-GRP</v>
      </c>
      <c r="D6031" t="s">
        <v>6693</v>
      </c>
      <c r="E6031">
        <f t="shared" ref="E6031:E6094" ca="1" si="1148">IFERROR(VLOOKUP(C6031,INDIRECT($H6031&amp;$O6031),MATCH($A6031,INDIRECT($H6031&amp;$P6031),0),FALSE),0)</f>
        <v>0</v>
      </c>
      <c r="H6031">
        <f t="shared" ref="H6031:H6094" ca="1" si="1149">IF(I6031&lt;&gt;0,I6031,IF(J6031&lt;&gt;0,J6031,IF(K6031&lt;&gt;0,K6031,IF(L6031&lt;&gt;0,L6031,IF(M6031&lt;&gt;0,M6031,N6031)))))</f>
        <v>0</v>
      </c>
      <c r="I6031">
        <f t="shared" ca="1" si="1142"/>
        <v>0</v>
      </c>
      <c r="J6031">
        <f t="shared" ca="1" si="1143"/>
        <v>0</v>
      </c>
      <c r="K6031">
        <f t="shared" ca="1" si="1146"/>
        <v>0</v>
      </c>
      <c r="L6031">
        <f t="shared" ref="L6031:L6094" ca="1" si="1150">IF(IFERROR(VLOOKUP($C6031,INDIRECT($G$10&amp;"d:d"),1,FALSE),0)&lt;&gt;0,L$13,0)</f>
        <v>0</v>
      </c>
      <c r="M6031">
        <f t="shared" ref="M6031:M6094" ca="1" si="1151">IF(IFERROR(VLOOKUP($C6031,INDIRECT($G$11&amp;"d:d"),1,FALSE),0)&lt;&gt;0,M$13,0)</f>
        <v>0</v>
      </c>
      <c r="O6031" t="e">
        <f t="shared" ref="O6031:O6094" ca="1" si="1152">VLOOKUP($H6031,$G$7:$I$11,2,FALSE)</f>
        <v>#N/A</v>
      </c>
      <c r="P6031" t="e">
        <f t="shared" ref="P6031:P6094" ca="1" si="1153">VLOOKUP($H6031,$G$7:$I$11,3,FALSE)</f>
        <v>#N/A</v>
      </c>
    </row>
    <row r="6032" spans="1:16">
      <c r="A6032" t="str">
        <f t="shared" si="1144"/>
        <v>19</v>
      </c>
      <c r="B6032" t="e">
        <f t="shared" ca="1" si="1145"/>
        <v>#N/A</v>
      </c>
      <c r="C6032" t="str">
        <f t="shared" si="1147"/>
        <v>SMPL-82-DT-GRP</v>
      </c>
      <c r="D6032" t="s">
        <v>7481</v>
      </c>
      <c r="E6032">
        <f t="shared" ca="1" si="1148"/>
        <v>0</v>
      </c>
      <c r="H6032">
        <f t="shared" ca="1" si="1149"/>
        <v>0</v>
      </c>
      <c r="I6032">
        <f t="shared" ca="1" si="1142"/>
        <v>0</v>
      </c>
      <c r="J6032">
        <f t="shared" ca="1" si="1143"/>
        <v>0</v>
      </c>
      <c r="K6032">
        <f t="shared" ca="1" si="1146"/>
        <v>0</v>
      </c>
      <c r="L6032">
        <f t="shared" ca="1" si="1150"/>
        <v>0</v>
      </c>
      <c r="M6032">
        <f t="shared" ca="1" si="1151"/>
        <v>0</v>
      </c>
      <c r="O6032" t="e">
        <f t="shared" ca="1" si="1152"/>
        <v>#N/A</v>
      </c>
      <c r="P6032" t="e">
        <f t="shared" ca="1" si="1153"/>
        <v>#N/A</v>
      </c>
    </row>
    <row r="6033" spans="1:16">
      <c r="A6033" t="str">
        <f t="shared" si="1144"/>
        <v>34</v>
      </c>
      <c r="B6033" t="e">
        <f t="shared" ca="1" si="1145"/>
        <v>#N/A</v>
      </c>
      <c r="C6033" t="str">
        <f t="shared" si="1147"/>
        <v>SMPL-82-DT-GRP</v>
      </c>
      <c r="D6033" t="s">
        <v>7482</v>
      </c>
      <c r="E6033">
        <f t="shared" ca="1" si="1148"/>
        <v>0</v>
      </c>
      <c r="H6033">
        <f t="shared" ca="1" si="1149"/>
        <v>0</v>
      </c>
      <c r="I6033">
        <f t="shared" ca="1" si="1142"/>
        <v>0</v>
      </c>
      <c r="J6033">
        <f t="shared" ca="1" si="1143"/>
        <v>0</v>
      </c>
      <c r="K6033">
        <f t="shared" ca="1" si="1146"/>
        <v>0</v>
      </c>
      <c r="L6033">
        <f t="shared" ca="1" si="1150"/>
        <v>0</v>
      </c>
      <c r="M6033">
        <f t="shared" ca="1" si="1151"/>
        <v>0</v>
      </c>
      <c r="O6033" t="e">
        <f t="shared" ca="1" si="1152"/>
        <v>#N/A</v>
      </c>
      <c r="P6033" t="e">
        <f t="shared" ca="1" si="1153"/>
        <v>#N/A</v>
      </c>
    </row>
    <row r="6034" spans="1:16">
      <c r="A6034" t="str">
        <f t="shared" si="1144"/>
        <v>35</v>
      </c>
      <c r="B6034" t="e">
        <f t="shared" ca="1" si="1145"/>
        <v>#N/A</v>
      </c>
      <c r="C6034" t="str">
        <f t="shared" si="1147"/>
        <v>SMPL-82-DT-GRP</v>
      </c>
      <c r="D6034" t="s">
        <v>7483</v>
      </c>
      <c r="E6034">
        <f t="shared" ca="1" si="1148"/>
        <v>0</v>
      </c>
      <c r="H6034">
        <f t="shared" ca="1" si="1149"/>
        <v>0</v>
      </c>
      <c r="I6034">
        <f t="shared" ca="1" si="1142"/>
        <v>0</v>
      </c>
      <c r="J6034">
        <f t="shared" ca="1" si="1143"/>
        <v>0</v>
      </c>
      <c r="K6034">
        <f t="shared" ca="1" si="1146"/>
        <v>0</v>
      </c>
      <c r="L6034">
        <f t="shared" ca="1" si="1150"/>
        <v>0</v>
      </c>
      <c r="M6034">
        <f t="shared" ca="1" si="1151"/>
        <v>0</v>
      </c>
      <c r="O6034" t="e">
        <f t="shared" ca="1" si="1152"/>
        <v>#N/A</v>
      </c>
      <c r="P6034" t="e">
        <f t="shared" ca="1" si="1153"/>
        <v>#N/A</v>
      </c>
    </row>
    <row r="6035" spans="1:16">
      <c r="A6035" t="str">
        <f t="shared" si="1144"/>
        <v>36</v>
      </c>
      <c r="B6035" t="e">
        <f t="shared" ca="1" si="1145"/>
        <v>#N/A</v>
      </c>
      <c r="C6035" t="str">
        <f t="shared" si="1147"/>
        <v>SMPL-82-DT-GRP</v>
      </c>
      <c r="D6035" t="s">
        <v>7484</v>
      </c>
      <c r="E6035">
        <f t="shared" ca="1" si="1148"/>
        <v>0</v>
      </c>
      <c r="H6035">
        <f t="shared" ca="1" si="1149"/>
        <v>0</v>
      </c>
      <c r="I6035">
        <f t="shared" ca="1" si="1142"/>
        <v>0</v>
      </c>
      <c r="J6035">
        <f t="shared" ca="1" si="1143"/>
        <v>0</v>
      </c>
      <c r="K6035">
        <f t="shared" ca="1" si="1146"/>
        <v>0</v>
      </c>
      <c r="L6035">
        <f t="shared" ca="1" si="1150"/>
        <v>0</v>
      </c>
      <c r="M6035">
        <f t="shared" ca="1" si="1151"/>
        <v>0</v>
      </c>
      <c r="O6035" t="e">
        <f t="shared" ca="1" si="1152"/>
        <v>#N/A</v>
      </c>
      <c r="P6035" t="e">
        <f t="shared" ca="1" si="1153"/>
        <v>#N/A</v>
      </c>
    </row>
    <row r="6036" spans="1:16">
      <c r="A6036" t="str">
        <f t="shared" si="1144"/>
        <v>01</v>
      </c>
      <c r="B6036" t="e">
        <f t="shared" ca="1" si="1145"/>
        <v>#N/A</v>
      </c>
      <c r="C6036" t="str">
        <f t="shared" si="1147"/>
        <v>SMPL-83-DT-GRP</v>
      </c>
      <c r="D6036" t="s">
        <v>6694</v>
      </c>
      <c r="E6036">
        <f t="shared" ca="1" si="1148"/>
        <v>0</v>
      </c>
      <c r="H6036">
        <f t="shared" ca="1" si="1149"/>
        <v>0</v>
      </c>
      <c r="I6036">
        <f t="shared" ca="1" si="1142"/>
        <v>0</v>
      </c>
      <c r="J6036">
        <f t="shared" ca="1" si="1143"/>
        <v>0</v>
      </c>
      <c r="K6036">
        <f t="shared" ca="1" si="1146"/>
        <v>0</v>
      </c>
      <c r="L6036">
        <f t="shared" ca="1" si="1150"/>
        <v>0</v>
      </c>
      <c r="M6036">
        <f t="shared" ca="1" si="1151"/>
        <v>0</v>
      </c>
      <c r="O6036" t="e">
        <f t="shared" ca="1" si="1152"/>
        <v>#N/A</v>
      </c>
      <c r="P6036" t="e">
        <f t="shared" ca="1" si="1153"/>
        <v>#N/A</v>
      </c>
    </row>
    <row r="6037" spans="1:16">
      <c r="A6037" t="str">
        <f t="shared" si="1144"/>
        <v>02</v>
      </c>
      <c r="B6037" t="e">
        <f t="shared" ca="1" si="1145"/>
        <v>#N/A</v>
      </c>
      <c r="C6037" t="str">
        <f t="shared" si="1147"/>
        <v>SMPL-83-DT-GRP</v>
      </c>
      <c r="D6037" t="s">
        <v>6695</v>
      </c>
      <c r="E6037">
        <f t="shared" ca="1" si="1148"/>
        <v>0</v>
      </c>
      <c r="H6037">
        <f t="shared" ca="1" si="1149"/>
        <v>0</v>
      </c>
      <c r="I6037">
        <f t="shared" ca="1" si="1142"/>
        <v>0</v>
      </c>
      <c r="J6037">
        <f t="shared" ca="1" si="1143"/>
        <v>0</v>
      </c>
      <c r="K6037">
        <f t="shared" ca="1" si="1146"/>
        <v>0</v>
      </c>
      <c r="L6037">
        <f t="shared" ca="1" si="1150"/>
        <v>0</v>
      </c>
      <c r="M6037">
        <f t="shared" ca="1" si="1151"/>
        <v>0</v>
      </c>
      <c r="O6037" t="e">
        <f t="shared" ca="1" si="1152"/>
        <v>#N/A</v>
      </c>
      <c r="P6037" t="e">
        <f t="shared" ca="1" si="1153"/>
        <v>#N/A</v>
      </c>
    </row>
    <row r="6038" spans="1:16">
      <c r="A6038" t="str">
        <f t="shared" si="1144"/>
        <v>03</v>
      </c>
      <c r="B6038" t="e">
        <f t="shared" ca="1" si="1145"/>
        <v>#N/A</v>
      </c>
      <c r="C6038" t="str">
        <f t="shared" si="1147"/>
        <v>SMPL-83-DT-GRP</v>
      </c>
      <c r="D6038" t="s">
        <v>6696</v>
      </c>
      <c r="E6038">
        <f t="shared" ca="1" si="1148"/>
        <v>0</v>
      </c>
      <c r="H6038">
        <f t="shared" ca="1" si="1149"/>
        <v>0</v>
      </c>
      <c r="I6038">
        <f t="shared" ca="1" si="1142"/>
        <v>0</v>
      </c>
      <c r="J6038">
        <f t="shared" ca="1" si="1143"/>
        <v>0</v>
      </c>
      <c r="K6038">
        <f t="shared" ca="1" si="1146"/>
        <v>0</v>
      </c>
      <c r="L6038">
        <f t="shared" ca="1" si="1150"/>
        <v>0</v>
      </c>
      <c r="M6038">
        <f t="shared" ca="1" si="1151"/>
        <v>0</v>
      </c>
      <c r="O6038" t="e">
        <f t="shared" ca="1" si="1152"/>
        <v>#N/A</v>
      </c>
      <c r="P6038" t="e">
        <f t="shared" ca="1" si="1153"/>
        <v>#N/A</v>
      </c>
    </row>
    <row r="6039" spans="1:16">
      <c r="A6039" t="str">
        <f t="shared" si="1144"/>
        <v>04</v>
      </c>
      <c r="B6039" t="e">
        <f t="shared" ca="1" si="1145"/>
        <v>#N/A</v>
      </c>
      <c r="C6039" t="str">
        <f t="shared" si="1147"/>
        <v>SMPL-83-DT-GRP</v>
      </c>
      <c r="D6039" t="s">
        <v>6697</v>
      </c>
      <c r="E6039">
        <f t="shared" ca="1" si="1148"/>
        <v>0</v>
      </c>
      <c r="H6039">
        <f t="shared" ca="1" si="1149"/>
        <v>0</v>
      </c>
      <c r="I6039">
        <f t="shared" ca="1" si="1142"/>
        <v>0</v>
      </c>
      <c r="J6039">
        <f t="shared" ca="1" si="1143"/>
        <v>0</v>
      </c>
      <c r="K6039">
        <f t="shared" ca="1" si="1146"/>
        <v>0</v>
      </c>
      <c r="L6039">
        <f t="shared" ca="1" si="1150"/>
        <v>0</v>
      </c>
      <c r="M6039">
        <f t="shared" ca="1" si="1151"/>
        <v>0</v>
      </c>
      <c r="O6039" t="e">
        <f t="shared" ca="1" si="1152"/>
        <v>#N/A</v>
      </c>
      <c r="P6039" t="e">
        <f t="shared" ca="1" si="1153"/>
        <v>#N/A</v>
      </c>
    </row>
    <row r="6040" spans="1:16">
      <c r="A6040" t="str">
        <f t="shared" si="1144"/>
        <v>05</v>
      </c>
      <c r="B6040" t="e">
        <f t="shared" ca="1" si="1145"/>
        <v>#N/A</v>
      </c>
      <c r="C6040" t="str">
        <f t="shared" si="1147"/>
        <v>SMPL-83-DT-GRP</v>
      </c>
      <c r="D6040" t="s">
        <v>6698</v>
      </c>
      <c r="E6040">
        <f t="shared" ca="1" si="1148"/>
        <v>0</v>
      </c>
      <c r="H6040">
        <f t="shared" ca="1" si="1149"/>
        <v>0</v>
      </c>
      <c r="I6040">
        <f t="shared" ca="1" si="1142"/>
        <v>0</v>
      </c>
      <c r="J6040">
        <f t="shared" ca="1" si="1143"/>
        <v>0</v>
      </c>
      <c r="K6040">
        <f t="shared" ca="1" si="1146"/>
        <v>0</v>
      </c>
      <c r="L6040">
        <f t="shared" ca="1" si="1150"/>
        <v>0</v>
      </c>
      <c r="M6040">
        <f t="shared" ca="1" si="1151"/>
        <v>0</v>
      </c>
      <c r="O6040" t="e">
        <f t="shared" ca="1" si="1152"/>
        <v>#N/A</v>
      </c>
      <c r="P6040" t="e">
        <f t="shared" ca="1" si="1153"/>
        <v>#N/A</v>
      </c>
    </row>
    <row r="6041" spans="1:16">
      <c r="A6041" t="str">
        <f t="shared" si="1144"/>
        <v>06</v>
      </c>
      <c r="B6041" t="e">
        <f t="shared" ca="1" si="1145"/>
        <v>#N/A</v>
      </c>
      <c r="C6041" t="str">
        <f t="shared" si="1147"/>
        <v>SMPL-83-DT-GRP</v>
      </c>
      <c r="D6041" t="s">
        <v>6699</v>
      </c>
      <c r="E6041">
        <f t="shared" ca="1" si="1148"/>
        <v>0</v>
      </c>
      <c r="H6041">
        <f t="shared" ca="1" si="1149"/>
        <v>0</v>
      </c>
      <c r="I6041">
        <f t="shared" ca="1" si="1142"/>
        <v>0</v>
      </c>
      <c r="J6041">
        <f t="shared" ca="1" si="1143"/>
        <v>0</v>
      </c>
      <c r="K6041">
        <f t="shared" ca="1" si="1146"/>
        <v>0</v>
      </c>
      <c r="L6041">
        <f t="shared" ca="1" si="1150"/>
        <v>0</v>
      </c>
      <c r="M6041">
        <f t="shared" ca="1" si="1151"/>
        <v>0</v>
      </c>
      <c r="O6041" t="e">
        <f t="shared" ca="1" si="1152"/>
        <v>#N/A</v>
      </c>
      <c r="P6041" t="e">
        <f t="shared" ca="1" si="1153"/>
        <v>#N/A</v>
      </c>
    </row>
    <row r="6042" spans="1:16">
      <c r="A6042" t="str">
        <f t="shared" si="1144"/>
        <v>07</v>
      </c>
      <c r="B6042" t="e">
        <f t="shared" ca="1" si="1145"/>
        <v>#N/A</v>
      </c>
      <c r="C6042" t="str">
        <f t="shared" si="1147"/>
        <v>SMPL-83-DT-GRP</v>
      </c>
      <c r="D6042" t="s">
        <v>6700</v>
      </c>
      <c r="E6042">
        <f t="shared" ca="1" si="1148"/>
        <v>0</v>
      </c>
      <c r="H6042">
        <f t="shared" ca="1" si="1149"/>
        <v>0</v>
      </c>
      <c r="I6042">
        <f t="shared" ca="1" si="1142"/>
        <v>0</v>
      </c>
      <c r="J6042">
        <f t="shared" ca="1" si="1143"/>
        <v>0</v>
      </c>
      <c r="K6042">
        <f t="shared" ca="1" si="1146"/>
        <v>0</v>
      </c>
      <c r="L6042">
        <f t="shared" ca="1" si="1150"/>
        <v>0</v>
      </c>
      <c r="M6042">
        <f t="shared" ca="1" si="1151"/>
        <v>0</v>
      </c>
      <c r="O6042" t="e">
        <f t="shared" ca="1" si="1152"/>
        <v>#N/A</v>
      </c>
      <c r="P6042" t="e">
        <f t="shared" ca="1" si="1153"/>
        <v>#N/A</v>
      </c>
    </row>
    <row r="6043" spans="1:16">
      <c r="A6043" t="str">
        <f t="shared" si="1144"/>
        <v>08</v>
      </c>
      <c r="B6043" t="e">
        <f t="shared" ca="1" si="1145"/>
        <v>#N/A</v>
      </c>
      <c r="C6043" t="str">
        <f t="shared" si="1147"/>
        <v>SMPL-83-DT-GRP</v>
      </c>
      <c r="D6043" t="s">
        <v>6701</v>
      </c>
      <c r="E6043">
        <f t="shared" ca="1" si="1148"/>
        <v>0</v>
      </c>
      <c r="H6043">
        <f t="shared" ca="1" si="1149"/>
        <v>0</v>
      </c>
      <c r="I6043">
        <f t="shared" ca="1" si="1142"/>
        <v>0</v>
      </c>
      <c r="J6043">
        <f t="shared" ca="1" si="1143"/>
        <v>0</v>
      </c>
      <c r="K6043">
        <f t="shared" ca="1" si="1146"/>
        <v>0</v>
      </c>
      <c r="L6043">
        <f t="shared" ca="1" si="1150"/>
        <v>0</v>
      </c>
      <c r="M6043">
        <f t="shared" ca="1" si="1151"/>
        <v>0</v>
      </c>
      <c r="O6043" t="e">
        <f t="shared" ca="1" si="1152"/>
        <v>#N/A</v>
      </c>
      <c r="P6043" t="e">
        <f t="shared" ca="1" si="1153"/>
        <v>#N/A</v>
      </c>
    </row>
    <row r="6044" spans="1:16">
      <c r="A6044" t="str">
        <f t="shared" si="1144"/>
        <v>09</v>
      </c>
      <c r="B6044" t="e">
        <f t="shared" ca="1" si="1145"/>
        <v>#N/A</v>
      </c>
      <c r="C6044" t="str">
        <f t="shared" si="1147"/>
        <v>SMPL-83-DT-GRP</v>
      </c>
      <c r="D6044" t="s">
        <v>6702</v>
      </c>
      <c r="E6044">
        <f t="shared" ca="1" si="1148"/>
        <v>0</v>
      </c>
      <c r="H6044">
        <f t="shared" ca="1" si="1149"/>
        <v>0</v>
      </c>
      <c r="I6044">
        <f t="shared" ca="1" si="1142"/>
        <v>0</v>
      </c>
      <c r="J6044">
        <f t="shared" ca="1" si="1143"/>
        <v>0</v>
      </c>
      <c r="K6044">
        <f t="shared" ca="1" si="1146"/>
        <v>0</v>
      </c>
      <c r="L6044">
        <f t="shared" ca="1" si="1150"/>
        <v>0</v>
      </c>
      <c r="M6044">
        <f t="shared" ca="1" si="1151"/>
        <v>0</v>
      </c>
      <c r="O6044" t="e">
        <f t="shared" ca="1" si="1152"/>
        <v>#N/A</v>
      </c>
      <c r="P6044" t="e">
        <f t="shared" ca="1" si="1153"/>
        <v>#N/A</v>
      </c>
    </row>
    <row r="6045" spans="1:16">
      <c r="A6045" t="str">
        <f t="shared" si="1144"/>
        <v>10</v>
      </c>
      <c r="B6045" t="e">
        <f t="shared" ca="1" si="1145"/>
        <v>#N/A</v>
      </c>
      <c r="C6045" t="str">
        <f t="shared" si="1147"/>
        <v>SMPL-83-DT-GRP</v>
      </c>
      <c r="D6045" t="s">
        <v>6703</v>
      </c>
      <c r="E6045">
        <f t="shared" ca="1" si="1148"/>
        <v>0</v>
      </c>
      <c r="H6045">
        <f t="shared" ca="1" si="1149"/>
        <v>0</v>
      </c>
      <c r="I6045">
        <f t="shared" ca="1" si="1142"/>
        <v>0</v>
      </c>
      <c r="J6045">
        <f t="shared" ca="1" si="1143"/>
        <v>0</v>
      </c>
      <c r="K6045">
        <f t="shared" ca="1" si="1146"/>
        <v>0</v>
      </c>
      <c r="L6045">
        <f t="shared" ca="1" si="1150"/>
        <v>0</v>
      </c>
      <c r="M6045">
        <f t="shared" ca="1" si="1151"/>
        <v>0</v>
      </c>
      <c r="O6045" t="e">
        <f t="shared" ca="1" si="1152"/>
        <v>#N/A</v>
      </c>
      <c r="P6045" t="e">
        <f t="shared" ca="1" si="1153"/>
        <v>#N/A</v>
      </c>
    </row>
    <row r="6046" spans="1:16">
      <c r="A6046" t="str">
        <f t="shared" si="1144"/>
        <v>11</v>
      </c>
      <c r="B6046" t="e">
        <f t="shared" ca="1" si="1145"/>
        <v>#N/A</v>
      </c>
      <c r="C6046" t="str">
        <f t="shared" si="1147"/>
        <v>SMPL-83-DT-GRP</v>
      </c>
      <c r="D6046" t="s">
        <v>6704</v>
      </c>
      <c r="E6046">
        <f t="shared" ca="1" si="1148"/>
        <v>0</v>
      </c>
      <c r="H6046">
        <f t="shared" ca="1" si="1149"/>
        <v>0</v>
      </c>
      <c r="I6046">
        <f t="shared" ca="1" si="1142"/>
        <v>0</v>
      </c>
      <c r="J6046">
        <f t="shared" ca="1" si="1143"/>
        <v>0</v>
      </c>
      <c r="K6046">
        <f t="shared" ca="1" si="1146"/>
        <v>0</v>
      </c>
      <c r="L6046">
        <f t="shared" ca="1" si="1150"/>
        <v>0</v>
      </c>
      <c r="M6046">
        <f t="shared" ca="1" si="1151"/>
        <v>0</v>
      </c>
      <c r="O6046" t="e">
        <f t="shared" ca="1" si="1152"/>
        <v>#N/A</v>
      </c>
      <c r="P6046" t="e">
        <f t="shared" ca="1" si="1153"/>
        <v>#N/A</v>
      </c>
    </row>
    <row r="6047" spans="1:16">
      <c r="A6047" t="str">
        <f t="shared" si="1144"/>
        <v>12</v>
      </c>
      <c r="B6047" t="e">
        <f t="shared" ca="1" si="1145"/>
        <v>#N/A</v>
      </c>
      <c r="C6047" t="str">
        <f t="shared" si="1147"/>
        <v>SMPL-83-DT-GRP</v>
      </c>
      <c r="D6047" t="s">
        <v>6705</v>
      </c>
      <c r="E6047">
        <f t="shared" ca="1" si="1148"/>
        <v>0</v>
      </c>
      <c r="H6047">
        <f t="shared" ca="1" si="1149"/>
        <v>0</v>
      </c>
      <c r="I6047">
        <f t="shared" ca="1" si="1142"/>
        <v>0</v>
      </c>
      <c r="J6047">
        <f t="shared" ca="1" si="1143"/>
        <v>0</v>
      </c>
      <c r="K6047">
        <f t="shared" ca="1" si="1146"/>
        <v>0</v>
      </c>
      <c r="L6047">
        <f t="shared" ca="1" si="1150"/>
        <v>0</v>
      </c>
      <c r="M6047">
        <f t="shared" ca="1" si="1151"/>
        <v>0</v>
      </c>
      <c r="O6047" t="e">
        <f t="shared" ca="1" si="1152"/>
        <v>#N/A</v>
      </c>
      <c r="P6047" t="e">
        <f t="shared" ca="1" si="1153"/>
        <v>#N/A</v>
      </c>
    </row>
    <row r="6048" spans="1:16">
      <c r="A6048" t="str">
        <f t="shared" si="1144"/>
        <v>13</v>
      </c>
      <c r="B6048" t="e">
        <f t="shared" ca="1" si="1145"/>
        <v>#N/A</v>
      </c>
      <c r="C6048" t="str">
        <f t="shared" si="1147"/>
        <v>SMPL-83-DT-GRP</v>
      </c>
      <c r="D6048" t="s">
        <v>6706</v>
      </c>
      <c r="E6048">
        <f t="shared" ca="1" si="1148"/>
        <v>0</v>
      </c>
      <c r="H6048">
        <f t="shared" ca="1" si="1149"/>
        <v>0</v>
      </c>
      <c r="I6048">
        <f t="shared" ca="1" si="1142"/>
        <v>0</v>
      </c>
      <c r="J6048">
        <f t="shared" ca="1" si="1143"/>
        <v>0</v>
      </c>
      <c r="K6048">
        <f t="shared" ca="1" si="1146"/>
        <v>0</v>
      </c>
      <c r="L6048">
        <f t="shared" ca="1" si="1150"/>
        <v>0</v>
      </c>
      <c r="M6048">
        <f t="shared" ca="1" si="1151"/>
        <v>0</v>
      </c>
      <c r="O6048" t="e">
        <f t="shared" ca="1" si="1152"/>
        <v>#N/A</v>
      </c>
      <c r="P6048" t="e">
        <f t="shared" ca="1" si="1153"/>
        <v>#N/A</v>
      </c>
    </row>
    <row r="6049" spans="1:16">
      <c r="A6049" t="str">
        <f t="shared" si="1144"/>
        <v>15</v>
      </c>
      <c r="B6049" t="e">
        <f t="shared" ca="1" si="1145"/>
        <v>#N/A</v>
      </c>
      <c r="C6049" t="str">
        <f t="shared" si="1147"/>
        <v>SMPL-83-DT-GRP</v>
      </c>
      <c r="D6049" t="s">
        <v>6707</v>
      </c>
      <c r="E6049">
        <f t="shared" ca="1" si="1148"/>
        <v>0</v>
      </c>
      <c r="H6049">
        <f t="shared" ca="1" si="1149"/>
        <v>0</v>
      </c>
      <c r="I6049">
        <f t="shared" ca="1" si="1142"/>
        <v>0</v>
      </c>
      <c r="J6049">
        <f t="shared" ca="1" si="1143"/>
        <v>0</v>
      </c>
      <c r="K6049">
        <f t="shared" ca="1" si="1146"/>
        <v>0</v>
      </c>
      <c r="L6049">
        <f t="shared" ca="1" si="1150"/>
        <v>0</v>
      </c>
      <c r="M6049">
        <f t="shared" ca="1" si="1151"/>
        <v>0</v>
      </c>
      <c r="O6049" t="e">
        <f t="shared" ca="1" si="1152"/>
        <v>#N/A</v>
      </c>
      <c r="P6049" t="e">
        <f t="shared" ca="1" si="1153"/>
        <v>#N/A</v>
      </c>
    </row>
    <row r="6050" spans="1:16">
      <c r="A6050" t="str">
        <f t="shared" si="1144"/>
        <v>19</v>
      </c>
      <c r="B6050" t="e">
        <f t="shared" ca="1" si="1145"/>
        <v>#N/A</v>
      </c>
      <c r="C6050" t="str">
        <f t="shared" si="1147"/>
        <v>SMPL-83-DT-GRP</v>
      </c>
      <c r="D6050" t="s">
        <v>7485</v>
      </c>
      <c r="E6050">
        <f t="shared" ca="1" si="1148"/>
        <v>0</v>
      </c>
      <c r="H6050">
        <f t="shared" ca="1" si="1149"/>
        <v>0</v>
      </c>
      <c r="I6050">
        <f t="shared" ca="1" si="1142"/>
        <v>0</v>
      </c>
      <c r="J6050">
        <f t="shared" ca="1" si="1143"/>
        <v>0</v>
      </c>
      <c r="K6050">
        <f t="shared" ca="1" si="1146"/>
        <v>0</v>
      </c>
      <c r="L6050">
        <f t="shared" ca="1" si="1150"/>
        <v>0</v>
      </c>
      <c r="M6050">
        <f t="shared" ca="1" si="1151"/>
        <v>0</v>
      </c>
      <c r="O6050" t="e">
        <f t="shared" ca="1" si="1152"/>
        <v>#N/A</v>
      </c>
      <c r="P6050" t="e">
        <f t="shared" ca="1" si="1153"/>
        <v>#N/A</v>
      </c>
    </row>
    <row r="6051" spans="1:16">
      <c r="A6051" t="str">
        <f t="shared" si="1144"/>
        <v>34</v>
      </c>
      <c r="B6051" t="e">
        <f t="shared" ca="1" si="1145"/>
        <v>#N/A</v>
      </c>
      <c r="C6051" t="str">
        <f t="shared" si="1147"/>
        <v>SMPL-83-DT-GRP</v>
      </c>
      <c r="D6051" t="s">
        <v>7486</v>
      </c>
      <c r="E6051">
        <f t="shared" ca="1" si="1148"/>
        <v>0</v>
      </c>
      <c r="H6051">
        <f t="shared" ca="1" si="1149"/>
        <v>0</v>
      </c>
      <c r="I6051">
        <f t="shared" ca="1" si="1142"/>
        <v>0</v>
      </c>
      <c r="J6051">
        <f t="shared" ca="1" si="1143"/>
        <v>0</v>
      </c>
      <c r="K6051">
        <f t="shared" ca="1" si="1146"/>
        <v>0</v>
      </c>
      <c r="L6051">
        <f t="shared" ca="1" si="1150"/>
        <v>0</v>
      </c>
      <c r="M6051">
        <f t="shared" ca="1" si="1151"/>
        <v>0</v>
      </c>
      <c r="O6051" t="e">
        <f t="shared" ca="1" si="1152"/>
        <v>#N/A</v>
      </c>
      <c r="P6051" t="e">
        <f t="shared" ca="1" si="1153"/>
        <v>#N/A</v>
      </c>
    </row>
    <row r="6052" spans="1:16">
      <c r="A6052" t="str">
        <f t="shared" si="1144"/>
        <v>35</v>
      </c>
      <c r="B6052" t="e">
        <f t="shared" ca="1" si="1145"/>
        <v>#N/A</v>
      </c>
      <c r="C6052" t="str">
        <f t="shared" si="1147"/>
        <v>SMPL-83-DT-GRP</v>
      </c>
      <c r="D6052" t="s">
        <v>7487</v>
      </c>
      <c r="E6052">
        <f t="shared" ca="1" si="1148"/>
        <v>0</v>
      </c>
      <c r="H6052">
        <f t="shared" ca="1" si="1149"/>
        <v>0</v>
      </c>
      <c r="I6052">
        <f t="shared" ca="1" si="1142"/>
        <v>0</v>
      </c>
      <c r="J6052">
        <f t="shared" ca="1" si="1143"/>
        <v>0</v>
      </c>
      <c r="K6052">
        <f t="shared" ca="1" si="1146"/>
        <v>0</v>
      </c>
      <c r="L6052">
        <f t="shared" ca="1" si="1150"/>
        <v>0</v>
      </c>
      <c r="M6052">
        <f t="shared" ca="1" si="1151"/>
        <v>0</v>
      </c>
      <c r="O6052" t="e">
        <f t="shared" ca="1" si="1152"/>
        <v>#N/A</v>
      </c>
      <c r="P6052" t="e">
        <f t="shared" ca="1" si="1153"/>
        <v>#N/A</v>
      </c>
    </row>
    <row r="6053" spans="1:16">
      <c r="A6053" t="str">
        <f t="shared" si="1144"/>
        <v>36</v>
      </c>
      <c r="B6053" t="e">
        <f t="shared" ca="1" si="1145"/>
        <v>#N/A</v>
      </c>
      <c r="C6053" t="str">
        <f t="shared" si="1147"/>
        <v>SMPL-83-DT-GRP</v>
      </c>
      <c r="D6053" t="s">
        <v>7488</v>
      </c>
      <c r="E6053">
        <f t="shared" ca="1" si="1148"/>
        <v>0</v>
      </c>
      <c r="H6053">
        <f t="shared" ca="1" si="1149"/>
        <v>0</v>
      </c>
      <c r="I6053">
        <f t="shared" ca="1" si="1142"/>
        <v>0</v>
      </c>
      <c r="J6053">
        <f t="shared" ca="1" si="1143"/>
        <v>0</v>
      </c>
      <c r="K6053">
        <f t="shared" ca="1" si="1146"/>
        <v>0</v>
      </c>
      <c r="L6053">
        <f t="shared" ca="1" si="1150"/>
        <v>0</v>
      </c>
      <c r="M6053">
        <f t="shared" ca="1" si="1151"/>
        <v>0</v>
      </c>
      <c r="O6053" t="e">
        <f t="shared" ca="1" si="1152"/>
        <v>#N/A</v>
      </c>
      <c r="P6053" t="e">
        <f t="shared" ca="1" si="1153"/>
        <v>#N/A</v>
      </c>
    </row>
    <row r="6054" spans="1:16">
      <c r="A6054" t="str">
        <f t="shared" si="1144"/>
        <v>01</v>
      </c>
      <c r="B6054" t="e">
        <f t="shared" ca="1" si="1145"/>
        <v>#N/A</v>
      </c>
      <c r="C6054" t="str">
        <f t="shared" si="1147"/>
        <v>SMPL-84-DT-GRP</v>
      </c>
      <c r="D6054" t="s">
        <v>6708</v>
      </c>
      <c r="E6054">
        <f t="shared" ca="1" si="1148"/>
        <v>0</v>
      </c>
      <c r="H6054">
        <f t="shared" ca="1" si="1149"/>
        <v>0</v>
      </c>
      <c r="I6054">
        <f t="shared" ca="1" si="1142"/>
        <v>0</v>
      </c>
      <c r="J6054">
        <f t="shared" ca="1" si="1143"/>
        <v>0</v>
      </c>
      <c r="K6054">
        <f t="shared" ca="1" si="1146"/>
        <v>0</v>
      </c>
      <c r="L6054">
        <f t="shared" ca="1" si="1150"/>
        <v>0</v>
      </c>
      <c r="M6054">
        <f t="shared" ca="1" si="1151"/>
        <v>0</v>
      </c>
      <c r="O6054" t="e">
        <f t="shared" ca="1" si="1152"/>
        <v>#N/A</v>
      </c>
      <c r="P6054" t="e">
        <f t="shared" ca="1" si="1153"/>
        <v>#N/A</v>
      </c>
    </row>
    <row r="6055" spans="1:16">
      <c r="A6055" t="str">
        <f t="shared" si="1144"/>
        <v>02</v>
      </c>
      <c r="B6055" t="e">
        <f t="shared" ca="1" si="1145"/>
        <v>#N/A</v>
      </c>
      <c r="C6055" t="str">
        <f t="shared" si="1147"/>
        <v>SMPL-84-DT-GRP</v>
      </c>
      <c r="D6055" t="s">
        <v>6709</v>
      </c>
      <c r="E6055">
        <f t="shared" ca="1" si="1148"/>
        <v>0</v>
      </c>
      <c r="H6055">
        <f t="shared" ca="1" si="1149"/>
        <v>0</v>
      </c>
      <c r="I6055">
        <f t="shared" ca="1" si="1142"/>
        <v>0</v>
      </c>
      <c r="J6055">
        <f t="shared" ca="1" si="1143"/>
        <v>0</v>
      </c>
      <c r="K6055">
        <f t="shared" ca="1" si="1146"/>
        <v>0</v>
      </c>
      <c r="L6055">
        <f t="shared" ca="1" si="1150"/>
        <v>0</v>
      </c>
      <c r="M6055">
        <f t="shared" ca="1" si="1151"/>
        <v>0</v>
      </c>
      <c r="O6055" t="e">
        <f t="shared" ca="1" si="1152"/>
        <v>#N/A</v>
      </c>
      <c r="P6055" t="e">
        <f t="shared" ca="1" si="1153"/>
        <v>#N/A</v>
      </c>
    </row>
    <row r="6056" spans="1:16">
      <c r="A6056" t="str">
        <f t="shared" si="1144"/>
        <v>03</v>
      </c>
      <c r="B6056" t="e">
        <f t="shared" ca="1" si="1145"/>
        <v>#N/A</v>
      </c>
      <c r="C6056" t="str">
        <f t="shared" si="1147"/>
        <v>SMPL-84-DT-GRP</v>
      </c>
      <c r="D6056" t="s">
        <v>6710</v>
      </c>
      <c r="E6056">
        <f t="shared" ca="1" si="1148"/>
        <v>0</v>
      </c>
      <c r="H6056">
        <f t="shared" ca="1" si="1149"/>
        <v>0</v>
      </c>
      <c r="I6056">
        <f t="shared" ca="1" si="1142"/>
        <v>0</v>
      </c>
      <c r="J6056">
        <f t="shared" ca="1" si="1143"/>
        <v>0</v>
      </c>
      <c r="K6056">
        <f t="shared" ca="1" si="1146"/>
        <v>0</v>
      </c>
      <c r="L6056">
        <f t="shared" ca="1" si="1150"/>
        <v>0</v>
      </c>
      <c r="M6056">
        <f t="shared" ca="1" si="1151"/>
        <v>0</v>
      </c>
      <c r="O6056" t="e">
        <f t="shared" ca="1" si="1152"/>
        <v>#N/A</v>
      </c>
      <c r="P6056" t="e">
        <f t="shared" ca="1" si="1153"/>
        <v>#N/A</v>
      </c>
    </row>
    <row r="6057" spans="1:16">
      <c r="A6057" t="str">
        <f t="shared" si="1144"/>
        <v>04</v>
      </c>
      <c r="B6057" t="e">
        <f t="shared" ca="1" si="1145"/>
        <v>#N/A</v>
      </c>
      <c r="C6057" t="str">
        <f t="shared" si="1147"/>
        <v>SMPL-84-DT-GRP</v>
      </c>
      <c r="D6057" t="s">
        <v>6711</v>
      </c>
      <c r="E6057">
        <f t="shared" ca="1" si="1148"/>
        <v>0</v>
      </c>
      <c r="H6057">
        <f t="shared" ca="1" si="1149"/>
        <v>0</v>
      </c>
      <c r="I6057">
        <f t="shared" ca="1" si="1142"/>
        <v>0</v>
      </c>
      <c r="J6057">
        <f t="shared" ca="1" si="1143"/>
        <v>0</v>
      </c>
      <c r="K6057">
        <f t="shared" ca="1" si="1146"/>
        <v>0</v>
      </c>
      <c r="L6057">
        <f t="shared" ca="1" si="1150"/>
        <v>0</v>
      </c>
      <c r="M6057">
        <f t="shared" ca="1" si="1151"/>
        <v>0</v>
      </c>
      <c r="O6057" t="e">
        <f t="shared" ca="1" si="1152"/>
        <v>#N/A</v>
      </c>
      <c r="P6057" t="e">
        <f t="shared" ca="1" si="1153"/>
        <v>#N/A</v>
      </c>
    </row>
    <row r="6058" spans="1:16">
      <c r="A6058" t="str">
        <f t="shared" si="1144"/>
        <v>05</v>
      </c>
      <c r="B6058" t="e">
        <f t="shared" ca="1" si="1145"/>
        <v>#N/A</v>
      </c>
      <c r="C6058" t="str">
        <f t="shared" si="1147"/>
        <v>SMPL-84-DT-GRP</v>
      </c>
      <c r="D6058" t="s">
        <v>6712</v>
      </c>
      <c r="E6058">
        <f t="shared" ca="1" si="1148"/>
        <v>0</v>
      </c>
      <c r="H6058">
        <f t="shared" ca="1" si="1149"/>
        <v>0</v>
      </c>
      <c r="I6058">
        <f t="shared" ca="1" si="1142"/>
        <v>0</v>
      </c>
      <c r="J6058">
        <f t="shared" ca="1" si="1143"/>
        <v>0</v>
      </c>
      <c r="K6058">
        <f t="shared" ca="1" si="1146"/>
        <v>0</v>
      </c>
      <c r="L6058">
        <f t="shared" ca="1" si="1150"/>
        <v>0</v>
      </c>
      <c r="M6058">
        <f t="shared" ca="1" si="1151"/>
        <v>0</v>
      </c>
      <c r="O6058" t="e">
        <f t="shared" ca="1" si="1152"/>
        <v>#N/A</v>
      </c>
      <c r="P6058" t="e">
        <f t="shared" ca="1" si="1153"/>
        <v>#N/A</v>
      </c>
    </row>
    <row r="6059" spans="1:16">
      <c r="A6059" t="str">
        <f t="shared" si="1144"/>
        <v>06</v>
      </c>
      <c r="B6059" t="e">
        <f t="shared" ca="1" si="1145"/>
        <v>#N/A</v>
      </c>
      <c r="C6059" t="str">
        <f t="shared" si="1147"/>
        <v>SMPL-84-DT-GRP</v>
      </c>
      <c r="D6059" t="s">
        <v>6713</v>
      </c>
      <c r="E6059">
        <f t="shared" ca="1" si="1148"/>
        <v>0</v>
      </c>
      <c r="H6059">
        <f t="shared" ca="1" si="1149"/>
        <v>0</v>
      </c>
      <c r="I6059">
        <f t="shared" ca="1" si="1142"/>
        <v>0</v>
      </c>
      <c r="J6059">
        <f t="shared" ca="1" si="1143"/>
        <v>0</v>
      </c>
      <c r="K6059">
        <f t="shared" ca="1" si="1146"/>
        <v>0</v>
      </c>
      <c r="L6059">
        <f t="shared" ca="1" si="1150"/>
        <v>0</v>
      </c>
      <c r="M6059">
        <f t="shared" ca="1" si="1151"/>
        <v>0</v>
      </c>
      <c r="O6059" t="e">
        <f t="shared" ca="1" si="1152"/>
        <v>#N/A</v>
      </c>
      <c r="P6059" t="e">
        <f t="shared" ca="1" si="1153"/>
        <v>#N/A</v>
      </c>
    </row>
    <row r="6060" spans="1:16">
      <c r="A6060" t="str">
        <f t="shared" si="1144"/>
        <v>07</v>
      </c>
      <c r="B6060" t="e">
        <f t="shared" ca="1" si="1145"/>
        <v>#N/A</v>
      </c>
      <c r="C6060" t="str">
        <f t="shared" si="1147"/>
        <v>SMPL-84-DT-GRP</v>
      </c>
      <c r="D6060" t="s">
        <v>6714</v>
      </c>
      <c r="E6060">
        <f t="shared" ca="1" si="1148"/>
        <v>0</v>
      </c>
      <c r="H6060">
        <f t="shared" ca="1" si="1149"/>
        <v>0</v>
      </c>
      <c r="I6060">
        <f t="shared" ca="1" si="1142"/>
        <v>0</v>
      </c>
      <c r="J6060">
        <f t="shared" ca="1" si="1143"/>
        <v>0</v>
      </c>
      <c r="K6060">
        <f t="shared" ca="1" si="1146"/>
        <v>0</v>
      </c>
      <c r="L6060">
        <f t="shared" ca="1" si="1150"/>
        <v>0</v>
      </c>
      <c r="M6060">
        <f t="shared" ca="1" si="1151"/>
        <v>0</v>
      </c>
      <c r="O6060" t="e">
        <f t="shared" ca="1" si="1152"/>
        <v>#N/A</v>
      </c>
      <c r="P6060" t="e">
        <f t="shared" ca="1" si="1153"/>
        <v>#N/A</v>
      </c>
    </row>
    <row r="6061" spans="1:16">
      <c r="A6061" t="str">
        <f t="shared" si="1144"/>
        <v>08</v>
      </c>
      <c r="B6061" t="e">
        <f t="shared" ca="1" si="1145"/>
        <v>#N/A</v>
      </c>
      <c r="C6061" t="str">
        <f t="shared" si="1147"/>
        <v>SMPL-84-DT-GRP</v>
      </c>
      <c r="D6061" t="s">
        <v>6715</v>
      </c>
      <c r="E6061">
        <f t="shared" ca="1" si="1148"/>
        <v>0</v>
      </c>
      <c r="H6061">
        <f t="shared" ca="1" si="1149"/>
        <v>0</v>
      </c>
      <c r="I6061">
        <f t="shared" ca="1" si="1142"/>
        <v>0</v>
      </c>
      <c r="J6061">
        <f t="shared" ca="1" si="1143"/>
        <v>0</v>
      </c>
      <c r="K6061">
        <f t="shared" ca="1" si="1146"/>
        <v>0</v>
      </c>
      <c r="L6061">
        <f t="shared" ca="1" si="1150"/>
        <v>0</v>
      </c>
      <c r="M6061">
        <f t="shared" ca="1" si="1151"/>
        <v>0</v>
      </c>
      <c r="O6061" t="e">
        <f t="shared" ca="1" si="1152"/>
        <v>#N/A</v>
      </c>
      <c r="P6061" t="e">
        <f t="shared" ca="1" si="1153"/>
        <v>#N/A</v>
      </c>
    </row>
    <row r="6062" spans="1:16">
      <c r="A6062" t="str">
        <f t="shared" si="1144"/>
        <v>09</v>
      </c>
      <c r="B6062" t="e">
        <f t="shared" ca="1" si="1145"/>
        <v>#N/A</v>
      </c>
      <c r="C6062" t="str">
        <f t="shared" si="1147"/>
        <v>SMPL-84-DT-GRP</v>
      </c>
      <c r="D6062" t="s">
        <v>6716</v>
      </c>
      <c r="E6062">
        <f t="shared" ca="1" si="1148"/>
        <v>0</v>
      </c>
      <c r="H6062">
        <f t="shared" ca="1" si="1149"/>
        <v>0</v>
      </c>
      <c r="I6062">
        <f t="shared" ca="1" si="1142"/>
        <v>0</v>
      </c>
      <c r="J6062">
        <f t="shared" ca="1" si="1143"/>
        <v>0</v>
      </c>
      <c r="K6062">
        <f t="shared" ca="1" si="1146"/>
        <v>0</v>
      </c>
      <c r="L6062">
        <f t="shared" ca="1" si="1150"/>
        <v>0</v>
      </c>
      <c r="M6062">
        <f t="shared" ca="1" si="1151"/>
        <v>0</v>
      </c>
      <c r="O6062" t="e">
        <f t="shared" ca="1" si="1152"/>
        <v>#N/A</v>
      </c>
      <c r="P6062" t="e">
        <f t="shared" ca="1" si="1153"/>
        <v>#N/A</v>
      </c>
    </row>
    <row r="6063" spans="1:16">
      <c r="A6063" t="str">
        <f t="shared" si="1144"/>
        <v>10</v>
      </c>
      <c r="B6063" t="e">
        <f t="shared" ca="1" si="1145"/>
        <v>#N/A</v>
      </c>
      <c r="C6063" t="str">
        <f t="shared" si="1147"/>
        <v>SMPL-84-DT-GRP</v>
      </c>
      <c r="D6063" t="s">
        <v>6717</v>
      </c>
      <c r="E6063">
        <f t="shared" ca="1" si="1148"/>
        <v>0</v>
      </c>
      <c r="H6063">
        <f t="shared" ca="1" si="1149"/>
        <v>0</v>
      </c>
      <c r="I6063">
        <f t="shared" ca="1" si="1142"/>
        <v>0</v>
      </c>
      <c r="J6063">
        <f t="shared" ca="1" si="1143"/>
        <v>0</v>
      </c>
      <c r="K6063">
        <f t="shared" ca="1" si="1146"/>
        <v>0</v>
      </c>
      <c r="L6063">
        <f t="shared" ca="1" si="1150"/>
        <v>0</v>
      </c>
      <c r="M6063">
        <f t="shared" ca="1" si="1151"/>
        <v>0</v>
      </c>
      <c r="O6063" t="e">
        <f t="shared" ca="1" si="1152"/>
        <v>#N/A</v>
      </c>
      <c r="P6063" t="e">
        <f t="shared" ca="1" si="1153"/>
        <v>#N/A</v>
      </c>
    </row>
    <row r="6064" spans="1:16">
      <c r="A6064" t="str">
        <f t="shared" si="1144"/>
        <v>11</v>
      </c>
      <c r="B6064" t="e">
        <f t="shared" ca="1" si="1145"/>
        <v>#N/A</v>
      </c>
      <c r="C6064" t="str">
        <f t="shared" si="1147"/>
        <v>SMPL-84-DT-GRP</v>
      </c>
      <c r="D6064" t="s">
        <v>6718</v>
      </c>
      <c r="E6064">
        <f t="shared" ca="1" si="1148"/>
        <v>0</v>
      </c>
      <c r="H6064">
        <f t="shared" ca="1" si="1149"/>
        <v>0</v>
      </c>
      <c r="I6064">
        <f t="shared" ref="I6064:I6127" ca="1" si="1154">IF(IFERROR(VLOOKUP(C6064,INDIRECT($G$7&amp;"D:D"),1,FALSE),0)&lt;&gt;0,I$13,0)</f>
        <v>0</v>
      </c>
      <c r="J6064">
        <f t="shared" ref="J6064:J6127" ca="1" si="1155">IF(IFERROR(VLOOKUP(C6064,INDIRECT($G$8&amp;"D:D"),1,FALSE),0)&lt;&gt;0,J$13,0)</f>
        <v>0</v>
      </c>
      <c r="K6064">
        <f t="shared" ca="1" si="1146"/>
        <v>0</v>
      </c>
      <c r="L6064">
        <f t="shared" ca="1" si="1150"/>
        <v>0</v>
      </c>
      <c r="M6064">
        <f t="shared" ca="1" si="1151"/>
        <v>0</v>
      </c>
      <c r="O6064" t="e">
        <f t="shared" ca="1" si="1152"/>
        <v>#N/A</v>
      </c>
      <c r="P6064" t="e">
        <f t="shared" ca="1" si="1153"/>
        <v>#N/A</v>
      </c>
    </row>
    <row r="6065" spans="1:16">
      <c r="A6065" t="str">
        <f t="shared" si="1144"/>
        <v>12</v>
      </c>
      <c r="B6065" t="e">
        <f t="shared" ca="1" si="1145"/>
        <v>#N/A</v>
      </c>
      <c r="C6065" t="str">
        <f t="shared" si="1147"/>
        <v>SMPL-84-DT-GRP</v>
      </c>
      <c r="D6065" t="s">
        <v>6719</v>
      </c>
      <c r="E6065">
        <f t="shared" ca="1" si="1148"/>
        <v>0</v>
      </c>
      <c r="H6065">
        <f t="shared" ca="1" si="1149"/>
        <v>0</v>
      </c>
      <c r="I6065">
        <f t="shared" ca="1" si="1154"/>
        <v>0</v>
      </c>
      <c r="J6065">
        <f t="shared" ca="1" si="1155"/>
        <v>0</v>
      </c>
      <c r="K6065">
        <f t="shared" ca="1" si="1146"/>
        <v>0</v>
      </c>
      <c r="L6065">
        <f t="shared" ca="1" si="1150"/>
        <v>0</v>
      </c>
      <c r="M6065">
        <f t="shared" ca="1" si="1151"/>
        <v>0</v>
      </c>
      <c r="O6065" t="e">
        <f t="shared" ca="1" si="1152"/>
        <v>#N/A</v>
      </c>
      <c r="P6065" t="e">
        <f t="shared" ca="1" si="1153"/>
        <v>#N/A</v>
      </c>
    </row>
    <row r="6066" spans="1:16">
      <c r="A6066" t="str">
        <f t="shared" si="1144"/>
        <v>13</v>
      </c>
      <c r="B6066" t="e">
        <f t="shared" ca="1" si="1145"/>
        <v>#N/A</v>
      </c>
      <c r="C6066" t="str">
        <f t="shared" si="1147"/>
        <v>SMPL-84-DT-GRP</v>
      </c>
      <c r="D6066" t="s">
        <v>6720</v>
      </c>
      <c r="E6066">
        <f t="shared" ca="1" si="1148"/>
        <v>0</v>
      </c>
      <c r="H6066">
        <f t="shared" ca="1" si="1149"/>
        <v>0</v>
      </c>
      <c r="I6066">
        <f t="shared" ca="1" si="1154"/>
        <v>0</v>
      </c>
      <c r="J6066">
        <f t="shared" ca="1" si="1155"/>
        <v>0</v>
      </c>
      <c r="K6066">
        <f t="shared" ca="1" si="1146"/>
        <v>0</v>
      </c>
      <c r="L6066">
        <f t="shared" ca="1" si="1150"/>
        <v>0</v>
      </c>
      <c r="M6066">
        <f t="shared" ca="1" si="1151"/>
        <v>0</v>
      </c>
      <c r="O6066" t="e">
        <f t="shared" ca="1" si="1152"/>
        <v>#N/A</v>
      </c>
      <c r="P6066" t="e">
        <f t="shared" ca="1" si="1153"/>
        <v>#N/A</v>
      </c>
    </row>
    <row r="6067" spans="1:16">
      <c r="A6067" t="str">
        <f t="shared" si="1144"/>
        <v>15</v>
      </c>
      <c r="B6067" t="e">
        <f t="shared" ca="1" si="1145"/>
        <v>#N/A</v>
      </c>
      <c r="C6067" t="str">
        <f t="shared" si="1147"/>
        <v>SMPL-84-DT-GRP</v>
      </c>
      <c r="D6067" t="s">
        <v>6721</v>
      </c>
      <c r="E6067">
        <f t="shared" ca="1" si="1148"/>
        <v>0</v>
      </c>
      <c r="H6067">
        <f t="shared" ca="1" si="1149"/>
        <v>0</v>
      </c>
      <c r="I6067">
        <f t="shared" ca="1" si="1154"/>
        <v>0</v>
      </c>
      <c r="J6067">
        <f t="shared" ca="1" si="1155"/>
        <v>0</v>
      </c>
      <c r="K6067">
        <f t="shared" ca="1" si="1146"/>
        <v>0</v>
      </c>
      <c r="L6067">
        <f t="shared" ca="1" si="1150"/>
        <v>0</v>
      </c>
      <c r="M6067">
        <f t="shared" ca="1" si="1151"/>
        <v>0</v>
      </c>
      <c r="O6067" t="e">
        <f t="shared" ca="1" si="1152"/>
        <v>#N/A</v>
      </c>
      <c r="P6067" t="e">
        <f t="shared" ca="1" si="1153"/>
        <v>#N/A</v>
      </c>
    </row>
    <row r="6068" spans="1:16">
      <c r="A6068" t="str">
        <f t="shared" si="1144"/>
        <v>19</v>
      </c>
      <c r="B6068" t="e">
        <f t="shared" ca="1" si="1145"/>
        <v>#N/A</v>
      </c>
      <c r="C6068" t="str">
        <f t="shared" si="1147"/>
        <v>SMPL-84-DT-GRP</v>
      </c>
      <c r="D6068" t="s">
        <v>7489</v>
      </c>
      <c r="E6068">
        <f t="shared" ca="1" si="1148"/>
        <v>0</v>
      </c>
      <c r="H6068">
        <f t="shared" ca="1" si="1149"/>
        <v>0</v>
      </c>
      <c r="I6068">
        <f t="shared" ca="1" si="1154"/>
        <v>0</v>
      </c>
      <c r="J6068">
        <f t="shared" ca="1" si="1155"/>
        <v>0</v>
      </c>
      <c r="K6068">
        <f t="shared" ca="1" si="1146"/>
        <v>0</v>
      </c>
      <c r="L6068">
        <f t="shared" ca="1" si="1150"/>
        <v>0</v>
      </c>
      <c r="M6068">
        <f t="shared" ca="1" si="1151"/>
        <v>0</v>
      </c>
      <c r="O6068" t="e">
        <f t="shared" ca="1" si="1152"/>
        <v>#N/A</v>
      </c>
      <c r="P6068" t="e">
        <f t="shared" ca="1" si="1153"/>
        <v>#N/A</v>
      </c>
    </row>
    <row r="6069" spans="1:16">
      <c r="A6069" t="str">
        <f t="shared" si="1144"/>
        <v>34</v>
      </c>
      <c r="B6069" t="e">
        <f t="shared" ca="1" si="1145"/>
        <v>#N/A</v>
      </c>
      <c r="C6069" t="str">
        <f t="shared" si="1147"/>
        <v>SMPL-84-DT-GRP</v>
      </c>
      <c r="D6069" t="s">
        <v>7490</v>
      </c>
      <c r="E6069">
        <f t="shared" ca="1" si="1148"/>
        <v>0</v>
      </c>
      <c r="H6069">
        <f t="shared" ca="1" si="1149"/>
        <v>0</v>
      </c>
      <c r="I6069">
        <f t="shared" ca="1" si="1154"/>
        <v>0</v>
      </c>
      <c r="J6069">
        <f t="shared" ca="1" si="1155"/>
        <v>0</v>
      </c>
      <c r="K6069">
        <f t="shared" ca="1" si="1146"/>
        <v>0</v>
      </c>
      <c r="L6069">
        <f t="shared" ca="1" si="1150"/>
        <v>0</v>
      </c>
      <c r="M6069">
        <f t="shared" ca="1" si="1151"/>
        <v>0</v>
      </c>
      <c r="O6069" t="e">
        <f t="shared" ca="1" si="1152"/>
        <v>#N/A</v>
      </c>
      <c r="P6069" t="e">
        <f t="shared" ca="1" si="1153"/>
        <v>#N/A</v>
      </c>
    </row>
    <row r="6070" spans="1:16">
      <c r="A6070" t="str">
        <f t="shared" si="1144"/>
        <v>35</v>
      </c>
      <c r="B6070" t="e">
        <f t="shared" ca="1" si="1145"/>
        <v>#N/A</v>
      </c>
      <c r="C6070" t="str">
        <f t="shared" si="1147"/>
        <v>SMPL-84-DT-GRP</v>
      </c>
      <c r="D6070" t="s">
        <v>7491</v>
      </c>
      <c r="E6070">
        <f t="shared" ca="1" si="1148"/>
        <v>0</v>
      </c>
      <c r="H6070">
        <f t="shared" ca="1" si="1149"/>
        <v>0</v>
      </c>
      <c r="I6070">
        <f t="shared" ca="1" si="1154"/>
        <v>0</v>
      </c>
      <c r="J6070">
        <f t="shared" ca="1" si="1155"/>
        <v>0</v>
      </c>
      <c r="K6070">
        <f t="shared" ca="1" si="1146"/>
        <v>0</v>
      </c>
      <c r="L6070">
        <f t="shared" ca="1" si="1150"/>
        <v>0</v>
      </c>
      <c r="M6070">
        <f t="shared" ca="1" si="1151"/>
        <v>0</v>
      </c>
      <c r="O6070" t="e">
        <f t="shared" ca="1" si="1152"/>
        <v>#N/A</v>
      </c>
      <c r="P6070" t="e">
        <f t="shared" ca="1" si="1153"/>
        <v>#N/A</v>
      </c>
    </row>
    <row r="6071" spans="1:16">
      <c r="A6071" t="str">
        <f t="shared" si="1144"/>
        <v>36</v>
      </c>
      <c r="B6071" t="e">
        <f t="shared" ca="1" si="1145"/>
        <v>#N/A</v>
      </c>
      <c r="C6071" t="str">
        <f t="shared" si="1147"/>
        <v>SMPL-84-DT-GRP</v>
      </c>
      <c r="D6071" t="s">
        <v>7492</v>
      </c>
      <c r="E6071">
        <f t="shared" ca="1" si="1148"/>
        <v>0</v>
      </c>
      <c r="H6071">
        <f t="shared" ca="1" si="1149"/>
        <v>0</v>
      </c>
      <c r="I6071">
        <f t="shared" ca="1" si="1154"/>
        <v>0</v>
      </c>
      <c r="J6071">
        <f t="shared" ca="1" si="1155"/>
        <v>0</v>
      </c>
      <c r="K6071">
        <f t="shared" ca="1" si="1146"/>
        <v>0</v>
      </c>
      <c r="L6071">
        <f t="shared" ca="1" si="1150"/>
        <v>0</v>
      </c>
      <c r="M6071">
        <f t="shared" ca="1" si="1151"/>
        <v>0</v>
      </c>
      <c r="O6071" t="e">
        <f t="shared" ca="1" si="1152"/>
        <v>#N/A</v>
      </c>
      <c r="P6071" t="e">
        <f t="shared" ca="1" si="1153"/>
        <v>#N/A</v>
      </c>
    </row>
    <row r="6072" spans="1:16">
      <c r="A6072" t="str">
        <f t="shared" si="1144"/>
        <v>01</v>
      </c>
      <c r="B6072" t="e">
        <f t="shared" ca="1" si="1145"/>
        <v>#N/A</v>
      </c>
      <c r="C6072" t="str">
        <f t="shared" si="1147"/>
        <v>SMPL-85-DT-GRP</v>
      </c>
      <c r="D6072" t="s">
        <v>6722</v>
      </c>
      <c r="E6072">
        <f t="shared" ca="1" si="1148"/>
        <v>0</v>
      </c>
      <c r="H6072">
        <f t="shared" ca="1" si="1149"/>
        <v>0</v>
      </c>
      <c r="I6072">
        <f t="shared" ca="1" si="1154"/>
        <v>0</v>
      </c>
      <c r="J6072">
        <f t="shared" ca="1" si="1155"/>
        <v>0</v>
      </c>
      <c r="K6072">
        <f t="shared" ca="1" si="1146"/>
        <v>0</v>
      </c>
      <c r="L6072">
        <f t="shared" ca="1" si="1150"/>
        <v>0</v>
      </c>
      <c r="M6072">
        <f t="shared" ca="1" si="1151"/>
        <v>0</v>
      </c>
      <c r="O6072" t="e">
        <f t="shared" ca="1" si="1152"/>
        <v>#N/A</v>
      </c>
      <c r="P6072" t="e">
        <f t="shared" ca="1" si="1153"/>
        <v>#N/A</v>
      </c>
    </row>
    <row r="6073" spans="1:16">
      <c r="A6073" t="str">
        <f t="shared" si="1144"/>
        <v>02</v>
      </c>
      <c r="B6073" t="e">
        <f t="shared" ca="1" si="1145"/>
        <v>#N/A</v>
      </c>
      <c r="C6073" t="str">
        <f t="shared" si="1147"/>
        <v>SMPL-85-DT-GRP</v>
      </c>
      <c r="D6073" t="s">
        <v>6723</v>
      </c>
      <c r="E6073">
        <f t="shared" ca="1" si="1148"/>
        <v>0</v>
      </c>
      <c r="H6073">
        <f t="shared" ca="1" si="1149"/>
        <v>0</v>
      </c>
      <c r="I6073">
        <f t="shared" ca="1" si="1154"/>
        <v>0</v>
      </c>
      <c r="J6073">
        <f t="shared" ca="1" si="1155"/>
        <v>0</v>
      </c>
      <c r="K6073">
        <f t="shared" ca="1" si="1146"/>
        <v>0</v>
      </c>
      <c r="L6073">
        <f t="shared" ca="1" si="1150"/>
        <v>0</v>
      </c>
      <c r="M6073">
        <f t="shared" ca="1" si="1151"/>
        <v>0</v>
      </c>
      <c r="O6073" t="e">
        <f t="shared" ca="1" si="1152"/>
        <v>#N/A</v>
      </c>
      <c r="P6073" t="e">
        <f t="shared" ca="1" si="1153"/>
        <v>#N/A</v>
      </c>
    </row>
    <row r="6074" spans="1:16">
      <c r="A6074" t="str">
        <f t="shared" si="1144"/>
        <v>03</v>
      </c>
      <c r="B6074" t="e">
        <f t="shared" ca="1" si="1145"/>
        <v>#N/A</v>
      </c>
      <c r="C6074" t="str">
        <f t="shared" si="1147"/>
        <v>SMPL-85-DT-GRP</v>
      </c>
      <c r="D6074" t="s">
        <v>6724</v>
      </c>
      <c r="E6074">
        <f t="shared" ca="1" si="1148"/>
        <v>0</v>
      </c>
      <c r="H6074">
        <f t="shared" ca="1" si="1149"/>
        <v>0</v>
      </c>
      <c r="I6074">
        <f t="shared" ca="1" si="1154"/>
        <v>0</v>
      </c>
      <c r="J6074">
        <f t="shared" ca="1" si="1155"/>
        <v>0</v>
      </c>
      <c r="K6074">
        <f t="shared" ca="1" si="1146"/>
        <v>0</v>
      </c>
      <c r="L6074">
        <f t="shared" ca="1" si="1150"/>
        <v>0</v>
      </c>
      <c r="M6074">
        <f t="shared" ca="1" si="1151"/>
        <v>0</v>
      </c>
      <c r="O6074" t="e">
        <f t="shared" ca="1" si="1152"/>
        <v>#N/A</v>
      </c>
      <c r="P6074" t="e">
        <f t="shared" ca="1" si="1153"/>
        <v>#N/A</v>
      </c>
    </row>
    <row r="6075" spans="1:16">
      <c r="A6075" t="str">
        <f t="shared" si="1144"/>
        <v>04</v>
      </c>
      <c r="B6075" t="e">
        <f t="shared" ca="1" si="1145"/>
        <v>#N/A</v>
      </c>
      <c r="C6075" t="str">
        <f t="shared" si="1147"/>
        <v>SMPL-85-DT-GRP</v>
      </c>
      <c r="D6075" t="s">
        <v>6725</v>
      </c>
      <c r="E6075">
        <f t="shared" ca="1" si="1148"/>
        <v>0</v>
      </c>
      <c r="H6075">
        <f t="shared" ca="1" si="1149"/>
        <v>0</v>
      </c>
      <c r="I6075">
        <f t="shared" ca="1" si="1154"/>
        <v>0</v>
      </c>
      <c r="J6075">
        <f t="shared" ca="1" si="1155"/>
        <v>0</v>
      </c>
      <c r="K6075">
        <f t="shared" ca="1" si="1146"/>
        <v>0</v>
      </c>
      <c r="L6075">
        <f t="shared" ca="1" si="1150"/>
        <v>0</v>
      </c>
      <c r="M6075">
        <f t="shared" ca="1" si="1151"/>
        <v>0</v>
      </c>
      <c r="O6075" t="e">
        <f t="shared" ca="1" si="1152"/>
        <v>#N/A</v>
      </c>
      <c r="P6075" t="e">
        <f t="shared" ca="1" si="1153"/>
        <v>#N/A</v>
      </c>
    </row>
    <row r="6076" spans="1:16">
      <c r="A6076" t="str">
        <f t="shared" si="1144"/>
        <v>05</v>
      </c>
      <c r="B6076" t="e">
        <f t="shared" ca="1" si="1145"/>
        <v>#N/A</v>
      </c>
      <c r="C6076" t="str">
        <f t="shared" si="1147"/>
        <v>SMPL-85-DT-GRP</v>
      </c>
      <c r="D6076" t="s">
        <v>6726</v>
      </c>
      <c r="E6076">
        <f t="shared" ca="1" si="1148"/>
        <v>0</v>
      </c>
      <c r="H6076">
        <f t="shared" ca="1" si="1149"/>
        <v>0</v>
      </c>
      <c r="I6076">
        <f t="shared" ca="1" si="1154"/>
        <v>0</v>
      </c>
      <c r="J6076">
        <f t="shared" ca="1" si="1155"/>
        <v>0</v>
      </c>
      <c r="K6076">
        <f t="shared" ca="1" si="1146"/>
        <v>0</v>
      </c>
      <c r="L6076">
        <f t="shared" ca="1" si="1150"/>
        <v>0</v>
      </c>
      <c r="M6076">
        <f t="shared" ca="1" si="1151"/>
        <v>0</v>
      </c>
      <c r="O6076" t="e">
        <f t="shared" ca="1" si="1152"/>
        <v>#N/A</v>
      </c>
      <c r="P6076" t="e">
        <f t="shared" ca="1" si="1153"/>
        <v>#N/A</v>
      </c>
    </row>
    <row r="6077" spans="1:16">
      <c r="A6077" t="str">
        <f t="shared" si="1144"/>
        <v>06</v>
      </c>
      <c r="B6077" t="e">
        <f t="shared" ca="1" si="1145"/>
        <v>#N/A</v>
      </c>
      <c r="C6077" t="str">
        <f t="shared" si="1147"/>
        <v>SMPL-85-DT-GRP</v>
      </c>
      <c r="D6077" t="s">
        <v>6727</v>
      </c>
      <c r="E6077">
        <f t="shared" ca="1" si="1148"/>
        <v>0</v>
      </c>
      <c r="H6077">
        <f t="shared" ca="1" si="1149"/>
        <v>0</v>
      </c>
      <c r="I6077">
        <f t="shared" ca="1" si="1154"/>
        <v>0</v>
      </c>
      <c r="J6077">
        <f t="shared" ca="1" si="1155"/>
        <v>0</v>
      </c>
      <c r="K6077">
        <f t="shared" ca="1" si="1146"/>
        <v>0</v>
      </c>
      <c r="L6077">
        <f t="shared" ca="1" si="1150"/>
        <v>0</v>
      </c>
      <c r="M6077">
        <f t="shared" ca="1" si="1151"/>
        <v>0</v>
      </c>
      <c r="O6077" t="e">
        <f t="shared" ca="1" si="1152"/>
        <v>#N/A</v>
      </c>
      <c r="P6077" t="e">
        <f t="shared" ca="1" si="1153"/>
        <v>#N/A</v>
      </c>
    </row>
    <row r="6078" spans="1:16">
      <c r="A6078" t="str">
        <f t="shared" si="1144"/>
        <v>07</v>
      </c>
      <c r="B6078" t="e">
        <f t="shared" ca="1" si="1145"/>
        <v>#N/A</v>
      </c>
      <c r="C6078" t="str">
        <f t="shared" si="1147"/>
        <v>SMPL-85-DT-GRP</v>
      </c>
      <c r="D6078" t="s">
        <v>6728</v>
      </c>
      <c r="E6078">
        <f t="shared" ca="1" si="1148"/>
        <v>0</v>
      </c>
      <c r="H6078">
        <f t="shared" ca="1" si="1149"/>
        <v>0</v>
      </c>
      <c r="I6078">
        <f t="shared" ca="1" si="1154"/>
        <v>0</v>
      </c>
      <c r="J6078">
        <f t="shared" ca="1" si="1155"/>
        <v>0</v>
      </c>
      <c r="K6078">
        <f t="shared" ca="1" si="1146"/>
        <v>0</v>
      </c>
      <c r="L6078">
        <f t="shared" ca="1" si="1150"/>
        <v>0</v>
      </c>
      <c r="M6078">
        <f t="shared" ca="1" si="1151"/>
        <v>0</v>
      </c>
      <c r="O6078" t="e">
        <f t="shared" ca="1" si="1152"/>
        <v>#N/A</v>
      </c>
      <c r="P6078" t="e">
        <f t="shared" ca="1" si="1153"/>
        <v>#N/A</v>
      </c>
    </row>
    <row r="6079" spans="1:16">
      <c r="A6079" t="str">
        <f t="shared" ref="A6079:A6142" si="1156">MID(D6079,LEN(C6079)+2,LEN(D6079)-LEN(C6079))</f>
        <v>08</v>
      </c>
      <c r="B6079" t="e">
        <f t="shared" ref="B6079:B6142" ca="1" si="1157">VLOOKUP(H6079,$A$1:$K$4,11,FALSE)</f>
        <v>#N/A</v>
      </c>
      <c r="C6079" t="str">
        <f t="shared" si="1147"/>
        <v>SMPL-85-DT-GRP</v>
      </c>
      <c r="D6079" t="s">
        <v>6729</v>
      </c>
      <c r="E6079">
        <f t="shared" ca="1" si="1148"/>
        <v>0</v>
      </c>
      <c r="H6079">
        <f t="shared" ca="1" si="1149"/>
        <v>0</v>
      </c>
      <c r="I6079">
        <f t="shared" ca="1" si="1154"/>
        <v>0</v>
      </c>
      <c r="J6079">
        <f t="shared" ca="1" si="1155"/>
        <v>0</v>
      </c>
      <c r="K6079">
        <f t="shared" ca="1" si="1146"/>
        <v>0</v>
      </c>
      <c r="L6079">
        <f t="shared" ca="1" si="1150"/>
        <v>0</v>
      </c>
      <c r="M6079">
        <f t="shared" ca="1" si="1151"/>
        <v>0</v>
      </c>
      <c r="O6079" t="e">
        <f t="shared" ca="1" si="1152"/>
        <v>#N/A</v>
      </c>
      <c r="P6079" t="e">
        <f t="shared" ca="1" si="1153"/>
        <v>#N/A</v>
      </c>
    </row>
    <row r="6080" spans="1:16">
      <c r="A6080" t="str">
        <f t="shared" si="1156"/>
        <v>09</v>
      </c>
      <c r="B6080" t="e">
        <f t="shared" ca="1" si="1157"/>
        <v>#N/A</v>
      </c>
      <c r="C6080" t="str">
        <f t="shared" si="1147"/>
        <v>SMPL-85-DT-GRP</v>
      </c>
      <c r="D6080" t="s">
        <v>6730</v>
      </c>
      <c r="E6080">
        <f t="shared" ca="1" si="1148"/>
        <v>0</v>
      </c>
      <c r="H6080">
        <f t="shared" ca="1" si="1149"/>
        <v>0</v>
      </c>
      <c r="I6080">
        <f t="shared" ca="1" si="1154"/>
        <v>0</v>
      </c>
      <c r="J6080">
        <f t="shared" ca="1" si="1155"/>
        <v>0</v>
      </c>
      <c r="K6080">
        <f t="shared" ca="1" si="1146"/>
        <v>0</v>
      </c>
      <c r="L6080">
        <f t="shared" ca="1" si="1150"/>
        <v>0</v>
      </c>
      <c r="M6080">
        <f t="shared" ca="1" si="1151"/>
        <v>0</v>
      </c>
      <c r="O6080" t="e">
        <f t="shared" ca="1" si="1152"/>
        <v>#N/A</v>
      </c>
      <c r="P6080" t="e">
        <f t="shared" ca="1" si="1153"/>
        <v>#N/A</v>
      </c>
    </row>
    <row r="6081" spans="1:16">
      <c r="A6081" t="str">
        <f t="shared" si="1156"/>
        <v>10</v>
      </c>
      <c r="B6081" t="e">
        <f t="shared" ca="1" si="1157"/>
        <v>#N/A</v>
      </c>
      <c r="C6081" t="str">
        <f t="shared" si="1147"/>
        <v>SMPL-85-DT-GRP</v>
      </c>
      <c r="D6081" t="s">
        <v>6731</v>
      </c>
      <c r="E6081">
        <f t="shared" ca="1" si="1148"/>
        <v>0</v>
      </c>
      <c r="H6081">
        <f t="shared" ca="1" si="1149"/>
        <v>0</v>
      </c>
      <c r="I6081">
        <f t="shared" ca="1" si="1154"/>
        <v>0</v>
      </c>
      <c r="J6081">
        <f t="shared" ca="1" si="1155"/>
        <v>0</v>
      </c>
      <c r="K6081">
        <f t="shared" ca="1" si="1146"/>
        <v>0</v>
      </c>
      <c r="L6081">
        <f t="shared" ca="1" si="1150"/>
        <v>0</v>
      </c>
      <c r="M6081">
        <f t="shared" ca="1" si="1151"/>
        <v>0</v>
      </c>
      <c r="O6081" t="e">
        <f t="shared" ca="1" si="1152"/>
        <v>#N/A</v>
      </c>
      <c r="P6081" t="e">
        <f t="shared" ca="1" si="1153"/>
        <v>#N/A</v>
      </c>
    </row>
    <row r="6082" spans="1:16">
      <c r="A6082" t="str">
        <f t="shared" si="1156"/>
        <v>11</v>
      </c>
      <c r="B6082" t="e">
        <f t="shared" ca="1" si="1157"/>
        <v>#N/A</v>
      </c>
      <c r="C6082" t="str">
        <f t="shared" si="1147"/>
        <v>SMPL-85-DT-GRP</v>
      </c>
      <c r="D6082" t="s">
        <v>6732</v>
      </c>
      <c r="E6082">
        <f t="shared" ca="1" si="1148"/>
        <v>0</v>
      </c>
      <c r="H6082">
        <f t="shared" ca="1" si="1149"/>
        <v>0</v>
      </c>
      <c r="I6082">
        <f t="shared" ca="1" si="1154"/>
        <v>0</v>
      </c>
      <c r="J6082">
        <f t="shared" ca="1" si="1155"/>
        <v>0</v>
      </c>
      <c r="K6082">
        <f t="shared" ca="1" si="1146"/>
        <v>0</v>
      </c>
      <c r="L6082">
        <f t="shared" ca="1" si="1150"/>
        <v>0</v>
      </c>
      <c r="M6082">
        <f t="shared" ca="1" si="1151"/>
        <v>0</v>
      </c>
      <c r="O6082" t="e">
        <f t="shared" ca="1" si="1152"/>
        <v>#N/A</v>
      </c>
      <c r="P6082" t="e">
        <f t="shared" ca="1" si="1153"/>
        <v>#N/A</v>
      </c>
    </row>
    <row r="6083" spans="1:16">
      <c r="A6083" t="str">
        <f t="shared" si="1156"/>
        <v>12</v>
      </c>
      <c r="B6083" t="e">
        <f t="shared" ca="1" si="1157"/>
        <v>#N/A</v>
      </c>
      <c r="C6083" t="str">
        <f t="shared" si="1147"/>
        <v>SMPL-85-DT-GRP</v>
      </c>
      <c r="D6083" t="s">
        <v>6733</v>
      </c>
      <c r="E6083">
        <f t="shared" ca="1" si="1148"/>
        <v>0</v>
      </c>
      <c r="H6083">
        <f t="shared" ca="1" si="1149"/>
        <v>0</v>
      </c>
      <c r="I6083">
        <f t="shared" ca="1" si="1154"/>
        <v>0</v>
      </c>
      <c r="J6083">
        <f t="shared" ca="1" si="1155"/>
        <v>0</v>
      </c>
      <c r="K6083">
        <f t="shared" ca="1" si="1146"/>
        <v>0</v>
      </c>
      <c r="L6083">
        <f t="shared" ca="1" si="1150"/>
        <v>0</v>
      </c>
      <c r="M6083">
        <f t="shared" ca="1" si="1151"/>
        <v>0</v>
      </c>
      <c r="O6083" t="e">
        <f t="shared" ca="1" si="1152"/>
        <v>#N/A</v>
      </c>
      <c r="P6083" t="e">
        <f t="shared" ca="1" si="1153"/>
        <v>#N/A</v>
      </c>
    </row>
    <row r="6084" spans="1:16">
      <c r="A6084" t="str">
        <f t="shared" si="1156"/>
        <v>13</v>
      </c>
      <c r="B6084" t="e">
        <f t="shared" ca="1" si="1157"/>
        <v>#N/A</v>
      </c>
      <c r="C6084" t="str">
        <f t="shared" si="1147"/>
        <v>SMPL-85-DT-GRP</v>
      </c>
      <c r="D6084" t="s">
        <v>6734</v>
      </c>
      <c r="E6084">
        <f t="shared" ca="1" si="1148"/>
        <v>0</v>
      </c>
      <c r="H6084">
        <f t="shared" ca="1" si="1149"/>
        <v>0</v>
      </c>
      <c r="I6084">
        <f t="shared" ca="1" si="1154"/>
        <v>0</v>
      </c>
      <c r="J6084">
        <f t="shared" ca="1" si="1155"/>
        <v>0</v>
      </c>
      <c r="K6084">
        <f t="shared" ca="1" si="1146"/>
        <v>0</v>
      </c>
      <c r="L6084">
        <f t="shared" ca="1" si="1150"/>
        <v>0</v>
      </c>
      <c r="M6084">
        <f t="shared" ca="1" si="1151"/>
        <v>0</v>
      </c>
      <c r="O6084" t="e">
        <f t="shared" ca="1" si="1152"/>
        <v>#N/A</v>
      </c>
      <c r="P6084" t="e">
        <f t="shared" ca="1" si="1153"/>
        <v>#N/A</v>
      </c>
    </row>
    <row r="6085" spans="1:16">
      <c r="A6085" t="str">
        <f t="shared" si="1156"/>
        <v>15</v>
      </c>
      <c r="B6085" t="e">
        <f t="shared" ca="1" si="1157"/>
        <v>#N/A</v>
      </c>
      <c r="C6085" t="str">
        <f t="shared" si="1147"/>
        <v>SMPL-85-DT-GRP</v>
      </c>
      <c r="D6085" t="s">
        <v>6735</v>
      </c>
      <c r="E6085">
        <f t="shared" ca="1" si="1148"/>
        <v>0</v>
      </c>
      <c r="H6085">
        <f t="shared" ca="1" si="1149"/>
        <v>0</v>
      </c>
      <c r="I6085">
        <f t="shared" ca="1" si="1154"/>
        <v>0</v>
      </c>
      <c r="J6085">
        <f t="shared" ca="1" si="1155"/>
        <v>0</v>
      </c>
      <c r="K6085">
        <f t="shared" ca="1" si="1146"/>
        <v>0</v>
      </c>
      <c r="L6085">
        <f t="shared" ca="1" si="1150"/>
        <v>0</v>
      </c>
      <c r="M6085">
        <f t="shared" ca="1" si="1151"/>
        <v>0</v>
      </c>
      <c r="O6085" t="e">
        <f t="shared" ca="1" si="1152"/>
        <v>#N/A</v>
      </c>
      <c r="P6085" t="e">
        <f t="shared" ca="1" si="1153"/>
        <v>#N/A</v>
      </c>
    </row>
    <row r="6086" spans="1:16">
      <c r="A6086" t="str">
        <f t="shared" si="1156"/>
        <v>19</v>
      </c>
      <c r="B6086" t="e">
        <f t="shared" ca="1" si="1157"/>
        <v>#N/A</v>
      </c>
      <c r="C6086" t="str">
        <f t="shared" si="1147"/>
        <v>SMPL-85-DT-GRP</v>
      </c>
      <c r="D6086" t="s">
        <v>7493</v>
      </c>
      <c r="E6086">
        <f t="shared" ca="1" si="1148"/>
        <v>0</v>
      </c>
      <c r="H6086">
        <f t="shared" ca="1" si="1149"/>
        <v>0</v>
      </c>
      <c r="I6086">
        <f t="shared" ca="1" si="1154"/>
        <v>0</v>
      </c>
      <c r="J6086">
        <f t="shared" ca="1" si="1155"/>
        <v>0</v>
      </c>
      <c r="K6086">
        <f t="shared" ca="1" si="1146"/>
        <v>0</v>
      </c>
      <c r="L6086">
        <f t="shared" ca="1" si="1150"/>
        <v>0</v>
      </c>
      <c r="M6086">
        <f t="shared" ca="1" si="1151"/>
        <v>0</v>
      </c>
      <c r="O6086" t="e">
        <f t="shared" ca="1" si="1152"/>
        <v>#N/A</v>
      </c>
      <c r="P6086" t="e">
        <f t="shared" ca="1" si="1153"/>
        <v>#N/A</v>
      </c>
    </row>
    <row r="6087" spans="1:16">
      <c r="A6087" t="str">
        <f t="shared" si="1156"/>
        <v>34</v>
      </c>
      <c r="B6087" t="e">
        <f t="shared" ca="1" si="1157"/>
        <v>#N/A</v>
      </c>
      <c r="C6087" t="str">
        <f t="shared" si="1147"/>
        <v>SMPL-85-DT-GRP</v>
      </c>
      <c r="D6087" t="s">
        <v>7494</v>
      </c>
      <c r="E6087">
        <f t="shared" ca="1" si="1148"/>
        <v>0</v>
      </c>
      <c r="H6087">
        <f t="shared" ca="1" si="1149"/>
        <v>0</v>
      </c>
      <c r="I6087">
        <f t="shared" ca="1" si="1154"/>
        <v>0</v>
      </c>
      <c r="J6087">
        <f t="shared" ca="1" si="1155"/>
        <v>0</v>
      </c>
      <c r="K6087">
        <f t="shared" ca="1" si="1146"/>
        <v>0</v>
      </c>
      <c r="L6087">
        <f t="shared" ca="1" si="1150"/>
        <v>0</v>
      </c>
      <c r="M6087">
        <f t="shared" ca="1" si="1151"/>
        <v>0</v>
      </c>
      <c r="O6087" t="e">
        <f t="shared" ca="1" si="1152"/>
        <v>#N/A</v>
      </c>
      <c r="P6087" t="e">
        <f t="shared" ca="1" si="1153"/>
        <v>#N/A</v>
      </c>
    </row>
    <row r="6088" spans="1:16">
      <c r="A6088" t="str">
        <f t="shared" si="1156"/>
        <v>35</v>
      </c>
      <c r="B6088" t="e">
        <f t="shared" ca="1" si="1157"/>
        <v>#N/A</v>
      </c>
      <c r="C6088" t="str">
        <f t="shared" si="1147"/>
        <v>SMPL-85-DT-GRP</v>
      </c>
      <c r="D6088" t="s">
        <v>7495</v>
      </c>
      <c r="E6088">
        <f t="shared" ca="1" si="1148"/>
        <v>0</v>
      </c>
      <c r="H6088">
        <f t="shared" ca="1" si="1149"/>
        <v>0</v>
      </c>
      <c r="I6088">
        <f t="shared" ca="1" si="1154"/>
        <v>0</v>
      </c>
      <c r="J6088">
        <f t="shared" ca="1" si="1155"/>
        <v>0</v>
      </c>
      <c r="K6088">
        <f t="shared" ca="1" si="1146"/>
        <v>0</v>
      </c>
      <c r="L6088">
        <f t="shared" ca="1" si="1150"/>
        <v>0</v>
      </c>
      <c r="M6088">
        <f t="shared" ca="1" si="1151"/>
        <v>0</v>
      </c>
      <c r="O6088" t="e">
        <f t="shared" ca="1" si="1152"/>
        <v>#N/A</v>
      </c>
      <c r="P6088" t="e">
        <f t="shared" ca="1" si="1153"/>
        <v>#N/A</v>
      </c>
    </row>
    <row r="6089" spans="1:16">
      <c r="A6089" t="str">
        <f t="shared" si="1156"/>
        <v>36</v>
      </c>
      <c r="B6089" t="e">
        <f t="shared" ca="1" si="1157"/>
        <v>#N/A</v>
      </c>
      <c r="C6089" t="str">
        <f t="shared" si="1147"/>
        <v>SMPL-85-DT-GRP</v>
      </c>
      <c r="D6089" t="s">
        <v>7496</v>
      </c>
      <c r="E6089">
        <f t="shared" ca="1" si="1148"/>
        <v>0</v>
      </c>
      <c r="H6089">
        <f t="shared" ca="1" si="1149"/>
        <v>0</v>
      </c>
      <c r="I6089">
        <f t="shared" ca="1" si="1154"/>
        <v>0</v>
      </c>
      <c r="J6089">
        <f t="shared" ca="1" si="1155"/>
        <v>0</v>
      </c>
      <c r="K6089">
        <f t="shared" ca="1" si="1146"/>
        <v>0</v>
      </c>
      <c r="L6089">
        <f t="shared" ca="1" si="1150"/>
        <v>0</v>
      </c>
      <c r="M6089">
        <f t="shared" ca="1" si="1151"/>
        <v>0</v>
      </c>
      <c r="O6089" t="e">
        <f t="shared" ca="1" si="1152"/>
        <v>#N/A</v>
      </c>
      <c r="P6089" t="e">
        <f t="shared" ca="1" si="1153"/>
        <v>#N/A</v>
      </c>
    </row>
    <row r="6090" spans="1:16">
      <c r="A6090" t="str">
        <f t="shared" si="1156"/>
        <v>01</v>
      </c>
      <c r="B6090" t="e">
        <f t="shared" ca="1" si="1157"/>
        <v>#N/A</v>
      </c>
      <c r="C6090" t="str">
        <f t="shared" si="1147"/>
        <v>SMPL-86-DT-GRP</v>
      </c>
      <c r="D6090" t="s">
        <v>6736</v>
      </c>
      <c r="E6090">
        <f t="shared" ca="1" si="1148"/>
        <v>0</v>
      </c>
      <c r="H6090">
        <f t="shared" ca="1" si="1149"/>
        <v>0</v>
      </c>
      <c r="I6090">
        <f t="shared" ca="1" si="1154"/>
        <v>0</v>
      </c>
      <c r="J6090">
        <f t="shared" ca="1" si="1155"/>
        <v>0</v>
      </c>
      <c r="K6090">
        <f t="shared" ref="K6090:K6153" ca="1" si="1158">IF(IFERROR(VLOOKUP($C6090,INDIRECT($G$9&amp;"d:d"),1,FALSE),0)&lt;&gt;0,K$13,0)</f>
        <v>0</v>
      </c>
      <c r="L6090">
        <f t="shared" ca="1" si="1150"/>
        <v>0</v>
      </c>
      <c r="M6090">
        <f t="shared" ca="1" si="1151"/>
        <v>0</v>
      </c>
      <c r="O6090" t="e">
        <f t="shared" ca="1" si="1152"/>
        <v>#N/A</v>
      </c>
      <c r="P6090" t="e">
        <f t="shared" ca="1" si="1153"/>
        <v>#N/A</v>
      </c>
    </row>
    <row r="6091" spans="1:16">
      <c r="A6091" t="str">
        <f t="shared" si="1156"/>
        <v>02</v>
      </c>
      <c r="B6091" t="e">
        <f t="shared" ca="1" si="1157"/>
        <v>#N/A</v>
      </c>
      <c r="C6091" t="str">
        <f t="shared" si="1147"/>
        <v>SMPL-86-DT-GRP</v>
      </c>
      <c r="D6091" t="s">
        <v>6737</v>
      </c>
      <c r="E6091">
        <f t="shared" ca="1" si="1148"/>
        <v>0</v>
      </c>
      <c r="H6091">
        <f t="shared" ca="1" si="1149"/>
        <v>0</v>
      </c>
      <c r="I6091">
        <f t="shared" ca="1" si="1154"/>
        <v>0</v>
      </c>
      <c r="J6091">
        <f t="shared" ca="1" si="1155"/>
        <v>0</v>
      </c>
      <c r="K6091">
        <f t="shared" ca="1" si="1158"/>
        <v>0</v>
      </c>
      <c r="L6091">
        <f t="shared" ca="1" si="1150"/>
        <v>0</v>
      </c>
      <c r="M6091">
        <f t="shared" ca="1" si="1151"/>
        <v>0</v>
      </c>
      <c r="O6091" t="e">
        <f t="shared" ca="1" si="1152"/>
        <v>#N/A</v>
      </c>
      <c r="P6091" t="e">
        <f t="shared" ca="1" si="1153"/>
        <v>#N/A</v>
      </c>
    </row>
    <row r="6092" spans="1:16">
      <c r="A6092" t="str">
        <f t="shared" si="1156"/>
        <v>03</v>
      </c>
      <c r="B6092" t="e">
        <f t="shared" ca="1" si="1157"/>
        <v>#N/A</v>
      </c>
      <c r="C6092" t="str">
        <f t="shared" si="1147"/>
        <v>SMPL-86-DT-GRP</v>
      </c>
      <c r="D6092" t="s">
        <v>6738</v>
      </c>
      <c r="E6092">
        <f t="shared" ca="1" si="1148"/>
        <v>0</v>
      </c>
      <c r="H6092">
        <f t="shared" ca="1" si="1149"/>
        <v>0</v>
      </c>
      <c r="I6092">
        <f t="shared" ca="1" si="1154"/>
        <v>0</v>
      </c>
      <c r="J6092">
        <f t="shared" ca="1" si="1155"/>
        <v>0</v>
      </c>
      <c r="K6092">
        <f t="shared" ca="1" si="1158"/>
        <v>0</v>
      </c>
      <c r="L6092">
        <f t="shared" ca="1" si="1150"/>
        <v>0</v>
      </c>
      <c r="M6092">
        <f t="shared" ca="1" si="1151"/>
        <v>0</v>
      </c>
      <c r="O6092" t="e">
        <f t="shared" ca="1" si="1152"/>
        <v>#N/A</v>
      </c>
      <c r="P6092" t="e">
        <f t="shared" ca="1" si="1153"/>
        <v>#N/A</v>
      </c>
    </row>
    <row r="6093" spans="1:16">
      <c r="A6093" t="str">
        <f t="shared" si="1156"/>
        <v>04</v>
      </c>
      <c r="B6093" t="e">
        <f t="shared" ca="1" si="1157"/>
        <v>#N/A</v>
      </c>
      <c r="C6093" t="str">
        <f t="shared" si="1147"/>
        <v>SMPL-86-DT-GRP</v>
      </c>
      <c r="D6093" t="s">
        <v>6739</v>
      </c>
      <c r="E6093">
        <f t="shared" ca="1" si="1148"/>
        <v>0</v>
      </c>
      <c r="H6093">
        <f t="shared" ca="1" si="1149"/>
        <v>0</v>
      </c>
      <c r="I6093">
        <f t="shared" ca="1" si="1154"/>
        <v>0</v>
      </c>
      <c r="J6093">
        <f t="shared" ca="1" si="1155"/>
        <v>0</v>
      </c>
      <c r="K6093">
        <f t="shared" ca="1" si="1158"/>
        <v>0</v>
      </c>
      <c r="L6093">
        <f t="shared" ca="1" si="1150"/>
        <v>0</v>
      </c>
      <c r="M6093">
        <f t="shared" ca="1" si="1151"/>
        <v>0</v>
      </c>
      <c r="O6093" t="e">
        <f t="shared" ca="1" si="1152"/>
        <v>#N/A</v>
      </c>
      <c r="P6093" t="e">
        <f t="shared" ca="1" si="1153"/>
        <v>#N/A</v>
      </c>
    </row>
    <row r="6094" spans="1:16">
      <c r="A6094" t="str">
        <f t="shared" si="1156"/>
        <v>05</v>
      </c>
      <c r="B6094" t="e">
        <f t="shared" ca="1" si="1157"/>
        <v>#N/A</v>
      </c>
      <c r="C6094" t="str">
        <f t="shared" si="1147"/>
        <v>SMPL-86-DT-GRP</v>
      </c>
      <c r="D6094" t="s">
        <v>6740</v>
      </c>
      <c r="E6094">
        <f t="shared" ca="1" si="1148"/>
        <v>0</v>
      </c>
      <c r="H6094">
        <f t="shared" ca="1" si="1149"/>
        <v>0</v>
      </c>
      <c r="I6094">
        <f t="shared" ca="1" si="1154"/>
        <v>0</v>
      </c>
      <c r="J6094">
        <f t="shared" ca="1" si="1155"/>
        <v>0</v>
      </c>
      <c r="K6094">
        <f t="shared" ca="1" si="1158"/>
        <v>0</v>
      </c>
      <c r="L6094">
        <f t="shared" ca="1" si="1150"/>
        <v>0</v>
      </c>
      <c r="M6094">
        <f t="shared" ca="1" si="1151"/>
        <v>0</v>
      </c>
      <c r="O6094" t="e">
        <f t="shared" ca="1" si="1152"/>
        <v>#N/A</v>
      </c>
      <c r="P6094" t="e">
        <f t="shared" ca="1" si="1153"/>
        <v>#N/A</v>
      </c>
    </row>
    <row r="6095" spans="1:16">
      <c r="A6095" t="str">
        <f t="shared" si="1156"/>
        <v>06</v>
      </c>
      <c r="B6095" t="e">
        <f t="shared" ca="1" si="1157"/>
        <v>#N/A</v>
      </c>
      <c r="C6095" t="str">
        <f t="shared" ref="C6095:C6158" si="1159">IF(RIGHT(LEFT(D6095,LEN(D6095)-3),1)="-",LEFT(D6095,LEN(D6095)-4),LEFT(D6095,LEN(D6095)-3))</f>
        <v>SMPL-86-DT-GRP</v>
      </c>
      <c r="D6095" t="s">
        <v>6741</v>
      </c>
      <c r="E6095">
        <f t="shared" ref="E6095:E6158" ca="1" si="1160">IFERROR(VLOOKUP(C6095,INDIRECT($H6095&amp;$O6095),MATCH($A6095,INDIRECT($H6095&amp;$P6095),0),FALSE),0)</f>
        <v>0</v>
      </c>
      <c r="H6095">
        <f t="shared" ref="H6095:H6158" ca="1" si="1161">IF(I6095&lt;&gt;0,I6095,IF(J6095&lt;&gt;0,J6095,IF(K6095&lt;&gt;0,K6095,IF(L6095&lt;&gt;0,L6095,IF(M6095&lt;&gt;0,M6095,N6095)))))</f>
        <v>0</v>
      </c>
      <c r="I6095">
        <f t="shared" ca="1" si="1154"/>
        <v>0</v>
      </c>
      <c r="J6095">
        <f t="shared" ca="1" si="1155"/>
        <v>0</v>
      </c>
      <c r="K6095">
        <f t="shared" ca="1" si="1158"/>
        <v>0</v>
      </c>
      <c r="L6095">
        <f t="shared" ref="L6095:L6158" ca="1" si="1162">IF(IFERROR(VLOOKUP($C6095,INDIRECT($G$10&amp;"d:d"),1,FALSE),0)&lt;&gt;0,L$13,0)</f>
        <v>0</v>
      </c>
      <c r="M6095">
        <f t="shared" ref="M6095:M6158" ca="1" si="1163">IF(IFERROR(VLOOKUP($C6095,INDIRECT($G$11&amp;"d:d"),1,FALSE),0)&lt;&gt;0,M$13,0)</f>
        <v>0</v>
      </c>
      <c r="O6095" t="e">
        <f t="shared" ref="O6095:O6158" ca="1" si="1164">VLOOKUP($H6095,$G$7:$I$11,2,FALSE)</f>
        <v>#N/A</v>
      </c>
      <c r="P6095" t="e">
        <f t="shared" ref="P6095:P6158" ca="1" si="1165">VLOOKUP($H6095,$G$7:$I$11,3,FALSE)</f>
        <v>#N/A</v>
      </c>
    </row>
    <row r="6096" spans="1:16">
      <c r="A6096" t="str">
        <f t="shared" si="1156"/>
        <v>07</v>
      </c>
      <c r="B6096" t="e">
        <f t="shared" ca="1" si="1157"/>
        <v>#N/A</v>
      </c>
      <c r="C6096" t="str">
        <f t="shared" si="1159"/>
        <v>SMPL-86-DT-GRP</v>
      </c>
      <c r="D6096" t="s">
        <v>6742</v>
      </c>
      <c r="E6096">
        <f t="shared" ca="1" si="1160"/>
        <v>0</v>
      </c>
      <c r="H6096">
        <f t="shared" ca="1" si="1161"/>
        <v>0</v>
      </c>
      <c r="I6096">
        <f t="shared" ca="1" si="1154"/>
        <v>0</v>
      </c>
      <c r="J6096">
        <f t="shared" ca="1" si="1155"/>
        <v>0</v>
      </c>
      <c r="K6096">
        <f t="shared" ca="1" si="1158"/>
        <v>0</v>
      </c>
      <c r="L6096">
        <f t="shared" ca="1" si="1162"/>
        <v>0</v>
      </c>
      <c r="M6096">
        <f t="shared" ca="1" si="1163"/>
        <v>0</v>
      </c>
      <c r="O6096" t="e">
        <f t="shared" ca="1" si="1164"/>
        <v>#N/A</v>
      </c>
      <c r="P6096" t="e">
        <f t="shared" ca="1" si="1165"/>
        <v>#N/A</v>
      </c>
    </row>
    <row r="6097" spans="1:16">
      <c r="A6097" t="str">
        <f t="shared" si="1156"/>
        <v>08</v>
      </c>
      <c r="B6097" t="e">
        <f t="shared" ca="1" si="1157"/>
        <v>#N/A</v>
      </c>
      <c r="C6097" t="str">
        <f t="shared" si="1159"/>
        <v>SMPL-86-DT-GRP</v>
      </c>
      <c r="D6097" t="s">
        <v>6743</v>
      </c>
      <c r="E6097">
        <f t="shared" ca="1" si="1160"/>
        <v>0</v>
      </c>
      <c r="H6097">
        <f t="shared" ca="1" si="1161"/>
        <v>0</v>
      </c>
      <c r="I6097">
        <f t="shared" ca="1" si="1154"/>
        <v>0</v>
      </c>
      <c r="J6097">
        <f t="shared" ca="1" si="1155"/>
        <v>0</v>
      </c>
      <c r="K6097">
        <f t="shared" ca="1" si="1158"/>
        <v>0</v>
      </c>
      <c r="L6097">
        <f t="shared" ca="1" si="1162"/>
        <v>0</v>
      </c>
      <c r="M6097">
        <f t="shared" ca="1" si="1163"/>
        <v>0</v>
      </c>
      <c r="O6097" t="e">
        <f t="shared" ca="1" si="1164"/>
        <v>#N/A</v>
      </c>
      <c r="P6097" t="e">
        <f t="shared" ca="1" si="1165"/>
        <v>#N/A</v>
      </c>
    </row>
    <row r="6098" spans="1:16">
      <c r="A6098" t="str">
        <f t="shared" si="1156"/>
        <v>09</v>
      </c>
      <c r="B6098" t="e">
        <f t="shared" ca="1" si="1157"/>
        <v>#N/A</v>
      </c>
      <c r="C6098" t="str">
        <f t="shared" si="1159"/>
        <v>SMPL-86-DT-GRP</v>
      </c>
      <c r="D6098" t="s">
        <v>6744</v>
      </c>
      <c r="E6098">
        <f t="shared" ca="1" si="1160"/>
        <v>0</v>
      </c>
      <c r="H6098">
        <f t="shared" ca="1" si="1161"/>
        <v>0</v>
      </c>
      <c r="I6098">
        <f t="shared" ca="1" si="1154"/>
        <v>0</v>
      </c>
      <c r="J6098">
        <f t="shared" ca="1" si="1155"/>
        <v>0</v>
      </c>
      <c r="K6098">
        <f t="shared" ca="1" si="1158"/>
        <v>0</v>
      </c>
      <c r="L6098">
        <f t="shared" ca="1" si="1162"/>
        <v>0</v>
      </c>
      <c r="M6098">
        <f t="shared" ca="1" si="1163"/>
        <v>0</v>
      </c>
      <c r="O6098" t="e">
        <f t="shared" ca="1" si="1164"/>
        <v>#N/A</v>
      </c>
      <c r="P6098" t="e">
        <f t="shared" ca="1" si="1165"/>
        <v>#N/A</v>
      </c>
    </row>
    <row r="6099" spans="1:16">
      <c r="A6099" t="str">
        <f t="shared" si="1156"/>
        <v>10</v>
      </c>
      <c r="B6099" t="e">
        <f t="shared" ca="1" si="1157"/>
        <v>#N/A</v>
      </c>
      <c r="C6099" t="str">
        <f t="shared" si="1159"/>
        <v>SMPL-86-DT-GRP</v>
      </c>
      <c r="D6099" t="s">
        <v>6745</v>
      </c>
      <c r="E6099">
        <f t="shared" ca="1" si="1160"/>
        <v>0</v>
      </c>
      <c r="H6099">
        <f t="shared" ca="1" si="1161"/>
        <v>0</v>
      </c>
      <c r="I6099">
        <f t="shared" ca="1" si="1154"/>
        <v>0</v>
      </c>
      <c r="J6099">
        <f t="shared" ca="1" si="1155"/>
        <v>0</v>
      </c>
      <c r="K6099">
        <f t="shared" ca="1" si="1158"/>
        <v>0</v>
      </c>
      <c r="L6099">
        <f t="shared" ca="1" si="1162"/>
        <v>0</v>
      </c>
      <c r="M6099">
        <f t="shared" ca="1" si="1163"/>
        <v>0</v>
      </c>
      <c r="O6099" t="e">
        <f t="shared" ca="1" si="1164"/>
        <v>#N/A</v>
      </c>
      <c r="P6099" t="e">
        <f t="shared" ca="1" si="1165"/>
        <v>#N/A</v>
      </c>
    </row>
    <row r="6100" spans="1:16">
      <c r="A6100" t="str">
        <f t="shared" si="1156"/>
        <v>11</v>
      </c>
      <c r="B6100" t="e">
        <f t="shared" ca="1" si="1157"/>
        <v>#N/A</v>
      </c>
      <c r="C6100" t="str">
        <f t="shared" si="1159"/>
        <v>SMPL-86-DT-GRP</v>
      </c>
      <c r="D6100" t="s">
        <v>6746</v>
      </c>
      <c r="E6100">
        <f t="shared" ca="1" si="1160"/>
        <v>0</v>
      </c>
      <c r="H6100">
        <f t="shared" ca="1" si="1161"/>
        <v>0</v>
      </c>
      <c r="I6100">
        <f t="shared" ca="1" si="1154"/>
        <v>0</v>
      </c>
      <c r="J6100">
        <f t="shared" ca="1" si="1155"/>
        <v>0</v>
      </c>
      <c r="K6100">
        <f t="shared" ca="1" si="1158"/>
        <v>0</v>
      </c>
      <c r="L6100">
        <f t="shared" ca="1" si="1162"/>
        <v>0</v>
      </c>
      <c r="M6100">
        <f t="shared" ca="1" si="1163"/>
        <v>0</v>
      </c>
      <c r="O6100" t="e">
        <f t="shared" ca="1" si="1164"/>
        <v>#N/A</v>
      </c>
      <c r="P6100" t="e">
        <f t="shared" ca="1" si="1165"/>
        <v>#N/A</v>
      </c>
    </row>
    <row r="6101" spans="1:16">
      <c r="A6101" t="str">
        <f t="shared" si="1156"/>
        <v>12</v>
      </c>
      <c r="B6101" t="e">
        <f t="shared" ca="1" si="1157"/>
        <v>#N/A</v>
      </c>
      <c r="C6101" t="str">
        <f t="shared" si="1159"/>
        <v>SMPL-86-DT-GRP</v>
      </c>
      <c r="D6101" t="s">
        <v>6747</v>
      </c>
      <c r="E6101">
        <f t="shared" ca="1" si="1160"/>
        <v>0</v>
      </c>
      <c r="H6101">
        <f t="shared" ca="1" si="1161"/>
        <v>0</v>
      </c>
      <c r="I6101">
        <f t="shared" ca="1" si="1154"/>
        <v>0</v>
      </c>
      <c r="J6101">
        <f t="shared" ca="1" si="1155"/>
        <v>0</v>
      </c>
      <c r="K6101">
        <f t="shared" ca="1" si="1158"/>
        <v>0</v>
      </c>
      <c r="L6101">
        <f t="shared" ca="1" si="1162"/>
        <v>0</v>
      </c>
      <c r="M6101">
        <f t="shared" ca="1" si="1163"/>
        <v>0</v>
      </c>
      <c r="O6101" t="e">
        <f t="shared" ca="1" si="1164"/>
        <v>#N/A</v>
      </c>
      <c r="P6101" t="e">
        <f t="shared" ca="1" si="1165"/>
        <v>#N/A</v>
      </c>
    </row>
    <row r="6102" spans="1:16">
      <c r="A6102" t="str">
        <f t="shared" si="1156"/>
        <v>13</v>
      </c>
      <c r="B6102" t="e">
        <f t="shared" ca="1" si="1157"/>
        <v>#N/A</v>
      </c>
      <c r="C6102" t="str">
        <f t="shared" si="1159"/>
        <v>SMPL-86-DT-GRP</v>
      </c>
      <c r="D6102" t="s">
        <v>6748</v>
      </c>
      <c r="E6102">
        <f t="shared" ca="1" si="1160"/>
        <v>0</v>
      </c>
      <c r="H6102">
        <f t="shared" ca="1" si="1161"/>
        <v>0</v>
      </c>
      <c r="I6102">
        <f t="shared" ca="1" si="1154"/>
        <v>0</v>
      </c>
      <c r="J6102">
        <f t="shared" ca="1" si="1155"/>
        <v>0</v>
      </c>
      <c r="K6102">
        <f t="shared" ca="1" si="1158"/>
        <v>0</v>
      </c>
      <c r="L6102">
        <f t="shared" ca="1" si="1162"/>
        <v>0</v>
      </c>
      <c r="M6102">
        <f t="shared" ca="1" si="1163"/>
        <v>0</v>
      </c>
      <c r="O6102" t="e">
        <f t="shared" ca="1" si="1164"/>
        <v>#N/A</v>
      </c>
      <c r="P6102" t="e">
        <f t="shared" ca="1" si="1165"/>
        <v>#N/A</v>
      </c>
    </row>
    <row r="6103" spans="1:16">
      <c r="A6103" t="str">
        <f t="shared" si="1156"/>
        <v>15</v>
      </c>
      <c r="B6103" t="e">
        <f t="shared" ca="1" si="1157"/>
        <v>#N/A</v>
      </c>
      <c r="C6103" t="str">
        <f t="shared" si="1159"/>
        <v>SMPL-86-DT-GRP</v>
      </c>
      <c r="D6103" t="s">
        <v>6749</v>
      </c>
      <c r="E6103">
        <f t="shared" ca="1" si="1160"/>
        <v>0</v>
      </c>
      <c r="H6103">
        <f t="shared" ca="1" si="1161"/>
        <v>0</v>
      </c>
      <c r="I6103">
        <f t="shared" ca="1" si="1154"/>
        <v>0</v>
      </c>
      <c r="J6103">
        <f t="shared" ca="1" si="1155"/>
        <v>0</v>
      </c>
      <c r="K6103">
        <f t="shared" ca="1" si="1158"/>
        <v>0</v>
      </c>
      <c r="L6103">
        <f t="shared" ca="1" si="1162"/>
        <v>0</v>
      </c>
      <c r="M6103">
        <f t="shared" ca="1" si="1163"/>
        <v>0</v>
      </c>
      <c r="O6103" t="e">
        <f t="shared" ca="1" si="1164"/>
        <v>#N/A</v>
      </c>
      <c r="P6103" t="e">
        <f t="shared" ca="1" si="1165"/>
        <v>#N/A</v>
      </c>
    </row>
    <row r="6104" spans="1:16">
      <c r="A6104" t="str">
        <f t="shared" si="1156"/>
        <v>19</v>
      </c>
      <c r="B6104" t="e">
        <f t="shared" ca="1" si="1157"/>
        <v>#N/A</v>
      </c>
      <c r="C6104" t="str">
        <f t="shared" si="1159"/>
        <v>SMPL-86-DT-GRP</v>
      </c>
      <c r="D6104" t="s">
        <v>7497</v>
      </c>
      <c r="E6104">
        <f t="shared" ca="1" si="1160"/>
        <v>0</v>
      </c>
      <c r="H6104">
        <f t="shared" ca="1" si="1161"/>
        <v>0</v>
      </c>
      <c r="I6104">
        <f t="shared" ca="1" si="1154"/>
        <v>0</v>
      </c>
      <c r="J6104">
        <f t="shared" ca="1" si="1155"/>
        <v>0</v>
      </c>
      <c r="K6104">
        <f t="shared" ca="1" si="1158"/>
        <v>0</v>
      </c>
      <c r="L6104">
        <f t="shared" ca="1" si="1162"/>
        <v>0</v>
      </c>
      <c r="M6104">
        <f t="shared" ca="1" si="1163"/>
        <v>0</v>
      </c>
      <c r="O6104" t="e">
        <f t="shared" ca="1" si="1164"/>
        <v>#N/A</v>
      </c>
      <c r="P6104" t="e">
        <f t="shared" ca="1" si="1165"/>
        <v>#N/A</v>
      </c>
    </row>
    <row r="6105" spans="1:16">
      <c r="A6105" t="str">
        <f t="shared" si="1156"/>
        <v>34</v>
      </c>
      <c r="B6105" t="e">
        <f t="shared" ca="1" si="1157"/>
        <v>#N/A</v>
      </c>
      <c r="C6105" t="str">
        <f t="shared" si="1159"/>
        <v>SMPL-86-DT-GRP</v>
      </c>
      <c r="D6105" t="s">
        <v>7498</v>
      </c>
      <c r="E6105">
        <f t="shared" ca="1" si="1160"/>
        <v>0</v>
      </c>
      <c r="H6105">
        <f t="shared" ca="1" si="1161"/>
        <v>0</v>
      </c>
      <c r="I6105">
        <f t="shared" ca="1" si="1154"/>
        <v>0</v>
      </c>
      <c r="J6105">
        <f t="shared" ca="1" si="1155"/>
        <v>0</v>
      </c>
      <c r="K6105">
        <f t="shared" ca="1" si="1158"/>
        <v>0</v>
      </c>
      <c r="L6105">
        <f t="shared" ca="1" si="1162"/>
        <v>0</v>
      </c>
      <c r="M6105">
        <f t="shared" ca="1" si="1163"/>
        <v>0</v>
      </c>
      <c r="O6105" t="e">
        <f t="shared" ca="1" si="1164"/>
        <v>#N/A</v>
      </c>
      <c r="P6105" t="e">
        <f t="shared" ca="1" si="1165"/>
        <v>#N/A</v>
      </c>
    </row>
    <row r="6106" spans="1:16">
      <c r="A6106" t="str">
        <f t="shared" si="1156"/>
        <v>35</v>
      </c>
      <c r="B6106" t="e">
        <f t="shared" ca="1" si="1157"/>
        <v>#N/A</v>
      </c>
      <c r="C6106" t="str">
        <f t="shared" si="1159"/>
        <v>SMPL-86-DT-GRP</v>
      </c>
      <c r="D6106" t="s">
        <v>7499</v>
      </c>
      <c r="E6106">
        <f t="shared" ca="1" si="1160"/>
        <v>0</v>
      </c>
      <c r="H6106">
        <f t="shared" ca="1" si="1161"/>
        <v>0</v>
      </c>
      <c r="I6106">
        <f t="shared" ca="1" si="1154"/>
        <v>0</v>
      </c>
      <c r="J6106">
        <f t="shared" ca="1" si="1155"/>
        <v>0</v>
      </c>
      <c r="K6106">
        <f t="shared" ca="1" si="1158"/>
        <v>0</v>
      </c>
      <c r="L6106">
        <f t="shared" ca="1" si="1162"/>
        <v>0</v>
      </c>
      <c r="M6106">
        <f t="shared" ca="1" si="1163"/>
        <v>0</v>
      </c>
      <c r="O6106" t="e">
        <f t="shared" ca="1" si="1164"/>
        <v>#N/A</v>
      </c>
      <c r="P6106" t="e">
        <f t="shared" ca="1" si="1165"/>
        <v>#N/A</v>
      </c>
    </row>
    <row r="6107" spans="1:16">
      <c r="A6107" t="str">
        <f t="shared" si="1156"/>
        <v>36</v>
      </c>
      <c r="B6107" t="e">
        <f t="shared" ca="1" si="1157"/>
        <v>#N/A</v>
      </c>
      <c r="C6107" t="str">
        <f t="shared" si="1159"/>
        <v>SMPL-86-DT-GRP</v>
      </c>
      <c r="D6107" t="s">
        <v>7500</v>
      </c>
      <c r="E6107">
        <f t="shared" ca="1" si="1160"/>
        <v>0</v>
      </c>
      <c r="H6107">
        <f t="shared" ca="1" si="1161"/>
        <v>0</v>
      </c>
      <c r="I6107">
        <f t="shared" ca="1" si="1154"/>
        <v>0</v>
      </c>
      <c r="J6107">
        <f t="shared" ca="1" si="1155"/>
        <v>0</v>
      </c>
      <c r="K6107">
        <f t="shared" ca="1" si="1158"/>
        <v>0</v>
      </c>
      <c r="L6107">
        <f t="shared" ca="1" si="1162"/>
        <v>0</v>
      </c>
      <c r="M6107">
        <f t="shared" ca="1" si="1163"/>
        <v>0</v>
      </c>
      <c r="O6107" t="e">
        <f t="shared" ca="1" si="1164"/>
        <v>#N/A</v>
      </c>
      <c r="P6107" t="e">
        <f t="shared" ca="1" si="1165"/>
        <v>#N/A</v>
      </c>
    </row>
    <row r="6108" spans="1:16">
      <c r="A6108" t="str">
        <f t="shared" si="1156"/>
        <v>01</v>
      </c>
      <c r="B6108" t="e">
        <f t="shared" ca="1" si="1157"/>
        <v>#N/A</v>
      </c>
      <c r="C6108" t="str">
        <f t="shared" si="1159"/>
        <v>SMPL-87-DT-GRP</v>
      </c>
      <c r="D6108" t="s">
        <v>6750</v>
      </c>
      <c r="E6108">
        <f t="shared" ca="1" si="1160"/>
        <v>0</v>
      </c>
      <c r="H6108">
        <f t="shared" ca="1" si="1161"/>
        <v>0</v>
      </c>
      <c r="I6108">
        <f t="shared" ca="1" si="1154"/>
        <v>0</v>
      </c>
      <c r="J6108">
        <f t="shared" ca="1" si="1155"/>
        <v>0</v>
      </c>
      <c r="K6108">
        <f t="shared" ca="1" si="1158"/>
        <v>0</v>
      </c>
      <c r="L6108">
        <f t="shared" ca="1" si="1162"/>
        <v>0</v>
      </c>
      <c r="M6108">
        <f t="shared" ca="1" si="1163"/>
        <v>0</v>
      </c>
      <c r="O6108" t="e">
        <f t="shared" ca="1" si="1164"/>
        <v>#N/A</v>
      </c>
      <c r="P6108" t="e">
        <f t="shared" ca="1" si="1165"/>
        <v>#N/A</v>
      </c>
    </row>
    <row r="6109" spans="1:16">
      <c r="A6109" t="str">
        <f t="shared" si="1156"/>
        <v>02</v>
      </c>
      <c r="B6109" t="e">
        <f t="shared" ca="1" si="1157"/>
        <v>#N/A</v>
      </c>
      <c r="C6109" t="str">
        <f t="shared" si="1159"/>
        <v>SMPL-87-DT-GRP</v>
      </c>
      <c r="D6109" t="s">
        <v>6751</v>
      </c>
      <c r="E6109">
        <f t="shared" ca="1" si="1160"/>
        <v>0</v>
      </c>
      <c r="H6109">
        <f t="shared" ca="1" si="1161"/>
        <v>0</v>
      </c>
      <c r="I6109">
        <f t="shared" ca="1" si="1154"/>
        <v>0</v>
      </c>
      <c r="J6109">
        <f t="shared" ca="1" si="1155"/>
        <v>0</v>
      </c>
      <c r="K6109">
        <f t="shared" ca="1" si="1158"/>
        <v>0</v>
      </c>
      <c r="L6109">
        <f t="shared" ca="1" si="1162"/>
        <v>0</v>
      </c>
      <c r="M6109">
        <f t="shared" ca="1" si="1163"/>
        <v>0</v>
      </c>
      <c r="O6109" t="e">
        <f t="shared" ca="1" si="1164"/>
        <v>#N/A</v>
      </c>
      <c r="P6109" t="e">
        <f t="shared" ca="1" si="1165"/>
        <v>#N/A</v>
      </c>
    </row>
    <row r="6110" spans="1:16">
      <c r="A6110" t="str">
        <f t="shared" si="1156"/>
        <v>03</v>
      </c>
      <c r="B6110" t="e">
        <f t="shared" ca="1" si="1157"/>
        <v>#N/A</v>
      </c>
      <c r="C6110" t="str">
        <f t="shared" si="1159"/>
        <v>SMPL-87-DT-GRP</v>
      </c>
      <c r="D6110" t="s">
        <v>6752</v>
      </c>
      <c r="E6110">
        <f t="shared" ca="1" si="1160"/>
        <v>0</v>
      </c>
      <c r="H6110">
        <f t="shared" ca="1" si="1161"/>
        <v>0</v>
      </c>
      <c r="I6110">
        <f t="shared" ca="1" si="1154"/>
        <v>0</v>
      </c>
      <c r="J6110">
        <f t="shared" ca="1" si="1155"/>
        <v>0</v>
      </c>
      <c r="K6110">
        <f t="shared" ca="1" si="1158"/>
        <v>0</v>
      </c>
      <c r="L6110">
        <f t="shared" ca="1" si="1162"/>
        <v>0</v>
      </c>
      <c r="M6110">
        <f t="shared" ca="1" si="1163"/>
        <v>0</v>
      </c>
      <c r="O6110" t="e">
        <f t="shared" ca="1" si="1164"/>
        <v>#N/A</v>
      </c>
      <c r="P6110" t="e">
        <f t="shared" ca="1" si="1165"/>
        <v>#N/A</v>
      </c>
    </row>
    <row r="6111" spans="1:16">
      <c r="A6111" t="str">
        <f t="shared" si="1156"/>
        <v>04</v>
      </c>
      <c r="B6111" t="e">
        <f t="shared" ca="1" si="1157"/>
        <v>#N/A</v>
      </c>
      <c r="C6111" t="str">
        <f t="shared" si="1159"/>
        <v>SMPL-87-DT-GRP</v>
      </c>
      <c r="D6111" t="s">
        <v>6753</v>
      </c>
      <c r="E6111">
        <f t="shared" ca="1" si="1160"/>
        <v>0</v>
      </c>
      <c r="H6111">
        <f t="shared" ca="1" si="1161"/>
        <v>0</v>
      </c>
      <c r="I6111">
        <f t="shared" ca="1" si="1154"/>
        <v>0</v>
      </c>
      <c r="J6111">
        <f t="shared" ca="1" si="1155"/>
        <v>0</v>
      </c>
      <c r="K6111">
        <f t="shared" ca="1" si="1158"/>
        <v>0</v>
      </c>
      <c r="L6111">
        <f t="shared" ca="1" si="1162"/>
        <v>0</v>
      </c>
      <c r="M6111">
        <f t="shared" ca="1" si="1163"/>
        <v>0</v>
      </c>
      <c r="O6111" t="e">
        <f t="shared" ca="1" si="1164"/>
        <v>#N/A</v>
      </c>
      <c r="P6111" t="e">
        <f t="shared" ca="1" si="1165"/>
        <v>#N/A</v>
      </c>
    </row>
    <row r="6112" spans="1:16">
      <c r="A6112" t="str">
        <f t="shared" si="1156"/>
        <v>05</v>
      </c>
      <c r="B6112" t="e">
        <f t="shared" ca="1" si="1157"/>
        <v>#N/A</v>
      </c>
      <c r="C6112" t="str">
        <f t="shared" si="1159"/>
        <v>SMPL-87-DT-GRP</v>
      </c>
      <c r="D6112" t="s">
        <v>6754</v>
      </c>
      <c r="E6112">
        <f t="shared" ca="1" si="1160"/>
        <v>0</v>
      </c>
      <c r="H6112">
        <f t="shared" ca="1" si="1161"/>
        <v>0</v>
      </c>
      <c r="I6112">
        <f t="shared" ca="1" si="1154"/>
        <v>0</v>
      </c>
      <c r="J6112">
        <f t="shared" ca="1" si="1155"/>
        <v>0</v>
      </c>
      <c r="K6112">
        <f t="shared" ca="1" si="1158"/>
        <v>0</v>
      </c>
      <c r="L6112">
        <f t="shared" ca="1" si="1162"/>
        <v>0</v>
      </c>
      <c r="M6112">
        <f t="shared" ca="1" si="1163"/>
        <v>0</v>
      </c>
      <c r="O6112" t="e">
        <f t="shared" ca="1" si="1164"/>
        <v>#N/A</v>
      </c>
      <c r="P6112" t="e">
        <f t="shared" ca="1" si="1165"/>
        <v>#N/A</v>
      </c>
    </row>
    <row r="6113" spans="1:16">
      <c r="A6113" t="str">
        <f t="shared" si="1156"/>
        <v>06</v>
      </c>
      <c r="B6113" t="e">
        <f t="shared" ca="1" si="1157"/>
        <v>#N/A</v>
      </c>
      <c r="C6113" t="str">
        <f t="shared" si="1159"/>
        <v>SMPL-87-DT-GRP</v>
      </c>
      <c r="D6113" t="s">
        <v>6755</v>
      </c>
      <c r="E6113">
        <f t="shared" ca="1" si="1160"/>
        <v>0</v>
      </c>
      <c r="H6113">
        <f t="shared" ca="1" si="1161"/>
        <v>0</v>
      </c>
      <c r="I6113">
        <f t="shared" ca="1" si="1154"/>
        <v>0</v>
      </c>
      <c r="J6113">
        <f t="shared" ca="1" si="1155"/>
        <v>0</v>
      </c>
      <c r="K6113">
        <f t="shared" ca="1" si="1158"/>
        <v>0</v>
      </c>
      <c r="L6113">
        <f t="shared" ca="1" si="1162"/>
        <v>0</v>
      </c>
      <c r="M6113">
        <f t="shared" ca="1" si="1163"/>
        <v>0</v>
      </c>
      <c r="O6113" t="e">
        <f t="shared" ca="1" si="1164"/>
        <v>#N/A</v>
      </c>
      <c r="P6113" t="e">
        <f t="shared" ca="1" si="1165"/>
        <v>#N/A</v>
      </c>
    </row>
    <row r="6114" spans="1:16">
      <c r="A6114" t="str">
        <f t="shared" si="1156"/>
        <v>07</v>
      </c>
      <c r="B6114" t="e">
        <f t="shared" ca="1" si="1157"/>
        <v>#N/A</v>
      </c>
      <c r="C6114" t="str">
        <f t="shared" si="1159"/>
        <v>SMPL-87-DT-GRP</v>
      </c>
      <c r="D6114" t="s">
        <v>6756</v>
      </c>
      <c r="E6114">
        <f t="shared" ca="1" si="1160"/>
        <v>0</v>
      </c>
      <c r="H6114">
        <f t="shared" ca="1" si="1161"/>
        <v>0</v>
      </c>
      <c r="I6114">
        <f t="shared" ca="1" si="1154"/>
        <v>0</v>
      </c>
      <c r="J6114">
        <f t="shared" ca="1" si="1155"/>
        <v>0</v>
      </c>
      <c r="K6114">
        <f t="shared" ca="1" si="1158"/>
        <v>0</v>
      </c>
      <c r="L6114">
        <f t="shared" ca="1" si="1162"/>
        <v>0</v>
      </c>
      <c r="M6114">
        <f t="shared" ca="1" si="1163"/>
        <v>0</v>
      </c>
      <c r="O6114" t="e">
        <f t="shared" ca="1" si="1164"/>
        <v>#N/A</v>
      </c>
      <c r="P6114" t="e">
        <f t="shared" ca="1" si="1165"/>
        <v>#N/A</v>
      </c>
    </row>
    <row r="6115" spans="1:16">
      <c r="A6115" t="str">
        <f t="shared" si="1156"/>
        <v>08</v>
      </c>
      <c r="B6115" t="e">
        <f t="shared" ca="1" si="1157"/>
        <v>#N/A</v>
      </c>
      <c r="C6115" t="str">
        <f t="shared" si="1159"/>
        <v>SMPL-87-DT-GRP</v>
      </c>
      <c r="D6115" t="s">
        <v>6757</v>
      </c>
      <c r="E6115">
        <f t="shared" ca="1" si="1160"/>
        <v>0</v>
      </c>
      <c r="H6115">
        <f t="shared" ca="1" si="1161"/>
        <v>0</v>
      </c>
      <c r="I6115">
        <f t="shared" ca="1" si="1154"/>
        <v>0</v>
      </c>
      <c r="J6115">
        <f t="shared" ca="1" si="1155"/>
        <v>0</v>
      </c>
      <c r="K6115">
        <f t="shared" ca="1" si="1158"/>
        <v>0</v>
      </c>
      <c r="L6115">
        <f t="shared" ca="1" si="1162"/>
        <v>0</v>
      </c>
      <c r="M6115">
        <f t="shared" ca="1" si="1163"/>
        <v>0</v>
      </c>
      <c r="O6115" t="e">
        <f t="shared" ca="1" si="1164"/>
        <v>#N/A</v>
      </c>
      <c r="P6115" t="e">
        <f t="shared" ca="1" si="1165"/>
        <v>#N/A</v>
      </c>
    </row>
    <row r="6116" spans="1:16">
      <c r="A6116" t="str">
        <f t="shared" si="1156"/>
        <v>09</v>
      </c>
      <c r="B6116" t="e">
        <f t="shared" ca="1" si="1157"/>
        <v>#N/A</v>
      </c>
      <c r="C6116" t="str">
        <f t="shared" si="1159"/>
        <v>SMPL-87-DT-GRP</v>
      </c>
      <c r="D6116" t="s">
        <v>6758</v>
      </c>
      <c r="E6116">
        <f t="shared" ca="1" si="1160"/>
        <v>0</v>
      </c>
      <c r="H6116">
        <f t="shared" ca="1" si="1161"/>
        <v>0</v>
      </c>
      <c r="I6116">
        <f t="shared" ca="1" si="1154"/>
        <v>0</v>
      </c>
      <c r="J6116">
        <f t="shared" ca="1" si="1155"/>
        <v>0</v>
      </c>
      <c r="K6116">
        <f t="shared" ca="1" si="1158"/>
        <v>0</v>
      </c>
      <c r="L6116">
        <f t="shared" ca="1" si="1162"/>
        <v>0</v>
      </c>
      <c r="M6116">
        <f t="shared" ca="1" si="1163"/>
        <v>0</v>
      </c>
      <c r="O6116" t="e">
        <f t="shared" ca="1" si="1164"/>
        <v>#N/A</v>
      </c>
      <c r="P6116" t="e">
        <f t="shared" ca="1" si="1165"/>
        <v>#N/A</v>
      </c>
    </row>
    <row r="6117" spans="1:16">
      <c r="A6117" t="str">
        <f t="shared" si="1156"/>
        <v>10</v>
      </c>
      <c r="B6117" t="e">
        <f t="shared" ca="1" si="1157"/>
        <v>#N/A</v>
      </c>
      <c r="C6117" t="str">
        <f t="shared" si="1159"/>
        <v>SMPL-87-DT-GRP</v>
      </c>
      <c r="D6117" t="s">
        <v>6759</v>
      </c>
      <c r="E6117">
        <f t="shared" ca="1" si="1160"/>
        <v>0</v>
      </c>
      <c r="H6117">
        <f t="shared" ca="1" si="1161"/>
        <v>0</v>
      </c>
      <c r="I6117">
        <f t="shared" ca="1" si="1154"/>
        <v>0</v>
      </c>
      <c r="J6117">
        <f t="shared" ca="1" si="1155"/>
        <v>0</v>
      </c>
      <c r="K6117">
        <f t="shared" ca="1" si="1158"/>
        <v>0</v>
      </c>
      <c r="L6117">
        <f t="shared" ca="1" si="1162"/>
        <v>0</v>
      </c>
      <c r="M6117">
        <f t="shared" ca="1" si="1163"/>
        <v>0</v>
      </c>
      <c r="O6117" t="e">
        <f t="shared" ca="1" si="1164"/>
        <v>#N/A</v>
      </c>
      <c r="P6117" t="e">
        <f t="shared" ca="1" si="1165"/>
        <v>#N/A</v>
      </c>
    </row>
    <row r="6118" spans="1:16">
      <c r="A6118" t="str">
        <f t="shared" si="1156"/>
        <v>11</v>
      </c>
      <c r="B6118" t="e">
        <f t="shared" ca="1" si="1157"/>
        <v>#N/A</v>
      </c>
      <c r="C6118" t="str">
        <f t="shared" si="1159"/>
        <v>SMPL-87-DT-GRP</v>
      </c>
      <c r="D6118" t="s">
        <v>6760</v>
      </c>
      <c r="E6118">
        <f t="shared" ca="1" si="1160"/>
        <v>0</v>
      </c>
      <c r="H6118">
        <f t="shared" ca="1" si="1161"/>
        <v>0</v>
      </c>
      <c r="I6118">
        <f t="shared" ca="1" si="1154"/>
        <v>0</v>
      </c>
      <c r="J6118">
        <f t="shared" ca="1" si="1155"/>
        <v>0</v>
      </c>
      <c r="K6118">
        <f t="shared" ca="1" si="1158"/>
        <v>0</v>
      </c>
      <c r="L6118">
        <f t="shared" ca="1" si="1162"/>
        <v>0</v>
      </c>
      <c r="M6118">
        <f t="shared" ca="1" si="1163"/>
        <v>0</v>
      </c>
      <c r="O6118" t="e">
        <f t="shared" ca="1" si="1164"/>
        <v>#N/A</v>
      </c>
      <c r="P6118" t="e">
        <f t="shared" ca="1" si="1165"/>
        <v>#N/A</v>
      </c>
    </row>
    <row r="6119" spans="1:16">
      <c r="A6119" t="str">
        <f t="shared" si="1156"/>
        <v>12</v>
      </c>
      <c r="B6119" t="e">
        <f t="shared" ca="1" si="1157"/>
        <v>#N/A</v>
      </c>
      <c r="C6119" t="str">
        <f t="shared" si="1159"/>
        <v>SMPL-87-DT-GRP</v>
      </c>
      <c r="D6119" t="s">
        <v>6761</v>
      </c>
      <c r="E6119">
        <f t="shared" ca="1" si="1160"/>
        <v>0</v>
      </c>
      <c r="H6119">
        <f t="shared" ca="1" si="1161"/>
        <v>0</v>
      </c>
      <c r="I6119">
        <f t="shared" ca="1" si="1154"/>
        <v>0</v>
      </c>
      <c r="J6119">
        <f t="shared" ca="1" si="1155"/>
        <v>0</v>
      </c>
      <c r="K6119">
        <f t="shared" ca="1" si="1158"/>
        <v>0</v>
      </c>
      <c r="L6119">
        <f t="shared" ca="1" si="1162"/>
        <v>0</v>
      </c>
      <c r="M6119">
        <f t="shared" ca="1" si="1163"/>
        <v>0</v>
      </c>
      <c r="O6119" t="e">
        <f t="shared" ca="1" si="1164"/>
        <v>#N/A</v>
      </c>
      <c r="P6119" t="e">
        <f t="shared" ca="1" si="1165"/>
        <v>#N/A</v>
      </c>
    </row>
    <row r="6120" spans="1:16">
      <c r="A6120" t="str">
        <f t="shared" si="1156"/>
        <v>13</v>
      </c>
      <c r="B6120" t="e">
        <f t="shared" ca="1" si="1157"/>
        <v>#N/A</v>
      </c>
      <c r="C6120" t="str">
        <f t="shared" si="1159"/>
        <v>SMPL-87-DT-GRP</v>
      </c>
      <c r="D6120" t="s">
        <v>6762</v>
      </c>
      <c r="E6120">
        <f t="shared" ca="1" si="1160"/>
        <v>0</v>
      </c>
      <c r="H6120">
        <f t="shared" ca="1" si="1161"/>
        <v>0</v>
      </c>
      <c r="I6120">
        <f t="shared" ca="1" si="1154"/>
        <v>0</v>
      </c>
      <c r="J6120">
        <f t="shared" ca="1" si="1155"/>
        <v>0</v>
      </c>
      <c r="K6120">
        <f t="shared" ca="1" si="1158"/>
        <v>0</v>
      </c>
      <c r="L6120">
        <f t="shared" ca="1" si="1162"/>
        <v>0</v>
      </c>
      <c r="M6120">
        <f t="shared" ca="1" si="1163"/>
        <v>0</v>
      </c>
      <c r="O6120" t="e">
        <f t="shared" ca="1" si="1164"/>
        <v>#N/A</v>
      </c>
      <c r="P6120" t="e">
        <f t="shared" ca="1" si="1165"/>
        <v>#N/A</v>
      </c>
    </row>
    <row r="6121" spans="1:16">
      <c r="A6121" t="str">
        <f t="shared" si="1156"/>
        <v>15</v>
      </c>
      <c r="B6121" t="e">
        <f t="shared" ca="1" si="1157"/>
        <v>#N/A</v>
      </c>
      <c r="C6121" t="str">
        <f t="shared" si="1159"/>
        <v>SMPL-87-DT-GRP</v>
      </c>
      <c r="D6121" t="s">
        <v>6763</v>
      </c>
      <c r="E6121">
        <f t="shared" ca="1" si="1160"/>
        <v>0</v>
      </c>
      <c r="H6121">
        <f t="shared" ca="1" si="1161"/>
        <v>0</v>
      </c>
      <c r="I6121">
        <f t="shared" ca="1" si="1154"/>
        <v>0</v>
      </c>
      <c r="J6121">
        <f t="shared" ca="1" si="1155"/>
        <v>0</v>
      </c>
      <c r="K6121">
        <f t="shared" ca="1" si="1158"/>
        <v>0</v>
      </c>
      <c r="L6121">
        <f t="shared" ca="1" si="1162"/>
        <v>0</v>
      </c>
      <c r="M6121">
        <f t="shared" ca="1" si="1163"/>
        <v>0</v>
      </c>
      <c r="O6121" t="e">
        <f t="shared" ca="1" si="1164"/>
        <v>#N/A</v>
      </c>
      <c r="P6121" t="e">
        <f t="shared" ca="1" si="1165"/>
        <v>#N/A</v>
      </c>
    </row>
    <row r="6122" spans="1:16">
      <c r="A6122" t="str">
        <f t="shared" si="1156"/>
        <v>19</v>
      </c>
      <c r="B6122" t="e">
        <f t="shared" ca="1" si="1157"/>
        <v>#N/A</v>
      </c>
      <c r="C6122" t="str">
        <f t="shared" si="1159"/>
        <v>SMPL-87-DT-GRP</v>
      </c>
      <c r="D6122" t="s">
        <v>7501</v>
      </c>
      <c r="E6122">
        <f t="shared" ca="1" si="1160"/>
        <v>0</v>
      </c>
      <c r="H6122">
        <f t="shared" ca="1" si="1161"/>
        <v>0</v>
      </c>
      <c r="I6122">
        <f t="shared" ca="1" si="1154"/>
        <v>0</v>
      </c>
      <c r="J6122">
        <f t="shared" ca="1" si="1155"/>
        <v>0</v>
      </c>
      <c r="K6122">
        <f t="shared" ca="1" si="1158"/>
        <v>0</v>
      </c>
      <c r="L6122">
        <f t="shared" ca="1" si="1162"/>
        <v>0</v>
      </c>
      <c r="M6122">
        <f t="shared" ca="1" si="1163"/>
        <v>0</v>
      </c>
      <c r="O6122" t="e">
        <f t="shared" ca="1" si="1164"/>
        <v>#N/A</v>
      </c>
      <c r="P6122" t="e">
        <f t="shared" ca="1" si="1165"/>
        <v>#N/A</v>
      </c>
    </row>
    <row r="6123" spans="1:16">
      <c r="A6123" t="str">
        <f t="shared" si="1156"/>
        <v>34</v>
      </c>
      <c r="B6123" t="e">
        <f t="shared" ca="1" si="1157"/>
        <v>#N/A</v>
      </c>
      <c r="C6123" t="str">
        <f t="shared" si="1159"/>
        <v>SMPL-87-DT-GRP</v>
      </c>
      <c r="D6123" t="s">
        <v>7502</v>
      </c>
      <c r="E6123">
        <f t="shared" ca="1" si="1160"/>
        <v>0</v>
      </c>
      <c r="H6123">
        <f t="shared" ca="1" si="1161"/>
        <v>0</v>
      </c>
      <c r="I6123">
        <f t="shared" ca="1" si="1154"/>
        <v>0</v>
      </c>
      <c r="J6123">
        <f t="shared" ca="1" si="1155"/>
        <v>0</v>
      </c>
      <c r="K6123">
        <f t="shared" ca="1" si="1158"/>
        <v>0</v>
      </c>
      <c r="L6123">
        <f t="shared" ca="1" si="1162"/>
        <v>0</v>
      </c>
      <c r="M6123">
        <f t="shared" ca="1" si="1163"/>
        <v>0</v>
      </c>
      <c r="O6123" t="e">
        <f t="shared" ca="1" si="1164"/>
        <v>#N/A</v>
      </c>
      <c r="P6123" t="e">
        <f t="shared" ca="1" si="1165"/>
        <v>#N/A</v>
      </c>
    </row>
    <row r="6124" spans="1:16">
      <c r="A6124" t="str">
        <f t="shared" si="1156"/>
        <v>35</v>
      </c>
      <c r="B6124" t="e">
        <f t="shared" ca="1" si="1157"/>
        <v>#N/A</v>
      </c>
      <c r="C6124" t="str">
        <f t="shared" si="1159"/>
        <v>SMPL-87-DT-GRP</v>
      </c>
      <c r="D6124" t="s">
        <v>7503</v>
      </c>
      <c r="E6124">
        <f t="shared" ca="1" si="1160"/>
        <v>0</v>
      </c>
      <c r="H6124">
        <f t="shared" ca="1" si="1161"/>
        <v>0</v>
      </c>
      <c r="I6124">
        <f t="shared" ca="1" si="1154"/>
        <v>0</v>
      </c>
      <c r="J6124">
        <f t="shared" ca="1" si="1155"/>
        <v>0</v>
      </c>
      <c r="K6124">
        <f t="shared" ca="1" si="1158"/>
        <v>0</v>
      </c>
      <c r="L6124">
        <f t="shared" ca="1" si="1162"/>
        <v>0</v>
      </c>
      <c r="M6124">
        <f t="shared" ca="1" si="1163"/>
        <v>0</v>
      </c>
      <c r="O6124" t="e">
        <f t="shared" ca="1" si="1164"/>
        <v>#N/A</v>
      </c>
      <c r="P6124" t="e">
        <f t="shared" ca="1" si="1165"/>
        <v>#N/A</v>
      </c>
    </row>
    <row r="6125" spans="1:16">
      <c r="A6125" t="str">
        <f t="shared" si="1156"/>
        <v>36</v>
      </c>
      <c r="B6125" t="e">
        <f t="shared" ca="1" si="1157"/>
        <v>#N/A</v>
      </c>
      <c r="C6125" t="str">
        <f t="shared" si="1159"/>
        <v>SMPL-87-DT-GRP</v>
      </c>
      <c r="D6125" t="s">
        <v>7504</v>
      </c>
      <c r="E6125">
        <f t="shared" ca="1" si="1160"/>
        <v>0</v>
      </c>
      <c r="H6125">
        <f t="shared" ca="1" si="1161"/>
        <v>0</v>
      </c>
      <c r="I6125">
        <f t="shared" ca="1" si="1154"/>
        <v>0</v>
      </c>
      <c r="J6125">
        <f t="shared" ca="1" si="1155"/>
        <v>0</v>
      </c>
      <c r="K6125">
        <f t="shared" ca="1" si="1158"/>
        <v>0</v>
      </c>
      <c r="L6125">
        <f t="shared" ca="1" si="1162"/>
        <v>0</v>
      </c>
      <c r="M6125">
        <f t="shared" ca="1" si="1163"/>
        <v>0</v>
      </c>
      <c r="O6125" t="e">
        <f t="shared" ca="1" si="1164"/>
        <v>#N/A</v>
      </c>
      <c r="P6125" t="e">
        <f t="shared" ca="1" si="1165"/>
        <v>#N/A</v>
      </c>
    </row>
    <row r="6126" spans="1:16">
      <c r="A6126" t="str">
        <f t="shared" si="1156"/>
        <v>01</v>
      </c>
      <c r="B6126" t="e">
        <f t="shared" ca="1" si="1157"/>
        <v>#N/A</v>
      </c>
      <c r="C6126" t="str">
        <f t="shared" si="1159"/>
        <v>SMPL-91-DT-GRP</v>
      </c>
      <c r="D6126" t="s">
        <v>6764</v>
      </c>
      <c r="E6126">
        <f t="shared" ca="1" si="1160"/>
        <v>0</v>
      </c>
      <c r="H6126">
        <f t="shared" ca="1" si="1161"/>
        <v>0</v>
      </c>
      <c r="I6126">
        <f t="shared" ca="1" si="1154"/>
        <v>0</v>
      </c>
      <c r="J6126">
        <f t="shared" ca="1" si="1155"/>
        <v>0</v>
      </c>
      <c r="K6126">
        <f t="shared" ca="1" si="1158"/>
        <v>0</v>
      </c>
      <c r="L6126">
        <f t="shared" ca="1" si="1162"/>
        <v>0</v>
      </c>
      <c r="M6126">
        <f t="shared" ca="1" si="1163"/>
        <v>0</v>
      </c>
      <c r="O6126" t="e">
        <f t="shared" ca="1" si="1164"/>
        <v>#N/A</v>
      </c>
      <c r="P6126" t="e">
        <f t="shared" ca="1" si="1165"/>
        <v>#N/A</v>
      </c>
    </row>
    <row r="6127" spans="1:16">
      <c r="A6127" t="str">
        <f t="shared" si="1156"/>
        <v>02</v>
      </c>
      <c r="B6127" t="e">
        <f t="shared" ca="1" si="1157"/>
        <v>#N/A</v>
      </c>
      <c r="C6127" t="str">
        <f t="shared" si="1159"/>
        <v>SMPL-91-DT-GRP</v>
      </c>
      <c r="D6127" t="s">
        <v>6765</v>
      </c>
      <c r="E6127">
        <f t="shared" ca="1" si="1160"/>
        <v>0</v>
      </c>
      <c r="H6127">
        <f t="shared" ca="1" si="1161"/>
        <v>0</v>
      </c>
      <c r="I6127">
        <f t="shared" ca="1" si="1154"/>
        <v>0</v>
      </c>
      <c r="J6127">
        <f t="shared" ca="1" si="1155"/>
        <v>0</v>
      </c>
      <c r="K6127">
        <f t="shared" ca="1" si="1158"/>
        <v>0</v>
      </c>
      <c r="L6127">
        <f t="shared" ca="1" si="1162"/>
        <v>0</v>
      </c>
      <c r="M6127">
        <f t="shared" ca="1" si="1163"/>
        <v>0</v>
      </c>
      <c r="O6127" t="e">
        <f t="shared" ca="1" si="1164"/>
        <v>#N/A</v>
      </c>
      <c r="P6127" t="e">
        <f t="shared" ca="1" si="1165"/>
        <v>#N/A</v>
      </c>
    </row>
    <row r="6128" spans="1:16">
      <c r="A6128" t="str">
        <f t="shared" si="1156"/>
        <v>03</v>
      </c>
      <c r="B6128" t="e">
        <f t="shared" ca="1" si="1157"/>
        <v>#N/A</v>
      </c>
      <c r="C6128" t="str">
        <f t="shared" si="1159"/>
        <v>SMPL-91-DT-GRP</v>
      </c>
      <c r="D6128" t="s">
        <v>6766</v>
      </c>
      <c r="E6128">
        <f t="shared" ca="1" si="1160"/>
        <v>0</v>
      </c>
      <c r="H6128">
        <f t="shared" ca="1" si="1161"/>
        <v>0</v>
      </c>
      <c r="I6128">
        <f t="shared" ref="I6128:I6191" ca="1" si="1166">IF(IFERROR(VLOOKUP(C6128,INDIRECT($G$7&amp;"D:D"),1,FALSE),0)&lt;&gt;0,I$13,0)</f>
        <v>0</v>
      </c>
      <c r="J6128">
        <f t="shared" ref="J6128:J6191" ca="1" si="1167">IF(IFERROR(VLOOKUP(C6128,INDIRECT($G$8&amp;"D:D"),1,FALSE),0)&lt;&gt;0,J$13,0)</f>
        <v>0</v>
      </c>
      <c r="K6128">
        <f t="shared" ca="1" si="1158"/>
        <v>0</v>
      </c>
      <c r="L6128">
        <f t="shared" ca="1" si="1162"/>
        <v>0</v>
      </c>
      <c r="M6128">
        <f t="shared" ca="1" si="1163"/>
        <v>0</v>
      </c>
      <c r="O6128" t="e">
        <f t="shared" ca="1" si="1164"/>
        <v>#N/A</v>
      </c>
      <c r="P6128" t="e">
        <f t="shared" ca="1" si="1165"/>
        <v>#N/A</v>
      </c>
    </row>
    <row r="6129" spans="1:16">
      <c r="A6129" t="str">
        <f t="shared" si="1156"/>
        <v>04</v>
      </c>
      <c r="B6129" t="e">
        <f t="shared" ca="1" si="1157"/>
        <v>#N/A</v>
      </c>
      <c r="C6129" t="str">
        <f t="shared" si="1159"/>
        <v>SMPL-91-DT-GRP</v>
      </c>
      <c r="D6129" t="s">
        <v>6767</v>
      </c>
      <c r="E6129">
        <f t="shared" ca="1" si="1160"/>
        <v>0</v>
      </c>
      <c r="H6129">
        <f t="shared" ca="1" si="1161"/>
        <v>0</v>
      </c>
      <c r="I6129">
        <f t="shared" ca="1" si="1166"/>
        <v>0</v>
      </c>
      <c r="J6129">
        <f t="shared" ca="1" si="1167"/>
        <v>0</v>
      </c>
      <c r="K6129">
        <f t="shared" ca="1" si="1158"/>
        <v>0</v>
      </c>
      <c r="L6129">
        <f t="shared" ca="1" si="1162"/>
        <v>0</v>
      </c>
      <c r="M6129">
        <f t="shared" ca="1" si="1163"/>
        <v>0</v>
      </c>
      <c r="O6129" t="e">
        <f t="shared" ca="1" si="1164"/>
        <v>#N/A</v>
      </c>
      <c r="P6129" t="e">
        <f t="shared" ca="1" si="1165"/>
        <v>#N/A</v>
      </c>
    </row>
    <row r="6130" spans="1:16">
      <c r="A6130" t="str">
        <f t="shared" si="1156"/>
        <v>05</v>
      </c>
      <c r="B6130" t="e">
        <f t="shared" ca="1" si="1157"/>
        <v>#N/A</v>
      </c>
      <c r="C6130" t="str">
        <f t="shared" si="1159"/>
        <v>SMPL-91-DT-GRP</v>
      </c>
      <c r="D6130" t="s">
        <v>6768</v>
      </c>
      <c r="E6130">
        <f t="shared" ca="1" si="1160"/>
        <v>0</v>
      </c>
      <c r="H6130">
        <f t="shared" ca="1" si="1161"/>
        <v>0</v>
      </c>
      <c r="I6130">
        <f t="shared" ca="1" si="1166"/>
        <v>0</v>
      </c>
      <c r="J6130">
        <f t="shared" ca="1" si="1167"/>
        <v>0</v>
      </c>
      <c r="K6130">
        <f t="shared" ca="1" si="1158"/>
        <v>0</v>
      </c>
      <c r="L6130">
        <f t="shared" ca="1" si="1162"/>
        <v>0</v>
      </c>
      <c r="M6130">
        <f t="shared" ca="1" si="1163"/>
        <v>0</v>
      </c>
      <c r="O6130" t="e">
        <f t="shared" ca="1" si="1164"/>
        <v>#N/A</v>
      </c>
      <c r="P6130" t="e">
        <f t="shared" ca="1" si="1165"/>
        <v>#N/A</v>
      </c>
    </row>
    <row r="6131" spans="1:16">
      <c r="A6131" t="str">
        <f t="shared" si="1156"/>
        <v>06</v>
      </c>
      <c r="B6131" t="e">
        <f t="shared" ca="1" si="1157"/>
        <v>#N/A</v>
      </c>
      <c r="C6131" t="str">
        <f t="shared" si="1159"/>
        <v>SMPL-91-DT-GRP</v>
      </c>
      <c r="D6131" t="s">
        <v>6769</v>
      </c>
      <c r="E6131">
        <f t="shared" ca="1" si="1160"/>
        <v>0</v>
      </c>
      <c r="H6131">
        <f t="shared" ca="1" si="1161"/>
        <v>0</v>
      </c>
      <c r="I6131">
        <f t="shared" ca="1" si="1166"/>
        <v>0</v>
      </c>
      <c r="J6131">
        <f t="shared" ca="1" si="1167"/>
        <v>0</v>
      </c>
      <c r="K6131">
        <f t="shared" ca="1" si="1158"/>
        <v>0</v>
      </c>
      <c r="L6131">
        <f t="shared" ca="1" si="1162"/>
        <v>0</v>
      </c>
      <c r="M6131">
        <f t="shared" ca="1" si="1163"/>
        <v>0</v>
      </c>
      <c r="O6131" t="e">
        <f t="shared" ca="1" si="1164"/>
        <v>#N/A</v>
      </c>
      <c r="P6131" t="e">
        <f t="shared" ca="1" si="1165"/>
        <v>#N/A</v>
      </c>
    </row>
    <row r="6132" spans="1:16">
      <c r="A6132" t="str">
        <f t="shared" si="1156"/>
        <v>07</v>
      </c>
      <c r="B6132" t="e">
        <f t="shared" ca="1" si="1157"/>
        <v>#N/A</v>
      </c>
      <c r="C6132" t="str">
        <f t="shared" si="1159"/>
        <v>SMPL-91-DT-GRP</v>
      </c>
      <c r="D6132" t="s">
        <v>6770</v>
      </c>
      <c r="E6132">
        <f t="shared" ca="1" si="1160"/>
        <v>0</v>
      </c>
      <c r="H6132">
        <f t="shared" ca="1" si="1161"/>
        <v>0</v>
      </c>
      <c r="I6132">
        <f t="shared" ca="1" si="1166"/>
        <v>0</v>
      </c>
      <c r="J6132">
        <f t="shared" ca="1" si="1167"/>
        <v>0</v>
      </c>
      <c r="K6132">
        <f t="shared" ca="1" si="1158"/>
        <v>0</v>
      </c>
      <c r="L6132">
        <f t="shared" ca="1" si="1162"/>
        <v>0</v>
      </c>
      <c r="M6132">
        <f t="shared" ca="1" si="1163"/>
        <v>0</v>
      </c>
      <c r="O6132" t="e">
        <f t="shared" ca="1" si="1164"/>
        <v>#N/A</v>
      </c>
      <c r="P6132" t="e">
        <f t="shared" ca="1" si="1165"/>
        <v>#N/A</v>
      </c>
    </row>
    <row r="6133" spans="1:16">
      <c r="A6133" t="str">
        <f t="shared" si="1156"/>
        <v>08</v>
      </c>
      <c r="B6133" t="e">
        <f t="shared" ca="1" si="1157"/>
        <v>#N/A</v>
      </c>
      <c r="C6133" t="str">
        <f t="shared" si="1159"/>
        <v>SMPL-91-DT-GRP</v>
      </c>
      <c r="D6133" t="s">
        <v>6771</v>
      </c>
      <c r="E6133">
        <f t="shared" ca="1" si="1160"/>
        <v>0</v>
      </c>
      <c r="H6133">
        <f t="shared" ca="1" si="1161"/>
        <v>0</v>
      </c>
      <c r="I6133">
        <f t="shared" ca="1" si="1166"/>
        <v>0</v>
      </c>
      <c r="J6133">
        <f t="shared" ca="1" si="1167"/>
        <v>0</v>
      </c>
      <c r="K6133">
        <f t="shared" ca="1" si="1158"/>
        <v>0</v>
      </c>
      <c r="L6133">
        <f t="shared" ca="1" si="1162"/>
        <v>0</v>
      </c>
      <c r="M6133">
        <f t="shared" ca="1" si="1163"/>
        <v>0</v>
      </c>
      <c r="O6133" t="e">
        <f t="shared" ca="1" si="1164"/>
        <v>#N/A</v>
      </c>
      <c r="P6133" t="e">
        <f t="shared" ca="1" si="1165"/>
        <v>#N/A</v>
      </c>
    </row>
    <row r="6134" spans="1:16">
      <c r="A6134" t="str">
        <f t="shared" si="1156"/>
        <v>09</v>
      </c>
      <c r="B6134" t="e">
        <f t="shared" ca="1" si="1157"/>
        <v>#N/A</v>
      </c>
      <c r="C6134" t="str">
        <f t="shared" si="1159"/>
        <v>SMPL-91-DT-GRP</v>
      </c>
      <c r="D6134" t="s">
        <v>6772</v>
      </c>
      <c r="E6134">
        <f t="shared" ca="1" si="1160"/>
        <v>0</v>
      </c>
      <c r="H6134">
        <f t="shared" ca="1" si="1161"/>
        <v>0</v>
      </c>
      <c r="I6134">
        <f t="shared" ca="1" si="1166"/>
        <v>0</v>
      </c>
      <c r="J6134">
        <f t="shared" ca="1" si="1167"/>
        <v>0</v>
      </c>
      <c r="K6134">
        <f t="shared" ca="1" si="1158"/>
        <v>0</v>
      </c>
      <c r="L6134">
        <f t="shared" ca="1" si="1162"/>
        <v>0</v>
      </c>
      <c r="M6134">
        <f t="shared" ca="1" si="1163"/>
        <v>0</v>
      </c>
      <c r="O6134" t="e">
        <f t="shared" ca="1" si="1164"/>
        <v>#N/A</v>
      </c>
      <c r="P6134" t="e">
        <f t="shared" ca="1" si="1165"/>
        <v>#N/A</v>
      </c>
    </row>
    <row r="6135" spans="1:16">
      <c r="A6135" t="str">
        <f t="shared" si="1156"/>
        <v>10</v>
      </c>
      <c r="B6135" t="e">
        <f t="shared" ca="1" si="1157"/>
        <v>#N/A</v>
      </c>
      <c r="C6135" t="str">
        <f t="shared" si="1159"/>
        <v>SMPL-91-DT-GRP</v>
      </c>
      <c r="D6135" t="s">
        <v>6773</v>
      </c>
      <c r="E6135">
        <f t="shared" ca="1" si="1160"/>
        <v>0</v>
      </c>
      <c r="H6135">
        <f t="shared" ca="1" si="1161"/>
        <v>0</v>
      </c>
      <c r="I6135">
        <f t="shared" ca="1" si="1166"/>
        <v>0</v>
      </c>
      <c r="J6135">
        <f t="shared" ca="1" si="1167"/>
        <v>0</v>
      </c>
      <c r="K6135">
        <f t="shared" ca="1" si="1158"/>
        <v>0</v>
      </c>
      <c r="L6135">
        <f t="shared" ca="1" si="1162"/>
        <v>0</v>
      </c>
      <c r="M6135">
        <f t="shared" ca="1" si="1163"/>
        <v>0</v>
      </c>
      <c r="O6135" t="e">
        <f t="shared" ca="1" si="1164"/>
        <v>#N/A</v>
      </c>
      <c r="P6135" t="e">
        <f t="shared" ca="1" si="1165"/>
        <v>#N/A</v>
      </c>
    </row>
    <row r="6136" spans="1:16">
      <c r="A6136" t="str">
        <f t="shared" si="1156"/>
        <v>11</v>
      </c>
      <c r="B6136" t="e">
        <f t="shared" ca="1" si="1157"/>
        <v>#N/A</v>
      </c>
      <c r="C6136" t="str">
        <f t="shared" si="1159"/>
        <v>SMPL-91-DT-GRP</v>
      </c>
      <c r="D6136" t="s">
        <v>6774</v>
      </c>
      <c r="E6136">
        <f t="shared" ca="1" si="1160"/>
        <v>0</v>
      </c>
      <c r="H6136">
        <f t="shared" ca="1" si="1161"/>
        <v>0</v>
      </c>
      <c r="I6136">
        <f t="shared" ca="1" si="1166"/>
        <v>0</v>
      </c>
      <c r="J6136">
        <f t="shared" ca="1" si="1167"/>
        <v>0</v>
      </c>
      <c r="K6136">
        <f t="shared" ca="1" si="1158"/>
        <v>0</v>
      </c>
      <c r="L6136">
        <f t="shared" ca="1" si="1162"/>
        <v>0</v>
      </c>
      <c r="M6136">
        <f t="shared" ca="1" si="1163"/>
        <v>0</v>
      </c>
      <c r="O6136" t="e">
        <f t="shared" ca="1" si="1164"/>
        <v>#N/A</v>
      </c>
      <c r="P6136" t="e">
        <f t="shared" ca="1" si="1165"/>
        <v>#N/A</v>
      </c>
    </row>
    <row r="6137" spans="1:16">
      <c r="A6137" t="str">
        <f t="shared" si="1156"/>
        <v>12</v>
      </c>
      <c r="B6137" t="e">
        <f t="shared" ca="1" si="1157"/>
        <v>#N/A</v>
      </c>
      <c r="C6137" t="str">
        <f t="shared" si="1159"/>
        <v>SMPL-91-DT-GRP</v>
      </c>
      <c r="D6137" t="s">
        <v>6775</v>
      </c>
      <c r="E6137">
        <f t="shared" ca="1" si="1160"/>
        <v>0</v>
      </c>
      <c r="H6137">
        <f t="shared" ca="1" si="1161"/>
        <v>0</v>
      </c>
      <c r="I6137">
        <f t="shared" ca="1" si="1166"/>
        <v>0</v>
      </c>
      <c r="J6137">
        <f t="shared" ca="1" si="1167"/>
        <v>0</v>
      </c>
      <c r="K6137">
        <f t="shared" ca="1" si="1158"/>
        <v>0</v>
      </c>
      <c r="L6137">
        <f t="shared" ca="1" si="1162"/>
        <v>0</v>
      </c>
      <c r="M6137">
        <f t="shared" ca="1" si="1163"/>
        <v>0</v>
      </c>
      <c r="O6137" t="e">
        <f t="shared" ca="1" si="1164"/>
        <v>#N/A</v>
      </c>
      <c r="P6137" t="e">
        <f t="shared" ca="1" si="1165"/>
        <v>#N/A</v>
      </c>
    </row>
    <row r="6138" spans="1:16">
      <c r="A6138" t="str">
        <f t="shared" si="1156"/>
        <v>13</v>
      </c>
      <c r="B6138" t="e">
        <f t="shared" ca="1" si="1157"/>
        <v>#N/A</v>
      </c>
      <c r="C6138" t="str">
        <f t="shared" si="1159"/>
        <v>SMPL-91-DT-GRP</v>
      </c>
      <c r="D6138" t="s">
        <v>6776</v>
      </c>
      <c r="E6138">
        <f t="shared" ca="1" si="1160"/>
        <v>0</v>
      </c>
      <c r="H6138">
        <f t="shared" ca="1" si="1161"/>
        <v>0</v>
      </c>
      <c r="I6138">
        <f t="shared" ca="1" si="1166"/>
        <v>0</v>
      </c>
      <c r="J6138">
        <f t="shared" ca="1" si="1167"/>
        <v>0</v>
      </c>
      <c r="K6138">
        <f t="shared" ca="1" si="1158"/>
        <v>0</v>
      </c>
      <c r="L6138">
        <f t="shared" ca="1" si="1162"/>
        <v>0</v>
      </c>
      <c r="M6138">
        <f t="shared" ca="1" si="1163"/>
        <v>0</v>
      </c>
      <c r="O6138" t="e">
        <f t="shared" ca="1" si="1164"/>
        <v>#N/A</v>
      </c>
      <c r="P6138" t="e">
        <f t="shared" ca="1" si="1165"/>
        <v>#N/A</v>
      </c>
    </row>
    <row r="6139" spans="1:16">
      <c r="A6139" t="str">
        <f t="shared" si="1156"/>
        <v>15</v>
      </c>
      <c r="B6139" t="e">
        <f t="shared" ca="1" si="1157"/>
        <v>#N/A</v>
      </c>
      <c r="C6139" t="str">
        <f t="shared" si="1159"/>
        <v>SMPL-91-DT-GRP</v>
      </c>
      <c r="D6139" t="s">
        <v>6777</v>
      </c>
      <c r="E6139">
        <f t="shared" ca="1" si="1160"/>
        <v>0</v>
      </c>
      <c r="H6139">
        <f t="shared" ca="1" si="1161"/>
        <v>0</v>
      </c>
      <c r="I6139">
        <f t="shared" ca="1" si="1166"/>
        <v>0</v>
      </c>
      <c r="J6139">
        <f t="shared" ca="1" si="1167"/>
        <v>0</v>
      </c>
      <c r="K6139">
        <f t="shared" ca="1" si="1158"/>
        <v>0</v>
      </c>
      <c r="L6139">
        <f t="shared" ca="1" si="1162"/>
        <v>0</v>
      </c>
      <c r="M6139">
        <f t="shared" ca="1" si="1163"/>
        <v>0</v>
      </c>
      <c r="O6139" t="e">
        <f t="shared" ca="1" si="1164"/>
        <v>#N/A</v>
      </c>
      <c r="P6139" t="e">
        <f t="shared" ca="1" si="1165"/>
        <v>#N/A</v>
      </c>
    </row>
    <row r="6140" spans="1:16">
      <c r="A6140" t="str">
        <f t="shared" si="1156"/>
        <v>19</v>
      </c>
      <c r="B6140" t="e">
        <f t="shared" ca="1" si="1157"/>
        <v>#N/A</v>
      </c>
      <c r="C6140" t="str">
        <f t="shared" si="1159"/>
        <v>SMPL-91-DT-GRP</v>
      </c>
      <c r="D6140" t="s">
        <v>7505</v>
      </c>
      <c r="E6140">
        <f t="shared" ca="1" si="1160"/>
        <v>0</v>
      </c>
      <c r="H6140">
        <f t="shared" ca="1" si="1161"/>
        <v>0</v>
      </c>
      <c r="I6140">
        <f t="shared" ca="1" si="1166"/>
        <v>0</v>
      </c>
      <c r="J6140">
        <f t="shared" ca="1" si="1167"/>
        <v>0</v>
      </c>
      <c r="K6140">
        <f t="shared" ca="1" si="1158"/>
        <v>0</v>
      </c>
      <c r="L6140">
        <f t="shared" ca="1" si="1162"/>
        <v>0</v>
      </c>
      <c r="M6140">
        <f t="shared" ca="1" si="1163"/>
        <v>0</v>
      </c>
      <c r="O6140" t="e">
        <f t="shared" ca="1" si="1164"/>
        <v>#N/A</v>
      </c>
      <c r="P6140" t="e">
        <f t="shared" ca="1" si="1165"/>
        <v>#N/A</v>
      </c>
    </row>
    <row r="6141" spans="1:16">
      <c r="A6141" t="str">
        <f t="shared" si="1156"/>
        <v>34</v>
      </c>
      <c r="B6141" t="e">
        <f t="shared" ca="1" si="1157"/>
        <v>#N/A</v>
      </c>
      <c r="C6141" t="str">
        <f t="shared" si="1159"/>
        <v>SMPL-91-DT-GRP</v>
      </c>
      <c r="D6141" t="s">
        <v>7506</v>
      </c>
      <c r="E6141">
        <f t="shared" ca="1" si="1160"/>
        <v>0</v>
      </c>
      <c r="H6141">
        <f t="shared" ca="1" si="1161"/>
        <v>0</v>
      </c>
      <c r="I6141">
        <f t="shared" ca="1" si="1166"/>
        <v>0</v>
      </c>
      <c r="J6141">
        <f t="shared" ca="1" si="1167"/>
        <v>0</v>
      </c>
      <c r="K6141">
        <f t="shared" ca="1" si="1158"/>
        <v>0</v>
      </c>
      <c r="L6141">
        <f t="shared" ca="1" si="1162"/>
        <v>0</v>
      </c>
      <c r="M6141">
        <f t="shared" ca="1" si="1163"/>
        <v>0</v>
      </c>
      <c r="O6141" t="e">
        <f t="shared" ca="1" si="1164"/>
        <v>#N/A</v>
      </c>
      <c r="P6141" t="e">
        <f t="shared" ca="1" si="1165"/>
        <v>#N/A</v>
      </c>
    </row>
    <row r="6142" spans="1:16">
      <c r="A6142" t="str">
        <f t="shared" si="1156"/>
        <v>35</v>
      </c>
      <c r="B6142" t="e">
        <f t="shared" ca="1" si="1157"/>
        <v>#N/A</v>
      </c>
      <c r="C6142" t="str">
        <f t="shared" si="1159"/>
        <v>SMPL-91-DT-GRP</v>
      </c>
      <c r="D6142" t="s">
        <v>7507</v>
      </c>
      <c r="E6142">
        <f t="shared" ca="1" si="1160"/>
        <v>0</v>
      </c>
      <c r="H6142">
        <f t="shared" ca="1" si="1161"/>
        <v>0</v>
      </c>
      <c r="I6142">
        <f t="shared" ca="1" si="1166"/>
        <v>0</v>
      </c>
      <c r="J6142">
        <f t="shared" ca="1" si="1167"/>
        <v>0</v>
      </c>
      <c r="K6142">
        <f t="shared" ca="1" si="1158"/>
        <v>0</v>
      </c>
      <c r="L6142">
        <f t="shared" ca="1" si="1162"/>
        <v>0</v>
      </c>
      <c r="M6142">
        <f t="shared" ca="1" si="1163"/>
        <v>0</v>
      </c>
      <c r="O6142" t="e">
        <f t="shared" ca="1" si="1164"/>
        <v>#N/A</v>
      </c>
      <c r="P6142" t="e">
        <f t="shared" ca="1" si="1165"/>
        <v>#N/A</v>
      </c>
    </row>
    <row r="6143" spans="1:16">
      <c r="A6143" t="str">
        <f t="shared" ref="A6143:A6161" si="1168">MID(D6143,LEN(C6143)+2,LEN(D6143)-LEN(C6143))</f>
        <v>36</v>
      </c>
      <c r="B6143" t="e">
        <f t="shared" ref="B6143:B6161" ca="1" si="1169">VLOOKUP(H6143,$A$1:$K$4,11,FALSE)</f>
        <v>#N/A</v>
      </c>
      <c r="C6143" t="str">
        <f t="shared" si="1159"/>
        <v>SMPL-91-DT-GRP</v>
      </c>
      <c r="D6143" t="s">
        <v>7508</v>
      </c>
      <c r="E6143">
        <f t="shared" ca="1" si="1160"/>
        <v>0</v>
      </c>
      <c r="H6143">
        <f t="shared" ca="1" si="1161"/>
        <v>0</v>
      </c>
      <c r="I6143">
        <f t="shared" ca="1" si="1166"/>
        <v>0</v>
      </c>
      <c r="J6143">
        <f t="shared" ca="1" si="1167"/>
        <v>0</v>
      </c>
      <c r="K6143">
        <f t="shared" ca="1" si="1158"/>
        <v>0</v>
      </c>
      <c r="L6143">
        <f t="shared" ca="1" si="1162"/>
        <v>0</v>
      </c>
      <c r="M6143">
        <f t="shared" ca="1" si="1163"/>
        <v>0</v>
      </c>
      <c r="O6143" t="e">
        <f t="shared" ca="1" si="1164"/>
        <v>#N/A</v>
      </c>
      <c r="P6143" t="e">
        <f t="shared" ca="1" si="1165"/>
        <v>#N/A</v>
      </c>
    </row>
    <row r="6144" spans="1:16">
      <c r="A6144" t="str">
        <f t="shared" si="1168"/>
        <v>01</v>
      </c>
      <c r="B6144" t="e">
        <f t="shared" ca="1" si="1169"/>
        <v>#N/A</v>
      </c>
      <c r="C6144" t="str">
        <f t="shared" si="1159"/>
        <v>SMPL-94-DT-GRP</v>
      </c>
      <c r="D6144" t="s">
        <v>6778</v>
      </c>
      <c r="E6144">
        <f t="shared" ca="1" si="1160"/>
        <v>0</v>
      </c>
      <c r="H6144">
        <f t="shared" ca="1" si="1161"/>
        <v>0</v>
      </c>
      <c r="I6144">
        <f t="shared" ca="1" si="1166"/>
        <v>0</v>
      </c>
      <c r="J6144">
        <f t="shared" ca="1" si="1167"/>
        <v>0</v>
      </c>
      <c r="K6144">
        <f t="shared" ca="1" si="1158"/>
        <v>0</v>
      </c>
      <c r="L6144">
        <f t="shared" ca="1" si="1162"/>
        <v>0</v>
      </c>
      <c r="M6144">
        <f t="shared" ca="1" si="1163"/>
        <v>0</v>
      </c>
      <c r="O6144" t="e">
        <f t="shared" ca="1" si="1164"/>
        <v>#N/A</v>
      </c>
      <c r="P6144" t="e">
        <f t="shared" ca="1" si="1165"/>
        <v>#N/A</v>
      </c>
    </row>
    <row r="6145" spans="1:16">
      <c r="A6145" t="str">
        <f t="shared" si="1168"/>
        <v>02</v>
      </c>
      <c r="B6145" t="e">
        <f t="shared" ca="1" si="1169"/>
        <v>#N/A</v>
      </c>
      <c r="C6145" t="str">
        <f t="shared" si="1159"/>
        <v>SMPL-94-DT-GRP</v>
      </c>
      <c r="D6145" t="s">
        <v>6779</v>
      </c>
      <c r="E6145">
        <f t="shared" ca="1" si="1160"/>
        <v>0</v>
      </c>
      <c r="H6145">
        <f t="shared" ca="1" si="1161"/>
        <v>0</v>
      </c>
      <c r="I6145">
        <f t="shared" ca="1" si="1166"/>
        <v>0</v>
      </c>
      <c r="J6145">
        <f t="shared" ca="1" si="1167"/>
        <v>0</v>
      </c>
      <c r="K6145">
        <f t="shared" ca="1" si="1158"/>
        <v>0</v>
      </c>
      <c r="L6145">
        <f t="shared" ca="1" si="1162"/>
        <v>0</v>
      </c>
      <c r="M6145">
        <f t="shared" ca="1" si="1163"/>
        <v>0</v>
      </c>
      <c r="O6145" t="e">
        <f t="shared" ca="1" si="1164"/>
        <v>#N/A</v>
      </c>
      <c r="P6145" t="e">
        <f t="shared" ca="1" si="1165"/>
        <v>#N/A</v>
      </c>
    </row>
    <row r="6146" spans="1:16">
      <c r="A6146" t="str">
        <f t="shared" si="1168"/>
        <v>03</v>
      </c>
      <c r="B6146" t="e">
        <f t="shared" ca="1" si="1169"/>
        <v>#N/A</v>
      </c>
      <c r="C6146" t="str">
        <f t="shared" si="1159"/>
        <v>SMPL-94-DT-GRP</v>
      </c>
      <c r="D6146" t="s">
        <v>6780</v>
      </c>
      <c r="E6146">
        <f t="shared" ca="1" si="1160"/>
        <v>0</v>
      </c>
      <c r="H6146">
        <f t="shared" ca="1" si="1161"/>
        <v>0</v>
      </c>
      <c r="I6146">
        <f t="shared" ca="1" si="1166"/>
        <v>0</v>
      </c>
      <c r="J6146">
        <f t="shared" ca="1" si="1167"/>
        <v>0</v>
      </c>
      <c r="K6146">
        <f t="shared" ca="1" si="1158"/>
        <v>0</v>
      </c>
      <c r="L6146">
        <f t="shared" ca="1" si="1162"/>
        <v>0</v>
      </c>
      <c r="M6146">
        <f t="shared" ca="1" si="1163"/>
        <v>0</v>
      </c>
      <c r="O6146" t="e">
        <f t="shared" ca="1" si="1164"/>
        <v>#N/A</v>
      </c>
      <c r="P6146" t="e">
        <f t="shared" ca="1" si="1165"/>
        <v>#N/A</v>
      </c>
    </row>
    <row r="6147" spans="1:16">
      <c r="A6147" t="str">
        <f t="shared" si="1168"/>
        <v>04</v>
      </c>
      <c r="B6147" t="e">
        <f t="shared" ca="1" si="1169"/>
        <v>#N/A</v>
      </c>
      <c r="C6147" t="str">
        <f t="shared" si="1159"/>
        <v>SMPL-94-DT-GRP</v>
      </c>
      <c r="D6147" t="s">
        <v>6781</v>
      </c>
      <c r="E6147">
        <f t="shared" ca="1" si="1160"/>
        <v>0</v>
      </c>
      <c r="H6147">
        <f t="shared" ca="1" si="1161"/>
        <v>0</v>
      </c>
      <c r="I6147">
        <f t="shared" ca="1" si="1166"/>
        <v>0</v>
      </c>
      <c r="J6147">
        <f t="shared" ca="1" si="1167"/>
        <v>0</v>
      </c>
      <c r="K6147">
        <f t="shared" ca="1" si="1158"/>
        <v>0</v>
      </c>
      <c r="L6147">
        <f t="shared" ca="1" si="1162"/>
        <v>0</v>
      </c>
      <c r="M6147">
        <f t="shared" ca="1" si="1163"/>
        <v>0</v>
      </c>
      <c r="O6147" t="e">
        <f t="shared" ca="1" si="1164"/>
        <v>#N/A</v>
      </c>
      <c r="P6147" t="e">
        <f t="shared" ca="1" si="1165"/>
        <v>#N/A</v>
      </c>
    </row>
    <row r="6148" spans="1:16">
      <c r="A6148" t="str">
        <f t="shared" si="1168"/>
        <v>05</v>
      </c>
      <c r="B6148" t="e">
        <f t="shared" ca="1" si="1169"/>
        <v>#N/A</v>
      </c>
      <c r="C6148" t="str">
        <f t="shared" si="1159"/>
        <v>SMPL-94-DT-GRP</v>
      </c>
      <c r="D6148" t="s">
        <v>6782</v>
      </c>
      <c r="E6148">
        <f t="shared" ca="1" si="1160"/>
        <v>0</v>
      </c>
      <c r="H6148">
        <f t="shared" ca="1" si="1161"/>
        <v>0</v>
      </c>
      <c r="I6148">
        <f t="shared" ca="1" si="1166"/>
        <v>0</v>
      </c>
      <c r="J6148">
        <f t="shared" ca="1" si="1167"/>
        <v>0</v>
      </c>
      <c r="K6148">
        <f t="shared" ca="1" si="1158"/>
        <v>0</v>
      </c>
      <c r="L6148">
        <f t="shared" ca="1" si="1162"/>
        <v>0</v>
      </c>
      <c r="M6148">
        <f t="shared" ca="1" si="1163"/>
        <v>0</v>
      </c>
      <c r="O6148" t="e">
        <f t="shared" ca="1" si="1164"/>
        <v>#N/A</v>
      </c>
      <c r="P6148" t="e">
        <f t="shared" ca="1" si="1165"/>
        <v>#N/A</v>
      </c>
    </row>
    <row r="6149" spans="1:16">
      <c r="A6149" t="str">
        <f t="shared" si="1168"/>
        <v>06</v>
      </c>
      <c r="B6149" t="e">
        <f t="shared" ca="1" si="1169"/>
        <v>#N/A</v>
      </c>
      <c r="C6149" t="str">
        <f t="shared" si="1159"/>
        <v>SMPL-94-DT-GRP</v>
      </c>
      <c r="D6149" t="s">
        <v>6783</v>
      </c>
      <c r="E6149">
        <f t="shared" ca="1" si="1160"/>
        <v>0</v>
      </c>
      <c r="H6149">
        <f t="shared" ca="1" si="1161"/>
        <v>0</v>
      </c>
      <c r="I6149">
        <f t="shared" ca="1" si="1166"/>
        <v>0</v>
      </c>
      <c r="J6149">
        <f t="shared" ca="1" si="1167"/>
        <v>0</v>
      </c>
      <c r="K6149">
        <f t="shared" ca="1" si="1158"/>
        <v>0</v>
      </c>
      <c r="L6149">
        <f t="shared" ca="1" si="1162"/>
        <v>0</v>
      </c>
      <c r="M6149">
        <f t="shared" ca="1" si="1163"/>
        <v>0</v>
      </c>
      <c r="O6149" t="e">
        <f t="shared" ca="1" si="1164"/>
        <v>#N/A</v>
      </c>
      <c r="P6149" t="e">
        <f t="shared" ca="1" si="1165"/>
        <v>#N/A</v>
      </c>
    </row>
    <row r="6150" spans="1:16">
      <c r="A6150" t="str">
        <f t="shared" si="1168"/>
        <v>07</v>
      </c>
      <c r="B6150" t="e">
        <f t="shared" ca="1" si="1169"/>
        <v>#N/A</v>
      </c>
      <c r="C6150" t="str">
        <f t="shared" si="1159"/>
        <v>SMPL-94-DT-GRP</v>
      </c>
      <c r="D6150" t="s">
        <v>6784</v>
      </c>
      <c r="E6150">
        <f t="shared" ca="1" si="1160"/>
        <v>0</v>
      </c>
      <c r="H6150">
        <f t="shared" ca="1" si="1161"/>
        <v>0</v>
      </c>
      <c r="I6150">
        <f t="shared" ca="1" si="1166"/>
        <v>0</v>
      </c>
      <c r="J6150">
        <f t="shared" ca="1" si="1167"/>
        <v>0</v>
      </c>
      <c r="K6150">
        <f t="shared" ca="1" si="1158"/>
        <v>0</v>
      </c>
      <c r="L6150">
        <f t="shared" ca="1" si="1162"/>
        <v>0</v>
      </c>
      <c r="M6150">
        <f t="shared" ca="1" si="1163"/>
        <v>0</v>
      </c>
      <c r="O6150" t="e">
        <f t="shared" ca="1" si="1164"/>
        <v>#N/A</v>
      </c>
      <c r="P6150" t="e">
        <f t="shared" ca="1" si="1165"/>
        <v>#N/A</v>
      </c>
    </row>
    <row r="6151" spans="1:16">
      <c r="A6151" t="str">
        <f t="shared" si="1168"/>
        <v>08</v>
      </c>
      <c r="B6151" t="e">
        <f t="shared" ca="1" si="1169"/>
        <v>#N/A</v>
      </c>
      <c r="C6151" t="str">
        <f t="shared" si="1159"/>
        <v>SMPL-94-DT-GRP</v>
      </c>
      <c r="D6151" t="s">
        <v>6785</v>
      </c>
      <c r="E6151">
        <f t="shared" ca="1" si="1160"/>
        <v>0</v>
      </c>
      <c r="H6151">
        <f t="shared" ca="1" si="1161"/>
        <v>0</v>
      </c>
      <c r="I6151">
        <f t="shared" ca="1" si="1166"/>
        <v>0</v>
      </c>
      <c r="J6151">
        <f t="shared" ca="1" si="1167"/>
        <v>0</v>
      </c>
      <c r="K6151">
        <f t="shared" ca="1" si="1158"/>
        <v>0</v>
      </c>
      <c r="L6151">
        <f t="shared" ca="1" si="1162"/>
        <v>0</v>
      </c>
      <c r="M6151">
        <f t="shared" ca="1" si="1163"/>
        <v>0</v>
      </c>
      <c r="O6151" t="e">
        <f t="shared" ca="1" si="1164"/>
        <v>#N/A</v>
      </c>
      <c r="P6151" t="e">
        <f t="shared" ca="1" si="1165"/>
        <v>#N/A</v>
      </c>
    </row>
    <row r="6152" spans="1:16">
      <c r="A6152" t="str">
        <f t="shared" si="1168"/>
        <v>09</v>
      </c>
      <c r="B6152" t="e">
        <f t="shared" ca="1" si="1169"/>
        <v>#N/A</v>
      </c>
      <c r="C6152" t="str">
        <f t="shared" si="1159"/>
        <v>SMPL-94-DT-GRP</v>
      </c>
      <c r="D6152" t="s">
        <v>6786</v>
      </c>
      <c r="E6152">
        <f t="shared" ca="1" si="1160"/>
        <v>0</v>
      </c>
      <c r="H6152">
        <f t="shared" ca="1" si="1161"/>
        <v>0</v>
      </c>
      <c r="I6152">
        <f t="shared" ca="1" si="1166"/>
        <v>0</v>
      </c>
      <c r="J6152">
        <f t="shared" ca="1" si="1167"/>
        <v>0</v>
      </c>
      <c r="K6152">
        <f t="shared" ca="1" si="1158"/>
        <v>0</v>
      </c>
      <c r="L6152">
        <f t="shared" ca="1" si="1162"/>
        <v>0</v>
      </c>
      <c r="M6152">
        <f t="shared" ca="1" si="1163"/>
        <v>0</v>
      </c>
      <c r="O6152" t="e">
        <f t="shared" ca="1" si="1164"/>
        <v>#N/A</v>
      </c>
      <c r="P6152" t="e">
        <f t="shared" ca="1" si="1165"/>
        <v>#N/A</v>
      </c>
    </row>
    <row r="6153" spans="1:16">
      <c r="A6153" t="str">
        <f t="shared" si="1168"/>
        <v>10</v>
      </c>
      <c r="B6153" t="e">
        <f t="shared" ca="1" si="1169"/>
        <v>#N/A</v>
      </c>
      <c r="C6153" t="str">
        <f t="shared" si="1159"/>
        <v>SMPL-94-DT-GRP</v>
      </c>
      <c r="D6153" t="s">
        <v>6787</v>
      </c>
      <c r="E6153">
        <f t="shared" ca="1" si="1160"/>
        <v>0</v>
      </c>
      <c r="H6153">
        <f t="shared" ca="1" si="1161"/>
        <v>0</v>
      </c>
      <c r="I6153">
        <f t="shared" ca="1" si="1166"/>
        <v>0</v>
      </c>
      <c r="J6153">
        <f t="shared" ca="1" si="1167"/>
        <v>0</v>
      </c>
      <c r="K6153">
        <f t="shared" ca="1" si="1158"/>
        <v>0</v>
      </c>
      <c r="L6153">
        <f t="shared" ca="1" si="1162"/>
        <v>0</v>
      </c>
      <c r="M6153">
        <f t="shared" ca="1" si="1163"/>
        <v>0</v>
      </c>
      <c r="O6153" t="e">
        <f t="shared" ca="1" si="1164"/>
        <v>#N/A</v>
      </c>
      <c r="P6153" t="e">
        <f t="shared" ca="1" si="1165"/>
        <v>#N/A</v>
      </c>
    </row>
    <row r="6154" spans="1:16">
      <c r="A6154" t="str">
        <f t="shared" si="1168"/>
        <v>11</v>
      </c>
      <c r="B6154" t="e">
        <f t="shared" ca="1" si="1169"/>
        <v>#N/A</v>
      </c>
      <c r="C6154" t="str">
        <f t="shared" si="1159"/>
        <v>SMPL-94-DT-GRP</v>
      </c>
      <c r="D6154" t="s">
        <v>6788</v>
      </c>
      <c r="E6154">
        <f t="shared" ca="1" si="1160"/>
        <v>0</v>
      </c>
      <c r="H6154">
        <f t="shared" ca="1" si="1161"/>
        <v>0</v>
      </c>
      <c r="I6154">
        <f t="shared" ca="1" si="1166"/>
        <v>0</v>
      </c>
      <c r="J6154">
        <f t="shared" ca="1" si="1167"/>
        <v>0</v>
      </c>
      <c r="K6154">
        <f t="shared" ref="K6154:K6217" ca="1" si="1170">IF(IFERROR(VLOOKUP($C6154,INDIRECT($G$9&amp;"d:d"),1,FALSE),0)&lt;&gt;0,K$13,0)</f>
        <v>0</v>
      </c>
      <c r="L6154">
        <f t="shared" ca="1" si="1162"/>
        <v>0</v>
      </c>
      <c r="M6154">
        <f t="shared" ca="1" si="1163"/>
        <v>0</v>
      </c>
      <c r="O6154" t="e">
        <f t="shared" ca="1" si="1164"/>
        <v>#N/A</v>
      </c>
      <c r="P6154" t="e">
        <f t="shared" ca="1" si="1165"/>
        <v>#N/A</v>
      </c>
    </row>
    <row r="6155" spans="1:16">
      <c r="A6155" t="str">
        <f t="shared" si="1168"/>
        <v>12</v>
      </c>
      <c r="B6155" t="e">
        <f t="shared" ca="1" si="1169"/>
        <v>#N/A</v>
      </c>
      <c r="C6155" t="str">
        <f t="shared" si="1159"/>
        <v>SMPL-94-DT-GRP</v>
      </c>
      <c r="D6155" t="s">
        <v>6789</v>
      </c>
      <c r="E6155">
        <f t="shared" ca="1" si="1160"/>
        <v>0</v>
      </c>
      <c r="H6155">
        <f t="shared" ca="1" si="1161"/>
        <v>0</v>
      </c>
      <c r="I6155">
        <f t="shared" ca="1" si="1166"/>
        <v>0</v>
      </c>
      <c r="J6155">
        <f t="shared" ca="1" si="1167"/>
        <v>0</v>
      </c>
      <c r="K6155">
        <f t="shared" ca="1" si="1170"/>
        <v>0</v>
      </c>
      <c r="L6155">
        <f t="shared" ca="1" si="1162"/>
        <v>0</v>
      </c>
      <c r="M6155">
        <f t="shared" ca="1" si="1163"/>
        <v>0</v>
      </c>
      <c r="O6155" t="e">
        <f t="shared" ca="1" si="1164"/>
        <v>#N/A</v>
      </c>
      <c r="P6155" t="e">
        <f t="shared" ca="1" si="1165"/>
        <v>#N/A</v>
      </c>
    </row>
    <row r="6156" spans="1:16">
      <c r="A6156" t="str">
        <f t="shared" si="1168"/>
        <v>13</v>
      </c>
      <c r="B6156" t="e">
        <f t="shared" ca="1" si="1169"/>
        <v>#N/A</v>
      </c>
      <c r="C6156" t="str">
        <f t="shared" si="1159"/>
        <v>SMPL-94-DT-GRP</v>
      </c>
      <c r="D6156" t="s">
        <v>6790</v>
      </c>
      <c r="E6156">
        <f t="shared" ca="1" si="1160"/>
        <v>0</v>
      </c>
      <c r="H6156">
        <f t="shared" ca="1" si="1161"/>
        <v>0</v>
      </c>
      <c r="I6156">
        <f t="shared" ca="1" si="1166"/>
        <v>0</v>
      </c>
      <c r="J6156">
        <f t="shared" ca="1" si="1167"/>
        <v>0</v>
      </c>
      <c r="K6156">
        <f t="shared" ca="1" si="1170"/>
        <v>0</v>
      </c>
      <c r="L6156">
        <f t="shared" ca="1" si="1162"/>
        <v>0</v>
      </c>
      <c r="M6156">
        <f t="shared" ca="1" si="1163"/>
        <v>0</v>
      </c>
      <c r="O6156" t="e">
        <f t="shared" ca="1" si="1164"/>
        <v>#N/A</v>
      </c>
      <c r="P6156" t="e">
        <f t="shared" ca="1" si="1165"/>
        <v>#N/A</v>
      </c>
    </row>
    <row r="6157" spans="1:16">
      <c r="A6157" t="str">
        <f t="shared" si="1168"/>
        <v>15</v>
      </c>
      <c r="B6157" t="e">
        <f t="shared" ca="1" si="1169"/>
        <v>#N/A</v>
      </c>
      <c r="C6157" t="str">
        <f t="shared" si="1159"/>
        <v>SMPL-94-DT-GRP</v>
      </c>
      <c r="D6157" t="s">
        <v>6791</v>
      </c>
      <c r="E6157">
        <f t="shared" ca="1" si="1160"/>
        <v>0</v>
      </c>
      <c r="H6157">
        <f t="shared" ca="1" si="1161"/>
        <v>0</v>
      </c>
      <c r="I6157">
        <f t="shared" ca="1" si="1166"/>
        <v>0</v>
      </c>
      <c r="J6157">
        <f t="shared" ca="1" si="1167"/>
        <v>0</v>
      </c>
      <c r="K6157">
        <f t="shared" ca="1" si="1170"/>
        <v>0</v>
      </c>
      <c r="L6157">
        <f t="shared" ca="1" si="1162"/>
        <v>0</v>
      </c>
      <c r="M6157">
        <f t="shared" ca="1" si="1163"/>
        <v>0</v>
      </c>
      <c r="O6157" t="e">
        <f t="shared" ca="1" si="1164"/>
        <v>#N/A</v>
      </c>
      <c r="P6157" t="e">
        <f t="shared" ca="1" si="1165"/>
        <v>#N/A</v>
      </c>
    </row>
    <row r="6158" spans="1:16">
      <c r="A6158" t="str">
        <f t="shared" si="1168"/>
        <v>19</v>
      </c>
      <c r="B6158" t="e">
        <f t="shared" ca="1" si="1169"/>
        <v>#N/A</v>
      </c>
      <c r="C6158" t="str">
        <f t="shared" si="1159"/>
        <v>SMPL-94-DT-GRP</v>
      </c>
      <c r="D6158" t="s">
        <v>7509</v>
      </c>
      <c r="E6158">
        <f t="shared" ca="1" si="1160"/>
        <v>0</v>
      </c>
      <c r="H6158">
        <f t="shared" ca="1" si="1161"/>
        <v>0</v>
      </c>
      <c r="I6158">
        <f t="shared" ca="1" si="1166"/>
        <v>0</v>
      </c>
      <c r="J6158">
        <f t="shared" ca="1" si="1167"/>
        <v>0</v>
      </c>
      <c r="K6158">
        <f t="shared" ca="1" si="1170"/>
        <v>0</v>
      </c>
      <c r="L6158">
        <f t="shared" ca="1" si="1162"/>
        <v>0</v>
      </c>
      <c r="M6158">
        <f t="shared" ca="1" si="1163"/>
        <v>0</v>
      </c>
      <c r="O6158" t="e">
        <f t="shared" ca="1" si="1164"/>
        <v>#N/A</v>
      </c>
      <c r="P6158" t="e">
        <f t="shared" ca="1" si="1165"/>
        <v>#N/A</v>
      </c>
    </row>
    <row r="6159" spans="1:16">
      <c r="A6159" t="str">
        <f t="shared" si="1168"/>
        <v>34</v>
      </c>
      <c r="B6159" t="e">
        <f t="shared" ca="1" si="1169"/>
        <v>#N/A</v>
      </c>
      <c r="C6159" t="str">
        <f t="shared" ref="C6159:C6161" si="1171">IF(RIGHT(LEFT(D6159,LEN(D6159)-3),1)="-",LEFT(D6159,LEN(D6159)-4),LEFT(D6159,LEN(D6159)-3))</f>
        <v>SMPL-94-DT-GRP</v>
      </c>
      <c r="D6159" t="s">
        <v>7510</v>
      </c>
      <c r="E6159">
        <f t="shared" ref="E6159:E6161" ca="1" si="1172">IFERROR(VLOOKUP(C6159,INDIRECT($H6159&amp;$O6159),MATCH($A6159,INDIRECT($H6159&amp;$P6159),0),FALSE),0)</f>
        <v>0</v>
      </c>
      <c r="H6159">
        <f t="shared" ref="H6159:H6222" ca="1" si="1173">IF(I6159&lt;&gt;0,I6159,IF(J6159&lt;&gt;0,J6159,IF(K6159&lt;&gt;0,K6159,IF(L6159&lt;&gt;0,L6159,IF(M6159&lt;&gt;0,M6159,N6159)))))</f>
        <v>0</v>
      </c>
      <c r="I6159">
        <f t="shared" ca="1" si="1166"/>
        <v>0</v>
      </c>
      <c r="J6159">
        <f t="shared" ca="1" si="1167"/>
        <v>0</v>
      </c>
      <c r="K6159">
        <f t="shared" ca="1" si="1170"/>
        <v>0</v>
      </c>
      <c r="L6159">
        <f t="shared" ref="L6159:L6222" ca="1" si="1174">IF(IFERROR(VLOOKUP($C6159,INDIRECT($G$10&amp;"d:d"),1,FALSE),0)&lt;&gt;0,L$13,0)</f>
        <v>0</v>
      </c>
      <c r="M6159">
        <f t="shared" ref="M6159:M6222" ca="1" si="1175">IF(IFERROR(VLOOKUP($C6159,INDIRECT($G$11&amp;"d:d"),1,FALSE),0)&lt;&gt;0,M$13,0)</f>
        <v>0</v>
      </c>
      <c r="O6159" t="e">
        <f t="shared" ref="O6159:O6222" ca="1" si="1176">VLOOKUP($H6159,$G$7:$I$11,2,FALSE)</f>
        <v>#N/A</v>
      </c>
      <c r="P6159" t="e">
        <f t="shared" ref="P6159:P6222" ca="1" si="1177">VLOOKUP($H6159,$G$7:$I$11,3,FALSE)</f>
        <v>#N/A</v>
      </c>
    </row>
    <row r="6160" spans="1:16">
      <c r="A6160" t="str">
        <f t="shared" si="1168"/>
        <v>35</v>
      </c>
      <c r="B6160" t="e">
        <f t="shared" ca="1" si="1169"/>
        <v>#N/A</v>
      </c>
      <c r="C6160" t="str">
        <f t="shared" si="1171"/>
        <v>SMPL-94-DT-GRP</v>
      </c>
      <c r="D6160" t="s">
        <v>7511</v>
      </c>
      <c r="E6160">
        <f t="shared" ca="1" si="1172"/>
        <v>0</v>
      </c>
      <c r="H6160">
        <f t="shared" ca="1" si="1173"/>
        <v>0</v>
      </c>
      <c r="I6160">
        <f t="shared" ca="1" si="1166"/>
        <v>0</v>
      </c>
      <c r="J6160">
        <f t="shared" ca="1" si="1167"/>
        <v>0</v>
      </c>
      <c r="K6160">
        <f t="shared" ca="1" si="1170"/>
        <v>0</v>
      </c>
      <c r="L6160">
        <f t="shared" ca="1" si="1174"/>
        <v>0</v>
      </c>
      <c r="M6160">
        <f t="shared" ca="1" si="1175"/>
        <v>0</v>
      </c>
      <c r="O6160" t="e">
        <f t="shared" ca="1" si="1176"/>
        <v>#N/A</v>
      </c>
      <c r="P6160" t="e">
        <f t="shared" ca="1" si="1177"/>
        <v>#N/A</v>
      </c>
    </row>
    <row r="6161" spans="1:16">
      <c r="A6161" t="str">
        <f t="shared" si="1168"/>
        <v>36</v>
      </c>
      <c r="B6161" t="e">
        <f t="shared" ca="1" si="1169"/>
        <v>#N/A</v>
      </c>
      <c r="C6161" t="str">
        <f t="shared" si="1171"/>
        <v>SMPL-94-DT-GRP</v>
      </c>
      <c r="D6161" t="s">
        <v>7512</v>
      </c>
      <c r="E6161">
        <f t="shared" ca="1" si="1172"/>
        <v>0</v>
      </c>
      <c r="H6161">
        <f t="shared" ca="1" si="1173"/>
        <v>0</v>
      </c>
      <c r="I6161">
        <f t="shared" ca="1" si="1166"/>
        <v>0</v>
      </c>
      <c r="J6161">
        <f t="shared" ca="1" si="1167"/>
        <v>0</v>
      </c>
      <c r="K6161">
        <f t="shared" ca="1" si="1170"/>
        <v>0</v>
      </c>
      <c r="L6161">
        <f t="shared" ca="1" si="1174"/>
        <v>0</v>
      </c>
      <c r="M6161">
        <f t="shared" ca="1" si="1175"/>
        <v>0</v>
      </c>
      <c r="O6161" t="e">
        <f t="shared" ca="1" si="1176"/>
        <v>#N/A</v>
      </c>
      <c r="P6161" t="e">
        <f t="shared" ca="1" si="1177"/>
        <v>#N/A</v>
      </c>
    </row>
    <row r="6162" spans="1:16">
      <c r="H6162">
        <f t="shared" ca="1" si="1173"/>
        <v>0</v>
      </c>
      <c r="I6162">
        <f t="shared" ca="1" si="1166"/>
        <v>0</v>
      </c>
      <c r="J6162">
        <f t="shared" ca="1" si="1167"/>
        <v>0</v>
      </c>
      <c r="K6162">
        <f t="shared" ca="1" si="1170"/>
        <v>0</v>
      </c>
      <c r="L6162">
        <f t="shared" ca="1" si="1174"/>
        <v>0</v>
      </c>
      <c r="M6162">
        <f t="shared" ca="1" si="1175"/>
        <v>0</v>
      </c>
      <c r="O6162" t="e">
        <f t="shared" ca="1" si="1176"/>
        <v>#N/A</v>
      </c>
      <c r="P6162" t="e">
        <f t="shared" ca="1" si="1177"/>
        <v>#N/A</v>
      </c>
    </row>
    <row r="6163" spans="1:16">
      <c r="H6163">
        <f t="shared" ca="1" si="1173"/>
        <v>0</v>
      </c>
      <c r="I6163">
        <f t="shared" ca="1" si="1166"/>
        <v>0</v>
      </c>
      <c r="J6163">
        <f t="shared" ca="1" si="1167"/>
        <v>0</v>
      </c>
      <c r="K6163">
        <f t="shared" ca="1" si="1170"/>
        <v>0</v>
      </c>
      <c r="L6163">
        <f t="shared" ca="1" si="1174"/>
        <v>0</v>
      </c>
      <c r="M6163">
        <f t="shared" ca="1" si="1175"/>
        <v>0</v>
      </c>
      <c r="O6163" t="e">
        <f t="shared" ca="1" si="1176"/>
        <v>#N/A</v>
      </c>
      <c r="P6163" t="e">
        <f t="shared" ca="1" si="1177"/>
        <v>#N/A</v>
      </c>
    </row>
    <row r="6164" spans="1:16">
      <c r="H6164">
        <f t="shared" ca="1" si="1173"/>
        <v>0</v>
      </c>
      <c r="I6164">
        <f t="shared" ca="1" si="1166"/>
        <v>0</v>
      </c>
      <c r="J6164">
        <f t="shared" ca="1" si="1167"/>
        <v>0</v>
      </c>
      <c r="K6164">
        <f t="shared" ca="1" si="1170"/>
        <v>0</v>
      </c>
      <c r="L6164">
        <f t="shared" ca="1" si="1174"/>
        <v>0</v>
      </c>
      <c r="M6164">
        <f t="shared" ca="1" si="1175"/>
        <v>0</v>
      </c>
      <c r="O6164" t="e">
        <f t="shared" ca="1" si="1176"/>
        <v>#N/A</v>
      </c>
      <c r="P6164" t="e">
        <f t="shared" ca="1" si="1177"/>
        <v>#N/A</v>
      </c>
    </row>
    <row r="6165" spans="1:16">
      <c r="H6165">
        <f t="shared" ca="1" si="1173"/>
        <v>0</v>
      </c>
      <c r="I6165">
        <f t="shared" ca="1" si="1166"/>
        <v>0</v>
      </c>
      <c r="J6165">
        <f t="shared" ca="1" si="1167"/>
        <v>0</v>
      </c>
      <c r="K6165">
        <f t="shared" ca="1" si="1170"/>
        <v>0</v>
      </c>
      <c r="L6165">
        <f t="shared" ca="1" si="1174"/>
        <v>0</v>
      </c>
      <c r="M6165">
        <f t="shared" ca="1" si="1175"/>
        <v>0</v>
      </c>
      <c r="O6165" t="e">
        <f t="shared" ca="1" si="1176"/>
        <v>#N/A</v>
      </c>
      <c r="P6165" t="e">
        <f t="shared" ca="1" si="1177"/>
        <v>#N/A</v>
      </c>
    </row>
    <row r="6166" spans="1:16">
      <c r="H6166">
        <f t="shared" ca="1" si="1173"/>
        <v>0</v>
      </c>
      <c r="I6166">
        <f t="shared" ca="1" si="1166"/>
        <v>0</v>
      </c>
      <c r="J6166">
        <f t="shared" ca="1" si="1167"/>
        <v>0</v>
      </c>
      <c r="K6166">
        <f t="shared" ca="1" si="1170"/>
        <v>0</v>
      </c>
      <c r="L6166">
        <f t="shared" ca="1" si="1174"/>
        <v>0</v>
      </c>
      <c r="M6166">
        <f t="shared" ca="1" si="1175"/>
        <v>0</v>
      </c>
      <c r="O6166" t="e">
        <f t="shared" ca="1" si="1176"/>
        <v>#N/A</v>
      </c>
      <c r="P6166" t="e">
        <f t="shared" ca="1" si="1177"/>
        <v>#N/A</v>
      </c>
    </row>
    <row r="6167" spans="1:16">
      <c r="H6167">
        <f t="shared" ca="1" si="1173"/>
        <v>0</v>
      </c>
      <c r="I6167">
        <f t="shared" ca="1" si="1166"/>
        <v>0</v>
      </c>
      <c r="J6167">
        <f t="shared" ca="1" si="1167"/>
        <v>0</v>
      </c>
      <c r="K6167">
        <f t="shared" ca="1" si="1170"/>
        <v>0</v>
      </c>
      <c r="L6167">
        <f t="shared" ca="1" si="1174"/>
        <v>0</v>
      </c>
      <c r="M6167">
        <f t="shared" ca="1" si="1175"/>
        <v>0</v>
      </c>
      <c r="O6167" t="e">
        <f t="shared" ca="1" si="1176"/>
        <v>#N/A</v>
      </c>
      <c r="P6167" t="e">
        <f t="shared" ca="1" si="1177"/>
        <v>#N/A</v>
      </c>
    </row>
    <row r="6168" spans="1:16">
      <c r="H6168">
        <f t="shared" ca="1" si="1173"/>
        <v>0</v>
      </c>
      <c r="I6168">
        <f t="shared" ca="1" si="1166"/>
        <v>0</v>
      </c>
      <c r="J6168">
        <f t="shared" ca="1" si="1167"/>
        <v>0</v>
      </c>
      <c r="K6168">
        <f t="shared" ca="1" si="1170"/>
        <v>0</v>
      </c>
      <c r="L6168">
        <f t="shared" ca="1" si="1174"/>
        <v>0</v>
      </c>
      <c r="M6168">
        <f t="shared" ca="1" si="1175"/>
        <v>0</v>
      </c>
      <c r="O6168" t="e">
        <f t="shared" ca="1" si="1176"/>
        <v>#N/A</v>
      </c>
      <c r="P6168" t="e">
        <f t="shared" ca="1" si="1177"/>
        <v>#N/A</v>
      </c>
    </row>
    <row r="6169" spans="1:16">
      <c r="H6169">
        <f t="shared" ca="1" si="1173"/>
        <v>0</v>
      </c>
      <c r="I6169">
        <f t="shared" ca="1" si="1166"/>
        <v>0</v>
      </c>
      <c r="J6169">
        <f t="shared" ca="1" si="1167"/>
        <v>0</v>
      </c>
      <c r="K6169">
        <f t="shared" ca="1" si="1170"/>
        <v>0</v>
      </c>
      <c r="L6169">
        <f t="shared" ca="1" si="1174"/>
        <v>0</v>
      </c>
      <c r="M6169">
        <f t="shared" ca="1" si="1175"/>
        <v>0</v>
      </c>
      <c r="O6169" t="e">
        <f t="shared" ca="1" si="1176"/>
        <v>#N/A</v>
      </c>
      <c r="P6169" t="e">
        <f t="shared" ca="1" si="1177"/>
        <v>#N/A</v>
      </c>
    </row>
    <row r="6170" spans="1:16">
      <c r="H6170">
        <f t="shared" ca="1" si="1173"/>
        <v>0</v>
      </c>
      <c r="I6170">
        <f t="shared" ca="1" si="1166"/>
        <v>0</v>
      </c>
      <c r="J6170">
        <f t="shared" ca="1" si="1167"/>
        <v>0</v>
      </c>
      <c r="K6170">
        <f t="shared" ca="1" si="1170"/>
        <v>0</v>
      </c>
      <c r="L6170">
        <f t="shared" ca="1" si="1174"/>
        <v>0</v>
      </c>
      <c r="M6170">
        <f t="shared" ca="1" si="1175"/>
        <v>0</v>
      </c>
      <c r="O6170" t="e">
        <f t="shared" ca="1" si="1176"/>
        <v>#N/A</v>
      </c>
      <c r="P6170" t="e">
        <f t="shared" ca="1" si="1177"/>
        <v>#N/A</v>
      </c>
    </row>
    <row r="6171" spans="1:16">
      <c r="H6171">
        <f t="shared" ca="1" si="1173"/>
        <v>0</v>
      </c>
      <c r="I6171">
        <f t="shared" ca="1" si="1166"/>
        <v>0</v>
      </c>
      <c r="J6171">
        <f t="shared" ca="1" si="1167"/>
        <v>0</v>
      </c>
      <c r="K6171">
        <f t="shared" ca="1" si="1170"/>
        <v>0</v>
      </c>
      <c r="L6171">
        <f t="shared" ca="1" si="1174"/>
        <v>0</v>
      </c>
      <c r="M6171">
        <f t="shared" ca="1" si="1175"/>
        <v>0</v>
      </c>
      <c r="O6171" t="e">
        <f t="shared" ca="1" si="1176"/>
        <v>#N/A</v>
      </c>
      <c r="P6171" t="e">
        <f t="shared" ca="1" si="1177"/>
        <v>#N/A</v>
      </c>
    </row>
    <row r="6172" spans="1:16">
      <c r="H6172">
        <f t="shared" ca="1" si="1173"/>
        <v>0</v>
      </c>
      <c r="I6172">
        <f t="shared" ca="1" si="1166"/>
        <v>0</v>
      </c>
      <c r="J6172">
        <f t="shared" ca="1" si="1167"/>
        <v>0</v>
      </c>
      <c r="K6172">
        <f t="shared" ca="1" si="1170"/>
        <v>0</v>
      </c>
      <c r="L6172">
        <f t="shared" ca="1" si="1174"/>
        <v>0</v>
      </c>
      <c r="M6172">
        <f t="shared" ca="1" si="1175"/>
        <v>0</v>
      </c>
      <c r="O6172" t="e">
        <f t="shared" ca="1" si="1176"/>
        <v>#N/A</v>
      </c>
      <c r="P6172" t="e">
        <f t="shared" ca="1" si="1177"/>
        <v>#N/A</v>
      </c>
    </row>
    <row r="6173" spans="1:16">
      <c r="H6173">
        <f t="shared" ca="1" si="1173"/>
        <v>0</v>
      </c>
      <c r="I6173">
        <f t="shared" ca="1" si="1166"/>
        <v>0</v>
      </c>
      <c r="J6173">
        <f t="shared" ca="1" si="1167"/>
        <v>0</v>
      </c>
      <c r="K6173">
        <f t="shared" ca="1" si="1170"/>
        <v>0</v>
      </c>
      <c r="L6173">
        <f t="shared" ca="1" si="1174"/>
        <v>0</v>
      </c>
      <c r="M6173">
        <f t="shared" ca="1" si="1175"/>
        <v>0</v>
      </c>
      <c r="O6173" t="e">
        <f t="shared" ca="1" si="1176"/>
        <v>#N/A</v>
      </c>
      <c r="P6173" t="e">
        <f t="shared" ca="1" si="1177"/>
        <v>#N/A</v>
      </c>
    </row>
    <row r="6174" spans="1:16">
      <c r="H6174">
        <f t="shared" ca="1" si="1173"/>
        <v>0</v>
      </c>
      <c r="I6174">
        <f t="shared" ca="1" si="1166"/>
        <v>0</v>
      </c>
      <c r="J6174">
        <f t="shared" ca="1" si="1167"/>
        <v>0</v>
      </c>
      <c r="K6174">
        <f t="shared" ca="1" si="1170"/>
        <v>0</v>
      </c>
      <c r="L6174">
        <f t="shared" ca="1" si="1174"/>
        <v>0</v>
      </c>
      <c r="M6174">
        <f t="shared" ca="1" si="1175"/>
        <v>0</v>
      </c>
      <c r="O6174" t="e">
        <f t="shared" ca="1" si="1176"/>
        <v>#N/A</v>
      </c>
      <c r="P6174" t="e">
        <f t="shared" ca="1" si="1177"/>
        <v>#N/A</v>
      </c>
    </row>
    <row r="6175" spans="1:16">
      <c r="H6175">
        <f t="shared" ca="1" si="1173"/>
        <v>0</v>
      </c>
      <c r="I6175">
        <f t="shared" ca="1" si="1166"/>
        <v>0</v>
      </c>
      <c r="J6175">
        <f t="shared" ca="1" si="1167"/>
        <v>0</v>
      </c>
      <c r="K6175">
        <f t="shared" ca="1" si="1170"/>
        <v>0</v>
      </c>
      <c r="L6175">
        <f t="shared" ca="1" si="1174"/>
        <v>0</v>
      </c>
      <c r="M6175">
        <f t="shared" ca="1" si="1175"/>
        <v>0</v>
      </c>
      <c r="O6175" t="e">
        <f t="shared" ca="1" si="1176"/>
        <v>#N/A</v>
      </c>
      <c r="P6175" t="e">
        <f t="shared" ca="1" si="1177"/>
        <v>#N/A</v>
      </c>
    </row>
    <row r="6176" spans="1:16">
      <c r="H6176">
        <f t="shared" ca="1" si="1173"/>
        <v>0</v>
      </c>
      <c r="I6176">
        <f t="shared" ca="1" si="1166"/>
        <v>0</v>
      </c>
      <c r="J6176">
        <f t="shared" ca="1" si="1167"/>
        <v>0</v>
      </c>
      <c r="K6176">
        <f t="shared" ca="1" si="1170"/>
        <v>0</v>
      </c>
      <c r="L6176">
        <f t="shared" ca="1" si="1174"/>
        <v>0</v>
      </c>
      <c r="M6176">
        <f t="shared" ca="1" si="1175"/>
        <v>0</v>
      </c>
      <c r="O6176" t="e">
        <f t="shared" ca="1" si="1176"/>
        <v>#N/A</v>
      </c>
      <c r="P6176" t="e">
        <f t="shared" ca="1" si="1177"/>
        <v>#N/A</v>
      </c>
    </row>
    <row r="6177" spans="8:16">
      <c r="H6177">
        <f t="shared" ca="1" si="1173"/>
        <v>0</v>
      </c>
      <c r="I6177">
        <f t="shared" ca="1" si="1166"/>
        <v>0</v>
      </c>
      <c r="J6177">
        <f t="shared" ca="1" si="1167"/>
        <v>0</v>
      </c>
      <c r="K6177">
        <f t="shared" ca="1" si="1170"/>
        <v>0</v>
      </c>
      <c r="L6177">
        <f t="shared" ca="1" si="1174"/>
        <v>0</v>
      </c>
      <c r="M6177">
        <f t="shared" ca="1" si="1175"/>
        <v>0</v>
      </c>
      <c r="O6177" t="e">
        <f t="shared" ca="1" si="1176"/>
        <v>#N/A</v>
      </c>
      <c r="P6177" t="e">
        <f t="shared" ca="1" si="1177"/>
        <v>#N/A</v>
      </c>
    </row>
    <row r="6178" spans="8:16">
      <c r="H6178">
        <f t="shared" ca="1" si="1173"/>
        <v>0</v>
      </c>
      <c r="I6178">
        <f t="shared" ca="1" si="1166"/>
        <v>0</v>
      </c>
      <c r="J6178">
        <f t="shared" ca="1" si="1167"/>
        <v>0</v>
      </c>
      <c r="K6178">
        <f t="shared" ca="1" si="1170"/>
        <v>0</v>
      </c>
      <c r="L6178">
        <f t="shared" ca="1" si="1174"/>
        <v>0</v>
      </c>
      <c r="M6178">
        <f t="shared" ca="1" si="1175"/>
        <v>0</v>
      </c>
      <c r="O6178" t="e">
        <f t="shared" ca="1" si="1176"/>
        <v>#N/A</v>
      </c>
      <c r="P6178" t="e">
        <f t="shared" ca="1" si="1177"/>
        <v>#N/A</v>
      </c>
    </row>
    <row r="6179" spans="8:16">
      <c r="H6179">
        <f t="shared" ca="1" si="1173"/>
        <v>0</v>
      </c>
      <c r="I6179">
        <f t="shared" ca="1" si="1166"/>
        <v>0</v>
      </c>
      <c r="J6179">
        <f t="shared" ca="1" si="1167"/>
        <v>0</v>
      </c>
      <c r="K6179">
        <f t="shared" ca="1" si="1170"/>
        <v>0</v>
      </c>
      <c r="L6179">
        <f t="shared" ca="1" si="1174"/>
        <v>0</v>
      </c>
      <c r="M6179">
        <f t="shared" ca="1" si="1175"/>
        <v>0</v>
      </c>
      <c r="O6179" t="e">
        <f t="shared" ca="1" si="1176"/>
        <v>#N/A</v>
      </c>
      <c r="P6179" t="e">
        <f t="shared" ca="1" si="1177"/>
        <v>#N/A</v>
      </c>
    </row>
    <row r="6180" spans="8:16">
      <c r="H6180">
        <f t="shared" ca="1" si="1173"/>
        <v>0</v>
      </c>
      <c r="I6180">
        <f t="shared" ca="1" si="1166"/>
        <v>0</v>
      </c>
      <c r="J6180">
        <f t="shared" ca="1" si="1167"/>
        <v>0</v>
      </c>
      <c r="K6180">
        <f t="shared" ca="1" si="1170"/>
        <v>0</v>
      </c>
      <c r="L6180">
        <f t="shared" ca="1" si="1174"/>
        <v>0</v>
      </c>
      <c r="M6180">
        <f t="shared" ca="1" si="1175"/>
        <v>0</v>
      </c>
      <c r="O6180" t="e">
        <f t="shared" ca="1" si="1176"/>
        <v>#N/A</v>
      </c>
      <c r="P6180" t="e">
        <f t="shared" ca="1" si="1177"/>
        <v>#N/A</v>
      </c>
    </row>
    <row r="6181" spans="8:16">
      <c r="H6181">
        <f t="shared" ca="1" si="1173"/>
        <v>0</v>
      </c>
      <c r="I6181">
        <f t="shared" ca="1" si="1166"/>
        <v>0</v>
      </c>
      <c r="J6181">
        <f t="shared" ca="1" si="1167"/>
        <v>0</v>
      </c>
      <c r="K6181">
        <f t="shared" ca="1" si="1170"/>
        <v>0</v>
      </c>
      <c r="L6181">
        <f t="shared" ca="1" si="1174"/>
        <v>0</v>
      </c>
      <c r="M6181">
        <f t="shared" ca="1" si="1175"/>
        <v>0</v>
      </c>
      <c r="O6181" t="e">
        <f t="shared" ca="1" si="1176"/>
        <v>#N/A</v>
      </c>
      <c r="P6181" t="e">
        <f t="shared" ca="1" si="1177"/>
        <v>#N/A</v>
      </c>
    </row>
    <row r="6182" spans="8:16">
      <c r="H6182">
        <f t="shared" ca="1" si="1173"/>
        <v>0</v>
      </c>
      <c r="I6182">
        <f t="shared" ca="1" si="1166"/>
        <v>0</v>
      </c>
      <c r="J6182">
        <f t="shared" ca="1" si="1167"/>
        <v>0</v>
      </c>
      <c r="K6182">
        <f t="shared" ca="1" si="1170"/>
        <v>0</v>
      </c>
      <c r="L6182">
        <f t="shared" ca="1" si="1174"/>
        <v>0</v>
      </c>
      <c r="M6182">
        <f t="shared" ca="1" si="1175"/>
        <v>0</v>
      </c>
      <c r="O6182" t="e">
        <f t="shared" ca="1" si="1176"/>
        <v>#N/A</v>
      </c>
      <c r="P6182" t="e">
        <f t="shared" ca="1" si="1177"/>
        <v>#N/A</v>
      </c>
    </row>
    <row r="6183" spans="8:16">
      <c r="H6183">
        <f t="shared" ca="1" si="1173"/>
        <v>0</v>
      </c>
      <c r="I6183">
        <f t="shared" ca="1" si="1166"/>
        <v>0</v>
      </c>
      <c r="J6183">
        <f t="shared" ca="1" si="1167"/>
        <v>0</v>
      </c>
      <c r="K6183">
        <f t="shared" ca="1" si="1170"/>
        <v>0</v>
      </c>
      <c r="L6183">
        <f t="shared" ca="1" si="1174"/>
        <v>0</v>
      </c>
      <c r="M6183">
        <f t="shared" ca="1" si="1175"/>
        <v>0</v>
      </c>
      <c r="O6183" t="e">
        <f t="shared" ca="1" si="1176"/>
        <v>#N/A</v>
      </c>
      <c r="P6183" t="e">
        <f t="shared" ca="1" si="1177"/>
        <v>#N/A</v>
      </c>
    </row>
    <row r="6184" spans="8:16">
      <c r="H6184">
        <f t="shared" ca="1" si="1173"/>
        <v>0</v>
      </c>
      <c r="I6184">
        <f t="shared" ca="1" si="1166"/>
        <v>0</v>
      </c>
      <c r="J6184">
        <f t="shared" ca="1" si="1167"/>
        <v>0</v>
      </c>
      <c r="K6184">
        <f t="shared" ca="1" si="1170"/>
        <v>0</v>
      </c>
      <c r="L6184">
        <f t="shared" ca="1" si="1174"/>
        <v>0</v>
      </c>
      <c r="M6184">
        <f t="shared" ca="1" si="1175"/>
        <v>0</v>
      </c>
      <c r="O6184" t="e">
        <f t="shared" ca="1" si="1176"/>
        <v>#N/A</v>
      </c>
      <c r="P6184" t="e">
        <f t="shared" ca="1" si="1177"/>
        <v>#N/A</v>
      </c>
    </row>
    <row r="6185" spans="8:16">
      <c r="H6185">
        <f t="shared" ca="1" si="1173"/>
        <v>0</v>
      </c>
      <c r="I6185">
        <f t="shared" ca="1" si="1166"/>
        <v>0</v>
      </c>
      <c r="J6185">
        <f t="shared" ca="1" si="1167"/>
        <v>0</v>
      </c>
      <c r="K6185">
        <f t="shared" ca="1" si="1170"/>
        <v>0</v>
      </c>
      <c r="L6185">
        <f t="shared" ca="1" si="1174"/>
        <v>0</v>
      </c>
      <c r="M6185">
        <f t="shared" ca="1" si="1175"/>
        <v>0</v>
      </c>
      <c r="O6185" t="e">
        <f t="shared" ca="1" si="1176"/>
        <v>#N/A</v>
      </c>
      <c r="P6185" t="e">
        <f t="shared" ca="1" si="1177"/>
        <v>#N/A</v>
      </c>
    </row>
    <row r="6186" spans="8:16">
      <c r="H6186">
        <f t="shared" ca="1" si="1173"/>
        <v>0</v>
      </c>
      <c r="I6186">
        <f t="shared" ca="1" si="1166"/>
        <v>0</v>
      </c>
      <c r="J6186">
        <f t="shared" ca="1" si="1167"/>
        <v>0</v>
      </c>
      <c r="K6186">
        <f t="shared" ca="1" si="1170"/>
        <v>0</v>
      </c>
      <c r="L6186">
        <f t="shared" ca="1" si="1174"/>
        <v>0</v>
      </c>
      <c r="M6186">
        <f t="shared" ca="1" si="1175"/>
        <v>0</v>
      </c>
      <c r="O6186" t="e">
        <f t="shared" ca="1" si="1176"/>
        <v>#N/A</v>
      </c>
      <c r="P6186" t="e">
        <f t="shared" ca="1" si="1177"/>
        <v>#N/A</v>
      </c>
    </row>
    <row r="6187" spans="8:16">
      <c r="H6187">
        <f t="shared" ca="1" si="1173"/>
        <v>0</v>
      </c>
      <c r="I6187">
        <f t="shared" ca="1" si="1166"/>
        <v>0</v>
      </c>
      <c r="J6187">
        <f t="shared" ca="1" si="1167"/>
        <v>0</v>
      </c>
      <c r="K6187">
        <f t="shared" ca="1" si="1170"/>
        <v>0</v>
      </c>
      <c r="L6187">
        <f t="shared" ca="1" si="1174"/>
        <v>0</v>
      </c>
      <c r="M6187">
        <f t="shared" ca="1" si="1175"/>
        <v>0</v>
      </c>
      <c r="O6187" t="e">
        <f t="shared" ca="1" si="1176"/>
        <v>#N/A</v>
      </c>
      <c r="P6187" t="e">
        <f t="shared" ca="1" si="1177"/>
        <v>#N/A</v>
      </c>
    </row>
    <row r="6188" spans="8:16">
      <c r="H6188">
        <f t="shared" ca="1" si="1173"/>
        <v>0</v>
      </c>
      <c r="I6188">
        <f t="shared" ca="1" si="1166"/>
        <v>0</v>
      </c>
      <c r="J6188">
        <f t="shared" ca="1" si="1167"/>
        <v>0</v>
      </c>
      <c r="K6188">
        <f t="shared" ca="1" si="1170"/>
        <v>0</v>
      </c>
      <c r="L6188">
        <f t="shared" ca="1" si="1174"/>
        <v>0</v>
      </c>
      <c r="M6188">
        <f t="shared" ca="1" si="1175"/>
        <v>0</v>
      </c>
      <c r="O6188" t="e">
        <f t="shared" ca="1" si="1176"/>
        <v>#N/A</v>
      </c>
      <c r="P6188" t="e">
        <f t="shared" ca="1" si="1177"/>
        <v>#N/A</v>
      </c>
    </row>
    <row r="6189" spans="8:16">
      <c r="H6189">
        <f t="shared" ca="1" si="1173"/>
        <v>0</v>
      </c>
      <c r="I6189">
        <f t="shared" ca="1" si="1166"/>
        <v>0</v>
      </c>
      <c r="J6189">
        <f t="shared" ca="1" si="1167"/>
        <v>0</v>
      </c>
      <c r="K6189">
        <f t="shared" ca="1" si="1170"/>
        <v>0</v>
      </c>
      <c r="L6189">
        <f t="shared" ca="1" si="1174"/>
        <v>0</v>
      </c>
      <c r="M6189">
        <f t="shared" ca="1" si="1175"/>
        <v>0</v>
      </c>
      <c r="O6189" t="e">
        <f t="shared" ca="1" si="1176"/>
        <v>#N/A</v>
      </c>
      <c r="P6189" t="e">
        <f t="shared" ca="1" si="1177"/>
        <v>#N/A</v>
      </c>
    </row>
    <row r="6190" spans="8:16">
      <c r="H6190">
        <f t="shared" ca="1" si="1173"/>
        <v>0</v>
      </c>
      <c r="I6190">
        <f t="shared" ca="1" si="1166"/>
        <v>0</v>
      </c>
      <c r="J6190">
        <f t="shared" ca="1" si="1167"/>
        <v>0</v>
      </c>
      <c r="K6190">
        <f t="shared" ca="1" si="1170"/>
        <v>0</v>
      </c>
      <c r="L6190">
        <f t="shared" ca="1" si="1174"/>
        <v>0</v>
      </c>
      <c r="M6190">
        <f t="shared" ca="1" si="1175"/>
        <v>0</v>
      </c>
      <c r="O6190" t="e">
        <f t="shared" ca="1" si="1176"/>
        <v>#N/A</v>
      </c>
      <c r="P6190" t="e">
        <f t="shared" ca="1" si="1177"/>
        <v>#N/A</v>
      </c>
    </row>
    <row r="6191" spans="8:16">
      <c r="H6191">
        <f t="shared" ca="1" si="1173"/>
        <v>0</v>
      </c>
      <c r="I6191">
        <f t="shared" ca="1" si="1166"/>
        <v>0</v>
      </c>
      <c r="J6191">
        <f t="shared" ca="1" si="1167"/>
        <v>0</v>
      </c>
      <c r="K6191">
        <f t="shared" ca="1" si="1170"/>
        <v>0</v>
      </c>
      <c r="L6191">
        <f t="shared" ca="1" si="1174"/>
        <v>0</v>
      </c>
      <c r="M6191">
        <f t="shared" ca="1" si="1175"/>
        <v>0</v>
      </c>
      <c r="O6191" t="e">
        <f t="shared" ca="1" si="1176"/>
        <v>#N/A</v>
      </c>
      <c r="P6191" t="e">
        <f t="shared" ca="1" si="1177"/>
        <v>#N/A</v>
      </c>
    </row>
    <row r="6192" spans="8:16">
      <c r="H6192">
        <f t="shared" ca="1" si="1173"/>
        <v>0</v>
      </c>
      <c r="I6192">
        <f t="shared" ref="I6192:I6255" ca="1" si="1178">IF(IFERROR(VLOOKUP(C6192,INDIRECT($G$7&amp;"D:D"),1,FALSE),0)&lt;&gt;0,I$13,0)</f>
        <v>0</v>
      </c>
      <c r="J6192">
        <f t="shared" ref="J6192:J6255" ca="1" si="1179">IF(IFERROR(VLOOKUP(C6192,INDIRECT($G$8&amp;"D:D"),1,FALSE),0)&lt;&gt;0,J$13,0)</f>
        <v>0</v>
      </c>
      <c r="K6192">
        <f t="shared" ca="1" si="1170"/>
        <v>0</v>
      </c>
      <c r="L6192">
        <f t="shared" ca="1" si="1174"/>
        <v>0</v>
      </c>
      <c r="M6192">
        <f t="shared" ca="1" si="1175"/>
        <v>0</v>
      </c>
      <c r="O6192" t="e">
        <f t="shared" ca="1" si="1176"/>
        <v>#N/A</v>
      </c>
      <c r="P6192" t="e">
        <f t="shared" ca="1" si="1177"/>
        <v>#N/A</v>
      </c>
    </row>
    <row r="6193" spans="8:16">
      <c r="H6193">
        <f t="shared" ca="1" si="1173"/>
        <v>0</v>
      </c>
      <c r="I6193">
        <f t="shared" ca="1" si="1178"/>
        <v>0</v>
      </c>
      <c r="J6193">
        <f t="shared" ca="1" si="1179"/>
        <v>0</v>
      </c>
      <c r="K6193">
        <f t="shared" ca="1" si="1170"/>
        <v>0</v>
      </c>
      <c r="L6193">
        <f t="shared" ca="1" si="1174"/>
        <v>0</v>
      </c>
      <c r="M6193">
        <f t="shared" ca="1" si="1175"/>
        <v>0</v>
      </c>
      <c r="O6193" t="e">
        <f t="shared" ca="1" si="1176"/>
        <v>#N/A</v>
      </c>
      <c r="P6193" t="e">
        <f t="shared" ca="1" si="1177"/>
        <v>#N/A</v>
      </c>
    </row>
    <row r="6194" spans="8:16">
      <c r="H6194">
        <f t="shared" ca="1" si="1173"/>
        <v>0</v>
      </c>
      <c r="I6194">
        <f t="shared" ca="1" si="1178"/>
        <v>0</v>
      </c>
      <c r="J6194">
        <f t="shared" ca="1" si="1179"/>
        <v>0</v>
      </c>
      <c r="K6194">
        <f t="shared" ca="1" si="1170"/>
        <v>0</v>
      </c>
      <c r="L6194">
        <f t="shared" ca="1" si="1174"/>
        <v>0</v>
      </c>
      <c r="M6194">
        <f t="shared" ca="1" si="1175"/>
        <v>0</v>
      </c>
      <c r="O6194" t="e">
        <f t="shared" ca="1" si="1176"/>
        <v>#N/A</v>
      </c>
      <c r="P6194" t="e">
        <f t="shared" ca="1" si="1177"/>
        <v>#N/A</v>
      </c>
    </row>
    <row r="6195" spans="8:16">
      <c r="H6195">
        <f t="shared" ca="1" si="1173"/>
        <v>0</v>
      </c>
      <c r="I6195">
        <f t="shared" ca="1" si="1178"/>
        <v>0</v>
      </c>
      <c r="J6195">
        <f t="shared" ca="1" si="1179"/>
        <v>0</v>
      </c>
      <c r="K6195">
        <f t="shared" ca="1" si="1170"/>
        <v>0</v>
      </c>
      <c r="L6195">
        <f t="shared" ca="1" si="1174"/>
        <v>0</v>
      </c>
      <c r="M6195">
        <f t="shared" ca="1" si="1175"/>
        <v>0</v>
      </c>
      <c r="O6195" t="e">
        <f t="shared" ca="1" si="1176"/>
        <v>#N/A</v>
      </c>
      <c r="P6195" t="e">
        <f t="shared" ca="1" si="1177"/>
        <v>#N/A</v>
      </c>
    </row>
    <row r="6196" spans="8:16">
      <c r="H6196">
        <f t="shared" ca="1" si="1173"/>
        <v>0</v>
      </c>
      <c r="I6196">
        <f t="shared" ca="1" si="1178"/>
        <v>0</v>
      </c>
      <c r="J6196">
        <f t="shared" ca="1" si="1179"/>
        <v>0</v>
      </c>
      <c r="K6196">
        <f t="shared" ca="1" si="1170"/>
        <v>0</v>
      </c>
      <c r="L6196">
        <f t="shared" ca="1" si="1174"/>
        <v>0</v>
      </c>
      <c r="M6196">
        <f t="shared" ca="1" si="1175"/>
        <v>0</v>
      </c>
      <c r="O6196" t="e">
        <f t="shared" ca="1" si="1176"/>
        <v>#N/A</v>
      </c>
      <c r="P6196" t="e">
        <f t="shared" ca="1" si="1177"/>
        <v>#N/A</v>
      </c>
    </row>
    <row r="6197" spans="8:16">
      <c r="H6197">
        <f t="shared" ca="1" si="1173"/>
        <v>0</v>
      </c>
      <c r="I6197">
        <f t="shared" ca="1" si="1178"/>
        <v>0</v>
      </c>
      <c r="J6197">
        <f t="shared" ca="1" si="1179"/>
        <v>0</v>
      </c>
      <c r="K6197">
        <f t="shared" ca="1" si="1170"/>
        <v>0</v>
      </c>
      <c r="L6197">
        <f t="shared" ca="1" si="1174"/>
        <v>0</v>
      </c>
      <c r="M6197">
        <f t="shared" ca="1" si="1175"/>
        <v>0</v>
      </c>
      <c r="O6197" t="e">
        <f t="shared" ca="1" si="1176"/>
        <v>#N/A</v>
      </c>
      <c r="P6197" t="e">
        <f t="shared" ca="1" si="1177"/>
        <v>#N/A</v>
      </c>
    </row>
    <row r="6198" spans="8:16">
      <c r="H6198">
        <f t="shared" ca="1" si="1173"/>
        <v>0</v>
      </c>
      <c r="I6198">
        <f t="shared" ca="1" si="1178"/>
        <v>0</v>
      </c>
      <c r="J6198">
        <f t="shared" ca="1" si="1179"/>
        <v>0</v>
      </c>
      <c r="K6198">
        <f t="shared" ca="1" si="1170"/>
        <v>0</v>
      </c>
      <c r="L6198">
        <f t="shared" ca="1" si="1174"/>
        <v>0</v>
      </c>
      <c r="M6198">
        <f t="shared" ca="1" si="1175"/>
        <v>0</v>
      </c>
      <c r="O6198" t="e">
        <f t="shared" ca="1" si="1176"/>
        <v>#N/A</v>
      </c>
      <c r="P6198" t="e">
        <f t="shared" ca="1" si="1177"/>
        <v>#N/A</v>
      </c>
    </row>
    <row r="6199" spans="8:16">
      <c r="H6199">
        <f t="shared" ca="1" si="1173"/>
        <v>0</v>
      </c>
      <c r="I6199">
        <f t="shared" ca="1" si="1178"/>
        <v>0</v>
      </c>
      <c r="J6199">
        <f t="shared" ca="1" si="1179"/>
        <v>0</v>
      </c>
      <c r="K6199">
        <f t="shared" ca="1" si="1170"/>
        <v>0</v>
      </c>
      <c r="L6199">
        <f t="shared" ca="1" si="1174"/>
        <v>0</v>
      </c>
      <c r="M6199">
        <f t="shared" ca="1" si="1175"/>
        <v>0</v>
      </c>
      <c r="O6199" t="e">
        <f t="shared" ca="1" si="1176"/>
        <v>#N/A</v>
      </c>
      <c r="P6199" t="e">
        <f t="shared" ca="1" si="1177"/>
        <v>#N/A</v>
      </c>
    </row>
    <row r="6200" spans="8:16">
      <c r="H6200">
        <f t="shared" ca="1" si="1173"/>
        <v>0</v>
      </c>
      <c r="I6200">
        <f t="shared" ca="1" si="1178"/>
        <v>0</v>
      </c>
      <c r="J6200">
        <f t="shared" ca="1" si="1179"/>
        <v>0</v>
      </c>
      <c r="K6200">
        <f t="shared" ca="1" si="1170"/>
        <v>0</v>
      </c>
      <c r="L6200">
        <f t="shared" ca="1" si="1174"/>
        <v>0</v>
      </c>
      <c r="M6200">
        <f t="shared" ca="1" si="1175"/>
        <v>0</v>
      </c>
      <c r="O6200" t="e">
        <f t="shared" ca="1" si="1176"/>
        <v>#N/A</v>
      </c>
      <c r="P6200" t="e">
        <f t="shared" ca="1" si="1177"/>
        <v>#N/A</v>
      </c>
    </row>
    <row r="6201" spans="8:16">
      <c r="H6201">
        <f t="shared" ca="1" si="1173"/>
        <v>0</v>
      </c>
      <c r="I6201">
        <f t="shared" ca="1" si="1178"/>
        <v>0</v>
      </c>
      <c r="J6201">
        <f t="shared" ca="1" si="1179"/>
        <v>0</v>
      </c>
      <c r="K6201">
        <f t="shared" ca="1" si="1170"/>
        <v>0</v>
      </c>
      <c r="L6201">
        <f t="shared" ca="1" si="1174"/>
        <v>0</v>
      </c>
      <c r="M6201">
        <f t="shared" ca="1" si="1175"/>
        <v>0</v>
      </c>
      <c r="O6201" t="e">
        <f t="shared" ca="1" si="1176"/>
        <v>#N/A</v>
      </c>
      <c r="P6201" t="e">
        <f t="shared" ca="1" si="1177"/>
        <v>#N/A</v>
      </c>
    </row>
    <row r="6202" spans="8:16">
      <c r="H6202">
        <f t="shared" ca="1" si="1173"/>
        <v>0</v>
      </c>
      <c r="I6202">
        <f t="shared" ca="1" si="1178"/>
        <v>0</v>
      </c>
      <c r="J6202">
        <f t="shared" ca="1" si="1179"/>
        <v>0</v>
      </c>
      <c r="K6202">
        <f t="shared" ca="1" si="1170"/>
        <v>0</v>
      </c>
      <c r="L6202">
        <f t="shared" ca="1" si="1174"/>
        <v>0</v>
      </c>
      <c r="M6202">
        <f t="shared" ca="1" si="1175"/>
        <v>0</v>
      </c>
      <c r="O6202" t="e">
        <f t="shared" ca="1" si="1176"/>
        <v>#N/A</v>
      </c>
      <c r="P6202" t="e">
        <f t="shared" ca="1" si="1177"/>
        <v>#N/A</v>
      </c>
    </row>
    <row r="6203" spans="8:16">
      <c r="H6203">
        <f t="shared" ca="1" si="1173"/>
        <v>0</v>
      </c>
      <c r="I6203">
        <f t="shared" ca="1" si="1178"/>
        <v>0</v>
      </c>
      <c r="J6203">
        <f t="shared" ca="1" si="1179"/>
        <v>0</v>
      </c>
      <c r="K6203">
        <f t="shared" ca="1" si="1170"/>
        <v>0</v>
      </c>
      <c r="L6203">
        <f t="shared" ca="1" si="1174"/>
        <v>0</v>
      </c>
      <c r="M6203">
        <f t="shared" ca="1" si="1175"/>
        <v>0</v>
      </c>
      <c r="O6203" t="e">
        <f t="shared" ca="1" si="1176"/>
        <v>#N/A</v>
      </c>
      <c r="P6203" t="e">
        <f t="shared" ca="1" si="1177"/>
        <v>#N/A</v>
      </c>
    </row>
    <row r="6204" spans="8:16">
      <c r="H6204">
        <f t="shared" ca="1" si="1173"/>
        <v>0</v>
      </c>
      <c r="I6204">
        <f t="shared" ca="1" si="1178"/>
        <v>0</v>
      </c>
      <c r="J6204">
        <f t="shared" ca="1" si="1179"/>
        <v>0</v>
      </c>
      <c r="K6204">
        <f t="shared" ca="1" si="1170"/>
        <v>0</v>
      </c>
      <c r="L6204">
        <f t="shared" ca="1" si="1174"/>
        <v>0</v>
      </c>
      <c r="M6204">
        <f t="shared" ca="1" si="1175"/>
        <v>0</v>
      </c>
      <c r="O6204" t="e">
        <f t="shared" ca="1" si="1176"/>
        <v>#N/A</v>
      </c>
      <c r="P6204" t="e">
        <f t="shared" ca="1" si="1177"/>
        <v>#N/A</v>
      </c>
    </row>
    <row r="6205" spans="8:16">
      <c r="H6205">
        <f t="shared" ca="1" si="1173"/>
        <v>0</v>
      </c>
      <c r="I6205">
        <f t="shared" ca="1" si="1178"/>
        <v>0</v>
      </c>
      <c r="J6205">
        <f t="shared" ca="1" si="1179"/>
        <v>0</v>
      </c>
      <c r="K6205">
        <f t="shared" ca="1" si="1170"/>
        <v>0</v>
      </c>
      <c r="L6205">
        <f t="shared" ca="1" si="1174"/>
        <v>0</v>
      </c>
      <c r="M6205">
        <f t="shared" ca="1" si="1175"/>
        <v>0</v>
      </c>
      <c r="O6205" t="e">
        <f t="shared" ca="1" si="1176"/>
        <v>#N/A</v>
      </c>
      <c r="P6205" t="e">
        <f t="shared" ca="1" si="1177"/>
        <v>#N/A</v>
      </c>
    </row>
    <row r="6206" spans="8:16">
      <c r="H6206">
        <f t="shared" ca="1" si="1173"/>
        <v>0</v>
      </c>
      <c r="I6206">
        <f t="shared" ca="1" si="1178"/>
        <v>0</v>
      </c>
      <c r="J6206">
        <f t="shared" ca="1" si="1179"/>
        <v>0</v>
      </c>
      <c r="K6206">
        <f t="shared" ca="1" si="1170"/>
        <v>0</v>
      </c>
      <c r="L6206">
        <f t="shared" ca="1" si="1174"/>
        <v>0</v>
      </c>
      <c r="M6206">
        <f t="shared" ca="1" si="1175"/>
        <v>0</v>
      </c>
      <c r="O6206" t="e">
        <f t="shared" ca="1" si="1176"/>
        <v>#N/A</v>
      </c>
      <c r="P6206" t="e">
        <f t="shared" ca="1" si="1177"/>
        <v>#N/A</v>
      </c>
    </row>
    <row r="6207" spans="8:16">
      <c r="H6207">
        <f t="shared" ca="1" si="1173"/>
        <v>0</v>
      </c>
      <c r="I6207">
        <f t="shared" ca="1" si="1178"/>
        <v>0</v>
      </c>
      <c r="J6207">
        <f t="shared" ca="1" si="1179"/>
        <v>0</v>
      </c>
      <c r="K6207">
        <f t="shared" ca="1" si="1170"/>
        <v>0</v>
      </c>
      <c r="L6207">
        <f t="shared" ca="1" si="1174"/>
        <v>0</v>
      </c>
      <c r="M6207">
        <f t="shared" ca="1" si="1175"/>
        <v>0</v>
      </c>
      <c r="O6207" t="e">
        <f t="shared" ca="1" si="1176"/>
        <v>#N/A</v>
      </c>
      <c r="P6207" t="e">
        <f t="shared" ca="1" si="1177"/>
        <v>#N/A</v>
      </c>
    </row>
    <row r="6208" spans="8:16">
      <c r="H6208">
        <f t="shared" ca="1" si="1173"/>
        <v>0</v>
      </c>
      <c r="I6208">
        <f t="shared" ca="1" si="1178"/>
        <v>0</v>
      </c>
      <c r="J6208">
        <f t="shared" ca="1" si="1179"/>
        <v>0</v>
      </c>
      <c r="K6208">
        <f t="shared" ca="1" si="1170"/>
        <v>0</v>
      </c>
      <c r="L6208">
        <f t="shared" ca="1" si="1174"/>
        <v>0</v>
      </c>
      <c r="M6208">
        <f t="shared" ca="1" si="1175"/>
        <v>0</v>
      </c>
      <c r="O6208" t="e">
        <f t="shared" ca="1" si="1176"/>
        <v>#N/A</v>
      </c>
      <c r="P6208" t="e">
        <f t="shared" ca="1" si="1177"/>
        <v>#N/A</v>
      </c>
    </row>
    <row r="6209" spans="8:16">
      <c r="H6209">
        <f t="shared" ca="1" si="1173"/>
        <v>0</v>
      </c>
      <c r="I6209">
        <f t="shared" ca="1" si="1178"/>
        <v>0</v>
      </c>
      <c r="J6209">
        <f t="shared" ca="1" si="1179"/>
        <v>0</v>
      </c>
      <c r="K6209">
        <f t="shared" ca="1" si="1170"/>
        <v>0</v>
      </c>
      <c r="L6209">
        <f t="shared" ca="1" si="1174"/>
        <v>0</v>
      </c>
      <c r="M6209">
        <f t="shared" ca="1" si="1175"/>
        <v>0</v>
      </c>
      <c r="O6209" t="e">
        <f t="shared" ca="1" si="1176"/>
        <v>#N/A</v>
      </c>
      <c r="P6209" t="e">
        <f t="shared" ca="1" si="1177"/>
        <v>#N/A</v>
      </c>
    </row>
    <row r="6210" spans="8:16">
      <c r="H6210">
        <f t="shared" ca="1" si="1173"/>
        <v>0</v>
      </c>
      <c r="I6210">
        <f t="shared" ca="1" si="1178"/>
        <v>0</v>
      </c>
      <c r="J6210">
        <f t="shared" ca="1" si="1179"/>
        <v>0</v>
      </c>
      <c r="K6210">
        <f t="shared" ca="1" si="1170"/>
        <v>0</v>
      </c>
      <c r="L6210">
        <f t="shared" ca="1" si="1174"/>
        <v>0</v>
      </c>
      <c r="M6210">
        <f t="shared" ca="1" si="1175"/>
        <v>0</v>
      </c>
      <c r="O6210" t="e">
        <f t="shared" ca="1" si="1176"/>
        <v>#N/A</v>
      </c>
      <c r="P6210" t="e">
        <f t="shared" ca="1" si="1177"/>
        <v>#N/A</v>
      </c>
    </row>
    <row r="6211" spans="8:16">
      <c r="H6211">
        <f t="shared" ca="1" si="1173"/>
        <v>0</v>
      </c>
      <c r="I6211">
        <f t="shared" ca="1" si="1178"/>
        <v>0</v>
      </c>
      <c r="J6211">
        <f t="shared" ca="1" si="1179"/>
        <v>0</v>
      </c>
      <c r="K6211">
        <f t="shared" ca="1" si="1170"/>
        <v>0</v>
      </c>
      <c r="L6211">
        <f t="shared" ca="1" si="1174"/>
        <v>0</v>
      </c>
      <c r="M6211">
        <f t="shared" ca="1" si="1175"/>
        <v>0</v>
      </c>
      <c r="O6211" t="e">
        <f t="shared" ca="1" si="1176"/>
        <v>#N/A</v>
      </c>
      <c r="P6211" t="e">
        <f t="shared" ca="1" si="1177"/>
        <v>#N/A</v>
      </c>
    </row>
    <row r="6212" spans="8:16">
      <c r="H6212">
        <f t="shared" ca="1" si="1173"/>
        <v>0</v>
      </c>
      <c r="I6212">
        <f t="shared" ca="1" si="1178"/>
        <v>0</v>
      </c>
      <c r="J6212">
        <f t="shared" ca="1" si="1179"/>
        <v>0</v>
      </c>
      <c r="K6212">
        <f t="shared" ca="1" si="1170"/>
        <v>0</v>
      </c>
      <c r="L6212">
        <f t="shared" ca="1" si="1174"/>
        <v>0</v>
      </c>
      <c r="M6212">
        <f t="shared" ca="1" si="1175"/>
        <v>0</v>
      </c>
      <c r="O6212" t="e">
        <f t="shared" ca="1" si="1176"/>
        <v>#N/A</v>
      </c>
      <c r="P6212" t="e">
        <f t="shared" ca="1" si="1177"/>
        <v>#N/A</v>
      </c>
    </row>
    <row r="6213" spans="8:16">
      <c r="H6213">
        <f t="shared" ca="1" si="1173"/>
        <v>0</v>
      </c>
      <c r="I6213">
        <f t="shared" ca="1" si="1178"/>
        <v>0</v>
      </c>
      <c r="J6213">
        <f t="shared" ca="1" si="1179"/>
        <v>0</v>
      </c>
      <c r="K6213">
        <f t="shared" ca="1" si="1170"/>
        <v>0</v>
      </c>
      <c r="L6213">
        <f t="shared" ca="1" si="1174"/>
        <v>0</v>
      </c>
      <c r="M6213">
        <f t="shared" ca="1" si="1175"/>
        <v>0</v>
      </c>
      <c r="O6213" t="e">
        <f t="shared" ca="1" si="1176"/>
        <v>#N/A</v>
      </c>
      <c r="P6213" t="e">
        <f t="shared" ca="1" si="1177"/>
        <v>#N/A</v>
      </c>
    </row>
    <row r="6214" spans="8:16">
      <c r="H6214">
        <f t="shared" ca="1" si="1173"/>
        <v>0</v>
      </c>
      <c r="I6214">
        <f t="shared" ca="1" si="1178"/>
        <v>0</v>
      </c>
      <c r="J6214">
        <f t="shared" ca="1" si="1179"/>
        <v>0</v>
      </c>
      <c r="K6214">
        <f t="shared" ca="1" si="1170"/>
        <v>0</v>
      </c>
      <c r="L6214">
        <f t="shared" ca="1" si="1174"/>
        <v>0</v>
      </c>
      <c r="M6214">
        <f t="shared" ca="1" si="1175"/>
        <v>0</v>
      </c>
      <c r="O6214" t="e">
        <f t="shared" ca="1" si="1176"/>
        <v>#N/A</v>
      </c>
      <c r="P6214" t="e">
        <f t="shared" ca="1" si="1177"/>
        <v>#N/A</v>
      </c>
    </row>
    <row r="6215" spans="8:16">
      <c r="H6215">
        <f t="shared" ca="1" si="1173"/>
        <v>0</v>
      </c>
      <c r="I6215">
        <f t="shared" ca="1" si="1178"/>
        <v>0</v>
      </c>
      <c r="J6215">
        <f t="shared" ca="1" si="1179"/>
        <v>0</v>
      </c>
      <c r="K6215">
        <f t="shared" ca="1" si="1170"/>
        <v>0</v>
      </c>
      <c r="L6215">
        <f t="shared" ca="1" si="1174"/>
        <v>0</v>
      </c>
      <c r="M6215">
        <f t="shared" ca="1" si="1175"/>
        <v>0</v>
      </c>
      <c r="O6215" t="e">
        <f t="shared" ca="1" si="1176"/>
        <v>#N/A</v>
      </c>
      <c r="P6215" t="e">
        <f t="shared" ca="1" si="1177"/>
        <v>#N/A</v>
      </c>
    </row>
    <row r="6216" spans="8:16">
      <c r="H6216">
        <f t="shared" ca="1" si="1173"/>
        <v>0</v>
      </c>
      <c r="I6216">
        <f t="shared" ca="1" si="1178"/>
        <v>0</v>
      </c>
      <c r="J6216">
        <f t="shared" ca="1" si="1179"/>
        <v>0</v>
      </c>
      <c r="K6216">
        <f t="shared" ca="1" si="1170"/>
        <v>0</v>
      </c>
      <c r="L6216">
        <f t="shared" ca="1" si="1174"/>
        <v>0</v>
      </c>
      <c r="M6216">
        <f t="shared" ca="1" si="1175"/>
        <v>0</v>
      </c>
      <c r="O6216" t="e">
        <f t="shared" ca="1" si="1176"/>
        <v>#N/A</v>
      </c>
      <c r="P6216" t="e">
        <f t="shared" ca="1" si="1177"/>
        <v>#N/A</v>
      </c>
    </row>
    <row r="6217" spans="8:16">
      <c r="H6217">
        <f t="shared" ca="1" si="1173"/>
        <v>0</v>
      </c>
      <c r="I6217">
        <f t="shared" ca="1" si="1178"/>
        <v>0</v>
      </c>
      <c r="J6217">
        <f t="shared" ca="1" si="1179"/>
        <v>0</v>
      </c>
      <c r="K6217">
        <f t="shared" ca="1" si="1170"/>
        <v>0</v>
      </c>
      <c r="L6217">
        <f t="shared" ca="1" si="1174"/>
        <v>0</v>
      </c>
      <c r="M6217">
        <f t="shared" ca="1" si="1175"/>
        <v>0</v>
      </c>
      <c r="O6217" t="e">
        <f t="shared" ca="1" si="1176"/>
        <v>#N/A</v>
      </c>
      <c r="P6217" t="e">
        <f t="shared" ca="1" si="1177"/>
        <v>#N/A</v>
      </c>
    </row>
    <row r="6218" spans="8:16">
      <c r="H6218">
        <f t="shared" ca="1" si="1173"/>
        <v>0</v>
      </c>
      <c r="I6218">
        <f t="shared" ca="1" si="1178"/>
        <v>0</v>
      </c>
      <c r="J6218">
        <f t="shared" ca="1" si="1179"/>
        <v>0</v>
      </c>
      <c r="K6218">
        <f t="shared" ref="K6218:K6281" ca="1" si="1180">IF(IFERROR(VLOOKUP($C6218,INDIRECT($G$9&amp;"d:d"),1,FALSE),0)&lt;&gt;0,K$13,0)</f>
        <v>0</v>
      </c>
      <c r="L6218">
        <f t="shared" ca="1" si="1174"/>
        <v>0</v>
      </c>
      <c r="M6218">
        <f t="shared" ca="1" si="1175"/>
        <v>0</v>
      </c>
      <c r="O6218" t="e">
        <f t="shared" ca="1" si="1176"/>
        <v>#N/A</v>
      </c>
      <c r="P6218" t="e">
        <f t="shared" ca="1" si="1177"/>
        <v>#N/A</v>
      </c>
    </row>
    <row r="6219" spans="8:16">
      <c r="H6219">
        <f t="shared" ca="1" si="1173"/>
        <v>0</v>
      </c>
      <c r="I6219">
        <f t="shared" ca="1" si="1178"/>
        <v>0</v>
      </c>
      <c r="J6219">
        <f t="shared" ca="1" si="1179"/>
        <v>0</v>
      </c>
      <c r="K6219">
        <f t="shared" ca="1" si="1180"/>
        <v>0</v>
      </c>
      <c r="L6219">
        <f t="shared" ca="1" si="1174"/>
        <v>0</v>
      </c>
      <c r="M6219">
        <f t="shared" ca="1" si="1175"/>
        <v>0</v>
      </c>
      <c r="O6219" t="e">
        <f t="shared" ca="1" si="1176"/>
        <v>#N/A</v>
      </c>
      <c r="P6219" t="e">
        <f t="shared" ca="1" si="1177"/>
        <v>#N/A</v>
      </c>
    </row>
    <row r="6220" spans="8:16">
      <c r="H6220">
        <f t="shared" ca="1" si="1173"/>
        <v>0</v>
      </c>
      <c r="I6220">
        <f t="shared" ca="1" si="1178"/>
        <v>0</v>
      </c>
      <c r="J6220">
        <f t="shared" ca="1" si="1179"/>
        <v>0</v>
      </c>
      <c r="K6220">
        <f t="shared" ca="1" si="1180"/>
        <v>0</v>
      </c>
      <c r="L6220">
        <f t="shared" ca="1" si="1174"/>
        <v>0</v>
      </c>
      <c r="M6220">
        <f t="shared" ca="1" si="1175"/>
        <v>0</v>
      </c>
      <c r="O6220" t="e">
        <f t="shared" ca="1" si="1176"/>
        <v>#N/A</v>
      </c>
      <c r="P6220" t="e">
        <f t="shared" ca="1" si="1177"/>
        <v>#N/A</v>
      </c>
    </row>
    <row r="6221" spans="8:16">
      <c r="H6221">
        <f t="shared" ca="1" si="1173"/>
        <v>0</v>
      </c>
      <c r="I6221">
        <f t="shared" ca="1" si="1178"/>
        <v>0</v>
      </c>
      <c r="J6221">
        <f t="shared" ca="1" si="1179"/>
        <v>0</v>
      </c>
      <c r="K6221">
        <f t="shared" ca="1" si="1180"/>
        <v>0</v>
      </c>
      <c r="L6221">
        <f t="shared" ca="1" si="1174"/>
        <v>0</v>
      </c>
      <c r="M6221">
        <f t="shared" ca="1" si="1175"/>
        <v>0</v>
      </c>
      <c r="O6221" t="e">
        <f t="shared" ca="1" si="1176"/>
        <v>#N/A</v>
      </c>
      <c r="P6221" t="e">
        <f t="shared" ca="1" si="1177"/>
        <v>#N/A</v>
      </c>
    </row>
    <row r="6222" spans="8:16">
      <c r="H6222">
        <f t="shared" ca="1" si="1173"/>
        <v>0</v>
      </c>
      <c r="I6222">
        <f t="shared" ca="1" si="1178"/>
        <v>0</v>
      </c>
      <c r="J6222">
        <f t="shared" ca="1" si="1179"/>
        <v>0</v>
      </c>
      <c r="K6222">
        <f t="shared" ca="1" si="1180"/>
        <v>0</v>
      </c>
      <c r="L6222">
        <f t="shared" ca="1" si="1174"/>
        <v>0</v>
      </c>
      <c r="M6222">
        <f t="shared" ca="1" si="1175"/>
        <v>0</v>
      </c>
      <c r="O6222" t="e">
        <f t="shared" ca="1" si="1176"/>
        <v>#N/A</v>
      </c>
      <c r="P6222" t="e">
        <f t="shared" ca="1" si="1177"/>
        <v>#N/A</v>
      </c>
    </row>
    <row r="6223" spans="8:16">
      <c r="H6223">
        <f t="shared" ref="H6223:H6286" ca="1" si="1181">IF(I6223&lt;&gt;0,I6223,IF(J6223&lt;&gt;0,J6223,IF(K6223&lt;&gt;0,K6223,IF(L6223&lt;&gt;0,L6223,IF(M6223&lt;&gt;0,M6223,N6223)))))</f>
        <v>0</v>
      </c>
      <c r="I6223">
        <f t="shared" ca="1" si="1178"/>
        <v>0</v>
      </c>
      <c r="J6223">
        <f t="shared" ca="1" si="1179"/>
        <v>0</v>
      </c>
      <c r="K6223">
        <f t="shared" ca="1" si="1180"/>
        <v>0</v>
      </c>
      <c r="L6223">
        <f t="shared" ref="L6223:L6286" ca="1" si="1182">IF(IFERROR(VLOOKUP($C6223,INDIRECT($G$10&amp;"d:d"),1,FALSE),0)&lt;&gt;0,L$13,0)</f>
        <v>0</v>
      </c>
      <c r="M6223">
        <f t="shared" ref="M6223:M6286" ca="1" si="1183">IF(IFERROR(VLOOKUP($C6223,INDIRECT($G$11&amp;"d:d"),1,FALSE),0)&lt;&gt;0,M$13,0)</f>
        <v>0</v>
      </c>
      <c r="O6223" t="e">
        <f t="shared" ref="O6223:O6286" ca="1" si="1184">VLOOKUP($H6223,$G$7:$I$11,2,FALSE)</f>
        <v>#N/A</v>
      </c>
      <c r="P6223" t="e">
        <f t="shared" ref="P6223:P6286" ca="1" si="1185">VLOOKUP($H6223,$G$7:$I$11,3,FALSE)</f>
        <v>#N/A</v>
      </c>
    </row>
    <row r="6224" spans="8:16">
      <c r="H6224">
        <f t="shared" ca="1" si="1181"/>
        <v>0</v>
      </c>
      <c r="I6224">
        <f t="shared" ca="1" si="1178"/>
        <v>0</v>
      </c>
      <c r="J6224">
        <f t="shared" ca="1" si="1179"/>
        <v>0</v>
      </c>
      <c r="K6224">
        <f t="shared" ca="1" si="1180"/>
        <v>0</v>
      </c>
      <c r="L6224">
        <f t="shared" ca="1" si="1182"/>
        <v>0</v>
      </c>
      <c r="M6224">
        <f t="shared" ca="1" si="1183"/>
        <v>0</v>
      </c>
      <c r="O6224" t="e">
        <f t="shared" ca="1" si="1184"/>
        <v>#N/A</v>
      </c>
      <c r="P6224" t="e">
        <f t="shared" ca="1" si="1185"/>
        <v>#N/A</v>
      </c>
    </row>
    <row r="6225" spans="8:16">
      <c r="H6225">
        <f t="shared" ca="1" si="1181"/>
        <v>0</v>
      </c>
      <c r="I6225">
        <f t="shared" ca="1" si="1178"/>
        <v>0</v>
      </c>
      <c r="J6225">
        <f t="shared" ca="1" si="1179"/>
        <v>0</v>
      </c>
      <c r="K6225">
        <f t="shared" ca="1" si="1180"/>
        <v>0</v>
      </c>
      <c r="L6225">
        <f t="shared" ca="1" si="1182"/>
        <v>0</v>
      </c>
      <c r="M6225">
        <f t="shared" ca="1" si="1183"/>
        <v>0</v>
      </c>
      <c r="O6225" t="e">
        <f t="shared" ca="1" si="1184"/>
        <v>#N/A</v>
      </c>
      <c r="P6225" t="e">
        <f t="shared" ca="1" si="1185"/>
        <v>#N/A</v>
      </c>
    </row>
    <row r="6226" spans="8:16">
      <c r="H6226">
        <f t="shared" ca="1" si="1181"/>
        <v>0</v>
      </c>
      <c r="I6226">
        <f t="shared" ca="1" si="1178"/>
        <v>0</v>
      </c>
      <c r="J6226">
        <f t="shared" ca="1" si="1179"/>
        <v>0</v>
      </c>
      <c r="K6226">
        <f t="shared" ca="1" si="1180"/>
        <v>0</v>
      </c>
      <c r="L6226">
        <f t="shared" ca="1" si="1182"/>
        <v>0</v>
      </c>
      <c r="M6226">
        <f t="shared" ca="1" si="1183"/>
        <v>0</v>
      </c>
      <c r="O6226" t="e">
        <f t="shared" ca="1" si="1184"/>
        <v>#N/A</v>
      </c>
      <c r="P6226" t="e">
        <f t="shared" ca="1" si="1185"/>
        <v>#N/A</v>
      </c>
    </row>
    <row r="6227" spans="8:16">
      <c r="H6227">
        <f t="shared" ca="1" si="1181"/>
        <v>0</v>
      </c>
      <c r="I6227">
        <f t="shared" ca="1" si="1178"/>
        <v>0</v>
      </c>
      <c r="J6227">
        <f t="shared" ca="1" si="1179"/>
        <v>0</v>
      </c>
      <c r="K6227">
        <f t="shared" ca="1" si="1180"/>
        <v>0</v>
      </c>
      <c r="L6227">
        <f t="shared" ca="1" si="1182"/>
        <v>0</v>
      </c>
      <c r="M6227">
        <f t="shared" ca="1" si="1183"/>
        <v>0</v>
      </c>
      <c r="O6227" t="e">
        <f t="shared" ca="1" si="1184"/>
        <v>#N/A</v>
      </c>
      <c r="P6227" t="e">
        <f t="shared" ca="1" si="1185"/>
        <v>#N/A</v>
      </c>
    </row>
    <row r="6228" spans="8:16">
      <c r="H6228">
        <f t="shared" ca="1" si="1181"/>
        <v>0</v>
      </c>
      <c r="I6228">
        <f t="shared" ca="1" si="1178"/>
        <v>0</v>
      </c>
      <c r="J6228">
        <f t="shared" ca="1" si="1179"/>
        <v>0</v>
      </c>
      <c r="K6228">
        <f t="shared" ca="1" si="1180"/>
        <v>0</v>
      </c>
      <c r="L6228">
        <f t="shared" ca="1" si="1182"/>
        <v>0</v>
      </c>
      <c r="M6228">
        <f t="shared" ca="1" si="1183"/>
        <v>0</v>
      </c>
      <c r="O6228" t="e">
        <f t="shared" ca="1" si="1184"/>
        <v>#N/A</v>
      </c>
      <c r="P6228" t="e">
        <f t="shared" ca="1" si="1185"/>
        <v>#N/A</v>
      </c>
    </row>
    <row r="6229" spans="8:16">
      <c r="H6229">
        <f t="shared" ca="1" si="1181"/>
        <v>0</v>
      </c>
      <c r="I6229">
        <f t="shared" ca="1" si="1178"/>
        <v>0</v>
      </c>
      <c r="J6229">
        <f t="shared" ca="1" si="1179"/>
        <v>0</v>
      </c>
      <c r="K6229">
        <f t="shared" ca="1" si="1180"/>
        <v>0</v>
      </c>
      <c r="L6229">
        <f t="shared" ca="1" si="1182"/>
        <v>0</v>
      </c>
      <c r="M6229">
        <f t="shared" ca="1" si="1183"/>
        <v>0</v>
      </c>
      <c r="O6229" t="e">
        <f t="shared" ca="1" si="1184"/>
        <v>#N/A</v>
      </c>
      <c r="P6229" t="e">
        <f t="shared" ca="1" si="1185"/>
        <v>#N/A</v>
      </c>
    </row>
    <row r="6230" spans="8:16">
      <c r="H6230">
        <f t="shared" ca="1" si="1181"/>
        <v>0</v>
      </c>
      <c r="I6230">
        <f t="shared" ca="1" si="1178"/>
        <v>0</v>
      </c>
      <c r="J6230">
        <f t="shared" ca="1" si="1179"/>
        <v>0</v>
      </c>
      <c r="K6230">
        <f t="shared" ca="1" si="1180"/>
        <v>0</v>
      </c>
      <c r="L6230">
        <f t="shared" ca="1" si="1182"/>
        <v>0</v>
      </c>
      <c r="M6230">
        <f t="shared" ca="1" si="1183"/>
        <v>0</v>
      </c>
      <c r="O6230" t="e">
        <f t="shared" ca="1" si="1184"/>
        <v>#N/A</v>
      </c>
      <c r="P6230" t="e">
        <f t="shared" ca="1" si="1185"/>
        <v>#N/A</v>
      </c>
    </row>
    <row r="6231" spans="8:16">
      <c r="H6231">
        <f t="shared" ca="1" si="1181"/>
        <v>0</v>
      </c>
      <c r="I6231">
        <f t="shared" ca="1" si="1178"/>
        <v>0</v>
      </c>
      <c r="J6231">
        <f t="shared" ca="1" si="1179"/>
        <v>0</v>
      </c>
      <c r="K6231">
        <f t="shared" ca="1" si="1180"/>
        <v>0</v>
      </c>
      <c r="L6231">
        <f t="shared" ca="1" si="1182"/>
        <v>0</v>
      </c>
      <c r="M6231">
        <f t="shared" ca="1" si="1183"/>
        <v>0</v>
      </c>
      <c r="O6231" t="e">
        <f t="shared" ca="1" si="1184"/>
        <v>#N/A</v>
      </c>
      <c r="P6231" t="e">
        <f t="shared" ca="1" si="1185"/>
        <v>#N/A</v>
      </c>
    </row>
    <row r="6232" spans="8:16">
      <c r="H6232">
        <f t="shared" ca="1" si="1181"/>
        <v>0</v>
      </c>
      <c r="I6232">
        <f t="shared" ca="1" si="1178"/>
        <v>0</v>
      </c>
      <c r="J6232">
        <f t="shared" ca="1" si="1179"/>
        <v>0</v>
      </c>
      <c r="K6232">
        <f t="shared" ca="1" si="1180"/>
        <v>0</v>
      </c>
      <c r="L6232">
        <f t="shared" ca="1" si="1182"/>
        <v>0</v>
      </c>
      <c r="M6232">
        <f t="shared" ca="1" si="1183"/>
        <v>0</v>
      </c>
      <c r="O6232" t="e">
        <f t="shared" ca="1" si="1184"/>
        <v>#N/A</v>
      </c>
      <c r="P6232" t="e">
        <f t="shared" ca="1" si="1185"/>
        <v>#N/A</v>
      </c>
    </row>
    <row r="6233" spans="8:16">
      <c r="H6233">
        <f t="shared" ca="1" si="1181"/>
        <v>0</v>
      </c>
      <c r="I6233">
        <f t="shared" ca="1" si="1178"/>
        <v>0</v>
      </c>
      <c r="J6233">
        <f t="shared" ca="1" si="1179"/>
        <v>0</v>
      </c>
      <c r="K6233">
        <f t="shared" ca="1" si="1180"/>
        <v>0</v>
      </c>
      <c r="L6233">
        <f t="shared" ca="1" si="1182"/>
        <v>0</v>
      </c>
      <c r="M6233">
        <f t="shared" ca="1" si="1183"/>
        <v>0</v>
      </c>
      <c r="O6233" t="e">
        <f t="shared" ca="1" si="1184"/>
        <v>#N/A</v>
      </c>
      <c r="P6233" t="e">
        <f t="shared" ca="1" si="1185"/>
        <v>#N/A</v>
      </c>
    </row>
    <row r="6234" spans="8:16">
      <c r="H6234">
        <f t="shared" ca="1" si="1181"/>
        <v>0</v>
      </c>
      <c r="I6234">
        <f t="shared" ca="1" si="1178"/>
        <v>0</v>
      </c>
      <c r="J6234">
        <f t="shared" ca="1" si="1179"/>
        <v>0</v>
      </c>
      <c r="K6234">
        <f t="shared" ca="1" si="1180"/>
        <v>0</v>
      </c>
      <c r="L6234">
        <f t="shared" ca="1" si="1182"/>
        <v>0</v>
      </c>
      <c r="M6234">
        <f t="shared" ca="1" si="1183"/>
        <v>0</v>
      </c>
      <c r="O6234" t="e">
        <f t="shared" ca="1" si="1184"/>
        <v>#N/A</v>
      </c>
      <c r="P6234" t="e">
        <f t="shared" ca="1" si="1185"/>
        <v>#N/A</v>
      </c>
    </row>
    <row r="6235" spans="8:16">
      <c r="H6235">
        <f t="shared" ca="1" si="1181"/>
        <v>0</v>
      </c>
      <c r="I6235">
        <f t="shared" ca="1" si="1178"/>
        <v>0</v>
      </c>
      <c r="J6235">
        <f t="shared" ca="1" si="1179"/>
        <v>0</v>
      </c>
      <c r="K6235">
        <f t="shared" ca="1" si="1180"/>
        <v>0</v>
      </c>
      <c r="L6235">
        <f t="shared" ca="1" si="1182"/>
        <v>0</v>
      </c>
      <c r="M6235">
        <f t="shared" ca="1" si="1183"/>
        <v>0</v>
      </c>
      <c r="O6235" t="e">
        <f t="shared" ca="1" si="1184"/>
        <v>#N/A</v>
      </c>
      <c r="P6235" t="e">
        <f t="shared" ca="1" si="1185"/>
        <v>#N/A</v>
      </c>
    </row>
    <row r="6236" spans="8:16">
      <c r="H6236">
        <f t="shared" ca="1" si="1181"/>
        <v>0</v>
      </c>
      <c r="I6236">
        <f t="shared" ca="1" si="1178"/>
        <v>0</v>
      </c>
      <c r="J6236">
        <f t="shared" ca="1" si="1179"/>
        <v>0</v>
      </c>
      <c r="K6236">
        <f t="shared" ca="1" si="1180"/>
        <v>0</v>
      </c>
      <c r="L6236">
        <f t="shared" ca="1" si="1182"/>
        <v>0</v>
      </c>
      <c r="M6236">
        <f t="shared" ca="1" si="1183"/>
        <v>0</v>
      </c>
      <c r="O6236" t="e">
        <f t="shared" ca="1" si="1184"/>
        <v>#N/A</v>
      </c>
      <c r="P6236" t="e">
        <f t="shared" ca="1" si="1185"/>
        <v>#N/A</v>
      </c>
    </row>
    <row r="6237" spans="8:16">
      <c r="H6237">
        <f t="shared" ca="1" si="1181"/>
        <v>0</v>
      </c>
      <c r="I6237">
        <f t="shared" ca="1" si="1178"/>
        <v>0</v>
      </c>
      <c r="J6237">
        <f t="shared" ca="1" si="1179"/>
        <v>0</v>
      </c>
      <c r="K6237">
        <f t="shared" ca="1" si="1180"/>
        <v>0</v>
      </c>
      <c r="L6237">
        <f t="shared" ca="1" si="1182"/>
        <v>0</v>
      </c>
      <c r="M6237">
        <f t="shared" ca="1" si="1183"/>
        <v>0</v>
      </c>
      <c r="O6237" t="e">
        <f t="shared" ca="1" si="1184"/>
        <v>#N/A</v>
      </c>
      <c r="P6237" t="e">
        <f t="shared" ca="1" si="1185"/>
        <v>#N/A</v>
      </c>
    </row>
    <row r="6238" spans="8:16">
      <c r="H6238">
        <f t="shared" ca="1" si="1181"/>
        <v>0</v>
      </c>
      <c r="I6238">
        <f t="shared" ca="1" si="1178"/>
        <v>0</v>
      </c>
      <c r="J6238">
        <f t="shared" ca="1" si="1179"/>
        <v>0</v>
      </c>
      <c r="K6238">
        <f t="shared" ca="1" si="1180"/>
        <v>0</v>
      </c>
      <c r="L6238">
        <f t="shared" ca="1" si="1182"/>
        <v>0</v>
      </c>
      <c r="M6238">
        <f t="shared" ca="1" si="1183"/>
        <v>0</v>
      </c>
      <c r="O6238" t="e">
        <f t="shared" ca="1" si="1184"/>
        <v>#N/A</v>
      </c>
      <c r="P6238" t="e">
        <f t="shared" ca="1" si="1185"/>
        <v>#N/A</v>
      </c>
    </row>
    <row r="6239" spans="8:16">
      <c r="H6239">
        <f t="shared" ca="1" si="1181"/>
        <v>0</v>
      </c>
      <c r="I6239">
        <f t="shared" ca="1" si="1178"/>
        <v>0</v>
      </c>
      <c r="J6239">
        <f t="shared" ca="1" si="1179"/>
        <v>0</v>
      </c>
      <c r="K6239">
        <f t="shared" ca="1" si="1180"/>
        <v>0</v>
      </c>
      <c r="L6239">
        <f t="shared" ca="1" si="1182"/>
        <v>0</v>
      </c>
      <c r="M6239">
        <f t="shared" ca="1" si="1183"/>
        <v>0</v>
      </c>
      <c r="O6239" t="e">
        <f t="shared" ca="1" si="1184"/>
        <v>#N/A</v>
      </c>
      <c r="P6239" t="e">
        <f t="shared" ca="1" si="1185"/>
        <v>#N/A</v>
      </c>
    </row>
    <row r="6240" spans="8:16">
      <c r="H6240">
        <f t="shared" ca="1" si="1181"/>
        <v>0</v>
      </c>
      <c r="I6240">
        <f t="shared" ca="1" si="1178"/>
        <v>0</v>
      </c>
      <c r="J6240">
        <f t="shared" ca="1" si="1179"/>
        <v>0</v>
      </c>
      <c r="K6240">
        <f t="shared" ca="1" si="1180"/>
        <v>0</v>
      </c>
      <c r="L6240">
        <f t="shared" ca="1" si="1182"/>
        <v>0</v>
      </c>
      <c r="M6240">
        <f t="shared" ca="1" si="1183"/>
        <v>0</v>
      </c>
      <c r="O6240" t="e">
        <f t="shared" ca="1" si="1184"/>
        <v>#N/A</v>
      </c>
      <c r="P6240" t="e">
        <f t="shared" ca="1" si="1185"/>
        <v>#N/A</v>
      </c>
    </row>
    <row r="6241" spans="8:16">
      <c r="H6241">
        <f t="shared" ca="1" si="1181"/>
        <v>0</v>
      </c>
      <c r="I6241">
        <f t="shared" ca="1" si="1178"/>
        <v>0</v>
      </c>
      <c r="J6241">
        <f t="shared" ca="1" si="1179"/>
        <v>0</v>
      </c>
      <c r="K6241">
        <f t="shared" ca="1" si="1180"/>
        <v>0</v>
      </c>
      <c r="L6241">
        <f t="shared" ca="1" si="1182"/>
        <v>0</v>
      </c>
      <c r="M6241">
        <f t="shared" ca="1" si="1183"/>
        <v>0</v>
      </c>
      <c r="O6241" t="e">
        <f t="shared" ca="1" si="1184"/>
        <v>#N/A</v>
      </c>
      <c r="P6241" t="e">
        <f t="shared" ca="1" si="1185"/>
        <v>#N/A</v>
      </c>
    </row>
    <row r="6242" spans="8:16">
      <c r="H6242">
        <f t="shared" ca="1" si="1181"/>
        <v>0</v>
      </c>
      <c r="I6242">
        <f t="shared" ca="1" si="1178"/>
        <v>0</v>
      </c>
      <c r="J6242">
        <f t="shared" ca="1" si="1179"/>
        <v>0</v>
      </c>
      <c r="K6242">
        <f t="shared" ca="1" si="1180"/>
        <v>0</v>
      </c>
      <c r="L6242">
        <f t="shared" ca="1" si="1182"/>
        <v>0</v>
      </c>
      <c r="M6242">
        <f t="shared" ca="1" si="1183"/>
        <v>0</v>
      </c>
      <c r="O6242" t="e">
        <f t="shared" ca="1" si="1184"/>
        <v>#N/A</v>
      </c>
      <c r="P6242" t="e">
        <f t="shared" ca="1" si="1185"/>
        <v>#N/A</v>
      </c>
    </row>
    <row r="6243" spans="8:16">
      <c r="H6243">
        <f t="shared" ca="1" si="1181"/>
        <v>0</v>
      </c>
      <c r="I6243">
        <f t="shared" ca="1" si="1178"/>
        <v>0</v>
      </c>
      <c r="J6243">
        <f t="shared" ca="1" si="1179"/>
        <v>0</v>
      </c>
      <c r="K6243">
        <f t="shared" ca="1" si="1180"/>
        <v>0</v>
      </c>
      <c r="L6243">
        <f t="shared" ca="1" si="1182"/>
        <v>0</v>
      </c>
      <c r="M6243">
        <f t="shared" ca="1" si="1183"/>
        <v>0</v>
      </c>
      <c r="O6243" t="e">
        <f t="shared" ca="1" si="1184"/>
        <v>#N/A</v>
      </c>
      <c r="P6243" t="e">
        <f t="shared" ca="1" si="1185"/>
        <v>#N/A</v>
      </c>
    </row>
    <row r="6244" spans="8:16">
      <c r="H6244">
        <f t="shared" ca="1" si="1181"/>
        <v>0</v>
      </c>
      <c r="I6244">
        <f t="shared" ca="1" si="1178"/>
        <v>0</v>
      </c>
      <c r="J6244">
        <f t="shared" ca="1" si="1179"/>
        <v>0</v>
      </c>
      <c r="K6244">
        <f t="shared" ca="1" si="1180"/>
        <v>0</v>
      </c>
      <c r="L6244">
        <f t="shared" ca="1" si="1182"/>
        <v>0</v>
      </c>
      <c r="M6244">
        <f t="shared" ca="1" si="1183"/>
        <v>0</v>
      </c>
      <c r="O6244" t="e">
        <f t="shared" ca="1" si="1184"/>
        <v>#N/A</v>
      </c>
      <c r="P6244" t="e">
        <f t="shared" ca="1" si="1185"/>
        <v>#N/A</v>
      </c>
    </row>
    <row r="6245" spans="8:16">
      <c r="H6245">
        <f t="shared" ca="1" si="1181"/>
        <v>0</v>
      </c>
      <c r="I6245">
        <f t="shared" ca="1" si="1178"/>
        <v>0</v>
      </c>
      <c r="J6245">
        <f t="shared" ca="1" si="1179"/>
        <v>0</v>
      </c>
      <c r="K6245">
        <f t="shared" ca="1" si="1180"/>
        <v>0</v>
      </c>
      <c r="L6245">
        <f t="shared" ca="1" si="1182"/>
        <v>0</v>
      </c>
      <c r="M6245">
        <f t="shared" ca="1" si="1183"/>
        <v>0</v>
      </c>
      <c r="O6245" t="e">
        <f t="shared" ca="1" si="1184"/>
        <v>#N/A</v>
      </c>
      <c r="P6245" t="e">
        <f t="shared" ca="1" si="1185"/>
        <v>#N/A</v>
      </c>
    </row>
    <row r="6246" spans="8:16">
      <c r="H6246">
        <f t="shared" ca="1" si="1181"/>
        <v>0</v>
      </c>
      <c r="I6246">
        <f t="shared" ca="1" si="1178"/>
        <v>0</v>
      </c>
      <c r="J6246">
        <f t="shared" ca="1" si="1179"/>
        <v>0</v>
      </c>
      <c r="K6246">
        <f t="shared" ca="1" si="1180"/>
        <v>0</v>
      </c>
      <c r="L6246">
        <f t="shared" ca="1" si="1182"/>
        <v>0</v>
      </c>
      <c r="M6246">
        <f t="shared" ca="1" si="1183"/>
        <v>0</v>
      </c>
      <c r="O6246" t="e">
        <f t="shared" ca="1" si="1184"/>
        <v>#N/A</v>
      </c>
      <c r="P6246" t="e">
        <f t="shared" ca="1" si="1185"/>
        <v>#N/A</v>
      </c>
    </row>
    <row r="6247" spans="8:16">
      <c r="H6247">
        <f t="shared" ca="1" si="1181"/>
        <v>0</v>
      </c>
      <c r="I6247">
        <f t="shared" ca="1" si="1178"/>
        <v>0</v>
      </c>
      <c r="J6247">
        <f t="shared" ca="1" si="1179"/>
        <v>0</v>
      </c>
      <c r="K6247">
        <f t="shared" ca="1" si="1180"/>
        <v>0</v>
      </c>
      <c r="L6247">
        <f t="shared" ca="1" si="1182"/>
        <v>0</v>
      </c>
      <c r="M6247">
        <f t="shared" ca="1" si="1183"/>
        <v>0</v>
      </c>
      <c r="O6247" t="e">
        <f t="shared" ca="1" si="1184"/>
        <v>#N/A</v>
      </c>
      <c r="P6247" t="e">
        <f t="shared" ca="1" si="1185"/>
        <v>#N/A</v>
      </c>
    </row>
    <row r="6248" spans="8:16">
      <c r="H6248">
        <f t="shared" ca="1" si="1181"/>
        <v>0</v>
      </c>
      <c r="I6248">
        <f t="shared" ca="1" si="1178"/>
        <v>0</v>
      </c>
      <c r="J6248">
        <f t="shared" ca="1" si="1179"/>
        <v>0</v>
      </c>
      <c r="K6248">
        <f t="shared" ca="1" si="1180"/>
        <v>0</v>
      </c>
      <c r="L6248">
        <f t="shared" ca="1" si="1182"/>
        <v>0</v>
      </c>
      <c r="M6248">
        <f t="shared" ca="1" si="1183"/>
        <v>0</v>
      </c>
      <c r="O6248" t="e">
        <f t="shared" ca="1" si="1184"/>
        <v>#N/A</v>
      </c>
      <c r="P6248" t="e">
        <f t="shared" ca="1" si="1185"/>
        <v>#N/A</v>
      </c>
    </row>
    <row r="6249" spans="8:16">
      <c r="H6249">
        <f t="shared" ca="1" si="1181"/>
        <v>0</v>
      </c>
      <c r="I6249">
        <f t="shared" ca="1" si="1178"/>
        <v>0</v>
      </c>
      <c r="J6249">
        <f t="shared" ca="1" si="1179"/>
        <v>0</v>
      </c>
      <c r="K6249">
        <f t="shared" ca="1" si="1180"/>
        <v>0</v>
      </c>
      <c r="L6249">
        <f t="shared" ca="1" si="1182"/>
        <v>0</v>
      </c>
      <c r="M6249">
        <f t="shared" ca="1" si="1183"/>
        <v>0</v>
      </c>
      <c r="O6249" t="e">
        <f t="shared" ca="1" si="1184"/>
        <v>#N/A</v>
      </c>
      <c r="P6249" t="e">
        <f t="shared" ca="1" si="1185"/>
        <v>#N/A</v>
      </c>
    </row>
    <row r="6250" spans="8:16">
      <c r="H6250">
        <f t="shared" ca="1" si="1181"/>
        <v>0</v>
      </c>
      <c r="I6250">
        <f t="shared" ca="1" si="1178"/>
        <v>0</v>
      </c>
      <c r="J6250">
        <f t="shared" ca="1" si="1179"/>
        <v>0</v>
      </c>
      <c r="K6250">
        <f t="shared" ca="1" si="1180"/>
        <v>0</v>
      </c>
      <c r="L6250">
        <f t="shared" ca="1" si="1182"/>
        <v>0</v>
      </c>
      <c r="M6250">
        <f t="shared" ca="1" si="1183"/>
        <v>0</v>
      </c>
      <c r="O6250" t="e">
        <f t="shared" ca="1" si="1184"/>
        <v>#N/A</v>
      </c>
      <c r="P6250" t="e">
        <f t="shared" ca="1" si="1185"/>
        <v>#N/A</v>
      </c>
    </row>
    <row r="6251" spans="8:16">
      <c r="H6251">
        <f t="shared" ca="1" si="1181"/>
        <v>0</v>
      </c>
      <c r="I6251">
        <f t="shared" ca="1" si="1178"/>
        <v>0</v>
      </c>
      <c r="J6251">
        <f t="shared" ca="1" si="1179"/>
        <v>0</v>
      </c>
      <c r="K6251">
        <f t="shared" ca="1" si="1180"/>
        <v>0</v>
      </c>
      <c r="L6251">
        <f t="shared" ca="1" si="1182"/>
        <v>0</v>
      </c>
      <c r="M6251">
        <f t="shared" ca="1" si="1183"/>
        <v>0</v>
      </c>
      <c r="O6251" t="e">
        <f t="shared" ca="1" si="1184"/>
        <v>#N/A</v>
      </c>
      <c r="P6251" t="e">
        <f t="shared" ca="1" si="1185"/>
        <v>#N/A</v>
      </c>
    </row>
    <row r="6252" spans="8:16">
      <c r="H6252">
        <f t="shared" ca="1" si="1181"/>
        <v>0</v>
      </c>
      <c r="I6252">
        <f t="shared" ca="1" si="1178"/>
        <v>0</v>
      </c>
      <c r="J6252">
        <f t="shared" ca="1" si="1179"/>
        <v>0</v>
      </c>
      <c r="K6252">
        <f t="shared" ca="1" si="1180"/>
        <v>0</v>
      </c>
      <c r="L6252">
        <f t="shared" ca="1" si="1182"/>
        <v>0</v>
      </c>
      <c r="M6252">
        <f t="shared" ca="1" si="1183"/>
        <v>0</v>
      </c>
      <c r="O6252" t="e">
        <f t="shared" ca="1" si="1184"/>
        <v>#N/A</v>
      </c>
      <c r="P6252" t="e">
        <f t="shared" ca="1" si="1185"/>
        <v>#N/A</v>
      </c>
    </row>
    <row r="6253" spans="8:16">
      <c r="H6253">
        <f t="shared" ca="1" si="1181"/>
        <v>0</v>
      </c>
      <c r="I6253">
        <f t="shared" ca="1" si="1178"/>
        <v>0</v>
      </c>
      <c r="J6253">
        <f t="shared" ca="1" si="1179"/>
        <v>0</v>
      </c>
      <c r="K6253">
        <f t="shared" ca="1" si="1180"/>
        <v>0</v>
      </c>
      <c r="L6253">
        <f t="shared" ca="1" si="1182"/>
        <v>0</v>
      </c>
      <c r="M6253">
        <f t="shared" ca="1" si="1183"/>
        <v>0</v>
      </c>
      <c r="O6253" t="e">
        <f t="shared" ca="1" si="1184"/>
        <v>#N/A</v>
      </c>
      <c r="P6253" t="e">
        <f t="shared" ca="1" si="1185"/>
        <v>#N/A</v>
      </c>
    </row>
    <row r="6254" spans="8:16">
      <c r="H6254">
        <f t="shared" ca="1" si="1181"/>
        <v>0</v>
      </c>
      <c r="I6254">
        <f t="shared" ca="1" si="1178"/>
        <v>0</v>
      </c>
      <c r="J6254">
        <f t="shared" ca="1" si="1179"/>
        <v>0</v>
      </c>
      <c r="K6254">
        <f t="shared" ca="1" si="1180"/>
        <v>0</v>
      </c>
      <c r="L6254">
        <f t="shared" ca="1" si="1182"/>
        <v>0</v>
      </c>
      <c r="M6254">
        <f t="shared" ca="1" si="1183"/>
        <v>0</v>
      </c>
      <c r="O6254" t="e">
        <f t="shared" ca="1" si="1184"/>
        <v>#N/A</v>
      </c>
      <c r="P6254" t="e">
        <f t="shared" ca="1" si="1185"/>
        <v>#N/A</v>
      </c>
    </row>
    <row r="6255" spans="8:16">
      <c r="H6255">
        <f t="shared" ca="1" si="1181"/>
        <v>0</v>
      </c>
      <c r="I6255">
        <f t="shared" ca="1" si="1178"/>
        <v>0</v>
      </c>
      <c r="J6255">
        <f t="shared" ca="1" si="1179"/>
        <v>0</v>
      </c>
      <c r="K6255">
        <f t="shared" ca="1" si="1180"/>
        <v>0</v>
      </c>
      <c r="L6255">
        <f t="shared" ca="1" si="1182"/>
        <v>0</v>
      </c>
      <c r="M6255">
        <f t="shared" ca="1" si="1183"/>
        <v>0</v>
      </c>
      <c r="O6255" t="e">
        <f t="shared" ca="1" si="1184"/>
        <v>#N/A</v>
      </c>
      <c r="P6255" t="e">
        <f t="shared" ca="1" si="1185"/>
        <v>#N/A</v>
      </c>
    </row>
    <row r="6256" spans="8:16">
      <c r="H6256">
        <f t="shared" ca="1" si="1181"/>
        <v>0</v>
      </c>
      <c r="I6256">
        <f t="shared" ref="I6256:I6319" ca="1" si="1186">IF(IFERROR(VLOOKUP(C6256,INDIRECT($G$7&amp;"D:D"),1,FALSE),0)&lt;&gt;0,I$13,0)</f>
        <v>0</v>
      </c>
      <c r="J6256">
        <f t="shared" ref="J6256:J6319" ca="1" si="1187">IF(IFERROR(VLOOKUP(C6256,INDIRECT($G$8&amp;"D:D"),1,FALSE),0)&lt;&gt;0,J$13,0)</f>
        <v>0</v>
      </c>
      <c r="K6256">
        <f t="shared" ca="1" si="1180"/>
        <v>0</v>
      </c>
      <c r="L6256">
        <f t="shared" ca="1" si="1182"/>
        <v>0</v>
      </c>
      <c r="M6256">
        <f t="shared" ca="1" si="1183"/>
        <v>0</v>
      </c>
      <c r="O6256" t="e">
        <f t="shared" ca="1" si="1184"/>
        <v>#N/A</v>
      </c>
      <c r="P6256" t="e">
        <f t="shared" ca="1" si="1185"/>
        <v>#N/A</v>
      </c>
    </row>
    <row r="6257" spans="8:16">
      <c r="H6257">
        <f t="shared" ca="1" si="1181"/>
        <v>0</v>
      </c>
      <c r="I6257">
        <f t="shared" ca="1" si="1186"/>
        <v>0</v>
      </c>
      <c r="J6257">
        <f t="shared" ca="1" si="1187"/>
        <v>0</v>
      </c>
      <c r="K6257">
        <f t="shared" ca="1" si="1180"/>
        <v>0</v>
      </c>
      <c r="L6257">
        <f t="shared" ca="1" si="1182"/>
        <v>0</v>
      </c>
      <c r="M6257">
        <f t="shared" ca="1" si="1183"/>
        <v>0</v>
      </c>
      <c r="O6257" t="e">
        <f t="shared" ca="1" si="1184"/>
        <v>#N/A</v>
      </c>
      <c r="P6257" t="e">
        <f t="shared" ca="1" si="1185"/>
        <v>#N/A</v>
      </c>
    </row>
    <row r="6258" spans="8:16">
      <c r="H6258">
        <f t="shared" ca="1" si="1181"/>
        <v>0</v>
      </c>
      <c r="I6258">
        <f t="shared" ca="1" si="1186"/>
        <v>0</v>
      </c>
      <c r="J6258">
        <f t="shared" ca="1" si="1187"/>
        <v>0</v>
      </c>
      <c r="K6258">
        <f t="shared" ca="1" si="1180"/>
        <v>0</v>
      </c>
      <c r="L6258">
        <f t="shared" ca="1" si="1182"/>
        <v>0</v>
      </c>
      <c r="M6258">
        <f t="shared" ca="1" si="1183"/>
        <v>0</v>
      </c>
      <c r="O6258" t="e">
        <f t="shared" ca="1" si="1184"/>
        <v>#N/A</v>
      </c>
      <c r="P6258" t="e">
        <f t="shared" ca="1" si="1185"/>
        <v>#N/A</v>
      </c>
    </row>
    <row r="6259" spans="8:16">
      <c r="H6259">
        <f t="shared" ca="1" si="1181"/>
        <v>0</v>
      </c>
      <c r="I6259">
        <f t="shared" ca="1" si="1186"/>
        <v>0</v>
      </c>
      <c r="J6259">
        <f t="shared" ca="1" si="1187"/>
        <v>0</v>
      </c>
      <c r="K6259">
        <f t="shared" ca="1" si="1180"/>
        <v>0</v>
      </c>
      <c r="L6259">
        <f t="shared" ca="1" si="1182"/>
        <v>0</v>
      </c>
      <c r="M6259">
        <f t="shared" ca="1" si="1183"/>
        <v>0</v>
      </c>
      <c r="O6259" t="e">
        <f t="shared" ca="1" si="1184"/>
        <v>#N/A</v>
      </c>
      <c r="P6259" t="e">
        <f t="shared" ca="1" si="1185"/>
        <v>#N/A</v>
      </c>
    </row>
    <row r="6260" spans="8:16">
      <c r="H6260">
        <f t="shared" ca="1" si="1181"/>
        <v>0</v>
      </c>
      <c r="I6260">
        <f t="shared" ca="1" si="1186"/>
        <v>0</v>
      </c>
      <c r="J6260">
        <f t="shared" ca="1" si="1187"/>
        <v>0</v>
      </c>
      <c r="K6260">
        <f t="shared" ca="1" si="1180"/>
        <v>0</v>
      </c>
      <c r="L6260">
        <f t="shared" ca="1" si="1182"/>
        <v>0</v>
      </c>
      <c r="M6260">
        <f t="shared" ca="1" si="1183"/>
        <v>0</v>
      </c>
      <c r="O6260" t="e">
        <f t="shared" ca="1" si="1184"/>
        <v>#N/A</v>
      </c>
      <c r="P6260" t="e">
        <f t="shared" ca="1" si="1185"/>
        <v>#N/A</v>
      </c>
    </row>
    <row r="6261" spans="8:16">
      <c r="H6261">
        <f t="shared" ca="1" si="1181"/>
        <v>0</v>
      </c>
      <c r="I6261">
        <f t="shared" ca="1" si="1186"/>
        <v>0</v>
      </c>
      <c r="J6261">
        <f t="shared" ca="1" si="1187"/>
        <v>0</v>
      </c>
      <c r="K6261">
        <f t="shared" ca="1" si="1180"/>
        <v>0</v>
      </c>
      <c r="L6261">
        <f t="shared" ca="1" si="1182"/>
        <v>0</v>
      </c>
      <c r="M6261">
        <f t="shared" ca="1" si="1183"/>
        <v>0</v>
      </c>
      <c r="O6261" t="e">
        <f t="shared" ca="1" si="1184"/>
        <v>#N/A</v>
      </c>
      <c r="P6261" t="e">
        <f t="shared" ca="1" si="1185"/>
        <v>#N/A</v>
      </c>
    </row>
    <row r="6262" spans="8:16">
      <c r="H6262">
        <f t="shared" ca="1" si="1181"/>
        <v>0</v>
      </c>
      <c r="I6262">
        <f t="shared" ca="1" si="1186"/>
        <v>0</v>
      </c>
      <c r="J6262">
        <f t="shared" ca="1" si="1187"/>
        <v>0</v>
      </c>
      <c r="K6262">
        <f t="shared" ca="1" si="1180"/>
        <v>0</v>
      </c>
      <c r="L6262">
        <f t="shared" ca="1" si="1182"/>
        <v>0</v>
      </c>
      <c r="M6262">
        <f t="shared" ca="1" si="1183"/>
        <v>0</v>
      </c>
      <c r="O6262" t="e">
        <f t="shared" ca="1" si="1184"/>
        <v>#N/A</v>
      </c>
      <c r="P6262" t="e">
        <f t="shared" ca="1" si="1185"/>
        <v>#N/A</v>
      </c>
    </row>
    <row r="6263" spans="8:16">
      <c r="H6263">
        <f t="shared" ca="1" si="1181"/>
        <v>0</v>
      </c>
      <c r="I6263">
        <f t="shared" ca="1" si="1186"/>
        <v>0</v>
      </c>
      <c r="J6263">
        <f t="shared" ca="1" si="1187"/>
        <v>0</v>
      </c>
      <c r="K6263">
        <f t="shared" ca="1" si="1180"/>
        <v>0</v>
      </c>
      <c r="L6263">
        <f t="shared" ca="1" si="1182"/>
        <v>0</v>
      </c>
      <c r="M6263">
        <f t="shared" ca="1" si="1183"/>
        <v>0</v>
      </c>
      <c r="O6263" t="e">
        <f t="shared" ca="1" si="1184"/>
        <v>#N/A</v>
      </c>
      <c r="P6263" t="e">
        <f t="shared" ca="1" si="1185"/>
        <v>#N/A</v>
      </c>
    </row>
    <row r="6264" spans="8:16">
      <c r="H6264">
        <f t="shared" ca="1" si="1181"/>
        <v>0</v>
      </c>
      <c r="I6264">
        <f t="shared" ca="1" si="1186"/>
        <v>0</v>
      </c>
      <c r="J6264">
        <f t="shared" ca="1" si="1187"/>
        <v>0</v>
      </c>
      <c r="K6264">
        <f t="shared" ca="1" si="1180"/>
        <v>0</v>
      </c>
      <c r="L6264">
        <f t="shared" ca="1" si="1182"/>
        <v>0</v>
      </c>
      <c r="M6264">
        <f t="shared" ca="1" si="1183"/>
        <v>0</v>
      </c>
      <c r="O6264" t="e">
        <f t="shared" ca="1" si="1184"/>
        <v>#N/A</v>
      </c>
      <c r="P6264" t="e">
        <f t="shared" ca="1" si="1185"/>
        <v>#N/A</v>
      </c>
    </row>
    <row r="6265" spans="8:16">
      <c r="H6265">
        <f t="shared" ca="1" si="1181"/>
        <v>0</v>
      </c>
      <c r="I6265">
        <f t="shared" ca="1" si="1186"/>
        <v>0</v>
      </c>
      <c r="J6265">
        <f t="shared" ca="1" si="1187"/>
        <v>0</v>
      </c>
      <c r="K6265">
        <f t="shared" ca="1" si="1180"/>
        <v>0</v>
      </c>
      <c r="L6265">
        <f t="shared" ca="1" si="1182"/>
        <v>0</v>
      </c>
      <c r="M6265">
        <f t="shared" ca="1" si="1183"/>
        <v>0</v>
      </c>
      <c r="O6265" t="e">
        <f t="shared" ca="1" si="1184"/>
        <v>#N/A</v>
      </c>
      <c r="P6265" t="e">
        <f t="shared" ca="1" si="1185"/>
        <v>#N/A</v>
      </c>
    </row>
    <row r="6266" spans="8:16">
      <c r="H6266">
        <f t="shared" ca="1" si="1181"/>
        <v>0</v>
      </c>
      <c r="I6266">
        <f t="shared" ca="1" si="1186"/>
        <v>0</v>
      </c>
      <c r="J6266">
        <f t="shared" ca="1" si="1187"/>
        <v>0</v>
      </c>
      <c r="K6266">
        <f t="shared" ca="1" si="1180"/>
        <v>0</v>
      </c>
      <c r="L6266">
        <f t="shared" ca="1" si="1182"/>
        <v>0</v>
      </c>
      <c r="M6266">
        <f t="shared" ca="1" si="1183"/>
        <v>0</v>
      </c>
      <c r="O6266" t="e">
        <f t="shared" ca="1" si="1184"/>
        <v>#N/A</v>
      </c>
      <c r="P6266" t="e">
        <f t="shared" ca="1" si="1185"/>
        <v>#N/A</v>
      </c>
    </row>
    <row r="6267" spans="8:16">
      <c r="H6267">
        <f t="shared" ca="1" si="1181"/>
        <v>0</v>
      </c>
      <c r="I6267">
        <f t="shared" ca="1" si="1186"/>
        <v>0</v>
      </c>
      <c r="J6267">
        <f t="shared" ca="1" si="1187"/>
        <v>0</v>
      </c>
      <c r="K6267">
        <f t="shared" ca="1" si="1180"/>
        <v>0</v>
      </c>
      <c r="L6267">
        <f t="shared" ca="1" si="1182"/>
        <v>0</v>
      </c>
      <c r="M6267">
        <f t="shared" ca="1" si="1183"/>
        <v>0</v>
      </c>
      <c r="O6267" t="e">
        <f t="shared" ca="1" si="1184"/>
        <v>#N/A</v>
      </c>
      <c r="P6267" t="e">
        <f t="shared" ca="1" si="1185"/>
        <v>#N/A</v>
      </c>
    </row>
    <row r="6268" spans="8:16">
      <c r="H6268">
        <f t="shared" ca="1" si="1181"/>
        <v>0</v>
      </c>
      <c r="I6268">
        <f t="shared" ca="1" si="1186"/>
        <v>0</v>
      </c>
      <c r="J6268">
        <f t="shared" ca="1" si="1187"/>
        <v>0</v>
      </c>
      <c r="K6268">
        <f t="shared" ca="1" si="1180"/>
        <v>0</v>
      </c>
      <c r="L6268">
        <f t="shared" ca="1" si="1182"/>
        <v>0</v>
      </c>
      <c r="M6268">
        <f t="shared" ca="1" si="1183"/>
        <v>0</v>
      </c>
      <c r="O6268" t="e">
        <f t="shared" ca="1" si="1184"/>
        <v>#N/A</v>
      </c>
      <c r="P6268" t="e">
        <f t="shared" ca="1" si="1185"/>
        <v>#N/A</v>
      </c>
    </row>
    <row r="6269" spans="8:16">
      <c r="H6269">
        <f t="shared" ca="1" si="1181"/>
        <v>0</v>
      </c>
      <c r="I6269">
        <f t="shared" ca="1" si="1186"/>
        <v>0</v>
      </c>
      <c r="J6269">
        <f t="shared" ca="1" si="1187"/>
        <v>0</v>
      </c>
      <c r="K6269">
        <f t="shared" ca="1" si="1180"/>
        <v>0</v>
      </c>
      <c r="L6269">
        <f t="shared" ca="1" si="1182"/>
        <v>0</v>
      </c>
      <c r="M6269">
        <f t="shared" ca="1" si="1183"/>
        <v>0</v>
      </c>
      <c r="O6269" t="e">
        <f t="shared" ca="1" si="1184"/>
        <v>#N/A</v>
      </c>
      <c r="P6269" t="e">
        <f t="shared" ca="1" si="1185"/>
        <v>#N/A</v>
      </c>
    </row>
    <row r="6270" spans="8:16">
      <c r="H6270">
        <f t="shared" ca="1" si="1181"/>
        <v>0</v>
      </c>
      <c r="I6270">
        <f t="shared" ca="1" si="1186"/>
        <v>0</v>
      </c>
      <c r="J6270">
        <f t="shared" ca="1" si="1187"/>
        <v>0</v>
      </c>
      <c r="K6270">
        <f t="shared" ca="1" si="1180"/>
        <v>0</v>
      </c>
      <c r="L6270">
        <f t="shared" ca="1" si="1182"/>
        <v>0</v>
      </c>
      <c r="M6270">
        <f t="shared" ca="1" si="1183"/>
        <v>0</v>
      </c>
      <c r="O6270" t="e">
        <f t="shared" ca="1" si="1184"/>
        <v>#N/A</v>
      </c>
      <c r="P6270" t="e">
        <f t="shared" ca="1" si="1185"/>
        <v>#N/A</v>
      </c>
    </row>
    <row r="6271" spans="8:16">
      <c r="H6271">
        <f t="shared" ca="1" si="1181"/>
        <v>0</v>
      </c>
      <c r="I6271">
        <f t="shared" ca="1" si="1186"/>
        <v>0</v>
      </c>
      <c r="J6271">
        <f t="shared" ca="1" si="1187"/>
        <v>0</v>
      </c>
      <c r="K6271">
        <f t="shared" ca="1" si="1180"/>
        <v>0</v>
      </c>
      <c r="L6271">
        <f t="shared" ca="1" si="1182"/>
        <v>0</v>
      </c>
      <c r="M6271">
        <f t="shared" ca="1" si="1183"/>
        <v>0</v>
      </c>
      <c r="O6271" t="e">
        <f t="shared" ca="1" si="1184"/>
        <v>#N/A</v>
      </c>
      <c r="P6271" t="e">
        <f t="shared" ca="1" si="1185"/>
        <v>#N/A</v>
      </c>
    </row>
    <row r="6272" spans="8:16">
      <c r="H6272">
        <f t="shared" ca="1" si="1181"/>
        <v>0</v>
      </c>
      <c r="I6272">
        <f t="shared" ca="1" si="1186"/>
        <v>0</v>
      </c>
      <c r="J6272">
        <f t="shared" ca="1" si="1187"/>
        <v>0</v>
      </c>
      <c r="K6272">
        <f t="shared" ca="1" si="1180"/>
        <v>0</v>
      </c>
      <c r="L6272">
        <f t="shared" ca="1" si="1182"/>
        <v>0</v>
      </c>
      <c r="M6272">
        <f t="shared" ca="1" si="1183"/>
        <v>0</v>
      </c>
      <c r="O6272" t="e">
        <f t="shared" ca="1" si="1184"/>
        <v>#N/A</v>
      </c>
      <c r="P6272" t="e">
        <f t="shared" ca="1" si="1185"/>
        <v>#N/A</v>
      </c>
    </row>
    <row r="6273" spans="8:16">
      <c r="H6273">
        <f t="shared" ca="1" si="1181"/>
        <v>0</v>
      </c>
      <c r="I6273">
        <f t="shared" ca="1" si="1186"/>
        <v>0</v>
      </c>
      <c r="J6273">
        <f t="shared" ca="1" si="1187"/>
        <v>0</v>
      </c>
      <c r="K6273">
        <f t="shared" ca="1" si="1180"/>
        <v>0</v>
      </c>
      <c r="L6273">
        <f t="shared" ca="1" si="1182"/>
        <v>0</v>
      </c>
      <c r="M6273">
        <f t="shared" ca="1" si="1183"/>
        <v>0</v>
      </c>
      <c r="O6273" t="e">
        <f t="shared" ca="1" si="1184"/>
        <v>#N/A</v>
      </c>
      <c r="P6273" t="e">
        <f t="shared" ca="1" si="1185"/>
        <v>#N/A</v>
      </c>
    </row>
    <row r="6274" spans="8:16">
      <c r="H6274">
        <f t="shared" ca="1" si="1181"/>
        <v>0</v>
      </c>
      <c r="I6274">
        <f t="shared" ca="1" si="1186"/>
        <v>0</v>
      </c>
      <c r="J6274">
        <f t="shared" ca="1" si="1187"/>
        <v>0</v>
      </c>
      <c r="K6274">
        <f t="shared" ca="1" si="1180"/>
        <v>0</v>
      </c>
      <c r="L6274">
        <f t="shared" ca="1" si="1182"/>
        <v>0</v>
      </c>
      <c r="M6274">
        <f t="shared" ca="1" si="1183"/>
        <v>0</v>
      </c>
      <c r="O6274" t="e">
        <f t="shared" ca="1" si="1184"/>
        <v>#N/A</v>
      </c>
      <c r="P6274" t="e">
        <f t="shared" ca="1" si="1185"/>
        <v>#N/A</v>
      </c>
    </row>
    <row r="6275" spans="8:16">
      <c r="H6275">
        <f t="shared" ca="1" si="1181"/>
        <v>0</v>
      </c>
      <c r="I6275">
        <f t="shared" ca="1" si="1186"/>
        <v>0</v>
      </c>
      <c r="J6275">
        <f t="shared" ca="1" si="1187"/>
        <v>0</v>
      </c>
      <c r="K6275">
        <f t="shared" ca="1" si="1180"/>
        <v>0</v>
      </c>
      <c r="L6275">
        <f t="shared" ca="1" si="1182"/>
        <v>0</v>
      </c>
      <c r="M6275">
        <f t="shared" ca="1" si="1183"/>
        <v>0</v>
      </c>
      <c r="O6275" t="e">
        <f t="shared" ca="1" si="1184"/>
        <v>#N/A</v>
      </c>
      <c r="P6275" t="e">
        <f t="shared" ca="1" si="1185"/>
        <v>#N/A</v>
      </c>
    </row>
    <row r="6276" spans="8:16">
      <c r="H6276">
        <f t="shared" ca="1" si="1181"/>
        <v>0</v>
      </c>
      <c r="I6276">
        <f t="shared" ca="1" si="1186"/>
        <v>0</v>
      </c>
      <c r="J6276">
        <f t="shared" ca="1" si="1187"/>
        <v>0</v>
      </c>
      <c r="K6276">
        <f t="shared" ca="1" si="1180"/>
        <v>0</v>
      </c>
      <c r="L6276">
        <f t="shared" ca="1" si="1182"/>
        <v>0</v>
      </c>
      <c r="M6276">
        <f t="shared" ca="1" si="1183"/>
        <v>0</v>
      </c>
      <c r="O6276" t="e">
        <f t="shared" ca="1" si="1184"/>
        <v>#N/A</v>
      </c>
      <c r="P6276" t="e">
        <f t="shared" ca="1" si="1185"/>
        <v>#N/A</v>
      </c>
    </row>
    <row r="6277" spans="8:16">
      <c r="H6277">
        <f t="shared" ca="1" si="1181"/>
        <v>0</v>
      </c>
      <c r="I6277">
        <f t="shared" ca="1" si="1186"/>
        <v>0</v>
      </c>
      <c r="J6277">
        <f t="shared" ca="1" si="1187"/>
        <v>0</v>
      </c>
      <c r="K6277">
        <f t="shared" ca="1" si="1180"/>
        <v>0</v>
      </c>
      <c r="L6277">
        <f t="shared" ca="1" si="1182"/>
        <v>0</v>
      </c>
      <c r="M6277">
        <f t="shared" ca="1" si="1183"/>
        <v>0</v>
      </c>
      <c r="O6277" t="e">
        <f t="shared" ca="1" si="1184"/>
        <v>#N/A</v>
      </c>
      <c r="P6277" t="e">
        <f t="shared" ca="1" si="1185"/>
        <v>#N/A</v>
      </c>
    </row>
    <row r="6278" spans="8:16">
      <c r="H6278">
        <f t="shared" ca="1" si="1181"/>
        <v>0</v>
      </c>
      <c r="I6278">
        <f t="shared" ca="1" si="1186"/>
        <v>0</v>
      </c>
      <c r="J6278">
        <f t="shared" ca="1" si="1187"/>
        <v>0</v>
      </c>
      <c r="K6278">
        <f t="shared" ca="1" si="1180"/>
        <v>0</v>
      </c>
      <c r="L6278">
        <f t="shared" ca="1" si="1182"/>
        <v>0</v>
      </c>
      <c r="M6278">
        <f t="shared" ca="1" si="1183"/>
        <v>0</v>
      </c>
      <c r="O6278" t="e">
        <f t="shared" ca="1" si="1184"/>
        <v>#N/A</v>
      </c>
      <c r="P6278" t="e">
        <f t="shared" ca="1" si="1185"/>
        <v>#N/A</v>
      </c>
    </row>
    <row r="6279" spans="8:16">
      <c r="H6279">
        <f t="shared" ca="1" si="1181"/>
        <v>0</v>
      </c>
      <c r="I6279">
        <f t="shared" ca="1" si="1186"/>
        <v>0</v>
      </c>
      <c r="J6279">
        <f t="shared" ca="1" si="1187"/>
        <v>0</v>
      </c>
      <c r="K6279">
        <f t="shared" ca="1" si="1180"/>
        <v>0</v>
      </c>
      <c r="L6279">
        <f t="shared" ca="1" si="1182"/>
        <v>0</v>
      </c>
      <c r="M6279">
        <f t="shared" ca="1" si="1183"/>
        <v>0</v>
      </c>
      <c r="O6279" t="e">
        <f t="shared" ca="1" si="1184"/>
        <v>#N/A</v>
      </c>
      <c r="P6279" t="e">
        <f t="shared" ca="1" si="1185"/>
        <v>#N/A</v>
      </c>
    </row>
    <row r="6280" spans="8:16">
      <c r="H6280">
        <f t="shared" ca="1" si="1181"/>
        <v>0</v>
      </c>
      <c r="I6280">
        <f t="shared" ca="1" si="1186"/>
        <v>0</v>
      </c>
      <c r="J6280">
        <f t="shared" ca="1" si="1187"/>
        <v>0</v>
      </c>
      <c r="K6280">
        <f t="shared" ca="1" si="1180"/>
        <v>0</v>
      </c>
      <c r="L6280">
        <f t="shared" ca="1" si="1182"/>
        <v>0</v>
      </c>
      <c r="M6280">
        <f t="shared" ca="1" si="1183"/>
        <v>0</v>
      </c>
      <c r="O6280" t="e">
        <f t="shared" ca="1" si="1184"/>
        <v>#N/A</v>
      </c>
      <c r="P6280" t="e">
        <f t="shared" ca="1" si="1185"/>
        <v>#N/A</v>
      </c>
    </row>
    <row r="6281" spans="8:16">
      <c r="H6281">
        <f t="shared" ca="1" si="1181"/>
        <v>0</v>
      </c>
      <c r="I6281">
        <f t="shared" ca="1" si="1186"/>
        <v>0</v>
      </c>
      <c r="J6281">
        <f t="shared" ca="1" si="1187"/>
        <v>0</v>
      </c>
      <c r="K6281">
        <f t="shared" ca="1" si="1180"/>
        <v>0</v>
      </c>
      <c r="L6281">
        <f t="shared" ca="1" si="1182"/>
        <v>0</v>
      </c>
      <c r="M6281">
        <f t="shared" ca="1" si="1183"/>
        <v>0</v>
      </c>
      <c r="O6281" t="e">
        <f t="shared" ca="1" si="1184"/>
        <v>#N/A</v>
      </c>
      <c r="P6281" t="e">
        <f t="shared" ca="1" si="1185"/>
        <v>#N/A</v>
      </c>
    </row>
    <row r="6282" spans="8:16">
      <c r="H6282">
        <f t="shared" ca="1" si="1181"/>
        <v>0</v>
      </c>
      <c r="I6282">
        <f t="shared" ca="1" si="1186"/>
        <v>0</v>
      </c>
      <c r="J6282">
        <f t="shared" ca="1" si="1187"/>
        <v>0</v>
      </c>
      <c r="K6282">
        <f t="shared" ref="K6282:K6345" ca="1" si="1188">IF(IFERROR(VLOOKUP($C6282,INDIRECT($G$9&amp;"d:d"),1,FALSE),0)&lt;&gt;0,K$13,0)</f>
        <v>0</v>
      </c>
      <c r="L6282">
        <f t="shared" ca="1" si="1182"/>
        <v>0</v>
      </c>
      <c r="M6282">
        <f t="shared" ca="1" si="1183"/>
        <v>0</v>
      </c>
      <c r="O6282" t="e">
        <f t="shared" ca="1" si="1184"/>
        <v>#N/A</v>
      </c>
      <c r="P6282" t="e">
        <f t="shared" ca="1" si="1185"/>
        <v>#N/A</v>
      </c>
    </row>
    <row r="6283" spans="8:16">
      <c r="H6283">
        <f t="shared" ca="1" si="1181"/>
        <v>0</v>
      </c>
      <c r="I6283">
        <f t="shared" ca="1" si="1186"/>
        <v>0</v>
      </c>
      <c r="J6283">
        <f t="shared" ca="1" si="1187"/>
        <v>0</v>
      </c>
      <c r="K6283">
        <f t="shared" ca="1" si="1188"/>
        <v>0</v>
      </c>
      <c r="L6283">
        <f t="shared" ca="1" si="1182"/>
        <v>0</v>
      </c>
      <c r="M6283">
        <f t="shared" ca="1" si="1183"/>
        <v>0</v>
      </c>
      <c r="O6283" t="e">
        <f t="shared" ca="1" si="1184"/>
        <v>#N/A</v>
      </c>
      <c r="P6283" t="e">
        <f t="shared" ca="1" si="1185"/>
        <v>#N/A</v>
      </c>
    </row>
    <row r="6284" spans="8:16">
      <c r="H6284">
        <f t="shared" ca="1" si="1181"/>
        <v>0</v>
      </c>
      <c r="I6284">
        <f t="shared" ca="1" si="1186"/>
        <v>0</v>
      </c>
      <c r="J6284">
        <f t="shared" ca="1" si="1187"/>
        <v>0</v>
      </c>
      <c r="K6284">
        <f t="shared" ca="1" si="1188"/>
        <v>0</v>
      </c>
      <c r="L6284">
        <f t="shared" ca="1" si="1182"/>
        <v>0</v>
      </c>
      <c r="M6284">
        <f t="shared" ca="1" si="1183"/>
        <v>0</v>
      </c>
      <c r="O6284" t="e">
        <f t="shared" ca="1" si="1184"/>
        <v>#N/A</v>
      </c>
      <c r="P6284" t="e">
        <f t="shared" ca="1" si="1185"/>
        <v>#N/A</v>
      </c>
    </row>
    <row r="6285" spans="8:16">
      <c r="H6285">
        <f t="shared" ca="1" si="1181"/>
        <v>0</v>
      </c>
      <c r="I6285">
        <f t="shared" ca="1" si="1186"/>
        <v>0</v>
      </c>
      <c r="J6285">
        <f t="shared" ca="1" si="1187"/>
        <v>0</v>
      </c>
      <c r="K6285">
        <f t="shared" ca="1" si="1188"/>
        <v>0</v>
      </c>
      <c r="L6285">
        <f t="shared" ca="1" si="1182"/>
        <v>0</v>
      </c>
      <c r="M6285">
        <f t="shared" ca="1" si="1183"/>
        <v>0</v>
      </c>
      <c r="O6285" t="e">
        <f t="shared" ca="1" si="1184"/>
        <v>#N/A</v>
      </c>
      <c r="P6285" t="e">
        <f t="shared" ca="1" si="1185"/>
        <v>#N/A</v>
      </c>
    </row>
    <row r="6286" spans="8:16">
      <c r="H6286">
        <f t="shared" ca="1" si="1181"/>
        <v>0</v>
      </c>
      <c r="I6286">
        <f t="shared" ca="1" si="1186"/>
        <v>0</v>
      </c>
      <c r="J6286">
        <f t="shared" ca="1" si="1187"/>
        <v>0</v>
      </c>
      <c r="K6286">
        <f t="shared" ca="1" si="1188"/>
        <v>0</v>
      </c>
      <c r="L6286">
        <f t="shared" ca="1" si="1182"/>
        <v>0</v>
      </c>
      <c r="M6286">
        <f t="shared" ca="1" si="1183"/>
        <v>0</v>
      </c>
      <c r="O6286" t="e">
        <f t="shared" ca="1" si="1184"/>
        <v>#N/A</v>
      </c>
      <c r="P6286" t="e">
        <f t="shared" ca="1" si="1185"/>
        <v>#N/A</v>
      </c>
    </row>
    <row r="6287" spans="8:16">
      <c r="H6287">
        <f t="shared" ref="H6287:H6350" ca="1" si="1189">IF(I6287&lt;&gt;0,I6287,IF(J6287&lt;&gt;0,J6287,IF(K6287&lt;&gt;0,K6287,IF(L6287&lt;&gt;0,L6287,IF(M6287&lt;&gt;0,M6287,N6287)))))</f>
        <v>0</v>
      </c>
      <c r="I6287">
        <f t="shared" ca="1" si="1186"/>
        <v>0</v>
      </c>
      <c r="J6287">
        <f t="shared" ca="1" si="1187"/>
        <v>0</v>
      </c>
      <c r="K6287">
        <f t="shared" ca="1" si="1188"/>
        <v>0</v>
      </c>
      <c r="L6287">
        <f t="shared" ref="L6287:L6350" ca="1" si="1190">IF(IFERROR(VLOOKUP($C6287,INDIRECT($G$10&amp;"d:d"),1,FALSE),0)&lt;&gt;0,L$13,0)</f>
        <v>0</v>
      </c>
      <c r="M6287">
        <f t="shared" ref="M6287:M6350" ca="1" si="1191">IF(IFERROR(VLOOKUP($C6287,INDIRECT($G$11&amp;"d:d"),1,FALSE),0)&lt;&gt;0,M$13,0)</f>
        <v>0</v>
      </c>
      <c r="O6287" t="e">
        <f t="shared" ref="O6287:O6350" ca="1" si="1192">VLOOKUP($H6287,$G$7:$I$11,2,FALSE)</f>
        <v>#N/A</v>
      </c>
      <c r="P6287" t="e">
        <f t="shared" ref="P6287:P6350" ca="1" si="1193">VLOOKUP($H6287,$G$7:$I$11,3,FALSE)</f>
        <v>#N/A</v>
      </c>
    </row>
    <row r="6288" spans="8:16">
      <c r="H6288">
        <f t="shared" ca="1" si="1189"/>
        <v>0</v>
      </c>
      <c r="I6288">
        <f t="shared" ca="1" si="1186"/>
        <v>0</v>
      </c>
      <c r="J6288">
        <f t="shared" ca="1" si="1187"/>
        <v>0</v>
      </c>
      <c r="K6288">
        <f t="shared" ca="1" si="1188"/>
        <v>0</v>
      </c>
      <c r="L6288">
        <f t="shared" ca="1" si="1190"/>
        <v>0</v>
      </c>
      <c r="M6288">
        <f t="shared" ca="1" si="1191"/>
        <v>0</v>
      </c>
      <c r="O6288" t="e">
        <f t="shared" ca="1" si="1192"/>
        <v>#N/A</v>
      </c>
      <c r="P6288" t="e">
        <f t="shared" ca="1" si="1193"/>
        <v>#N/A</v>
      </c>
    </row>
    <row r="6289" spans="8:16">
      <c r="H6289">
        <f t="shared" ca="1" si="1189"/>
        <v>0</v>
      </c>
      <c r="I6289">
        <f t="shared" ca="1" si="1186"/>
        <v>0</v>
      </c>
      <c r="J6289">
        <f t="shared" ca="1" si="1187"/>
        <v>0</v>
      </c>
      <c r="K6289">
        <f t="shared" ca="1" si="1188"/>
        <v>0</v>
      </c>
      <c r="L6289">
        <f t="shared" ca="1" si="1190"/>
        <v>0</v>
      </c>
      <c r="M6289">
        <f t="shared" ca="1" si="1191"/>
        <v>0</v>
      </c>
      <c r="O6289" t="e">
        <f t="shared" ca="1" si="1192"/>
        <v>#N/A</v>
      </c>
      <c r="P6289" t="e">
        <f t="shared" ca="1" si="1193"/>
        <v>#N/A</v>
      </c>
    </row>
    <row r="6290" spans="8:16">
      <c r="H6290">
        <f t="shared" ca="1" si="1189"/>
        <v>0</v>
      </c>
      <c r="I6290">
        <f t="shared" ca="1" si="1186"/>
        <v>0</v>
      </c>
      <c r="J6290">
        <f t="shared" ca="1" si="1187"/>
        <v>0</v>
      </c>
      <c r="K6290">
        <f t="shared" ca="1" si="1188"/>
        <v>0</v>
      </c>
      <c r="L6290">
        <f t="shared" ca="1" si="1190"/>
        <v>0</v>
      </c>
      <c r="M6290">
        <f t="shared" ca="1" si="1191"/>
        <v>0</v>
      </c>
      <c r="O6290" t="e">
        <f t="shared" ca="1" si="1192"/>
        <v>#N/A</v>
      </c>
      <c r="P6290" t="e">
        <f t="shared" ca="1" si="1193"/>
        <v>#N/A</v>
      </c>
    </row>
    <row r="6291" spans="8:16">
      <c r="H6291">
        <f t="shared" ca="1" si="1189"/>
        <v>0</v>
      </c>
      <c r="I6291">
        <f t="shared" ca="1" si="1186"/>
        <v>0</v>
      </c>
      <c r="J6291">
        <f t="shared" ca="1" si="1187"/>
        <v>0</v>
      </c>
      <c r="K6291">
        <f t="shared" ca="1" si="1188"/>
        <v>0</v>
      </c>
      <c r="L6291">
        <f t="shared" ca="1" si="1190"/>
        <v>0</v>
      </c>
      <c r="M6291">
        <f t="shared" ca="1" si="1191"/>
        <v>0</v>
      </c>
      <c r="O6291" t="e">
        <f t="shared" ca="1" si="1192"/>
        <v>#N/A</v>
      </c>
      <c r="P6291" t="e">
        <f t="shared" ca="1" si="1193"/>
        <v>#N/A</v>
      </c>
    </row>
    <row r="6292" spans="8:16">
      <c r="H6292">
        <f t="shared" ca="1" si="1189"/>
        <v>0</v>
      </c>
      <c r="I6292">
        <f t="shared" ca="1" si="1186"/>
        <v>0</v>
      </c>
      <c r="J6292">
        <f t="shared" ca="1" si="1187"/>
        <v>0</v>
      </c>
      <c r="K6292">
        <f t="shared" ca="1" si="1188"/>
        <v>0</v>
      </c>
      <c r="L6292">
        <f t="shared" ca="1" si="1190"/>
        <v>0</v>
      </c>
      <c r="M6292">
        <f t="shared" ca="1" si="1191"/>
        <v>0</v>
      </c>
      <c r="O6292" t="e">
        <f t="shared" ca="1" si="1192"/>
        <v>#N/A</v>
      </c>
      <c r="P6292" t="e">
        <f t="shared" ca="1" si="1193"/>
        <v>#N/A</v>
      </c>
    </row>
    <row r="6293" spans="8:16">
      <c r="H6293">
        <f t="shared" ca="1" si="1189"/>
        <v>0</v>
      </c>
      <c r="I6293">
        <f t="shared" ca="1" si="1186"/>
        <v>0</v>
      </c>
      <c r="J6293">
        <f t="shared" ca="1" si="1187"/>
        <v>0</v>
      </c>
      <c r="K6293">
        <f t="shared" ca="1" si="1188"/>
        <v>0</v>
      </c>
      <c r="L6293">
        <f t="shared" ca="1" si="1190"/>
        <v>0</v>
      </c>
      <c r="M6293">
        <f t="shared" ca="1" si="1191"/>
        <v>0</v>
      </c>
      <c r="O6293" t="e">
        <f t="shared" ca="1" si="1192"/>
        <v>#N/A</v>
      </c>
      <c r="P6293" t="e">
        <f t="shared" ca="1" si="1193"/>
        <v>#N/A</v>
      </c>
    </row>
    <row r="6294" spans="8:16">
      <c r="H6294">
        <f t="shared" ca="1" si="1189"/>
        <v>0</v>
      </c>
      <c r="I6294">
        <f t="shared" ca="1" si="1186"/>
        <v>0</v>
      </c>
      <c r="J6294">
        <f t="shared" ca="1" si="1187"/>
        <v>0</v>
      </c>
      <c r="K6294">
        <f t="shared" ca="1" si="1188"/>
        <v>0</v>
      </c>
      <c r="L6294">
        <f t="shared" ca="1" si="1190"/>
        <v>0</v>
      </c>
      <c r="M6294">
        <f t="shared" ca="1" si="1191"/>
        <v>0</v>
      </c>
      <c r="O6294" t="e">
        <f t="shared" ca="1" si="1192"/>
        <v>#N/A</v>
      </c>
      <c r="P6294" t="e">
        <f t="shared" ca="1" si="1193"/>
        <v>#N/A</v>
      </c>
    </row>
    <row r="6295" spans="8:16">
      <c r="H6295">
        <f t="shared" ca="1" si="1189"/>
        <v>0</v>
      </c>
      <c r="I6295">
        <f t="shared" ca="1" si="1186"/>
        <v>0</v>
      </c>
      <c r="J6295">
        <f t="shared" ca="1" si="1187"/>
        <v>0</v>
      </c>
      <c r="K6295">
        <f t="shared" ca="1" si="1188"/>
        <v>0</v>
      </c>
      <c r="L6295">
        <f t="shared" ca="1" si="1190"/>
        <v>0</v>
      </c>
      <c r="M6295">
        <f t="shared" ca="1" si="1191"/>
        <v>0</v>
      </c>
      <c r="O6295" t="e">
        <f t="shared" ca="1" si="1192"/>
        <v>#N/A</v>
      </c>
      <c r="P6295" t="e">
        <f t="shared" ca="1" si="1193"/>
        <v>#N/A</v>
      </c>
    </row>
    <row r="6296" spans="8:16">
      <c r="H6296">
        <f t="shared" ca="1" si="1189"/>
        <v>0</v>
      </c>
      <c r="I6296">
        <f t="shared" ca="1" si="1186"/>
        <v>0</v>
      </c>
      <c r="J6296">
        <f t="shared" ca="1" si="1187"/>
        <v>0</v>
      </c>
      <c r="K6296">
        <f t="shared" ca="1" si="1188"/>
        <v>0</v>
      </c>
      <c r="L6296">
        <f t="shared" ca="1" si="1190"/>
        <v>0</v>
      </c>
      <c r="M6296">
        <f t="shared" ca="1" si="1191"/>
        <v>0</v>
      </c>
      <c r="O6296" t="e">
        <f t="shared" ca="1" si="1192"/>
        <v>#N/A</v>
      </c>
      <c r="P6296" t="e">
        <f t="shared" ca="1" si="1193"/>
        <v>#N/A</v>
      </c>
    </row>
    <row r="6297" spans="8:16">
      <c r="H6297">
        <f t="shared" ca="1" si="1189"/>
        <v>0</v>
      </c>
      <c r="I6297">
        <f t="shared" ca="1" si="1186"/>
        <v>0</v>
      </c>
      <c r="J6297">
        <f t="shared" ca="1" si="1187"/>
        <v>0</v>
      </c>
      <c r="K6297">
        <f t="shared" ca="1" si="1188"/>
        <v>0</v>
      </c>
      <c r="L6297">
        <f t="shared" ca="1" si="1190"/>
        <v>0</v>
      </c>
      <c r="M6297">
        <f t="shared" ca="1" si="1191"/>
        <v>0</v>
      </c>
      <c r="O6297" t="e">
        <f t="shared" ca="1" si="1192"/>
        <v>#N/A</v>
      </c>
      <c r="P6297" t="e">
        <f t="shared" ca="1" si="1193"/>
        <v>#N/A</v>
      </c>
    </row>
    <row r="6298" spans="8:16">
      <c r="H6298">
        <f t="shared" ca="1" si="1189"/>
        <v>0</v>
      </c>
      <c r="I6298">
        <f t="shared" ca="1" si="1186"/>
        <v>0</v>
      </c>
      <c r="J6298">
        <f t="shared" ca="1" si="1187"/>
        <v>0</v>
      </c>
      <c r="K6298">
        <f t="shared" ca="1" si="1188"/>
        <v>0</v>
      </c>
      <c r="L6298">
        <f t="shared" ca="1" si="1190"/>
        <v>0</v>
      </c>
      <c r="M6298">
        <f t="shared" ca="1" si="1191"/>
        <v>0</v>
      </c>
      <c r="O6298" t="e">
        <f t="shared" ca="1" si="1192"/>
        <v>#N/A</v>
      </c>
      <c r="P6298" t="e">
        <f t="shared" ca="1" si="1193"/>
        <v>#N/A</v>
      </c>
    </row>
    <row r="6299" spans="8:16">
      <c r="H6299">
        <f t="shared" ca="1" si="1189"/>
        <v>0</v>
      </c>
      <c r="I6299">
        <f t="shared" ca="1" si="1186"/>
        <v>0</v>
      </c>
      <c r="J6299">
        <f t="shared" ca="1" si="1187"/>
        <v>0</v>
      </c>
      <c r="K6299">
        <f t="shared" ca="1" si="1188"/>
        <v>0</v>
      </c>
      <c r="L6299">
        <f t="shared" ca="1" si="1190"/>
        <v>0</v>
      </c>
      <c r="M6299">
        <f t="shared" ca="1" si="1191"/>
        <v>0</v>
      </c>
      <c r="O6299" t="e">
        <f t="shared" ca="1" si="1192"/>
        <v>#N/A</v>
      </c>
      <c r="P6299" t="e">
        <f t="shared" ca="1" si="1193"/>
        <v>#N/A</v>
      </c>
    </row>
    <row r="6300" spans="8:16">
      <c r="H6300">
        <f t="shared" ca="1" si="1189"/>
        <v>0</v>
      </c>
      <c r="I6300">
        <f t="shared" ca="1" si="1186"/>
        <v>0</v>
      </c>
      <c r="J6300">
        <f t="shared" ca="1" si="1187"/>
        <v>0</v>
      </c>
      <c r="K6300">
        <f t="shared" ca="1" si="1188"/>
        <v>0</v>
      </c>
      <c r="L6300">
        <f t="shared" ca="1" si="1190"/>
        <v>0</v>
      </c>
      <c r="M6300">
        <f t="shared" ca="1" si="1191"/>
        <v>0</v>
      </c>
      <c r="O6300" t="e">
        <f t="shared" ca="1" si="1192"/>
        <v>#N/A</v>
      </c>
      <c r="P6300" t="e">
        <f t="shared" ca="1" si="1193"/>
        <v>#N/A</v>
      </c>
    </row>
    <row r="6301" spans="8:16">
      <c r="H6301">
        <f t="shared" ca="1" si="1189"/>
        <v>0</v>
      </c>
      <c r="I6301">
        <f t="shared" ca="1" si="1186"/>
        <v>0</v>
      </c>
      <c r="J6301">
        <f t="shared" ca="1" si="1187"/>
        <v>0</v>
      </c>
      <c r="K6301">
        <f t="shared" ca="1" si="1188"/>
        <v>0</v>
      </c>
      <c r="L6301">
        <f t="shared" ca="1" si="1190"/>
        <v>0</v>
      </c>
      <c r="M6301">
        <f t="shared" ca="1" si="1191"/>
        <v>0</v>
      </c>
      <c r="O6301" t="e">
        <f t="shared" ca="1" si="1192"/>
        <v>#N/A</v>
      </c>
      <c r="P6301" t="e">
        <f t="shared" ca="1" si="1193"/>
        <v>#N/A</v>
      </c>
    </row>
    <row r="6302" spans="8:16">
      <c r="H6302">
        <f t="shared" ca="1" si="1189"/>
        <v>0</v>
      </c>
      <c r="I6302">
        <f t="shared" ca="1" si="1186"/>
        <v>0</v>
      </c>
      <c r="J6302">
        <f t="shared" ca="1" si="1187"/>
        <v>0</v>
      </c>
      <c r="K6302">
        <f t="shared" ca="1" si="1188"/>
        <v>0</v>
      </c>
      <c r="L6302">
        <f t="shared" ca="1" si="1190"/>
        <v>0</v>
      </c>
      <c r="M6302">
        <f t="shared" ca="1" si="1191"/>
        <v>0</v>
      </c>
      <c r="O6302" t="e">
        <f t="shared" ca="1" si="1192"/>
        <v>#N/A</v>
      </c>
      <c r="P6302" t="e">
        <f t="shared" ca="1" si="1193"/>
        <v>#N/A</v>
      </c>
    </row>
    <row r="6303" spans="8:16">
      <c r="H6303">
        <f t="shared" ca="1" si="1189"/>
        <v>0</v>
      </c>
      <c r="I6303">
        <f t="shared" ca="1" si="1186"/>
        <v>0</v>
      </c>
      <c r="J6303">
        <f t="shared" ca="1" si="1187"/>
        <v>0</v>
      </c>
      <c r="K6303">
        <f t="shared" ca="1" si="1188"/>
        <v>0</v>
      </c>
      <c r="L6303">
        <f t="shared" ca="1" si="1190"/>
        <v>0</v>
      </c>
      <c r="M6303">
        <f t="shared" ca="1" si="1191"/>
        <v>0</v>
      </c>
      <c r="O6303" t="e">
        <f t="shared" ca="1" si="1192"/>
        <v>#N/A</v>
      </c>
      <c r="P6303" t="e">
        <f t="shared" ca="1" si="1193"/>
        <v>#N/A</v>
      </c>
    </row>
    <row r="6304" spans="8:16">
      <c r="H6304">
        <f t="shared" ca="1" si="1189"/>
        <v>0</v>
      </c>
      <c r="I6304">
        <f t="shared" ca="1" si="1186"/>
        <v>0</v>
      </c>
      <c r="J6304">
        <f t="shared" ca="1" si="1187"/>
        <v>0</v>
      </c>
      <c r="K6304">
        <f t="shared" ca="1" si="1188"/>
        <v>0</v>
      </c>
      <c r="L6304">
        <f t="shared" ca="1" si="1190"/>
        <v>0</v>
      </c>
      <c r="M6304">
        <f t="shared" ca="1" si="1191"/>
        <v>0</v>
      </c>
      <c r="O6304" t="e">
        <f t="shared" ca="1" si="1192"/>
        <v>#N/A</v>
      </c>
      <c r="P6304" t="e">
        <f t="shared" ca="1" si="1193"/>
        <v>#N/A</v>
      </c>
    </row>
    <row r="6305" spans="8:16">
      <c r="H6305">
        <f t="shared" ca="1" si="1189"/>
        <v>0</v>
      </c>
      <c r="I6305">
        <f t="shared" ca="1" si="1186"/>
        <v>0</v>
      </c>
      <c r="J6305">
        <f t="shared" ca="1" si="1187"/>
        <v>0</v>
      </c>
      <c r="K6305">
        <f t="shared" ca="1" si="1188"/>
        <v>0</v>
      </c>
      <c r="L6305">
        <f t="shared" ca="1" si="1190"/>
        <v>0</v>
      </c>
      <c r="M6305">
        <f t="shared" ca="1" si="1191"/>
        <v>0</v>
      </c>
      <c r="O6305" t="e">
        <f t="shared" ca="1" si="1192"/>
        <v>#N/A</v>
      </c>
      <c r="P6305" t="e">
        <f t="shared" ca="1" si="1193"/>
        <v>#N/A</v>
      </c>
    </row>
    <row r="6306" spans="8:16">
      <c r="H6306">
        <f t="shared" ca="1" si="1189"/>
        <v>0</v>
      </c>
      <c r="I6306">
        <f t="shared" ca="1" si="1186"/>
        <v>0</v>
      </c>
      <c r="J6306">
        <f t="shared" ca="1" si="1187"/>
        <v>0</v>
      </c>
      <c r="K6306">
        <f t="shared" ca="1" si="1188"/>
        <v>0</v>
      </c>
      <c r="L6306">
        <f t="shared" ca="1" si="1190"/>
        <v>0</v>
      </c>
      <c r="M6306">
        <f t="shared" ca="1" si="1191"/>
        <v>0</v>
      </c>
      <c r="O6306" t="e">
        <f t="shared" ca="1" si="1192"/>
        <v>#N/A</v>
      </c>
      <c r="P6306" t="e">
        <f t="shared" ca="1" si="1193"/>
        <v>#N/A</v>
      </c>
    </row>
    <row r="6307" spans="8:16">
      <c r="H6307">
        <f t="shared" ca="1" si="1189"/>
        <v>0</v>
      </c>
      <c r="I6307">
        <f t="shared" ca="1" si="1186"/>
        <v>0</v>
      </c>
      <c r="J6307">
        <f t="shared" ca="1" si="1187"/>
        <v>0</v>
      </c>
      <c r="K6307">
        <f t="shared" ca="1" si="1188"/>
        <v>0</v>
      </c>
      <c r="L6307">
        <f t="shared" ca="1" si="1190"/>
        <v>0</v>
      </c>
      <c r="M6307">
        <f t="shared" ca="1" si="1191"/>
        <v>0</v>
      </c>
      <c r="O6307" t="e">
        <f t="shared" ca="1" si="1192"/>
        <v>#N/A</v>
      </c>
      <c r="P6307" t="e">
        <f t="shared" ca="1" si="1193"/>
        <v>#N/A</v>
      </c>
    </row>
    <row r="6308" spans="8:16">
      <c r="H6308">
        <f t="shared" ca="1" si="1189"/>
        <v>0</v>
      </c>
      <c r="I6308">
        <f t="shared" ca="1" si="1186"/>
        <v>0</v>
      </c>
      <c r="J6308">
        <f t="shared" ca="1" si="1187"/>
        <v>0</v>
      </c>
      <c r="K6308">
        <f t="shared" ca="1" si="1188"/>
        <v>0</v>
      </c>
      <c r="L6308">
        <f t="shared" ca="1" si="1190"/>
        <v>0</v>
      </c>
      <c r="M6308">
        <f t="shared" ca="1" si="1191"/>
        <v>0</v>
      </c>
      <c r="O6308" t="e">
        <f t="shared" ca="1" si="1192"/>
        <v>#N/A</v>
      </c>
      <c r="P6308" t="e">
        <f t="shared" ca="1" si="1193"/>
        <v>#N/A</v>
      </c>
    </row>
    <row r="6309" spans="8:16">
      <c r="H6309">
        <f t="shared" ca="1" si="1189"/>
        <v>0</v>
      </c>
      <c r="I6309">
        <f t="shared" ca="1" si="1186"/>
        <v>0</v>
      </c>
      <c r="J6309">
        <f t="shared" ca="1" si="1187"/>
        <v>0</v>
      </c>
      <c r="K6309">
        <f t="shared" ca="1" si="1188"/>
        <v>0</v>
      </c>
      <c r="L6309">
        <f t="shared" ca="1" si="1190"/>
        <v>0</v>
      </c>
      <c r="M6309">
        <f t="shared" ca="1" si="1191"/>
        <v>0</v>
      </c>
      <c r="O6309" t="e">
        <f t="shared" ca="1" si="1192"/>
        <v>#N/A</v>
      </c>
      <c r="P6309" t="e">
        <f t="shared" ca="1" si="1193"/>
        <v>#N/A</v>
      </c>
    </row>
    <row r="6310" spans="8:16">
      <c r="H6310">
        <f t="shared" ca="1" si="1189"/>
        <v>0</v>
      </c>
      <c r="I6310">
        <f t="shared" ca="1" si="1186"/>
        <v>0</v>
      </c>
      <c r="J6310">
        <f t="shared" ca="1" si="1187"/>
        <v>0</v>
      </c>
      <c r="K6310">
        <f t="shared" ca="1" si="1188"/>
        <v>0</v>
      </c>
      <c r="L6310">
        <f t="shared" ca="1" si="1190"/>
        <v>0</v>
      </c>
      <c r="M6310">
        <f t="shared" ca="1" si="1191"/>
        <v>0</v>
      </c>
      <c r="O6310" t="e">
        <f t="shared" ca="1" si="1192"/>
        <v>#N/A</v>
      </c>
      <c r="P6310" t="e">
        <f t="shared" ca="1" si="1193"/>
        <v>#N/A</v>
      </c>
    </row>
    <row r="6311" spans="8:16">
      <c r="H6311">
        <f t="shared" ca="1" si="1189"/>
        <v>0</v>
      </c>
      <c r="I6311">
        <f t="shared" ca="1" si="1186"/>
        <v>0</v>
      </c>
      <c r="J6311">
        <f t="shared" ca="1" si="1187"/>
        <v>0</v>
      </c>
      <c r="K6311">
        <f t="shared" ca="1" si="1188"/>
        <v>0</v>
      </c>
      <c r="L6311">
        <f t="shared" ca="1" si="1190"/>
        <v>0</v>
      </c>
      <c r="M6311">
        <f t="shared" ca="1" si="1191"/>
        <v>0</v>
      </c>
      <c r="O6311" t="e">
        <f t="shared" ca="1" si="1192"/>
        <v>#N/A</v>
      </c>
      <c r="P6311" t="e">
        <f t="shared" ca="1" si="1193"/>
        <v>#N/A</v>
      </c>
    </row>
    <row r="6312" spans="8:16">
      <c r="H6312">
        <f t="shared" ca="1" si="1189"/>
        <v>0</v>
      </c>
      <c r="I6312">
        <f t="shared" ca="1" si="1186"/>
        <v>0</v>
      </c>
      <c r="J6312">
        <f t="shared" ca="1" si="1187"/>
        <v>0</v>
      </c>
      <c r="K6312">
        <f t="shared" ca="1" si="1188"/>
        <v>0</v>
      </c>
      <c r="L6312">
        <f t="shared" ca="1" si="1190"/>
        <v>0</v>
      </c>
      <c r="M6312">
        <f t="shared" ca="1" si="1191"/>
        <v>0</v>
      </c>
      <c r="O6312" t="e">
        <f t="shared" ca="1" si="1192"/>
        <v>#N/A</v>
      </c>
      <c r="P6312" t="e">
        <f t="shared" ca="1" si="1193"/>
        <v>#N/A</v>
      </c>
    </row>
    <row r="6313" spans="8:16">
      <c r="H6313">
        <f t="shared" ca="1" si="1189"/>
        <v>0</v>
      </c>
      <c r="I6313">
        <f t="shared" ca="1" si="1186"/>
        <v>0</v>
      </c>
      <c r="J6313">
        <f t="shared" ca="1" si="1187"/>
        <v>0</v>
      </c>
      <c r="K6313">
        <f t="shared" ca="1" si="1188"/>
        <v>0</v>
      </c>
      <c r="L6313">
        <f t="shared" ca="1" si="1190"/>
        <v>0</v>
      </c>
      <c r="M6313">
        <f t="shared" ca="1" si="1191"/>
        <v>0</v>
      </c>
      <c r="O6313" t="e">
        <f t="shared" ca="1" si="1192"/>
        <v>#N/A</v>
      </c>
      <c r="P6313" t="e">
        <f t="shared" ca="1" si="1193"/>
        <v>#N/A</v>
      </c>
    </row>
    <row r="6314" spans="8:16">
      <c r="H6314">
        <f t="shared" ca="1" si="1189"/>
        <v>0</v>
      </c>
      <c r="I6314">
        <f t="shared" ca="1" si="1186"/>
        <v>0</v>
      </c>
      <c r="J6314">
        <f t="shared" ca="1" si="1187"/>
        <v>0</v>
      </c>
      <c r="K6314">
        <f t="shared" ca="1" si="1188"/>
        <v>0</v>
      </c>
      <c r="L6314">
        <f t="shared" ca="1" si="1190"/>
        <v>0</v>
      </c>
      <c r="M6314">
        <f t="shared" ca="1" si="1191"/>
        <v>0</v>
      </c>
      <c r="O6314" t="e">
        <f t="shared" ca="1" si="1192"/>
        <v>#N/A</v>
      </c>
      <c r="P6314" t="e">
        <f t="shared" ca="1" si="1193"/>
        <v>#N/A</v>
      </c>
    </row>
    <row r="6315" spans="8:16">
      <c r="H6315">
        <f t="shared" ca="1" si="1189"/>
        <v>0</v>
      </c>
      <c r="I6315">
        <f t="shared" ca="1" si="1186"/>
        <v>0</v>
      </c>
      <c r="J6315">
        <f t="shared" ca="1" si="1187"/>
        <v>0</v>
      </c>
      <c r="K6315">
        <f t="shared" ca="1" si="1188"/>
        <v>0</v>
      </c>
      <c r="L6315">
        <f t="shared" ca="1" si="1190"/>
        <v>0</v>
      </c>
      <c r="M6315">
        <f t="shared" ca="1" si="1191"/>
        <v>0</v>
      </c>
      <c r="O6315" t="e">
        <f t="shared" ca="1" si="1192"/>
        <v>#N/A</v>
      </c>
      <c r="P6315" t="e">
        <f t="shared" ca="1" si="1193"/>
        <v>#N/A</v>
      </c>
    </row>
    <row r="6316" spans="8:16">
      <c r="H6316">
        <f t="shared" ca="1" si="1189"/>
        <v>0</v>
      </c>
      <c r="I6316">
        <f t="shared" ca="1" si="1186"/>
        <v>0</v>
      </c>
      <c r="J6316">
        <f t="shared" ca="1" si="1187"/>
        <v>0</v>
      </c>
      <c r="K6316">
        <f t="shared" ca="1" si="1188"/>
        <v>0</v>
      </c>
      <c r="L6316">
        <f t="shared" ca="1" si="1190"/>
        <v>0</v>
      </c>
      <c r="M6316">
        <f t="shared" ca="1" si="1191"/>
        <v>0</v>
      </c>
      <c r="O6316" t="e">
        <f t="shared" ca="1" si="1192"/>
        <v>#N/A</v>
      </c>
      <c r="P6316" t="e">
        <f t="shared" ca="1" si="1193"/>
        <v>#N/A</v>
      </c>
    </row>
    <row r="6317" spans="8:16">
      <c r="H6317">
        <f t="shared" ca="1" si="1189"/>
        <v>0</v>
      </c>
      <c r="I6317">
        <f t="shared" ca="1" si="1186"/>
        <v>0</v>
      </c>
      <c r="J6317">
        <f t="shared" ca="1" si="1187"/>
        <v>0</v>
      </c>
      <c r="K6317">
        <f t="shared" ca="1" si="1188"/>
        <v>0</v>
      </c>
      <c r="L6317">
        <f t="shared" ca="1" si="1190"/>
        <v>0</v>
      </c>
      <c r="M6317">
        <f t="shared" ca="1" si="1191"/>
        <v>0</v>
      </c>
      <c r="O6317" t="e">
        <f t="shared" ca="1" si="1192"/>
        <v>#N/A</v>
      </c>
      <c r="P6317" t="e">
        <f t="shared" ca="1" si="1193"/>
        <v>#N/A</v>
      </c>
    </row>
    <row r="6318" spans="8:16">
      <c r="H6318">
        <f t="shared" ca="1" si="1189"/>
        <v>0</v>
      </c>
      <c r="I6318">
        <f t="shared" ca="1" si="1186"/>
        <v>0</v>
      </c>
      <c r="J6318">
        <f t="shared" ca="1" si="1187"/>
        <v>0</v>
      </c>
      <c r="K6318">
        <f t="shared" ca="1" si="1188"/>
        <v>0</v>
      </c>
      <c r="L6318">
        <f t="shared" ca="1" si="1190"/>
        <v>0</v>
      </c>
      <c r="M6318">
        <f t="shared" ca="1" si="1191"/>
        <v>0</v>
      </c>
      <c r="O6318" t="e">
        <f t="shared" ca="1" si="1192"/>
        <v>#N/A</v>
      </c>
      <c r="P6318" t="e">
        <f t="shared" ca="1" si="1193"/>
        <v>#N/A</v>
      </c>
    </row>
    <row r="6319" spans="8:16">
      <c r="H6319">
        <f t="shared" ca="1" si="1189"/>
        <v>0</v>
      </c>
      <c r="I6319">
        <f t="shared" ca="1" si="1186"/>
        <v>0</v>
      </c>
      <c r="J6319">
        <f t="shared" ca="1" si="1187"/>
        <v>0</v>
      </c>
      <c r="K6319">
        <f t="shared" ca="1" si="1188"/>
        <v>0</v>
      </c>
      <c r="L6319">
        <f t="shared" ca="1" si="1190"/>
        <v>0</v>
      </c>
      <c r="M6319">
        <f t="shared" ca="1" si="1191"/>
        <v>0</v>
      </c>
      <c r="O6319" t="e">
        <f t="shared" ca="1" si="1192"/>
        <v>#N/A</v>
      </c>
      <c r="P6319" t="e">
        <f t="shared" ca="1" si="1193"/>
        <v>#N/A</v>
      </c>
    </row>
    <row r="6320" spans="8:16">
      <c r="H6320">
        <f t="shared" ca="1" si="1189"/>
        <v>0</v>
      </c>
      <c r="I6320">
        <f t="shared" ref="I6320:I6383" ca="1" si="1194">IF(IFERROR(VLOOKUP(C6320,INDIRECT($G$7&amp;"D:D"),1,FALSE),0)&lt;&gt;0,I$13,0)</f>
        <v>0</v>
      </c>
      <c r="J6320">
        <f t="shared" ref="J6320:J6383" ca="1" si="1195">IF(IFERROR(VLOOKUP(C6320,INDIRECT($G$8&amp;"D:D"),1,FALSE),0)&lt;&gt;0,J$13,0)</f>
        <v>0</v>
      </c>
      <c r="K6320">
        <f t="shared" ca="1" si="1188"/>
        <v>0</v>
      </c>
      <c r="L6320">
        <f t="shared" ca="1" si="1190"/>
        <v>0</v>
      </c>
      <c r="M6320">
        <f t="shared" ca="1" si="1191"/>
        <v>0</v>
      </c>
      <c r="O6320" t="e">
        <f t="shared" ca="1" si="1192"/>
        <v>#N/A</v>
      </c>
      <c r="P6320" t="e">
        <f t="shared" ca="1" si="1193"/>
        <v>#N/A</v>
      </c>
    </row>
    <row r="6321" spans="8:16">
      <c r="H6321">
        <f t="shared" ca="1" si="1189"/>
        <v>0</v>
      </c>
      <c r="I6321">
        <f t="shared" ca="1" si="1194"/>
        <v>0</v>
      </c>
      <c r="J6321">
        <f t="shared" ca="1" si="1195"/>
        <v>0</v>
      </c>
      <c r="K6321">
        <f t="shared" ca="1" si="1188"/>
        <v>0</v>
      </c>
      <c r="L6321">
        <f t="shared" ca="1" si="1190"/>
        <v>0</v>
      </c>
      <c r="M6321">
        <f t="shared" ca="1" si="1191"/>
        <v>0</v>
      </c>
      <c r="O6321" t="e">
        <f t="shared" ca="1" si="1192"/>
        <v>#N/A</v>
      </c>
      <c r="P6321" t="e">
        <f t="shared" ca="1" si="1193"/>
        <v>#N/A</v>
      </c>
    </row>
    <row r="6322" spans="8:16">
      <c r="H6322">
        <f t="shared" ca="1" si="1189"/>
        <v>0</v>
      </c>
      <c r="I6322">
        <f t="shared" ca="1" si="1194"/>
        <v>0</v>
      </c>
      <c r="J6322">
        <f t="shared" ca="1" si="1195"/>
        <v>0</v>
      </c>
      <c r="K6322">
        <f t="shared" ca="1" si="1188"/>
        <v>0</v>
      </c>
      <c r="L6322">
        <f t="shared" ca="1" si="1190"/>
        <v>0</v>
      </c>
      <c r="M6322">
        <f t="shared" ca="1" si="1191"/>
        <v>0</v>
      </c>
      <c r="O6322" t="e">
        <f t="shared" ca="1" si="1192"/>
        <v>#N/A</v>
      </c>
      <c r="P6322" t="e">
        <f t="shared" ca="1" si="1193"/>
        <v>#N/A</v>
      </c>
    </row>
    <row r="6323" spans="8:16">
      <c r="H6323">
        <f t="shared" ca="1" si="1189"/>
        <v>0</v>
      </c>
      <c r="I6323">
        <f t="shared" ca="1" si="1194"/>
        <v>0</v>
      </c>
      <c r="J6323">
        <f t="shared" ca="1" si="1195"/>
        <v>0</v>
      </c>
      <c r="K6323">
        <f t="shared" ca="1" si="1188"/>
        <v>0</v>
      </c>
      <c r="L6323">
        <f t="shared" ca="1" si="1190"/>
        <v>0</v>
      </c>
      <c r="M6323">
        <f t="shared" ca="1" si="1191"/>
        <v>0</v>
      </c>
      <c r="O6323" t="e">
        <f t="shared" ca="1" si="1192"/>
        <v>#N/A</v>
      </c>
      <c r="P6323" t="e">
        <f t="shared" ca="1" si="1193"/>
        <v>#N/A</v>
      </c>
    </row>
    <row r="6324" spans="8:16">
      <c r="H6324">
        <f t="shared" ca="1" si="1189"/>
        <v>0</v>
      </c>
      <c r="I6324">
        <f t="shared" ca="1" si="1194"/>
        <v>0</v>
      </c>
      <c r="J6324">
        <f t="shared" ca="1" si="1195"/>
        <v>0</v>
      </c>
      <c r="K6324">
        <f t="shared" ca="1" si="1188"/>
        <v>0</v>
      </c>
      <c r="L6324">
        <f t="shared" ca="1" si="1190"/>
        <v>0</v>
      </c>
      <c r="M6324">
        <f t="shared" ca="1" si="1191"/>
        <v>0</v>
      </c>
      <c r="O6324" t="e">
        <f t="shared" ca="1" si="1192"/>
        <v>#N/A</v>
      </c>
      <c r="P6324" t="e">
        <f t="shared" ca="1" si="1193"/>
        <v>#N/A</v>
      </c>
    </row>
    <row r="6325" spans="8:16">
      <c r="H6325">
        <f t="shared" ca="1" si="1189"/>
        <v>0</v>
      </c>
      <c r="I6325">
        <f t="shared" ca="1" si="1194"/>
        <v>0</v>
      </c>
      <c r="J6325">
        <f t="shared" ca="1" si="1195"/>
        <v>0</v>
      </c>
      <c r="K6325">
        <f t="shared" ca="1" si="1188"/>
        <v>0</v>
      </c>
      <c r="L6325">
        <f t="shared" ca="1" si="1190"/>
        <v>0</v>
      </c>
      <c r="M6325">
        <f t="shared" ca="1" si="1191"/>
        <v>0</v>
      </c>
      <c r="O6325" t="e">
        <f t="shared" ca="1" si="1192"/>
        <v>#N/A</v>
      </c>
      <c r="P6325" t="e">
        <f t="shared" ca="1" si="1193"/>
        <v>#N/A</v>
      </c>
    </row>
    <row r="6326" spans="8:16">
      <c r="H6326">
        <f t="shared" ca="1" si="1189"/>
        <v>0</v>
      </c>
      <c r="I6326">
        <f t="shared" ca="1" si="1194"/>
        <v>0</v>
      </c>
      <c r="J6326">
        <f t="shared" ca="1" si="1195"/>
        <v>0</v>
      </c>
      <c r="K6326">
        <f t="shared" ca="1" si="1188"/>
        <v>0</v>
      </c>
      <c r="L6326">
        <f t="shared" ca="1" si="1190"/>
        <v>0</v>
      </c>
      <c r="M6326">
        <f t="shared" ca="1" si="1191"/>
        <v>0</v>
      </c>
      <c r="O6326" t="e">
        <f t="shared" ca="1" si="1192"/>
        <v>#N/A</v>
      </c>
      <c r="P6326" t="e">
        <f t="shared" ca="1" si="1193"/>
        <v>#N/A</v>
      </c>
    </row>
    <row r="6327" spans="8:16">
      <c r="H6327">
        <f t="shared" ca="1" si="1189"/>
        <v>0</v>
      </c>
      <c r="I6327">
        <f t="shared" ca="1" si="1194"/>
        <v>0</v>
      </c>
      <c r="J6327">
        <f t="shared" ca="1" si="1195"/>
        <v>0</v>
      </c>
      <c r="K6327">
        <f t="shared" ca="1" si="1188"/>
        <v>0</v>
      </c>
      <c r="L6327">
        <f t="shared" ca="1" si="1190"/>
        <v>0</v>
      </c>
      <c r="M6327">
        <f t="shared" ca="1" si="1191"/>
        <v>0</v>
      </c>
      <c r="O6327" t="e">
        <f t="shared" ca="1" si="1192"/>
        <v>#N/A</v>
      </c>
      <c r="P6327" t="e">
        <f t="shared" ca="1" si="1193"/>
        <v>#N/A</v>
      </c>
    </row>
    <row r="6328" spans="8:16">
      <c r="H6328">
        <f t="shared" ca="1" si="1189"/>
        <v>0</v>
      </c>
      <c r="I6328">
        <f t="shared" ca="1" si="1194"/>
        <v>0</v>
      </c>
      <c r="J6328">
        <f t="shared" ca="1" si="1195"/>
        <v>0</v>
      </c>
      <c r="K6328">
        <f t="shared" ca="1" si="1188"/>
        <v>0</v>
      </c>
      <c r="L6328">
        <f t="shared" ca="1" si="1190"/>
        <v>0</v>
      </c>
      <c r="M6328">
        <f t="shared" ca="1" si="1191"/>
        <v>0</v>
      </c>
      <c r="O6328" t="e">
        <f t="shared" ca="1" si="1192"/>
        <v>#N/A</v>
      </c>
      <c r="P6328" t="e">
        <f t="shared" ca="1" si="1193"/>
        <v>#N/A</v>
      </c>
    </row>
    <row r="6329" spans="8:16">
      <c r="H6329">
        <f t="shared" ca="1" si="1189"/>
        <v>0</v>
      </c>
      <c r="I6329">
        <f t="shared" ca="1" si="1194"/>
        <v>0</v>
      </c>
      <c r="J6329">
        <f t="shared" ca="1" si="1195"/>
        <v>0</v>
      </c>
      <c r="K6329">
        <f t="shared" ca="1" si="1188"/>
        <v>0</v>
      </c>
      <c r="L6329">
        <f t="shared" ca="1" si="1190"/>
        <v>0</v>
      </c>
      <c r="M6329">
        <f t="shared" ca="1" si="1191"/>
        <v>0</v>
      </c>
      <c r="O6329" t="e">
        <f t="shared" ca="1" si="1192"/>
        <v>#N/A</v>
      </c>
      <c r="P6329" t="e">
        <f t="shared" ca="1" si="1193"/>
        <v>#N/A</v>
      </c>
    </row>
    <row r="6330" spans="8:16">
      <c r="H6330">
        <f t="shared" ca="1" si="1189"/>
        <v>0</v>
      </c>
      <c r="I6330">
        <f t="shared" ca="1" si="1194"/>
        <v>0</v>
      </c>
      <c r="J6330">
        <f t="shared" ca="1" si="1195"/>
        <v>0</v>
      </c>
      <c r="K6330">
        <f t="shared" ca="1" si="1188"/>
        <v>0</v>
      </c>
      <c r="L6330">
        <f t="shared" ca="1" si="1190"/>
        <v>0</v>
      </c>
      <c r="M6330">
        <f t="shared" ca="1" si="1191"/>
        <v>0</v>
      </c>
      <c r="O6330" t="e">
        <f t="shared" ca="1" si="1192"/>
        <v>#N/A</v>
      </c>
      <c r="P6330" t="e">
        <f t="shared" ca="1" si="1193"/>
        <v>#N/A</v>
      </c>
    </row>
    <row r="6331" spans="8:16">
      <c r="H6331">
        <f t="shared" ca="1" si="1189"/>
        <v>0</v>
      </c>
      <c r="I6331">
        <f t="shared" ca="1" si="1194"/>
        <v>0</v>
      </c>
      <c r="J6331">
        <f t="shared" ca="1" si="1195"/>
        <v>0</v>
      </c>
      <c r="K6331">
        <f t="shared" ca="1" si="1188"/>
        <v>0</v>
      </c>
      <c r="L6331">
        <f t="shared" ca="1" si="1190"/>
        <v>0</v>
      </c>
      <c r="M6331">
        <f t="shared" ca="1" si="1191"/>
        <v>0</v>
      </c>
      <c r="O6331" t="e">
        <f t="shared" ca="1" si="1192"/>
        <v>#N/A</v>
      </c>
      <c r="P6331" t="e">
        <f t="shared" ca="1" si="1193"/>
        <v>#N/A</v>
      </c>
    </row>
    <row r="6332" spans="8:16">
      <c r="H6332">
        <f t="shared" ca="1" si="1189"/>
        <v>0</v>
      </c>
      <c r="I6332">
        <f t="shared" ca="1" si="1194"/>
        <v>0</v>
      </c>
      <c r="J6332">
        <f t="shared" ca="1" si="1195"/>
        <v>0</v>
      </c>
      <c r="K6332">
        <f t="shared" ca="1" si="1188"/>
        <v>0</v>
      </c>
      <c r="L6332">
        <f t="shared" ca="1" si="1190"/>
        <v>0</v>
      </c>
      <c r="M6332">
        <f t="shared" ca="1" si="1191"/>
        <v>0</v>
      </c>
      <c r="O6332" t="e">
        <f t="shared" ca="1" si="1192"/>
        <v>#N/A</v>
      </c>
      <c r="P6332" t="e">
        <f t="shared" ca="1" si="1193"/>
        <v>#N/A</v>
      </c>
    </row>
    <row r="6333" spans="8:16">
      <c r="H6333">
        <f t="shared" ca="1" si="1189"/>
        <v>0</v>
      </c>
      <c r="I6333">
        <f t="shared" ca="1" si="1194"/>
        <v>0</v>
      </c>
      <c r="J6333">
        <f t="shared" ca="1" si="1195"/>
        <v>0</v>
      </c>
      <c r="K6333">
        <f t="shared" ca="1" si="1188"/>
        <v>0</v>
      </c>
      <c r="L6333">
        <f t="shared" ca="1" si="1190"/>
        <v>0</v>
      </c>
      <c r="M6333">
        <f t="shared" ca="1" si="1191"/>
        <v>0</v>
      </c>
      <c r="O6333" t="e">
        <f t="shared" ca="1" si="1192"/>
        <v>#N/A</v>
      </c>
      <c r="P6333" t="e">
        <f t="shared" ca="1" si="1193"/>
        <v>#N/A</v>
      </c>
    </row>
    <row r="6334" spans="8:16">
      <c r="H6334">
        <f t="shared" ca="1" si="1189"/>
        <v>0</v>
      </c>
      <c r="I6334">
        <f t="shared" ca="1" si="1194"/>
        <v>0</v>
      </c>
      <c r="J6334">
        <f t="shared" ca="1" si="1195"/>
        <v>0</v>
      </c>
      <c r="K6334">
        <f t="shared" ca="1" si="1188"/>
        <v>0</v>
      </c>
      <c r="L6334">
        <f t="shared" ca="1" si="1190"/>
        <v>0</v>
      </c>
      <c r="M6334">
        <f t="shared" ca="1" si="1191"/>
        <v>0</v>
      </c>
      <c r="O6334" t="e">
        <f t="shared" ca="1" si="1192"/>
        <v>#N/A</v>
      </c>
      <c r="P6334" t="e">
        <f t="shared" ca="1" si="1193"/>
        <v>#N/A</v>
      </c>
    </row>
    <row r="6335" spans="8:16">
      <c r="H6335">
        <f t="shared" ca="1" si="1189"/>
        <v>0</v>
      </c>
      <c r="I6335">
        <f t="shared" ca="1" si="1194"/>
        <v>0</v>
      </c>
      <c r="J6335">
        <f t="shared" ca="1" si="1195"/>
        <v>0</v>
      </c>
      <c r="K6335">
        <f t="shared" ca="1" si="1188"/>
        <v>0</v>
      </c>
      <c r="L6335">
        <f t="shared" ca="1" si="1190"/>
        <v>0</v>
      </c>
      <c r="M6335">
        <f t="shared" ca="1" si="1191"/>
        <v>0</v>
      </c>
      <c r="O6335" t="e">
        <f t="shared" ca="1" si="1192"/>
        <v>#N/A</v>
      </c>
      <c r="P6335" t="e">
        <f t="shared" ca="1" si="1193"/>
        <v>#N/A</v>
      </c>
    </row>
    <row r="6336" spans="8:16">
      <c r="H6336">
        <f t="shared" ca="1" si="1189"/>
        <v>0</v>
      </c>
      <c r="I6336">
        <f t="shared" ca="1" si="1194"/>
        <v>0</v>
      </c>
      <c r="J6336">
        <f t="shared" ca="1" si="1195"/>
        <v>0</v>
      </c>
      <c r="K6336">
        <f t="shared" ca="1" si="1188"/>
        <v>0</v>
      </c>
      <c r="L6336">
        <f t="shared" ca="1" si="1190"/>
        <v>0</v>
      </c>
      <c r="M6336">
        <f t="shared" ca="1" si="1191"/>
        <v>0</v>
      </c>
      <c r="O6336" t="e">
        <f t="shared" ca="1" si="1192"/>
        <v>#N/A</v>
      </c>
      <c r="P6336" t="e">
        <f t="shared" ca="1" si="1193"/>
        <v>#N/A</v>
      </c>
    </row>
    <row r="6337" spans="8:16">
      <c r="H6337">
        <f t="shared" ca="1" si="1189"/>
        <v>0</v>
      </c>
      <c r="I6337">
        <f t="shared" ca="1" si="1194"/>
        <v>0</v>
      </c>
      <c r="J6337">
        <f t="shared" ca="1" si="1195"/>
        <v>0</v>
      </c>
      <c r="K6337">
        <f t="shared" ca="1" si="1188"/>
        <v>0</v>
      </c>
      <c r="L6337">
        <f t="shared" ca="1" si="1190"/>
        <v>0</v>
      </c>
      <c r="M6337">
        <f t="shared" ca="1" si="1191"/>
        <v>0</v>
      </c>
      <c r="O6337" t="e">
        <f t="shared" ca="1" si="1192"/>
        <v>#N/A</v>
      </c>
      <c r="P6337" t="e">
        <f t="shared" ca="1" si="1193"/>
        <v>#N/A</v>
      </c>
    </row>
    <row r="6338" spans="8:16">
      <c r="H6338">
        <f t="shared" ca="1" si="1189"/>
        <v>0</v>
      </c>
      <c r="I6338">
        <f t="shared" ca="1" si="1194"/>
        <v>0</v>
      </c>
      <c r="J6338">
        <f t="shared" ca="1" si="1195"/>
        <v>0</v>
      </c>
      <c r="K6338">
        <f t="shared" ca="1" si="1188"/>
        <v>0</v>
      </c>
      <c r="L6338">
        <f t="shared" ca="1" si="1190"/>
        <v>0</v>
      </c>
      <c r="M6338">
        <f t="shared" ca="1" si="1191"/>
        <v>0</v>
      </c>
      <c r="O6338" t="e">
        <f t="shared" ca="1" si="1192"/>
        <v>#N/A</v>
      </c>
      <c r="P6338" t="e">
        <f t="shared" ca="1" si="1193"/>
        <v>#N/A</v>
      </c>
    </row>
    <row r="6339" spans="8:16">
      <c r="H6339">
        <f t="shared" ca="1" si="1189"/>
        <v>0</v>
      </c>
      <c r="I6339">
        <f t="shared" ca="1" si="1194"/>
        <v>0</v>
      </c>
      <c r="J6339">
        <f t="shared" ca="1" si="1195"/>
        <v>0</v>
      </c>
      <c r="K6339">
        <f t="shared" ca="1" si="1188"/>
        <v>0</v>
      </c>
      <c r="L6339">
        <f t="shared" ca="1" si="1190"/>
        <v>0</v>
      </c>
      <c r="M6339">
        <f t="shared" ca="1" si="1191"/>
        <v>0</v>
      </c>
      <c r="O6339" t="e">
        <f t="shared" ca="1" si="1192"/>
        <v>#N/A</v>
      </c>
      <c r="P6339" t="e">
        <f t="shared" ca="1" si="1193"/>
        <v>#N/A</v>
      </c>
    </row>
    <row r="6340" spans="8:16">
      <c r="H6340">
        <f t="shared" ca="1" si="1189"/>
        <v>0</v>
      </c>
      <c r="I6340">
        <f t="shared" ca="1" si="1194"/>
        <v>0</v>
      </c>
      <c r="J6340">
        <f t="shared" ca="1" si="1195"/>
        <v>0</v>
      </c>
      <c r="K6340">
        <f t="shared" ca="1" si="1188"/>
        <v>0</v>
      </c>
      <c r="L6340">
        <f t="shared" ca="1" si="1190"/>
        <v>0</v>
      </c>
      <c r="M6340">
        <f t="shared" ca="1" si="1191"/>
        <v>0</v>
      </c>
      <c r="O6340" t="e">
        <f t="shared" ca="1" si="1192"/>
        <v>#N/A</v>
      </c>
      <c r="P6340" t="e">
        <f t="shared" ca="1" si="1193"/>
        <v>#N/A</v>
      </c>
    </row>
    <row r="6341" spans="8:16">
      <c r="H6341">
        <f t="shared" ca="1" si="1189"/>
        <v>0</v>
      </c>
      <c r="I6341">
        <f t="shared" ca="1" si="1194"/>
        <v>0</v>
      </c>
      <c r="J6341">
        <f t="shared" ca="1" si="1195"/>
        <v>0</v>
      </c>
      <c r="K6341">
        <f t="shared" ca="1" si="1188"/>
        <v>0</v>
      </c>
      <c r="L6341">
        <f t="shared" ca="1" si="1190"/>
        <v>0</v>
      </c>
      <c r="M6341">
        <f t="shared" ca="1" si="1191"/>
        <v>0</v>
      </c>
      <c r="O6341" t="e">
        <f t="shared" ca="1" si="1192"/>
        <v>#N/A</v>
      </c>
      <c r="P6341" t="e">
        <f t="shared" ca="1" si="1193"/>
        <v>#N/A</v>
      </c>
    </row>
    <row r="6342" spans="8:16">
      <c r="H6342">
        <f t="shared" ca="1" si="1189"/>
        <v>0</v>
      </c>
      <c r="I6342">
        <f t="shared" ca="1" si="1194"/>
        <v>0</v>
      </c>
      <c r="J6342">
        <f t="shared" ca="1" si="1195"/>
        <v>0</v>
      </c>
      <c r="K6342">
        <f t="shared" ca="1" si="1188"/>
        <v>0</v>
      </c>
      <c r="L6342">
        <f t="shared" ca="1" si="1190"/>
        <v>0</v>
      </c>
      <c r="M6342">
        <f t="shared" ca="1" si="1191"/>
        <v>0</v>
      </c>
      <c r="O6342" t="e">
        <f t="shared" ca="1" si="1192"/>
        <v>#N/A</v>
      </c>
      <c r="P6342" t="e">
        <f t="shared" ca="1" si="1193"/>
        <v>#N/A</v>
      </c>
    </row>
    <row r="6343" spans="8:16">
      <c r="H6343">
        <f t="shared" ca="1" si="1189"/>
        <v>0</v>
      </c>
      <c r="I6343">
        <f t="shared" ca="1" si="1194"/>
        <v>0</v>
      </c>
      <c r="J6343">
        <f t="shared" ca="1" si="1195"/>
        <v>0</v>
      </c>
      <c r="K6343">
        <f t="shared" ca="1" si="1188"/>
        <v>0</v>
      </c>
      <c r="L6343">
        <f t="shared" ca="1" si="1190"/>
        <v>0</v>
      </c>
      <c r="M6343">
        <f t="shared" ca="1" si="1191"/>
        <v>0</v>
      </c>
      <c r="O6343" t="e">
        <f t="shared" ca="1" si="1192"/>
        <v>#N/A</v>
      </c>
      <c r="P6343" t="e">
        <f t="shared" ca="1" si="1193"/>
        <v>#N/A</v>
      </c>
    </row>
    <row r="6344" spans="8:16">
      <c r="H6344">
        <f t="shared" ca="1" si="1189"/>
        <v>0</v>
      </c>
      <c r="I6344">
        <f t="shared" ca="1" si="1194"/>
        <v>0</v>
      </c>
      <c r="J6344">
        <f t="shared" ca="1" si="1195"/>
        <v>0</v>
      </c>
      <c r="K6344">
        <f t="shared" ca="1" si="1188"/>
        <v>0</v>
      </c>
      <c r="L6344">
        <f t="shared" ca="1" si="1190"/>
        <v>0</v>
      </c>
      <c r="M6344">
        <f t="shared" ca="1" si="1191"/>
        <v>0</v>
      </c>
      <c r="O6344" t="e">
        <f t="shared" ca="1" si="1192"/>
        <v>#N/A</v>
      </c>
      <c r="P6344" t="e">
        <f t="shared" ca="1" si="1193"/>
        <v>#N/A</v>
      </c>
    </row>
    <row r="6345" spans="8:16">
      <c r="H6345">
        <f t="shared" ca="1" si="1189"/>
        <v>0</v>
      </c>
      <c r="I6345">
        <f t="shared" ca="1" si="1194"/>
        <v>0</v>
      </c>
      <c r="J6345">
        <f t="shared" ca="1" si="1195"/>
        <v>0</v>
      </c>
      <c r="K6345">
        <f t="shared" ca="1" si="1188"/>
        <v>0</v>
      </c>
      <c r="L6345">
        <f t="shared" ca="1" si="1190"/>
        <v>0</v>
      </c>
      <c r="M6345">
        <f t="shared" ca="1" si="1191"/>
        <v>0</v>
      </c>
      <c r="O6345" t="e">
        <f t="shared" ca="1" si="1192"/>
        <v>#N/A</v>
      </c>
      <c r="P6345" t="e">
        <f t="shared" ca="1" si="1193"/>
        <v>#N/A</v>
      </c>
    </row>
    <row r="6346" spans="8:16">
      <c r="H6346">
        <f t="shared" ca="1" si="1189"/>
        <v>0</v>
      </c>
      <c r="I6346">
        <f t="shared" ca="1" si="1194"/>
        <v>0</v>
      </c>
      <c r="J6346">
        <f t="shared" ca="1" si="1195"/>
        <v>0</v>
      </c>
      <c r="K6346">
        <f t="shared" ref="K6346:K6409" ca="1" si="1196">IF(IFERROR(VLOOKUP($C6346,INDIRECT($G$9&amp;"d:d"),1,FALSE),0)&lt;&gt;0,K$13,0)</f>
        <v>0</v>
      </c>
      <c r="L6346">
        <f t="shared" ca="1" si="1190"/>
        <v>0</v>
      </c>
      <c r="M6346">
        <f t="shared" ca="1" si="1191"/>
        <v>0</v>
      </c>
      <c r="O6346" t="e">
        <f t="shared" ca="1" si="1192"/>
        <v>#N/A</v>
      </c>
      <c r="P6346" t="e">
        <f t="shared" ca="1" si="1193"/>
        <v>#N/A</v>
      </c>
    </row>
    <row r="6347" spans="8:16">
      <c r="H6347">
        <f t="shared" ca="1" si="1189"/>
        <v>0</v>
      </c>
      <c r="I6347">
        <f t="shared" ca="1" si="1194"/>
        <v>0</v>
      </c>
      <c r="J6347">
        <f t="shared" ca="1" si="1195"/>
        <v>0</v>
      </c>
      <c r="K6347">
        <f t="shared" ca="1" si="1196"/>
        <v>0</v>
      </c>
      <c r="L6347">
        <f t="shared" ca="1" si="1190"/>
        <v>0</v>
      </c>
      <c r="M6347">
        <f t="shared" ca="1" si="1191"/>
        <v>0</v>
      </c>
      <c r="O6347" t="e">
        <f t="shared" ca="1" si="1192"/>
        <v>#N/A</v>
      </c>
      <c r="P6347" t="e">
        <f t="shared" ca="1" si="1193"/>
        <v>#N/A</v>
      </c>
    </row>
    <row r="6348" spans="8:16">
      <c r="H6348">
        <f t="shared" ca="1" si="1189"/>
        <v>0</v>
      </c>
      <c r="I6348">
        <f t="shared" ca="1" si="1194"/>
        <v>0</v>
      </c>
      <c r="J6348">
        <f t="shared" ca="1" si="1195"/>
        <v>0</v>
      </c>
      <c r="K6348">
        <f t="shared" ca="1" si="1196"/>
        <v>0</v>
      </c>
      <c r="L6348">
        <f t="shared" ca="1" si="1190"/>
        <v>0</v>
      </c>
      <c r="M6348">
        <f t="shared" ca="1" si="1191"/>
        <v>0</v>
      </c>
      <c r="O6348" t="e">
        <f t="shared" ca="1" si="1192"/>
        <v>#N/A</v>
      </c>
      <c r="P6348" t="e">
        <f t="shared" ca="1" si="1193"/>
        <v>#N/A</v>
      </c>
    </row>
    <row r="6349" spans="8:16">
      <c r="H6349">
        <f t="shared" ca="1" si="1189"/>
        <v>0</v>
      </c>
      <c r="I6349">
        <f t="shared" ca="1" si="1194"/>
        <v>0</v>
      </c>
      <c r="J6349">
        <f t="shared" ca="1" si="1195"/>
        <v>0</v>
      </c>
      <c r="K6349">
        <f t="shared" ca="1" si="1196"/>
        <v>0</v>
      </c>
      <c r="L6349">
        <f t="shared" ca="1" si="1190"/>
        <v>0</v>
      </c>
      <c r="M6349">
        <f t="shared" ca="1" si="1191"/>
        <v>0</v>
      </c>
      <c r="O6349" t="e">
        <f t="shared" ca="1" si="1192"/>
        <v>#N/A</v>
      </c>
      <c r="P6349" t="e">
        <f t="shared" ca="1" si="1193"/>
        <v>#N/A</v>
      </c>
    </row>
    <row r="6350" spans="8:16">
      <c r="H6350">
        <f t="shared" ca="1" si="1189"/>
        <v>0</v>
      </c>
      <c r="I6350">
        <f t="shared" ca="1" si="1194"/>
        <v>0</v>
      </c>
      <c r="J6350">
        <f t="shared" ca="1" si="1195"/>
        <v>0</v>
      </c>
      <c r="K6350">
        <f t="shared" ca="1" si="1196"/>
        <v>0</v>
      </c>
      <c r="L6350">
        <f t="shared" ca="1" si="1190"/>
        <v>0</v>
      </c>
      <c r="M6350">
        <f t="shared" ca="1" si="1191"/>
        <v>0</v>
      </c>
      <c r="O6350" t="e">
        <f t="shared" ca="1" si="1192"/>
        <v>#N/A</v>
      </c>
      <c r="P6350" t="e">
        <f t="shared" ca="1" si="1193"/>
        <v>#N/A</v>
      </c>
    </row>
    <row r="6351" spans="8:16">
      <c r="H6351">
        <f t="shared" ref="H6351:H6414" ca="1" si="1197">IF(I6351&lt;&gt;0,I6351,IF(J6351&lt;&gt;0,J6351,IF(K6351&lt;&gt;0,K6351,IF(L6351&lt;&gt;0,L6351,IF(M6351&lt;&gt;0,M6351,N6351)))))</f>
        <v>0</v>
      </c>
      <c r="I6351">
        <f t="shared" ca="1" si="1194"/>
        <v>0</v>
      </c>
      <c r="J6351">
        <f t="shared" ca="1" si="1195"/>
        <v>0</v>
      </c>
      <c r="K6351">
        <f t="shared" ca="1" si="1196"/>
        <v>0</v>
      </c>
      <c r="L6351">
        <f t="shared" ref="L6351:L6414" ca="1" si="1198">IF(IFERROR(VLOOKUP($C6351,INDIRECT($G$10&amp;"d:d"),1,FALSE),0)&lt;&gt;0,L$13,0)</f>
        <v>0</v>
      </c>
      <c r="M6351">
        <f t="shared" ref="M6351:M6414" ca="1" si="1199">IF(IFERROR(VLOOKUP($C6351,INDIRECT($G$11&amp;"d:d"),1,FALSE),0)&lt;&gt;0,M$13,0)</f>
        <v>0</v>
      </c>
      <c r="O6351" t="e">
        <f t="shared" ref="O6351:O6414" ca="1" si="1200">VLOOKUP($H6351,$G$7:$I$11,2,FALSE)</f>
        <v>#N/A</v>
      </c>
      <c r="P6351" t="e">
        <f t="shared" ref="P6351:P6414" ca="1" si="1201">VLOOKUP($H6351,$G$7:$I$11,3,FALSE)</f>
        <v>#N/A</v>
      </c>
    </row>
    <row r="6352" spans="8:16">
      <c r="H6352">
        <f t="shared" ca="1" si="1197"/>
        <v>0</v>
      </c>
      <c r="I6352">
        <f t="shared" ca="1" si="1194"/>
        <v>0</v>
      </c>
      <c r="J6352">
        <f t="shared" ca="1" si="1195"/>
        <v>0</v>
      </c>
      <c r="K6352">
        <f t="shared" ca="1" si="1196"/>
        <v>0</v>
      </c>
      <c r="L6352">
        <f t="shared" ca="1" si="1198"/>
        <v>0</v>
      </c>
      <c r="M6352">
        <f t="shared" ca="1" si="1199"/>
        <v>0</v>
      </c>
      <c r="O6352" t="e">
        <f t="shared" ca="1" si="1200"/>
        <v>#N/A</v>
      </c>
      <c r="P6352" t="e">
        <f t="shared" ca="1" si="1201"/>
        <v>#N/A</v>
      </c>
    </row>
    <row r="6353" spans="8:16">
      <c r="H6353">
        <f t="shared" ca="1" si="1197"/>
        <v>0</v>
      </c>
      <c r="I6353">
        <f t="shared" ca="1" si="1194"/>
        <v>0</v>
      </c>
      <c r="J6353">
        <f t="shared" ca="1" si="1195"/>
        <v>0</v>
      </c>
      <c r="K6353">
        <f t="shared" ca="1" si="1196"/>
        <v>0</v>
      </c>
      <c r="L6353">
        <f t="shared" ca="1" si="1198"/>
        <v>0</v>
      </c>
      <c r="M6353">
        <f t="shared" ca="1" si="1199"/>
        <v>0</v>
      </c>
      <c r="O6353" t="e">
        <f t="shared" ca="1" si="1200"/>
        <v>#N/A</v>
      </c>
      <c r="P6353" t="e">
        <f t="shared" ca="1" si="1201"/>
        <v>#N/A</v>
      </c>
    </row>
    <row r="6354" spans="8:16">
      <c r="H6354">
        <f t="shared" ca="1" si="1197"/>
        <v>0</v>
      </c>
      <c r="I6354">
        <f t="shared" ca="1" si="1194"/>
        <v>0</v>
      </c>
      <c r="J6354">
        <f t="shared" ca="1" si="1195"/>
        <v>0</v>
      </c>
      <c r="K6354">
        <f t="shared" ca="1" si="1196"/>
        <v>0</v>
      </c>
      <c r="L6354">
        <f t="shared" ca="1" si="1198"/>
        <v>0</v>
      </c>
      <c r="M6354">
        <f t="shared" ca="1" si="1199"/>
        <v>0</v>
      </c>
      <c r="O6354" t="e">
        <f t="shared" ca="1" si="1200"/>
        <v>#N/A</v>
      </c>
      <c r="P6354" t="e">
        <f t="shared" ca="1" si="1201"/>
        <v>#N/A</v>
      </c>
    </row>
    <row r="6355" spans="8:16">
      <c r="H6355">
        <f t="shared" ca="1" si="1197"/>
        <v>0</v>
      </c>
      <c r="I6355">
        <f t="shared" ca="1" si="1194"/>
        <v>0</v>
      </c>
      <c r="J6355">
        <f t="shared" ca="1" si="1195"/>
        <v>0</v>
      </c>
      <c r="K6355">
        <f t="shared" ca="1" si="1196"/>
        <v>0</v>
      </c>
      <c r="L6355">
        <f t="shared" ca="1" si="1198"/>
        <v>0</v>
      </c>
      <c r="M6355">
        <f t="shared" ca="1" si="1199"/>
        <v>0</v>
      </c>
      <c r="O6355" t="e">
        <f t="shared" ca="1" si="1200"/>
        <v>#N/A</v>
      </c>
      <c r="P6355" t="e">
        <f t="shared" ca="1" si="1201"/>
        <v>#N/A</v>
      </c>
    </row>
    <row r="6356" spans="8:16">
      <c r="H6356">
        <f t="shared" ca="1" si="1197"/>
        <v>0</v>
      </c>
      <c r="I6356">
        <f t="shared" ca="1" si="1194"/>
        <v>0</v>
      </c>
      <c r="J6356">
        <f t="shared" ca="1" si="1195"/>
        <v>0</v>
      </c>
      <c r="K6356">
        <f t="shared" ca="1" si="1196"/>
        <v>0</v>
      </c>
      <c r="L6356">
        <f t="shared" ca="1" si="1198"/>
        <v>0</v>
      </c>
      <c r="M6356">
        <f t="shared" ca="1" si="1199"/>
        <v>0</v>
      </c>
      <c r="O6356" t="e">
        <f t="shared" ca="1" si="1200"/>
        <v>#N/A</v>
      </c>
      <c r="P6356" t="e">
        <f t="shared" ca="1" si="1201"/>
        <v>#N/A</v>
      </c>
    </row>
    <row r="6357" spans="8:16">
      <c r="H6357">
        <f t="shared" ca="1" si="1197"/>
        <v>0</v>
      </c>
      <c r="I6357">
        <f t="shared" ca="1" si="1194"/>
        <v>0</v>
      </c>
      <c r="J6357">
        <f t="shared" ca="1" si="1195"/>
        <v>0</v>
      </c>
      <c r="K6357">
        <f t="shared" ca="1" si="1196"/>
        <v>0</v>
      </c>
      <c r="L6357">
        <f t="shared" ca="1" si="1198"/>
        <v>0</v>
      </c>
      <c r="M6357">
        <f t="shared" ca="1" si="1199"/>
        <v>0</v>
      </c>
      <c r="O6357" t="e">
        <f t="shared" ca="1" si="1200"/>
        <v>#N/A</v>
      </c>
      <c r="P6357" t="e">
        <f t="shared" ca="1" si="1201"/>
        <v>#N/A</v>
      </c>
    </row>
    <row r="6358" spans="8:16">
      <c r="H6358">
        <f t="shared" ca="1" si="1197"/>
        <v>0</v>
      </c>
      <c r="I6358">
        <f t="shared" ca="1" si="1194"/>
        <v>0</v>
      </c>
      <c r="J6358">
        <f t="shared" ca="1" si="1195"/>
        <v>0</v>
      </c>
      <c r="K6358">
        <f t="shared" ca="1" si="1196"/>
        <v>0</v>
      </c>
      <c r="L6358">
        <f t="shared" ca="1" si="1198"/>
        <v>0</v>
      </c>
      <c r="M6358">
        <f t="shared" ca="1" si="1199"/>
        <v>0</v>
      </c>
      <c r="O6358" t="e">
        <f t="shared" ca="1" si="1200"/>
        <v>#N/A</v>
      </c>
      <c r="P6358" t="e">
        <f t="shared" ca="1" si="1201"/>
        <v>#N/A</v>
      </c>
    </row>
    <row r="6359" spans="8:16">
      <c r="H6359">
        <f t="shared" ca="1" si="1197"/>
        <v>0</v>
      </c>
      <c r="I6359">
        <f t="shared" ca="1" si="1194"/>
        <v>0</v>
      </c>
      <c r="J6359">
        <f t="shared" ca="1" si="1195"/>
        <v>0</v>
      </c>
      <c r="K6359">
        <f t="shared" ca="1" si="1196"/>
        <v>0</v>
      </c>
      <c r="L6359">
        <f t="shared" ca="1" si="1198"/>
        <v>0</v>
      </c>
      <c r="M6359">
        <f t="shared" ca="1" si="1199"/>
        <v>0</v>
      </c>
      <c r="O6359" t="e">
        <f t="shared" ca="1" si="1200"/>
        <v>#N/A</v>
      </c>
      <c r="P6359" t="e">
        <f t="shared" ca="1" si="1201"/>
        <v>#N/A</v>
      </c>
    </row>
    <row r="6360" spans="8:16">
      <c r="H6360">
        <f t="shared" ca="1" si="1197"/>
        <v>0</v>
      </c>
      <c r="I6360">
        <f t="shared" ca="1" si="1194"/>
        <v>0</v>
      </c>
      <c r="J6360">
        <f t="shared" ca="1" si="1195"/>
        <v>0</v>
      </c>
      <c r="K6360">
        <f t="shared" ca="1" si="1196"/>
        <v>0</v>
      </c>
      <c r="L6360">
        <f t="shared" ca="1" si="1198"/>
        <v>0</v>
      </c>
      <c r="M6360">
        <f t="shared" ca="1" si="1199"/>
        <v>0</v>
      </c>
      <c r="O6360" t="e">
        <f t="shared" ca="1" si="1200"/>
        <v>#N/A</v>
      </c>
      <c r="P6360" t="e">
        <f t="shared" ca="1" si="1201"/>
        <v>#N/A</v>
      </c>
    </row>
    <row r="6361" spans="8:16">
      <c r="H6361">
        <f t="shared" ca="1" si="1197"/>
        <v>0</v>
      </c>
      <c r="I6361">
        <f t="shared" ca="1" si="1194"/>
        <v>0</v>
      </c>
      <c r="J6361">
        <f t="shared" ca="1" si="1195"/>
        <v>0</v>
      </c>
      <c r="K6361">
        <f t="shared" ca="1" si="1196"/>
        <v>0</v>
      </c>
      <c r="L6361">
        <f t="shared" ca="1" si="1198"/>
        <v>0</v>
      </c>
      <c r="M6361">
        <f t="shared" ca="1" si="1199"/>
        <v>0</v>
      </c>
      <c r="O6361" t="e">
        <f t="shared" ca="1" si="1200"/>
        <v>#N/A</v>
      </c>
      <c r="P6361" t="e">
        <f t="shared" ca="1" si="1201"/>
        <v>#N/A</v>
      </c>
    </row>
    <row r="6362" spans="8:16">
      <c r="H6362">
        <f t="shared" ca="1" si="1197"/>
        <v>0</v>
      </c>
      <c r="I6362">
        <f t="shared" ca="1" si="1194"/>
        <v>0</v>
      </c>
      <c r="J6362">
        <f t="shared" ca="1" si="1195"/>
        <v>0</v>
      </c>
      <c r="K6362">
        <f t="shared" ca="1" si="1196"/>
        <v>0</v>
      </c>
      <c r="L6362">
        <f t="shared" ca="1" si="1198"/>
        <v>0</v>
      </c>
      <c r="M6362">
        <f t="shared" ca="1" si="1199"/>
        <v>0</v>
      </c>
      <c r="O6362" t="e">
        <f t="shared" ca="1" si="1200"/>
        <v>#N/A</v>
      </c>
      <c r="P6362" t="e">
        <f t="shared" ca="1" si="1201"/>
        <v>#N/A</v>
      </c>
    </row>
    <row r="6363" spans="8:16">
      <c r="H6363">
        <f t="shared" ca="1" si="1197"/>
        <v>0</v>
      </c>
      <c r="I6363">
        <f t="shared" ca="1" si="1194"/>
        <v>0</v>
      </c>
      <c r="J6363">
        <f t="shared" ca="1" si="1195"/>
        <v>0</v>
      </c>
      <c r="K6363">
        <f t="shared" ca="1" si="1196"/>
        <v>0</v>
      </c>
      <c r="L6363">
        <f t="shared" ca="1" si="1198"/>
        <v>0</v>
      </c>
      <c r="M6363">
        <f t="shared" ca="1" si="1199"/>
        <v>0</v>
      </c>
      <c r="O6363" t="e">
        <f t="shared" ca="1" si="1200"/>
        <v>#N/A</v>
      </c>
      <c r="P6363" t="e">
        <f t="shared" ca="1" si="1201"/>
        <v>#N/A</v>
      </c>
    </row>
    <row r="6364" spans="8:16">
      <c r="H6364">
        <f t="shared" ca="1" si="1197"/>
        <v>0</v>
      </c>
      <c r="I6364">
        <f t="shared" ca="1" si="1194"/>
        <v>0</v>
      </c>
      <c r="J6364">
        <f t="shared" ca="1" si="1195"/>
        <v>0</v>
      </c>
      <c r="K6364">
        <f t="shared" ca="1" si="1196"/>
        <v>0</v>
      </c>
      <c r="L6364">
        <f t="shared" ca="1" si="1198"/>
        <v>0</v>
      </c>
      <c r="M6364">
        <f t="shared" ca="1" si="1199"/>
        <v>0</v>
      </c>
      <c r="O6364" t="e">
        <f t="shared" ca="1" si="1200"/>
        <v>#N/A</v>
      </c>
      <c r="P6364" t="e">
        <f t="shared" ca="1" si="1201"/>
        <v>#N/A</v>
      </c>
    </row>
    <row r="6365" spans="8:16">
      <c r="H6365">
        <f t="shared" ca="1" si="1197"/>
        <v>0</v>
      </c>
      <c r="I6365">
        <f t="shared" ca="1" si="1194"/>
        <v>0</v>
      </c>
      <c r="J6365">
        <f t="shared" ca="1" si="1195"/>
        <v>0</v>
      </c>
      <c r="K6365">
        <f t="shared" ca="1" si="1196"/>
        <v>0</v>
      </c>
      <c r="L6365">
        <f t="shared" ca="1" si="1198"/>
        <v>0</v>
      </c>
      <c r="M6365">
        <f t="shared" ca="1" si="1199"/>
        <v>0</v>
      </c>
      <c r="O6365" t="e">
        <f t="shared" ca="1" si="1200"/>
        <v>#N/A</v>
      </c>
      <c r="P6365" t="e">
        <f t="shared" ca="1" si="1201"/>
        <v>#N/A</v>
      </c>
    </row>
    <row r="6366" spans="8:16">
      <c r="H6366">
        <f t="shared" ca="1" si="1197"/>
        <v>0</v>
      </c>
      <c r="I6366">
        <f t="shared" ca="1" si="1194"/>
        <v>0</v>
      </c>
      <c r="J6366">
        <f t="shared" ca="1" si="1195"/>
        <v>0</v>
      </c>
      <c r="K6366">
        <f t="shared" ca="1" si="1196"/>
        <v>0</v>
      </c>
      <c r="L6366">
        <f t="shared" ca="1" si="1198"/>
        <v>0</v>
      </c>
      <c r="M6366">
        <f t="shared" ca="1" si="1199"/>
        <v>0</v>
      </c>
      <c r="O6366" t="e">
        <f t="shared" ca="1" si="1200"/>
        <v>#N/A</v>
      </c>
      <c r="P6366" t="e">
        <f t="shared" ca="1" si="1201"/>
        <v>#N/A</v>
      </c>
    </row>
    <row r="6367" spans="8:16">
      <c r="H6367">
        <f t="shared" ca="1" si="1197"/>
        <v>0</v>
      </c>
      <c r="I6367">
        <f t="shared" ca="1" si="1194"/>
        <v>0</v>
      </c>
      <c r="J6367">
        <f t="shared" ca="1" si="1195"/>
        <v>0</v>
      </c>
      <c r="K6367">
        <f t="shared" ca="1" si="1196"/>
        <v>0</v>
      </c>
      <c r="L6367">
        <f t="shared" ca="1" si="1198"/>
        <v>0</v>
      </c>
      <c r="M6367">
        <f t="shared" ca="1" si="1199"/>
        <v>0</v>
      </c>
      <c r="O6367" t="e">
        <f t="shared" ca="1" si="1200"/>
        <v>#N/A</v>
      </c>
      <c r="P6367" t="e">
        <f t="shared" ca="1" si="1201"/>
        <v>#N/A</v>
      </c>
    </row>
    <row r="6368" spans="8:16">
      <c r="H6368">
        <f t="shared" ca="1" si="1197"/>
        <v>0</v>
      </c>
      <c r="I6368">
        <f t="shared" ca="1" si="1194"/>
        <v>0</v>
      </c>
      <c r="J6368">
        <f t="shared" ca="1" si="1195"/>
        <v>0</v>
      </c>
      <c r="K6368">
        <f t="shared" ca="1" si="1196"/>
        <v>0</v>
      </c>
      <c r="L6368">
        <f t="shared" ca="1" si="1198"/>
        <v>0</v>
      </c>
      <c r="M6368">
        <f t="shared" ca="1" si="1199"/>
        <v>0</v>
      </c>
      <c r="O6368" t="e">
        <f t="shared" ca="1" si="1200"/>
        <v>#N/A</v>
      </c>
      <c r="P6368" t="e">
        <f t="shared" ca="1" si="1201"/>
        <v>#N/A</v>
      </c>
    </row>
    <row r="6369" spans="8:16">
      <c r="H6369">
        <f t="shared" ca="1" si="1197"/>
        <v>0</v>
      </c>
      <c r="I6369">
        <f t="shared" ca="1" si="1194"/>
        <v>0</v>
      </c>
      <c r="J6369">
        <f t="shared" ca="1" si="1195"/>
        <v>0</v>
      </c>
      <c r="K6369">
        <f t="shared" ca="1" si="1196"/>
        <v>0</v>
      </c>
      <c r="L6369">
        <f t="shared" ca="1" si="1198"/>
        <v>0</v>
      </c>
      <c r="M6369">
        <f t="shared" ca="1" si="1199"/>
        <v>0</v>
      </c>
      <c r="O6369" t="e">
        <f t="shared" ca="1" si="1200"/>
        <v>#N/A</v>
      </c>
      <c r="P6369" t="e">
        <f t="shared" ca="1" si="1201"/>
        <v>#N/A</v>
      </c>
    </row>
    <row r="6370" spans="8:16">
      <c r="H6370">
        <f t="shared" ca="1" si="1197"/>
        <v>0</v>
      </c>
      <c r="I6370">
        <f t="shared" ca="1" si="1194"/>
        <v>0</v>
      </c>
      <c r="J6370">
        <f t="shared" ca="1" si="1195"/>
        <v>0</v>
      </c>
      <c r="K6370">
        <f t="shared" ca="1" si="1196"/>
        <v>0</v>
      </c>
      <c r="L6370">
        <f t="shared" ca="1" si="1198"/>
        <v>0</v>
      </c>
      <c r="M6370">
        <f t="shared" ca="1" si="1199"/>
        <v>0</v>
      </c>
      <c r="O6370" t="e">
        <f t="shared" ca="1" si="1200"/>
        <v>#N/A</v>
      </c>
      <c r="P6370" t="e">
        <f t="shared" ca="1" si="1201"/>
        <v>#N/A</v>
      </c>
    </row>
    <row r="6371" spans="8:16">
      <c r="H6371">
        <f t="shared" ca="1" si="1197"/>
        <v>0</v>
      </c>
      <c r="I6371">
        <f t="shared" ca="1" si="1194"/>
        <v>0</v>
      </c>
      <c r="J6371">
        <f t="shared" ca="1" si="1195"/>
        <v>0</v>
      </c>
      <c r="K6371">
        <f t="shared" ca="1" si="1196"/>
        <v>0</v>
      </c>
      <c r="L6371">
        <f t="shared" ca="1" si="1198"/>
        <v>0</v>
      </c>
      <c r="M6371">
        <f t="shared" ca="1" si="1199"/>
        <v>0</v>
      </c>
      <c r="O6371" t="e">
        <f t="shared" ca="1" si="1200"/>
        <v>#N/A</v>
      </c>
      <c r="P6371" t="e">
        <f t="shared" ca="1" si="1201"/>
        <v>#N/A</v>
      </c>
    </row>
    <row r="6372" spans="8:16">
      <c r="H6372">
        <f t="shared" ca="1" si="1197"/>
        <v>0</v>
      </c>
      <c r="I6372">
        <f t="shared" ca="1" si="1194"/>
        <v>0</v>
      </c>
      <c r="J6372">
        <f t="shared" ca="1" si="1195"/>
        <v>0</v>
      </c>
      <c r="K6372">
        <f t="shared" ca="1" si="1196"/>
        <v>0</v>
      </c>
      <c r="L6372">
        <f t="shared" ca="1" si="1198"/>
        <v>0</v>
      </c>
      <c r="M6372">
        <f t="shared" ca="1" si="1199"/>
        <v>0</v>
      </c>
      <c r="O6372" t="e">
        <f t="shared" ca="1" si="1200"/>
        <v>#N/A</v>
      </c>
      <c r="P6372" t="e">
        <f t="shared" ca="1" si="1201"/>
        <v>#N/A</v>
      </c>
    </row>
    <row r="6373" spans="8:16">
      <c r="H6373">
        <f t="shared" ca="1" si="1197"/>
        <v>0</v>
      </c>
      <c r="I6373">
        <f t="shared" ca="1" si="1194"/>
        <v>0</v>
      </c>
      <c r="J6373">
        <f t="shared" ca="1" si="1195"/>
        <v>0</v>
      </c>
      <c r="K6373">
        <f t="shared" ca="1" si="1196"/>
        <v>0</v>
      </c>
      <c r="L6373">
        <f t="shared" ca="1" si="1198"/>
        <v>0</v>
      </c>
      <c r="M6373">
        <f t="shared" ca="1" si="1199"/>
        <v>0</v>
      </c>
      <c r="O6373" t="e">
        <f t="shared" ca="1" si="1200"/>
        <v>#N/A</v>
      </c>
      <c r="P6373" t="e">
        <f t="shared" ca="1" si="1201"/>
        <v>#N/A</v>
      </c>
    </row>
    <row r="6374" spans="8:16">
      <c r="H6374">
        <f t="shared" ca="1" si="1197"/>
        <v>0</v>
      </c>
      <c r="I6374">
        <f t="shared" ca="1" si="1194"/>
        <v>0</v>
      </c>
      <c r="J6374">
        <f t="shared" ca="1" si="1195"/>
        <v>0</v>
      </c>
      <c r="K6374">
        <f t="shared" ca="1" si="1196"/>
        <v>0</v>
      </c>
      <c r="L6374">
        <f t="shared" ca="1" si="1198"/>
        <v>0</v>
      </c>
      <c r="M6374">
        <f t="shared" ca="1" si="1199"/>
        <v>0</v>
      </c>
      <c r="O6374" t="e">
        <f t="shared" ca="1" si="1200"/>
        <v>#N/A</v>
      </c>
      <c r="P6374" t="e">
        <f t="shared" ca="1" si="1201"/>
        <v>#N/A</v>
      </c>
    </row>
    <row r="6375" spans="8:16">
      <c r="H6375">
        <f t="shared" ca="1" si="1197"/>
        <v>0</v>
      </c>
      <c r="I6375">
        <f t="shared" ca="1" si="1194"/>
        <v>0</v>
      </c>
      <c r="J6375">
        <f t="shared" ca="1" si="1195"/>
        <v>0</v>
      </c>
      <c r="K6375">
        <f t="shared" ca="1" si="1196"/>
        <v>0</v>
      </c>
      <c r="L6375">
        <f t="shared" ca="1" si="1198"/>
        <v>0</v>
      </c>
      <c r="M6375">
        <f t="shared" ca="1" si="1199"/>
        <v>0</v>
      </c>
      <c r="O6375" t="e">
        <f t="shared" ca="1" si="1200"/>
        <v>#N/A</v>
      </c>
      <c r="P6375" t="e">
        <f t="shared" ca="1" si="1201"/>
        <v>#N/A</v>
      </c>
    </row>
    <row r="6376" spans="8:16">
      <c r="H6376">
        <f t="shared" ca="1" si="1197"/>
        <v>0</v>
      </c>
      <c r="I6376">
        <f t="shared" ca="1" si="1194"/>
        <v>0</v>
      </c>
      <c r="J6376">
        <f t="shared" ca="1" si="1195"/>
        <v>0</v>
      </c>
      <c r="K6376">
        <f t="shared" ca="1" si="1196"/>
        <v>0</v>
      </c>
      <c r="L6376">
        <f t="shared" ca="1" si="1198"/>
        <v>0</v>
      </c>
      <c r="M6376">
        <f t="shared" ca="1" si="1199"/>
        <v>0</v>
      </c>
      <c r="O6376" t="e">
        <f t="shared" ca="1" si="1200"/>
        <v>#N/A</v>
      </c>
      <c r="P6376" t="e">
        <f t="shared" ca="1" si="1201"/>
        <v>#N/A</v>
      </c>
    </row>
    <row r="6377" spans="8:16">
      <c r="H6377">
        <f t="shared" ca="1" si="1197"/>
        <v>0</v>
      </c>
      <c r="I6377">
        <f t="shared" ca="1" si="1194"/>
        <v>0</v>
      </c>
      <c r="J6377">
        <f t="shared" ca="1" si="1195"/>
        <v>0</v>
      </c>
      <c r="K6377">
        <f t="shared" ca="1" si="1196"/>
        <v>0</v>
      </c>
      <c r="L6377">
        <f t="shared" ca="1" si="1198"/>
        <v>0</v>
      </c>
      <c r="M6377">
        <f t="shared" ca="1" si="1199"/>
        <v>0</v>
      </c>
      <c r="O6377" t="e">
        <f t="shared" ca="1" si="1200"/>
        <v>#N/A</v>
      </c>
      <c r="P6377" t="e">
        <f t="shared" ca="1" si="1201"/>
        <v>#N/A</v>
      </c>
    </row>
    <row r="6378" spans="8:16">
      <c r="H6378">
        <f t="shared" ca="1" si="1197"/>
        <v>0</v>
      </c>
      <c r="I6378">
        <f t="shared" ca="1" si="1194"/>
        <v>0</v>
      </c>
      <c r="J6378">
        <f t="shared" ca="1" si="1195"/>
        <v>0</v>
      </c>
      <c r="K6378">
        <f t="shared" ca="1" si="1196"/>
        <v>0</v>
      </c>
      <c r="L6378">
        <f t="shared" ca="1" si="1198"/>
        <v>0</v>
      </c>
      <c r="M6378">
        <f t="shared" ca="1" si="1199"/>
        <v>0</v>
      </c>
      <c r="O6378" t="e">
        <f t="shared" ca="1" si="1200"/>
        <v>#N/A</v>
      </c>
      <c r="P6378" t="e">
        <f t="shared" ca="1" si="1201"/>
        <v>#N/A</v>
      </c>
    </row>
    <row r="6379" spans="8:16">
      <c r="H6379">
        <f t="shared" ca="1" si="1197"/>
        <v>0</v>
      </c>
      <c r="I6379">
        <f t="shared" ca="1" si="1194"/>
        <v>0</v>
      </c>
      <c r="J6379">
        <f t="shared" ca="1" si="1195"/>
        <v>0</v>
      </c>
      <c r="K6379">
        <f t="shared" ca="1" si="1196"/>
        <v>0</v>
      </c>
      <c r="L6379">
        <f t="shared" ca="1" si="1198"/>
        <v>0</v>
      </c>
      <c r="M6379">
        <f t="shared" ca="1" si="1199"/>
        <v>0</v>
      </c>
      <c r="O6379" t="e">
        <f t="shared" ca="1" si="1200"/>
        <v>#N/A</v>
      </c>
      <c r="P6379" t="e">
        <f t="shared" ca="1" si="1201"/>
        <v>#N/A</v>
      </c>
    </row>
    <row r="6380" spans="8:16">
      <c r="H6380">
        <f t="shared" ca="1" si="1197"/>
        <v>0</v>
      </c>
      <c r="I6380">
        <f t="shared" ca="1" si="1194"/>
        <v>0</v>
      </c>
      <c r="J6380">
        <f t="shared" ca="1" si="1195"/>
        <v>0</v>
      </c>
      <c r="K6380">
        <f t="shared" ca="1" si="1196"/>
        <v>0</v>
      </c>
      <c r="L6380">
        <f t="shared" ca="1" si="1198"/>
        <v>0</v>
      </c>
      <c r="M6380">
        <f t="shared" ca="1" si="1199"/>
        <v>0</v>
      </c>
      <c r="O6380" t="e">
        <f t="shared" ca="1" si="1200"/>
        <v>#N/A</v>
      </c>
      <c r="P6380" t="e">
        <f t="shared" ca="1" si="1201"/>
        <v>#N/A</v>
      </c>
    </row>
    <row r="6381" spans="8:16">
      <c r="H6381">
        <f t="shared" ca="1" si="1197"/>
        <v>0</v>
      </c>
      <c r="I6381">
        <f t="shared" ca="1" si="1194"/>
        <v>0</v>
      </c>
      <c r="J6381">
        <f t="shared" ca="1" si="1195"/>
        <v>0</v>
      </c>
      <c r="K6381">
        <f t="shared" ca="1" si="1196"/>
        <v>0</v>
      </c>
      <c r="L6381">
        <f t="shared" ca="1" si="1198"/>
        <v>0</v>
      </c>
      <c r="M6381">
        <f t="shared" ca="1" si="1199"/>
        <v>0</v>
      </c>
      <c r="O6381" t="e">
        <f t="shared" ca="1" si="1200"/>
        <v>#N/A</v>
      </c>
      <c r="P6381" t="e">
        <f t="shared" ca="1" si="1201"/>
        <v>#N/A</v>
      </c>
    </row>
    <row r="6382" spans="8:16">
      <c r="H6382">
        <f t="shared" ca="1" si="1197"/>
        <v>0</v>
      </c>
      <c r="I6382">
        <f t="shared" ca="1" si="1194"/>
        <v>0</v>
      </c>
      <c r="J6382">
        <f t="shared" ca="1" si="1195"/>
        <v>0</v>
      </c>
      <c r="K6382">
        <f t="shared" ca="1" si="1196"/>
        <v>0</v>
      </c>
      <c r="L6382">
        <f t="shared" ca="1" si="1198"/>
        <v>0</v>
      </c>
      <c r="M6382">
        <f t="shared" ca="1" si="1199"/>
        <v>0</v>
      </c>
      <c r="O6382" t="e">
        <f t="shared" ca="1" si="1200"/>
        <v>#N/A</v>
      </c>
      <c r="P6382" t="e">
        <f t="shared" ca="1" si="1201"/>
        <v>#N/A</v>
      </c>
    </row>
    <row r="6383" spans="8:16">
      <c r="H6383">
        <f t="shared" ca="1" si="1197"/>
        <v>0</v>
      </c>
      <c r="I6383">
        <f t="shared" ca="1" si="1194"/>
        <v>0</v>
      </c>
      <c r="J6383">
        <f t="shared" ca="1" si="1195"/>
        <v>0</v>
      </c>
      <c r="K6383">
        <f t="shared" ca="1" si="1196"/>
        <v>0</v>
      </c>
      <c r="L6383">
        <f t="shared" ca="1" si="1198"/>
        <v>0</v>
      </c>
      <c r="M6383">
        <f t="shared" ca="1" si="1199"/>
        <v>0</v>
      </c>
      <c r="O6383" t="e">
        <f t="shared" ca="1" si="1200"/>
        <v>#N/A</v>
      </c>
      <c r="P6383" t="e">
        <f t="shared" ca="1" si="1201"/>
        <v>#N/A</v>
      </c>
    </row>
    <row r="6384" spans="8:16">
      <c r="H6384">
        <f t="shared" ca="1" si="1197"/>
        <v>0</v>
      </c>
      <c r="I6384">
        <f t="shared" ref="I6384:I6447" ca="1" si="1202">IF(IFERROR(VLOOKUP(C6384,INDIRECT($G$7&amp;"D:D"),1,FALSE),0)&lt;&gt;0,I$13,0)</f>
        <v>0</v>
      </c>
      <c r="J6384">
        <f t="shared" ref="J6384:J6447" ca="1" si="1203">IF(IFERROR(VLOOKUP(C6384,INDIRECT($G$8&amp;"D:D"),1,FALSE),0)&lt;&gt;0,J$13,0)</f>
        <v>0</v>
      </c>
      <c r="K6384">
        <f t="shared" ca="1" si="1196"/>
        <v>0</v>
      </c>
      <c r="L6384">
        <f t="shared" ca="1" si="1198"/>
        <v>0</v>
      </c>
      <c r="M6384">
        <f t="shared" ca="1" si="1199"/>
        <v>0</v>
      </c>
      <c r="O6384" t="e">
        <f t="shared" ca="1" si="1200"/>
        <v>#N/A</v>
      </c>
      <c r="P6384" t="e">
        <f t="shared" ca="1" si="1201"/>
        <v>#N/A</v>
      </c>
    </row>
    <row r="6385" spans="8:16">
      <c r="H6385">
        <f t="shared" ca="1" si="1197"/>
        <v>0</v>
      </c>
      <c r="I6385">
        <f t="shared" ca="1" si="1202"/>
        <v>0</v>
      </c>
      <c r="J6385">
        <f t="shared" ca="1" si="1203"/>
        <v>0</v>
      </c>
      <c r="K6385">
        <f t="shared" ca="1" si="1196"/>
        <v>0</v>
      </c>
      <c r="L6385">
        <f t="shared" ca="1" si="1198"/>
        <v>0</v>
      </c>
      <c r="M6385">
        <f t="shared" ca="1" si="1199"/>
        <v>0</v>
      </c>
      <c r="O6385" t="e">
        <f t="shared" ca="1" si="1200"/>
        <v>#N/A</v>
      </c>
      <c r="P6385" t="e">
        <f t="shared" ca="1" si="1201"/>
        <v>#N/A</v>
      </c>
    </row>
    <row r="6386" spans="8:16">
      <c r="H6386">
        <f t="shared" ca="1" si="1197"/>
        <v>0</v>
      </c>
      <c r="I6386">
        <f t="shared" ca="1" si="1202"/>
        <v>0</v>
      </c>
      <c r="J6386">
        <f t="shared" ca="1" si="1203"/>
        <v>0</v>
      </c>
      <c r="K6386">
        <f t="shared" ca="1" si="1196"/>
        <v>0</v>
      </c>
      <c r="L6386">
        <f t="shared" ca="1" si="1198"/>
        <v>0</v>
      </c>
      <c r="M6386">
        <f t="shared" ca="1" si="1199"/>
        <v>0</v>
      </c>
      <c r="O6386" t="e">
        <f t="shared" ca="1" si="1200"/>
        <v>#N/A</v>
      </c>
      <c r="P6386" t="e">
        <f t="shared" ca="1" si="1201"/>
        <v>#N/A</v>
      </c>
    </row>
    <row r="6387" spans="8:16">
      <c r="H6387">
        <f t="shared" ca="1" si="1197"/>
        <v>0</v>
      </c>
      <c r="I6387">
        <f t="shared" ca="1" si="1202"/>
        <v>0</v>
      </c>
      <c r="J6387">
        <f t="shared" ca="1" si="1203"/>
        <v>0</v>
      </c>
      <c r="K6387">
        <f t="shared" ca="1" si="1196"/>
        <v>0</v>
      </c>
      <c r="L6387">
        <f t="shared" ca="1" si="1198"/>
        <v>0</v>
      </c>
      <c r="M6387">
        <f t="shared" ca="1" si="1199"/>
        <v>0</v>
      </c>
      <c r="O6387" t="e">
        <f t="shared" ca="1" si="1200"/>
        <v>#N/A</v>
      </c>
      <c r="P6387" t="e">
        <f t="shared" ca="1" si="1201"/>
        <v>#N/A</v>
      </c>
    </row>
    <row r="6388" spans="8:16">
      <c r="H6388">
        <f t="shared" ca="1" si="1197"/>
        <v>0</v>
      </c>
      <c r="I6388">
        <f t="shared" ca="1" si="1202"/>
        <v>0</v>
      </c>
      <c r="J6388">
        <f t="shared" ca="1" si="1203"/>
        <v>0</v>
      </c>
      <c r="K6388">
        <f t="shared" ca="1" si="1196"/>
        <v>0</v>
      </c>
      <c r="L6388">
        <f t="shared" ca="1" si="1198"/>
        <v>0</v>
      </c>
      <c r="M6388">
        <f t="shared" ca="1" si="1199"/>
        <v>0</v>
      </c>
      <c r="O6388" t="e">
        <f t="shared" ca="1" si="1200"/>
        <v>#N/A</v>
      </c>
      <c r="P6388" t="e">
        <f t="shared" ca="1" si="1201"/>
        <v>#N/A</v>
      </c>
    </row>
    <row r="6389" spans="8:16">
      <c r="H6389">
        <f t="shared" ca="1" si="1197"/>
        <v>0</v>
      </c>
      <c r="I6389">
        <f t="shared" ca="1" si="1202"/>
        <v>0</v>
      </c>
      <c r="J6389">
        <f t="shared" ca="1" si="1203"/>
        <v>0</v>
      </c>
      <c r="K6389">
        <f t="shared" ca="1" si="1196"/>
        <v>0</v>
      </c>
      <c r="L6389">
        <f t="shared" ca="1" si="1198"/>
        <v>0</v>
      </c>
      <c r="M6389">
        <f t="shared" ca="1" si="1199"/>
        <v>0</v>
      </c>
      <c r="O6389" t="e">
        <f t="shared" ca="1" si="1200"/>
        <v>#N/A</v>
      </c>
      <c r="P6389" t="e">
        <f t="shared" ca="1" si="1201"/>
        <v>#N/A</v>
      </c>
    </row>
    <row r="6390" spans="8:16">
      <c r="H6390">
        <f t="shared" ca="1" si="1197"/>
        <v>0</v>
      </c>
      <c r="I6390">
        <f t="shared" ca="1" si="1202"/>
        <v>0</v>
      </c>
      <c r="J6390">
        <f t="shared" ca="1" si="1203"/>
        <v>0</v>
      </c>
      <c r="K6390">
        <f t="shared" ca="1" si="1196"/>
        <v>0</v>
      </c>
      <c r="L6390">
        <f t="shared" ca="1" si="1198"/>
        <v>0</v>
      </c>
      <c r="M6390">
        <f t="shared" ca="1" si="1199"/>
        <v>0</v>
      </c>
      <c r="O6390" t="e">
        <f t="shared" ca="1" si="1200"/>
        <v>#N/A</v>
      </c>
      <c r="P6390" t="e">
        <f t="shared" ca="1" si="1201"/>
        <v>#N/A</v>
      </c>
    </row>
    <row r="6391" spans="8:16">
      <c r="H6391">
        <f t="shared" ca="1" si="1197"/>
        <v>0</v>
      </c>
      <c r="I6391">
        <f t="shared" ca="1" si="1202"/>
        <v>0</v>
      </c>
      <c r="J6391">
        <f t="shared" ca="1" si="1203"/>
        <v>0</v>
      </c>
      <c r="K6391">
        <f t="shared" ca="1" si="1196"/>
        <v>0</v>
      </c>
      <c r="L6391">
        <f t="shared" ca="1" si="1198"/>
        <v>0</v>
      </c>
      <c r="M6391">
        <f t="shared" ca="1" si="1199"/>
        <v>0</v>
      </c>
      <c r="O6391" t="e">
        <f t="shared" ca="1" si="1200"/>
        <v>#N/A</v>
      </c>
      <c r="P6391" t="e">
        <f t="shared" ca="1" si="1201"/>
        <v>#N/A</v>
      </c>
    </row>
    <row r="6392" spans="8:16">
      <c r="H6392">
        <f t="shared" ca="1" si="1197"/>
        <v>0</v>
      </c>
      <c r="I6392">
        <f t="shared" ca="1" si="1202"/>
        <v>0</v>
      </c>
      <c r="J6392">
        <f t="shared" ca="1" si="1203"/>
        <v>0</v>
      </c>
      <c r="K6392">
        <f t="shared" ca="1" si="1196"/>
        <v>0</v>
      </c>
      <c r="L6392">
        <f t="shared" ca="1" si="1198"/>
        <v>0</v>
      </c>
      <c r="M6392">
        <f t="shared" ca="1" si="1199"/>
        <v>0</v>
      </c>
      <c r="O6392" t="e">
        <f t="shared" ca="1" si="1200"/>
        <v>#N/A</v>
      </c>
      <c r="P6392" t="e">
        <f t="shared" ca="1" si="1201"/>
        <v>#N/A</v>
      </c>
    </row>
    <row r="6393" spans="8:16">
      <c r="H6393">
        <f t="shared" ca="1" si="1197"/>
        <v>0</v>
      </c>
      <c r="I6393">
        <f t="shared" ca="1" si="1202"/>
        <v>0</v>
      </c>
      <c r="J6393">
        <f t="shared" ca="1" si="1203"/>
        <v>0</v>
      </c>
      <c r="K6393">
        <f t="shared" ca="1" si="1196"/>
        <v>0</v>
      </c>
      <c r="L6393">
        <f t="shared" ca="1" si="1198"/>
        <v>0</v>
      </c>
      <c r="M6393">
        <f t="shared" ca="1" si="1199"/>
        <v>0</v>
      </c>
      <c r="O6393" t="e">
        <f t="shared" ca="1" si="1200"/>
        <v>#N/A</v>
      </c>
      <c r="P6393" t="e">
        <f t="shared" ca="1" si="1201"/>
        <v>#N/A</v>
      </c>
    </row>
    <row r="6394" spans="8:16">
      <c r="H6394">
        <f t="shared" ca="1" si="1197"/>
        <v>0</v>
      </c>
      <c r="I6394">
        <f t="shared" ca="1" si="1202"/>
        <v>0</v>
      </c>
      <c r="J6394">
        <f t="shared" ca="1" si="1203"/>
        <v>0</v>
      </c>
      <c r="K6394">
        <f t="shared" ca="1" si="1196"/>
        <v>0</v>
      </c>
      <c r="L6394">
        <f t="shared" ca="1" si="1198"/>
        <v>0</v>
      </c>
      <c r="M6394">
        <f t="shared" ca="1" si="1199"/>
        <v>0</v>
      </c>
      <c r="O6394" t="e">
        <f t="shared" ca="1" si="1200"/>
        <v>#N/A</v>
      </c>
      <c r="P6394" t="e">
        <f t="shared" ca="1" si="1201"/>
        <v>#N/A</v>
      </c>
    </row>
    <row r="6395" spans="8:16">
      <c r="H6395">
        <f t="shared" ca="1" si="1197"/>
        <v>0</v>
      </c>
      <c r="I6395">
        <f t="shared" ca="1" si="1202"/>
        <v>0</v>
      </c>
      <c r="J6395">
        <f t="shared" ca="1" si="1203"/>
        <v>0</v>
      </c>
      <c r="K6395">
        <f t="shared" ca="1" si="1196"/>
        <v>0</v>
      </c>
      <c r="L6395">
        <f t="shared" ca="1" si="1198"/>
        <v>0</v>
      </c>
      <c r="M6395">
        <f t="shared" ca="1" si="1199"/>
        <v>0</v>
      </c>
      <c r="O6395" t="e">
        <f t="shared" ca="1" si="1200"/>
        <v>#N/A</v>
      </c>
      <c r="P6395" t="e">
        <f t="shared" ca="1" si="1201"/>
        <v>#N/A</v>
      </c>
    </row>
    <row r="6396" spans="8:16">
      <c r="H6396">
        <f t="shared" ca="1" si="1197"/>
        <v>0</v>
      </c>
      <c r="I6396">
        <f t="shared" ca="1" si="1202"/>
        <v>0</v>
      </c>
      <c r="J6396">
        <f t="shared" ca="1" si="1203"/>
        <v>0</v>
      </c>
      <c r="K6396">
        <f t="shared" ca="1" si="1196"/>
        <v>0</v>
      </c>
      <c r="L6396">
        <f t="shared" ca="1" si="1198"/>
        <v>0</v>
      </c>
      <c r="M6396">
        <f t="shared" ca="1" si="1199"/>
        <v>0</v>
      </c>
      <c r="O6396" t="e">
        <f t="shared" ca="1" si="1200"/>
        <v>#N/A</v>
      </c>
      <c r="P6396" t="e">
        <f t="shared" ca="1" si="1201"/>
        <v>#N/A</v>
      </c>
    </row>
    <row r="6397" spans="8:16">
      <c r="H6397">
        <f t="shared" ca="1" si="1197"/>
        <v>0</v>
      </c>
      <c r="I6397">
        <f t="shared" ca="1" si="1202"/>
        <v>0</v>
      </c>
      <c r="J6397">
        <f t="shared" ca="1" si="1203"/>
        <v>0</v>
      </c>
      <c r="K6397">
        <f t="shared" ca="1" si="1196"/>
        <v>0</v>
      </c>
      <c r="L6397">
        <f t="shared" ca="1" si="1198"/>
        <v>0</v>
      </c>
      <c r="M6397">
        <f t="shared" ca="1" si="1199"/>
        <v>0</v>
      </c>
      <c r="O6397" t="e">
        <f t="shared" ca="1" si="1200"/>
        <v>#N/A</v>
      </c>
      <c r="P6397" t="e">
        <f t="shared" ca="1" si="1201"/>
        <v>#N/A</v>
      </c>
    </row>
    <row r="6398" spans="8:16">
      <c r="H6398">
        <f t="shared" ca="1" si="1197"/>
        <v>0</v>
      </c>
      <c r="I6398">
        <f t="shared" ca="1" si="1202"/>
        <v>0</v>
      </c>
      <c r="J6398">
        <f t="shared" ca="1" si="1203"/>
        <v>0</v>
      </c>
      <c r="K6398">
        <f t="shared" ca="1" si="1196"/>
        <v>0</v>
      </c>
      <c r="L6398">
        <f t="shared" ca="1" si="1198"/>
        <v>0</v>
      </c>
      <c r="M6398">
        <f t="shared" ca="1" si="1199"/>
        <v>0</v>
      </c>
      <c r="O6398" t="e">
        <f t="shared" ca="1" si="1200"/>
        <v>#N/A</v>
      </c>
      <c r="P6398" t="e">
        <f t="shared" ca="1" si="1201"/>
        <v>#N/A</v>
      </c>
    </row>
    <row r="6399" spans="8:16">
      <c r="H6399">
        <f t="shared" ca="1" si="1197"/>
        <v>0</v>
      </c>
      <c r="I6399">
        <f t="shared" ca="1" si="1202"/>
        <v>0</v>
      </c>
      <c r="J6399">
        <f t="shared" ca="1" si="1203"/>
        <v>0</v>
      </c>
      <c r="K6399">
        <f t="shared" ca="1" si="1196"/>
        <v>0</v>
      </c>
      <c r="L6399">
        <f t="shared" ca="1" si="1198"/>
        <v>0</v>
      </c>
      <c r="M6399">
        <f t="shared" ca="1" si="1199"/>
        <v>0</v>
      </c>
      <c r="O6399" t="e">
        <f t="shared" ca="1" si="1200"/>
        <v>#N/A</v>
      </c>
      <c r="P6399" t="e">
        <f t="shared" ca="1" si="1201"/>
        <v>#N/A</v>
      </c>
    </row>
    <row r="6400" spans="8:16">
      <c r="H6400">
        <f t="shared" ca="1" si="1197"/>
        <v>0</v>
      </c>
      <c r="I6400">
        <f t="shared" ca="1" si="1202"/>
        <v>0</v>
      </c>
      <c r="J6400">
        <f t="shared" ca="1" si="1203"/>
        <v>0</v>
      </c>
      <c r="K6400">
        <f t="shared" ca="1" si="1196"/>
        <v>0</v>
      </c>
      <c r="L6400">
        <f t="shared" ca="1" si="1198"/>
        <v>0</v>
      </c>
      <c r="M6400">
        <f t="shared" ca="1" si="1199"/>
        <v>0</v>
      </c>
      <c r="O6400" t="e">
        <f t="shared" ca="1" si="1200"/>
        <v>#N/A</v>
      </c>
      <c r="P6400" t="e">
        <f t="shared" ca="1" si="1201"/>
        <v>#N/A</v>
      </c>
    </row>
    <row r="6401" spans="8:16">
      <c r="H6401">
        <f t="shared" ca="1" si="1197"/>
        <v>0</v>
      </c>
      <c r="I6401">
        <f t="shared" ca="1" si="1202"/>
        <v>0</v>
      </c>
      <c r="J6401">
        <f t="shared" ca="1" si="1203"/>
        <v>0</v>
      </c>
      <c r="K6401">
        <f t="shared" ca="1" si="1196"/>
        <v>0</v>
      </c>
      <c r="L6401">
        <f t="shared" ca="1" si="1198"/>
        <v>0</v>
      </c>
      <c r="M6401">
        <f t="shared" ca="1" si="1199"/>
        <v>0</v>
      </c>
      <c r="O6401" t="e">
        <f t="shared" ca="1" si="1200"/>
        <v>#N/A</v>
      </c>
      <c r="P6401" t="e">
        <f t="shared" ca="1" si="1201"/>
        <v>#N/A</v>
      </c>
    </row>
    <row r="6402" spans="8:16">
      <c r="H6402">
        <f t="shared" ca="1" si="1197"/>
        <v>0</v>
      </c>
      <c r="I6402">
        <f t="shared" ca="1" si="1202"/>
        <v>0</v>
      </c>
      <c r="J6402">
        <f t="shared" ca="1" si="1203"/>
        <v>0</v>
      </c>
      <c r="K6402">
        <f t="shared" ca="1" si="1196"/>
        <v>0</v>
      </c>
      <c r="L6402">
        <f t="shared" ca="1" si="1198"/>
        <v>0</v>
      </c>
      <c r="M6402">
        <f t="shared" ca="1" si="1199"/>
        <v>0</v>
      </c>
      <c r="O6402" t="e">
        <f t="shared" ca="1" si="1200"/>
        <v>#N/A</v>
      </c>
      <c r="P6402" t="e">
        <f t="shared" ca="1" si="1201"/>
        <v>#N/A</v>
      </c>
    </row>
    <row r="6403" spans="8:16">
      <c r="H6403">
        <f t="shared" ca="1" si="1197"/>
        <v>0</v>
      </c>
      <c r="I6403">
        <f t="shared" ca="1" si="1202"/>
        <v>0</v>
      </c>
      <c r="J6403">
        <f t="shared" ca="1" si="1203"/>
        <v>0</v>
      </c>
      <c r="K6403">
        <f t="shared" ca="1" si="1196"/>
        <v>0</v>
      </c>
      <c r="L6403">
        <f t="shared" ca="1" si="1198"/>
        <v>0</v>
      </c>
      <c r="M6403">
        <f t="shared" ca="1" si="1199"/>
        <v>0</v>
      </c>
      <c r="O6403" t="e">
        <f t="shared" ca="1" si="1200"/>
        <v>#N/A</v>
      </c>
      <c r="P6403" t="e">
        <f t="shared" ca="1" si="1201"/>
        <v>#N/A</v>
      </c>
    </row>
    <row r="6404" spans="8:16">
      <c r="H6404">
        <f t="shared" ca="1" si="1197"/>
        <v>0</v>
      </c>
      <c r="I6404">
        <f t="shared" ca="1" si="1202"/>
        <v>0</v>
      </c>
      <c r="J6404">
        <f t="shared" ca="1" si="1203"/>
        <v>0</v>
      </c>
      <c r="K6404">
        <f t="shared" ca="1" si="1196"/>
        <v>0</v>
      </c>
      <c r="L6404">
        <f t="shared" ca="1" si="1198"/>
        <v>0</v>
      </c>
      <c r="M6404">
        <f t="shared" ca="1" si="1199"/>
        <v>0</v>
      </c>
      <c r="O6404" t="e">
        <f t="shared" ca="1" si="1200"/>
        <v>#N/A</v>
      </c>
      <c r="P6404" t="e">
        <f t="shared" ca="1" si="1201"/>
        <v>#N/A</v>
      </c>
    </row>
    <row r="6405" spans="8:16">
      <c r="H6405">
        <f t="shared" ca="1" si="1197"/>
        <v>0</v>
      </c>
      <c r="I6405">
        <f t="shared" ca="1" si="1202"/>
        <v>0</v>
      </c>
      <c r="J6405">
        <f t="shared" ca="1" si="1203"/>
        <v>0</v>
      </c>
      <c r="K6405">
        <f t="shared" ca="1" si="1196"/>
        <v>0</v>
      </c>
      <c r="L6405">
        <f t="shared" ca="1" si="1198"/>
        <v>0</v>
      </c>
      <c r="M6405">
        <f t="shared" ca="1" si="1199"/>
        <v>0</v>
      </c>
      <c r="O6405" t="e">
        <f t="shared" ca="1" si="1200"/>
        <v>#N/A</v>
      </c>
      <c r="P6405" t="e">
        <f t="shared" ca="1" si="1201"/>
        <v>#N/A</v>
      </c>
    </row>
    <row r="6406" spans="8:16">
      <c r="H6406">
        <f t="shared" ca="1" si="1197"/>
        <v>0</v>
      </c>
      <c r="I6406">
        <f t="shared" ca="1" si="1202"/>
        <v>0</v>
      </c>
      <c r="J6406">
        <f t="shared" ca="1" si="1203"/>
        <v>0</v>
      </c>
      <c r="K6406">
        <f t="shared" ca="1" si="1196"/>
        <v>0</v>
      </c>
      <c r="L6406">
        <f t="shared" ca="1" si="1198"/>
        <v>0</v>
      </c>
      <c r="M6406">
        <f t="shared" ca="1" si="1199"/>
        <v>0</v>
      </c>
      <c r="O6406" t="e">
        <f t="shared" ca="1" si="1200"/>
        <v>#N/A</v>
      </c>
      <c r="P6406" t="e">
        <f t="shared" ca="1" si="1201"/>
        <v>#N/A</v>
      </c>
    </row>
    <row r="6407" spans="8:16">
      <c r="H6407">
        <f t="shared" ca="1" si="1197"/>
        <v>0</v>
      </c>
      <c r="I6407">
        <f t="shared" ca="1" si="1202"/>
        <v>0</v>
      </c>
      <c r="J6407">
        <f t="shared" ca="1" si="1203"/>
        <v>0</v>
      </c>
      <c r="K6407">
        <f t="shared" ca="1" si="1196"/>
        <v>0</v>
      </c>
      <c r="L6407">
        <f t="shared" ca="1" si="1198"/>
        <v>0</v>
      </c>
      <c r="M6407">
        <f t="shared" ca="1" si="1199"/>
        <v>0</v>
      </c>
      <c r="O6407" t="e">
        <f t="shared" ca="1" si="1200"/>
        <v>#N/A</v>
      </c>
      <c r="P6407" t="e">
        <f t="shared" ca="1" si="1201"/>
        <v>#N/A</v>
      </c>
    </row>
    <row r="6408" spans="8:16">
      <c r="H6408">
        <f t="shared" ca="1" si="1197"/>
        <v>0</v>
      </c>
      <c r="I6408">
        <f t="shared" ca="1" si="1202"/>
        <v>0</v>
      </c>
      <c r="J6408">
        <f t="shared" ca="1" si="1203"/>
        <v>0</v>
      </c>
      <c r="K6408">
        <f t="shared" ca="1" si="1196"/>
        <v>0</v>
      </c>
      <c r="L6408">
        <f t="shared" ca="1" si="1198"/>
        <v>0</v>
      </c>
      <c r="M6408">
        <f t="shared" ca="1" si="1199"/>
        <v>0</v>
      </c>
      <c r="O6408" t="e">
        <f t="shared" ca="1" si="1200"/>
        <v>#N/A</v>
      </c>
      <c r="P6408" t="e">
        <f t="shared" ca="1" si="1201"/>
        <v>#N/A</v>
      </c>
    </row>
    <row r="6409" spans="8:16">
      <c r="H6409">
        <f t="shared" ca="1" si="1197"/>
        <v>0</v>
      </c>
      <c r="I6409">
        <f t="shared" ca="1" si="1202"/>
        <v>0</v>
      </c>
      <c r="J6409">
        <f t="shared" ca="1" si="1203"/>
        <v>0</v>
      </c>
      <c r="K6409">
        <f t="shared" ca="1" si="1196"/>
        <v>0</v>
      </c>
      <c r="L6409">
        <f t="shared" ca="1" si="1198"/>
        <v>0</v>
      </c>
      <c r="M6409">
        <f t="shared" ca="1" si="1199"/>
        <v>0</v>
      </c>
      <c r="O6409" t="e">
        <f t="shared" ca="1" si="1200"/>
        <v>#N/A</v>
      </c>
      <c r="P6409" t="e">
        <f t="shared" ca="1" si="1201"/>
        <v>#N/A</v>
      </c>
    </row>
    <row r="6410" spans="8:16">
      <c r="H6410">
        <f t="shared" ca="1" si="1197"/>
        <v>0</v>
      </c>
      <c r="I6410">
        <f t="shared" ca="1" si="1202"/>
        <v>0</v>
      </c>
      <c r="J6410">
        <f t="shared" ca="1" si="1203"/>
        <v>0</v>
      </c>
      <c r="K6410">
        <f t="shared" ref="K6410:K6473" ca="1" si="1204">IF(IFERROR(VLOOKUP($C6410,INDIRECT($G$9&amp;"d:d"),1,FALSE),0)&lt;&gt;0,K$13,0)</f>
        <v>0</v>
      </c>
      <c r="L6410">
        <f t="shared" ca="1" si="1198"/>
        <v>0</v>
      </c>
      <c r="M6410">
        <f t="shared" ca="1" si="1199"/>
        <v>0</v>
      </c>
      <c r="O6410" t="e">
        <f t="shared" ca="1" si="1200"/>
        <v>#N/A</v>
      </c>
      <c r="P6410" t="e">
        <f t="shared" ca="1" si="1201"/>
        <v>#N/A</v>
      </c>
    </row>
    <row r="6411" spans="8:16">
      <c r="H6411">
        <f t="shared" ca="1" si="1197"/>
        <v>0</v>
      </c>
      <c r="I6411">
        <f t="shared" ca="1" si="1202"/>
        <v>0</v>
      </c>
      <c r="J6411">
        <f t="shared" ca="1" si="1203"/>
        <v>0</v>
      </c>
      <c r="K6411">
        <f t="shared" ca="1" si="1204"/>
        <v>0</v>
      </c>
      <c r="L6411">
        <f t="shared" ca="1" si="1198"/>
        <v>0</v>
      </c>
      <c r="M6411">
        <f t="shared" ca="1" si="1199"/>
        <v>0</v>
      </c>
      <c r="O6411" t="e">
        <f t="shared" ca="1" si="1200"/>
        <v>#N/A</v>
      </c>
      <c r="P6411" t="e">
        <f t="shared" ca="1" si="1201"/>
        <v>#N/A</v>
      </c>
    </row>
    <row r="6412" spans="8:16">
      <c r="H6412">
        <f t="shared" ca="1" si="1197"/>
        <v>0</v>
      </c>
      <c r="I6412">
        <f t="shared" ca="1" si="1202"/>
        <v>0</v>
      </c>
      <c r="J6412">
        <f t="shared" ca="1" si="1203"/>
        <v>0</v>
      </c>
      <c r="K6412">
        <f t="shared" ca="1" si="1204"/>
        <v>0</v>
      </c>
      <c r="L6412">
        <f t="shared" ca="1" si="1198"/>
        <v>0</v>
      </c>
      <c r="M6412">
        <f t="shared" ca="1" si="1199"/>
        <v>0</v>
      </c>
      <c r="O6412" t="e">
        <f t="shared" ca="1" si="1200"/>
        <v>#N/A</v>
      </c>
      <c r="P6412" t="e">
        <f t="shared" ca="1" si="1201"/>
        <v>#N/A</v>
      </c>
    </row>
    <row r="6413" spans="8:16">
      <c r="H6413">
        <f t="shared" ca="1" si="1197"/>
        <v>0</v>
      </c>
      <c r="I6413">
        <f t="shared" ca="1" si="1202"/>
        <v>0</v>
      </c>
      <c r="J6413">
        <f t="shared" ca="1" si="1203"/>
        <v>0</v>
      </c>
      <c r="K6413">
        <f t="shared" ca="1" si="1204"/>
        <v>0</v>
      </c>
      <c r="L6413">
        <f t="shared" ca="1" si="1198"/>
        <v>0</v>
      </c>
      <c r="M6413">
        <f t="shared" ca="1" si="1199"/>
        <v>0</v>
      </c>
      <c r="O6413" t="e">
        <f t="shared" ca="1" si="1200"/>
        <v>#N/A</v>
      </c>
      <c r="P6413" t="e">
        <f t="shared" ca="1" si="1201"/>
        <v>#N/A</v>
      </c>
    </row>
    <row r="6414" spans="8:16">
      <c r="H6414">
        <f t="shared" ca="1" si="1197"/>
        <v>0</v>
      </c>
      <c r="I6414">
        <f t="shared" ca="1" si="1202"/>
        <v>0</v>
      </c>
      <c r="J6414">
        <f t="shared" ca="1" si="1203"/>
        <v>0</v>
      </c>
      <c r="K6414">
        <f t="shared" ca="1" si="1204"/>
        <v>0</v>
      </c>
      <c r="L6414">
        <f t="shared" ca="1" si="1198"/>
        <v>0</v>
      </c>
      <c r="M6414">
        <f t="shared" ca="1" si="1199"/>
        <v>0</v>
      </c>
      <c r="O6414" t="e">
        <f t="shared" ca="1" si="1200"/>
        <v>#N/A</v>
      </c>
      <c r="P6414" t="e">
        <f t="shared" ca="1" si="1201"/>
        <v>#N/A</v>
      </c>
    </row>
    <row r="6415" spans="8:16">
      <c r="H6415">
        <f t="shared" ref="H6415:H6478" ca="1" si="1205">IF(I6415&lt;&gt;0,I6415,IF(J6415&lt;&gt;0,J6415,IF(K6415&lt;&gt;0,K6415,IF(L6415&lt;&gt;0,L6415,IF(M6415&lt;&gt;0,M6415,N6415)))))</f>
        <v>0</v>
      </c>
      <c r="I6415">
        <f t="shared" ca="1" si="1202"/>
        <v>0</v>
      </c>
      <c r="J6415">
        <f t="shared" ca="1" si="1203"/>
        <v>0</v>
      </c>
      <c r="K6415">
        <f t="shared" ca="1" si="1204"/>
        <v>0</v>
      </c>
      <c r="L6415">
        <f t="shared" ref="L6415:L6478" ca="1" si="1206">IF(IFERROR(VLOOKUP($C6415,INDIRECT($G$10&amp;"d:d"),1,FALSE),0)&lt;&gt;0,L$13,0)</f>
        <v>0</v>
      </c>
      <c r="M6415">
        <f t="shared" ref="M6415:M6478" ca="1" si="1207">IF(IFERROR(VLOOKUP($C6415,INDIRECT($G$11&amp;"d:d"),1,FALSE),0)&lt;&gt;0,M$13,0)</f>
        <v>0</v>
      </c>
      <c r="O6415" t="e">
        <f t="shared" ref="O6415:O6478" ca="1" si="1208">VLOOKUP($H6415,$G$7:$I$11,2,FALSE)</f>
        <v>#N/A</v>
      </c>
      <c r="P6415" t="e">
        <f t="shared" ref="P6415:P6478" ca="1" si="1209">VLOOKUP($H6415,$G$7:$I$11,3,FALSE)</f>
        <v>#N/A</v>
      </c>
    </row>
    <row r="6416" spans="8:16">
      <c r="H6416">
        <f t="shared" ca="1" si="1205"/>
        <v>0</v>
      </c>
      <c r="I6416">
        <f t="shared" ca="1" si="1202"/>
        <v>0</v>
      </c>
      <c r="J6416">
        <f t="shared" ca="1" si="1203"/>
        <v>0</v>
      </c>
      <c r="K6416">
        <f t="shared" ca="1" si="1204"/>
        <v>0</v>
      </c>
      <c r="L6416">
        <f t="shared" ca="1" si="1206"/>
        <v>0</v>
      </c>
      <c r="M6416">
        <f t="shared" ca="1" si="1207"/>
        <v>0</v>
      </c>
      <c r="O6416" t="e">
        <f t="shared" ca="1" si="1208"/>
        <v>#N/A</v>
      </c>
      <c r="P6416" t="e">
        <f t="shared" ca="1" si="1209"/>
        <v>#N/A</v>
      </c>
    </row>
    <row r="6417" spans="8:16">
      <c r="H6417">
        <f t="shared" ca="1" si="1205"/>
        <v>0</v>
      </c>
      <c r="I6417">
        <f t="shared" ca="1" si="1202"/>
        <v>0</v>
      </c>
      <c r="J6417">
        <f t="shared" ca="1" si="1203"/>
        <v>0</v>
      </c>
      <c r="K6417">
        <f t="shared" ca="1" si="1204"/>
        <v>0</v>
      </c>
      <c r="L6417">
        <f t="shared" ca="1" si="1206"/>
        <v>0</v>
      </c>
      <c r="M6417">
        <f t="shared" ca="1" si="1207"/>
        <v>0</v>
      </c>
      <c r="O6417" t="e">
        <f t="shared" ca="1" si="1208"/>
        <v>#N/A</v>
      </c>
      <c r="P6417" t="e">
        <f t="shared" ca="1" si="1209"/>
        <v>#N/A</v>
      </c>
    </row>
    <row r="6418" spans="8:16">
      <c r="H6418">
        <f t="shared" ca="1" si="1205"/>
        <v>0</v>
      </c>
      <c r="I6418">
        <f t="shared" ca="1" si="1202"/>
        <v>0</v>
      </c>
      <c r="J6418">
        <f t="shared" ca="1" si="1203"/>
        <v>0</v>
      </c>
      <c r="K6418">
        <f t="shared" ca="1" si="1204"/>
        <v>0</v>
      </c>
      <c r="L6418">
        <f t="shared" ca="1" si="1206"/>
        <v>0</v>
      </c>
      <c r="M6418">
        <f t="shared" ca="1" si="1207"/>
        <v>0</v>
      </c>
      <c r="O6418" t="e">
        <f t="shared" ca="1" si="1208"/>
        <v>#N/A</v>
      </c>
      <c r="P6418" t="e">
        <f t="shared" ca="1" si="1209"/>
        <v>#N/A</v>
      </c>
    </row>
    <row r="6419" spans="8:16">
      <c r="H6419">
        <f t="shared" ca="1" si="1205"/>
        <v>0</v>
      </c>
      <c r="I6419">
        <f t="shared" ca="1" si="1202"/>
        <v>0</v>
      </c>
      <c r="J6419">
        <f t="shared" ca="1" si="1203"/>
        <v>0</v>
      </c>
      <c r="K6419">
        <f t="shared" ca="1" si="1204"/>
        <v>0</v>
      </c>
      <c r="L6419">
        <f t="shared" ca="1" si="1206"/>
        <v>0</v>
      </c>
      <c r="M6419">
        <f t="shared" ca="1" si="1207"/>
        <v>0</v>
      </c>
      <c r="O6419" t="e">
        <f t="shared" ca="1" si="1208"/>
        <v>#N/A</v>
      </c>
      <c r="P6419" t="e">
        <f t="shared" ca="1" si="1209"/>
        <v>#N/A</v>
      </c>
    </row>
    <row r="6420" spans="8:16">
      <c r="H6420">
        <f t="shared" ca="1" si="1205"/>
        <v>0</v>
      </c>
      <c r="I6420">
        <f t="shared" ca="1" si="1202"/>
        <v>0</v>
      </c>
      <c r="J6420">
        <f t="shared" ca="1" si="1203"/>
        <v>0</v>
      </c>
      <c r="K6420">
        <f t="shared" ca="1" si="1204"/>
        <v>0</v>
      </c>
      <c r="L6420">
        <f t="shared" ca="1" si="1206"/>
        <v>0</v>
      </c>
      <c r="M6420">
        <f t="shared" ca="1" si="1207"/>
        <v>0</v>
      </c>
      <c r="O6420" t="e">
        <f t="shared" ca="1" si="1208"/>
        <v>#N/A</v>
      </c>
      <c r="P6420" t="e">
        <f t="shared" ca="1" si="1209"/>
        <v>#N/A</v>
      </c>
    </row>
    <row r="6421" spans="8:16">
      <c r="H6421">
        <f t="shared" ca="1" si="1205"/>
        <v>0</v>
      </c>
      <c r="I6421">
        <f t="shared" ca="1" si="1202"/>
        <v>0</v>
      </c>
      <c r="J6421">
        <f t="shared" ca="1" si="1203"/>
        <v>0</v>
      </c>
      <c r="K6421">
        <f t="shared" ca="1" si="1204"/>
        <v>0</v>
      </c>
      <c r="L6421">
        <f t="shared" ca="1" si="1206"/>
        <v>0</v>
      </c>
      <c r="M6421">
        <f t="shared" ca="1" si="1207"/>
        <v>0</v>
      </c>
      <c r="O6421" t="e">
        <f t="shared" ca="1" si="1208"/>
        <v>#N/A</v>
      </c>
      <c r="P6421" t="e">
        <f t="shared" ca="1" si="1209"/>
        <v>#N/A</v>
      </c>
    </row>
    <row r="6422" spans="8:16">
      <c r="H6422">
        <f t="shared" ca="1" si="1205"/>
        <v>0</v>
      </c>
      <c r="I6422">
        <f t="shared" ca="1" si="1202"/>
        <v>0</v>
      </c>
      <c r="J6422">
        <f t="shared" ca="1" si="1203"/>
        <v>0</v>
      </c>
      <c r="K6422">
        <f t="shared" ca="1" si="1204"/>
        <v>0</v>
      </c>
      <c r="L6422">
        <f t="shared" ca="1" si="1206"/>
        <v>0</v>
      </c>
      <c r="M6422">
        <f t="shared" ca="1" si="1207"/>
        <v>0</v>
      </c>
      <c r="O6422" t="e">
        <f t="shared" ca="1" si="1208"/>
        <v>#N/A</v>
      </c>
      <c r="P6422" t="e">
        <f t="shared" ca="1" si="1209"/>
        <v>#N/A</v>
      </c>
    </row>
    <row r="6423" spans="8:16">
      <c r="H6423">
        <f t="shared" ca="1" si="1205"/>
        <v>0</v>
      </c>
      <c r="I6423">
        <f t="shared" ca="1" si="1202"/>
        <v>0</v>
      </c>
      <c r="J6423">
        <f t="shared" ca="1" si="1203"/>
        <v>0</v>
      </c>
      <c r="K6423">
        <f t="shared" ca="1" si="1204"/>
        <v>0</v>
      </c>
      <c r="L6423">
        <f t="shared" ca="1" si="1206"/>
        <v>0</v>
      </c>
      <c r="M6423">
        <f t="shared" ca="1" si="1207"/>
        <v>0</v>
      </c>
      <c r="O6423" t="e">
        <f t="shared" ca="1" si="1208"/>
        <v>#N/A</v>
      </c>
      <c r="P6423" t="e">
        <f t="shared" ca="1" si="1209"/>
        <v>#N/A</v>
      </c>
    </row>
    <row r="6424" spans="8:16">
      <c r="H6424">
        <f t="shared" ca="1" si="1205"/>
        <v>0</v>
      </c>
      <c r="I6424">
        <f t="shared" ca="1" si="1202"/>
        <v>0</v>
      </c>
      <c r="J6424">
        <f t="shared" ca="1" si="1203"/>
        <v>0</v>
      </c>
      <c r="K6424">
        <f t="shared" ca="1" si="1204"/>
        <v>0</v>
      </c>
      <c r="L6424">
        <f t="shared" ca="1" si="1206"/>
        <v>0</v>
      </c>
      <c r="M6424">
        <f t="shared" ca="1" si="1207"/>
        <v>0</v>
      </c>
      <c r="O6424" t="e">
        <f t="shared" ca="1" si="1208"/>
        <v>#N/A</v>
      </c>
      <c r="P6424" t="e">
        <f t="shared" ca="1" si="1209"/>
        <v>#N/A</v>
      </c>
    </row>
    <row r="6425" spans="8:16">
      <c r="H6425">
        <f t="shared" ca="1" si="1205"/>
        <v>0</v>
      </c>
      <c r="I6425">
        <f t="shared" ca="1" si="1202"/>
        <v>0</v>
      </c>
      <c r="J6425">
        <f t="shared" ca="1" si="1203"/>
        <v>0</v>
      </c>
      <c r="K6425">
        <f t="shared" ca="1" si="1204"/>
        <v>0</v>
      </c>
      <c r="L6425">
        <f t="shared" ca="1" si="1206"/>
        <v>0</v>
      </c>
      <c r="M6425">
        <f t="shared" ca="1" si="1207"/>
        <v>0</v>
      </c>
      <c r="O6425" t="e">
        <f t="shared" ca="1" si="1208"/>
        <v>#N/A</v>
      </c>
      <c r="P6425" t="e">
        <f t="shared" ca="1" si="1209"/>
        <v>#N/A</v>
      </c>
    </row>
    <row r="6426" spans="8:16">
      <c r="H6426">
        <f t="shared" ca="1" si="1205"/>
        <v>0</v>
      </c>
      <c r="I6426">
        <f t="shared" ca="1" si="1202"/>
        <v>0</v>
      </c>
      <c r="J6426">
        <f t="shared" ca="1" si="1203"/>
        <v>0</v>
      </c>
      <c r="K6426">
        <f t="shared" ca="1" si="1204"/>
        <v>0</v>
      </c>
      <c r="L6426">
        <f t="shared" ca="1" si="1206"/>
        <v>0</v>
      </c>
      <c r="M6426">
        <f t="shared" ca="1" si="1207"/>
        <v>0</v>
      </c>
      <c r="O6426" t="e">
        <f t="shared" ca="1" si="1208"/>
        <v>#N/A</v>
      </c>
      <c r="P6426" t="e">
        <f t="shared" ca="1" si="1209"/>
        <v>#N/A</v>
      </c>
    </row>
    <row r="6427" spans="8:16">
      <c r="H6427">
        <f t="shared" ca="1" si="1205"/>
        <v>0</v>
      </c>
      <c r="I6427">
        <f t="shared" ca="1" si="1202"/>
        <v>0</v>
      </c>
      <c r="J6427">
        <f t="shared" ca="1" si="1203"/>
        <v>0</v>
      </c>
      <c r="K6427">
        <f t="shared" ca="1" si="1204"/>
        <v>0</v>
      </c>
      <c r="L6427">
        <f t="shared" ca="1" si="1206"/>
        <v>0</v>
      </c>
      <c r="M6427">
        <f t="shared" ca="1" si="1207"/>
        <v>0</v>
      </c>
      <c r="O6427" t="e">
        <f t="shared" ca="1" si="1208"/>
        <v>#N/A</v>
      </c>
      <c r="P6427" t="e">
        <f t="shared" ca="1" si="1209"/>
        <v>#N/A</v>
      </c>
    </row>
    <row r="6428" spans="8:16">
      <c r="H6428">
        <f t="shared" ca="1" si="1205"/>
        <v>0</v>
      </c>
      <c r="I6428">
        <f t="shared" ca="1" si="1202"/>
        <v>0</v>
      </c>
      <c r="J6428">
        <f t="shared" ca="1" si="1203"/>
        <v>0</v>
      </c>
      <c r="K6428">
        <f t="shared" ca="1" si="1204"/>
        <v>0</v>
      </c>
      <c r="L6428">
        <f t="shared" ca="1" si="1206"/>
        <v>0</v>
      </c>
      <c r="M6428">
        <f t="shared" ca="1" si="1207"/>
        <v>0</v>
      </c>
      <c r="O6428" t="e">
        <f t="shared" ca="1" si="1208"/>
        <v>#N/A</v>
      </c>
      <c r="P6428" t="e">
        <f t="shared" ca="1" si="1209"/>
        <v>#N/A</v>
      </c>
    </row>
    <row r="6429" spans="8:16">
      <c r="H6429">
        <f t="shared" ca="1" si="1205"/>
        <v>0</v>
      </c>
      <c r="I6429">
        <f t="shared" ca="1" si="1202"/>
        <v>0</v>
      </c>
      <c r="J6429">
        <f t="shared" ca="1" si="1203"/>
        <v>0</v>
      </c>
      <c r="K6429">
        <f t="shared" ca="1" si="1204"/>
        <v>0</v>
      </c>
      <c r="L6429">
        <f t="shared" ca="1" si="1206"/>
        <v>0</v>
      </c>
      <c r="M6429">
        <f t="shared" ca="1" si="1207"/>
        <v>0</v>
      </c>
      <c r="O6429" t="e">
        <f t="shared" ca="1" si="1208"/>
        <v>#N/A</v>
      </c>
      <c r="P6429" t="e">
        <f t="shared" ca="1" si="1209"/>
        <v>#N/A</v>
      </c>
    </row>
    <row r="6430" spans="8:16">
      <c r="H6430">
        <f t="shared" ca="1" si="1205"/>
        <v>0</v>
      </c>
      <c r="I6430">
        <f t="shared" ca="1" si="1202"/>
        <v>0</v>
      </c>
      <c r="J6430">
        <f t="shared" ca="1" si="1203"/>
        <v>0</v>
      </c>
      <c r="K6430">
        <f t="shared" ca="1" si="1204"/>
        <v>0</v>
      </c>
      <c r="L6430">
        <f t="shared" ca="1" si="1206"/>
        <v>0</v>
      </c>
      <c r="M6430">
        <f t="shared" ca="1" si="1207"/>
        <v>0</v>
      </c>
      <c r="O6430" t="e">
        <f t="shared" ca="1" si="1208"/>
        <v>#N/A</v>
      </c>
      <c r="P6430" t="e">
        <f t="shared" ca="1" si="1209"/>
        <v>#N/A</v>
      </c>
    </row>
    <row r="6431" spans="8:16">
      <c r="H6431">
        <f t="shared" ca="1" si="1205"/>
        <v>0</v>
      </c>
      <c r="I6431">
        <f t="shared" ca="1" si="1202"/>
        <v>0</v>
      </c>
      <c r="J6431">
        <f t="shared" ca="1" si="1203"/>
        <v>0</v>
      </c>
      <c r="K6431">
        <f t="shared" ca="1" si="1204"/>
        <v>0</v>
      </c>
      <c r="L6431">
        <f t="shared" ca="1" si="1206"/>
        <v>0</v>
      </c>
      <c r="M6431">
        <f t="shared" ca="1" si="1207"/>
        <v>0</v>
      </c>
      <c r="O6431" t="e">
        <f t="shared" ca="1" si="1208"/>
        <v>#N/A</v>
      </c>
      <c r="P6431" t="e">
        <f t="shared" ca="1" si="1209"/>
        <v>#N/A</v>
      </c>
    </row>
    <row r="6432" spans="8:16">
      <c r="H6432">
        <f t="shared" ca="1" si="1205"/>
        <v>0</v>
      </c>
      <c r="I6432">
        <f t="shared" ca="1" si="1202"/>
        <v>0</v>
      </c>
      <c r="J6432">
        <f t="shared" ca="1" si="1203"/>
        <v>0</v>
      </c>
      <c r="K6432">
        <f t="shared" ca="1" si="1204"/>
        <v>0</v>
      </c>
      <c r="L6432">
        <f t="shared" ca="1" si="1206"/>
        <v>0</v>
      </c>
      <c r="M6432">
        <f t="shared" ca="1" si="1207"/>
        <v>0</v>
      </c>
      <c r="O6432" t="e">
        <f t="shared" ca="1" si="1208"/>
        <v>#N/A</v>
      </c>
      <c r="P6432" t="e">
        <f t="shared" ca="1" si="1209"/>
        <v>#N/A</v>
      </c>
    </row>
    <row r="6433" spans="8:16">
      <c r="H6433">
        <f t="shared" ca="1" si="1205"/>
        <v>0</v>
      </c>
      <c r="I6433">
        <f t="shared" ca="1" si="1202"/>
        <v>0</v>
      </c>
      <c r="J6433">
        <f t="shared" ca="1" si="1203"/>
        <v>0</v>
      </c>
      <c r="K6433">
        <f t="shared" ca="1" si="1204"/>
        <v>0</v>
      </c>
      <c r="L6433">
        <f t="shared" ca="1" si="1206"/>
        <v>0</v>
      </c>
      <c r="M6433">
        <f t="shared" ca="1" si="1207"/>
        <v>0</v>
      </c>
      <c r="O6433" t="e">
        <f t="shared" ca="1" si="1208"/>
        <v>#N/A</v>
      </c>
      <c r="P6433" t="e">
        <f t="shared" ca="1" si="1209"/>
        <v>#N/A</v>
      </c>
    </row>
    <row r="6434" spans="8:16">
      <c r="H6434">
        <f t="shared" ca="1" si="1205"/>
        <v>0</v>
      </c>
      <c r="I6434">
        <f t="shared" ca="1" si="1202"/>
        <v>0</v>
      </c>
      <c r="J6434">
        <f t="shared" ca="1" si="1203"/>
        <v>0</v>
      </c>
      <c r="K6434">
        <f t="shared" ca="1" si="1204"/>
        <v>0</v>
      </c>
      <c r="L6434">
        <f t="shared" ca="1" si="1206"/>
        <v>0</v>
      </c>
      <c r="M6434">
        <f t="shared" ca="1" si="1207"/>
        <v>0</v>
      </c>
      <c r="O6434" t="e">
        <f t="shared" ca="1" si="1208"/>
        <v>#N/A</v>
      </c>
      <c r="P6434" t="e">
        <f t="shared" ca="1" si="1209"/>
        <v>#N/A</v>
      </c>
    </row>
    <row r="6435" spans="8:16">
      <c r="H6435">
        <f t="shared" ca="1" si="1205"/>
        <v>0</v>
      </c>
      <c r="I6435">
        <f t="shared" ca="1" si="1202"/>
        <v>0</v>
      </c>
      <c r="J6435">
        <f t="shared" ca="1" si="1203"/>
        <v>0</v>
      </c>
      <c r="K6435">
        <f t="shared" ca="1" si="1204"/>
        <v>0</v>
      </c>
      <c r="L6435">
        <f t="shared" ca="1" si="1206"/>
        <v>0</v>
      </c>
      <c r="M6435">
        <f t="shared" ca="1" si="1207"/>
        <v>0</v>
      </c>
      <c r="O6435" t="e">
        <f t="shared" ca="1" si="1208"/>
        <v>#N/A</v>
      </c>
      <c r="P6435" t="e">
        <f t="shared" ca="1" si="1209"/>
        <v>#N/A</v>
      </c>
    </row>
    <row r="6436" spans="8:16">
      <c r="H6436">
        <f t="shared" ca="1" si="1205"/>
        <v>0</v>
      </c>
      <c r="I6436">
        <f t="shared" ca="1" si="1202"/>
        <v>0</v>
      </c>
      <c r="J6436">
        <f t="shared" ca="1" si="1203"/>
        <v>0</v>
      </c>
      <c r="K6436">
        <f t="shared" ca="1" si="1204"/>
        <v>0</v>
      </c>
      <c r="L6436">
        <f t="shared" ca="1" si="1206"/>
        <v>0</v>
      </c>
      <c r="M6436">
        <f t="shared" ca="1" si="1207"/>
        <v>0</v>
      </c>
      <c r="O6436" t="e">
        <f t="shared" ca="1" si="1208"/>
        <v>#N/A</v>
      </c>
      <c r="P6436" t="e">
        <f t="shared" ca="1" si="1209"/>
        <v>#N/A</v>
      </c>
    </row>
    <row r="6437" spans="8:16">
      <c r="H6437">
        <f t="shared" ca="1" si="1205"/>
        <v>0</v>
      </c>
      <c r="I6437">
        <f t="shared" ca="1" si="1202"/>
        <v>0</v>
      </c>
      <c r="J6437">
        <f t="shared" ca="1" si="1203"/>
        <v>0</v>
      </c>
      <c r="K6437">
        <f t="shared" ca="1" si="1204"/>
        <v>0</v>
      </c>
      <c r="L6437">
        <f t="shared" ca="1" si="1206"/>
        <v>0</v>
      </c>
      <c r="M6437">
        <f t="shared" ca="1" si="1207"/>
        <v>0</v>
      </c>
      <c r="O6437" t="e">
        <f t="shared" ca="1" si="1208"/>
        <v>#N/A</v>
      </c>
      <c r="P6437" t="e">
        <f t="shared" ca="1" si="1209"/>
        <v>#N/A</v>
      </c>
    </row>
    <row r="6438" spans="8:16">
      <c r="H6438">
        <f t="shared" ca="1" si="1205"/>
        <v>0</v>
      </c>
      <c r="I6438">
        <f t="shared" ca="1" si="1202"/>
        <v>0</v>
      </c>
      <c r="J6438">
        <f t="shared" ca="1" si="1203"/>
        <v>0</v>
      </c>
      <c r="K6438">
        <f t="shared" ca="1" si="1204"/>
        <v>0</v>
      </c>
      <c r="L6438">
        <f t="shared" ca="1" si="1206"/>
        <v>0</v>
      </c>
      <c r="M6438">
        <f t="shared" ca="1" si="1207"/>
        <v>0</v>
      </c>
      <c r="O6438" t="e">
        <f t="shared" ca="1" si="1208"/>
        <v>#N/A</v>
      </c>
      <c r="P6438" t="e">
        <f t="shared" ca="1" si="1209"/>
        <v>#N/A</v>
      </c>
    </row>
    <row r="6439" spans="8:16">
      <c r="H6439">
        <f t="shared" ca="1" si="1205"/>
        <v>0</v>
      </c>
      <c r="I6439">
        <f t="shared" ca="1" si="1202"/>
        <v>0</v>
      </c>
      <c r="J6439">
        <f t="shared" ca="1" si="1203"/>
        <v>0</v>
      </c>
      <c r="K6439">
        <f t="shared" ca="1" si="1204"/>
        <v>0</v>
      </c>
      <c r="L6439">
        <f t="shared" ca="1" si="1206"/>
        <v>0</v>
      </c>
      <c r="M6439">
        <f t="shared" ca="1" si="1207"/>
        <v>0</v>
      </c>
      <c r="O6439" t="e">
        <f t="shared" ca="1" si="1208"/>
        <v>#N/A</v>
      </c>
      <c r="P6439" t="e">
        <f t="shared" ca="1" si="1209"/>
        <v>#N/A</v>
      </c>
    </row>
    <row r="6440" spans="8:16">
      <c r="H6440">
        <f t="shared" ca="1" si="1205"/>
        <v>0</v>
      </c>
      <c r="I6440">
        <f t="shared" ca="1" si="1202"/>
        <v>0</v>
      </c>
      <c r="J6440">
        <f t="shared" ca="1" si="1203"/>
        <v>0</v>
      </c>
      <c r="K6440">
        <f t="shared" ca="1" si="1204"/>
        <v>0</v>
      </c>
      <c r="L6440">
        <f t="shared" ca="1" si="1206"/>
        <v>0</v>
      </c>
      <c r="M6440">
        <f t="shared" ca="1" si="1207"/>
        <v>0</v>
      </c>
      <c r="O6440" t="e">
        <f t="shared" ca="1" si="1208"/>
        <v>#N/A</v>
      </c>
      <c r="P6440" t="e">
        <f t="shared" ca="1" si="1209"/>
        <v>#N/A</v>
      </c>
    </row>
    <row r="6441" spans="8:16">
      <c r="H6441">
        <f t="shared" ca="1" si="1205"/>
        <v>0</v>
      </c>
      <c r="I6441">
        <f t="shared" ca="1" si="1202"/>
        <v>0</v>
      </c>
      <c r="J6441">
        <f t="shared" ca="1" si="1203"/>
        <v>0</v>
      </c>
      <c r="K6441">
        <f t="shared" ca="1" si="1204"/>
        <v>0</v>
      </c>
      <c r="L6441">
        <f t="shared" ca="1" si="1206"/>
        <v>0</v>
      </c>
      <c r="M6441">
        <f t="shared" ca="1" si="1207"/>
        <v>0</v>
      </c>
      <c r="O6441" t="e">
        <f t="shared" ca="1" si="1208"/>
        <v>#N/A</v>
      </c>
      <c r="P6441" t="e">
        <f t="shared" ca="1" si="1209"/>
        <v>#N/A</v>
      </c>
    </row>
    <row r="6442" spans="8:16">
      <c r="H6442">
        <f t="shared" ca="1" si="1205"/>
        <v>0</v>
      </c>
      <c r="I6442">
        <f t="shared" ca="1" si="1202"/>
        <v>0</v>
      </c>
      <c r="J6442">
        <f t="shared" ca="1" si="1203"/>
        <v>0</v>
      </c>
      <c r="K6442">
        <f t="shared" ca="1" si="1204"/>
        <v>0</v>
      </c>
      <c r="L6442">
        <f t="shared" ca="1" si="1206"/>
        <v>0</v>
      </c>
      <c r="M6442">
        <f t="shared" ca="1" si="1207"/>
        <v>0</v>
      </c>
      <c r="O6442" t="e">
        <f t="shared" ca="1" si="1208"/>
        <v>#N/A</v>
      </c>
      <c r="P6442" t="e">
        <f t="shared" ca="1" si="1209"/>
        <v>#N/A</v>
      </c>
    </row>
    <row r="6443" spans="8:16">
      <c r="H6443">
        <f t="shared" ca="1" si="1205"/>
        <v>0</v>
      </c>
      <c r="I6443">
        <f t="shared" ca="1" si="1202"/>
        <v>0</v>
      </c>
      <c r="J6443">
        <f t="shared" ca="1" si="1203"/>
        <v>0</v>
      </c>
      <c r="K6443">
        <f t="shared" ca="1" si="1204"/>
        <v>0</v>
      </c>
      <c r="L6443">
        <f t="shared" ca="1" si="1206"/>
        <v>0</v>
      </c>
      <c r="M6443">
        <f t="shared" ca="1" si="1207"/>
        <v>0</v>
      </c>
      <c r="O6443" t="e">
        <f t="shared" ca="1" si="1208"/>
        <v>#N/A</v>
      </c>
      <c r="P6443" t="e">
        <f t="shared" ca="1" si="1209"/>
        <v>#N/A</v>
      </c>
    </row>
    <row r="6444" spans="8:16">
      <c r="H6444">
        <f t="shared" ca="1" si="1205"/>
        <v>0</v>
      </c>
      <c r="I6444">
        <f t="shared" ca="1" si="1202"/>
        <v>0</v>
      </c>
      <c r="J6444">
        <f t="shared" ca="1" si="1203"/>
        <v>0</v>
      </c>
      <c r="K6444">
        <f t="shared" ca="1" si="1204"/>
        <v>0</v>
      </c>
      <c r="L6444">
        <f t="shared" ca="1" si="1206"/>
        <v>0</v>
      </c>
      <c r="M6444">
        <f t="shared" ca="1" si="1207"/>
        <v>0</v>
      </c>
      <c r="O6444" t="e">
        <f t="shared" ca="1" si="1208"/>
        <v>#N/A</v>
      </c>
      <c r="P6444" t="e">
        <f t="shared" ca="1" si="1209"/>
        <v>#N/A</v>
      </c>
    </row>
    <row r="6445" spans="8:16">
      <c r="H6445">
        <f t="shared" ca="1" si="1205"/>
        <v>0</v>
      </c>
      <c r="I6445">
        <f t="shared" ca="1" si="1202"/>
        <v>0</v>
      </c>
      <c r="J6445">
        <f t="shared" ca="1" si="1203"/>
        <v>0</v>
      </c>
      <c r="K6445">
        <f t="shared" ca="1" si="1204"/>
        <v>0</v>
      </c>
      <c r="L6445">
        <f t="shared" ca="1" si="1206"/>
        <v>0</v>
      </c>
      <c r="M6445">
        <f t="shared" ca="1" si="1207"/>
        <v>0</v>
      </c>
      <c r="O6445" t="e">
        <f t="shared" ca="1" si="1208"/>
        <v>#N/A</v>
      </c>
      <c r="P6445" t="e">
        <f t="shared" ca="1" si="1209"/>
        <v>#N/A</v>
      </c>
    </row>
    <row r="6446" spans="8:16">
      <c r="H6446">
        <f t="shared" ca="1" si="1205"/>
        <v>0</v>
      </c>
      <c r="I6446">
        <f t="shared" ca="1" si="1202"/>
        <v>0</v>
      </c>
      <c r="J6446">
        <f t="shared" ca="1" si="1203"/>
        <v>0</v>
      </c>
      <c r="K6446">
        <f t="shared" ca="1" si="1204"/>
        <v>0</v>
      </c>
      <c r="L6446">
        <f t="shared" ca="1" si="1206"/>
        <v>0</v>
      </c>
      <c r="M6446">
        <f t="shared" ca="1" si="1207"/>
        <v>0</v>
      </c>
      <c r="O6446" t="e">
        <f t="shared" ca="1" si="1208"/>
        <v>#N/A</v>
      </c>
      <c r="P6446" t="e">
        <f t="shared" ca="1" si="1209"/>
        <v>#N/A</v>
      </c>
    </row>
    <row r="6447" spans="8:16">
      <c r="H6447">
        <f t="shared" ca="1" si="1205"/>
        <v>0</v>
      </c>
      <c r="I6447">
        <f t="shared" ca="1" si="1202"/>
        <v>0</v>
      </c>
      <c r="J6447">
        <f t="shared" ca="1" si="1203"/>
        <v>0</v>
      </c>
      <c r="K6447">
        <f t="shared" ca="1" si="1204"/>
        <v>0</v>
      </c>
      <c r="L6447">
        <f t="shared" ca="1" si="1206"/>
        <v>0</v>
      </c>
      <c r="M6447">
        <f t="shared" ca="1" si="1207"/>
        <v>0</v>
      </c>
      <c r="O6447" t="e">
        <f t="shared" ca="1" si="1208"/>
        <v>#N/A</v>
      </c>
      <c r="P6447" t="e">
        <f t="shared" ca="1" si="1209"/>
        <v>#N/A</v>
      </c>
    </row>
    <row r="6448" spans="8:16">
      <c r="H6448">
        <f t="shared" ca="1" si="1205"/>
        <v>0</v>
      </c>
      <c r="I6448">
        <f t="shared" ref="I6448:I6511" ca="1" si="1210">IF(IFERROR(VLOOKUP(C6448,INDIRECT($G$7&amp;"D:D"),1,FALSE),0)&lt;&gt;0,I$13,0)</f>
        <v>0</v>
      </c>
      <c r="J6448">
        <f t="shared" ref="J6448:J6511" ca="1" si="1211">IF(IFERROR(VLOOKUP(C6448,INDIRECT($G$8&amp;"D:D"),1,FALSE),0)&lt;&gt;0,J$13,0)</f>
        <v>0</v>
      </c>
      <c r="K6448">
        <f t="shared" ca="1" si="1204"/>
        <v>0</v>
      </c>
      <c r="L6448">
        <f t="shared" ca="1" si="1206"/>
        <v>0</v>
      </c>
      <c r="M6448">
        <f t="shared" ca="1" si="1207"/>
        <v>0</v>
      </c>
      <c r="O6448" t="e">
        <f t="shared" ca="1" si="1208"/>
        <v>#N/A</v>
      </c>
      <c r="P6448" t="e">
        <f t="shared" ca="1" si="1209"/>
        <v>#N/A</v>
      </c>
    </row>
    <row r="6449" spans="8:16">
      <c r="H6449">
        <f t="shared" ca="1" si="1205"/>
        <v>0</v>
      </c>
      <c r="I6449">
        <f t="shared" ca="1" si="1210"/>
        <v>0</v>
      </c>
      <c r="J6449">
        <f t="shared" ca="1" si="1211"/>
        <v>0</v>
      </c>
      <c r="K6449">
        <f t="shared" ca="1" si="1204"/>
        <v>0</v>
      </c>
      <c r="L6449">
        <f t="shared" ca="1" si="1206"/>
        <v>0</v>
      </c>
      <c r="M6449">
        <f t="shared" ca="1" si="1207"/>
        <v>0</v>
      </c>
      <c r="O6449" t="e">
        <f t="shared" ca="1" si="1208"/>
        <v>#N/A</v>
      </c>
      <c r="P6449" t="e">
        <f t="shared" ca="1" si="1209"/>
        <v>#N/A</v>
      </c>
    </row>
    <row r="6450" spans="8:16">
      <c r="H6450">
        <f t="shared" ca="1" si="1205"/>
        <v>0</v>
      </c>
      <c r="I6450">
        <f t="shared" ca="1" si="1210"/>
        <v>0</v>
      </c>
      <c r="J6450">
        <f t="shared" ca="1" si="1211"/>
        <v>0</v>
      </c>
      <c r="K6450">
        <f t="shared" ca="1" si="1204"/>
        <v>0</v>
      </c>
      <c r="L6450">
        <f t="shared" ca="1" si="1206"/>
        <v>0</v>
      </c>
      <c r="M6450">
        <f t="shared" ca="1" si="1207"/>
        <v>0</v>
      </c>
      <c r="O6450" t="e">
        <f t="shared" ca="1" si="1208"/>
        <v>#N/A</v>
      </c>
      <c r="P6450" t="e">
        <f t="shared" ca="1" si="1209"/>
        <v>#N/A</v>
      </c>
    </row>
    <row r="6451" spans="8:16">
      <c r="H6451">
        <f t="shared" ca="1" si="1205"/>
        <v>0</v>
      </c>
      <c r="I6451">
        <f t="shared" ca="1" si="1210"/>
        <v>0</v>
      </c>
      <c r="J6451">
        <f t="shared" ca="1" si="1211"/>
        <v>0</v>
      </c>
      <c r="K6451">
        <f t="shared" ca="1" si="1204"/>
        <v>0</v>
      </c>
      <c r="L6451">
        <f t="shared" ca="1" si="1206"/>
        <v>0</v>
      </c>
      <c r="M6451">
        <f t="shared" ca="1" si="1207"/>
        <v>0</v>
      </c>
      <c r="O6451" t="e">
        <f t="shared" ca="1" si="1208"/>
        <v>#N/A</v>
      </c>
      <c r="P6451" t="e">
        <f t="shared" ca="1" si="1209"/>
        <v>#N/A</v>
      </c>
    </row>
    <row r="6452" spans="8:16">
      <c r="H6452">
        <f t="shared" ca="1" si="1205"/>
        <v>0</v>
      </c>
      <c r="I6452">
        <f t="shared" ca="1" si="1210"/>
        <v>0</v>
      </c>
      <c r="J6452">
        <f t="shared" ca="1" si="1211"/>
        <v>0</v>
      </c>
      <c r="K6452">
        <f t="shared" ca="1" si="1204"/>
        <v>0</v>
      </c>
      <c r="L6452">
        <f t="shared" ca="1" si="1206"/>
        <v>0</v>
      </c>
      <c r="M6452">
        <f t="shared" ca="1" si="1207"/>
        <v>0</v>
      </c>
      <c r="O6452" t="e">
        <f t="shared" ca="1" si="1208"/>
        <v>#N/A</v>
      </c>
      <c r="P6452" t="e">
        <f t="shared" ca="1" si="1209"/>
        <v>#N/A</v>
      </c>
    </row>
    <row r="6453" spans="8:16">
      <c r="H6453">
        <f t="shared" ca="1" si="1205"/>
        <v>0</v>
      </c>
      <c r="I6453">
        <f t="shared" ca="1" si="1210"/>
        <v>0</v>
      </c>
      <c r="J6453">
        <f t="shared" ca="1" si="1211"/>
        <v>0</v>
      </c>
      <c r="K6453">
        <f t="shared" ca="1" si="1204"/>
        <v>0</v>
      </c>
      <c r="L6453">
        <f t="shared" ca="1" si="1206"/>
        <v>0</v>
      </c>
      <c r="M6453">
        <f t="shared" ca="1" si="1207"/>
        <v>0</v>
      </c>
      <c r="O6453" t="e">
        <f t="shared" ca="1" si="1208"/>
        <v>#N/A</v>
      </c>
      <c r="P6453" t="e">
        <f t="shared" ca="1" si="1209"/>
        <v>#N/A</v>
      </c>
    </row>
    <row r="6454" spans="8:16">
      <c r="H6454">
        <f t="shared" ca="1" si="1205"/>
        <v>0</v>
      </c>
      <c r="I6454">
        <f t="shared" ca="1" si="1210"/>
        <v>0</v>
      </c>
      <c r="J6454">
        <f t="shared" ca="1" si="1211"/>
        <v>0</v>
      </c>
      <c r="K6454">
        <f t="shared" ca="1" si="1204"/>
        <v>0</v>
      </c>
      <c r="L6454">
        <f t="shared" ca="1" si="1206"/>
        <v>0</v>
      </c>
      <c r="M6454">
        <f t="shared" ca="1" si="1207"/>
        <v>0</v>
      </c>
      <c r="O6454" t="e">
        <f t="shared" ca="1" si="1208"/>
        <v>#N/A</v>
      </c>
      <c r="P6454" t="e">
        <f t="shared" ca="1" si="1209"/>
        <v>#N/A</v>
      </c>
    </row>
    <row r="6455" spans="8:16">
      <c r="H6455">
        <f t="shared" ca="1" si="1205"/>
        <v>0</v>
      </c>
      <c r="I6455">
        <f t="shared" ca="1" si="1210"/>
        <v>0</v>
      </c>
      <c r="J6455">
        <f t="shared" ca="1" si="1211"/>
        <v>0</v>
      </c>
      <c r="K6455">
        <f t="shared" ca="1" si="1204"/>
        <v>0</v>
      </c>
      <c r="L6455">
        <f t="shared" ca="1" si="1206"/>
        <v>0</v>
      </c>
      <c r="M6455">
        <f t="shared" ca="1" si="1207"/>
        <v>0</v>
      </c>
      <c r="O6455" t="e">
        <f t="shared" ca="1" si="1208"/>
        <v>#N/A</v>
      </c>
      <c r="P6455" t="e">
        <f t="shared" ca="1" si="1209"/>
        <v>#N/A</v>
      </c>
    </row>
    <row r="6456" spans="8:16">
      <c r="H6456">
        <f t="shared" ca="1" si="1205"/>
        <v>0</v>
      </c>
      <c r="I6456">
        <f t="shared" ca="1" si="1210"/>
        <v>0</v>
      </c>
      <c r="J6456">
        <f t="shared" ca="1" si="1211"/>
        <v>0</v>
      </c>
      <c r="K6456">
        <f t="shared" ca="1" si="1204"/>
        <v>0</v>
      </c>
      <c r="L6456">
        <f t="shared" ca="1" si="1206"/>
        <v>0</v>
      </c>
      <c r="M6456">
        <f t="shared" ca="1" si="1207"/>
        <v>0</v>
      </c>
      <c r="O6456" t="e">
        <f t="shared" ca="1" si="1208"/>
        <v>#N/A</v>
      </c>
      <c r="P6456" t="e">
        <f t="shared" ca="1" si="1209"/>
        <v>#N/A</v>
      </c>
    </row>
    <row r="6457" spans="8:16">
      <c r="H6457">
        <f t="shared" ca="1" si="1205"/>
        <v>0</v>
      </c>
      <c r="I6457">
        <f t="shared" ca="1" si="1210"/>
        <v>0</v>
      </c>
      <c r="J6457">
        <f t="shared" ca="1" si="1211"/>
        <v>0</v>
      </c>
      <c r="K6457">
        <f t="shared" ca="1" si="1204"/>
        <v>0</v>
      </c>
      <c r="L6457">
        <f t="shared" ca="1" si="1206"/>
        <v>0</v>
      </c>
      <c r="M6457">
        <f t="shared" ca="1" si="1207"/>
        <v>0</v>
      </c>
      <c r="O6457" t="e">
        <f t="shared" ca="1" si="1208"/>
        <v>#N/A</v>
      </c>
      <c r="P6457" t="e">
        <f t="shared" ca="1" si="1209"/>
        <v>#N/A</v>
      </c>
    </row>
    <row r="6458" spans="8:16">
      <c r="H6458">
        <f t="shared" ca="1" si="1205"/>
        <v>0</v>
      </c>
      <c r="I6458">
        <f t="shared" ca="1" si="1210"/>
        <v>0</v>
      </c>
      <c r="J6458">
        <f t="shared" ca="1" si="1211"/>
        <v>0</v>
      </c>
      <c r="K6458">
        <f t="shared" ca="1" si="1204"/>
        <v>0</v>
      </c>
      <c r="L6458">
        <f t="shared" ca="1" si="1206"/>
        <v>0</v>
      </c>
      <c r="M6458">
        <f t="shared" ca="1" si="1207"/>
        <v>0</v>
      </c>
      <c r="O6458" t="e">
        <f t="shared" ca="1" si="1208"/>
        <v>#N/A</v>
      </c>
      <c r="P6458" t="e">
        <f t="shared" ca="1" si="1209"/>
        <v>#N/A</v>
      </c>
    </row>
    <row r="6459" spans="8:16">
      <c r="H6459">
        <f t="shared" ca="1" si="1205"/>
        <v>0</v>
      </c>
      <c r="I6459">
        <f t="shared" ca="1" si="1210"/>
        <v>0</v>
      </c>
      <c r="J6459">
        <f t="shared" ca="1" si="1211"/>
        <v>0</v>
      </c>
      <c r="K6459">
        <f t="shared" ca="1" si="1204"/>
        <v>0</v>
      </c>
      <c r="L6459">
        <f t="shared" ca="1" si="1206"/>
        <v>0</v>
      </c>
      <c r="M6459">
        <f t="shared" ca="1" si="1207"/>
        <v>0</v>
      </c>
      <c r="O6459" t="e">
        <f t="shared" ca="1" si="1208"/>
        <v>#N/A</v>
      </c>
      <c r="P6459" t="e">
        <f t="shared" ca="1" si="1209"/>
        <v>#N/A</v>
      </c>
    </row>
    <row r="6460" spans="8:16">
      <c r="H6460">
        <f t="shared" ca="1" si="1205"/>
        <v>0</v>
      </c>
      <c r="I6460">
        <f t="shared" ca="1" si="1210"/>
        <v>0</v>
      </c>
      <c r="J6460">
        <f t="shared" ca="1" si="1211"/>
        <v>0</v>
      </c>
      <c r="K6460">
        <f t="shared" ca="1" si="1204"/>
        <v>0</v>
      </c>
      <c r="L6460">
        <f t="shared" ca="1" si="1206"/>
        <v>0</v>
      </c>
      <c r="M6460">
        <f t="shared" ca="1" si="1207"/>
        <v>0</v>
      </c>
      <c r="O6460" t="e">
        <f t="shared" ca="1" si="1208"/>
        <v>#N/A</v>
      </c>
      <c r="P6460" t="e">
        <f t="shared" ca="1" si="1209"/>
        <v>#N/A</v>
      </c>
    </row>
    <row r="6461" spans="8:16">
      <c r="H6461">
        <f t="shared" ca="1" si="1205"/>
        <v>0</v>
      </c>
      <c r="I6461">
        <f t="shared" ca="1" si="1210"/>
        <v>0</v>
      </c>
      <c r="J6461">
        <f t="shared" ca="1" si="1211"/>
        <v>0</v>
      </c>
      <c r="K6461">
        <f t="shared" ca="1" si="1204"/>
        <v>0</v>
      </c>
      <c r="L6461">
        <f t="shared" ca="1" si="1206"/>
        <v>0</v>
      </c>
      <c r="M6461">
        <f t="shared" ca="1" si="1207"/>
        <v>0</v>
      </c>
      <c r="O6461" t="e">
        <f t="shared" ca="1" si="1208"/>
        <v>#N/A</v>
      </c>
      <c r="P6461" t="e">
        <f t="shared" ca="1" si="1209"/>
        <v>#N/A</v>
      </c>
    </row>
    <row r="6462" spans="8:16">
      <c r="H6462">
        <f t="shared" ca="1" si="1205"/>
        <v>0</v>
      </c>
      <c r="I6462">
        <f t="shared" ca="1" si="1210"/>
        <v>0</v>
      </c>
      <c r="J6462">
        <f t="shared" ca="1" si="1211"/>
        <v>0</v>
      </c>
      <c r="K6462">
        <f t="shared" ca="1" si="1204"/>
        <v>0</v>
      </c>
      <c r="L6462">
        <f t="shared" ca="1" si="1206"/>
        <v>0</v>
      </c>
      <c r="M6462">
        <f t="shared" ca="1" si="1207"/>
        <v>0</v>
      </c>
      <c r="O6462" t="e">
        <f t="shared" ca="1" si="1208"/>
        <v>#N/A</v>
      </c>
      <c r="P6462" t="e">
        <f t="shared" ca="1" si="1209"/>
        <v>#N/A</v>
      </c>
    </row>
    <row r="6463" spans="8:16">
      <c r="H6463">
        <f t="shared" ca="1" si="1205"/>
        <v>0</v>
      </c>
      <c r="I6463">
        <f t="shared" ca="1" si="1210"/>
        <v>0</v>
      </c>
      <c r="J6463">
        <f t="shared" ca="1" si="1211"/>
        <v>0</v>
      </c>
      <c r="K6463">
        <f t="shared" ca="1" si="1204"/>
        <v>0</v>
      </c>
      <c r="L6463">
        <f t="shared" ca="1" si="1206"/>
        <v>0</v>
      </c>
      <c r="M6463">
        <f t="shared" ca="1" si="1207"/>
        <v>0</v>
      </c>
      <c r="O6463" t="e">
        <f t="shared" ca="1" si="1208"/>
        <v>#N/A</v>
      </c>
      <c r="P6463" t="e">
        <f t="shared" ca="1" si="1209"/>
        <v>#N/A</v>
      </c>
    </row>
    <row r="6464" spans="8:16">
      <c r="H6464">
        <f t="shared" ca="1" si="1205"/>
        <v>0</v>
      </c>
      <c r="I6464">
        <f t="shared" ca="1" si="1210"/>
        <v>0</v>
      </c>
      <c r="J6464">
        <f t="shared" ca="1" si="1211"/>
        <v>0</v>
      </c>
      <c r="K6464">
        <f t="shared" ca="1" si="1204"/>
        <v>0</v>
      </c>
      <c r="L6464">
        <f t="shared" ca="1" si="1206"/>
        <v>0</v>
      </c>
      <c r="M6464">
        <f t="shared" ca="1" si="1207"/>
        <v>0</v>
      </c>
      <c r="O6464" t="e">
        <f t="shared" ca="1" si="1208"/>
        <v>#N/A</v>
      </c>
      <c r="P6464" t="e">
        <f t="shared" ca="1" si="1209"/>
        <v>#N/A</v>
      </c>
    </row>
    <row r="6465" spans="8:16">
      <c r="H6465">
        <f t="shared" ca="1" si="1205"/>
        <v>0</v>
      </c>
      <c r="I6465">
        <f t="shared" ca="1" si="1210"/>
        <v>0</v>
      </c>
      <c r="J6465">
        <f t="shared" ca="1" si="1211"/>
        <v>0</v>
      </c>
      <c r="K6465">
        <f t="shared" ca="1" si="1204"/>
        <v>0</v>
      </c>
      <c r="L6465">
        <f t="shared" ca="1" si="1206"/>
        <v>0</v>
      </c>
      <c r="M6465">
        <f t="shared" ca="1" si="1207"/>
        <v>0</v>
      </c>
      <c r="O6465" t="e">
        <f t="shared" ca="1" si="1208"/>
        <v>#N/A</v>
      </c>
      <c r="P6465" t="e">
        <f t="shared" ca="1" si="1209"/>
        <v>#N/A</v>
      </c>
    </row>
    <row r="6466" spans="8:16">
      <c r="H6466">
        <f t="shared" ca="1" si="1205"/>
        <v>0</v>
      </c>
      <c r="I6466">
        <f t="shared" ca="1" si="1210"/>
        <v>0</v>
      </c>
      <c r="J6466">
        <f t="shared" ca="1" si="1211"/>
        <v>0</v>
      </c>
      <c r="K6466">
        <f t="shared" ca="1" si="1204"/>
        <v>0</v>
      </c>
      <c r="L6466">
        <f t="shared" ca="1" si="1206"/>
        <v>0</v>
      </c>
      <c r="M6466">
        <f t="shared" ca="1" si="1207"/>
        <v>0</v>
      </c>
      <c r="O6466" t="e">
        <f t="shared" ca="1" si="1208"/>
        <v>#N/A</v>
      </c>
      <c r="P6466" t="e">
        <f t="shared" ca="1" si="1209"/>
        <v>#N/A</v>
      </c>
    </row>
    <row r="6467" spans="8:16">
      <c r="H6467">
        <f t="shared" ca="1" si="1205"/>
        <v>0</v>
      </c>
      <c r="I6467">
        <f t="shared" ca="1" si="1210"/>
        <v>0</v>
      </c>
      <c r="J6467">
        <f t="shared" ca="1" si="1211"/>
        <v>0</v>
      </c>
      <c r="K6467">
        <f t="shared" ca="1" si="1204"/>
        <v>0</v>
      </c>
      <c r="L6467">
        <f t="shared" ca="1" si="1206"/>
        <v>0</v>
      </c>
      <c r="M6467">
        <f t="shared" ca="1" si="1207"/>
        <v>0</v>
      </c>
      <c r="O6467" t="e">
        <f t="shared" ca="1" si="1208"/>
        <v>#N/A</v>
      </c>
      <c r="P6467" t="e">
        <f t="shared" ca="1" si="1209"/>
        <v>#N/A</v>
      </c>
    </row>
    <row r="6468" spans="8:16">
      <c r="H6468">
        <f t="shared" ca="1" si="1205"/>
        <v>0</v>
      </c>
      <c r="I6468">
        <f t="shared" ca="1" si="1210"/>
        <v>0</v>
      </c>
      <c r="J6468">
        <f t="shared" ca="1" si="1211"/>
        <v>0</v>
      </c>
      <c r="K6468">
        <f t="shared" ca="1" si="1204"/>
        <v>0</v>
      </c>
      <c r="L6468">
        <f t="shared" ca="1" si="1206"/>
        <v>0</v>
      </c>
      <c r="M6468">
        <f t="shared" ca="1" si="1207"/>
        <v>0</v>
      </c>
      <c r="O6468" t="e">
        <f t="shared" ca="1" si="1208"/>
        <v>#N/A</v>
      </c>
      <c r="P6468" t="e">
        <f t="shared" ca="1" si="1209"/>
        <v>#N/A</v>
      </c>
    </row>
    <row r="6469" spans="8:16">
      <c r="H6469">
        <f t="shared" ca="1" si="1205"/>
        <v>0</v>
      </c>
      <c r="I6469">
        <f t="shared" ca="1" si="1210"/>
        <v>0</v>
      </c>
      <c r="J6469">
        <f t="shared" ca="1" si="1211"/>
        <v>0</v>
      </c>
      <c r="K6469">
        <f t="shared" ca="1" si="1204"/>
        <v>0</v>
      </c>
      <c r="L6469">
        <f t="shared" ca="1" si="1206"/>
        <v>0</v>
      </c>
      <c r="M6469">
        <f t="shared" ca="1" si="1207"/>
        <v>0</v>
      </c>
      <c r="O6469" t="e">
        <f t="shared" ca="1" si="1208"/>
        <v>#N/A</v>
      </c>
      <c r="P6469" t="e">
        <f t="shared" ca="1" si="1209"/>
        <v>#N/A</v>
      </c>
    </row>
    <row r="6470" spans="8:16">
      <c r="H6470">
        <f t="shared" ca="1" si="1205"/>
        <v>0</v>
      </c>
      <c r="I6470">
        <f t="shared" ca="1" si="1210"/>
        <v>0</v>
      </c>
      <c r="J6470">
        <f t="shared" ca="1" si="1211"/>
        <v>0</v>
      </c>
      <c r="K6470">
        <f t="shared" ca="1" si="1204"/>
        <v>0</v>
      </c>
      <c r="L6470">
        <f t="shared" ca="1" si="1206"/>
        <v>0</v>
      </c>
      <c r="M6470">
        <f t="shared" ca="1" si="1207"/>
        <v>0</v>
      </c>
      <c r="O6470" t="e">
        <f t="shared" ca="1" si="1208"/>
        <v>#N/A</v>
      </c>
      <c r="P6470" t="e">
        <f t="shared" ca="1" si="1209"/>
        <v>#N/A</v>
      </c>
    </row>
    <row r="6471" spans="8:16">
      <c r="H6471">
        <f t="shared" ca="1" si="1205"/>
        <v>0</v>
      </c>
      <c r="I6471">
        <f t="shared" ca="1" si="1210"/>
        <v>0</v>
      </c>
      <c r="J6471">
        <f t="shared" ca="1" si="1211"/>
        <v>0</v>
      </c>
      <c r="K6471">
        <f t="shared" ca="1" si="1204"/>
        <v>0</v>
      </c>
      <c r="L6471">
        <f t="shared" ca="1" si="1206"/>
        <v>0</v>
      </c>
      <c r="M6471">
        <f t="shared" ca="1" si="1207"/>
        <v>0</v>
      </c>
      <c r="O6471" t="e">
        <f t="shared" ca="1" si="1208"/>
        <v>#N/A</v>
      </c>
      <c r="P6471" t="e">
        <f t="shared" ca="1" si="1209"/>
        <v>#N/A</v>
      </c>
    </row>
    <row r="6472" spans="8:16">
      <c r="H6472">
        <f t="shared" ca="1" si="1205"/>
        <v>0</v>
      </c>
      <c r="I6472">
        <f t="shared" ca="1" si="1210"/>
        <v>0</v>
      </c>
      <c r="J6472">
        <f t="shared" ca="1" si="1211"/>
        <v>0</v>
      </c>
      <c r="K6472">
        <f t="shared" ca="1" si="1204"/>
        <v>0</v>
      </c>
      <c r="L6472">
        <f t="shared" ca="1" si="1206"/>
        <v>0</v>
      </c>
      <c r="M6472">
        <f t="shared" ca="1" si="1207"/>
        <v>0</v>
      </c>
      <c r="O6472" t="e">
        <f t="shared" ca="1" si="1208"/>
        <v>#N/A</v>
      </c>
      <c r="P6472" t="e">
        <f t="shared" ca="1" si="1209"/>
        <v>#N/A</v>
      </c>
    </row>
    <row r="6473" spans="8:16">
      <c r="H6473">
        <f t="shared" ca="1" si="1205"/>
        <v>0</v>
      </c>
      <c r="I6473">
        <f t="shared" ca="1" si="1210"/>
        <v>0</v>
      </c>
      <c r="J6473">
        <f t="shared" ca="1" si="1211"/>
        <v>0</v>
      </c>
      <c r="K6473">
        <f t="shared" ca="1" si="1204"/>
        <v>0</v>
      </c>
      <c r="L6473">
        <f t="shared" ca="1" si="1206"/>
        <v>0</v>
      </c>
      <c r="M6473">
        <f t="shared" ca="1" si="1207"/>
        <v>0</v>
      </c>
      <c r="O6473" t="e">
        <f t="shared" ca="1" si="1208"/>
        <v>#N/A</v>
      </c>
      <c r="P6473" t="e">
        <f t="shared" ca="1" si="1209"/>
        <v>#N/A</v>
      </c>
    </row>
    <row r="6474" spans="8:16">
      <c r="H6474">
        <f t="shared" ca="1" si="1205"/>
        <v>0</v>
      </c>
      <c r="I6474">
        <f t="shared" ca="1" si="1210"/>
        <v>0</v>
      </c>
      <c r="J6474">
        <f t="shared" ca="1" si="1211"/>
        <v>0</v>
      </c>
      <c r="K6474">
        <f t="shared" ref="K6474:K6537" ca="1" si="1212">IF(IFERROR(VLOOKUP($C6474,INDIRECT($G$9&amp;"d:d"),1,FALSE),0)&lt;&gt;0,K$13,0)</f>
        <v>0</v>
      </c>
      <c r="L6474">
        <f t="shared" ca="1" si="1206"/>
        <v>0</v>
      </c>
      <c r="M6474">
        <f t="shared" ca="1" si="1207"/>
        <v>0</v>
      </c>
      <c r="O6474" t="e">
        <f t="shared" ca="1" si="1208"/>
        <v>#N/A</v>
      </c>
      <c r="P6474" t="e">
        <f t="shared" ca="1" si="1209"/>
        <v>#N/A</v>
      </c>
    </row>
    <row r="6475" spans="8:16">
      <c r="H6475">
        <f t="shared" ca="1" si="1205"/>
        <v>0</v>
      </c>
      <c r="I6475">
        <f t="shared" ca="1" si="1210"/>
        <v>0</v>
      </c>
      <c r="J6475">
        <f t="shared" ca="1" si="1211"/>
        <v>0</v>
      </c>
      <c r="K6475">
        <f t="shared" ca="1" si="1212"/>
        <v>0</v>
      </c>
      <c r="L6475">
        <f t="shared" ca="1" si="1206"/>
        <v>0</v>
      </c>
      <c r="M6475">
        <f t="shared" ca="1" si="1207"/>
        <v>0</v>
      </c>
      <c r="O6475" t="e">
        <f t="shared" ca="1" si="1208"/>
        <v>#N/A</v>
      </c>
      <c r="P6475" t="e">
        <f t="shared" ca="1" si="1209"/>
        <v>#N/A</v>
      </c>
    </row>
    <row r="6476" spans="8:16">
      <c r="H6476">
        <f t="shared" ca="1" si="1205"/>
        <v>0</v>
      </c>
      <c r="I6476">
        <f t="shared" ca="1" si="1210"/>
        <v>0</v>
      </c>
      <c r="J6476">
        <f t="shared" ca="1" si="1211"/>
        <v>0</v>
      </c>
      <c r="K6476">
        <f t="shared" ca="1" si="1212"/>
        <v>0</v>
      </c>
      <c r="L6476">
        <f t="shared" ca="1" si="1206"/>
        <v>0</v>
      </c>
      <c r="M6476">
        <f t="shared" ca="1" si="1207"/>
        <v>0</v>
      </c>
      <c r="O6476" t="e">
        <f t="shared" ca="1" si="1208"/>
        <v>#N/A</v>
      </c>
      <c r="P6476" t="e">
        <f t="shared" ca="1" si="1209"/>
        <v>#N/A</v>
      </c>
    </row>
    <row r="6477" spans="8:16">
      <c r="H6477">
        <f t="shared" ca="1" si="1205"/>
        <v>0</v>
      </c>
      <c r="I6477">
        <f t="shared" ca="1" si="1210"/>
        <v>0</v>
      </c>
      <c r="J6477">
        <f t="shared" ca="1" si="1211"/>
        <v>0</v>
      </c>
      <c r="K6477">
        <f t="shared" ca="1" si="1212"/>
        <v>0</v>
      </c>
      <c r="L6477">
        <f t="shared" ca="1" si="1206"/>
        <v>0</v>
      </c>
      <c r="M6477">
        <f t="shared" ca="1" si="1207"/>
        <v>0</v>
      </c>
      <c r="O6477" t="e">
        <f t="shared" ca="1" si="1208"/>
        <v>#N/A</v>
      </c>
      <c r="P6477" t="e">
        <f t="shared" ca="1" si="1209"/>
        <v>#N/A</v>
      </c>
    </row>
    <row r="6478" spans="8:16">
      <c r="H6478">
        <f t="shared" ca="1" si="1205"/>
        <v>0</v>
      </c>
      <c r="I6478">
        <f t="shared" ca="1" si="1210"/>
        <v>0</v>
      </c>
      <c r="J6478">
        <f t="shared" ca="1" si="1211"/>
        <v>0</v>
      </c>
      <c r="K6478">
        <f t="shared" ca="1" si="1212"/>
        <v>0</v>
      </c>
      <c r="L6478">
        <f t="shared" ca="1" si="1206"/>
        <v>0</v>
      </c>
      <c r="M6478">
        <f t="shared" ca="1" si="1207"/>
        <v>0</v>
      </c>
      <c r="O6478" t="e">
        <f t="shared" ca="1" si="1208"/>
        <v>#N/A</v>
      </c>
      <c r="P6478" t="e">
        <f t="shared" ca="1" si="1209"/>
        <v>#N/A</v>
      </c>
    </row>
    <row r="6479" spans="8:16">
      <c r="H6479">
        <f t="shared" ref="H6479:H6542" ca="1" si="1213">IF(I6479&lt;&gt;0,I6479,IF(J6479&lt;&gt;0,J6479,IF(K6479&lt;&gt;0,K6479,IF(L6479&lt;&gt;0,L6479,IF(M6479&lt;&gt;0,M6479,N6479)))))</f>
        <v>0</v>
      </c>
      <c r="I6479">
        <f t="shared" ca="1" si="1210"/>
        <v>0</v>
      </c>
      <c r="J6479">
        <f t="shared" ca="1" si="1211"/>
        <v>0</v>
      </c>
      <c r="K6479">
        <f t="shared" ca="1" si="1212"/>
        <v>0</v>
      </c>
      <c r="L6479">
        <f t="shared" ref="L6479:L6542" ca="1" si="1214">IF(IFERROR(VLOOKUP($C6479,INDIRECT($G$10&amp;"d:d"),1,FALSE),0)&lt;&gt;0,L$13,0)</f>
        <v>0</v>
      </c>
      <c r="M6479">
        <f t="shared" ref="M6479:M6542" ca="1" si="1215">IF(IFERROR(VLOOKUP($C6479,INDIRECT($G$11&amp;"d:d"),1,FALSE),0)&lt;&gt;0,M$13,0)</f>
        <v>0</v>
      </c>
      <c r="O6479" t="e">
        <f t="shared" ref="O6479:O6542" ca="1" si="1216">VLOOKUP($H6479,$G$7:$I$11,2,FALSE)</f>
        <v>#N/A</v>
      </c>
      <c r="P6479" t="e">
        <f t="shared" ref="P6479:P6542" ca="1" si="1217">VLOOKUP($H6479,$G$7:$I$11,3,FALSE)</f>
        <v>#N/A</v>
      </c>
    </row>
    <row r="6480" spans="8:16">
      <c r="H6480">
        <f t="shared" ca="1" si="1213"/>
        <v>0</v>
      </c>
      <c r="I6480">
        <f t="shared" ca="1" si="1210"/>
        <v>0</v>
      </c>
      <c r="J6480">
        <f t="shared" ca="1" si="1211"/>
        <v>0</v>
      </c>
      <c r="K6480">
        <f t="shared" ca="1" si="1212"/>
        <v>0</v>
      </c>
      <c r="L6480">
        <f t="shared" ca="1" si="1214"/>
        <v>0</v>
      </c>
      <c r="M6480">
        <f t="shared" ca="1" si="1215"/>
        <v>0</v>
      </c>
      <c r="O6480" t="e">
        <f t="shared" ca="1" si="1216"/>
        <v>#N/A</v>
      </c>
      <c r="P6480" t="e">
        <f t="shared" ca="1" si="1217"/>
        <v>#N/A</v>
      </c>
    </row>
    <row r="6481" spans="8:16">
      <c r="H6481">
        <f t="shared" ca="1" si="1213"/>
        <v>0</v>
      </c>
      <c r="I6481">
        <f t="shared" ca="1" si="1210"/>
        <v>0</v>
      </c>
      <c r="J6481">
        <f t="shared" ca="1" si="1211"/>
        <v>0</v>
      </c>
      <c r="K6481">
        <f t="shared" ca="1" si="1212"/>
        <v>0</v>
      </c>
      <c r="L6481">
        <f t="shared" ca="1" si="1214"/>
        <v>0</v>
      </c>
      <c r="M6481">
        <f t="shared" ca="1" si="1215"/>
        <v>0</v>
      </c>
      <c r="O6481" t="e">
        <f t="shared" ca="1" si="1216"/>
        <v>#N/A</v>
      </c>
      <c r="P6481" t="e">
        <f t="shared" ca="1" si="1217"/>
        <v>#N/A</v>
      </c>
    </row>
    <row r="6482" spans="8:16">
      <c r="H6482">
        <f t="shared" ca="1" si="1213"/>
        <v>0</v>
      </c>
      <c r="I6482">
        <f t="shared" ca="1" si="1210"/>
        <v>0</v>
      </c>
      <c r="J6482">
        <f t="shared" ca="1" si="1211"/>
        <v>0</v>
      </c>
      <c r="K6482">
        <f t="shared" ca="1" si="1212"/>
        <v>0</v>
      </c>
      <c r="L6482">
        <f t="shared" ca="1" si="1214"/>
        <v>0</v>
      </c>
      <c r="M6482">
        <f t="shared" ca="1" si="1215"/>
        <v>0</v>
      </c>
      <c r="O6482" t="e">
        <f t="shared" ca="1" si="1216"/>
        <v>#N/A</v>
      </c>
      <c r="P6482" t="e">
        <f t="shared" ca="1" si="1217"/>
        <v>#N/A</v>
      </c>
    </row>
    <row r="6483" spans="8:16">
      <c r="H6483">
        <f t="shared" ca="1" si="1213"/>
        <v>0</v>
      </c>
      <c r="I6483">
        <f t="shared" ca="1" si="1210"/>
        <v>0</v>
      </c>
      <c r="J6483">
        <f t="shared" ca="1" si="1211"/>
        <v>0</v>
      </c>
      <c r="K6483">
        <f t="shared" ca="1" si="1212"/>
        <v>0</v>
      </c>
      <c r="L6483">
        <f t="shared" ca="1" si="1214"/>
        <v>0</v>
      </c>
      <c r="M6483">
        <f t="shared" ca="1" si="1215"/>
        <v>0</v>
      </c>
      <c r="O6483" t="e">
        <f t="shared" ca="1" si="1216"/>
        <v>#N/A</v>
      </c>
      <c r="P6483" t="e">
        <f t="shared" ca="1" si="1217"/>
        <v>#N/A</v>
      </c>
    </row>
    <row r="6484" spans="8:16">
      <c r="H6484">
        <f t="shared" ca="1" si="1213"/>
        <v>0</v>
      </c>
      <c r="I6484">
        <f t="shared" ca="1" si="1210"/>
        <v>0</v>
      </c>
      <c r="J6484">
        <f t="shared" ca="1" si="1211"/>
        <v>0</v>
      </c>
      <c r="K6484">
        <f t="shared" ca="1" si="1212"/>
        <v>0</v>
      </c>
      <c r="L6484">
        <f t="shared" ca="1" si="1214"/>
        <v>0</v>
      </c>
      <c r="M6484">
        <f t="shared" ca="1" si="1215"/>
        <v>0</v>
      </c>
      <c r="O6484" t="e">
        <f t="shared" ca="1" si="1216"/>
        <v>#N/A</v>
      </c>
      <c r="P6484" t="e">
        <f t="shared" ca="1" si="1217"/>
        <v>#N/A</v>
      </c>
    </row>
    <row r="6485" spans="8:16">
      <c r="H6485">
        <f t="shared" ca="1" si="1213"/>
        <v>0</v>
      </c>
      <c r="I6485">
        <f t="shared" ca="1" si="1210"/>
        <v>0</v>
      </c>
      <c r="J6485">
        <f t="shared" ca="1" si="1211"/>
        <v>0</v>
      </c>
      <c r="K6485">
        <f t="shared" ca="1" si="1212"/>
        <v>0</v>
      </c>
      <c r="L6485">
        <f t="shared" ca="1" si="1214"/>
        <v>0</v>
      </c>
      <c r="M6485">
        <f t="shared" ca="1" si="1215"/>
        <v>0</v>
      </c>
      <c r="O6485" t="e">
        <f t="shared" ca="1" si="1216"/>
        <v>#N/A</v>
      </c>
      <c r="P6485" t="e">
        <f t="shared" ca="1" si="1217"/>
        <v>#N/A</v>
      </c>
    </row>
    <row r="6486" spans="8:16">
      <c r="H6486">
        <f t="shared" ca="1" si="1213"/>
        <v>0</v>
      </c>
      <c r="I6486">
        <f t="shared" ca="1" si="1210"/>
        <v>0</v>
      </c>
      <c r="J6486">
        <f t="shared" ca="1" si="1211"/>
        <v>0</v>
      </c>
      <c r="K6486">
        <f t="shared" ca="1" si="1212"/>
        <v>0</v>
      </c>
      <c r="L6486">
        <f t="shared" ca="1" si="1214"/>
        <v>0</v>
      </c>
      <c r="M6486">
        <f t="shared" ca="1" si="1215"/>
        <v>0</v>
      </c>
      <c r="O6486" t="e">
        <f t="shared" ca="1" si="1216"/>
        <v>#N/A</v>
      </c>
      <c r="P6486" t="e">
        <f t="shared" ca="1" si="1217"/>
        <v>#N/A</v>
      </c>
    </row>
    <row r="6487" spans="8:16">
      <c r="H6487">
        <f t="shared" ca="1" si="1213"/>
        <v>0</v>
      </c>
      <c r="I6487">
        <f t="shared" ca="1" si="1210"/>
        <v>0</v>
      </c>
      <c r="J6487">
        <f t="shared" ca="1" si="1211"/>
        <v>0</v>
      </c>
      <c r="K6487">
        <f t="shared" ca="1" si="1212"/>
        <v>0</v>
      </c>
      <c r="L6487">
        <f t="shared" ca="1" si="1214"/>
        <v>0</v>
      </c>
      <c r="M6487">
        <f t="shared" ca="1" si="1215"/>
        <v>0</v>
      </c>
      <c r="O6487" t="e">
        <f t="shared" ca="1" si="1216"/>
        <v>#N/A</v>
      </c>
      <c r="P6487" t="e">
        <f t="shared" ca="1" si="1217"/>
        <v>#N/A</v>
      </c>
    </row>
    <row r="6488" spans="8:16">
      <c r="H6488">
        <f t="shared" ca="1" si="1213"/>
        <v>0</v>
      </c>
      <c r="I6488">
        <f t="shared" ca="1" si="1210"/>
        <v>0</v>
      </c>
      <c r="J6488">
        <f t="shared" ca="1" si="1211"/>
        <v>0</v>
      </c>
      <c r="K6488">
        <f t="shared" ca="1" si="1212"/>
        <v>0</v>
      </c>
      <c r="L6488">
        <f t="shared" ca="1" si="1214"/>
        <v>0</v>
      </c>
      <c r="M6488">
        <f t="shared" ca="1" si="1215"/>
        <v>0</v>
      </c>
      <c r="O6488" t="e">
        <f t="shared" ca="1" si="1216"/>
        <v>#N/A</v>
      </c>
      <c r="P6488" t="e">
        <f t="shared" ca="1" si="1217"/>
        <v>#N/A</v>
      </c>
    </row>
    <row r="6489" spans="8:16">
      <c r="H6489">
        <f t="shared" ca="1" si="1213"/>
        <v>0</v>
      </c>
      <c r="I6489">
        <f t="shared" ca="1" si="1210"/>
        <v>0</v>
      </c>
      <c r="J6489">
        <f t="shared" ca="1" si="1211"/>
        <v>0</v>
      </c>
      <c r="K6489">
        <f t="shared" ca="1" si="1212"/>
        <v>0</v>
      </c>
      <c r="L6489">
        <f t="shared" ca="1" si="1214"/>
        <v>0</v>
      </c>
      <c r="M6489">
        <f t="shared" ca="1" si="1215"/>
        <v>0</v>
      </c>
      <c r="O6489" t="e">
        <f t="shared" ca="1" si="1216"/>
        <v>#N/A</v>
      </c>
      <c r="P6489" t="e">
        <f t="shared" ca="1" si="1217"/>
        <v>#N/A</v>
      </c>
    </row>
    <row r="6490" spans="8:16">
      <c r="H6490">
        <f t="shared" ca="1" si="1213"/>
        <v>0</v>
      </c>
      <c r="I6490">
        <f t="shared" ca="1" si="1210"/>
        <v>0</v>
      </c>
      <c r="J6490">
        <f t="shared" ca="1" si="1211"/>
        <v>0</v>
      </c>
      <c r="K6490">
        <f t="shared" ca="1" si="1212"/>
        <v>0</v>
      </c>
      <c r="L6490">
        <f t="shared" ca="1" si="1214"/>
        <v>0</v>
      </c>
      <c r="M6490">
        <f t="shared" ca="1" si="1215"/>
        <v>0</v>
      </c>
      <c r="O6490" t="e">
        <f t="shared" ca="1" si="1216"/>
        <v>#N/A</v>
      </c>
      <c r="P6490" t="e">
        <f t="shared" ca="1" si="1217"/>
        <v>#N/A</v>
      </c>
    </row>
    <row r="6491" spans="8:16">
      <c r="H6491">
        <f t="shared" ca="1" si="1213"/>
        <v>0</v>
      </c>
      <c r="I6491">
        <f t="shared" ca="1" si="1210"/>
        <v>0</v>
      </c>
      <c r="J6491">
        <f t="shared" ca="1" si="1211"/>
        <v>0</v>
      </c>
      <c r="K6491">
        <f t="shared" ca="1" si="1212"/>
        <v>0</v>
      </c>
      <c r="L6491">
        <f t="shared" ca="1" si="1214"/>
        <v>0</v>
      </c>
      <c r="M6491">
        <f t="shared" ca="1" si="1215"/>
        <v>0</v>
      </c>
      <c r="O6491" t="e">
        <f t="shared" ca="1" si="1216"/>
        <v>#N/A</v>
      </c>
      <c r="P6491" t="e">
        <f t="shared" ca="1" si="1217"/>
        <v>#N/A</v>
      </c>
    </row>
    <row r="6492" spans="8:16">
      <c r="H6492">
        <f t="shared" ca="1" si="1213"/>
        <v>0</v>
      </c>
      <c r="I6492">
        <f t="shared" ca="1" si="1210"/>
        <v>0</v>
      </c>
      <c r="J6492">
        <f t="shared" ca="1" si="1211"/>
        <v>0</v>
      </c>
      <c r="K6492">
        <f t="shared" ca="1" si="1212"/>
        <v>0</v>
      </c>
      <c r="L6492">
        <f t="shared" ca="1" si="1214"/>
        <v>0</v>
      </c>
      <c r="M6492">
        <f t="shared" ca="1" si="1215"/>
        <v>0</v>
      </c>
      <c r="O6492" t="e">
        <f t="shared" ca="1" si="1216"/>
        <v>#N/A</v>
      </c>
      <c r="P6492" t="e">
        <f t="shared" ca="1" si="1217"/>
        <v>#N/A</v>
      </c>
    </row>
    <row r="6493" spans="8:16">
      <c r="H6493">
        <f t="shared" ca="1" si="1213"/>
        <v>0</v>
      </c>
      <c r="I6493">
        <f t="shared" ca="1" si="1210"/>
        <v>0</v>
      </c>
      <c r="J6493">
        <f t="shared" ca="1" si="1211"/>
        <v>0</v>
      </c>
      <c r="K6493">
        <f t="shared" ca="1" si="1212"/>
        <v>0</v>
      </c>
      <c r="L6493">
        <f t="shared" ca="1" si="1214"/>
        <v>0</v>
      </c>
      <c r="M6493">
        <f t="shared" ca="1" si="1215"/>
        <v>0</v>
      </c>
      <c r="O6493" t="e">
        <f t="shared" ca="1" si="1216"/>
        <v>#N/A</v>
      </c>
      <c r="P6493" t="e">
        <f t="shared" ca="1" si="1217"/>
        <v>#N/A</v>
      </c>
    </row>
    <row r="6494" spans="8:16">
      <c r="H6494">
        <f t="shared" ca="1" si="1213"/>
        <v>0</v>
      </c>
      <c r="I6494">
        <f t="shared" ca="1" si="1210"/>
        <v>0</v>
      </c>
      <c r="J6494">
        <f t="shared" ca="1" si="1211"/>
        <v>0</v>
      </c>
      <c r="K6494">
        <f t="shared" ca="1" si="1212"/>
        <v>0</v>
      </c>
      <c r="L6494">
        <f t="shared" ca="1" si="1214"/>
        <v>0</v>
      </c>
      <c r="M6494">
        <f t="shared" ca="1" si="1215"/>
        <v>0</v>
      </c>
      <c r="O6494" t="e">
        <f t="shared" ca="1" si="1216"/>
        <v>#N/A</v>
      </c>
      <c r="P6494" t="e">
        <f t="shared" ca="1" si="1217"/>
        <v>#N/A</v>
      </c>
    </row>
    <row r="6495" spans="8:16">
      <c r="H6495">
        <f t="shared" ca="1" si="1213"/>
        <v>0</v>
      </c>
      <c r="I6495">
        <f t="shared" ca="1" si="1210"/>
        <v>0</v>
      </c>
      <c r="J6495">
        <f t="shared" ca="1" si="1211"/>
        <v>0</v>
      </c>
      <c r="K6495">
        <f t="shared" ca="1" si="1212"/>
        <v>0</v>
      </c>
      <c r="L6495">
        <f t="shared" ca="1" si="1214"/>
        <v>0</v>
      </c>
      <c r="M6495">
        <f t="shared" ca="1" si="1215"/>
        <v>0</v>
      </c>
      <c r="O6495" t="e">
        <f t="shared" ca="1" si="1216"/>
        <v>#N/A</v>
      </c>
      <c r="P6495" t="e">
        <f t="shared" ca="1" si="1217"/>
        <v>#N/A</v>
      </c>
    </row>
    <row r="6496" spans="8:16">
      <c r="H6496">
        <f t="shared" ca="1" si="1213"/>
        <v>0</v>
      </c>
      <c r="I6496">
        <f t="shared" ca="1" si="1210"/>
        <v>0</v>
      </c>
      <c r="J6496">
        <f t="shared" ca="1" si="1211"/>
        <v>0</v>
      </c>
      <c r="K6496">
        <f t="shared" ca="1" si="1212"/>
        <v>0</v>
      </c>
      <c r="L6496">
        <f t="shared" ca="1" si="1214"/>
        <v>0</v>
      </c>
      <c r="M6496">
        <f t="shared" ca="1" si="1215"/>
        <v>0</v>
      </c>
      <c r="O6496" t="e">
        <f t="shared" ca="1" si="1216"/>
        <v>#N/A</v>
      </c>
      <c r="P6496" t="e">
        <f t="shared" ca="1" si="1217"/>
        <v>#N/A</v>
      </c>
    </row>
    <row r="6497" spans="8:16">
      <c r="H6497">
        <f t="shared" ca="1" si="1213"/>
        <v>0</v>
      </c>
      <c r="I6497">
        <f t="shared" ca="1" si="1210"/>
        <v>0</v>
      </c>
      <c r="J6497">
        <f t="shared" ca="1" si="1211"/>
        <v>0</v>
      </c>
      <c r="K6497">
        <f t="shared" ca="1" si="1212"/>
        <v>0</v>
      </c>
      <c r="L6497">
        <f t="shared" ca="1" si="1214"/>
        <v>0</v>
      </c>
      <c r="M6497">
        <f t="shared" ca="1" si="1215"/>
        <v>0</v>
      </c>
      <c r="O6497" t="e">
        <f t="shared" ca="1" si="1216"/>
        <v>#N/A</v>
      </c>
      <c r="P6497" t="e">
        <f t="shared" ca="1" si="1217"/>
        <v>#N/A</v>
      </c>
    </row>
    <row r="6498" spans="8:16">
      <c r="H6498">
        <f t="shared" ca="1" si="1213"/>
        <v>0</v>
      </c>
      <c r="I6498">
        <f t="shared" ca="1" si="1210"/>
        <v>0</v>
      </c>
      <c r="J6498">
        <f t="shared" ca="1" si="1211"/>
        <v>0</v>
      </c>
      <c r="K6498">
        <f t="shared" ca="1" si="1212"/>
        <v>0</v>
      </c>
      <c r="L6498">
        <f t="shared" ca="1" si="1214"/>
        <v>0</v>
      </c>
      <c r="M6498">
        <f t="shared" ca="1" si="1215"/>
        <v>0</v>
      </c>
      <c r="O6498" t="e">
        <f t="shared" ca="1" si="1216"/>
        <v>#N/A</v>
      </c>
      <c r="P6498" t="e">
        <f t="shared" ca="1" si="1217"/>
        <v>#N/A</v>
      </c>
    </row>
    <row r="6499" spans="8:16">
      <c r="H6499">
        <f t="shared" ca="1" si="1213"/>
        <v>0</v>
      </c>
      <c r="I6499">
        <f t="shared" ca="1" si="1210"/>
        <v>0</v>
      </c>
      <c r="J6499">
        <f t="shared" ca="1" si="1211"/>
        <v>0</v>
      </c>
      <c r="K6499">
        <f t="shared" ca="1" si="1212"/>
        <v>0</v>
      </c>
      <c r="L6499">
        <f t="shared" ca="1" si="1214"/>
        <v>0</v>
      </c>
      <c r="M6499">
        <f t="shared" ca="1" si="1215"/>
        <v>0</v>
      </c>
      <c r="O6499" t="e">
        <f t="shared" ca="1" si="1216"/>
        <v>#N/A</v>
      </c>
      <c r="P6499" t="e">
        <f t="shared" ca="1" si="1217"/>
        <v>#N/A</v>
      </c>
    </row>
    <row r="6500" spans="8:16">
      <c r="H6500">
        <f t="shared" ca="1" si="1213"/>
        <v>0</v>
      </c>
      <c r="I6500">
        <f t="shared" ca="1" si="1210"/>
        <v>0</v>
      </c>
      <c r="J6500">
        <f t="shared" ca="1" si="1211"/>
        <v>0</v>
      </c>
      <c r="K6500">
        <f t="shared" ca="1" si="1212"/>
        <v>0</v>
      </c>
      <c r="L6500">
        <f t="shared" ca="1" si="1214"/>
        <v>0</v>
      </c>
      <c r="M6500">
        <f t="shared" ca="1" si="1215"/>
        <v>0</v>
      </c>
      <c r="O6500" t="e">
        <f t="shared" ca="1" si="1216"/>
        <v>#N/A</v>
      </c>
      <c r="P6500" t="e">
        <f t="shared" ca="1" si="1217"/>
        <v>#N/A</v>
      </c>
    </row>
    <row r="6501" spans="8:16">
      <c r="H6501">
        <f t="shared" ca="1" si="1213"/>
        <v>0</v>
      </c>
      <c r="I6501">
        <f t="shared" ca="1" si="1210"/>
        <v>0</v>
      </c>
      <c r="J6501">
        <f t="shared" ca="1" si="1211"/>
        <v>0</v>
      </c>
      <c r="K6501">
        <f t="shared" ca="1" si="1212"/>
        <v>0</v>
      </c>
      <c r="L6501">
        <f t="shared" ca="1" si="1214"/>
        <v>0</v>
      </c>
      <c r="M6501">
        <f t="shared" ca="1" si="1215"/>
        <v>0</v>
      </c>
      <c r="O6501" t="e">
        <f t="shared" ca="1" si="1216"/>
        <v>#N/A</v>
      </c>
      <c r="P6501" t="e">
        <f t="shared" ca="1" si="1217"/>
        <v>#N/A</v>
      </c>
    </row>
    <row r="6502" spans="8:16">
      <c r="H6502">
        <f t="shared" ca="1" si="1213"/>
        <v>0</v>
      </c>
      <c r="I6502">
        <f t="shared" ca="1" si="1210"/>
        <v>0</v>
      </c>
      <c r="J6502">
        <f t="shared" ca="1" si="1211"/>
        <v>0</v>
      </c>
      <c r="K6502">
        <f t="shared" ca="1" si="1212"/>
        <v>0</v>
      </c>
      <c r="L6502">
        <f t="shared" ca="1" si="1214"/>
        <v>0</v>
      </c>
      <c r="M6502">
        <f t="shared" ca="1" si="1215"/>
        <v>0</v>
      </c>
      <c r="O6502" t="e">
        <f t="shared" ca="1" si="1216"/>
        <v>#N/A</v>
      </c>
      <c r="P6502" t="e">
        <f t="shared" ca="1" si="1217"/>
        <v>#N/A</v>
      </c>
    </row>
    <row r="6503" spans="8:16">
      <c r="H6503">
        <f t="shared" ca="1" si="1213"/>
        <v>0</v>
      </c>
      <c r="I6503">
        <f t="shared" ca="1" si="1210"/>
        <v>0</v>
      </c>
      <c r="J6503">
        <f t="shared" ca="1" si="1211"/>
        <v>0</v>
      </c>
      <c r="K6503">
        <f t="shared" ca="1" si="1212"/>
        <v>0</v>
      </c>
      <c r="L6503">
        <f t="shared" ca="1" si="1214"/>
        <v>0</v>
      </c>
      <c r="M6503">
        <f t="shared" ca="1" si="1215"/>
        <v>0</v>
      </c>
      <c r="O6503" t="e">
        <f t="shared" ca="1" si="1216"/>
        <v>#N/A</v>
      </c>
      <c r="P6503" t="e">
        <f t="shared" ca="1" si="1217"/>
        <v>#N/A</v>
      </c>
    </row>
    <row r="6504" spans="8:16">
      <c r="H6504">
        <f t="shared" ca="1" si="1213"/>
        <v>0</v>
      </c>
      <c r="I6504">
        <f t="shared" ca="1" si="1210"/>
        <v>0</v>
      </c>
      <c r="J6504">
        <f t="shared" ca="1" si="1211"/>
        <v>0</v>
      </c>
      <c r="K6504">
        <f t="shared" ca="1" si="1212"/>
        <v>0</v>
      </c>
      <c r="L6504">
        <f t="shared" ca="1" si="1214"/>
        <v>0</v>
      </c>
      <c r="M6504">
        <f t="shared" ca="1" si="1215"/>
        <v>0</v>
      </c>
      <c r="O6504" t="e">
        <f t="shared" ca="1" si="1216"/>
        <v>#N/A</v>
      </c>
      <c r="P6504" t="e">
        <f t="shared" ca="1" si="1217"/>
        <v>#N/A</v>
      </c>
    </row>
    <row r="6505" spans="8:16">
      <c r="H6505">
        <f t="shared" ca="1" si="1213"/>
        <v>0</v>
      </c>
      <c r="I6505">
        <f t="shared" ca="1" si="1210"/>
        <v>0</v>
      </c>
      <c r="J6505">
        <f t="shared" ca="1" si="1211"/>
        <v>0</v>
      </c>
      <c r="K6505">
        <f t="shared" ca="1" si="1212"/>
        <v>0</v>
      </c>
      <c r="L6505">
        <f t="shared" ca="1" si="1214"/>
        <v>0</v>
      </c>
      <c r="M6505">
        <f t="shared" ca="1" si="1215"/>
        <v>0</v>
      </c>
      <c r="O6505" t="e">
        <f t="shared" ca="1" si="1216"/>
        <v>#N/A</v>
      </c>
      <c r="P6505" t="e">
        <f t="shared" ca="1" si="1217"/>
        <v>#N/A</v>
      </c>
    </row>
    <row r="6506" spans="8:16">
      <c r="H6506">
        <f t="shared" ca="1" si="1213"/>
        <v>0</v>
      </c>
      <c r="I6506">
        <f t="shared" ca="1" si="1210"/>
        <v>0</v>
      </c>
      <c r="J6506">
        <f t="shared" ca="1" si="1211"/>
        <v>0</v>
      </c>
      <c r="K6506">
        <f t="shared" ca="1" si="1212"/>
        <v>0</v>
      </c>
      <c r="L6506">
        <f t="shared" ca="1" si="1214"/>
        <v>0</v>
      </c>
      <c r="M6506">
        <f t="shared" ca="1" si="1215"/>
        <v>0</v>
      </c>
      <c r="O6506" t="e">
        <f t="shared" ca="1" si="1216"/>
        <v>#N/A</v>
      </c>
      <c r="P6506" t="e">
        <f t="shared" ca="1" si="1217"/>
        <v>#N/A</v>
      </c>
    </row>
    <row r="6507" spans="8:16">
      <c r="H6507">
        <f t="shared" ca="1" si="1213"/>
        <v>0</v>
      </c>
      <c r="I6507">
        <f t="shared" ca="1" si="1210"/>
        <v>0</v>
      </c>
      <c r="J6507">
        <f t="shared" ca="1" si="1211"/>
        <v>0</v>
      </c>
      <c r="K6507">
        <f t="shared" ca="1" si="1212"/>
        <v>0</v>
      </c>
      <c r="L6507">
        <f t="shared" ca="1" si="1214"/>
        <v>0</v>
      </c>
      <c r="M6507">
        <f t="shared" ca="1" si="1215"/>
        <v>0</v>
      </c>
      <c r="O6507" t="e">
        <f t="shared" ca="1" si="1216"/>
        <v>#N/A</v>
      </c>
      <c r="P6507" t="e">
        <f t="shared" ca="1" si="1217"/>
        <v>#N/A</v>
      </c>
    </row>
    <row r="6508" spans="8:16">
      <c r="H6508">
        <f t="shared" ca="1" si="1213"/>
        <v>0</v>
      </c>
      <c r="I6508">
        <f t="shared" ca="1" si="1210"/>
        <v>0</v>
      </c>
      <c r="J6508">
        <f t="shared" ca="1" si="1211"/>
        <v>0</v>
      </c>
      <c r="K6508">
        <f t="shared" ca="1" si="1212"/>
        <v>0</v>
      </c>
      <c r="L6508">
        <f t="shared" ca="1" si="1214"/>
        <v>0</v>
      </c>
      <c r="M6508">
        <f t="shared" ca="1" si="1215"/>
        <v>0</v>
      </c>
      <c r="O6508" t="e">
        <f t="shared" ca="1" si="1216"/>
        <v>#N/A</v>
      </c>
      <c r="P6508" t="e">
        <f t="shared" ca="1" si="1217"/>
        <v>#N/A</v>
      </c>
    </row>
    <row r="6509" spans="8:16">
      <c r="H6509">
        <f t="shared" ca="1" si="1213"/>
        <v>0</v>
      </c>
      <c r="I6509">
        <f t="shared" ca="1" si="1210"/>
        <v>0</v>
      </c>
      <c r="J6509">
        <f t="shared" ca="1" si="1211"/>
        <v>0</v>
      </c>
      <c r="K6509">
        <f t="shared" ca="1" si="1212"/>
        <v>0</v>
      </c>
      <c r="L6509">
        <f t="shared" ca="1" si="1214"/>
        <v>0</v>
      </c>
      <c r="M6509">
        <f t="shared" ca="1" si="1215"/>
        <v>0</v>
      </c>
      <c r="O6509" t="e">
        <f t="shared" ca="1" si="1216"/>
        <v>#N/A</v>
      </c>
      <c r="P6509" t="e">
        <f t="shared" ca="1" si="1217"/>
        <v>#N/A</v>
      </c>
    </row>
    <row r="6510" spans="8:16">
      <c r="H6510">
        <f t="shared" ca="1" si="1213"/>
        <v>0</v>
      </c>
      <c r="I6510">
        <f t="shared" ca="1" si="1210"/>
        <v>0</v>
      </c>
      <c r="J6510">
        <f t="shared" ca="1" si="1211"/>
        <v>0</v>
      </c>
      <c r="K6510">
        <f t="shared" ca="1" si="1212"/>
        <v>0</v>
      </c>
      <c r="L6510">
        <f t="shared" ca="1" si="1214"/>
        <v>0</v>
      </c>
      <c r="M6510">
        <f t="shared" ca="1" si="1215"/>
        <v>0</v>
      </c>
      <c r="O6510" t="e">
        <f t="shared" ca="1" si="1216"/>
        <v>#N/A</v>
      </c>
      <c r="P6510" t="e">
        <f t="shared" ca="1" si="1217"/>
        <v>#N/A</v>
      </c>
    </row>
    <row r="6511" spans="8:16">
      <c r="H6511">
        <f t="shared" ca="1" si="1213"/>
        <v>0</v>
      </c>
      <c r="I6511">
        <f t="shared" ca="1" si="1210"/>
        <v>0</v>
      </c>
      <c r="J6511">
        <f t="shared" ca="1" si="1211"/>
        <v>0</v>
      </c>
      <c r="K6511">
        <f t="shared" ca="1" si="1212"/>
        <v>0</v>
      </c>
      <c r="L6511">
        <f t="shared" ca="1" si="1214"/>
        <v>0</v>
      </c>
      <c r="M6511">
        <f t="shared" ca="1" si="1215"/>
        <v>0</v>
      </c>
      <c r="O6511" t="e">
        <f t="shared" ca="1" si="1216"/>
        <v>#N/A</v>
      </c>
      <c r="P6511" t="e">
        <f t="shared" ca="1" si="1217"/>
        <v>#N/A</v>
      </c>
    </row>
    <row r="6512" spans="8:16">
      <c r="H6512">
        <f t="shared" ca="1" si="1213"/>
        <v>0</v>
      </c>
      <c r="I6512">
        <f t="shared" ref="I6512:I6575" ca="1" si="1218">IF(IFERROR(VLOOKUP(C6512,INDIRECT($G$7&amp;"D:D"),1,FALSE),0)&lt;&gt;0,I$13,0)</f>
        <v>0</v>
      </c>
      <c r="J6512">
        <f t="shared" ref="J6512:J6575" ca="1" si="1219">IF(IFERROR(VLOOKUP(C6512,INDIRECT($G$8&amp;"D:D"),1,FALSE),0)&lt;&gt;0,J$13,0)</f>
        <v>0</v>
      </c>
      <c r="K6512">
        <f t="shared" ca="1" si="1212"/>
        <v>0</v>
      </c>
      <c r="L6512">
        <f t="shared" ca="1" si="1214"/>
        <v>0</v>
      </c>
      <c r="M6512">
        <f t="shared" ca="1" si="1215"/>
        <v>0</v>
      </c>
      <c r="O6512" t="e">
        <f t="shared" ca="1" si="1216"/>
        <v>#N/A</v>
      </c>
      <c r="P6512" t="e">
        <f t="shared" ca="1" si="1217"/>
        <v>#N/A</v>
      </c>
    </row>
    <row r="6513" spans="8:16">
      <c r="H6513">
        <f t="shared" ca="1" si="1213"/>
        <v>0</v>
      </c>
      <c r="I6513">
        <f t="shared" ca="1" si="1218"/>
        <v>0</v>
      </c>
      <c r="J6513">
        <f t="shared" ca="1" si="1219"/>
        <v>0</v>
      </c>
      <c r="K6513">
        <f t="shared" ca="1" si="1212"/>
        <v>0</v>
      </c>
      <c r="L6513">
        <f t="shared" ca="1" si="1214"/>
        <v>0</v>
      </c>
      <c r="M6513">
        <f t="shared" ca="1" si="1215"/>
        <v>0</v>
      </c>
      <c r="O6513" t="e">
        <f t="shared" ca="1" si="1216"/>
        <v>#N/A</v>
      </c>
      <c r="P6513" t="e">
        <f t="shared" ca="1" si="1217"/>
        <v>#N/A</v>
      </c>
    </row>
    <row r="6514" spans="8:16">
      <c r="H6514">
        <f t="shared" ca="1" si="1213"/>
        <v>0</v>
      </c>
      <c r="I6514">
        <f t="shared" ca="1" si="1218"/>
        <v>0</v>
      </c>
      <c r="J6514">
        <f t="shared" ca="1" si="1219"/>
        <v>0</v>
      </c>
      <c r="K6514">
        <f t="shared" ca="1" si="1212"/>
        <v>0</v>
      </c>
      <c r="L6514">
        <f t="shared" ca="1" si="1214"/>
        <v>0</v>
      </c>
      <c r="M6514">
        <f t="shared" ca="1" si="1215"/>
        <v>0</v>
      </c>
      <c r="O6514" t="e">
        <f t="shared" ca="1" si="1216"/>
        <v>#N/A</v>
      </c>
      <c r="P6514" t="e">
        <f t="shared" ca="1" si="1217"/>
        <v>#N/A</v>
      </c>
    </row>
    <row r="6515" spans="8:16">
      <c r="H6515">
        <f t="shared" ca="1" si="1213"/>
        <v>0</v>
      </c>
      <c r="I6515">
        <f t="shared" ca="1" si="1218"/>
        <v>0</v>
      </c>
      <c r="J6515">
        <f t="shared" ca="1" si="1219"/>
        <v>0</v>
      </c>
      <c r="K6515">
        <f t="shared" ca="1" si="1212"/>
        <v>0</v>
      </c>
      <c r="L6515">
        <f t="shared" ca="1" si="1214"/>
        <v>0</v>
      </c>
      <c r="M6515">
        <f t="shared" ca="1" si="1215"/>
        <v>0</v>
      </c>
      <c r="O6515" t="e">
        <f t="shared" ca="1" si="1216"/>
        <v>#N/A</v>
      </c>
      <c r="P6515" t="e">
        <f t="shared" ca="1" si="1217"/>
        <v>#N/A</v>
      </c>
    </row>
    <row r="6516" spans="8:16">
      <c r="H6516">
        <f t="shared" ca="1" si="1213"/>
        <v>0</v>
      </c>
      <c r="I6516">
        <f t="shared" ca="1" si="1218"/>
        <v>0</v>
      </c>
      <c r="J6516">
        <f t="shared" ca="1" si="1219"/>
        <v>0</v>
      </c>
      <c r="K6516">
        <f t="shared" ca="1" si="1212"/>
        <v>0</v>
      </c>
      <c r="L6516">
        <f t="shared" ca="1" si="1214"/>
        <v>0</v>
      </c>
      <c r="M6516">
        <f t="shared" ca="1" si="1215"/>
        <v>0</v>
      </c>
      <c r="O6516" t="e">
        <f t="shared" ca="1" si="1216"/>
        <v>#N/A</v>
      </c>
      <c r="P6516" t="e">
        <f t="shared" ca="1" si="1217"/>
        <v>#N/A</v>
      </c>
    </row>
    <row r="6517" spans="8:16">
      <c r="H6517">
        <f t="shared" ca="1" si="1213"/>
        <v>0</v>
      </c>
      <c r="I6517">
        <f t="shared" ca="1" si="1218"/>
        <v>0</v>
      </c>
      <c r="J6517">
        <f t="shared" ca="1" si="1219"/>
        <v>0</v>
      </c>
      <c r="K6517">
        <f t="shared" ca="1" si="1212"/>
        <v>0</v>
      </c>
      <c r="L6517">
        <f t="shared" ca="1" si="1214"/>
        <v>0</v>
      </c>
      <c r="M6517">
        <f t="shared" ca="1" si="1215"/>
        <v>0</v>
      </c>
      <c r="O6517" t="e">
        <f t="shared" ca="1" si="1216"/>
        <v>#N/A</v>
      </c>
      <c r="P6517" t="e">
        <f t="shared" ca="1" si="1217"/>
        <v>#N/A</v>
      </c>
    </row>
    <row r="6518" spans="8:16">
      <c r="H6518">
        <f t="shared" ca="1" si="1213"/>
        <v>0</v>
      </c>
      <c r="I6518">
        <f t="shared" ca="1" si="1218"/>
        <v>0</v>
      </c>
      <c r="J6518">
        <f t="shared" ca="1" si="1219"/>
        <v>0</v>
      </c>
      <c r="K6518">
        <f t="shared" ca="1" si="1212"/>
        <v>0</v>
      </c>
      <c r="L6518">
        <f t="shared" ca="1" si="1214"/>
        <v>0</v>
      </c>
      <c r="M6518">
        <f t="shared" ca="1" si="1215"/>
        <v>0</v>
      </c>
      <c r="O6518" t="e">
        <f t="shared" ca="1" si="1216"/>
        <v>#N/A</v>
      </c>
      <c r="P6518" t="e">
        <f t="shared" ca="1" si="1217"/>
        <v>#N/A</v>
      </c>
    </row>
    <row r="6519" spans="8:16">
      <c r="H6519">
        <f t="shared" ca="1" si="1213"/>
        <v>0</v>
      </c>
      <c r="I6519">
        <f t="shared" ca="1" si="1218"/>
        <v>0</v>
      </c>
      <c r="J6519">
        <f t="shared" ca="1" si="1219"/>
        <v>0</v>
      </c>
      <c r="K6519">
        <f t="shared" ca="1" si="1212"/>
        <v>0</v>
      </c>
      <c r="L6519">
        <f t="shared" ca="1" si="1214"/>
        <v>0</v>
      </c>
      <c r="M6519">
        <f t="shared" ca="1" si="1215"/>
        <v>0</v>
      </c>
      <c r="O6519" t="e">
        <f t="shared" ca="1" si="1216"/>
        <v>#N/A</v>
      </c>
      <c r="P6519" t="e">
        <f t="shared" ca="1" si="1217"/>
        <v>#N/A</v>
      </c>
    </row>
    <row r="6520" spans="8:16">
      <c r="H6520">
        <f t="shared" ca="1" si="1213"/>
        <v>0</v>
      </c>
      <c r="I6520">
        <f t="shared" ca="1" si="1218"/>
        <v>0</v>
      </c>
      <c r="J6520">
        <f t="shared" ca="1" si="1219"/>
        <v>0</v>
      </c>
      <c r="K6520">
        <f t="shared" ca="1" si="1212"/>
        <v>0</v>
      </c>
      <c r="L6520">
        <f t="shared" ca="1" si="1214"/>
        <v>0</v>
      </c>
      <c r="M6520">
        <f t="shared" ca="1" si="1215"/>
        <v>0</v>
      </c>
      <c r="O6520" t="e">
        <f t="shared" ca="1" si="1216"/>
        <v>#N/A</v>
      </c>
      <c r="P6520" t="e">
        <f t="shared" ca="1" si="1217"/>
        <v>#N/A</v>
      </c>
    </row>
    <row r="6521" spans="8:16">
      <c r="H6521">
        <f t="shared" ca="1" si="1213"/>
        <v>0</v>
      </c>
      <c r="I6521">
        <f t="shared" ca="1" si="1218"/>
        <v>0</v>
      </c>
      <c r="J6521">
        <f t="shared" ca="1" si="1219"/>
        <v>0</v>
      </c>
      <c r="K6521">
        <f t="shared" ca="1" si="1212"/>
        <v>0</v>
      </c>
      <c r="L6521">
        <f t="shared" ca="1" si="1214"/>
        <v>0</v>
      </c>
      <c r="M6521">
        <f t="shared" ca="1" si="1215"/>
        <v>0</v>
      </c>
      <c r="O6521" t="e">
        <f t="shared" ca="1" si="1216"/>
        <v>#N/A</v>
      </c>
      <c r="P6521" t="e">
        <f t="shared" ca="1" si="1217"/>
        <v>#N/A</v>
      </c>
    </row>
    <row r="6522" spans="8:16">
      <c r="H6522">
        <f t="shared" ca="1" si="1213"/>
        <v>0</v>
      </c>
      <c r="I6522">
        <f t="shared" ca="1" si="1218"/>
        <v>0</v>
      </c>
      <c r="J6522">
        <f t="shared" ca="1" si="1219"/>
        <v>0</v>
      </c>
      <c r="K6522">
        <f t="shared" ca="1" si="1212"/>
        <v>0</v>
      </c>
      <c r="L6522">
        <f t="shared" ca="1" si="1214"/>
        <v>0</v>
      </c>
      <c r="M6522">
        <f t="shared" ca="1" si="1215"/>
        <v>0</v>
      </c>
      <c r="O6522" t="e">
        <f t="shared" ca="1" si="1216"/>
        <v>#N/A</v>
      </c>
      <c r="P6522" t="e">
        <f t="shared" ca="1" si="1217"/>
        <v>#N/A</v>
      </c>
    </row>
    <row r="6523" spans="8:16">
      <c r="H6523">
        <f t="shared" ca="1" si="1213"/>
        <v>0</v>
      </c>
      <c r="I6523">
        <f t="shared" ca="1" si="1218"/>
        <v>0</v>
      </c>
      <c r="J6523">
        <f t="shared" ca="1" si="1219"/>
        <v>0</v>
      </c>
      <c r="K6523">
        <f t="shared" ca="1" si="1212"/>
        <v>0</v>
      </c>
      <c r="L6523">
        <f t="shared" ca="1" si="1214"/>
        <v>0</v>
      </c>
      <c r="M6523">
        <f t="shared" ca="1" si="1215"/>
        <v>0</v>
      </c>
      <c r="O6523" t="e">
        <f t="shared" ca="1" si="1216"/>
        <v>#N/A</v>
      </c>
      <c r="P6523" t="e">
        <f t="shared" ca="1" si="1217"/>
        <v>#N/A</v>
      </c>
    </row>
    <row r="6524" spans="8:16">
      <c r="H6524">
        <f t="shared" ca="1" si="1213"/>
        <v>0</v>
      </c>
      <c r="I6524">
        <f t="shared" ca="1" si="1218"/>
        <v>0</v>
      </c>
      <c r="J6524">
        <f t="shared" ca="1" si="1219"/>
        <v>0</v>
      </c>
      <c r="K6524">
        <f t="shared" ca="1" si="1212"/>
        <v>0</v>
      </c>
      <c r="L6524">
        <f t="shared" ca="1" si="1214"/>
        <v>0</v>
      </c>
      <c r="M6524">
        <f t="shared" ca="1" si="1215"/>
        <v>0</v>
      </c>
      <c r="O6524" t="e">
        <f t="shared" ca="1" si="1216"/>
        <v>#N/A</v>
      </c>
      <c r="P6524" t="e">
        <f t="shared" ca="1" si="1217"/>
        <v>#N/A</v>
      </c>
    </row>
    <row r="6525" spans="8:16">
      <c r="H6525">
        <f t="shared" ca="1" si="1213"/>
        <v>0</v>
      </c>
      <c r="I6525">
        <f t="shared" ca="1" si="1218"/>
        <v>0</v>
      </c>
      <c r="J6525">
        <f t="shared" ca="1" si="1219"/>
        <v>0</v>
      </c>
      <c r="K6525">
        <f t="shared" ca="1" si="1212"/>
        <v>0</v>
      </c>
      <c r="L6525">
        <f t="shared" ca="1" si="1214"/>
        <v>0</v>
      </c>
      <c r="M6525">
        <f t="shared" ca="1" si="1215"/>
        <v>0</v>
      </c>
      <c r="O6525" t="e">
        <f t="shared" ca="1" si="1216"/>
        <v>#N/A</v>
      </c>
      <c r="P6525" t="e">
        <f t="shared" ca="1" si="1217"/>
        <v>#N/A</v>
      </c>
    </row>
    <row r="6526" spans="8:16">
      <c r="H6526">
        <f t="shared" ca="1" si="1213"/>
        <v>0</v>
      </c>
      <c r="I6526">
        <f t="shared" ca="1" si="1218"/>
        <v>0</v>
      </c>
      <c r="J6526">
        <f t="shared" ca="1" si="1219"/>
        <v>0</v>
      </c>
      <c r="K6526">
        <f t="shared" ca="1" si="1212"/>
        <v>0</v>
      </c>
      <c r="L6526">
        <f t="shared" ca="1" si="1214"/>
        <v>0</v>
      </c>
      <c r="M6526">
        <f t="shared" ca="1" si="1215"/>
        <v>0</v>
      </c>
      <c r="O6526" t="e">
        <f t="shared" ca="1" si="1216"/>
        <v>#N/A</v>
      </c>
      <c r="P6526" t="e">
        <f t="shared" ca="1" si="1217"/>
        <v>#N/A</v>
      </c>
    </row>
    <row r="6527" spans="8:16">
      <c r="H6527">
        <f t="shared" ca="1" si="1213"/>
        <v>0</v>
      </c>
      <c r="I6527">
        <f t="shared" ca="1" si="1218"/>
        <v>0</v>
      </c>
      <c r="J6527">
        <f t="shared" ca="1" si="1219"/>
        <v>0</v>
      </c>
      <c r="K6527">
        <f t="shared" ca="1" si="1212"/>
        <v>0</v>
      </c>
      <c r="L6527">
        <f t="shared" ca="1" si="1214"/>
        <v>0</v>
      </c>
      <c r="M6527">
        <f t="shared" ca="1" si="1215"/>
        <v>0</v>
      </c>
      <c r="O6527" t="e">
        <f t="shared" ca="1" si="1216"/>
        <v>#N/A</v>
      </c>
      <c r="P6527" t="e">
        <f t="shared" ca="1" si="1217"/>
        <v>#N/A</v>
      </c>
    </row>
    <row r="6528" spans="8:16">
      <c r="H6528">
        <f t="shared" ca="1" si="1213"/>
        <v>0</v>
      </c>
      <c r="I6528">
        <f t="shared" ca="1" si="1218"/>
        <v>0</v>
      </c>
      <c r="J6528">
        <f t="shared" ca="1" si="1219"/>
        <v>0</v>
      </c>
      <c r="K6528">
        <f t="shared" ca="1" si="1212"/>
        <v>0</v>
      </c>
      <c r="L6528">
        <f t="shared" ca="1" si="1214"/>
        <v>0</v>
      </c>
      <c r="M6528">
        <f t="shared" ca="1" si="1215"/>
        <v>0</v>
      </c>
      <c r="O6528" t="e">
        <f t="shared" ca="1" si="1216"/>
        <v>#N/A</v>
      </c>
      <c r="P6528" t="e">
        <f t="shared" ca="1" si="1217"/>
        <v>#N/A</v>
      </c>
    </row>
    <row r="6529" spans="8:16">
      <c r="H6529">
        <f t="shared" ca="1" si="1213"/>
        <v>0</v>
      </c>
      <c r="I6529">
        <f t="shared" ca="1" si="1218"/>
        <v>0</v>
      </c>
      <c r="J6529">
        <f t="shared" ca="1" si="1219"/>
        <v>0</v>
      </c>
      <c r="K6529">
        <f t="shared" ca="1" si="1212"/>
        <v>0</v>
      </c>
      <c r="L6529">
        <f t="shared" ca="1" si="1214"/>
        <v>0</v>
      </c>
      <c r="M6529">
        <f t="shared" ca="1" si="1215"/>
        <v>0</v>
      </c>
      <c r="O6529" t="e">
        <f t="shared" ca="1" si="1216"/>
        <v>#N/A</v>
      </c>
      <c r="P6529" t="e">
        <f t="shared" ca="1" si="1217"/>
        <v>#N/A</v>
      </c>
    </row>
    <row r="6530" spans="8:16">
      <c r="H6530">
        <f t="shared" ca="1" si="1213"/>
        <v>0</v>
      </c>
      <c r="I6530">
        <f t="shared" ca="1" si="1218"/>
        <v>0</v>
      </c>
      <c r="J6530">
        <f t="shared" ca="1" si="1219"/>
        <v>0</v>
      </c>
      <c r="K6530">
        <f t="shared" ca="1" si="1212"/>
        <v>0</v>
      </c>
      <c r="L6530">
        <f t="shared" ca="1" si="1214"/>
        <v>0</v>
      </c>
      <c r="M6530">
        <f t="shared" ca="1" si="1215"/>
        <v>0</v>
      </c>
      <c r="O6530" t="e">
        <f t="shared" ca="1" si="1216"/>
        <v>#N/A</v>
      </c>
      <c r="P6530" t="e">
        <f t="shared" ca="1" si="1217"/>
        <v>#N/A</v>
      </c>
    </row>
    <row r="6531" spans="8:16">
      <c r="H6531">
        <f t="shared" ca="1" si="1213"/>
        <v>0</v>
      </c>
      <c r="I6531">
        <f t="shared" ca="1" si="1218"/>
        <v>0</v>
      </c>
      <c r="J6531">
        <f t="shared" ca="1" si="1219"/>
        <v>0</v>
      </c>
      <c r="K6531">
        <f t="shared" ca="1" si="1212"/>
        <v>0</v>
      </c>
      <c r="L6531">
        <f t="shared" ca="1" si="1214"/>
        <v>0</v>
      </c>
      <c r="M6531">
        <f t="shared" ca="1" si="1215"/>
        <v>0</v>
      </c>
      <c r="O6531" t="e">
        <f t="shared" ca="1" si="1216"/>
        <v>#N/A</v>
      </c>
      <c r="P6531" t="e">
        <f t="shared" ca="1" si="1217"/>
        <v>#N/A</v>
      </c>
    </row>
    <row r="6532" spans="8:16">
      <c r="H6532">
        <f t="shared" ca="1" si="1213"/>
        <v>0</v>
      </c>
      <c r="I6532">
        <f t="shared" ca="1" si="1218"/>
        <v>0</v>
      </c>
      <c r="J6532">
        <f t="shared" ca="1" si="1219"/>
        <v>0</v>
      </c>
      <c r="K6532">
        <f t="shared" ca="1" si="1212"/>
        <v>0</v>
      </c>
      <c r="L6532">
        <f t="shared" ca="1" si="1214"/>
        <v>0</v>
      </c>
      <c r="M6532">
        <f t="shared" ca="1" si="1215"/>
        <v>0</v>
      </c>
      <c r="O6532" t="e">
        <f t="shared" ca="1" si="1216"/>
        <v>#N/A</v>
      </c>
      <c r="P6532" t="e">
        <f t="shared" ca="1" si="1217"/>
        <v>#N/A</v>
      </c>
    </row>
    <row r="6533" spans="8:16">
      <c r="H6533">
        <f t="shared" ca="1" si="1213"/>
        <v>0</v>
      </c>
      <c r="I6533">
        <f t="shared" ca="1" si="1218"/>
        <v>0</v>
      </c>
      <c r="J6533">
        <f t="shared" ca="1" si="1219"/>
        <v>0</v>
      </c>
      <c r="K6533">
        <f t="shared" ca="1" si="1212"/>
        <v>0</v>
      </c>
      <c r="L6533">
        <f t="shared" ca="1" si="1214"/>
        <v>0</v>
      </c>
      <c r="M6533">
        <f t="shared" ca="1" si="1215"/>
        <v>0</v>
      </c>
      <c r="O6533" t="e">
        <f t="shared" ca="1" si="1216"/>
        <v>#N/A</v>
      </c>
      <c r="P6533" t="e">
        <f t="shared" ca="1" si="1217"/>
        <v>#N/A</v>
      </c>
    </row>
    <row r="6534" spans="8:16">
      <c r="H6534">
        <f t="shared" ca="1" si="1213"/>
        <v>0</v>
      </c>
      <c r="I6534">
        <f t="shared" ca="1" si="1218"/>
        <v>0</v>
      </c>
      <c r="J6534">
        <f t="shared" ca="1" si="1219"/>
        <v>0</v>
      </c>
      <c r="K6534">
        <f t="shared" ca="1" si="1212"/>
        <v>0</v>
      </c>
      <c r="L6534">
        <f t="shared" ca="1" si="1214"/>
        <v>0</v>
      </c>
      <c r="M6534">
        <f t="shared" ca="1" si="1215"/>
        <v>0</v>
      </c>
      <c r="O6534" t="e">
        <f t="shared" ca="1" si="1216"/>
        <v>#N/A</v>
      </c>
      <c r="P6534" t="e">
        <f t="shared" ca="1" si="1217"/>
        <v>#N/A</v>
      </c>
    </row>
    <row r="6535" spans="8:16">
      <c r="H6535">
        <f t="shared" ca="1" si="1213"/>
        <v>0</v>
      </c>
      <c r="I6535">
        <f t="shared" ca="1" si="1218"/>
        <v>0</v>
      </c>
      <c r="J6535">
        <f t="shared" ca="1" si="1219"/>
        <v>0</v>
      </c>
      <c r="K6535">
        <f t="shared" ca="1" si="1212"/>
        <v>0</v>
      </c>
      <c r="L6535">
        <f t="shared" ca="1" si="1214"/>
        <v>0</v>
      </c>
      <c r="M6535">
        <f t="shared" ca="1" si="1215"/>
        <v>0</v>
      </c>
      <c r="O6535" t="e">
        <f t="shared" ca="1" si="1216"/>
        <v>#N/A</v>
      </c>
      <c r="P6535" t="e">
        <f t="shared" ca="1" si="1217"/>
        <v>#N/A</v>
      </c>
    </row>
    <row r="6536" spans="8:16">
      <c r="H6536">
        <f t="shared" ca="1" si="1213"/>
        <v>0</v>
      </c>
      <c r="I6536">
        <f t="shared" ca="1" si="1218"/>
        <v>0</v>
      </c>
      <c r="J6536">
        <f t="shared" ca="1" si="1219"/>
        <v>0</v>
      </c>
      <c r="K6536">
        <f t="shared" ca="1" si="1212"/>
        <v>0</v>
      </c>
      <c r="L6536">
        <f t="shared" ca="1" si="1214"/>
        <v>0</v>
      </c>
      <c r="M6536">
        <f t="shared" ca="1" si="1215"/>
        <v>0</v>
      </c>
      <c r="O6536" t="e">
        <f t="shared" ca="1" si="1216"/>
        <v>#N/A</v>
      </c>
      <c r="P6536" t="e">
        <f t="shared" ca="1" si="1217"/>
        <v>#N/A</v>
      </c>
    </row>
    <row r="6537" spans="8:16">
      <c r="H6537">
        <f t="shared" ca="1" si="1213"/>
        <v>0</v>
      </c>
      <c r="I6537">
        <f t="shared" ca="1" si="1218"/>
        <v>0</v>
      </c>
      <c r="J6537">
        <f t="shared" ca="1" si="1219"/>
        <v>0</v>
      </c>
      <c r="K6537">
        <f t="shared" ca="1" si="1212"/>
        <v>0</v>
      </c>
      <c r="L6537">
        <f t="shared" ca="1" si="1214"/>
        <v>0</v>
      </c>
      <c r="M6537">
        <f t="shared" ca="1" si="1215"/>
        <v>0</v>
      </c>
      <c r="O6537" t="e">
        <f t="shared" ca="1" si="1216"/>
        <v>#N/A</v>
      </c>
      <c r="P6537" t="e">
        <f t="shared" ca="1" si="1217"/>
        <v>#N/A</v>
      </c>
    </row>
    <row r="6538" spans="8:16">
      <c r="H6538">
        <f t="shared" ca="1" si="1213"/>
        <v>0</v>
      </c>
      <c r="I6538">
        <f t="shared" ca="1" si="1218"/>
        <v>0</v>
      </c>
      <c r="J6538">
        <f t="shared" ca="1" si="1219"/>
        <v>0</v>
      </c>
      <c r="K6538">
        <f t="shared" ref="K6538:K6601" ca="1" si="1220">IF(IFERROR(VLOOKUP($C6538,INDIRECT($G$9&amp;"d:d"),1,FALSE),0)&lt;&gt;0,K$13,0)</f>
        <v>0</v>
      </c>
      <c r="L6538">
        <f t="shared" ca="1" si="1214"/>
        <v>0</v>
      </c>
      <c r="M6538">
        <f t="shared" ca="1" si="1215"/>
        <v>0</v>
      </c>
      <c r="O6538" t="e">
        <f t="shared" ca="1" si="1216"/>
        <v>#N/A</v>
      </c>
      <c r="P6538" t="e">
        <f t="shared" ca="1" si="1217"/>
        <v>#N/A</v>
      </c>
    </row>
    <row r="6539" spans="8:16">
      <c r="H6539">
        <f t="shared" ca="1" si="1213"/>
        <v>0</v>
      </c>
      <c r="I6539">
        <f t="shared" ca="1" si="1218"/>
        <v>0</v>
      </c>
      <c r="J6539">
        <f t="shared" ca="1" si="1219"/>
        <v>0</v>
      </c>
      <c r="K6539">
        <f t="shared" ca="1" si="1220"/>
        <v>0</v>
      </c>
      <c r="L6539">
        <f t="shared" ca="1" si="1214"/>
        <v>0</v>
      </c>
      <c r="M6539">
        <f t="shared" ca="1" si="1215"/>
        <v>0</v>
      </c>
      <c r="O6539" t="e">
        <f t="shared" ca="1" si="1216"/>
        <v>#N/A</v>
      </c>
      <c r="P6539" t="e">
        <f t="shared" ca="1" si="1217"/>
        <v>#N/A</v>
      </c>
    </row>
    <row r="6540" spans="8:16">
      <c r="H6540">
        <f t="shared" ca="1" si="1213"/>
        <v>0</v>
      </c>
      <c r="I6540">
        <f t="shared" ca="1" si="1218"/>
        <v>0</v>
      </c>
      <c r="J6540">
        <f t="shared" ca="1" si="1219"/>
        <v>0</v>
      </c>
      <c r="K6540">
        <f t="shared" ca="1" si="1220"/>
        <v>0</v>
      </c>
      <c r="L6540">
        <f t="shared" ca="1" si="1214"/>
        <v>0</v>
      </c>
      <c r="M6540">
        <f t="shared" ca="1" si="1215"/>
        <v>0</v>
      </c>
      <c r="O6540" t="e">
        <f t="shared" ca="1" si="1216"/>
        <v>#N/A</v>
      </c>
      <c r="P6540" t="e">
        <f t="shared" ca="1" si="1217"/>
        <v>#N/A</v>
      </c>
    </row>
    <row r="6541" spans="8:16">
      <c r="H6541">
        <f t="shared" ca="1" si="1213"/>
        <v>0</v>
      </c>
      <c r="I6541">
        <f t="shared" ca="1" si="1218"/>
        <v>0</v>
      </c>
      <c r="J6541">
        <f t="shared" ca="1" si="1219"/>
        <v>0</v>
      </c>
      <c r="K6541">
        <f t="shared" ca="1" si="1220"/>
        <v>0</v>
      </c>
      <c r="L6541">
        <f t="shared" ca="1" si="1214"/>
        <v>0</v>
      </c>
      <c r="M6541">
        <f t="shared" ca="1" si="1215"/>
        <v>0</v>
      </c>
      <c r="O6541" t="e">
        <f t="shared" ca="1" si="1216"/>
        <v>#N/A</v>
      </c>
      <c r="P6541" t="e">
        <f t="shared" ca="1" si="1217"/>
        <v>#N/A</v>
      </c>
    </row>
    <row r="6542" spans="8:16">
      <c r="H6542">
        <f t="shared" ca="1" si="1213"/>
        <v>0</v>
      </c>
      <c r="I6542">
        <f t="shared" ca="1" si="1218"/>
        <v>0</v>
      </c>
      <c r="J6542">
        <f t="shared" ca="1" si="1219"/>
        <v>0</v>
      </c>
      <c r="K6542">
        <f t="shared" ca="1" si="1220"/>
        <v>0</v>
      </c>
      <c r="L6542">
        <f t="shared" ca="1" si="1214"/>
        <v>0</v>
      </c>
      <c r="M6542">
        <f t="shared" ca="1" si="1215"/>
        <v>0</v>
      </c>
      <c r="O6542" t="e">
        <f t="shared" ca="1" si="1216"/>
        <v>#N/A</v>
      </c>
      <c r="P6542" t="e">
        <f t="shared" ca="1" si="1217"/>
        <v>#N/A</v>
      </c>
    </row>
    <row r="6543" spans="8:16">
      <c r="H6543">
        <f t="shared" ref="H6543:H6606" ca="1" si="1221">IF(I6543&lt;&gt;0,I6543,IF(J6543&lt;&gt;0,J6543,IF(K6543&lt;&gt;0,K6543,IF(L6543&lt;&gt;0,L6543,IF(M6543&lt;&gt;0,M6543,N6543)))))</f>
        <v>0</v>
      </c>
      <c r="I6543">
        <f t="shared" ca="1" si="1218"/>
        <v>0</v>
      </c>
      <c r="J6543">
        <f t="shared" ca="1" si="1219"/>
        <v>0</v>
      </c>
      <c r="K6543">
        <f t="shared" ca="1" si="1220"/>
        <v>0</v>
      </c>
      <c r="L6543">
        <f t="shared" ref="L6543:L6606" ca="1" si="1222">IF(IFERROR(VLOOKUP($C6543,INDIRECT($G$10&amp;"d:d"),1,FALSE),0)&lt;&gt;0,L$13,0)</f>
        <v>0</v>
      </c>
      <c r="M6543">
        <f t="shared" ref="M6543:M6606" ca="1" si="1223">IF(IFERROR(VLOOKUP($C6543,INDIRECT($G$11&amp;"d:d"),1,FALSE),0)&lt;&gt;0,M$13,0)</f>
        <v>0</v>
      </c>
      <c r="O6543" t="e">
        <f t="shared" ref="O6543:O6606" ca="1" si="1224">VLOOKUP($H6543,$G$7:$I$11,2,FALSE)</f>
        <v>#N/A</v>
      </c>
      <c r="P6543" t="e">
        <f t="shared" ref="P6543:P6606" ca="1" si="1225">VLOOKUP($H6543,$G$7:$I$11,3,FALSE)</f>
        <v>#N/A</v>
      </c>
    </row>
    <row r="6544" spans="8:16">
      <c r="H6544">
        <f t="shared" ca="1" si="1221"/>
        <v>0</v>
      </c>
      <c r="I6544">
        <f t="shared" ca="1" si="1218"/>
        <v>0</v>
      </c>
      <c r="J6544">
        <f t="shared" ca="1" si="1219"/>
        <v>0</v>
      </c>
      <c r="K6544">
        <f t="shared" ca="1" si="1220"/>
        <v>0</v>
      </c>
      <c r="L6544">
        <f t="shared" ca="1" si="1222"/>
        <v>0</v>
      </c>
      <c r="M6544">
        <f t="shared" ca="1" si="1223"/>
        <v>0</v>
      </c>
      <c r="O6544" t="e">
        <f t="shared" ca="1" si="1224"/>
        <v>#N/A</v>
      </c>
      <c r="P6544" t="e">
        <f t="shared" ca="1" si="1225"/>
        <v>#N/A</v>
      </c>
    </row>
    <row r="6545" spans="8:16">
      <c r="H6545">
        <f t="shared" ca="1" si="1221"/>
        <v>0</v>
      </c>
      <c r="I6545">
        <f t="shared" ca="1" si="1218"/>
        <v>0</v>
      </c>
      <c r="J6545">
        <f t="shared" ca="1" si="1219"/>
        <v>0</v>
      </c>
      <c r="K6545">
        <f t="shared" ca="1" si="1220"/>
        <v>0</v>
      </c>
      <c r="L6545">
        <f t="shared" ca="1" si="1222"/>
        <v>0</v>
      </c>
      <c r="M6545">
        <f t="shared" ca="1" si="1223"/>
        <v>0</v>
      </c>
      <c r="O6545" t="e">
        <f t="shared" ca="1" si="1224"/>
        <v>#N/A</v>
      </c>
      <c r="P6545" t="e">
        <f t="shared" ca="1" si="1225"/>
        <v>#N/A</v>
      </c>
    </row>
    <row r="6546" spans="8:16">
      <c r="H6546">
        <f t="shared" ca="1" si="1221"/>
        <v>0</v>
      </c>
      <c r="I6546">
        <f t="shared" ca="1" si="1218"/>
        <v>0</v>
      </c>
      <c r="J6546">
        <f t="shared" ca="1" si="1219"/>
        <v>0</v>
      </c>
      <c r="K6546">
        <f t="shared" ca="1" si="1220"/>
        <v>0</v>
      </c>
      <c r="L6546">
        <f t="shared" ca="1" si="1222"/>
        <v>0</v>
      </c>
      <c r="M6546">
        <f t="shared" ca="1" si="1223"/>
        <v>0</v>
      </c>
      <c r="O6546" t="e">
        <f t="shared" ca="1" si="1224"/>
        <v>#N/A</v>
      </c>
      <c r="P6546" t="e">
        <f t="shared" ca="1" si="1225"/>
        <v>#N/A</v>
      </c>
    </row>
    <row r="6547" spans="8:16">
      <c r="H6547">
        <f t="shared" ca="1" si="1221"/>
        <v>0</v>
      </c>
      <c r="I6547">
        <f t="shared" ca="1" si="1218"/>
        <v>0</v>
      </c>
      <c r="J6547">
        <f t="shared" ca="1" si="1219"/>
        <v>0</v>
      </c>
      <c r="K6547">
        <f t="shared" ca="1" si="1220"/>
        <v>0</v>
      </c>
      <c r="L6547">
        <f t="shared" ca="1" si="1222"/>
        <v>0</v>
      </c>
      <c r="M6547">
        <f t="shared" ca="1" si="1223"/>
        <v>0</v>
      </c>
      <c r="O6547" t="e">
        <f t="shared" ca="1" si="1224"/>
        <v>#N/A</v>
      </c>
      <c r="P6547" t="e">
        <f t="shared" ca="1" si="1225"/>
        <v>#N/A</v>
      </c>
    </row>
    <row r="6548" spans="8:16">
      <c r="H6548">
        <f t="shared" ca="1" si="1221"/>
        <v>0</v>
      </c>
      <c r="I6548">
        <f t="shared" ca="1" si="1218"/>
        <v>0</v>
      </c>
      <c r="J6548">
        <f t="shared" ca="1" si="1219"/>
        <v>0</v>
      </c>
      <c r="K6548">
        <f t="shared" ca="1" si="1220"/>
        <v>0</v>
      </c>
      <c r="L6548">
        <f t="shared" ca="1" si="1222"/>
        <v>0</v>
      </c>
      <c r="M6548">
        <f t="shared" ca="1" si="1223"/>
        <v>0</v>
      </c>
      <c r="O6548" t="e">
        <f t="shared" ca="1" si="1224"/>
        <v>#N/A</v>
      </c>
      <c r="P6548" t="e">
        <f t="shared" ca="1" si="1225"/>
        <v>#N/A</v>
      </c>
    </row>
    <row r="6549" spans="8:16">
      <c r="H6549">
        <f t="shared" ca="1" si="1221"/>
        <v>0</v>
      </c>
      <c r="I6549">
        <f t="shared" ca="1" si="1218"/>
        <v>0</v>
      </c>
      <c r="J6549">
        <f t="shared" ca="1" si="1219"/>
        <v>0</v>
      </c>
      <c r="K6549">
        <f t="shared" ca="1" si="1220"/>
        <v>0</v>
      </c>
      <c r="L6549">
        <f t="shared" ca="1" si="1222"/>
        <v>0</v>
      </c>
      <c r="M6549">
        <f t="shared" ca="1" si="1223"/>
        <v>0</v>
      </c>
      <c r="O6549" t="e">
        <f t="shared" ca="1" si="1224"/>
        <v>#N/A</v>
      </c>
      <c r="P6549" t="e">
        <f t="shared" ca="1" si="1225"/>
        <v>#N/A</v>
      </c>
    </row>
    <row r="6550" spans="8:16">
      <c r="H6550">
        <f t="shared" ca="1" si="1221"/>
        <v>0</v>
      </c>
      <c r="I6550">
        <f t="shared" ca="1" si="1218"/>
        <v>0</v>
      </c>
      <c r="J6550">
        <f t="shared" ca="1" si="1219"/>
        <v>0</v>
      </c>
      <c r="K6550">
        <f t="shared" ca="1" si="1220"/>
        <v>0</v>
      </c>
      <c r="L6550">
        <f t="shared" ca="1" si="1222"/>
        <v>0</v>
      </c>
      <c r="M6550">
        <f t="shared" ca="1" si="1223"/>
        <v>0</v>
      </c>
      <c r="O6550" t="e">
        <f t="shared" ca="1" si="1224"/>
        <v>#N/A</v>
      </c>
      <c r="P6550" t="e">
        <f t="shared" ca="1" si="1225"/>
        <v>#N/A</v>
      </c>
    </row>
    <row r="6551" spans="8:16">
      <c r="H6551">
        <f t="shared" ca="1" si="1221"/>
        <v>0</v>
      </c>
      <c r="I6551">
        <f t="shared" ca="1" si="1218"/>
        <v>0</v>
      </c>
      <c r="J6551">
        <f t="shared" ca="1" si="1219"/>
        <v>0</v>
      </c>
      <c r="K6551">
        <f t="shared" ca="1" si="1220"/>
        <v>0</v>
      </c>
      <c r="L6551">
        <f t="shared" ca="1" si="1222"/>
        <v>0</v>
      </c>
      <c r="M6551">
        <f t="shared" ca="1" si="1223"/>
        <v>0</v>
      </c>
      <c r="O6551" t="e">
        <f t="shared" ca="1" si="1224"/>
        <v>#N/A</v>
      </c>
      <c r="P6551" t="e">
        <f t="shared" ca="1" si="1225"/>
        <v>#N/A</v>
      </c>
    </row>
    <row r="6552" spans="8:16">
      <c r="H6552">
        <f t="shared" ca="1" si="1221"/>
        <v>0</v>
      </c>
      <c r="I6552">
        <f t="shared" ca="1" si="1218"/>
        <v>0</v>
      </c>
      <c r="J6552">
        <f t="shared" ca="1" si="1219"/>
        <v>0</v>
      </c>
      <c r="K6552">
        <f t="shared" ca="1" si="1220"/>
        <v>0</v>
      </c>
      <c r="L6552">
        <f t="shared" ca="1" si="1222"/>
        <v>0</v>
      </c>
      <c r="M6552">
        <f t="shared" ca="1" si="1223"/>
        <v>0</v>
      </c>
      <c r="O6552" t="e">
        <f t="shared" ca="1" si="1224"/>
        <v>#N/A</v>
      </c>
      <c r="P6552" t="e">
        <f t="shared" ca="1" si="1225"/>
        <v>#N/A</v>
      </c>
    </row>
    <row r="6553" spans="8:16">
      <c r="H6553">
        <f t="shared" ca="1" si="1221"/>
        <v>0</v>
      </c>
      <c r="I6553">
        <f t="shared" ca="1" si="1218"/>
        <v>0</v>
      </c>
      <c r="J6553">
        <f t="shared" ca="1" si="1219"/>
        <v>0</v>
      </c>
      <c r="K6553">
        <f t="shared" ca="1" si="1220"/>
        <v>0</v>
      </c>
      <c r="L6553">
        <f t="shared" ca="1" si="1222"/>
        <v>0</v>
      </c>
      <c r="M6553">
        <f t="shared" ca="1" si="1223"/>
        <v>0</v>
      </c>
      <c r="O6553" t="e">
        <f t="shared" ca="1" si="1224"/>
        <v>#N/A</v>
      </c>
      <c r="P6553" t="e">
        <f t="shared" ca="1" si="1225"/>
        <v>#N/A</v>
      </c>
    </row>
    <row r="6554" spans="8:16">
      <c r="H6554">
        <f t="shared" ca="1" si="1221"/>
        <v>0</v>
      </c>
      <c r="I6554">
        <f t="shared" ca="1" si="1218"/>
        <v>0</v>
      </c>
      <c r="J6554">
        <f t="shared" ca="1" si="1219"/>
        <v>0</v>
      </c>
      <c r="K6554">
        <f t="shared" ca="1" si="1220"/>
        <v>0</v>
      </c>
      <c r="L6554">
        <f t="shared" ca="1" si="1222"/>
        <v>0</v>
      </c>
      <c r="M6554">
        <f t="shared" ca="1" si="1223"/>
        <v>0</v>
      </c>
      <c r="O6554" t="e">
        <f t="shared" ca="1" si="1224"/>
        <v>#N/A</v>
      </c>
      <c r="P6554" t="e">
        <f t="shared" ca="1" si="1225"/>
        <v>#N/A</v>
      </c>
    </row>
    <row r="6555" spans="8:16">
      <c r="H6555">
        <f t="shared" ca="1" si="1221"/>
        <v>0</v>
      </c>
      <c r="I6555">
        <f t="shared" ca="1" si="1218"/>
        <v>0</v>
      </c>
      <c r="J6555">
        <f t="shared" ca="1" si="1219"/>
        <v>0</v>
      </c>
      <c r="K6555">
        <f t="shared" ca="1" si="1220"/>
        <v>0</v>
      </c>
      <c r="L6555">
        <f t="shared" ca="1" si="1222"/>
        <v>0</v>
      </c>
      <c r="M6555">
        <f t="shared" ca="1" si="1223"/>
        <v>0</v>
      </c>
      <c r="O6555" t="e">
        <f t="shared" ca="1" si="1224"/>
        <v>#N/A</v>
      </c>
      <c r="P6555" t="e">
        <f t="shared" ca="1" si="1225"/>
        <v>#N/A</v>
      </c>
    </row>
    <row r="6556" spans="8:16">
      <c r="H6556">
        <f t="shared" ca="1" si="1221"/>
        <v>0</v>
      </c>
      <c r="I6556">
        <f t="shared" ca="1" si="1218"/>
        <v>0</v>
      </c>
      <c r="J6556">
        <f t="shared" ca="1" si="1219"/>
        <v>0</v>
      </c>
      <c r="K6556">
        <f t="shared" ca="1" si="1220"/>
        <v>0</v>
      </c>
      <c r="L6556">
        <f t="shared" ca="1" si="1222"/>
        <v>0</v>
      </c>
      <c r="M6556">
        <f t="shared" ca="1" si="1223"/>
        <v>0</v>
      </c>
      <c r="O6556" t="e">
        <f t="shared" ca="1" si="1224"/>
        <v>#N/A</v>
      </c>
      <c r="P6556" t="e">
        <f t="shared" ca="1" si="1225"/>
        <v>#N/A</v>
      </c>
    </row>
    <row r="6557" spans="8:16">
      <c r="H6557">
        <f t="shared" ca="1" si="1221"/>
        <v>0</v>
      </c>
      <c r="I6557">
        <f t="shared" ca="1" si="1218"/>
        <v>0</v>
      </c>
      <c r="J6557">
        <f t="shared" ca="1" si="1219"/>
        <v>0</v>
      </c>
      <c r="K6557">
        <f t="shared" ca="1" si="1220"/>
        <v>0</v>
      </c>
      <c r="L6557">
        <f t="shared" ca="1" si="1222"/>
        <v>0</v>
      </c>
      <c r="M6557">
        <f t="shared" ca="1" si="1223"/>
        <v>0</v>
      </c>
      <c r="O6557" t="e">
        <f t="shared" ca="1" si="1224"/>
        <v>#N/A</v>
      </c>
      <c r="P6557" t="e">
        <f t="shared" ca="1" si="1225"/>
        <v>#N/A</v>
      </c>
    </row>
    <row r="6558" spans="8:16">
      <c r="H6558">
        <f t="shared" ca="1" si="1221"/>
        <v>0</v>
      </c>
      <c r="I6558">
        <f t="shared" ca="1" si="1218"/>
        <v>0</v>
      </c>
      <c r="J6558">
        <f t="shared" ca="1" si="1219"/>
        <v>0</v>
      </c>
      <c r="K6558">
        <f t="shared" ca="1" si="1220"/>
        <v>0</v>
      </c>
      <c r="L6558">
        <f t="shared" ca="1" si="1222"/>
        <v>0</v>
      </c>
      <c r="M6558">
        <f t="shared" ca="1" si="1223"/>
        <v>0</v>
      </c>
      <c r="O6558" t="e">
        <f t="shared" ca="1" si="1224"/>
        <v>#N/A</v>
      </c>
      <c r="P6558" t="e">
        <f t="shared" ca="1" si="1225"/>
        <v>#N/A</v>
      </c>
    </row>
    <row r="6559" spans="8:16">
      <c r="H6559">
        <f t="shared" ca="1" si="1221"/>
        <v>0</v>
      </c>
      <c r="I6559">
        <f t="shared" ca="1" si="1218"/>
        <v>0</v>
      </c>
      <c r="J6559">
        <f t="shared" ca="1" si="1219"/>
        <v>0</v>
      </c>
      <c r="K6559">
        <f t="shared" ca="1" si="1220"/>
        <v>0</v>
      </c>
      <c r="L6559">
        <f t="shared" ca="1" si="1222"/>
        <v>0</v>
      </c>
      <c r="M6559">
        <f t="shared" ca="1" si="1223"/>
        <v>0</v>
      </c>
      <c r="O6559" t="e">
        <f t="shared" ca="1" si="1224"/>
        <v>#N/A</v>
      </c>
      <c r="P6559" t="e">
        <f t="shared" ca="1" si="1225"/>
        <v>#N/A</v>
      </c>
    </row>
    <row r="6560" spans="8:16">
      <c r="H6560">
        <f t="shared" ca="1" si="1221"/>
        <v>0</v>
      </c>
      <c r="I6560">
        <f t="shared" ca="1" si="1218"/>
        <v>0</v>
      </c>
      <c r="J6560">
        <f t="shared" ca="1" si="1219"/>
        <v>0</v>
      </c>
      <c r="K6560">
        <f t="shared" ca="1" si="1220"/>
        <v>0</v>
      </c>
      <c r="L6560">
        <f t="shared" ca="1" si="1222"/>
        <v>0</v>
      </c>
      <c r="M6560">
        <f t="shared" ca="1" si="1223"/>
        <v>0</v>
      </c>
      <c r="O6560" t="e">
        <f t="shared" ca="1" si="1224"/>
        <v>#N/A</v>
      </c>
      <c r="P6560" t="e">
        <f t="shared" ca="1" si="1225"/>
        <v>#N/A</v>
      </c>
    </row>
    <row r="6561" spans="8:16">
      <c r="H6561">
        <f t="shared" ca="1" si="1221"/>
        <v>0</v>
      </c>
      <c r="I6561">
        <f t="shared" ca="1" si="1218"/>
        <v>0</v>
      </c>
      <c r="J6561">
        <f t="shared" ca="1" si="1219"/>
        <v>0</v>
      </c>
      <c r="K6561">
        <f t="shared" ca="1" si="1220"/>
        <v>0</v>
      </c>
      <c r="L6561">
        <f t="shared" ca="1" si="1222"/>
        <v>0</v>
      </c>
      <c r="M6561">
        <f t="shared" ca="1" si="1223"/>
        <v>0</v>
      </c>
      <c r="O6561" t="e">
        <f t="shared" ca="1" si="1224"/>
        <v>#N/A</v>
      </c>
      <c r="P6561" t="e">
        <f t="shared" ca="1" si="1225"/>
        <v>#N/A</v>
      </c>
    </row>
    <row r="6562" spans="8:16">
      <c r="H6562">
        <f t="shared" ca="1" si="1221"/>
        <v>0</v>
      </c>
      <c r="I6562">
        <f t="shared" ca="1" si="1218"/>
        <v>0</v>
      </c>
      <c r="J6562">
        <f t="shared" ca="1" si="1219"/>
        <v>0</v>
      </c>
      <c r="K6562">
        <f t="shared" ca="1" si="1220"/>
        <v>0</v>
      </c>
      <c r="L6562">
        <f t="shared" ca="1" si="1222"/>
        <v>0</v>
      </c>
      <c r="M6562">
        <f t="shared" ca="1" si="1223"/>
        <v>0</v>
      </c>
      <c r="O6562" t="e">
        <f t="shared" ca="1" si="1224"/>
        <v>#N/A</v>
      </c>
      <c r="P6562" t="e">
        <f t="shared" ca="1" si="1225"/>
        <v>#N/A</v>
      </c>
    </row>
    <row r="6563" spans="8:16">
      <c r="H6563">
        <f t="shared" ca="1" si="1221"/>
        <v>0</v>
      </c>
      <c r="I6563">
        <f t="shared" ca="1" si="1218"/>
        <v>0</v>
      </c>
      <c r="J6563">
        <f t="shared" ca="1" si="1219"/>
        <v>0</v>
      </c>
      <c r="K6563">
        <f t="shared" ca="1" si="1220"/>
        <v>0</v>
      </c>
      <c r="L6563">
        <f t="shared" ca="1" si="1222"/>
        <v>0</v>
      </c>
      <c r="M6563">
        <f t="shared" ca="1" si="1223"/>
        <v>0</v>
      </c>
      <c r="O6563" t="e">
        <f t="shared" ca="1" si="1224"/>
        <v>#N/A</v>
      </c>
      <c r="P6563" t="e">
        <f t="shared" ca="1" si="1225"/>
        <v>#N/A</v>
      </c>
    </row>
    <row r="6564" spans="8:16">
      <c r="H6564">
        <f t="shared" ca="1" si="1221"/>
        <v>0</v>
      </c>
      <c r="I6564">
        <f t="shared" ca="1" si="1218"/>
        <v>0</v>
      </c>
      <c r="J6564">
        <f t="shared" ca="1" si="1219"/>
        <v>0</v>
      </c>
      <c r="K6564">
        <f t="shared" ca="1" si="1220"/>
        <v>0</v>
      </c>
      <c r="L6564">
        <f t="shared" ca="1" si="1222"/>
        <v>0</v>
      </c>
      <c r="M6564">
        <f t="shared" ca="1" si="1223"/>
        <v>0</v>
      </c>
      <c r="O6564" t="e">
        <f t="shared" ca="1" si="1224"/>
        <v>#N/A</v>
      </c>
      <c r="P6564" t="e">
        <f t="shared" ca="1" si="1225"/>
        <v>#N/A</v>
      </c>
    </row>
    <row r="6565" spans="8:16">
      <c r="H6565">
        <f t="shared" ca="1" si="1221"/>
        <v>0</v>
      </c>
      <c r="I6565">
        <f t="shared" ca="1" si="1218"/>
        <v>0</v>
      </c>
      <c r="J6565">
        <f t="shared" ca="1" si="1219"/>
        <v>0</v>
      </c>
      <c r="K6565">
        <f t="shared" ca="1" si="1220"/>
        <v>0</v>
      </c>
      <c r="L6565">
        <f t="shared" ca="1" si="1222"/>
        <v>0</v>
      </c>
      <c r="M6565">
        <f t="shared" ca="1" si="1223"/>
        <v>0</v>
      </c>
      <c r="O6565" t="e">
        <f t="shared" ca="1" si="1224"/>
        <v>#N/A</v>
      </c>
      <c r="P6565" t="e">
        <f t="shared" ca="1" si="1225"/>
        <v>#N/A</v>
      </c>
    </row>
    <row r="6566" spans="8:16">
      <c r="H6566">
        <f t="shared" ca="1" si="1221"/>
        <v>0</v>
      </c>
      <c r="I6566">
        <f t="shared" ca="1" si="1218"/>
        <v>0</v>
      </c>
      <c r="J6566">
        <f t="shared" ca="1" si="1219"/>
        <v>0</v>
      </c>
      <c r="K6566">
        <f t="shared" ca="1" si="1220"/>
        <v>0</v>
      </c>
      <c r="L6566">
        <f t="shared" ca="1" si="1222"/>
        <v>0</v>
      </c>
      <c r="M6566">
        <f t="shared" ca="1" si="1223"/>
        <v>0</v>
      </c>
      <c r="O6566" t="e">
        <f t="shared" ca="1" si="1224"/>
        <v>#N/A</v>
      </c>
      <c r="P6566" t="e">
        <f t="shared" ca="1" si="1225"/>
        <v>#N/A</v>
      </c>
    </row>
    <row r="6567" spans="8:16">
      <c r="H6567">
        <f t="shared" ca="1" si="1221"/>
        <v>0</v>
      </c>
      <c r="I6567">
        <f t="shared" ca="1" si="1218"/>
        <v>0</v>
      </c>
      <c r="J6567">
        <f t="shared" ca="1" si="1219"/>
        <v>0</v>
      </c>
      <c r="K6567">
        <f t="shared" ca="1" si="1220"/>
        <v>0</v>
      </c>
      <c r="L6567">
        <f t="shared" ca="1" si="1222"/>
        <v>0</v>
      </c>
      <c r="M6567">
        <f t="shared" ca="1" si="1223"/>
        <v>0</v>
      </c>
      <c r="O6567" t="e">
        <f t="shared" ca="1" si="1224"/>
        <v>#N/A</v>
      </c>
      <c r="P6567" t="e">
        <f t="shared" ca="1" si="1225"/>
        <v>#N/A</v>
      </c>
    </row>
    <row r="6568" spans="8:16">
      <c r="H6568">
        <f t="shared" ca="1" si="1221"/>
        <v>0</v>
      </c>
      <c r="I6568">
        <f t="shared" ca="1" si="1218"/>
        <v>0</v>
      </c>
      <c r="J6568">
        <f t="shared" ca="1" si="1219"/>
        <v>0</v>
      </c>
      <c r="K6568">
        <f t="shared" ca="1" si="1220"/>
        <v>0</v>
      </c>
      <c r="L6568">
        <f t="shared" ca="1" si="1222"/>
        <v>0</v>
      </c>
      <c r="M6568">
        <f t="shared" ca="1" si="1223"/>
        <v>0</v>
      </c>
      <c r="O6568" t="e">
        <f t="shared" ca="1" si="1224"/>
        <v>#N/A</v>
      </c>
      <c r="P6568" t="e">
        <f t="shared" ca="1" si="1225"/>
        <v>#N/A</v>
      </c>
    </row>
    <row r="6569" spans="8:16">
      <c r="H6569">
        <f t="shared" ca="1" si="1221"/>
        <v>0</v>
      </c>
      <c r="I6569">
        <f t="shared" ca="1" si="1218"/>
        <v>0</v>
      </c>
      <c r="J6569">
        <f t="shared" ca="1" si="1219"/>
        <v>0</v>
      </c>
      <c r="K6569">
        <f t="shared" ca="1" si="1220"/>
        <v>0</v>
      </c>
      <c r="L6569">
        <f t="shared" ca="1" si="1222"/>
        <v>0</v>
      </c>
      <c r="M6569">
        <f t="shared" ca="1" si="1223"/>
        <v>0</v>
      </c>
      <c r="O6569" t="e">
        <f t="shared" ca="1" si="1224"/>
        <v>#N/A</v>
      </c>
      <c r="P6569" t="e">
        <f t="shared" ca="1" si="1225"/>
        <v>#N/A</v>
      </c>
    </row>
    <row r="6570" spans="8:16">
      <c r="H6570">
        <f t="shared" ca="1" si="1221"/>
        <v>0</v>
      </c>
      <c r="I6570">
        <f t="shared" ca="1" si="1218"/>
        <v>0</v>
      </c>
      <c r="J6570">
        <f t="shared" ca="1" si="1219"/>
        <v>0</v>
      </c>
      <c r="K6570">
        <f t="shared" ca="1" si="1220"/>
        <v>0</v>
      </c>
      <c r="L6570">
        <f t="shared" ca="1" si="1222"/>
        <v>0</v>
      </c>
      <c r="M6570">
        <f t="shared" ca="1" si="1223"/>
        <v>0</v>
      </c>
      <c r="O6570" t="e">
        <f t="shared" ca="1" si="1224"/>
        <v>#N/A</v>
      </c>
      <c r="P6570" t="e">
        <f t="shared" ca="1" si="1225"/>
        <v>#N/A</v>
      </c>
    </row>
    <row r="6571" spans="8:16">
      <c r="H6571">
        <f t="shared" ca="1" si="1221"/>
        <v>0</v>
      </c>
      <c r="I6571">
        <f t="shared" ca="1" si="1218"/>
        <v>0</v>
      </c>
      <c r="J6571">
        <f t="shared" ca="1" si="1219"/>
        <v>0</v>
      </c>
      <c r="K6571">
        <f t="shared" ca="1" si="1220"/>
        <v>0</v>
      </c>
      <c r="L6571">
        <f t="shared" ca="1" si="1222"/>
        <v>0</v>
      </c>
      <c r="M6571">
        <f t="shared" ca="1" si="1223"/>
        <v>0</v>
      </c>
      <c r="O6571" t="e">
        <f t="shared" ca="1" si="1224"/>
        <v>#N/A</v>
      </c>
      <c r="P6571" t="e">
        <f t="shared" ca="1" si="1225"/>
        <v>#N/A</v>
      </c>
    </row>
    <row r="6572" spans="8:16">
      <c r="H6572">
        <f t="shared" ca="1" si="1221"/>
        <v>0</v>
      </c>
      <c r="I6572">
        <f t="shared" ca="1" si="1218"/>
        <v>0</v>
      </c>
      <c r="J6572">
        <f t="shared" ca="1" si="1219"/>
        <v>0</v>
      </c>
      <c r="K6572">
        <f t="shared" ca="1" si="1220"/>
        <v>0</v>
      </c>
      <c r="L6572">
        <f t="shared" ca="1" si="1222"/>
        <v>0</v>
      </c>
      <c r="M6572">
        <f t="shared" ca="1" si="1223"/>
        <v>0</v>
      </c>
      <c r="O6572" t="e">
        <f t="shared" ca="1" si="1224"/>
        <v>#N/A</v>
      </c>
      <c r="P6572" t="e">
        <f t="shared" ca="1" si="1225"/>
        <v>#N/A</v>
      </c>
    </row>
    <row r="6573" spans="8:16">
      <c r="H6573">
        <f t="shared" ca="1" si="1221"/>
        <v>0</v>
      </c>
      <c r="I6573">
        <f t="shared" ca="1" si="1218"/>
        <v>0</v>
      </c>
      <c r="J6573">
        <f t="shared" ca="1" si="1219"/>
        <v>0</v>
      </c>
      <c r="K6573">
        <f t="shared" ca="1" si="1220"/>
        <v>0</v>
      </c>
      <c r="L6573">
        <f t="shared" ca="1" si="1222"/>
        <v>0</v>
      </c>
      <c r="M6573">
        <f t="shared" ca="1" si="1223"/>
        <v>0</v>
      </c>
      <c r="O6573" t="e">
        <f t="shared" ca="1" si="1224"/>
        <v>#N/A</v>
      </c>
      <c r="P6573" t="e">
        <f t="shared" ca="1" si="1225"/>
        <v>#N/A</v>
      </c>
    </row>
    <row r="6574" spans="8:16">
      <c r="H6574">
        <f t="shared" ca="1" si="1221"/>
        <v>0</v>
      </c>
      <c r="I6574">
        <f t="shared" ca="1" si="1218"/>
        <v>0</v>
      </c>
      <c r="J6574">
        <f t="shared" ca="1" si="1219"/>
        <v>0</v>
      </c>
      <c r="K6574">
        <f t="shared" ca="1" si="1220"/>
        <v>0</v>
      </c>
      <c r="L6574">
        <f t="shared" ca="1" si="1222"/>
        <v>0</v>
      </c>
      <c r="M6574">
        <f t="shared" ca="1" si="1223"/>
        <v>0</v>
      </c>
      <c r="O6574" t="e">
        <f t="shared" ca="1" si="1224"/>
        <v>#N/A</v>
      </c>
      <c r="P6574" t="e">
        <f t="shared" ca="1" si="1225"/>
        <v>#N/A</v>
      </c>
    </row>
    <row r="6575" spans="8:16">
      <c r="H6575">
        <f t="shared" ca="1" si="1221"/>
        <v>0</v>
      </c>
      <c r="I6575">
        <f t="shared" ca="1" si="1218"/>
        <v>0</v>
      </c>
      <c r="J6575">
        <f t="shared" ca="1" si="1219"/>
        <v>0</v>
      </c>
      <c r="K6575">
        <f t="shared" ca="1" si="1220"/>
        <v>0</v>
      </c>
      <c r="L6575">
        <f t="shared" ca="1" si="1222"/>
        <v>0</v>
      </c>
      <c r="M6575">
        <f t="shared" ca="1" si="1223"/>
        <v>0</v>
      </c>
      <c r="O6575" t="e">
        <f t="shared" ca="1" si="1224"/>
        <v>#N/A</v>
      </c>
      <c r="P6575" t="e">
        <f t="shared" ca="1" si="1225"/>
        <v>#N/A</v>
      </c>
    </row>
    <row r="6576" spans="8:16">
      <c r="H6576">
        <f t="shared" ca="1" si="1221"/>
        <v>0</v>
      </c>
      <c r="I6576">
        <f t="shared" ref="I6576:I6639" ca="1" si="1226">IF(IFERROR(VLOOKUP(C6576,INDIRECT($G$7&amp;"D:D"),1,FALSE),0)&lt;&gt;0,I$13,0)</f>
        <v>0</v>
      </c>
      <c r="J6576">
        <f t="shared" ref="J6576:J6639" ca="1" si="1227">IF(IFERROR(VLOOKUP(C6576,INDIRECT($G$8&amp;"D:D"),1,FALSE),0)&lt;&gt;0,J$13,0)</f>
        <v>0</v>
      </c>
      <c r="K6576">
        <f t="shared" ca="1" si="1220"/>
        <v>0</v>
      </c>
      <c r="L6576">
        <f t="shared" ca="1" si="1222"/>
        <v>0</v>
      </c>
      <c r="M6576">
        <f t="shared" ca="1" si="1223"/>
        <v>0</v>
      </c>
      <c r="O6576" t="e">
        <f t="shared" ca="1" si="1224"/>
        <v>#N/A</v>
      </c>
      <c r="P6576" t="e">
        <f t="shared" ca="1" si="1225"/>
        <v>#N/A</v>
      </c>
    </row>
    <row r="6577" spans="8:16">
      <c r="H6577">
        <f t="shared" ca="1" si="1221"/>
        <v>0</v>
      </c>
      <c r="I6577">
        <f t="shared" ca="1" si="1226"/>
        <v>0</v>
      </c>
      <c r="J6577">
        <f t="shared" ca="1" si="1227"/>
        <v>0</v>
      </c>
      <c r="K6577">
        <f t="shared" ca="1" si="1220"/>
        <v>0</v>
      </c>
      <c r="L6577">
        <f t="shared" ca="1" si="1222"/>
        <v>0</v>
      </c>
      <c r="M6577">
        <f t="shared" ca="1" si="1223"/>
        <v>0</v>
      </c>
      <c r="O6577" t="e">
        <f t="shared" ca="1" si="1224"/>
        <v>#N/A</v>
      </c>
      <c r="P6577" t="e">
        <f t="shared" ca="1" si="1225"/>
        <v>#N/A</v>
      </c>
    </row>
    <row r="6578" spans="8:16">
      <c r="H6578">
        <f t="shared" ca="1" si="1221"/>
        <v>0</v>
      </c>
      <c r="I6578">
        <f t="shared" ca="1" si="1226"/>
        <v>0</v>
      </c>
      <c r="J6578">
        <f t="shared" ca="1" si="1227"/>
        <v>0</v>
      </c>
      <c r="K6578">
        <f t="shared" ca="1" si="1220"/>
        <v>0</v>
      </c>
      <c r="L6578">
        <f t="shared" ca="1" si="1222"/>
        <v>0</v>
      </c>
      <c r="M6578">
        <f t="shared" ca="1" si="1223"/>
        <v>0</v>
      </c>
      <c r="O6578" t="e">
        <f t="shared" ca="1" si="1224"/>
        <v>#N/A</v>
      </c>
      <c r="P6578" t="e">
        <f t="shared" ca="1" si="1225"/>
        <v>#N/A</v>
      </c>
    </row>
    <row r="6579" spans="8:16">
      <c r="H6579">
        <f t="shared" ca="1" si="1221"/>
        <v>0</v>
      </c>
      <c r="I6579">
        <f t="shared" ca="1" si="1226"/>
        <v>0</v>
      </c>
      <c r="J6579">
        <f t="shared" ca="1" si="1227"/>
        <v>0</v>
      </c>
      <c r="K6579">
        <f t="shared" ca="1" si="1220"/>
        <v>0</v>
      </c>
      <c r="L6579">
        <f t="shared" ca="1" si="1222"/>
        <v>0</v>
      </c>
      <c r="M6579">
        <f t="shared" ca="1" si="1223"/>
        <v>0</v>
      </c>
      <c r="O6579" t="e">
        <f t="shared" ca="1" si="1224"/>
        <v>#N/A</v>
      </c>
      <c r="P6579" t="e">
        <f t="shared" ca="1" si="1225"/>
        <v>#N/A</v>
      </c>
    </row>
    <row r="6580" spans="8:16">
      <c r="H6580">
        <f t="shared" ca="1" si="1221"/>
        <v>0</v>
      </c>
      <c r="I6580">
        <f t="shared" ca="1" si="1226"/>
        <v>0</v>
      </c>
      <c r="J6580">
        <f t="shared" ca="1" si="1227"/>
        <v>0</v>
      </c>
      <c r="K6580">
        <f t="shared" ca="1" si="1220"/>
        <v>0</v>
      </c>
      <c r="L6580">
        <f t="shared" ca="1" si="1222"/>
        <v>0</v>
      </c>
      <c r="M6580">
        <f t="shared" ca="1" si="1223"/>
        <v>0</v>
      </c>
      <c r="O6580" t="e">
        <f t="shared" ca="1" si="1224"/>
        <v>#N/A</v>
      </c>
      <c r="P6580" t="e">
        <f t="shared" ca="1" si="1225"/>
        <v>#N/A</v>
      </c>
    </row>
    <row r="6581" spans="8:16">
      <c r="H6581">
        <f t="shared" ca="1" si="1221"/>
        <v>0</v>
      </c>
      <c r="I6581">
        <f t="shared" ca="1" si="1226"/>
        <v>0</v>
      </c>
      <c r="J6581">
        <f t="shared" ca="1" si="1227"/>
        <v>0</v>
      </c>
      <c r="K6581">
        <f t="shared" ca="1" si="1220"/>
        <v>0</v>
      </c>
      <c r="L6581">
        <f t="shared" ca="1" si="1222"/>
        <v>0</v>
      </c>
      <c r="M6581">
        <f t="shared" ca="1" si="1223"/>
        <v>0</v>
      </c>
      <c r="O6581" t="e">
        <f t="shared" ca="1" si="1224"/>
        <v>#N/A</v>
      </c>
      <c r="P6581" t="e">
        <f t="shared" ca="1" si="1225"/>
        <v>#N/A</v>
      </c>
    </row>
    <row r="6582" spans="8:16">
      <c r="H6582">
        <f t="shared" ca="1" si="1221"/>
        <v>0</v>
      </c>
      <c r="I6582">
        <f t="shared" ca="1" si="1226"/>
        <v>0</v>
      </c>
      <c r="J6582">
        <f t="shared" ca="1" si="1227"/>
        <v>0</v>
      </c>
      <c r="K6582">
        <f t="shared" ca="1" si="1220"/>
        <v>0</v>
      </c>
      <c r="L6582">
        <f t="shared" ca="1" si="1222"/>
        <v>0</v>
      </c>
      <c r="M6582">
        <f t="shared" ca="1" si="1223"/>
        <v>0</v>
      </c>
      <c r="O6582" t="e">
        <f t="shared" ca="1" si="1224"/>
        <v>#N/A</v>
      </c>
      <c r="P6582" t="e">
        <f t="shared" ca="1" si="1225"/>
        <v>#N/A</v>
      </c>
    </row>
    <row r="6583" spans="8:16">
      <c r="H6583">
        <f t="shared" ca="1" si="1221"/>
        <v>0</v>
      </c>
      <c r="I6583">
        <f t="shared" ca="1" si="1226"/>
        <v>0</v>
      </c>
      <c r="J6583">
        <f t="shared" ca="1" si="1227"/>
        <v>0</v>
      </c>
      <c r="K6583">
        <f t="shared" ca="1" si="1220"/>
        <v>0</v>
      </c>
      <c r="L6583">
        <f t="shared" ca="1" si="1222"/>
        <v>0</v>
      </c>
      <c r="M6583">
        <f t="shared" ca="1" si="1223"/>
        <v>0</v>
      </c>
      <c r="O6583" t="e">
        <f t="shared" ca="1" si="1224"/>
        <v>#N/A</v>
      </c>
      <c r="P6583" t="e">
        <f t="shared" ca="1" si="1225"/>
        <v>#N/A</v>
      </c>
    </row>
    <row r="6584" spans="8:16">
      <c r="H6584">
        <f t="shared" ca="1" si="1221"/>
        <v>0</v>
      </c>
      <c r="I6584">
        <f t="shared" ca="1" si="1226"/>
        <v>0</v>
      </c>
      <c r="J6584">
        <f t="shared" ca="1" si="1227"/>
        <v>0</v>
      </c>
      <c r="K6584">
        <f t="shared" ca="1" si="1220"/>
        <v>0</v>
      </c>
      <c r="L6584">
        <f t="shared" ca="1" si="1222"/>
        <v>0</v>
      </c>
      <c r="M6584">
        <f t="shared" ca="1" si="1223"/>
        <v>0</v>
      </c>
      <c r="O6584" t="e">
        <f t="shared" ca="1" si="1224"/>
        <v>#N/A</v>
      </c>
      <c r="P6584" t="e">
        <f t="shared" ca="1" si="1225"/>
        <v>#N/A</v>
      </c>
    </row>
    <row r="6585" spans="8:16">
      <c r="H6585">
        <f t="shared" ca="1" si="1221"/>
        <v>0</v>
      </c>
      <c r="I6585">
        <f t="shared" ca="1" si="1226"/>
        <v>0</v>
      </c>
      <c r="J6585">
        <f t="shared" ca="1" si="1227"/>
        <v>0</v>
      </c>
      <c r="K6585">
        <f t="shared" ca="1" si="1220"/>
        <v>0</v>
      </c>
      <c r="L6585">
        <f t="shared" ca="1" si="1222"/>
        <v>0</v>
      </c>
      <c r="M6585">
        <f t="shared" ca="1" si="1223"/>
        <v>0</v>
      </c>
      <c r="O6585" t="e">
        <f t="shared" ca="1" si="1224"/>
        <v>#N/A</v>
      </c>
      <c r="P6585" t="e">
        <f t="shared" ca="1" si="1225"/>
        <v>#N/A</v>
      </c>
    </row>
    <row r="6586" spans="8:16">
      <c r="H6586">
        <f t="shared" ca="1" si="1221"/>
        <v>0</v>
      </c>
      <c r="I6586">
        <f t="shared" ca="1" si="1226"/>
        <v>0</v>
      </c>
      <c r="J6586">
        <f t="shared" ca="1" si="1227"/>
        <v>0</v>
      </c>
      <c r="K6586">
        <f t="shared" ca="1" si="1220"/>
        <v>0</v>
      </c>
      <c r="L6586">
        <f t="shared" ca="1" si="1222"/>
        <v>0</v>
      </c>
      <c r="M6586">
        <f t="shared" ca="1" si="1223"/>
        <v>0</v>
      </c>
      <c r="O6586" t="e">
        <f t="shared" ca="1" si="1224"/>
        <v>#N/A</v>
      </c>
      <c r="P6586" t="e">
        <f t="shared" ca="1" si="1225"/>
        <v>#N/A</v>
      </c>
    </row>
    <row r="6587" spans="8:16">
      <c r="H6587">
        <f t="shared" ca="1" si="1221"/>
        <v>0</v>
      </c>
      <c r="I6587">
        <f t="shared" ca="1" si="1226"/>
        <v>0</v>
      </c>
      <c r="J6587">
        <f t="shared" ca="1" si="1227"/>
        <v>0</v>
      </c>
      <c r="K6587">
        <f t="shared" ca="1" si="1220"/>
        <v>0</v>
      </c>
      <c r="L6587">
        <f t="shared" ca="1" si="1222"/>
        <v>0</v>
      </c>
      <c r="M6587">
        <f t="shared" ca="1" si="1223"/>
        <v>0</v>
      </c>
      <c r="O6587" t="e">
        <f t="shared" ca="1" si="1224"/>
        <v>#N/A</v>
      </c>
      <c r="P6587" t="e">
        <f t="shared" ca="1" si="1225"/>
        <v>#N/A</v>
      </c>
    </row>
    <row r="6588" spans="8:16">
      <c r="H6588">
        <f t="shared" ca="1" si="1221"/>
        <v>0</v>
      </c>
      <c r="I6588">
        <f t="shared" ca="1" si="1226"/>
        <v>0</v>
      </c>
      <c r="J6588">
        <f t="shared" ca="1" si="1227"/>
        <v>0</v>
      </c>
      <c r="K6588">
        <f t="shared" ca="1" si="1220"/>
        <v>0</v>
      </c>
      <c r="L6588">
        <f t="shared" ca="1" si="1222"/>
        <v>0</v>
      </c>
      <c r="M6588">
        <f t="shared" ca="1" si="1223"/>
        <v>0</v>
      </c>
      <c r="O6588" t="e">
        <f t="shared" ca="1" si="1224"/>
        <v>#N/A</v>
      </c>
      <c r="P6588" t="e">
        <f t="shared" ca="1" si="1225"/>
        <v>#N/A</v>
      </c>
    </row>
    <row r="6589" spans="8:16">
      <c r="H6589">
        <f t="shared" ca="1" si="1221"/>
        <v>0</v>
      </c>
      <c r="I6589">
        <f t="shared" ca="1" si="1226"/>
        <v>0</v>
      </c>
      <c r="J6589">
        <f t="shared" ca="1" si="1227"/>
        <v>0</v>
      </c>
      <c r="K6589">
        <f t="shared" ca="1" si="1220"/>
        <v>0</v>
      </c>
      <c r="L6589">
        <f t="shared" ca="1" si="1222"/>
        <v>0</v>
      </c>
      <c r="M6589">
        <f t="shared" ca="1" si="1223"/>
        <v>0</v>
      </c>
      <c r="O6589" t="e">
        <f t="shared" ca="1" si="1224"/>
        <v>#N/A</v>
      </c>
      <c r="P6589" t="e">
        <f t="shared" ca="1" si="1225"/>
        <v>#N/A</v>
      </c>
    </row>
    <row r="6590" spans="8:16">
      <c r="H6590">
        <f t="shared" ca="1" si="1221"/>
        <v>0</v>
      </c>
      <c r="I6590">
        <f t="shared" ca="1" si="1226"/>
        <v>0</v>
      </c>
      <c r="J6590">
        <f t="shared" ca="1" si="1227"/>
        <v>0</v>
      </c>
      <c r="K6590">
        <f t="shared" ca="1" si="1220"/>
        <v>0</v>
      </c>
      <c r="L6590">
        <f t="shared" ca="1" si="1222"/>
        <v>0</v>
      </c>
      <c r="M6590">
        <f t="shared" ca="1" si="1223"/>
        <v>0</v>
      </c>
      <c r="O6590" t="e">
        <f t="shared" ca="1" si="1224"/>
        <v>#N/A</v>
      </c>
      <c r="P6590" t="e">
        <f t="shared" ca="1" si="1225"/>
        <v>#N/A</v>
      </c>
    </row>
    <row r="6591" spans="8:16">
      <c r="H6591">
        <f t="shared" ca="1" si="1221"/>
        <v>0</v>
      </c>
      <c r="I6591">
        <f t="shared" ca="1" si="1226"/>
        <v>0</v>
      </c>
      <c r="J6591">
        <f t="shared" ca="1" si="1227"/>
        <v>0</v>
      </c>
      <c r="K6591">
        <f t="shared" ca="1" si="1220"/>
        <v>0</v>
      </c>
      <c r="L6591">
        <f t="shared" ca="1" si="1222"/>
        <v>0</v>
      </c>
      <c r="M6591">
        <f t="shared" ca="1" si="1223"/>
        <v>0</v>
      </c>
      <c r="O6591" t="e">
        <f t="shared" ca="1" si="1224"/>
        <v>#N/A</v>
      </c>
      <c r="P6591" t="e">
        <f t="shared" ca="1" si="1225"/>
        <v>#N/A</v>
      </c>
    </row>
    <row r="6592" spans="8:16">
      <c r="H6592">
        <f t="shared" ca="1" si="1221"/>
        <v>0</v>
      </c>
      <c r="I6592">
        <f t="shared" ca="1" si="1226"/>
        <v>0</v>
      </c>
      <c r="J6592">
        <f t="shared" ca="1" si="1227"/>
        <v>0</v>
      </c>
      <c r="K6592">
        <f t="shared" ca="1" si="1220"/>
        <v>0</v>
      </c>
      <c r="L6592">
        <f t="shared" ca="1" si="1222"/>
        <v>0</v>
      </c>
      <c r="M6592">
        <f t="shared" ca="1" si="1223"/>
        <v>0</v>
      </c>
      <c r="O6592" t="e">
        <f t="shared" ca="1" si="1224"/>
        <v>#N/A</v>
      </c>
      <c r="P6592" t="e">
        <f t="shared" ca="1" si="1225"/>
        <v>#N/A</v>
      </c>
    </row>
    <row r="6593" spans="8:16">
      <c r="H6593">
        <f t="shared" ca="1" si="1221"/>
        <v>0</v>
      </c>
      <c r="I6593">
        <f t="shared" ca="1" si="1226"/>
        <v>0</v>
      </c>
      <c r="J6593">
        <f t="shared" ca="1" si="1227"/>
        <v>0</v>
      </c>
      <c r="K6593">
        <f t="shared" ca="1" si="1220"/>
        <v>0</v>
      </c>
      <c r="L6593">
        <f t="shared" ca="1" si="1222"/>
        <v>0</v>
      </c>
      <c r="M6593">
        <f t="shared" ca="1" si="1223"/>
        <v>0</v>
      </c>
      <c r="O6593" t="e">
        <f t="shared" ca="1" si="1224"/>
        <v>#N/A</v>
      </c>
      <c r="P6593" t="e">
        <f t="shared" ca="1" si="1225"/>
        <v>#N/A</v>
      </c>
    </row>
    <row r="6594" spans="8:16">
      <c r="H6594">
        <f t="shared" ca="1" si="1221"/>
        <v>0</v>
      </c>
      <c r="I6594">
        <f t="shared" ca="1" si="1226"/>
        <v>0</v>
      </c>
      <c r="J6594">
        <f t="shared" ca="1" si="1227"/>
        <v>0</v>
      </c>
      <c r="K6594">
        <f t="shared" ca="1" si="1220"/>
        <v>0</v>
      </c>
      <c r="L6594">
        <f t="shared" ca="1" si="1222"/>
        <v>0</v>
      </c>
      <c r="M6594">
        <f t="shared" ca="1" si="1223"/>
        <v>0</v>
      </c>
      <c r="O6594" t="e">
        <f t="shared" ca="1" si="1224"/>
        <v>#N/A</v>
      </c>
      <c r="P6594" t="e">
        <f t="shared" ca="1" si="1225"/>
        <v>#N/A</v>
      </c>
    </row>
    <row r="6595" spans="8:16">
      <c r="H6595">
        <f t="shared" ca="1" si="1221"/>
        <v>0</v>
      </c>
      <c r="I6595">
        <f t="shared" ca="1" si="1226"/>
        <v>0</v>
      </c>
      <c r="J6595">
        <f t="shared" ca="1" si="1227"/>
        <v>0</v>
      </c>
      <c r="K6595">
        <f t="shared" ca="1" si="1220"/>
        <v>0</v>
      </c>
      <c r="L6595">
        <f t="shared" ca="1" si="1222"/>
        <v>0</v>
      </c>
      <c r="M6595">
        <f t="shared" ca="1" si="1223"/>
        <v>0</v>
      </c>
      <c r="O6595" t="e">
        <f t="shared" ca="1" si="1224"/>
        <v>#N/A</v>
      </c>
      <c r="P6595" t="e">
        <f t="shared" ca="1" si="1225"/>
        <v>#N/A</v>
      </c>
    </row>
    <row r="6596" spans="8:16">
      <c r="H6596">
        <f t="shared" ca="1" si="1221"/>
        <v>0</v>
      </c>
      <c r="I6596">
        <f t="shared" ca="1" si="1226"/>
        <v>0</v>
      </c>
      <c r="J6596">
        <f t="shared" ca="1" si="1227"/>
        <v>0</v>
      </c>
      <c r="K6596">
        <f t="shared" ca="1" si="1220"/>
        <v>0</v>
      </c>
      <c r="L6596">
        <f t="shared" ca="1" si="1222"/>
        <v>0</v>
      </c>
      <c r="M6596">
        <f t="shared" ca="1" si="1223"/>
        <v>0</v>
      </c>
      <c r="O6596" t="e">
        <f t="shared" ca="1" si="1224"/>
        <v>#N/A</v>
      </c>
      <c r="P6596" t="e">
        <f t="shared" ca="1" si="1225"/>
        <v>#N/A</v>
      </c>
    </row>
    <row r="6597" spans="8:16">
      <c r="H6597">
        <f t="shared" ca="1" si="1221"/>
        <v>0</v>
      </c>
      <c r="I6597">
        <f t="shared" ca="1" si="1226"/>
        <v>0</v>
      </c>
      <c r="J6597">
        <f t="shared" ca="1" si="1227"/>
        <v>0</v>
      </c>
      <c r="K6597">
        <f t="shared" ca="1" si="1220"/>
        <v>0</v>
      </c>
      <c r="L6597">
        <f t="shared" ca="1" si="1222"/>
        <v>0</v>
      </c>
      <c r="M6597">
        <f t="shared" ca="1" si="1223"/>
        <v>0</v>
      </c>
      <c r="O6597" t="e">
        <f t="shared" ca="1" si="1224"/>
        <v>#N/A</v>
      </c>
      <c r="P6597" t="e">
        <f t="shared" ca="1" si="1225"/>
        <v>#N/A</v>
      </c>
    </row>
    <row r="6598" spans="8:16">
      <c r="H6598">
        <f t="shared" ca="1" si="1221"/>
        <v>0</v>
      </c>
      <c r="I6598">
        <f t="shared" ca="1" si="1226"/>
        <v>0</v>
      </c>
      <c r="J6598">
        <f t="shared" ca="1" si="1227"/>
        <v>0</v>
      </c>
      <c r="K6598">
        <f t="shared" ca="1" si="1220"/>
        <v>0</v>
      </c>
      <c r="L6598">
        <f t="shared" ca="1" si="1222"/>
        <v>0</v>
      </c>
      <c r="M6598">
        <f t="shared" ca="1" si="1223"/>
        <v>0</v>
      </c>
      <c r="O6598" t="e">
        <f t="shared" ca="1" si="1224"/>
        <v>#N/A</v>
      </c>
      <c r="P6598" t="e">
        <f t="shared" ca="1" si="1225"/>
        <v>#N/A</v>
      </c>
    </row>
    <row r="6599" spans="8:16">
      <c r="H6599">
        <f t="shared" ca="1" si="1221"/>
        <v>0</v>
      </c>
      <c r="I6599">
        <f t="shared" ca="1" si="1226"/>
        <v>0</v>
      </c>
      <c r="J6599">
        <f t="shared" ca="1" si="1227"/>
        <v>0</v>
      </c>
      <c r="K6599">
        <f t="shared" ca="1" si="1220"/>
        <v>0</v>
      </c>
      <c r="L6599">
        <f t="shared" ca="1" si="1222"/>
        <v>0</v>
      </c>
      <c r="M6599">
        <f t="shared" ca="1" si="1223"/>
        <v>0</v>
      </c>
      <c r="O6599" t="e">
        <f t="shared" ca="1" si="1224"/>
        <v>#N/A</v>
      </c>
      <c r="P6599" t="e">
        <f t="shared" ca="1" si="1225"/>
        <v>#N/A</v>
      </c>
    </row>
    <row r="6600" spans="8:16">
      <c r="H6600">
        <f t="shared" ca="1" si="1221"/>
        <v>0</v>
      </c>
      <c r="I6600">
        <f t="shared" ca="1" si="1226"/>
        <v>0</v>
      </c>
      <c r="J6600">
        <f t="shared" ca="1" si="1227"/>
        <v>0</v>
      </c>
      <c r="K6600">
        <f t="shared" ca="1" si="1220"/>
        <v>0</v>
      </c>
      <c r="L6600">
        <f t="shared" ca="1" si="1222"/>
        <v>0</v>
      </c>
      <c r="M6600">
        <f t="shared" ca="1" si="1223"/>
        <v>0</v>
      </c>
      <c r="O6600" t="e">
        <f t="shared" ca="1" si="1224"/>
        <v>#N/A</v>
      </c>
      <c r="P6600" t="e">
        <f t="shared" ca="1" si="1225"/>
        <v>#N/A</v>
      </c>
    </row>
    <row r="6601" spans="8:16">
      <c r="H6601">
        <f t="shared" ca="1" si="1221"/>
        <v>0</v>
      </c>
      <c r="I6601">
        <f t="shared" ca="1" si="1226"/>
        <v>0</v>
      </c>
      <c r="J6601">
        <f t="shared" ca="1" si="1227"/>
        <v>0</v>
      </c>
      <c r="K6601">
        <f t="shared" ca="1" si="1220"/>
        <v>0</v>
      </c>
      <c r="L6601">
        <f t="shared" ca="1" si="1222"/>
        <v>0</v>
      </c>
      <c r="M6601">
        <f t="shared" ca="1" si="1223"/>
        <v>0</v>
      </c>
      <c r="O6601" t="e">
        <f t="shared" ca="1" si="1224"/>
        <v>#N/A</v>
      </c>
      <c r="P6601" t="e">
        <f t="shared" ca="1" si="1225"/>
        <v>#N/A</v>
      </c>
    </row>
    <row r="6602" spans="8:16">
      <c r="H6602">
        <f t="shared" ca="1" si="1221"/>
        <v>0</v>
      </c>
      <c r="I6602">
        <f t="shared" ca="1" si="1226"/>
        <v>0</v>
      </c>
      <c r="J6602">
        <f t="shared" ca="1" si="1227"/>
        <v>0</v>
      </c>
      <c r="K6602">
        <f t="shared" ref="K6602:K6665" ca="1" si="1228">IF(IFERROR(VLOOKUP($C6602,INDIRECT($G$9&amp;"d:d"),1,FALSE),0)&lt;&gt;0,K$13,0)</f>
        <v>0</v>
      </c>
      <c r="L6602">
        <f t="shared" ca="1" si="1222"/>
        <v>0</v>
      </c>
      <c r="M6602">
        <f t="shared" ca="1" si="1223"/>
        <v>0</v>
      </c>
      <c r="O6602" t="e">
        <f t="shared" ca="1" si="1224"/>
        <v>#N/A</v>
      </c>
      <c r="P6602" t="e">
        <f t="shared" ca="1" si="1225"/>
        <v>#N/A</v>
      </c>
    </row>
    <row r="6603" spans="8:16">
      <c r="H6603">
        <f t="shared" ca="1" si="1221"/>
        <v>0</v>
      </c>
      <c r="I6603">
        <f t="shared" ca="1" si="1226"/>
        <v>0</v>
      </c>
      <c r="J6603">
        <f t="shared" ca="1" si="1227"/>
        <v>0</v>
      </c>
      <c r="K6603">
        <f t="shared" ca="1" si="1228"/>
        <v>0</v>
      </c>
      <c r="L6603">
        <f t="shared" ca="1" si="1222"/>
        <v>0</v>
      </c>
      <c r="M6603">
        <f t="shared" ca="1" si="1223"/>
        <v>0</v>
      </c>
      <c r="O6603" t="e">
        <f t="shared" ca="1" si="1224"/>
        <v>#N/A</v>
      </c>
      <c r="P6603" t="e">
        <f t="shared" ca="1" si="1225"/>
        <v>#N/A</v>
      </c>
    </row>
    <row r="6604" spans="8:16">
      <c r="H6604">
        <f t="shared" ca="1" si="1221"/>
        <v>0</v>
      </c>
      <c r="I6604">
        <f t="shared" ca="1" si="1226"/>
        <v>0</v>
      </c>
      <c r="J6604">
        <f t="shared" ca="1" si="1227"/>
        <v>0</v>
      </c>
      <c r="K6604">
        <f t="shared" ca="1" si="1228"/>
        <v>0</v>
      </c>
      <c r="L6604">
        <f t="shared" ca="1" si="1222"/>
        <v>0</v>
      </c>
      <c r="M6604">
        <f t="shared" ca="1" si="1223"/>
        <v>0</v>
      </c>
      <c r="O6604" t="e">
        <f t="shared" ca="1" si="1224"/>
        <v>#N/A</v>
      </c>
      <c r="P6604" t="e">
        <f t="shared" ca="1" si="1225"/>
        <v>#N/A</v>
      </c>
    </row>
    <row r="6605" spans="8:16">
      <c r="H6605">
        <f t="shared" ca="1" si="1221"/>
        <v>0</v>
      </c>
      <c r="I6605">
        <f t="shared" ca="1" si="1226"/>
        <v>0</v>
      </c>
      <c r="J6605">
        <f t="shared" ca="1" si="1227"/>
        <v>0</v>
      </c>
      <c r="K6605">
        <f t="shared" ca="1" si="1228"/>
        <v>0</v>
      </c>
      <c r="L6605">
        <f t="shared" ca="1" si="1222"/>
        <v>0</v>
      </c>
      <c r="M6605">
        <f t="shared" ca="1" si="1223"/>
        <v>0</v>
      </c>
      <c r="O6605" t="e">
        <f t="shared" ca="1" si="1224"/>
        <v>#N/A</v>
      </c>
      <c r="P6605" t="e">
        <f t="shared" ca="1" si="1225"/>
        <v>#N/A</v>
      </c>
    </row>
    <row r="6606" spans="8:16">
      <c r="H6606">
        <f t="shared" ca="1" si="1221"/>
        <v>0</v>
      </c>
      <c r="I6606">
        <f t="shared" ca="1" si="1226"/>
        <v>0</v>
      </c>
      <c r="J6606">
        <f t="shared" ca="1" si="1227"/>
        <v>0</v>
      </c>
      <c r="K6606">
        <f t="shared" ca="1" si="1228"/>
        <v>0</v>
      </c>
      <c r="L6606">
        <f t="shared" ca="1" si="1222"/>
        <v>0</v>
      </c>
      <c r="M6606">
        <f t="shared" ca="1" si="1223"/>
        <v>0</v>
      </c>
      <c r="O6606" t="e">
        <f t="shared" ca="1" si="1224"/>
        <v>#N/A</v>
      </c>
      <c r="P6606" t="e">
        <f t="shared" ca="1" si="1225"/>
        <v>#N/A</v>
      </c>
    </row>
    <row r="6607" spans="8:16">
      <c r="H6607">
        <f t="shared" ref="H6607:H6670" ca="1" si="1229">IF(I6607&lt;&gt;0,I6607,IF(J6607&lt;&gt;0,J6607,IF(K6607&lt;&gt;0,K6607,IF(L6607&lt;&gt;0,L6607,IF(M6607&lt;&gt;0,M6607,N6607)))))</f>
        <v>0</v>
      </c>
      <c r="I6607">
        <f t="shared" ca="1" si="1226"/>
        <v>0</v>
      </c>
      <c r="J6607">
        <f t="shared" ca="1" si="1227"/>
        <v>0</v>
      </c>
      <c r="K6607">
        <f t="shared" ca="1" si="1228"/>
        <v>0</v>
      </c>
      <c r="L6607">
        <f t="shared" ref="L6607:L6670" ca="1" si="1230">IF(IFERROR(VLOOKUP($C6607,INDIRECT($G$10&amp;"d:d"),1,FALSE),0)&lt;&gt;0,L$13,0)</f>
        <v>0</v>
      </c>
      <c r="M6607">
        <f t="shared" ref="M6607:M6670" ca="1" si="1231">IF(IFERROR(VLOOKUP($C6607,INDIRECT($G$11&amp;"d:d"),1,FALSE),0)&lt;&gt;0,M$13,0)</f>
        <v>0</v>
      </c>
      <c r="O6607" t="e">
        <f t="shared" ref="O6607:O6670" ca="1" si="1232">VLOOKUP($H6607,$G$7:$I$11,2,FALSE)</f>
        <v>#N/A</v>
      </c>
      <c r="P6607" t="e">
        <f t="shared" ref="P6607:P6670" ca="1" si="1233">VLOOKUP($H6607,$G$7:$I$11,3,FALSE)</f>
        <v>#N/A</v>
      </c>
    </row>
    <row r="6608" spans="8:16">
      <c r="H6608">
        <f t="shared" ca="1" si="1229"/>
        <v>0</v>
      </c>
      <c r="I6608">
        <f t="shared" ca="1" si="1226"/>
        <v>0</v>
      </c>
      <c r="J6608">
        <f t="shared" ca="1" si="1227"/>
        <v>0</v>
      </c>
      <c r="K6608">
        <f t="shared" ca="1" si="1228"/>
        <v>0</v>
      </c>
      <c r="L6608">
        <f t="shared" ca="1" si="1230"/>
        <v>0</v>
      </c>
      <c r="M6608">
        <f t="shared" ca="1" si="1231"/>
        <v>0</v>
      </c>
      <c r="O6608" t="e">
        <f t="shared" ca="1" si="1232"/>
        <v>#N/A</v>
      </c>
      <c r="P6608" t="e">
        <f t="shared" ca="1" si="1233"/>
        <v>#N/A</v>
      </c>
    </row>
    <row r="6609" spans="8:16">
      <c r="H6609">
        <f t="shared" ca="1" si="1229"/>
        <v>0</v>
      </c>
      <c r="I6609">
        <f t="shared" ca="1" si="1226"/>
        <v>0</v>
      </c>
      <c r="J6609">
        <f t="shared" ca="1" si="1227"/>
        <v>0</v>
      </c>
      <c r="K6609">
        <f t="shared" ca="1" si="1228"/>
        <v>0</v>
      </c>
      <c r="L6609">
        <f t="shared" ca="1" si="1230"/>
        <v>0</v>
      </c>
      <c r="M6609">
        <f t="shared" ca="1" si="1231"/>
        <v>0</v>
      </c>
      <c r="O6609" t="e">
        <f t="shared" ca="1" si="1232"/>
        <v>#N/A</v>
      </c>
      <c r="P6609" t="e">
        <f t="shared" ca="1" si="1233"/>
        <v>#N/A</v>
      </c>
    </row>
    <row r="6610" spans="8:16">
      <c r="H6610">
        <f t="shared" ca="1" si="1229"/>
        <v>0</v>
      </c>
      <c r="I6610">
        <f t="shared" ca="1" si="1226"/>
        <v>0</v>
      </c>
      <c r="J6610">
        <f t="shared" ca="1" si="1227"/>
        <v>0</v>
      </c>
      <c r="K6610">
        <f t="shared" ca="1" si="1228"/>
        <v>0</v>
      </c>
      <c r="L6610">
        <f t="shared" ca="1" si="1230"/>
        <v>0</v>
      </c>
      <c r="M6610">
        <f t="shared" ca="1" si="1231"/>
        <v>0</v>
      </c>
      <c r="O6610" t="e">
        <f t="shared" ca="1" si="1232"/>
        <v>#N/A</v>
      </c>
      <c r="P6610" t="e">
        <f t="shared" ca="1" si="1233"/>
        <v>#N/A</v>
      </c>
    </row>
    <row r="6611" spans="8:16">
      <c r="H6611">
        <f t="shared" ca="1" si="1229"/>
        <v>0</v>
      </c>
      <c r="I6611">
        <f t="shared" ca="1" si="1226"/>
        <v>0</v>
      </c>
      <c r="J6611">
        <f t="shared" ca="1" si="1227"/>
        <v>0</v>
      </c>
      <c r="K6611">
        <f t="shared" ca="1" si="1228"/>
        <v>0</v>
      </c>
      <c r="L6611">
        <f t="shared" ca="1" si="1230"/>
        <v>0</v>
      </c>
      <c r="M6611">
        <f t="shared" ca="1" si="1231"/>
        <v>0</v>
      </c>
      <c r="O6611" t="e">
        <f t="shared" ca="1" si="1232"/>
        <v>#N/A</v>
      </c>
      <c r="P6611" t="e">
        <f t="shared" ca="1" si="1233"/>
        <v>#N/A</v>
      </c>
    </row>
    <row r="6612" spans="8:16">
      <c r="H6612">
        <f t="shared" ca="1" si="1229"/>
        <v>0</v>
      </c>
      <c r="I6612">
        <f t="shared" ca="1" si="1226"/>
        <v>0</v>
      </c>
      <c r="J6612">
        <f t="shared" ca="1" si="1227"/>
        <v>0</v>
      </c>
      <c r="K6612">
        <f t="shared" ca="1" si="1228"/>
        <v>0</v>
      </c>
      <c r="L6612">
        <f t="shared" ca="1" si="1230"/>
        <v>0</v>
      </c>
      <c r="M6612">
        <f t="shared" ca="1" si="1231"/>
        <v>0</v>
      </c>
      <c r="O6612" t="e">
        <f t="shared" ca="1" si="1232"/>
        <v>#N/A</v>
      </c>
      <c r="P6612" t="e">
        <f t="shared" ca="1" si="1233"/>
        <v>#N/A</v>
      </c>
    </row>
    <row r="6613" spans="8:16">
      <c r="H6613">
        <f t="shared" ca="1" si="1229"/>
        <v>0</v>
      </c>
      <c r="I6613">
        <f t="shared" ca="1" si="1226"/>
        <v>0</v>
      </c>
      <c r="J6613">
        <f t="shared" ca="1" si="1227"/>
        <v>0</v>
      </c>
      <c r="K6613">
        <f t="shared" ca="1" si="1228"/>
        <v>0</v>
      </c>
      <c r="L6613">
        <f t="shared" ca="1" si="1230"/>
        <v>0</v>
      </c>
      <c r="M6613">
        <f t="shared" ca="1" si="1231"/>
        <v>0</v>
      </c>
      <c r="O6613" t="e">
        <f t="shared" ca="1" si="1232"/>
        <v>#N/A</v>
      </c>
      <c r="P6613" t="e">
        <f t="shared" ca="1" si="1233"/>
        <v>#N/A</v>
      </c>
    </row>
    <row r="6614" spans="8:16">
      <c r="H6614">
        <f t="shared" ca="1" si="1229"/>
        <v>0</v>
      </c>
      <c r="I6614">
        <f t="shared" ca="1" si="1226"/>
        <v>0</v>
      </c>
      <c r="J6614">
        <f t="shared" ca="1" si="1227"/>
        <v>0</v>
      </c>
      <c r="K6614">
        <f t="shared" ca="1" si="1228"/>
        <v>0</v>
      </c>
      <c r="L6614">
        <f t="shared" ca="1" si="1230"/>
        <v>0</v>
      </c>
      <c r="M6614">
        <f t="shared" ca="1" si="1231"/>
        <v>0</v>
      </c>
      <c r="O6614" t="e">
        <f t="shared" ca="1" si="1232"/>
        <v>#N/A</v>
      </c>
      <c r="P6614" t="e">
        <f t="shared" ca="1" si="1233"/>
        <v>#N/A</v>
      </c>
    </row>
    <row r="6615" spans="8:16">
      <c r="H6615">
        <f t="shared" ca="1" si="1229"/>
        <v>0</v>
      </c>
      <c r="I6615">
        <f t="shared" ca="1" si="1226"/>
        <v>0</v>
      </c>
      <c r="J6615">
        <f t="shared" ca="1" si="1227"/>
        <v>0</v>
      </c>
      <c r="K6615">
        <f t="shared" ca="1" si="1228"/>
        <v>0</v>
      </c>
      <c r="L6615">
        <f t="shared" ca="1" si="1230"/>
        <v>0</v>
      </c>
      <c r="M6615">
        <f t="shared" ca="1" si="1231"/>
        <v>0</v>
      </c>
      <c r="O6615" t="e">
        <f t="shared" ca="1" si="1232"/>
        <v>#N/A</v>
      </c>
      <c r="P6615" t="e">
        <f t="shared" ca="1" si="1233"/>
        <v>#N/A</v>
      </c>
    </row>
    <row r="6616" spans="8:16">
      <c r="H6616">
        <f t="shared" ca="1" si="1229"/>
        <v>0</v>
      </c>
      <c r="I6616">
        <f t="shared" ca="1" si="1226"/>
        <v>0</v>
      </c>
      <c r="J6616">
        <f t="shared" ca="1" si="1227"/>
        <v>0</v>
      </c>
      <c r="K6616">
        <f t="shared" ca="1" si="1228"/>
        <v>0</v>
      </c>
      <c r="L6616">
        <f t="shared" ca="1" si="1230"/>
        <v>0</v>
      </c>
      <c r="M6616">
        <f t="shared" ca="1" si="1231"/>
        <v>0</v>
      </c>
      <c r="O6616" t="e">
        <f t="shared" ca="1" si="1232"/>
        <v>#N/A</v>
      </c>
      <c r="P6616" t="e">
        <f t="shared" ca="1" si="1233"/>
        <v>#N/A</v>
      </c>
    </row>
    <row r="6617" spans="8:16">
      <c r="H6617">
        <f t="shared" ca="1" si="1229"/>
        <v>0</v>
      </c>
      <c r="I6617">
        <f t="shared" ca="1" si="1226"/>
        <v>0</v>
      </c>
      <c r="J6617">
        <f t="shared" ca="1" si="1227"/>
        <v>0</v>
      </c>
      <c r="K6617">
        <f t="shared" ca="1" si="1228"/>
        <v>0</v>
      </c>
      <c r="L6617">
        <f t="shared" ca="1" si="1230"/>
        <v>0</v>
      </c>
      <c r="M6617">
        <f t="shared" ca="1" si="1231"/>
        <v>0</v>
      </c>
      <c r="O6617" t="e">
        <f t="shared" ca="1" si="1232"/>
        <v>#N/A</v>
      </c>
      <c r="P6617" t="e">
        <f t="shared" ca="1" si="1233"/>
        <v>#N/A</v>
      </c>
    </row>
    <row r="6618" spans="8:16">
      <c r="H6618">
        <f t="shared" ca="1" si="1229"/>
        <v>0</v>
      </c>
      <c r="I6618">
        <f t="shared" ca="1" si="1226"/>
        <v>0</v>
      </c>
      <c r="J6618">
        <f t="shared" ca="1" si="1227"/>
        <v>0</v>
      </c>
      <c r="K6618">
        <f t="shared" ca="1" si="1228"/>
        <v>0</v>
      </c>
      <c r="L6618">
        <f t="shared" ca="1" si="1230"/>
        <v>0</v>
      </c>
      <c r="M6618">
        <f t="shared" ca="1" si="1231"/>
        <v>0</v>
      </c>
      <c r="O6618" t="e">
        <f t="shared" ca="1" si="1232"/>
        <v>#N/A</v>
      </c>
      <c r="P6618" t="e">
        <f t="shared" ca="1" si="1233"/>
        <v>#N/A</v>
      </c>
    </row>
    <row r="6619" spans="8:16">
      <c r="H6619">
        <f t="shared" ca="1" si="1229"/>
        <v>0</v>
      </c>
      <c r="I6619">
        <f t="shared" ca="1" si="1226"/>
        <v>0</v>
      </c>
      <c r="J6619">
        <f t="shared" ca="1" si="1227"/>
        <v>0</v>
      </c>
      <c r="K6619">
        <f t="shared" ca="1" si="1228"/>
        <v>0</v>
      </c>
      <c r="L6619">
        <f t="shared" ca="1" si="1230"/>
        <v>0</v>
      </c>
      <c r="M6619">
        <f t="shared" ca="1" si="1231"/>
        <v>0</v>
      </c>
      <c r="O6619" t="e">
        <f t="shared" ca="1" si="1232"/>
        <v>#N/A</v>
      </c>
      <c r="P6619" t="e">
        <f t="shared" ca="1" si="1233"/>
        <v>#N/A</v>
      </c>
    </row>
    <row r="6620" spans="8:16">
      <c r="H6620">
        <f t="shared" ca="1" si="1229"/>
        <v>0</v>
      </c>
      <c r="I6620">
        <f t="shared" ca="1" si="1226"/>
        <v>0</v>
      </c>
      <c r="J6620">
        <f t="shared" ca="1" si="1227"/>
        <v>0</v>
      </c>
      <c r="K6620">
        <f t="shared" ca="1" si="1228"/>
        <v>0</v>
      </c>
      <c r="L6620">
        <f t="shared" ca="1" si="1230"/>
        <v>0</v>
      </c>
      <c r="M6620">
        <f t="shared" ca="1" si="1231"/>
        <v>0</v>
      </c>
      <c r="O6620" t="e">
        <f t="shared" ca="1" si="1232"/>
        <v>#N/A</v>
      </c>
      <c r="P6620" t="e">
        <f t="shared" ca="1" si="1233"/>
        <v>#N/A</v>
      </c>
    </row>
    <row r="6621" spans="8:16">
      <c r="H6621">
        <f t="shared" ca="1" si="1229"/>
        <v>0</v>
      </c>
      <c r="I6621">
        <f t="shared" ca="1" si="1226"/>
        <v>0</v>
      </c>
      <c r="J6621">
        <f t="shared" ca="1" si="1227"/>
        <v>0</v>
      </c>
      <c r="K6621">
        <f t="shared" ca="1" si="1228"/>
        <v>0</v>
      </c>
      <c r="L6621">
        <f t="shared" ca="1" si="1230"/>
        <v>0</v>
      </c>
      <c r="M6621">
        <f t="shared" ca="1" si="1231"/>
        <v>0</v>
      </c>
      <c r="O6621" t="e">
        <f t="shared" ca="1" si="1232"/>
        <v>#N/A</v>
      </c>
      <c r="P6621" t="e">
        <f t="shared" ca="1" si="1233"/>
        <v>#N/A</v>
      </c>
    </row>
    <row r="6622" spans="8:16">
      <c r="H6622">
        <f t="shared" ca="1" si="1229"/>
        <v>0</v>
      </c>
      <c r="I6622">
        <f t="shared" ca="1" si="1226"/>
        <v>0</v>
      </c>
      <c r="J6622">
        <f t="shared" ca="1" si="1227"/>
        <v>0</v>
      </c>
      <c r="K6622">
        <f t="shared" ca="1" si="1228"/>
        <v>0</v>
      </c>
      <c r="L6622">
        <f t="shared" ca="1" si="1230"/>
        <v>0</v>
      </c>
      <c r="M6622">
        <f t="shared" ca="1" si="1231"/>
        <v>0</v>
      </c>
      <c r="O6622" t="e">
        <f t="shared" ca="1" si="1232"/>
        <v>#N/A</v>
      </c>
      <c r="P6622" t="e">
        <f t="shared" ca="1" si="1233"/>
        <v>#N/A</v>
      </c>
    </row>
    <row r="6623" spans="8:16">
      <c r="H6623">
        <f t="shared" ca="1" si="1229"/>
        <v>0</v>
      </c>
      <c r="I6623">
        <f t="shared" ca="1" si="1226"/>
        <v>0</v>
      </c>
      <c r="J6623">
        <f t="shared" ca="1" si="1227"/>
        <v>0</v>
      </c>
      <c r="K6623">
        <f t="shared" ca="1" si="1228"/>
        <v>0</v>
      </c>
      <c r="L6623">
        <f t="shared" ca="1" si="1230"/>
        <v>0</v>
      </c>
      <c r="M6623">
        <f t="shared" ca="1" si="1231"/>
        <v>0</v>
      </c>
      <c r="O6623" t="e">
        <f t="shared" ca="1" si="1232"/>
        <v>#N/A</v>
      </c>
      <c r="P6623" t="e">
        <f t="shared" ca="1" si="1233"/>
        <v>#N/A</v>
      </c>
    </row>
    <row r="6624" spans="8:16">
      <c r="H6624">
        <f t="shared" ca="1" si="1229"/>
        <v>0</v>
      </c>
      <c r="I6624">
        <f t="shared" ca="1" si="1226"/>
        <v>0</v>
      </c>
      <c r="J6624">
        <f t="shared" ca="1" si="1227"/>
        <v>0</v>
      </c>
      <c r="K6624">
        <f t="shared" ca="1" si="1228"/>
        <v>0</v>
      </c>
      <c r="L6624">
        <f t="shared" ca="1" si="1230"/>
        <v>0</v>
      </c>
      <c r="M6624">
        <f t="shared" ca="1" si="1231"/>
        <v>0</v>
      </c>
      <c r="O6624" t="e">
        <f t="shared" ca="1" si="1232"/>
        <v>#N/A</v>
      </c>
      <c r="P6624" t="e">
        <f t="shared" ca="1" si="1233"/>
        <v>#N/A</v>
      </c>
    </row>
    <row r="6625" spans="8:16">
      <c r="H6625">
        <f t="shared" ca="1" si="1229"/>
        <v>0</v>
      </c>
      <c r="I6625">
        <f t="shared" ca="1" si="1226"/>
        <v>0</v>
      </c>
      <c r="J6625">
        <f t="shared" ca="1" si="1227"/>
        <v>0</v>
      </c>
      <c r="K6625">
        <f t="shared" ca="1" si="1228"/>
        <v>0</v>
      </c>
      <c r="L6625">
        <f t="shared" ca="1" si="1230"/>
        <v>0</v>
      </c>
      <c r="M6625">
        <f t="shared" ca="1" si="1231"/>
        <v>0</v>
      </c>
      <c r="O6625" t="e">
        <f t="shared" ca="1" si="1232"/>
        <v>#N/A</v>
      </c>
      <c r="P6625" t="e">
        <f t="shared" ca="1" si="1233"/>
        <v>#N/A</v>
      </c>
    </row>
    <row r="6626" spans="8:16">
      <c r="H6626">
        <f t="shared" ca="1" si="1229"/>
        <v>0</v>
      </c>
      <c r="I6626">
        <f t="shared" ca="1" si="1226"/>
        <v>0</v>
      </c>
      <c r="J6626">
        <f t="shared" ca="1" si="1227"/>
        <v>0</v>
      </c>
      <c r="K6626">
        <f t="shared" ca="1" si="1228"/>
        <v>0</v>
      </c>
      <c r="L6626">
        <f t="shared" ca="1" si="1230"/>
        <v>0</v>
      </c>
      <c r="M6626">
        <f t="shared" ca="1" si="1231"/>
        <v>0</v>
      </c>
      <c r="O6626" t="e">
        <f t="shared" ca="1" si="1232"/>
        <v>#N/A</v>
      </c>
      <c r="P6626" t="e">
        <f t="shared" ca="1" si="1233"/>
        <v>#N/A</v>
      </c>
    </row>
    <row r="6627" spans="8:16">
      <c r="H6627">
        <f t="shared" ca="1" si="1229"/>
        <v>0</v>
      </c>
      <c r="I6627">
        <f t="shared" ca="1" si="1226"/>
        <v>0</v>
      </c>
      <c r="J6627">
        <f t="shared" ca="1" si="1227"/>
        <v>0</v>
      </c>
      <c r="K6627">
        <f t="shared" ca="1" si="1228"/>
        <v>0</v>
      </c>
      <c r="L6627">
        <f t="shared" ca="1" si="1230"/>
        <v>0</v>
      </c>
      <c r="M6627">
        <f t="shared" ca="1" si="1231"/>
        <v>0</v>
      </c>
      <c r="O6627" t="e">
        <f t="shared" ca="1" si="1232"/>
        <v>#N/A</v>
      </c>
      <c r="P6627" t="e">
        <f t="shared" ca="1" si="1233"/>
        <v>#N/A</v>
      </c>
    </row>
    <row r="6628" spans="8:16">
      <c r="H6628">
        <f t="shared" ca="1" si="1229"/>
        <v>0</v>
      </c>
      <c r="I6628">
        <f t="shared" ca="1" si="1226"/>
        <v>0</v>
      </c>
      <c r="J6628">
        <f t="shared" ca="1" si="1227"/>
        <v>0</v>
      </c>
      <c r="K6628">
        <f t="shared" ca="1" si="1228"/>
        <v>0</v>
      </c>
      <c r="L6628">
        <f t="shared" ca="1" si="1230"/>
        <v>0</v>
      </c>
      <c r="M6628">
        <f t="shared" ca="1" si="1231"/>
        <v>0</v>
      </c>
      <c r="O6628" t="e">
        <f t="shared" ca="1" si="1232"/>
        <v>#N/A</v>
      </c>
      <c r="P6628" t="e">
        <f t="shared" ca="1" si="1233"/>
        <v>#N/A</v>
      </c>
    </row>
    <row r="6629" spans="8:16">
      <c r="H6629">
        <f t="shared" ca="1" si="1229"/>
        <v>0</v>
      </c>
      <c r="I6629">
        <f t="shared" ca="1" si="1226"/>
        <v>0</v>
      </c>
      <c r="J6629">
        <f t="shared" ca="1" si="1227"/>
        <v>0</v>
      </c>
      <c r="K6629">
        <f t="shared" ca="1" si="1228"/>
        <v>0</v>
      </c>
      <c r="L6629">
        <f t="shared" ca="1" si="1230"/>
        <v>0</v>
      </c>
      <c r="M6629">
        <f t="shared" ca="1" si="1231"/>
        <v>0</v>
      </c>
      <c r="O6629" t="e">
        <f t="shared" ca="1" si="1232"/>
        <v>#N/A</v>
      </c>
      <c r="P6629" t="e">
        <f t="shared" ca="1" si="1233"/>
        <v>#N/A</v>
      </c>
    </row>
    <row r="6630" spans="8:16">
      <c r="H6630">
        <f t="shared" ca="1" si="1229"/>
        <v>0</v>
      </c>
      <c r="I6630">
        <f t="shared" ca="1" si="1226"/>
        <v>0</v>
      </c>
      <c r="J6630">
        <f t="shared" ca="1" si="1227"/>
        <v>0</v>
      </c>
      <c r="K6630">
        <f t="shared" ca="1" si="1228"/>
        <v>0</v>
      </c>
      <c r="L6630">
        <f t="shared" ca="1" si="1230"/>
        <v>0</v>
      </c>
      <c r="M6630">
        <f t="shared" ca="1" si="1231"/>
        <v>0</v>
      </c>
      <c r="O6630" t="e">
        <f t="shared" ca="1" si="1232"/>
        <v>#N/A</v>
      </c>
      <c r="P6630" t="e">
        <f t="shared" ca="1" si="1233"/>
        <v>#N/A</v>
      </c>
    </row>
    <row r="6631" spans="8:16">
      <c r="H6631">
        <f t="shared" ca="1" si="1229"/>
        <v>0</v>
      </c>
      <c r="I6631">
        <f t="shared" ca="1" si="1226"/>
        <v>0</v>
      </c>
      <c r="J6631">
        <f t="shared" ca="1" si="1227"/>
        <v>0</v>
      </c>
      <c r="K6631">
        <f t="shared" ca="1" si="1228"/>
        <v>0</v>
      </c>
      <c r="L6631">
        <f t="shared" ca="1" si="1230"/>
        <v>0</v>
      </c>
      <c r="M6631">
        <f t="shared" ca="1" si="1231"/>
        <v>0</v>
      </c>
      <c r="O6631" t="e">
        <f t="shared" ca="1" si="1232"/>
        <v>#N/A</v>
      </c>
      <c r="P6631" t="e">
        <f t="shared" ca="1" si="1233"/>
        <v>#N/A</v>
      </c>
    </row>
    <row r="6632" spans="8:16">
      <c r="H6632">
        <f t="shared" ca="1" si="1229"/>
        <v>0</v>
      </c>
      <c r="I6632">
        <f t="shared" ca="1" si="1226"/>
        <v>0</v>
      </c>
      <c r="J6632">
        <f t="shared" ca="1" si="1227"/>
        <v>0</v>
      </c>
      <c r="K6632">
        <f t="shared" ca="1" si="1228"/>
        <v>0</v>
      </c>
      <c r="L6632">
        <f t="shared" ca="1" si="1230"/>
        <v>0</v>
      </c>
      <c r="M6632">
        <f t="shared" ca="1" si="1231"/>
        <v>0</v>
      </c>
      <c r="O6632" t="e">
        <f t="shared" ca="1" si="1232"/>
        <v>#N/A</v>
      </c>
      <c r="P6632" t="e">
        <f t="shared" ca="1" si="1233"/>
        <v>#N/A</v>
      </c>
    </row>
    <row r="6633" spans="8:16">
      <c r="H6633">
        <f t="shared" ca="1" si="1229"/>
        <v>0</v>
      </c>
      <c r="I6633">
        <f t="shared" ca="1" si="1226"/>
        <v>0</v>
      </c>
      <c r="J6633">
        <f t="shared" ca="1" si="1227"/>
        <v>0</v>
      </c>
      <c r="K6633">
        <f t="shared" ca="1" si="1228"/>
        <v>0</v>
      </c>
      <c r="L6633">
        <f t="shared" ca="1" si="1230"/>
        <v>0</v>
      </c>
      <c r="M6633">
        <f t="shared" ca="1" si="1231"/>
        <v>0</v>
      </c>
      <c r="O6633" t="e">
        <f t="shared" ca="1" si="1232"/>
        <v>#N/A</v>
      </c>
      <c r="P6633" t="e">
        <f t="shared" ca="1" si="1233"/>
        <v>#N/A</v>
      </c>
    </row>
    <row r="6634" spans="8:16">
      <c r="H6634">
        <f t="shared" ca="1" si="1229"/>
        <v>0</v>
      </c>
      <c r="I6634">
        <f t="shared" ca="1" si="1226"/>
        <v>0</v>
      </c>
      <c r="J6634">
        <f t="shared" ca="1" si="1227"/>
        <v>0</v>
      </c>
      <c r="K6634">
        <f t="shared" ca="1" si="1228"/>
        <v>0</v>
      </c>
      <c r="L6634">
        <f t="shared" ca="1" si="1230"/>
        <v>0</v>
      </c>
      <c r="M6634">
        <f t="shared" ca="1" si="1231"/>
        <v>0</v>
      </c>
      <c r="O6634" t="e">
        <f t="shared" ca="1" si="1232"/>
        <v>#N/A</v>
      </c>
      <c r="P6634" t="e">
        <f t="shared" ca="1" si="1233"/>
        <v>#N/A</v>
      </c>
    </row>
    <row r="6635" spans="8:16">
      <c r="H6635">
        <f t="shared" ca="1" si="1229"/>
        <v>0</v>
      </c>
      <c r="I6635">
        <f t="shared" ca="1" si="1226"/>
        <v>0</v>
      </c>
      <c r="J6635">
        <f t="shared" ca="1" si="1227"/>
        <v>0</v>
      </c>
      <c r="K6635">
        <f t="shared" ca="1" si="1228"/>
        <v>0</v>
      </c>
      <c r="L6635">
        <f t="shared" ca="1" si="1230"/>
        <v>0</v>
      </c>
      <c r="M6635">
        <f t="shared" ca="1" si="1231"/>
        <v>0</v>
      </c>
      <c r="O6635" t="e">
        <f t="shared" ca="1" si="1232"/>
        <v>#N/A</v>
      </c>
      <c r="P6635" t="e">
        <f t="shared" ca="1" si="1233"/>
        <v>#N/A</v>
      </c>
    </row>
    <row r="6636" spans="8:16">
      <c r="H6636">
        <f t="shared" ca="1" si="1229"/>
        <v>0</v>
      </c>
      <c r="I6636">
        <f t="shared" ca="1" si="1226"/>
        <v>0</v>
      </c>
      <c r="J6636">
        <f t="shared" ca="1" si="1227"/>
        <v>0</v>
      </c>
      <c r="K6636">
        <f t="shared" ca="1" si="1228"/>
        <v>0</v>
      </c>
      <c r="L6636">
        <f t="shared" ca="1" si="1230"/>
        <v>0</v>
      </c>
      <c r="M6636">
        <f t="shared" ca="1" si="1231"/>
        <v>0</v>
      </c>
      <c r="O6636" t="e">
        <f t="shared" ca="1" si="1232"/>
        <v>#N/A</v>
      </c>
      <c r="P6636" t="e">
        <f t="shared" ca="1" si="1233"/>
        <v>#N/A</v>
      </c>
    </row>
    <row r="6637" spans="8:16">
      <c r="H6637">
        <f t="shared" ca="1" si="1229"/>
        <v>0</v>
      </c>
      <c r="I6637">
        <f t="shared" ca="1" si="1226"/>
        <v>0</v>
      </c>
      <c r="J6637">
        <f t="shared" ca="1" si="1227"/>
        <v>0</v>
      </c>
      <c r="K6637">
        <f t="shared" ca="1" si="1228"/>
        <v>0</v>
      </c>
      <c r="L6637">
        <f t="shared" ca="1" si="1230"/>
        <v>0</v>
      </c>
      <c r="M6637">
        <f t="shared" ca="1" si="1231"/>
        <v>0</v>
      </c>
      <c r="O6637" t="e">
        <f t="shared" ca="1" si="1232"/>
        <v>#N/A</v>
      </c>
      <c r="P6637" t="e">
        <f t="shared" ca="1" si="1233"/>
        <v>#N/A</v>
      </c>
    </row>
    <row r="6638" spans="8:16">
      <c r="H6638">
        <f t="shared" ca="1" si="1229"/>
        <v>0</v>
      </c>
      <c r="I6638">
        <f t="shared" ca="1" si="1226"/>
        <v>0</v>
      </c>
      <c r="J6638">
        <f t="shared" ca="1" si="1227"/>
        <v>0</v>
      </c>
      <c r="K6638">
        <f t="shared" ca="1" si="1228"/>
        <v>0</v>
      </c>
      <c r="L6638">
        <f t="shared" ca="1" si="1230"/>
        <v>0</v>
      </c>
      <c r="M6638">
        <f t="shared" ca="1" si="1231"/>
        <v>0</v>
      </c>
      <c r="O6638" t="e">
        <f t="shared" ca="1" si="1232"/>
        <v>#N/A</v>
      </c>
      <c r="P6638" t="e">
        <f t="shared" ca="1" si="1233"/>
        <v>#N/A</v>
      </c>
    </row>
    <row r="6639" spans="8:16">
      <c r="H6639">
        <f t="shared" ca="1" si="1229"/>
        <v>0</v>
      </c>
      <c r="I6639">
        <f t="shared" ca="1" si="1226"/>
        <v>0</v>
      </c>
      <c r="J6639">
        <f t="shared" ca="1" si="1227"/>
        <v>0</v>
      </c>
      <c r="K6639">
        <f t="shared" ca="1" si="1228"/>
        <v>0</v>
      </c>
      <c r="L6639">
        <f t="shared" ca="1" si="1230"/>
        <v>0</v>
      </c>
      <c r="M6639">
        <f t="shared" ca="1" si="1231"/>
        <v>0</v>
      </c>
      <c r="O6639" t="e">
        <f t="shared" ca="1" si="1232"/>
        <v>#N/A</v>
      </c>
      <c r="P6639" t="e">
        <f t="shared" ca="1" si="1233"/>
        <v>#N/A</v>
      </c>
    </row>
    <row r="6640" spans="8:16">
      <c r="H6640">
        <f t="shared" ca="1" si="1229"/>
        <v>0</v>
      </c>
      <c r="I6640">
        <f t="shared" ref="I6640:I6703" ca="1" si="1234">IF(IFERROR(VLOOKUP(C6640,INDIRECT($G$7&amp;"D:D"),1,FALSE),0)&lt;&gt;0,I$13,0)</f>
        <v>0</v>
      </c>
      <c r="J6640">
        <f t="shared" ref="J6640:J6703" ca="1" si="1235">IF(IFERROR(VLOOKUP(C6640,INDIRECT($G$8&amp;"D:D"),1,FALSE),0)&lt;&gt;0,J$13,0)</f>
        <v>0</v>
      </c>
      <c r="K6640">
        <f t="shared" ca="1" si="1228"/>
        <v>0</v>
      </c>
      <c r="L6640">
        <f t="shared" ca="1" si="1230"/>
        <v>0</v>
      </c>
      <c r="M6640">
        <f t="shared" ca="1" si="1231"/>
        <v>0</v>
      </c>
      <c r="O6640" t="e">
        <f t="shared" ca="1" si="1232"/>
        <v>#N/A</v>
      </c>
      <c r="P6640" t="e">
        <f t="shared" ca="1" si="1233"/>
        <v>#N/A</v>
      </c>
    </row>
    <row r="6641" spans="8:16">
      <c r="H6641">
        <f t="shared" ca="1" si="1229"/>
        <v>0</v>
      </c>
      <c r="I6641">
        <f t="shared" ca="1" si="1234"/>
        <v>0</v>
      </c>
      <c r="J6641">
        <f t="shared" ca="1" si="1235"/>
        <v>0</v>
      </c>
      <c r="K6641">
        <f t="shared" ca="1" si="1228"/>
        <v>0</v>
      </c>
      <c r="L6641">
        <f t="shared" ca="1" si="1230"/>
        <v>0</v>
      </c>
      <c r="M6641">
        <f t="shared" ca="1" si="1231"/>
        <v>0</v>
      </c>
      <c r="O6641" t="e">
        <f t="shared" ca="1" si="1232"/>
        <v>#N/A</v>
      </c>
      <c r="P6641" t="e">
        <f t="shared" ca="1" si="1233"/>
        <v>#N/A</v>
      </c>
    </row>
    <row r="6642" spans="8:16">
      <c r="H6642">
        <f t="shared" ca="1" si="1229"/>
        <v>0</v>
      </c>
      <c r="I6642">
        <f t="shared" ca="1" si="1234"/>
        <v>0</v>
      </c>
      <c r="J6642">
        <f t="shared" ca="1" si="1235"/>
        <v>0</v>
      </c>
      <c r="K6642">
        <f t="shared" ca="1" si="1228"/>
        <v>0</v>
      </c>
      <c r="L6642">
        <f t="shared" ca="1" si="1230"/>
        <v>0</v>
      </c>
      <c r="M6642">
        <f t="shared" ca="1" si="1231"/>
        <v>0</v>
      </c>
      <c r="O6642" t="e">
        <f t="shared" ca="1" si="1232"/>
        <v>#N/A</v>
      </c>
      <c r="P6642" t="e">
        <f t="shared" ca="1" si="1233"/>
        <v>#N/A</v>
      </c>
    </row>
    <row r="6643" spans="8:16">
      <c r="H6643">
        <f t="shared" ca="1" si="1229"/>
        <v>0</v>
      </c>
      <c r="I6643">
        <f t="shared" ca="1" si="1234"/>
        <v>0</v>
      </c>
      <c r="J6643">
        <f t="shared" ca="1" si="1235"/>
        <v>0</v>
      </c>
      <c r="K6643">
        <f t="shared" ca="1" si="1228"/>
        <v>0</v>
      </c>
      <c r="L6643">
        <f t="shared" ca="1" si="1230"/>
        <v>0</v>
      </c>
      <c r="M6643">
        <f t="shared" ca="1" si="1231"/>
        <v>0</v>
      </c>
      <c r="O6643" t="e">
        <f t="shared" ca="1" si="1232"/>
        <v>#N/A</v>
      </c>
      <c r="P6643" t="e">
        <f t="shared" ca="1" si="1233"/>
        <v>#N/A</v>
      </c>
    </row>
    <row r="6644" spans="8:16">
      <c r="H6644">
        <f t="shared" ca="1" si="1229"/>
        <v>0</v>
      </c>
      <c r="I6644">
        <f t="shared" ca="1" si="1234"/>
        <v>0</v>
      </c>
      <c r="J6644">
        <f t="shared" ca="1" si="1235"/>
        <v>0</v>
      </c>
      <c r="K6644">
        <f t="shared" ca="1" si="1228"/>
        <v>0</v>
      </c>
      <c r="L6644">
        <f t="shared" ca="1" si="1230"/>
        <v>0</v>
      </c>
      <c r="M6644">
        <f t="shared" ca="1" si="1231"/>
        <v>0</v>
      </c>
      <c r="O6644" t="e">
        <f t="shared" ca="1" si="1232"/>
        <v>#N/A</v>
      </c>
      <c r="P6644" t="e">
        <f t="shared" ca="1" si="1233"/>
        <v>#N/A</v>
      </c>
    </row>
    <row r="6645" spans="8:16">
      <c r="H6645">
        <f t="shared" ca="1" si="1229"/>
        <v>0</v>
      </c>
      <c r="I6645">
        <f t="shared" ca="1" si="1234"/>
        <v>0</v>
      </c>
      <c r="J6645">
        <f t="shared" ca="1" si="1235"/>
        <v>0</v>
      </c>
      <c r="K6645">
        <f t="shared" ca="1" si="1228"/>
        <v>0</v>
      </c>
      <c r="L6645">
        <f t="shared" ca="1" si="1230"/>
        <v>0</v>
      </c>
      <c r="M6645">
        <f t="shared" ca="1" si="1231"/>
        <v>0</v>
      </c>
      <c r="O6645" t="e">
        <f t="shared" ca="1" si="1232"/>
        <v>#N/A</v>
      </c>
      <c r="P6645" t="e">
        <f t="shared" ca="1" si="1233"/>
        <v>#N/A</v>
      </c>
    </row>
    <row r="6646" spans="8:16">
      <c r="H6646">
        <f t="shared" ca="1" si="1229"/>
        <v>0</v>
      </c>
      <c r="I6646">
        <f t="shared" ca="1" si="1234"/>
        <v>0</v>
      </c>
      <c r="J6646">
        <f t="shared" ca="1" si="1235"/>
        <v>0</v>
      </c>
      <c r="K6646">
        <f t="shared" ca="1" si="1228"/>
        <v>0</v>
      </c>
      <c r="L6646">
        <f t="shared" ca="1" si="1230"/>
        <v>0</v>
      </c>
      <c r="M6646">
        <f t="shared" ca="1" si="1231"/>
        <v>0</v>
      </c>
      <c r="O6646" t="e">
        <f t="shared" ca="1" si="1232"/>
        <v>#N/A</v>
      </c>
      <c r="P6646" t="e">
        <f t="shared" ca="1" si="1233"/>
        <v>#N/A</v>
      </c>
    </row>
    <row r="6647" spans="8:16">
      <c r="H6647">
        <f t="shared" ca="1" si="1229"/>
        <v>0</v>
      </c>
      <c r="I6647">
        <f t="shared" ca="1" si="1234"/>
        <v>0</v>
      </c>
      <c r="J6647">
        <f t="shared" ca="1" si="1235"/>
        <v>0</v>
      </c>
      <c r="K6647">
        <f t="shared" ca="1" si="1228"/>
        <v>0</v>
      </c>
      <c r="L6647">
        <f t="shared" ca="1" si="1230"/>
        <v>0</v>
      </c>
      <c r="M6647">
        <f t="shared" ca="1" si="1231"/>
        <v>0</v>
      </c>
      <c r="O6647" t="e">
        <f t="shared" ca="1" si="1232"/>
        <v>#N/A</v>
      </c>
      <c r="P6647" t="e">
        <f t="shared" ca="1" si="1233"/>
        <v>#N/A</v>
      </c>
    </row>
    <row r="6648" spans="8:16">
      <c r="H6648">
        <f t="shared" ca="1" si="1229"/>
        <v>0</v>
      </c>
      <c r="I6648">
        <f t="shared" ca="1" si="1234"/>
        <v>0</v>
      </c>
      <c r="J6648">
        <f t="shared" ca="1" si="1235"/>
        <v>0</v>
      </c>
      <c r="K6648">
        <f t="shared" ca="1" si="1228"/>
        <v>0</v>
      </c>
      <c r="L6648">
        <f t="shared" ca="1" si="1230"/>
        <v>0</v>
      </c>
      <c r="M6648">
        <f t="shared" ca="1" si="1231"/>
        <v>0</v>
      </c>
      <c r="O6648" t="e">
        <f t="shared" ca="1" si="1232"/>
        <v>#N/A</v>
      </c>
      <c r="P6648" t="e">
        <f t="shared" ca="1" si="1233"/>
        <v>#N/A</v>
      </c>
    </row>
    <row r="6649" spans="8:16">
      <c r="H6649">
        <f t="shared" ca="1" si="1229"/>
        <v>0</v>
      </c>
      <c r="I6649">
        <f t="shared" ca="1" si="1234"/>
        <v>0</v>
      </c>
      <c r="J6649">
        <f t="shared" ca="1" si="1235"/>
        <v>0</v>
      </c>
      <c r="K6649">
        <f t="shared" ca="1" si="1228"/>
        <v>0</v>
      </c>
      <c r="L6649">
        <f t="shared" ca="1" si="1230"/>
        <v>0</v>
      </c>
      <c r="M6649">
        <f t="shared" ca="1" si="1231"/>
        <v>0</v>
      </c>
      <c r="O6649" t="e">
        <f t="shared" ca="1" si="1232"/>
        <v>#N/A</v>
      </c>
      <c r="P6649" t="e">
        <f t="shared" ca="1" si="1233"/>
        <v>#N/A</v>
      </c>
    </row>
    <row r="6650" spans="8:16">
      <c r="H6650">
        <f t="shared" ca="1" si="1229"/>
        <v>0</v>
      </c>
      <c r="I6650">
        <f t="shared" ca="1" si="1234"/>
        <v>0</v>
      </c>
      <c r="J6650">
        <f t="shared" ca="1" si="1235"/>
        <v>0</v>
      </c>
      <c r="K6650">
        <f t="shared" ca="1" si="1228"/>
        <v>0</v>
      </c>
      <c r="L6650">
        <f t="shared" ca="1" si="1230"/>
        <v>0</v>
      </c>
      <c r="M6650">
        <f t="shared" ca="1" si="1231"/>
        <v>0</v>
      </c>
      <c r="O6650" t="e">
        <f t="shared" ca="1" si="1232"/>
        <v>#N/A</v>
      </c>
      <c r="P6650" t="e">
        <f t="shared" ca="1" si="1233"/>
        <v>#N/A</v>
      </c>
    </row>
    <row r="6651" spans="8:16">
      <c r="H6651">
        <f t="shared" ca="1" si="1229"/>
        <v>0</v>
      </c>
      <c r="I6651">
        <f t="shared" ca="1" si="1234"/>
        <v>0</v>
      </c>
      <c r="J6651">
        <f t="shared" ca="1" si="1235"/>
        <v>0</v>
      </c>
      <c r="K6651">
        <f t="shared" ca="1" si="1228"/>
        <v>0</v>
      </c>
      <c r="L6651">
        <f t="shared" ca="1" si="1230"/>
        <v>0</v>
      </c>
      <c r="M6651">
        <f t="shared" ca="1" si="1231"/>
        <v>0</v>
      </c>
      <c r="O6651" t="e">
        <f t="shared" ca="1" si="1232"/>
        <v>#N/A</v>
      </c>
      <c r="P6651" t="e">
        <f t="shared" ca="1" si="1233"/>
        <v>#N/A</v>
      </c>
    </row>
    <row r="6652" spans="8:16">
      <c r="H6652">
        <f t="shared" ca="1" si="1229"/>
        <v>0</v>
      </c>
      <c r="I6652">
        <f t="shared" ca="1" si="1234"/>
        <v>0</v>
      </c>
      <c r="J6652">
        <f t="shared" ca="1" si="1235"/>
        <v>0</v>
      </c>
      <c r="K6652">
        <f t="shared" ca="1" si="1228"/>
        <v>0</v>
      </c>
      <c r="L6652">
        <f t="shared" ca="1" si="1230"/>
        <v>0</v>
      </c>
      <c r="M6652">
        <f t="shared" ca="1" si="1231"/>
        <v>0</v>
      </c>
      <c r="O6652" t="e">
        <f t="shared" ca="1" si="1232"/>
        <v>#N/A</v>
      </c>
      <c r="P6652" t="e">
        <f t="shared" ca="1" si="1233"/>
        <v>#N/A</v>
      </c>
    </row>
    <row r="6653" spans="8:16">
      <c r="H6653">
        <f t="shared" ca="1" si="1229"/>
        <v>0</v>
      </c>
      <c r="I6653">
        <f t="shared" ca="1" si="1234"/>
        <v>0</v>
      </c>
      <c r="J6653">
        <f t="shared" ca="1" si="1235"/>
        <v>0</v>
      </c>
      <c r="K6653">
        <f t="shared" ca="1" si="1228"/>
        <v>0</v>
      </c>
      <c r="L6653">
        <f t="shared" ca="1" si="1230"/>
        <v>0</v>
      </c>
      <c r="M6653">
        <f t="shared" ca="1" si="1231"/>
        <v>0</v>
      </c>
      <c r="O6653" t="e">
        <f t="shared" ca="1" si="1232"/>
        <v>#N/A</v>
      </c>
      <c r="P6653" t="e">
        <f t="shared" ca="1" si="1233"/>
        <v>#N/A</v>
      </c>
    </row>
    <row r="6654" spans="8:16">
      <c r="H6654">
        <f t="shared" ca="1" si="1229"/>
        <v>0</v>
      </c>
      <c r="I6654">
        <f t="shared" ca="1" si="1234"/>
        <v>0</v>
      </c>
      <c r="J6654">
        <f t="shared" ca="1" si="1235"/>
        <v>0</v>
      </c>
      <c r="K6654">
        <f t="shared" ca="1" si="1228"/>
        <v>0</v>
      </c>
      <c r="L6654">
        <f t="shared" ca="1" si="1230"/>
        <v>0</v>
      </c>
      <c r="M6654">
        <f t="shared" ca="1" si="1231"/>
        <v>0</v>
      </c>
      <c r="O6654" t="e">
        <f t="shared" ca="1" si="1232"/>
        <v>#N/A</v>
      </c>
      <c r="P6654" t="e">
        <f t="shared" ca="1" si="1233"/>
        <v>#N/A</v>
      </c>
    </row>
    <row r="6655" spans="8:16">
      <c r="H6655">
        <f t="shared" ca="1" si="1229"/>
        <v>0</v>
      </c>
      <c r="I6655">
        <f t="shared" ca="1" si="1234"/>
        <v>0</v>
      </c>
      <c r="J6655">
        <f t="shared" ca="1" si="1235"/>
        <v>0</v>
      </c>
      <c r="K6655">
        <f t="shared" ca="1" si="1228"/>
        <v>0</v>
      </c>
      <c r="L6655">
        <f t="shared" ca="1" si="1230"/>
        <v>0</v>
      </c>
      <c r="M6655">
        <f t="shared" ca="1" si="1231"/>
        <v>0</v>
      </c>
      <c r="O6655" t="e">
        <f t="shared" ca="1" si="1232"/>
        <v>#N/A</v>
      </c>
      <c r="P6655" t="e">
        <f t="shared" ca="1" si="1233"/>
        <v>#N/A</v>
      </c>
    </row>
    <row r="6656" spans="8:16">
      <c r="H6656">
        <f t="shared" ca="1" si="1229"/>
        <v>0</v>
      </c>
      <c r="I6656">
        <f t="shared" ca="1" si="1234"/>
        <v>0</v>
      </c>
      <c r="J6656">
        <f t="shared" ca="1" si="1235"/>
        <v>0</v>
      </c>
      <c r="K6656">
        <f t="shared" ca="1" si="1228"/>
        <v>0</v>
      </c>
      <c r="L6656">
        <f t="shared" ca="1" si="1230"/>
        <v>0</v>
      </c>
      <c r="M6656">
        <f t="shared" ca="1" si="1231"/>
        <v>0</v>
      </c>
      <c r="O6656" t="e">
        <f t="shared" ca="1" si="1232"/>
        <v>#N/A</v>
      </c>
      <c r="P6656" t="e">
        <f t="shared" ca="1" si="1233"/>
        <v>#N/A</v>
      </c>
    </row>
    <row r="6657" spans="8:16">
      <c r="H6657">
        <f t="shared" ca="1" si="1229"/>
        <v>0</v>
      </c>
      <c r="I6657">
        <f t="shared" ca="1" si="1234"/>
        <v>0</v>
      </c>
      <c r="J6657">
        <f t="shared" ca="1" si="1235"/>
        <v>0</v>
      </c>
      <c r="K6657">
        <f t="shared" ca="1" si="1228"/>
        <v>0</v>
      </c>
      <c r="L6657">
        <f t="shared" ca="1" si="1230"/>
        <v>0</v>
      </c>
      <c r="M6657">
        <f t="shared" ca="1" si="1231"/>
        <v>0</v>
      </c>
      <c r="O6657" t="e">
        <f t="shared" ca="1" si="1232"/>
        <v>#N/A</v>
      </c>
      <c r="P6657" t="e">
        <f t="shared" ca="1" si="1233"/>
        <v>#N/A</v>
      </c>
    </row>
    <row r="6658" spans="8:16">
      <c r="H6658">
        <f t="shared" ca="1" si="1229"/>
        <v>0</v>
      </c>
      <c r="I6658">
        <f t="shared" ca="1" si="1234"/>
        <v>0</v>
      </c>
      <c r="J6658">
        <f t="shared" ca="1" si="1235"/>
        <v>0</v>
      </c>
      <c r="K6658">
        <f t="shared" ca="1" si="1228"/>
        <v>0</v>
      </c>
      <c r="L6658">
        <f t="shared" ca="1" si="1230"/>
        <v>0</v>
      </c>
      <c r="M6658">
        <f t="shared" ca="1" si="1231"/>
        <v>0</v>
      </c>
      <c r="O6658" t="e">
        <f t="shared" ca="1" si="1232"/>
        <v>#N/A</v>
      </c>
      <c r="P6658" t="e">
        <f t="shared" ca="1" si="1233"/>
        <v>#N/A</v>
      </c>
    </row>
    <row r="6659" spans="8:16">
      <c r="H6659">
        <f t="shared" ca="1" si="1229"/>
        <v>0</v>
      </c>
      <c r="I6659">
        <f t="shared" ca="1" si="1234"/>
        <v>0</v>
      </c>
      <c r="J6659">
        <f t="shared" ca="1" si="1235"/>
        <v>0</v>
      </c>
      <c r="K6659">
        <f t="shared" ca="1" si="1228"/>
        <v>0</v>
      </c>
      <c r="L6659">
        <f t="shared" ca="1" si="1230"/>
        <v>0</v>
      </c>
      <c r="M6659">
        <f t="shared" ca="1" si="1231"/>
        <v>0</v>
      </c>
      <c r="O6659" t="e">
        <f t="shared" ca="1" si="1232"/>
        <v>#N/A</v>
      </c>
      <c r="P6659" t="e">
        <f t="shared" ca="1" si="1233"/>
        <v>#N/A</v>
      </c>
    </row>
    <row r="6660" spans="8:16">
      <c r="H6660">
        <f t="shared" ca="1" si="1229"/>
        <v>0</v>
      </c>
      <c r="I6660">
        <f t="shared" ca="1" si="1234"/>
        <v>0</v>
      </c>
      <c r="J6660">
        <f t="shared" ca="1" si="1235"/>
        <v>0</v>
      </c>
      <c r="K6660">
        <f t="shared" ca="1" si="1228"/>
        <v>0</v>
      </c>
      <c r="L6660">
        <f t="shared" ca="1" si="1230"/>
        <v>0</v>
      </c>
      <c r="M6660">
        <f t="shared" ca="1" si="1231"/>
        <v>0</v>
      </c>
      <c r="O6660" t="e">
        <f t="shared" ca="1" si="1232"/>
        <v>#N/A</v>
      </c>
      <c r="P6660" t="e">
        <f t="shared" ca="1" si="1233"/>
        <v>#N/A</v>
      </c>
    </row>
    <row r="6661" spans="8:16">
      <c r="H6661">
        <f t="shared" ca="1" si="1229"/>
        <v>0</v>
      </c>
      <c r="I6661">
        <f t="shared" ca="1" si="1234"/>
        <v>0</v>
      </c>
      <c r="J6661">
        <f t="shared" ca="1" si="1235"/>
        <v>0</v>
      </c>
      <c r="K6661">
        <f t="shared" ca="1" si="1228"/>
        <v>0</v>
      </c>
      <c r="L6661">
        <f t="shared" ca="1" si="1230"/>
        <v>0</v>
      </c>
      <c r="M6661">
        <f t="shared" ca="1" si="1231"/>
        <v>0</v>
      </c>
      <c r="O6661" t="e">
        <f t="shared" ca="1" si="1232"/>
        <v>#N/A</v>
      </c>
      <c r="P6661" t="e">
        <f t="shared" ca="1" si="1233"/>
        <v>#N/A</v>
      </c>
    </row>
    <row r="6662" spans="8:16">
      <c r="H6662">
        <f t="shared" ca="1" si="1229"/>
        <v>0</v>
      </c>
      <c r="I6662">
        <f t="shared" ca="1" si="1234"/>
        <v>0</v>
      </c>
      <c r="J6662">
        <f t="shared" ca="1" si="1235"/>
        <v>0</v>
      </c>
      <c r="K6662">
        <f t="shared" ca="1" si="1228"/>
        <v>0</v>
      </c>
      <c r="L6662">
        <f t="shared" ca="1" si="1230"/>
        <v>0</v>
      </c>
      <c r="M6662">
        <f t="shared" ca="1" si="1231"/>
        <v>0</v>
      </c>
      <c r="O6662" t="e">
        <f t="shared" ca="1" si="1232"/>
        <v>#N/A</v>
      </c>
      <c r="P6662" t="e">
        <f t="shared" ca="1" si="1233"/>
        <v>#N/A</v>
      </c>
    </row>
    <row r="6663" spans="8:16">
      <c r="H6663">
        <f t="shared" ca="1" si="1229"/>
        <v>0</v>
      </c>
      <c r="I6663">
        <f t="shared" ca="1" si="1234"/>
        <v>0</v>
      </c>
      <c r="J6663">
        <f t="shared" ca="1" si="1235"/>
        <v>0</v>
      </c>
      <c r="K6663">
        <f t="shared" ca="1" si="1228"/>
        <v>0</v>
      </c>
      <c r="L6663">
        <f t="shared" ca="1" si="1230"/>
        <v>0</v>
      </c>
      <c r="M6663">
        <f t="shared" ca="1" si="1231"/>
        <v>0</v>
      </c>
      <c r="O6663" t="e">
        <f t="shared" ca="1" si="1232"/>
        <v>#N/A</v>
      </c>
      <c r="P6663" t="e">
        <f t="shared" ca="1" si="1233"/>
        <v>#N/A</v>
      </c>
    </row>
    <row r="6664" spans="8:16">
      <c r="H6664">
        <f t="shared" ca="1" si="1229"/>
        <v>0</v>
      </c>
      <c r="I6664">
        <f t="shared" ca="1" si="1234"/>
        <v>0</v>
      </c>
      <c r="J6664">
        <f t="shared" ca="1" si="1235"/>
        <v>0</v>
      </c>
      <c r="K6664">
        <f t="shared" ca="1" si="1228"/>
        <v>0</v>
      </c>
      <c r="L6664">
        <f t="shared" ca="1" si="1230"/>
        <v>0</v>
      </c>
      <c r="M6664">
        <f t="shared" ca="1" si="1231"/>
        <v>0</v>
      </c>
      <c r="O6664" t="e">
        <f t="shared" ca="1" si="1232"/>
        <v>#N/A</v>
      </c>
      <c r="P6664" t="e">
        <f t="shared" ca="1" si="1233"/>
        <v>#N/A</v>
      </c>
    </row>
    <row r="6665" spans="8:16">
      <c r="H6665">
        <f t="shared" ca="1" si="1229"/>
        <v>0</v>
      </c>
      <c r="I6665">
        <f t="shared" ca="1" si="1234"/>
        <v>0</v>
      </c>
      <c r="J6665">
        <f t="shared" ca="1" si="1235"/>
        <v>0</v>
      </c>
      <c r="K6665">
        <f t="shared" ca="1" si="1228"/>
        <v>0</v>
      </c>
      <c r="L6665">
        <f t="shared" ca="1" si="1230"/>
        <v>0</v>
      </c>
      <c r="M6665">
        <f t="shared" ca="1" si="1231"/>
        <v>0</v>
      </c>
      <c r="O6665" t="e">
        <f t="shared" ca="1" si="1232"/>
        <v>#N/A</v>
      </c>
      <c r="P6665" t="e">
        <f t="shared" ca="1" si="1233"/>
        <v>#N/A</v>
      </c>
    </row>
    <row r="6666" spans="8:16">
      <c r="H6666">
        <f t="shared" ca="1" si="1229"/>
        <v>0</v>
      </c>
      <c r="I6666">
        <f t="shared" ca="1" si="1234"/>
        <v>0</v>
      </c>
      <c r="J6666">
        <f t="shared" ca="1" si="1235"/>
        <v>0</v>
      </c>
      <c r="K6666">
        <f t="shared" ref="K6666:K6729" ca="1" si="1236">IF(IFERROR(VLOOKUP($C6666,INDIRECT($G$9&amp;"d:d"),1,FALSE),0)&lt;&gt;0,K$13,0)</f>
        <v>0</v>
      </c>
      <c r="L6666">
        <f t="shared" ca="1" si="1230"/>
        <v>0</v>
      </c>
      <c r="M6666">
        <f t="shared" ca="1" si="1231"/>
        <v>0</v>
      </c>
      <c r="O6666" t="e">
        <f t="shared" ca="1" si="1232"/>
        <v>#N/A</v>
      </c>
      <c r="P6666" t="e">
        <f t="shared" ca="1" si="1233"/>
        <v>#N/A</v>
      </c>
    </row>
    <row r="6667" spans="8:16">
      <c r="H6667">
        <f t="shared" ca="1" si="1229"/>
        <v>0</v>
      </c>
      <c r="I6667">
        <f t="shared" ca="1" si="1234"/>
        <v>0</v>
      </c>
      <c r="J6667">
        <f t="shared" ca="1" si="1235"/>
        <v>0</v>
      </c>
      <c r="K6667">
        <f t="shared" ca="1" si="1236"/>
        <v>0</v>
      </c>
      <c r="L6667">
        <f t="shared" ca="1" si="1230"/>
        <v>0</v>
      </c>
      <c r="M6667">
        <f t="shared" ca="1" si="1231"/>
        <v>0</v>
      </c>
      <c r="O6667" t="e">
        <f t="shared" ca="1" si="1232"/>
        <v>#N/A</v>
      </c>
      <c r="P6667" t="e">
        <f t="shared" ca="1" si="1233"/>
        <v>#N/A</v>
      </c>
    </row>
    <row r="6668" spans="8:16">
      <c r="H6668">
        <f t="shared" ca="1" si="1229"/>
        <v>0</v>
      </c>
      <c r="I6668">
        <f t="shared" ca="1" si="1234"/>
        <v>0</v>
      </c>
      <c r="J6668">
        <f t="shared" ca="1" si="1235"/>
        <v>0</v>
      </c>
      <c r="K6668">
        <f t="shared" ca="1" si="1236"/>
        <v>0</v>
      </c>
      <c r="L6668">
        <f t="shared" ca="1" si="1230"/>
        <v>0</v>
      </c>
      <c r="M6668">
        <f t="shared" ca="1" si="1231"/>
        <v>0</v>
      </c>
      <c r="O6668" t="e">
        <f t="shared" ca="1" si="1232"/>
        <v>#N/A</v>
      </c>
      <c r="P6668" t="e">
        <f t="shared" ca="1" si="1233"/>
        <v>#N/A</v>
      </c>
    </row>
    <row r="6669" spans="8:16">
      <c r="H6669">
        <f t="shared" ca="1" si="1229"/>
        <v>0</v>
      </c>
      <c r="I6669">
        <f t="shared" ca="1" si="1234"/>
        <v>0</v>
      </c>
      <c r="J6669">
        <f t="shared" ca="1" si="1235"/>
        <v>0</v>
      </c>
      <c r="K6669">
        <f t="shared" ca="1" si="1236"/>
        <v>0</v>
      </c>
      <c r="L6669">
        <f t="shared" ca="1" si="1230"/>
        <v>0</v>
      </c>
      <c r="M6669">
        <f t="shared" ca="1" si="1231"/>
        <v>0</v>
      </c>
      <c r="O6669" t="e">
        <f t="shared" ca="1" si="1232"/>
        <v>#N/A</v>
      </c>
      <c r="P6669" t="e">
        <f t="shared" ca="1" si="1233"/>
        <v>#N/A</v>
      </c>
    </row>
    <row r="6670" spans="8:16">
      <c r="H6670">
        <f t="shared" ca="1" si="1229"/>
        <v>0</v>
      </c>
      <c r="I6670">
        <f t="shared" ca="1" si="1234"/>
        <v>0</v>
      </c>
      <c r="J6670">
        <f t="shared" ca="1" si="1235"/>
        <v>0</v>
      </c>
      <c r="K6670">
        <f t="shared" ca="1" si="1236"/>
        <v>0</v>
      </c>
      <c r="L6670">
        <f t="shared" ca="1" si="1230"/>
        <v>0</v>
      </c>
      <c r="M6670">
        <f t="shared" ca="1" si="1231"/>
        <v>0</v>
      </c>
      <c r="O6670" t="e">
        <f t="shared" ca="1" si="1232"/>
        <v>#N/A</v>
      </c>
      <c r="P6670" t="e">
        <f t="shared" ca="1" si="1233"/>
        <v>#N/A</v>
      </c>
    </row>
    <row r="6671" spans="8:16">
      <c r="H6671">
        <f t="shared" ref="H6671:H6734" ca="1" si="1237">IF(I6671&lt;&gt;0,I6671,IF(J6671&lt;&gt;0,J6671,IF(K6671&lt;&gt;0,K6671,IF(L6671&lt;&gt;0,L6671,IF(M6671&lt;&gt;0,M6671,N6671)))))</f>
        <v>0</v>
      </c>
      <c r="I6671">
        <f t="shared" ca="1" si="1234"/>
        <v>0</v>
      </c>
      <c r="J6671">
        <f t="shared" ca="1" si="1235"/>
        <v>0</v>
      </c>
      <c r="K6671">
        <f t="shared" ca="1" si="1236"/>
        <v>0</v>
      </c>
      <c r="L6671">
        <f t="shared" ref="L6671:L6734" ca="1" si="1238">IF(IFERROR(VLOOKUP($C6671,INDIRECT($G$10&amp;"d:d"),1,FALSE),0)&lt;&gt;0,L$13,0)</f>
        <v>0</v>
      </c>
      <c r="M6671">
        <f t="shared" ref="M6671:M6734" ca="1" si="1239">IF(IFERROR(VLOOKUP($C6671,INDIRECT($G$11&amp;"d:d"),1,FALSE),0)&lt;&gt;0,M$13,0)</f>
        <v>0</v>
      </c>
      <c r="O6671" t="e">
        <f t="shared" ref="O6671:O6734" ca="1" si="1240">VLOOKUP($H6671,$G$7:$I$11,2,FALSE)</f>
        <v>#N/A</v>
      </c>
      <c r="P6671" t="e">
        <f t="shared" ref="P6671:P6734" ca="1" si="1241">VLOOKUP($H6671,$G$7:$I$11,3,FALSE)</f>
        <v>#N/A</v>
      </c>
    </row>
    <row r="6672" spans="8:16">
      <c r="H6672">
        <f t="shared" ca="1" si="1237"/>
        <v>0</v>
      </c>
      <c r="I6672">
        <f t="shared" ca="1" si="1234"/>
        <v>0</v>
      </c>
      <c r="J6672">
        <f t="shared" ca="1" si="1235"/>
        <v>0</v>
      </c>
      <c r="K6672">
        <f t="shared" ca="1" si="1236"/>
        <v>0</v>
      </c>
      <c r="L6672">
        <f t="shared" ca="1" si="1238"/>
        <v>0</v>
      </c>
      <c r="M6672">
        <f t="shared" ca="1" si="1239"/>
        <v>0</v>
      </c>
      <c r="O6672" t="e">
        <f t="shared" ca="1" si="1240"/>
        <v>#N/A</v>
      </c>
      <c r="P6672" t="e">
        <f t="shared" ca="1" si="1241"/>
        <v>#N/A</v>
      </c>
    </row>
    <row r="6673" spans="8:16">
      <c r="H6673">
        <f t="shared" ca="1" si="1237"/>
        <v>0</v>
      </c>
      <c r="I6673">
        <f t="shared" ca="1" si="1234"/>
        <v>0</v>
      </c>
      <c r="J6673">
        <f t="shared" ca="1" si="1235"/>
        <v>0</v>
      </c>
      <c r="K6673">
        <f t="shared" ca="1" si="1236"/>
        <v>0</v>
      </c>
      <c r="L6673">
        <f t="shared" ca="1" si="1238"/>
        <v>0</v>
      </c>
      <c r="M6673">
        <f t="shared" ca="1" si="1239"/>
        <v>0</v>
      </c>
      <c r="O6673" t="e">
        <f t="shared" ca="1" si="1240"/>
        <v>#N/A</v>
      </c>
      <c r="P6673" t="e">
        <f t="shared" ca="1" si="1241"/>
        <v>#N/A</v>
      </c>
    </row>
    <row r="6674" spans="8:16">
      <c r="H6674">
        <f t="shared" ca="1" si="1237"/>
        <v>0</v>
      </c>
      <c r="I6674">
        <f t="shared" ca="1" si="1234"/>
        <v>0</v>
      </c>
      <c r="J6674">
        <f t="shared" ca="1" si="1235"/>
        <v>0</v>
      </c>
      <c r="K6674">
        <f t="shared" ca="1" si="1236"/>
        <v>0</v>
      </c>
      <c r="L6674">
        <f t="shared" ca="1" si="1238"/>
        <v>0</v>
      </c>
      <c r="M6674">
        <f t="shared" ca="1" si="1239"/>
        <v>0</v>
      </c>
      <c r="O6674" t="e">
        <f t="shared" ca="1" si="1240"/>
        <v>#N/A</v>
      </c>
      <c r="P6674" t="e">
        <f t="shared" ca="1" si="1241"/>
        <v>#N/A</v>
      </c>
    </row>
    <row r="6675" spans="8:16">
      <c r="H6675">
        <f t="shared" ca="1" si="1237"/>
        <v>0</v>
      </c>
      <c r="I6675">
        <f t="shared" ca="1" si="1234"/>
        <v>0</v>
      </c>
      <c r="J6675">
        <f t="shared" ca="1" si="1235"/>
        <v>0</v>
      </c>
      <c r="K6675">
        <f t="shared" ca="1" si="1236"/>
        <v>0</v>
      </c>
      <c r="L6675">
        <f t="shared" ca="1" si="1238"/>
        <v>0</v>
      </c>
      <c r="M6675">
        <f t="shared" ca="1" si="1239"/>
        <v>0</v>
      </c>
      <c r="O6675" t="e">
        <f t="shared" ca="1" si="1240"/>
        <v>#N/A</v>
      </c>
      <c r="P6675" t="e">
        <f t="shared" ca="1" si="1241"/>
        <v>#N/A</v>
      </c>
    </row>
    <row r="6676" spans="8:16">
      <c r="H6676">
        <f t="shared" ca="1" si="1237"/>
        <v>0</v>
      </c>
      <c r="I6676">
        <f t="shared" ca="1" si="1234"/>
        <v>0</v>
      </c>
      <c r="J6676">
        <f t="shared" ca="1" si="1235"/>
        <v>0</v>
      </c>
      <c r="K6676">
        <f t="shared" ca="1" si="1236"/>
        <v>0</v>
      </c>
      <c r="L6676">
        <f t="shared" ca="1" si="1238"/>
        <v>0</v>
      </c>
      <c r="M6676">
        <f t="shared" ca="1" si="1239"/>
        <v>0</v>
      </c>
      <c r="O6676" t="e">
        <f t="shared" ca="1" si="1240"/>
        <v>#N/A</v>
      </c>
      <c r="P6676" t="e">
        <f t="shared" ca="1" si="1241"/>
        <v>#N/A</v>
      </c>
    </row>
    <row r="6677" spans="8:16">
      <c r="H6677">
        <f t="shared" ca="1" si="1237"/>
        <v>0</v>
      </c>
      <c r="I6677">
        <f t="shared" ca="1" si="1234"/>
        <v>0</v>
      </c>
      <c r="J6677">
        <f t="shared" ca="1" si="1235"/>
        <v>0</v>
      </c>
      <c r="K6677">
        <f t="shared" ca="1" si="1236"/>
        <v>0</v>
      </c>
      <c r="L6677">
        <f t="shared" ca="1" si="1238"/>
        <v>0</v>
      </c>
      <c r="M6677">
        <f t="shared" ca="1" si="1239"/>
        <v>0</v>
      </c>
      <c r="O6677" t="e">
        <f t="shared" ca="1" si="1240"/>
        <v>#N/A</v>
      </c>
      <c r="P6677" t="e">
        <f t="shared" ca="1" si="1241"/>
        <v>#N/A</v>
      </c>
    </row>
    <row r="6678" spans="8:16">
      <c r="H6678">
        <f t="shared" ca="1" si="1237"/>
        <v>0</v>
      </c>
      <c r="I6678">
        <f t="shared" ca="1" si="1234"/>
        <v>0</v>
      </c>
      <c r="J6678">
        <f t="shared" ca="1" si="1235"/>
        <v>0</v>
      </c>
      <c r="K6678">
        <f t="shared" ca="1" si="1236"/>
        <v>0</v>
      </c>
      <c r="L6678">
        <f t="shared" ca="1" si="1238"/>
        <v>0</v>
      </c>
      <c r="M6678">
        <f t="shared" ca="1" si="1239"/>
        <v>0</v>
      </c>
      <c r="O6678" t="e">
        <f t="shared" ca="1" si="1240"/>
        <v>#N/A</v>
      </c>
      <c r="P6678" t="e">
        <f t="shared" ca="1" si="1241"/>
        <v>#N/A</v>
      </c>
    </row>
    <row r="6679" spans="8:16">
      <c r="H6679">
        <f t="shared" ca="1" si="1237"/>
        <v>0</v>
      </c>
      <c r="I6679">
        <f t="shared" ca="1" si="1234"/>
        <v>0</v>
      </c>
      <c r="J6679">
        <f t="shared" ca="1" si="1235"/>
        <v>0</v>
      </c>
      <c r="K6679">
        <f t="shared" ca="1" si="1236"/>
        <v>0</v>
      </c>
      <c r="L6679">
        <f t="shared" ca="1" si="1238"/>
        <v>0</v>
      </c>
      <c r="M6679">
        <f t="shared" ca="1" si="1239"/>
        <v>0</v>
      </c>
      <c r="O6679" t="e">
        <f t="shared" ca="1" si="1240"/>
        <v>#N/A</v>
      </c>
      <c r="P6679" t="e">
        <f t="shared" ca="1" si="1241"/>
        <v>#N/A</v>
      </c>
    </row>
    <row r="6680" spans="8:16">
      <c r="H6680">
        <f t="shared" ca="1" si="1237"/>
        <v>0</v>
      </c>
      <c r="I6680">
        <f t="shared" ca="1" si="1234"/>
        <v>0</v>
      </c>
      <c r="J6680">
        <f t="shared" ca="1" si="1235"/>
        <v>0</v>
      </c>
      <c r="K6680">
        <f t="shared" ca="1" si="1236"/>
        <v>0</v>
      </c>
      <c r="L6680">
        <f t="shared" ca="1" si="1238"/>
        <v>0</v>
      </c>
      <c r="M6680">
        <f t="shared" ca="1" si="1239"/>
        <v>0</v>
      </c>
      <c r="O6680" t="e">
        <f t="shared" ca="1" si="1240"/>
        <v>#N/A</v>
      </c>
      <c r="P6680" t="e">
        <f t="shared" ca="1" si="1241"/>
        <v>#N/A</v>
      </c>
    </row>
    <row r="6681" spans="8:16">
      <c r="H6681">
        <f t="shared" ca="1" si="1237"/>
        <v>0</v>
      </c>
      <c r="I6681">
        <f t="shared" ca="1" si="1234"/>
        <v>0</v>
      </c>
      <c r="J6681">
        <f t="shared" ca="1" si="1235"/>
        <v>0</v>
      </c>
      <c r="K6681">
        <f t="shared" ca="1" si="1236"/>
        <v>0</v>
      </c>
      <c r="L6681">
        <f t="shared" ca="1" si="1238"/>
        <v>0</v>
      </c>
      <c r="M6681">
        <f t="shared" ca="1" si="1239"/>
        <v>0</v>
      </c>
      <c r="O6681" t="e">
        <f t="shared" ca="1" si="1240"/>
        <v>#N/A</v>
      </c>
      <c r="P6681" t="e">
        <f t="shared" ca="1" si="1241"/>
        <v>#N/A</v>
      </c>
    </row>
    <row r="6682" spans="8:16">
      <c r="H6682">
        <f t="shared" ca="1" si="1237"/>
        <v>0</v>
      </c>
      <c r="I6682">
        <f t="shared" ca="1" si="1234"/>
        <v>0</v>
      </c>
      <c r="J6682">
        <f t="shared" ca="1" si="1235"/>
        <v>0</v>
      </c>
      <c r="K6682">
        <f t="shared" ca="1" si="1236"/>
        <v>0</v>
      </c>
      <c r="L6682">
        <f t="shared" ca="1" si="1238"/>
        <v>0</v>
      </c>
      <c r="M6682">
        <f t="shared" ca="1" si="1239"/>
        <v>0</v>
      </c>
      <c r="O6682" t="e">
        <f t="shared" ca="1" si="1240"/>
        <v>#N/A</v>
      </c>
      <c r="P6682" t="e">
        <f t="shared" ca="1" si="1241"/>
        <v>#N/A</v>
      </c>
    </row>
    <row r="6683" spans="8:16">
      <c r="H6683">
        <f t="shared" ca="1" si="1237"/>
        <v>0</v>
      </c>
      <c r="I6683">
        <f t="shared" ca="1" si="1234"/>
        <v>0</v>
      </c>
      <c r="J6683">
        <f t="shared" ca="1" si="1235"/>
        <v>0</v>
      </c>
      <c r="K6683">
        <f t="shared" ca="1" si="1236"/>
        <v>0</v>
      </c>
      <c r="L6683">
        <f t="shared" ca="1" si="1238"/>
        <v>0</v>
      </c>
      <c r="M6683">
        <f t="shared" ca="1" si="1239"/>
        <v>0</v>
      </c>
      <c r="O6683" t="e">
        <f t="shared" ca="1" si="1240"/>
        <v>#N/A</v>
      </c>
      <c r="P6683" t="e">
        <f t="shared" ca="1" si="1241"/>
        <v>#N/A</v>
      </c>
    </row>
    <row r="6684" spans="8:16">
      <c r="H6684">
        <f t="shared" ca="1" si="1237"/>
        <v>0</v>
      </c>
      <c r="I6684">
        <f t="shared" ca="1" si="1234"/>
        <v>0</v>
      </c>
      <c r="J6684">
        <f t="shared" ca="1" si="1235"/>
        <v>0</v>
      </c>
      <c r="K6684">
        <f t="shared" ca="1" si="1236"/>
        <v>0</v>
      </c>
      <c r="L6684">
        <f t="shared" ca="1" si="1238"/>
        <v>0</v>
      </c>
      <c r="M6684">
        <f t="shared" ca="1" si="1239"/>
        <v>0</v>
      </c>
      <c r="O6684" t="e">
        <f t="shared" ca="1" si="1240"/>
        <v>#N/A</v>
      </c>
      <c r="P6684" t="e">
        <f t="shared" ca="1" si="1241"/>
        <v>#N/A</v>
      </c>
    </row>
    <row r="6685" spans="8:16">
      <c r="H6685">
        <f t="shared" ca="1" si="1237"/>
        <v>0</v>
      </c>
      <c r="I6685">
        <f t="shared" ca="1" si="1234"/>
        <v>0</v>
      </c>
      <c r="J6685">
        <f t="shared" ca="1" si="1235"/>
        <v>0</v>
      </c>
      <c r="K6685">
        <f t="shared" ca="1" si="1236"/>
        <v>0</v>
      </c>
      <c r="L6685">
        <f t="shared" ca="1" si="1238"/>
        <v>0</v>
      </c>
      <c r="M6685">
        <f t="shared" ca="1" si="1239"/>
        <v>0</v>
      </c>
      <c r="O6685" t="e">
        <f t="shared" ca="1" si="1240"/>
        <v>#N/A</v>
      </c>
      <c r="P6685" t="e">
        <f t="shared" ca="1" si="1241"/>
        <v>#N/A</v>
      </c>
    </row>
    <row r="6686" spans="8:16">
      <c r="H6686">
        <f t="shared" ca="1" si="1237"/>
        <v>0</v>
      </c>
      <c r="I6686">
        <f t="shared" ca="1" si="1234"/>
        <v>0</v>
      </c>
      <c r="J6686">
        <f t="shared" ca="1" si="1235"/>
        <v>0</v>
      </c>
      <c r="K6686">
        <f t="shared" ca="1" si="1236"/>
        <v>0</v>
      </c>
      <c r="L6686">
        <f t="shared" ca="1" si="1238"/>
        <v>0</v>
      </c>
      <c r="M6686">
        <f t="shared" ca="1" si="1239"/>
        <v>0</v>
      </c>
      <c r="O6686" t="e">
        <f t="shared" ca="1" si="1240"/>
        <v>#N/A</v>
      </c>
      <c r="P6686" t="e">
        <f t="shared" ca="1" si="1241"/>
        <v>#N/A</v>
      </c>
    </row>
    <row r="6687" spans="8:16">
      <c r="H6687">
        <f t="shared" ca="1" si="1237"/>
        <v>0</v>
      </c>
      <c r="I6687">
        <f t="shared" ca="1" si="1234"/>
        <v>0</v>
      </c>
      <c r="J6687">
        <f t="shared" ca="1" si="1235"/>
        <v>0</v>
      </c>
      <c r="K6687">
        <f t="shared" ca="1" si="1236"/>
        <v>0</v>
      </c>
      <c r="L6687">
        <f t="shared" ca="1" si="1238"/>
        <v>0</v>
      </c>
      <c r="M6687">
        <f t="shared" ca="1" si="1239"/>
        <v>0</v>
      </c>
      <c r="O6687" t="e">
        <f t="shared" ca="1" si="1240"/>
        <v>#N/A</v>
      </c>
      <c r="P6687" t="e">
        <f t="shared" ca="1" si="1241"/>
        <v>#N/A</v>
      </c>
    </row>
    <row r="6688" spans="8:16">
      <c r="H6688">
        <f t="shared" ca="1" si="1237"/>
        <v>0</v>
      </c>
      <c r="I6688">
        <f t="shared" ca="1" si="1234"/>
        <v>0</v>
      </c>
      <c r="J6688">
        <f t="shared" ca="1" si="1235"/>
        <v>0</v>
      </c>
      <c r="K6688">
        <f t="shared" ca="1" si="1236"/>
        <v>0</v>
      </c>
      <c r="L6688">
        <f t="shared" ca="1" si="1238"/>
        <v>0</v>
      </c>
      <c r="M6688">
        <f t="shared" ca="1" si="1239"/>
        <v>0</v>
      </c>
      <c r="O6688" t="e">
        <f t="shared" ca="1" si="1240"/>
        <v>#N/A</v>
      </c>
      <c r="P6688" t="e">
        <f t="shared" ca="1" si="1241"/>
        <v>#N/A</v>
      </c>
    </row>
    <row r="6689" spans="8:16">
      <c r="H6689">
        <f t="shared" ca="1" si="1237"/>
        <v>0</v>
      </c>
      <c r="I6689">
        <f t="shared" ca="1" si="1234"/>
        <v>0</v>
      </c>
      <c r="J6689">
        <f t="shared" ca="1" si="1235"/>
        <v>0</v>
      </c>
      <c r="K6689">
        <f t="shared" ca="1" si="1236"/>
        <v>0</v>
      </c>
      <c r="L6689">
        <f t="shared" ca="1" si="1238"/>
        <v>0</v>
      </c>
      <c r="M6689">
        <f t="shared" ca="1" si="1239"/>
        <v>0</v>
      </c>
      <c r="O6689" t="e">
        <f t="shared" ca="1" si="1240"/>
        <v>#N/A</v>
      </c>
      <c r="P6689" t="e">
        <f t="shared" ca="1" si="1241"/>
        <v>#N/A</v>
      </c>
    </row>
    <row r="6690" spans="8:16">
      <c r="H6690">
        <f t="shared" ca="1" si="1237"/>
        <v>0</v>
      </c>
      <c r="I6690">
        <f t="shared" ca="1" si="1234"/>
        <v>0</v>
      </c>
      <c r="J6690">
        <f t="shared" ca="1" si="1235"/>
        <v>0</v>
      </c>
      <c r="K6690">
        <f t="shared" ca="1" si="1236"/>
        <v>0</v>
      </c>
      <c r="L6690">
        <f t="shared" ca="1" si="1238"/>
        <v>0</v>
      </c>
      <c r="M6690">
        <f t="shared" ca="1" si="1239"/>
        <v>0</v>
      </c>
      <c r="O6690" t="e">
        <f t="shared" ca="1" si="1240"/>
        <v>#N/A</v>
      </c>
      <c r="P6690" t="e">
        <f t="shared" ca="1" si="1241"/>
        <v>#N/A</v>
      </c>
    </row>
    <row r="6691" spans="8:16">
      <c r="H6691">
        <f t="shared" ca="1" si="1237"/>
        <v>0</v>
      </c>
      <c r="I6691">
        <f t="shared" ca="1" si="1234"/>
        <v>0</v>
      </c>
      <c r="J6691">
        <f t="shared" ca="1" si="1235"/>
        <v>0</v>
      </c>
      <c r="K6691">
        <f t="shared" ca="1" si="1236"/>
        <v>0</v>
      </c>
      <c r="L6691">
        <f t="shared" ca="1" si="1238"/>
        <v>0</v>
      </c>
      <c r="M6691">
        <f t="shared" ca="1" si="1239"/>
        <v>0</v>
      </c>
      <c r="O6691" t="e">
        <f t="shared" ca="1" si="1240"/>
        <v>#N/A</v>
      </c>
      <c r="P6691" t="e">
        <f t="shared" ca="1" si="1241"/>
        <v>#N/A</v>
      </c>
    </row>
    <row r="6692" spans="8:16">
      <c r="H6692">
        <f t="shared" ca="1" si="1237"/>
        <v>0</v>
      </c>
      <c r="I6692">
        <f t="shared" ca="1" si="1234"/>
        <v>0</v>
      </c>
      <c r="J6692">
        <f t="shared" ca="1" si="1235"/>
        <v>0</v>
      </c>
      <c r="K6692">
        <f t="shared" ca="1" si="1236"/>
        <v>0</v>
      </c>
      <c r="L6692">
        <f t="shared" ca="1" si="1238"/>
        <v>0</v>
      </c>
      <c r="M6692">
        <f t="shared" ca="1" si="1239"/>
        <v>0</v>
      </c>
      <c r="O6692" t="e">
        <f t="shared" ca="1" si="1240"/>
        <v>#N/A</v>
      </c>
      <c r="P6692" t="e">
        <f t="shared" ca="1" si="1241"/>
        <v>#N/A</v>
      </c>
    </row>
    <row r="6693" spans="8:16">
      <c r="H6693">
        <f t="shared" ca="1" si="1237"/>
        <v>0</v>
      </c>
      <c r="I6693">
        <f t="shared" ca="1" si="1234"/>
        <v>0</v>
      </c>
      <c r="J6693">
        <f t="shared" ca="1" si="1235"/>
        <v>0</v>
      </c>
      <c r="K6693">
        <f t="shared" ca="1" si="1236"/>
        <v>0</v>
      </c>
      <c r="L6693">
        <f t="shared" ca="1" si="1238"/>
        <v>0</v>
      </c>
      <c r="M6693">
        <f t="shared" ca="1" si="1239"/>
        <v>0</v>
      </c>
      <c r="O6693" t="e">
        <f t="shared" ca="1" si="1240"/>
        <v>#N/A</v>
      </c>
      <c r="P6693" t="e">
        <f t="shared" ca="1" si="1241"/>
        <v>#N/A</v>
      </c>
    </row>
    <row r="6694" spans="8:16">
      <c r="H6694">
        <f t="shared" ca="1" si="1237"/>
        <v>0</v>
      </c>
      <c r="I6694">
        <f t="shared" ca="1" si="1234"/>
        <v>0</v>
      </c>
      <c r="J6694">
        <f t="shared" ca="1" si="1235"/>
        <v>0</v>
      </c>
      <c r="K6694">
        <f t="shared" ca="1" si="1236"/>
        <v>0</v>
      </c>
      <c r="L6694">
        <f t="shared" ca="1" si="1238"/>
        <v>0</v>
      </c>
      <c r="M6694">
        <f t="shared" ca="1" si="1239"/>
        <v>0</v>
      </c>
      <c r="O6694" t="e">
        <f t="shared" ca="1" si="1240"/>
        <v>#N/A</v>
      </c>
      <c r="P6694" t="e">
        <f t="shared" ca="1" si="1241"/>
        <v>#N/A</v>
      </c>
    </row>
    <row r="6695" spans="8:16">
      <c r="H6695">
        <f t="shared" ca="1" si="1237"/>
        <v>0</v>
      </c>
      <c r="I6695">
        <f t="shared" ca="1" si="1234"/>
        <v>0</v>
      </c>
      <c r="J6695">
        <f t="shared" ca="1" si="1235"/>
        <v>0</v>
      </c>
      <c r="K6695">
        <f t="shared" ca="1" si="1236"/>
        <v>0</v>
      </c>
      <c r="L6695">
        <f t="shared" ca="1" si="1238"/>
        <v>0</v>
      </c>
      <c r="M6695">
        <f t="shared" ca="1" si="1239"/>
        <v>0</v>
      </c>
      <c r="O6695" t="e">
        <f t="shared" ca="1" si="1240"/>
        <v>#N/A</v>
      </c>
      <c r="P6695" t="e">
        <f t="shared" ca="1" si="1241"/>
        <v>#N/A</v>
      </c>
    </row>
    <row r="6696" spans="8:16">
      <c r="H6696">
        <f t="shared" ca="1" si="1237"/>
        <v>0</v>
      </c>
      <c r="I6696">
        <f t="shared" ca="1" si="1234"/>
        <v>0</v>
      </c>
      <c r="J6696">
        <f t="shared" ca="1" si="1235"/>
        <v>0</v>
      </c>
      <c r="K6696">
        <f t="shared" ca="1" si="1236"/>
        <v>0</v>
      </c>
      <c r="L6696">
        <f t="shared" ca="1" si="1238"/>
        <v>0</v>
      </c>
      <c r="M6696">
        <f t="shared" ca="1" si="1239"/>
        <v>0</v>
      </c>
      <c r="O6696" t="e">
        <f t="shared" ca="1" si="1240"/>
        <v>#N/A</v>
      </c>
      <c r="P6696" t="e">
        <f t="shared" ca="1" si="1241"/>
        <v>#N/A</v>
      </c>
    </row>
    <row r="6697" spans="8:16">
      <c r="H6697">
        <f t="shared" ca="1" si="1237"/>
        <v>0</v>
      </c>
      <c r="I6697">
        <f t="shared" ca="1" si="1234"/>
        <v>0</v>
      </c>
      <c r="J6697">
        <f t="shared" ca="1" si="1235"/>
        <v>0</v>
      </c>
      <c r="K6697">
        <f t="shared" ca="1" si="1236"/>
        <v>0</v>
      </c>
      <c r="L6697">
        <f t="shared" ca="1" si="1238"/>
        <v>0</v>
      </c>
      <c r="M6697">
        <f t="shared" ca="1" si="1239"/>
        <v>0</v>
      </c>
      <c r="O6697" t="e">
        <f t="shared" ca="1" si="1240"/>
        <v>#N/A</v>
      </c>
      <c r="P6697" t="e">
        <f t="shared" ca="1" si="1241"/>
        <v>#N/A</v>
      </c>
    </row>
    <row r="6698" spans="8:16">
      <c r="H6698">
        <f t="shared" ca="1" si="1237"/>
        <v>0</v>
      </c>
      <c r="I6698">
        <f t="shared" ca="1" si="1234"/>
        <v>0</v>
      </c>
      <c r="J6698">
        <f t="shared" ca="1" si="1235"/>
        <v>0</v>
      </c>
      <c r="K6698">
        <f t="shared" ca="1" si="1236"/>
        <v>0</v>
      </c>
      <c r="L6698">
        <f t="shared" ca="1" si="1238"/>
        <v>0</v>
      </c>
      <c r="M6698">
        <f t="shared" ca="1" si="1239"/>
        <v>0</v>
      </c>
      <c r="O6698" t="e">
        <f t="shared" ca="1" si="1240"/>
        <v>#N/A</v>
      </c>
      <c r="P6698" t="e">
        <f t="shared" ca="1" si="1241"/>
        <v>#N/A</v>
      </c>
    </row>
    <row r="6699" spans="8:16">
      <c r="H6699">
        <f t="shared" ca="1" si="1237"/>
        <v>0</v>
      </c>
      <c r="I6699">
        <f t="shared" ca="1" si="1234"/>
        <v>0</v>
      </c>
      <c r="J6699">
        <f t="shared" ca="1" si="1235"/>
        <v>0</v>
      </c>
      <c r="K6699">
        <f t="shared" ca="1" si="1236"/>
        <v>0</v>
      </c>
      <c r="L6699">
        <f t="shared" ca="1" si="1238"/>
        <v>0</v>
      </c>
      <c r="M6699">
        <f t="shared" ca="1" si="1239"/>
        <v>0</v>
      </c>
      <c r="O6699" t="e">
        <f t="shared" ca="1" si="1240"/>
        <v>#N/A</v>
      </c>
      <c r="P6699" t="e">
        <f t="shared" ca="1" si="1241"/>
        <v>#N/A</v>
      </c>
    </row>
    <row r="6700" spans="8:16">
      <c r="H6700">
        <f t="shared" ca="1" si="1237"/>
        <v>0</v>
      </c>
      <c r="I6700">
        <f t="shared" ca="1" si="1234"/>
        <v>0</v>
      </c>
      <c r="J6700">
        <f t="shared" ca="1" si="1235"/>
        <v>0</v>
      </c>
      <c r="K6700">
        <f t="shared" ca="1" si="1236"/>
        <v>0</v>
      </c>
      <c r="L6700">
        <f t="shared" ca="1" si="1238"/>
        <v>0</v>
      </c>
      <c r="M6700">
        <f t="shared" ca="1" si="1239"/>
        <v>0</v>
      </c>
      <c r="O6700" t="e">
        <f t="shared" ca="1" si="1240"/>
        <v>#N/A</v>
      </c>
      <c r="P6700" t="e">
        <f t="shared" ca="1" si="1241"/>
        <v>#N/A</v>
      </c>
    </row>
    <row r="6701" spans="8:16">
      <c r="H6701">
        <f t="shared" ca="1" si="1237"/>
        <v>0</v>
      </c>
      <c r="I6701">
        <f t="shared" ca="1" si="1234"/>
        <v>0</v>
      </c>
      <c r="J6701">
        <f t="shared" ca="1" si="1235"/>
        <v>0</v>
      </c>
      <c r="K6701">
        <f t="shared" ca="1" si="1236"/>
        <v>0</v>
      </c>
      <c r="L6701">
        <f t="shared" ca="1" si="1238"/>
        <v>0</v>
      </c>
      <c r="M6701">
        <f t="shared" ca="1" si="1239"/>
        <v>0</v>
      </c>
      <c r="O6701" t="e">
        <f t="shared" ca="1" si="1240"/>
        <v>#N/A</v>
      </c>
      <c r="P6701" t="e">
        <f t="shared" ca="1" si="1241"/>
        <v>#N/A</v>
      </c>
    </row>
    <row r="6702" spans="8:16">
      <c r="H6702">
        <f t="shared" ca="1" si="1237"/>
        <v>0</v>
      </c>
      <c r="I6702">
        <f t="shared" ca="1" si="1234"/>
        <v>0</v>
      </c>
      <c r="J6702">
        <f t="shared" ca="1" si="1235"/>
        <v>0</v>
      </c>
      <c r="K6702">
        <f t="shared" ca="1" si="1236"/>
        <v>0</v>
      </c>
      <c r="L6702">
        <f t="shared" ca="1" si="1238"/>
        <v>0</v>
      </c>
      <c r="M6702">
        <f t="shared" ca="1" si="1239"/>
        <v>0</v>
      </c>
      <c r="O6702" t="e">
        <f t="shared" ca="1" si="1240"/>
        <v>#N/A</v>
      </c>
      <c r="P6702" t="e">
        <f t="shared" ca="1" si="1241"/>
        <v>#N/A</v>
      </c>
    </row>
    <row r="6703" spans="8:16">
      <c r="H6703">
        <f t="shared" ca="1" si="1237"/>
        <v>0</v>
      </c>
      <c r="I6703">
        <f t="shared" ca="1" si="1234"/>
        <v>0</v>
      </c>
      <c r="J6703">
        <f t="shared" ca="1" si="1235"/>
        <v>0</v>
      </c>
      <c r="K6703">
        <f t="shared" ca="1" si="1236"/>
        <v>0</v>
      </c>
      <c r="L6703">
        <f t="shared" ca="1" si="1238"/>
        <v>0</v>
      </c>
      <c r="M6703">
        <f t="shared" ca="1" si="1239"/>
        <v>0</v>
      </c>
      <c r="O6703" t="e">
        <f t="shared" ca="1" si="1240"/>
        <v>#N/A</v>
      </c>
      <c r="P6703" t="e">
        <f t="shared" ca="1" si="1241"/>
        <v>#N/A</v>
      </c>
    </row>
    <row r="6704" spans="8:16">
      <c r="H6704">
        <f t="shared" ca="1" si="1237"/>
        <v>0</v>
      </c>
      <c r="I6704">
        <f t="shared" ref="I6704:I6767" ca="1" si="1242">IF(IFERROR(VLOOKUP(C6704,INDIRECT($G$7&amp;"D:D"),1,FALSE),0)&lt;&gt;0,I$13,0)</f>
        <v>0</v>
      </c>
      <c r="J6704">
        <f t="shared" ref="J6704:J6767" ca="1" si="1243">IF(IFERROR(VLOOKUP(C6704,INDIRECT($G$8&amp;"D:D"),1,FALSE),0)&lt;&gt;0,J$13,0)</f>
        <v>0</v>
      </c>
      <c r="K6704">
        <f t="shared" ca="1" si="1236"/>
        <v>0</v>
      </c>
      <c r="L6704">
        <f t="shared" ca="1" si="1238"/>
        <v>0</v>
      </c>
      <c r="M6704">
        <f t="shared" ca="1" si="1239"/>
        <v>0</v>
      </c>
      <c r="O6704" t="e">
        <f t="shared" ca="1" si="1240"/>
        <v>#N/A</v>
      </c>
      <c r="P6704" t="e">
        <f t="shared" ca="1" si="1241"/>
        <v>#N/A</v>
      </c>
    </row>
    <row r="6705" spans="8:16">
      <c r="H6705">
        <f t="shared" ca="1" si="1237"/>
        <v>0</v>
      </c>
      <c r="I6705">
        <f t="shared" ca="1" si="1242"/>
        <v>0</v>
      </c>
      <c r="J6705">
        <f t="shared" ca="1" si="1243"/>
        <v>0</v>
      </c>
      <c r="K6705">
        <f t="shared" ca="1" si="1236"/>
        <v>0</v>
      </c>
      <c r="L6705">
        <f t="shared" ca="1" si="1238"/>
        <v>0</v>
      </c>
      <c r="M6705">
        <f t="shared" ca="1" si="1239"/>
        <v>0</v>
      </c>
      <c r="O6705" t="e">
        <f t="shared" ca="1" si="1240"/>
        <v>#N/A</v>
      </c>
      <c r="P6705" t="e">
        <f t="shared" ca="1" si="1241"/>
        <v>#N/A</v>
      </c>
    </row>
    <row r="6706" spans="8:16">
      <c r="H6706">
        <f t="shared" ca="1" si="1237"/>
        <v>0</v>
      </c>
      <c r="I6706">
        <f t="shared" ca="1" si="1242"/>
        <v>0</v>
      </c>
      <c r="J6706">
        <f t="shared" ca="1" si="1243"/>
        <v>0</v>
      </c>
      <c r="K6706">
        <f t="shared" ca="1" si="1236"/>
        <v>0</v>
      </c>
      <c r="L6706">
        <f t="shared" ca="1" si="1238"/>
        <v>0</v>
      </c>
      <c r="M6706">
        <f t="shared" ca="1" si="1239"/>
        <v>0</v>
      </c>
      <c r="O6706" t="e">
        <f t="shared" ca="1" si="1240"/>
        <v>#N/A</v>
      </c>
      <c r="P6706" t="e">
        <f t="shared" ca="1" si="1241"/>
        <v>#N/A</v>
      </c>
    </row>
    <row r="6707" spans="8:16">
      <c r="H6707">
        <f t="shared" ca="1" si="1237"/>
        <v>0</v>
      </c>
      <c r="I6707">
        <f t="shared" ca="1" si="1242"/>
        <v>0</v>
      </c>
      <c r="J6707">
        <f t="shared" ca="1" si="1243"/>
        <v>0</v>
      </c>
      <c r="K6707">
        <f t="shared" ca="1" si="1236"/>
        <v>0</v>
      </c>
      <c r="L6707">
        <f t="shared" ca="1" si="1238"/>
        <v>0</v>
      </c>
      <c r="M6707">
        <f t="shared" ca="1" si="1239"/>
        <v>0</v>
      </c>
      <c r="O6707" t="e">
        <f t="shared" ca="1" si="1240"/>
        <v>#N/A</v>
      </c>
      <c r="P6707" t="e">
        <f t="shared" ca="1" si="1241"/>
        <v>#N/A</v>
      </c>
    </row>
    <row r="6708" spans="8:16">
      <c r="H6708">
        <f t="shared" ca="1" si="1237"/>
        <v>0</v>
      </c>
      <c r="I6708">
        <f t="shared" ca="1" si="1242"/>
        <v>0</v>
      </c>
      <c r="J6708">
        <f t="shared" ca="1" si="1243"/>
        <v>0</v>
      </c>
      <c r="K6708">
        <f t="shared" ca="1" si="1236"/>
        <v>0</v>
      </c>
      <c r="L6708">
        <f t="shared" ca="1" si="1238"/>
        <v>0</v>
      </c>
      <c r="M6708">
        <f t="shared" ca="1" si="1239"/>
        <v>0</v>
      </c>
      <c r="O6708" t="e">
        <f t="shared" ca="1" si="1240"/>
        <v>#N/A</v>
      </c>
      <c r="P6708" t="e">
        <f t="shared" ca="1" si="1241"/>
        <v>#N/A</v>
      </c>
    </row>
    <row r="6709" spans="8:16">
      <c r="H6709">
        <f t="shared" ca="1" si="1237"/>
        <v>0</v>
      </c>
      <c r="I6709">
        <f t="shared" ca="1" si="1242"/>
        <v>0</v>
      </c>
      <c r="J6709">
        <f t="shared" ca="1" si="1243"/>
        <v>0</v>
      </c>
      <c r="K6709">
        <f t="shared" ca="1" si="1236"/>
        <v>0</v>
      </c>
      <c r="L6709">
        <f t="shared" ca="1" si="1238"/>
        <v>0</v>
      </c>
      <c r="M6709">
        <f t="shared" ca="1" si="1239"/>
        <v>0</v>
      </c>
      <c r="O6709" t="e">
        <f t="shared" ca="1" si="1240"/>
        <v>#N/A</v>
      </c>
      <c r="P6709" t="e">
        <f t="shared" ca="1" si="1241"/>
        <v>#N/A</v>
      </c>
    </row>
    <row r="6710" spans="8:16">
      <c r="H6710">
        <f t="shared" ca="1" si="1237"/>
        <v>0</v>
      </c>
      <c r="I6710">
        <f t="shared" ca="1" si="1242"/>
        <v>0</v>
      </c>
      <c r="J6710">
        <f t="shared" ca="1" si="1243"/>
        <v>0</v>
      </c>
      <c r="K6710">
        <f t="shared" ca="1" si="1236"/>
        <v>0</v>
      </c>
      <c r="L6710">
        <f t="shared" ca="1" si="1238"/>
        <v>0</v>
      </c>
      <c r="M6710">
        <f t="shared" ca="1" si="1239"/>
        <v>0</v>
      </c>
      <c r="O6710" t="e">
        <f t="shared" ca="1" si="1240"/>
        <v>#N/A</v>
      </c>
      <c r="P6710" t="e">
        <f t="shared" ca="1" si="1241"/>
        <v>#N/A</v>
      </c>
    </row>
    <row r="6711" spans="8:16">
      <c r="H6711">
        <f t="shared" ca="1" si="1237"/>
        <v>0</v>
      </c>
      <c r="I6711">
        <f t="shared" ca="1" si="1242"/>
        <v>0</v>
      </c>
      <c r="J6711">
        <f t="shared" ca="1" si="1243"/>
        <v>0</v>
      </c>
      <c r="K6711">
        <f t="shared" ca="1" si="1236"/>
        <v>0</v>
      </c>
      <c r="L6711">
        <f t="shared" ca="1" si="1238"/>
        <v>0</v>
      </c>
      <c r="M6711">
        <f t="shared" ca="1" si="1239"/>
        <v>0</v>
      </c>
      <c r="O6711" t="e">
        <f t="shared" ca="1" si="1240"/>
        <v>#N/A</v>
      </c>
      <c r="P6711" t="e">
        <f t="shared" ca="1" si="1241"/>
        <v>#N/A</v>
      </c>
    </row>
    <row r="6712" spans="8:16">
      <c r="H6712">
        <f t="shared" ca="1" si="1237"/>
        <v>0</v>
      </c>
      <c r="I6712">
        <f t="shared" ca="1" si="1242"/>
        <v>0</v>
      </c>
      <c r="J6712">
        <f t="shared" ca="1" si="1243"/>
        <v>0</v>
      </c>
      <c r="K6712">
        <f t="shared" ca="1" si="1236"/>
        <v>0</v>
      </c>
      <c r="L6712">
        <f t="shared" ca="1" si="1238"/>
        <v>0</v>
      </c>
      <c r="M6712">
        <f t="shared" ca="1" si="1239"/>
        <v>0</v>
      </c>
      <c r="O6712" t="e">
        <f t="shared" ca="1" si="1240"/>
        <v>#N/A</v>
      </c>
      <c r="P6712" t="e">
        <f t="shared" ca="1" si="1241"/>
        <v>#N/A</v>
      </c>
    </row>
    <row r="6713" spans="8:16">
      <c r="H6713">
        <f t="shared" ca="1" si="1237"/>
        <v>0</v>
      </c>
      <c r="I6713">
        <f t="shared" ca="1" si="1242"/>
        <v>0</v>
      </c>
      <c r="J6713">
        <f t="shared" ca="1" si="1243"/>
        <v>0</v>
      </c>
      <c r="K6713">
        <f t="shared" ca="1" si="1236"/>
        <v>0</v>
      </c>
      <c r="L6713">
        <f t="shared" ca="1" si="1238"/>
        <v>0</v>
      </c>
      <c r="M6713">
        <f t="shared" ca="1" si="1239"/>
        <v>0</v>
      </c>
      <c r="O6713" t="e">
        <f t="shared" ca="1" si="1240"/>
        <v>#N/A</v>
      </c>
      <c r="P6713" t="e">
        <f t="shared" ca="1" si="1241"/>
        <v>#N/A</v>
      </c>
    </row>
    <row r="6714" spans="8:16">
      <c r="H6714">
        <f t="shared" ca="1" si="1237"/>
        <v>0</v>
      </c>
      <c r="I6714">
        <f t="shared" ca="1" si="1242"/>
        <v>0</v>
      </c>
      <c r="J6714">
        <f t="shared" ca="1" si="1243"/>
        <v>0</v>
      </c>
      <c r="K6714">
        <f t="shared" ca="1" si="1236"/>
        <v>0</v>
      </c>
      <c r="L6714">
        <f t="shared" ca="1" si="1238"/>
        <v>0</v>
      </c>
      <c r="M6714">
        <f t="shared" ca="1" si="1239"/>
        <v>0</v>
      </c>
      <c r="O6714" t="e">
        <f t="shared" ca="1" si="1240"/>
        <v>#N/A</v>
      </c>
      <c r="P6714" t="e">
        <f t="shared" ca="1" si="1241"/>
        <v>#N/A</v>
      </c>
    </row>
    <row r="6715" spans="8:16">
      <c r="H6715">
        <f t="shared" ca="1" si="1237"/>
        <v>0</v>
      </c>
      <c r="I6715">
        <f t="shared" ca="1" si="1242"/>
        <v>0</v>
      </c>
      <c r="J6715">
        <f t="shared" ca="1" si="1243"/>
        <v>0</v>
      </c>
      <c r="K6715">
        <f t="shared" ca="1" si="1236"/>
        <v>0</v>
      </c>
      <c r="L6715">
        <f t="shared" ca="1" si="1238"/>
        <v>0</v>
      </c>
      <c r="M6715">
        <f t="shared" ca="1" si="1239"/>
        <v>0</v>
      </c>
      <c r="O6715" t="e">
        <f t="shared" ca="1" si="1240"/>
        <v>#N/A</v>
      </c>
      <c r="P6715" t="e">
        <f t="shared" ca="1" si="1241"/>
        <v>#N/A</v>
      </c>
    </row>
    <row r="6716" spans="8:16">
      <c r="H6716">
        <f t="shared" ca="1" si="1237"/>
        <v>0</v>
      </c>
      <c r="I6716">
        <f t="shared" ca="1" si="1242"/>
        <v>0</v>
      </c>
      <c r="J6716">
        <f t="shared" ca="1" si="1243"/>
        <v>0</v>
      </c>
      <c r="K6716">
        <f t="shared" ca="1" si="1236"/>
        <v>0</v>
      </c>
      <c r="L6716">
        <f t="shared" ca="1" si="1238"/>
        <v>0</v>
      </c>
      <c r="M6716">
        <f t="shared" ca="1" si="1239"/>
        <v>0</v>
      </c>
      <c r="O6716" t="e">
        <f t="shared" ca="1" si="1240"/>
        <v>#N/A</v>
      </c>
      <c r="P6716" t="e">
        <f t="shared" ca="1" si="1241"/>
        <v>#N/A</v>
      </c>
    </row>
    <row r="6717" spans="8:16">
      <c r="H6717">
        <f t="shared" ca="1" si="1237"/>
        <v>0</v>
      </c>
      <c r="I6717">
        <f t="shared" ca="1" si="1242"/>
        <v>0</v>
      </c>
      <c r="J6717">
        <f t="shared" ca="1" si="1243"/>
        <v>0</v>
      </c>
      <c r="K6717">
        <f t="shared" ca="1" si="1236"/>
        <v>0</v>
      </c>
      <c r="L6717">
        <f t="shared" ca="1" si="1238"/>
        <v>0</v>
      </c>
      <c r="M6717">
        <f t="shared" ca="1" si="1239"/>
        <v>0</v>
      </c>
      <c r="O6717" t="e">
        <f t="shared" ca="1" si="1240"/>
        <v>#N/A</v>
      </c>
      <c r="P6717" t="e">
        <f t="shared" ca="1" si="1241"/>
        <v>#N/A</v>
      </c>
    </row>
    <row r="6718" spans="8:16">
      <c r="H6718">
        <f t="shared" ca="1" si="1237"/>
        <v>0</v>
      </c>
      <c r="I6718">
        <f t="shared" ca="1" si="1242"/>
        <v>0</v>
      </c>
      <c r="J6718">
        <f t="shared" ca="1" si="1243"/>
        <v>0</v>
      </c>
      <c r="K6718">
        <f t="shared" ca="1" si="1236"/>
        <v>0</v>
      </c>
      <c r="L6718">
        <f t="shared" ca="1" si="1238"/>
        <v>0</v>
      </c>
      <c r="M6718">
        <f t="shared" ca="1" si="1239"/>
        <v>0</v>
      </c>
      <c r="O6718" t="e">
        <f t="shared" ca="1" si="1240"/>
        <v>#N/A</v>
      </c>
      <c r="P6718" t="e">
        <f t="shared" ca="1" si="1241"/>
        <v>#N/A</v>
      </c>
    </row>
    <row r="6719" spans="8:16">
      <c r="H6719">
        <f t="shared" ca="1" si="1237"/>
        <v>0</v>
      </c>
      <c r="I6719">
        <f t="shared" ca="1" si="1242"/>
        <v>0</v>
      </c>
      <c r="J6719">
        <f t="shared" ca="1" si="1243"/>
        <v>0</v>
      </c>
      <c r="K6719">
        <f t="shared" ca="1" si="1236"/>
        <v>0</v>
      </c>
      <c r="L6719">
        <f t="shared" ca="1" si="1238"/>
        <v>0</v>
      </c>
      <c r="M6719">
        <f t="shared" ca="1" si="1239"/>
        <v>0</v>
      </c>
      <c r="O6719" t="e">
        <f t="shared" ca="1" si="1240"/>
        <v>#N/A</v>
      </c>
      <c r="P6719" t="e">
        <f t="shared" ca="1" si="1241"/>
        <v>#N/A</v>
      </c>
    </row>
    <row r="6720" spans="8:16">
      <c r="H6720">
        <f t="shared" ca="1" si="1237"/>
        <v>0</v>
      </c>
      <c r="I6720">
        <f t="shared" ca="1" si="1242"/>
        <v>0</v>
      </c>
      <c r="J6720">
        <f t="shared" ca="1" si="1243"/>
        <v>0</v>
      </c>
      <c r="K6720">
        <f t="shared" ca="1" si="1236"/>
        <v>0</v>
      </c>
      <c r="L6720">
        <f t="shared" ca="1" si="1238"/>
        <v>0</v>
      </c>
      <c r="M6720">
        <f t="shared" ca="1" si="1239"/>
        <v>0</v>
      </c>
      <c r="O6720" t="e">
        <f t="shared" ca="1" si="1240"/>
        <v>#N/A</v>
      </c>
      <c r="P6720" t="e">
        <f t="shared" ca="1" si="1241"/>
        <v>#N/A</v>
      </c>
    </row>
    <row r="6721" spans="8:16">
      <c r="H6721">
        <f t="shared" ca="1" si="1237"/>
        <v>0</v>
      </c>
      <c r="I6721">
        <f t="shared" ca="1" si="1242"/>
        <v>0</v>
      </c>
      <c r="J6721">
        <f t="shared" ca="1" si="1243"/>
        <v>0</v>
      </c>
      <c r="K6721">
        <f t="shared" ca="1" si="1236"/>
        <v>0</v>
      </c>
      <c r="L6721">
        <f t="shared" ca="1" si="1238"/>
        <v>0</v>
      </c>
      <c r="M6721">
        <f t="shared" ca="1" si="1239"/>
        <v>0</v>
      </c>
      <c r="O6721" t="e">
        <f t="shared" ca="1" si="1240"/>
        <v>#N/A</v>
      </c>
      <c r="P6721" t="e">
        <f t="shared" ca="1" si="1241"/>
        <v>#N/A</v>
      </c>
    </row>
    <row r="6722" spans="8:16">
      <c r="H6722">
        <f t="shared" ca="1" si="1237"/>
        <v>0</v>
      </c>
      <c r="I6722">
        <f t="shared" ca="1" si="1242"/>
        <v>0</v>
      </c>
      <c r="J6722">
        <f t="shared" ca="1" si="1243"/>
        <v>0</v>
      </c>
      <c r="K6722">
        <f t="shared" ca="1" si="1236"/>
        <v>0</v>
      </c>
      <c r="L6722">
        <f t="shared" ca="1" si="1238"/>
        <v>0</v>
      </c>
      <c r="M6722">
        <f t="shared" ca="1" si="1239"/>
        <v>0</v>
      </c>
      <c r="O6722" t="e">
        <f t="shared" ca="1" si="1240"/>
        <v>#N/A</v>
      </c>
      <c r="P6722" t="e">
        <f t="shared" ca="1" si="1241"/>
        <v>#N/A</v>
      </c>
    </row>
    <row r="6723" spans="8:16">
      <c r="H6723">
        <f t="shared" ca="1" si="1237"/>
        <v>0</v>
      </c>
      <c r="I6723">
        <f t="shared" ca="1" si="1242"/>
        <v>0</v>
      </c>
      <c r="J6723">
        <f t="shared" ca="1" si="1243"/>
        <v>0</v>
      </c>
      <c r="K6723">
        <f t="shared" ca="1" si="1236"/>
        <v>0</v>
      </c>
      <c r="L6723">
        <f t="shared" ca="1" si="1238"/>
        <v>0</v>
      </c>
      <c r="M6723">
        <f t="shared" ca="1" si="1239"/>
        <v>0</v>
      </c>
      <c r="O6723" t="e">
        <f t="shared" ca="1" si="1240"/>
        <v>#N/A</v>
      </c>
      <c r="P6723" t="e">
        <f t="shared" ca="1" si="1241"/>
        <v>#N/A</v>
      </c>
    </row>
    <row r="6724" spans="8:16">
      <c r="H6724">
        <f t="shared" ca="1" si="1237"/>
        <v>0</v>
      </c>
      <c r="I6724">
        <f t="shared" ca="1" si="1242"/>
        <v>0</v>
      </c>
      <c r="J6724">
        <f t="shared" ca="1" si="1243"/>
        <v>0</v>
      </c>
      <c r="K6724">
        <f t="shared" ca="1" si="1236"/>
        <v>0</v>
      </c>
      <c r="L6724">
        <f t="shared" ca="1" si="1238"/>
        <v>0</v>
      </c>
      <c r="M6724">
        <f t="shared" ca="1" si="1239"/>
        <v>0</v>
      </c>
      <c r="O6724" t="e">
        <f t="shared" ca="1" si="1240"/>
        <v>#N/A</v>
      </c>
      <c r="P6724" t="e">
        <f t="shared" ca="1" si="1241"/>
        <v>#N/A</v>
      </c>
    </row>
    <row r="6725" spans="8:16">
      <c r="H6725">
        <f t="shared" ca="1" si="1237"/>
        <v>0</v>
      </c>
      <c r="I6725">
        <f t="shared" ca="1" si="1242"/>
        <v>0</v>
      </c>
      <c r="J6725">
        <f t="shared" ca="1" si="1243"/>
        <v>0</v>
      </c>
      <c r="K6725">
        <f t="shared" ca="1" si="1236"/>
        <v>0</v>
      </c>
      <c r="L6725">
        <f t="shared" ca="1" si="1238"/>
        <v>0</v>
      </c>
      <c r="M6725">
        <f t="shared" ca="1" si="1239"/>
        <v>0</v>
      </c>
      <c r="O6725" t="e">
        <f t="shared" ca="1" si="1240"/>
        <v>#N/A</v>
      </c>
      <c r="P6725" t="e">
        <f t="shared" ca="1" si="1241"/>
        <v>#N/A</v>
      </c>
    </row>
    <row r="6726" spans="8:16">
      <c r="H6726">
        <f t="shared" ca="1" si="1237"/>
        <v>0</v>
      </c>
      <c r="I6726">
        <f t="shared" ca="1" si="1242"/>
        <v>0</v>
      </c>
      <c r="J6726">
        <f t="shared" ca="1" si="1243"/>
        <v>0</v>
      </c>
      <c r="K6726">
        <f t="shared" ca="1" si="1236"/>
        <v>0</v>
      </c>
      <c r="L6726">
        <f t="shared" ca="1" si="1238"/>
        <v>0</v>
      </c>
      <c r="M6726">
        <f t="shared" ca="1" si="1239"/>
        <v>0</v>
      </c>
      <c r="O6726" t="e">
        <f t="shared" ca="1" si="1240"/>
        <v>#N/A</v>
      </c>
      <c r="P6726" t="e">
        <f t="shared" ca="1" si="1241"/>
        <v>#N/A</v>
      </c>
    </row>
    <row r="6727" spans="8:16">
      <c r="H6727">
        <f t="shared" ca="1" si="1237"/>
        <v>0</v>
      </c>
      <c r="I6727">
        <f t="shared" ca="1" si="1242"/>
        <v>0</v>
      </c>
      <c r="J6727">
        <f t="shared" ca="1" si="1243"/>
        <v>0</v>
      </c>
      <c r="K6727">
        <f t="shared" ca="1" si="1236"/>
        <v>0</v>
      </c>
      <c r="L6727">
        <f t="shared" ca="1" si="1238"/>
        <v>0</v>
      </c>
      <c r="M6727">
        <f t="shared" ca="1" si="1239"/>
        <v>0</v>
      </c>
      <c r="O6727" t="e">
        <f t="shared" ca="1" si="1240"/>
        <v>#N/A</v>
      </c>
      <c r="P6727" t="e">
        <f t="shared" ca="1" si="1241"/>
        <v>#N/A</v>
      </c>
    </row>
    <row r="6728" spans="8:16">
      <c r="H6728">
        <f t="shared" ca="1" si="1237"/>
        <v>0</v>
      </c>
      <c r="I6728">
        <f t="shared" ca="1" si="1242"/>
        <v>0</v>
      </c>
      <c r="J6728">
        <f t="shared" ca="1" si="1243"/>
        <v>0</v>
      </c>
      <c r="K6728">
        <f t="shared" ca="1" si="1236"/>
        <v>0</v>
      </c>
      <c r="L6728">
        <f t="shared" ca="1" si="1238"/>
        <v>0</v>
      </c>
      <c r="M6728">
        <f t="shared" ca="1" si="1239"/>
        <v>0</v>
      </c>
      <c r="O6728" t="e">
        <f t="shared" ca="1" si="1240"/>
        <v>#N/A</v>
      </c>
      <c r="P6728" t="e">
        <f t="shared" ca="1" si="1241"/>
        <v>#N/A</v>
      </c>
    </row>
    <row r="6729" spans="8:16">
      <c r="H6729">
        <f t="shared" ca="1" si="1237"/>
        <v>0</v>
      </c>
      <c r="I6729">
        <f t="shared" ca="1" si="1242"/>
        <v>0</v>
      </c>
      <c r="J6729">
        <f t="shared" ca="1" si="1243"/>
        <v>0</v>
      </c>
      <c r="K6729">
        <f t="shared" ca="1" si="1236"/>
        <v>0</v>
      </c>
      <c r="L6729">
        <f t="shared" ca="1" si="1238"/>
        <v>0</v>
      </c>
      <c r="M6729">
        <f t="shared" ca="1" si="1239"/>
        <v>0</v>
      </c>
      <c r="O6729" t="e">
        <f t="shared" ca="1" si="1240"/>
        <v>#N/A</v>
      </c>
      <c r="P6729" t="e">
        <f t="shared" ca="1" si="1241"/>
        <v>#N/A</v>
      </c>
    </row>
    <row r="6730" spans="8:16">
      <c r="H6730">
        <f t="shared" ca="1" si="1237"/>
        <v>0</v>
      </c>
      <c r="I6730">
        <f t="shared" ca="1" si="1242"/>
        <v>0</v>
      </c>
      <c r="J6730">
        <f t="shared" ca="1" si="1243"/>
        <v>0</v>
      </c>
      <c r="K6730">
        <f t="shared" ref="K6730:K6793" ca="1" si="1244">IF(IFERROR(VLOOKUP($C6730,INDIRECT($G$9&amp;"d:d"),1,FALSE),0)&lt;&gt;0,K$13,0)</f>
        <v>0</v>
      </c>
      <c r="L6730">
        <f t="shared" ca="1" si="1238"/>
        <v>0</v>
      </c>
      <c r="M6730">
        <f t="shared" ca="1" si="1239"/>
        <v>0</v>
      </c>
      <c r="O6730" t="e">
        <f t="shared" ca="1" si="1240"/>
        <v>#N/A</v>
      </c>
      <c r="P6730" t="e">
        <f t="shared" ca="1" si="1241"/>
        <v>#N/A</v>
      </c>
    </row>
    <row r="6731" spans="8:16">
      <c r="H6731">
        <f t="shared" ca="1" si="1237"/>
        <v>0</v>
      </c>
      <c r="I6731">
        <f t="shared" ca="1" si="1242"/>
        <v>0</v>
      </c>
      <c r="J6731">
        <f t="shared" ca="1" si="1243"/>
        <v>0</v>
      </c>
      <c r="K6731">
        <f t="shared" ca="1" si="1244"/>
        <v>0</v>
      </c>
      <c r="L6731">
        <f t="shared" ca="1" si="1238"/>
        <v>0</v>
      </c>
      <c r="M6731">
        <f t="shared" ca="1" si="1239"/>
        <v>0</v>
      </c>
      <c r="O6731" t="e">
        <f t="shared" ca="1" si="1240"/>
        <v>#N/A</v>
      </c>
      <c r="P6731" t="e">
        <f t="shared" ca="1" si="1241"/>
        <v>#N/A</v>
      </c>
    </row>
    <row r="6732" spans="8:16">
      <c r="H6732">
        <f t="shared" ca="1" si="1237"/>
        <v>0</v>
      </c>
      <c r="I6732">
        <f t="shared" ca="1" si="1242"/>
        <v>0</v>
      </c>
      <c r="J6732">
        <f t="shared" ca="1" si="1243"/>
        <v>0</v>
      </c>
      <c r="K6732">
        <f t="shared" ca="1" si="1244"/>
        <v>0</v>
      </c>
      <c r="L6732">
        <f t="shared" ca="1" si="1238"/>
        <v>0</v>
      </c>
      <c r="M6732">
        <f t="shared" ca="1" si="1239"/>
        <v>0</v>
      </c>
      <c r="O6732" t="e">
        <f t="shared" ca="1" si="1240"/>
        <v>#N/A</v>
      </c>
      <c r="P6732" t="e">
        <f t="shared" ca="1" si="1241"/>
        <v>#N/A</v>
      </c>
    </row>
    <row r="6733" spans="8:16">
      <c r="H6733">
        <f t="shared" ca="1" si="1237"/>
        <v>0</v>
      </c>
      <c r="I6733">
        <f t="shared" ca="1" si="1242"/>
        <v>0</v>
      </c>
      <c r="J6733">
        <f t="shared" ca="1" si="1243"/>
        <v>0</v>
      </c>
      <c r="K6733">
        <f t="shared" ca="1" si="1244"/>
        <v>0</v>
      </c>
      <c r="L6733">
        <f t="shared" ca="1" si="1238"/>
        <v>0</v>
      </c>
      <c r="M6733">
        <f t="shared" ca="1" si="1239"/>
        <v>0</v>
      </c>
      <c r="O6733" t="e">
        <f t="shared" ca="1" si="1240"/>
        <v>#N/A</v>
      </c>
      <c r="P6733" t="e">
        <f t="shared" ca="1" si="1241"/>
        <v>#N/A</v>
      </c>
    </row>
    <row r="6734" spans="8:16">
      <c r="H6734">
        <f t="shared" ca="1" si="1237"/>
        <v>0</v>
      </c>
      <c r="I6734">
        <f t="shared" ca="1" si="1242"/>
        <v>0</v>
      </c>
      <c r="J6734">
        <f t="shared" ca="1" si="1243"/>
        <v>0</v>
      </c>
      <c r="K6734">
        <f t="shared" ca="1" si="1244"/>
        <v>0</v>
      </c>
      <c r="L6734">
        <f t="shared" ca="1" si="1238"/>
        <v>0</v>
      </c>
      <c r="M6734">
        <f t="shared" ca="1" si="1239"/>
        <v>0</v>
      </c>
      <c r="O6734" t="e">
        <f t="shared" ca="1" si="1240"/>
        <v>#N/A</v>
      </c>
      <c r="P6734" t="e">
        <f t="shared" ca="1" si="1241"/>
        <v>#N/A</v>
      </c>
    </row>
    <row r="6735" spans="8:16">
      <c r="H6735">
        <f t="shared" ref="H6735:H6798" ca="1" si="1245">IF(I6735&lt;&gt;0,I6735,IF(J6735&lt;&gt;0,J6735,IF(K6735&lt;&gt;0,K6735,IF(L6735&lt;&gt;0,L6735,IF(M6735&lt;&gt;0,M6735,N6735)))))</f>
        <v>0</v>
      </c>
      <c r="I6735">
        <f t="shared" ca="1" si="1242"/>
        <v>0</v>
      </c>
      <c r="J6735">
        <f t="shared" ca="1" si="1243"/>
        <v>0</v>
      </c>
      <c r="K6735">
        <f t="shared" ca="1" si="1244"/>
        <v>0</v>
      </c>
      <c r="L6735">
        <f t="shared" ref="L6735:L6798" ca="1" si="1246">IF(IFERROR(VLOOKUP($C6735,INDIRECT($G$10&amp;"d:d"),1,FALSE),0)&lt;&gt;0,L$13,0)</f>
        <v>0</v>
      </c>
      <c r="M6735">
        <f t="shared" ref="M6735:M6798" ca="1" si="1247">IF(IFERROR(VLOOKUP($C6735,INDIRECT($G$11&amp;"d:d"),1,FALSE),0)&lt;&gt;0,M$13,0)</f>
        <v>0</v>
      </c>
      <c r="O6735" t="e">
        <f t="shared" ref="O6735:O6798" ca="1" si="1248">VLOOKUP($H6735,$G$7:$I$11,2,FALSE)</f>
        <v>#N/A</v>
      </c>
      <c r="P6735" t="e">
        <f t="shared" ref="P6735:P6798" ca="1" si="1249">VLOOKUP($H6735,$G$7:$I$11,3,FALSE)</f>
        <v>#N/A</v>
      </c>
    </row>
    <row r="6736" spans="8:16">
      <c r="H6736">
        <f t="shared" ca="1" si="1245"/>
        <v>0</v>
      </c>
      <c r="I6736">
        <f t="shared" ca="1" si="1242"/>
        <v>0</v>
      </c>
      <c r="J6736">
        <f t="shared" ca="1" si="1243"/>
        <v>0</v>
      </c>
      <c r="K6736">
        <f t="shared" ca="1" si="1244"/>
        <v>0</v>
      </c>
      <c r="L6736">
        <f t="shared" ca="1" si="1246"/>
        <v>0</v>
      </c>
      <c r="M6736">
        <f t="shared" ca="1" si="1247"/>
        <v>0</v>
      </c>
      <c r="O6736" t="e">
        <f t="shared" ca="1" si="1248"/>
        <v>#N/A</v>
      </c>
      <c r="P6736" t="e">
        <f t="shared" ca="1" si="1249"/>
        <v>#N/A</v>
      </c>
    </row>
    <row r="6737" spans="8:16">
      <c r="H6737">
        <f t="shared" ca="1" si="1245"/>
        <v>0</v>
      </c>
      <c r="I6737">
        <f t="shared" ca="1" si="1242"/>
        <v>0</v>
      </c>
      <c r="J6737">
        <f t="shared" ca="1" si="1243"/>
        <v>0</v>
      </c>
      <c r="K6737">
        <f t="shared" ca="1" si="1244"/>
        <v>0</v>
      </c>
      <c r="L6737">
        <f t="shared" ca="1" si="1246"/>
        <v>0</v>
      </c>
      <c r="M6737">
        <f t="shared" ca="1" si="1247"/>
        <v>0</v>
      </c>
      <c r="O6737" t="e">
        <f t="shared" ca="1" si="1248"/>
        <v>#N/A</v>
      </c>
      <c r="P6737" t="e">
        <f t="shared" ca="1" si="1249"/>
        <v>#N/A</v>
      </c>
    </row>
    <row r="6738" spans="8:16">
      <c r="H6738">
        <f t="shared" ca="1" si="1245"/>
        <v>0</v>
      </c>
      <c r="I6738">
        <f t="shared" ca="1" si="1242"/>
        <v>0</v>
      </c>
      <c r="J6738">
        <f t="shared" ca="1" si="1243"/>
        <v>0</v>
      </c>
      <c r="K6738">
        <f t="shared" ca="1" si="1244"/>
        <v>0</v>
      </c>
      <c r="L6738">
        <f t="shared" ca="1" si="1246"/>
        <v>0</v>
      </c>
      <c r="M6738">
        <f t="shared" ca="1" si="1247"/>
        <v>0</v>
      </c>
      <c r="O6738" t="e">
        <f t="shared" ca="1" si="1248"/>
        <v>#N/A</v>
      </c>
      <c r="P6738" t="e">
        <f t="shared" ca="1" si="1249"/>
        <v>#N/A</v>
      </c>
    </row>
    <row r="6739" spans="8:16">
      <c r="H6739">
        <f t="shared" ca="1" si="1245"/>
        <v>0</v>
      </c>
      <c r="I6739">
        <f t="shared" ca="1" si="1242"/>
        <v>0</v>
      </c>
      <c r="J6739">
        <f t="shared" ca="1" si="1243"/>
        <v>0</v>
      </c>
      <c r="K6739">
        <f t="shared" ca="1" si="1244"/>
        <v>0</v>
      </c>
      <c r="L6739">
        <f t="shared" ca="1" si="1246"/>
        <v>0</v>
      </c>
      <c r="M6739">
        <f t="shared" ca="1" si="1247"/>
        <v>0</v>
      </c>
      <c r="O6739" t="e">
        <f t="shared" ca="1" si="1248"/>
        <v>#N/A</v>
      </c>
      <c r="P6739" t="e">
        <f t="shared" ca="1" si="1249"/>
        <v>#N/A</v>
      </c>
    </row>
    <row r="6740" spans="8:16">
      <c r="H6740">
        <f t="shared" ca="1" si="1245"/>
        <v>0</v>
      </c>
      <c r="I6740">
        <f t="shared" ca="1" si="1242"/>
        <v>0</v>
      </c>
      <c r="J6740">
        <f t="shared" ca="1" si="1243"/>
        <v>0</v>
      </c>
      <c r="K6740">
        <f t="shared" ca="1" si="1244"/>
        <v>0</v>
      </c>
      <c r="L6740">
        <f t="shared" ca="1" si="1246"/>
        <v>0</v>
      </c>
      <c r="M6740">
        <f t="shared" ca="1" si="1247"/>
        <v>0</v>
      </c>
      <c r="O6740" t="e">
        <f t="shared" ca="1" si="1248"/>
        <v>#N/A</v>
      </c>
      <c r="P6740" t="e">
        <f t="shared" ca="1" si="1249"/>
        <v>#N/A</v>
      </c>
    </row>
    <row r="6741" spans="8:16">
      <c r="H6741">
        <f t="shared" ca="1" si="1245"/>
        <v>0</v>
      </c>
      <c r="I6741">
        <f t="shared" ca="1" si="1242"/>
        <v>0</v>
      </c>
      <c r="J6741">
        <f t="shared" ca="1" si="1243"/>
        <v>0</v>
      </c>
      <c r="K6741">
        <f t="shared" ca="1" si="1244"/>
        <v>0</v>
      </c>
      <c r="L6741">
        <f t="shared" ca="1" si="1246"/>
        <v>0</v>
      </c>
      <c r="M6741">
        <f t="shared" ca="1" si="1247"/>
        <v>0</v>
      </c>
      <c r="O6741" t="e">
        <f t="shared" ca="1" si="1248"/>
        <v>#N/A</v>
      </c>
      <c r="P6741" t="e">
        <f t="shared" ca="1" si="1249"/>
        <v>#N/A</v>
      </c>
    </row>
    <row r="6742" spans="8:16">
      <c r="H6742">
        <f t="shared" ca="1" si="1245"/>
        <v>0</v>
      </c>
      <c r="I6742">
        <f t="shared" ca="1" si="1242"/>
        <v>0</v>
      </c>
      <c r="J6742">
        <f t="shared" ca="1" si="1243"/>
        <v>0</v>
      </c>
      <c r="K6742">
        <f t="shared" ca="1" si="1244"/>
        <v>0</v>
      </c>
      <c r="L6742">
        <f t="shared" ca="1" si="1246"/>
        <v>0</v>
      </c>
      <c r="M6742">
        <f t="shared" ca="1" si="1247"/>
        <v>0</v>
      </c>
      <c r="O6742" t="e">
        <f t="shared" ca="1" si="1248"/>
        <v>#N/A</v>
      </c>
      <c r="P6742" t="e">
        <f t="shared" ca="1" si="1249"/>
        <v>#N/A</v>
      </c>
    </row>
    <row r="6743" spans="8:16">
      <c r="H6743">
        <f t="shared" ca="1" si="1245"/>
        <v>0</v>
      </c>
      <c r="I6743">
        <f t="shared" ca="1" si="1242"/>
        <v>0</v>
      </c>
      <c r="J6743">
        <f t="shared" ca="1" si="1243"/>
        <v>0</v>
      </c>
      <c r="K6743">
        <f t="shared" ca="1" si="1244"/>
        <v>0</v>
      </c>
      <c r="L6743">
        <f t="shared" ca="1" si="1246"/>
        <v>0</v>
      </c>
      <c r="M6743">
        <f t="shared" ca="1" si="1247"/>
        <v>0</v>
      </c>
      <c r="O6743" t="e">
        <f t="shared" ca="1" si="1248"/>
        <v>#N/A</v>
      </c>
      <c r="P6743" t="e">
        <f t="shared" ca="1" si="1249"/>
        <v>#N/A</v>
      </c>
    </row>
    <row r="6744" spans="8:16">
      <c r="H6744">
        <f t="shared" ca="1" si="1245"/>
        <v>0</v>
      </c>
      <c r="I6744">
        <f t="shared" ca="1" si="1242"/>
        <v>0</v>
      </c>
      <c r="J6744">
        <f t="shared" ca="1" si="1243"/>
        <v>0</v>
      </c>
      <c r="K6744">
        <f t="shared" ca="1" si="1244"/>
        <v>0</v>
      </c>
      <c r="L6744">
        <f t="shared" ca="1" si="1246"/>
        <v>0</v>
      </c>
      <c r="M6744">
        <f t="shared" ca="1" si="1247"/>
        <v>0</v>
      </c>
      <c r="O6744" t="e">
        <f t="shared" ca="1" si="1248"/>
        <v>#N/A</v>
      </c>
      <c r="P6744" t="e">
        <f t="shared" ca="1" si="1249"/>
        <v>#N/A</v>
      </c>
    </row>
    <row r="6745" spans="8:16">
      <c r="H6745">
        <f t="shared" ca="1" si="1245"/>
        <v>0</v>
      </c>
      <c r="I6745">
        <f t="shared" ca="1" si="1242"/>
        <v>0</v>
      </c>
      <c r="J6745">
        <f t="shared" ca="1" si="1243"/>
        <v>0</v>
      </c>
      <c r="K6745">
        <f t="shared" ca="1" si="1244"/>
        <v>0</v>
      </c>
      <c r="L6745">
        <f t="shared" ca="1" si="1246"/>
        <v>0</v>
      </c>
      <c r="M6745">
        <f t="shared" ca="1" si="1247"/>
        <v>0</v>
      </c>
      <c r="O6745" t="e">
        <f t="shared" ca="1" si="1248"/>
        <v>#N/A</v>
      </c>
      <c r="P6745" t="e">
        <f t="shared" ca="1" si="1249"/>
        <v>#N/A</v>
      </c>
    </row>
    <row r="6746" spans="8:16">
      <c r="H6746">
        <f t="shared" ca="1" si="1245"/>
        <v>0</v>
      </c>
      <c r="I6746">
        <f t="shared" ca="1" si="1242"/>
        <v>0</v>
      </c>
      <c r="J6746">
        <f t="shared" ca="1" si="1243"/>
        <v>0</v>
      </c>
      <c r="K6746">
        <f t="shared" ca="1" si="1244"/>
        <v>0</v>
      </c>
      <c r="L6746">
        <f t="shared" ca="1" si="1246"/>
        <v>0</v>
      </c>
      <c r="M6746">
        <f t="shared" ca="1" si="1247"/>
        <v>0</v>
      </c>
      <c r="O6746" t="e">
        <f t="shared" ca="1" si="1248"/>
        <v>#N/A</v>
      </c>
      <c r="P6746" t="e">
        <f t="shared" ca="1" si="1249"/>
        <v>#N/A</v>
      </c>
    </row>
    <row r="6747" spans="8:16">
      <c r="H6747">
        <f t="shared" ca="1" si="1245"/>
        <v>0</v>
      </c>
      <c r="I6747">
        <f t="shared" ca="1" si="1242"/>
        <v>0</v>
      </c>
      <c r="J6747">
        <f t="shared" ca="1" si="1243"/>
        <v>0</v>
      </c>
      <c r="K6747">
        <f t="shared" ca="1" si="1244"/>
        <v>0</v>
      </c>
      <c r="L6747">
        <f t="shared" ca="1" si="1246"/>
        <v>0</v>
      </c>
      <c r="M6747">
        <f t="shared" ca="1" si="1247"/>
        <v>0</v>
      </c>
      <c r="O6747" t="e">
        <f t="shared" ca="1" si="1248"/>
        <v>#N/A</v>
      </c>
      <c r="P6747" t="e">
        <f t="shared" ca="1" si="1249"/>
        <v>#N/A</v>
      </c>
    </row>
    <row r="6748" spans="8:16">
      <c r="H6748">
        <f t="shared" ca="1" si="1245"/>
        <v>0</v>
      </c>
      <c r="I6748">
        <f t="shared" ca="1" si="1242"/>
        <v>0</v>
      </c>
      <c r="J6748">
        <f t="shared" ca="1" si="1243"/>
        <v>0</v>
      </c>
      <c r="K6748">
        <f t="shared" ca="1" si="1244"/>
        <v>0</v>
      </c>
      <c r="L6748">
        <f t="shared" ca="1" si="1246"/>
        <v>0</v>
      </c>
      <c r="M6748">
        <f t="shared" ca="1" si="1247"/>
        <v>0</v>
      </c>
      <c r="O6748" t="e">
        <f t="shared" ca="1" si="1248"/>
        <v>#N/A</v>
      </c>
      <c r="P6748" t="e">
        <f t="shared" ca="1" si="1249"/>
        <v>#N/A</v>
      </c>
    </row>
    <row r="6749" spans="8:16">
      <c r="H6749">
        <f t="shared" ca="1" si="1245"/>
        <v>0</v>
      </c>
      <c r="I6749">
        <f t="shared" ca="1" si="1242"/>
        <v>0</v>
      </c>
      <c r="J6749">
        <f t="shared" ca="1" si="1243"/>
        <v>0</v>
      </c>
      <c r="K6749">
        <f t="shared" ca="1" si="1244"/>
        <v>0</v>
      </c>
      <c r="L6749">
        <f t="shared" ca="1" si="1246"/>
        <v>0</v>
      </c>
      <c r="M6749">
        <f t="shared" ca="1" si="1247"/>
        <v>0</v>
      </c>
      <c r="O6749" t="e">
        <f t="shared" ca="1" si="1248"/>
        <v>#N/A</v>
      </c>
      <c r="P6749" t="e">
        <f t="shared" ca="1" si="1249"/>
        <v>#N/A</v>
      </c>
    </row>
    <row r="6750" spans="8:16">
      <c r="H6750">
        <f t="shared" ca="1" si="1245"/>
        <v>0</v>
      </c>
      <c r="I6750">
        <f t="shared" ca="1" si="1242"/>
        <v>0</v>
      </c>
      <c r="J6750">
        <f t="shared" ca="1" si="1243"/>
        <v>0</v>
      </c>
      <c r="K6750">
        <f t="shared" ca="1" si="1244"/>
        <v>0</v>
      </c>
      <c r="L6750">
        <f t="shared" ca="1" si="1246"/>
        <v>0</v>
      </c>
      <c r="M6750">
        <f t="shared" ca="1" si="1247"/>
        <v>0</v>
      </c>
      <c r="O6750" t="e">
        <f t="shared" ca="1" si="1248"/>
        <v>#N/A</v>
      </c>
      <c r="P6750" t="e">
        <f t="shared" ca="1" si="1249"/>
        <v>#N/A</v>
      </c>
    </row>
    <row r="6751" spans="8:16">
      <c r="H6751">
        <f t="shared" ca="1" si="1245"/>
        <v>0</v>
      </c>
      <c r="I6751">
        <f t="shared" ca="1" si="1242"/>
        <v>0</v>
      </c>
      <c r="J6751">
        <f t="shared" ca="1" si="1243"/>
        <v>0</v>
      </c>
      <c r="K6751">
        <f t="shared" ca="1" si="1244"/>
        <v>0</v>
      </c>
      <c r="L6751">
        <f t="shared" ca="1" si="1246"/>
        <v>0</v>
      </c>
      <c r="M6751">
        <f t="shared" ca="1" si="1247"/>
        <v>0</v>
      </c>
      <c r="O6751" t="e">
        <f t="shared" ca="1" si="1248"/>
        <v>#N/A</v>
      </c>
      <c r="P6751" t="e">
        <f t="shared" ca="1" si="1249"/>
        <v>#N/A</v>
      </c>
    </row>
    <row r="6752" spans="8:16">
      <c r="H6752">
        <f t="shared" ca="1" si="1245"/>
        <v>0</v>
      </c>
      <c r="I6752">
        <f t="shared" ca="1" si="1242"/>
        <v>0</v>
      </c>
      <c r="J6752">
        <f t="shared" ca="1" si="1243"/>
        <v>0</v>
      </c>
      <c r="K6752">
        <f t="shared" ca="1" si="1244"/>
        <v>0</v>
      </c>
      <c r="L6752">
        <f t="shared" ca="1" si="1246"/>
        <v>0</v>
      </c>
      <c r="M6752">
        <f t="shared" ca="1" si="1247"/>
        <v>0</v>
      </c>
      <c r="O6752" t="e">
        <f t="shared" ca="1" si="1248"/>
        <v>#N/A</v>
      </c>
      <c r="P6752" t="e">
        <f t="shared" ca="1" si="1249"/>
        <v>#N/A</v>
      </c>
    </row>
    <row r="6753" spans="8:16">
      <c r="H6753">
        <f t="shared" ca="1" si="1245"/>
        <v>0</v>
      </c>
      <c r="I6753">
        <f t="shared" ca="1" si="1242"/>
        <v>0</v>
      </c>
      <c r="J6753">
        <f t="shared" ca="1" si="1243"/>
        <v>0</v>
      </c>
      <c r="K6753">
        <f t="shared" ca="1" si="1244"/>
        <v>0</v>
      </c>
      <c r="L6753">
        <f t="shared" ca="1" si="1246"/>
        <v>0</v>
      </c>
      <c r="M6753">
        <f t="shared" ca="1" si="1247"/>
        <v>0</v>
      </c>
      <c r="O6753" t="e">
        <f t="shared" ca="1" si="1248"/>
        <v>#N/A</v>
      </c>
      <c r="P6753" t="e">
        <f t="shared" ca="1" si="1249"/>
        <v>#N/A</v>
      </c>
    </row>
    <row r="6754" spans="8:16">
      <c r="H6754">
        <f t="shared" ca="1" si="1245"/>
        <v>0</v>
      </c>
      <c r="I6754">
        <f t="shared" ca="1" si="1242"/>
        <v>0</v>
      </c>
      <c r="J6754">
        <f t="shared" ca="1" si="1243"/>
        <v>0</v>
      </c>
      <c r="K6754">
        <f t="shared" ca="1" si="1244"/>
        <v>0</v>
      </c>
      <c r="L6754">
        <f t="shared" ca="1" si="1246"/>
        <v>0</v>
      </c>
      <c r="M6754">
        <f t="shared" ca="1" si="1247"/>
        <v>0</v>
      </c>
      <c r="O6754" t="e">
        <f t="shared" ca="1" si="1248"/>
        <v>#N/A</v>
      </c>
      <c r="P6754" t="e">
        <f t="shared" ca="1" si="1249"/>
        <v>#N/A</v>
      </c>
    </row>
    <row r="6755" spans="8:16">
      <c r="H6755">
        <f t="shared" ca="1" si="1245"/>
        <v>0</v>
      </c>
      <c r="I6755">
        <f t="shared" ca="1" si="1242"/>
        <v>0</v>
      </c>
      <c r="J6755">
        <f t="shared" ca="1" si="1243"/>
        <v>0</v>
      </c>
      <c r="K6755">
        <f t="shared" ca="1" si="1244"/>
        <v>0</v>
      </c>
      <c r="L6755">
        <f t="shared" ca="1" si="1246"/>
        <v>0</v>
      </c>
      <c r="M6755">
        <f t="shared" ca="1" si="1247"/>
        <v>0</v>
      </c>
      <c r="O6755" t="e">
        <f t="shared" ca="1" si="1248"/>
        <v>#N/A</v>
      </c>
      <c r="P6755" t="e">
        <f t="shared" ca="1" si="1249"/>
        <v>#N/A</v>
      </c>
    </row>
    <row r="6756" spans="8:16">
      <c r="H6756">
        <f t="shared" ca="1" si="1245"/>
        <v>0</v>
      </c>
      <c r="I6756">
        <f t="shared" ca="1" si="1242"/>
        <v>0</v>
      </c>
      <c r="J6756">
        <f t="shared" ca="1" si="1243"/>
        <v>0</v>
      </c>
      <c r="K6756">
        <f t="shared" ca="1" si="1244"/>
        <v>0</v>
      </c>
      <c r="L6756">
        <f t="shared" ca="1" si="1246"/>
        <v>0</v>
      </c>
      <c r="M6756">
        <f t="shared" ca="1" si="1247"/>
        <v>0</v>
      </c>
      <c r="O6756" t="e">
        <f t="shared" ca="1" si="1248"/>
        <v>#N/A</v>
      </c>
      <c r="P6756" t="e">
        <f t="shared" ca="1" si="1249"/>
        <v>#N/A</v>
      </c>
    </row>
    <row r="6757" spans="8:16">
      <c r="H6757">
        <f t="shared" ca="1" si="1245"/>
        <v>0</v>
      </c>
      <c r="I6757">
        <f t="shared" ca="1" si="1242"/>
        <v>0</v>
      </c>
      <c r="J6757">
        <f t="shared" ca="1" si="1243"/>
        <v>0</v>
      </c>
      <c r="K6757">
        <f t="shared" ca="1" si="1244"/>
        <v>0</v>
      </c>
      <c r="L6757">
        <f t="shared" ca="1" si="1246"/>
        <v>0</v>
      </c>
      <c r="M6757">
        <f t="shared" ca="1" si="1247"/>
        <v>0</v>
      </c>
      <c r="O6757" t="e">
        <f t="shared" ca="1" si="1248"/>
        <v>#N/A</v>
      </c>
      <c r="P6757" t="e">
        <f t="shared" ca="1" si="1249"/>
        <v>#N/A</v>
      </c>
    </row>
    <row r="6758" spans="8:16">
      <c r="H6758">
        <f t="shared" ca="1" si="1245"/>
        <v>0</v>
      </c>
      <c r="I6758">
        <f t="shared" ca="1" si="1242"/>
        <v>0</v>
      </c>
      <c r="J6758">
        <f t="shared" ca="1" si="1243"/>
        <v>0</v>
      </c>
      <c r="K6758">
        <f t="shared" ca="1" si="1244"/>
        <v>0</v>
      </c>
      <c r="L6758">
        <f t="shared" ca="1" si="1246"/>
        <v>0</v>
      </c>
      <c r="M6758">
        <f t="shared" ca="1" si="1247"/>
        <v>0</v>
      </c>
      <c r="O6758" t="e">
        <f t="shared" ca="1" si="1248"/>
        <v>#N/A</v>
      </c>
      <c r="P6758" t="e">
        <f t="shared" ca="1" si="1249"/>
        <v>#N/A</v>
      </c>
    </row>
    <row r="6759" spans="8:16">
      <c r="H6759">
        <f t="shared" ca="1" si="1245"/>
        <v>0</v>
      </c>
      <c r="I6759">
        <f t="shared" ca="1" si="1242"/>
        <v>0</v>
      </c>
      <c r="J6759">
        <f t="shared" ca="1" si="1243"/>
        <v>0</v>
      </c>
      <c r="K6759">
        <f t="shared" ca="1" si="1244"/>
        <v>0</v>
      </c>
      <c r="L6759">
        <f t="shared" ca="1" si="1246"/>
        <v>0</v>
      </c>
      <c r="M6759">
        <f t="shared" ca="1" si="1247"/>
        <v>0</v>
      </c>
      <c r="O6759" t="e">
        <f t="shared" ca="1" si="1248"/>
        <v>#N/A</v>
      </c>
      <c r="P6759" t="e">
        <f t="shared" ca="1" si="1249"/>
        <v>#N/A</v>
      </c>
    </row>
    <row r="6760" spans="8:16">
      <c r="H6760">
        <f t="shared" ca="1" si="1245"/>
        <v>0</v>
      </c>
      <c r="I6760">
        <f t="shared" ca="1" si="1242"/>
        <v>0</v>
      </c>
      <c r="J6760">
        <f t="shared" ca="1" si="1243"/>
        <v>0</v>
      </c>
      <c r="K6760">
        <f t="shared" ca="1" si="1244"/>
        <v>0</v>
      </c>
      <c r="L6760">
        <f t="shared" ca="1" si="1246"/>
        <v>0</v>
      </c>
      <c r="M6760">
        <f t="shared" ca="1" si="1247"/>
        <v>0</v>
      </c>
      <c r="O6760" t="e">
        <f t="shared" ca="1" si="1248"/>
        <v>#N/A</v>
      </c>
      <c r="P6760" t="e">
        <f t="shared" ca="1" si="1249"/>
        <v>#N/A</v>
      </c>
    </row>
    <row r="6761" spans="8:16">
      <c r="H6761">
        <f t="shared" ca="1" si="1245"/>
        <v>0</v>
      </c>
      <c r="I6761">
        <f t="shared" ca="1" si="1242"/>
        <v>0</v>
      </c>
      <c r="J6761">
        <f t="shared" ca="1" si="1243"/>
        <v>0</v>
      </c>
      <c r="K6761">
        <f t="shared" ca="1" si="1244"/>
        <v>0</v>
      </c>
      <c r="L6761">
        <f t="shared" ca="1" si="1246"/>
        <v>0</v>
      </c>
      <c r="M6761">
        <f t="shared" ca="1" si="1247"/>
        <v>0</v>
      </c>
      <c r="O6761" t="e">
        <f t="shared" ca="1" si="1248"/>
        <v>#N/A</v>
      </c>
      <c r="P6761" t="e">
        <f t="shared" ca="1" si="1249"/>
        <v>#N/A</v>
      </c>
    </row>
    <row r="6762" spans="8:16">
      <c r="H6762">
        <f t="shared" ca="1" si="1245"/>
        <v>0</v>
      </c>
      <c r="I6762">
        <f t="shared" ca="1" si="1242"/>
        <v>0</v>
      </c>
      <c r="J6762">
        <f t="shared" ca="1" si="1243"/>
        <v>0</v>
      </c>
      <c r="K6762">
        <f t="shared" ca="1" si="1244"/>
        <v>0</v>
      </c>
      <c r="L6762">
        <f t="shared" ca="1" si="1246"/>
        <v>0</v>
      </c>
      <c r="M6762">
        <f t="shared" ca="1" si="1247"/>
        <v>0</v>
      </c>
      <c r="O6762" t="e">
        <f t="shared" ca="1" si="1248"/>
        <v>#N/A</v>
      </c>
      <c r="P6762" t="e">
        <f t="shared" ca="1" si="1249"/>
        <v>#N/A</v>
      </c>
    </row>
    <row r="6763" spans="8:16">
      <c r="H6763">
        <f t="shared" ca="1" si="1245"/>
        <v>0</v>
      </c>
      <c r="I6763">
        <f t="shared" ca="1" si="1242"/>
        <v>0</v>
      </c>
      <c r="J6763">
        <f t="shared" ca="1" si="1243"/>
        <v>0</v>
      </c>
      <c r="K6763">
        <f t="shared" ca="1" si="1244"/>
        <v>0</v>
      </c>
      <c r="L6763">
        <f t="shared" ca="1" si="1246"/>
        <v>0</v>
      </c>
      <c r="M6763">
        <f t="shared" ca="1" si="1247"/>
        <v>0</v>
      </c>
      <c r="O6763" t="e">
        <f t="shared" ca="1" si="1248"/>
        <v>#N/A</v>
      </c>
      <c r="P6763" t="e">
        <f t="shared" ca="1" si="1249"/>
        <v>#N/A</v>
      </c>
    </row>
    <row r="6764" spans="8:16">
      <c r="H6764">
        <f t="shared" ca="1" si="1245"/>
        <v>0</v>
      </c>
      <c r="I6764">
        <f t="shared" ca="1" si="1242"/>
        <v>0</v>
      </c>
      <c r="J6764">
        <f t="shared" ca="1" si="1243"/>
        <v>0</v>
      </c>
      <c r="K6764">
        <f t="shared" ca="1" si="1244"/>
        <v>0</v>
      </c>
      <c r="L6764">
        <f t="shared" ca="1" si="1246"/>
        <v>0</v>
      </c>
      <c r="M6764">
        <f t="shared" ca="1" si="1247"/>
        <v>0</v>
      </c>
      <c r="O6764" t="e">
        <f t="shared" ca="1" si="1248"/>
        <v>#N/A</v>
      </c>
      <c r="P6764" t="e">
        <f t="shared" ca="1" si="1249"/>
        <v>#N/A</v>
      </c>
    </row>
    <row r="6765" spans="8:16">
      <c r="H6765">
        <f t="shared" ca="1" si="1245"/>
        <v>0</v>
      </c>
      <c r="I6765">
        <f t="shared" ca="1" si="1242"/>
        <v>0</v>
      </c>
      <c r="J6765">
        <f t="shared" ca="1" si="1243"/>
        <v>0</v>
      </c>
      <c r="K6765">
        <f t="shared" ca="1" si="1244"/>
        <v>0</v>
      </c>
      <c r="L6765">
        <f t="shared" ca="1" si="1246"/>
        <v>0</v>
      </c>
      <c r="M6765">
        <f t="shared" ca="1" si="1247"/>
        <v>0</v>
      </c>
      <c r="O6765" t="e">
        <f t="shared" ca="1" si="1248"/>
        <v>#N/A</v>
      </c>
      <c r="P6765" t="e">
        <f t="shared" ca="1" si="1249"/>
        <v>#N/A</v>
      </c>
    </row>
    <row r="6766" spans="8:16">
      <c r="H6766">
        <f t="shared" ca="1" si="1245"/>
        <v>0</v>
      </c>
      <c r="I6766">
        <f t="shared" ca="1" si="1242"/>
        <v>0</v>
      </c>
      <c r="J6766">
        <f t="shared" ca="1" si="1243"/>
        <v>0</v>
      </c>
      <c r="K6766">
        <f t="shared" ca="1" si="1244"/>
        <v>0</v>
      </c>
      <c r="L6766">
        <f t="shared" ca="1" si="1246"/>
        <v>0</v>
      </c>
      <c r="M6766">
        <f t="shared" ca="1" si="1247"/>
        <v>0</v>
      </c>
      <c r="O6766" t="e">
        <f t="shared" ca="1" si="1248"/>
        <v>#N/A</v>
      </c>
      <c r="P6766" t="e">
        <f t="shared" ca="1" si="1249"/>
        <v>#N/A</v>
      </c>
    </row>
    <row r="6767" spans="8:16">
      <c r="H6767">
        <f t="shared" ca="1" si="1245"/>
        <v>0</v>
      </c>
      <c r="I6767">
        <f t="shared" ca="1" si="1242"/>
        <v>0</v>
      </c>
      <c r="J6767">
        <f t="shared" ca="1" si="1243"/>
        <v>0</v>
      </c>
      <c r="K6767">
        <f t="shared" ca="1" si="1244"/>
        <v>0</v>
      </c>
      <c r="L6767">
        <f t="shared" ca="1" si="1246"/>
        <v>0</v>
      </c>
      <c r="M6767">
        <f t="shared" ca="1" si="1247"/>
        <v>0</v>
      </c>
      <c r="O6767" t="e">
        <f t="shared" ca="1" si="1248"/>
        <v>#N/A</v>
      </c>
      <c r="P6767" t="e">
        <f t="shared" ca="1" si="1249"/>
        <v>#N/A</v>
      </c>
    </row>
    <row r="6768" spans="8:16">
      <c r="H6768">
        <f t="shared" ca="1" si="1245"/>
        <v>0</v>
      </c>
      <c r="I6768">
        <f t="shared" ref="I6768:I6831" ca="1" si="1250">IF(IFERROR(VLOOKUP(C6768,INDIRECT($G$7&amp;"D:D"),1,FALSE),0)&lt;&gt;0,I$13,0)</f>
        <v>0</v>
      </c>
      <c r="J6768">
        <f t="shared" ref="J6768:J6831" ca="1" si="1251">IF(IFERROR(VLOOKUP(C6768,INDIRECT($G$8&amp;"D:D"),1,FALSE),0)&lt;&gt;0,J$13,0)</f>
        <v>0</v>
      </c>
      <c r="K6768">
        <f t="shared" ca="1" si="1244"/>
        <v>0</v>
      </c>
      <c r="L6768">
        <f t="shared" ca="1" si="1246"/>
        <v>0</v>
      </c>
      <c r="M6768">
        <f t="shared" ca="1" si="1247"/>
        <v>0</v>
      </c>
      <c r="O6768" t="e">
        <f t="shared" ca="1" si="1248"/>
        <v>#N/A</v>
      </c>
      <c r="P6768" t="e">
        <f t="shared" ca="1" si="1249"/>
        <v>#N/A</v>
      </c>
    </row>
    <row r="6769" spans="8:16">
      <c r="H6769">
        <f t="shared" ca="1" si="1245"/>
        <v>0</v>
      </c>
      <c r="I6769">
        <f t="shared" ca="1" si="1250"/>
        <v>0</v>
      </c>
      <c r="J6769">
        <f t="shared" ca="1" si="1251"/>
        <v>0</v>
      </c>
      <c r="K6769">
        <f t="shared" ca="1" si="1244"/>
        <v>0</v>
      </c>
      <c r="L6769">
        <f t="shared" ca="1" si="1246"/>
        <v>0</v>
      </c>
      <c r="M6769">
        <f t="shared" ca="1" si="1247"/>
        <v>0</v>
      </c>
      <c r="O6769" t="e">
        <f t="shared" ca="1" si="1248"/>
        <v>#N/A</v>
      </c>
      <c r="P6769" t="e">
        <f t="shared" ca="1" si="1249"/>
        <v>#N/A</v>
      </c>
    </row>
    <row r="6770" spans="8:16">
      <c r="H6770">
        <f t="shared" ca="1" si="1245"/>
        <v>0</v>
      </c>
      <c r="I6770">
        <f t="shared" ca="1" si="1250"/>
        <v>0</v>
      </c>
      <c r="J6770">
        <f t="shared" ca="1" si="1251"/>
        <v>0</v>
      </c>
      <c r="K6770">
        <f t="shared" ca="1" si="1244"/>
        <v>0</v>
      </c>
      <c r="L6770">
        <f t="shared" ca="1" si="1246"/>
        <v>0</v>
      </c>
      <c r="M6770">
        <f t="shared" ca="1" si="1247"/>
        <v>0</v>
      </c>
      <c r="O6770" t="e">
        <f t="shared" ca="1" si="1248"/>
        <v>#N/A</v>
      </c>
      <c r="P6770" t="e">
        <f t="shared" ca="1" si="1249"/>
        <v>#N/A</v>
      </c>
    </row>
    <row r="6771" spans="8:16">
      <c r="H6771">
        <f t="shared" ca="1" si="1245"/>
        <v>0</v>
      </c>
      <c r="I6771">
        <f t="shared" ca="1" si="1250"/>
        <v>0</v>
      </c>
      <c r="J6771">
        <f t="shared" ca="1" si="1251"/>
        <v>0</v>
      </c>
      <c r="K6771">
        <f t="shared" ca="1" si="1244"/>
        <v>0</v>
      </c>
      <c r="L6771">
        <f t="shared" ca="1" si="1246"/>
        <v>0</v>
      </c>
      <c r="M6771">
        <f t="shared" ca="1" si="1247"/>
        <v>0</v>
      </c>
      <c r="O6771" t="e">
        <f t="shared" ca="1" si="1248"/>
        <v>#N/A</v>
      </c>
      <c r="P6771" t="e">
        <f t="shared" ca="1" si="1249"/>
        <v>#N/A</v>
      </c>
    </row>
    <row r="6772" spans="8:16">
      <c r="H6772">
        <f t="shared" ca="1" si="1245"/>
        <v>0</v>
      </c>
      <c r="I6772">
        <f t="shared" ca="1" si="1250"/>
        <v>0</v>
      </c>
      <c r="J6772">
        <f t="shared" ca="1" si="1251"/>
        <v>0</v>
      </c>
      <c r="K6772">
        <f t="shared" ca="1" si="1244"/>
        <v>0</v>
      </c>
      <c r="L6772">
        <f t="shared" ca="1" si="1246"/>
        <v>0</v>
      </c>
      <c r="M6772">
        <f t="shared" ca="1" si="1247"/>
        <v>0</v>
      </c>
      <c r="O6772" t="e">
        <f t="shared" ca="1" si="1248"/>
        <v>#N/A</v>
      </c>
      <c r="P6772" t="e">
        <f t="shared" ca="1" si="1249"/>
        <v>#N/A</v>
      </c>
    </row>
    <row r="6773" spans="8:16">
      <c r="H6773">
        <f t="shared" ca="1" si="1245"/>
        <v>0</v>
      </c>
      <c r="I6773">
        <f t="shared" ca="1" si="1250"/>
        <v>0</v>
      </c>
      <c r="J6773">
        <f t="shared" ca="1" si="1251"/>
        <v>0</v>
      </c>
      <c r="K6773">
        <f t="shared" ca="1" si="1244"/>
        <v>0</v>
      </c>
      <c r="L6773">
        <f t="shared" ca="1" si="1246"/>
        <v>0</v>
      </c>
      <c r="M6773">
        <f t="shared" ca="1" si="1247"/>
        <v>0</v>
      </c>
      <c r="O6773" t="e">
        <f t="shared" ca="1" si="1248"/>
        <v>#N/A</v>
      </c>
      <c r="P6773" t="e">
        <f t="shared" ca="1" si="1249"/>
        <v>#N/A</v>
      </c>
    </row>
    <row r="6774" spans="8:16">
      <c r="H6774">
        <f t="shared" ca="1" si="1245"/>
        <v>0</v>
      </c>
      <c r="I6774">
        <f t="shared" ca="1" si="1250"/>
        <v>0</v>
      </c>
      <c r="J6774">
        <f t="shared" ca="1" si="1251"/>
        <v>0</v>
      </c>
      <c r="K6774">
        <f t="shared" ca="1" si="1244"/>
        <v>0</v>
      </c>
      <c r="L6774">
        <f t="shared" ca="1" si="1246"/>
        <v>0</v>
      </c>
      <c r="M6774">
        <f t="shared" ca="1" si="1247"/>
        <v>0</v>
      </c>
      <c r="O6774" t="e">
        <f t="shared" ca="1" si="1248"/>
        <v>#N/A</v>
      </c>
      <c r="P6774" t="e">
        <f t="shared" ca="1" si="1249"/>
        <v>#N/A</v>
      </c>
    </row>
    <row r="6775" spans="8:16">
      <c r="H6775">
        <f t="shared" ca="1" si="1245"/>
        <v>0</v>
      </c>
      <c r="I6775">
        <f t="shared" ca="1" si="1250"/>
        <v>0</v>
      </c>
      <c r="J6775">
        <f t="shared" ca="1" si="1251"/>
        <v>0</v>
      </c>
      <c r="K6775">
        <f t="shared" ca="1" si="1244"/>
        <v>0</v>
      </c>
      <c r="L6775">
        <f t="shared" ca="1" si="1246"/>
        <v>0</v>
      </c>
      <c r="M6775">
        <f t="shared" ca="1" si="1247"/>
        <v>0</v>
      </c>
      <c r="O6775" t="e">
        <f t="shared" ca="1" si="1248"/>
        <v>#N/A</v>
      </c>
      <c r="P6775" t="e">
        <f t="shared" ca="1" si="1249"/>
        <v>#N/A</v>
      </c>
    </row>
    <row r="6776" spans="8:16">
      <c r="H6776">
        <f t="shared" ca="1" si="1245"/>
        <v>0</v>
      </c>
      <c r="I6776">
        <f t="shared" ca="1" si="1250"/>
        <v>0</v>
      </c>
      <c r="J6776">
        <f t="shared" ca="1" si="1251"/>
        <v>0</v>
      </c>
      <c r="K6776">
        <f t="shared" ca="1" si="1244"/>
        <v>0</v>
      </c>
      <c r="L6776">
        <f t="shared" ca="1" si="1246"/>
        <v>0</v>
      </c>
      <c r="M6776">
        <f t="shared" ca="1" si="1247"/>
        <v>0</v>
      </c>
      <c r="O6776" t="e">
        <f t="shared" ca="1" si="1248"/>
        <v>#N/A</v>
      </c>
      <c r="P6776" t="e">
        <f t="shared" ca="1" si="1249"/>
        <v>#N/A</v>
      </c>
    </row>
    <row r="6777" spans="8:16">
      <c r="H6777">
        <f t="shared" ca="1" si="1245"/>
        <v>0</v>
      </c>
      <c r="I6777">
        <f t="shared" ca="1" si="1250"/>
        <v>0</v>
      </c>
      <c r="J6777">
        <f t="shared" ca="1" si="1251"/>
        <v>0</v>
      </c>
      <c r="K6777">
        <f t="shared" ca="1" si="1244"/>
        <v>0</v>
      </c>
      <c r="L6777">
        <f t="shared" ca="1" si="1246"/>
        <v>0</v>
      </c>
      <c r="M6777">
        <f t="shared" ca="1" si="1247"/>
        <v>0</v>
      </c>
      <c r="O6777" t="e">
        <f t="shared" ca="1" si="1248"/>
        <v>#N/A</v>
      </c>
      <c r="P6777" t="e">
        <f t="shared" ca="1" si="1249"/>
        <v>#N/A</v>
      </c>
    </row>
    <row r="6778" spans="8:16">
      <c r="H6778">
        <f t="shared" ca="1" si="1245"/>
        <v>0</v>
      </c>
      <c r="I6778">
        <f t="shared" ca="1" si="1250"/>
        <v>0</v>
      </c>
      <c r="J6778">
        <f t="shared" ca="1" si="1251"/>
        <v>0</v>
      </c>
      <c r="K6778">
        <f t="shared" ca="1" si="1244"/>
        <v>0</v>
      </c>
      <c r="L6778">
        <f t="shared" ca="1" si="1246"/>
        <v>0</v>
      </c>
      <c r="M6778">
        <f t="shared" ca="1" si="1247"/>
        <v>0</v>
      </c>
      <c r="O6778" t="e">
        <f t="shared" ca="1" si="1248"/>
        <v>#N/A</v>
      </c>
      <c r="P6778" t="e">
        <f t="shared" ca="1" si="1249"/>
        <v>#N/A</v>
      </c>
    </row>
    <row r="6779" spans="8:16">
      <c r="H6779">
        <f t="shared" ca="1" si="1245"/>
        <v>0</v>
      </c>
      <c r="I6779">
        <f t="shared" ca="1" si="1250"/>
        <v>0</v>
      </c>
      <c r="J6779">
        <f t="shared" ca="1" si="1251"/>
        <v>0</v>
      </c>
      <c r="K6779">
        <f t="shared" ca="1" si="1244"/>
        <v>0</v>
      </c>
      <c r="L6779">
        <f t="shared" ca="1" si="1246"/>
        <v>0</v>
      </c>
      <c r="M6779">
        <f t="shared" ca="1" si="1247"/>
        <v>0</v>
      </c>
      <c r="O6779" t="e">
        <f t="shared" ca="1" si="1248"/>
        <v>#N/A</v>
      </c>
      <c r="P6779" t="e">
        <f t="shared" ca="1" si="1249"/>
        <v>#N/A</v>
      </c>
    </row>
    <row r="6780" spans="8:16">
      <c r="H6780">
        <f t="shared" ca="1" si="1245"/>
        <v>0</v>
      </c>
      <c r="I6780">
        <f t="shared" ca="1" si="1250"/>
        <v>0</v>
      </c>
      <c r="J6780">
        <f t="shared" ca="1" si="1251"/>
        <v>0</v>
      </c>
      <c r="K6780">
        <f t="shared" ca="1" si="1244"/>
        <v>0</v>
      </c>
      <c r="L6780">
        <f t="shared" ca="1" si="1246"/>
        <v>0</v>
      </c>
      <c r="M6780">
        <f t="shared" ca="1" si="1247"/>
        <v>0</v>
      </c>
      <c r="O6780" t="e">
        <f t="shared" ca="1" si="1248"/>
        <v>#N/A</v>
      </c>
      <c r="P6780" t="e">
        <f t="shared" ca="1" si="1249"/>
        <v>#N/A</v>
      </c>
    </row>
    <row r="6781" spans="8:16">
      <c r="H6781">
        <f t="shared" ca="1" si="1245"/>
        <v>0</v>
      </c>
      <c r="I6781">
        <f t="shared" ca="1" si="1250"/>
        <v>0</v>
      </c>
      <c r="J6781">
        <f t="shared" ca="1" si="1251"/>
        <v>0</v>
      </c>
      <c r="K6781">
        <f t="shared" ca="1" si="1244"/>
        <v>0</v>
      </c>
      <c r="L6781">
        <f t="shared" ca="1" si="1246"/>
        <v>0</v>
      </c>
      <c r="M6781">
        <f t="shared" ca="1" si="1247"/>
        <v>0</v>
      </c>
      <c r="O6781" t="e">
        <f t="shared" ca="1" si="1248"/>
        <v>#N/A</v>
      </c>
      <c r="P6781" t="e">
        <f t="shared" ca="1" si="1249"/>
        <v>#N/A</v>
      </c>
    </row>
    <row r="6782" spans="8:16">
      <c r="H6782">
        <f t="shared" ca="1" si="1245"/>
        <v>0</v>
      </c>
      <c r="I6782">
        <f t="shared" ca="1" si="1250"/>
        <v>0</v>
      </c>
      <c r="J6782">
        <f t="shared" ca="1" si="1251"/>
        <v>0</v>
      </c>
      <c r="K6782">
        <f t="shared" ca="1" si="1244"/>
        <v>0</v>
      </c>
      <c r="L6782">
        <f t="shared" ca="1" si="1246"/>
        <v>0</v>
      </c>
      <c r="M6782">
        <f t="shared" ca="1" si="1247"/>
        <v>0</v>
      </c>
      <c r="O6782" t="e">
        <f t="shared" ca="1" si="1248"/>
        <v>#N/A</v>
      </c>
      <c r="P6782" t="e">
        <f t="shared" ca="1" si="1249"/>
        <v>#N/A</v>
      </c>
    </row>
    <row r="6783" spans="8:16">
      <c r="H6783">
        <f t="shared" ca="1" si="1245"/>
        <v>0</v>
      </c>
      <c r="I6783">
        <f t="shared" ca="1" si="1250"/>
        <v>0</v>
      </c>
      <c r="J6783">
        <f t="shared" ca="1" si="1251"/>
        <v>0</v>
      </c>
      <c r="K6783">
        <f t="shared" ca="1" si="1244"/>
        <v>0</v>
      </c>
      <c r="L6783">
        <f t="shared" ca="1" si="1246"/>
        <v>0</v>
      </c>
      <c r="M6783">
        <f t="shared" ca="1" si="1247"/>
        <v>0</v>
      </c>
      <c r="O6783" t="e">
        <f t="shared" ca="1" si="1248"/>
        <v>#N/A</v>
      </c>
      <c r="P6783" t="e">
        <f t="shared" ca="1" si="1249"/>
        <v>#N/A</v>
      </c>
    </row>
    <row r="6784" spans="8:16">
      <c r="H6784">
        <f t="shared" ca="1" si="1245"/>
        <v>0</v>
      </c>
      <c r="I6784">
        <f t="shared" ca="1" si="1250"/>
        <v>0</v>
      </c>
      <c r="J6784">
        <f t="shared" ca="1" si="1251"/>
        <v>0</v>
      </c>
      <c r="K6784">
        <f t="shared" ca="1" si="1244"/>
        <v>0</v>
      </c>
      <c r="L6784">
        <f t="shared" ca="1" si="1246"/>
        <v>0</v>
      </c>
      <c r="M6784">
        <f t="shared" ca="1" si="1247"/>
        <v>0</v>
      </c>
      <c r="O6784" t="e">
        <f t="shared" ca="1" si="1248"/>
        <v>#N/A</v>
      </c>
      <c r="P6784" t="e">
        <f t="shared" ca="1" si="1249"/>
        <v>#N/A</v>
      </c>
    </row>
    <row r="6785" spans="8:16">
      <c r="H6785">
        <f t="shared" ca="1" si="1245"/>
        <v>0</v>
      </c>
      <c r="I6785">
        <f t="shared" ca="1" si="1250"/>
        <v>0</v>
      </c>
      <c r="J6785">
        <f t="shared" ca="1" si="1251"/>
        <v>0</v>
      </c>
      <c r="K6785">
        <f t="shared" ca="1" si="1244"/>
        <v>0</v>
      </c>
      <c r="L6785">
        <f t="shared" ca="1" si="1246"/>
        <v>0</v>
      </c>
      <c r="M6785">
        <f t="shared" ca="1" si="1247"/>
        <v>0</v>
      </c>
      <c r="O6785" t="e">
        <f t="shared" ca="1" si="1248"/>
        <v>#N/A</v>
      </c>
      <c r="P6785" t="e">
        <f t="shared" ca="1" si="1249"/>
        <v>#N/A</v>
      </c>
    </row>
    <row r="6786" spans="8:16">
      <c r="H6786">
        <f t="shared" ca="1" si="1245"/>
        <v>0</v>
      </c>
      <c r="I6786">
        <f t="shared" ca="1" si="1250"/>
        <v>0</v>
      </c>
      <c r="J6786">
        <f t="shared" ca="1" si="1251"/>
        <v>0</v>
      </c>
      <c r="K6786">
        <f t="shared" ca="1" si="1244"/>
        <v>0</v>
      </c>
      <c r="L6786">
        <f t="shared" ca="1" si="1246"/>
        <v>0</v>
      </c>
      <c r="M6786">
        <f t="shared" ca="1" si="1247"/>
        <v>0</v>
      </c>
      <c r="O6786" t="e">
        <f t="shared" ca="1" si="1248"/>
        <v>#N/A</v>
      </c>
      <c r="P6786" t="e">
        <f t="shared" ca="1" si="1249"/>
        <v>#N/A</v>
      </c>
    </row>
    <row r="6787" spans="8:16">
      <c r="H6787">
        <f t="shared" ca="1" si="1245"/>
        <v>0</v>
      </c>
      <c r="I6787">
        <f t="shared" ca="1" si="1250"/>
        <v>0</v>
      </c>
      <c r="J6787">
        <f t="shared" ca="1" si="1251"/>
        <v>0</v>
      </c>
      <c r="K6787">
        <f t="shared" ca="1" si="1244"/>
        <v>0</v>
      </c>
      <c r="L6787">
        <f t="shared" ca="1" si="1246"/>
        <v>0</v>
      </c>
      <c r="M6787">
        <f t="shared" ca="1" si="1247"/>
        <v>0</v>
      </c>
      <c r="O6787" t="e">
        <f t="shared" ca="1" si="1248"/>
        <v>#N/A</v>
      </c>
      <c r="P6787" t="e">
        <f t="shared" ca="1" si="1249"/>
        <v>#N/A</v>
      </c>
    </row>
    <row r="6788" spans="8:16">
      <c r="H6788">
        <f t="shared" ca="1" si="1245"/>
        <v>0</v>
      </c>
      <c r="I6788">
        <f t="shared" ca="1" si="1250"/>
        <v>0</v>
      </c>
      <c r="J6788">
        <f t="shared" ca="1" si="1251"/>
        <v>0</v>
      </c>
      <c r="K6788">
        <f t="shared" ca="1" si="1244"/>
        <v>0</v>
      </c>
      <c r="L6788">
        <f t="shared" ca="1" si="1246"/>
        <v>0</v>
      </c>
      <c r="M6788">
        <f t="shared" ca="1" si="1247"/>
        <v>0</v>
      </c>
      <c r="O6788" t="e">
        <f t="shared" ca="1" si="1248"/>
        <v>#N/A</v>
      </c>
      <c r="P6788" t="e">
        <f t="shared" ca="1" si="1249"/>
        <v>#N/A</v>
      </c>
    </row>
    <row r="6789" spans="8:16">
      <c r="H6789">
        <f t="shared" ca="1" si="1245"/>
        <v>0</v>
      </c>
      <c r="I6789">
        <f t="shared" ca="1" si="1250"/>
        <v>0</v>
      </c>
      <c r="J6789">
        <f t="shared" ca="1" si="1251"/>
        <v>0</v>
      </c>
      <c r="K6789">
        <f t="shared" ca="1" si="1244"/>
        <v>0</v>
      </c>
      <c r="L6789">
        <f t="shared" ca="1" si="1246"/>
        <v>0</v>
      </c>
      <c r="M6789">
        <f t="shared" ca="1" si="1247"/>
        <v>0</v>
      </c>
      <c r="O6789" t="e">
        <f t="shared" ca="1" si="1248"/>
        <v>#N/A</v>
      </c>
      <c r="P6789" t="e">
        <f t="shared" ca="1" si="1249"/>
        <v>#N/A</v>
      </c>
    </row>
    <row r="6790" spans="8:16">
      <c r="H6790">
        <f t="shared" ca="1" si="1245"/>
        <v>0</v>
      </c>
      <c r="I6790">
        <f t="shared" ca="1" si="1250"/>
        <v>0</v>
      </c>
      <c r="J6790">
        <f t="shared" ca="1" si="1251"/>
        <v>0</v>
      </c>
      <c r="K6790">
        <f t="shared" ca="1" si="1244"/>
        <v>0</v>
      </c>
      <c r="L6790">
        <f t="shared" ca="1" si="1246"/>
        <v>0</v>
      </c>
      <c r="M6790">
        <f t="shared" ca="1" si="1247"/>
        <v>0</v>
      </c>
      <c r="O6790" t="e">
        <f t="shared" ca="1" si="1248"/>
        <v>#N/A</v>
      </c>
      <c r="P6790" t="e">
        <f t="shared" ca="1" si="1249"/>
        <v>#N/A</v>
      </c>
    </row>
    <row r="6791" spans="8:16">
      <c r="H6791">
        <f t="shared" ca="1" si="1245"/>
        <v>0</v>
      </c>
      <c r="I6791">
        <f t="shared" ca="1" si="1250"/>
        <v>0</v>
      </c>
      <c r="J6791">
        <f t="shared" ca="1" si="1251"/>
        <v>0</v>
      </c>
      <c r="K6791">
        <f t="shared" ca="1" si="1244"/>
        <v>0</v>
      </c>
      <c r="L6791">
        <f t="shared" ca="1" si="1246"/>
        <v>0</v>
      </c>
      <c r="M6791">
        <f t="shared" ca="1" si="1247"/>
        <v>0</v>
      </c>
      <c r="O6791" t="e">
        <f t="shared" ca="1" si="1248"/>
        <v>#N/A</v>
      </c>
      <c r="P6791" t="e">
        <f t="shared" ca="1" si="1249"/>
        <v>#N/A</v>
      </c>
    </row>
    <row r="6792" spans="8:16">
      <c r="H6792">
        <f t="shared" ca="1" si="1245"/>
        <v>0</v>
      </c>
      <c r="I6792">
        <f t="shared" ca="1" si="1250"/>
        <v>0</v>
      </c>
      <c r="J6792">
        <f t="shared" ca="1" si="1251"/>
        <v>0</v>
      </c>
      <c r="K6792">
        <f t="shared" ca="1" si="1244"/>
        <v>0</v>
      </c>
      <c r="L6792">
        <f t="shared" ca="1" si="1246"/>
        <v>0</v>
      </c>
      <c r="M6792">
        <f t="shared" ca="1" si="1247"/>
        <v>0</v>
      </c>
      <c r="O6792" t="e">
        <f t="shared" ca="1" si="1248"/>
        <v>#N/A</v>
      </c>
      <c r="P6792" t="e">
        <f t="shared" ca="1" si="1249"/>
        <v>#N/A</v>
      </c>
    </row>
    <row r="6793" spans="8:16">
      <c r="H6793">
        <f t="shared" ca="1" si="1245"/>
        <v>0</v>
      </c>
      <c r="I6793">
        <f t="shared" ca="1" si="1250"/>
        <v>0</v>
      </c>
      <c r="J6793">
        <f t="shared" ca="1" si="1251"/>
        <v>0</v>
      </c>
      <c r="K6793">
        <f t="shared" ca="1" si="1244"/>
        <v>0</v>
      </c>
      <c r="L6793">
        <f t="shared" ca="1" si="1246"/>
        <v>0</v>
      </c>
      <c r="M6793">
        <f t="shared" ca="1" si="1247"/>
        <v>0</v>
      </c>
      <c r="O6793" t="e">
        <f t="shared" ca="1" si="1248"/>
        <v>#N/A</v>
      </c>
      <c r="P6793" t="e">
        <f t="shared" ca="1" si="1249"/>
        <v>#N/A</v>
      </c>
    </row>
    <row r="6794" spans="8:16">
      <c r="H6794">
        <f t="shared" ca="1" si="1245"/>
        <v>0</v>
      </c>
      <c r="I6794">
        <f t="shared" ca="1" si="1250"/>
        <v>0</v>
      </c>
      <c r="J6794">
        <f t="shared" ca="1" si="1251"/>
        <v>0</v>
      </c>
      <c r="K6794">
        <f t="shared" ref="K6794:K6857" ca="1" si="1252">IF(IFERROR(VLOOKUP($C6794,INDIRECT($G$9&amp;"d:d"),1,FALSE),0)&lt;&gt;0,K$13,0)</f>
        <v>0</v>
      </c>
      <c r="L6794">
        <f t="shared" ca="1" si="1246"/>
        <v>0</v>
      </c>
      <c r="M6794">
        <f t="shared" ca="1" si="1247"/>
        <v>0</v>
      </c>
      <c r="O6794" t="e">
        <f t="shared" ca="1" si="1248"/>
        <v>#N/A</v>
      </c>
      <c r="P6794" t="e">
        <f t="shared" ca="1" si="1249"/>
        <v>#N/A</v>
      </c>
    </row>
    <row r="6795" spans="8:16">
      <c r="H6795">
        <f t="shared" ca="1" si="1245"/>
        <v>0</v>
      </c>
      <c r="I6795">
        <f t="shared" ca="1" si="1250"/>
        <v>0</v>
      </c>
      <c r="J6795">
        <f t="shared" ca="1" si="1251"/>
        <v>0</v>
      </c>
      <c r="K6795">
        <f t="shared" ca="1" si="1252"/>
        <v>0</v>
      </c>
      <c r="L6795">
        <f t="shared" ca="1" si="1246"/>
        <v>0</v>
      </c>
      <c r="M6795">
        <f t="shared" ca="1" si="1247"/>
        <v>0</v>
      </c>
      <c r="O6795" t="e">
        <f t="shared" ca="1" si="1248"/>
        <v>#N/A</v>
      </c>
      <c r="P6795" t="e">
        <f t="shared" ca="1" si="1249"/>
        <v>#N/A</v>
      </c>
    </row>
    <row r="6796" spans="8:16">
      <c r="H6796">
        <f t="shared" ca="1" si="1245"/>
        <v>0</v>
      </c>
      <c r="I6796">
        <f t="shared" ca="1" si="1250"/>
        <v>0</v>
      </c>
      <c r="J6796">
        <f t="shared" ca="1" si="1251"/>
        <v>0</v>
      </c>
      <c r="K6796">
        <f t="shared" ca="1" si="1252"/>
        <v>0</v>
      </c>
      <c r="L6796">
        <f t="shared" ca="1" si="1246"/>
        <v>0</v>
      </c>
      <c r="M6796">
        <f t="shared" ca="1" si="1247"/>
        <v>0</v>
      </c>
      <c r="O6796" t="e">
        <f t="shared" ca="1" si="1248"/>
        <v>#N/A</v>
      </c>
      <c r="P6796" t="e">
        <f t="shared" ca="1" si="1249"/>
        <v>#N/A</v>
      </c>
    </row>
    <row r="6797" spans="8:16">
      <c r="H6797">
        <f t="shared" ca="1" si="1245"/>
        <v>0</v>
      </c>
      <c r="I6797">
        <f t="shared" ca="1" si="1250"/>
        <v>0</v>
      </c>
      <c r="J6797">
        <f t="shared" ca="1" si="1251"/>
        <v>0</v>
      </c>
      <c r="K6797">
        <f t="shared" ca="1" si="1252"/>
        <v>0</v>
      </c>
      <c r="L6797">
        <f t="shared" ca="1" si="1246"/>
        <v>0</v>
      </c>
      <c r="M6797">
        <f t="shared" ca="1" si="1247"/>
        <v>0</v>
      </c>
      <c r="O6797" t="e">
        <f t="shared" ca="1" si="1248"/>
        <v>#N/A</v>
      </c>
      <c r="P6797" t="e">
        <f t="shared" ca="1" si="1249"/>
        <v>#N/A</v>
      </c>
    </row>
    <row r="6798" spans="8:16">
      <c r="H6798">
        <f t="shared" ca="1" si="1245"/>
        <v>0</v>
      </c>
      <c r="I6798">
        <f t="shared" ca="1" si="1250"/>
        <v>0</v>
      </c>
      <c r="J6798">
        <f t="shared" ca="1" si="1251"/>
        <v>0</v>
      </c>
      <c r="K6798">
        <f t="shared" ca="1" si="1252"/>
        <v>0</v>
      </c>
      <c r="L6798">
        <f t="shared" ca="1" si="1246"/>
        <v>0</v>
      </c>
      <c r="M6798">
        <f t="shared" ca="1" si="1247"/>
        <v>0</v>
      </c>
      <c r="O6798" t="e">
        <f t="shared" ca="1" si="1248"/>
        <v>#N/A</v>
      </c>
      <c r="P6798" t="e">
        <f t="shared" ca="1" si="1249"/>
        <v>#N/A</v>
      </c>
    </row>
    <row r="6799" spans="8:16">
      <c r="H6799">
        <f t="shared" ref="H6799:H6862" ca="1" si="1253">IF(I6799&lt;&gt;0,I6799,IF(J6799&lt;&gt;0,J6799,IF(K6799&lt;&gt;0,K6799,IF(L6799&lt;&gt;0,L6799,IF(M6799&lt;&gt;0,M6799,N6799)))))</f>
        <v>0</v>
      </c>
      <c r="I6799">
        <f t="shared" ca="1" si="1250"/>
        <v>0</v>
      </c>
      <c r="J6799">
        <f t="shared" ca="1" si="1251"/>
        <v>0</v>
      </c>
      <c r="K6799">
        <f t="shared" ca="1" si="1252"/>
        <v>0</v>
      </c>
      <c r="L6799">
        <f t="shared" ref="L6799:L6862" ca="1" si="1254">IF(IFERROR(VLOOKUP($C6799,INDIRECT($G$10&amp;"d:d"),1,FALSE),0)&lt;&gt;0,L$13,0)</f>
        <v>0</v>
      </c>
      <c r="M6799">
        <f t="shared" ref="M6799:M6862" ca="1" si="1255">IF(IFERROR(VLOOKUP($C6799,INDIRECT($G$11&amp;"d:d"),1,FALSE),0)&lt;&gt;0,M$13,0)</f>
        <v>0</v>
      </c>
      <c r="O6799" t="e">
        <f t="shared" ref="O6799:O6862" ca="1" si="1256">VLOOKUP($H6799,$G$7:$I$11,2,FALSE)</f>
        <v>#N/A</v>
      </c>
      <c r="P6799" t="e">
        <f t="shared" ref="P6799:P6862" ca="1" si="1257">VLOOKUP($H6799,$G$7:$I$11,3,FALSE)</f>
        <v>#N/A</v>
      </c>
    </row>
    <row r="6800" spans="8:16">
      <c r="H6800">
        <f t="shared" ca="1" si="1253"/>
        <v>0</v>
      </c>
      <c r="I6800">
        <f t="shared" ca="1" si="1250"/>
        <v>0</v>
      </c>
      <c r="J6800">
        <f t="shared" ca="1" si="1251"/>
        <v>0</v>
      </c>
      <c r="K6800">
        <f t="shared" ca="1" si="1252"/>
        <v>0</v>
      </c>
      <c r="L6800">
        <f t="shared" ca="1" si="1254"/>
        <v>0</v>
      </c>
      <c r="M6800">
        <f t="shared" ca="1" si="1255"/>
        <v>0</v>
      </c>
      <c r="O6800" t="e">
        <f t="shared" ca="1" si="1256"/>
        <v>#N/A</v>
      </c>
      <c r="P6800" t="e">
        <f t="shared" ca="1" si="1257"/>
        <v>#N/A</v>
      </c>
    </row>
    <row r="6801" spans="8:16">
      <c r="H6801">
        <f t="shared" ca="1" si="1253"/>
        <v>0</v>
      </c>
      <c r="I6801">
        <f t="shared" ca="1" si="1250"/>
        <v>0</v>
      </c>
      <c r="J6801">
        <f t="shared" ca="1" si="1251"/>
        <v>0</v>
      </c>
      <c r="K6801">
        <f t="shared" ca="1" si="1252"/>
        <v>0</v>
      </c>
      <c r="L6801">
        <f t="shared" ca="1" si="1254"/>
        <v>0</v>
      </c>
      <c r="M6801">
        <f t="shared" ca="1" si="1255"/>
        <v>0</v>
      </c>
      <c r="O6801" t="e">
        <f t="shared" ca="1" si="1256"/>
        <v>#N/A</v>
      </c>
      <c r="P6801" t="e">
        <f t="shared" ca="1" si="1257"/>
        <v>#N/A</v>
      </c>
    </row>
    <row r="6802" spans="8:16">
      <c r="H6802">
        <f t="shared" ca="1" si="1253"/>
        <v>0</v>
      </c>
      <c r="I6802">
        <f t="shared" ca="1" si="1250"/>
        <v>0</v>
      </c>
      <c r="J6802">
        <f t="shared" ca="1" si="1251"/>
        <v>0</v>
      </c>
      <c r="K6802">
        <f t="shared" ca="1" si="1252"/>
        <v>0</v>
      </c>
      <c r="L6802">
        <f t="shared" ca="1" si="1254"/>
        <v>0</v>
      </c>
      <c r="M6802">
        <f t="shared" ca="1" si="1255"/>
        <v>0</v>
      </c>
      <c r="O6802" t="e">
        <f t="shared" ca="1" si="1256"/>
        <v>#N/A</v>
      </c>
      <c r="P6802" t="e">
        <f t="shared" ca="1" si="1257"/>
        <v>#N/A</v>
      </c>
    </row>
    <row r="6803" spans="8:16">
      <c r="H6803">
        <f t="shared" ca="1" si="1253"/>
        <v>0</v>
      </c>
      <c r="I6803">
        <f t="shared" ca="1" si="1250"/>
        <v>0</v>
      </c>
      <c r="J6803">
        <f t="shared" ca="1" si="1251"/>
        <v>0</v>
      </c>
      <c r="K6803">
        <f t="shared" ca="1" si="1252"/>
        <v>0</v>
      </c>
      <c r="L6803">
        <f t="shared" ca="1" si="1254"/>
        <v>0</v>
      </c>
      <c r="M6803">
        <f t="shared" ca="1" si="1255"/>
        <v>0</v>
      </c>
      <c r="O6803" t="e">
        <f t="shared" ca="1" si="1256"/>
        <v>#N/A</v>
      </c>
      <c r="P6803" t="e">
        <f t="shared" ca="1" si="1257"/>
        <v>#N/A</v>
      </c>
    </row>
    <row r="6804" spans="8:16">
      <c r="H6804">
        <f t="shared" ca="1" si="1253"/>
        <v>0</v>
      </c>
      <c r="I6804">
        <f t="shared" ca="1" si="1250"/>
        <v>0</v>
      </c>
      <c r="J6804">
        <f t="shared" ca="1" si="1251"/>
        <v>0</v>
      </c>
      <c r="K6804">
        <f t="shared" ca="1" si="1252"/>
        <v>0</v>
      </c>
      <c r="L6804">
        <f t="shared" ca="1" si="1254"/>
        <v>0</v>
      </c>
      <c r="M6804">
        <f t="shared" ca="1" si="1255"/>
        <v>0</v>
      </c>
      <c r="O6804" t="e">
        <f t="shared" ca="1" si="1256"/>
        <v>#N/A</v>
      </c>
      <c r="P6804" t="e">
        <f t="shared" ca="1" si="1257"/>
        <v>#N/A</v>
      </c>
    </row>
    <row r="6805" spans="8:16">
      <c r="H6805">
        <f t="shared" ca="1" si="1253"/>
        <v>0</v>
      </c>
      <c r="I6805">
        <f t="shared" ca="1" si="1250"/>
        <v>0</v>
      </c>
      <c r="J6805">
        <f t="shared" ca="1" si="1251"/>
        <v>0</v>
      </c>
      <c r="K6805">
        <f t="shared" ca="1" si="1252"/>
        <v>0</v>
      </c>
      <c r="L6805">
        <f t="shared" ca="1" si="1254"/>
        <v>0</v>
      </c>
      <c r="M6805">
        <f t="shared" ca="1" si="1255"/>
        <v>0</v>
      </c>
      <c r="O6805" t="e">
        <f t="shared" ca="1" si="1256"/>
        <v>#N/A</v>
      </c>
      <c r="P6805" t="e">
        <f t="shared" ca="1" si="1257"/>
        <v>#N/A</v>
      </c>
    </row>
    <row r="6806" spans="8:16">
      <c r="H6806">
        <f t="shared" ca="1" si="1253"/>
        <v>0</v>
      </c>
      <c r="I6806">
        <f t="shared" ca="1" si="1250"/>
        <v>0</v>
      </c>
      <c r="J6806">
        <f t="shared" ca="1" si="1251"/>
        <v>0</v>
      </c>
      <c r="K6806">
        <f t="shared" ca="1" si="1252"/>
        <v>0</v>
      </c>
      <c r="L6806">
        <f t="shared" ca="1" si="1254"/>
        <v>0</v>
      </c>
      <c r="M6806">
        <f t="shared" ca="1" si="1255"/>
        <v>0</v>
      </c>
      <c r="O6806" t="e">
        <f t="shared" ca="1" si="1256"/>
        <v>#N/A</v>
      </c>
      <c r="P6806" t="e">
        <f t="shared" ca="1" si="1257"/>
        <v>#N/A</v>
      </c>
    </row>
    <row r="6807" spans="8:16">
      <c r="H6807">
        <f t="shared" ca="1" si="1253"/>
        <v>0</v>
      </c>
      <c r="I6807">
        <f t="shared" ca="1" si="1250"/>
        <v>0</v>
      </c>
      <c r="J6807">
        <f t="shared" ca="1" si="1251"/>
        <v>0</v>
      </c>
      <c r="K6807">
        <f t="shared" ca="1" si="1252"/>
        <v>0</v>
      </c>
      <c r="L6807">
        <f t="shared" ca="1" si="1254"/>
        <v>0</v>
      </c>
      <c r="M6807">
        <f t="shared" ca="1" si="1255"/>
        <v>0</v>
      </c>
      <c r="O6807" t="e">
        <f t="shared" ca="1" si="1256"/>
        <v>#N/A</v>
      </c>
      <c r="P6807" t="e">
        <f t="shared" ca="1" si="1257"/>
        <v>#N/A</v>
      </c>
    </row>
    <row r="6808" spans="8:16">
      <c r="H6808">
        <f t="shared" ca="1" si="1253"/>
        <v>0</v>
      </c>
      <c r="I6808">
        <f t="shared" ca="1" si="1250"/>
        <v>0</v>
      </c>
      <c r="J6808">
        <f t="shared" ca="1" si="1251"/>
        <v>0</v>
      </c>
      <c r="K6808">
        <f t="shared" ca="1" si="1252"/>
        <v>0</v>
      </c>
      <c r="L6808">
        <f t="shared" ca="1" si="1254"/>
        <v>0</v>
      </c>
      <c r="M6808">
        <f t="shared" ca="1" si="1255"/>
        <v>0</v>
      </c>
      <c r="O6808" t="e">
        <f t="shared" ca="1" si="1256"/>
        <v>#N/A</v>
      </c>
      <c r="P6808" t="e">
        <f t="shared" ca="1" si="1257"/>
        <v>#N/A</v>
      </c>
    </row>
    <row r="6809" spans="8:16">
      <c r="H6809">
        <f t="shared" ca="1" si="1253"/>
        <v>0</v>
      </c>
      <c r="I6809">
        <f t="shared" ca="1" si="1250"/>
        <v>0</v>
      </c>
      <c r="J6809">
        <f t="shared" ca="1" si="1251"/>
        <v>0</v>
      </c>
      <c r="K6809">
        <f t="shared" ca="1" si="1252"/>
        <v>0</v>
      </c>
      <c r="L6809">
        <f t="shared" ca="1" si="1254"/>
        <v>0</v>
      </c>
      <c r="M6809">
        <f t="shared" ca="1" si="1255"/>
        <v>0</v>
      </c>
      <c r="O6809" t="e">
        <f t="shared" ca="1" si="1256"/>
        <v>#N/A</v>
      </c>
      <c r="P6809" t="e">
        <f t="shared" ca="1" si="1257"/>
        <v>#N/A</v>
      </c>
    </row>
    <row r="6810" spans="8:16">
      <c r="H6810">
        <f t="shared" ca="1" si="1253"/>
        <v>0</v>
      </c>
      <c r="I6810">
        <f t="shared" ca="1" si="1250"/>
        <v>0</v>
      </c>
      <c r="J6810">
        <f t="shared" ca="1" si="1251"/>
        <v>0</v>
      </c>
      <c r="K6810">
        <f t="shared" ca="1" si="1252"/>
        <v>0</v>
      </c>
      <c r="L6810">
        <f t="shared" ca="1" si="1254"/>
        <v>0</v>
      </c>
      <c r="M6810">
        <f t="shared" ca="1" si="1255"/>
        <v>0</v>
      </c>
      <c r="O6810" t="e">
        <f t="shared" ca="1" si="1256"/>
        <v>#N/A</v>
      </c>
      <c r="P6810" t="e">
        <f t="shared" ca="1" si="1257"/>
        <v>#N/A</v>
      </c>
    </row>
    <row r="6811" spans="8:16">
      <c r="H6811">
        <f t="shared" ca="1" si="1253"/>
        <v>0</v>
      </c>
      <c r="I6811">
        <f t="shared" ca="1" si="1250"/>
        <v>0</v>
      </c>
      <c r="J6811">
        <f t="shared" ca="1" si="1251"/>
        <v>0</v>
      </c>
      <c r="K6811">
        <f t="shared" ca="1" si="1252"/>
        <v>0</v>
      </c>
      <c r="L6811">
        <f t="shared" ca="1" si="1254"/>
        <v>0</v>
      </c>
      <c r="M6811">
        <f t="shared" ca="1" si="1255"/>
        <v>0</v>
      </c>
      <c r="O6811" t="e">
        <f t="shared" ca="1" si="1256"/>
        <v>#N/A</v>
      </c>
      <c r="P6811" t="e">
        <f t="shared" ca="1" si="1257"/>
        <v>#N/A</v>
      </c>
    </row>
    <row r="6812" spans="8:16">
      <c r="H6812">
        <f t="shared" ca="1" si="1253"/>
        <v>0</v>
      </c>
      <c r="I6812">
        <f t="shared" ca="1" si="1250"/>
        <v>0</v>
      </c>
      <c r="J6812">
        <f t="shared" ca="1" si="1251"/>
        <v>0</v>
      </c>
      <c r="K6812">
        <f t="shared" ca="1" si="1252"/>
        <v>0</v>
      </c>
      <c r="L6812">
        <f t="shared" ca="1" si="1254"/>
        <v>0</v>
      </c>
      <c r="M6812">
        <f t="shared" ca="1" si="1255"/>
        <v>0</v>
      </c>
      <c r="O6812" t="e">
        <f t="shared" ca="1" si="1256"/>
        <v>#N/A</v>
      </c>
      <c r="P6812" t="e">
        <f t="shared" ca="1" si="1257"/>
        <v>#N/A</v>
      </c>
    </row>
    <row r="6813" spans="8:16">
      <c r="H6813">
        <f t="shared" ca="1" si="1253"/>
        <v>0</v>
      </c>
      <c r="I6813">
        <f t="shared" ca="1" si="1250"/>
        <v>0</v>
      </c>
      <c r="J6813">
        <f t="shared" ca="1" si="1251"/>
        <v>0</v>
      </c>
      <c r="K6813">
        <f t="shared" ca="1" si="1252"/>
        <v>0</v>
      </c>
      <c r="L6813">
        <f t="shared" ca="1" si="1254"/>
        <v>0</v>
      </c>
      <c r="M6813">
        <f t="shared" ca="1" si="1255"/>
        <v>0</v>
      </c>
      <c r="O6813" t="e">
        <f t="shared" ca="1" si="1256"/>
        <v>#N/A</v>
      </c>
      <c r="P6813" t="e">
        <f t="shared" ca="1" si="1257"/>
        <v>#N/A</v>
      </c>
    </row>
    <row r="6814" spans="8:16">
      <c r="H6814">
        <f t="shared" ca="1" si="1253"/>
        <v>0</v>
      </c>
      <c r="I6814">
        <f t="shared" ca="1" si="1250"/>
        <v>0</v>
      </c>
      <c r="J6814">
        <f t="shared" ca="1" si="1251"/>
        <v>0</v>
      </c>
      <c r="K6814">
        <f t="shared" ca="1" si="1252"/>
        <v>0</v>
      </c>
      <c r="L6814">
        <f t="shared" ca="1" si="1254"/>
        <v>0</v>
      </c>
      <c r="M6814">
        <f t="shared" ca="1" si="1255"/>
        <v>0</v>
      </c>
      <c r="O6814" t="e">
        <f t="shared" ca="1" si="1256"/>
        <v>#N/A</v>
      </c>
      <c r="P6814" t="e">
        <f t="shared" ca="1" si="1257"/>
        <v>#N/A</v>
      </c>
    </row>
    <row r="6815" spans="8:16">
      <c r="H6815">
        <f t="shared" ca="1" si="1253"/>
        <v>0</v>
      </c>
      <c r="I6815">
        <f t="shared" ca="1" si="1250"/>
        <v>0</v>
      </c>
      <c r="J6815">
        <f t="shared" ca="1" si="1251"/>
        <v>0</v>
      </c>
      <c r="K6815">
        <f t="shared" ca="1" si="1252"/>
        <v>0</v>
      </c>
      <c r="L6815">
        <f t="shared" ca="1" si="1254"/>
        <v>0</v>
      </c>
      <c r="M6815">
        <f t="shared" ca="1" si="1255"/>
        <v>0</v>
      </c>
      <c r="O6815" t="e">
        <f t="shared" ca="1" si="1256"/>
        <v>#N/A</v>
      </c>
      <c r="P6815" t="e">
        <f t="shared" ca="1" si="1257"/>
        <v>#N/A</v>
      </c>
    </row>
    <row r="6816" spans="8:16">
      <c r="H6816">
        <f t="shared" ca="1" si="1253"/>
        <v>0</v>
      </c>
      <c r="I6816">
        <f t="shared" ca="1" si="1250"/>
        <v>0</v>
      </c>
      <c r="J6816">
        <f t="shared" ca="1" si="1251"/>
        <v>0</v>
      </c>
      <c r="K6816">
        <f t="shared" ca="1" si="1252"/>
        <v>0</v>
      </c>
      <c r="L6816">
        <f t="shared" ca="1" si="1254"/>
        <v>0</v>
      </c>
      <c r="M6816">
        <f t="shared" ca="1" si="1255"/>
        <v>0</v>
      </c>
      <c r="O6816" t="e">
        <f t="shared" ca="1" si="1256"/>
        <v>#N/A</v>
      </c>
      <c r="P6816" t="e">
        <f t="shared" ca="1" si="1257"/>
        <v>#N/A</v>
      </c>
    </row>
    <row r="6817" spans="8:16">
      <c r="H6817">
        <f t="shared" ca="1" si="1253"/>
        <v>0</v>
      </c>
      <c r="I6817">
        <f t="shared" ca="1" si="1250"/>
        <v>0</v>
      </c>
      <c r="J6817">
        <f t="shared" ca="1" si="1251"/>
        <v>0</v>
      </c>
      <c r="K6817">
        <f t="shared" ca="1" si="1252"/>
        <v>0</v>
      </c>
      <c r="L6817">
        <f t="shared" ca="1" si="1254"/>
        <v>0</v>
      </c>
      <c r="M6817">
        <f t="shared" ca="1" si="1255"/>
        <v>0</v>
      </c>
      <c r="O6817" t="e">
        <f t="shared" ca="1" si="1256"/>
        <v>#N/A</v>
      </c>
      <c r="P6817" t="e">
        <f t="shared" ca="1" si="1257"/>
        <v>#N/A</v>
      </c>
    </row>
    <row r="6818" spans="8:16">
      <c r="H6818">
        <f t="shared" ca="1" si="1253"/>
        <v>0</v>
      </c>
      <c r="I6818">
        <f t="shared" ca="1" si="1250"/>
        <v>0</v>
      </c>
      <c r="J6818">
        <f t="shared" ca="1" si="1251"/>
        <v>0</v>
      </c>
      <c r="K6818">
        <f t="shared" ca="1" si="1252"/>
        <v>0</v>
      </c>
      <c r="L6818">
        <f t="shared" ca="1" si="1254"/>
        <v>0</v>
      </c>
      <c r="M6818">
        <f t="shared" ca="1" si="1255"/>
        <v>0</v>
      </c>
      <c r="O6818" t="e">
        <f t="shared" ca="1" si="1256"/>
        <v>#N/A</v>
      </c>
      <c r="P6818" t="e">
        <f t="shared" ca="1" si="1257"/>
        <v>#N/A</v>
      </c>
    </row>
    <row r="6819" spans="8:16">
      <c r="H6819">
        <f t="shared" ca="1" si="1253"/>
        <v>0</v>
      </c>
      <c r="I6819">
        <f t="shared" ca="1" si="1250"/>
        <v>0</v>
      </c>
      <c r="J6819">
        <f t="shared" ca="1" si="1251"/>
        <v>0</v>
      </c>
      <c r="K6819">
        <f t="shared" ca="1" si="1252"/>
        <v>0</v>
      </c>
      <c r="L6819">
        <f t="shared" ca="1" si="1254"/>
        <v>0</v>
      </c>
      <c r="M6819">
        <f t="shared" ca="1" si="1255"/>
        <v>0</v>
      </c>
      <c r="O6819" t="e">
        <f t="shared" ca="1" si="1256"/>
        <v>#N/A</v>
      </c>
      <c r="P6819" t="e">
        <f t="shared" ca="1" si="1257"/>
        <v>#N/A</v>
      </c>
    </row>
    <row r="6820" spans="8:16">
      <c r="H6820">
        <f t="shared" ca="1" si="1253"/>
        <v>0</v>
      </c>
      <c r="I6820">
        <f t="shared" ca="1" si="1250"/>
        <v>0</v>
      </c>
      <c r="J6820">
        <f t="shared" ca="1" si="1251"/>
        <v>0</v>
      </c>
      <c r="K6820">
        <f t="shared" ca="1" si="1252"/>
        <v>0</v>
      </c>
      <c r="L6820">
        <f t="shared" ca="1" si="1254"/>
        <v>0</v>
      </c>
      <c r="M6820">
        <f t="shared" ca="1" si="1255"/>
        <v>0</v>
      </c>
      <c r="O6820" t="e">
        <f t="shared" ca="1" si="1256"/>
        <v>#N/A</v>
      </c>
      <c r="P6820" t="e">
        <f t="shared" ca="1" si="1257"/>
        <v>#N/A</v>
      </c>
    </row>
    <row r="6821" spans="8:16">
      <c r="H6821">
        <f t="shared" ca="1" si="1253"/>
        <v>0</v>
      </c>
      <c r="I6821">
        <f t="shared" ca="1" si="1250"/>
        <v>0</v>
      </c>
      <c r="J6821">
        <f t="shared" ca="1" si="1251"/>
        <v>0</v>
      </c>
      <c r="K6821">
        <f t="shared" ca="1" si="1252"/>
        <v>0</v>
      </c>
      <c r="L6821">
        <f t="shared" ca="1" si="1254"/>
        <v>0</v>
      </c>
      <c r="M6821">
        <f t="shared" ca="1" si="1255"/>
        <v>0</v>
      </c>
      <c r="O6821" t="e">
        <f t="shared" ca="1" si="1256"/>
        <v>#N/A</v>
      </c>
      <c r="P6821" t="e">
        <f t="shared" ca="1" si="1257"/>
        <v>#N/A</v>
      </c>
    </row>
    <row r="6822" spans="8:16">
      <c r="H6822">
        <f t="shared" ca="1" si="1253"/>
        <v>0</v>
      </c>
      <c r="I6822">
        <f t="shared" ca="1" si="1250"/>
        <v>0</v>
      </c>
      <c r="J6822">
        <f t="shared" ca="1" si="1251"/>
        <v>0</v>
      </c>
      <c r="K6822">
        <f t="shared" ca="1" si="1252"/>
        <v>0</v>
      </c>
      <c r="L6822">
        <f t="shared" ca="1" si="1254"/>
        <v>0</v>
      </c>
      <c r="M6822">
        <f t="shared" ca="1" si="1255"/>
        <v>0</v>
      </c>
      <c r="O6822" t="e">
        <f t="shared" ca="1" si="1256"/>
        <v>#N/A</v>
      </c>
      <c r="P6822" t="e">
        <f t="shared" ca="1" si="1257"/>
        <v>#N/A</v>
      </c>
    </row>
    <row r="6823" spans="8:16">
      <c r="H6823">
        <f t="shared" ca="1" si="1253"/>
        <v>0</v>
      </c>
      <c r="I6823">
        <f t="shared" ca="1" si="1250"/>
        <v>0</v>
      </c>
      <c r="J6823">
        <f t="shared" ca="1" si="1251"/>
        <v>0</v>
      </c>
      <c r="K6823">
        <f t="shared" ca="1" si="1252"/>
        <v>0</v>
      </c>
      <c r="L6823">
        <f t="shared" ca="1" si="1254"/>
        <v>0</v>
      </c>
      <c r="M6823">
        <f t="shared" ca="1" si="1255"/>
        <v>0</v>
      </c>
      <c r="O6823" t="e">
        <f t="shared" ca="1" si="1256"/>
        <v>#N/A</v>
      </c>
      <c r="P6823" t="e">
        <f t="shared" ca="1" si="1257"/>
        <v>#N/A</v>
      </c>
    </row>
    <row r="6824" spans="8:16">
      <c r="H6824">
        <f t="shared" ca="1" si="1253"/>
        <v>0</v>
      </c>
      <c r="I6824">
        <f t="shared" ca="1" si="1250"/>
        <v>0</v>
      </c>
      <c r="J6824">
        <f t="shared" ca="1" si="1251"/>
        <v>0</v>
      </c>
      <c r="K6824">
        <f t="shared" ca="1" si="1252"/>
        <v>0</v>
      </c>
      <c r="L6824">
        <f t="shared" ca="1" si="1254"/>
        <v>0</v>
      </c>
      <c r="M6824">
        <f t="shared" ca="1" si="1255"/>
        <v>0</v>
      </c>
      <c r="O6824" t="e">
        <f t="shared" ca="1" si="1256"/>
        <v>#N/A</v>
      </c>
      <c r="P6824" t="e">
        <f t="shared" ca="1" si="1257"/>
        <v>#N/A</v>
      </c>
    </row>
    <row r="6825" spans="8:16">
      <c r="H6825">
        <f t="shared" ca="1" si="1253"/>
        <v>0</v>
      </c>
      <c r="I6825">
        <f t="shared" ca="1" si="1250"/>
        <v>0</v>
      </c>
      <c r="J6825">
        <f t="shared" ca="1" si="1251"/>
        <v>0</v>
      </c>
      <c r="K6825">
        <f t="shared" ca="1" si="1252"/>
        <v>0</v>
      </c>
      <c r="L6825">
        <f t="shared" ca="1" si="1254"/>
        <v>0</v>
      </c>
      <c r="M6825">
        <f t="shared" ca="1" si="1255"/>
        <v>0</v>
      </c>
      <c r="O6825" t="e">
        <f t="shared" ca="1" si="1256"/>
        <v>#N/A</v>
      </c>
      <c r="P6825" t="e">
        <f t="shared" ca="1" si="1257"/>
        <v>#N/A</v>
      </c>
    </row>
    <row r="6826" spans="8:16">
      <c r="H6826">
        <f t="shared" ca="1" si="1253"/>
        <v>0</v>
      </c>
      <c r="I6826">
        <f t="shared" ca="1" si="1250"/>
        <v>0</v>
      </c>
      <c r="J6826">
        <f t="shared" ca="1" si="1251"/>
        <v>0</v>
      </c>
      <c r="K6826">
        <f t="shared" ca="1" si="1252"/>
        <v>0</v>
      </c>
      <c r="L6826">
        <f t="shared" ca="1" si="1254"/>
        <v>0</v>
      </c>
      <c r="M6826">
        <f t="shared" ca="1" si="1255"/>
        <v>0</v>
      </c>
      <c r="O6826" t="e">
        <f t="shared" ca="1" si="1256"/>
        <v>#N/A</v>
      </c>
      <c r="P6826" t="e">
        <f t="shared" ca="1" si="1257"/>
        <v>#N/A</v>
      </c>
    </row>
    <row r="6827" spans="8:16">
      <c r="H6827">
        <f t="shared" ca="1" si="1253"/>
        <v>0</v>
      </c>
      <c r="I6827">
        <f t="shared" ca="1" si="1250"/>
        <v>0</v>
      </c>
      <c r="J6827">
        <f t="shared" ca="1" si="1251"/>
        <v>0</v>
      </c>
      <c r="K6827">
        <f t="shared" ca="1" si="1252"/>
        <v>0</v>
      </c>
      <c r="L6827">
        <f t="shared" ca="1" si="1254"/>
        <v>0</v>
      </c>
      <c r="M6827">
        <f t="shared" ca="1" si="1255"/>
        <v>0</v>
      </c>
      <c r="O6827" t="e">
        <f t="shared" ca="1" si="1256"/>
        <v>#N/A</v>
      </c>
      <c r="P6827" t="e">
        <f t="shared" ca="1" si="1257"/>
        <v>#N/A</v>
      </c>
    </row>
    <row r="6828" spans="8:16">
      <c r="H6828">
        <f t="shared" ca="1" si="1253"/>
        <v>0</v>
      </c>
      <c r="I6828">
        <f t="shared" ca="1" si="1250"/>
        <v>0</v>
      </c>
      <c r="J6828">
        <f t="shared" ca="1" si="1251"/>
        <v>0</v>
      </c>
      <c r="K6828">
        <f t="shared" ca="1" si="1252"/>
        <v>0</v>
      </c>
      <c r="L6828">
        <f t="shared" ca="1" si="1254"/>
        <v>0</v>
      </c>
      <c r="M6828">
        <f t="shared" ca="1" si="1255"/>
        <v>0</v>
      </c>
      <c r="O6828" t="e">
        <f t="shared" ca="1" si="1256"/>
        <v>#N/A</v>
      </c>
      <c r="P6828" t="e">
        <f t="shared" ca="1" si="1257"/>
        <v>#N/A</v>
      </c>
    </row>
    <row r="6829" spans="8:16">
      <c r="H6829">
        <f t="shared" ca="1" si="1253"/>
        <v>0</v>
      </c>
      <c r="I6829">
        <f t="shared" ca="1" si="1250"/>
        <v>0</v>
      </c>
      <c r="J6829">
        <f t="shared" ca="1" si="1251"/>
        <v>0</v>
      </c>
      <c r="K6829">
        <f t="shared" ca="1" si="1252"/>
        <v>0</v>
      </c>
      <c r="L6829">
        <f t="shared" ca="1" si="1254"/>
        <v>0</v>
      </c>
      <c r="M6829">
        <f t="shared" ca="1" si="1255"/>
        <v>0</v>
      </c>
      <c r="O6829" t="e">
        <f t="shared" ca="1" si="1256"/>
        <v>#N/A</v>
      </c>
      <c r="P6829" t="e">
        <f t="shared" ca="1" si="1257"/>
        <v>#N/A</v>
      </c>
    </row>
    <row r="6830" spans="8:16">
      <c r="H6830">
        <f t="shared" ca="1" si="1253"/>
        <v>0</v>
      </c>
      <c r="I6830">
        <f t="shared" ca="1" si="1250"/>
        <v>0</v>
      </c>
      <c r="J6830">
        <f t="shared" ca="1" si="1251"/>
        <v>0</v>
      </c>
      <c r="K6830">
        <f t="shared" ca="1" si="1252"/>
        <v>0</v>
      </c>
      <c r="L6830">
        <f t="shared" ca="1" si="1254"/>
        <v>0</v>
      </c>
      <c r="M6830">
        <f t="shared" ca="1" si="1255"/>
        <v>0</v>
      </c>
      <c r="O6830" t="e">
        <f t="shared" ca="1" si="1256"/>
        <v>#N/A</v>
      </c>
      <c r="P6830" t="e">
        <f t="shared" ca="1" si="1257"/>
        <v>#N/A</v>
      </c>
    </row>
    <row r="6831" spans="8:16">
      <c r="H6831">
        <f t="shared" ca="1" si="1253"/>
        <v>0</v>
      </c>
      <c r="I6831">
        <f t="shared" ca="1" si="1250"/>
        <v>0</v>
      </c>
      <c r="J6831">
        <f t="shared" ca="1" si="1251"/>
        <v>0</v>
      </c>
      <c r="K6831">
        <f t="shared" ca="1" si="1252"/>
        <v>0</v>
      </c>
      <c r="L6831">
        <f t="shared" ca="1" si="1254"/>
        <v>0</v>
      </c>
      <c r="M6831">
        <f t="shared" ca="1" si="1255"/>
        <v>0</v>
      </c>
      <c r="O6831" t="e">
        <f t="shared" ca="1" si="1256"/>
        <v>#N/A</v>
      </c>
      <c r="P6831" t="e">
        <f t="shared" ca="1" si="1257"/>
        <v>#N/A</v>
      </c>
    </row>
    <row r="6832" spans="8:16">
      <c r="H6832">
        <f t="shared" ca="1" si="1253"/>
        <v>0</v>
      </c>
      <c r="I6832">
        <f t="shared" ref="I6832:I6895" ca="1" si="1258">IF(IFERROR(VLOOKUP(C6832,INDIRECT($G$7&amp;"D:D"),1,FALSE),0)&lt;&gt;0,I$13,0)</f>
        <v>0</v>
      </c>
      <c r="J6832">
        <f t="shared" ref="J6832:J6895" ca="1" si="1259">IF(IFERROR(VLOOKUP(C6832,INDIRECT($G$8&amp;"D:D"),1,FALSE),0)&lt;&gt;0,J$13,0)</f>
        <v>0</v>
      </c>
      <c r="K6832">
        <f t="shared" ca="1" si="1252"/>
        <v>0</v>
      </c>
      <c r="L6832">
        <f t="shared" ca="1" si="1254"/>
        <v>0</v>
      </c>
      <c r="M6832">
        <f t="shared" ca="1" si="1255"/>
        <v>0</v>
      </c>
      <c r="O6832" t="e">
        <f t="shared" ca="1" si="1256"/>
        <v>#N/A</v>
      </c>
      <c r="P6832" t="e">
        <f t="shared" ca="1" si="1257"/>
        <v>#N/A</v>
      </c>
    </row>
    <row r="6833" spans="8:16">
      <c r="H6833">
        <f t="shared" ca="1" si="1253"/>
        <v>0</v>
      </c>
      <c r="I6833">
        <f t="shared" ca="1" si="1258"/>
        <v>0</v>
      </c>
      <c r="J6833">
        <f t="shared" ca="1" si="1259"/>
        <v>0</v>
      </c>
      <c r="K6833">
        <f t="shared" ca="1" si="1252"/>
        <v>0</v>
      </c>
      <c r="L6833">
        <f t="shared" ca="1" si="1254"/>
        <v>0</v>
      </c>
      <c r="M6833">
        <f t="shared" ca="1" si="1255"/>
        <v>0</v>
      </c>
      <c r="O6833" t="e">
        <f t="shared" ca="1" si="1256"/>
        <v>#N/A</v>
      </c>
      <c r="P6833" t="e">
        <f t="shared" ca="1" si="1257"/>
        <v>#N/A</v>
      </c>
    </row>
    <row r="6834" spans="8:16">
      <c r="H6834">
        <f t="shared" ca="1" si="1253"/>
        <v>0</v>
      </c>
      <c r="I6834">
        <f t="shared" ca="1" si="1258"/>
        <v>0</v>
      </c>
      <c r="J6834">
        <f t="shared" ca="1" si="1259"/>
        <v>0</v>
      </c>
      <c r="K6834">
        <f t="shared" ca="1" si="1252"/>
        <v>0</v>
      </c>
      <c r="L6834">
        <f t="shared" ca="1" si="1254"/>
        <v>0</v>
      </c>
      <c r="M6834">
        <f t="shared" ca="1" si="1255"/>
        <v>0</v>
      </c>
      <c r="O6834" t="e">
        <f t="shared" ca="1" si="1256"/>
        <v>#N/A</v>
      </c>
      <c r="P6834" t="e">
        <f t="shared" ca="1" si="1257"/>
        <v>#N/A</v>
      </c>
    </row>
    <row r="6835" spans="8:16">
      <c r="H6835">
        <f t="shared" ca="1" si="1253"/>
        <v>0</v>
      </c>
      <c r="I6835">
        <f t="shared" ca="1" si="1258"/>
        <v>0</v>
      </c>
      <c r="J6835">
        <f t="shared" ca="1" si="1259"/>
        <v>0</v>
      </c>
      <c r="K6835">
        <f t="shared" ca="1" si="1252"/>
        <v>0</v>
      </c>
      <c r="L6835">
        <f t="shared" ca="1" si="1254"/>
        <v>0</v>
      </c>
      <c r="M6835">
        <f t="shared" ca="1" si="1255"/>
        <v>0</v>
      </c>
      <c r="O6835" t="e">
        <f t="shared" ca="1" si="1256"/>
        <v>#N/A</v>
      </c>
      <c r="P6835" t="e">
        <f t="shared" ca="1" si="1257"/>
        <v>#N/A</v>
      </c>
    </row>
    <row r="6836" spans="8:16">
      <c r="H6836">
        <f t="shared" ca="1" si="1253"/>
        <v>0</v>
      </c>
      <c r="I6836">
        <f t="shared" ca="1" si="1258"/>
        <v>0</v>
      </c>
      <c r="J6836">
        <f t="shared" ca="1" si="1259"/>
        <v>0</v>
      </c>
      <c r="K6836">
        <f t="shared" ca="1" si="1252"/>
        <v>0</v>
      </c>
      <c r="L6836">
        <f t="shared" ca="1" si="1254"/>
        <v>0</v>
      </c>
      <c r="M6836">
        <f t="shared" ca="1" si="1255"/>
        <v>0</v>
      </c>
      <c r="O6836" t="e">
        <f t="shared" ca="1" si="1256"/>
        <v>#N/A</v>
      </c>
      <c r="P6836" t="e">
        <f t="shared" ca="1" si="1257"/>
        <v>#N/A</v>
      </c>
    </row>
    <row r="6837" spans="8:16">
      <c r="H6837">
        <f t="shared" ca="1" si="1253"/>
        <v>0</v>
      </c>
      <c r="I6837">
        <f t="shared" ca="1" si="1258"/>
        <v>0</v>
      </c>
      <c r="J6837">
        <f t="shared" ca="1" si="1259"/>
        <v>0</v>
      </c>
      <c r="K6837">
        <f t="shared" ca="1" si="1252"/>
        <v>0</v>
      </c>
      <c r="L6837">
        <f t="shared" ca="1" si="1254"/>
        <v>0</v>
      </c>
      <c r="M6837">
        <f t="shared" ca="1" si="1255"/>
        <v>0</v>
      </c>
      <c r="O6837" t="e">
        <f t="shared" ca="1" si="1256"/>
        <v>#N/A</v>
      </c>
      <c r="P6837" t="e">
        <f t="shared" ca="1" si="1257"/>
        <v>#N/A</v>
      </c>
    </row>
    <row r="6838" spans="8:16">
      <c r="H6838">
        <f t="shared" ca="1" si="1253"/>
        <v>0</v>
      </c>
      <c r="I6838">
        <f t="shared" ca="1" si="1258"/>
        <v>0</v>
      </c>
      <c r="J6838">
        <f t="shared" ca="1" si="1259"/>
        <v>0</v>
      </c>
      <c r="K6838">
        <f t="shared" ca="1" si="1252"/>
        <v>0</v>
      </c>
      <c r="L6838">
        <f t="shared" ca="1" si="1254"/>
        <v>0</v>
      </c>
      <c r="M6838">
        <f t="shared" ca="1" si="1255"/>
        <v>0</v>
      </c>
      <c r="O6838" t="e">
        <f t="shared" ca="1" si="1256"/>
        <v>#N/A</v>
      </c>
      <c r="P6838" t="e">
        <f t="shared" ca="1" si="1257"/>
        <v>#N/A</v>
      </c>
    </row>
    <row r="6839" spans="8:16">
      <c r="H6839">
        <f t="shared" ca="1" si="1253"/>
        <v>0</v>
      </c>
      <c r="I6839">
        <f t="shared" ca="1" si="1258"/>
        <v>0</v>
      </c>
      <c r="J6839">
        <f t="shared" ca="1" si="1259"/>
        <v>0</v>
      </c>
      <c r="K6839">
        <f t="shared" ca="1" si="1252"/>
        <v>0</v>
      </c>
      <c r="L6839">
        <f t="shared" ca="1" si="1254"/>
        <v>0</v>
      </c>
      <c r="M6839">
        <f t="shared" ca="1" si="1255"/>
        <v>0</v>
      </c>
      <c r="O6839" t="e">
        <f t="shared" ca="1" si="1256"/>
        <v>#N/A</v>
      </c>
      <c r="P6839" t="e">
        <f t="shared" ca="1" si="1257"/>
        <v>#N/A</v>
      </c>
    </row>
    <row r="6840" spans="8:16">
      <c r="H6840">
        <f t="shared" ca="1" si="1253"/>
        <v>0</v>
      </c>
      <c r="I6840">
        <f t="shared" ca="1" si="1258"/>
        <v>0</v>
      </c>
      <c r="J6840">
        <f t="shared" ca="1" si="1259"/>
        <v>0</v>
      </c>
      <c r="K6840">
        <f t="shared" ca="1" si="1252"/>
        <v>0</v>
      </c>
      <c r="L6840">
        <f t="shared" ca="1" si="1254"/>
        <v>0</v>
      </c>
      <c r="M6840">
        <f t="shared" ca="1" si="1255"/>
        <v>0</v>
      </c>
      <c r="O6840" t="e">
        <f t="shared" ca="1" si="1256"/>
        <v>#N/A</v>
      </c>
      <c r="P6840" t="e">
        <f t="shared" ca="1" si="1257"/>
        <v>#N/A</v>
      </c>
    </row>
    <row r="6841" spans="8:16">
      <c r="H6841">
        <f t="shared" ca="1" si="1253"/>
        <v>0</v>
      </c>
      <c r="I6841">
        <f t="shared" ca="1" si="1258"/>
        <v>0</v>
      </c>
      <c r="J6841">
        <f t="shared" ca="1" si="1259"/>
        <v>0</v>
      </c>
      <c r="K6841">
        <f t="shared" ca="1" si="1252"/>
        <v>0</v>
      </c>
      <c r="L6841">
        <f t="shared" ca="1" si="1254"/>
        <v>0</v>
      </c>
      <c r="M6841">
        <f t="shared" ca="1" si="1255"/>
        <v>0</v>
      </c>
      <c r="O6841" t="e">
        <f t="shared" ca="1" si="1256"/>
        <v>#N/A</v>
      </c>
      <c r="P6841" t="e">
        <f t="shared" ca="1" si="1257"/>
        <v>#N/A</v>
      </c>
    </row>
    <row r="6842" spans="8:16">
      <c r="H6842">
        <f t="shared" ca="1" si="1253"/>
        <v>0</v>
      </c>
      <c r="I6842">
        <f t="shared" ca="1" si="1258"/>
        <v>0</v>
      </c>
      <c r="J6842">
        <f t="shared" ca="1" si="1259"/>
        <v>0</v>
      </c>
      <c r="K6842">
        <f t="shared" ca="1" si="1252"/>
        <v>0</v>
      </c>
      <c r="L6842">
        <f t="shared" ca="1" si="1254"/>
        <v>0</v>
      </c>
      <c r="M6842">
        <f t="shared" ca="1" si="1255"/>
        <v>0</v>
      </c>
      <c r="O6842" t="e">
        <f t="shared" ca="1" si="1256"/>
        <v>#N/A</v>
      </c>
      <c r="P6842" t="e">
        <f t="shared" ca="1" si="1257"/>
        <v>#N/A</v>
      </c>
    </row>
    <row r="6843" spans="8:16">
      <c r="H6843">
        <f t="shared" ca="1" si="1253"/>
        <v>0</v>
      </c>
      <c r="I6843">
        <f t="shared" ca="1" si="1258"/>
        <v>0</v>
      </c>
      <c r="J6843">
        <f t="shared" ca="1" si="1259"/>
        <v>0</v>
      </c>
      <c r="K6843">
        <f t="shared" ca="1" si="1252"/>
        <v>0</v>
      </c>
      <c r="L6843">
        <f t="shared" ca="1" si="1254"/>
        <v>0</v>
      </c>
      <c r="M6843">
        <f t="shared" ca="1" si="1255"/>
        <v>0</v>
      </c>
      <c r="O6843" t="e">
        <f t="shared" ca="1" si="1256"/>
        <v>#N/A</v>
      </c>
      <c r="P6843" t="e">
        <f t="shared" ca="1" si="1257"/>
        <v>#N/A</v>
      </c>
    </row>
    <row r="6844" spans="8:16">
      <c r="H6844">
        <f t="shared" ca="1" si="1253"/>
        <v>0</v>
      </c>
      <c r="I6844">
        <f t="shared" ca="1" si="1258"/>
        <v>0</v>
      </c>
      <c r="J6844">
        <f t="shared" ca="1" si="1259"/>
        <v>0</v>
      </c>
      <c r="K6844">
        <f t="shared" ca="1" si="1252"/>
        <v>0</v>
      </c>
      <c r="L6844">
        <f t="shared" ca="1" si="1254"/>
        <v>0</v>
      </c>
      <c r="M6844">
        <f t="shared" ca="1" si="1255"/>
        <v>0</v>
      </c>
      <c r="O6844" t="e">
        <f t="shared" ca="1" si="1256"/>
        <v>#N/A</v>
      </c>
      <c r="P6844" t="e">
        <f t="shared" ca="1" si="1257"/>
        <v>#N/A</v>
      </c>
    </row>
    <row r="6845" spans="8:16">
      <c r="H6845">
        <f t="shared" ca="1" si="1253"/>
        <v>0</v>
      </c>
      <c r="I6845">
        <f t="shared" ca="1" si="1258"/>
        <v>0</v>
      </c>
      <c r="J6845">
        <f t="shared" ca="1" si="1259"/>
        <v>0</v>
      </c>
      <c r="K6845">
        <f t="shared" ca="1" si="1252"/>
        <v>0</v>
      </c>
      <c r="L6845">
        <f t="shared" ca="1" si="1254"/>
        <v>0</v>
      </c>
      <c r="M6845">
        <f t="shared" ca="1" si="1255"/>
        <v>0</v>
      </c>
      <c r="O6845" t="e">
        <f t="shared" ca="1" si="1256"/>
        <v>#N/A</v>
      </c>
      <c r="P6845" t="e">
        <f t="shared" ca="1" si="1257"/>
        <v>#N/A</v>
      </c>
    </row>
    <row r="6846" spans="8:16">
      <c r="H6846">
        <f t="shared" ca="1" si="1253"/>
        <v>0</v>
      </c>
      <c r="I6846">
        <f t="shared" ca="1" si="1258"/>
        <v>0</v>
      </c>
      <c r="J6846">
        <f t="shared" ca="1" si="1259"/>
        <v>0</v>
      </c>
      <c r="K6846">
        <f t="shared" ca="1" si="1252"/>
        <v>0</v>
      </c>
      <c r="L6846">
        <f t="shared" ca="1" si="1254"/>
        <v>0</v>
      </c>
      <c r="M6846">
        <f t="shared" ca="1" si="1255"/>
        <v>0</v>
      </c>
      <c r="O6846" t="e">
        <f t="shared" ca="1" si="1256"/>
        <v>#N/A</v>
      </c>
      <c r="P6846" t="e">
        <f t="shared" ca="1" si="1257"/>
        <v>#N/A</v>
      </c>
    </row>
    <row r="6847" spans="8:16">
      <c r="H6847">
        <f t="shared" ca="1" si="1253"/>
        <v>0</v>
      </c>
      <c r="I6847">
        <f t="shared" ca="1" si="1258"/>
        <v>0</v>
      </c>
      <c r="J6847">
        <f t="shared" ca="1" si="1259"/>
        <v>0</v>
      </c>
      <c r="K6847">
        <f t="shared" ca="1" si="1252"/>
        <v>0</v>
      </c>
      <c r="L6847">
        <f t="shared" ca="1" si="1254"/>
        <v>0</v>
      </c>
      <c r="M6847">
        <f t="shared" ca="1" si="1255"/>
        <v>0</v>
      </c>
      <c r="O6847" t="e">
        <f t="shared" ca="1" si="1256"/>
        <v>#N/A</v>
      </c>
      <c r="P6847" t="e">
        <f t="shared" ca="1" si="1257"/>
        <v>#N/A</v>
      </c>
    </row>
    <row r="6848" spans="8:16">
      <c r="H6848">
        <f t="shared" ca="1" si="1253"/>
        <v>0</v>
      </c>
      <c r="I6848">
        <f t="shared" ca="1" si="1258"/>
        <v>0</v>
      </c>
      <c r="J6848">
        <f t="shared" ca="1" si="1259"/>
        <v>0</v>
      </c>
      <c r="K6848">
        <f t="shared" ca="1" si="1252"/>
        <v>0</v>
      </c>
      <c r="L6848">
        <f t="shared" ca="1" si="1254"/>
        <v>0</v>
      </c>
      <c r="M6848">
        <f t="shared" ca="1" si="1255"/>
        <v>0</v>
      </c>
      <c r="O6848" t="e">
        <f t="shared" ca="1" si="1256"/>
        <v>#N/A</v>
      </c>
      <c r="P6848" t="e">
        <f t="shared" ca="1" si="1257"/>
        <v>#N/A</v>
      </c>
    </row>
    <row r="6849" spans="8:16">
      <c r="H6849">
        <f t="shared" ca="1" si="1253"/>
        <v>0</v>
      </c>
      <c r="I6849">
        <f t="shared" ca="1" si="1258"/>
        <v>0</v>
      </c>
      <c r="J6849">
        <f t="shared" ca="1" si="1259"/>
        <v>0</v>
      </c>
      <c r="K6849">
        <f t="shared" ca="1" si="1252"/>
        <v>0</v>
      </c>
      <c r="L6849">
        <f t="shared" ca="1" si="1254"/>
        <v>0</v>
      </c>
      <c r="M6849">
        <f t="shared" ca="1" si="1255"/>
        <v>0</v>
      </c>
      <c r="O6849" t="e">
        <f t="shared" ca="1" si="1256"/>
        <v>#N/A</v>
      </c>
      <c r="P6849" t="e">
        <f t="shared" ca="1" si="1257"/>
        <v>#N/A</v>
      </c>
    </row>
    <row r="6850" spans="8:16">
      <c r="H6850">
        <f t="shared" ca="1" si="1253"/>
        <v>0</v>
      </c>
      <c r="I6850">
        <f t="shared" ca="1" si="1258"/>
        <v>0</v>
      </c>
      <c r="J6850">
        <f t="shared" ca="1" si="1259"/>
        <v>0</v>
      </c>
      <c r="K6850">
        <f t="shared" ca="1" si="1252"/>
        <v>0</v>
      </c>
      <c r="L6850">
        <f t="shared" ca="1" si="1254"/>
        <v>0</v>
      </c>
      <c r="M6850">
        <f t="shared" ca="1" si="1255"/>
        <v>0</v>
      </c>
      <c r="O6850" t="e">
        <f t="shared" ca="1" si="1256"/>
        <v>#N/A</v>
      </c>
      <c r="P6850" t="e">
        <f t="shared" ca="1" si="1257"/>
        <v>#N/A</v>
      </c>
    </row>
    <row r="6851" spans="8:16">
      <c r="H6851">
        <f t="shared" ca="1" si="1253"/>
        <v>0</v>
      </c>
      <c r="I6851">
        <f t="shared" ca="1" si="1258"/>
        <v>0</v>
      </c>
      <c r="J6851">
        <f t="shared" ca="1" si="1259"/>
        <v>0</v>
      </c>
      <c r="K6851">
        <f t="shared" ca="1" si="1252"/>
        <v>0</v>
      </c>
      <c r="L6851">
        <f t="shared" ca="1" si="1254"/>
        <v>0</v>
      </c>
      <c r="M6851">
        <f t="shared" ca="1" si="1255"/>
        <v>0</v>
      </c>
      <c r="O6851" t="e">
        <f t="shared" ca="1" si="1256"/>
        <v>#N/A</v>
      </c>
      <c r="P6851" t="e">
        <f t="shared" ca="1" si="1257"/>
        <v>#N/A</v>
      </c>
    </row>
    <row r="6852" spans="8:16">
      <c r="H6852">
        <f t="shared" ca="1" si="1253"/>
        <v>0</v>
      </c>
      <c r="I6852">
        <f t="shared" ca="1" si="1258"/>
        <v>0</v>
      </c>
      <c r="J6852">
        <f t="shared" ca="1" si="1259"/>
        <v>0</v>
      </c>
      <c r="K6852">
        <f t="shared" ca="1" si="1252"/>
        <v>0</v>
      </c>
      <c r="L6852">
        <f t="shared" ca="1" si="1254"/>
        <v>0</v>
      </c>
      <c r="M6852">
        <f t="shared" ca="1" si="1255"/>
        <v>0</v>
      </c>
      <c r="O6852" t="e">
        <f t="shared" ca="1" si="1256"/>
        <v>#N/A</v>
      </c>
      <c r="P6852" t="e">
        <f t="shared" ca="1" si="1257"/>
        <v>#N/A</v>
      </c>
    </row>
    <row r="6853" spans="8:16">
      <c r="H6853">
        <f t="shared" ca="1" si="1253"/>
        <v>0</v>
      </c>
      <c r="I6853">
        <f t="shared" ca="1" si="1258"/>
        <v>0</v>
      </c>
      <c r="J6853">
        <f t="shared" ca="1" si="1259"/>
        <v>0</v>
      </c>
      <c r="K6853">
        <f t="shared" ca="1" si="1252"/>
        <v>0</v>
      </c>
      <c r="L6853">
        <f t="shared" ca="1" si="1254"/>
        <v>0</v>
      </c>
      <c r="M6853">
        <f t="shared" ca="1" si="1255"/>
        <v>0</v>
      </c>
      <c r="O6853" t="e">
        <f t="shared" ca="1" si="1256"/>
        <v>#N/A</v>
      </c>
      <c r="P6853" t="e">
        <f t="shared" ca="1" si="1257"/>
        <v>#N/A</v>
      </c>
    </row>
    <row r="6854" spans="8:16">
      <c r="H6854">
        <f t="shared" ca="1" si="1253"/>
        <v>0</v>
      </c>
      <c r="I6854">
        <f t="shared" ca="1" si="1258"/>
        <v>0</v>
      </c>
      <c r="J6854">
        <f t="shared" ca="1" si="1259"/>
        <v>0</v>
      </c>
      <c r="K6854">
        <f t="shared" ca="1" si="1252"/>
        <v>0</v>
      </c>
      <c r="L6854">
        <f t="shared" ca="1" si="1254"/>
        <v>0</v>
      </c>
      <c r="M6854">
        <f t="shared" ca="1" si="1255"/>
        <v>0</v>
      </c>
      <c r="O6854" t="e">
        <f t="shared" ca="1" si="1256"/>
        <v>#N/A</v>
      </c>
      <c r="P6854" t="e">
        <f t="shared" ca="1" si="1257"/>
        <v>#N/A</v>
      </c>
    </row>
    <row r="6855" spans="8:16">
      <c r="H6855">
        <f t="shared" ca="1" si="1253"/>
        <v>0</v>
      </c>
      <c r="I6855">
        <f t="shared" ca="1" si="1258"/>
        <v>0</v>
      </c>
      <c r="J6855">
        <f t="shared" ca="1" si="1259"/>
        <v>0</v>
      </c>
      <c r="K6855">
        <f t="shared" ca="1" si="1252"/>
        <v>0</v>
      </c>
      <c r="L6855">
        <f t="shared" ca="1" si="1254"/>
        <v>0</v>
      </c>
      <c r="M6855">
        <f t="shared" ca="1" si="1255"/>
        <v>0</v>
      </c>
      <c r="O6855" t="e">
        <f t="shared" ca="1" si="1256"/>
        <v>#N/A</v>
      </c>
      <c r="P6855" t="e">
        <f t="shared" ca="1" si="1257"/>
        <v>#N/A</v>
      </c>
    </row>
    <row r="6856" spans="8:16">
      <c r="H6856">
        <f t="shared" ca="1" si="1253"/>
        <v>0</v>
      </c>
      <c r="I6856">
        <f t="shared" ca="1" si="1258"/>
        <v>0</v>
      </c>
      <c r="J6856">
        <f t="shared" ca="1" si="1259"/>
        <v>0</v>
      </c>
      <c r="K6856">
        <f t="shared" ca="1" si="1252"/>
        <v>0</v>
      </c>
      <c r="L6856">
        <f t="shared" ca="1" si="1254"/>
        <v>0</v>
      </c>
      <c r="M6856">
        <f t="shared" ca="1" si="1255"/>
        <v>0</v>
      </c>
      <c r="O6856" t="e">
        <f t="shared" ca="1" si="1256"/>
        <v>#N/A</v>
      </c>
      <c r="P6856" t="e">
        <f t="shared" ca="1" si="1257"/>
        <v>#N/A</v>
      </c>
    </row>
    <row r="6857" spans="8:16">
      <c r="H6857">
        <f t="shared" ca="1" si="1253"/>
        <v>0</v>
      </c>
      <c r="I6857">
        <f t="shared" ca="1" si="1258"/>
        <v>0</v>
      </c>
      <c r="J6857">
        <f t="shared" ca="1" si="1259"/>
        <v>0</v>
      </c>
      <c r="K6857">
        <f t="shared" ca="1" si="1252"/>
        <v>0</v>
      </c>
      <c r="L6857">
        <f t="shared" ca="1" si="1254"/>
        <v>0</v>
      </c>
      <c r="M6857">
        <f t="shared" ca="1" si="1255"/>
        <v>0</v>
      </c>
      <c r="O6857" t="e">
        <f t="shared" ca="1" si="1256"/>
        <v>#N/A</v>
      </c>
      <c r="P6857" t="e">
        <f t="shared" ca="1" si="1257"/>
        <v>#N/A</v>
      </c>
    </row>
    <row r="6858" spans="8:16">
      <c r="H6858">
        <f t="shared" ca="1" si="1253"/>
        <v>0</v>
      </c>
      <c r="I6858">
        <f t="shared" ca="1" si="1258"/>
        <v>0</v>
      </c>
      <c r="J6858">
        <f t="shared" ca="1" si="1259"/>
        <v>0</v>
      </c>
      <c r="K6858">
        <f t="shared" ref="K6858:K6921" ca="1" si="1260">IF(IFERROR(VLOOKUP($C6858,INDIRECT($G$9&amp;"d:d"),1,FALSE),0)&lt;&gt;0,K$13,0)</f>
        <v>0</v>
      </c>
      <c r="L6858">
        <f t="shared" ca="1" si="1254"/>
        <v>0</v>
      </c>
      <c r="M6858">
        <f t="shared" ca="1" si="1255"/>
        <v>0</v>
      </c>
      <c r="O6858" t="e">
        <f t="shared" ca="1" si="1256"/>
        <v>#N/A</v>
      </c>
      <c r="P6858" t="e">
        <f t="shared" ca="1" si="1257"/>
        <v>#N/A</v>
      </c>
    </row>
    <row r="6859" spans="8:16">
      <c r="H6859">
        <f t="shared" ca="1" si="1253"/>
        <v>0</v>
      </c>
      <c r="I6859">
        <f t="shared" ca="1" si="1258"/>
        <v>0</v>
      </c>
      <c r="J6859">
        <f t="shared" ca="1" si="1259"/>
        <v>0</v>
      </c>
      <c r="K6859">
        <f t="shared" ca="1" si="1260"/>
        <v>0</v>
      </c>
      <c r="L6859">
        <f t="shared" ca="1" si="1254"/>
        <v>0</v>
      </c>
      <c r="M6859">
        <f t="shared" ca="1" si="1255"/>
        <v>0</v>
      </c>
      <c r="O6859" t="e">
        <f t="shared" ca="1" si="1256"/>
        <v>#N/A</v>
      </c>
      <c r="P6859" t="e">
        <f t="shared" ca="1" si="1257"/>
        <v>#N/A</v>
      </c>
    </row>
    <row r="6860" spans="8:16">
      <c r="H6860">
        <f t="shared" ca="1" si="1253"/>
        <v>0</v>
      </c>
      <c r="I6860">
        <f t="shared" ca="1" si="1258"/>
        <v>0</v>
      </c>
      <c r="J6860">
        <f t="shared" ca="1" si="1259"/>
        <v>0</v>
      </c>
      <c r="K6860">
        <f t="shared" ca="1" si="1260"/>
        <v>0</v>
      </c>
      <c r="L6860">
        <f t="shared" ca="1" si="1254"/>
        <v>0</v>
      </c>
      <c r="M6860">
        <f t="shared" ca="1" si="1255"/>
        <v>0</v>
      </c>
      <c r="O6860" t="e">
        <f t="shared" ca="1" si="1256"/>
        <v>#N/A</v>
      </c>
      <c r="P6860" t="e">
        <f t="shared" ca="1" si="1257"/>
        <v>#N/A</v>
      </c>
    </row>
    <row r="6861" spans="8:16">
      <c r="H6861">
        <f t="shared" ca="1" si="1253"/>
        <v>0</v>
      </c>
      <c r="I6861">
        <f t="shared" ca="1" si="1258"/>
        <v>0</v>
      </c>
      <c r="J6861">
        <f t="shared" ca="1" si="1259"/>
        <v>0</v>
      </c>
      <c r="K6861">
        <f t="shared" ca="1" si="1260"/>
        <v>0</v>
      </c>
      <c r="L6861">
        <f t="shared" ca="1" si="1254"/>
        <v>0</v>
      </c>
      <c r="M6861">
        <f t="shared" ca="1" si="1255"/>
        <v>0</v>
      </c>
      <c r="O6861" t="e">
        <f t="shared" ca="1" si="1256"/>
        <v>#N/A</v>
      </c>
      <c r="P6861" t="e">
        <f t="shared" ca="1" si="1257"/>
        <v>#N/A</v>
      </c>
    </row>
    <row r="6862" spans="8:16">
      <c r="H6862">
        <f t="shared" ca="1" si="1253"/>
        <v>0</v>
      </c>
      <c r="I6862">
        <f t="shared" ca="1" si="1258"/>
        <v>0</v>
      </c>
      <c r="J6862">
        <f t="shared" ca="1" si="1259"/>
        <v>0</v>
      </c>
      <c r="K6862">
        <f t="shared" ca="1" si="1260"/>
        <v>0</v>
      </c>
      <c r="L6862">
        <f t="shared" ca="1" si="1254"/>
        <v>0</v>
      </c>
      <c r="M6862">
        <f t="shared" ca="1" si="1255"/>
        <v>0</v>
      </c>
      <c r="O6862" t="e">
        <f t="shared" ca="1" si="1256"/>
        <v>#N/A</v>
      </c>
      <c r="P6862" t="e">
        <f t="shared" ca="1" si="1257"/>
        <v>#N/A</v>
      </c>
    </row>
    <row r="6863" spans="8:16">
      <c r="H6863">
        <f t="shared" ref="H6863:H6926" ca="1" si="1261">IF(I6863&lt;&gt;0,I6863,IF(J6863&lt;&gt;0,J6863,IF(K6863&lt;&gt;0,K6863,IF(L6863&lt;&gt;0,L6863,IF(M6863&lt;&gt;0,M6863,N6863)))))</f>
        <v>0</v>
      </c>
      <c r="I6863">
        <f t="shared" ca="1" si="1258"/>
        <v>0</v>
      </c>
      <c r="J6863">
        <f t="shared" ca="1" si="1259"/>
        <v>0</v>
      </c>
      <c r="K6863">
        <f t="shared" ca="1" si="1260"/>
        <v>0</v>
      </c>
      <c r="L6863">
        <f t="shared" ref="L6863:L6926" ca="1" si="1262">IF(IFERROR(VLOOKUP($C6863,INDIRECT($G$10&amp;"d:d"),1,FALSE),0)&lt;&gt;0,L$13,0)</f>
        <v>0</v>
      </c>
      <c r="M6863">
        <f t="shared" ref="M6863:M6926" ca="1" si="1263">IF(IFERROR(VLOOKUP($C6863,INDIRECT($G$11&amp;"d:d"),1,FALSE),0)&lt;&gt;0,M$13,0)</f>
        <v>0</v>
      </c>
      <c r="O6863" t="e">
        <f t="shared" ref="O6863:O6926" ca="1" si="1264">VLOOKUP($H6863,$G$7:$I$11,2,FALSE)</f>
        <v>#N/A</v>
      </c>
      <c r="P6863" t="e">
        <f t="shared" ref="P6863:P6926" ca="1" si="1265">VLOOKUP($H6863,$G$7:$I$11,3,FALSE)</f>
        <v>#N/A</v>
      </c>
    </row>
    <row r="6864" spans="8:16">
      <c r="H6864">
        <f t="shared" ca="1" si="1261"/>
        <v>0</v>
      </c>
      <c r="I6864">
        <f t="shared" ca="1" si="1258"/>
        <v>0</v>
      </c>
      <c r="J6864">
        <f t="shared" ca="1" si="1259"/>
        <v>0</v>
      </c>
      <c r="K6864">
        <f t="shared" ca="1" si="1260"/>
        <v>0</v>
      </c>
      <c r="L6864">
        <f t="shared" ca="1" si="1262"/>
        <v>0</v>
      </c>
      <c r="M6864">
        <f t="shared" ca="1" si="1263"/>
        <v>0</v>
      </c>
      <c r="O6864" t="e">
        <f t="shared" ca="1" si="1264"/>
        <v>#N/A</v>
      </c>
      <c r="P6864" t="e">
        <f t="shared" ca="1" si="1265"/>
        <v>#N/A</v>
      </c>
    </row>
    <row r="6865" spans="8:16">
      <c r="H6865">
        <f t="shared" ca="1" si="1261"/>
        <v>0</v>
      </c>
      <c r="I6865">
        <f t="shared" ca="1" si="1258"/>
        <v>0</v>
      </c>
      <c r="J6865">
        <f t="shared" ca="1" si="1259"/>
        <v>0</v>
      </c>
      <c r="K6865">
        <f t="shared" ca="1" si="1260"/>
        <v>0</v>
      </c>
      <c r="L6865">
        <f t="shared" ca="1" si="1262"/>
        <v>0</v>
      </c>
      <c r="M6865">
        <f t="shared" ca="1" si="1263"/>
        <v>0</v>
      </c>
      <c r="O6865" t="e">
        <f t="shared" ca="1" si="1264"/>
        <v>#N/A</v>
      </c>
      <c r="P6865" t="e">
        <f t="shared" ca="1" si="1265"/>
        <v>#N/A</v>
      </c>
    </row>
    <row r="6866" spans="8:16">
      <c r="H6866">
        <f t="shared" ca="1" si="1261"/>
        <v>0</v>
      </c>
      <c r="I6866">
        <f t="shared" ca="1" si="1258"/>
        <v>0</v>
      </c>
      <c r="J6866">
        <f t="shared" ca="1" si="1259"/>
        <v>0</v>
      </c>
      <c r="K6866">
        <f t="shared" ca="1" si="1260"/>
        <v>0</v>
      </c>
      <c r="L6866">
        <f t="shared" ca="1" si="1262"/>
        <v>0</v>
      </c>
      <c r="M6866">
        <f t="shared" ca="1" si="1263"/>
        <v>0</v>
      </c>
      <c r="O6866" t="e">
        <f t="shared" ca="1" si="1264"/>
        <v>#N/A</v>
      </c>
      <c r="P6866" t="e">
        <f t="shared" ca="1" si="1265"/>
        <v>#N/A</v>
      </c>
    </row>
    <row r="6867" spans="8:16">
      <c r="H6867">
        <f t="shared" ca="1" si="1261"/>
        <v>0</v>
      </c>
      <c r="I6867">
        <f t="shared" ca="1" si="1258"/>
        <v>0</v>
      </c>
      <c r="J6867">
        <f t="shared" ca="1" si="1259"/>
        <v>0</v>
      </c>
      <c r="K6867">
        <f t="shared" ca="1" si="1260"/>
        <v>0</v>
      </c>
      <c r="L6867">
        <f t="shared" ca="1" si="1262"/>
        <v>0</v>
      </c>
      <c r="M6867">
        <f t="shared" ca="1" si="1263"/>
        <v>0</v>
      </c>
      <c r="O6867" t="e">
        <f t="shared" ca="1" si="1264"/>
        <v>#N/A</v>
      </c>
      <c r="P6867" t="e">
        <f t="shared" ca="1" si="1265"/>
        <v>#N/A</v>
      </c>
    </row>
    <row r="6868" spans="8:16">
      <c r="H6868">
        <f t="shared" ca="1" si="1261"/>
        <v>0</v>
      </c>
      <c r="I6868">
        <f t="shared" ca="1" si="1258"/>
        <v>0</v>
      </c>
      <c r="J6868">
        <f t="shared" ca="1" si="1259"/>
        <v>0</v>
      </c>
      <c r="K6868">
        <f t="shared" ca="1" si="1260"/>
        <v>0</v>
      </c>
      <c r="L6868">
        <f t="shared" ca="1" si="1262"/>
        <v>0</v>
      </c>
      <c r="M6868">
        <f t="shared" ca="1" si="1263"/>
        <v>0</v>
      </c>
      <c r="O6868" t="e">
        <f t="shared" ca="1" si="1264"/>
        <v>#N/A</v>
      </c>
      <c r="P6868" t="e">
        <f t="shared" ca="1" si="1265"/>
        <v>#N/A</v>
      </c>
    </row>
    <row r="6869" spans="8:16">
      <c r="H6869">
        <f t="shared" ca="1" si="1261"/>
        <v>0</v>
      </c>
      <c r="I6869">
        <f t="shared" ca="1" si="1258"/>
        <v>0</v>
      </c>
      <c r="J6869">
        <f t="shared" ca="1" si="1259"/>
        <v>0</v>
      </c>
      <c r="K6869">
        <f t="shared" ca="1" si="1260"/>
        <v>0</v>
      </c>
      <c r="L6869">
        <f t="shared" ca="1" si="1262"/>
        <v>0</v>
      </c>
      <c r="M6869">
        <f t="shared" ca="1" si="1263"/>
        <v>0</v>
      </c>
      <c r="O6869" t="e">
        <f t="shared" ca="1" si="1264"/>
        <v>#N/A</v>
      </c>
      <c r="P6869" t="e">
        <f t="shared" ca="1" si="1265"/>
        <v>#N/A</v>
      </c>
    </row>
    <row r="6870" spans="8:16">
      <c r="H6870">
        <f t="shared" ca="1" si="1261"/>
        <v>0</v>
      </c>
      <c r="I6870">
        <f t="shared" ca="1" si="1258"/>
        <v>0</v>
      </c>
      <c r="J6870">
        <f t="shared" ca="1" si="1259"/>
        <v>0</v>
      </c>
      <c r="K6870">
        <f t="shared" ca="1" si="1260"/>
        <v>0</v>
      </c>
      <c r="L6870">
        <f t="shared" ca="1" si="1262"/>
        <v>0</v>
      </c>
      <c r="M6870">
        <f t="shared" ca="1" si="1263"/>
        <v>0</v>
      </c>
      <c r="O6870" t="e">
        <f t="shared" ca="1" si="1264"/>
        <v>#N/A</v>
      </c>
      <c r="P6870" t="e">
        <f t="shared" ca="1" si="1265"/>
        <v>#N/A</v>
      </c>
    </row>
    <row r="6871" spans="8:16">
      <c r="H6871">
        <f t="shared" ca="1" si="1261"/>
        <v>0</v>
      </c>
      <c r="I6871">
        <f t="shared" ca="1" si="1258"/>
        <v>0</v>
      </c>
      <c r="J6871">
        <f t="shared" ca="1" si="1259"/>
        <v>0</v>
      </c>
      <c r="K6871">
        <f t="shared" ca="1" si="1260"/>
        <v>0</v>
      </c>
      <c r="L6871">
        <f t="shared" ca="1" si="1262"/>
        <v>0</v>
      </c>
      <c r="M6871">
        <f t="shared" ca="1" si="1263"/>
        <v>0</v>
      </c>
      <c r="O6871" t="e">
        <f t="shared" ca="1" si="1264"/>
        <v>#N/A</v>
      </c>
      <c r="P6871" t="e">
        <f t="shared" ca="1" si="1265"/>
        <v>#N/A</v>
      </c>
    </row>
    <row r="6872" spans="8:16">
      <c r="H6872">
        <f t="shared" ca="1" si="1261"/>
        <v>0</v>
      </c>
      <c r="I6872">
        <f t="shared" ca="1" si="1258"/>
        <v>0</v>
      </c>
      <c r="J6872">
        <f t="shared" ca="1" si="1259"/>
        <v>0</v>
      </c>
      <c r="K6872">
        <f t="shared" ca="1" si="1260"/>
        <v>0</v>
      </c>
      <c r="L6872">
        <f t="shared" ca="1" si="1262"/>
        <v>0</v>
      </c>
      <c r="M6872">
        <f t="shared" ca="1" si="1263"/>
        <v>0</v>
      </c>
      <c r="O6872" t="e">
        <f t="shared" ca="1" si="1264"/>
        <v>#N/A</v>
      </c>
      <c r="P6872" t="e">
        <f t="shared" ca="1" si="1265"/>
        <v>#N/A</v>
      </c>
    </row>
    <row r="6873" spans="8:16">
      <c r="H6873">
        <f t="shared" ca="1" si="1261"/>
        <v>0</v>
      </c>
      <c r="I6873">
        <f t="shared" ca="1" si="1258"/>
        <v>0</v>
      </c>
      <c r="J6873">
        <f t="shared" ca="1" si="1259"/>
        <v>0</v>
      </c>
      <c r="K6873">
        <f t="shared" ca="1" si="1260"/>
        <v>0</v>
      </c>
      <c r="L6873">
        <f t="shared" ca="1" si="1262"/>
        <v>0</v>
      </c>
      <c r="M6873">
        <f t="shared" ca="1" si="1263"/>
        <v>0</v>
      </c>
      <c r="O6873" t="e">
        <f t="shared" ca="1" si="1264"/>
        <v>#N/A</v>
      </c>
      <c r="P6873" t="e">
        <f t="shared" ca="1" si="1265"/>
        <v>#N/A</v>
      </c>
    </row>
    <row r="6874" spans="8:16">
      <c r="H6874">
        <f t="shared" ca="1" si="1261"/>
        <v>0</v>
      </c>
      <c r="I6874">
        <f t="shared" ca="1" si="1258"/>
        <v>0</v>
      </c>
      <c r="J6874">
        <f t="shared" ca="1" si="1259"/>
        <v>0</v>
      </c>
      <c r="K6874">
        <f t="shared" ca="1" si="1260"/>
        <v>0</v>
      </c>
      <c r="L6874">
        <f t="shared" ca="1" si="1262"/>
        <v>0</v>
      </c>
      <c r="M6874">
        <f t="shared" ca="1" si="1263"/>
        <v>0</v>
      </c>
      <c r="O6874" t="e">
        <f t="shared" ca="1" si="1264"/>
        <v>#N/A</v>
      </c>
      <c r="P6874" t="e">
        <f t="shared" ca="1" si="1265"/>
        <v>#N/A</v>
      </c>
    </row>
    <row r="6875" spans="8:16">
      <c r="H6875">
        <f t="shared" ca="1" si="1261"/>
        <v>0</v>
      </c>
      <c r="I6875">
        <f t="shared" ca="1" si="1258"/>
        <v>0</v>
      </c>
      <c r="J6875">
        <f t="shared" ca="1" si="1259"/>
        <v>0</v>
      </c>
      <c r="K6875">
        <f t="shared" ca="1" si="1260"/>
        <v>0</v>
      </c>
      <c r="L6875">
        <f t="shared" ca="1" si="1262"/>
        <v>0</v>
      </c>
      <c r="M6875">
        <f t="shared" ca="1" si="1263"/>
        <v>0</v>
      </c>
      <c r="O6875" t="e">
        <f t="shared" ca="1" si="1264"/>
        <v>#N/A</v>
      </c>
      <c r="P6875" t="e">
        <f t="shared" ca="1" si="1265"/>
        <v>#N/A</v>
      </c>
    </row>
    <row r="6876" spans="8:16">
      <c r="H6876">
        <f t="shared" ca="1" si="1261"/>
        <v>0</v>
      </c>
      <c r="I6876">
        <f t="shared" ca="1" si="1258"/>
        <v>0</v>
      </c>
      <c r="J6876">
        <f t="shared" ca="1" si="1259"/>
        <v>0</v>
      </c>
      <c r="K6876">
        <f t="shared" ca="1" si="1260"/>
        <v>0</v>
      </c>
      <c r="L6876">
        <f t="shared" ca="1" si="1262"/>
        <v>0</v>
      </c>
      <c r="M6876">
        <f t="shared" ca="1" si="1263"/>
        <v>0</v>
      </c>
      <c r="O6876" t="e">
        <f t="shared" ca="1" si="1264"/>
        <v>#N/A</v>
      </c>
      <c r="P6876" t="e">
        <f t="shared" ca="1" si="1265"/>
        <v>#N/A</v>
      </c>
    </row>
    <row r="6877" spans="8:16">
      <c r="H6877">
        <f t="shared" ca="1" si="1261"/>
        <v>0</v>
      </c>
      <c r="I6877">
        <f t="shared" ca="1" si="1258"/>
        <v>0</v>
      </c>
      <c r="J6877">
        <f t="shared" ca="1" si="1259"/>
        <v>0</v>
      </c>
      <c r="K6877">
        <f t="shared" ca="1" si="1260"/>
        <v>0</v>
      </c>
      <c r="L6877">
        <f t="shared" ca="1" si="1262"/>
        <v>0</v>
      </c>
      <c r="M6877">
        <f t="shared" ca="1" si="1263"/>
        <v>0</v>
      </c>
      <c r="O6877" t="e">
        <f t="shared" ca="1" si="1264"/>
        <v>#N/A</v>
      </c>
      <c r="P6877" t="e">
        <f t="shared" ca="1" si="1265"/>
        <v>#N/A</v>
      </c>
    </row>
    <row r="6878" spans="8:16">
      <c r="H6878">
        <f t="shared" ca="1" si="1261"/>
        <v>0</v>
      </c>
      <c r="I6878">
        <f t="shared" ca="1" si="1258"/>
        <v>0</v>
      </c>
      <c r="J6878">
        <f t="shared" ca="1" si="1259"/>
        <v>0</v>
      </c>
      <c r="K6878">
        <f t="shared" ca="1" si="1260"/>
        <v>0</v>
      </c>
      <c r="L6878">
        <f t="shared" ca="1" si="1262"/>
        <v>0</v>
      </c>
      <c r="M6878">
        <f t="shared" ca="1" si="1263"/>
        <v>0</v>
      </c>
      <c r="O6878" t="e">
        <f t="shared" ca="1" si="1264"/>
        <v>#N/A</v>
      </c>
      <c r="P6878" t="e">
        <f t="shared" ca="1" si="1265"/>
        <v>#N/A</v>
      </c>
    </row>
    <row r="6879" spans="8:16">
      <c r="H6879">
        <f t="shared" ca="1" si="1261"/>
        <v>0</v>
      </c>
      <c r="I6879">
        <f t="shared" ca="1" si="1258"/>
        <v>0</v>
      </c>
      <c r="J6879">
        <f t="shared" ca="1" si="1259"/>
        <v>0</v>
      </c>
      <c r="K6879">
        <f t="shared" ca="1" si="1260"/>
        <v>0</v>
      </c>
      <c r="L6879">
        <f t="shared" ca="1" si="1262"/>
        <v>0</v>
      </c>
      <c r="M6879">
        <f t="shared" ca="1" si="1263"/>
        <v>0</v>
      </c>
      <c r="O6879" t="e">
        <f t="shared" ca="1" si="1264"/>
        <v>#N/A</v>
      </c>
      <c r="P6879" t="e">
        <f t="shared" ca="1" si="1265"/>
        <v>#N/A</v>
      </c>
    </row>
    <row r="6880" spans="8:16">
      <c r="H6880">
        <f t="shared" ca="1" si="1261"/>
        <v>0</v>
      </c>
      <c r="I6880">
        <f t="shared" ca="1" si="1258"/>
        <v>0</v>
      </c>
      <c r="J6880">
        <f t="shared" ca="1" si="1259"/>
        <v>0</v>
      </c>
      <c r="K6880">
        <f t="shared" ca="1" si="1260"/>
        <v>0</v>
      </c>
      <c r="L6880">
        <f t="shared" ca="1" si="1262"/>
        <v>0</v>
      </c>
      <c r="M6880">
        <f t="shared" ca="1" si="1263"/>
        <v>0</v>
      </c>
      <c r="O6880" t="e">
        <f t="shared" ca="1" si="1264"/>
        <v>#N/A</v>
      </c>
      <c r="P6880" t="e">
        <f t="shared" ca="1" si="1265"/>
        <v>#N/A</v>
      </c>
    </row>
    <row r="6881" spans="8:16">
      <c r="H6881">
        <f t="shared" ca="1" si="1261"/>
        <v>0</v>
      </c>
      <c r="I6881">
        <f t="shared" ca="1" si="1258"/>
        <v>0</v>
      </c>
      <c r="J6881">
        <f t="shared" ca="1" si="1259"/>
        <v>0</v>
      </c>
      <c r="K6881">
        <f t="shared" ca="1" si="1260"/>
        <v>0</v>
      </c>
      <c r="L6881">
        <f t="shared" ca="1" si="1262"/>
        <v>0</v>
      </c>
      <c r="M6881">
        <f t="shared" ca="1" si="1263"/>
        <v>0</v>
      </c>
      <c r="O6881" t="e">
        <f t="shared" ca="1" si="1264"/>
        <v>#N/A</v>
      </c>
      <c r="P6881" t="e">
        <f t="shared" ca="1" si="1265"/>
        <v>#N/A</v>
      </c>
    </row>
    <row r="6882" spans="8:16">
      <c r="H6882">
        <f t="shared" ca="1" si="1261"/>
        <v>0</v>
      </c>
      <c r="I6882">
        <f t="shared" ca="1" si="1258"/>
        <v>0</v>
      </c>
      <c r="J6882">
        <f t="shared" ca="1" si="1259"/>
        <v>0</v>
      </c>
      <c r="K6882">
        <f t="shared" ca="1" si="1260"/>
        <v>0</v>
      </c>
      <c r="L6882">
        <f t="shared" ca="1" si="1262"/>
        <v>0</v>
      </c>
      <c r="M6882">
        <f t="shared" ca="1" si="1263"/>
        <v>0</v>
      </c>
      <c r="O6882" t="e">
        <f t="shared" ca="1" si="1264"/>
        <v>#N/A</v>
      </c>
      <c r="P6882" t="e">
        <f t="shared" ca="1" si="1265"/>
        <v>#N/A</v>
      </c>
    </row>
    <row r="6883" spans="8:16">
      <c r="H6883">
        <f t="shared" ca="1" si="1261"/>
        <v>0</v>
      </c>
      <c r="I6883">
        <f t="shared" ca="1" si="1258"/>
        <v>0</v>
      </c>
      <c r="J6883">
        <f t="shared" ca="1" si="1259"/>
        <v>0</v>
      </c>
      <c r="K6883">
        <f t="shared" ca="1" si="1260"/>
        <v>0</v>
      </c>
      <c r="L6883">
        <f t="shared" ca="1" si="1262"/>
        <v>0</v>
      </c>
      <c r="M6883">
        <f t="shared" ca="1" si="1263"/>
        <v>0</v>
      </c>
      <c r="O6883" t="e">
        <f t="shared" ca="1" si="1264"/>
        <v>#N/A</v>
      </c>
      <c r="P6883" t="e">
        <f t="shared" ca="1" si="1265"/>
        <v>#N/A</v>
      </c>
    </row>
    <row r="6884" spans="8:16">
      <c r="H6884">
        <f t="shared" ca="1" si="1261"/>
        <v>0</v>
      </c>
      <c r="I6884">
        <f t="shared" ca="1" si="1258"/>
        <v>0</v>
      </c>
      <c r="J6884">
        <f t="shared" ca="1" si="1259"/>
        <v>0</v>
      </c>
      <c r="K6884">
        <f t="shared" ca="1" si="1260"/>
        <v>0</v>
      </c>
      <c r="L6884">
        <f t="shared" ca="1" si="1262"/>
        <v>0</v>
      </c>
      <c r="M6884">
        <f t="shared" ca="1" si="1263"/>
        <v>0</v>
      </c>
      <c r="O6884" t="e">
        <f t="shared" ca="1" si="1264"/>
        <v>#N/A</v>
      </c>
      <c r="P6884" t="e">
        <f t="shared" ca="1" si="1265"/>
        <v>#N/A</v>
      </c>
    </row>
    <row r="6885" spans="8:16">
      <c r="H6885">
        <f t="shared" ca="1" si="1261"/>
        <v>0</v>
      </c>
      <c r="I6885">
        <f t="shared" ca="1" si="1258"/>
        <v>0</v>
      </c>
      <c r="J6885">
        <f t="shared" ca="1" si="1259"/>
        <v>0</v>
      </c>
      <c r="K6885">
        <f t="shared" ca="1" si="1260"/>
        <v>0</v>
      </c>
      <c r="L6885">
        <f t="shared" ca="1" si="1262"/>
        <v>0</v>
      </c>
      <c r="M6885">
        <f t="shared" ca="1" si="1263"/>
        <v>0</v>
      </c>
      <c r="O6885" t="e">
        <f t="shared" ca="1" si="1264"/>
        <v>#N/A</v>
      </c>
      <c r="P6885" t="e">
        <f t="shared" ca="1" si="1265"/>
        <v>#N/A</v>
      </c>
    </row>
    <row r="6886" spans="8:16">
      <c r="H6886">
        <f t="shared" ca="1" si="1261"/>
        <v>0</v>
      </c>
      <c r="I6886">
        <f t="shared" ca="1" si="1258"/>
        <v>0</v>
      </c>
      <c r="J6886">
        <f t="shared" ca="1" si="1259"/>
        <v>0</v>
      </c>
      <c r="K6886">
        <f t="shared" ca="1" si="1260"/>
        <v>0</v>
      </c>
      <c r="L6886">
        <f t="shared" ca="1" si="1262"/>
        <v>0</v>
      </c>
      <c r="M6886">
        <f t="shared" ca="1" si="1263"/>
        <v>0</v>
      </c>
      <c r="O6886" t="e">
        <f t="shared" ca="1" si="1264"/>
        <v>#N/A</v>
      </c>
      <c r="P6886" t="e">
        <f t="shared" ca="1" si="1265"/>
        <v>#N/A</v>
      </c>
    </row>
    <row r="6887" spans="8:16">
      <c r="H6887">
        <f t="shared" ca="1" si="1261"/>
        <v>0</v>
      </c>
      <c r="I6887">
        <f t="shared" ca="1" si="1258"/>
        <v>0</v>
      </c>
      <c r="J6887">
        <f t="shared" ca="1" si="1259"/>
        <v>0</v>
      </c>
      <c r="K6887">
        <f t="shared" ca="1" si="1260"/>
        <v>0</v>
      </c>
      <c r="L6887">
        <f t="shared" ca="1" si="1262"/>
        <v>0</v>
      </c>
      <c r="M6887">
        <f t="shared" ca="1" si="1263"/>
        <v>0</v>
      </c>
      <c r="O6887" t="e">
        <f t="shared" ca="1" si="1264"/>
        <v>#N/A</v>
      </c>
      <c r="P6887" t="e">
        <f t="shared" ca="1" si="1265"/>
        <v>#N/A</v>
      </c>
    </row>
    <row r="6888" spans="8:16">
      <c r="H6888">
        <f t="shared" ca="1" si="1261"/>
        <v>0</v>
      </c>
      <c r="I6888">
        <f t="shared" ca="1" si="1258"/>
        <v>0</v>
      </c>
      <c r="J6888">
        <f t="shared" ca="1" si="1259"/>
        <v>0</v>
      </c>
      <c r="K6888">
        <f t="shared" ca="1" si="1260"/>
        <v>0</v>
      </c>
      <c r="L6888">
        <f t="shared" ca="1" si="1262"/>
        <v>0</v>
      </c>
      <c r="M6888">
        <f t="shared" ca="1" si="1263"/>
        <v>0</v>
      </c>
      <c r="O6888" t="e">
        <f t="shared" ca="1" si="1264"/>
        <v>#N/A</v>
      </c>
      <c r="P6888" t="e">
        <f t="shared" ca="1" si="1265"/>
        <v>#N/A</v>
      </c>
    </row>
    <row r="6889" spans="8:16">
      <c r="H6889">
        <f t="shared" ca="1" si="1261"/>
        <v>0</v>
      </c>
      <c r="I6889">
        <f t="shared" ca="1" si="1258"/>
        <v>0</v>
      </c>
      <c r="J6889">
        <f t="shared" ca="1" si="1259"/>
        <v>0</v>
      </c>
      <c r="K6889">
        <f t="shared" ca="1" si="1260"/>
        <v>0</v>
      </c>
      <c r="L6889">
        <f t="shared" ca="1" si="1262"/>
        <v>0</v>
      </c>
      <c r="M6889">
        <f t="shared" ca="1" si="1263"/>
        <v>0</v>
      </c>
      <c r="O6889" t="e">
        <f t="shared" ca="1" si="1264"/>
        <v>#N/A</v>
      </c>
      <c r="P6889" t="e">
        <f t="shared" ca="1" si="1265"/>
        <v>#N/A</v>
      </c>
    </row>
    <row r="6890" spans="8:16">
      <c r="H6890">
        <f t="shared" ca="1" si="1261"/>
        <v>0</v>
      </c>
      <c r="I6890">
        <f t="shared" ca="1" si="1258"/>
        <v>0</v>
      </c>
      <c r="J6890">
        <f t="shared" ca="1" si="1259"/>
        <v>0</v>
      </c>
      <c r="K6890">
        <f t="shared" ca="1" si="1260"/>
        <v>0</v>
      </c>
      <c r="L6890">
        <f t="shared" ca="1" si="1262"/>
        <v>0</v>
      </c>
      <c r="M6890">
        <f t="shared" ca="1" si="1263"/>
        <v>0</v>
      </c>
      <c r="O6890" t="e">
        <f t="shared" ca="1" si="1264"/>
        <v>#N/A</v>
      </c>
      <c r="P6890" t="e">
        <f t="shared" ca="1" si="1265"/>
        <v>#N/A</v>
      </c>
    </row>
    <row r="6891" spans="8:16">
      <c r="H6891">
        <f t="shared" ca="1" si="1261"/>
        <v>0</v>
      </c>
      <c r="I6891">
        <f t="shared" ca="1" si="1258"/>
        <v>0</v>
      </c>
      <c r="J6891">
        <f t="shared" ca="1" si="1259"/>
        <v>0</v>
      </c>
      <c r="K6891">
        <f t="shared" ca="1" si="1260"/>
        <v>0</v>
      </c>
      <c r="L6891">
        <f t="shared" ca="1" si="1262"/>
        <v>0</v>
      </c>
      <c r="M6891">
        <f t="shared" ca="1" si="1263"/>
        <v>0</v>
      </c>
      <c r="O6891" t="e">
        <f t="shared" ca="1" si="1264"/>
        <v>#N/A</v>
      </c>
      <c r="P6891" t="e">
        <f t="shared" ca="1" si="1265"/>
        <v>#N/A</v>
      </c>
    </row>
    <row r="6892" spans="8:16">
      <c r="H6892">
        <f t="shared" ca="1" si="1261"/>
        <v>0</v>
      </c>
      <c r="I6892">
        <f t="shared" ca="1" si="1258"/>
        <v>0</v>
      </c>
      <c r="J6892">
        <f t="shared" ca="1" si="1259"/>
        <v>0</v>
      </c>
      <c r="K6892">
        <f t="shared" ca="1" si="1260"/>
        <v>0</v>
      </c>
      <c r="L6892">
        <f t="shared" ca="1" si="1262"/>
        <v>0</v>
      </c>
      <c r="M6892">
        <f t="shared" ca="1" si="1263"/>
        <v>0</v>
      </c>
      <c r="O6892" t="e">
        <f t="shared" ca="1" si="1264"/>
        <v>#N/A</v>
      </c>
      <c r="P6892" t="e">
        <f t="shared" ca="1" si="1265"/>
        <v>#N/A</v>
      </c>
    </row>
    <row r="6893" spans="8:16">
      <c r="H6893">
        <f t="shared" ca="1" si="1261"/>
        <v>0</v>
      </c>
      <c r="I6893">
        <f t="shared" ca="1" si="1258"/>
        <v>0</v>
      </c>
      <c r="J6893">
        <f t="shared" ca="1" si="1259"/>
        <v>0</v>
      </c>
      <c r="K6893">
        <f t="shared" ca="1" si="1260"/>
        <v>0</v>
      </c>
      <c r="L6893">
        <f t="shared" ca="1" si="1262"/>
        <v>0</v>
      </c>
      <c r="M6893">
        <f t="shared" ca="1" si="1263"/>
        <v>0</v>
      </c>
      <c r="O6893" t="e">
        <f t="shared" ca="1" si="1264"/>
        <v>#N/A</v>
      </c>
      <c r="P6893" t="e">
        <f t="shared" ca="1" si="1265"/>
        <v>#N/A</v>
      </c>
    </row>
    <row r="6894" spans="8:16">
      <c r="H6894">
        <f t="shared" ca="1" si="1261"/>
        <v>0</v>
      </c>
      <c r="I6894">
        <f t="shared" ca="1" si="1258"/>
        <v>0</v>
      </c>
      <c r="J6894">
        <f t="shared" ca="1" si="1259"/>
        <v>0</v>
      </c>
      <c r="K6894">
        <f t="shared" ca="1" si="1260"/>
        <v>0</v>
      </c>
      <c r="L6894">
        <f t="shared" ca="1" si="1262"/>
        <v>0</v>
      </c>
      <c r="M6894">
        <f t="shared" ca="1" si="1263"/>
        <v>0</v>
      </c>
      <c r="O6894" t="e">
        <f t="shared" ca="1" si="1264"/>
        <v>#N/A</v>
      </c>
      <c r="P6894" t="e">
        <f t="shared" ca="1" si="1265"/>
        <v>#N/A</v>
      </c>
    </row>
    <row r="6895" spans="8:16">
      <c r="H6895">
        <f t="shared" ca="1" si="1261"/>
        <v>0</v>
      </c>
      <c r="I6895">
        <f t="shared" ca="1" si="1258"/>
        <v>0</v>
      </c>
      <c r="J6895">
        <f t="shared" ca="1" si="1259"/>
        <v>0</v>
      </c>
      <c r="K6895">
        <f t="shared" ca="1" si="1260"/>
        <v>0</v>
      </c>
      <c r="L6895">
        <f t="shared" ca="1" si="1262"/>
        <v>0</v>
      </c>
      <c r="M6895">
        <f t="shared" ca="1" si="1263"/>
        <v>0</v>
      </c>
      <c r="O6895" t="e">
        <f t="shared" ca="1" si="1264"/>
        <v>#N/A</v>
      </c>
      <c r="P6895" t="e">
        <f t="shared" ca="1" si="1265"/>
        <v>#N/A</v>
      </c>
    </row>
    <row r="6896" spans="8:16">
      <c r="H6896">
        <f t="shared" ca="1" si="1261"/>
        <v>0</v>
      </c>
      <c r="I6896">
        <f t="shared" ref="I6896:I6959" ca="1" si="1266">IF(IFERROR(VLOOKUP(C6896,INDIRECT($G$7&amp;"D:D"),1,FALSE),0)&lt;&gt;0,I$13,0)</f>
        <v>0</v>
      </c>
      <c r="J6896">
        <f t="shared" ref="J6896:J6959" ca="1" si="1267">IF(IFERROR(VLOOKUP(C6896,INDIRECT($G$8&amp;"D:D"),1,FALSE),0)&lt;&gt;0,J$13,0)</f>
        <v>0</v>
      </c>
      <c r="K6896">
        <f t="shared" ca="1" si="1260"/>
        <v>0</v>
      </c>
      <c r="L6896">
        <f t="shared" ca="1" si="1262"/>
        <v>0</v>
      </c>
      <c r="M6896">
        <f t="shared" ca="1" si="1263"/>
        <v>0</v>
      </c>
      <c r="O6896" t="e">
        <f t="shared" ca="1" si="1264"/>
        <v>#N/A</v>
      </c>
      <c r="P6896" t="e">
        <f t="shared" ca="1" si="1265"/>
        <v>#N/A</v>
      </c>
    </row>
    <row r="6897" spans="8:16">
      <c r="H6897">
        <f t="shared" ca="1" si="1261"/>
        <v>0</v>
      </c>
      <c r="I6897">
        <f t="shared" ca="1" si="1266"/>
        <v>0</v>
      </c>
      <c r="J6897">
        <f t="shared" ca="1" si="1267"/>
        <v>0</v>
      </c>
      <c r="K6897">
        <f t="shared" ca="1" si="1260"/>
        <v>0</v>
      </c>
      <c r="L6897">
        <f t="shared" ca="1" si="1262"/>
        <v>0</v>
      </c>
      <c r="M6897">
        <f t="shared" ca="1" si="1263"/>
        <v>0</v>
      </c>
      <c r="O6897" t="e">
        <f t="shared" ca="1" si="1264"/>
        <v>#N/A</v>
      </c>
      <c r="P6897" t="e">
        <f t="shared" ca="1" si="1265"/>
        <v>#N/A</v>
      </c>
    </row>
    <row r="6898" spans="8:16">
      <c r="H6898">
        <f t="shared" ca="1" si="1261"/>
        <v>0</v>
      </c>
      <c r="I6898">
        <f t="shared" ca="1" si="1266"/>
        <v>0</v>
      </c>
      <c r="J6898">
        <f t="shared" ca="1" si="1267"/>
        <v>0</v>
      </c>
      <c r="K6898">
        <f t="shared" ca="1" si="1260"/>
        <v>0</v>
      </c>
      <c r="L6898">
        <f t="shared" ca="1" si="1262"/>
        <v>0</v>
      </c>
      <c r="M6898">
        <f t="shared" ca="1" si="1263"/>
        <v>0</v>
      </c>
      <c r="O6898" t="e">
        <f t="shared" ca="1" si="1264"/>
        <v>#N/A</v>
      </c>
      <c r="P6898" t="e">
        <f t="shared" ca="1" si="1265"/>
        <v>#N/A</v>
      </c>
    </row>
    <row r="6899" spans="8:16">
      <c r="H6899">
        <f t="shared" ca="1" si="1261"/>
        <v>0</v>
      </c>
      <c r="I6899">
        <f t="shared" ca="1" si="1266"/>
        <v>0</v>
      </c>
      <c r="J6899">
        <f t="shared" ca="1" si="1267"/>
        <v>0</v>
      </c>
      <c r="K6899">
        <f t="shared" ca="1" si="1260"/>
        <v>0</v>
      </c>
      <c r="L6899">
        <f t="shared" ca="1" si="1262"/>
        <v>0</v>
      </c>
      <c r="M6899">
        <f t="shared" ca="1" si="1263"/>
        <v>0</v>
      </c>
      <c r="O6899" t="e">
        <f t="shared" ca="1" si="1264"/>
        <v>#N/A</v>
      </c>
      <c r="P6899" t="e">
        <f t="shared" ca="1" si="1265"/>
        <v>#N/A</v>
      </c>
    </row>
    <row r="6900" spans="8:16">
      <c r="H6900">
        <f t="shared" ca="1" si="1261"/>
        <v>0</v>
      </c>
      <c r="I6900">
        <f t="shared" ca="1" si="1266"/>
        <v>0</v>
      </c>
      <c r="J6900">
        <f t="shared" ca="1" si="1267"/>
        <v>0</v>
      </c>
      <c r="K6900">
        <f t="shared" ca="1" si="1260"/>
        <v>0</v>
      </c>
      <c r="L6900">
        <f t="shared" ca="1" si="1262"/>
        <v>0</v>
      </c>
      <c r="M6900">
        <f t="shared" ca="1" si="1263"/>
        <v>0</v>
      </c>
      <c r="O6900" t="e">
        <f t="shared" ca="1" si="1264"/>
        <v>#N/A</v>
      </c>
      <c r="P6900" t="e">
        <f t="shared" ca="1" si="1265"/>
        <v>#N/A</v>
      </c>
    </row>
    <row r="6901" spans="8:16">
      <c r="H6901">
        <f t="shared" ca="1" si="1261"/>
        <v>0</v>
      </c>
      <c r="I6901">
        <f t="shared" ca="1" si="1266"/>
        <v>0</v>
      </c>
      <c r="J6901">
        <f t="shared" ca="1" si="1267"/>
        <v>0</v>
      </c>
      <c r="K6901">
        <f t="shared" ca="1" si="1260"/>
        <v>0</v>
      </c>
      <c r="L6901">
        <f t="shared" ca="1" si="1262"/>
        <v>0</v>
      </c>
      <c r="M6901">
        <f t="shared" ca="1" si="1263"/>
        <v>0</v>
      </c>
      <c r="O6901" t="e">
        <f t="shared" ca="1" si="1264"/>
        <v>#N/A</v>
      </c>
      <c r="P6901" t="e">
        <f t="shared" ca="1" si="1265"/>
        <v>#N/A</v>
      </c>
    </row>
    <row r="6902" spans="8:16">
      <c r="H6902">
        <f t="shared" ca="1" si="1261"/>
        <v>0</v>
      </c>
      <c r="I6902">
        <f t="shared" ca="1" si="1266"/>
        <v>0</v>
      </c>
      <c r="J6902">
        <f t="shared" ca="1" si="1267"/>
        <v>0</v>
      </c>
      <c r="K6902">
        <f t="shared" ca="1" si="1260"/>
        <v>0</v>
      </c>
      <c r="L6902">
        <f t="shared" ca="1" si="1262"/>
        <v>0</v>
      </c>
      <c r="M6902">
        <f t="shared" ca="1" si="1263"/>
        <v>0</v>
      </c>
      <c r="O6902" t="e">
        <f t="shared" ca="1" si="1264"/>
        <v>#N/A</v>
      </c>
      <c r="P6902" t="e">
        <f t="shared" ca="1" si="1265"/>
        <v>#N/A</v>
      </c>
    </row>
    <row r="6903" spans="8:16">
      <c r="H6903">
        <f t="shared" ca="1" si="1261"/>
        <v>0</v>
      </c>
      <c r="I6903">
        <f t="shared" ca="1" si="1266"/>
        <v>0</v>
      </c>
      <c r="J6903">
        <f t="shared" ca="1" si="1267"/>
        <v>0</v>
      </c>
      <c r="K6903">
        <f t="shared" ca="1" si="1260"/>
        <v>0</v>
      </c>
      <c r="L6903">
        <f t="shared" ca="1" si="1262"/>
        <v>0</v>
      </c>
      <c r="M6903">
        <f t="shared" ca="1" si="1263"/>
        <v>0</v>
      </c>
      <c r="O6903" t="e">
        <f t="shared" ca="1" si="1264"/>
        <v>#N/A</v>
      </c>
      <c r="P6903" t="e">
        <f t="shared" ca="1" si="1265"/>
        <v>#N/A</v>
      </c>
    </row>
    <row r="6904" spans="8:16">
      <c r="H6904">
        <f t="shared" ca="1" si="1261"/>
        <v>0</v>
      </c>
      <c r="I6904">
        <f t="shared" ca="1" si="1266"/>
        <v>0</v>
      </c>
      <c r="J6904">
        <f t="shared" ca="1" si="1267"/>
        <v>0</v>
      </c>
      <c r="K6904">
        <f t="shared" ca="1" si="1260"/>
        <v>0</v>
      </c>
      <c r="L6904">
        <f t="shared" ca="1" si="1262"/>
        <v>0</v>
      </c>
      <c r="M6904">
        <f t="shared" ca="1" si="1263"/>
        <v>0</v>
      </c>
      <c r="O6904" t="e">
        <f t="shared" ca="1" si="1264"/>
        <v>#N/A</v>
      </c>
      <c r="P6904" t="e">
        <f t="shared" ca="1" si="1265"/>
        <v>#N/A</v>
      </c>
    </row>
    <row r="6905" spans="8:16">
      <c r="H6905">
        <f t="shared" ca="1" si="1261"/>
        <v>0</v>
      </c>
      <c r="I6905">
        <f t="shared" ca="1" si="1266"/>
        <v>0</v>
      </c>
      <c r="J6905">
        <f t="shared" ca="1" si="1267"/>
        <v>0</v>
      </c>
      <c r="K6905">
        <f t="shared" ca="1" si="1260"/>
        <v>0</v>
      </c>
      <c r="L6905">
        <f t="shared" ca="1" si="1262"/>
        <v>0</v>
      </c>
      <c r="M6905">
        <f t="shared" ca="1" si="1263"/>
        <v>0</v>
      </c>
      <c r="O6905" t="e">
        <f t="shared" ca="1" si="1264"/>
        <v>#N/A</v>
      </c>
      <c r="P6905" t="e">
        <f t="shared" ca="1" si="1265"/>
        <v>#N/A</v>
      </c>
    </row>
    <row r="6906" spans="8:16">
      <c r="H6906">
        <f t="shared" ca="1" si="1261"/>
        <v>0</v>
      </c>
      <c r="I6906">
        <f t="shared" ca="1" si="1266"/>
        <v>0</v>
      </c>
      <c r="J6906">
        <f t="shared" ca="1" si="1267"/>
        <v>0</v>
      </c>
      <c r="K6906">
        <f t="shared" ca="1" si="1260"/>
        <v>0</v>
      </c>
      <c r="L6906">
        <f t="shared" ca="1" si="1262"/>
        <v>0</v>
      </c>
      <c r="M6906">
        <f t="shared" ca="1" si="1263"/>
        <v>0</v>
      </c>
      <c r="O6906" t="e">
        <f t="shared" ca="1" si="1264"/>
        <v>#N/A</v>
      </c>
      <c r="P6906" t="e">
        <f t="shared" ca="1" si="1265"/>
        <v>#N/A</v>
      </c>
    </row>
    <row r="6907" spans="8:16">
      <c r="H6907">
        <f t="shared" ca="1" si="1261"/>
        <v>0</v>
      </c>
      <c r="I6907">
        <f t="shared" ca="1" si="1266"/>
        <v>0</v>
      </c>
      <c r="J6907">
        <f t="shared" ca="1" si="1267"/>
        <v>0</v>
      </c>
      <c r="K6907">
        <f t="shared" ca="1" si="1260"/>
        <v>0</v>
      </c>
      <c r="L6907">
        <f t="shared" ca="1" si="1262"/>
        <v>0</v>
      </c>
      <c r="M6907">
        <f t="shared" ca="1" si="1263"/>
        <v>0</v>
      </c>
      <c r="O6907" t="e">
        <f t="shared" ca="1" si="1264"/>
        <v>#N/A</v>
      </c>
      <c r="P6907" t="e">
        <f t="shared" ca="1" si="1265"/>
        <v>#N/A</v>
      </c>
    </row>
    <row r="6908" spans="8:16">
      <c r="H6908">
        <f t="shared" ca="1" si="1261"/>
        <v>0</v>
      </c>
      <c r="I6908">
        <f t="shared" ca="1" si="1266"/>
        <v>0</v>
      </c>
      <c r="J6908">
        <f t="shared" ca="1" si="1267"/>
        <v>0</v>
      </c>
      <c r="K6908">
        <f t="shared" ca="1" si="1260"/>
        <v>0</v>
      </c>
      <c r="L6908">
        <f t="shared" ca="1" si="1262"/>
        <v>0</v>
      </c>
      <c r="M6908">
        <f t="shared" ca="1" si="1263"/>
        <v>0</v>
      </c>
      <c r="O6908" t="e">
        <f t="shared" ca="1" si="1264"/>
        <v>#N/A</v>
      </c>
      <c r="P6908" t="e">
        <f t="shared" ca="1" si="1265"/>
        <v>#N/A</v>
      </c>
    </row>
    <row r="6909" spans="8:16">
      <c r="H6909">
        <f t="shared" ca="1" si="1261"/>
        <v>0</v>
      </c>
      <c r="I6909">
        <f t="shared" ca="1" si="1266"/>
        <v>0</v>
      </c>
      <c r="J6909">
        <f t="shared" ca="1" si="1267"/>
        <v>0</v>
      </c>
      <c r="K6909">
        <f t="shared" ca="1" si="1260"/>
        <v>0</v>
      </c>
      <c r="L6909">
        <f t="shared" ca="1" si="1262"/>
        <v>0</v>
      </c>
      <c r="M6909">
        <f t="shared" ca="1" si="1263"/>
        <v>0</v>
      </c>
      <c r="O6909" t="e">
        <f t="shared" ca="1" si="1264"/>
        <v>#N/A</v>
      </c>
      <c r="P6909" t="e">
        <f t="shared" ca="1" si="1265"/>
        <v>#N/A</v>
      </c>
    </row>
    <row r="6910" spans="8:16">
      <c r="H6910">
        <f t="shared" ca="1" si="1261"/>
        <v>0</v>
      </c>
      <c r="I6910">
        <f t="shared" ca="1" si="1266"/>
        <v>0</v>
      </c>
      <c r="J6910">
        <f t="shared" ca="1" si="1267"/>
        <v>0</v>
      </c>
      <c r="K6910">
        <f t="shared" ca="1" si="1260"/>
        <v>0</v>
      </c>
      <c r="L6910">
        <f t="shared" ca="1" si="1262"/>
        <v>0</v>
      </c>
      <c r="M6910">
        <f t="shared" ca="1" si="1263"/>
        <v>0</v>
      </c>
      <c r="O6910" t="e">
        <f t="shared" ca="1" si="1264"/>
        <v>#N/A</v>
      </c>
      <c r="P6910" t="e">
        <f t="shared" ca="1" si="1265"/>
        <v>#N/A</v>
      </c>
    </row>
    <row r="6911" spans="8:16">
      <c r="H6911">
        <f t="shared" ca="1" si="1261"/>
        <v>0</v>
      </c>
      <c r="I6911">
        <f t="shared" ca="1" si="1266"/>
        <v>0</v>
      </c>
      <c r="J6911">
        <f t="shared" ca="1" si="1267"/>
        <v>0</v>
      </c>
      <c r="K6911">
        <f t="shared" ca="1" si="1260"/>
        <v>0</v>
      </c>
      <c r="L6911">
        <f t="shared" ca="1" si="1262"/>
        <v>0</v>
      </c>
      <c r="M6911">
        <f t="shared" ca="1" si="1263"/>
        <v>0</v>
      </c>
      <c r="O6911" t="e">
        <f t="shared" ca="1" si="1264"/>
        <v>#N/A</v>
      </c>
      <c r="P6911" t="e">
        <f t="shared" ca="1" si="1265"/>
        <v>#N/A</v>
      </c>
    </row>
    <row r="6912" spans="8:16">
      <c r="H6912">
        <f t="shared" ca="1" si="1261"/>
        <v>0</v>
      </c>
      <c r="I6912">
        <f t="shared" ca="1" si="1266"/>
        <v>0</v>
      </c>
      <c r="J6912">
        <f t="shared" ca="1" si="1267"/>
        <v>0</v>
      </c>
      <c r="K6912">
        <f t="shared" ca="1" si="1260"/>
        <v>0</v>
      </c>
      <c r="L6912">
        <f t="shared" ca="1" si="1262"/>
        <v>0</v>
      </c>
      <c r="M6912">
        <f t="shared" ca="1" si="1263"/>
        <v>0</v>
      </c>
      <c r="O6912" t="e">
        <f t="shared" ca="1" si="1264"/>
        <v>#N/A</v>
      </c>
      <c r="P6912" t="e">
        <f t="shared" ca="1" si="1265"/>
        <v>#N/A</v>
      </c>
    </row>
    <row r="6913" spans="8:16">
      <c r="H6913">
        <f t="shared" ca="1" si="1261"/>
        <v>0</v>
      </c>
      <c r="I6913">
        <f t="shared" ca="1" si="1266"/>
        <v>0</v>
      </c>
      <c r="J6913">
        <f t="shared" ca="1" si="1267"/>
        <v>0</v>
      </c>
      <c r="K6913">
        <f t="shared" ca="1" si="1260"/>
        <v>0</v>
      </c>
      <c r="L6913">
        <f t="shared" ca="1" si="1262"/>
        <v>0</v>
      </c>
      <c r="M6913">
        <f t="shared" ca="1" si="1263"/>
        <v>0</v>
      </c>
      <c r="O6913" t="e">
        <f t="shared" ca="1" si="1264"/>
        <v>#N/A</v>
      </c>
      <c r="P6913" t="e">
        <f t="shared" ca="1" si="1265"/>
        <v>#N/A</v>
      </c>
    </row>
    <row r="6914" spans="8:16">
      <c r="H6914">
        <f t="shared" ca="1" si="1261"/>
        <v>0</v>
      </c>
      <c r="I6914">
        <f t="shared" ca="1" si="1266"/>
        <v>0</v>
      </c>
      <c r="J6914">
        <f t="shared" ca="1" si="1267"/>
        <v>0</v>
      </c>
      <c r="K6914">
        <f t="shared" ca="1" si="1260"/>
        <v>0</v>
      </c>
      <c r="L6914">
        <f t="shared" ca="1" si="1262"/>
        <v>0</v>
      </c>
      <c r="M6914">
        <f t="shared" ca="1" si="1263"/>
        <v>0</v>
      </c>
      <c r="O6914" t="e">
        <f t="shared" ca="1" si="1264"/>
        <v>#N/A</v>
      </c>
      <c r="P6914" t="e">
        <f t="shared" ca="1" si="1265"/>
        <v>#N/A</v>
      </c>
    </row>
    <row r="6915" spans="8:16">
      <c r="H6915">
        <f t="shared" ca="1" si="1261"/>
        <v>0</v>
      </c>
      <c r="I6915">
        <f t="shared" ca="1" si="1266"/>
        <v>0</v>
      </c>
      <c r="J6915">
        <f t="shared" ca="1" si="1267"/>
        <v>0</v>
      </c>
      <c r="K6915">
        <f t="shared" ca="1" si="1260"/>
        <v>0</v>
      </c>
      <c r="L6915">
        <f t="shared" ca="1" si="1262"/>
        <v>0</v>
      </c>
      <c r="M6915">
        <f t="shared" ca="1" si="1263"/>
        <v>0</v>
      </c>
      <c r="O6915" t="e">
        <f t="shared" ca="1" si="1264"/>
        <v>#N/A</v>
      </c>
      <c r="P6915" t="e">
        <f t="shared" ca="1" si="1265"/>
        <v>#N/A</v>
      </c>
    </row>
    <row r="6916" spans="8:16">
      <c r="H6916">
        <f t="shared" ca="1" si="1261"/>
        <v>0</v>
      </c>
      <c r="I6916">
        <f t="shared" ca="1" si="1266"/>
        <v>0</v>
      </c>
      <c r="J6916">
        <f t="shared" ca="1" si="1267"/>
        <v>0</v>
      </c>
      <c r="K6916">
        <f t="shared" ca="1" si="1260"/>
        <v>0</v>
      </c>
      <c r="L6916">
        <f t="shared" ca="1" si="1262"/>
        <v>0</v>
      </c>
      <c r="M6916">
        <f t="shared" ca="1" si="1263"/>
        <v>0</v>
      </c>
      <c r="O6916" t="e">
        <f t="shared" ca="1" si="1264"/>
        <v>#N/A</v>
      </c>
      <c r="P6916" t="e">
        <f t="shared" ca="1" si="1265"/>
        <v>#N/A</v>
      </c>
    </row>
    <row r="6917" spans="8:16">
      <c r="H6917">
        <f t="shared" ca="1" si="1261"/>
        <v>0</v>
      </c>
      <c r="I6917">
        <f t="shared" ca="1" si="1266"/>
        <v>0</v>
      </c>
      <c r="J6917">
        <f t="shared" ca="1" si="1267"/>
        <v>0</v>
      </c>
      <c r="K6917">
        <f t="shared" ca="1" si="1260"/>
        <v>0</v>
      </c>
      <c r="L6917">
        <f t="shared" ca="1" si="1262"/>
        <v>0</v>
      </c>
      <c r="M6917">
        <f t="shared" ca="1" si="1263"/>
        <v>0</v>
      </c>
      <c r="O6917" t="e">
        <f t="shared" ca="1" si="1264"/>
        <v>#N/A</v>
      </c>
      <c r="P6917" t="e">
        <f t="shared" ca="1" si="1265"/>
        <v>#N/A</v>
      </c>
    </row>
    <row r="6918" spans="8:16">
      <c r="H6918">
        <f t="shared" ca="1" si="1261"/>
        <v>0</v>
      </c>
      <c r="I6918">
        <f t="shared" ca="1" si="1266"/>
        <v>0</v>
      </c>
      <c r="J6918">
        <f t="shared" ca="1" si="1267"/>
        <v>0</v>
      </c>
      <c r="K6918">
        <f t="shared" ca="1" si="1260"/>
        <v>0</v>
      </c>
      <c r="L6918">
        <f t="shared" ca="1" si="1262"/>
        <v>0</v>
      </c>
      <c r="M6918">
        <f t="shared" ca="1" si="1263"/>
        <v>0</v>
      </c>
      <c r="O6918" t="e">
        <f t="shared" ca="1" si="1264"/>
        <v>#N/A</v>
      </c>
      <c r="P6918" t="e">
        <f t="shared" ca="1" si="1265"/>
        <v>#N/A</v>
      </c>
    </row>
    <row r="6919" spans="8:16">
      <c r="H6919">
        <f t="shared" ca="1" si="1261"/>
        <v>0</v>
      </c>
      <c r="I6919">
        <f t="shared" ca="1" si="1266"/>
        <v>0</v>
      </c>
      <c r="J6919">
        <f t="shared" ca="1" si="1267"/>
        <v>0</v>
      </c>
      <c r="K6919">
        <f t="shared" ca="1" si="1260"/>
        <v>0</v>
      </c>
      <c r="L6919">
        <f t="shared" ca="1" si="1262"/>
        <v>0</v>
      </c>
      <c r="M6919">
        <f t="shared" ca="1" si="1263"/>
        <v>0</v>
      </c>
      <c r="O6919" t="e">
        <f t="shared" ca="1" si="1264"/>
        <v>#N/A</v>
      </c>
      <c r="P6919" t="e">
        <f t="shared" ca="1" si="1265"/>
        <v>#N/A</v>
      </c>
    </row>
    <row r="6920" spans="8:16">
      <c r="H6920">
        <f t="shared" ca="1" si="1261"/>
        <v>0</v>
      </c>
      <c r="I6920">
        <f t="shared" ca="1" si="1266"/>
        <v>0</v>
      </c>
      <c r="J6920">
        <f t="shared" ca="1" si="1267"/>
        <v>0</v>
      </c>
      <c r="K6920">
        <f t="shared" ca="1" si="1260"/>
        <v>0</v>
      </c>
      <c r="L6920">
        <f t="shared" ca="1" si="1262"/>
        <v>0</v>
      </c>
      <c r="M6920">
        <f t="shared" ca="1" si="1263"/>
        <v>0</v>
      </c>
      <c r="O6920" t="e">
        <f t="shared" ca="1" si="1264"/>
        <v>#N/A</v>
      </c>
      <c r="P6920" t="e">
        <f t="shared" ca="1" si="1265"/>
        <v>#N/A</v>
      </c>
    </row>
    <row r="6921" spans="8:16">
      <c r="H6921">
        <f t="shared" ca="1" si="1261"/>
        <v>0</v>
      </c>
      <c r="I6921">
        <f t="shared" ca="1" si="1266"/>
        <v>0</v>
      </c>
      <c r="J6921">
        <f t="shared" ca="1" si="1267"/>
        <v>0</v>
      </c>
      <c r="K6921">
        <f t="shared" ca="1" si="1260"/>
        <v>0</v>
      </c>
      <c r="L6921">
        <f t="shared" ca="1" si="1262"/>
        <v>0</v>
      </c>
      <c r="M6921">
        <f t="shared" ca="1" si="1263"/>
        <v>0</v>
      </c>
      <c r="O6921" t="e">
        <f t="shared" ca="1" si="1264"/>
        <v>#N/A</v>
      </c>
      <c r="P6921" t="e">
        <f t="shared" ca="1" si="1265"/>
        <v>#N/A</v>
      </c>
    </row>
    <row r="6922" spans="8:16">
      <c r="H6922">
        <f t="shared" ca="1" si="1261"/>
        <v>0</v>
      </c>
      <c r="I6922">
        <f t="shared" ca="1" si="1266"/>
        <v>0</v>
      </c>
      <c r="J6922">
        <f t="shared" ca="1" si="1267"/>
        <v>0</v>
      </c>
      <c r="K6922">
        <f t="shared" ref="K6922:K6985" ca="1" si="1268">IF(IFERROR(VLOOKUP($C6922,INDIRECT($G$9&amp;"d:d"),1,FALSE),0)&lt;&gt;0,K$13,0)</f>
        <v>0</v>
      </c>
      <c r="L6922">
        <f t="shared" ca="1" si="1262"/>
        <v>0</v>
      </c>
      <c r="M6922">
        <f t="shared" ca="1" si="1263"/>
        <v>0</v>
      </c>
      <c r="O6922" t="e">
        <f t="shared" ca="1" si="1264"/>
        <v>#N/A</v>
      </c>
      <c r="P6922" t="e">
        <f t="shared" ca="1" si="1265"/>
        <v>#N/A</v>
      </c>
    </row>
    <row r="6923" spans="8:16">
      <c r="H6923">
        <f t="shared" ca="1" si="1261"/>
        <v>0</v>
      </c>
      <c r="I6923">
        <f t="shared" ca="1" si="1266"/>
        <v>0</v>
      </c>
      <c r="J6923">
        <f t="shared" ca="1" si="1267"/>
        <v>0</v>
      </c>
      <c r="K6923">
        <f t="shared" ca="1" si="1268"/>
        <v>0</v>
      </c>
      <c r="L6923">
        <f t="shared" ca="1" si="1262"/>
        <v>0</v>
      </c>
      <c r="M6923">
        <f t="shared" ca="1" si="1263"/>
        <v>0</v>
      </c>
      <c r="O6923" t="e">
        <f t="shared" ca="1" si="1264"/>
        <v>#N/A</v>
      </c>
      <c r="P6923" t="e">
        <f t="shared" ca="1" si="1265"/>
        <v>#N/A</v>
      </c>
    </row>
    <row r="6924" spans="8:16">
      <c r="H6924">
        <f t="shared" ca="1" si="1261"/>
        <v>0</v>
      </c>
      <c r="I6924">
        <f t="shared" ca="1" si="1266"/>
        <v>0</v>
      </c>
      <c r="J6924">
        <f t="shared" ca="1" si="1267"/>
        <v>0</v>
      </c>
      <c r="K6924">
        <f t="shared" ca="1" si="1268"/>
        <v>0</v>
      </c>
      <c r="L6924">
        <f t="shared" ca="1" si="1262"/>
        <v>0</v>
      </c>
      <c r="M6924">
        <f t="shared" ca="1" si="1263"/>
        <v>0</v>
      </c>
      <c r="O6924" t="e">
        <f t="shared" ca="1" si="1264"/>
        <v>#N/A</v>
      </c>
      <c r="P6924" t="e">
        <f t="shared" ca="1" si="1265"/>
        <v>#N/A</v>
      </c>
    </row>
    <row r="6925" spans="8:16">
      <c r="H6925">
        <f t="shared" ca="1" si="1261"/>
        <v>0</v>
      </c>
      <c r="I6925">
        <f t="shared" ca="1" si="1266"/>
        <v>0</v>
      </c>
      <c r="J6925">
        <f t="shared" ca="1" si="1267"/>
        <v>0</v>
      </c>
      <c r="K6925">
        <f t="shared" ca="1" si="1268"/>
        <v>0</v>
      </c>
      <c r="L6925">
        <f t="shared" ca="1" si="1262"/>
        <v>0</v>
      </c>
      <c r="M6925">
        <f t="shared" ca="1" si="1263"/>
        <v>0</v>
      </c>
      <c r="O6925" t="e">
        <f t="shared" ca="1" si="1264"/>
        <v>#N/A</v>
      </c>
      <c r="P6925" t="e">
        <f t="shared" ca="1" si="1265"/>
        <v>#N/A</v>
      </c>
    </row>
    <row r="6926" spans="8:16">
      <c r="H6926">
        <f t="shared" ca="1" si="1261"/>
        <v>0</v>
      </c>
      <c r="I6926">
        <f t="shared" ca="1" si="1266"/>
        <v>0</v>
      </c>
      <c r="J6926">
        <f t="shared" ca="1" si="1267"/>
        <v>0</v>
      </c>
      <c r="K6926">
        <f t="shared" ca="1" si="1268"/>
        <v>0</v>
      </c>
      <c r="L6926">
        <f t="shared" ca="1" si="1262"/>
        <v>0</v>
      </c>
      <c r="M6926">
        <f t="shared" ca="1" si="1263"/>
        <v>0</v>
      </c>
      <c r="O6926" t="e">
        <f t="shared" ca="1" si="1264"/>
        <v>#N/A</v>
      </c>
      <c r="P6926" t="e">
        <f t="shared" ca="1" si="1265"/>
        <v>#N/A</v>
      </c>
    </row>
    <row r="6927" spans="8:16">
      <c r="H6927">
        <f t="shared" ref="H6927:H6990" ca="1" si="1269">IF(I6927&lt;&gt;0,I6927,IF(J6927&lt;&gt;0,J6927,IF(K6927&lt;&gt;0,K6927,IF(L6927&lt;&gt;0,L6927,IF(M6927&lt;&gt;0,M6927,N6927)))))</f>
        <v>0</v>
      </c>
      <c r="I6927">
        <f t="shared" ca="1" si="1266"/>
        <v>0</v>
      </c>
      <c r="J6927">
        <f t="shared" ca="1" si="1267"/>
        <v>0</v>
      </c>
      <c r="K6927">
        <f t="shared" ca="1" si="1268"/>
        <v>0</v>
      </c>
      <c r="L6927">
        <f t="shared" ref="L6927:L6990" ca="1" si="1270">IF(IFERROR(VLOOKUP($C6927,INDIRECT($G$10&amp;"d:d"),1,FALSE),0)&lt;&gt;0,L$13,0)</f>
        <v>0</v>
      </c>
      <c r="M6927">
        <f t="shared" ref="M6927:M6990" ca="1" si="1271">IF(IFERROR(VLOOKUP($C6927,INDIRECT($G$11&amp;"d:d"),1,FALSE),0)&lt;&gt;0,M$13,0)</f>
        <v>0</v>
      </c>
      <c r="O6927" t="e">
        <f t="shared" ref="O6927:O6990" ca="1" si="1272">VLOOKUP($H6927,$G$7:$I$11,2,FALSE)</f>
        <v>#N/A</v>
      </c>
      <c r="P6927" t="e">
        <f t="shared" ref="P6927:P6990" ca="1" si="1273">VLOOKUP($H6927,$G$7:$I$11,3,FALSE)</f>
        <v>#N/A</v>
      </c>
    </row>
    <row r="6928" spans="8:16">
      <c r="H6928">
        <f t="shared" ca="1" si="1269"/>
        <v>0</v>
      </c>
      <c r="I6928">
        <f t="shared" ca="1" si="1266"/>
        <v>0</v>
      </c>
      <c r="J6928">
        <f t="shared" ca="1" si="1267"/>
        <v>0</v>
      </c>
      <c r="K6928">
        <f t="shared" ca="1" si="1268"/>
        <v>0</v>
      </c>
      <c r="L6928">
        <f t="shared" ca="1" si="1270"/>
        <v>0</v>
      </c>
      <c r="M6928">
        <f t="shared" ca="1" si="1271"/>
        <v>0</v>
      </c>
      <c r="O6928" t="e">
        <f t="shared" ca="1" si="1272"/>
        <v>#N/A</v>
      </c>
      <c r="P6928" t="e">
        <f t="shared" ca="1" si="1273"/>
        <v>#N/A</v>
      </c>
    </row>
    <row r="6929" spans="8:16">
      <c r="H6929">
        <f t="shared" ca="1" si="1269"/>
        <v>0</v>
      </c>
      <c r="I6929">
        <f t="shared" ca="1" si="1266"/>
        <v>0</v>
      </c>
      <c r="J6929">
        <f t="shared" ca="1" si="1267"/>
        <v>0</v>
      </c>
      <c r="K6929">
        <f t="shared" ca="1" si="1268"/>
        <v>0</v>
      </c>
      <c r="L6929">
        <f t="shared" ca="1" si="1270"/>
        <v>0</v>
      </c>
      <c r="M6929">
        <f t="shared" ca="1" si="1271"/>
        <v>0</v>
      </c>
      <c r="O6929" t="e">
        <f t="shared" ca="1" si="1272"/>
        <v>#N/A</v>
      </c>
      <c r="P6929" t="e">
        <f t="shared" ca="1" si="1273"/>
        <v>#N/A</v>
      </c>
    </row>
    <row r="6930" spans="8:16">
      <c r="H6930">
        <f t="shared" ca="1" si="1269"/>
        <v>0</v>
      </c>
      <c r="I6930">
        <f t="shared" ca="1" si="1266"/>
        <v>0</v>
      </c>
      <c r="J6930">
        <f t="shared" ca="1" si="1267"/>
        <v>0</v>
      </c>
      <c r="K6930">
        <f t="shared" ca="1" si="1268"/>
        <v>0</v>
      </c>
      <c r="L6930">
        <f t="shared" ca="1" si="1270"/>
        <v>0</v>
      </c>
      <c r="M6930">
        <f t="shared" ca="1" si="1271"/>
        <v>0</v>
      </c>
      <c r="O6930" t="e">
        <f t="shared" ca="1" si="1272"/>
        <v>#N/A</v>
      </c>
      <c r="P6930" t="e">
        <f t="shared" ca="1" si="1273"/>
        <v>#N/A</v>
      </c>
    </row>
    <row r="6931" spans="8:16">
      <c r="H6931">
        <f t="shared" ca="1" si="1269"/>
        <v>0</v>
      </c>
      <c r="I6931">
        <f t="shared" ca="1" si="1266"/>
        <v>0</v>
      </c>
      <c r="J6931">
        <f t="shared" ca="1" si="1267"/>
        <v>0</v>
      </c>
      <c r="K6931">
        <f t="shared" ca="1" si="1268"/>
        <v>0</v>
      </c>
      <c r="L6931">
        <f t="shared" ca="1" si="1270"/>
        <v>0</v>
      </c>
      <c r="M6931">
        <f t="shared" ca="1" si="1271"/>
        <v>0</v>
      </c>
      <c r="O6931" t="e">
        <f t="shared" ca="1" si="1272"/>
        <v>#N/A</v>
      </c>
      <c r="P6931" t="e">
        <f t="shared" ca="1" si="1273"/>
        <v>#N/A</v>
      </c>
    </row>
    <row r="6932" spans="8:16">
      <c r="H6932">
        <f t="shared" ca="1" si="1269"/>
        <v>0</v>
      </c>
      <c r="I6932">
        <f t="shared" ca="1" si="1266"/>
        <v>0</v>
      </c>
      <c r="J6932">
        <f t="shared" ca="1" si="1267"/>
        <v>0</v>
      </c>
      <c r="K6932">
        <f t="shared" ca="1" si="1268"/>
        <v>0</v>
      </c>
      <c r="L6932">
        <f t="shared" ca="1" si="1270"/>
        <v>0</v>
      </c>
      <c r="M6932">
        <f t="shared" ca="1" si="1271"/>
        <v>0</v>
      </c>
      <c r="O6932" t="e">
        <f t="shared" ca="1" si="1272"/>
        <v>#N/A</v>
      </c>
      <c r="P6932" t="e">
        <f t="shared" ca="1" si="1273"/>
        <v>#N/A</v>
      </c>
    </row>
    <row r="6933" spans="8:16">
      <c r="H6933">
        <f t="shared" ca="1" si="1269"/>
        <v>0</v>
      </c>
      <c r="I6933">
        <f t="shared" ca="1" si="1266"/>
        <v>0</v>
      </c>
      <c r="J6933">
        <f t="shared" ca="1" si="1267"/>
        <v>0</v>
      </c>
      <c r="K6933">
        <f t="shared" ca="1" si="1268"/>
        <v>0</v>
      </c>
      <c r="L6933">
        <f t="shared" ca="1" si="1270"/>
        <v>0</v>
      </c>
      <c r="M6933">
        <f t="shared" ca="1" si="1271"/>
        <v>0</v>
      </c>
      <c r="O6933" t="e">
        <f t="shared" ca="1" si="1272"/>
        <v>#N/A</v>
      </c>
      <c r="P6933" t="e">
        <f t="shared" ca="1" si="1273"/>
        <v>#N/A</v>
      </c>
    </row>
    <row r="6934" spans="8:16">
      <c r="H6934">
        <f t="shared" ca="1" si="1269"/>
        <v>0</v>
      </c>
      <c r="I6934">
        <f t="shared" ca="1" si="1266"/>
        <v>0</v>
      </c>
      <c r="J6934">
        <f t="shared" ca="1" si="1267"/>
        <v>0</v>
      </c>
      <c r="K6934">
        <f t="shared" ca="1" si="1268"/>
        <v>0</v>
      </c>
      <c r="L6934">
        <f t="shared" ca="1" si="1270"/>
        <v>0</v>
      </c>
      <c r="M6934">
        <f t="shared" ca="1" si="1271"/>
        <v>0</v>
      </c>
      <c r="O6934" t="e">
        <f t="shared" ca="1" si="1272"/>
        <v>#N/A</v>
      </c>
      <c r="P6934" t="e">
        <f t="shared" ca="1" si="1273"/>
        <v>#N/A</v>
      </c>
    </row>
    <row r="6935" spans="8:16">
      <c r="H6935">
        <f t="shared" ca="1" si="1269"/>
        <v>0</v>
      </c>
      <c r="I6935">
        <f t="shared" ca="1" si="1266"/>
        <v>0</v>
      </c>
      <c r="J6935">
        <f t="shared" ca="1" si="1267"/>
        <v>0</v>
      </c>
      <c r="K6935">
        <f t="shared" ca="1" si="1268"/>
        <v>0</v>
      </c>
      <c r="L6935">
        <f t="shared" ca="1" si="1270"/>
        <v>0</v>
      </c>
      <c r="M6935">
        <f t="shared" ca="1" si="1271"/>
        <v>0</v>
      </c>
      <c r="O6935" t="e">
        <f t="shared" ca="1" si="1272"/>
        <v>#N/A</v>
      </c>
      <c r="P6935" t="e">
        <f t="shared" ca="1" si="1273"/>
        <v>#N/A</v>
      </c>
    </row>
    <row r="6936" spans="8:16">
      <c r="H6936">
        <f t="shared" ca="1" si="1269"/>
        <v>0</v>
      </c>
      <c r="I6936">
        <f t="shared" ca="1" si="1266"/>
        <v>0</v>
      </c>
      <c r="J6936">
        <f t="shared" ca="1" si="1267"/>
        <v>0</v>
      </c>
      <c r="K6936">
        <f t="shared" ca="1" si="1268"/>
        <v>0</v>
      </c>
      <c r="L6936">
        <f t="shared" ca="1" si="1270"/>
        <v>0</v>
      </c>
      <c r="M6936">
        <f t="shared" ca="1" si="1271"/>
        <v>0</v>
      </c>
      <c r="O6936" t="e">
        <f t="shared" ca="1" si="1272"/>
        <v>#N/A</v>
      </c>
      <c r="P6936" t="e">
        <f t="shared" ca="1" si="1273"/>
        <v>#N/A</v>
      </c>
    </row>
    <row r="6937" spans="8:16">
      <c r="H6937">
        <f t="shared" ca="1" si="1269"/>
        <v>0</v>
      </c>
      <c r="I6937">
        <f t="shared" ca="1" si="1266"/>
        <v>0</v>
      </c>
      <c r="J6937">
        <f t="shared" ca="1" si="1267"/>
        <v>0</v>
      </c>
      <c r="K6937">
        <f t="shared" ca="1" si="1268"/>
        <v>0</v>
      </c>
      <c r="L6937">
        <f t="shared" ca="1" si="1270"/>
        <v>0</v>
      </c>
      <c r="M6937">
        <f t="shared" ca="1" si="1271"/>
        <v>0</v>
      </c>
      <c r="O6937" t="e">
        <f t="shared" ca="1" si="1272"/>
        <v>#N/A</v>
      </c>
      <c r="P6937" t="e">
        <f t="shared" ca="1" si="1273"/>
        <v>#N/A</v>
      </c>
    </row>
    <row r="6938" spans="8:16">
      <c r="H6938">
        <f t="shared" ca="1" si="1269"/>
        <v>0</v>
      </c>
      <c r="I6938">
        <f t="shared" ca="1" si="1266"/>
        <v>0</v>
      </c>
      <c r="J6938">
        <f t="shared" ca="1" si="1267"/>
        <v>0</v>
      </c>
      <c r="K6938">
        <f t="shared" ca="1" si="1268"/>
        <v>0</v>
      </c>
      <c r="L6938">
        <f t="shared" ca="1" si="1270"/>
        <v>0</v>
      </c>
      <c r="M6938">
        <f t="shared" ca="1" si="1271"/>
        <v>0</v>
      </c>
      <c r="O6938" t="e">
        <f t="shared" ca="1" si="1272"/>
        <v>#N/A</v>
      </c>
      <c r="P6938" t="e">
        <f t="shared" ca="1" si="1273"/>
        <v>#N/A</v>
      </c>
    </row>
    <row r="6939" spans="8:16">
      <c r="H6939">
        <f t="shared" ca="1" si="1269"/>
        <v>0</v>
      </c>
      <c r="I6939">
        <f t="shared" ca="1" si="1266"/>
        <v>0</v>
      </c>
      <c r="J6939">
        <f t="shared" ca="1" si="1267"/>
        <v>0</v>
      </c>
      <c r="K6939">
        <f t="shared" ca="1" si="1268"/>
        <v>0</v>
      </c>
      <c r="L6939">
        <f t="shared" ca="1" si="1270"/>
        <v>0</v>
      </c>
      <c r="M6939">
        <f t="shared" ca="1" si="1271"/>
        <v>0</v>
      </c>
      <c r="O6939" t="e">
        <f t="shared" ca="1" si="1272"/>
        <v>#N/A</v>
      </c>
      <c r="P6939" t="e">
        <f t="shared" ca="1" si="1273"/>
        <v>#N/A</v>
      </c>
    </row>
    <row r="6940" spans="8:16">
      <c r="H6940">
        <f t="shared" ca="1" si="1269"/>
        <v>0</v>
      </c>
      <c r="I6940">
        <f t="shared" ca="1" si="1266"/>
        <v>0</v>
      </c>
      <c r="J6940">
        <f t="shared" ca="1" si="1267"/>
        <v>0</v>
      </c>
      <c r="K6940">
        <f t="shared" ca="1" si="1268"/>
        <v>0</v>
      </c>
      <c r="L6940">
        <f t="shared" ca="1" si="1270"/>
        <v>0</v>
      </c>
      <c r="M6940">
        <f t="shared" ca="1" si="1271"/>
        <v>0</v>
      </c>
      <c r="O6940" t="e">
        <f t="shared" ca="1" si="1272"/>
        <v>#N/A</v>
      </c>
      <c r="P6940" t="e">
        <f t="shared" ca="1" si="1273"/>
        <v>#N/A</v>
      </c>
    </row>
    <row r="6941" spans="8:16">
      <c r="H6941">
        <f t="shared" ca="1" si="1269"/>
        <v>0</v>
      </c>
      <c r="I6941">
        <f t="shared" ca="1" si="1266"/>
        <v>0</v>
      </c>
      <c r="J6941">
        <f t="shared" ca="1" si="1267"/>
        <v>0</v>
      </c>
      <c r="K6941">
        <f t="shared" ca="1" si="1268"/>
        <v>0</v>
      </c>
      <c r="L6941">
        <f t="shared" ca="1" si="1270"/>
        <v>0</v>
      </c>
      <c r="M6941">
        <f t="shared" ca="1" si="1271"/>
        <v>0</v>
      </c>
      <c r="O6941" t="e">
        <f t="shared" ca="1" si="1272"/>
        <v>#N/A</v>
      </c>
      <c r="P6941" t="e">
        <f t="shared" ca="1" si="1273"/>
        <v>#N/A</v>
      </c>
    </row>
    <row r="6942" spans="8:16">
      <c r="H6942">
        <f t="shared" ca="1" si="1269"/>
        <v>0</v>
      </c>
      <c r="I6942">
        <f t="shared" ca="1" si="1266"/>
        <v>0</v>
      </c>
      <c r="J6942">
        <f t="shared" ca="1" si="1267"/>
        <v>0</v>
      </c>
      <c r="K6942">
        <f t="shared" ca="1" si="1268"/>
        <v>0</v>
      </c>
      <c r="L6942">
        <f t="shared" ca="1" si="1270"/>
        <v>0</v>
      </c>
      <c r="M6942">
        <f t="shared" ca="1" si="1271"/>
        <v>0</v>
      </c>
      <c r="O6942" t="e">
        <f t="shared" ca="1" si="1272"/>
        <v>#N/A</v>
      </c>
      <c r="P6942" t="e">
        <f t="shared" ca="1" si="1273"/>
        <v>#N/A</v>
      </c>
    </row>
    <row r="6943" spans="8:16">
      <c r="H6943">
        <f t="shared" ca="1" si="1269"/>
        <v>0</v>
      </c>
      <c r="I6943">
        <f t="shared" ca="1" si="1266"/>
        <v>0</v>
      </c>
      <c r="J6943">
        <f t="shared" ca="1" si="1267"/>
        <v>0</v>
      </c>
      <c r="K6943">
        <f t="shared" ca="1" si="1268"/>
        <v>0</v>
      </c>
      <c r="L6943">
        <f t="shared" ca="1" si="1270"/>
        <v>0</v>
      </c>
      <c r="M6943">
        <f t="shared" ca="1" si="1271"/>
        <v>0</v>
      </c>
      <c r="O6943" t="e">
        <f t="shared" ca="1" si="1272"/>
        <v>#N/A</v>
      </c>
      <c r="P6943" t="e">
        <f t="shared" ca="1" si="1273"/>
        <v>#N/A</v>
      </c>
    </row>
    <row r="6944" spans="8:16">
      <c r="H6944">
        <f t="shared" ca="1" si="1269"/>
        <v>0</v>
      </c>
      <c r="I6944">
        <f t="shared" ca="1" si="1266"/>
        <v>0</v>
      </c>
      <c r="J6944">
        <f t="shared" ca="1" si="1267"/>
        <v>0</v>
      </c>
      <c r="K6944">
        <f t="shared" ca="1" si="1268"/>
        <v>0</v>
      </c>
      <c r="L6944">
        <f t="shared" ca="1" si="1270"/>
        <v>0</v>
      </c>
      <c r="M6944">
        <f t="shared" ca="1" si="1271"/>
        <v>0</v>
      </c>
      <c r="O6944" t="e">
        <f t="shared" ca="1" si="1272"/>
        <v>#N/A</v>
      </c>
      <c r="P6944" t="e">
        <f t="shared" ca="1" si="1273"/>
        <v>#N/A</v>
      </c>
    </row>
    <row r="6945" spans="8:16">
      <c r="H6945">
        <f t="shared" ca="1" si="1269"/>
        <v>0</v>
      </c>
      <c r="I6945">
        <f t="shared" ca="1" si="1266"/>
        <v>0</v>
      </c>
      <c r="J6945">
        <f t="shared" ca="1" si="1267"/>
        <v>0</v>
      </c>
      <c r="K6945">
        <f t="shared" ca="1" si="1268"/>
        <v>0</v>
      </c>
      <c r="L6945">
        <f t="shared" ca="1" si="1270"/>
        <v>0</v>
      </c>
      <c r="M6945">
        <f t="shared" ca="1" si="1271"/>
        <v>0</v>
      </c>
      <c r="O6945" t="e">
        <f t="shared" ca="1" si="1272"/>
        <v>#N/A</v>
      </c>
      <c r="P6945" t="e">
        <f t="shared" ca="1" si="1273"/>
        <v>#N/A</v>
      </c>
    </row>
    <row r="6946" spans="8:16">
      <c r="H6946">
        <f t="shared" ca="1" si="1269"/>
        <v>0</v>
      </c>
      <c r="I6946">
        <f t="shared" ca="1" si="1266"/>
        <v>0</v>
      </c>
      <c r="J6946">
        <f t="shared" ca="1" si="1267"/>
        <v>0</v>
      </c>
      <c r="K6946">
        <f t="shared" ca="1" si="1268"/>
        <v>0</v>
      </c>
      <c r="L6946">
        <f t="shared" ca="1" si="1270"/>
        <v>0</v>
      </c>
      <c r="M6946">
        <f t="shared" ca="1" si="1271"/>
        <v>0</v>
      </c>
      <c r="O6946" t="e">
        <f t="shared" ca="1" si="1272"/>
        <v>#N/A</v>
      </c>
      <c r="P6946" t="e">
        <f t="shared" ca="1" si="1273"/>
        <v>#N/A</v>
      </c>
    </row>
    <row r="6947" spans="8:16">
      <c r="H6947">
        <f t="shared" ca="1" si="1269"/>
        <v>0</v>
      </c>
      <c r="I6947">
        <f t="shared" ca="1" si="1266"/>
        <v>0</v>
      </c>
      <c r="J6947">
        <f t="shared" ca="1" si="1267"/>
        <v>0</v>
      </c>
      <c r="K6947">
        <f t="shared" ca="1" si="1268"/>
        <v>0</v>
      </c>
      <c r="L6947">
        <f t="shared" ca="1" si="1270"/>
        <v>0</v>
      </c>
      <c r="M6947">
        <f t="shared" ca="1" si="1271"/>
        <v>0</v>
      </c>
      <c r="O6947" t="e">
        <f t="shared" ca="1" si="1272"/>
        <v>#N/A</v>
      </c>
      <c r="P6947" t="e">
        <f t="shared" ca="1" si="1273"/>
        <v>#N/A</v>
      </c>
    </row>
    <row r="6948" spans="8:16">
      <c r="H6948">
        <f t="shared" ca="1" si="1269"/>
        <v>0</v>
      </c>
      <c r="I6948">
        <f t="shared" ca="1" si="1266"/>
        <v>0</v>
      </c>
      <c r="J6948">
        <f t="shared" ca="1" si="1267"/>
        <v>0</v>
      </c>
      <c r="K6948">
        <f t="shared" ca="1" si="1268"/>
        <v>0</v>
      </c>
      <c r="L6948">
        <f t="shared" ca="1" si="1270"/>
        <v>0</v>
      </c>
      <c r="M6948">
        <f t="shared" ca="1" si="1271"/>
        <v>0</v>
      </c>
      <c r="O6948" t="e">
        <f t="shared" ca="1" si="1272"/>
        <v>#N/A</v>
      </c>
      <c r="P6948" t="e">
        <f t="shared" ca="1" si="1273"/>
        <v>#N/A</v>
      </c>
    </row>
    <row r="6949" spans="8:16">
      <c r="H6949">
        <f t="shared" ca="1" si="1269"/>
        <v>0</v>
      </c>
      <c r="I6949">
        <f t="shared" ca="1" si="1266"/>
        <v>0</v>
      </c>
      <c r="J6949">
        <f t="shared" ca="1" si="1267"/>
        <v>0</v>
      </c>
      <c r="K6949">
        <f t="shared" ca="1" si="1268"/>
        <v>0</v>
      </c>
      <c r="L6949">
        <f t="shared" ca="1" si="1270"/>
        <v>0</v>
      </c>
      <c r="M6949">
        <f t="shared" ca="1" si="1271"/>
        <v>0</v>
      </c>
      <c r="O6949" t="e">
        <f t="shared" ca="1" si="1272"/>
        <v>#N/A</v>
      </c>
      <c r="P6949" t="e">
        <f t="shared" ca="1" si="1273"/>
        <v>#N/A</v>
      </c>
    </row>
    <row r="6950" spans="8:16">
      <c r="H6950">
        <f t="shared" ca="1" si="1269"/>
        <v>0</v>
      </c>
      <c r="I6950">
        <f t="shared" ca="1" si="1266"/>
        <v>0</v>
      </c>
      <c r="J6950">
        <f t="shared" ca="1" si="1267"/>
        <v>0</v>
      </c>
      <c r="K6950">
        <f t="shared" ca="1" si="1268"/>
        <v>0</v>
      </c>
      <c r="L6950">
        <f t="shared" ca="1" si="1270"/>
        <v>0</v>
      </c>
      <c r="M6950">
        <f t="shared" ca="1" si="1271"/>
        <v>0</v>
      </c>
      <c r="O6950" t="e">
        <f t="shared" ca="1" si="1272"/>
        <v>#N/A</v>
      </c>
      <c r="P6950" t="e">
        <f t="shared" ca="1" si="1273"/>
        <v>#N/A</v>
      </c>
    </row>
    <row r="6951" spans="8:16">
      <c r="H6951">
        <f t="shared" ca="1" si="1269"/>
        <v>0</v>
      </c>
      <c r="I6951">
        <f t="shared" ca="1" si="1266"/>
        <v>0</v>
      </c>
      <c r="J6951">
        <f t="shared" ca="1" si="1267"/>
        <v>0</v>
      </c>
      <c r="K6951">
        <f t="shared" ca="1" si="1268"/>
        <v>0</v>
      </c>
      <c r="L6951">
        <f t="shared" ca="1" si="1270"/>
        <v>0</v>
      </c>
      <c r="M6951">
        <f t="shared" ca="1" si="1271"/>
        <v>0</v>
      </c>
      <c r="O6951" t="e">
        <f t="shared" ca="1" si="1272"/>
        <v>#N/A</v>
      </c>
      <c r="P6951" t="e">
        <f t="shared" ca="1" si="1273"/>
        <v>#N/A</v>
      </c>
    </row>
    <row r="6952" spans="8:16">
      <c r="H6952">
        <f t="shared" ca="1" si="1269"/>
        <v>0</v>
      </c>
      <c r="I6952">
        <f t="shared" ca="1" si="1266"/>
        <v>0</v>
      </c>
      <c r="J6952">
        <f t="shared" ca="1" si="1267"/>
        <v>0</v>
      </c>
      <c r="K6952">
        <f t="shared" ca="1" si="1268"/>
        <v>0</v>
      </c>
      <c r="L6952">
        <f t="shared" ca="1" si="1270"/>
        <v>0</v>
      </c>
      <c r="M6952">
        <f t="shared" ca="1" si="1271"/>
        <v>0</v>
      </c>
      <c r="O6952" t="e">
        <f t="shared" ca="1" si="1272"/>
        <v>#N/A</v>
      </c>
      <c r="P6952" t="e">
        <f t="shared" ca="1" si="1273"/>
        <v>#N/A</v>
      </c>
    </row>
    <row r="6953" spans="8:16">
      <c r="H6953">
        <f t="shared" ca="1" si="1269"/>
        <v>0</v>
      </c>
      <c r="I6953">
        <f t="shared" ca="1" si="1266"/>
        <v>0</v>
      </c>
      <c r="J6953">
        <f t="shared" ca="1" si="1267"/>
        <v>0</v>
      </c>
      <c r="K6953">
        <f t="shared" ca="1" si="1268"/>
        <v>0</v>
      </c>
      <c r="L6953">
        <f t="shared" ca="1" si="1270"/>
        <v>0</v>
      </c>
      <c r="M6953">
        <f t="shared" ca="1" si="1271"/>
        <v>0</v>
      </c>
      <c r="O6953" t="e">
        <f t="shared" ca="1" si="1272"/>
        <v>#N/A</v>
      </c>
      <c r="P6953" t="e">
        <f t="shared" ca="1" si="1273"/>
        <v>#N/A</v>
      </c>
    </row>
    <row r="6954" spans="8:16">
      <c r="H6954">
        <f t="shared" ca="1" si="1269"/>
        <v>0</v>
      </c>
      <c r="I6954">
        <f t="shared" ca="1" si="1266"/>
        <v>0</v>
      </c>
      <c r="J6954">
        <f t="shared" ca="1" si="1267"/>
        <v>0</v>
      </c>
      <c r="K6954">
        <f t="shared" ca="1" si="1268"/>
        <v>0</v>
      </c>
      <c r="L6954">
        <f t="shared" ca="1" si="1270"/>
        <v>0</v>
      </c>
      <c r="M6954">
        <f t="shared" ca="1" si="1271"/>
        <v>0</v>
      </c>
      <c r="O6954" t="e">
        <f t="shared" ca="1" si="1272"/>
        <v>#N/A</v>
      </c>
      <c r="P6954" t="e">
        <f t="shared" ca="1" si="1273"/>
        <v>#N/A</v>
      </c>
    </row>
    <row r="6955" spans="8:16">
      <c r="H6955">
        <f t="shared" ca="1" si="1269"/>
        <v>0</v>
      </c>
      <c r="I6955">
        <f t="shared" ca="1" si="1266"/>
        <v>0</v>
      </c>
      <c r="J6955">
        <f t="shared" ca="1" si="1267"/>
        <v>0</v>
      </c>
      <c r="K6955">
        <f t="shared" ca="1" si="1268"/>
        <v>0</v>
      </c>
      <c r="L6955">
        <f t="shared" ca="1" si="1270"/>
        <v>0</v>
      </c>
      <c r="M6955">
        <f t="shared" ca="1" si="1271"/>
        <v>0</v>
      </c>
      <c r="O6955" t="e">
        <f t="shared" ca="1" si="1272"/>
        <v>#N/A</v>
      </c>
      <c r="P6955" t="e">
        <f t="shared" ca="1" si="1273"/>
        <v>#N/A</v>
      </c>
    </row>
    <row r="6956" spans="8:16">
      <c r="H6956">
        <f t="shared" ca="1" si="1269"/>
        <v>0</v>
      </c>
      <c r="I6956">
        <f t="shared" ca="1" si="1266"/>
        <v>0</v>
      </c>
      <c r="J6956">
        <f t="shared" ca="1" si="1267"/>
        <v>0</v>
      </c>
      <c r="K6956">
        <f t="shared" ca="1" si="1268"/>
        <v>0</v>
      </c>
      <c r="L6956">
        <f t="shared" ca="1" si="1270"/>
        <v>0</v>
      </c>
      <c r="M6956">
        <f t="shared" ca="1" si="1271"/>
        <v>0</v>
      </c>
      <c r="O6956" t="e">
        <f t="shared" ca="1" si="1272"/>
        <v>#N/A</v>
      </c>
      <c r="P6956" t="e">
        <f t="shared" ca="1" si="1273"/>
        <v>#N/A</v>
      </c>
    </row>
    <row r="6957" spans="8:16">
      <c r="H6957">
        <f t="shared" ca="1" si="1269"/>
        <v>0</v>
      </c>
      <c r="I6957">
        <f t="shared" ca="1" si="1266"/>
        <v>0</v>
      </c>
      <c r="J6957">
        <f t="shared" ca="1" si="1267"/>
        <v>0</v>
      </c>
      <c r="K6957">
        <f t="shared" ca="1" si="1268"/>
        <v>0</v>
      </c>
      <c r="L6957">
        <f t="shared" ca="1" si="1270"/>
        <v>0</v>
      </c>
      <c r="M6957">
        <f t="shared" ca="1" si="1271"/>
        <v>0</v>
      </c>
      <c r="O6957" t="e">
        <f t="shared" ca="1" si="1272"/>
        <v>#N/A</v>
      </c>
      <c r="P6957" t="e">
        <f t="shared" ca="1" si="1273"/>
        <v>#N/A</v>
      </c>
    </row>
    <row r="6958" spans="8:16">
      <c r="H6958">
        <f t="shared" ca="1" si="1269"/>
        <v>0</v>
      </c>
      <c r="I6958">
        <f t="shared" ca="1" si="1266"/>
        <v>0</v>
      </c>
      <c r="J6958">
        <f t="shared" ca="1" si="1267"/>
        <v>0</v>
      </c>
      <c r="K6958">
        <f t="shared" ca="1" si="1268"/>
        <v>0</v>
      </c>
      <c r="L6958">
        <f t="shared" ca="1" si="1270"/>
        <v>0</v>
      </c>
      <c r="M6958">
        <f t="shared" ca="1" si="1271"/>
        <v>0</v>
      </c>
      <c r="O6958" t="e">
        <f t="shared" ca="1" si="1272"/>
        <v>#N/A</v>
      </c>
      <c r="P6958" t="e">
        <f t="shared" ca="1" si="1273"/>
        <v>#N/A</v>
      </c>
    </row>
    <row r="6959" spans="8:16">
      <c r="H6959">
        <f t="shared" ca="1" si="1269"/>
        <v>0</v>
      </c>
      <c r="I6959">
        <f t="shared" ca="1" si="1266"/>
        <v>0</v>
      </c>
      <c r="J6959">
        <f t="shared" ca="1" si="1267"/>
        <v>0</v>
      </c>
      <c r="K6959">
        <f t="shared" ca="1" si="1268"/>
        <v>0</v>
      </c>
      <c r="L6959">
        <f t="shared" ca="1" si="1270"/>
        <v>0</v>
      </c>
      <c r="M6959">
        <f t="shared" ca="1" si="1271"/>
        <v>0</v>
      </c>
      <c r="O6959" t="e">
        <f t="shared" ca="1" si="1272"/>
        <v>#N/A</v>
      </c>
      <c r="P6959" t="e">
        <f t="shared" ca="1" si="1273"/>
        <v>#N/A</v>
      </c>
    </row>
    <row r="6960" spans="8:16">
      <c r="H6960">
        <f t="shared" ca="1" si="1269"/>
        <v>0</v>
      </c>
      <c r="I6960">
        <f t="shared" ref="I6960:I7023" ca="1" si="1274">IF(IFERROR(VLOOKUP(C6960,INDIRECT($G$7&amp;"D:D"),1,FALSE),0)&lt;&gt;0,I$13,0)</f>
        <v>0</v>
      </c>
      <c r="J6960">
        <f t="shared" ref="J6960:J7023" ca="1" si="1275">IF(IFERROR(VLOOKUP(C6960,INDIRECT($G$8&amp;"D:D"),1,FALSE),0)&lt;&gt;0,J$13,0)</f>
        <v>0</v>
      </c>
      <c r="K6960">
        <f t="shared" ca="1" si="1268"/>
        <v>0</v>
      </c>
      <c r="L6960">
        <f t="shared" ca="1" si="1270"/>
        <v>0</v>
      </c>
      <c r="M6960">
        <f t="shared" ca="1" si="1271"/>
        <v>0</v>
      </c>
      <c r="O6960" t="e">
        <f t="shared" ca="1" si="1272"/>
        <v>#N/A</v>
      </c>
      <c r="P6960" t="e">
        <f t="shared" ca="1" si="1273"/>
        <v>#N/A</v>
      </c>
    </row>
    <row r="6961" spans="8:16">
      <c r="H6961">
        <f t="shared" ca="1" si="1269"/>
        <v>0</v>
      </c>
      <c r="I6961">
        <f t="shared" ca="1" si="1274"/>
        <v>0</v>
      </c>
      <c r="J6961">
        <f t="shared" ca="1" si="1275"/>
        <v>0</v>
      </c>
      <c r="K6961">
        <f t="shared" ca="1" si="1268"/>
        <v>0</v>
      </c>
      <c r="L6961">
        <f t="shared" ca="1" si="1270"/>
        <v>0</v>
      </c>
      <c r="M6961">
        <f t="shared" ca="1" si="1271"/>
        <v>0</v>
      </c>
      <c r="O6961" t="e">
        <f t="shared" ca="1" si="1272"/>
        <v>#N/A</v>
      </c>
      <c r="P6961" t="e">
        <f t="shared" ca="1" si="1273"/>
        <v>#N/A</v>
      </c>
    </row>
    <row r="6962" spans="8:16">
      <c r="H6962">
        <f t="shared" ca="1" si="1269"/>
        <v>0</v>
      </c>
      <c r="I6962">
        <f t="shared" ca="1" si="1274"/>
        <v>0</v>
      </c>
      <c r="J6962">
        <f t="shared" ca="1" si="1275"/>
        <v>0</v>
      </c>
      <c r="K6962">
        <f t="shared" ca="1" si="1268"/>
        <v>0</v>
      </c>
      <c r="L6962">
        <f t="shared" ca="1" si="1270"/>
        <v>0</v>
      </c>
      <c r="M6962">
        <f t="shared" ca="1" si="1271"/>
        <v>0</v>
      </c>
      <c r="O6962" t="e">
        <f t="shared" ca="1" si="1272"/>
        <v>#N/A</v>
      </c>
      <c r="P6962" t="e">
        <f t="shared" ca="1" si="1273"/>
        <v>#N/A</v>
      </c>
    </row>
    <row r="6963" spans="8:16">
      <c r="H6963">
        <f t="shared" ca="1" si="1269"/>
        <v>0</v>
      </c>
      <c r="I6963">
        <f t="shared" ca="1" si="1274"/>
        <v>0</v>
      </c>
      <c r="J6963">
        <f t="shared" ca="1" si="1275"/>
        <v>0</v>
      </c>
      <c r="K6963">
        <f t="shared" ca="1" si="1268"/>
        <v>0</v>
      </c>
      <c r="L6963">
        <f t="shared" ca="1" si="1270"/>
        <v>0</v>
      </c>
      <c r="M6963">
        <f t="shared" ca="1" si="1271"/>
        <v>0</v>
      </c>
      <c r="O6963" t="e">
        <f t="shared" ca="1" si="1272"/>
        <v>#N/A</v>
      </c>
      <c r="P6963" t="e">
        <f t="shared" ca="1" si="1273"/>
        <v>#N/A</v>
      </c>
    </row>
    <row r="6964" spans="8:16">
      <c r="H6964">
        <f t="shared" ca="1" si="1269"/>
        <v>0</v>
      </c>
      <c r="I6964">
        <f t="shared" ca="1" si="1274"/>
        <v>0</v>
      </c>
      <c r="J6964">
        <f t="shared" ca="1" si="1275"/>
        <v>0</v>
      </c>
      <c r="K6964">
        <f t="shared" ca="1" si="1268"/>
        <v>0</v>
      </c>
      <c r="L6964">
        <f t="shared" ca="1" si="1270"/>
        <v>0</v>
      </c>
      <c r="M6964">
        <f t="shared" ca="1" si="1271"/>
        <v>0</v>
      </c>
      <c r="O6964" t="e">
        <f t="shared" ca="1" si="1272"/>
        <v>#N/A</v>
      </c>
      <c r="P6964" t="e">
        <f t="shared" ca="1" si="1273"/>
        <v>#N/A</v>
      </c>
    </row>
    <row r="6965" spans="8:16">
      <c r="H6965">
        <f t="shared" ca="1" si="1269"/>
        <v>0</v>
      </c>
      <c r="I6965">
        <f t="shared" ca="1" si="1274"/>
        <v>0</v>
      </c>
      <c r="J6965">
        <f t="shared" ca="1" si="1275"/>
        <v>0</v>
      </c>
      <c r="K6965">
        <f t="shared" ca="1" si="1268"/>
        <v>0</v>
      </c>
      <c r="L6965">
        <f t="shared" ca="1" si="1270"/>
        <v>0</v>
      </c>
      <c r="M6965">
        <f t="shared" ca="1" si="1271"/>
        <v>0</v>
      </c>
      <c r="O6965" t="e">
        <f t="shared" ca="1" si="1272"/>
        <v>#N/A</v>
      </c>
      <c r="P6965" t="e">
        <f t="shared" ca="1" si="1273"/>
        <v>#N/A</v>
      </c>
    </row>
    <row r="6966" spans="8:16">
      <c r="H6966">
        <f t="shared" ca="1" si="1269"/>
        <v>0</v>
      </c>
      <c r="I6966">
        <f t="shared" ca="1" si="1274"/>
        <v>0</v>
      </c>
      <c r="J6966">
        <f t="shared" ca="1" si="1275"/>
        <v>0</v>
      </c>
      <c r="K6966">
        <f t="shared" ca="1" si="1268"/>
        <v>0</v>
      </c>
      <c r="L6966">
        <f t="shared" ca="1" si="1270"/>
        <v>0</v>
      </c>
      <c r="M6966">
        <f t="shared" ca="1" si="1271"/>
        <v>0</v>
      </c>
      <c r="O6966" t="e">
        <f t="shared" ca="1" si="1272"/>
        <v>#N/A</v>
      </c>
      <c r="P6966" t="e">
        <f t="shared" ca="1" si="1273"/>
        <v>#N/A</v>
      </c>
    </row>
    <row r="6967" spans="8:16">
      <c r="H6967">
        <f t="shared" ca="1" si="1269"/>
        <v>0</v>
      </c>
      <c r="I6967">
        <f t="shared" ca="1" si="1274"/>
        <v>0</v>
      </c>
      <c r="J6967">
        <f t="shared" ca="1" si="1275"/>
        <v>0</v>
      </c>
      <c r="K6967">
        <f t="shared" ca="1" si="1268"/>
        <v>0</v>
      </c>
      <c r="L6967">
        <f t="shared" ca="1" si="1270"/>
        <v>0</v>
      </c>
      <c r="M6967">
        <f t="shared" ca="1" si="1271"/>
        <v>0</v>
      </c>
      <c r="O6967" t="e">
        <f t="shared" ca="1" si="1272"/>
        <v>#N/A</v>
      </c>
      <c r="P6967" t="e">
        <f t="shared" ca="1" si="1273"/>
        <v>#N/A</v>
      </c>
    </row>
    <row r="6968" spans="8:16">
      <c r="H6968">
        <f t="shared" ca="1" si="1269"/>
        <v>0</v>
      </c>
      <c r="I6968">
        <f t="shared" ca="1" si="1274"/>
        <v>0</v>
      </c>
      <c r="J6968">
        <f t="shared" ca="1" si="1275"/>
        <v>0</v>
      </c>
      <c r="K6968">
        <f t="shared" ca="1" si="1268"/>
        <v>0</v>
      </c>
      <c r="L6968">
        <f t="shared" ca="1" si="1270"/>
        <v>0</v>
      </c>
      <c r="M6968">
        <f t="shared" ca="1" si="1271"/>
        <v>0</v>
      </c>
      <c r="O6968" t="e">
        <f t="shared" ca="1" si="1272"/>
        <v>#N/A</v>
      </c>
      <c r="P6968" t="e">
        <f t="shared" ca="1" si="1273"/>
        <v>#N/A</v>
      </c>
    </row>
    <row r="6969" spans="8:16">
      <c r="H6969">
        <f t="shared" ca="1" si="1269"/>
        <v>0</v>
      </c>
      <c r="I6969">
        <f t="shared" ca="1" si="1274"/>
        <v>0</v>
      </c>
      <c r="J6969">
        <f t="shared" ca="1" si="1275"/>
        <v>0</v>
      </c>
      <c r="K6969">
        <f t="shared" ca="1" si="1268"/>
        <v>0</v>
      </c>
      <c r="L6969">
        <f t="shared" ca="1" si="1270"/>
        <v>0</v>
      </c>
      <c r="M6969">
        <f t="shared" ca="1" si="1271"/>
        <v>0</v>
      </c>
      <c r="O6969" t="e">
        <f t="shared" ca="1" si="1272"/>
        <v>#N/A</v>
      </c>
      <c r="P6969" t="e">
        <f t="shared" ca="1" si="1273"/>
        <v>#N/A</v>
      </c>
    </row>
    <row r="6970" spans="8:16">
      <c r="H6970">
        <f t="shared" ca="1" si="1269"/>
        <v>0</v>
      </c>
      <c r="I6970">
        <f t="shared" ca="1" si="1274"/>
        <v>0</v>
      </c>
      <c r="J6970">
        <f t="shared" ca="1" si="1275"/>
        <v>0</v>
      </c>
      <c r="K6970">
        <f t="shared" ca="1" si="1268"/>
        <v>0</v>
      </c>
      <c r="L6970">
        <f t="shared" ca="1" si="1270"/>
        <v>0</v>
      </c>
      <c r="M6970">
        <f t="shared" ca="1" si="1271"/>
        <v>0</v>
      </c>
      <c r="O6970" t="e">
        <f t="shared" ca="1" si="1272"/>
        <v>#N/A</v>
      </c>
      <c r="P6970" t="e">
        <f t="shared" ca="1" si="1273"/>
        <v>#N/A</v>
      </c>
    </row>
    <row r="6971" spans="8:16">
      <c r="H6971">
        <f t="shared" ca="1" si="1269"/>
        <v>0</v>
      </c>
      <c r="I6971">
        <f t="shared" ca="1" si="1274"/>
        <v>0</v>
      </c>
      <c r="J6971">
        <f t="shared" ca="1" si="1275"/>
        <v>0</v>
      </c>
      <c r="K6971">
        <f t="shared" ca="1" si="1268"/>
        <v>0</v>
      </c>
      <c r="L6971">
        <f t="shared" ca="1" si="1270"/>
        <v>0</v>
      </c>
      <c r="M6971">
        <f t="shared" ca="1" si="1271"/>
        <v>0</v>
      </c>
      <c r="O6971" t="e">
        <f t="shared" ca="1" si="1272"/>
        <v>#N/A</v>
      </c>
      <c r="P6971" t="e">
        <f t="shared" ca="1" si="1273"/>
        <v>#N/A</v>
      </c>
    </row>
    <row r="6972" spans="8:16">
      <c r="H6972">
        <f t="shared" ca="1" si="1269"/>
        <v>0</v>
      </c>
      <c r="I6972">
        <f t="shared" ca="1" si="1274"/>
        <v>0</v>
      </c>
      <c r="J6972">
        <f t="shared" ca="1" si="1275"/>
        <v>0</v>
      </c>
      <c r="K6972">
        <f t="shared" ca="1" si="1268"/>
        <v>0</v>
      </c>
      <c r="L6972">
        <f t="shared" ca="1" si="1270"/>
        <v>0</v>
      </c>
      <c r="M6972">
        <f t="shared" ca="1" si="1271"/>
        <v>0</v>
      </c>
      <c r="O6972" t="e">
        <f t="shared" ca="1" si="1272"/>
        <v>#N/A</v>
      </c>
      <c r="P6972" t="e">
        <f t="shared" ca="1" si="1273"/>
        <v>#N/A</v>
      </c>
    </row>
    <row r="6973" spans="8:16">
      <c r="H6973">
        <f t="shared" ca="1" si="1269"/>
        <v>0</v>
      </c>
      <c r="I6973">
        <f t="shared" ca="1" si="1274"/>
        <v>0</v>
      </c>
      <c r="J6973">
        <f t="shared" ca="1" si="1275"/>
        <v>0</v>
      </c>
      <c r="K6973">
        <f t="shared" ca="1" si="1268"/>
        <v>0</v>
      </c>
      <c r="L6973">
        <f t="shared" ca="1" si="1270"/>
        <v>0</v>
      </c>
      <c r="M6973">
        <f t="shared" ca="1" si="1271"/>
        <v>0</v>
      </c>
      <c r="O6973" t="e">
        <f t="shared" ca="1" si="1272"/>
        <v>#N/A</v>
      </c>
      <c r="P6973" t="e">
        <f t="shared" ca="1" si="1273"/>
        <v>#N/A</v>
      </c>
    </row>
    <row r="6974" spans="8:16">
      <c r="H6974">
        <f t="shared" ca="1" si="1269"/>
        <v>0</v>
      </c>
      <c r="I6974">
        <f t="shared" ca="1" si="1274"/>
        <v>0</v>
      </c>
      <c r="J6974">
        <f t="shared" ca="1" si="1275"/>
        <v>0</v>
      </c>
      <c r="K6974">
        <f t="shared" ca="1" si="1268"/>
        <v>0</v>
      </c>
      <c r="L6974">
        <f t="shared" ca="1" si="1270"/>
        <v>0</v>
      </c>
      <c r="M6974">
        <f t="shared" ca="1" si="1271"/>
        <v>0</v>
      </c>
      <c r="O6974" t="e">
        <f t="shared" ca="1" si="1272"/>
        <v>#N/A</v>
      </c>
      <c r="P6974" t="e">
        <f t="shared" ca="1" si="1273"/>
        <v>#N/A</v>
      </c>
    </row>
    <row r="6975" spans="8:16">
      <c r="H6975">
        <f t="shared" ca="1" si="1269"/>
        <v>0</v>
      </c>
      <c r="I6975">
        <f t="shared" ca="1" si="1274"/>
        <v>0</v>
      </c>
      <c r="J6975">
        <f t="shared" ca="1" si="1275"/>
        <v>0</v>
      </c>
      <c r="K6975">
        <f t="shared" ca="1" si="1268"/>
        <v>0</v>
      </c>
      <c r="L6975">
        <f t="shared" ca="1" si="1270"/>
        <v>0</v>
      </c>
      <c r="M6975">
        <f t="shared" ca="1" si="1271"/>
        <v>0</v>
      </c>
      <c r="O6975" t="e">
        <f t="shared" ca="1" si="1272"/>
        <v>#N/A</v>
      </c>
      <c r="P6975" t="e">
        <f t="shared" ca="1" si="1273"/>
        <v>#N/A</v>
      </c>
    </row>
    <row r="6976" spans="8:16">
      <c r="H6976">
        <f t="shared" ca="1" si="1269"/>
        <v>0</v>
      </c>
      <c r="I6976">
        <f t="shared" ca="1" si="1274"/>
        <v>0</v>
      </c>
      <c r="J6976">
        <f t="shared" ca="1" si="1275"/>
        <v>0</v>
      </c>
      <c r="K6976">
        <f t="shared" ca="1" si="1268"/>
        <v>0</v>
      </c>
      <c r="L6976">
        <f t="shared" ca="1" si="1270"/>
        <v>0</v>
      </c>
      <c r="M6976">
        <f t="shared" ca="1" si="1271"/>
        <v>0</v>
      </c>
      <c r="O6976" t="e">
        <f t="shared" ca="1" si="1272"/>
        <v>#N/A</v>
      </c>
      <c r="P6976" t="e">
        <f t="shared" ca="1" si="1273"/>
        <v>#N/A</v>
      </c>
    </row>
    <row r="6977" spans="8:16">
      <c r="H6977">
        <f t="shared" ca="1" si="1269"/>
        <v>0</v>
      </c>
      <c r="I6977">
        <f t="shared" ca="1" si="1274"/>
        <v>0</v>
      </c>
      <c r="J6977">
        <f t="shared" ca="1" si="1275"/>
        <v>0</v>
      </c>
      <c r="K6977">
        <f t="shared" ca="1" si="1268"/>
        <v>0</v>
      </c>
      <c r="L6977">
        <f t="shared" ca="1" si="1270"/>
        <v>0</v>
      </c>
      <c r="M6977">
        <f t="shared" ca="1" si="1271"/>
        <v>0</v>
      </c>
      <c r="O6977" t="e">
        <f t="shared" ca="1" si="1272"/>
        <v>#N/A</v>
      </c>
      <c r="P6977" t="e">
        <f t="shared" ca="1" si="1273"/>
        <v>#N/A</v>
      </c>
    </row>
    <row r="6978" spans="8:16">
      <c r="H6978">
        <f t="shared" ca="1" si="1269"/>
        <v>0</v>
      </c>
      <c r="I6978">
        <f t="shared" ca="1" si="1274"/>
        <v>0</v>
      </c>
      <c r="J6978">
        <f t="shared" ca="1" si="1275"/>
        <v>0</v>
      </c>
      <c r="K6978">
        <f t="shared" ca="1" si="1268"/>
        <v>0</v>
      </c>
      <c r="L6978">
        <f t="shared" ca="1" si="1270"/>
        <v>0</v>
      </c>
      <c r="M6978">
        <f t="shared" ca="1" si="1271"/>
        <v>0</v>
      </c>
      <c r="O6978" t="e">
        <f t="shared" ca="1" si="1272"/>
        <v>#N/A</v>
      </c>
      <c r="P6978" t="e">
        <f t="shared" ca="1" si="1273"/>
        <v>#N/A</v>
      </c>
    </row>
    <row r="6979" spans="8:16">
      <c r="H6979">
        <f t="shared" ca="1" si="1269"/>
        <v>0</v>
      </c>
      <c r="I6979">
        <f t="shared" ca="1" si="1274"/>
        <v>0</v>
      </c>
      <c r="J6979">
        <f t="shared" ca="1" si="1275"/>
        <v>0</v>
      </c>
      <c r="K6979">
        <f t="shared" ca="1" si="1268"/>
        <v>0</v>
      </c>
      <c r="L6979">
        <f t="shared" ca="1" si="1270"/>
        <v>0</v>
      </c>
      <c r="M6979">
        <f t="shared" ca="1" si="1271"/>
        <v>0</v>
      </c>
      <c r="O6979" t="e">
        <f t="shared" ca="1" si="1272"/>
        <v>#N/A</v>
      </c>
      <c r="P6979" t="e">
        <f t="shared" ca="1" si="1273"/>
        <v>#N/A</v>
      </c>
    </row>
    <row r="6980" spans="8:16">
      <c r="H6980">
        <f t="shared" ca="1" si="1269"/>
        <v>0</v>
      </c>
      <c r="I6980">
        <f t="shared" ca="1" si="1274"/>
        <v>0</v>
      </c>
      <c r="J6980">
        <f t="shared" ca="1" si="1275"/>
        <v>0</v>
      </c>
      <c r="K6980">
        <f t="shared" ca="1" si="1268"/>
        <v>0</v>
      </c>
      <c r="L6980">
        <f t="shared" ca="1" si="1270"/>
        <v>0</v>
      </c>
      <c r="M6980">
        <f t="shared" ca="1" si="1271"/>
        <v>0</v>
      </c>
      <c r="O6980" t="e">
        <f t="shared" ca="1" si="1272"/>
        <v>#N/A</v>
      </c>
      <c r="P6980" t="e">
        <f t="shared" ca="1" si="1273"/>
        <v>#N/A</v>
      </c>
    </row>
    <row r="6981" spans="8:16">
      <c r="H6981">
        <f t="shared" ca="1" si="1269"/>
        <v>0</v>
      </c>
      <c r="I6981">
        <f t="shared" ca="1" si="1274"/>
        <v>0</v>
      </c>
      <c r="J6981">
        <f t="shared" ca="1" si="1275"/>
        <v>0</v>
      </c>
      <c r="K6981">
        <f t="shared" ca="1" si="1268"/>
        <v>0</v>
      </c>
      <c r="L6981">
        <f t="shared" ca="1" si="1270"/>
        <v>0</v>
      </c>
      <c r="M6981">
        <f t="shared" ca="1" si="1271"/>
        <v>0</v>
      </c>
      <c r="O6981" t="e">
        <f t="shared" ca="1" si="1272"/>
        <v>#N/A</v>
      </c>
      <c r="P6981" t="e">
        <f t="shared" ca="1" si="1273"/>
        <v>#N/A</v>
      </c>
    </row>
    <row r="6982" spans="8:16">
      <c r="H6982">
        <f t="shared" ca="1" si="1269"/>
        <v>0</v>
      </c>
      <c r="I6982">
        <f t="shared" ca="1" si="1274"/>
        <v>0</v>
      </c>
      <c r="J6982">
        <f t="shared" ca="1" si="1275"/>
        <v>0</v>
      </c>
      <c r="K6982">
        <f t="shared" ca="1" si="1268"/>
        <v>0</v>
      </c>
      <c r="L6982">
        <f t="shared" ca="1" si="1270"/>
        <v>0</v>
      </c>
      <c r="M6982">
        <f t="shared" ca="1" si="1271"/>
        <v>0</v>
      </c>
      <c r="O6982" t="e">
        <f t="shared" ca="1" si="1272"/>
        <v>#N/A</v>
      </c>
      <c r="P6982" t="e">
        <f t="shared" ca="1" si="1273"/>
        <v>#N/A</v>
      </c>
    </row>
    <row r="6983" spans="8:16">
      <c r="H6983">
        <f t="shared" ca="1" si="1269"/>
        <v>0</v>
      </c>
      <c r="I6983">
        <f t="shared" ca="1" si="1274"/>
        <v>0</v>
      </c>
      <c r="J6983">
        <f t="shared" ca="1" si="1275"/>
        <v>0</v>
      </c>
      <c r="K6983">
        <f t="shared" ca="1" si="1268"/>
        <v>0</v>
      </c>
      <c r="L6983">
        <f t="shared" ca="1" si="1270"/>
        <v>0</v>
      </c>
      <c r="M6983">
        <f t="shared" ca="1" si="1271"/>
        <v>0</v>
      </c>
      <c r="O6983" t="e">
        <f t="shared" ca="1" si="1272"/>
        <v>#N/A</v>
      </c>
      <c r="P6983" t="e">
        <f t="shared" ca="1" si="1273"/>
        <v>#N/A</v>
      </c>
    </row>
    <row r="6984" spans="8:16">
      <c r="H6984">
        <f t="shared" ca="1" si="1269"/>
        <v>0</v>
      </c>
      <c r="I6984">
        <f t="shared" ca="1" si="1274"/>
        <v>0</v>
      </c>
      <c r="J6984">
        <f t="shared" ca="1" si="1275"/>
        <v>0</v>
      </c>
      <c r="K6984">
        <f t="shared" ca="1" si="1268"/>
        <v>0</v>
      </c>
      <c r="L6984">
        <f t="shared" ca="1" si="1270"/>
        <v>0</v>
      </c>
      <c r="M6984">
        <f t="shared" ca="1" si="1271"/>
        <v>0</v>
      </c>
      <c r="O6984" t="e">
        <f t="shared" ca="1" si="1272"/>
        <v>#N/A</v>
      </c>
      <c r="P6984" t="e">
        <f t="shared" ca="1" si="1273"/>
        <v>#N/A</v>
      </c>
    </row>
    <row r="6985" spans="8:16">
      <c r="H6985">
        <f t="shared" ca="1" si="1269"/>
        <v>0</v>
      </c>
      <c r="I6985">
        <f t="shared" ca="1" si="1274"/>
        <v>0</v>
      </c>
      <c r="J6985">
        <f t="shared" ca="1" si="1275"/>
        <v>0</v>
      </c>
      <c r="K6985">
        <f t="shared" ca="1" si="1268"/>
        <v>0</v>
      </c>
      <c r="L6985">
        <f t="shared" ca="1" si="1270"/>
        <v>0</v>
      </c>
      <c r="M6985">
        <f t="shared" ca="1" si="1271"/>
        <v>0</v>
      </c>
      <c r="O6985" t="e">
        <f t="shared" ca="1" si="1272"/>
        <v>#N/A</v>
      </c>
      <c r="P6985" t="e">
        <f t="shared" ca="1" si="1273"/>
        <v>#N/A</v>
      </c>
    </row>
    <row r="6986" spans="8:16">
      <c r="H6986">
        <f t="shared" ca="1" si="1269"/>
        <v>0</v>
      </c>
      <c r="I6986">
        <f t="shared" ca="1" si="1274"/>
        <v>0</v>
      </c>
      <c r="J6986">
        <f t="shared" ca="1" si="1275"/>
        <v>0</v>
      </c>
      <c r="K6986">
        <f t="shared" ref="K6986:K7049" ca="1" si="1276">IF(IFERROR(VLOOKUP($C6986,INDIRECT($G$9&amp;"d:d"),1,FALSE),0)&lt;&gt;0,K$13,0)</f>
        <v>0</v>
      </c>
      <c r="L6986">
        <f t="shared" ca="1" si="1270"/>
        <v>0</v>
      </c>
      <c r="M6986">
        <f t="shared" ca="1" si="1271"/>
        <v>0</v>
      </c>
      <c r="O6986" t="e">
        <f t="shared" ca="1" si="1272"/>
        <v>#N/A</v>
      </c>
      <c r="P6986" t="e">
        <f t="shared" ca="1" si="1273"/>
        <v>#N/A</v>
      </c>
    </row>
    <row r="6987" spans="8:16">
      <c r="H6987">
        <f t="shared" ca="1" si="1269"/>
        <v>0</v>
      </c>
      <c r="I6987">
        <f t="shared" ca="1" si="1274"/>
        <v>0</v>
      </c>
      <c r="J6987">
        <f t="shared" ca="1" si="1275"/>
        <v>0</v>
      </c>
      <c r="K6987">
        <f t="shared" ca="1" si="1276"/>
        <v>0</v>
      </c>
      <c r="L6987">
        <f t="shared" ca="1" si="1270"/>
        <v>0</v>
      </c>
      <c r="M6987">
        <f t="shared" ca="1" si="1271"/>
        <v>0</v>
      </c>
      <c r="O6987" t="e">
        <f t="shared" ca="1" si="1272"/>
        <v>#N/A</v>
      </c>
      <c r="P6987" t="e">
        <f t="shared" ca="1" si="1273"/>
        <v>#N/A</v>
      </c>
    </row>
    <row r="6988" spans="8:16">
      <c r="H6988">
        <f t="shared" ca="1" si="1269"/>
        <v>0</v>
      </c>
      <c r="I6988">
        <f t="shared" ca="1" si="1274"/>
        <v>0</v>
      </c>
      <c r="J6988">
        <f t="shared" ca="1" si="1275"/>
        <v>0</v>
      </c>
      <c r="K6988">
        <f t="shared" ca="1" si="1276"/>
        <v>0</v>
      </c>
      <c r="L6988">
        <f t="shared" ca="1" si="1270"/>
        <v>0</v>
      </c>
      <c r="M6988">
        <f t="shared" ca="1" si="1271"/>
        <v>0</v>
      </c>
      <c r="O6988" t="e">
        <f t="shared" ca="1" si="1272"/>
        <v>#N/A</v>
      </c>
      <c r="P6988" t="e">
        <f t="shared" ca="1" si="1273"/>
        <v>#N/A</v>
      </c>
    </row>
    <row r="6989" spans="8:16">
      <c r="H6989">
        <f t="shared" ca="1" si="1269"/>
        <v>0</v>
      </c>
      <c r="I6989">
        <f t="shared" ca="1" si="1274"/>
        <v>0</v>
      </c>
      <c r="J6989">
        <f t="shared" ca="1" si="1275"/>
        <v>0</v>
      </c>
      <c r="K6989">
        <f t="shared" ca="1" si="1276"/>
        <v>0</v>
      </c>
      <c r="L6989">
        <f t="shared" ca="1" si="1270"/>
        <v>0</v>
      </c>
      <c r="M6989">
        <f t="shared" ca="1" si="1271"/>
        <v>0</v>
      </c>
      <c r="O6989" t="e">
        <f t="shared" ca="1" si="1272"/>
        <v>#N/A</v>
      </c>
      <c r="P6989" t="e">
        <f t="shared" ca="1" si="1273"/>
        <v>#N/A</v>
      </c>
    </row>
    <row r="6990" spans="8:16">
      <c r="H6990">
        <f t="shared" ca="1" si="1269"/>
        <v>0</v>
      </c>
      <c r="I6990">
        <f t="shared" ca="1" si="1274"/>
        <v>0</v>
      </c>
      <c r="J6990">
        <f t="shared" ca="1" si="1275"/>
        <v>0</v>
      </c>
      <c r="K6990">
        <f t="shared" ca="1" si="1276"/>
        <v>0</v>
      </c>
      <c r="L6990">
        <f t="shared" ca="1" si="1270"/>
        <v>0</v>
      </c>
      <c r="M6990">
        <f t="shared" ca="1" si="1271"/>
        <v>0</v>
      </c>
      <c r="O6990" t="e">
        <f t="shared" ca="1" si="1272"/>
        <v>#N/A</v>
      </c>
      <c r="P6990" t="e">
        <f t="shared" ca="1" si="1273"/>
        <v>#N/A</v>
      </c>
    </row>
    <row r="6991" spans="8:16">
      <c r="H6991">
        <f t="shared" ref="H6991:H7054" ca="1" si="1277">IF(I6991&lt;&gt;0,I6991,IF(J6991&lt;&gt;0,J6991,IF(K6991&lt;&gt;0,K6991,IF(L6991&lt;&gt;0,L6991,IF(M6991&lt;&gt;0,M6991,N6991)))))</f>
        <v>0</v>
      </c>
      <c r="I6991">
        <f t="shared" ca="1" si="1274"/>
        <v>0</v>
      </c>
      <c r="J6991">
        <f t="shared" ca="1" si="1275"/>
        <v>0</v>
      </c>
      <c r="K6991">
        <f t="shared" ca="1" si="1276"/>
        <v>0</v>
      </c>
      <c r="L6991">
        <f t="shared" ref="L6991:L7054" ca="1" si="1278">IF(IFERROR(VLOOKUP($C6991,INDIRECT($G$10&amp;"d:d"),1,FALSE),0)&lt;&gt;0,L$13,0)</f>
        <v>0</v>
      </c>
      <c r="M6991">
        <f t="shared" ref="M6991:M7054" ca="1" si="1279">IF(IFERROR(VLOOKUP($C6991,INDIRECT($G$11&amp;"d:d"),1,FALSE),0)&lt;&gt;0,M$13,0)</f>
        <v>0</v>
      </c>
      <c r="O6991" t="e">
        <f t="shared" ref="O6991:O7054" ca="1" si="1280">VLOOKUP($H6991,$G$7:$I$11,2,FALSE)</f>
        <v>#N/A</v>
      </c>
      <c r="P6991" t="e">
        <f t="shared" ref="P6991:P7054" ca="1" si="1281">VLOOKUP($H6991,$G$7:$I$11,3,FALSE)</f>
        <v>#N/A</v>
      </c>
    </row>
    <row r="6992" spans="8:16">
      <c r="H6992">
        <f t="shared" ca="1" si="1277"/>
        <v>0</v>
      </c>
      <c r="I6992">
        <f t="shared" ca="1" si="1274"/>
        <v>0</v>
      </c>
      <c r="J6992">
        <f t="shared" ca="1" si="1275"/>
        <v>0</v>
      </c>
      <c r="K6992">
        <f t="shared" ca="1" si="1276"/>
        <v>0</v>
      </c>
      <c r="L6992">
        <f t="shared" ca="1" si="1278"/>
        <v>0</v>
      </c>
      <c r="M6992">
        <f t="shared" ca="1" si="1279"/>
        <v>0</v>
      </c>
      <c r="O6992" t="e">
        <f t="shared" ca="1" si="1280"/>
        <v>#N/A</v>
      </c>
      <c r="P6992" t="e">
        <f t="shared" ca="1" si="1281"/>
        <v>#N/A</v>
      </c>
    </row>
    <row r="6993" spans="8:16">
      <c r="H6993">
        <f t="shared" ca="1" si="1277"/>
        <v>0</v>
      </c>
      <c r="I6993">
        <f t="shared" ca="1" si="1274"/>
        <v>0</v>
      </c>
      <c r="J6993">
        <f t="shared" ca="1" si="1275"/>
        <v>0</v>
      </c>
      <c r="K6993">
        <f t="shared" ca="1" si="1276"/>
        <v>0</v>
      </c>
      <c r="L6993">
        <f t="shared" ca="1" si="1278"/>
        <v>0</v>
      </c>
      <c r="M6993">
        <f t="shared" ca="1" si="1279"/>
        <v>0</v>
      </c>
      <c r="O6993" t="e">
        <f t="shared" ca="1" si="1280"/>
        <v>#N/A</v>
      </c>
      <c r="P6993" t="e">
        <f t="shared" ca="1" si="1281"/>
        <v>#N/A</v>
      </c>
    </row>
    <row r="6994" spans="8:16">
      <c r="H6994">
        <f t="shared" ca="1" si="1277"/>
        <v>0</v>
      </c>
      <c r="I6994">
        <f t="shared" ca="1" si="1274"/>
        <v>0</v>
      </c>
      <c r="J6994">
        <f t="shared" ca="1" si="1275"/>
        <v>0</v>
      </c>
      <c r="K6994">
        <f t="shared" ca="1" si="1276"/>
        <v>0</v>
      </c>
      <c r="L6994">
        <f t="shared" ca="1" si="1278"/>
        <v>0</v>
      </c>
      <c r="M6994">
        <f t="shared" ca="1" si="1279"/>
        <v>0</v>
      </c>
      <c r="O6994" t="e">
        <f t="shared" ca="1" si="1280"/>
        <v>#N/A</v>
      </c>
      <c r="P6994" t="e">
        <f t="shared" ca="1" si="1281"/>
        <v>#N/A</v>
      </c>
    </row>
    <row r="6995" spans="8:16">
      <c r="H6995">
        <f t="shared" ca="1" si="1277"/>
        <v>0</v>
      </c>
      <c r="I6995">
        <f t="shared" ca="1" si="1274"/>
        <v>0</v>
      </c>
      <c r="J6995">
        <f t="shared" ca="1" si="1275"/>
        <v>0</v>
      </c>
      <c r="K6995">
        <f t="shared" ca="1" si="1276"/>
        <v>0</v>
      </c>
      <c r="L6995">
        <f t="shared" ca="1" si="1278"/>
        <v>0</v>
      </c>
      <c r="M6995">
        <f t="shared" ca="1" si="1279"/>
        <v>0</v>
      </c>
      <c r="O6995" t="e">
        <f t="shared" ca="1" si="1280"/>
        <v>#N/A</v>
      </c>
      <c r="P6995" t="e">
        <f t="shared" ca="1" si="1281"/>
        <v>#N/A</v>
      </c>
    </row>
    <row r="6996" spans="8:16">
      <c r="H6996">
        <f t="shared" ca="1" si="1277"/>
        <v>0</v>
      </c>
      <c r="I6996">
        <f t="shared" ca="1" si="1274"/>
        <v>0</v>
      </c>
      <c r="J6996">
        <f t="shared" ca="1" si="1275"/>
        <v>0</v>
      </c>
      <c r="K6996">
        <f t="shared" ca="1" si="1276"/>
        <v>0</v>
      </c>
      <c r="L6996">
        <f t="shared" ca="1" si="1278"/>
        <v>0</v>
      </c>
      <c r="M6996">
        <f t="shared" ca="1" si="1279"/>
        <v>0</v>
      </c>
      <c r="O6996" t="e">
        <f t="shared" ca="1" si="1280"/>
        <v>#N/A</v>
      </c>
      <c r="P6996" t="e">
        <f t="shared" ca="1" si="1281"/>
        <v>#N/A</v>
      </c>
    </row>
    <row r="6997" spans="8:16">
      <c r="H6997">
        <f t="shared" ca="1" si="1277"/>
        <v>0</v>
      </c>
      <c r="I6997">
        <f t="shared" ca="1" si="1274"/>
        <v>0</v>
      </c>
      <c r="J6997">
        <f t="shared" ca="1" si="1275"/>
        <v>0</v>
      </c>
      <c r="K6997">
        <f t="shared" ca="1" si="1276"/>
        <v>0</v>
      </c>
      <c r="L6997">
        <f t="shared" ca="1" si="1278"/>
        <v>0</v>
      </c>
      <c r="M6997">
        <f t="shared" ca="1" si="1279"/>
        <v>0</v>
      </c>
      <c r="O6997" t="e">
        <f t="shared" ca="1" si="1280"/>
        <v>#N/A</v>
      </c>
      <c r="P6997" t="e">
        <f t="shared" ca="1" si="1281"/>
        <v>#N/A</v>
      </c>
    </row>
    <row r="6998" spans="8:16">
      <c r="H6998">
        <f t="shared" ca="1" si="1277"/>
        <v>0</v>
      </c>
      <c r="I6998">
        <f t="shared" ca="1" si="1274"/>
        <v>0</v>
      </c>
      <c r="J6998">
        <f t="shared" ca="1" si="1275"/>
        <v>0</v>
      </c>
      <c r="K6998">
        <f t="shared" ca="1" si="1276"/>
        <v>0</v>
      </c>
      <c r="L6998">
        <f t="shared" ca="1" si="1278"/>
        <v>0</v>
      </c>
      <c r="M6998">
        <f t="shared" ca="1" si="1279"/>
        <v>0</v>
      </c>
      <c r="O6998" t="e">
        <f t="shared" ca="1" si="1280"/>
        <v>#N/A</v>
      </c>
      <c r="P6998" t="e">
        <f t="shared" ca="1" si="1281"/>
        <v>#N/A</v>
      </c>
    </row>
    <row r="6999" spans="8:16">
      <c r="H6999">
        <f t="shared" ca="1" si="1277"/>
        <v>0</v>
      </c>
      <c r="I6999">
        <f t="shared" ca="1" si="1274"/>
        <v>0</v>
      </c>
      <c r="J6999">
        <f t="shared" ca="1" si="1275"/>
        <v>0</v>
      </c>
      <c r="K6999">
        <f t="shared" ca="1" si="1276"/>
        <v>0</v>
      </c>
      <c r="L6999">
        <f t="shared" ca="1" si="1278"/>
        <v>0</v>
      </c>
      <c r="M6999">
        <f t="shared" ca="1" si="1279"/>
        <v>0</v>
      </c>
      <c r="O6999" t="e">
        <f t="shared" ca="1" si="1280"/>
        <v>#N/A</v>
      </c>
      <c r="P6999" t="e">
        <f t="shared" ca="1" si="1281"/>
        <v>#N/A</v>
      </c>
    </row>
    <row r="7000" spans="8:16">
      <c r="H7000">
        <f t="shared" ca="1" si="1277"/>
        <v>0</v>
      </c>
      <c r="I7000">
        <f t="shared" ca="1" si="1274"/>
        <v>0</v>
      </c>
      <c r="J7000">
        <f t="shared" ca="1" si="1275"/>
        <v>0</v>
      </c>
      <c r="K7000">
        <f t="shared" ca="1" si="1276"/>
        <v>0</v>
      </c>
      <c r="L7000">
        <f t="shared" ca="1" si="1278"/>
        <v>0</v>
      </c>
      <c r="M7000">
        <f t="shared" ca="1" si="1279"/>
        <v>0</v>
      </c>
      <c r="O7000" t="e">
        <f t="shared" ca="1" si="1280"/>
        <v>#N/A</v>
      </c>
      <c r="P7000" t="e">
        <f t="shared" ca="1" si="1281"/>
        <v>#N/A</v>
      </c>
    </row>
    <row r="7001" spans="8:16">
      <c r="H7001">
        <f t="shared" ca="1" si="1277"/>
        <v>0</v>
      </c>
      <c r="I7001">
        <f t="shared" ca="1" si="1274"/>
        <v>0</v>
      </c>
      <c r="J7001">
        <f t="shared" ca="1" si="1275"/>
        <v>0</v>
      </c>
      <c r="K7001">
        <f t="shared" ca="1" si="1276"/>
        <v>0</v>
      </c>
      <c r="L7001">
        <f t="shared" ca="1" si="1278"/>
        <v>0</v>
      </c>
      <c r="M7001">
        <f t="shared" ca="1" si="1279"/>
        <v>0</v>
      </c>
      <c r="O7001" t="e">
        <f t="shared" ca="1" si="1280"/>
        <v>#N/A</v>
      </c>
      <c r="P7001" t="e">
        <f t="shared" ca="1" si="1281"/>
        <v>#N/A</v>
      </c>
    </row>
    <row r="7002" spans="8:16">
      <c r="H7002">
        <f t="shared" ca="1" si="1277"/>
        <v>0</v>
      </c>
      <c r="I7002">
        <f t="shared" ca="1" si="1274"/>
        <v>0</v>
      </c>
      <c r="J7002">
        <f t="shared" ca="1" si="1275"/>
        <v>0</v>
      </c>
      <c r="K7002">
        <f t="shared" ca="1" si="1276"/>
        <v>0</v>
      </c>
      <c r="L7002">
        <f t="shared" ca="1" si="1278"/>
        <v>0</v>
      </c>
      <c r="M7002">
        <f t="shared" ca="1" si="1279"/>
        <v>0</v>
      </c>
      <c r="O7002" t="e">
        <f t="shared" ca="1" si="1280"/>
        <v>#N/A</v>
      </c>
      <c r="P7002" t="e">
        <f t="shared" ca="1" si="1281"/>
        <v>#N/A</v>
      </c>
    </row>
    <row r="7003" spans="8:16">
      <c r="H7003">
        <f t="shared" ca="1" si="1277"/>
        <v>0</v>
      </c>
      <c r="I7003">
        <f t="shared" ca="1" si="1274"/>
        <v>0</v>
      </c>
      <c r="J7003">
        <f t="shared" ca="1" si="1275"/>
        <v>0</v>
      </c>
      <c r="K7003">
        <f t="shared" ca="1" si="1276"/>
        <v>0</v>
      </c>
      <c r="L7003">
        <f t="shared" ca="1" si="1278"/>
        <v>0</v>
      </c>
      <c r="M7003">
        <f t="shared" ca="1" si="1279"/>
        <v>0</v>
      </c>
      <c r="O7003" t="e">
        <f t="shared" ca="1" si="1280"/>
        <v>#N/A</v>
      </c>
      <c r="P7003" t="e">
        <f t="shared" ca="1" si="1281"/>
        <v>#N/A</v>
      </c>
    </row>
    <row r="7004" spans="8:16">
      <c r="H7004">
        <f t="shared" ca="1" si="1277"/>
        <v>0</v>
      </c>
      <c r="I7004">
        <f t="shared" ca="1" si="1274"/>
        <v>0</v>
      </c>
      <c r="J7004">
        <f t="shared" ca="1" si="1275"/>
        <v>0</v>
      </c>
      <c r="K7004">
        <f t="shared" ca="1" si="1276"/>
        <v>0</v>
      </c>
      <c r="L7004">
        <f t="shared" ca="1" si="1278"/>
        <v>0</v>
      </c>
      <c r="M7004">
        <f t="shared" ca="1" si="1279"/>
        <v>0</v>
      </c>
      <c r="O7004" t="e">
        <f t="shared" ca="1" si="1280"/>
        <v>#N/A</v>
      </c>
      <c r="P7004" t="e">
        <f t="shared" ca="1" si="1281"/>
        <v>#N/A</v>
      </c>
    </row>
    <row r="7005" spans="8:16">
      <c r="H7005">
        <f t="shared" ca="1" si="1277"/>
        <v>0</v>
      </c>
      <c r="I7005">
        <f t="shared" ca="1" si="1274"/>
        <v>0</v>
      </c>
      <c r="J7005">
        <f t="shared" ca="1" si="1275"/>
        <v>0</v>
      </c>
      <c r="K7005">
        <f t="shared" ca="1" si="1276"/>
        <v>0</v>
      </c>
      <c r="L7005">
        <f t="shared" ca="1" si="1278"/>
        <v>0</v>
      </c>
      <c r="M7005">
        <f t="shared" ca="1" si="1279"/>
        <v>0</v>
      </c>
      <c r="O7005" t="e">
        <f t="shared" ca="1" si="1280"/>
        <v>#N/A</v>
      </c>
      <c r="P7005" t="e">
        <f t="shared" ca="1" si="1281"/>
        <v>#N/A</v>
      </c>
    </row>
    <row r="7006" spans="8:16">
      <c r="H7006">
        <f t="shared" ca="1" si="1277"/>
        <v>0</v>
      </c>
      <c r="I7006">
        <f t="shared" ca="1" si="1274"/>
        <v>0</v>
      </c>
      <c r="J7006">
        <f t="shared" ca="1" si="1275"/>
        <v>0</v>
      </c>
      <c r="K7006">
        <f t="shared" ca="1" si="1276"/>
        <v>0</v>
      </c>
      <c r="L7006">
        <f t="shared" ca="1" si="1278"/>
        <v>0</v>
      </c>
      <c r="M7006">
        <f t="shared" ca="1" si="1279"/>
        <v>0</v>
      </c>
      <c r="O7006" t="e">
        <f t="shared" ca="1" si="1280"/>
        <v>#N/A</v>
      </c>
      <c r="P7006" t="e">
        <f t="shared" ca="1" si="1281"/>
        <v>#N/A</v>
      </c>
    </row>
    <row r="7007" spans="8:16">
      <c r="H7007">
        <f t="shared" ca="1" si="1277"/>
        <v>0</v>
      </c>
      <c r="I7007">
        <f t="shared" ca="1" si="1274"/>
        <v>0</v>
      </c>
      <c r="J7007">
        <f t="shared" ca="1" si="1275"/>
        <v>0</v>
      </c>
      <c r="K7007">
        <f t="shared" ca="1" si="1276"/>
        <v>0</v>
      </c>
      <c r="L7007">
        <f t="shared" ca="1" si="1278"/>
        <v>0</v>
      </c>
      <c r="M7007">
        <f t="shared" ca="1" si="1279"/>
        <v>0</v>
      </c>
      <c r="O7007" t="e">
        <f t="shared" ca="1" si="1280"/>
        <v>#N/A</v>
      </c>
      <c r="P7007" t="e">
        <f t="shared" ca="1" si="1281"/>
        <v>#N/A</v>
      </c>
    </row>
    <row r="7008" spans="8:16">
      <c r="H7008">
        <f t="shared" ca="1" si="1277"/>
        <v>0</v>
      </c>
      <c r="I7008">
        <f t="shared" ca="1" si="1274"/>
        <v>0</v>
      </c>
      <c r="J7008">
        <f t="shared" ca="1" si="1275"/>
        <v>0</v>
      </c>
      <c r="K7008">
        <f t="shared" ca="1" si="1276"/>
        <v>0</v>
      </c>
      <c r="L7008">
        <f t="shared" ca="1" si="1278"/>
        <v>0</v>
      </c>
      <c r="M7008">
        <f t="shared" ca="1" si="1279"/>
        <v>0</v>
      </c>
      <c r="O7008" t="e">
        <f t="shared" ca="1" si="1280"/>
        <v>#N/A</v>
      </c>
      <c r="P7008" t="e">
        <f t="shared" ca="1" si="1281"/>
        <v>#N/A</v>
      </c>
    </row>
    <row r="7009" spans="8:16">
      <c r="H7009">
        <f t="shared" ca="1" si="1277"/>
        <v>0</v>
      </c>
      <c r="I7009">
        <f t="shared" ca="1" si="1274"/>
        <v>0</v>
      </c>
      <c r="J7009">
        <f t="shared" ca="1" si="1275"/>
        <v>0</v>
      </c>
      <c r="K7009">
        <f t="shared" ca="1" si="1276"/>
        <v>0</v>
      </c>
      <c r="L7009">
        <f t="shared" ca="1" si="1278"/>
        <v>0</v>
      </c>
      <c r="M7009">
        <f t="shared" ca="1" si="1279"/>
        <v>0</v>
      </c>
      <c r="O7009" t="e">
        <f t="shared" ca="1" si="1280"/>
        <v>#N/A</v>
      </c>
      <c r="P7009" t="e">
        <f t="shared" ca="1" si="1281"/>
        <v>#N/A</v>
      </c>
    </row>
    <row r="7010" spans="8:16">
      <c r="H7010">
        <f t="shared" ca="1" si="1277"/>
        <v>0</v>
      </c>
      <c r="I7010">
        <f t="shared" ca="1" si="1274"/>
        <v>0</v>
      </c>
      <c r="J7010">
        <f t="shared" ca="1" si="1275"/>
        <v>0</v>
      </c>
      <c r="K7010">
        <f t="shared" ca="1" si="1276"/>
        <v>0</v>
      </c>
      <c r="L7010">
        <f t="shared" ca="1" si="1278"/>
        <v>0</v>
      </c>
      <c r="M7010">
        <f t="shared" ca="1" si="1279"/>
        <v>0</v>
      </c>
      <c r="O7010" t="e">
        <f t="shared" ca="1" si="1280"/>
        <v>#N/A</v>
      </c>
      <c r="P7010" t="e">
        <f t="shared" ca="1" si="1281"/>
        <v>#N/A</v>
      </c>
    </row>
    <row r="7011" spans="8:16">
      <c r="H7011">
        <f t="shared" ca="1" si="1277"/>
        <v>0</v>
      </c>
      <c r="I7011">
        <f t="shared" ca="1" si="1274"/>
        <v>0</v>
      </c>
      <c r="J7011">
        <f t="shared" ca="1" si="1275"/>
        <v>0</v>
      </c>
      <c r="K7011">
        <f t="shared" ca="1" si="1276"/>
        <v>0</v>
      </c>
      <c r="L7011">
        <f t="shared" ca="1" si="1278"/>
        <v>0</v>
      </c>
      <c r="M7011">
        <f t="shared" ca="1" si="1279"/>
        <v>0</v>
      </c>
      <c r="O7011" t="e">
        <f t="shared" ca="1" si="1280"/>
        <v>#N/A</v>
      </c>
      <c r="P7011" t="e">
        <f t="shared" ca="1" si="1281"/>
        <v>#N/A</v>
      </c>
    </row>
    <row r="7012" spans="8:16">
      <c r="H7012">
        <f t="shared" ca="1" si="1277"/>
        <v>0</v>
      </c>
      <c r="I7012">
        <f t="shared" ca="1" si="1274"/>
        <v>0</v>
      </c>
      <c r="J7012">
        <f t="shared" ca="1" si="1275"/>
        <v>0</v>
      </c>
      <c r="K7012">
        <f t="shared" ca="1" si="1276"/>
        <v>0</v>
      </c>
      <c r="L7012">
        <f t="shared" ca="1" si="1278"/>
        <v>0</v>
      </c>
      <c r="M7012">
        <f t="shared" ca="1" si="1279"/>
        <v>0</v>
      </c>
      <c r="O7012" t="e">
        <f t="shared" ca="1" si="1280"/>
        <v>#N/A</v>
      </c>
      <c r="P7012" t="e">
        <f t="shared" ca="1" si="1281"/>
        <v>#N/A</v>
      </c>
    </row>
    <row r="7013" spans="8:16">
      <c r="H7013">
        <f t="shared" ca="1" si="1277"/>
        <v>0</v>
      </c>
      <c r="I7013">
        <f t="shared" ca="1" si="1274"/>
        <v>0</v>
      </c>
      <c r="J7013">
        <f t="shared" ca="1" si="1275"/>
        <v>0</v>
      </c>
      <c r="K7013">
        <f t="shared" ca="1" si="1276"/>
        <v>0</v>
      </c>
      <c r="L7013">
        <f t="shared" ca="1" si="1278"/>
        <v>0</v>
      </c>
      <c r="M7013">
        <f t="shared" ca="1" si="1279"/>
        <v>0</v>
      </c>
      <c r="O7013" t="e">
        <f t="shared" ca="1" si="1280"/>
        <v>#N/A</v>
      </c>
      <c r="P7013" t="e">
        <f t="shared" ca="1" si="1281"/>
        <v>#N/A</v>
      </c>
    </row>
    <row r="7014" spans="8:16">
      <c r="H7014">
        <f t="shared" ca="1" si="1277"/>
        <v>0</v>
      </c>
      <c r="I7014">
        <f t="shared" ca="1" si="1274"/>
        <v>0</v>
      </c>
      <c r="J7014">
        <f t="shared" ca="1" si="1275"/>
        <v>0</v>
      </c>
      <c r="K7014">
        <f t="shared" ca="1" si="1276"/>
        <v>0</v>
      </c>
      <c r="L7014">
        <f t="shared" ca="1" si="1278"/>
        <v>0</v>
      </c>
      <c r="M7014">
        <f t="shared" ca="1" si="1279"/>
        <v>0</v>
      </c>
      <c r="O7014" t="e">
        <f t="shared" ca="1" si="1280"/>
        <v>#N/A</v>
      </c>
      <c r="P7014" t="e">
        <f t="shared" ca="1" si="1281"/>
        <v>#N/A</v>
      </c>
    </row>
    <row r="7015" spans="8:16">
      <c r="H7015">
        <f t="shared" ca="1" si="1277"/>
        <v>0</v>
      </c>
      <c r="I7015">
        <f t="shared" ca="1" si="1274"/>
        <v>0</v>
      </c>
      <c r="J7015">
        <f t="shared" ca="1" si="1275"/>
        <v>0</v>
      </c>
      <c r="K7015">
        <f t="shared" ca="1" si="1276"/>
        <v>0</v>
      </c>
      <c r="L7015">
        <f t="shared" ca="1" si="1278"/>
        <v>0</v>
      </c>
      <c r="M7015">
        <f t="shared" ca="1" si="1279"/>
        <v>0</v>
      </c>
      <c r="O7015" t="e">
        <f t="shared" ca="1" si="1280"/>
        <v>#N/A</v>
      </c>
      <c r="P7015" t="e">
        <f t="shared" ca="1" si="1281"/>
        <v>#N/A</v>
      </c>
    </row>
    <row r="7016" spans="8:16">
      <c r="H7016">
        <f t="shared" ca="1" si="1277"/>
        <v>0</v>
      </c>
      <c r="I7016">
        <f t="shared" ca="1" si="1274"/>
        <v>0</v>
      </c>
      <c r="J7016">
        <f t="shared" ca="1" si="1275"/>
        <v>0</v>
      </c>
      <c r="K7016">
        <f t="shared" ca="1" si="1276"/>
        <v>0</v>
      </c>
      <c r="L7016">
        <f t="shared" ca="1" si="1278"/>
        <v>0</v>
      </c>
      <c r="M7016">
        <f t="shared" ca="1" si="1279"/>
        <v>0</v>
      </c>
      <c r="O7016" t="e">
        <f t="shared" ca="1" si="1280"/>
        <v>#N/A</v>
      </c>
      <c r="P7016" t="e">
        <f t="shared" ca="1" si="1281"/>
        <v>#N/A</v>
      </c>
    </row>
    <row r="7017" spans="8:16">
      <c r="H7017">
        <f t="shared" ca="1" si="1277"/>
        <v>0</v>
      </c>
      <c r="I7017">
        <f t="shared" ca="1" si="1274"/>
        <v>0</v>
      </c>
      <c r="J7017">
        <f t="shared" ca="1" si="1275"/>
        <v>0</v>
      </c>
      <c r="K7017">
        <f t="shared" ca="1" si="1276"/>
        <v>0</v>
      </c>
      <c r="L7017">
        <f t="shared" ca="1" si="1278"/>
        <v>0</v>
      </c>
      <c r="M7017">
        <f t="shared" ca="1" si="1279"/>
        <v>0</v>
      </c>
      <c r="O7017" t="e">
        <f t="shared" ca="1" si="1280"/>
        <v>#N/A</v>
      </c>
      <c r="P7017" t="e">
        <f t="shared" ca="1" si="1281"/>
        <v>#N/A</v>
      </c>
    </row>
    <row r="7018" spans="8:16">
      <c r="H7018">
        <f t="shared" ca="1" si="1277"/>
        <v>0</v>
      </c>
      <c r="I7018">
        <f t="shared" ca="1" si="1274"/>
        <v>0</v>
      </c>
      <c r="J7018">
        <f t="shared" ca="1" si="1275"/>
        <v>0</v>
      </c>
      <c r="K7018">
        <f t="shared" ca="1" si="1276"/>
        <v>0</v>
      </c>
      <c r="L7018">
        <f t="shared" ca="1" si="1278"/>
        <v>0</v>
      </c>
      <c r="M7018">
        <f t="shared" ca="1" si="1279"/>
        <v>0</v>
      </c>
      <c r="O7018" t="e">
        <f t="shared" ca="1" si="1280"/>
        <v>#N/A</v>
      </c>
      <c r="P7018" t="e">
        <f t="shared" ca="1" si="1281"/>
        <v>#N/A</v>
      </c>
    </row>
    <row r="7019" spans="8:16">
      <c r="H7019">
        <f t="shared" ca="1" si="1277"/>
        <v>0</v>
      </c>
      <c r="I7019">
        <f t="shared" ca="1" si="1274"/>
        <v>0</v>
      </c>
      <c r="J7019">
        <f t="shared" ca="1" si="1275"/>
        <v>0</v>
      </c>
      <c r="K7019">
        <f t="shared" ca="1" si="1276"/>
        <v>0</v>
      </c>
      <c r="L7019">
        <f t="shared" ca="1" si="1278"/>
        <v>0</v>
      </c>
      <c r="M7019">
        <f t="shared" ca="1" si="1279"/>
        <v>0</v>
      </c>
      <c r="O7019" t="e">
        <f t="shared" ca="1" si="1280"/>
        <v>#N/A</v>
      </c>
      <c r="P7019" t="e">
        <f t="shared" ca="1" si="1281"/>
        <v>#N/A</v>
      </c>
    </row>
    <row r="7020" spans="8:16">
      <c r="H7020">
        <f t="shared" ca="1" si="1277"/>
        <v>0</v>
      </c>
      <c r="I7020">
        <f t="shared" ca="1" si="1274"/>
        <v>0</v>
      </c>
      <c r="J7020">
        <f t="shared" ca="1" si="1275"/>
        <v>0</v>
      </c>
      <c r="K7020">
        <f t="shared" ca="1" si="1276"/>
        <v>0</v>
      </c>
      <c r="L7020">
        <f t="shared" ca="1" si="1278"/>
        <v>0</v>
      </c>
      <c r="M7020">
        <f t="shared" ca="1" si="1279"/>
        <v>0</v>
      </c>
      <c r="O7020" t="e">
        <f t="shared" ca="1" si="1280"/>
        <v>#N/A</v>
      </c>
      <c r="P7020" t="e">
        <f t="shared" ca="1" si="1281"/>
        <v>#N/A</v>
      </c>
    </row>
    <row r="7021" spans="8:16">
      <c r="H7021">
        <f t="shared" ca="1" si="1277"/>
        <v>0</v>
      </c>
      <c r="I7021">
        <f t="shared" ca="1" si="1274"/>
        <v>0</v>
      </c>
      <c r="J7021">
        <f t="shared" ca="1" si="1275"/>
        <v>0</v>
      </c>
      <c r="K7021">
        <f t="shared" ca="1" si="1276"/>
        <v>0</v>
      </c>
      <c r="L7021">
        <f t="shared" ca="1" si="1278"/>
        <v>0</v>
      </c>
      <c r="M7021">
        <f t="shared" ca="1" si="1279"/>
        <v>0</v>
      </c>
      <c r="O7021" t="e">
        <f t="shared" ca="1" si="1280"/>
        <v>#N/A</v>
      </c>
      <c r="P7021" t="e">
        <f t="shared" ca="1" si="1281"/>
        <v>#N/A</v>
      </c>
    </row>
    <row r="7022" spans="8:16">
      <c r="H7022">
        <f t="shared" ca="1" si="1277"/>
        <v>0</v>
      </c>
      <c r="I7022">
        <f t="shared" ca="1" si="1274"/>
        <v>0</v>
      </c>
      <c r="J7022">
        <f t="shared" ca="1" si="1275"/>
        <v>0</v>
      </c>
      <c r="K7022">
        <f t="shared" ca="1" si="1276"/>
        <v>0</v>
      </c>
      <c r="L7022">
        <f t="shared" ca="1" si="1278"/>
        <v>0</v>
      </c>
      <c r="M7022">
        <f t="shared" ca="1" si="1279"/>
        <v>0</v>
      </c>
      <c r="O7022" t="e">
        <f t="shared" ca="1" si="1280"/>
        <v>#N/A</v>
      </c>
      <c r="P7022" t="e">
        <f t="shared" ca="1" si="1281"/>
        <v>#N/A</v>
      </c>
    </row>
    <row r="7023" spans="8:16">
      <c r="H7023">
        <f t="shared" ca="1" si="1277"/>
        <v>0</v>
      </c>
      <c r="I7023">
        <f t="shared" ca="1" si="1274"/>
        <v>0</v>
      </c>
      <c r="J7023">
        <f t="shared" ca="1" si="1275"/>
        <v>0</v>
      </c>
      <c r="K7023">
        <f t="shared" ca="1" si="1276"/>
        <v>0</v>
      </c>
      <c r="L7023">
        <f t="shared" ca="1" si="1278"/>
        <v>0</v>
      </c>
      <c r="M7023">
        <f t="shared" ca="1" si="1279"/>
        <v>0</v>
      </c>
      <c r="O7023" t="e">
        <f t="shared" ca="1" si="1280"/>
        <v>#N/A</v>
      </c>
      <c r="P7023" t="e">
        <f t="shared" ca="1" si="1281"/>
        <v>#N/A</v>
      </c>
    </row>
    <row r="7024" spans="8:16">
      <c r="H7024">
        <f t="shared" ca="1" si="1277"/>
        <v>0</v>
      </c>
      <c r="I7024">
        <f t="shared" ref="I7024:I7087" ca="1" si="1282">IF(IFERROR(VLOOKUP(C7024,INDIRECT($G$7&amp;"D:D"),1,FALSE),0)&lt;&gt;0,I$13,0)</f>
        <v>0</v>
      </c>
      <c r="J7024">
        <f t="shared" ref="J7024:J7087" ca="1" si="1283">IF(IFERROR(VLOOKUP(C7024,INDIRECT($G$8&amp;"D:D"),1,FALSE),0)&lt;&gt;0,J$13,0)</f>
        <v>0</v>
      </c>
      <c r="K7024">
        <f t="shared" ca="1" si="1276"/>
        <v>0</v>
      </c>
      <c r="L7024">
        <f t="shared" ca="1" si="1278"/>
        <v>0</v>
      </c>
      <c r="M7024">
        <f t="shared" ca="1" si="1279"/>
        <v>0</v>
      </c>
      <c r="O7024" t="e">
        <f t="shared" ca="1" si="1280"/>
        <v>#N/A</v>
      </c>
      <c r="P7024" t="e">
        <f t="shared" ca="1" si="1281"/>
        <v>#N/A</v>
      </c>
    </row>
    <row r="7025" spans="8:16">
      <c r="H7025">
        <f t="shared" ca="1" si="1277"/>
        <v>0</v>
      </c>
      <c r="I7025">
        <f t="shared" ca="1" si="1282"/>
        <v>0</v>
      </c>
      <c r="J7025">
        <f t="shared" ca="1" si="1283"/>
        <v>0</v>
      </c>
      <c r="K7025">
        <f t="shared" ca="1" si="1276"/>
        <v>0</v>
      </c>
      <c r="L7025">
        <f t="shared" ca="1" si="1278"/>
        <v>0</v>
      </c>
      <c r="M7025">
        <f t="shared" ca="1" si="1279"/>
        <v>0</v>
      </c>
      <c r="O7025" t="e">
        <f t="shared" ca="1" si="1280"/>
        <v>#N/A</v>
      </c>
      <c r="P7025" t="e">
        <f t="shared" ca="1" si="1281"/>
        <v>#N/A</v>
      </c>
    </row>
    <row r="7026" spans="8:16">
      <c r="H7026">
        <f t="shared" ca="1" si="1277"/>
        <v>0</v>
      </c>
      <c r="I7026">
        <f t="shared" ca="1" si="1282"/>
        <v>0</v>
      </c>
      <c r="J7026">
        <f t="shared" ca="1" si="1283"/>
        <v>0</v>
      </c>
      <c r="K7026">
        <f t="shared" ca="1" si="1276"/>
        <v>0</v>
      </c>
      <c r="L7026">
        <f t="shared" ca="1" si="1278"/>
        <v>0</v>
      </c>
      <c r="M7026">
        <f t="shared" ca="1" si="1279"/>
        <v>0</v>
      </c>
      <c r="O7026" t="e">
        <f t="shared" ca="1" si="1280"/>
        <v>#N/A</v>
      </c>
      <c r="P7026" t="e">
        <f t="shared" ca="1" si="1281"/>
        <v>#N/A</v>
      </c>
    </row>
    <row r="7027" spans="8:16">
      <c r="H7027">
        <f t="shared" ca="1" si="1277"/>
        <v>0</v>
      </c>
      <c r="I7027">
        <f t="shared" ca="1" si="1282"/>
        <v>0</v>
      </c>
      <c r="J7027">
        <f t="shared" ca="1" si="1283"/>
        <v>0</v>
      </c>
      <c r="K7027">
        <f t="shared" ca="1" si="1276"/>
        <v>0</v>
      </c>
      <c r="L7027">
        <f t="shared" ca="1" si="1278"/>
        <v>0</v>
      </c>
      <c r="M7027">
        <f t="shared" ca="1" si="1279"/>
        <v>0</v>
      </c>
      <c r="O7027" t="e">
        <f t="shared" ca="1" si="1280"/>
        <v>#N/A</v>
      </c>
      <c r="P7027" t="e">
        <f t="shared" ca="1" si="1281"/>
        <v>#N/A</v>
      </c>
    </row>
    <row r="7028" spans="8:16">
      <c r="H7028">
        <f t="shared" ca="1" si="1277"/>
        <v>0</v>
      </c>
      <c r="I7028">
        <f t="shared" ca="1" si="1282"/>
        <v>0</v>
      </c>
      <c r="J7028">
        <f t="shared" ca="1" si="1283"/>
        <v>0</v>
      </c>
      <c r="K7028">
        <f t="shared" ca="1" si="1276"/>
        <v>0</v>
      </c>
      <c r="L7028">
        <f t="shared" ca="1" si="1278"/>
        <v>0</v>
      </c>
      <c r="M7028">
        <f t="shared" ca="1" si="1279"/>
        <v>0</v>
      </c>
      <c r="O7028" t="e">
        <f t="shared" ca="1" si="1280"/>
        <v>#N/A</v>
      </c>
      <c r="P7028" t="e">
        <f t="shared" ca="1" si="1281"/>
        <v>#N/A</v>
      </c>
    </row>
    <row r="7029" spans="8:16">
      <c r="H7029">
        <f t="shared" ca="1" si="1277"/>
        <v>0</v>
      </c>
      <c r="I7029">
        <f t="shared" ca="1" si="1282"/>
        <v>0</v>
      </c>
      <c r="J7029">
        <f t="shared" ca="1" si="1283"/>
        <v>0</v>
      </c>
      <c r="K7029">
        <f t="shared" ca="1" si="1276"/>
        <v>0</v>
      </c>
      <c r="L7029">
        <f t="shared" ca="1" si="1278"/>
        <v>0</v>
      </c>
      <c r="M7029">
        <f t="shared" ca="1" si="1279"/>
        <v>0</v>
      </c>
      <c r="O7029" t="e">
        <f t="shared" ca="1" si="1280"/>
        <v>#N/A</v>
      </c>
      <c r="P7029" t="e">
        <f t="shared" ca="1" si="1281"/>
        <v>#N/A</v>
      </c>
    </row>
    <row r="7030" spans="8:16">
      <c r="H7030">
        <f t="shared" ca="1" si="1277"/>
        <v>0</v>
      </c>
      <c r="I7030">
        <f t="shared" ca="1" si="1282"/>
        <v>0</v>
      </c>
      <c r="J7030">
        <f t="shared" ca="1" si="1283"/>
        <v>0</v>
      </c>
      <c r="K7030">
        <f t="shared" ca="1" si="1276"/>
        <v>0</v>
      </c>
      <c r="L7030">
        <f t="shared" ca="1" si="1278"/>
        <v>0</v>
      </c>
      <c r="M7030">
        <f t="shared" ca="1" si="1279"/>
        <v>0</v>
      </c>
      <c r="O7030" t="e">
        <f t="shared" ca="1" si="1280"/>
        <v>#N/A</v>
      </c>
      <c r="P7030" t="e">
        <f t="shared" ca="1" si="1281"/>
        <v>#N/A</v>
      </c>
    </row>
    <row r="7031" spans="8:16">
      <c r="H7031">
        <f t="shared" ca="1" si="1277"/>
        <v>0</v>
      </c>
      <c r="I7031">
        <f t="shared" ca="1" si="1282"/>
        <v>0</v>
      </c>
      <c r="J7031">
        <f t="shared" ca="1" si="1283"/>
        <v>0</v>
      </c>
      <c r="K7031">
        <f t="shared" ca="1" si="1276"/>
        <v>0</v>
      </c>
      <c r="L7031">
        <f t="shared" ca="1" si="1278"/>
        <v>0</v>
      </c>
      <c r="M7031">
        <f t="shared" ca="1" si="1279"/>
        <v>0</v>
      </c>
      <c r="O7031" t="e">
        <f t="shared" ca="1" si="1280"/>
        <v>#N/A</v>
      </c>
      <c r="P7031" t="e">
        <f t="shared" ca="1" si="1281"/>
        <v>#N/A</v>
      </c>
    </row>
    <row r="7032" spans="8:16">
      <c r="H7032">
        <f t="shared" ca="1" si="1277"/>
        <v>0</v>
      </c>
      <c r="I7032">
        <f t="shared" ca="1" si="1282"/>
        <v>0</v>
      </c>
      <c r="J7032">
        <f t="shared" ca="1" si="1283"/>
        <v>0</v>
      </c>
      <c r="K7032">
        <f t="shared" ca="1" si="1276"/>
        <v>0</v>
      </c>
      <c r="L7032">
        <f t="shared" ca="1" si="1278"/>
        <v>0</v>
      </c>
      <c r="M7032">
        <f t="shared" ca="1" si="1279"/>
        <v>0</v>
      </c>
      <c r="O7032" t="e">
        <f t="shared" ca="1" si="1280"/>
        <v>#N/A</v>
      </c>
      <c r="P7032" t="e">
        <f t="shared" ca="1" si="1281"/>
        <v>#N/A</v>
      </c>
    </row>
    <row r="7033" spans="8:16">
      <c r="H7033">
        <f t="shared" ca="1" si="1277"/>
        <v>0</v>
      </c>
      <c r="I7033">
        <f t="shared" ca="1" si="1282"/>
        <v>0</v>
      </c>
      <c r="J7033">
        <f t="shared" ca="1" si="1283"/>
        <v>0</v>
      </c>
      <c r="K7033">
        <f t="shared" ca="1" si="1276"/>
        <v>0</v>
      </c>
      <c r="L7033">
        <f t="shared" ca="1" si="1278"/>
        <v>0</v>
      </c>
      <c r="M7033">
        <f t="shared" ca="1" si="1279"/>
        <v>0</v>
      </c>
      <c r="O7033" t="e">
        <f t="shared" ca="1" si="1280"/>
        <v>#N/A</v>
      </c>
      <c r="P7033" t="e">
        <f t="shared" ca="1" si="1281"/>
        <v>#N/A</v>
      </c>
    </row>
    <row r="7034" spans="8:16">
      <c r="H7034">
        <f t="shared" ca="1" si="1277"/>
        <v>0</v>
      </c>
      <c r="I7034">
        <f t="shared" ca="1" si="1282"/>
        <v>0</v>
      </c>
      <c r="J7034">
        <f t="shared" ca="1" si="1283"/>
        <v>0</v>
      </c>
      <c r="K7034">
        <f t="shared" ca="1" si="1276"/>
        <v>0</v>
      </c>
      <c r="L7034">
        <f t="shared" ca="1" si="1278"/>
        <v>0</v>
      </c>
      <c r="M7034">
        <f t="shared" ca="1" si="1279"/>
        <v>0</v>
      </c>
      <c r="O7034" t="e">
        <f t="shared" ca="1" si="1280"/>
        <v>#N/A</v>
      </c>
      <c r="P7034" t="e">
        <f t="shared" ca="1" si="1281"/>
        <v>#N/A</v>
      </c>
    </row>
    <row r="7035" spans="8:16">
      <c r="H7035">
        <f t="shared" ca="1" si="1277"/>
        <v>0</v>
      </c>
      <c r="I7035">
        <f t="shared" ca="1" si="1282"/>
        <v>0</v>
      </c>
      <c r="J7035">
        <f t="shared" ca="1" si="1283"/>
        <v>0</v>
      </c>
      <c r="K7035">
        <f t="shared" ca="1" si="1276"/>
        <v>0</v>
      </c>
      <c r="L7035">
        <f t="shared" ca="1" si="1278"/>
        <v>0</v>
      </c>
      <c r="M7035">
        <f t="shared" ca="1" si="1279"/>
        <v>0</v>
      </c>
      <c r="O7035" t="e">
        <f t="shared" ca="1" si="1280"/>
        <v>#N/A</v>
      </c>
      <c r="P7035" t="e">
        <f t="shared" ca="1" si="1281"/>
        <v>#N/A</v>
      </c>
    </row>
    <row r="7036" spans="8:16">
      <c r="H7036">
        <f t="shared" ca="1" si="1277"/>
        <v>0</v>
      </c>
      <c r="I7036">
        <f t="shared" ca="1" si="1282"/>
        <v>0</v>
      </c>
      <c r="J7036">
        <f t="shared" ca="1" si="1283"/>
        <v>0</v>
      </c>
      <c r="K7036">
        <f t="shared" ca="1" si="1276"/>
        <v>0</v>
      </c>
      <c r="L7036">
        <f t="shared" ca="1" si="1278"/>
        <v>0</v>
      </c>
      <c r="M7036">
        <f t="shared" ca="1" si="1279"/>
        <v>0</v>
      </c>
      <c r="O7036" t="e">
        <f t="shared" ca="1" si="1280"/>
        <v>#N/A</v>
      </c>
      <c r="P7036" t="e">
        <f t="shared" ca="1" si="1281"/>
        <v>#N/A</v>
      </c>
    </row>
    <row r="7037" spans="8:16">
      <c r="H7037">
        <f t="shared" ca="1" si="1277"/>
        <v>0</v>
      </c>
      <c r="I7037">
        <f t="shared" ca="1" si="1282"/>
        <v>0</v>
      </c>
      <c r="J7037">
        <f t="shared" ca="1" si="1283"/>
        <v>0</v>
      </c>
      <c r="K7037">
        <f t="shared" ca="1" si="1276"/>
        <v>0</v>
      </c>
      <c r="L7037">
        <f t="shared" ca="1" si="1278"/>
        <v>0</v>
      </c>
      <c r="M7037">
        <f t="shared" ca="1" si="1279"/>
        <v>0</v>
      </c>
      <c r="O7037" t="e">
        <f t="shared" ca="1" si="1280"/>
        <v>#N/A</v>
      </c>
      <c r="P7037" t="e">
        <f t="shared" ca="1" si="1281"/>
        <v>#N/A</v>
      </c>
    </row>
    <row r="7038" spans="8:16">
      <c r="H7038">
        <f t="shared" ca="1" si="1277"/>
        <v>0</v>
      </c>
      <c r="I7038">
        <f t="shared" ca="1" si="1282"/>
        <v>0</v>
      </c>
      <c r="J7038">
        <f t="shared" ca="1" si="1283"/>
        <v>0</v>
      </c>
      <c r="K7038">
        <f t="shared" ca="1" si="1276"/>
        <v>0</v>
      </c>
      <c r="L7038">
        <f t="shared" ca="1" si="1278"/>
        <v>0</v>
      </c>
      <c r="M7038">
        <f t="shared" ca="1" si="1279"/>
        <v>0</v>
      </c>
      <c r="O7038" t="e">
        <f t="shared" ca="1" si="1280"/>
        <v>#N/A</v>
      </c>
      <c r="P7038" t="e">
        <f t="shared" ca="1" si="1281"/>
        <v>#N/A</v>
      </c>
    </row>
    <row r="7039" spans="8:16">
      <c r="H7039">
        <f t="shared" ca="1" si="1277"/>
        <v>0</v>
      </c>
      <c r="I7039">
        <f t="shared" ca="1" si="1282"/>
        <v>0</v>
      </c>
      <c r="J7039">
        <f t="shared" ca="1" si="1283"/>
        <v>0</v>
      </c>
      <c r="K7039">
        <f t="shared" ca="1" si="1276"/>
        <v>0</v>
      </c>
      <c r="L7039">
        <f t="shared" ca="1" si="1278"/>
        <v>0</v>
      </c>
      <c r="M7039">
        <f t="shared" ca="1" si="1279"/>
        <v>0</v>
      </c>
      <c r="O7039" t="e">
        <f t="shared" ca="1" si="1280"/>
        <v>#N/A</v>
      </c>
      <c r="P7039" t="e">
        <f t="shared" ca="1" si="1281"/>
        <v>#N/A</v>
      </c>
    </row>
    <row r="7040" spans="8:16">
      <c r="H7040">
        <f t="shared" ca="1" si="1277"/>
        <v>0</v>
      </c>
      <c r="I7040">
        <f t="shared" ca="1" si="1282"/>
        <v>0</v>
      </c>
      <c r="J7040">
        <f t="shared" ca="1" si="1283"/>
        <v>0</v>
      </c>
      <c r="K7040">
        <f t="shared" ca="1" si="1276"/>
        <v>0</v>
      </c>
      <c r="L7040">
        <f t="shared" ca="1" si="1278"/>
        <v>0</v>
      </c>
      <c r="M7040">
        <f t="shared" ca="1" si="1279"/>
        <v>0</v>
      </c>
      <c r="O7040" t="e">
        <f t="shared" ca="1" si="1280"/>
        <v>#N/A</v>
      </c>
      <c r="P7040" t="e">
        <f t="shared" ca="1" si="1281"/>
        <v>#N/A</v>
      </c>
    </row>
    <row r="7041" spans="8:16">
      <c r="H7041">
        <f t="shared" ca="1" si="1277"/>
        <v>0</v>
      </c>
      <c r="I7041">
        <f t="shared" ca="1" si="1282"/>
        <v>0</v>
      </c>
      <c r="J7041">
        <f t="shared" ca="1" si="1283"/>
        <v>0</v>
      </c>
      <c r="K7041">
        <f t="shared" ca="1" si="1276"/>
        <v>0</v>
      </c>
      <c r="L7041">
        <f t="shared" ca="1" si="1278"/>
        <v>0</v>
      </c>
      <c r="M7041">
        <f t="shared" ca="1" si="1279"/>
        <v>0</v>
      </c>
      <c r="O7041" t="e">
        <f t="shared" ca="1" si="1280"/>
        <v>#N/A</v>
      </c>
      <c r="P7041" t="e">
        <f t="shared" ca="1" si="1281"/>
        <v>#N/A</v>
      </c>
    </row>
    <row r="7042" spans="8:16">
      <c r="H7042">
        <f t="shared" ca="1" si="1277"/>
        <v>0</v>
      </c>
      <c r="I7042">
        <f t="shared" ca="1" si="1282"/>
        <v>0</v>
      </c>
      <c r="J7042">
        <f t="shared" ca="1" si="1283"/>
        <v>0</v>
      </c>
      <c r="K7042">
        <f t="shared" ca="1" si="1276"/>
        <v>0</v>
      </c>
      <c r="L7042">
        <f t="shared" ca="1" si="1278"/>
        <v>0</v>
      </c>
      <c r="M7042">
        <f t="shared" ca="1" si="1279"/>
        <v>0</v>
      </c>
      <c r="O7042" t="e">
        <f t="shared" ca="1" si="1280"/>
        <v>#N/A</v>
      </c>
      <c r="P7042" t="e">
        <f t="shared" ca="1" si="1281"/>
        <v>#N/A</v>
      </c>
    </row>
    <row r="7043" spans="8:16">
      <c r="H7043">
        <f t="shared" ca="1" si="1277"/>
        <v>0</v>
      </c>
      <c r="I7043">
        <f t="shared" ca="1" si="1282"/>
        <v>0</v>
      </c>
      <c r="J7043">
        <f t="shared" ca="1" si="1283"/>
        <v>0</v>
      </c>
      <c r="K7043">
        <f t="shared" ca="1" si="1276"/>
        <v>0</v>
      </c>
      <c r="L7043">
        <f t="shared" ca="1" si="1278"/>
        <v>0</v>
      </c>
      <c r="M7043">
        <f t="shared" ca="1" si="1279"/>
        <v>0</v>
      </c>
      <c r="O7043" t="e">
        <f t="shared" ca="1" si="1280"/>
        <v>#N/A</v>
      </c>
      <c r="P7043" t="e">
        <f t="shared" ca="1" si="1281"/>
        <v>#N/A</v>
      </c>
    </row>
    <row r="7044" spans="8:16">
      <c r="H7044">
        <f t="shared" ca="1" si="1277"/>
        <v>0</v>
      </c>
      <c r="I7044">
        <f t="shared" ca="1" si="1282"/>
        <v>0</v>
      </c>
      <c r="J7044">
        <f t="shared" ca="1" si="1283"/>
        <v>0</v>
      </c>
      <c r="K7044">
        <f t="shared" ca="1" si="1276"/>
        <v>0</v>
      </c>
      <c r="L7044">
        <f t="shared" ca="1" si="1278"/>
        <v>0</v>
      </c>
      <c r="M7044">
        <f t="shared" ca="1" si="1279"/>
        <v>0</v>
      </c>
      <c r="O7044" t="e">
        <f t="shared" ca="1" si="1280"/>
        <v>#N/A</v>
      </c>
      <c r="P7044" t="e">
        <f t="shared" ca="1" si="1281"/>
        <v>#N/A</v>
      </c>
    </row>
    <row r="7045" spans="8:16">
      <c r="H7045">
        <f t="shared" ca="1" si="1277"/>
        <v>0</v>
      </c>
      <c r="I7045">
        <f t="shared" ca="1" si="1282"/>
        <v>0</v>
      </c>
      <c r="J7045">
        <f t="shared" ca="1" si="1283"/>
        <v>0</v>
      </c>
      <c r="K7045">
        <f t="shared" ca="1" si="1276"/>
        <v>0</v>
      </c>
      <c r="L7045">
        <f t="shared" ca="1" si="1278"/>
        <v>0</v>
      </c>
      <c r="M7045">
        <f t="shared" ca="1" si="1279"/>
        <v>0</v>
      </c>
      <c r="O7045" t="e">
        <f t="shared" ca="1" si="1280"/>
        <v>#N/A</v>
      </c>
      <c r="P7045" t="e">
        <f t="shared" ca="1" si="1281"/>
        <v>#N/A</v>
      </c>
    </row>
    <row r="7046" spans="8:16">
      <c r="H7046">
        <f t="shared" ca="1" si="1277"/>
        <v>0</v>
      </c>
      <c r="I7046">
        <f t="shared" ca="1" si="1282"/>
        <v>0</v>
      </c>
      <c r="J7046">
        <f t="shared" ca="1" si="1283"/>
        <v>0</v>
      </c>
      <c r="K7046">
        <f t="shared" ca="1" si="1276"/>
        <v>0</v>
      </c>
      <c r="L7046">
        <f t="shared" ca="1" si="1278"/>
        <v>0</v>
      </c>
      <c r="M7046">
        <f t="shared" ca="1" si="1279"/>
        <v>0</v>
      </c>
      <c r="O7046" t="e">
        <f t="shared" ca="1" si="1280"/>
        <v>#N/A</v>
      </c>
      <c r="P7046" t="e">
        <f t="shared" ca="1" si="1281"/>
        <v>#N/A</v>
      </c>
    </row>
    <row r="7047" spans="8:16">
      <c r="H7047">
        <f t="shared" ca="1" si="1277"/>
        <v>0</v>
      </c>
      <c r="I7047">
        <f t="shared" ca="1" si="1282"/>
        <v>0</v>
      </c>
      <c r="J7047">
        <f t="shared" ca="1" si="1283"/>
        <v>0</v>
      </c>
      <c r="K7047">
        <f t="shared" ca="1" si="1276"/>
        <v>0</v>
      </c>
      <c r="L7047">
        <f t="shared" ca="1" si="1278"/>
        <v>0</v>
      </c>
      <c r="M7047">
        <f t="shared" ca="1" si="1279"/>
        <v>0</v>
      </c>
      <c r="O7047" t="e">
        <f t="shared" ca="1" si="1280"/>
        <v>#N/A</v>
      </c>
      <c r="P7047" t="e">
        <f t="shared" ca="1" si="1281"/>
        <v>#N/A</v>
      </c>
    </row>
    <row r="7048" spans="8:16">
      <c r="H7048">
        <f t="shared" ca="1" si="1277"/>
        <v>0</v>
      </c>
      <c r="I7048">
        <f t="shared" ca="1" si="1282"/>
        <v>0</v>
      </c>
      <c r="J7048">
        <f t="shared" ca="1" si="1283"/>
        <v>0</v>
      </c>
      <c r="K7048">
        <f t="shared" ca="1" si="1276"/>
        <v>0</v>
      </c>
      <c r="L7048">
        <f t="shared" ca="1" si="1278"/>
        <v>0</v>
      </c>
      <c r="M7048">
        <f t="shared" ca="1" si="1279"/>
        <v>0</v>
      </c>
      <c r="O7048" t="e">
        <f t="shared" ca="1" si="1280"/>
        <v>#N/A</v>
      </c>
      <c r="P7048" t="e">
        <f t="shared" ca="1" si="1281"/>
        <v>#N/A</v>
      </c>
    </row>
    <row r="7049" spans="8:16">
      <c r="H7049">
        <f t="shared" ca="1" si="1277"/>
        <v>0</v>
      </c>
      <c r="I7049">
        <f t="shared" ca="1" si="1282"/>
        <v>0</v>
      </c>
      <c r="J7049">
        <f t="shared" ca="1" si="1283"/>
        <v>0</v>
      </c>
      <c r="K7049">
        <f t="shared" ca="1" si="1276"/>
        <v>0</v>
      </c>
      <c r="L7049">
        <f t="shared" ca="1" si="1278"/>
        <v>0</v>
      </c>
      <c r="M7049">
        <f t="shared" ca="1" si="1279"/>
        <v>0</v>
      </c>
      <c r="O7049" t="e">
        <f t="shared" ca="1" si="1280"/>
        <v>#N/A</v>
      </c>
      <c r="P7049" t="e">
        <f t="shared" ca="1" si="1281"/>
        <v>#N/A</v>
      </c>
    </row>
    <row r="7050" spans="8:16">
      <c r="H7050">
        <f t="shared" ca="1" si="1277"/>
        <v>0</v>
      </c>
      <c r="I7050">
        <f t="shared" ca="1" si="1282"/>
        <v>0</v>
      </c>
      <c r="J7050">
        <f t="shared" ca="1" si="1283"/>
        <v>0</v>
      </c>
      <c r="K7050">
        <f t="shared" ref="K7050:K7113" ca="1" si="1284">IF(IFERROR(VLOOKUP($C7050,INDIRECT($G$9&amp;"d:d"),1,FALSE),0)&lt;&gt;0,K$13,0)</f>
        <v>0</v>
      </c>
      <c r="L7050">
        <f t="shared" ca="1" si="1278"/>
        <v>0</v>
      </c>
      <c r="M7050">
        <f t="shared" ca="1" si="1279"/>
        <v>0</v>
      </c>
      <c r="O7050" t="e">
        <f t="shared" ca="1" si="1280"/>
        <v>#N/A</v>
      </c>
      <c r="P7050" t="e">
        <f t="shared" ca="1" si="1281"/>
        <v>#N/A</v>
      </c>
    </row>
    <row r="7051" spans="8:16">
      <c r="H7051">
        <f t="shared" ca="1" si="1277"/>
        <v>0</v>
      </c>
      <c r="I7051">
        <f t="shared" ca="1" si="1282"/>
        <v>0</v>
      </c>
      <c r="J7051">
        <f t="shared" ca="1" si="1283"/>
        <v>0</v>
      </c>
      <c r="K7051">
        <f t="shared" ca="1" si="1284"/>
        <v>0</v>
      </c>
      <c r="L7051">
        <f t="shared" ca="1" si="1278"/>
        <v>0</v>
      </c>
      <c r="M7051">
        <f t="shared" ca="1" si="1279"/>
        <v>0</v>
      </c>
      <c r="O7051" t="e">
        <f t="shared" ca="1" si="1280"/>
        <v>#N/A</v>
      </c>
      <c r="P7051" t="e">
        <f t="shared" ca="1" si="1281"/>
        <v>#N/A</v>
      </c>
    </row>
    <row r="7052" spans="8:16">
      <c r="H7052">
        <f t="shared" ca="1" si="1277"/>
        <v>0</v>
      </c>
      <c r="I7052">
        <f t="shared" ca="1" si="1282"/>
        <v>0</v>
      </c>
      <c r="J7052">
        <f t="shared" ca="1" si="1283"/>
        <v>0</v>
      </c>
      <c r="K7052">
        <f t="shared" ca="1" si="1284"/>
        <v>0</v>
      </c>
      <c r="L7052">
        <f t="shared" ca="1" si="1278"/>
        <v>0</v>
      </c>
      <c r="M7052">
        <f t="shared" ca="1" si="1279"/>
        <v>0</v>
      </c>
      <c r="O7052" t="e">
        <f t="shared" ca="1" si="1280"/>
        <v>#N/A</v>
      </c>
      <c r="P7052" t="e">
        <f t="shared" ca="1" si="1281"/>
        <v>#N/A</v>
      </c>
    </row>
    <row r="7053" spans="8:16">
      <c r="H7053">
        <f t="shared" ca="1" si="1277"/>
        <v>0</v>
      </c>
      <c r="I7053">
        <f t="shared" ca="1" si="1282"/>
        <v>0</v>
      </c>
      <c r="J7053">
        <f t="shared" ca="1" si="1283"/>
        <v>0</v>
      </c>
      <c r="K7053">
        <f t="shared" ca="1" si="1284"/>
        <v>0</v>
      </c>
      <c r="L7053">
        <f t="shared" ca="1" si="1278"/>
        <v>0</v>
      </c>
      <c r="M7053">
        <f t="shared" ca="1" si="1279"/>
        <v>0</v>
      </c>
      <c r="O7053" t="e">
        <f t="shared" ca="1" si="1280"/>
        <v>#N/A</v>
      </c>
      <c r="P7053" t="e">
        <f t="shared" ca="1" si="1281"/>
        <v>#N/A</v>
      </c>
    </row>
    <row r="7054" spans="8:16">
      <c r="H7054">
        <f t="shared" ca="1" si="1277"/>
        <v>0</v>
      </c>
      <c r="I7054">
        <f t="shared" ca="1" si="1282"/>
        <v>0</v>
      </c>
      <c r="J7054">
        <f t="shared" ca="1" si="1283"/>
        <v>0</v>
      </c>
      <c r="K7054">
        <f t="shared" ca="1" si="1284"/>
        <v>0</v>
      </c>
      <c r="L7054">
        <f t="shared" ca="1" si="1278"/>
        <v>0</v>
      </c>
      <c r="M7054">
        <f t="shared" ca="1" si="1279"/>
        <v>0</v>
      </c>
      <c r="O7054" t="e">
        <f t="shared" ca="1" si="1280"/>
        <v>#N/A</v>
      </c>
      <c r="P7054" t="e">
        <f t="shared" ca="1" si="1281"/>
        <v>#N/A</v>
      </c>
    </row>
    <row r="7055" spans="8:16">
      <c r="H7055">
        <f t="shared" ref="H7055:H7118" ca="1" si="1285">IF(I7055&lt;&gt;0,I7055,IF(J7055&lt;&gt;0,J7055,IF(K7055&lt;&gt;0,K7055,IF(L7055&lt;&gt;0,L7055,IF(M7055&lt;&gt;0,M7055,N7055)))))</f>
        <v>0</v>
      </c>
      <c r="I7055">
        <f t="shared" ca="1" si="1282"/>
        <v>0</v>
      </c>
      <c r="J7055">
        <f t="shared" ca="1" si="1283"/>
        <v>0</v>
      </c>
      <c r="K7055">
        <f t="shared" ca="1" si="1284"/>
        <v>0</v>
      </c>
      <c r="L7055">
        <f t="shared" ref="L7055:L7118" ca="1" si="1286">IF(IFERROR(VLOOKUP($C7055,INDIRECT($G$10&amp;"d:d"),1,FALSE),0)&lt;&gt;0,L$13,0)</f>
        <v>0</v>
      </c>
      <c r="M7055">
        <f t="shared" ref="M7055:M7118" ca="1" si="1287">IF(IFERROR(VLOOKUP($C7055,INDIRECT($G$11&amp;"d:d"),1,FALSE),0)&lt;&gt;0,M$13,0)</f>
        <v>0</v>
      </c>
      <c r="O7055" t="e">
        <f t="shared" ref="O7055:O7118" ca="1" si="1288">VLOOKUP($H7055,$G$7:$I$11,2,FALSE)</f>
        <v>#N/A</v>
      </c>
      <c r="P7055" t="e">
        <f t="shared" ref="P7055:P7118" ca="1" si="1289">VLOOKUP($H7055,$G$7:$I$11,3,FALSE)</f>
        <v>#N/A</v>
      </c>
    </row>
    <row r="7056" spans="8:16">
      <c r="H7056">
        <f t="shared" ca="1" si="1285"/>
        <v>0</v>
      </c>
      <c r="I7056">
        <f t="shared" ca="1" si="1282"/>
        <v>0</v>
      </c>
      <c r="J7056">
        <f t="shared" ca="1" si="1283"/>
        <v>0</v>
      </c>
      <c r="K7056">
        <f t="shared" ca="1" si="1284"/>
        <v>0</v>
      </c>
      <c r="L7056">
        <f t="shared" ca="1" si="1286"/>
        <v>0</v>
      </c>
      <c r="M7056">
        <f t="shared" ca="1" si="1287"/>
        <v>0</v>
      </c>
      <c r="O7056" t="e">
        <f t="shared" ca="1" si="1288"/>
        <v>#N/A</v>
      </c>
      <c r="P7056" t="e">
        <f t="shared" ca="1" si="1289"/>
        <v>#N/A</v>
      </c>
    </row>
    <row r="7057" spans="8:16">
      <c r="H7057">
        <f t="shared" ca="1" si="1285"/>
        <v>0</v>
      </c>
      <c r="I7057">
        <f t="shared" ca="1" si="1282"/>
        <v>0</v>
      </c>
      <c r="J7057">
        <f t="shared" ca="1" si="1283"/>
        <v>0</v>
      </c>
      <c r="K7057">
        <f t="shared" ca="1" si="1284"/>
        <v>0</v>
      </c>
      <c r="L7057">
        <f t="shared" ca="1" si="1286"/>
        <v>0</v>
      </c>
      <c r="M7057">
        <f t="shared" ca="1" si="1287"/>
        <v>0</v>
      </c>
      <c r="O7057" t="e">
        <f t="shared" ca="1" si="1288"/>
        <v>#N/A</v>
      </c>
      <c r="P7057" t="e">
        <f t="shared" ca="1" si="1289"/>
        <v>#N/A</v>
      </c>
    </row>
    <row r="7058" spans="8:16">
      <c r="H7058">
        <f t="shared" ca="1" si="1285"/>
        <v>0</v>
      </c>
      <c r="I7058">
        <f t="shared" ca="1" si="1282"/>
        <v>0</v>
      </c>
      <c r="J7058">
        <f t="shared" ca="1" si="1283"/>
        <v>0</v>
      </c>
      <c r="K7058">
        <f t="shared" ca="1" si="1284"/>
        <v>0</v>
      </c>
      <c r="L7058">
        <f t="shared" ca="1" si="1286"/>
        <v>0</v>
      </c>
      <c r="M7058">
        <f t="shared" ca="1" si="1287"/>
        <v>0</v>
      </c>
      <c r="O7058" t="e">
        <f t="shared" ca="1" si="1288"/>
        <v>#N/A</v>
      </c>
      <c r="P7058" t="e">
        <f t="shared" ca="1" si="1289"/>
        <v>#N/A</v>
      </c>
    </row>
    <row r="7059" spans="8:16">
      <c r="H7059">
        <f t="shared" ca="1" si="1285"/>
        <v>0</v>
      </c>
      <c r="I7059">
        <f t="shared" ca="1" si="1282"/>
        <v>0</v>
      </c>
      <c r="J7059">
        <f t="shared" ca="1" si="1283"/>
        <v>0</v>
      </c>
      <c r="K7059">
        <f t="shared" ca="1" si="1284"/>
        <v>0</v>
      </c>
      <c r="L7059">
        <f t="shared" ca="1" si="1286"/>
        <v>0</v>
      </c>
      <c r="M7059">
        <f t="shared" ca="1" si="1287"/>
        <v>0</v>
      </c>
      <c r="O7059" t="e">
        <f t="shared" ca="1" si="1288"/>
        <v>#N/A</v>
      </c>
      <c r="P7059" t="e">
        <f t="shared" ca="1" si="1289"/>
        <v>#N/A</v>
      </c>
    </row>
    <row r="7060" spans="8:16">
      <c r="H7060">
        <f t="shared" ca="1" si="1285"/>
        <v>0</v>
      </c>
      <c r="I7060">
        <f t="shared" ca="1" si="1282"/>
        <v>0</v>
      </c>
      <c r="J7060">
        <f t="shared" ca="1" si="1283"/>
        <v>0</v>
      </c>
      <c r="K7060">
        <f t="shared" ca="1" si="1284"/>
        <v>0</v>
      </c>
      <c r="L7060">
        <f t="shared" ca="1" si="1286"/>
        <v>0</v>
      </c>
      <c r="M7060">
        <f t="shared" ca="1" si="1287"/>
        <v>0</v>
      </c>
      <c r="O7060" t="e">
        <f t="shared" ca="1" si="1288"/>
        <v>#N/A</v>
      </c>
      <c r="P7060" t="e">
        <f t="shared" ca="1" si="1289"/>
        <v>#N/A</v>
      </c>
    </row>
    <row r="7061" spans="8:16">
      <c r="H7061">
        <f t="shared" ca="1" si="1285"/>
        <v>0</v>
      </c>
      <c r="I7061">
        <f t="shared" ca="1" si="1282"/>
        <v>0</v>
      </c>
      <c r="J7061">
        <f t="shared" ca="1" si="1283"/>
        <v>0</v>
      </c>
      <c r="K7061">
        <f t="shared" ca="1" si="1284"/>
        <v>0</v>
      </c>
      <c r="L7061">
        <f t="shared" ca="1" si="1286"/>
        <v>0</v>
      </c>
      <c r="M7061">
        <f t="shared" ca="1" si="1287"/>
        <v>0</v>
      </c>
      <c r="O7061" t="e">
        <f t="shared" ca="1" si="1288"/>
        <v>#N/A</v>
      </c>
      <c r="P7061" t="e">
        <f t="shared" ca="1" si="1289"/>
        <v>#N/A</v>
      </c>
    </row>
    <row r="7062" spans="8:16">
      <c r="H7062">
        <f t="shared" ca="1" si="1285"/>
        <v>0</v>
      </c>
      <c r="I7062">
        <f t="shared" ca="1" si="1282"/>
        <v>0</v>
      </c>
      <c r="J7062">
        <f t="shared" ca="1" si="1283"/>
        <v>0</v>
      </c>
      <c r="K7062">
        <f t="shared" ca="1" si="1284"/>
        <v>0</v>
      </c>
      <c r="L7062">
        <f t="shared" ca="1" si="1286"/>
        <v>0</v>
      </c>
      <c r="M7062">
        <f t="shared" ca="1" si="1287"/>
        <v>0</v>
      </c>
      <c r="O7062" t="e">
        <f t="shared" ca="1" si="1288"/>
        <v>#N/A</v>
      </c>
      <c r="P7062" t="e">
        <f t="shared" ca="1" si="1289"/>
        <v>#N/A</v>
      </c>
    </row>
    <row r="7063" spans="8:16">
      <c r="H7063">
        <f t="shared" ca="1" si="1285"/>
        <v>0</v>
      </c>
      <c r="I7063">
        <f t="shared" ca="1" si="1282"/>
        <v>0</v>
      </c>
      <c r="J7063">
        <f t="shared" ca="1" si="1283"/>
        <v>0</v>
      </c>
      <c r="K7063">
        <f t="shared" ca="1" si="1284"/>
        <v>0</v>
      </c>
      <c r="L7063">
        <f t="shared" ca="1" si="1286"/>
        <v>0</v>
      </c>
      <c r="M7063">
        <f t="shared" ca="1" si="1287"/>
        <v>0</v>
      </c>
      <c r="O7063" t="e">
        <f t="shared" ca="1" si="1288"/>
        <v>#N/A</v>
      </c>
      <c r="P7063" t="e">
        <f t="shared" ca="1" si="1289"/>
        <v>#N/A</v>
      </c>
    </row>
    <row r="7064" spans="8:16">
      <c r="H7064">
        <f t="shared" ca="1" si="1285"/>
        <v>0</v>
      </c>
      <c r="I7064">
        <f t="shared" ca="1" si="1282"/>
        <v>0</v>
      </c>
      <c r="J7064">
        <f t="shared" ca="1" si="1283"/>
        <v>0</v>
      </c>
      <c r="K7064">
        <f t="shared" ca="1" si="1284"/>
        <v>0</v>
      </c>
      <c r="L7064">
        <f t="shared" ca="1" si="1286"/>
        <v>0</v>
      </c>
      <c r="M7064">
        <f t="shared" ca="1" si="1287"/>
        <v>0</v>
      </c>
      <c r="O7064" t="e">
        <f t="shared" ca="1" si="1288"/>
        <v>#N/A</v>
      </c>
      <c r="P7064" t="e">
        <f t="shared" ca="1" si="1289"/>
        <v>#N/A</v>
      </c>
    </row>
    <row r="7065" spans="8:16">
      <c r="H7065">
        <f t="shared" ca="1" si="1285"/>
        <v>0</v>
      </c>
      <c r="I7065">
        <f t="shared" ca="1" si="1282"/>
        <v>0</v>
      </c>
      <c r="J7065">
        <f t="shared" ca="1" si="1283"/>
        <v>0</v>
      </c>
      <c r="K7065">
        <f t="shared" ca="1" si="1284"/>
        <v>0</v>
      </c>
      <c r="L7065">
        <f t="shared" ca="1" si="1286"/>
        <v>0</v>
      </c>
      <c r="M7065">
        <f t="shared" ca="1" si="1287"/>
        <v>0</v>
      </c>
      <c r="O7065" t="e">
        <f t="shared" ca="1" si="1288"/>
        <v>#N/A</v>
      </c>
      <c r="P7065" t="e">
        <f t="shared" ca="1" si="1289"/>
        <v>#N/A</v>
      </c>
    </row>
    <row r="7066" spans="8:16">
      <c r="H7066">
        <f t="shared" ca="1" si="1285"/>
        <v>0</v>
      </c>
      <c r="I7066">
        <f t="shared" ca="1" si="1282"/>
        <v>0</v>
      </c>
      <c r="J7066">
        <f t="shared" ca="1" si="1283"/>
        <v>0</v>
      </c>
      <c r="K7066">
        <f t="shared" ca="1" si="1284"/>
        <v>0</v>
      </c>
      <c r="L7066">
        <f t="shared" ca="1" si="1286"/>
        <v>0</v>
      </c>
      <c r="M7066">
        <f t="shared" ca="1" si="1287"/>
        <v>0</v>
      </c>
      <c r="O7066" t="e">
        <f t="shared" ca="1" si="1288"/>
        <v>#N/A</v>
      </c>
      <c r="P7066" t="e">
        <f t="shared" ca="1" si="1289"/>
        <v>#N/A</v>
      </c>
    </row>
    <row r="7067" spans="8:16">
      <c r="H7067">
        <f t="shared" ca="1" si="1285"/>
        <v>0</v>
      </c>
      <c r="I7067">
        <f t="shared" ca="1" si="1282"/>
        <v>0</v>
      </c>
      <c r="J7067">
        <f t="shared" ca="1" si="1283"/>
        <v>0</v>
      </c>
      <c r="K7067">
        <f t="shared" ca="1" si="1284"/>
        <v>0</v>
      </c>
      <c r="L7067">
        <f t="shared" ca="1" si="1286"/>
        <v>0</v>
      </c>
      <c r="M7067">
        <f t="shared" ca="1" si="1287"/>
        <v>0</v>
      </c>
      <c r="O7067" t="e">
        <f t="shared" ca="1" si="1288"/>
        <v>#N/A</v>
      </c>
      <c r="P7067" t="e">
        <f t="shared" ca="1" si="1289"/>
        <v>#N/A</v>
      </c>
    </row>
    <row r="7068" spans="8:16">
      <c r="H7068">
        <f t="shared" ca="1" si="1285"/>
        <v>0</v>
      </c>
      <c r="I7068">
        <f t="shared" ca="1" si="1282"/>
        <v>0</v>
      </c>
      <c r="J7068">
        <f t="shared" ca="1" si="1283"/>
        <v>0</v>
      </c>
      <c r="K7068">
        <f t="shared" ca="1" si="1284"/>
        <v>0</v>
      </c>
      <c r="L7068">
        <f t="shared" ca="1" si="1286"/>
        <v>0</v>
      </c>
      <c r="M7068">
        <f t="shared" ca="1" si="1287"/>
        <v>0</v>
      </c>
      <c r="O7068" t="e">
        <f t="shared" ca="1" si="1288"/>
        <v>#N/A</v>
      </c>
      <c r="P7068" t="e">
        <f t="shared" ca="1" si="1289"/>
        <v>#N/A</v>
      </c>
    </row>
    <row r="7069" spans="8:16">
      <c r="H7069">
        <f t="shared" ca="1" si="1285"/>
        <v>0</v>
      </c>
      <c r="I7069">
        <f t="shared" ca="1" si="1282"/>
        <v>0</v>
      </c>
      <c r="J7069">
        <f t="shared" ca="1" si="1283"/>
        <v>0</v>
      </c>
      <c r="K7069">
        <f t="shared" ca="1" si="1284"/>
        <v>0</v>
      </c>
      <c r="L7069">
        <f t="shared" ca="1" si="1286"/>
        <v>0</v>
      </c>
      <c r="M7069">
        <f t="shared" ca="1" si="1287"/>
        <v>0</v>
      </c>
      <c r="O7069" t="e">
        <f t="shared" ca="1" si="1288"/>
        <v>#N/A</v>
      </c>
      <c r="P7069" t="e">
        <f t="shared" ca="1" si="1289"/>
        <v>#N/A</v>
      </c>
    </row>
    <row r="7070" spans="8:16">
      <c r="H7070">
        <f t="shared" ca="1" si="1285"/>
        <v>0</v>
      </c>
      <c r="I7070">
        <f t="shared" ca="1" si="1282"/>
        <v>0</v>
      </c>
      <c r="J7070">
        <f t="shared" ca="1" si="1283"/>
        <v>0</v>
      </c>
      <c r="K7070">
        <f t="shared" ca="1" si="1284"/>
        <v>0</v>
      </c>
      <c r="L7070">
        <f t="shared" ca="1" si="1286"/>
        <v>0</v>
      </c>
      <c r="M7070">
        <f t="shared" ca="1" si="1287"/>
        <v>0</v>
      </c>
      <c r="O7070" t="e">
        <f t="shared" ca="1" si="1288"/>
        <v>#N/A</v>
      </c>
      <c r="P7070" t="e">
        <f t="shared" ca="1" si="1289"/>
        <v>#N/A</v>
      </c>
    </row>
    <row r="7071" spans="8:16">
      <c r="H7071">
        <f t="shared" ca="1" si="1285"/>
        <v>0</v>
      </c>
      <c r="I7071">
        <f t="shared" ca="1" si="1282"/>
        <v>0</v>
      </c>
      <c r="J7071">
        <f t="shared" ca="1" si="1283"/>
        <v>0</v>
      </c>
      <c r="K7071">
        <f t="shared" ca="1" si="1284"/>
        <v>0</v>
      </c>
      <c r="L7071">
        <f t="shared" ca="1" si="1286"/>
        <v>0</v>
      </c>
      <c r="M7071">
        <f t="shared" ca="1" si="1287"/>
        <v>0</v>
      </c>
      <c r="O7071" t="e">
        <f t="shared" ca="1" si="1288"/>
        <v>#N/A</v>
      </c>
      <c r="P7071" t="e">
        <f t="shared" ca="1" si="1289"/>
        <v>#N/A</v>
      </c>
    </row>
    <row r="7072" spans="8:16">
      <c r="H7072">
        <f t="shared" ca="1" si="1285"/>
        <v>0</v>
      </c>
      <c r="I7072">
        <f t="shared" ca="1" si="1282"/>
        <v>0</v>
      </c>
      <c r="J7072">
        <f t="shared" ca="1" si="1283"/>
        <v>0</v>
      </c>
      <c r="K7072">
        <f t="shared" ca="1" si="1284"/>
        <v>0</v>
      </c>
      <c r="L7072">
        <f t="shared" ca="1" si="1286"/>
        <v>0</v>
      </c>
      <c r="M7072">
        <f t="shared" ca="1" si="1287"/>
        <v>0</v>
      </c>
      <c r="O7072" t="e">
        <f t="shared" ca="1" si="1288"/>
        <v>#N/A</v>
      </c>
      <c r="P7072" t="e">
        <f t="shared" ca="1" si="1289"/>
        <v>#N/A</v>
      </c>
    </row>
    <row r="7073" spans="8:16">
      <c r="H7073">
        <f t="shared" ca="1" si="1285"/>
        <v>0</v>
      </c>
      <c r="I7073">
        <f t="shared" ca="1" si="1282"/>
        <v>0</v>
      </c>
      <c r="J7073">
        <f t="shared" ca="1" si="1283"/>
        <v>0</v>
      </c>
      <c r="K7073">
        <f t="shared" ca="1" si="1284"/>
        <v>0</v>
      </c>
      <c r="L7073">
        <f t="shared" ca="1" si="1286"/>
        <v>0</v>
      </c>
      <c r="M7073">
        <f t="shared" ca="1" si="1287"/>
        <v>0</v>
      </c>
      <c r="O7073" t="e">
        <f t="shared" ca="1" si="1288"/>
        <v>#N/A</v>
      </c>
      <c r="P7073" t="e">
        <f t="shared" ca="1" si="1289"/>
        <v>#N/A</v>
      </c>
    </row>
    <row r="7074" spans="8:16">
      <c r="H7074">
        <f t="shared" ca="1" si="1285"/>
        <v>0</v>
      </c>
      <c r="I7074">
        <f t="shared" ca="1" si="1282"/>
        <v>0</v>
      </c>
      <c r="J7074">
        <f t="shared" ca="1" si="1283"/>
        <v>0</v>
      </c>
      <c r="K7074">
        <f t="shared" ca="1" si="1284"/>
        <v>0</v>
      </c>
      <c r="L7074">
        <f t="shared" ca="1" si="1286"/>
        <v>0</v>
      </c>
      <c r="M7074">
        <f t="shared" ca="1" si="1287"/>
        <v>0</v>
      </c>
      <c r="O7074" t="e">
        <f t="shared" ca="1" si="1288"/>
        <v>#N/A</v>
      </c>
      <c r="P7074" t="e">
        <f t="shared" ca="1" si="1289"/>
        <v>#N/A</v>
      </c>
    </row>
    <row r="7075" spans="8:16">
      <c r="H7075">
        <f t="shared" ca="1" si="1285"/>
        <v>0</v>
      </c>
      <c r="I7075">
        <f t="shared" ca="1" si="1282"/>
        <v>0</v>
      </c>
      <c r="J7075">
        <f t="shared" ca="1" si="1283"/>
        <v>0</v>
      </c>
      <c r="K7075">
        <f t="shared" ca="1" si="1284"/>
        <v>0</v>
      </c>
      <c r="L7075">
        <f t="shared" ca="1" si="1286"/>
        <v>0</v>
      </c>
      <c r="M7075">
        <f t="shared" ca="1" si="1287"/>
        <v>0</v>
      </c>
      <c r="O7075" t="e">
        <f t="shared" ca="1" si="1288"/>
        <v>#N/A</v>
      </c>
      <c r="P7075" t="e">
        <f t="shared" ca="1" si="1289"/>
        <v>#N/A</v>
      </c>
    </row>
    <row r="7076" spans="8:16">
      <c r="H7076">
        <f t="shared" ca="1" si="1285"/>
        <v>0</v>
      </c>
      <c r="I7076">
        <f t="shared" ca="1" si="1282"/>
        <v>0</v>
      </c>
      <c r="J7076">
        <f t="shared" ca="1" si="1283"/>
        <v>0</v>
      </c>
      <c r="K7076">
        <f t="shared" ca="1" si="1284"/>
        <v>0</v>
      </c>
      <c r="L7076">
        <f t="shared" ca="1" si="1286"/>
        <v>0</v>
      </c>
      <c r="M7076">
        <f t="shared" ca="1" si="1287"/>
        <v>0</v>
      </c>
      <c r="O7076" t="e">
        <f t="shared" ca="1" si="1288"/>
        <v>#N/A</v>
      </c>
      <c r="P7076" t="e">
        <f t="shared" ca="1" si="1289"/>
        <v>#N/A</v>
      </c>
    </row>
    <row r="7077" spans="8:16">
      <c r="H7077">
        <f t="shared" ca="1" si="1285"/>
        <v>0</v>
      </c>
      <c r="I7077">
        <f t="shared" ca="1" si="1282"/>
        <v>0</v>
      </c>
      <c r="J7077">
        <f t="shared" ca="1" si="1283"/>
        <v>0</v>
      </c>
      <c r="K7077">
        <f t="shared" ca="1" si="1284"/>
        <v>0</v>
      </c>
      <c r="L7077">
        <f t="shared" ca="1" si="1286"/>
        <v>0</v>
      </c>
      <c r="M7077">
        <f t="shared" ca="1" si="1287"/>
        <v>0</v>
      </c>
      <c r="O7077" t="e">
        <f t="shared" ca="1" si="1288"/>
        <v>#N/A</v>
      </c>
      <c r="P7077" t="e">
        <f t="shared" ca="1" si="1289"/>
        <v>#N/A</v>
      </c>
    </row>
    <row r="7078" spans="8:16">
      <c r="H7078">
        <f t="shared" ca="1" si="1285"/>
        <v>0</v>
      </c>
      <c r="I7078">
        <f t="shared" ca="1" si="1282"/>
        <v>0</v>
      </c>
      <c r="J7078">
        <f t="shared" ca="1" si="1283"/>
        <v>0</v>
      </c>
      <c r="K7078">
        <f t="shared" ca="1" si="1284"/>
        <v>0</v>
      </c>
      <c r="L7078">
        <f t="shared" ca="1" si="1286"/>
        <v>0</v>
      </c>
      <c r="M7078">
        <f t="shared" ca="1" si="1287"/>
        <v>0</v>
      </c>
      <c r="O7078" t="e">
        <f t="shared" ca="1" si="1288"/>
        <v>#N/A</v>
      </c>
      <c r="P7078" t="e">
        <f t="shared" ca="1" si="1289"/>
        <v>#N/A</v>
      </c>
    </row>
    <row r="7079" spans="8:16">
      <c r="H7079">
        <f t="shared" ca="1" si="1285"/>
        <v>0</v>
      </c>
      <c r="I7079">
        <f t="shared" ca="1" si="1282"/>
        <v>0</v>
      </c>
      <c r="J7079">
        <f t="shared" ca="1" si="1283"/>
        <v>0</v>
      </c>
      <c r="K7079">
        <f t="shared" ca="1" si="1284"/>
        <v>0</v>
      </c>
      <c r="L7079">
        <f t="shared" ca="1" si="1286"/>
        <v>0</v>
      </c>
      <c r="M7079">
        <f t="shared" ca="1" si="1287"/>
        <v>0</v>
      </c>
      <c r="O7079" t="e">
        <f t="shared" ca="1" si="1288"/>
        <v>#N/A</v>
      </c>
      <c r="P7079" t="e">
        <f t="shared" ca="1" si="1289"/>
        <v>#N/A</v>
      </c>
    </row>
    <row r="7080" spans="8:16">
      <c r="H7080">
        <f t="shared" ca="1" si="1285"/>
        <v>0</v>
      </c>
      <c r="I7080">
        <f t="shared" ca="1" si="1282"/>
        <v>0</v>
      </c>
      <c r="J7080">
        <f t="shared" ca="1" si="1283"/>
        <v>0</v>
      </c>
      <c r="K7080">
        <f t="shared" ca="1" si="1284"/>
        <v>0</v>
      </c>
      <c r="L7080">
        <f t="shared" ca="1" si="1286"/>
        <v>0</v>
      </c>
      <c r="M7080">
        <f t="shared" ca="1" si="1287"/>
        <v>0</v>
      </c>
      <c r="O7080" t="e">
        <f t="shared" ca="1" si="1288"/>
        <v>#N/A</v>
      </c>
      <c r="P7080" t="e">
        <f t="shared" ca="1" si="1289"/>
        <v>#N/A</v>
      </c>
    </row>
    <row r="7081" spans="8:16">
      <c r="H7081">
        <f t="shared" ca="1" si="1285"/>
        <v>0</v>
      </c>
      <c r="I7081">
        <f t="shared" ca="1" si="1282"/>
        <v>0</v>
      </c>
      <c r="J7081">
        <f t="shared" ca="1" si="1283"/>
        <v>0</v>
      </c>
      <c r="K7081">
        <f t="shared" ca="1" si="1284"/>
        <v>0</v>
      </c>
      <c r="L7081">
        <f t="shared" ca="1" si="1286"/>
        <v>0</v>
      </c>
      <c r="M7081">
        <f t="shared" ca="1" si="1287"/>
        <v>0</v>
      </c>
      <c r="O7081" t="e">
        <f t="shared" ca="1" si="1288"/>
        <v>#N/A</v>
      </c>
      <c r="P7081" t="e">
        <f t="shared" ca="1" si="1289"/>
        <v>#N/A</v>
      </c>
    </row>
    <row r="7082" spans="8:16">
      <c r="H7082">
        <f t="shared" ca="1" si="1285"/>
        <v>0</v>
      </c>
      <c r="I7082">
        <f t="shared" ca="1" si="1282"/>
        <v>0</v>
      </c>
      <c r="J7082">
        <f t="shared" ca="1" si="1283"/>
        <v>0</v>
      </c>
      <c r="K7082">
        <f t="shared" ca="1" si="1284"/>
        <v>0</v>
      </c>
      <c r="L7082">
        <f t="shared" ca="1" si="1286"/>
        <v>0</v>
      </c>
      <c r="M7082">
        <f t="shared" ca="1" si="1287"/>
        <v>0</v>
      </c>
      <c r="O7082" t="e">
        <f t="shared" ca="1" si="1288"/>
        <v>#N/A</v>
      </c>
      <c r="P7082" t="e">
        <f t="shared" ca="1" si="1289"/>
        <v>#N/A</v>
      </c>
    </row>
    <row r="7083" spans="8:16">
      <c r="H7083">
        <f t="shared" ca="1" si="1285"/>
        <v>0</v>
      </c>
      <c r="I7083">
        <f t="shared" ca="1" si="1282"/>
        <v>0</v>
      </c>
      <c r="J7083">
        <f t="shared" ca="1" si="1283"/>
        <v>0</v>
      </c>
      <c r="K7083">
        <f t="shared" ca="1" si="1284"/>
        <v>0</v>
      </c>
      <c r="L7083">
        <f t="shared" ca="1" si="1286"/>
        <v>0</v>
      </c>
      <c r="M7083">
        <f t="shared" ca="1" si="1287"/>
        <v>0</v>
      </c>
      <c r="O7083" t="e">
        <f t="shared" ca="1" si="1288"/>
        <v>#N/A</v>
      </c>
      <c r="P7083" t="e">
        <f t="shared" ca="1" si="1289"/>
        <v>#N/A</v>
      </c>
    </row>
    <row r="7084" spans="8:16">
      <c r="H7084">
        <f t="shared" ca="1" si="1285"/>
        <v>0</v>
      </c>
      <c r="I7084">
        <f t="shared" ca="1" si="1282"/>
        <v>0</v>
      </c>
      <c r="J7084">
        <f t="shared" ca="1" si="1283"/>
        <v>0</v>
      </c>
      <c r="K7084">
        <f t="shared" ca="1" si="1284"/>
        <v>0</v>
      </c>
      <c r="L7084">
        <f t="shared" ca="1" si="1286"/>
        <v>0</v>
      </c>
      <c r="M7084">
        <f t="shared" ca="1" si="1287"/>
        <v>0</v>
      </c>
      <c r="O7084" t="e">
        <f t="shared" ca="1" si="1288"/>
        <v>#N/A</v>
      </c>
      <c r="P7084" t="e">
        <f t="shared" ca="1" si="1289"/>
        <v>#N/A</v>
      </c>
    </row>
    <row r="7085" spans="8:16">
      <c r="H7085">
        <f t="shared" ca="1" si="1285"/>
        <v>0</v>
      </c>
      <c r="I7085">
        <f t="shared" ca="1" si="1282"/>
        <v>0</v>
      </c>
      <c r="J7085">
        <f t="shared" ca="1" si="1283"/>
        <v>0</v>
      </c>
      <c r="K7085">
        <f t="shared" ca="1" si="1284"/>
        <v>0</v>
      </c>
      <c r="L7085">
        <f t="shared" ca="1" si="1286"/>
        <v>0</v>
      </c>
      <c r="M7085">
        <f t="shared" ca="1" si="1287"/>
        <v>0</v>
      </c>
      <c r="O7085" t="e">
        <f t="shared" ca="1" si="1288"/>
        <v>#N/A</v>
      </c>
      <c r="P7085" t="e">
        <f t="shared" ca="1" si="1289"/>
        <v>#N/A</v>
      </c>
    </row>
    <row r="7086" spans="8:16">
      <c r="H7086">
        <f t="shared" ca="1" si="1285"/>
        <v>0</v>
      </c>
      <c r="I7086">
        <f t="shared" ca="1" si="1282"/>
        <v>0</v>
      </c>
      <c r="J7086">
        <f t="shared" ca="1" si="1283"/>
        <v>0</v>
      </c>
      <c r="K7086">
        <f t="shared" ca="1" si="1284"/>
        <v>0</v>
      </c>
      <c r="L7086">
        <f t="shared" ca="1" si="1286"/>
        <v>0</v>
      </c>
      <c r="M7086">
        <f t="shared" ca="1" si="1287"/>
        <v>0</v>
      </c>
      <c r="O7086" t="e">
        <f t="shared" ca="1" si="1288"/>
        <v>#N/A</v>
      </c>
      <c r="P7086" t="e">
        <f t="shared" ca="1" si="1289"/>
        <v>#N/A</v>
      </c>
    </row>
    <row r="7087" spans="8:16">
      <c r="H7087">
        <f t="shared" ca="1" si="1285"/>
        <v>0</v>
      </c>
      <c r="I7087">
        <f t="shared" ca="1" si="1282"/>
        <v>0</v>
      </c>
      <c r="J7087">
        <f t="shared" ca="1" si="1283"/>
        <v>0</v>
      </c>
      <c r="K7087">
        <f t="shared" ca="1" si="1284"/>
        <v>0</v>
      </c>
      <c r="L7087">
        <f t="shared" ca="1" si="1286"/>
        <v>0</v>
      </c>
      <c r="M7087">
        <f t="shared" ca="1" si="1287"/>
        <v>0</v>
      </c>
      <c r="O7087" t="e">
        <f t="shared" ca="1" si="1288"/>
        <v>#N/A</v>
      </c>
      <c r="P7087" t="e">
        <f t="shared" ca="1" si="1289"/>
        <v>#N/A</v>
      </c>
    </row>
    <row r="7088" spans="8:16">
      <c r="H7088">
        <f t="shared" ca="1" si="1285"/>
        <v>0</v>
      </c>
      <c r="I7088">
        <f t="shared" ref="I7088:I7151" ca="1" si="1290">IF(IFERROR(VLOOKUP(C7088,INDIRECT($G$7&amp;"D:D"),1,FALSE),0)&lt;&gt;0,I$13,0)</f>
        <v>0</v>
      </c>
      <c r="J7088">
        <f t="shared" ref="J7088:J7151" ca="1" si="1291">IF(IFERROR(VLOOKUP(C7088,INDIRECT($G$8&amp;"D:D"),1,FALSE),0)&lt;&gt;0,J$13,0)</f>
        <v>0</v>
      </c>
      <c r="K7088">
        <f t="shared" ca="1" si="1284"/>
        <v>0</v>
      </c>
      <c r="L7088">
        <f t="shared" ca="1" si="1286"/>
        <v>0</v>
      </c>
      <c r="M7088">
        <f t="shared" ca="1" si="1287"/>
        <v>0</v>
      </c>
      <c r="O7088" t="e">
        <f t="shared" ca="1" si="1288"/>
        <v>#N/A</v>
      </c>
      <c r="P7088" t="e">
        <f t="shared" ca="1" si="1289"/>
        <v>#N/A</v>
      </c>
    </row>
    <row r="7089" spans="8:16">
      <c r="H7089">
        <f t="shared" ca="1" si="1285"/>
        <v>0</v>
      </c>
      <c r="I7089">
        <f t="shared" ca="1" si="1290"/>
        <v>0</v>
      </c>
      <c r="J7089">
        <f t="shared" ca="1" si="1291"/>
        <v>0</v>
      </c>
      <c r="K7089">
        <f t="shared" ca="1" si="1284"/>
        <v>0</v>
      </c>
      <c r="L7089">
        <f t="shared" ca="1" si="1286"/>
        <v>0</v>
      </c>
      <c r="M7089">
        <f t="shared" ca="1" si="1287"/>
        <v>0</v>
      </c>
      <c r="O7089" t="e">
        <f t="shared" ca="1" si="1288"/>
        <v>#N/A</v>
      </c>
      <c r="P7089" t="e">
        <f t="shared" ca="1" si="1289"/>
        <v>#N/A</v>
      </c>
    </row>
    <row r="7090" spans="8:16">
      <c r="H7090">
        <f t="shared" ca="1" si="1285"/>
        <v>0</v>
      </c>
      <c r="I7090">
        <f t="shared" ca="1" si="1290"/>
        <v>0</v>
      </c>
      <c r="J7090">
        <f t="shared" ca="1" si="1291"/>
        <v>0</v>
      </c>
      <c r="K7090">
        <f t="shared" ca="1" si="1284"/>
        <v>0</v>
      </c>
      <c r="L7090">
        <f t="shared" ca="1" si="1286"/>
        <v>0</v>
      </c>
      <c r="M7090">
        <f t="shared" ca="1" si="1287"/>
        <v>0</v>
      </c>
      <c r="O7090" t="e">
        <f t="shared" ca="1" si="1288"/>
        <v>#N/A</v>
      </c>
      <c r="P7090" t="e">
        <f t="shared" ca="1" si="1289"/>
        <v>#N/A</v>
      </c>
    </row>
    <row r="7091" spans="8:16">
      <c r="H7091">
        <f t="shared" ca="1" si="1285"/>
        <v>0</v>
      </c>
      <c r="I7091">
        <f t="shared" ca="1" si="1290"/>
        <v>0</v>
      </c>
      <c r="J7091">
        <f t="shared" ca="1" si="1291"/>
        <v>0</v>
      </c>
      <c r="K7091">
        <f t="shared" ca="1" si="1284"/>
        <v>0</v>
      </c>
      <c r="L7091">
        <f t="shared" ca="1" si="1286"/>
        <v>0</v>
      </c>
      <c r="M7091">
        <f t="shared" ca="1" si="1287"/>
        <v>0</v>
      </c>
      <c r="O7091" t="e">
        <f t="shared" ca="1" si="1288"/>
        <v>#N/A</v>
      </c>
      <c r="P7091" t="e">
        <f t="shared" ca="1" si="1289"/>
        <v>#N/A</v>
      </c>
    </row>
    <row r="7092" spans="8:16">
      <c r="H7092">
        <f t="shared" ca="1" si="1285"/>
        <v>0</v>
      </c>
      <c r="I7092">
        <f t="shared" ca="1" si="1290"/>
        <v>0</v>
      </c>
      <c r="J7092">
        <f t="shared" ca="1" si="1291"/>
        <v>0</v>
      </c>
      <c r="K7092">
        <f t="shared" ca="1" si="1284"/>
        <v>0</v>
      </c>
      <c r="L7092">
        <f t="shared" ca="1" si="1286"/>
        <v>0</v>
      </c>
      <c r="M7092">
        <f t="shared" ca="1" si="1287"/>
        <v>0</v>
      </c>
      <c r="O7092" t="e">
        <f t="shared" ca="1" si="1288"/>
        <v>#N/A</v>
      </c>
      <c r="P7092" t="e">
        <f t="shared" ca="1" si="1289"/>
        <v>#N/A</v>
      </c>
    </row>
    <row r="7093" spans="8:16">
      <c r="H7093">
        <f t="shared" ca="1" si="1285"/>
        <v>0</v>
      </c>
      <c r="I7093">
        <f t="shared" ca="1" si="1290"/>
        <v>0</v>
      </c>
      <c r="J7093">
        <f t="shared" ca="1" si="1291"/>
        <v>0</v>
      </c>
      <c r="K7093">
        <f t="shared" ca="1" si="1284"/>
        <v>0</v>
      </c>
      <c r="L7093">
        <f t="shared" ca="1" si="1286"/>
        <v>0</v>
      </c>
      <c r="M7093">
        <f t="shared" ca="1" si="1287"/>
        <v>0</v>
      </c>
      <c r="O7093" t="e">
        <f t="shared" ca="1" si="1288"/>
        <v>#N/A</v>
      </c>
      <c r="P7093" t="e">
        <f t="shared" ca="1" si="1289"/>
        <v>#N/A</v>
      </c>
    </row>
    <row r="7094" spans="8:16">
      <c r="H7094">
        <f t="shared" ca="1" si="1285"/>
        <v>0</v>
      </c>
      <c r="I7094">
        <f t="shared" ca="1" si="1290"/>
        <v>0</v>
      </c>
      <c r="J7094">
        <f t="shared" ca="1" si="1291"/>
        <v>0</v>
      </c>
      <c r="K7094">
        <f t="shared" ca="1" si="1284"/>
        <v>0</v>
      </c>
      <c r="L7094">
        <f t="shared" ca="1" si="1286"/>
        <v>0</v>
      </c>
      <c r="M7094">
        <f t="shared" ca="1" si="1287"/>
        <v>0</v>
      </c>
      <c r="O7094" t="e">
        <f t="shared" ca="1" si="1288"/>
        <v>#N/A</v>
      </c>
      <c r="P7094" t="e">
        <f t="shared" ca="1" si="1289"/>
        <v>#N/A</v>
      </c>
    </row>
    <row r="7095" spans="8:16">
      <c r="H7095">
        <f t="shared" ca="1" si="1285"/>
        <v>0</v>
      </c>
      <c r="I7095">
        <f t="shared" ca="1" si="1290"/>
        <v>0</v>
      </c>
      <c r="J7095">
        <f t="shared" ca="1" si="1291"/>
        <v>0</v>
      </c>
      <c r="K7095">
        <f t="shared" ca="1" si="1284"/>
        <v>0</v>
      </c>
      <c r="L7095">
        <f t="shared" ca="1" si="1286"/>
        <v>0</v>
      </c>
      <c r="M7095">
        <f t="shared" ca="1" si="1287"/>
        <v>0</v>
      </c>
      <c r="O7095" t="e">
        <f t="shared" ca="1" si="1288"/>
        <v>#N/A</v>
      </c>
      <c r="P7095" t="e">
        <f t="shared" ca="1" si="1289"/>
        <v>#N/A</v>
      </c>
    </row>
    <row r="7096" spans="8:16">
      <c r="H7096">
        <f t="shared" ca="1" si="1285"/>
        <v>0</v>
      </c>
      <c r="I7096">
        <f t="shared" ca="1" si="1290"/>
        <v>0</v>
      </c>
      <c r="J7096">
        <f t="shared" ca="1" si="1291"/>
        <v>0</v>
      </c>
      <c r="K7096">
        <f t="shared" ca="1" si="1284"/>
        <v>0</v>
      </c>
      <c r="L7096">
        <f t="shared" ca="1" si="1286"/>
        <v>0</v>
      </c>
      <c r="M7096">
        <f t="shared" ca="1" si="1287"/>
        <v>0</v>
      </c>
      <c r="O7096" t="e">
        <f t="shared" ca="1" si="1288"/>
        <v>#N/A</v>
      </c>
      <c r="P7096" t="e">
        <f t="shared" ca="1" si="1289"/>
        <v>#N/A</v>
      </c>
    </row>
    <row r="7097" spans="8:16">
      <c r="H7097">
        <f t="shared" ca="1" si="1285"/>
        <v>0</v>
      </c>
      <c r="I7097">
        <f t="shared" ca="1" si="1290"/>
        <v>0</v>
      </c>
      <c r="J7097">
        <f t="shared" ca="1" si="1291"/>
        <v>0</v>
      </c>
      <c r="K7097">
        <f t="shared" ca="1" si="1284"/>
        <v>0</v>
      </c>
      <c r="L7097">
        <f t="shared" ca="1" si="1286"/>
        <v>0</v>
      </c>
      <c r="M7097">
        <f t="shared" ca="1" si="1287"/>
        <v>0</v>
      </c>
      <c r="O7097" t="e">
        <f t="shared" ca="1" si="1288"/>
        <v>#N/A</v>
      </c>
      <c r="P7097" t="e">
        <f t="shared" ca="1" si="1289"/>
        <v>#N/A</v>
      </c>
    </row>
    <row r="7098" spans="8:16">
      <c r="H7098">
        <f t="shared" ca="1" si="1285"/>
        <v>0</v>
      </c>
      <c r="I7098">
        <f t="shared" ca="1" si="1290"/>
        <v>0</v>
      </c>
      <c r="J7098">
        <f t="shared" ca="1" si="1291"/>
        <v>0</v>
      </c>
      <c r="K7098">
        <f t="shared" ca="1" si="1284"/>
        <v>0</v>
      </c>
      <c r="L7098">
        <f t="shared" ca="1" si="1286"/>
        <v>0</v>
      </c>
      <c r="M7098">
        <f t="shared" ca="1" si="1287"/>
        <v>0</v>
      </c>
      <c r="O7098" t="e">
        <f t="shared" ca="1" si="1288"/>
        <v>#N/A</v>
      </c>
      <c r="P7098" t="e">
        <f t="shared" ca="1" si="1289"/>
        <v>#N/A</v>
      </c>
    </row>
    <row r="7099" spans="8:16">
      <c r="H7099">
        <f t="shared" ca="1" si="1285"/>
        <v>0</v>
      </c>
      <c r="I7099">
        <f t="shared" ca="1" si="1290"/>
        <v>0</v>
      </c>
      <c r="J7099">
        <f t="shared" ca="1" si="1291"/>
        <v>0</v>
      </c>
      <c r="K7099">
        <f t="shared" ca="1" si="1284"/>
        <v>0</v>
      </c>
      <c r="L7099">
        <f t="shared" ca="1" si="1286"/>
        <v>0</v>
      </c>
      <c r="M7099">
        <f t="shared" ca="1" si="1287"/>
        <v>0</v>
      </c>
      <c r="O7099" t="e">
        <f t="shared" ca="1" si="1288"/>
        <v>#N/A</v>
      </c>
      <c r="P7099" t="e">
        <f t="shared" ca="1" si="1289"/>
        <v>#N/A</v>
      </c>
    </row>
    <row r="7100" spans="8:16">
      <c r="H7100">
        <f t="shared" ca="1" si="1285"/>
        <v>0</v>
      </c>
      <c r="I7100">
        <f t="shared" ca="1" si="1290"/>
        <v>0</v>
      </c>
      <c r="J7100">
        <f t="shared" ca="1" si="1291"/>
        <v>0</v>
      </c>
      <c r="K7100">
        <f t="shared" ca="1" si="1284"/>
        <v>0</v>
      </c>
      <c r="L7100">
        <f t="shared" ca="1" si="1286"/>
        <v>0</v>
      </c>
      <c r="M7100">
        <f t="shared" ca="1" si="1287"/>
        <v>0</v>
      </c>
      <c r="O7100" t="e">
        <f t="shared" ca="1" si="1288"/>
        <v>#N/A</v>
      </c>
      <c r="P7100" t="e">
        <f t="shared" ca="1" si="1289"/>
        <v>#N/A</v>
      </c>
    </row>
    <row r="7101" spans="8:16">
      <c r="H7101">
        <f t="shared" ca="1" si="1285"/>
        <v>0</v>
      </c>
      <c r="I7101">
        <f t="shared" ca="1" si="1290"/>
        <v>0</v>
      </c>
      <c r="J7101">
        <f t="shared" ca="1" si="1291"/>
        <v>0</v>
      </c>
      <c r="K7101">
        <f t="shared" ca="1" si="1284"/>
        <v>0</v>
      </c>
      <c r="L7101">
        <f t="shared" ca="1" si="1286"/>
        <v>0</v>
      </c>
      <c r="M7101">
        <f t="shared" ca="1" si="1287"/>
        <v>0</v>
      </c>
      <c r="O7101" t="e">
        <f t="shared" ca="1" si="1288"/>
        <v>#N/A</v>
      </c>
      <c r="P7101" t="e">
        <f t="shared" ca="1" si="1289"/>
        <v>#N/A</v>
      </c>
    </row>
    <row r="7102" spans="8:16">
      <c r="H7102">
        <f t="shared" ca="1" si="1285"/>
        <v>0</v>
      </c>
      <c r="I7102">
        <f t="shared" ca="1" si="1290"/>
        <v>0</v>
      </c>
      <c r="J7102">
        <f t="shared" ca="1" si="1291"/>
        <v>0</v>
      </c>
      <c r="K7102">
        <f t="shared" ca="1" si="1284"/>
        <v>0</v>
      </c>
      <c r="L7102">
        <f t="shared" ca="1" si="1286"/>
        <v>0</v>
      </c>
      <c r="M7102">
        <f t="shared" ca="1" si="1287"/>
        <v>0</v>
      </c>
      <c r="O7102" t="e">
        <f t="shared" ca="1" si="1288"/>
        <v>#N/A</v>
      </c>
      <c r="P7102" t="e">
        <f t="shared" ca="1" si="1289"/>
        <v>#N/A</v>
      </c>
    </row>
    <row r="7103" spans="8:16">
      <c r="H7103">
        <f t="shared" ca="1" si="1285"/>
        <v>0</v>
      </c>
      <c r="I7103">
        <f t="shared" ca="1" si="1290"/>
        <v>0</v>
      </c>
      <c r="J7103">
        <f t="shared" ca="1" si="1291"/>
        <v>0</v>
      </c>
      <c r="K7103">
        <f t="shared" ca="1" si="1284"/>
        <v>0</v>
      </c>
      <c r="L7103">
        <f t="shared" ca="1" si="1286"/>
        <v>0</v>
      </c>
      <c r="M7103">
        <f t="shared" ca="1" si="1287"/>
        <v>0</v>
      </c>
      <c r="O7103" t="e">
        <f t="shared" ca="1" si="1288"/>
        <v>#N/A</v>
      </c>
      <c r="P7103" t="e">
        <f t="shared" ca="1" si="1289"/>
        <v>#N/A</v>
      </c>
    </row>
    <row r="7104" spans="8:16">
      <c r="H7104">
        <f t="shared" ca="1" si="1285"/>
        <v>0</v>
      </c>
      <c r="I7104">
        <f t="shared" ca="1" si="1290"/>
        <v>0</v>
      </c>
      <c r="J7104">
        <f t="shared" ca="1" si="1291"/>
        <v>0</v>
      </c>
      <c r="K7104">
        <f t="shared" ca="1" si="1284"/>
        <v>0</v>
      </c>
      <c r="L7104">
        <f t="shared" ca="1" si="1286"/>
        <v>0</v>
      </c>
      <c r="M7104">
        <f t="shared" ca="1" si="1287"/>
        <v>0</v>
      </c>
      <c r="O7104" t="e">
        <f t="shared" ca="1" si="1288"/>
        <v>#N/A</v>
      </c>
      <c r="P7104" t="e">
        <f t="shared" ca="1" si="1289"/>
        <v>#N/A</v>
      </c>
    </row>
    <row r="7105" spans="8:16">
      <c r="H7105">
        <f t="shared" ca="1" si="1285"/>
        <v>0</v>
      </c>
      <c r="I7105">
        <f t="shared" ca="1" si="1290"/>
        <v>0</v>
      </c>
      <c r="J7105">
        <f t="shared" ca="1" si="1291"/>
        <v>0</v>
      </c>
      <c r="K7105">
        <f t="shared" ca="1" si="1284"/>
        <v>0</v>
      </c>
      <c r="L7105">
        <f t="shared" ca="1" si="1286"/>
        <v>0</v>
      </c>
      <c r="M7105">
        <f t="shared" ca="1" si="1287"/>
        <v>0</v>
      </c>
      <c r="O7105" t="e">
        <f t="shared" ca="1" si="1288"/>
        <v>#N/A</v>
      </c>
      <c r="P7105" t="e">
        <f t="shared" ca="1" si="1289"/>
        <v>#N/A</v>
      </c>
    </row>
    <row r="7106" spans="8:16">
      <c r="H7106">
        <f t="shared" ca="1" si="1285"/>
        <v>0</v>
      </c>
      <c r="I7106">
        <f t="shared" ca="1" si="1290"/>
        <v>0</v>
      </c>
      <c r="J7106">
        <f t="shared" ca="1" si="1291"/>
        <v>0</v>
      </c>
      <c r="K7106">
        <f t="shared" ca="1" si="1284"/>
        <v>0</v>
      </c>
      <c r="L7106">
        <f t="shared" ca="1" si="1286"/>
        <v>0</v>
      </c>
      <c r="M7106">
        <f t="shared" ca="1" si="1287"/>
        <v>0</v>
      </c>
      <c r="O7106" t="e">
        <f t="shared" ca="1" si="1288"/>
        <v>#N/A</v>
      </c>
      <c r="P7106" t="e">
        <f t="shared" ca="1" si="1289"/>
        <v>#N/A</v>
      </c>
    </row>
    <row r="7107" spans="8:16">
      <c r="H7107">
        <f t="shared" ca="1" si="1285"/>
        <v>0</v>
      </c>
      <c r="I7107">
        <f t="shared" ca="1" si="1290"/>
        <v>0</v>
      </c>
      <c r="J7107">
        <f t="shared" ca="1" si="1291"/>
        <v>0</v>
      </c>
      <c r="K7107">
        <f t="shared" ca="1" si="1284"/>
        <v>0</v>
      </c>
      <c r="L7107">
        <f t="shared" ca="1" si="1286"/>
        <v>0</v>
      </c>
      <c r="M7107">
        <f t="shared" ca="1" si="1287"/>
        <v>0</v>
      </c>
      <c r="O7107" t="e">
        <f t="shared" ca="1" si="1288"/>
        <v>#N/A</v>
      </c>
      <c r="P7107" t="e">
        <f t="shared" ca="1" si="1289"/>
        <v>#N/A</v>
      </c>
    </row>
    <row r="7108" spans="8:16">
      <c r="H7108">
        <f t="shared" ca="1" si="1285"/>
        <v>0</v>
      </c>
      <c r="I7108">
        <f t="shared" ca="1" si="1290"/>
        <v>0</v>
      </c>
      <c r="J7108">
        <f t="shared" ca="1" si="1291"/>
        <v>0</v>
      </c>
      <c r="K7108">
        <f t="shared" ca="1" si="1284"/>
        <v>0</v>
      </c>
      <c r="L7108">
        <f t="shared" ca="1" si="1286"/>
        <v>0</v>
      </c>
      <c r="M7108">
        <f t="shared" ca="1" si="1287"/>
        <v>0</v>
      </c>
      <c r="O7108" t="e">
        <f t="shared" ca="1" si="1288"/>
        <v>#N/A</v>
      </c>
      <c r="P7108" t="e">
        <f t="shared" ca="1" si="1289"/>
        <v>#N/A</v>
      </c>
    </row>
    <row r="7109" spans="8:16">
      <c r="H7109">
        <f t="shared" ca="1" si="1285"/>
        <v>0</v>
      </c>
      <c r="I7109">
        <f t="shared" ca="1" si="1290"/>
        <v>0</v>
      </c>
      <c r="J7109">
        <f t="shared" ca="1" si="1291"/>
        <v>0</v>
      </c>
      <c r="K7109">
        <f t="shared" ca="1" si="1284"/>
        <v>0</v>
      </c>
      <c r="L7109">
        <f t="shared" ca="1" si="1286"/>
        <v>0</v>
      </c>
      <c r="M7109">
        <f t="shared" ca="1" si="1287"/>
        <v>0</v>
      </c>
      <c r="O7109" t="e">
        <f t="shared" ca="1" si="1288"/>
        <v>#N/A</v>
      </c>
      <c r="P7109" t="e">
        <f t="shared" ca="1" si="1289"/>
        <v>#N/A</v>
      </c>
    </row>
    <row r="7110" spans="8:16">
      <c r="H7110">
        <f t="shared" ca="1" si="1285"/>
        <v>0</v>
      </c>
      <c r="I7110">
        <f t="shared" ca="1" si="1290"/>
        <v>0</v>
      </c>
      <c r="J7110">
        <f t="shared" ca="1" si="1291"/>
        <v>0</v>
      </c>
      <c r="K7110">
        <f t="shared" ca="1" si="1284"/>
        <v>0</v>
      </c>
      <c r="L7110">
        <f t="shared" ca="1" si="1286"/>
        <v>0</v>
      </c>
      <c r="M7110">
        <f t="shared" ca="1" si="1287"/>
        <v>0</v>
      </c>
      <c r="O7110" t="e">
        <f t="shared" ca="1" si="1288"/>
        <v>#N/A</v>
      </c>
      <c r="P7110" t="e">
        <f t="shared" ca="1" si="1289"/>
        <v>#N/A</v>
      </c>
    </row>
    <row r="7111" spans="8:16">
      <c r="H7111">
        <f t="shared" ca="1" si="1285"/>
        <v>0</v>
      </c>
      <c r="I7111">
        <f t="shared" ca="1" si="1290"/>
        <v>0</v>
      </c>
      <c r="J7111">
        <f t="shared" ca="1" si="1291"/>
        <v>0</v>
      </c>
      <c r="K7111">
        <f t="shared" ca="1" si="1284"/>
        <v>0</v>
      </c>
      <c r="L7111">
        <f t="shared" ca="1" si="1286"/>
        <v>0</v>
      </c>
      <c r="M7111">
        <f t="shared" ca="1" si="1287"/>
        <v>0</v>
      </c>
      <c r="O7111" t="e">
        <f t="shared" ca="1" si="1288"/>
        <v>#N/A</v>
      </c>
      <c r="P7111" t="e">
        <f t="shared" ca="1" si="1289"/>
        <v>#N/A</v>
      </c>
    </row>
    <row r="7112" spans="8:16">
      <c r="H7112">
        <f t="shared" ca="1" si="1285"/>
        <v>0</v>
      </c>
      <c r="I7112">
        <f t="shared" ca="1" si="1290"/>
        <v>0</v>
      </c>
      <c r="J7112">
        <f t="shared" ca="1" si="1291"/>
        <v>0</v>
      </c>
      <c r="K7112">
        <f t="shared" ca="1" si="1284"/>
        <v>0</v>
      </c>
      <c r="L7112">
        <f t="shared" ca="1" si="1286"/>
        <v>0</v>
      </c>
      <c r="M7112">
        <f t="shared" ca="1" si="1287"/>
        <v>0</v>
      </c>
      <c r="O7112" t="e">
        <f t="shared" ca="1" si="1288"/>
        <v>#N/A</v>
      </c>
      <c r="P7112" t="e">
        <f t="shared" ca="1" si="1289"/>
        <v>#N/A</v>
      </c>
    </row>
    <row r="7113" spans="8:16">
      <c r="H7113">
        <f t="shared" ca="1" si="1285"/>
        <v>0</v>
      </c>
      <c r="I7113">
        <f t="shared" ca="1" si="1290"/>
        <v>0</v>
      </c>
      <c r="J7113">
        <f t="shared" ca="1" si="1291"/>
        <v>0</v>
      </c>
      <c r="K7113">
        <f t="shared" ca="1" si="1284"/>
        <v>0</v>
      </c>
      <c r="L7113">
        <f t="shared" ca="1" si="1286"/>
        <v>0</v>
      </c>
      <c r="M7113">
        <f t="shared" ca="1" si="1287"/>
        <v>0</v>
      </c>
      <c r="O7113" t="e">
        <f t="shared" ca="1" si="1288"/>
        <v>#N/A</v>
      </c>
      <c r="P7113" t="e">
        <f t="shared" ca="1" si="1289"/>
        <v>#N/A</v>
      </c>
    </row>
    <row r="7114" spans="8:16">
      <c r="H7114">
        <f t="shared" ca="1" si="1285"/>
        <v>0</v>
      </c>
      <c r="I7114">
        <f t="shared" ca="1" si="1290"/>
        <v>0</v>
      </c>
      <c r="J7114">
        <f t="shared" ca="1" si="1291"/>
        <v>0</v>
      </c>
      <c r="K7114">
        <f t="shared" ref="K7114:K7177" ca="1" si="1292">IF(IFERROR(VLOOKUP($C7114,INDIRECT($G$9&amp;"d:d"),1,FALSE),0)&lt;&gt;0,K$13,0)</f>
        <v>0</v>
      </c>
      <c r="L7114">
        <f t="shared" ca="1" si="1286"/>
        <v>0</v>
      </c>
      <c r="M7114">
        <f t="shared" ca="1" si="1287"/>
        <v>0</v>
      </c>
      <c r="O7114" t="e">
        <f t="shared" ca="1" si="1288"/>
        <v>#N/A</v>
      </c>
      <c r="P7114" t="e">
        <f t="shared" ca="1" si="1289"/>
        <v>#N/A</v>
      </c>
    </row>
    <row r="7115" spans="8:16">
      <c r="H7115">
        <f t="shared" ca="1" si="1285"/>
        <v>0</v>
      </c>
      <c r="I7115">
        <f t="shared" ca="1" si="1290"/>
        <v>0</v>
      </c>
      <c r="J7115">
        <f t="shared" ca="1" si="1291"/>
        <v>0</v>
      </c>
      <c r="K7115">
        <f t="shared" ca="1" si="1292"/>
        <v>0</v>
      </c>
      <c r="L7115">
        <f t="shared" ca="1" si="1286"/>
        <v>0</v>
      </c>
      <c r="M7115">
        <f t="shared" ca="1" si="1287"/>
        <v>0</v>
      </c>
      <c r="O7115" t="e">
        <f t="shared" ca="1" si="1288"/>
        <v>#N/A</v>
      </c>
      <c r="P7115" t="e">
        <f t="shared" ca="1" si="1289"/>
        <v>#N/A</v>
      </c>
    </row>
    <row r="7116" spans="8:16">
      <c r="H7116">
        <f t="shared" ca="1" si="1285"/>
        <v>0</v>
      </c>
      <c r="I7116">
        <f t="shared" ca="1" si="1290"/>
        <v>0</v>
      </c>
      <c r="J7116">
        <f t="shared" ca="1" si="1291"/>
        <v>0</v>
      </c>
      <c r="K7116">
        <f t="shared" ca="1" si="1292"/>
        <v>0</v>
      </c>
      <c r="L7116">
        <f t="shared" ca="1" si="1286"/>
        <v>0</v>
      </c>
      <c r="M7116">
        <f t="shared" ca="1" si="1287"/>
        <v>0</v>
      </c>
      <c r="O7116" t="e">
        <f t="shared" ca="1" si="1288"/>
        <v>#N/A</v>
      </c>
      <c r="P7116" t="e">
        <f t="shared" ca="1" si="1289"/>
        <v>#N/A</v>
      </c>
    </row>
    <row r="7117" spans="8:16">
      <c r="H7117">
        <f t="shared" ca="1" si="1285"/>
        <v>0</v>
      </c>
      <c r="I7117">
        <f t="shared" ca="1" si="1290"/>
        <v>0</v>
      </c>
      <c r="J7117">
        <f t="shared" ca="1" si="1291"/>
        <v>0</v>
      </c>
      <c r="K7117">
        <f t="shared" ca="1" si="1292"/>
        <v>0</v>
      </c>
      <c r="L7117">
        <f t="shared" ca="1" si="1286"/>
        <v>0</v>
      </c>
      <c r="M7117">
        <f t="shared" ca="1" si="1287"/>
        <v>0</v>
      </c>
      <c r="O7117" t="e">
        <f t="shared" ca="1" si="1288"/>
        <v>#N/A</v>
      </c>
      <c r="P7117" t="e">
        <f t="shared" ca="1" si="1289"/>
        <v>#N/A</v>
      </c>
    </row>
    <row r="7118" spans="8:16">
      <c r="H7118">
        <f t="shared" ca="1" si="1285"/>
        <v>0</v>
      </c>
      <c r="I7118">
        <f t="shared" ca="1" si="1290"/>
        <v>0</v>
      </c>
      <c r="J7118">
        <f t="shared" ca="1" si="1291"/>
        <v>0</v>
      </c>
      <c r="K7118">
        <f t="shared" ca="1" si="1292"/>
        <v>0</v>
      </c>
      <c r="L7118">
        <f t="shared" ca="1" si="1286"/>
        <v>0</v>
      </c>
      <c r="M7118">
        <f t="shared" ca="1" si="1287"/>
        <v>0</v>
      </c>
      <c r="O7118" t="e">
        <f t="shared" ca="1" si="1288"/>
        <v>#N/A</v>
      </c>
      <c r="P7118" t="e">
        <f t="shared" ca="1" si="1289"/>
        <v>#N/A</v>
      </c>
    </row>
    <row r="7119" spans="8:16">
      <c r="H7119">
        <f t="shared" ref="H7119:H7182" ca="1" si="1293">IF(I7119&lt;&gt;0,I7119,IF(J7119&lt;&gt;0,J7119,IF(K7119&lt;&gt;0,K7119,IF(L7119&lt;&gt;0,L7119,IF(M7119&lt;&gt;0,M7119,N7119)))))</f>
        <v>0</v>
      </c>
      <c r="I7119">
        <f t="shared" ca="1" si="1290"/>
        <v>0</v>
      </c>
      <c r="J7119">
        <f t="shared" ca="1" si="1291"/>
        <v>0</v>
      </c>
      <c r="K7119">
        <f t="shared" ca="1" si="1292"/>
        <v>0</v>
      </c>
      <c r="L7119">
        <f t="shared" ref="L7119:L7182" ca="1" si="1294">IF(IFERROR(VLOOKUP($C7119,INDIRECT($G$10&amp;"d:d"),1,FALSE),0)&lt;&gt;0,L$13,0)</f>
        <v>0</v>
      </c>
      <c r="M7119">
        <f t="shared" ref="M7119:M7182" ca="1" si="1295">IF(IFERROR(VLOOKUP($C7119,INDIRECT($G$11&amp;"d:d"),1,FALSE),0)&lt;&gt;0,M$13,0)</f>
        <v>0</v>
      </c>
      <c r="O7119" t="e">
        <f t="shared" ref="O7119:O7182" ca="1" si="1296">VLOOKUP($H7119,$G$7:$I$11,2,FALSE)</f>
        <v>#N/A</v>
      </c>
      <c r="P7119" t="e">
        <f t="shared" ref="P7119:P7182" ca="1" si="1297">VLOOKUP($H7119,$G$7:$I$11,3,FALSE)</f>
        <v>#N/A</v>
      </c>
    </row>
    <row r="7120" spans="8:16">
      <c r="H7120">
        <f t="shared" ca="1" si="1293"/>
        <v>0</v>
      </c>
      <c r="I7120">
        <f t="shared" ca="1" si="1290"/>
        <v>0</v>
      </c>
      <c r="J7120">
        <f t="shared" ca="1" si="1291"/>
        <v>0</v>
      </c>
      <c r="K7120">
        <f t="shared" ca="1" si="1292"/>
        <v>0</v>
      </c>
      <c r="L7120">
        <f t="shared" ca="1" si="1294"/>
        <v>0</v>
      </c>
      <c r="M7120">
        <f t="shared" ca="1" si="1295"/>
        <v>0</v>
      </c>
      <c r="O7120" t="e">
        <f t="shared" ca="1" si="1296"/>
        <v>#N/A</v>
      </c>
      <c r="P7120" t="e">
        <f t="shared" ca="1" si="1297"/>
        <v>#N/A</v>
      </c>
    </row>
    <row r="7121" spans="8:16">
      <c r="H7121">
        <f t="shared" ca="1" si="1293"/>
        <v>0</v>
      </c>
      <c r="I7121">
        <f t="shared" ca="1" si="1290"/>
        <v>0</v>
      </c>
      <c r="J7121">
        <f t="shared" ca="1" si="1291"/>
        <v>0</v>
      </c>
      <c r="K7121">
        <f t="shared" ca="1" si="1292"/>
        <v>0</v>
      </c>
      <c r="L7121">
        <f t="shared" ca="1" si="1294"/>
        <v>0</v>
      </c>
      <c r="M7121">
        <f t="shared" ca="1" si="1295"/>
        <v>0</v>
      </c>
      <c r="O7121" t="e">
        <f t="shared" ca="1" si="1296"/>
        <v>#N/A</v>
      </c>
      <c r="P7121" t="e">
        <f t="shared" ca="1" si="1297"/>
        <v>#N/A</v>
      </c>
    </row>
    <row r="7122" spans="8:16">
      <c r="H7122">
        <f t="shared" ca="1" si="1293"/>
        <v>0</v>
      </c>
      <c r="I7122">
        <f t="shared" ca="1" si="1290"/>
        <v>0</v>
      </c>
      <c r="J7122">
        <f t="shared" ca="1" si="1291"/>
        <v>0</v>
      </c>
      <c r="K7122">
        <f t="shared" ca="1" si="1292"/>
        <v>0</v>
      </c>
      <c r="L7122">
        <f t="shared" ca="1" si="1294"/>
        <v>0</v>
      </c>
      <c r="M7122">
        <f t="shared" ca="1" si="1295"/>
        <v>0</v>
      </c>
      <c r="O7122" t="e">
        <f t="shared" ca="1" si="1296"/>
        <v>#N/A</v>
      </c>
      <c r="P7122" t="e">
        <f t="shared" ca="1" si="1297"/>
        <v>#N/A</v>
      </c>
    </row>
    <row r="7123" spans="8:16">
      <c r="H7123">
        <f t="shared" ca="1" si="1293"/>
        <v>0</v>
      </c>
      <c r="I7123">
        <f t="shared" ca="1" si="1290"/>
        <v>0</v>
      </c>
      <c r="J7123">
        <f t="shared" ca="1" si="1291"/>
        <v>0</v>
      </c>
      <c r="K7123">
        <f t="shared" ca="1" si="1292"/>
        <v>0</v>
      </c>
      <c r="L7123">
        <f t="shared" ca="1" si="1294"/>
        <v>0</v>
      </c>
      <c r="M7123">
        <f t="shared" ca="1" si="1295"/>
        <v>0</v>
      </c>
      <c r="O7123" t="e">
        <f t="shared" ca="1" si="1296"/>
        <v>#N/A</v>
      </c>
      <c r="P7123" t="e">
        <f t="shared" ca="1" si="1297"/>
        <v>#N/A</v>
      </c>
    </row>
    <row r="7124" spans="8:16">
      <c r="H7124">
        <f t="shared" ca="1" si="1293"/>
        <v>0</v>
      </c>
      <c r="I7124">
        <f t="shared" ca="1" si="1290"/>
        <v>0</v>
      </c>
      <c r="J7124">
        <f t="shared" ca="1" si="1291"/>
        <v>0</v>
      </c>
      <c r="K7124">
        <f t="shared" ca="1" si="1292"/>
        <v>0</v>
      </c>
      <c r="L7124">
        <f t="shared" ca="1" si="1294"/>
        <v>0</v>
      </c>
      <c r="M7124">
        <f t="shared" ca="1" si="1295"/>
        <v>0</v>
      </c>
      <c r="O7124" t="e">
        <f t="shared" ca="1" si="1296"/>
        <v>#N/A</v>
      </c>
      <c r="P7124" t="e">
        <f t="shared" ca="1" si="1297"/>
        <v>#N/A</v>
      </c>
    </row>
    <row r="7125" spans="8:16">
      <c r="H7125">
        <f t="shared" ca="1" si="1293"/>
        <v>0</v>
      </c>
      <c r="I7125">
        <f t="shared" ca="1" si="1290"/>
        <v>0</v>
      </c>
      <c r="J7125">
        <f t="shared" ca="1" si="1291"/>
        <v>0</v>
      </c>
      <c r="K7125">
        <f t="shared" ca="1" si="1292"/>
        <v>0</v>
      </c>
      <c r="L7125">
        <f t="shared" ca="1" si="1294"/>
        <v>0</v>
      </c>
      <c r="M7125">
        <f t="shared" ca="1" si="1295"/>
        <v>0</v>
      </c>
      <c r="O7125" t="e">
        <f t="shared" ca="1" si="1296"/>
        <v>#N/A</v>
      </c>
      <c r="P7125" t="e">
        <f t="shared" ca="1" si="1297"/>
        <v>#N/A</v>
      </c>
    </row>
    <row r="7126" spans="8:16">
      <c r="H7126">
        <f t="shared" ca="1" si="1293"/>
        <v>0</v>
      </c>
      <c r="I7126">
        <f t="shared" ca="1" si="1290"/>
        <v>0</v>
      </c>
      <c r="J7126">
        <f t="shared" ca="1" si="1291"/>
        <v>0</v>
      </c>
      <c r="K7126">
        <f t="shared" ca="1" si="1292"/>
        <v>0</v>
      </c>
      <c r="L7126">
        <f t="shared" ca="1" si="1294"/>
        <v>0</v>
      </c>
      <c r="M7126">
        <f t="shared" ca="1" si="1295"/>
        <v>0</v>
      </c>
      <c r="O7126" t="e">
        <f t="shared" ca="1" si="1296"/>
        <v>#N/A</v>
      </c>
      <c r="P7126" t="e">
        <f t="shared" ca="1" si="1297"/>
        <v>#N/A</v>
      </c>
    </row>
    <row r="7127" spans="8:16">
      <c r="H7127">
        <f t="shared" ca="1" si="1293"/>
        <v>0</v>
      </c>
      <c r="I7127">
        <f t="shared" ca="1" si="1290"/>
        <v>0</v>
      </c>
      <c r="J7127">
        <f t="shared" ca="1" si="1291"/>
        <v>0</v>
      </c>
      <c r="K7127">
        <f t="shared" ca="1" si="1292"/>
        <v>0</v>
      </c>
      <c r="L7127">
        <f t="shared" ca="1" si="1294"/>
        <v>0</v>
      </c>
      <c r="M7127">
        <f t="shared" ca="1" si="1295"/>
        <v>0</v>
      </c>
      <c r="O7127" t="e">
        <f t="shared" ca="1" si="1296"/>
        <v>#N/A</v>
      </c>
      <c r="P7127" t="e">
        <f t="shared" ca="1" si="1297"/>
        <v>#N/A</v>
      </c>
    </row>
    <row r="7128" spans="8:16">
      <c r="H7128">
        <f t="shared" ca="1" si="1293"/>
        <v>0</v>
      </c>
      <c r="I7128">
        <f t="shared" ca="1" si="1290"/>
        <v>0</v>
      </c>
      <c r="J7128">
        <f t="shared" ca="1" si="1291"/>
        <v>0</v>
      </c>
      <c r="K7128">
        <f t="shared" ca="1" si="1292"/>
        <v>0</v>
      </c>
      <c r="L7128">
        <f t="shared" ca="1" si="1294"/>
        <v>0</v>
      </c>
      <c r="M7128">
        <f t="shared" ca="1" si="1295"/>
        <v>0</v>
      </c>
      <c r="O7128" t="e">
        <f t="shared" ca="1" si="1296"/>
        <v>#N/A</v>
      </c>
      <c r="P7128" t="e">
        <f t="shared" ca="1" si="1297"/>
        <v>#N/A</v>
      </c>
    </row>
    <row r="7129" spans="8:16">
      <c r="H7129">
        <f t="shared" ca="1" si="1293"/>
        <v>0</v>
      </c>
      <c r="I7129">
        <f t="shared" ca="1" si="1290"/>
        <v>0</v>
      </c>
      <c r="J7129">
        <f t="shared" ca="1" si="1291"/>
        <v>0</v>
      </c>
      <c r="K7129">
        <f t="shared" ca="1" si="1292"/>
        <v>0</v>
      </c>
      <c r="L7129">
        <f t="shared" ca="1" si="1294"/>
        <v>0</v>
      </c>
      <c r="M7129">
        <f t="shared" ca="1" si="1295"/>
        <v>0</v>
      </c>
      <c r="O7129" t="e">
        <f t="shared" ca="1" si="1296"/>
        <v>#N/A</v>
      </c>
      <c r="P7129" t="e">
        <f t="shared" ca="1" si="1297"/>
        <v>#N/A</v>
      </c>
    </row>
    <row r="7130" spans="8:16">
      <c r="H7130">
        <f t="shared" ca="1" si="1293"/>
        <v>0</v>
      </c>
      <c r="I7130">
        <f t="shared" ca="1" si="1290"/>
        <v>0</v>
      </c>
      <c r="J7130">
        <f t="shared" ca="1" si="1291"/>
        <v>0</v>
      </c>
      <c r="K7130">
        <f t="shared" ca="1" si="1292"/>
        <v>0</v>
      </c>
      <c r="L7130">
        <f t="shared" ca="1" si="1294"/>
        <v>0</v>
      </c>
      <c r="M7130">
        <f t="shared" ca="1" si="1295"/>
        <v>0</v>
      </c>
      <c r="O7130" t="e">
        <f t="shared" ca="1" si="1296"/>
        <v>#N/A</v>
      </c>
      <c r="P7130" t="e">
        <f t="shared" ca="1" si="1297"/>
        <v>#N/A</v>
      </c>
    </row>
    <row r="7131" spans="8:16">
      <c r="H7131">
        <f t="shared" ca="1" si="1293"/>
        <v>0</v>
      </c>
      <c r="I7131">
        <f t="shared" ca="1" si="1290"/>
        <v>0</v>
      </c>
      <c r="J7131">
        <f t="shared" ca="1" si="1291"/>
        <v>0</v>
      </c>
      <c r="K7131">
        <f t="shared" ca="1" si="1292"/>
        <v>0</v>
      </c>
      <c r="L7131">
        <f t="shared" ca="1" si="1294"/>
        <v>0</v>
      </c>
      <c r="M7131">
        <f t="shared" ca="1" si="1295"/>
        <v>0</v>
      </c>
      <c r="O7131" t="e">
        <f t="shared" ca="1" si="1296"/>
        <v>#N/A</v>
      </c>
      <c r="P7131" t="e">
        <f t="shared" ca="1" si="1297"/>
        <v>#N/A</v>
      </c>
    </row>
    <row r="7132" spans="8:16">
      <c r="H7132">
        <f t="shared" ca="1" si="1293"/>
        <v>0</v>
      </c>
      <c r="I7132">
        <f t="shared" ca="1" si="1290"/>
        <v>0</v>
      </c>
      <c r="J7132">
        <f t="shared" ca="1" si="1291"/>
        <v>0</v>
      </c>
      <c r="K7132">
        <f t="shared" ca="1" si="1292"/>
        <v>0</v>
      </c>
      <c r="L7132">
        <f t="shared" ca="1" si="1294"/>
        <v>0</v>
      </c>
      <c r="M7132">
        <f t="shared" ca="1" si="1295"/>
        <v>0</v>
      </c>
      <c r="O7132" t="e">
        <f t="shared" ca="1" si="1296"/>
        <v>#N/A</v>
      </c>
      <c r="P7132" t="e">
        <f t="shared" ca="1" si="1297"/>
        <v>#N/A</v>
      </c>
    </row>
    <row r="7133" spans="8:16">
      <c r="H7133">
        <f t="shared" ca="1" si="1293"/>
        <v>0</v>
      </c>
      <c r="I7133">
        <f t="shared" ca="1" si="1290"/>
        <v>0</v>
      </c>
      <c r="J7133">
        <f t="shared" ca="1" si="1291"/>
        <v>0</v>
      </c>
      <c r="K7133">
        <f t="shared" ca="1" si="1292"/>
        <v>0</v>
      </c>
      <c r="L7133">
        <f t="shared" ca="1" si="1294"/>
        <v>0</v>
      </c>
      <c r="M7133">
        <f t="shared" ca="1" si="1295"/>
        <v>0</v>
      </c>
      <c r="O7133" t="e">
        <f t="shared" ca="1" si="1296"/>
        <v>#N/A</v>
      </c>
      <c r="P7133" t="e">
        <f t="shared" ca="1" si="1297"/>
        <v>#N/A</v>
      </c>
    </row>
    <row r="7134" spans="8:16">
      <c r="H7134">
        <f t="shared" ca="1" si="1293"/>
        <v>0</v>
      </c>
      <c r="I7134">
        <f t="shared" ca="1" si="1290"/>
        <v>0</v>
      </c>
      <c r="J7134">
        <f t="shared" ca="1" si="1291"/>
        <v>0</v>
      </c>
      <c r="K7134">
        <f t="shared" ca="1" si="1292"/>
        <v>0</v>
      </c>
      <c r="L7134">
        <f t="shared" ca="1" si="1294"/>
        <v>0</v>
      </c>
      <c r="M7134">
        <f t="shared" ca="1" si="1295"/>
        <v>0</v>
      </c>
      <c r="O7134" t="e">
        <f t="shared" ca="1" si="1296"/>
        <v>#N/A</v>
      </c>
      <c r="P7134" t="e">
        <f t="shared" ca="1" si="1297"/>
        <v>#N/A</v>
      </c>
    </row>
    <row r="7135" spans="8:16">
      <c r="H7135">
        <f t="shared" ca="1" si="1293"/>
        <v>0</v>
      </c>
      <c r="I7135">
        <f t="shared" ca="1" si="1290"/>
        <v>0</v>
      </c>
      <c r="J7135">
        <f t="shared" ca="1" si="1291"/>
        <v>0</v>
      </c>
      <c r="K7135">
        <f t="shared" ca="1" si="1292"/>
        <v>0</v>
      </c>
      <c r="L7135">
        <f t="shared" ca="1" si="1294"/>
        <v>0</v>
      </c>
      <c r="M7135">
        <f t="shared" ca="1" si="1295"/>
        <v>0</v>
      </c>
      <c r="O7135" t="e">
        <f t="shared" ca="1" si="1296"/>
        <v>#N/A</v>
      </c>
      <c r="P7135" t="e">
        <f t="shared" ca="1" si="1297"/>
        <v>#N/A</v>
      </c>
    </row>
    <row r="7136" spans="8:16">
      <c r="H7136">
        <f t="shared" ca="1" si="1293"/>
        <v>0</v>
      </c>
      <c r="I7136">
        <f t="shared" ca="1" si="1290"/>
        <v>0</v>
      </c>
      <c r="J7136">
        <f t="shared" ca="1" si="1291"/>
        <v>0</v>
      </c>
      <c r="K7136">
        <f t="shared" ca="1" si="1292"/>
        <v>0</v>
      </c>
      <c r="L7136">
        <f t="shared" ca="1" si="1294"/>
        <v>0</v>
      </c>
      <c r="M7136">
        <f t="shared" ca="1" si="1295"/>
        <v>0</v>
      </c>
      <c r="O7136" t="e">
        <f t="shared" ca="1" si="1296"/>
        <v>#N/A</v>
      </c>
      <c r="P7136" t="e">
        <f t="shared" ca="1" si="1297"/>
        <v>#N/A</v>
      </c>
    </row>
    <row r="7137" spans="8:16">
      <c r="H7137">
        <f t="shared" ca="1" si="1293"/>
        <v>0</v>
      </c>
      <c r="I7137">
        <f t="shared" ca="1" si="1290"/>
        <v>0</v>
      </c>
      <c r="J7137">
        <f t="shared" ca="1" si="1291"/>
        <v>0</v>
      </c>
      <c r="K7137">
        <f t="shared" ca="1" si="1292"/>
        <v>0</v>
      </c>
      <c r="L7137">
        <f t="shared" ca="1" si="1294"/>
        <v>0</v>
      </c>
      <c r="M7137">
        <f t="shared" ca="1" si="1295"/>
        <v>0</v>
      </c>
      <c r="O7137" t="e">
        <f t="shared" ca="1" si="1296"/>
        <v>#N/A</v>
      </c>
      <c r="P7137" t="e">
        <f t="shared" ca="1" si="1297"/>
        <v>#N/A</v>
      </c>
    </row>
    <row r="7138" spans="8:16">
      <c r="H7138">
        <f t="shared" ca="1" si="1293"/>
        <v>0</v>
      </c>
      <c r="I7138">
        <f t="shared" ca="1" si="1290"/>
        <v>0</v>
      </c>
      <c r="J7138">
        <f t="shared" ca="1" si="1291"/>
        <v>0</v>
      </c>
      <c r="K7138">
        <f t="shared" ca="1" si="1292"/>
        <v>0</v>
      </c>
      <c r="L7138">
        <f t="shared" ca="1" si="1294"/>
        <v>0</v>
      </c>
      <c r="M7138">
        <f t="shared" ca="1" si="1295"/>
        <v>0</v>
      </c>
      <c r="O7138" t="e">
        <f t="shared" ca="1" si="1296"/>
        <v>#N/A</v>
      </c>
      <c r="P7138" t="e">
        <f t="shared" ca="1" si="1297"/>
        <v>#N/A</v>
      </c>
    </row>
    <row r="7139" spans="8:16">
      <c r="H7139">
        <f t="shared" ca="1" si="1293"/>
        <v>0</v>
      </c>
      <c r="I7139">
        <f t="shared" ca="1" si="1290"/>
        <v>0</v>
      </c>
      <c r="J7139">
        <f t="shared" ca="1" si="1291"/>
        <v>0</v>
      </c>
      <c r="K7139">
        <f t="shared" ca="1" si="1292"/>
        <v>0</v>
      </c>
      <c r="L7139">
        <f t="shared" ca="1" si="1294"/>
        <v>0</v>
      </c>
      <c r="M7139">
        <f t="shared" ca="1" si="1295"/>
        <v>0</v>
      </c>
      <c r="O7139" t="e">
        <f t="shared" ca="1" si="1296"/>
        <v>#N/A</v>
      </c>
      <c r="P7139" t="e">
        <f t="shared" ca="1" si="1297"/>
        <v>#N/A</v>
      </c>
    </row>
    <row r="7140" spans="8:16">
      <c r="H7140">
        <f t="shared" ca="1" si="1293"/>
        <v>0</v>
      </c>
      <c r="I7140">
        <f t="shared" ca="1" si="1290"/>
        <v>0</v>
      </c>
      <c r="J7140">
        <f t="shared" ca="1" si="1291"/>
        <v>0</v>
      </c>
      <c r="K7140">
        <f t="shared" ca="1" si="1292"/>
        <v>0</v>
      </c>
      <c r="L7140">
        <f t="shared" ca="1" si="1294"/>
        <v>0</v>
      </c>
      <c r="M7140">
        <f t="shared" ca="1" si="1295"/>
        <v>0</v>
      </c>
      <c r="O7140" t="e">
        <f t="shared" ca="1" si="1296"/>
        <v>#N/A</v>
      </c>
      <c r="P7140" t="e">
        <f t="shared" ca="1" si="1297"/>
        <v>#N/A</v>
      </c>
    </row>
    <row r="7141" spans="8:16">
      <c r="H7141">
        <f t="shared" ca="1" si="1293"/>
        <v>0</v>
      </c>
      <c r="I7141">
        <f t="shared" ca="1" si="1290"/>
        <v>0</v>
      </c>
      <c r="J7141">
        <f t="shared" ca="1" si="1291"/>
        <v>0</v>
      </c>
      <c r="K7141">
        <f t="shared" ca="1" si="1292"/>
        <v>0</v>
      </c>
      <c r="L7141">
        <f t="shared" ca="1" si="1294"/>
        <v>0</v>
      </c>
      <c r="M7141">
        <f t="shared" ca="1" si="1295"/>
        <v>0</v>
      </c>
      <c r="O7141" t="e">
        <f t="shared" ca="1" si="1296"/>
        <v>#N/A</v>
      </c>
      <c r="P7141" t="e">
        <f t="shared" ca="1" si="1297"/>
        <v>#N/A</v>
      </c>
    </row>
    <row r="7142" spans="8:16">
      <c r="H7142">
        <f t="shared" ca="1" si="1293"/>
        <v>0</v>
      </c>
      <c r="I7142">
        <f t="shared" ca="1" si="1290"/>
        <v>0</v>
      </c>
      <c r="J7142">
        <f t="shared" ca="1" si="1291"/>
        <v>0</v>
      </c>
      <c r="K7142">
        <f t="shared" ca="1" si="1292"/>
        <v>0</v>
      </c>
      <c r="L7142">
        <f t="shared" ca="1" si="1294"/>
        <v>0</v>
      </c>
      <c r="M7142">
        <f t="shared" ca="1" si="1295"/>
        <v>0</v>
      </c>
      <c r="O7142" t="e">
        <f t="shared" ca="1" si="1296"/>
        <v>#N/A</v>
      </c>
      <c r="P7142" t="e">
        <f t="shared" ca="1" si="1297"/>
        <v>#N/A</v>
      </c>
    </row>
    <row r="7143" spans="8:16">
      <c r="H7143">
        <f t="shared" ca="1" si="1293"/>
        <v>0</v>
      </c>
      <c r="I7143">
        <f t="shared" ca="1" si="1290"/>
        <v>0</v>
      </c>
      <c r="J7143">
        <f t="shared" ca="1" si="1291"/>
        <v>0</v>
      </c>
      <c r="K7143">
        <f t="shared" ca="1" si="1292"/>
        <v>0</v>
      </c>
      <c r="L7143">
        <f t="shared" ca="1" si="1294"/>
        <v>0</v>
      </c>
      <c r="M7143">
        <f t="shared" ca="1" si="1295"/>
        <v>0</v>
      </c>
      <c r="O7143" t="e">
        <f t="shared" ca="1" si="1296"/>
        <v>#N/A</v>
      </c>
      <c r="P7143" t="e">
        <f t="shared" ca="1" si="1297"/>
        <v>#N/A</v>
      </c>
    </row>
    <row r="7144" spans="8:16">
      <c r="H7144">
        <f t="shared" ca="1" si="1293"/>
        <v>0</v>
      </c>
      <c r="I7144">
        <f t="shared" ca="1" si="1290"/>
        <v>0</v>
      </c>
      <c r="J7144">
        <f t="shared" ca="1" si="1291"/>
        <v>0</v>
      </c>
      <c r="K7144">
        <f t="shared" ca="1" si="1292"/>
        <v>0</v>
      </c>
      <c r="L7144">
        <f t="shared" ca="1" si="1294"/>
        <v>0</v>
      </c>
      <c r="M7144">
        <f t="shared" ca="1" si="1295"/>
        <v>0</v>
      </c>
      <c r="O7144" t="e">
        <f t="shared" ca="1" si="1296"/>
        <v>#N/A</v>
      </c>
      <c r="P7144" t="e">
        <f t="shared" ca="1" si="1297"/>
        <v>#N/A</v>
      </c>
    </row>
    <row r="7145" spans="8:16">
      <c r="H7145">
        <f t="shared" ca="1" si="1293"/>
        <v>0</v>
      </c>
      <c r="I7145">
        <f t="shared" ca="1" si="1290"/>
        <v>0</v>
      </c>
      <c r="J7145">
        <f t="shared" ca="1" si="1291"/>
        <v>0</v>
      </c>
      <c r="K7145">
        <f t="shared" ca="1" si="1292"/>
        <v>0</v>
      </c>
      <c r="L7145">
        <f t="shared" ca="1" si="1294"/>
        <v>0</v>
      </c>
      <c r="M7145">
        <f t="shared" ca="1" si="1295"/>
        <v>0</v>
      </c>
      <c r="O7145" t="e">
        <f t="shared" ca="1" si="1296"/>
        <v>#N/A</v>
      </c>
      <c r="P7145" t="e">
        <f t="shared" ca="1" si="1297"/>
        <v>#N/A</v>
      </c>
    </row>
    <row r="7146" spans="8:16">
      <c r="H7146">
        <f t="shared" ca="1" si="1293"/>
        <v>0</v>
      </c>
      <c r="I7146">
        <f t="shared" ca="1" si="1290"/>
        <v>0</v>
      </c>
      <c r="J7146">
        <f t="shared" ca="1" si="1291"/>
        <v>0</v>
      </c>
      <c r="K7146">
        <f t="shared" ca="1" si="1292"/>
        <v>0</v>
      </c>
      <c r="L7146">
        <f t="shared" ca="1" si="1294"/>
        <v>0</v>
      </c>
      <c r="M7146">
        <f t="shared" ca="1" si="1295"/>
        <v>0</v>
      </c>
      <c r="O7146" t="e">
        <f t="shared" ca="1" si="1296"/>
        <v>#N/A</v>
      </c>
      <c r="P7146" t="e">
        <f t="shared" ca="1" si="1297"/>
        <v>#N/A</v>
      </c>
    </row>
    <row r="7147" spans="8:16">
      <c r="H7147">
        <f t="shared" ca="1" si="1293"/>
        <v>0</v>
      </c>
      <c r="I7147">
        <f t="shared" ca="1" si="1290"/>
        <v>0</v>
      </c>
      <c r="J7147">
        <f t="shared" ca="1" si="1291"/>
        <v>0</v>
      </c>
      <c r="K7147">
        <f t="shared" ca="1" si="1292"/>
        <v>0</v>
      </c>
      <c r="L7147">
        <f t="shared" ca="1" si="1294"/>
        <v>0</v>
      </c>
      <c r="M7147">
        <f t="shared" ca="1" si="1295"/>
        <v>0</v>
      </c>
      <c r="O7147" t="e">
        <f t="shared" ca="1" si="1296"/>
        <v>#N/A</v>
      </c>
      <c r="P7147" t="e">
        <f t="shared" ca="1" si="1297"/>
        <v>#N/A</v>
      </c>
    </row>
    <row r="7148" spans="8:16">
      <c r="H7148">
        <f t="shared" ca="1" si="1293"/>
        <v>0</v>
      </c>
      <c r="I7148">
        <f t="shared" ca="1" si="1290"/>
        <v>0</v>
      </c>
      <c r="J7148">
        <f t="shared" ca="1" si="1291"/>
        <v>0</v>
      </c>
      <c r="K7148">
        <f t="shared" ca="1" si="1292"/>
        <v>0</v>
      </c>
      <c r="L7148">
        <f t="shared" ca="1" si="1294"/>
        <v>0</v>
      </c>
      <c r="M7148">
        <f t="shared" ca="1" si="1295"/>
        <v>0</v>
      </c>
      <c r="O7148" t="e">
        <f t="shared" ca="1" si="1296"/>
        <v>#N/A</v>
      </c>
      <c r="P7148" t="e">
        <f t="shared" ca="1" si="1297"/>
        <v>#N/A</v>
      </c>
    </row>
    <row r="7149" spans="8:16">
      <c r="H7149">
        <f t="shared" ca="1" si="1293"/>
        <v>0</v>
      </c>
      <c r="I7149">
        <f t="shared" ca="1" si="1290"/>
        <v>0</v>
      </c>
      <c r="J7149">
        <f t="shared" ca="1" si="1291"/>
        <v>0</v>
      </c>
      <c r="K7149">
        <f t="shared" ca="1" si="1292"/>
        <v>0</v>
      </c>
      <c r="L7149">
        <f t="shared" ca="1" si="1294"/>
        <v>0</v>
      </c>
      <c r="M7149">
        <f t="shared" ca="1" si="1295"/>
        <v>0</v>
      </c>
      <c r="O7149" t="e">
        <f t="shared" ca="1" si="1296"/>
        <v>#N/A</v>
      </c>
      <c r="P7149" t="e">
        <f t="shared" ca="1" si="1297"/>
        <v>#N/A</v>
      </c>
    </row>
    <row r="7150" spans="8:16">
      <c r="H7150">
        <f t="shared" ca="1" si="1293"/>
        <v>0</v>
      </c>
      <c r="I7150">
        <f t="shared" ca="1" si="1290"/>
        <v>0</v>
      </c>
      <c r="J7150">
        <f t="shared" ca="1" si="1291"/>
        <v>0</v>
      </c>
      <c r="K7150">
        <f t="shared" ca="1" si="1292"/>
        <v>0</v>
      </c>
      <c r="L7150">
        <f t="shared" ca="1" si="1294"/>
        <v>0</v>
      </c>
      <c r="M7150">
        <f t="shared" ca="1" si="1295"/>
        <v>0</v>
      </c>
      <c r="O7150" t="e">
        <f t="shared" ca="1" si="1296"/>
        <v>#N/A</v>
      </c>
      <c r="P7150" t="e">
        <f t="shared" ca="1" si="1297"/>
        <v>#N/A</v>
      </c>
    </row>
    <row r="7151" spans="8:16">
      <c r="H7151">
        <f t="shared" ca="1" si="1293"/>
        <v>0</v>
      </c>
      <c r="I7151">
        <f t="shared" ca="1" si="1290"/>
        <v>0</v>
      </c>
      <c r="J7151">
        <f t="shared" ca="1" si="1291"/>
        <v>0</v>
      </c>
      <c r="K7151">
        <f t="shared" ca="1" si="1292"/>
        <v>0</v>
      </c>
      <c r="L7151">
        <f t="shared" ca="1" si="1294"/>
        <v>0</v>
      </c>
      <c r="M7151">
        <f t="shared" ca="1" si="1295"/>
        <v>0</v>
      </c>
      <c r="O7151" t="e">
        <f t="shared" ca="1" si="1296"/>
        <v>#N/A</v>
      </c>
      <c r="P7151" t="e">
        <f t="shared" ca="1" si="1297"/>
        <v>#N/A</v>
      </c>
    </row>
    <row r="7152" spans="8:16">
      <c r="H7152">
        <f t="shared" ca="1" si="1293"/>
        <v>0</v>
      </c>
      <c r="I7152">
        <f t="shared" ref="I7152:I7215" ca="1" si="1298">IF(IFERROR(VLOOKUP(C7152,INDIRECT($G$7&amp;"D:D"),1,FALSE),0)&lt;&gt;0,I$13,0)</f>
        <v>0</v>
      </c>
      <c r="J7152">
        <f t="shared" ref="J7152:J7215" ca="1" si="1299">IF(IFERROR(VLOOKUP(C7152,INDIRECT($G$8&amp;"D:D"),1,FALSE),0)&lt;&gt;0,J$13,0)</f>
        <v>0</v>
      </c>
      <c r="K7152">
        <f t="shared" ca="1" si="1292"/>
        <v>0</v>
      </c>
      <c r="L7152">
        <f t="shared" ca="1" si="1294"/>
        <v>0</v>
      </c>
      <c r="M7152">
        <f t="shared" ca="1" si="1295"/>
        <v>0</v>
      </c>
      <c r="O7152" t="e">
        <f t="shared" ca="1" si="1296"/>
        <v>#N/A</v>
      </c>
      <c r="P7152" t="e">
        <f t="shared" ca="1" si="1297"/>
        <v>#N/A</v>
      </c>
    </row>
    <row r="7153" spans="8:16">
      <c r="H7153">
        <f t="shared" ca="1" si="1293"/>
        <v>0</v>
      </c>
      <c r="I7153">
        <f t="shared" ca="1" si="1298"/>
        <v>0</v>
      </c>
      <c r="J7153">
        <f t="shared" ca="1" si="1299"/>
        <v>0</v>
      </c>
      <c r="K7153">
        <f t="shared" ca="1" si="1292"/>
        <v>0</v>
      </c>
      <c r="L7153">
        <f t="shared" ca="1" si="1294"/>
        <v>0</v>
      </c>
      <c r="M7153">
        <f t="shared" ca="1" si="1295"/>
        <v>0</v>
      </c>
      <c r="O7153" t="e">
        <f t="shared" ca="1" si="1296"/>
        <v>#N/A</v>
      </c>
      <c r="P7153" t="e">
        <f t="shared" ca="1" si="1297"/>
        <v>#N/A</v>
      </c>
    </row>
    <row r="7154" spans="8:16">
      <c r="H7154">
        <f t="shared" ca="1" si="1293"/>
        <v>0</v>
      </c>
      <c r="I7154">
        <f t="shared" ca="1" si="1298"/>
        <v>0</v>
      </c>
      <c r="J7154">
        <f t="shared" ca="1" si="1299"/>
        <v>0</v>
      </c>
      <c r="K7154">
        <f t="shared" ca="1" si="1292"/>
        <v>0</v>
      </c>
      <c r="L7154">
        <f t="shared" ca="1" si="1294"/>
        <v>0</v>
      </c>
      <c r="M7154">
        <f t="shared" ca="1" si="1295"/>
        <v>0</v>
      </c>
      <c r="O7154" t="e">
        <f t="shared" ca="1" si="1296"/>
        <v>#N/A</v>
      </c>
      <c r="P7154" t="e">
        <f t="shared" ca="1" si="1297"/>
        <v>#N/A</v>
      </c>
    </row>
    <row r="7155" spans="8:16">
      <c r="H7155">
        <f t="shared" ca="1" si="1293"/>
        <v>0</v>
      </c>
      <c r="I7155">
        <f t="shared" ca="1" si="1298"/>
        <v>0</v>
      </c>
      <c r="J7155">
        <f t="shared" ca="1" si="1299"/>
        <v>0</v>
      </c>
      <c r="K7155">
        <f t="shared" ca="1" si="1292"/>
        <v>0</v>
      </c>
      <c r="L7155">
        <f t="shared" ca="1" si="1294"/>
        <v>0</v>
      </c>
      <c r="M7155">
        <f t="shared" ca="1" si="1295"/>
        <v>0</v>
      </c>
      <c r="O7155" t="e">
        <f t="shared" ca="1" si="1296"/>
        <v>#N/A</v>
      </c>
      <c r="P7155" t="e">
        <f t="shared" ca="1" si="1297"/>
        <v>#N/A</v>
      </c>
    </row>
    <row r="7156" spans="8:16">
      <c r="H7156">
        <f t="shared" ca="1" si="1293"/>
        <v>0</v>
      </c>
      <c r="I7156">
        <f t="shared" ca="1" si="1298"/>
        <v>0</v>
      </c>
      <c r="J7156">
        <f t="shared" ca="1" si="1299"/>
        <v>0</v>
      </c>
      <c r="K7156">
        <f t="shared" ca="1" si="1292"/>
        <v>0</v>
      </c>
      <c r="L7156">
        <f t="shared" ca="1" si="1294"/>
        <v>0</v>
      </c>
      <c r="M7156">
        <f t="shared" ca="1" si="1295"/>
        <v>0</v>
      </c>
      <c r="O7156" t="e">
        <f t="shared" ca="1" si="1296"/>
        <v>#N/A</v>
      </c>
      <c r="P7156" t="e">
        <f t="shared" ca="1" si="1297"/>
        <v>#N/A</v>
      </c>
    </row>
    <row r="7157" spans="8:16">
      <c r="H7157">
        <f t="shared" ca="1" si="1293"/>
        <v>0</v>
      </c>
      <c r="I7157">
        <f t="shared" ca="1" si="1298"/>
        <v>0</v>
      </c>
      <c r="J7157">
        <f t="shared" ca="1" si="1299"/>
        <v>0</v>
      </c>
      <c r="K7157">
        <f t="shared" ca="1" si="1292"/>
        <v>0</v>
      </c>
      <c r="L7157">
        <f t="shared" ca="1" si="1294"/>
        <v>0</v>
      </c>
      <c r="M7157">
        <f t="shared" ca="1" si="1295"/>
        <v>0</v>
      </c>
      <c r="O7157" t="e">
        <f t="shared" ca="1" si="1296"/>
        <v>#N/A</v>
      </c>
      <c r="P7157" t="e">
        <f t="shared" ca="1" si="1297"/>
        <v>#N/A</v>
      </c>
    </row>
    <row r="7158" spans="8:16">
      <c r="H7158">
        <f t="shared" ca="1" si="1293"/>
        <v>0</v>
      </c>
      <c r="I7158">
        <f t="shared" ca="1" si="1298"/>
        <v>0</v>
      </c>
      <c r="J7158">
        <f t="shared" ca="1" si="1299"/>
        <v>0</v>
      </c>
      <c r="K7158">
        <f t="shared" ca="1" si="1292"/>
        <v>0</v>
      </c>
      <c r="L7158">
        <f t="shared" ca="1" si="1294"/>
        <v>0</v>
      </c>
      <c r="M7158">
        <f t="shared" ca="1" si="1295"/>
        <v>0</v>
      </c>
      <c r="O7158" t="e">
        <f t="shared" ca="1" si="1296"/>
        <v>#N/A</v>
      </c>
      <c r="P7158" t="e">
        <f t="shared" ca="1" si="1297"/>
        <v>#N/A</v>
      </c>
    </row>
    <row r="7159" spans="8:16">
      <c r="H7159">
        <f t="shared" ca="1" si="1293"/>
        <v>0</v>
      </c>
      <c r="I7159">
        <f t="shared" ca="1" si="1298"/>
        <v>0</v>
      </c>
      <c r="J7159">
        <f t="shared" ca="1" si="1299"/>
        <v>0</v>
      </c>
      <c r="K7159">
        <f t="shared" ca="1" si="1292"/>
        <v>0</v>
      </c>
      <c r="L7159">
        <f t="shared" ca="1" si="1294"/>
        <v>0</v>
      </c>
      <c r="M7159">
        <f t="shared" ca="1" si="1295"/>
        <v>0</v>
      </c>
      <c r="O7159" t="e">
        <f t="shared" ca="1" si="1296"/>
        <v>#N/A</v>
      </c>
      <c r="P7159" t="e">
        <f t="shared" ca="1" si="1297"/>
        <v>#N/A</v>
      </c>
    </row>
    <row r="7160" spans="8:16">
      <c r="H7160">
        <f t="shared" ca="1" si="1293"/>
        <v>0</v>
      </c>
      <c r="I7160">
        <f t="shared" ca="1" si="1298"/>
        <v>0</v>
      </c>
      <c r="J7160">
        <f t="shared" ca="1" si="1299"/>
        <v>0</v>
      </c>
      <c r="K7160">
        <f t="shared" ca="1" si="1292"/>
        <v>0</v>
      </c>
      <c r="L7160">
        <f t="shared" ca="1" si="1294"/>
        <v>0</v>
      </c>
      <c r="M7160">
        <f t="shared" ca="1" si="1295"/>
        <v>0</v>
      </c>
      <c r="O7160" t="e">
        <f t="shared" ca="1" si="1296"/>
        <v>#N/A</v>
      </c>
      <c r="P7160" t="e">
        <f t="shared" ca="1" si="1297"/>
        <v>#N/A</v>
      </c>
    </row>
    <row r="7161" spans="8:16">
      <c r="H7161">
        <f t="shared" ca="1" si="1293"/>
        <v>0</v>
      </c>
      <c r="I7161">
        <f t="shared" ca="1" si="1298"/>
        <v>0</v>
      </c>
      <c r="J7161">
        <f t="shared" ca="1" si="1299"/>
        <v>0</v>
      </c>
      <c r="K7161">
        <f t="shared" ca="1" si="1292"/>
        <v>0</v>
      </c>
      <c r="L7161">
        <f t="shared" ca="1" si="1294"/>
        <v>0</v>
      </c>
      <c r="M7161">
        <f t="shared" ca="1" si="1295"/>
        <v>0</v>
      </c>
      <c r="O7161" t="e">
        <f t="shared" ca="1" si="1296"/>
        <v>#N/A</v>
      </c>
      <c r="P7161" t="e">
        <f t="shared" ca="1" si="1297"/>
        <v>#N/A</v>
      </c>
    </row>
    <row r="7162" spans="8:16">
      <c r="H7162">
        <f t="shared" ca="1" si="1293"/>
        <v>0</v>
      </c>
      <c r="I7162">
        <f t="shared" ca="1" si="1298"/>
        <v>0</v>
      </c>
      <c r="J7162">
        <f t="shared" ca="1" si="1299"/>
        <v>0</v>
      </c>
      <c r="K7162">
        <f t="shared" ca="1" si="1292"/>
        <v>0</v>
      </c>
      <c r="L7162">
        <f t="shared" ca="1" si="1294"/>
        <v>0</v>
      </c>
      <c r="M7162">
        <f t="shared" ca="1" si="1295"/>
        <v>0</v>
      </c>
      <c r="O7162" t="e">
        <f t="shared" ca="1" si="1296"/>
        <v>#N/A</v>
      </c>
      <c r="P7162" t="e">
        <f t="shared" ca="1" si="1297"/>
        <v>#N/A</v>
      </c>
    </row>
    <row r="7163" spans="8:16">
      <c r="H7163">
        <f t="shared" ca="1" si="1293"/>
        <v>0</v>
      </c>
      <c r="I7163">
        <f t="shared" ca="1" si="1298"/>
        <v>0</v>
      </c>
      <c r="J7163">
        <f t="shared" ca="1" si="1299"/>
        <v>0</v>
      </c>
      <c r="K7163">
        <f t="shared" ca="1" si="1292"/>
        <v>0</v>
      </c>
      <c r="L7163">
        <f t="shared" ca="1" si="1294"/>
        <v>0</v>
      </c>
      <c r="M7163">
        <f t="shared" ca="1" si="1295"/>
        <v>0</v>
      </c>
      <c r="O7163" t="e">
        <f t="shared" ca="1" si="1296"/>
        <v>#N/A</v>
      </c>
      <c r="P7163" t="e">
        <f t="shared" ca="1" si="1297"/>
        <v>#N/A</v>
      </c>
    </row>
    <row r="7164" spans="8:16">
      <c r="H7164">
        <f t="shared" ca="1" si="1293"/>
        <v>0</v>
      </c>
      <c r="I7164">
        <f t="shared" ca="1" si="1298"/>
        <v>0</v>
      </c>
      <c r="J7164">
        <f t="shared" ca="1" si="1299"/>
        <v>0</v>
      </c>
      <c r="K7164">
        <f t="shared" ca="1" si="1292"/>
        <v>0</v>
      </c>
      <c r="L7164">
        <f t="shared" ca="1" si="1294"/>
        <v>0</v>
      </c>
      <c r="M7164">
        <f t="shared" ca="1" si="1295"/>
        <v>0</v>
      </c>
      <c r="O7164" t="e">
        <f t="shared" ca="1" si="1296"/>
        <v>#N/A</v>
      </c>
      <c r="P7164" t="e">
        <f t="shared" ca="1" si="1297"/>
        <v>#N/A</v>
      </c>
    </row>
    <row r="7165" spans="8:16">
      <c r="H7165">
        <f t="shared" ca="1" si="1293"/>
        <v>0</v>
      </c>
      <c r="I7165">
        <f t="shared" ca="1" si="1298"/>
        <v>0</v>
      </c>
      <c r="J7165">
        <f t="shared" ca="1" si="1299"/>
        <v>0</v>
      </c>
      <c r="K7165">
        <f t="shared" ca="1" si="1292"/>
        <v>0</v>
      </c>
      <c r="L7165">
        <f t="shared" ca="1" si="1294"/>
        <v>0</v>
      </c>
      <c r="M7165">
        <f t="shared" ca="1" si="1295"/>
        <v>0</v>
      </c>
      <c r="O7165" t="e">
        <f t="shared" ca="1" si="1296"/>
        <v>#N/A</v>
      </c>
      <c r="P7165" t="e">
        <f t="shared" ca="1" si="1297"/>
        <v>#N/A</v>
      </c>
    </row>
    <row r="7166" spans="8:16">
      <c r="H7166">
        <f t="shared" ca="1" si="1293"/>
        <v>0</v>
      </c>
      <c r="I7166">
        <f t="shared" ca="1" si="1298"/>
        <v>0</v>
      </c>
      <c r="J7166">
        <f t="shared" ca="1" si="1299"/>
        <v>0</v>
      </c>
      <c r="K7166">
        <f t="shared" ca="1" si="1292"/>
        <v>0</v>
      </c>
      <c r="L7166">
        <f t="shared" ca="1" si="1294"/>
        <v>0</v>
      </c>
      <c r="M7166">
        <f t="shared" ca="1" si="1295"/>
        <v>0</v>
      </c>
      <c r="O7166" t="e">
        <f t="shared" ca="1" si="1296"/>
        <v>#N/A</v>
      </c>
      <c r="P7166" t="e">
        <f t="shared" ca="1" si="1297"/>
        <v>#N/A</v>
      </c>
    </row>
    <row r="7167" spans="8:16">
      <c r="H7167">
        <f t="shared" ca="1" si="1293"/>
        <v>0</v>
      </c>
      <c r="I7167">
        <f t="shared" ca="1" si="1298"/>
        <v>0</v>
      </c>
      <c r="J7167">
        <f t="shared" ca="1" si="1299"/>
        <v>0</v>
      </c>
      <c r="K7167">
        <f t="shared" ca="1" si="1292"/>
        <v>0</v>
      </c>
      <c r="L7167">
        <f t="shared" ca="1" si="1294"/>
        <v>0</v>
      </c>
      <c r="M7167">
        <f t="shared" ca="1" si="1295"/>
        <v>0</v>
      </c>
      <c r="O7167" t="e">
        <f t="shared" ca="1" si="1296"/>
        <v>#N/A</v>
      </c>
      <c r="P7167" t="e">
        <f t="shared" ca="1" si="1297"/>
        <v>#N/A</v>
      </c>
    </row>
    <row r="7168" spans="8:16">
      <c r="H7168">
        <f t="shared" ca="1" si="1293"/>
        <v>0</v>
      </c>
      <c r="I7168">
        <f t="shared" ca="1" si="1298"/>
        <v>0</v>
      </c>
      <c r="J7168">
        <f t="shared" ca="1" si="1299"/>
        <v>0</v>
      </c>
      <c r="K7168">
        <f t="shared" ca="1" si="1292"/>
        <v>0</v>
      </c>
      <c r="L7168">
        <f t="shared" ca="1" si="1294"/>
        <v>0</v>
      </c>
      <c r="M7168">
        <f t="shared" ca="1" si="1295"/>
        <v>0</v>
      </c>
      <c r="O7168" t="e">
        <f t="shared" ca="1" si="1296"/>
        <v>#N/A</v>
      </c>
      <c r="P7168" t="e">
        <f t="shared" ca="1" si="1297"/>
        <v>#N/A</v>
      </c>
    </row>
    <row r="7169" spans="8:16">
      <c r="H7169">
        <f t="shared" ca="1" si="1293"/>
        <v>0</v>
      </c>
      <c r="I7169">
        <f t="shared" ca="1" si="1298"/>
        <v>0</v>
      </c>
      <c r="J7169">
        <f t="shared" ca="1" si="1299"/>
        <v>0</v>
      </c>
      <c r="K7169">
        <f t="shared" ca="1" si="1292"/>
        <v>0</v>
      </c>
      <c r="L7169">
        <f t="shared" ca="1" si="1294"/>
        <v>0</v>
      </c>
      <c r="M7169">
        <f t="shared" ca="1" si="1295"/>
        <v>0</v>
      </c>
      <c r="O7169" t="e">
        <f t="shared" ca="1" si="1296"/>
        <v>#N/A</v>
      </c>
      <c r="P7169" t="e">
        <f t="shared" ca="1" si="1297"/>
        <v>#N/A</v>
      </c>
    </row>
    <row r="7170" spans="8:16">
      <c r="H7170">
        <f t="shared" ca="1" si="1293"/>
        <v>0</v>
      </c>
      <c r="I7170">
        <f t="shared" ca="1" si="1298"/>
        <v>0</v>
      </c>
      <c r="J7170">
        <f t="shared" ca="1" si="1299"/>
        <v>0</v>
      </c>
      <c r="K7170">
        <f t="shared" ca="1" si="1292"/>
        <v>0</v>
      </c>
      <c r="L7170">
        <f t="shared" ca="1" si="1294"/>
        <v>0</v>
      </c>
      <c r="M7170">
        <f t="shared" ca="1" si="1295"/>
        <v>0</v>
      </c>
      <c r="O7170" t="e">
        <f t="shared" ca="1" si="1296"/>
        <v>#N/A</v>
      </c>
      <c r="P7170" t="e">
        <f t="shared" ca="1" si="1297"/>
        <v>#N/A</v>
      </c>
    </row>
    <row r="7171" spans="8:16">
      <c r="H7171">
        <f t="shared" ca="1" si="1293"/>
        <v>0</v>
      </c>
      <c r="I7171">
        <f t="shared" ca="1" si="1298"/>
        <v>0</v>
      </c>
      <c r="J7171">
        <f t="shared" ca="1" si="1299"/>
        <v>0</v>
      </c>
      <c r="K7171">
        <f t="shared" ca="1" si="1292"/>
        <v>0</v>
      </c>
      <c r="L7171">
        <f t="shared" ca="1" si="1294"/>
        <v>0</v>
      </c>
      <c r="M7171">
        <f t="shared" ca="1" si="1295"/>
        <v>0</v>
      </c>
      <c r="O7171" t="e">
        <f t="shared" ca="1" si="1296"/>
        <v>#N/A</v>
      </c>
      <c r="P7171" t="e">
        <f t="shared" ca="1" si="1297"/>
        <v>#N/A</v>
      </c>
    </row>
    <row r="7172" spans="8:16">
      <c r="H7172">
        <f t="shared" ca="1" si="1293"/>
        <v>0</v>
      </c>
      <c r="I7172">
        <f t="shared" ca="1" si="1298"/>
        <v>0</v>
      </c>
      <c r="J7172">
        <f t="shared" ca="1" si="1299"/>
        <v>0</v>
      </c>
      <c r="K7172">
        <f t="shared" ca="1" si="1292"/>
        <v>0</v>
      </c>
      <c r="L7172">
        <f t="shared" ca="1" si="1294"/>
        <v>0</v>
      </c>
      <c r="M7172">
        <f t="shared" ca="1" si="1295"/>
        <v>0</v>
      </c>
      <c r="O7172" t="e">
        <f t="shared" ca="1" si="1296"/>
        <v>#N/A</v>
      </c>
      <c r="P7172" t="e">
        <f t="shared" ca="1" si="1297"/>
        <v>#N/A</v>
      </c>
    </row>
    <row r="7173" spans="8:16">
      <c r="H7173">
        <f t="shared" ca="1" si="1293"/>
        <v>0</v>
      </c>
      <c r="I7173">
        <f t="shared" ca="1" si="1298"/>
        <v>0</v>
      </c>
      <c r="J7173">
        <f t="shared" ca="1" si="1299"/>
        <v>0</v>
      </c>
      <c r="K7173">
        <f t="shared" ca="1" si="1292"/>
        <v>0</v>
      </c>
      <c r="L7173">
        <f t="shared" ca="1" si="1294"/>
        <v>0</v>
      </c>
      <c r="M7173">
        <f t="shared" ca="1" si="1295"/>
        <v>0</v>
      </c>
      <c r="O7173" t="e">
        <f t="shared" ca="1" si="1296"/>
        <v>#N/A</v>
      </c>
      <c r="P7173" t="e">
        <f t="shared" ca="1" si="1297"/>
        <v>#N/A</v>
      </c>
    </row>
    <row r="7174" spans="8:16">
      <c r="H7174">
        <f t="shared" ca="1" si="1293"/>
        <v>0</v>
      </c>
      <c r="I7174">
        <f t="shared" ca="1" si="1298"/>
        <v>0</v>
      </c>
      <c r="J7174">
        <f t="shared" ca="1" si="1299"/>
        <v>0</v>
      </c>
      <c r="K7174">
        <f t="shared" ca="1" si="1292"/>
        <v>0</v>
      </c>
      <c r="L7174">
        <f t="shared" ca="1" si="1294"/>
        <v>0</v>
      </c>
      <c r="M7174">
        <f t="shared" ca="1" si="1295"/>
        <v>0</v>
      </c>
      <c r="O7174" t="e">
        <f t="shared" ca="1" si="1296"/>
        <v>#N/A</v>
      </c>
      <c r="P7174" t="e">
        <f t="shared" ca="1" si="1297"/>
        <v>#N/A</v>
      </c>
    </row>
    <row r="7175" spans="8:16">
      <c r="H7175">
        <f t="shared" ca="1" si="1293"/>
        <v>0</v>
      </c>
      <c r="I7175">
        <f t="shared" ca="1" si="1298"/>
        <v>0</v>
      </c>
      <c r="J7175">
        <f t="shared" ca="1" si="1299"/>
        <v>0</v>
      </c>
      <c r="K7175">
        <f t="shared" ca="1" si="1292"/>
        <v>0</v>
      </c>
      <c r="L7175">
        <f t="shared" ca="1" si="1294"/>
        <v>0</v>
      </c>
      <c r="M7175">
        <f t="shared" ca="1" si="1295"/>
        <v>0</v>
      </c>
      <c r="O7175" t="e">
        <f t="shared" ca="1" si="1296"/>
        <v>#N/A</v>
      </c>
      <c r="P7175" t="e">
        <f t="shared" ca="1" si="1297"/>
        <v>#N/A</v>
      </c>
    </row>
    <row r="7176" spans="8:16">
      <c r="H7176">
        <f t="shared" ca="1" si="1293"/>
        <v>0</v>
      </c>
      <c r="I7176">
        <f t="shared" ca="1" si="1298"/>
        <v>0</v>
      </c>
      <c r="J7176">
        <f t="shared" ca="1" si="1299"/>
        <v>0</v>
      </c>
      <c r="K7176">
        <f t="shared" ca="1" si="1292"/>
        <v>0</v>
      </c>
      <c r="L7176">
        <f t="shared" ca="1" si="1294"/>
        <v>0</v>
      </c>
      <c r="M7176">
        <f t="shared" ca="1" si="1295"/>
        <v>0</v>
      </c>
      <c r="O7176" t="e">
        <f t="shared" ca="1" si="1296"/>
        <v>#N/A</v>
      </c>
      <c r="P7176" t="e">
        <f t="shared" ca="1" si="1297"/>
        <v>#N/A</v>
      </c>
    </row>
    <row r="7177" spans="8:16">
      <c r="H7177">
        <f t="shared" ca="1" si="1293"/>
        <v>0</v>
      </c>
      <c r="I7177">
        <f t="shared" ca="1" si="1298"/>
        <v>0</v>
      </c>
      <c r="J7177">
        <f t="shared" ca="1" si="1299"/>
        <v>0</v>
      </c>
      <c r="K7177">
        <f t="shared" ca="1" si="1292"/>
        <v>0</v>
      </c>
      <c r="L7177">
        <f t="shared" ca="1" si="1294"/>
        <v>0</v>
      </c>
      <c r="M7177">
        <f t="shared" ca="1" si="1295"/>
        <v>0</v>
      </c>
      <c r="O7177" t="e">
        <f t="shared" ca="1" si="1296"/>
        <v>#N/A</v>
      </c>
      <c r="P7177" t="e">
        <f t="shared" ca="1" si="1297"/>
        <v>#N/A</v>
      </c>
    </row>
    <row r="7178" spans="8:16">
      <c r="H7178">
        <f t="shared" ca="1" si="1293"/>
        <v>0</v>
      </c>
      <c r="I7178">
        <f t="shared" ca="1" si="1298"/>
        <v>0</v>
      </c>
      <c r="J7178">
        <f t="shared" ca="1" si="1299"/>
        <v>0</v>
      </c>
      <c r="K7178">
        <f t="shared" ref="K7178:K7241" ca="1" si="1300">IF(IFERROR(VLOOKUP($C7178,INDIRECT($G$9&amp;"d:d"),1,FALSE),0)&lt;&gt;0,K$13,0)</f>
        <v>0</v>
      </c>
      <c r="L7178">
        <f t="shared" ca="1" si="1294"/>
        <v>0</v>
      </c>
      <c r="M7178">
        <f t="shared" ca="1" si="1295"/>
        <v>0</v>
      </c>
      <c r="O7178" t="e">
        <f t="shared" ca="1" si="1296"/>
        <v>#N/A</v>
      </c>
      <c r="P7178" t="e">
        <f t="shared" ca="1" si="1297"/>
        <v>#N/A</v>
      </c>
    </row>
    <row r="7179" spans="8:16">
      <c r="H7179">
        <f t="shared" ca="1" si="1293"/>
        <v>0</v>
      </c>
      <c r="I7179">
        <f t="shared" ca="1" si="1298"/>
        <v>0</v>
      </c>
      <c r="J7179">
        <f t="shared" ca="1" si="1299"/>
        <v>0</v>
      </c>
      <c r="K7179">
        <f t="shared" ca="1" si="1300"/>
        <v>0</v>
      </c>
      <c r="L7179">
        <f t="shared" ca="1" si="1294"/>
        <v>0</v>
      </c>
      <c r="M7179">
        <f t="shared" ca="1" si="1295"/>
        <v>0</v>
      </c>
      <c r="O7179" t="e">
        <f t="shared" ca="1" si="1296"/>
        <v>#N/A</v>
      </c>
      <c r="P7179" t="e">
        <f t="shared" ca="1" si="1297"/>
        <v>#N/A</v>
      </c>
    </row>
    <row r="7180" spans="8:16">
      <c r="H7180">
        <f t="shared" ca="1" si="1293"/>
        <v>0</v>
      </c>
      <c r="I7180">
        <f t="shared" ca="1" si="1298"/>
        <v>0</v>
      </c>
      <c r="J7180">
        <f t="shared" ca="1" si="1299"/>
        <v>0</v>
      </c>
      <c r="K7180">
        <f t="shared" ca="1" si="1300"/>
        <v>0</v>
      </c>
      <c r="L7180">
        <f t="shared" ca="1" si="1294"/>
        <v>0</v>
      </c>
      <c r="M7180">
        <f t="shared" ca="1" si="1295"/>
        <v>0</v>
      </c>
      <c r="O7180" t="e">
        <f t="shared" ca="1" si="1296"/>
        <v>#N/A</v>
      </c>
      <c r="P7180" t="e">
        <f t="shared" ca="1" si="1297"/>
        <v>#N/A</v>
      </c>
    </row>
    <row r="7181" spans="8:16">
      <c r="H7181">
        <f t="shared" ca="1" si="1293"/>
        <v>0</v>
      </c>
      <c r="I7181">
        <f t="shared" ca="1" si="1298"/>
        <v>0</v>
      </c>
      <c r="J7181">
        <f t="shared" ca="1" si="1299"/>
        <v>0</v>
      </c>
      <c r="K7181">
        <f t="shared" ca="1" si="1300"/>
        <v>0</v>
      </c>
      <c r="L7181">
        <f t="shared" ca="1" si="1294"/>
        <v>0</v>
      </c>
      <c r="M7181">
        <f t="shared" ca="1" si="1295"/>
        <v>0</v>
      </c>
      <c r="O7181" t="e">
        <f t="shared" ca="1" si="1296"/>
        <v>#N/A</v>
      </c>
      <c r="P7181" t="e">
        <f t="shared" ca="1" si="1297"/>
        <v>#N/A</v>
      </c>
    </row>
    <row r="7182" spans="8:16">
      <c r="H7182">
        <f t="shared" ca="1" si="1293"/>
        <v>0</v>
      </c>
      <c r="I7182">
        <f t="shared" ca="1" si="1298"/>
        <v>0</v>
      </c>
      <c r="J7182">
        <f t="shared" ca="1" si="1299"/>
        <v>0</v>
      </c>
      <c r="K7182">
        <f t="shared" ca="1" si="1300"/>
        <v>0</v>
      </c>
      <c r="L7182">
        <f t="shared" ca="1" si="1294"/>
        <v>0</v>
      </c>
      <c r="M7182">
        <f t="shared" ca="1" si="1295"/>
        <v>0</v>
      </c>
      <c r="O7182" t="e">
        <f t="shared" ca="1" si="1296"/>
        <v>#N/A</v>
      </c>
      <c r="P7182" t="e">
        <f t="shared" ca="1" si="1297"/>
        <v>#N/A</v>
      </c>
    </row>
    <row r="7183" spans="8:16">
      <c r="H7183">
        <f t="shared" ref="H7183:H7246" ca="1" si="1301">IF(I7183&lt;&gt;0,I7183,IF(J7183&lt;&gt;0,J7183,IF(K7183&lt;&gt;0,K7183,IF(L7183&lt;&gt;0,L7183,IF(M7183&lt;&gt;0,M7183,N7183)))))</f>
        <v>0</v>
      </c>
      <c r="I7183">
        <f t="shared" ca="1" si="1298"/>
        <v>0</v>
      </c>
      <c r="J7183">
        <f t="shared" ca="1" si="1299"/>
        <v>0</v>
      </c>
      <c r="K7183">
        <f t="shared" ca="1" si="1300"/>
        <v>0</v>
      </c>
      <c r="L7183">
        <f t="shared" ref="L7183:L7246" ca="1" si="1302">IF(IFERROR(VLOOKUP($C7183,INDIRECT($G$10&amp;"d:d"),1,FALSE),0)&lt;&gt;0,L$13,0)</f>
        <v>0</v>
      </c>
      <c r="M7183">
        <f t="shared" ref="M7183:M7246" ca="1" si="1303">IF(IFERROR(VLOOKUP($C7183,INDIRECT($G$11&amp;"d:d"),1,FALSE),0)&lt;&gt;0,M$13,0)</f>
        <v>0</v>
      </c>
      <c r="O7183" t="e">
        <f t="shared" ref="O7183:O7246" ca="1" si="1304">VLOOKUP($H7183,$G$7:$I$11,2,FALSE)</f>
        <v>#N/A</v>
      </c>
      <c r="P7183" t="e">
        <f t="shared" ref="P7183:P7246" ca="1" si="1305">VLOOKUP($H7183,$G$7:$I$11,3,FALSE)</f>
        <v>#N/A</v>
      </c>
    </row>
    <row r="7184" spans="8:16">
      <c r="H7184">
        <f t="shared" ca="1" si="1301"/>
        <v>0</v>
      </c>
      <c r="I7184">
        <f t="shared" ca="1" si="1298"/>
        <v>0</v>
      </c>
      <c r="J7184">
        <f t="shared" ca="1" si="1299"/>
        <v>0</v>
      </c>
      <c r="K7184">
        <f t="shared" ca="1" si="1300"/>
        <v>0</v>
      </c>
      <c r="L7184">
        <f t="shared" ca="1" si="1302"/>
        <v>0</v>
      </c>
      <c r="M7184">
        <f t="shared" ca="1" si="1303"/>
        <v>0</v>
      </c>
      <c r="O7184" t="e">
        <f t="shared" ca="1" si="1304"/>
        <v>#N/A</v>
      </c>
      <c r="P7184" t="e">
        <f t="shared" ca="1" si="1305"/>
        <v>#N/A</v>
      </c>
    </row>
    <row r="7185" spans="8:16">
      <c r="H7185">
        <f t="shared" ca="1" si="1301"/>
        <v>0</v>
      </c>
      <c r="I7185">
        <f t="shared" ca="1" si="1298"/>
        <v>0</v>
      </c>
      <c r="J7185">
        <f t="shared" ca="1" si="1299"/>
        <v>0</v>
      </c>
      <c r="K7185">
        <f t="shared" ca="1" si="1300"/>
        <v>0</v>
      </c>
      <c r="L7185">
        <f t="shared" ca="1" si="1302"/>
        <v>0</v>
      </c>
      <c r="M7185">
        <f t="shared" ca="1" si="1303"/>
        <v>0</v>
      </c>
      <c r="O7185" t="e">
        <f t="shared" ca="1" si="1304"/>
        <v>#N/A</v>
      </c>
      <c r="P7185" t="e">
        <f t="shared" ca="1" si="1305"/>
        <v>#N/A</v>
      </c>
    </row>
    <row r="7186" spans="8:16">
      <c r="H7186">
        <f t="shared" ca="1" si="1301"/>
        <v>0</v>
      </c>
      <c r="I7186">
        <f t="shared" ca="1" si="1298"/>
        <v>0</v>
      </c>
      <c r="J7186">
        <f t="shared" ca="1" si="1299"/>
        <v>0</v>
      </c>
      <c r="K7186">
        <f t="shared" ca="1" si="1300"/>
        <v>0</v>
      </c>
      <c r="L7186">
        <f t="shared" ca="1" si="1302"/>
        <v>0</v>
      </c>
      <c r="M7186">
        <f t="shared" ca="1" si="1303"/>
        <v>0</v>
      </c>
      <c r="O7186" t="e">
        <f t="shared" ca="1" si="1304"/>
        <v>#N/A</v>
      </c>
      <c r="P7186" t="e">
        <f t="shared" ca="1" si="1305"/>
        <v>#N/A</v>
      </c>
    </row>
    <row r="7187" spans="8:16">
      <c r="H7187">
        <f t="shared" ca="1" si="1301"/>
        <v>0</v>
      </c>
      <c r="I7187">
        <f t="shared" ca="1" si="1298"/>
        <v>0</v>
      </c>
      <c r="J7187">
        <f t="shared" ca="1" si="1299"/>
        <v>0</v>
      </c>
      <c r="K7187">
        <f t="shared" ca="1" si="1300"/>
        <v>0</v>
      </c>
      <c r="L7187">
        <f t="shared" ca="1" si="1302"/>
        <v>0</v>
      </c>
      <c r="M7187">
        <f t="shared" ca="1" si="1303"/>
        <v>0</v>
      </c>
      <c r="O7187" t="e">
        <f t="shared" ca="1" si="1304"/>
        <v>#N/A</v>
      </c>
      <c r="P7187" t="e">
        <f t="shared" ca="1" si="1305"/>
        <v>#N/A</v>
      </c>
    </row>
    <row r="7188" spans="8:16">
      <c r="H7188">
        <f t="shared" ca="1" si="1301"/>
        <v>0</v>
      </c>
      <c r="I7188">
        <f t="shared" ca="1" si="1298"/>
        <v>0</v>
      </c>
      <c r="J7188">
        <f t="shared" ca="1" si="1299"/>
        <v>0</v>
      </c>
      <c r="K7188">
        <f t="shared" ca="1" si="1300"/>
        <v>0</v>
      </c>
      <c r="L7188">
        <f t="shared" ca="1" si="1302"/>
        <v>0</v>
      </c>
      <c r="M7188">
        <f t="shared" ca="1" si="1303"/>
        <v>0</v>
      </c>
      <c r="O7188" t="e">
        <f t="shared" ca="1" si="1304"/>
        <v>#N/A</v>
      </c>
      <c r="P7188" t="e">
        <f t="shared" ca="1" si="1305"/>
        <v>#N/A</v>
      </c>
    </row>
    <row r="7189" spans="8:16">
      <c r="H7189">
        <f t="shared" ca="1" si="1301"/>
        <v>0</v>
      </c>
      <c r="I7189">
        <f t="shared" ca="1" si="1298"/>
        <v>0</v>
      </c>
      <c r="J7189">
        <f t="shared" ca="1" si="1299"/>
        <v>0</v>
      </c>
      <c r="K7189">
        <f t="shared" ca="1" si="1300"/>
        <v>0</v>
      </c>
      <c r="L7189">
        <f t="shared" ca="1" si="1302"/>
        <v>0</v>
      </c>
      <c r="M7189">
        <f t="shared" ca="1" si="1303"/>
        <v>0</v>
      </c>
      <c r="O7189" t="e">
        <f t="shared" ca="1" si="1304"/>
        <v>#N/A</v>
      </c>
      <c r="P7189" t="e">
        <f t="shared" ca="1" si="1305"/>
        <v>#N/A</v>
      </c>
    </row>
    <row r="7190" spans="8:16">
      <c r="H7190">
        <f t="shared" ca="1" si="1301"/>
        <v>0</v>
      </c>
      <c r="I7190">
        <f t="shared" ca="1" si="1298"/>
        <v>0</v>
      </c>
      <c r="J7190">
        <f t="shared" ca="1" si="1299"/>
        <v>0</v>
      </c>
      <c r="K7190">
        <f t="shared" ca="1" si="1300"/>
        <v>0</v>
      </c>
      <c r="L7190">
        <f t="shared" ca="1" si="1302"/>
        <v>0</v>
      </c>
      <c r="M7190">
        <f t="shared" ca="1" si="1303"/>
        <v>0</v>
      </c>
      <c r="O7190" t="e">
        <f t="shared" ca="1" si="1304"/>
        <v>#N/A</v>
      </c>
      <c r="P7190" t="e">
        <f t="shared" ca="1" si="1305"/>
        <v>#N/A</v>
      </c>
    </row>
    <row r="7191" spans="8:16">
      <c r="H7191">
        <f t="shared" ca="1" si="1301"/>
        <v>0</v>
      </c>
      <c r="I7191">
        <f t="shared" ca="1" si="1298"/>
        <v>0</v>
      </c>
      <c r="J7191">
        <f t="shared" ca="1" si="1299"/>
        <v>0</v>
      </c>
      <c r="K7191">
        <f t="shared" ca="1" si="1300"/>
        <v>0</v>
      </c>
      <c r="L7191">
        <f t="shared" ca="1" si="1302"/>
        <v>0</v>
      </c>
      <c r="M7191">
        <f t="shared" ca="1" si="1303"/>
        <v>0</v>
      </c>
      <c r="O7191" t="e">
        <f t="shared" ca="1" si="1304"/>
        <v>#N/A</v>
      </c>
      <c r="P7191" t="e">
        <f t="shared" ca="1" si="1305"/>
        <v>#N/A</v>
      </c>
    </row>
    <row r="7192" spans="8:16">
      <c r="H7192">
        <f t="shared" ca="1" si="1301"/>
        <v>0</v>
      </c>
      <c r="I7192">
        <f t="shared" ca="1" si="1298"/>
        <v>0</v>
      </c>
      <c r="J7192">
        <f t="shared" ca="1" si="1299"/>
        <v>0</v>
      </c>
      <c r="K7192">
        <f t="shared" ca="1" si="1300"/>
        <v>0</v>
      </c>
      <c r="L7192">
        <f t="shared" ca="1" si="1302"/>
        <v>0</v>
      </c>
      <c r="M7192">
        <f t="shared" ca="1" si="1303"/>
        <v>0</v>
      </c>
      <c r="O7192" t="e">
        <f t="shared" ca="1" si="1304"/>
        <v>#N/A</v>
      </c>
      <c r="P7192" t="e">
        <f t="shared" ca="1" si="1305"/>
        <v>#N/A</v>
      </c>
    </row>
    <row r="7193" spans="8:16">
      <c r="H7193">
        <f t="shared" ca="1" si="1301"/>
        <v>0</v>
      </c>
      <c r="I7193">
        <f t="shared" ca="1" si="1298"/>
        <v>0</v>
      </c>
      <c r="J7193">
        <f t="shared" ca="1" si="1299"/>
        <v>0</v>
      </c>
      <c r="K7193">
        <f t="shared" ca="1" si="1300"/>
        <v>0</v>
      </c>
      <c r="L7193">
        <f t="shared" ca="1" si="1302"/>
        <v>0</v>
      </c>
      <c r="M7193">
        <f t="shared" ca="1" si="1303"/>
        <v>0</v>
      </c>
      <c r="O7193" t="e">
        <f t="shared" ca="1" si="1304"/>
        <v>#N/A</v>
      </c>
      <c r="P7193" t="e">
        <f t="shared" ca="1" si="1305"/>
        <v>#N/A</v>
      </c>
    </row>
    <row r="7194" spans="8:16">
      <c r="H7194">
        <f t="shared" ca="1" si="1301"/>
        <v>0</v>
      </c>
      <c r="I7194">
        <f t="shared" ca="1" si="1298"/>
        <v>0</v>
      </c>
      <c r="J7194">
        <f t="shared" ca="1" si="1299"/>
        <v>0</v>
      </c>
      <c r="K7194">
        <f t="shared" ca="1" si="1300"/>
        <v>0</v>
      </c>
      <c r="L7194">
        <f t="shared" ca="1" si="1302"/>
        <v>0</v>
      </c>
      <c r="M7194">
        <f t="shared" ca="1" si="1303"/>
        <v>0</v>
      </c>
      <c r="O7194" t="e">
        <f t="shared" ca="1" si="1304"/>
        <v>#N/A</v>
      </c>
      <c r="P7194" t="e">
        <f t="shared" ca="1" si="1305"/>
        <v>#N/A</v>
      </c>
    </row>
    <row r="7195" spans="8:16">
      <c r="H7195">
        <f t="shared" ca="1" si="1301"/>
        <v>0</v>
      </c>
      <c r="I7195">
        <f t="shared" ca="1" si="1298"/>
        <v>0</v>
      </c>
      <c r="J7195">
        <f t="shared" ca="1" si="1299"/>
        <v>0</v>
      </c>
      <c r="K7195">
        <f t="shared" ca="1" si="1300"/>
        <v>0</v>
      </c>
      <c r="L7195">
        <f t="shared" ca="1" si="1302"/>
        <v>0</v>
      </c>
      <c r="M7195">
        <f t="shared" ca="1" si="1303"/>
        <v>0</v>
      </c>
      <c r="O7195" t="e">
        <f t="shared" ca="1" si="1304"/>
        <v>#N/A</v>
      </c>
      <c r="P7195" t="e">
        <f t="shared" ca="1" si="1305"/>
        <v>#N/A</v>
      </c>
    </row>
    <row r="7196" spans="8:16">
      <c r="H7196">
        <f t="shared" ca="1" si="1301"/>
        <v>0</v>
      </c>
      <c r="I7196">
        <f t="shared" ca="1" si="1298"/>
        <v>0</v>
      </c>
      <c r="J7196">
        <f t="shared" ca="1" si="1299"/>
        <v>0</v>
      </c>
      <c r="K7196">
        <f t="shared" ca="1" si="1300"/>
        <v>0</v>
      </c>
      <c r="L7196">
        <f t="shared" ca="1" si="1302"/>
        <v>0</v>
      </c>
      <c r="M7196">
        <f t="shared" ca="1" si="1303"/>
        <v>0</v>
      </c>
      <c r="O7196" t="e">
        <f t="shared" ca="1" si="1304"/>
        <v>#N/A</v>
      </c>
      <c r="P7196" t="e">
        <f t="shared" ca="1" si="1305"/>
        <v>#N/A</v>
      </c>
    </row>
    <row r="7197" spans="8:16">
      <c r="H7197">
        <f t="shared" ca="1" si="1301"/>
        <v>0</v>
      </c>
      <c r="I7197">
        <f t="shared" ca="1" si="1298"/>
        <v>0</v>
      </c>
      <c r="J7197">
        <f t="shared" ca="1" si="1299"/>
        <v>0</v>
      </c>
      <c r="K7197">
        <f t="shared" ca="1" si="1300"/>
        <v>0</v>
      </c>
      <c r="L7197">
        <f t="shared" ca="1" si="1302"/>
        <v>0</v>
      </c>
      <c r="M7197">
        <f t="shared" ca="1" si="1303"/>
        <v>0</v>
      </c>
      <c r="O7197" t="e">
        <f t="shared" ca="1" si="1304"/>
        <v>#N/A</v>
      </c>
      <c r="P7197" t="e">
        <f t="shared" ca="1" si="1305"/>
        <v>#N/A</v>
      </c>
    </row>
    <row r="7198" spans="8:16">
      <c r="H7198">
        <f t="shared" ca="1" si="1301"/>
        <v>0</v>
      </c>
      <c r="I7198">
        <f t="shared" ca="1" si="1298"/>
        <v>0</v>
      </c>
      <c r="J7198">
        <f t="shared" ca="1" si="1299"/>
        <v>0</v>
      </c>
      <c r="K7198">
        <f t="shared" ca="1" si="1300"/>
        <v>0</v>
      </c>
      <c r="L7198">
        <f t="shared" ca="1" si="1302"/>
        <v>0</v>
      </c>
      <c r="M7198">
        <f t="shared" ca="1" si="1303"/>
        <v>0</v>
      </c>
      <c r="O7198" t="e">
        <f t="shared" ca="1" si="1304"/>
        <v>#N/A</v>
      </c>
      <c r="P7198" t="e">
        <f t="shared" ca="1" si="1305"/>
        <v>#N/A</v>
      </c>
    </row>
    <row r="7199" spans="8:16">
      <c r="H7199">
        <f t="shared" ca="1" si="1301"/>
        <v>0</v>
      </c>
      <c r="I7199">
        <f t="shared" ca="1" si="1298"/>
        <v>0</v>
      </c>
      <c r="J7199">
        <f t="shared" ca="1" si="1299"/>
        <v>0</v>
      </c>
      <c r="K7199">
        <f t="shared" ca="1" si="1300"/>
        <v>0</v>
      </c>
      <c r="L7199">
        <f t="shared" ca="1" si="1302"/>
        <v>0</v>
      </c>
      <c r="M7199">
        <f t="shared" ca="1" si="1303"/>
        <v>0</v>
      </c>
      <c r="O7199" t="e">
        <f t="shared" ca="1" si="1304"/>
        <v>#N/A</v>
      </c>
      <c r="P7199" t="e">
        <f t="shared" ca="1" si="1305"/>
        <v>#N/A</v>
      </c>
    </row>
    <row r="7200" spans="8:16">
      <c r="H7200">
        <f t="shared" ca="1" si="1301"/>
        <v>0</v>
      </c>
      <c r="I7200">
        <f t="shared" ca="1" si="1298"/>
        <v>0</v>
      </c>
      <c r="J7200">
        <f t="shared" ca="1" si="1299"/>
        <v>0</v>
      </c>
      <c r="K7200">
        <f t="shared" ca="1" si="1300"/>
        <v>0</v>
      </c>
      <c r="L7200">
        <f t="shared" ca="1" si="1302"/>
        <v>0</v>
      </c>
      <c r="M7200">
        <f t="shared" ca="1" si="1303"/>
        <v>0</v>
      </c>
      <c r="O7200" t="e">
        <f t="shared" ca="1" si="1304"/>
        <v>#N/A</v>
      </c>
      <c r="P7200" t="e">
        <f t="shared" ca="1" si="1305"/>
        <v>#N/A</v>
      </c>
    </row>
    <row r="7201" spans="8:16">
      <c r="H7201">
        <f t="shared" ca="1" si="1301"/>
        <v>0</v>
      </c>
      <c r="I7201">
        <f t="shared" ca="1" si="1298"/>
        <v>0</v>
      </c>
      <c r="J7201">
        <f t="shared" ca="1" si="1299"/>
        <v>0</v>
      </c>
      <c r="K7201">
        <f t="shared" ca="1" si="1300"/>
        <v>0</v>
      </c>
      <c r="L7201">
        <f t="shared" ca="1" si="1302"/>
        <v>0</v>
      </c>
      <c r="M7201">
        <f t="shared" ca="1" si="1303"/>
        <v>0</v>
      </c>
      <c r="O7201" t="e">
        <f t="shared" ca="1" si="1304"/>
        <v>#N/A</v>
      </c>
      <c r="P7201" t="e">
        <f t="shared" ca="1" si="1305"/>
        <v>#N/A</v>
      </c>
    </row>
    <row r="7202" spans="8:16">
      <c r="H7202">
        <f t="shared" ca="1" si="1301"/>
        <v>0</v>
      </c>
      <c r="I7202">
        <f t="shared" ca="1" si="1298"/>
        <v>0</v>
      </c>
      <c r="J7202">
        <f t="shared" ca="1" si="1299"/>
        <v>0</v>
      </c>
      <c r="K7202">
        <f t="shared" ca="1" si="1300"/>
        <v>0</v>
      </c>
      <c r="L7202">
        <f t="shared" ca="1" si="1302"/>
        <v>0</v>
      </c>
      <c r="M7202">
        <f t="shared" ca="1" si="1303"/>
        <v>0</v>
      </c>
      <c r="O7202" t="e">
        <f t="shared" ca="1" si="1304"/>
        <v>#N/A</v>
      </c>
      <c r="P7202" t="e">
        <f t="shared" ca="1" si="1305"/>
        <v>#N/A</v>
      </c>
    </row>
    <row r="7203" spans="8:16">
      <c r="H7203">
        <f t="shared" ca="1" si="1301"/>
        <v>0</v>
      </c>
      <c r="I7203">
        <f t="shared" ca="1" si="1298"/>
        <v>0</v>
      </c>
      <c r="J7203">
        <f t="shared" ca="1" si="1299"/>
        <v>0</v>
      </c>
      <c r="K7203">
        <f t="shared" ca="1" si="1300"/>
        <v>0</v>
      </c>
      <c r="L7203">
        <f t="shared" ca="1" si="1302"/>
        <v>0</v>
      </c>
      <c r="M7203">
        <f t="shared" ca="1" si="1303"/>
        <v>0</v>
      </c>
      <c r="O7203" t="e">
        <f t="shared" ca="1" si="1304"/>
        <v>#N/A</v>
      </c>
      <c r="P7203" t="e">
        <f t="shared" ca="1" si="1305"/>
        <v>#N/A</v>
      </c>
    </row>
    <row r="7204" spans="8:16">
      <c r="H7204">
        <f t="shared" ca="1" si="1301"/>
        <v>0</v>
      </c>
      <c r="I7204">
        <f t="shared" ca="1" si="1298"/>
        <v>0</v>
      </c>
      <c r="J7204">
        <f t="shared" ca="1" si="1299"/>
        <v>0</v>
      </c>
      <c r="K7204">
        <f t="shared" ca="1" si="1300"/>
        <v>0</v>
      </c>
      <c r="L7204">
        <f t="shared" ca="1" si="1302"/>
        <v>0</v>
      </c>
      <c r="M7204">
        <f t="shared" ca="1" si="1303"/>
        <v>0</v>
      </c>
      <c r="O7204" t="e">
        <f t="shared" ca="1" si="1304"/>
        <v>#N/A</v>
      </c>
      <c r="P7204" t="e">
        <f t="shared" ca="1" si="1305"/>
        <v>#N/A</v>
      </c>
    </row>
    <row r="7205" spans="8:16">
      <c r="H7205">
        <f t="shared" ca="1" si="1301"/>
        <v>0</v>
      </c>
      <c r="I7205">
        <f t="shared" ca="1" si="1298"/>
        <v>0</v>
      </c>
      <c r="J7205">
        <f t="shared" ca="1" si="1299"/>
        <v>0</v>
      </c>
      <c r="K7205">
        <f t="shared" ca="1" si="1300"/>
        <v>0</v>
      </c>
      <c r="L7205">
        <f t="shared" ca="1" si="1302"/>
        <v>0</v>
      </c>
      <c r="M7205">
        <f t="shared" ca="1" si="1303"/>
        <v>0</v>
      </c>
      <c r="O7205" t="e">
        <f t="shared" ca="1" si="1304"/>
        <v>#N/A</v>
      </c>
      <c r="P7205" t="e">
        <f t="shared" ca="1" si="1305"/>
        <v>#N/A</v>
      </c>
    </row>
    <row r="7206" spans="8:16">
      <c r="H7206">
        <f t="shared" ca="1" si="1301"/>
        <v>0</v>
      </c>
      <c r="I7206">
        <f t="shared" ca="1" si="1298"/>
        <v>0</v>
      </c>
      <c r="J7206">
        <f t="shared" ca="1" si="1299"/>
        <v>0</v>
      </c>
      <c r="K7206">
        <f t="shared" ca="1" si="1300"/>
        <v>0</v>
      </c>
      <c r="L7206">
        <f t="shared" ca="1" si="1302"/>
        <v>0</v>
      </c>
      <c r="M7206">
        <f t="shared" ca="1" si="1303"/>
        <v>0</v>
      </c>
      <c r="O7206" t="e">
        <f t="shared" ca="1" si="1304"/>
        <v>#N/A</v>
      </c>
      <c r="P7206" t="e">
        <f t="shared" ca="1" si="1305"/>
        <v>#N/A</v>
      </c>
    </row>
    <row r="7207" spans="8:16">
      <c r="H7207">
        <f t="shared" ca="1" si="1301"/>
        <v>0</v>
      </c>
      <c r="I7207">
        <f t="shared" ca="1" si="1298"/>
        <v>0</v>
      </c>
      <c r="J7207">
        <f t="shared" ca="1" si="1299"/>
        <v>0</v>
      </c>
      <c r="K7207">
        <f t="shared" ca="1" si="1300"/>
        <v>0</v>
      </c>
      <c r="L7207">
        <f t="shared" ca="1" si="1302"/>
        <v>0</v>
      </c>
      <c r="M7207">
        <f t="shared" ca="1" si="1303"/>
        <v>0</v>
      </c>
      <c r="O7207" t="e">
        <f t="shared" ca="1" si="1304"/>
        <v>#N/A</v>
      </c>
      <c r="P7207" t="e">
        <f t="shared" ca="1" si="1305"/>
        <v>#N/A</v>
      </c>
    </row>
    <row r="7208" spans="8:16">
      <c r="H7208">
        <f t="shared" ca="1" si="1301"/>
        <v>0</v>
      </c>
      <c r="I7208">
        <f t="shared" ca="1" si="1298"/>
        <v>0</v>
      </c>
      <c r="J7208">
        <f t="shared" ca="1" si="1299"/>
        <v>0</v>
      </c>
      <c r="K7208">
        <f t="shared" ca="1" si="1300"/>
        <v>0</v>
      </c>
      <c r="L7208">
        <f t="shared" ca="1" si="1302"/>
        <v>0</v>
      </c>
      <c r="M7208">
        <f t="shared" ca="1" si="1303"/>
        <v>0</v>
      </c>
      <c r="O7208" t="e">
        <f t="shared" ca="1" si="1304"/>
        <v>#N/A</v>
      </c>
      <c r="P7208" t="e">
        <f t="shared" ca="1" si="1305"/>
        <v>#N/A</v>
      </c>
    </row>
    <row r="7209" spans="8:16">
      <c r="H7209">
        <f t="shared" ca="1" si="1301"/>
        <v>0</v>
      </c>
      <c r="I7209">
        <f t="shared" ca="1" si="1298"/>
        <v>0</v>
      </c>
      <c r="J7209">
        <f t="shared" ca="1" si="1299"/>
        <v>0</v>
      </c>
      <c r="K7209">
        <f t="shared" ca="1" si="1300"/>
        <v>0</v>
      </c>
      <c r="L7209">
        <f t="shared" ca="1" si="1302"/>
        <v>0</v>
      </c>
      <c r="M7209">
        <f t="shared" ca="1" si="1303"/>
        <v>0</v>
      </c>
      <c r="O7209" t="e">
        <f t="shared" ca="1" si="1304"/>
        <v>#N/A</v>
      </c>
      <c r="P7209" t="e">
        <f t="shared" ca="1" si="1305"/>
        <v>#N/A</v>
      </c>
    </row>
    <row r="7210" spans="8:16">
      <c r="H7210">
        <f t="shared" ca="1" si="1301"/>
        <v>0</v>
      </c>
      <c r="I7210">
        <f t="shared" ca="1" si="1298"/>
        <v>0</v>
      </c>
      <c r="J7210">
        <f t="shared" ca="1" si="1299"/>
        <v>0</v>
      </c>
      <c r="K7210">
        <f t="shared" ca="1" si="1300"/>
        <v>0</v>
      </c>
      <c r="L7210">
        <f t="shared" ca="1" si="1302"/>
        <v>0</v>
      </c>
      <c r="M7210">
        <f t="shared" ca="1" si="1303"/>
        <v>0</v>
      </c>
      <c r="O7210" t="e">
        <f t="shared" ca="1" si="1304"/>
        <v>#N/A</v>
      </c>
      <c r="P7210" t="e">
        <f t="shared" ca="1" si="1305"/>
        <v>#N/A</v>
      </c>
    </row>
    <row r="7211" spans="8:16">
      <c r="H7211">
        <f t="shared" ca="1" si="1301"/>
        <v>0</v>
      </c>
      <c r="I7211">
        <f t="shared" ca="1" si="1298"/>
        <v>0</v>
      </c>
      <c r="J7211">
        <f t="shared" ca="1" si="1299"/>
        <v>0</v>
      </c>
      <c r="K7211">
        <f t="shared" ca="1" si="1300"/>
        <v>0</v>
      </c>
      <c r="L7211">
        <f t="shared" ca="1" si="1302"/>
        <v>0</v>
      </c>
      <c r="M7211">
        <f t="shared" ca="1" si="1303"/>
        <v>0</v>
      </c>
      <c r="O7211" t="e">
        <f t="shared" ca="1" si="1304"/>
        <v>#N/A</v>
      </c>
      <c r="P7211" t="e">
        <f t="shared" ca="1" si="1305"/>
        <v>#N/A</v>
      </c>
    </row>
    <row r="7212" spans="8:16">
      <c r="H7212">
        <f t="shared" ca="1" si="1301"/>
        <v>0</v>
      </c>
      <c r="I7212">
        <f t="shared" ca="1" si="1298"/>
        <v>0</v>
      </c>
      <c r="J7212">
        <f t="shared" ca="1" si="1299"/>
        <v>0</v>
      </c>
      <c r="K7212">
        <f t="shared" ca="1" si="1300"/>
        <v>0</v>
      </c>
      <c r="L7212">
        <f t="shared" ca="1" si="1302"/>
        <v>0</v>
      </c>
      <c r="M7212">
        <f t="shared" ca="1" si="1303"/>
        <v>0</v>
      </c>
      <c r="O7212" t="e">
        <f t="shared" ca="1" si="1304"/>
        <v>#N/A</v>
      </c>
      <c r="P7212" t="e">
        <f t="shared" ca="1" si="1305"/>
        <v>#N/A</v>
      </c>
    </row>
    <row r="7213" spans="8:16">
      <c r="H7213">
        <f t="shared" ca="1" si="1301"/>
        <v>0</v>
      </c>
      <c r="I7213">
        <f t="shared" ca="1" si="1298"/>
        <v>0</v>
      </c>
      <c r="J7213">
        <f t="shared" ca="1" si="1299"/>
        <v>0</v>
      </c>
      <c r="K7213">
        <f t="shared" ca="1" si="1300"/>
        <v>0</v>
      </c>
      <c r="L7213">
        <f t="shared" ca="1" si="1302"/>
        <v>0</v>
      </c>
      <c r="M7213">
        <f t="shared" ca="1" si="1303"/>
        <v>0</v>
      </c>
      <c r="O7213" t="e">
        <f t="shared" ca="1" si="1304"/>
        <v>#N/A</v>
      </c>
      <c r="P7213" t="e">
        <f t="shared" ca="1" si="1305"/>
        <v>#N/A</v>
      </c>
    </row>
    <row r="7214" spans="8:16">
      <c r="H7214">
        <f t="shared" ca="1" si="1301"/>
        <v>0</v>
      </c>
      <c r="I7214">
        <f t="shared" ca="1" si="1298"/>
        <v>0</v>
      </c>
      <c r="J7214">
        <f t="shared" ca="1" si="1299"/>
        <v>0</v>
      </c>
      <c r="K7214">
        <f t="shared" ca="1" si="1300"/>
        <v>0</v>
      </c>
      <c r="L7214">
        <f t="shared" ca="1" si="1302"/>
        <v>0</v>
      </c>
      <c r="M7214">
        <f t="shared" ca="1" si="1303"/>
        <v>0</v>
      </c>
      <c r="O7214" t="e">
        <f t="shared" ca="1" si="1304"/>
        <v>#N/A</v>
      </c>
      <c r="P7214" t="e">
        <f t="shared" ca="1" si="1305"/>
        <v>#N/A</v>
      </c>
    </row>
    <row r="7215" spans="8:16">
      <c r="H7215">
        <f t="shared" ca="1" si="1301"/>
        <v>0</v>
      </c>
      <c r="I7215">
        <f t="shared" ca="1" si="1298"/>
        <v>0</v>
      </c>
      <c r="J7215">
        <f t="shared" ca="1" si="1299"/>
        <v>0</v>
      </c>
      <c r="K7215">
        <f t="shared" ca="1" si="1300"/>
        <v>0</v>
      </c>
      <c r="L7215">
        <f t="shared" ca="1" si="1302"/>
        <v>0</v>
      </c>
      <c r="M7215">
        <f t="shared" ca="1" si="1303"/>
        <v>0</v>
      </c>
      <c r="O7215" t="e">
        <f t="shared" ca="1" si="1304"/>
        <v>#N/A</v>
      </c>
      <c r="P7215" t="e">
        <f t="shared" ca="1" si="1305"/>
        <v>#N/A</v>
      </c>
    </row>
    <row r="7216" spans="8:16">
      <c r="H7216">
        <f t="shared" ca="1" si="1301"/>
        <v>0</v>
      </c>
      <c r="I7216">
        <f t="shared" ref="I7216:I7279" ca="1" si="1306">IF(IFERROR(VLOOKUP(C7216,INDIRECT($G$7&amp;"D:D"),1,FALSE),0)&lt;&gt;0,I$13,0)</f>
        <v>0</v>
      </c>
      <c r="J7216">
        <f t="shared" ref="J7216:J7279" ca="1" si="1307">IF(IFERROR(VLOOKUP(C7216,INDIRECT($G$8&amp;"D:D"),1,FALSE),0)&lt;&gt;0,J$13,0)</f>
        <v>0</v>
      </c>
      <c r="K7216">
        <f t="shared" ca="1" si="1300"/>
        <v>0</v>
      </c>
      <c r="L7216">
        <f t="shared" ca="1" si="1302"/>
        <v>0</v>
      </c>
      <c r="M7216">
        <f t="shared" ca="1" si="1303"/>
        <v>0</v>
      </c>
      <c r="O7216" t="e">
        <f t="shared" ca="1" si="1304"/>
        <v>#N/A</v>
      </c>
      <c r="P7216" t="e">
        <f t="shared" ca="1" si="1305"/>
        <v>#N/A</v>
      </c>
    </row>
    <row r="7217" spans="8:16">
      <c r="H7217">
        <f t="shared" ca="1" si="1301"/>
        <v>0</v>
      </c>
      <c r="I7217">
        <f t="shared" ca="1" si="1306"/>
        <v>0</v>
      </c>
      <c r="J7217">
        <f t="shared" ca="1" si="1307"/>
        <v>0</v>
      </c>
      <c r="K7217">
        <f t="shared" ca="1" si="1300"/>
        <v>0</v>
      </c>
      <c r="L7217">
        <f t="shared" ca="1" si="1302"/>
        <v>0</v>
      </c>
      <c r="M7217">
        <f t="shared" ca="1" si="1303"/>
        <v>0</v>
      </c>
      <c r="O7217" t="e">
        <f t="shared" ca="1" si="1304"/>
        <v>#N/A</v>
      </c>
      <c r="P7217" t="e">
        <f t="shared" ca="1" si="1305"/>
        <v>#N/A</v>
      </c>
    </row>
    <row r="7218" spans="8:16">
      <c r="H7218">
        <f t="shared" ca="1" si="1301"/>
        <v>0</v>
      </c>
      <c r="I7218">
        <f t="shared" ca="1" si="1306"/>
        <v>0</v>
      </c>
      <c r="J7218">
        <f t="shared" ca="1" si="1307"/>
        <v>0</v>
      </c>
      <c r="K7218">
        <f t="shared" ca="1" si="1300"/>
        <v>0</v>
      </c>
      <c r="L7218">
        <f t="shared" ca="1" si="1302"/>
        <v>0</v>
      </c>
      <c r="M7218">
        <f t="shared" ca="1" si="1303"/>
        <v>0</v>
      </c>
      <c r="O7218" t="e">
        <f t="shared" ca="1" si="1304"/>
        <v>#N/A</v>
      </c>
      <c r="P7218" t="e">
        <f t="shared" ca="1" si="1305"/>
        <v>#N/A</v>
      </c>
    </row>
    <row r="7219" spans="8:16">
      <c r="H7219">
        <f t="shared" ca="1" si="1301"/>
        <v>0</v>
      </c>
      <c r="I7219">
        <f t="shared" ca="1" si="1306"/>
        <v>0</v>
      </c>
      <c r="J7219">
        <f t="shared" ca="1" si="1307"/>
        <v>0</v>
      </c>
      <c r="K7219">
        <f t="shared" ca="1" si="1300"/>
        <v>0</v>
      </c>
      <c r="L7219">
        <f t="shared" ca="1" si="1302"/>
        <v>0</v>
      </c>
      <c r="M7219">
        <f t="shared" ca="1" si="1303"/>
        <v>0</v>
      </c>
      <c r="O7219" t="e">
        <f t="shared" ca="1" si="1304"/>
        <v>#N/A</v>
      </c>
      <c r="P7219" t="e">
        <f t="shared" ca="1" si="1305"/>
        <v>#N/A</v>
      </c>
    </row>
    <row r="7220" spans="8:16">
      <c r="H7220">
        <f t="shared" ca="1" si="1301"/>
        <v>0</v>
      </c>
      <c r="I7220">
        <f t="shared" ca="1" si="1306"/>
        <v>0</v>
      </c>
      <c r="J7220">
        <f t="shared" ca="1" si="1307"/>
        <v>0</v>
      </c>
      <c r="K7220">
        <f t="shared" ca="1" si="1300"/>
        <v>0</v>
      </c>
      <c r="L7220">
        <f t="shared" ca="1" si="1302"/>
        <v>0</v>
      </c>
      <c r="M7220">
        <f t="shared" ca="1" si="1303"/>
        <v>0</v>
      </c>
      <c r="O7220" t="e">
        <f t="shared" ca="1" si="1304"/>
        <v>#N/A</v>
      </c>
      <c r="P7220" t="e">
        <f t="shared" ca="1" si="1305"/>
        <v>#N/A</v>
      </c>
    </row>
    <row r="7221" spans="8:16">
      <c r="H7221">
        <f t="shared" ca="1" si="1301"/>
        <v>0</v>
      </c>
      <c r="I7221">
        <f t="shared" ca="1" si="1306"/>
        <v>0</v>
      </c>
      <c r="J7221">
        <f t="shared" ca="1" si="1307"/>
        <v>0</v>
      </c>
      <c r="K7221">
        <f t="shared" ca="1" si="1300"/>
        <v>0</v>
      </c>
      <c r="L7221">
        <f t="shared" ca="1" si="1302"/>
        <v>0</v>
      </c>
      <c r="M7221">
        <f t="shared" ca="1" si="1303"/>
        <v>0</v>
      </c>
      <c r="O7221" t="e">
        <f t="shared" ca="1" si="1304"/>
        <v>#N/A</v>
      </c>
      <c r="P7221" t="e">
        <f t="shared" ca="1" si="1305"/>
        <v>#N/A</v>
      </c>
    </row>
    <row r="7222" spans="8:16">
      <c r="H7222">
        <f t="shared" ca="1" si="1301"/>
        <v>0</v>
      </c>
      <c r="I7222">
        <f t="shared" ca="1" si="1306"/>
        <v>0</v>
      </c>
      <c r="J7222">
        <f t="shared" ca="1" si="1307"/>
        <v>0</v>
      </c>
      <c r="K7222">
        <f t="shared" ca="1" si="1300"/>
        <v>0</v>
      </c>
      <c r="L7222">
        <f t="shared" ca="1" si="1302"/>
        <v>0</v>
      </c>
      <c r="M7222">
        <f t="shared" ca="1" si="1303"/>
        <v>0</v>
      </c>
      <c r="O7222" t="e">
        <f t="shared" ca="1" si="1304"/>
        <v>#N/A</v>
      </c>
      <c r="P7222" t="e">
        <f t="shared" ca="1" si="1305"/>
        <v>#N/A</v>
      </c>
    </row>
    <row r="7223" spans="8:16">
      <c r="H7223">
        <f t="shared" ca="1" si="1301"/>
        <v>0</v>
      </c>
      <c r="I7223">
        <f t="shared" ca="1" si="1306"/>
        <v>0</v>
      </c>
      <c r="J7223">
        <f t="shared" ca="1" si="1307"/>
        <v>0</v>
      </c>
      <c r="K7223">
        <f t="shared" ca="1" si="1300"/>
        <v>0</v>
      </c>
      <c r="L7223">
        <f t="shared" ca="1" si="1302"/>
        <v>0</v>
      </c>
      <c r="M7223">
        <f t="shared" ca="1" si="1303"/>
        <v>0</v>
      </c>
      <c r="O7223" t="e">
        <f t="shared" ca="1" si="1304"/>
        <v>#N/A</v>
      </c>
      <c r="P7223" t="e">
        <f t="shared" ca="1" si="1305"/>
        <v>#N/A</v>
      </c>
    </row>
    <row r="7224" spans="8:16">
      <c r="H7224">
        <f t="shared" ca="1" si="1301"/>
        <v>0</v>
      </c>
      <c r="I7224">
        <f t="shared" ca="1" si="1306"/>
        <v>0</v>
      </c>
      <c r="J7224">
        <f t="shared" ca="1" si="1307"/>
        <v>0</v>
      </c>
      <c r="K7224">
        <f t="shared" ca="1" si="1300"/>
        <v>0</v>
      </c>
      <c r="L7224">
        <f t="shared" ca="1" si="1302"/>
        <v>0</v>
      </c>
      <c r="M7224">
        <f t="shared" ca="1" si="1303"/>
        <v>0</v>
      </c>
      <c r="O7224" t="e">
        <f t="shared" ca="1" si="1304"/>
        <v>#N/A</v>
      </c>
      <c r="P7224" t="e">
        <f t="shared" ca="1" si="1305"/>
        <v>#N/A</v>
      </c>
    </row>
    <row r="7225" spans="8:16">
      <c r="H7225">
        <f t="shared" ca="1" si="1301"/>
        <v>0</v>
      </c>
      <c r="I7225">
        <f t="shared" ca="1" si="1306"/>
        <v>0</v>
      </c>
      <c r="J7225">
        <f t="shared" ca="1" si="1307"/>
        <v>0</v>
      </c>
      <c r="K7225">
        <f t="shared" ca="1" si="1300"/>
        <v>0</v>
      </c>
      <c r="L7225">
        <f t="shared" ca="1" si="1302"/>
        <v>0</v>
      </c>
      <c r="M7225">
        <f t="shared" ca="1" si="1303"/>
        <v>0</v>
      </c>
      <c r="O7225" t="e">
        <f t="shared" ca="1" si="1304"/>
        <v>#N/A</v>
      </c>
      <c r="P7225" t="e">
        <f t="shared" ca="1" si="1305"/>
        <v>#N/A</v>
      </c>
    </row>
    <row r="7226" spans="8:16">
      <c r="H7226">
        <f t="shared" ca="1" si="1301"/>
        <v>0</v>
      </c>
      <c r="I7226">
        <f t="shared" ca="1" si="1306"/>
        <v>0</v>
      </c>
      <c r="J7226">
        <f t="shared" ca="1" si="1307"/>
        <v>0</v>
      </c>
      <c r="K7226">
        <f t="shared" ca="1" si="1300"/>
        <v>0</v>
      </c>
      <c r="L7226">
        <f t="shared" ca="1" si="1302"/>
        <v>0</v>
      </c>
      <c r="M7226">
        <f t="shared" ca="1" si="1303"/>
        <v>0</v>
      </c>
      <c r="O7226" t="e">
        <f t="shared" ca="1" si="1304"/>
        <v>#N/A</v>
      </c>
      <c r="P7226" t="e">
        <f t="shared" ca="1" si="1305"/>
        <v>#N/A</v>
      </c>
    </row>
    <row r="7227" spans="8:16">
      <c r="H7227">
        <f t="shared" ca="1" si="1301"/>
        <v>0</v>
      </c>
      <c r="I7227">
        <f t="shared" ca="1" si="1306"/>
        <v>0</v>
      </c>
      <c r="J7227">
        <f t="shared" ca="1" si="1307"/>
        <v>0</v>
      </c>
      <c r="K7227">
        <f t="shared" ca="1" si="1300"/>
        <v>0</v>
      </c>
      <c r="L7227">
        <f t="shared" ca="1" si="1302"/>
        <v>0</v>
      </c>
      <c r="M7227">
        <f t="shared" ca="1" si="1303"/>
        <v>0</v>
      </c>
      <c r="O7227" t="e">
        <f t="shared" ca="1" si="1304"/>
        <v>#N/A</v>
      </c>
      <c r="P7227" t="e">
        <f t="shared" ca="1" si="1305"/>
        <v>#N/A</v>
      </c>
    </row>
    <row r="7228" spans="8:16">
      <c r="H7228">
        <f t="shared" ca="1" si="1301"/>
        <v>0</v>
      </c>
      <c r="I7228">
        <f t="shared" ca="1" si="1306"/>
        <v>0</v>
      </c>
      <c r="J7228">
        <f t="shared" ca="1" si="1307"/>
        <v>0</v>
      </c>
      <c r="K7228">
        <f t="shared" ca="1" si="1300"/>
        <v>0</v>
      </c>
      <c r="L7228">
        <f t="shared" ca="1" si="1302"/>
        <v>0</v>
      </c>
      <c r="M7228">
        <f t="shared" ca="1" si="1303"/>
        <v>0</v>
      </c>
      <c r="O7228" t="e">
        <f t="shared" ca="1" si="1304"/>
        <v>#N/A</v>
      </c>
      <c r="P7228" t="e">
        <f t="shared" ca="1" si="1305"/>
        <v>#N/A</v>
      </c>
    </row>
    <row r="7229" spans="8:16">
      <c r="H7229">
        <f t="shared" ca="1" si="1301"/>
        <v>0</v>
      </c>
      <c r="I7229">
        <f t="shared" ca="1" si="1306"/>
        <v>0</v>
      </c>
      <c r="J7229">
        <f t="shared" ca="1" si="1307"/>
        <v>0</v>
      </c>
      <c r="K7229">
        <f t="shared" ca="1" si="1300"/>
        <v>0</v>
      </c>
      <c r="L7229">
        <f t="shared" ca="1" si="1302"/>
        <v>0</v>
      </c>
      <c r="M7229">
        <f t="shared" ca="1" si="1303"/>
        <v>0</v>
      </c>
      <c r="O7229" t="e">
        <f t="shared" ca="1" si="1304"/>
        <v>#N/A</v>
      </c>
      <c r="P7229" t="e">
        <f t="shared" ca="1" si="1305"/>
        <v>#N/A</v>
      </c>
    </row>
    <row r="7230" spans="8:16">
      <c r="H7230">
        <f t="shared" ca="1" si="1301"/>
        <v>0</v>
      </c>
      <c r="I7230">
        <f t="shared" ca="1" si="1306"/>
        <v>0</v>
      </c>
      <c r="J7230">
        <f t="shared" ca="1" si="1307"/>
        <v>0</v>
      </c>
      <c r="K7230">
        <f t="shared" ca="1" si="1300"/>
        <v>0</v>
      </c>
      <c r="L7230">
        <f t="shared" ca="1" si="1302"/>
        <v>0</v>
      </c>
      <c r="M7230">
        <f t="shared" ca="1" si="1303"/>
        <v>0</v>
      </c>
      <c r="O7230" t="e">
        <f t="shared" ca="1" si="1304"/>
        <v>#N/A</v>
      </c>
      <c r="P7230" t="e">
        <f t="shared" ca="1" si="1305"/>
        <v>#N/A</v>
      </c>
    </row>
    <row r="7231" spans="8:16">
      <c r="H7231">
        <f t="shared" ca="1" si="1301"/>
        <v>0</v>
      </c>
      <c r="I7231">
        <f t="shared" ca="1" si="1306"/>
        <v>0</v>
      </c>
      <c r="J7231">
        <f t="shared" ca="1" si="1307"/>
        <v>0</v>
      </c>
      <c r="K7231">
        <f t="shared" ca="1" si="1300"/>
        <v>0</v>
      </c>
      <c r="L7231">
        <f t="shared" ca="1" si="1302"/>
        <v>0</v>
      </c>
      <c r="M7231">
        <f t="shared" ca="1" si="1303"/>
        <v>0</v>
      </c>
      <c r="O7231" t="e">
        <f t="shared" ca="1" si="1304"/>
        <v>#N/A</v>
      </c>
      <c r="P7231" t="e">
        <f t="shared" ca="1" si="1305"/>
        <v>#N/A</v>
      </c>
    </row>
    <row r="7232" spans="8:16">
      <c r="H7232">
        <f t="shared" ca="1" si="1301"/>
        <v>0</v>
      </c>
      <c r="I7232">
        <f t="shared" ca="1" si="1306"/>
        <v>0</v>
      </c>
      <c r="J7232">
        <f t="shared" ca="1" si="1307"/>
        <v>0</v>
      </c>
      <c r="K7232">
        <f t="shared" ca="1" si="1300"/>
        <v>0</v>
      </c>
      <c r="L7232">
        <f t="shared" ca="1" si="1302"/>
        <v>0</v>
      </c>
      <c r="M7232">
        <f t="shared" ca="1" si="1303"/>
        <v>0</v>
      </c>
      <c r="O7232" t="e">
        <f t="shared" ca="1" si="1304"/>
        <v>#N/A</v>
      </c>
      <c r="P7232" t="e">
        <f t="shared" ca="1" si="1305"/>
        <v>#N/A</v>
      </c>
    </row>
    <row r="7233" spans="8:16">
      <c r="H7233">
        <f t="shared" ca="1" si="1301"/>
        <v>0</v>
      </c>
      <c r="I7233">
        <f t="shared" ca="1" si="1306"/>
        <v>0</v>
      </c>
      <c r="J7233">
        <f t="shared" ca="1" si="1307"/>
        <v>0</v>
      </c>
      <c r="K7233">
        <f t="shared" ca="1" si="1300"/>
        <v>0</v>
      </c>
      <c r="L7233">
        <f t="shared" ca="1" si="1302"/>
        <v>0</v>
      </c>
      <c r="M7233">
        <f t="shared" ca="1" si="1303"/>
        <v>0</v>
      </c>
      <c r="O7233" t="e">
        <f t="shared" ca="1" si="1304"/>
        <v>#N/A</v>
      </c>
      <c r="P7233" t="e">
        <f t="shared" ca="1" si="1305"/>
        <v>#N/A</v>
      </c>
    </row>
    <row r="7234" spans="8:16">
      <c r="H7234">
        <f t="shared" ca="1" si="1301"/>
        <v>0</v>
      </c>
      <c r="I7234">
        <f t="shared" ca="1" si="1306"/>
        <v>0</v>
      </c>
      <c r="J7234">
        <f t="shared" ca="1" si="1307"/>
        <v>0</v>
      </c>
      <c r="K7234">
        <f t="shared" ca="1" si="1300"/>
        <v>0</v>
      </c>
      <c r="L7234">
        <f t="shared" ca="1" si="1302"/>
        <v>0</v>
      </c>
      <c r="M7234">
        <f t="shared" ca="1" si="1303"/>
        <v>0</v>
      </c>
      <c r="O7234" t="e">
        <f t="shared" ca="1" si="1304"/>
        <v>#N/A</v>
      </c>
      <c r="P7234" t="e">
        <f t="shared" ca="1" si="1305"/>
        <v>#N/A</v>
      </c>
    </row>
    <row r="7235" spans="8:16">
      <c r="H7235">
        <f t="shared" ca="1" si="1301"/>
        <v>0</v>
      </c>
      <c r="I7235">
        <f t="shared" ca="1" si="1306"/>
        <v>0</v>
      </c>
      <c r="J7235">
        <f t="shared" ca="1" si="1307"/>
        <v>0</v>
      </c>
      <c r="K7235">
        <f t="shared" ca="1" si="1300"/>
        <v>0</v>
      </c>
      <c r="L7235">
        <f t="shared" ca="1" si="1302"/>
        <v>0</v>
      </c>
      <c r="M7235">
        <f t="shared" ca="1" si="1303"/>
        <v>0</v>
      </c>
      <c r="O7235" t="e">
        <f t="shared" ca="1" si="1304"/>
        <v>#N/A</v>
      </c>
      <c r="P7235" t="e">
        <f t="shared" ca="1" si="1305"/>
        <v>#N/A</v>
      </c>
    </row>
    <row r="7236" spans="8:16">
      <c r="H7236">
        <f t="shared" ca="1" si="1301"/>
        <v>0</v>
      </c>
      <c r="I7236">
        <f t="shared" ca="1" si="1306"/>
        <v>0</v>
      </c>
      <c r="J7236">
        <f t="shared" ca="1" si="1307"/>
        <v>0</v>
      </c>
      <c r="K7236">
        <f t="shared" ca="1" si="1300"/>
        <v>0</v>
      </c>
      <c r="L7236">
        <f t="shared" ca="1" si="1302"/>
        <v>0</v>
      </c>
      <c r="M7236">
        <f t="shared" ca="1" si="1303"/>
        <v>0</v>
      </c>
      <c r="O7236" t="e">
        <f t="shared" ca="1" si="1304"/>
        <v>#N/A</v>
      </c>
      <c r="P7236" t="e">
        <f t="shared" ca="1" si="1305"/>
        <v>#N/A</v>
      </c>
    </row>
    <row r="7237" spans="8:16">
      <c r="H7237">
        <f t="shared" ca="1" si="1301"/>
        <v>0</v>
      </c>
      <c r="I7237">
        <f t="shared" ca="1" si="1306"/>
        <v>0</v>
      </c>
      <c r="J7237">
        <f t="shared" ca="1" si="1307"/>
        <v>0</v>
      </c>
      <c r="K7237">
        <f t="shared" ca="1" si="1300"/>
        <v>0</v>
      </c>
      <c r="L7237">
        <f t="shared" ca="1" si="1302"/>
        <v>0</v>
      </c>
      <c r="M7237">
        <f t="shared" ca="1" si="1303"/>
        <v>0</v>
      </c>
      <c r="O7237" t="e">
        <f t="shared" ca="1" si="1304"/>
        <v>#N/A</v>
      </c>
      <c r="P7237" t="e">
        <f t="shared" ca="1" si="1305"/>
        <v>#N/A</v>
      </c>
    </row>
    <row r="7238" spans="8:16">
      <c r="H7238">
        <f t="shared" ca="1" si="1301"/>
        <v>0</v>
      </c>
      <c r="I7238">
        <f t="shared" ca="1" si="1306"/>
        <v>0</v>
      </c>
      <c r="J7238">
        <f t="shared" ca="1" si="1307"/>
        <v>0</v>
      </c>
      <c r="K7238">
        <f t="shared" ca="1" si="1300"/>
        <v>0</v>
      </c>
      <c r="L7238">
        <f t="shared" ca="1" si="1302"/>
        <v>0</v>
      </c>
      <c r="M7238">
        <f t="shared" ca="1" si="1303"/>
        <v>0</v>
      </c>
      <c r="O7238" t="e">
        <f t="shared" ca="1" si="1304"/>
        <v>#N/A</v>
      </c>
      <c r="P7238" t="e">
        <f t="shared" ca="1" si="1305"/>
        <v>#N/A</v>
      </c>
    </row>
    <row r="7239" spans="8:16">
      <c r="H7239">
        <f t="shared" ca="1" si="1301"/>
        <v>0</v>
      </c>
      <c r="I7239">
        <f t="shared" ca="1" si="1306"/>
        <v>0</v>
      </c>
      <c r="J7239">
        <f t="shared" ca="1" si="1307"/>
        <v>0</v>
      </c>
      <c r="K7239">
        <f t="shared" ca="1" si="1300"/>
        <v>0</v>
      </c>
      <c r="L7239">
        <f t="shared" ca="1" si="1302"/>
        <v>0</v>
      </c>
      <c r="M7239">
        <f t="shared" ca="1" si="1303"/>
        <v>0</v>
      </c>
      <c r="O7239" t="e">
        <f t="shared" ca="1" si="1304"/>
        <v>#N/A</v>
      </c>
      <c r="P7239" t="e">
        <f t="shared" ca="1" si="1305"/>
        <v>#N/A</v>
      </c>
    </row>
    <row r="7240" spans="8:16">
      <c r="H7240">
        <f t="shared" ca="1" si="1301"/>
        <v>0</v>
      </c>
      <c r="I7240">
        <f t="shared" ca="1" si="1306"/>
        <v>0</v>
      </c>
      <c r="J7240">
        <f t="shared" ca="1" si="1307"/>
        <v>0</v>
      </c>
      <c r="K7240">
        <f t="shared" ca="1" si="1300"/>
        <v>0</v>
      </c>
      <c r="L7240">
        <f t="shared" ca="1" si="1302"/>
        <v>0</v>
      </c>
      <c r="M7240">
        <f t="shared" ca="1" si="1303"/>
        <v>0</v>
      </c>
      <c r="O7240" t="e">
        <f t="shared" ca="1" si="1304"/>
        <v>#N/A</v>
      </c>
      <c r="P7240" t="e">
        <f t="shared" ca="1" si="1305"/>
        <v>#N/A</v>
      </c>
    </row>
    <row r="7241" spans="8:16">
      <c r="H7241">
        <f t="shared" ca="1" si="1301"/>
        <v>0</v>
      </c>
      <c r="I7241">
        <f t="shared" ca="1" si="1306"/>
        <v>0</v>
      </c>
      <c r="J7241">
        <f t="shared" ca="1" si="1307"/>
        <v>0</v>
      </c>
      <c r="K7241">
        <f t="shared" ca="1" si="1300"/>
        <v>0</v>
      </c>
      <c r="L7241">
        <f t="shared" ca="1" si="1302"/>
        <v>0</v>
      </c>
      <c r="M7241">
        <f t="shared" ca="1" si="1303"/>
        <v>0</v>
      </c>
      <c r="O7241" t="e">
        <f t="shared" ca="1" si="1304"/>
        <v>#N/A</v>
      </c>
      <c r="P7241" t="e">
        <f t="shared" ca="1" si="1305"/>
        <v>#N/A</v>
      </c>
    </row>
    <row r="7242" spans="8:16">
      <c r="H7242">
        <f t="shared" ca="1" si="1301"/>
        <v>0</v>
      </c>
      <c r="I7242">
        <f t="shared" ca="1" si="1306"/>
        <v>0</v>
      </c>
      <c r="J7242">
        <f t="shared" ca="1" si="1307"/>
        <v>0</v>
      </c>
      <c r="K7242">
        <f t="shared" ref="K7242:K7305" ca="1" si="1308">IF(IFERROR(VLOOKUP($C7242,INDIRECT($G$9&amp;"d:d"),1,FALSE),0)&lt;&gt;0,K$13,0)</f>
        <v>0</v>
      </c>
      <c r="L7242">
        <f t="shared" ca="1" si="1302"/>
        <v>0</v>
      </c>
      <c r="M7242">
        <f t="shared" ca="1" si="1303"/>
        <v>0</v>
      </c>
      <c r="O7242" t="e">
        <f t="shared" ca="1" si="1304"/>
        <v>#N/A</v>
      </c>
      <c r="P7242" t="e">
        <f t="shared" ca="1" si="1305"/>
        <v>#N/A</v>
      </c>
    </row>
    <row r="7243" spans="8:16">
      <c r="H7243">
        <f t="shared" ca="1" si="1301"/>
        <v>0</v>
      </c>
      <c r="I7243">
        <f t="shared" ca="1" si="1306"/>
        <v>0</v>
      </c>
      <c r="J7243">
        <f t="shared" ca="1" si="1307"/>
        <v>0</v>
      </c>
      <c r="K7243">
        <f t="shared" ca="1" si="1308"/>
        <v>0</v>
      </c>
      <c r="L7243">
        <f t="shared" ca="1" si="1302"/>
        <v>0</v>
      </c>
      <c r="M7243">
        <f t="shared" ca="1" si="1303"/>
        <v>0</v>
      </c>
      <c r="O7243" t="e">
        <f t="shared" ca="1" si="1304"/>
        <v>#N/A</v>
      </c>
      <c r="P7243" t="e">
        <f t="shared" ca="1" si="1305"/>
        <v>#N/A</v>
      </c>
    </row>
    <row r="7244" spans="8:16">
      <c r="H7244">
        <f t="shared" ca="1" si="1301"/>
        <v>0</v>
      </c>
      <c r="I7244">
        <f t="shared" ca="1" si="1306"/>
        <v>0</v>
      </c>
      <c r="J7244">
        <f t="shared" ca="1" si="1307"/>
        <v>0</v>
      </c>
      <c r="K7244">
        <f t="shared" ca="1" si="1308"/>
        <v>0</v>
      </c>
      <c r="L7244">
        <f t="shared" ca="1" si="1302"/>
        <v>0</v>
      </c>
      <c r="M7244">
        <f t="shared" ca="1" si="1303"/>
        <v>0</v>
      </c>
      <c r="O7244" t="e">
        <f t="shared" ca="1" si="1304"/>
        <v>#N/A</v>
      </c>
      <c r="P7244" t="e">
        <f t="shared" ca="1" si="1305"/>
        <v>#N/A</v>
      </c>
    </row>
    <row r="7245" spans="8:16">
      <c r="H7245">
        <f t="shared" ca="1" si="1301"/>
        <v>0</v>
      </c>
      <c r="I7245">
        <f t="shared" ca="1" si="1306"/>
        <v>0</v>
      </c>
      <c r="J7245">
        <f t="shared" ca="1" si="1307"/>
        <v>0</v>
      </c>
      <c r="K7245">
        <f t="shared" ca="1" si="1308"/>
        <v>0</v>
      </c>
      <c r="L7245">
        <f t="shared" ca="1" si="1302"/>
        <v>0</v>
      </c>
      <c r="M7245">
        <f t="shared" ca="1" si="1303"/>
        <v>0</v>
      </c>
      <c r="O7245" t="e">
        <f t="shared" ca="1" si="1304"/>
        <v>#N/A</v>
      </c>
      <c r="P7245" t="e">
        <f t="shared" ca="1" si="1305"/>
        <v>#N/A</v>
      </c>
    </row>
    <row r="7246" spans="8:16">
      <c r="H7246">
        <f t="shared" ca="1" si="1301"/>
        <v>0</v>
      </c>
      <c r="I7246">
        <f t="shared" ca="1" si="1306"/>
        <v>0</v>
      </c>
      <c r="J7246">
        <f t="shared" ca="1" si="1307"/>
        <v>0</v>
      </c>
      <c r="K7246">
        <f t="shared" ca="1" si="1308"/>
        <v>0</v>
      </c>
      <c r="L7246">
        <f t="shared" ca="1" si="1302"/>
        <v>0</v>
      </c>
      <c r="M7246">
        <f t="shared" ca="1" si="1303"/>
        <v>0</v>
      </c>
      <c r="O7246" t="e">
        <f t="shared" ca="1" si="1304"/>
        <v>#N/A</v>
      </c>
      <c r="P7246" t="e">
        <f t="shared" ca="1" si="1305"/>
        <v>#N/A</v>
      </c>
    </row>
    <row r="7247" spans="8:16">
      <c r="H7247">
        <f t="shared" ref="H7247:H7310" ca="1" si="1309">IF(I7247&lt;&gt;0,I7247,IF(J7247&lt;&gt;0,J7247,IF(K7247&lt;&gt;0,K7247,IF(L7247&lt;&gt;0,L7247,IF(M7247&lt;&gt;0,M7247,N7247)))))</f>
        <v>0</v>
      </c>
      <c r="I7247">
        <f t="shared" ca="1" si="1306"/>
        <v>0</v>
      </c>
      <c r="J7247">
        <f t="shared" ca="1" si="1307"/>
        <v>0</v>
      </c>
      <c r="K7247">
        <f t="shared" ca="1" si="1308"/>
        <v>0</v>
      </c>
      <c r="L7247">
        <f t="shared" ref="L7247:L7310" ca="1" si="1310">IF(IFERROR(VLOOKUP($C7247,INDIRECT($G$10&amp;"d:d"),1,FALSE),0)&lt;&gt;0,L$13,0)</f>
        <v>0</v>
      </c>
      <c r="M7247">
        <f t="shared" ref="M7247:M7310" ca="1" si="1311">IF(IFERROR(VLOOKUP($C7247,INDIRECT($G$11&amp;"d:d"),1,FALSE),0)&lt;&gt;0,M$13,0)</f>
        <v>0</v>
      </c>
      <c r="O7247" t="e">
        <f t="shared" ref="O7247:O7310" ca="1" si="1312">VLOOKUP($H7247,$G$7:$I$11,2,FALSE)</f>
        <v>#N/A</v>
      </c>
      <c r="P7247" t="e">
        <f t="shared" ref="P7247:P7310" ca="1" si="1313">VLOOKUP($H7247,$G$7:$I$11,3,FALSE)</f>
        <v>#N/A</v>
      </c>
    </row>
    <row r="7248" spans="8:16">
      <c r="H7248">
        <f t="shared" ca="1" si="1309"/>
        <v>0</v>
      </c>
      <c r="I7248">
        <f t="shared" ca="1" si="1306"/>
        <v>0</v>
      </c>
      <c r="J7248">
        <f t="shared" ca="1" si="1307"/>
        <v>0</v>
      </c>
      <c r="K7248">
        <f t="shared" ca="1" si="1308"/>
        <v>0</v>
      </c>
      <c r="L7248">
        <f t="shared" ca="1" si="1310"/>
        <v>0</v>
      </c>
      <c r="M7248">
        <f t="shared" ca="1" si="1311"/>
        <v>0</v>
      </c>
      <c r="O7248" t="e">
        <f t="shared" ca="1" si="1312"/>
        <v>#N/A</v>
      </c>
      <c r="P7248" t="e">
        <f t="shared" ca="1" si="1313"/>
        <v>#N/A</v>
      </c>
    </row>
    <row r="7249" spans="8:16">
      <c r="H7249">
        <f t="shared" ca="1" si="1309"/>
        <v>0</v>
      </c>
      <c r="I7249">
        <f t="shared" ca="1" si="1306"/>
        <v>0</v>
      </c>
      <c r="J7249">
        <f t="shared" ca="1" si="1307"/>
        <v>0</v>
      </c>
      <c r="K7249">
        <f t="shared" ca="1" si="1308"/>
        <v>0</v>
      </c>
      <c r="L7249">
        <f t="shared" ca="1" si="1310"/>
        <v>0</v>
      </c>
      <c r="M7249">
        <f t="shared" ca="1" si="1311"/>
        <v>0</v>
      </c>
      <c r="O7249" t="e">
        <f t="shared" ca="1" si="1312"/>
        <v>#N/A</v>
      </c>
      <c r="P7249" t="e">
        <f t="shared" ca="1" si="1313"/>
        <v>#N/A</v>
      </c>
    </row>
    <row r="7250" spans="8:16">
      <c r="H7250">
        <f t="shared" ca="1" si="1309"/>
        <v>0</v>
      </c>
      <c r="I7250">
        <f t="shared" ca="1" si="1306"/>
        <v>0</v>
      </c>
      <c r="J7250">
        <f t="shared" ca="1" si="1307"/>
        <v>0</v>
      </c>
      <c r="K7250">
        <f t="shared" ca="1" si="1308"/>
        <v>0</v>
      </c>
      <c r="L7250">
        <f t="shared" ca="1" si="1310"/>
        <v>0</v>
      </c>
      <c r="M7250">
        <f t="shared" ca="1" si="1311"/>
        <v>0</v>
      </c>
      <c r="O7250" t="e">
        <f t="shared" ca="1" si="1312"/>
        <v>#N/A</v>
      </c>
      <c r="P7250" t="e">
        <f t="shared" ca="1" si="1313"/>
        <v>#N/A</v>
      </c>
    </row>
    <row r="7251" spans="8:16">
      <c r="H7251">
        <f t="shared" ca="1" si="1309"/>
        <v>0</v>
      </c>
      <c r="I7251">
        <f t="shared" ca="1" si="1306"/>
        <v>0</v>
      </c>
      <c r="J7251">
        <f t="shared" ca="1" si="1307"/>
        <v>0</v>
      </c>
      <c r="K7251">
        <f t="shared" ca="1" si="1308"/>
        <v>0</v>
      </c>
      <c r="L7251">
        <f t="shared" ca="1" si="1310"/>
        <v>0</v>
      </c>
      <c r="M7251">
        <f t="shared" ca="1" si="1311"/>
        <v>0</v>
      </c>
      <c r="O7251" t="e">
        <f t="shared" ca="1" si="1312"/>
        <v>#N/A</v>
      </c>
      <c r="P7251" t="e">
        <f t="shared" ca="1" si="1313"/>
        <v>#N/A</v>
      </c>
    </row>
    <row r="7252" spans="8:16">
      <c r="H7252">
        <f t="shared" ca="1" si="1309"/>
        <v>0</v>
      </c>
      <c r="I7252">
        <f t="shared" ca="1" si="1306"/>
        <v>0</v>
      </c>
      <c r="J7252">
        <f t="shared" ca="1" si="1307"/>
        <v>0</v>
      </c>
      <c r="K7252">
        <f t="shared" ca="1" si="1308"/>
        <v>0</v>
      </c>
      <c r="L7252">
        <f t="shared" ca="1" si="1310"/>
        <v>0</v>
      </c>
      <c r="M7252">
        <f t="shared" ca="1" si="1311"/>
        <v>0</v>
      </c>
      <c r="O7252" t="e">
        <f t="shared" ca="1" si="1312"/>
        <v>#N/A</v>
      </c>
      <c r="P7252" t="e">
        <f t="shared" ca="1" si="1313"/>
        <v>#N/A</v>
      </c>
    </row>
    <row r="7253" spans="8:16">
      <c r="H7253">
        <f t="shared" ca="1" si="1309"/>
        <v>0</v>
      </c>
      <c r="I7253">
        <f t="shared" ca="1" si="1306"/>
        <v>0</v>
      </c>
      <c r="J7253">
        <f t="shared" ca="1" si="1307"/>
        <v>0</v>
      </c>
      <c r="K7253">
        <f t="shared" ca="1" si="1308"/>
        <v>0</v>
      </c>
      <c r="L7253">
        <f t="shared" ca="1" si="1310"/>
        <v>0</v>
      </c>
      <c r="M7253">
        <f t="shared" ca="1" si="1311"/>
        <v>0</v>
      </c>
      <c r="O7253" t="e">
        <f t="shared" ca="1" si="1312"/>
        <v>#N/A</v>
      </c>
      <c r="P7253" t="e">
        <f t="shared" ca="1" si="1313"/>
        <v>#N/A</v>
      </c>
    </row>
    <row r="7254" spans="8:16">
      <c r="H7254">
        <f t="shared" ca="1" si="1309"/>
        <v>0</v>
      </c>
      <c r="I7254">
        <f t="shared" ca="1" si="1306"/>
        <v>0</v>
      </c>
      <c r="J7254">
        <f t="shared" ca="1" si="1307"/>
        <v>0</v>
      </c>
      <c r="K7254">
        <f t="shared" ca="1" si="1308"/>
        <v>0</v>
      </c>
      <c r="L7254">
        <f t="shared" ca="1" si="1310"/>
        <v>0</v>
      </c>
      <c r="M7254">
        <f t="shared" ca="1" si="1311"/>
        <v>0</v>
      </c>
      <c r="O7254" t="e">
        <f t="shared" ca="1" si="1312"/>
        <v>#N/A</v>
      </c>
      <c r="P7254" t="e">
        <f t="shared" ca="1" si="1313"/>
        <v>#N/A</v>
      </c>
    </row>
    <row r="7255" spans="8:16">
      <c r="H7255">
        <f t="shared" ca="1" si="1309"/>
        <v>0</v>
      </c>
      <c r="I7255">
        <f t="shared" ca="1" si="1306"/>
        <v>0</v>
      </c>
      <c r="J7255">
        <f t="shared" ca="1" si="1307"/>
        <v>0</v>
      </c>
      <c r="K7255">
        <f t="shared" ca="1" si="1308"/>
        <v>0</v>
      </c>
      <c r="L7255">
        <f t="shared" ca="1" si="1310"/>
        <v>0</v>
      </c>
      <c r="M7255">
        <f t="shared" ca="1" si="1311"/>
        <v>0</v>
      </c>
      <c r="O7255" t="e">
        <f t="shared" ca="1" si="1312"/>
        <v>#N/A</v>
      </c>
      <c r="P7255" t="e">
        <f t="shared" ca="1" si="1313"/>
        <v>#N/A</v>
      </c>
    </row>
    <row r="7256" spans="8:16">
      <c r="H7256">
        <f t="shared" ca="1" si="1309"/>
        <v>0</v>
      </c>
      <c r="I7256">
        <f t="shared" ca="1" si="1306"/>
        <v>0</v>
      </c>
      <c r="J7256">
        <f t="shared" ca="1" si="1307"/>
        <v>0</v>
      </c>
      <c r="K7256">
        <f t="shared" ca="1" si="1308"/>
        <v>0</v>
      </c>
      <c r="L7256">
        <f t="shared" ca="1" si="1310"/>
        <v>0</v>
      </c>
      <c r="M7256">
        <f t="shared" ca="1" si="1311"/>
        <v>0</v>
      </c>
      <c r="O7256" t="e">
        <f t="shared" ca="1" si="1312"/>
        <v>#N/A</v>
      </c>
      <c r="P7256" t="e">
        <f t="shared" ca="1" si="1313"/>
        <v>#N/A</v>
      </c>
    </row>
    <row r="7257" spans="8:16">
      <c r="H7257">
        <f t="shared" ca="1" si="1309"/>
        <v>0</v>
      </c>
      <c r="I7257">
        <f t="shared" ca="1" si="1306"/>
        <v>0</v>
      </c>
      <c r="J7257">
        <f t="shared" ca="1" si="1307"/>
        <v>0</v>
      </c>
      <c r="K7257">
        <f t="shared" ca="1" si="1308"/>
        <v>0</v>
      </c>
      <c r="L7257">
        <f t="shared" ca="1" si="1310"/>
        <v>0</v>
      </c>
      <c r="M7257">
        <f t="shared" ca="1" si="1311"/>
        <v>0</v>
      </c>
      <c r="O7257" t="e">
        <f t="shared" ca="1" si="1312"/>
        <v>#N/A</v>
      </c>
      <c r="P7257" t="e">
        <f t="shared" ca="1" si="1313"/>
        <v>#N/A</v>
      </c>
    </row>
    <row r="7258" spans="8:16">
      <c r="H7258">
        <f t="shared" ca="1" si="1309"/>
        <v>0</v>
      </c>
      <c r="I7258">
        <f t="shared" ca="1" si="1306"/>
        <v>0</v>
      </c>
      <c r="J7258">
        <f t="shared" ca="1" si="1307"/>
        <v>0</v>
      </c>
      <c r="K7258">
        <f t="shared" ca="1" si="1308"/>
        <v>0</v>
      </c>
      <c r="L7258">
        <f t="shared" ca="1" si="1310"/>
        <v>0</v>
      </c>
      <c r="M7258">
        <f t="shared" ca="1" si="1311"/>
        <v>0</v>
      </c>
      <c r="O7258" t="e">
        <f t="shared" ca="1" si="1312"/>
        <v>#N/A</v>
      </c>
      <c r="P7258" t="e">
        <f t="shared" ca="1" si="1313"/>
        <v>#N/A</v>
      </c>
    </row>
    <row r="7259" spans="8:16">
      <c r="H7259">
        <f t="shared" ca="1" si="1309"/>
        <v>0</v>
      </c>
      <c r="I7259">
        <f t="shared" ca="1" si="1306"/>
        <v>0</v>
      </c>
      <c r="J7259">
        <f t="shared" ca="1" si="1307"/>
        <v>0</v>
      </c>
      <c r="K7259">
        <f t="shared" ca="1" si="1308"/>
        <v>0</v>
      </c>
      <c r="L7259">
        <f t="shared" ca="1" si="1310"/>
        <v>0</v>
      </c>
      <c r="M7259">
        <f t="shared" ca="1" si="1311"/>
        <v>0</v>
      </c>
      <c r="O7259" t="e">
        <f t="shared" ca="1" si="1312"/>
        <v>#N/A</v>
      </c>
      <c r="P7259" t="e">
        <f t="shared" ca="1" si="1313"/>
        <v>#N/A</v>
      </c>
    </row>
    <row r="7260" spans="8:16">
      <c r="H7260">
        <f t="shared" ca="1" si="1309"/>
        <v>0</v>
      </c>
      <c r="I7260">
        <f t="shared" ca="1" si="1306"/>
        <v>0</v>
      </c>
      <c r="J7260">
        <f t="shared" ca="1" si="1307"/>
        <v>0</v>
      </c>
      <c r="K7260">
        <f t="shared" ca="1" si="1308"/>
        <v>0</v>
      </c>
      <c r="L7260">
        <f t="shared" ca="1" si="1310"/>
        <v>0</v>
      </c>
      <c r="M7260">
        <f t="shared" ca="1" si="1311"/>
        <v>0</v>
      </c>
      <c r="O7260" t="e">
        <f t="shared" ca="1" si="1312"/>
        <v>#N/A</v>
      </c>
      <c r="P7260" t="e">
        <f t="shared" ca="1" si="1313"/>
        <v>#N/A</v>
      </c>
    </row>
    <row r="7261" spans="8:16">
      <c r="H7261">
        <f t="shared" ca="1" si="1309"/>
        <v>0</v>
      </c>
      <c r="I7261">
        <f t="shared" ca="1" si="1306"/>
        <v>0</v>
      </c>
      <c r="J7261">
        <f t="shared" ca="1" si="1307"/>
        <v>0</v>
      </c>
      <c r="K7261">
        <f t="shared" ca="1" si="1308"/>
        <v>0</v>
      </c>
      <c r="L7261">
        <f t="shared" ca="1" si="1310"/>
        <v>0</v>
      </c>
      <c r="M7261">
        <f t="shared" ca="1" si="1311"/>
        <v>0</v>
      </c>
      <c r="O7261" t="e">
        <f t="shared" ca="1" si="1312"/>
        <v>#N/A</v>
      </c>
      <c r="P7261" t="e">
        <f t="shared" ca="1" si="1313"/>
        <v>#N/A</v>
      </c>
    </row>
    <row r="7262" spans="8:16">
      <c r="H7262">
        <f t="shared" ca="1" si="1309"/>
        <v>0</v>
      </c>
      <c r="I7262">
        <f t="shared" ca="1" si="1306"/>
        <v>0</v>
      </c>
      <c r="J7262">
        <f t="shared" ca="1" si="1307"/>
        <v>0</v>
      </c>
      <c r="K7262">
        <f t="shared" ca="1" si="1308"/>
        <v>0</v>
      </c>
      <c r="L7262">
        <f t="shared" ca="1" si="1310"/>
        <v>0</v>
      </c>
      <c r="M7262">
        <f t="shared" ca="1" si="1311"/>
        <v>0</v>
      </c>
      <c r="O7262" t="e">
        <f t="shared" ca="1" si="1312"/>
        <v>#N/A</v>
      </c>
      <c r="P7262" t="e">
        <f t="shared" ca="1" si="1313"/>
        <v>#N/A</v>
      </c>
    </row>
    <row r="7263" spans="8:16">
      <c r="H7263">
        <f t="shared" ca="1" si="1309"/>
        <v>0</v>
      </c>
      <c r="I7263">
        <f t="shared" ca="1" si="1306"/>
        <v>0</v>
      </c>
      <c r="J7263">
        <f t="shared" ca="1" si="1307"/>
        <v>0</v>
      </c>
      <c r="K7263">
        <f t="shared" ca="1" si="1308"/>
        <v>0</v>
      </c>
      <c r="L7263">
        <f t="shared" ca="1" si="1310"/>
        <v>0</v>
      </c>
      <c r="M7263">
        <f t="shared" ca="1" si="1311"/>
        <v>0</v>
      </c>
      <c r="O7263" t="e">
        <f t="shared" ca="1" si="1312"/>
        <v>#N/A</v>
      </c>
      <c r="P7263" t="e">
        <f t="shared" ca="1" si="1313"/>
        <v>#N/A</v>
      </c>
    </row>
    <row r="7264" spans="8:16">
      <c r="H7264">
        <f t="shared" ca="1" si="1309"/>
        <v>0</v>
      </c>
      <c r="I7264">
        <f t="shared" ca="1" si="1306"/>
        <v>0</v>
      </c>
      <c r="J7264">
        <f t="shared" ca="1" si="1307"/>
        <v>0</v>
      </c>
      <c r="K7264">
        <f t="shared" ca="1" si="1308"/>
        <v>0</v>
      </c>
      <c r="L7264">
        <f t="shared" ca="1" si="1310"/>
        <v>0</v>
      </c>
      <c r="M7264">
        <f t="shared" ca="1" si="1311"/>
        <v>0</v>
      </c>
      <c r="O7264" t="e">
        <f t="shared" ca="1" si="1312"/>
        <v>#N/A</v>
      </c>
      <c r="P7264" t="e">
        <f t="shared" ca="1" si="1313"/>
        <v>#N/A</v>
      </c>
    </row>
    <row r="7265" spans="8:16">
      <c r="H7265">
        <f t="shared" ca="1" si="1309"/>
        <v>0</v>
      </c>
      <c r="I7265">
        <f t="shared" ca="1" si="1306"/>
        <v>0</v>
      </c>
      <c r="J7265">
        <f t="shared" ca="1" si="1307"/>
        <v>0</v>
      </c>
      <c r="K7265">
        <f t="shared" ca="1" si="1308"/>
        <v>0</v>
      </c>
      <c r="L7265">
        <f t="shared" ca="1" si="1310"/>
        <v>0</v>
      </c>
      <c r="M7265">
        <f t="shared" ca="1" si="1311"/>
        <v>0</v>
      </c>
      <c r="O7265" t="e">
        <f t="shared" ca="1" si="1312"/>
        <v>#N/A</v>
      </c>
      <c r="P7265" t="e">
        <f t="shared" ca="1" si="1313"/>
        <v>#N/A</v>
      </c>
    </row>
    <row r="7266" spans="8:16">
      <c r="H7266">
        <f t="shared" ca="1" si="1309"/>
        <v>0</v>
      </c>
      <c r="I7266">
        <f t="shared" ca="1" si="1306"/>
        <v>0</v>
      </c>
      <c r="J7266">
        <f t="shared" ca="1" si="1307"/>
        <v>0</v>
      </c>
      <c r="K7266">
        <f t="shared" ca="1" si="1308"/>
        <v>0</v>
      </c>
      <c r="L7266">
        <f t="shared" ca="1" si="1310"/>
        <v>0</v>
      </c>
      <c r="M7266">
        <f t="shared" ca="1" si="1311"/>
        <v>0</v>
      </c>
      <c r="O7266" t="e">
        <f t="shared" ca="1" si="1312"/>
        <v>#N/A</v>
      </c>
      <c r="P7266" t="e">
        <f t="shared" ca="1" si="1313"/>
        <v>#N/A</v>
      </c>
    </row>
    <row r="7267" spans="8:16">
      <c r="H7267">
        <f t="shared" ca="1" si="1309"/>
        <v>0</v>
      </c>
      <c r="I7267">
        <f t="shared" ca="1" si="1306"/>
        <v>0</v>
      </c>
      <c r="J7267">
        <f t="shared" ca="1" si="1307"/>
        <v>0</v>
      </c>
      <c r="K7267">
        <f t="shared" ca="1" si="1308"/>
        <v>0</v>
      </c>
      <c r="L7267">
        <f t="shared" ca="1" si="1310"/>
        <v>0</v>
      </c>
      <c r="M7267">
        <f t="shared" ca="1" si="1311"/>
        <v>0</v>
      </c>
      <c r="O7267" t="e">
        <f t="shared" ca="1" si="1312"/>
        <v>#N/A</v>
      </c>
      <c r="P7267" t="e">
        <f t="shared" ca="1" si="1313"/>
        <v>#N/A</v>
      </c>
    </row>
    <row r="7268" spans="8:16">
      <c r="H7268">
        <f t="shared" ca="1" si="1309"/>
        <v>0</v>
      </c>
      <c r="I7268">
        <f t="shared" ca="1" si="1306"/>
        <v>0</v>
      </c>
      <c r="J7268">
        <f t="shared" ca="1" si="1307"/>
        <v>0</v>
      </c>
      <c r="K7268">
        <f t="shared" ca="1" si="1308"/>
        <v>0</v>
      </c>
      <c r="L7268">
        <f t="shared" ca="1" si="1310"/>
        <v>0</v>
      </c>
      <c r="M7268">
        <f t="shared" ca="1" si="1311"/>
        <v>0</v>
      </c>
      <c r="O7268" t="e">
        <f t="shared" ca="1" si="1312"/>
        <v>#N/A</v>
      </c>
      <c r="P7268" t="e">
        <f t="shared" ca="1" si="1313"/>
        <v>#N/A</v>
      </c>
    </row>
    <row r="7269" spans="8:16">
      <c r="H7269">
        <f t="shared" ca="1" si="1309"/>
        <v>0</v>
      </c>
      <c r="I7269">
        <f t="shared" ca="1" si="1306"/>
        <v>0</v>
      </c>
      <c r="J7269">
        <f t="shared" ca="1" si="1307"/>
        <v>0</v>
      </c>
      <c r="K7269">
        <f t="shared" ca="1" si="1308"/>
        <v>0</v>
      </c>
      <c r="L7269">
        <f t="shared" ca="1" si="1310"/>
        <v>0</v>
      </c>
      <c r="M7269">
        <f t="shared" ca="1" si="1311"/>
        <v>0</v>
      </c>
      <c r="O7269" t="e">
        <f t="shared" ca="1" si="1312"/>
        <v>#N/A</v>
      </c>
      <c r="P7269" t="e">
        <f t="shared" ca="1" si="1313"/>
        <v>#N/A</v>
      </c>
    </row>
    <row r="7270" spans="8:16">
      <c r="H7270">
        <f t="shared" ca="1" si="1309"/>
        <v>0</v>
      </c>
      <c r="I7270">
        <f t="shared" ca="1" si="1306"/>
        <v>0</v>
      </c>
      <c r="J7270">
        <f t="shared" ca="1" si="1307"/>
        <v>0</v>
      </c>
      <c r="K7270">
        <f t="shared" ca="1" si="1308"/>
        <v>0</v>
      </c>
      <c r="L7270">
        <f t="shared" ca="1" si="1310"/>
        <v>0</v>
      </c>
      <c r="M7270">
        <f t="shared" ca="1" si="1311"/>
        <v>0</v>
      </c>
      <c r="O7270" t="e">
        <f t="shared" ca="1" si="1312"/>
        <v>#N/A</v>
      </c>
      <c r="P7270" t="e">
        <f t="shared" ca="1" si="1313"/>
        <v>#N/A</v>
      </c>
    </row>
    <row r="7271" spans="8:16">
      <c r="H7271">
        <f t="shared" ca="1" si="1309"/>
        <v>0</v>
      </c>
      <c r="I7271">
        <f t="shared" ca="1" si="1306"/>
        <v>0</v>
      </c>
      <c r="J7271">
        <f t="shared" ca="1" si="1307"/>
        <v>0</v>
      </c>
      <c r="K7271">
        <f t="shared" ca="1" si="1308"/>
        <v>0</v>
      </c>
      <c r="L7271">
        <f t="shared" ca="1" si="1310"/>
        <v>0</v>
      </c>
      <c r="M7271">
        <f t="shared" ca="1" si="1311"/>
        <v>0</v>
      </c>
      <c r="O7271" t="e">
        <f t="shared" ca="1" si="1312"/>
        <v>#N/A</v>
      </c>
      <c r="P7271" t="e">
        <f t="shared" ca="1" si="1313"/>
        <v>#N/A</v>
      </c>
    </row>
    <row r="7272" spans="8:16">
      <c r="H7272">
        <f t="shared" ca="1" si="1309"/>
        <v>0</v>
      </c>
      <c r="I7272">
        <f t="shared" ca="1" si="1306"/>
        <v>0</v>
      </c>
      <c r="J7272">
        <f t="shared" ca="1" si="1307"/>
        <v>0</v>
      </c>
      <c r="K7272">
        <f t="shared" ca="1" si="1308"/>
        <v>0</v>
      </c>
      <c r="L7272">
        <f t="shared" ca="1" si="1310"/>
        <v>0</v>
      </c>
      <c r="M7272">
        <f t="shared" ca="1" si="1311"/>
        <v>0</v>
      </c>
      <c r="O7272" t="e">
        <f t="shared" ca="1" si="1312"/>
        <v>#N/A</v>
      </c>
      <c r="P7272" t="e">
        <f t="shared" ca="1" si="1313"/>
        <v>#N/A</v>
      </c>
    </row>
    <row r="7273" spans="8:16">
      <c r="H7273">
        <f t="shared" ca="1" si="1309"/>
        <v>0</v>
      </c>
      <c r="I7273">
        <f t="shared" ca="1" si="1306"/>
        <v>0</v>
      </c>
      <c r="J7273">
        <f t="shared" ca="1" si="1307"/>
        <v>0</v>
      </c>
      <c r="K7273">
        <f t="shared" ca="1" si="1308"/>
        <v>0</v>
      </c>
      <c r="L7273">
        <f t="shared" ca="1" si="1310"/>
        <v>0</v>
      </c>
      <c r="M7273">
        <f t="shared" ca="1" si="1311"/>
        <v>0</v>
      </c>
      <c r="O7273" t="e">
        <f t="shared" ca="1" si="1312"/>
        <v>#N/A</v>
      </c>
      <c r="P7273" t="e">
        <f t="shared" ca="1" si="1313"/>
        <v>#N/A</v>
      </c>
    </row>
    <row r="7274" spans="8:16">
      <c r="H7274">
        <f t="shared" ca="1" si="1309"/>
        <v>0</v>
      </c>
      <c r="I7274">
        <f t="shared" ca="1" si="1306"/>
        <v>0</v>
      </c>
      <c r="J7274">
        <f t="shared" ca="1" si="1307"/>
        <v>0</v>
      </c>
      <c r="K7274">
        <f t="shared" ca="1" si="1308"/>
        <v>0</v>
      </c>
      <c r="L7274">
        <f t="shared" ca="1" si="1310"/>
        <v>0</v>
      </c>
      <c r="M7274">
        <f t="shared" ca="1" si="1311"/>
        <v>0</v>
      </c>
      <c r="O7274" t="e">
        <f t="shared" ca="1" si="1312"/>
        <v>#N/A</v>
      </c>
      <c r="P7274" t="e">
        <f t="shared" ca="1" si="1313"/>
        <v>#N/A</v>
      </c>
    </row>
    <row r="7275" spans="8:16">
      <c r="H7275">
        <f t="shared" ca="1" si="1309"/>
        <v>0</v>
      </c>
      <c r="I7275">
        <f t="shared" ca="1" si="1306"/>
        <v>0</v>
      </c>
      <c r="J7275">
        <f t="shared" ca="1" si="1307"/>
        <v>0</v>
      </c>
      <c r="K7275">
        <f t="shared" ca="1" si="1308"/>
        <v>0</v>
      </c>
      <c r="L7275">
        <f t="shared" ca="1" si="1310"/>
        <v>0</v>
      </c>
      <c r="M7275">
        <f t="shared" ca="1" si="1311"/>
        <v>0</v>
      </c>
      <c r="O7275" t="e">
        <f t="shared" ca="1" si="1312"/>
        <v>#N/A</v>
      </c>
      <c r="P7275" t="e">
        <f t="shared" ca="1" si="1313"/>
        <v>#N/A</v>
      </c>
    </row>
    <row r="7276" spans="8:16">
      <c r="H7276">
        <f t="shared" ca="1" si="1309"/>
        <v>0</v>
      </c>
      <c r="I7276">
        <f t="shared" ca="1" si="1306"/>
        <v>0</v>
      </c>
      <c r="J7276">
        <f t="shared" ca="1" si="1307"/>
        <v>0</v>
      </c>
      <c r="K7276">
        <f t="shared" ca="1" si="1308"/>
        <v>0</v>
      </c>
      <c r="L7276">
        <f t="shared" ca="1" si="1310"/>
        <v>0</v>
      </c>
      <c r="M7276">
        <f t="shared" ca="1" si="1311"/>
        <v>0</v>
      </c>
      <c r="O7276" t="e">
        <f t="shared" ca="1" si="1312"/>
        <v>#N/A</v>
      </c>
      <c r="P7276" t="e">
        <f t="shared" ca="1" si="1313"/>
        <v>#N/A</v>
      </c>
    </row>
    <row r="7277" spans="8:16">
      <c r="H7277">
        <f t="shared" ca="1" si="1309"/>
        <v>0</v>
      </c>
      <c r="I7277">
        <f t="shared" ca="1" si="1306"/>
        <v>0</v>
      </c>
      <c r="J7277">
        <f t="shared" ca="1" si="1307"/>
        <v>0</v>
      </c>
      <c r="K7277">
        <f t="shared" ca="1" si="1308"/>
        <v>0</v>
      </c>
      <c r="L7277">
        <f t="shared" ca="1" si="1310"/>
        <v>0</v>
      </c>
      <c r="M7277">
        <f t="shared" ca="1" si="1311"/>
        <v>0</v>
      </c>
      <c r="O7277" t="e">
        <f t="shared" ca="1" si="1312"/>
        <v>#N/A</v>
      </c>
      <c r="P7277" t="e">
        <f t="shared" ca="1" si="1313"/>
        <v>#N/A</v>
      </c>
    </row>
    <row r="7278" spans="8:16">
      <c r="H7278">
        <f t="shared" ca="1" si="1309"/>
        <v>0</v>
      </c>
      <c r="I7278">
        <f t="shared" ca="1" si="1306"/>
        <v>0</v>
      </c>
      <c r="J7278">
        <f t="shared" ca="1" si="1307"/>
        <v>0</v>
      </c>
      <c r="K7278">
        <f t="shared" ca="1" si="1308"/>
        <v>0</v>
      </c>
      <c r="L7278">
        <f t="shared" ca="1" si="1310"/>
        <v>0</v>
      </c>
      <c r="M7278">
        <f t="shared" ca="1" si="1311"/>
        <v>0</v>
      </c>
      <c r="O7278" t="e">
        <f t="shared" ca="1" si="1312"/>
        <v>#N/A</v>
      </c>
      <c r="P7278" t="e">
        <f t="shared" ca="1" si="1313"/>
        <v>#N/A</v>
      </c>
    </row>
    <row r="7279" spans="8:16">
      <c r="H7279">
        <f t="shared" ca="1" si="1309"/>
        <v>0</v>
      </c>
      <c r="I7279">
        <f t="shared" ca="1" si="1306"/>
        <v>0</v>
      </c>
      <c r="J7279">
        <f t="shared" ca="1" si="1307"/>
        <v>0</v>
      </c>
      <c r="K7279">
        <f t="shared" ca="1" si="1308"/>
        <v>0</v>
      </c>
      <c r="L7279">
        <f t="shared" ca="1" si="1310"/>
        <v>0</v>
      </c>
      <c r="M7279">
        <f t="shared" ca="1" si="1311"/>
        <v>0</v>
      </c>
      <c r="O7279" t="e">
        <f t="shared" ca="1" si="1312"/>
        <v>#N/A</v>
      </c>
      <c r="P7279" t="e">
        <f t="shared" ca="1" si="1313"/>
        <v>#N/A</v>
      </c>
    </row>
    <row r="7280" spans="8:16">
      <c r="H7280">
        <f t="shared" ca="1" si="1309"/>
        <v>0</v>
      </c>
      <c r="I7280">
        <f t="shared" ref="I7280:I7343" ca="1" si="1314">IF(IFERROR(VLOOKUP(C7280,INDIRECT($G$7&amp;"D:D"),1,FALSE),0)&lt;&gt;0,I$13,0)</f>
        <v>0</v>
      </c>
      <c r="J7280">
        <f t="shared" ref="J7280:J7343" ca="1" si="1315">IF(IFERROR(VLOOKUP(C7280,INDIRECT($G$8&amp;"D:D"),1,FALSE),0)&lt;&gt;0,J$13,0)</f>
        <v>0</v>
      </c>
      <c r="K7280">
        <f t="shared" ca="1" si="1308"/>
        <v>0</v>
      </c>
      <c r="L7280">
        <f t="shared" ca="1" si="1310"/>
        <v>0</v>
      </c>
      <c r="M7280">
        <f t="shared" ca="1" si="1311"/>
        <v>0</v>
      </c>
      <c r="O7280" t="e">
        <f t="shared" ca="1" si="1312"/>
        <v>#N/A</v>
      </c>
      <c r="P7280" t="e">
        <f t="shared" ca="1" si="1313"/>
        <v>#N/A</v>
      </c>
    </row>
    <row r="7281" spans="8:16">
      <c r="H7281">
        <f t="shared" ca="1" si="1309"/>
        <v>0</v>
      </c>
      <c r="I7281">
        <f t="shared" ca="1" si="1314"/>
        <v>0</v>
      </c>
      <c r="J7281">
        <f t="shared" ca="1" si="1315"/>
        <v>0</v>
      </c>
      <c r="K7281">
        <f t="shared" ca="1" si="1308"/>
        <v>0</v>
      </c>
      <c r="L7281">
        <f t="shared" ca="1" si="1310"/>
        <v>0</v>
      </c>
      <c r="M7281">
        <f t="shared" ca="1" si="1311"/>
        <v>0</v>
      </c>
      <c r="O7281" t="e">
        <f t="shared" ca="1" si="1312"/>
        <v>#N/A</v>
      </c>
      <c r="P7281" t="e">
        <f t="shared" ca="1" si="1313"/>
        <v>#N/A</v>
      </c>
    </row>
    <row r="7282" spans="8:16">
      <c r="H7282">
        <f t="shared" ca="1" si="1309"/>
        <v>0</v>
      </c>
      <c r="I7282">
        <f t="shared" ca="1" si="1314"/>
        <v>0</v>
      </c>
      <c r="J7282">
        <f t="shared" ca="1" si="1315"/>
        <v>0</v>
      </c>
      <c r="K7282">
        <f t="shared" ca="1" si="1308"/>
        <v>0</v>
      </c>
      <c r="L7282">
        <f t="shared" ca="1" si="1310"/>
        <v>0</v>
      </c>
      <c r="M7282">
        <f t="shared" ca="1" si="1311"/>
        <v>0</v>
      </c>
      <c r="O7282" t="e">
        <f t="shared" ca="1" si="1312"/>
        <v>#N/A</v>
      </c>
      <c r="P7282" t="e">
        <f t="shared" ca="1" si="1313"/>
        <v>#N/A</v>
      </c>
    </row>
    <row r="7283" spans="8:16">
      <c r="H7283">
        <f t="shared" ca="1" si="1309"/>
        <v>0</v>
      </c>
      <c r="I7283">
        <f t="shared" ca="1" si="1314"/>
        <v>0</v>
      </c>
      <c r="J7283">
        <f t="shared" ca="1" si="1315"/>
        <v>0</v>
      </c>
      <c r="K7283">
        <f t="shared" ca="1" si="1308"/>
        <v>0</v>
      </c>
      <c r="L7283">
        <f t="shared" ca="1" si="1310"/>
        <v>0</v>
      </c>
      <c r="M7283">
        <f t="shared" ca="1" si="1311"/>
        <v>0</v>
      </c>
      <c r="O7283" t="e">
        <f t="shared" ca="1" si="1312"/>
        <v>#N/A</v>
      </c>
      <c r="P7283" t="e">
        <f t="shared" ca="1" si="1313"/>
        <v>#N/A</v>
      </c>
    </row>
    <row r="7284" spans="8:16">
      <c r="H7284">
        <f t="shared" ca="1" si="1309"/>
        <v>0</v>
      </c>
      <c r="I7284">
        <f t="shared" ca="1" si="1314"/>
        <v>0</v>
      </c>
      <c r="J7284">
        <f t="shared" ca="1" si="1315"/>
        <v>0</v>
      </c>
      <c r="K7284">
        <f t="shared" ca="1" si="1308"/>
        <v>0</v>
      </c>
      <c r="L7284">
        <f t="shared" ca="1" si="1310"/>
        <v>0</v>
      </c>
      <c r="M7284">
        <f t="shared" ca="1" si="1311"/>
        <v>0</v>
      </c>
      <c r="O7284" t="e">
        <f t="shared" ca="1" si="1312"/>
        <v>#N/A</v>
      </c>
      <c r="P7284" t="e">
        <f t="shared" ca="1" si="1313"/>
        <v>#N/A</v>
      </c>
    </row>
    <row r="7285" spans="8:16">
      <c r="H7285">
        <f t="shared" ca="1" si="1309"/>
        <v>0</v>
      </c>
      <c r="I7285">
        <f t="shared" ca="1" si="1314"/>
        <v>0</v>
      </c>
      <c r="J7285">
        <f t="shared" ca="1" si="1315"/>
        <v>0</v>
      </c>
      <c r="K7285">
        <f t="shared" ca="1" si="1308"/>
        <v>0</v>
      </c>
      <c r="L7285">
        <f t="shared" ca="1" si="1310"/>
        <v>0</v>
      </c>
      <c r="M7285">
        <f t="shared" ca="1" si="1311"/>
        <v>0</v>
      </c>
      <c r="O7285" t="e">
        <f t="shared" ca="1" si="1312"/>
        <v>#N/A</v>
      </c>
      <c r="P7285" t="e">
        <f t="shared" ca="1" si="1313"/>
        <v>#N/A</v>
      </c>
    </row>
    <row r="7286" spans="8:16">
      <c r="H7286">
        <f t="shared" ca="1" si="1309"/>
        <v>0</v>
      </c>
      <c r="I7286">
        <f t="shared" ca="1" si="1314"/>
        <v>0</v>
      </c>
      <c r="J7286">
        <f t="shared" ca="1" si="1315"/>
        <v>0</v>
      </c>
      <c r="K7286">
        <f t="shared" ca="1" si="1308"/>
        <v>0</v>
      </c>
      <c r="L7286">
        <f t="shared" ca="1" si="1310"/>
        <v>0</v>
      </c>
      <c r="M7286">
        <f t="shared" ca="1" si="1311"/>
        <v>0</v>
      </c>
      <c r="O7286" t="e">
        <f t="shared" ca="1" si="1312"/>
        <v>#N/A</v>
      </c>
      <c r="P7286" t="e">
        <f t="shared" ca="1" si="1313"/>
        <v>#N/A</v>
      </c>
    </row>
    <row r="7287" spans="8:16">
      <c r="H7287">
        <f t="shared" ca="1" si="1309"/>
        <v>0</v>
      </c>
      <c r="I7287">
        <f t="shared" ca="1" si="1314"/>
        <v>0</v>
      </c>
      <c r="J7287">
        <f t="shared" ca="1" si="1315"/>
        <v>0</v>
      </c>
      <c r="K7287">
        <f t="shared" ca="1" si="1308"/>
        <v>0</v>
      </c>
      <c r="L7287">
        <f t="shared" ca="1" si="1310"/>
        <v>0</v>
      </c>
      <c r="M7287">
        <f t="shared" ca="1" si="1311"/>
        <v>0</v>
      </c>
      <c r="O7287" t="e">
        <f t="shared" ca="1" si="1312"/>
        <v>#N/A</v>
      </c>
      <c r="P7287" t="e">
        <f t="shared" ca="1" si="1313"/>
        <v>#N/A</v>
      </c>
    </row>
    <row r="7288" spans="8:16">
      <c r="H7288">
        <f t="shared" ca="1" si="1309"/>
        <v>0</v>
      </c>
      <c r="I7288">
        <f t="shared" ca="1" si="1314"/>
        <v>0</v>
      </c>
      <c r="J7288">
        <f t="shared" ca="1" si="1315"/>
        <v>0</v>
      </c>
      <c r="K7288">
        <f t="shared" ca="1" si="1308"/>
        <v>0</v>
      </c>
      <c r="L7288">
        <f t="shared" ca="1" si="1310"/>
        <v>0</v>
      </c>
      <c r="M7288">
        <f t="shared" ca="1" si="1311"/>
        <v>0</v>
      </c>
      <c r="O7288" t="e">
        <f t="shared" ca="1" si="1312"/>
        <v>#N/A</v>
      </c>
      <c r="P7288" t="e">
        <f t="shared" ca="1" si="1313"/>
        <v>#N/A</v>
      </c>
    </row>
    <row r="7289" spans="8:16">
      <c r="H7289">
        <f t="shared" ca="1" si="1309"/>
        <v>0</v>
      </c>
      <c r="I7289">
        <f t="shared" ca="1" si="1314"/>
        <v>0</v>
      </c>
      <c r="J7289">
        <f t="shared" ca="1" si="1315"/>
        <v>0</v>
      </c>
      <c r="K7289">
        <f t="shared" ca="1" si="1308"/>
        <v>0</v>
      </c>
      <c r="L7289">
        <f t="shared" ca="1" si="1310"/>
        <v>0</v>
      </c>
      <c r="M7289">
        <f t="shared" ca="1" si="1311"/>
        <v>0</v>
      </c>
      <c r="O7289" t="e">
        <f t="shared" ca="1" si="1312"/>
        <v>#N/A</v>
      </c>
      <c r="P7289" t="e">
        <f t="shared" ca="1" si="1313"/>
        <v>#N/A</v>
      </c>
    </row>
    <row r="7290" spans="8:16">
      <c r="H7290">
        <f t="shared" ca="1" si="1309"/>
        <v>0</v>
      </c>
      <c r="I7290">
        <f t="shared" ca="1" si="1314"/>
        <v>0</v>
      </c>
      <c r="J7290">
        <f t="shared" ca="1" si="1315"/>
        <v>0</v>
      </c>
      <c r="K7290">
        <f t="shared" ca="1" si="1308"/>
        <v>0</v>
      </c>
      <c r="L7290">
        <f t="shared" ca="1" si="1310"/>
        <v>0</v>
      </c>
      <c r="M7290">
        <f t="shared" ca="1" si="1311"/>
        <v>0</v>
      </c>
      <c r="O7290" t="e">
        <f t="shared" ca="1" si="1312"/>
        <v>#N/A</v>
      </c>
      <c r="P7290" t="e">
        <f t="shared" ca="1" si="1313"/>
        <v>#N/A</v>
      </c>
    </row>
    <row r="7291" spans="8:16">
      <c r="H7291">
        <f t="shared" ca="1" si="1309"/>
        <v>0</v>
      </c>
      <c r="I7291">
        <f t="shared" ca="1" si="1314"/>
        <v>0</v>
      </c>
      <c r="J7291">
        <f t="shared" ca="1" si="1315"/>
        <v>0</v>
      </c>
      <c r="K7291">
        <f t="shared" ca="1" si="1308"/>
        <v>0</v>
      </c>
      <c r="L7291">
        <f t="shared" ca="1" si="1310"/>
        <v>0</v>
      </c>
      <c r="M7291">
        <f t="shared" ca="1" si="1311"/>
        <v>0</v>
      </c>
      <c r="O7291" t="e">
        <f t="shared" ca="1" si="1312"/>
        <v>#N/A</v>
      </c>
      <c r="P7291" t="e">
        <f t="shared" ca="1" si="1313"/>
        <v>#N/A</v>
      </c>
    </row>
    <row r="7292" spans="8:16">
      <c r="H7292">
        <f t="shared" ca="1" si="1309"/>
        <v>0</v>
      </c>
      <c r="I7292">
        <f t="shared" ca="1" si="1314"/>
        <v>0</v>
      </c>
      <c r="J7292">
        <f t="shared" ca="1" si="1315"/>
        <v>0</v>
      </c>
      <c r="K7292">
        <f t="shared" ca="1" si="1308"/>
        <v>0</v>
      </c>
      <c r="L7292">
        <f t="shared" ca="1" si="1310"/>
        <v>0</v>
      </c>
      <c r="M7292">
        <f t="shared" ca="1" si="1311"/>
        <v>0</v>
      </c>
      <c r="O7292" t="e">
        <f t="shared" ca="1" si="1312"/>
        <v>#N/A</v>
      </c>
      <c r="P7292" t="e">
        <f t="shared" ca="1" si="1313"/>
        <v>#N/A</v>
      </c>
    </row>
    <row r="7293" spans="8:16">
      <c r="H7293">
        <f t="shared" ca="1" si="1309"/>
        <v>0</v>
      </c>
      <c r="I7293">
        <f t="shared" ca="1" si="1314"/>
        <v>0</v>
      </c>
      <c r="J7293">
        <f t="shared" ca="1" si="1315"/>
        <v>0</v>
      </c>
      <c r="K7293">
        <f t="shared" ca="1" si="1308"/>
        <v>0</v>
      </c>
      <c r="L7293">
        <f t="shared" ca="1" si="1310"/>
        <v>0</v>
      </c>
      <c r="M7293">
        <f t="shared" ca="1" si="1311"/>
        <v>0</v>
      </c>
      <c r="O7293" t="e">
        <f t="shared" ca="1" si="1312"/>
        <v>#N/A</v>
      </c>
      <c r="P7293" t="e">
        <f t="shared" ca="1" si="1313"/>
        <v>#N/A</v>
      </c>
    </row>
    <row r="7294" spans="8:16">
      <c r="H7294">
        <f t="shared" ca="1" si="1309"/>
        <v>0</v>
      </c>
      <c r="I7294">
        <f t="shared" ca="1" si="1314"/>
        <v>0</v>
      </c>
      <c r="J7294">
        <f t="shared" ca="1" si="1315"/>
        <v>0</v>
      </c>
      <c r="K7294">
        <f t="shared" ca="1" si="1308"/>
        <v>0</v>
      </c>
      <c r="L7294">
        <f t="shared" ca="1" si="1310"/>
        <v>0</v>
      </c>
      <c r="M7294">
        <f t="shared" ca="1" si="1311"/>
        <v>0</v>
      </c>
      <c r="O7294" t="e">
        <f t="shared" ca="1" si="1312"/>
        <v>#N/A</v>
      </c>
      <c r="P7294" t="e">
        <f t="shared" ca="1" si="1313"/>
        <v>#N/A</v>
      </c>
    </row>
    <row r="7295" spans="8:16">
      <c r="H7295">
        <f t="shared" ca="1" si="1309"/>
        <v>0</v>
      </c>
      <c r="I7295">
        <f t="shared" ca="1" si="1314"/>
        <v>0</v>
      </c>
      <c r="J7295">
        <f t="shared" ca="1" si="1315"/>
        <v>0</v>
      </c>
      <c r="K7295">
        <f t="shared" ca="1" si="1308"/>
        <v>0</v>
      </c>
      <c r="L7295">
        <f t="shared" ca="1" si="1310"/>
        <v>0</v>
      </c>
      <c r="M7295">
        <f t="shared" ca="1" si="1311"/>
        <v>0</v>
      </c>
      <c r="O7295" t="e">
        <f t="shared" ca="1" si="1312"/>
        <v>#N/A</v>
      </c>
      <c r="P7295" t="e">
        <f t="shared" ca="1" si="1313"/>
        <v>#N/A</v>
      </c>
    </row>
    <row r="7296" spans="8:16">
      <c r="H7296">
        <f t="shared" ca="1" si="1309"/>
        <v>0</v>
      </c>
      <c r="I7296">
        <f t="shared" ca="1" si="1314"/>
        <v>0</v>
      </c>
      <c r="J7296">
        <f t="shared" ca="1" si="1315"/>
        <v>0</v>
      </c>
      <c r="K7296">
        <f t="shared" ca="1" si="1308"/>
        <v>0</v>
      </c>
      <c r="L7296">
        <f t="shared" ca="1" si="1310"/>
        <v>0</v>
      </c>
      <c r="M7296">
        <f t="shared" ca="1" si="1311"/>
        <v>0</v>
      </c>
      <c r="O7296" t="e">
        <f t="shared" ca="1" si="1312"/>
        <v>#N/A</v>
      </c>
      <c r="P7296" t="e">
        <f t="shared" ca="1" si="1313"/>
        <v>#N/A</v>
      </c>
    </row>
    <row r="7297" spans="8:16">
      <c r="H7297">
        <f t="shared" ca="1" si="1309"/>
        <v>0</v>
      </c>
      <c r="I7297">
        <f t="shared" ca="1" si="1314"/>
        <v>0</v>
      </c>
      <c r="J7297">
        <f t="shared" ca="1" si="1315"/>
        <v>0</v>
      </c>
      <c r="K7297">
        <f t="shared" ca="1" si="1308"/>
        <v>0</v>
      </c>
      <c r="L7297">
        <f t="shared" ca="1" si="1310"/>
        <v>0</v>
      </c>
      <c r="M7297">
        <f t="shared" ca="1" si="1311"/>
        <v>0</v>
      </c>
      <c r="O7297" t="e">
        <f t="shared" ca="1" si="1312"/>
        <v>#N/A</v>
      </c>
      <c r="P7297" t="e">
        <f t="shared" ca="1" si="1313"/>
        <v>#N/A</v>
      </c>
    </row>
    <row r="7298" spans="8:16">
      <c r="H7298">
        <f t="shared" ca="1" si="1309"/>
        <v>0</v>
      </c>
      <c r="I7298">
        <f t="shared" ca="1" si="1314"/>
        <v>0</v>
      </c>
      <c r="J7298">
        <f t="shared" ca="1" si="1315"/>
        <v>0</v>
      </c>
      <c r="K7298">
        <f t="shared" ca="1" si="1308"/>
        <v>0</v>
      </c>
      <c r="L7298">
        <f t="shared" ca="1" si="1310"/>
        <v>0</v>
      </c>
      <c r="M7298">
        <f t="shared" ca="1" si="1311"/>
        <v>0</v>
      </c>
      <c r="O7298" t="e">
        <f t="shared" ca="1" si="1312"/>
        <v>#N/A</v>
      </c>
      <c r="P7298" t="e">
        <f t="shared" ca="1" si="1313"/>
        <v>#N/A</v>
      </c>
    </row>
    <row r="7299" spans="8:16">
      <c r="H7299">
        <f t="shared" ca="1" si="1309"/>
        <v>0</v>
      </c>
      <c r="I7299">
        <f t="shared" ca="1" si="1314"/>
        <v>0</v>
      </c>
      <c r="J7299">
        <f t="shared" ca="1" si="1315"/>
        <v>0</v>
      </c>
      <c r="K7299">
        <f t="shared" ca="1" si="1308"/>
        <v>0</v>
      </c>
      <c r="L7299">
        <f t="shared" ca="1" si="1310"/>
        <v>0</v>
      </c>
      <c r="M7299">
        <f t="shared" ca="1" si="1311"/>
        <v>0</v>
      </c>
      <c r="O7299" t="e">
        <f t="shared" ca="1" si="1312"/>
        <v>#N/A</v>
      </c>
      <c r="P7299" t="e">
        <f t="shared" ca="1" si="1313"/>
        <v>#N/A</v>
      </c>
    </row>
    <row r="7300" spans="8:16">
      <c r="H7300">
        <f t="shared" ca="1" si="1309"/>
        <v>0</v>
      </c>
      <c r="I7300">
        <f t="shared" ca="1" si="1314"/>
        <v>0</v>
      </c>
      <c r="J7300">
        <f t="shared" ca="1" si="1315"/>
        <v>0</v>
      </c>
      <c r="K7300">
        <f t="shared" ca="1" si="1308"/>
        <v>0</v>
      </c>
      <c r="L7300">
        <f t="shared" ca="1" si="1310"/>
        <v>0</v>
      </c>
      <c r="M7300">
        <f t="shared" ca="1" si="1311"/>
        <v>0</v>
      </c>
      <c r="O7300" t="e">
        <f t="shared" ca="1" si="1312"/>
        <v>#N/A</v>
      </c>
      <c r="P7300" t="e">
        <f t="shared" ca="1" si="1313"/>
        <v>#N/A</v>
      </c>
    </row>
    <row r="7301" spans="8:16">
      <c r="H7301">
        <f t="shared" ca="1" si="1309"/>
        <v>0</v>
      </c>
      <c r="I7301">
        <f t="shared" ca="1" si="1314"/>
        <v>0</v>
      </c>
      <c r="J7301">
        <f t="shared" ca="1" si="1315"/>
        <v>0</v>
      </c>
      <c r="K7301">
        <f t="shared" ca="1" si="1308"/>
        <v>0</v>
      </c>
      <c r="L7301">
        <f t="shared" ca="1" si="1310"/>
        <v>0</v>
      </c>
      <c r="M7301">
        <f t="shared" ca="1" si="1311"/>
        <v>0</v>
      </c>
      <c r="O7301" t="e">
        <f t="shared" ca="1" si="1312"/>
        <v>#N/A</v>
      </c>
      <c r="P7301" t="e">
        <f t="shared" ca="1" si="1313"/>
        <v>#N/A</v>
      </c>
    </row>
    <row r="7302" spans="8:16">
      <c r="H7302">
        <f t="shared" ca="1" si="1309"/>
        <v>0</v>
      </c>
      <c r="I7302">
        <f t="shared" ca="1" si="1314"/>
        <v>0</v>
      </c>
      <c r="J7302">
        <f t="shared" ca="1" si="1315"/>
        <v>0</v>
      </c>
      <c r="K7302">
        <f t="shared" ca="1" si="1308"/>
        <v>0</v>
      </c>
      <c r="L7302">
        <f t="shared" ca="1" si="1310"/>
        <v>0</v>
      </c>
      <c r="M7302">
        <f t="shared" ca="1" si="1311"/>
        <v>0</v>
      </c>
      <c r="O7302" t="e">
        <f t="shared" ca="1" si="1312"/>
        <v>#N/A</v>
      </c>
      <c r="P7302" t="e">
        <f t="shared" ca="1" si="1313"/>
        <v>#N/A</v>
      </c>
    </row>
    <row r="7303" spans="8:16">
      <c r="H7303">
        <f t="shared" ca="1" si="1309"/>
        <v>0</v>
      </c>
      <c r="I7303">
        <f t="shared" ca="1" si="1314"/>
        <v>0</v>
      </c>
      <c r="J7303">
        <f t="shared" ca="1" si="1315"/>
        <v>0</v>
      </c>
      <c r="K7303">
        <f t="shared" ca="1" si="1308"/>
        <v>0</v>
      </c>
      <c r="L7303">
        <f t="shared" ca="1" si="1310"/>
        <v>0</v>
      </c>
      <c r="M7303">
        <f t="shared" ca="1" si="1311"/>
        <v>0</v>
      </c>
      <c r="O7303" t="e">
        <f t="shared" ca="1" si="1312"/>
        <v>#N/A</v>
      </c>
      <c r="P7303" t="e">
        <f t="shared" ca="1" si="1313"/>
        <v>#N/A</v>
      </c>
    </row>
    <row r="7304" spans="8:16">
      <c r="H7304">
        <f t="shared" ca="1" si="1309"/>
        <v>0</v>
      </c>
      <c r="I7304">
        <f t="shared" ca="1" si="1314"/>
        <v>0</v>
      </c>
      <c r="J7304">
        <f t="shared" ca="1" si="1315"/>
        <v>0</v>
      </c>
      <c r="K7304">
        <f t="shared" ca="1" si="1308"/>
        <v>0</v>
      </c>
      <c r="L7304">
        <f t="shared" ca="1" si="1310"/>
        <v>0</v>
      </c>
      <c r="M7304">
        <f t="shared" ca="1" si="1311"/>
        <v>0</v>
      </c>
      <c r="O7304" t="e">
        <f t="shared" ca="1" si="1312"/>
        <v>#N/A</v>
      </c>
      <c r="P7304" t="e">
        <f t="shared" ca="1" si="1313"/>
        <v>#N/A</v>
      </c>
    </row>
    <row r="7305" spans="8:16">
      <c r="H7305">
        <f t="shared" ca="1" si="1309"/>
        <v>0</v>
      </c>
      <c r="I7305">
        <f t="shared" ca="1" si="1314"/>
        <v>0</v>
      </c>
      <c r="J7305">
        <f t="shared" ca="1" si="1315"/>
        <v>0</v>
      </c>
      <c r="K7305">
        <f t="shared" ca="1" si="1308"/>
        <v>0</v>
      </c>
      <c r="L7305">
        <f t="shared" ca="1" si="1310"/>
        <v>0</v>
      </c>
      <c r="M7305">
        <f t="shared" ca="1" si="1311"/>
        <v>0</v>
      </c>
      <c r="O7305" t="e">
        <f t="shared" ca="1" si="1312"/>
        <v>#N/A</v>
      </c>
      <c r="P7305" t="e">
        <f t="shared" ca="1" si="1313"/>
        <v>#N/A</v>
      </c>
    </row>
    <row r="7306" spans="8:16">
      <c r="H7306">
        <f t="shared" ca="1" si="1309"/>
        <v>0</v>
      </c>
      <c r="I7306">
        <f t="shared" ca="1" si="1314"/>
        <v>0</v>
      </c>
      <c r="J7306">
        <f t="shared" ca="1" si="1315"/>
        <v>0</v>
      </c>
      <c r="K7306">
        <f t="shared" ref="K7306:K7369" ca="1" si="1316">IF(IFERROR(VLOOKUP($C7306,INDIRECT($G$9&amp;"d:d"),1,FALSE),0)&lt;&gt;0,K$13,0)</f>
        <v>0</v>
      </c>
      <c r="L7306">
        <f t="shared" ca="1" si="1310"/>
        <v>0</v>
      </c>
      <c r="M7306">
        <f t="shared" ca="1" si="1311"/>
        <v>0</v>
      </c>
      <c r="O7306" t="e">
        <f t="shared" ca="1" si="1312"/>
        <v>#N/A</v>
      </c>
      <c r="P7306" t="e">
        <f t="shared" ca="1" si="1313"/>
        <v>#N/A</v>
      </c>
    </row>
    <row r="7307" spans="8:16">
      <c r="H7307">
        <f t="shared" ca="1" si="1309"/>
        <v>0</v>
      </c>
      <c r="I7307">
        <f t="shared" ca="1" si="1314"/>
        <v>0</v>
      </c>
      <c r="J7307">
        <f t="shared" ca="1" si="1315"/>
        <v>0</v>
      </c>
      <c r="K7307">
        <f t="shared" ca="1" si="1316"/>
        <v>0</v>
      </c>
      <c r="L7307">
        <f t="shared" ca="1" si="1310"/>
        <v>0</v>
      </c>
      <c r="M7307">
        <f t="shared" ca="1" si="1311"/>
        <v>0</v>
      </c>
      <c r="O7307" t="e">
        <f t="shared" ca="1" si="1312"/>
        <v>#N/A</v>
      </c>
      <c r="P7307" t="e">
        <f t="shared" ca="1" si="1313"/>
        <v>#N/A</v>
      </c>
    </row>
    <row r="7308" spans="8:16">
      <c r="H7308">
        <f t="shared" ca="1" si="1309"/>
        <v>0</v>
      </c>
      <c r="I7308">
        <f t="shared" ca="1" si="1314"/>
        <v>0</v>
      </c>
      <c r="J7308">
        <f t="shared" ca="1" si="1315"/>
        <v>0</v>
      </c>
      <c r="K7308">
        <f t="shared" ca="1" si="1316"/>
        <v>0</v>
      </c>
      <c r="L7308">
        <f t="shared" ca="1" si="1310"/>
        <v>0</v>
      </c>
      <c r="M7308">
        <f t="shared" ca="1" si="1311"/>
        <v>0</v>
      </c>
      <c r="O7308" t="e">
        <f t="shared" ca="1" si="1312"/>
        <v>#N/A</v>
      </c>
      <c r="P7308" t="e">
        <f t="shared" ca="1" si="1313"/>
        <v>#N/A</v>
      </c>
    </row>
    <row r="7309" spans="8:16">
      <c r="H7309">
        <f t="shared" ca="1" si="1309"/>
        <v>0</v>
      </c>
      <c r="I7309">
        <f t="shared" ca="1" si="1314"/>
        <v>0</v>
      </c>
      <c r="J7309">
        <f t="shared" ca="1" si="1315"/>
        <v>0</v>
      </c>
      <c r="K7309">
        <f t="shared" ca="1" si="1316"/>
        <v>0</v>
      </c>
      <c r="L7309">
        <f t="shared" ca="1" si="1310"/>
        <v>0</v>
      </c>
      <c r="M7309">
        <f t="shared" ca="1" si="1311"/>
        <v>0</v>
      </c>
      <c r="O7309" t="e">
        <f t="shared" ca="1" si="1312"/>
        <v>#N/A</v>
      </c>
      <c r="P7309" t="e">
        <f t="shared" ca="1" si="1313"/>
        <v>#N/A</v>
      </c>
    </row>
    <row r="7310" spans="8:16">
      <c r="H7310">
        <f t="shared" ca="1" si="1309"/>
        <v>0</v>
      </c>
      <c r="I7310">
        <f t="shared" ca="1" si="1314"/>
        <v>0</v>
      </c>
      <c r="J7310">
        <f t="shared" ca="1" si="1315"/>
        <v>0</v>
      </c>
      <c r="K7310">
        <f t="shared" ca="1" si="1316"/>
        <v>0</v>
      </c>
      <c r="L7310">
        <f t="shared" ca="1" si="1310"/>
        <v>0</v>
      </c>
      <c r="M7310">
        <f t="shared" ca="1" si="1311"/>
        <v>0</v>
      </c>
      <c r="O7310" t="e">
        <f t="shared" ca="1" si="1312"/>
        <v>#N/A</v>
      </c>
      <c r="P7310" t="e">
        <f t="shared" ca="1" si="1313"/>
        <v>#N/A</v>
      </c>
    </row>
    <row r="7311" spans="8:16">
      <c r="H7311">
        <f t="shared" ref="H7311:H7374" ca="1" si="1317">IF(I7311&lt;&gt;0,I7311,IF(J7311&lt;&gt;0,J7311,IF(K7311&lt;&gt;0,K7311,IF(L7311&lt;&gt;0,L7311,IF(M7311&lt;&gt;0,M7311,N7311)))))</f>
        <v>0</v>
      </c>
      <c r="I7311">
        <f t="shared" ca="1" si="1314"/>
        <v>0</v>
      </c>
      <c r="J7311">
        <f t="shared" ca="1" si="1315"/>
        <v>0</v>
      </c>
      <c r="K7311">
        <f t="shared" ca="1" si="1316"/>
        <v>0</v>
      </c>
      <c r="L7311">
        <f t="shared" ref="L7311:L7374" ca="1" si="1318">IF(IFERROR(VLOOKUP($C7311,INDIRECT($G$10&amp;"d:d"),1,FALSE),0)&lt;&gt;0,L$13,0)</f>
        <v>0</v>
      </c>
      <c r="M7311">
        <f t="shared" ref="M7311:M7374" ca="1" si="1319">IF(IFERROR(VLOOKUP($C7311,INDIRECT($G$11&amp;"d:d"),1,FALSE),0)&lt;&gt;0,M$13,0)</f>
        <v>0</v>
      </c>
      <c r="O7311" t="e">
        <f t="shared" ref="O7311:O7374" ca="1" si="1320">VLOOKUP($H7311,$G$7:$I$11,2,FALSE)</f>
        <v>#N/A</v>
      </c>
      <c r="P7311" t="e">
        <f t="shared" ref="P7311:P7374" ca="1" si="1321">VLOOKUP($H7311,$G$7:$I$11,3,FALSE)</f>
        <v>#N/A</v>
      </c>
    </row>
    <row r="7312" spans="8:16">
      <c r="H7312">
        <f t="shared" ca="1" si="1317"/>
        <v>0</v>
      </c>
      <c r="I7312">
        <f t="shared" ca="1" si="1314"/>
        <v>0</v>
      </c>
      <c r="J7312">
        <f t="shared" ca="1" si="1315"/>
        <v>0</v>
      </c>
      <c r="K7312">
        <f t="shared" ca="1" si="1316"/>
        <v>0</v>
      </c>
      <c r="L7312">
        <f t="shared" ca="1" si="1318"/>
        <v>0</v>
      </c>
      <c r="M7312">
        <f t="shared" ca="1" si="1319"/>
        <v>0</v>
      </c>
      <c r="O7312" t="e">
        <f t="shared" ca="1" si="1320"/>
        <v>#N/A</v>
      </c>
      <c r="P7312" t="e">
        <f t="shared" ca="1" si="1321"/>
        <v>#N/A</v>
      </c>
    </row>
    <row r="7313" spans="8:16">
      <c r="H7313">
        <f t="shared" ca="1" si="1317"/>
        <v>0</v>
      </c>
      <c r="I7313">
        <f t="shared" ca="1" si="1314"/>
        <v>0</v>
      </c>
      <c r="J7313">
        <f t="shared" ca="1" si="1315"/>
        <v>0</v>
      </c>
      <c r="K7313">
        <f t="shared" ca="1" si="1316"/>
        <v>0</v>
      </c>
      <c r="L7313">
        <f t="shared" ca="1" si="1318"/>
        <v>0</v>
      </c>
      <c r="M7313">
        <f t="shared" ca="1" si="1319"/>
        <v>0</v>
      </c>
      <c r="O7313" t="e">
        <f t="shared" ca="1" si="1320"/>
        <v>#N/A</v>
      </c>
      <c r="P7313" t="e">
        <f t="shared" ca="1" si="1321"/>
        <v>#N/A</v>
      </c>
    </row>
    <row r="7314" spans="8:16">
      <c r="H7314">
        <f t="shared" ca="1" si="1317"/>
        <v>0</v>
      </c>
      <c r="I7314">
        <f t="shared" ca="1" si="1314"/>
        <v>0</v>
      </c>
      <c r="J7314">
        <f t="shared" ca="1" si="1315"/>
        <v>0</v>
      </c>
      <c r="K7314">
        <f t="shared" ca="1" si="1316"/>
        <v>0</v>
      </c>
      <c r="L7314">
        <f t="shared" ca="1" si="1318"/>
        <v>0</v>
      </c>
      <c r="M7314">
        <f t="shared" ca="1" si="1319"/>
        <v>0</v>
      </c>
      <c r="O7314" t="e">
        <f t="shared" ca="1" si="1320"/>
        <v>#N/A</v>
      </c>
      <c r="P7314" t="e">
        <f t="shared" ca="1" si="1321"/>
        <v>#N/A</v>
      </c>
    </row>
    <row r="7315" spans="8:16">
      <c r="H7315">
        <f t="shared" ca="1" si="1317"/>
        <v>0</v>
      </c>
      <c r="I7315">
        <f t="shared" ca="1" si="1314"/>
        <v>0</v>
      </c>
      <c r="J7315">
        <f t="shared" ca="1" si="1315"/>
        <v>0</v>
      </c>
      <c r="K7315">
        <f t="shared" ca="1" si="1316"/>
        <v>0</v>
      </c>
      <c r="L7315">
        <f t="shared" ca="1" si="1318"/>
        <v>0</v>
      </c>
      <c r="M7315">
        <f t="shared" ca="1" si="1319"/>
        <v>0</v>
      </c>
      <c r="O7315" t="e">
        <f t="shared" ca="1" si="1320"/>
        <v>#N/A</v>
      </c>
      <c r="P7315" t="e">
        <f t="shared" ca="1" si="1321"/>
        <v>#N/A</v>
      </c>
    </row>
    <row r="7316" spans="8:16">
      <c r="H7316">
        <f t="shared" ca="1" si="1317"/>
        <v>0</v>
      </c>
      <c r="I7316">
        <f t="shared" ca="1" si="1314"/>
        <v>0</v>
      </c>
      <c r="J7316">
        <f t="shared" ca="1" si="1315"/>
        <v>0</v>
      </c>
      <c r="K7316">
        <f t="shared" ca="1" si="1316"/>
        <v>0</v>
      </c>
      <c r="L7316">
        <f t="shared" ca="1" si="1318"/>
        <v>0</v>
      </c>
      <c r="M7316">
        <f t="shared" ca="1" si="1319"/>
        <v>0</v>
      </c>
      <c r="O7316" t="e">
        <f t="shared" ca="1" si="1320"/>
        <v>#N/A</v>
      </c>
      <c r="P7316" t="e">
        <f t="shared" ca="1" si="1321"/>
        <v>#N/A</v>
      </c>
    </row>
    <row r="7317" spans="8:16">
      <c r="H7317">
        <f t="shared" ca="1" si="1317"/>
        <v>0</v>
      </c>
      <c r="I7317">
        <f t="shared" ca="1" si="1314"/>
        <v>0</v>
      </c>
      <c r="J7317">
        <f t="shared" ca="1" si="1315"/>
        <v>0</v>
      </c>
      <c r="K7317">
        <f t="shared" ca="1" si="1316"/>
        <v>0</v>
      </c>
      <c r="L7317">
        <f t="shared" ca="1" si="1318"/>
        <v>0</v>
      </c>
      <c r="M7317">
        <f t="shared" ca="1" si="1319"/>
        <v>0</v>
      </c>
      <c r="O7317" t="e">
        <f t="shared" ca="1" si="1320"/>
        <v>#N/A</v>
      </c>
      <c r="P7317" t="e">
        <f t="shared" ca="1" si="1321"/>
        <v>#N/A</v>
      </c>
    </row>
    <row r="7318" spans="8:16">
      <c r="H7318">
        <f t="shared" ca="1" si="1317"/>
        <v>0</v>
      </c>
      <c r="I7318">
        <f t="shared" ca="1" si="1314"/>
        <v>0</v>
      </c>
      <c r="J7318">
        <f t="shared" ca="1" si="1315"/>
        <v>0</v>
      </c>
      <c r="K7318">
        <f t="shared" ca="1" si="1316"/>
        <v>0</v>
      </c>
      <c r="L7318">
        <f t="shared" ca="1" si="1318"/>
        <v>0</v>
      </c>
      <c r="M7318">
        <f t="shared" ca="1" si="1319"/>
        <v>0</v>
      </c>
      <c r="O7318" t="e">
        <f t="shared" ca="1" si="1320"/>
        <v>#N/A</v>
      </c>
      <c r="P7318" t="e">
        <f t="shared" ca="1" si="1321"/>
        <v>#N/A</v>
      </c>
    </row>
    <row r="7319" spans="8:16">
      <c r="H7319">
        <f t="shared" ca="1" si="1317"/>
        <v>0</v>
      </c>
      <c r="I7319">
        <f t="shared" ca="1" si="1314"/>
        <v>0</v>
      </c>
      <c r="J7319">
        <f t="shared" ca="1" si="1315"/>
        <v>0</v>
      </c>
      <c r="K7319">
        <f t="shared" ca="1" si="1316"/>
        <v>0</v>
      </c>
      <c r="L7319">
        <f t="shared" ca="1" si="1318"/>
        <v>0</v>
      </c>
      <c r="M7319">
        <f t="shared" ca="1" si="1319"/>
        <v>0</v>
      </c>
      <c r="O7319" t="e">
        <f t="shared" ca="1" si="1320"/>
        <v>#N/A</v>
      </c>
      <c r="P7319" t="e">
        <f t="shared" ca="1" si="1321"/>
        <v>#N/A</v>
      </c>
    </row>
    <row r="7320" spans="8:16">
      <c r="H7320">
        <f t="shared" ca="1" si="1317"/>
        <v>0</v>
      </c>
      <c r="I7320">
        <f t="shared" ca="1" si="1314"/>
        <v>0</v>
      </c>
      <c r="J7320">
        <f t="shared" ca="1" si="1315"/>
        <v>0</v>
      </c>
      <c r="K7320">
        <f t="shared" ca="1" si="1316"/>
        <v>0</v>
      </c>
      <c r="L7320">
        <f t="shared" ca="1" si="1318"/>
        <v>0</v>
      </c>
      <c r="M7320">
        <f t="shared" ca="1" si="1319"/>
        <v>0</v>
      </c>
      <c r="O7320" t="e">
        <f t="shared" ca="1" si="1320"/>
        <v>#N/A</v>
      </c>
      <c r="P7320" t="e">
        <f t="shared" ca="1" si="1321"/>
        <v>#N/A</v>
      </c>
    </row>
    <row r="7321" spans="8:16">
      <c r="H7321">
        <f t="shared" ca="1" si="1317"/>
        <v>0</v>
      </c>
      <c r="I7321">
        <f t="shared" ca="1" si="1314"/>
        <v>0</v>
      </c>
      <c r="J7321">
        <f t="shared" ca="1" si="1315"/>
        <v>0</v>
      </c>
      <c r="K7321">
        <f t="shared" ca="1" si="1316"/>
        <v>0</v>
      </c>
      <c r="L7321">
        <f t="shared" ca="1" si="1318"/>
        <v>0</v>
      </c>
      <c r="M7321">
        <f t="shared" ca="1" si="1319"/>
        <v>0</v>
      </c>
      <c r="O7321" t="e">
        <f t="shared" ca="1" si="1320"/>
        <v>#N/A</v>
      </c>
      <c r="P7321" t="e">
        <f t="shared" ca="1" si="1321"/>
        <v>#N/A</v>
      </c>
    </row>
    <row r="7322" spans="8:16">
      <c r="H7322">
        <f t="shared" ca="1" si="1317"/>
        <v>0</v>
      </c>
      <c r="I7322">
        <f t="shared" ca="1" si="1314"/>
        <v>0</v>
      </c>
      <c r="J7322">
        <f t="shared" ca="1" si="1315"/>
        <v>0</v>
      </c>
      <c r="K7322">
        <f t="shared" ca="1" si="1316"/>
        <v>0</v>
      </c>
      <c r="L7322">
        <f t="shared" ca="1" si="1318"/>
        <v>0</v>
      </c>
      <c r="M7322">
        <f t="shared" ca="1" si="1319"/>
        <v>0</v>
      </c>
      <c r="O7322" t="e">
        <f t="shared" ca="1" si="1320"/>
        <v>#N/A</v>
      </c>
      <c r="P7322" t="e">
        <f t="shared" ca="1" si="1321"/>
        <v>#N/A</v>
      </c>
    </row>
    <row r="7323" spans="8:16">
      <c r="H7323">
        <f t="shared" ca="1" si="1317"/>
        <v>0</v>
      </c>
      <c r="I7323">
        <f t="shared" ca="1" si="1314"/>
        <v>0</v>
      </c>
      <c r="J7323">
        <f t="shared" ca="1" si="1315"/>
        <v>0</v>
      </c>
      <c r="K7323">
        <f t="shared" ca="1" si="1316"/>
        <v>0</v>
      </c>
      <c r="L7323">
        <f t="shared" ca="1" si="1318"/>
        <v>0</v>
      </c>
      <c r="M7323">
        <f t="shared" ca="1" si="1319"/>
        <v>0</v>
      </c>
      <c r="O7323" t="e">
        <f t="shared" ca="1" si="1320"/>
        <v>#N/A</v>
      </c>
      <c r="P7323" t="e">
        <f t="shared" ca="1" si="1321"/>
        <v>#N/A</v>
      </c>
    </row>
    <row r="7324" spans="8:16">
      <c r="H7324">
        <f t="shared" ca="1" si="1317"/>
        <v>0</v>
      </c>
      <c r="I7324">
        <f t="shared" ca="1" si="1314"/>
        <v>0</v>
      </c>
      <c r="J7324">
        <f t="shared" ca="1" si="1315"/>
        <v>0</v>
      </c>
      <c r="K7324">
        <f t="shared" ca="1" si="1316"/>
        <v>0</v>
      </c>
      <c r="L7324">
        <f t="shared" ca="1" si="1318"/>
        <v>0</v>
      </c>
      <c r="M7324">
        <f t="shared" ca="1" si="1319"/>
        <v>0</v>
      </c>
      <c r="O7324" t="e">
        <f t="shared" ca="1" si="1320"/>
        <v>#N/A</v>
      </c>
      <c r="P7324" t="e">
        <f t="shared" ca="1" si="1321"/>
        <v>#N/A</v>
      </c>
    </row>
    <row r="7325" spans="8:16">
      <c r="H7325">
        <f t="shared" ca="1" si="1317"/>
        <v>0</v>
      </c>
      <c r="I7325">
        <f t="shared" ca="1" si="1314"/>
        <v>0</v>
      </c>
      <c r="J7325">
        <f t="shared" ca="1" si="1315"/>
        <v>0</v>
      </c>
      <c r="K7325">
        <f t="shared" ca="1" si="1316"/>
        <v>0</v>
      </c>
      <c r="L7325">
        <f t="shared" ca="1" si="1318"/>
        <v>0</v>
      </c>
      <c r="M7325">
        <f t="shared" ca="1" si="1319"/>
        <v>0</v>
      </c>
      <c r="O7325" t="e">
        <f t="shared" ca="1" si="1320"/>
        <v>#N/A</v>
      </c>
      <c r="P7325" t="e">
        <f t="shared" ca="1" si="1321"/>
        <v>#N/A</v>
      </c>
    </row>
    <row r="7326" spans="8:16">
      <c r="H7326">
        <f t="shared" ca="1" si="1317"/>
        <v>0</v>
      </c>
      <c r="I7326">
        <f t="shared" ca="1" si="1314"/>
        <v>0</v>
      </c>
      <c r="J7326">
        <f t="shared" ca="1" si="1315"/>
        <v>0</v>
      </c>
      <c r="K7326">
        <f t="shared" ca="1" si="1316"/>
        <v>0</v>
      </c>
      <c r="L7326">
        <f t="shared" ca="1" si="1318"/>
        <v>0</v>
      </c>
      <c r="M7326">
        <f t="shared" ca="1" si="1319"/>
        <v>0</v>
      </c>
      <c r="O7326" t="e">
        <f t="shared" ca="1" si="1320"/>
        <v>#N/A</v>
      </c>
      <c r="P7326" t="e">
        <f t="shared" ca="1" si="1321"/>
        <v>#N/A</v>
      </c>
    </row>
    <row r="7327" spans="8:16">
      <c r="H7327">
        <f t="shared" ca="1" si="1317"/>
        <v>0</v>
      </c>
      <c r="I7327">
        <f t="shared" ca="1" si="1314"/>
        <v>0</v>
      </c>
      <c r="J7327">
        <f t="shared" ca="1" si="1315"/>
        <v>0</v>
      </c>
      <c r="K7327">
        <f t="shared" ca="1" si="1316"/>
        <v>0</v>
      </c>
      <c r="L7327">
        <f t="shared" ca="1" si="1318"/>
        <v>0</v>
      </c>
      <c r="M7327">
        <f t="shared" ca="1" si="1319"/>
        <v>0</v>
      </c>
      <c r="O7327" t="e">
        <f t="shared" ca="1" si="1320"/>
        <v>#N/A</v>
      </c>
      <c r="P7327" t="e">
        <f t="shared" ca="1" si="1321"/>
        <v>#N/A</v>
      </c>
    </row>
    <row r="7328" spans="8:16">
      <c r="H7328">
        <f t="shared" ca="1" si="1317"/>
        <v>0</v>
      </c>
      <c r="I7328">
        <f t="shared" ca="1" si="1314"/>
        <v>0</v>
      </c>
      <c r="J7328">
        <f t="shared" ca="1" si="1315"/>
        <v>0</v>
      </c>
      <c r="K7328">
        <f t="shared" ca="1" si="1316"/>
        <v>0</v>
      </c>
      <c r="L7328">
        <f t="shared" ca="1" si="1318"/>
        <v>0</v>
      </c>
      <c r="M7328">
        <f t="shared" ca="1" si="1319"/>
        <v>0</v>
      </c>
      <c r="O7328" t="e">
        <f t="shared" ca="1" si="1320"/>
        <v>#N/A</v>
      </c>
      <c r="P7328" t="e">
        <f t="shared" ca="1" si="1321"/>
        <v>#N/A</v>
      </c>
    </row>
    <row r="7329" spans="8:16">
      <c r="H7329">
        <f t="shared" ca="1" si="1317"/>
        <v>0</v>
      </c>
      <c r="I7329">
        <f t="shared" ca="1" si="1314"/>
        <v>0</v>
      </c>
      <c r="J7329">
        <f t="shared" ca="1" si="1315"/>
        <v>0</v>
      </c>
      <c r="K7329">
        <f t="shared" ca="1" si="1316"/>
        <v>0</v>
      </c>
      <c r="L7329">
        <f t="shared" ca="1" si="1318"/>
        <v>0</v>
      </c>
      <c r="M7329">
        <f t="shared" ca="1" si="1319"/>
        <v>0</v>
      </c>
      <c r="O7329" t="e">
        <f t="shared" ca="1" si="1320"/>
        <v>#N/A</v>
      </c>
      <c r="P7329" t="e">
        <f t="shared" ca="1" si="1321"/>
        <v>#N/A</v>
      </c>
    </row>
    <row r="7330" spans="8:16">
      <c r="H7330">
        <f t="shared" ca="1" si="1317"/>
        <v>0</v>
      </c>
      <c r="I7330">
        <f t="shared" ca="1" si="1314"/>
        <v>0</v>
      </c>
      <c r="J7330">
        <f t="shared" ca="1" si="1315"/>
        <v>0</v>
      </c>
      <c r="K7330">
        <f t="shared" ca="1" si="1316"/>
        <v>0</v>
      </c>
      <c r="L7330">
        <f t="shared" ca="1" si="1318"/>
        <v>0</v>
      </c>
      <c r="M7330">
        <f t="shared" ca="1" si="1319"/>
        <v>0</v>
      </c>
      <c r="O7330" t="e">
        <f t="shared" ca="1" si="1320"/>
        <v>#N/A</v>
      </c>
      <c r="P7330" t="e">
        <f t="shared" ca="1" si="1321"/>
        <v>#N/A</v>
      </c>
    </row>
    <row r="7331" spans="8:16">
      <c r="H7331">
        <f t="shared" ca="1" si="1317"/>
        <v>0</v>
      </c>
      <c r="I7331">
        <f t="shared" ca="1" si="1314"/>
        <v>0</v>
      </c>
      <c r="J7331">
        <f t="shared" ca="1" si="1315"/>
        <v>0</v>
      </c>
      <c r="K7331">
        <f t="shared" ca="1" si="1316"/>
        <v>0</v>
      </c>
      <c r="L7331">
        <f t="shared" ca="1" si="1318"/>
        <v>0</v>
      </c>
      <c r="M7331">
        <f t="shared" ca="1" si="1319"/>
        <v>0</v>
      </c>
      <c r="O7331" t="e">
        <f t="shared" ca="1" si="1320"/>
        <v>#N/A</v>
      </c>
      <c r="P7331" t="e">
        <f t="shared" ca="1" si="1321"/>
        <v>#N/A</v>
      </c>
    </row>
    <row r="7332" spans="8:16">
      <c r="H7332">
        <f t="shared" ca="1" si="1317"/>
        <v>0</v>
      </c>
      <c r="I7332">
        <f t="shared" ca="1" si="1314"/>
        <v>0</v>
      </c>
      <c r="J7332">
        <f t="shared" ca="1" si="1315"/>
        <v>0</v>
      </c>
      <c r="K7332">
        <f t="shared" ca="1" si="1316"/>
        <v>0</v>
      </c>
      <c r="L7332">
        <f t="shared" ca="1" si="1318"/>
        <v>0</v>
      </c>
      <c r="M7332">
        <f t="shared" ca="1" si="1319"/>
        <v>0</v>
      </c>
      <c r="O7332" t="e">
        <f t="shared" ca="1" si="1320"/>
        <v>#N/A</v>
      </c>
      <c r="P7332" t="e">
        <f t="shared" ca="1" si="1321"/>
        <v>#N/A</v>
      </c>
    </row>
    <row r="7333" spans="8:16">
      <c r="H7333">
        <f t="shared" ca="1" si="1317"/>
        <v>0</v>
      </c>
      <c r="I7333">
        <f t="shared" ca="1" si="1314"/>
        <v>0</v>
      </c>
      <c r="J7333">
        <f t="shared" ca="1" si="1315"/>
        <v>0</v>
      </c>
      <c r="K7333">
        <f t="shared" ca="1" si="1316"/>
        <v>0</v>
      </c>
      <c r="L7333">
        <f t="shared" ca="1" si="1318"/>
        <v>0</v>
      </c>
      <c r="M7333">
        <f t="shared" ca="1" si="1319"/>
        <v>0</v>
      </c>
      <c r="O7333" t="e">
        <f t="shared" ca="1" si="1320"/>
        <v>#N/A</v>
      </c>
      <c r="P7333" t="e">
        <f t="shared" ca="1" si="1321"/>
        <v>#N/A</v>
      </c>
    </row>
    <row r="7334" spans="8:16">
      <c r="H7334">
        <f t="shared" ca="1" si="1317"/>
        <v>0</v>
      </c>
      <c r="I7334">
        <f t="shared" ca="1" si="1314"/>
        <v>0</v>
      </c>
      <c r="J7334">
        <f t="shared" ca="1" si="1315"/>
        <v>0</v>
      </c>
      <c r="K7334">
        <f t="shared" ca="1" si="1316"/>
        <v>0</v>
      </c>
      <c r="L7334">
        <f t="shared" ca="1" si="1318"/>
        <v>0</v>
      </c>
      <c r="M7334">
        <f t="shared" ca="1" si="1319"/>
        <v>0</v>
      </c>
      <c r="O7334" t="e">
        <f t="shared" ca="1" si="1320"/>
        <v>#N/A</v>
      </c>
      <c r="P7334" t="e">
        <f t="shared" ca="1" si="1321"/>
        <v>#N/A</v>
      </c>
    </row>
    <row r="7335" spans="8:16">
      <c r="H7335">
        <f t="shared" ca="1" si="1317"/>
        <v>0</v>
      </c>
      <c r="I7335">
        <f t="shared" ca="1" si="1314"/>
        <v>0</v>
      </c>
      <c r="J7335">
        <f t="shared" ca="1" si="1315"/>
        <v>0</v>
      </c>
      <c r="K7335">
        <f t="shared" ca="1" si="1316"/>
        <v>0</v>
      </c>
      <c r="L7335">
        <f t="shared" ca="1" si="1318"/>
        <v>0</v>
      </c>
      <c r="M7335">
        <f t="shared" ca="1" si="1319"/>
        <v>0</v>
      </c>
      <c r="O7335" t="e">
        <f t="shared" ca="1" si="1320"/>
        <v>#N/A</v>
      </c>
      <c r="P7335" t="e">
        <f t="shared" ca="1" si="1321"/>
        <v>#N/A</v>
      </c>
    </row>
    <row r="7336" spans="8:16">
      <c r="H7336">
        <f t="shared" ca="1" si="1317"/>
        <v>0</v>
      </c>
      <c r="I7336">
        <f t="shared" ca="1" si="1314"/>
        <v>0</v>
      </c>
      <c r="J7336">
        <f t="shared" ca="1" si="1315"/>
        <v>0</v>
      </c>
      <c r="K7336">
        <f t="shared" ca="1" si="1316"/>
        <v>0</v>
      </c>
      <c r="L7336">
        <f t="shared" ca="1" si="1318"/>
        <v>0</v>
      </c>
      <c r="M7336">
        <f t="shared" ca="1" si="1319"/>
        <v>0</v>
      </c>
      <c r="O7336" t="e">
        <f t="shared" ca="1" si="1320"/>
        <v>#N/A</v>
      </c>
      <c r="P7336" t="e">
        <f t="shared" ca="1" si="1321"/>
        <v>#N/A</v>
      </c>
    </row>
    <row r="7337" spans="8:16">
      <c r="H7337">
        <f t="shared" ca="1" si="1317"/>
        <v>0</v>
      </c>
      <c r="I7337">
        <f t="shared" ca="1" si="1314"/>
        <v>0</v>
      </c>
      <c r="J7337">
        <f t="shared" ca="1" si="1315"/>
        <v>0</v>
      </c>
      <c r="K7337">
        <f t="shared" ca="1" si="1316"/>
        <v>0</v>
      </c>
      <c r="L7337">
        <f t="shared" ca="1" si="1318"/>
        <v>0</v>
      </c>
      <c r="M7337">
        <f t="shared" ca="1" si="1319"/>
        <v>0</v>
      </c>
      <c r="O7337" t="e">
        <f t="shared" ca="1" si="1320"/>
        <v>#N/A</v>
      </c>
      <c r="P7337" t="e">
        <f t="shared" ca="1" si="1321"/>
        <v>#N/A</v>
      </c>
    </row>
    <row r="7338" spans="8:16">
      <c r="H7338">
        <f t="shared" ca="1" si="1317"/>
        <v>0</v>
      </c>
      <c r="I7338">
        <f t="shared" ca="1" si="1314"/>
        <v>0</v>
      </c>
      <c r="J7338">
        <f t="shared" ca="1" si="1315"/>
        <v>0</v>
      </c>
      <c r="K7338">
        <f t="shared" ca="1" si="1316"/>
        <v>0</v>
      </c>
      <c r="L7338">
        <f t="shared" ca="1" si="1318"/>
        <v>0</v>
      </c>
      <c r="M7338">
        <f t="shared" ca="1" si="1319"/>
        <v>0</v>
      </c>
      <c r="O7338" t="e">
        <f t="shared" ca="1" si="1320"/>
        <v>#N/A</v>
      </c>
      <c r="P7338" t="e">
        <f t="shared" ca="1" si="1321"/>
        <v>#N/A</v>
      </c>
    </row>
    <row r="7339" spans="8:16">
      <c r="H7339">
        <f t="shared" ca="1" si="1317"/>
        <v>0</v>
      </c>
      <c r="I7339">
        <f t="shared" ca="1" si="1314"/>
        <v>0</v>
      </c>
      <c r="J7339">
        <f t="shared" ca="1" si="1315"/>
        <v>0</v>
      </c>
      <c r="K7339">
        <f t="shared" ca="1" si="1316"/>
        <v>0</v>
      </c>
      <c r="L7339">
        <f t="shared" ca="1" si="1318"/>
        <v>0</v>
      </c>
      <c r="M7339">
        <f t="shared" ca="1" si="1319"/>
        <v>0</v>
      </c>
      <c r="O7339" t="e">
        <f t="shared" ca="1" si="1320"/>
        <v>#N/A</v>
      </c>
      <c r="P7339" t="e">
        <f t="shared" ca="1" si="1321"/>
        <v>#N/A</v>
      </c>
    </row>
    <row r="7340" spans="8:16">
      <c r="H7340">
        <f t="shared" ca="1" si="1317"/>
        <v>0</v>
      </c>
      <c r="I7340">
        <f t="shared" ca="1" si="1314"/>
        <v>0</v>
      </c>
      <c r="J7340">
        <f t="shared" ca="1" si="1315"/>
        <v>0</v>
      </c>
      <c r="K7340">
        <f t="shared" ca="1" si="1316"/>
        <v>0</v>
      </c>
      <c r="L7340">
        <f t="shared" ca="1" si="1318"/>
        <v>0</v>
      </c>
      <c r="M7340">
        <f t="shared" ca="1" si="1319"/>
        <v>0</v>
      </c>
      <c r="O7340" t="e">
        <f t="shared" ca="1" si="1320"/>
        <v>#N/A</v>
      </c>
      <c r="P7340" t="e">
        <f t="shared" ca="1" si="1321"/>
        <v>#N/A</v>
      </c>
    </row>
    <row r="7341" spans="8:16">
      <c r="H7341">
        <f t="shared" ca="1" si="1317"/>
        <v>0</v>
      </c>
      <c r="I7341">
        <f t="shared" ca="1" si="1314"/>
        <v>0</v>
      </c>
      <c r="J7341">
        <f t="shared" ca="1" si="1315"/>
        <v>0</v>
      </c>
      <c r="K7341">
        <f t="shared" ca="1" si="1316"/>
        <v>0</v>
      </c>
      <c r="L7341">
        <f t="shared" ca="1" si="1318"/>
        <v>0</v>
      </c>
      <c r="M7341">
        <f t="shared" ca="1" si="1319"/>
        <v>0</v>
      </c>
      <c r="O7341" t="e">
        <f t="shared" ca="1" si="1320"/>
        <v>#N/A</v>
      </c>
      <c r="P7341" t="e">
        <f t="shared" ca="1" si="1321"/>
        <v>#N/A</v>
      </c>
    </row>
    <row r="7342" spans="8:16">
      <c r="H7342">
        <f t="shared" ca="1" si="1317"/>
        <v>0</v>
      </c>
      <c r="I7342">
        <f t="shared" ca="1" si="1314"/>
        <v>0</v>
      </c>
      <c r="J7342">
        <f t="shared" ca="1" si="1315"/>
        <v>0</v>
      </c>
      <c r="K7342">
        <f t="shared" ca="1" si="1316"/>
        <v>0</v>
      </c>
      <c r="L7342">
        <f t="shared" ca="1" si="1318"/>
        <v>0</v>
      </c>
      <c r="M7342">
        <f t="shared" ca="1" si="1319"/>
        <v>0</v>
      </c>
      <c r="O7342" t="e">
        <f t="shared" ca="1" si="1320"/>
        <v>#N/A</v>
      </c>
      <c r="P7342" t="e">
        <f t="shared" ca="1" si="1321"/>
        <v>#N/A</v>
      </c>
    </row>
    <row r="7343" spans="8:16">
      <c r="H7343">
        <f t="shared" ca="1" si="1317"/>
        <v>0</v>
      </c>
      <c r="I7343">
        <f t="shared" ca="1" si="1314"/>
        <v>0</v>
      </c>
      <c r="J7343">
        <f t="shared" ca="1" si="1315"/>
        <v>0</v>
      </c>
      <c r="K7343">
        <f t="shared" ca="1" si="1316"/>
        <v>0</v>
      </c>
      <c r="L7343">
        <f t="shared" ca="1" si="1318"/>
        <v>0</v>
      </c>
      <c r="M7343">
        <f t="shared" ca="1" si="1319"/>
        <v>0</v>
      </c>
      <c r="O7343" t="e">
        <f t="shared" ca="1" si="1320"/>
        <v>#N/A</v>
      </c>
      <c r="P7343" t="e">
        <f t="shared" ca="1" si="1321"/>
        <v>#N/A</v>
      </c>
    </row>
    <row r="7344" spans="8:16">
      <c r="H7344">
        <f t="shared" ca="1" si="1317"/>
        <v>0</v>
      </c>
      <c r="I7344">
        <f t="shared" ref="I7344:I7407" ca="1" si="1322">IF(IFERROR(VLOOKUP(C7344,INDIRECT($G$7&amp;"D:D"),1,FALSE),0)&lt;&gt;0,I$13,0)</f>
        <v>0</v>
      </c>
      <c r="J7344">
        <f t="shared" ref="J7344:J7407" ca="1" si="1323">IF(IFERROR(VLOOKUP(C7344,INDIRECT($G$8&amp;"D:D"),1,FALSE),0)&lt;&gt;0,J$13,0)</f>
        <v>0</v>
      </c>
      <c r="K7344">
        <f t="shared" ca="1" si="1316"/>
        <v>0</v>
      </c>
      <c r="L7344">
        <f t="shared" ca="1" si="1318"/>
        <v>0</v>
      </c>
      <c r="M7344">
        <f t="shared" ca="1" si="1319"/>
        <v>0</v>
      </c>
      <c r="O7344" t="e">
        <f t="shared" ca="1" si="1320"/>
        <v>#N/A</v>
      </c>
      <c r="P7344" t="e">
        <f t="shared" ca="1" si="1321"/>
        <v>#N/A</v>
      </c>
    </row>
    <row r="7345" spans="8:16">
      <c r="H7345">
        <f t="shared" ca="1" si="1317"/>
        <v>0</v>
      </c>
      <c r="I7345">
        <f t="shared" ca="1" si="1322"/>
        <v>0</v>
      </c>
      <c r="J7345">
        <f t="shared" ca="1" si="1323"/>
        <v>0</v>
      </c>
      <c r="K7345">
        <f t="shared" ca="1" si="1316"/>
        <v>0</v>
      </c>
      <c r="L7345">
        <f t="shared" ca="1" si="1318"/>
        <v>0</v>
      </c>
      <c r="M7345">
        <f t="shared" ca="1" si="1319"/>
        <v>0</v>
      </c>
      <c r="O7345" t="e">
        <f t="shared" ca="1" si="1320"/>
        <v>#N/A</v>
      </c>
      <c r="P7345" t="e">
        <f t="shared" ca="1" si="1321"/>
        <v>#N/A</v>
      </c>
    </row>
    <row r="7346" spans="8:16">
      <c r="H7346">
        <f t="shared" ca="1" si="1317"/>
        <v>0</v>
      </c>
      <c r="I7346">
        <f t="shared" ca="1" si="1322"/>
        <v>0</v>
      </c>
      <c r="J7346">
        <f t="shared" ca="1" si="1323"/>
        <v>0</v>
      </c>
      <c r="K7346">
        <f t="shared" ca="1" si="1316"/>
        <v>0</v>
      </c>
      <c r="L7346">
        <f t="shared" ca="1" si="1318"/>
        <v>0</v>
      </c>
      <c r="M7346">
        <f t="shared" ca="1" si="1319"/>
        <v>0</v>
      </c>
      <c r="O7346" t="e">
        <f t="shared" ca="1" si="1320"/>
        <v>#N/A</v>
      </c>
      <c r="P7346" t="e">
        <f t="shared" ca="1" si="1321"/>
        <v>#N/A</v>
      </c>
    </row>
    <row r="7347" spans="8:16">
      <c r="H7347">
        <f t="shared" ca="1" si="1317"/>
        <v>0</v>
      </c>
      <c r="I7347">
        <f t="shared" ca="1" si="1322"/>
        <v>0</v>
      </c>
      <c r="J7347">
        <f t="shared" ca="1" si="1323"/>
        <v>0</v>
      </c>
      <c r="K7347">
        <f t="shared" ca="1" si="1316"/>
        <v>0</v>
      </c>
      <c r="L7347">
        <f t="shared" ca="1" si="1318"/>
        <v>0</v>
      </c>
      <c r="M7347">
        <f t="shared" ca="1" si="1319"/>
        <v>0</v>
      </c>
      <c r="O7347" t="e">
        <f t="shared" ca="1" si="1320"/>
        <v>#N/A</v>
      </c>
      <c r="P7347" t="e">
        <f t="shared" ca="1" si="1321"/>
        <v>#N/A</v>
      </c>
    </row>
    <row r="7348" spans="8:16">
      <c r="H7348">
        <f t="shared" ca="1" si="1317"/>
        <v>0</v>
      </c>
      <c r="I7348">
        <f t="shared" ca="1" si="1322"/>
        <v>0</v>
      </c>
      <c r="J7348">
        <f t="shared" ca="1" si="1323"/>
        <v>0</v>
      </c>
      <c r="K7348">
        <f t="shared" ca="1" si="1316"/>
        <v>0</v>
      </c>
      <c r="L7348">
        <f t="shared" ca="1" si="1318"/>
        <v>0</v>
      </c>
      <c r="M7348">
        <f t="shared" ca="1" si="1319"/>
        <v>0</v>
      </c>
      <c r="O7348" t="e">
        <f t="shared" ca="1" si="1320"/>
        <v>#N/A</v>
      </c>
      <c r="P7348" t="e">
        <f t="shared" ca="1" si="1321"/>
        <v>#N/A</v>
      </c>
    </row>
    <row r="7349" spans="8:16">
      <c r="H7349">
        <f t="shared" ca="1" si="1317"/>
        <v>0</v>
      </c>
      <c r="I7349">
        <f t="shared" ca="1" si="1322"/>
        <v>0</v>
      </c>
      <c r="J7349">
        <f t="shared" ca="1" si="1323"/>
        <v>0</v>
      </c>
      <c r="K7349">
        <f t="shared" ca="1" si="1316"/>
        <v>0</v>
      </c>
      <c r="L7349">
        <f t="shared" ca="1" si="1318"/>
        <v>0</v>
      </c>
      <c r="M7349">
        <f t="shared" ca="1" si="1319"/>
        <v>0</v>
      </c>
      <c r="O7349" t="e">
        <f t="shared" ca="1" si="1320"/>
        <v>#N/A</v>
      </c>
      <c r="P7349" t="e">
        <f t="shared" ca="1" si="1321"/>
        <v>#N/A</v>
      </c>
    </row>
    <row r="7350" spans="8:16">
      <c r="H7350">
        <f t="shared" ca="1" si="1317"/>
        <v>0</v>
      </c>
      <c r="I7350">
        <f t="shared" ca="1" si="1322"/>
        <v>0</v>
      </c>
      <c r="J7350">
        <f t="shared" ca="1" si="1323"/>
        <v>0</v>
      </c>
      <c r="K7350">
        <f t="shared" ca="1" si="1316"/>
        <v>0</v>
      </c>
      <c r="L7350">
        <f t="shared" ca="1" si="1318"/>
        <v>0</v>
      </c>
      <c r="M7350">
        <f t="shared" ca="1" si="1319"/>
        <v>0</v>
      </c>
      <c r="O7350" t="e">
        <f t="shared" ca="1" si="1320"/>
        <v>#N/A</v>
      </c>
      <c r="P7350" t="e">
        <f t="shared" ca="1" si="1321"/>
        <v>#N/A</v>
      </c>
    </row>
    <row r="7351" spans="8:16">
      <c r="H7351">
        <f t="shared" ca="1" si="1317"/>
        <v>0</v>
      </c>
      <c r="I7351">
        <f t="shared" ca="1" si="1322"/>
        <v>0</v>
      </c>
      <c r="J7351">
        <f t="shared" ca="1" si="1323"/>
        <v>0</v>
      </c>
      <c r="K7351">
        <f t="shared" ca="1" si="1316"/>
        <v>0</v>
      </c>
      <c r="L7351">
        <f t="shared" ca="1" si="1318"/>
        <v>0</v>
      </c>
      <c r="M7351">
        <f t="shared" ca="1" si="1319"/>
        <v>0</v>
      </c>
      <c r="O7351" t="e">
        <f t="shared" ca="1" si="1320"/>
        <v>#N/A</v>
      </c>
      <c r="P7351" t="e">
        <f t="shared" ca="1" si="1321"/>
        <v>#N/A</v>
      </c>
    </row>
    <row r="7352" spans="8:16">
      <c r="H7352">
        <f t="shared" ca="1" si="1317"/>
        <v>0</v>
      </c>
      <c r="I7352">
        <f t="shared" ca="1" si="1322"/>
        <v>0</v>
      </c>
      <c r="J7352">
        <f t="shared" ca="1" si="1323"/>
        <v>0</v>
      </c>
      <c r="K7352">
        <f t="shared" ca="1" si="1316"/>
        <v>0</v>
      </c>
      <c r="L7352">
        <f t="shared" ca="1" si="1318"/>
        <v>0</v>
      </c>
      <c r="M7352">
        <f t="shared" ca="1" si="1319"/>
        <v>0</v>
      </c>
      <c r="O7352" t="e">
        <f t="shared" ca="1" si="1320"/>
        <v>#N/A</v>
      </c>
      <c r="P7352" t="e">
        <f t="shared" ca="1" si="1321"/>
        <v>#N/A</v>
      </c>
    </row>
    <row r="7353" spans="8:16">
      <c r="H7353">
        <f t="shared" ca="1" si="1317"/>
        <v>0</v>
      </c>
      <c r="I7353">
        <f t="shared" ca="1" si="1322"/>
        <v>0</v>
      </c>
      <c r="J7353">
        <f t="shared" ca="1" si="1323"/>
        <v>0</v>
      </c>
      <c r="K7353">
        <f t="shared" ca="1" si="1316"/>
        <v>0</v>
      </c>
      <c r="L7353">
        <f t="shared" ca="1" si="1318"/>
        <v>0</v>
      </c>
      <c r="M7353">
        <f t="shared" ca="1" si="1319"/>
        <v>0</v>
      </c>
      <c r="O7353" t="e">
        <f t="shared" ca="1" si="1320"/>
        <v>#N/A</v>
      </c>
      <c r="P7353" t="e">
        <f t="shared" ca="1" si="1321"/>
        <v>#N/A</v>
      </c>
    </row>
    <row r="7354" spans="8:16">
      <c r="H7354">
        <f t="shared" ca="1" si="1317"/>
        <v>0</v>
      </c>
      <c r="I7354">
        <f t="shared" ca="1" si="1322"/>
        <v>0</v>
      </c>
      <c r="J7354">
        <f t="shared" ca="1" si="1323"/>
        <v>0</v>
      </c>
      <c r="K7354">
        <f t="shared" ca="1" si="1316"/>
        <v>0</v>
      </c>
      <c r="L7354">
        <f t="shared" ca="1" si="1318"/>
        <v>0</v>
      </c>
      <c r="M7354">
        <f t="shared" ca="1" si="1319"/>
        <v>0</v>
      </c>
      <c r="O7354" t="e">
        <f t="shared" ca="1" si="1320"/>
        <v>#N/A</v>
      </c>
      <c r="P7354" t="e">
        <f t="shared" ca="1" si="1321"/>
        <v>#N/A</v>
      </c>
    </row>
    <row r="7355" spans="8:16">
      <c r="H7355">
        <f t="shared" ca="1" si="1317"/>
        <v>0</v>
      </c>
      <c r="I7355">
        <f t="shared" ca="1" si="1322"/>
        <v>0</v>
      </c>
      <c r="J7355">
        <f t="shared" ca="1" si="1323"/>
        <v>0</v>
      </c>
      <c r="K7355">
        <f t="shared" ca="1" si="1316"/>
        <v>0</v>
      </c>
      <c r="L7355">
        <f t="shared" ca="1" si="1318"/>
        <v>0</v>
      </c>
      <c r="M7355">
        <f t="shared" ca="1" si="1319"/>
        <v>0</v>
      </c>
      <c r="O7355" t="e">
        <f t="shared" ca="1" si="1320"/>
        <v>#N/A</v>
      </c>
      <c r="P7355" t="e">
        <f t="shared" ca="1" si="1321"/>
        <v>#N/A</v>
      </c>
    </row>
    <row r="7356" spans="8:16">
      <c r="H7356">
        <f t="shared" ca="1" si="1317"/>
        <v>0</v>
      </c>
      <c r="I7356">
        <f t="shared" ca="1" si="1322"/>
        <v>0</v>
      </c>
      <c r="J7356">
        <f t="shared" ca="1" si="1323"/>
        <v>0</v>
      </c>
      <c r="K7356">
        <f t="shared" ca="1" si="1316"/>
        <v>0</v>
      </c>
      <c r="L7356">
        <f t="shared" ca="1" si="1318"/>
        <v>0</v>
      </c>
      <c r="M7356">
        <f t="shared" ca="1" si="1319"/>
        <v>0</v>
      </c>
      <c r="O7356" t="e">
        <f t="shared" ca="1" si="1320"/>
        <v>#N/A</v>
      </c>
      <c r="P7356" t="e">
        <f t="shared" ca="1" si="1321"/>
        <v>#N/A</v>
      </c>
    </row>
    <row r="7357" spans="8:16">
      <c r="H7357">
        <f t="shared" ca="1" si="1317"/>
        <v>0</v>
      </c>
      <c r="I7357">
        <f t="shared" ca="1" si="1322"/>
        <v>0</v>
      </c>
      <c r="J7357">
        <f t="shared" ca="1" si="1323"/>
        <v>0</v>
      </c>
      <c r="K7357">
        <f t="shared" ca="1" si="1316"/>
        <v>0</v>
      </c>
      <c r="L7357">
        <f t="shared" ca="1" si="1318"/>
        <v>0</v>
      </c>
      <c r="M7357">
        <f t="shared" ca="1" si="1319"/>
        <v>0</v>
      </c>
      <c r="O7357" t="e">
        <f t="shared" ca="1" si="1320"/>
        <v>#N/A</v>
      </c>
      <c r="P7357" t="e">
        <f t="shared" ca="1" si="1321"/>
        <v>#N/A</v>
      </c>
    </row>
    <row r="7358" spans="8:16">
      <c r="H7358">
        <f t="shared" ca="1" si="1317"/>
        <v>0</v>
      </c>
      <c r="I7358">
        <f t="shared" ca="1" si="1322"/>
        <v>0</v>
      </c>
      <c r="J7358">
        <f t="shared" ca="1" si="1323"/>
        <v>0</v>
      </c>
      <c r="K7358">
        <f t="shared" ca="1" si="1316"/>
        <v>0</v>
      </c>
      <c r="L7358">
        <f t="shared" ca="1" si="1318"/>
        <v>0</v>
      </c>
      <c r="M7358">
        <f t="shared" ca="1" si="1319"/>
        <v>0</v>
      </c>
      <c r="O7358" t="e">
        <f t="shared" ca="1" si="1320"/>
        <v>#N/A</v>
      </c>
      <c r="P7358" t="e">
        <f t="shared" ca="1" si="1321"/>
        <v>#N/A</v>
      </c>
    </row>
    <row r="7359" spans="8:16">
      <c r="H7359">
        <f t="shared" ca="1" si="1317"/>
        <v>0</v>
      </c>
      <c r="I7359">
        <f t="shared" ca="1" si="1322"/>
        <v>0</v>
      </c>
      <c r="J7359">
        <f t="shared" ca="1" si="1323"/>
        <v>0</v>
      </c>
      <c r="K7359">
        <f t="shared" ca="1" si="1316"/>
        <v>0</v>
      </c>
      <c r="L7359">
        <f t="shared" ca="1" si="1318"/>
        <v>0</v>
      </c>
      <c r="M7359">
        <f t="shared" ca="1" si="1319"/>
        <v>0</v>
      </c>
      <c r="O7359" t="e">
        <f t="shared" ca="1" si="1320"/>
        <v>#N/A</v>
      </c>
      <c r="P7359" t="e">
        <f t="shared" ca="1" si="1321"/>
        <v>#N/A</v>
      </c>
    </row>
    <row r="7360" spans="8:16">
      <c r="H7360">
        <f t="shared" ca="1" si="1317"/>
        <v>0</v>
      </c>
      <c r="I7360">
        <f t="shared" ca="1" si="1322"/>
        <v>0</v>
      </c>
      <c r="J7360">
        <f t="shared" ca="1" si="1323"/>
        <v>0</v>
      </c>
      <c r="K7360">
        <f t="shared" ca="1" si="1316"/>
        <v>0</v>
      </c>
      <c r="L7360">
        <f t="shared" ca="1" si="1318"/>
        <v>0</v>
      </c>
      <c r="M7360">
        <f t="shared" ca="1" si="1319"/>
        <v>0</v>
      </c>
      <c r="O7360" t="e">
        <f t="shared" ca="1" si="1320"/>
        <v>#N/A</v>
      </c>
      <c r="P7360" t="e">
        <f t="shared" ca="1" si="1321"/>
        <v>#N/A</v>
      </c>
    </row>
    <row r="7361" spans="8:16">
      <c r="H7361">
        <f t="shared" ca="1" si="1317"/>
        <v>0</v>
      </c>
      <c r="I7361">
        <f t="shared" ca="1" si="1322"/>
        <v>0</v>
      </c>
      <c r="J7361">
        <f t="shared" ca="1" si="1323"/>
        <v>0</v>
      </c>
      <c r="K7361">
        <f t="shared" ca="1" si="1316"/>
        <v>0</v>
      </c>
      <c r="L7361">
        <f t="shared" ca="1" si="1318"/>
        <v>0</v>
      </c>
      <c r="M7361">
        <f t="shared" ca="1" si="1319"/>
        <v>0</v>
      </c>
      <c r="O7361" t="e">
        <f t="shared" ca="1" si="1320"/>
        <v>#N/A</v>
      </c>
      <c r="P7361" t="e">
        <f t="shared" ca="1" si="1321"/>
        <v>#N/A</v>
      </c>
    </row>
    <row r="7362" spans="8:16">
      <c r="H7362">
        <f t="shared" ca="1" si="1317"/>
        <v>0</v>
      </c>
      <c r="I7362">
        <f t="shared" ca="1" si="1322"/>
        <v>0</v>
      </c>
      <c r="J7362">
        <f t="shared" ca="1" si="1323"/>
        <v>0</v>
      </c>
      <c r="K7362">
        <f t="shared" ca="1" si="1316"/>
        <v>0</v>
      </c>
      <c r="L7362">
        <f t="shared" ca="1" si="1318"/>
        <v>0</v>
      </c>
      <c r="M7362">
        <f t="shared" ca="1" si="1319"/>
        <v>0</v>
      </c>
      <c r="O7362" t="e">
        <f t="shared" ca="1" si="1320"/>
        <v>#N/A</v>
      </c>
      <c r="P7362" t="e">
        <f t="shared" ca="1" si="1321"/>
        <v>#N/A</v>
      </c>
    </row>
    <row r="7363" spans="8:16">
      <c r="H7363">
        <f t="shared" ca="1" si="1317"/>
        <v>0</v>
      </c>
      <c r="I7363">
        <f t="shared" ca="1" si="1322"/>
        <v>0</v>
      </c>
      <c r="J7363">
        <f t="shared" ca="1" si="1323"/>
        <v>0</v>
      </c>
      <c r="K7363">
        <f t="shared" ca="1" si="1316"/>
        <v>0</v>
      </c>
      <c r="L7363">
        <f t="shared" ca="1" si="1318"/>
        <v>0</v>
      </c>
      <c r="M7363">
        <f t="shared" ca="1" si="1319"/>
        <v>0</v>
      </c>
      <c r="O7363" t="e">
        <f t="shared" ca="1" si="1320"/>
        <v>#N/A</v>
      </c>
      <c r="P7363" t="e">
        <f t="shared" ca="1" si="1321"/>
        <v>#N/A</v>
      </c>
    </row>
    <row r="7364" spans="8:16">
      <c r="H7364">
        <f t="shared" ca="1" si="1317"/>
        <v>0</v>
      </c>
      <c r="I7364">
        <f t="shared" ca="1" si="1322"/>
        <v>0</v>
      </c>
      <c r="J7364">
        <f t="shared" ca="1" si="1323"/>
        <v>0</v>
      </c>
      <c r="K7364">
        <f t="shared" ca="1" si="1316"/>
        <v>0</v>
      </c>
      <c r="L7364">
        <f t="shared" ca="1" si="1318"/>
        <v>0</v>
      </c>
      <c r="M7364">
        <f t="shared" ca="1" si="1319"/>
        <v>0</v>
      </c>
      <c r="O7364" t="e">
        <f t="shared" ca="1" si="1320"/>
        <v>#N/A</v>
      </c>
      <c r="P7364" t="e">
        <f t="shared" ca="1" si="1321"/>
        <v>#N/A</v>
      </c>
    </row>
    <row r="7365" spans="8:16">
      <c r="H7365">
        <f t="shared" ca="1" si="1317"/>
        <v>0</v>
      </c>
      <c r="I7365">
        <f t="shared" ca="1" si="1322"/>
        <v>0</v>
      </c>
      <c r="J7365">
        <f t="shared" ca="1" si="1323"/>
        <v>0</v>
      </c>
      <c r="K7365">
        <f t="shared" ca="1" si="1316"/>
        <v>0</v>
      </c>
      <c r="L7365">
        <f t="shared" ca="1" si="1318"/>
        <v>0</v>
      </c>
      <c r="M7365">
        <f t="shared" ca="1" si="1319"/>
        <v>0</v>
      </c>
      <c r="O7365" t="e">
        <f t="shared" ca="1" si="1320"/>
        <v>#N/A</v>
      </c>
      <c r="P7365" t="e">
        <f t="shared" ca="1" si="1321"/>
        <v>#N/A</v>
      </c>
    </row>
    <row r="7366" spans="8:16">
      <c r="H7366">
        <f t="shared" ca="1" si="1317"/>
        <v>0</v>
      </c>
      <c r="I7366">
        <f t="shared" ca="1" si="1322"/>
        <v>0</v>
      </c>
      <c r="J7366">
        <f t="shared" ca="1" si="1323"/>
        <v>0</v>
      </c>
      <c r="K7366">
        <f t="shared" ca="1" si="1316"/>
        <v>0</v>
      </c>
      <c r="L7366">
        <f t="shared" ca="1" si="1318"/>
        <v>0</v>
      </c>
      <c r="M7366">
        <f t="shared" ca="1" si="1319"/>
        <v>0</v>
      </c>
      <c r="O7366" t="e">
        <f t="shared" ca="1" si="1320"/>
        <v>#N/A</v>
      </c>
      <c r="P7366" t="e">
        <f t="shared" ca="1" si="1321"/>
        <v>#N/A</v>
      </c>
    </row>
    <row r="7367" spans="8:16">
      <c r="H7367">
        <f t="shared" ca="1" si="1317"/>
        <v>0</v>
      </c>
      <c r="I7367">
        <f t="shared" ca="1" si="1322"/>
        <v>0</v>
      </c>
      <c r="J7367">
        <f t="shared" ca="1" si="1323"/>
        <v>0</v>
      </c>
      <c r="K7367">
        <f t="shared" ca="1" si="1316"/>
        <v>0</v>
      </c>
      <c r="L7367">
        <f t="shared" ca="1" si="1318"/>
        <v>0</v>
      </c>
      <c r="M7367">
        <f t="shared" ca="1" si="1319"/>
        <v>0</v>
      </c>
      <c r="O7367" t="e">
        <f t="shared" ca="1" si="1320"/>
        <v>#N/A</v>
      </c>
      <c r="P7367" t="e">
        <f t="shared" ca="1" si="1321"/>
        <v>#N/A</v>
      </c>
    </row>
    <row r="7368" spans="8:16">
      <c r="H7368">
        <f t="shared" ca="1" si="1317"/>
        <v>0</v>
      </c>
      <c r="I7368">
        <f t="shared" ca="1" si="1322"/>
        <v>0</v>
      </c>
      <c r="J7368">
        <f t="shared" ca="1" si="1323"/>
        <v>0</v>
      </c>
      <c r="K7368">
        <f t="shared" ca="1" si="1316"/>
        <v>0</v>
      </c>
      <c r="L7368">
        <f t="shared" ca="1" si="1318"/>
        <v>0</v>
      </c>
      <c r="M7368">
        <f t="shared" ca="1" si="1319"/>
        <v>0</v>
      </c>
      <c r="O7368" t="e">
        <f t="shared" ca="1" si="1320"/>
        <v>#N/A</v>
      </c>
      <c r="P7368" t="e">
        <f t="shared" ca="1" si="1321"/>
        <v>#N/A</v>
      </c>
    </row>
    <row r="7369" spans="8:16">
      <c r="H7369">
        <f t="shared" ca="1" si="1317"/>
        <v>0</v>
      </c>
      <c r="I7369">
        <f t="shared" ca="1" si="1322"/>
        <v>0</v>
      </c>
      <c r="J7369">
        <f t="shared" ca="1" si="1323"/>
        <v>0</v>
      </c>
      <c r="K7369">
        <f t="shared" ca="1" si="1316"/>
        <v>0</v>
      </c>
      <c r="L7369">
        <f t="shared" ca="1" si="1318"/>
        <v>0</v>
      </c>
      <c r="M7369">
        <f t="shared" ca="1" si="1319"/>
        <v>0</v>
      </c>
      <c r="O7369" t="e">
        <f t="shared" ca="1" si="1320"/>
        <v>#N/A</v>
      </c>
      <c r="P7369" t="e">
        <f t="shared" ca="1" si="1321"/>
        <v>#N/A</v>
      </c>
    </row>
    <row r="7370" spans="8:16">
      <c r="H7370">
        <f t="shared" ca="1" si="1317"/>
        <v>0</v>
      </c>
      <c r="I7370">
        <f t="shared" ca="1" si="1322"/>
        <v>0</v>
      </c>
      <c r="J7370">
        <f t="shared" ca="1" si="1323"/>
        <v>0</v>
      </c>
      <c r="K7370">
        <f t="shared" ref="K7370:K7433" ca="1" si="1324">IF(IFERROR(VLOOKUP($C7370,INDIRECT($G$9&amp;"d:d"),1,FALSE),0)&lt;&gt;0,K$13,0)</f>
        <v>0</v>
      </c>
      <c r="L7370">
        <f t="shared" ca="1" si="1318"/>
        <v>0</v>
      </c>
      <c r="M7370">
        <f t="shared" ca="1" si="1319"/>
        <v>0</v>
      </c>
      <c r="O7370" t="e">
        <f t="shared" ca="1" si="1320"/>
        <v>#N/A</v>
      </c>
      <c r="P7370" t="e">
        <f t="shared" ca="1" si="1321"/>
        <v>#N/A</v>
      </c>
    </row>
    <row r="7371" spans="8:16">
      <c r="H7371">
        <f t="shared" ca="1" si="1317"/>
        <v>0</v>
      </c>
      <c r="I7371">
        <f t="shared" ca="1" si="1322"/>
        <v>0</v>
      </c>
      <c r="J7371">
        <f t="shared" ca="1" si="1323"/>
        <v>0</v>
      </c>
      <c r="K7371">
        <f t="shared" ca="1" si="1324"/>
        <v>0</v>
      </c>
      <c r="L7371">
        <f t="shared" ca="1" si="1318"/>
        <v>0</v>
      </c>
      <c r="M7371">
        <f t="shared" ca="1" si="1319"/>
        <v>0</v>
      </c>
      <c r="O7371" t="e">
        <f t="shared" ca="1" si="1320"/>
        <v>#N/A</v>
      </c>
      <c r="P7371" t="e">
        <f t="shared" ca="1" si="1321"/>
        <v>#N/A</v>
      </c>
    </row>
    <row r="7372" spans="8:16">
      <c r="H7372">
        <f t="shared" ca="1" si="1317"/>
        <v>0</v>
      </c>
      <c r="I7372">
        <f t="shared" ca="1" si="1322"/>
        <v>0</v>
      </c>
      <c r="J7372">
        <f t="shared" ca="1" si="1323"/>
        <v>0</v>
      </c>
      <c r="K7372">
        <f t="shared" ca="1" si="1324"/>
        <v>0</v>
      </c>
      <c r="L7372">
        <f t="shared" ca="1" si="1318"/>
        <v>0</v>
      </c>
      <c r="M7372">
        <f t="shared" ca="1" si="1319"/>
        <v>0</v>
      </c>
      <c r="O7372" t="e">
        <f t="shared" ca="1" si="1320"/>
        <v>#N/A</v>
      </c>
      <c r="P7372" t="e">
        <f t="shared" ca="1" si="1321"/>
        <v>#N/A</v>
      </c>
    </row>
    <row r="7373" spans="8:16">
      <c r="H7373">
        <f t="shared" ca="1" si="1317"/>
        <v>0</v>
      </c>
      <c r="I7373">
        <f t="shared" ca="1" si="1322"/>
        <v>0</v>
      </c>
      <c r="J7373">
        <f t="shared" ca="1" si="1323"/>
        <v>0</v>
      </c>
      <c r="K7373">
        <f t="shared" ca="1" si="1324"/>
        <v>0</v>
      </c>
      <c r="L7373">
        <f t="shared" ca="1" si="1318"/>
        <v>0</v>
      </c>
      <c r="M7373">
        <f t="shared" ca="1" si="1319"/>
        <v>0</v>
      </c>
      <c r="O7373" t="e">
        <f t="shared" ca="1" si="1320"/>
        <v>#N/A</v>
      </c>
      <c r="P7373" t="e">
        <f t="shared" ca="1" si="1321"/>
        <v>#N/A</v>
      </c>
    </row>
    <row r="7374" spans="8:16">
      <c r="H7374">
        <f t="shared" ca="1" si="1317"/>
        <v>0</v>
      </c>
      <c r="I7374">
        <f t="shared" ca="1" si="1322"/>
        <v>0</v>
      </c>
      <c r="J7374">
        <f t="shared" ca="1" si="1323"/>
        <v>0</v>
      </c>
      <c r="K7374">
        <f t="shared" ca="1" si="1324"/>
        <v>0</v>
      </c>
      <c r="L7374">
        <f t="shared" ca="1" si="1318"/>
        <v>0</v>
      </c>
      <c r="M7374">
        <f t="shared" ca="1" si="1319"/>
        <v>0</v>
      </c>
      <c r="O7374" t="e">
        <f t="shared" ca="1" si="1320"/>
        <v>#N/A</v>
      </c>
      <c r="P7374" t="e">
        <f t="shared" ca="1" si="1321"/>
        <v>#N/A</v>
      </c>
    </row>
    <row r="7375" spans="8:16">
      <c r="H7375">
        <f t="shared" ref="H7375:H7438" ca="1" si="1325">IF(I7375&lt;&gt;0,I7375,IF(J7375&lt;&gt;0,J7375,IF(K7375&lt;&gt;0,K7375,IF(L7375&lt;&gt;0,L7375,IF(M7375&lt;&gt;0,M7375,N7375)))))</f>
        <v>0</v>
      </c>
      <c r="I7375">
        <f t="shared" ca="1" si="1322"/>
        <v>0</v>
      </c>
      <c r="J7375">
        <f t="shared" ca="1" si="1323"/>
        <v>0</v>
      </c>
      <c r="K7375">
        <f t="shared" ca="1" si="1324"/>
        <v>0</v>
      </c>
      <c r="L7375">
        <f t="shared" ref="L7375:L7438" ca="1" si="1326">IF(IFERROR(VLOOKUP($C7375,INDIRECT($G$10&amp;"d:d"),1,FALSE),0)&lt;&gt;0,L$13,0)</f>
        <v>0</v>
      </c>
      <c r="M7375">
        <f t="shared" ref="M7375:M7438" ca="1" si="1327">IF(IFERROR(VLOOKUP($C7375,INDIRECT($G$11&amp;"d:d"),1,FALSE),0)&lt;&gt;0,M$13,0)</f>
        <v>0</v>
      </c>
      <c r="O7375" t="e">
        <f t="shared" ref="O7375:O7438" ca="1" si="1328">VLOOKUP($H7375,$G$7:$I$11,2,FALSE)</f>
        <v>#N/A</v>
      </c>
      <c r="P7375" t="e">
        <f t="shared" ref="P7375:P7438" ca="1" si="1329">VLOOKUP($H7375,$G$7:$I$11,3,FALSE)</f>
        <v>#N/A</v>
      </c>
    </row>
    <row r="7376" spans="8:16">
      <c r="H7376">
        <f t="shared" ca="1" si="1325"/>
        <v>0</v>
      </c>
      <c r="I7376">
        <f t="shared" ca="1" si="1322"/>
        <v>0</v>
      </c>
      <c r="J7376">
        <f t="shared" ca="1" si="1323"/>
        <v>0</v>
      </c>
      <c r="K7376">
        <f t="shared" ca="1" si="1324"/>
        <v>0</v>
      </c>
      <c r="L7376">
        <f t="shared" ca="1" si="1326"/>
        <v>0</v>
      </c>
      <c r="M7376">
        <f t="shared" ca="1" si="1327"/>
        <v>0</v>
      </c>
      <c r="O7376" t="e">
        <f t="shared" ca="1" si="1328"/>
        <v>#N/A</v>
      </c>
      <c r="P7376" t="e">
        <f t="shared" ca="1" si="1329"/>
        <v>#N/A</v>
      </c>
    </row>
    <row r="7377" spans="8:16">
      <c r="H7377">
        <f t="shared" ca="1" si="1325"/>
        <v>0</v>
      </c>
      <c r="I7377">
        <f t="shared" ca="1" si="1322"/>
        <v>0</v>
      </c>
      <c r="J7377">
        <f t="shared" ca="1" si="1323"/>
        <v>0</v>
      </c>
      <c r="K7377">
        <f t="shared" ca="1" si="1324"/>
        <v>0</v>
      </c>
      <c r="L7377">
        <f t="shared" ca="1" si="1326"/>
        <v>0</v>
      </c>
      <c r="M7377">
        <f t="shared" ca="1" si="1327"/>
        <v>0</v>
      </c>
      <c r="O7377" t="e">
        <f t="shared" ca="1" si="1328"/>
        <v>#N/A</v>
      </c>
      <c r="P7377" t="e">
        <f t="shared" ca="1" si="1329"/>
        <v>#N/A</v>
      </c>
    </row>
    <row r="7378" spans="8:16">
      <c r="H7378">
        <f t="shared" ca="1" si="1325"/>
        <v>0</v>
      </c>
      <c r="I7378">
        <f t="shared" ca="1" si="1322"/>
        <v>0</v>
      </c>
      <c r="J7378">
        <f t="shared" ca="1" si="1323"/>
        <v>0</v>
      </c>
      <c r="K7378">
        <f t="shared" ca="1" si="1324"/>
        <v>0</v>
      </c>
      <c r="L7378">
        <f t="shared" ca="1" si="1326"/>
        <v>0</v>
      </c>
      <c r="M7378">
        <f t="shared" ca="1" si="1327"/>
        <v>0</v>
      </c>
      <c r="O7378" t="e">
        <f t="shared" ca="1" si="1328"/>
        <v>#N/A</v>
      </c>
      <c r="P7378" t="e">
        <f t="shared" ca="1" si="1329"/>
        <v>#N/A</v>
      </c>
    </row>
    <row r="7379" spans="8:16">
      <c r="H7379">
        <f t="shared" ca="1" si="1325"/>
        <v>0</v>
      </c>
      <c r="I7379">
        <f t="shared" ca="1" si="1322"/>
        <v>0</v>
      </c>
      <c r="J7379">
        <f t="shared" ca="1" si="1323"/>
        <v>0</v>
      </c>
      <c r="K7379">
        <f t="shared" ca="1" si="1324"/>
        <v>0</v>
      </c>
      <c r="L7379">
        <f t="shared" ca="1" si="1326"/>
        <v>0</v>
      </c>
      <c r="M7379">
        <f t="shared" ca="1" si="1327"/>
        <v>0</v>
      </c>
      <c r="O7379" t="e">
        <f t="shared" ca="1" si="1328"/>
        <v>#N/A</v>
      </c>
      <c r="P7379" t="e">
        <f t="shared" ca="1" si="1329"/>
        <v>#N/A</v>
      </c>
    </row>
    <row r="7380" spans="8:16">
      <c r="H7380">
        <f t="shared" ca="1" si="1325"/>
        <v>0</v>
      </c>
      <c r="I7380">
        <f t="shared" ca="1" si="1322"/>
        <v>0</v>
      </c>
      <c r="J7380">
        <f t="shared" ca="1" si="1323"/>
        <v>0</v>
      </c>
      <c r="K7380">
        <f t="shared" ca="1" si="1324"/>
        <v>0</v>
      </c>
      <c r="L7380">
        <f t="shared" ca="1" si="1326"/>
        <v>0</v>
      </c>
      <c r="M7380">
        <f t="shared" ca="1" si="1327"/>
        <v>0</v>
      </c>
      <c r="O7380" t="e">
        <f t="shared" ca="1" si="1328"/>
        <v>#N/A</v>
      </c>
      <c r="P7380" t="e">
        <f t="shared" ca="1" si="1329"/>
        <v>#N/A</v>
      </c>
    </row>
    <row r="7381" spans="8:16">
      <c r="H7381">
        <f t="shared" ca="1" si="1325"/>
        <v>0</v>
      </c>
      <c r="I7381">
        <f t="shared" ca="1" si="1322"/>
        <v>0</v>
      </c>
      <c r="J7381">
        <f t="shared" ca="1" si="1323"/>
        <v>0</v>
      </c>
      <c r="K7381">
        <f t="shared" ca="1" si="1324"/>
        <v>0</v>
      </c>
      <c r="L7381">
        <f t="shared" ca="1" si="1326"/>
        <v>0</v>
      </c>
      <c r="M7381">
        <f t="shared" ca="1" si="1327"/>
        <v>0</v>
      </c>
      <c r="O7381" t="e">
        <f t="shared" ca="1" si="1328"/>
        <v>#N/A</v>
      </c>
      <c r="P7381" t="e">
        <f t="shared" ca="1" si="1329"/>
        <v>#N/A</v>
      </c>
    </row>
    <row r="7382" spans="8:16">
      <c r="H7382">
        <f t="shared" ca="1" si="1325"/>
        <v>0</v>
      </c>
      <c r="I7382">
        <f t="shared" ca="1" si="1322"/>
        <v>0</v>
      </c>
      <c r="J7382">
        <f t="shared" ca="1" si="1323"/>
        <v>0</v>
      </c>
      <c r="K7382">
        <f t="shared" ca="1" si="1324"/>
        <v>0</v>
      </c>
      <c r="L7382">
        <f t="shared" ca="1" si="1326"/>
        <v>0</v>
      </c>
      <c r="M7382">
        <f t="shared" ca="1" si="1327"/>
        <v>0</v>
      </c>
      <c r="O7382" t="e">
        <f t="shared" ca="1" si="1328"/>
        <v>#N/A</v>
      </c>
      <c r="P7382" t="e">
        <f t="shared" ca="1" si="1329"/>
        <v>#N/A</v>
      </c>
    </row>
    <row r="7383" spans="8:16">
      <c r="H7383">
        <f t="shared" ca="1" si="1325"/>
        <v>0</v>
      </c>
      <c r="I7383">
        <f t="shared" ca="1" si="1322"/>
        <v>0</v>
      </c>
      <c r="J7383">
        <f t="shared" ca="1" si="1323"/>
        <v>0</v>
      </c>
      <c r="K7383">
        <f t="shared" ca="1" si="1324"/>
        <v>0</v>
      </c>
      <c r="L7383">
        <f t="shared" ca="1" si="1326"/>
        <v>0</v>
      </c>
      <c r="M7383">
        <f t="shared" ca="1" si="1327"/>
        <v>0</v>
      </c>
      <c r="O7383" t="e">
        <f t="shared" ca="1" si="1328"/>
        <v>#N/A</v>
      </c>
      <c r="P7383" t="e">
        <f t="shared" ca="1" si="1329"/>
        <v>#N/A</v>
      </c>
    </row>
    <row r="7384" spans="8:16">
      <c r="H7384">
        <f t="shared" ca="1" si="1325"/>
        <v>0</v>
      </c>
      <c r="I7384">
        <f t="shared" ca="1" si="1322"/>
        <v>0</v>
      </c>
      <c r="J7384">
        <f t="shared" ca="1" si="1323"/>
        <v>0</v>
      </c>
      <c r="K7384">
        <f t="shared" ca="1" si="1324"/>
        <v>0</v>
      </c>
      <c r="L7384">
        <f t="shared" ca="1" si="1326"/>
        <v>0</v>
      </c>
      <c r="M7384">
        <f t="shared" ca="1" si="1327"/>
        <v>0</v>
      </c>
      <c r="O7384" t="e">
        <f t="shared" ca="1" si="1328"/>
        <v>#N/A</v>
      </c>
      <c r="P7384" t="e">
        <f t="shared" ca="1" si="1329"/>
        <v>#N/A</v>
      </c>
    </row>
    <row r="7385" spans="8:16">
      <c r="H7385">
        <f t="shared" ca="1" si="1325"/>
        <v>0</v>
      </c>
      <c r="I7385">
        <f t="shared" ca="1" si="1322"/>
        <v>0</v>
      </c>
      <c r="J7385">
        <f t="shared" ca="1" si="1323"/>
        <v>0</v>
      </c>
      <c r="K7385">
        <f t="shared" ca="1" si="1324"/>
        <v>0</v>
      </c>
      <c r="L7385">
        <f t="shared" ca="1" si="1326"/>
        <v>0</v>
      </c>
      <c r="M7385">
        <f t="shared" ca="1" si="1327"/>
        <v>0</v>
      </c>
      <c r="O7385" t="e">
        <f t="shared" ca="1" si="1328"/>
        <v>#N/A</v>
      </c>
      <c r="P7385" t="e">
        <f t="shared" ca="1" si="1329"/>
        <v>#N/A</v>
      </c>
    </row>
    <row r="7386" spans="8:16">
      <c r="H7386">
        <f t="shared" ca="1" si="1325"/>
        <v>0</v>
      </c>
      <c r="I7386">
        <f t="shared" ca="1" si="1322"/>
        <v>0</v>
      </c>
      <c r="J7386">
        <f t="shared" ca="1" si="1323"/>
        <v>0</v>
      </c>
      <c r="K7386">
        <f t="shared" ca="1" si="1324"/>
        <v>0</v>
      </c>
      <c r="L7386">
        <f t="shared" ca="1" si="1326"/>
        <v>0</v>
      </c>
      <c r="M7386">
        <f t="shared" ca="1" si="1327"/>
        <v>0</v>
      </c>
      <c r="O7386" t="e">
        <f t="shared" ca="1" si="1328"/>
        <v>#N/A</v>
      </c>
      <c r="P7386" t="e">
        <f t="shared" ca="1" si="1329"/>
        <v>#N/A</v>
      </c>
    </row>
    <row r="7387" spans="8:16">
      <c r="H7387">
        <f t="shared" ca="1" si="1325"/>
        <v>0</v>
      </c>
      <c r="I7387">
        <f t="shared" ca="1" si="1322"/>
        <v>0</v>
      </c>
      <c r="J7387">
        <f t="shared" ca="1" si="1323"/>
        <v>0</v>
      </c>
      <c r="K7387">
        <f t="shared" ca="1" si="1324"/>
        <v>0</v>
      </c>
      <c r="L7387">
        <f t="shared" ca="1" si="1326"/>
        <v>0</v>
      </c>
      <c r="M7387">
        <f t="shared" ca="1" si="1327"/>
        <v>0</v>
      </c>
      <c r="O7387" t="e">
        <f t="shared" ca="1" si="1328"/>
        <v>#N/A</v>
      </c>
      <c r="P7387" t="e">
        <f t="shared" ca="1" si="1329"/>
        <v>#N/A</v>
      </c>
    </row>
    <row r="7388" spans="8:16">
      <c r="H7388">
        <f t="shared" ca="1" si="1325"/>
        <v>0</v>
      </c>
      <c r="I7388">
        <f t="shared" ca="1" si="1322"/>
        <v>0</v>
      </c>
      <c r="J7388">
        <f t="shared" ca="1" si="1323"/>
        <v>0</v>
      </c>
      <c r="K7388">
        <f t="shared" ca="1" si="1324"/>
        <v>0</v>
      </c>
      <c r="L7388">
        <f t="shared" ca="1" si="1326"/>
        <v>0</v>
      </c>
      <c r="M7388">
        <f t="shared" ca="1" si="1327"/>
        <v>0</v>
      </c>
      <c r="O7388" t="e">
        <f t="shared" ca="1" si="1328"/>
        <v>#N/A</v>
      </c>
      <c r="P7388" t="e">
        <f t="shared" ca="1" si="1329"/>
        <v>#N/A</v>
      </c>
    </row>
    <row r="7389" spans="8:16">
      <c r="H7389">
        <f t="shared" ca="1" si="1325"/>
        <v>0</v>
      </c>
      <c r="I7389">
        <f t="shared" ca="1" si="1322"/>
        <v>0</v>
      </c>
      <c r="J7389">
        <f t="shared" ca="1" si="1323"/>
        <v>0</v>
      </c>
      <c r="K7389">
        <f t="shared" ca="1" si="1324"/>
        <v>0</v>
      </c>
      <c r="L7389">
        <f t="shared" ca="1" si="1326"/>
        <v>0</v>
      </c>
      <c r="M7389">
        <f t="shared" ca="1" si="1327"/>
        <v>0</v>
      </c>
      <c r="O7389" t="e">
        <f t="shared" ca="1" si="1328"/>
        <v>#N/A</v>
      </c>
      <c r="P7389" t="e">
        <f t="shared" ca="1" si="1329"/>
        <v>#N/A</v>
      </c>
    </row>
    <row r="7390" spans="8:16">
      <c r="H7390">
        <f t="shared" ca="1" si="1325"/>
        <v>0</v>
      </c>
      <c r="I7390">
        <f t="shared" ca="1" si="1322"/>
        <v>0</v>
      </c>
      <c r="J7390">
        <f t="shared" ca="1" si="1323"/>
        <v>0</v>
      </c>
      <c r="K7390">
        <f t="shared" ca="1" si="1324"/>
        <v>0</v>
      </c>
      <c r="L7390">
        <f t="shared" ca="1" si="1326"/>
        <v>0</v>
      </c>
      <c r="M7390">
        <f t="shared" ca="1" si="1327"/>
        <v>0</v>
      </c>
      <c r="O7390" t="e">
        <f t="shared" ca="1" si="1328"/>
        <v>#N/A</v>
      </c>
      <c r="P7390" t="e">
        <f t="shared" ca="1" si="1329"/>
        <v>#N/A</v>
      </c>
    </row>
    <row r="7391" spans="8:16">
      <c r="H7391">
        <f t="shared" ca="1" si="1325"/>
        <v>0</v>
      </c>
      <c r="I7391">
        <f t="shared" ca="1" si="1322"/>
        <v>0</v>
      </c>
      <c r="J7391">
        <f t="shared" ca="1" si="1323"/>
        <v>0</v>
      </c>
      <c r="K7391">
        <f t="shared" ca="1" si="1324"/>
        <v>0</v>
      </c>
      <c r="L7391">
        <f t="shared" ca="1" si="1326"/>
        <v>0</v>
      </c>
      <c r="M7391">
        <f t="shared" ca="1" si="1327"/>
        <v>0</v>
      </c>
      <c r="O7391" t="e">
        <f t="shared" ca="1" si="1328"/>
        <v>#N/A</v>
      </c>
      <c r="P7391" t="e">
        <f t="shared" ca="1" si="1329"/>
        <v>#N/A</v>
      </c>
    </row>
    <row r="7392" spans="8:16">
      <c r="H7392">
        <f t="shared" ca="1" si="1325"/>
        <v>0</v>
      </c>
      <c r="I7392">
        <f t="shared" ca="1" si="1322"/>
        <v>0</v>
      </c>
      <c r="J7392">
        <f t="shared" ca="1" si="1323"/>
        <v>0</v>
      </c>
      <c r="K7392">
        <f t="shared" ca="1" si="1324"/>
        <v>0</v>
      </c>
      <c r="L7392">
        <f t="shared" ca="1" si="1326"/>
        <v>0</v>
      </c>
      <c r="M7392">
        <f t="shared" ca="1" si="1327"/>
        <v>0</v>
      </c>
      <c r="O7392" t="e">
        <f t="shared" ca="1" si="1328"/>
        <v>#N/A</v>
      </c>
      <c r="P7392" t="e">
        <f t="shared" ca="1" si="1329"/>
        <v>#N/A</v>
      </c>
    </row>
    <row r="7393" spans="8:16">
      <c r="H7393">
        <f t="shared" ca="1" si="1325"/>
        <v>0</v>
      </c>
      <c r="I7393">
        <f t="shared" ca="1" si="1322"/>
        <v>0</v>
      </c>
      <c r="J7393">
        <f t="shared" ca="1" si="1323"/>
        <v>0</v>
      </c>
      <c r="K7393">
        <f t="shared" ca="1" si="1324"/>
        <v>0</v>
      </c>
      <c r="L7393">
        <f t="shared" ca="1" si="1326"/>
        <v>0</v>
      </c>
      <c r="M7393">
        <f t="shared" ca="1" si="1327"/>
        <v>0</v>
      </c>
      <c r="O7393" t="e">
        <f t="shared" ca="1" si="1328"/>
        <v>#N/A</v>
      </c>
      <c r="P7393" t="e">
        <f t="shared" ca="1" si="1329"/>
        <v>#N/A</v>
      </c>
    </row>
    <row r="7394" spans="8:16">
      <c r="H7394">
        <f t="shared" ca="1" si="1325"/>
        <v>0</v>
      </c>
      <c r="I7394">
        <f t="shared" ca="1" si="1322"/>
        <v>0</v>
      </c>
      <c r="J7394">
        <f t="shared" ca="1" si="1323"/>
        <v>0</v>
      </c>
      <c r="K7394">
        <f t="shared" ca="1" si="1324"/>
        <v>0</v>
      </c>
      <c r="L7394">
        <f t="shared" ca="1" si="1326"/>
        <v>0</v>
      </c>
      <c r="M7394">
        <f t="shared" ca="1" si="1327"/>
        <v>0</v>
      </c>
      <c r="O7394" t="e">
        <f t="shared" ca="1" si="1328"/>
        <v>#N/A</v>
      </c>
      <c r="P7394" t="e">
        <f t="shared" ca="1" si="1329"/>
        <v>#N/A</v>
      </c>
    </row>
    <row r="7395" spans="8:16">
      <c r="H7395">
        <f t="shared" ca="1" si="1325"/>
        <v>0</v>
      </c>
      <c r="I7395">
        <f t="shared" ca="1" si="1322"/>
        <v>0</v>
      </c>
      <c r="J7395">
        <f t="shared" ca="1" si="1323"/>
        <v>0</v>
      </c>
      <c r="K7395">
        <f t="shared" ca="1" si="1324"/>
        <v>0</v>
      </c>
      <c r="L7395">
        <f t="shared" ca="1" si="1326"/>
        <v>0</v>
      </c>
      <c r="M7395">
        <f t="shared" ca="1" si="1327"/>
        <v>0</v>
      </c>
      <c r="O7395" t="e">
        <f t="shared" ca="1" si="1328"/>
        <v>#N/A</v>
      </c>
      <c r="P7395" t="e">
        <f t="shared" ca="1" si="1329"/>
        <v>#N/A</v>
      </c>
    </row>
    <row r="7396" spans="8:16">
      <c r="H7396">
        <f t="shared" ca="1" si="1325"/>
        <v>0</v>
      </c>
      <c r="I7396">
        <f t="shared" ca="1" si="1322"/>
        <v>0</v>
      </c>
      <c r="J7396">
        <f t="shared" ca="1" si="1323"/>
        <v>0</v>
      </c>
      <c r="K7396">
        <f t="shared" ca="1" si="1324"/>
        <v>0</v>
      </c>
      <c r="L7396">
        <f t="shared" ca="1" si="1326"/>
        <v>0</v>
      </c>
      <c r="M7396">
        <f t="shared" ca="1" si="1327"/>
        <v>0</v>
      </c>
      <c r="O7396" t="e">
        <f t="shared" ca="1" si="1328"/>
        <v>#N/A</v>
      </c>
      <c r="P7396" t="e">
        <f t="shared" ca="1" si="1329"/>
        <v>#N/A</v>
      </c>
    </row>
    <row r="7397" spans="8:16">
      <c r="H7397">
        <f t="shared" ca="1" si="1325"/>
        <v>0</v>
      </c>
      <c r="I7397">
        <f t="shared" ca="1" si="1322"/>
        <v>0</v>
      </c>
      <c r="J7397">
        <f t="shared" ca="1" si="1323"/>
        <v>0</v>
      </c>
      <c r="K7397">
        <f t="shared" ca="1" si="1324"/>
        <v>0</v>
      </c>
      <c r="L7397">
        <f t="shared" ca="1" si="1326"/>
        <v>0</v>
      </c>
      <c r="M7397">
        <f t="shared" ca="1" si="1327"/>
        <v>0</v>
      </c>
      <c r="O7397" t="e">
        <f t="shared" ca="1" si="1328"/>
        <v>#N/A</v>
      </c>
      <c r="P7397" t="e">
        <f t="shared" ca="1" si="1329"/>
        <v>#N/A</v>
      </c>
    </row>
    <row r="7398" spans="8:16">
      <c r="H7398">
        <f t="shared" ca="1" si="1325"/>
        <v>0</v>
      </c>
      <c r="I7398">
        <f t="shared" ca="1" si="1322"/>
        <v>0</v>
      </c>
      <c r="J7398">
        <f t="shared" ca="1" si="1323"/>
        <v>0</v>
      </c>
      <c r="K7398">
        <f t="shared" ca="1" si="1324"/>
        <v>0</v>
      </c>
      <c r="L7398">
        <f t="shared" ca="1" si="1326"/>
        <v>0</v>
      </c>
      <c r="M7398">
        <f t="shared" ca="1" si="1327"/>
        <v>0</v>
      </c>
      <c r="O7398" t="e">
        <f t="shared" ca="1" si="1328"/>
        <v>#N/A</v>
      </c>
      <c r="P7398" t="e">
        <f t="shared" ca="1" si="1329"/>
        <v>#N/A</v>
      </c>
    </row>
    <row r="7399" spans="8:16">
      <c r="H7399">
        <f t="shared" ca="1" si="1325"/>
        <v>0</v>
      </c>
      <c r="I7399">
        <f t="shared" ca="1" si="1322"/>
        <v>0</v>
      </c>
      <c r="J7399">
        <f t="shared" ca="1" si="1323"/>
        <v>0</v>
      </c>
      <c r="K7399">
        <f t="shared" ca="1" si="1324"/>
        <v>0</v>
      </c>
      <c r="L7399">
        <f t="shared" ca="1" si="1326"/>
        <v>0</v>
      </c>
      <c r="M7399">
        <f t="shared" ca="1" si="1327"/>
        <v>0</v>
      </c>
      <c r="O7399" t="e">
        <f t="shared" ca="1" si="1328"/>
        <v>#N/A</v>
      </c>
      <c r="P7399" t="e">
        <f t="shared" ca="1" si="1329"/>
        <v>#N/A</v>
      </c>
    </row>
    <row r="7400" spans="8:16">
      <c r="H7400">
        <f t="shared" ca="1" si="1325"/>
        <v>0</v>
      </c>
      <c r="I7400">
        <f t="shared" ca="1" si="1322"/>
        <v>0</v>
      </c>
      <c r="J7400">
        <f t="shared" ca="1" si="1323"/>
        <v>0</v>
      </c>
      <c r="K7400">
        <f t="shared" ca="1" si="1324"/>
        <v>0</v>
      </c>
      <c r="L7400">
        <f t="shared" ca="1" si="1326"/>
        <v>0</v>
      </c>
      <c r="M7400">
        <f t="shared" ca="1" si="1327"/>
        <v>0</v>
      </c>
      <c r="O7400" t="e">
        <f t="shared" ca="1" si="1328"/>
        <v>#N/A</v>
      </c>
      <c r="P7400" t="e">
        <f t="shared" ca="1" si="1329"/>
        <v>#N/A</v>
      </c>
    </row>
    <row r="7401" spans="8:16">
      <c r="H7401">
        <f t="shared" ca="1" si="1325"/>
        <v>0</v>
      </c>
      <c r="I7401">
        <f t="shared" ca="1" si="1322"/>
        <v>0</v>
      </c>
      <c r="J7401">
        <f t="shared" ca="1" si="1323"/>
        <v>0</v>
      </c>
      <c r="K7401">
        <f t="shared" ca="1" si="1324"/>
        <v>0</v>
      </c>
      <c r="L7401">
        <f t="shared" ca="1" si="1326"/>
        <v>0</v>
      </c>
      <c r="M7401">
        <f t="shared" ca="1" si="1327"/>
        <v>0</v>
      </c>
      <c r="O7401" t="e">
        <f t="shared" ca="1" si="1328"/>
        <v>#N/A</v>
      </c>
      <c r="P7401" t="e">
        <f t="shared" ca="1" si="1329"/>
        <v>#N/A</v>
      </c>
    </row>
    <row r="7402" spans="8:16">
      <c r="H7402">
        <f t="shared" ca="1" si="1325"/>
        <v>0</v>
      </c>
      <c r="I7402">
        <f t="shared" ca="1" si="1322"/>
        <v>0</v>
      </c>
      <c r="J7402">
        <f t="shared" ca="1" si="1323"/>
        <v>0</v>
      </c>
      <c r="K7402">
        <f t="shared" ca="1" si="1324"/>
        <v>0</v>
      </c>
      <c r="L7402">
        <f t="shared" ca="1" si="1326"/>
        <v>0</v>
      </c>
      <c r="M7402">
        <f t="shared" ca="1" si="1327"/>
        <v>0</v>
      </c>
      <c r="O7402" t="e">
        <f t="shared" ca="1" si="1328"/>
        <v>#N/A</v>
      </c>
      <c r="P7402" t="e">
        <f t="shared" ca="1" si="1329"/>
        <v>#N/A</v>
      </c>
    </row>
    <row r="7403" spans="8:16">
      <c r="H7403">
        <f t="shared" ca="1" si="1325"/>
        <v>0</v>
      </c>
      <c r="I7403">
        <f t="shared" ca="1" si="1322"/>
        <v>0</v>
      </c>
      <c r="J7403">
        <f t="shared" ca="1" si="1323"/>
        <v>0</v>
      </c>
      <c r="K7403">
        <f t="shared" ca="1" si="1324"/>
        <v>0</v>
      </c>
      <c r="L7403">
        <f t="shared" ca="1" si="1326"/>
        <v>0</v>
      </c>
      <c r="M7403">
        <f t="shared" ca="1" si="1327"/>
        <v>0</v>
      </c>
      <c r="O7403" t="e">
        <f t="shared" ca="1" si="1328"/>
        <v>#N/A</v>
      </c>
      <c r="P7403" t="e">
        <f t="shared" ca="1" si="1329"/>
        <v>#N/A</v>
      </c>
    </row>
    <row r="7404" spans="8:16">
      <c r="H7404">
        <f t="shared" ca="1" si="1325"/>
        <v>0</v>
      </c>
      <c r="I7404">
        <f t="shared" ca="1" si="1322"/>
        <v>0</v>
      </c>
      <c r="J7404">
        <f t="shared" ca="1" si="1323"/>
        <v>0</v>
      </c>
      <c r="K7404">
        <f t="shared" ca="1" si="1324"/>
        <v>0</v>
      </c>
      <c r="L7404">
        <f t="shared" ca="1" si="1326"/>
        <v>0</v>
      </c>
      <c r="M7404">
        <f t="shared" ca="1" si="1327"/>
        <v>0</v>
      </c>
      <c r="O7404" t="e">
        <f t="shared" ca="1" si="1328"/>
        <v>#N/A</v>
      </c>
      <c r="P7404" t="e">
        <f t="shared" ca="1" si="1329"/>
        <v>#N/A</v>
      </c>
    </row>
    <row r="7405" spans="8:16">
      <c r="H7405">
        <f t="shared" ca="1" si="1325"/>
        <v>0</v>
      </c>
      <c r="I7405">
        <f t="shared" ca="1" si="1322"/>
        <v>0</v>
      </c>
      <c r="J7405">
        <f t="shared" ca="1" si="1323"/>
        <v>0</v>
      </c>
      <c r="K7405">
        <f t="shared" ca="1" si="1324"/>
        <v>0</v>
      </c>
      <c r="L7405">
        <f t="shared" ca="1" si="1326"/>
        <v>0</v>
      </c>
      <c r="M7405">
        <f t="shared" ca="1" si="1327"/>
        <v>0</v>
      </c>
      <c r="O7405" t="e">
        <f t="shared" ca="1" si="1328"/>
        <v>#N/A</v>
      </c>
      <c r="P7405" t="e">
        <f t="shared" ca="1" si="1329"/>
        <v>#N/A</v>
      </c>
    </row>
    <row r="7406" spans="8:16">
      <c r="H7406">
        <f t="shared" ca="1" si="1325"/>
        <v>0</v>
      </c>
      <c r="I7406">
        <f t="shared" ca="1" si="1322"/>
        <v>0</v>
      </c>
      <c r="J7406">
        <f t="shared" ca="1" si="1323"/>
        <v>0</v>
      </c>
      <c r="K7406">
        <f t="shared" ca="1" si="1324"/>
        <v>0</v>
      </c>
      <c r="L7406">
        <f t="shared" ca="1" si="1326"/>
        <v>0</v>
      </c>
      <c r="M7406">
        <f t="shared" ca="1" si="1327"/>
        <v>0</v>
      </c>
      <c r="O7406" t="e">
        <f t="shared" ca="1" si="1328"/>
        <v>#N/A</v>
      </c>
      <c r="P7406" t="e">
        <f t="shared" ca="1" si="1329"/>
        <v>#N/A</v>
      </c>
    </row>
    <row r="7407" spans="8:16">
      <c r="H7407">
        <f t="shared" ca="1" si="1325"/>
        <v>0</v>
      </c>
      <c r="I7407">
        <f t="shared" ca="1" si="1322"/>
        <v>0</v>
      </c>
      <c r="J7407">
        <f t="shared" ca="1" si="1323"/>
        <v>0</v>
      </c>
      <c r="K7407">
        <f t="shared" ca="1" si="1324"/>
        <v>0</v>
      </c>
      <c r="L7407">
        <f t="shared" ca="1" si="1326"/>
        <v>0</v>
      </c>
      <c r="M7407">
        <f t="shared" ca="1" si="1327"/>
        <v>0</v>
      </c>
      <c r="O7407" t="e">
        <f t="shared" ca="1" si="1328"/>
        <v>#N/A</v>
      </c>
      <c r="P7407" t="e">
        <f t="shared" ca="1" si="1329"/>
        <v>#N/A</v>
      </c>
    </row>
    <row r="7408" spans="8:16">
      <c r="H7408">
        <f t="shared" ca="1" si="1325"/>
        <v>0</v>
      </c>
      <c r="I7408">
        <f t="shared" ref="I7408:I7471" ca="1" si="1330">IF(IFERROR(VLOOKUP(C7408,INDIRECT($G$7&amp;"D:D"),1,FALSE),0)&lt;&gt;0,I$13,0)</f>
        <v>0</v>
      </c>
      <c r="J7408">
        <f t="shared" ref="J7408:J7471" ca="1" si="1331">IF(IFERROR(VLOOKUP(C7408,INDIRECT($G$8&amp;"D:D"),1,FALSE),0)&lt;&gt;0,J$13,0)</f>
        <v>0</v>
      </c>
      <c r="K7408">
        <f t="shared" ca="1" si="1324"/>
        <v>0</v>
      </c>
      <c r="L7408">
        <f t="shared" ca="1" si="1326"/>
        <v>0</v>
      </c>
      <c r="M7408">
        <f t="shared" ca="1" si="1327"/>
        <v>0</v>
      </c>
      <c r="O7408" t="e">
        <f t="shared" ca="1" si="1328"/>
        <v>#N/A</v>
      </c>
      <c r="P7408" t="e">
        <f t="shared" ca="1" si="1329"/>
        <v>#N/A</v>
      </c>
    </row>
    <row r="7409" spans="8:16">
      <c r="H7409">
        <f t="shared" ca="1" si="1325"/>
        <v>0</v>
      </c>
      <c r="I7409">
        <f t="shared" ca="1" si="1330"/>
        <v>0</v>
      </c>
      <c r="J7409">
        <f t="shared" ca="1" si="1331"/>
        <v>0</v>
      </c>
      <c r="K7409">
        <f t="shared" ca="1" si="1324"/>
        <v>0</v>
      </c>
      <c r="L7409">
        <f t="shared" ca="1" si="1326"/>
        <v>0</v>
      </c>
      <c r="M7409">
        <f t="shared" ca="1" si="1327"/>
        <v>0</v>
      </c>
      <c r="O7409" t="e">
        <f t="shared" ca="1" si="1328"/>
        <v>#N/A</v>
      </c>
      <c r="P7409" t="e">
        <f t="shared" ca="1" si="1329"/>
        <v>#N/A</v>
      </c>
    </row>
    <row r="7410" spans="8:16">
      <c r="H7410">
        <f t="shared" ca="1" si="1325"/>
        <v>0</v>
      </c>
      <c r="I7410">
        <f t="shared" ca="1" si="1330"/>
        <v>0</v>
      </c>
      <c r="J7410">
        <f t="shared" ca="1" si="1331"/>
        <v>0</v>
      </c>
      <c r="K7410">
        <f t="shared" ca="1" si="1324"/>
        <v>0</v>
      </c>
      <c r="L7410">
        <f t="shared" ca="1" si="1326"/>
        <v>0</v>
      </c>
      <c r="M7410">
        <f t="shared" ca="1" si="1327"/>
        <v>0</v>
      </c>
      <c r="O7410" t="e">
        <f t="shared" ca="1" si="1328"/>
        <v>#N/A</v>
      </c>
      <c r="P7410" t="e">
        <f t="shared" ca="1" si="1329"/>
        <v>#N/A</v>
      </c>
    </row>
    <row r="7411" spans="8:16">
      <c r="H7411">
        <f t="shared" ca="1" si="1325"/>
        <v>0</v>
      </c>
      <c r="I7411">
        <f t="shared" ca="1" si="1330"/>
        <v>0</v>
      </c>
      <c r="J7411">
        <f t="shared" ca="1" si="1331"/>
        <v>0</v>
      </c>
      <c r="K7411">
        <f t="shared" ca="1" si="1324"/>
        <v>0</v>
      </c>
      <c r="L7411">
        <f t="shared" ca="1" si="1326"/>
        <v>0</v>
      </c>
      <c r="M7411">
        <f t="shared" ca="1" si="1327"/>
        <v>0</v>
      </c>
      <c r="O7411" t="e">
        <f t="shared" ca="1" si="1328"/>
        <v>#N/A</v>
      </c>
      <c r="P7411" t="e">
        <f t="shared" ca="1" si="1329"/>
        <v>#N/A</v>
      </c>
    </row>
    <row r="7412" spans="8:16">
      <c r="H7412">
        <f t="shared" ca="1" si="1325"/>
        <v>0</v>
      </c>
      <c r="I7412">
        <f t="shared" ca="1" si="1330"/>
        <v>0</v>
      </c>
      <c r="J7412">
        <f t="shared" ca="1" si="1331"/>
        <v>0</v>
      </c>
      <c r="K7412">
        <f t="shared" ca="1" si="1324"/>
        <v>0</v>
      </c>
      <c r="L7412">
        <f t="shared" ca="1" si="1326"/>
        <v>0</v>
      </c>
      <c r="M7412">
        <f t="shared" ca="1" si="1327"/>
        <v>0</v>
      </c>
      <c r="O7412" t="e">
        <f t="shared" ca="1" si="1328"/>
        <v>#N/A</v>
      </c>
      <c r="P7412" t="e">
        <f t="shared" ca="1" si="1329"/>
        <v>#N/A</v>
      </c>
    </row>
    <row r="7413" spans="8:16">
      <c r="H7413">
        <f t="shared" ca="1" si="1325"/>
        <v>0</v>
      </c>
      <c r="I7413">
        <f t="shared" ca="1" si="1330"/>
        <v>0</v>
      </c>
      <c r="J7413">
        <f t="shared" ca="1" si="1331"/>
        <v>0</v>
      </c>
      <c r="K7413">
        <f t="shared" ca="1" si="1324"/>
        <v>0</v>
      </c>
      <c r="L7413">
        <f t="shared" ca="1" si="1326"/>
        <v>0</v>
      </c>
      <c r="M7413">
        <f t="shared" ca="1" si="1327"/>
        <v>0</v>
      </c>
      <c r="O7413" t="e">
        <f t="shared" ca="1" si="1328"/>
        <v>#N/A</v>
      </c>
      <c r="P7413" t="e">
        <f t="shared" ca="1" si="1329"/>
        <v>#N/A</v>
      </c>
    </row>
    <row r="7414" spans="8:16">
      <c r="H7414">
        <f t="shared" ca="1" si="1325"/>
        <v>0</v>
      </c>
      <c r="I7414">
        <f t="shared" ca="1" si="1330"/>
        <v>0</v>
      </c>
      <c r="J7414">
        <f t="shared" ca="1" si="1331"/>
        <v>0</v>
      </c>
      <c r="K7414">
        <f t="shared" ca="1" si="1324"/>
        <v>0</v>
      </c>
      <c r="L7414">
        <f t="shared" ca="1" si="1326"/>
        <v>0</v>
      </c>
      <c r="M7414">
        <f t="shared" ca="1" si="1327"/>
        <v>0</v>
      </c>
      <c r="O7414" t="e">
        <f t="shared" ca="1" si="1328"/>
        <v>#N/A</v>
      </c>
      <c r="P7414" t="e">
        <f t="shared" ca="1" si="1329"/>
        <v>#N/A</v>
      </c>
    </row>
    <row r="7415" spans="8:16">
      <c r="H7415">
        <f t="shared" ca="1" si="1325"/>
        <v>0</v>
      </c>
      <c r="I7415">
        <f t="shared" ca="1" si="1330"/>
        <v>0</v>
      </c>
      <c r="J7415">
        <f t="shared" ca="1" si="1331"/>
        <v>0</v>
      </c>
      <c r="K7415">
        <f t="shared" ca="1" si="1324"/>
        <v>0</v>
      </c>
      <c r="L7415">
        <f t="shared" ca="1" si="1326"/>
        <v>0</v>
      </c>
      <c r="M7415">
        <f t="shared" ca="1" si="1327"/>
        <v>0</v>
      </c>
      <c r="O7415" t="e">
        <f t="shared" ca="1" si="1328"/>
        <v>#N/A</v>
      </c>
      <c r="P7415" t="e">
        <f t="shared" ca="1" si="1329"/>
        <v>#N/A</v>
      </c>
    </row>
    <row r="7416" spans="8:16">
      <c r="H7416">
        <f t="shared" ca="1" si="1325"/>
        <v>0</v>
      </c>
      <c r="I7416">
        <f t="shared" ca="1" si="1330"/>
        <v>0</v>
      </c>
      <c r="J7416">
        <f t="shared" ca="1" si="1331"/>
        <v>0</v>
      </c>
      <c r="K7416">
        <f t="shared" ca="1" si="1324"/>
        <v>0</v>
      </c>
      <c r="L7416">
        <f t="shared" ca="1" si="1326"/>
        <v>0</v>
      </c>
      <c r="M7416">
        <f t="shared" ca="1" si="1327"/>
        <v>0</v>
      </c>
      <c r="O7416" t="e">
        <f t="shared" ca="1" si="1328"/>
        <v>#N/A</v>
      </c>
      <c r="P7416" t="e">
        <f t="shared" ca="1" si="1329"/>
        <v>#N/A</v>
      </c>
    </row>
    <row r="7417" spans="8:16">
      <c r="H7417">
        <f t="shared" ca="1" si="1325"/>
        <v>0</v>
      </c>
      <c r="I7417">
        <f t="shared" ca="1" si="1330"/>
        <v>0</v>
      </c>
      <c r="J7417">
        <f t="shared" ca="1" si="1331"/>
        <v>0</v>
      </c>
      <c r="K7417">
        <f t="shared" ca="1" si="1324"/>
        <v>0</v>
      </c>
      <c r="L7417">
        <f t="shared" ca="1" si="1326"/>
        <v>0</v>
      </c>
      <c r="M7417">
        <f t="shared" ca="1" si="1327"/>
        <v>0</v>
      </c>
      <c r="O7417" t="e">
        <f t="shared" ca="1" si="1328"/>
        <v>#N/A</v>
      </c>
      <c r="P7417" t="e">
        <f t="shared" ca="1" si="1329"/>
        <v>#N/A</v>
      </c>
    </row>
    <row r="7418" spans="8:16">
      <c r="H7418">
        <f t="shared" ca="1" si="1325"/>
        <v>0</v>
      </c>
      <c r="I7418">
        <f t="shared" ca="1" si="1330"/>
        <v>0</v>
      </c>
      <c r="J7418">
        <f t="shared" ca="1" si="1331"/>
        <v>0</v>
      </c>
      <c r="K7418">
        <f t="shared" ca="1" si="1324"/>
        <v>0</v>
      </c>
      <c r="L7418">
        <f t="shared" ca="1" si="1326"/>
        <v>0</v>
      </c>
      <c r="M7418">
        <f t="shared" ca="1" si="1327"/>
        <v>0</v>
      </c>
      <c r="O7418" t="e">
        <f t="shared" ca="1" si="1328"/>
        <v>#N/A</v>
      </c>
      <c r="P7418" t="e">
        <f t="shared" ca="1" si="1329"/>
        <v>#N/A</v>
      </c>
    </row>
    <row r="7419" spans="8:16">
      <c r="H7419">
        <f t="shared" ca="1" si="1325"/>
        <v>0</v>
      </c>
      <c r="I7419">
        <f t="shared" ca="1" si="1330"/>
        <v>0</v>
      </c>
      <c r="J7419">
        <f t="shared" ca="1" si="1331"/>
        <v>0</v>
      </c>
      <c r="K7419">
        <f t="shared" ca="1" si="1324"/>
        <v>0</v>
      </c>
      <c r="L7419">
        <f t="shared" ca="1" si="1326"/>
        <v>0</v>
      </c>
      <c r="M7419">
        <f t="shared" ca="1" si="1327"/>
        <v>0</v>
      </c>
      <c r="O7419" t="e">
        <f t="shared" ca="1" si="1328"/>
        <v>#N/A</v>
      </c>
      <c r="P7419" t="e">
        <f t="shared" ca="1" si="1329"/>
        <v>#N/A</v>
      </c>
    </row>
    <row r="7420" spans="8:16">
      <c r="H7420">
        <f t="shared" ca="1" si="1325"/>
        <v>0</v>
      </c>
      <c r="I7420">
        <f t="shared" ca="1" si="1330"/>
        <v>0</v>
      </c>
      <c r="J7420">
        <f t="shared" ca="1" si="1331"/>
        <v>0</v>
      </c>
      <c r="K7420">
        <f t="shared" ca="1" si="1324"/>
        <v>0</v>
      </c>
      <c r="L7420">
        <f t="shared" ca="1" si="1326"/>
        <v>0</v>
      </c>
      <c r="M7420">
        <f t="shared" ca="1" si="1327"/>
        <v>0</v>
      </c>
      <c r="O7420" t="e">
        <f t="shared" ca="1" si="1328"/>
        <v>#N/A</v>
      </c>
      <c r="P7420" t="e">
        <f t="shared" ca="1" si="1329"/>
        <v>#N/A</v>
      </c>
    </row>
    <row r="7421" spans="8:16">
      <c r="H7421">
        <f t="shared" ca="1" si="1325"/>
        <v>0</v>
      </c>
      <c r="I7421">
        <f t="shared" ca="1" si="1330"/>
        <v>0</v>
      </c>
      <c r="J7421">
        <f t="shared" ca="1" si="1331"/>
        <v>0</v>
      </c>
      <c r="K7421">
        <f t="shared" ca="1" si="1324"/>
        <v>0</v>
      </c>
      <c r="L7421">
        <f t="shared" ca="1" si="1326"/>
        <v>0</v>
      </c>
      <c r="M7421">
        <f t="shared" ca="1" si="1327"/>
        <v>0</v>
      </c>
      <c r="O7421" t="e">
        <f t="shared" ca="1" si="1328"/>
        <v>#N/A</v>
      </c>
      <c r="P7421" t="e">
        <f t="shared" ca="1" si="1329"/>
        <v>#N/A</v>
      </c>
    </row>
    <row r="7422" spans="8:16">
      <c r="H7422">
        <f t="shared" ca="1" si="1325"/>
        <v>0</v>
      </c>
      <c r="I7422">
        <f t="shared" ca="1" si="1330"/>
        <v>0</v>
      </c>
      <c r="J7422">
        <f t="shared" ca="1" si="1331"/>
        <v>0</v>
      </c>
      <c r="K7422">
        <f t="shared" ca="1" si="1324"/>
        <v>0</v>
      </c>
      <c r="L7422">
        <f t="shared" ca="1" si="1326"/>
        <v>0</v>
      </c>
      <c r="M7422">
        <f t="shared" ca="1" si="1327"/>
        <v>0</v>
      </c>
      <c r="O7422" t="e">
        <f t="shared" ca="1" si="1328"/>
        <v>#N/A</v>
      </c>
      <c r="P7422" t="e">
        <f t="shared" ca="1" si="1329"/>
        <v>#N/A</v>
      </c>
    </row>
    <row r="7423" spans="8:16">
      <c r="H7423">
        <f t="shared" ca="1" si="1325"/>
        <v>0</v>
      </c>
      <c r="I7423">
        <f t="shared" ca="1" si="1330"/>
        <v>0</v>
      </c>
      <c r="J7423">
        <f t="shared" ca="1" si="1331"/>
        <v>0</v>
      </c>
      <c r="K7423">
        <f t="shared" ca="1" si="1324"/>
        <v>0</v>
      </c>
      <c r="L7423">
        <f t="shared" ca="1" si="1326"/>
        <v>0</v>
      </c>
      <c r="M7423">
        <f t="shared" ca="1" si="1327"/>
        <v>0</v>
      </c>
      <c r="O7423" t="e">
        <f t="shared" ca="1" si="1328"/>
        <v>#N/A</v>
      </c>
      <c r="P7423" t="e">
        <f t="shared" ca="1" si="1329"/>
        <v>#N/A</v>
      </c>
    </row>
    <row r="7424" spans="8:16">
      <c r="H7424">
        <f t="shared" ca="1" si="1325"/>
        <v>0</v>
      </c>
      <c r="I7424">
        <f t="shared" ca="1" si="1330"/>
        <v>0</v>
      </c>
      <c r="J7424">
        <f t="shared" ca="1" si="1331"/>
        <v>0</v>
      </c>
      <c r="K7424">
        <f t="shared" ca="1" si="1324"/>
        <v>0</v>
      </c>
      <c r="L7424">
        <f t="shared" ca="1" si="1326"/>
        <v>0</v>
      </c>
      <c r="M7424">
        <f t="shared" ca="1" si="1327"/>
        <v>0</v>
      </c>
      <c r="O7424" t="e">
        <f t="shared" ca="1" si="1328"/>
        <v>#N/A</v>
      </c>
      <c r="P7424" t="e">
        <f t="shared" ca="1" si="1329"/>
        <v>#N/A</v>
      </c>
    </row>
    <row r="7425" spans="8:16">
      <c r="H7425">
        <f t="shared" ca="1" si="1325"/>
        <v>0</v>
      </c>
      <c r="I7425">
        <f t="shared" ca="1" si="1330"/>
        <v>0</v>
      </c>
      <c r="J7425">
        <f t="shared" ca="1" si="1331"/>
        <v>0</v>
      </c>
      <c r="K7425">
        <f t="shared" ca="1" si="1324"/>
        <v>0</v>
      </c>
      <c r="L7425">
        <f t="shared" ca="1" si="1326"/>
        <v>0</v>
      </c>
      <c r="M7425">
        <f t="shared" ca="1" si="1327"/>
        <v>0</v>
      </c>
      <c r="O7425" t="e">
        <f t="shared" ca="1" si="1328"/>
        <v>#N/A</v>
      </c>
      <c r="P7425" t="e">
        <f t="shared" ca="1" si="1329"/>
        <v>#N/A</v>
      </c>
    </row>
    <row r="7426" spans="8:16">
      <c r="H7426">
        <f t="shared" ca="1" si="1325"/>
        <v>0</v>
      </c>
      <c r="I7426">
        <f t="shared" ca="1" si="1330"/>
        <v>0</v>
      </c>
      <c r="J7426">
        <f t="shared" ca="1" si="1331"/>
        <v>0</v>
      </c>
      <c r="K7426">
        <f t="shared" ca="1" si="1324"/>
        <v>0</v>
      </c>
      <c r="L7426">
        <f t="shared" ca="1" si="1326"/>
        <v>0</v>
      </c>
      <c r="M7426">
        <f t="shared" ca="1" si="1327"/>
        <v>0</v>
      </c>
      <c r="O7426" t="e">
        <f t="shared" ca="1" si="1328"/>
        <v>#N/A</v>
      </c>
      <c r="P7426" t="e">
        <f t="shared" ca="1" si="1329"/>
        <v>#N/A</v>
      </c>
    </row>
    <row r="7427" spans="8:16">
      <c r="H7427">
        <f t="shared" ca="1" si="1325"/>
        <v>0</v>
      </c>
      <c r="I7427">
        <f t="shared" ca="1" si="1330"/>
        <v>0</v>
      </c>
      <c r="J7427">
        <f t="shared" ca="1" si="1331"/>
        <v>0</v>
      </c>
      <c r="K7427">
        <f t="shared" ca="1" si="1324"/>
        <v>0</v>
      </c>
      <c r="L7427">
        <f t="shared" ca="1" si="1326"/>
        <v>0</v>
      </c>
      <c r="M7427">
        <f t="shared" ca="1" si="1327"/>
        <v>0</v>
      </c>
      <c r="O7427" t="e">
        <f t="shared" ca="1" si="1328"/>
        <v>#N/A</v>
      </c>
      <c r="P7427" t="e">
        <f t="shared" ca="1" si="1329"/>
        <v>#N/A</v>
      </c>
    </row>
    <row r="7428" spans="8:16">
      <c r="H7428">
        <f t="shared" ca="1" si="1325"/>
        <v>0</v>
      </c>
      <c r="I7428">
        <f t="shared" ca="1" si="1330"/>
        <v>0</v>
      </c>
      <c r="J7428">
        <f t="shared" ca="1" si="1331"/>
        <v>0</v>
      </c>
      <c r="K7428">
        <f t="shared" ca="1" si="1324"/>
        <v>0</v>
      </c>
      <c r="L7428">
        <f t="shared" ca="1" si="1326"/>
        <v>0</v>
      </c>
      <c r="M7428">
        <f t="shared" ca="1" si="1327"/>
        <v>0</v>
      </c>
      <c r="O7428" t="e">
        <f t="shared" ca="1" si="1328"/>
        <v>#N/A</v>
      </c>
      <c r="P7428" t="e">
        <f t="shared" ca="1" si="1329"/>
        <v>#N/A</v>
      </c>
    </row>
    <row r="7429" spans="8:16">
      <c r="H7429">
        <f t="shared" ca="1" si="1325"/>
        <v>0</v>
      </c>
      <c r="I7429">
        <f t="shared" ca="1" si="1330"/>
        <v>0</v>
      </c>
      <c r="J7429">
        <f t="shared" ca="1" si="1331"/>
        <v>0</v>
      </c>
      <c r="K7429">
        <f t="shared" ca="1" si="1324"/>
        <v>0</v>
      </c>
      <c r="L7429">
        <f t="shared" ca="1" si="1326"/>
        <v>0</v>
      </c>
      <c r="M7429">
        <f t="shared" ca="1" si="1327"/>
        <v>0</v>
      </c>
      <c r="O7429" t="e">
        <f t="shared" ca="1" si="1328"/>
        <v>#N/A</v>
      </c>
      <c r="P7429" t="e">
        <f t="shared" ca="1" si="1329"/>
        <v>#N/A</v>
      </c>
    </row>
    <row r="7430" spans="8:16">
      <c r="H7430">
        <f t="shared" ca="1" si="1325"/>
        <v>0</v>
      </c>
      <c r="I7430">
        <f t="shared" ca="1" si="1330"/>
        <v>0</v>
      </c>
      <c r="J7430">
        <f t="shared" ca="1" si="1331"/>
        <v>0</v>
      </c>
      <c r="K7430">
        <f t="shared" ca="1" si="1324"/>
        <v>0</v>
      </c>
      <c r="L7430">
        <f t="shared" ca="1" si="1326"/>
        <v>0</v>
      </c>
      <c r="M7430">
        <f t="shared" ca="1" si="1327"/>
        <v>0</v>
      </c>
      <c r="O7430" t="e">
        <f t="shared" ca="1" si="1328"/>
        <v>#N/A</v>
      </c>
      <c r="P7430" t="e">
        <f t="shared" ca="1" si="1329"/>
        <v>#N/A</v>
      </c>
    </row>
    <row r="7431" spans="8:16">
      <c r="H7431">
        <f t="shared" ca="1" si="1325"/>
        <v>0</v>
      </c>
      <c r="I7431">
        <f t="shared" ca="1" si="1330"/>
        <v>0</v>
      </c>
      <c r="J7431">
        <f t="shared" ca="1" si="1331"/>
        <v>0</v>
      </c>
      <c r="K7431">
        <f t="shared" ca="1" si="1324"/>
        <v>0</v>
      </c>
      <c r="L7431">
        <f t="shared" ca="1" si="1326"/>
        <v>0</v>
      </c>
      <c r="M7431">
        <f t="shared" ca="1" si="1327"/>
        <v>0</v>
      </c>
      <c r="O7431" t="e">
        <f t="shared" ca="1" si="1328"/>
        <v>#N/A</v>
      </c>
      <c r="P7431" t="e">
        <f t="shared" ca="1" si="1329"/>
        <v>#N/A</v>
      </c>
    </row>
    <row r="7432" spans="8:16">
      <c r="H7432">
        <f t="shared" ca="1" si="1325"/>
        <v>0</v>
      </c>
      <c r="I7432">
        <f t="shared" ca="1" si="1330"/>
        <v>0</v>
      </c>
      <c r="J7432">
        <f t="shared" ca="1" si="1331"/>
        <v>0</v>
      </c>
      <c r="K7432">
        <f t="shared" ca="1" si="1324"/>
        <v>0</v>
      </c>
      <c r="L7432">
        <f t="shared" ca="1" si="1326"/>
        <v>0</v>
      </c>
      <c r="M7432">
        <f t="shared" ca="1" si="1327"/>
        <v>0</v>
      </c>
      <c r="O7432" t="e">
        <f t="shared" ca="1" si="1328"/>
        <v>#N/A</v>
      </c>
      <c r="P7432" t="e">
        <f t="shared" ca="1" si="1329"/>
        <v>#N/A</v>
      </c>
    </row>
    <row r="7433" spans="8:16">
      <c r="H7433">
        <f t="shared" ca="1" si="1325"/>
        <v>0</v>
      </c>
      <c r="I7433">
        <f t="shared" ca="1" si="1330"/>
        <v>0</v>
      </c>
      <c r="J7433">
        <f t="shared" ca="1" si="1331"/>
        <v>0</v>
      </c>
      <c r="K7433">
        <f t="shared" ca="1" si="1324"/>
        <v>0</v>
      </c>
      <c r="L7433">
        <f t="shared" ca="1" si="1326"/>
        <v>0</v>
      </c>
      <c r="M7433">
        <f t="shared" ca="1" si="1327"/>
        <v>0</v>
      </c>
      <c r="O7433" t="e">
        <f t="shared" ca="1" si="1328"/>
        <v>#N/A</v>
      </c>
      <c r="P7433" t="e">
        <f t="shared" ca="1" si="1329"/>
        <v>#N/A</v>
      </c>
    </row>
    <row r="7434" spans="8:16">
      <c r="H7434">
        <f t="shared" ca="1" si="1325"/>
        <v>0</v>
      </c>
      <c r="I7434">
        <f t="shared" ca="1" si="1330"/>
        <v>0</v>
      </c>
      <c r="J7434">
        <f t="shared" ca="1" si="1331"/>
        <v>0</v>
      </c>
      <c r="K7434">
        <f t="shared" ref="K7434:K7497" ca="1" si="1332">IF(IFERROR(VLOOKUP($C7434,INDIRECT($G$9&amp;"d:d"),1,FALSE),0)&lt;&gt;0,K$13,0)</f>
        <v>0</v>
      </c>
      <c r="L7434">
        <f t="shared" ca="1" si="1326"/>
        <v>0</v>
      </c>
      <c r="M7434">
        <f t="shared" ca="1" si="1327"/>
        <v>0</v>
      </c>
      <c r="O7434" t="e">
        <f t="shared" ca="1" si="1328"/>
        <v>#N/A</v>
      </c>
      <c r="P7434" t="e">
        <f t="shared" ca="1" si="1329"/>
        <v>#N/A</v>
      </c>
    </row>
    <row r="7435" spans="8:16">
      <c r="H7435">
        <f t="shared" ca="1" si="1325"/>
        <v>0</v>
      </c>
      <c r="I7435">
        <f t="shared" ca="1" si="1330"/>
        <v>0</v>
      </c>
      <c r="J7435">
        <f t="shared" ca="1" si="1331"/>
        <v>0</v>
      </c>
      <c r="K7435">
        <f t="shared" ca="1" si="1332"/>
        <v>0</v>
      </c>
      <c r="L7435">
        <f t="shared" ca="1" si="1326"/>
        <v>0</v>
      </c>
      <c r="M7435">
        <f t="shared" ca="1" si="1327"/>
        <v>0</v>
      </c>
      <c r="O7435" t="e">
        <f t="shared" ca="1" si="1328"/>
        <v>#N/A</v>
      </c>
      <c r="P7435" t="e">
        <f t="shared" ca="1" si="1329"/>
        <v>#N/A</v>
      </c>
    </row>
    <row r="7436" spans="8:16">
      <c r="H7436">
        <f t="shared" ca="1" si="1325"/>
        <v>0</v>
      </c>
      <c r="I7436">
        <f t="shared" ca="1" si="1330"/>
        <v>0</v>
      </c>
      <c r="J7436">
        <f t="shared" ca="1" si="1331"/>
        <v>0</v>
      </c>
      <c r="K7436">
        <f t="shared" ca="1" si="1332"/>
        <v>0</v>
      </c>
      <c r="L7436">
        <f t="shared" ca="1" si="1326"/>
        <v>0</v>
      </c>
      <c r="M7436">
        <f t="shared" ca="1" si="1327"/>
        <v>0</v>
      </c>
      <c r="O7436" t="e">
        <f t="shared" ca="1" si="1328"/>
        <v>#N/A</v>
      </c>
      <c r="P7436" t="e">
        <f t="shared" ca="1" si="1329"/>
        <v>#N/A</v>
      </c>
    </row>
    <row r="7437" spans="8:16">
      <c r="H7437">
        <f t="shared" ca="1" si="1325"/>
        <v>0</v>
      </c>
      <c r="I7437">
        <f t="shared" ca="1" si="1330"/>
        <v>0</v>
      </c>
      <c r="J7437">
        <f t="shared" ca="1" si="1331"/>
        <v>0</v>
      </c>
      <c r="K7437">
        <f t="shared" ca="1" si="1332"/>
        <v>0</v>
      </c>
      <c r="L7437">
        <f t="shared" ca="1" si="1326"/>
        <v>0</v>
      </c>
      <c r="M7437">
        <f t="shared" ca="1" si="1327"/>
        <v>0</v>
      </c>
      <c r="O7437" t="e">
        <f t="shared" ca="1" si="1328"/>
        <v>#N/A</v>
      </c>
      <c r="P7437" t="e">
        <f t="shared" ca="1" si="1329"/>
        <v>#N/A</v>
      </c>
    </row>
    <row r="7438" spans="8:16">
      <c r="H7438">
        <f t="shared" ca="1" si="1325"/>
        <v>0</v>
      </c>
      <c r="I7438">
        <f t="shared" ca="1" si="1330"/>
        <v>0</v>
      </c>
      <c r="J7438">
        <f t="shared" ca="1" si="1331"/>
        <v>0</v>
      </c>
      <c r="K7438">
        <f t="shared" ca="1" si="1332"/>
        <v>0</v>
      </c>
      <c r="L7438">
        <f t="shared" ca="1" si="1326"/>
        <v>0</v>
      </c>
      <c r="M7438">
        <f t="shared" ca="1" si="1327"/>
        <v>0</v>
      </c>
      <c r="O7438" t="e">
        <f t="shared" ca="1" si="1328"/>
        <v>#N/A</v>
      </c>
      <c r="P7438" t="e">
        <f t="shared" ca="1" si="1329"/>
        <v>#N/A</v>
      </c>
    </row>
    <row r="7439" spans="8:16">
      <c r="H7439">
        <f t="shared" ref="H7439:H7502" ca="1" si="1333">IF(I7439&lt;&gt;0,I7439,IF(J7439&lt;&gt;0,J7439,IF(K7439&lt;&gt;0,K7439,IF(L7439&lt;&gt;0,L7439,IF(M7439&lt;&gt;0,M7439,N7439)))))</f>
        <v>0</v>
      </c>
      <c r="I7439">
        <f t="shared" ca="1" si="1330"/>
        <v>0</v>
      </c>
      <c r="J7439">
        <f t="shared" ca="1" si="1331"/>
        <v>0</v>
      </c>
      <c r="K7439">
        <f t="shared" ca="1" si="1332"/>
        <v>0</v>
      </c>
      <c r="L7439">
        <f t="shared" ref="L7439:L7502" ca="1" si="1334">IF(IFERROR(VLOOKUP($C7439,INDIRECT($G$10&amp;"d:d"),1,FALSE),0)&lt;&gt;0,L$13,0)</f>
        <v>0</v>
      </c>
      <c r="M7439">
        <f t="shared" ref="M7439:M7502" ca="1" si="1335">IF(IFERROR(VLOOKUP($C7439,INDIRECT($G$11&amp;"d:d"),1,FALSE),0)&lt;&gt;0,M$13,0)</f>
        <v>0</v>
      </c>
      <c r="O7439" t="e">
        <f t="shared" ref="O7439:O7502" ca="1" si="1336">VLOOKUP($H7439,$G$7:$I$11,2,FALSE)</f>
        <v>#N/A</v>
      </c>
      <c r="P7439" t="e">
        <f t="shared" ref="P7439:P7502" ca="1" si="1337">VLOOKUP($H7439,$G$7:$I$11,3,FALSE)</f>
        <v>#N/A</v>
      </c>
    </row>
    <row r="7440" spans="8:16">
      <c r="H7440">
        <f t="shared" ca="1" si="1333"/>
        <v>0</v>
      </c>
      <c r="I7440">
        <f t="shared" ca="1" si="1330"/>
        <v>0</v>
      </c>
      <c r="J7440">
        <f t="shared" ca="1" si="1331"/>
        <v>0</v>
      </c>
      <c r="K7440">
        <f t="shared" ca="1" si="1332"/>
        <v>0</v>
      </c>
      <c r="L7440">
        <f t="shared" ca="1" si="1334"/>
        <v>0</v>
      </c>
      <c r="M7440">
        <f t="shared" ca="1" si="1335"/>
        <v>0</v>
      </c>
      <c r="O7440" t="e">
        <f t="shared" ca="1" si="1336"/>
        <v>#N/A</v>
      </c>
      <c r="P7440" t="e">
        <f t="shared" ca="1" si="1337"/>
        <v>#N/A</v>
      </c>
    </row>
    <row r="7441" spans="8:16">
      <c r="H7441">
        <f t="shared" ca="1" si="1333"/>
        <v>0</v>
      </c>
      <c r="I7441">
        <f t="shared" ca="1" si="1330"/>
        <v>0</v>
      </c>
      <c r="J7441">
        <f t="shared" ca="1" si="1331"/>
        <v>0</v>
      </c>
      <c r="K7441">
        <f t="shared" ca="1" si="1332"/>
        <v>0</v>
      </c>
      <c r="L7441">
        <f t="shared" ca="1" si="1334"/>
        <v>0</v>
      </c>
      <c r="M7441">
        <f t="shared" ca="1" si="1335"/>
        <v>0</v>
      </c>
      <c r="O7441" t="e">
        <f t="shared" ca="1" si="1336"/>
        <v>#N/A</v>
      </c>
      <c r="P7441" t="e">
        <f t="shared" ca="1" si="1337"/>
        <v>#N/A</v>
      </c>
    </row>
    <row r="7442" spans="8:16">
      <c r="H7442">
        <f t="shared" ca="1" si="1333"/>
        <v>0</v>
      </c>
      <c r="I7442">
        <f t="shared" ca="1" si="1330"/>
        <v>0</v>
      </c>
      <c r="J7442">
        <f t="shared" ca="1" si="1331"/>
        <v>0</v>
      </c>
      <c r="K7442">
        <f t="shared" ca="1" si="1332"/>
        <v>0</v>
      </c>
      <c r="L7442">
        <f t="shared" ca="1" si="1334"/>
        <v>0</v>
      </c>
      <c r="M7442">
        <f t="shared" ca="1" si="1335"/>
        <v>0</v>
      </c>
      <c r="O7442" t="e">
        <f t="shared" ca="1" si="1336"/>
        <v>#N/A</v>
      </c>
      <c r="P7442" t="e">
        <f t="shared" ca="1" si="1337"/>
        <v>#N/A</v>
      </c>
    </row>
    <row r="7443" spans="8:16">
      <c r="H7443">
        <f t="shared" ca="1" si="1333"/>
        <v>0</v>
      </c>
      <c r="I7443">
        <f t="shared" ca="1" si="1330"/>
        <v>0</v>
      </c>
      <c r="J7443">
        <f t="shared" ca="1" si="1331"/>
        <v>0</v>
      </c>
      <c r="K7443">
        <f t="shared" ca="1" si="1332"/>
        <v>0</v>
      </c>
      <c r="L7443">
        <f t="shared" ca="1" si="1334"/>
        <v>0</v>
      </c>
      <c r="M7443">
        <f t="shared" ca="1" si="1335"/>
        <v>0</v>
      </c>
      <c r="O7443" t="e">
        <f t="shared" ca="1" si="1336"/>
        <v>#N/A</v>
      </c>
      <c r="P7443" t="e">
        <f t="shared" ca="1" si="1337"/>
        <v>#N/A</v>
      </c>
    </row>
    <row r="7444" spans="8:16">
      <c r="H7444">
        <f t="shared" ca="1" si="1333"/>
        <v>0</v>
      </c>
      <c r="I7444">
        <f t="shared" ca="1" si="1330"/>
        <v>0</v>
      </c>
      <c r="J7444">
        <f t="shared" ca="1" si="1331"/>
        <v>0</v>
      </c>
      <c r="K7444">
        <f t="shared" ca="1" si="1332"/>
        <v>0</v>
      </c>
      <c r="L7444">
        <f t="shared" ca="1" si="1334"/>
        <v>0</v>
      </c>
      <c r="M7444">
        <f t="shared" ca="1" si="1335"/>
        <v>0</v>
      </c>
      <c r="O7444" t="e">
        <f t="shared" ca="1" si="1336"/>
        <v>#N/A</v>
      </c>
      <c r="P7444" t="e">
        <f t="shared" ca="1" si="1337"/>
        <v>#N/A</v>
      </c>
    </row>
    <row r="7445" spans="8:16">
      <c r="H7445">
        <f t="shared" ca="1" si="1333"/>
        <v>0</v>
      </c>
      <c r="I7445">
        <f t="shared" ca="1" si="1330"/>
        <v>0</v>
      </c>
      <c r="J7445">
        <f t="shared" ca="1" si="1331"/>
        <v>0</v>
      </c>
      <c r="K7445">
        <f t="shared" ca="1" si="1332"/>
        <v>0</v>
      </c>
      <c r="L7445">
        <f t="shared" ca="1" si="1334"/>
        <v>0</v>
      </c>
      <c r="M7445">
        <f t="shared" ca="1" si="1335"/>
        <v>0</v>
      </c>
      <c r="O7445" t="e">
        <f t="shared" ca="1" si="1336"/>
        <v>#N/A</v>
      </c>
      <c r="P7445" t="e">
        <f t="shared" ca="1" si="1337"/>
        <v>#N/A</v>
      </c>
    </row>
    <row r="7446" spans="8:16">
      <c r="H7446">
        <f t="shared" ca="1" si="1333"/>
        <v>0</v>
      </c>
      <c r="I7446">
        <f t="shared" ca="1" si="1330"/>
        <v>0</v>
      </c>
      <c r="J7446">
        <f t="shared" ca="1" si="1331"/>
        <v>0</v>
      </c>
      <c r="K7446">
        <f t="shared" ca="1" si="1332"/>
        <v>0</v>
      </c>
      <c r="L7446">
        <f t="shared" ca="1" si="1334"/>
        <v>0</v>
      </c>
      <c r="M7446">
        <f t="shared" ca="1" si="1335"/>
        <v>0</v>
      </c>
      <c r="O7446" t="e">
        <f t="shared" ca="1" si="1336"/>
        <v>#N/A</v>
      </c>
      <c r="P7446" t="e">
        <f t="shared" ca="1" si="1337"/>
        <v>#N/A</v>
      </c>
    </row>
    <row r="7447" spans="8:16">
      <c r="H7447">
        <f t="shared" ca="1" si="1333"/>
        <v>0</v>
      </c>
      <c r="I7447">
        <f t="shared" ca="1" si="1330"/>
        <v>0</v>
      </c>
      <c r="J7447">
        <f t="shared" ca="1" si="1331"/>
        <v>0</v>
      </c>
      <c r="K7447">
        <f t="shared" ca="1" si="1332"/>
        <v>0</v>
      </c>
      <c r="L7447">
        <f t="shared" ca="1" si="1334"/>
        <v>0</v>
      </c>
      <c r="M7447">
        <f t="shared" ca="1" si="1335"/>
        <v>0</v>
      </c>
      <c r="O7447" t="e">
        <f t="shared" ca="1" si="1336"/>
        <v>#N/A</v>
      </c>
      <c r="P7447" t="e">
        <f t="shared" ca="1" si="1337"/>
        <v>#N/A</v>
      </c>
    </row>
    <row r="7448" spans="8:16">
      <c r="H7448">
        <f t="shared" ca="1" si="1333"/>
        <v>0</v>
      </c>
      <c r="I7448">
        <f t="shared" ca="1" si="1330"/>
        <v>0</v>
      </c>
      <c r="J7448">
        <f t="shared" ca="1" si="1331"/>
        <v>0</v>
      </c>
      <c r="K7448">
        <f t="shared" ca="1" si="1332"/>
        <v>0</v>
      </c>
      <c r="L7448">
        <f t="shared" ca="1" si="1334"/>
        <v>0</v>
      </c>
      <c r="M7448">
        <f t="shared" ca="1" si="1335"/>
        <v>0</v>
      </c>
      <c r="O7448" t="e">
        <f t="shared" ca="1" si="1336"/>
        <v>#N/A</v>
      </c>
      <c r="P7448" t="e">
        <f t="shared" ca="1" si="1337"/>
        <v>#N/A</v>
      </c>
    </row>
    <row r="7449" spans="8:16">
      <c r="H7449">
        <f t="shared" ca="1" si="1333"/>
        <v>0</v>
      </c>
      <c r="I7449">
        <f t="shared" ca="1" si="1330"/>
        <v>0</v>
      </c>
      <c r="J7449">
        <f t="shared" ca="1" si="1331"/>
        <v>0</v>
      </c>
      <c r="K7449">
        <f t="shared" ca="1" si="1332"/>
        <v>0</v>
      </c>
      <c r="L7449">
        <f t="shared" ca="1" si="1334"/>
        <v>0</v>
      </c>
      <c r="M7449">
        <f t="shared" ca="1" si="1335"/>
        <v>0</v>
      </c>
      <c r="O7449" t="e">
        <f t="shared" ca="1" si="1336"/>
        <v>#N/A</v>
      </c>
      <c r="P7449" t="e">
        <f t="shared" ca="1" si="1337"/>
        <v>#N/A</v>
      </c>
    </row>
    <row r="7450" spans="8:16">
      <c r="H7450">
        <f t="shared" ca="1" si="1333"/>
        <v>0</v>
      </c>
      <c r="I7450">
        <f t="shared" ca="1" si="1330"/>
        <v>0</v>
      </c>
      <c r="J7450">
        <f t="shared" ca="1" si="1331"/>
        <v>0</v>
      </c>
      <c r="K7450">
        <f t="shared" ca="1" si="1332"/>
        <v>0</v>
      </c>
      <c r="L7450">
        <f t="shared" ca="1" si="1334"/>
        <v>0</v>
      </c>
      <c r="M7450">
        <f t="shared" ca="1" si="1335"/>
        <v>0</v>
      </c>
      <c r="O7450" t="e">
        <f t="shared" ca="1" si="1336"/>
        <v>#N/A</v>
      </c>
      <c r="P7450" t="e">
        <f t="shared" ca="1" si="1337"/>
        <v>#N/A</v>
      </c>
    </row>
    <row r="7451" spans="8:16">
      <c r="H7451">
        <f t="shared" ca="1" si="1333"/>
        <v>0</v>
      </c>
      <c r="I7451">
        <f t="shared" ca="1" si="1330"/>
        <v>0</v>
      </c>
      <c r="J7451">
        <f t="shared" ca="1" si="1331"/>
        <v>0</v>
      </c>
      <c r="K7451">
        <f t="shared" ca="1" si="1332"/>
        <v>0</v>
      </c>
      <c r="L7451">
        <f t="shared" ca="1" si="1334"/>
        <v>0</v>
      </c>
      <c r="M7451">
        <f t="shared" ca="1" si="1335"/>
        <v>0</v>
      </c>
      <c r="O7451" t="e">
        <f t="shared" ca="1" si="1336"/>
        <v>#N/A</v>
      </c>
      <c r="P7451" t="e">
        <f t="shared" ca="1" si="1337"/>
        <v>#N/A</v>
      </c>
    </row>
    <row r="7452" spans="8:16">
      <c r="H7452">
        <f t="shared" ca="1" si="1333"/>
        <v>0</v>
      </c>
      <c r="I7452">
        <f t="shared" ca="1" si="1330"/>
        <v>0</v>
      </c>
      <c r="J7452">
        <f t="shared" ca="1" si="1331"/>
        <v>0</v>
      </c>
      <c r="K7452">
        <f t="shared" ca="1" si="1332"/>
        <v>0</v>
      </c>
      <c r="L7452">
        <f t="shared" ca="1" si="1334"/>
        <v>0</v>
      </c>
      <c r="M7452">
        <f t="shared" ca="1" si="1335"/>
        <v>0</v>
      </c>
      <c r="O7452" t="e">
        <f t="shared" ca="1" si="1336"/>
        <v>#N/A</v>
      </c>
      <c r="P7452" t="e">
        <f t="shared" ca="1" si="1337"/>
        <v>#N/A</v>
      </c>
    </row>
    <row r="7453" spans="8:16">
      <c r="H7453">
        <f t="shared" ca="1" si="1333"/>
        <v>0</v>
      </c>
      <c r="I7453">
        <f t="shared" ca="1" si="1330"/>
        <v>0</v>
      </c>
      <c r="J7453">
        <f t="shared" ca="1" si="1331"/>
        <v>0</v>
      </c>
      <c r="K7453">
        <f t="shared" ca="1" si="1332"/>
        <v>0</v>
      </c>
      <c r="L7453">
        <f t="shared" ca="1" si="1334"/>
        <v>0</v>
      </c>
      <c r="M7453">
        <f t="shared" ca="1" si="1335"/>
        <v>0</v>
      </c>
      <c r="O7453" t="e">
        <f t="shared" ca="1" si="1336"/>
        <v>#N/A</v>
      </c>
      <c r="P7453" t="e">
        <f t="shared" ca="1" si="1337"/>
        <v>#N/A</v>
      </c>
    </row>
    <row r="7454" spans="8:16">
      <c r="H7454">
        <f t="shared" ca="1" si="1333"/>
        <v>0</v>
      </c>
      <c r="I7454">
        <f t="shared" ca="1" si="1330"/>
        <v>0</v>
      </c>
      <c r="J7454">
        <f t="shared" ca="1" si="1331"/>
        <v>0</v>
      </c>
      <c r="K7454">
        <f t="shared" ca="1" si="1332"/>
        <v>0</v>
      </c>
      <c r="L7454">
        <f t="shared" ca="1" si="1334"/>
        <v>0</v>
      </c>
      <c r="M7454">
        <f t="shared" ca="1" si="1335"/>
        <v>0</v>
      </c>
      <c r="O7454" t="e">
        <f t="shared" ca="1" si="1336"/>
        <v>#N/A</v>
      </c>
      <c r="P7454" t="e">
        <f t="shared" ca="1" si="1337"/>
        <v>#N/A</v>
      </c>
    </row>
    <row r="7455" spans="8:16">
      <c r="H7455">
        <f t="shared" ca="1" si="1333"/>
        <v>0</v>
      </c>
      <c r="I7455">
        <f t="shared" ca="1" si="1330"/>
        <v>0</v>
      </c>
      <c r="J7455">
        <f t="shared" ca="1" si="1331"/>
        <v>0</v>
      </c>
      <c r="K7455">
        <f t="shared" ca="1" si="1332"/>
        <v>0</v>
      </c>
      <c r="L7455">
        <f t="shared" ca="1" si="1334"/>
        <v>0</v>
      </c>
      <c r="M7455">
        <f t="shared" ca="1" si="1335"/>
        <v>0</v>
      </c>
      <c r="O7455" t="e">
        <f t="shared" ca="1" si="1336"/>
        <v>#N/A</v>
      </c>
      <c r="P7455" t="e">
        <f t="shared" ca="1" si="1337"/>
        <v>#N/A</v>
      </c>
    </row>
    <row r="7456" spans="8:16">
      <c r="H7456">
        <f t="shared" ca="1" si="1333"/>
        <v>0</v>
      </c>
      <c r="I7456">
        <f t="shared" ca="1" si="1330"/>
        <v>0</v>
      </c>
      <c r="J7456">
        <f t="shared" ca="1" si="1331"/>
        <v>0</v>
      </c>
      <c r="K7456">
        <f t="shared" ca="1" si="1332"/>
        <v>0</v>
      </c>
      <c r="L7456">
        <f t="shared" ca="1" si="1334"/>
        <v>0</v>
      </c>
      <c r="M7456">
        <f t="shared" ca="1" si="1335"/>
        <v>0</v>
      </c>
      <c r="O7456" t="e">
        <f t="shared" ca="1" si="1336"/>
        <v>#N/A</v>
      </c>
      <c r="P7456" t="e">
        <f t="shared" ca="1" si="1337"/>
        <v>#N/A</v>
      </c>
    </row>
    <row r="7457" spans="8:16">
      <c r="H7457">
        <f t="shared" ca="1" si="1333"/>
        <v>0</v>
      </c>
      <c r="I7457">
        <f t="shared" ca="1" si="1330"/>
        <v>0</v>
      </c>
      <c r="J7457">
        <f t="shared" ca="1" si="1331"/>
        <v>0</v>
      </c>
      <c r="K7457">
        <f t="shared" ca="1" si="1332"/>
        <v>0</v>
      </c>
      <c r="L7457">
        <f t="shared" ca="1" si="1334"/>
        <v>0</v>
      </c>
      <c r="M7457">
        <f t="shared" ca="1" si="1335"/>
        <v>0</v>
      </c>
      <c r="O7457" t="e">
        <f t="shared" ca="1" si="1336"/>
        <v>#N/A</v>
      </c>
      <c r="P7457" t="e">
        <f t="shared" ca="1" si="1337"/>
        <v>#N/A</v>
      </c>
    </row>
    <row r="7458" spans="8:16">
      <c r="H7458">
        <f t="shared" ca="1" si="1333"/>
        <v>0</v>
      </c>
      <c r="I7458">
        <f t="shared" ca="1" si="1330"/>
        <v>0</v>
      </c>
      <c r="J7458">
        <f t="shared" ca="1" si="1331"/>
        <v>0</v>
      </c>
      <c r="K7458">
        <f t="shared" ca="1" si="1332"/>
        <v>0</v>
      </c>
      <c r="L7458">
        <f t="shared" ca="1" si="1334"/>
        <v>0</v>
      </c>
      <c r="M7458">
        <f t="shared" ca="1" si="1335"/>
        <v>0</v>
      </c>
      <c r="O7458" t="e">
        <f t="shared" ca="1" si="1336"/>
        <v>#N/A</v>
      </c>
      <c r="P7458" t="e">
        <f t="shared" ca="1" si="1337"/>
        <v>#N/A</v>
      </c>
    </row>
    <row r="7459" spans="8:16">
      <c r="H7459">
        <f t="shared" ca="1" si="1333"/>
        <v>0</v>
      </c>
      <c r="I7459">
        <f t="shared" ca="1" si="1330"/>
        <v>0</v>
      </c>
      <c r="J7459">
        <f t="shared" ca="1" si="1331"/>
        <v>0</v>
      </c>
      <c r="K7459">
        <f t="shared" ca="1" si="1332"/>
        <v>0</v>
      </c>
      <c r="L7459">
        <f t="shared" ca="1" si="1334"/>
        <v>0</v>
      </c>
      <c r="M7459">
        <f t="shared" ca="1" si="1335"/>
        <v>0</v>
      </c>
      <c r="O7459" t="e">
        <f t="shared" ca="1" si="1336"/>
        <v>#N/A</v>
      </c>
      <c r="P7459" t="e">
        <f t="shared" ca="1" si="1337"/>
        <v>#N/A</v>
      </c>
    </row>
    <row r="7460" spans="8:16">
      <c r="H7460">
        <f t="shared" ca="1" si="1333"/>
        <v>0</v>
      </c>
      <c r="I7460">
        <f t="shared" ca="1" si="1330"/>
        <v>0</v>
      </c>
      <c r="J7460">
        <f t="shared" ca="1" si="1331"/>
        <v>0</v>
      </c>
      <c r="K7460">
        <f t="shared" ca="1" si="1332"/>
        <v>0</v>
      </c>
      <c r="L7460">
        <f t="shared" ca="1" si="1334"/>
        <v>0</v>
      </c>
      <c r="M7460">
        <f t="shared" ca="1" si="1335"/>
        <v>0</v>
      </c>
      <c r="O7460" t="e">
        <f t="shared" ca="1" si="1336"/>
        <v>#N/A</v>
      </c>
      <c r="P7460" t="e">
        <f t="shared" ca="1" si="1337"/>
        <v>#N/A</v>
      </c>
    </row>
    <row r="7461" spans="8:16">
      <c r="H7461">
        <f t="shared" ca="1" si="1333"/>
        <v>0</v>
      </c>
      <c r="I7461">
        <f t="shared" ca="1" si="1330"/>
        <v>0</v>
      </c>
      <c r="J7461">
        <f t="shared" ca="1" si="1331"/>
        <v>0</v>
      </c>
      <c r="K7461">
        <f t="shared" ca="1" si="1332"/>
        <v>0</v>
      </c>
      <c r="L7461">
        <f t="shared" ca="1" si="1334"/>
        <v>0</v>
      </c>
      <c r="M7461">
        <f t="shared" ca="1" si="1335"/>
        <v>0</v>
      </c>
      <c r="O7461" t="e">
        <f t="shared" ca="1" si="1336"/>
        <v>#N/A</v>
      </c>
      <c r="P7461" t="e">
        <f t="shared" ca="1" si="1337"/>
        <v>#N/A</v>
      </c>
    </row>
    <row r="7462" spans="8:16">
      <c r="H7462">
        <f t="shared" ca="1" si="1333"/>
        <v>0</v>
      </c>
      <c r="I7462">
        <f t="shared" ca="1" si="1330"/>
        <v>0</v>
      </c>
      <c r="J7462">
        <f t="shared" ca="1" si="1331"/>
        <v>0</v>
      </c>
      <c r="K7462">
        <f t="shared" ca="1" si="1332"/>
        <v>0</v>
      </c>
      <c r="L7462">
        <f t="shared" ca="1" si="1334"/>
        <v>0</v>
      </c>
      <c r="M7462">
        <f t="shared" ca="1" si="1335"/>
        <v>0</v>
      </c>
      <c r="O7462" t="e">
        <f t="shared" ca="1" si="1336"/>
        <v>#N/A</v>
      </c>
      <c r="P7462" t="e">
        <f t="shared" ca="1" si="1337"/>
        <v>#N/A</v>
      </c>
    </row>
    <row r="7463" spans="8:16">
      <c r="H7463">
        <f t="shared" ca="1" si="1333"/>
        <v>0</v>
      </c>
      <c r="I7463">
        <f t="shared" ca="1" si="1330"/>
        <v>0</v>
      </c>
      <c r="J7463">
        <f t="shared" ca="1" si="1331"/>
        <v>0</v>
      </c>
      <c r="K7463">
        <f t="shared" ca="1" si="1332"/>
        <v>0</v>
      </c>
      <c r="L7463">
        <f t="shared" ca="1" si="1334"/>
        <v>0</v>
      </c>
      <c r="M7463">
        <f t="shared" ca="1" si="1335"/>
        <v>0</v>
      </c>
      <c r="O7463" t="e">
        <f t="shared" ca="1" si="1336"/>
        <v>#N/A</v>
      </c>
      <c r="P7463" t="e">
        <f t="shared" ca="1" si="1337"/>
        <v>#N/A</v>
      </c>
    </row>
    <row r="7464" spans="8:16">
      <c r="H7464">
        <f t="shared" ca="1" si="1333"/>
        <v>0</v>
      </c>
      <c r="I7464">
        <f t="shared" ca="1" si="1330"/>
        <v>0</v>
      </c>
      <c r="J7464">
        <f t="shared" ca="1" si="1331"/>
        <v>0</v>
      </c>
      <c r="K7464">
        <f t="shared" ca="1" si="1332"/>
        <v>0</v>
      </c>
      <c r="L7464">
        <f t="shared" ca="1" si="1334"/>
        <v>0</v>
      </c>
      <c r="M7464">
        <f t="shared" ca="1" si="1335"/>
        <v>0</v>
      </c>
      <c r="O7464" t="e">
        <f t="shared" ca="1" si="1336"/>
        <v>#N/A</v>
      </c>
      <c r="P7464" t="e">
        <f t="shared" ca="1" si="1337"/>
        <v>#N/A</v>
      </c>
    </row>
    <row r="7465" spans="8:16">
      <c r="H7465">
        <f t="shared" ca="1" si="1333"/>
        <v>0</v>
      </c>
      <c r="I7465">
        <f t="shared" ca="1" si="1330"/>
        <v>0</v>
      </c>
      <c r="J7465">
        <f t="shared" ca="1" si="1331"/>
        <v>0</v>
      </c>
      <c r="K7465">
        <f t="shared" ca="1" si="1332"/>
        <v>0</v>
      </c>
      <c r="L7465">
        <f t="shared" ca="1" si="1334"/>
        <v>0</v>
      </c>
      <c r="M7465">
        <f t="shared" ca="1" si="1335"/>
        <v>0</v>
      </c>
      <c r="O7465" t="e">
        <f t="shared" ca="1" si="1336"/>
        <v>#N/A</v>
      </c>
      <c r="P7465" t="e">
        <f t="shared" ca="1" si="1337"/>
        <v>#N/A</v>
      </c>
    </row>
    <row r="7466" spans="8:16">
      <c r="H7466">
        <f t="shared" ca="1" si="1333"/>
        <v>0</v>
      </c>
      <c r="I7466">
        <f t="shared" ca="1" si="1330"/>
        <v>0</v>
      </c>
      <c r="J7466">
        <f t="shared" ca="1" si="1331"/>
        <v>0</v>
      </c>
      <c r="K7466">
        <f t="shared" ca="1" si="1332"/>
        <v>0</v>
      </c>
      <c r="L7466">
        <f t="shared" ca="1" si="1334"/>
        <v>0</v>
      </c>
      <c r="M7466">
        <f t="shared" ca="1" si="1335"/>
        <v>0</v>
      </c>
      <c r="O7466" t="e">
        <f t="shared" ca="1" si="1336"/>
        <v>#N/A</v>
      </c>
      <c r="P7466" t="e">
        <f t="shared" ca="1" si="1337"/>
        <v>#N/A</v>
      </c>
    </row>
    <row r="7467" spans="8:16">
      <c r="H7467">
        <f t="shared" ca="1" si="1333"/>
        <v>0</v>
      </c>
      <c r="I7467">
        <f t="shared" ca="1" si="1330"/>
        <v>0</v>
      </c>
      <c r="J7467">
        <f t="shared" ca="1" si="1331"/>
        <v>0</v>
      </c>
      <c r="K7467">
        <f t="shared" ca="1" si="1332"/>
        <v>0</v>
      </c>
      <c r="L7467">
        <f t="shared" ca="1" si="1334"/>
        <v>0</v>
      </c>
      <c r="M7467">
        <f t="shared" ca="1" si="1335"/>
        <v>0</v>
      </c>
      <c r="O7467" t="e">
        <f t="shared" ca="1" si="1336"/>
        <v>#N/A</v>
      </c>
      <c r="P7467" t="e">
        <f t="shared" ca="1" si="1337"/>
        <v>#N/A</v>
      </c>
    </row>
    <row r="7468" spans="8:16">
      <c r="H7468">
        <f t="shared" ca="1" si="1333"/>
        <v>0</v>
      </c>
      <c r="I7468">
        <f t="shared" ca="1" si="1330"/>
        <v>0</v>
      </c>
      <c r="J7468">
        <f t="shared" ca="1" si="1331"/>
        <v>0</v>
      </c>
      <c r="K7468">
        <f t="shared" ca="1" si="1332"/>
        <v>0</v>
      </c>
      <c r="L7468">
        <f t="shared" ca="1" si="1334"/>
        <v>0</v>
      </c>
      <c r="M7468">
        <f t="shared" ca="1" si="1335"/>
        <v>0</v>
      </c>
      <c r="O7468" t="e">
        <f t="shared" ca="1" si="1336"/>
        <v>#N/A</v>
      </c>
      <c r="P7468" t="e">
        <f t="shared" ca="1" si="1337"/>
        <v>#N/A</v>
      </c>
    </row>
    <row r="7469" spans="8:16">
      <c r="H7469">
        <f t="shared" ca="1" si="1333"/>
        <v>0</v>
      </c>
      <c r="I7469">
        <f t="shared" ca="1" si="1330"/>
        <v>0</v>
      </c>
      <c r="J7469">
        <f t="shared" ca="1" si="1331"/>
        <v>0</v>
      </c>
      <c r="K7469">
        <f t="shared" ca="1" si="1332"/>
        <v>0</v>
      </c>
      <c r="L7469">
        <f t="shared" ca="1" si="1334"/>
        <v>0</v>
      </c>
      <c r="M7469">
        <f t="shared" ca="1" si="1335"/>
        <v>0</v>
      </c>
      <c r="O7469" t="e">
        <f t="shared" ca="1" si="1336"/>
        <v>#N/A</v>
      </c>
      <c r="P7469" t="e">
        <f t="shared" ca="1" si="1337"/>
        <v>#N/A</v>
      </c>
    </row>
    <row r="7470" spans="8:16">
      <c r="H7470">
        <f t="shared" ca="1" si="1333"/>
        <v>0</v>
      </c>
      <c r="I7470">
        <f t="shared" ca="1" si="1330"/>
        <v>0</v>
      </c>
      <c r="J7470">
        <f t="shared" ca="1" si="1331"/>
        <v>0</v>
      </c>
      <c r="K7470">
        <f t="shared" ca="1" si="1332"/>
        <v>0</v>
      </c>
      <c r="L7470">
        <f t="shared" ca="1" si="1334"/>
        <v>0</v>
      </c>
      <c r="M7470">
        <f t="shared" ca="1" si="1335"/>
        <v>0</v>
      </c>
      <c r="O7470" t="e">
        <f t="shared" ca="1" si="1336"/>
        <v>#N/A</v>
      </c>
      <c r="P7470" t="e">
        <f t="shared" ca="1" si="1337"/>
        <v>#N/A</v>
      </c>
    </row>
    <row r="7471" spans="8:16">
      <c r="H7471">
        <f t="shared" ca="1" si="1333"/>
        <v>0</v>
      </c>
      <c r="I7471">
        <f t="shared" ca="1" si="1330"/>
        <v>0</v>
      </c>
      <c r="J7471">
        <f t="shared" ca="1" si="1331"/>
        <v>0</v>
      </c>
      <c r="K7471">
        <f t="shared" ca="1" si="1332"/>
        <v>0</v>
      </c>
      <c r="L7471">
        <f t="shared" ca="1" si="1334"/>
        <v>0</v>
      </c>
      <c r="M7471">
        <f t="shared" ca="1" si="1335"/>
        <v>0</v>
      </c>
      <c r="O7471" t="e">
        <f t="shared" ca="1" si="1336"/>
        <v>#N/A</v>
      </c>
      <c r="P7471" t="e">
        <f t="shared" ca="1" si="1337"/>
        <v>#N/A</v>
      </c>
    </row>
    <row r="7472" spans="8:16">
      <c r="H7472">
        <f t="shared" ca="1" si="1333"/>
        <v>0</v>
      </c>
      <c r="I7472">
        <f t="shared" ref="I7472:I7535" ca="1" si="1338">IF(IFERROR(VLOOKUP(C7472,INDIRECT($G$7&amp;"D:D"),1,FALSE),0)&lt;&gt;0,I$13,0)</f>
        <v>0</v>
      </c>
      <c r="J7472">
        <f t="shared" ref="J7472:J7535" ca="1" si="1339">IF(IFERROR(VLOOKUP(C7472,INDIRECT($G$8&amp;"D:D"),1,FALSE),0)&lt;&gt;0,J$13,0)</f>
        <v>0</v>
      </c>
      <c r="K7472">
        <f t="shared" ca="1" si="1332"/>
        <v>0</v>
      </c>
      <c r="L7472">
        <f t="shared" ca="1" si="1334"/>
        <v>0</v>
      </c>
      <c r="M7472">
        <f t="shared" ca="1" si="1335"/>
        <v>0</v>
      </c>
      <c r="O7472" t="e">
        <f t="shared" ca="1" si="1336"/>
        <v>#N/A</v>
      </c>
      <c r="P7472" t="e">
        <f t="shared" ca="1" si="1337"/>
        <v>#N/A</v>
      </c>
    </row>
    <row r="7473" spans="8:16">
      <c r="H7473">
        <f t="shared" ca="1" si="1333"/>
        <v>0</v>
      </c>
      <c r="I7473">
        <f t="shared" ca="1" si="1338"/>
        <v>0</v>
      </c>
      <c r="J7473">
        <f t="shared" ca="1" si="1339"/>
        <v>0</v>
      </c>
      <c r="K7473">
        <f t="shared" ca="1" si="1332"/>
        <v>0</v>
      </c>
      <c r="L7473">
        <f t="shared" ca="1" si="1334"/>
        <v>0</v>
      </c>
      <c r="M7473">
        <f t="shared" ca="1" si="1335"/>
        <v>0</v>
      </c>
      <c r="O7473" t="e">
        <f t="shared" ca="1" si="1336"/>
        <v>#N/A</v>
      </c>
      <c r="P7473" t="e">
        <f t="shared" ca="1" si="1337"/>
        <v>#N/A</v>
      </c>
    </row>
    <row r="7474" spans="8:16">
      <c r="H7474">
        <f t="shared" ca="1" si="1333"/>
        <v>0</v>
      </c>
      <c r="I7474">
        <f t="shared" ca="1" si="1338"/>
        <v>0</v>
      </c>
      <c r="J7474">
        <f t="shared" ca="1" si="1339"/>
        <v>0</v>
      </c>
      <c r="K7474">
        <f t="shared" ca="1" si="1332"/>
        <v>0</v>
      </c>
      <c r="L7474">
        <f t="shared" ca="1" si="1334"/>
        <v>0</v>
      </c>
      <c r="M7474">
        <f t="shared" ca="1" si="1335"/>
        <v>0</v>
      </c>
      <c r="O7474" t="e">
        <f t="shared" ca="1" si="1336"/>
        <v>#N/A</v>
      </c>
      <c r="P7474" t="e">
        <f t="shared" ca="1" si="1337"/>
        <v>#N/A</v>
      </c>
    </row>
    <row r="7475" spans="8:16">
      <c r="H7475">
        <f t="shared" ca="1" si="1333"/>
        <v>0</v>
      </c>
      <c r="I7475">
        <f t="shared" ca="1" si="1338"/>
        <v>0</v>
      </c>
      <c r="J7475">
        <f t="shared" ca="1" si="1339"/>
        <v>0</v>
      </c>
      <c r="K7475">
        <f t="shared" ca="1" si="1332"/>
        <v>0</v>
      </c>
      <c r="L7475">
        <f t="shared" ca="1" si="1334"/>
        <v>0</v>
      </c>
      <c r="M7475">
        <f t="shared" ca="1" si="1335"/>
        <v>0</v>
      </c>
      <c r="O7475" t="e">
        <f t="shared" ca="1" si="1336"/>
        <v>#N/A</v>
      </c>
      <c r="P7475" t="e">
        <f t="shared" ca="1" si="1337"/>
        <v>#N/A</v>
      </c>
    </row>
    <row r="7476" spans="8:16">
      <c r="H7476">
        <f t="shared" ca="1" si="1333"/>
        <v>0</v>
      </c>
      <c r="I7476">
        <f t="shared" ca="1" si="1338"/>
        <v>0</v>
      </c>
      <c r="J7476">
        <f t="shared" ca="1" si="1339"/>
        <v>0</v>
      </c>
      <c r="K7476">
        <f t="shared" ca="1" si="1332"/>
        <v>0</v>
      </c>
      <c r="L7476">
        <f t="shared" ca="1" si="1334"/>
        <v>0</v>
      </c>
      <c r="M7476">
        <f t="shared" ca="1" si="1335"/>
        <v>0</v>
      </c>
      <c r="O7476" t="e">
        <f t="shared" ca="1" si="1336"/>
        <v>#N/A</v>
      </c>
      <c r="P7476" t="e">
        <f t="shared" ca="1" si="1337"/>
        <v>#N/A</v>
      </c>
    </row>
    <row r="7477" spans="8:16">
      <c r="H7477">
        <f t="shared" ca="1" si="1333"/>
        <v>0</v>
      </c>
      <c r="I7477">
        <f t="shared" ca="1" si="1338"/>
        <v>0</v>
      </c>
      <c r="J7477">
        <f t="shared" ca="1" si="1339"/>
        <v>0</v>
      </c>
      <c r="K7477">
        <f t="shared" ca="1" si="1332"/>
        <v>0</v>
      </c>
      <c r="L7477">
        <f t="shared" ca="1" si="1334"/>
        <v>0</v>
      </c>
      <c r="M7477">
        <f t="shared" ca="1" si="1335"/>
        <v>0</v>
      </c>
      <c r="O7477" t="e">
        <f t="shared" ca="1" si="1336"/>
        <v>#N/A</v>
      </c>
      <c r="P7477" t="e">
        <f t="shared" ca="1" si="1337"/>
        <v>#N/A</v>
      </c>
    </row>
    <row r="7478" spans="8:16">
      <c r="H7478">
        <f t="shared" ca="1" si="1333"/>
        <v>0</v>
      </c>
      <c r="I7478">
        <f t="shared" ca="1" si="1338"/>
        <v>0</v>
      </c>
      <c r="J7478">
        <f t="shared" ca="1" si="1339"/>
        <v>0</v>
      </c>
      <c r="K7478">
        <f t="shared" ca="1" si="1332"/>
        <v>0</v>
      </c>
      <c r="L7478">
        <f t="shared" ca="1" si="1334"/>
        <v>0</v>
      </c>
      <c r="M7478">
        <f t="shared" ca="1" si="1335"/>
        <v>0</v>
      </c>
      <c r="O7478" t="e">
        <f t="shared" ca="1" si="1336"/>
        <v>#N/A</v>
      </c>
      <c r="P7478" t="e">
        <f t="shared" ca="1" si="1337"/>
        <v>#N/A</v>
      </c>
    </row>
    <row r="7479" spans="8:16">
      <c r="H7479">
        <f t="shared" ca="1" si="1333"/>
        <v>0</v>
      </c>
      <c r="I7479">
        <f t="shared" ca="1" si="1338"/>
        <v>0</v>
      </c>
      <c r="J7479">
        <f t="shared" ca="1" si="1339"/>
        <v>0</v>
      </c>
      <c r="K7479">
        <f t="shared" ca="1" si="1332"/>
        <v>0</v>
      </c>
      <c r="L7479">
        <f t="shared" ca="1" si="1334"/>
        <v>0</v>
      </c>
      <c r="M7479">
        <f t="shared" ca="1" si="1335"/>
        <v>0</v>
      </c>
      <c r="O7479" t="e">
        <f t="shared" ca="1" si="1336"/>
        <v>#N/A</v>
      </c>
      <c r="P7479" t="e">
        <f t="shared" ca="1" si="1337"/>
        <v>#N/A</v>
      </c>
    </row>
    <row r="7480" spans="8:16">
      <c r="H7480">
        <f t="shared" ca="1" si="1333"/>
        <v>0</v>
      </c>
      <c r="I7480">
        <f t="shared" ca="1" si="1338"/>
        <v>0</v>
      </c>
      <c r="J7480">
        <f t="shared" ca="1" si="1339"/>
        <v>0</v>
      </c>
      <c r="K7480">
        <f t="shared" ca="1" si="1332"/>
        <v>0</v>
      </c>
      <c r="L7480">
        <f t="shared" ca="1" si="1334"/>
        <v>0</v>
      </c>
      <c r="M7480">
        <f t="shared" ca="1" si="1335"/>
        <v>0</v>
      </c>
      <c r="O7480" t="e">
        <f t="shared" ca="1" si="1336"/>
        <v>#N/A</v>
      </c>
      <c r="P7480" t="e">
        <f t="shared" ca="1" si="1337"/>
        <v>#N/A</v>
      </c>
    </row>
    <row r="7481" spans="8:16">
      <c r="H7481">
        <f t="shared" ca="1" si="1333"/>
        <v>0</v>
      </c>
      <c r="I7481">
        <f t="shared" ca="1" si="1338"/>
        <v>0</v>
      </c>
      <c r="J7481">
        <f t="shared" ca="1" si="1339"/>
        <v>0</v>
      </c>
      <c r="K7481">
        <f t="shared" ca="1" si="1332"/>
        <v>0</v>
      </c>
      <c r="L7481">
        <f t="shared" ca="1" si="1334"/>
        <v>0</v>
      </c>
      <c r="M7481">
        <f t="shared" ca="1" si="1335"/>
        <v>0</v>
      </c>
      <c r="O7481" t="e">
        <f t="shared" ca="1" si="1336"/>
        <v>#N/A</v>
      </c>
      <c r="P7481" t="e">
        <f t="shared" ca="1" si="1337"/>
        <v>#N/A</v>
      </c>
    </row>
    <row r="7482" spans="8:16">
      <c r="H7482">
        <f t="shared" ca="1" si="1333"/>
        <v>0</v>
      </c>
      <c r="I7482">
        <f t="shared" ca="1" si="1338"/>
        <v>0</v>
      </c>
      <c r="J7482">
        <f t="shared" ca="1" si="1339"/>
        <v>0</v>
      </c>
      <c r="K7482">
        <f t="shared" ca="1" si="1332"/>
        <v>0</v>
      </c>
      <c r="L7482">
        <f t="shared" ca="1" si="1334"/>
        <v>0</v>
      </c>
      <c r="M7482">
        <f t="shared" ca="1" si="1335"/>
        <v>0</v>
      </c>
      <c r="O7482" t="e">
        <f t="shared" ca="1" si="1336"/>
        <v>#N/A</v>
      </c>
      <c r="P7482" t="e">
        <f t="shared" ca="1" si="1337"/>
        <v>#N/A</v>
      </c>
    </row>
    <row r="7483" spans="8:16">
      <c r="H7483">
        <f t="shared" ca="1" si="1333"/>
        <v>0</v>
      </c>
      <c r="I7483">
        <f t="shared" ca="1" si="1338"/>
        <v>0</v>
      </c>
      <c r="J7483">
        <f t="shared" ca="1" si="1339"/>
        <v>0</v>
      </c>
      <c r="K7483">
        <f t="shared" ca="1" si="1332"/>
        <v>0</v>
      </c>
      <c r="L7483">
        <f t="shared" ca="1" si="1334"/>
        <v>0</v>
      </c>
      <c r="M7483">
        <f t="shared" ca="1" si="1335"/>
        <v>0</v>
      </c>
      <c r="O7483" t="e">
        <f t="shared" ca="1" si="1336"/>
        <v>#N/A</v>
      </c>
      <c r="P7483" t="e">
        <f t="shared" ca="1" si="1337"/>
        <v>#N/A</v>
      </c>
    </row>
    <row r="7484" spans="8:16">
      <c r="H7484">
        <f t="shared" ca="1" si="1333"/>
        <v>0</v>
      </c>
      <c r="I7484">
        <f t="shared" ca="1" si="1338"/>
        <v>0</v>
      </c>
      <c r="J7484">
        <f t="shared" ca="1" si="1339"/>
        <v>0</v>
      </c>
      <c r="K7484">
        <f t="shared" ca="1" si="1332"/>
        <v>0</v>
      </c>
      <c r="L7484">
        <f t="shared" ca="1" si="1334"/>
        <v>0</v>
      </c>
      <c r="M7484">
        <f t="shared" ca="1" si="1335"/>
        <v>0</v>
      </c>
      <c r="O7484" t="e">
        <f t="shared" ca="1" si="1336"/>
        <v>#N/A</v>
      </c>
      <c r="P7484" t="e">
        <f t="shared" ca="1" si="1337"/>
        <v>#N/A</v>
      </c>
    </row>
    <row r="7485" spans="8:16">
      <c r="H7485">
        <f t="shared" ca="1" si="1333"/>
        <v>0</v>
      </c>
      <c r="I7485">
        <f t="shared" ca="1" si="1338"/>
        <v>0</v>
      </c>
      <c r="J7485">
        <f t="shared" ca="1" si="1339"/>
        <v>0</v>
      </c>
      <c r="K7485">
        <f t="shared" ca="1" si="1332"/>
        <v>0</v>
      </c>
      <c r="L7485">
        <f t="shared" ca="1" si="1334"/>
        <v>0</v>
      </c>
      <c r="M7485">
        <f t="shared" ca="1" si="1335"/>
        <v>0</v>
      </c>
      <c r="O7485" t="e">
        <f t="shared" ca="1" si="1336"/>
        <v>#N/A</v>
      </c>
      <c r="P7485" t="e">
        <f t="shared" ca="1" si="1337"/>
        <v>#N/A</v>
      </c>
    </row>
    <row r="7486" spans="8:16">
      <c r="H7486">
        <f t="shared" ca="1" si="1333"/>
        <v>0</v>
      </c>
      <c r="I7486">
        <f t="shared" ca="1" si="1338"/>
        <v>0</v>
      </c>
      <c r="J7486">
        <f t="shared" ca="1" si="1339"/>
        <v>0</v>
      </c>
      <c r="K7486">
        <f t="shared" ca="1" si="1332"/>
        <v>0</v>
      </c>
      <c r="L7486">
        <f t="shared" ca="1" si="1334"/>
        <v>0</v>
      </c>
      <c r="M7486">
        <f t="shared" ca="1" si="1335"/>
        <v>0</v>
      </c>
      <c r="O7486" t="e">
        <f t="shared" ca="1" si="1336"/>
        <v>#N/A</v>
      </c>
      <c r="P7486" t="e">
        <f t="shared" ca="1" si="1337"/>
        <v>#N/A</v>
      </c>
    </row>
    <row r="7487" spans="8:16">
      <c r="H7487">
        <f t="shared" ca="1" si="1333"/>
        <v>0</v>
      </c>
      <c r="I7487">
        <f t="shared" ca="1" si="1338"/>
        <v>0</v>
      </c>
      <c r="J7487">
        <f t="shared" ca="1" si="1339"/>
        <v>0</v>
      </c>
      <c r="K7487">
        <f t="shared" ca="1" si="1332"/>
        <v>0</v>
      </c>
      <c r="L7487">
        <f t="shared" ca="1" si="1334"/>
        <v>0</v>
      </c>
      <c r="M7487">
        <f t="shared" ca="1" si="1335"/>
        <v>0</v>
      </c>
      <c r="O7487" t="e">
        <f t="shared" ca="1" si="1336"/>
        <v>#N/A</v>
      </c>
      <c r="P7487" t="e">
        <f t="shared" ca="1" si="1337"/>
        <v>#N/A</v>
      </c>
    </row>
    <row r="7488" spans="8:16">
      <c r="H7488">
        <f t="shared" ca="1" si="1333"/>
        <v>0</v>
      </c>
      <c r="I7488">
        <f t="shared" ca="1" si="1338"/>
        <v>0</v>
      </c>
      <c r="J7488">
        <f t="shared" ca="1" si="1339"/>
        <v>0</v>
      </c>
      <c r="K7488">
        <f t="shared" ca="1" si="1332"/>
        <v>0</v>
      </c>
      <c r="L7488">
        <f t="shared" ca="1" si="1334"/>
        <v>0</v>
      </c>
      <c r="M7488">
        <f t="shared" ca="1" si="1335"/>
        <v>0</v>
      </c>
      <c r="O7488" t="e">
        <f t="shared" ca="1" si="1336"/>
        <v>#N/A</v>
      </c>
      <c r="P7488" t="e">
        <f t="shared" ca="1" si="1337"/>
        <v>#N/A</v>
      </c>
    </row>
    <row r="7489" spans="8:16">
      <c r="H7489">
        <f t="shared" ca="1" si="1333"/>
        <v>0</v>
      </c>
      <c r="I7489">
        <f t="shared" ca="1" si="1338"/>
        <v>0</v>
      </c>
      <c r="J7489">
        <f t="shared" ca="1" si="1339"/>
        <v>0</v>
      </c>
      <c r="K7489">
        <f t="shared" ca="1" si="1332"/>
        <v>0</v>
      </c>
      <c r="L7489">
        <f t="shared" ca="1" si="1334"/>
        <v>0</v>
      </c>
      <c r="M7489">
        <f t="shared" ca="1" si="1335"/>
        <v>0</v>
      </c>
      <c r="O7489" t="e">
        <f t="shared" ca="1" si="1336"/>
        <v>#N/A</v>
      </c>
      <c r="P7489" t="e">
        <f t="shared" ca="1" si="1337"/>
        <v>#N/A</v>
      </c>
    </row>
    <row r="7490" spans="8:16">
      <c r="H7490">
        <f t="shared" ca="1" si="1333"/>
        <v>0</v>
      </c>
      <c r="I7490">
        <f t="shared" ca="1" si="1338"/>
        <v>0</v>
      </c>
      <c r="J7490">
        <f t="shared" ca="1" si="1339"/>
        <v>0</v>
      </c>
      <c r="K7490">
        <f t="shared" ca="1" si="1332"/>
        <v>0</v>
      </c>
      <c r="L7490">
        <f t="shared" ca="1" si="1334"/>
        <v>0</v>
      </c>
      <c r="M7490">
        <f t="shared" ca="1" si="1335"/>
        <v>0</v>
      </c>
      <c r="O7490" t="e">
        <f t="shared" ca="1" si="1336"/>
        <v>#N/A</v>
      </c>
      <c r="P7490" t="e">
        <f t="shared" ca="1" si="1337"/>
        <v>#N/A</v>
      </c>
    </row>
    <row r="7491" spans="8:16">
      <c r="H7491">
        <f t="shared" ca="1" si="1333"/>
        <v>0</v>
      </c>
      <c r="I7491">
        <f t="shared" ca="1" si="1338"/>
        <v>0</v>
      </c>
      <c r="J7491">
        <f t="shared" ca="1" si="1339"/>
        <v>0</v>
      </c>
      <c r="K7491">
        <f t="shared" ca="1" si="1332"/>
        <v>0</v>
      </c>
      <c r="L7491">
        <f t="shared" ca="1" si="1334"/>
        <v>0</v>
      </c>
      <c r="M7491">
        <f t="shared" ca="1" si="1335"/>
        <v>0</v>
      </c>
      <c r="O7491" t="e">
        <f t="shared" ca="1" si="1336"/>
        <v>#N/A</v>
      </c>
      <c r="P7491" t="e">
        <f t="shared" ca="1" si="1337"/>
        <v>#N/A</v>
      </c>
    </row>
    <row r="7492" spans="8:16">
      <c r="H7492">
        <f t="shared" ca="1" si="1333"/>
        <v>0</v>
      </c>
      <c r="I7492">
        <f t="shared" ca="1" si="1338"/>
        <v>0</v>
      </c>
      <c r="J7492">
        <f t="shared" ca="1" si="1339"/>
        <v>0</v>
      </c>
      <c r="K7492">
        <f t="shared" ca="1" si="1332"/>
        <v>0</v>
      </c>
      <c r="L7492">
        <f t="shared" ca="1" si="1334"/>
        <v>0</v>
      </c>
      <c r="M7492">
        <f t="shared" ca="1" si="1335"/>
        <v>0</v>
      </c>
      <c r="O7492" t="e">
        <f t="shared" ca="1" si="1336"/>
        <v>#N/A</v>
      </c>
      <c r="P7492" t="e">
        <f t="shared" ca="1" si="1337"/>
        <v>#N/A</v>
      </c>
    </row>
    <row r="7493" spans="8:16">
      <c r="H7493">
        <f t="shared" ca="1" si="1333"/>
        <v>0</v>
      </c>
      <c r="I7493">
        <f t="shared" ca="1" si="1338"/>
        <v>0</v>
      </c>
      <c r="J7493">
        <f t="shared" ca="1" si="1339"/>
        <v>0</v>
      </c>
      <c r="K7493">
        <f t="shared" ca="1" si="1332"/>
        <v>0</v>
      </c>
      <c r="L7493">
        <f t="shared" ca="1" si="1334"/>
        <v>0</v>
      </c>
      <c r="M7493">
        <f t="shared" ca="1" si="1335"/>
        <v>0</v>
      </c>
      <c r="O7493" t="e">
        <f t="shared" ca="1" si="1336"/>
        <v>#N/A</v>
      </c>
      <c r="P7493" t="e">
        <f t="shared" ca="1" si="1337"/>
        <v>#N/A</v>
      </c>
    </row>
    <row r="7494" spans="8:16">
      <c r="H7494">
        <f t="shared" ca="1" si="1333"/>
        <v>0</v>
      </c>
      <c r="I7494">
        <f t="shared" ca="1" si="1338"/>
        <v>0</v>
      </c>
      <c r="J7494">
        <f t="shared" ca="1" si="1339"/>
        <v>0</v>
      </c>
      <c r="K7494">
        <f t="shared" ca="1" si="1332"/>
        <v>0</v>
      </c>
      <c r="L7494">
        <f t="shared" ca="1" si="1334"/>
        <v>0</v>
      </c>
      <c r="M7494">
        <f t="shared" ca="1" si="1335"/>
        <v>0</v>
      </c>
      <c r="O7494" t="e">
        <f t="shared" ca="1" si="1336"/>
        <v>#N/A</v>
      </c>
      <c r="P7494" t="e">
        <f t="shared" ca="1" si="1337"/>
        <v>#N/A</v>
      </c>
    </row>
    <row r="7495" spans="8:16">
      <c r="H7495">
        <f t="shared" ca="1" si="1333"/>
        <v>0</v>
      </c>
      <c r="I7495">
        <f t="shared" ca="1" si="1338"/>
        <v>0</v>
      </c>
      <c r="J7495">
        <f t="shared" ca="1" si="1339"/>
        <v>0</v>
      </c>
      <c r="K7495">
        <f t="shared" ca="1" si="1332"/>
        <v>0</v>
      </c>
      <c r="L7495">
        <f t="shared" ca="1" si="1334"/>
        <v>0</v>
      </c>
      <c r="M7495">
        <f t="shared" ca="1" si="1335"/>
        <v>0</v>
      </c>
      <c r="O7495" t="e">
        <f t="shared" ca="1" si="1336"/>
        <v>#N/A</v>
      </c>
      <c r="P7495" t="e">
        <f t="shared" ca="1" si="1337"/>
        <v>#N/A</v>
      </c>
    </row>
    <row r="7496" spans="8:16">
      <c r="H7496">
        <f t="shared" ca="1" si="1333"/>
        <v>0</v>
      </c>
      <c r="I7496">
        <f t="shared" ca="1" si="1338"/>
        <v>0</v>
      </c>
      <c r="J7496">
        <f t="shared" ca="1" si="1339"/>
        <v>0</v>
      </c>
      <c r="K7496">
        <f t="shared" ca="1" si="1332"/>
        <v>0</v>
      </c>
      <c r="L7496">
        <f t="shared" ca="1" si="1334"/>
        <v>0</v>
      </c>
      <c r="M7496">
        <f t="shared" ca="1" si="1335"/>
        <v>0</v>
      </c>
      <c r="O7496" t="e">
        <f t="shared" ca="1" si="1336"/>
        <v>#N/A</v>
      </c>
      <c r="P7496" t="e">
        <f t="shared" ca="1" si="1337"/>
        <v>#N/A</v>
      </c>
    </row>
    <row r="7497" spans="8:16">
      <c r="H7497">
        <f t="shared" ca="1" si="1333"/>
        <v>0</v>
      </c>
      <c r="I7497">
        <f t="shared" ca="1" si="1338"/>
        <v>0</v>
      </c>
      <c r="J7497">
        <f t="shared" ca="1" si="1339"/>
        <v>0</v>
      </c>
      <c r="K7497">
        <f t="shared" ca="1" si="1332"/>
        <v>0</v>
      </c>
      <c r="L7497">
        <f t="shared" ca="1" si="1334"/>
        <v>0</v>
      </c>
      <c r="M7497">
        <f t="shared" ca="1" si="1335"/>
        <v>0</v>
      </c>
      <c r="O7497" t="e">
        <f t="shared" ca="1" si="1336"/>
        <v>#N/A</v>
      </c>
      <c r="P7497" t="e">
        <f t="shared" ca="1" si="1337"/>
        <v>#N/A</v>
      </c>
    </row>
    <row r="7498" spans="8:16">
      <c r="H7498">
        <f t="shared" ca="1" si="1333"/>
        <v>0</v>
      </c>
      <c r="I7498">
        <f t="shared" ca="1" si="1338"/>
        <v>0</v>
      </c>
      <c r="J7498">
        <f t="shared" ca="1" si="1339"/>
        <v>0</v>
      </c>
      <c r="K7498">
        <f t="shared" ref="K7498:K7561" ca="1" si="1340">IF(IFERROR(VLOOKUP($C7498,INDIRECT($G$9&amp;"d:d"),1,FALSE),0)&lt;&gt;0,K$13,0)</f>
        <v>0</v>
      </c>
      <c r="L7498">
        <f t="shared" ca="1" si="1334"/>
        <v>0</v>
      </c>
      <c r="M7498">
        <f t="shared" ca="1" si="1335"/>
        <v>0</v>
      </c>
      <c r="O7498" t="e">
        <f t="shared" ca="1" si="1336"/>
        <v>#N/A</v>
      </c>
      <c r="P7498" t="e">
        <f t="shared" ca="1" si="1337"/>
        <v>#N/A</v>
      </c>
    </row>
    <row r="7499" spans="8:16">
      <c r="H7499">
        <f t="shared" ca="1" si="1333"/>
        <v>0</v>
      </c>
      <c r="I7499">
        <f t="shared" ca="1" si="1338"/>
        <v>0</v>
      </c>
      <c r="J7499">
        <f t="shared" ca="1" si="1339"/>
        <v>0</v>
      </c>
      <c r="K7499">
        <f t="shared" ca="1" si="1340"/>
        <v>0</v>
      </c>
      <c r="L7499">
        <f t="shared" ca="1" si="1334"/>
        <v>0</v>
      </c>
      <c r="M7499">
        <f t="shared" ca="1" si="1335"/>
        <v>0</v>
      </c>
      <c r="O7499" t="e">
        <f t="shared" ca="1" si="1336"/>
        <v>#N/A</v>
      </c>
      <c r="P7499" t="e">
        <f t="shared" ca="1" si="1337"/>
        <v>#N/A</v>
      </c>
    </row>
    <row r="7500" spans="8:16">
      <c r="H7500">
        <f t="shared" ca="1" si="1333"/>
        <v>0</v>
      </c>
      <c r="I7500">
        <f t="shared" ca="1" si="1338"/>
        <v>0</v>
      </c>
      <c r="J7500">
        <f t="shared" ca="1" si="1339"/>
        <v>0</v>
      </c>
      <c r="K7500">
        <f t="shared" ca="1" si="1340"/>
        <v>0</v>
      </c>
      <c r="L7500">
        <f t="shared" ca="1" si="1334"/>
        <v>0</v>
      </c>
      <c r="M7500">
        <f t="shared" ca="1" si="1335"/>
        <v>0</v>
      </c>
      <c r="O7500" t="e">
        <f t="shared" ca="1" si="1336"/>
        <v>#N/A</v>
      </c>
      <c r="P7500" t="e">
        <f t="shared" ca="1" si="1337"/>
        <v>#N/A</v>
      </c>
    </row>
    <row r="7501" spans="8:16">
      <c r="H7501">
        <f t="shared" ca="1" si="1333"/>
        <v>0</v>
      </c>
      <c r="I7501">
        <f t="shared" ca="1" si="1338"/>
        <v>0</v>
      </c>
      <c r="J7501">
        <f t="shared" ca="1" si="1339"/>
        <v>0</v>
      </c>
      <c r="K7501">
        <f t="shared" ca="1" si="1340"/>
        <v>0</v>
      </c>
      <c r="L7501">
        <f t="shared" ca="1" si="1334"/>
        <v>0</v>
      </c>
      <c r="M7501">
        <f t="shared" ca="1" si="1335"/>
        <v>0</v>
      </c>
      <c r="O7501" t="e">
        <f t="shared" ca="1" si="1336"/>
        <v>#N/A</v>
      </c>
      <c r="P7501" t="e">
        <f t="shared" ca="1" si="1337"/>
        <v>#N/A</v>
      </c>
    </row>
    <row r="7502" spans="8:16">
      <c r="H7502">
        <f t="shared" ca="1" si="1333"/>
        <v>0</v>
      </c>
      <c r="I7502">
        <f t="shared" ca="1" si="1338"/>
        <v>0</v>
      </c>
      <c r="J7502">
        <f t="shared" ca="1" si="1339"/>
        <v>0</v>
      </c>
      <c r="K7502">
        <f t="shared" ca="1" si="1340"/>
        <v>0</v>
      </c>
      <c r="L7502">
        <f t="shared" ca="1" si="1334"/>
        <v>0</v>
      </c>
      <c r="M7502">
        <f t="shared" ca="1" si="1335"/>
        <v>0</v>
      </c>
      <c r="O7502" t="e">
        <f t="shared" ca="1" si="1336"/>
        <v>#N/A</v>
      </c>
      <c r="P7502" t="e">
        <f t="shared" ca="1" si="1337"/>
        <v>#N/A</v>
      </c>
    </row>
    <row r="7503" spans="8:16">
      <c r="H7503">
        <f t="shared" ref="H7503:H7566" ca="1" si="1341">IF(I7503&lt;&gt;0,I7503,IF(J7503&lt;&gt;0,J7503,IF(K7503&lt;&gt;0,K7503,IF(L7503&lt;&gt;0,L7503,IF(M7503&lt;&gt;0,M7503,N7503)))))</f>
        <v>0</v>
      </c>
      <c r="I7503">
        <f t="shared" ca="1" si="1338"/>
        <v>0</v>
      </c>
      <c r="J7503">
        <f t="shared" ca="1" si="1339"/>
        <v>0</v>
      </c>
      <c r="K7503">
        <f t="shared" ca="1" si="1340"/>
        <v>0</v>
      </c>
      <c r="L7503">
        <f t="shared" ref="L7503:L7566" ca="1" si="1342">IF(IFERROR(VLOOKUP($C7503,INDIRECT($G$10&amp;"d:d"),1,FALSE),0)&lt;&gt;0,L$13,0)</f>
        <v>0</v>
      </c>
      <c r="M7503">
        <f t="shared" ref="M7503:M7566" ca="1" si="1343">IF(IFERROR(VLOOKUP($C7503,INDIRECT($G$11&amp;"d:d"),1,FALSE),0)&lt;&gt;0,M$13,0)</f>
        <v>0</v>
      </c>
      <c r="O7503" t="e">
        <f t="shared" ref="O7503:O7566" ca="1" si="1344">VLOOKUP($H7503,$G$7:$I$11,2,FALSE)</f>
        <v>#N/A</v>
      </c>
      <c r="P7503" t="e">
        <f t="shared" ref="P7503:P7566" ca="1" si="1345">VLOOKUP($H7503,$G$7:$I$11,3,FALSE)</f>
        <v>#N/A</v>
      </c>
    </row>
    <row r="7504" spans="8:16">
      <c r="H7504">
        <f t="shared" ca="1" si="1341"/>
        <v>0</v>
      </c>
      <c r="I7504">
        <f t="shared" ca="1" si="1338"/>
        <v>0</v>
      </c>
      <c r="J7504">
        <f t="shared" ca="1" si="1339"/>
        <v>0</v>
      </c>
      <c r="K7504">
        <f t="shared" ca="1" si="1340"/>
        <v>0</v>
      </c>
      <c r="L7504">
        <f t="shared" ca="1" si="1342"/>
        <v>0</v>
      </c>
      <c r="M7504">
        <f t="shared" ca="1" si="1343"/>
        <v>0</v>
      </c>
      <c r="O7504" t="e">
        <f t="shared" ca="1" si="1344"/>
        <v>#N/A</v>
      </c>
      <c r="P7504" t="e">
        <f t="shared" ca="1" si="1345"/>
        <v>#N/A</v>
      </c>
    </row>
    <row r="7505" spans="8:16">
      <c r="H7505">
        <f t="shared" ca="1" si="1341"/>
        <v>0</v>
      </c>
      <c r="I7505">
        <f t="shared" ca="1" si="1338"/>
        <v>0</v>
      </c>
      <c r="J7505">
        <f t="shared" ca="1" si="1339"/>
        <v>0</v>
      </c>
      <c r="K7505">
        <f t="shared" ca="1" si="1340"/>
        <v>0</v>
      </c>
      <c r="L7505">
        <f t="shared" ca="1" si="1342"/>
        <v>0</v>
      </c>
      <c r="M7505">
        <f t="shared" ca="1" si="1343"/>
        <v>0</v>
      </c>
      <c r="O7505" t="e">
        <f t="shared" ca="1" si="1344"/>
        <v>#N/A</v>
      </c>
      <c r="P7505" t="e">
        <f t="shared" ca="1" si="1345"/>
        <v>#N/A</v>
      </c>
    </row>
    <row r="7506" spans="8:16">
      <c r="H7506">
        <f t="shared" ca="1" si="1341"/>
        <v>0</v>
      </c>
      <c r="I7506">
        <f t="shared" ca="1" si="1338"/>
        <v>0</v>
      </c>
      <c r="J7506">
        <f t="shared" ca="1" si="1339"/>
        <v>0</v>
      </c>
      <c r="K7506">
        <f t="shared" ca="1" si="1340"/>
        <v>0</v>
      </c>
      <c r="L7506">
        <f t="shared" ca="1" si="1342"/>
        <v>0</v>
      </c>
      <c r="M7506">
        <f t="shared" ca="1" si="1343"/>
        <v>0</v>
      </c>
      <c r="O7506" t="e">
        <f t="shared" ca="1" si="1344"/>
        <v>#N/A</v>
      </c>
      <c r="P7506" t="e">
        <f t="shared" ca="1" si="1345"/>
        <v>#N/A</v>
      </c>
    </row>
    <row r="7507" spans="8:16">
      <c r="H7507">
        <f t="shared" ca="1" si="1341"/>
        <v>0</v>
      </c>
      <c r="I7507">
        <f t="shared" ca="1" si="1338"/>
        <v>0</v>
      </c>
      <c r="J7507">
        <f t="shared" ca="1" si="1339"/>
        <v>0</v>
      </c>
      <c r="K7507">
        <f t="shared" ca="1" si="1340"/>
        <v>0</v>
      </c>
      <c r="L7507">
        <f t="shared" ca="1" si="1342"/>
        <v>0</v>
      </c>
      <c r="M7507">
        <f t="shared" ca="1" si="1343"/>
        <v>0</v>
      </c>
      <c r="O7507" t="e">
        <f t="shared" ca="1" si="1344"/>
        <v>#N/A</v>
      </c>
      <c r="P7507" t="e">
        <f t="shared" ca="1" si="1345"/>
        <v>#N/A</v>
      </c>
    </row>
    <row r="7508" spans="8:16">
      <c r="H7508">
        <f t="shared" ca="1" si="1341"/>
        <v>0</v>
      </c>
      <c r="I7508">
        <f t="shared" ca="1" si="1338"/>
        <v>0</v>
      </c>
      <c r="J7508">
        <f t="shared" ca="1" si="1339"/>
        <v>0</v>
      </c>
      <c r="K7508">
        <f t="shared" ca="1" si="1340"/>
        <v>0</v>
      </c>
      <c r="L7508">
        <f t="shared" ca="1" si="1342"/>
        <v>0</v>
      </c>
      <c r="M7508">
        <f t="shared" ca="1" si="1343"/>
        <v>0</v>
      </c>
      <c r="O7508" t="e">
        <f t="shared" ca="1" si="1344"/>
        <v>#N/A</v>
      </c>
      <c r="P7508" t="e">
        <f t="shared" ca="1" si="1345"/>
        <v>#N/A</v>
      </c>
    </row>
    <row r="7509" spans="8:16">
      <c r="H7509">
        <f t="shared" ca="1" si="1341"/>
        <v>0</v>
      </c>
      <c r="I7509">
        <f t="shared" ca="1" si="1338"/>
        <v>0</v>
      </c>
      <c r="J7509">
        <f t="shared" ca="1" si="1339"/>
        <v>0</v>
      </c>
      <c r="K7509">
        <f t="shared" ca="1" si="1340"/>
        <v>0</v>
      </c>
      <c r="L7509">
        <f t="shared" ca="1" si="1342"/>
        <v>0</v>
      </c>
      <c r="M7509">
        <f t="shared" ca="1" si="1343"/>
        <v>0</v>
      </c>
      <c r="O7509" t="e">
        <f t="shared" ca="1" si="1344"/>
        <v>#N/A</v>
      </c>
      <c r="P7509" t="e">
        <f t="shared" ca="1" si="1345"/>
        <v>#N/A</v>
      </c>
    </row>
    <row r="7510" spans="8:16">
      <c r="H7510">
        <f t="shared" ca="1" si="1341"/>
        <v>0</v>
      </c>
      <c r="I7510">
        <f t="shared" ca="1" si="1338"/>
        <v>0</v>
      </c>
      <c r="J7510">
        <f t="shared" ca="1" si="1339"/>
        <v>0</v>
      </c>
      <c r="K7510">
        <f t="shared" ca="1" si="1340"/>
        <v>0</v>
      </c>
      <c r="L7510">
        <f t="shared" ca="1" si="1342"/>
        <v>0</v>
      </c>
      <c r="M7510">
        <f t="shared" ca="1" si="1343"/>
        <v>0</v>
      </c>
      <c r="O7510" t="e">
        <f t="shared" ca="1" si="1344"/>
        <v>#N/A</v>
      </c>
      <c r="P7510" t="e">
        <f t="shared" ca="1" si="1345"/>
        <v>#N/A</v>
      </c>
    </row>
    <row r="7511" spans="8:16">
      <c r="H7511">
        <f t="shared" ca="1" si="1341"/>
        <v>0</v>
      </c>
      <c r="I7511">
        <f t="shared" ca="1" si="1338"/>
        <v>0</v>
      </c>
      <c r="J7511">
        <f t="shared" ca="1" si="1339"/>
        <v>0</v>
      </c>
      <c r="K7511">
        <f t="shared" ca="1" si="1340"/>
        <v>0</v>
      </c>
      <c r="L7511">
        <f t="shared" ca="1" si="1342"/>
        <v>0</v>
      </c>
      <c r="M7511">
        <f t="shared" ca="1" si="1343"/>
        <v>0</v>
      </c>
      <c r="O7511" t="e">
        <f t="shared" ca="1" si="1344"/>
        <v>#N/A</v>
      </c>
      <c r="P7511" t="e">
        <f t="shared" ca="1" si="1345"/>
        <v>#N/A</v>
      </c>
    </row>
    <row r="7512" spans="8:16">
      <c r="H7512">
        <f t="shared" ca="1" si="1341"/>
        <v>0</v>
      </c>
      <c r="I7512">
        <f t="shared" ca="1" si="1338"/>
        <v>0</v>
      </c>
      <c r="J7512">
        <f t="shared" ca="1" si="1339"/>
        <v>0</v>
      </c>
      <c r="K7512">
        <f t="shared" ca="1" si="1340"/>
        <v>0</v>
      </c>
      <c r="L7512">
        <f t="shared" ca="1" si="1342"/>
        <v>0</v>
      </c>
      <c r="M7512">
        <f t="shared" ca="1" si="1343"/>
        <v>0</v>
      </c>
      <c r="O7512" t="e">
        <f t="shared" ca="1" si="1344"/>
        <v>#N/A</v>
      </c>
      <c r="P7512" t="e">
        <f t="shared" ca="1" si="1345"/>
        <v>#N/A</v>
      </c>
    </row>
    <row r="7513" spans="8:16">
      <c r="H7513">
        <f t="shared" ca="1" si="1341"/>
        <v>0</v>
      </c>
      <c r="I7513">
        <f t="shared" ca="1" si="1338"/>
        <v>0</v>
      </c>
      <c r="J7513">
        <f t="shared" ca="1" si="1339"/>
        <v>0</v>
      </c>
      <c r="K7513">
        <f t="shared" ca="1" si="1340"/>
        <v>0</v>
      </c>
      <c r="L7513">
        <f t="shared" ca="1" si="1342"/>
        <v>0</v>
      </c>
      <c r="M7513">
        <f t="shared" ca="1" si="1343"/>
        <v>0</v>
      </c>
      <c r="O7513" t="e">
        <f t="shared" ca="1" si="1344"/>
        <v>#N/A</v>
      </c>
      <c r="P7513" t="e">
        <f t="shared" ca="1" si="1345"/>
        <v>#N/A</v>
      </c>
    </row>
    <row r="7514" spans="8:16">
      <c r="H7514">
        <f t="shared" ca="1" si="1341"/>
        <v>0</v>
      </c>
      <c r="I7514">
        <f t="shared" ca="1" si="1338"/>
        <v>0</v>
      </c>
      <c r="J7514">
        <f t="shared" ca="1" si="1339"/>
        <v>0</v>
      </c>
      <c r="K7514">
        <f t="shared" ca="1" si="1340"/>
        <v>0</v>
      </c>
      <c r="L7514">
        <f t="shared" ca="1" si="1342"/>
        <v>0</v>
      </c>
      <c r="M7514">
        <f t="shared" ca="1" si="1343"/>
        <v>0</v>
      </c>
      <c r="O7514" t="e">
        <f t="shared" ca="1" si="1344"/>
        <v>#N/A</v>
      </c>
      <c r="P7514" t="e">
        <f t="shared" ca="1" si="1345"/>
        <v>#N/A</v>
      </c>
    </row>
    <row r="7515" spans="8:16">
      <c r="H7515">
        <f t="shared" ca="1" si="1341"/>
        <v>0</v>
      </c>
      <c r="I7515">
        <f t="shared" ca="1" si="1338"/>
        <v>0</v>
      </c>
      <c r="J7515">
        <f t="shared" ca="1" si="1339"/>
        <v>0</v>
      </c>
      <c r="K7515">
        <f t="shared" ca="1" si="1340"/>
        <v>0</v>
      </c>
      <c r="L7515">
        <f t="shared" ca="1" si="1342"/>
        <v>0</v>
      </c>
      <c r="M7515">
        <f t="shared" ca="1" si="1343"/>
        <v>0</v>
      </c>
      <c r="O7515" t="e">
        <f t="shared" ca="1" si="1344"/>
        <v>#N/A</v>
      </c>
      <c r="P7515" t="e">
        <f t="shared" ca="1" si="1345"/>
        <v>#N/A</v>
      </c>
    </row>
    <row r="7516" spans="8:16">
      <c r="H7516">
        <f t="shared" ca="1" si="1341"/>
        <v>0</v>
      </c>
      <c r="I7516">
        <f t="shared" ca="1" si="1338"/>
        <v>0</v>
      </c>
      <c r="J7516">
        <f t="shared" ca="1" si="1339"/>
        <v>0</v>
      </c>
      <c r="K7516">
        <f t="shared" ca="1" si="1340"/>
        <v>0</v>
      </c>
      <c r="L7516">
        <f t="shared" ca="1" si="1342"/>
        <v>0</v>
      </c>
      <c r="M7516">
        <f t="shared" ca="1" si="1343"/>
        <v>0</v>
      </c>
      <c r="O7516" t="e">
        <f t="shared" ca="1" si="1344"/>
        <v>#N/A</v>
      </c>
      <c r="P7516" t="e">
        <f t="shared" ca="1" si="1345"/>
        <v>#N/A</v>
      </c>
    </row>
    <row r="7517" spans="8:16">
      <c r="H7517">
        <f t="shared" ca="1" si="1341"/>
        <v>0</v>
      </c>
      <c r="I7517">
        <f t="shared" ca="1" si="1338"/>
        <v>0</v>
      </c>
      <c r="J7517">
        <f t="shared" ca="1" si="1339"/>
        <v>0</v>
      </c>
      <c r="K7517">
        <f t="shared" ca="1" si="1340"/>
        <v>0</v>
      </c>
      <c r="L7517">
        <f t="shared" ca="1" si="1342"/>
        <v>0</v>
      </c>
      <c r="M7517">
        <f t="shared" ca="1" si="1343"/>
        <v>0</v>
      </c>
      <c r="O7517" t="e">
        <f t="shared" ca="1" si="1344"/>
        <v>#N/A</v>
      </c>
      <c r="P7517" t="e">
        <f t="shared" ca="1" si="1345"/>
        <v>#N/A</v>
      </c>
    </row>
    <row r="7518" spans="8:16">
      <c r="H7518">
        <f t="shared" ca="1" si="1341"/>
        <v>0</v>
      </c>
      <c r="I7518">
        <f t="shared" ca="1" si="1338"/>
        <v>0</v>
      </c>
      <c r="J7518">
        <f t="shared" ca="1" si="1339"/>
        <v>0</v>
      </c>
      <c r="K7518">
        <f t="shared" ca="1" si="1340"/>
        <v>0</v>
      </c>
      <c r="L7518">
        <f t="shared" ca="1" si="1342"/>
        <v>0</v>
      </c>
      <c r="M7518">
        <f t="shared" ca="1" si="1343"/>
        <v>0</v>
      </c>
      <c r="O7518" t="e">
        <f t="shared" ca="1" si="1344"/>
        <v>#N/A</v>
      </c>
      <c r="P7518" t="e">
        <f t="shared" ca="1" si="1345"/>
        <v>#N/A</v>
      </c>
    </row>
    <row r="7519" spans="8:16">
      <c r="H7519">
        <f t="shared" ca="1" si="1341"/>
        <v>0</v>
      </c>
      <c r="I7519">
        <f t="shared" ca="1" si="1338"/>
        <v>0</v>
      </c>
      <c r="J7519">
        <f t="shared" ca="1" si="1339"/>
        <v>0</v>
      </c>
      <c r="K7519">
        <f t="shared" ca="1" si="1340"/>
        <v>0</v>
      </c>
      <c r="L7519">
        <f t="shared" ca="1" si="1342"/>
        <v>0</v>
      </c>
      <c r="M7519">
        <f t="shared" ca="1" si="1343"/>
        <v>0</v>
      </c>
      <c r="O7519" t="e">
        <f t="shared" ca="1" si="1344"/>
        <v>#N/A</v>
      </c>
      <c r="P7519" t="e">
        <f t="shared" ca="1" si="1345"/>
        <v>#N/A</v>
      </c>
    </row>
    <row r="7520" spans="8:16">
      <c r="H7520">
        <f t="shared" ca="1" si="1341"/>
        <v>0</v>
      </c>
      <c r="I7520">
        <f t="shared" ca="1" si="1338"/>
        <v>0</v>
      </c>
      <c r="J7520">
        <f t="shared" ca="1" si="1339"/>
        <v>0</v>
      </c>
      <c r="K7520">
        <f t="shared" ca="1" si="1340"/>
        <v>0</v>
      </c>
      <c r="L7520">
        <f t="shared" ca="1" si="1342"/>
        <v>0</v>
      </c>
      <c r="M7520">
        <f t="shared" ca="1" si="1343"/>
        <v>0</v>
      </c>
      <c r="O7520" t="e">
        <f t="shared" ca="1" si="1344"/>
        <v>#N/A</v>
      </c>
      <c r="P7520" t="e">
        <f t="shared" ca="1" si="1345"/>
        <v>#N/A</v>
      </c>
    </row>
    <row r="7521" spans="8:16">
      <c r="H7521">
        <f t="shared" ca="1" si="1341"/>
        <v>0</v>
      </c>
      <c r="I7521">
        <f t="shared" ca="1" si="1338"/>
        <v>0</v>
      </c>
      <c r="J7521">
        <f t="shared" ca="1" si="1339"/>
        <v>0</v>
      </c>
      <c r="K7521">
        <f t="shared" ca="1" si="1340"/>
        <v>0</v>
      </c>
      <c r="L7521">
        <f t="shared" ca="1" si="1342"/>
        <v>0</v>
      </c>
      <c r="M7521">
        <f t="shared" ca="1" si="1343"/>
        <v>0</v>
      </c>
      <c r="O7521" t="e">
        <f t="shared" ca="1" si="1344"/>
        <v>#N/A</v>
      </c>
      <c r="P7521" t="e">
        <f t="shared" ca="1" si="1345"/>
        <v>#N/A</v>
      </c>
    </row>
    <row r="7522" spans="8:16">
      <c r="H7522">
        <f t="shared" ca="1" si="1341"/>
        <v>0</v>
      </c>
      <c r="I7522">
        <f t="shared" ca="1" si="1338"/>
        <v>0</v>
      </c>
      <c r="J7522">
        <f t="shared" ca="1" si="1339"/>
        <v>0</v>
      </c>
      <c r="K7522">
        <f t="shared" ca="1" si="1340"/>
        <v>0</v>
      </c>
      <c r="L7522">
        <f t="shared" ca="1" si="1342"/>
        <v>0</v>
      </c>
      <c r="M7522">
        <f t="shared" ca="1" si="1343"/>
        <v>0</v>
      </c>
      <c r="O7522" t="e">
        <f t="shared" ca="1" si="1344"/>
        <v>#N/A</v>
      </c>
      <c r="P7522" t="e">
        <f t="shared" ca="1" si="1345"/>
        <v>#N/A</v>
      </c>
    </row>
    <row r="7523" spans="8:16">
      <c r="H7523">
        <f t="shared" ca="1" si="1341"/>
        <v>0</v>
      </c>
      <c r="I7523">
        <f t="shared" ca="1" si="1338"/>
        <v>0</v>
      </c>
      <c r="J7523">
        <f t="shared" ca="1" si="1339"/>
        <v>0</v>
      </c>
      <c r="K7523">
        <f t="shared" ca="1" si="1340"/>
        <v>0</v>
      </c>
      <c r="L7523">
        <f t="shared" ca="1" si="1342"/>
        <v>0</v>
      </c>
      <c r="M7523">
        <f t="shared" ca="1" si="1343"/>
        <v>0</v>
      </c>
      <c r="O7523" t="e">
        <f t="shared" ca="1" si="1344"/>
        <v>#N/A</v>
      </c>
      <c r="P7523" t="e">
        <f t="shared" ca="1" si="1345"/>
        <v>#N/A</v>
      </c>
    </row>
    <row r="7524" spans="8:16">
      <c r="H7524">
        <f t="shared" ca="1" si="1341"/>
        <v>0</v>
      </c>
      <c r="I7524">
        <f t="shared" ca="1" si="1338"/>
        <v>0</v>
      </c>
      <c r="J7524">
        <f t="shared" ca="1" si="1339"/>
        <v>0</v>
      </c>
      <c r="K7524">
        <f t="shared" ca="1" si="1340"/>
        <v>0</v>
      </c>
      <c r="L7524">
        <f t="shared" ca="1" si="1342"/>
        <v>0</v>
      </c>
      <c r="M7524">
        <f t="shared" ca="1" si="1343"/>
        <v>0</v>
      </c>
      <c r="O7524" t="e">
        <f t="shared" ca="1" si="1344"/>
        <v>#N/A</v>
      </c>
      <c r="P7524" t="e">
        <f t="shared" ca="1" si="1345"/>
        <v>#N/A</v>
      </c>
    </row>
    <row r="7525" spans="8:16">
      <c r="H7525">
        <f t="shared" ca="1" si="1341"/>
        <v>0</v>
      </c>
      <c r="I7525">
        <f t="shared" ca="1" si="1338"/>
        <v>0</v>
      </c>
      <c r="J7525">
        <f t="shared" ca="1" si="1339"/>
        <v>0</v>
      </c>
      <c r="K7525">
        <f t="shared" ca="1" si="1340"/>
        <v>0</v>
      </c>
      <c r="L7525">
        <f t="shared" ca="1" si="1342"/>
        <v>0</v>
      </c>
      <c r="M7525">
        <f t="shared" ca="1" si="1343"/>
        <v>0</v>
      </c>
      <c r="O7525" t="e">
        <f t="shared" ca="1" si="1344"/>
        <v>#N/A</v>
      </c>
      <c r="P7525" t="e">
        <f t="shared" ca="1" si="1345"/>
        <v>#N/A</v>
      </c>
    </row>
    <row r="7526" spans="8:16">
      <c r="H7526">
        <f t="shared" ca="1" si="1341"/>
        <v>0</v>
      </c>
      <c r="I7526">
        <f t="shared" ca="1" si="1338"/>
        <v>0</v>
      </c>
      <c r="J7526">
        <f t="shared" ca="1" si="1339"/>
        <v>0</v>
      </c>
      <c r="K7526">
        <f t="shared" ca="1" si="1340"/>
        <v>0</v>
      </c>
      <c r="L7526">
        <f t="shared" ca="1" si="1342"/>
        <v>0</v>
      </c>
      <c r="M7526">
        <f t="shared" ca="1" si="1343"/>
        <v>0</v>
      </c>
      <c r="O7526" t="e">
        <f t="shared" ca="1" si="1344"/>
        <v>#N/A</v>
      </c>
      <c r="P7526" t="e">
        <f t="shared" ca="1" si="1345"/>
        <v>#N/A</v>
      </c>
    </row>
    <row r="7527" spans="8:16">
      <c r="H7527">
        <f t="shared" ca="1" si="1341"/>
        <v>0</v>
      </c>
      <c r="I7527">
        <f t="shared" ca="1" si="1338"/>
        <v>0</v>
      </c>
      <c r="J7527">
        <f t="shared" ca="1" si="1339"/>
        <v>0</v>
      </c>
      <c r="K7527">
        <f t="shared" ca="1" si="1340"/>
        <v>0</v>
      </c>
      <c r="L7527">
        <f t="shared" ca="1" si="1342"/>
        <v>0</v>
      </c>
      <c r="M7527">
        <f t="shared" ca="1" si="1343"/>
        <v>0</v>
      </c>
      <c r="O7527" t="e">
        <f t="shared" ca="1" si="1344"/>
        <v>#N/A</v>
      </c>
      <c r="P7527" t="e">
        <f t="shared" ca="1" si="1345"/>
        <v>#N/A</v>
      </c>
    </row>
    <row r="7528" spans="8:16">
      <c r="H7528">
        <f t="shared" ca="1" si="1341"/>
        <v>0</v>
      </c>
      <c r="I7528">
        <f t="shared" ca="1" si="1338"/>
        <v>0</v>
      </c>
      <c r="J7528">
        <f t="shared" ca="1" si="1339"/>
        <v>0</v>
      </c>
      <c r="K7528">
        <f t="shared" ca="1" si="1340"/>
        <v>0</v>
      </c>
      <c r="L7528">
        <f t="shared" ca="1" si="1342"/>
        <v>0</v>
      </c>
      <c r="M7528">
        <f t="shared" ca="1" si="1343"/>
        <v>0</v>
      </c>
      <c r="O7528" t="e">
        <f t="shared" ca="1" si="1344"/>
        <v>#N/A</v>
      </c>
      <c r="P7528" t="e">
        <f t="shared" ca="1" si="1345"/>
        <v>#N/A</v>
      </c>
    </row>
    <row r="7529" spans="8:16">
      <c r="H7529">
        <f t="shared" ca="1" si="1341"/>
        <v>0</v>
      </c>
      <c r="I7529">
        <f t="shared" ca="1" si="1338"/>
        <v>0</v>
      </c>
      <c r="J7529">
        <f t="shared" ca="1" si="1339"/>
        <v>0</v>
      </c>
      <c r="K7529">
        <f t="shared" ca="1" si="1340"/>
        <v>0</v>
      </c>
      <c r="L7529">
        <f t="shared" ca="1" si="1342"/>
        <v>0</v>
      </c>
      <c r="M7529">
        <f t="shared" ca="1" si="1343"/>
        <v>0</v>
      </c>
      <c r="O7529" t="e">
        <f t="shared" ca="1" si="1344"/>
        <v>#N/A</v>
      </c>
      <c r="P7529" t="e">
        <f t="shared" ca="1" si="1345"/>
        <v>#N/A</v>
      </c>
    </row>
    <row r="7530" spans="8:16">
      <c r="H7530">
        <f t="shared" ca="1" si="1341"/>
        <v>0</v>
      </c>
      <c r="I7530">
        <f t="shared" ca="1" si="1338"/>
        <v>0</v>
      </c>
      <c r="J7530">
        <f t="shared" ca="1" si="1339"/>
        <v>0</v>
      </c>
      <c r="K7530">
        <f t="shared" ca="1" si="1340"/>
        <v>0</v>
      </c>
      <c r="L7530">
        <f t="shared" ca="1" si="1342"/>
        <v>0</v>
      </c>
      <c r="M7530">
        <f t="shared" ca="1" si="1343"/>
        <v>0</v>
      </c>
      <c r="O7530" t="e">
        <f t="shared" ca="1" si="1344"/>
        <v>#N/A</v>
      </c>
      <c r="P7530" t="e">
        <f t="shared" ca="1" si="1345"/>
        <v>#N/A</v>
      </c>
    </row>
    <row r="7531" spans="8:16">
      <c r="H7531">
        <f t="shared" ca="1" si="1341"/>
        <v>0</v>
      </c>
      <c r="I7531">
        <f t="shared" ca="1" si="1338"/>
        <v>0</v>
      </c>
      <c r="J7531">
        <f t="shared" ca="1" si="1339"/>
        <v>0</v>
      </c>
      <c r="K7531">
        <f t="shared" ca="1" si="1340"/>
        <v>0</v>
      </c>
      <c r="L7531">
        <f t="shared" ca="1" si="1342"/>
        <v>0</v>
      </c>
      <c r="M7531">
        <f t="shared" ca="1" si="1343"/>
        <v>0</v>
      </c>
      <c r="O7531" t="e">
        <f t="shared" ca="1" si="1344"/>
        <v>#N/A</v>
      </c>
      <c r="P7531" t="e">
        <f t="shared" ca="1" si="1345"/>
        <v>#N/A</v>
      </c>
    </row>
    <row r="7532" spans="8:16">
      <c r="H7532">
        <f t="shared" ca="1" si="1341"/>
        <v>0</v>
      </c>
      <c r="I7532">
        <f t="shared" ca="1" si="1338"/>
        <v>0</v>
      </c>
      <c r="J7532">
        <f t="shared" ca="1" si="1339"/>
        <v>0</v>
      </c>
      <c r="K7532">
        <f t="shared" ca="1" si="1340"/>
        <v>0</v>
      </c>
      <c r="L7532">
        <f t="shared" ca="1" si="1342"/>
        <v>0</v>
      </c>
      <c r="M7532">
        <f t="shared" ca="1" si="1343"/>
        <v>0</v>
      </c>
      <c r="O7532" t="e">
        <f t="shared" ca="1" si="1344"/>
        <v>#N/A</v>
      </c>
      <c r="P7532" t="e">
        <f t="shared" ca="1" si="1345"/>
        <v>#N/A</v>
      </c>
    </row>
    <row r="7533" spans="8:16">
      <c r="H7533">
        <f t="shared" ca="1" si="1341"/>
        <v>0</v>
      </c>
      <c r="I7533">
        <f t="shared" ca="1" si="1338"/>
        <v>0</v>
      </c>
      <c r="J7533">
        <f t="shared" ca="1" si="1339"/>
        <v>0</v>
      </c>
      <c r="K7533">
        <f t="shared" ca="1" si="1340"/>
        <v>0</v>
      </c>
      <c r="L7533">
        <f t="shared" ca="1" si="1342"/>
        <v>0</v>
      </c>
      <c r="M7533">
        <f t="shared" ca="1" si="1343"/>
        <v>0</v>
      </c>
      <c r="O7533" t="e">
        <f t="shared" ca="1" si="1344"/>
        <v>#N/A</v>
      </c>
      <c r="P7533" t="e">
        <f t="shared" ca="1" si="1345"/>
        <v>#N/A</v>
      </c>
    </row>
    <row r="7534" spans="8:16">
      <c r="H7534">
        <f t="shared" ca="1" si="1341"/>
        <v>0</v>
      </c>
      <c r="I7534">
        <f t="shared" ca="1" si="1338"/>
        <v>0</v>
      </c>
      <c r="J7534">
        <f t="shared" ca="1" si="1339"/>
        <v>0</v>
      </c>
      <c r="K7534">
        <f t="shared" ca="1" si="1340"/>
        <v>0</v>
      </c>
      <c r="L7534">
        <f t="shared" ca="1" si="1342"/>
        <v>0</v>
      </c>
      <c r="M7534">
        <f t="shared" ca="1" si="1343"/>
        <v>0</v>
      </c>
      <c r="O7534" t="e">
        <f t="shared" ca="1" si="1344"/>
        <v>#N/A</v>
      </c>
      <c r="P7534" t="e">
        <f t="shared" ca="1" si="1345"/>
        <v>#N/A</v>
      </c>
    </row>
    <row r="7535" spans="8:16">
      <c r="H7535">
        <f t="shared" ca="1" si="1341"/>
        <v>0</v>
      </c>
      <c r="I7535">
        <f t="shared" ca="1" si="1338"/>
        <v>0</v>
      </c>
      <c r="J7535">
        <f t="shared" ca="1" si="1339"/>
        <v>0</v>
      </c>
      <c r="K7535">
        <f t="shared" ca="1" si="1340"/>
        <v>0</v>
      </c>
      <c r="L7535">
        <f t="shared" ca="1" si="1342"/>
        <v>0</v>
      </c>
      <c r="M7535">
        <f t="shared" ca="1" si="1343"/>
        <v>0</v>
      </c>
      <c r="O7535" t="e">
        <f t="shared" ca="1" si="1344"/>
        <v>#N/A</v>
      </c>
      <c r="P7535" t="e">
        <f t="shared" ca="1" si="1345"/>
        <v>#N/A</v>
      </c>
    </row>
    <row r="7536" spans="8:16">
      <c r="H7536">
        <f t="shared" ca="1" si="1341"/>
        <v>0</v>
      </c>
      <c r="I7536">
        <f t="shared" ref="I7536:I7599" ca="1" si="1346">IF(IFERROR(VLOOKUP(C7536,INDIRECT($G$7&amp;"D:D"),1,FALSE),0)&lt;&gt;0,I$13,0)</f>
        <v>0</v>
      </c>
      <c r="J7536">
        <f t="shared" ref="J7536:J7599" ca="1" si="1347">IF(IFERROR(VLOOKUP(C7536,INDIRECT($G$8&amp;"D:D"),1,FALSE),0)&lt;&gt;0,J$13,0)</f>
        <v>0</v>
      </c>
      <c r="K7536">
        <f t="shared" ca="1" si="1340"/>
        <v>0</v>
      </c>
      <c r="L7536">
        <f t="shared" ca="1" si="1342"/>
        <v>0</v>
      </c>
      <c r="M7536">
        <f t="shared" ca="1" si="1343"/>
        <v>0</v>
      </c>
      <c r="O7536" t="e">
        <f t="shared" ca="1" si="1344"/>
        <v>#N/A</v>
      </c>
      <c r="P7536" t="e">
        <f t="shared" ca="1" si="1345"/>
        <v>#N/A</v>
      </c>
    </row>
    <row r="7537" spans="8:16">
      <c r="H7537">
        <f t="shared" ca="1" si="1341"/>
        <v>0</v>
      </c>
      <c r="I7537">
        <f t="shared" ca="1" si="1346"/>
        <v>0</v>
      </c>
      <c r="J7537">
        <f t="shared" ca="1" si="1347"/>
        <v>0</v>
      </c>
      <c r="K7537">
        <f t="shared" ca="1" si="1340"/>
        <v>0</v>
      </c>
      <c r="L7537">
        <f t="shared" ca="1" si="1342"/>
        <v>0</v>
      </c>
      <c r="M7537">
        <f t="shared" ca="1" si="1343"/>
        <v>0</v>
      </c>
      <c r="O7537" t="e">
        <f t="shared" ca="1" si="1344"/>
        <v>#N/A</v>
      </c>
      <c r="P7537" t="e">
        <f t="shared" ca="1" si="1345"/>
        <v>#N/A</v>
      </c>
    </row>
    <row r="7538" spans="8:16">
      <c r="H7538">
        <f t="shared" ca="1" si="1341"/>
        <v>0</v>
      </c>
      <c r="I7538">
        <f t="shared" ca="1" si="1346"/>
        <v>0</v>
      </c>
      <c r="J7538">
        <f t="shared" ca="1" si="1347"/>
        <v>0</v>
      </c>
      <c r="K7538">
        <f t="shared" ca="1" si="1340"/>
        <v>0</v>
      </c>
      <c r="L7538">
        <f t="shared" ca="1" si="1342"/>
        <v>0</v>
      </c>
      <c r="M7538">
        <f t="shared" ca="1" si="1343"/>
        <v>0</v>
      </c>
      <c r="O7538" t="e">
        <f t="shared" ca="1" si="1344"/>
        <v>#N/A</v>
      </c>
      <c r="P7538" t="e">
        <f t="shared" ca="1" si="1345"/>
        <v>#N/A</v>
      </c>
    </row>
    <row r="7539" spans="8:16">
      <c r="H7539">
        <f t="shared" ca="1" si="1341"/>
        <v>0</v>
      </c>
      <c r="I7539">
        <f t="shared" ca="1" si="1346"/>
        <v>0</v>
      </c>
      <c r="J7539">
        <f t="shared" ca="1" si="1347"/>
        <v>0</v>
      </c>
      <c r="K7539">
        <f t="shared" ca="1" si="1340"/>
        <v>0</v>
      </c>
      <c r="L7539">
        <f t="shared" ca="1" si="1342"/>
        <v>0</v>
      </c>
      <c r="M7539">
        <f t="shared" ca="1" si="1343"/>
        <v>0</v>
      </c>
      <c r="O7539" t="e">
        <f t="shared" ca="1" si="1344"/>
        <v>#N/A</v>
      </c>
      <c r="P7539" t="e">
        <f t="shared" ca="1" si="1345"/>
        <v>#N/A</v>
      </c>
    </row>
    <row r="7540" spans="8:16">
      <c r="H7540">
        <f t="shared" ca="1" si="1341"/>
        <v>0</v>
      </c>
      <c r="I7540">
        <f t="shared" ca="1" si="1346"/>
        <v>0</v>
      </c>
      <c r="J7540">
        <f t="shared" ca="1" si="1347"/>
        <v>0</v>
      </c>
      <c r="K7540">
        <f t="shared" ca="1" si="1340"/>
        <v>0</v>
      </c>
      <c r="L7540">
        <f t="shared" ca="1" si="1342"/>
        <v>0</v>
      </c>
      <c r="M7540">
        <f t="shared" ca="1" si="1343"/>
        <v>0</v>
      </c>
      <c r="O7540" t="e">
        <f t="shared" ca="1" si="1344"/>
        <v>#N/A</v>
      </c>
      <c r="P7540" t="e">
        <f t="shared" ca="1" si="1345"/>
        <v>#N/A</v>
      </c>
    </row>
    <row r="7541" spans="8:16">
      <c r="H7541">
        <f t="shared" ca="1" si="1341"/>
        <v>0</v>
      </c>
      <c r="I7541">
        <f t="shared" ca="1" si="1346"/>
        <v>0</v>
      </c>
      <c r="J7541">
        <f t="shared" ca="1" si="1347"/>
        <v>0</v>
      </c>
      <c r="K7541">
        <f t="shared" ca="1" si="1340"/>
        <v>0</v>
      </c>
      <c r="L7541">
        <f t="shared" ca="1" si="1342"/>
        <v>0</v>
      </c>
      <c r="M7541">
        <f t="shared" ca="1" si="1343"/>
        <v>0</v>
      </c>
      <c r="O7541" t="e">
        <f t="shared" ca="1" si="1344"/>
        <v>#N/A</v>
      </c>
      <c r="P7541" t="e">
        <f t="shared" ca="1" si="1345"/>
        <v>#N/A</v>
      </c>
    </row>
    <row r="7542" spans="8:16">
      <c r="H7542">
        <f t="shared" ca="1" si="1341"/>
        <v>0</v>
      </c>
      <c r="I7542">
        <f t="shared" ca="1" si="1346"/>
        <v>0</v>
      </c>
      <c r="J7542">
        <f t="shared" ca="1" si="1347"/>
        <v>0</v>
      </c>
      <c r="K7542">
        <f t="shared" ca="1" si="1340"/>
        <v>0</v>
      </c>
      <c r="L7542">
        <f t="shared" ca="1" si="1342"/>
        <v>0</v>
      </c>
      <c r="M7542">
        <f t="shared" ca="1" si="1343"/>
        <v>0</v>
      </c>
      <c r="O7542" t="e">
        <f t="shared" ca="1" si="1344"/>
        <v>#N/A</v>
      </c>
      <c r="P7542" t="e">
        <f t="shared" ca="1" si="1345"/>
        <v>#N/A</v>
      </c>
    </row>
    <row r="7543" spans="8:16">
      <c r="H7543">
        <f t="shared" ca="1" si="1341"/>
        <v>0</v>
      </c>
      <c r="I7543">
        <f t="shared" ca="1" si="1346"/>
        <v>0</v>
      </c>
      <c r="J7543">
        <f t="shared" ca="1" si="1347"/>
        <v>0</v>
      </c>
      <c r="K7543">
        <f t="shared" ca="1" si="1340"/>
        <v>0</v>
      </c>
      <c r="L7543">
        <f t="shared" ca="1" si="1342"/>
        <v>0</v>
      </c>
      <c r="M7543">
        <f t="shared" ca="1" si="1343"/>
        <v>0</v>
      </c>
      <c r="O7543" t="e">
        <f t="shared" ca="1" si="1344"/>
        <v>#N/A</v>
      </c>
      <c r="P7543" t="e">
        <f t="shared" ca="1" si="1345"/>
        <v>#N/A</v>
      </c>
    </row>
    <row r="7544" spans="8:16">
      <c r="H7544">
        <f t="shared" ca="1" si="1341"/>
        <v>0</v>
      </c>
      <c r="I7544">
        <f t="shared" ca="1" si="1346"/>
        <v>0</v>
      </c>
      <c r="J7544">
        <f t="shared" ca="1" si="1347"/>
        <v>0</v>
      </c>
      <c r="K7544">
        <f t="shared" ca="1" si="1340"/>
        <v>0</v>
      </c>
      <c r="L7544">
        <f t="shared" ca="1" si="1342"/>
        <v>0</v>
      </c>
      <c r="M7544">
        <f t="shared" ca="1" si="1343"/>
        <v>0</v>
      </c>
      <c r="O7544" t="e">
        <f t="shared" ca="1" si="1344"/>
        <v>#N/A</v>
      </c>
      <c r="P7544" t="e">
        <f t="shared" ca="1" si="1345"/>
        <v>#N/A</v>
      </c>
    </row>
    <row r="7545" spans="8:16">
      <c r="H7545">
        <f t="shared" ca="1" si="1341"/>
        <v>0</v>
      </c>
      <c r="I7545">
        <f t="shared" ca="1" si="1346"/>
        <v>0</v>
      </c>
      <c r="J7545">
        <f t="shared" ca="1" si="1347"/>
        <v>0</v>
      </c>
      <c r="K7545">
        <f t="shared" ca="1" si="1340"/>
        <v>0</v>
      </c>
      <c r="L7545">
        <f t="shared" ca="1" si="1342"/>
        <v>0</v>
      </c>
      <c r="M7545">
        <f t="shared" ca="1" si="1343"/>
        <v>0</v>
      </c>
      <c r="O7545" t="e">
        <f t="shared" ca="1" si="1344"/>
        <v>#N/A</v>
      </c>
      <c r="P7545" t="e">
        <f t="shared" ca="1" si="1345"/>
        <v>#N/A</v>
      </c>
    </row>
    <row r="7546" spans="8:16">
      <c r="H7546">
        <f t="shared" ca="1" si="1341"/>
        <v>0</v>
      </c>
      <c r="I7546">
        <f t="shared" ca="1" si="1346"/>
        <v>0</v>
      </c>
      <c r="J7546">
        <f t="shared" ca="1" si="1347"/>
        <v>0</v>
      </c>
      <c r="K7546">
        <f t="shared" ca="1" si="1340"/>
        <v>0</v>
      </c>
      <c r="L7546">
        <f t="shared" ca="1" si="1342"/>
        <v>0</v>
      </c>
      <c r="M7546">
        <f t="shared" ca="1" si="1343"/>
        <v>0</v>
      </c>
      <c r="O7546" t="e">
        <f t="shared" ca="1" si="1344"/>
        <v>#N/A</v>
      </c>
      <c r="P7546" t="e">
        <f t="shared" ca="1" si="1345"/>
        <v>#N/A</v>
      </c>
    </row>
    <row r="7547" spans="8:16">
      <c r="H7547">
        <f t="shared" ca="1" si="1341"/>
        <v>0</v>
      </c>
      <c r="I7547">
        <f t="shared" ca="1" si="1346"/>
        <v>0</v>
      </c>
      <c r="J7547">
        <f t="shared" ca="1" si="1347"/>
        <v>0</v>
      </c>
      <c r="K7547">
        <f t="shared" ca="1" si="1340"/>
        <v>0</v>
      </c>
      <c r="L7547">
        <f t="shared" ca="1" si="1342"/>
        <v>0</v>
      </c>
      <c r="M7547">
        <f t="shared" ca="1" si="1343"/>
        <v>0</v>
      </c>
      <c r="O7547" t="e">
        <f t="shared" ca="1" si="1344"/>
        <v>#N/A</v>
      </c>
      <c r="P7547" t="e">
        <f t="shared" ca="1" si="1345"/>
        <v>#N/A</v>
      </c>
    </row>
    <row r="7548" spans="8:16">
      <c r="H7548">
        <f t="shared" ca="1" si="1341"/>
        <v>0</v>
      </c>
      <c r="I7548">
        <f t="shared" ca="1" si="1346"/>
        <v>0</v>
      </c>
      <c r="J7548">
        <f t="shared" ca="1" si="1347"/>
        <v>0</v>
      </c>
      <c r="K7548">
        <f t="shared" ca="1" si="1340"/>
        <v>0</v>
      </c>
      <c r="L7548">
        <f t="shared" ca="1" si="1342"/>
        <v>0</v>
      </c>
      <c r="M7548">
        <f t="shared" ca="1" si="1343"/>
        <v>0</v>
      </c>
      <c r="O7548" t="e">
        <f t="shared" ca="1" si="1344"/>
        <v>#N/A</v>
      </c>
      <c r="P7548" t="e">
        <f t="shared" ca="1" si="1345"/>
        <v>#N/A</v>
      </c>
    </row>
    <row r="7549" spans="8:16">
      <c r="H7549">
        <f t="shared" ca="1" si="1341"/>
        <v>0</v>
      </c>
      <c r="I7549">
        <f t="shared" ca="1" si="1346"/>
        <v>0</v>
      </c>
      <c r="J7549">
        <f t="shared" ca="1" si="1347"/>
        <v>0</v>
      </c>
      <c r="K7549">
        <f t="shared" ca="1" si="1340"/>
        <v>0</v>
      </c>
      <c r="L7549">
        <f t="shared" ca="1" si="1342"/>
        <v>0</v>
      </c>
      <c r="M7549">
        <f t="shared" ca="1" si="1343"/>
        <v>0</v>
      </c>
      <c r="O7549" t="e">
        <f t="shared" ca="1" si="1344"/>
        <v>#N/A</v>
      </c>
      <c r="P7549" t="e">
        <f t="shared" ca="1" si="1345"/>
        <v>#N/A</v>
      </c>
    </row>
    <row r="7550" spans="8:16">
      <c r="H7550">
        <f t="shared" ca="1" si="1341"/>
        <v>0</v>
      </c>
      <c r="I7550">
        <f t="shared" ca="1" si="1346"/>
        <v>0</v>
      </c>
      <c r="J7550">
        <f t="shared" ca="1" si="1347"/>
        <v>0</v>
      </c>
      <c r="K7550">
        <f t="shared" ca="1" si="1340"/>
        <v>0</v>
      </c>
      <c r="L7550">
        <f t="shared" ca="1" si="1342"/>
        <v>0</v>
      </c>
      <c r="M7550">
        <f t="shared" ca="1" si="1343"/>
        <v>0</v>
      </c>
      <c r="O7550" t="e">
        <f t="shared" ca="1" si="1344"/>
        <v>#N/A</v>
      </c>
      <c r="P7550" t="e">
        <f t="shared" ca="1" si="1345"/>
        <v>#N/A</v>
      </c>
    </row>
    <row r="7551" spans="8:16">
      <c r="H7551">
        <f t="shared" ca="1" si="1341"/>
        <v>0</v>
      </c>
      <c r="I7551">
        <f t="shared" ca="1" si="1346"/>
        <v>0</v>
      </c>
      <c r="J7551">
        <f t="shared" ca="1" si="1347"/>
        <v>0</v>
      </c>
      <c r="K7551">
        <f t="shared" ca="1" si="1340"/>
        <v>0</v>
      </c>
      <c r="L7551">
        <f t="shared" ca="1" si="1342"/>
        <v>0</v>
      </c>
      <c r="M7551">
        <f t="shared" ca="1" si="1343"/>
        <v>0</v>
      </c>
      <c r="O7551" t="e">
        <f t="shared" ca="1" si="1344"/>
        <v>#N/A</v>
      </c>
      <c r="P7551" t="e">
        <f t="shared" ca="1" si="1345"/>
        <v>#N/A</v>
      </c>
    </row>
    <row r="7552" spans="8:16">
      <c r="H7552">
        <f t="shared" ca="1" si="1341"/>
        <v>0</v>
      </c>
      <c r="I7552">
        <f t="shared" ca="1" si="1346"/>
        <v>0</v>
      </c>
      <c r="J7552">
        <f t="shared" ca="1" si="1347"/>
        <v>0</v>
      </c>
      <c r="K7552">
        <f t="shared" ca="1" si="1340"/>
        <v>0</v>
      </c>
      <c r="L7552">
        <f t="shared" ca="1" si="1342"/>
        <v>0</v>
      </c>
      <c r="M7552">
        <f t="shared" ca="1" si="1343"/>
        <v>0</v>
      </c>
      <c r="O7552" t="e">
        <f t="shared" ca="1" si="1344"/>
        <v>#N/A</v>
      </c>
      <c r="P7552" t="e">
        <f t="shared" ca="1" si="1345"/>
        <v>#N/A</v>
      </c>
    </row>
    <row r="7553" spans="8:16">
      <c r="H7553">
        <f t="shared" ca="1" si="1341"/>
        <v>0</v>
      </c>
      <c r="I7553">
        <f t="shared" ca="1" si="1346"/>
        <v>0</v>
      </c>
      <c r="J7553">
        <f t="shared" ca="1" si="1347"/>
        <v>0</v>
      </c>
      <c r="K7553">
        <f t="shared" ca="1" si="1340"/>
        <v>0</v>
      </c>
      <c r="L7553">
        <f t="shared" ca="1" si="1342"/>
        <v>0</v>
      </c>
      <c r="M7553">
        <f t="shared" ca="1" si="1343"/>
        <v>0</v>
      </c>
      <c r="O7553" t="e">
        <f t="shared" ca="1" si="1344"/>
        <v>#N/A</v>
      </c>
      <c r="P7553" t="e">
        <f t="shared" ca="1" si="1345"/>
        <v>#N/A</v>
      </c>
    </row>
    <row r="7554" spans="8:16">
      <c r="H7554">
        <f t="shared" ca="1" si="1341"/>
        <v>0</v>
      </c>
      <c r="I7554">
        <f t="shared" ca="1" si="1346"/>
        <v>0</v>
      </c>
      <c r="J7554">
        <f t="shared" ca="1" si="1347"/>
        <v>0</v>
      </c>
      <c r="K7554">
        <f t="shared" ca="1" si="1340"/>
        <v>0</v>
      </c>
      <c r="L7554">
        <f t="shared" ca="1" si="1342"/>
        <v>0</v>
      </c>
      <c r="M7554">
        <f t="shared" ca="1" si="1343"/>
        <v>0</v>
      </c>
      <c r="O7554" t="e">
        <f t="shared" ca="1" si="1344"/>
        <v>#N/A</v>
      </c>
      <c r="P7554" t="e">
        <f t="shared" ca="1" si="1345"/>
        <v>#N/A</v>
      </c>
    </row>
    <row r="7555" spans="8:16">
      <c r="H7555">
        <f t="shared" ca="1" si="1341"/>
        <v>0</v>
      </c>
      <c r="I7555">
        <f t="shared" ca="1" si="1346"/>
        <v>0</v>
      </c>
      <c r="J7555">
        <f t="shared" ca="1" si="1347"/>
        <v>0</v>
      </c>
      <c r="K7555">
        <f t="shared" ca="1" si="1340"/>
        <v>0</v>
      </c>
      <c r="L7555">
        <f t="shared" ca="1" si="1342"/>
        <v>0</v>
      </c>
      <c r="M7555">
        <f t="shared" ca="1" si="1343"/>
        <v>0</v>
      </c>
      <c r="O7555" t="e">
        <f t="shared" ca="1" si="1344"/>
        <v>#N/A</v>
      </c>
      <c r="P7555" t="e">
        <f t="shared" ca="1" si="1345"/>
        <v>#N/A</v>
      </c>
    </row>
    <row r="7556" spans="8:16">
      <c r="H7556">
        <f t="shared" ca="1" si="1341"/>
        <v>0</v>
      </c>
      <c r="I7556">
        <f t="shared" ca="1" si="1346"/>
        <v>0</v>
      </c>
      <c r="J7556">
        <f t="shared" ca="1" si="1347"/>
        <v>0</v>
      </c>
      <c r="K7556">
        <f t="shared" ca="1" si="1340"/>
        <v>0</v>
      </c>
      <c r="L7556">
        <f t="shared" ca="1" si="1342"/>
        <v>0</v>
      </c>
      <c r="M7556">
        <f t="shared" ca="1" si="1343"/>
        <v>0</v>
      </c>
      <c r="O7556" t="e">
        <f t="shared" ca="1" si="1344"/>
        <v>#N/A</v>
      </c>
      <c r="P7556" t="e">
        <f t="shared" ca="1" si="1345"/>
        <v>#N/A</v>
      </c>
    </row>
    <row r="7557" spans="8:16">
      <c r="H7557">
        <f t="shared" ca="1" si="1341"/>
        <v>0</v>
      </c>
      <c r="I7557">
        <f t="shared" ca="1" si="1346"/>
        <v>0</v>
      </c>
      <c r="J7557">
        <f t="shared" ca="1" si="1347"/>
        <v>0</v>
      </c>
      <c r="K7557">
        <f t="shared" ca="1" si="1340"/>
        <v>0</v>
      </c>
      <c r="L7557">
        <f t="shared" ca="1" si="1342"/>
        <v>0</v>
      </c>
      <c r="M7557">
        <f t="shared" ca="1" si="1343"/>
        <v>0</v>
      </c>
      <c r="O7557" t="e">
        <f t="shared" ca="1" si="1344"/>
        <v>#N/A</v>
      </c>
      <c r="P7557" t="e">
        <f t="shared" ca="1" si="1345"/>
        <v>#N/A</v>
      </c>
    </row>
    <row r="7558" spans="8:16">
      <c r="H7558">
        <f t="shared" ca="1" si="1341"/>
        <v>0</v>
      </c>
      <c r="I7558">
        <f t="shared" ca="1" si="1346"/>
        <v>0</v>
      </c>
      <c r="J7558">
        <f t="shared" ca="1" si="1347"/>
        <v>0</v>
      </c>
      <c r="K7558">
        <f t="shared" ca="1" si="1340"/>
        <v>0</v>
      </c>
      <c r="L7558">
        <f t="shared" ca="1" si="1342"/>
        <v>0</v>
      </c>
      <c r="M7558">
        <f t="shared" ca="1" si="1343"/>
        <v>0</v>
      </c>
      <c r="O7558" t="e">
        <f t="shared" ca="1" si="1344"/>
        <v>#N/A</v>
      </c>
      <c r="P7558" t="e">
        <f t="shared" ca="1" si="1345"/>
        <v>#N/A</v>
      </c>
    </row>
    <row r="7559" spans="8:16">
      <c r="H7559">
        <f t="shared" ca="1" si="1341"/>
        <v>0</v>
      </c>
      <c r="I7559">
        <f t="shared" ca="1" si="1346"/>
        <v>0</v>
      </c>
      <c r="J7559">
        <f t="shared" ca="1" si="1347"/>
        <v>0</v>
      </c>
      <c r="K7559">
        <f t="shared" ca="1" si="1340"/>
        <v>0</v>
      </c>
      <c r="L7559">
        <f t="shared" ca="1" si="1342"/>
        <v>0</v>
      </c>
      <c r="M7559">
        <f t="shared" ca="1" si="1343"/>
        <v>0</v>
      </c>
      <c r="O7559" t="e">
        <f t="shared" ca="1" si="1344"/>
        <v>#N/A</v>
      </c>
      <c r="P7559" t="e">
        <f t="shared" ca="1" si="1345"/>
        <v>#N/A</v>
      </c>
    </row>
    <row r="7560" spans="8:16">
      <c r="H7560">
        <f t="shared" ca="1" si="1341"/>
        <v>0</v>
      </c>
      <c r="I7560">
        <f t="shared" ca="1" si="1346"/>
        <v>0</v>
      </c>
      <c r="J7560">
        <f t="shared" ca="1" si="1347"/>
        <v>0</v>
      </c>
      <c r="K7560">
        <f t="shared" ca="1" si="1340"/>
        <v>0</v>
      </c>
      <c r="L7560">
        <f t="shared" ca="1" si="1342"/>
        <v>0</v>
      </c>
      <c r="M7560">
        <f t="shared" ca="1" si="1343"/>
        <v>0</v>
      </c>
      <c r="O7560" t="e">
        <f t="shared" ca="1" si="1344"/>
        <v>#N/A</v>
      </c>
      <c r="P7560" t="e">
        <f t="shared" ca="1" si="1345"/>
        <v>#N/A</v>
      </c>
    </row>
    <row r="7561" spans="8:16">
      <c r="H7561">
        <f t="shared" ca="1" si="1341"/>
        <v>0</v>
      </c>
      <c r="I7561">
        <f t="shared" ca="1" si="1346"/>
        <v>0</v>
      </c>
      <c r="J7561">
        <f t="shared" ca="1" si="1347"/>
        <v>0</v>
      </c>
      <c r="K7561">
        <f t="shared" ca="1" si="1340"/>
        <v>0</v>
      </c>
      <c r="L7561">
        <f t="shared" ca="1" si="1342"/>
        <v>0</v>
      </c>
      <c r="M7561">
        <f t="shared" ca="1" si="1343"/>
        <v>0</v>
      </c>
      <c r="O7561" t="e">
        <f t="shared" ca="1" si="1344"/>
        <v>#N/A</v>
      </c>
      <c r="P7561" t="e">
        <f t="shared" ca="1" si="1345"/>
        <v>#N/A</v>
      </c>
    </row>
    <row r="7562" spans="8:16">
      <c r="H7562">
        <f t="shared" ca="1" si="1341"/>
        <v>0</v>
      </c>
      <c r="I7562">
        <f t="shared" ca="1" si="1346"/>
        <v>0</v>
      </c>
      <c r="J7562">
        <f t="shared" ca="1" si="1347"/>
        <v>0</v>
      </c>
      <c r="K7562">
        <f t="shared" ref="K7562:K7625" ca="1" si="1348">IF(IFERROR(VLOOKUP($C7562,INDIRECT($G$9&amp;"d:d"),1,FALSE),0)&lt;&gt;0,K$13,0)</f>
        <v>0</v>
      </c>
      <c r="L7562">
        <f t="shared" ca="1" si="1342"/>
        <v>0</v>
      </c>
      <c r="M7562">
        <f t="shared" ca="1" si="1343"/>
        <v>0</v>
      </c>
      <c r="O7562" t="e">
        <f t="shared" ca="1" si="1344"/>
        <v>#N/A</v>
      </c>
      <c r="P7562" t="e">
        <f t="shared" ca="1" si="1345"/>
        <v>#N/A</v>
      </c>
    </row>
    <row r="7563" spans="8:16">
      <c r="H7563">
        <f t="shared" ca="1" si="1341"/>
        <v>0</v>
      </c>
      <c r="I7563">
        <f t="shared" ca="1" si="1346"/>
        <v>0</v>
      </c>
      <c r="J7563">
        <f t="shared" ca="1" si="1347"/>
        <v>0</v>
      </c>
      <c r="K7563">
        <f t="shared" ca="1" si="1348"/>
        <v>0</v>
      </c>
      <c r="L7563">
        <f t="shared" ca="1" si="1342"/>
        <v>0</v>
      </c>
      <c r="M7563">
        <f t="shared" ca="1" si="1343"/>
        <v>0</v>
      </c>
      <c r="O7563" t="e">
        <f t="shared" ca="1" si="1344"/>
        <v>#N/A</v>
      </c>
      <c r="P7563" t="e">
        <f t="shared" ca="1" si="1345"/>
        <v>#N/A</v>
      </c>
    </row>
    <row r="7564" spans="8:16">
      <c r="H7564">
        <f t="shared" ca="1" si="1341"/>
        <v>0</v>
      </c>
      <c r="I7564">
        <f t="shared" ca="1" si="1346"/>
        <v>0</v>
      </c>
      <c r="J7564">
        <f t="shared" ca="1" si="1347"/>
        <v>0</v>
      </c>
      <c r="K7564">
        <f t="shared" ca="1" si="1348"/>
        <v>0</v>
      </c>
      <c r="L7564">
        <f t="shared" ca="1" si="1342"/>
        <v>0</v>
      </c>
      <c r="M7564">
        <f t="shared" ca="1" si="1343"/>
        <v>0</v>
      </c>
      <c r="O7564" t="e">
        <f t="shared" ca="1" si="1344"/>
        <v>#N/A</v>
      </c>
      <c r="P7564" t="e">
        <f t="shared" ca="1" si="1345"/>
        <v>#N/A</v>
      </c>
    </row>
    <row r="7565" spans="8:16">
      <c r="H7565">
        <f t="shared" ca="1" si="1341"/>
        <v>0</v>
      </c>
      <c r="I7565">
        <f t="shared" ca="1" si="1346"/>
        <v>0</v>
      </c>
      <c r="J7565">
        <f t="shared" ca="1" si="1347"/>
        <v>0</v>
      </c>
      <c r="K7565">
        <f t="shared" ca="1" si="1348"/>
        <v>0</v>
      </c>
      <c r="L7565">
        <f t="shared" ca="1" si="1342"/>
        <v>0</v>
      </c>
      <c r="M7565">
        <f t="shared" ca="1" si="1343"/>
        <v>0</v>
      </c>
      <c r="O7565" t="e">
        <f t="shared" ca="1" si="1344"/>
        <v>#N/A</v>
      </c>
      <c r="P7565" t="e">
        <f t="shared" ca="1" si="1345"/>
        <v>#N/A</v>
      </c>
    </row>
    <row r="7566" spans="8:16">
      <c r="H7566">
        <f t="shared" ca="1" si="1341"/>
        <v>0</v>
      </c>
      <c r="I7566">
        <f t="shared" ca="1" si="1346"/>
        <v>0</v>
      </c>
      <c r="J7566">
        <f t="shared" ca="1" si="1347"/>
        <v>0</v>
      </c>
      <c r="K7566">
        <f t="shared" ca="1" si="1348"/>
        <v>0</v>
      </c>
      <c r="L7566">
        <f t="shared" ca="1" si="1342"/>
        <v>0</v>
      </c>
      <c r="M7566">
        <f t="shared" ca="1" si="1343"/>
        <v>0</v>
      </c>
      <c r="O7566" t="e">
        <f t="shared" ca="1" si="1344"/>
        <v>#N/A</v>
      </c>
      <c r="P7566" t="e">
        <f t="shared" ca="1" si="1345"/>
        <v>#N/A</v>
      </c>
    </row>
    <row r="7567" spans="8:16">
      <c r="H7567">
        <f t="shared" ref="H7567:H7630" ca="1" si="1349">IF(I7567&lt;&gt;0,I7567,IF(J7567&lt;&gt;0,J7567,IF(K7567&lt;&gt;0,K7567,IF(L7567&lt;&gt;0,L7567,IF(M7567&lt;&gt;0,M7567,N7567)))))</f>
        <v>0</v>
      </c>
      <c r="I7567">
        <f t="shared" ca="1" si="1346"/>
        <v>0</v>
      </c>
      <c r="J7567">
        <f t="shared" ca="1" si="1347"/>
        <v>0</v>
      </c>
      <c r="K7567">
        <f t="shared" ca="1" si="1348"/>
        <v>0</v>
      </c>
      <c r="L7567">
        <f t="shared" ref="L7567:L7630" ca="1" si="1350">IF(IFERROR(VLOOKUP($C7567,INDIRECT($G$10&amp;"d:d"),1,FALSE),0)&lt;&gt;0,L$13,0)</f>
        <v>0</v>
      </c>
      <c r="M7567">
        <f t="shared" ref="M7567:M7630" ca="1" si="1351">IF(IFERROR(VLOOKUP($C7567,INDIRECT($G$11&amp;"d:d"),1,FALSE),0)&lt;&gt;0,M$13,0)</f>
        <v>0</v>
      </c>
      <c r="O7567" t="e">
        <f t="shared" ref="O7567:O7630" ca="1" si="1352">VLOOKUP($H7567,$G$7:$I$11,2,FALSE)</f>
        <v>#N/A</v>
      </c>
      <c r="P7567" t="e">
        <f t="shared" ref="P7567:P7630" ca="1" si="1353">VLOOKUP($H7567,$G$7:$I$11,3,FALSE)</f>
        <v>#N/A</v>
      </c>
    </row>
    <row r="7568" spans="8:16">
      <c r="H7568">
        <f t="shared" ca="1" si="1349"/>
        <v>0</v>
      </c>
      <c r="I7568">
        <f t="shared" ca="1" si="1346"/>
        <v>0</v>
      </c>
      <c r="J7568">
        <f t="shared" ca="1" si="1347"/>
        <v>0</v>
      </c>
      <c r="K7568">
        <f t="shared" ca="1" si="1348"/>
        <v>0</v>
      </c>
      <c r="L7568">
        <f t="shared" ca="1" si="1350"/>
        <v>0</v>
      </c>
      <c r="M7568">
        <f t="shared" ca="1" si="1351"/>
        <v>0</v>
      </c>
      <c r="O7568" t="e">
        <f t="shared" ca="1" si="1352"/>
        <v>#N/A</v>
      </c>
      <c r="P7568" t="e">
        <f t="shared" ca="1" si="1353"/>
        <v>#N/A</v>
      </c>
    </row>
    <row r="7569" spans="8:16">
      <c r="H7569">
        <f t="shared" ca="1" si="1349"/>
        <v>0</v>
      </c>
      <c r="I7569">
        <f t="shared" ca="1" si="1346"/>
        <v>0</v>
      </c>
      <c r="J7569">
        <f t="shared" ca="1" si="1347"/>
        <v>0</v>
      </c>
      <c r="K7569">
        <f t="shared" ca="1" si="1348"/>
        <v>0</v>
      </c>
      <c r="L7569">
        <f t="shared" ca="1" si="1350"/>
        <v>0</v>
      </c>
      <c r="M7569">
        <f t="shared" ca="1" si="1351"/>
        <v>0</v>
      </c>
      <c r="O7569" t="e">
        <f t="shared" ca="1" si="1352"/>
        <v>#N/A</v>
      </c>
      <c r="P7569" t="e">
        <f t="shared" ca="1" si="1353"/>
        <v>#N/A</v>
      </c>
    </row>
    <row r="7570" spans="8:16">
      <c r="H7570">
        <f t="shared" ca="1" si="1349"/>
        <v>0</v>
      </c>
      <c r="I7570">
        <f t="shared" ca="1" si="1346"/>
        <v>0</v>
      </c>
      <c r="J7570">
        <f t="shared" ca="1" si="1347"/>
        <v>0</v>
      </c>
      <c r="K7570">
        <f t="shared" ca="1" si="1348"/>
        <v>0</v>
      </c>
      <c r="L7570">
        <f t="shared" ca="1" si="1350"/>
        <v>0</v>
      </c>
      <c r="M7570">
        <f t="shared" ca="1" si="1351"/>
        <v>0</v>
      </c>
      <c r="O7570" t="e">
        <f t="shared" ca="1" si="1352"/>
        <v>#N/A</v>
      </c>
      <c r="P7570" t="e">
        <f t="shared" ca="1" si="1353"/>
        <v>#N/A</v>
      </c>
    </row>
    <row r="7571" spans="8:16">
      <c r="H7571">
        <f t="shared" ca="1" si="1349"/>
        <v>0</v>
      </c>
      <c r="I7571">
        <f t="shared" ca="1" si="1346"/>
        <v>0</v>
      </c>
      <c r="J7571">
        <f t="shared" ca="1" si="1347"/>
        <v>0</v>
      </c>
      <c r="K7571">
        <f t="shared" ca="1" si="1348"/>
        <v>0</v>
      </c>
      <c r="L7571">
        <f t="shared" ca="1" si="1350"/>
        <v>0</v>
      </c>
      <c r="M7571">
        <f t="shared" ca="1" si="1351"/>
        <v>0</v>
      </c>
      <c r="O7571" t="e">
        <f t="shared" ca="1" si="1352"/>
        <v>#N/A</v>
      </c>
      <c r="P7571" t="e">
        <f t="shared" ca="1" si="1353"/>
        <v>#N/A</v>
      </c>
    </row>
    <row r="7572" spans="8:16">
      <c r="H7572">
        <f t="shared" ca="1" si="1349"/>
        <v>0</v>
      </c>
      <c r="I7572">
        <f t="shared" ca="1" si="1346"/>
        <v>0</v>
      </c>
      <c r="J7572">
        <f t="shared" ca="1" si="1347"/>
        <v>0</v>
      </c>
      <c r="K7572">
        <f t="shared" ca="1" si="1348"/>
        <v>0</v>
      </c>
      <c r="L7572">
        <f t="shared" ca="1" si="1350"/>
        <v>0</v>
      </c>
      <c r="M7572">
        <f t="shared" ca="1" si="1351"/>
        <v>0</v>
      </c>
      <c r="O7572" t="e">
        <f t="shared" ca="1" si="1352"/>
        <v>#N/A</v>
      </c>
      <c r="P7572" t="e">
        <f t="shared" ca="1" si="1353"/>
        <v>#N/A</v>
      </c>
    </row>
    <row r="7573" spans="8:16">
      <c r="H7573">
        <f t="shared" ca="1" si="1349"/>
        <v>0</v>
      </c>
      <c r="I7573">
        <f t="shared" ca="1" si="1346"/>
        <v>0</v>
      </c>
      <c r="J7573">
        <f t="shared" ca="1" si="1347"/>
        <v>0</v>
      </c>
      <c r="K7573">
        <f t="shared" ca="1" si="1348"/>
        <v>0</v>
      </c>
      <c r="L7573">
        <f t="shared" ca="1" si="1350"/>
        <v>0</v>
      </c>
      <c r="M7573">
        <f t="shared" ca="1" si="1351"/>
        <v>0</v>
      </c>
      <c r="O7573" t="e">
        <f t="shared" ca="1" si="1352"/>
        <v>#N/A</v>
      </c>
      <c r="P7573" t="e">
        <f t="shared" ca="1" si="1353"/>
        <v>#N/A</v>
      </c>
    </row>
    <row r="7574" spans="8:16">
      <c r="H7574">
        <f t="shared" ca="1" si="1349"/>
        <v>0</v>
      </c>
      <c r="I7574">
        <f t="shared" ca="1" si="1346"/>
        <v>0</v>
      </c>
      <c r="J7574">
        <f t="shared" ca="1" si="1347"/>
        <v>0</v>
      </c>
      <c r="K7574">
        <f t="shared" ca="1" si="1348"/>
        <v>0</v>
      </c>
      <c r="L7574">
        <f t="shared" ca="1" si="1350"/>
        <v>0</v>
      </c>
      <c r="M7574">
        <f t="shared" ca="1" si="1351"/>
        <v>0</v>
      </c>
      <c r="O7574" t="e">
        <f t="shared" ca="1" si="1352"/>
        <v>#N/A</v>
      </c>
      <c r="P7574" t="e">
        <f t="shared" ca="1" si="1353"/>
        <v>#N/A</v>
      </c>
    </row>
    <row r="7575" spans="8:16">
      <c r="H7575">
        <f t="shared" ca="1" si="1349"/>
        <v>0</v>
      </c>
      <c r="I7575">
        <f t="shared" ca="1" si="1346"/>
        <v>0</v>
      </c>
      <c r="J7575">
        <f t="shared" ca="1" si="1347"/>
        <v>0</v>
      </c>
      <c r="K7575">
        <f t="shared" ca="1" si="1348"/>
        <v>0</v>
      </c>
      <c r="L7575">
        <f t="shared" ca="1" si="1350"/>
        <v>0</v>
      </c>
      <c r="M7575">
        <f t="shared" ca="1" si="1351"/>
        <v>0</v>
      </c>
      <c r="O7575" t="e">
        <f t="shared" ca="1" si="1352"/>
        <v>#N/A</v>
      </c>
      <c r="P7575" t="e">
        <f t="shared" ca="1" si="1353"/>
        <v>#N/A</v>
      </c>
    </row>
    <row r="7576" spans="8:16">
      <c r="H7576">
        <f t="shared" ca="1" si="1349"/>
        <v>0</v>
      </c>
      <c r="I7576">
        <f t="shared" ca="1" si="1346"/>
        <v>0</v>
      </c>
      <c r="J7576">
        <f t="shared" ca="1" si="1347"/>
        <v>0</v>
      </c>
      <c r="K7576">
        <f t="shared" ca="1" si="1348"/>
        <v>0</v>
      </c>
      <c r="L7576">
        <f t="shared" ca="1" si="1350"/>
        <v>0</v>
      </c>
      <c r="M7576">
        <f t="shared" ca="1" si="1351"/>
        <v>0</v>
      </c>
      <c r="O7576" t="e">
        <f t="shared" ca="1" si="1352"/>
        <v>#N/A</v>
      </c>
      <c r="P7576" t="e">
        <f t="shared" ca="1" si="1353"/>
        <v>#N/A</v>
      </c>
    </row>
    <row r="7577" spans="8:16">
      <c r="H7577">
        <f t="shared" ca="1" si="1349"/>
        <v>0</v>
      </c>
      <c r="I7577">
        <f t="shared" ca="1" si="1346"/>
        <v>0</v>
      </c>
      <c r="J7577">
        <f t="shared" ca="1" si="1347"/>
        <v>0</v>
      </c>
      <c r="K7577">
        <f t="shared" ca="1" si="1348"/>
        <v>0</v>
      </c>
      <c r="L7577">
        <f t="shared" ca="1" si="1350"/>
        <v>0</v>
      </c>
      <c r="M7577">
        <f t="shared" ca="1" si="1351"/>
        <v>0</v>
      </c>
      <c r="O7577" t="e">
        <f t="shared" ca="1" si="1352"/>
        <v>#N/A</v>
      </c>
      <c r="P7577" t="e">
        <f t="shared" ca="1" si="1353"/>
        <v>#N/A</v>
      </c>
    </row>
    <row r="7578" spans="8:16">
      <c r="H7578">
        <f t="shared" ca="1" si="1349"/>
        <v>0</v>
      </c>
      <c r="I7578">
        <f t="shared" ca="1" si="1346"/>
        <v>0</v>
      </c>
      <c r="J7578">
        <f t="shared" ca="1" si="1347"/>
        <v>0</v>
      </c>
      <c r="K7578">
        <f t="shared" ca="1" si="1348"/>
        <v>0</v>
      </c>
      <c r="L7578">
        <f t="shared" ca="1" si="1350"/>
        <v>0</v>
      </c>
      <c r="M7578">
        <f t="shared" ca="1" si="1351"/>
        <v>0</v>
      </c>
      <c r="O7578" t="e">
        <f t="shared" ca="1" si="1352"/>
        <v>#N/A</v>
      </c>
      <c r="P7578" t="e">
        <f t="shared" ca="1" si="1353"/>
        <v>#N/A</v>
      </c>
    </row>
    <row r="7579" spans="8:16">
      <c r="H7579">
        <f t="shared" ca="1" si="1349"/>
        <v>0</v>
      </c>
      <c r="I7579">
        <f t="shared" ca="1" si="1346"/>
        <v>0</v>
      </c>
      <c r="J7579">
        <f t="shared" ca="1" si="1347"/>
        <v>0</v>
      </c>
      <c r="K7579">
        <f t="shared" ca="1" si="1348"/>
        <v>0</v>
      </c>
      <c r="L7579">
        <f t="shared" ca="1" si="1350"/>
        <v>0</v>
      </c>
      <c r="M7579">
        <f t="shared" ca="1" si="1351"/>
        <v>0</v>
      </c>
      <c r="O7579" t="e">
        <f t="shared" ca="1" si="1352"/>
        <v>#N/A</v>
      </c>
      <c r="P7579" t="e">
        <f t="shared" ca="1" si="1353"/>
        <v>#N/A</v>
      </c>
    </row>
    <row r="7580" spans="8:16">
      <c r="H7580">
        <f t="shared" ca="1" si="1349"/>
        <v>0</v>
      </c>
      <c r="I7580">
        <f t="shared" ca="1" si="1346"/>
        <v>0</v>
      </c>
      <c r="J7580">
        <f t="shared" ca="1" si="1347"/>
        <v>0</v>
      </c>
      <c r="K7580">
        <f t="shared" ca="1" si="1348"/>
        <v>0</v>
      </c>
      <c r="L7580">
        <f t="shared" ca="1" si="1350"/>
        <v>0</v>
      </c>
      <c r="M7580">
        <f t="shared" ca="1" si="1351"/>
        <v>0</v>
      </c>
      <c r="O7580" t="e">
        <f t="shared" ca="1" si="1352"/>
        <v>#N/A</v>
      </c>
      <c r="P7580" t="e">
        <f t="shared" ca="1" si="1353"/>
        <v>#N/A</v>
      </c>
    </row>
    <row r="7581" spans="8:16">
      <c r="H7581">
        <f t="shared" ca="1" si="1349"/>
        <v>0</v>
      </c>
      <c r="I7581">
        <f t="shared" ca="1" si="1346"/>
        <v>0</v>
      </c>
      <c r="J7581">
        <f t="shared" ca="1" si="1347"/>
        <v>0</v>
      </c>
      <c r="K7581">
        <f t="shared" ca="1" si="1348"/>
        <v>0</v>
      </c>
      <c r="L7581">
        <f t="shared" ca="1" si="1350"/>
        <v>0</v>
      </c>
      <c r="M7581">
        <f t="shared" ca="1" si="1351"/>
        <v>0</v>
      </c>
      <c r="O7581" t="e">
        <f t="shared" ca="1" si="1352"/>
        <v>#N/A</v>
      </c>
      <c r="P7581" t="e">
        <f t="shared" ca="1" si="1353"/>
        <v>#N/A</v>
      </c>
    </row>
    <row r="7582" spans="8:16">
      <c r="H7582">
        <f t="shared" ca="1" si="1349"/>
        <v>0</v>
      </c>
      <c r="I7582">
        <f t="shared" ca="1" si="1346"/>
        <v>0</v>
      </c>
      <c r="J7582">
        <f t="shared" ca="1" si="1347"/>
        <v>0</v>
      </c>
      <c r="K7582">
        <f t="shared" ca="1" si="1348"/>
        <v>0</v>
      </c>
      <c r="L7582">
        <f t="shared" ca="1" si="1350"/>
        <v>0</v>
      </c>
      <c r="M7582">
        <f t="shared" ca="1" si="1351"/>
        <v>0</v>
      </c>
      <c r="O7582" t="e">
        <f t="shared" ca="1" si="1352"/>
        <v>#N/A</v>
      </c>
      <c r="P7582" t="e">
        <f t="shared" ca="1" si="1353"/>
        <v>#N/A</v>
      </c>
    </row>
    <row r="7583" spans="8:16">
      <c r="H7583">
        <f t="shared" ca="1" si="1349"/>
        <v>0</v>
      </c>
      <c r="I7583">
        <f t="shared" ca="1" si="1346"/>
        <v>0</v>
      </c>
      <c r="J7583">
        <f t="shared" ca="1" si="1347"/>
        <v>0</v>
      </c>
      <c r="K7583">
        <f t="shared" ca="1" si="1348"/>
        <v>0</v>
      </c>
      <c r="L7583">
        <f t="shared" ca="1" si="1350"/>
        <v>0</v>
      </c>
      <c r="M7583">
        <f t="shared" ca="1" si="1351"/>
        <v>0</v>
      </c>
      <c r="O7583" t="e">
        <f t="shared" ca="1" si="1352"/>
        <v>#N/A</v>
      </c>
      <c r="P7583" t="e">
        <f t="shared" ca="1" si="1353"/>
        <v>#N/A</v>
      </c>
    </row>
    <row r="7584" spans="8:16">
      <c r="H7584">
        <f t="shared" ca="1" si="1349"/>
        <v>0</v>
      </c>
      <c r="I7584">
        <f t="shared" ca="1" si="1346"/>
        <v>0</v>
      </c>
      <c r="J7584">
        <f t="shared" ca="1" si="1347"/>
        <v>0</v>
      </c>
      <c r="K7584">
        <f t="shared" ca="1" si="1348"/>
        <v>0</v>
      </c>
      <c r="L7584">
        <f t="shared" ca="1" si="1350"/>
        <v>0</v>
      </c>
      <c r="M7584">
        <f t="shared" ca="1" si="1351"/>
        <v>0</v>
      </c>
      <c r="O7584" t="e">
        <f t="shared" ca="1" si="1352"/>
        <v>#N/A</v>
      </c>
      <c r="P7584" t="e">
        <f t="shared" ca="1" si="1353"/>
        <v>#N/A</v>
      </c>
    </row>
    <row r="7585" spans="8:16">
      <c r="H7585">
        <f t="shared" ca="1" si="1349"/>
        <v>0</v>
      </c>
      <c r="I7585">
        <f t="shared" ca="1" si="1346"/>
        <v>0</v>
      </c>
      <c r="J7585">
        <f t="shared" ca="1" si="1347"/>
        <v>0</v>
      </c>
      <c r="K7585">
        <f t="shared" ca="1" si="1348"/>
        <v>0</v>
      </c>
      <c r="L7585">
        <f t="shared" ca="1" si="1350"/>
        <v>0</v>
      </c>
      <c r="M7585">
        <f t="shared" ca="1" si="1351"/>
        <v>0</v>
      </c>
      <c r="O7585" t="e">
        <f t="shared" ca="1" si="1352"/>
        <v>#N/A</v>
      </c>
      <c r="P7585" t="e">
        <f t="shared" ca="1" si="1353"/>
        <v>#N/A</v>
      </c>
    </row>
    <row r="7586" spans="8:16">
      <c r="H7586">
        <f t="shared" ca="1" si="1349"/>
        <v>0</v>
      </c>
      <c r="I7586">
        <f t="shared" ca="1" si="1346"/>
        <v>0</v>
      </c>
      <c r="J7586">
        <f t="shared" ca="1" si="1347"/>
        <v>0</v>
      </c>
      <c r="K7586">
        <f t="shared" ca="1" si="1348"/>
        <v>0</v>
      </c>
      <c r="L7586">
        <f t="shared" ca="1" si="1350"/>
        <v>0</v>
      </c>
      <c r="M7586">
        <f t="shared" ca="1" si="1351"/>
        <v>0</v>
      </c>
      <c r="O7586" t="e">
        <f t="shared" ca="1" si="1352"/>
        <v>#N/A</v>
      </c>
      <c r="P7586" t="e">
        <f t="shared" ca="1" si="1353"/>
        <v>#N/A</v>
      </c>
    </row>
    <row r="7587" spans="8:16">
      <c r="H7587">
        <f t="shared" ca="1" si="1349"/>
        <v>0</v>
      </c>
      <c r="I7587">
        <f t="shared" ca="1" si="1346"/>
        <v>0</v>
      </c>
      <c r="J7587">
        <f t="shared" ca="1" si="1347"/>
        <v>0</v>
      </c>
      <c r="K7587">
        <f t="shared" ca="1" si="1348"/>
        <v>0</v>
      </c>
      <c r="L7587">
        <f t="shared" ca="1" si="1350"/>
        <v>0</v>
      </c>
      <c r="M7587">
        <f t="shared" ca="1" si="1351"/>
        <v>0</v>
      </c>
      <c r="O7587" t="e">
        <f t="shared" ca="1" si="1352"/>
        <v>#N/A</v>
      </c>
      <c r="P7587" t="e">
        <f t="shared" ca="1" si="1353"/>
        <v>#N/A</v>
      </c>
    </row>
    <row r="7588" spans="8:16">
      <c r="H7588">
        <f t="shared" ca="1" si="1349"/>
        <v>0</v>
      </c>
      <c r="I7588">
        <f t="shared" ca="1" si="1346"/>
        <v>0</v>
      </c>
      <c r="J7588">
        <f t="shared" ca="1" si="1347"/>
        <v>0</v>
      </c>
      <c r="K7588">
        <f t="shared" ca="1" si="1348"/>
        <v>0</v>
      </c>
      <c r="L7588">
        <f t="shared" ca="1" si="1350"/>
        <v>0</v>
      </c>
      <c r="M7588">
        <f t="shared" ca="1" si="1351"/>
        <v>0</v>
      </c>
      <c r="O7588" t="e">
        <f t="shared" ca="1" si="1352"/>
        <v>#N/A</v>
      </c>
      <c r="P7588" t="e">
        <f t="shared" ca="1" si="1353"/>
        <v>#N/A</v>
      </c>
    </row>
    <row r="7589" spans="8:16">
      <c r="H7589">
        <f t="shared" ca="1" si="1349"/>
        <v>0</v>
      </c>
      <c r="I7589">
        <f t="shared" ca="1" si="1346"/>
        <v>0</v>
      </c>
      <c r="J7589">
        <f t="shared" ca="1" si="1347"/>
        <v>0</v>
      </c>
      <c r="K7589">
        <f t="shared" ca="1" si="1348"/>
        <v>0</v>
      </c>
      <c r="L7589">
        <f t="shared" ca="1" si="1350"/>
        <v>0</v>
      </c>
      <c r="M7589">
        <f t="shared" ca="1" si="1351"/>
        <v>0</v>
      </c>
      <c r="O7589" t="e">
        <f t="shared" ca="1" si="1352"/>
        <v>#N/A</v>
      </c>
      <c r="P7589" t="e">
        <f t="shared" ca="1" si="1353"/>
        <v>#N/A</v>
      </c>
    </row>
    <row r="7590" spans="8:16">
      <c r="H7590">
        <f t="shared" ca="1" si="1349"/>
        <v>0</v>
      </c>
      <c r="I7590">
        <f t="shared" ca="1" si="1346"/>
        <v>0</v>
      </c>
      <c r="J7590">
        <f t="shared" ca="1" si="1347"/>
        <v>0</v>
      </c>
      <c r="K7590">
        <f t="shared" ca="1" si="1348"/>
        <v>0</v>
      </c>
      <c r="L7590">
        <f t="shared" ca="1" si="1350"/>
        <v>0</v>
      </c>
      <c r="M7590">
        <f t="shared" ca="1" si="1351"/>
        <v>0</v>
      </c>
      <c r="O7590" t="e">
        <f t="shared" ca="1" si="1352"/>
        <v>#N/A</v>
      </c>
      <c r="P7590" t="e">
        <f t="shared" ca="1" si="1353"/>
        <v>#N/A</v>
      </c>
    </row>
    <row r="7591" spans="8:16">
      <c r="H7591">
        <f t="shared" ca="1" si="1349"/>
        <v>0</v>
      </c>
      <c r="I7591">
        <f t="shared" ca="1" si="1346"/>
        <v>0</v>
      </c>
      <c r="J7591">
        <f t="shared" ca="1" si="1347"/>
        <v>0</v>
      </c>
      <c r="K7591">
        <f t="shared" ca="1" si="1348"/>
        <v>0</v>
      </c>
      <c r="L7591">
        <f t="shared" ca="1" si="1350"/>
        <v>0</v>
      </c>
      <c r="M7591">
        <f t="shared" ca="1" si="1351"/>
        <v>0</v>
      </c>
      <c r="O7591" t="e">
        <f t="shared" ca="1" si="1352"/>
        <v>#N/A</v>
      </c>
      <c r="P7591" t="e">
        <f t="shared" ca="1" si="1353"/>
        <v>#N/A</v>
      </c>
    </row>
    <row r="7592" spans="8:16">
      <c r="H7592">
        <f t="shared" ca="1" si="1349"/>
        <v>0</v>
      </c>
      <c r="I7592">
        <f t="shared" ca="1" si="1346"/>
        <v>0</v>
      </c>
      <c r="J7592">
        <f t="shared" ca="1" si="1347"/>
        <v>0</v>
      </c>
      <c r="K7592">
        <f t="shared" ca="1" si="1348"/>
        <v>0</v>
      </c>
      <c r="L7592">
        <f t="shared" ca="1" si="1350"/>
        <v>0</v>
      </c>
      <c r="M7592">
        <f t="shared" ca="1" si="1351"/>
        <v>0</v>
      </c>
      <c r="O7592" t="e">
        <f t="shared" ca="1" si="1352"/>
        <v>#N/A</v>
      </c>
      <c r="P7592" t="e">
        <f t="shared" ca="1" si="1353"/>
        <v>#N/A</v>
      </c>
    </row>
    <row r="7593" spans="8:16">
      <c r="H7593">
        <f t="shared" ca="1" si="1349"/>
        <v>0</v>
      </c>
      <c r="I7593">
        <f t="shared" ca="1" si="1346"/>
        <v>0</v>
      </c>
      <c r="J7593">
        <f t="shared" ca="1" si="1347"/>
        <v>0</v>
      </c>
      <c r="K7593">
        <f t="shared" ca="1" si="1348"/>
        <v>0</v>
      </c>
      <c r="L7593">
        <f t="shared" ca="1" si="1350"/>
        <v>0</v>
      </c>
      <c r="M7593">
        <f t="shared" ca="1" si="1351"/>
        <v>0</v>
      </c>
      <c r="O7593" t="e">
        <f t="shared" ca="1" si="1352"/>
        <v>#N/A</v>
      </c>
      <c r="P7593" t="e">
        <f t="shared" ca="1" si="1353"/>
        <v>#N/A</v>
      </c>
    </row>
    <row r="7594" spans="8:16">
      <c r="H7594">
        <f t="shared" ca="1" si="1349"/>
        <v>0</v>
      </c>
      <c r="I7594">
        <f t="shared" ca="1" si="1346"/>
        <v>0</v>
      </c>
      <c r="J7594">
        <f t="shared" ca="1" si="1347"/>
        <v>0</v>
      </c>
      <c r="K7594">
        <f t="shared" ca="1" si="1348"/>
        <v>0</v>
      </c>
      <c r="L7594">
        <f t="shared" ca="1" si="1350"/>
        <v>0</v>
      </c>
      <c r="M7594">
        <f t="shared" ca="1" si="1351"/>
        <v>0</v>
      </c>
      <c r="O7594" t="e">
        <f t="shared" ca="1" si="1352"/>
        <v>#N/A</v>
      </c>
      <c r="P7594" t="e">
        <f t="shared" ca="1" si="1353"/>
        <v>#N/A</v>
      </c>
    </row>
    <row r="7595" spans="8:16">
      <c r="H7595">
        <f t="shared" ca="1" si="1349"/>
        <v>0</v>
      </c>
      <c r="I7595">
        <f t="shared" ca="1" si="1346"/>
        <v>0</v>
      </c>
      <c r="J7595">
        <f t="shared" ca="1" si="1347"/>
        <v>0</v>
      </c>
      <c r="K7595">
        <f t="shared" ca="1" si="1348"/>
        <v>0</v>
      </c>
      <c r="L7595">
        <f t="shared" ca="1" si="1350"/>
        <v>0</v>
      </c>
      <c r="M7595">
        <f t="shared" ca="1" si="1351"/>
        <v>0</v>
      </c>
      <c r="O7595" t="e">
        <f t="shared" ca="1" si="1352"/>
        <v>#N/A</v>
      </c>
      <c r="P7595" t="e">
        <f t="shared" ca="1" si="1353"/>
        <v>#N/A</v>
      </c>
    </row>
    <row r="7596" spans="8:16">
      <c r="H7596">
        <f t="shared" ca="1" si="1349"/>
        <v>0</v>
      </c>
      <c r="I7596">
        <f t="shared" ca="1" si="1346"/>
        <v>0</v>
      </c>
      <c r="J7596">
        <f t="shared" ca="1" si="1347"/>
        <v>0</v>
      </c>
      <c r="K7596">
        <f t="shared" ca="1" si="1348"/>
        <v>0</v>
      </c>
      <c r="L7596">
        <f t="shared" ca="1" si="1350"/>
        <v>0</v>
      </c>
      <c r="M7596">
        <f t="shared" ca="1" si="1351"/>
        <v>0</v>
      </c>
      <c r="O7596" t="e">
        <f t="shared" ca="1" si="1352"/>
        <v>#N/A</v>
      </c>
      <c r="P7596" t="e">
        <f t="shared" ca="1" si="1353"/>
        <v>#N/A</v>
      </c>
    </row>
    <row r="7597" spans="8:16">
      <c r="H7597">
        <f t="shared" ca="1" si="1349"/>
        <v>0</v>
      </c>
      <c r="I7597">
        <f t="shared" ca="1" si="1346"/>
        <v>0</v>
      </c>
      <c r="J7597">
        <f t="shared" ca="1" si="1347"/>
        <v>0</v>
      </c>
      <c r="K7597">
        <f t="shared" ca="1" si="1348"/>
        <v>0</v>
      </c>
      <c r="L7597">
        <f t="shared" ca="1" si="1350"/>
        <v>0</v>
      </c>
      <c r="M7597">
        <f t="shared" ca="1" si="1351"/>
        <v>0</v>
      </c>
      <c r="O7597" t="e">
        <f t="shared" ca="1" si="1352"/>
        <v>#N/A</v>
      </c>
      <c r="P7597" t="e">
        <f t="shared" ca="1" si="1353"/>
        <v>#N/A</v>
      </c>
    </row>
    <row r="7598" spans="8:16">
      <c r="H7598">
        <f t="shared" ca="1" si="1349"/>
        <v>0</v>
      </c>
      <c r="I7598">
        <f t="shared" ca="1" si="1346"/>
        <v>0</v>
      </c>
      <c r="J7598">
        <f t="shared" ca="1" si="1347"/>
        <v>0</v>
      </c>
      <c r="K7598">
        <f t="shared" ca="1" si="1348"/>
        <v>0</v>
      </c>
      <c r="L7598">
        <f t="shared" ca="1" si="1350"/>
        <v>0</v>
      </c>
      <c r="M7598">
        <f t="shared" ca="1" si="1351"/>
        <v>0</v>
      </c>
      <c r="O7598" t="e">
        <f t="shared" ca="1" si="1352"/>
        <v>#N/A</v>
      </c>
      <c r="P7598" t="e">
        <f t="shared" ca="1" si="1353"/>
        <v>#N/A</v>
      </c>
    </row>
    <row r="7599" spans="8:16">
      <c r="H7599">
        <f t="shared" ca="1" si="1349"/>
        <v>0</v>
      </c>
      <c r="I7599">
        <f t="shared" ca="1" si="1346"/>
        <v>0</v>
      </c>
      <c r="J7599">
        <f t="shared" ca="1" si="1347"/>
        <v>0</v>
      </c>
      <c r="K7599">
        <f t="shared" ca="1" si="1348"/>
        <v>0</v>
      </c>
      <c r="L7599">
        <f t="shared" ca="1" si="1350"/>
        <v>0</v>
      </c>
      <c r="M7599">
        <f t="shared" ca="1" si="1351"/>
        <v>0</v>
      </c>
      <c r="O7599" t="e">
        <f t="shared" ca="1" si="1352"/>
        <v>#N/A</v>
      </c>
      <c r="P7599" t="e">
        <f t="shared" ca="1" si="1353"/>
        <v>#N/A</v>
      </c>
    </row>
    <row r="7600" spans="8:16">
      <c r="H7600">
        <f t="shared" ca="1" si="1349"/>
        <v>0</v>
      </c>
      <c r="I7600">
        <f t="shared" ref="I7600:I7663" ca="1" si="1354">IF(IFERROR(VLOOKUP(C7600,INDIRECT($G$7&amp;"D:D"),1,FALSE),0)&lt;&gt;0,I$13,0)</f>
        <v>0</v>
      </c>
      <c r="J7600">
        <f t="shared" ref="J7600:J7663" ca="1" si="1355">IF(IFERROR(VLOOKUP(C7600,INDIRECT($G$8&amp;"D:D"),1,FALSE),0)&lt;&gt;0,J$13,0)</f>
        <v>0</v>
      </c>
      <c r="K7600">
        <f t="shared" ca="1" si="1348"/>
        <v>0</v>
      </c>
      <c r="L7600">
        <f t="shared" ca="1" si="1350"/>
        <v>0</v>
      </c>
      <c r="M7600">
        <f t="shared" ca="1" si="1351"/>
        <v>0</v>
      </c>
      <c r="O7600" t="e">
        <f t="shared" ca="1" si="1352"/>
        <v>#N/A</v>
      </c>
      <c r="P7600" t="e">
        <f t="shared" ca="1" si="1353"/>
        <v>#N/A</v>
      </c>
    </row>
    <row r="7601" spans="8:16">
      <c r="H7601">
        <f t="shared" ca="1" si="1349"/>
        <v>0</v>
      </c>
      <c r="I7601">
        <f t="shared" ca="1" si="1354"/>
        <v>0</v>
      </c>
      <c r="J7601">
        <f t="shared" ca="1" si="1355"/>
        <v>0</v>
      </c>
      <c r="K7601">
        <f t="shared" ca="1" si="1348"/>
        <v>0</v>
      </c>
      <c r="L7601">
        <f t="shared" ca="1" si="1350"/>
        <v>0</v>
      </c>
      <c r="M7601">
        <f t="shared" ca="1" si="1351"/>
        <v>0</v>
      </c>
      <c r="O7601" t="e">
        <f t="shared" ca="1" si="1352"/>
        <v>#N/A</v>
      </c>
      <c r="P7601" t="e">
        <f t="shared" ca="1" si="1353"/>
        <v>#N/A</v>
      </c>
    </row>
    <row r="7602" spans="8:16">
      <c r="H7602">
        <f t="shared" ca="1" si="1349"/>
        <v>0</v>
      </c>
      <c r="I7602">
        <f t="shared" ca="1" si="1354"/>
        <v>0</v>
      </c>
      <c r="J7602">
        <f t="shared" ca="1" si="1355"/>
        <v>0</v>
      </c>
      <c r="K7602">
        <f t="shared" ca="1" si="1348"/>
        <v>0</v>
      </c>
      <c r="L7602">
        <f t="shared" ca="1" si="1350"/>
        <v>0</v>
      </c>
      <c r="M7602">
        <f t="shared" ca="1" si="1351"/>
        <v>0</v>
      </c>
      <c r="O7602" t="e">
        <f t="shared" ca="1" si="1352"/>
        <v>#N/A</v>
      </c>
      <c r="P7602" t="e">
        <f t="shared" ca="1" si="1353"/>
        <v>#N/A</v>
      </c>
    </row>
    <row r="7603" spans="8:16">
      <c r="H7603">
        <f t="shared" ca="1" si="1349"/>
        <v>0</v>
      </c>
      <c r="I7603">
        <f t="shared" ca="1" si="1354"/>
        <v>0</v>
      </c>
      <c r="J7603">
        <f t="shared" ca="1" si="1355"/>
        <v>0</v>
      </c>
      <c r="K7603">
        <f t="shared" ca="1" si="1348"/>
        <v>0</v>
      </c>
      <c r="L7603">
        <f t="shared" ca="1" si="1350"/>
        <v>0</v>
      </c>
      <c r="M7603">
        <f t="shared" ca="1" si="1351"/>
        <v>0</v>
      </c>
      <c r="O7603" t="e">
        <f t="shared" ca="1" si="1352"/>
        <v>#N/A</v>
      </c>
      <c r="P7603" t="e">
        <f t="shared" ca="1" si="1353"/>
        <v>#N/A</v>
      </c>
    </row>
    <row r="7604" spans="8:16">
      <c r="H7604">
        <f t="shared" ca="1" si="1349"/>
        <v>0</v>
      </c>
      <c r="I7604">
        <f t="shared" ca="1" si="1354"/>
        <v>0</v>
      </c>
      <c r="J7604">
        <f t="shared" ca="1" si="1355"/>
        <v>0</v>
      </c>
      <c r="K7604">
        <f t="shared" ca="1" si="1348"/>
        <v>0</v>
      </c>
      <c r="L7604">
        <f t="shared" ca="1" si="1350"/>
        <v>0</v>
      </c>
      <c r="M7604">
        <f t="shared" ca="1" si="1351"/>
        <v>0</v>
      </c>
      <c r="O7604" t="e">
        <f t="shared" ca="1" si="1352"/>
        <v>#N/A</v>
      </c>
      <c r="P7604" t="e">
        <f t="shared" ca="1" si="1353"/>
        <v>#N/A</v>
      </c>
    </row>
    <row r="7605" spans="8:16">
      <c r="H7605">
        <f t="shared" ca="1" si="1349"/>
        <v>0</v>
      </c>
      <c r="I7605">
        <f t="shared" ca="1" si="1354"/>
        <v>0</v>
      </c>
      <c r="J7605">
        <f t="shared" ca="1" si="1355"/>
        <v>0</v>
      </c>
      <c r="K7605">
        <f t="shared" ca="1" si="1348"/>
        <v>0</v>
      </c>
      <c r="L7605">
        <f t="shared" ca="1" si="1350"/>
        <v>0</v>
      </c>
      <c r="M7605">
        <f t="shared" ca="1" si="1351"/>
        <v>0</v>
      </c>
      <c r="O7605" t="e">
        <f t="shared" ca="1" si="1352"/>
        <v>#N/A</v>
      </c>
      <c r="P7605" t="e">
        <f t="shared" ca="1" si="1353"/>
        <v>#N/A</v>
      </c>
    </row>
    <row r="7606" spans="8:16">
      <c r="H7606">
        <f t="shared" ca="1" si="1349"/>
        <v>0</v>
      </c>
      <c r="I7606">
        <f t="shared" ca="1" si="1354"/>
        <v>0</v>
      </c>
      <c r="J7606">
        <f t="shared" ca="1" si="1355"/>
        <v>0</v>
      </c>
      <c r="K7606">
        <f t="shared" ca="1" si="1348"/>
        <v>0</v>
      </c>
      <c r="L7606">
        <f t="shared" ca="1" si="1350"/>
        <v>0</v>
      </c>
      <c r="M7606">
        <f t="shared" ca="1" si="1351"/>
        <v>0</v>
      </c>
      <c r="O7606" t="e">
        <f t="shared" ca="1" si="1352"/>
        <v>#N/A</v>
      </c>
      <c r="P7606" t="e">
        <f t="shared" ca="1" si="1353"/>
        <v>#N/A</v>
      </c>
    </row>
    <row r="7607" spans="8:16">
      <c r="H7607">
        <f t="shared" ca="1" si="1349"/>
        <v>0</v>
      </c>
      <c r="I7607">
        <f t="shared" ca="1" si="1354"/>
        <v>0</v>
      </c>
      <c r="J7607">
        <f t="shared" ca="1" si="1355"/>
        <v>0</v>
      </c>
      <c r="K7607">
        <f t="shared" ca="1" si="1348"/>
        <v>0</v>
      </c>
      <c r="L7607">
        <f t="shared" ca="1" si="1350"/>
        <v>0</v>
      </c>
      <c r="M7607">
        <f t="shared" ca="1" si="1351"/>
        <v>0</v>
      </c>
      <c r="O7607" t="e">
        <f t="shared" ca="1" si="1352"/>
        <v>#N/A</v>
      </c>
      <c r="P7607" t="e">
        <f t="shared" ca="1" si="1353"/>
        <v>#N/A</v>
      </c>
    </row>
    <row r="7608" spans="8:16">
      <c r="H7608">
        <f t="shared" ca="1" si="1349"/>
        <v>0</v>
      </c>
      <c r="I7608">
        <f t="shared" ca="1" si="1354"/>
        <v>0</v>
      </c>
      <c r="J7608">
        <f t="shared" ca="1" si="1355"/>
        <v>0</v>
      </c>
      <c r="K7608">
        <f t="shared" ca="1" si="1348"/>
        <v>0</v>
      </c>
      <c r="L7608">
        <f t="shared" ca="1" si="1350"/>
        <v>0</v>
      </c>
      <c r="M7608">
        <f t="shared" ca="1" si="1351"/>
        <v>0</v>
      </c>
      <c r="O7608" t="e">
        <f t="shared" ca="1" si="1352"/>
        <v>#N/A</v>
      </c>
      <c r="P7608" t="e">
        <f t="shared" ca="1" si="1353"/>
        <v>#N/A</v>
      </c>
    </row>
    <row r="7609" spans="8:16">
      <c r="H7609">
        <f t="shared" ca="1" si="1349"/>
        <v>0</v>
      </c>
      <c r="I7609">
        <f t="shared" ca="1" si="1354"/>
        <v>0</v>
      </c>
      <c r="J7609">
        <f t="shared" ca="1" si="1355"/>
        <v>0</v>
      </c>
      <c r="K7609">
        <f t="shared" ca="1" si="1348"/>
        <v>0</v>
      </c>
      <c r="L7609">
        <f t="shared" ca="1" si="1350"/>
        <v>0</v>
      </c>
      <c r="M7609">
        <f t="shared" ca="1" si="1351"/>
        <v>0</v>
      </c>
      <c r="O7609" t="e">
        <f t="shared" ca="1" si="1352"/>
        <v>#N/A</v>
      </c>
      <c r="P7609" t="e">
        <f t="shared" ca="1" si="1353"/>
        <v>#N/A</v>
      </c>
    </row>
    <row r="7610" spans="8:16">
      <c r="H7610">
        <f t="shared" ca="1" si="1349"/>
        <v>0</v>
      </c>
      <c r="I7610">
        <f t="shared" ca="1" si="1354"/>
        <v>0</v>
      </c>
      <c r="J7610">
        <f t="shared" ca="1" si="1355"/>
        <v>0</v>
      </c>
      <c r="K7610">
        <f t="shared" ca="1" si="1348"/>
        <v>0</v>
      </c>
      <c r="L7610">
        <f t="shared" ca="1" si="1350"/>
        <v>0</v>
      </c>
      <c r="M7610">
        <f t="shared" ca="1" si="1351"/>
        <v>0</v>
      </c>
      <c r="O7610" t="e">
        <f t="shared" ca="1" si="1352"/>
        <v>#N/A</v>
      </c>
      <c r="P7610" t="e">
        <f t="shared" ca="1" si="1353"/>
        <v>#N/A</v>
      </c>
    </row>
    <row r="7611" spans="8:16">
      <c r="H7611">
        <f t="shared" ca="1" si="1349"/>
        <v>0</v>
      </c>
      <c r="I7611">
        <f t="shared" ca="1" si="1354"/>
        <v>0</v>
      </c>
      <c r="J7611">
        <f t="shared" ca="1" si="1355"/>
        <v>0</v>
      </c>
      <c r="K7611">
        <f t="shared" ca="1" si="1348"/>
        <v>0</v>
      </c>
      <c r="L7611">
        <f t="shared" ca="1" si="1350"/>
        <v>0</v>
      </c>
      <c r="M7611">
        <f t="shared" ca="1" si="1351"/>
        <v>0</v>
      </c>
      <c r="O7611" t="e">
        <f t="shared" ca="1" si="1352"/>
        <v>#N/A</v>
      </c>
      <c r="P7611" t="e">
        <f t="shared" ca="1" si="1353"/>
        <v>#N/A</v>
      </c>
    </row>
    <row r="7612" spans="8:16">
      <c r="H7612">
        <f t="shared" ca="1" si="1349"/>
        <v>0</v>
      </c>
      <c r="I7612">
        <f t="shared" ca="1" si="1354"/>
        <v>0</v>
      </c>
      <c r="J7612">
        <f t="shared" ca="1" si="1355"/>
        <v>0</v>
      </c>
      <c r="K7612">
        <f t="shared" ca="1" si="1348"/>
        <v>0</v>
      </c>
      <c r="L7612">
        <f t="shared" ca="1" si="1350"/>
        <v>0</v>
      </c>
      <c r="M7612">
        <f t="shared" ca="1" si="1351"/>
        <v>0</v>
      </c>
      <c r="O7612" t="e">
        <f t="shared" ca="1" si="1352"/>
        <v>#N/A</v>
      </c>
      <c r="P7612" t="e">
        <f t="shared" ca="1" si="1353"/>
        <v>#N/A</v>
      </c>
    </row>
    <row r="7613" spans="8:16">
      <c r="H7613">
        <f t="shared" ca="1" si="1349"/>
        <v>0</v>
      </c>
      <c r="I7613">
        <f t="shared" ca="1" si="1354"/>
        <v>0</v>
      </c>
      <c r="J7613">
        <f t="shared" ca="1" si="1355"/>
        <v>0</v>
      </c>
      <c r="K7613">
        <f t="shared" ca="1" si="1348"/>
        <v>0</v>
      </c>
      <c r="L7613">
        <f t="shared" ca="1" si="1350"/>
        <v>0</v>
      </c>
      <c r="M7613">
        <f t="shared" ca="1" si="1351"/>
        <v>0</v>
      </c>
      <c r="O7613" t="e">
        <f t="shared" ca="1" si="1352"/>
        <v>#N/A</v>
      </c>
      <c r="P7613" t="e">
        <f t="shared" ca="1" si="1353"/>
        <v>#N/A</v>
      </c>
    </row>
    <row r="7614" spans="8:16">
      <c r="H7614">
        <f t="shared" ca="1" si="1349"/>
        <v>0</v>
      </c>
      <c r="I7614">
        <f t="shared" ca="1" si="1354"/>
        <v>0</v>
      </c>
      <c r="J7614">
        <f t="shared" ca="1" si="1355"/>
        <v>0</v>
      </c>
      <c r="K7614">
        <f t="shared" ca="1" si="1348"/>
        <v>0</v>
      </c>
      <c r="L7614">
        <f t="shared" ca="1" si="1350"/>
        <v>0</v>
      </c>
      <c r="M7614">
        <f t="shared" ca="1" si="1351"/>
        <v>0</v>
      </c>
      <c r="O7614" t="e">
        <f t="shared" ca="1" si="1352"/>
        <v>#N/A</v>
      </c>
      <c r="P7614" t="e">
        <f t="shared" ca="1" si="1353"/>
        <v>#N/A</v>
      </c>
    </row>
    <row r="7615" spans="8:16">
      <c r="H7615">
        <f t="shared" ca="1" si="1349"/>
        <v>0</v>
      </c>
      <c r="I7615">
        <f t="shared" ca="1" si="1354"/>
        <v>0</v>
      </c>
      <c r="J7615">
        <f t="shared" ca="1" si="1355"/>
        <v>0</v>
      </c>
      <c r="K7615">
        <f t="shared" ca="1" si="1348"/>
        <v>0</v>
      </c>
      <c r="L7615">
        <f t="shared" ca="1" si="1350"/>
        <v>0</v>
      </c>
      <c r="M7615">
        <f t="shared" ca="1" si="1351"/>
        <v>0</v>
      </c>
      <c r="O7615" t="e">
        <f t="shared" ca="1" si="1352"/>
        <v>#N/A</v>
      </c>
      <c r="P7615" t="e">
        <f t="shared" ca="1" si="1353"/>
        <v>#N/A</v>
      </c>
    </row>
    <row r="7616" spans="8:16">
      <c r="H7616">
        <f t="shared" ca="1" si="1349"/>
        <v>0</v>
      </c>
      <c r="I7616">
        <f t="shared" ca="1" si="1354"/>
        <v>0</v>
      </c>
      <c r="J7616">
        <f t="shared" ca="1" si="1355"/>
        <v>0</v>
      </c>
      <c r="K7616">
        <f t="shared" ca="1" si="1348"/>
        <v>0</v>
      </c>
      <c r="L7616">
        <f t="shared" ca="1" si="1350"/>
        <v>0</v>
      </c>
      <c r="M7616">
        <f t="shared" ca="1" si="1351"/>
        <v>0</v>
      </c>
      <c r="O7616" t="e">
        <f t="shared" ca="1" si="1352"/>
        <v>#N/A</v>
      </c>
      <c r="P7616" t="e">
        <f t="shared" ca="1" si="1353"/>
        <v>#N/A</v>
      </c>
    </row>
    <row r="7617" spans="8:16">
      <c r="H7617">
        <f t="shared" ca="1" si="1349"/>
        <v>0</v>
      </c>
      <c r="I7617">
        <f t="shared" ca="1" si="1354"/>
        <v>0</v>
      </c>
      <c r="J7617">
        <f t="shared" ca="1" si="1355"/>
        <v>0</v>
      </c>
      <c r="K7617">
        <f t="shared" ca="1" si="1348"/>
        <v>0</v>
      </c>
      <c r="L7617">
        <f t="shared" ca="1" si="1350"/>
        <v>0</v>
      </c>
      <c r="M7617">
        <f t="shared" ca="1" si="1351"/>
        <v>0</v>
      </c>
      <c r="O7617" t="e">
        <f t="shared" ca="1" si="1352"/>
        <v>#N/A</v>
      </c>
      <c r="P7617" t="e">
        <f t="shared" ca="1" si="1353"/>
        <v>#N/A</v>
      </c>
    </row>
    <row r="7618" spans="8:16">
      <c r="H7618">
        <f t="shared" ca="1" si="1349"/>
        <v>0</v>
      </c>
      <c r="I7618">
        <f t="shared" ca="1" si="1354"/>
        <v>0</v>
      </c>
      <c r="J7618">
        <f t="shared" ca="1" si="1355"/>
        <v>0</v>
      </c>
      <c r="K7618">
        <f t="shared" ca="1" si="1348"/>
        <v>0</v>
      </c>
      <c r="L7618">
        <f t="shared" ca="1" si="1350"/>
        <v>0</v>
      </c>
      <c r="M7618">
        <f t="shared" ca="1" si="1351"/>
        <v>0</v>
      </c>
      <c r="O7618" t="e">
        <f t="shared" ca="1" si="1352"/>
        <v>#N/A</v>
      </c>
      <c r="P7618" t="e">
        <f t="shared" ca="1" si="1353"/>
        <v>#N/A</v>
      </c>
    </row>
    <row r="7619" spans="8:16">
      <c r="H7619">
        <f t="shared" ca="1" si="1349"/>
        <v>0</v>
      </c>
      <c r="I7619">
        <f t="shared" ca="1" si="1354"/>
        <v>0</v>
      </c>
      <c r="J7619">
        <f t="shared" ca="1" si="1355"/>
        <v>0</v>
      </c>
      <c r="K7619">
        <f t="shared" ca="1" si="1348"/>
        <v>0</v>
      </c>
      <c r="L7619">
        <f t="shared" ca="1" si="1350"/>
        <v>0</v>
      </c>
      <c r="M7619">
        <f t="shared" ca="1" si="1351"/>
        <v>0</v>
      </c>
      <c r="O7619" t="e">
        <f t="shared" ca="1" si="1352"/>
        <v>#N/A</v>
      </c>
      <c r="P7619" t="e">
        <f t="shared" ca="1" si="1353"/>
        <v>#N/A</v>
      </c>
    </row>
    <row r="7620" spans="8:16">
      <c r="H7620">
        <f t="shared" ca="1" si="1349"/>
        <v>0</v>
      </c>
      <c r="I7620">
        <f t="shared" ca="1" si="1354"/>
        <v>0</v>
      </c>
      <c r="J7620">
        <f t="shared" ca="1" si="1355"/>
        <v>0</v>
      </c>
      <c r="K7620">
        <f t="shared" ca="1" si="1348"/>
        <v>0</v>
      </c>
      <c r="L7620">
        <f t="shared" ca="1" si="1350"/>
        <v>0</v>
      </c>
      <c r="M7620">
        <f t="shared" ca="1" si="1351"/>
        <v>0</v>
      </c>
      <c r="O7620" t="e">
        <f t="shared" ca="1" si="1352"/>
        <v>#N/A</v>
      </c>
      <c r="P7620" t="e">
        <f t="shared" ca="1" si="1353"/>
        <v>#N/A</v>
      </c>
    </row>
    <row r="7621" spans="8:16">
      <c r="H7621">
        <f t="shared" ca="1" si="1349"/>
        <v>0</v>
      </c>
      <c r="I7621">
        <f t="shared" ca="1" si="1354"/>
        <v>0</v>
      </c>
      <c r="J7621">
        <f t="shared" ca="1" si="1355"/>
        <v>0</v>
      </c>
      <c r="K7621">
        <f t="shared" ca="1" si="1348"/>
        <v>0</v>
      </c>
      <c r="L7621">
        <f t="shared" ca="1" si="1350"/>
        <v>0</v>
      </c>
      <c r="M7621">
        <f t="shared" ca="1" si="1351"/>
        <v>0</v>
      </c>
      <c r="O7621" t="e">
        <f t="shared" ca="1" si="1352"/>
        <v>#N/A</v>
      </c>
      <c r="P7621" t="e">
        <f t="shared" ca="1" si="1353"/>
        <v>#N/A</v>
      </c>
    </row>
    <row r="7622" spans="8:16">
      <c r="H7622">
        <f t="shared" ca="1" si="1349"/>
        <v>0</v>
      </c>
      <c r="I7622">
        <f t="shared" ca="1" si="1354"/>
        <v>0</v>
      </c>
      <c r="J7622">
        <f t="shared" ca="1" si="1355"/>
        <v>0</v>
      </c>
      <c r="K7622">
        <f t="shared" ca="1" si="1348"/>
        <v>0</v>
      </c>
      <c r="L7622">
        <f t="shared" ca="1" si="1350"/>
        <v>0</v>
      </c>
      <c r="M7622">
        <f t="shared" ca="1" si="1351"/>
        <v>0</v>
      </c>
      <c r="O7622" t="e">
        <f t="shared" ca="1" si="1352"/>
        <v>#N/A</v>
      </c>
      <c r="P7622" t="e">
        <f t="shared" ca="1" si="1353"/>
        <v>#N/A</v>
      </c>
    </row>
    <row r="7623" spans="8:16">
      <c r="H7623">
        <f t="shared" ca="1" si="1349"/>
        <v>0</v>
      </c>
      <c r="I7623">
        <f t="shared" ca="1" si="1354"/>
        <v>0</v>
      </c>
      <c r="J7623">
        <f t="shared" ca="1" si="1355"/>
        <v>0</v>
      </c>
      <c r="K7623">
        <f t="shared" ca="1" si="1348"/>
        <v>0</v>
      </c>
      <c r="L7623">
        <f t="shared" ca="1" si="1350"/>
        <v>0</v>
      </c>
      <c r="M7623">
        <f t="shared" ca="1" si="1351"/>
        <v>0</v>
      </c>
      <c r="O7623" t="e">
        <f t="shared" ca="1" si="1352"/>
        <v>#N/A</v>
      </c>
      <c r="P7623" t="e">
        <f t="shared" ca="1" si="1353"/>
        <v>#N/A</v>
      </c>
    </row>
    <row r="7624" spans="8:16">
      <c r="H7624">
        <f t="shared" ca="1" si="1349"/>
        <v>0</v>
      </c>
      <c r="I7624">
        <f t="shared" ca="1" si="1354"/>
        <v>0</v>
      </c>
      <c r="J7624">
        <f t="shared" ca="1" si="1355"/>
        <v>0</v>
      </c>
      <c r="K7624">
        <f t="shared" ca="1" si="1348"/>
        <v>0</v>
      </c>
      <c r="L7624">
        <f t="shared" ca="1" si="1350"/>
        <v>0</v>
      </c>
      <c r="M7624">
        <f t="shared" ca="1" si="1351"/>
        <v>0</v>
      </c>
      <c r="O7624" t="e">
        <f t="shared" ca="1" si="1352"/>
        <v>#N/A</v>
      </c>
      <c r="P7624" t="e">
        <f t="shared" ca="1" si="1353"/>
        <v>#N/A</v>
      </c>
    </row>
    <row r="7625" spans="8:16">
      <c r="H7625">
        <f t="shared" ca="1" si="1349"/>
        <v>0</v>
      </c>
      <c r="I7625">
        <f t="shared" ca="1" si="1354"/>
        <v>0</v>
      </c>
      <c r="J7625">
        <f t="shared" ca="1" si="1355"/>
        <v>0</v>
      </c>
      <c r="K7625">
        <f t="shared" ca="1" si="1348"/>
        <v>0</v>
      </c>
      <c r="L7625">
        <f t="shared" ca="1" si="1350"/>
        <v>0</v>
      </c>
      <c r="M7625">
        <f t="shared" ca="1" si="1351"/>
        <v>0</v>
      </c>
      <c r="O7625" t="e">
        <f t="shared" ca="1" si="1352"/>
        <v>#N/A</v>
      </c>
      <c r="P7625" t="e">
        <f t="shared" ca="1" si="1353"/>
        <v>#N/A</v>
      </c>
    </row>
    <row r="7626" spans="8:16">
      <c r="H7626">
        <f t="shared" ca="1" si="1349"/>
        <v>0</v>
      </c>
      <c r="I7626">
        <f t="shared" ca="1" si="1354"/>
        <v>0</v>
      </c>
      <c r="J7626">
        <f t="shared" ca="1" si="1355"/>
        <v>0</v>
      </c>
      <c r="K7626">
        <f t="shared" ref="K7626:K7689" ca="1" si="1356">IF(IFERROR(VLOOKUP($C7626,INDIRECT($G$9&amp;"d:d"),1,FALSE),0)&lt;&gt;0,K$13,0)</f>
        <v>0</v>
      </c>
      <c r="L7626">
        <f t="shared" ca="1" si="1350"/>
        <v>0</v>
      </c>
      <c r="M7626">
        <f t="shared" ca="1" si="1351"/>
        <v>0</v>
      </c>
      <c r="O7626" t="e">
        <f t="shared" ca="1" si="1352"/>
        <v>#N/A</v>
      </c>
      <c r="P7626" t="e">
        <f t="shared" ca="1" si="1353"/>
        <v>#N/A</v>
      </c>
    </row>
    <row r="7627" spans="8:16">
      <c r="H7627">
        <f t="shared" ca="1" si="1349"/>
        <v>0</v>
      </c>
      <c r="I7627">
        <f t="shared" ca="1" si="1354"/>
        <v>0</v>
      </c>
      <c r="J7627">
        <f t="shared" ca="1" si="1355"/>
        <v>0</v>
      </c>
      <c r="K7627">
        <f t="shared" ca="1" si="1356"/>
        <v>0</v>
      </c>
      <c r="L7627">
        <f t="shared" ca="1" si="1350"/>
        <v>0</v>
      </c>
      <c r="M7627">
        <f t="shared" ca="1" si="1351"/>
        <v>0</v>
      </c>
      <c r="O7627" t="e">
        <f t="shared" ca="1" si="1352"/>
        <v>#N/A</v>
      </c>
      <c r="P7627" t="e">
        <f t="shared" ca="1" si="1353"/>
        <v>#N/A</v>
      </c>
    </row>
    <row r="7628" spans="8:16">
      <c r="H7628">
        <f t="shared" ca="1" si="1349"/>
        <v>0</v>
      </c>
      <c r="I7628">
        <f t="shared" ca="1" si="1354"/>
        <v>0</v>
      </c>
      <c r="J7628">
        <f t="shared" ca="1" si="1355"/>
        <v>0</v>
      </c>
      <c r="K7628">
        <f t="shared" ca="1" si="1356"/>
        <v>0</v>
      </c>
      <c r="L7628">
        <f t="shared" ca="1" si="1350"/>
        <v>0</v>
      </c>
      <c r="M7628">
        <f t="shared" ca="1" si="1351"/>
        <v>0</v>
      </c>
      <c r="O7628" t="e">
        <f t="shared" ca="1" si="1352"/>
        <v>#N/A</v>
      </c>
      <c r="P7628" t="e">
        <f t="shared" ca="1" si="1353"/>
        <v>#N/A</v>
      </c>
    </row>
    <row r="7629" spans="8:16">
      <c r="H7629">
        <f t="shared" ca="1" si="1349"/>
        <v>0</v>
      </c>
      <c r="I7629">
        <f t="shared" ca="1" si="1354"/>
        <v>0</v>
      </c>
      <c r="J7629">
        <f t="shared" ca="1" si="1355"/>
        <v>0</v>
      </c>
      <c r="K7629">
        <f t="shared" ca="1" si="1356"/>
        <v>0</v>
      </c>
      <c r="L7629">
        <f t="shared" ca="1" si="1350"/>
        <v>0</v>
      </c>
      <c r="M7629">
        <f t="shared" ca="1" si="1351"/>
        <v>0</v>
      </c>
      <c r="O7629" t="e">
        <f t="shared" ca="1" si="1352"/>
        <v>#N/A</v>
      </c>
      <c r="P7629" t="e">
        <f t="shared" ca="1" si="1353"/>
        <v>#N/A</v>
      </c>
    </row>
    <row r="7630" spans="8:16">
      <c r="H7630">
        <f t="shared" ca="1" si="1349"/>
        <v>0</v>
      </c>
      <c r="I7630">
        <f t="shared" ca="1" si="1354"/>
        <v>0</v>
      </c>
      <c r="J7630">
        <f t="shared" ca="1" si="1355"/>
        <v>0</v>
      </c>
      <c r="K7630">
        <f t="shared" ca="1" si="1356"/>
        <v>0</v>
      </c>
      <c r="L7630">
        <f t="shared" ca="1" si="1350"/>
        <v>0</v>
      </c>
      <c r="M7630">
        <f t="shared" ca="1" si="1351"/>
        <v>0</v>
      </c>
      <c r="O7630" t="e">
        <f t="shared" ca="1" si="1352"/>
        <v>#N/A</v>
      </c>
      <c r="P7630" t="e">
        <f t="shared" ca="1" si="1353"/>
        <v>#N/A</v>
      </c>
    </row>
    <row r="7631" spans="8:16">
      <c r="H7631">
        <f t="shared" ref="H7631:H7694" ca="1" si="1357">IF(I7631&lt;&gt;0,I7631,IF(J7631&lt;&gt;0,J7631,IF(K7631&lt;&gt;0,K7631,IF(L7631&lt;&gt;0,L7631,IF(M7631&lt;&gt;0,M7631,N7631)))))</f>
        <v>0</v>
      </c>
      <c r="I7631">
        <f t="shared" ca="1" si="1354"/>
        <v>0</v>
      </c>
      <c r="J7631">
        <f t="shared" ca="1" si="1355"/>
        <v>0</v>
      </c>
      <c r="K7631">
        <f t="shared" ca="1" si="1356"/>
        <v>0</v>
      </c>
      <c r="L7631">
        <f t="shared" ref="L7631:L7694" ca="1" si="1358">IF(IFERROR(VLOOKUP($C7631,INDIRECT($G$10&amp;"d:d"),1,FALSE),0)&lt;&gt;0,L$13,0)</f>
        <v>0</v>
      </c>
      <c r="M7631">
        <f t="shared" ref="M7631:M7694" ca="1" si="1359">IF(IFERROR(VLOOKUP($C7631,INDIRECT($G$11&amp;"d:d"),1,FALSE),0)&lt;&gt;0,M$13,0)</f>
        <v>0</v>
      </c>
      <c r="O7631" t="e">
        <f t="shared" ref="O7631:O7694" ca="1" si="1360">VLOOKUP($H7631,$G$7:$I$11,2,FALSE)</f>
        <v>#N/A</v>
      </c>
      <c r="P7631" t="e">
        <f t="shared" ref="P7631:P7694" ca="1" si="1361">VLOOKUP($H7631,$G$7:$I$11,3,FALSE)</f>
        <v>#N/A</v>
      </c>
    </row>
    <row r="7632" spans="8:16">
      <c r="H7632">
        <f t="shared" ca="1" si="1357"/>
        <v>0</v>
      </c>
      <c r="I7632">
        <f t="shared" ca="1" si="1354"/>
        <v>0</v>
      </c>
      <c r="J7632">
        <f t="shared" ca="1" si="1355"/>
        <v>0</v>
      </c>
      <c r="K7632">
        <f t="shared" ca="1" si="1356"/>
        <v>0</v>
      </c>
      <c r="L7632">
        <f t="shared" ca="1" si="1358"/>
        <v>0</v>
      </c>
      <c r="M7632">
        <f t="shared" ca="1" si="1359"/>
        <v>0</v>
      </c>
      <c r="O7632" t="e">
        <f t="shared" ca="1" si="1360"/>
        <v>#N/A</v>
      </c>
      <c r="P7632" t="e">
        <f t="shared" ca="1" si="1361"/>
        <v>#N/A</v>
      </c>
    </row>
    <row r="7633" spans="8:16">
      <c r="H7633">
        <f t="shared" ca="1" si="1357"/>
        <v>0</v>
      </c>
      <c r="I7633">
        <f t="shared" ca="1" si="1354"/>
        <v>0</v>
      </c>
      <c r="J7633">
        <f t="shared" ca="1" si="1355"/>
        <v>0</v>
      </c>
      <c r="K7633">
        <f t="shared" ca="1" si="1356"/>
        <v>0</v>
      </c>
      <c r="L7633">
        <f t="shared" ca="1" si="1358"/>
        <v>0</v>
      </c>
      <c r="M7633">
        <f t="shared" ca="1" si="1359"/>
        <v>0</v>
      </c>
      <c r="O7633" t="e">
        <f t="shared" ca="1" si="1360"/>
        <v>#N/A</v>
      </c>
      <c r="P7633" t="e">
        <f t="shared" ca="1" si="1361"/>
        <v>#N/A</v>
      </c>
    </row>
    <row r="7634" spans="8:16">
      <c r="H7634">
        <f t="shared" ca="1" si="1357"/>
        <v>0</v>
      </c>
      <c r="I7634">
        <f t="shared" ca="1" si="1354"/>
        <v>0</v>
      </c>
      <c r="J7634">
        <f t="shared" ca="1" si="1355"/>
        <v>0</v>
      </c>
      <c r="K7634">
        <f t="shared" ca="1" si="1356"/>
        <v>0</v>
      </c>
      <c r="L7634">
        <f t="shared" ca="1" si="1358"/>
        <v>0</v>
      </c>
      <c r="M7634">
        <f t="shared" ca="1" si="1359"/>
        <v>0</v>
      </c>
      <c r="O7634" t="e">
        <f t="shared" ca="1" si="1360"/>
        <v>#N/A</v>
      </c>
      <c r="P7634" t="e">
        <f t="shared" ca="1" si="1361"/>
        <v>#N/A</v>
      </c>
    </row>
    <row r="7635" spans="8:16">
      <c r="H7635">
        <f t="shared" ca="1" si="1357"/>
        <v>0</v>
      </c>
      <c r="I7635">
        <f t="shared" ca="1" si="1354"/>
        <v>0</v>
      </c>
      <c r="J7635">
        <f t="shared" ca="1" si="1355"/>
        <v>0</v>
      </c>
      <c r="K7635">
        <f t="shared" ca="1" si="1356"/>
        <v>0</v>
      </c>
      <c r="L7635">
        <f t="shared" ca="1" si="1358"/>
        <v>0</v>
      </c>
      <c r="M7635">
        <f t="shared" ca="1" si="1359"/>
        <v>0</v>
      </c>
      <c r="O7635" t="e">
        <f t="shared" ca="1" si="1360"/>
        <v>#N/A</v>
      </c>
      <c r="P7635" t="e">
        <f t="shared" ca="1" si="1361"/>
        <v>#N/A</v>
      </c>
    </row>
    <row r="7636" spans="8:16">
      <c r="H7636">
        <f t="shared" ca="1" si="1357"/>
        <v>0</v>
      </c>
      <c r="I7636">
        <f t="shared" ca="1" si="1354"/>
        <v>0</v>
      </c>
      <c r="J7636">
        <f t="shared" ca="1" si="1355"/>
        <v>0</v>
      </c>
      <c r="K7636">
        <f t="shared" ca="1" si="1356"/>
        <v>0</v>
      </c>
      <c r="L7636">
        <f t="shared" ca="1" si="1358"/>
        <v>0</v>
      </c>
      <c r="M7636">
        <f t="shared" ca="1" si="1359"/>
        <v>0</v>
      </c>
      <c r="O7636" t="e">
        <f t="shared" ca="1" si="1360"/>
        <v>#N/A</v>
      </c>
      <c r="P7636" t="e">
        <f t="shared" ca="1" si="1361"/>
        <v>#N/A</v>
      </c>
    </row>
    <row r="7637" spans="8:16">
      <c r="H7637">
        <f t="shared" ca="1" si="1357"/>
        <v>0</v>
      </c>
      <c r="I7637">
        <f t="shared" ca="1" si="1354"/>
        <v>0</v>
      </c>
      <c r="J7637">
        <f t="shared" ca="1" si="1355"/>
        <v>0</v>
      </c>
      <c r="K7637">
        <f t="shared" ca="1" si="1356"/>
        <v>0</v>
      </c>
      <c r="L7637">
        <f t="shared" ca="1" si="1358"/>
        <v>0</v>
      </c>
      <c r="M7637">
        <f t="shared" ca="1" si="1359"/>
        <v>0</v>
      </c>
      <c r="O7637" t="e">
        <f t="shared" ca="1" si="1360"/>
        <v>#N/A</v>
      </c>
      <c r="P7637" t="e">
        <f t="shared" ca="1" si="1361"/>
        <v>#N/A</v>
      </c>
    </row>
    <row r="7638" spans="8:16">
      <c r="H7638">
        <f t="shared" ca="1" si="1357"/>
        <v>0</v>
      </c>
      <c r="I7638">
        <f t="shared" ca="1" si="1354"/>
        <v>0</v>
      </c>
      <c r="J7638">
        <f t="shared" ca="1" si="1355"/>
        <v>0</v>
      </c>
      <c r="K7638">
        <f t="shared" ca="1" si="1356"/>
        <v>0</v>
      </c>
      <c r="L7638">
        <f t="shared" ca="1" si="1358"/>
        <v>0</v>
      </c>
      <c r="M7638">
        <f t="shared" ca="1" si="1359"/>
        <v>0</v>
      </c>
      <c r="O7638" t="e">
        <f t="shared" ca="1" si="1360"/>
        <v>#N/A</v>
      </c>
      <c r="P7638" t="e">
        <f t="shared" ca="1" si="1361"/>
        <v>#N/A</v>
      </c>
    </row>
    <row r="7639" spans="8:16">
      <c r="H7639">
        <f t="shared" ca="1" si="1357"/>
        <v>0</v>
      </c>
      <c r="I7639">
        <f t="shared" ca="1" si="1354"/>
        <v>0</v>
      </c>
      <c r="J7639">
        <f t="shared" ca="1" si="1355"/>
        <v>0</v>
      </c>
      <c r="K7639">
        <f t="shared" ca="1" si="1356"/>
        <v>0</v>
      </c>
      <c r="L7639">
        <f t="shared" ca="1" si="1358"/>
        <v>0</v>
      </c>
      <c r="M7639">
        <f t="shared" ca="1" si="1359"/>
        <v>0</v>
      </c>
      <c r="O7639" t="e">
        <f t="shared" ca="1" si="1360"/>
        <v>#N/A</v>
      </c>
      <c r="P7639" t="e">
        <f t="shared" ca="1" si="1361"/>
        <v>#N/A</v>
      </c>
    </row>
    <row r="7640" spans="8:16">
      <c r="H7640">
        <f t="shared" ca="1" si="1357"/>
        <v>0</v>
      </c>
      <c r="I7640">
        <f t="shared" ca="1" si="1354"/>
        <v>0</v>
      </c>
      <c r="J7640">
        <f t="shared" ca="1" si="1355"/>
        <v>0</v>
      </c>
      <c r="K7640">
        <f t="shared" ca="1" si="1356"/>
        <v>0</v>
      </c>
      <c r="L7640">
        <f t="shared" ca="1" si="1358"/>
        <v>0</v>
      </c>
      <c r="M7640">
        <f t="shared" ca="1" si="1359"/>
        <v>0</v>
      </c>
      <c r="O7640" t="e">
        <f t="shared" ca="1" si="1360"/>
        <v>#N/A</v>
      </c>
      <c r="P7640" t="e">
        <f t="shared" ca="1" si="1361"/>
        <v>#N/A</v>
      </c>
    </row>
    <row r="7641" spans="8:16">
      <c r="H7641">
        <f t="shared" ca="1" si="1357"/>
        <v>0</v>
      </c>
      <c r="I7641">
        <f t="shared" ca="1" si="1354"/>
        <v>0</v>
      </c>
      <c r="J7641">
        <f t="shared" ca="1" si="1355"/>
        <v>0</v>
      </c>
      <c r="K7641">
        <f t="shared" ca="1" si="1356"/>
        <v>0</v>
      </c>
      <c r="L7641">
        <f t="shared" ca="1" si="1358"/>
        <v>0</v>
      </c>
      <c r="M7641">
        <f t="shared" ca="1" si="1359"/>
        <v>0</v>
      </c>
      <c r="O7641" t="e">
        <f t="shared" ca="1" si="1360"/>
        <v>#N/A</v>
      </c>
      <c r="P7641" t="e">
        <f t="shared" ca="1" si="1361"/>
        <v>#N/A</v>
      </c>
    </row>
    <row r="7642" spans="8:16">
      <c r="H7642">
        <f t="shared" ca="1" si="1357"/>
        <v>0</v>
      </c>
      <c r="I7642">
        <f t="shared" ca="1" si="1354"/>
        <v>0</v>
      </c>
      <c r="J7642">
        <f t="shared" ca="1" si="1355"/>
        <v>0</v>
      </c>
      <c r="K7642">
        <f t="shared" ca="1" si="1356"/>
        <v>0</v>
      </c>
      <c r="L7642">
        <f t="shared" ca="1" si="1358"/>
        <v>0</v>
      </c>
      <c r="M7642">
        <f t="shared" ca="1" si="1359"/>
        <v>0</v>
      </c>
      <c r="O7642" t="e">
        <f t="shared" ca="1" si="1360"/>
        <v>#N/A</v>
      </c>
      <c r="P7642" t="e">
        <f t="shared" ca="1" si="1361"/>
        <v>#N/A</v>
      </c>
    </row>
    <row r="7643" spans="8:16">
      <c r="H7643">
        <f t="shared" ca="1" si="1357"/>
        <v>0</v>
      </c>
      <c r="I7643">
        <f t="shared" ca="1" si="1354"/>
        <v>0</v>
      </c>
      <c r="J7643">
        <f t="shared" ca="1" si="1355"/>
        <v>0</v>
      </c>
      <c r="K7643">
        <f t="shared" ca="1" si="1356"/>
        <v>0</v>
      </c>
      <c r="L7643">
        <f t="shared" ca="1" si="1358"/>
        <v>0</v>
      </c>
      <c r="M7643">
        <f t="shared" ca="1" si="1359"/>
        <v>0</v>
      </c>
      <c r="O7643" t="e">
        <f t="shared" ca="1" si="1360"/>
        <v>#N/A</v>
      </c>
      <c r="P7643" t="e">
        <f t="shared" ca="1" si="1361"/>
        <v>#N/A</v>
      </c>
    </row>
    <row r="7644" spans="8:16">
      <c r="H7644">
        <f t="shared" ca="1" si="1357"/>
        <v>0</v>
      </c>
      <c r="I7644">
        <f t="shared" ca="1" si="1354"/>
        <v>0</v>
      </c>
      <c r="J7644">
        <f t="shared" ca="1" si="1355"/>
        <v>0</v>
      </c>
      <c r="K7644">
        <f t="shared" ca="1" si="1356"/>
        <v>0</v>
      </c>
      <c r="L7644">
        <f t="shared" ca="1" si="1358"/>
        <v>0</v>
      </c>
      <c r="M7644">
        <f t="shared" ca="1" si="1359"/>
        <v>0</v>
      </c>
      <c r="O7644" t="e">
        <f t="shared" ca="1" si="1360"/>
        <v>#N/A</v>
      </c>
      <c r="P7644" t="e">
        <f t="shared" ca="1" si="1361"/>
        <v>#N/A</v>
      </c>
    </row>
    <row r="7645" spans="8:16">
      <c r="H7645">
        <f t="shared" ca="1" si="1357"/>
        <v>0</v>
      </c>
      <c r="I7645">
        <f t="shared" ca="1" si="1354"/>
        <v>0</v>
      </c>
      <c r="J7645">
        <f t="shared" ca="1" si="1355"/>
        <v>0</v>
      </c>
      <c r="K7645">
        <f t="shared" ca="1" si="1356"/>
        <v>0</v>
      </c>
      <c r="L7645">
        <f t="shared" ca="1" si="1358"/>
        <v>0</v>
      </c>
      <c r="M7645">
        <f t="shared" ca="1" si="1359"/>
        <v>0</v>
      </c>
      <c r="O7645" t="e">
        <f t="shared" ca="1" si="1360"/>
        <v>#N/A</v>
      </c>
      <c r="P7645" t="e">
        <f t="shared" ca="1" si="1361"/>
        <v>#N/A</v>
      </c>
    </row>
    <row r="7646" spans="8:16">
      <c r="H7646">
        <f t="shared" ca="1" si="1357"/>
        <v>0</v>
      </c>
      <c r="I7646">
        <f t="shared" ca="1" si="1354"/>
        <v>0</v>
      </c>
      <c r="J7646">
        <f t="shared" ca="1" si="1355"/>
        <v>0</v>
      </c>
      <c r="K7646">
        <f t="shared" ca="1" si="1356"/>
        <v>0</v>
      </c>
      <c r="L7646">
        <f t="shared" ca="1" si="1358"/>
        <v>0</v>
      </c>
      <c r="M7646">
        <f t="shared" ca="1" si="1359"/>
        <v>0</v>
      </c>
      <c r="O7646" t="e">
        <f t="shared" ca="1" si="1360"/>
        <v>#N/A</v>
      </c>
      <c r="P7646" t="e">
        <f t="shared" ca="1" si="1361"/>
        <v>#N/A</v>
      </c>
    </row>
    <row r="7647" spans="8:16">
      <c r="H7647">
        <f t="shared" ca="1" si="1357"/>
        <v>0</v>
      </c>
      <c r="I7647">
        <f t="shared" ca="1" si="1354"/>
        <v>0</v>
      </c>
      <c r="J7647">
        <f t="shared" ca="1" si="1355"/>
        <v>0</v>
      </c>
      <c r="K7647">
        <f t="shared" ca="1" si="1356"/>
        <v>0</v>
      </c>
      <c r="L7647">
        <f t="shared" ca="1" si="1358"/>
        <v>0</v>
      </c>
      <c r="M7647">
        <f t="shared" ca="1" si="1359"/>
        <v>0</v>
      </c>
      <c r="O7647" t="e">
        <f t="shared" ca="1" si="1360"/>
        <v>#N/A</v>
      </c>
      <c r="P7647" t="e">
        <f t="shared" ca="1" si="1361"/>
        <v>#N/A</v>
      </c>
    </row>
    <row r="7648" spans="8:16">
      <c r="H7648">
        <f t="shared" ca="1" si="1357"/>
        <v>0</v>
      </c>
      <c r="I7648">
        <f t="shared" ca="1" si="1354"/>
        <v>0</v>
      </c>
      <c r="J7648">
        <f t="shared" ca="1" si="1355"/>
        <v>0</v>
      </c>
      <c r="K7648">
        <f t="shared" ca="1" si="1356"/>
        <v>0</v>
      </c>
      <c r="L7648">
        <f t="shared" ca="1" si="1358"/>
        <v>0</v>
      </c>
      <c r="M7648">
        <f t="shared" ca="1" si="1359"/>
        <v>0</v>
      </c>
      <c r="O7648" t="e">
        <f t="shared" ca="1" si="1360"/>
        <v>#N/A</v>
      </c>
      <c r="P7648" t="e">
        <f t="shared" ca="1" si="1361"/>
        <v>#N/A</v>
      </c>
    </row>
    <row r="7649" spans="8:16">
      <c r="H7649">
        <f t="shared" ca="1" si="1357"/>
        <v>0</v>
      </c>
      <c r="I7649">
        <f t="shared" ca="1" si="1354"/>
        <v>0</v>
      </c>
      <c r="J7649">
        <f t="shared" ca="1" si="1355"/>
        <v>0</v>
      </c>
      <c r="K7649">
        <f t="shared" ca="1" si="1356"/>
        <v>0</v>
      </c>
      <c r="L7649">
        <f t="shared" ca="1" si="1358"/>
        <v>0</v>
      </c>
      <c r="M7649">
        <f t="shared" ca="1" si="1359"/>
        <v>0</v>
      </c>
      <c r="O7649" t="e">
        <f t="shared" ca="1" si="1360"/>
        <v>#N/A</v>
      </c>
      <c r="P7649" t="e">
        <f t="shared" ca="1" si="1361"/>
        <v>#N/A</v>
      </c>
    </row>
    <row r="7650" spans="8:16">
      <c r="H7650">
        <f t="shared" ca="1" si="1357"/>
        <v>0</v>
      </c>
      <c r="I7650">
        <f t="shared" ca="1" si="1354"/>
        <v>0</v>
      </c>
      <c r="J7650">
        <f t="shared" ca="1" si="1355"/>
        <v>0</v>
      </c>
      <c r="K7650">
        <f t="shared" ca="1" si="1356"/>
        <v>0</v>
      </c>
      <c r="L7650">
        <f t="shared" ca="1" si="1358"/>
        <v>0</v>
      </c>
      <c r="M7650">
        <f t="shared" ca="1" si="1359"/>
        <v>0</v>
      </c>
      <c r="O7650" t="e">
        <f t="shared" ca="1" si="1360"/>
        <v>#N/A</v>
      </c>
      <c r="P7650" t="e">
        <f t="shared" ca="1" si="1361"/>
        <v>#N/A</v>
      </c>
    </row>
    <row r="7651" spans="8:16">
      <c r="H7651">
        <f t="shared" ca="1" si="1357"/>
        <v>0</v>
      </c>
      <c r="I7651">
        <f t="shared" ca="1" si="1354"/>
        <v>0</v>
      </c>
      <c r="J7651">
        <f t="shared" ca="1" si="1355"/>
        <v>0</v>
      </c>
      <c r="K7651">
        <f t="shared" ca="1" si="1356"/>
        <v>0</v>
      </c>
      <c r="L7651">
        <f t="shared" ca="1" si="1358"/>
        <v>0</v>
      </c>
      <c r="M7651">
        <f t="shared" ca="1" si="1359"/>
        <v>0</v>
      </c>
      <c r="O7651" t="e">
        <f t="shared" ca="1" si="1360"/>
        <v>#N/A</v>
      </c>
      <c r="P7651" t="e">
        <f t="shared" ca="1" si="1361"/>
        <v>#N/A</v>
      </c>
    </row>
    <row r="7652" spans="8:16">
      <c r="H7652">
        <f t="shared" ca="1" si="1357"/>
        <v>0</v>
      </c>
      <c r="I7652">
        <f t="shared" ca="1" si="1354"/>
        <v>0</v>
      </c>
      <c r="J7652">
        <f t="shared" ca="1" si="1355"/>
        <v>0</v>
      </c>
      <c r="K7652">
        <f t="shared" ca="1" si="1356"/>
        <v>0</v>
      </c>
      <c r="L7652">
        <f t="shared" ca="1" si="1358"/>
        <v>0</v>
      </c>
      <c r="M7652">
        <f t="shared" ca="1" si="1359"/>
        <v>0</v>
      </c>
      <c r="O7652" t="e">
        <f t="shared" ca="1" si="1360"/>
        <v>#N/A</v>
      </c>
      <c r="P7652" t="e">
        <f t="shared" ca="1" si="1361"/>
        <v>#N/A</v>
      </c>
    </row>
    <row r="7653" spans="8:16">
      <c r="H7653">
        <f t="shared" ca="1" si="1357"/>
        <v>0</v>
      </c>
      <c r="I7653">
        <f t="shared" ca="1" si="1354"/>
        <v>0</v>
      </c>
      <c r="J7653">
        <f t="shared" ca="1" si="1355"/>
        <v>0</v>
      </c>
      <c r="K7653">
        <f t="shared" ca="1" si="1356"/>
        <v>0</v>
      </c>
      <c r="L7653">
        <f t="shared" ca="1" si="1358"/>
        <v>0</v>
      </c>
      <c r="M7653">
        <f t="shared" ca="1" si="1359"/>
        <v>0</v>
      </c>
      <c r="O7653" t="e">
        <f t="shared" ca="1" si="1360"/>
        <v>#N/A</v>
      </c>
      <c r="P7653" t="e">
        <f t="shared" ca="1" si="1361"/>
        <v>#N/A</v>
      </c>
    </row>
    <row r="7654" spans="8:16">
      <c r="H7654">
        <f t="shared" ca="1" si="1357"/>
        <v>0</v>
      </c>
      <c r="I7654">
        <f t="shared" ca="1" si="1354"/>
        <v>0</v>
      </c>
      <c r="J7654">
        <f t="shared" ca="1" si="1355"/>
        <v>0</v>
      </c>
      <c r="K7654">
        <f t="shared" ca="1" si="1356"/>
        <v>0</v>
      </c>
      <c r="L7654">
        <f t="shared" ca="1" si="1358"/>
        <v>0</v>
      </c>
      <c r="M7654">
        <f t="shared" ca="1" si="1359"/>
        <v>0</v>
      </c>
      <c r="O7654" t="e">
        <f t="shared" ca="1" si="1360"/>
        <v>#N/A</v>
      </c>
      <c r="P7654" t="e">
        <f t="shared" ca="1" si="1361"/>
        <v>#N/A</v>
      </c>
    </row>
    <row r="7655" spans="8:16">
      <c r="H7655">
        <f t="shared" ca="1" si="1357"/>
        <v>0</v>
      </c>
      <c r="I7655">
        <f t="shared" ca="1" si="1354"/>
        <v>0</v>
      </c>
      <c r="J7655">
        <f t="shared" ca="1" si="1355"/>
        <v>0</v>
      </c>
      <c r="K7655">
        <f t="shared" ca="1" si="1356"/>
        <v>0</v>
      </c>
      <c r="L7655">
        <f t="shared" ca="1" si="1358"/>
        <v>0</v>
      </c>
      <c r="M7655">
        <f t="shared" ca="1" si="1359"/>
        <v>0</v>
      </c>
      <c r="O7655" t="e">
        <f t="shared" ca="1" si="1360"/>
        <v>#N/A</v>
      </c>
      <c r="P7655" t="e">
        <f t="shared" ca="1" si="1361"/>
        <v>#N/A</v>
      </c>
    </row>
    <row r="7656" spans="8:16">
      <c r="H7656">
        <f t="shared" ca="1" si="1357"/>
        <v>0</v>
      </c>
      <c r="I7656">
        <f t="shared" ca="1" si="1354"/>
        <v>0</v>
      </c>
      <c r="J7656">
        <f t="shared" ca="1" si="1355"/>
        <v>0</v>
      </c>
      <c r="K7656">
        <f t="shared" ca="1" si="1356"/>
        <v>0</v>
      </c>
      <c r="L7656">
        <f t="shared" ca="1" si="1358"/>
        <v>0</v>
      </c>
      <c r="M7656">
        <f t="shared" ca="1" si="1359"/>
        <v>0</v>
      </c>
      <c r="O7656" t="e">
        <f t="shared" ca="1" si="1360"/>
        <v>#N/A</v>
      </c>
      <c r="P7656" t="e">
        <f t="shared" ca="1" si="1361"/>
        <v>#N/A</v>
      </c>
    </row>
    <row r="7657" spans="8:16">
      <c r="H7657">
        <f t="shared" ca="1" si="1357"/>
        <v>0</v>
      </c>
      <c r="I7657">
        <f t="shared" ca="1" si="1354"/>
        <v>0</v>
      </c>
      <c r="J7657">
        <f t="shared" ca="1" si="1355"/>
        <v>0</v>
      </c>
      <c r="K7657">
        <f t="shared" ca="1" si="1356"/>
        <v>0</v>
      </c>
      <c r="L7657">
        <f t="shared" ca="1" si="1358"/>
        <v>0</v>
      </c>
      <c r="M7657">
        <f t="shared" ca="1" si="1359"/>
        <v>0</v>
      </c>
      <c r="O7657" t="e">
        <f t="shared" ca="1" si="1360"/>
        <v>#N/A</v>
      </c>
      <c r="P7657" t="e">
        <f t="shared" ca="1" si="1361"/>
        <v>#N/A</v>
      </c>
    </row>
    <row r="7658" spans="8:16">
      <c r="H7658">
        <f t="shared" ca="1" si="1357"/>
        <v>0</v>
      </c>
      <c r="I7658">
        <f t="shared" ca="1" si="1354"/>
        <v>0</v>
      </c>
      <c r="J7658">
        <f t="shared" ca="1" si="1355"/>
        <v>0</v>
      </c>
      <c r="K7658">
        <f t="shared" ca="1" si="1356"/>
        <v>0</v>
      </c>
      <c r="L7658">
        <f t="shared" ca="1" si="1358"/>
        <v>0</v>
      </c>
      <c r="M7658">
        <f t="shared" ca="1" si="1359"/>
        <v>0</v>
      </c>
      <c r="O7658" t="e">
        <f t="shared" ca="1" si="1360"/>
        <v>#N/A</v>
      </c>
      <c r="P7658" t="e">
        <f t="shared" ca="1" si="1361"/>
        <v>#N/A</v>
      </c>
    </row>
    <row r="7659" spans="8:16">
      <c r="H7659">
        <f t="shared" ca="1" si="1357"/>
        <v>0</v>
      </c>
      <c r="I7659">
        <f t="shared" ca="1" si="1354"/>
        <v>0</v>
      </c>
      <c r="J7659">
        <f t="shared" ca="1" si="1355"/>
        <v>0</v>
      </c>
      <c r="K7659">
        <f t="shared" ca="1" si="1356"/>
        <v>0</v>
      </c>
      <c r="L7659">
        <f t="shared" ca="1" si="1358"/>
        <v>0</v>
      </c>
      <c r="M7659">
        <f t="shared" ca="1" si="1359"/>
        <v>0</v>
      </c>
      <c r="O7659" t="e">
        <f t="shared" ca="1" si="1360"/>
        <v>#N/A</v>
      </c>
      <c r="P7659" t="e">
        <f t="shared" ca="1" si="1361"/>
        <v>#N/A</v>
      </c>
    </row>
    <row r="7660" spans="8:16">
      <c r="H7660">
        <f t="shared" ca="1" si="1357"/>
        <v>0</v>
      </c>
      <c r="I7660">
        <f t="shared" ca="1" si="1354"/>
        <v>0</v>
      </c>
      <c r="J7660">
        <f t="shared" ca="1" si="1355"/>
        <v>0</v>
      </c>
      <c r="K7660">
        <f t="shared" ca="1" si="1356"/>
        <v>0</v>
      </c>
      <c r="L7660">
        <f t="shared" ca="1" si="1358"/>
        <v>0</v>
      </c>
      <c r="M7660">
        <f t="shared" ca="1" si="1359"/>
        <v>0</v>
      </c>
      <c r="O7660" t="e">
        <f t="shared" ca="1" si="1360"/>
        <v>#N/A</v>
      </c>
      <c r="P7660" t="e">
        <f t="shared" ca="1" si="1361"/>
        <v>#N/A</v>
      </c>
    </row>
    <row r="7661" spans="8:16">
      <c r="H7661">
        <f t="shared" ca="1" si="1357"/>
        <v>0</v>
      </c>
      <c r="I7661">
        <f t="shared" ca="1" si="1354"/>
        <v>0</v>
      </c>
      <c r="J7661">
        <f t="shared" ca="1" si="1355"/>
        <v>0</v>
      </c>
      <c r="K7661">
        <f t="shared" ca="1" si="1356"/>
        <v>0</v>
      </c>
      <c r="L7661">
        <f t="shared" ca="1" si="1358"/>
        <v>0</v>
      </c>
      <c r="M7661">
        <f t="shared" ca="1" si="1359"/>
        <v>0</v>
      </c>
      <c r="O7661" t="e">
        <f t="shared" ca="1" si="1360"/>
        <v>#N/A</v>
      </c>
      <c r="P7661" t="e">
        <f t="shared" ca="1" si="1361"/>
        <v>#N/A</v>
      </c>
    </row>
    <row r="7662" spans="8:16">
      <c r="H7662">
        <f t="shared" ca="1" si="1357"/>
        <v>0</v>
      </c>
      <c r="I7662">
        <f t="shared" ca="1" si="1354"/>
        <v>0</v>
      </c>
      <c r="J7662">
        <f t="shared" ca="1" si="1355"/>
        <v>0</v>
      </c>
      <c r="K7662">
        <f t="shared" ca="1" si="1356"/>
        <v>0</v>
      </c>
      <c r="L7662">
        <f t="shared" ca="1" si="1358"/>
        <v>0</v>
      </c>
      <c r="M7662">
        <f t="shared" ca="1" si="1359"/>
        <v>0</v>
      </c>
      <c r="O7662" t="e">
        <f t="shared" ca="1" si="1360"/>
        <v>#N/A</v>
      </c>
      <c r="P7662" t="e">
        <f t="shared" ca="1" si="1361"/>
        <v>#N/A</v>
      </c>
    </row>
    <row r="7663" spans="8:16">
      <c r="H7663">
        <f t="shared" ca="1" si="1357"/>
        <v>0</v>
      </c>
      <c r="I7663">
        <f t="shared" ca="1" si="1354"/>
        <v>0</v>
      </c>
      <c r="J7663">
        <f t="shared" ca="1" si="1355"/>
        <v>0</v>
      </c>
      <c r="K7663">
        <f t="shared" ca="1" si="1356"/>
        <v>0</v>
      </c>
      <c r="L7663">
        <f t="shared" ca="1" si="1358"/>
        <v>0</v>
      </c>
      <c r="M7663">
        <f t="shared" ca="1" si="1359"/>
        <v>0</v>
      </c>
      <c r="O7663" t="e">
        <f t="shared" ca="1" si="1360"/>
        <v>#N/A</v>
      </c>
      <c r="P7663" t="e">
        <f t="shared" ca="1" si="1361"/>
        <v>#N/A</v>
      </c>
    </row>
    <row r="7664" spans="8:16">
      <c r="H7664">
        <f t="shared" ca="1" si="1357"/>
        <v>0</v>
      </c>
      <c r="I7664">
        <f t="shared" ref="I7664:I7727" ca="1" si="1362">IF(IFERROR(VLOOKUP(C7664,INDIRECT($G$7&amp;"D:D"),1,FALSE),0)&lt;&gt;0,I$13,0)</f>
        <v>0</v>
      </c>
      <c r="J7664">
        <f t="shared" ref="J7664:J7727" ca="1" si="1363">IF(IFERROR(VLOOKUP(C7664,INDIRECT($G$8&amp;"D:D"),1,FALSE),0)&lt;&gt;0,J$13,0)</f>
        <v>0</v>
      </c>
      <c r="K7664">
        <f t="shared" ca="1" si="1356"/>
        <v>0</v>
      </c>
      <c r="L7664">
        <f t="shared" ca="1" si="1358"/>
        <v>0</v>
      </c>
      <c r="M7664">
        <f t="shared" ca="1" si="1359"/>
        <v>0</v>
      </c>
      <c r="O7664" t="e">
        <f t="shared" ca="1" si="1360"/>
        <v>#N/A</v>
      </c>
      <c r="P7664" t="e">
        <f t="shared" ca="1" si="1361"/>
        <v>#N/A</v>
      </c>
    </row>
    <row r="7665" spans="8:16">
      <c r="H7665">
        <f t="shared" ca="1" si="1357"/>
        <v>0</v>
      </c>
      <c r="I7665">
        <f t="shared" ca="1" si="1362"/>
        <v>0</v>
      </c>
      <c r="J7665">
        <f t="shared" ca="1" si="1363"/>
        <v>0</v>
      </c>
      <c r="K7665">
        <f t="shared" ca="1" si="1356"/>
        <v>0</v>
      </c>
      <c r="L7665">
        <f t="shared" ca="1" si="1358"/>
        <v>0</v>
      </c>
      <c r="M7665">
        <f t="shared" ca="1" si="1359"/>
        <v>0</v>
      </c>
      <c r="O7665" t="e">
        <f t="shared" ca="1" si="1360"/>
        <v>#N/A</v>
      </c>
      <c r="P7665" t="e">
        <f t="shared" ca="1" si="1361"/>
        <v>#N/A</v>
      </c>
    </row>
    <row r="7666" spans="8:16">
      <c r="H7666">
        <f t="shared" ca="1" si="1357"/>
        <v>0</v>
      </c>
      <c r="I7666">
        <f t="shared" ca="1" si="1362"/>
        <v>0</v>
      </c>
      <c r="J7666">
        <f t="shared" ca="1" si="1363"/>
        <v>0</v>
      </c>
      <c r="K7666">
        <f t="shared" ca="1" si="1356"/>
        <v>0</v>
      </c>
      <c r="L7666">
        <f t="shared" ca="1" si="1358"/>
        <v>0</v>
      </c>
      <c r="M7666">
        <f t="shared" ca="1" si="1359"/>
        <v>0</v>
      </c>
      <c r="O7666" t="e">
        <f t="shared" ca="1" si="1360"/>
        <v>#N/A</v>
      </c>
      <c r="P7666" t="e">
        <f t="shared" ca="1" si="1361"/>
        <v>#N/A</v>
      </c>
    </row>
    <row r="7667" spans="8:16">
      <c r="H7667">
        <f t="shared" ca="1" si="1357"/>
        <v>0</v>
      </c>
      <c r="I7667">
        <f t="shared" ca="1" si="1362"/>
        <v>0</v>
      </c>
      <c r="J7667">
        <f t="shared" ca="1" si="1363"/>
        <v>0</v>
      </c>
      <c r="K7667">
        <f t="shared" ca="1" si="1356"/>
        <v>0</v>
      </c>
      <c r="L7667">
        <f t="shared" ca="1" si="1358"/>
        <v>0</v>
      </c>
      <c r="M7667">
        <f t="shared" ca="1" si="1359"/>
        <v>0</v>
      </c>
      <c r="O7667" t="e">
        <f t="shared" ca="1" si="1360"/>
        <v>#N/A</v>
      </c>
      <c r="P7667" t="e">
        <f t="shared" ca="1" si="1361"/>
        <v>#N/A</v>
      </c>
    </row>
    <row r="7668" spans="8:16">
      <c r="H7668">
        <f t="shared" ca="1" si="1357"/>
        <v>0</v>
      </c>
      <c r="I7668">
        <f t="shared" ca="1" si="1362"/>
        <v>0</v>
      </c>
      <c r="J7668">
        <f t="shared" ca="1" si="1363"/>
        <v>0</v>
      </c>
      <c r="K7668">
        <f t="shared" ca="1" si="1356"/>
        <v>0</v>
      </c>
      <c r="L7668">
        <f t="shared" ca="1" si="1358"/>
        <v>0</v>
      </c>
      <c r="M7668">
        <f t="shared" ca="1" si="1359"/>
        <v>0</v>
      </c>
      <c r="O7668" t="e">
        <f t="shared" ca="1" si="1360"/>
        <v>#N/A</v>
      </c>
      <c r="P7668" t="e">
        <f t="shared" ca="1" si="1361"/>
        <v>#N/A</v>
      </c>
    </row>
    <row r="7669" spans="8:16">
      <c r="H7669">
        <f t="shared" ca="1" si="1357"/>
        <v>0</v>
      </c>
      <c r="I7669">
        <f t="shared" ca="1" si="1362"/>
        <v>0</v>
      </c>
      <c r="J7669">
        <f t="shared" ca="1" si="1363"/>
        <v>0</v>
      </c>
      <c r="K7669">
        <f t="shared" ca="1" si="1356"/>
        <v>0</v>
      </c>
      <c r="L7669">
        <f t="shared" ca="1" si="1358"/>
        <v>0</v>
      </c>
      <c r="M7669">
        <f t="shared" ca="1" si="1359"/>
        <v>0</v>
      </c>
      <c r="O7669" t="e">
        <f t="shared" ca="1" si="1360"/>
        <v>#N/A</v>
      </c>
      <c r="P7669" t="e">
        <f t="shared" ca="1" si="1361"/>
        <v>#N/A</v>
      </c>
    </row>
    <row r="7670" spans="8:16">
      <c r="H7670">
        <f t="shared" ca="1" si="1357"/>
        <v>0</v>
      </c>
      <c r="I7670">
        <f t="shared" ca="1" si="1362"/>
        <v>0</v>
      </c>
      <c r="J7670">
        <f t="shared" ca="1" si="1363"/>
        <v>0</v>
      </c>
      <c r="K7670">
        <f t="shared" ca="1" si="1356"/>
        <v>0</v>
      </c>
      <c r="L7670">
        <f t="shared" ca="1" si="1358"/>
        <v>0</v>
      </c>
      <c r="M7670">
        <f t="shared" ca="1" si="1359"/>
        <v>0</v>
      </c>
      <c r="O7670" t="e">
        <f t="shared" ca="1" si="1360"/>
        <v>#N/A</v>
      </c>
      <c r="P7670" t="e">
        <f t="shared" ca="1" si="1361"/>
        <v>#N/A</v>
      </c>
    </row>
    <row r="7671" spans="8:16">
      <c r="H7671">
        <f t="shared" ca="1" si="1357"/>
        <v>0</v>
      </c>
      <c r="I7671">
        <f t="shared" ca="1" si="1362"/>
        <v>0</v>
      </c>
      <c r="J7671">
        <f t="shared" ca="1" si="1363"/>
        <v>0</v>
      </c>
      <c r="K7671">
        <f t="shared" ca="1" si="1356"/>
        <v>0</v>
      </c>
      <c r="L7671">
        <f t="shared" ca="1" si="1358"/>
        <v>0</v>
      </c>
      <c r="M7671">
        <f t="shared" ca="1" si="1359"/>
        <v>0</v>
      </c>
      <c r="O7671" t="e">
        <f t="shared" ca="1" si="1360"/>
        <v>#N/A</v>
      </c>
      <c r="P7671" t="e">
        <f t="shared" ca="1" si="1361"/>
        <v>#N/A</v>
      </c>
    </row>
    <row r="7672" spans="8:16">
      <c r="H7672">
        <f t="shared" ca="1" si="1357"/>
        <v>0</v>
      </c>
      <c r="I7672">
        <f t="shared" ca="1" si="1362"/>
        <v>0</v>
      </c>
      <c r="J7672">
        <f t="shared" ca="1" si="1363"/>
        <v>0</v>
      </c>
      <c r="K7672">
        <f t="shared" ca="1" si="1356"/>
        <v>0</v>
      </c>
      <c r="L7672">
        <f t="shared" ca="1" si="1358"/>
        <v>0</v>
      </c>
      <c r="M7672">
        <f t="shared" ca="1" si="1359"/>
        <v>0</v>
      </c>
      <c r="O7672" t="e">
        <f t="shared" ca="1" si="1360"/>
        <v>#N/A</v>
      </c>
      <c r="P7672" t="e">
        <f t="shared" ca="1" si="1361"/>
        <v>#N/A</v>
      </c>
    </row>
    <row r="7673" spans="8:16">
      <c r="H7673">
        <f t="shared" ca="1" si="1357"/>
        <v>0</v>
      </c>
      <c r="I7673">
        <f t="shared" ca="1" si="1362"/>
        <v>0</v>
      </c>
      <c r="J7673">
        <f t="shared" ca="1" si="1363"/>
        <v>0</v>
      </c>
      <c r="K7673">
        <f t="shared" ca="1" si="1356"/>
        <v>0</v>
      </c>
      <c r="L7673">
        <f t="shared" ca="1" si="1358"/>
        <v>0</v>
      </c>
      <c r="M7673">
        <f t="shared" ca="1" si="1359"/>
        <v>0</v>
      </c>
      <c r="O7673" t="e">
        <f t="shared" ca="1" si="1360"/>
        <v>#N/A</v>
      </c>
      <c r="P7673" t="e">
        <f t="shared" ca="1" si="1361"/>
        <v>#N/A</v>
      </c>
    </row>
    <row r="7674" spans="8:16">
      <c r="H7674">
        <f t="shared" ca="1" si="1357"/>
        <v>0</v>
      </c>
      <c r="I7674">
        <f t="shared" ca="1" si="1362"/>
        <v>0</v>
      </c>
      <c r="J7674">
        <f t="shared" ca="1" si="1363"/>
        <v>0</v>
      </c>
      <c r="K7674">
        <f t="shared" ca="1" si="1356"/>
        <v>0</v>
      </c>
      <c r="L7674">
        <f t="shared" ca="1" si="1358"/>
        <v>0</v>
      </c>
      <c r="M7674">
        <f t="shared" ca="1" si="1359"/>
        <v>0</v>
      </c>
      <c r="O7674" t="e">
        <f t="shared" ca="1" si="1360"/>
        <v>#N/A</v>
      </c>
      <c r="P7674" t="e">
        <f t="shared" ca="1" si="1361"/>
        <v>#N/A</v>
      </c>
    </row>
    <row r="7675" spans="8:16">
      <c r="H7675">
        <f t="shared" ca="1" si="1357"/>
        <v>0</v>
      </c>
      <c r="I7675">
        <f t="shared" ca="1" si="1362"/>
        <v>0</v>
      </c>
      <c r="J7675">
        <f t="shared" ca="1" si="1363"/>
        <v>0</v>
      </c>
      <c r="K7675">
        <f t="shared" ca="1" si="1356"/>
        <v>0</v>
      </c>
      <c r="L7675">
        <f t="shared" ca="1" si="1358"/>
        <v>0</v>
      </c>
      <c r="M7675">
        <f t="shared" ca="1" si="1359"/>
        <v>0</v>
      </c>
      <c r="O7675" t="e">
        <f t="shared" ca="1" si="1360"/>
        <v>#N/A</v>
      </c>
      <c r="P7675" t="e">
        <f t="shared" ca="1" si="1361"/>
        <v>#N/A</v>
      </c>
    </row>
    <row r="7676" spans="8:16">
      <c r="H7676">
        <f t="shared" ca="1" si="1357"/>
        <v>0</v>
      </c>
      <c r="I7676">
        <f t="shared" ca="1" si="1362"/>
        <v>0</v>
      </c>
      <c r="J7676">
        <f t="shared" ca="1" si="1363"/>
        <v>0</v>
      </c>
      <c r="K7676">
        <f t="shared" ca="1" si="1356"/>
        <v>0</v>
      </c>
      <c r="L7676">
        <f t="shared" ca="1" si="1358"/>
        <v>0</v>
      </c>
      <c r="M7676">
        <f t="shared" ca="1" si="1359"/>
        <v>0</v>
      </c>
      <c r="O7676" t="e">
        <f t="shared" ca="1" si="1360"/>
        <v>#N/A</v>
      </c>
      <c r="P7676" t="e">
        <f t="shared" ca="1" si="1361"/>
        <v>#N/A</v>
      </c>
    </row>
    <row r="7677" spans="8:16">
      <c r="H7677">
        <f t="shared" ca="1" si="1357"/>
        <v>0</v>
      </c>
      <c r="I7677">
        <f t="shared" ca="1" si="1362"/>
        <v>0</v>
      </c>
      <c r="J7677">
        <f t="shared" ca="1" si="1363"/>
        <v>0</v>
      </c>
      <c r="K7677">
        <f t="shared" ca="1" si="1356"/>
        <v>0</v>
      </c>
      <c r="L7677">
        <f t="shared" ca="1" si="1358"/>
        <v>0</v>
      </c>
      <c r="M7677">
        <f t="shared" ca="1" si="1359"/>
        <v>0</v>
      </c>
      <c r="O7677" t="e">
        <f t="shared" ca="1" si="1360"/>
        <v>#N/A</v>
      </c>
      <c r="P7677" t="e">
        <f t="shared" ca="1" si="1361"/>
        <v>#N/A</v>
      </c>
    </row>
    <row r="7678" spans="8:16">
      <c r="H7678">
        <f t="shared" ca="1" si="1357"/>
        <v>0</v>
      </c>
      <c r="I7678">
        <f t="shared" ca="1" si="1362"/>
        <v>0</v>
      </c>
      <c r="J7678">
        <f t="shared" ca="1" si="1363"/>
        <v>0</v>
      </c>
      <c r="K7678">
        <f t="shared" ca="1" si="1356"/>
        <v>0</v>
      </c>
      <c r="L7678">
        <f t="shared" ca="1" si="1358"/>
        <v>0</v>
      </c>
      <c r="M7678">
        <f t="shared" ca="1" si="1359"/>
        <v>0</v>
      </c>
      <c r="O7678" t="e">
        <f t="shared" ca="1" si="1360"/>
        <v>#N/A</v>
      </c>
      <c r="P7678" t="e">
        <f t="shared" ca="1" si="1361"/>
        <v>#N/A</v>
      </c>
    </row>
    <row r="7679" spans="8:16">
      <c r="H7679">
        <f t="shared" ca="1" si="1357"/>
        <v>0</v>
      </c>
      <c r="I7679">
        <f t="shared" ca="1" si="1362"/>
        <v>0</v>
      </c>
      <c r="J7679">
        <f t="shared" ca="1" si="1363"/>
        <v>0</v>
      </c>
      <c r="K7679">
        <f t="shared" ca="1" si="1356"/>
        <v>0</v>
      </c>
      <c r="L7679">
        <f t="shared" ca="1" si="1358"/>
        <v>0</v>
      </c>
      <c r="M7679">
        <f t="shared" ca="1" si="1359"/>
        <v>0</v>
      </c>
      <c r="O7679" t="e">
        <f t="shared" ca="1" si="1360"/>
        <v>#N/A</v>
      </c>
      <c r="P7679" t="e">
        <f t="shared" ca="1" si="1361"/>
        <v>#N/A</v>
      </c>
    </row>
    <row r="7680" spans="8:16">
      <c r="H7680">
        <f t="shared" ca="1" si="1357"/>
        <v>0</v>
      </c>
      <c r="I7680">
        <f t="shared" ca="1" si="1362"/>
        <v>0</v>
      </c>
      <c r="J7680">
        <f t="shared" ca="1" si="1363"/>
        <v>0</v>
      </c>
      <c r="K7680">
        <f t="shared" ca="1" si="1356"/>
        <v>0</v>
      </c>
      <c r="L7680">
        <f t="shared" ca="1" si="1358"/>
        <v>0</v>
      </c>
      <c r="M7680">
        <f t="shared" ca="1" si="1359"/>
        <v>0</v>
      </c>
      <c r="O7680" t="e">
        <f t="shared" ca="1" si="1360"/>
        <v>#N/A</v>
      </c>
      <c r="P7680" t="e">
        <f t="shared" ca="1" si="1361"/>
        <v>#N/A</v>
      </c>
    </row>
    <row r="7681" spans="8:16">
      <c r="H7681">
        <f t="shared" ca="1" si="1357"/>
        <v>0</v>
      </c>
      <c r="I7681">
        <f t="shared" ca="1" si="1362"/>
        <v>0</v>
      </c>
      <c r="J7681">
        <f t="shared" ca="1" si="1363"/>
        <v>0</v>
      </c>
      <c r="K7681">
        <f t="shared" ca="1" si="1356"/>
        <v>0</v>
      </c>
      <c r="L7681">
        <f t="shared" ca="1" si="1358"/>
        <v>0</v>
      </c>
      <c r="M7681">
        <f t="shared" ca="1" si="1359"/>
        <v>0</v>
      </c>
      <c r="O7681" t="e">
        <f t="shared" ca="1" si="1360"/>
        <v>#N/A</v>
      </c>
      <c r="P7681" t="e">
        <f t="shared" ca="1" si="1361"/>
        <v>#N/A</v>
      </c>
    </row>
    <row r="7682" spans="8:16">
      <c r="H7682">
        <f t="shared" ca="1" si="1357"/>
        <v>0</v>
      </c>
      <c r="I7682">
        <f t="shared" ca="1" si="1362"/>
        <v>0</v>
      </c>
      <c r="J7682">
        <f t="shared" ca="1" si="1363"/>
        <v>0</v>
      </c>
      <c r="K7682">
        <f t="shared" ca="1" si="1356"/>
        <v>0</v>
      </c>
      <c r="L7682">
        <f t="shared" ca="1" si="1358"/>
        <v>0</v>
      </c>
      <c r="M7682">
        <f t="shared" ca="1" si="1359"/>
        <v>0</v>
      </c>
      <c r="O7682" t="e">
        <f t="shared" ca="1" si="1360"/>
        <v>#N/A</v>
      </c>
      <c r="P7682" t="e">
        <f t="shared" ca="1" si="1361"/>
        <v>#N/A</v>
      </c>
    </row>
    <row r="7683" spans="8:16">
      <c r="H7683">
        <f t="shared" ca="1" si="1357"/>
        <v>0</v>
      </c>
      <c r="I7683">
        <f t="shared" ca="1" si="1362"/>
        <v>0</v>
      </c>
      <c r="J7683">
        <f t="shared" ca="1" si="1363"/>
        <v>0</v>
      </c>
      <c r="K7683">
        <f t="shared" ca="1" si="1356"/>
        <v>0</v>
      </c>
      <c r="L7683">
        <f t="shared" ca="1" si="1358"/>
        <v>0</v>
      </c>
      <c r="M7683">
        <f t="shared" ca="1" si="1359"/>
        <v>0</v>
      </c>
      <c r="O7683" t="e">
        <f t="shared" ca="1" si="1360"/>
        <v>#N/A</v>
      </c>
      <c r="P7683" t="e">
        <f t="shared" ca="1" si="1361"/>
        <v>#N/A</v>
      </c>
    </row>
    <row r="7684" spans="8:16">
      <c r="H7684">
        <f t="shared" ca="1" si="1357"/>
        <v>0</v>
      </c>
      <c r="I7684">
        <f t="shared" ca="1" si="1362"/>
        <v>0</v>
      </c>
      <c r="J7684">
        <f t="shared" ca="1" si="1363"/>
        <v>0</v>
      </c>
      <c r="K7684">
        <f t="shared" ca="1" si="1356"/>
        <v>0</v>
      </c>
      <c r="L7684">
        <f t="shared" ca="1" si="1358"/>
        <v>0</v>
      </c>
      <c r="M7684">
        <f t="shared" ca="1" si="1359"/>
        <v>0</v>
      </c>
      <c r="O7684" t="e">
        <f t="shared" ca="1" si="1360"/>
        <v>#N/A</v>
      </c>
      <c r="P7684" t="e">
        <f t="shared" ca="1" si="1361"/>
        <v>#N/A</v>
      </c>
    </row>
    <row r="7685" spans="8:16">
      <c r="H7685">
        <f t="shared" ca="1" si="1357"/>
        <v>0</v>
      </c>
      <c r="I7685">
        <f t="shared" ca="1" si="1362"/>
        <v>0</v>
      </c>
      <c r="J7685">
        <f t="shared" ca="1" si="1363"/>
        <v>0</v>
      </c>
      <c r="K7685">
        <f t="shared" ca="1" si="1356"/>
        <v>0</v>
      </c>
      <c r="L7685">
        <f t="shared" ca="1" si="1358"/>
        <v>0</v>
      </c>
      <c r="M7685">
        <f t="shared" ca="1" si="1359"/>
        <v>0</v>
      </c>
      <c r="O7685" t="e">
        <f t="shared" ca="1" si="1360"/>
        <v>#N/A</v>
      </c>
      <c r="P7685" t="e">
        <f t="shared" ca="1" si="1361"/>
        <v>#N/A</v>
      </c>
    </row>
    <row r="7686" spans="8:16">
      <c r="H7686">
        <f t="shared" ca="1" si="1357"/>
        <v>0</v>
      </c>
      <c r="I7686">
        <f t="shared" ca="1" si="1362"/>
        <v>0</v>
      </c>
      <c r="J7686">
        <f t="shared" ca="1" si="1363"/>
        <v>0</v>
      </c>
      <c r="K7686">
        <f t="shared" ca="1" si="1356"/>
        <v>0</v>
      </c>
      <c r="L7686">
        <f t="shared" ca="1" si="1358"/>
        <v>0</v>
      </c>
      <c r="M7686">
        <f t="shared" ca="1" si="1359"/>
        <v>0</v>
      </c>
      <c r="O7686" t="e">
        <f t="shared" ca="1" si="1360"/>
        <v>#N/A</v>
      </c>
      <c r="P7686" t="e">
        <f t="shared" ca="1" si="1361"/>
        <v>#N/A</v>
      </c>
    </row>
    <row r="7687" spans="8:16">
      <c r="H7687">
        <f t="shared" ca="1" si="1357"/>
        <v>0</v>
      </c>
      <c r="I7687">
        <f t="shared" ca="1" si="1362"/>
        <v>0</v>
      </c>
      <c r="J7687">
        <f t="shared" ca="1" si="1363"/>
        <v>0</v>
      </c>
      <c r="K7687">
        <f t="shared" ca="1" si="1356"/>
        <v>0</v>
      </c>
      <c r="L7687">
        <f t="shared" ca="1" si="1358"/>
        <v>0</v>
      </c>
      <c r="M7687">
        <f t="shared" ca="1" si="1359"/>
        <v>0</v>
      </c>
      <c r="O7687" t="e">
        <f t="shared" ca="1" si="1360"/>
        <v>#N/A</v>
      </c>
      <c r="P7687" t="e">
        <f t="shared" ca="1" si="1361"/>
        <v>#N/A</v>
      </c>
    </row>
    <row r="7688" spans="8:16">
      <c r="H7688">
        <f t="shared" ca="1" si="1357"/>
        <v>0</v>
      </c>
      <c r="I7688">
        <f t="shared" ca="1" si="1362"/>
        <v>0</v>
      </c>
      <c r="J7688">
        <f t="shared" ca="1" si="1363"/>
        <v>0</v>
      </c>
      <c r="K7688">
        <f t="shared" ca="1" si="1356"/>
        <v>0</v>
      </c>
      <c r="L7688">
        <f t="shared" ca="1" si="1358"/>
        <v>0</v>
      </c>
      <c r="M7688">
        <f t="shared" ca="1" si="1359"/>
        <v>0</v>
      </c>
      <c r="O7688" t="e">
        <f t="shared" ca="1" si="1360"/>
        <v>#N/A</v>
      </c>
      <c r="P7688" t="e">
        <f t="shared" ca="1" si="1361"/>
        <v>#N/A</v>
      </c>
    </row>
    <row r="7689" spans="8:16">
      <c r="H7689">
        <f t="shared" ca="1" si="1357"/>
        <v>0</v>
      </c>
      <c r="I7689">
        <f t="shared" ca="1" si="1362"/>
        <v>0</v>
      </c>
      <c r="J7689">
        <f t="shared" ca="1" si="1363"/>
        <v>0</v>
      </c>
      <c r="K7689">
        <f t="shared" ca="1" si="1356"/>
        <v>0</v>
      </c>
      <c r="L7689">
        <f t="shared" ca="1" si="1358"/>
        <v>0</v>
      </c>
      <c r="M7689">
        <f t="shared" ca="1" si="1359"/>
        <v>0</v>
      </c>
      <c r="O7689" t="e">
        <f t="shared" ca="1" si="1360"/>
        <v>#N/A</v>
      </c>
      <c r="P7689" t="e">
        <f t="shared" ca="1" si="1361"/>
        <v>#N/A</v>
      </c>
    </row>
    <row r="7690" spans="8:16">
      <c r="H7690">
        <f t="shared" ca="1" si="1357"/>
        <v>0</v>
      </c>
      <c r="I7690">
        <f t="shared" ca="1" si="1362"/>
        <v>0</v>
      </c>
      <c r="J7690">
        <f t="shared" ca="1" si="1363"/>
        <v>0</v>
      </c>
      <c r="K7690">
        <f t="shared" ref="K7690:K7753" ca="1" si="1364">IF(IFERROR(VLOOKUP($C7690,INDIRECT($G$9&amp;"d:d"),1,FALSE),0)&lt;&gt;0,K$13,0)</f>
        <v>0</v>
      </c>
      <c r="L7690">
        <f t="shared" ca="1" si="1358"/>
        <v>0</v>
      </c>
      <c r="M7690">
        <f t="shared" ca="1" si="1359"/>
        <v>0</v>
      </c>
      <c r="O7690" t="e">
        <f t="shared" ca="1" si="1360"/>
        <v>#N/A</v>
      </c>
      <c r="P7690" t="e">
        <f t="shared" ca="1" si="1361"/>
        <v>#N/A</v>
      </c>
    </row>
    <row r="7691" spans="8:16">
      <c r="H7691">
        <f t="shared" ca="1" si="1357"/>
        <v>0</v>
      </c>
      <c r="I7691">
        <f t="shared" ca="1" si="1362"/>
        <v>0</v>
      </c>
      <c r="J7691">
        <f t="shared" ca="1" si="1363"/>
        <v>0</v>
      </c>
      <c r="K7691">
        <f t="shared" ca="1" si="1364"/>
        <v>0</v>
      </c>
      <c r="L7691">
        <f t="shared" ca="1" si="1358"/>
        <v>0</v>
      </c>
      <c r="M7691">
        <f t="shared" ca="1" si="1359"/>
        <v>0</v>
      </c>
      <c r="O7691" t="e">
        <f t="shared" ca="1" si="1360"/>
        <v>#N/A</v>
      </c>
      <c r="P7691" t="e">
        <f t="shared" ca="1" si="1361"/>
        <v>#N/A</v>
      </c>
    </row>
    <row r="7692" spans="8:16">
      <c r="H7692">
        <f t="shared" ca="1" si="1357"/>
        <v>0</v>
      </c>
      <c r="I7692">
        <f t="shared" ca="1" si="1362"/>
        <v>0</v>
      </c>
      <c r="J7692">
        <f t="shared" ca="1" si="1363"/>
        <v>0</v>
      </c>
      <c r="K7692">
        <f t="shared" ca="1" si="1364"/>
        <v>0</v>
      </c>
      <c r="L7692">
        <f t="shared" ca="1" si="1358"/>
        <v>0</v>
      </c>
      <c r="M7692">
        <f t="shared" ca="1" si="1359"/>
        <v>0</v>
      </c>
      <c r="O7692" t="e">
        <f t="shared" ca="1" si="1360"/>
        <v>#N/A</v>
      </c>
      <c r="P7692" t="e">
        <f t="shared" ca="1" si="1361"/>
        <v>#N/A</v>
      </c>
    </row>
    <row r="7693" spans="8:16">
      <c r="H7693">
        <f t="shared" ca="1" si="1357"/>
        <v>0</v>
      </c>
      <c r="I7693">
        <f t="shared" ca="1" si="1362"/>
        <v>0</v>
      </c>
      <c r="J7693">
        <f t="shared" ca="1" si="1363"/>
        <v>0</v>
      </c>
      <c r="K7693">
        <f t="shared" ca="1" si="1364"/>
        <v>0</v>
      </c>
      <c r="L7693">
        <f t="shared" ca="1" si="1358"/>
        <v>0</v>
      </c>
      <c r="M7693">
        <f t="shared" ca="1" si="1359"/>
        <v>0</v>
      </c>
      <c r="O7693" t="e">
        <f t="shared" ca="1" si="1360"/>
        <v>#N/A</v>
      </c>
      <c r="P7693" t="e">
        <f t="shared" ca="1" si="1361"/>
        <v>#N/A</v>
      </c>
    </row>
    <row r="7694" spans="8:16">
      <c r="H7694">
        <f t="shared" ca="1" si="1357"/>
        <v>0</v>
      </c>
      <c r="I7694">
        <f t="shared" ca="1" si="1362"/>
        <v>0</v>
      </c>
      <c r="J7694">
        <f t="shared" ca="1" si="1363"/>
        <v>0</v>
      </c>
      <c r="K7694">
        <f t="shared" ca="1" si="1364"/>
        <v>0</v>
      </c>
      <c r="L7694">
        <f t="shared" ca="1" si="1358"/>
        <v>0</v>
      </c>
      <c r="M7694">
        <f t="shared" ca="1" si="1359"/>
        <v>0</v>
      </c>
      <c r="O7694" t="e">
        <f t="shared" ca="1" si="1360"/>
        <v>#N/A</v>
      </c>
      <c r="P7694" t="e">
        <f t="shared" ca="1" si="1361"/>
        <v>#N/A</v>
      </c>
    </row>
    <row r="7695" spans="8:16">
      <c r="H7695">
        <f t="shared" ref="H7695:H7758" ca="1" si="1365">IF(I7695&lt;&gt;0,I7695,IF(J7695&lt;&gt;0,J7695,IF(K7695&lt;&gt;0,K7695,IF(L7695&lt;&gt;0,L7695,IF(M7695&lt;&gt;0,M7695,N7695)))))</f>
        <v>0</v>
      </c>
      <c r="I7695">
        <f t="shared" ca="1" si="1362"/>
        <v>0</v>
      </c>
      <c r="J7695">
        <f t="shared" ca="1" si="1363"/>
        <v>0</v>
      </c>
      <c r="K7695">
        <f t="shared" ca="1" si="1364"/>
        <v>0</v>
      </c>
      <c r="L7695">
        <f t="shared" ref="L7695:L7758" ca="1" si="1366">IF(IFERROR(VLOOKUP($C7695,INDIRECT($G$10&amp;"d:d"),1,FALSE),0)&lt;&gt;0,L$13,0)</f>
        <v>0</v>
      </c>
      <c r="M7695">
        <f t="shared" ref="M7695:M7758" ca="1" si="1367">IF(IFERROR(VLOOKUP($C7695,INDIRECT($G$11&amp;"d:d"),1,FALSE),0)&lt;&gt;0,M$13,0)</f>
        <v>0</v>
      </c>
      <c r="O7695" t="e">
        <f t="shared" ref="O7695:O7758" ca="1" si="1368">VLOOKUP($H7695,$G$7:$I$11,2,FALSE)</f>
        <v>#N/A</v>
      </c>
      <c r="P7695" t="e">
        <f t="shared" ref="P7695:P7758" ca="1" si="1369">VLOOKUP($H7695,$G$7:$I$11,3,FALSE)</f>
        <v>#N/A</v>
      </c>
    </row>
    <row r="7696" spans="8:16">
      <c r="H7696">
        <f t="shared" ca="1" si="1365"/>
        <v>0</v>
      </c>
      <c r="I7696">
        <f t="shared" ca="1" si="1362"/>
        <v>0</v>
      </c>
      <c r="J7696">
        <f t="shared" ca="1" si="1363"/>
        <v>0</v>
      </c>
      <c r="K7696">
        <f t="shared" ca="1" si="1364"/>
        <v>0</v>
      </c>
      <c r="L7696">
        <f t="shared" ca="1" si="1366"/>
        <v>0</v>
      </c>
      <c r="M7696">
        <f t="shared" ca="1" si="1367"/>
        <v>0</v>
      </c>
      <c r="O7696" t="e">
        <f t="shared" ca="1" si="1368"/>
        <v>#N/A</v>
      </c>
      <c r="P7696" t="e">
        <f t="shared" ca="1" si="1369"/>
        <v>#N/A</v>
      </c>
    </row>
    <row r="7697" spans="8:16">
      <c r="H7697">
        <f t="shared" ca="1" si="1365"/>
        <v>0</v>
      </c>
      <c r="I7697">
        <f t="shared" ca="1" si="1362"/>
        <v>0</v>
      </c>
      <c r="J7697">
        <f t="shared" ca="1" si="1363"/>
        <v>0</v>
      </c>
      <c r="K7697">
        <f t="shared" ca="1" si="1364"/>
        <v>0</v>
      </c>
      <c r="L7697">
        <f t="shared" ca="1" si="1366"/>
        <v>0</v>
      </c>
      <c r="M7697">
        <f t="shared" ca="1" si="1367"/>
        <v>0</v>
      </c>
      <c r="O7697" t="e">
        <f t="shared" ca="1" si="1368"/>
        <v>#N/A</v>
      </c>
      <c r="P7697" t="e">
        <f t="shared" ca="1" si="1369"/>
        <v>#N/A</v>
      </c>
    </row>
    <row r="7698" spans="8:16">
      <c r="H7698">
        <f t="shared" ca="1" si="1365"/>
        <v>0</v>
      </c>
      <c r="I7698">
        <f t="shared" ca="1" si="1362"/>
        <v>0</v>
      </c>
      <c r="J7698">
        <f t="shared" ca="1" si="1363"/>
        <v>0</v>
      </c>
      <c r="K7698">
        <f t="shared" ca="1" si="1364"/>
        <v>0</v>
      </c>
      <c r="L7698">
        <f t="shared" ca="1" si="1366"/>
        <v>0</v>
      </c>
      <c r="M7698">
        <f t="shared" ca="1" si="1367"/>
        <v>0</v>
      </c>
      <c r="O7698" t="e">
        <f t="shared" ca="1" si="1368"/>
        <v>#N/A</v>
      </c>
      <c r="P7698" t="e">
        <f t="shared" ca="1" si="1369"/>
        <v>#N/A</v>
      </c>
    </row>
    <row r="7699" spans="8:16">
      <c r="H7699">
        <f t="shared" ca="1" si="1365"/>
        <v>0</v>
      </c>
      <c r="I7699">
        <f t="shared" ca="1" si="1362"/>
        <v>0</v>
      </c>
      <c r="J7699">
        <f t="shared" ca="1" si="1363"/>
        <v>0</v>
      </c>
      <c r="K7699">
        <f t="shared" ca="1" si="1364"/>
        <v>0</v>
      </c>
      <c r="L7699">
        <f t="shared" ca="1" si="1366"/>
        <v>0</v>
      </c>
      <c r="M7699">
        <f t="shared" ca="1" si="1367"/>
        <v>0</v>
      </c>
      <c r="O7699" t="e">
        <f t="shared" ca="1" si="1368"/>
        <v>#N/A</v>
      </c>
      <c r="P7699" t="e">
        <f t="shared" ca="1" si="1369"/>
        <v>#N/A</v>
      </c>
    </row>
    <row r="7700" spans="8:16">
      <c r="H7700">
        <f t="shared" ca="1" si="1365"/>
        <v>0</v>
      </c>
      <c r="I7700">
        <f t="shared" ca="1" si="1362"/>
        <v>0</v>
      </c>
      <c r="J7700">
        <f t="shared" ca="1" si="1363"/>
        <v>0</v>
      </c>
      <c r="K7700">
        <f t="shared" ca="1" si="1364"/>
        <v>0</v>
      </c>
      <c r="L7700">
        <f t="shared" ca="1" si="1366"/>
        <v>0</v>
      </c>
      <c r="M7700">
        <f t="shared" ca="1" si="1367"/>
        <v>0</v>
      </c>
      <c r="O7700" t="e">
        <f t="shared" ca="1" si="1368"/>
        <v>#N/A</v>
      </c>
      <c r="P7700" t="e">
        <f t="shared" ca="1" si="1369"/>
        <v>#N/A</v>
      </c>
    </row>
    <row r="7701" spans="8:16">
      <c r="H7701">
        <f t="shared" ca="1" si="1365"/>
        <v>0</v>
      </c>
      <c r="I7701">
        <f t="shared" ca="1" si="1362"/>
        <v>0</v>
      </c>
      <c r="J7701">
        <f t="shared" ca="1" si="1363"/>
        <v>0</v>
      </c>
      <c r="K7701">
        <f t="shared" ca="1" si="1364"/>
        <v>0</v>
      </c>
      <c r="L7701">
        <f t="shared" ca="1" si="1366"/>
        <v>0</v>
      </c>
      <c r="M7701">
        <f t="shared" ca="1" si="1367"/>
        <v>0</v>
      </c>
      <c r="O7701" t="e">
        <f t="shared" ca="1" si="1368"/>
        <v>#N/A</v>
      </c>
      <c r="P7701" t="e">
        <f t="shared" ca="1" si="1369"/>
        <v>#N/A</v>
      </c>
    </row>
    <row r="7702" spans="8:16">
      <c r="H7702">
        <f t="shared" ca="1" si="1365"/>
        <v>0</v>
      </c>
      <c r="I7702">
        <f t="shared" ca="1" si="1362"/>
        <v>0</v>
      </c>
      <c r="J7702">
        <f t="shared" ca="1" si="1363"/>
        <v>0</v>
      </c>
      <c r="K7702">
        <f t="shared" ca="1" si="1364"/>
        <v>0</v>
      </c>
      <c r="L7702">
        <f t="shared" ca="1" si="1366"/>
        <v>0</v>
      </c>
      <c r="M7702">
        <f t="shared" ca="1" si="1367"/>
        <v>0</v>
      </c>
      <c r="O7702" t="e">
        <f t="shared" ca="1" si="1368"/>
        <v>#N/A</v>
      </c>
      <c r="P7702" t="e">
        <f t="shared" ca="1" si="1369"/>
        <v>#N/A</v>
      </c>
    </row>
    <row r="7703" spans="8:16">
      <c r="H7703">
        <f t="shared" ca="1" si="1365"/>
        <v>0</v>
      </c>
      <c r="I7703">
        <f t="shared" ca="1" si="1362"/>
        <v>0</v>
      </c>
      <c r="J7703">
        <f t="shared" ca="1" si="1363"/>
        <v>0</v>
      </c>
      <c r="K7703">
        <f t="shared" ca="1" si="1364"/>
        <v>0</v>
      </c>
      <c r="L7703">
        <f t="shared" ca="1" si="1366"/>
        <v>0</v>
      </c>
      <c r="M7703">
        <f t="shared" ca="1" si="1367"/>
        <v>0</v>
      </c>
      <c r="O7703" t="e">
        <f t="shared" ca="1" si="1368"/>
        <v>#N/A</v>
      </c>
      <c r="P7703" t="e">
        <f t="shared" ca="1" si="1369"/>
        <v>#N/A</v>
      </c>
    </row>
    <row r="7704" spans="8:16">
      <c r="H7704">
        <f t="shared" ca="1" si="1365"/>
        <v>0</v>
      </c>
      <c r="I7704">
        <f t="shared" ca="1" si="1362"/>
        <v>0</v>
      </c>
      <c r="J7704">
        <f t="shared" ca="1" si="1363"/>
        <v>0</v>
      </c>
      <c r="K7704">
        <f t="shared" ca="1" si="1364"/>
        <v>0</v>
      </c>
      <c r="L7704">
        <f t="shared" ca="1" si="1366"/>
        <v>0</v>
      </c>
      <c r="M7704">
        <f t="shared" ca="1" si="1367"/>
        <v>0</v>
      </c>
      <c r="O7704" t="e">
        <f t="shared" ca="1" si="1368"/>
        <v>#N/A</v>
      </c>
      <c r="P7704" t="e">
        <f t="shared" ca="1" si="1369"/>
        <v>#N/A</v>
      </c>
    </row>
    <row r="7705" spans="8:16">
      <c r="H7705">
        <f t="shared" ca="1" si="1365"/>
        <v>0</v>
      </c>
      <c r="I7705">
        <f t="shared" ca="1" si="1362"/>
        <v>0</v>
      </c>
      <c r="J7705">
        <f t="shared" ca="1" si="1363"/>
        <v>0</v>
      </c>
      <c r="K7705">
        <f t="shared" ca="1" si="1364"/>
        <v>0</v>
      </c>
      <c r="L7705">
        <f t="shared" ca="1" si="1366"/>
        <v>0</v>
      </c>
      <c r="M7705">
        <f t="shared" ca="1" si="1367"/>
        <v>0</v>
      </c>
      <c r="O7705" t="e">
        <f t="shared" ca="1" si="1368"/>
        <v>#N/A</v>
      </c>
      <c r="P7705" t="e">
        <f t="shared" ca="1" si="1369"/>
        <v>#N/A</v>
      </c>
    </row>
    <row r="7706" spans="8:16">
      <c r="H7706">
        <f t="shared" ca="1" si="1365"/>
        <v>0</v>
      </c>
      <c r="I7706">
        <f t="shared" ca="1" si="1362"/>
        <v>0</v>
      </c>
      <c r="J7706">
        <f t="shared" ca="1" si="1363"/>
        <v>0</v>
      </c>
      <c r="K7706">
        <f t="shared" ca="1" si="1364"/>
        <v>0</v>
      </c>
      <c r="L7706">
        <f t="shared" ca="1" si="1366"/>
        <v>0</v>
      </c>
      <c r="M7706">
        <f t="shared" ca="1" si="1367"/>
        <v>0</v>
      </c>
      <c r="O7706" t="e">
        <f t="shared" ca="1" si="1368"/>
        <v>#N/A</v>
      </c>
      <c r="P7706" t="e">
        <f t="shared" ca="1" si="1369"/>
        <v>#N/A</v>
      </c>
    </row>
    <row r="7707" spans="8:16">
      <c r="H7707">
        <f t="shared" ca="1" si="1365"/>
        <v>0</v>
      </c>
      <c r="I7707">
        <f t="shared" ca="1" si="1362"/>
        <v>0</v>
      </c>
      <c r="J7707">
        <f t="shared" ca="1" si="1363"/>
        <v>0</v>
      </c>
      <c r="K7707">
        <f t="shared" ca="1" si="1364"/>
        <v>0</v>
      </c>
      <c r="L7707">
        <f t="shared" ca="1" si="1366"/>
        <v>0</v>
      </c>
      <c r="M7707">
        <f t="shared" ca="1" si="1367"/>
        <v>0</v>
      </c>
      <c r="O7707" t="e">
        <f t="shared" ca="1" si="1368"/>
        <v>#N/A</v>
      </c>
      <c r="P7707" t="e">
        <f t="shared" ca="1" si="1369"/>
        <v>#N/A</v>
      </c>
    </row>
    <row r="7708" spans="8:16">
      <c r="H7708">
        <f t="shared" ca="1" si="1365"/>
        <v>0</v>
      </c>
      <c r="I7708">
        <f t="shared" ca="1" si="1362"/>
        <v>0</v>
      </c>
      <c r="J7708">
        <f t="shared" ca="1" si="1363"/>
        <v>0</v>
      </c>
      <c r="K7708">
        <f t="shared" ca="1" si="1364"/>
        <v>0</v>
      </c>
      <c r="L7708">
        <f t="shared" ca="1" si="1366"/>
        <v>0</v>
      </c>
      <c r="M7708">
        <f t="shared" ca="1" si="1367"/>
        <v>0</v>
      </c>
      <c r="O7708" t="e">
        <f t="shared" ca="1" si="1368"/>
        <v>#N/A</v>
      </c>
      <c r="P7708" t="e">
        <f t="shared" ca="1" si="1369"/>
        <v>#N/A</v>
      </c>
    </row>
    <row r="7709" spans="8:16">
      <c r="H7709">
        <f t="shared" ca="1" si="1365"/>
        <v>0</v>
      </c>
      <c r="I7709">
        <f t="shared" ca="1" si="1362"/>
        <v>0</v>
      </c>
      <c r="J7709">
        <f t="shared" ca="1" si="1363"/>
        <v>0</v>
      </c>
      <c r="K7709">
        <f t="shared" ca="1" si="1364"/>
        <v>0</v>
      </c>
      <c r="L7709">
        <f t="shared" ca="1" si="1366"/>
        <v>0</v>
      </c>
      <c r="M7709">
        <f t="shared" ca="1" si="1367"/>
        <v>0</v>
      </c>
      <c r="O7709" t="e">
        <f t="shared" ca="1" si="1368"/>
        <v>#N/A</v>
      </c>
      <c r="P7709" t="e">
        <f t="shared" ca="1" si="1369"/>
        <v>#N/A</v>
      </c>
    </row>
    <row r="7710" spans="8:16">
      <c r="H7710">
        <f t="shared" ca="1" si="1365"/>
        <v>0</v>
      </c>
      <c r="I7710">
        <f t="shared" ca="1" si="1362"/>
        <v>0</v>
      </c>
      <c r="J7710">
        <f t="shared" ca="1" si="1363"/>
        <v>0</v>
      </c>
      <c r="K7710">
        <f t="shared" ca="1" si="1364"/>
        <v>0</v>
      </c>
      <c r="L7710">
        <f t="shared" ca="1" si="1366"/>
        <v>0</v>
      </c>
      <c r="M7710">
        <f t="shared" ca="1" si="1367"/>
        <v>0</v>
      </c>
      <c r="O7710" t="e">
        <f t="shared" ca="1" si="1368"/>
        <v>#N/A</v>
      </c>
      <c r="P7710" t="e">
        <f t="shared" ca="1" si="1369"/>
        <v>#N/A</v>
      </c>
    </row>
    <row r="7711" spans="8:16">
      <c r="H7711">
        <f t="shared" ca="1" si="1365"/>
        <v>0</v>
      </c>
      <c r="I7711">
        <f t="shared" ca="1" si="1362"/>
        <v>0</v>
      </c>
      <c r="J7711">
        <f t="shared" ca="1" si="1363"/>
        <v>0</v>
      </c>
      <c r="K7711">
        <f t="shared" ca="1" si="1364"/>
        <v>0</v>
      </c>
      <c r="L7711">
        <f t="shared" ca="1" si="1366"/>
        <v>0</v>
      </c>
      <c r="M7711">
        <f t="shared" ca="1" si="1367"/>
        <v>0</v>
      </c>
      <c r="O7711" t="e">
        <f t="shared" ca="1" si="1368"/>
        <v>#N/A</v>
      </c>
      <c r="P7711" t="e">
        <f t="shared" ca="1" si="1369"/>
        <v>#N/A</v>
      </c>
    </row>
    <row r="7712" spans="8:16">
      <c r="H7712">
        <f t="shared" ca="1" si="1365"/>
        <v>0</v>
      </c>
      <c r="I7712">
        <f t="shared" ca="1" si="1362"/>
        <v>0</v>
      </c>
      <c r="J7712">
        <f t="shared" ca="1" si="1363"/>
        <v>0</v>
      </c>
      <c r="K7712">
        <f t="shared" ca="1" si="1364"/>
        <v>0</v>
      </c>
      <c r="L7712">
        <f t="shared" ca="1" si="1366"/>
        <v>0</v>
      </c>
      <c r="M7712">
        <f t="shared" ca="1" si="1367"/>
        <v>0</v>
      </c>
      <c r="O7712" t="e">
        <f t="shared" ca="1" si="1368"/>
        <v>#N/A</v>
      </c>
      <c r="P7712" t="e">
        <f t="shared" ca="1" si="1369"/>
        <v>#N/A</v>
      </c>
    </row>
    <row r="7713" spans="8:16">
      <c r="H7713">
        <f t="shared" ca="1" si="1365"/>
        <v>0</v>
      </c>
      <c r="I7713">
        <f t="shared" ca="1" si="1362"/>
        <v>0</v>
      </c>
      <c r="J7713">
        <f t="shared" ca="1" si="1363"/>
        <v>0</v>
      </c>
      <c r="K7713">
        <f t="shared" ca="1" si="1364"/>
        <v>0</v>
      </c>
      <c r="L7713">
        <f t="shared" ca="1" si="1366"/>
        <v>0</v>
      </c>
      <c r="M7713">
        <f t="shared" ca="1" si="1367"/>
        <v>0</v>
      </c>
      <c r="O7713" t="e">
        <f t="shared" ca="1" si="1368"/>
        <v>#N/A</v>
      </c>
      <c r="P7713" t="e">
        <f t="shared" ca="1" si="1369"/>
        <v>#N/A</v>
      </c>
    </row>
    <row r="7714" spans="8:16">
      <c r="H7714">
        <f t="shared" ca="1" si="1365"/>
        <v>0</v>
      </c>
      <c r="I7714">
        <f t="shared" ca="1" si="1362"/>
        <v>0</v>
      </c>
      <c r="J7714">
        <f t="shared" ca="1" si="1363"/>
        <v>0</v>
      </c>
      <c r="K7714">
        <f t="shared" ca="1" si="1364"/>
        <v>0</v>
      </c>
      <c r="L7714">
        <f t="shared" ca="1" si="1366"/>
        <v>0</v>
      </c>
      <c r="M7714">
        <f t="shared" ca="1" si="1367"/>
        <v>0</v>
      </c>
      <c r="O7714" t="e">
        <f t="shared" ca="1" si="1368"/>
        <v>#N/A</v>
      </c>
      <c r="P7714" t="e">
        <f t="shared" ca="1" si="1369"/>
        <v>#N/A</v>
      </c>
    </row>
    <row r="7715" spans="8:16">
      <c r="H7715">
        <f t="shared" ca="1" si="1365"/>
        <v>0</v>
      </c>
      <c r="I7715">
        <f t="shared" ca="1" si="1362"/>
        <v>0</v>
      </c>
      <c r="J7715">
        <f t="shared" ca="1" si="1363"/>
        <v>0</v>
      </c>
      <c r="K7715">
        <f t="shared" ca="1" si="1364"/>
        <v>0</v>
      </c>
      <c r="L7715">
        <f t="shared" ca="1" si="1366"/>
        <v>0</v>
      </c>
      <c r="M7715">
        <f t="shared" ca="1" si="1367"/>
        <v>0</v>
      </c>
      <c r="O7715" t="e">
        <f t="shared" ca="1" si="1368"/>
        <v>#N/A</v>
      </c>
      <c r="P7715" t="e">
        <f t="shared" ca="1" si="1369"/>
        <v>#N/A</v>
      </c>
    </row>
    <row r="7716" spans="8:16">
      <c r="H7716">
        <f t="shared" ca="1" si="1365"/>
        <v>0</v>
      </c>
      <c r="I7716">
        <f t="shared" ca="1" si="1362"/>
        <v>0</v>
      </c>
      <c r="J7716">
        <f t="shared" ca="1" si="1363"/>
        <v>0</v>
      </c>
      <c r="K7716">
        <f t="shared" ca="1" si="1364"/>
        <v>0</v>
      </c>
      <c r="L7716">
        <f t="shared" ca="1" si="1366"/>
        <v>0</v>
      </c>
      <c r="M7716">
        <f t="shared" ca="1" si="1367"/>
        <v>0</v>
      </c>
      <c r="O7716" t="e">
        <f t="shared" ca="1" si="1368"/>
        <v>#N/A</v>
      </c>
      <c r="P7716" t="e">
        <f t="shared" ca="1" si="1369"/>
        <v>#N/A</v>
      </c>
    </row>
    <row r="7717" spans="8:16">
      <c r="H7717">
        <f t="shared" ca="1" si="1365"/>
        <v>0</v>
      </c>
      <c r="I7717">
        <f t="shared" ca="1" si="1362"/>
        <v>0</v>
      </c>
      <c r="J7717">
        <f t="shared" ca="1" si="1363"/>
        <v>0</v>
      </c>
      <c r="K7717">
        <f t="shared" ca="1" si="1364"/>
        <v>0</v>
      </c>
      <c r="L7717">
        <f t="shared" ca="1" si="1366"/>
        <v>0</v>
      </c>
      <c r="M7717">
        <f t="shared" ca="1" si="1367"/>
        <v>0</v>
      </c>
      <c r="O7717" t="e">
        <f t="shared" ca="1" si="1368"/>
        <v>#N/A</v>
      </c>
      <c r="P7717" t="e">
        <f t="shared" ca="1" si="1369"/>
        <v>#N/A</v>
      </c>
    </row>
    <row r="7718" spans="8:16">
      <c r="H7718">
        <f t="shared" ca="1" si="1365"/>
        <v>0</v>
      </c>
      <c r="I7718">
        <f t="shared" ca="1" si="1362"/>
        <v>0</v>
      </c>
      <c r="J7718">
        <f t="shared" ca="1" si="1363"/>
        <v>0</v>
      </c>
      <c r="K7718">
        <f t="shared" ca="1" si="1364"/>
        <v>0</v>
      </c>
      <c r="L7718">
        <f t="shared" ca="1" si="1366"/>
        <v>0</v>
      </c>
      <c r="M7718">
        <f t="shared" ca="1" si="1367"/>
        <v>0</v>
      </c>
      <c r="O7718" t="e">
        <f t="shared" ca="1" si="1368"/>
        <v>#N/A</v>
      </c>
      <c r="P7718" t="e">
        <f t="shared" ca="1" si="1369"/>
        <v>#N/A</v>
      </c>
    </row>
    <row r="7719" spans="8:16">
      <c r="H7719">
        <f t="shared" ca="1" si="1365"/>
        <v>0</v>
      </c>
      <c r="I7719">
        <f t="shared" ca="1" si="1362"/>
        <v>0</v>
      </c>
      <c r="J7719">
        <f t="shared" ca="1" si="1363"/>
        <v>0</v>
      </c>
      <c r="K7719">
        <f t="shared" ca="1" si="1364"/>
        <v>0</v>
      </c>
      <c r="L7719">
        <f t="shared" ca="1" si="1366"/>
        <v>0</v>
      </c>
      <c r="M7719">
        <f t="shared" ca="1" si="1367"/>
        <v>0</v>
      </c>
      <c r="O7719" t="e">
        <f t="shared" ca="1" si="1368"/>
        <v>#N/A</v>
      </c>
      <c r="P7719" t="e">
        <f t="shared" ca="1" si="1369"/>
        <v>#N/A</v>
      </c>
    </row>
    <row r="7720" spans="8:16">
      <c r="H7720">
        <f t="shared" ca="1" si="1365"/>
        <v>0</v>
      </c>
      <c r="I7720">
        <f t="shared" ca="1" si="1362"/>
        <v>0</v>
      </c>
      <c r="J7720">
        <f t="shared" ca="1" si="1363"/>
        <v>0</v>
      </c>
      <c r="K7720">
        <f t="shared" ca="1" si="1364"/>
        <v>0</v>
      </c>
      <c r="L7720">
        <f t="shared" ca="1" si="1366"/>
        <v>0</v>
      </c>
      <c r="M7720">
        <f t="shared" ca="1" si="1367"/>
        <v>0</v>
      </c>
      <c r="O7720" t="e">
        <f t="shared" ca="1" si="1368"/>
        <v>#N/A</v>
      </c>
      <c r="P7720" t="e">
        <f t="shared" ca="1" si="1369"/>
        <v>#N/A</v>
      </c>
    </row>
    <row r="7721" spans="8:16">
      <c r="H7721">
        <f t="shared" ca="1" si="1365"/>
        <v>0</v>
      </c>
      <c r="I7721">
        <f t="shared" ca="1" si="1362"/>
        <v>0</v>
      </c>
      <c r="J7721">
        <f t="shared" ca="1" si="1363"/>
        <v>0</v>
      </c>
      <c r="K7721">
        <f t="shared" ca="1" si="1364"/>
        <v>0</v>
      </c>
      <c r="L7721">
        <f t="shared" ca="1" si="1366"/>
        <v>0</v>
      </c>
      <c r="M7721">
        <f t="shared" ca="1" si="1367"/>
        <v>0</v>
      </c>
      <c r="O7721" t="e">
        <f t="shared" ca="1" si="1368"/>
        <v>#N/A</v>
      </c>
      <c r="P7721" t="e">
        <f t="shared" ca="1" si="1369"/>
        <v>#N/A</v>
      </c>
    </row>
    <row r="7722" spans="8:16">
      <c r="H7722">
        <f t="shared" ca="1" si="1365"/>
        <v>0</v>
      </c>
      <c r="I7722">
        <f t="shared" ca="1" si="1362"/>
        <v>0</v>
      </c>
      <c r="J7722">
        <f t="shared" ca="1" si="1363"/>
        <v>0</v>
      </c>
      <c r="K7722">
        <f t="shared" ca="1" si="1364"/>
        <v>0</v>
      </c>
      <c r="L7722">
        <f t="shared" ca="1" si="1366"/>
        <v>0</v>
      </c>
      <c r="M7722">
        <f t="shared" ca="1" si="1367"/>
        <v>0</v>
      </c>
      <c r="O7722" t="e">
        <f t="shared" ca="1" si="1368"/>
        <v>#N/A</v>
      </c>
      <c r="P7722" t="e">
        <f t="shared" ca="1" si="1369"/>
        <v>#N/A</v>
      </c>
    </row>
    <row r="7723" spans="8:16">
      <c r="H7723">
        <f t="shared" ca="1" si="1365"/>
        <v>0</v>
      </c>
      <c r="I7723">
        <f t="shared" ca="1" si="1362"/>
        <v>0</v>
      </c>
      <c r="J7723">
        <f t="shared" ca="1" si="1363"/>
        <v>0</v>
      </c>
      <c r="K7723">
        <f t="shared" ca="1" si="1364"/>
        <v>0</v>
      </c>
      <c r="L7723">
        <f t="shared" ca="1" si="1366"/>
        <v>0</v>
      </c>
      <c r="M7723">
        <f t="shared" ca="1" si="1367"/>
        <v>0</v>
      </c>
      <c r="O7723" t="e">
        <f t="shared" ca="1" si="1368"/>
        <v>#N/A</v>
      </c>
      <c r="P7723" t="e">
        <f t="shared" ca="1" si="1369"/>
        <v>#N/A</v>
      </c>
    </row>
    <row r="7724" spans="8:16">
      <c r="H7724">
        <f t="shared" ca="1" si="1365"/>
        <v>0</v>
      </c>
      <c r="I7724">
        <f t="shared" ca="1" si="1362"/>
        <v>0</v>
      </c>
      <c r="J7724">
        <f t="shared" ca="1" si="1363"/>
        <v>0</v>
      </c>
      <c r="K7724">
        <f t="shared" ca="1" si="1364"/>
        <v>0</v>
      </c>
      <c r="L7724">
        <f t="shared" ca="1" si="1366"/>
        <v>0</v>
      </c>
      <c r="M7724">
        <f t="shared" ca="1" si="1367"/>
        <v>0</v>
      </c>
      <c r="O7724" t="e">
        <f t="shared" ca="1" si="1368"/>
        <v>#N/A</v>
      </c>
      <c r="P7724" t="e">
        <f t="shared" ca="1" si="1369"/>
        <v>#N/A</v>
      </c>
    </row>
    <row r="7725" spans="8:16">
      <c r="H7725">
        <f t="shared" ca="1" si="1365"/>
        <v>0</v>
      </c>
      <c r="I7725">
        <f t="shared" ca="1" si="1362"/>
        <v>0</v>
      </c>
      <c r="J7725">
        <f t="shared" ca="1" si="1363"/>
        <v>0</v>
      </c>
      <c r="K7725">
        <f t="shared" ca="1" si="1364"/>
        <v>0</v>
      </c>
      <c r="L7725">
        <f t="shared" ca="1" si="1366"/>
        <v>0</v>
      </c>
      <c r="M7725">
        <f t="shared" ca="1" si="1367"/>
        <v>0</v>
      </c>
      <c r="O7725" t="e">
        <f t="shared" ca="1" si="1368"/>
        <v>#N/A</v>
      </c>
      <c r="P7725" t="e">
        <f t="shared" ca="1" si="1369"/>
        <v>#N/A</v>
      </c>
    </row>
    <row r="7726" spans="8:16">
      <c r="H7726">
        <f t="shared" ca="1" si="1365"/>
        <v>0</v>
      </c>
      <c r="I7726">
        <f t="shared" ca="1" si="1362"/>
        <v>0</v>
      </c>
      <c r="J7726">
        <f t="shared" ca="1" si="1363"/>
        <v>0</v>
      </c>
      <c r="K7726">
        <f t="shared" ca="1" si="1364"/>
        <v>0</v>
      </c>
      <c r="L7726">
        <f t="shared" ca="1" si="1366"/>
        <v>0</v>
      </c>
      <c r="M7726">
        <f t="shared" ca="1" si="1367"/>
        <v>0</v>
      </c>
      <c r="O7726" t="e">
        <f t="shared" ca="1" si="1368"/>
        <v>#N/A</v>
      </c>
      <c r="P7726" t="e">
        <f t="shared" ca="1" si="1369"/>
        <v>#N/A</v>
      </c>
    </row>
    <row r="7727" spans="8:16">
      <c r="H7727">
        <f t="shared" ca="1" si="1365"/>
        <v>0</v>
      </c>
      <c r="I7727">
        <f t="shared" ca="1" si="1362"/>
        <v>0</v>
      </c>
      <c r="J7727">
        <f t="shared" ca="1" si="1363"/>
        <v>0</v>
      </c>
      <c r="K7727">
        <f t="shared" ca="1" si="1364"/>
        <v>0</v>
      </c>
      <c r="L7727">
        <f t="shared" ca="1" si="1366"/>
        <v>0</v>
      </c>
      <c r="M7727">
        <f t="shared" ca="1" si="1367"/>
        <v>0</v>
      </c>
      <c r="O7727" t="e">
        <f t="shared" ca="1" si="1368"/>
        <v>#N/A</v>
      </c>
      <c r="P7727" t="e">
        <f t="shared" ca="1" si="1369"/>
        <v>#N/A</v>
      </c>
    </row>
    <row r="7728" spans="8:16">
      <c r="H7728">
        <f t="shared" ca="1" si="1365"/>
        <v>0</v>
      </c>
      <c r="I7728">
        <f t="shared" ref="I7728:I7791" ca="1" si="1370">IF(IFERROR(VLOOKUP(C7728,INDIRECT($G$7&amp;"D:D"),1,FALSE),0)&lt;&gt;0,I$13,0)</f>
        <v>0</v>
      </c>
      <c r="J7728">
        <f t="shared" ref="J7728:J7791" ca="1" si="1371">IF(IFERROR(VLOOKUP(C7728,INDIRECT($G$8&amp;"D:D"),1,FALSE),0)&lt;&gt;0,J$13,0)</f>
        <v>0</v>
      </c>
      <c r="K7728">
        <f t="shared" ca="1" si="1364"/>
        <v>0</v>
      </c>
      <c r="L7728">
        <f t="shared" ca="1" si="1366"/>
        <v>0</v>
      </c>
      <c r="M7728">
        <f t="shared" ca="1" si="1367"/>
        <v>0</v>
      </c>
      <c r="O7728" t="e">
        <f t="shared" ca="1" si="1368"/>
        <v>#N/A</v>
      </c>
      <c r="P7728" t="e">
        <f t="shared" ca="1" si="1369"/>
        <v>#N/A</v>
      </c>
    </row>
    <row r="7729" spans="8:16">
      <c r="H7729">
        <f t="shared" ca="1" si="1365"/>
        <v>0</v>
      </c>
      <c r="I7729">
        <f t="shared" ca="1" si="1370"/>
        <v>0</v>
      </c>
      <c r="J7729">
        <f t="shared" ca="1" si="1371"/>
        <v>0</v>
      </c>
      <c r="K7729">
        <f t="shared" ca="1" si="1364"/>
        <v>0</v>
      </c>
      <c r="L7729">
        <f t="shared" ca="1" si="1366"/>
        <v>0</v>
      </c>
      <c r="M7729">
        <f t="shared" ca="1" si="1367"/>
        <v>0</v>
      </c>
      <c r="O7729" t="e">
        <f t="shared" ca="1" si="1368"/>
        <v>#N/A</v>
      </c>
      <c r="P7729" t="e">
        <f t="shared" ca="1" si="1369"/>
        <v>#N/A</v>
      </c>
    </row>
    <row r="7730" spans="8:16">
      <c r="H7730">
        <f t="shared" ca="1" si="1365"/>
        <v>0</v>
      </c>
      <c r="I7730">
        <f t="shared" ca="1" si="1370"/>
        <v>0</v>
      </c>
      <c r="J7730">
        <f t="shared" ca="1" si="1371"/>
        <v>0</v>
      </c>
      <c r="K7730">
        <f t="shared" ca="1" si="1364"/>
        <v>0</v>
      </c>
      <c r="L7730">
        <f t="shared" ca="1" si="1366"/>
        <v>0</v>
      </c>
      <c r="M7730">
        <f t="shared" ca="1" si="1367"/>
        <v>0</v>
      </c>
      <c r="O7730" t="e">
        <f t="shared" ca="1" si="1368"/>
        <v>#N/A</v>
      </c>
      <c r="P7730" t="e">
        <f t="shared" ca="1" si="1369"/>
        <v>#N/A</v>
      </c>
    </row>
    <row r="7731" spans="8:16">
      <c r="H7731">
        <f t="shared" ca="1" si="1365"/>
        <v>0</v>
      </c>
      <c r="I7731">
        <f t="shared" ca="1" si="1370"/>
        <v>0</v>
      </c>
      <c r="J7731">
        <f t="shared" ca="1" si="1371"/>
        <v>0</v>
      </c>
      <c r="K7731">
        <f t="shared" ca="1" si="1364"/>
        <v>0</v>
      </c>
      <c r="L7731">
        <f t="shared" ca="1" si="1366"/>
        <v>0</v>
      </c>
      <c r="M7731">
        <f t="shared" ca="1" si="1367"/>
        <v>0</v>
      </c>
      <c r="O7731" t="e">
        <f t="shared" ca="1" si="1368"/>
        <v>#N/A</v>
      </c>
      <c r="P7731" t="e">
        <f t="shared" ca="1" si="1369"/>
        <v>#N/A</v>
      </c>
    </row>
    <row r="7732" spans="8:16">
      <c r="H7732">
        <f t="shared" ca="1" si="1365"/>
        <v>0</v>
      </c>
      <c r="I7732">
        <f t="shared" ca="1" si="1370"/>
        <v>0</v>
      </c>
      <c r="J7732">
        <f t="shared" ca="1" si="1371"/>
        <v>0</v>
      </c>
      <c r="K7732">
        <f t="shared" ca="1" si="1364"/>
        <v>0</v>
      </c>
      <c r="L7732">
        <f t="shared" ca="1" si="1366"/>
        <v>0</v>
      </c>
      <c r="M7732">
        <f t="shared" ca="1" si="1367"/>
        <v>0</v>
      </c>
      <c r="O7732" t="e">
        <f t="shared" ca="1" si="1368"/>
        <v>#N/A</v>
      </c>
      <c r="P7732" t="e">
        <f t="shared" ca="1" si="1369"/>
        <v>#N/A</v>
      </c>
    </row>
    <row r="7733" spans="8:16">
      <c r="H7733">
        <f t="shared" ca="1" si="1365"/>
        <v>0</v>
      </c>
      <c r="I7733">
        <f t="shared" ca="1" si="1370"/>
        <v>0</v>
      </c>
      <c r="J7733">
        <f t="shared" ca="1" si="1371"/>
        <v>0</v>
      </c>
      <c r="K7733">
        <f t="shared" ca="1" si="1364"/>
        <v>0</v>
      </c>
      <c r="L7733">
        <f t="shared" ca="1" si="1366"/>
        <v>0</v>
      </c>
      <c r="M7733">
        <f t="shared" ca="1" si="1367"/>
        <v>0</v>
      </c>
      <c r="O7733" t="e">
        <f t="shared" ca="1" si="1368"/>
        <v>#N/A</v>
      </c>
      <c r="P7733" t="e">
        <f t="shared" ca="1" si="1369"/>
        <v>#N/A</v>
      </c>
    </row>
    <row r="7734" spans="8:16">
      <c r="H7734">
        <f t="shared" ca="1" si="1365"/>
        <v>0</v>
      </c>
      <c r="I7734">
        <f t="shared" ca="1" si="1370"/>
        <v>0</v>
      </c>
      <c r="J7734">
        <f t="shared" ca="1" si="1371"/>
        <v>0</v>
      </c>
      <c r="K7734">
        <f t="shared" ca="1" si="1364"/>
        <v>0</v>
      </c>
      <c r="L7734">
        <f t="shared" ca="1" si="1366"/>
        <v>0</v>
      </c>
      <c r="M7734">
        <f t="shared" ca="1" si="1367"/>
        <v>0</v>
      </c>
      <c r="O7734" t="e">
        <f t="shared" ca="1" si="1368"/>
        <v>#N/A</v>
      </c>
      <c r="P7734" t="e">
        <f t="shared" ca="1" si="1369"/>
        <v>#N/A</v>
      </c>
    </row>
    <row r="7735" spans="8:16">
      <c r="H7735">
        <f t="shared" ca="1" si="1365"/>
        <v>0</v>
      </c>
      <c r="I7735">
        <f t="shared" ca="1" si="1370"/>
        <v>0</v>
      </c>
      <c r="J7735">
        <f t="shared" ca="1" si="1371"/>
        <v>0</v>
      </c>
      <c r="K7735">
        <f t="shared" ca="1" si="1364"/>
        <v>0</v>
      </c>
      <c r="L7735">
        <f t="shared" ca="1" si="1366"/>
        <v>0</v>
      </c>
      <c r="M7735">
        <f t="shared" ca="1" si="1367"/>
        <v>0</v>
      </c>
      <c r="O7735" t="e">
        <f t="shared" ca="1" si="1368"/>
        <v>#N/A</v>
      </c>
      <c r="P7735" t="e">
        <f t="shared" ca="1" si="1369"/>
        <v>#N/A</v>
      </c>
    </row>
    <row r="7736" spans="8:16">
      <c r="H7736">
        <f t="shared" ca="1" si="1365"/>
        <v>0</v>
      </c>
      <c r="I7736">
        <f t="shared" ca="1" si="1370"/>
        <v>0</v>
      </c>
      <c r="J7736">
        <f t="shared" ca="1" si="1371"/>
        <v>0</v>
      </c>
      <c r="K7736">
        <f t="shared" ca="1" si="1364"/>
        <v>0</v>
      </c>
      <c r="L7736">
        <f t="shared" ca="1" si="1366"/>
        <v>0</v>
      </c>
      <c r="M7736">
        <f t="shared" ca="1" si="1367"/>
        <v>0</v>
      </c>
      <c r="O7736" t="e">
        <f t="shared" ca="1" si="1368"/>
        <v>#N/A</v>
      </c>
      <c r="P7736" t="e">
        <f t="shared" ca="1" si="1369"/>
        <v>#N/A</v>
      </c>
    </row>
    <row r="7737" spans="8:16">
      <c r="H7737">
        <f t="shared" ca="1" si="1365"/>
        <v>0</v>
      </c>
      <c r="I7737">
        <f t="shared" ca="1" si="1370"/>
        <v>0</v>
      </c>
      <c r="J7737">
        <f t="shared" ca="1" si="1371"/>
        <v>0</v>
      </c>
      <c r="K7737">
        <f t="shared" ca="1" si="1364"/>
        <v>0</v>
      </c>
      <c r="L7737">
        <f t="shared" ca="1" si="1366"/>
        <v>0</v>
      </c>
      <c r="M7737">
        <f t="shared" ca="1" si="1367"/>
        <v>0</v>
      </c>
      <c r="O7737" t="e">
        <f t="shared" ca="1" si="1368"/>
        <v>#N/A</v>
      </c>
      <c r="P7737" t="e">
        <f t="shared" ca="1" si="1369"/>
        <v>#N/A</v>
      </c>
    </row>
    <row r="7738" spans="8:16">
      <c r="H7738">
        <f t="shared" ca="1" si="1365"/>
        <v>0</v>
      </c>
      <c r="I7738">
        <f t="shared" ca="1" si="1370"/>
        <v>0</v>
      </c>
      <c r="J7738">
        <f t="shared" ca="1" si="1371"/>
        <v>0</v>
      </c>
      <c r="K7738">
        <f t="shared" ca="1" si="1364"/>
        <v>0</v>
      </c>
      <c r="L7738">
        <f t="shared" ca="1" si="1366"/>
        <v>0</v>
      </c>
      <c r="M7738">
        <f t="shared" ca="1" si="1367"/>
        <v>0</v>
      </c>
      <c r="O7738" t="e">
        <f t="shared" ca="1" si="1368"/>
        <v>#N/A</v>
      </c>
      <c r="P7738" t="e">
        <f t="shared" ca="1" si="1369"/>
        <v>#N/A</v>
      </c>
    </row>
    <row r="7739" spans="8:16">
      <c r="H7739">
        <f t="shared" ca="1" si="1365"/>
        <v>0</v>
      </c>
      <c r="I7739">
        <f t="shared" ca="1" si="1370"/>
        <v>0</v>
      </c>
      <c r="J7739">
        <f t="shared" ca="1" si="1371"/>
        <v>0</v>
      </c>
      <c r="K7739">
        <f t="shared" ca="1" si="1364"/>
        <v>0</v>
      </c>
      <c r="L7739">
        <f t="shared" ca="1" si="1366"/>
        <v>0</v>
      </c>
      <c r="M7739">
        <f t="shared" ca="1" si="1367"/>
        <v>0</v>
      </c>
      <c r="O7739" t="e">
        <f t="shared" ca="1" si="1368"/>
        <v>#N/A</v>
      </c>
      <c r="P7739" t="e">
        <f t="shared" ca="1" si="1369"/>
        <v>#N/A</v>
      </c>
    </row>
    <row r="7740" spans="8:16">
      <c r="H7740">
        <f t="shared" ca="1" si="1365"/>
        <v>0</v>
      </c>
      <c r="I7740">
        <f t="shared" ca="1" si="1370"/>
        <v>0</v>
      </c>
      <c r="J7740">
        <f t="shared" ca="1" si="1371"/>
        <v>0</v>
      </c>
      <c r="K7740">
        <f t="shared" ca="1" si="1364"/>
        <v>0</v>
      </c>
      <c r="L7740">
        <f t="shared" ca="1" si="1366"/>
        <v>0</v>
      </c>
      <c r="M7740">
        <f t="shared" ca="1" si="1367"/>
        <v>0</v>
      </c>
      <c r="O7740" t="e">
        <f t="shared" ca="1" si="1368"/>
        <v>#N/A</v>
      </c>
      <c r="P7740" t="e">
        <f t="shared" ca="1" si="1369"/>
        <v>#N/A</v>
      </c>
    </row>
    <row r="7741" spans="8:16">
      <c r="H7741">
        <f t="shared" ca="1" si="1365"/>
        <v>0</v>
      </c>
      <c r="I7741">
        <f t="shared" ca="1" si="1370"/>
        <v>0</v>
      </c>
      <c r="J7741">
        <f t="shared" ca="1" si="1371"/>
        <v>0</v>
      </c>
      <c r="K7741">
        <f t="shared" ca="1" si="1364"/>
        <v>0</v>
      </c>
      <c r="L7741">
        <f t="shared" ca="1" si="1366"/>
        <v>0</v>
      </c>
      <c r="M7741">
        <f t="shared" ca="1" si="1367"/>
        <v>0</v>
      </c>
      <c r="O7741" t="e">
        <f t="shared" ca="1" si="1368"/>
        <v>#N/A</v>
      </c>
      <c r="P7741" t="e">
        <f t="shared" ca="1" si="1369"/>
        <v>#N/A</v>
      </c>
    </row>
    <row r="7742" spans="8:16">
      <c r="H7742">
        <f t="shared" ca="1" si="1365"/>
        <v>0</v>
      </c>
      <c r="I7742">
        <f t="shared" ca="1" si="1370"/>
        <v>0</v>
      </c>
      <c r="J7742">
        <f t="shared" ca="1" si="1371"/>
        <v>0</v>
      </c>
      <c r="K7742">
        <f t="shared" ca="1" si="1364"/>
        <v>0</v>
      </c>
      <c r="L7742">
        <f t="shared" ca="1" si="1366"/>
        <v>0</v>
      </c>
      <c r="M7742">
        <f t="shared" ca="1" si="1367"/>
        <v>0</v>
      </c>
      <c r="O7742" t="e">
        <f t="shared" ca="1" si="1368"/>
        <v>#N/A</v>
      </c>
      <c r="P7742" t="e">
        <f t="shared" ca="1" si="1369"/>
        <v>#N/A</v>
      </c>
    </row>
    <row r="7743" spans="8:16">
      <c r="H7743">
        <f t="shared" ca="1" si="1365"/>
        <v>0</v>
      </c>
      <c r="I7743">
        <f t="shared" ca="1" si="1370"/>
        <v>0</v>
      </c>
      <c r="J7743">
        <f t="shared" ca="1" si="1371"/>
        <v>0</v>
      </c>
      <c r="K7743">
        <f t="shared" ca="1" si="1364"/>
        <v>0</v>
      </c>
      <c r="L7743">
        <f t="shared" ca="1" si="1366"/>
        <v>0</v>
      </c>
      <c r="M7743">
        <f t="shared" ca="1" si="1367"/>
        <v>0</v>
      </c>
      <c r="O7743" t="e">
        <f t="shared" ca="1" si="1368"/>
        <v>#N/A</v>
      </c>
      <c r="P7743" t="e">
        <f t="shared" ca="1" si="1369"/>
        <v>#N/A</v>
      </c>
    </row>
    <row r="7744" spans="8:16">
      <c r="H7744">
        <f t="shared" ca="1" si="1365"/>
        <v>0</v>
      </c>
      <c r="I7744">
        <f t="shared" ca="1" si="1370"/>
        <v>0</v>
      </c>
      <c r="J7744">
        <f t="shared" ca="1" si="1371"/>
        <v>0</v>
      </c>
      <c r="K7744">
        <f t="shared" ca="1" si="1364"/>
        <v>0</v>
      </c>
      <c r="L7744">
        <f t="shared" ca="1" si="1366"/>
        <v>0</v>
      </c>
      <c r="M7744">
        <f t="shared" ca="1" si="1367"/>
        <v>0</v>
      </c>
      <c r="O7744" t="e">
        <f t="shared" ca="1" si="1368"/>
        <v>#N/A</v>
      </c>
      <c r="P7744" t="e">
        <f t="shared" ca="1" si="1369"/>
        <v>#N/A</v>
      </c>
    </row>
    <row r="7745" spans="8:16">
      <c r="H7745">
        <f t="shared" ca="1" si="1365"/>
        <v>0</v>
      </c>
      <c r="I7745">
        <f t="shared" ca="1" si="1370"/>
        <v>0</v>
      </c>
      <c r="J7745">
        <f t="shared" ca="1" si="1371"/>
        <v>0</v>
      </c>
      <c r="K7745">
        <f t="shared" ca="1" si="1364"/>
        <v>0</v>
      </c>
      <c r="L7745">
        <f t="shared" ca="1" si="1366"/>
        <v>0</v>
      </c>
      <c r="M7745">
        <f t="shared" ca="1" si="1367"/>
        <v>0</v>
      </c>
      <c r="O7745" t="e">
        <f t="shared" ca="1" si="1368"/>
        <v>#N/A</v>
      </c>
      <c r="P7745" t="e">
        <f t="shared" ca="1" si="1369"/>
        <v>#N/A</v>
      </c>
    </row>
    <row r="7746" spans="8:16">
      <c r="H7746">
        <f t="shared" ca="1" si="1365"/>
        <v>0</v>
      </c>
      <c r="I7746">
        <f t="shared" ca="1" si="1370"/>
        <v>0</v>
      </c>
      <c r="J7746">
        <f t="shared" ca="1" si="1371"/>
        <v>0</v>
      </c>
      <c r="K7746">
        <f t="shared" ca="1" si="1364"/>
        <v>0</v>
      </c>
      <c r="L7746">
        <f t="shared" ca="1" si="1366"/>
        <v>0</v>
      </c>
      <c r="M7746">
        <f t="shared" ca="1" si="1367"/>
        <v>0</v>
      </c>
      <c r="O7746" t="e">
        <f t="shared" ca="1" si="1368"/>
        <v>#N/A</v>
      </c>
      <c r="P7746" t="e">
        <f t="shared" ca="1" si="1369"/>
        <v>#N/A</v>
      </c>
    </row>
    <row r="7747" spans="8:16">
      <c r="H7747">
        <f t="shared" ca="1" si="1365"/>
        <v>0</v>
      </c>
      <c r="I7747">
        <f t="shared" ca="1" si="1370"/>
        <v>0</v>
      </c>
      <c r="J7747">
        <f t="shared" ca="1" si="1371"/>
        <v>0</v>
      </c>
      <c r="K7747">
        <f t="shared" ca="1" si="1364"/>
        <v>0</v>
      </c>
      <c r="L7747">
        <f t="shared" ca="1" si="1366"/>
        <v>0</v>
      </c>
      <c r="M7747">
        <f t="shared" ca="1" si="1367"/>
        <v>0</v>
      </c>
      <c r="O7747" t="e">
        <f t="shared" ca="1" si="1368"/>
        <v>#N/A</v>
      </c>
      <c r="P7747" t="e">
        <f t="shared" ca="1" si="1369"/>
        <v>#N/A</v>
      </c>
    </row>
    <row r="7748" spans="8:16">
      <c r="H7748">
        <f t="shared" ca="1" si="1365"/>
        <v>0</v>
      </c>
      <c r="I7748">
        <f t="shared" ca="1" si="1370"/>
        <v>0</v>
      </c>
      <c r="J7748">
        <f t="shared" ca="1" si="1371"/>
        <v>0</v>
      </c>
      <c r="K7748">
        <f t="shared" ca="1" si="1364"/>
        <v>0</v>
      </c>
      <c r="L7748">
        <f t="shared" ca="1" si="1366"/>
        <v>0</v>
      </c>
      <c r="M7748">
        <f t="shared" ca="1" si="1367"/>
        <v>0</v>
      </c>
      <c r="O7748" t="e">
        <f t="shared" ca="1" si="1368"/>
        <v>#N/A</v>
      </c>
      <c r="P7748" t="e">
        <f t="shared" ca="1" si="1369"/>
        <v>#N/A</v>
      </c>
    </row>
    <row r="7749" spans="8:16">
      <c r="H7749">
        <f t="shared" ca="1" si="1365"/>
        <v>0</v>
      </c>
      <c r="I7749">
        <f t="shared" ca="1" si="1370"/>
        <v>0</v>
      </c>
      <c r="J7749">
        <f t="shared" ca="1" si="1371"/>
        <v>0</v>
      </c>
      <c r="K7749">
        <f t="shared" ca="1" si="1364"/>
        <v>0</v>
      </c>
      <c r="L7749">
        <f t="shared" ca="1" si="1366"/>
        <v>0</v>
      </c>
      <c r="M7749">
        <f t="shared" ca="1" si="1367"/>
        <v>0</v>
      </c>
      <c r="O7749" t="e">
        <f t="shared" ca="1" si="1368"/>
        <v>#N/A</v>
      </c>
      <c r="P7749" t="e">
        <f t="shared" ca="1" si="1369"/>
        <v>#N/A</v>
      </c>
    </row>
    <row r="7750" spans="8:16">
      <c r="H7750">
        <f t="shared" ca="1" si="1365"/>
        <v>0</v>
      </c>
      <c r="I7750">
        <f t="shared" ca="1" si="1370"/>
        <v>0</v>
      </c>
      <c r="J7750">
        <f t="shared" ca="1" si="1371"/>
        <v>0</v>
      </c>
      <c r="K7750">
        <f t="shared" ca="1" si="1364"/>
        <v>0</v>
      </c>
      <c r="L7750">
        <f t="shared" ca="1" si="1366"/>
        <v>0</v>
      </c>
      <c r="M7750">
        <f t="shared" ca="1" si="1367"/>
        <v>0</v>
      </c>
      <c r="O7750" t="e">
        <f t="shared" ca="1" si="1368"/>
        <v>#N/A</v>
      </c>
      <c r="P7750" t="e">
        <f t="shared" ca="1" si="1369"/>
        <v>#N/A</v>
      </c>
    </row>
    <row r="7751" spans="8:16">
      <c r="H7751">
        <f t="shared" ca="1" si="1365"/>
        <v>0</v>
      </c>
      <c r="I7751">
        <f t="shared" ca="1" si="1370"/>
        <v>0</v>
      </c>
      <c r="J7751">
        <f t="shared" ca="1" si="1371"/>
        <v>0</v>
      </c>
      <c r="K7751">
        <f t="shared" ca="1" si="1364"/>
        <v>0</v>
      </c>
      <c r="L7751">
        <f t="shared" ca="1" si="1366"/>
        <v>0</v>
      </c>
      <c r="M7751">
        <f t="shared" ca="1" si="1367"/>
        <v>0</v>
      </c>
      <c r="O7751" t="e">
        <f t="shared" ca="1" si="1368"/>
        <v>#N/A</v>
      </c>
      <c r="P7751" t="e">
        <f t="shared" ca="1" si="1369"/>
        <v>#N/A</v>
      </c>
    </row>
    <row r="7752" spans="8:16">
      <c r="H7752">
        <f t="shared" ca="1" si="1365"/>
        <v>0</v>
      </c>
      <c r="I7752">
        <f t="shared" ca="1" si="1370"/>
        <v>0</v>
      </c>
      <c r="J7752">
        <f t="shared" ca="1" si="1371"/>
        <v>0</v>
      </c>
      <c r="K7752">
        <f t="shared" ca="1" si="1364"/>
        <v>0</v>
      </c>
      <c r="L7752">
        <f t="shared" ca="1" si="1366"/>
        <v>0</v>
      </c>
      <c r="M7752">
        <f t="shared" ca="1" si="1367"/>
        <v>0</v>
      </c>
      <c r="O7752" t="e">
        <f t="shared" ca="1" si="1368"/>
        <v>#N/A</v>
      </c>
      <c r="P7752" t="e">
        <f t="shared" ca="1" si="1369"/>
        <v>#N/A</v>
      </c>
    </row>
    <row r="7753" spans="8:16">
      <c r="H7753">
        <f t="shared" ca="1" si="1365"/>
        <v>0</v>
      </c>
      <c r="I7753">
        <f t="shared" ca="1" si="1370"/>
        <v>0</v>
      </c>
      <c r="J7753">
        <f t="shared" ca="1" si="1371"/>
        <v>0</v>
      </c>
      <c r="K7753">
        <f t="shared" ca="1" si="1364"/>
        <v>0</v>
      </c>
      <c r="L7753">
        <f t="shared" ca="1" si="1366"/>
        <v>0</v>
      </c>
      <c r="M7753">
        <f t="shared" ca="1" si="1367"/>
        <v>0</v>
      </c>
      <c r="O7753" t="e">
        <f t="shared" ca="1" si="1368"/>
        <v>#N/A</v>
      </c>
      <c r="P7753" t="e">
        <f t="shared" ca="1" si="1369"/>
        <v>#N/A</v>
      </c>
    </row>
    <row r="7754" spans="8:16">
      <c r="H7754">
        <f t="shared" ca="1" si="1365"/>
        <v>0</v>
      </c>
      <c r="I7754">
        <f t="shared" ca="1" si="1370"/>
        <v>0</v>
      </c>
      <c r="J7754">
        <f t="shared" ca="1" si="1371"/>
        <v>0</v>
      </c>
      <c r="K7754">
        <f t="shared" ref="K7754:K7817" ca="1" si="1372">IF(IFERROR(VLOOKUP($C7754,INDIRECT($G$9&amp;"d:d"),1,FALSE),0)&lt;&gt;0,K$13,0)</f>
        <v>0</v>
      </c>
      <c r="L7754">
        <f t="shared" ca="1" si="1366"/>
        <v>0</v>
      </c>
      <c r="M7754">
        <f t="shared" ca="1" si="1367"/>
        <v>0</v>
      </c>
      <c r="O7754" t="e">
        <f t="shared" ca="1" si="1368"/>
        <v>#N/A</v>
      </c>
      <c r="P7754" t="e">
        <f t="shared" ca="1" si="1369"/>
        <v>#N/A</v>
      </c>
    </row>
    <row r="7755" spans="8:16">
      <c r="H7755">
        <f t="shared" ca="1" si="1365"/>
        <v>0</v>
      </c>
      <c r="I7755">
        <f t="shared" ca="1" si="1370"/>
        <v>0</v>
      </c>
      <c r="J7755">
        <f t="shared" ca="1" si="1371"/>
        <v>0</v>
      </c>
      <c r="K7755">
        <f t="shared" ca="1" si="1372"/>
        <v>0</v>
      </c>
      <c r="L7755">
        <f t="shared" ca="1" si="1366"/>
        <v>0</v>
      </c>
      <c r="M7755">
        <f t="shared" ca="1" si="1367"/>
        <v>0</v>
      </c>
      <c r="O7755" t="e">
        <f t="shared" ca="1" si="1368"/>
        <v>#N/A</v>
      </c>
      <c r="P7755" t="e">
        <f t="shared" ca="1" si="1369"/>
        <v>#N/A</v>
      </c>
    </row>
    <row r="7756" spans="8:16">
      <c r="H7756">
        <f t="shared" ca="1" si="1365"/>
        <v>0</v>
      </c>
      <c r="I7756">
        <f t="shared" ca="1" si="1370"/>
        <v>0</v>
      </c>
      <c r="J7756">
        <f t="shared" ca="1" si="1371"/>
        <v>0</v>
      </c>
      <c r="K7756">
        <f t="shared" ca="1" si="1372"/>
        <v>0</v>
      </c>
      <c r="L7756">
        <f t="shared" ca="1" si="1366"/>
        <v>0</v>
      </c>
      <c r="M7756">
        <f t="shared" ca="1" si="1367"/>
        <v>0</v>
      </c>
      <c r="O7756" t="e">
        <f t="shared" ca="1" si="1368"/>
        <v>#N/A</v>
      </c>
      <c r="P7756" t="e">
        <f t="shared" ca="1" si="1369"/>
        <v>#N/A</v>
      </c>
    </row>
    <row r="7757" spans="8:16">
      <c r="H7757">
        <f t="shared" ca="1" si="1365"/>
        <v>0</v>
      </c>
      <c r="I7757">
        <f t="shared" ca="1" si="1370"/>
        <v>0</v>
      </c>
      <c r="J7757">
        <f t="shared" ca="1" si="1371"/>
        <v>0</v>
      </c>
      <c r="K7757">
        <f t="shared" ca="1" si="1372"/>
        <v>0</v>
      </c>
      <c r="L7757">
        <f t="shared" ca="1" si="1366"/>
        <v>0</v>
      </c>
      <c r="M7757">
        <f t="shared" ca="1" si="1367"/>
        <v>0</v>
      </c>
      <c r="O7757" t="e">
        <f t="shared" ca="1" si="1368"/>
        <v>#N/A</v>
      </c>
      <c r="P7757" t="e">
        <f t="shared" ca="1" si="1369"/>
        <v>#N/A</v>
      </c>
    </row>
    <row r="7758" spans="8:16">
      <c r="H7758">
        <f t="shared" ca="1" si="1365"/>
        <v>0</v>
      </c>
      <c r="I7758">
        <f t="shared" ca="1" si="1370"/>
        <v>0</v>
      </c>
      <c r="J7758">
        <f t="shared" ca="1" si="1371"/>
        <v>0</v>
      </c>
      <c r="K7758">
        <f t="shared" ca="1" si="1372"/>
        <v>0</v>
      </c>
      <c r="L7758">
        <f t="shared" ca="1" si="1366"/>
        <v>0</v>
      </c>
      <c r="M7758">
        <f t="shared" ca="1" si="1367"/>
        <v>0</v>
      </c>
      <c r="O7758" t="e">
        <f t="shared" ca="1" si="1368"/>
        <v>#N/A</v>
      </c>
      <c r="P7758" t="e">
        <f t="shared" ca="1" si="1369"/>
        <v>#N/A</v>
      </c>
    </row>
    <row r="7759" spans="8:16">
      <c r="H7759">
        <f t="shared" ref="H7759:H7822" ca="1" si="1373">IF(I7759&lt;&gt;0,I7759,IF(J7759&lt;&gt;0,J7759,IF(K7759&lt;&gt;0,K7759,IF(L7759&lt;&gt;0,L7759,IF(M7759&lt;&gt;0,M7759,N7759)))))</f>
        <v>0</v>
      </c>
      <c r="I7759">
        <f t="shared" ca="1" si="1370"/>
        <v>0</v>
      </c>
      <c r="J7759">
        <f t="shared" ca="1" si="1371"/>
        <v>0</v>
      </c>
      <c r="K7759">
        <f t="shared" ca="1" si="1372"/>
        <v>0</v>
      </c>
      <c r="L7759">
        <f t="shared" ref="L7759:L7822" ca="1" si="1374">IF(IFERROR(VLOOKUP($C7759,INDIRECT($G$10&amp;"d:d"),1,FALSE),0)&lt;&gt;0,L$13,0)</f>
        <v>0</v>
      </c>
      <c r="M7759">
        <f t="shared" ref="M7759:M7822" ca="1" si="1375">IF(IFERROR(VLOOKUP($C7759,INDIRECT($G$11&amp;"d:d"),1,FALSE),0)&lt;&gt;0,M$13,0)</f>
        <v>0</v>
      </c>
      <c r="O7759" t="e">
        <f t="shared" ref="O7759:O7822" ca="1" si="1376">VLOOKUP($H7759,$G$7:$I$11,2,FALSE)</f>
        <v>#N/A</v>
      </c>
      <c r="P7759" t="e">
        <f t="shared" ref="P7759:P7822" ca="1" si="1377">VLOOKUP($H7759,$G$7:$I$11,3,FALSE)</f>
        <v>#N/A</v>
      </c>
    </row>
    <row r="7760" spans="8:16">
      <c r="H7760">
        <f t="shared" ca="1" si="1373"/>
        <v>0</v>
      </c>
      <c r="I7760">
        <f t="shared" ca="1" si="1370"/>
        <v>0</v>
      </c>
      <c r="J7760">
        <f t="shared" ca="1" si="1371"/>
        <v>0</v>
      </c>
      <c r="K7760">
        <f t="shared" ca="1" si="1372"/>
        <v>0</v>
      </c>
      <c r="L7760">
        <f t="shared" ca="1" si="1374"/>
        <v>0</v>
      </c>
      <c r="M7760">
        <f t="shared" ca="1" si="1375"/>
        <v>0</v>
      </c>
      <c r="O7760" t="e">
        <f t="shared" ca="1" si="1376"/>
        <v>#N/A</v>
      </c>
      <c r="P7760" t="e">
        <f t="shared" ca="1" si="1377"/>
        <v>#N/A</v>
      </c>
    </row>
    <row r="7761" spans="8:16">
      <c r="H7761">
        <f t="shared" ca="1" si="1373"/>
        <v>0</v>
      </c>
      <c r="I7761">
        <f t="shared" ca="1" si="1370"/>
        <v>0</v>
      </c>
      <c r="J7761">
        <f t="shared" ca="1" si="1371"/>
        <v>0</v>
      </c>
      <c r="K7761">
        <f t="shared" ca="1" si="1372"/>
        <v>0</v>
      </c>
      <c r="L7761">
        <f t="shared" ca="1" si="1374"/>
        <v>0</v>
      </c>
      <c r="M7761">
        <f t="shared" ca="1" si="1375"/>
        <v>0</v>
      </c>
      <c r="O7761" t="e">
        <f t="shared" ca="1" si="1376"/>
        <v>#N/A</v>
      </c>
      <c r="P7761" t="e">
        <f t="shared" ca="1" si="1377"/>
        <v>#N/A</v>
      </c>
    </row>
    <row r="7762" spans="8:16">
      <c r="H7762">
        <f t="shared" ca="1" si="1373"/>
        <v>0</v>
      </c>
      <c r="I7762">
        <f t="shared" ca="1" si="1370"/>
        <v>0</v>
      </c>
      <c r="J7762">
        <f t="shared" ca="1" si="1371"/>
        <v>0</v>
      </c>
      <c r="K7762">
        <f t="shared" ca="1" si="1372"/>
        <v>0</v>
      </c>
      <c r="L7762">
        <f t="shared" ca="1" si="1374"/>
        <v>0</v>
      </c>
      <c r="M7762">
        <f t="shared" ca="1" si="1375"/>
        <v>0</v>
      </c>
      <c r="O7762" t="e">
        <f t="shared" ca="1" si="1376"/>
        <v>#N/A</v>
      </c>
      <c r="P7762" t="e">
        <f t="shared" ca="1" si="1377"/>
        <v>#N/A</v>
      </c>
    </row>
    <row r="7763" spans="8:16">
      <c r="H7763">
        <f t="shared" ca="1" si="1373"/>
        <v>0</v>
      </c>
      <c r="I7763">
        <f t="shared" ca="1" si="1370"/>
        <v>0</v>
      </c>
      <c r="J7763">
        <f t="shared" ca="1" si="1371"/>
        <v>0</v>
      </c>
      <c r="K7763">
        <f t="shared" ca="1" si="1372"/>
        <v>0</v>
      </c>
      <c r="L7763">
        <f t="shared" ca="1" si="1374"/>
        <v>0</v>
      </c>
      <c r="M7763">
        <f t="shared" ca="1" si="1375"/>
        <v>0</v>
      </c>
      <c r="O7763" t="e">
        <f t="shared" ca="1" si="1376"/>
        <v>#N/A</v>
      </c>
      <c r="P7763" t="e">
        <f t="shared" ca="1" si="1377"/>
        <v>#N/A</v>
      </c>
    </row>
    <row r="7764" spans="8:16">
      <c r="H7764">
        <f t="shared" ca="1" si="1373"/>
        <v>0</v>
      </c>
      <c r="I7764">
        <f t="shared" ca="1" si="1370"/>
        <v>0</v>
      </c>
      <c r="J7764">
        <f t="shared" ca="1" si="1371"/>
        <v>0</v>
      </c>
      <c r="K7764">
        <f t="shared" ca="1" si="1372"/>
        <v>0</v>
      </c>
      <c r="L7764">
        <f t="shared" ca="1" si="1374"/>
        <v>0</v>
      </c>
      <c r="M7764">
        <f t="shared" ca="1" si="1375"/>
        <v>0</v>
      </c>
      <c r="O7764" t="e">
        <f t="shared" ca="1" si="1376"/>
        <v>#N/A</v>
      </c>
      <c r="P7764" t="e">
        <f t="shared" ca="1" si="1377"/>
        <v>#N/A</v>
      </c>
    </row>
    <row r="7765" spans="8:16">
      <c r="H7765">
        <f t="shared" ca="1" si="1373"/>
        <v>0</v>
      </c>
      <c r="I7765">
        <f t="shared" ca="1" si="1370"/>
        <v>0</v>
      </c>
      <c r="J7765">
        <f t="shared" ca="1" si="1371"/>
        <v>0</v>
      </c>
      <c r="K7765">
        <f t="shared" ca="1" si="1372"/>
        <v>0</v>
      </c>
      <c r="L7765">
        <f t="shared" ca="1" si="1374"/>
        <v>0</v>
      </c>
      <c r="M7765">
        <f t="shared" ca="1" si="1375"/>
        <v>0</v>
      </c>
      <c r="O7765" t="e">
        <f t="shared" ca="1" si="1376"/>
        <v>#N/A</v>
      </c>
      <c r="P7765" t="e">
        <f t="shared" ca="1" si="1377"/>
        <v>#N/A</v>
      </c>
    </row>
    <row r="7766" spans="8:16">
      <c r="H7766">
        <f t="shared" ca="1" si="1373"/>
        <v>0</v>
      </c>
      <c r="I7766">
        <f t="shared" ca="1" si="1370"/>
        <v>0</v>
      </c>
      <c r="J7766">
        <f t="shared" ca="1" si="1371"/>
        <v>0</v>
      </c>
      <c r="K7766">
        <f t="shared" ca="1" si="1372"/>
        <v>0</v>
      </c>
      <c r="L7766">
        <f t="shared" ca="1" si="1374"/>
        <v>0</v>
      </c>
      <c r="M7766">
        <f t="shared" ca="1" si="1375"/>
        <v>0</v>
      </c>
      <c r="O7766" t="e">
        <f t="shared" ca="1" si="1376"/>
        <v>#N/A</v>
      </c>
      <c r="P7766" t="e">
        <f t="shared" ca="1" si="1377"/>
        <v>#N/A</v>
      </c>
    </row>
    <row r="7767" spans="8:16">
      <c r="H7767">
        <f t="shared" ca="1" si="1373"/>
        <v>0</v>
      </c>
      <c r="I7767">
        <f t="shared" ca="1" si="1370"/>
        <v>0</v>
      </c>
      <c r="J7767">
        <f t="shared" ca="1" si="1371"/>
        <v>0</v>
      </c>
      <c r="K7767">
        <f t="shared" ca="1" si="1372"/>
        <v>0</v>
      </c>
      <c r="L7767">
        <f t="shared" ca="1" si="1374"/>
        <v>0</v>
      </c>
      <c r="M7767">
        <f t="shared" ca="1" si="1375"/>
        <v>0</v>
      </c>
      <c r="O7767" t="e">
        <f t="shared" ca="1" si="1376"/>
        <v>#N/A</v>
      </c>
      <c r="P7767" t="e">
        <f t="shared" ca="1" si="1377"/>
        <v>#N/A</v>
      </c>
    </row>
    <row r="7768" spans="8:16">
      <c r="H7768">
        <f t="shared" ca="1" si="1373"/>
        <v>0</v>
      </c>
      <c r="I7768">
        <f t="shared" ca="1" si="1370"/>
        <v>0</v>
      </c>
      <c r="J7768">
        <f t="shared" ca="1" si="1371"/>
        <v>0</v>
      </c>
      <c r="K7768">
        <f t="shared" ca="1" si="1372"/>
        <v>0</v>
      </c>
      <c r="L7768">
        <f t="shared" ca="1" si="1374"/>
        <v>0</v>
      </c>
      <c r="M7768">
        <f t="shared" ca="1" si="1375"/>
        <v>0</v>
      </c>
      <c r="O7768" t="e">
        <f t="shared" ca="1" si="1376"/>
        <v>#N/A</v>
      </c>
      <c r="P7768" t="e">
        <f t="shared" ca="1" si="1377"/>
        <v>#N/A</v>
      </c>
    </row>
    <row r="7769" spans="8:16">
      <c r="H7769">
        <f t="shared" ca="1" si="1373"/>
        <v>0</v>
      </c>
      <c r="I7769">
        <f t="shared" ca="1" si="1370"/>
        <v>0</v>
      </c>
      <c r="J7769">
        <f t="shared" ca="1" si="1371"/>
        <v>0</v>
      </c>
      <c r="K7769">
        <f t="shared" ca="1" si="1372"/>
        <v>0</v>
      </c>
      <c r="L7769">
        <f t="shared" ca="1" si="1374"/>
        <v>0</v>
      </c>
      <c r="M7769">
        <f t="shared" ca="1" si="1375"/>
        <v>0</v>
      </c>
      <c r="O7769" t="e">
        <f t="shared" ca="1" si="1376"/>
        <v>#N/A</v>
      </c>
      <c r="P7769" t="e">
        <f t="shared" ca="1" si="1377"/>
        <v>#N/A</v>
      </c>
    </row>
    <row r="7770" spans="8:16">
      <c r="H7770">
        <f t="shared" ca="1" si="1373"/>
        <v>0</v>
      </c>
      <c r="I7770">
        <f t="shared" ca="1" si="1370"/>
        <v>0</v>
      </c>
      <c r="J7770">
        <f t="shared" ca="1" si="1371"/>
        <v>0</v>
      </c>
      <c r="K7770">
        <f t="shared" ca="1" si="1372"/>
        <v>0</v>
      </c>
      <c r="L7770">
        <f t="shared" ca="1" si="1374"/>
        <v>0</v>
      </c>
      <c r="M7770">
        <f t="shared" ca="1" si="1375"/>
        <v>0</v>
      </c>
      <c r="O7770" t="e">
        <f t="shared" ca="1" si="1376"/>
        <v>#N/A</v>
      </c>
      <c r="P7770" t="e">
        <f t="shared" ca="1" si="1377"/>
        <v>#N/A</v>
      </c>
    </row>
    <row r="7771" spans="8:16">
      <c r="H7771">
        <f t="shared" ca="1" si="1373"/>
        <v>0</v>
      </c>
      <c r="I7771">
        <f t="shared" ca="1" si="1370"/>
        <v>0</v>
      </c>
      <c r="J7771">
        <f t="shared" ca="1" si="1371"/>
        <v>0</v>
      </c>
      <c r="K7771">
        <f t="shared" ca="1" si="1372"/>
        <v>0</v>
      </c>
      <c r="L7771">
        <f t="shared" ca="1" si="1374"/>
        <v>0</v>
      </c>
      <c r="M7771">
        <f t="shared" ca="1" si="1375"/>
        <v>0</v>
      </c>
      <c r="O7771" t="e">
        <f t="shared" ca="1" si="1376"/>
        <v>#N/A</v>
      </c>
      <c r="P7771" t="e">
        <f t="shared" ca="1" si="1377"/>
        <v>#N/A</v>
      </c>
    </row>
    <row r="7772" spans="8:16">
      <c r="H7772">
        <f t="shared" ca="1" si="1373"/>
        <v>0</v>
      </c>
      <c r="I7772">
        <f t="shared" ca="1" si="1370"/>
        <v>0</v>
      </c>
      <c r="J7772">
        <f t="shared" ca="1" si="1371"/>
        <v>0</v>
      </c>
      <c r="K7772">
        <f t="shared" ca="1" si="1372"/>
        <v>0</v>
      </c>
      <c r="L7772">
        <f t="shared" ca="1" si="1374"/>
        <v>0</v>
      </c>
      <c r="M7772">
        <f t="shared" ca="1" si="1375"/>
        <v>0</v>
      </c>
      <c r="O7772" t="e">
        <f t="shared" ca="1" si="1376"/>
        <v>#N/A</v>
      </c>
      <c r="P7772" t="e">
        <f t="shared" ca="1" si="1377"/>
        <v>#N/A</v>
      </c>
    </row>
    <row r="7773" spans="8:16">
      <c r="H7773">
        <f t="shared" ca="1" si="1373"/>
        <v>0</v>
      </c>
      <c r="I7773">
        <f t="shared" ca="1" si="1370"/>
        <v>0</v>
      </c>
      <c r="J7773">
        <f t="shared" ca="1" si="1371"/>
        <v>0</v>
      </c>
      <c r="K7773">
        <f t="shared" ca="1" si="1372"/>
        <v>0</v>
      </c>
      <c r="L7773">
        <f t="shared" ca="1" si="1374"/>
        <v>0</v>
      </c>
      <c r="M7773">
        <f t="shared" ca="1" si="1375"/>
        <v>0</v>
      </c>
      <c r="O7773" t="e">
        <f t="shared" ca="1" si="1376"/>
        <v>#N/A</v>
      </c>
      <c r="P7773" t="e">
        <f t="shared" ca="1" si="1377"/>
        <v>#N/A</v>
      </c>
    </row>
    <row r="7774" spans="8:16">
      <c r="H7774">
        <f t="shared" ca="1" si="1373"/>
        <v>0</v>
      </c>
      <c r="I7774">
        <f t="shared" ca="1" si="1370"/>
        <v>0</v>
      </c>
      <c r="J7774">
        <f t="shared" ca="1" si="1371"/>
        <v>0</v>
      </c>
      <c r="K7774">
        <f t="shared" ca="1" si="1372"/>
        <v>0</v>
      </c>
      <c r="L7774">
        <f t="shared" ca="1" si="1374"/>
        <v>0</v>
      </c>
      <c r="M7774">
        <f t="shared" ca="1" si="1375"/>
        <v>0</v>
      </c>
      <c r="O7774" t="e">
        <f t="shared" ca="1" si="1376"/>
        <v>#N/A</v>
      </c>
      <c r="P7774" t="e">
        <f t="shared" ca="1" si="1377"/>
        <v>#N/A</v>
      </c>
    </row>
    <row r="7775" spans="8:16">
      <c r="H7775">
        <f t="shared" ca="1" si="1373"/>
        <v>0</v>
      </c>
      <c r="I7775">
        <f t="shared" ca="1" si="1370"/>
        <v>0</v>
      </c>
      <c r="J7775">
        <f t="shared" ca="1" si="1371"/>
        <v>0</v>
      </c>
      <c r="K7775">
        <f t="shared" ca="1" si="1372"/>
        <v>0</v>
      </c>
      <c r="L7775">
        <f t="shared" ca="1" si="1374"/>
        <v>0</v>
      </c>
      <c r="M7775">
        <f t="shared" ca="1" si="1375"/>
        <v>0</v>
      </c>
      <c r="O7775" t="e">
        <f t="shared" ca="1" si="1376"/>
        <v>#N/A</v>
      </c>
      <c r="P7775" t="e">
        <f t="shared" ca="1" si="1377"/>
        <v>#N/A</v>
      </c>
    </row>
    <row r="7776" spans="8:16">
      <c r="H7776">
        <f t="shared" ca="1" si="1373"/>
        <v>0</v>
      </c>
      <c r="I7776">
        <f t="shared" ca="1" si="1370"/>
        <v>0</v>
      </c>
      <c r="J7776">
        <f t="shared" ca="1" si="1371"/>
        <v>0</v>
      </c>
      <c r="K7776">
        <f t="shared" ca="1" si="1372"/>
        <v>0</v>
      </c>
      <c r="L7776">
        <f t="shared" ca="1" si="1374"/>
        <v>0</v>
      </c>
      <c r="M7776">
        <f t="shared" ca="1" si="1375"/>
        <v>0</v>
      </c>
      <c r="O7776" t="e">
        <f t="shared" ca="1" si="1376"/>
        <v>#N/A</v>
      </c>
      <c r="P7776" t="e">
        <f t="shared" ca="1" si="1377"/>
        <v>#N/A</v>
      </c>
    </row>
    <row r="7777" spans="8:16">
      <c r="H7777">
        <f t="shared" ca="1" si="1373"/>
        <v>0</v>
      </c>
      <c r="I7777">
        <f t="shared" ca="1" si="1370"/>
        <v>0</v>
      </c>
      <c r="J7777">
        <f t="shared" ca="1" si="1371"/>
        <v>0</v>
      </c>
      <c r="K7777">
        <f t="shared" ca="1" si="1372"/>
        <v>0</v>
      </c>
      <c r="L7777">
        <f t="shared" ca="1" si="1374"/>
        <v>0</v>
      </c>
      <c r="M7777">
        <f t="shared" ca="1" si="1375"/>
        <v>0</v>
      </c>
      <c r="O7777" t="e">
        <f t="shared" ca="1" si="1376"/>
        <v>#N/A</v>
      </c>
      <c r="P7777" t="e">
        <f t="shared" ca="1" si="1377"/>
        <v>#N/A</v>
      </c>
    </row>
    <row r="7778" spans="8:16">
      <c r="H7778">
        <f t="shared" ca="1" si="1373"/>
        <v>0</v>
      </c>
      <c r="I7778">
        <f t="shared" ca="1" si="1370"/>
        <v>0</v>
      </c>
      <c r="J7778">
        <f t="shared" ca="1" si="1371"/>
        <v>0</v>
      </c>
      <c r="K7778">
        <f t="shared" ca="1" si="1372"/>
        <v>0</v>
      </c>
      <c r="L7778">
        <f t="shared" ca="1" si="1374"/>
        <v>0</v>
      </c>
      <c r="M7778">
        <f t="shared" ca="1" si="1375"/>
        <v>0</v>
      </c>
      <c r="O7778" t="e">
        <f t="shared" ca="1" si="1376"/>
        <v>#N/A</v>
      </c>
      <c r="P7778" t="e">
        <f t="shared" ca="1" si="1377"/>
        <v>#N/A</v>
      </c>
    </row>
    <row r="7779" spans="8:16">
      <c r="H7779">
        <f t="shared" ca="1" si="1373"/>
        <v>0</v>
      </c>
      <c r="I7779">
        <f t="shared" ca="1" si="1370"/>
        <v>0</v>
      </c>
      <c r="J7779">
        <f t="shared" ca="1" si="1371"/>
        <v>0</v>
      </c>
      <c r="K7779">
        <f t="shared" ca="1" si="1372"/>
        <v>0</v>
      </c>
      <c r="L7779">
        <f t="shared" ca="1" si="1374"/>
        <v>0</v>
      </c>
      <c r="M7779">
        <f t="shared" ca="1" si="1375"/>
        <v>0</v>
      </c>
      <c r="O7779" t="e">
        <f t="shared" ca="1" si="1376"/>
        <v>#N/A</v>
      </c>
      <c r="P7779" t="e">
        <f t="shared" ca="1" si="1377"/>
        <v>#N/A</v>
      </c>
    </row>
    <row r="7780" spans="8:16">
      <c r="H7780">
        <f t="shared" ca="1" si="1373"/>
        <v>0</v>
      </c>
      <c r="I7780">
        <f t="shared" ca="1" si="1370"/>
        <v>0</v>
      </c>
      <c r="J7780">
        <f t="shared" ca="1" si="1371"/>
        <v>0</v>
      </c>
      <c r="K7780">
        <f t="shared" ca="1" si="1372"/>
        <v>0</v>
      </c>
      <c r="L7780">
        <f t="shared" ca="1" si="1374"/>
        <v>0</v>
      </c>
      <c r="M7780">
        <f t="shared" ca="1" si="1375"/>
        <v>0</v>
      </c>
      <c r="O7780" t="e">
        <f t="shared" ca="1" si="1376"/>
        <v>#N/A</v>
      </c>
      <c r="P7780" t="e">
        <f t="shared" ca="1" si="1377"/>
        <v>#N/A</v>
      </c>
    </row>
    <row r="7781" spans="8:16">
      <c r="H7781">
        <f t="shared" ca="1" si="1373"/>
        <v>0</v>
      </c>
      <c r="I7781">
        <f t="shared" ca="1" si="1370"/>
        <v>0</v>
      </c>
      <c r="J7781">
        <f t="shared" ca="1" si="1371"/>
        <v>0</v>
      </c>
      <c r="K7781">
        <f t="shared" ca="1" si="1372"/>
        <v>0</v>
      </c>
      <c r="L7781">
        <f t="shared" ca="1" si="1374"/>
        <v>0</v>
      </c>
      <c r="M7781">
        <f t="shared" ca="1" si="1375"/>
        <v>0</v>
      </c>
      <c r="O7781" t="e">
        <f t="shared" ca="1" si="1376"/>
        <v>#N/A</v>
      </c>
      <c r="P7781" t="e">
        <f t="shared" ca="1" si="1377"/>
        <v>#N/A</v>
      </c>
    </row>
    <row r="7782" spans="8:16">
      <c r="H7782">
        <f t="shared" ca="1" si="1373"/>
        <v>0</v>
      </c>
      <c r="I7782">
        <f t="shared" ca="1" si="1370"/>
        <v>0</v>
      </c>
      <c r="J7782">
        <f t="shared" ca="1" si="1371"/>
        <v>0</v>
      </c>
      <c r="K7782">
        <f t="shared" ca="1" si="1372"/>
        <v>0</v>
      </c>
      <c r="L7782">
        <f t="shared" ca="1" si="1374"/>
        <v>0</v>
      </c>
      <c r="M7782">
        <f t="shared" ca="1" si="1375"/>
        <v>0</v>
      </c>
      <c r="O7782" t="e">
        <f t="shared" ca="1" si="1376"/>
        <v>#N/A</v>
      </c>
      <c r="P7782" t="e">
        <f t="shared" ca="1" si="1377"/>
        <v>#N/A</v>
      </c>
    </row>
    <row r="7783" spans="8:16">
      <c r="H7783">
        <f t="shared" ca="1" si="1373"/>
        <v>0</v>
      </c>
      <c r="I7783">
        <f t="shared" ca="1" si="1370"/>
        <v>0</v>
      </c>
      <c r="J7783">
        <f t="shared" ca="1" si="1371"/>
        <v>0</v>
      </c>
      <c r="K7783">
        <f t="shared" ca="1" si="1372"/>
        <v>0</v>
      </c>
      <c r="L7783">
        <f t="shared" ca="1" si="1374"/>
        <v>0</v>
      </c>
      <c r="M7783">
        <f t="shared" ca="1" si="1375"/>
        <v>0</v>
      </c>
      <c r="O7783" t="e">
        <f t="shared" ca="1" si="1376"/>
        <v>#N/A</v>
      </c>
      <c r="P7783" t="e">
        <f t="shared" ca="1" si="1377"/>
        <v>#N/A</v>
      </c>
    </row>
    <row r="7784" spans="8:16">
      <c r="H7784">
        <f t="shared" ca="1" si="1373"/>
        <v>0</v>
      </c>
      <c r="I7784">
        <f t="shared" ca="1" si="1370"/>
        <v>0</v>
      </c>
      <c r="J7784">
        <f t="shared" ca="1" si="1371"/>
        <v>0</v>
      </c>
      <c r="K7784">
        <f t="shared" ca="1" si="1372"/>
        <v>0</v>
      </c>
      <c r="L7784">
        <f t="shared" ca="1" si="1374"/>
        <v>0</v>
      </c>
      <c r="M7784">
        <f t="shared" ca="1" si="1375"/>
        <v>0</v>
      </c>
      <c r="O7784" t="e">
        <f t="shared" ca="1" si="1376"/>
        <v>#N/A</v>
      </c>
      <c r="P7784" t="e">
        <f t="shared" ca="1" si="1377"/>
        <v>#N/A</v>
      </c>
    </row>
    <row r="7785" spans="8:16">
      <c r="H7785">
        <f t="shared" ca="1" si="1373"/>
        <v>0</v>
      </c>
      <c r="I7785">
        <f t="shared" ca="1" si="1370"/>
        <v>0</v>
      </c>
      <c r="J7785">
        <f t="shared" ca="1" si="1371"/>
        <v>0</v>
      </c>
      <c r="K7785">
        <f t="shared" ca="1" si="1372"/>
        <v>0</v>
      </c>
      <c r="L7785">
        <f t="shared" ca="1" si="1374"/>
        <v>0</v>
      </c>
      <c r="M7785">
        <f t="shared" ca="1" si="1375"/>
        <v>0</v>
      </c>
      <c r="O7785" t="e">
        <f t="shared" ca="1" si="1376"/>
        <v>#N/A</v>
      </c>
      <c r="P7785" t="e">
        <f t="shared" ca="1" si="1377"/>
        <v>#N/A</v>
      </c>
    </row>
    <row r="7786" spans="8:16">
      <c r="H7786">
        <f t="shared" ca="1" si="1373"/>
        <v>0</v>
      </c>
      <c r="I7786">
        <f t="shared" ca="1" si="1370"/>
        <v>0</v>
      </c>
      <c r="J7786">
        <f t="shared" ca="1" si="1371"/>
        <v>0</v>
      </c>
      <c r="K7786">
        <f t="shared" ca="1" si="1372"/>
        <v>0</v>
      </c>
      <c r="L7786">
        <f t="shared" ca="1" si="1374"/>
        <v>0</v>
      </c>
      <c r="M7786">
        <f t="shared" ca="1" si="1375"/>
        <v>0</v>
      </c>
      <c r="O7786" t="e">
        <f t="shared" ca="1" si="1376"/>
        <v>#N/A</v>
      </c>
      <c r="P7786" t="e">
        <f t="shared" ca="1" si="1377"/>
        <v>#N/A</v>
      </c>
    </row>
    <row r="7787" spans="8:16">
      <c r="H7787">
        <f t="shared" ca="1" si="1373"/>
        <v>0</v>
      </c>
      <c r="I7787">
        <f t="shared" ca="1" si="1370"/>
        <v>0</v>
      </c>
      <c r="J7787">
        <f t="shared" ca="1" si="1371"/>
        <v>0</v>
      </c>
      <c r="K7787">
        <f t="shared" ca="1" si="1372"/>
        <v>0</v>
      </c>
      <c r="L7787">
        <f t="shared" ca="1" si="1374"/>
        <v>0</v>
      </c>
      <c r="M7787">
        <f t="shared" ca="1" si="1375"/>
        <v>0</v>
      </c>
      <c r="O7787" t="e">
        <f t="shared" ca="1" si="1376"/>
        <v>#N/A</v>
      </c>
      <c r="P7787" t="e">
        <f t="shared" ca="1" si="1377"/>
        <v>#N/A</v>
      </c>
    </row>
    <row r="7788" spans="8:16">
      <c r="H7788">
        <f t="shared" ca="1" si="1373"/>
        <v>0</v>
      </c>
      <c r="I7788">
        <f t="shared" ca="1" si="1370"/>
        <v>0</v>
      </c>
      <c r="J7788">
        <f t="shared" ca="1" si="1371"/>
        <v>0</v>
      </c>
      <c r="K7788">
        <f t="shared" ca="1" si="1372"/>
        <v>0</v>
      </c>
      <c r="L7788">
        <f t="shared" ca="1" si="1374"/>
        <v>0</v>
      </c>
      <c r="M7788">
        <f t="shared" ca="1" si="1375"/>
        <v>0</v>
      </c>
      <c r="O7788" t="e">
        <f t="shared" ca="1" si="1376"/>
        <v>#N/A</v>
      </c>
      <c r="P7788" t="e">
        <f t="shared" ca="1" si="1377"/>
        <v>#N/A</v>
      </c>
    </row>
    <row r="7789" spans="8:16">
      <c r="H7789">
        <f t="shared" ca="1" si="1373"/>
        <v>0</v>
      </c>
      <c r="I7789">
        <f t="shared" ca="1" si="1370"/>
        <v>0</v>
      </c>
      <c r="J7789">
        <f t="shared" ca="1" si="1371"/>
        <v>0</v>
      </c>
      <c r="K7789">
        <f t="shared" ca="1" si="1372"/>
        <v>0</v>
      </c>
      <c r="L7789">
        <f t="shared" ca="1" si="1374"/>
        <v>0</v>
      </c>
      <c r="M7789">
        <f t="shared" ca="1" si="1375"/>
        <v>0</v>
      </c>
      <c r="O7789" t="e">
        <f t="shared" ca="1" si="1376"/>
        <v>#N/A</v>
      </c>
      <c r="P7789" t="e">
        <f t="shared" ca="1" si="1377"/>
        <v>#N/A</v>
      </c>
    </row>
    <row r="7790" spans="8:16">
      <c r="H7790">
        <f t="shared" ca="1" si="1373"/>
        <v>0</v>
      </c>
      <c r="I7790">
        <f t="shared" ca="1" si="1370"/>
        <v>0</v>
      </c>
      <c r="J7790">
        <f t="shared" ca="1" si="1371"/>
        <v>0</v>
      </c>
      <c r="K7790">
        <f t="shared" ca="1" si="1372"/>
        <v>0</v>
      </c>
      <c r="L7790">
        <f t="shared" ca="1" si="1374"/>
        <v>0</v>
      </c>
      <c r="M7790">
        <f t="shared" ca="1" si="1375"/>
        <v>0</v>
      </c>
      <c r="O7790" t="e">
        <f t="shared" ca="1" si="1376"/>
        <v>#N/A</v>
      </c>
      <c r="P7790" t="e">
        <f t="shared" ca="1" si="1377"/>
        <v>#N/A</v>
      </c>
    </row>
    <row r="7791" spans="8:16">
      <c r="H7791">
        <f t="shared" ca="1" si="1373"/>
        <v>0</v>
      </c>
      <c r="I7791">
        <f t="shared" ca="1" si="1370"/>
        <v>0</v>
      </c>
      <c r="J7791">
        <f t="shared" ca="1" si="1371"/>
        <v>0</v>
      </c>
      <c r="K7791">
        <f t="shared" ca="1" si="1372"/>
        <v>0</v>
      </c>
      <c r="L7791">
        <f t="shared" ca="1" si="1374"/>
        <v>0</v>
      </c>
      <c r="M7791">
        <f t="shared" ca="1" si="1375"/>
        <v>0</v>
      </c>
      <c r="O7791" t="e">
        <f t="shared" ca="1" si="1376"/>
        <v>#N/A</v>
      </c>
      <c r="P7791" t="e">
        <f t="shared" ca="1" si="1377"/>
        <v>#N/A</v>
      </c>
    </row>
    <row r="7792" spans="8:16">
      <c r="H7792">
        <f t="shared" ca="1" si="1373"/>
        <v>0</v>
      </c>
      <c r="I7792">
        <f t="shared" ref="I7792:I7855" ca="1" si="1378">IF(IFERROR(VLOOKUP(C7792,INDIRECT($G$7&amp;"D:D"),1,FALSE),0)&lt;&gt;0,I$13,0)</f>
        <v>0</v>
      </c>
      <c r="J7792">
        <f t="shared" ref="J7792:J7855" ca="1" si="1379">IF(IFERROR(VLOOKUP(C7792,INDIRECT($G$8&amp;"D:D"),1,FALSE),0)&lt;&gt;0,J$13,0)</f>
        <v>0</v>
      </c>
      <c r="K7792">
        <f t="shared" ca="1" si="1372"/>
        <v>0</v>
      </c>
      <c r="L7792">
        <f t="shared" ca="1" si="1374"/>
        <v>0</v>
      </c>
      <c r="M7792">
        <f t="shared" ca="1" si="1375"/>
        <v>0</v>
      </c>
      <c r="O7792" t="e">
        <f t="shared" ca="1" si="1376"/>
        <v>#N/A</v>
      </c>
      <c r="P7792" t="e">
        <f t="shared" ca="1" si="1377"/>
        <v>#N/A</v>
      </c>
    </row>
    <row r="7793" spans="8:16">
      <c r="H7793">
        <f t="shared" ca="1" si="1373"/>
        <v>0</v>
      </c>
      <c r="I7793">
        <f t="shared" ca="1" si="1378"/>
        <v>0</v>
      </c>
      <c r="J7793">
        <f t="shared" ca="1" si="1379"/>
        <v>0</v>
      </c>
      <c r="K7793">
        <f t="shared" ca="1" si="1372"/>
        <v>0</v>
      </c>
      <c r="L7793">
        <f t="shared" ca="1" si="1374"/>
        <v>0</v>
      </c>
      <c r="M7793">
        <f t="shared" ca="1" si="1375"/>
        <v>0</v>
      </c>
      <c r="O7793" t="e">
        <f t="shared" ca="1" si="1376"/>
        <v>#N/A</v>
      </c>
      <c r="P7793" t="e">
        <f t="shared" ca="1" si="1377"/>
        <v>#N/A</v>
      </c>
    </row>
    <row r="7794" spans="8:16">
      <c r="H7794">
        <f t="shared" ca="1" si="1373"/>
        <v>0</v>
      </c>
      <c r="I7794">
        <f t="shared" ca="1" si="1378"/>
        <v>0</v>
      </c>
      <c r="J7794">
        <f t="shared" ca="1" si="1379"/>
        <v>0</v>
      </c>
      <c r="K7794">
        <f t="shared" ca="1" si="1372"/>
        <v>0</v>
      </c>
      <c r="L7794">
        <f t="shared" ca="1" si="1374"/>
        <v>0</v>
      </c>
      <c r="M7794">
        <f t="shared" ca="1" si="1375"/>
        <v>0</v>
      </c>
      <c r="O7794" t="e">
        <f t="shared" ca="1" si="1376"/>
        <v>#N/A</v>
      </c>
      <c r="P7794" t="e">
        <f t="shared" ca="1" si="1377"/>
        <v>#N/A</v>
      </c>
    </row>
    <row r="7795" spans="8:16">
      <c r="H7795">
        <f t="shared" ca="1" si="1373"/>
        <v>0</v>
      </c>
      <c r="I7795">
        <f t="shared" ca="1" si="1378"/>
        <v>0</v>
      </c>
      <c r="J7795">
        <f t="shared" ca="1" si="1379"/>
        <v>0</v>
      </c>
      <c r="K7795">
        <f t="shared" ca="1" si="1372"/>
        <v>0</v>
      </c>
      <c r="L7795">
        <f t="shared" ca="1" si="1374"/>
        <v>0</v>
      </c>
      <c r="M7795">
        <f t="shared" ca="1" si="1375"/>
        <v>0</v>
      </c>
      <c r="O7795" t="e">
        <f t="shared" ca="1" si="1376"/>
        <v>#N/A</v>
      </c>
      <c r="P7795" t="e">
        <f t="shared" ca="1" si="1377"/>
        <v>#N/A</v>
      </c>
    </row>
    <row r="7796" spans="8:16">
      <c r="H7796">
        <f t="shared" ca="1" si="1373"/>
        <v>0</v>
      </c>
      <c r="I7796">
        <f t="shared" ca="1" si="1378"/>
        <v>0</v>
      </c>
      <c r="J7796">
        <f t="shared" ca="1" si="1379"/>
        <v>0</v>
      </c>
      <c r="K7796">
        <f t="shared" ca="1" si="1372"/>
        <v>0</v>
      </c>
      <c r="L7796">
        <f t="shared" ca="1" si="1374"/>
        <v>0</v>
      </c>
      <c r="M7796">
        <f t="shared" ca="1" si="1375"/>
        <v>0</v>
      </c>
      <c r="O7796" t="e">
        <f t="shared" ca="1" si="1376"/>
        <v>#N/A</v>
      </c>
      <c r="P7796" t="e">
        <f t="shared" ca="1" si="1377"/>
        <v>#N/A</v>
      </c>
    </row>
    <row r="7797" spans="8:16">
      <c r="H7797">
        <f t="shared" ca="1" si="1373"/>
        <v>0</v>
      </c>
      <c r="I7797">
        <f t="shared" ca="1" si="1378"/>
        <v>0</v>
      </c>
      <c r="J7797">
        <f t="shared" ca="1" si="1379"/>
        <v>0</v>
      </c>
      <c r="K7797">
        <f t="shared" ca="1" si="1372"/>
        <v>0</v>
      </c>
      <c r="L7797">
        <f t="shared" ca="1" si="1374"/>
        <v>0</v>
      </c>
      <c r="M7797">
        <f t="shared" ca="1" si="1375"/>
        <v>0</v>
      </c>
      <c r="O7797" t="e">
        <f t="shared" ca="1" si="1376"/>
        <v>#N/A</v>
      </c>
      <c r="P7797" t="e">
        <f t="shared" ca="1" si="1377"/>
        <v>#N/A</v>
      </c>
    </row>
    <row r="7798" spans="8:16">
      <c r="H7798">
        <f t="shared" ca="1" si="1373"/>
        <v>0</v>
      </c>
      <c r="I7798">
        <f t="shared" ca="1" si="1378"/>
        <v>0</v>
      </c>
      <c r="J7798">
        <f t="shared" ca="1" si="1379"/>
        <v>0</v>
      </c>
      <c r="K7798">
        <f t="shared" ca="1" si="1372"/>
        <v>0</v>
      </c>
      <c r="L7798">
        <f t="shared" ca="1" si="1374"/>
        <v>0</v>
      </c>
      <c r="M7798">
        <f t="shared" ca="1" si="1375"/>
        <v>0</v>
      </c>
      <c r="O7798" t="e">
        <f t="shared" ca="1" si="1376"/>
        <v>#N/A</v>
      </c>
      <c r="P7798" t="e">
        <f t="shared" ca="1" si="1377"/>
        <v>#N/A</v>
      </c>
    </row>
    <row r="7799" spans="8:16">
      <c r="H7799">
        <f t="shared" ca="1" si="1373"/>
        <v>0</v>
      </c>
      <c r="I7799">
        <f t="shared" ca="1" si="1378"/>
        <v>0</v>
      </c>
      <c r="J7799">
        <f t="shared" ca="1" si="1379"/>
        <v>0</v>
      </c>
      <c r="K7799">
        <f t="shared" ca="1" si="1372"/>
        <v>0</v>
      </c>
      <c r="L7799">
        <f t="shared" ca="1" si="1374"/>
        <v>0</v>
      </c>
      <c r="M7799">
        <f t="shared" ca="1" si="1375"/>
        <v>0</v>
      </c>
      <c r="O7799" t="e">
        <f t="shared" ca="1" si="1376"/>
        <v>#N/A</v>
      </c>
      <c r="P7799" t="e">
        <f t="shared" ca="1" si="1377"/>
        <v>#N/A</v>
      </c>
    </row>
    <row r="7800" spans="8:16">
      <c r="H7800">
        <f t="shared" ca="1" si="1373"/>
        <v>0</v>
      </c>
      <c r="I7800">
        <f t="shared" ca="1" si="1378"/>
        <v>0</v>
      </c>
      <c r="J7800">
        <f t="shared" ca="1" si="1379"/>
        <v>0</v>
      </c>
      <c r="K7800">
        <f t="shared" ca="1" si="1372"/>
        <v>0</v>
      </c>
      <c r="L7800">
        <f t="shared" ca="1" si="1374"/>
        <v>0</v>
      </c>
      <c r="M7800">
        <f t="shared" ca="1" si="1375"/>
        <v>0</v>
      </c>
      <c r="O7800" t="e">
        <f t="shared" ca="1" si="1376"/>
        <v>#N/A</v>
      </c>
      <c r="P7800" t="e">
        <f t="shared" ca="1" si="1377"/>
        <v>#N/A</v>
      </c>
    </row>
    <row r="7801" spans="8:16">
      <c r="H7801">
        <f t="shared" ca="1" si="1373"/>
        <v>0</v>
      </c>
      <c r="I7801">
        <f t="shared" ca="1" si="1378"/>
        <v>0</v>
      </c>
      <c r="J7801">
        <f t="shared" ca="1" si="1379"/>
        <v>0</v>
      </c>
      <c r="K7801">
        <f t="shared" ca="1" si="1372"/>
        <v>0</v>
      </c>
      <c r="L7801">
        <f t="shared" ca="1" si="1374"/>
        <v>0</v>
      </c>
      <c r="M7801">
        <f t="shared" ca="1" si="1375"/>
        <v>0</v>
      </c>
      <c r="O7801" t="e">
        <f t="shared" ca="1" si="1376"/>
        <v>#N/A</v>
      </c>
      <c r="P7801" t="e">
        <f t="shared" ca="1" si="1377"/>
        <v>#N/A</v>
      </c>
    </row>
    <row r="7802" spans="8:16">
      <c r="H7802">
        <f t="shared" ca="1" si="1373"/>
        <v>0</v>
      </c>
      <c r="I7802">
        <f t="shared" ca="1" si="1378"/>
        <v>0</v>
      </c>
      <c r="J7802">
        <f t="shared" ca="1" si="1379"/>
        <v>0</v>
      </c>
      <c r="K7802">
        <f t="shared" ca="1" si="1372"/>
        <v>0</v>
      </c>
      <c r="L7802">
        <f t="shared" ca="1" si="1374"/>
        <v>0</v>
      </c>
      <c r="M7802">
        <f t="shared" ca="1" si="1375"/>
        <v>0</v>
      </c>
      <c r="O7802" t="e">
        <f t="shared" ca="1" si="1376"/>
        <v>#N/A</v>
      </c>
      <c r="P7802" t="e">
        <f t="shared" ca="1" si="1377"/>
        <v>#N/A</v>
      </c>
    </row>
    <row r="7803" spans="8:16">
      <c r="H7803">
        <f t="shared" ca="1" si="1373"/>
        <v>0</v>
      </c>
      <c r="I7803">
        <f t="shared" ca="1" si="1378"/>
        <v>0</v>
      </c>
      <c r="J7803">
        <f t="shared" ca="1" si="1379"/>
        <v>0</v>
      </c>
      <c r="K7803">
        <f t="shared" ca="1" si="1372"/>
        <v>0</v>
      </c>
      <c r="L7803">
        <f t="shared" ca="1" si="1374"/>
        <v>0</v>
      </c>
      <c r="M7803">
        <f t="shared" ca="1" si="1375"/>
        <v>0</v>
      </c>
      <c r="O7803" t="e">
        <f t="shared" ca="1" si="1376"/>
        <v>#N/A</v>
      </c>
      <c r="P7803" t="e">
        <f t="shared" ca="1" si="1377"/>
        <v>#N/A</v>
      </c>
    </row>
    <row r="7804" spans="8:16">
      <c r="H7804">
        <f t="shared" ca="1" si="1373"/>
        <v>0</v>
      </c>
      <c r="I7804">
        <f t="shared" ca="1" si="1378"/>
        <v>0</v>
      </c>
      <c r="J7804">
        <f t="shared" ca="1" si="1379"/>
        <v>0</v>
      </c>
      <c r="K7804">
        <f t="shared" ca="1" si="1372"/>
        <v>0</v>
      </c>
      <c r="L7804">
        <f t="shared" ca="1" si="1374"/>
        <v>0</v>
      </c>
      <c r="M7804">
        <f t="shared" ca="1" si="1375"/>
        <v>0</v>
      </c>
      <c r="O7804" t="e">
        <f t="shared" ca="1" si="1376"/>
        <v>#N/A</v>
      </c>
      <c r="P7804" t="e">
        <f t="shared" ca="1" si="1377"/>
        <v>#N/A</v>
      </c>
    </row>
    <row r="7805" spans="8:16">
      <c r="H7805">
        <f t="shared" ca="1" si="1373"/>
        <v>0</v>
      </c>
      <c r="I7805">
        <f t="shared" ca="1" si="1378"/>
        <v>0</v>
      </c>
      <c r="J7805">
        <f t="shared" ca="1" si="1379"/>
        <v>0</v>
      </c>
      <c r="K7805">
        <f t="shared" ca="1" si="1372"/>
        <v>0</v>
      </c>
      <c r="L7805">
        <f t="shared" ca="1" si="1374"/>
        <v>0</v>
      </c>
      <c r="M7805">
        <f t="shared" ca="1" si="1375"/>
        <v>0</v>
      </c>
      <c r="O7805" t="e">
        <f t="shared" ca="1" si="1376"/>
        <v>#N/A</v>
      </c>
      <c r="P7805" t="e">
        <f t="shared" ca="1" si="1377"/>
        <v>#N/A</v>
      </c>
    </row>
    <row r="7806" spans="8:16">
      <c r="H7806">
        <f t="shared" ca="1" si="1373"/>
        <v>0</v>
      </c>
      <c r="I7806">
        <f t="shared" ca="1" si="1378"/>
        <v>0</v>
      </c>
      <c r="J7806">
        <f t="shared" ca="1" si="1379"/>
        <v>0</v>
      </c>
      <c r="K7806">
        <f t="shared" ca="1" si="1372"/>
        <v>0</v>
      </c>
      <c r="L7806">
        <f t="shared" ca="1" si="1374"/>
        <v>0</v>
      </c>
      <c r="M7806">
        <f t="shared" ca="1" si="1375"/>
        <v>0</v>
      </c>
      <c r="O7806" t="e">
        <f t="shared" ca="1" si="1376"/>
        <v>#N/A</v>
      </c>
      <c r="P7806" t="e">
        <f t="shared" ca="1" si="1377"/>
        <v>#N/A</v>
      </c>
    </row>
    <row r="7807" spans="8:16">
      <c r="H7807">
        <f t="shared" ca="1" si="1373"/>
        <v>0</v>
      </c>
      <c r="I7807">
        <f t="shared" ca="1" si="1378"/>
        <v>0</v>
      </c>
      <c r="J7807">
        <f t="shared" ca="1" si="1379"/>
        <v>0</v>
      </c>
      <c r="K7807">
        <f t="shared" ca="1" si="1372"/>
        <v>0</v>
      </c>
      <c r="L7807">
        <f t="shared" ca="1" si="1374"/>
        <v>0</v>
      </c>
      <c r="M7807">
        <f t="shared" ca="1" si="1375"/>
        <v>0</v>
      </c>
      <c r="O7807" t="e">
        <f t="shared" ca="1" si="1376"/>
        <v>#N/A</v>
      </c>
      <c r="P7807" t="e">
        <f t="shared" ca="1" si="1377"/>
        <v>#N/A</v>
      </c>
    </row>
    <row r="7808" spans="8:16">
      <c r="H7808">
        <f t="shared" ca="1" si="1373"/>
        <v>0</v>
      </c>
      <c r="I7808">
        <f t="shared" ca="1" si="1378"/>
        <v>0</v>
      </c>
      <c r="J7808">
        <f t="shared" ca="1" si="1379"/>
        <v>0</v>
      </c>
      <c r="K7808">
        <f t="shared" ca="1" si="1372"/>
        <v>0</v>
      </c>
      <c r="L7808">
        <f t="shared" ca="1" si="1374"/>
        <v>0</v>
      </c>
      <c r="M7808">
        <f t="shared" ca="1" si="1375"/>
        <v>0</v>
      </c>
      <c r="O7808" t="e">
        <f t="shared" ca="1" si="1376"/>
        <v>#N/A</v>
      </c>
      <c r="P7808" t="e">
        <f t="shared" ca="1" si="1377"/>
        <v>#N/A</v>
      </c>
    </row>
    <row r="7809" spans="8:16">
      <c r="H7809">
        <f t="shared" ca="1" si="1373"/>
        <v>0</v>
      </c>
      <c r="I7809">
        <f t="shared" ca="1" si="1378"/>
        <v>0</v>
      </c>
      <c r="J7809">
        <f t="shared" ca="1" si="1379"/>
        <v>0</v>
      </c>
      <c r="K7809">
        <f t="shared" ca="1" si="1372"/>
        <v>0</v>
      </c>
      <c r="L7809">
        <f t="shared" ca="1" si="1374"/>
        <v>0</v>
      </c>
      <c r="M7809">
        <f t="shared" ca="1" si="1375"/>
        <v>0</v>
      </c>
      <c r="O7809" t="e">
        <f t="shared" ca="1" si="1376"/>
        <v>#N/A</v>
      </c>
      <c r="P7809" t="e">
        <f t="shared" ca="1" si="1377"/>
        <v>#N/A</v>
      </c>
    </row>
    <row r="7810" spans="8:16">
      <c r="H7810">
        <f t="shared" ca="1" si="1373"/>
        <v>0</v>
      </c>
      <c r="I7810">
        <f t="shared" ca="1" si="1378"/>
        <v>0</v>
      </c>
      <c r="J7810">
        <f t="shared" ca="1" si="1379"/>
        <v>0</v>
      </c>
      <c r="K7810">
        <f t="shared" ca="1" si="1372"/>
        <v>0</v>
      </c>
      <c r="L7810">
        <f t="shared" ca="1" si="1374"/>
        <v>0</v>
      </c>
      <c r="M7810">
        <f t="shared" ca="1" si="1375"/>
        <v>0</v>
      </c>
      <c r="O7810" t="e">
        <f t="shared" ca="1" si="1376"/>
        <v>#N/A</v>
      </c>
      <c r="P7810" t="e">
        <f t="shared" ca="1" si="1377"/>
        <v>#N/A</v>
      </c>
    </row>
    <row r="7811" spans="8:16">
      <c r="H7811">
        <f t="shared" ca="1" si="1373"/>
        <v>0</v>
      </c>
      <c r="I7811">
        <f t="shared" ca="1" si="1378"/>
        <v>0</v>
      </c>
      <c r="J7811">
        <f t="shared" ca="1" si="1379"/>
        <v>0</v>
      </c>
      <c r="K7811">
        <f t="shared" ca="1" si="1372"/>
        <v>0</v>
      </c>
      <c r="L7811">
        <f t="shared" ca="1" si="1374"/>
        <v>0</v>
      </c>
      <c r="M7811">
        <f t="shared" ca="1" si="1375"/>
        <v>0</v>
      </c>
      <c r="O7811" t="e">
        <f t="shared" ca="1" si="1376"/>
        <v>#N/A</v>
      </c>
      <c r="P7811" t="e">
        <f t="shared" ca="1" si="1377"/>
        <v>#N/A</v>
      </c>
    </row>
    <row r="7812" spans="8:16">
      <c r="H7812">
        <f t="shared" ca="1" si="1373"/>
        <v>0</v>
      </c>
      <c r="I7812">
        <f t="shared" ca="1" si="1378"/>
        <v>0</v>
      </c>
      <c r="J7812">
        <f t="shared" ca="1" si="1379"/>
        <v>0</v>
      </c>
      <c r="K7812">
        <f t="shared" ca="1" si="1372"/>
        <v>0</v>
      </c>
      <c r="L7812">
        <f t="shared" ca="1" si="1374"/>
        <v>0</v>
      </c>
      <c r="M7812">
        <f t="shared" ca="1" si="1375"/>
        <v>0</v>
      </c>
      <c r="O7812" t="e">
        <f t="shared" ca="1" si="1376"/>
        <v>#N/A</v>
      </c>
      <c r="P7812" t="e">
        <f t="shared" ca="1" si="1377"/>
        <v>#N/A</v>
      </c>
    </row>
    <row r="7813" spans="8:16">
      <c r="H7813">
        <f t="shared" ca="1" si="1373"/>
        <v>0</v>
      </c>
      <c r="I7813">
        <f t="shared" ca="1" si="1378"/>
        <v>0</v>
      </c>
      <c r="J7813">
        <f t="shared" ca="1" si="1379"/>
        <v>0</v>
      </c>
      <c r="K7813">
        <f t="shared" ca="1" si="1372"/>
        <v>0</v>
      </c>
      <c r="L7813">
        <f t="shared" ca="1" si="1374"/>
        <v>0</v>
      </c>
      <c r="M7813">
        <f t="shared" ca="1" si="1375"/>
        <v>0</v>
      </c>
      <c r="O7813" t="e">
        <f t="shared" ca="1" si="1376"/>
        <v>#N/A</v>
      </c>
      <c r="P7813" t="e">
        <f t="shared" ca="1" si="1377"/>
        <v>#N/A</v>
      </c>
    </row>
    <row r="7814" spans="8:16">
      <c r="H7814">
        <f t="shared" ca="1" si="1373"/>
        <v>0</v>
      </c>
      <c r="I7814">
        <f t="shared" ca="1" si="1378"/>
        <v>0</v>
      </c>
      <c r="J7814">
        <f t="shared" ca="1" si="1379"/>
        <v>0</v>
      </c>
      <c r="K7814">
        <f t="shared" ca="1" si="1372"/>
        <v>0</v>
      </c>
      <c r="L7814">
        <f t="shared" ca="1" si="1374"/>
        <v>0</v>
      </c>
      <c r="M7814">
        <f t="shared" ca="1" si="1375"/>
        <v>0</v>
      </c>
      <c r="O7814" t="e">
        <f t="shared" ca="1" si="1376"/>
        <v>#N/A</v>
      </c>
      <c r="P7814" t="e">
        <f t="shared" ca="1" si="1377"/>
        <v>#N/A</v>
      </c>
    </row>
    <row r="7815" spans="8:16">
      <c r="H7815">
        <f t="shared" ca="1" si="1373"/>
        <v>0</v>
      </c>
      <c r="I7815">
        <f t="shared" ca="1" si="1378"/>
        <v>0</v>
      </c>
      <c r="J7815">
        <f t="shared" ca="1" si="1379"/>
        <v>0</v>
      </c>
      <c r="K7815">
        <f t="shared" ca="1" si="1372"/>
        <v>0</v>
      </c>
      <c r="L7815">
        <f t="shared" ca="1" si="1374"/>
        <v>0</v>
      </c>
      <c r="M7815">
        <f t="shared" ca="1" si="1375"/>
        <v>0</v>
      </c>
      <c r="O7815" t="e">
        <f t="shared" ca="1" si="1376"/>
        <v>#N/A</v>
      </c>
      <c r="P7815" t="e">
        <f t="shared" ca="1" si="1377"/>
        <v>#N/A</v>
      </c>
    </row>
    <row r="7816" spans="8:16">
      <c r="H7816">
        <f t="shared" ca="1" si="1373"/>
        <v>0</v>
      </c>
      <c r="I7816">
        <f t="shared" ca="1" si="1378"/>
        <v>0</v>
      </c>
      <c r="J7816">
        <f t="shared" ca="1" si="1379"/>
        <v>0</v>
      </c>
      <c r="K7816">
        <f t="shared" ca="1" si="1372"/>
        <v>0</v>
      </c>
      <c r="L7816">
        <f t="shared" ca="1" si="1374"/>
        <v>0</v>
      </c>
      <c r="M7816">
        <f t="shared" ca="1" si="1375"/>
        <v>0</v>
      </c>
      <c r="O7816" t="e">
        <f t="shared" ca="1" si="1376"/>
        <v>#N/A</v>
      </c>
      <c r="P7816" t="e">
        <f t="shared" ca="1" si="1377"/>
        <v>#N/A</v>
      </c>
    </row>
    <row r="7817" spans="8:16">
      <c r="H7817">
        <f t="shared" ca="1" si="1373"/>
        <v>0</v>
      </c>
      <c r="I7817">
        <f t="shared" ca="1" si="1378"/>
        <v>0</v>
      </c>
      <c r="J7817">
        <f t="shared" ca="1" si="1379"/>
        <v>0</v>
      </c>
      <c r="K7817">
        <f t="shared" ca="1" si="1372"/>
        <v>0</v>
      </c>
      <c r="L7817">
        <f t="shared" ca="1" si="1374"/>
        <v>0</v>
      </c>
      <c r="M7817">
        <f t="shared" ca="1" si="1375"/>
        <v>0</v>
      </c>
      <c r="O7817" t="e">
        <f t="shared" ca="1" si="1376"/>
        <v>#N/A</v>
      </c>
      <c r="P7817" t="e">
        <f t="shared" ca="1" si="1377"/>
        <v>#N/A</v>
      </c>
    </row>
    <row r="7818" spans="8:16">
      <c r="H7818">
        <f t="shared" ca="1" si="1373"/>
        <v>0</v>
      </c>
      <c r="I7818">
        <f t="shared" ca="1" si="1378"/>
        <v>0</v>
      </c>
      <c r="J7818">
        <f t="shared" ca="1" si="1379"/>
        <v>0</v>
      </c>
      <c r="K7818">
        <f t="shared" ref="K7818:K7881" ca="1" si="1380">IF(IFERROR(VLOOKUP($C7818,INDIRECT($G$9&amp;"d:d"),1,FALSE),0)&lt;&gt;0,K$13,0)</f>
        <v>0</v>
      </c>
      <c r="L7818">
        <f t="shared" ca="1" si="1374"/>
        <v>0</v>
      </c>
      <c r="M7818">
        <f t="shared" ca="1" si="1375"/>
        <v>0</v>
      </c>
      <c r="O7818" t="e">
        <f t="shared" ca="1" si="1376"/>
        <v>#N/A</v>
      </c>
      <c r="P7818" t="e">
        <f t="shared" ca="1" si="1377"/>
        <v>#N/A</v>
      </c>
    </row>
    <row r="7819" spans="8:16">
      <c r="H7819">
        <f t="shared" ca="1" si="1373"/>
        <v>0</v>
      </c>
      <c r="I7819">
        <f t="shared" ca="1" si="1378"/>
        <v>0</v>
      </c>
      <c r="J7819">
        <f t="shared" ca="1" si="1379"/>
        <v>0</v>
      </c>
      <c r="K7819">
        <f t="shared" ca="1" si="1380"/>
        <v>0</v>
      </c>
      <c r="L7819">
        <f t="shared" ca="1" si="1374"/>
        <v>0</v>
      </c>
      <c r="M7819">
        <f t="shared" ca="1" si="1375"/>
        <v>0</v>
      </c>
      <c r="O7819" t="e">
        <f t="shared" ca="1" si="1376"/>
        <v>#N/A</v>
      </c>
      <c r="P7819" t="e">
        <f t="shared" ca="1" si="1377"/>
        <v>#N/A</v>
      </c>
    </row>
    <row r="7820" spans="8:16">
      <c r="H7820">
        <f t="shared" ca="1" si="1373"/>
        <v>0</v>
      </c>
      <c r="I7820">
        <f t="shared" ca="1" si="1378"/>
        <v>0</v>
      </c>
      <c r="J7820">
        <f t="shared" ca="1" si="1379"/>
        <v>0</v>
      </c>
      <c r="K7820">
        <f t="shared" ca="1" si="1380"/>
        <v>0</v>
      </c>
      <c r="L7820">
        <f t="shared" ca="1" si="1374"/>
        <v>0</v>
      </c>
      <c r="M7820">
        <f t="shared" ca="1" si="1375"/>
        <v>0</v>
      </c>
      <c r="O7820" t="e">
        <f t="shared" ca="1" si="1376"/>
        <v>#N/A</v>
      </c>
      <c r="P7820" t="e">
        <f t="shared" ca="1" si="1377"/>
        <v>#N/A</v>
      </c>
    </row>
    <row r="7821" spans="8:16">
      <c r="H7821">
        <f t="shared" ca="1" si="1373"/>
        <v>0</v>
      </c>
      <c r="I7821">
        <f t="shared" ca="1" si="1378"/>
        <v>0</v>
      </c>
      <c r="J7821">
        <f t="shared" ca="1" si="1379"/>
        <v>0</v>
      </c>
      <c r="K7821">
        <f t="shared" ca="1" si="1380"/>
        <v>0</v>
      </c>
      <c r="L7821">
        <f t="shared" ca="1" si="1374"/>
        <v>0</v>
      </c>
      <c r="M7821">
        <f t="shared" ca="1" si="1375"/>
        <v>0</v>
      </c>
      <c r="O7821" t="e">
        <f t="shared" ca="1" si="1376"/>
        <v>#N/A</v>
      </c>
      <c r="P7821" t="e">
        <f t="shared" ca="1" si="1377"/>
        <v>#N/A</v>
      </c>
    </row>
    <row r="7822" spans="8:16">
      <c r="H7822">
        <f t="shared" ca="1" si="1373"/>
        <v>0</v>
      </c>
      <c r="I7822">
        <f t="shared" ca="1" si="1378"/>
        <v>0</v>
      </c>
      <c r="J7822">
        <f t="shared" ca="1" si="1379"/>
        <v>0</v>
      </c>
      <c r="K7822">
        <f t="shared" ca="1" si="1380"/>
        <v>0</v>
      </c>
      <c r="L7822">
        <f t="shared" ca="1" si="1374"/>
        <v>0</v>
      </c>
      <c r="M7822">
        <f t="shared" ca="1" si="1375"/>
        <v>0</v>
      </c>
      <c r="O7822" t="e">
        <f t="shared" ca="1" si="1376"/>
        <v>#N/A</v>
      </c>
      <c r="P7822" t="e">
        <f t="shared" ca="1" si="1377"/>
        <v>#N/A</v>
      </c>
    </row>
    <row r="7823" spans="8:16">
      <c r="H7823">
        <f t="shared" ref="H7823:H7886" ca="1" si="1381">IF(I7823&lt;&gt;0,I7823,IF(J7823&lt;&gt;0,J7823,IF(K7823&lt;&gt;0,K7823,IF(L7823&lt;&gt;0,L7823,IF(M7823&lt;&gt;0,M7823,N7823)))))</f>
        <v>0</v>
      </c>
      <c r="I7823">
        <f t="shared" ca="1" si="1378"/>
        <v>0</v>
      </c>
      <c r="J7823">
        <f t="shared" ca="1" si="1379"/>
        <v>0</v>
      </c>
      <c r="K7823">
        <f t="shared" ca="1" si="1380"/>
        <v>0</v>
      </c>
      <c r="L7823">
        <f t="shared" ref="L7823:L7886" ca="1" si="1382">IF(IFERROR(VLOOKUP($C7823,INDIRECT($G$10&amp;"d:d"),1,FALSE),0)&lt;&gt;0,L$13,0)</f>
        <v>0</v>
      </c>
      <c r="M7823">
        <f t="shared" ref="M7823:M7886" ca="1" si="1383">IF(IFERROR(VLOOKUP($C7823,INDIRECT($G$11&amp;"d:d"),1,FALSE),0)&lt;&gt;0,M$13,0)</f>
        <v>0</v>
      </c>
      <c r="O7823" t="e">
        <f t="shared" ref="O7823:O7886" ca="1" si="1384">VLOOKUP($H7823,$G$7:$I$11,2,FALSE)</f>
        <v>#N/A</v>
      </c>
      <c r="P7823" t="e">
        <f t="shared" ref="P7823:P7886" ca="1" si="1385">VLOOKUP($H7823,$G$7:$I$11,3,FALSE)</f>
        <v>#N/A</v>
      </c>
    </row>
    <row r="7824" spans="8:16">
      <c r="H7824">
        <f t="shared" ca="1" si="1381"/>
        <v>0</v>
      </c>
      <c r="I7824">
        <f t="shared" ca="1" si="1378"/>
        <v>0</v>
      </c>
      <c r="J7824">
        <f t="shared" ca="1" si="1379"/>
        <v>0</v>
      </c>
      <c r="K7824">
        <f t="shared" ca="1" si="1380"/>
        <v>0</v>
      </c>
      <c r="L7824">
        <f t="shared" ca="1" si="1382"/>
        <v>0</v>
      </c>
      <c r="M7824">
        <f t="shared" ca="1" si="1383"/>
        <v>0</v>
      </c>
      <c r="O7824" t="e">
        <f t="shared" ca="1" si="1384"/>
        <v>#N/A</v>
      </c>
      <c r="P7824" t="e">
        <f t="shared" ca="1" si="1385"/>
        <v>#N/A</v>
      </c>
    </row>
    <row r="7825" spans="8:16">
      <c r="H7825">
        <f t="shared" ca="1" si="1381"/>
        <v>0</v>
      </c>
      <c r="I7825">
        <f t="shared" ca="1" si="1378"/>
        <v>0</v>
      </c>
      <c r="J7825">
        <f t="shared" ca="1" si="1379"/>
        <v>0</v>
      </c>
      <c r="K7825">
        <f t="shared" ca="1" si="1380"/>
        <v>0</v>
      </c>
      <c r="L7825">
        <f t="shared" ca="1" si="1382"/>
        <v>0</v>
      </c>
      <c r="M7825">
        <f t="shared" ca="1" si="1383"/>
        <v>0</v>
      </c>
      <c r="O7825" t="e">
        <f t="shared" ca="1" si="1384"/>
        <v>#N/A</v>
      </c>
      <c r="P7825" t="e">
        <f t="shared" ca="1" si="1385"/>
        <v>#N/A</v>
      </c>
    </row>
    <row r="7826" spans="8:16">
      <c r="H7826">
        <f t="shared" ca="1" si="1381"/>
        <v>0</v>
      </c>
      <c r="I7826">
        <f t="shared" ca="1" si="1378"/>
        <v>0</v>
      </c>
      <c r="J7826">
        <f t="shared" ca="1" si="1379"/>
        <v>0</v>
      </c>
      <c r="K7826">
        <f t="shared" ca="1" si="1380"/>
        <v>0</v>
      </c>
      <c r="L7826">
        <f t="shared" ca="1" si="1382"/>
        <v>0</v>
      </c>
      <c r="M7826">
        <f t="shared" ca="1" si="1383"/>
        <v>0</v>
      </c>
      <c r="O7826" t="e">
        <f t="shared" ca="1" si="1384"/>
        <v>#N/A</v>
      </c>
      <c r="P7826" t="e">
        <f t="shared" ca="1" si="1385"/>
        <v>#N/A</v>
      </c>
    </row>
    <row r="7827" spans="8:16">
      <c r="H7827">
        <f t="shared" ca="1" si="1381"/>
        <v>0</v>
      </c>
      <c r="I7827">
        <f t="shared" ca="1" si="1378"/>
        <v>0</v>
      </c>
      <c r="J7827">
        <f t="shared" ca="1" si="1379"/>
        <v>0</v>
      </c>
      <c r="K7827">
        <f t="shared" ca="1" si="1380"/>
        <v>0</v>
      </c>
      <c r="L7827">
        <f t="shared" ca="1" si="1382"/>
        <v>0</v>
      </c>
      <c r="M7827">
        <f t="shared" ca="1" si="1383"/>
        <v>0</v>
      </c>
      <c r="O7827" t="e">
        <f t="shared" ca="1" si="1384"/>
        <v>#N/A</v>
      </c>
      <c r="P7827" t="e">
        <f t="shared" ca="1" si="1385"/>
        <v>#N/A</v>
      </c>
    </row>
    <row r="7828" spans="8:16">
      <c r="H7828">
        <f t="shared" ca="1" si="1381"/>
        <v>0</v>
      </c>
      <c r="I7828">
        <f t="shared" ca="1" si="1378"/>
        <v>0</v>
      </c>
      <c r="J7828">
        <f t="shared" ca="1" si="1379"/>
        <v>0</v>
      </c>
      <c r="K7828">
        <f t="shared" ca="1" si="1380"/>
        <v>0</v>
      </c>
      <c r="L7828">
        <f t="shared" ca="1" si="1382"/>
        <v>0</v>
      </c>
      <c r="M7828">
        <f t="shared" ca="1" si="1383"/>
        <v>0</v>
      </c>
      <c r="O7828" t="e">
        <f t="shared" ca="1" si="1384"/>
        <v>#N/A</v>
      </c>
      <c r="P7828" t="e">
        <f t="shared" ca="1" si="1385"/>
        <v>#N/A</v>
      </c>
    </row>
    <row r="7829" spans="8:16">
      <c r="H7829">
        <f t="shared" ca="1" si="1381"/>
        <v>0</v>
      </c>
      <c r="I7829">
        <f t="shared" ca="1" si="1378"/>
        <v>0</v>
      </c>
      <c r="J7829">
        <f t="shared" ca="1" si="1379"/>
        <v>0</v>
      </c>
      <c r="K7829">
        <f t="shared" ca="1" si="1380"/>
        <v>0</v>
      </c>
      <c r="L7829">
        <f t="shared" ca="1" si="1382"/>
        <v>0</v>
      </c>
      <c r="M7829">
        <f t="shared" ca="1" si="1383"/>
        <v>0</v>
      </c>
      <c r="O7829" t="e">
        <f t="shared" ca="1" si="1384"/>
        <v>#N/A</v>
      </c>
      <c r="P7829" t="e">
        <f t="shared" ca="1" si="1385"/>
        <v>#N/A</v>
      </c>
    </row>
    <row r="7830" spans="8:16">
      <c r="H7830">
        <f t="shared" ca="1" si="1381"/>
        <v>0</v>
      </c>
      <c r="I7830">
        <f t="shared" ca="1" si="1378"/>
        <v>0</v>
      </c>
      <c r="J7830">
        <f t="shared" ca="1" si="1379"/>
        <v>0</v>
      </c>
      <c r="K7830">
        <f t="shared" ca="1" si="1380"/>
        <v>0</v>
      </c>
      <c r="L7830">
        <f t="shared" ca="1" si="1382"/>
        <v>0</v>
      </c>
      <c r="M7830">
        <f t="shared" ca="1" si="1383"/>
        <v>0</v>
      </c>
      <c r="O7830" t="e">
        <f t="shared" ca="1" si="1384"/>
        <v>#N/A</v>
      </c>
      <c r="P7830" t="e">
        <f t="shared" ca="1" si="1385"/>
        <v>#N/A</v>
      </c>
    </row>
    <row r="7831" spans="8:16">
      <c r="H7831">
        <f t="shared" ca="1" si="1381"/>
        <v>0</v>
      </c>
      <c r="I7831">
        <f t="shared" ca="1" si="1378"/>
        <v>0</v>
      </c>
      <c r="J7831">
        <f t="shared" ca="1" si="1379"/>
        <v>0</v>
      </c>
      <c r="K7831">
        <f t="shared" ca="1" si="1380"/>
        <v>0</v>
      </c>
      <c r="L7831">
        <f t="shared" ca="1" si="1382"/>
        <v>0</v>
      </c>
      <c r="M7831">
        <f t="shared" ca="1" si="1383"/>
        <v>0</v>
      </c>
      <c r="O7831" t="e">
        <f t="shared" ca="1" si="1384"/>
        <v>#N/A</v>
      </c>
      <c r="P7831" t="e">
        <f t="shared" ca="1" si="1385"/>
        <v>#N/A</v>
      </c>
    </row>
    <row r="7832" spans="8:16">
      <c r="H7832">
        <f t="shared" ca="1" si="1381"/>
        <v>0</v>
      </c>
      <c r="I7832">
        <f t="shared" ca="1" si="1378"/>
        <v>0</v>
      </c>
      <c r="J7832">
        <f t="shared" ca="1" si="1379"/>
        <v>0</v>
      </c>
      <c r="K7832">
        <f t="shared" ca="1" si="1380"/>
        <v>0</v>
      </c>
      <c r="L7832">
        <f t="shared" ca="1" si="1382"/>
        <v>0</v>
      </c>
      <c r="M7832">
        <f t="shared" ca="1" si="1383"/>
        <v>0</v>
      </c>
      <c r="O7832" t="e">
        <f t="shared" ca="1" si="1384"/>
        <v>#N/A</v>
      </c>
      <c r="P7832" t="e">
        <f t="shared" ca="1" si="1385"/>
        <v>#N/A</v>
      </c>
    </row>
    <row r="7833" spans="8:16">
      <c r="H7833">
        <f t="shared" ca="1" si="1381"/>
        <v>0</v>
      </c>
      <c r="I7833">
        <f t="shared" ca="1" si="1378"/>
        <v>0</v>
      </c>
      <c r="J7833">
        <f t="shared" ca="1" si="1379"/>
        <v>0</v>
      </c>
      <c r="K7833">
        <f t="shared" ca="1" si="1380"/>
        <v>0</v>
      </c>
      <c r="L7833">
        <f t="shared" ca="1" si="1382"/>
        <v>0</v>
      </c>
      <c r="M7833">
        <f t="shared" ca="1" si="1383"/>
        <v>0</v>
      </c>
      <c r="O7833" t="e">
        <f t="shared" ca="1" si="1384"/>
        <v>#N/A</v>
      </c>
      <c r="P7833" t="e">
        <f t="shared" ca="1" si="1385"/>
        <v>#N/A</v>
      </c>
    </row>
    <row r="7834" spans="8:16">
      <c r="H7834">
        <f t="shared" ca="1" si="1381"/>
        <v>0</v>
      </c>
      <c r="I7834">
        <f t="shared" ca="1" si="1378"/>
        <v>0</v>
      </c>
      <c r="J7834">
        <f t="shared" ca="1" si="1379"/>
        <v>0</v>
      </c>
      <c r="K7834">
        <f t="shared" ca="1" si="1380"/>
        <v>0</v>
      </c>
      <c r="L7834">
        <f t="shared" ca="1" si="1382"/>
        <v>0</v>
      </c>
      <c r="M7834">
        <f t="shared" ca="1" si="1383"/>
        <v>0</v>
      </c>
      <c r="O7834" t="e">
        <f t="shared" ca="1" si="1384"/>
        <v>#N/A</v>
      </c>
      <c r="P7834" t="e">
        <f t="shared" ca="1" si="1385"/>
        <v>#N/A</v>
      </c>
    </row>
    <row r="7835" spans="8:16">
      <c r="H7835">
        <f t="shared" ca="1" si="1381"/>
        <v>0</v>
      </c>
      <c r="I7835">
        <f t="shared" ca="1" si="1378"/>
        <v>0</v>
      </c>
      <c r="J7835">
        <f t="shared" ca="1" si="1379"/>
        <v>0</v>
      </c>
      <c r="K7835">
        <f t="shared" ca="1" si="1380"/>
        <v>0</v>
      </c>
      <c r="L7835">
        <f t="shared" ca="1" si="1382"/>
        <v>0</v>
      </c>
      <c r="M7835">
        <f t="shared" ca="1" si="1383"/>
        <v>0</v>
      </c>
      <c r="O7835" t="e">
        <f t="shared" ca="1" si="1384"/>
        <v>#N/A</v>
      </c>
      <c r="P7835" t="e">
        <f t="shared" ca="1" si="1385"/>
        <v>#N/A</v>
      </c>
    </row>
    <row r="7836" spans="8:16">
      <c r="H7836">
        <f t="shared" ca="1" si="1381"/>
        <v>0</v>
      </c>
      <c r="I7836">
        <f t="shared" ca="1" si="1378"/>
        <v>0</v>
      </c>
      <c r="J7836">
        <f t="shared" ca="1" si="1379"/>
        <v>0</v>
      </c>
      <c r="K7836">
        <f t="shared" ca="1" si="1380"/>
        <v>0</v>
      </c>
      <c r="L7836">
        <f t="shared" ca="1" si="1382"/>
        <v>0</v>
      </c>
      <c r="M7836">
        <f t="shared" ca="1" si="1383"/>
        <v>0</v>
      </c>
      <c r="O7836" t="e">
        <f t="shared" ca="1" si="1384"/>
        <v>#N/A</v>
      </c>
      <c r="P7836" t="e">
        <f t="shared" ca="1" si="1385"/>
        <v>#N/A</v>
      </c>
    </row>
    <row r="7837" spans="8:16">
      <c r="H7837">
        <f t="shared" ca="1" si="1381"/>
        <v>0</v>
      </c>
      <c r="I7837">
        <f t="shared" ca="1" si="1378"/>
        <v>0</v>
      </c>
      <c r="J7837">
        <f t="shared" ca="1" si="1379"/>
        <v>0</v>
      </c>
      <c r="K7837">
        <f t="shared" ca="1" si="1380"/>
        <v>0</v>
      </c>
      <c r="L7837">
        <f t="shared" ca="1" si="1382"/>
        <v>0</v>
      </c>
      <c r="M7837">
        <f t="shared" ca="1" si="1383"/>
        <v>0</v>
      </c>
      <c r="O7837" t="e">
        <f t="shared" ca="1" si="1384"/>
        <v>#N/A</v>
      </c>
      <c r="P7837" t="e">
        <f t="shared" ca="1" si="1385"/>
        <v>#N/A</v>
      </c>
    </row>
    <row r="7838" spans="8:16">
      <c r="H7838">
        <f t="shared" ca="1" si="1381"/>
        <v>0</v>
      </c>
      <c r="I7838">
        <f t="shared" ca="1" si="1378"/>
        <v>0</v>
      </c>
      <c r="J7838">
        <f t="shared" ca="1" si="1379"/>
        <v>0</v>
      </c>
      <c r="K7838">
        <f t="shared" ca="1" si="1380"/>
        <v>0</v>
      </c>
      <c r="L7838">
        <f t="shared" ca="1" si="1382"/>
        <v>0</v>
      </c>
      <c r="M7838">
        <f t="shared" ca="1" si="1383"/>
        <v>0</v>
      </c>
      <c r="O7838" t="e">
        <f t="shared" ca="1" si="1384"/>
        <v>#N/A</v>
      </c>
      <c r="P7838" t="e">
        <f t="shared" ca="1" si="1385"/>
        <v>#N/A</v>
      </c>
    </row>
    <row r="7839" spans="8:16">
      <c r="H7839">
        <f t="shared" ca="1" si="1381"/>
        <v>0</v>
      </c>
      <c r="I7839">
        <f t="shared" ca="1" si="1378"/>
        <v>0</v>
      </c>
      <c r="J7839">
        <f t="shared" ca="1" si="1379"/>
        <v>0</v>
      </c>
      <c r="K7839">
        <f t="shared" ca="1" si="1380"/>
        <v>0</v>
      </c>
      <c r="L7839">
        <f t="shared" ca="1" si="1382"/>
        <v>0</v>
      </c>
      <c r="M7839">
        <f t="shared" ca="1" si="1383"/>
        <v>0</v>
      </c>
      <c r="O7839" t="e">
        <f t="shared" ca="1" si="1384"/>
        <v>#N/A</v>
      </c>
      <c r="P7839" t="e">
        <f t="shared" ca="1" si="1385"/>
        <v>#N/A</v>
      </c>
    </row>
    <row r="7840" spans="8:16">
      <c r="H7840">
        <f t="shared" ca="1" si="1381"/>
        <v>0</v>
      </c>
      <c r="I7840">
        <f t="shared" ca="1" si="1378"/>
        <v>0</v>
      </c>
      <c r="J7840">
        <f t="shared" ca="1" si="1379"/>
        <v>0</v>
      </c>
      <c r="K7840">
        <f t="shared" ca="1" si="1380"/>
        <v>0</v>
      </c>
      <c r="L7840">
        <f t="shared" ca="1" si="1382"/>
        <v>0</v>
      </c>
      <c r="M7840">
        <f t="shared" ca="1" si="1383"/>
        <v>0</v>
      </c>
      <c r="O7840" t="e">
        <f t="shared" ca="1" si="1384"/>
        <v>#N/A</v>
      </c>
      <c r="P7840" t="e">
        <f t="shared" ca="1" si="1385"/>
        <v>#N/A</v>
      </c>
    </row>
    <row r="7841" spans="8:16">
      <c r="H7841">
        <f t="shared" ca="1" si="1381"/>
        <v>0</v>
      </c>
      <c r="I7841">
        <f t="shared" ca="1" si="1378"/>
        <v>0</v>
      </c>
      <c r="J7841">
        <f t="shared" ca="1" si="1379"/>
        <v>0</v>
      </c>
      <c r="K7841">
        <f t="shared" ca="1" si="1380"/>
        <v>0</v>
      </c>
      <c r="L7841">
        <f t="shared" ca="1" si="1382"/>
        <v>0</v>
      </c>
      <c r="M7841">
        <f t="shared" ca="1" si="1383"/>
        <v>0</v>
      </c>
      <c r="O7841" t="e">
        <f t="shared" ca="1" si="1384"/>
        <v>#N/A</v>
      </c>
      <c r="P7841" t="e">
        <f t="shared" ca="1" si="1385"/>
        <v>#N/A</v>
      </c>
    </row>
    <row r="7842" spans="8:16">
      <c r="H7842">
        <f t="shared" ca="1" si="1381"/>
        <v>0</v>
      </c>
      <c r="I7842">
        <f t="shared" ca="1" si="1378"/>
        <v>0</v>
      </c>
      <c r="J7842">
        <f t="shared" ca="1" si="1379"/>
        <v>0</v>
      </c>
      <c r="K7842">
        <f t="shared" ca="1" si="1380"/>
        <v>0</v>
      </c>
      <c r="L7842">
        <f t="shared" ca="1" si="1382"/>
        <v>0</v>
      </c>
      <c r="M7842">
        <f t="shared" ca="1" si="1383"/>
        <v>0</v>
      </c>
      <c r="O7842" t="e">
        <f t="shared" ca="1" si="1384"/>
        <v>#N/A</v>
      </c>
      <c r="P7842" t="e">
        <f t="shared" ca="1" si="1385"/>
        <v>#N/A</v>
      </c>
    </row>
    <row r="7843" spans="8:16">
      <c r="H7843">
        <f t="shared" ca="1" si="1381"/>
        <v>0</v>
      </c>
      <c r="I7843">
        <f t="shared" ca="1" si="1378"/>
        <v>0</v>
      </c>
      <c r="J7843">
        <f t="shared" ca="1" si="1379"/>
        <v>0</v>
      </c>
      <c r="K7843">
        <f t="shared" ca="1" si="1380"/>
        <v>0</v>
      </c>
      <c r="L7843">
        <f t="shared" ca="1" si="1382"/>
        <v>0</v>
      </c>
      <c r="M7843">
        <f t="shared" ca="1" si="1383"/>
        <v>0</v>
      </c>
      <c r="O7843" t="e">
        <f t="shared" ca="1" si="1384"/>
        <v>#N/A</v>
      </c>
      <c r="P7843" t="e">
        <f t="shared" ca="1" si="1385"/>
        <v>#N/A</v>
      </c>
    </row>
    <row r="7844" spans="8:16">
      <c r="H7844">
        <f t="shared" ca="1" si="1381"/>
        <v>0</v>
      </c>
      <c r="I7844">
        <f t="shared" ca="1" si="1378"/>
        <v>0</v>
      </c>
      <c r="J7844">
        <f t="shared" ca="1" si="1379"/>
        <v>0</v>
      </c>
      <c r="K7844">
        <f t="shared" ca="1" si="1380"/>
        <v>0</v>
      </c>
      <c r="L7844">
        <f t="shared" ca="1" si="1382"/>
        <v>0</v>
      </c>
      <c r="M7844">
        <f t="shared" ca="1" si="1383"/>
        <v>0</v>
      </c>
      <c r="O7844" t="e">
        <f t="shared" ca="1" si="1384"/>
        <v>#N/A</v>
      </c>
      <c r="P7844" t="e">
        <f t="shared" ca="1" si="1385"/>
        <v>#N/A</v>
      </c>
    </row>
    <row r="7845" spans="8:16">
      <c r="H7845">
        <f t="shared" ca="1" si="1381"/>
        <v>0</v>
      </c>
      <c r="I7845">
        <f t="shared" ca="1" si="1378"/>
        <v>0</v>
      </c>
      <c r="J7845">
        <f t="shared" ca="1" si="1379"/>
        <v>0</v>
      </c>
      <c r="K7845">
        <f t="shared" ca="1" si="1380"/>
        <v>0</v>
      </c>
      <c r="L7845">
        <f t="shared" ca="1" si="1382"/>
        <v>0</v>
      </c>
      <c r="M7845">
        <f t="shared" ca="1" si="1383"/>
        <v>0</v>
      </c>
      <c r="O7845" t="e">
        <f t="shared" ca="1" si="1384"/>
        <v>#N/A</v>
      </c>
      <c r="P7845" t="e">
        <f t="shared" ca="1" si="1385"/>
        <v>#N/A</v>
      </c>
    </row>
    <row r="7846" spans="8:16">
      <c r="H7846">
        <f t="shared" ca="1" si="1381"/>
        <v>0</v>
      </c>
      <c r="I7846">
        <f t="shared" ca="1" si="1378"/>
        <v>0</v>
      </c>
      <c r="J7846">
        <f t="shared" ca="1" si="1379"/>
        <v>0</v>
      </c>
      <c r="K7846">
        <f t="shared" ca="1" si="1380"/>
        <v>0</v>
      </c>
      <c r="L7846">
        <f t="shared" ca="1" si="1382"/>
        <v>0</v>
      </c>
      <c r="M7846">
        <f t="shared" ca="1" si="1383"/>
        <v>0</v>
      </c>
      <c r="O7846" t="e">
        <f t="shared" ca="1" si="1384"/>
        <v>#N/A</v>
      </c>
      <c r="P7846" t="e">
        <f t="shared" ca="1" si="1385"/>
        <v>#N/A</v>
      </c>
    </row>
    <row r="7847" spans="8:16">
      <c r="H7847">
        <f t="shared" ca="1" si="1381"/>
        <v>0</v>
      </c>
      <c r="I7847">
        <f t="shared" ca="1" si="1378"/>
        <v>0</v>
      </c>
      <c r="J7847">
        <f t="shared" ca="1" si="1379"/>
        <v>0</v>
      </c>
      <c r="K7847">
        <f t="shared" ca="1" si="1380"/>
        <v>0</v>
      </c>
      <c r="L7847">
        <f t="shared" ca="1" si="1382"/>
        <v>0</v>
      </c>
      <c r="M7847">
        <f t="shared" ca="1" si="1383"/>
        <v>0</v>
      </c>
      <c r="O7847" t="e">
        <f t="shared" ca="1" si="1384"/>
        <v>#N/A</v>
      </c>
      <c r="P7847" t="e">
        <f t="shared" ca="1" si="1385"/>
        <v>#N/A</v>
      </c>
    </row>
    <row r="7848" spans="8:16">
      <c r="H7848">
        <f t="shared" ca="1" si="1381"/>
        <v>0</v>
      </c>
      <c r="I7848">
        <f t="shared" ca="1" si="1378"/>
        <v>0</v>
      </c>
      <c r="J7848">
        <f t="shared" ca="1" si="1379"/>
        <v>0</v>
      </c>
      <c r="K7848">
        <f t="shared" ca="1" si="1380"/>
        <v>0</v>
      </c>
      <c r="L7848">
        <f t="shared" ca="1" si="1382"/>
        <v>0</v>
      </c>
      <c r="M7848">
        <f t="shared" ca="1" si="1383"/>
        <v>0</v>
      </c>
      <c r="O7848" t="e">
        <f t="shared" ca="1" si="1384"/>
        <v>#N/A</v>
      </c>
      <c r="P7848" t="e">
        <f t="shared" ca="1" si="1385"/>
        <v>#N/A</v>
      </c>
    </row>
    <row r="7849" spans="8:16">
      <c r="H7849">
        <f t="shared" ca="1" si="1381"/>
        <v>0</v>
      </c>
      <c r="I7849">
        <f t="shared" ca="1" si="1378"/>
        <v>0</v>
      </c>
      <c r="J7849">
        <f t="shared" ca="1" si="1379"/>
        <v>0</v>
      </c>
      <c r="K7849">
        <f t="shared" ca="1" si="1380"/>
        <v>0</v>
      </c>
      <c r="L7849">
        <f t="shared" ca="1" si="1382"/>
        <v>0</v>
      </c>
      <c r="M7849">
        <f t="shared" ca="1" si="1383"/>
        <v>0</v>
      </c>
      <c r="O7849" t="e">
        <f t="shared" ca="1" si="1384"/>
        <v>#N/A</v>
      </c>
      <c r="P7849" t="e">
        <f t="shared" ca="1" si="1385"/>
        <v>#N/A</v>
      </c>
    </row>
    <row r="7850" spans="8:16">
      <c r="H7850">
        <f t="shared" ca="1" si="1381"/>
        <v>0</v>
      </c>
      <c r="I7850">
        <f t="shared" ca="1" si="1378"/>
        <v>0</v>
      </c>
      <c r="J7850">
        <f t="shared" ca="1" si="1379"/>
        <v>0</v>
      </c>
      <c r="K7850">
        <f t="shared" ca="1" si="1380"/>
        <v>0</v>
      </c>
      <c r="L7850">
        <f t="shared" ca="1" si="1382"/>
        <v>0</v>
      </c>
      <c r="M7850">
        <f t="shared" ca="1" si="1383"/>
        <v>0</v>
      </c>
      <c r="O7850" t="e">
        <f t="shared" ca="1" si="1384"/>
        <v>#N/A</v>
      </c>
      <c r="P7850" t="e">
        <f t="shared" ca="1" si="1385"/>
        <v>#N/A</v>
      </c>
    </row>
    <row r="7851" spans="8:16">
      <c r="H7851">
        <f t="shared" ca="1" si="1381"/>
        <v>0</v>
      </c>
      <c r="I7851">
        <f t="shared" ca="1" si="1378"/>
        <v>0</v>
      </c>
      <c r="J7851">
        <f t="shared" ca="1" si="1379"/>
        <v>0</v>
      </c>
      <c r="K7851">
        <f t="shared" ca="1" si="1380"/>
        <v>0</v>
      </c>
      <c r="L7851">
        <f t="shared" ca="1" si="1382"/>
        <v>0</v>
      </c>
      <c r="M7851">
        <f t="shared" ca="1" si="1383"/>
        <v>0</v>
      </c>
      <c r="O7851" t="e">
        <f t="shared" ca="1" si="1384"/>
        <v>#N/A</v>
      </c>
      <c r="P7851" t="e">
        <f t="shared" ca="1" si="1385"/>
        <v>#N/A</v>
      </c>
    </row>
    <row r="7852" spans="8:16">
      <c r="H7852">
        <f t="shared" ca="1" si="1381"/>
        <v>0</v>
      </c>
      <c r="I7852">
        <f t="shared" ca="1" si="1378"/>
        <v>0</v>
      </c>
      <c r="J7852">
        <f t="shared" ca="1" si="1379"/>
        <v>0</v>
      </c>
      <c r="K7852">
        <f t="shared" ca="1" si="1380"/>
        <v>0</v>
      </c>
      <c r="L7852">
        <f t="shared" ca="1" si="1382"/>
        <v>0</v>
      </c>
      <c r="M7852">
        <f t="shared" ca="1" si="1383"/>
        <v>0</v>
      </c>
      <c r="O7852" t="e">
        <f t="shared" ca="1" si="1384"/>
        <v>#N/A</v>
      </c>
      <c r="P7852" t="e">
        <f t="shared" ca="1" si="1385"/>
        <v>#N/A</v>
      </c>
    </row>
    <row r="7853" spans="8:16">
      <c r="H7853">
        <f t="shared" ca="1" si="1381"/>
        <v>0</v>
      </c>
      <c r="I7853">
        <f t="shared" ca="1" si="1378"/>
        <v>0</v>
      </c>
      <c r="J7853">
        <f t="shared" ca="1" si="1379"/>
        <v>0</v>
      </c>
      <c r="K7853">
        <f t="shared" ca="1" si="1380"/>
        <v>0</v>
      </c>
      <c r="L7853">
        <f t="shared" ca="1" si="1382"/>
        <v>0</v>
      </c>
      <c r="M7853">
        <f t="shared" ca="1" si="1383"/>
        <v>0</v>
      </c>
      <c r="O7853" t="e">
        <f t="shared" ca="1" si="1384"/>
        <v>#N/A</v>
      </c>
      <c r="P7853" t="e">
        <f t="shared" ca="1" si="1385"/>
        <v>#N/A</v>
      </c>
    </row>
    <row r="7854" spans="8:16">
      <c r="H7854">
        <f t="shared" ca="1" si="1381"/>
        <v>0</v>
      </c>
      <c r="I7854">
        <f t="shared" ca="1" si="1378"/>
        <v>0</v>
      </c>
      <c r="J7854">
        <f t="shared" ca="1" si="1379"/>
        <v>0</v>
      </c>
      <c r="K7854">
        <f t="shared" ca="1" si="1380"/>
        <v>0</v>
      </c>
      <c r="L7854">
        <f t="shared" ca="1" si="1382"/>
        <v>0</v>
      </c>
      <c r="M7854">
        <f t="shared" ca="1" si="1383"/>
        <v>0</v>
      </c>
      <c r="O7854" t="e">
        <f t="shared" ca="1" si="1384"/>
        <v>#N/A</v>
      </c>
      <c r="P7854" t="e">
        <f t="shared" ca="1" si="1385"/>
        <v>#N/A</v>
      </c>
    </row>
    <row r="7855" spans="8:16">
      <c r="H7855">
        <f t="shared" ca="1" si="1381"/>
        <v>0</v>
      </c>
      <c r="I7855">
        <f t="shared" ca="1" si="1378"/>
        <v>0</v>
      </c>
      <c r="J7855">
        <f t="shared" ca="1" si="1379"/>
        <v>0</v>
      </c>
      <c r="K7855">
        <f t="shared" ca="1" si="1380"/>
        <v>0</v>
      </c>
      <c r="L7855">
        <f t="shared" ca="1" si="1382"/>
        <v>0</v>
      </c>
      <c r="M7855">
        <f t="shared" ca="1" si="1383"/>
        <v>0</v>
      </c>
      <c r="O7855" t="e">
        <f t="shared" ca="1" si="1384"/>
        <v>#N/A</v>
      </c>
      <c r="P7855" t="e">
        <f t="shared" ca="1" si="1385"/>
        <v>#N/A</v>
      </c>
    </row>
    <row r="7856" spans="8:16">
      <c r="H7856">
        <f t="shared" ca="1" si="1381"/>
        <v>0</v>
      </c>
      <c r="I7856">
        <f t="shared" ref="I7856:I7919" ca="1" si="1386">IF(IFERROR(VLOOKUP(C7856,INDIRECT($G$7&amp;"D:D"),1,FALSE),0)&lt;&gt;0,I$13,0)</f>
        <v>0</v>
      </c>
      <c r="J7856">
        <f t="shared" ref="J7856:J7919" ca="1" si="1387">IF(IFERROR(VLOOKUP(C7856,INDIRECT($G$8&amp;"D:D"),1,FALSE),0)&lt;&gt;0,J$13,0)</f>
        <v>0</v>
      </c>
      <c r="K7856">
        <f t="shared" ca="1" si="1380"/>
        <v>0</v>
      </c>
      <c r="L7856">
        <f t="shared" ca="1" si="1382"/>
        <v>0</v>
      </c>
      <c r="M7856">
        <f t="shared" ca="1" si="1383"/>
        <v>0</v>
      </c>
      <c r="O7856" t="e">
        <f t="shared" ca="1" si="1384"/>
        <v>#N/A</v>
      </c>
      <c r="P7856" t="e">
        <f t="shared" ca="1" si="1385"/>
        <v>#N/A</v>
      </c>
    </row>
    <row r="7857" spans="8:16">
      <c r="H7857">
        <f t="shared" ca="1" si="1381"/>
        <v>0</v>
      </c>
      <c r="I7857">
        <f t="shared" ca="1" si="1386"/>
        <v>0</v>
      </c>
      <c r="J7857">
        <f t="shared" ca="1" si="1387"/>
        <v>0</v>
      </c>
      <c r="K7857">
        <f t="shared" ca="1" si="1380"/>
        <v>0</v>
      </c>
      <c r="L7857">
        <f t="shared" ca="1" si="1382"/>
        <v>0</v>
      </c>
      <c r="M7857">
        <f t="shared" ca="1" si="1383"/>
        <v>0</v>
      </c>
      <c r="O7857" t="e">
        <f t="shared" ca="1" si="1384"/>
        <v>#N/A</v>
      </c>
      <c r="P7857" t="e">
        <f t="shared" ca="1" si="1385"/>
        <v>#N/A</v>
      </c>
    </row>
    <row r="7858" spans="8:16">
      <c r="H7858">
        <f t="shared" ca="1" si="1381"/>
        <v>0</v>
      </c>
      <c r="I7858">
        <f t="shared" ca="1" si="1386"/>
        <v>0</v>
      </c>
      <c r="J7858">
        <f t="shared" ca="1" si="1387"/>
        <v>0</v>
      </c>
      <c r="K7858">
        <f t="shared" ca="1" si="1380"/>
        <v>0</v>
      </c>
      <c r="L7858">
        <f t="shared" ca="1" si="1382"/>
        <v>0</v>
      </c>
      <c r="M7858">
        <f t="shared" ca="1" si="1383"/>
        <v>0</v>
      </c>
      <c r="O7858" t="e">
        <f t="shared" ca="1" si="1384"/>
        <v>#N/A</v>
      </c>
      <c r="P7858" t="e">
        <f t="shared" ca="1" si="1385"/>
        <v>#N/A</v>
      </c>
    </row>
    <row r="7859" spans="8:16">
      <c r="H7859">
        <f t="shared" ca="1" si="1381"/>
        <v>0</v>
      </c>
      <c r="I7859">
        <f t="shared" ca="1" si="1386"/>
        <v>0</v>
      </c>
      <c r="J7859">
        <f t="shared" ca="1" si="1387"/>
        <v>0</v>
      </c>
      <c r="K7859">
        <f t="shared" ca="1" si="1380"/>
        <v>0</v>
      </c>
      <c r="L7859">
        <f t="shared" ca="1" si="1382"/>
        <v>0</v>
      </c>
      <c r="M7859">
        <f t="shared" ca="1" si="1383"/>
        <v>0</v>
      </c>
      <c r="O7859" t="e">
        <f t="shared" ca="1" si="1384"/>
        <v>#N/A</v>
      </c>
      <c r="P7859" t="e">
        <f t="shared" ca="1" si="1385"/>
        <v>#N/A</v>
      </c>
    </row>
    <row r="7860" spans="8:16">
      <c r="H7860">
        <f t="shared" ca="1" si="1381"/>
        <v>0</v>
      </c>
      <c r="I7860">
        <f t="shared" ca="1" si="1386"/>
        <v>0</v>
      </c>
      <c r="J7860">
        <f t="shared" ca="1" si="1387"/>
        <v>0</v>
      </c>
      <c r="K7860">
        <f t="shared" ca="1" si="1380"/>
        <v>0</v>
      </c>
      <c r="L7860">
        <f t="shared" ca="1" si="1382"/>
        <v>0</v>
      </c>
      <c r="M7860">
        <f t="shared" ca="1" si="1383"/>
        <v>0</v>
      </c>
      <c r="O7860" t="e">
        <f t="shared" ca="1" si="1384"/>
        <v>#N/A</v>
      </c>
      <c r="P7860" t="e">
        <f t="shared" ca="1" si="1385"/>
        <v>#N/A</v>
      </c>
    </row>
    <row r="7861" spans="8:16">
      <c r="H7861">
        <f t="shared" ca="1" si="1381"/>
        <v>0</v>
      </c>
      <c r="I7861">
        <f t="shared" ca="1" si="1386"/>
        <v>0</v>
      </c>
      <c r="J7861">
        <f t="shared" ca="1" si="1387"/>
        <v>0</v>
      </c>
      <c r="K7861">
        <f t="shared" ca="1" si="1380"/>
        <v>0</v>
      </c>
      <c r="L7861">
        <f t="shared" ca="1" si="1382"/>
        <v>0</v>
      </c>
      <c r="M7861">
        <f t="shared" ca="1" si="1383"/>
        <v>0</v>
      </c>
      <c r="O7861" t="e">
        <f t="shared" ca="1" si="1384"/>
        <v>#N/A</v>
      </c>
      <c r="P7861" t="e">
        <f t="shared" ca="1" si="1385"/>
        <v>#N/A</v>
      </c>
    </row>
    <row r="7862" spans="8:16">
      <c r="H7862">
        <f t="shared" ca="1" si="1381"/>
        <v>0</v>
      </c>
      <c r="I7862">
        <f t="shared" ca="1" si="1386"/>
        <v>0</v>
      </c>
      <c r="J7862">
        <f t="shared" ca="1" si="1387"/>
        <v>0</v>
      </c>
      <c r="K7862">
        <f t="shared" ca="1" si="1380"/>
        <v>0</v>
      </c>
      <c r="L7862">
        <f t="shared" ca="1" si="1382"/>
        <v>0</v>
      </c>
      <c r="M7862">
        <f t="shared" ca="1" si="1383"/>
        <v>0</v>
      </c>
      <c r="O7862" t="e">
        <f t="shared" ca="1" si="1384"/>
        <v>#N/A</v>
      </c>
      <c r="P7862" t="e">
        <f t="shared" ca="1" si="1385"/>
        <v>#N/A</v>
      </c>
    </row>
    <row r="7863" spans="8:16">
      <c r="H7863">
        <f t="shared" ca="1" si="1381"/>
        <v>0</v>
      </c>
      <c r="I7863">
        <f t="shared" ca="1" si="1386"/>
        <v>0</v>
      </c>
      <c r="J7863">
        <f t="shared" ca="1" si="1387"/>
        <v>0</v>
      </c>
      <c r="K7863">
        <f t="shared" ca="1" si="1380"/>
        <v>0</v>
      </c>
      <c r="L7863">
        <f t="shared" ca="1" si="1382"/>
        <v>0</v>
      </c>
      <c r="M7863">
        <f t="shared" ca="1" si="1383"/>
        <v>0</v>
      </c>
      <c r="O7863" t="e">
        <f t="shared" ca="1" si="1384"/>
        <v>#N/A</v>
      </c>
      <c r="P7863" t="e">
        <f t="shared" ca="1" si="1385"/>
        <v>#N/A</v>
      </c>
    </row>
    <row r="7864" spans="8:16">
      <c r="H7864">
        <f t="shared" ca="1" si="1381"/>
        <v>0</v>
      </c>
      <c r="I7864">
        <f t="shared" ca="1" si="1386"/>
        <v>0</v>
      </c>
      <c r="J7864">
        <f t="shared" ca="1" si="1387"/>
        <v>0</v>
      </c>
      <c r="K7864">
        <f t="shared" ca="1" si="1380"/>
        <v>0</v>
      </c>
      <c r="L7864">
        <f t="shared" ca="1" si="1382"/>
        <v>0</v>
      </c>
      <c r="M7864">
        <f t="shared" ca="1" si="1383"/>
        <v>0</v>
      </c>
      <c r="O7864" t="e">
        <f t="shared" ca="1" si="1384"/>
        <v>#N/A</v>
      </c>
      <c r="P7864" t="e">
        <f t="shared" ca="1" si="1385"/>
        <v>#N/A</v>
      </c>
    </row>
    <row r="7865" spans="8:16">
      <c r="H7865">
        <f t="shared" ca="1" si="1381"/>
        <v>0</v>
      </c>
      <c r="I7865">
        <f t="shared" ca="1" si="1386"/>
        <v>0</v>
      </c>
      <c r="J7865">
        <f t="shared" ca="1" si="1387"/>
        <v>0</v>
      </c>
      <c r="K7865">
        <f t="shared" ca="1" si="1380"/>
        <v>0</v>
      </c>
      <c r="L7865">
        <f t="shared" ca="1" si="1382"/>
        <v>0</v>
      </c>
      <c r="M7865">
        <f t="shared" ca="1" si="1383"/>
        <v>0</v>
      </c>
      <c r="O7865" t="e">
        <f t="shared" ca="1" si="1384"/>
        <v>#N/A</v>
      </c>
      <c r="P7865" t="e">
        <f t="shared" ca="1" si="1385"/>
        <v>#N/A</v>
      </c>
    </row>
    <row r="7866" spans="8:16">
      <c r="H7866">
        <f t="shared" ca="1" si="1381"/>
        <v>0</v>
      </c>
      <c r="I7866">
        <f t="shared" ca="1" si="1386"/>
        <v>0</v>
      </c>
      <c r="J7866">
        <f t="shared" ca="1" si="1387"/>
        <v>0</v>
      </c>
      <c r="K7866">
        <f t="shared" ca="1" si="1380"/>
        <v>0</v>
      </c>
      <c r="L7866">
        <f t="shared" ca="1" si="1382"/>
        <v>0</v>
      </c>
      <c r="M7866">
        <f t="shared" ca="1" si="1383"/>
        <v>0</v>
      </c>
      <c r="O7866" t="e">
        <f t="shared" ca="1" si="1384"/>
        <v>#N/A</v>
      </c>
      <c r="P7866" t="e">
        <f t="shared" ca="1" si="1385"/>
        <v>#N/A</v>
      </c>
    </row>
    <row r="7867" spans="8:16">
      <c r="H7867">
        <f t="shared" ca="1" si="1381"/>
        <v>0</v>
      </c>
      <c r="I7867">
        <f t="shared" ca="1" si="1386"/>
        <v>0</v>
      </c>
      <c r="J7867">
        <f t="shared" ca="1" si="1387"/>
        <v>0</v>
      </c>
      <c r="K7867">
        <f t="shared" ca="1" si="1380"/>
        <v>0</v>
      </c>
      <c r="L7867">
        <f t="shared" ca="1" si="1382"/>
        <v>0</v>
      </c>
      <c r="M7867">
        <f t="shared" ca="1" si="1383"/>
        <v>0</v>
      </c>
      <c r="O7867" t="e">
        <f t="shared" ca="1" si="1384"/>
        <v>#N/A</v>
      </c>
      <c r="P7867" t="e">
        <f t="shared" ca="1" si="1385"/>
        <v>#N/A</v>
      </c>
    </row>
    <row r="7868" spans="8:16">
      <c r="H7868">
        <f t="shared" ca="1" si="1381"/>
        <v>0</v>
      </c>
      <c r="I7868">
        <f t="shared" ca="1" si="1386"/>
        <v>0</v>
      </c>
      <c r="J7868">
        <f t="shared" ca="1" si="1387"/>
        <v>0</v>
      </c>
      <c r="K7868">
        <f t="shared" ca="1" si="1380"/>
        <v>0</v>
      </c>
      <c r="L7868">
        <f t="shared" ca="1" si="1382"/>
        <v>0</v>
      </c>
      <c r="M7868">
        <f t="shared" ca="1" si="1383"/>
        <v>0</v>
      </c>
      <c r="O7868" t="e">
        <f t="shared" ca="1" si="1384"/>
        <v>#N/A</v>
      </c>
      <c r="P7868" t="e">
        <f t="shared" ca="1" si="1385"/>
        <v>#N/A</v>
      </c>
    </row>
    <row r="7869" spans="8:16">
      <c r="H7869">
        <f t="shared" ca="1" si="1381"/>
        <v>0</v>
      </c>
      <c r="I7869">
        <f t="shared" ca="1" si="1386"/>
        <v>0</v>
      </c>
      <c r="J7869">
        <f t="shared" ca="1" si="1387"/>
        <v>0</v>
      </c>
      <c r="K7869">
        <f t="shared" ca="1" si="1380"/>
        <v>0</v>
      </c>
      <c r="L7869">
        <f t="shared" ca="1" si="1382"/>
        <v>0</v>
      </c>
      <c r="M7869">
        <f t="shared" ca="1" si="1383"/>
        <v>0</v>
      </c>
      <c r="O7869" t="e">
        <f t="shared" ca="1" si="1384"/>
        <v>#N/A</v>
      </c>
      <c r="P7869" t="e">
        <f t="shared" ca="1" si="1385"/>
        <v>#N/A</v>
      </c>
    </row>
    <row r="7870" spans="8:16">
      <c r="H7870">
        <f t="shared" ca="1" si="1381"/>
        <v>0</v>
      </c>
      <c r="I7870">
        <f t="shared" ca="1" si="1386"/>
        <v>0</v>
      </c>
      <c r="J7870">
        <f t="shared" ca="1" si="1387"/>
        <v>0</v>
      </c>
      <c r="K7870">
        <f t="shared" ca="1" si="1380"/>
        <v>0</v>
      </c>
      <c r="L7870">
        <f t="shared" ca="1" si="1382"/>
        <v>0</v>
      </c>
      <c r="M7870">
        <f t="shared" ca="1" si="1383"/>
        <v>0</v>
      </c>
      <c r="O7870" t="e">
        <f t="shared" ca="1" si="1384"/>
        <v>#N/A</v>
      </c>
      <c r="P7870" t="e">
        <f t="shared" ca="1" si="1385"/>
        <v>#N/A</v>
      </c>
    </row>
    <row r="7871" spans="8:16">
      <c r="H7871">
        <f t="shared" ca="1" si="1381"/>
        <v>0</v>
      </c>
      <c r="I7871">
        <f t="shared" ca="1" si="1386"/>
        <v>0</v>
      </c>
      <c r="J7871">
        <f t="shared" ca="1" si="1387"/>
        <v>0</v>
      </c>
      <c r="K7871">
        <f t="shared" ca="1" si="1380"/>
        <v>0</v>
      </c>
      <c r="L7871">
        <f t="shared" ca="1" si="1382"/>
        <v>0</v>
      </c>
      <c r="M7871">
        <f t="shared" ca="1" si="1383"/>
        <v>0</v>
      </c>
      <c r="O7871" t="e">
        <f t="shared" ca="1" si="1384"/>
        <v>#N/A</v>
      </c>
      <c r="P7871" t="e">
        <f t="shared" ca="1" si="1385"/>
        <v>#N/A</v>
      </c>
    </row>
    <row r="7872" spans="8:16">
      <c r="H7872">
        <f t="shared" ca="1" si="1381"/>
        <v>0</v>
      </c>
      <c r="I7872">
        <f t="shared" ca="1" si="1386"/>
        <v>0</v>
      </c>
      <c r="J7872">
        <f t="shared" ca="1" si="1387"/>
        <v>0</v>
      </c>
      <c r="K7872">
        <f t="shared" ca="1" si="1380"/>
        <v>0</v>
      </c>
      <c r="L7872">
        <f t="shared" ca="1" si="1382"/>
        <v>0</v>
      </c>
      <c r="M7872">
        <f t="shared" ca="1" si="1383"/>
        <v>0</v>
      </c>
      <c r="O7872" t="e">
        <f t="shared" ca="1" si="1384"/>
        <v>#N/A</v>
      </c>
      <c r="P7872" t="e">
        <f t="shared" ca="1" si="1385"/>
        <v>#N/A</v>
      </c>
    </row>
    <row r="7873" spans="8:16">
      <c r="H7873">
        <f t="shared" ca="1" si="1381"/>
        <v>0</v>
      </c>
      <c r="I7873">
        <f t="shared" ca="1" si="1386"/>
        <v>0</v>
      </c>
      <c r="J7873">
        <f t="shared" ca="1" si="1387"/>
        <v>0</v>
      </c>
      <c r="K7873">
        <f t="shared" ca="1" si="1380"/>
        <v>0</v>
      </c>
      <c r="L7873">
        <f t="shared" ca="1" si="1382"/>
        <v>0</v>
      </c>
      <c r="M7873">
        <f t="shared" ca="1" si="1383"/>
        <v>0</v>
      </c>
      <c r="O7873" t="e">
        <f t="shared" ca="1" si="1384"/>
        <v>#N/A</v>
      </c>
      <c r="P7873" t="e">
        <f t="shared" ca="1" si="1385"/>
        <v>#N/A</v>
      </c>
    </row>
    <row r="7874" spans="8:16">
      <c r="H7874">
        <f t="shared" ca="1" si="1381"/>
        <v>0</v>
      </c>
      <c r="I7874">
        <f t="shared" ca="1" si="1386"/>
        <v>0</v>
      </c>
      <c r="J7874">
        <f t="shared" ca="1" si="1387"/>
        <v>0</v>
      </c>
      <c r="K7874">
        <f t="shared" ca="1" si="1380"/>
        <v>0</v>
      </c>
      <c r="L7874">
        <f t="shared" ca="1" si="1382"/>
        <v>0</v>
      </c>
      <c r="M7874">
        <f t="shared" ca="1" si="1383"/>
        <v>0</v>
      </c>
      <c r="O7874" t="e">
        <f t="shared" ca="1" si="1384"/>
        <v>#N/A</v>
      </c>
      <c r="P7874" t="e">
        <f t="shared" ca="1" si="1385"/>
        <v>#N/A</v>
      </c>
    </row>
    <row r="7875" spans="8:16">
      <c r="H7875">
        <f t="shared" ca="1" si="1381"/>
        <v>0</v>
      </c>
      <c r="I7875">
        <f t="shared" ca="1" si="1386"/>
        <v>0</v>
      </c>
      <c r="J7875">
        <f t="shared" ca="1" si="1387"/>
        <v>0</v>
      </c>
      <c r="K7875">
        <f t="shared" ca="1" si="1380"/>
        <v>0</v>
      </c>
      <c r="L7875">
        <f t="shared" ca="1" si="1382"/>
        <v>0</v>
      </c>
      <c r="M7875">
        <f t="shared" ca="1" si="1383"/>
        <v>0</v>
      </c>
      <c r="O7875" t="e">
        <f t="shared" ca="1" si="1384"/>
        <v>#N/A</v>
      </c>
      <c r="P7875" t="e">
        <f t="shared" ca="1" si="1385"/>
        <v>#N/A</v>
      </c>
    </row>
    <row r="7876" spans="8:16">
      <c r="H7876">
        <f t="shared" ca="1" si="1381"/>
        <v>0</v>
      </c>
      <c r="I7876">
        <f t="shared" ca="1" si="1386"/>
        <v>0</v>
      </c>
      <c r="J7876">
        <f t="shared" ca="1" si="1387"/>
        <v>0</v>
      </c>
      <c r="K7876">
        <f t="shared" ca="1" si="1380"/>
        <v>0</v>
      </c>
      <c r="L7876">
        <f t="shared" ca="1" si="1382"/>
        <v>0</v>
      </c>
      <c r="M7876">
        <f t="shared" ca="1" si="1383"/>
        <v>0</v>
      </c>
      <c r="O7876" t="e">
        <f t="shared" ca="1" si="1384"/>
        <v>#N/A</v>
      </c>
      <c r="P7876" t="e">
        <f t="shared" ca="1" si="1385"/>
        <v>#N/A</v>
      </c>
    </row>
    <row r="7877" spans="8:16">
      <c r="H7877">
        <f t="shared" ca="1" si="1381"/>
        <v>0</v>
      </c>
      <c r="I7877">
        <f t="shared" ca="1" si="1386"/>
        <v>0</v>
      </c>
      <c r="J7877">
        <f t="shared" ca="1" si="1387"/>
        <v>0</v>
      </c>
      <c r="K7877">
        <f t="shared" ca="1" si="1380"/>
        <v>0</v>
      </c>
      <c r="L7877">
        <f t="shared" ca="1" si="1382"/>
        <v>0</v>
      </c>
      <c r="M7877">
        <f t="shared" ca="1" si="1383"/>
        <v>0</v>
      </c>
      <c r="O7877" t="e">
        <f t="shared" ca="1" si="1384"/>
        <v>#N/A</v>
      </c>
      <c r="P7877" t="e">
        <f t="shared" ca="1" si="1385"/>
        <v>#N/A</v>
      </c>
    </row>
    <row r="7878" spans="8:16">
      <c r="H7878">
        <f t="shared" ca="1" si="1381"/>
        <v>0</v>
      </c>
      <c r="I7878">
        <f t="shared" ca="1" si="1386"/>
        <v>0</v>
      </c>
      <c r="J7878">
        <f t="shared" ca="1" si="1387"/>
        <v>0</v>
      </c>
      <c r="K7878">
        <f t="shared" ca="1" si="1380"/>
        <v>0</v>
      </c>
      <c r="L7878">
        <f t="shared" ca="1" si="1382"/>
        <v>0</v>
      </c>
      <c r="M7878">
        <f t="shared" ca="1" si="1383"/>
        <v>0</v>
      </c>
      <c r="O7878" t="e">
        <f t="shared" ca="1" si="1384"/>
        <v>#N/A</v>
      </c>
      <c r="P7878" t="e">
        <f t="shared" ca="1" si="1385"/>
        <v>#N/A</v>
      </c>
    </row>
    <row r="7879" spans="8:16">
      <c r="H7879">
        <f t="shared" ca="1" si="1381"/>
        <v>0</v>
      </c>
      <c r="I7879">
        <f t="shared" ca="1" si="1386"/>
        <v>0</v>
      </c>
      <c r="J7879">
        <f t="shared" ca="1" si="1387"/>
        <v>0</v>
      </c>
      <c r="K7879">
        <f t="shared" ca="1" si="1380"/>
        <v>0</v>
      </c>
      <c r="L7879">
        <f t="shared" ca="1" si="1382"/>
        <v>0</v>
      </c>
      <c r="M7879">
        <f t="shared" ca="1" si="1383"/>
        <v>0</v>
      </c>
      <c r="O7879" t="e">
        <f t="shared" ca="1" si="1384"/>
        <v>#N/A</v>
      </c>
      <c r="P7879" t="e">
        <f t="shared" ca="1" si="1385"/>
        <v>#N/A</v>
      </c>
    </row>
    <row r="7880" spans="8:16">
      <c r="H7880">
        <f t="shared" ca="1" si="1381"/>
        <v>0</v>
      </c>
      <c r="I7880">
        <f t="shared" ca="1" si="1386"/>
        <v>0</v>
      </c>
      <c r="J7880">
        <f t="shared" ca="1" si="1387"/>
        <v>0</v>
      </c>
      <c r="K7880">
        <f t="shared" ca="1" si="1380"/>
        <v>0</v>
      </c>
      <c r="L7880">
        <f t="shared" ca="1" si="1382"/>
        <v>0</v>
      </c>
      <c r="M7880">
        <f t="shared" ca="1" si="1383"/>
        <v>0</v>
      </c>
      <c r="O7880" t="e">
        <f t="shared" ca="1" si="1384"/>
        <v>#N/A</v>
      </c>
      <c r="P7880" t="e">
        <f t="shared" ca="1" si="1385"/>
        <v>#N/A</v>
      </c>
    </row>
    <row r="7881" spans="8:16">
      <c r="H7881">
        <f t="shared" ca="1" si="1381"/>
        <v>0</v>
      </c>
      <c r="I7881">
        <f t="shared" ca="1" si="1386"/>
        <v>0</v>
      </c>
      <c r="J7881">
        <f t="shared" ca="1" si="1387"/>
        <v>0</v>
      </c>
      <c r="K7881">
        <f t="shared" ca="1" si="1380"/>
        <v>0</v>
      </c>
      <c r="L7881">
        <f t="shared" ca="1" si="1382"/>
        <v>0</v>
      </c>
      <c r="M7881">
        <f t="shared" ca="1" si="1383"/>
        <v>0</v>
      </c>
      <c r="O7881" t="e">
        <f t="shared" ca="1" si="1384"/>
        <v>#N/A</v>
      </c>
      <c r="P7881" t="e">
        <f t="shared" ca="1" si="1385"/>
        <v>#N/A</v>
      </c>
    </row>
    <row r="7882" spans="8:16">
      <c r="H7882">
        <f t="shared" ca="1" si="1381"/>
        <v>0</v>
      </c>
      <c r="I7882">
        <f t="shared" ca="1" si="1386"/>
        <v>0</v>
      </c>
      <c r="J7882">
        <f t="shared" ca="1" si="1387"/>
        <v>0</v>
      </c>
      <c r="K7882">
        <f t="shared" ref="K7882:K7945" ca="1" si="1388">IF(IFERROR(VLOOKUP($C7882,INDIRECT($G$9&amp;"d:d"),1,FALSE),0)&lt;&gt;0,K$13,0)</f>
        <v>0</v>
      </c>
      <c r="L7882">
        <f t="shared" ca="1" si="1382"/>
        <v>0</v>
      </c>
      <c r="M7882">
        <f t="shared" ca="1" si="1383"/>
        <v>0</v>
      </c>
      <c r="O7882" t="e">
        <f t="shared" ca="1" si="1384"/>
        <v>#N/A</v>
      </c>
      <c r="P7882" t="e">
        <f t="shared" ca="1" si="1385"/>
        <v>#N/A</v>
      </c>
    </row>
    <row r="7883" spans="8:16">
      <c r="H7883">
        <f t="shared" ca="1" si="1381"/>
        <v>0</v>
      </c>
      <c r="I7883">
        <f t="shared" ca="1" si="1386"/>
        <v>0</v>
      </c>
      <c r="J7883">
        <f t="shared" ca="1" si="1387"/>
        <v>0</v>
      </c>
      <c r="K7883">
        <f t="shared" ca="1" si="1388"/>
        <v>0</v>
      </c>
      <c r="L7883">
        <f t="shared" ca="1" si="1382"/>
        <v>0</v>
      </c>
      <c r="M7883">
        <f t="shared" ca="1" si="1383"/>
        <v>0</v>
      </c>
      <c r="O7883" t="e">
        <f t="shared" ca="1" si="1384"/>
        <v>#N/A</v>
      </c>
      <c r="P7883" t="e">
        <f t="shared" ca="1" si="1385"/>
        <v>#N/A</v>
      </c>
    </row>
    <row r="7884" spans="8:16">
      <c r="H7884">
        <f t="shared" ca="1" si="1381"/>
        <v>0</v>
      </c>
      <c r="I7884">
        <f t="shared" ca="1" si="1386"/>
        <v>0</v>
      </c>
      <c r="J7884">
        <f t="shared" ca="1" si="1387"/>
        <v>0</v>
      </c>
      <c r="K7884">
        <f t="shared" ca="1" si="1388"/>
        <v>0</v>
      </c>
      <c r="L7884">
        <f t="shared" ca="1" si="1382"/>
        <v>0</v>
      </c>
      <c r="M7884">
        <f t="shared" ca="1" si="1383"/>
        <v>0</v>
      </c>
      <c r="O7884" t="e">
        <f t="shared" ca="1" si="1384"/>
        <v>#N/A</v>
      </c>
      <c r="P7884" t="e">
        <f t="shared" ca="1" si="1385"/>
        <v>#N/A</v>
      </c>
    </row>
    <row r="7885" spans="8:16">
      <c r="H7885">
        <f t="shared" ca="1" si="1381"/>
        <v>0</v>
      </c>
      <c r="I7885">
        <f t="shared" ca="1" si="1386"/>
        <v>0</v>
      </c>
      <c r="J7885">
        <f t="shared" ca="1" si="1387"/>
        <v>0</v>
      </c>
      <c r="K7885">
        <f t="shared" ca="1" si="1388"/>
        <v>0</v>
      </c>
      <c r="L7885">
        <f t="shared" ca="1" si="1382"/>
        <v>0</v>
      </c>
      <c r="M7885">
        <f t="shared" ca="1" si="1383"/>
        <v>0</v>
      </c>
      <c r="O7885" t="e">
        <f t="shared" ca="1" si="1384"/>
        <v>#N/A</v>
      </c>
      <c r="P7885" t="e">
        <f t="shared" ca="1" si="1385"/>
        <v>#N/A</v>
      </c>
    </row>
    <row r="7886" spans="8:16">
      <c r="H7886">
        <f t="shared" ca="1" si="1381"/>
        <v>0</v>
      </c>
      <c r="I7886">
        <f t="shared" ca="1" si="1386"/>
        <v>0</v>
      </c>
      <c r="J7886">
        <f t="shared" ca="1" si="1387"/>
        <v>0</v>
      </c>
      <c r="K7886">
        <f t="shared" ca="1" si="1388"/>
        <v>0</v>
      </c>
      <c r="L7886">
        <f t="shared" ca="1" si="1382"/>
        <v>0</v>
      </c>
      <c r="M7886">
        <f t="shared" ca="1" si="1383"/>
        <v>0</v>
      </c>
      <c r="O7886" t="e">
        <f t="shared" ca="1" si="1384"/>
        <v>#N/A</v>
      </c>
      <c r="P7886" t="e">
        <f t="shared" ca="1" si="1385"/>
        <v>#N/A</v>
      </c>
    </row>
    <row r="7887" spans="8:16">
      <c r="H7887">
        <f t="shared" ref="H7887:H7950" ca="1" si="1389">IF(I7887&lt;&gt;0,I7887,IF(J7887&lt;&gt;0,J7887,IF(K7887&lt;&gt;0,K7887,IF(L7887&lt;&gt;0,L7887,IF(M7887&lt;&gt;0,M7887,N7887)))))</f>
        <v>0</v>
      </c>
      <c r="I7887">
        <f t="shared" ca="1" si="1386"/>
        <v>0</v>
      </c>
      <c r="J7887">
        <f t="shared" ca="1" si="1387"/>
        <v>0</v>
      </c>
      <c r="K7887">
        <f t="shared" ca="1" si="1388"/>
        <v>0</v>
      </c>
      <c r="L7887">
        <f t="shared" ref="L7887:L7950" ca="1" si="1390">IF(IFERROR(VLOOKUP($C7887,INDIRECT($G$10&amp;"d:d"),1,FALSE),0)&lt;&gt;0,L$13,0)</f>
        <v>0</v>
      </c>
      <c r="M7887">
        <f t="shared" ref="M7887:M7950" ca="1" si="1391">IF(IFERROR(VLOOKUP($C7887,INDIRECT($G$11&amp;"d:d"),1,FALSE),0)&lt;&gt;0,M$13,0)</f>
        <v>0</v>
      </c>
      <c r="O7887" t="e">
        <f t="shared" ref="O7887:O7950" ca="1" si="1392">VLOOKUP($H7887,$G$7:$I$11,2,FALSE)</f>
        <v>#N/A</v>
      </c>
      <c r="P7887" t="e">
        <f t="shared" ref="P7887:P7950" ca="1" si="1393">VLOOKUP($H7887,$G$7:$I$11,3,FALSE)</f>
        <v>#N/A</v>
      </c>
    </row>
    <row r="7888" spans="8:16">
      <c r="H7888">
        <f t="shared" ca="1" si="1389"/>
        <v>0</v>
      </c>
      <c r="I7888">
        <f t="shared" ca="1" si="1386"/>
        <v>0</v>
      </c>
      <c r="J7888">
        <f t="shared" ca="1" si="1387"/>
        <v>0</v>
      </c>
      <c r="K7888">
        <f t="shared" ca="1" si="1388"/>
        <v>0</v>
      </c>
      <c r="L7888">
        <f t="shared" ca="1" si="1390"/>
        <v>0</v>
      </c>
      <c r="M7888">
        <f t="shared" ca="1" si="1391"/>
        <v>0</v>
      </c>
      <c r="O7888" t="e">
        <f t="shared" ca="1" si="1392"/>
        <v>#N/A</v>
      </c>
      <c r="P7888" t="e">
        <f t="shared" ca="1" si="1393"/>
        <v>#N/A</v>
      </c>
    </row>
    <row r="7889" spans="8:16">
      <c r="H7889">
        <f t="shared" ca="1" si="1389"/>
        <v>0</v>
      </c>
      <c r="I7889">
        <f t="shared" ca="1" si="1386"/>
        <v>0</v>
      </c>
      <c r="J7889">
        <f t="shared" ca="1" si="1387"/>
        <v>0</v>
      </c>
      <c r="K7889">
        <f t="shared" ca="1" si="1388"/>
        <v>0</v>
      </c>
      <c r="L7889">
        <f t="shared" ca="1" si="1390"/>
        <v>0</v>
      </c>
      <c r="M7889">
        <f t="shared" ca="1" si="1391"/>
        <v>0</v>
      </c>
      <c r="O7889" t="e">
        <f t="shared" ca="1" si="1392"/>
        <v>#N/A</v>
      </c>
      <c r="P7889" t="e">
        <f t="shared" ca="1" si="1393"/>
        <v>#N/A</v>
      </c>
    </row>
    <row r="7890" spans="8:16">
      <c r="H7890">
        <f t="shared" ca="1" si="1389"/>
        <v>0</v>
      </c>
      <c r="I7890">
        <f t="shared" ca="1" si="1386"/>
        <v>0</v>
      </c>
      <c r="J7890">
        <f t="shared" ca="1" si="1387"/>
        <v>0</v>
      </c>
      <c r="K7890">
        <f t="shared" ca="1" si="1388"/>
        <v>0</v>
      </c>
      <c r="L7890">
        <f t="shared" ca="1" si="1390"/>
        <v>0</v>
      </c>
      <c r="M7890">
        <f t="shared" ca="1" si="1391"/>
        <v>0</v>
      </c>
      <c r="O7890" t="e">
        <f t="shared" ca="1" si="1392"/>
        <v>#N/A</v>
      </c>
      <c r="P7890" t="e">
        <f t="shared" ca="1" si="1393"/>
        <v>#N/A</v>
      </c>
    </row>
    <row r="7891" spans="8:16">
      <c r="H7891">
        <f t="shared" ca="1" si="1389"/>
        <v>0</v>
      </c>
      <c r="I7891">
        <f t="shared" ca="1" si="1386"/>
        <v>0</v>
      </c>
      <c r="J7891">
        <f t="shared" ca="1" si="1387"/>
        <v>0</v>
      </c>
      <c r="K7891">
        <f t="shared" ca="1" si="1388"/>
        <v>0</v>
      </c>
      <c r="L7891">
        <f t="shared" ca="1" si="1390"/>
        <v>0</v>
      </c>
      <c r="M7891">
        <f t="shared" ca="1" si="1391"/>
        <v>0</v>
      </c>
      <c r="O7891" t="e">
        <f t="shared" ca="1" si="1392"/>
        <v>#N/A</v>
      </c>
      <c r="P7891" t="e">
        <f t="shared" ca="1" si="1393"/>
        <v>#N/A</v>
      </c>
    </row>
    <row r="7892" spans="8:16">
      <c r="H7892">
        <f t="shared" ca="1" si="1389"/>
        <v>0</v>
      </c>
      <c r="I7892">
        <f t="shared" ca="1" si="1386"/>
        <v>0</v>
      </c>
      <c r="J7892">
        <f t="shared" ca="1" si="1387"/>
        <v>0</v>
      </c>
      <c r="K7892">
        <f t="shared" ca="1" si="1388"/>
        <v>0</v>
      </c>
      <c r="L7892">
        <f t="shared" ca="1" si="1390"/>
        <v>0</v>
      </c>
      <c r="M7892">
        <f t="shared" ca="1" si="1391"/>
        <v>0</v>
      </c>
      <c r="O7892" t="e">
        <f t="shared" ca="1" si="1392"/>
        <v>#N/A</v>
      </c>
      <c r="P7892" t="e">
        <f t="shared" ca="1" si="1393"/>
        <v>#N/A</v>
      </c>
    </row>
    <row r="7893" spans="8:16">
      <c r="H7893">
        <f t="shared" ca="1" si="1389"/>
        <v>0</v>
      </c>
      <c r="I7893">
        <f t="shared" ca="1" si="1386"/>
        <v>0</v>
      </c>
      <c r="J7893">
        <f t="shared" ca="1" si="1387"/>
        <v>0</v>
      </c>
      <c r="K7893">
        <f t="shared" ca="1" si="1388"/>
        <v>0</v>
      </c>
      <c r="L7893">
        <f t="shared" ca="1" si="1390"/>
        <v>0</v>
      </c>
      <c r="M7893">
        <f t="shared" ca="1" si="1391"/>
        <v>0</v>
      </c>
      <c r="O7893" t="e">
        <f t="shared" ca="1" si="1392"/>
        <v>#N/A</v>
      </c>
      <c r="P7893" t="e">
        <f t="shared" ca="1" si="1393"/>
        <v>#N/A</v>
      </c>
    </row>
    <row r="7894" spans="8:16">
      <c r="H7894">
        <f t="shared" ca="1" si="1389"/>
        <v>0</v>
      </c>
      <c r="I7894">
        <f t="shared" ca="1" si="1386"/>
        <v>0</v>
      </c>
      <c r="J7894">
        <f t="shared" ca="1" si="1387"/>
        <v>0</v>
      </c>
      <c r="K7894">
        <f t="shared" ca="1" si="1388"/>
        <v>0</v>
      </c>
      <c r="L7894">
        <f t="shared" ca="1" si="1390"/>
        <v>0</v>
      </c>
      <c r="M7894">
        <f t="shared" ca="1" si="1391"/>
        <v>0</v>
      </c>
      <c r="O7894" t="e">
        <f t="shared" ca="1" si="1392"/>
        <v>#N/A</v>
      </c>
      <c r="P7894" t="e">
        <f t="shared" ca="1" si="1393"/>
        <v>#N/A</v>
      </c>
    </row>
    <row r="7895" spans="8:16">
      <c r="H7895">
        <f t="shared" ca="1" si="1389"/>
        <v>0</v>
      </c>
      <c r="I7895">
        <f t="shared" ca="1" si="1386"/>
        <v>0</v>
      </c>
      <c r="J7895">
        <f t="shared" ca="1" si="1387"/>
        <v>0</v>
      </c>
      <c r="K7895">
        <f t="shared" ca="1" si="1388"/>
        <v>0</v>
      </c>
      <c r="L7895">
        <f t="shared" ca="1" si="1390"/>
        <v>0</v>
      </c>
      <c r="M7895">
        <f t="shared" ca="1" si="1391"/>
        <v>0</v>
      </c>
      <c r="O7895" t="e">
        <f t="shared" ca="1" si="1392"/>
        <v>#N/A</v>
      </c>
      <c r="P7895" t="e">
        <f t="shared" ca="1" si="1393"/>
        <v>#N/A</v>
      </c>
    </row>
    <row r="7896" spans="8:16">
      <c r="H7896">
        <f t="shared" ca="1" si="1389"/>
        <v>0</v>
      </c>
      <c r="I7896">
        <f t="shared" ca="1" si="1386"/>
        <v>0</v>
      </c>
      <c r="J7896">
        <f t="shared" ca="1" si="1387"/>
        <v>0</v>
      </c>
      <c r="K7896">
        <f t="shared" ca="1" si="1388"/>
        <v>0</v>
      </c>
      <c r="L7896">
        <f t="shared" ca="1" si="1390"/>
        <v>0</v>
      </c>
      <c r="M7896">
        <f t="shared" ca="1" si="1391"/>
        <v>0</v>
      </c>
      <c r="O7896" t="e">
        <f t="shared" ca="1" si="1392"/>
        <v>#N/A</v>
      </c>
      <c r="P7896" t="e">
        <f t="shared" ca="1" si="1393"/>
        <v>#N/A</v>
      </c>
    </row>
    <row r="7897" spans="8:16">
      <c r="H7897">
        <f t="shared" ca="1" si="1389"/>
        <v>0</v>
      </c>
      <c r="I7897">
        <f t="shared" ca="1" si="1386"/>
        <v>0</v>
      </c>
      <c r="J7897">
        <f t="shared" ca="1" si="1387"/>
        <v>0</v>
      </c>
      <c r="K7897">
        <f t="shared" ca="1" si="1388"/>
        <v>0</v>
      </c>
      <c r="L7897">
        <f t="shared" ca="1" si="1390"/>
        <v>0</v>
      </c>
      <c r="M7897">
        <f t="shared" ca="1" si="1391"/>
        <v>0</v>
      </c>
      <c r="O7897" t="e">
        <f t="shared" ca="1" si="1392"/>
        <v>#N/A</v>
      </c>
      <c r="P7897" t="e">
        <f t="shared" ca="1" si="1393"/>
        <v>#N/A</v>
      </c>
    </row>
    <row r="7898" spans="8:16">
      <c r="H7898">
        <f t="shared" ca="1" si="1389"/>
        <v>0</v>
      </c>
      <c r="I7898">
        <f t="shared" ca="1" si="1386"/>
        <v>0</v>
      </c>
      <c r="J7898">
        <f t="shared" ca="1" si="1387"/>
        <v>0</v>
      </c>
      <c r="K7898">
        <f t="shared" ca="1" si="1388"/>
        <v>0</v>
      </c>
      <c r="L7898">
        <f t="shared" ca="1" si="1390"/>
        <v>0</v>
      </c>
      <c r="M7898">
        <f t="shared" ca="1" si="1391"/>
        <v>0</v>
      </c>
      <c r="O7898" t="e">
        <f t="shared" ca="1" si="1392"/>
        <v>#N/A</v>
      </c>
      <c r="P7898" t="e">
        <f t="shared" ca="1" si="1393"/>
        <v>#N/A</v>
      </c>
    </row>
    <row r="7899" spans="8:16">
      <c r="H7899">
        <f t="shared" ca="1" si="1389"/>
        <v>0</v>
      </c>
      <c r="I7899">
        <f t="shared" ca="1" si="1386"/>
        <v>0</v>
      </c>
      <c r="J7899">
        <f t="shared" ca="1" si="1387"/>
        <v>0</v>
      </c>
      <c r="K7899">
        <f t="shared" ca="1" si="1388"/>
        <v>0</v>
      </c>
      <c r="L7899">
        <f t="shared" ca="1" si="1390"/>
        <v>0</v>
      </c>
      <c r="M7899">
        <f t="shared" ca="1" si="1391"/>
        <v>0</v>
      </c>
      <c r="O7899" t="e">
        <f t="shared" ca="1" si="1392"/>
        <v>#N/A</v>
      </c>
      <c r="P7899" t="e">
        <f t="shared" ca="1" si="1393"/>
        <v>#N/A</v>
      </c>
    </row>
    <row r="7900" spans="8:16">
      <c r="H7900">
        <f t="shared" ca="1" si="1389"/>
        <v>0</v>
      </c>
      <c r="I7900">
        <f t="shared" ca="1" si="1386"/>
        <v>0</v>
      </c>
      <c r="J7900">
        <f t="shared" ca="1" si="1387"/>
        <v>0</v>
      </c>
      <c r="K7900">
        <f t="shared" ca="1" si="1388"/>
        <v>0</v>
      </c>
      <c r="L7900">
        <f t="shared" ca="1" si="1390"/>
        <v>0</v>
      </c>
      <c r="M7900">
        <f t="shared" ca="1" si="1391"/>
        <v>0</v>
      </c>
      <c r="O7900" t="e">
        <f t="shared" ca="1" si="1392"/>
        <v>#N/A</v>
      </c>
      <c r="P7900" t="e">
        <f t="shared" ca="1" si="1393"/>
        <v>#N/A</v>
      </c>
    </row>
    <row r="7901" spans="8:16">
      <c r="H7901">
        <f t="shared" ca="1" si="1389"/>
        <v>0</v>
      </c>
      <c r="I7901">
        <f t="shared" ca="1" si="1386"/>
        <v>0</v>
      </c>
      <c r="J7901">
        <f t="shared" ca="1" si="1387"/>
        <v>0</v>
      </c>
      <c r="K7901">
        <f t="shared" ca="1" si="1388"/>
        <v>0</v>
      </c>
      <c r="L7901">
        <f t="shared" ca="1" si="1390"/>
        <v>0</v>
      </c>
      <c r="M7901">
        <f t="shared" ca="1" si="1391"/>
        <v>0</v>
      </c>
      <c r="O7901" t="e">
        <f t="shared" ca="1" si="1392"/>
        <v>#N/A</v>
      </c>
      <c r="P7901" t="e">
        <f t="shared" ca="1" si="1393"/>
        <v>#N/A</v>
      </c>
    </row>
    <row r="7902" spans="8:16">
      <c r="H7902">
        <f t="shared" ca="1" si="1389"/>
        <v>0</v>
      </c>
      <c r="I7902">
        <f t="shared" ca="1" si="1386"/>
        <v>0</v>
      </c>
      <c r="J7902">
        <f t="shared" ca="1" si="1387"/>
        <v>0</v>
      </c>
      <c r="K7902">
        <f t="shared" ca="1" si="1388"/>
        <v>0</v>
      </c>
      <c r="L7902">
        <f t="shared" ca="1" si="1390"/>
        <v>0</v>
      </c>
      <c r="M7902">
        <f t="shared" ca="1" si="1391"/>
        <v>0</v>
      </c>
      <c r="O7902" t="e">
        <f t="shared" ca="1" si="1392"/>
        <v>#N/A</v>
      </c>
      <c r="P7902" t="e">
        <f t="shared" ca="1" si="1393"/>
        <v>#N/A</v>
      </c>
    </row>
    <row r="7903" spans="8:16">
      <c r="H7903">
        <f t="shared" ca="1" si="1389"/>
        <v>0</v>
      </c>
      <c r="I7903">
        <f t="shared" ca="1" si="1386"/>
        <v>0</v>
      </c>
      <c r="J7903">
        <f t="shared" ca="1" si="1387"/>
        <v>0</v>
      </c>
      <c r="K7903">
        <f t="shared" ca="1" si="1388"/>
        <v>0</v>
      </c>
      <c r="L7903">
        <f t="shared" ca="1" si="1390"/>
        <v>0</v>
      </c>
      <c r="M7903">
        <f t="shared" ca="1" si="1391"/>
        <v>0</v>
      </c>
      <c r="O7903" t="e">
        <f t="shared" ca="1" si="1392"/>
        <v>#N/A</v>
      </c>
      <c r="P7903" t="e">
        <f t="shared" ca="1" si="1393"/>
        <v>#N/A</v>
      </c>
    </row>
    <row r="7904" spans="8:16">
      <c r="H7904">
        <f t="shared" ca="1" si="1389"/>
        <v>0</v>
      </c>
      <c r="I7904">
        <f t="shared" ca="1" si="1386"/>
        <v>0</v>
      </c>
      <c r="J7904">
        <f t="shared" ca="1" si="1387"/>
        <v>0</v>
      </c>
      <c r="K7904">
        <f t="shared" ca="1" si="1388"/>
        <v>0</v>
      </c>
      <c r="L7904">
        <f t="shared" ca="1" si="1390"/>
        <v>0</v>
      </c>
      <c r="M7904">
        <f t="shared" ca="1" si="1391"/>
        <v>0</v>
      </c>
      <c r="O7904" t="e">
        <f t="shared" ca="1" si="1392"/>
        <v>#N/A</v>
      </c>
      <c r="P7904" t="e">
        <f t="shared" ca="1" si="1393"/>
        <v>#N/A</v>
      </c>
    </row>
    <row r="7905" spans="8:16">
      <c r="H7905">
        <f t="shared" ca="1" si="1389"/>
        <v>0</v>
      </c>
      <c r="I7905">
        <f t="shared" ca="1" si="1386"/>
        <v>0</v>
      </c>
      <c r="J7905">
        <f t="shared" ca="1" si="1387"/>
        <v>0</v>
      </c>
      <c r="K7905">
        <f t="shared" ca="1" si="1388"/>
        <v>0</v>
      </c>
      <c r="L7905">
        <f t="shared" ca="1" si="1390"/>
        <v>0</v>
      </c>
      <c r="M7905">
        <f t="shared" ca="1" si="1391"/>
        <v>0</v>
      </c>
      <c r="O7905" t="e">
        <f t="shared" ca="1" si="1392"/>
        <v>#N/A</v>
      </c>
      <c r="P7905" t="e">
        <f t="shared" ca="1" si="1393"/>
        <v>#N/A</v>
      </c>
    </row>
    <row r="7906" spans="8:16">
      <c r="H7906">
        <f t="shared" ca="1" si="1389"/>
        <v>0</v>
      </c>
      <c r="I7906">
        <f t="shared" ca="1" si="1386"/>
        <v>0</v>
      </c>
      <c r="J7906">
        <f t="shared" ca="1" si="1387"/>
        <v>0</v>
      </c>
      <c r="K7906">
        <f t="shared" ca="1" si="1388"/>
        <v>0</v>
      </c>
      <c r="L7906">
        <f t="shared" ca="1" si="1390"/>
        <v>0</v>
      </c>
      <c r="M7906">
        <f t="shared" ca="1" si="1391"/>
        <v>0</v>
      </c>
      <c r="O7906" t="e">
        <f t="shared" ca="1" si="1392"/>
        <v>#N/A</v>
      </c>
      <c r="P7906" t="e">
        <f t="shared" ca="1" si="1393"/>
        <v>#N/A</v>
      </c>
    </row>
    <row r="7907" spans="8:16">
      <c r="H7907">
        <f t="shared" ca="1" si="1389"/>
        <v>0</v>
      </c>
      <c r="I7907">
        <f t="shared" ca="1" si="1386"/>
        <v>0</v>
      </c>
      <c r="J7907">
        <f t="shared" ca="1" si="1387"/>
        <v>0</v>
      </c>
      <c r="K7907">
        <f t="shared" ca="1" si="1388"/>
        <v>0</v>
      </c>
      <c r="L7907">
        <f t="shared" ca="1" si="1390"/>
        <v>0</v>
      </c>
      <c r="M7907">
        <f t="shared" ca="1" si="1391"/>
        <v>0</v>
      </c>
      <c r="O7907" t="e">
        <f t="shared" ca="1" si="1392"/>
        <v>#N/A</v>
      </c>
      <c r="P7907" t="e">
        <f t="shared" ca="1" si="1393"/>
        <v>#N/A</v>
      </c>
    </row>
    <row r="7908" spans="8:16">
      <c r="H7908">
        <f t="shared" ca="1" si="1389"/>
        <v>0</v>
      </c>
      <c r="I7908">
        <f t="shared" ca="1" si="1386"/>
        <v>0</v>
      </c>
      <c r="J7908">
        <f t="shared" ca="1" si="1387"/>
        <v>0</v>
      </c>
      <c r="K7908">
        <f t="shared" ca="1" si="1388"/>
        <v>0</v>
      </c>
      <c r="L7908">
        <f t="shared" ca="1" si="1390"/>
        <v>0</v>
      </c>
      <c r="M7908">
        <f t="shared" ca="1" si="1391"/>
        <v>0</v>
      </c>
      <c r="O7908" t="e">
        <f t="shared" ca="1" si="1392"/>
        <v>#N/A</v>
      </c>
      <c r="P7908" t="e">
        <f t="shared" ca="1" si="1393"/>
        <v>#N/A</v>
      </c>
    </row>
    <row r="7909" spans="8:16">
      <c r="H7909">
        <f t="shared" ca="1" si="1389"/>
        <v>0</v>
      </c>
      <c r="I7909">
        <f t="shared" ca="1" si="1386"/>
        <v>0</v>
      </c>
      <c r="J7909">
        <f t="shared" ca="1" si="1387"/>
        <v>0</v>
      </c>
      <c r="K7909">
        <f t="shared" ca="1" si="1388"/>
        <v>0</v>
      </c>
      <c r="L7909">
        <f t="shared" ca="1" si="1390"/>
        <v>0</v>
      </c>
      <c r="M7909">
        <f t="shared" ca="1" si="1391"/>
        <v>0</v>
      </c>
      <c r="O7909" t="e">
        <f t="shared" ca="1" si="1392"/>
        <v>#N/A</v>
      </c>
      <c r="P7909" t="e">
        <f t="shared" ca="1" si="1393"/>
        <v>#N/A</v>
      </c>
    </row>
    <row r="7910" spans="8:16">
      <c r="H7910">
        <f t="shared" ca="1" si="1389"/>
        <v>0</v>
      </c>
      <c r="I7910">
        <f t="shared" ca="1" si="1386"/>
        <v>0</v>
      </c>
      <c r="J7910">
        <f t="shared" ca="1" si="1387"/>
        <v>0</v>
      </c>
      <c r="K7910">
        <f t="shared" ca="1" si="1388"/>
        <v>0</v>
      </c>
      <c r="L7910">
        <f t="shared" ca="1" si="1390"/>
        <v>0</v>
      </c>
      <c r="M7910">
        <f t="shared" ca="1" si="1391"/>
        <v>0</v>
      </c>
      <c r="O7910" t="e">
        <f t="shared" ca="1" si="1392"/>
        <v>#N/A</v>
      </c>
      <c r="P7910" t="e">
        <f t="shared" ca="1" si="1393"/>
        <v>#N/A</v>
      </c>
    </row>
    <row r="7911" spans="8:16">
      <c r="H7911">
        <f t="shared" ca="1" si="1389"/>
        <v>0</v>
      </c>
      <c r="I7911">
        <f t="shared" ca="1" si="1386"/>
        <v>0</v>
      </c>
      <c r="J7911">
        <f t="shared" ca="1" si="1387"/>
        <v>0</v>
      </c>
      <c r="K7911">
        <f t="shared" ca="1" si="1388"/>
        <v>0</v>
      </c>
      <c r="L7911">
        <f t="shared" ca="1" si="1390"/>
        <v>0</v>
      </c>
      <c r="M7911">
        <f t="shared" ca="1" si="1391"/>
        <v>0</v>
      </c>
      <c r="O7911" t="e">
        <f t="shared" ca="1" si="1392"/>
        <v>#N/A</v>
      </c>
      <c r="P7911" t="e">
        <f t="shared" ca="1" si="1393"/>
        <v>#N/A</v>
      </c>
    </row>
    <row r="7912" spans="8:16">
      <c r="H7912">
        <f t="shared" ca="1" si="1389"/>
        <v>0</v>
      </c>
      <c r="I7912">
        <f t="shared" ca="1" si="1386"/>
        <v>0</v>
      </c>
      <c r="J7912">
        <f t="shared" ca="1" si="1387"/>
        <v>0</v>
      </c>
      <c r="K7912">
        <f t="shared" ca="1" si="1388"/>
        <v>0</v>
      </c>
      <c r="L7912">
        <f t="shared" ca="1" si="1390"/>
        <v>0</v>
      </c>
      <c r="M7912">
        <f t="shared" ca="1" si="1391"/>
        <v>0</v>
      </c>
      <c r="O7912" t="e">
        <f t="shared" ca="1" si="1392"/>
        <v>#N/A</v>
      </c>
      <c r="P7912" t="e">
        <f t="shared" ca="1" si="1393"/>
        <v>#N/A</v>
      </c>
    </row>
    <row r="7913" spans="8:16">
      <c r="H7913">
        <f t="shared" ca="1" si="1389"/>
        <v>0</v>
      </c>
      <c r="I7913">
        <f t="shared" ca="1" si="1386"/>
        <v>0</v>
      </c>
      <c r="J7913">
        <f t="shared" ca="1" si="1387"/>
        <v>0</v>
      </c>
      <c r="K7913">
        <f t="shared" ca="1" si="1388"/>
        <v>0</v>
      </c>
      <c r="L7913">
        <f t="shared" ca="1" si="1390"/>
        <v>0</v>
      </c>
      <c r="M7913">
        <f t="shared" ca="1" si="1391"/>
        <v>0</v>
      </c>
      <c r="O7913" t="e">
        <f t="shared" ca="1" si="1392"/>
        <v>#N/A</v>
      </c>
      <c r="P7913" t="e">
        <f t="shared" ca="1" si="1393"/>
        <v>#N/A</v>
      </c>
    </row>
    <row r="7914" spans="8:16">
      <c r="H7914">
        <f t="shared" ca="1" si="1389"/>
        <v>0</v>
      </c>
      <c r="I7914">
        <f t="shared" ca="1" si="1386"/>
        <v>0</v>
      </c>
      <c r="J7914">
        <f t="shared" ca="1" si="1387"/>
        <v>0</v>
      </c>
      <c r="K7914">
        <f t="shared" ca="1" si="1388"/>
        <v>0</v>
      </c>
      <c r="L7914">
        <f t="shared" ca="1" si="1390"/>
        <v>0</v>
      </c>
      <c r="M7914">
        <f t="shared" ca="1" si="1391"/>
        <v>0</v>
      </c>
      <c r="O7914" t="e">
        <f t="shared" ca="1" si="1392"/>
        <v>#N/A</v>
      </c>
      <c r="P7914" t="e">
        <f t="shared" ca="1" si="1393"/>
        <v>#N/A</v>
      </c>
    </row>
    <row r="7915" spans="8:16">
      <c r="H7915">
        <f t="shared" ca="1" si="1389"/>
        <v>0</v>
      </c>
      <c r="I7915">
        <f t="shared" ca="1" si="1386"/>
        <v>0</v>
      </c>
      <c r="J7915">
        <f t="shared" ca="1" si="1387"/>
        <v>0</v>
      </c>
      <c r="K7915">
        <f t="shared" ca="1" si="1388"/>
        <v>0</v>
      </c>
      <c r="L7915">
        <f t="shared" ca="1" si="1390"/>
        <v>0</v>
      </c>
      <c r="M7915">
        <f t="shared" ca="1" si="1391"/>
        <v>0</v>
      </c>
      <c r="O7915" t="e">
        <f t="shared" ca="1" si="1392"/>
        <v>#N/A</v>
      </c>
      <c r="P7915" t="e">
        <f t="shared" ca="1" si="1393"/>
        <v>#N/A</v>
      </c>
    </row>
    <row r="7916" spans="8:16">
      <c r="H7916">
        <f t="shared" ca="1" si="1389"/>
        <v>0</v>
      </c>
      <c r="I7916">
        <f t="shared" ca="1" si="1386"/>
        <v>0</v>
      </c>
      <c r="J7916">
        <f t="shared" ca="1" si="1387"/>
        <v>0</v>
      </c>
      <c r="K7916">
        <f t="shared" ca="1" si="1388"/>
        <v>0</v>
      </c>
      <c r="L7916">
        <f t="shared" ca="1" si="1390"/>
        <v>0</v>
      </c>
      <c r="M7916">
        <f t="shared" ca="1" si="1391"/>
        <v>0</v>
      </c>
      <c r="O7916" t="e">
        <f t="shared" ca="1" si="1392"/>
        <v>#N/A</v>
      </c>
      <c r="P7916" t="e">
        <f t="shared" ca="1" si="1393"/>
        <v>#N/A</v>
      </c>
    </row>
    <row r="7917" spans="8:16">
      <c r="H7917">
        <f t="shared" ca="1" si="1389"/>
        <v>0</v>
      </c>
      <c r="I7917">
        <f t="shared" ca="1" si="1386"/>
        <v>0</v>
      </c>
      <c r="J7917">
        <f t="shared" ca="1" si="1387"/>
        <v>0</v>
      </c>
      <c r="K7917">
        <f t="shared" ca="1" si="1388"/>
        <v>0</v>
      </c>
      <c r="L7917">
        <f t="shared" ca="1" si="1390"/>
        <v>0</v>
      </c>
      <c r="M7917">
        <f t="shared" ca="1" si="1391"/>
        <v>0</v>
      </c>
      <c r="O7917" t="e">
        <f t="shared" ca="1" si="1392"/>
        <v>#N/A</v>
      </c>
      <c r="P7917" t="e">
        <f t="shared" ca="1" si="1393"/>
        <v>#N/A</v>
      </c>
    </row>
    <row r="7918" spans="8:16">
      <c r="H7918">
        <f t="shared" ca="1" si="1389"/>
        <v>0</v>
      </c>
      <c r="I7918">
        <f t="shared" ca="1" si="1386"/>
        <v>0</v>
      </c>
      <c r="J7918">
        <f t="shared" ca="1" si="1387"/>
        <v>0</v>
      </c>
      <c r="K7918">
        <f t="shared" ca="1" si="1388"/>
        <v>0</v>
      </c>
      <c r="L7918">
        <f t="shared" ca="1" si="1390"/>
        <v>0</v>
      </c>
      <c r="M7918">
        <f t="shared" ca="1" si="1391"/>
        <v>0</v>
      </c>
      <c r="O7918" t="e">
        <f t="shared" ca="1" si="1392"/>
        <v>#N/A</v>
      </c>
      <c r="P7918" t="e">
        <f t="shared" ca="1" si="1393"/>
        <v>#N/A</v>
      </c>
    </row>
    <row r="7919" spans="8:16">
      <c r="H7919">
        <f t="shared" ca="1" si="1389"/>
        <v>0</v>
      </c>
      <c r="I7919">
        <f t="shared" ca="1" si="1386"/>
        <v>0</v>
      </c>
      <c r="J7919">
        <f t="shared" ca="1" si="1387"/>
        <v>0</v>
      </c>
      <c r="K7919">
        <f t="shared" ca="1" si="1388"/>
        <v>0</v>
      </c>
      <c r="L7919">
        <f t="shared" ca="1" si="1390"/>
        <v>0</v>
      </c>
      <c r="M7919">
        <f t="shared" ca="1" si="1391"/>
        <v>0</v>
      </c>
      <c r="O7919" t="e">
        <f t="shared" ca="1" si="1392"/>
        <v>#N/A</v>
      </c>
      <c r="P7919" t="e">
        <f t="shared" ca="1" si="1393"/>
        <v>#N/A</v>
      </c>
    </row>
    <row r="7920" spans="8:16">
      <c r="H7920">
        <f t="shared" ca="1" si="1389"/>
        <v>0</v>
      </c>
      <c r="I7920">
        <f t="shared" ref="I7920:I7983" ca="1" si="1394">IF(IFERROR(VLOOKUP(C7920,INDIRECT($G$7&amp;"D:D"),1,FALSE),0)&lt;&gt;0,I$13,0)</f>
        <v>0</v>
      </c>
      <c r="J7920">
        <f t="shared" ref="J7920:J7983" ca="1" si="1395">IF(IFERROR(VLOOKUP(C7920,INDIRECT($G$8&amp;"D:D"),1,FALSE),0)&lt;&gt;0,J$13,0)</f>
        <v>0</v>
      </c>
      <c r="K7920">
        <f t="shared" ca="1" si="1388"/>
        <v>0</v>
      </c>
      <c r="L7920">
        <f t="shared" ca="1" si="1390"/>
        <v>0</v>
      </c>
      <c r="M7920">
        <f t="shared" ca="1" si="1391"/>
        <v>0</v>
      </c>
      <c r="O7920" t="e">
        <f t="shared" ca="1" si="1392"/>
        <v>#N/A</v>
      </c>
      <c r="P7920" t="e">
        <f t="shared" ca="1" si="1393"/>
        <v>#N/A</v>
      </c>
    </row>
    <row r="7921" spans="8:16">
      <c r="H7921">
        <f t="shared" ca="1" si="1389"/>
        <v>0</v>
      </c>
      <c r="I7921">
        <f t="shared" ca="1" si="1394"/>
        <v>0</v>
      </c>
      <c r="J7921">
        <f t="shared" ca="1" si="1395"/>
        <v>0</v>
      </c>
      <c r="K7921">
        <f t="shared" ca="1" si="1388"/>
        <v>0</v>
      </c>
      <c r="L7921">
        <f t="shared" ca="1" si="1390"/>
        <v>0</v>
      </c>
      <c r="M7921">
        <f t="shared" ca="1" si="1391"/>
        <v>0</v>
      </c>
      <c r="O7921" t="e">
        <f t="shared" ca="1" si="1392"/>
        <v>#N/A</v>
      </c>
      <c r="P7921" t="e">
        <f t="shared" ca="1" si="1393"/>
        <v>#N/A</v>
      </c>
    </row>
    <row r="7922" spans="8:16">
      <c r="H7922">
        <f t="shared" ca="1" si="1389"/>
        <v>0</v>
      </c>
      <c r="I7922">
        <f t="shared" ca="1" si="1394"/>
        <v>0</v>
      </c>
      <c r="J7922">
        <f t="shared" ca="1" si="1395"/>
        <v>0</v>
      </c>
      <c r="K7922">
        <f t="shared" ca="1" si="1388"/>
        <v>0</v>
      </c>
      <c r="L7922">
        <f t="shared" ca="1" si="1390"/>
        <v>0</v>
      </c>
      <c r="M7922">
        <f t="shared" ca="1" si="1391"/>
        <v>0</v>
      </c>
      <c r="O7922" t="e">
        <f t="shared" ca="1" si="1392"/>
        <v>#N/A</v>
      </c>
      <c r="P7922" t="e">
        <f t="shared" ca="1" si="1393"/>
        <v>#N/A</v>
      </c>
    </row>
    <row r="7923" spans="8:16">
      <c r="H7923">
        <f t="shared" ca="1" si="1389"/>
        <v>0</v>
      </c>
      <c r="I7923">
        <f t="shared" ca="1" si="1394"/>
        <v>0</v>
      </c>
      <c r="J7923">
        <f t="shared" ca="1" si="1395"/>
        <v>0</v>
      </c>
      <c r="K7923">
        <f t="shared" ca="1" si="1388"/>
        <v>0</v>
      </c>
      <c r="L7923">
        <f t="shared" ca="1" si="1390"/>
        <v>0</v>
      </c>
      <c r="M7923">
        <f t="shared" ca="1" si="1391"/>
        <v>0</v>
      </c>
      <c r="O7923" t="e">
        <f t="shared" ca="1" si="1392"/>
        <v>#N/A</v>
      </c>
      <c r="P7923" t="e">
        <f t="shared" ca="1" si="1393"/>
        <v>#N/A</v>
      </c>
    </row>
    <row r="7924" spans="8:16">
      <c r="H7924">
        <f t="shared" ca="1" si="1389"/>
        <v>0</v>
      </c>
      <c r="I7924">
        <f t="shared" ca="1" si="1394"/>
        <v>0</v>
      </c>
      <c r="J7924">
        <f t="shared" ca="1" si="1395"/>
        <v>0</v>
      </c>
      <c r="K7924">
        <f t="shared" ca="1" si="1388"/>
        <v>0</v>
      </c>
      <c r="L7924">
        <f t="shared" ca="1" si="1390"/>
        <v>0</v>
      </c>
      <c r="M7924">
        <f t="shared" ca="1" si="1391"/>
        <v>0</v>
      </c>
      <c r="O7924" t="e">
        <f t="shared" ca="1" si="1392"/>
        <v>#N/A</v>
      </c>
      <c r="P7924" t="e">
        <f t="shared" ca="1" si="1393"/>
        <v>#N/A</v>
      </c>
    </row>
    <row r="7925" spans="8:16">
      <c r="H7925">
        <f t="shared" ca="1" si="1389"/>
        <v>0</v>
      </c>
      <c r="I7925">
        <f t="shared" ca="1" si="1394"/>
        <v>0</v>
      </c>
      <c r="J7925">
        <f t="shared" ca="1" si="1395"/>
        <v>0</v>
      </c>
      <c r="K7925">
        <f t="shared" ca="1" si="1388"/>
        <v>0</v>
      </c>
      <c r="L7925">
        <f t="shared" ca="1" si="1390"/>
        <v>0</v>
      </c>
      <c r="M7925">
        <f t="shared" ca="1" si="1391"/>
        <v>0</v>
      </c>
      <c r="O7925" t="e">
        <f t="shared" ca="1" si="1392"/>
        <v>#N/A</v>
      </c>
      <c r="P7925" t="e">
        <f t="shared" ca="1" si="1393"/>
        <v>#N/A</v>
      </c>
    </row>
    <row r="7926" spans="8:16">
      <c r="H7926">
        <f t="shared" ca="1" si="1389"/>
        <v>0</v>
      </c>
      <c r="I7926">
        <f t="shared" ca="1" si="1394"/>
        <v>0</v>
      </c>
      <c r="J7926">
        <f t="shared" ca="1" si="1395"/>
        <v>0</v>
      </c>
      <c r="K7926">
        <f t="shared" ca="1" si="1388"/>
        <v>0</v>
      </c>
      <c r="L7926">
        <f t="shared" ca="1" si="1390"/>
        <v>0</v>
      </c>
      <c r="M7926">
        <f t="shared" ca="1" si="1391"/>
        <v>0</v>
      </c>
      <c r="O7926" t="e">
        <f t="shared" ca="1" si="1392"/>
        <v>#N/A</v>
      </c>
      <c r="P7926" t="e">
        <f t="shared" ca="1" si="1393"/>
        <v>#N/A</v>
      </c>
    </row>
    <row r="7927" spans="8:16">
      <c r="H7927">
        <f t="shared" ca="1" si="1389"/>
        <v>0</v>
      </c>
      <c r="I7927">
        <f t="shared" ca="1" si="1394"/>
        <v>0</v>
      </c>
      <c r="J7927">
        <f t="shared" ca="1" si="1395"/>
        <v>0</v>
      </c>
      <c r="K7927">
        <f t="shared" ca="1" si="1388"/>
        <v>0</v>
      </c>
      <c r="L7927">
        <f t="shared" ca="1" si="1390"/>
        <v>0</v>
      </c>
      <c r="M7927">
        <f t="shared" ca="1" si="1391"/>
        <v>0</v>
      </c>
      <c r="O7927" t="e">
        <f t="shared" ca="1" si="1392"/>
        <v>#N/A</v>
      </c>
      <c r="P7927" t="e">
        <f t="shared" ca="1" si="1393"/>
        <v>#N/A</v>
      </c>
    </row>
    <row r="7928" spans="8:16">
      <c r="H7928">
        <f t="shared" ca="1" si="1389"/>
        <v>0</v>
      </c>
      <c r="I7928">
        <f t="shared" ca="1" si="1394"/>
        <v>0</v>
      </c>
      <c r="J7928">
        <f t="shared" ca="1" si="1395"/>
        <v>0</v>
      </c>
      <c r="K7928">
        <f t="shared" ca="1" si="1388"/>
        <v>0</v>
      </c>
      <c r="L7928">
        <f t="shared" ca="1" si="1390"/>
        <v>0</v>
      </c>
      <c r="M7928">
        <f t="shared" ca="1" si="1391"/>
        <v>0</v>
      </c>
      <c r="O7928" t="e">
        <f t="shared" ca="1" si="1392"/>
        <v>#N/A</v>
      </c>
      <c r="P7928" t="e">
        <f t="shared" ca="1" si="1393"/>
        <v>#N/A</v>
      </c>
    </row>
    <row r="7929" spans="8:16">
      <c r="H7929">
        <f t="shared" ca="1" si="1389"/>
        <v>0</v>
      </c>
      <c r="I7929">
        <f t="shared" ca="1" si="1394"/>
        <v>0</v>
      </c>
      <c r="J7929">
        <f t="shared" ca="1" si="1395"/>
        <v>0</v>
      </c>
      <c r="K7929">
        <f t="shared" ca="1" si="1388"/>
        <v>0</v>
      </c>
      <c r="L7929">
        <f t="shared" ca="1" si="1390"/>
        <v>0</v>
      </c>
      <c r="M7929">
        <f t="shared" ca="1" si="1391"/>
        <v>0</v>
      </c>
      <c r="O7929" t="e">
        <f t="shared" ca="1" si="1392"/>
        <v>#N/A</v>
      </c>
      <c r="P7929" t="e">
        <f t="shared" ca="1" si="1393"/>
        <v>#N/A</v>
      </c>
    </row>
    <row r="7930" spans="8:16">
      <c r="H7930">
        <f t="shared" ca="1" si="1389"/>
        <v>0</v>
      </c>
      <c r="I7930">
        <f t="shared" ca="1" si="1394"/>
        <v>0</v>
      </c>
      <c r="J7930">
        <f t="shared" ca="1" si="1395"/>
        <v>0</v>
      </c>
      <c r="K7930">
        <f t="shared" ca="1" si="1388"/>
        <v>0</v>
      </c>
      <c r="L7930">
        <f t="shared" ca="1" si="1390"/>
        <v>0</v>
      </c>
      <c r="M7930">
        <f t="shared" ca="1" si="1391"/>
        <v>0</v>
      </c>
      <c r="O7930" t="e">
        <f t="shared" ca="1" si="1392"/>
        <v>#N/A</v>
      </c>
      <c r="P7930" t="e">
        <f t="shared" ca="1" si="1393"/>
        <v>#N/A</v>
      </c>
    </row>
    <row r="7931" spans="8:16">
      <c r="H7931">
        <f t="shared" ca="1" si="1389"/>
        <v>0</v>
      </c>
      <c r="I7931">
        <f t="shared" ca="1" si="1394"/>
        <v>0</v>
      </c>
      <c r="J7931">
        <f t="shared" ca="1" si="1395"/>
        <v>0</v>
      </c>
      <c r="K7931">
        <f t="shared" ca="1" si="1388"/>
        <v>0</v>
      </c>
      <c r="L7931">
        <f t="shared" ca="1" si="1390"/>
        <v>0</v>
      </c>
      <c r="M7931">
        <f t="shared" ca="1" si="1391"/>
        <v>0</v>
      </c>
      <c r="O7931" t="e">
        <f t="shared" ca="1" si="1392"/>
        <v>#N/A</v>
      </c>
      <c r="P7931" t="e">
        <f t="shared" ca="1" si="1393"/>
        <v>#N/A</v>
      </c>
    </row>
    <row r="7932" spans="8:16">
      <c r="H7932">
        <f t="shared" ca="1" si="1389"/>
        <v>0</v>
      </c>
      <c r="I7932">
        <f t="shared" ca="1" si="1394"/>
        <v>0</v>
      </c>
      <c r="J7932">
        <f t="shared" ca="1" si="1395"/>
        <v>0</v>
      </c>
      <c r="K7932">
        <f t="shared" ca="1" si="1388"/>
        <v>0</v>
      </c>
      <c r="L7932">
        <f t="shared" ca="1" si="1390"/>
        <v>0</v>
      </c>
      <c r="M7932">
        <f t="shared" ca="1" si="1391"/>
        <v>0</v>
      </c>
      <c r="O7932" t="e">
        <f t="shared" ca="1" si="1392"/>
        <v>#N/A</v>
      </c>
      <c r="P7932" t="e">
        <f t="shared" ca="1" si="1393"/>
        <v>#N/A</v>
      </c>
    </row>
    <row r="7933" spans="8:16">
      <c r="H7933">
        <f t="shared" ca="1" si="1389"/>
        <v>0</v>
      </c>
      <c r="I7933">
        <f t="shared" ca="1" si="1394"/>
        <v>0</v>
      </c>
      <c r="J7933">
        <f t="shared" ca="1" si="1395"/>
        <v>0</v>
      </c>
      <c r="K7933">
        <f t="shared" ca="1" si="1388"/>
        <v>0</v>
      </c>
      <c r="L7933">
        <f t="shared" ca="1" si="1390"/>
        <v>0</v>
      </c>
      <c r="M7933">
        <f t="shared" ca="1" si="1391"/>
        <v>0</v>
      </c>
      <c r="O7933" t="e">
        <f t="shared" ca="1" si="1392"/>
        <v>#N/A</v>
      </c>
      <c r="P7933" t="e">
        <f t="shared" ca="1" si="1393"/>
        <v>#N/A</v>
      </c>
    </row>
    <row r="7934" spans="8:16">
      <c r="H7934">
        <f t="shared" ca="1" si="1389"/>
        <v>0</v>
      </c>
      <c r="I7934">
        <f t="shared" ca="1" si="1394"/>
        <v>0</v>
      </c>
      <c r="J7934">
        <f t="shared" ca="1" si="1395"/>
        <v>0</v>
      </c>
      <c r="K7934">
        <f t="shared" ca="1" si="1388"/>
        <v>0</v>
      </c>
      <c r="L7934">
        <f t="shared" ca="1" si="1390"/>
        <v>0</v>
      </c>
      <c r="M7934">
        <f t="shared" ca="1" si="1391"/>
        <v>0</v>
      </c>
      <c r="O7934" t="e">
        <f t="shared" ca="1" si="1392"/>
        <v>#N/A</v>
      </c>
      <c r="P7934" t="e">
        <f t="shared" ca="1" si="1393"/>
        <v>#N/A</v>
      </c>
    </row>
    <row r="7935" spans="8:16">
      <c r="H7935">
        <f t="shared" ca="1" si="1389"/>
        <v>0</v>
      </c>
      <c r="I7935">
        <f t="shared" ca="1" si="1394"/>
        <v>0</v>
      </c>
      <c r="J7935">
        <f t="shared" ca="1" si="1395"/>
        <v>0</v>
      </c>
      <c r="K7935">
        <f t="shared" ca="1" si="1388"/>
        <v>0</v>
      </c>
      <c r="L7935">
        <f t="shared" ca="1" si="1390"/>
        <v>0</v>
      </c>
      <c r="M7935">
        <f t="shared" ca="1" si="1391"/>
        <v>0</v>
      </c>
      <c r="O7935" t="e">
        <f t="shared" ca="1" si="1392"/>
        <v>#N/A</v>
      </c>
      <c r="P7935" t="e">
        <f t="shared" ca="1" si="1393"/>
        <v>#N/A</v>
      </c>
    </row>
    <row r="7936" spans="8:16">
      <c r="H7936">
        <f t="shared" ca="1" si="1389"/>
        <v>0</v>
      </c>
      <c r="I7936">
        <f t="shared" ca="1" si="1394"/>
        <v>0</v>
      </c>
      <c r="J7936">
        <f t="shared" ca="1" si="1395"/>
        <v>0</v>
      </c>
      <c r="K7936">
        <f t="shared" ca="1" si="1388"/>
        <v>0</v>
      </c>
      <c r="L7936">
        <f t="shared" ca="1" si="1390"/>
        <v>0</v>
      </c>
      <c r="M7936">
        <f t="shared" ca="1" si="1391"/>
        <v>0</v>
      </c>
      <c r="O7936" t="e">
        <f t="shared" ca="1" si="1392"/>
        <v>#N/A</v>
      </c>
      <c r="P7936" t="e">
        <f t="shared" ca="1" si="1393"/>
        <v>#N/A</v>
      </c>
    </row>
    <row r="7937" spans="8:16">
      <c r="H7937">
        <f t="shared" ca="1" si="1389"/>
        <v>0</v>
      </c>
      <c r="I7937">
        <f t="shared" ca="1" si="1394"/>
        <v>0</v>
      </c>
      <c r="J7937">
        <f t="shared" ca="1" si="1395"/>
        <v>0</v>
      </c>
      <c r="K7937">
        <f t="shared" ca="1" si="1388"/>
        <v>0</v>
      </c>
      <c r="L7937">
        <f t="shared" ca="1" si="1390"/>
        <v>0</v>
      </c>
      <c r="M7937">
        <f t="shared" ca="1" si="1391"/>
        <v>0</v>
      </c>
      <c r="O7937" t="e">
        <f t="shared" ca="1" si="1392"/>
        <v>#N/A</v>
      </c>
      <c r="P7937" t="e">
        <f t="shared" ca="1" si="1393"/>
        <v>#N/A</v>
      </c>
    </row>
    <row r="7938" spans="8:16">
      <c r="H7938">
        <f t="shared" ca="1" si="1389"/>
        <v>0</v>
      </c>
      <c r="I7938">
        <f t="shared" ca="1" si="1394"/>
        <v>0</v>
      </c>
      <c r="J7938">
        <f t="shared" ca="1" si="1395"/>
        <v>0</v>
      </c>
      <c r="K7938">
        <f t="shared" ca="1" si="1388"/>
        <v>0</v>
      </c>
      <c r="L7938">
        <f t="shared" ca="1" si="1390"/>
        <v>0</v>
      </c>
      <c r="M7938">
        <f t="shared" ca="1" si="1391"/>
        <v>0</v>
      </c>
      <c r="O7938" t="e">
        <f t="shared" ca="1" si="1392"/>
        <v>#N/A</v>
      </c>
      <c r="P7938" t="e">
        <f t="shared" ca="1" si="1393"/>
        <v>#N/A</v>
      </c>
    </row>
    <row r="7939" spans="8:16">
      <c r="H7939">
        <f t="shared" ca="1" si="1389"/>
        <v>0</v>
      </c>
      <c r="I7939">
        <f t="shared" ca="1" si="1394"/>
        <v>0</v>
      </c>
      <c r="J7939">
        <f t="shared" ca="1" si="1395"/>
        <v>0</v>
      </c>
      <c r="K7939">
        <f t="shared" ca="1" si="1388"/>
        <v>0</v>
      </c>
      <c r="L7939">
        <f t="shared" ca="1" si="1390"/>
        <v>0</v>
      </c>
      <c r="M7939">
        <f t="shared" ca="1" si="1391"/>
        <v>0</v>
      </c>
      <c r="O7939" t="e">
        <f t="shared" ca="1" si="1392"/>
        <v>#N/A</v>
      </c>
      <c r="P7939" t="e">
        <f t="shared" ca="1" si="1393"/>
        <v>#N/A</v>
      </c>
    </row>
    <row r="7940" spans="8:16">
      <c r="H7940">
        <f t="shared" ca="1" si="1389"/>
        <v>0</v>
      </c>
      <c r="I7940">
        <f t="shared" ca="1" si="1394"/>
        <v>0</v>
      </c>
      <c r="J7940">
        <f t="shared" ca="1" si="1395"/>
        <v>0</v>
      </c>
      <c r="K7940">
        <f t="shared" ca="1" si="1388"/>
        <v>0</v>
      </c>
      <c r="L7940">
        <f t="shared" ca="1" si="1390"/>
        <v>0</v>
      </c>
      <c r="M7940">
        <f t="shared" ca="1" si="1391"/>
        <v>0</v>
      </c>
      <c r="O7940" t="e">
        <f t="shared" ca="1" si="1392"/>
        <v>#N/A</v>
      </c>
      <c r="P7940" t="e">
        <f t="shared" ca="1" si="1393"/>
        <v>#N/A</v>
      </c>
    </row>
    <row r="7941" spans="8:16">
      <c r="H7941">
        <f t="shared" ca="1" si="1389"/>
        <v>0</v>
      </c>
      <c r="I7941">
        <f t="shared" ca="1" si="1394"/>
        <v>0</v>
      </c>
      <c r="J7941">
        <f t="shared" ca="1" si="1395"/>
        <v>0</v>
      </c>
      <c r="K7941">
        <f t="shared" ca="1" si="1388"/>
        <v>0</v>
      </c>
      <c r="L7941">
        <f t="shared" ca="1" si="1390"/>
        <v>0</v>
      </c>
      <c r="M7941">
        <f t="shared" ca="1" si="1391"/>
        <v>0</v>
      </c>
      <c r="O7941" t="e">
        <f t="shared" ca="1" si="1392"/>
        <v>#N/A</v>
      </c>
      <c r="P7941" t="e">
        <f t="shared" ca="1" si="1393"/>
        <v>#N/A</v>
      </c>
    </row>
    <row r="7942" spans="8:16">
      <c r="H7942">
        <f t="shared" ca="1" si="1389"/>
        <v>0</v>
      </c>
      <c r="I7942">
        <f t="shared" ca="1" si="1394"/>
        <v>0</v>
      </c>
      <c r="J7942">
        <f t="shared" ca="1" si="1395"/>
        <v>0</v>
      </c>
      <c r="K7942">
        <f t="shared" ca="1" si="1388"/>
        <v>0</v>
      </c>
      <c r="L7942">
        <f t="shared" ca="1" si="1390"/>
        <v>0</v>
      </c>
      <c r="M7942">
        <f t="shared" ca="1" si="1391"/>
        <v>0</v>
      </c>
      <c r="O7942" t="e">
        <f t="shared" ca="1" si="1392"/>
        <v>#N/A</v>
      </c>
      <c r="P7942" t="e">
        <f t="shared" ca="1" si="1393"/>
        <v>#N/A</v>
      </c>
    </row>
    <row r="7943" spans="8:16">
      <c r="H7943">
        <f t="shared" ca="1" si="1389"/>
        <v>0</v>
      </c>
      <c r="I7943">
        <f t="shared" ca="1" si="1394"/>
        <v>0</v>
      </c>
      <c r="J7943">
        <f t="shared" ca="1" si="1395"/>
        <v>0</v>
      </c>
      <c r="K7943">
        <f t="shared" ca="1" si="1388"/>
        <v>0</v>
      </c>
      <c r="L7943">
        <f t="shared" ca="1" si="1390"/>
        <v>0</v>
      </c>
      <c r="M7943">
        <f t="shared" ca="1" si="1391"/>
        <v>0</v>
      </c>
      <c r="O7943" t="e">
        <f t="shared" ca="1" si="1392"/>
        <v>#N/A</v>
      </c>
      <c r="P7943" t="e">
        <f t="shared" ca="1" si="1393"/>
        <v>#N/A</v>
      </c>
    </row>
    <row r="7944" spans="8:16">
      <c r="H7944">
        <f t="shared" ca="1" si="1389"/>
        <v>0</v>
      </c>
      <c r="I7944">
        <f t="shared" ca="1" si="1394"/>
        <v>0</v>
      </c>
      <c r="J7944">
        <f t="shared" ca="1" si="1395"/>
        <v>0</v>
      </c>
      <c r="K7944">
        <f t="shared" ca="1" si="1388"/>
        <v>0</v>
      </c>
      <c r="L7944">
        <f t="shared" ca="1" si="1390"/>
        <v>0</v>
      </c>
      <c r="M7944">
        <f t="shared" ca="1" si="1391"/>
        <v>0</v>
      </c>
      <c r="O7944" t="e">
        <f t="shared" ca="1" si="1392"/>
        <v>#N/A</v>
      </c>
      <c r="P7944" t="e">
        <f t="shared" ca="1" si="1393"/>
        <v>#N/A</v>
      </c>
    </row>
    <row r="7945" spans="8:16">
      <c r="H7945">
        <f t="shared" ca="1" si="1389"/>
        <v>0</v>
      </c>
      <c r="I7945">
        <f t="shared" ca="1" si="1394"/>
        <v>0</v>
      </c>
      <c r="J7945">
        <f t="shared" ca="1" si="1395"/>
        <v>0</v>
      </c>
      <c r="K7945">
        <f t="shared" ca="1" si="1388"/>
        <v>0</v>
      </c>
      <c r="L7945">
        <f t="shared" ca="1" si="1390"/>
        <v>0</v>
      </c>
      <c r="M7945">
        <f t="shared" ca="1" si="1391"/>
        <v>0</v>
      </c>
      <c r="O7945" t="e">
        <f t="shared" ca="1" si="1392"/>
        <v>#N/A</v>
      </c>
      <c r="P7945" t="e">
        <f t="shared" ca="1" si="1393"/>
        <v>#N/A</v>
      </c>
    </row>
    <row r="7946" spans="8:16">
      <c r="H7946">
        <f t="shared" ca="1" si="1389"/>
        <v>0</v>
      </c>
      <c r="I7946">
        <f t="shared" ca="1" si="1394"/>
        <v>0</v>
      </c>
      <c r="J7946">
        <f t="shared" ca="1" si="1395"/>
        <v>0</v>
      </c>
      <c r="K7946">
        <f t="shared" ref="K7946:K8009" ca="1" si="1396">IF(IFERROR(VLOOKUP($C7946,INDIRECT($G$9&amp;"d:d"),1,FALSE),0)&lt;&gt;0,K$13,0)</f>
        <v>0</v>
      </c>
      <c r="L7946">
        <f t="shared" ca="1" si="1390"/>
        <v>0</v>
      </c>
      <c r="M7946">
        <f t="shared" ca="1" si="1391"/>
        <v>0</v>
      </c>
      <c r="O7946" t="e">
        <f t="shared" ca="1" si="1392"/>
        <v>#N/A</v>
      </c>
      <c r="P7946" t="e">
        <f t="shared" ca="1" si="1393"/>
        <v>#N/A</v>
      </c>
    </row>
    <row r="7947" spans="8:16">
      <c r="H7947">
        <f t="shared" ca="1" si="1389"/>
        <v>0</v>
      </c>
      <c r="I7947">
        <f t="shared" ca="1" si="1394"/>
        <v>0</v>
      </c>
      <c r="J7947">
        <f t="shared" ca="1" si="1395"/>
        <v>0</v>
      </c>
      <c r="K7947">
        <f t="shared" ca="1" si="1396"/>
        <v>0</v>
      </c>
      <c r="L7947">
        <f t="shared" ca="1" si="1390"/>
        <v>0</v>
      </c>
      <c r="M7947">
        <f t="shared" ca="1" si="1391"/>
        <v>0</v>
      </c>
      <c r="O7947" t="e">
        <f t="shared" ca="1" si="1392"/>
        <v>#N/A</v>
      </c>
      <c r="P7947" t="e">
        <f t="shared" ca="1" si="1393"/>
        <v>#N/A</v>
      </c>
    </row>
    <row r="7948" spans="8:16">
      <c r="H7948">
        <f t="shared" ca="1" si="1389"/>
        <v>0</v>
      </c>
      <c r="I7948">
        <f t="shared" ca="1" si="1394"/>
        <v>0</v>
      </c>
      <c r="J7948">
        <f t="shared" ca="1" si="1395"/>
        <v>0</v>
      </c>
      <c r="K7948">
        <f t="shared" ca="1" si="1396"/>
        <v>0</v>
      </c>
      <c r="L7948">
        <f t="shared" ca="1" si="1390"/>
        <v>0</v>
      </c>
      <c r="M7948">
        <f t="shared" ca="1" si="1391"/>
        <v>0</v>
      </c>
      <c r="O7948" t="e">
        <f t="shared" ca="1" si="1392"/>
        <v>#N/A</v>
      </c>
      <c r="P7948" t="e">
        <f t="shared" ca="1" si="1393"/>
        <v>#N/A</v>
      </c>
    </row>
    <row r="7949" spans="8:16">
      <c r="H7949">
        <f t="shared" ca="1" si="1389"/>
        <v>0</v>
      </c>
      <c r="I7949">
        <f t="shared" ca="1" si="1394"/>
        <v>0</v>
      </c>
      <c r="J7949">
        <f t="shared" ca="1" si="1395"/>
        <v>0</v>
      </c>
      <c r="K7949">
        <f t="shared" ca="1" si="1396"/>
        <v>0</v>
      </c>
      <c r="L7949">
        <f t="shared" ca="1" si="1390"/>
        <v>0</v>
      </c>
      <c r="M7949">
        <f t="shared" ca="1" si="1391"/>
        <v>0</v>
      </c>
      <c r="O7949" t="e">
        <f t="shared" ca="1" si="1392"/>
        <v>#N/A</v>
      </c>
      <c r="P7949" t="e">
        <f t="shared" ca="1" si="1393"/>
        <v>#N/A</v>
      </c>
    </row>
    <row r="7950" spans="8:16">
      <c r="H7950">
        <f t="shared" ca="1" si="1389"/>
        <v>0</v>
      </c>
      <c r="I7950">
        <f t="shared" ca="1" si="1394"/>
        <v>0</v>
      </c>
      <c r="J7950">
        <f t="shared" ca="1" si="1395"/>
        <v>0</v>
      </c>
      <c r="K7950">
        <f t="shared" ca="1" si="1396"/>
        <v>0</v>
      </c>
      <c r="L7950">
        <f t="shared" ca="1" si="1390"/>
        <v>0</v>
      </c>
      <c r="M7950">
        <f t="shared" ca="1" si="1391"/>
        <v>0</v>
      </c>
      <c r="O7950" t="e">
        <f t="shared" ca="1" si="1392"/>
        <v>#N/A</v>
      </c>
      <c r="P7950" t="e">
        <f t="shared" ca="1" si="1393"/>
        <v>#N/A</v>
      </c>
    </row>
    <row r="7951" spans="8:16">
      <c r="H7951">
        <f t="shared" ref="H7951:H8014" ca="1" si="1397">IF(I7951&lt;&gt;0,I7951,IF(J7951&lt;&gt;0,J7951,IF(K7951&lt;&gt;0,K7951,IF(L7951&lt;&gt;0,L7951,IF(M7951&lt;&gt;0,M7951,N7951)))))</f>
        <v>0</v>
      </c>
      <c r="I7951">
        <f t="shared" ca="1" si="1394"/>
        <v>0</v>
      </c>
      <c r="J7951">
        <f t="shared" ca="1" si="1395"/>
        <v>0</v>
      </c>
      <c r="K7951">
        <f t="shared" ca="1" si="1396"/>
        <v>0</v>
      </c>
      <c r="L7951">
        <f t="shared" ref="L7951:L8014" ca="1" si="1398">IF(IFERROR(VLOOKUP($C7951,INDIRECT($G$10&amp;"d:d"),1,FALSE),0)&lt;&gt;0,L$13,0)</f>
        <v>0</v>
      </c>
      <c r="M7951">
        <f t="shared" ref="M7951:M8014" ca="1" si="1399">IF(IFERROR(VLOOKUP($C7951,INDIRECT($G$11&amp;"d:d"),1,FALSE),0)&lt;&gt;0,M$13,0)</f>
        <v>0</v>
      </c>
      <c r="O7951" t="e">
        <f t="shared" ref="O7951:O8014" ca="1" si="1400">VLOOKUP($H7951,$G$7:$I$11,2,FALSE)</f>
        <v>#N/A</v>
      </c>
      <c r="P7951" t="e">
        <f t="shared" ref="P7951:P8014" ca="1" si="1401">VLOOKUP($H7951,$G$7:$I$11,3,FALSE)</f>
        <v>#N/A</v>
      </c>
    </row>
    <row r="7952" spans="8:16">
      <c r="H7952">
        <f t="shared" ca="1" si="1397"/>
        <v>0</v>
      </c>
      <c r="I7952">
        <f t="shared" ca="1" si="1394"/>
        <v>0</v>
      </c>
      <c r="J7952">
        <f t="shared" ca="1" si="1395"/>
        <v>0</v>
      </c>
      <c r="K7952">
        <f t="shared" ca="1" si="1396"/>
        <v>0</v>
      </c>
      <c r="L7952">
        <f t="shared" ca="1" si="1398"/>
        <v>0</v>
      </c>
      <c r="M7952">
        <f t="shared" ca="1" si="1399"/>
        <v>0</v>
      </c>
      <c r="O7952" t="e">
        <f t="shared" ca="1" si="1400"/>
        <v>#N/A</v>
      </c>
      <c r="P7952" t="e">
        <f t="shared" ca="1" si="1401"/>
        <v>#N/A</v>
      </c>
    </row>
    <row r="7953" spans="8:16">
      <c r="H7953">
        <f t="shared" ca="1" si="1397"/>
        <v>0</v>
      </c>
      <c r="I7953">
        <f t="shared" ca="1" si="1394"/>
        <v>0</v>
      </c>
      <c r="J7953">
        <f t="shared" ca="1" si="1395"/>
        <v>0</v>
      </c>
      <c r="K7953">
        <f t="shared" ca="1" si="1396"/>
        <v>0</v>
      </c>
      <c r="L7953">
        <f t="shared" ca="1" si="1398"/>
        <v>0</v>
      </c>
      <c r="M7953">
        <f t="shared" ca="1" si="1399"/>
        <v>0</v>
      </c>
      <c r="O7953" t="e">
        <f t="shared" ca="1" si="1400"/>
        <v>#N/A</v>
      </c>
      <c r="P7953" t="e">
        <f t="shared" ca="1" si="1401"/>
        <v>#N/A</v>
      </c>
    </row>
    <row r="7954" spans="8:16">
      <c r="H7954">
        <f t="shared" ca="1" si="1397"/>
        <v>0</v>
      </c>
      <c r="I7954">
        <f t="shared" ca="1" si="1394"/>
        <v>0</v>
      </c>
      <c r="J7954">
        <f t="shared" ca="1" si="1395"/>
        <v>0</v>
      </c>
      <c r="K7954">
        <f t="shared" ca="1" si="1396"/>
        <v>0</v>
      </c>
      <c r="L7954">
        <f t="shared" ca="1" si="1398"/>
        <v>0</v>
      </c>
      <c r="M7954">
        <f t="shared" ca="1" si="1399"/>
        <v>0</v>
      </c>
      <c r="O7954" t="e">
        <f t="shared" ca="1" si="1400"/>
        <v>#N/A</v>
      </c>
      <c r="P7954" t="e">
        <f t="shared" ca="1" si="1401"/>
        <v>#N/A</v>
      </c>
    </row>
    <row r="7955" spans="8:16">
      <c r="H7955">
        <f t="shared" ca="1" si="1397"/>
        <v>0</v>
      </c>
      <c r="I7955">
        <f t="shared" ca="1" si="1394"/>
        <v>0</v>
      </c>
      <c r="J7955">
        <f t="shared" ca="1" si="1395"/>
        <v>0</v>
      </c>
      <c r="K7955">
        <f t="shared" ca="1" si="1396"/>
        <v>0</v>
      </c>
      <c r="L7955">
        <f t="shared" ca="1" si="1398"/>
        <v>0</v>
      </c>
      <c r="M7955">
        <f t="shared" ca="1" si="1399"/>
        <v>0</v>
      </c>
      <c r="O7955" t="e">
        <f t="shared" ca="1" si="1400"/>
        <v>#N/A</v>
      </c>
      <c r="P7955" t="e">
        <f t="shared" ca="1" si="1401"/>
        <v>#N/A</v>
      </c>
    </row>
    <row r="7956" spans="8:16">
      <c r="H7956">
        <f t="shared" ca="1" si="1397"/>
        <v>0</v>
      </c>
      <c r="I7956">
        <f t="shared" ca="1" si="1394"/>
        <v>0</v>
      </c>
      <c r="J7956">
        <f t="shared" ca="1" si="1395"/>
        <v>0</v>
      </c>
      <c r="K7956">
        <f t="shared" ca="1" si="1396"/>
        <v>0</v>
      </c>
      <c r="L7956">
        <f t="shared" ca="1" si="1398"/>
        <v>0</v>
      </c>
      <c r="M7956">
        <f t="shared" ca="1" si="1399"/>
        <v>0</v>
      </c>
      <c r="O7956" t="e">
        <f t="shared" ca="1" si="1400"/>
        <v>#N/A</v>
      </c>
      <c r="P7956" t="e">
        <f t="shared" ca="1" si="1401"/>
        <v>#N/A</v>
      </c>
    </row>
    <row r="7957" spans="8:16">
      <c r="H7957">
        <f t="shared" ca="1" si="1397"/>
        <v>0</v>
      </c>
      <c r="I7957">
        <f t="shared" ca="1" si="1394"/>
        <v>0</v>
      </c>
      <c r="J7957">
        <f t="shared" ca="1" si="1395"/>
        <v>0</v>
      </c>
      <c r="K7957">
        <f t="shared" ca="1" si="1396"/>
        <v>0</v>
      </c>
      <c r="L7957">
        <f t="shared" ca="1" si="1398"/>
        <v>0</v>
      </c>
      <c r="M7957">
        <f t="shared" ca="1" si="1399"/>
        <v>0</v>
      </c>
      <c r="O7957" t="e">
        <f t="shared" ca="1" si="1400"/>
        <v>#N/A</v>
      </c>
      <c r="P7957" t="e">
        <f t="shared" ca="1" si="1401"/>
        <v>#N/A</v>
      </c>
    </row>
    <row r="7958" spans="8:16">
      <c r="H7958">
        <f t="shared" ca="1" si="1397"/>
        <v>0</v>
      </c>
      <c r="I7958">
        <f t="shared" ca="1" si="1394"/>
        <v>0</v>
      </c>
      <c r="J7958">
        <f t="shared" ca="1" si="1395"/>
        <v>0</v>
      </c>
      <c r="K7958">
        <f t="shared" ca="1" si="1396"/>
        <v>0</v>
      </c>
      <c r="L7958">
        <f t="shared" ca="1" si="1398"/>
        <v>0</v>
      </c>
      <c r="M7958">
        <f t="shared" ca="1" si="1399"/>
        <v>0</v>
      </c>
      <c r="O7958" t="e">
        <f t="shared" ca="1" si="1400"/>
        <v>#N/A</v>
      </c>
      <c r="P7958" t="e">
        <f t="shared" ca="1" si="1401"/>
        <v>#N/A</v>
      </c>
    </row>
    <row r="7959" spans="8:16">
      <c r="H7959">
        <f t="shared" ca="1" si="1397"/>
        <v>0</v>
      </c>
      <c r="I7959">
        <f t="shared" ca="1" si="1394"/>
        <v>0</v>
      </c>
      <c r="J7959">
        <f t="shared" ca="1" si="1395"/>
        <v>0</v>
      </c>
      <c r="K7959">
        <f t="shared" ca="1" si="1396"/>
        <v>0</v>
      </c>
      <c r="L7959">
        <f t="shared" ca="1" si="1398"/>
        <v>0</v>
      </c>
      <c r="M7959">
        <f t="shared" ca="1" si="1399"/>
        <v>0</v>
      </c>
      <c r="O7959" t="e">
        <f t="shared" ca="1" si="1400"/>
        <v>#N/A</v>
      </c>
      <c r="P7959" t="e">
        <f t="shared" ca="1" si="1401"/>
        <v>#N/A</v>
      </c>
    </row>
    <row r="7960" spans="8:16">
      <c r="H7960">
        <f t="shared" ca="1" si="1397"/>
        <v>0</v>
      </c>
      <c r="I7960">
        <f t="shared" ca="1" si="1394"/>
        <v>0</v>
      </c>
      <c r="J7960">
        <f t="shared" ca="1" si="1395"/>
        <v>0</v>
      </c>
      <c r="K7960">
        <f t="shared" ca="1" si="1396"/>
        <v>0</v>
      </c>
      <c r="L7960">
        <f t="shared" ca="1" si="1398"/>
        <v>0</v>
      </c>
      <c r="M7960">
        <f t="shared" ca="1" si="1399"/>
        <v>0</v>
      </c>
      <c r="O7960" t="e">
        <f t="shared" ca="1" si="1400"/>
        <v>#N/A</v>
      </c>
      <c r="P7960" t="e">
        <f t="shared" ca="1" si="1401"/>
        <v>#N/A</v>
      </c>
    </row>
    <row r="7961" spans="8:16">
      <c r="H7961">
        <f t="shared" ca="1" si="1397"/>
        <v>0</v>
      </c>
      <c r="I7961">
        <f t="shared" ca="1" si="1394"/>
        <v>0</v>
      </c>
      <c r="J7961">
        <f t="shared" ca="1" si="1395"/>
        <v>0</v>
      </c>
      <c r="K7961">
        <f t="shared" ca="1" si="1396"/>
        <v>0</v>
      </c>
      <c r="L7961">
        <f t="shared" ca="1" si="1398"/>
        <v>0</v>
      </c>
      <c r="M7961">
        <f t="shared" ca="1" si="1399"/>
        <v>0</v>
      </c>
      <c r="O7961" t="e">
        <f t="shared" ca="1" si="1400"/>
        <v>#N/A</v>
      </c>
      <c r="P7961" t="e">
        <f t="shared" ca="1" si="1401"/>
        <v>#N/A</v>
      </c>
    </row>
    <row r="7962" spans="8:16">
      <c r="H7962">
        <f t="shared" ca="1" si="1397"/>
        <v>0</v>
      </c>
      <c r="I7962">
        <f t="shared" ca="1" si="1394"/>
        <v>0</v>
      </c>
      <c r="J7962">
        <f t="shared" ca="1" si="1395"/>
        <v>0</v>
      </c>
      <c r="K7962">
        <f t="shared" ca="1" si="1396"/>
        <v>0</v>
      </c>
      <c r="L7962">
        <f t="shared" ca="1" si="1398"/>
        <v>0</v>
      </c>
      <c r="M7962">
        <f t="shared" ca="1" si="1399"/>
        <v>0</v>
      </c>
      <c r="O7962" t="e">
        <f t="shared" ca="1" si="1400"/>
        <v>#N/A</v>
      </c>
      <c r="P7962" t="e">
        <f t="shared" ca="1" si="1401"/>
        <v>#N/A</v>
      </c>
    </row>
    <row r="7963" spans="8:16">
      <c r="H7963">
        <f t="shared" ca="1" si="1397"/>
        <v>0</v>
      </c>
      <c r="I7963">
        <f t="shared" ca="1" si="1394"/>
        <v>0</v>
      </c>
      <c r="J7963">
        <f t="shared" ca="1" si="1395"/>
        <v>0</v>
      </c>
      <c r="K7963">
        <f t="shared" ca="1" si="1396"/>
        <v>0</v>
      </c>
      <c r="L7963">
        <f t="shared" ca="1" si="1398"/>
        <v>0</v>
      </c>
      <c r="M7963">
        <f t="shared" ca="1" si="1399"/>
        <v>0</v>
      </c>
      <c r="O7963" t="e">
        <f t="shared" ca="1" si="1400"/>
        <v>#N/A</v>
      </c>
      <c r="P7963" t="e">
        <f t="shared" ca="1" si="1401"/>
        <v>#N/A</v>
      </c>
    </row>
    <row r="7964" spans="8:16">
      <c r="H7964">
        <f t="shared" ca="1" si="1397"/>
        <v>0</v>
      </c>
      <c r="I7964">
        <f t="shared" ca="1" si="1394"/>
        <v>0</v>
      </c>
      <c r="J7964">
        <f t="shared" ca="1" si="1395"/>
        <v>0</v>
      </c>
      <c r="K7964">
        <f t="shared" ca="1" si="1396"/>
        <v>0</v>
      </c>
      <c r="L7964">
        <f t="shared" ca="1" si="1398"/>
        <v>0</v>
      </c>
      <c r="M7964">
        <f t="shared" ca="1" si="1399"/>
        <v>0</v>
      </c>
      <c r="O7964" t="e">
        <f t="shared" ca="1" si="1400"/>
        <v>#N/A</v>
      </c>
      <c r="P7964" t="e">
        <f t="shared" ca="1" si="1401"/>
        <v>#N/A</v>
      </c>
    </row>
    <row r="7965" spans="8:16">
      <c r="H7965">
        <f t="shared" ca="1" si="1397"/>
        <v>0</v>
      </c>
      <c r="I7965">
        <f t="shared" ca="1" si="1394"/>
        <v>0</v>
      </c>
      <c r="J7965">
        <f t="shared" ca="1" si="1395"/>
        <v>0</v>
      </c>
      <c r="K7965">
        <f t="shared" ca="1" si="1396"/>
        <v>0</v>
      </c>
      <c r="L7965">
        <f t="shared" ca="1" si="1398"/>
        <v>0</v>
      </c>
      <c r="M7965">
        <f t="shared" ca="1" si="1399"/>
        <v>0</v>
      </c>
      <c r="O7965" t="e">
        <f t="shared" ca="1" si="1400"/>
        <v>#N/A</v>
      </c>
      <c r="P7965" t="e">
        <f t="shared" ca="1" si="1401"/>
        <v>#N/A</v>
      </c>
    </row>
    <row r="7966" spans="8:16">
      <c r="H7966">
        <f t="shared" ca="1" si="1397"/>
        <v>0</v>
      </c>
      <c r="I7966">
        <f t="shared" ca="1" si="1394"/>
        <v>0</v>
      </c>
      <c r="J7966">
        <f t="shared" ca="1" si="1395"/>
        <v>0</v>
      </c>
      <c r="K7966">
        <f t="shared" ca="1" si="1396"/>
        <v>0</v>
      </c>
      <c r="L7966">
        <f t="shared" ca="1" si="1398"/>
        <v>0</v>
      </c>
      <c r="M7966">
        <f t="shared" ca="1" si="1399"/>
        <v>0</v>
      </c>
      <c r="O7966" t="e">
        <f t="shared" ca="1" si="1400"/>
        <v>#N/A</v>
      </c>
      <c r="P7966" t="e">
        <f t="shared" ca="1" si="1401"/>
        <v>#N/A</v>
      </c>
    </row>
    <row r="7967" spans="8:16">
      <c r="H7967">
        <f t="shared" ca="1" si="1397"/>
        <v>0</v>
      </c>
      <c r="I7967">
        <f t="shared" ca="1" si="1394"/>
        <v>0</v>
      </c>
      <c r="J7967">
        <f t="shared" ca="1" si="1395"/>
        <v>0</v>
      </c>
      <c r="K7967">
        <f t="shared" ca="1" si="1396"/>
        <v>0</v>
      </c>
      <c r="L7967">
        <f t="shared" ca="1" si="1398"/>
        <v>0</v>
      </c>
      <c r="M7967">
        <f t="shared" ca="1" si="1399"/>
        <v>0</v>
      </c>
      <c r="O7967" t="e">
        <f t="shared" ca="1" si="1400"/>
        <v>#N/A</v>
      </c>
      <c r="P7967" t="e">
        <f t="shared" ca="1" si="1401"/>
        <v>#N/A</v>
      </c>
    </row>
    <row r="7968" spans="8:16">
      <c r="H7968">
        <f t="shared" ca="1" si="1397"/>
        <v>0</v>
      </c>
      <c r="I7968">
        <f t="shared" ca="1" si="1394"/>
        <v>0</v>
      </c>
      <c r="J7968">
        <f t="shared" ca="1" si="1395"/>
        <v>0</v>
      </c>
      <c r="K7968">
        <f t="shared" ca="1" si="1396"/>
        <v>0</v>
      </c>
      <c r="L7968">
        <f t="shared" ca="1" si="1398"/>
        <v>0</v>
      </c>
      <c r="M7968">
        <f t="shared" ca="1" si="1399"/>
        <v>0</v>
      </c>
      <c r="O7968" t="e">
        <f t="shared" ca="1" si="1400"/>
        <v>#N/A</v>
      </c>
      <c r="P7968" t="e">
        <f t="shared" ca="1" si="1401"/>
        <v>#N/A</v>
      </c>
    </row>
    <row r="7969" spans="8:16">
      <c r="H7969">
        <f t="shared" ca="1" si="1397"/>
        <v>0</v>
      </c>
      <c r="I7969">
        <f t="shared" ca="1" si="1394"/>
        <v>0</v>
      </c>
      <c r="J7969">
        <f t="shared" ca="1" si="1395"/>
        <v>0</v>
      </c>
      <c r="K7969">
        <f t="shared" ca="1" si="1396"/>
        <v>0</v>
      </c>
      <c r="L7969">
        <f t="shared" ca="1" si="1398"/>
        <v>0</v>
      </c>
      <c r="M7969">
        <f t="shared" ca="1" si="1399"/>
        <v>0</v>
      </c>
      <c r="O7969" t="e">
        <f t="shared" ca="1" si="1400"/>
        <v>#N/A</v>
      </c>
      <c r="P7969" t="e">
        <f t="shared" ca="1" si="1401"/>
        <v>#N/A</v>
      </c>
    </row>
    <row r="7970" spans="8:16">
      <c r="H7970">
        <f t="shared" ca="1" si="1397"/>
        <v>0</v>
      </c>
      <c r="I7970">
        <f t="shared" ca="1" si="1394"/>
        <v>0</v>
      </c>
      <c r="J7970">
        <f t="shared" ca="1" si="1395"/>
        <v>0</v>
      </c>
      <c r="K7970">
        <f t="shared" ca="1" si="1396"/>
        <v>0</v>
      </c>
      <c r="L7970">
        <f t="shared" ca="1" si="1398"/>
        <v>0</v>
      </c>
      <c r="M7970">
        <f t="shared" ca="1" si="1399"/>
        <v>0</v>
      </c>
      <c r="O7970" t="e">
        <f t="shared" ca="1" si="1400"/>
        <v>#N/A</v>
      </c>
      <c r="P7970" t="e">
        <f t="shared" ca="1" si="1401"/>
        <v>#N/A</v>
      </c>
    </row>
    <row r="7971" spans="8:16">
      <c r="H7971">
        <f t="shared" ca="1" si="1397"/>
        <v>0</v>
      </c>
      <c r="I7971">
        <f t="shared" ca="1" si="1394"/>
        <v>0</v>
      </c>
      <c r="J7971">
        <f t="shared" ca="1" si="1395"/>
        <v>0</v>
      </c>
      <c r="K7971">
        <f t="shared" ca="1" si="1396"/>
        <v>0</v>
      </c>
      <c r="L7971">
        <f t="shared" ca="1" si="1398"/>
        <v>0</v>
      </c>
      <c r="M7971">
        <f t="shared" ca="1" si="1399"/>
        <v>0</v>
      </c>
      <c r="O7971" t="e">
        <f t="shared" ca="1" si="1400"/>
        <v>#N/A</v>
      </c>
      <c r="P7971" t="e">
        <f t="shared" ca="1" si="1401"/>
        <v>#N/A</v>
      </c>
    </row>
    <row r="7972" spans="8:16">
      <c r="H7972">
        <f t="shared" ca="1" si="1397"/>
        <v>0</v>
      </c>
      <c r="I7972">
        <f t="shared" ca="1" si="1394"/>
        <v>0</v>
      </c>
      <c r="J7972">
        <f t="shared" ca="1" si="1395"/>
        <v>0</v>
      </c>
      <c r="K7972">
        <f t="shared" ca="1" si="1396"/>
        <v>0</v>
      </c>
      <c r="L7972">
        <f t="shared" ca="1" si="1398"/>
        <v>0</v>
      </c>
      <c r="M7972">
        <f t="shared" ca="1" si="1399"/>
        <v>0</v>
      </c>
      <c r="O7972" t="e">
        <f t="shared" ca="1" si="1400"/>
        <v>#N/A</v>
      </c>
      <c r="P7972" t="e">
        <f t="shared" ca="1" si="1401"/>
        <v>#N/A</v>
      </c>
    </row>
    <row r="7973" spans="8:16">
      <c r="H7973">
        <f t="shared" ca="1" si="1397"/>
        <v>0</v>
      </c>
      <c r="I7973">
        <f t="shared" ca="1" si="1394"/>
        <v>0</v>
      </c>
      <c r="J7973">
        <f t="shared" ca="1" si="1395"/>
        <v>0</v>
      </c>
      <c r="K7973">
        <f t="shared" ca="1" si="1396"/>
        <v>0</v>
      </c>
      <c r="L7973">
        <f t="shared" ca="1" si="1398"/>
        <v>0</v>
      </c>
      <c r="M7973">
        <f t="shared" ca="1" si="1399"/>
        <v>0</v>
      </c>
      <c r="O7973" t="e">
        <f t="shared" ca="1" si="1400"/>
        <v>#N/A</v>
      </c>
      <c r="P7973" t="e">
        <f t="shared" ca="1" si="1401"/>
        <v>#N/A</v>
      </c>
    </row>
    <row r="7974" spans="8:16">
      <c r="H7974">
        <f t="shared" ca="1" si="1397"/>
        <v>0</v>
      </c>
      <c r="I7974">
        <f t="shared" ca="1" si="1394"/>
        <v>0</v>
      </c>
      <c r="J7974">
        <f t="shared" ca="1" si="1395"/>
        <v>0</v>
      </c>
      <c r="K7974">
        <f t="shared" ca="1" si="1396"/>
        <v>0</v>
      </c>
      <c r="L7974">
        <f t="shared" ca="1" si="1398"/>
        <v>0</v>
      </c>
      <c r="M7974">
        <f t="shared" ca="1" si="1399"/>
        <v>0</v>
      </c>
      <c r="O7974" t="e">
        <f t="shared" ca="1" si="1400"/>
        <v>#N/A</v>
      </c>
      <c r="P7974" t="e">
        <f t="shared" ca="1" si="1401"/>
        <v>#N/A</v>
      </c>
    </row>
    <row r="7975" spans="8:16">
      <c r="H7975">
        <f t="shared" ca="1" si="1397"/>
        <v>0</v>
      </c>
      <c r="I7975">
        <f t="shared" ca="1" si="1394"/>
        <v>0</v>
      </c>
      <c r="J7975">
        <f t="shared" ca="1" si="1395"/>
        <v>0</v>
      </c>
      <c r="K7975">
        <f t="shared" ca="1" si="1396"/>
        <v>0</v>
      </c>
      <c r="L7975">
        <f t="shared" ca="1" si="1398"/>
        <v>0</v>
      </c>
      <c r="M7975">
        <f t="shared" ca="1" si="1399"/>
        <v>0</v>
      </c>
      <c r="O7975" t="e">
        <f t="shared" ca="1" si="1400"/>
        <v>#N/A</v>
      </c>
      <c r="P7975" t="e">
        <f t="shared" ca="1" si="1401"/>
        <v>#N/A</v>
      </c>
    </row>
    <row r="7976" spans="8:16">
      <c r="H7976">
        <f t="shared" ca="1" si="1397"/>
        <v>0</v>
      </c>
      <c r="I7976">
        <f t="shared" ca="1" si="1394"/>
        <v>0</v>
      </c>
      <c r="J7976">
        <f t="shared" ca="1" si="1395"/>
        <v>0</v>
      </c>
      <c r="K7976">
        <f t="shared" ca="1" si="1396"/>
        <v>0</v>
      </c>
      <c r="L7976">
        <f t="shared" ca="1" si="1398"/>
        <v>0</v>
      </c>
      <c r="M7976">
        <f t="shared" ca="1" si="1399"/>
        <v>0</v>
      </c>
      <c r="O7976" t="e">
        <f t="shared" ca="1" si="1400"/>
        <v>#N/A</v>
      </c>
      <c r="P7976" t="e">
        <f t="shared" ca="1" si="1401"/>
        <v>#N/A</v>
      </c>
    </row>
    <row r="7977" spans="8:16">
      <c r="H7977">
        <f t="shared" ca="1" si="1397"/>
        <v>0</v>
      </c>
      <c r="I7977">
        <f t="shared" ca="1" si="1394"/>
        <v>0</v>
      </c>
      <c r="J7977">
        <f t="shared" ca="1" si="1395"/>
        <v>0</v>
      </c>
      <c r="K7977">
        <f t="shared" ca="1" si="1396"/>
        <v>0</v>
      </c>
      <c r="L7977">
        <f t="shared" ca="1" si="1398"/>
        <v>0</v>
      </c>
      <c r="M7977">
        <f t="shared" ca="1" si="1399"/>
        <v>0</v>
      </c>
      <c r="O7977" t="e">
        <f t="shared" ca="1" si="1400"/>
        <v>#N/A</v>
      </c>
      <c r="P7977" t="e">
        <f t="shared" ca="1" si="1401"/>
        <v>#N/A</v>
      </c>
    </row>
    <row r="7978" spans="8:16">
      <c r="H7978">
        <f t="shared" ca="1" si="1397"/>
        <v>0</v>
      </c>
      <c r="I7978">
        <f t="shared" ca="1" si="1394"/>
        <v>0</v>
      </c>
      <c r="J7978">
        <f t="shared" ca="1" si="1395"/>
        <v>0</v>
      </c>
      <c r="K7978">
        <f t="shared" ca="1" si="1396"/>
        <v>0</v>
      </c>
      <c r="L7978">
        <f t="shared" ca="1" si="1398"/>
        <v>0</v>
      </c>
      <c r="M7978">
        <f t="shared" ca="1" si="1399"/>
        <v>0</v>
      </c>
      <c r="O7978" t="e">
        <f t="shared" ca="1" si="1400"/>
        <v>#N/A</v>
      </c>
      <c r="P7978" t="e">
        <f t="shared" ca="1" si="1401"/>
        <v>#N/A</v>
      </c>
    </row>
    <row r="7979" spans="8:16">
      <c r="H7979">
        <f t="shared" ca="1" si="1397"/>
        <v>0</v>
      </c>
      <c r="I7979">
        <f t="shared" ca="1" si="1394"/>
        <v>0</v>
      </c>
      <c r="J7979">
        <f t="shared" ca="1" si="1395"/>
        <v>0</v>
      </c>
      <c r="K7979">
        <f t="shared" ca="1" si="1396"/>
        <v>0</v>
      </c>
      <c r="L7979">
        <f t="shared" ca="1" si="1398"/>
        <v>0</v>
      </c>
      <c r="M7979">
        <f t="shared" ca="1" si="1399"/>
        <v>0</v>
      </c>
      <c r="O7979" t="e">
        <f t="shared" ca="1" si="1400"/>
        <v>#N/A</v>
      </c>
      <c r="P7979" t="e">
        <f t="shared" ca="1" si="1401"/>
        <v>#N/A</v>
      </c>
    </row>
    <row r="7980" spans="8:16">
      <c r="H7980">
        <f t="shared" ca="1" si="1397"/>
        <v>0</v>
      </c>
      <c r="I7980">
        <f t="shared" ca="1" si="1394"/>
        <v>0</v>
      </c>
      <c r="J7980">
        <f t="shared" ca="1" si="1395"/>
        <v>0</v>
      </c>
      <c r="K7980">
        <f t="shared" ca="1" si="1396"/>
        <v>0</v>
      </c>
      <c r="L7980">
        <f t="shared" ca="1" si="1398"/>
        <v>0</v>
      </c>
      <c r="M7980">
        <f t="shared" ca="1" si="1399"/>
        <v>0</v>
      </c>
      <c r="O7980" t="e">
        <f t="shared" ca="1" si="1400"/>
        <v>#N/A</v>
      </c>
      <c r="P7980" t="e">
        <f t="shared" ca="1" si="1401"/>
        <v>#N/A</v>
      </c>
    </row>
    <row r="7981" spans="8:16">
      <c r="H7981">
        <f t="shared" ca="1" si="1397"/>
        <v>0</v>
      </c>
      <c r="I7981">
        <f t="shared" ca="1" si="1394"/>
        <v>0</v>
      </c>
      <c r="J7981">
        <f t="shared" ca="1" si="1395"/>
        <v>0</v>
      </c>
      <c r="K7981">
        <f t="shared" ca="1" si="1396"/>
        <v>0</v>
      </c>
      <c r="L7981">
        <f t="shared" ca="1" si="1398"/>
        <v>0</v>
      </c>
      <c r="M7981">
        <f t="shared" ca="1" si="1399"/>
        <v>0</v>
      </c>
      <c r="O7981" t="e">
        <f t="shared" ca="1" si="1400"/>
        <v>#N/A</v>
      </c>
      <c r="P7981" t="e">
        <f t="shared" ca="1" si="1401"/>
        <v>#N/A</v>
      </c>
    </row>
    <row r="7982" spans="8:16">
      <c r="H7982">
        <f t="shared" ca="1" si="1397"/>
        <v>0</v>
      </c>
      <c r="I7982">
        <f t="shared" ca="1" si="1394"/>
        <v>0</v>
      </c>
      <c r="J7982">
        <f t="shared" ca="1" si="1395"/>
        <v>0</v>
      </c>
      <c r="K7982">
        <f t="shared" ca="1" si="1396"/>
        <v>0</v>
      </c>
      <c r="L7982">
        <f t="shared" ca="1" si="1398"/>
        <v>0</v>
      </c>
      <c r="M7982">
        <f t="shared" ca="1" si="1399"/>
        <v>0</v>
      </c>
      <c r="O7982" t="e">
        <f t="shared" ca="1" si="1400"/>
        <v>#N/A</v>
      </c>
      <c r="P7982" t="e">
        <f t="shared" ca="1" si="1401"/>
        <v>#N/A</v>
      </c>
    </row>
    <row r="7983" spans="8:16">
      <c r="H7983">
        <f t="shared" ca="1" si="1397"/>
        <v>0</v>
      </c>
      <c r="I7983">
        <f t="shared" ca="1" si="1394"/>
        <v>0</v>
      </c>
      <c r="J7983">
        <f t="shared" ca="1" si="1395"/>
        <v>0</v>
      </c>
      <c r="K7983">
        <f t="shared" ca="1" si="1396"/>
        <v>0</v>
      </c>
      <c r="L7983">
        <f t="shared" ca="1" si="1398"/>
        <v>0</v>
      </c>
      <c r="M7983">
        <f t="shared" ca="1" si="1399"/>
        <v>0</v>
      </c>
      <c r="O7983" t="e">
        <f t="shared" ca="1" si="1400"/>
        <v>#N/A</v>
      </c>
      <c r="P7983" t="e">
        <f t="shared" ca="1" si="1401"/>
        <v>#N/A</v>
      </c>
    </row>
    <row r="7984" spans="8:16">
      <c r="H7984">
        <f t="shared" ca="1" si="1397"/>
        <v>0</v>
      </c>
      <c r="I7984">
        <f t="shared" ref="I7984:I8047" ca="1" si="1402">IF(IFERROR(VLOOKUP(C7984,INDIRECT($G$7&amp;"D:D"),1,FALSE),0)&lt;&gt;0,I$13,0)</f>
        <v>0</v>
      </c>
      <c r="J7984">
        <f t="shared" ref="J7984:J8047" ca="1" si="1403">IF(IFERROR(VLOOKUP(C7984,INDIRECT($G$8&amp;"D:D"),1,FALSE),0)&lt;&gt;0,J$13,0)</f>
        <v>0</v>
      </c>
      <c r="K7984">
        <f t="shared" ca="1" si="1396"/>
        <v>0</v>
      </c>
      <c r="L7984">
        <f t="shared" ca="1" si="1398"/>
        <v>0</v>
      </c>
      <c r="M7984">
        <f t="shared" ca="1" si="1399"/>
        <v>0</v>
      </c>
      <c r="O7984" t="e">
        <f t="shared" ca="1" si="1400"/>
        <v>#N/A</v>
      </c>
      <c r="P7984" t="e">
        <f t="shared" ca="1" si="1401"/>
        <v>#N/A</v>
      </c>
    </row>
    <row r="7985" spans="8:16">
      <c r="H7985">
        <f t="shared" ca="1" si="1397"/>
        <v>0</v>
      </c>
      <c r="I7985">
        <f t="shared" ca="1" si="1402"/>
        <v>0</v>
      </c>
      <c r="J7985">
        <f t="shared" ca="1" si="1403"/>
        <v>0</v>
      </c>
      <c r="K7985">
        <f t="shared" ca="1" si="1396"/>
        <v>0</v>
      </c>
      <c r="L7985">
        <f t="shared" ca="1" si="1398"/>
        <v>0</v>
      </c>
      <c r="M7985">
        <f t="shared" ca="1" si="1399"/>
        <v>0</v>
      </c>
      <c r="O7985" t="e">
        <f t="shared" ca="1" si="1400"/>
        <v>#N/A</v>
      </c>
      <c r="P7985" t="e">
        <f t="shared" ca="1" si="1401"/>
        <v>#N/A</v>
      </c>
    </row>
    <row r="7986" spans="8:16">
      <c r="H7986">
        <f t="shared" ca="1" si="1397"/>
        <v>0</v>
      </c>
      <c r="I7986">
        <f t="shared" ca="1" si="1402"/>
        <v>0</v>
      </c>
      <c r="J7986">
        <f t="shared" ca="1" si="1403"/>
        <v>0</v>
      </c>
      <c r="K7986">
        <f t="shared" ca="1" si="1396"/>
        <v>0</v>
      </c>
      <c r="L7986">
        <f t="shared" ca="1" si="1398"/>
        <v>0</v>
      </c>
      <c r="M7986">
        <f t="shared" ca="1" si="1399"/>
        <v>0</v>
      </c>
      <c r="O7986" t="e">
        <f t="shared" ca="1" si="1400"/>
        <v>#N/A</v>
      </c>
      <c r="P7986" t="e">
        <f t="shared" ca="1" si="1401"/>
        <v>#N/A</v>
      </c>
    </row>
    <row r="7987" spans="8:16">
      <c r="H7987">
        <f t="shared" ca="1" si="1397"/>
        <v>0</v>
      </c>
      <c r="I7987">
        <f t="shared" ca="1" si="1402"/>
        <v>0</v>
      </c>
      <c r="J7987">
        <f t="shared" ca="1" si="1403"/>
        <v>0</v>
      </c>
      <c r="K7987">
        <f t="shared" ca="1" si="1396"/>
        <v>0</v>
      </c>
      <c r="L7987">
        <f t="shared" ca="1" si="1398"/>
        <v>0</v>
      </c>
      <c r="M7987">
        <f t="shared" ca="1" si="1399"/>
        <v>0</v>
      </c>
      <c r="O7987" t="e">
        <f t="shared" ca="1" si="1400"/>
        <v>#N/A</v>
      </c>
      <c r="P7987" t="e">
        <f t="shared" ca="1" si="1401"/>
        <v>#N/A</v>
      </c>
    </row>
    <row r="7988" spans="8:16">
      <c r="H7988">
        <f t="shared" ca="1" si="1397"/>
        <v>0</v>
      </c>
      <c r="I7988">
        <f t="shared" ca="1" si="1402"/>
        <v>0</v>
      </c>
      <c r="J7988">
        <f t="shared" ca="1" si="1403"/>
        <v>0</v>
      </c>
      <c r="K7988">
        <f t="shared" ca="1" si="1396"/>
        <v>0</v>
      </c>
      <c r="L7988">
        <f t="shared" ca="1" si="1398"/>
        <v>0</v>
      </c>
      <c r="M7988">
        <f t="shared" ca="1" si="1399"/>
        <v>0</v>
      </c>
      <c r="O7988" t="e">
        <f t="shared" ca="1" si="1400"/>
        <v>#N/A</v>
      </c>
      <c r="P7988" t="e">
        <f t="shared" ca="1" si="1401"/>
        <v>#N/A</v>
      </c>
    </row>
    <row r="7989" spans="8:16">
      <c r="H7989">
        <f t="shared" ca="1" si="1397"/>
        <v>0</v>
      </c>
      <c r="I7989">
        <f t="shared" ca="1" si="1402"/>
        <v>0</v>
      </c>
      <c r="J7989">
        <f t="shared" ca="1" si="1403"/>
        <v>0</v>
      </c>
      <c r="K7989">
        <f t="shared" ca="1" si="1396"/>
        <v>0</v>
      </c>
      <c r="L7989">
        <f t="shared" ca="1" si="1398"/>
        <v>0</v>
      </c>
      <c r="M7989">
        <f t="shared" ca="1" si="1399"/>
        <v>0</v>
      </c>
      <c r="O7989" t="e">
        <f t="shared" ca="1" si="1400"/>
        <v>#N/A</v>
      </c>
      <c r="P7989" t="e">
        <f t="shared" ca="1" si="1401"/>
        <v>#N/A</v>
      </c>
    </row>
    <row r="7990" spans="8:16">
      <c r="H7990">
        <f t="shared" ca="1" si="1397"/>
        <v>0</v>
      </c>
      <c r="I7990">
        <f t="shared" ca="1" si="1402"/>
        <v>0</v>
      </c>
      <c r="J7990">
        <f t="shared" ca="1" si="1403"/>
        <v>0</v>
      </c>
      <c r="K7990">
        <f t="shared" ca="1" si="1396"/>
        <v>0</v>
      </c>
      <c r="L7990">
        <f t="shared" ca="1" si="1398"/>
        <v>0</v>
      </c>
      <c r="M7990">
        <f t="shared" ca="1" si="1399"/>
        <v>0</v>
      </c>
      <c r="O7990" t="e">
        <f t="shared" ca="1" si="1400"/>
        <v>#N/A</v>
      </c>
      <c r="P7990" t="e">
        <f t="shared" ca="1" si="1401"/>
        <v>#N/A</v>
      </c>
    </row>
    <row r="7991" spans="8:16">
      <c r="H7991">
        <f t="shared" ca="1" si="1397"/>
        <v>0</v>
      </c>
      <c r="I7991">
        <f t="shared" ca="1" si="1402"/>
        <v>0</v>
      </c>
      <c r="J7991">
        <f t="shared" ca="1" si="1403"/>
        <v>0</v>
      </c>
      <c r="K7991">
        <f t="shared" ca="1" si="1396"/>
        <v>0</v>
      </c>
      <c r="L7991">
        <f t="shared" ca="1" si="1398"/>
        <v>0</v>
      </c>
      <c r="M7991">
        <f t="shared" ca="1" si="1399"/>
        <v>0</v>
      </c>
      <c r="O7991" t="e">
        <f t="shared" ca="1" si="1400"/>
        <v>#N/A</v>
      </c>
      <c r="P7991" t="e">
        <f t="shared" ca="1" si="1401"/>
        <v>#N/A</v>
      </c>
    </row>
    <row r="7992" spans="8:16">
      <c r="H7992">
        <f t="shared" ca="1" si="1397"/>
        <v>0</v>
      </c>
      <c r="I7992">
        <f t="shared" ca="1" si="1402"/>
        <v>0</v>
      </c>
      <c r="J7992">
        <f t="shared" ca="1" si="1403"/>
        <v>0</v>
      </c>
      <c r="K7992">
        <f t="shared" ca="1" si="1396"/>
        <v>0</v>
      </c>
      <c r="L7992">
        <f t="shared" ca="1" si="1398"/>
        <v>0</v>
      </c>
      <c r="M7992">
        <f t="shared" ca="1" si="1399"/>
        <v>0</v>
      </c>
      <c r="O7992" t="e">
        <f t="shared" ca="1" si="1400"/>
        <v>#N/A</v>
      </c>
      <c r="P7992" t="e">
        <f t="shared" ca="1" si="1401"/>
        <v>#N/A</v>
      </c>
    </row>
    <row r="7993" spans="8:16">
      <c r="H7993">
        <f t="shared" ca="1" si="1397"/>
        <v>0</v>
      </c>
      <c r="I7993">
        <f t="shared" ca="1" si="1402"/>
        <v>0</v>
      </c>
      <c r="J7993">
        <f t="shared" ca="1" si="1403"/>
        <v>0</v>
      </c>
      <c r="K7993">
        <f t="shared" ca="1" si="1396"/>
        <v>0</v>
      </c>
      <c r="L7993">
        <f t="shared" ca="1" si="1398"/>
        <v>0</v>
      </c>
      <c r="M7993">
        <f t="shared" ca="1" si="1399"/>
        <v>0</v>
      </c>
      <c r="O7993" t="e">
        <f t="shared" ca="1" si="1400"/>
        <v>#N/A</v>
      </c>
      <c r="P7993" t="e">
        <f t="shared" ca="1" si="1401"/>
        <v>#N/A</v>
      </c>
    </row>
    <row r="7994" spans="8:16">
      <c r="H7994">
        <f t="shared" ca="1" si="1397"/>
        <v>0</v>
      </c>
      <c r="I7994">
        <f t="shared" ca="1" si="1402"/>
        <v>0</v>
      </c>
      <c r="J7994">
        <f t="shared" ca="1" si="1403"/>
        <v>0</v>
      </c>
      <c r="K7994">
        <f t="shared" ca="1" si="1396"/>
        <v>0</v>
      </c>
      <c r="L7994">
        <f t="shared" ca="1" si="1398"/>
        <v>0</v>
      </c>
      <c r="M7994">
        <f t="shared" ca="1" si="1399"/>
        <v>0</v>
      </c>
      <c r="O7994" t="e">
        <f t="shared" ca="1" si="1400"/>
        <v>#N/A</v>
      </c>
      <c r="P7994" t="e">
        <f t="shared" ca="1" si="1401"/>
        <v>#N/A</v>
      </c>
    </row>
    <row r="7995" spans="8:16">
      <c r="H7995">
        <f t="shared" ca="1" si="1397"/>
        <v>0</v>
      </c>
      <c r="I7995">
        <f t="shared" ca="1" si="1402"/>
        <v>0</v>
      </c>
      <c r="J7995">
        <f t="shared" ca="1" si="1403"/>
        <v>0</v>
      </c>
      <c r="K7995">
        <f t="shared" ca="1" si="1396"/>
        <v>0</v>
      </c>
      <c r="L7995">
        <f t="shared" ca="1" si="1398"/>
        <v>0</v>
      </c>
      <c r="M7995">
        <f t="shared" ca="1" si="1399"/>
        <v>0</v>
      </c>
      <c r="O7995" t="e">
        <f t="shared" ca="1" si="1400"/>
        <v>#N/A</v>
      </c>
      <c r="P7995" t="e">
        <f t="shared" ca="1" si="1401"/>
        <v>#N/A</v>
      </c>
    </row>
    <row r="7996" spans="8:16">
      <c r="H7996">
        <f t="shared" ca="1" si="1397"/>
        <v>0</v>
      </c>
      <c r="I7996">
        <f t="shared" ca="1" si="1402"/>
        <v>0</v>
      </c>
      <c r="J7996">
        <f t="shared" ca="1" si="1403"/>
        <v>0</v>
      </c>
      <c r="K7996">
        <f t="shared" ca="1" si="1396"/>
        <v>0</v>
      </c>
      <c r="L7996">
        <f t="shared" ca="1" si="1398"/>
        <v>0</v>
      </c>
      <c r="M7996">
        <f t="shared" ca="1" si="1399"/>
        <v>0</v>
      </c>
      <c r="O7996" t="e">
        <f t="shared" ca="1" si="1400"/>
        <v>#N/A</v>
      </c>
      <c r="P7996" t="e">
        <f t="shared" ca="1" si="1401"/>
        <v>#N/A</v>
      </c>
    </row>
    <row r="7997" spans="8:16">
      <c r="H7997">
        <f t="shared" ca="1" si="1397"/>
        <v>0</v>
      </c>
      <c r="I7997">
        <f t="shared" ca="1" si="1402"/>
        <v>0</v>
      </c>
      <c r="J7997">
        <f t="shared" ca="1" si="1403"/>
        <v>0</v>
      </c>
      <c r="K7997">
        <f t="shared" ca="1" si="1396"/>
        <v>0</v>
      </c>
      <c r="L7997">
        <f t="shared" ca="1" si="1398"/>
        <v>0</v>
      </c>
      <c r="M7997">
        <f t="shared" ca="1" si="1399"/>
        <v>0</v>
      </c>
      <c r="O7997" t="e">
        <f t="shared" ca="1" si="1400"/>
        <v>#N/A</v>
      </c>
      <c r="P7997" t="e">
        <f t="shared" ca="1" si="1401"/>
        <v>#N/A</v>
      </c>
    </row>
    <row r="7998" spans="8:16">
      <c r="H7998">
        <f t="shared" ca="1" si="1397"/>
        <v>0</v>
      </c>
      <c r="I7998">
        <f t="shared" ca="1" si="1402"/>
        <v>0</v>
      </c>
      <c r="J7998">
        <f t="shared" ca="1" si="1403"/>
        <v>0</v>
      </c>
      <c r="K7998">
        <f t="shared" ca="1" si="1396"/>
        <v>0</v>
      </c>
      <c r="L7998">
        <f t="shared" ca="1" si="1398"/>
        <v>0</v>
      </c>
      <c r="M7998">
        <f t="shared" ca="1" si="1399"/>
        <v>0</v>
      </c>
      <c r="O7998" t="e">
        <f t="shared" ca="1" si="1400"/>
        <v>#N/A</v>
      </c>
      <c r="P7998" t="e">
        <f t="shared" ca="1" si="1401"/>
        <v>#N/A</v>
      </c>
    </row>
    <row r="7999" spans="8:16">
      <c r="H7999">
        <f t="shared" ca="1" si="1397"/>
        <v>0</v>
      </c>
      <c r="I7999">
        <f t="shared" ca="1" si="1402"/>
        <v>0</v>
      </c>
      <c r="J7999">
        <f t="shared" ca="1" si="1403"/>
        <v>0</v>
      </c>
      <c r="K7999">
        <f t="shared" ca="1" si="1396"/>
        <v>0</v>
      </c>
      <c r="L7999">
        <f t="shared" ca="1" si="1398"/>
        <v>0</v>
      </c>
      <c r="M7999">
        <f t="shared" ca="1" si="1399"/>
        <v>0</v>
      </c>
      <c r="O7999" t="e">
        <f t="shared" ca="1" si="1400"/>
        <v>#N/A</v>
      </c>
      <c r="P7999" t="e">
        <f t="shared" ca="1" si="1401"/>
        <v>#N/A</v>
      </c>
    </row>
    <row r="8000" spans="8:16">
      <c r="H8000">
        <f t="shared" ca="1" si="1397"/>
        <v>0</v>
      </c>
      <c r="I8000">
        <f t="shared" ca="1" si="1402"/>
        <v>0</v>
      </c>
      <c r="J8000">
        <f t="shared" ca="1" si="1403"/>
        <v>0</v>
      </c>
      <c r="K8000">
        <f t="shared" ca="1" si="1396"/>
        <v>0</v>
      </c>
      <c r="L8000">
        <f t="shared" ca="1" si="1398"/>
        <v>0</v>
      </c>
      <c r="M8000">
        <f t="shared" ca="1" si="1399"/>
        <v>0</v>
      </c>
      <c r="O8000" t="e">
        <f t="shared" ca="1" si="1400"/>
        <v>#N/A</v>
      </c>
      <c r="P8000" t="e">
        <f t="shared" ca="1" si="1401"/>
        <v>#N/A</v>
      </c>
    </row>
    <row r="8001" spans="8:16">
      <c r="H8001">
        <f t="shared" ca="1" si="1397"/>
        <v>0</v>
      </c>
      <c r="I8001">
        <f t="shared" ca="1" si="1402"/>
        <v>0</v>
      </c>
      <c r="J8001">
        <f t="shared" ca="1" si="1403"/>
        <v>0</v>
      </c>
      <c r="K8001">
        <f t="shared" ca="1" si="1396"/>
        <v>0</v>
      </c>
      <c r="L8001">
        <f t="shared" ca="1" si="1398"/>
        <v>0</v>
      </c>
      <c r="M8001">
        <f t="shared" ca="1" si="1399"/>
        <v>0</v>
      </c>
      <c r="O8001" t="e">
        <f t="shared" ca="1" si="1400"/>
        <v>#N/A</v>
      </c>
      <c r="P8001" t="e">
        <f t="shared" ca="1" si="1401"/>
        <v>#N/A</v>
      </c>
    </row>
    <row r="8002" spans="8:16">
      <c r="H8002">
        <f t="shared" ca="1" si="1397"/>
        <v>0</v>
      </c>
      <c r="I8002">
        <f t="shared" ca="1" si="1402"/>
        <v>0</v>
      </c>
      <c r="J8002">
        <f t="shared" ca="1" si="1403"/>
        <v>0</v>
      </c>
      <c r="K8002">
        <f t="shared" ca="1" si="1396"/>
        <v>0</v>
      </c>
      <c r="L8002">
        <f t="shared" ca="1" si="1398"/>
        <v>0</v>
      </c>
      <c r="M8002">
        <f t="shared" ca="1" si="1399"/>
        <v>0</v>
      </c>
      <c r="O8002" t="e">
        <f t="shared" ca="1" si="1400"/>
        <v>#N/A</v>
      </c>
      <c r="P8002" t="e">
        <f t="shared" ca="1" si="1401"/>
        <v>#N/A</v>
      </c>
    </row>
    <row r="8003" spans="8:16">
      <c r="H8003">
        <f t="shared" ca="1" si="1397"/>
        <v>0</v>
      </c>
      <c r="I8003">
        <f t="shared" ca="1" si="1402"/>
        <v>0</v>
      </c>
      <c r="J8003">
        <f t="shared" ca="1" si="1403"/>
        <v>0</v>
      </c>
      <c r="K8003">
        <f t="shared" ca="1" si="1396"/>
        <v>0</v>
      </c>
      <c r="L8003">
        <f t="shared" ca="1" si="1398"/>
        <v>0</v>
      </c>
      <c r="M8003">
        <f t="shared" ca="1" si="1399"/>
        <v>0</v>
      </c>
      <c r="O8003" t="e">
        <f t="shared" ca="1" si="1400"/>
        <v>#N/A</v>
      </c>
      <c r="P8003" t="e">
        <f t="shared" ca="1" si="1401"/>
        <v>#N/A</v>
      </c>
    </row>
    <row r="8004" spans="8:16">
      <c r="H8004">
        <f t="shared" ca="1" si="1397"/>
        <v>0</v>
      </c>
      <c r="I8004">
        <f t="shared" ca="1" si="1402"/>
        <v>0</v>
      </c>
      <c r="J8004">
        <f t="shared" ca="1" si="1403"/>
        <v>0</v>
      </c>
      <c r="K8004">
        <f t="shared" ca="1" si="1396"/>
        <v>0</v>
      </c>
      <c r="L8004">
        <f t="shared" ca="1" si="1398"/>
        <v>0</v>
      </c>
      <c r="M8004">
        <f t="shared" ca="1" si="1399"/>
        <v>0</v>
      </c>
      <c r="O8004" t="e">
        <f t="shared" ca="1" si="1400"/>
        <v>#N/A</v>
      </c>
      <c r="P8004" t="e">
        <f t="shared" ca="1" si="1401"/>
        <v>#N/A</v>
      </c>
    </row>
    <row r="8005" spans="8:16">
      <c r="H8005">
        <f t="shared" ca="1" si="1397"/>
        <v>0</v>
      </c>
      <c r="I8005">
        <f t="shared" ca="1" si="1402"/>
        <v>0</v>
      </c>
      <c r="J8005">
        <f t="shared" ca="1" si="1403"/>
        <v>0</v>
      </c>
      <c r="K8005">
        <f t="shared" ca="1" si="1396"/>
        <v>0</v>
      </c>
      <c r="L8005">
        <f t="shared" ca="1" si="1398"/>
        <v>0</v>
      </c>
      <c r="M8005">
        <f t="shared" ca="1" si="1399"/>
        <v>0</v>
      </c>
      <c r="O8005" t="e">
        <f t="shared" ca="1" si="1400"/>
        <v>#N/A</v>
      </c>
      <c r="P8005" t="e">
        <f t="shared" ca="1" si="1401"/>
        <v>#N/A</v>
      </c>
    </row>
    <row r="8006" spans="8:16">
      <c r="H8006">
        <f t="shared" ca="1" si="1397"/>
        <v>0</v>
      </c>
      <c r="I8006">
        <f t="shared" ca="1" si="1402"/>
        <v>0</v>
      </c>
      <c r="J8006">
        <f t="shared" ca="1" si="1403"/>
        <v>0</v>
      </c>
      <c r="K8006">
        <f t="shared" ca="1" si="1396"/>
        <v>0</v>
      </c>
      <c r="L8006">
        <f t="shared" ca="1" si="1398"/>
        <v>0</v>
      </c>
      <c r="M8006">
        <f t="shared" ca="1" si="1399"/>
        <v>0</v>
      </c>
      <c r="O8006" t="e">
        <f t="shared" ca="1" si="1400"/>
        <v>#N/A</v>
      </c>
      <c r="P8006" t="e">
        <f t="shared" ca="1" si="1401"/>
        <v>#N/A</v>
      </c>
    </row>
    <row r="8007" spans="8:16">
      <c r="H8007">
        <f t="shared" ca="1" si="1397"/>
        <v>0</v>
      </c>
      <c r="I8007">
        <f t="shared" ca="1" si="1402"/>
        <v>0</v>
      </c>
      <c r="J8007">
        <f t="shared" ca="1" si="1403"/>
        <v>0</v>
      </c>
      <c r="K8007">
        <f t="shared" ca="1" si="1396"/>
        <v>0</v>
      </c>
      <c r="L8007">
        <f t="shared" ca="1" si="1398"/>
        <v>0</v>
      </c>
      <c r="M8007">
        <f t="shared" ca="1" si="1399"/>
        <v>0</v>
      </c>
      <c r="O8007" t="e">
        <f t="shared" ca="1" si="1400"/>
        <v>#N/A</v>
      </c>
      <c r="P8007" t="e">
        <f t="shared" ca="1" si="1401"/>
        <v>#N/A</v>
      </c>
    </row>
    <row r="8008" spans="8:16">
      <c r="H8008">
        <f t="shared" ca="1" si="1397"/>
        <v>0</v>
      </c>
      <c r="I8008">
        <f t="shared" ca="1" si="1402"/>
        <v>0</v>
      </c>
      <c r="J8008">
        <f t="shared" ca="1" si="1403"/>
        <v>0</v>
      </c>
      <c r="K8008">
        <f t="shared" ca="1" si="1396"/>
        <v>0</v>
      </c>
      <c r="L8008">
        <f t="shared" ca="1" si="1398"/>
        <v>0</v>
      </c>
      <c r="M8008">
        <f t="shared" ca="1" si="1399"/>
        <v>0</v>
      </c>
      <c r="O8008" t="e">
        <f t="shared" ca="1" si="1400"/>
        <v>#N/A</v>
      </c>
      <c r="P8008" t="e">
        <f t="shared" ca="1" si="1401"/>
        <v>#N/A</v>
      </c>
    </row>
    <row r="8009" spans="8:16">
      <c r="H8009">
        <f t="shared" ca="1" si="1397"/>
        <v>0</v>
      </c>
      <c r="I8009">
        <f t="shared" ca="1" si="1402"/>
        <v>0</v>
      </c>
      <c r="J8009">
        <f t="shared" ca="1" si="1403"/>
        <v>0</v>
      </c>
      <c r="K8009">
        <f t="shared" ca="1" si="1396"/>
        <v>0</v>
      </c>
      <c r="L8009">
        <f t="shared" ca="1" si="1398"/>
        <v>0</v>
      </c>
      <c r="M8009">
        <f t="shared" ca="1" si="1399"/>
        <v>0</v>
      </c>
      <c r="O8009" t="e">
        <f t="shared" ca="1" si="1400"/>
        <v>#N/A</v>
      </c>
      <c r="P8009" t="e">
        <f t="shared" ca="1" si="1401"/>
        <v>#N/A</v>
      </c>
    </row>
    <row r="8010" spans="8:16">
      <c r="H8010">
        <f t="shared" ca="1" si="1397"/>
        <v>0</v>
      </c>
      <c r="I8010">
        <f t="shared" ca="1" si="1402"/>
        <v>0</v>
      </c>
      <c r="J8010">
        <f t="shared" ca="1" si="1403"/>
        <v>0</v>
      </c>
      <c r="K8010">
        <f t="shared" ref="K8010:K8073" ca="1" si="1404">IF(IFERROR(VLOOKUP($C8010,INDIRECT($G$9&amp;"d:d"),1,FALSE),0)&lt;&gt;0,K$13,0)</f>
        <v>0</v>
      </c>
      <c r="L8010">
        <f t="shared" ca="1" si="1398"/>
        <v>0</v>
      </c>
      <c r="M8010">
        <f t="shared" ca="1" si="1399"/>
        <v>0</v>
      </c>
      <c r="O8010" t="e">
        <f t="shared" ca="1" si="1400"/>
        <v>#N/A</v>
      </c>
      <c r="P8010" t="e">
        <f t="shared" ca="1" si="1401"/>
        <v>#N/A</v>
      </c>
    </row>
    <row r="8011" spans="8:16">
      <c r="H8011">
        <f t="shared" ca="1" si="1397"/>
        <v>0</v>
      </c>
      <c r="I8011">
        <f t="shared" ca="1" si="1402"/>
        <v>0</v>
      </c>
      <c r="J8011">
        <f t="shared" ca="1" si="1403"/>
        <v>0</v>
      </c>
      <c r="K8011">
        <f t="shared" ca="1" si="1404"/>
        <v>0</v>
      </c>
      <c r="L8011">
        <f t="shared" ca="1" si="1398"/>
        <v>0</v>
      </c>
      <c r="M8011">
        <f t="shared" ca="1" si="1399"/>
        <v>0</v>
      </c>
      <c r="O8011" t="e">
        <f t="shared" ca="1" si="1400"/>
        <v>#N/A</v>
      </c>
      <c r="P8011" t="e">
        <f t="shared" ca="1" si="1401"/>
        <v>#N/A</v>
      </c>
    </row>
    <row r="8012" spans="8:16">
      <c r="H8012">
        <f t="shared" ca="1" si="1397"/>
        <v>0</v>
      </c>
      <c r="I8012">
        <f t="shared" ca="1" si="1402"/>
        <v>0</v>
      </c>
      <c r="J8012">
        <f t="shared" ca="1" si="1403"/>
        <v>0</v>
      </c>
      <c r="K8012">
        <f t="shared" ca="1" si="1404"/>
        <v>0</v>
      </c>
      <c r="L8012">
        <f t="shared" ca="1" si="1398"/>
        <v>0</v>
      </c>
      <c r="M8012">
        <f t="shared" ca="1" si="1399"/>
        <v>0</v>
      </c>
      <c r="O8012" t="e">
        <f t="shared" ca="1" si="1400"/>
        <v>#N/A</v>
      </c>
      <c r="P8012" t="e">
        <f t="shared" ca="1" si="1401"/>
        <v>#N/A</v>
      </c>
    </row>
    <row r="8013" spans="8:16">
      <c r="H8013">
        <f t="shared" ca="1" si="1397"/>
        <v>0</v>
      </c>
      <c r="I8013">
        <f t="shared" ca="1" si="1402"/>
        <v>0</v>
      </c>
      <c r="J8013">
        <f t="shared" ca="1" si="1403"/>
        <v>0</v>
      </c>
      <c r="K8013">
        <f t="shared" ca="1" si="1404"/>
        <v>0</v>
      </c>
      <c r="L8013">
        <f t="shared" ca="1" si="1398"/>
        <v>0</v>
      </c>
      <c r="M8013">
        <f t="shared" ca="1" si="1399"/>
        <v>0</v>
      </c>
      <c r="O8013" t="e">
        <f t="shared" ca="1" si="1400"/>
        <v>#N/A</v>
      </c>
      <c r="P8013" t="e">
        <f t="shared" ca="1" si="1401"/>
        <v>#N/A</v>
      </c>
    </row>
    <row r="8014" spans="8:16">
      <c r="H8014">
        <f t="shared" ca="1" si="1397"/>
        <v>0</v>
      </c>
      <c r="I8014">
        <f t="shared" ca="1" si="1402"/>
        <v>0</v>
      </c>
      <c r="J8014">
        <f t="shared" ca="1" si="1403"/>
        <v>0</v>
      </c>
      <c r="K8014">
        <f t="shared" ca="1" si="1404"/>
        <v>0</v>
      </c>
      <c r="L8014">
        <f t="shared" ca="1" si="1398"/>
        <v>0</v>
      </c>
      <c r="M8014">
        <f t="shared" ca="1" si="1399"/>
        <v>0</v>
      </c>
      <c r="O8014" t="e">
        <f t="shared" ca="1" si="1400"/>
        <v>#N/A</v>
      </c>
      <c r="P8014" t="e">
        <f t="shared" ca="1" si="1401"/>
        <v>#N/A</v>
      </c>
    </row>
    <row r="8015" spans="8:16">
      <c r="H8015">
        <f t="shared" ref="H8015:H8078" ca="1" si="1405">IF(I8015&lt;&gt;0,I8015,IF(J8015&lt;&gt;0,J8015,IF(K8015&lt;&gt;0,K8015,IF(L8015&lt;&gt;0,L8015,IF(M8015&lt;&gt;0,M8015,N8015)))))</f>
        <v>0</v>
      </c>
      <c r="I8015">
        <f t="shared" ca="1" si="1402"/>
        <v>0</v>
      </c>
      <c r="J8015">
        <f t="shared" ca="1" si="1403"/>
        <v>0</v>
      </c>
      <c r="K8015">
        <f t="shared" ca="1" si="1404"/>
        <v>0</v>
      </c>
      <c r="L8015">
        <f t="shared" ref="L8015:L8078" ca="1" si="1406">IF(IFERROR(VLOOKUP($C8015,INDIRECT($G$10&amp;"d:d"),1,FALSE),0)&lt;&gt;0,L$13,0)</f>
        <v>0</v>
      </c>
      <c r="M8015">
        <f t="shared" ref="M8015:M8078" ca="1" si="1407">IF(IFERROR(VLOOKUP($C8015,INDIRECT($G$11&amp;"d:d"),1,FALSE),0)&lt;&gt;0,M$13,0)</f>
        <v>0</v>
      </c>
      <c r="O8015" t="e">
        <f t="shared" ref="O8015:O8078" ca="1" si="1408">VLOOKUP($H8015,$G$7:$I$11,2,FALSE)</f>
        <v>#N/A</v>
      </c>
      <c r="P8015" t="e">
        <f t="shared" ref="P8015:P8078" ca="1" si="1409">VLOOKUP($H8015,$G$7:$I$11,3,FALSE)</f>
        <v>#N/A</v>
      </c>
    </row>
    <row r="8016" spans="8:16">
      <c r="H8016">
        <f t="shared" ca="1" si="1405"/>
        <v>0</v>
      </c>
      <c r="I8016">
        <f t="shared" ca="1" si="1402"/>
        <v>0</v>
      </c>
      <c r="J8016">
        <f t="shared" ca="1" si="1403"/>
        <v>0</v>
      </c>
      <c r="K8016">
        <f t="shared" ca="1" si="1404"/>
        <v>0</v>
      </c>
      <c r="L8016">
        <f t="shared" ca="1" si="1406"/>
        <v>0</v>
      </c>
      <c r="M8016">
        <f t="shared" ca="1" si="1407"/>
        <v>0</v>
      </c>
      <c r="O8016" t="e">
        <f t="shared" ca="1" si="1408"/>
        <v>#N/A</v>
      </c>
      <c r="P8016" t="e">
        <f t="shared" ca="1" si="1409"/>
        <v>#N/A</v>
      </c>
    </row>
    <row r="8017" spans="8:16">
      <c r="H8017">
        <f t="shared" ca="1" si="1405"/>
        <v>0</v>
      </c>
      <c r="I8017">
        <f t="shared" ca="1" si="1402"/>
        <v>0</v>
      </c>
      <c r="J8017">
        <f t="shared" ca="1" si="1403"/>
        <v>0</v>
      </c>
      <c r="K8017">
        <f t="shared" ca="1" si="1404"/>
        <v>0</v>
      </c>
      <c r="L8017">
        <f t="shared" ca="1" si="1406"/>
        <v>0</v>
      </c>
      <c r="M8017">
        <f t="shared" ca="1" si="1407"/>
        <v>0</v>
      </c>
      <c r="O8017" t="e">
        <f t="shared" ca="1" si="1408"/>
        <v>#N/A</v>
      </c>
      <c r="P8017" t="e">
        <f t="shared" ca="1" si="1409"/>
        <v>#N/A</v>
      </c>
    </row>
    <row r="8018" spans="8:16">
      <c r="H8018">
        <f t="shared" ca="1" si="1405"/>
        <v>0</v>
      </c>
      <c r="I8018">
        <f t="shared" ca="1" si="1402"/>
        <v>0</v>
      </c>
      <c r="J8018">
        <f t="shared" ca="1" si="1403"/>
        <v>0</v>
      </c>
      <c r="K8018">
        <f t="shared" ca="1" si="1404"/>
        <v>0</v>
      </c>
      <c r="L8018">
        <f t="shared" ca="1" si="1406"/>
        <v>0</v>
      </c>
      <c r="M8018">
        <f t="shared" ca="1" si="1407"/>
        <v>0</v>
      </c>
      <c r="O8018" t="e">
        <f t="shared" ca="1" si="1408"/>
        <v>#N/A</v>
      </c>
      <c r="P8018" t="e">
        <f t="shared" ca="1" si="1409"/>
        <v>#N/A</v>
      </c>
    </row>
    <row r="8019" spans="8:16">
      <c r="H8019">
        <f t="shared" ca="1" si="1405"/>
        <v>0</v>
      </c>
      <c r="I8019">
        <f t="shared" ca="1" si="1402"/>
        <v>0</v>
      </c>
      <c r="J8019">
        <f t="shared" ca="1" si="1403"/>
        <v>0</v>
      </c>
      <c r="K8019">
        <f t="shared" ca="1" si="1404"/>
        <v>0</v>
      </c>
      <c r="L8019">
        <f t="shared" ca="1" si="1406"/>
        <v>0</v>
      </c>
      <c r="M8019">
        <f t="shared" ca="1" si="1407"/>
        <v>0</v>
      </c>
      <c r="O8019" t="e">
        <f t="shared" ca="1" si="1408"/>
        <v>#N/A</v>
      </c>
      <c r="P8019" t="e">
        <f t="shared" ca="1" si="1409"/>
        <v>#N/A</v>
      </c>
    </row>
    <row r="8020" spans="8:16">
      <c r="H8020">
        <f t="shared" ca="1" si="1405"/>
        <v>0</v>
      </c>
      <c r="I8020">
        <f t="shared" ca="1" si="1402"/>
        <v>0</v>
      </c>
      <c r="J8020">
        <f t="shared" ca="1" si="1403"/>
        <v>0</v>
      </c>
      <c r="K8020">
        <f t="shared" ca="1" si="1404"/>
        <v>0</v>
      </c>
      <c r="L8020">
        <f t="shared" ca="1" si="1406"/>
        <v>0</v>
      </c>
      <c r="M8020">
        <f t="shared" ca="1" si="1407"/>
        <v>0</v>
      </c>
      <c r="O8020" t="e">
        <f t="shared" ca="1" si="1408"/>
        <v>#N/A</v>
      </c>
      <c r="P8020" t="e">
        <f t="shared" ca="1" si="1409"/>
        <v>#N/A</v>
      </c>
    </row>
    <row r="8021" spans="8:16">
      <c r="H8021">
        <f t="shared" ca="1" si="1405"/>
        <v>0</v>
      </c>
      <c r="I8021">
        <f t="shared" ca="1" si="1402"/>
        <v>0</v>
      </c>
      <c r="J8021">
        <f t="shared" ca="1" si="1403"/>
        <v>0</v>
      </c>
      <c r="K8021">
        <f t="shared" ca="1" si="1404"/>
        <v>0</v>
      </c>
      <c r="L8021">
        <f t="shared" ca="1" si="1406"/>
        <v>0</v>
      </c>
      <c r="M8021">
        <f t="shared" ca="1" si="1407"/>
        <v>0</v>
      </c>
      <c r="O8021" t="e">
        <f t="shared" ca="1" si="1408"/>
        <v>#N/A</v>
      </c>
      <c r="P8021" t="e">
        <f t="shared" ca="1" si="1409"/>
        <v>#N/A</v>
      </c>
    </row>
    <row r="8022" spans="8:16">
      <c r="H8022">
        <f t="shared" ca="1" si="1405"/>
        <v>0</v>
      </c>
      <c r="I8022">
        <f t="shared" ca="1" si="1402"/>
        <v>0</v>
      </c>
      <c r="J8022">
        <f t="shared" ca="1" si="1403"/>
        <v>0</v>
      </c>
      <c r="K8022">
        <f t="shared" ca="1" si="1404"/>
        <v>0</v>
      </c>
      <c r="L8022">
        <f t="shared" ca="1" si="1406"/>
        <v>0</v>
      </c>
      <c r="M8022">
        <f t="shared" ca="1" si="1407"/>
        <v>0</v>
      </c>
      <c r="O8022" t="e">
        <f t="shared" ca="1" si="1408"/>
        <v>#N/A</v>
      </c>
      <c r="P8022" t="e">
        <f t="shared" ca="1" si="1409"/>
        <v>#N/A</v>
      </c>
    </row>
    <row r="8023" spans="8:16">
      <c r="H8023">
        <f t="shared" ca="1" si="1405"/>
        <v>0</v>
      </c>
      <c r="I8023">
        <f t="shared" ca="1" si="1402"/>
        <v>0</v>
      </c>
      <c r="J8023">
        <f t="shared" ca="1" si="1403"/>
        <v>0</v>
      </c>
      <c r="K8023">
        <f t="shared" ca="1" si="1404"/>
        <v>0</v>
      </c>
      <c r="L8023">
        <f t="shared" ca="1" si="1406"/>
        <v>0</v>
      </c>
      <c r="M8023">
        <f t="shared" ca="1" si="1407"/>
        <v>0</v>
      </c>
      <c r="O8023" t="e">
        <f t="shared" ca="1" si="1408"/>
        <v>#N/A</v>
      </c>
      <c r="P8023" t="e">
        <f t="shared" ca="1" si="1409"/>
        <v>#N/A</v>
      </c>
    </row>
    <row r="8024" spans="8:16">
      <c r="H8024">
        <f t="shared" ca="1" si="1405"/>
        <v>0</v>
      </c>
      <c r="I8024">
        <f t="shared" ca="1" si="1402"/>
        <v>0</v>
      </c>
      <c r="J8024">
        <f t="shared" ca="1" si="1403"/>
        <v>0</v>
      </c>
      <c r="K8024">
        <f t="shared" ca="1" si="1404"/>
        <v>0</v>
      </c>
      <c r="L8024">
        <f t="shared" ca="1" si="1406"/>
        <v>0</v>
      </c>
      <c r="M8024">
        <f t="shared" ca="1" si="1407"/>
        <v>0</v>
      </c>
      <c r="O8024" t="e">
        <f t="shared" ca="1" si="1408"/>
        <v>#N/A</v>
      </c>
      <c r="P8024" t="e">
        <f t="shared" ca="1" si="1409"/>
        <v>#N/A</v>
      </c>
    </row>
    <row r="8025" spans="8:16">
      <c r="H8025">
        <f t="shared" ca="1" si="1405"/>
        <v>0</v>
      </c>
      <c r="I8025">
        <f t="shared" ca="1" si="1402"/>
        <v>0</v>
      </c>
      <c r="J8025">
        <f t="shared" ca="1" si="1403"/>
        <v>0</v>
      </c>
      <c r="K8025">
        <f t="shared" ca="1" si="1404"/>
        <v>0</v>
      </c>
      <c r="L8025">
        <f t="shared" ca="1" si="1406"/>
        <v>0</v>
      </c>
      <c r="M8025">
        <f t="shared" ca="1" si="1407"/>
        <v>0</v>
      </c>
      <c r="O8025" t="e">
        <f t="shared" ca="1" si="1408"/>
        <v>#N/A</v>
      </c>
      <c r="P8025" t="e">
        <f t="shared" ca="1" si="1409"/>
        <v>#N/A</v>
      </c>
    </row>
    <row r="8026" spans="8:16">
      <c r="H8026">
        <f t="shared" ca="1" si="1405"/>
        <v>0</v>
      </c>
      <c r="I8026">
        <f t="shared" ca="1" si="1402"/>
        <v>0</v>
      </c>
      <c r="J8026">
        <f t="shared" ca="1" si="1403"/>
        <v>0</v>
      </c>
      <c r="K8026">
        <f t="shared" ca="1" si="1404"/>
        <v>0</v>
      </c>
      <c r="L8026">
        <f t="shared" ca="1" si="1406"/>
        <v>0</v>
      </c>
      <c r="M8026">
        <f t="shared" ca="1" si="1407"/>
        <v>0</v>
      </c>
      <c r="O8026" t="e">
        <f t="shared" ca="1" si="1408"/>
        <v>#N/A</v>
      </c>
      <c r="P8026" t="e">
        <f t="shared" ca="1" si="1409"/>
        <v>#N/A</v>
      </c>
    </row>
    <row r="8027" spans="8:16">
      <c r="H8027">
        <f t="shared" ca="1" si="1405"/>
        <v>0</v>
      </c>
      <c r="I8027">
        <f t="shared" ca="1" si="1402"/>
        <v>0</v>
      </c>
      <c r="J8027">
        <f t="shared" ca="1" si="1403"/>
        <v>0</v>
      </c>
      <c r="K8027">
        <f t="shared" ca="1" si="1404"/>
        <v>0</v>
      </c>
      <c r="L8027">
        <f t="shared" ca="1" si="1406"/>
        <v>0</v>
      </c>
      <c r="M8027">
        <f t="shared" ca="1" si="1407"/>
        <v>0</v>
      </c>
      <c r="O8027" t="e">
        <f t="shared" ca="1" si="1408"/>
        <v>#N/A</v>
      </c>
      <c r="P8027" t="e">
        <f t="shared" ca="1" si="1409"/>
        <v>#N/A</v>
      </c>
    </row>
    <row r="8028" spans="8:16">
      <c r="H8028">
        <f t="shared" ca="1" si="1405"/>
        <v>0</v>
      </c>
      <c r="I8028">
        <f t="shared" ca="1" si="1402"/>
        <v>0</v>
      </c>
      <c r="J8028">
        <f t="shared" ca="1" si="1403"/>
        <v>0</v>
      </c>
      <c r="K8028">
        <f t="shared" ca="1" si="1404"/>
        <v>0</v>
      </c>
      <c r="L8028">
        <f t="shared" ca="1" si="1406"/>
        <v>0</v>
      </c>
      <c r="M8028">
        <f t="shared" ca="1" si="1407"/>
        <v>0</v>
      </c>
      <c r="O8028" t="e">
        <f t="shared" ca="1" si="1408"/>
        <v>#N/A</v>
      </c>
      <c r="P8028" t="e">
        <f t="shared" ca="1" si="1409"/>
        <v>#N/A</v>
      </c>
    </row>
    <row r="8029" spans="8:16">
      <c r="H8029">
        <f t="shared" ca="1" si="1405"/>
        <v>0</v>
      </c>
      <c r="I8029">
        <f t="shared" ca="1" si="1402"/>
        <v>0</v>
      </c>
      <c r="J8029">
        <f t="shared" ca="1" si="1403"/>
        <v>0</v>
      </c>
      <c r="K8029">
        <f t="shared" ca="1" si="1404"/>
        <v>0</v>
      </c>
      <c r="L8029">
        <f t="shared" ca="1" si="1406"/>
        <v>0</v>
      </c>
      <c r="M8029">
        <f t="shared" ca="1" si="1407"/>
        <v>0</v>
      </c>
      <c r="O8029" t="e">
        <f t="shared" ca="1" si="1408"/>
        <v>#N/A</v>
      </c>
      <c r="P8029" t="e">
        <f t="shared" ca="1" si="1409"/>
        <v>#N/A</v>
      </c>
    </row>
    <row r="8030" spans="8:16">
      <c r="H8030">
        <f t="shared" ca="1" si="1405"/>
        <v>0</v>
      </c>
      <c r="I8030">
        <f t="shared" ca="1" si="1402"/>
        <v>0</v>
      </c>
      <c r="J8030">
        <f t="shared" ca="1" si="1403"/>
        <v>0</v>
      </c>
      <c r="K8030">
        <f t="shared" ca="1" si="1404"/>
        <v>0</v>
      </c>
      <c r="L8030">
        <f t="shared" ca="1" si="1406"/>
        <v>0</v>
      </c>
      <c r="M8030">
        <f t="shared" ca="1" si="1407"/>
        <v>0</v>
      </c>
      <c r="O8030" t="e">
        <f t="shared" ca="1" si="1408"/>
        <v>#N/A</v>
      </c>
      <c r="P8030" t="e">
        <f t="shared" ca="1" si="1409"/>
        <v>#N/A</v>
      </c>
    </row>
    <row r="8031" spans="8:16">
      <c r="H8031">
        <f t="shared" ca="1" si="1405"/>
        <v>0</v>
      </c>
      <c r="I8031">
        <f t="shared" ca="1" si="1402"/>
        <v>0</v>
      </c>
      <c r="J8031">
        <f t="shared" ca="1" si="1403"/>
        <v>0</v>
      </c>
      <c r="K8031">
        <f t="shared" ca="1" si="1404"/>
        <v>0</v>
      </c>
      <c r="L8031">
        <f t="shared" ca="1" si="1406"/>
        <v>0</v>
      </c>
      <c r="M8031">
        <f t="shared" ca="1" si="1407"/>
        <v>0</v>
      </c>
      <c r="O8031" t="e">
        <f t="shared" ca="1" si="1408"/>
        <v>#N/A</v>
      </c>
      <c r="P8031" t="e">
        <f t="shared" ca="1" si="1409"/>
        <v>#N/A</v>
      </c>
    </row>
    <row r="8032" spans="8:16">
      <c r="H8032">
        <f t="shared" ca="1" si="1405"/>
        <v>0</v>
      </c>
      <c r="I8032">
        <f t="shared" ca="1" si="1402"/>
        <v>0</v>
      </c>
      <c r="J8032">
        <f t="shared" ca="1" si="1403"/>
        <v>0</v>
      </c>
      <c r="K8032">
        <f t="shared" ca="1" si="1404"/>
        <v>0</v>
      </c>
      <c r="L8032">
        <f t="shared" ca="1" si="1406"/>
        <v>0</v>
      </c>
      <c r="M8032">
        <f t="shared" ca="1" si="1407"/>
        <v>0</v>
      </c>
      <c r="O8032" t="e">
        <f t="shared" ca="1" si="1408"/>
        <v>#N/A</v>
      </c>
      <c r="P8032" t="e">
        <f t="shared" ca="1" si="1409"/>
        <v>#N/A</v>
      </c>
    </row>
    <row r="8033" spans="8:16">
      <c r="H8033">
        <f t="shared" ca="1" si="1405"/>
        <v>0</v>
      </c>
      <c r="I8033">
        <f t="shared" ca="1" si="1402"/>
        <v>0</v>
      </c>
      <c r="J8033">
        <f t="shared" ca="1" si="1403"/>
        <v>0</v>
      </c>
      <c r="K8033">
        <f t="shared" ca="1" si="1404"/>
        <v>0</v>
      </c>
      <c r="L8033">
        <f t="shared" ca="1" si="1406"/>
        <v>0</v>
      </c>
      <c r="M8033">
        <f t="shared" ca="1" si="1407"/>
        <v>0</v>
      </c>
      <c r="O8033" t="e">
        <f t="shared" ca="1" si="1408"/>
        <v>#N/A</v>
      </c>
      <c r="P8033" t="e">
        <f t="shared" ca="1" si="1409"/>
        <v>#N/A</v>
      </c>
    </row>
    <row r="8034" spans="8:16">
      <c r="H8034">
        <f t="shared" ca="1" si="1405"/>
        <v>0</v>
      </c>
      <c r="I8034">
        <f t="shared" ca="1" si="1402"/>
        <v>0</v>
      </c>
      <c r="J8034">
        <f t="shared" ca="1" si="1403"/>
        <v>0</v>
      </c>
      <c r="K8034">
        <f t="shared" ca="1" si="1404"/>
        <v>0</v>
      </c>
      <c r="L8034">
        <f t="shared" ca="1" si="1406"/>
        <v>0</v>
      </c>
      <c r="M8034">
        <f t="shared" ca="1" si="1407"/>
        <v>0</v>
      </c>
      <c r="O8034" t="e">
        <f t="shared" ca="1" si="1408"/>
        <v>#N/A</v>
      </c>
      <c r="P8034" t="e">
        <f t="shared" ca="1" si="1409"/>
        <v>#N/A</v>
      </c>
    </row>
    <row r="8035" spans="8:16">
      <c r="H8035">
        <f t="shared" ca="1" si="1405"/>
        <v>0</v>
      </c>
      <c r="I8035">
        <f t="shared" ca="1" si="1402"/>
        <v>0</v>
      </c>
      <c r="J8035">
        <f t="shared" ca="1" si="1403"/>
        <v>0</v>
      </c>
      <c r="K8035">
        <f t="shared" ca="1" si="1404"/>
        <v>0</v>
      </c>
      <c r="L8035">
        <f t="shared" ca="1" si="1406"/>
        <v>0</v>
      </c>
      <c r="M8035">
        <f t="shared" ca="1" si="1407"/>
        <v>0</v>
      </c>
      <c r="O8035" t="e">
        <f t="shared" ca="1" si="1408"/>
        <v>#N/A</v>
      </c>
      <c r="P8035" t="e">
        <f t="shared" ca="1" si="1409"/>
        <v>#N/A</v>
      </c>
    </row>
    <row r="8036" spans="8:16">
      <c r="H8036">
        <f t="shared" ca="1" si="1405"/>
        <v>0</v>
      </c>
      <c r="I8036">
        <f t="shared" ca="1" si="1402"/>
        <v>0</v>
      </c>
      <c r="J8036">
        <f t="shared" ca="1" si="1403"/>
        <v>0</v>
      </c>
      <c r="K8036">
        <f t="shared" ca="1" si="1404"/>
        <v>0</v>
      </c>
      <c r="L8036">
        <f t="shared" ca="1" si="1406"/>
        <v>0</v>
      </c>
      <c r="M8036">
        <f t="shared" ca="1" si="1407"/>
        <v>0</v>
      </c>
      <c r="O8036" t="e">
        <f t="shared" ca="1" si="1408"/>
        <v>#N/A</v>
      </c>
      <c r="P8036" t="e">
        <f t="shared" ca="1" si="1409"/>
        <v>#N/A</v>
      </c>
    </row>
    <row r="8037" spans="8:16">
      <c r="H8037">
        <f t="shared" ca="1" si="1405"/>
        <v>0</v>
      </c>
      <c r="I8037">
        <f t="shared" ca="1" si="1402"/>
        <v>0</v>
      </c>
      <c r="J8037">
        <f t="shared" ca="1" si="1403"/>
        <v>0</v>
      </c>
      <c r="K8037">
        <f t="shared" ca="1" si="1404"/>
        <v>0</v>
      </c>
      <c r="L8037">
        <f t="shared" ca="1" si="1406"/>
        <v>0</v>
      </c>
      <c r="M8037">
        <f t="shared" ca="1" si="1407"/>
        <v>0</v>
      </c>
      <c r="O8037" t="e">
        <f t="shared" ca="1" si="1408"/>
        <v>#N/A</v>
      </c>
      <c r="P8037" t="e">
        <f t="shared" ca="1" si="1409"/>
        <v>#N/A</v>
      </c>
    </row>
    <row r="8038" spans="8:16">
      <c r="H8038">
        <f t="shared" ca="1" si="1405"/>
        <v>0</v>
      </c>
      <c r="I8038">
        <f t="shared" ca="1" si="1402"/>
        <v>0</v>
      </c>
      <c r="J8038">
        <f t="shared" ca="1" si="1403"/>
        <v>0</v>
      </c>
      <c r="K8038">
        <f t="shared" ca="1" si="1404"/>
        <v>0</v>
      </c>
      <c r="L8038">
        <f t="shared" ca="1" si="1406"/>
        <v>0</v>
      </c>
      <c r="M8038">
        <f t="shared" ca="1" si="1407"/>
        <v>0</v>
      </c>
      <c r="O8038" t="e">
        <f t="shared" ca="1" si="1408"/>
        <v>#N/A</v>
      </c>
      <c r="P8038" t="e">
        <f t="shared" ca="1" si="1409"/>
        <v>#N/A</v>
      </c>
    </row>
    <row r="8039" spans="8:16">
      <c r="H8039">
        <f t="shared" ca="1" si="1405"/>
        <v>0</v>
      </c>
      <c r="I8039">
        <f t="shared" ca="1" si="1402"/>
        <v>0</v>
      </c>
      <c r="J8039">
        <f t="shared" ca="1" si="1403"/>
        <v>0</v>
      </c>
      <c r="K8039">
        <f t="shared" ca="1" si="1404"/>
        <v>0</v>
      </c>
      <c r="L8039">
        <f t="shared" ca="1" si="1406"/>
        <v>0</v>
      </c>
      <c r="M8039">
        <f t="shared" ca="1" si="1407"/>
        <v>0</v>
      </c>
      <c r="O8039" t="e">
        <f t="shared" ca="1" si="1408"/>
        <v>#N/A</v>
      </c>
      <c r="P8039" t="e">
        <f t="shared" ca="1" si="1409"/>
        <v>#N/A</v>
      </c>
    </row>
    <row r="8040" spans="8:16">
      <c r="H8040">
        <f t="shared" ca="1" si="1405"/>
        <v>0</v>
      </c>
      <c r="I8040">
        <f t="shared" ca="1" si="1402"/>
        <v>0</v>
      </c>
      <c r="J8040">
        <f t="shared" ca="1" si="1403"/>
        <v>0</v>
      </c>
      <c r="K8040">
        <f t="shared" ca="1" si="1404"/>
        <v>0</v>
      </c>
      <c r="L8040">
        <f t="shared" ca="1" si="1406"/>
        <v>0</v>
      </c>
      <c r="M8040">
        <f t="shared" ca="1" si="1407"/>
        <v>0</v>
      </c>
      <c r="O8040" t="e">
        <f t="shared" ca="1" si="1408"/>
        <v>#N/A</v>
      </c>
      <c r="P8040" t="e">
        <f t="shared" ca="1" si="1409"/>
        <v>#N/A</v>
      </c>
    </row>
    <row r="8041" spans="8:16">
      <c r="H8041">
        <f t="shared" ca="1" si="1405"/>
        <v>0</v>
      </c>
      <c r="I8041">
        <f t="shared" ca="1" si="1402"/>
        <v>0</v>
      </c>
      <c r="J8041">
        <f t="shared" ca="1" si="1403"/>
        <v>0</v>
      </c>
      <c r="K8041">
        <f t="shared" ca="1" si="1404"/>
        <v>0</v>
      </c>
      <c r="L8041">
        <f t="shared" ca="1" si="1406"/>
        <v>0</v>
      </c>
      <c r="M8041">
        <f t="shared" ca="1" si="1407"/>
        <v>0</v>
      </c>
      <c r="O8041" t="e">
        <f t="shared" ca="1" si="1408"/>
        <v>#N/A</v>
      </c>
      <c r="P8041" t="e">
        <f t="shared" ca="1" si="1409"/>
        <v>#N/A</v>
      </c>
    </row>
    <row r="8042" spans="8:16">
      <c r="H8042">
        <f t="shared" ca="1" si="1405"/>
        <v>0</v>
      </c>
      <c r="I8042">
        <f t="shared" ca="1" si="1402"/>
        <v>0</v>
      </c>
      <c r="J8042">
        <f t="shared" ca="1" si="1403"/>
        <v>0</v>
      </c>
      <c r="K8042">
        <f t="shared" ca="1" si="1404"/>
        <v>0</v>
      </c>
      <c r="L8042">
        <f t="shared" ca="1" si="1406"/>
        <v>0</v>
      </c>
      <c r="M8042">
        <f t="shared" ca="1" si="1407"/>
        <v>0</v>
      </c>
      <c r="O8042" t="e">
        <f t="shared" ca="1" si="1408"/>
        <v>#N/A</v>
      </c>
      <c r="P8042" t="e">
        <f t="shared" ca="1" si="1409"/>
        <v>#N/A</v>
      </c>
    </row>
    <row r="8043" spans="8:16">
      <c r="H8043">
        <f t="shared" ca="1" si="1405"/>
        <v>0</v>
      </c>
      <c r="I8043">
        <f t="shared" ca="1" si="1402"/>
        <v>0</v>
      </c>
      <c r="J8043">
        <f t="shared" ca="1" si="1403"/>
        <v>0</v>
      </c>
      <c r="K8043">
        <f t="shared" ca="1" si="1404"/>
        <v>0</v>
      </c>
      <c r="L8043">
        <f t="shared" ca="1" si="1406"/>
        <v>0</v>
      </c>
      <c r="M8043">
        <f t="shared" ca="1" si="1407"/>
        <v>0</v>
      </c>
      <c r="O8043" t="e">
        <f t="shared" ca="1" si="1408"/>
        <v>#N/A</v>
      </c>
      <c r="P8043" t="e">
        <f t="shared" ca="1" si="1409"/>
        <v>#N/A</v>
      </c>
    </row>
    <row r="8044" spans="8:16">
      <c r="H8044">
        <f t="shared" ca="1" si="1405"/>
        <v>0</v>
      </c>
      <c r="I8044">
        <f t="shared" ca="1" si="1402"/>
        <v>0</v>
      </c>
      <c r="J8044">
        <f t="shared" ca="1" si="1403"/>
        <v>0</v>
      </c>
      <c r="K8044">
        <f t="shared" ca="1" si="1404"/>
        <v>0</v>
      </c>
      <c r="L8044">
        <f t="shared" ca="1" si="1406"/>
        <v>0</v>
      </c>
      <c r="M8044">
        <f t="shared" ca="1" si="1407"/>
        <v>0</v>
      </c>
      <c r="O8044" t="e">
        <f t="shared" ca="1" si="1408"/>
        <v>#N/A</v>
      </c>
      <c r="P8044" t="e">
        <f t="shared" ca="1" si="1409"/>
        <v>#N/A</v>
      </c>
    </row>
    <row r="8045" spans="8:16">
      <c r="H8045">
        <f t="shared" ca="1" si="1405"/>
        <v>0</v>
      </c>
      <c r="I8045">
        <f t="shared" ca="1" si="1402"/>
        <v>0</v>
      </c>
      <c r="J8045">
        <f t="shared" ca="1" si="1403"/>
        <v>0</v>
      </c>
      <c r="K8045">
        <f t="shared" ca="1" si="1404"/>
        <v>0</v>
      </c>
      <c r="L8045">
        <f t="shared" ca="1" si="1406"/>
        <v>0</v>
      </c>
      <c r="M8045">
        <f t="shared" ca="1" si="1407"/>
        <v>0</v>
      </c>
      <c r="O8045" t="e">
        <f t="shared" ca="1" si="1408"/>
        <v>#N/A</v>
      </c>
      <c r="P8045" t="e">
        <f t="shared" ca="1" si="1409"/>
        <v>#N/A</v>
      </c>
    </row>
    <row r="8046" spans="8:16">
      <c r="H8046">
        <f t="shared" ca="1" si="1405"/>
        <v>0</v>
      </c>
      <c r="I8046">
        <f t="shared" ca="1" si="1402"/>
        <v>0</v>
      </c>
      <c r="J8046">
        <f t="shared" ca="1" si="1403"/>
        <v>0</v>
      </c>
      <c r="K8046">
        <f t="shared" ca="1" si="1404"/>
        <v>0</v>
      </c>
      <c r="L8046">
        <f t="shared" ca="1" si="1406"/>
        <v>0</v>
      </c>
      <c r="M8046">
        <f t="shared" ca="1" si="1407"/>
        <v>0</v>
      </c>
      <c r="O8046" t="e">
        <f t="shared" ca="1" si="1408"/>
        <v>#N/A</v>
      </c>
      <c r="P8046" t="e">
        <f t="shared" ca="1" si="1409"/>
        <v>#N/A</v>
      </c>
    </row>
    <row r="8047" spans="8:16">
      <c r="H8047">
        <f t="shared" ca="1" si="1405"/>
        <v>0</v>
      </c>
      <c r="I8047">
        <f t="shared" ca="1" si="1402"/>
        <v>0</v>
      </c>
      <c r="J8047">
        <f t="shared" ca="1" si="1403"/>
        <v>0</v>
      </c>
      <c r="K8047">
        <f t="shared" ca="1" si="1404"/>
        <v>0</v>
      </c>
      <c r="L8047">
        <f t="shared" ca="1" si="1406"/>
        <v>0</v>
      </c>
      <c r="M8047">
        <f t="shared" ca="1" si="1407"/>
        <v>0</v>
      </c>
      <c r="O8047" t="e">
        <f t="shared" ca="1" si="1408"/>
        <v>#N/A</v>
      </c>
      <c r="P8047" t="e">
        <f t="shared" ca="1" si="1409"/>
        <v>#N/A</v>
      </c>
    </row>
    <row r="8048" spans="8:16">
      <c r="H8048">
        <f t="shared" ca="1" si="1405"/>
        <v>0</v>
      </c>
      <c r="I8048">
        <f t="shared" ref="I8048:I8111" ca="1" si="1410">IF(IFERROR(VLOOKUP(C8048,INDIRECT($G$7&amp;"D:D"),1,FALSE),0)&lt;&gt;0,I$13,0)</f>
        <v>0</v>
      </c>
      <c r="J8048">
        <f t="shared" ref="J8048:J8111" ca="1" si="1411">IF(IFERROR(VLOOKUP(C8048,INDIRECT($G$8&amp;"D:D"),1,FALSE),0)&lt;&gt;0,J$13,0)</f>
        <v>0</v>
      </c>
      <c r="K8048">
        <f t="shared" ca="1" si="1404"/>
        <v>0</v>
      </c>
      <c r="L8048">
        <f t="shared" ca="1" si="1406"/>
        <v>0</v>
      </c>
      <c r="M8048">
        <f t="shared" ca="1" si="1407"/>
        <v>0</v>
      </c>
      <c r="O8048" t="e">
        <f t="shared" ca="1" si="1408"/>
        <v>#N/A</v>
      </c>
      <c r="P8048" t="e">
        <f t="shared" ca="1" si="1409"/>
        <v>#N/A</v>
      </c>
    </row>
    <row r="8049" spans="8:16">
      <c r="H8049">
        <f t="shared" ca="1" si="1405"/>
        <v>0</v>
      </c>
      <c r="I8049">
        <f t="shared" ca="1" si="1410"/>
        <v>0</v>
      </c>
      <c r="J8049">
        <f t="shared" ca="1" si="1411"/>
        <v>0</v>
      </c>
      <c r="K8049">
        <f t="shared" ca="1" si="1404"/>
        <v>0</v>
      </c>
      <c r="L8049">
        <f t="shared" ca="1" si="1406"/>
        <v>0</v>
      </c>
      <c r="M8049">
        <f t="shared" ca="1" si="1407"/>
        <v>0</v>
      </c>
      <c r="O8049" t="e">
        <f t="shared" ca="1" si="1408"/>
        <v>#N/A</v>
      </c>
      <c r="P8049" t="e">
        <f t="shared" ca="1" si="1409"/>
        <v>#N/A</v>
      </c>
    </row>
    <row r="8050" spans="8:16">
      <c r="H8050">
        <f t="shared" ca="1" si="1405"/>
        <v>0</v>
      </c>
      <c r="I8050">
        <f t="shared" ca="1" si="1410"/>
        <v>0</v>
      </c>
      <c r="J8050">
        <f t="shared" ca="1" si="1411"/>
        <v>0</v>
      </c>
      <c r="K8050">
        <f t="shared" ca="1" si="1404"/>
        <v>0</v>
      </c>
      <c r="L8050">
        <f t="shared" ca="1" si="1406"/>
        <v>0</v>
      </c>
      <c r="M8050">
        <f t="shared" ca="1" si="1407"/>
        <v>0</v>
      </c>
      <c r="O8050" t="e">
        <f t="shared" ca="1" si="1408"/>
        <v>#N/A</v>
      </c>
      <c r="P8050" t="e">
        <f t="shared" ca="1" si="1409"/>
        <v>#N/A</v>
      </c>
    </row>
    <row r="8051" spans="8:16">
      <c r="H8051">
        <f t="shared" ca="1" si="1405"/>
        <v>0</v>
      </c>
      <c r="I8051">
        <f t="shared" ca="1" si="1410"/>
        <v>0</v>
      </c>
      <c r="J8051">
        <f t="shared" ca="1" si="1411"/>
        <v>0</v>
      </c>
      <c r="K8051">
        <f t="shared" ca="1" si="1404"/>
        <v>0</v>
      </c>
      <c r="L8051">
        <f t="shared" ca="1" si="1406"/>
        <v>0</v>
      </c>
      <c r="M8051">
        <f t="shared" ca="1" si="1407"/>
        <v>0</v>
      </c>
      <c r="O8051" t="e">
        <f t="shared" ca="1" si="1408"/>
        <v>#N/A</v>
      </c>
      <c r="P8051" t="e">
        <f t="shared" ca="1" si="1409"/>
        <v>#N/A</v>
      </c>
    </row>
    <row r="8052" spans="8:16">
      <c r="H8052">
        <f t="shared" ca="1" si="1405"/>
        <v>0</v>
      </c>
      <c r="I8052">
        <f t="shared" ca="1" si="1410"/>
        <v>0</v>
      </c>
      <c r="J8052">
        <f t="shared" ca="1" si="1411"/>
        <v>0</v>
      </c>
      <c r="K8052">
        <f t="shared" ca="1" si="1404"/>
        <v>0</v>
      </c>
      <c r="L8052">
        <f t="shared" ca="1" si="1406"/>
        <v>0</v>
      </c>
      <c r="M8052">
        <f t="shared" ca="1" si="1407"/>
        <v>0</v>
      </c>
      <c r="O8052" t="e">
        <f t="shared" ca="1" si="1408"/>
        <v>#N/A</v>
      </c>
      <c r="P8052" t="e">
        <f t="shared" ca="1" si="1409"/>
        <v>#N/A</v>
      </c>
    </row>
    <row r="8053" spans="8:16">
      <c r="H8053">
        <f t="shared" ca="1" si="1405"/>
        <v>0</v>
      </c>
      <c r="I8053">
        <f t="shared" ca="1" si="1410"/>
        <v>0</v>
      </c>
      <c r="J8053">
        <f t="shared" ca="1" si="1411"/>
        <v>0</v>
      </c>
      <c r="K8053">
        <f t="shared" ca="1" si="1404"/>
        <v>0</v>
      </c>
      <c r="L8053">
        <f t="shared" ca="1" si="1406"/>
        <v>0</v>
      </c>
      <c r="M8053">
        <f t="shared" ca="1" si="1407"/>
        <v>0</v>
      </c>
      <c r="O8053" t="e">
        <f t="shared" ca="1" si="1408"/>
        <v>#N/A</v>
      </c>
      <c r="P8053" t="e">
        <f t="shared" ca="1" si="1409"/>
        <v>#N/A</v>
      </c>
    </row>
    <row r="8054" spans="8:16">
      <c r="H8054">
        <f t="shared" ca="1" si="1405"/>
        <v>0</v>
      </c>
      <c r="I8054">
        <f t="shared" ca="1" si="1410"/>
        <v>0</v>
      </c>
      <c r="J8054">
        <f t="shared" ca="1" si="1411"/>
        <v>0</v>
      </c>
      <c r="K8054">
        <f t="shared" ca="1" si="1404"/>
        <v>0</v>
      </c>
      <c r="L8054">
        <f t="shared" ca="1" si="1406"/>
        <v>0</v>
      </c>
      <c r="M8054">
        <f t="shared" ca="1" si="1407"/>
        <v>0</v>
      </c>
      <c r="O8054" t="e">
        <f t="shared" ca="1" si="1408"/>
        <v>#N/A</v>
      </c>
      <c r="P8054" t="e">
        <f t="shared" ca="1" si="1409"/>
        <v>#N/A</v>
      </c>
    </row>
    <row r="8055" spans="8:16">
      <c r="H8055">
        <f t="shared" ca="1" si="1405"/>
        <v>0</v>
      </c>
      <c r="I8055">
        <f t="shared" ca="1" si="1410"/>
        <v>0</v>
      </c>
      <c r="J8055">
        <f t="shared" ca="1" si="1411"/>
        <v>0</v>
      </c>
      <c r="K8055">
        <f t="shared" ca="1" si="1404"/>
        <v>0</v>
      </c>
      <c r="L8055">
        <f t="shared" ca="1" si="1406"/>
        <v>0</v>
      </c>
      <c r="M8055">
        <f t="shared" ca="1" si="1407"/>
        <v>0</v>
      </c>
      <c r="O8055" t="e">
        <f t="shared" ca="1" si="1408"/>
        <v>#N/A</v>
      </c>
      <c r="P8055" t="e">
        <f t="shared" ca="1" si="1409"/>
        <v>#N/A</v>
      </c>
    </row>
    <row r="8056" spans="8:16">
      <c r="H8056">
        <f t="shared" ca="1" si="1405"/>
        <v>0</v>
      </c>
      <c r="I8056">
        <f t="shared" ca="1" si="1410"/>
        <v>0</v>
      </c>
      <c r="J8056">
        <f t="shared" ca="1" si="1411"/>
        <v>0</v>
      </c>
      <c r="K8056">
        <f t="shared" ca="1" si="1404"/>
        <v>0</v>
      </c>
      <c r="L8056">
        <f t="shared" ca="1" si="1406"/>
        <v>0</v>
      </c>
      <c r="M8056">
        <f t="shared" ca="1" si="1407"/>
        <v>0</v>
      </c>
      <c r="O8056" t="e">
        <f t="shared" ca="1" si="1408"/>
        <v>#N/A</v>
      </c>
      <c r="P8056" t="e">
        <f t="shared" ca="1" si="1409"/>
        <v>#N/A</v>
      </c>
    </row>
    <row r="8057" spans="8:16">
      <c r="H8057">
        <f t="shared" ca="1" si="1405"/>
        <v>0</v>
      </c>
      <c r="I8057">
        <f t="shared" ca="1" si="1410"/>
        <v>0</v>
      </c>
      <c r="J8057">
        <f t="shared" ca="1" si="1411"/>
        <v>0</v>
      </c>
      <c r="K8057">
        <f t="shared" ca="1" si="1404"/>
        <v>0</v>
      </c>
      <c r="L8057">
        <f t="shared" ca="1" si="1406"/>
        <v>0</v>
      </c>
      <c r="M8057">
        <f t="shared" ca="1" si="1407"/>
        <v>0</v>
      </c>
      <c r="O8057" t="e">
        <f t="shared" ca="1" si="1408"/>
        <v>#N/A</v>
      </c>
      <c r="P8057" t="e">
        <f t="shared" ca="1" si="1409"/>
        <v>#N/A</v>
      </c>
    </row>
    <row r="8058" spans="8:16">
      <c r="H8058">
        <f t="shared" ca="1" si="1405"/>
        <v>0</v>
      </c>
      <c r="I8058">
        <f t="shared" ca="1" si="1410"/>
        <v>0</v>
      </c>
      <c r="J8058">
        <f t="shared" ca="1" si="1411"/>
        <v>0</v>
      </c>
      <c r="K8058">
        <f t="shared" ca="1" si="1404"/>
        <v>0</v>
      </c>
      <c r="L8058">
        <f t="shared" ca="1" si="1406"/>
        <v>0</v>
      </c>
      <c r="M8058">
        <f t="shared" ca="1" si="1407"/>
        <v>0</v>
      </c>
      <c r="O8058" t="e">
        <f t="shared" ca="1" si="1408"/>
        <v>#N/A</v>
      </c>
      <c r="P8058" t="e">
        <f t="shared" ca="1" si="1409"/>
        <v>#N/A</v>
      </c>
    </row>
    <row r="8059" spans="8:16">
      <c r="H8059">
        <f t="shared" ca="1" si="1405"/>
        <v>0</v>
      </c>
      <c r="I8059">
        <f t="shared" ca="1" si="1410"/>
        <v>0</v>
      </c>
      <c r="J8059">
        <f t="shared" ca="1" si="1411"/>
        <v>0</v>
      </c>
      <c r="K8059">
        <f t="shared" ca="1" si="1404"/>
        <v>0</v>
      </c>
      <c r="L8059">
        <f t="shared" ca="1" si="1406"/>
        <v>0</v>
      </c>
      <c r="M8059">
        <f t="shared" ca="1" si="1407"/>
        <v>0</v>
      </c>
      <c r="O8059" t="e">
        <f t="shared" ca="1" si="1408"/>
        <v>#N/A</v>
      </c>
      <c r="P8059" t="e">
        <f t="shared" ca="1" si="1409"/>
        <v>#N/A</v>
      </c>
    </row>
    <row r="8060" spans="8:16">
      <c r="H8060">
        <f t="shared" ca="1" si="1405"/>
        <v>0</v>
      </c>
      <c r="I8060">
        <f t="shared" ca="1" si="1410"/>
        <v>0</v>
      </c>
      <c r="J8060">
        <f t="shared" ca="1" si="1411"/>
        <v>0</v>
      </c>
      <c r="K8060">
        <f t="shared" ca="1" si="1404"/>
        <v>0</v>
      </c>
      <c r="L8060">
        <f t="shared" ca="1" si="1406"/>
        <v>0</v>
      </c>
      <c r="M8060">
        <f t="shared" ca="1" si="1407"/>
        <v>0</v>
      </c>
      <c r="O8060" t="e">
        <f t="shared" ca="1" si="1408"/>
        <v>#N/A</v>
      </c>
      <c r="P8060" t="e">
        <f t="shared" ca="1" si="1409"/>
        <v>#N/A</v>
      </c>
    </row>
    <row r="8061" spans="8:16">
      <c r="H8061">
        <f t="shared" ca="1" si="1405"/>
        <v>0</v>
      </c>
      <c r="I8061">
        <f t="shared" ca="1" si="1410"/>
        <v>0</v>
      </c>
      <c r="J8061">
        <f t="shared" ca="1" si="1411"/>
        <v>0</v>
      </c>
      <c r="K8061">
        <f t="shared" ca="1" si="1404"/>
        <v>0</v>
      </c>
      <c r="L8061">
        <f t="shared" ca="1" si="1406"/>
        <v>0</v>
      </c>
      <c r="M8061">
        <f t="shared" ca="1" si="1407"/>
        <v>0</v>
      </c>
      <c r="O8061" t="e">
        <f t="shared" ca="1" si="1408"/>
        <v>#N/A</v>
      </c>
      <c r="P8061" t="e">
        <f t="shared" ca="1" si="1409"/>
        <v>#N/A</v>
      </c>
    </row>
    <row r="8062" spans="8:16">
      <c r="H8062">
        <f t="shared" ca="1" si="1405"/>
        <v>0</v>
      </c>
      <c r="I8062">
        <f t="shared" ca="1" si="1410"/>
        <v>0</v>
      </c>
      <c r="J8062">
        <f t="shared" ca="1" si="1411"/>
        <v>0</v>
      </c>
      <c r="K8062">
        <f t="shared" ca="1" si="1404"/>
        <v>0</v>
      </c>
      <c r="L8062">
        <f t="shared" ca="1" si="1406"/>
        <v>0</v>
      </c>
      <c r="M8062">
        <f t="shared" ca="1" si="1407"/>
        <v>0</v>
      </c>
      <c r="O8062" t="e">
        <f t="shared" ca="1" si="1408"/>
        <v>#N/A</v>
      </c>
      <c r="P8062" t="e">
        <f t="shared" ca="1" si="1409"/>
        <v>#N/A</v>
      </c>
    </row>
    <row r="8063" spans="8:16">
      <c r="H8063">
        <f t="shared" ca="1" si="1405"/>
        <v>0</v>
      </c>
      <c r="I8063">
        <f t="shared" ca="1" si="1410"/>
        <v>0</v>
      </c>
      <c r="J8063">
        <f t="shared" ca="1" si="1411"/>
        <v>0</v>
      </c>
      <c r="K8063">
        <f t="shared" ca="1" si="1404"/>
        <v>0</v>
      </c>
      <c r="L8063">
        <f t="shared" ca="1" si="1406"/>
        <v>0</v>
      </c>
      <c r="M8063">
        <f t="shared" ca="1" si="1407"/>
        <v>0</v>
      </c>
      <c r="O8063" t="e">
        <f t="shared" ca="1" si="1408"/>
        <v>#N/A</v>
      </c>
      <c r="P8063" t="e">
        <f t="shared" ca="1" si="1409"/>
        <v>#N/A</v>
      </c>
    </row>
    <row r="8064" spans="8:16">
      <c r="H8064">
        <f t="shared" ca="1" si="1405"/>
        <v>0</v>
      </c>
      <c r="I8064">
        <f t="shared" ca="1" si="1410"/>
        <v>0</v>
      </c>
      <c r="J8064">
        <f t="shared" ca="1" si="1411"/>
        <v>0</v>
      </c>
      <c r="K8064">
        <f t="shared" ca="1" si="1404"/>
        <v>0</v>
      </c>
      <c r="L8064">
        <f t="shared" ca="1" si="1406"/>
        <v>0</v>
      </c>
      <c r="M8064">
        <f t="shared" ca="1" si="1407"/>
        <v>0</v>
      </c>
      <c r="O8064" t="e">
        <f t="shared" ca="1" si="1408"/>
        <v>#N/A</v>
      </c>
      <c r="P8064" t="e">
        <f t="shared" ca="1" si="1409"/>
        <v>#N/A</v>
      </c>
    </row>
    <row r="8065" spans="8:16">
      <c r="H8065">
        <f t="shared" ca="1" si="1405"/>
        <v>0</v>
      </c>
      <c r="I8065">
        <f t="shared" ca="1" si="1410"/>
        <v>0</v>
      </c>
      <c r="J8065">
        <f t="shared" ca="1" si="1411"/>
        <v>0</v>
      </c>
      <c r="K8065">
        <f t="shared" ca="1" si="1404"/>
        <v>0</v>
      </c>
      <c r="L8065">
        <f t="shared" ca="1" si="1406"/>
        <v>0</v>
      </c>
      <c r="M8065">
        <f t="shared" ca="1" si="1407"/>
        <v>0</v>
      </c>
      <c r="O8065" t="e">
        <f t="shared" ca="1" si="1408"/>
        <v>#N/A</v>
      </c>
      <c r="P8065" t="e">
        <f t="shared" ca="1" si="1409"/>
        <v>#N/A</v>
      </c>
    </row>
    <row r="8066" spans="8:16">
      <c r="H8066">
        <f t="shared" ca="1" si="1405"/>
        <v>0</v>
      </c>
      <c r="I8066">
        <f t="shared" ca="1" si="1410"/>
        <v>0</v>
      </c>
      <c r="J8066">
        <f t="shared" ca="1" si="1411"/>
        <v>0</v>
      </c>
      <c r="K8066">
        <f t="shared" ca="1" si="1404"/>
        <v>0</v>
      </c>
      <c r="L8066">
        <f t="shared" ca="1" si="1406"/>
        <v>0</v>
      </c>
      <c r="M8066">
        <f t="shared" ca="1" si="1407"/>
        <v>0</v>
      </c>
      <c r="O8066" t="e">
        <f t="shared" ca="1" si="1408"/>
        <v>#N/A</v>
      </c>
      <c r="P8066" t="e">
        <f t="shared" ca="1" si="1409"/>
        <v>#N/A</v>
      </c>
    </row>
    <row r="8067" spans="8:16">
      <c r="H8067">
        <f t="shared" ca="1" si="1405"/>
        <v>0</v>
      </c>
      <c r="I8067">
        <f t="shared" ca="1" si="1410"/>
        <v>0</v>
      </c>
      <c r="J8067">
        <f t="shared" ca="1" si="1411"/>
        <v>0</v>
      </c>
      <c r="K8067">
        <f t="shared" ca="1" si="1404"/>
        <v>0</v>
      </c>
      <c r="L8067">
        <f t="shared" ca="1" si="1406"/>
        <v>0</v>
      </c>
      <c r="M8067">
        <f t="shared" ca="1" si="1407"/>
        <v>0</v>
      </c>
      <c r="O8067" t="e">
        <f t="shared" ca="1" si="1408"/>
        <v>#N/A</v>
      </c>
      <c r="P8067" t="e">
        <f t="shared" ca="1" si="1409"/>
        <v>#N/A</v>
      </c>
    </row>
    <row r="8068" spans="8:16">
      <c r="H8068">
        <f t="shared" ca="1" si="1405"/>
        <v>0</v>
      </c>
      <c r="I8068">
        <f t="shared" ca="1" si="1410"/>
        <v>0</v>
      </c>
      <c r="J8068">
        <f t="shared" ca="1" si="1411"/>
        <v>0</v>
      </c>
      <c r="K8068">
        <f t="shared" ca="1" si="1404"/>
        <v>0</v>
      </c>
      <c r="L8068">
        <f t="shared" ca="1" si="1406"/>
        <v>0</v>
      </c>
      <c r="M8068">
        <f t="shared" ca="1" si="1407"/>
        <v>0</v>
      </c>
      <c r="O8068" t="e">
        <f t="shared" ca="1" si="1408"/>
        <v>#N/A</v>
      </c>
      <c r="P8068" t="e">
        <f t="shared" ca="1" si="1409"/>
        <v>#N/A</v>
      </c>
    </row>
    <row r="8069" spans="8:16">
      <c r="H8069">
        <f t="shared" ca="1" si="1405"/>
        <v>0</v>
      </c>
      <c r="I8069">
        <f t="shared" ca="1" si="1410"/>
        <v>0</v>
      </c>
      <c r="J8069">
        <f t="shared" ca="1" si="1411"/>
        <v>0</v>
      </c>
      <c r="K8069">
        <f t="shared" ca="1" si="1404"/>
        <v>0</v>
      </c>
      <c r="L8069">
        <f t="shared" ca="1" si="1406"/>
        <v>0</v>
      </c>
      <c r="M8069">
        <f t="shared" ca="1" si="1407"/>
        <v>0</v>
      </c>
      <c r="O8069" t="e">
        <f t="shared" ca="1" si="1408"/>
        <v>#N/A</v>
      </c>
      <c r="P8069" t="e">
        <f t="shared" ca="1" si="1409"/>
        <v>#N/A</v>
      </c>
    </row>
    <row r="8070" spans="8:16">
      <c r="H8070">
        <f t="shared" ca="1" si="1405"/>
        <v>0</v>
      </c>
      <c r="I8070">
        <f t="shared" ca="1" si="1410"/>
        <v>0</v>
      </c>
      <c r="J8070">
        <f t="shared" ca="1" si="1411"/>
        <v>0</v>
      </c>
      <c r="K8070">
        <f t="shared" ca="1" si="1404"/>
        <v>0</v>
      </c>
      <c r="L8070">
        <f t="shared" ca="1" si="1406"/>
        <v>0</v>
      </c>
      <c r="M8070">
        <f t="shared" ca="1" si="1407"/>
        <v>0</v>
      </c>
      <c r="O8070" t="e">
        <f t="shared" ca="1" si="1408"/>
        <v>#N/A</v>
      </c>
      <c r="P8070" t="e">
        <f t="shared" ca="1" si="1409"/>
        <v>#N/A</v>
      </c>
    </row>
    <row r="8071" spans="8:16">
      <c r="H8071">
        <f t="shared" ca="1" si="1405"/>
        <v>0</v>
      </c>
      <c r="I8071">
        <f t="shared" ca="1" si="1410"/>
        <v>0</v>
      </c>
      <c r="J8071">
        <f t="shared" ca="1" si="1411"/>
        <v>0</v>
      </c>
      <c r="K8071">
        <f t="shared" ca="1" si="1404"/>
        <v>0</v>
      </c>
      <c r="L8071">
        <f t="shared" ca="1" si="1406"/>
        <v>0</v>
      </c>
      <c r="M8071">
        <f t="shared" ca="1" si="1407"/>
        <v>0</v>
      </c>
      <c r="O8071" t="e">
        <f t="shared" ca="1" si="1408"/>
        <v>#N/A</v>
      </c>
      <c r="P8071" t="e">
        <f t="shared" ca="1" si="1409"/>
        <v>#N/A</v>
      </c>
    </row>
    <row r="8072" spans="8:16">
      <c r="H8072">
        <f t="shared" ca="1" si="1405"/>
        <v>0</v>
      </c>
      <c r="I8072">
        <f t="shared" ca="1" si="1410"/>
        <v>0</v>
      </c>
      <c r="J8072">
        <f t="shared" ca="1" si="1411"/>
        <v>0</v>
      </c>
      <c r="K8072">
        <f t="shared" ca="1" si="1404"/>
        <v>0</v>
      </c>
      <c r="L8072">
        <f t="shared" ca="1" si="1406"/>
        <v>0</v>
      </c>
      <c r="M8072">
        <f t="shared" ca="1" si="1407"/>
        <v>0</v>
      </c>
      <c r="O8072" t="e">
        <f t="shared" ca="1" si="1408"/>
        <v>#N/A</v>
      </c>
      <c r="P8072" t="e">
        <f t="shared" ca="1" si="1409"/>
        <v>#N/A</v>
      </c>
    </row>
    <row r="8073" spans="8:16">
      <c r="H8073">
        <f t="shared" ca="1" si="1405"/>
        <v>0</v>
      </c>
      <c r="I8073">
        <f t="shared" ca="1" si="1410"/>
        <v>0</v>
      </c>
      <c r="J8073">
        <f t="shared" ca="1" si="1411"/>
        <v>0</v>
      </c>
      <c r="K8073">
        <f t="shared" ca="1" si="1404"/>
        <v>0</v>
      </c>
      <c r="L8073">
        <f t="shared" ca="1" si="1406"/>
        <v>0</v>
      </c>
      <c r="M8073">
        <f t="shared" ca="1" si="1407"/>
        <v>0</v>
      </c>
      <c r="O8073" t="e">
        <f t="shared" ca="1" si="1408"/>
        <v>#N/A</v>
      </c>
      <c r="P8073" t="e">
        <f t="shared" ca="1" si="1409"/>
        <v>#N/A</v>
      </c>
    </row>
    <row r="8074" spans="8:16">
      <c r="H8074">
        <f t="shared" ca="1" si="1405"/>
        <v>0</v>
      </c>
      <c r="I8074">
        <f t="shared" ca="1" si="1410"/>
        <v>0</v>
      </c>
      <c r="J8074">
        <f t="shared" ca="1" si="1411"/>
        <v>0</v>
      </c>
      <c r="K8074">
        <f t="shared" ref="K8074:K8137" ca="1" si="1412">IF(IFERROR(VLOOKUP($C8074,INDIRECT($G$9&amp;"d:d"),1,FALSE),0)&lt;&gt;0,K$13,0)</f>
        <v>0</v>
      </c>
      <c r="L8074">
        <f t="shared" ca="1" si="1406"/>
        <v>0</v>
      </c>
      <c r="M8074">
        <f t="shared" ca="1" si="1407"/>
        <v>0</v>
      </c>
      <c r="O8074" t="e">
        <f t="shared" ca="1" si="1408"/>
        <v>#N/A</v>
      </c>
      <c r="P8074" t="e">
        <f t="shared" ca="1" si="1409"/>
        <v>#N/A</v>
      </c>
    </row>
    <row r="8075" spans="8:16">
      <c r="H8075">
        <f t="shared" ca="1" si="1405"/>
        <v>0</v>
      </c>
      <c r="I8075">
        <f t="shared" ca="1" si="1410"/>
        <v>0</v>
      </c>
      <c r="J8075">
        <f t="shared" ca="1" si="1411"/>
        <v>0</v>
      </c>
      <c r="K8075">
        <f t="shared" ca="1" si="1412"/>
        <v>0</v>
      </c>
      <c r="L8075">
        <f t="shared" ca="1" si="1406"/>
        <v>0</v>
      </c>
      <c r="M8075">
        <f t="shared" ca="1" si="1407"/>
        <v>0</v>
      </c>
      <c r="O8075" t="e">
        <f t="shared" ca="1" si="1408"/>
        <v>#N/A</v>
      </c>
      <c r="P8075" t="e">
        <f t="shared" ca="1" si="1409"/>
        <v>#N/A</v>
      </c>
    </row>
    <row r="8076" spans="8:16">
      <c r="H8076">
        <f t="shared" ca="1" si="1405"/>
        <v>0</v>
      </c>
      <c r="I8076">
        <f t="shared" ca="1" si="1410"/>
        <v>0</v>
      </c>
      <c r="J8076">
        <f t="shared" ca="1" si="1411"/>
        <v>0</v>
      </c>
      <c r="K8076">
        <f t="shared" ca="1" si="1412"/>
        <v>0</v>
      </c>
      <c r="L8076">
        <f t="shared" ca="1" si="1406"/>
        <v>0</v>
      </c>
      <c r="M8076">
        <f t="shared" ca="1" si="1407"/>
        <v>0</v>
      </c>
      <c r="O8076" t="e">
        <f t="shared" ca="1" si="1408"/>
        <v>#N/A</v>
      </c>
      <c r="P8076" t="e">
        <f t="shared" ca="1" si="1409"/>
        <v>#N/A</v>
      </c>
    </row>
    <row r="8077" spans="8:16">
      <c r="H8077">
        <f t="shared" ca="1" si="1405"/>
        <v>0</v>
      </c>
      <c r="I8077">
        <f t="shared" ca="1" si="1410"/>
        <v>0</v>
      </c>
      <c r="J8077">
        <f t="shared" ca="1" si="1411"/>
        <v>0</v>
      </c>
      <c r="K8077">
        <f t="shared" ca="1" si="1412"/>
        <v>0</v>
      </c>
      <c r="L8077">
        <f t="shared" ca="1" si="1406"/>
        <v>0</v>
      </c>
      <c r="M8077">
        <f t="shared" ca="1" si="1407"/>
        <v>0</v>
      </c>
      <c r="O8077" t="e">
        <f t="shared" ca="1" si="1408"/>
        <v>#N/A</v>
      </c>
      <c r="P8077" t="e">
        <f t="shared" ca="1" si="1409"/>
        <v>#N/A</v>
      </c>
    </row>
    <row r="8078" spans="8:16">
      <c r="H8078">
        <f t="shared" ca="1" si="1405"/>
        <v>0</v>
      </c>
      <c r="I8078">
        <f t="shared" ca="1" si="1410"/>
        <v>0</v>
      </c>
      <c r="J8078">
        <f t="shared" ca="1" si="1411"/>
        <v>0</v>
      </c>
      <c r="K8078">
        <f t="shared" ca="1" si="1412"/>
        <v>0</v>
      </c>
      <c r="L8078">
        <f t="shared" ca="1" si="1406"/>
        <v>0</v>
      </c>
      <c r="M8078">
        <f t="shared" ca="1" si="1407"/>
        <v>0</v>
      </c>
      <c r="O8078" t="e">
        <f t="shared" ca="1" si="1408"/>
        <v>#N/A</v>
      </c>
      <c r="P8078" t="e">
        <f t="shared" ca="1" si="1409"/>
        <v>#N/A</v>
      </c>
    </row>
    <row r="8079" spans="8:16">
      <c r="H8079">
        <f t="shared" ref="H8079:H8142" ca="1" si="1413">IF(I8079&lt;&gt;0,I8079,IF(J8079&lt;&gt;0,J8079,IF(K8079&lt;&gt;0,K8079,IF(L8079&lt;&gt;0,L8079,IF(M8079&lt;&gt;0,M8079,N8079)))))</f>
        <v>0</v>
      </c>
      <c r="I8079">
        <f t="shared" ca="1" si="1410"/>
        <v>0</v>
      </c>
      <c r="J8079">
        <f t="shared" ca="1" si="1411"/>
        <v>0</v>
      </c>
      <c r="K8079">
        <f t="shared" ca="1" si="1412"/>
        <v>0</v>
      </c>
      <c r="L8079">
        <f t="shared" ref="L8079:L8142" ca="1" si="1414">IF(IFERROR(VLOOKUP($C8079,INDIRECT($G$10&amp;"d:d"),1,FALSE),0)&lt;&gt;0,L$13,0)</f>
        <v>0</v>
      </c>
      <c r="M8079">
        <f t="shared" ref="M8079:M8142" ca="1" si="1415">IF(IFERROR(VLOOKUP($C8079,INDIRECT($G$11&amp;"d:d"),1,FALSE),0)&lt;&gt;0,M$13,0)</f>
        <v>0</v>
      </c>
      <c r="O8079" t="e">
        <f t="shared" ref="O8079:O8142" ca="1" si="1416">VLOOKUP($H8079,$G$7:$I$11,2,FALSE)</f>
        <v>#N/A</v>
      </c>
      <c r="P8079" t="e">
        <f t="shared" ref="P8079:P8142" ca="1" si="1417">VLOOKUP($H8079,$G$7:$I$11,3,FALSE)</f>
        <v>#N/A</v>
      </c>
    </row>
    <row r="8080" spans="8:16">
      <c r="H8080">
        <f t="shared" ca="1" si="1413"/>
        <v>0</v>
      </c>
      <c r="I8080">
        <f t="shared" ca="1" si="1410"/>
        <v>0</v>
      </c>
      <c r="J8080">
        <f t="shared" ca="1" si="1411"/>
        <v>0</v>
      </c>
      <c r="K8080">
        <f t="shared" ca="1" si="1412"/>
        <v>0</v>
      </c>
      <c r="L8080">
        <f t="shared" ca="1" si="1414"/>
        <v>0</v>
      </c>
      <c r="M8080">
        <f t="shared" ca="1" si="1415"/>
        <v>0</v>
      </c>
      <c r="O8080" t="e">
        <f t="shared" ca="1" si="1416"/>
        <v>#N/A</v>
      </c>
      <c r="P8080" t="e">
        <f t="shared" ca="1" si="1417"/>
        <v>#N/A</v>
      </c>
    </row>
    <row r="8081" spans="8:16">
      <c r="H8081">
        <f t="shared" ca="1" si="1413"/>
        <v>0</v>
      </c>
      <c r="I8081">
        <f t="shared" ca="1" si="1410"/>
        <v>0</v>
      </c>
      <c r="J8081">
        <f t="shared" ca="1" si="1411"/>
        <v>0</v>
      </c>
      <c r="K8081">
        <f t="shared" ca="1" si="1412"/>
        <v>0</v>
      </c>
      <c r="L8081">
        <f t="shared" ca="1" si="1414"/>
        <v>0</v>
      </c>
      <c r="M8081">
        <f t="shared" ca="1" si="1415"/>
        <v>0</v>
      </c>
      <c r="O8081" t="e">
        <f t="shared" ca="1" si="1416"/>
        <v>#N/A</v>
      </c>
      <c r="P8081" t="e">
        <f t="shared" ca="1" si="1417"/>
        <v>#N/A</v>
      </c>
    </row>
    <row r="8082" spans="8:16">
      <c r="H8082">
        <f t="shared" ca="1" si="1413"/>
        <v>0</v>
      </c>
      <c r="I8082">
        <f t="shared" ca="1" si="1410"/>
        <v>0</v>
      </c>
      <c r="J8082">
        <f t="shared" ca="1" si="1411"/>
        <v>0</v>
      </c>
      <c r="K8082">
        <f t="shared" ca="1" si="1412"/>
        <v>0</v>
      </c>
      <c r="L8082">
        <f t="shared" ca="1" si="1414"/>
        <v>0</v>
      </c>
      <c r="M8082">
        <f t="shared" ca="1" si="1415"/>
        <v>0</v>
      </c>
      <c r="O8082" t="e">
        <f t="shared" ca="1" si="1416"/>
        <v>#N/A</v>
      </c>
      <c r="P8082" t="e">
        <f t="shared" ca="1" si="1417"/>
        <v>#N/A</v>
      </c>
    </row>
    <row r="8083" spans="8:16">
      <c r="H8083">
        <f t="shared" ca="1" si="1413"/>
        <v>0</v>
      </c>
      <c r="I8083">
        <f t="shared" ca="1" si="1410"/>
        <v>0</v>
      </c>
      <c r="J8083">
        <f t="shared" ca="1" si="1411"/>
        <v>0</v>
      </c>
      <c r="K8083">
        <f t="shared" ca="1" si="1412"/>
        <v>0</v>
      </c>
      <c r="L8083">
        <f t="shared" ca="1" si="1414"/>
        <v>0</v>
      </c>
      <c r="M8083">
        <f t="shared" ca="1" si="1415"/>
        <v>0</v>
      </c>
      <c r="O8083" t="e">
        <f t="shared" ca="1" si="1416"/>
        <v>#N/A</v>
      </c>
      <c r="P8083" t="e">
        <f t="shared" ca="1" si="1417"/>
        <v>#N/A</v>
      </c>
    </row>
    <row r="8084" spans="8:16">
      <c r="H8084">
        <f t="shared" ca="1" si="1413"/>
        <v>0</v>
      </c>
      <c r="I8084">
        <f t="shared" ca="1" si="1410"/>
        <v>0</v>
      </c>
      <c r="J8084">
        <f t="shared" ca="1" si="1411"/>
        <v>0</v>
      </c>
      <c r="K8084">
        <f t="shared" ca="1" si="1412"/>
        <v>0</v>
      </c>
      <c r="L8084">
        <f t="shared" ca="1" si="1414"/>
        <v>0</v>
      </c>
      <c r="M8084">
        <f t="shared" ca="1" si="1415"/>
        <v>0</v>
      </c>
      <c r="O8084" t="e">
        <f t="shared" ca="1" si="1416"/>
        <v>#N/A</v>
      </c>
      <c r="P8084" t="e">
        <f t="shared" ca="1" si="1417"/>
        <v>#N/A</v>
      </c>
    </row>
    <row r="8085" spans="8:16">
      <c r="H8085">
        <f t="shared" ca="1" si="1413"/>
        <v>0</v>
      </c>
      <c r="I8085">
        <f t="shared" ca="1" si="1410"/>
        <v>0</v>
      </c>
      <c r="J8085">
        <f t="shared" ca="1" si="1411"/>
        <v>0</v>
      </c>
      <c r="K8085">
        <f t="shared" ca="1" si="1412"/>
        <v>0</v>
      </c>
      <c r="L8085">
        <f t="shared" ca="1" si="1414"/>
        <v>0</v>
      </c>
      <c r="M8085">
        <f t="shared" ca="1" si="1415"/>
        <v>0</v>
      </c>
      <c r="O8085" t="e">
        <f t="shared" ca="1" si="1416"/>
        <v>#N/A</v>
      </c>
      <c r="P8085" t="e">
        <f t="shared" ca="1" si="1417"/>
        <v>#N/A</v>
      </c>
    </row>
    <row r="8086" spans="8:16">
      <c r="H8086">
        <f t="shared" ca="1" si="1413"/>
        <v>0</v>
      </c>
      <c r="I8086">
        <f t="shared" ca="1" si="1410"/>
        <v>0</v>
      </c>
      <c r="J8086">
        <f t="shared" ca="1" si="1411"/>
        <v>0</v>
      </c>
      <c r="K8086">
        <f t="shared" ca="1" si="1412"/>
        <v>0</v>
      </c>
      <c r="L8086">
        <f t="shared" ca="1" si="1414"/>
        <v>0</v>
      </c>
      <c r="M8086">
        <f t="shared" ca="1" si="1415"/>
        <v>0</v>
      </c>
      <c r="O8086" t="e">
        <f t="shared" ca="1" si="1416"/>
        <v>#N/A</v>
      </c>
      <c r="P8086" t="e">
        <f t="shared" ca="1" si="1417"/>
        <v>#N/A</v>
      </c>
    </row>
    <row r="8087" spans="8:16">
      <c r="H8087">
        <f t="shared" ca="1" si="1413"/>
        <v>0</v>
      </c>
      <c r="I8087">
        <f t="shared" ca="1" si="1410"/>
        <v>0</v>
      </c>
      <c r="J8087">
        <f t="shared" ca="1" si="1411"/>
        <v>0</v>
      </c>
      <c r="K8087">
        <f t="shared" ca="1" si="1412"/>
        <v>0</v>
      </c>
      <c r="L8087">
        <f t="shared" ca="1" si="1414"/>
        <v>0</v>
      </c>
      <c r="M8087">
        <f t="shared" ca="1" si="1415"/>
        <v>0</v>
      </c>
      <c r="O8087" t="e">
        <f t="shared" ca="1" si="1416"/>
        <v>#N/A</v>
      </c>
      <c r="P8087" t="e">
        <f t="shared" ca="1" si="1417"/>
        <v>#N/A</v>
      </c>
    </row>
    <row r="8088" spans="8:16">
      <c r="H8088">
        <f t="shared" ca="1" si="1413"/>
        <v>0</v>
      </c>
      <c r="I8088">
        <f t="shared" ca="1" si="1410"/>
        <v>0</v>
      </c>
      <c r="J8088">
        <f t="shared" ca="1" si="1411"/>
        <v>0</v>
      </c>
      <c r="K8088">
        <f t="shared" ca="1" si="1412"/>
        <v>0</v>
      </c>
      <c r="L8088">
        <f t="shared" ca="1" si="1414"/>
        <v>0</v>
      </c>
      <c r="M8088">
        <f t="shared" ca="1" si="1415"/>
        <v>0</v>
      </c>
      <c r="O8088" t="e">
        <f t="shared" ca="1" si="1416"/>
        <v>#N/A</v>
      </c>
      <c r="P8088" t="e">
        <f t="shared" ca="1" si="1417"/>
        <v>#N/A</v>
      </c>
    </row>
    <row r="8089" spans="8:16">
      <c r="H8089">
        <f t="shared" ca="1" si="1413"/>
        <v>0</v>
      </c>
      <c r="I8089">
        <f t="shared" ca="1" si="1410"/>
        <v>0</v>
      </c>
      <c r="J8089">
        <f t="shared" ca="1" si="1411"/>
        <v>0</v>
      </c>
      <c r="K8089">
        <f t="shared" ca="1" si="1412"/>
        <v>0</v>
      </c>
      <c r="L8089">
        <f t="shared" ca="1" si="1414"/>
        <v>0</v>
      </c>
      <c r="M8089">
        <f t="shared" ca="1" si="1415"/>
        <v>0</v>
      </c>
      <c r="O8089" t="e">
        <f t="shared" ca="1" si="1416"/>
        <v>#N/A</v>
      </c>
      <c r="P8089" t="e">
        <f t="shared" ca="1" si="1417"/>
        <v>#N/A</v>
      </c>
    </row>
    <row r="8090" spans="8:16">
      <c r="H8090">
        <f t="shared" ca="1" si="1413"/>
        <v>0</v>
      </c>
      <c r="I8090">
        <f t="shared" ca="1" si="1410"/>
        <v>0</v>
      </c>
      <c r="J8090">
        <f t="shared" ca="1" si="1411"/>
        <v>0</v>
      </c>
      <c r="K8090">
        <f t="shared" ca="1" si="1412"/>
        <v>0</v>
      </c>
      <c r="L8090">
        <f t="shared" ca="1" si="1414"/>
        <v>0</v>
      </c>
      <c r="M8090">
        <f t="shared" ca="1" si="1415"/>
        <v>0</v>
      </c>
      <c r="O8090" t="e">
        <f t="shared" ca="1" si="1416"/>
        <v>#N/A</v>
      </c>
      <c r="P8090" t="e">
        <f t="shared" ca="1" si="1417"/>
        <v>#N/A</v>
      </c>
    </row>
    <row r="8091" spans="8:16">
      <c r="H8091">
        <f t="shared" ca="1" si="1413"/>
        <v>0</v>
      </c>
      <c r="I8091">
        <f t="shared" ca="1" si="1410"/>
        <v>0</v>
      </c>
      <c r="J8091">
        <f t="shared" ca="1" si="1411"/>
        <v>0</v>
      </c>
      <c r="K8091">
        <f t="shared" ca="1" si="1412"/>
        <v>0</v>
      </c>
      <c r="L8091">
        <f t="shared" ca="1" si="1414"/>
        <v>0</v>
      </c>
      <c r="M8091">
        <f t="shared" ca="1" si="1415"/>
        <v>0</v>
      </c>
      <c r="O8091" t="e">
        <f t="shared" ca="1" si="1416"/>
        <v>#N/A</v>
      </c>
      <c r="P8091" t="e">
        <f t="shared" ca="1" si="1417"/>
        <v>#N/A</v>
      </c>
    </row>
    <row r="8092" spans="8:16">
      <c r="H8092">
        <f t="shared" ca="1" si="1413"/>
        <v>0</v>
      </c>
      <c r="I8092">
        <f t="shared" ca="1" si="1410"/>
        <v>0</v>
      </c>
      <c r="J8092">
        <f t="shared" ca="1" si="1411"/>
        <v>0</v>
      </c>
      <c r="K8092">
        <f t="shared" ca="1" si="1412"/>
        <v>0</v>
      </c>
      <c r="L8092">
        <f t="shared" ca="1" si="1414"/>
        <v>0</v>
      </c>
      <c r="M8092">
        <f t="shared" ca="1" si="1415"/>
        <v>0</v>
      </c>
      <c r="O8092" t="e">
        <f t="shared" ca="1" si="1416"/>
        <v>#N/A</v>
      </c>
      <c r="P8092" t="e">
        <f t="shared" ca="1" si="1417"/>
        <v>#N/A</v>
      </c>
    </row>
    <row r="8093" spans="8:16">
      <c r="H8093">
        <f t="shared" ca="1" si="1413"/>
        <v>0</v>
      </c>
      <c r="I8093">
        <f t="shared" ca="1" si="1410"/>
        <v>0</v>
      </c>
      <c r="J8093">
        <f t="shared" ca="1" si="1411"/>
        <v>0</v>
      </c>
      <c r="K8093">
        <f t="shared" ca="1" si="1412"/>
        <v>0</v>
      </c>
      <c r="L8093">
        <f t="shared" ca="1" si="1414"/>
        <v>0</v>
      </c>
      <c r="M8093">
        <f t="shared" ca="1" si="1415"/>
        <v>0</v>
      </c>
      <c r="O8093" t="e">
        <f t="shared" ca="1" si="1416"/>
        <v>#N/A</v>
      </c>
      <c r="P8093" t="e">
        <f t="shared" ca="1" si="1417"/>
        <v>#N/A</v>
      </c>
    </row>
    <row r="8094" spans="8:16">
      <c r="H8094">
        <f t="shared" ca="1" si="1413"/>
        <v>0</v>
      </c>
      <c r="I8094">
        <f t="shared" ca="1" si="1410"/>
        <v>0</v>
      </c>
      <c r="J8094">
        <f t="shared" ca="1" si="1411"/>
        <v>0</v>
      </c>
      <c r="K8094">
        <f t="shared" ca="1" si="1412"/>
        <v>0</v>
      </c>
      <c r="L8094">
        <f t="shared" ca="1" si="1414"/>
        <v>0</v>
      </c>
      <c r="M8094">
        <f t="shared" ca="1" si="1415"/>
        <v>0</v>
      </c>
      <c r="O8094" t="e">
        <f t="shared" ca="1" si="1416"/>
        <v>#N/A</v>
      </c>
      <c r="P8094" t="e">
        <f t="shared" ca="1" si="1417"/>
        <v>#N/A</v>
      </c>
    </row>
    <row r="8095" spans="8:16">
      <c r="H8095">
        <f t="shared" ca="1" si="1413"/>
        <v>0</v>
      </c>
      <c r="I8095">
        <f t="shared" ca="1" si="1410"/>
        <v>0</v>
      </c>
      <c r="J8095">
        <f t="shared" ca="1" si="1411"/>
        <v>0</v>
      </c>
      <c r="K8095">
        <f t="shared" ca="1" si="1412"/>
        <v>0</v>
      </c>
      <c r="L8095">
        <f t="shared" ca="1" si="1414"/>
        <v>0</v>
      </c>
      <c r="M8095">
        <f t="shared" ca="1" si="1415"/>
        <v>0</v>
      </c>
      <c r="O8095" t="e">
        <f t="shared" ca="1" si="1416"/>
        <v>#N/A</v>
      </c>
      <c r="P8095" t="e">
        <f t="shared" ca="1" si="1417"/>
        <v>#N/A</v>
      </c>
    </row>
    <row r="8096" spans="8:16">
      <c r="H8096">
        <f t="shared" ca="1" si="1413"/>
        <v>0</v>
      </c>
      <c r="I8096">
        <f t="shared" ca="1" si="1410"/>
        <v>0</v>
      </c>
      <c r="J8096">
        <f t="shared" ca="1" si="1411"/>
        <v>0</v>
      </c>
      <c r="K8096">
        <f t="shared" ca="1" si="1412"/>
        <v>0</v>
      </c>
      <c r="L8096">
        <f t="shared" ca="1" si="1414"/>
        <v>0</v>
      </c>
      <c r="M8096">
        <f t="shared" ca="1" si="1415"/>
        <v>0</v>
      </c>
      <c r="O8096" t="e">
        <f t="shared" ca="1" si="1416"/>
        <v>#N/A</v>
      </c>
      <c r="P8096" t="e">
        <f t="shared" ca="1" si="1417"/>
        <v>#N/A</v>
      </c>
    </row>
    <row r="8097" spans="8:16">
      <c r="H8097">
        <f t="shared" ca="1" si="1413"/>
        <v>0</v>
      </c>
      <c r="I8097">
        <f t="shared" ca="1" si="1410"/>
        <v>0</v>
      </c>
      <c r="J8097">
        <f t="shared" ca="1" si="1411"/>
        <v>0</v>
      </c>
      <c r="K8097">
        <f t="shared" ca="1" si="1412"/>
        <v>0</v>
      </c>
      <c r="L8097">
        <f t="shared" ca="1" si="1414"/>
        <v>0</v>
      </c>
      <c r="M8097">
        <f t="shared" ca="1" si="1415"/>
        <v>0</v>
      </c>
      <c r="O8097" t="e">
        <f t="shared" ca="1" si="1416"/>
        <v>#N/A</v>
      </c>
      <c r="P8097" t="e">
        <f t="shared" ca="1" si="1417"/>
        <v>#N/A</v>
      </c>
    </row>
    <row r="8098" spans="8:16">
      <c r="H8098">
        <f t="shared" ca="1" si="1413"/>
        <v>0</v>
      </c>
      <c r="I8098">
        <f t="shared" ca="1" si="1410"/>
        <v>0</v>
      </c>
      <c r="J8098">
        <f t="shared" ca="1" si="1411"/>
        <v>0</v>
      </c>
      <c r="K8098">
        <f t="shared" ca="1" si="1412"/>
        <v>0</v>
      </c>
      <c r="L8098">
        <f t="shared" ca="1" si="1414"/>
        <v>0</v>
      </c>
      <c r="M8098">
        <f t="shared" ca="1" si="1415"/>
        <v>0</v>
      </c>
      <c r="O8098" t="e">
        <f t="shared" ca="1" si="1416"/>
        <v>#N/A</v>
      </c>
      <c r="P8098" t="e">
        <f t="shared" ca="1" si="1417"/>
        <v>#N/A</v>
      </c>
    </row>
    <row r="8099" spans="8:16">
      <c r="H8099">
        <f t="shared" ca="1" si="1413"/>
        <v>0</v>
      </c>
      <c r="I8099">
        <f t="shared" ca="1" si="1410"/>
        <v>0</v>
      </c>
      <c r="J8099">
        <f t="shared" ca="1" si="1411"/>
        <v>0</v>
      </c>
      <c r="K8099">
        <f t="shared" ca="1" si="1412"/>
        <v>0</v>
      </c>
      <c r="L8099">
        <f t="shared" ca="1" si="1414"/>
        <v>0</v>
      </c>
      <c r="M8099">
        <f t="shared" ca="1" si="1415"/>
        <v>0</v>
      </c>
      <c r="O8099" t="e">
        <f t="shared" ca="1" si="1416"/>
        <v>#N/A</v>
      </c>
      <c r="P8099" t="e">
        <f t="shared" ca="1" si="1417"/>
        <v>#N/A</v>
      </c>
    </row>
    <row r="8100" spans="8:16">
      <c r="H8100">
        <f t="shared" ca="1" si="1413"/>
        <v>0</v>
      </c>
      <c r="I8100">
        <f t="shared" ca="1" si="1410"/>
        <v>0</v>
      </c>
      <c r="J8100">
        <f t="shared" ca="1" si="1411"/>
        <v>0</v>
      </c>
      <c r="K8100">
        <f t="shared" ca="1" si="1412"/>
        <v>0</v>
      </c>
      <c r="L8100">
        <f t="shared" ca="1" si="1414"/>
        <v>0</v>
      </c>
      <c r="M8100">
        <f t="shared" ca="1" si="1415"/>
        <v>0</v>
      </c>
      <c r="O8100" t="e">
        <f t="shared" ca="1" si="1416"/>
        <v>#N/A</v>
      </c>
      <c r="P8100" t="e">
        <f t="shared" ca="1" si="1417"/>
        <v>#N/A</v>
      </c>
    </row>
    <row r="8101" spans="8:16">
      <c r="H8101">
        <f t="shared" ca="1" si="1413"/>
        <v>0</v>
      </c>
      <c r="I8101">
        <f t="shared" ca="1" si="1410"/>
        <v>0</v>
      </c>
      <c r="J8101">
        <f t="shared" ca="1" si="1411"/>
        <v>0</v>
      </c>
      <c r="K8101">
        <f t="shared" ca="1" si="1412"/>
        <v>0</v>
      </c>
      <c r="L8101">
        <f t="shared" ca="1" si="1414"/>
        <v>0</v>
      </c>
      <c r="M8101">
        <f t="shared" ca="1" si="1415"/>
        <v>0</v>
      </c>
      <c r="O8101" t="e">
        <f t="shared" ca="1" si="1416"/>
        <v>#N/A</v>
      </c>
      <c r="P8101" t="e">
        <f t="shared" ca="1" si="1417"/>
        <v>#N/A</v>
      </c>
    </row>
    <row r="8102" spans="8:16">
      <c r="H8102">
        <f t="shared" ca="1" si="1413"/>
        <v>0</v>
      </c>
      <c r="I8102">
        <f t="shared" ca="1" si="1410"/>
        <v>0</v>
      </c>
      <c r="J8102">
        <f t="shared" ca="1" si="1411"/>
        <v>0</v>
      </c>
      <c r="K8102">
        <f t="shared" ca="1" si="1412"/>
        <v>0</v>
      </c>
      <c r="L8102">
        <f t="shared" ca="1" si="1414"/>
        <v>0</v>
      </c>
      <c r="M8102">
        <f t="shared" ca="1" si="1415"/>
        <v>0</v>
      </c>
      <c r="O8102" t="e">
        <f t="shared" ca="1" si="1416"/>
        <v>#N/A</v>
      </c>
      <c r="P8102" t="e">
        <f t="shared" ca="1" si="1417"/>
        <v>#N/A</v>
      </c>
    </row>
    <row r="8103" spans="8:16">
      <c r="H8103">
        <f t="shared" ca="1" si="1413"/>
        <v>0</v>
      </c>
      <c r="I8103">
        <f t="shared" ca="1" si="1410"/>
        <v>0</v>
      </c>
      <c r="J8103">
        <f t="shared" ca="1" si="1411"/>
        <v>0</v>
      </c>
      <c r="K8103">
        <f t="shared" ca="1" si="1412"/>
        <v>0</v>
      </c>
      <c r="L8103">
        <f t="shared" ca="1" si="1414"/>
        <v>0</v>
      </c>
      <c r="M8103">
        <f t="shared" ca="1" si="1415"/>
        <v>0</v>
      </c>
      <c r="O8103" t="e">
        <f t="shared" ca="1" si="1416"/>
        <v>#N/A</v>
      </c>
      <c r="P8103" t="e">
        <f t="shared" ca="1" si="1417"/>
        <v>#N/A</v>
      </c>
    </row>
    <row r="8104" spans="8:16">
      <c r="H8104">
        <f t="shared" ca="1" si="1413"/>
        <v>0</v>
      </c>
      <c r="I8104">
        <f t="shared" ca="1" si="1410"/>
        <v>0</v>
      </c>
      <c r="J8104">
        <f t="shared" ca="1" si="1411"/>
        <v>0</v>
      </c>
      <c r="K8104">
        <f t="shared" ca="1" si="1412"/>
        <v>0</v>
      </c>
      <c r="L8104">
        <f t="shared" ca="1" si="1414"/>
        <v>0</v>
      </c>
      <c r="M8104">
        <f t="shared" ca="1" si="1415"/>
        <v>0</v>
      </c>
      <c r="O8104" t="e">
        <f t="shared" ca="1" si="1416"/>
        <v>#N/A</v>
      </c>
      <c r="P8104" t="e">
        <f t="shared" ca="1" si="1417"/>
        <v>#N/A</v>
      </c>
    </row>
    <row r="8105" spans="8:16">
      <c r="H8105">
        <f t="shared" ca="1" si="1413"/>
        <v>0</v>
      </c>
      <c r="I8105">
        <f t="shared" ca="1" si="1410"/>
        <v>0</v>
      </c>
      <c r="J8105">
        <f t="shared" ca="1" si="1411"/>
        <v>0</v>
      </c>
      <c r="K8105">
        <f t="shared" ca="1" si="1412"/>
        <v>0</v>
      </c>
      <c r="L8105">
        <f t="shared" ca="1" si="1414"/>
        <v>0</v>
      </c>
      <c r="M8105">
        <f t="shared" ca="1" si="1415"/>
        <v>0</v>
      </c>
      <c r="O8105" t="e">
        <f t="shared" ca="1" si="1416"/>
        <v>#N/A</v>
      </c>
      <c r="P8105" t="e">
        <f t="shared" ca="1" si="1417"/>
        <v>#N/A</v>
      </c>
    </row>
    <row r="8106" spans="8:16">
      <c r="H8106">
        <f t="shared" ca="1" si="1413"/>
        <v>0</v>
      </c>
      <c r="I8106">
        <f t="shared" ca="1" si="1410"/>
        <v>0</v>
      </c>
      <c r="J8106">
        <f t="shared" ca="1" si="1411"/>
        <v>0</v>
      </c>
      <c r="K8106">
        <f t="shared" ca="1" si="1412"/>
        <v>0</v>
      </c>
      <c r="L8106">
        <f t="shared" ca="1" si="1414"/>
        <v>0</v>
      </c>
      <c r="M8106">
        <f t="shared" ca="1" si="1415"/>
        <v>0</v>
      </c>
      <c r="O8106" t="e">
        <f t="shared" ca="1" si="1416"/>
        <v>#N/A</v>
      </c>
      <c r="P8106" t="e">
        <f t="shared" ca="1" si="1417"/>
        <v>#N/A</v>
      </c>
    </row>
    <row r="8107" spans="8:16">
      <c r="H8107">
        <f t="shared" ca="1" si="1413"/>
        <v>0</v>
      </c>
      <c r="I8107">
        <f t="shared" ca="1" si="1410"/>
        <v>0</v>
      </c>
      <c r="J8107">
        <f t="shared" ca="1" si="1411"/>
        <v>0</v>
      </c>
      <c r="K8107">
        <f t="shared" ca="1" si="1412"/>
        <v>0</v>
      </c>
      <c r="L8107">
        <f t="shared" ca="1" si="1414"/>
        <v>0</v>
      </c>
      <c r="M8107">
        <f t="shared" ca="1" si="1415"/>
        <v>0</v>
      </c>
      <c r="O8107" t="e">
        <f t="shared" ca="1" si="1416"/>
        <v>#N/A</v>
      </c>
      <c r="P8107" t="e">
        <f t="shared" ca="1" si="1417"/>
        <v>#N/A</v>
      </c>
    </row>
    <row r="8108" spans="8:16">
      <c r="H8108">
        <f t="shared" ca="1" si="1413"/>
        <v>0</v>
      </c>
      <c r="I8108">
        <f t="shared" ca="1" si="1410"/>
        <v>0</v>
      </c>
      <c r="J8108">
        <f t="shared" ca="1" si="1411"/>
        <v>0</v>
      </c>
      <c r="K8108">
        <f t="shared" ca="1" si="1412"/>
        <v>0</v>
      </c>
      <c r="L8108">
        <f t="shared" ca="1" si="1414"/>
        <v>0</v>
      </c>
      <c r="M8108">
        <f t="shared" ca="1" si="1415"/>
        <v>0</v>
      </c>
      <c r="O8108" t="e">
        <f t="shared" ca="1" si="1416"/>
        <v>#N/A</v>
      </c>
      <c r="P8108" t="e">
        <f t="shared" ca="1" si="1417"/>
        <v>#N/A</v>
      </c>
    </row>
    <row r="8109" spans="8:16">
      <c r="H8109">
        <f t="shared" ca="1" si="1413"/>
        <v>0</v>
      </c>
      <c r="I8109">
        <f t="shared" ca="1" si="1410"/>
        <v>0</v>
      </c>
      <c r="J8109">
        <f t="shared" ca="1" si="1411"/>
        <v>0</v>
      </c>
      <c r="K8109">
        <f t="shared" ca="1" si="1412"/>
        <v>0</v>
      </c>
      <c r="L8109">
        <f t="shared" ca="1" si="1414"/>
        <v>0</v>
      </c>
      <c r="M8109">
        <f t="shared" ca="1" si="1415"/>
        <v>0</v>
      </c>
      <c r="O8109" t="e">
        <f t="shared" ca="1" si="1416"/>
        <v>#N/A</v>
      </c>
      <c r="P8109" t="e">
        <f t="shared" ca="1" si="1417"/>
        <v>#N/A</v>
      </c>
    </row>
    <row r="8110" spans="8:16">
      <c r="H8110">
        <f t="shared" ca="1" si="1413"/>
        <v>0</v>
      </c>
      <c r="I8110">
        <f t="shared" ca="1" si="1410"/>
        <v>0</v>
      </c>
      <c r="J8110">
        <f t="shared" ca="1" si="1411"/>
        <v>0</v>
      </c>
      <c r="K8110">
        <f t="shared" ca="1" si="1412"/>
        <v>0</v>
      </c>
      <c r="L8110">
        <f t="shared" ca="1" si="1414"/>
        <v>0</v>
      </c>
      <c r="M8110">
        <f t="shared" ca="1" si="1415"/>
        <v>0</v>
      </c>
      <c r="O8110" t="e">
        <f t="shared" ca="1" si="1416"/>
        <v>#N/A</v>
      </c>
      <c r="P8110" t="e">
        <f t="shared" ca="1" si="1417"/>
        <v>#N/A</v>
      </c>
    </row>
    <row r="8111" spans="8:16">
      <c r="H8111">
        <f t="shared" ca="1" si="1413"/>
        <v>0</v>
      </c>
      <c r="I8111">
        <f t="shared" ca="1" si="1410"/>
        <v>0</v>
      </c>
      <c r="J8111">
        <f t="shared" ca="1" si="1411"/>
        <v>0</v>
      </c>
      <c r="K8111">
        <f t="shared" ca="1" si="1412"/>
        <v>0</v>
      </c>
      <c r="L8111">
        <f t="shared" ca="1" si="1414"/>
        <v>0</v>
      </c>
      <c r="M8111">
        <f t="shared" ca="1" si="1415"/>
        <v>0</v>
      </c>
      <c r="O8111" t="e">
        <f t="shared" ca="1" si="1416"/>
        <v>#N/A</v>
      </c>
      <c r="P8111" t="e">
        <f t="shared" ca="1" si="1417"/>
        <v>#N/A</v>
      </c>
    </row>
    <row r="8112" spans="8:16">
      <c r="H8112">
        <f t="shared" ca="1" si="1413"/>
        <v>0</v>
      </c>
      <c r="I8112">
        <f t="shared" ref="I8112:I8175" ca="1" si="1418">IF(IFERROR(VLOOKUP(C8112,INDIRECT($G$7&amp;"D:D"),1,FALSE),0)&lt;&gt;0,I$13,0)</f>
        <v>0</v>
      </c>
      <c r="J8112">
        <f t="shared" ref="J8112:J8175" ca="1" si="1419">IF(IFERROR(VLOOKUP(C8112,INDIRECT($G$8&amp;"D:D"),1,FALSE),0)&lt;&gt;0,J$13,0)</f>
        <v>0</v>
      </c>
      <c r="K8112">
        <f t="shared" ca="1" si="1412"/>
        <v>0</v>
      </c>
      <c r="L8112">
        <f t="shared" ca="1" si="1414"/>
        <v>0</v>
      </c>
      <c r="M8112">
        <f t="shared" ca="1" si="1415"/>
        <v>0</v>
      </c>
      <c r="O8112" t="e">
        <f t="shared" ca="1" si="1416"/>
        <v>#N/A</v>
      </c>
      <c r="P8112" t="e">
        <f t="shared" ca="1" si="1417"/>
        <v>#N/A</v>
      </c>
    </row>
    <row r="8113" spans="8:16">
      <c r="H8113">
        <f t="shared" ca="1" si="1413"/>
        <v>0</v>
      </c>
      <c r="I8113">
        <f t="shared" ca="1" si="1418"/>
        <v>0</v>
      </c>
      <c r="J8113">
        <f t="shared" ca="1" si="1419"/>
        <v>0</v>
      </c>
      <c r="K8113">
        <f t="shared" ca="1" si="1412"/>
        <v>0</v>
      </c>
      <c r="L8113">
        <f t="shared" ca="1" si="1414"/>
        <v>0</v>
      </c>
      <c r="M8113">
        <f t="shared" ca="1" si="1415"/>
        <v>0</v>
      </c>
      <c r="O8113" t="e">
        <f t="shared" ca="1" si="1416"/>
        <v>#N/A</v>
      </c>
      <c r="P8113" t="e">
        <f t="shared" ca="1" si="1417"/>
        <v>#N/A</v>
      </c>
    </row>
    <row r="8114" spans="8:16">
      <c r="H8114">
        <f t="shared" ca="1" si="1413"/>
        <v>0</v>
      </c>
      <c r="I8114">
        <f t="shared" ca="1" si="1418"/>
        <v>0</v>
      </c>
      <c r="J8114">
        <f t="shared" ca="1" si="1419"/>
        <v>0</v>
      </c>
      <c r="K8114">
        <f t="shared" ca="1" si="1412"/>
        <v>0</v>
      </c>
      <c r="L8114">
        <f t="shared" ca="1" si="1414"/>
        <v>0</v>
      </c>
      <c r="M8114">
        <f t="shared" ca="1" si="1415"/>
        <v>0</v>
      </c>
      <c r="O8114" t="e">
        <f t="shared" ca="1" si="1416"/>
        <v>#N/A</v>
      </c>
      <c r="P8114" t="e">
        <f t="shared" ca="1" si="1417"/>
        <v>#N/A</v>
      </c>
    </row>
    <row r="8115" spans="8:16">
      <c r="H8115">
        <f t="shared" ca="1" si="1413"/>
        <v>0</v>
      </c>
      <c r="I8115">
        <f t="shared" ca="1" si="1418"/>
        <v>0</v>
      </c>
      <c r="J8115">
        <f t="shared" ca="1" si="1419"/>
        <v>0</v>
      </c>
      <c r="K8115">
        <f t="shared" ca="1" si="1412"/>
        <v>0</v>
      </c>
      <c r="L8115">
        <f t="shared" ca="1" si="1414"/>
        <v>0</v>
      </c>
      <c r="M8115">
        <f t="shared" ca="1" si="1415"/>
        <v>0</v>
      </c>
      <c r="O8115" t="e">
        <f t="shared" ca="1" si="1416"/>
        <v>#N/A</v>
      </c>
      <c r="P8115" t="e">
        <f t="shared" ca="1" si="1417"/>
        <v>#N/A</v>
      </c>
    </row>
    <row r="8116" spans="8:16">
      <c r="H8116">
        <f t="shared" ca="1" si="1413"/>
        <v>0</v>
      </c>
      <c r="I8116">
        <f t="shared" ca="1" si="1418"/>
        <v>0</v>
      </c>
      <c r="J8116">
        <f t="shared" ca="1" si="1419"/>
        <v>0</v>
      </c>
      <c r="K8116">
        <f t="shared" ca="1" si="1412"/>
        <v>0</v>
      </c>
      <c r="L8116">
        <f t="shared" ca="1" si="1414"/>
        <v>0</v>
      </c>
      <c r="M8116">
        <f t="shared" ca="1" si="1415"/>
        <v>0</v>
      </c>
      <c r="O8116" t="e">
        <f t="shared" ca="1" si="1416"/>
        <v>#N/A</v>
      </c>
      <c r="P8116" t="e">
        <f t="shared" ca="1" si="1417"/>
        <v>#N/A</v>
      </c>
    </row>
    <row r="8117" spans="8:16">
      <c r="H8117">
        <f t="shared" ca="1" si="1413"/>
        <v>0</v>
      </c>
      <c r="I8117">
        <f t="shared" ca="1" si="1418"/>
        <v>0</v>
      </c>
      <c r="J8117">
        <f t="shared" ca="1" si="1419"/>
        <v>0</v>
      </c>
      <c r="K8117">
        <f t="shared" ca="1" si="1412"/>
        <v>0</v>
      </c>
      <c r="L8117">
        <f t="shared" ca="1" si="1414"/>
        <v>0</v>
      </c>
      <c r="M8117">
        <f t="shared" ca="1" si="1415"/>
        <v>0</v>
      </c>
      <c r="O8117" t="e">
        <f t="shared" ca="1" si="1416"/>
        <v>#N/A</v>
      </c>
      <c r="P8117" t="e">
        <f t="shared" ca="1" si="1417"/>
        <v>#N/A</v>
      </c>
    </row>
    <row r="8118" spans="8:16">
      <c r="H8118">
        <f t="shared" ca="1" si="1413"/>
        <v>0</v>
      </c>
      <c r="I8118">
        <f t="shared" ca="1" si="1418"/>
        <v>0</v>
      </c>
      <c r="J8118">
        <f t="shared" ca="1" si="1419"/>
        <v>0</v>
      </c>
      <c r="K8118">
        <f t="shared" ca="1" si="1412"/>
        <v>0</v>
      </c>
      <c r="L8118">
        <f t="shared" ca="1" si="1414"/>
        <v>0</v>
      </c>
      <c r="M8118">
        <f t="shared" ca="1" si="1415"/>
        <v>0</v>
      </c>
      <c r="O8118" t="e">
        <f t="shared" ca="1" si="1416"/>
        <v>#N/A</v>
      </c>
      <c r="P8118" t="e">
        <f t="shared" ca="1" si="1417"/>
        <v>#N/A</v>
      </c>
    </row>
    <row r="8119" spans="8:16">
      <c r="H8119">
        <f t="shared" ca="1" si="1413"/>
        <v>0</v>
      </c>
      <c r="I8119">
        <f t="shared" ca="1" si="1418"/>
        <v>0</v>
      </c>
      <c r="J8119">
        <f t="shared" ca="1" si="1419"/>
        <v>0</v>
      </c>
      <c r="K8119">
        <f t="shared" ca="1" si="1412"/>
        <v>0</v>
      </c>
      <c r="L8119">
        <f t="shared" ca="1" si="1414"/>
        <v>0</v>
      </c>
      <c r="M8119">
        <f t="shared" ca="1" si="1415"/>
        <v>0</v>
      </c>
      <c r="O8119" t="e">
        <f t="shared" ca="1" si="1416"/>
        <v>#N/A</v>
      </c>
      <c r="P8119" t="e">
        <f t="shared" ca="1" si="1417"/>
        <v>#N/A</v>
      </c>
    </row>
    <row r="8120" spans="8:16">
      <c r="H8120">
        <f t="shared" ca="1" si="1413"/>
        <v>0</v>
      </c>
      <c r="I8120">
        <f t="shared" ca="1" si="1418"/>
        <v>0</v>
      </c>
      <c r="J8120">
        <f t="shared" ca="1" si="1419"/>
        <v>0</v>
      </c>
      <c r="K8120">
        <f t="shared" ca="1" si="1412"/>
        <v>0</v>
      </c>
      <c r="L8120">
        <f t="shared" ca="1" si="1414"/>
        <v>0</v>
      </c>
      <c r="M8120">
        <f t="shared" ca="1" si="1415"/>
        <v>0</v>
      </c>
      <c r="O8120" t="e">
        <f t="shared" ca="1" si="1416"/>
        <v>#N/A</v>
      </c>
      <c r="P8120" t="e">
        <f t="shared" ca="1" si="1417"/>
        <v>#N/A</v>
      </c>
    </row>
    <row r="8121" spans="8:16">
      <c r="H8121">
        <f t="shared" ca="1" si="1413"/>
        <v>0</v>
      </c>
      <c r="I8121">
        <f t="shared" ca="1" si="1418"/>
        <v>0</v>
      </c>
      <c r="J8121">
        <f t="shared" ca="1" si="1419"/>
        <v>0</v>
      </c>
      <c r="K8121">
        <f t="shared" ca="1" si="1412"/>
        <v>0</v>
      </c>
      <c r="L8121">
        <f t="shared" ca="1" si="1414"/>
        <v>0</v>
      </c>
      <c r="M8121">
        <f t="shared" ca="1" si="1415"/>
        <v>0</v>
      </c>
      <c r="O8121" t="e">
        <f t="shared" ca="1" si="1416"/>
        <v>#N/A</v>
      </c>
      <c r="P8121" t="e">
        <f t="shared" ca="1" si="1417"/>
        <v>#N/A</v>
      </c>
    </row>
    <row r="8122" spans="8:16">
      <c r="H8122">
        <f t="shared" ca="1" si="1413"/>
        <v>0</v>
      </c>
      <c r="I8122">
        <f t="shared" ca="1" si="1418"/>
        <v>0</v>
      </c>
      <c r="J8122">
        <f t="shared" ca="1" si="1419"/>
        <v>0</v>
      </c>
      <c r="K8122">
        <f t="shared" ca="1" si="1412"/>
        <v>0</v>
      </c>
      <c r="L8122">
        <f t="shared" ca="1" si="1414"/>
        <v>0</v>
      </c>
      <c r="M8122">
        <f t="shared" ca="1" si="1415"/>
        <v>0</v>
      </c>
      <c r="O8122" t="e">
        <f t="shared" ca="1" si="1416"/>
        <v>#N/A</v>
      </c>
      <c r="P8122" t="e">
        <f t="shared" ca="1" si="1417"/>
        <v>#N/A</v>
      </c>
    </row>
    <row r="8123" spans="8:16">
      <c r="H8123">
        <f t="shared" ca="1" si="1413"/>
        <v>0</v>
      </c>
      <c r="I8123">
        <f t="shared" ca="1" si="1418"/>
        <v>0</v>
      </c>
      <c r="J8123">
        <f t="shared" ca="1" si="1419"/>
        <v>0</v>
      </c>
      <c r="K8123">
        <f t="shared" ca="1" si="1412"/>
        <v>0</v>
      </c>
      <c r="L8123">
        <f t="shared" ca="1" si="1414"/>
        <v>0</v>
      </c>
      <c r="M8123">
        <f t="shared" ca="1" si="1415"/>
        <v>0</v>
      </c>
      <c r="O8123" t="e">
        <f t="shared" ca="1" si="1416"/>
        <v>#N/A</v>
      </c>
      <c r="P8123" t="e">
        <f t="shared" ca="1" si="1417"/>
        <v>#N/A</v>
      </c>
    </row>
    <row r="8124" spans="8:16">
      <c r="H8124">
        <f t="shared" ca="1" si="1413"/>
        <v>0</v>
      </c>
      <c r="I8124">
        <f t="shared" ca="1" si="1418"/>
        <v>0</v>
      </c>
      <c r="J8124">
        <f t="shared" ca="1" si="1419"/>
        <v>0</v>
      </c>
      <c r="K8124">
        <f t="shared" ca="1" si="1412"/>
        <v>0</v>
      </c>
      <c r="L8124">
        <f t="shared" ca="1" si="1414"/>
        <v>0</v>
      </c>
      <c r="M8124">
        <f t="shared" ca="1" si="1415"/>
        <v>0</v>
      </c>
      <c r="O8124" t="e">
        <f t="shared" ca="1" si="1416"/>
        <v>#N/A</v>
      </c>
      <c r="P8124" t="e">
        <f t="shared" ca="1" si="1417"/>
        <v>#N/A</v>
      </c>
    </row>
    <row r="8125" spans="8:16">
      <c r="H8125">
        <f t="shared" ca="1" si="1413"/>
        <v>0</v>
      </c>
      <c r="I8125">
        <f t="shared" ca="1" si="1418"/>
        <v>0</v>
      </c>
      <c r="J8125">
        <f t="shared" ca="1" si="1419"/>
        <v>0</v>
      </c>
      <c r="K8125">
        <f t="shared" ca="1" si="1412"/>
        <v>0</v>
      </c>
      <c r="L8125">
        <f t="shared" ca="1" si="1414"/>
        <v>0</v>
      </c>
      <c r="M8125">
        <f t="shared" ca="1" si="1415"/>
        <v>0</v>
      </c>
      <c r="O8125" t="e">
        <f t="shared" ca="1" si="1416"/>
        <v>#N/A</v>
      </c>
      <c r="P8125" t="e">
        <f t="shared" ca="1" si="1417"/>
        <v>#N/A</v>
      </c>
    </row>
    <row r="8126" spans="8:16">
      <c r="H8126">
        <f t="shared" ca="1" si="1413"/>
        <v>0</v>
      </c>
      <c r="I8126">
        <f t="shared" ca="1" si="1418"/>
        <v>0</v>
      </c>
      <c r="J8126">
        <f t="shared" ca="1" si="1419"/>
        <v>0</v>
      </c>
      <c r="K8126">
        <f t="shared" ca="1" si="1412"/>
        <v>0</v>
      </c>
      <c r="L8126">
        <f t="shared" ca="1" si="1414"/>
        <v>0</v>
      </c>
      <c r="M8126">
        <f t="shared" ca="1" si="1415"/>
        <v>0</v>
      </c>
      <c r="O8126" t="e">
        <f t="shared" ca="1" si="1416"/>
        <v>#N/A</v>
      </c>
      <c r="P8126" t="e">
        <f t="shared" ca="1" si="1417"/>
        <v>#N/A</v>
      </c>
    </row>
    <row r="8127" spans="8:16">
      <c r="H8127">
        <f t="shared" ca="1" si="1413"/>
        <v>0</v>
      </c>
      <c r="I8127">
        <f t="shared" ca="1" si="1418"/>
        <v>0</v>
      </c>
      <c r="J8127">
        <f t="shared" ca="1" si="1419"/>
        <v>0</v>
      </c>
      <c r="K8127">
        <f t="shared" ca="1" si="1412"/>
        <v>0</v>
      </c>
      <c r="L8127">
        <f t="shared" ca="1" si="1414"/>
        <v>0</v>
      </c>
      <c r="M8127">
        <f t="shared" ca="1" si="1415"/>
        <v>0</v>
      </c>
      <c r="O8127" t="e">
        <f t="shared" ca="1" si="1416"/>
        <v>#N/A</v>
      </c>
      <c r="P8127" t="e">
        <f t="shared" ca="1" si="1417"/>
        <v>#N/A</v>
      </c>
    </row>
    <row r="8128" spans="8:16">
      <c r="H8128">
        <f t="shared" ca="1" si="1413"/>
        <v>0</v>
      </c>
      <c r="I8128">
        <f t="shared" ca="1" si="1418"/>
        <v>0</v>
      </c>
      <c r="J8128">
        <f t="shared" ca="1" si="1419"/>
        <v>0</v>
      </c>
      <c r="K8128">
        <f t="shared" ca="1" si="1412"/>
        <v>0</v>
      </c>
      <c r="L8128">
        <f t="shared" ca="1" si="1414"/>
        <v>0</v>
      </c>
      <c r="M8128">
        <f t="shared" ca="1" si="1415"/>
        <v>0</v>
      </c>
      <c r="O8128" t="e">
        <f t="shared" ca="1" si="1416"/>
        <v>#N/A</v>
      </c>
      <c r="P8128" t="e">
        <f t="shared" ca="1" si="1417"/>
        <v>#N/A</v>
      </c>
    </row>
    <row r="8129" spans="8:16">
      <c r="H8129">
        <f t="shared" ca="1" si="1413"/>
        <v>0</v>
      </c>
      <c r="I8129">
        <f t="shared" ca="1" si="1418"/>
        <v>0</v>
      </c>
      <c r="J8129">
        <f t="shared" ca="1" si="1419"/>
        <v>0</v>
      </c>
      <c r="K8129">
        <f t="shared" ca="1" si="1412"/>
        <v>0</v>
      </c>
      <c r="L8129">
        <f t="shared" ca="1" si="1414"/>
        <v>0</v>
      </c>
      <c r="M8129">
        <f t="shared" ca="1" si="1415"/>
        <v>0</v>
      </c>
      <c r="O8129" t="e">
        <f t="shared" ca="1" si="1416"/>
        <v>#N/A</v>
      </c>
      <c r="P8129" t="e">
        <f t="shared" ca="1" si="1417"/>
        <v>#N/A</v>
      </c>
    </row>
    <row r="8130" spans="8:16">
      <c r="H8130">
        <f t="shared" ca="1" si="1413"/>
        <v>0</v>
      </c>
      <c r="I8130">
        <f t="shared" ca="1" si="1418"/>
        <v>0</v>
      </c>
      <c r="J8130">
        <f t="shared" ca="1" si="1419"/>
        <v>0</v>
      </c>
      <c r="K8130">
        <f t="shared" ca="1" si="1412"/>
        <v>0</v>
      </c>
      <c r="L8130">
        <f t="shared" ca="1" si="1414"/>
        <v>0</v>
      </c>
      <c r="M8130">
        <f t="shared" ca="1" si="1415"/>
        <v>0</v>
      </c>
      <c r="O8130" t="e">
        <f t="shared" ca="1" si="1416"/>
        <v>#N/A</v>
      </c>
      <c r="P8130" t="e">
        <f t="shared" ca="1" si="1417"/>
        <v>#N/A</v>
      </c>
    </row>
    <row r="8131" spans="8:16">
      <c r="H8131">
        <f t="shared" ca="1" si="1413"/>
        <v>0</v>
      </c>
      <c r="I8131">
        <f t="shared" ca="1" si="1418"/>
        <v>0</v>
      </c>
      <c r="J8131">
        <f t="shared" ca="1" si="1419"/>
        <v>0</v>
      </c>
      <c r="K8131">
        <f t="shared" ca="1" si="1412"/>
        <v>0</v>
      </c>
      <c r="L8131">
        <f t="shared" ca="1" si="1414"/>
        <v>0</v>
      </c>
      <c r="M8131">
        <f t="shared" ca="1" si="1415"/>
        <v>0</v>
      </c>
      <c r="O8131" t="e">
        <f t="shared" ca="1" si="1416"/>
        <v>#N/A</v>
      </c>
      <c r="P8131" t="e">
        <f t="shared" ca="1" si="1417"/>
        <v>#N/A</v>
      </c>
    </row>
    <row r="8132" spans="8:16">
      <c r="H8132">
        <f t="shared" ca="1" si="1413"/>
        <v>0</v>
      </c>
      <c r="I8132">
        <f t="shared" ca="1" si="1418"/>
        <v>0</v>
      </c>
      <c r="J8132">
        <f t="shared" ca="1" si="1419"/>
        <v>0</v>
      </c>
      <c r="K8132">
        <f t="shared" ca="1" si="1412"/>
        <v>0</v>
      </c>
      <c r="L8132">
        <f t="shared" ca="1" si="1414"/>
        <v>0</v>
      </c>
      <c r="M8132">
        <f t="shared" ca="1" si="1415"/>
        <v>0</v>
      </c>
      <c r="O8132" t="e">
        <f t="shared" ca="1" si="1416"/>
        <v>#N/A</v>
      </c>
      <c r="P8132" t="e">
        <f t="shared" ca="1" si="1417"/>
        <v>#N/A</v>
      </c>
    </row>
    <row r="8133" spans="8:16">
      <c r="H8133">
        <f t="shared" ca="1" si="1413"/>
        <v>0</v>
      </c>
      <c r="I8133">
        <f t="shared" ca="1" si="1418"/>
        <v>0</v>
      </c>
      <c r="J8133">
        <f t="shared" ca="1" si="1419"/>
        <v>0</v>
      </c>
      <c r="K8133">
        <f t="shared" ca="1" si="1412"/>
        <v>0</v>
      </c>
      <c r="L8133">
        <f t="shared" ca="1" si="1414"/>
        <v>0</v>
      </c>
      <c r="M8133">
        <f t="shared" ca="1" si="1415"/>
        <v>0</v>
      </c>
      <c r="O8133" t="e">
        <f t="shared" ca="1" si="1416"/>
        <v>#N/A</v>
      </c>
      <c r="P8133" t="e">
        <f t="shared" ca="1" si="1417"/>
        <v>#N/A</v>
      </c>
    </row>
    <row r="8134" spans="8:16">
      <c r="H8134">
        <f t="shared" ca="1" si="1413"/>
        <v>0</v>
      </c>
      <c r="I8134">
        <f t="shared" ca="1" si="1418"/>
        <v>0</v>
      </c>
      <c r="J8134">
        <f t="shared" ca="1" si="1419"/>
        <v>0</v>
      </c>
      <c r="K8134">
        <f t="shared" ca="1" si="1412"/>
        <v>0</v>
      </c>
      <c r="L8134">
        <f t="shared" ca="1" si="1414"/>
        <v>0</v>
      </c>
      <c r="M8134">
        <f t="shared" ca="1" si="1415"/>
        <v>0</v>
      </c>
      <c r="O8134" t="e">
        <f t="shared" ca="1" si="1416"/>
        <v>#N/A</v>
      </c>
      <c r="P8134" t="e">
        <f t="shared" ca="1" si="1417"/>
        <v>#N/A</v>
      </c>
    </row>
    <row r="8135" spans="8:16">
      <c r="H8135">
        <f t="shared" ca="1" si="1413"/>
        <v>0</v>
      </c>
      <c r="I8135">
        <f t="shared" ca="1" si="1418"/>
        <v>0</v>
      </c>
      <c r="J8135">
        <f t="shared" ca="1" si="1419"/>
        <v>0</v>
      </c>
      <c r="K8135">
        <f t="shared" ca="1" si="1412"/>
        <v>0</v>
      </c>
      <c r="L8135">
        <f t="shared" ca="1" si="1414"/>
        <v>0</v>
      </c>
      <c r="M8135">
        <f t="shared" ca="1" si="1415"/>
        <v>0</v>
      </c>
      <c r="O8135" t="e">
        <f t="shared" ca="1" si="1416"/>
        <v>#N/A</v>
      </c>
      <c r="P8135" t="e">
        <f t="shared" ca="1" si="1417"/>
        <v>#N/A</v>
      </c>
    </row>
    <row r="8136" spans="8:16">
      <c r="H8136">
        <f t="shared" ca="1" si="1413"/>
        <v>0</v>
      </c>
      <c r="I8136">
        <f t="shared" ca="1" si="1418"/>
        <v>0</v>
      </c>
      <c r="J8136">
        <f t="shared" ca="1" si="1419"/>
        <v>0</v>
      </c>
      <c r="K8136">
        <f t="shared" ca="1" si="1412"/>
        <v>0</v>
      </c>
      <c r="L8136">
        <f t="shared" ca="1" si="1414"/>
        <v>0</v>
      </c>
      <c r="M8136">
        <f t="shared" ca="1" si="1415"/>
        <v>0</v>
      </c>
      <c r="O8136" t="e">
        <f t="shared" ca="1" si="1416"/>
        <v>#N/A</v>
      </c>
      <c r="P8136" t="e">
        <f t="shared" ca="1" si="1417"/>
        <v>#N/A</v>
      </c>
    </row>
    <row r="8137" spans="8:16">
      <c r="H8137">
        <f t="shared" ca="1" si="1413"/>
        <v>0</v>
      </c>
      <c r="I8137">
        <f t="shared" ca="1" si="1418"/>
        <v>0</v>
      </c>
      <c r="J8137">
        <f t="shared" ca="1" si="1419"/>
        <v>0</v>
      </c>
      <c r="K8137">
        <f t="shared" ca="1" si="1412"/>
        <v>0</v>
      </c>
      <c r="L8137">
        <f t="shared" ca="1" si="1414"/>
        <v>0</v>
      </c>
      <c r="M8137">
        <f t="shared" ca="1" si="1415"/>
        <v>0</v>
      </c>
      <c r="O8137" t="e">
        <f t="shared" ca="1" si="1416"/>
        <v>#N/A</v>
      </c>
      <c r="P8137" t="e">
        <f t="shared" ca="1" si="1417"/>
        <v>#N/A</v>
      </c>
    </row>
    <row r="8138" spans="8:16">
      <c r="H8138">
        <f t="shared" ca="1" si="1413"/>
        <v>0</v>
      </c>
      <c r="I8138">
        <f t="shared" ca="1" si="1418"/>
        <v>0</v>
      </c>
      <c r="J8138">
        <f t="shared" ca="1" si="1419"/>
        <v>0</v>
      </c>
      <c r="K8138">
        <f t="shared" ref="K8138:K8201" ca="1" si="1420">IF(IFERROR(VLOOKUP($C8138,INDIRECT($G$9&amp;"d:d"),1,FALSE),0)&lt;&gt;0,K$13,0)</f>
        <v>0</v>
      </c>
      <c r="L8138">
        <f t="shared" ca="1" si="1414"/>
        <v>0</v>
      </c>
      <c r="M8138">
        <f t="shared" ca="1" si="1415"/>
        <v>0</v>
      </c>
      <c r="O8138" t="e">
        <f t="shared" ca="1" si="1416"/>
        <v>#N/A</v>
      </c>
      <c r="P8138" t="e">
        <f t="shared" ca="1" si="1417"/>
        <v>#N/A</v>
      </c>
    </row>
    <row r="8139" spans="8:16">
      <c r="H8139">
        <f t="shared" ca="1" si="1413"/>
        <v>0</v>
      </c>
      <c r="I8139">
        <f t="shared" ca="1" si="1418"/>
        <v>0</v>
      </c>
      <c r="J8139">
        <f t="shared" ca="1" si="1419"/>
        <v>0</v>
      </c>
      <c r="K8139">
        <f t="shared" ca="1" si="1420"/>
        <v>0</v>
      </c>
      <c r="L8139">
        <f t="shared" ca="1" si="1414"/>
        <v>0</v>
      </c>
      <c r="M8139">
        <f t="shared" ca="1" si="1415"/>
        <v>0</v>
      </c>
      <c r="O8139" t="e">
        <f t="shared" ca="1" si="1416"/>
        <v>#N/A</v>
      </c>
      <c r="P8139" t="e">
        <f t="shared" ca="1" si="1417"/>
        <v>#N/A</v>
      </c>
    </row>
    <row r="8140" spans="8:16">
      <c r="H8140">
        <f t="shared" ca="1" si="1413"/>
        <v>0</v>
      </c>
      <c r="I8140">
        <f t="shared" ca="1" si="1418"/>
        <v>0</v>
      </c>
      <c r="J8140">
        <f t="shared" ca="1" si="1419"/>
        <v>0</v>
      </c>
      <c r="K8140">
        <f t="shared" ca="1" si="1420"/>
        <v>0</v>
      </c>
      <c r="L8140">
        <f t="shared" ca="1" si="1414"/>
        <v>0</v>
      </c>
      <c r="M8140">
        <f t="shared" ca="1" si="1415"/>
        <v>0</v>
      </c>
      <c r="O8140" t="e">
        <f t="shared" ca="1" si="1416"/>
        <v>#N/A</v>
      </c>
      <c r="P8140" t="e">
        <f t="shared" ca="1" si="1417"/>
        <v>#N/A</v>
      </c>
    </row>
    <row r="8141" spans="8:16">
      <c r="H8141">
        <f t="shared" ca="1" si="1413"/>
        <v>0</v>
      </c>
      <c r="I8141">
        <f t="shared" ca="1" si="1418"/>
        <v>0</v>
      </c>
      <c r="J8141">
        <f t="shared" ca="1" si="1419"/>
        <v>0</v>
      </c>
      <c r="K8141">
        <f t="shared" ca="1" si="1420"/>
        <v>0</v>
      </c>
      <c r="L8141">
        <f t="shared" ca="1" si="1414"/>
        <v>0</v>
      </c>
      <c r="M8141">
        <f t="shared" ca="1" si="1415"/>
        <v>0</v>
      </c>
      <c r="O8141" t="e">
        <f t="shared" ca="1" si="1416"/>
        <v>#N/A</v>
      </c>
      <c r="P8141" t="e">
        <f t="shared" ca="1" si="1417"/>
        <v>#N/A</v>
      </c>
    </row>
    <row r="8142" spans="8:16">
      <c r="H8142">
        <f t="shared" ca="1" si="1413"/>
        <v>0</v>
      </c>
      <c r="I8142">
        <f t="shared" ca="1" si="1418"/>
        <v>0</v>
      </c>
      <c r="J8142">
        <f t="shared" ca="1" si="1419"/>
        <v>0</v>
      </c>
      <c r="K8142">
        <f t="shared" ca="1" si="1420"/>
        <v>0</v>
      </c>
      <c r="L8142">
        <f t="shared" ca="1" si="1414"/>
        <v>0</v>
      </c>
      <c r="M8142">
        <f t="shared" ca="1" si="1415"/>
        <v>0</v>
      </c>
      <c r="O8142" t="e">
        <f t="shared" ca="1" si="1416"/>
        <v>#N/A</v>
      </c>
      <c r="P8142" t="e">
        <f t="shared" ca="1" si="1417"/>
        <v>#N/A</v>
      </c>
    </row>
    <row r="8143" spans="8:16">
      <c r="H8143">
        <f t="shared" ref="H8143:H8206" ca="1" si="1421">IF(I8143&lt;&gt;0,I8143,IF(J8143&lt;&gt;0,J8143,IF(K8143&lt;&gt;0,K8143,IF(L8143&lt;&gt;0,L8143,IF(M8143&lt;&gt;0,M8143,N8143)))))</f>
        <v>0</v>
      </c>
      <c r="I8143">
        <f t="shared" ca="1" si="1418"/>
        <v>0</v>
      </c>
      <c r="J8143">
        <f t="shared" ca="1" si="1419"/>
        <v>0</v>
      </c>
      <c r="K8143">
        <f t="shared" ca="1" si="1420"/>
        <v>0</v>
      </c>
      <c r="L8143">
        <f t="shared" ref="L8143:L8206" ca="1" si="1422">IF(IFERROR(VLOOKUP($C8143,INDIRECT($G$10&amp;"d:d"),1,FALSE),0)&lt;&gt;0,L$13,0)</f>
        <v>0</v>
      </c>
      <c r="M8143">
        <f t="shared" ref="M8143:M8206" ca="1" si="1423">IF(IFERROR(VLOOKUP($C8143,INDIRECT($G$11&amp;"d:d"),1,FALSE),0)&lt;&gt;0,M$13,0)</f>
        <v>0</v>
      </c>
      <c r="O8143" t="e">
        <f t="shared" ref="O8143:O8206" ca="1" si="1424">VLOOKUP($H8143,$G$7:$I$11,2,FALSE)</f>
        <v>#N/A</v>
      </c>
      <c r="P8143" t="e">
        <f t="shared" ref="P8143:P8206" ca="1" si="1425">VLOOKUP($H8143,$G$7:$I$11,3,FALSE)</f>
        <v>#N/A</v>
      </c>
    </row>
    <row r="8144" spans="8:16">
      <c r="H8144">
        <f t="shared" ca="1" si="1421"/>
        <v>0</v>
      </c>
      <c r="I8144">
        <f t="shared" ca="1" si="1418"/>
        <v>0</v>
      </c>
      <c r="J8144">
        <f t="shared" ca="1" si="1419"/>
        <v>0</v>
      </c>
      <c r="K8144">
        <f t="shared" ca="1" si="1420"/>
        <v>0</v>
      </c>
      <c r="L8144">
        <f t="shared" ca="1" si="1422"/>
        <v>0</v>
      </c>
      <c r="M8144">
        <f t="shared" ca="1" si="1423"/>
        <v>0</v>
      </c>
      <c r="O8144" t="e">
        <f t="shared" ca="1" si="1424"/>
        <v>#N/A</v>
      </c>
      <c r="P8144" t="e">
        <f t="shared" ca="1" si="1425"/>
        <v>#N/A</v>
      </c>
    </row>
    <row r="8145" spans="8:16">
      <c r="H8145">
        <f t="shared" ca="1" si="1421"/>
        <v>0</v>
      </c>
      <c r="I8145">
        <f t="shared" ca="1" si="1418"/>
        <v>0</v>
      </c>
      <c r="J8145">
        <f t="shared" ca="1" si="1419"/>
        <v>0</v>
      </c>
      <c r="K8145">
        <f t="shared" ca="1" si="1420"/>
        <v>0</v>
      </c>
      <c r="L8145">
        <f t="shared" ca="1" si="1422"/>
        <v>0</v>
      </c>
      <c r="M8145">
        <f t="shared" ca="1" si="1423"/>
        <v>0</v>
      </c>
      <c r="O8145" t="e">
        <f t="shared" ca="1" si="1424"/>
        <v>#N/A</v>
      </c>
      <c r="P8145" t="e">
        <f t="shared" ca="1" si="1425"/>
        <v>#N/A</v>
      </c>
    </row>
    <row r="8146" spans="8:16">
      <c r="H8146">
        <f t="shared" ca="1" si="1421"/>
        <v>0</v>
      </c>
      <c r="I8146">
        <f t="shared" ca="1" si="1418"/>
        <v>0</v>
      </c>
      <c r="J8146">
        <f t="shared" ca="1" si="1419"/>
        <v>0</v>
      </c>
      <c r="K8146">
        <f t="shared" ca="1" si="1420"/>
        <v>0</v>
      </c>
      <c r="L8146">
        <f t="shared" ca="1" si="1422"/>
        <v>0</v>
      </c>
      <c r="M8146">
        <f t="shared" ca="1" si="1423"/>
        <v>0</v>
      </c>
      <c r="O8146" t="e">
        <f t="shared" ca="1" si="1424"/>
        <v>#N/A</v>
      </c>
      <c r="P8146" t="e">
        <f t="shared" ca="1" si="1425"/>
        <v>#N/A</v>
      </c>
    </row>
    <row r="8147" spans="8:16">
      <c r="H8147">
        <f t="shared" ca="1" si="1421"/>
        <v>0</v>
      </c>
      <c r="I8147">
        <f t="shared" ca="1" si="1418"/>
        <v>0</v>
      </c>
      <c r="J8147">
        <f t="shared" ca="1" si="1419"/>
        <v>0</v>
      </c>
      <c r="K8147">
        <f t="shared" ca="1" si="1420"/>
        <v>0</v>
      </c>
      <c r="L8147">
        <f t="shared" ca="1" si="1422"/>
        <v>0</v>
      </c>
      <c r="M8147">
        <f t="shared" ca="1" si="1423"/>
        <v>0</v>
      </c>
      <c r="O8147" t="e">
        <f t="shared" ca="1" si="1424"/>
        <v>#N/A</v>
      </c>
      <c r="P8147" t="e">
        <f t="shared" ca="1" si="1425"/>
        <v>#N/A</v>
      </c>
    </row>
    <row r="8148" spans="8:16">
      <c r="H8148">
        <f t="shared" ca="1" si="1421"/>
        <v>0</v>
      </c>
      <c r="I8148">
        <f t="shared" ca="1" si="1418"/>
        <v>0</v>
      </c>
      <c r="J8148">
        <f t="shared" ca="1" si="1419"/>
        <v>0</v>
      </c>
      <c r="K8148">
        <f t="shared" ca="1" si="1420"/>
        <v>0</v>
      </c>
      <c r="L8148">
        <f t="shared" ca="1" si="1422"/>
        <v>0</v>
      </c>
      <c r="M8148">
        <f t="shared" ca="1" si="1423"/>
        <v>0</v>
      </c>
      <c r="O8148" t="e">
        <f t="shared" ca="1" si="1424"/>
        <v>#N/A</v>
      </c>
      <c r="P8148" t="e">
        <f t="shared" ca="1" si="1425"/>
        <v>#N/A</v>
      </c>
    </row>
    <row r="8149" spans="8:16">
      <c r="H8149">
        <f t="shared" ca="1" si="1421"/>
        <v>0</v>
      </c>
      <c r="I8149">
        <f t="shared" ca="1" si="1418"/>
        <v>0</v>
      </c>
      <c r="J8149">
        <f t="shared" ca="1" si="1419"/>
        <v>0</v>
      </c>
      <c r="K8149">
        <f t="shared" ca="1" si="1420"/>
        <v>0</v>
      </c>
      <c r="L8149">
        <f t="shared" ca="1" si="1422"/>
        <v>0</v>
      </c>
      <c r="M8149">
        <f t="shared" ca="1" si="1423"/>
        <v>0</v>
      </c>
      <c r="O8149" t="e">
        <f t="shared" ca="1" si="1424"/>
        <v>#N/A</v>
      </c>
      <c r="P8149" t="e">
        <f t="shared" ca="1" si="1425"/>
        <v>#N/A</v>
      </c>
    </row>
    <row r="8150" spans="8:16">
      <c r="H8150">
        <f t="shared" ca="1" si="1421"/>
        <v>0</v>
      </c>
      <c r="I8150">
        <f t="shared" ca="1" si="1418"/>
        <v>0</v>
      </c>
      <c r="J8150">
        <f t="shared" ca="1" si="1419"/>
        <v>0</v>
      </c>
      <c r="K8150">
        <f t="shared" ca="1" si="1420"/>
        <v>0</v>
      </c>
      <c r="L8150">
        <f t="shared" ca="1" si="1422"/>
        <v>0</v>
      </c>
      <c r="M8150">
        <f t="shared" ca="1" si="1423"/>
        <v>0</v>
      </c>
      <c r="O8150" t="e">
        <f t="shared" ca="1" si="1424"/>
        <v>#N/A</v>
      </c>
      <c r="P8150" t="e">
        <f t="shared" ca="1" si="1425"/>
        <v>#N/A</v>
      </c>
    </row>
    <row r="8151" spans="8:16">
      <c r="H8151">
        <f t="shared" ca="1" si="1421"/>
        <v>0</v>
      </c>
      <c r="I8151">
        <f t="shared" ca="1" si="1418"/>
        <v>0</v>
      </c>
      <c r="J8151">
        <f t="shared" ca="1" si="1419"/>
        <v>0</v>
      </c>
      <c r="K8151">
        <f t="shared" ca="1" si="1420"/>
        <v>0</v>
      </c>
      <c r="L8151">
        <f t="shared" ca="1" si="1422"/>
        <v>0</v>
      </c>
      <c r="M8151">
        <f t="shared" ca="1" si="1423"/>
        <v>0</v>
      </c>
      <c r="O8151" t="e">
        <f t="shared" ca="1" si="1424"/>
        <v>#N/A</v>
      </c>
      <c r="P8151" t="e">
        <f t="shared" ca="1" si="1425"/>
        <v>#N/A</v>
      </c>
    </row>
    <row r="8152" spans="8:16">
      <c r="H8152">
        <f t="shared" ca="1" si="1421"/>
        <v>0</v>
      </c>
      <c r="I8152">
        <f t="shared" ca="1" si="1418"/>
        <v>0</v>
      </c>
      <c r="J8152">
        <f t="shared" ca="1" si="1419"/>
        <v>0</v>
      </c>
      <c r="K8152">
        <f t="shared" ca="1" si="1420"/>
        <v>0</v>
      </c>
      <c r="L8152">
        <f t="shared" ca="1" si="1422"/>
        <v>0</v>
      </c>
      <c r="M8152">
        <f t="shared" ca="1" si="1423"/>
        <v>0</v>
      </c>
      <c r="O8152" t="e">
        <f t="shared" ca="1" si="1424"/>
        <v>#N/A</v>
      </c>
      <c r="P8152" t="e">
        <f t="shared" ca="1" si="1425"/>
        <v>#N/A</v>
      </c>
    </row>
    <row r="8153" spans="8:16">
      <c r="H8153">
        <f t="shared" ca="1" si="1421"/>
        <v>0</v>
      </c>
      <c r="I8153">
        <f t="shared" ca="1" si="1418"/>
        <v>0</v>
      </c>
      <c r="J8153">
        <f t="shared" ca="1" si="1419"/>
        <v>0</v>
      </c>
      <c r="K8153">
        <f t="shared" ca="1" si="1420"/>
        <v>0</v>
      </c>
      <c r="L8153">
        <f t="shared" ca="1" si="1422"/>
        <v>0</v>
      </c>
      <c r="M8153">
        <f t="shared" ca="1" si="1423"/>
        <v>0</v>
      </c>
      <c r="O8153" t="e">
        <f t="shared" ca="1" si="1424"/>
        <v>#N/A</v>
      </c>
      <c r="P8153" t="e">
        <f t="shared" ca="1" si="1425"/>
        <v>#N/A</v>
      </c>
    </row>
    <row r="8154" spans="8:16">
      <c r="H8154">
        <f t="shared" ca="1" si="1421"/>
        <v>0</v>
      </c>
      <c r="I8154">
        <f t="shared" ca="1" si="1418"/>
        <v>0</v>
      </c>
      <c r="J8154">
        <f t="shared" ca="1" si="1419"/>
        <v>0</v>
      </c>
      <c r="K8154">
        <f t="shared" ca="1" si="1420"/>
        <v>0</v>
      </c>
      <c r="L8154">
        <f t="shared" ca="1" si="1422"/>
        <v>0</v>
      </c>
      <c r="M8154">
        <f t="shared" ca="1" si="1423"/>
        <v>0</v>
      </c>
      <c r="O8154" t="e">
        <f t="shared" ca="1" si="1424"/>
        <v>#N/A</v>
      </c>
      <c r="P8154" t="e">
        <f t="shared" ca="1" si="1425"/>
        <v>#N/A</v>
      </c>
    </row>
    <row r="8155" spans="8:16">
      <c r="H8155">
        <f t="shared" ca="1" si="1421"/>
        <v>0</v>
      </c>
      <c r="I8155">
        <f t="shared" ca="1" si="1418"/>
        <v>0</v>
      </c>
      <c r="J8155">
        <f t="shared" ca="1" si="1419"/>
        <v>0</v>
      </c>
      <c r="K8155">
        <f t="shared" ca="1" si="1420"/>
        <v>0</v>
      </c>
      <c r="L8155">
        <f t="shared" ca="1" si="1422"/>
        <v>0</v>
      </c>
      <c r="M8155">
        <f t="shared" ca="1" si="1423"/>
        <v>0</v>
      </c>
      <c r="O8155" t="e">
        <f t="shared" ca="1" si="1424"/>
        <v>#N/A</v>
      </c>
      <c r="P8155" t="e">
        <f t="shared" ca="1" si="1425"/>
        <v>#N/A</v>
      </c>
    </row>
    <row r="8156" spans="8:16">
      <c r="H8156">
        <f t="shared" ca="1" si="1421"/>
        <v>0</v>
      </c>
      <c r="I8156">
        <f t="shared" ca="1" si="1418"/>
        <v>0</v>
      </c>
      <c r="J8156">
        <f t="shared" ca="1" si="1419"/>
        <v>0</v>
      </c>
      <c r="K8156">
        <f t="shared" ca="1" si="1420"/>
        <v>0</v>
      </c>
      <c r="L8156">
        <f t="shared" ca="1" si="1422"/>
        <v>0</v>
      </c>
      <c r="M8156">
        <f t="shared" ca="1" si="1423"/>
        <v>0</v>
      </c>
      <c r="O8156" t="e">
        <f t="shared" ca="1" si="1424"/>
        <v>#N/A</v>
      </c>
      <c r="P8156" t="e">
        <f t="shared" ca="1" si="1425"/>
        <v>#N/A</v>
      </c>
    </row>
    <row r="8157" spans="8:16">
      <c r="H8157">
        <f t="shared" ca="1" si="1421"/>
        <v>0</v>
      </c>
      <c r="I8157">
        <f t="shared" ca="1" si="1418"/>
        <v>0</v>
      </c>
      <c r="J8157">
        <f t="shared" ca="1" si="1419"/>
        <v>0</v>
      </c>
      <c r="K8157">
        <f t="shared" ca="1" si="1420"/>
        <v>0</v>
      </c>
      <c r="L8157">
        <f t="shared" ca="1" si="1422"/>
        <v>0</v>
      </c>
      <c r="M8157">
        <f t="shared" ca="1" si="1423"/>
        <v>0</v>
      </c>
      <c r="O8157" t="e">
        <f t="shared" ca="1" si="1424"/>
        <v>#N/A</v>
      </c>
      <c r="P8157" t="e">
        <f t="shared" ca="1" si="1425"/>
        <v>#N/A</v>
      </c>
    </row>
    <row r="8158" spans="8:16">
      <c r="H8158">
        <f t="shared" ca="1" si="1421"/>
        <v>0</v>
      </c>
      <c r="I8158">
        <f t="shared" ca="1" si="1418"/>
        <v>0</v>
      </c>
      <c r="J8158">
        <f t="shared" ca="1" si="1419"/>
        <v>0</v>
      </c>
      <c r="K8158">
        <f t="shared" ca="1" si="1420"/>
        <v>0</v>
      </c>
      <c r="L8158">
        <f t="shared" ca="1" si="1422"/>
        <v>0</v>
      </c>
      <c r="M8158">
        <f t="shared" ca="1" si="1423"/>
        <v>0</v>
      </c>
      <c r="O8158" t="e">
        <f t="shared" ca="1" si="1424"/>
        <v>#N/A</v>
      </c>
      <c r="P8158" t="e">
        <f t="shared" ca="1" si="1425"/>
        <v>#N/A</v>
      </c>
    </row>
    <row r="8159" spans="8:16">
      <c r="H8159">
        <f t="shared" ca="1" si="1421"/>
        <v>0</v>
      </c>
      <c r="I8159">
        <f t="shared" ca="1" si="1418"/>
        <v>0</v>
      </c>
      <c r="J8159">
        <f t="shared" ca="1" si="1419"/>
        <v>0</v>
      </c>
      <c r="K8159">
        <f t="shared" ca="1" si="1420"/>
        <v>0</v>
      </c>
      <c r="L8159">
        <f t="shared" ca="1" si="1422"/>
        <v>0</v>
      </c>
      <c r="M8159">
        <f t="shared" ca="1" si="1423"/>
        <v>0</v>
      </c>
      <c r="O8159" t="e">
        <f t="shared" ca="1" si="1424"/>
        <v>#N/A</v>
      </c>
      <c r="P8159" t="e">
        <f t="shared" ca="1" si="1425"/>
        <v>#N/A</v>
      </c>
    </row>
    <row r="8160" spans="8:16">
      <c r="H8160">
        <f t="shared" ca="1" si="1421"/>
        <v>0</v>
      </c>
      <c r="I8160">
        <f t="shared" ca="1" si="1418"/>
        <v>0</v>
      </c>
      <c r="J8160">
        <f t="shared" ca="1" si="1419"/>
        <v>0</v>
      </c>
      <c r="K8160">
        <f t="shared" ca="1" si="1420"/>
        <v>0</v>
      </c>
      <c r="L8160">
        <f t="shared" ca="1" si="1422"/>
        <v>0</v>
      </c>
      <c r="M8160">
        <f t="shared" ca="1" si="1423"/>
        <v>0</v>
      </c>
      <c r="O8160" t="e">
        <f t="shared" ca="1" si="1424"/>
        <v>#N/A</v>
      </c>
      <c r="P8160" t="e">
        <f t="shared" ca="1" si="1425"/>
        <v>#N/A</v>
      </c>
    </row>
    <row r="8161" spans="8:16">
      <c r="H8161">
        <f t="shared" ca="1" si="1421"/>
        <v>0</v>
      </c>
      <c r="I8161">
        <f t="shared" ca="1" si="1418"/>
        <v>0</v>
      </c>
      <c r="J8161">
        <f t="shared" ca="1" si="1419"/>
        <v>0</v>
      </c>
      <c r="K8161">
        <f t="shared" ca="1" si="1420"/>
        <v>0</v>
      </c>
      <c r="L8161">
        <f t="shared" ca="1" si="1422"/>
        <v>0</v>
      </c>
      <c r="M8161">
        <f t="shared" ca="1" si="1423"/>
        <v>0</v>
      </c>
      <c r="O8161" t="e">
        <f t="shared" ca="1" si="1424"/>
        <v>#N/A</v>
      </c>
      <c r="P8161" t="e">
        <f t="shared" ca="1" si="1425"/>
        <v>#N/A</v>
      </c>
    </row>
    <row r="8162" spans="8:16">
      <c r="H8162">
        <f t="shared" ca="1" si="1421"/>
        <v>0</v>
      </c>
      <c r="I8162">
        <f t="shared" ca="1" si="1418"/>
        <v>0</v>
      </c>
      <c r="J8162">
        <f t="shared" ca="1" si="1419"/>
        <v>0</v>
      </c>
      <c r="K8162">
        <f t="shared" ca="1" si="1420"/>
        <v>0</v>
      </c>
      <c r="L8162">
        <f t="shared" ca="1" si="1422"/>
        <v>0</v>
      </c>
      <c r="M8162">
        <f t="shared" ca="1" si="1423"/>
        <v>0</v>
      </c>
      <c r="O8162" t="e">
        <f t="shared" ca="1" si="1424"/>
        <v>#N/A</v>
      </c>
      <c r="P8162" t="e">
        <f t="shared" ca="1" si="1425"/>
        <v>#N/A</v>
      </c>
    </row>
    <row r="8163" spans="8:16">
      <c r="H8163">
        <f t="shared" ca="1" si="1421"/>
        <v>0</v>
      </c>
      <c r="I8163">
        <f t="shared" ca="1" si="1418"/>
        <v>0</v>
      </c>
      <c r="J8163">
        <f t="shared" ca="1" si="1419"/>
        <v>0</v>
      </c>
      <c r="K8163">
        <f t="shared" ca="1" si="1420"/>
        <v>0</v>
      </c>
      <c r="L8163">
        <f t="shared" ca="1" si="1422"/>
        <v>0</v>
      </c>
      <c r="M8163">
        <f t="shared" ca="1" si="1423"/>
        <v>0</v>
      </c>
      <c r="O8163" t="e">
        <f t="shared" ca="1" si="1424"/>
        <v>#N/A</v>
      </c>
      <c r="P8163" t="e">
        <f t="shared" ca="1" si="1425"/>
        <v>#N/A</v>
      </c>
    </row>
    <row r="8164" spans="8:16">
      <c r="H8164">
        <f t="shared" ca="1" si="1421"/>
        <v>0</v>
      </c>
      <c r="I8164">
        <f t="shared" ca="1" si="1418"/>
        <v>0</v>
      </c>
      <c r="J8164">
        <f t="shared" ca="1" si="1419"/>
        <v>0</v>
      </c>
      <c r="K8164">
        <f t="shared" ca="1" si="1420"/>
        <v>0</v>
      </c>
      <c r="L8164">
        <f t="shared" ca="1" si="1422"/>
        <v>0</v>
      </c>
      <c r="M8164">
        <f t="shared" ca="1" si="1423"/>
        <v>0</v>
      </c>
      <c r="O8164" t="e">
        <f t="shared" ca="1" si="1424"/>
        <v>#N/A</v>
      </c>
      <c r="P8164" t="e">
        <f t="shared" ca="1" si="1425"/>
        <v>#N/A</v>
      </c>
    </row>
    <row r="8165" spans="8:16">
      <c r="H8165">
        <f t="shared" ca="1" si="1421"/>
        <v>0</v>
      </c>
      <c r="I8165">
        <f t="shared" ca="1" si="1418"/>
        <v>0</v>
      </c>
      <c r="J8165">
        <f t="shared" ca="1" si="1419"/>
        <v>0</v>
      </c>
      <c r="K8165">
        <f t="shared" ca="1" si="1420"/>
        <v>0</v>
      </c>
      <c r="L8165">
        <f t="shared" ca="1" si="1422"/>
        <v>0</v>
      </c>
      <c r="M8165">
        <f t="shared" ca="1" si="1423"/>
        <v>0</v>
      </c>
      <c r="O8165" t="e">
        <f t="shared" ca="1" si="1424"/>
        <v>#N/A</v>
      </c>
      <c r="P8165" t="e">
        <f t="shared" ca="1" si="1425"/>
        <v>#N/A</v>
      </c>
    </row>
    <row r="8166" spans="8:16">
      <c r="H8166">
        <f t="shared" ca="1" si="1421"/>
        <v>0</v>
      </c>
      <c r="I8166">
        <f t="shared" ca="1" si="1418"/>
        <v>0</v>
      </c>
      <c r="J8166">
        <f t="shared" ca="1" si="1419"/>
        <v>0</v>
      </c>
      <c r="K8166">
        <f t="shared" ca="1" si="1420"/>
        <v>0</v>
      </c>
      <c r="L8166">
        <f t="shared" ca="1" si="1422"/>
        <v>0</v>
      </c>
      <c r="M8166">
        <f t="shared" ca="1" si="1423"/>
        <v>0</v>
      </c>
      <c r="O8166" t="e">
        <f t="shared" ca="1" si="1424"/>
        <v>#N/A</v>
      </c>
      <c r="P8166" t="e">
        <f t="shared" ca="1" si="1425"/>
        <v>#N/A</v>
      </c>
    </row>
    <row r="8167" spans="8:16">
      <c r="H8167">
        <f t="shared" ca="1" si="1421"/>
        <v>0</v>
      </c>
      <c r="I8167">
        <f t="shared" ca="1" si="1418"/>
        <v>0</v>
      </c>
      <c r="J8167">
        <f t="shared" ca="1" si="1419"/>
        <v>0</v>
      </c>
      <c r="K8167">
        <f t="shared" ca="1" si="1420"/>
        <v>0</v>
      </c>
      <c r="L8167">
        <f t="shared" ca="1" si="1422"/>
        <v>0</v>
      </c>
      <c r="M8167">
        <f t="shared" ca="1" si="1423"/>
        <v>0</v>
      </c>
      <c r="O8167" t="e">
        <f t="shared" ca="1" si="1424"/>
        <v>#N/A</v>
      </c>
      <c r="P8167" t="e">
        <f t="shared" ca="1" si="1425"/>
        <v>#N/A</v>
      </c>
    </row>
    <row r="8168" spans="8:16">
      <c r="H8168">
        <f t="shared" ca="1" si="1421"/>
        <v>0</v>
      </c>
      <c r="I8168">
        <f t="shared" ca="1" si="1418"/>
        <v>0</v>
      </c>
      <c r="J8168">
        <f t="shared" ca="1" si="1419"/>
        <v>0</v>
      </c>
      <c r="K8168">
        <f t="shared" ca="1" si="1420"/>
        <v>0</v>
      </c>
      <c r="L8168">
        <f t="shared" ca="1" si="1422"/>
        <v>0</v>
      </c>
      <c r="M8168">
        <f t="shared" ca="1" si="1423"/>
        <v>0</v>
      </c>
      <c r="O8168" t="e">
        <f t="shared" ca="1" si="1424"/>
        <v>#N/A</v>
      </c>
      <c r="P8168" t="e">
        <f t="shared" ca="1" si="1425"/>
        <v>#N/A</v>
      </c>
    </row>
    <row r="8169" spans="8:16">
      <c r="H8169">
        <f t="shared" ca="1" si="1421"/>
        <v>0</v>
      </c>
      <c r="I8169">
        <f t="shared" ca="1" si="1418"/>
        <v>0</v>
      </c>
      <c r="J8169">
        <f t="shared" ca="1" si="1419"/>
        <v>0</v>
      </c>
      <c r="K8169">
        <f t="shared" ca="1" si="1420"/>
        <v>0</v>
      </c>
      <c r="L8169">
        <f t="shared" ca="1" si="1422"/>
        <v>0</v>
      </c>
      <c r="M8169">
        <f t="shared" ca="1" si="1423"/>
        <v>0</v>
      </c>
      <c r="O8169" t="e">
        <f t="shared" ca="1" si="1424"/>
        <v>#N/A</v>
      </c>
      <c r="P8169" t="e">
        <f t="shared" ca="1" si="1425"/>
        <v>#N/A</v>
      </c>
    </row>
    <row r="8170" spans="8:16">
      <c r="H8170">
        <f t="shared" ca="1" si="1421"/>
        <v>0</v>
      </c>
      <c r="I8170">
        <f t="shared" ca="1" si="1418"/>
        <v>0</v>
      </c>
      <c r="J8170">
        <f t="shared" ca="1" si="1419"/>
        <v>0</v>
      </c>
      <c r="K8170">
        <f t="shared" ca="1" si="1420"/>
        <v>0</v>
      </c>
      <c r="L8170">
        <f t="shared" ca="1" si="1422"/>
        <v>0</v>
      </c>
      <c r="M8170">
        <f t="shared" ca="1" si="1423"/>
        <v>0</v>
      </c>
      <c r="O8170" t="e">
        <f t="shared" ca="1" si="1424"/>
        <v>#N/A</v>
      </c>
      <c r="P8170" t="e">
        <f t="shared" ca="1" si="1425"/>
        <v>#N/A</v>
      </c>
    </row>
    <row r="8171" spans="8:16">
      <c r="H8171">
        <f t="shared" ca="1" si="1421"/>
        <v>0</v>
      </c>
      <c r="I8171">
        <f t="shared" ca="1" si="1418"/>
        <v>0</v>
      </c>
      <c r="J8171">
        <f t="shared" ca="1" si="1419"/>
        <v>0</v>
      </c>
      <c r="K8171">
        <f t="shared" ca="1" si="1420"/>
        <v>0</v>
      </c>
      <c r="L8171">
        <f t="shared" ca="1" si="1422"/>
        <v>0</v>
      </c>
      <c r="M8171">
        <f t="shared" ca="1" si="1423"/>
        <v>0</v>
      </c>
      <c r="O8171" t="e">
        <f t="shared" ca="1" si="1424"/>
        <v>#N/A</v>
      </c>
      <c r="P8171" t="e">
        <f t="shared" ca="1" si="1425"/>
        <v>#N/A</v>
      </c>
    </row>
    <row r="8172" spans="8:16">
      <c r="H8172">
        <f t="shared" ca="1" si="1421"/>
        <v>0</v>
      </c>
      <c r="I8172">
        <f t="shared" ca="1" si="1418"/>
        <v>0</v>
      </c>
      <c r="J8172">
        <f t="shared" ca="1" si="1419"/>
        <v>0</v>
      </c>
      <c r="K8172">
        <f t="shared" ca="1" si="1420"/>
        <v>0</v>
      </c>
      <c r="L8172">
        <f t="shared" ca="1" si="1422"/>
        <v>0</v>
      </c>
      <c r="M8172">
        <f t="shared" ca="1" si="1423"/>
        <v>0</v>
      </c>
      <c r="O8172" t="e">
        <f t="shared" ca="1" si="1424"/>
        <v>#N/A</v>
      </c>
      <c r="P8172" t="e">
        <f t="shared" ca="1" si="1425"/>
        <v>#N/A</v>
      </c>
    </row>
    <row r="8173" spans="8:16">
      <c r="H8173">
        <f t="shared" ca="1" si="1421"/>
        <v>0</v>
      </c>
      <c r="I8173">
        <f t="shared" ca="1" si="1418"/>
        <v>0</v>
      </c>
      <c r="J8173">
        <f t="shared" ca="1" si="1419"/>
        <v>0</v>
      </c>
      <c r="K8173">
        <f t="shared" ca="1" si="1420"/>
        <v>0</v>
      </c>
      <c r="L8173">
        <f t="shared" ca="1" si="1422"/>
        <v>0</v>
      </c>
      <c r="M8173">
        <f t="shared" ca="1" si="1423"/>
        <v>0</v>
      </c>
      <c r="O8173" t="e">
        <f t="shared" ca="1" si="1424"/>
        <v>#N/A</v>
      </c>
      <c r="P8173" t="e">
        <f t="shared" ca="1" si="1425"/>
        <v>#N/A</v>
      </c>
    </row>
    <row r="8174" spans="8:16">
      <c r="H8174">
        <f t="shared" ca="1" si="1421"/>
        <v>0</v>
      </c>
      <c r="I8174">
        <f t="shared" ca="1" si="1418"/>
        <v>0</v>
      </c>
      <c r="J8174">
        <f t="shared" ca="1" si="1419"/>
        <v>0</v>
      </c>
      <c r="K8174">
        <f t="shared" ca="1" si="1420"/>
        <v>0</v>
      </c>
      <c r="L8174">
        <f t="shared" ca="1" si="1422"/>
        <v>0</v>
      </c>
      <c r="M8174">
        <f t="shared" ca="1" si="1423"/>
        <v>0</v>
      </c>
      <c r="O8174" t="e">
        <f t="shared" ca="1" si="1424"/>
        <v>#N/A</v>
      </c>
      <c r="P8174" t="e">
        <f t="shared" ca="1" si="1425"/>
        <v>#N/A</v>
      </c>
    </row>
    <row r="8175" spans="8:16">
      <c r="H8175">
        <f t="shared" ca="1" si="1421"/>
        <v>0</v>
      </c>
      <c r="I8175">
        <f t="shared" ca="1" si="1418"/>
        <v>0</v>
      </c>
      <c r="J8175">
        <f t="shared" ca="1" si="1419"/>
        <v>0</v>
      </c>
      <c r="K8175">
        <f t="shared" ca="1" si="1420"/>
        <v>0</v>
      </c>
      <c r="L8175">
        <f t="shared" ca="1" si="1422"/>
        <v>0</v>
      </c>
      <c r="M8175">
        <f t="shared" ca="1" si="1423"/>
        <v>0</v>
      </c>
      <c r="O8175" t="e">
        <f t="shared" ca="1" si="1424"/>
        <v>#N/A</v>
      </c>
      <c r="P8175" t="e">
        <f t="shared" ca="1" si="1425"/>
        <v>#N/A</v>
      </c>
    </row>
    <row r="8176" spans="8:16">
      <c r="H8176">
        <f t="shared" ca="1" si="1421"/>
        <v>0</v>
      </c>
      <c r="I8176">
        <f t="shared" ref="I8176:I8239" ca="1" si="1426">IF(IFERROR(VLOOKUP(C8176,INDIRECT($G$7&amp;"D:D"),1,FALSE),0)&lt;&gt;0,I$13,0)</f>
        <v>0</v>
      </c>
      <c r="J8176">
        <f t="shared" ref="J8176:J8239" ca="1" si="1427">IF(IFERROR(VLOOKUP(C8176,INDIRECT($G$8&amp;"D:D"),1,FALSE),0)&lt;&gt;0,J$13,0)</f>
        <v>0</v>
      </c>
      <c r="K8176">
        <f t="shared" ca="1" si="1420"/>
        <v>0</v>
      </c>
      <c r="L8176">
        <f t="shared" ca="1" si="1422"/>
        <v>0</v>
      </c>
      <c r="M8176">
        <f t="shared" ca="1" si="1423"/>
        <v>0</v>
      </c>
      <c r="O8176" t="e">
        <f t="shared" ca="1" si="1424"/>
        <v>#N/A</v>
      </c>
      <c r="P8176" t="e">
        <f t="shared" ca="1" si="1425"/>
        <v>#N/A</v>
      </c>
    </row>
    <row r="8177" spans="8:16">
      <c r="H8177">
        <f t="shared" ca="1" si="1421"/>
        <v>0</v>
      </c>
      <c r="I8177">
        <f t="shared" ca="1" si="1426"/>
        <v>0</v>
      </c>
      <c r="J8177">
        <f t="shared" ca="1" si="1427"/>
        <v>0</v>
      </c>
      <c r="K8177">
        <f t="shared" ca="1" si="1420"/>
        <v>0</v>
      </c>
      <c r="L8177">
        <f t="shared" ca="1" si="1422"/>
        <v>0</v>
      </c>
      <c r="M8177">
        <f t="shared" ca="1" si="1423"/>
        <v>0</v>
      </c>
      <c r="O8177" t="e">
        <f t="shared" ca="1" si="1424"/>
        <v>#N/A</v>
      </c>
      <c r="P8177" t="e">
        <f t="shared" ca="1" si="1425"/>
        <v>#N/A</v>
      </c>
    </row>
    <row r="8178" spans="8:16">
      <c r="H8178">
        <f t="shared" ca="1" si="1421"/>
        <v>0</v>
      </c>
      <c r="I8178">
        <f t="shared" ca="1" si="1426"/>
        <v>0</v>
      </c>
      <c r="J8178">
        <f t="shared" ca="1" si="1427"/>
        <v>0</v>
      </c>
      <c r="K8178">
        <f t="shared" ca="1" si="1420"/>
        <v>0</v>
      </c>
      <c r="L8178">
        <f t="shared" ca="1" si="1422"/>
        <v>0</v>
      </c>
      <c r="M8178">
        <f t="shared" ca="1" si="1423"/>
        <v>0</v>
      </c>
      <c r="O8178" t="e">
        <f t="shared" ca="1" si="1424"/>
        <v>#N/A</v>
      </c>
      <c r="P8178" t="e">
        <f t="shared" ca="1" si="1425"/>
        <v>#N/A</v>
      </c>
    </row>
    <row r="8179" spans="8:16">
      <c r="H8179">
        <f t="shared" ca="1" si="1421"/>
        <v>0</v>
      </c>
      <c r="I8179">
        <f t="shared" ca="1" si="1426"/>
        <v>0</v>
      </c>
      <c r="J8179">
        <f t="shared" ca="1" si="1427"/>
        <v>0</v>
      </c>
      <c r="K8179">
        <f t="shared" ca="1" si="1420"/>
        <v>0</v>
      </c>
      <c r="L8179">
        <f t="shared" ca="1" si="1422"/>
        <v>0</v>
      </c>
      <c r="M8179">
        <f t="shared" ca="1" si="1423"/>
        <v>0</v>
      </c>
      <c r="O8179" t="e">
        <f t="shared" ca="1" si="1424"/>
        <v>#N/A</v>
      </c>
      <c r="P8179" t="e">
        <f t="shared" ca="1" si="1425"/>
        <v>#N/A</v>
      </c>
    </row>
    <row r="8180" spans="8:16">
      <c r="H8180">
        <f t="shared" ca="1" si="1421"/>
        <v>0</v>
      </c>
      <c r="I8180">
        <f t="shared" ca="1" si="1426"/>
        <v>0</v>
      </c>
      <c r="J8180">
        <f t="shared" ca="1" si="1427"/>
        <v>0</v>
      </c>
      <c r="K8180">
        <f t="shared" ca="1" si="1420"/>
        <v>0</v>
      </c>
      <c r="L8180">
        <f t="shared" ca="1" si="1422"/>
        <v>0</v>
      </c>
      <c r="M8180">
        <f t="shared" ca="1" si="1423"/>
        <v>0</v>
      </c>
      <c r="O8180" t="e">
        <f t="shared" ca="1" si="1424"/>
        <v>#N/A</v>
      </c>
      <c r="P8180" t="e">
        <f t="shared" ca="1" si="1425"/>
        <v>#N/A</v>
      </c>
    </row>
    <row r="8181" spans="8:16">
      <c r="H8181">
        <f t="shared" ca="1" si="1421"/>
        <v>0</v>
      </c>
      <c r="I8181">
        <f t="shared" ca="1" si="1426"/>
        <v>0</v>
      </c>
      <c r="J8181">
        <f t="shared" ca="1" si="1427"/>
        <v>0</v>
      </c>
      <c r="K8181">
        <f t="shared" ca="1" si="1420"/>
        <v>0</v>
      </c>
      <c r="L8181">
        <f t="shared" ca="1" si="1422"/>
        <v>0</v>
      </c>
      <c r="M8181">
        <f t="shared" ca="1" si="1423"/>
        <v>0</v>
      </c>
      <c r="O8181" t="e">
        <f t="shared" ca="1" si="1424"/>
        <v>#N/A</v>
      </c>
      <c r="P8181" t="e">
        <f t="shared" ca="1" si="1425"/>
        <v>#N/A</v>
      </c>
    </row>
    <row r="8182" spans="8:16">
      <c r="H8182">
        <f t="shared" ca="1" si="1421"/>
        <v>0</v>
      </c>
      <c r="I8182">
        <f t="shared" ca="1" si="1426"/>
        <v>0</v>
      </c>
      <c r="J8182">
        <f t="shared" ca="1" si="1427"/>
        <v>0</v>
      </c>
      <c r="K8182">
        <f t="shared" ca="1" si="1420"/>
        <v>0</v>
      </c>
      <c r="L8182">
        <f t="shared" ca="1" si="1422"/>
        <v>0</v>
      </c>
      <c r="M8182">
        <f t="shared" ca="1" si="1423"/>
        <v>0</v>
      </c>
      <c r="O8182" t="e">
        <f t="shared" ca="1" si="1424"/>
        <v>#N/A</v>
      </c>
      <c r="P8182" t="e">
        <f t="shared" ca="1" si="1425"/>
        <v>#N/A</v>
      </c>
    </row>
    <row r="8183" spans="8:16">
      <c r="H8183">
        <f t="shared" ca="1" si="1421"/>
        <v>0</v>
      </c>
      <c r="I8183">
        <f t="shared" ca="1" si="1426"/>
        <v>0</v>
      </c>
      <c r="J8183">
        <f t="shared" ca="1" si="1427"/>
        <v>0</v>
      </c>
      <c r="K8183">
        <f t="shared" ca="1" si="1420"/>
        <v>0</v>
      </c>
      <c r="L8183">
        <f t="shared" ca="1" si="1422"/>
        <v>0</v>
      </c>
      <c r="M8183">
        <f t="shared" ca="1" si="1423"/>
        <v>0</v>
      </c>
      <c r="O8183" t="e">
        <f t="shared" ca="1" si="1424"/>
        <v>#N/A</v>
      </c>
      <c r="P8183" t="e">
        <f t="shared" ca="1" si="1425"/>
        <v>#N/A</v>
      </c>
    </row>
    <row r="8184" spans="8:16">
      <c r="H8184">
        <f t="shared" ca="1" si="1421"/>
        <v>0</v>
      </c>
      <c r="I8184">
        <f t="shared" ca="1" si="1426"/>
        <v>0</v>
      </c>
      <c r="J8184">
        <f t="shared" ca="1" si="1427"/>
        <v>0</v>
      </c>
      <c r="K8184">
        <f t="shared" ca="1" si="1420"/>
        <v>0</v>
      </c>
      <c r="L8184">
        <f t="shared" ca="1" si="1422"/>
        <v>0</v>
      </c>
      <c r="M8184">
        <f t="shared" ca="1" si="1423"/>
        <v>0</v>
      </c>
      <c r="O8184" t="e">
        <f t="shared" ca="1" si="1424"/>
        <v>#N/A</v>
      </c>
      <c r="P8184" t="e">
        <f t="shared" ca="1" si="1425"/>
        <v>#N/A</v>
      </c>
    </row>
    <row r="8185" spans="8:16">
      <c r="H8185">
        <f t="shared" ca="1" si="1421"/>
        <v>0</v>
      </c>
      <c r="I8185">
        <f t="shared" ca="1" si="1426"/>
        <v>0</v>
      </c>
      <c r="J8185">
        <f t="shared" ca="1" si="1427"/>
        <v>0</v>
      </c>
      <c r="K8185">
        <f t="shared" ca="1" si="1420"/>
        <v>0</v>
      </c>
      <c r="L8185">
        <f t="shared" ca="1" si="1422"/>
        <v>0</v>
      </c>
      <c r="M8185">
        <f t="shared" ca="1" si="1423"/>
        <v>0</v>
      </c>
      <c r="O8185" t="e">
        <f t="shared" ca="1" si="1424"/>
        <v>#N/A</v>
      </c>
      <c r="P8185" t="e">
        <f t="shared" ca="1" si="1425"/>
        <v>#N/A</v>
      </c>
    </row>
    <row r="8186" spans="8:16">
      <c r="H8186">
        <f t="shared" ca="1" si="1421"/>
        <v>0</v>
      </c>
      <c r="I8186">
        <f t="shared" ca="1" si="1426"/>
        <v>0</v>
      </c>
      <c r="J8186">
        <f t="shared" ca="1" si="1427"/>
        <v>0</v>
      </c>
      <c r="K8186">
        <f t="shared" ca="1" si="1420"/>
        <v>0</v>
      </c>
      <c r="L8186">
        <f t="shared" ca="1" si="1422"/>
        <v>0</v>
      </c>
      <c r="M8186">
        <f t="shared" ca="1" si="1423"/>
        <v>0</v>
      </c>
      <c r="O8186" t="e">
        <f t="shared" ca="1" si="1424"/>
        <v>#N/A</v>
      </c>
      <c r="P8186" t="e">
        <f t="shared" ca="1" si="1425"/>
        <v>#N/A</v>
      </c>
    </row>
    <row r="8187" spans="8:16">
      <c r="H8187">
        <f t="shared" ca="1" si="1421"/>
        <v>0</v>
      </c>
      <c r="I8187">
        <f t="shared" ca="1" si="1426"/>
        <v>0</v>
      </c>
      <c r="J8187">
        <f t="shared" ca="1" si="1427"/>
        <v>0</v>
      </c>
      <c r="K8187">
        <f t="shared" ca="1" si="1420"/>
        <v>0</v>
      </c>
      <c r="L8187">
        <f t="shared" ca="1" si="1422"/>
        <v>0</v>
      </c>
      <c r="M8187">
        <f t="shared" ca="1" si="1423"/>
        <v>0</v>
      </c>
      <c r="O8187" t="e">
        <f t="shared" ca="1" si="1424"/>
        <v>#N/A</v>
      </c>
      <c r="P8187" t="e">
        <f t="shared" ca="1" si="1425"/>
        <v>#N/A</v>
      </c>
    </row>
    <row r="8188" spans="8:16">
      <c r="H8188">
        <f t="shared" ca="1" si="1421"/>
        <v>0</v>
      </c>
      <c r="I8188">
        <f t="shared" ca="1" si="1426"/>
        <v>0</v>
      </c>
      <c r="J8188">
        <f t="shared" ca="1" si="1427"/>
        <v>0</v>
      </c>
      <c r="K8188">
        <f t="shared" ca="1" si="1420"/>
        <v>0</v>
      </c>
      <c r="L8188">
        <f t="shared" ca="1" si="1422"/>
        <v>0</v>
      </c>
      <c r="M8188">
        <f t="shared" ca="1" si="1423"/>
        <v>0</v>
      </c>
      <c r="O8188" t="e">
        <f t="shared" ca="1" si="1424"/>
        <v>#N/A</v>
      </c>
      <c r="P8188" t="e">
        <f t="shared" ca="1" si="1425"/>
        <v>#N/A</v>
      </c>
    </row>
    <row r="8189" spans="8:16">
      <c r="H8189">
        <f t="shared" ca="1" si="1421"/>
        <v>0</v>
      </c>
      <c r="I8189">
        <f t="shared" ca="1" si="1426"/>
        <v>0</v>
      </c>
      <c r="J8189">
        <f t="shared" ca="1" si="1427"/>
        <v>0</v>
      </c>
      <c r="K8189">
        <f t="shared" ca="1" si="1420"/>
        <v>0</v>
      </c>
      <c r="L8189">
        <f t="shared" ca="1" si="1422"/>
        <v>0</v>
      </c>
      <c r="M8189">
        <f t="shared" ca="1" si="1423"/>
        <v>0</v>
      </c>
      <c r="O8189" t="e">
        <f t="shared" ca="1" si="1424"/>
        <v>#N/A</v>
      </c>
      <c r="P8189" t="e">
        <f t="shared" ca="1" si="1425"/>
        <v>#N/A</v>
      </c>
    </row>
    <row r="8190" spans="8:16">
      <c r="H8190">
        <f t="shared" ca="1" si="1421"/>
        <v>0</v>
      </c>
      <c r="I8190">
        <f t="shared" ca="1" si="1426"/>
        <v>0</v>
      </c>
      <c r="J8190">
        <f t="shared" ca="1" si="1427"/>
        <v>0</v>
      </c>
      <c r="K8190">
        <f t="shared" ca="1" si="1420"/>
        <v>0</v>
      </c>
      <c r="L8190">
        <f t="shared" ca="1" si="1422"/>
        <v>0</v>
      </c>
      <c r="M8190">
        <f t="shared" ca="1" si="1423"/>
        <v>0</v>
      </c>
      <c r="O8190" t="e">
        <f t="shared" ca="1" si="1424"/>
        <v>#N/A</v>
      </c>
      <c r="P8190" t="e">
        <f t="shared" ca="1" si="1425"/>
        <v>#N/A</v>
      </c>
    </row>
    <row r="8191" spans="8:16">
      <c r="H8191">
        <f t="shared" ca="1" si="1421"/>
        <v>0</v>
      </c>
      <c r="I8191">
        <f t="shared" ca="1" si="1426"/>
        <v>0</v>
      </c>
      <c r="J8191">
        <f t="shared" ca="1" si="1427"/>
        <v>0</v>
      </c>
      <c r="K8191">
        <f t="shared" ca="1" si="1420"/>
        <v>0</v>
      </c>
      <c r="L8191">
        <f t="shared" ca="1" si="1422"/>
        <v>0</v>
      </c>
      <c r="M8191">
        <f t="shared" ca="1" si="1423"/>
        <v>0</v>
      </c>
      <c r="O8191" t="e">
        <f t="shared" ca="1" si="1424"/>
        <v>#N/A</v>
      </c>
      <c r="P8191" t="e">
        <f t="shared" ca="1" si="1425"/>
        <v>#N/A</v>
      </c>
    </row>
    <row r="8192" spans="8:16">
      <c r="H8192">
        <f t="shared" ca="1" si="1421"/>
        <v>0</v>
      </c>
      <c r="I8192">
        <f t="shared" ca="1" si="1426"/>
        <v>0</v>
      </c>
      <c r="J8192">
        <f t="shared" ca="1" si="1427"/>
        <v>0</v>
      </c>
      <c r="K8192">
        <f t="shared" ca="1" si="1420"/>
        <v>0</v>
      </c>
      <c r="L8192">
        <f t="shared" ca="1" si="1422"/>
        <v>0</v>
      </c>
      <c r="M8192">
        <f t="shared" ca="1" si="1423"/>
        <v>0</v>
      </c>
      <c r="O8192" t="e">
        <f t="shared" ca="1" si="1424"/>
        <v>#N/A</v>
      </c>
      <c r="P8192" t="e">
        <f t="shared" ca="1" si="1425"/>
        <v>#N/A</v>
      </c>
    </row>
    <row r="8193" spans="8:16">
      <c r="H8193">
        <f t="shared" ca="1" si="1421"/>
        <v>0</v>
      </c>
      <c r="I8193">
        <f t="shared" ca="1" si="1426"/>
        <v>0</v>
      </c>
      <c r="J8193">
        <f t="shared" ca="1" si="1427"/>
        <v>0</v>
      </c>
      <c r="K8193">
        <f t="shared" ca="1" si="1420"/>
        <v>0</v>
      </c>
      <c r="L8193">
        <f t="shared" ca="1" si="1422"/>
        <v>0</v>
      </c>
      <c r="M8193">
        <f t="shared" ca="1" si="1423"/>
        <v>0</v>
      </c>
      <c r="O8193" t="e">
        <f t="shared" ca="1" si="1424"/>
        <v>#N/A</v>
      </c>
      <c r="P8193" t="e">
        <f t="shared" ca="1" si="1425"/>
        <v>#N/A</v>
      </c>
    </row>
    <row r="8194" spans="8:16">
      <c r="H8194">
        <f t="shared" ca="1" si="1421"/>
        <v>0</v>
      </c>
      <c r="I8194">
        <f t="shared" ca="1" si="1426"/>
        <v>0</v>
      </c>
      <c r="J8194">
        <f t="shared" ca="1" si="1427"/>
        <v>0</v>
      </c>
      <c r="K8194">
        <f t="shared" ca="1" si="1420"/>
        <v>0</v>
      </c>
      <c r="L8194">
        <f t="shared" ca="1" si="1422"/>
        <v>0</v>
      </c>
      <c r="M8194">
        <f t="shared" ca="1" si="1423"/>
        <v>0</v>
      </c>
      <c r="O8194" t="e">
        <f t="shared" ca="1" si="1424"/>
        <v>#N/A</v>
      </c>
      <c r="P8194" t="e">
        <f t="shared" ca="1" si="1425"/>
        <v>#N/A</v>
      </c>
    </row>
    <row r="8195" spans="8:16">
      <c r="H8195">
        <f t="shared" ca="1" si="1421"/>
        <v>0</v>
      </c>
      <c r="I8195">
        <f t="shared" ca="1" si="1426"/>
        <v>0</v>
      </c>
      <c r="J8195">
        <f t="shared" ca="1" si="1427"/>
        <v>0</v>
      </c>
      <c r="K8195">
        <f t="shared" ca="1" si="1420"/>
        <v>0</v>
      </c>
      <c r="L8195">
        <f t="shared" ca="1" si="1422"/>
        <v>0</v>
      </c>
      <c r="M8195">
        <f t="shared" ca="1" si="1423"/>
        <v>0</v>
      </c>
      <c r="O8195" t="e">
        <f t="shared" ca="1" si="1424"/>
        <v>#N/A</v>
      </c>
      <c r="P8195" t="e">
        <f t="shared" ca="1" si="1425"/>
        <v>#N/A</v>
      </c>
    </row>
    <row r="8196" spans="8:16">
      <c r="H8196">
        <f t="shared" ca="1" si="1421"/>
        <v>0</v>
      </c>
      <c r="I8196">
        <f t="shared" ca="1" si="1426"/>
        <v>0</v>
      </c>
      <c r="J8196">
        <f t="shared" ca="1" si="1427"/>
        <v>0</v>
      </c>
      <c r="K8196">
        <f t="shared" ca="1" si="1420"/>
        <v>0</v>
      </c>
      <c r="L8196">
        <f t="shared" ca="1" si="1422"/>
        <v>0</v>
      </c>
      <c r="M8196">
        <f t="shared" ca="1" si="1423"/>
        <v>0</v>
      </c>
      <c r="O8196" t="e">
        <f t="shared" ca="1" si="1424"/>
        <v>#N/A</v>
      </c>
      <c r="P8196" t="e">
        <f t="shared" ca="1" si="1425"/>
        <v>#N/A</v>
      </c>
    </row>
    <row r="8197" spans="8:16">
      <c r="H8197">
        <f t="shared" ca="1" si="1421"/>
        <v>0</v>
      </c>
      <c r="I8197">
        <f t="shared" ca="1" si="1426"/>
        <v>0</v>
      </c>
      <c r="J8197">
        <f t="shared" ca="1" si="1427"/>
        <v>0</v>
      </c>
      <c r="K8197">
        <f t="shared" ca="1" si="1420"/>
        <v>0</v>
      </c>
      <c r="L8197">
        <f t="shared" ca="1" si="1422"/>
        <v>0</v>
      </c>
      <c r="M8197">
        <f t="shared" ca="1" si="1423"/>
        <v>0</v>
      </c>
      <c r="O8197" t="e">
        <f t="shared" ca="1" si="1424"/>
        <v>#N/A</v>
      </c>
      <c r="P8197" t="e">
        <f t="shared" ca="1" si="1425"/>
        <v>#N/A</v>
      </c>
    </row>
    <row r="8198" spans="8:16">
      <c r="H8198">
        <f t="shared" ca="1" si="1421"/>
        <v>0</v>
      </c>
      <c r="I8198">
        <f t="shared" ca="1" si="1426"/>
        <v>0</v>
      </c>
      <c r="J8198">
        <f t="shared" ca="1" si="1427"/>
        <v>0</v>
      </c>
      <c r="K8198">
        <f t="shared" ca="1" si="1420"/>
        <v>0</v>
      </c>
      <c r="L8198">
        <f t="shared" ca="1" si="1422"/>
        <v>0</v>
      </c>
      <c r="M8198">
        <f t="shared" ca="1" si="1423"/>
        <v>0</v>
      </c>
      <c r="O8198" t="e">
        <f t="shared" ca="1" si="1424"/>
        <v>#N/A</v>
      </c>
      <c r="P8198" t="e">
        <f t="shared" ca="1" si="1425"/>
        <v>#N/A</v>
      </c>
    </row>
    <row r="8199" spans="8:16">
      <c r="H8199">
        <f t="shared" ca="1" si="1421"/>
        <v>0</v>
      </c>
      <c r="I8199">
        <f t="shared" ca="1" si="1426"/>
        <v>0</v>
      </c>
      <c r="J8199">
        <f t="shared" ca="1" si="1427"/>
        <v>0</v>
      </c>
      <c r="K8199">
        <f t="shared" ca="1" si="1420"/>
        <v>0</v>
      </c>
      <c r="L8199">
        <f t="shared" ca="1" si="1422"/>
        <v>0</v>
      </c>
      <c r="M8199">
        <f t="shared" ca="1" si="1423"/>
        <v>0</v>
      </c>
      <c r="O8199" t="e">
        <f t="shared" ca="1" si="1424"/>
        <v>#N/A</v>
      </c>
      <c r="P8199" t="e">
        <f t="shared" ca="1" si="1425"/>
        <v>#N/A</v>
      </c>
    </row>
    <row r="8200" spans="8:16">
      <c r="H8200">
        <f t="shared" ca="1" si="1421"/>
        <v>0</v>
      </c>
      <c r="I8200">
        <f t="shared" ca="1" si="1426"/>
        <v>0</v>
      </c>
      <c r="J8200">
        <f t="shared" ca="1" si="1427"/>
        <v>0</v>
      </c>
      <c r="K8200">
        <f t="shared" ca="1" si="1420"/>
        <v>0</v>
      </c>
      <c r="L8200">
        <f t="shared" ca="1" si="1422"/>
        <v>0</v>
      </c>
      <c r="M8200">
        <f t="shared" ca="1" si="1423"/>
        <v>0</v>
      </c>
      <c r="O8200" t="e">
        <f t="shared" ca="1" si="1424"/>
        <v>#N/A</v>
      </c>
      <c r="P8200" t="e">
        <f t="shared" ca="1" si="1425"/>
        <v>#N/A</v>
      </c>
    </row>
    <row r="8201" spans="8:16">
      <c r="H8201">
        <f t="shared" ca="1" si="1421"/>
        <v>0</v>
      </c>
      <c r="I8201">
        <f t="shared" ca="1" si="1426"/>
        <v>0</v>
      </c>
      <c r="J8201">
        <f t="shared" ca="1" si="1427"/>
        <v>0</v>
      </c>
      <c r="K8201">
        <f t="shared" ca="1" si="1420"/>
        <v>0</v>
      </c>
      <c r="L8201">
        <f t="shared" ca="1" si="1422"/>
        <v>0</v>
      </c>
      <c r="M8201">
        <f t="shared" ca="1" si="1423"/>
        <v>0</v>
      </c>
      <c r="O8201" t="e">
        <f t="shared" ca="1" si="1424"/>
        <v>#N/A</v>
      </c>
      <c r="P8201" t="e">
        <f t="shared" ca="1" si="1425"/>
        <v>#N/A</v>
      </c>
    </row>
    <row r="8202" spans="8:16">
      <c r="H8202">
        <f t="shared" ca="1" si="1421"/>
        <v>0</v>
      </c>
      <c r="I8202">
        <f t="shared" ca="1" si="1426"/>
        <v>0</v>
      </c>
      <c r="J8202">
        <f t="shared" ca="1" si="1427"/>
        <v>0</v>
      </c>
      <c r="K8202">
        <f t="shared" ref="K8202:K8265" ca="1" si="1428">IF(IFERROR(VLOOKUP($C8202,INDIRECT($G$9&amp;"d:d"),1,FALSE),0)&lt;&gt;0,K$13,0)</f>
        <v>0</v>
      </c>
      <c r="L8202">
        <f t="shared" ca="1" si="1422"/>
        <v>0</v>
      </c>
      <c r="M8202">
        <f t="shared" ca="1" si="1423"/>
        <v>0</v>
      </c>
      <c r="O8202" t="e">
        <f t="shared" ca="1" si="1424"/>
        <v>#N/A</v>
      </c>
      <c r="P8202" t="e">
        <f t="shared" ca="1" si="1425"/>
        <v>#N/A</v>
      </c>
    </row>
    <row r="8203" spans="8:16">
      <c r="H8203">
        <f t="shared" ca="1" si="1421"/>
        <v>0</v>
      </c>
      <c r="I8203">
        <f t="shared" ca="1" si="1426"/>
        <v>0</v>
      </c>
      <c r="J8203">
        <f t="shared" ca="1" si="1427"/>
        <v>0</v>
      </c>
      <c r="K8203">
        <f t="shared" ca="1" si="1428"/>
        <v>0</v>
      </c>
      <c r="L8203">
        <f t="shared" ca="1" si="1422"/>
        <v>0</v>
      </c>
      <c r="M8203">
        <f t="shared" ca="1" si="1423"/>
        <v>0</v>
      </c>
      <c r="O8203" t="e">
        <f t="shared" ca="1" si="1424"/>
        <v>#N/A</v>
      </c>
      <c r="P8203" t="e">
        <f t="shared" ca="1" si="1425"/>
        <v>#N/A</v>
      </c>
    </row>
    <row r="8204" spans="8:16">
      <c r="H8204">
        <f t="shared" ca="1" si="1421"/>
        <v>0</v>
      </c>
      <c r="I8204">
        <f t="shared" ca="1" si="1426"/>
        <v>0</v>
      </c>
      <c r="J8204">
        <f t="shared" ca="1" si="1427"/>
        <v>0</v>
      </c>
      <c r="K8204">
        <f t="shared" ca="1" si="1428"/>
        <v>0</v>
      </c>
      <c r="L8204">
        <f t="shared" ca="1" si="1422"/>
        <v>0</v>
      </c>
      <c r="M8204">
        <f t="shared" ca="1" si="1423"/>
        <v>0</v>
      </c>
      <c r="O8204" t="e">
        <f t="shared" ca="1" si="1424"/>
        <v>#N/A</v>
      </c>
      <c r="P8204" t="e">
        <f t="shared" ca="1" si="1425"/>
        <v>#N/A</v>
      </c>
    </row>
    <row r="8205" spans="8:16">
      <c r="H8205">
        <f t="shared" ca="1" si="1421"/>
        <v>0</v>
      </c>
      <c r="I8205">
        <f t="shared" ca="1" si="1426"/>
        <v>0</v>
      </c>
      <c r="J8205">
        <f t="shared" ca="1" si="1427"/>
        <v>0</v>
      </c>
      <c r="K8205">
        <f t="shared" ca="1" si="1428"/>
        <v>0</v>
      </c>
      <c r="L8205">
        <f t="shared" ca="1" si="1422"/>
        <v>0</v>
      </c>
      <c r="M8205">
        <f t="shared" ca="1" si="1423"/>
        <v>0</v>
      </c>
      <c r="O8205" t="e">
        <f t="shared" ca="1" si="1424"/>
        <v>#N/A</v>
      </c>
      <c r="P8205" t="e">
        <f t="shared" ca="1" si="1425"/>
        <v>#N/A</v>
      </c>
    </row>
    <row r="8206" spans="8:16">
      <c r="H8206">
        <f t="shared" ca="1" si="1421"/>
        <v>0</v>
      </c>
      <c r="I8206">
        <f t="shared" ca="1" si="1426"/>
        <v>0</v>
      </c>
      <c r="J8206">
        <f t="shared" ca="1" si="1427"/>
        <v>0</v>
      </c>
      <c r="K8206">
        <f t="shared" ca="1" si="1428"/>
        <v>0</v>
      </c>
      <c r="L8206">
        <f t="shared" ca="1" si="1422"/>
        <v>0</v>
      </c>
      <c r="M8206">
        <f t="shared" ca="1" si="1423"/>
        <v>0</v>
      </c>
      <c r="O8206" t="e">
        <f t="shared" ca="1" si="1424"/>
        <v>#N/A</v>
      </c>
      <c r="P8206" t="e">
        <f t="shared" ca="1" si="1425"/>
        <v>#N/A</v>
      </c>
    </row>
    <row r="8207" spans="8:16">
      <c r="H8207">
        <f t="shared" ref="H8207:H8270" ca="1" si="1429">IF(I8207&lt;&gt;0,I8207,IF(J8207&lt;&gt;0,J8207,IF(K8207&lt;&gt;0,K8207,IF(L8207&lt;&gt;0,L8207,IF(M8207&lt;&gt;0,M8207,N8207)))))</f>
        <v>0</v>
      </c>
      <c r="I8207">
        <f t="shared" ca="1" si="1426"/>
        <v>0</v>
      </c>
      <c r="J8207">
        <f t="shared" ca="1" si="1427"/>
        <v>0</v>
      </c>
      <c r="K8207">
        <f t="shared" ca="1" si="1428"/>
        <v>0</v>
      </c>
      <c r="L8207">
        <f t="shared" ref="L8207:L8270" ca="1" si="1430">IF(IFERROR(VLOOKUP($C8207,INDIRECT($G$10&amp;"d:d"),1,FALSE),0)&lt;&gt;0,L$13,0)</f>
        <v>0</v>
      </c>
      <c r="M8207">
        <f t="shared" ref="M8207:M8270" ca="1" si="1431">IF(IFERROR(VLOOKUP($C8207,INDIRECT($G$11&amp;"d:d"),1,FALSE),0)&lt;&gt;0,M$13,0)</f>
        <v>0</v>
      </c>
      <c r="O8207" t="e">
        <f t="shared" ref="O8207:O8270" ca="1" si="1432">VLOOKUP($H8207,$G$7:$I$11,2,FALSE)</f>
        <v>#N/A</v>
      </c>
      <c r="P8207" t="e">
        <f t="shared" ref="P8207:P8270" ca="1" si="1433">VLOOKUP($H8207,$G$7:$I$11,3,FALSE)</f>
        <v>#N/A</v>
      </c>
    </row>
    <row r="8208" spans="8:16">
      <c r="H8208">
        <f t="shared" ca="1" si="1429"/>
        <v>0</v>
      </c>
      <c r="I8208">
        <f t="shared" ca="1" si="1426"/>
        <v>0</v>
      </c>
      <c r="J8208">
        <f t="shared" ca="1" si="1427"/>
        <v>0</v>
      </c>
      <c r="K8208">
        <f t="shared" ca="1" si="1428"/>
        <v>0</v>
      </c>
      <c r="L8208">
        <f t="shared" ca="1" si="1430"/>
        <v>0</v>
      </c>
      <c r="M8208">
        <f t="shared" ca="1" si="1431"/>
        <v>0</v>
      </c>
      <c r="O8208" t="e">
        <f t="shared" ca="1" si="1432"/>
        <v>#N/A</v>
      </c>
      <c r="P8208" t="e">
        <f t="shared" ca="1" si="1433"/>
        <v>#N/A</v>
      </c>
    </row>
    <row r="8209" spans="8:16">
      <c r="H8209">
        <f t="shared" ca="1" si="1429"/>
        <v>0</v>
      </c>
      <c r="I8209">
        <f t="shared" ca="1" si="1426"/>
        <v>0</v>
      </c>
      <c r="J8209">
        <f t="shared" ca="1" si="1427"/>
        <v>0</v>
      </c>
      <c r="K8209">
        <f t="shared" ca="1" si="1428"/>
        <v>0</v>
      </c>
      <c r="L8209">
        <f t="shared" ca="1" si="1430"/>
        <v>0</v>
      </c>
      <c r="M8209">
        <f t="shared" ca="1" si="1431"/>
        <v>0</v>
      </c>
      <c r="O8209" t="e">
        <f t="shared" ca="1" si="1432"/>
        <v>#N/A</v>
      </c>
      <c r="P8209" t="e">
        <f t="shared" ca="1" si="1433"/>
        <v>#N/A</v>
      </c>
    </row>
    <row r="8210" spans="8:16">
      <c r="H8210">
        <f t="shared" ca="1" si="1429"/>
        <v>0</v>
      </c>
      <c r="I8210">
        <f t="shared" ca="1" si="1426"/>
        <v>0</v>
      </c>
      <c r="J8210">
        <f t="shared" ca="1" si="1427"/>
        <v>0</v>
      </c>
      <c r="K8210">
        <f t="shared" ca="1" si="1428"/>
        <v>0</v>
      </c>
      <c r="L8210">
        <f t="shared" ca="1" si="1430"/>
        <v>0</v>
      </c>
      <c r="M8210">
        <f t="shared" ca="1" si="1431"/>
        <v>0</v>
      </c>
      <c r="O8210" t="e">
        <f t="shared" ca="1" si="1432"/>
        <v>#N/A</v>
      </c>
      <c r="P8210" t="e">
        <f t="shared" ca="1" si="1433"/>
        <v>#N/A</v>
      </c>
    </row>
    <row r="8211" spans="8:16">
      <c r="H8211">
        <f t="shared" ca="1" si="1429"/>
        <v>0</v>
      </c>
      <c r="I8211">
        <f t="shared" ca="1" si="1426"/>
        <v>0</v>
      </c>
      <c r="J8211">
        <f t="shared" ca="1" si="1427"/>
        <v>0</v>
      </c>
      <c r="K8211">
        <f t="shared" ca="1" si="1428"/>
        <v>0</v>
      </c>
      <c r="L8211">
        <f t="shared" ca="1" si="1430"/>
        <v>0</v>
      </c>
      <c r="M8211">
        <f t="shared" ca="1" si="1431"/>
        <v>0</v>
      </c>
      <c r="O8211" t="e">
        <f t="shared" ca="1" si="1432"/>
        <v>#N/A</v>
      </c>
      <c r="P8211" t="e">
        <f t="shared" ca="1" si="1433"/>
        <v>#N/A</v>
      </c>
    </row>
    <row r="8212" spans="8:16">
      <c r="H8212">
        <f t="shared" ca="1" si="1429"/>
        <v>0</v>
      </c>
      <c r="I8212">
        <f t="shared" ca="1" si="1426"/>
        <v>0</v>
      </c>
      <c r="J8212">
        <f t="shared" ca="1" si="1427"/>
        <v>0</v>
      </c>
      <c r="K8212">
        <f t="shared" ca="1" si="1428"/>
        <v>0</v>
      </c>
      <c r="L8212">
        <f t="shared" ca="1" si="1430"/>
        <v>0</v>
      </c>
      <c r="M8212">
        <f t="shared" ca="1" si="1431"/>
        <v>0</v>
      </c>
      <c r="O8212" t="e">
        <f t="shared" ca="1" si="1432"/>
        <v>#N/A</v>
      </c>
      <c r="P8212" t="e">
        <f t="shared" ca="1" si="1433"/>
        <v>#N/A</v>
      </c>
    </row>
    <row r="8213" spans="8:16">
      <c r="H8213">
        <f t="shared" ca="1" si="1429"/>
        <v>0</v>
      </c>
      <c r="I8213">
        <f t="shared" ca="1" si="1426"/>
        <v>0</v>
      </c>
      <c r="J8213">
        <f t="shared" ca="1" si="1427"/>
        <v>0</v>
      </c>
      <c r="K8213">
        <f t="shared" ca="1" si="1428"/>
        <v>0</v>
      </c>
      <c r="L8213">
        <f t="shared" ca="1" si="1430"/>
        <v>0</v>
      </c>
      <c r="M8213">
        <f t="shared" ca="1" si="1431"/>
        <v>0</v>
      </c>
      <c r="O8213" t="e">
        <f t="shared" ca="1" si="1432"/>
        <v>#N/A</v>
      </c>
      <c r="P8213" t="e">
        <f t="shared" ca="1" si="1433"/>
        <v>#N/A</v>
      </c>
    </row>
    <row r="8214" spans="8:16">
      <c r="H8214">
        <f t="shared" ca="1" si="1429"/>
        <v>0</v>
      </c>
      <c r="I8214">
        <f t="shared" ca="1" si="1426"/>
        <v>0</v>
      </c>
      <c r="J8214">
        <f t="shared" ca="1" si="1427"/>
        <v>0</v>
      </c>
      <c r="K8214">
        <f t="shared" ca="1" si="1428"/>
        <v>0</v>
      </c>
      <c r="L8214">
        <f t="shared" ca="1" si="1430"/>
        <v>0</v>
      </c>
      <c r="M8214">
        <f t="shared" ca="1" si="1431"/>
        <v>0</v>
      </c>
      <c r="O8214" t="e">
        <f t="shared" ca="1" si="1432"/>
        <v>#N/A</v>
      </c>
      <c r="P8214" t="e">
        <f t="shared" ca="1" si="1433"/>
        <v>#N/A</v>
      </c>
    </row>
    <row r="8215" spans="8:16">
      <c r="H8215">
        <f t="shared" ca="1" si="1429"/>
        <v>0</v>
      </c>
      <c r="I8215">
        <f t="shared" ca="1" si="1426"/>
        <v>0</v>
      </c>
      <c r="J8215">
        <f t="shared" ca="1" si="1427"/>
        <v>0</v>
      </c>
      <c r="K8215">
        <f t="shared" ca="1" si="1428"/>
        <v>0</v>
      </c>
      <c r="L8215">
        <f t="shared" ca="1" si="1430"/>
        <v>0</v>
      </c>
      <c r="M8215">
        <f t="shared" ca="1" si="1431"/>
        <v>0</v>
      </c>
      <c r="O8215" t="e">
        <f t="shared" ca="1" si="1432"/>
        <v>#N/A</v>
      </c>
      <c r="P8215" t="e">
        <f t="shared" ca="1" si="1433"/>
        <v>#N/A</v>
      </c>
    </row>
    <row r="8216" spans="8:16">
      <c r="H8216">
        <f t="shared" ca="1" si="1429"/>
        <v>0</v>
      </c>
      <c r="I8216">
        <f t="shared" ca="1" si="1426"/>
        <v>0</v>
      </c>
      <c r="J8216">
        <f t="shared" ca="1" si="1427"/>
        <v>0</v>
      </c>
      <c r="K8216">
        <f t="shared" ca="1" si="1428"/>
        <v>0</v>
      </c>
      <c r="L8216">
        <f t="shared" ca="1" si="1430"/>
        <v>0</v>
      </c>
      <c r="M8216">
        <f t="shared" ca="1" si="1431"/>
        <v>0</v>
      </c>
      <c r="O8216" t="e">
        <f t="shared" ca="1" si="1432"/>
        <v>#N/A</v>
      </c>
      <c r="P8216" t="e">
        <f t="shared" ca="1" si="1433"/>
        <v>#N/A</v>
      </c>
    </row>
    <row r="8217" spans="8:16">
      <c r="H8217">
        <f t="shared" ca="1" si="1429"/>
        <v>0</v>
      </c>
      <c r="I8217">
        <f t="shared" ca="1" si="1426"/>
        <v>0</v>
      </c>
      <c r="J8217">
        <f t="shared" ca="1" si="1427"/>
        <v>0</v>
      </c>
      <c r="K8217">
        <f t="shared" ca="1" si="1428"/>
        <v>0</v>
      </c>
      <c r="L8217">
        <f t="shared" ca="1" si="1430"/>
        <v>0</v>
      </c>
      <c r="M8217">
        <f t="shared" ca="1" si="1431"/>
        <v>0</v>
      </c>
      <c r="O8217" t="e">
        <f t="shared" ca="1" si="1432"/>
        <v>#N/A</v>
      </c>
      <c r="P8217" t="e">
        <f t="shared" ca="1" si="1433"/>
        <v>#N/A</v>
      </c>
    </row>
    <row r="8218" spans="8:16">
      <c r="H8218">
        <f t="shared" ca="1" si="1429"/>
        <v>0</v>
      </c>
      <c r="I8218">
        <f t="shared" ca="1" si="1426"/>
        <v>0</v>
      </c>
      <c r="J8218">
        <f t="shared" ca="1" si="1427"/>
        <v>0</v>
      </c>
      <c r="K8218">
        <f t="shared" ca="1" si="1428"/>
        <v>0</v>
      </c>
      <c r="L8218">
        <f t="shared" ca="1" si="1430"/>
        <v>0</v>
      </c>
      <c r="M8218">
        <f t="shared" ca="1" si="1431"/>
        <v>0</v>
      </c>
      <c r="O8218" t="e">
        <f t="shared" ca="1" si="1432"/>
        <v>#N/A</v>
      </c>
      <c r="P8218" t="e">
        <f t="shared" ca="1" si="1433"/>
        <v>#N/A</v>
      </c>
    </row>
    <row r="8219" spans="8:16">
      <c r="H8219">
        <f t="shared" ca="1" si="1429"/>
        <v>0</v>
      </c>
      <c r="I8219">
        <f t="shared" ca="1" si="1426"/>
        <v>0</v>
      </c>
      <c r="J8219">
        <f t="shared" ca="1" si="1427"/>
        <v>0</v>
      </c>
      <c r="K8219">
        <f t="shared" ca="1" si="1428"/>
        <v>0</v>
      </c>
      <c r="L8219">
        <f t="shared" ca="1" si="1430"/>
        <v>0</v>
      </c>
      <c r="M8219">
        <f t="shared" ca="1" si="1431"/>
        <v>0</v>
      </c>
      <c r="O8219" t="e">
        <f t="shared" ca="1" si="1432"/>
        <v>#N/A</v>
      </c>
      <c r="P8219" t="e">
        <f t="shared" ca="1" si="1433"/>
        <v>#N/A</v>
      </c>
    </row>
    <row r="8220" spans="8:16">
      <c r="H8220">
        <f t="shared" ca="1" si="1429"/>
        <v>0</v>
      </c>
      <c r="I8220">
        <f t="shared" ca="1" si="1426"/>
        <v>0</v>
      </c>
      <c r="J8220">
        <f t="shared" ca="1" si="1427"/>
        <v>0</v>
      </c>
      <c r="K8220">
        <f t="shared" ca="1" si="1428"/>
        <v>0</v>
      </c>
      <c r="L8220">
        <f t="shared" ca="1" si="1430"/>
        <v>0</v>
      </c>
      <c r="M8220">
        <f t="shared" ca="1" si="1431"/>
        <v>0</v>
      </c>
      <c r="O8220" t="e">
        <f t="shared" ca="1" si="1432"/>
        <v>#N/A</v>
      </c>
      <c r="P8220" t="e">
        <f t="shared" ca="1" si="1433"/>
        <v>#N/A</v>
      </c>
    </row>
    <row r="8221" spans="8:16">
      <c r="H8221">
        <f t="shared" ca="1" si="1429"/>
        <v>0</v>
      </c>
      <c r="I8221">
        <f t="shared" ca="1" si="1426"/>
        <v>0</v>
      </c>
      <c r="J8221">
        <f t="shared" ca="1" si="1427"/>
        <v>0</v>
      </c>
      <c r="K8221">
        <f t="shared" ca="1" si="1428"/>
        <v>0</v>
      </c>
      <c r="L8221">
        <f t="shared" ca="1" si="1430"/>
        <v>0</v>
      </c>
      <c r="M8221">
        <f t="shared" ca="1" si="1431"/>
        <v>0</v>
      </c>
      <c r="O8221" t="e">
        <f t="shared" ca="1" si="1432"/>
        <v>#N/A</v>
      </c>
      <c r="P8221" t="e">
        <f t="shared" ca="1" si="1433"/>
        <v>#N/A</v>
      </c>
    </row>
    <row r="8222" spans="8:16">
      <c r="H8222">
        <f t="shared" ca="1" si="1429"/>
        <v>0</v>
      </c>
      <c r="I8222">
        <f t="shared" ca="1" si="1426"/>
        <v>0</v>
      </c>
      <c r="J8222">
        <f t="shared" ca="1" si="1427"/>
        <v>0</v>
      </c>
      <c r="K8222">
        <f t="shared" ca="1" si="1428"/>
        <v>0</v>
      </c>
      <c r="L8222">
        <f t="shared" ca="1" si="1430"/>
        <v>0</v>
      </c>
      <c r="M8222">
        <f t="shared" ca="1" si="1431"/>
        <v>0</v>
      </c>
      <c r="O8222" t="e">
        <f t="shared" ca="1" si="1432"/>
        <v>#N/A</v>
      </c>
      <c r="P8222" t="e">
        <f t="shared" ca="1" si="1433"/>
        <v>#N/A</v>
      </c>
    </row>
    <row r="8223" spans="8:16">
      <c r="H8223">
        <f t="shared" ca="1" si="1429"/>
        <v>0</v>
      </c>
      <c r="I8223">
        <f t="shared" ca="1" si="1426"/>
        <v>0</v>
      </c>
      <c r="J8223">
        <f t="shared" ca="1" si="1427"/>
        <v>0</v>
      </c>
      <c r="K8223">
        <f t="shared" ca="1" si="1428"/>
        <v>0</v>
      </c>
      <c r="L8223">
        <f t="shared" ca="1" si="1430"/>
        <v>0</v>
      </c>
      <c r="M8223">
        <f t="shared" ca="1" si="1431"/>
        <v>0</v>
      </c>
      <c r="O8223" t="e">
        <f t="shared" ca="1" si="1432"/>
        <v>#N/A</v>
      </c>
      <c r="P8223" t="e">
        <f t="shared" ca="1" si="1433"/>
        <v>#N/A</v>
      </c>
    </row>
    <row r="8224" spans="8:16">
      <c r="H8224">
        <f t="shared" ca="1" si="1429"/>
        <v>0</v>
      </c>
      <c r="I8224">
        <f t="shared" ca="1" si="1426"/>
        <v>0</v>
      </c>
      <c r="J8224">
        <f t="shared" ca="1" si="1427"/>
        <v>0</v>
      </c>
      <c r="K8224">
        <f t="shared" ca="1" si="1428"/>
        <v>0</v>
      </c>
      <c r="L8224">
        <f t="shared" ca="1" si="1430"/>
        <v>0</v>
      </c>
      <c r="M8224">
        <f t="shared" ca="1" si="1431"/>
        <v>0</v>
      </c>
      <c r="O8224" t="e">
        <f t="shared" ca="1" si="1432"/>
        <v>#N/A</v>
      </c>
      <c r="P8224" t="e">
        <f t="shared" ca="1" si="1433"/>
        <v>#N/A</v>
      </c>
    </row>
    <row r="8225" spans="8:16">
      <c r="H8225">
        <f t="shared" ca="1" si="1429"/>
        <v>0</v>
      </c>
      <c r="I8225">
        <f t="shared" ca="1" si="1426"/>
        <v>0</v>
      </c>
      <c r="J8225">
        <f t="shared" ca="1" si="1427"/>
        <v>0</v>
      </c>
      <c r="K8225">
        <f t="shared" ca="1" si="1428"/>
        <v>0</v>
      </c>
      <c r="L8225">
        <f t="shared" ca="1" si="1430"/>
        <v>0</v>
      </c>
      <c r="M8225">
        <f t="shared" ca="1" si="1431"/>
        <v>0</v>
      </c>
      <c r="O8225" t="e">
        <f t="shared" ca="1" si="1432"/>
        <v>#N/A</v>
      </c>
      <c r="P8225" t="e">
        <f t="shared" ca="1" si="1433"/>
        <v>#N/A</v>
      </c>
    </row>
    <row r="8226" spans="8:16">
      <c r="H8226">
        <f t="shared" ca="1" si="1429"/>
        <v>0</v>
      </c>
      <c r="I8226">
        <f t="shared" ca="1" si="1426"/>
        <v>0</v>
      </c>
      <c r="J8226">
        <f t="shared" ca="1" si="1427"/>
        <v>0</v>
      </c>
      <c r="K8226">
        <f t="shared" ca="1" si="1428"/>
        <v>0</v>
      </c>
      <c r="L8226">
        <f t="shared" ca="1" si="1430"/>
        <v>0</v>
      </c>
      <c r="M8226">
        <f t="shared" ca="1" si="1431"/>
        <v>0</v>
      </c>
      <c r="O8226" t="e">
        <f t="shared" ca="1" si="1432"/>
        <v>#N/A</v>
      </c>
      <c r="P8226" t="e">
        <f t="shared" ca="1" si="1433"/>
        <v>#N/A</v>
      </c>
    </row>
    <row r="8227" spans="8:16">
      <c r="H8227">
        <f t="shared" ca="1" si="1429"/>
        <v>0</v>
      </c>
      <c r="I8227">
        <f t="shared" ca="1" si="1426"/>
        <v>0</v>
      </c>
      <c r="J8227">
        <f t="shared" ca="1" si="1427"/>
        <v>0</v>
      </c>
      <c r="K8227">
        <f t="shared" ca="1" si="1428"/>
        <v>0</v>
      </c>
      <c r="L8227">
        <f t="shared" ca="1" si="1430"/>
        <v>0</v>
      </c>
      <c r="M8227">
        <f t="shared" ca="1" si="1431"/>
        <v>0</v>
      </c>
      <c r="O8227" t="e">
        <f t="shared" ca="1" si="1432"/>
        <v>#N/A</v>
      </c>
      <c r="P8227" t="e">
        <f t="shared" ca="1" si="1433"/>
        <v>#N/A</v>
      </c>
    </row>
    <row r="8228" spans="8:16">
      <c r="H8228">
        <f t="shared" ca="1" si="1429"/>
        <v>0</v>
      </c>
      <c r="I8228">
        <f t="shared" ca="1" si="1426"/>
        <v>0</v>
      </c>
      <c r="J8228">
        <f t="shared" ca="1" si="1427"/>
        <v>0</v>
      </c>
      <c r="K8228">
        <f t="shared" ca="1" si="1428"/>
        <v>0</v>
      </c>
      <c r="L8228">
        <f t="shared" ca="1" si="1430"/>
        <v>0</v>
      </c>
      <c r="M8228">
        <f t="shared" ca="1" si="1431"/>
        <v>0</v>
      </c>
      <c r="O8228" t="e">
        <f t="shared" ca="1" si="1432"/>
        <v>#N/A</v>
      </c>
      <c r="P8228" t="e">
        <f t="shared" ca="1" si="1433"/>
        <v>#N/A</v>
      </c>
    </row>
    <row r="8229" spans="8:16">
      <c r="H8229">
        <f t="shared" ca="1" si="1429"/>
        <v>0</v>
      </c>
      <c r="I8229">
        <f t="shared" ca="1" si="1426"/>
        <v>0</v>
      </c>
      <c r="J8229">
        <f t="shared" ca="1" si="1427"/>
        <v>0</v>
      </c>
      <c r="K8229">
        <f t="shared" ca="1" si="1428"/>
        <v>0</v>
      </c>
      <c r="L8229">
        <f t="shared" ca="1" si="1430"/>
        <v>0</v>
      </c>
      <c r="M8229">
        <f t="shared" ca="1" si="1431"/>
        <v>0</v>
      </c>
      <c r="O8229" t="e">
        <f t="shared" ca="1" si="1432"/>
        <v>#N/A</v>
      </c>
      <c r="P8229" t="e">
        <f t="shared" ca="1" si="1433"/>
        <v>#N/A</v>
      </c>
    </row>
    <row r="8230" spans="8:16">
      <c r="H8230">
        <f t="shared" ca="1" si="1429"/>
        <v>0</v>
      </c>
      <c r="I8230">
        <f t="shared" ca="1" si="1426"/>
        <v>0</v>
      </c>
      <c r="J8230">
        <f t="shared" ca="1" si="1427"/>
        <v>0</v>
      </c>
      <c r="K8230">
        <f t="shared" ca="1" si="1428"/>
        <v>0</v>
      </c>
      <c r="L8230">
        <f t="shared" ca="1" si="1430"/>
        <v>0</v>
      </c>
      <c r="M8230">
        <f t="shared" ca="1" si="1431"/>
        <v>0</v>
      </c>
      <c r="O8230" t="e">
        <f t="shared" ca="1" si="1432"/>
        <v>#N/A</v>
      </c>
      <c r="P8230" t="e">
        <f t="shared" ca="1" si="1433"/>
        <v>#N/A</v>
      </c>
    </row>
    <row r="8231" spans="8:16">
      <c r="H8231">
        <f t="shared" ca="1" si="1429"/>
        <v>0</v>
      </c>
      <c r="I8231">
        <f t="shared" ca="1" si="1426"/>
        <v>0</v>
      </c>
      <c r="J8231">
        <f t="shared" ca="1" si="1427"/>
        <v>0</v>
      </c>
      <c r="K8231">
        <f t="shared" ca="1" si="1428"/>
        <v>0</v>
      </c>
      <c r="L8231">
        <f t="shared" ca="1" si="1430"/>
        <v>0</v>
      </c>
      <c r="M8231">
        <f t="shared" ca="1" si="1431"/>
        <v>0</v>
      </c>
      <c r="O8231" t="e">
        <f t="shared" ca="1" si="1432"/>
        <v>#N/A</v>
      </c>
      <c r="P8231" t="e">
        <f t="shared" ca="1" si="1433"/>
        <v>#N/A</v>
      </c>
    </row>
    <row r="8232" spans="8:16">
      <c r="H8232">
        <f t="shared" ca="1" si="1429"/>
        <v>0</v>
      </c>
      <c r="I8232">
        <f t="shared" ca="1" si="1426"/>
        <v>0</v>
      </c>
      <c r="J8232">
        <f t="shared" ca="1" si="1427"/>
        <v>0</v>
      </c>
      <c r="K8232">
        <f t="shared" ca="1" si="1428"/>
        <v>0</v>
      </c>
      <c r="L8232">
        <f t="shared" ca="1" si="1430"/>
        <v>0</v>
      </c>
      <c r="M8232">
        <f t="shared" ca="1" si="1431"/>
        <v>0</v>
      </c>
      <c r="O8232" t="e">
        <f t="shared" ca="1" si="1432"/>
        <v>#N/A</v>
      </c>
      <c r="P8232" t="e">
        <f t="shared" ca="1" si="1433"/>
        <v>#N/A</v>
      </c>
    </row>
    <row r="8233" spans="8:16">
      <c r="H8233">
        <f t="shared" ca="1" si="1429"/>
        <v>0</v>
      </c>
      <c r="I8233">
        <f t="shared" ca="1" si="1426"/>
        <v>0</v>
      </c>
      <c r="J8233">
        <f t="shared" ca="1" si="1427"/>
        <v>0</v>
      </c>
      <c r="K8233">
        <f t="shared" ca="1" si="1428"/>
        <v>0</v>
      </c>
      <c r="L8233">
        <f t="shared" ca="1" si="1430"/>
        <v>0</v>
      </c>
      <c r="M8233">
        <f t="shared" ca="1" si="1431"/>
        <v>0</v>
      </c>
      <c r="O8233" t="e">
        <f t="shared" ca="1" si="1432"/>
        <v>#N/A</v>
      </c>
      <c r="P8233" t="e">
        <f t="shared" ca="1" si="1433"/>
        <v>#N/A</v>
      </c>
    </row>
    <row r="8234" spans="8:16">
      <c r="H8234">
        <f t="shared" ca="1" si="1429"/>
        <v>0</v>
      </c>
      <c r="I8234">
        <f t="shared" ca="1" si="1426"/>
        <v>0</v>
      </c>
      <c r="J8234">
        <f t="shared" ca="1" si="1427"/>
        <v>0</v>
      </c>
      <c r="K8234">
        <f t="shared" ca="1" si="1428"/>
        <v>0</v>
      </c>
      <c r="L8234">
        <f t="shared" ca="1" si="1430"/>
        <v>0</v>
      </c>
      <c r="M8234">
        <f t="shared" ca="1" si="1431"/>
        <v>0</v>
      </c>
      <c r="O8234" t="e">
        <f t="shared" ca="1" si="1432"/>
        <v>#N/A</v>
      </c>
      <c r="P8234" t="e">
        <f t="shared" ca="1" si="1433"/>
        <v>#N/A</v>
      </c>
    </row>
    <row r="8235" spans="8:16">
      <c r="H8235">
        <f t="shared" ca="1" si="1429"/>
        <v>0</v>
      </c>
      <c r="I8235">
        <f t="shared" ca="1" si="1426"/>
        <v>0</v>
      </c>
      <c r="J8235">
        <f t="shared" ca="1" si="1427"/>
        <v>0</v>
      </c>
      <c r="K8235">
        <f t="shared" ca="1" si="1428"/>
        <v>0</v>
      </c>
      <c r="L8235">
        <f t="shared" ca="1" si="1430"/>
        <v>0</v>
      </c>
      <c r="M8235">
        <f t="shared" ca="1" si="1431"/>
        <v>0</v>
      </c>
      <c r="O8235" t="e">
        <f t="shared" ca="1" si="1432"/>
        <v>#N/A</v>
      </c>
      <c r="P8235" t="e">
        <f t="shared" ca="1" si="1433"/>
        <v>#N/A</v>
      </c>
    </row>
    <row r="8236" spans="8:16">
      <c r="H8236">
        <f t="shared" ca="1" si="1429"/>
        <v>0</v>
      </c>
      <c r="I8236">
        <f t="shared" ca="1" si="1426"/>
        <v>0</v>
      </c>
      <c r="J8236">
        <f t="shared" ca="1" si="1427"/>
        <v>0</v>
      </c>
      <c r="K8236">
        <f t="shared" ca="1" si="1428"/>
        <v>0</v>
      </c>
      <c r="L8236">
        <f t="shared" ca="1" si="1430"/>
        <v>0</v>
      </c>
      <c r="M8236">
        <f t="shared" ca="1" si="1431"/>
        <v>0</v>
      </c>
      <c r="O8236" t="e">
        <f t="shared" ca="1" si="1432"/>
        <v>#N/A</v>
      </c>
      <c r="P8236" t="e">
        <f t="shared" ca="1" si="1433"/>
        <v>#N/A</v>
      </c>
    </row>
    <row r="8237" spans="8:16">
      <c r="H8237">
        <f t="shared" ca="1" si="1429"/>
        <v>0</v>
      </c>
      <c r="I8237">
        <f t="shared" ca="1" si="1426"/>
        <v>0</v>
      </c>
      <c r="J8237">
        <f t="shared" ca="1" si="1427"/>
        <v>0</v>
      </c>
      <c r="K8237">
        <f t="shared" ca="1" si="1428"/>
        <v>0</v>
      </c>
      <c r="L8237">
        <f t="shared" ca="1" si="1430"/>
        <v>0</v>
      </c>
      <c r="M8237">
        <f t="shared" ca="1" si="1431"/>
        <v>0</v>
      </c>
      <c r="O8237" t="e">
        <f t="shared" ca="1" si="1432"/>
        <v>#N/A</v>
      </c>
      <c r="P8237" t="e">
        <f t="shared" ca="1" si="1433"/>
        <v>#N/A</v>
      </c>
    </row>
    <row r="8238" spans="8:16">
      <c r="H8238">
        <f t="shared" ca="1" si="1429"/>
        <v>0</v>
      </c>
      <c r="I8238">
        <f t="shared" ca="1" si="1426"/>
        <v>0</v>
      </c>
      <c r="J8238">
        <f t="shared" ca="1" si="1427"/>
        <v>0</v>
      </c>
      <c r="K8238">
        <f t="shared" ca="1" si="1428"/>
        <v>0</v>
      </c>
      <c r="L8238">
        <f t="shared" ca="1" si="1430"/>
        <v>0</v>
      </c>
      <c r="M8238">
        <f t="shared" ca="1" si="1431"/>
        <v>0</v>
      </c>
      <c r="O8238" t="e">
        <f t="shared" ca="1" si="1432"/>
        <v>#N/A</v>
      </c>
      <c r="P8238" t="e">
        <f t="shared" ca="1" si="1433"/>
        <v>#N/A</v>
      </c>
    </row>
    <row r="8239" spans="8:16">
      <c r="H8239">
        <f t="shared" ca="1" si="1429"/>
        <v>0</v>
      </c>
      <c r="I8239">
        <f t="shared" ca="1" si="1426"/>
        <v>0</v>
      </c>
      <c r="J8239">
        <f t="shared" ca="1" si="1427"/>
        <v>0</v>
      </c>
      <c r="K8239">
        <f t="shared" ca="1" si="1428"/>
        <v>0</v>
      </c>
      <c r="L8239">
        <f t="shared" ca="1" si="1430"/>
        <v>0</v>
      </c>
      <c r="M8239">
        <f t="shared" ca="1" si="1431"/>
        <v>0</v>
      </c>
      <c r="O8239" t="e">
        <f t="shared" ca="1" si="1432"/>
        <v>#N/A</v>
      </c>
      <c r="P8239" t="e">
        <f t="shared" ca="1" si="1433"/>
        <v>#N/A</v>
      </c>
    </row>
    <row r="8240" spans="8:16">
      <c r="H8240">
        <f t="shared" ca="1" si="1429"/>
        <v>0</v>
      </c>
      <c r="I8240">
        <f t="shared" ref="I8240:I8303" ca="1" si="1434">IF(IFERROR(VLOOKUP(C8240,INDIRECT($G$7&amp;"D:D"),1,FALSE),0)&lt;&gt;0,I$13,0)</f>
        <v>0</v>
      </c>
      <c r="J8240">
        <f t="shared" ref="J8240:J8303" ca="1" si="1435">IF(IFERROR(VLOOKUP(C8240,INDIRECT($G$8&amp;"D:D"),1,FALSE),0)&lt;&gt;0,J$13,0)</f>
        <v>0</v>
      </c>
      <c r="K8240">
        <f t="shared" ca="1" si="1428"/>
        <v>0</v>
      </c>
      <c r="L8240">
        <f t="shared" ca="1" si="1430"/>
        <v>0</v>
      </c>
      <c r="M8240">
        <f t="shared" ca="1" si="1431"/>
        <v>0</v>
      </c>
      <c r="O8240" t="e">
        <f t="shared" ca="1" si="1432"/>
        <v>#N/A</v>
      </c>
      <c r="P8240" t="e">
        <f t="shared" ca="1" si="1433"/>
        <v>#N/A</v>
      </c>
    </row>
    <row r="8241" spans="8:16">
      <c r="H8241">
        <f t="shared" ca="1" si="1429"/>
        <v>0</v>
      </c>
      <c r="I8241">
        <f t="shared" ca="1" si="1434"/>
        <v>0</v>
      </c>
      <c r="J8241">
        <f t="shared" ca="1" si="1435"/>
        <v>0</v>
      </c>
      <c r="K8241">
        <f t="shared" ca="1" si="1428"/>
        <v>0</v>
      </c>
      <c r="L8241">
        <f t="shared" ca="1" si="1430"/>
        <v>0</v>
      </c>
      <c r="M8241">
        <f t="shared" ca="1" si="1431"/>
        <v>0</v>
      </c>
      <c r="O8241" t="e">
        <f t="shared" ca="1" si="1432"/>
        <v>#N/A</v>
      </c>
      <c r="P8241" t="e">
        <f t="shared" ca="1" si="1433"/>
        <v>#N/A</v>
      </c>
    </row>
    <row r="8242" spans="8:16">
      <c r="H8242">
        <f t="shared" ca="1" si="1429"/>
        <v>0</v>
      </c>
      <c r="I8242">
        <f t="shared" ca="1" si="1434"/>
        <v>0</v>
      </c>
      <c r="J8242">
        <f t="shared" ca="1" si="1435"/>
        <v>0</v>
      </c>
      <c r="K8242">
        <f t="shared" ca="1" si="1428"/>
        <v>0</v>
      </c>
      <c r="L8242">
        <f t="shared" ca="1" si="1430"/>
        <v>0</v>
      </c>
      <c r="M8242">
        <f t="shared" ca="1" si="1431"/>
        <v>0</v>
      </c>
      <c r="O8242" t="e">
        <f t="shared" ca="1" si="1432"/>
        <v>#N/A</v>
      </c>
      <c r="P8242" t="e">
        <f t="shared" ca="1" si="1433"/>
        <v>#N/A</v>
      </c>
    </row>
    <row r="8243" spans="8:16">
      <c r="H8243">
        <f t="shared" ca="1" si="1429"/>
        <v>0</v>
      </c>
      <c r="I8243">
        <f t="shared" ca="1" si="1434"/>
        <v>0</v>
      </c>
      <c r="J8243">
        <f t="shared" ca="1" si="1435"/>
        <v>0</v>
      </c>
      <c r="K8243">
        <f t="shared" ca="1" si="1428"/>
        <v>0</v>
      </c>
      <c r="L8243">
        <f t="shared" ca="1" si="1430"/>
        <v>0</v>
      </c>
      <c r="M8243">
        <f t="shared" ca="1" si="1431"/>
        <v>0</v>
      </c>
      <c r="O8243" t="e">
        <f t="shared" ca="1" si="1432"/>
        <v>#N/A</v>
      </c>
      <c r="P8243" t="e">
        <f t="shared" ca="1" si="1433"/>
        <v>#N/A</v>
      </c>
    </row>
    <row r="8244" spans="8:16">
      <c r="H8244">
        <f t="shared" ca="1" si="1429"/>
        <v>0</v>
      </c>
      <c r="I8244">
        <f t="shared" ca="1" si="1434"/>
        <v>0</v>
      </c>
      <c r="J8244">
        <f t="shared" ca="1" si="1435"/>
        <v>0</v>
      </c>
      <c r="K8244">
        <f t="shared" ca="1" si="1428"/>
        <v>0</v>
      </c>
      <c r="L8244">
        <f t="shared" ca="1" si="1430"/>
        <v>0</v>
      </c>
      <c r="M8244">
        <f t="shared" ca="1" si="1431"/>
        <v>0</v>
      </c>
      <c r="O8244" t="e">
        <f t="shared" ca="1" si="1432"/>
        <v>#N/A</v>
      </c>
      <c r="P8244" t="e">
        <f t="shared" ca="1" si="1433"/>
        <v>#N/A</v>
      </c>
    </row>
    <row r="8245" spans="8:16">
      <c r="H8245">
        <f t="shared" ca="1" si="1429"/>
        <v>0</v>
      </c>
      <c r="I8245">
        <f t="shared" ca="1" si="1434"/>
        <v>0</v>
      </c>
      <c r="J8245">
        <f t="shared" ca="1" si="1435"/>
        <v>0</v>
      </c>
      <c r="K8245">
        <f t="shared" ca="1" si="1428"/>
        <v>0</v>
      </c>
      <c r="L8245">
        <f t="shared" ca="1" si="1430"/>
        <v>0</v>
      </c>
      <c r="M8245">
        <f t="shared" ca="1" si="1431"/>
        <v>0</v>
      </c>
      <c r="O8245" t="e">
        <f t="shared" ca="1" si="1432"/>
        <v>#N/A</v>
      </c>
      <c r="P8245" t="e">
        <f t="shared" ca="1" si="1433"/>
        <v>#N/A</v>
      </c>
    </row>
    <row r="8246" spans="8:16">
      <c r="H8246">
        <f t="shared" ca="1" si="1429"/>
        <v>0</v>
      </c>
      <c r="I8246">
        <f t="shared" ca="1" si="1434"/>
        <v>0</v>
      </c>
      <c r="J8246">
        <f t="shared" ca="1" si="1435"/>
        <v>0</v>
      </c>
      <c r="K8246">
        <f t="shared" ca="1" si="1428"/>
        <v>0</v>
      </c>
      <c r="L8246">
        <f t="shared" ca="1" si="1430"/>
        <v>0</v>
      </c>
      <c r="M8246">
        <f t="shared" ca="1" si="1431"/>
        <v>0</v>
      </c>
      <c r="O8246" t="e">
        <f t="shared" ca="1" si="1432"/>
        <v>#N/A</v>
      </c>
      <c r="P8246" t="e">
        <f t="shared" ca="1" si="1433"/>
        <v>#N/A</v>
      </c>
    </row>
    <row r="8247" spans="8:16">
      <c r="H8247">
        <f t="shared" ca="1" si="1429"/>
        <v>0</v>
      </c>
      <c r="I8247">
        <f t="shared" ca="1" si="1434"/>
        <v>0</v>
      </c>
      <c r="J8247">
        <f t="shared" ca="1" si="1435"/>
        <v>0</v>
      </c>
      <c r="K8247">
        <f t="shared" ca="1" si="1428"/>
        <v>0</v>
      </c>
      <c r="L8247">
        <f t="shared" ca="1" si="1430"/>
        <v>0</v>
      </c>
      <c r="M8247">
        <f t="shared" ca="1" si="1431"/>
        <v>0</v>
      </c>
      <c r="O8247" t="e">
        <f t="shared" ca="1" si="1432"/>
        <v>#N/A</v>
      </c>
      <c r="P8247" t="e">
        <f t="shared" ca="1" si="1433"/>
        <v>#N/A</v>
      </c>
    </row>
    <row r="8248" spans="8:16">
      <c r="H8248">
        <f t="shared" ca="1" si="1429"/>
        <v>0</v>
      </c>
      <c r="I8248">
        <f t="shared" ca="1" si="1434"/>
        <v>0</v>
      </c>
      <c r="J8248">
        <f t="shared" ca="1" si="1435"/>
        <v>0</v>
      </c>
      <c r="K8248">
        <f t="shared" ca="1" si="1428"/>
        <v>0</v>
      </c>
      <c r="L8248">
        <f t="shared" ca="1" si="1430"/>
        <v>0</v>
      </c>
      <c r="M8248">
        <f t="shared" ca="1" si="1431"/>
        <v>0</v>
      </c>
      <c r="O8248" t="e">
        <f t="shared" ca="1" si="1432"/>
        <v>#N/A</v>
      </c>
      <c r="P8248" t="e">
        <f t="shared" ca="1" si="1433"/>
        <v>#N/A</v>
      </c>
    </row>
    <row r="8249" spans="8:16">
      <c r="H8249">
        <f t="shared" ca="1" si="1429"/>
        <v>0</v>
      </c>
      <c r="I8249">
        <f t="shared" ca="1" si="1434"/>
        <v>0</v>
      </c>
      <c r="J8249">
        <f t="shared" ca="1" si="1435"/>
        <v>0</v>
      </c>
      <c r="K8249">
        <f t="shared" ca="1" si="1428"/>
        <v>0</v>
      </c>
      <c r="L8249">
        <f t="shared" ca="1" si="1430"/>
        <v>0</v>
      </c>
      <c r="M8249">
        <f t="shared" ca="1" si="1431"/>
        <v>0</v>
      </c>
      <c r="O8249" t="e">
        <f t="shared" ca="1" si="1432"/>
        <v>#N/A</v>
      </c>
      <c r="P8249" t="e">
        <f t="shared" ca="1" si="1433"/>
        <v>#N/A</v>
      </c>
    </row>
    <row r="8250" spans="8:16">
      <c r="H8250">
        <f t="shared" ca="1" si="1429"/>
        <v>0</v>
      </c>
      <c r="I8250">
        <f t="shared" ca="1" si="1434"/>
        <v>0</v>
      </c>
      <c r="J8250">
        <f t="shared" ca="1" si="1435"/>
        <v>0</v>
      </c>
      <c r="K8250">
        <f t="shared" ca="1" si="1428"/>
        <v>0</v>
      </c>
      <c r="L8250">
        <f t="shared" ca="1" si="1430"/>
        <v>0</v>
      </c>
      <c r="M8250">
        <f t="shared" ca="1" si="1431"/>
        <v>0</v>
      </c>
      <c r="O8250" t="e">
        <f t="shared" ca="1" si="1432"/>
        <v>#N/A</v>
      </c>
      <c r="P8250" t="e">
        <f t="shared" ca="1" si="1433"/>
        <v>#N/A</v>
      </c>
    </row>
    <row r="8251" spans="8:16">
      <c r="H8251">
        <f t="shared" ca="1" si="1429"/>
        <v>0</v>
      </c>
      <c r="I8251">
        <f t="shared" ca="1" si="1434"/>
        <v>0</v>
      </c>
      <c r="J8251">
        <f t="shared" ca="1" si="1435"/>
        <v>0</v>
      </c>
      <c r="K8251">
        <f t="shared" ca="1" si="1428"/>
        <v>0</v>
      </c>
      <c r="L8251">
        <f t="shared" ca="1" si="1430"/>
        <v>0</v>
      </c>
      <c r="M8251">
        <f t="shared" ca="1" si="1431"/>
        <v>0</v>
      </c>
      <c r="O8251" t="e">
        <f t="shared" ca="1" si="1432"/>
        <v>#N/A</v>
      </c>
      <c r="P8251" t="e">
        <f t="shared" ca="1" si="1433"/>
        <v>#N/A</v>
      </c>
    </row>
    <row r="8252" spans="8:16">
      <c r="H8252">
        <f t="shared" ca="1" si="1429"/>
        <v>0</v>
      </c>
      <c r="I8252">
        <f t="shared" ca="1" si="1434"/>
        <v>0</v>
      </c>
      <c r="J8252">
        <f t="shared" ca="1" si="1435"/>
        <v>0</v>
      </c>
      <c r="K8252">
        <f t="shared" ca="1" si="1428"/>
        <v>0</v>
      </c>
      <c r="L8252">
        <f t="shared" ca="1" si="1430"/>
        <v>0</v>
      </c>
      <c r="M8252">
        <f t="shared" ca="1" si="1431"/>
        <v>0</v>
      </c>
      <c r="O8252" t="e">
        <f t="shared" ca="1" si="1432"/>
        <v>#N/A</v>
      </c>
      <c r="P8252" t="e">
        <f t="shared" ca="1" si="1433"/>
        <v>#N/A</v>
      </c>
    </row>
    <row r="8253" spans="8:16">
      <c r="H8253">
        <f t="shared" ca="1" si="1429"/>
        <v>0</v>
      </c>
      <c r="I8253">
        <f t="shared" ca="1" si="1434"/>
        <v>0</v>
      </c>
      <c r="J8253">
        <f t="shared" ca="1" si="1435"/>
        <v>0</v>
      </c>
      <c r="K8253">
        <f t="shared" ca="1" si="1428"/>
        <v>0</v>
      </c>
      <c r="L8253">
        <f t="shared" ca="1" si="1430"/>
        <v>0</v>
      </c>
      <c r="M8253">
        <f t="shared" ca="1" si="1431"/>
        <v>0</v>
      </c>
      <c r="O8253" t="e">
        <f t="shared" ca="1" si="1432"/>
        <v>#N/A</v>
      </c>
      <c r="P8253" t="e">
        <f t="shared" ca="1" si="1433"/>
        <v>#N/A</v>
      </c>
    </row>
    <row r="8254" spans="8:16">
      <c r="H8254">
        <f t="shared" ca="1" si="1429"/>
        <v>0</v>
      </c>
      <c r="I8254">
        <f t="shared" ca="1" si="1434"/>
        <v>0</v>
      </c>
      <c r="J8254">
        <f t="shared" ca="1" si="1435"/>
        <v>0</v>
      </c>
      <c r="K8254">
        <f t="shared" ca="1" si="1428"/>
        <v>0</v>
      </c>
      <c r="L8254">
        <f t="shared" ca="1" si="1430"/>
        <v>0</v>
      </c>
      <c r="M8254">
        <f t="shared" ca="1" si="1431"/>
        <v>0</v>
      </c>
      <c r="O8254" t="e">
        <f t="shared" ca="1" si="1432"/>
        <v>#N/A</v>
      </c>
      <c r="P8254" t="e">
        <f t="shared" ca="1" si="1433"/>
        <v>#N/A</v>
      </c>
    </row>
    <row r="8255" spans="8:16">
      <c r="H8255">
        <f t="shared" ca="1" si="1429"/>
        <v>0</v>
      </c>
      <c r="I8255">
        <f t="shared" ca="1" si="1434"/>
        <v>0</v>
      </c>
      <c r="J8255">
        <f t="shared" ca="1" si="1435"/>
        <v>0</v>
      </c>
      <c r="K8255">
        <f t="shared" ca="1" si="1428"/>
        <v>0</v>
      </c>
      <c r="L8255">
        <f t="shared" ca="1" si="1430"/>
        <v>0</v>
      </c>
      <c r="M8255">
        <f t="shared" ca="1" si="1431"/>
        <v>0</v>
      </c>
      <c r="O8255" t="e">
        <f t="shared" ca="1" si="1432"/>
        <v>#N/A</v>
      </c>
      <c r="P8255" t="e">
        <f t="shared" ca="1" si="1433"/>
        <v>#N/A</v>
      </c>
    </row>
    <row r="8256" spans="8:16">
      <c r="H8256">
        <f t="shared" ca="1" si="1429"/>
        <v>0</v>
      </c>
      <c r="I8256">
        <f t="shared" ca="1" si="1434"/>
        <v>0</v>
      </c>
      <c r="J8256">
        <f t="shared" ca="1" si="1435"/>
        <v>0</v>
      </c>
      <c r="K8256">
        <f t="shared" ca="1" si="1428"/>
        <v>0</v>
      </c>
      <c r="L8256">
        <f t="shared" ca="1" si="1430"/>
        <v>0</v>
      </c>
      <c r="M8256">
        <f t="shared" ca="1" si="1431"/>
        <v>0</v>
      </c>
      <c r="O8256" t="e">
        <f t="shared" ca="1" si="1432"/>
        <v>#N/A</v>
      </c>
      <c r="P8256" t="e">
        <f t="shared" ca="1" si="1433"/>
        <v>#N/A</v>
      </c>
    </row>
    <row r="8257" spans="8:16">
      <c r="H8257">
        <f t="shared" ca="1" si="1429"/>
        <v>0</v>
      </c>
      <c r="I8257">
        <f t="shared" ca="1" si="1434"/>
        <v>0</v>
      </c>
      <c r="J8257">
        <f t="shared" ca="1" si="1435"/>
        <v>0</v>
      </c>
      <c r="K8257">
        <f t="shared" ca="1" si="1428"/>
        <v>0</v>
      </c>
      <c r="L8257">
        <f t="shared" ca="1" si="1430"/>
        <v>0</v>
      </c>
      <c r="M8257">
        <f t="shared" ca="1" si="1431"/>
        <v>0</v>
      </c>
      <c r="O8257" t="e">
        <f t="shared" ca="1" si="1432"/>
        <v>#N/A</v>
      </c>
      <c r="P8257" t="e">
        <f t="shared" ca="1" si="1433"/>
        <v>#N/A</v>
      </c>
    </row>
    <row r="8258" spans="8:16">
      <c r="H8258">
        <f t="shared" ca="1" si="1429"/>
        <v>0</v>
      </c>
      <c r="I8258">
        <f t="shared" ca="1" si="1434"/>
        <v>0</v>
      </c>
      <c r="J8258">
        <f t="shared" ca="1" si="1435"/>
        <v>0</v>
      </c>
      <c r="K8258">
        <f t="shared" ca="1" si="1428"/>
        <v>0</v>
      </c>
      <c r="L8258">
        <f t="shared" ca="1" si="1430"/>
        <v>0</v>
      </c>
      <c r="M8258">
        <f t="shared" ca="1" si="1431"/>
        <v>0</v>
      </c>
      <c r="O8258" t="e">
        <f t="shared" ca="1" si="1432"/>
        <v>#N/A</v>
      </c>
      <c r="P8258" t="e">
        <f t="shared" ca="1" si="1433"/>
        <v>#N/A</v>
      </c>
    </row>
    <row r="8259" spans="8:16">
      <c r="H8259">
        <f t="shared" ca="1" si="1429"/>
        <v>0</v>
      </c>
      <c r="I8259">
        <f t="shared" ca="1" si="1434"/>
        <v>0</v>
      </c>
      <c r="J8259">
        <f t="shared" ca="1" si="1435"/>
        <v>0</v>
      </c>
      <c r="K8259">
        <f t="shared" ca="1" si="1428"/>
        <v>0</v>
      </c>
      <c r="L8259">
        <f t="shared" ca="1" si="1430"/>
        <v>0</v>
      </c>
      <c r="M8259">
        <f t="shared" ca="1" si="1431"/>
        <v>0</v>
      </c>
      <c r="O8259" t="e">
        <f t="shared" ca="1" si="1432"/>
        <v>#N/A</v>
      </c>
      <c r="P8259" t="e">
        <f t="shared" ca="1" si="1433"/>
        <v>#N/A</v>
      </c>
    </row>
    <row r="8260" spans="8:16">
      <c r="H8260">
        <f t="shared" ca="1" si="1429"/>
        <v>0</v>
      </c>
      <c r="I8260">
        <f t="shared" ca="1" si="1434"/>
        <v>0</v>
      </c>
      <c r="J8260">
        <f t="shared" ca="1" si="1435"/>
        <v>0</v>
      </c>
      <c r="K8260">
        <f t="shared" ca="1" si="1428"/>
        <v>0</v>
      </c>
      <c r="L8260">
        <f t="shared" ca="1" si="1430"/>
        <v>0</v>
      </c>
      <c r="M8260">
        <f t="shared" ca="1" si="1431"/>
        <v>0</v>
      </c>
      <c r="O8260" t="e">
        <f t="shared" ca="1" si="1432"/>
        <v>#N/A</v>
      </c>
      <c r="P8260" t="e">
        <f t="shared" ca="1" si="1433"/>
        <v>#N/A</v>
      </c>
    </row>
    <row r="8261" spans="8:16">
      <c r="H8261">
        <f t="shared" ca="1" si="1429"/>
        <v>0</v>
      </c>
      <c r="I8261">
        <f t="shared" ca="1" si="1434"/>
        <v>0</v>
      </c>
      <c r="J8261">
        <f t="shared" ca="1" si="1435"/>
        <v>0</v>
      </c>
      <c r="K8261">
        <f t="shared" ca="1" si="1428"/>
        <v>0</v>
      </c>
      <c r="L8261">
        <f t="shared" ca="1" si="1430"/>
        <v>0</v>
      </c>
      <c r="M8261">
        <f t="shared" ca="1" si="1431"/>
        <v>0</v>
      </c>
      <c r="O8261" t="e">
        <f t="shared" ca="1" si="1432"/>
        <v>#N/A</v>
      </c>
      <c r="P8261" t="e">
        <f t="shared" ca="1" si="1433"/>
        <v>#N/A</v>
      </c>
    </row>
    <row r="8262" spans="8:16">
      <c r="H8262">
        <f t="shared" ca="1" si="1429"/>
        <v>0</v>
      </c>
      <c r="I8262">
        <f t="shared" ca="1" si="1434"/>
        <v>0</v>
      </c>
      <c r="J8262">
        <f t="shared" ca="1" si="1435"/>
        <v>0</v>
      </c>
      <c r="K8262">
        <f t="shared" ca="1" si="1428"/>
        <v>0</v>
      </c>
      <c r="L8262">
        <f t="shared" ca="1" si="1430"/>
        <v>0</v>
      </c>
      <c r="M8262">
        <f t="shared" ca="1" si="1431"/>
        <v>0</v>
      </c>
      <c r="O8262" t="e">
        <f t="shared" ca="1" si="1432"/>
        <v>#N/A</v>
      </c>
      <c r="P8262" t="e">
        <f t="shared" ca="1" si="1433"/>
        <v>#N/A</v>
      </c>
    </row>
    <row r="8263" spans="8:16">
      <c r="H8263">
        <f t="shared" ca="1" si="1429"/>
        <v>0</v>
      </c>
      <c r="I8263">
        <f t="shared" ca="1" si="1434"/>
        <v>0</v>
      </c>
      <c r="J8263">
        <f t="shared" ca="1" si="1435"/>
        <v>0</v>
      </c>
      <c r="K8263">
        <f t="shared" ca="1" si="1428"/>
        <v>0</v>
      </c>
      <c r="L8263">
        <f t="shared" ca="1" si="1430"/>
        <v>0</v>
      </c>
      <c r="M8263">
        <f t="shared" ca="1" si="1431"/>
        <v>0</v>
      </c>
      <c r="O8263" t="e">
        <f t="shared" ca="1" si="1432"/>
        <v>#N/A</v>
      </c>
      <c r="P8263" t="e">
        <f t="shared" ca="1" si="1433"/>
        <v>#N/A</v>
      </c>
    </row>
    <row r="8264" spans="8:16">
      <c r="H8264">
        <f t="shared" ca="1" si="1429"/>
        <v>0</v>
      </c>
      <c r="I8264">
        <f t="shared" ca="1" si="1434"/>
        <v>0</v>
      </c>
      <c r="J8264">
        <f t="shared" ca="1" si="1435"/>
        <v>0</v>
      </c>
      <c r="K8264">
        <f t="shared" ca="1" si="1428"/>
        <v>0</v>
      </c>
      <c r="L8264">
        <f t="shared" ca="1" si="1430"/>
        <v>0</v>
      </c>
      <c r="M8264">
        <f t="shared" ca="1" si="1431"/>
        <v>0</v>
      </c>
      <c r="O8264" t="e">
        <f t="shared" ca="1" si="1432"/>
        <v>#N/A</v>
      </c>
      <c r="P8264" t="e">
        <f t="shared" ca="1" si="1433"/>
        <v>#N/A</v>
      </c>
    </row>
    <row r="8265" spans="8:16">
      <c r="H8265">
        <f t="shared" ca="1" si="1429"/>
        <v>0</v>
      </c>
      <c r="I8265">
        <f t="shared" ca="1" si="1434"/>
        <v>0</v>
      </c>
      <c r="J8265">
        <f t="shared" ca="1" si="1435"/>
        <v>0</v>
      </c>
      <c r="K8265">
        <f t="shared" ca="1" si="1428"/>
        <v>0</v>
      </c>
      <c r="L8265">
        <f t="shared" ca="1" si="1430"/>
        <v>0</v>
      </c>
      <c r="M8265">
        <f t="shared" ca="1" si="1431"/>
        <v>0</v>
      </c>
      <c r="O8265" t="e">
        <f t="shared" ca="1" si="1432"/>
        <v>#N/A</v>
      </c>
      <c r="P8265" t="e">
        <f t="shared" ca="1" si="1433"/>
        <v>#N/A</v>
      </c>
    </row>
    <row r="8266" spans="8:16">
      <c r="H8266">
        <f t="shared" ca="1" si="1429"/>
        <v>0</v>
      </c>
      <c r="I8266">
        <f t="shared" ca="1" si="1434"/>
        <v>0</v>
      </c>
      <c r="J8266">
        <f t="shared" ca="1" si="1435"/>
        <v>0</v>
      </c>
      <c r="K8266">
        <f t="shared" ref="K8266:K8329" ca="1" si="1436">IF(IFERROR(VLOOKUP($C8266,INDIRECT($G$9&amp;"d:d"),1,FALSE),0)&lt;&gt;0,K$13,0)</f>
        <v>0</v>
      </c>
      <c r="L8266">
        <f t="shared" ca="1" si="1430"/>
        <v>0</v>
      </c>
      <c r="M8266">
        <f t="shared" ca="1" si="1431"/>
        <v>0</v>
      </c>
      <c r="O8266" t="e">
        <f t="shared" ca="1" si="1432"/>
        <v>#N/A</v>
      </c>
      <c r="P8266" t="e">
        <f t="shared" ca="1" si="1433"/>
        <v>#N/A</v>
      </c>
    </row>
    <row r="8267" spans="8:16">
      <c r="H8267">
        <f t="shared" ca="1" si="1429"/>
        <v>0</v>
      </c>
      <c r="I8267">
        <f t="shared" ca="1" si="1434"/>
        <v>0</v>
      </c>
      <c r="J8267">
        <f t="shared" ca="1" si="1435"/>
        <v>0</v>
      </c>
      <c r="K8267">
        <f t="shared" ca="1" si="1436"/>
        <v>0</v>
      </c>
      <c r="L8267">
        <f t="shared" ca="1" si="1430"/>
        <v>0</v>
      </c>
      <c r="M8267">
        <f t="shared" ca="1" si="1431"/>
        <v>0</v>
      </c>
      <c r="O8267" t="e">
        <f t="shared" ca="1" si="1432"/>
        <v>#N/A</v>
      </c>
      <c r="P8267" t="e">
        <f t="shared" ca="1" si="1433"/>
        <v>#N/A</v>
      </c>
    </row>
    <row r="8268" spans="8:16">
      <c r="H8268">
        <f t="shared" ca="1" si="1429"/>
        <v>0</v>
      </c>
      <c r="I8268">
        <f t="shared" ca="1" si="1434"/>
        <v>0</v>
      </c>
      <c r="J8268">
        <f t="shared" ca="1" si="1435"/>
        <v>0</v>
      </c>
      <c r="K8268">
        <f t="shared" ca="1" si="1436"/>
        <v>0</v>
      </c>
      <c r="L8268">
        <f t="shared" ca="1" si="1430"/>
        <v>0</v>
      </c>
      <c r="M8268">
        <f t="shared" ca="1" si="1431"/>
        <v>0</v>
      </c>
      <c r="O8268" t="e">
        <f t="shared" ca="1" si="1432"/>
        <v>#N/A</v>
      </c>
      <c r="P8268" t="e">
        <f t="shared" ca="1" si="1433"/>
        <v>#N/A</v>
      </c>
    </row>
    <row r="8269" spans="8:16">
      <c r="H8269">
        <f t="shared" ca="1" si="1429"/>
        <v>0</v>
      </c>
      <c r="I8269">
        <f t="shared" ca="1" si="1434"/>
        <v>0</v>
      </c>
      <c r="J8269">
        <f t="shared" ca="1" si="1435"/>
        <v>0</v>
      </c>
      <c r="K8269">
        <f t="shared" ca="1" si="1436"/>
        <v>0</v>
      </c>
      <c r="L8269">
        <f t="shared" ca="1" si="1430"/>
        <v>0</v>
      </c>
      <c r="M8269">
        <f t="shared" ca="1" si="1431"/>
        <v>0</v>
      </c>
      <c r="O8269" t="e">
        <f t="shared" ca="1" si="1432"/>
        <v>#N/A</v>
      </c>
      <c r="P8269" t="e">
        <f t="shared" ca="1" si="1433"/>
        <v>#N/A</v>
      </c>
    </row>
    <row r="8270" spans="8:16">
      <c r="H8270">
        <f t="shared" ca="1" si="1429"/>
        <v>0</v>
      </c>
      <c r="I8270">
        <f t="shared" ca="1" si="1434"/>
        <v>0</v>
      </c>
      <c r="J8270">
        <f t="shared" ca="1" si="1435"/>
        <v>0</v>
      </c>
      <c r="K8270">
        <f t="shared" ca="1" si="1436"/>
        <v>0</v>
      </c>
      <c r="L8270">
        <f t="shared" ca="1" si="1430"/>
        <v>0</v>
      </c>
      <c r="M8270">
        <f t="shared" ca="1" si="1431"/>
        <v>0</v>
      </c>
      <c r="O8270" t="e">
        <f t="shared" ca="1" si="1432"/>
        <v>#N/A</v>
      </c>
      <c r="P8270" t="e">
        <f t="shared" ca="1" si="1433"/>
        <v>#N/A</v>
      </c>
    </row>
    <row r="8271" spans="8:16">
      <c r="H8271">
        <f t="shared" ref="H8271:H8334" ca="1" si="1437">IF(I8271&lt;&gt;0,I8271,IF(J8271&lt;&gt;0,J8271,IF(K8271&lt;&gt;0,K8271,IF(L8271&lt;&gt;0,L8271,IF(M8271&lt;&gt;0,M8271,N8271)))))</f>
        <v>0</v>
      </c>
      <c r="I8271">
        <f t="shared" ca="1" si="1434"/>
        <v>0</v>
      </c>
      <c r="J8271">
        <f t="shared" ca="1" si="1435"/>
        <v>0</v>
      </c>
      <c r="K8271">
        <f t="shared" ca="1" si="1436"/>
        <v>0</v>
      </c>
      <c r="L8271">
        <f t="shared" ref="L8271:L8334" ca="1" si="1438">IF(IFERROR(VLOOKUP($C8271,INDIRECT($G$10&amp;"d:d"),1,FALSE),0)&lt;&gt;0,L$13,0)</f>
        <v>0</v>
      </c>
      <c r="M8271">
        <f t="shared" ref="M8271:M8334" ca="1" si="1439">IF(IFERROR(VLOOKUP($C8271,INDIRECT($G$11&amp;"d:d"),1,FALSE),0)&lt;&gt;0,M$13,0)</f>
        <v>0</v>
      </c>
      <c r="O8271" t="e">
        <f t="shared" ref="O8271:O8334" ca="1" si="1440">VLOOKUP($H8271,$G$7:$I$11,2,FALSE)</f>
        <v>#N/A</v>
      </c>
      <c r="P8271" t="e">
        <f t="shared" ref="P8271:P8334" ca="1" si="1441">VLOOKUP($H8271,$G$7:$I$11,3,FALSE)</f>
        <v>#N/A</v>
      </c>
    </row>
    <row r="8272" spans="8:16">
      <c r="H8272">
        <f t="shared" ca="1" si="1437"/>
        <v>0</v>
      </c>
      <c r="I8272">
        <f t="shared" ca="1" si="1434"/>
        <v>0</v>
      </c>
      <c r="J8272">
        <f t="shared" ca="1" si="1435"/>
        <v>0</v>
      </c>
      <c r="K8272">
        <f t="shared" ca="1" si="1436"/>
        <v>0</v>
      </c>
      <c r="L8272">
        <f t="shared" ca="1" si="1438"/>
        <v>0</v>
      </c>
      <c r="M8272">
        <f t="shared" ca="1" si="1439"/>
        <v>0</v>
      </c>
      <c r="O8272" t="e">
        <f t="shared" ca="1" si="1440"/>
        <v>#N/A</v>
      </c>
      <c r="P8272" t="e">
        <f t="shared" ca="1" si="1441"/>
        <v>#N/A</v>
      </c>
    </row>
    <row r="8273" spans="8:16">
      <c r="H8273">
        <f t="shared" ca="1" si="1437"/>
        <v>0</v>
      </c>
      <c r="I8273">
        <f t="shared" ca="1" si="1434"/>
        <v>0</v>
      </c>
      <c r="J8273">
        <f t="shared" ca="1" si="1435"/>
        <v>0</v>
      </c>
      <c r="K8273">
        <f t="shared" ca="1" si="1436"/>
        <v>0</v>
      </c>
      <c r="L8273">
        <f t="shared" ca="1" si="1438"/>
        <v>0</v>
      </c>
      <c r="M8273">
        <f t="shared" ca="1" si="1439"/>
        <v>0</v>
      </c>
      <c r="O8273" t="e">
        <f t="shared" ca="1" si="1440"/>
        <v>#N/A</v>
      </c>
      <c r="P8273" t="e">
        <f t="shared" ca="1" si="1441"/>
        <v>#N/A</v>
      </c>
    </row>
    <row r="8274" spans="8:16">
      <c r="H8274">
        <f t="shared" ca="1" si="1437"/>
        <v>0</v>
      </c>
      <c r="I8274">
        <f t="shared" ca="1" si="1434"/>
        <v>0</v>
      </c>
      <c r="J8274">
        <f t="shared" ca="1" si="1435"/>
        <v>0</v>
      </c>
      <c r="K8274">
        <f t="shared" ca="1" si="1436"/>
        <v>0</v>
      </c>
      <c r="L8274">
        <f t="shared" ca="1" si="1438"/>
        <v>0</v>
      </c>
      <c r="M8274">
        <f t="shared" ca="1" si="1439"/>
        <v>0</v>
      </c>
      <c r="O8274" t="e">
        <f t="shared" ca="1" si="1440"/>
        <v>#N/A</v>
      </c>
      <c r="P8274" t="e">
        <f t="shared" ca="1" si="1441"/>
        <v>#N/A</v>
      </c>
    </row>
    <row r="8275" spans="8:16">
      <c r="H8275">
        <f t="shared" ca="1" si="1437"/>
        <v>0</v>
      </c>
      <c r="I8275">
        <f t="shared" ca="1" si="1434"/>
        <v>0</v>
      </c>
      <c r="J8275">
        <f t="shared" ca="1" si="1435"/>
        <v>0</v>
      </c>
      <c r="K8275">
        <f t="shared" ca="1" si="1436"/>
        <v>0</v>
      </c>
      <c r="L8275">
        <f t="shared" ca="1" si="1438"/>
        <v>0</v>
      </c>
      <c r="M8275">
        <f t="shared" ca="1" si="1439"/>
        <v>0</v>
      </c>
      <c r="O8275" t="e">
        <f t="shared" ca="1" si="1440"/>
        <v>#N/A</v>
      </c>
      <c r="P8275" t="e">
        <f t="shared" ca="1" si="1441"/>
        <v>#N/A</v>
      </c>
    </row>
    <row r="8276" spans="8:16">
      <c r="H8276">
        <f t="shared" ca="1" si="1437"/>
        <v>0</v>
      </c>
      <c r="I8276">
        <f t="shared" ca="1" si="1434"/>
        <v>0</v>
      </c>
      <c r="J8276">
        <f t="shared" ca="1" si="1435"/>
        <v>0</v>
      </c>
      <c r="K8276">
        <f t="shared" ca="1" si="1436"/>
        <v>0</v>
      </c>
      <c r="L8276">
        <f t="shared" ca="1" si="1438"/>
        <v>0</v>
      </c>
      <c r="M8276">
        <f t="shared" ca="1" si="1439"/>
        <v>0</v>
      </c>
      <c r="O8276" t="e">
        <f t="shared" ca="1" si="1440"/>
        <v>#N/A</v>
      </c>
      <c r="P8276" t="e">
        <f t="shared" ca="1" si="1441"/>
        <v>#N/A</v>
      </c>
    </row>
    <row r="8277" spans="8:16">
      <c r="H8277">
        <f t="shared" ca="1" si="1437"/>
        <v>0</v>
      </c>
      <c r="I8277">
        <f t="shared" ca="1" si="1434"/>
        <v>0</v>
      </c>
      <c r="J8277">
        <f t="shared" ca="1" si="1435"/>
        <v>0</v>
      </c>
      <c r="K8277">
        <f t="shared" ca="1" si="1436"/>
        <v>0</v>
      </c>
      <c r="L8277">
        <f t="shared" ca="1" si="1438"/>
        <v>0</v>
      </c>
      <c r="M8277">
        <f t="shared" ca="1" si="1439"/>
        <v>0</v>
      </c>
      <c r="O8277" t="e">
        <f t="shared" ca="1" si="1440"/>
        <v>#N/A</v>
      </c>
      <c r="P8277" t="e">
        <f t="shared" ca="1" si="1441"/>
        <v>#N/A</v>
      </c>
    </row>
    <row r="8278" spans="8:16">
      <c r="H8278">
        <f t="shared" ca="1" si="1437"/>
        <v>0</v>
      </c>
      <c r="I8278">
        <f t="shared" ca="1" si="1434"/>
        <v>0</v>
      </c>
      <c r="J8278">
        <f t="shared" ca="1" si="1435"/>
        <v>0</v>
      </c>
      <c r="K8278">
        <f t="shared" ca="1" si="1436"/>
        <v>0</v>
      </c>
      <c r="L8278">
        <f t="shared" ca="1" si="1438"/>
        <v>0</v>
      </c>
      <c r="M8278">
        <f t="shared" ca="1" si="1439"/>
        <v>0</v>
      </c>
      <c r="O8278" t="e">
        <f t="shared" ca="1" si="1440"/>
        <v>#N/A</v>
      </c>
      <c r="P8278" t="e">
        <f t="shared" ca="1" si="1441"/>
        <v>#N/A</v>
      </c>
    </row>
    <row r="8279" spans="8:16">
      <c r="H8279">
        <f t="shared" ca="1" si="1437"/>
        <v>0</v>
      </c>
      <c r="I8279">
        <f t="shared" ca="1" si="1434"/>
        <v>0</v>
      </c>
      <c r="J8279">
        <f t="shared" ca="1" si="1435"/>
        <v>0</v>
      </c>
      <c r="K8279">
        <f t="shared" ca="1" si="1436"/>
        <v>0</v>
      </c>
      <c r="L8279">
        <f t="shared" ca="1" si="1438"/>
        <v>0</v>
      </c>
      <c r="M8279">
        <f t="shared" ca="1" si="1439"/>
        <v>0</v>
      </c>
      <c r="O8279" t="e">
        <f t="shared" ca="1" si="1440"/>
        <v>#N/A</v>
      </c>
      <c r="P8279" t="e">
        <f t="shared" ca="1" si="1441"/>
        <v>#N/A</v>
      </c>
    </row>
    <row r="8280" spans="8:16">
      <c r="H8280">
        <f t="shared" ca="1" si="1437"/>
        <v>0</v>
      </c>
      <c r="I8280">
        <f t="shared" ca="1" si="1434"/>
        <v>0</v>
      </c>
      <c r="J8280">
        <f t="shared" ca="1" si="1435"/>
        <v>0</v>
      </c>
      <c r="K8280">
        <f t="shared" ca="1" si="1436"/>
        <v>0</v>
      </c>
      <c r="L8280">
        <f t="shared" ca="1" si="1438"/>
        <v>0</v>
      </c>
      <c r="M8280">
        <f t="shared" ca="1" si="1439"/>
        <v>0</v>
      </c>
      <c r="O8280" t="e">
        <f t="shared" ca="1" si="1440"/>
        <v>#N/A</v>
      </c>
      <c r="P8280" t="e">
        <f t="shared" ca="1" si="1441"/>
        <v>#N/A</v>
      </c>
    </row>
    <row r="8281" spans="8:16">
      <c r="H8281">
        <f t="shared" ca="1" si="1437"/>
        <v>0</v>
      </c>
      <c r="I8281">
        <f t="shared" ca="1" si="1434"/>
        <v>0</v>
      </c>
      <c r="J8281">
        <f t="shared" ca="1" si="1435"/>
        <v>0</v>
      </c>
      <c r="K8281">
        <f t="shared" ca="1" si="1436"/>
        <v>0</v>
      </c>
      <c r="L8281">
        <f t="shared" ca="1" si="1438"/>
        <v>0</v>
      </c>
      <c r="M8281">
        <f t="shared" ca="1" si="1439"/>
        <v>0</v>
      </c>
      <c r="O8281" t="e">
        <f t="shared" ca="1" si="1440"/>
        <v>#N/A</v>
      </c>
      <c r="P8281" t="e">
        <f t="shared" ca="1" si="1441"/>
        <v>#N/A</v>
      </c>
    </row>
    <row r="8282" spans="8:16">
      <c r="H8282">
        <f t="shared" ca="1" si="1437"/>
        <v>0</v>
      </c>
      <c r="I8282">
        <f t="shared" ca="1" si="1434"/>
        <v>0</v>
      </c>
      <c r="J8282">
        <f t="shared" ca="1" si="1435"/>
        <v>0</v>
      </c>
      <c r="K8282">
        <f t="shared" ca="1" si="1436"/>
        <v>0</v>
      </c>
      <c r="L8282">
        <f t="shared" ca="1" si="1438"/>
        <v>0</v>
      </c>
      <c r="M8282">
        <f t="shared" ca="1" si="1439"/>
        <v>0</v>
      </c>
      <c r="O8282" t="e">
        <f t="shared" ca="1" si="1440"/>
        <v>#N/A</v>
      </c>
      <c r="P8282" t="e">
        <f t="shared" ca="1" si="1441"/>
        <v>#N/A</v>
      </c>
    </row>
    <row r="8283" spans="8:16">
      <c r="H8283">
        <f t="shared" ca="1" si="1437"/>
        <v>0</v>
      </c>
      <c r="I8283">
        <f t="shared" ca="1" si="1434"/>
        <v>0</v>
      </c>
      <c r="J8283">
        <f t="shared" ca="1" si="1435"/>
        <v>0</v>
      </c>
      <c r="K8283">
        <f t="shared" ca="1" si="1436"/>
        <v>0</v>
      </c>
      <c r="L8283">
        <f t="shared" ca="1" si="1438"/>
        <v>0</v>
      </c>
      <c r="M8283">
        <f t="shared" ca="1" si="1439"/>
        <v>0</v>
      </c>
      <c r="O8283" t="e">
        <f t="shared" ca="1" si="1440"/>
        <v>#N/A</v>
      </c>
      <c r="P8283" t="e">
        <f t="shared" ca="1" si="1441"/>
        <v>#N/A</v>
      </c>
    </row>
    <row r="8284" spans="8:16">
      <c r="H8284">
        <f t="shared" ca="1" si="1437"/>
        <v>0</v>
      </c>
      <c r="I8284">
        <f t="shared" ca="1" si="1434"/>
        <v>0</v>
      </c>
      <c r="J8284">
        <f t="shared" ca="1" si="1435"/>
        <v>0</v>
      </c>
      <c r="K8284">
        <f t="shared" ca="1" si="1436"/>
        <v>0</v>
      </c>
      <c r="L8284">
        <f t="shared" ca="1" si="1438"/>
        <v>0</v>
      </c>
      <c r="M8284">
        <f t="shared" ca="1" si="1439"/>
        <v>0</v>
      </c>
      <c r="O8284" t="e">
        <f t="shared" ca="1" si="1440"/>
        <v>#N/A</v>
      </c>
      <c r="P8284" t="e">
        <f t="shared" ca="1" si="1441"/>
        <v>#N/A</v>
      </c>
    </row>
    <row r="8285" spans="8:16">
      <c r="H8285">
        <f t="shared" ca="1" si="1437"/>
        <v>0</v>
      </c>
      <c r="I8285">
        <f t="shared" ca="1" si="1434"/>
        <v>0</v>
      </c>
      <c r="J8285">
        <f t="shared" ca="1" si="1435"/>
        <v>0</v>
      </c>
      <c r="K8285">
        <f t="shared" ca="1" si="1436"/>
        <v>0</v>
      </c>
      <c r="L8285">
        <f t="shared" ca="1" si="1438"/>
        <v>0</v>
      </c>
      <c r="M8285">
        <f t="shared" ca="1" si="1439"/>
        <v>0</v>
      </c>
      <c r="O8285" t="e">
        <f t="shared" ca="1" si="1440"/>
        <v>#N/A</v>
      </c>
      <c r="P8285" t="e">
        <f t="shared" ca="1" si="1441"/>
        <v>#N/A</v>
      </c>
    </row>
    <row r="8286" spans="8:16">
      <c r="H8286">
        <f t="shared" ca="1" si="1437"/>
        <v>0</v>
      </c>
      <c r="I8286">
        <f t="shared" ca="1" si="1434"/>
        <v>0</v>
      </c>
      <c r="J8286">
        <f t="shared" ca="1" si="1435"/>
        <v>0</v>
      </c>
      <c r="K8286">
        <f t="shared" ca="1" si="1436"/>
        <v>0</v>
      </c>
      <c r="L8286">
        <f t="shared" ca="1" si="1438"/>
        <v>0</v>
      </c>
      <c r="M8286">
        <f t="shared" ca="1" si="1439"/>
        <v>0</v>
      </c>
      <c r="O8286" t="e">
        <f t="shared" ca="1" si="1440"/>
        <v>#N/A</v>
      </c>
      <c r="P8286" t="e">
        <f t="shared" ca="1" si="1441"/>
        <v>#N/A</v>
      </c>
    </row>
    <row r="8287" spans="8:16">
      <c r="H8287">
        <f t="shared" ca="1" si="1437"/>
        <v>0</v>
      </c>
      <c r="I8287">
        <f t="shared" ca="1" si="1434"/>
        <v>0</v>
      </c>
      <c r="J8287">
        <f t="shared" ca="1" si="1435"/>
        <v>0</v>
      </c>
      <c r="K8287">
        <f t="shared" ca="1" si="1436"/>
        <v>0</v>
      </c>
      <c r="L8287">
        <f t="shared" ca="1" si="1438"/>
        <v>0</v>
      </c>
      <c r="M8287">
        <f t="shared" ca="1" si="1439"/>
        <v>0</v>
      </c>
      <c r="O8287" t="e">
        <f t="shared" ca="1" si="1440"/>
        <v>#N/A</v>
      </c>
      <c r="P8287" t="e">
        <f t="shared" ca="1" si="1441"/>
        <v>#N/A</v>
      </c>
    </row>
    <row r="8288" spans="8:16">
      <c r="H8288">
        <f t="shared" ca="1" si="1437"/>
        <v>0</v>
      </c>
      <c r="I8288">
        <f t="shared" ca="1" si="1434"/>
        <v>0</v>
      </c>
      <c r="J8288">
        <f t="shared" ca="1" si="1435"/>
        <v>0</v>
      </c>
      <c r="K8288">
        <f t="shared" ca="1" si="1436"/>
        <v>0</v>
      </c>
      <c r="L8288">
        <f t="shared" ca="1" si="1438"/>
        <v>0</v>
      </c>
      <c r="M8288">
        <f t="shared" ca="1" si="1439"/>
        <v>0</v>
      </c>
      <c r="O8288" t="e">
        <f t="shared" ca="1" si="1440"/>
        <v>#N/A</v>
      </c>
      <c r="P8288" t="e">
        <f t="shared" ca="1" si="1441"/>
        <v>#N/A</v>
      </c>
    </row>
    <row r="8289" spans="8:16">
      <c r="H8289">
        <f t="shared" ca="1" si="1437"/>
        <v>0</v>
      </c>
      <c r="I8289">
        <f t="shared" ca="1" si="1434"/>
        <v>0</v>
      </c>
      <c r="J8289">
        <f t="shared" ca="1" si="1435"/>
        <v>0</v>
      </c>
      <c r="K8289">
        <f t="shared" ca="1" si="1436"/>
        <v>0</v>
      </c>
      <c r="L8289">
        <f t="shared" ca="1" si="1438"/>
        <v>0</v>
      </c>
      <c r="M8289">
        <f t="shared" ca="1" si="1439"/>
        <v>0</v>
      </c>
      <c r="O8289" t="e">
        <f t="shared" ca="1" si="1440"/>
        <v>#N/A</v>
      </c>
      <c r="P8289" t="e">
        <f t="shared" ca="1" si="1441"/>
        <v>#N/A</v>
      </c>
    </row>
    <row r="8290" spans="8:16">
      <c r="H8290">
        <f t="shared" ca="1" si="1437"/>
        <v>0</v>
      </c>
      <c r="I8290">
        <f t="shared" ca="1" si="1434"/>
        <v>0</v>
      </c>
      <c r="J8290">
        <f t="shared" ca="1" si="1435"/>
        <v>0</v>
      </c>
      <c r="K8290">
        <f t="shared" ca="1" si="1436"/>
        <v>0</v>
      </c>
      <c r="L8290">
        <f t="shared" ca="1" si="1438"/>
        <v>0</v>
      </c>
      <c r="M8290">
        <f t="shared" ca="1" si="1439"/>
        <v>0</v>
      </c>
      <c r="O8290" t="e">
        <f t="shared" ca="1" si="1440"/>
        <v>#N/A</v>
      </c>
      <c r="P8290" t="e">
        <f t="shared" ca="1" si="1441"/>
        <v>#N/A</v>
      </c>
    </row>
    <row r="8291" spans="8:16">
      <c r="H8291">
        <f t="shared" ca="1" si="1437"/>
        <v>0</v>
      </c>
      <c r="I8291">
        <f t="shared" ca="1" si="1434"/>
        <v>0</v>
      </c>
      <c r="J8291">
        <f t="shared" ca="1" si="1435"/>
        <v>0</v>
      </c>
      <c r="K8291">
        <f t="shared" ca="1" si="1436"/>
        <v>0</v>
      </c>
      <c r="L8291">
        <f t="shared" ca="1" si="1438"/>
        <v>0</v>
      </c>
      <c r="M8291">
        <f t="shared" ca="1" si="1439"/>
        <v>0</v>
      </c>
      <c r="O8291" t="e">
        <f t="shared" ca="1" si="1440"/>
        <v>#N/A</v>
      </c>
      <c r="P8291" t="e">
        <f t="shared" ca="1" si="1441"/>
        <v>#N/A</v>
      </c>
    </row>
    <row r="8292" spans="8:16">
      <c r="H8292">
        <f t="shared" ca="1" si="1437"/>
        <v>0</v>
      </c>
      <c r="I8292">
        <f t="shared" ca="1" si="1434"/>
        <v>0</v>
      </c>
      <c r="J8292">
        <f t="shared" ca="1" si="1435"/>
        <v>0</v>
      </c>
      <c r="K8292">
        <f t="shared" ca="1" si="1436"/>
        <v>0</v>
      </c>
      <c r="L8292">
        <f t="shared" ca="1" si="1438"/>
        <v>0</v>
      </c>
      <c r="M8292">
        <f t="shared" ca="1" si="1439"/>
        <v>0</v>
      </c>
      <c r="O8292" t="e">
        <f t="shared" ca="1" si="1440"/>
        <v>#N/A</v>
      </c>
      <c r="P8292" t="e">
        <f t="shared" ca="1" si="1441"/>
        <v>#N/A</v>
      </c>
    </row>
    <row r="8293" spans="8:16">
      <c r="H8293">
        <f t="shared" ca="1" si="1437"/>
        <v>0</v>
      </c>
      <c r="I8293">
        <f t="shared" ca="1" si="1434"/>
        <v>0</v>
      </c>
      <c r="J8293">
        <f t="shared" ca="1" si="1435"/>
        <v>0</v>
      </c>
      <c r="K8293">
        <f t="shared" ca="1" si="1436"/>
        <v>0</v>
      </c>
      <c r="L8293">
        <f t="shared" ca="1" si="1438"/>
        <v>0</v>
      </c>
      <c r="M8293">
        <f t="shared" ca="1" si="1439"/>
        <v>0</v>
      </c>
      <c r="O8293" t="e">
        <f t="shared" ca="1" si="1440"/>
        <v>#N/A</v>
      </c>
      <c r="P8293" t="e">
        <f t="shared" ca="1" si="1441"/>
        <v>#N/A</v>
      </c>
    </row>
    <row r="8294" spans="8:16">
      <c r="H8294">
        <f t="shared" ca="1" si="1437"/>
        <v>0</v>
      </c>
      <c r="I8294">
        <f t="shared" ca="1" si="1434"/>
        <v>0</v>
      </c>
      <c r="J8294">
        <f t="shared" ca="1" si="1435"/>
        <v>0</v>
      </c>
      <c r="K8294">
        <f t="shared" ca="1" si="1436"/>
        <v>0</v>
      </c>
      <c r="L8294">
        <f t="shared" ca="1" si="1438"/>
        <v>0</v>
      </c>
      <c r="M8294">
        <f t="shared" ca="1" si="1439"/>
        <v>0</v>
      </c>
      <c r="O8294" t="e">
        <f t="shared" ca="1" si="1440"/>
        <v>#N/A</v>
      </c>
      <c r="P8294" t="e">
        <f t="shared" ca="1" si="1441"/>
        <v>#N/A</v>
      </c>
    </row>
    <row r="8295" spans="8:16">
      <c r="H8295">
        <f t="shared" ca="1" si="1437"/>
        <v>0</v>
      </c>
      <c r="I8295">
        <f t="shared" ca="1" si="1434"/>
        <v>0</v>
      </c>
      <c r="J8295">
        <f t="shared" ca="1" si="1435"/>
        <v>0</v>
      </c>
      <c r="K8295">
        <f t="shared" ca="1" si="1436"/>
        <v>0</v>
      </c>
      <c r="L8295">
        <f t="shared" ca="1" si="1438"/>
        <v>0</v>
      </c>
      <c r="M8295">
        <f t="shared" ca="1" si="1439"/>
        <v>0</v>
      </c>
      <c r="O8295" t="e">
        <f t="shared" ca="1" si="1440"/>
        <v>#N/A</v>
      </c>
      <c r="P8295" t="e">
        <f t="shared" ca="1" si="1441"/>
        <v>#N/A</v>
      </c>
    </row>
    <row r="8296" spans="8:16">
      <c r="H8296">
        <f t="shared" ca="1" si="1437"/>
        <v>0</v>
      </c>
      <c r="I8296">
        <f t="shared" ca="1" si="1434"/>
        <v>0</v>
      </c>
      <c r="J8296">
        <f t="shared" ca="1" si="1435"/>
        <v>0</v>
      </c>
      <c r="K8296">
        <f t="shared" ca="1" si="1436"/>
        <v>0</v>
      </c>
      <c r="L8296">
        <f t="shared" ca="1" si="1438"/>
        <v>0</v>
      </c>
      <c r="M8296">
        <f t="shared" ca="1" si="1439"/>
        <v>0</v>
      </c>
      <c r="O8296" t="e">
        <f t="shared" ca="1" si="1440"/>
        <v>#N/A</v>
      </c>
      <c r="P8296" t="e">
        <f t="shared" ca="1" si="1441"/>
        <v>#N/A</v>
      </c>
    </row>
    <row r="8297" spans="8:16">
      <c r="H8297">
        <f t="shared" ca="1" si="1437"/>
        <v>0</v>
      </c>
      <c r="I8297">
        <f t="shared" ca="1" si="1434"/>
        <v>0</v>
      </c>
      <c r="J8297">
        <f t="shared" ca="1" si="1435"/>
        <v>0</v>
      </c>
      <c r="K8297">
        <f t="shared" ca="1" si="1436"/>
        <v>0</v>
      </c>
      <c r="L8297">
        <f t="shared" ca="1" si="1438"/>
        <v>0</v>
      </c>
      <c r="M8297">
        <f t="shared" ca="1" si="1439"/>
        <v>0</v>
      </c>
      <c r="O8297" t="e">
        <f t="shared" ca="1" si="1440"/>
        <v>#N/A</v>
      </c>
      <c r="P8297" t="e">
        <f t="shared" ca="1" si="1441"/>
        <v>#N/A</v>
      </c>
    </row>
    <row r="8298" spans="8:16">
      <c r="H8298">
        <f t="shared" ca="1" si="1437"/>
        <v>0</v>
      </c>
      <c r="I8298">
        <f t="shared" ca="1" si="1434"/>
        <v>0</v>
      </c>
      <c r="J8298">
        <f t="shared" ca="1" si="1435"/>
        <v>0</v>
      </c>
      <c r="K8298">
        <f t="shared" ca="1" si="1436"/>
        <v>0</v>
      </c>
      <c r="L8298">
        <f t="shared" ca="1" si="1438"/>
        <v>0</v>
      </c>
      <c r="M8298">
        <f t="shared" ca="1" si="1439"/>
        <v>0</v>
      </c>
      <c r="O8298" t="e">
        <f t="shared" ca="1" si="1440"/>
        <v>#N/A</v>
      </c>
      <c r="P8298" t="e">
        <f t="shared" ca="1" si="1441"/>
        <v>#N/A</v>
      </c>
    </row>
    <row r="8299" spans="8:16">
      <c r="H8299">
        <f t="shared" ca="1" si="1437"/>
        <v>0</v>
      </c>
      <c r="I8299">
        <f t="shared" ca="1" si="1434"/>
        <v>0</v>
      </c>
      <c r="J8299">
        <f t="shared" ca="1" si="1435"/>
        <v>0</v>
      </c>
      <c r="K8299">
        <f t="shared" ca="1" si="1436"/>
        <v>0</v>
      </c>
      <c r="L8299">
        <f t="shared" ca="1" si="1438"/>
        <v>0</v>
      </c>
      <c r="M8299">
        <f t="shared" ca="1" si="1439"/>
        <v>0</v>
      </c>
      <c r="O8299" t="e">
        <f t="shared" ca="1" si="1440"/>
        <v>#N/A</v>
      </c>
      <c r="P8299" t="e">
        <f t="shared" ca="1" si="1441"/>
        <v>#N/A</v>
      </c>
    </row>
    <row r="8300" spans="8:16">
      <c r="H8300">
        <f t="shared" ca="1" si="1437"/>
        <v>0</v>
      </c>
      <c r="I8300">
        <f t="shared" ca="1" si="1434"/>
        <v>0</v>
      </c>
      <c r="J8300">
        <f t="shared" ca="1" si="1435"/>
        <v>0</v>
      </c>
      <c r="K8300">
        <f t="shared" ca="1" si="1436"/>
        <v>0</v>
      </c>
      <c r="L8300">
        <f t="shared" ca="1" si="1438"/>
        <v>0</v>
      </c>
      <c r="M8300">
        <f t="shared" ca="1" si="1439"/>
        <v>0</v>
      </c>
      <c r="O8300" t="e">
        <f t="shared" ca="1" si="1440"/>
        <v>#N/A</v>
      </c>
      <c r="P8300" t="e">
        <f t="shared" ca="1" si="1441"/>
        <v>#N/A</v>
      </c>
    </row>
    <row r="8301" spans="8:16">
      <c r="H8301">
        <f t="shared" ca="1" si="1437"/>
        <v>0</v>
      </c>
      <c r="I8301">
        <f t="shared" ca="1" si="1434"/>
        <v>0</v>
      </c>
      <c r="J8301">
        <f t="shared" ca="1" si="1435"/>
        <v>0</v>
      </c>
      <c r="K8301">
        <f t="shared" ca="1" si="1436"/>
        <v>0</v>
      </c>
      <c r="L8301">
        <f t="shared" ca="1" si="1438"/>
        <v>0</v>
      </c>
      <c r="M8301">
        <f t="shared" ca="1" si="1439"/>
        <v>0</v>
      </c>
      <c r="O8301" t="e">
        <f t="shared" ca="1" si="1440"/>
        <v>#N/A</v>
      </c>
      <c r="P8301" t="e">
        <f t="shared" ca="1" si="1441"/>
        <v>#N/A</v>
      </c>
    </row>
    <row r="8302" spans="8:16">
      <c r="H8302">
        <f t="shared" ca="1" si="1437"/>
        <v>0</v>
      </c>
      <c r="I8302">
        <f t="shared" ca="1" si="1434"/>
        <v>0</v>
      </c>
      <c r="J8302">
        <f t="shared" ca="1" si="1435"/>
        <v>0</v>
      </c>
      <c r="K8302">
        <f t="shared" ca="1" si="1436"/>
        <v>0</v>
      </c>
      <c r="L8302">
        <f t="shared" ca="1" si="1438"/>
        <v>0</v>
      </c>
      <c r="M8302">
        <f t="shared" ca="1" si="1439"/>
        <v>0</v>
      </c>
      <c r="O8302" t="e">
        <f t="shared" ca="1" si="1440"/>
        <v>#N/A</v>
      </c>
      <c r="P8302" t="e">
        <f t="shared" ca="1" si="1441"/>
        <v>#N/A</v>
      </c>
    </row>
    <row r="8303" spans="8:16">
      <c r="H8303">
        <f t="shared" ca="1" si="1437"/>
        <v>0</v>
      </c>
      <c r="I8303">
        <f t="shared" ca="1" si="1434"/>
        <v>0</v>
      </c>
      <c r="J8303">
        <f t="shared" ca="1" si="1435"/>
        <v>0</v>
      </c>
      <c r="K8303">
        <f t="shared" ca="1" si="1436"/>
        <v>0</v>
      </c>
      <c r="L8303">
        <f t="shared" ca="1" si="1438"/>
        <v>0</v>
      </c>
      <c r="M8303">
        <f t="shared" ca="1" si="1439"/>
        <v>0</v>
      </c>
      <c r="O8303" t="e">
        <f t="shared" ca="1" si="1440"/>
        <v>#N/A</v>
      </c>
      <c r="P8303" t="e">
        <f t="shared" ca="1" si="1441"/>
        <v>#N/A</v>
      </c>
    </row>
    <row r="8304" spans="8:16">
      <c r="H8304">
        <f t="shared" ca="1" si="1437"/>
        <v>0</v>
      </c>
      <c r="I8304">
        <f t="shared" ref="I8304:I8367" ca="1" si="1442">IF(IFERROR(VLOOKUP(C8304,INDIRECT($G$7&amp;"D:D"),1,FALSE),0)&lt;&gt;0,I$13,0)</f>
        <v>0</v>
      </c>
      <c r="J8304">
        <f t="shared" ref="J8304:J8367" ca="1" si="1443">IF(IFERROR(VLOOKUP(C8304,INDIRECT($G$8&amp;"D:D"),1,FALSE),0)&lt;&gt;0,J$13,0)</f>
        <v>0</v>
      </c>
      <c r="K8304">
        <f t="shared" ca="1" si="1436"/>
        <v>0</v>
      </c>
      <c r="L8304">
        <f t="shared" ca="1" si="1438"/>
        <v>0</v>
      </c>
      <c r="M8304">
        <f t="shared" ca="1" si="1439"/>
        <v>0</v>
      </c>
      <c r="O8304" t="e">
        <f t="shared" ca="1" si="1440"/>
        <v>#N/A</v>
      </c>
      <c r="P8304" t="e">
        <f t="shared" ca="1" si="1441"/>
        <v>#N/A</v>
      </c>
    </row>
    <row r="8305" spans="8:16">
      <c r="H8305">
        <f t="shared" ca="1" si="1437"/>
        <v>0</v>
      </c>
      <c r="I8305">
        <f t="shared" ca="1" si="1442"/>
        <v>0</v>
      </c>
      <c r="J8305">
        <f t="shared" ca="1" si="1443"/>
        <v>0</v>
      </c>
      <c r="K8305">
        <f t="shared" ca="1" si="1436"/>
        <v>0</v>
      </c>
      <c r="L8305">
        <f t="shared" ca="1" si="1438"/>
        <v>0</v>
      </c>
      <c r="M8305">
        <f t="shared" ca="1" si="1439"/>
        <v>0</v>
      </c>
      <c r="O8305" t="e">
        <f t="shared" ca="1" si="1440"/>
        <v>#N/A</v>
      </c>
      <c r="P8305" t="e">
        <f t="shared" ca="1" si="1441"/>
        <v>#N/A</v>
      </c>
    </row>
    <row r="8306" spans="8:16">
      <c r="H8306">
        <f t="shared" ca="1" si="1437"/>
        <v>0</v>
      </c>
      <c r="I8306">
        <f t="shared" ca="1" si="1442"/>
        <v>0</v>
      </c>
      <c r="J8306">
        <f t="shared" ca="1" si="1443"/>
        <v>0</v>
      </c>
      <c r="K8306">
        <f t="shared" ca="1" si="1436"/>
        <v>0</v>
      </c>
      <c r="L8306">
        <f t="shared" ca="1" si="1438"/>
        <v>0</v>
      </c>
      <c r="M8306">
        <f t="shared" ca="1" si="1439"/>
        <v>0</v>
      </c>
      <c r="O8306" t="e">
        <f t="shared" ca="1" si="1440"/>
        <v>#N/A</v>
      </c>
      <c r="P8306" t="e">
        <f t="shared" ca="1" si="1441"/>
        <v>#N/A</v>
      </c>
    </row>
    <row r="8307" spans="8:16">
      <c r="H8307">
        <f t="shared" ca="1" si="1437"/>
        <v>0</v>
      </c>
      <c r="I8307">
        <f t="shared" ca="1" si="1442"/>
        <v>0</v>
      </c>
      <c r="J8307">
        <f t="shared" ca="1" si="1443"/>
        <v>0</v>
      </c>
      <c r="K8307">
        <f t="shared" ca="1" si="1436"/>
        <v>0</v>
      </c>
      <c r="L8307">
        <f t="shared" ca="1" si="1438"/>
        <v>0</v>
      </c>
      <c r="M8307">
        <f t="shared" ca="1" si="1439"/>
        <v>0</v>
      </c>
      <c r="O8307" t="e">
        <f t="shared" ca="1" si="1440"/>
        <v>#N/A</v>
      </c>
      <c r="P8307" t="e">
        <f t="shared" ca="1" si="1441"/>
        <v>#N/A</v>
      </c>
    </row>
    <row r="8308" spans="8:16">
      <c r="H8308">
        <f t="shared" ca="1" si="1437"/>
        <v>0</v>
      </c>
      <c r="I8308">
        <f t="shared" ca="1" si="1442"/>
        <v>0</v>
      </c>
      <c r="J8308">
        <f t="shared" ca="1" si="1443"/>
        <v>0</v>
      </c>
      <c r="K8308">
        <f t="shared" ca="1" si="1436"/>
        <v>0</v>
      </c>
      <c r="L8308">
        <f t="shared" ca="1" si="1438"/>
        <v>0</v>
      </c>
      <c r="M8308">
        <f t="shared" ca="1" si="1439"/>
        <v>0</v>
      </c>
      <c r="O8308" t="e">
        <f t="shared" ca="1" si="1440"/>
        <v>#N/A</v>
      </c>
      <c r="P8308" t="e">
        <f t="shared" ca="1" si="1441"/>
        <v>#N/A</v>
      </c>
    </row>
    <row r="8309" spans="8:16">
      <c r="H8309">
        <f t="shared" ca="1" si="1437"/>
        <v>0</v>
      </c>
      <c r="I8309">
        <f t="shared" ca="1" si="1442"/>
        <v>0</v>
      </c>
      <c r="J8309">
        <f t="shared" ca="1" si="1443"/>
        <v>0</v>
      </c>
      <c r="K8309">
        <f t="shared" ca="1" si="1436"/>
        <v>0</v>
      </c>
      <c r="L8309">
        <f t="shared" ca="1" si="1438"/>
        <v>0</v>
      </c>
      <c r="M8309">
        <f t="shared" ca="1" si="1439"/>
        <v>0</v>
      </c>
      <c r="O8309" t="e">
        <f t="shared" ca="1" si="1440"/>
        <v>#N/A</v>
      </c>
      <c r="P8309" t="e">
        <f t="shared" ca="1" si="1441"/>
        <v>#N/A</v>
      </c>
    </row>
    <row r="8310" spans="8:16">
      <c r="H8310">
        <f t="shared" ca="1" si="1437"/>
        <v>0</v>
      </c>
      <c r="I8310">
        <f t="shared" ca="1" si="1442"/>
        <v>0</v>
      </c>
      <c r="J8310">
        <f t="shared" ca="1" si="1443"/>
        <v>0</v>
      </c>
      <c r="K8310">
        <f t="shared" ca="1" si="1436"/>
        <v>0</v>
      </c>
      <c r="L8310">
        <f t="shared" ca="1" si="1438"/>
        <v>0</v>
      </c>
      <c r="M8310">
        <f t="shared" ca="1" si="1439"/>
        <v>0</v>
      </c>
      <c r="O8310" t="e">
        <f t="shared" ca="1" si="1440"/>
        <v>#N/A</v>
      </c>
      <c r="P8310" t="e">
        <f t="shared" ca="1" si="1441"/>
        <v>#N/A</v>
      </c>
    </row>
    <row r="8311" spans="8:16">
      <c r="H8311">
        <f t="shared" ca="1" si="1437"/>
        <v>0</v>
      </c>
      <c r="I8311">
        <f t="shared" ca="1" si="1442"/>
        <v>0</v>
      </c>
      <c r="J8311">
        <f t="shared" ca="1" si="1443"/>
        <v>0</v>
      </c>
      <c r="K8311">
        <f t="shared" ca="1" si="1436"/>
        <v>0</v>
      </c>
      <c r="L8311">
        <f t="shared" ca="1" si="1438"/>
        <v>0</v>
      </c>
      <c r="M8311">
        <f t="shared" ca="1" si="1439"/>
        <v>0</v>
      </c>
      <c r="O8311" t="e">
        <f t="shared" ca="1" si="1440"/>
        <v>#N/A</v>
      </c>
      <c r="P8311" t="e">
        <f t="shared" ca="1" si="1441"/>
        <v>#N/A</v>
      </c>
    </row>
    <row r="8312" spans="8:16">
      <c r="H8312">
        <f t="shared" ca="1" si="1437"/>
        <v>0</v>
      </c>
      <c r="I8312">
        <f t="shared" ca="1" si="1442"/>
        <v>0</v>
      </c>
      <c r="J8312">
        <f t="shared" ca="1" si="1443"/>
        <v>0</v>
      </c>
      <c r="K8312">
        <f t="shared" ca="1" si="1436"/>
        <v>0</v>
      </c>
      <c r="L8312">
        <f t="shared" ca="1" si="1438"/>
        <v>0</v>
      </c>
      <c r="M8312">
        <f t="shared" ca="1" si="1439"/>
        <v>0</v>
      </c>
      <c r="O8312" t="e">
        <f t="shared" ca="1" si="1440"/>
        <v>#N/A</v>
      </c>
      <c r="P8312" t="e">
        <f t="shared" ca="1" si="1441"/>
        <v>#N/A</v>
      </c>
    </row>
    <row r="8313" spans="8:16">
      <c r="H8313">
        <f t="shared" ca="1" si="1437"/>
        <v>0</v>
      </c>
      <c r="I8313">
        <f t="shared" ca="1" si="1442"/>
        <v>0</v>
      </c>
      <c r="J8313">
        <f t="shared" ca="1" si="1443"/>
        <v>0</v>
      </c>
      <c r="K8313">
        <f t="shared" ca="1" si="1436"/>
        <v>0</v>
      </c>
      <c r="L8313">
        <f t="shared" ca="1" si="1438"/>
        <v>0</v>
      </c>
      <c r="M8313">
        <f t="shared" ca="1" si="1439"/>
        <v>0</v>
      </c>
      <c r="O8313" t="e">
        <f t="shared" ca="1" si="1440"/>
        <v>#N/A</v>
      </c>
      <c r="P8313" t="e">
        <f t="shared" ca="1" si="1441"/>
        <v>#N/A</v>
      </c>
    </row>
    <row r="8314" spans="8:16">
      <c r="H8314">
        <f t="shared" ca="1" si="1437"/>
        <v>0</v>
      </c>
      <c r="I8314">
        <f t="shared" ca="1" si="1442"/>
        <v>0</v>
      </c>
      <c r="J8314">
        <f t="shared" ca="1" si="1443"/>
        <v>0</v>
      </c>
      <c r="K8314">
        <f t="shared" ca="1" si="1436"/>
        <v>0</v>
      </c>
      <c r="L8314">
        <f t="shared" ca="1" si="1438"/>
        <v>0</v>
      </c>
      <c r="M8314">
        <f t="shared" ca="1" si="1439"/>
        <v>0</v>
      </c>
      <c r="O8314" t="e">
        <f t="shared" ca="1" si="1440"/>
        <v>#N/A</v>
      </c>
      <c r="P8314" t="e">
        <f t="shared" ca="1" si="1441"/>
        <v>#N/A</v>
      </c>
    </row>
    <row r="8315" spans="8:16">
      <c r="H8315">
        <f t="shared" ca="1" si="1437"/>
        <v>0</v>
      </c>
      <c r="I8315">
        <f t="shared" ca="1" si="1442"/>
        <v>0</v>
      </c>
      <c r="J8315">
        <f t="shared" ca="1" si="1443"/>
        <v>0</v>
      </c>
      <c r="K8315">
        <f t="shared" ca="1" si="1436"/>
        <v>0</v>
      </c>
      <c r="L8315">
        <f t="shared" ca="1" si="1438"/>
        <v>0</v>
      </c>
      <c r="M8315">
        <f t="shared" ca="1" si="1439"/>
        <v>0</v>
      </c>
      <c r="O8315" t="e">
        <f t="shared" ca="1" si="1440"/>
        <v>#N/A</v>
      </c>
      <c r="P8315" t="e">
        <f t="shared" ca="1" si="1441"/>
        <v>#N/A</v>
      </c>
    </row>
    <row r="8316" spans="8:16">
      <c r="H8316">
        <f t="shared" ca="1" si="1437"/>
        <v>0</v>
      </c>
      <c r="I8316">
        <f t="shared" ca="1" si="1442"/>
        <v>0</v>
      </c>
      <c r="J8316">
        <f t="shared" ca="1" si="1443"/>
        <v>0</v>
      </c>
      <c r="K8316">
        <f t="shared" ca="1" si="1436"/>
        <v>0</v>
      </c>
      <c r="L8316">
        <f t="shared" ca="1" si="1438"/>
        <v>0</v>
      </c>
      <c r="M8316">
        <f t="shared" ca="1" si="1439"/>
        <v>0</v>
      </c>
      <c r="O8316" t="e">
        <f t="shared" ca="1" si="1440"/>
        <v>#N/A</v>
      </c>
      <c r="P8316" t="e">
        <f t="shared" ca="1" si="1441"/>
        <v>#N/A</v>
      </c>
    </row>
    <row r="8317" spans="8:16">
      <c r="H8317">
        <f t="shared" ca="1" si="1437"/>
        <v>0</v>
      </c>
      <c r="I8317">
        <f t="shared" ca="1" si="1442"/>
        <v>0</v>
      </c>
      <c r="J8317">
        <f t="shared" ca="1" si="1443"/>
        <v>0</v>
      </c>
      <c r="K8317">
        <f t="shared" ca="1" si="1436"/>
        <v>0</v>
      </c>
      <c r="L8317">
        <f t="shared" ca="1" si="1438"/>
        <v>0</v>
      </c>
      <c r="M8317">
        <f t="shared" ca="1" si="1439"/>
        <v>0</v>
      </c>
      <c r="O8317" t="e">
        <f t="shared" ca="1" si="1440"/>
        <v>#N/A</v>
      </c>
      <c r="P8317" t="e">
        <f t="shared" ca="1" si="1441"/>
        <v>#N/A</v>
      </c>
    </row>
    <row r="8318" spans="8:16">
      <c r="H8318">
        <f t="shared" ca="1" si="1437"/>
        <v>0</v>
      </c>
      <c r="I8318">
        <f t="shared" ca="1" si="1442"/>
        <v>0</v>
      </c>
      <c r="J8318">
        <f t="shared" ca="1" si="1443"/>
        <v>0</v>
      </c>
      <c r="K8318">
        <f t="shared" ca="1" si="1436"/>
        <v>0</v>
      </c>
      <c r="L8318">
        <f t="shared" ca="1" si="1438"/>
        <v>0</v>
      </c>
      <c r="M8318">
        <f t="shared" ca="1" si="1439"/>
        <v>0</v>
      </c>
      <c r="O8318" t="e">
        <f t="shared" ca="1" si="1440"/>
        <v>#N/A</v>
      </c>
      <c r="P8318" t="e">
        <f t="shared" ca="1" si="1441"/>
        <v>#N/A</v>
      </c>
    </row>
    <row r="8319" spans="8:16">
      <c r="H8319">
        <f t="shared" ca="1" si="1437"/>
        <v>0</v>
      </c>
      <c r="I8319">
        <f t="shared" ca="1" si="1442"/>
        <v>0</v>
      </c>
      <c r="J8319">
        <f t="shared" ca="1" si="1443"/>
        <v>0</v>
      </c>
      <c r="K8319">
        <f t="shared" ca="1" si="1436"/>
        <v>0</v>
      </c>
      <c r="L8319">
        <f t="shared" ca="1" si="1438"/>
        <v>0</v>
      </c>
      <c r="M8319">
        <f t="shared" ca="1" si="1439"/>
        <v>0</v>
      </c>
      <c r="O8319" t="e">
        <f t="shared" ca="1" si="1440"/>
        <v>#N/A</v>
      </c>
      <c r="P8319" t="e">
        <f t="shared" ca="1" si="1441"/>
        <v>#N/A</v>
      </c>
    </row>
    <row r="8320" spans="8:16">
      <c r="H8320">
        <f t="shared" ca="1" si="1437"/>
        <v>0</v>
      </c>
      <c r="I8320">
        <f t="shared" ca="1" si="1442"/>
        <v>0</v>
      </c>
      <c r="J8320">
        <f t="shared" ca="1" si="1443"/>
        <v>0</v>
      </c>
      <c r="K8320">
        <f t="shared" ca="1" si="1436"/>
        <v>0</v>
      </c>
      <c r="L8320">
        <f t="shared" ca="1" si="1438"/>
        <v>0</v>
      </c>
      <c r="M8320">
        <f t="shared" ca="1" si="1439"/>
        <v>0</v>
      </c>
      <c r="O8320" t="e">
        <f t="shared" ca="1" si="1440"/>
        <v>#N/A</v>
      </c>
      <c r="P8320" t="e">
        <f t="shared" ca="1" si="1441"/>
        <v>#N/A</v>
      </c>
    </row>
    <row r="8321" spans="8:16">
      <c r="H8321">
        <f t="shared" ca="1" si="1437"/>
        <v>0</v>
      </c>
      <c r="I8321">
        <f t="shared" ca="1" si="1442"/>
        <v>0</v>
      </c>
      <c r="J8321">
        <f t="shared" ca="1" si="1443"/>
        <v>0</v>
      </c>
      <c r="K8321">
        <f t="shared" ca="1" si="1436"/>
        <v>0</v>
      </c>
      <c r="L8321">
        <f t="shared" ca="1" si="1438"/>
        <v>0</v>
      </c>
      <c r="M8321">
        <f t="shared" ca="1" si="1439"/>
        <v>0</v>
      </c>
      <c r="O8321" t="e">
        <f t="shared" ca="1" si="1440"/>
        <v>#N/A</v>
      </c>
      <c r="P8321" t="e">
        <f t="shared" ca="1" si="1441"/>
        <v>#N/A</v>
      </c>
    </row>
    <row r="8322" spans="8:16">
      <c r="H8322">
        <f t="shared" ca="1" si="1437"/>
        <v>0</v>
      </c>
      <c r="I8322">
        <f t="shared" ca="1" si="1442"/>
        <v>0</v>
      </c>
      <c r="J8322">
        <f t="shared" ca="1" si="1443"/>
        <v>0</v>
      </c>
      <c r="K8322">
        <f t="shared" ca="1" si="1436"/>
        <v>0</v>
      </c>
      <c r="L8322">
        <f t="shared" ca="1" si="1438"/>
        <v>0</v>
      </c>
      <c r="M8322">
        <f t="shared" ca="1" si="1439"/>
        <v>0</v>
      </c>
      <c r="O8322" t="e">
        <f t="shared" ca="1" si="1440"/>
        <v>#N/A</v>
      </c>
      <c r="P8322" t="e">
        <f t="shared" ca="1" si="1441"/>
        <v>#N/A</v>
      </c>
    </row>
    <row r="8323" spans="8:16">
      <c r="H8323">
        <f t="shared" ca="1" si="1437"/>
        <v>0</v>
      </c>
      <c r="I8323">
        <f t="shared" ca="1" si="1442"/>
        <v>0</v>
      </c>
      <c r="J8323">
        <f t="shared" ca="1" si="1443"/>
        <v>0</v>
      </c>
      <c r="K8323">
        <f t="shared" ca="1" si="1436"/>
        <v>0</v>
      </c>
      <c r="L8323">
        <f t="shared" ca="1" si="1438"/>
        <v>0</v>
      </c>
      <c r="M8323">
        <f t="shared" ca="1" si="1439"/>
        <v>0</v>
      </c>
      <c r="O8323" t="e">
        <f t="shared" ca="1" si="1440"/>
        <v>#N/A</v>
      </c>
      <c r="P8323" t="e">
        <f t="shared" ca="1" si="1441"/>
        <v>#N/A</v>
      </c>
    </row>
    <row r="8324" spans="8:16">
      <c r="H8324">
        <f t="shared" ca="1" si="1437"/>
        <v>0</v>
      </c>
      <c r="I8324">
        <f t="shared" ca="1" si="1442"/>
        <v>0</v>
      </c>
      <c r="J8324">
        <f t="shared" ca="1" si="1443"/>
        <v>0</v>
      </c>
      <c r="K8324">
        <f t="shared" ca="1" si="1436"/>
        <v>0</v>
      </c>
      <c r="L8324">
        <f t="shared" ca="1" si="1438"/>
        <v>0</v>
      </c>
      <c r="M8324">
        <f t="shared" ca="1" si="1439"/>
        <v>0</v>
      </c>
      <c r="O8324" t="e">
        <f t="shared" ca="1" si="1440"/>
        <v>#N/A</v>
      </c>
      <c r="P8324" t="e">
        <f t="shared" ca="1" si="1441"/>
        <v>#N/A</v>
      </c>
    </row>
    <row r="8325" spans="8:16">
      <c r="H8325">
        <f t="shared" ca="1" si="1437"/>
        <v>0</v>
      </c>
      <c r="I8325">
        <f t="shared" ca="1" si="1442"/>
        <v>0</v>
      </c>
      <c r="J8325">
        <f t="shared" ca="1" si="1443"/>
        <v>0</v>
      </c>
      <c r="K8325">
        <f t="shared" ca="1" si="1436"/>
        <v>0</v>
      </c>
      <c r="L8325">
        <f t="shared" ca="1" si="1438"/>
        <v>0</v>
      </c>
      <c r="M8325">
        <f t="shared" ca="1" si="1439"/>
        <v>0</v>
      </c>
      <c r="O8325" t="e">
        <f t="shared" ca="1" si="1440"/>
        <v>#N/A</v>
      </c>
      <c r="P8325" t="e">
        <f t="shared" ca="1" si="1441"/>
        <v>#N/A</v>
      </c>
    </row>
    <row r="8326" spans="8:16">
      <c r="H8326">
        <f t="shared" ca="1" si="1437"/>
        <v>0</v>
      </c>
      <c r="I8326">
        <f t="shared" ca="1" si="1442"/>
        <v>0</v>
      </c>
      <c r="J8326">
        <f t="shared" ca="1" si="1443"/>
        <v>0</v>
      </c>
      <c r="K8326">
        <f t="shared" ca="1" si="1436"/>
        <v>0</v>
      </c>
      <c r="L8326">
        <f t="shared" ca="1" si="1438"/>
        <v>0</v>
      </c>
      <c r="M8326">
        <f t="shared" ca="1" si="1439"/>
        <v>0</v>
      </c>
      <c r="O8326" t="e">
        <f t="shared" ca="1" si="1440"/>
        <v>#N/A</v>
      </c>
      <c r="P8326" t="e">
        <f t="shared" ca="1" si="1441"/>
        <v>#N/A</v>
      </c>
    </row>
    <row r="8327" spans="8:16">
      <c r="H8327">
        <f t="shared" ca="1" si="1437"/>
        <v>0</v>
      </c>
      <c r="I8327">
        <f t="shared" ca="1" si="1442"/>
        <v>0</v>
      </c>
      <c r="J8327">
        <f t="shared" ca="1" si="1443"/>
        <v>0</v>
      </c>
      <c r="K8327">
        <f t="shared" ca="1" si="1436"/>
        <v>0</v>
      </c>
      <c r="L8327">
        <f t="shared" ca="1" si="1438"/>
        <v>0</v>
      </c>
      <c r="M8327">
        <f t="shared" ca="1" si="1439"/>
        <v>0</v>
      </c>
      <c r="O8327" t="e">
        <f t="shared" ca="1" si="1440"/>
        <v>#N/A</v>
      </c>
      <c r="P8327" t="e">
        <f t="shared" ca="1" si="1441"/>
        <v>#N/A</v>
      </c>
    </row>
    <row r="8328" spans="8:16">
      <c r="H8328">
        <f t="shared" ca="1" si="1437"/>
        <v>0</v>
      </c>
      <c r="I8328">
        <f t="shared" ca="1" si="1442"/>
        <v>0</v>
      </c>
      <c r="J8328">
        <f t="shared" ca="1" si="1443"/>
        <v>0</v>
      </c>
      <c r="K8328">
        <f t="shared" ca="1" si="1436"/>
        <v>0</v>
      </c>
      <c r="L8328">
        <f t="shared" ca="1" si="1438"/>
        <v>0</v>
      </c>
      <c r="M8328">
        <f t="shared" ca="1" si="1439"/>
        <v>0</v>
      </c>
      <c r="O8328" t="e">
        <f t="shared" ca="1" si="1440"/>
        <v>#N/A</v>
      </c>
      <c r="P8328" t="e">
        <f t="shared" ca="1" si="1441"/>
        <v>#N/A</v>
      </c>
    </row>
    <row r="8329" spans="8:16">
      <c r="H8329">
        <f t="shared" ca="1" si="1437"/>
        <v>0</v>
      </c>
      <c r="I8329">
        <f t="shared" ca="1" si="1442"/>
        <v>0</v>
      </c>
      <c r="J8329">
        <f t="shared" ca="1" si="1443"/>
        <v>0</v>
      </c>
      <c r="K8329">
        <f t="shared" ca="1" si="1436"/>
        <v>0</v>
      </c>
      <c r="L8329">
        <f t="shared" ca="1" si="1438"/>
        <v>0</v>
      </c>
      <c r="M8329">
        <f t="shared" ca="1" si="1439"/>
        <v>0</v>
      </c>
      <c r="O8329" t="e">
        <f t="shared" ca="1" si="1440"/>
        <v>#N/A</v>
      </c>
      <c r="P8329" t="e">
        <f t="shared" ca="1" si="1441"/>
        <v>#N/A</v>
      </c>
    </row>
    <row r="8330" spans="8:16">
      <c r="H8330">
        <f t="shared" ca="1" si="1437"/>
        <v>0</v>
      </c>
      <c r="I8330">
        <f t="shared" ca="1" si="1442"/>
        <v>0</v>
      </c>
      <c r="J8330">
        <f t="shared" ca="1" si="1443"/>
        <v>0</v>
      </c>
      <c r="K8330">
        <f t="shared" ref="K8330:K8393" ca="1" si="1444">IF(IFERROR(VLOOKUP($C8330,INDIRECT($G$9&amp;"d:d"),1,FALSE),0)&lt;&gt;0,K$13,0)</f>
        <v>0</v>
      </c>
      <c r="L8330">
        <f t="shared" ca="1" si="1438"/>
        <v>0</v>
      </c>
      <c r="M8330">
        <f t="shared" ca="1" si="1439"/>
        <v>0</v>
      </c>
      <c r="O8330" t="e">
        <f t="shared" ca="1" si="1440"/>
        <v>#N/A</v>
      </c>
      <c r="P8330" t="e">
        <f t="shared" ca="1" si="1441"/>
        <v>#N/A</v>
      </c>
    </row>
    <row r="8331" spans="8:16">
      <c r="H8331">
        <f t="shared" ca="1" si="1437"/>
        <v>0</v>
      </c>
      <c r="I8331">
        <f t="shared" ca="1" si="1442"/>
        <v>0</v>
      </c>
      <c r="J8331">
        <f t="shared" ca="1" si="1443"/>
        <v>0</v>
      </c>
      <c r="K8331">
        <f t="shared" ca="1" si="1444"/>
        <v>0</v>
      </c>
      <c r="L8331">
        <f t="shared" ca="1" si="1438"/>
        <v>0</v>
      </c>
      <c r="M8331">
        <f t="shared" ca="1" si="1439"/>
        <v>0</v>
      </c>
      <c r="O8331" t="e">
        <f t="shared" ca="1" si="1440"/>
        <v>#N/A</v>
      </c>
      <c r="P8331" t="e">
        <f t="shared" ca="1" si="1441"/>
        <v>#N/A</v>
      </c>
    </row>
    <row r="8332" spans="8:16">
      <c r="H8332">
        <f t="shared" ca="1" si="1437"/>
        <v>0</v>
      </c>
      <c r="I8332">
        <f t="shared" ca="1" si="1442"/>
        <v>0</v>
      </c>
      <c r="J8332">
        <f t="shared" ca="1" si="1443"/>
        <v>0</v>
      </c>
      <c r="K8332">
        <f t="shared" ca="1" si="1444"/>
        <v>0</v>
      </c>
      <c r="L8332">
        <f t="shared" ca="1" si="1438"/>
        <v>0</v>
      </c>
      <c r="M8332">
        <f t="shared" ca="1" si="1439"/>
        <v>0</v>
      </c>
      <c r="O8332" t="e">
        <f t="shared" ca="1" si="1440"/>
        <v>#N/A</v>
      </c>
      <c r="P8332" t="e">
        <f t="shared" ca="1" si="1441"/>
        <v>#N/A</v>
      </c>
    </row>
    <row r="8333" spans="8:16">
      <c r="H8333">
        <f t="shared" ca="1" si="1437"/>
        <v>0</v>
      </c>
      <c r="I8333">
        <f t="shared" ca="1" si="1442"/>
        <v>0</v>
      </c>
      <c r="J8333">
        <f t="shared" ca="1" si="1443"/>
        <v>0</v>
      </c>
      <c r="K8333">
        <f t="shared" ca="1" si="1444"/>
        <v>0</v>
      </c>
      <c r="L8333">
        <f t="shared" ca="1" si="1438"/>
        <v>0</v>
      </c>
      <c r="M8333">
        <f t="shared" ca="1" si="1439"/>
        <v>0</v>
      </c>
      <c r="O8333" t="e">
        <f t="shared" ca="1" si="1440"/>
        <v>#N/A</v>
      </c>
      <c r="P8333" t="e">
        <f t="shared" ca="1" si="1441"/>
        <v>#N/A</v>
      </c>
    </row>
    <row r="8334" spans="8:16">
      <c r="H8334">
        <f t="shared" ca="1" si="1437"/>
        <v>0</v>
      </c>
      <c r="I8334">
        <f t="shared" ca="1" si="1442"/>
        <v>0</v>
      </c>
      <c r="J8334">
        <f t="shared" ca="1" si="1443"/>
        <v>0</v>
      </c>
      <c r="K8334">
        <f t="shared" ca="1" si="1444"/>
        <v>0</v>
      </c>
      <c r="L8334">
        <f t="shared" ca="1" si="1438"/>
        <v>0</v>
      </c>
      <c r="M8334">
        <f t="shared" ca="1" si="1439"/>
        <v>0</v>
      </c>
      <c r="O8334" t="e">
        <f t="shared" ca="1" si="1440"/>
        <v>#N/A</v>
      </c>
      <c r="P8334" t="e">
        <f t="shared" ca="1" si="1441"/>
        <v>#N/A</v>
      </c>
    </row>
    <row r="8335" spans="8:16">
      <c r="H8335">
        <f t="shared" ref="H8335:H8398" ca="1" si="1445">IF(I8335&lt;&gt;0,I8335,IF(J8335&lt;&gt;0,J8335,IF(K8335&lt;&gt;0,K8335,IF(L8335&lt;&gt;0,L8335,IF(M8335&lt;&gt;0,M8335,N8335)))))</f>
        <v>0</v>
      </c>
      <c r="I8335">
        <f t="shared" ca="1" si="1442"/>
        <v>0</v>
      </c>
      <c r="J8335">
        <f t="shared" ca="1" si="1443"/>
        <v>0</v>
      </c>
      <c r="K8335">
        <f t="shared" ca="1" si="1444"/>
        <v>0</v>
      </c>
      <c r="L8335">
        <f t="shared" ref="L8335:L8398" ca="1" si="1446">IF(IFERROR(VLOOKUP($C8335,INDIRECT($G$10&amp;"d:d"),1,FALSE),0)&lt;&gt;0,L$13,0)</f>
        <v>0</v>
      </c>
      <c r="M8335">
        <f t="shared" ref="M8335:M8398" ca="1" si="1447">IF(IFERROR(VLOOKUP($C8335,INDIRECT($G$11&amp;"d:d"),1,FALSE),0)&lt;&gt;0,M$13,0)</f>
        <v>0</v>
      </c>
      <c r="O8335" t="e">
        <f t="shared" ref="O8335:O8398" ca="1" si="1448">VLOOKUP($H8335,$G$7:$I$11,2,FALSE)</f>
        <v>#N/A</v>
      </c>
      <c r="P8335" t="e">
        <f t="shared" ref="P8335:P8398" ca="1" si="1449">VLOOKUP($H8335,$G$7:$I$11,3,FALSE)</f>
        <v>#N/A</v>
      </c>
    </row>
    <row r="8336" spans="8:16">
      <c r="H8336">
        <f t="shared" ca="1" si="1445"/>
        <v>0</v>
      </c>
      <c r="I8336">
        <f t="shared" ca="1" si="1442"/>
        <v>0</v>
      </c>
      <c r="J8336">
        <f t="shared" ca="1" si="1443"/>
        <v>0</v>
      </c>
      <c r="K8336">
        <f t="shared" ca="1" si="1444"/>
        <v>0</v>
      </c>
      <c r="L8336">
        <f t="shared" ca="1" si="1446"/>
        <v>0</v>
      </c>
      <c r="M8336">
        <f t="shared" ca="1" si="1447"/>
        <v>0</v>
      </c>
      <c r="O8336" t="e">
        <f t="shared" ca="1" si="1448"/>
        <v>#N/A</v>
      </c>
      <c r="P8336" t="e">
        <f t="shared" ca="1" si="1449"/>
        <v>#N/A</v>
      </c>
    </row>
    <row r="8337" spans="8:16">
      <c r="H8337">
        <f t="shared" ca="1" si="1445"/>
        <v>0</v>
      </c>
      <c r="I8337">
        <f t="shared" ca="1" si="1442"/>
        <v>0</v>
      </c>
      <c r="J8337">
        <f t="shared" ca="1" si="1443"/>
        <v>0</v>
      </c>
      <c r="K8337">
        <f t="shared" ca="1" si="1444"/>
        <v>0</v>
      </c>
      <c r="L8337">
        <f t="shared" ca="1" si="1446"/>
        <v>0</v>
      </c>
      <c r="M8337">
        <f t="shared" ca="1" si="1447"/>
        <v>0</v>
      </c>
      <c r="O8337" t="e">
        <f t="shared" ca="1" si="1448"/>
        <v>#N/A</v>
      </c>
      <c r="P8337" t="e">
        <f t="shared" ca="1" si="1449"/>
        <v>#N/A</v>
      </c>
    </row>
    <row r="8338" spans="8:16">
      <c r="H8338">
        <f t="shared" ca="1" si="1445"/>
        <v>0</v>
      </c>
      <c r="I8338">
        <f t="shared" ca="1" si="1442"/>
        <v>0</v>
      </c>
      <c r="J8338">
        <f t="shared" ca="1" si="1443"/>
        <v>0</v>
      </c>
      <c r="K8338">
        <f t="shared" ca="1" si="1444"/>
        <v>0</v>
      </c>
      <c r="L8338">
        <f t="shared" ca="1" si="1446"/>
        <v>0</v>
      </c>
      <c r="M8338">
        <f t="shared" ca="1" si="1447"/>
        <v>0</v>
      </c>
      <c r="O8338" t="e">
        <f t="shared" ca="1" si="1448"/>
        <v>#N/A</v>
      </c>
      <c r="P8338" t="e">
        <f t="shared" ca="1" si="1449"/>
        <v>#N/A</v>
      </c>
    </row>
    <row r="8339" spans="8:16">
      <c r="H8339">
        <f t="shared" ca="1" si="1445"/>
        <v>0</v>
      </c>
      <c r="I8339">
        <f t="shared" ca="1" si="1442"/>
        <v>0</v>
      </c>
      <c r="J8339">
        <f t="shared" ca="1" si="1443"/>
        <v>0</v>
      </c>
      <c r="K8339">
        <f t="shared" ca="1" si="1444"/>
        <v>0</v>
      </c>
      <c r="L8339">
        <f t="shared" ca="1" si="1446"/>
        <v>0</v>
      </c>
      <c r="M8339">
        <f t="shared" ca="1" si="1447"/>
        <v>0</v>
      </c>
      <c r="O8339" t="e">
        <f t="shared" ca="1" si="1448"/>
        <v>#N/A</v>
      </c>
      <c r="P8339" t="e">
        <f t="shared" ca="1" si="1449"/>
        <v>#N/A</v>
      </c>
    </row>
    <row r="8340" spans="8:16">
      <c r="H8340">
        <f t="shared" ca="1" si="1445"/>
        <v>0</v>
      </c>
      <c r="I8340">
        <f t="shared" ca="1" si="1442"/>
        <v>0</v>
      </c>
      <c r="J8340">
        <f t="shared" ca="1" si="1443"/>
        <v>0</v>
      </c>
      <c r="K8340">
        <f t="shared" ca="1" si="1444"/>
        <v>0</v>
      </c>
      <c r="L8340">
        <f t="shared" ca="1" si="1446"/>
        <v>0</v>
      </c>
      <c r="M8340">
        <f t="shared" ca="1" si="1447"/>
        <v>0</v>
      </c>
      <c r="O8340" t="e">
        <f t="shared" ca="1" si="1448"/>
        <v>#N/A</v>
      </c>
      <c r="P8340" t="e">
        <f t="shared" ca="1" si="1449"/>
        <v>#N/A</v>
      </c>
    </row>
    <row r="8341" spans="8:16">
      <c r="H8341">
        <f t="shared" ca="1" si="1445"/>
        <v>0</v>
      </c>
      <c r="I8341">
        <f t="shared" ca="1" si="1442"/>
        <v>0</v>
      </c>
      <c r="J8341">
        <f t="shared" ca="1" si="1443"/>
        <v>0</v>
      </c>
      <c r="K8341">
        <f t="shared" ca="1" si="1444"/>
        <v>0</v>
      </c>
      <c r="L8341">
        <f t="shared" ca="1" si="1446"/>
        <v>0</v>
      </c>
      <c r="M8341">
        <f t="shared" ca="1" si="1447"/>
        <v>0</v>
      </c>
      <c r="O8341" t="e">
        <f t="shared" ca="1" si="1448"/>
        <v>#N/A</v>
      </c>
      <c r="P8341" t="e">
        <f t="shared" ca="1" si="1449"/>
        <v>#N/A</v>
      </c>
    </row>
    <row r="8342" spans="8:16">
      <c r="H8342">
        <f t="shared" ca="1" si="1445"/>
        <v>0</v>
      </c>
      <c r="I8342">
        <f t="shared" ca="1" si="1442"/>
        <v>0</v>
      </c>
      <c r="J8342">
        <f t="shared" ca="1" si="1443"/>
        <v>0</v>
      </c>
      <c r="K8342">
        <f t="shared" ca="1" si="1444"/>
        <v>0</v>
      </c>
      <c r="L8342">
        <f t="shared" ca="1" si="1446"/>
        <v>0</v>
      </c>
      <c r="M8342">
        <f t="shared" ca="1" si="1447"/>
        <v>0</v>
      </c>
      <c r="O8342" t="e">
        <f t="shared" ca="1" si="1448"/>
        <v>#N/A</v>
      </c>
      <c r="P8342" t="e">
        <f t="shared" ca="1" si="1449"/>
        <v>#N/A</v>
      </c>
    </row>
    <row r="8343" spans="8:16">
      <c r="H8343">
        <f t="shared" ca="1" si="1445"/>
        <v>0</v>
      </c>
      <c r="I8343">
        <f t="shared" ca="1" si="1442"/>
        <v>0</v>
      </c>
      <c r="J8343">
        <f t="shared" ca="1" si="1443"/>
        <v>0</v>
      </c>
      <c r="K8343">
        <f t="shared" ca="1" si="1444"/>
        <v>0</v>
      </c>
      <c r="L8343">
        <f t="shared" ca="1" si="1446"/>
        <v>0</v>
      </c>
      <c r="M8343">
        <f t="shared" ca="1" si="1447"/>
        <v>0</v>
      </c>
      <c r="O8343" t="e">
        <f t="shared" ca="1" si="1448"/>
        <v>#N/A</v>
      </c>
      <c r="P8343" t="e">
        <f t="shared" ca="1" si="1449"/>
        <v>#N/A</v>
      </c>
    </row>
    <row r="8344" spans="8:16">
      <c r="H8344">
        <f t="shared" ca="1" si="1445"/>
        <v>0</v>
      </c>
      <c r="I8344">
        <f t="shared" ca="1" si="1442"/>
        <v>0</v>
      </c>
      <c r="J8344">
        <f t="shared" ca="1" si="1443"/>
        <v>0</v>
      </c>
      <c r="K8344">
        <f t="shared" ca="1" si="1444"/>
        <v>0</v>
      </c>
      <c r="L8344">
        <f t="shared" ca="1" si="1446"/>
        <v>0</v>
      </c>
      <c r="M8344">
        <f t="shared" ca="1" si="1447"/>
        <v>0</v>
      </c>
      <c r="O8344" t="e">
        <f t="shared" ca="1" si="1448"/>
        <v>#N/A</v>
      </c>
      <c r="P8344" t="e">
        <f t="shared" ca="1" si="1449"/>
        <v>#N/A</v>
      </c>
    </row>
    <row r="8345" spans="8:16">
      <c r="H8345">
        <f t="shared" ca="1" si="1445"/>
        <v>0</v>
      </c>
      <c r="I8345">
        <f t="shared" ca="1" si="1442"/>
        <v>0</v>
      </c>
      <c r="J8345">
        <f t="shared" ca="1" si="1443"/>
        <v>0</v>
      </c>
      <c r="K8345">
        <f t="shared" ca="1" si="1444"/>
        <v>0</v>
      </c>
      <c r="L8345">
        <f t="shared" ca="1" si="1446"/>
        <v>0</v>
      </c>
      <c r="M8345">
        <f t="shared" ca="1" si="1447"/>
        <v>0</v>
      </c>
      <c r="O8345" t="e">
        <f t="shared" ca="1" si="1448"/>
        <v>#N/A</v>
      </c>
      <c r="P8345" t="e">
        <f t="shared" ca="1" si="1449"/>
        <v>#N/A</v>
      </c>
    </row>
    <row r="8346" spans="8:16">
      <c r="H8346">
        <f t="shared" ca="1" si="1445"/>
        <v>0</v>
      </c>
      <c r="I8346">
        <f t="shared" ca="1" si="1442"/>
        <v>0</v>
      </c>
      <c r="J8346">
        <f t="shared" ca="1" si="1443"/>
        <v>0</v>
      </c>
      <c r="K8346">
        <f t="shared" ca="1" si="1444"/>
        <v>0</v>
      </c>
      <c r="L8346">
        <f t="shared" ca="1" si="1446"/>
        <v>0</v>
      </c>
      <c r="M8346">
        <f t="shared" ca="1" si="1447"/>
        <v>0</v>
      </c>
      <c r="O8346" t="e">
        <f t="shared" ca="1" si="1448"/>
        <v>#N/A</v>
      </c>
      <c r="P8346" t="e">
        <f t="shared" ca="1" si="1449"/>
        <v>#N/A</v>
      </c>
    </row>
    <row r="8347" spans="8:16">
      <c r="H8347">
        <f t="shared" ca="1" si="1445"/>
        <v>0</v>
      </c>
      <c r="I8347">
        <f t="shared" ca="1" si="1442"/>
        <v>0</v>
      </c>
      <c r="J8347">
        <f t="shared" ca="1" si="1443"/>
        <v>0</v>
      </c>
      <c r="K8347">
        <f t="shared" ca="1" si="1444"/>
        <v>0</v>
      </c>
      <c r="L8347">
        <f t="shared" ca="1" si="1446"/>
        <v>0</v>
      </c>
      <c r="M8347">
        <f t="shared" ca="1" si="1447"/>
        <v>0</v>
      </c>
      <c r="O8347" t="e">
        <f t="shared" ca="1" si="1448"/>
        <v>#N/A</v>
      </c>
      <c r="P8347" t="e">
        <f t="shared" ca="1" si="1449"/>
        <v>#N/A</v>
      </c>
    </row>
    <row r="8348" spans="8:16">
      <c r="H8348">
        <f t="shared" ca="1" si="1445"/>
        <v>0</v>
      </c>
      <c r="I8348">
        <f t="shared" ca="1" si="1442"/>
        <v>0</v>
      </c>
      <c r="J8348">
        <f t="shared" ca="1" si="1443"/>
        <v>0</v>
      </c>
      <c r="K8348">
        <f t="shared" ca="1" si="1444"/>
        <v>0</v>
      </c>
      <c r="L8348">
        <f t="shared" ca="1" si="1446"/>
        <v>0</v>
      </c>
      <c r="M8348">
        <f t="shared" ca="1" si="1447"/>
        <v>0</v>
      </c>
      <c r="O8348" t="e">
        <f t="shared" ca="1" si="1448"/>
        <v>#N/A</v>
      </c>
      <c r="P8348" t="e">
        <f t="shared" ca="1" si="1449"/>
        <v>#N/A</v>
      </c>
    </row>
    <row r="8349" spans="8:16">
      <c r="H8349">
        <f t="shared" ca="1" si="1445"/>
        <v>0</v>
      </c>
      <c r="I8349">
        <f t="shared" ca="1" si="1442"/>
        <v>0</v>
      </c>
      <c r="J8349">
        <f t="shared" ca="1" si="1443"/>
        <v>0</v>
      </c>
      <c r="K8349">
        <f t="shared" ca="1" si="1444"/>
        <v>0</v>
      </c>
      <c r="L8349">
        <f t="shared" ca="1" si="1446"/>
        <v>0</v>
      </c>
      <c r="M8349">
        <f t="shared" ca="1" si="1447"/>
        <v>0</v>
      </c>
      <c r="O8349" t="e">
        <f t="shared" ca="1" si="1448"/>
        <v>#N/A</v>
      </c>
      <c r="P8349" t="e">
        <f t="shared" ca="1" si="1449"/>
        <v>#N/A</v>
      </c>
    </row>
    <row r="8350" spans="8:16">
      <c r="H8350">
        <f t="shared" ca="1" si="1445"/>
        <v>0</v>
      </c>
      <c r="I8350">
        <f t="shared" ca="1" si="1442"/>
        <v>0</v>
      </c>
      <c r="J8350">
        <f t="shared" ca="1" si="1443"/>
        <v>0</v>
      </c>
      <c r="K8350">
        <f t="shared" ca="1" si="1444"/>
        <v>0</v>
      </c>
      <c r="L8350">
        <f t="shared" ca="1" si="1446"/>
        <v>0</v>
      </c>
      <c r="M8350">
        <f t="shared" ca="1" si="1447"/>
        <v>0</v>
      </c>
      <c r="O8350" t="e">
        <f t="shared" ca="1" si="1448"/>
        <v>#N/A</v>
      </c>
      <c r="P8350" t="e">
        <f t="shared" ca="1" si="1449"/>
        <v>#N/A</v>
      </c>
    </row>
    <row r="8351" spans="8:16">
      <c r="H8351">
        <f t="shared" ca="1" si="1445"/>
        <v>0</v>
      </c>
      <c r="I8351">
        <f t="shared" ca="1" si="1442"/>
        <v>0</v>
      </c>
      <c r="J8351">
        <f t="shared" ca="1" si="1443"/>
        <v>0</v>
      </c>
      <c r="K8351">
        <f t="shared" ca="1" si="1444"/>
        <v>0</v>
      </c>
      <c r="L8351">
        <f t="shared" ca="1" si="1446"/>
        <v>0</v>
      </c>
      <c r="M8351">
        <f t="shared" ca="1" si="1447"/>
        <v>0</v>
      </c>
      <c r="O8351" t="e">
        <f t="shared" ca="1" si="1448"/>
        <v>#N/A</v>
      </c>
      <c r="P8351" t="e">
        <f t="shared" ca="1" si="1449"/>
        <v>#N/A</v>
      </c>
    </row>
    <row r="8352" spans="8:16">
      <c r="H8352">
        <f t="shared" ca="1" si="1445"/>
        <v>0</v>
      </c>
      <c r="I8352">
        <f t="shared" ca="1" si="1442"/>
        <v>0</v>
      </c>
      <c r="J8352">
        <f t="shared" ca="1" si="1443"/>
        <v>0</v>
      </c>
      <c r="K8352">
        <f t="shared" ca="1" si="1444"/>
        <v>0</v>
      </c>
      <c r="L8352">
        <f t="shared" ca="1" si="1446"/>
        <v>0</v>
      </c>
      <c r="M8352">
        <f t="shared" ca="1" si="1447"/>
        <v>0</v>
      </c>
      <c r="O8352" t="e">
        <f t="shared" ca="1" si="1448"/>
        <v>#N/A</v>
      </c>
      <c r="P8352" t="e">
        <f t="shared" ca="1" si="1449"/>
        <v>#N/A</v>
      </c>
    </row>
    <row r="8353" spans="8:16">
      <c r="H8353">
        <f t="shared" ca="1" si="1445"/>
        <v>0</v>
      </c>
      <c r="I8353">
        <f t="shared" ca="1" si="1442"/>
        <v>0</v>
      </c>
      <c r="J8353">
        <f t="shared" ca="1" si="1443"/>
        <v>0</v>
      </c>
      <c r="K8353">
        <f t="shared" ca="1" si="1444"/>
        <v>0</v>
      </c>
      <c r="L8353">
        <f t="shared" ca="1" si="1446"/>
        <v>0</v>
      </c>
      <c r="M8353">
        <f t="shared" ca="1" si="1447"/>
        <v>0</v>
      </c>
      <c r="O8353" t="e">
        <f t="shared" ca="1" si="1448"/>
        <v>#N/A</v>
      </c>
      <c r="P8353" t="e">
        <f t="shared" ca="1" si="1449"/>
        <v>#N/A</v>
      </c>
    </row>
    <row r="8354" spans="8:16">
      <c r="H8354">
        <f t="shared" ca="1" si="1445"/>
        <v>0</v>
      </c>
      <c r="I8354">
        <f t="shared" ca="1" si="1442"/>
        <v>0</v>
      </c>
      <c r="J8354">
        <f t="shared" ca="1" si="1443"/>
        <v>0</v>
      </c>
      <c r="K8354">
        <f t="shared" ca="1" si="1444"/>
        <v>0</v>
      </c>
      <c r="L8354">
        <f t="shared" ca="1" si="1446"/>
        <v>0</v>
      </c>
      <c r="M8354">
        <f t="shared" ca="1" si="1447"/>
        <v>0</v>
      </c>
      <c r="O8354" t="e">
        <f t="shared" ca="1" si="1448"/>
        <v>#N/A</v>
      </c>
      <c r="P8354" t="e">
        <f t="shared" ca="1" si="1449"/>
        <v>#N/A</v>
      </c>
    </row>
    <row r="8355" spans="8:16">
      <c r="H8355">
        <f t="shared" ca="1" si="1445"/>
        <v>0</v>
      </c>
      <c r="I8355">
        <f t="shared" ca="1" si="1442"/>
        <v>0</v>
      </c>
      <c r="J8355">
        <f t="shared" ca="1" si="1443"/>
        <v>0</v>
      </c>
      <c r="K8355">
        <f t="shared" ca="1" si="1444"/>
        <v>0</v>
      </c>
      <c r="L8355">
        <f t="shared" ca="1" si="1446"/>
        <v>0</v>
      </c>
      <c r="M8355">
        <f t="shared" ca="1" si="1447"/>
        <v>0</v>
      </c>
      <c r="O8355" t="e">
        <f t="shared" ca="1" si="1448"/>
        <v>#N/A</v>
      </c>
      <c r="P8355" t="e">
        <f t="shared" ca="1" si="1449"/>
        <v>#N/A</v>
      </c>
    </row>
    <row r="8356" spans="8:16">
      <c r="H8356">
        <f t="shared" ca="1" si="1445"/>
        <v>0</v>
      </c>
      <c r="I8356">
        <f t="shared" ca="1" si="1442"/>
        <v>0</v>
      </c>
      <c r="J8356">
        <f t="shared" ca="1" si="1443"/>
        <v>0</v>
      </c>
      <c r="K8356">
        <f t="shared" ca="1" si="1444"/>
        <v>0</v>
      </c>
      <c r="L8356">
        <f t="shared" ca="1" si="1446"/>
        <v>0</v>
      </c>
      <c r="M8356">
        <f t="shared" ca="1" si="1447"/>
        <v>0</v>
      </c>
      <c r="O8356" t="e">
        <f t="shared" ca="1" si="1448"/>
        <v>#N/A</v>
      </c>
      <c r="P8356" t="e">
        <f t="shared" ca="1" si="1449"/>
        <v>#N/A</v>
      </c>
    </row>
    <row r="8357" spans="8:16">
      <c r="H8357">
        <f t="shared" ca="1" si="1445"/>
        <v>0</v>
      </c>
      <c r="I8357">
        <f t="shared" ca="1" si="1442"/>
        <v>0</v>
      </c>
      <c r="J8357">
        <f t="shared" ca="1" si="1443"/>
        <v>0</v>
      </c>
      <c r="K8357">
        <f t="shared" ca="1" si="1444"/>
        <v>0</v>
      </c>
      <c r="L8357">
        <f t="shared" ca="1" si="1446"/>
        <v>0</v>
      </c>
      <c r="M8357">
        <f t="shared" ca="1" si="1447"/>
        <v>0</v>
      </c>
      <c r="O8357" t="e">
        <f t="shared" ca="1" si="1448"/>
        <v>#N/A</v>
      </c>
      <c r="P8357" t="e">
        <f t="shared" ca="1" si="1449"/>
        <v>#N/A</v>
      </c>
    </row>
    <row r="8358" spans="8:16">
      <c r="H8358">
        <f t="shared" ca="1" si="1445"/>
        <v>0</v>
      </c>
      <c r="I8358">
        <f t="shared" ca="1" si="1442"/>
        <v>0</v>
      </c>
      <c r="J8358">
        <f t="shared" ca="1" si="1443"/>
        <v>0</v>
      </c>
      <c r="K8358">
        <f t="shared" ca="1" si="1444"/>
        <v>0</v>
      </c>
      <c r="L8358">
        <f t="shared" ca="1" si="1446"/>
        <v>0</v>
      </c>
      <c r="M8358">
        <f t="shared" ca="1" si="1447"/>
        <v>0</v>
      </c>
      <c r="O8358" t="e">
        <f t="shared" ca="1" si="1448"/>
        <v>#N/A</v>
      </c>
      <c r="P8358" t="e">
        <f t="shared" ca="1" si="1449"/>
        <v>#N/A</v>
      </c>
    </row>
    <row r="8359" spans="8:16">
      <c r="H8359">
        <f t="shared" ca="1" si="1445"/>
        <v>0</v>
      </c>
      <c r="I8359">
        <f t="shared" ca="1" si="1442"/>
        <v>0</v>
      </c>
      <c r="J8359">
        <f t="shared" ca="1" si="1443"/>
        <v>0</v>
      </c>
      <c r="K8359">
        <f t="shared" ca="1" si="1444"/>
        <v>0</v>
      </c>
      <c r="L8359">
        <f t="shared" ca="1" si="1446"/>
        <v>0</v>
      </c>
      <c r="M8359">
        <f t="shared" ca="1" si="1447"/>
        <v>0</v>
      </c>
      <c r="O8359" t="e">
        <f t="shared" ca="1" si="1448"/>
        <v>#N/A</v>
      </c>
      <c r="P8359" t="e">
        <f t="shared" ca="1" si="1449"/>
        <v>#N/A</v>
      </c>
    </row>
    <row r="8360" spans="8:16">
      <c r="H8360">
        <f t="shared" ca="1" si="1445"/>
        <v>0</v>
      </c>
      <c r="I8360">
        <f t="shared" ca="1" si="1442"/>
        <v>0</v>
      </c>
      <c r="J8360">
        <f t="shared" ca="1" si="1443"/>
        <v>0</v>
      </c>
      <c r="K8360">
        <f t="shared" ca="1" si="1444"/>
        <v>0</v>
      </c>
      <c r="L8360">
        <f t="shared" ca="1" si="1446"/>
        <v>0</v>
      </c>
      <c r="M8360">
        <f t="shared" ca="1" si="1447"/>
        <v>0</v>
      </c>
      <c r="O8360" t="e">
        <f t="shared" ca="1" si="1448"/>
        <v>#N/A</v>
      </c>
      <c r="P8360" t="e">
        <f t="shared" ca="1" si="1449"/>
        <v>#N/A</v>
      </c>
    </row>
    <row r="8361" spans="8:16">
      <c r="H8361">
        <f t="shared" ca="1" si="1445"/>
        <v>0</v>
      </c>
      <c r="I8361">
        <f t="shared" ca="1" si="1442"/>
        <v>0</v>
      </c>
      <c r="J8361">
        <f t="shared" ca="1" si="1443"/>
        <v>0</v>
      </c>
      <c r="K8361">
        <f t="shared" ca="1" si="1444"/>
        <v>0</v>
      </c>
      <c r="L8361">
        <f t="shared" ca="1" si="1446"/>
        <v>0</v>
      </c>
      <c r="M8361">
        <f t="shared" ca="1" si="1447"/>
        <v>0</v>
      </c>
      <c r="O8361" t="e">
        <f t="shared" ca="1" si="1448"/>
        <v>#N/A</v>
      </c>
      <c r="P8361" t="e">
        <f t="shared" ca="1" si="1449"/>
        <v>#N/A</v>
      </c>
    </row>
    <row r="8362" spans="8:16">
      <c r="H8362">
        <f t="shared" ca="1" si="1445"/>
        <v>0</v>
      </c>
      <c r="I8362">
        <f t="shared" ca="1" si="1442"/>
        <v>0</v>
      </c>
      <c r="J8362">
        <f t="shared" ca="1" si="1443"/>
        <v>0</v>
      </c>
      <c r="K8362">
        <f t="shared" ca="1" si="1444"/>
        <v>0</v>
      </c>
      <c r="L8362">
        <f t="shared" ca="1" si="1446"/>
        <v>0</v>
      </c>
      <c r="M8362">
        <f t="shared" ca="1" si="1447"/>
        <v>0</v>
      </c>
      <c r="O8362" t="e">
        <f t="shared" ca="1" si="1448"/>
        <v>#N/A</v>
      </c>
      <c r="P8362" t="e">
        <f t="shared" ca="1" si="1449"/>
        <v>#N/A</v>
      </c>
    </row>
    <row r="8363" spans="8:16">
      <c r="H8363">
        <f t="shared" ca="1" si="1445"/>
        <v>0</v>
      </c>
      <c r="I8363">
        <f t="shared" ca="1" si="1442"/>
        <v>0</v>
      </c>
      <c r="J8363">
        <f t="shared" ca="1" si="1443"/>
        <v>0</v>
      </c>
      <c r="K8363">
        <f t="shared" ca="1" si="1444"/>
        <v>0</v>
      </c>
      <c r="L8363">
        <f t="shared" ca="1" si="1446"/>
        <v>0</v>
      </c>
      <c r="M8363">
        <f t="shared" ca="1" si="1447"/>
        <v>0</v>
      </c>
      <c r="O8363" t="e">
        <f t="shared" ca="1" si="1448"/>
        <v>#N/A</v>
      </c>
      <c r="P8363" t="e">
        <f t="shared" ca="1" si="1449"/>
        <v>#N/A</v>
      </c>
    </row>
    <row r="8364" spans="8:16">
      <c r="H8364">
        <f t="shared" ca="1" si="1445"/>
        <v>0</v>
      </c>
      <c r="I8364">
        <f t="shared" ca="1" si="1442"/>
        <v>0</v>
      </c>
      <c r="J8364">
        <f t="shared" ca="1" si="1443"/>
        <v>0</v>
      </c>
      <c r="K8364">
        <f t="shared" ca="1" si="1444"/>
        <v>0</v>
      </c>
      <c r="L8364">
        <f t="shared" ca="1" si="1446"/>
        <v>0</v>
      </c>
      <c r="M8364">
        <f t="shared" ca="1" si="1447"/>
        <v>0</v>
      </c>
      <c r="O8364" t="e">
        <f t="shared" ca="1" si="1448"/>
        <v>#N/A</v>
      </c>
      <c r="P8364" t="e">
        <f t="shared" ca="1" si="1449"/>
        <v>#N/A</v>
      </c>
    </row>
    <row r="8365" spans="8:16">
      <c r="H8365">
        <f t="shared" ca="1" si="1445"/>
        <v>0</v>
      </c>
      <c r="I8365">
        <f t="shared" ca="1" si="1442"/>
        <v>0</v>
      </c>
      <c r="J8365">
        <f t="shared" ca="1" si="1443"/>
        <v>0</v>
      </c>
      <c r="K8365">
        <f t="shared" ca="1" si="1444"/>
        <v>0</v>
      </c>
      <c r="L8365">
        <f t="shared" ca="1" si="1446"/>
        <v>0</v>
      </c>
      <c r="M8365">
        <f t="shared" ca="1" si="1447"/>
        <v>0</v>
      </c>
      <c r="O8365" t="e">
        <f t="shared" ca="1" si="1448"/>
        <v>#N/A</v>
      </c>
      <c r="P8365" t="e">
        <f t="shared" ca="1" si="1449"/>
        <v>#N/A</v>
      </c>
    </row>
    <row r="8366" spans="8:16">
      <c r="H8366">
        <f t="shared" ca="1" si="1445"/>
        <v>0</v>
      </c>
      <c r="I8366">
        <f t="shared" ca="1" si="1442"/>
        <v>0</v>
      </c>
      <c r="J8366">
        <f t="shared" ca="1" si="1443"/>
        <v>0</v>
      </c>
      <c r="K8366">
        <f t="shared" ca="1" si="1444"/>
        <v>0</v>
      </c>
      <c r="L8366">
        <f t="shared" ca="1" si="1446"/>
        <v>0</v>
      </c>
      <c r="M8366">
        <f t="shared" ca="1" si="1447"/>
        <v>0</v>
      </c>
      <c r="O8366" t="e">
        <f t="shared" ca="1" si="1448"/>
        <v>#N/A</v>
      </c>
      <c r="P8366" t="e">
        <f t="shared" ca="1" si="1449"/>
        <v>#N/A</v>
      </c>
    </row>
    <row r="8367" spans="8:16">
      <c r="H8367">
        <f t="shared" ca="1" si="1445"/>
        <v>0</v>
      </c>
      <c r="I8367">
        <f t="shared" ca="1" si="1442"/>
        <v>0</v>
      </c>
      <c r="J8367">
        <f t="shared" ca="1" si="1443"/>
        <v>0</v>
      </c>
      <c r="K8367">
        <f t="shared" ca="1" si="1444"/>
        <v>0</v>
      </c>
      <c r="L8367">
        <f t="shared" ca="1" si="1446"/>
        <v>0</v>
      </c>
      <c r="M8367">
        <f t="shared" ca="1" si="1447"/>
        <v>0</v>
      </c>
      <c r="O8367" t="e">
        <f t="shared" ca="1" si="1448"/>
        <v>#N/A</v>
      </c>
      <c r="P8367" t="e">
        <f t="shared" ca="1" si="1449"/>
        <v>#N/A</v>
      </c>
    </row>
    <row r="8368" spans="8:16">
      <c r="H8368">
        <f t="shared" ca="1" si="1445"/>
        <v>0</v>
      </c>
      <c r="I8368">
        <f t="shared" ref="I8368:I8431" ca="1" si="1450">IF(IFERROR(VLOOKUP(C8368,INDIRECT($G$7&amp;"D:D"),1,FALSE),0)&lt;&gt;0,I$13,0)</f>
        <v>0</v>
      </c>
      <c r="J8368">
        <f t="shared" ref="J8368:J8431" ca="1" si="1451">IF(IFERROR(VLOOKUP(C8368,INDIRECT($G$8&amp;"D:D"),1,FALSE),0)&lt;&gt;0,J$13,0)</f>
        <v>0</v>
      </c>
      <c r="K8368">
        <f t="shared" ca="1" si="1444"/>
        <v>0</v>
      </c>
      <c r="L8368">
        <f t="shared" ca="1" si="1446"/>
        <v>0</v>
      </c>
      <c r="M8368">
        <f t="shared" ca="1" si="1447"/>
        <v>0</v>
      </c>
      <c r="O8368" t="e">
        <f t="shared" ca="1" si="1448"/>
        <v>#N/A</v>
      </c>
      <c r="P8368" t="e">
        <f t="shared" ca="1" si="1449"/>
        <v>#N/A</v>
      </c>
    </row>
    <row r="8369" spans="8:16">
      <c r="H8369">
        <f t="shared" ca="1" si="1445"/>
        <v>0</v>
      </c>
      <c r="I8369">
        <f t="shared" ca="1" si="1450"/>
        <v>0</v>
      </c>
      <c r="J8369">
        <f t="shared" ca="1" si="1451"/>
        <v>0</v>
      </c>
      <c r="K8369">
        <f t="shared" ca="1" si="1444"/>
        <v>0</v>
      </c>
      <c r="L8369">
        <f t="shared" ca="1" si="1446"/>
        <v>0</v>
      </c>
      <c r="M8369">
        <f t="shared" ca="1" si="1447"/>
        <v>0</v>
      </c>
      <c r="O8369" t="e">
        <f t="shared" ca="1" si="1448"/>
        <v>#N/A</v>
      </c>
      <c r="P8369" t="e">
        <f t="shared" ca="1" si="1449"/>
        <v>#N/A</v>
      </c>
    </row>
    <row r="8370" spans="8:16">
      <c r="H8370">
        <f t="shared" ca="1" si="1445"/>
        <v>0</v>
      </c>
      <c r="I8370">
        <f t="shared" ca="1" si="1450"/>
        <v>0</v>
      </c>
      <c r="J8370">
        <f t="shared" ca="1" si="1451"/>
        <v>0</v>
      </c>
      <c r="K8370">
        <f t="shared" ca="1" si="1444"/>
        <v>0</v>
      </c>
      <c r="L8370">
        <f t="shared" ca="1" si="1446"/>
        <v>0</v>
      </c>
      <c r="M8370">
        <f t="shared" ca="1" si="1447"/>
        <v>0</v>
      </c>
      <c r="O8370" t="e">
        <f t="shared" ca="1" si="1448"/>
        <v>#N/A</v>
      </c>
      <c r="P8370" t="e">
        <f t="shared" ca="1" si="1449"/>
        <v>#N/A</v>
      </c>
    </row>
    <row r="8371" spans="8:16">
      <c r="H8371">
        <f t="shared" ca="1" si="1445"/>
        <v>0</v>
      </c>
      <c r="I8371">
        <f t="shared" ca="1" si="1450"/>
        <v>0</v>
      </c>
      <c r="J8371">
        <f t="shared" ca="1" si="1451"/>
        <v>0</v>
      </c>
      <c r="K8371">
        <f t="shared" ca="1" si="1444"/>
        <v>0</v>
      </c>
      <c r="L8371">
        <f t="shared" ca="1" si="1446"/>
        <v>0</v>
      </c>
      <c r="M8371">
        <f t="shared" ca="1" si="1447"/>
        <v>0</v>
      </c>
      <c r="O8371" t="e">
        <f t="shared" ca="1" si="1448"/>
        <v>#N/A</v>
      </c>
      <c r="P8371" t="e">
        <f t="shared" ca="1" si="1449"/>
        <v>#N/A</v>
      </c>
    </row>
    <row r="8372" spans="8:16">
      <c r="H8372">
        <f t="shared" ca="1" si="1445"/>
        <v>0</v>
      </c>
      <c r="I8372">
        <f t="shared" ca="1" si="1450"/>
        <v>0</v>
      </c>
      <c r="J8372">
        <f t="shared" ca="1" si="1451"/>
        <v>0</v>
      </c>
      <c r="K8372">
        <f t="shared" ca="1" si="1444"/>
        <v>0</v>
      </c>
      <c r="L8372">
        <f t="shared" ca="1" si="1446"/>
        <v>0</v>
      </c>
      <c r="M8372">
        <f t="shared" ca="1" si="1447"/>
        <v>0</v>
      </c>
      <c r="O8372" t="e">
        <f t="shared" ca="1" si="1448"/>
        <v>#N/A</v>
      </c>
      <c r="P8372" t="e">
        <f t="shared" ca="1" si="1449"/>
        <v>#N/A</v>
      </c>
    </row>
    <row r="8373" spans="8:16">
      <c r="H8373">
        <f t="shared" ca="1" si="1445"/>
        <v>0</v>
      </c>
      <c r="I8373">
        <f t="shared" ca="1" si="1450"/>
        <v>0</v>
      </c>
      <c r="J8373">
        <f t="shared" ca="1" si="1451"/>
        <v>0</v>
      </c>
      <c r="K8373">
        <f t="shared" ca="1" si="1444"/>
        <v>0</v>
      </c>
      <c r="L8373">
        <f t="shared" ca="1" si="1446"/>
        <v>0</v>
      </c>
      <c r="M8373">
        <f t="shared" ca="1" si="1447"/>
        <v>0</v>
      </c>
      <c r="O8373" t="e">
        <f t="shared" ca="1" si="1448"/>
        <v>#N/A</v>
      </c>
      <c r="P8373" t="e">
        <f t="shared" ca="1" si="1449"/>
        <v>#N/A</v>
      </c>
    </row>
    <row r="8374" spans="8:16">
      <c r="H8374">
        <f t="shared" ca="1" si="1445"/>
        <v>0</v>
      </c>
      <c r="I8374">
        <f t="shared" ca="1" si="1450"/>
        <v>0</v>
      </c>
      <c r="J8374">
        <f t="shared" ca="1" si="1451"/>
        <v>0</v>
      </c>
      <c r="K8374">
        <f t="shared" ca="1" si="1444"/>
        <v>0</v>
      </c>
      <c r="L8374">
        <f t="shared" ca="1" si="1446"/>
        <v>0</v>
      </c>
      <c r="M8374">
        <f t="shared" ca="1" si="1447"/>
        <v>0</v>
      </c>
      <c r="O8374" t="e">
        <f t="shared" ca="1" si="1448"/>
        <v>#N/A</v>
      </c>
      <c r="P8374" t="e">
        <f t="shared" ca="1" si="1449"/>
        <v>#N/A</v>
      </c>
    </row>
    <row r="8375" spans="8:16">
      <c r="H8375">
        <f t="shared" ca="1" si="1445"/>
        <v>0</v>
      </c>
      <c r="I8375">
        <f t="shared" ca="1" si="1450"/>
        <v>0</v>
      </c>
      <c r="J8375">
        <f t="shared" ca="1" si="1451"/>
        <v>0</v>
      </c>
      <c r="K8375">
        <f t="shared" ca="1" si="1444"/>
        <v>0</v>
      </c>
      <c r="L8375">
        <f t="shared" ca="1" si="1446"/>
        <v>0</v>
      </c>
      <c r="M8375">
        <f t="shared" ca="1" si="1447"/>
        <v>0</v>
      </c>
      <c r="O8375" t="e">
        <f t="shared" ca="1" si="1448"/>
        <v>#N/A</v>
      </c>
      <c r="P8375" t="e">
        <f t="shared" ca="1" si="1449"/>
        <v>#N/A</v>
      </c>
    </row>
    <row r="8376" spans="8:16">
      <c r="H8376">
        <f t="shared" ca="1" si="1445"/>
        <v>0</v>
      </c>
      <c r="I8376">
        <f t="shared" ca="1" si="1450"/>
        <v>0</v>
      </c>
      <c r="J8376">
        <f t="shared" ca="1" si="1451"/>
        <v>0</v>
      </c>
      <c r="K8376">
        <f t="shared" ca="1" si="1444"/>
        <v>0</v>
      </c>
      <c r="L8376">
        <f t="shared" ca="1" si="1446"/>
        <v>0</v>
      </c>
      <c r="M8376">
        <f t="shared" ca="1" si="1447"/>
        <v>0</v>
      </c>
      <c r="O8376" t="e">
        <f t="shared" ca="1" si="1448"/>
        <v>#N/A</v>
      </c>
      <c r="P8376" t="e">
        <f t="shared" ca="1" si="1449"/>
        <v>#N/A</v>
      </c>
    </row>
    <row r="8377" spans="8:16">
      <c r="H8377">
        <f t="shared" ca="1" si="1445"/>
        <v>0</v>
      </c>
      <c r="I8377">
        <f t="shared" ca="1" si="1450"/>
        <v>0</v>
      </c>
      <c r="J8377">
        <f t="shared" ca="1" si="1451"/>
        <v>0</v>
      </c>
      <c r="K8377">
        <f t="shared" ca="1" si="1444"/>
        <v>0</v>
      </c>
      <c r="L8377">
        <f t="shared" ca="1" si="1446"/>
        <v>0</v>
      </c>
      <c r="M8377">
        <f t="shared" ca="1" si="1447"/>
        <v>0</v>
      </c>
      <c r="O8377" t="e">
        <f t="shared" ca="1" si="1448"/>
        <v>#N/A</v>
      </c>
      <c r="P8377" t="e">
        <f t="shared" ca="1" si="1449"/>
        <v>#N/A</v>
      </c>
    </row>
    <row r="8378" spans="8:16">
      <c r="H8378">
        <f t="shared" ca="1" si="1445"/>
        <v>0</v>
      </c>
      <c r="I8378">
        <f t="shared" ca="1" si="1450"/>
        <v>0</v>
      </c>
      <c r="J8378">
        <f t="shared" ca="1" si="1451"/>
        <v>0</v>
      </c>
      <c r="K8378">
        <f t="shared" ca="1" si="1444"/>
        <v>0</v>
      </c>
      <c r="L8378">
        <f t="shared" ca="1" si="1446"/>
        <v>0</v>
      </c>
      <c r="M8378">
        <f t="shared" ca="1" si="1447"/>
        <v>0</v>
      </c>
      <c r="O8378" t="e">
        <f t="shared" ca="1" si="1448"/>
        <v>#N/A</v>
      </c>
      <c r="P8378" t="e">
        <f t="shared" ca="1" si="1449"/>
        <v>#N/A</v>
      </c>
    </row>
    <row r="8379" spans="8:16">
      <c r="H8379">
        <f t="shared" ca="1" si="1445"/>
        <v>0</v>
      </c>
      <c r="I8379">
        <f t="shared" ca="1" si="1450"/>
        <v>0</v>
      </c>
      <c r="J8379">
        <f t="shared" ca="1" si="1451"/>
        <v>0</v>
      </c>
      <c r="K8379">
        <f t="shared" ca="1" si="1444"/>
        <v>0</v>
      </c>
      <c r="L8379">
        <f t="shared" ca="1" si="1446"/>
        <v>0</v>
      </c>
      <c r="M8379">
        <f t="shared" ca="1" si="1447"/>
        <v>0</v>
      </c>
      <c r="O8379" t="e">
        <f t="shared" ca="1" si="1448"/>
        <v>#N/A</v>
      </c>
      <c r="P8379" t="e">
        <f t="shared" ca="1" si="1449"/>
        <v>#N/A</v>
      </c>
    </row>
    <row r="8380" spans="8:16">
      <c r="H8380">
        <f t="shared" ca="1" si="1445"/>
        <v>0</v>
      </c>
      <c r="I8380">
        <f t="shared" ca="1" si="1450"/>
        <v>0</v>
      </c>
      <c r="J8380">
        <f t="shared" ca="1" si="1451"/>
        <v>0</v>
      </c>
      <c r="K8380">
        <f t="shared" ca="1" si="1444"/>
        <v>0</v>
      </c>
      <c r="L8380">
        <f t="shared" ca="1" si="1446"/>
        <v>0</v>
      </c>
      <c r="M8380">
        <f t="shared" ca="1" si="1447"/>
        <v>0</v>
      </c>
      <c r="O8380" t="e">
        <f t="shared" ca="1" si="1448"/>
        <v>#N/A</v>
      </c>
      <c r="P8380" t="e">
        <f t="shared" ca="1" si="1449"/>
        <v>#N/A</v>
      </c>
    </row>
    <row r="8381" spans="8:16">
      <c r="H8381">
        <f t="shared" ca="1" si="1445"/>
        <v>0</v>
      </c>
      <c r="I8381">
        <f t="shared" ca="1" si="1450"/>
        <v>0</v>
      </c>
      <c r="J8381">
        <f t="shared" ca="1" si="1451"/>
        <v>0</v>
      </c>
      <c r="K8381">
        <f t="shared" ca="1" si="1444"/>
        <v>0</v>
      </c>
      <c r="L8381">
        <f t="shared" ca="1" si="1446"/>
        <v>0</v>
      </c>
      <c r="M8381">
        <f t="shared" ca="1" si="1447"/>
        <v>0</v>
      </c>
      <c r="O8381" t="e">
        <f t="shared" ca="1" si="1448"/>
        <v>#N/A</v>
      </c>
      <c r="P8381" t="e">
        <f t="shared" ca="1" si="1449"/>
        <v>#N/A</v>
      </c>
    </row>
    <row r="8382" spans="8:16">
      <c r="H8382">
        <f t="shared" ca="1" si="1445"/>
        <v>0</v>
      </c>
      <c r="I8382">
        <f t="shared" ca="1" si="1450"/>
        <v>0</v>
      </c>
      <c r="J8382">
        <f t="shared" ca="1" si="1451"/>
        <v>0</v>
      </c>
      <c r="K8382">
        <f t="shared" ca="1" si="1444"/>
        <v>0</v>
      </c>
      <c r="L8382">
        <f t="shared" ca="1" si="1446"/>
        <v>0</v>
      </c>
      <c r="M8382">
        <f t="shared" ca="1" si="1447"/>
        <v>0</v>
      </c>
      <c r="O8382" t="e">
        <f t="shared" ca="1" si="1448"/>
        <v>#N/A</v>
      </c>
      <c r="P8382" t="e">
        <f t="shared" ca="1" si="1449"/>
        <v>#N/A</v>
      </c>
    </row>
    <row r="8383" spans="8:16">
      <c r="H8383">
        <f t="shared" ca="1" si="1445"/>
        <v>0</v>
      </c>
      <c r="I8383">
        <f t="shared" ca="1" si="1450"/>
        <v>0</v>
      </c>
      <c r="J8383">
        <f t="shared" ca="1" si="1451"/>
        <v>0</v>
      </c>
      <c r="K8383">
        <f t="shared" ca="1" si="1444"/>
        <v>0</v>
      </c>
      <c r="L8383">
        <f t="shared" ca="1" si="1446"/>
        <v>0</v>
      </c>
      <c r="M8383">
        <f t="shared" ca="1" si="1447"/>
        <v>0</v>
      </c>
      <c r="O8383" t="e">
        <f t="shared" ca="1" si="1448"/>
        <v>#N/A</v>
      </c>
      <c r="P8383" t="e">
        <f t="shared" ca="1" si="1449"/>
        <v>#N/A</v>
      </c>
    </row>
    <row r="8384" spans="8:16">
      <c r="H8384">
        <f t="shared" ca="1" si="1445"/>
        <v>0</v>
      </c>
      <c r="I8384">
        <f t="shared" ca="1" si="1450"/>
        <v>0</v>
      </c>
      <c r="J8384">
        <f t="shared" ca="1" si="1451"/>
        <v>0</v>
      </c>
      <c r="K8384">
        <f t="shared" ca="1" si="1444"/>
        <v>0</v>
      </c>
      <c r="L8384">
        <f t="shared" ca="1" si="1446"/>
        <v>0</v>
      </c>
      <c r="M8384">
        <f t="shared" ca="1" si="1447"/>
        <v>0</v>
      </c>
      <c r="O8384" t="e">
        <f t="shared" ca="1" si="1448"/>
        <v>#N/A</v>
      </c>
      <c r="P8384" t="e">
        <f t="shared" ca="1" si="1449"/>
        <v>#N/A</v>
      </c>
    </row>
    <row r="8385" spans="8:16">
      <c r="H8385">
        <f t="shared" ca="1" si="1445"/>
        <v>0</v>
      </c>
      <c r="I8385">
        <f t="shared" ca="1" si="1450"/>
        <v>0</v>
      </c>
      <c r="J8385">
        <f t="shared" ca="1" si="1451"/>
        <v>0</v>
      </c>
      <c r="K8385">
        <f t="shared" ca="1" si="1444"/>
        <v>0</v>
      </c>
      <c r="L8385">
        <f t="shared" ca="1" si="1446"/>
        <v>0</v>
      </c>
      <c r="M8385">
        <f t="shared" ca="1" si="1447"/>
        <v>0</v>
      </c>
      <c r="O8385" t="e">
        <f t="shared" ca="1" si="1448"/>
        <v>#N/A</v>
      </c>
      <c r="P8385" t="e">
        <f t="shared" ca="1" si="1449"/>
        <v>#N/A</v>
      </c>
    </row>
    <row r="8386" spans="8:16">
      <c r="H8386">
        <f t="shared" ca="1" si="1445"/>
        <v>0</v>
      </c>
      <c r="I8386">
        <f t="shared" ca="1" si="1450"/>
        <v>0</v>
      </c>
      <c r="J8386">
        <f t="shared" ca="1" si="1451"/>
        <v>0</v>
      </c>
      <c r="K8386">
        <f t="shared" ca="1" si="1444"/>
        <v>0</v>
      </c>
      <c r="L8386">
        <f t="shared" ca="1" si="1446"/>
        <v>0</v>
      </c>
      <c r="M8386">
        <f t="shared" ca="1" si="1447"/>
        <v>0</v>
      </c>
      <c r="O8386" t="e">
        <f t="shared" ca="1" si="1448"/>
        <v>#N/A</v>
      </c>
      <c r="P8386" t="e">
        <f t="shared" ca="1" si="1449"/>
        <v>#N/A</v>
      </c>
    </row>
    <row r="8387" spans="8:16">
      <c r="H8387">
        <f t="shared" ca="1" si="1445"/>
        <v>0</v>
      </c>
      <c r="I8387">
        <f t="shared" ca="1" si="1450"/>
        <v>0</v>
      </c>
      <c r="J8387">
        <f t="shared" ca="1" si="1451"/>
        <v>0</v>
      </c>
      <c r="K8387">
        <f t="shared" ca="1" si="1444"/>
        <v>0</v>
      </c>
      <c r="L8387">
        <f t="shared" ca="1" si="1446"/>
        <v>0</v>
      </c>
      <c r="M8387">
        <f t="shared" ca="1" si="1447"/>
        <v>0</v>
      </c>
      <c r="O8387" t="e">
        <f t="shared" ca="1" si="1448"/>
        <v>#N/A</v>
      </c>
      <c r="P8387" t="e">
        <f t="shared" ca="1" si="1449"/>
        <v>#N/A</v>
      </c>
    </row>
    <row r="8388" spans="8:16">
      <c r="H8388">
        <f t="shared" ca="1" si="1445"/>
        <v>0</v>
      </c>
      <c r="I8388">
        <f t="shared" ca="1" si="1450"/>
        <v>0</v>
      </c>
      <c r="J8388">
        <f t="shared" ca="1" si="1451"/>
        <v>0</v>
      </c>
      <c r="K8388">
        <f t="shared" ca="1" si="1444"/>
        <v>0</v>
      </c>
      <c r="L8388">
        <f t="shared" ca="1" si="1446"/>
        <v>0</v>
      </c>
      <c r="M8388">
        <f t="shared" ca="1" si="1447"/>
        <v>0</v>
      </c>
      <c r="O8388" t="e">
        <f t="shared" ca="1" si="1448"/>
        <v>#N/A</v>
      </c>
      <c r="P8388" t="e">
        <f t="shared" ca="1" si="1449"/>
        <v>#N/A</v>
      </c>
    </row>
    <row r="8389" spans="8:16">
      <c r="H8389">
        <f t="shared" ca="1" si="1445"/>
        <v>0</v>
      </c>
      <c r="I8389">
        <f t="shared" ca="1" si="1450"/>
        <v>0</v>
      </c>
      <c r="J8389">
        <f t="shared" ca="1" si="1451"/>
        <v>0</v>
      </c>
      <c r="K8389">
        <f t="shared" ca="1" si="1444"/>
        <v>0</v>
      </c>
      <c r="L8389">
        <f t="shared" ca="1" si="1446"/>
        <v>0</v>
      </c>
      <c r="M8389">
        <f t="shared" ca="1" si="1447"/>
        <v>0</v>
      </c>
      <c r="O8389" t="e">
        <f t="shared" ca="1" si="1448"/>
        <v>#N/A</v>
      </c>
      <c r="P8389" t="e">
        <f t="shared" ca="1" si="1449"/>
        <v>#N/A</v>
      </c>
    </row>
    <row r="8390" spans="8:16">
      <c r="H8390">
        <f t="shared" ca="1" si="1445"/>
        <v>0</v>
      </c>
      <c r="I8390">
        <f t="shared" ca="1" si="1450"/>
        <v>0</v>
      </c>
      <c r="J8390">
        <f t="shared" ca="1" si="1451"/>
        <v>0</v>
      </c>
      <c r="K8390">
        <f t="shared" ca="1" si="1444"/>
        <v>0</v>
      </c>
      <c r="L8390">
        <f t="shared" ca="1" si="1446"/>
        <v>0</v>
      </c>
      <c r="M8390">
        <f t="shared" ca="1" si="1447"/>
        <v>0</v>
      </c>
      <c r="O8390" t="e">
        <f t="shared" ca="1" si="1448"/>
        <v>#N/A</v>
      </c>
      <c r="P8390" t="e">
        <f t="shared" ca="1" si="1449"/>
        <v>#N/A</v>
      </c>
    </row>
    <row r="8391" spans="8:16">
      <c r="H8391">
        <f t="shared" ca="1" si="1445"/>
        <v>0</v>
      </c>
      <c r="I8391">
        <f t="shared" ca="1" si="1450"/>
        <v>0</v>
      </c>
      <c r="J8391">
        <f t="shared" ca="1" si="1451"/>
        <v>0</v>
      </c>
      <c r="K8391">
        <f t="shared" ca="1" si="1444"/>
        <v>0</v>
      </c>
      <c r="L8391">
        <f t="shared" ca="1" si="1446"/>
        <v>0</v>
      </c>
      <c r="M8391">
        <f t="shared" ca="1" si="1447"/>
        <v>0</v>
      </c>
      <c r="O8391" t="e">
        <f t="shared" ca="1" si="1448"/>
        <v>#N/A</v>
      </c>
      <c r="P8391" t="e">
        <f t="shared" ca="1" si="1449"/>
        <v>#N/A</v>
      </c>
    </row>
    <row r="8392" spans="8:16">
      <c r="H8392">
        <f t="shared" ca="1" si="1445"/>
        <v>0</v>
      </c>
      <c r="I8392">
        <f t="shared" ca="1" si="1450"/>
        <v>0</v>
      </c>
      <c r="J8392">
        <f t="shared" ca="1" si="1451"/>
        <v>0</v>
      </c>
      <c r="K8392">
        <f t="shared" ca="1" si="1444"/>
        <v>0</v>
      </c>
      <c r="L8392">
        <f t="shared" ca="1" si="1446"/>
        <v>0</v>
      </c>
      <c r="M8392">
        <f t="shared" ca="1" si="1447"/>
        <v>0</v>
      </c>
      <c r="O8392" t="e">
        <f t="shared" ca="1" si="1448"/>
        <v>#N/A</v>
      </c>
      <c r="P8392" t="e">
        <f t="shared" ca="1" si="1449"/>
        <v>#N/A</v>
      </c>
    </row>
    <row r="8393" spans="8:16">
      <c r="H8393">
        <f t="shared" ca="1" si="1445"/>
        <v>0</v>
      </c>
      <c r="I8393">
        <f t="shared" ca="1" si="1450"/>
        <v>0</v>
      </c>
      <c r="J8393">
        <f t="shared" ca="1" si="1451"/>
        <v>0</v>
      </c>
      <c r="K8393">
        <f t="shared" ca="1" si="1444"/>
        <v>0</v>
      </c>
      <c r="L8393">
        <f t="shared" ca="1" si="1446"/>
        <v>0</v>
      </c>
      <c r="M8393">
        <f t="shared" ca="1" si="1447"/>
        <v>0</v>
      </c>
      <c r="O8393" t="e">
        <f t="shared" ca="1" si="1448"/>
        <v>#N/A</v>
      </c>
      <c r="P8393" t="e">
        <f t="shared" ca="1" si="1449"/>
        <v>#N/A</v>
      </c>
    </row>
    <row r="8394" spans="8:16">
      <c r="H8394">
        <f t="shared" ca="1" si="1445"/>
        <v>0</v>
      </c>
      <c r="I8394">
        <f t="shared" ca="1" si="1450"/>
        <v>0</v>
      </c>
      <c r="J8394">
        <f t="shared" ca="1" si="1451"/>
        <v>0</v>
      </c>
      <c r="K8394">
        <f t="shared" ref="K8394:K8457" ca="1" si="1452">IF(IFERROR(VLOOKUP($C8394,INDIRECT($G$9&amp;"d:d"),1,FALSE),0)&lt;&gt;0,K$13,0)</f>
        <v>0</v>
      </c>
      <c r="L8394">
        <f t="shared" ca="1" si="1446"/>
        <v>0</v>
      </c>
      <c r="M8394">
        <f t="shared" ca="1" si="1447"/>
        <v>0</v>
      </c>
      <c r="O8394" t="e">
        <f t="shared" ca="1" si="1448"/>
        <v>#N/A</v>
      </c>
      <c r="P8394" t="e">
        <f t="shared" ca="1" si="1449"/>
        <v>#N/A</v>
      </c>
    </row>
    <row r="8395" spans="8:16">
      <c r="H8395">
        <f t="shared" ca="1" si="1445"/>
        <v>0</v>
      </c>
      <c r="I8395">
        <f t="shared" ca="1" si="1450"/>
        <v>0</v>
      </c>
      <c r="J8395">
        <f t="shared" ca="1" si="1451"/>
        <v>0</v>
      </c>
      <c r="K8395">
        <f t="shared" ca="1" si="1452"/>
        <v>0</v>
      </c>
      <c r="L8395">
        <f t="shared" ca="1" si="1446"/>
        <v>0</v>
      </c>
      <c r="M8395">
        <f t="shared" ca="1" si="1447"/>
        <v>0</v>
      </c>
      <c r="O8395" t="e">
        <f t="shared" ca="1" si="1448"/>
        <v>#N/A</v>
      </c>
      <c r="P8395" t="e">
        <f t="shared" ca="1" si="1449"/>
        <v>#N/A</v>
      </c>
    </row>
    <row r="8396" spans="8:16">
      <c r="H8396">
        <f t="shared" ca="1" si="1445"/>
        <v>0</v>
      </c>
      <c r="I8396">
        <f t="shared" ca="1" si="1450"/>
        <v>0</v>
      </c>
      <c r="J8396">
        <f t="shared" ca="1" si="1451"/>
        <v>0</v>
      </c>
      <c r="K8396">
        <f t="shared" ca="1" si="1452"/>
        <v>0</v>
      </c>
      <c r="L8396">
        <f t="shared" ca="1" si="1446"/>
        <v>0</v>
      </c>
      <c r="M8396">
        <f t="shared" ca="1" si="1447"/>
        <v>0</v>
      </c>
      <c r="O8396" t="e">
        <f t="shared" ca="1" si="1448"/>
        <v>#N/A</v>
      </c>
      <c r="P8396" t="e">
        <f t="shared" ca="1" si="1449"/>
        <v>#N/A</v>
      </c>
    </row>
    <row r="8397" spans="8:16">
      <c r="H8397">
        <f t="shared" ca="1" si="1445"/>
        <v>0</v>
      </c>
      <c r="I8397">
        <f t="shared" ca="1" si="1450"/>
        <v>0</v>
      </c>
      <c r="J8397">
        <f t="shared" ca="1" si="1451"/>
        <v>0</v>
      </c>
      <c r="K8397">
        <f t="shared" ca="1" si="1452"/>
        <v>0</v>
      </c>
      <c r="L8397">
        <f t="shared" ca="1" si="1446"/>
        <v>0</v>
      </c>
      <c r="M8397">
        <f t="shared" ca="1" si="1447"/>
        <v>0</v>
      </c>
      <c r="O8397" t="e">
        <f t="shared" ca="1" si="1448"/>
        <v>#N/A</v>
      </c>
      <c r="P8397" t="e">
        <f t="shared" ca="1" si="1449"/>
        <v>#N/A</v>
      </c>
    </row>
    <row r="8398" spans="8:16">
      <c r="H8398">
        <f t="shared" ca="1" si="1445"/>
        <v>0</v>
      </c>
      <c r="I8398">
        <f t="shared" ca="1" si="1450"/>
        <v>0</v>
      </c>
      <c r="J8398">
        <f t="shared" ca="1" si="1451"/>
        <v>0</v>
      </c>
      <c r="K8398">
        <f t="shared" ca="1" si="1452"/>
        <v>0</v>
      </c>
      <c r="L8398">
        <f t="shared" ca="1" si="1446"/>
        <v>0</v>
      </c>
      <c r="M8398">
        <f t="shared" ca="1" si="1447"/>
        <v>0</v>
      </c>
      <c r="O8398" t="e">
        <f t="shared" ca="1" si="1448"/>
        <v>#N/A</v>
      </c>
      <c r="P8398" t="e">
        <f t="shared" ca="1" si="1449"/>
        <v>#N/A</v>
      </c>
    </row>
    <row r="8399" spans="8:16">
      <c r="H8399">
        <f t="shared" ref="H8399:H8462" ca="1" si="1453">IF(I8399&lt;&gt;0,I8399,IF(J8399&lt;&gt;0,J8399,IF(K8399&lt;&gt;0,K8399,IF(L8399&lt;&gt;0,L8399,IF(M8399&lt;&gt;0,M8399,N8399)))))</f>
        <v>0</v>
      </c>
      <c r="I8399">
        <f t="shared" ca="1" si="1450"/>
        <v>0</v>
      </c>
      <c r="J8399">
        <f t="shared" ca="1" si="1451"/>
        <v>0</v>
      </c>
      <c r="K8399">
        <f t="shared" ca="1" si="1452"/>
        <v>0</v>
      </c>
      <c r="L8399">
        <f t="shared" ref="L8399:L8462" ca="1" si="1454">IF(IFERROR(VLOOKUP($C8399,INDIRECT($G$10&amp;"d:d"),1,FALSE),0)&lt;&gt;0,L$13,0)</f>
        <v>0</v>
      </c>
      <c r="M8399">
        <f t="shared" ref="M8399:M8462" ca="1" si="1455">IF(IFERROR(VLOOKUP($C8399,INDIRECT($G$11&amp;"d:d"),1,FALSE),0)&lt;&gt;0,M$13,0)</f>
        <v>0</v>
      </c>
      <c r="O8399" t="e">
        <f t="shared" ref="O8399:O8462" ca="1" si="1456">VLOOKUP($H8399,$G$7:$I$11,2,FALSE)</f>
        <v>#N/A</v>
      </c>
      <c r="P8399" t="e">
        <f t="shared" ref="P8399:P8462" ca="1" si="1457">VLOOKUP($H8399,$G$7:$I$11,3,FALSE)</f>
        <v>#N/A</v>
      </c>
    </row>
    <row r="8400" spans="8:16">
      <c r="H8400">
        <f t="shared" ca="1" si="1453"/>
        <v>0</v>
      </c>
      <c r="I8400">
        <f t="shared" ca="1" si="1450"/>
        <v>0</v>
      </c>
      <c r="J8400">
        <f t="shared" ca="1" si="1451"/>
        <v>0</v>
      </c>
      <c r="K8400">
        <f t="shared" ca="1" si="1452"/>
        <v>0</v>
      </c>
      <c r="L8400">
        <f t="shared" ca="1" si="1454"/>
        <v>0</v>
      </c>
      <c r="M8400">
        <f t="shared" ca="1" si="1455"/>
        <v>0</v>
      </c>
      <c r="O8400" t="e">
        <f t="shared" ca="1" si="1456"/>
        <v>#N/A</v>
      </c>
      <c r="P8400" t="e">
        <f t="shared" ca="1" si="1457"/>
        <v>#N/A</v>
      </c>
    </row>
    <row r="8401" spans="8:16">
      <c r="H8401">
        <f t="shared" ca="1" si="1453"/>
        <v>0</v>
      </c>
      <c r="I8401">
        <f t="shared" ca="1" si="1450"/>
        <v>0</v>
      </c>
      <c r="J8401">
        <f t="shared" ca="1" si="1451"/>
        <v>0</v>
      </c>
      <c r="K8401">
        <f t="shared" ca="1" si="1452"/>
        <v>0</v>
      </c>
      <c r="L8401">
        <f t="shared" ca="1" si="1454"/>
        <v>0</v>
      </c>
      <c r="M8401">
        <f t="shared" ca="1" si="1455"/>
        <v>0</v>
      </c>
      <c r="O8401" t="e">
        <f t="shared" ca="1" si="1456"/>
        <v>#N/A</v>
      </c>
      <c r="P8401" t="e">
        <f t="shared" ca="1" si="1457"/>
        <v>#N/A</v>
      </c>
    </row>
    <row r="8402" spans="8:16">
      <c r="H8402">
        <f t="shared" ca="1" si="1453"/>
        <v>0</v>
      </c>
      <c r="I8402">
        <f t="shared" ca="1" si="1450"/>
        <v>0</v>
      </c>
      <c r="J8402">
        <f t="shared" ca="1" si="1451"/>
        <v>0</v>
      </c>
      <c r="K8402">
        <f t="shared" ca="1" si="1452"/>
        <v>0</v>
      </c>
      <c r="L8402">
        <f t="shared" ca="1" si="1454"/>
        <v>0</v>
      </c>
      <c r="M8402">
        <f t="shared" ca="1" si="1455"/>
        <v>0</v>
      </c>
      <c r="O8402" t="e">
        <f t="shared" ca="1" si="1456"/>
        <v>#N/A</v>
      </c>
      <c r="P8402" t="e">
        <f t="shared" ca="1" si="1457"/>
        <v>#N/A</v>
      </c>
    </row>
    <row r="8403" spans="8:16">
      <c r="H8403">
        <f t="shared" ca="1" si="1453"/>
        <v>0</v>
      </c>
      <c r="I8403">
        <f t="shared" ca="1" si="1450"/>
        <v>0</v>
      </c>
      <c r="J8403">
        <f t="shared" ca="1" si="1451"/>
        <v>0</v>
      </c>
      <c r="K8403">
        <f t="shared" ca="1" si="1452"/>
        <v>0</v>
      </c>
      <c r="L8403">
        <f t="shared" ca="1" si="1454"/>
        <v>0</v>
      </c>
      <c r="M8403">
        <f t="shared" ca="1" si="1455"/>
        <v>0</v>
      </c>
      <c r="O8403" t="e">
        <f t="shared" ca="1" si="1456"/>
        <v>#N/A</v>
      </c>
      <c r="P8403" t="e">
        <f t="shared" ca="1" si="1457"/>
        <v>#N/A</v>
      </c>
    </row>
    <row r="8404" spans="8:16">
      <c r="H8404">
        <f t="shared" ca="1" si="1453"/>
        <v>0</v>
      </c>
      <c r="I8404">
        <f t="shared" ca="1" si="1450"/>
        <v>0</v>
      </c>
      <c r="J8404">
        <f t="shared" ca="1" si="1451"/>
        <v>0</v>
      </c>
      <c r="K8404">
        <f t="shared" ca="1" si="1452"/>
        <v>0</v>
      </c>
      <c r="L8404">
        <f t="shared" ca="1" si="1454"/>
        <v>0</v>
      </c>
      <c r="M8404">
        <f t="shared" ca="1" si="1455"/>
        <v>0</v>
      </c>
      <c r="O8404" t="e">
        <f t="shared" ca="1" si="1456"/>
        <v>#N/A</v>
      </c>
      <c r="P8404" t="e">
        <f t="shared" ca="1" si="1457"/>
        <v>#N/A</v>
      </c>
    </row>
    <row r="8405" spans="8:16">
      <c r="H8405">
        <f t="shared" ca="1" si="1453"/>
        <v>0</v>
      </c>
      <c r="I8405">
        <f t="shared" ca="1" si="1450"/>
        <v>0</v>
      </c>
      <c r="J8405">
        <f t="shared" ca="1" si="1451"/>
        <v>0</v>
      </c>
      <c r="K8405">
        <f t="shared" ca="1" si="1452"/>
        <v>0</v>
      </c>
      <c r="L8405">
        <f t="shared" ca="1" si="1454"/>
        <v>0</v>
      </c>
      <c r="M8405">
        <f t="shared" ca="1" si="1455"/>
        <v>0</v>
      </c>
      <c r="O8405" t="e">
        <f t="shared" ca="1" si="1456"/>
        <v>#N/A</v>
      </c>
      <c r="P8405" t="e">
        <f t="shared" ca="1" si="1457"/>
        <v>#N/A</v>
      </c>
    </row>
    <row r="8406" spans="8:16">
      <c r="H8406">
        <f t="shared" ca="1" si="1453"/>
        <v>0</v>
      </c>
      <c r="I8406">
        <f t="shared" ca="1" si="1450"/>
        <v>0</v>
      </c>
      <c r="J8406">
        <f t="shared" ca="1" si="1451"/>
        <v>0</v>
      </c>
      <c r="K8406">
        <f t="shared" ca="1" si="1452"/>
        <v>0</v>
      </c>
      <c r="L8406">
        <f t="shared" ca="1" si="1454"/>
        <v>0</v>
      </c>
      <c r="M8406">
        <f t="shared" ca="1" si="1455"/>
        <v>0</v>
      </c>
      <c r="O8406" t="e">
        <f t="shared" ca="1" si="1456"/>
        <v>#N/A</v>
      </c>
      <c r="P8406" t="e">
        <f t="shared" ca="1" si="1457"/>
        <v>#N/A</v>
      </c>
    </row>
    <row r="8407" spans="8:16">
      <c r="H8407">
        <f t="shared" ca="1" si="1453"/>
        <v>0</v>
      </c>
      <c r="I8407">
        <f t="shared" ca="1" si="1450"/>
        <v>0</v>
      </c>
      <c r="J8407">
        <f t="shared" ca="1" si="1451"/>
        <v>0</v>
      </c>
      <c r="K8407">
        <f t="shared" ca="1" si="1452"/>
        <v>0</v>
      </c>
      <c r="L8407">
        <f t="shared" ca="1" si="1454"/>
        <v>0</v>
      </c>
      <c r="M8407">
        <f t="shared" ca="1" si="1455"/>
        <v>0</v>
      </c>
      <c r="O8407" t="e">
        <f t="shared" ca="1" si="1456"/>
        <v>#N/A</v>
      </c>
      <c r="P8407" t="e">
        <f t="shared" ca="1" si="1457"/>
        <v>#N/A</v>
      </c>
    </row>
    <row r="8408" spans="8:16">
      <c r="H8408">
        <f t="shared" ca="1" si="1453"/>
        <v>0</v>
      </c>
      <c r="I8408">
        <f t="shared" ca="1" si="1450"/>
        <v>0</v>
      </c>
      <c r="J8408">
        <f t="shared" ca="1" si="1451"/>
        <v>0</v>
      </c>
      <c r="K8408">
        <f t="shared" ca="1" si="1452"/>
        <v>0</v>
      </c>
      <c r="L8408">
        <f t="shared" ca="1" si="1454"/>
        <v>0</v>
      </c>
      <c r="M8408">
        <f t="shared" ca="1" si="1455"/>
        <v>0</v>
      </c>
      <c r="O8408" t="e">
        <f t="shared" ca="1" si="1456"/>
        <v>#N/A</v>
      </c>
      <c r="P8408" t="e">
        <f t="shared" ca="1" si="1457"/>
        <v>#N/A</v>
      </c>
    </row>
    <row r="8409" spans="8:16">
      <c r="H8409">
        <f t="shared" ca="1" si="1453"/>
        <v>0</v>
      </c>
      <c r="I8409">
        <f t="shared" ca="1" si="1450"/>
        <v>0</v>
      </c>
      <c r="J8409">
        <f t="shared" ca="1" si="1451"/>
        <v>0</v>
      </c>
      <c r="K8409">
        <f t="shared" ca="1" si="1452"/>
        <v>0</v>
      </c>
      <c r="L8409">
        <f t="shared" ca="1" si="1454"/>
        <v>0</v>
      </c>
      <c r="M8409">
        <f t="shared" ca="1" si="1455"/>
        <v>0</v>
      </c>
      <c r="O8409" t="e">
        <f t="shared" ca="1" si="1456"/>
        <v>#N/A</v>
      </c>
      <c r="P8409" t="e">
        <f t="shared" ca="1" si="1457"/>
        <v>#N/A</v>
      </c>
    </row>
    <row r="8410" spans="8:16">
      <c r="H8410">
        <f t="shared" ca="1" si="1453"/>
        <v>0</v>
      </c>
      <c r="I8410">
        <f t="shared" ca="1" si="1450"/>
        <v>0</v>
      </c>
      <c r="J8410">
        <f t="shared" ca="1" si="1451"/>
        <v>0</v>
      </c>
      <c r="K8410">
        <f t="shared" ca="1" si="1452"/>
        <v>0</v>
      </c>
      <c r="L8410">
        <f t="shared" ca="1" si="1454"/>
        <v>0</v>
      </c>
      <c r="M8410">
        <f t="shared" ca="1" si="1455"/>
        <v>0</v>
      </c>
      <c r="O8410" t="e">
        <f t="shared" ca="1" si="1456"/>
        <v>#N/A</v>
      </c>
      <c r="P8410" t="e">
        <f t="shared" ca="1" si="1457"/>
        <v>#N/A</v>
      </c>
    </row>
    <row r="8411" spans="8:16">
      <c r="H8411">
        <f t="shared" ca="1" si="1453"/>
        <v>0</v>
      </c>
      <c r="I8411">
        <f t="shared" ca="1" si="1450"/>
        <v>0</v>
      </c>
      <c r="J8411">
        <f t="shared" ca="1" si="1451"/>
        <v>0</v>
      </c>
      <c r="K8411">
        <f t="shared" ca="1" si="1452"/>
        <v>0</v>
      </c>
      <c r="L8411">
        <f t="shared" ca="1" si="1454"/>
        <v>0</v>
      </c>
      <c r="M8411">
        <f t="shared" ca="1" si="1455"/>
        <v>0</v>
      </c>
      <c r="O8411" t="e">
        <f t="shared" ca="1" si="1456"/>
        <v>#N/A</v>
      </c>
      <c r="P8411" t="e">
        <f t="shared" ca="1" si="1457"/>
        <v>#N/A</v>
      </c>
    </row>
    <row r="8412" spans="8:16">
      <c r="H8412">
        <f t="shared" ca="1" si="1453"/>
        <v>0</v>
      </c>
      <c r="I8412">
        <f t="shared" ca="1" si="1450"/>
        <v>0</v>
      </c>
      <c r="J8412">
        <f t="shared" ca="1" si="1451"/>
        <v>0</v>
      </c>
      <c r="K8412">
        <f t="shared" ca="1" si="1452"/>
        <v>0</v>
      </c>
      <c r="L8412">
        <f t="shared" ca="1" si="1454"/>
        <v>0</v>
      </c>
      <c r="M8412">
        <f t="shared" ca="1" si="1455"/>
        <v>0</v>
      </c>
      <c r="O8412" t="e">
        <f t="shared" ca="1" si="1456"/>
        <v>#N/A</v>
      </c>
      <c r="P8412" t="e">
        <f t="shared" ca="1" si="1457"/>
        <v>#N/A</v>
      </c>
    </row>
    <row r="8413" spans="8:16">
      <c r="H8413">
        <f t="shared" ca="1" si="1453"/>
        <v>0</v>
      </c>
      <c r="I8413">
        <f t="shared" ca="1" si="1450"/>
        <v>0</v>
      </c>
      <c r="J8413">
        <f t="shared" ca="1" si="1451"/>
        <v>0</v>
      </c>
      <c r="K8413">
        <f t="shared" ca="1" si="1452"/>
        <v>0</v>
      </c>
      <c r="L8413">
        <f t="shared" ca="1" si="1454"/>
        <v>0</v>
      </c>
      <c r="M8413">
        <f t="shared" ca="1" si="1455"/>
        <v>0</v>
      </c>
      <c r="O8413" t="e">
        <f t="shared" ca="1" si="1456"/>
        <v>#N/A</v>
      </c>
      <c r="P8413" t="e">
        <f t="shared" ca="1" si="1457"/>
        <v>#N/A</v>
      </c>
    </row>
    <row r="8414" spans="8:16">
      <c r="H8414">
        <f t="shared" ca="1" si="1453"/>
        <v>0</v>
      </c>
      <c r="I8414">
        <f t="shared" ca="1" si="1450"/>
        <v>0</v>
      </c>
      <c r="J8414">
        <f t="shared" ca="1" si="1451"/>
        <v>0</v>
      </c>
      <c r="K8414">
        <f t="shared" ca="1" si="1452"/>
        <v>0</v>
      </c>
      <c r="L8414">
        <f t="shared" ca="1" si="1454"/>
        <v>0</v>
      </c>
      <c r="M8414">
        <f t="shared" ca="1" si="1455"/>
        <v>0</v>
      </c>
      <c r="O8414" t="e">
        <f t="shared" ca="1" si="1456"/>
        <v>#N/A</v>
      </c>
      <c r="P8414" t="e">
        <f t="shared" ca="1" si="1457"/>
        <v>#N/A</v>
      </c>
    </row>
    <row r="8415" spans="8:16">
      <c r="H8415">
        <f t="shared" ca="1" si="1453"/>
        <v>0</v>
      </c>
      <c r="I8415">
        <f t="shared" ca="1" si="1450"/>
        <v>0</v>
      </c>
      <c r="J8415">
        <f t="shared" ca="1" si="1451"/>
        <v>0</v>
      </c>
      <c r="K8415">
        <f t="shared" ca="1" si="1452"/>
        <v>0</v>
      </c>
      <c r="L8415">
        <f t="shared" ca="1" si="1454"/>
        <v>0</v>
      </c>
      <c r="M8415">
        <f t="shared" ca="1" si="1455"/>
        <v>0</v>
      </c>
      <c r="O8415" t="e">
        <f t="shared" ca="1" si="1456"/>
        <v>#N/A</v>
      </c>
      <c r="P8415" t="e">
        <f t="shared" ca="1" si="1457"/>
        <v>#N/A</v>
      </c>
    </row>
    <row r="8416" spans="8:16">
      <c r="H8416">
        <f t="shared" ca="1" si="1453"/>
        <v>0</v>
      </c>
      <c r="I8416">
        <f t="shared" ca="1" si="1450"/>
        <v>0</v>
      </c>
      <c r="J8416">
        <f t="shared" ca="1" si="1451"/>
        <v>0</v>
      </c>
      <c r="K8416">
        <f t="shared" ca="1" si="1452"/>
        <v>0</v>
      </c>
      <c r="L8416">
        <f t="shared" ca="1" si="1454"/>
        <v>0</v>
      </c>
      <c r="M8416">
        <f t="shared" ca="1" si="1455"/>
        <v>0</v>
      </c>
      <c r="O8416" t="e">
        <f t="shared" ca="1" si="1456"/>
        <v>#N/A</v>
      </c>
      <c r="P8416" t="e">
        <f t="shared" ca="1" si="1457"/>
        <v>#N/A</v>
      </c>
    </row>
    <row r="8417" spans="8:16">
      <c r="H8417">
        <f t="shared" ca="1" si="1453"/>
        <v>0</v>
      </c>
      <c r="I8417">
        <f t="shared" ca="1" si="1450"/>
        <v>0</v>
      </c>
      <c r="J8417">
        <f t="shared" ca="1" si="1451"/>
        <v>0</v>
      </c>
      <c r="K8417">
        <f t="shared" ca="1" si="1452"/>
        <v>0</v>
      </c>
      <c r="L8417">
        <f t="shared" ca="1" si="1454"/>
        <v>0</v>
      </c>
      <c r="M8417">
        <f t="shared" ca="1" si="1455"/>
        <v>0</v>
      </c>
      <c r="O8417" t="e">
        <f t="shared" ca="1" si="1456"/>
        <v>#N/A</v>
      </c>
      <c r="P8417" t="e">
        <f t="shared" ca="1" si="1457"/>
        <v>#N/A</v>
      </c>
    </row>
    <row r="8418" spans="8:16">
      <c r="H8418">
        <f t="shared" ca="1" si="1453"/>
        <v>0</v>
      </c>
      <c r="I8418">
        <f t="shared" ca="1" si="1450"/>
        <v>0</v>
      </c>
      <c r="J8418">
        <f t="shared" ca="1" si="1451"/>
        <v>0</v>
      </c>
      <c r="K8418">
        <f t="shared" ca="1" si="1452"/>
        <v>0</v>
      </c>
      <c r="L8418">
        <f t="shared" ca="1" si="1454"/>
        <v>0</v>
      </c>
      <c r="M8418">
        <f t="shared" ca="1" si="1455"/>
        <v>0</v>
      </c>
      <c r="O8418" t="e">
        <f t="shared" ca="1" si="1456"/>
        <v>#N/A</v>
      </c>
      <c r="P8418" t="e">
        <f t="shared" ca="1" si="1457"/>
        <v>#N/A</v>
      </c>
    </row>
    <row r="8419" spans="8:16">
      <c r="H8419">
        <f t="shared" ca="1" si="1453"/>
        <v>0</v>
      </c>
      <c r="I8419">
        <f t="shared" ca="1" si="1450"/>
        <v>0</v>
      </c>
      <c r="J8419">
        <f t="shared" ca="1" si="1451"/>
        <v>0</v>
      </c>
      <c r="K8419">
        <f t="shared" ca="1" si="1452"/>
        <v>0</v>
      </c>
      <c r="L8419">
        <f t="shared" ca="1" si="1454"/>
        <v>0</v>
      </c>
      <c r="M8419">
        <f t="shared" ca="1" si="1455"/>
        <v>0</v>
      </c>
      <c r="O8419" t="e">
        <f t="shared" ca="1" si="1456"/>
        <v>#N/A</v>
      </c>
      <c r="P8419" t="e">
        <f t="shared" ca="1" si="1457"/>
        <v>#N/A</v>
      </c>
    </row>
    <row r="8420" spans="8:16">
      <c r="H8420">
        <f t="shared" ca="1" si="1453"/>
        <v>0</v>
      </c>
      <c r="I8420">
        <f t="shared" ca="1" si="1450"/>
        <v>0</v>
      </c>
      <c r="J8420">
        <f t="shared" ca="1" si="1451"/>
        <v>0</v>
      </c>
      <c r="K8420">
        <f t="shared" ca="1" si="1452"/>
        <v>0</v>
      </c>
      <c r="L8420">
        <f t="shared" ca="1" si="1454"/>
        <v>0</v>
      </c>
      <c r="M8420">
        <f t="shared" ca="1" si="1455"/>
        <v>0</v>
      </c>
      <c r="O8420" t="e">
        <f t="shared" ca="1" si="1456"/>
        <v>#N/A</v>
      </c>
      <c r="P8420" t="e">
        <f t="shared" ca="1" si="1457"/>
        <v>#N/A</v>
      </c>
    </row>
    <row r="8421" spans="8:16">
      <c r="H8421">
        <f t="shared" ca="1" si="1453"/>
        <v>0</v>
      </c>
      <c r="I8421">
        <f t="shared" ca="1" si="1450"/>
        <v>0</v>
      </c>
      <c r="J8421">
        <f t="shared" ca="1" si="1451"/>
        <v>0</v>
      </c>
      <c r="K8421">
        <f t="shared" ca="1" si="1452"/>
        <v>0</v>
      </c>
      <c r="L8421">
        <f t="shared" ca="1" si="1454"/>
        <v>0</v>
      </c>
      <c r="M8421">
        <f t="shared" ca="1" si="1455"/>
        <v>0</v>
      </c>
      <c r="O8421" t="e">
        <f t="shared" ca="1" si="1456"/>
        <v>#N/A</v>
      </c>
      <c r="P8421" t="e">
        <f t="shared" ca="1" si="1457"/>
        <v>#N/A</v>
      </c>
    </row>
    <row r="8422" spans="8:16">
      <c r="H8422">
        <f t="shared" ca="1" si="1453"/>
        <v>0</v>
      </c>
      <c r="I8422">
        <f t="shared" ca="1" si="1450"/>
        <v>0</v>
      </c>
      <c r="J8422">
        <f t="shared" ca="1" si="1451"/>
        <v>0</v>
      </c>
      <c r="K8422">
        <f t="shared" ca="1" si="1452"/>
        <v>0</v>
      </c>
      <c r="L8422">
        <f t="shared" ca="1" si="1454"/>
        <v>0</v>
      </c>
      <c r="M8422">
        <f t="shared" ca="1" si="1455"/>
        <v>0</v>
      </c>
      <c r="O8422" t="e">
        <f t="shared" ca="1" si="1456"/>
        <v>#N/A</v>
      </c>
      <c r="P8422" t="e">
        <f t="shared" ca="1" si="1457"/>
        <v>#N/A</v>
      </c>
    </row>
    <row r="8423" spans="8:16">
      <c r="H8423">
        <f t="shared" ca="1" si="1453"/>
        <v>0</v>
      </c>
      <c r="I8423">
        <f t="shared" ca="1" si="1450"/>
        <v>0</v>
      </c>
      <c r="J8423">
        <f t="shared" ca="1" si="1451"/>
        <v>0</v>
      </c>
      <c r="K8423">
        <f t="shared" ca="1" si="1452"/>
        <v>0</v>
      </c>
      <c r="L8423">
        <f t="shared" ca="1" si="1454"/>
        <v>0</v>
      </c>
      <c r="M8423">
        <f t="shared" ca="1" si="1455"/>
        <v>0</v>
      </c>
      <c r="O8423" t="e">
        <f t="shared" ca="1" si="1456"/>
        <v>#N/A</v>
      </c>
      <c r="P8423" t="e">
        <f t="shared" ca="1" si="1457"/>
        <v>#N/A</v>
      </c>
    </row>
    <row r="8424" spans="8:16">
      <c r="H8424">
        <f t="shared" ca="1" si="1453"/>
        <v>0</v>
      </c>
      <c r="I8424">
        <f t="shared" ca="1" si="1450"/>
        <v>0</v>
      </c>
      <c r="J8424">
        <f t="shared" ca="1" si="1451"/>
        <v>0</v>
      </c>
      <c r="K8424">
        <f t="shared" ca="1" si="1452"/>
        <v>0</v>
      </c>
      <c r="L8424">
        <f t="shared" ca="1" si="1454"/>
        <v>0</v>
      </c>
      <c r="M8424">
        <f t="shared" ca="1" si="1455"/>
        <v>0</v>
      </c>
      <c r="O8424" t="e">
        <f t="shared" ca="1" si="1456"/>
        <v>#N/A</v>
      </c>
      <c r="P8424" t="e">
        <f t="shared" ca="1" si="1457"/>
        <v>#N/A</v>
      </c>
    </row>
    <row r="8425" spans="8:16">
      <c r="H8425">
        <f t="shared" ca="1" si="1453"/>
        <v>0</v>
      </c>
      <c r="I8425">
        <f t="shared" ca="1" si="1450"/>
        <v>0</v>
      </c>
      <c r="J8425">
        <f t="shared" ca="1" si="1451"/>
        <v>0</v>
      </c>
      <c r="K8425">
        <f t="shared" ca="1" si="1452"/>
        <v>0</v>
      </c>
      <c r="L8425">
        <f t="shared" ca="1" si="1454"/>
        <v>0</v>
      </c>
      <c r="M8425">
        <f t="shared" ca="1" si="1455"/>
        <v>0</v>
      </c>
      <c r="O8425" t="e">
        <f t="shared" ca="1" si="1456"/>
        <v>#N/A</v>
      </c>
      <c r="P8425" t="e">
        <f t="shared" ca="1" si="1457"/>
        <v>#N/A</v>
      </c>
    </row>
    <row r="8426" spans="8:16">
      <c r="H8426">
        <f t="shared" ca="1" si="1453"/>
        <v>0</v>
      </c>
      <c r="I8426">
        <f t="shared" ca="1" si="1450"/>
        <v>0</v>
      </c>
      <c r="J8426">
        <f t="shared" ca="1" si="1451"/>
        <v>0</v>
      </c>
      <c r="K8426">
        <f t="shared" ca="1" si="1452"/>
        <v>0</v>
      </c>
      <c r="L8426">
        <f t="shared" ca="1" si="1454"/>
        <v>0</v>
      </c>
      <c r="M8426">
        <f t="shared" ca="1" si="1455"/>
        <v>0</v>
      </c>
      <c r="O8426" t="e">
        <f t="shared" ca="1" si="1456"/>
        <v>#N/A</v>
      </c>
      <c r="P8426" t="e">
        <f t="shared" ca="1" si="1457"/>
        <v>#N/A</v>
      </c>
    </row>
    <row r="8427" spans="8:16">
      <c r="H8427">
        <f t="shared" ca="1" si="1453"/>
        <v>0</v>
      </c>
      <c r="I8427">
        <f t="shared" ca="1" si="1450"/>
        <v>0</v>
      </c>
      <c r="J8427">
        <f t="shared" ca="1" si="1451"/>
        <v>0</v>
      </c>
      <c r="K8427">
        <f t="shared" ca="1" si="1452"/>
        <v>0</v>
      </c>
      <c r="L8427">
        <f t="shared" ca="1" si="1454"/>
        <v>0</v>
      </c>
      <c r="M8427">
        <f t="shared" ca="1" si="1455"/>
        <v>0</v>
      </c>
      <c r="O8427" t="e">
        <f t="shared" ca="1" si="1456"/>
        <v>#N/A</v>
      </c>
      <c r="P8427" t="e">
        <f t="shared" ca="1" si="1457"/>
        <v>#N/A</v>
      </c>
    </row>
    <row r="8428" spans="8:16">
      <c r="H8428">
        <f t="shared" ca="1" si="1453"/>
        <v>0</v>
      </c>
      <c r="I8428">
        <f t="shared" ca="1" si="1450"/>
        <v>0</v>
      </c>
      <c r="J8428">
        <f t="shared" ca="1" si="1451"/>
        <v>0</v>
      </c>
      <c r="K8428">
        <f t="shared" ca="1" si="1452"/>
        <v>0</v>
      </c>
      <c r="L8428">
        <f t="shared" ca="1" si="1454"/>
        <v>0</v>
      </c>
      <c r="M8428">
        <f t="shared" ca="1" si="1455"/>
        <v>0</v>
      </c>
      <c r="O8428" t="e">
        <f t="shared" ca="1" si="1456"/>
        <v>#N/A</v>
      </c>
      <c r="P8428" t="e">
        <f t="shared" ca="1" si="1457"/>
        <v>#N/A</v>
      </c>
    </row>
    <row r="8429" spans="8:16">
      <c r="H8429">
        <f t="shared" ca="1" si="1453"/>
        <v>0</v>
      </c>
      <c r="I8429">
        <f t="shared" ca="1" si="1450"/>
        <v>0</v>
      </c>
      <c r="J8429">
        <f t="shared" ca="1" si="1451"/>
        <v>0</v>
      </c>
      <c r="K8429">
        <f t="shared" ca="1" si="1452"/>
        <v>0</v>
      </c>
      <c r="L8429">
        <f t="shared" ca="1" si="1454"/>
        <v>0</v>
      </c>
      <c r="M8429">
        <f t="shared" ca="1" si="1455"/>
        <v>0</v>
      </c>
      <c r="O8429" t="e">
        <f t="shared" ca="1" si="1456"/>
        <v>#N/A</v>
      </c>
      <c r="P8429" t="e">
        <f t="shared" ca="1" si="1457"/>
        <v>#N/A</v>
      </c>
    </row>
    <row r="8430" spans="8:16">
      <c r="H8430">
        <f t="shared" ca="1" si="1453"/>
        <v>0</v>
      </c>
      <c r="I8430">
        <f t="shared" ca="1" si="1450"/>
        <v>0</v>
      </c>
      <c r="J8430">
        <f t="shared" ca="1" si="1451"/>
        <v>0</v>
      </c>
      <c r="K8430">
        <f t="shared" ca="1" si="1452"/>
        <v>0</v>
      </c>
      <c r="L8430">
        <f t="shared" ca="1" si="1454"/>
        <v>0</v>
      </c>
      <c r="M8430">
        <f t="shared" ca="1" si="1455"/>
        <v>0</v>
      </c>
      <c r="O8430" t="e">
        <f t="shared" ca="1" si="1456"/>
        <v>#N/A</v>
      </c>
      <c r="P8430" t="e">
        <f t="shared" ca="1" si="1457"/>
        <v>#N/A</v>
      </c>
    </row>
    <row r="8431" spans="8:16">
      <c r="H8431">
        <f t="shared" ca="1" si="1453"/>
        <v>0</v>
      </c>
      <c r="I8431">
        <f t="shared" ca="1" si="1450"/>
        <v>0</v>
      </c>
      <c r="J8431">
        <f t="shared" ca="1" si="1451"/>
        <v>0</v>
      </c>
      <c r="K8431">
        <f t="shared" ca="1" si="1452"/>
        <v>0</v>
      </c>
      <c r="L8431">
        <f t="shared" ca="1" si="1454"/>
        <v>0</v>
      </c>
      <c r="M8431">
        <f t="shared" ca="1" si="1455"/>
        <v>0</v>
      </c>
      <c r="O8431" t="e">
        <f t="shared" ca="1" si="1456"/>
        <v>#N/A</v>
      </c>
      <c r="P8431" t="e">
        <f t="shared" ca="1" si="1457"/>
        <v>#N/A</v>
      </c>
    </row>
    <row r="8432" spans="8:16">
      <c r="H8432">
        <f t="shared" ca="1" si="1453"/>
        <v>0</v>
      </c>
      <c r="I8432">
        <f t="shared" ref="I8432:I8495" ca="1" si="1458">IF(IFERROR(VLOOKUP(C8432,INDIRECT($G$7&amp;"D:D"),1,FALSE),0)&lt;&gt;0,I$13,0)</f>
        <v>0</v>
      </c>
      <c r="J8432">
        <f t="shared" ref="J8432:J8495" ca="1" si="1459">IF(IFERROR(VLOOKUP(C8432,INDIRECT($G$8&amp;"D:D"),1,FALSE),0)&lt;&gt;0,J$13,0)</f>
        <v>0</v>
      </c>
      <c r="K8432">
        <f t="shared" ca="1" si="1452"/>
        <v>0</v>
      </c>
      <c r="L8432">
        <f t="shared" ca="1" si="1454"/>
        <v>0</v>
      </c>
      <c r="M8432">
        <f t="shared" ca="1" si="1455"/>
        <v>0</v>
      </c>
      <c r="O8432" t="e">
        <f t="shared" ca="1" si="1456"/>
        <v>#N/A</v>
      </c>
      <c r="P8432" t="e">
        <f t="shared" ca="1" si="1457"/>
        <v>#N/A</v>
      </c>
    </row>
    <row r="8433" spans="8:16">
      <c r="H8433">
        <f t="shared" ca="1" si="1453"/>
        <v>0</v>
      </c>
      <c r="I8433">
        <f t="shared" ca="1" si="1458"/>
        <v>0</v>
      </c>
      <c r="J8433">
        <f t="shared" ca="1" si="1459"/>
        <v>0</v>
      </c>
      <c r="K8433">
        <f t="shared" ca="1" si="1452"/>
        <v>0</v>
      </c>
      <c r="L8433">
        <f t="shared" ca="1" si="1454"/>
        <v>0</v>
      </c>
      <c r="M8433">
        <f t="shared" ca="1" si="1455"/>
        <v>0</v>
      </c>
      <c r="O8433" t="e">
        <f t="shared" ca="1" si="1456"/>
        <v>#N/A</v>
      </c>
      <c r="P8433" t="e">
        <f t="shared" ca="1" si="1457"/>
        <v>#N/A</v>
      </c>
    </row>
    <row r="8434" spans="8:16">
      <c r="H8434">
        <f t="shared" ca="1" si="1453"/>
        <v>0</v>
      </c>
      <c r="I8434">
        <f t="shared" ca="1" si="1458"/>
        <v>0</v>
      </c>
      <c r="J8434">
        <f t="shared" ca="1" si="1459"/>
        <v>0</v>
      </c>
      <c r="K8434">
        <f t="shared" ca="1" si="1452"/>
        <v>0</v>
      </c>
      <c r="L8434">
        <f t="shared" ca="1" si="1454"/>
        <v>0</v>
      </c>
      <c r="M8434">
        <f t="shared" ca="1" si="1455"/>
        <v>0</v>
      </c>
      <c r="O8434" t="e">
        <f t="shared" ca="1" si="1456"/>
        <v>#N/A</v>
      </c>
      <c r="P8434" t="e">
        <f t="shared" ca="1" si="1457"/>
        <v>#N/A</v>
      </c>
    </row>
    <row r="8435" spans="8:16">
      <c r="H8435">
        <f t="shared" ca="1" si="1453"/>
        <v>0</v>
      </c>
      <c r="I8435">
        <f t="shared" ca="1" si="1458"/>
        <v>0</v>
      </c>
      <c r="J8435">
        <f t="shared" ca="1" si="1459"/>
        <v>0</v>
      </c>
      <c r="K8435">
        <f t="shared" ca="1" si="1452"/>
        <v>0</v>
      </c>
      <c r="L8435">
        <f t="shared" ca="1" si="1454"/>
        <v>0</v>
      </c>
      <c r="M8435">
        <f t="shared" ca="1" si="1455"/>
        <v>0</v>
      </c>
      <c r="O8435" t="e">
        <f t="shared" ca="1" si="1456"/>
        <v>#N/A</v>
      </c>
      <c r="P8435" t="e">
        <f t="shared" ca="1" si="1457"/>
        <v>#N/A</v>
      </c>
    </row>
    <row r="8436" spans="8:16">
      <c r="H8436">
        <f t="shared" ca="1" si="1453"/>
        <v>0</v>
      </c>
      <c r="I8436">
        <f t="shared" ca="1" si="1458"/>
        <v>0</v>
      </c>
      <c r="J8436">
        <f t="shared" ca="1" si="1459"/>
        <v>0</v>
      </c>
      <c r="K8436">
        <f t="shared" ca="1" si="1452"/>
        <v>0</v>
      </c>
      <c r="L8436">
        <f t="shared" ca="1" si="1454"/>
        <v>0</v>
      </c>
      <c r="M8436">
        <f t="shared" ca="1" si="1455"/>
        <v>0</v>
      </c>
      <c r="O8436" t="e">
        <f t="shared" ca="1" si="1456"/>
        <v>#N/A</v>
      </c>
      <c r="P8436" t="e">
        <f t="shared" ca="1" si="1457"/>
        <v>#N/A</v>
      </c>
    </row>
    <row r="8437" spans="8:16">
      <c r="H8437">
        <f t="shared" ca="1" si="1453"/>
        <v>0</v>
      </c>
      <c r="I8437">
        <f t="shared" ca="1" si="1458"/>
        <v>0</v>
      </c>
      <c r="J8437">
        <f t="shared" ca="1" si="1459"/>
        <v>0</v>
      </c>
      <c r="K8437">
        <f t="shared" ca="1" si="1452"/>
        <v>0</v>
      </c>
      <c r="L8437">
        <f t="shared" ca="1" si="1454"/>
        <v>0</v>
      </c>
      <c r="M8437">
        <f t="shared" ca="1" si="1455"/>
        <v>0</v>
      </c>
      <c r="O8437" t="e">
        <f t="shared" ca="1" si="1456"/>
        <v>#N/A</v>
      </c>
      <c r="P8437" t="e">
        <f t="shared" ca="1" si="1457"/>
        <v>#N/A</v>
      </c>
    </row>
    <row r="8438" spans="8:16">
      <c r="H8438">
        <f t="shared" ca="1" si="1453"/>
        <v>0</v>
      </c>
      <c r="I8438">
        <f t="shared" ca="1" si="1458"/>
        <v>0</v>
      </c>
      <c r="J8438">
        <f t="shared" ca="1" si="1459"/>
        <v>0</v>
      </c>
      <c r="K8438">
        <f t="shared" ca="1" si="1452"/>
        <v>0</v>
      </c>
      <c r="L8438">
        <f t="shared" ca="1" si="1454"/>
        <v>0</v>
      </c>
      <c r="M8438">
        <f t="shared" ca="1" si="1455"/>
        <v>0</v>
      </c>
      <c r="O8438" t="e">
        <f t="shared" ca="1" si="1456"/>
        <v>#N/A</v>
      </c>
      <c r="P8438" t="e">
        <f t="shared" ca="1" si="1457"/>
        <v>#N/A</v>
      </c>
    </row>
    <row r="8439" spans="8:16">
      <c r="H8439">
        <f t="shared" ca="1" si="1453"/>
        <v>0</v>
      </c>
      <c r="I8439">
        <f t="shared" ca="1" si="1458"/>
        <v>0</v>
      </c>
      <c r="J8439">
        <f t="shared" ca="1" si="1459"/>
        <v>0</v>
      </c>
      <c r="K8439">
        <f t="shared" ca="1" si="1452"/>
        <v>0</v>
      </c>
      <c r="L8439">
        <f t="shared" ca="1" si="1454"/>
        <v>0</v>
      </c>
      <c r="M8439">
        <f t="shared" ca="1" si="1455"/>
        <v>0</v>
      </c>
      <c r="O8439" t="e">
        <f t="shared" ca="1" si="1456"/>
        <v>#N/A</v>
      </c>
      <c r="P8439" t="e">
        <f t="shared" ca="1" si="1457"/>
        <v>#N/A</v>
      </c>
    </row>
    <row r="8440" spans="8:16">
      <c r="H8440">
        <f t="shared" ca="1" si="1453"/>
        <v>0</v>
      </c>
      <c r="I8440">
        <f t="shared" ca="1" si="1458"/>
        <v>0</v>
      </c>
      <c r="J8440">
        <f t="shared" ca="1" si="1459"/>
        <v>0</v>
      </c>
      <c r="K8440">
        <f t="shared" ca="1" si="1452"/>
        <v>0</v>
      </c>
      <c r="L8440">
        <f t="shared" ca="1" si="1454"/>
        <v>0</v>
      </c>
      <c r="M8440">
        <f t="shared" ca="1" si="1455"/>
        <v>0</v>
      </c>
      <c r="O8440" t="e">
        <f t="shared" ca="1" si="1456"/>
        <v>#N/A</v>
      </c>
      <c r="P8440" t="e">
        <f t="shared" ca="1" si="1457"/>
        <v>#N/A</v>
      </c>
    </row>
    <row r="8441" spans="8:16">
      <c r="H8441">
        <f t="shared" ca="1" si="1453"/>
        <v>0</v>
      </c>
      <c r="I8441">
        <f t="shared" ca="1" si="1458"/>
        <v>0</v>
      </c>
      <c r="J8441">
        <f t="shared" ca="1" si="1459"/>
        <v>0</v>
      </c>
      <c r="K8441">
        <f t="shared" ca="1" si="1452"/>
        <v>0</v>
      </c>
      <c r="L8441">
        <f t="shared" ca="1" si="1454"/>
        <v>0</v>
      </c>
      <c r="M8441">
        <f t="shared" ca="1" si="1455"/>
        <v>0</v>
      </c>
      <c r="O8441" t="e">
        <f t="shared" ca="1" si="1456"/>
        <v>#N/A</v>
      </c>
      <c r="P8441" t="e">
        <f t="shared" ca="1" si="1457"/>
        <v>#N/A</v>
      </c>
    </row>
    <row r="8442" spans="8:16">
      <c r="H8442">
        <f t="shared" ca="1" si="1453"/>
        <v>0</v>
      </c>
      <c r="I8442">
        <f t="shared" ca="1" si="1458"/>
        <v>0</v>
      </c>
      <c r="J8442">
        <f t="shared" ca="1" si="1459"/>
        <v>0</v>
      </c>
      <c r="K8442">
        <f t="shared" ca="1" si="1452"/>
        <v>0</v>
      </c>
      <c r="L8442">
        <f t="shared" ca="1" si="1454"/>
        <v>0</v>
      </c>
      <c r="M8442">
        <f t="shared" ca="1" si="1455"/>
        <v>0</v>
      </c>
      <c r="O8442" t="e">
        <f t="shared" ca="1" si="1456"/>
        <v>#N/A</v>
      </c>
      <c r="P8442" t="e">
        <f t="shared" ca="1" si="1457"/>
        <v>#N/A</v>
      </c>
    </row>
    <row r="8443" spans="8:16">
      <c r="H8443">
        <f t="shared" ca="1" si="1453"/>
        <v>0</v>
      </c>
      <c r="I8443">
        <f t="shared" ca="1" si="1458"/>
        <v>0</v>
      </c>
      <c r="J8443">
        <f t="shared" ca="1" si="1459"/>
        <v>0</v>
      </c>
      <c r="K8443">
        <f t="shared" ca="1" si="1452"/>
        <v>0</v>
      </c>
      <c r="L8443">
        <f t="shared" ca="1" si="1454"/>
        <v>0</v>
      </c>
      <c r="M8443">
        <f t="shared" ca="1" si="1455"/>
        <v>0</v>
      </c>
      <c r="O8443" t="e">
        <f t="shared" ca="1" si="1456"/>
        <v>#N/A</v>
      </c>
      <c r="P8443" t="e">
        <f t="shared" ca="1" si="1457"/>
        <v>#N/A</v>
      </c>
    </row>
    <row r="8444" spans="8:16">
      <c r="H8444">
        <f t="shared" ca="1" si="1453"/>
        <v>0</v>
      </c>
      <c r="I8444">
        <f t="shared" ca="1" si="1458"/>
        <v>0</v>
      </c>
      <c r="J8444">
        <f t="shared" ca="1" si="1459"/>
        <v>0</v>
      </c>
      <c r="K8444">
        <f t="shared" ca="1" si="1452"/>
        <v>0</v>
      </c>
      <c r="L8444">
        <f t="shared" ca="1" si="1454"/>
        <v>0</v>
      </c>
      <c r="M8444">
        <f t="shared" ca="1" si="1455"/>
        <v>0</v>
      </c>
      <c r="O8444" t="e">
        <f t="shared" ca="1" si="1456"/>
        <v>#N/A</v>
      </c>
      <c r="P8444" t="e">
        <f t="shared" ca="1" si="1457"/>
        <v>#N/A</v>
      </c>
    </row>
    <row r="8445" spans="8:16">
      <c r="H8445">
        <f t="shared" ca="1" si="1453"/>
        <v>0</v>
      </c>
      <c r="I8445">
        <f t="shared" ca="1" si="1458"/>
        <v>0</v>
      </c>
      <c r="J8445">
        <f t="shared" ca="1" si="1459"/>
        <v>0</v>
      </c>
      <c r="K8445">
        <f t="shared" ca="1" si="1452"/>
        <v>0</v>
      </c>
      <c r="L8445">
        <f t="shared" ca="1" si="1454"/>
        <v>0</v>
      </c>
      <c r="M8445">
        <f t="shared" ca="1" si="1455"/>
        <v>0</v>
      </c>
      <c r="O8445" t="e">
        <f t="shared" ca="1" si="1456"/>
        <v>#N/A</v>
      </c>
      <c r="P8445" t="e">
        <f t="shared" ca="1" si="1457"/>
        <v>#N/A</v>
      </c>
    </row>
    <row r="8446" spans="8:16">
      <c r="H8446">
        <f t="shared" ca="1" si="1453"/>
        <v>0</v>
      </c>
      <c r="I8446">
        <f t="shared" ca="1" si="1458"/>
        <v>0</v>
      </c>
      <c r="J8446">
        <f t="shared" ca="1" si="1459"/>
        <v>0</v>
      </c>
      <c r="K8446">
        <f t="shared" ca="1" si="1452"/>
        <v>0</v>
      </c>
      <c r="L8446">
        <f t="shared" ca="1" si="1454"/>
        <v>0</v>
      </c>
      <c r="M8446">
        <f t="shared" ca="1" si="1455"/>
        <v>0</v>
      </c>
      <c r="O8446" t="e">
        <f t="shared" ca="1" si="1456"/>
        <v>#N/A</v>
      </c>
      <c r="P8446" t="e">
        <f t="shared" ca="1" si="1457"/>
        <v>#N/A</v>
      </c>
    </row>
    <row r="8447" spans="8:16">
      <c r="H8447">
        <f t="shared" ca="1" si="1453"/>
        <v>0</v>
      </c>
      <c r="I8447">
        <f t="shared" ca="1" si="1458"/>
        <v>0</v>
      </c>
      <c r="J8447">
        <f t="shared" ca="1" si="1459"/>
        <v>0</v>
      </c>
      <c r="K8447">
        <f t="shared" ca="1" si="1452"/>
        <v>0</v>
      </c>
      <c r="L8447">
        <f t="shared" ca="1" si="1454"/>
        <v>0</v>
      </c>
      <c r="M8447">
        <f t="shared" ca="1" si="1455"/>
        <v>0</v>
      </c>
      <c r="O8447" t="e">
        <f t="shared" ca="1" si="1456"/>
        <v>#N/A</v>
      </c>
      <c r="P8447" t="e">
        <f t="shared" ca="1" si="1457"/>
        <v>#N/A</v>
      </c>
    </row>
    <row r="8448" spans="8:16">
      <c r="H8448">
        <f t="shared" ca="1" si="1453"/>
        <v>0</v>
      </c>
      <c r="I8448">
        <f t="shared" ca="1" si="1458"/>
        <v>0</v>
      </c>
      <c r="J8448">
        <f t="shared" ca="1" si="1459"/>
        <v>0</v>
      </c>
      <c r="K8448">
        <f t="shared" ca="1" si="1452"/>
        <v>0</v>
      </c>
      <c r="L8448">
        <f t="shared" ca="1" si="1454"/>
        <v>0</v>
      </c>
      <c r="M8448">
        <f t="shared" ca="1" si="1455"/>
        <v>0</v>
      </c>
      <c r="O8448" t="e">
        <f t="shared" ca="1" si="1456"/>
        <v>#N/A</v>
      </c>
      <c r="P8448" t="e">
        <f t="shared" ca="1" si="1457"/>
        <v>#N/A</v>
      </c>
    </row>
    <row r="8449" spans="8:16">
      <c r="H8449">
        <f t="shared" ca="1" si="1453"/>
        <v>0</v>
      </c>
      <c r="I8449">
        <f t="shared" ca="1" si="1458"/>
        <v>0</v>
      </c>
      <c r="J8449">
        <f t="shared" ca="1" si="1459"/>
        <v>0</v>
      </c>
      <c r="K8449">
        <f t="shared" ca="1" si="1452"/>
        <v>0</v>
      </c>
      <c r="L8449">
        <f t="shared" ca="1" si="1454"/>
        <v>0</v>
      </c>
      <c r="M8449">
        <f t="shared" ca="1" si="1455"/>
        <v>0</v>
      </c>
      <c r="O8449" t="e">
        <f t="shared" ca="1" si="1456"/>
        <v>#N/A</v>
      </c>
      <c r="P8449" t="e">
        <f t="shared" ca="1" si="1457"/>
        <v>#N/A</v>
      </c>
    </row>
    <row r="8450" spans="8:16">
      <c r="H8450">
        <f t="shared" ca="1" si="1453"/>
        <v>0</v>
      </c>
      <c r="I8450">
        <f t="shared" ca="1" si="1458"/>
        <v>0</v>
      </c>
      <c r="J8450">
        <f t="shared" ca="1" si="1459"/>
        <v>0</v>
      </c>
      <c r="K8450">
        <f t="shared" ca="1" si="1452"/>
        <v>0</v>
      </c>
      <c r="L8450">
        <f t="shared" ca="1" si="1454"/>
        <v>0</v>
      </c>
      <c r="M8450">
        <f t="shared" ca="1" si="1455"/>
        <v>0</v>
      </c>
      <c r="O8450" t="e">
        <f t="shared" ca="1" si="1456"/>
        <v>#N/A</v>
      </c>
      <c r="P8450" t="e">
        <f t="shared" ca="1" si="1457"/>
        <v>#N/A</v>
      </c>
    </row>
    <row r="8451" spans="8:16">
      <c r="H8451">
        <f t="shared" ca="1" si="1453"/>
        <v>0</v>
      </c>
      <c r="I8451">
        <f t="shared" ca="1" si="1458"/>
        <v>0</v>
      </c>
      <c r="J8451">
        <f t="shared" ca="1" si="1459"/>
        <v>0</v>
      </c>
      <c r="K8451">
        <f t="shared" ca="1" si="1452"/>
        <v>0</v>
      </c>
      <c r="L8451">
        <f t="shared" ca="1" si="1454"/>
        <v>0</v>
      </c>
      <c r="M8451">
        <f t="shared" ca="1" si="1455"/>
        <v>0</v>
      </c>
      <c r="O8451" t="e">
        <f t="shared" ca="1" si="1456"/>
        <v>#N/A</v>
      </c>
      <c r="P8451" t="e">
        <f t="shared" ca="1" si="1457"/>
        <v>#N/A</v>
      </c>
    </row>
    <row r="8452" spans="8:16">
      <c r="H8452">
        <f t="shared" ca="1" si="1453"/>
        <v>0</v>
      </c>
      <c r="I8452">
        <f t="shared" ca="1" si="1458"/>
        <v>0</v>
      </c>
      <c r="J8452">
        <f t="shared" ca="1" si="1459"/>
        <v>0</v>
      </c>
      <c r="K8452">
        <f t="shared" ca="1" si="1452"/>
        <v>0</v>
      </c>
      <c r="L8452">
        <f t="shared" ca="1" si="1454"/>
        <v>0</v>
      </c>
      <c r="M8452">
        <f t="shared" ca="1" si="1455"/>
        <v>0</v>
      </c>
      <c r="O8452" t="e">
        <f t="shared" ca="1" si="1456"/>
        <v>#N/A</v>
      </c>
      <c r="P8452" t="e">
        <f t="shared" ca="1" si="1457"/>
        <v>#N/A</v>
      </c>
    </row>
    <row r="8453" spans="8:16">
      <c r="H8453">
        <f t="shared" ca="1" si="1453"/>
        <v>0</v>
      </c>
      <c r="I8453">
        <f t="shared" ca="1" si="1458"/>
        <v>0</v>
      </c>
      <c r="J8453">
        <f t="shared" ca="1" si="1459"/>
        <v>0</v>
      </c>
      <c r="K8453">
        <f t="shared" ca="1" si="1452"/>
        <v>0</v>
      </c>
      <c r="L8453">
        <f t="shared" ca="1" si="1454"/>
        <v>0</v>
      </c>
      <c r="M8453">
        <f t="shared" ca="1" si="1455"/>
        <v>0</v>
      </c>
      <c r="O8453" t="e">
        <f t="shared" ca="1" si="1456"/>
        <v>#N/A</v>
      </c>
      <c r="P8453" t="e">
        <f t="shared" ca="1" si="1457"/>
        <v>#N/A</v>
      </c>
    </row>
    <row r="8454" spans="8:16">
      <c r="H8454">
        <f t="shared" ca="1" si="1453"/>
        <v>0</v>
      </c>
      <c r="I8454">
        <f t="shared" ca="1" si="1458"/>
        <v>0</v>
      </c>
      <c r="J8454">
        <f t="shared" ca="1" si="1459"/>
        <v>0</v>
      </c>
      <c r="K8454">
        <f t="shared" ca="1" si="1452"/>
        <v>0</v>
      </c>
      <c r="L8454">
        <f t="shared" ca="1" si="1454"/>
        <v>0</v>
      </c>
      <c r="M8454">
        <f t="shared" ca="1" si="1455"/>
        <v>0</v>
      </c>
      <c r="O8454" t="e">
        <f t="shared" ca="1" si="1456"/>
        <v>#N/A</v>
      </c>
      <c r="P8454" t="e">
        <f t="shared" ca="1" si="1457"/>
        <v>#N/A</v>
      </c>
    </row>
    <row r="8455" spans="8:16">
      <c r="H8455">
        <f t="shared" ca="1" si="1453"/>
        <v>0</v>
      </c>
      <c r="I8455">
        <f t="shared" ca="1" si="1458"/>
        <v>0</v>
      </c>
      <c r="J8455">
        <f t="shared" ca="1" si="1459"/>
        <v>0</v>
      </c>
      <c r="K8455">
        <f t="shared" ca="1" si="1452"/>
        <v>0</v>
      </c>
      <c r="L8455">
        <f t="shared" ca="1" si="1454"/>
        <v>0</v>
      </c>
      <c r="M8455">
        <f t="shared" ca="1" si="1455"/>
        <v>0</v>
      </c>
      <c r="O8455" t="e">
        <f t="shared" ca="1" si="1456"/>
        <v>#N/A</v>
      </c>
      <c r="P8455" t="e">
        <f t="shared" ca="1" si="1457"/>
        <v>#N/A</v>
      </c>
    </row>
    <row r="8456" spans="8:16">
      <c r="H8456">
        <f t="shared" ca="1" si="1453"/>
        <v>0</v>
      </c>
      <c r="I8456">
        <f t="shared" ca="1" si="1458"/>
        <v>0</v>
      </c>
      <c r="J8456">
        <f t="shared" ca="1" si="1459"/>
        <v>0</v>
      </c>
      <c r="K8456">
        <f t="shared" ca="1" si="1452"/>
        <v>0</v>
      </c>
      <c r="L8456">
        <f t="shared" ca="1" si="1454"/>
        <v>0</v>
      </c>
      <c r="M8456">
        <f t="shared" ca="1" si="1455"/>
        <v>0</v>
      </c>
      <c r="O8456" t="e">
        <f t="shared" ca="1" si="1456"/>
        <v>#N/A</v>
      </c>
      <c r="P8456" t="e">
        <f t="shared" ca="1" si="1457"/>
        <v>#N/A</v>
      </c>
    </row>
    <row r="8457" spans="8:16">
      <c r="H8457">
        <f t="shared" ca="1" si="1453"/>
        <v>0</v>
      </c>
      <c r="I8457">
        <f t="shared" ca="1" si="1458"/>
        <v>0</v>
      </c>
      <c r="J8457">
        <f t="shared" ca="1" si="1459"/>
        <v>0</v>
      </c>
      <c r="K8457">
        <f t="shared" ca="1" si="1452"/>
        <v>0</v>
      </c>
      <c r="L8457">
        <f t="shared" ca="1" si="1454"/>
        <v>0</v>
      </c>
      <c r="M8457">
        <f t="shared" ca="1" si="1455"/>
        <v>0</v>
      </c>
      <c r="O8457" t="e">
        <f t="shared" ca="1" si="1456"/>
        <v>#N/A</v>
      </c>
      <c r="P8457" t="e">
        <f t="shared" ca="1" si="1457"/>
        <v>#N/A</v>
      </c>
    </row>
    <row r="8458" spans="8:16">
      <c r="H8458">
        <f t="shared" ca="1" si="1453"/>
        <v>0</v>
      </c>
      <c r="I8458">
        <f t="shared" ca="1" si="1458"/>
        <v>0</v>
      </c>
      <c r="J8458">
        <f t="shared" ca="1" si="1459"/>
        <v>0</v>
      </c>
      <c r="K8458">
        <f t="shared" ref="K8458:K8521" ca="1" si="1460">IF(IFERROR(VLOOKUP($C8458,INDIRECT($G$9&amp;"d:d"),1,FALSE),0)&lt;&gt;0,K$13,0)</f>
        <v>0</v>
      </c>
      <c r="L8458">
        <f t="shared" ca="1" si="1454"/>
        <v>0</v>
      </c>
      <c r="M8458">
        <f t="shared" ca="1" si="1455"/>
        <v>0</v>
      </c>
      <c r="O8458" t="e">
        <f t="shared" ca="1" si="1456"/>
        <v>#N/A</v>
      </c>
      <c r="P8458" t="e">
        <f t="shared" ca="1" si="1457"/>
        <v>#N/A</v>
      </c>
    </row>
    <row r="8459" spans="8:16">
      <c r="H8459">
        <f t="shared" ca="1" si="1453"/>
        <v>0</v>
      </c>
      <c r="I8459">
        <f t="shared" ca="1" si="1458"/>
        <v>0</v>
      </c>
      <c r="J8459">
        <f t="shared" ca="1" si="1459"/>
        <v>0</v>
      </c>
      <c r="K8459">
        <f t="shared" ca="1" si="1460"/>
        <v>0</v>
      </c>
      <c r="L8459">
        <f t="shared" ca="1" si="1454"/>
        <v>0</v>
      </c>
      <c r="M8459">
        <f t="shared" ca="1" si="1455"/>
        <v>0</v>
      </c>
      <c r="O8459" t="e">
        <f t="shared" ca="1" si="1456"/>
        <v>#N/A</v>
      </c>
      <c r="P8459" t="e">
        <f t="shared" ca="1" si="1457"/>
        <v>#N/A</v>
      </c>
    </row>
    <row r="8460" spans="8:16">
      <c r="H8460">
        <f t="shared" ca="1" si="1453"/>
        <v>0</v>
      </c>
      <c r="I8460">
        <f t="shared" ca="1" si="1458"/>
        <v>0</v>
      </c>
      <c r="J8460">
        <f t="shared" ca="1" si="1459"/>
        <v>0</v>
      </c>
      <c r="K8460">
        <f t="shared" ca="1" si="1460"/>
        <v>0</v>
      </c>
      <c r="L8460">
        <f t="shared" ca="1" si="1454"/>
        <v>0</v>
      </c>
      <c r="M8460">
        <f t="shared" ca="1" si="1455"/>
        <v>0</v>
      </c>
      <c r="O8460" t="e">
        <f t="shared" ca="1" si="1456"/>
        <v>#N/A</v>
      </c>
      <c r="P8460" t="e">
        <f t="shared" ca="1" si="1457"/>
        <v>#N/A</v>
      </c>
    </row>
    <row r="8461" spans="8:16">
      <c r="H8461">
        <f t="shared" ca="1" si="1453"/>
        <v>0</v>
      </c>
      <c r="I8461">
        <f t="shared" ca="1" si="1458"/>
        <v>0</v>
      </c>
      <c r="J8461">
        <f t="shared" ca="1" si="1459"/>
        <v>0</v>
      </c>
      <c r="K8461">
        <f t="shared" ca="1" si="1460"/>
        <v>0</v>
      </c>
      <c r="L8461">
        <f t="shared" ca="1" si="1454"/>
        <v>0</v>
      </c>
      <c r="M8461">
        <f t="shared" ca="1" si="1455"/>
        <v>0</v>
      </c>
      <c r="O8461" t="e">
        <f t="shared" ca="1" si="1456"/>
        <v>#N/A</v>
      </c>
      <c r="P8461" t="e">
        <f t="shared" ca="1" si="1457"/>
        <v>#N/A</v>
      </c>
    </row>
    <row r="8462" spans="8:16">
      <c r="H8462">
        <f t="shared" ca="1" si="1453"/>
        <v>0</v>
      </c>
      <c r="I8462">
        <f t="shared" ca="1" si="1458"/>
        <v>0</v>
      </c>
      <c r="J8462">
        <f t="shared" ca="1" si="1459"/>
        <v>0</v>
      </c>
      <c r="K8462">
        <f t="shared" ca="1" si="1460"/>
        <v>0</v>
      </c>
      <c r="L8462">
        <f t="shared" ca="1" si="1454"/>
        <v>0</v>
      </c>
      <c r="M8462">
        <f t="shared" ca="1" si="1455"/>
        <v>0</v>
      </c>
      <c r="O8462" t="e">
        <f t="shared" ca="1" si="1456"/>
        <v>#N/A</v>
      </c>
      <c r="P8462" t="e">
        <f t="shared" ca="1" si="1457"/>
        <v>#N/A</v>
      </c>
    </row>
    <row r="8463" spans="8:16">
      <c r="H8463">
        <f t="shared" ref="H8463:H8526" ca="1" si="1461">IF(I8463&lt;&gt;0,I8463,IF(J8463&lt;&gt;0,J8463,IF(K8463&lt;&gt;0,K8463,IF(L8463&lt;&gt;0,L8463,IF(M8463&lt;&gt;0,M8463,N8463)))))</f>
        <v>0</v>
      </c>
      <c r="I8463">
        <f t="shared" ca="1" si="1458"/>
        <v>0</v>
      </c>
      <c r="J8463">
        <f t="shared" ca="1" si="1459"/>
        <v>0</v>
      </c>
      <c r="K8463">
        <f t="shared" ca="1" si="1460"/>
        <v>0</v>
      </c>
      <c r="L8463">
        <f t="shared" ref="L8463:L8526" ca="1" si="1462">IF(IFERROR(VLOOKUP($C8463,INDIRECT($G$10&amp;"d:d"),1,FALSE),0)&lt;&gt;0,L$13,0)</f>
        <v>0</v>
      </c>
      <c r="M8463">
        <f t="shared" ref="M8463:M8526" ca="1" si="1463">IF(IFERROR(VLOOKUP($C8463,INDIRECT($G$11&amp;"d:d"),1,FALSE),0)&lt;&gt;0,M$13,0)</f>
        <v>0</v>
      </c>
      <c r="O8463" t="e">
        <f t="shared" ref="O8463:O8526" ca="1" si="1464">VLOOKUP($H8463,$G$7:$I$11,2,FALSE)</f>
        <v>#N/A</v>
      </c>
      <c r="P8463" t="e">
        <f t="shared" ref="P8463:P8526" ca="1" si="1465">VLOOKUP($H8463,$G$7:$I$11,3,FALSE)</f>
        <v>#N/A</v>
      </c>
    </row>
    <row r="8464" spans="8:16">
      <c r="H8464">
        <f t="shared" ca="1" si="1461"/>
        <v>0</v>
      </c>
      <c r="I8464">
        <f t="shared" ca="1" si="1458"/>
        <v>0</v>
      </c>
      <c r="J8464">
        <f t="shared" ca="1" si="1459"/>
        <v>0</v>
      </c>
      <c r="K8464">
        <f t="shared" ca="1" si="1460"/>
        <v>0</v>
      </c>
      <c r="L8464">
        <f t="shared" ca="1" si="1462"/>
        <v>0</v>
      </c>
      <c r="M8464">
        <f t="shared" ca="1" si="1463"/>
        <v>0</v>
      </c>
      <c r="O8464" t="e">
        <f t="shared" ca="1" si="1464"/>
        <v>#N/A</v>
      </c>
      <c r="P8464" t="e">
        <f t="shared" ca="1" si="1465"/>
        <v>#N/A</v>
      </c>
    </row>
    <row r="8465" spans="8:16">
      <c r="H8465">
        <f t="shared" ca="1" si="1461"/>
        <v>0</v>
      </c>
      <c r="I8465">
        <f t="shared" ca="1" si="1458"/>
        <v>0</v>
      </c>
      <c r="J8465">
        <f t="shared" ca="1" si="1459"/>
        <v>0</v>
      </c>
      <c r="K8465">
        <f t="shared" ca="1" si="1460"/>
        <v>0</v>
      </c>
      <c r="L8465">
        <f t="shared" ca="1" si="1462"/>
        <v>0</v>
      </c>
      <c r="M8465">
        <f t="shared" ca="1" si="1463"/>
        <v>0</v>
      </c>
      <c r="O8465" t="e">
        <f t="shared" ca="1" si="1464"/>
        <v>#N/A</v>
      </c>
      <c r="P8465" t="e">
        <f t="shared" ca="1" si="1465"/>
        <v>#N/A</v>
      </c>
    </row>
    <row r="8466" spans="8:16">
      <c r="H8466">
        <f t="shared" ca="1" si="1461"/>
        <v>0</v>
      </c>
      <c r="I8466">
        <f t="shared" ca="1" si="1458"/>
        <v>0</v>
      </c>
      <c r="J8466">
        <f t="shared" ca="1" si="1459"/>
        <v>0</v>
      </c>
      <c r="K8466">
        <f t="shared" ca="1" si="1460"/>
        <v>0</v>
      </c>
      <c r="L8466">
        <f t="shared" ca="1" si="1462"/>
        <v>0</v>
      </c>
      <c r="M8466">
        <f t="shared" ca="1" si="1463"/>
        <v>0</v>
      </c>
      <c r="O8466" t="e">
        <f t="shared" ca="1" si="1464"/>
        <v>#N/A</v>
      </c>
      <c r="P8466" t="e">
        <f t="shared" ca="1" si="1465"/>
        <v>#N/A</v>
      </c>
    </row>
    <row r="8467" spans="8:16">
      <c r="H8467">
        <f t="shared" ca="1" si="1461"/>
        <v>0</v>
      </c>
      <c r="I8467">
        <f t="shared" ca="1" si="1458"/>
        <v>0</v>
      </c>
      <c r="J8467">
        <f t="shared" ca="1" si="1459"/>
        <v>0</v>
      </c>
      <c r="K8467">
        <f t="shared" ca="1" si="1460"/>
        <v>0</v>
      </c>
      <c r="L8467">
        <f t="shared" ca="1" si="1462"/>
        <v>0</v>
      </c>
      <c r="M8467">
        <f t="shared" ca="1" si="1463"/>
        <v>0</v>
      </c>
      <c r="O8467" t="e">
        <f t="shared" ca="1" si="1464"/>
        <v>#N/A</v>
      </c>
      <c r="P8467" t="e">
        <f t="shared" ca="1" si="1465"/>
        <v>#N/A</v>
      </c>
    </row>
    <row r="8468" spans="8:16">
      <c r="H8468">
        <f t="shared" ca="1" si="1461"/>
        <v>0</v>
      </c>
      <c r="I8468">
        <f t="shared" ca="1" si="1458"/>
        <v>0</v>
      </c>
      <c r="J8468">
        <f t="shared" ca="1" si="1459"/>
        <v>0</v>
      </c>
      <c r="K8468">
        <f t="shared" ca="1" si="1460"/>
        <v>0</v>
      </c>
      <c r="L8468">
        <f t="shared" ca="1" si="1462"/>
        <v>0</v>
      </c>
      <c r="M8468">
        <f t="shared" ca="1" si="1463"/>
        <v>0</v>
      </c>
      <c r="O8468" t="e">
        <f t="shared" ca="1" si="1464"/>
        <v>#N/A</v>
      </c>
      <c r="P8468" t="e">
        <f t="shared" ca="1" si="1465"/>
        <v>#N/A</v>
      </c>
    </row>
    <row r="8469" spans="8:16">
      <c r="H8469">
        <f t="shared" ca="1" si="1461"/>
        <v>0</v>
      </c>
      <c r="I8469">
        <f t="shared" ca="1" si="1458"/>
        <v>0</v>
      </c>
      <c r="J8469">
        <f t="shared" ca="1" si="1459"/>
        <v>0</v>
      </c>
      <c r="K8469">
        <f t="shared" ca="1" si="1460"/>
        <v>0</v>
      </c>
      <c r="L8469">
        <f t="shared" ca="1" si="1462"/>
        <v>0</v>
      </c>
      <c r="M8469">
        <f t="shared" ca="1" si="1463"/>
        <v>0</v>
      </c>
      <c r="O8469" t="e">
        <f t="shared" ca="1" si="1464"/>
        <v>#N/A</v>
      </c>
      <c r="P8469" t="e">
        <f t="shared" ca="1" si="1465"/>
        <v>#N/A</v>
      </c>
    </row>
    <row r="8470" spans="8:16">
      <c r="H8470">
        <f t="shared" ca="1" si="1461"/>
        <v>0</v>
      </c>
      <c r="I8470">
        <f t="shared" ca="1" si="1458"/>
        <v>0</v>
      </c>
      <c r="J8470">
        <f t="shared" ca="1" si="1459"/>
        <v>0</v>
      </c>
      <c r="K8470">
        <f t="shared" ca="1" si="1460"/>
        <v>0</v>
      </c>
      <c r="L8470">
        <f t="shared" ca="1" si="1462"/>
        <v>0</v>
      </c>
      <c r="M8470">
        <f t="shared" ca="1" si="1463"/>
        <v>0</v>
      </c>
      <c r="O8470" t="e">
        <f t="shared" ca="1" si="1464"/>
        <v>#N/A</v>
      </c>
      <c r="P8470" t="e">
        <f t="shared" ca="1" si="1465"/>
        <v>#N/A</v>
      </c>
    </row>
    <row r="8471" spans="8:16">
      <c r="H8471">
        <f t="shared" ca="1" si="1461"/>
        <v>0</v>
      </c>
      <c r="I8471">
        <f t="shared" ca="1" si="1458"/>
        <v>0</v>
      </c>
      <c r="J8471">
        <f t="shared" ca="1" si="1459"/>
        <v>0</v>
      </c>
      <c r="K8471">
        <f t="shared" ca="1" si="1460"/>
        <v>0</v>
      </c>
      <c r="L8471">
        <f t="shared" ca="1" si="1462"/>
        <v>0</v>
      </c>
      <c r="M8471">
        <f t="shared" ca="1" si="1463"/>
        <v>0</v>
      </c>
      <c r="O8471" t="e">
        <f t="shared" ca="1" si="1464"/>
        <v>#N/A</v>
      </c>
      <c r="P8471" t="e">
        <f t="shared" ca="1" si="1465"/>
        <v>#N/A</v>
      </c>
    </row>
    <row r="8472" spans="8:16">
      <c r="H8472">
        <f t="shared" ca="1" si="1461"/>
        <v>0</v>
      </c>
      <c r="I8472">
        <f t="shared" ca="1" si="1458"/>
        <v>0</v>
      </c>
      <c r="J8472">
        <f t="shared" ca="1" si="1459"/>
        <v>0</v>
      </c>
      <c r="K8472">
        <f t="shared" ca="1" si="1460"/>
        <v>0</v>
      </c>
      <c r="L8472">
        <f t="shared" ca="1" si="1462"/>
        <v>0</v>
      </c>
      <c r="M8472">
        <f t="shared" ca="1" si="1463"/>
        <v>0</v>
      </c>
      <c r="O8472" t="e">
        <f t="shared" ca="1" si="1464"/>
        <v>#N/A</v>
      </c>
      <c r="P8472" t="e">
        <f t="shared" ca="1" si="1465"/>
        <v>#N/A</v>
      </c>
    </row>
    <row r="8473" spans="8:16">
      <c r="H8473">
        <f t="shared" ca="1" si="1461"/>
        <v>0</v>
      </c>
      <c r="I8473">
        <f t="shared" ca="1" si="1458"/>
        <v>0</v>
      </c>
      <c r="J8473">
        <f t="shared" ca="1" si="1459"/>
        <v>0</v>
      </c>
      <c r="K8473">
        <f t="shared" ca="1" si="1460"/>
        <v>0</v>
      </c>
      <c r="L8473">
        <f t="shared" ca="1" si="1462"/>
        <v>0</v>
      </c>
      <c r="M8473">
        <f t="shared" ca="1" si="1463"/>
        <v>0</v>
      </c>
      <c r="O8473" t="e">
        <f t="shared" ca="1" si="1464"/>
        <v>#N/A</v>
      </c>
      <c r="P8473" t="e">
        <f t="shared" ca="1" si="1465"/>
        <v>#N/A</v>
      </c>
    </row>
    <row r="8474" spans="8:16">
      <c r="H8474">
        <f t="shared" ca="1" si="1461"/>
        <v>0</v>
      </c>
      <c r="I8474">
        <f t="shared" ca="1" si="1458"/>
        <v>0</v>
      </c>
      <c r="J8474">
        <f t="shared" ca="1" si="1459"/>
        <v>0</v>
      </c>
      <c r="K8474">
        <f t="shared" ca="1" si="1460"/>
        <v>0</v>
      </c>
      <c r="L8474">
        <f t="shared" ca="1" si="1462"/>
        <v>0</v>
      </c>
      <c r="M8474">
        <f t="shared" ca="1" si="1463"/>
        <v>0</v>
      </c>
      <c r="O8474" t="e">
        <f t="shared" ca="1" si="1464"/>
        <v>#N/A</v>
      </c>
      <c r="P8474" t="e">
        <f t="shared" ca="1" si="1465"/>
        <v>#N/A</v>
      </c>
    </row>
    <row r="8475" spans="8:16">
      <c r="H8475">
        <f t="shared" ca="1" si="1461"/>
        <v>0</v>
      </c>
      <c r="I8475">
        <f t="shared" ca="1" si="1458"/>
        <v>0</v>
      </c>
      <c r="J8475">
        <f t="shared" ca="1" si="1459"/>
        <v>0</v>
      </c>
      <c r="K8475">
        <f t="shared" ca="1" si="1460"/>
        <v>0</v>
      </c>
      <c r="L8475">
        <f t="shared" ca="1" si="1462"/>
        <v>0</v>
      </c>
      <c r="M8475">
        <f t="shared" ca="1" si="1463"/>
        <v>0</v>
      </c>
      <c r="O8475" t="e">
        <f t="shared" ca="1" si="1464"/>
        <v>#N/A</v>
      </c>
      <c r="P8475" t="e">
        <f t="shared" ca="1" si="1465"/>
        <v>#N/A</v>
      </c>
    </row>
    <row r="8476" spans="8:16">
      <c r="H8476">
        <f t="shared" ca="1" si="1461"/>
        <v>0</v>
      </c>
      <c r="I8476">
        <f t="shared" ca="1" si="1458"/>
        <v>0</v>
      </c>
      <c r="J8476">
        <f t="shared" ca="1" si="1459"/>
        <v>0</v>
      </c>
      <c r="K8476">
        <f t="shared" ca="1" si="1460"/>
        <v>0</v>
      </c>
      <c r="L8476">
        <f t="shared" ca="1" si="1462"/>
        <v>0</v>
      </c>
      <c r="M8476">
        <f t="shared" ca="1" si="1463"/>
        <v>0</v>
      </c>
      <c r="O8476" t="e">
        <f t="shared" ca="1" si="1464"/>
        <v>#N/A</v>
      </c>
      <c r="P8476" t="e">
        <f t="shared" ca="1" si="1465"/>
        <v>#N/A</v>
      </c>
    </row>
    <row r="8477" spans="8:16">
      <c r="H8477">
        <f t="shared" ca="1" si="1461"/>
        <v>0</v>
      </c>
      <c r="I8477">
        <f t="shared" ca="1" si="1458"/>
        <v>0</v>
      </c>
      <c r="J8477">
        <f t="shared" ca="1" si="1459"/>
        <v>0</v>
      </c>
      <c r="K8477">
        <f t="shared" ca="1" si="1460"/>
        <v>0</v>
      </c>
      <c r="L8477">
        <f t="shared" ca="1" si="1462"/>
        <v>0</v>
      </c>
      <c r="M8477">
        <f t="shared" ca="1" si="1463"/>
        <v>0</v>
      </c>
      <c r="O8477" t="e">
        <f t="shared" ca="1" si="1464"/>
        <v>#N/A</v>
      </c>
      <c r="P8477" t="e">
        <f t="shared" ca="1" si="1465"/>
        <v>#N/A</v>
      </c>
    </row>
    <row r="8478" spans="8:16">
      <c r="H8478">
        <f t="shared" ca="1" si="1461"/>
        <v>0</v>
      </c>
      <c r="I8478">
        <f t="shared" ca="1" si="1458"/>
        <v>0</v>
      </c>
      <c r="J8478">
        <f t="shared" ca="1" si="1459"/>
        <v>0</v>
      </c>
      <c r="K8478">
        <f t="shared" ca="1" si="1460"/>
        <v>0</v>
      </c>
      <c r="L8478">
        <f t="shared" ca="1" si="1462"/>
        <v>0</v>
      </c>
      <c r="M8478">
        <f t="shared" ca="1" si="1463"/>
        <v>0</v>
      </c>
      <c r="O8478" t="e">
        <f t="shared" ca="1" si="1464"/>
        <v>#N/A</v>
      </c>
      <c r="P8478" t="e">
        <f t="shared" ca="1" si="1465"/>
        <v>#N/A</v>
      </c>
    </row>
    <row r="8479" spans="8:16">
      <c r="H8479">
        <f t="shared" ca="1" si="1461"/>
        <v>0</v>
      </c>
      <c r="I8479">
        <f t="shared" ca="1" si="1458"/>
        <v>0</v>
      </c>
      <c r="J8479">
        <f t="shared" ca="1" si="1459"/>
        <v>0</v>
      </c>
      <c r="K8479">
        <f t="shared" ca="1" si="1460"/>
        <v>0</v>
      </c>
      <c r="L8479">
        <f t="shared" ca="1" si="1462"/>
        <v>0</v>
      </c>
      <c r="M8479">
        <f t="shared" ca="1" si="1463"/>
        <v>0</v>
      </c>
      <c r="O8479" t="e">
        <f t="shared" ca="1" si="1464"/>
        <v>#N/A</v>
      </c>
      <c r="P8479" t="e">
        <f t="shared" ca="1" si="1465"/>
        <v>#N/A</v>
      </c>
    </row>
    <row r="8480" spans="8:16">
      <c r="H8480">
        <f t="shared" ca="1" si="1461"/>
        <v>0</v>
      </c>
      <c r="I8480">
        <f t="shared" ca="1" si="1458"/>
        <v>0</v>
      </c>
      <c r="J8480">
        <f t="shared" ca="1" si="1459"/>
        <v>0</v>
      </c>
      <c r="K8480">
        <f t="shared" ca="1" si="1460"/>
        <v>0</v>
      </c>
      <c r="L8480">
        <f t="shared" ca="1" si="1462"/>
        <v>0</v>
      </c>
      <c r="M8480">
        <f t="shared" ca="1" si="1463"/>
        <v>0</v>
      </c>
      <c r="O8480" t="e">
        <f t="shared" ca="1" si="1464"/>
        <v>#N/A</v>
      </c>
      <c r="P8480" t="e">
        <f t="shared" ca="1" si="1465"/>
        <v>#N/A</v>
      </c>
    </row>
    <row r="8481" spans="8:16">
      <c r="H8481">
        <f t="shared" ca="1" si="1461"/>
        <v>0</v>
      </c>
      <c r="I8481">
        <f t="shared" ca="1" si="1458"/>
        <v>0</v>
      </c>
      <c r="J8481">
        <f t="shared" ca="1" si="1459"/>
        <v>0</v>
      </c>
      <c r="K8481">
        <f t="shared" ca="1" si="1460"/>
        <v>0</v>
      </c>
      <c r="L8481">
        <f t="shared" ca="1" si="1462"/>
        <v>0</v>
      </c>
      <c r="M8481">
        <f t="shared" ca="1" si="1463"/>
        <v>0</v>
      </c>
      <c r="O8481" t="e">
        <f t="shared" ca="1" si="1464"/>
        <v>#N/A</v>
      </c>
      <c r="P8481" t="e">
        <f t="shared" ca="1" si="1465"/>
        <v>#N/A</v>
      </c>
    </row>
    <row r="8482" spans="8:16">
      <c r="H8482">
        <f t="shared" ca="1" si="1461"/>
        <v>0</v>
      </c>
      <c r="I8482">
        <f t="shared" ca="1" si="1458"/>
        <v>0</v>
      </c>
      <c r="J8482">
        <f t="shared" ca="1" si="1459"/>
        <v>0</v>
      </c>
      <c r="K8482">
        <f t="shared" ca="1" si="1460"/>
        <v>0</v>
      </c>
      <c r="L8482">
        <f t="shared" ca="1" si="1462"/>
        <v>0</v>
      </c>
      <c r="M8482">
        <f t="shared" ca="1" si="1463"/>
        <v>0</v>
      </c>
      <c r="O8482" t="e">
        <f t="shared" ca="1" si="1464"/>
        <v>#N/A</v>
      </c>
      <c r="P8482" t="e">
        <f t="shared" ca="1" si="1465"/>
        <v>#N/A</v>
      </c>
    </row>
    <row r="8483" spans="8:16">
      <c r="H8483">
        <f t="shared" ca="1" si="1461"/>
        <v>0</v>
      </c>
      <c r="I8483">
        <f t="shared" ca="1" si="1458"/>
        <v>0</v>
      </c>
      <c r="J8483">
        <f t="shared" ca="1" si="1459"/>
        <v>0</v>
      </c>
      <c r="K8483">
        <f t="shared" ca="1" si="1460"/>
        <v>0</v>
      </c>
      <c r="L8483">
        <f t="shared" ca="1" si="1462"/>
        <v>0</v>
      </c>
      <c r="M8483">
        <f t="shared" ca="1" si="1463"/>
        <v>0</v>
      </c>
      <c r="O8483" t="e">
        <f t="shared" ca="1" si="1464"/>
        <v>#N/A</v>
      </c>
      <c r="P8483" t="e">
        <f t="shared" ca="1" si="1465"/>
        <v>#N/A</v>
      </c>
    </row>
    <row r="8484" spans="8:16">
      <c r="H8484">
        <f t="shared" ca="1" si="1461"/>
        <v>0</v>
      </c>
      <c r="I8484">
        <f t="shared" ca="1" si="1458"/>
        <v>0</v>
      </c>
      <c r="J8484">
        <f t="shared" ca="1" si="1459"/>
        <v>0</v>
      </c>
      <c r="K8484">
        <f t="shared" ca="1" si="1460"/>
        <v>0</v>
      </c>
      <c r="L8484">
        <f t="shared" ca="1" si="1462"/>
        <v>0</v>
      </c>
      <c r="M8484">
        <f t="shared" ca="1" si="1463"/>
        <v>0</v>
      </c>
      <c r="O8484" t="e">
        <f t="shared" ca="1" si="1464"/>
        <v>#N/A</v>
      </c>
      <c r="P8484" t="e">
        <f t="shared" ca="1" si="1465"/>
        <v>#N/A</v>
      </c>
    </row>
    <row r="8485" spans="8:16">
      <c r="H8485">
        <f t="shared" ca="1" si="1461"/>
        <v>0</v>
      </c>
      <c r="I8485">
        <f t="shared" ca="1" si="1458"/>
        <v>0</v>
      </c>
      <c r="J8485">
        <f t="shared" ca="1" si="1459"/>
        <v>0</v>
      </c>
      <c r="K8485">
        <f t="shared" ca="1" si="1460"/>
        <v>0</v>
      </c>
      <c r="L8485">
        <f t="shared" ca="1" si="1462"/>
        <v>0</v>
      </c>
      <c r="M8485">
        <f t="shared" ca="1" si="1463"/>
        <v>0</v>
      </c>
      <c r="O8485" t="e">
        <f t="shared" ca="1" si="1464"/>
        <v>#N/A</v>
      </c>
      <c r="P8485" t="e">
        <f t="shared" ca="1" si="1465"/>
        <v>#N/A</v>
      </c>
    </row>
    <row r="8486" spans="8:16">
      <c r="H8486">
        <f t="shared" ca="1" si="1461"/>
        <v>0</v>
      </c>
      <c r="I8486">
        <f t="shared" ca="1" si="1458"/>
        <v>0</v>
      </c>
      <c r="J8486">
        <f t="shared" ca="1" si="1459"/>
        <v>0</v>
      </c>
      <c r="K8486">
        <f t="shared" ca="1" si="1460"/>
        <v>0</v>
      </c>
      <c r="L8486">
        <f t="shared" ca="1" si="1462"/>
        <v>0</v>
      </c>
      <c r="M8486">
        <f t="shared" ca="1" si="1463"/>
        <v>0</v>
      </c>
      <c r="O8486" t="e">
        <f t="shared" ca="1" si="1464"/>
        <v>#N/A</v>
      </c>
      <c r="P8486" t="e">
        <f t="shared" ca="1" si="1465"/>
        <v>#N/A</v>
      </c>
    </row>
    <row r="8487" spans="8:16">
      <c r="H8487">
        <f t="shared" ca="1" si="1461"/>
        <v>0</v>
      </c>
      <c r="I8487">
        <f t="shared" ca="1" si="1458"/>
        <v>0</v>
      </c>
      <c r="J8487">
        <f t="shared" ca="1" si="1459"/>
        <v>0</v>
      </c>
      <c r="K8487">
        <f t="shared" ca="1" si="1460"/>
        <v>0</v>
      </c>
      <c r="L8487">
        <f t="shared" ca="1" si="1462"/>
        <v>0</v>
      </c>
      <c r="M8487">
        <f t="shared" ca="1" si="1463"/>
        <v>0</v>
      </c>
      <c r="O8487" t="e">
        <f t="shared" ca="1" si="1464"/>
        <v>#N/A</v>
      </c>
      <c r="P8487" t="e">
        <f t="shared" ca="1" si="1465"/>
        <v>#N/A</v>
      </c>
    </row>
    <row r="8488" spans="8:16">
      <c r="H8488">
        <f t="shared" ca="1" si="1461"/>
        <v>0</v>
      </c>
      <c r="I8488">
        <f t="shared" ca="1" si="1458"/>
        <v>0</v>
      </c>
      <c r="J8488">
        <f t="shared" ca="1" si="1459"/>
        <v>0</v>
      </c>
      <c r="K8488">
        <f t="shared" ca="1" si="1460"/>
        <v>0</v>
      </c>
      <c r="L8488">
        <f t="shared" ca="1" si="1462"/>
        <v>0</v>
      </c>
      <c r="M8488">
        <f t="shared" ca="1" si="1463"/>
        <v>0</v>
      </c>
      <c r="O8488" t="e">
        <f t="shared" ca="1" si="1464"/>
        <v>#N/A</v>
      </c>
      <c r="P8488" t="e">
        <f t="shared" ca="1" si="1465"/>
        <v>#N/A</v>
      </c>
    </row>
    <row r="8489" spans="8:16">
      <c r="H8489">
        <f t="shared" ca="1" si="1461"/>
        <v>0</v>
      </c>
      <c r="I8489">
        <f t="shared" ca="1" si="1458"/>
        <v>0</v>
      </c>
      <c r="J8489">
        <f t="shared" ca="1" si="1459"/>
        <v>0</v>
      </c>
      <c r="K8489">
        <f t="shared" ca="1" si="1460"/>
        <v>0</v>
      </c>
      <c r="L8489">
        <f t="shared" ca="1" si="1462"/>
        <v>0</v>
      </c>
      <c r="M8489">
        <f t="shared" ca="1" si="1463"/>
        <v>0</v>
      </c>
      <c r="O8489" t="e">
        <f t="shared" ca="1" si="1464"/>
        <v>#N/A</v>
      </c>
      <c r="P8489" t="e">
        <f t="shared" ca="1" si="1465"/>
        <v>#N/A</v>
      </c>
    </row>
    <row r="8490" spans="8:16">
      <c r="H8490">
        <f t="shared" ca="1" si="1461"/>
        <v>0</v>
      </c>
      <c r="I8490">
        <f t="shared" ca="1" si="1458"/>
        <v>0</v>
      </c>
      <c r="J8490">
        <f t="shared" ca="1" si="1459"/>
        <v>0</v>
      </c>
      <c r="K8490">
        <f t="shared" ca="1" si="1460"/>
        <v>0</v>
      </c>
      <c r="L8490">
        <f t="shared" ca="1" si="1462"/>
        <v>0</v>
      </c>
      <c r="M8490">
        <f t="shared" ca="1" si="1463"/>
        <v>0</v>
      </c>
      <c r="O8490" t="e">
        <f t="shared" ca="1" si="1464"/>
        <v>#N/A</v>
      </c>
      <c r="P8490" t="e">
        <f t="shared" ca="1" si="1465"/>
        <v>#N/A</v>
      </c>
    </row>
    <row r="8491" spans="8:16">
      <c r="H8491">
        <f t="shared" ca="1" si="1461"/>
        <v>0</v>
      </c>
      <c r="I8491">
        <f t="shared" ca="1" si="1458"/>
        <v>0</v>
      </c>
      <c r="J8491">
        <f t="shared" ca="1" si="1459"/>
        <v>0</v>
      </c>
      <c r="K8491">
        <f t="shared" ca="1" si="1460"/>
        <v>0</v>
      </c>
      <c r="L8491">
        <f t="shared" ca="1" si="1462"/>
        <v>0</v>
      </c>
      <c r="M8491">
        <f t="shared" ca="1" si="1463"/>
        <v>0</v>
      </c>
      <c r="O8491" t="e">
        <f t="shared" ca="1" si="1464"/>
        <v>#N/A</v>
      </c>
      <c r="P8491" t="e">
        <f t="shared" ca="1" si="1465"/>
        <v>#N/A</v>
      </c>
    </row>
    <row r="8492" spans="8:16">
      <c r="H8492">
        <f t="shared" ca="1" si="1461"/>
        <v>0</v>
      </c>
      <c r="I8492">
        <f t="shared" ca="1" si="1458"/>
        <v>0</v>
      </c>
      <c r="J8492">
        <f t="shared" ca="1" si="1459"/>
        <v>0</v>
      </c>
      <c r="K8492">
        <f t="shared" ca="1" si="1460"/>
        <v>0</v>
      </c>
      <c r="L8492">
        <f t="shared" ca="1" si="1462"/>
        <v>0</v>
      </c>
      <c r="M8492">
        <f t="shared" ca="1" si="1463"/>
        <v>0</v>
      </c>
      <c r="O8492" t="e">
        <f t="shared" ca="1" si="1464"/>
        <v>#N/A</v>
      </c>
      <c r="P8492" t="e">
        <f t="shared" ca="1" si="1465"/>
        <v>#N/A</v>
      </c>
    </row>
    <row r="8493" spans="8:16">
      <c r="H8493">
        <f t="shared" ca="1" si="1461"/>
        <v>0</v>
      </c>
      <c r="I8493">
        <f t="shared" ca="1" si="1458"/>
        <v>0</v>
      </c>
      <c r="J8493">
        <f t="shared" ca="1" si="1459"/>
        <v>0</v>
      </c>
      <c r="K8493">
        <f t="shared" ca="1" si="1460"/>
        <v>0</v>
      </c>
      <c r="L8493">
        <f t="shared" ca="1" si="1462"/>
        <v>0</v>
      </c>
      <c r="M8493">
        <f t="shared" ca="1" si="1463"/>
        <v>0</v>
      </c>
      <c r="O8493" t="e">
        <f t="shared" ca="1" si="1464"/>
        <v>#N/A</v>
      </c>
      <c r="P8493" t="e">
        <f t="shared" ca="1" si="1465"/>
        <v>#N/A</v>
      </c>
    </row>
    <row r="8494" spans="8:16">
      <c r="H8494">
        <f t="shared" ca="1" si="1461"/>
        <v>0</v>
      </c>
      <c r="I8494">
        <f t="shared" ca="1" si="1458"/>
        <v>0</v>
      </c>
      <c r="J8494">
        <f t="shared" ca="1" si="1459"/>
        <v>0</v>
      </c>
      <c r="K8494">
        <f t="shared" ca="1" si="1460"/>
        <v>0</v>
      </c>
      <c r="L8494">
        <f t="shared" ca="1" si="1462"/>
        <v>0</v>
      </c>
      <c r="M8494">
        <f t="shared" ca="1" si="1463"/>
        <v>0</v>
      </c>
      <c r="O8494" t="e">
        <f t="shared" ca="1" si="1464"/>
        <v>#N/A</v>
      </c>
      <c r="P8494" t="e">
        <f t="shared" ca="1" si="1465"/>
        <v>#N/A</v>
      </c>
    </row>
    <row r="8495" spans="8:16">
      <c r="H8495">
        <f t="shared" ca="1" si="1461"/>
        <v>0</v>
      </c>
      <c r="I8495">
        <f t="shared" ca="1" si="1458"/>
        <v>0</v>
      </c>
      <c r="J8495">
        <f t="shared" ca="1" si="1459"/>
        <v>0</v>
      </c>
      <c r="K8495">
        <f t="shared" ca="1" si="1460"/>
        <v>0</v>
      </c>
      <c r="L8495">
        <f t="shared" ca="1" si="1462"/>
        <v>0</v>
      </c>
      <c r="M8495">
        <f t="shared" ca="1" si="1463"/>
        <v>0</v>
      </c>
      <c r="O8495" t="e">
        <f t="shared" ca="1" si="1464"/>
        <v>#N/A</v>
      </c>
      <c r="P8495" t="e">
        <f t="shared" ca="1" si="1465"/>
        <v>#N/A</v>
      </c>
    </row>
    <row r="8496" spans="8:16">
      <c r="H8496">
        <f t="shared" ca="1" si="1461"/>
        <v>0</v>
      </c>
      <c r="I8496">
        <f t="shared" ref="I8496:I8559" ca="1" si="1466">IF(IFERROR(VLOOKUP(C8496,INDIRECT($G$7&amp;"D:D"),1,FALSE),0)&lt;&gt;0,I$13,0)</f>
        <v>0</v>
      </c>
      <c r="J8496">
        <f t="shared" ref="J8496:J8559" ca="1" si="1467">IF(IFERROR(VLOOKUP(C8496,INDIRECT($G$8&amp;"D:D"),1,FALSE),0)&lt;&gt;0,J$13,0)</f>
        <v>0</v>
      </c>
      <c r="K8496">
        <f t="shared" ca="1" si="1460"/>
        <v>0</v>
      </c>
      <c r="L8496">
        <f t="shared" ca="1" si="1462"/>
        <v>0</v>
      </c>
      <c r="M8496">
        <f t="shared" ca="1" si="1463"/>
        <v>0</v>
      </c>
      <c r="O8496" t="e">
        <f t="shared" ca="1" si="1464"/>
        <v>#N/A</v>
      </c>
      <c r="P8496" t="e">
        <f t="shared" ca="1" si="1465"/>
        <v>#N/A</v>
      </c>
    </row>
    <row r="8497" spans="8:16">
      <c r="H8497">
        <f t="shared" ca="1" si="1461"/>
        <v>0</v>
      </c>
      <c r="I8497">
        <f t="shared" ca="1" si="1466"/>
        <v>0</v>
      </c>
      <c r="J8497">
        <f t="shared" ca="1" si="1467"/>
        <v>0</v>
      </c>
      <c r="K8497">
        <f t="shared" ca="1" si="1460"/>
        <v>0</v>
      </c>
      <c r="L8497">
        <f t="shared" ca="1" si="1462"/>
        <v>0</v>
      </c>
      <c r="M8497">
        <f t="shared" ca="1" si="1463"/>
        <v>0</v>
      </c>
      <c r="O8497" t="e">
        <f t="shared" ca="1" si="1464"/>
        <v>#N/A</v>
      </c>
      <c r="P8497" t="e">
        <f t="shared" ca="1" si="1465"/>
        <v>#N/A</v>
      </c>
    </row>
    <row r="8498" spans="8:16">
      <c r="H8498">
        <f t="shared" ca="1" si="1461"/>
        <v>0</v>
      </c>
      <c r="I8498">
        <f t="shared" ca="1" si="1466"/>
        <v>0</v>
      </c>
      <c r="J8498">
        <f t="shared" ca="1" si="1467"/>
        <v>0</v>
      </c>
      <c r="K8498">
        <f t="shared" ca="1" si="1460"/>
        <v>0</v>
      </c>
      <c r="L8498">
        <f t="shared" ca="1" si="1462"/>
        <v>0</v>
      </c>
      <c r="M8498">
        <f t="shared" ca="1" si="1463"/>
        <v>0</v>
      </c>
      <c r="O8498" t="e">
        <f t="shared" ca="1" si="1464"/>
        <v>#N/A</v>
      </c>
      <c r="P8498" t="e">
        <f t="shared" ca="1" si="1465"/>
        <v>#N/A</v>
      </c>
    </row>
    <row r="8499" spans="8:16">
      <c r="H8499">
        <f t="shared" ca="1" si="1461"/>
        <v>0</v>
      </c>
      <c r="I8499">
        <f t="shared" ca="1" si="1466"/>
        <v>0</v>
      </c>
      <c r="J8499">
        <f t="shared" ca="1" si="1467"/>
        <v>0</v>
      </c>
      <c r="K8499">
        <f t="shared" ca="1" si="1460"/>
        <v>0</v>
      </c>
      <c r="L8499">
        <f t="shared" ca="1" si="1462"/>
        <v>0</v>
      </c>
      <c r="M8499">
        <f t="shared" ca="1" si="1463"/>
        <v>0</v>
      </c>
      <c r="O8499" t="e">
        <f t="shared" ca="1" si="1464"/>
        <v>#N/A</v>
      </c>
      <c r="P8499" t="e">
        <f t="shared" ca="1" si="1465"/>
        <v>#N/A</v>
      </c>
    </row>
    <row r="8500" spans="8:16">
      <c r="H8500">
        <f t="shared" ca="1" si="1461"/>
        <v>0</v>
      </c>
      <c r="I8500">
        <f t="shared" ca="1" si="1466"/>
        <v>0</v>
      </c>
      <c r="J8500">
        <f t="shared" ca="1" si="1467"/>
        <v>0</v>
      </c>
      <c r="K8500">
        <f t="shared" ca="1" si="1460"/>
        <v>0</v>
      </c>
      <c r="L8500">
        <f t="shared" ca="1" si="1462"/>
        <v>0</v>
      </c>
      <c r="M8500">
        <f t="shared" ca="1" si="1463"/>
        <v>0</v>
      </c>
      <c r="O8500" t="e">
        <f t="shared" ca="1" si="1464"/>
        <v>#N/A</v>
      </c>
      <c r="P8500" t="e">
        <f t="shared" ca="1" si="1465"/>
        <v>#N/A</v>
      </c>
    </row>
    <row r="8501" spans="8:16">
      <c r="H8501">
        <f t="shared" ca="1" si="1461"/>
        <v>0</v>
      </c>
      <c r="I8501">
        <f t="shared" ca="1" si="1466"/>
        <v>0</v>
      </c>
      <c r="J8501">
        <f t="shared" ca="1" si="1467"/>
        <v>0</v>
      </c>
      <c r="K8501">
        <f t="shared" ca="1" si="1460"/>
        <v>0</v>
      </c>
      <c r="L8501">
        <f t="shared" ca="1" si="1462"/>
        <v>0</v>
      </c>
      <c r="M8501">
        <f t="shared" ca="1" si="1463"/>
        <v>0</v>
      </c>
      <c r="O8501" t="e">
        <f t="shared" ca="1" si="1464"/>
        <v>#N/A</v>
      </c>
      <c r="P8501" t="e">
        <f t="shared" ca="1" si="1465"/>
        <v>#N/A</v>
      </c>
    </row>
    <row r="8502" spans="8:16">
      <c r="H8502">
        <f t="shared" ca="1" si="1461"/>
        <v>0</v>
      </c>
      <c r="I8502">
        <f t="shared" ca="1" si="1466"/>
        <v>0</v>
      </c>
      <c r="J8502">
        <f t="shared" ca="1" si="1467"/>
        <v>0</v>
      </c>
      <c r="K8502">
        <f t="shared" ca="1" si="1460"/>
        <v>0</v>
      </c>
      <c r="L8502">
        <f t="shared" ca="1" si="1462"/>
        <v>0</v>
      </c>
      <c r="M8502">
        <f t="shared" ca="1" si="1463"/>
        <v>0</v>
      </c>
      <c r="O8502" t="e">
        <f t="shared" ca="1" si="1464"/>
        <v>#N/A</v>
      </c>
      <c r="P8502" t="e">
        <f t="shared" ca="1" si="1465"/>
        <v>#N/A</v>
      </c>
    </row>
    <row r="8503" spans="8:16">
      <c r="H8503">
        <f t="shared" ca="1" si="1461"/>
        <v>0</v>
      </c>
      <c r="I8503">
        <f t="shared" ca="1" si="1466"/>
        <v>0</v>
      </c>
      <c r="J8503">
        <f t="shared" ca="1" si="1467"/>
        <v>0</v>
      </c>
      <c r="K8503">
        <f t="shared" ca="1" si="1460"/>
        <v>0</v>
      </c>
      <c r="L8503">
        <f t="shared" ca="1" si="1462"/>
        <v>0</v>
      </c>
      <c r="M8503">
        <f t="shared" ca="1" si="1463"/>
        <v>0</v>
      </c>
      <c r="O8503" t="e">
        <f t="shared" ca="1" si="1464"/>
        <v>#N/A</v>
      </c>
      <c r="P8503" t="e">
        <f t="shared" ca="1" si="1465"/>
        <v>#N/A</v>
      </c>
    </row>
    <row r="8504" spans="8:16">
      <c r="H8504">
        <f t="shared" ca="1" si="1461"/>
        <v>0</v>
      </c>
      <c r="I8504">
        <f t="shared" ca="1" si="1466"/>
        <v>0</v>
      </c>
      <c r="J8504">
        <f t="shared" ca="1" si="1467"/>
        <v>0</v>
      </c>
      <c r="K8504">
        <f t="shared" ca="1" si="1460"/>
        <v>0</v>
      </c>
      <c r="L8504">
        <f t="shared" ca="1" si="1462"/>
        <v>0</v>
      </c>
      <c r="M8504">
        <f t="shared" ca="1" si="1463"/>
        <v>0</v>
      </c>
      <c r="O8504" t="e">
        <f t="shared" ca="1" si="1464"/>
        <v>#N/A</v>
      </c>
      <c r="P8504" t="e">
        <f t="shared" ca="1" si="1465"/>
        <v>#N/A</v>
      </c>
    </row>
    <row r="8505" spans="8:16">
      <c r="H8505">
        <f t="shared" ca="1" si="1461"/>
        <v>0</v>
      </c>
      <c r="I8505">
        <f t="shared" ca="1" si="1466"/>
        <v>0</v>
      </c>
      <c r="J8505">
        <f t="shared" ca="1" si="1467"/>
        <v>0</v>
      </c>
      <c r="K8505">
        <f t="shared" ca="1" si="1460"/>
        <v>0</v>
      </c>
      <c r="L8505">
        <f t="shared" ca="1" si="1462"/>
        <v>0</v>
      </c>
      <c r="M8505">
        <f t="shared" ca="1" si="1463"/>
        <v>0</v>
      </c>
      <c r="O8505" t="e">
        <f t="shared" ca="1" si="1464"/>
        <v>#N/A</v>
      </c>
      <c r="P8505" t="e">
        <f t="shared" ca="1" si="1465"/>
        <v>#N/A</v>
      </c>
    </row>
    <row r="8506" spans="8:16">
      <c r="H8506">
        <f t="shared" ca="1" si="1461"/>
        <v>0</v>
      </c>
      <c r="I8506">
        <f t="shared" ca="1" si="1466"/>
        <v>0</v>
      </c>
      <c r="J8506">
        <f t="shared" ca="1" si="1467"/>
        <v>0</v>
      </c>
      <c r="K8506">
        <f t="shared" ca="1" si="1460"/>
        <v>0</v>
      </c>
      <c r="L8506">
        <f t="shared" ca="1" si="1462"/>
        <v>0</v>
      </c>
      <c r="M8506">
        <f t="shared" ca="1" si="1463"/>
        <v>0</v>
      </c>
      <c r="O8506" t="e">
        <f t="shared" ca="1" si="1464"/>
        <v>#N/A</v>
      </c>
      <c r="P8506" t="e">
        <f t="shared" ca="1" si="1465"/>
        <v>#N/A</v>
      </c>
    </row>
    <row r="8507" spans="8:16">
      <c r="H8507">
        <f t="shared" ca="1" si="1461"/>
        <v>0</v>
      </c>
      <c r="I8507">
        <f t="shared" ca="1" si="1466"/>
        <v>0</v>
      </c>
      <c r="J8507">
        <f t="shared" ca="1" si="1467"/>
        <v>0</v>
      </c>
      <c r="K8507">
        <f t="shared" ca="1" si="1460"/>
        <v>0</v>
      </c>
      <c r="L8507">
        <f t="shared" ca="1" si="1462"/>
        <v>0</v>
      </c>
      <c r="M8507">
        <f t="shared" ca="1" si="1463"/>
        <v>0</v>
      </c>
      <c r="O8507" t="e">
        <f t="shared" ca="1" si="1464"/>
        <v>#N/A</v>
      </c>
      <c r="P8507" t="e">
        <f t="shared" ca="1" si="1465"/>
        <v>#N/A</v>
      </c>
    </row>
    <row r="8508" spans="8:16">
      <c r="H8508">
        <f t="shared" ca="1" si="1461"/>
        <v>0</v>
      </c>
      <c r="I8508">
        <f t="shared" ca="1" si="1466"/>
        <v>0</v>
      </c>
      <c r="J8508">
        <f t="shared" ca="1" si="1467"/>
        <v>0</v>
      </c>
      <c r="K8508">
        <f t="shared" ca="1" si="1460"/>
        <v>0</v>
      </c>
      <c r="L8508">
        <f t="shared" ca="1" si="1462"/>
        <v>0</v>
      </c>
      <c r="M8508">
        <f t="shared" ca="1" si="1463"/>
        <v>0</v>
      </c>
      <c r="O8508" t="e">
        <f t="shared" ca="1" si="1464"/>
        <v>#N/A</v>
      </c>
      <c r="P8508" t="e">
        <f t="shared" ca="1" si="1465"/>
        <v>#N/A</v>
      </c>
    </row>
    <row r="8509" spans="8:16">
      <c r="H8509">
        <f t="shared" ca="1" si="1461"/>
        <v>0</v>
      </c>
      <c r="I8509">
        <f t="shared" ca="1" si="1466"/>
        <v>0</v>
      </c>
      <c r="J8509">
        <f t="shared" ca="1" si="1467"/>
        <v>0</v>
      </c>
      <c r="K8509">
        <f t="shared" ca="1" si="1460"/>
        <v>0</v>
      </c>
      <c r="L8509">
        <f t="shared" ca="1" si="1462"/>
        <v>0</v>
      </c>
      <c r="M8509">
        <f t="shared" ca="1" si="1463"/>
        <v>0</v>
      </c>
      <c r="O8509" t="e">
        <f t="shared" ca="1" si="1464"/>
        <v>#N/A</v>
      </c>
      <c r="P8509" t="e">
        <f t="shared" ca="1" si="1465"/>
        <v>#N/A</v>
      </c>
    </row>
    <row r="8510" spans="8:16">
      <c r="H8510">
        <f t="shared" ca="1" si="1461"/>
        <v>0</v>
      </c>
      <c r="I8510">
        <f t="shared" ca="1" si="1466"/>
        <v>0</v>
      </c>
      <c r="J8510">
        <f t="shared" ca="1" si="1467"/>
        <v>0</v>
      </c>
      <c r="K8510">
        <f t="shared" ca="1" si="1460"/>
        <v>0</v>
      </c>
      <c r="L8510">
        <f t="shared" ca="1" si="1462"/>
        <v>0</v>
      </c>
      <c r="M8510">
        <f t="shared" ca="1" si="1463"/>
        <v>0</v>
      </c>
      <c r="O8510" t="e">
        <f t="shared" ca="1" si="1464"/>
        <v>#N/A</v>
      </c>
      <c r="P8510" t="e">
        <f t="shared" ca="1" si="1465"/>
        <v>#N/A</v>
      </c>
    </row>
    <row r="8511" spans="8:16">
      <c r="H8511">
        <f t="shared" ca="1" si="1461"/>
        <v>0</v>
      </c>
      <c r="I8511">
        <f t="shared" ca="1" si="1466"/>
        <v>0</v>
      </c>
      <c r="J8511">
        <f t="shared" ca="1" si="1467"/>
        <v>0</v>
      </c>
      <c r="K8511">
        <f t="shared" ca="1" si="1460"/>
        <v>0</v>
      </c>
      <c r="L8511">
        <f t="shared" ca="1" si="1462"/>
        <v>0</v>
      </c>
      <c r="M8511">
        <f t="shared" ca="1" si="1463"/>
        <v>0</v>
      </c>
      <c r="O8511" t="e">
        <f t="shared" ca="1" si="1464"/>
        <v>#N/A</v>
      </c>
      <c r="P8511" t="e">
        <f t="shared" ca="1" si="1465"/>
        <v>#N/A</v>
      </c>
    </row>
    <row r="8512" spans="8:16">
      <c r="H8512">
        <f t="shared" ca="1" si="1461"/>
        <v>0</v>
      </c>
      <c r="I8512">
        <f t="shared" ca="1" si="1466"/>
        <v>0</v>
      </c>
      <c r="J8512">
        <f t="shared" ca="1" si="1467"/>
        <v>0</v>
      </c>
      <c r="K8512">
        <f t="shared" ca="1" si="1460"/>
        <v>0</v>
      </c>
      <c r="L8512">
        <f t="shared" ca="1" si="1462"/>
        <v>0</v>
      </c>
      <c r="M8512">
        <f t="shared" ca="1" si="1463"/>
        <v>0</v>
      </c>
      <c r="O8512" t="e">
        <f t="shared" ca="1" si="1464"/>
        <v>#N/A</v>
      </c>
      <c r="P8512" t="e">
        <f t="shared" ca="1" si="1465"/>
        <v>#N/A</v>
      </c>
    </row>
    <row r="8513" spans="8:16">
      <c r="H8513">
        <f t="shared" ca="1" si="1461"/>
        <v>0</v>
      </c>
      <c r="I8513">
        <f t="shared" ca="1" si="1466"/>
        <v>0</v>
      </c>
      <c r="J8513">
        <f t="shared" ca="1" si="1467"/>
        <v>0</v>
      </c>
      <c r="K8513">
        <f t="shared" ca="1" si="1460"/>
        <v>0</v>
      </c>
      <c r="L8513">
        <f t="shared" ca="1" si="1462"/>
        <v>0</v>
      </c>
      <c r="M8513">
        <f t="shared" ca="1" si="1463"/>
        <v>0</v>
      </c>
      <c r="O8513" t="e">
        <f t="shared" ca="1" si="1464"/>
        <v>#N/A</v>
      </c>
      <c r="P8513" t="e">
        <f t="shared" ca="1" si="1465"/>
        <v>#N/A</v>
      </c>
    </row>
    <row r="8514" spans="8:16">
      <c r="H8514">
        <f t="shared" ca="1" si="1461"/>
        <v>0</v>
      </c>
      <c r="I8514">
        <f t="shared" ca="1" si="1466"/>
        <v>0</v>
      </c>
      <c r="J8514">
        <f t="shared" ca="1" si="1467"/>
        <v>0</v>
      </c>
      <c r="K8514">
        <f t="shared" ca="1" si="1460"/>
        <v>0</v>
      </c>
      <c r="L8514">
        <f t="shared" ca="1" si="1462"/>
        <v>0</v>
      </c>
      <c r="M8514">
        <f t="shared" ca="1" si="1463"/>
        <v>0</v>
      </c>
      <c r="O8514" t="e">
        <f t="shared" ca="1" si="1464"/>
        <v>#N/A</v>
      </c>
      <c r="P8514" t="e">
        <f t="shared" ca="1" si="1465"/>
        <v>#N/A</v>
      </c>
    </row>
    <row r="8515" spans="8:16">
      <c r="H8515">
        <f t="shared" ca="1" si="1461"/>
        <v>0</v>
      </c>
      <c r="I8515">
        <f t="shared" ca="1" si="1466"/>
        <v>0</v>
      </c>
      <c r="J8515">
        <f t="shared" ca="1" si="1467"/>
        <v>0</v>
      </c>
      <c r="K8515">
        <f t="shared" ca="1" si="1460"/>
        <v>0</v>
      </c>
      <c r="L8515">
        <f t="shared" ca="1" si="1462"/>
        <v>0</v>
      </c>
      <c r="M8515">
        <f t="shared" ca="1" si="1463"/>
        <v>0</v>
      </c>
      <c r="O8515" t="e">
        <f t="shared" ca="1" si="1464"/>
        <v>#N/A</v>
      </c>
      <c r="P8515" t="e">
        <f t="shared" ca="1" si="1465"/>
        <v>#N/A</v>
      </c>
    </row>
    <row r="8516" spans="8:16">
      <c r="H8516">
        <f t="shared" ca="1" si="1461"/>
        <v>0</v>
      </c>
      <c r="I8516">
        <f t="shared" ca="1" si="1466"/>
        <v>0</v>
      </c>
      <c r="J8516">
        <f t="shared" ca="1" si="1467"/>
        <v>0</v>
      </c>
      <c r="K8516">
        <f t="shared" ca="1" si="1460"/>
        <v>0</v>
      </c>
      <c r="L8516">
        <f t="shared" ca="1" si="1462"/>
        <v>0</v>
      </c>
      <c r="M8516">
        <f t="shared" ca="1" si="1463"/>
        <v>0</v>
      </c>
      <c r="O8516" t="e">
        <f t="shared" ca="1" si="1464"/>
        <v>#N/A</v>
      </c>
      <c r="P8516" t="e">
        <f t="shared" ca="1" si="1465"/>
        <v>#N/A</v>
      </c>
    </row>
    <row r="8517" spans="8:16">
      <c r="H8517">
        <f t="shared" ca="1" si="1461"/>
        <v>0</v>
      </c>
      <c r="I8517">
        <f t="shared" ca="1" si="1466"/>
        <v>0</v>
      </c>
      <c r="J8517">
        <f t="shared" ca="1" si="1467"/>
        <v>0</v>
      </c>
      <c r="K8517">
        <f t="shared" ca="1" si="1460"/>
        <v>0</v>
      </c>
      <c r="L8517">
        <f t="shared" ca="1" si="1462"/>
        <v>0</v>
      </c>
      <c r="M8517">
        <f t="shared" ca="1" si="1463"/>
        <v>0</v>
      </c>
      <c r="O8517" t="e">
        <f t="shared" ca="1" si="1464"/>
        <v>#N/A</v>
      </c>
      <c r="P8517" t="e">
        <f t="shared" ca="1" si="1465"/>
        <v>#N/A</v>
      </c>
    </row>
    <row r="8518" spans="8:16">
      <c r="H8518">
        <f t="shared" ca="1" si="1461"/>
        <v>0</v>
      </c>
      <c r="I8518">
        <f t="shared" ca="1" si="1466"/>
        <v>0</v>
      </c>
      <c r="J8518">
        <f t="shared" ca="1" si="1467"/>
        <v>0</v>
      </c>
      <c r="K8518">
        <f t="shared" ca="1" si="1460"/>
        <v>0</v>
      </c>
      <c r="L8518">
        <f t="shared" ca="1" si="1462"/>
        <v>0</v>
      </c>
      <c r="M8518">
        <f t="shared" ca="1" si="1463"/>
        <v>0</v>
      </c>
      <c r="O8518" t="e">
        <f t="shared" ca="1" si="1464"/>
        <v>#N/A</v>
      </c>
      <c r="P8518" t="e">
        <f t="shared" ca="1" si="1465"/>
        <v>#N/A</v>
      </c>
    </row>
    <row r="8519" spans="8:16">
      <c r="H8519">
        <f t="shared" ca="1" si="1461"/>
        <v>0</v>
      </c>
      <c r="I8519">
        <f t="shared" ca="1" si="1466"/>
        <v>0</v>
      </c>
      <c r="J8519">
        <f t="shared" ca="1" si="1467"/>
        <v>0</v>
      </c>
      <c r="K8519">
        <f t="shared" ca="1" si="1460"/>
        <v>0</v>
      </c>
      <c r="L8519">
        <f t="shared" ca="1" si="1462"/>
        <v>0</v>
      </c>
      <c r="M8519">
        <f t="shared" ca="1" si="1463"/>
        <v>0</v>
      </c>
      <c r="O8519" t="e">
        <f t="shared" ca="1" si="1464"/>
        <v>#N/A</v>
      </c>
      <c r="P8519" t="e">
        <f t="shared" ca="1" si="1465"/>
        <v>#N/A</v>
      </c>
    </row>
    <row r="8520" spans="8:16">
      <c r="H8520">
        <f t="shared" ca="1" si="1461"/>
        <v>0</v>
      </c>
      <c r="I8520">
        <f t="shared" ca="1" si="1466"/>
        <v>0</v>
      </c>
      <c r="J8520">
        <f t="shared" ca="1" si="1467"/>
        <v>0</v>
      </c>
      <c r="K8520">
        <f t="shared" ca="1" si="1460"/>
        <v>0</v>
      </c>
      <c r="L8520">
        <f t="shared" ca="1" si="1462"/>
        <v>0</v>
      </c>
      <c r="M8520">
        <f t="shared" ca="1" si="1463"/>
        <v>0</v>
      </c>
      <c r="O8520" t="e">
        <f t="shared" ca="1" si="1464"/>
        <v>#N/A</v>
      </c>
      <c r="P8520" t="e">
        <f t="shared" ca="1" si="1465"/>
        <v>#N/A</v>
      </c>
    </row>
    <row r="8521" spans="8:16">
      <c r="H8521">
        <f t="shared" ca="1" si="1461"/>
        <v>0</v>
      </c>
      <c r="I8521">
        <f t="shared" ca="1" si="1466"/>
        <v>0</v>
      </c>
      <c r="J8521">
        <f t="shared" ca="1" si="1467"/>
        <v>0</v>
      </c>
      <c r="K8521">
        <f t="shared" ca="1" si="1460"/>
        <v>0</v>
      </c>
      <c r="L8521">
        <f t="shared" ca="1" si="1462"/>
        <v>0</v>
      </c>
      <c r="M8521">
        <f t="shared" ca="1" si="1463"/>
        <v>0</v>
      </c>
      <c r="O8521" t="e">
        <f t="shared" ca="1" si="1464"/>
        <v>#N/A</v>
      </c>
      <c r="P8521" t="e">
        <f t="shared" ca="1" si="1465"/>
        <v>#N/A</v>
      </c>
    </row>
    <row r="8522" spans="8:16">
      <c r="H8522">
        <f t="shared" ca="1" si="1461"/>
        <v>0</v>
      </c>
      <c r="I8522">
        <f t="shared" ca="1" si="1466"/>
        <v>0</v>
      </c>
      <c r="J8522">
        <f t="shared" ca="1" si="1467"/>
        <v>0</v>
      </c>
      <c r="K8522">
        <f t="shared" ref="K8522:K8585" ca="1" si="1468">IF(IFERROR(VLOOKUP($C8522,INDIRECT($G$9&amp;"d:d"),1,FALSE),0)&lt;&gt;0,K$13,0)</f>
        <v>0</v>
      </c>
      <c r="L8522">
        <f t="shared" ca="1" si="1462"/>
        <v>0</v>
      </c>
      <c r="M8522">
        <f t="shared" ca="1" si="1463"/>
        <v>0</v>
      </c>
      <c r="O8522" t="e">
        <f t="shared" ca="1" si="1464"/>
        <v>#N/A</v>
      </c>
      <c r="P8522" t="e">
        <f t="shared" ca="1" si="1465"/>
        <v>#N/A</v>
      </c>
    </row>
    <row r="8523" spans="8:16">
      <c r="H8523">
        <f t="shared" ca="1" si="1461"/>
        <v>0</v>
      </c>
      <c r="I8523">
        <f t="shared" ca="1" si="1466"/>
        <v>0</v>
      </c>
      <c r="J8523">
        <f t="shared" ca="1" si="1467"/>
        <v>0</v>
      </c>
      <c r="K8523">
        <f t="shared" ca="1" si="1468"/>
        <v>0</v>
      </c>
      <c r="L8523">
        <f t="shared" ca="1" si="1462"/>
        <v>0</v>
      </c>
      <c r="M8523">
        <f t="shared" ca="1" si="1463"/>
        <v>0</v>
      </c>
      <c r="O8523" t="e">
        <f t="shared" ca="1" si="1464"/>
        <v>#N/A</v>
      </c>
      <c r="P8523" t="e">
        <f t="shared" ca="1" si="1465"/>
        <v>#N/A</v>
      </c>
    </row>
    <row r="8524" spans="8:16">
      <c r="H8524">
        <f t="shared" ca="1" si="1461"/>
        <v>0</v>
      </c>
      <c r="I8524">
        <f t="shared" ca="1" si="1466"/>
        <v>0</v>
      </c>
      <c r="J8524">
        <f t="shared" ca="1" si="1467"/>
        <v>0</v>
      </c>
      <c r="K8524">
        <f t="shared" ca="1" si="1468"/>
        <v>0</v>
      </c>
      <c r="L8524">
        <f t="shared" ca="1" si="1462"/>
        <v>0</v>
      </c>
      <c r="M8524">
        <f t="shared" ca="1" si="1463"/>
        <v>0</v>
      </c>
      <c r="O8524" t="e">
        <f t="shared" ca="1" si="1464"/>
        <v>#N/A</v>
      </c>
      <c r="P8524" t="e">
        <f t="shared" ca="1" si="1465"/>
        <v>#N/A</v>
      </c>
    </row>
    <row r="8525" spans="8:16">
      <c r="H8525">
        <f t="shared" ca="1" si="1461"/>
        <v>0</v>
      </c>
      <c r="I8525">
        <f t="shared" ca="1" si="1466"/>
        <v>0</v>
      </c>
      <c r="J8525">
        <f t="shared" ca="1" si="1467"/>
        <v>0</v>
      </c>
      <c r="K8525">
        <f t="shared" ca="1" si="1468"/>
        <v>0</v>
      </c>
      <c r="L8525">
        <f t="shared" ca="1" si="1462"/>
        <v>0</v>
      </c>
      <c r="M8525">
        <f t="shared" ca="1" si="1463"/>
        <v>0</v>
      </c>
      <c r="O8525" t="e">
        <f t="shared" ca="1" si="1464"/>
        <v>#N/A</v>
      </c>
      <c r="P8525" t="e">
        <f t="shared" ca="1" si="1465"/>
        <v>#N/A</v>
      </c>
    </row>
    <row r="8526" spans="8:16">
      <c r="H8526">
        <f t="shared" ca="1" si="1461"/>
        <v>0</v>
      </c>
      <c r="I8526">
        <f t="shared" ca="1" si="1466"/>
        <v>0</v>
      </c>
      <c r="J8526">
        <f t="shared" ca="1" si="1467"/>
        <v>0</v>
      </c>
      <c r="K8526">
        <f t="shared" ca="1" si="1468"/>
        <v>0</v>
      </c>
      <c r="L8526">
        <f t="shared" ca="1" si="1462"/>
        <v>0</v>
      </c>
      <c r="M8526">
        <f t="shared" ca="1" si="1463"/>
        <v>0</v>
      </c>
      <c r="O8526" t="e">
        <f t="shared" ca="1" si="1464"/>
        <v>#N/A</v>
      </c>
      <c r="P8526" t="e">
        <f t="shared" ca="1" si="1465"/>
        <v>#N/A</v>
      </c>
    </row>
    <row r="8527" spans="8:16">
      <c r="H8527">
        <f t="shared" ref="H8527:H8590" ca="1" si="1469">IF(I8527&lt;&gt;0,I8527,IF(J8527&lt;&gt;0,J8527,IF(K8527&lt;&gt;0,K8527,IF(L8527&lt;&gt;0,L8527,IF(M8527&lt;&gt;0,M8527,N8527)))))</f>
        <v>0</v>
      </c>
      <c r="I8527">
        <f t="shared" ca="1" si="1466"/>
        <v>0</v>
      </c>
      <c r="J8527">
        <f t="shared" ca="1" si="1467"/>
        <v>0</v>
      </c>
      <c r="K8527">
        <f t="shared" ca="1" si="1468"/>
        <v>0</v>
      </c>
      <c r="L8527">
        <f t="shared" ref="L8527:L8590" ca="1" si="1470">IF(IFERROR(VLOOKUP($C8527,INDIRECT($G$10&amp;"d:d"),1,FALSE),0)&lt;&gt;0,L$13,0)</f>
        <v>0</v>
      </c>
      <c r="M8527">
        <f t="shared" ref="M8527:M8590" ca="1" si="1471">IF(IFERROR(VLOOKUP($C8527,INDIRECT($G$11&amp;"d:d"),1,FALSE),0)&lt;&gt;0,M$13,0)</f>
        <v>0</v>
      </c>
      <c r="O8527" t="e">
        <f t="shared" ref="O8527:O8590" ca="1" si="1472">VLOOKUP($H8527,$G$7:$I$11,2,FALSE)</f>
        <v>#N/A</v>
      </c>
      <c r="P8527" t="e">
        <f t="shared" ref="P8527:P8590" ca="1" si="1473">VLOOKUP($H8527,$G$7:$I$11,3,FALSE)</f>
        <v>#N/A</v>
      </c>
    </row>
    <row r="8528" spans="8:16">
      <c r="H8528">
        <f t="shared" ca="1" si="1469"/>
        <v>0</v>
      </c>
      <c r="I8528">
        <f t="shared" ca="1" si="1466"/>
        <v>0</v>
      </c>
      <c r="J8528">
        <f t="shared" ca="1" si="1467"/>
        <v>0</v>
      </c>
      <c r="K8528">
        <f t="shared" ca="1" si="1468"/>
        <v>0</v>
      </c>
      <c r="L8528">
        <f t="shared" ca="1" si="1470"/>
        <v>0</v>
      </c>
      <c r="M8528">
        <f t="shared" ca="1" si="1471"/>
        <v>0</v>
      </c>
      <c r="O8528" t="e">
        <f t="shared" ca="1" si="1472"/>
        <v>#N/A</v>
      </c>
      <c r="P8528" t="e">
        <f t="shared" ca="1" si="1473"/>
        <v>#N/A</v>
      </c>
    </row>
    <row r="8529" spans="8:16">
      <c r="H8529">
        <f t="shared" ca="1" si="1469"/>
        <v>0</v>
      </c>
      <c r="I8529">
        <f t="shared" ca="1" si="1466"/>
        <v>0</v>
      </c>
      <c r="J8529">
        <f t="shared" ca="1" si="1467"/>
        <v>0</v>
      </c>
      <c r="K8529">
        <f t="shared" ca="1" si="1468"/>
        <v>0</v>
      </c>
      <c r="L8529">
        <f t="shared" ca="1" si="1470"/>
        <v>0</v>
      </c>
      <c r="M8529">
        <f t="shared" ca="1" si="1471"/>
        <v>0</v>
      </c>
      <c r="O8529" t="e">
        <f t="shared" ca="1" si="1472"/>
        <v>#N/A</v>
      </c>
      <c r="P8529" t="e">
        <f t="shared" ca="1" si="1473"/>
        <v>#N/A</v>
      </c>
    </row>
    <row r="8530" spans="8:16">
      <c r="H8530">
        <f t="shared" ca="1" si="1469"/>
        <v>0</v>
      </c>
      <c r="I8530">
        <f t="shared" ca="1" si="1466"/>
        <v>0</v>
      </c>
      <c r="J8530">
        <f t="shared" ca="1" si="1467"/>
        <v>0</v>
      </c>
      <c r="K8530">
        <f t="shared" ca="1" si="1468"/>
        <v>0</v>
      </c>
      <c r="L8530">
        <f t="shared" ca="1" si="1470"/>
        <v>0</v>
      </c>
      <c r="M8530">
        <f t="shared" ca="1" si="1471"/>
        <v>0</v>
      </c>
      <c r="O8530" t="e">
        <f t="shared" ca="1" si="1472"/>
        <v>#N/A</v>
      </c>
      <c r="P8530" t="e">
        <f t="shared" ca="1" si="1473"/>
        <v>#N/A</v>
      </c>
    </row>
    <row r="8531" spans="8:16">
      <c r="H8531">
        <f t="shared" ca="1" si="1469"/>
        <v>0</v>
      </c>
      <c r="I8531">
        <f t="shared" ca="1" si="1466"/>
        <v>0</v>
      </c>
      <c r="J8531">
        <f t="shared" ca="1" si="1467"/>
        <v>0</v>
      </c>
      <c r="K8531">
        <f t="shared" ca="1" si="1468"/>
        <v>0</v>
      </c>
      <c r="L8531">
        <f t="shared" ca="1" si="1470"/>
        <v>0</v>
      </c>
      <c r="M8531">
        <f t="shared" ca="1" si="1471"/>
        <v>0</v>
      </c>
      <c r="O8531" t="e">
        <f t="shared" ca="1" si="1472"/>
        <v>#N/A</v>
      </c>
      <c r="P8531" t="e">
        <f t="shared" ca="1" si="1473"/>
        <v>#N/A</v>
      </c>
    </row>
    <row r="8532" spans="8:16">
      <c r="H8532">
        <f t="shared" ca="1" si="1469"/>
        <v>0</v>
      </c>
      <c r="I8532">
        <f t="shared" ca="1" si="1466"/>
        <v>0</v>
      </c>
      <c r="J8532">
        <f t="shared" ca="1" si="1467"/>
        <v>0</v>
      </c>
      <c r="K8532">
        <f t="shared" ca="1" si="1468"/>
        <v>0</v>
      </c>
      <c r="L8532">
        <f t="shared" ca="1" si="1470"/>
        <v>0</v>
      </c>
      <c r="M8532">
        <f t="shared" ca="1" si="1471"/>
        <v>0</v>
      </c>
      <c r="O8532" t="e">
        <f t="shared" ca="1" si="1472"/>
        <v>#N/A</v>
      </c>
      <c r="P8532" t="e">
        <f t="shared" ca="1" si="1473"/>
        <v>#N/A</v>
      </c>
    </row>
    <row r="8533" spans="8:16">
      <c r="H8533">
        <f t="shared" ca="1" si="1469"/>
        <v>0</v>
      </c>
      <c r="I8533">
        <f t="shared" ca="1" si="1466"/>
        <v>0</v>
      </c>
      <c r="J8533">
        <f t="shared" ca="1" si="1467"/>
        <v>0</v>
      </c>
      <c r="K8533">
        <f t="shared" ca="1" si="1468"/>
        <v>0</v>
      </c>
      <c r="L8533">
        <f t="shared" ca="1" si="1470"/>
        <v>0</v>
      </c>
      <c r="M8533">
        <f t="shared" ca="1" si="1471"/>
        <v>0</v>
      </c>
      <c r="O8533" t="e">
        <f t="shared" ca="1" si="1472"/>
        <v>#N/A</v>
      </c>
      <c r="P8533" t="e">
        <f t="shared" ca="1" si="1473"/>
        <v>#N/A</v>
      </c>
    </row>
    <row r="8534" spans="8:16">
      <c r="H8534">
        <f t="shared" ca="1" si="1469"/>
        <v>0</v>
      </c>
      <c r="I8534">
        <f t="shared" ca="1" si="1466"/>
        <v>0</v>
      </c>
      <c r="J8534">
        <f t="shared" ca="1" si="1467"/>
        <v>0</v>
      </c>
      <c r="K8534">
        <f t="shared" ca="1" si="1468"/>
        <v>0</v>
      </c>
      <c r="L8534">
        <f t="shared" ca="1" si="1470"/>
        <v>0</v>
      </c>
      <c r="M8534">
        <f t="shared" ca="1" si="1471"/>
        <v>0</v>
      </c>
      <c r="O8534" t="e">
        <f t="shared" ca="1" si="1472"/>
        <v>#N/A</v>
      </c>
      <c r="P8534" t="e">
        <f t="shared" ca="1" si="1473"/>
        <v>#N/A</v>
      </c>
    </row>
    <row r="8535" spans="8:16">
      <c r="H8535">
        <f t="shared" ca="1" si="1469"/>
        <v>0</v>
      </c>
      <c r="I8535">
        <f t="shared" ca="1" si="1466"/>
        <v>0</v>
      </c>
      <c r="J8535">
        <f t="shared" ca="1" si="1467"/>
        <v>0</v>
      </c>
      <c r="K8535">
        <f t="shared" ca="1" si="1468"/>
        <v>0</v>
      </c>
      <c r="L8535">
        <f t="shared" ca="1" si="1470"/>
        <v>0</v>
      </c>
      <c r="M8535">
        <f t="shared" ca="1" si="1471"/>
        <v>0</v>
      </c>
      <c r="O8535" t="e">
        <f t="shared" ca="1" si="1472"/>
        <v>#N/A</v>
      </c>
      <c r="P8535" t="e">
        <f t="shared" ca="1" si="1473"/>
        <v>#N/A</v>
      </c>
    </row>
    <row r="8536" spans="8:16">
      <c r="H8536">
        <f t="shared" ca="1" si="1469"/>
        <v>0</v>
      </c>
      <c r="I8536">
        <f t="shared" ca="1" si="1466"/>
        <v>0</v>
      </c>
      <c r="J8536">
        <f t="shared" ca="1" si="1467"/>
        <v>0</v>
      </c>
      <c r="K8536">
        <f t="shared" ca="1" si="1468"/>
        <v>0</v>
      </c>
      <c r="L8536">
        <f t="shared" ca="1" si="1470"/>
        <v>0</v>
      </c>
      <c r="M8536">
        <f t="shared" ca="1" si="1471"/>
        <v>0</v>
      </c>
      <c r="O8536" t="e">
        <f t="shared" ca="1" si="1472"/>
        <v>#N/A</v>
      </c>
      <c r="P8536" t="e">
        <f t="shared" ca="1" si="1473"/>
        <v>#N/A</v>
      </c>
    </row>
    <row r="8537" spans="8:16">
      <c r="H8537">
        <f t="shared" ca="1" si="1469"/>
        <v>0</v>
      </c>
      <c r="I8537">
        <f t="shared" ca="1" si="1466"/>
        <v>0</v>
      </c>
      <c r="J8537">
        <f t="shared" ca="1" si="1467"/>
        <v>0</v>
      </c>
      <c r="K8537">
        <f t="shared" ca="1" si="1468"/>
        <v>0</v>
      </c>
      <c r="L8537">
        <f t="shared" ca="1" si="1470"/>
        <v>0</v>
      </c>
      <c r="M8537">
        <f t="shared" ca="1" si="1471"/>
        <v>0</v>
      </c>
      <c r="O8537" t="e">
        <f t="shared" ca="1" si="1472"/>
        <v>#N/A</v>
      </c>
      <c r="P8537" t="e">
        <f t="shared" ca="1" si="1473"/>
        <v>#N/A</v>
      </c>
    </row>
    <row r="8538" spans="8:16">
      <c r="H8538">
        <f t="shared" ca="1" si="1469"/>
        <v>0</v>
      </c>
      <c r="I8538">
        <f t="shared" ca="1" si="1466"/>
        <v>0</v>
      </c>
      <c r="J8538">
        <f t="shared" ca="1" si="1467"/>
        <v>0</v>
      </c>
      <c r="K8538">
        <f t="shared" ca="1" si="1468"/>
        <v>0</v>
      </c>
      <c r="L8538">
        <f t="shared" ca="1" si="1470"/>
        <v>0</v>
      </c>
      <c r="M8538">
        <f t="shared" ca="1" si="1471"/>
        <v>0</v>
      </c>
      <c r="O8538" t="e">
        <f t="shared" ca="1" si="1472"/>
        <v>#N/A</v>
      </c>
      <c r="P8538" t="e">
        <f t="shared" ca="1" si="1473"/>
        <v>#N/A</v>
      </c>
    </row>
    <row r="8539" spans="8:16">
      <c r="H8539">
        <f t="shared" ca="1" si="1469"/>
        <v>0</v>
      </c>
      <c r="I8539">
        <f t="shared" ca="1" si="1466"/>
        <v>0</v>
      </c>
      <c r="J8539">
        <f t="shared" ca="1" si="1467"/>
        <v>0</v>
      </c>
      <c r="K8539">
        <f t="shared" ca="1" si="1468"/>
        <v>0</v>
      </c>
      <c r="L8539">
        <f t="shared" ca="1" si="1470"/>
        <v>0</v>
      </c>
      <c r="M8539">
        <f t="shared" ca="1" si="1471"/>
        <v>0</v>
      </c>
      <c r="O8539" t="e">
        <f t="shared" ca="1" si="1472"/>
        <v>#N/A</v>
      </c>
      <c r="P8539" t="e">
        <f t="shared" ca="1" si="1473"/>
        <v>#N/A</v>
      </c>
    </row>
    <row r="8540" spans="8:16">
      <c r="H8540">
        <f t="shared" ca="1" si="1469"/>
        <v>0</v>
      </c>
      <c r="I8540">
        <f t="shared" ca="1" si="1466"/>
        <v>0</v>
      </c>
      <c r="J8540">
        <f t="shared" ca="1" si="1467"/>
        <v>0</v>
      </c>
      <c r="K8540">
        <f t="shared" ca="1" si="1468"/>
        <v>0</v>
      </c>
      <c r="L8540">
        <f t="shared" ca="1" si="1470"/>
        <v>0</v>
      </c>
      <c r="M8540">
        <f t="shared" ca="1" si="1471"/>
        <v>0</v>
      </c>
      <c r="O8540" t="e">
        <f t="shared" ca="1" si="1472"/>
        <v>#N/A</v>
      </c>
      <c r="P8540" t="e">
        <f t="shared" ca="1" si="1473"/>
        <v>#N/A</v>
      </c>
    </row>
    <row r="8541" spans="8:16">
      <c r="H8541">
        <f t="shared" ca="1" si="1469"/>
        <v>0</v>
      </c>
      <c r="I8541">
        <f t="shared" ca="1" si="1466"/>
        <v>0</v>
      </c>
      <c r="J8541">
        <f t="shared" ca="1" si="1467"/>
        <v>0</v>
      </c>
      <c r="K8541">
        <f t="shared" ca="1" si="1468"/>
        <v>0</v>
      </c>
      <c r="L8541">
        <f t="shared" ca="1" si="1470"/>
        <v>0</v>
      </c>
      <c r="M8541">
        <f t="shared" ca="1" si="1471"/>
        <v>0</v>
      </c>
      <c r="O8541" t="e">
        <f t="shared" ca="1" si="1472"/>
        <v>#N/A</v>
      </c>
      <c r="P8541" t="e">
        <f t="shared" ca="1" si="1473"/>
        <v>#N/A</v>
      </c>
    </row>
    <row r="8542" spans="8:16">
      <c r="H8542">
        <f t="shared" ca="1" si="1469"/>
        <v>0</v>
      </c>
      <c r="I8542">
        <f t="shared" ca="1" si="1466"/>
        <v>0</v>
      </c>
      <c r="J8542">
        <f t="shared" ca="1" si="1467"/>
        <v>0</v>
      </c>
      <c r="K8542">
        <f t="shared" ca="1" si="1468"/>
        <v>0</v>
      </c>
      <c r="L8542">
        <f t="shared" ca="1" si="1470"/>
        <v>0</v>
      </c>
      <c r="M8542">
        <f t="shared" ca="1" si="1471"/>
        <v>0</v>
      </c>
      <c r="O8542" t="e">
        <f t="shared" ca="1" si="1472"/>
        <v>#N/A</v>
      </c>
      <c r="P8542" t="e">
        <f t="shared" ca="1" si="1473"/>
        <v>#N/A</v>
      </c>
    </row>
    <row r="8543" spans="8:16">
      <c r="H8543">
        <f t="shared" ca="1" si="1469"/>
        <v>0</v>
      </c>
      <c r="I8543">
        <f t="shared" ca="1" si="1466"/>
        <v>0</v>
      </c>
      <c r="J8543">
        <f t="shared" ca="1" si="1467"/>
        <v>0</v>
      </c>
      <c r="K8543">
        <f t="shared" ca="1" si="1468"/>
        <v>0</v>
      </c>
      <c r="L8543">
        <f t="shared" ca="1" si="1470"/>
        <v>0</v>
      </c>
      <c r="M8543">
        <f t="shared" ca="1" si="1471"/>
        <v>0</v>
      </c>
      <c r="O8543" t="e">
        <f t="shared" ca="1" si="1472"/>
        <v>#N/A</v>
      </c>
      <c r="P8543" t="e">
        <f t="shared" ca="1" si="1473"/>
        <v>#N/A</v>
      </c>
    </row>
    <row r="8544" spans="8:16">
      <c r="H8544">
        <f t="shared" ca="1" si="1469"/>
        <v>0</v>
      </c>
      <c r="I8544">
        <f t="shared" ca="1" si="1466"/>
        <v>0</v>
      </c>
      <c r="J8544">
        <f t="shared" ca="1" si="1467"/>
        <v>0</v>
      </c>
      <c r="K8544">
        <f t="shared" ca="1" si="1468"/>
        <v>0</v>
      </c>
      <c r="L8544">
        <f t="shared" ca="1" si="1470"/>
        <v>0</v>
      </c>
      <c r="M8544">
        <f t="shared" ca="1" si="1471"/>
        <v>0</v>
      </c>
      <c r="O8544" t="e">
        <f t="shared" ca="1" si="1472"/>
        <v>#N/A</v>
      </c>
      <c r="P8544" t="e">
        <f t="shared" ca="1" si="1473"/>
        <v>#N/A</v>
      </c>
    </row>
    <row r="8545" spans="8:16">
      <c r="H8545">
        <f t="shared" ca="1" si="1469"/>
        <v>0</v>
      </c>
      <c r="I8545">
        <f t="shared" ca="1" si="1466"/>
        <v>0</v>
      </c>
      <c r="J8545">
        <f t="shared" ca="1" si="1467"/>
        <v>0</v>
      </c>
      <c r="K8545">
        <f t="shared" ca="1" si="1468"/>
        <v>0</v>
      </c>
      <c r="L8545">
        <f t="shared" ca="1" si="1470"/>
        <v>0</v>
      </c>
      <c r="M8545">
        <f t="shared" ca="1" si="1471"/>
        <v>0</v>
      </c>
      <c r="O8545" t="e">
        <f t="shared" ca="1" si="1472"/>
        <v>#N/A</v>
      </c>
      <c r="P8545" t="e">
        <f t="shared" ca="1" si="1473"/>
        <v>#N/A</v>
      </c>
    </row>
    <row r="8546" spans="8:16">
      <c r="H8546">
        <f t="shared" ca="1" si="1469"/>
        <v>0</v>
      </c>
      <c r="I8546">
        <f t="shared" ca="1" si="1466"/>
        <v>0</v>
      </c>
      <c r="J8546">
        <f t="shared" ca="1" si="1467"/>
        <v>0</v>
      </c>
      <c r="K8546">
        <f t="shared" ca="1" si="1468"/>
        <v>0</v>
      </c>
      <c r="L8546">
        <f t="shared" ca="1" si="1470"/>
        <v>0</v>
      </c>
      <c r="M8546">
        <f t="shared" ca="1" si="1471"/>
        <v>0</v>
      </c>
      <c r="O8546" t="e">
        <f t="shared" ca="1" si="1472"/>
        <v>#N/A</v>
      </c>
      <c r="P8546" t="e">
        <f t="shared" ca="1" si="1473"/>
        <v>#N/A</v>
      </c>
    </row>
    <row r="8547" spans="8:16">
      <c r="H8547">
        <f t="shared" ca="1" si="1469"/>
        <v>0</v>
      </c>
      <c r="I8547">
        <f t="shared" ca="1" si="1466"/>
        <v>0</v>
      </c>
      <c r="J8547">
        <f t="shared" ca="1" si="1467"/>
        <v>0</v>
      </c>
      <c r="K8547">
        <f t="shared" ca="1" si="1468"/>
        <v>0</v>
      </c>
      <c r="L8547">
        <f t="shared" ca="1" si="1470"/>
        <v>0</v>
      </c>
      <c r="M8547">
        <f t="shared" ca="1" si="1471"/>
        <v>0</v>
      </c>
      <c r="O8547" t="e">
        <f t="shared" ca="1" si="1472"/>
        <v>#N/A</v>
      </c>
      <c r="P8547" t="e">
        <f t="shared" ca="1" si="1473"/>
        <v>#N/A</v>
      </c>
    </row>
    <row r="8548" spans="8:16">
      <c r="H8548">
        <f t="shared" ca="1" si="1469"/>
        <v>0</v>
      </c>
      <c r="I8548">
        <f t="shared" ca="1" si="1466"/>
        <v>0</v>
      </c>
      <c r="J8548">
        <f t="shared" ca="1" si="1467"/>
        <v>0</v>
      </c>
      <c r="K8548">
        <f t="shared" ca="1" si="1468"/>
        <v>0</v>
      </c>
      <c r="L8548">
        <f t="shared" ca="1" si="1470"/>
        <v>0</v>
      </c>
      <c r="M8548">
        <f t="shared" ca="1" si="1471"/>
        <v>0</v>
      </c>
      <c r="O8548" t="e">
        <f t="shared" ca="1" si="1472"/>
        <v>#N/A</v>
      </c>
      <c r="P8548" t="e">
        <f t="shared" ca="1" si="1473"/>
        <v>#N/A</v>
      </c>
    </row>
    <row r="8549" spans="8:16">
      <c r="H8549">
        <f t="shared" ca="1" si="1469"/>
        <v>0</v>
      </c>
      <c r="I8549">
        <f t="shared" ca="1" si="1466"/>
        <v>0</v>
      </c>
      <c r="J8549">
        <f t="shared" ca="1" si="1467"/>
        <v>0</v>
      </c>
      <c r="K8549">
        <f t="shared" ca="1" si="1468"/>
        <v>0</v>
      </c>
      <c r="L8549">
        <f t="shared" ca="1" si="1470"/>
        <v>0</v>
      </c>
      <c r="M8549">
        <f t="shared" ca="1" si="1471"/>
        <v>0</v>
      </c>
      <c r="O8549" t="e">
        <f t="shared" ca="1" si="1472"/>
        <v>#N/A</v>
      </c>
      <c r="P8549" t="e">
        <f t="shared" ca="1" si="1473"/>
        <v>#N/A</v>
      </c>
    </row>
    <row r="8550" spans="8:16">
      <c r="H8550">
        <f t="shared" ca="1" si="1469"/>
        <v>0</v>
      </c>
      <c r="I8550">
        <f t="shared" ca="1" si="1466"/>
        <v>0</v>
      </c>
      <c r="J8550">
        <f t="shared" ca="1" si="1467"/>
        <v>0</v>
      </c>
      <c r="K8550">
        <f t="shared" ca="1" si="1468"/>
        <v>0</v>
      </c>
      <c r="L8550">
        <f t="shared" ca="1" si="1470"/>
        <v>0</v>
      </c>
      <c r="M8550">
        <f t="shared" ca="1" si="1471"/>
        <v>0</v>
      </c>
      <c r="O8550" t="e">
        <f t="shared" ca="1" si="1472"/>
        <v>#N/A</v>
      </c>
      <c r="P8550" t="e">
        <f t="shared" ca="1" si="1473"/>
        <v>#N/A</v>
      </c>
    </row>
    <row r="8551" spans="8:16">
      <c r="H8551">
        <f t="shared" ca="1" si="1469"/>
        <v>0</v>
      </c>
      <c r="I8551">
        <f t="shared" ca="1" si="1466"/>
        <v>0</v>
      </c>
      <c r="J8551">
        <f t="shared" ca="1" si="1467"/>
        <v>0</v>
      </c>
      <c r="K8551">
        <f t="shared" ca="1" si="1468"/>
        <v>0</v>
      </c>
      <c r="L8551">
        <f t="shared" ca="1" si="1470"/>
        <v>0</v>
      </c>
      <c r="M8551">
        <f t="shared" ca="1" si="1471"/>
        <v>0</v>
      </c>
      <c r="O8551" t="e">
        <f t="shared" ca="1" si="1472"/>
        <v>#N/A</v>
      </c>
      <c r="P8551" t="e">
        <f t="shared" ca="1" si="1473"/>
        <v>#N/A</v>
      </c>
    </row>
    <row r="8552" spans="8:16">
      <c r="H8552">
        <f t="shared" ca="1" si="1469"/>
        <v>0</v>
      </c>
      <c r="I8552">
        <f t="shared" ca="1" si="1466"/>
        <v>0</v>
      </c>
      <c r="J8552">
        <f t="shared" ca="1" si="1467"/>
        <v>0</v>
      </c>
      <c r="K8552">
        <f t="shared" ca="1" si="1468"/>
        <v>0</v>
      </c>
      <c r="L8552">
        <f t="shared" ca="1" si="1470"/>
        <v>0</v>
      </c>
      <c r="M8552">
        <f t="shared" ca="1" si="1471"/>
        <v>0</v>
      </c>
      <c r="O8552" t="e">
        <f t="shared" ca="1" si="1472"/>
        <v>#N/A</v>
      </c>
      <c r="P8552" t="e">
        <f t="shared" ca="1" si="1473"/>
        <v>#N/A</v>
      </c>
    </row>
    <row r="8553" spans="8:16">
      <c r="H8553">
        <f t="shared" ca="1" si="1469"/>
        <v>0</v>
      </c>
      <c r="I8553">
        <f t="shared" ca="1" si="1466"/>
        <v>0</v>
      </c>
      <c r="J8553">
        <f t="shared" ca="1" si="1467"/>
        <v>0</v>
      </c>
      <c r="K8553">
        <f t="shared" ca="1" si="1468"/>
        <v>0</v>
      </c>
      <c r="L8553">
        <f t="shared" ca="1" si="1470"/>
        <v>0</v>
      </c>
      <c r="M8553">
        <f t="shared" ca="1" si="1471"/>
        <v>0</v>
      </c>
      <c r="O8553" t="e">
        <f t="shared" ca="1" si="1472"/>
        <v>#N/A</v>
      </c>
      <c r="P8553" t="e">
        <f t="shared" ca="1" si="1473"/>
        <v>#N/A</v>
      </c>
    </row>
    <row r="8554" spans="8:16">
      <c r="H8554">
        <f t="shared" ca="1" si="1469"/>
        <v>0</v>
      </c>
      <c r="I8554">
        <f t="shared" ca="1" si="1466"/>
        <v>0</v>
      </c>
      <c r="J8554">
        <f t="shared" ca="1" si="1467"/>
        <v>0</v>
      </c>
      <c r="K8554">
        <f t="shared" ca="1" si="1468"/>
        <v>0</v>
      </c>
      <c r="L8554">
        <f t="shared" ca="1" si="1470"/>
        <v>0</v>
      </c>
      <c r="M8554">
        <f t="shared" ca="1" si="1471"/>
        <v>0</v>
      </c>
      <c r="O8554" t="e">
        <f t="shared" ca="1" si="1472"/>
        <v>#N/A</v>
      </c>
      <c r="P8554" t="e">
        <f t="shared" ca="1" si="1473"/>
        <v>#N/A</v>
      </c>
    </row>
    <row r="8555" spans="8:16">
      <c r="H8555">
        <f t="shared" ca="1" si="1469"/>
        <v>0</v>
      </c>
      <c r="I8555">
        <f t="shared" ca="1" si="1466"/>
        <v>0</v>
      </c>
      <c r="J8555">
        <f t="shared" ca="1" si="1467"/>
        <v>0</v>
      </c>
      <c r="K8555">
        <f t="shared" ca="1" si="1468"/>
        <v>0</v>
      </c>
      <c r="L8555">
        <f t="shared" ca="1" si="1470"/>
        <v>0</v>
      </c>
      <c r="M8555">
        <f t="shared" ca="1" si="1471"/>
        <v>0</v>
      </c>
      <c r="O8555" t="e">
        <f t="shared" ca="1" si="1472"/>
        <v>#N/A</v>
      </c>
      <c r="P8555" t="e">
        <f t="shared" ca="1" si="1473"/>
        <v>#N/A</v>
      </c>
    </row>
    <row r="8556" spans="8:16">
      <c r="H8556">
        <f t="shared" ca="1" si="1469"/>
        <v>0</v>
      </c>
      <c r="I8556">
        <f t="shared" ca="1" si="1466"/>
        <v>0</v>
      </c>
      <c r="J8556">
        <f t="shared" ca="1" si="1467"/>
        <v>0</v>
      </c>
      <c r="K8556">
        <f t="shared" ca="1" si="1468"/>
        <v>0</v>
      </c>
      <c r="L8556">
        <f t="shared" ca="1" si="1470"/>
        <v>0</v>
      </c>
      <c r="M8556">
        <f t="shared" ca="1" si="1471"/>
        <v>0</v>
      </c>
      <c r="O8556" t="e">
        <f t="shared" ca="1" si="1472"/>
        <v>#N/A</v>
      </c>
      <c r="P8556" t="e">
        <f t="shared" ca="1" si="1473"/>
        <v>#N/A</v>
      </c>
    </row>
    <row r="8557" spans="8:16">
      <c r="H8557">
        <f t="shared" ca="1" si="1469"/>
        <v>0</v>
      </c>
      <c r="I8557">
        <f t="shared" ca="1" si="1466"/>
        <v>0</v>
      </c>
      <c r="J8557">
        <f t="shared" ca="1" si="1467"/>
        <v>0</v>
      </c>
      <c r="K8557">
        <f t="shared" ca="1" si="1468"/>
        <v>0</v>
      </c>
      <c r="L8557">
        <f t="shared" ca="1" si="1470"/>
        <v>0</v>
      </c>
      <c r="M8557">
        <f t="shared" ca="1" si="1471"/>
        <v>0</v>
      </c>
      <c r="O8557" t="e">
        <f t="shared" ca="1" si="1472"/>
        <v>#N/A</v>
      </c>
      <c r="P8557" t="e">
        <f t="shared" ca="1" si="1473"/>
        <v>#N/A</v>
      </c>
    </row>
    <row r="8558" spans="8:16">
      <c r="H8558">
        <f t="shared" ca="1" si="1469"/>
        <v>0</v>
      </c>
      <c r="I8558">
        <f t="shared" ca="1" si="1466"/>
        <v>0</v>
      </c>
      <c r="J8558">
        <f t="shared" ca="1" si="1467"/>
        <v>0</v>
      </c>
      <c r="K8558">
        <f t="shared" ca="1" si="1468"/>
        <v>0</v>
      </c>
      <c r="L8558">
        <f t="shared" ca="1" si="1470"/>
        <v>0</v>
      </c>
      <c r="M8558">
        <f t="shared" ca="1" si="1471"/>
        <v>0</v>
      </c>
      <c r="O8558" t="e">
        <f t="shared" ca="1" si="1472"/>
        <v>#N/A</v>
      </c>
      <c r="P8558" t="e">
        <f t="shared" ca="1" si="1473"/>
        <v>#N/A</v>
      </c>
    </row>
    <row r="8559" spans="8:16">
      <c r="H8559">
        <f t="shared" ca="1" si="1469"/>
        <v>0</v>
      </c>
      <c r="I8559">
        <f t="shared" ca="1" si="1466"/>
        <v>0</v>
      </c>
      <c r="J8559">
        <f t="shared" ca="1" si="1467"/>
        <v>0</v>
      </c>
      <c r="K8559">
        <f t="shared" ca="1" si="1468"/>
        <v>0</v>
      </c>
      <c r="L8559">
        <f t="shared" ca="1" si="1470"/>
        <v>0</v>
      </c>
      <c r="M8559">
        <f t="shared" ca="1" si="1471"/>
        <v>0</v>
      </c>
      <c r="O8559" t="e">
        <f t="shared" ca="1" si="1472"/>
        <v>#N/A</v>
      </c>
      <c r="P8559" t="e">
        <f t="shared" ca="1" si="1473"/>
        <v>#N/A</v>
      </c>
    </row>
    <row r="8560" spans="8:16">
      <c r="H8560">
        <f t="shared" ca="1" si="1469"/>
        <v>0</v>
      </c>
      <c r="I8560">
        <f t="shared" ref="I8560:I8623" ca="1" si="1474">IF(IFERROR(VLOOKUP(C8560,INDIRECT($G$7&amp;"D:D"),1,FALSE),0)&lt;&gt;0,I$13,0)</f>
        <v>0</v>
      </c>
      <c r="J8560">
        <f t="shared" ref="J8560:J8623" ca="1" si="1475">IF(IFERROR(VLOOKUP(C8560,INDIRECT($G$8&amp;"D:D"),1,FALSE),0)&lt;&gt;0,J$13,0)</f>
        <v>0</v>
      </c>
      <c r="K8560">
        <f t="shared" ca="1" si="1468"/>
        <v>0</v>
      </c>
      <c r="L8560">
        <f t="shared" ca="1" si="1470"/>
        <v>0</v>
      </c>
      <c r="M8560">
        <f t="shared" ca="1" si="1471"/>
        <v>0</v>
      </c>
      <c r="O8560" t="e">
        <f t="shared" ca="1" si="1472"/>
        <v>#N/A</v>
      </c>
      <c r="P8560" t="e">
        <f t="shared" ca="1" si="1473"/>
        <v>#N/A</v>
      </c>
    </row>
    <row r="8561" spans="8:16">
      <c r="H8561">
        <f t="shared" ca="1" si="1469"/>
        <v>0</v>
      </c>
      <c r="I8561">
        <f t="shared" ca="1" si="1474"/>
        <v>0</v>
      </c>
      <c r="J8561">
        <f t="shared" ca="1" si="1475"/>
        <v>0</v>
      </c>
      <c r="K8561">
        <f t="shared" ca="1" si="1468"/>
        <v>0</v>
      </c>
      <c r="L8561">
        <f t="shared" ca="1" si="1470"/>
        <v>0</v>
      </c>
      <c r="M8561">
        <f t="shared" ca="1" si="1471"/>
        <v>0</v>
      </c>
      <c r="O8561" t="e">
        <f t="shared" ca="1" si="1472"/>
        <v>#N/A</v>
      </c>
      <c r="P8561" t="e">
        <f t="shared" ca="1" si="1473"/>
        <v>#N/A</v>
      </c>
    </row>
    <row r="8562" spans="8:16">
      <c r="H8562">
        <f t="shared" ca="1" si="1469"/>
        <v>0</v>
      </c>
      <c r="I8562">
        <f t="shared" ca="1" si="1474"/>
        <v>0</v>
      </c>
      <c r="J8562">
        <f t="shared" ca="1" si="1475"/>
        <v>0</v>
      </c>
      <c r="K8562">
        <f t="shared" ca="1" si="1468"/>
        <v>0</v>
      </c>
      <c r="L8562">
        <f t="shared" ca="1" si="1470"/>
        <v>0</v>
      </c>
      <c r="M8562">
        <f t="shared" ca="1" si="1471"/>
        <v>0</v>
      </c>
      <c r="O8562" t="e">
        <f t="shared" ca="1" si="1472"/>
        <v>#N/A</v>
      </c>
      <c r="P8562" t="e">
        <f t="shared" ca="1" si="1473"/>
        <v>#N/A</v>
      </c>
    </row>
    <row r="8563" spans="8:16">
      <c r="H8563">
        <f t="shared" ca="1" si="1469"/>
        <v>0</v>
      </c>
      <c r="I8563">
        <f t="shared" ca="1" si="1474"/>
        <v>0</v>
      </c>
      <c r="J8563">
        <f t="shared" ca="1" si="1475"/>
        <v>0</v>
      </c>
      <c r="K8563">
        <f t="shared" ca="1" si="1468"/>
        <v>0</v>
      </c>
      <c r="L8563">
        <f t="shared" ca="1" si="1470"/>
        <v>0</v>
      </c>
      <c r="M8563">
        <f t="shared" ca="1" si="1471"/>
        <v>0</v>
      </c>
      <c r="O8563" t="e">
        <f t="shared" ca="1" si="1472"/>
        <v>#N/A</v>
      </c>
      <c r="P8563" t="e">
        <f t="shared" ca="1" si="1473"/>
        <v>#N/A</v>
      </c>
    </row>
    <row r="8564" spans="8:16">
      <c r="H8564">
        <f t="shared" ca="1" si="1469"/>
        <v>0</v>
      </c>
      <c r="I8564">
        <f t="shared" ca="1" si="1474"/>
        <v>0</v>
      </c>
      <c r="J8564">
        <f t="shared" ca="1" si="1475"/>
        <v>0</v>
      </c>
      <c r="K8564">
        <f t="shared" ca="1" si="1468"/>
        <v>0</v>
      </c>
      <c r="L8564">
        <f t="shared" ca="1" si="1470"/>
        <v>0</v>
      </c>
      <c r="M8564">
        <f t="shared" ca="1" si="1471"/>
        <v>0</v>
      </c>
      <c r="O8564" t="e">
        <f t="shared" ca="1" si="1472"/>
        <v>#N/A</v>
      </c>
      <c r="P8564" t="e">
        <f t="shared" ca="1" si="1473"/>
        <v>#N/A</v>
      </c>
    </row>
    <row r="8565" spans="8:16">
      <c r="H8565">
        <f t="shared" ca="1" si="1469"/>
        <v>0</v>
      </c>
      <c r="I8565">
        <f t="shared" ca="1" si="1474"/>
        <v>0</v>
      </c>
      <c r="J8565">
        <f t="shared" ca="1" si="1475"/>
        <v>0</v>
      </c>
      <c r="K8565">
        <f t="shared" ca="1" si="1468"/>
        <v>0</v>
      </c>
      <c r="L8565">
        <f t="shared" ca="1" si="1470"/>
        <v>0</v>
      </c>
      <c r="M8565">
        <f t="shared" ca="1" si="1471"/>
        <v>0</v>
      </c>
      <c r="O8565" t="e">
        <f t="shared" ca="1" si="1472"/>
        <v>#N/A</v>
      </c>
      <c r="P8565" t="e">
        <f t="shared" ca="1" si="1473"/>
        <v>#N/A</v>
      </c>
    </row>
    <row r="8566" spans="8:16">
      <c r="H8566">
        <f t="shared" ca="1" si="1469"/>
        <v>0</v>
      </c>
      <c r="I8566">
        <f t="shared" ca="1" si="1474"/>
        <v>0</v>
      </c>
      <c r="J8566">
        <f t="shared" ca="1" si="1475"/>
        <v>0</v>
      </c>
      <c r="K8566">
        <f t="shared" ca="1" si="1468"/>
        <v>0</v>
      </c>
      <c r="L8566">
        <f t="shared" ca="1" si="1470"/>
        <v>0</v>
      </c>
      <c r="M8566">
        <f t="shared" ca="1" si="1471"/>
        <v>0</v>
      </c>
      <c r="O8566" t="e">
        <f t="shared" ca="1" si="1472"/>
        <v>#N/A</v>
      </c>
      <c r="P8566" t="e">
        <f t="shared" ca="1" si="1473"/>
        <v>#N/A</v>
      </c>
    </row>
    <row r="8567" spans="8:16">
      <c r="H8567">
        <f t="shared" ca="1" si="1469"/>
        <v>0</v>
      </c>
      <c r="I8567">
        <f t="shared" ca="1" si="1474"/>
        <v>0</v>
      </c>
      <c r="J8567">
        <f t="shared" ca="1" si="1475"/>
        <v>0</v>
      </c>
      <c r="K8567">
        <f t="shared" ca="1" si="1468"/>
        <v>0</v>
      </c>
      <c r="L8567">
        <f t="shared" ca="1" si="1470"/>
        <v>0</v>
      </c>
      <c r="M8567">
        <f t="shared" ca="1" si="1471"/>
        <v>0</v>
      </c>
      <c r="O8567" t="e">
        <f t="shared" ca="1" si="1472"/>
        <v>#N/A</v>
      </c>
      <c r="P8567" t="e">
        <f t="shared" ca="1" si="1473"/>
        <v>#N/A</v>
      </c>
    </row>
    <row r="8568" spans="8:16">
      <c r="H8568">
        <f t="shared" ca="1" si="1469"/>
        <v>0</v>
      </c>
      <c r="I8568">
        <f t="shared" ca="1" si="1474"/>
        <v>0</v>
      </c>
      <c r="J8568">
        <f t="shared" ca="1" si="1475"/>
        <v>0</v>
      </c>
      <c r="K8568">
        <f t="shared" ca="1" si="1468"/>
        <v>0</v>
      </c>
      <c r="L8568">
        <f t="shared" ca="1" si="1470"/>
        <v>0</v>
      </c>
      <c r="M8568">
        <f t="shared" ca="1" si="1471"/>
        <v>0</v>
      </c>
      <c r="O8568" t="e">
        <f t="shared" ca="1" si="1472"/>
        <v>#N/A</v>
      </c>
      <c r="P8568" t="e">
        <f t="shared" ca="1" si="1473"/>
        <v>#N/A</v>
      </c>
    </row>
    <row r="8569" spans="8:16">
      <c r="H8569">
        <f t="shared" ca="1" si="1469"/>
        <v>0</v>
      </c>
      <c r="I8569">
        <f t="shared" ca="1" si="1474"/>
        <v>0</v>
      </c>
      <c r="J8569">
        <f t="shared" ca="1" si="1475"/>
        <v>0</v>
      </c>
      <c r="K8569">
        <f t="shared" ca="1" si="1468"/>
        <v>0</v>
      </c>
      <c r="L8569">
        <f t="shared" ca="1" si="1470"/>
        <v>0</v>
      </c>
      <c r="M8569">
        <f t="shared" ca="1" si="1471"/>
        <v>0</v>
      </c>
      <c r="O8569" t="e">
        <f t="shared" ca="1" si="1472"/>
        <v>#N/A</v>
      </c>
      <c r="P8569" t="e">
        <f t="shared" ca="1" si="1473"/>
        <v>#N/A</v>
      </c>
    </row>
    <row r="8570" spans="8:16">
      <c r="H8570">
        <f t="shared" ca="1" si="1469"/>
        <v>0</v>
      </c>
      <c r="I8570">
        <f t="shared" ca="1" si="1474"/>
        <v>0</v>
      </c>
      <c r="J8570">
        <f t="shared" ca="1" si="1475"/>
        <v>0</v>
      </c>
      <c r="K8570">
        <f t="shared" ca="1" si="1468"/>
        <v>0</v>
      </c>
      <c r="L8570">
        <f t="shared" ca="1" si="1470"/>
        <v>0</v>
      </c>
      <c r="M8570">
        <f t="shared" ca="1" si="1471"/>
        <v>0</v>
      </c>
      <c r="O8570" t="e">
        <f t="shared" ca="1" si="1472"/>
        <v>#N/A</v>
      </c>
      <c r="P8570" t="e">
        <f t="shared" ca="1" si="1473"/>
        <v>#N/A</v>
      </c>
    </row>
    <row r="8571" spans="8:16">
      <c r="H8571">
        <f t="shared" ca="1" si="1469"/>
        <v>0</v>
      </c>
      <c r="I8571">
        <f t="shared" ca="1" si="1474"/>
        <v>0</v>
      </c>
      <c r="J8571">
        <f t="shared" ca="1" si="1475"/>
        <v>0</v>
      </c>
      <c r="K8571">
        <f t="shared" ca="1" si="1468"/>
        <v>0</v>
      </c>
      <c r="L8571">
        <f t="shared" ca="1" si="1470"/>
        <v>0</v>
      </c>
      <c r="M8571">
        <f t="shared" ca="1" si="1471"/>
        <v>0</v>
      </c>
      <c r="O8571" t="e">
        <f t="shared" ca="1" si="1472"/>
        <v>#N/A</v>
      </c>
      <c r="P8571" t="e">
        <f t="shared" ca="1" si="1473"/>
        <v>#N/A</v>
      </c>
    </row>
    <row r="8572" spans="8:16">
      <c r="H8572">
        <f t="shared" ca="1" si="1469"/>
        <v>0</v>
      </c>
      <c r="I8572">
        <f t="shared" ca="1" si="1474"/>
        <v>0</v>
      </c>
      <c r="J8572">
        <f t="shared" ca="1" si="1475"/>
        <v>0</v>
      </c>
      <c r="K8572">
        <f t="shared" ca="1" si="1468"/>
        <v>0</v>
      </c>
      <c r="L8572">
        <f t="shared" ca="1" si="1470"/>
        <v>0</v>
      </c>
      <c r="M8572">
        <f t="shared" ca="1" si="1471"/>
        <v>0</v>
      </c>
      <c r="O8572" t="e">
        <f t="shared" ca="1" si="1472"/>
        <v>#N/A</v>
      </c>
      <c r="P8572" t="e">
        <f t="shared" ca="1" si="1473"/>
        <v>#N/A</v>
      </c>
    </row>
    <row r="8573" spans="8:16">
      <c r="H8573">
        <f t="shared" ca="1" si="1469"/>
        <v>0</v>
      </c>
      <c r="I8573">
        <f t="shared" ca="1" si="1474"/>
        <v>0</v>
      </c>
      <c r="J8573">
        <f t="shared" ca="1" si="1475"/>
        <v>0</v>
      </c>
      <c r="K8573">
        <f t="shared" ca="1" si="1468"/>
        <v>0</v>
      </c>
      <c r="L8573">
        <f t="shared" ca="1" si="1470"/>
        <v>0</v>
      </c>
      <c r="M8573">
        <f t="shared" ca="1" si="1471"/>
        <v>0</v>
      </c>
      <c r="O8573" t="e">
        <f t="shared" ca="1" si="1472"/>
        <v>#N/A</v>
      </c>
      <c r="P8573" t="e">
        <f t="shared" ca="1" si="1473"/>
        <v>#N/A</v>
      </c>
    </row>
    <row r="8574" spans="8:16">
      <c r="H8574">
        <f t="shared" ca="1" si="1469"/>
        <v>0</v>
      </c>
      <c r="I8574">
        <f t="shared" ca="1" si="1474"/>
        <v>0</v>
      </c>
      <c r="J8574">
        <f t="shared" ca="1" si="1475"/>
        <v>0</v>
      </c>
      <c r="K8574">
        <f t="shared" ca="1" si="1468"/>
        <v>0</v>
      </c>
      <c r="L8574">
        <f t="shared" ca="1" si="1470"/>
        <v>0</v>
      </c>
      <c r="M8574">
        <f t="shared" ca="1" si="1471"/>
        <v>0</v>
      </c>
      <c r="O8574" t="e">
        <f t="shared" ca="1" si="1472"/>
        <v>#N/A</v>
      </c>
      <c r="P8574" t="e">
        <f t="shared" ca="1" si="1473"/>
        <v>#N/A</v>
      </c>
    </row>
    <row r="8575" spans="8:16">
      <c r="H8575">
        <f t="shared" ca="1" si="1469"/>
        <v>0</v>
      </c>
      <c r="I8575">
        <f t="shared" ca="1" si="1474"/>
        <v>0</v>
      </c>
      <c r="J8575">
        <f t="shared" ca="1" si="1475"/>
        <v>0</v>
      </c>
      <c r="K8575">
        <f t="shared" ca="1" si="1468"/>
        <v>0</v>
      </c>
      <c r="L8575">
        <f t="shared" ca="1" si="1470"/>
        <v>0</v>
      </c>
      <c r="M8575">
        <f t="shared" ca="1" si="1471"/>
        <v>0</v>
      </c>
      <c r="O8575" t="e">
        <f t="shared" ca="1" si="1472"/>
        <v>#N/A</v>
      </c>
      <c r="P8575" t="e">
        <f t="shared" ca="1" si="1473"/>
        <v>#N/A</v>
      </c>
    </row>
    <row r="8576" spans="8:16">
      <c r="H8576">
        <f t="shared" ca="1" si="1469"/>
        <v>0</v>
      </c>
      <c r="I8576">
        <f t="shared" ca="1" si="1474"/>
        <v>0</v>
      </c>
      <c r="J8576">
        <f t="shared" ca="1" si="1475"/>
        <v>0</v>
      </c>
      <c r="K8576">
        <f t="shared" ca="1" si="1468"/>
        <v>0</v>
      </c>
      <c r="L8576">
        <f t="shared" ca="1" si="1470"/>
        <v>0</v>
      </c>
      <c r="M8576">
        <f t="shared" ca="1" si="1471"/>
        <v>0</v>
      </c>
      <c r="O8576" t="e">
        <f t="shared" ca="1" si="1472"/>
        <v>#N/A</v>
      </c>
      <c r="P8576" t="e">
        <f t="shared" ca="1" si="1473"/>
        <v>#N/A</v>
      </c>
    </row>
    <row r="8577" spans="8:16">
      <c r="H8577">
        <f t="shared" ca="1" si="1469"/>
        <v>0</v>
      </c>
      <c r="I8577">
        <f t="shared" ca="1" si="1474"/>
        <v>0</v>
      </c>
      <c r="J8577">
        <f t="shared" ca="1" si="1475"/>
        <v>0</v>
      </c>
      <c r="K8577">
        <f t="shared" ca="1" si="1468"/>
        <v>0</v>
      </c>
      <c r="L8577">
        <f t="shared" ca="1" si="1470"/>
        <v>0</v>
      </c>
      <c r="M8577">
        <f t="shared" ca="1" si="1471"/>
        <v>0</v>
      </c>
      <c r="O8577" t="e">
        <f t="shared" ca="1" si="1472"/>
        <v>#N/A</v>
      </c>
      <c r="P8577" t="e">
        <f t="shared" ca="1" si="1473"/>
        <v>#N/A</v>
      </c>
    </row>
    <row r="8578" spans="8:16">
      <c r="H8578">
        <f t="shared" ca="1" si="1469"/>
        <v>0</v>
      </c>
      <c r="I8578">
        <f t="shared" ca="1" si="1474"/>
        <v>0</v>
      </c>
      <c r="J8578">
        <f t="shared" ca="1" si="1475"/>
        <v>0</v>
      </c>
      <c r="K8578">
        <f t="shared" ca="1" si="1468"/>
        <v>0</v>
      </c>
      <c r="L8578">
        <f t="shared" ca="1" si="1470"/>
        <v>0</v>
      </c>
      <c r="M8578">
        <f t="shared" ca="1" si="1471"/>
        <v>0</v>
      </c>
      <c r="O8578" t="e">
        <f t="shared" ca="1" si="1472"/>
        <v>#N/A</v>
      </c>
      <c r="P8578" t="e">
        <f t="shared" ca="1" si="1473"/>
        <v>#N/A</v>
      </c>
    </row>
    <row r="8579" spans="8:16">
      <c r="H8579">
        <f t="shared" ca="1" si="1469"/>
        <v>0</v>
      </c>
      <c r="I8579">
        <f t="shared" ca="1" si="1474"/>
        <v>0</v>
      </c>
      <c r="J8579">
        <f t="shared" ca="1" si="1475"/>
        <v>0</v>
      </c>
      <c r="K8579">
        <f t="shared" ca="1" si="1468"/>
        <v>0</v>
      </c>
      <c r="L8579">
        <f t="shared" ca="1" si="1470"/>
        <v>0</v>
      </c>
      <c r="M8579">
        <f t="shared" ca="1" si="1471"/>
        <v>0</v>
      </c>
      <c r="O8579" t="e">
        <f t="shared" ca="1" si="1472"/>
        <v>#N/A</v>
      </c>
      <c r="P8579" t="e">
        <f t="shared" ca="1" si="1473"/>
        <v>#N/A</v>
      </c>
    </row>
    <row r="8580" spans="8:16">
      <c r="H8580">
        <f t="shared" ca="1" si="1469"/>
        <v>0</v>
      </c>
      <c r="I8580">
        <f t="shared" ca="1" si="1474"/>
        <v>0</v>
      </c>
      <c r="J8580">
        <f t="shared" ca="1" si="1475"/>
        <v>0</v>
      </c>
      <c r="K8580">
        <f t="shared" ca="1" si="1468"/>
        <v>0</v>
      </c>
      <c r="L8580">
        <f t="shared" ca="1" si="1470"/>
        <v>0</v>
      </c>
      <c r="M8580">
        <f t="shared" ca="1" si="1471"/>
        <v>0</v>
      </c>
      <c r="O8580" t="e">
        <f t="shared" ca="1" si="1472"/>
        <v>#N/A</v>
      </c>
      <c r="P8580" t="e">
        <f t="shared" ca="1" si="1473"/>
        <v>#N/A</v>
      </c>
    </row>
    <row r="8581" spans="8:16">
      <c r="H8581">
        <f t="shared" ca="1" si="1469"/>
        <v>0</v>
      </c>
      <c r="I8581">
        <f t="shared" ca="1" si="1474"/>
        <v>0</v>
      </c>
      <c r="J8581">
        <f t="shared" ca="1" si="1475"/>
        <v>0</v>
      </c>
      <c r="K8581">
        <f t="shared" ca="1" si="1468"/>
        <v>0</v>
      </c>
      <c r="L8581">
        <f t="shared" ca="1" si="1470"/>
        <v>0</v>
      </c>
      <c r="M8581">
        <f t="shared" ca="1" si="1471"/>
        <v>0</v>
      </c>
      <c r="O8581" t="e">
        <f t="shared" ca="1" si="1472"/>
        <v>#N/A</v>
      </c>
      <c r="P8581" t="e">
        <f t="shared" ca="1" si="1473"/>
        <v>#N/A</v>
      </c>
    </row>
    <row r="8582" spans="8:16">
      <c r="H8582">
        <f t="shared" ca="1" si="1469"/>
        <v>0</v>
      </c>
      <c r="I8582">
        <f t="shared" ca="1" si="1474"/>
        <v>0</v>
      </c>
      <c r="J8582">
        <f t="shared" ca="1" si="1475"/>
        <v>0</v>
      </c>
      <c r="K8582">
        <f t="shared" ca="1" si="1468"/>
        <v>0</v>
      </c>
      <c r="L8582">
        <f t="shared" ca="1" si="1470"/>
        <v>0</v>
      </c>
      <c r="M8582">
        <f t="shared" ca="1" si="1471"/>
        <v>0</v>
      </c>
      <c r="O8582" t="e">
        <f t="shared" ca="1" si="1472"/>
        <v>#N/A</v>
      </c>
      <c r="P8582" t="e">
        <f t="shared" ca="1" si="1473"/>
        <v>#N/A</v>
      </c>
    </row>
    <row r="8583" spans="8:16">
      <c r="H8583">
        <f t="shared" ca="1" si="1469"/>
        <v>0</v>
      </c>
      <c r="I8583">
        <f t="shared" ca="1" si="1474"/>
        <v>0</v>
      </c>
      <c r="J8583">
        <f t="shared" ca="1" si="1475"/>
        <v>0</v>
      </c>
      <c r="K8583">
        <f t="shared" ca="1" si="1468"/>
        <v>0</v>
      </c>
      <c r="L8583">
        <f t="shared" ca="1" si="1470"/>
        <v>0</v>
      </c>
      <c r="M8583">
        <f t="shared" ca="1" si="1471"/>
        <v>0</v>
      </c>
      <c r="O8583" t="e">
        <f t="shared" ca="1" si="1472"/>
        <v>#N/A</v>
      </c>
      <c r="P8583" t="e">
        <f t="shared" ca="1" si="1473"/>
        <v>#N/A</v>
      </c>
    </row>
    <row r="8584" spans="8:16">
      <c r="H8584">
        <f t="shared" ca="1" si="1469"/>
        <v>0</v>
      </c>
      <c r="I8584">
        <f t="shared" ca="1" si="1474"/>
        <v>0</v>
      </c>
      <c r="J8584">
        <f t="shared" ca="1" si="1475"/>
        <v>0</v>
      </c>
      <c r="K8584">
        <f t="shared" ca="1" si="1468"/>
        <v>0</v>
      </c>
      <c r="L8584">
        <f t="shared" ca="1" si="1470"/>
        <v>0</v>
      </c>
      <c r="M8584">
        <f t="shared" ca="1" si="1471"/>
        <v>0</v>
      </c>
      <c r="O8584" t="e">
        <f t="shared" ca="1" si="1472"/>
        <v>#N/A</v>
      </c>
      <c r="P8584" t="e">
        <f t="shared" ca="1" si="1473"/>
        <v>#N/A</v>
      </c>
    </row>
    <row r="8585" spans="8:16">
      <c r="H8585">
        <f t="shared" ca="1" si="1469"/>
        <v>0</v>
      </c>
      <c r="I8585">
        <f t="shared" ca="1" si="1474"/>
        <v>0</v>
      </c>
      <c r="J8585">
        <f t="shared" ca="1" si="1475"/>
        <v>0</v>
      </c>
      <c r="K8585">
        <f t="shared" ca="1" si="1468"/>
        <v>0</v>
      </c>
      <c r="L8585">
        <f t="shared" ca="1" si="1470"/>
        <v>0</v>
      </c>
      <c r="M8585">
        <f t="shared" ca="1" si="1471"/>
        <v>0</v>
      </c>
      <c r="O8585" t="e">
        <f t="shared" ca="1" si="1472"/>
        <v>#N/A</v>
      </c>
      <c r="P8585" t="e">
        <f t="shared" ca="1" si="1473"/>
        <v>#N/A</v>
      </c>
    </row>
    <row r="8586" spans="8:16">
      <c r="H8586">
        <f t="shared" ca="1" si="1469"/>
        <v>0</v>
      </c>
      <c r="I8586">
        <f t="shared" ca="1" si="1474"/>
        <v>0</v>
      </c>
      <c r="J8586">
        <f t="shared" ca="1" si="1475"/>
        <v>0</v>
      </c>
      <c r="K8586">
        <f t="shared" ref="K8586:K8649" ca="1" si="1476">IF(IFERROR(VLOOKUP($C8586,INDIRECT($G$9&amp;"d:d"),1,FALSE),0)&lt;&gt;0,K$13,0)</f>
        <v>0</v>
      </c>
      <c r="L8586">
        <f t="shared" ca="1" si="1470"/>
        <v>0</v>
      </c>
      <c r="M8586">
        <f t="shared" ca="1" si="1471"/>
        <v>0</v>
      </c>
      <c r="O8586" t="e">
        <f t="shared" ca="1" si="1472"/>
        <v>#N/A</v>
      </c>
      <c r="P8586" t="e">
        <f t="shared" ca="1" si="1473"/>
        <v>#N/A</v>
      </c>
    </row>
    <row r="8587" spans="8:16">
      <c r="H8587">
        <f t="shared" ca="1" si="1469"/>
        <v>0</v>
      </c>
      <c r="I8587">
        <f t="shared" ca="1" si="1474"/>
        <v>0</v>
      </c>
      <c r="J8587">
        <f t="shared" ca="1" si="1475"/>
        <v>0</v>
      </c>
      <c r="K8587">
        <f t="shared" ca="1" si="1476"/>
        <v>0</v>
      </c>
      <c r="L8587">
        <f t="shared" ca="1" si="1470"/>
        <v>0</v>
      </c>
      <c r="M8587">
        <f t="shared" ca="1" si="1471"/>
        <v>0</v>
      </c>
      <c r="O8587" t="e">
        <f t="shared" ca="1" si="1472"/>
        <v>#N/A</v>
      </c>
      <c r="P8587" t="e">
        <f t="shared" ca="1" si="1473"/>
        <v>#N/A</v>
      </c>
    </row>
    <row r="8588" spans="8:16">
      <c r="H8588">
        <f t="shared" ca="1" si="1469"/>
        <v>0</v>
      </c>
      <c r="I8588">
        <f t="shared" ca="1" si="1474"/>
        <v>0</v>
      </c>
      <c r="J8588">
        <f t="shared" ca="1" si="1475"/>
        <v>0</v>
      </c>
      <c r="K8588">
        <f t="shared" ca="1" si="1476"/>
        <v>0</v>
      </c>
      <c r="L8588">
        <f t="shared" ca="1" si="1470"/>
        <v>0</v>
      </c>
      <c r="M8588">
        <f t="shared" ca="1" si="1471"/>
        <v>0</v>
      </c>
      <c r="O8588" t="e">
        <f t="shared" ca="1" si="1472"/>
        <v>#N/A</v>
      </c>
      <c r="P8588" t="e">
        <f t="shared" ca="1" si="1473"/>
        <v>#N/A</v>
      </c>
    </row>
    <row r="8589" spans="8:16">
      <c r="H8589">
        <f t="shared" ca="1" si="1469"/>
        <v>0</v>
      </c>
      <c r="I8589">
        <f t="shared" ca="1" si="1474"/>
        <v>0</v>
      </c>
      <c r="J8589">
        <f t="shared" ca="1" si="1475"/>
        <v>0</v>
      </c>
      <c r="K8589">
        <f t="shared" ca="1" si="1476"/>
        <v>0</v>
      </c>
      <c r="L8589">
        <f t="shared" ca="1" si="1470"/>
        <v>0</v>
      </c>
      <c r="M8589">
        <f t="shared" ca="1" si="1471"/>
        <v>0</v>
      </c>
      <c r="O8589" t="e">
        <f t="shared" ca="1" si="1472"/>
        <v>#N/A</v>
      </c>
      <c r="P8589" t="e">
        <f t="shared" ca="1" si="1473"/>
        <v>#N/A</v>
      </c>
    </row>
    <row r="8590" spans="8:16">
      <c r="H8590">
        <f t="shared" ca="1" si="1469"/>
        <v>0</v>
      </c>
      <c r="I8590">
        <f t="shared" ca="1" si="1474"/>
        <v>0</v>
      </c>
      <c r="J8590">
        <f t="shared" ca="1" si="1475"/>
        <v>0</v>
      </c>
      <c r="K8590">
        <f t="shared" ca="1" si="1476"/>
        <v>0</v>
      </c>
      <c r="L8590">
        <f t="shared" ca="1" si="1470"/>
        <v>0</v>
      </c>
      <c r="M8590">
        <f t="shared" ca="1" si="1471"/>
        <v>0</v>
      </c>
      <c r="O8590" t="e">
        <f t="shared" ca="1" si="1472"/>
        <v>#N/A</v>
      </c>
      <c r="P8590" t="e">
        <f t="shared" ca="1" si="1473"/>
        <v>#N/A</v>
      </c>
    </row>
    <row r="8591" spans="8:16">
      <c r="H8591">
        <f t="shared" ref="H8591:H8654" ca="1" si="1477">IF(I8591&lt;&gt;0,I8591,IF(J8591&lt;&gt;0,J8591,IF(K8591&lt;&gt;0,K8591,IF(L8591&lt;&gt;0,L8591,IF(M8591&lt;&gt;0,M8591,N8591)))))</f>
        <v>0</v>
      </c>
      <c r="I8591">
        <f t="shared" ca="1" si="1474"/>
        <v>0</v>
      </c>
      <c r="J8591">
        <f t="shared" ca="1" si="1475"/>
        <v>0</v>
      </c>
      <c r="K8591">
        <f t="shared" ca="1" si="1476"/>
        <v>0</v>
      </c>
      <c r="L8591">
        <f t="shared" ref="L8591:L8654" ca="1" si="1478">IF(IFERROR(VLOOKUP($C8591,INDIRECT($G$10&amp;"d:d"),1,FALSE),0)&lt;&gt;0,L$13,0)</f>
        <v>0</v>
      </c>
      <c r="M8591">
        <f t="shared" ref="M8591:M8654" ca="1" si="1479">IF(IFERROR(VLOOKUP($C8591,INDIRECT($G$11&amp;"d:d"),1,FALSE),0)&lt;&gt;0,M$13,0)</f>
        <v>0</v>
      </c>
      <c r="O8591" t="e">
        <f t="shared" ref="O8591:O8654" ca="1" si="1480">VLOOKUP($H8591,$G$7:$I$11,2,FALSE)</f>
        <v>#N/A</v>
      </c>
      <c r="P8591" t="e">
        <f t="shared" ref="P8591:P8654" ca="1" si="1481">VLOOKUP($H8591,$G$7:$I$11,3,FALSE)</f>
        <v>#N/A</v>
      </c>
    </row>
    <row r="8592" spans="8:16">
      <c r="H8592">
        <f t="shared" ca="1" si="1477"/>
        <v>0</v>
      </c>
      <c r="I8592">
        <f t="shared" ca="1" si="1474"/>
        <v>0</v>
      </c>
      <c r="J8592">
        <f t="shared" ca="1" si="1475"/>
        <v>0</v>
      </c>
      <c r="K8592">
        <f t="shared" ca="1" si="1476"/>
        <v>0</v>
      </c>
      <c r="L8592">
        <f t="shared" ca="1" si="1478"/>
        <v>0</v>
      </c>
      <c r="M8592">
        <f t="shared" ca="1" si="1479"/>
        <v>0</v>
      </c>
      <c r="O8592" t="e">
        <f t="shared" ca="1" si="1480"/>
        <v>#N/A</v>
      </c>
      <c r="P8592" t="e">
        <f t="shared" ca="1" si="1481"/>
        <v>#N/A</v>
      </c>
    </row>
    <row r="8593" spans="8:16">
      <c r="H8593">
        <f t="shared" ca="1" si="1477"/>
        <v>0</v>
      </c>
      <c r="I8593">
        <f t="shared" ca="1" si="1474"/>
        <v>0</v>
      </c>
      <c r="J8593">
        <f t="shared" ca="1" si="1475"/>
        <v>0</v>
      </c>
      <c r="K8593">
        <f t="shared" ca="1" si="1476"/>
        <v>0</v>
      </c>
      <c r="L8593">
        <f t="shared" ca="1" si="1478"/>
        <v>0</v>
      </c>
      <c r="M8593">
        <f t="shared" ca="1" si="1479"/>
        <v>0</v>
      </c>
      <c r="O8593" t="e">
        <f t="shared" ca="1" si="1480"/>
        <v>#N/A</v>
      </c>
      <c r="P8593" t="e">
        <f t="shared" ca="1" si="1481"/>
        <v>#N/A</v>
      </c>
    </row>
    <row r="8594" spans="8:16">
      <c r="H8594">
        <f t="shared" ca="1" si="1477"/>
        <v>0</v>
      </c>
      <c r="I8594">
        <f t="shared" ca="1" si="1474"/>
        <v>0</v>
      </c>
      <c r="J8594">
        <f t="shared" ca="1" si="1475"/>
        <v>0</v>
      </c>
      <c r="K8594">
        <f t="shared" ca="1" si="1476"/>
        <v>0</v>
      </c>
      <c r="L8594">
        <f t="shared" ca="1" si="1478"/>
        <v>0</v>
      </c>
      <c r="M8594">
        <f t="shared" ca="1" si="1479"/>
        <v>0</v>
      </c>
      <c r="O8594" t="e">
        <f t="shared" ca="1" si="1480"/>
        <v>#N/A</v>
      </c>
      <c r="P8594" t="e">
        <f t="shared" ca="1" si="1481"/>
        <v>#N/A</v>
      </c>
    </row>
    <row r="8595" spans="8:16">
      <c r="H8595">
        <f t="shared" ca="1" si="1477"/>
        <v>0</v>
      </c>
      <c r="I8595">
        <f t="shared" ca="1" si="1474"/>
        <v>0</v>
      </c>
      <c r="J8595">
        <f t="shared" ca="1" si="1475"/>
        <v>0</v>
      </c>
      <c r="K8595">
        <f t="shared" ca="1" si="1476"/>
        <v>0</v>
      </c>
      <c r="L8595">
        <f t="shared" ca="1" si="1478"/>
        <v>0</v>
      </c>
      <c r="M8595">
        <f t="shared" ca="1" si="1479"/>
        <v>0</v>
      </c>
      <c r="O8595" t="e">
        <f t="shared" ca="1" si="1480"/>
        <v>#N/A</v>
      </c>
      <c r="P8595" t="e">
        <f t="shared" ca="1" si="1481"/>
        <v>#N/A</v>
      </c>
    </row>
    <row r="8596" spans="8:16">
      <c r="H8596">
        <f t="shared" ca="1" si="1477"/>
        <v>0</v>
      </c>
      <c r="I8596">
        <f t="shared" ca="1" si="1474"/>
        <v>0</v>
      </c>
      <c r="J8596">
        <f t="shared" ca="1" si="1475"/>
        <v>0</v>
      </c>
      <c r="K8596">
        <f t="shared" ca="1" si="1476"/>
        <v>0</v>
      </c>
      <c r="L8596">
        <f t="shared" ca="1" si="1478"/>
        <v>0</v>
      </c>
      <c r="M8596">
        <f t="shared" ca="1" si="1479"/>
        <v>0</v>
      </c>
      <c r="O8596" t="e">
        <f t="shared" ca="1" si="1480"/>
        <v>#N/A</v>
      </c>
      <c r="P8596" t="e">
        <f t="shared" ca="1" si="1481"/>
        <v>#N/A</v>
      </c>
    </row>
    <row r="8597" spans="8:16">
      <c r="H8597">
        <f t="shared" ca="1" si="1477"/>
        <v>0</v>
      </c>
      <c r="I8597">
        <f t="shared" ca="1" si="1474"/>
        <v>0</v>
      </c>
      <c r="J8597">
        <f t="shared" ca="1" si="1475"/>
        <v>0</v>
      </c>
      <c r="K8597">
        <f t="shared" ca="1" si="1476"/>
        <v>0</v>
      </c>
      <c r="L8597">
        <f t="shared" ca="1" si="1478"/>
        <v>0</v>
      </c>
      <c r="M8597">
        <f t="shared" ca="1" si="1479"/>
        <v>0</v>
      </c>
      <c r="O8597" t="e">
        <f t="shared" ca="1" si="1480"/>
        <v>#N/A</v>
      </c>
      <c r="P8597" t="e">
        <f t="shared" ca="1" si="1481"/>
        <v>#N/A</v>
      </c>
    </row>
    <row r="8598" spans="8:16">
      <c r="H8598">
        <f t="shared" ca="1" si="1477"/>
        <v>0</v>
      </c>
      <c r="I8598">
        <f t="shared" ca="1" si="1474"/>
        <v>0</v>
      </c>
      <c r="J8598">
        <f t="shared" ca="1" si="1475"/>
        <v>0</v>
      </c>
      <c r="K8598">
        <f t="shared" ca="1" si="1476"/>
        <v>0</v>
      </c>
      <c r="L8598">
        <f t="shared" ca="1" si="1478"/>
        <v>0</v>
      </c>
      <c r="M8598">
        <f t="shared" ca="1" si="1479"/>
        <v>0</v>
      </c>
      <c r="O8598" t="e">
        <f t="shared" ca="1" si="1480"/>
        <v>#N/A</v>
      </c>
      <c r="P8598" t="e">
        <f t="shared" ca="1" si="1481"/>
        <v>#N/A</v>
      </c>
    </row>
    <row r="8599" spans="8:16">
      <c r="H8599">
        <f t="shared" ca="1" si="1477"/>
        <v>0</v>
      </c>
      <c r="I8599">
        <f t="shared" ca="1" si="1474"/>
        <v>0</v>
      </c>
      <c r="J8599">
        <f t="shared" ca="1" si="1475"/>
        <v>0</v>
      </c>
      <c r="K8599">
        <f t="shared" ca="1" si="1476"/>
        <v>0</v>
      </c>
      <c r="L8599">
        <f t="shared" ca="1" si="1478"/>
        <v>0</v>
      </c>
      <c r="M8599">
        <f t="shared" ca="1" si="1479"/>
        <v>0</v>
      </c>
      <c r="O8599" t="e">
        <f t="shared" ca="1" si="1480"/>
        <v>#N/A</v>
      </c>
      <c r="P8599" t="e">
        <f t="shared" ca="1" si="1481"/>
        <v>#N/A</v>
      </c>
    </row>
    <row r="8600" spans="8:16">
      <c r="H8600">
        <f t="shared" ca="1" si="1477"/>
        <v>0</v>
      </c>
      <c r="I8600">
        <f t="shared" ca="1" si="1474"/>
        <v>0</v>
      </c>
      <c r="J8600">
        <f t="shared" ca="1" si="1475"/>
        <v>0</v>
      </c>
      <c r="K8600">
        <f t="shared" ca="1" si="1476"/>
        <v>0</v>
      </c>
      <c r="L8600">
        <f t="shared" ca="1" si="1478"/>
        <v>0</v>
      </c>
      <c r="M8600">
        <f t="shared" ca="1" si="1479"/>
        <v>0</v>
      </c>
      <c r="O8600" t="e">
        <f t="shared" ca="1" si="1480"/>
        <v>#N/A</v>
      </c>
      <c r="P8600" t="e">
        <f t="shared" ca="1" si="1481"/>
        <v>#N/A</v>
      </c>
    </row>
    <row r="8601" spans="8:16">
      <c r="H8601">
        <f t="shared" ca="1" si="1477"/>
        <v>0</v>
      </c>
      <c r="I8601">
        <f t="shared" ca="1" si="1474"/>
        <v>0</v>
      </c>
      <c r="J8601">
        <f t="shared" ca="1" si="1475"/>
        <v>0</v>
      </c>
      <c r="K8601">
        <f t="shared" ca="1" si="1476"/>
        <v>0</v>
      </c>
      <c r="L8601">
        <f t="shared" ca="1" si="1478"/>
        <v>0</v>
      </c>
      <c r="M8601">
        <f t="shared" ca="1" si="1479"/>
        <v>0</v>
      </c>
      <c r="O8601" t="e">
        <f t="shared" ca="1" si="1480"/>
        <v>#N/A</v>
      </c>
      <c r="P8601" t="e">
        <f t="shared" ca="1" si="1481"/>
        <v>#N/A</v>
      </c>
    </row>
    <row r="8602" spans="8:16">
      <c r="H8602">
        <f t="shared" ca="1" si="1477"/>
        <v>0</v>
      </c>
      <c r="I8602">
        <f t="shared" ca="1" si="1474"/>
        <v>0</v>
      </c>
      <c r="J8602">
        <f t="shared" ca="1" si="1475"/>
        <v>0</v>
      </c>
      <c r="K8602">
        <f t="shared" ca="1" si="1476"/>
        <v>0</v>
      </c>
      <c r="L8602">
        <f t="shared" ca="1" si="1478"/>
        <v>0</v>
      </c>
      <c r="M8602">
        <f t="shared" ca="1" si="1479"/>
        <v>0</v>
      </c>
      <c r="O8602" t="e">
        <f t="shared" ca="1" si="1480"/>
        <v>#N/A</v>
      </c>
      <c r="P8602" t="e">
        <f t="shared" ca="1" si="1481"/>
        <v>#N/A</v>
      </c>
    </row>
    <row r="8603" spans="8:16">
      <c r="H8603">
        <f t="shared" ca="1" si="1477"/>
        <v>0</v>
      </c>
      <c r="I8603">
        <f t="shared" ca="1" si="1474"/>
        <v>0</v>
      </c>
      <c r="J8603">
        <f t="shared" ca="1" si="1475"/>
        <v>0</v>
      </c>
      <c r="K8603">
        <f t="shared" ca="1" si="1476"/>
        <v>0</v>
      </c>
      <c r="L8603">
        <f t="shared" ca="1" si="1478"/>
        <v>0</v>
      </c>
      <c r="M8603">
        <f t="shared" ca="1" si="1479"/>
        <v>0</v>
      </c>
      <c r="O8603" t="e">
        <f t="shared" ca="1" si="1480"/>
        <v>#N/A</v>
      </c>
      <c r="P8603" t="e">
        <f t="shared" ca="1" si="1481"/>
        <v>#N/A</v>
      </c>
    </row>
    <row r="8604" spans="8:16">
      <c r="H8604">
        <f t="shared" ca="1" si="1477"/>
        <v>0</v>
      </c>
      <c r="I8604">
        <f t="shared" ca="1" si="1474"/>
        <v>0</v>
      </c>
      <c r="J8604">
        <f t="shared" ca="1" si="1475"/>
        <v>0</v>
      </c>
      <c r="K8604">
        <f t="shared" ca="1" si="1476"/>
        <v>0</v>
      </c>
      <c r="L8604">
        <f t="shared" ca="1" si="1478"/>
        <v>0</v>
      </c>
      <c r="M8604">
        <f t="shared" ca="1" si="1479"/>
        <v>0</v>
      </c>
      <c r="O8604" t="e">
        <f t="shared" ca="1" si="1480"/>
        <v>#N/A</v>
      </c>
      <c r="P8604" t="e">
        <f t="shared" ca="1" si="1481"/>
        <v>#N/A</v>
      </c>
    </row>
    <row r="8605" spans="8:16">
      <c r="H8605">
        <f t="shared" ca="1" si="1477"/>
        <v>0</v>
      </c>
      <c r="I8605">
        <f t="shared" ca="1" si="1474"/>
        <v>0</v>
      </c>
      <c r="J8605">
        <f t="shared" ca="1" si="1475"/>
        <v>0</v>
      </c>
      <c r="K8605">
        <f t="shared" ca="1" si="1476"/>
        <v>0</v>
      </c>
      <c r="L8605">
        <f t="shared" ca="1" si="1478"/>
        <v>0</v>
      </c>
      <c r="M8605">
        <f t="shared" ca="1" si="1479"/>
        <v>0</v>
      </c>
      <c r="O8605" t="e">
        <f t="shared" ca="1" si="1480"/>
        <v>#N/A</v>
      </c>
      <c r="P8605" t="e">
        <f t="shared" ca="1" si="1481"/>
        <v>#N/A</v>
      </c>
    </row>
    <row r="8606" spans="8:16">
      <c r="H8606">
        <f t="shared" ca="1" si="1477"/>
        <v>0</v>
      </c>
      <c r="I8606">
        <f t="shared" ca="1" si="1474"/>
        <v>0</v>
      </c>
      <c r="J8606">
        <f t="shared" ca="1" si="1475"/>
        <v>0</v>
      </c>
      <c r="K8606">
        <f t="shared" ca="1" si="1476"/>
        <v>0</v>
      </c>
      <c r="L8606">
        <f t="shared" ca="1" si="1478"/>
        <v>0</v>
      </c>
      <c r="M8606">
        <f t="shared" ca="1" si="1479"/>
        <v>0</v>
      </c>
      <c r="O8606" t="e">
        <f t="shared" ca="1" si="1480"/>
        <v>#N/A</v>
      </c>
      <c r="P8606" t="e">
        <f t="shared" ca="1" si="1481"/>
        <v>#N/A</v>
      </c>
    </row>
    <row r="8607" spans="8:16">
      <c r="H8607">
        <f t="shared" ca="1" si="1477"/>
        <v>0</v>
      </c>
      <c r="I8607">
        <f t="shared" ca="1" si="1474"/>
        <v>0</v>
      </c>
      <c r="J8607">
        <f t="shared" ca="1" si="1475"/>
        <v>0</v>
      </c>
      <c r="K8607">
        <f t="shared" ca="1" si="1476"/>
        <v>0</v>
      </c>
      <c r="L8607">
        <f t="shared" ca="1" si="1478"/>
        <v>0</v>
      </c>
      <c r="M8607">
        <f t="shared" ca="1" si="1479"/>
        <v>0</v>
      </c>
      <c r="O8607" t="e">
        <f t="shared" ca="1" si="1480"/>
        <v>#N/A</v>
      </c>
      <c r="P8607" t="e">
        <f t="shared" ca="1" si="1481"/>
        <v>#N/A</v>
      </c>
    </row>
    <row r="8608" spans="8:16">
      <c r="H8608">
        <f t="shared" ca="1" si="1477"/>
        <v>0</v>
      </c>
      <c r="I8608">
        <f t="shared" ca="1" si="1474"/>
        <v>0</v>
      </c>
      <c r="J8608">
        <f t="shared" ca="1" si="1475"/>
        <v>0</v>
      </c>
      <c r="K8608">
        <f t="shared" ca="1" si="1476"/>
        <v>0</v>
      </c>
      <c r="L8608">
        <f t="shared" ca="1" si="1478"/>
        <v>0</v>
      </c>
      <c r="M8608">
        <f t="shared" ca="1" si="1479"/>
        <v>0</v>
      </c>
      <c r="O8608" t="e">
        <f t="shared" ca="1" si="1480"/>
        <v>#N/A</v>
      </c>
      <c r="P8608" t="e">
        <f t="shared" ca="1" si="1481"/>
        <v>#N/A</v>
      </c>
    </row>
    <row r="8609" spans="8:16">
      <c r="H8609">
        <f t="shared" ca="1" si="1477"/>
        <v>0</v>
      </c>
      <c r="I8609">
        <f t="shared" ca="1" si="1474"/>
        <v>0</v>
      </c>
      <c r="J8609">
        <f t="shared" ca="1" si="1475"/>
        <v>0</v>
      </c>
      <c r="K8609">
        <f t="shared" ca="1" si="1476"/>
        <v>0</v>
      </c>
      <c r="L8609">
        <f t="shared" ca="1" si="1478"/>
        <v>0</v>
      </c>
      <c r="M8609">
        <f t="shared" ca="1" si="1479"/>
        <v>0</v>
      </c>
      <c r="O8609" t="e">
        <f t="shared" ca="1" si="1480"/>
        <v>#N/A</v>
      </c>
      <c r="P8609" t="e">
        <f t="shared" ca="1" si="1481"/>
        <v>#N/A</v>
      </c>
    </row>
    <row r="8610" spans="8:16">
      <c r="H8610">
        <f t="shared" ca="1" si="1477"/>
        <v>0</v>
      </c>
      <c r="I8610">
        <f t="shared" ca="1" si="1474"/>
        <v>0</v>
      </c>
      <c r="J8610">
        <f t="shared" ca="1" si="1475"/>
        <v>0</v>
      </c>
      <c r="K8610">
        <f t="shared" ca="1" si="1476"/>
        <v>0</v>
      </c>
      <c r="L8610">
        <f t="shared" ca="1" si="1478"/>
        <v>0</v>
      </c>
      <c r="M8610">
        <f t="shared" ca="1" si="1479"/>
        <v>0</v>
      </c>
      <c r="O8610" t="e">
        <f t="shared" ca="1" si="1480"/>
        <v>#N/A</v>
      </c>
      <c r="P8610" t="e">
        <f t="shared" ca="1" si="1481"/>
        <v>#N/A</v>
      </c>
    </row>
    <row r="8611" spans="8:16">
      <c r="H8611">
        <f t="shared" ca="1" si="1477"/>
        <v>0</v>
      </c>
      <c r="I8611">
        <f t="shared" ca="1" si="1474"/>
        <v>0</v>
      </c>
      <c r="J8611">
        <f t="shared" ca="1" si="1475"/>
        <v>0</v>
      </c>
      <c r="K8611">
        <f t="shared" ca="1" si="1476"/>
        <v>0</v>
      </c>
      <c r="L8611">
        <f t="shared" ca="1" si="1478"/>
        <v>0</v>
      </c>
      <c r="M8611">
        <f t="shared" ca="1" si="1479"/>
        <v>0</v>
      </c>
      <c r="O8611" t="e">
        <f t="shared" ca="1" si="1480"/>
        <v>#N/A</v>
      </c>
      <c r="P8611" t="e">
        <f t="shared" ca="1" si="1481"/>
        <v>#N/A</v>
      </c>
    </row>
    <row r="8612" spans="8:16">
      <c r="H8612">
        <f t="shared" ca="1" si="1477"/>
        <v>0</v>
      </c>
      <c r="I8612">
        <f t="shared" ca="1" si="1474"/>
        <v>0</v>
      </c>
      <c r="J8612">
        <f t="shared" ca="1" si="1475"/>
        <v>0</v>
      </c>
      <c r="K8612">
        <f t="shared" ca="1" si="1476"/>
        <v>0</v>
      </c>
      <c r="L8612">
        <f t="shared" ca="1" si="1478"/>
        <v>0</v>
      </c>
      <c r="M8612">
        <f t="shared" ca="1" si="1479"/>
        <v>0</v>
      </c>
      <c r="O8612" t="e">
        <f t="shared" ca="1" si="1480"/>
        <v>#N/A</v>
      </c>
      <c r="P8612" t="e">
        <f t="shared" ca="1" si="1481"/>
        <v>#N/A</v>
      </c>
    </row>
    <row r="8613" spans="8:16">
      <c r="H8613">
        <f t="shared" ca="1" si="1477"/>
        <v>0</v>
      </c>
      <c r="I8613">
        <f t="shared" ca="1" si="1474"/>
        <v>0</v>
      </c>
      <c r="J8613">
        <f t="shared" ca="1" si="1475"/>
        <v>0</v>
      </c>
      <c r="K8613">
        <f t="shared" ca="1" si="1476"/>
        <v>0</v>
      </c>
      <c r="L8613">
        <f t="shared" ca="1" si="1478"/>
        <v>0</v>
      </c>
      <c r="M8613">
        <f t="shared" ca="1" si="1479"/>
        <v>0</v>
      </c>
      <c r="O8613" t="e">
        <f t="shared" ca="1" si="1480"/>
        <v>#N/A</v>
      </c>
      <c r="P8613" t="e">
        <f t="shared" ca="1" si="1481"/>
        <v>#N/A</v>
      </c>
    </row>
    <row r="8614" spans="8:16">
      <c r="H8614">
        <f t="shared" ca="1" si="1477"/>
        <v>0</v>
      </c>
      <c r="I8614">
        <f t="shared" ca="1" si="1474"/>
        <v>0</v>
      </c>
      <c r="J8614">
        <f t="shared" ca="1" si="1475"/>
        <v>0</v>
      </c>
      <c r="K8614">
        <f t="shared" ca="1" si="1476"/>
        <v>0</v>
      </c>
      <c r="L8614">
        <f t="shared" ca="1" si="1478"/>
        <v>0</v>
      </c>
      <c r="M8614">
        <f t="shared" ca="1" si="1479"/>
        <v>0</v>
      </c>
      <c r="O8614" t="e">
        <f t="shared" ca="1" si="1480"/>
        <v>#N/A</v>
      </c>
      <c r="P8614" t="e">
        <f t="shared" ca="1" si="1481"/>
        <v>#N/A</v>
      </c>
    </row>
    <row r="8615" spans="8:16">
      <c r="H8615">
        <f t="shared" ca="1" si="1477"/>
        <v>0</v>
      </c>
      <c r="I8615">
        <f t="shared" ca="1" si="1474"/>
        <v>0</v>
      </c>
      <c r="J8615">
        <f t="shared" ca="1" si="1475"/>
        <v>0</v>
      </c>
      <c r="K8615">
        <f t="shared" ca="1" si="1476"/>
        <v>0</v>
      </c>
      <c r="L8615">
        <f t="shared" ca="1" si="1478"/>
        <v>0</v>
      </c>
      <c r="M8615">
        <f t="shared" ca="1" si="1479"/>
        <v>0</v>
      </c>
      <c r="O8615" t="e">
        <f t="shared" ca="1" si="1480"/>
        <v>#N/A</v>
      </c>
      <c r="P8615" t="e">
        <f t="shared" ca="1" si="1481"/>
        <v>#N/A</v>
      </c>
    </row>
    <row r="8616" spans="8:16">
      <c r="H8616">
        <f t="shared" ca="1" si="1477"/>
        <v>0</v>
      </c>
      <c r="I8616">
        <f t="shared" ca="1" si="1474"/>
        <v>0</v>
      </c>
      <c r="J8616">
        <f t="shared" ca="1" si="1475"/>
        <v>0</v>
      </c>
      <c r="K8616">
        <f t="shared" ca="1" si="1476"/>
        <v>0</v>
      </c>
      <c r="L8616">
        <f t="shared" ca="1" si="1478"/>
        <v>0</v>
      </c>
      <c r="M8616">
        <f t="shared" ca="1" si="1479"/>
        <v>0</v>
      </c>
      <c r="O8616" t="e">
        <f t="shared" ca="1" si="1480"/>
        <v>#N/A</v>
      </c>
      <c r="P8616" t="e">
        <f t="shared" ca="1" si="1481"/>
        <v>#N/A</v>
      </c>
    </row>
    <row r="8617" spans="8:16">
      <c r="H8617">
        <f t="shared" ca="1" si="1477"/>
        <v>0</v>
      </c>
      <c r="I8617">
        <f t="shared" ca="1" si="1474"/>
        <v>0</v>
      </c>
      <c r="J8617">
        <f t="shared" ca="1" si="1475"/>
        <v>0</v>
      </c>
      <c r="K8617">
        <f t="shared" ca="1" si="1476"/>
        <v>0</v>
      </c>
      <c r="L8617">
        <f t="shared" ca="1" si="1478"/>
        <v>0</v>
      </c>
      <c r="M8617">
        <f t="shared" ca="1" si="1479"/>
        <v>0</v>
      </c>
      <c r="O8617" t="e">
        <f t="shared" ca="1" si="1480"/>
        <v>#N/A</v>
      </c>
      <c r="P8617" t="e">
        <f t="shared" ca="1" si="1481"/>
        <v>#N/A</v>
      </c>
    </row>
    <row r="8618" spans="8:16">
      <c r="H8618">
        <f t="shared" ca="1" si="1477"/>
        <v>0</v>
      </c>
      <c r="I8618">
        <f t="shared" ca="1" si="1474"/>
        <v>0</v>
      </c>
      <c r="J8618">
        <f t="shared" ca="1" si="1475"/>
        <v>0</v>
      </c>
      <c r="K8618">
        <f t="shared" ca="1" si="1476"/>
        <v>0</v>
      </c>
      <c r="L8618">
        <f t="shared" ca="1" si="1478"/>
        <v>0</v>
      </c>
      <c r="M8618">
        <f t="shared" ca="1" si="1479"/>
        <v>0</v>
      </c>
      <c r="O8618" t="e">
        <f t="shared" ca="1" si="1480"/>
        <v>#N/A</v>
      </c>
      <c r="P8618" t="e">
        <f t="shared" ca="1" si="1481"/>
        <v>#N/A</v>
      </c>
    </row>
    <row r="8619" spans="8:16">
      <c r="H8619">
        <f t="shared" ca="1" si="1477"/>
        <v>0</v>
      </c>
      <c r="I8619">
        <f t="shared" ca="1" si="1474"/>
        <v>0</v>
      </c>
      <c r="J8619">
        <f t="shared" ca="1" si="1475"/>
        <v>0</v>
      </c>
      <c r="K8619">
        <f t="shared" ca="1" si="1476"/>
        <v>0</v>
      </c>
      <c r="L8619">
        <f t="shared" ca="1" si="1478"/>
        <v>0</v>
      </c>
      <c r="M8619">
        <f t="shared" ca="1" si="1479"/>
        <v>0</v>
      </c>
      <c r="O8619" t="e">
        <f t="shared" ca="1" si="1480"/>
        <v>#N/A</v>
      </c>
      <c r="P8619" t="e">
        <f t="shared" ca="1" si="1481"/>
        <v>#N/A</v>
      </c>
    </row>
    <row r="8620" spans="8:16">
      <c r="H8620">
        <f t="shared" ca="1" si="1477"/>
        <v>0</v>
      </c>
      <c r="I8620">
        <f t="shared" ca="1" si="1474"/>
        <v>0</v>
      </c>
      <c r="J8620">
        <f t="shared" ca="1" si="1475"/>
        <v>0</v>
      </c>
      <c r="K8620">
        <f t="shared" ca="1" si="1476"/>
        <v>0</v>
      </c>
      <c r="L8620">
        <f t="shared" ca="1" si="1478"/>
        <v>0</v>
      </c>
      <c r="M8620">
        <f t="shared" ca="1" si="1479"/>
        <v>0</v>
      </c>
      <c r="O8620" t="e">
        <f t="shared" ca="1" si="1480"/>
        <v>#N/A</v>
      </c>
      <c r="P8620" t="e">
        <f t="shared" ca="1" si="1481"/>
        <v>#N/A</v>
      </c>
    </row>
    <row r="8621" spans="8:16">
      <c r="H8621">
        <f t="shared" ca="1" si="1477"/>
        <v>0</v>
      </c>
      <c r="I8621">
        <f t="shared" ca="1" si="1474"/>
        <v>0</v>
      </c>
      <c r="J8621">
        <f t="shared" ca="1" si="1475"/>
        <v>0</v>
      </c>
      <c r="K8621">
        <f t="shared" ca="1" si="1476"/>
        <v>0</v>
      </c>
      <c r="L8621">
        <f t="shared" ca="1" si="1478"/>
        <v>0</v>
      </c>
      <c r="M8621">
        <f t="shared" ca="1" si="1479"/>
        <v>0</v>
      </c>
      <c r="O8621" t="e">
        <f t="shared" ca="1" si="1480"/>
        <v>#N/A</v>
      </c>
      <c r="P8621" t="e">
        <f t="shared" ca="1" si="1481"/>
        <v>#N/A</v>
      </c>
    </row>
    <row r="8622" spans="8:16">
      <c r="H8622">
        <f t="shared" ca="1" si="1477"/>
        <v>0</v>
      </c>
      <c r="I8622">
        <f t="shared" ca="1" si="1474"/>
        <v>0</v>
      </c>
      <c r="J8622">
        <f t="shared" ca="1" si="1475"/>
        <v>0</v>
      </c>
      <c r="K8622">
        <f t="shared" ca="1" si="1476"/>
        <v>0</v>
      </c>
      <c r="L8622">
        <f t="shared" ca="1" si="1478"/>
        <v>0</v>
      </c>
      <c r="M8622">
        <f t="shared" ca="1" si="1479"/>
        <v>0</v>
      </c>
      <c r="O8622" t="e">
        <f t="shared" ca="1" si="1480"/>
        <v>#N/A</v>
      </c>
      <c r="P8622" t="e">
        <f t="shared" ca="1" si="1481"/>
        <v>#N/A</v>
      </c>
    </row>
    <row r="8623" spans="8:16">
      <c r="H8623">
        <f t="shared" ca="1" si="1477"/>
        <v>0</v>
      </c>
      <c r="I8623">
        <f t="shared" ca="1" si="1474"/>
        <v>0</v>
      </c>
      <c r="J8623">
        <f t="shared" ca="1" si="1475"/>
        <v>0</v>
      </c>
      <c r="K8623">
        <f t="shared" ca="1" si="1476"/>
        <v>0</v>
      </c>
      <c r="L8623">
        <f t="shared" ca="1" si="1478"/>
        <v>0</v>
      </c>
      <c r="M8623">
        <f t="shared" ca="1" si="1479"/>
        <v>0</v>
      </c>
      <c r="O8623" t="e">
        <f t="shared" ca="1" si="1480"/>
        <v>#N/A</v>
      </c>
      <c r="P8623" t="e">
        <f t="shared" ca="1" si="1481"/>
        <v>#N/A</v>
      </c>
    </row>
    <row r="8624" spans="8:16">
      <c r="H8624">
        <f t="shared" ca="1" si="1477"/>
        <v>0</v>
      </c>
      <c r="I8624">
        <f t="shared" ref="I8624:I8687" ca="1" si="1482">IF(IFERROR(VLOOKUP(C8624,INDIRECT($G$7&amp;"D:D"),1,FALSE),0)&lt;&gt;0,I$13,0)</f>
        <v>0</v>
      </c>
      <c r="J8624">
        <f t="shared" ref="J8624:J8687" ca="1" si="1483">IF(IFERROR(VLOOKUP(C8624,INDIRECT($G$8&amp;"D:D"),1,FALSE),0)&lt;&gt;0,J$13,0)</f>
        <v>0</v>
      </c>
      <c r="K8624">
        <f t="shared" ca="1" si="1476"/>
        <v>0</v>
      </c>
      <c r="L8624">
        <f t="shared" ca="1" si="1478"/>
        <v>0</v>
      </c>
      <c r="M8624">
        <f t="shared" ca="1" si="1479"/>
        <v>0</v>
      </c>
      <c r="O8624" t="e">
        <f t="shared" ca="1" si="1480"/>
        <v>#N/A</v>
      </c>
      <c r="P8624" t="e">
        <f t="shared" ca="1" si="1481"/>
        <v>#N/A</v>
      </c>
    </row>
    <row r="8625" spans="8:16">
      <c r="H8625">
        <f t="shared" ca="1" si="1477"/>
        <v>0</v>
      </c>
      <c r="I8625">
        <f t="shared" ca="1" si="1482"/>
        <v>0</v>
      </c>
      <c r="J8625">
        <f t="shared" ca="1" si="1483"/>
        <v>0</v>
      </c>
      <c r="K8625">
        <f t="shared" ca="1" si="1476"/>
        <v>0</v>
      </c>
      <c r="L8625">
        <f t="shared" ca="1" si="1478"/>
        <v>0</v>
      </c>
      <c r="M8625">
        <f t="shared" ca="1" si="1479"/>
        <v>0</v>
      </c>
      <c r="O8625" t="e">
        <f t="shared" ca="1" si="1480"/>
        <v>#N/A</v>
      </c>
      <c r="P8625" t="e">
        <f t="shared" ca="1" si="1481"/>
        <v>#N/A</v>
      </c>
    </row>
    <row r="8626" spans="8:16">
      <c r="H8626">
        <f t="shared" ca="1" si="1477"/>
        <v>0</v>
      </c>
      <c r="I8626">
        <f t="shared" ca="1" si="1482"/>
        <v>0</v>
      </c>
      <c r="J8626">
        <f t="shared" ca="1" si="1483"/>
        <v>0</v>
      </c>
      <c r="K8626">
        <f t="shared" ca="1" si="1476"/>
        <v>0</v>
      </c>
      <c r="L8626">
        <f t="shared" ca="1" si="1478"/>
        <v>0</v>
      </c>
      <c r="M8626">
        <f t="shared" ca="1" si="1479"/>
        <v>0</v>
      </c>
      <c r="O8626" t="e">
        <f t="shared" ca="1" si="1480"/>
        <v>#N/A</v>
      </c>
      <c r="P8626" t="e">
        <f t="shared" ca="1" si="1481"/>
        <v>#N/A</v>
      </c>
    </row>
    <row r="8627" spans="8:16">
      <c r="H8627">
        <f t="shared" ca="1" si="1477"/>
        <v>0</v>
      </c>
      <c r="I8627">
        <f t="shared" ca="1" si="1482"/>
        <v>0</v>
      </c>
      <c r="J8627">
        <f t="shared" ca="1" si="1483"/>
        <v>0</v>
      </c>
      <c r="K8627">
        <f t="shared" ca="1" si="1476"/>
        <v>0</v>
      </c>
      <c r="L8627">
        <f t="shared" ca="1" si="1478"/>
        <v>0</v>
      </c>
      <c r="M8627">
        <f t="shared" ca="1" si="1479"/>
        <v>0</v>
      </c>
      <c r="O8627" t="e">
        <f t="shared" ca="1" si="1480"/>
        <v>#N/A</v>
      </c>
      <c r="P8627" t="e">
        <f t="shared" ca="1" si="1481"/>
        <v>#N/A</v>
      </c>
    </row>
    <row r="8628" spans="8:16">
      <c r="H8628">
        <f t="shared" ca="1" si="1477"/>
        <v>0</v>
      </c>
      <c r="I8628">
        <f t="shared" ca="1" si="1482"/>
        <v>0</v>
      </c>
      <c r="J8628">
        <f t="shared" ca="1" si="1483"/>
        <v>0</v>
      </c>
      <c r="K8628">
        <f t="shared" ca="1" si="1476"/>
        <v>0</v>
      </c>
      <c r="L8628">
        <f t="shared" ca="1" si="1478"/>
        <v>0</v>
      </c>
      <c r="M8628">
        <f t="shared" ca="1" si="1479"/>
        <v>0</v>
      </c>
      <c r="O8628" t="e">
        <f t="shared" ca="1" si="1480"/>
        <v>#N/A</v>
      </c>
      <c r="P8628" t="e">
        <f t="shared" ca="1" si="1481"/>
        <v>#N/A</v>
      </c>
    </row>
    <row r="8629" spans="8:16">
      <c r="H8629">
        <f t="shared" ca="1" si="1477"/>
        <v>0</v>
      </c>
      <c r="I8629">
        <f t="shared" ca="1" si="1482"/>
        <v>0</v>
      </c>
      <c r="J8629">
        <f t="shared" ca="1" si="1483"/>
        <v>0</v>
      </c>
      <c r="K8629">
        <f t="shared" ca="1" si="1476"/>
        <v>0</v>
      </c>
      <c r="L8629">
        <f t="shared" ca="1" si="1478"/>
        <v>0</v>
      </c>
      <c r="M8629">
        <f t="shared" ca="1" si="1479"/>
        <v>0</v>
      </c>
      <c r="O8629" t="e">
        <f t="shared" ca="1" si="1480"/>
        <v>#N/A</v>
      </c>
      <c r="P8629" t="e">
        <f t="shared" ca="1" si="1481"/>
        <v>#N/A</v>
      </c>
    </row>
    <row r="8630" spans="8:16">
      <c r="H8630">
        <f t="shared" ca="1" si="1477"/>
        <v>0</v>
      </c>
      <c r="I8630">
        <f t="shared" ca="1" si="1482"/>
        <v>0</v>
      </c>
      <c r="J8630">
        <f t="shared" ca="1" si="1483"/>
        <v>0</v>
      </c>
      <c r="K8630">
        <f t="shared" ca="1" si="1476"/>
        <v>0</v>
      </c>
      <c r="L8630">
        <f t="shared" ca="1" si="1478"/>
        <v>0</v>
      </c>
      <c r="M8630">
        <f t="shared" ca="1" si="1479"/>
        <v>0</v>
      </c>
      <c r="O8630" t="e">
        <f t="shared" ca="1" si="1480"/>
        <v>#N/A</v>
      </c>
      <c r="P8630" t="e">
        <f t="shared" ca="1" si="1481"/>
        <v>#N/A</v>
      </c>
    </row>
    <row r="8631" spans="8:16">
      <c r="H8631">
        <f t="shared" ca="1" si="1477"/>
        <v>0</v>
      </c>
      <c r="I8631">
        <f t="shared" ca="1" si="1482"/>
        <v>0</v>
      </c>
      <c r="J8631">
        <f t="shared" ca="1" si="1483"/>
        <v>0</v>
      </c>
      <c r="K8631">
        <f t="shared" ca="1" si="1476"/>
        <v>0</v>
      </c>
      <c r="L8631">
        <f t="shared" ca="1" si="1478"/>
        <v>0</v>
      </c>
      <c r="M8631">
        <f t="shared" ca="1" si="1479"/>
        <v>0</v>
      </c>
      <c r="O8631" t="e">
        <f t="shared" ca="1" si="1480"/>
        <v>#N/A</v>
      </c>
      <c r="P8631" t="e">
        <f t="shared" ca="1" si="1481"/>
        <v>#N/A</v>
      </c>
    </row>
    <row r="8632" spans="8:16">
      <c r="H8632">
        <f t="shared" ca="1" si="1477"/>
        <v>0</v>
      </c>
      <c r="I8632">
        <f t="shared" ca="1" si="1482"/>
        <v>0</v>
      </c>
      <c r="J8632">
        <f t="shared" ca="1" si="1483"/>
        <v>0</v>
      </c>
      <c r="K8632">
        <f t="shared" ca="1" si="1476"/>
        <v>0</v>
      </c>
      <c r="L8632">
        <f t="shared" ca="1" si="1478"/>
        <v>0</v>
      </c>
      <c r="M8632">
        <f t="shared" ca="1" si="1479"/>
        <v>0</v>
      </c>
      <c r="O8632" t="e">
        <f t="shared" ca="1" si="1480"/>
        <v>#N/A</v>
      </c>
      <c r="P8632" t="e">
        <f t="shared" ca="1" si="1481"/>
        <v>#N/A</v>
      </c>
    </row>
    <row r="8633" spans="8:16">
      <c r="H8633">
        <f t="shared" ca="1" si="1477"/>
        <v>0</v>
      </c>
      <c r="I8633">
        <f t="shared" ca="1" si="1482"/>
        <v>0</v>
      </c>
      <c r="J8633">
        <f t="shared" ca="1" si="1483"/>
        <v>0</v>
      </c>
      <c r="K8633">
        <f t="shared" ca="1" si="1476"/>
        <v>0</v>
      </c>
      <c r="L8633">
        <f t="shared" ca="1" si="1478"/>
        <v>0</v>
      </c>
      <c r="M8633">
        <f t="shared" ca="1" si="1479"/>
        <v>0</v>
      </c>
      <c r="O8633" t="e">
        <f t="shared" ca="1" si="1480"/>
        <v>#N/A</v>
      </c>
      <c r="P8633" t="e">
        <f t="shared" ca="1" si="1481"/>
        <v>#N/A</v>
      </c>
    </row>
    <row r="8634" spans="8:16">
      <c r="H8634">
        <f t="shared" ca="1" si="1477"/>
        <v>0</v>
      </c>
      <c r="I8634">
        <f t="shared" ca="1" si="1482"/>
        <v>0</v>
      </c>
      <c r="J8634">
        <f t="shared" ca="1" si="1483"/>
        <v>0</v>
      </c>
      <c r="K8634">
        <f t="shared" ca="1" si="1476"/>
        <v>0</v>
      </c>
      <c r="L8634">
        <f t="shared" ca="1" si="1478"/>
        <v>0</v>
      </c>
      <c r="M8634">
        <f t="shared" ca="1" si="1479"/>
        <v>0</v>
      </c>
      <c r="O8634" t="e">
        <f t="shared" ca="1" si="1480"/>
        <v>#N/A</v>
      </c>
      <c r="P8634" t="e">
        <f t="shared" ca="1" si="1481"/>
        <v>#N/A</v>
      </c>
    </row>
    <row r="8635" spans="8:16">
      <c r="H8635">
        <f t="shared" ca="1" si="1477"/>
        <v>0</v>
      </c>
      <c r="I8635">
        <f t="shared" ca="1" si="1482"/>
        <v>0</v>
      </c>
      <c r="J8635">
        <f t="shared" ca="1" si="1483"/>
        <v>0</v>
      </c>
      <c r="K8635">
        <f t="shared" ca="1" si="1476"/>
        <v>0</v>
      </c>
      <c r="L8635">
        <f t="shared" ca="1" si="1478"/>
        <v>0</v>
      </c>
      <c r="M8635">
        <f t="shared" ca="1" si="1479"/>
        <v>0</v>
      </c>
      <c r="O8635" t="e">
        <f t="shared" ca="1" si="1480"/>
        <v>#N/A</v>
      </c>
      <c r="P8635" t="e">
        <f t="shared" ca="1" si="1481"/>
        <v>#N/A</v>
      </c>
    </row>
    <row r="8636" spans="8:16">
      <c r="H8636">
        <f t="shared" ca="1" si="1477"/>
        <v>0</v>
      </c>
      <c r="I8636">
        <f t="shared" ca="1" si="1482"/>
        <v>0</v>
      </c>
      <c r="J8636">
        <f t="shared" ca="1" si="1483"/>
        <v>0</v>
      </c>
      <c r="K8636">
        <f t="shared" ca="1" si="1476"/>
        <v>0</v>
      </c>
      <c r="L8636">
        <f t="shared" ca="1" si="1478"/>
        <v>0</v>
      </c>
      <c r="M8636">
        <f t="shared" ca="1" si="1479"/>
        <v>0</v>
      </c>
      <c r="O8636" t="e">
        <f t="shared" ca="1" si="1480"/>
        <v>#N/A</v>
      </c>
      <c r="P8636" t="e">
        <f t="shared" ca="1" si="1481"/>
        <v>#N/A</v>
      </c>
    </row>
    <row r="8637" spans="8:16">
      <c r="H8637">
        <f t="shared" ca="1" si="1477"/>
        <v>0</v>
      </c>
      <c r="I8637">
        <f t="shared" ca="1" si="1482"/>
        <v>0</v>
      </c>
      <c r="J8637">
        <f t="shared" ca="1" si="1483"/>
        <v>0</v>
      </c>
      <c r="K8637">
        <f t="shared" ca="1" si="1476"/>
        <v>0</v>
      </c>
      <c r="L8637">
        <f t="shared" ca="1" si="1478"/>
        <v>0</v>
      </c>
      <c r="M8637">
        <f t="shared" ca="1" si="1479"/>
        <v>0</v>
      </c>
      <c r="O8637" t="e">
        <f t="shared" ca="1" si="1480"/>
        <v>#N/A</v>
      </c>
      <c r="P8637" t="e">
        <f t="shared" ca="1" si="1481"/>
        <v>#N/A</v>
      </c>
    </row>
    <row r="8638" spans="8:16">
      <c r="H8638">
        <f t="shared" ca="1" si="1477"/>
        <v>0</v>
      </c>
      <c r="I8638">
        <f t="shared" ca="1" si="1482"/>
        <v>0</v>
      </c>
      <c r="J8638">
        <f t="shared" ca="1" si="1483"/>
        <v>0</v>
      </c>
      <c r="K8638">
        <f t="shared" ca="1" si="1476"/>
        <v>0</v>
      </c>
      <c r="L8638">
        <f t="shared" ca="1" si="1478"/>
        <v>0</v>
      </c>
      <c r="M8638">
        <f t="shared" ca="1" si="1479"/>
        <v>0</v>
      </c>
      <c r="O8638" t="e">
        <f t="shared" ca="1" si="1480"/>
        <v>#N/A</v>
      </c>
      <c r="P8638" t="e">
        <f t="shared" ca="1" si="1481"/>
        <v>#N/A</v>
      </c>
    </row>
    <row r="8639" spans="8:16">
      <c r="H8639">
        <f t="shared" ca="1" si="1477"/>
        <v>0</v>
      </c>
      <c r="I8639">
        <f t="shared" ca="1" si="1482"/>
        <v>0</v>
      </c>
      <c r="J8639">
        <f t="shared" ca="1" si="1483"/>
        <v>0</v>
      </c>
      <c r="K8639">
        <f t="shared" ca="1" si="1476"/>
        <v>0</v>
      </c>
      <c r="L8639">
        <f t="shared" ca="1" si="1478"/>
        <v>0</v>
      </c>
      <c r="M8639">
        <f t="shared" ca="1" si="1479"/>
        <v>0</v>
      </c>
      <c r="O8639" t="e">
        <f t="shared" ca="1" si="1480"/>
        <v>#N/A</v>
      </c>
      <c r="P8639" t="e">
        <f t="shared" ca="1" si="1481"/>
        <v>#N/A</v>
      </c>
    </row>
    <row r="8640" spans="8:16">
      <c r="H8640">
        <f t="shared" ca="1" si="1477"/>
        <v>0</v>
      </c>
      <c r="I8640">
        <f t="shared" ca="1" si="1482"/>
        <v>0</v>
      </c>
      <c r="J8640">
        <f t="shared" ca="1" si="1483"/>
        <v>0</v>
      </c>
      <c r="K8640">
        <f t="shared" ca="1" si="1476"/>
        <v>0</v>
      </c>
      <c r="L8640">
        <f t="shared" ca="1" si="1478"/>
        <v>0</v>
      </c>
      <c r="M8640">
        <f t="shared" ca="1" si="1479"/>
        <v>0</v>
      </c>
      <c r="O8640" t="e">
        <f t="shared" ca="1" si="1480"/>
        <v>#N/A</v>
      </c>
      <c r="P8640" t="e">
        <f t="shared" ca="1" si="1481"/>
        <v>#N/A</v>
      </c>
    </row>
    <row r="8641" spans="8:16">
      <c r="H8641">
        <f t="shared" ca="1" si="1477"/>
        <v>0</v>
      </c>
      <c r="I8641">
        <f t="shared" ca="1" si="1482"/>
        <v>0</v>
      </c>
      <c r="J8641">
        <f t="shared" ca="1" si="1483"/>
        <v>0</v>
      </c>
      <c r="K8641">
        <f t="shared" ca="1" si="1476"/>
        <v>0</v>
      </c>
      <c r="L8641">
        <f t="shared" ca="1" si="1478"/>
        <v>0</v>
      </c>
      <c r="M8641">
        <f t="shared" ca="1" si="1479"/>
        <v>0</v>
      </c>
      <c r="O8641" t="e">
        <f t="shared" ca="1" si="1480"/>
        <v>#N/A</v>
      </c>
      <c r="P8641" t="e">
        <f t="shared" ca="1" si="1481"/>
        <v>#N/A</v>
      </c>
    </row>
    <row r="8642" spans="8:16">
      <c r="H8642">
        <f t="shared" ca="1" si="1477"/>
        <v>0</v>
      </c>
      <c r="I8642">
        <f t="shared" ca="1" si="1482"/>
        <v>0</v>
      </c>
      <c r="J8642">
        <f t="shared" ca="1" si="1483"/>
        <v>0</v>
      </c>
      <c r="K8642">
        <f t="shared" ca="1" si="1476"/>
        <v>0</v>
      </c>
      <c r="L8642">
        <f t="shared" ca="1" si="1478"/>
        <v>0</v>
      </c>
      <c r="M8642">
        <f t="shared" ca="1" si="1479"/>
        <v>0</v>
      </c>
      <c r="O8642" t="e">
        <f t="shared" ca="1" si="1480"/>
        <v>#N/A</v>
      </c>
      <c r="P8642" t="e">
        <f t="shared" ca="1" si="1481"/>
        <v>#N/A</v>
      </c>
    </row>
    <row r="8643" spans="8:16">
      <c r="H8643">
        <f t="shared" ca="1" si="1477"/>
        <v>0</v>
      </c>
      <c r="I8643">
        <f t="shared" ca="1" si="1482"/>
        <v>0</v>
      </c>
      <c r="J8643">
        <f t="shared" ca="1" si="1483"/>
        <v>0</v>
      </c>
      <c r="K8643">
        <f t="shared" ca="1" si="1476"/>
        <v>0</v>
      </c>
      <c r="L8643">
        <f t="shared" ca="1" si="1478"/>
        <v>0</v>
      </c>
      <c r="M8643">
        <f t="shared" ca="1" si="1479"/>
        <v>0</v>
      </c>
      <c r="O8643" t="e">
        <f t="shared" ca="1" si="1480"/>
        <v>#N/A</v>
      </c>
      <c r="P8643" t="e">
        <f t="shared" ca="1" si="1481"/>
        <v>#N/A</v>
      </c>
    </row>
    <row r="8644" spans="8:16">
      <c r="H8644">
        <f t="shared" ca="1" si="1477"/>
        <v>0</v>
      </c>
      <c r="I8644">
        <f t="shared" ca="1" si="1482"/>
        <v>0</v>
      </c>
      <c r="J8644">
        <f t="shared" ca="1" si="1483"/>
        <v>0</v>
      </c>
      <c r="K8644">
        <f t="shared" ca="1" si="1476"/>
        <v>0</v>
      </c>
      <c r="L8644">
        <f t="shared" ca="1" si="1478"/>
        <v>0</v>
      </c>
      <c r="M8644">
        <f t="shared" ca="1" si="1479"/>
        <v>0</v>
      </c>
      <c r="O8644" t="e">
        <f t="shared" ca="1" si="1480"/>
        <v>#N/A</v>
      </c>
      <c r="P8644" t="e">
        <f t="shared" ca="1" si="1481"/>
        <v>#N/A</v>
      </c>
    </row>
    <row r="8645" spans="8:16">
      <c r="H8645">
        <f t="shared" ca="1" si="1477"/>
        <v>0</v>
      </c>
      <c r="I8645">
        <f t="shared" ca="1" si="1482"/>
        <v>0</v>
      </c>
      <c r="J8645">
        <f t="shared" ca="1" si="1483"/>
        <v>0</v>
      </c>
      <c r="K8645">
        <f t="shared" ca="1" si="1476"/>
        <v>0</v>
      </c>
      <c r="L8645">
        <f t="shared" ca="1" si="1478"/>
        <v>0</v>
      </c>
      <c r="M8645">
        <f t="shared" ca="1" si="1479"/>
        <v>0</v>
      </c>
      <c r="O8645" t="e">
        <f t="shared" ca="1" si="1480"/>
        <v>#N/A</v>
      </c>
      <c r="P8645" t="e">
        <f t="shared" ca="1" si="1481"/>
        <v>#N/A</v>
      </c>
    </row>
    <row r="8646" spans="8:16">
      <c r="H8646">
        <f t="shared" ca="1" si="1477"/>
        <v>0</v>
      </c>
      <c r="I8646">
        <f t="shared" ca="1" si="1482"/>
        <v>0</v>
      </c>
      <c r="J8646">
        <f t="shared" ca="1" si="1483"/>
        <v>0</v>
      </c>
      <c r="K8646">
        <f t="shared" ca="1" si="1476"/>
        <v>0</v>
      </c>
      <c r="L8646">
        <f t="shared" ca="1" si="1478"/>
        <v>0</v>
      </c>
      <c r="M8646">
        <f t="shared" ca="1" si="1479"/>
        <v>0</v>
      </c>
      <c r="O8646" t="e">
        <f t="shared" ca="1" si="1480"/>
        <v>#N/A</v>
      </c>
      <c r="P8646" t="e">
        <f t="shared" ca="1" si="1481"/>
        <v>#N/A</v>
      </c>
    </row>
    <row r="8647" spans="8:16">
      <c r="H8647">
        <f t="shared" ca="1" si="1477"/>
        <v>0</v>
      </c>
      <c r="I8647">
        <f t="shared" ca="1" si="1482"/>
        <v>0</v>
      </c>
      <c r="J8647">
        <f t="shared" ca="1" si="1483"/>
        <v>0</v>
      </c>
      <c r="K8647">
        <f t="shared" ca="1" si="1476"/>
        <v>0</v>
      </c>
      <c r="L8647">
        <f t="shared" ca="1" si="1478"/>
        <v>0</v>
      </c>
      <c r="M8647">
        <f t="shared" ca="1" si="1479"/>
        <v>0</v>
      </c>
      <c r="O8647" t="e">
        <f t="shared" ca="1" si="1480"/>
        <v>#N/A</v>
      </c>
      <c r="P8647" t="e">
        <f t="shared" ca="1" si="1481"/>
        <v>#N/A</v>
      </c>
    </row>
    <row r="8648" spans="8:16">
      <c r="H8648">
        <f t="shared" ca="1" si="1477"/>
        <v>0</v>
      </c>
      <c r="I8648">
        <f t="shared" ca="1" si="1482"/>
        <v>0</v>
      </c>
      <c r="J8648">
        <f t="shared" ca="1" si="1483"/>
        <v>0</v>
      </c>
      <c r="K8648">
        <f t="shared" ca="1" si="1476"/>
        <v>0</v>
      </c>
      <c r="L8648">
        <f t="shared" ca="1" si="1478"/>
        <v>0</v>
      </c>
      <c r="M8648">
        <f t="shared" ca="1" si="1479"/>
        <v>0</v>
      </c>
      <c r="O8648" t="e">
        <f t="shared" ca="1" si="1480"/>
        <v>#N/A</v>
      </c>
      <c r="P8648" t="e">
        <f t="shared" ca="1" si="1481"/>
        <v>#N/A</v>
      </c>
    </row>
    <row r="8649" spans="8:16">
      <c r="H8649">
        <f t="shared" ca="1" si="1477"/>
        <v>0</v>
      </c>
      <c r="I8649">
        <f t="shared" ca="1" si="1482"/>
        <v>0</v>
      </c>
      <c r="J8649">
        <f t="shared" ca="1" si="1483"/>
        <v>0</v>
      </c>
      <c r="K8649">
        <f t="shared" ca="1" si="1476"/>
        <v>0</v>
      </c>
      <c r="L8649">
        <f t="shared" ca="1" si="1478"/>
        <v>0</v>
      </c>
      <c r="M8649">
        <f t="shared" ca="1" si="1479"/>
        <v>0</v>
      </c>
      <c r="O8649" t="e">
        <f t="shared" ca="1" si="1480"/>
        <v>#N/A</v>
      </c>
      <c r="P8649" t="e">
        <f t="shared" ca="1" si="1481"/>
        <v>#N/A</v>
      </c>
    </row>
    <row r="8650" spans="8:16">
      <c r="H8650">
        <f t="shared" ca="1" si="1477"/>
        <v>0</v>
      </c>
      <c r="I8650">
        <f t="shared" ca="1" si="1482"/>
        <v>0</v>
      </c>
      <c r="J8650">
        <f t="shared" ca="1" si="1483"/>
        <v>0</v>
      </c>
      <c r="K8650">
        <f t="shared" ref="K8650:K8713" ca="1" si="1484">IF(IFERROR(VLOOKUP($C8650,INDIRECT($G$9&amp;"d:d"),1,FALSE),0)&lt;&gt;0,K$13,0)</f>
        <v>0</v>
      </c>
      <c r="L8650">
        <f t="shared" ca="1" si="1478"/>
        <v>0</v>
      </c>
      <c r="M8650">
        <f t="shared" ca="1" si="1479"/>
        <v>0</v>
      </c>
      <c r="O8650" t="e">
        <f t="shared" ca="1" si="1480"/>
        <v>#N/A</v>
      </c>
      <c r="P8650" t="e">
        <f t="shared" ca="1" si="1481"/>
        <v>#N/A</v>
      </c>
    </row>
    <row r="8651" spans="8:16">
      <c r="H8651">
        <f t="shared" ca="1" si="1477"/>
        <v>0</v>
      </c>
      <c r="I8651">
        <f t="shared" ca="1" si="1482"/>
        <v>0</v>
      </c>
      <c r="J8651">
        <f t="shared" ca="1" si="1483"/>
        <v>0</v>
      </c>
      <c r="K8651">
        <f t="shared" ca="1" si="1484"/>
        <v>0</v>
      </c>
      <c r="L8651">
        <f t="shared" ca="1" si="1478"/>
        <v>0</v>
      </c>
      <c r="M8651">
        <f t="shared" ca="1" si="1479"/>
        <v>0</v>
      </c>
      <c r="O8651" t="e">
        <f t="shared" ca="1" si="1480"/>
        <v>#N/A</v>
      </c>
      <c r="P8651" t="e">
        <f t="shared" ca="1" si="1481"/>
        <v>#N/A</v>
      </c>
    </row>
    <row r="8652" spans="8:16">
      <c r="H8652">
        <f t="shared" ca="1" si="1477"/>
        <v>0</v>
      </c>
      <c r="I8652">
        <f t="shared" ca="1" si="1482"/>
        <v>0</v>
      </c>
      <c r="J8652">
        <f t="shared" ca="1" si="1483"/>
        <v>0</v>
      </c>
      <c r="K8652">
        <f t="shared" ca="1" si="1484"/>
        <v>0</v>
      </c>
      <c r="L8652">
        <f t="shared" ca="1" si="1478"/>
        <v>0</v>
      </c>
      <c r="M8652">
        <f t="shared" ca="1" si="1479"/>
        <v>0</v>
      </c>
      <c r="O8652" t="e">
        <f t="shared" ca="1" si="1480"/>
        <v>#N/A</v>
      </c>
      <c r="P8652" t="e">
        <f t="shared" ca="1" si="1481"/>
        <v>#N/A</v>
      </c>
    </row>
    <row r="8653" spans="8:16">
      <c r="H8653">
        <f t="shared" ca="1" si="1477"/>
        <v>0</v>
      </c>
      <c r="I8653">
        <f t="shared" ca="1" si="1482"/>
        <v>0</v>
      </c>
      <c r="J8653">
        <f t="shared" ca="1" si="1483"/>
        <v>0</v>
      </c>
      <c r="K8653">
        <f t="shared" ca="1" si="1484"/>
        <v>0</v>
      </c>
      <c r="L8653">
        <f t="shared" ca="1" si="1478"/>
        <v>0</v>
      </c>
      <c r="M8653">
        <f t="shared" ca="1" si="1479"/>
        <v>0</v>
      </c>
      <c r="O8653" t="e">
        <f t="shared" ca="1" si="1480"/>
        <v>#N/A</v>
      </c>
      <c r="P8653" t="e">
        <f t="shared" ca="1" si="1481"/>
        <v>#N/A</v>
      </c>
    </row>
    <row r="8654" spans="8:16">
      <c r="H8654">
        <f t="shared" ca="1" si="1477"/>
        <v>0</v>
      </c>
      <c r="I8654">
        <f t="shared" ca="1" si="1482"/>
        <v>0</v>
      </c>
      <c r="J8654">
        <f t="shared" ca="1" si="1483"/>
        <v>0</v>
      </c>
      <c r="K8654">
        <f t="shared" ca="1" si="1484"/>
        <v>0</v>
      </c>
      <c r="L8654">
        <f t="shared" ca="1" si="1478"/>
        <v>0</v>
      </c>
      <c r="M8654">
        <f t="shared" ca="1" si="1479"/>
        <v>0</v>
      </c>
      <c r="O8654" t="e">
        <f t="shared" ca="1" si="1480"/>
        <v>#N/A</v>
      </c>
      <c r="P8654" t="e">
        <f t="shared" ca="1" si="1481"/>
        <v>#N/A</v>
      </c>
    </row>
    <row r="8655" spans="8:16">
      <c r="H8655">
        <f t="shared" ref="H8655:H8718" ca="1" si="1485">IF(I8655&lt;&gt;0,I8655,IF(J8655&lt;&gt;0,J8655,IF(K8655&lt;&gt;0,K8655,IF(L8655&lt;&gt;0,L8655,IF(M8655&lt;&gt;0,M8655,N8655)))))</f>
        <v>0</v>
      </c>
      <c r="I8655">
        <f t="shared" ca="1" si="1482"/>
        <v>0</v>
      </c>
      <c r="J8655">
        <f t="shared" ca="1" si="1483"/>
        <v>0</v>
      </c>
      <c r="K8655">
        <f t="shared" ca="1" si="1484"/>
        <v>0</v>
      </c>
      <c r="L8655">
        <f t="shared" ref="L8655:L8718" ca="1" si="1486">IF(IFERROR(VLOOKUP($C8655,INDIRECT($G$10&amp;"d:d"),1,FALSE),0)&lt;&gt;0,L$13,0)</f>
        <v>0</v>
      </c>
      <c r="M8655">
        <f t="shared" ref="M8655:M8718" ca="1" si="1487">IF(IFERROR(VLOOKUP($C8655,INDIRECT($G$11&amp;"d:d"),1,FALSE),0)&lt;&gt;0,M$13,0)</f>
        <v>0</v>
      </c>
      <c r="O8655" t="e">
        <f t="shared" ref="O8655:O8718" ca="1" si="1488">VLOOKUP($H8655,$G$7:$I$11,2,FALSE)</f>
        <v>#N/A</v>
      </c>
      <c r="P8655" t="e">
        <f t="shared" ref="P8655:P8718" ca="1" si="1489">VLOOKUP($H8655,$G$7:$I$11,3,FALSE)</f>
        <v>#N/A</v>
      </c>
    </row>
    <row r="8656" spans="8:16">
      <c r="H8656">
        <f t="shared" ca="1" si="1485"/>
        <v>0</v>
      </c>
      <c r="I8656">
        <f t="shared" ca="1" si="1482"/>
        <v>0</v>
      </c>
      <c r="J8656">
        <f t="shared" ca="1" si="1483"/>
        <v>0</v>
      </c>
      <c r="K8656">
        <f t="shared" ca="1" si="1484"/>
        <v>0</v>
      </c>
      <c r="L8656">
        <f t="shared" ca="1" si="1486"/>
        <v>0</v>
      </c>
      <c r="M8656">
        <f t="shared" ca="1" si="1487"/>
        <v>0</v>
      </c>
      <c r="O8656" t="e">
        <f t="shared" ca="1" si="1488"/>
        <v>#N/A</v>
      </c>
      <c r="P8656" t="e">
        <f t="shared" ca="1" si="1489"/>
        <v>#N/A</v>
      </c>
    </row>
    <row r="8657" spans="8:16">
      <c r="H8657">
        <f t="shared" ca="1" si="1485"/>
        <v>0</v>
      </c>
      <c r="I8657">
        <f t="shared" ca="1" si="1482"/>
        <v>0</v>
      </c>
      <c r="J8657">
        <f t="shared" ca="1" si="1483"/>
        <v>0</v>
      </c>
      <c r="K8657">
        <f t="shared" ca="1" si="1484"/>
        <v>0</v>
      </c>
      <c r="L8657">
        <f t="shared" ca="1" si="1486"/>
        <v>0</v>
      </c>
      <c r="M8657">
        <f t="shared" ca="1" si="1487"/>
        <v>0</v>
      </c>
      <c r="O8657" t="e">
        <f t="shared" ca="1" si="1488"/>
        <v>#N/A</v>
      </c>
      <c r="P8657" t="e">
        <f t="shared" ca="1" si="1489"/>
        <v>#N/A</v>
      </c>
    </row>
    <row r="8658" spans="8:16">
      <c r="H8658">
        <f t="shared" ca="1" si="1485"/>
        <v>0</v>
      </c>
      <c r="I8658">
        <f t="shared" ca="1" si="1482"/>
        <v>0</v>
      </c>
      <c r="J8658">
        <f t="shared" ca="1" si="1483"/>
        <v>0</v>
      </c>
      <c r="K8658">
        <f t="shared" ca="1" si="1484"/>
        <v>0</v>
      </c>
      <c r="L8658">
        <f t="shared" ca="1" si="1486"/>
        <v>0</v>
      </c>
      <c r="M8658">
        <f t="shared" ca="1" si="1487"/>
        <v>0</v>
      </c>
      <c r="O8658" t="e">
        <f t="shared" ca="1" si="1488"/>
        <v>#N/A</v>
      </c>
      <c r="P8658" t="e">
        <f t="shared" ca="1" si="1489"/>
        <v>#N/A</v>
      </c>
    </row>
    <row r="8659" spans="8:16">
      <c r="H8659">
        <f t="shared" ca="1" si="1485"/>
        <v>0</v>
      </c>
      <c r="I8659">
        <f t="shared" ca="1" si="1482"/>
        <v>0</v>
      </c>
      <c r="J8659">
        <f t="shared" ca="1" si="1483"/>
        <v>0</v>
      </c>
      <c r="K8659">
        <f t="shared" ca="1" si="1484"/>
        <v>0</v>
      </c>
      <c r="L8659">
        <f t="shared" ca="1" si="1486"/>
        <v>0</v>
      </c>
      <c r="M8659">
        <f t="shared" ca="1" si="1487"/>
        <v>0</v>
      </c>
      <c r="O8659" t="e">
        <f t="shared" ca="1" si="1488"/>
        <v>#N/A</v>
      </c>
      <c r="P8659" t="e">
        <f t="shared" ca="1" si="1489"/>
        <v>#N/A</v>
      </c>
    </row>
    <row r="8660" spans="8:16">
      <c r="H8660">
        <f t="shared" ca="1" si="1485"/>
        <v>0</v>
      </c>
      <c r="I8660">
        <f t="shared" ca="1" si="1482"/>
        <v>0</v>
      </c>
      <c r="J8660">
        <f t="shared" ca="1" si="1483"/>
        <v>0</v>
      </c>
      <c r="K8660">
        <f t="shared" ca="1" si="1484"/>
        <v>0</v>
      </c>
      <c r="L8660">
        <f t="shared" ca="1" si="1486"/>
        <v>0</v>
      </c>
      <c r="M8660">
        <f t="shared" ca="1" si="1487"/>
        <v>0</v>
      </c>
      <c r="O8660" t="e">
        <f t="shared" ca="1" si="1488"/>
        <v>#N/A</v>
      </c>
      <c r="P8660" t="e">
        <f t="shared" ca="1" si="1489"/>
        <v>#N/A</v>
      </c>
    </row>
    <row r="8661" spans="8:16">
      <c r="H8661">
        <f t="shared" ca="1" si="1485"/>
        <v>0</v>
      </c>
      <c r="I8661">
        <f t="shared" ca="1" si="1482"/>
        <v>0</v>
      </c>
      <c r="J8661">
        <f t="shared" ca="1" si="1483"/>
        <v>0</v>
      </c>
      <c r="K8661">
        <f t="shared" ca="1" si="1484"/>
        <v>0</v>
      </c>
      <c r="L8661">
        <f t="shared" ca="1" si="1486"/>
        <v>0</v>
      </c>
      <c r="M8661">
        <f t="shared" ca="1" si="1487"/>
        <v>0</v>
      </c>
      <c r="O8661" t="e">
        <f t="shared" ca="1" si="1488"/>
        <v>#N/A</v>
      </c>
      <c r="P8661" t="e">
        <f t="shared" ca="1" si="1489"/>
        <v>#N/A</v>
      </c>
    </row>
    <row r="8662" spans="8:16">
      <c r="H8662">
        <f t="shared" ca="1" si="1485"/>
        <v>0</v>
      </c>
      <c r="I8662">
        <f t="shared" ca="1" si="1482"/>
        <v>0</v>
      </c>
      <c r="J8662">
        <f t="shared" ca="1" si="1483"/>
        <v>0</v>
      </c>
      <c r="K8662">
        <f t="shared" ca="1" si="1484"/>
        <v>0</v>
      </c>
      <c r="L8662">
        <f t="shared" ca="1" si="1486"/>
        <v>0</v>
      </c>
      <c r="M8662">
        <f t="shared" ca="1" si="1487"/>
        <v>0</v>
      </c>
      <c r="O8662" t="e">
        <f t="shared" ca="1" si="1488"/>
        <v>#N/A</v>
      </c>
      <c r="P8662" t="e">
        <f t="shared" ca="1" si="1489"/>
        <v>#N/A</v>
      </c>
    </row>
    <row r="8663" spans="8:16">
      <c r="H8663">
        <f t="shared" ca="1" si="1485"/>
        <v>0</v>
      </c>
      <c r="I8663">
        <f t="shared" ca="1" si="1482"/>
        <v>0</v>
      </c>
      <c r="J8663">
        <f t="shared" ca="1" si="1483"/>
        <v>0</v>
      </c>
      <c r="K8663">
        <f t="shared" ca="1" si="1484"/>
        <v>0</v>
      </c>
      <c r="L8663">
        <f t="shared" ca="1" si="1486"/>
        <v>0</v>
      </c>
      <c r="M8663">
        <f t="shared" ca="1" si="1487"/>
        <v>0</v>
      </c>
      <c r="O8663" t="e">
        <f t="shared" ca="1" si="1488"/>
        <v>#N/A</v>
      </c>
      <c r="P8663" t="e">
        <f t="shared" ca="1" si="1489"/>
        <v>#N/A</v>
      </c>
    </row>
    <row r="8664" spans="8:16">
      <c r="H8664">
        <f t="shared" ca="1" si="1485"/>
        <v>0</v>
      </c>
      <c r="I8664">
        <f t="shared" ca="1" si="1482"/>
        <v>0</v>
      </c>
      <c r="J8664">
        <f t="shared" ca="1" si="1483"/>
        <v>0</v>
      </c>
      <c r="K8664">
        <f t="shared" ca="1" si="1484"/>
        <v>0</v>
      </c>
      <c r="L8664">
        <f t="shared" ca="1" si="1486"/>
        <v>0</v>
      </c>
      <c r="M8664">
        <f t="shared" ca="1" si="1487"/>
        <v>0</v>
      </c>
      <c r="O8664" t="e">
        <f t="shared" ca="1" si="1488"/>
        <v>#N/A</v>
      </c>
      <c r="P8664" t="e">
        <f t="shared" ca="1" si="1489"/>
        <v>#N/A</v>
      </c>
    </row>
    <row r="8665" spans="8:16">
      <c r="H8665">
        <f t="shared" ca="1" si="1485"/>
        <v>0</v>
      </c>
      <c r="I8665">
        <f t="shared" ca="1" si="1482"/>
        <v>0</v>
      </c>
      <c r="J8665">
        <f t="shared" ca="1" si="1483"/>
        <v>0</v>
      </c>
      <c r="K8665">
        <f t="shared" ca="1" si="1484"/>
        <v>0</v>
      </c>
      <c r="L8665">
        <f t="shared" ca="1" si="1486"/>
        <v>0</v>
      </c>
      <c r="M8665">
        <f t="shared" ca="1" si="1487"/>
        <v>0</v>
      </c>
      <c r="O8665" t="e">
        <f t="shared" ca="1" si="1488"/>
        <v>#N/A</v>
      </c>
      <c r="P8665" t="e">
        <f t="shared" ca="1" si="1489"/>
        <v>#N/A</v>
      </c>
    </row>
    <row r="8666" spans="8:16">
      <c r="H8666">
        <f t="shared" ca="1" si="1485"/>
        <v>0</v>
      </c>
      <c r="I8666">
        <f t="shared" ca="1" si="1482"/>
        <v>0</v>
      </c>
      <c r="J8666">
        <f t="shared" ca="1" si="1483"/>
        <v>0</v>
      </c>
      <c r="K8666">
        <f t="shared" ca="1" si="1484"/>
        <v>0</v>
      </c>
      <c r="L8666">
        <f t="shared" ca="1" si="1486"/>
        <v>0</v>
      </c>
      <c r="M8666">
        <f t="shared" ca="1" si="1487"/>
        <v>0</v>
      </c>
      <c r="O8666" t="e">
        <f t="shared" ca="1" si="1488"/>
        <v>#N/A</v>
      </c>
      <c r="P8666" t="e">
        <f t="shared" ca="1" si="1489"/>
        <v>#N/A</v>
      </c>
    </row>
    <row r="8667" spans="8:16">
      <c r="H8667">
        <f t="shared" ca="1" si="1485"/>
        <v>0</v>
      </c>
      <c r="I8667">
        <f t="shared" ca="1" si="1482"/>
        <v>0</v>
      </c>
      <c r="J8667">
        <f t="shared" ca="1" si="1483"/>
        <v>0</v>
      </c>
      <c r="K8667">
        <f t="shared" ca="1" si="1484"/>
        <v>0</v>
      </c>
      <c r="L8667">
        <f t="shared" ca="1" si="1486"/>
        <v>0</v>
      </c>
      <c r="M8667">
        <f t="shared" ca="1" si="1487"/>
        <v>0</v>
      </c>
      <c r="O8667" t="e">
        <f t="shared" ca="1" si="1488"/>
        <v>#N/A</v>
      </c>
      <c r="P8667" t="e">
        <f t="shared" ca="1" si="1489"/>
        <v>#N/A</v>
      </c>
    </row>
    <row r="8668" spans="8:16">
      <c r="H8668">
        <f t="shared" ca="1" si="1485"/>
        <v>0</v>
      </c>
      <c r="I8668">
        <f t="shared" ca="1" si="1482"/>
        <v>0</v>
      </c>
      <c r="J8668">
        <f t="shared" ca="1" si="1483"/>
        <v>0</v>
      </c>
      <c r="K8668">
        <f t="shared" ca="1" si="1484"/>
        <v>0</v>
      </c>
      <c r="L8668">
        <f t="shared" ca="1" si="1486"/>
        <v>0</v>
      </c>
      <c r="M8668">
        <f t="shared" ca="1" si="1487"/>
        <v>0</v>
      </c>
      <c r="O8668" t="e">
        <f t="shared" ca="1" si="1488"/>
        <v>#N/A</v>
      </c>
      <c r="P8668" t="e">
        <f t="shared" ca="1" si="1489"/>
        <v>#N/A</v>
      </c>
    </row>
    <row r="8669" spans="8:16">
      <c r="H8669">
        <f t="shared" ca="1" si="1485"/>
        <v>0</v>
      </c>
      <c r="I8669">
        <f t="shared" ca="1" si="1482"/>
        <v>0</v>
      </c>
      <c r="J8669">
        <f t="shared" ca="1" si="1483"/>
        <v>0</v>
      </c>
      <c r="K8669">
        <f t="shared" ca="1" si="1484"/>
        <v>0</v>
      </c>
      <c r="L8669">
        <f t="shared" ca="1" si="1486"/>
        <v>0</v>
      </c>
      <c r="M8669">
        <f t="shared" ca="1" si="1487"/>
        <v>0</v>
      </c>
      <c r="O8669" t="e">
        <f t="shared" ca="1" si="1488"/>
        <v>#N/A</v>
      </c>
      <c r="P8669" t="e">
        <f t="shared" ca="1" si="1489"/>
        <v>#N/A</v>
      </c>
    </row>
    <row r="8670" spans="8:16">
      <c r="H8670">
        <f t="shared" ca="1" si="1485"/>
        <v>0</v>
      </c>
      <c r="I8670">
        <f t="shared" ca="1" si="1482"/>
        <v>0</v>
      </c>
      <c r="J8670">
        <f t="shared" ca="1" si="1483"/>
        <v>0</v>
      </c>
      <c r="K8670">
        <f t="shared" ca="1" si="1484"/>
        <v>0</v>
      </c>
      <c r="L8670">
        <f t="shared" ca="1" si="1486"/>
        <v>0</v>
      </c>
      <c r="M8670">
        <f t="shared" ca="1" si="1487"/>
        <v>0</v>
      </c>
      <c r="O8670" t="e">
        <f t="shared" ca="1" si="1488"/>
        <v>#N/A</v>
      </c>
      <c r="P8670" t="e">
        <f t="shared" ca="1" si="1489"/>
        <v>#N/A</v>
      </c>
    </row>
    <row r="8671" spans="8:16">
      <c r="H8671">
        <f t="shared" ca="1" si="1485"/>
        <v>0</v>
      </c>
      <c r="I8671">
        <f t="shared" ca="1" si="1482"/>
        <v>0</v>
      </c>
      <c r="J8671">
        <f t="shared" ca="1" si="1483"/>
        <v>0</v>
      </c>
      <c r="K8671">
        <f t="shared" ca="1" si="1484"/>
        <v>0</v>
      </c>
      <c r="L8671">
        <f t="shared" ca="1" si="1486"/>
        <v>0</v>
      </c>
      <c r="M8671">
        <f t="shared" ca="1" si="1487"/>
        <v>0</v>
      </c>
      <c r="O8671" t="e">
        <f t="shared" ca="1" si="1488"/>
        <v>#N/A</v>
      </c>
      <c r="P8671" t="e">
        <f t="shared" ca="1" si="1489"/>
        <v>#N/A</v>
      </c>
    </row>
    <row r="8672" spans="8:16">
      <c r="H8672">
        <f t="shared" ca="1" si="1485"/>
        <v>0</v>
      </c>
      <c r="I8672">
        <f t="shared" ca="1" si="1482"/>
        <v>0</v>
      </c>
      <c r="J8672">
        <f t="shared" ca="1" si="1483"/>
        <v>0</v>
      </c>
      <c r="K8672">
        <f t="shared" ca="1" si="1484"/>
        <v>0</v>
      </c>
      <c r="L8672">
        <f t="shared" ca="1" si="1486"/>
        <v>0</v>
      </c>
      <c r="M8672">
        <f t="shared" ca="1" si="1487"/>
        <v>0</v>
      </c>
      <c r="O8672" t="e">
        <f t="shared" ca="1" si="1488"/>
        <v>#N/A</v>
      </c>
      <c r="P8672" t="e">
        <f t="shared" ca="1" si="1489"/>
        <v>#N/A</v>
      </c>
    </row>
    <row r="8673" spans="8:16">
      <c r="H8673">
        <f t="shared" ca="1" si="1485"/>
        <v>0</v>
      </c>
      <c r="I8673">
        <f t="shared" ca="1" si="1482"/>
        <v>0</v>
      </c>
      <c r="J8673">
        <f t="shared" ca="1" si="1483"/>
        <v>0</v>
      </c>
      <c r="K8673">
        <f t="shared" ca="1" si="1484"/>
        <v>0</v>
      </c>
      <c r="L8673">
        <f t="shared" ca="1" si="1486"/>
        <v>0</v>
      </c>
      <c r="M8673">
        <f t="shared" ca="1" si="1487"/>
        <v>0</v>
      </c>
      <c r="O8673" t="e">
        <f t="shared" ca="1" si="1488"/>
        <v>#N/A</v>
      </c>
      <c r="P8673" t="e">
        <f t="shared" ca="1" si="1489"/>
        <v>#N/A</v>
      </c>
    </row>
    <row r="8674" spans="8:16">
      <c r="H8674">
        <f t="shared" ca="1" si="1485"/>
        <v>0</v>
      </c>
      <c r="I8674">
        <f t="shared" ca="1" si="1482"/>
        <v>0</v>
      </c>
      <c r="J8674">
        <f t="shared" ca="1" si="1483"/>
        <v>0</v>
      </c>
      <c r="K8674">
        <f t="shared" ca="1" si="1484"/>
        <v>0</v>
      </c>
      <c r="L8674">
        <f t="shared" ca="1" si="1486"/>
        <v>0</v>
      </c>
      <c r="M8674">
        <f t="shared" ca="1" si="1487"/>
        <v>0</v>
      </c>
      <c r="O8674" t="e">
        <f t="shared" ca="1" si="1488"/>
        <v>#N/A</v>
      </c>
      <c r="P8674" t="e">
        <f t="shared" ca="1" si="1489"/>
        <v>#N/A</v>
      </c>
    </row>
    <row r="8675" spans="8:16">
      <c r="H8675">
        <f t="shared" ca="1" si="1485"/>
        <v>0</v>
      </c>
      <c r="I8675">
        <f t="shared" ca="1" si="1482"/>
        <v>0</v>
      </c>
      <c r="J8675">
        <f t="shared" ca="1" si="1483"/>
        <v>0</v>
      </c>
      <c r="K8675">
        <f t="shared" ca="1" si="1484"/>
        <v>0</v>
      </c>
      <c r="L8675">
        <f t="shared" ca="1" si="1486"/>
        <v>0</v>
      </c>
      <c r="M8675">
        <f t="shared" ca="1" si="1487"/>
        <v>0</v>
      </c>
      <c r="O8675" t="e">
        <f t="shared" ca="1" si="1488"/>
        <v>#N/A</v>
      </c>
      <c r="P8675" t="e">
        <f t="shared" ca="1" si="1489"/>
        <v>#N/A</v>
      </c>
    </row>
    <row r="8676" spans="8:16">
      <c r="H8676">
        <f t="shared" ca="1" si="1485"/>
        <v>0</v>
      </c>
      <c r="I8676">
        <f t="shared" ca="1" si="1482"/>
        <v>0</v>
      </c>
      <c r="J8676">
        <f t="shared" ca="1" si="1483"/>
        <v>0</v>
      </c>
      <c r="K8676">
        <f t="shared" ca="1" si="1484"/>
        <v>0</v>
      </c>
      <c r="L8676">
        <f t="shared" ca="1" si="1486"/>
        <v>0</v>
      </c>
      <c r="M8676">
        <f t="shared" ca="1" si="1487"/>
        <v>0</v>
      </c>
      <c r="O8676" t="e">
        <f t="shared" ca="1" si="1488"/>
        <v>#N/A</v>
      </c>
      <c r="P8676" t="e">
        <f t="shared" ca="1" si="1489"/>
        <v>#N/A</v>
      </c>
    </row>
    <row r="8677" spans="8:16">
      <c r="H8677">
        <f t="shared" ca="1" si="1485"/>
        <v>0</v>
      </c>
      <c r="I8677">
        <f t="shared" ca="1" si="1482"/>
        <v>0</v>
      </c>
      <c r="J8677">
        <f t="shared" ca="1" si="1483"/>
        <v>0</v>
      </c>
      <c r="K8677">
        <f t="shared" ca="1" si="1484"/>
        <v>0</v>
      </c>
      <c r="L8677">
        <f t="shared" ca="1" si="1486"/>
        <v>0</v>
      </c>
      <c r="M8677">
        <f t="shared" ca="1" si="1487"/>
        <v>0</v>
      </c>
      <c r="O8677" t="e">
        <f t="shared" ca="1" si="1488"/>
        <v>#N/A</v>
      </c>
      <c r="P8677" t="e">
        <f t="shared" ca="1" si="1489"/>
        <v>#N/A</v>
      </c>
    </row>
    <row r="8678" spans="8:16">
      <c r="H8678">
        <f t="shared" ca="1" si="1485"/>
        <v>0</v>
      </c>
      <c r="I8678">
        <f t="shared" ca="1" si="1482"/>
        <v>0</v>
      </c>
      <c r="J8678">
        <f t="shared" ca="1" si="1483"/>
        <v>0</v>
      </c>
      <c r="K8678">
        <f t="shared" ca="1" si="1484"/>
        <v>0</v>
      </c>
      <c r="L8678">
        <f t="shared" ca="1" si="1486"/>
        <v>0</v>
      </c>
      <c r="M8678">
        <f t="shared" ca="1" si="1487"/>
        <v>0</v>
      </c>
      <c r="O8678" t="e">
        <f t="shared" ca="1" si="1488"/>
        <v>#N/A</v>
      </c>
      <c r="P8678" t="e">
        <f t="shared" ca="1" si="1489"/>
        <v>#N/A</v>
      </c>
    </row>
    <row r="8679" spans="8:16">
      <c r="H8679">
        <f t="shared" ca="1" si="1485"/>
        <v>0</v>
      </c>
      <c r="I8679">
        <f t="shared" ca="1" si="1482"/>
        <v>0</v>
      </c>
      <c r="J8679">
        <f t="shared" ca="1" si="1483"/>
        <v>0</v>
      </c>
      <c r="K8679">
        <f t="shared" ca="1" si="1484"/>
        <v>0</v>
      </c>
      <c r="L8679">
        <f t="shared" ca="1" si="1486"/>
        <v>0</v>
      </c>
      <c r="M8679">
        <f t="shared" ca="1" si="1487"/>
        <v>0</v>
      </c>
      <c r="O8679" t="e">
        <f t="shared" ca="1" si="1488"/>
        <v>#N/A</v>
      </c>
      <c r="P8679" t="e">
        <f t="shared" ca="1" si="1489"/>
        <v>#N/A</v>
      </c>
    </row>
    <row r="8680" spans="8:16">
      <c r="H8680">
        <f t="shared" ca="1" si="1485"/>
        <v>0</v>
      </c>
      <c r="I8680">
        <f t="shared" ca="1" si="1482"/>
        <v>0</v>
      </c>
      <c r="J8680">
        <f t="shared" ca="1" si="1483"/>
        <v>0</v>
      </c>
      <c r="K8680">
        <f t="shared" ca="1" si="1484"/>
        <v>0</v>
      </c>
      <c r="L8680">
        <f t="shared" ca="1" si="1486"/>
        <v>0</v>
      </c>
      <c r="M8680">
        <f t="shared" ca="1" si="1487"/>
        <v>0</v>
      </c>
      <c r="O8680" t="e">
        <f t="shared" ca="1" si="1488"/>
        <v>#N/A</v>
      </c>
      <c r="P8680" t="e">
        <f t="shared" ca="1" si="1489"/>
        <v>#N/A</v>
      </c>
    </row>
    <row r="8681" spans="8:16">
      <c r="H8681">
        <f t="shared" ca="1" si="1485"/>
        <v>0</v>
      </c>
      <c r="I8681">
        <f t="shared" ca="1" si="1482"/>
        <v>0</v>
      </c>
      <c r="J8681">
        <f t="shared" ca="1" si="1483"/>
        <v>0</v>
      </c>
      <c r="K8681">
        <f t="shared" ca="1" si="1484"/>
        <v>0</v>
      </c>
      <c r="L8681">
        <f t="shared" ca="1" si="1486"/>
        <v>0</v>
      </c>
      <c r="M8681">
        <f t="shared" ca="1" si="1487"/>
        <v>0</v>
      </c>
      <c r="O8681" t="e">
        <f t="shared" ca="1" si="1488"/>
        <v>#N/A</v>
      </c>
      <c r="P8681" t="e">
        <f t="shared" ca="1" si="1489"/>
        <v>#N/A</v>
      </c>
    </row>
    <row r="8682" spans="8:16">
      <c r="H8682">
        <f t="shared" ca="1" si="1485"/>
        <v>0</v>
      </c>
      <c r="I8682">
        <f t="shared" ca="1" si="1482"/>
        <v>0</v>
      </c>
      <c r="J8682">
        <f t="shared" ca="1" si="1483"/>
        <v>0</v>
      </c>
      <c r="K8682">
        <f t="shared" ca="1" si="1484"/>
        <v>0</v>
      </c>
      <c r="L8682">
        <f t="shared" ca="1" si="1486"/>
        <v>0</v>
      </c>
      <c r="M8682">
        <f t="shared" ca="1" si="1487"/>
        <v>0</v>
      </c>
      <c r="O8682" t="e">
        <f t="shared" ca="1" si="1488"/>
        <v>#N/A</v>
      </c>
      <c r="P8682" t="e">
        <f t="shared" ca="1" si="1489"/>
        <v>#N/A</v>
      </c>
    </row>
    <row r="8683" spans="8:16">
      <c r="H8683">
        <f t="shared" ca="1" si="1485"/>
        <v>0</v>
      </c>
      <c r="I8683">
        <f t="shared" ca="1" si="1482"/>
        <v>0</v>
      </c>
      <c r="J8683">
        <f t="shared" ca="1" si="1483"/>
        <v>0</v>
      </c>
      <c r="K8683">
        <f t="shared" ca="1" si="1484"/>
        <v>0</v>
      </c>
      <c r="L8683">
        <f t="shared" ca="1" si="1486"/>
        <v>0</v>
      </c>
      <c r="M8683">
        <f t="shared" ca="1" si="1487"/>
        <v>0</v>
      </c>
      <c r="O8683" t="e">
        <f t="shared" ca="1" si="1488"/>
        <v>#N/A</v>
      </c>
      <c r="P8683" t="e">
        <f t="shared" ca="1" si="1489"/>
        <v>#N/A</v>
      </c>
    </row>
    <row r="8684" spans="8:16">
      <c r="H8684">
        <f t="shared" ca="1" si="1485"/>
        <v>0</v>
      </c>
      <c r="I8684">
        <f t="shared" ca="1" si="1482"/>
        <v>0</v>
      </c>
      <c r="J8684">
        <f t="shared" ca="1" si="1483"/>
        <v>0</v>
      </c>
      <c r="K8684">
        <f t="shared" ca="1" si="1484"/>
        <v>0</v>
      </c>
      <c r="L8684">
        <f t="shared" ca="1" si="1486"/>
        <v>0</v>
      </c>
      <c r="M8684">
        <f t="shared" ca="1" si="1487"/>
        <v>0</v>
      </c>
      <c r="O8684" t="e">
        <f t="shared" ca="1" si="1488"/>
        <v>#N/A</v>
      </c>
      <c r="P8684" t="e">
        <f t="shared" ca="1" si="1489"/>
        <v>#N/A</v>
      </c>
    </row>
    <row r="8685" spans="8:16">
      <c r="H8685">
        <f t="shared" ca="1" si="1485"/>
        <v>0</v>
      </c>
      <c r="I8685">
        <f t="shared" ca="1" si="1482"/>
        <v>0</v>
      </c>
      <c r="J8685">
        <f t="shared" ca="1" si="1483"/>
        <v>0</v>
      </c>
      <c r="K8685">
        <f t="shared" ca="1" si="1484"/>
        <v>0</v>
      </c>
      <c r="L8685">
        <f t="shared" ca="1" si="1486"/>
        <v>0</v>
      </c>
      <c r="M8685">
        <f t="shared" ca="1" si="1487"/>
        <v>0</v>
      </c>
      <c r="O8685" t="e">
        <f t="shared" ca="1" si="1488"/>
        <v>#N/A</v>
      </c>
      <c r="P8685" t="e">
        <f t="shared" ca="1" si="1489"/>
        <v>#N/A</v>
      </c>
    </row>
    <row r="8686" spans="8:16">
      <c r="H8686">
        <f t="shared" ca="1" si="1485"/>
        <v>0</v>
      </c>
      <c r="I8686">
        <f t="shared" ca="1" si="1482"/>
        <v>0</v>
      </c>
      <c r="J8686">
        <f t="shared" ca="1" si="1483"/>
        <v>0</v>
      </c>
      <c r="K8686">
        <f t="shared" ca="1" si="1484"/>
        <v>0</v>
      </c>
      <c r="L8686">
        <f t="shared" ca="1" si="1486"/>
        <v>0</v>
      </c>
      <c r="M8686">
        <f t="shared" ca="1" si="1487"/>
        <v>0</v>
      </c>
      <c r="O8686" t="e">
        <f t="shared" ca="1" si="1488"/>
        <v>#N/A</v>
      </c>
      <c r="P8686" t="e">
        <f t="shared" ca="1" si="1489"/>
        <v>#N/A</v>
      </c>
    </row>
    <row r="8687" spans="8:16">
      <c r="H8687">
        <f t="shared" ca="1" si="1485"/>
        <v>0</v>
      </c>
      <c r="I8687">
        <f t="shared" ca="1" si="1482"/>
        <v>0</v>
      </c>
      <c r="J8687">
        <f t="shared" ca="1" si="1483"/>
        <v>0</v>
      </c>
      <c r="K8687">
        <f t="shared" ca="1" si="1484"/>
        <v>0</v>
      </c>
      <c r="L8687">
        <f t="shared" ca="1" si="1486"/>
        <v>0</v>
      </c>
      <c r="M8687">
        <f t="shared" ca="1" si="1487"/>
        <v>0</v>
      </c>
      <c r="O8687" t="e">
        <f t="shared" ca="1" si="1488"/>
        <v>#N/A</v>
      </c>
      <c r="P8687" t="e">
        <f t="shared" ca="1" si="1489"/>
        <v>#N/A</v>
      </c>
    </row>
    <row r="8688" spans="8:16">
      <c r="H8688">
        <f t="shared" ca="1" si="1485"/>
        <v>0</v>
      </c>
      <c r="I8688">
        <f t="shared" ref="I8688:I8751" ca="1" si="1490">IF(IFERROR(VLOOKUP(C8688,INDIRECT($G$7&amp;"D:D"),1,FALSE),0)&lt;&gt;0,I$13,0)</f>
        <v>0</v>
      </c>
      <c r="J8688">
        <f t="shared" ref="J8688:J8751" ca="1" si="1491">IF(IFERROR(VLOOKUP(C8688,INDIRECT($G$8&amp;"D:D"),1,FALSE),0)&lt;&gt;0,J$13,0)</f>
        <v>0</v>
      </c>
      <c r="K8688">
        <f t="shared" ca="1" si="1484"/>
        <v>0</v>
      </c>
      <c r="L8688">
        <f t="shared" ca="1" si="1486"/>
        <v>0</v>
      </c>
      <c r="M8688">
        <f t="shared" ca="1" si="1487"/>
        <v>0</v>
      </c>
      <c r="O8688" t="e">
        <f t="shared" ca="1" si="1488"/>
        <v>#N/A</v>
      </c>
      <c r="P8688" t="e">
        <f t="shared" ca="1" si="1489"/>
        <v>#N/A</v>
      </c>
    </row>
    <row r="8689" spans="8:16">
      <c r="H8689">
        <f t="shared" ca="1" si="1485"/>
        <v>0</v>
      </c>
      <c r="I8689">
        <f t="shared" ca="1" si="1490"/>
        <v>0</v>
      </c>
      <c r="J8689">
        <f t="shared" ca="1" si="1491"/>
        <v>0</v>
      </c>
      <c r="K8689">
        <f t="shared" ca="1" si="1484"/>
        <v>0</v>
      </c>
      <c r="L8689">
        <f t="shared" ca="1" si="1486"/>
        <v>0</v>
      </c>
      <c r="M8689">
        <f t="shared" ca="1" si="1487"/>
        <v>0</v>
      </c>
      <c r="O8689" t="e">
        <f t="shared" ca="1" si="1488"/>
        <v>#N/A</v>
      </c>
      <c r="P8689" t="e">
        <f t="shared" ca="1" si="1489"/>
        <v>#N/A</v>
      </c>
    </row>
    <row r="8690" spans="8:16">
      <c r="H8690">
        <f t="shared" ca="1" si="1485"/>
        <v>0</v>
      </c>
      <c r="I8690">
        <f t="shared" ca="1" si="1490"/>
        <v>0</v>
      </c>
      <c r="J8690">
        <f t="shared" ca="1" si="1491"/>
        <v>0</v>
      </c>
      <c r="K8690">
        <f t="shared" ca="1" si="1484"/>
        <v>0</v>
      </c>
      <c r="L8690">
        <f t="shared" ca="1" si="1486"/>
        <v>0</v>
      </c>
      <c r="M8690">
        <f t="shared" ca="1" si="1487"/>
        <v>0</v>
      </c>
      <c r="O8690" t="e">
        <f t="shared" ca="1" si="1488"/>
        <v>#N/A</v>
      </c>
      <c r="P8690" t="e">
        <f t="shared" ca="1" si="1489"/>
        <v>#N/A</v>
      </c>
    </row>
    <row r="8691" spans="8:16">
      <c r="H8691">
        <f t="shared" ca="1" si="1485"/>
        <v>0</v>
      </c>
      <c r="I8691">
        <f t="shared" ca="1" si="1490"/>
        <v>0</v>
      </c>
      <c r="J8691">
        <f t="shared" ca="1" si="1491"/>
        <v>0</v>
      </c>
      <c r="K8691">
        <f t="shared" ca="1" si="1484"/>
        <v>0</v>
      </c>
      <c r="L8691">
        <f t="shared" ca="1" si="1486"/>
        <v>0</v>
      </c>
      <c r="M8691">
        <f t="shared" ca="1" si="1487"/>
        <v>0</v>
      </c>
      <c r="O8691" t="e">
        <f t="shared" ca="1" si="1488"/>
        <v>#N/A</v>
      </c>
      <c r="P8691" t="e">
        <f t="shared" ca="1" si="1489"/>
        <v>#N/A</v>
      </c>
    </row>
    <row r="8692" spans="8:16">
      <c r="H8692">
        <f t="shared" ca="1" si="1485"/>
        <v>0</v>
      </c>
      <c r="I8692">
        <f t="shared" ca="1" si="1490"/>
        <v>0</v>
      </c>
      <c r="J8692">
        <f t="shared" ca="1" si="1491"/>
        <v>0</v>
      </c>
      <c r="K8692">
        <f t="shared" ca="1" si="1484"/>
        <v>0</v>
      </c>
      <c r="L8692">
        <f t="shared" ca="1" si="1486"/>
        <v>0</v>
      </c>
      <c r="M8692">
        <f t="shared" ca="1" si="1487"/>
        <v>0</v>
      </c>
      <c r="O8692" t="e">
        <f t="shared" ca="1" si="1488"/>
        <v>#N/A</v>
      </c>
      <c r="P8692" t="e">
        <f t="shared" ca="1" si="1489"/>
        <v>#N/A</v>
      </c>
    </row>
    <row r="8693" spans="8:16">
      <c r="H8693">
        <f t="shared" ca="1" si="1485"/>
        <v>0</v>
      </c>
      <c r="I8693">
        <f t="shared" ca="1" si="1490"/>
        <v>0</v>
      </c>
      <c r="J8693">
        <f t="shared" ca="1" si="1491"/>
        <v>0</v>
      </c>
      <c r="K8693">
        <f t="shared" ca="1" si="1484"/>
        <v>0</v>
      </c>
      <c r="L8693">
        <f t="shared" ca="1" si="1486"/>
        <v>0</v>
      </c>
      <c r="M8693">
        <f t="shared" ca="1" si="1487"/>
        <v>0</v>
      </c>
      <c r="O8693" t="e">
        <f t="shared" ca="1" si="1488"/>
        <v>#N/A</v>
      </c>
      <c r="P8693" t="e">
        <f t="shared" ca="1" si="1489"/>
        <v>#N/A</v>
      </c>
    </row>
    <row r="8694" spans="8:16">
      <c r="H8694">
        <f t="shared" ca="1" si="1485"/>
        <v>0</v>
      </c>
      <c r="I8694">
        <f t="shared" ca="1" si="1490"/>
        <v>0</v>
      </c>
      <c r="J8694">
        <f t="shared" ca="1" si="1491"/>
        <v>0</v>
      </c>
      <c r="K8694">
        <f t="shared" ca="1" si="1484"/>
        <v>0</v>
      </c>
      <c r="L8694">
        <f t="shared" ca="1" si="1486"/>
        <v>0</v>
      </c>
      <c r="M8694">
        <f t="shared" ca="1" si="1487"/>
        <v>0</v>
      </c>
      <c r="O8694" t="e">
        <f t="shared" ca="1" si="1488"/>
        <v>#N/A</v>
      </c>
      <c r="P8694" t="e">
        <f t="shared" ca="1" si="1489"/>
        <v>#N/A</v>
      </c>
    </row>
    <row r="8695" spans="8:16">
      <c r="H8695">
        <f t="shared" ca="1" si="1485"/>
        <v>0</v>
      </c>
      <c r="I8695">
        <f t="shared" ca="1" si="1490"/>
        <v>0</v>
      </c>
      <c r="J8695">
        <f t="shared" ca="1" si="1491"/>
        <v>0</v>
      </c>
      <c r="K8695">
        <f t="shared" ca="1" si="1484"/>
        <v>0</v>
      </c>
      <c r="L8695">
        <f t="shared" ca="1" si="1486"/>
        <v>0</v>
      </c>
      <c r="M8695">
        <f t="shared" ca="1" si="1487"/>
        <v>0</v>
      </c>
      <c r="O8695" t="e">
        <f t="shared" ca="1" si="1488"/>
        <v>#N/A</v>
      </c>
      <c r="P8695" t="e">
        <f t="shared" ca="1" si="1489"/>
        <v>#N/A</v>
      </c>
    </row>
    <row r="8696" spans="8:16">
      <c r="H8696">
        <f t="shared" ca="1" si="1485"/>
        <v>0</v>
      </c>
      <c r="I8696">
        <f t="shared" ca="1" si="1490"/>
        <v>0</v>
      </c>
      <c r="J8696">
        <f t="shared" ca="1" si="1491"/>
        <v>0</v>
      </c>
      <c r="K8696">
        <f t="shared" ca="1" si="1484"/>
        <v>0</v>
      </c>
      <c r="L8696">
        <f t="shared" ca="1" si="1486"/>
        <v>0</v>
      </c>
      <c r="M8696">
        <f t="shared" ca="1" si="1487"/>
        <v>0</v>
      </c>
      <c r="O8696" t="e">
        <f t="shared" ca="1" si="1488"/>
        <v>#N/A</v>
      </c>
      <c r="P8696" t="e">
        <f t="shared" ca="1" si="1489"/>
        <v>#N/A</v>
      </c>
    </row>
    <row r="8697" spans="8:16">
      <c r="H8697">
        <f t="shared" ca="1" si="1485"/>
        <v>0</v>
      </c>
      <c r="I8697">
        <f t="shared" ca="1" si="1490"/>
        <v>0</v>
      </c>
      <c r="J8697">
        <f t="shared" ca="1" si="1491"/>
        <v>0</v>
      </c>
      <c r="K8697">
        <f t="shared" ca="1" si="1484"/>
        <v>0</v>
      </c>
      <c r="L8697">
        <f t="shared" ca="1" si="1486"/>
        <v>0</v>
      </c>
      <c r="M8697">
        <f t="shared" ca="1" si="1487"/>
        <v>0</v>
      </c>
      <c r="O8697" t="e">
        <f t="shared" ca="1" si="1488"/>
        <v>#N/A</v>
      </c>
      <c r="P8697" t="e">
        <f t="shared" ca="1" si="1489"/>
        <v>#N/A</v>
      </c>
    </row>
    <row r="8698" spans="8:16">
      <c r="H8698">
        <f t="shared" ca="1" si="1485"/>
        <v>0</v>
      </c>
      <c r="I8698">
        <f t="shared" ca="1" si="1490"/>
        <v>0</v>
      </c>
      <c r="J8698">
        <f t="shared" ca="1" si="1491"/>
        <v>0</v>
      </c>
      <c r="K8698">
        <f t="shared" ca="1" si="1484"/>
        <v>0</v>
      </c>
      <c r="L8698">
        <f t="shared" ca="1" si="1486"/>
        <v>0</v>
      </c>
      <c r="M8698">
        <f t="shared" ca="1" si="1487"/>
        <v>0</v>
      </c>
      <c r="O8698" t="e">
        <f t="shared" ca="1" si="1488"/>
        <v>#N/A</v>
      </c>
      <c r="P8698" t="e">
        <f t="shared" ca="1" si="1489"/>
        <v>#N/A</v>
      </c>
    </row>
    <row r="8699" spans="8:16">
      <c r="H8699">
        <f t="shared" ca="1" si="1485"/>
        <v>0</v>
      </c>
      <c r="I8699">
        <f t="shared" ca="1" si="1490"/>
        <v>0</v>
      </c>
      <c r="J8699">
        <f t="shared" ca="1" si="1491"/>
        <v>0</v>
      </c>
      <c r="K8699">
        <f t="shared" ca="1" si="1484"/>
        <v>0</v>
      </c>
      <c r="L8699">
        <f t="shared" ca="1" si="1486"/>
        <v>0</v>
      </c>
      <c r="M8699">
        <f t="shared" ca="1" si="1487"/>
        <v>0</v>
      </c>
      <c r="O8699" t="e">
        <f t="shared" ca="1" si="1488"/>
        <v>#N/A</v>
      </c>
      <c r="P8699" t="e">
        <f t="shared" ca="1" si="1489"/>
        <v>#N/A</v>
      </c>
    </row>
    <row r="8700" spans="8:16">
      <c r="H8700">
        <f t="shared" ca="1" si="1485"/>
        <v>0</v>
      </c>
      <c r="I8700">
        <f t="shared" ca="1" si="1490"/>
        <v>0</v>
      </c>
      <c r="J8700">
        <f t="shared" ca="1" si="1491"/>
        <v>0</v>
      </c>
      <c r="K8700">
        <f t="shared" ca="1" si="1484"/>
        <v>0</v>
      </c>
      <c r="L8700">
        <f t="shared" ca="1" si="1486"/>
        <v>0</v>
      </c>
      <c r="M8700">
        <f t="shared" ca="1" si="1487"/>
        <v>0</v>
      </c>
      <c r="O8700" t="e">
        <f t="shared" ca="1" si="1488"/>
        <v>#N/A</v>
      </c>
      <c r="P8700" t="e">
        <f t="shared" ca="1" si="1489"/>
        <v>#N/A</v>
      </c>
    </row>
    <row r="8701" spans="8:16">
      <c r="H8701">
        <f t="shared" ca="1" si="1485"/>
        <v>0</v>
      </c>
      <c r="I8701">
        <f t="shared" ca="1" si="1490"/>
        <v>0</v>
      </c>
      <c r="J8701">
        <f t="shared" ca="1" si="1491"/>
        <v>0</v>
      </c>
      <c r="K8701">
        <f t="shared" ca="1" si="1484"/>
        <v>0</v>
      </c>
      <c r="L8701">
        <f t="shared" ca="1" si="1486"/>
        <v>0</v>
      </c>
      <c r="M8701">
        <f t="shared" ca="1" si="1487"/>
        <v>0</v>
      </c>
      <c r="O8701" t="e">
        <f t="shared" ca="1" si="1488"/>
        <v>#N/A</v>
      </c>
      <c r="P8701" t="e">
        <f t="shared" ca="1" si="1489"/>
        <v>#N/A</v>
      </c>
    </row>
    <row r="8702" spans="8:16">
      <c r="H8702">
        <f t="shared" ca="1" si="1485"/>
        <v>0</v>
      </c>
      <c r="I8702">
        <f t="shared" ca="1" si="1490"/>
        <v>0</v>
      </c>
      <c r="J8702">
        <f t="shared" ca="1" si="1491"/>
        <v>0</v>
      </c>
      <c r="K8702">
        <f t="shared" ca="1" si="1484"/>
        <v>0</v>
      </c>
      <c r="L8702">
        <f t="shared" ca="1" si="1486"/>
        <v>0</v>
      </c>
      <c r="M8702">
        <f t="shared" ca="1" si="1487"/>
        <v>0</v>
      </c>
      <c r="O8702" t="e">
        <f t="shared" ca="1" si="1488"/>
        <v>#N/A</v>
      </c>
      <c r="P8702" t="e">
        <f t="shared" ca="1" si="1489"/>
        <v>#N/A</v>
      </c>
    </row>
    <row r="8703" spans="8:16">
      <c r="H8703">
        <f t="shared" ca="1" si="1485"/>
        <v>0</v>
      </c>
      <c r="I8703">
        <f t="shared" ca="1" si="1490"/>
        <v>0</v>
      </c>
      <c r="J8703">
        <f t="shared" ca="1" si="1491"/>
        <v>0</v>
      </c>
      <c r="K8703">
        <f t="shared" ca="1" si="1484"/>
        <v>0</v>
      </c>
      <c r="L8703">
        <f t="shared" ca="1" si="1486"/>
        <v>0</v>
      </c>
      <c r="M8703">
        <f t="shared" ca="1" si="1487"/>
        <v>0</v>
      </c>
      <c r="O8703" t="e">
        <f t="shared" ca="1" si="1488"/>
        <v>#N/A</v>
      </c>
      <c r="P8703" t="e">
        <f t="shared" ca="1" si="1489"/>
        <v>#N/A</v>
      </c>
    </row>
    <row r="8704" spans="8:16">
      <c r="H8704">
        <f t="shared" ca="1" si="1485"/>
        <v>0</v>
      </c>
      <c r="I8704">
        <f t="shared" ca="1" si="1490"/>
        <v>0</v>
      </c>
      <c r="J8704">
        <f t="shared" ca="1" si="1491"/>
        <v>0</v>
      </c>
      <c r="K8704">
        <f t="shared" ca="1" si="1484"/>
        <v>0</v>
      </c>
      <c r="L8704">
        <f t="shared" ca="1" si="1486"/>
        <v>0</v>
      </c>
      <c r="M8704">
        <f t="shared" ca="1" si="1487"/>
        <v>0</v>
      </c>
      <c r="O8704" t="e">
        <f t="shared" ca="1" si="1488"/>
        <v>#N/A</v>
      </c>
      <c r="P8704" t="e">
        <f t="shared" ca="1" si="1489"/>
        <v>#N/A</v>
      </c>
    </row>
    <row r="8705" spans="8:16">
      <c r="H8705">
        <f t="shared" ca="1" si="1485"/>
        <v>0</v>
      </c>
      <c r="I8705">
        <f t="shared" ca="1" si="1490"/>
        <v>0</v>
      </c>
      <c r="J8705">
        <f t="shared" ca="1" si="1491"/>
        <v>0</v>
      </c>
      <c r="K8705">
        <f t="shared" ca="1" si="1484"/>
        <v>0</v>
      </c>
      <c r="L8705">
        <f t="shared" ca="1" si="1486"/>
        <v>0</v>
      </c>
      <c r="M8705">
        <f t="shared" ca="1" si="1487"/>
        <v>0</v>
      </c>
      <c r="O8705" t="e">
        <f t="shared" ca="1" si="1488"/>
        <v>#N/A</v>
      </c>
      <c r="P8705" t="e">
        <f t="shared" ca="1" si="1489"/>
        <v>#N/A</v>
      </c>
    </row>
    <row r="8706" spans="8:16">
      <c r="H8706">
        <f t="shared" ca="1" si="1485"/>
        <v>0</v>
      </c>
      <c r="I8706">
        <f t="shared" ca="1" si="1490"/>
        <v>0</v>
      </c>
      <c r="J8706">
        <f t="shared" ca="1" si="1491"/>
        <v>0</v>
      </c>
      <c r="K8706">
        <f t="shared" ca="1" si="1484"/>
        <v>0</v>
      </c>
      <c r="L8706">
        <f t="shared" ca="1" si="1486"/>
        <v>0</v>
      </c>
      <c r="M8706">
        <f t="shared" ca="1" si="1487"/>
        <v>0</v>
      </c>
      <c r="O8706" t="e">
        <f t="shared" ca="1" si="1488"/>
        <v>#N/A</v>
      </c>
      <c r="P8706" t="e">
        <f t="shared" ca="1" si="1489"/>
        <v>#N/A</v>
      </c>
    </row>
    <row r="8707" spans="8:16">
      <c r="H8707">
        <f t="shared" ca="1" si="1485"/>
        <v>0</v>
      </c>
      <c r="I8707">
        <f t="shared" ca="1" si="1490"/>
        <v>0</v>
      </c>
      <c r="J8707">
        <f t="shared" ca="1" si="1491"/>
        <v>0</v>
      </c>
      <c r="K8707">
        <f t="shared" ca="1" si="1484"/>
        <v>0</v>
      </c>
      <c r="L8707">
        <f t="shared" ca="1" si="1486"/>
        <v>0</v>
      </c>
      <c r="M8707">
        <f t="shared" ca="1" si="1487"/>
        <v>0</v>
      </c>
      <c r="O8707" t="e">
        <f t="shared" ca="1" si="1488"/>
        <v>#N/A</v>
      </c>
      <c r="P8707" t="e">
        <f t="shared" ca="1" si="1489"/>
        <v>#N/A</v>
      </c>
    </row>
    <row r="8708" spans="8:16">
      <c r="H8708">
        <f t="shared" ca="1" si="1485"/>
        <v>0</v>
      </c>
      <c r="I8708">
        <f t="shared" ca="1" si="1490"/>
        <v>0</v>
      </c>
      <c r="J8708">
        <f t="shared" ca="1" si="1491"/>
        <v>0</v>
      </c>
      <c r="K8708">
        <f t="shared" ca="1" si="1484"/>
        <v>0</v>
      </c>
      <c r="L8708">
        <f t="shared" ca="1" si="1486"/>
        <v>0</v>
      </c>
      <c r="M8708">
        <f t="shared" ca="1" si="1487"/>
        <v>0</v>
      </c>
      <c r="O8708" t="e">
        <f t="shared" ca="1" si="1488"/>
        <v>#N/A</v>
      </c>
      <c r="P8708" t="e">
        <f t="shared" ca="1" si="1489"/>
        <v>#N/A</v>
      </c>
    </row>
    <row r="8709" spans="8:16">
      <c r="H8709">
        <f t="shared" ca="1" si="1485"/>
        <v>0</v>
      </c>
      <c r="I8709">
        <f t="shared" ca="1" si="1490"/>
        <v>0</v>
      </c>
      <c r="J8709">
        <f t="shared" ca="1" si="1491"/>
        <v>0</v>
      </c>
      <c r="K8709">
        <f t="shared" ca="1" si="1484"/>
        <v>0</v>
      </c>
      <c r="L8709">
        <f t="shared" ca="1" si="1486"/>
        <v>0</v>
      </c>
      <c r="M8709">
        <f t="shared" ca="1" si="1487"/>
        <v>0</v>
      </c>
      <c r="O8709" t="e">
        <f t="shared" ca="1" si="1488"/>
        <v>#N/A</v>
      </c>
      <c r="P8709" t="e">
        <f t="shared" ca="1" si="1489"/>
        <v>#N/A</v>
      </c>
    </row>
    <row r="8710" spans="8:16">
      <c r="H8710">
        <f t="shared" ca="1" si="1485"/>
        <v>0</v>
      </c>
      <c r="I8710">
        <f t="shared" ca="1" si="1490"/>
        <v>0</v>
      </c>
      <c r="J8710">
        <f t="shared" ca="1" si="1491"/>
        <v>0</v>
      </c>
      <c r="K8710">
        <f t="shared" ca="1" si="1484"/>
        <v>0</v>
      </c>
      <c r="L8710">
        <f t="shared" ca="1" si="1486"/>
        <v>0</v>
      </c>
      <c r="M8710">
        <f t="shared" ca="1" si="1487"/>
        <v>0</v>
      </c>
      <c r="O8710" t="e">
        <f t="shared" ca="1" si="1488"/>
        <v>#N/A</v>
      </c>
      <c r="P8710" t="e">
        <f t="shared" ca="1" si="1489"/>
        <v>#N/A</v>
      </c>
    </row>
    <row r="8711" spans="8:16">
      <c r="H8711">
        <f t="shared" ca="1" si="1485"/>
        <v>0</v>
      </c>
      <c r="I8711">
        <f t="shared" ca="1" si="1490"/>
        <v>0</v>
      </c>
      <c r="J8711">
        <f t="shared" ca="1" si="1491"/>
        <v>0</v>
      </c>
      <c r="K8711">
        <f t="shared" ca="1" si="1484"/>
        <v>0</v>
      </c>
      <c r="L8711">
        <f t="shared" ca="1" si="1486"/>
        <v>0</v>
      </c>
      <c r="M8711">
        <f t="shared" ca="1" si="1487"/>
        <v>0</v>
      </c>
      <c r="O8711" t="e">
        <f t="shared" ca="1" si="1488"/>
        <v>#N/A</v>
      </c>
      <c r="P8711" t="e">
        <f t="shared" ca="1" si="1489"/>
        <v>#N/A</v>
      </c>
    </row>
    <row r="8712" spans="8:16">
      <c r="H8712">
        <f t="shared" ca="1" si="1485"/>
        <v>0</v>
      </c>
      <c r="I8712">
        <f t="shared" ca="1" si="1490"/>
        <v>0</v>
      </c>
      <c r="J8712">
        <f t="shared" ca="1" si="1491"/>
        <v>0</v>
      </c>
      <c r="K8712">
        <f t="shared" ca="1" si="1484"/>
        <v>0</v>
      </c>
      <c r="L8712">
        <f t="shared" ca="1" si="1486"/>
        <v>0</v>
      </c>
      <c r="M8712">
        <f t="shared" ca="1" si="1487"/>
        <v>0</v>
      </c>
      <c r="O8712" t="e">
        <f t="shared" ca="1" si="1488"/>
        <v>#N/A</v>
      </c>
      <c r="P8712" t="e">
        <f t="shared" ca="1" si="1489"/>
        <v>#N/A</v>
      </c>
    </row>
    <row r="8713" spans="8:16">
      <c r="H8713">
        <f t="shared" ca="1" si="1485"/>
        <v>0</v>
      </c>
      <c r="I8713">
        <f t="shared" ca="1" si="1490"/>
        <v>0</v>
      </c>
      <c r="J8713">
        <f t="shared" ca="1" si="1491"/>
        <v>0</v>
      </c>
      <c r="K8713">
        <f t="shared" ca="1" si="1484"/>
        <v>0</v>
      </c>
      <c r="L8713">
        <f t="shared" ca="1" si="1486"/>
        <v>0</v>
      </c>
      <c r="M8713">
        <f t="shared" ca="1" si="1487"/>
        <v>0</v>
      </c>
      <c r="O8713" t="e">
        <f t="shared" ca="1" si="1488"/>
        <v>#N/A</v>
      </c>
      <c r="P8713" t="e">
        <f t="shared" ca="1" si="1489"/>
        <v>#N/A</v>
      </c>
    </row>
    <row r="8714" spans="8:16">
      <c r="H8714">
        <f t="shared" ca="1" si="1485"/>
        <v>0</v>
      </c>
      <c r="I8714">
        <f t="shared" ca="1" si="1490"/>
        <v>0</v>
      </c>
      <c r="J8714">
        <f t="shared" ca="1" si="1491"/>
        <v>0</v>
      </c>
      <c r="K8714">
        <f t="shared" ref="K8714:K8777" ca="1" si="1492">IF(IFERROR(VLOOKUP($C8714,INDIRECT($G$9&amp;"d:d"),1,FALSE),0)&lt;&gt;0,K$13,0)</f>
        <v>0</v>
      </c>
      <c r="L8714">
        <f t="shared" ca="1" si="1486"/>
        <v>0</v>
      </c>
      <c r="M8714">
        <f t="shared" ca="1" si="1487"/>
        <v>0</v>
      </c>
      <c r="O8714" t="e">
        <f t="shared" ca="1" si="1488"/>
        <v>#N/A</v>
      </c>
      <c r="P8714" t="e">
        <f t="shared" ca="1" si="1489"/>
        <v>#N/A</v>
      </c>
    </row>
    <row r="8715" spans="8:16">
      <c r="H8715">
        <f t="shared" ca="1" si="1485"/>
        <v>0</v>
      </c>
      <c r="I8715">
        <f t="shared" ca="1" si="1490"/>
        <v>0</v>
      </c>
      <c r="J8715">
        <f t="shared" ca="1" si="1491"/>
        <v>0</v>
      </c>
      <c r="K8715">
        <f t="shared" ca="1" si="1492"/>
        <v>0</v>
      </c>
      <c r="L8715">
        <f t="shared" ca="1" si="1486"/>
        <v>0</v>
      </c>
      <c r="M8715">
        <f t="shared" ca="1" si="1487"/>
        <v>0</v>
      </c>
      <c r="O8715" t="e">
        <f t="shared" ca="1" si="1488"/>
        <v>#N/A</v>
      </c>
      <c r="P8715" t="e">
        <f t="shared" ca="1" si="1489"/>
        <v>#N/A</v>
      </c>
    </row>
    <row r="8716" spans="8:16">
      <c r="H8716">
        <f t="shared" ca="1" si="1485"/>
        <v>0</v>
      </c>
      <c r="I8716">
        <f t="shared" ca="1" si="1490"/>
        <v>0</v>
      </c>
      <c r="J8716">
        <f t="shared" ca="1" si="1491"/>
        <v>0</v>
      </c>
      <c r="K8716">
        <f t="shared" ca="1" si="1492"/>
        <v>0</v>
      </c>
      <c r="L8716">
        <f t="shared" ca="1" si="1486"/>
        <v>0</v>
      </c>
      <c r="M8716">
        <f t="shared" ca="1" si="1487"/>
        <v>0</v>
      </c>
      <c r="O8716" t="e">
        <f t="shared" ca="1" si="1488"/>
        <v>#N/A</v>
      </c>
      <c r="P8716" t="e">
        <f t="shared" ca="1" si="1489"/>
        <v>#N/A</v>
      </c>
    </row>
    <row r="8717" spans="8:16">
      <c r="H8717">
        <f t="shared" ca="1" si="1485"/>
        <v>0</v>
      </c>
      <c r="I8717">
        <f t="shared" ca="1" si="1490"/>
        <v>0</v>
      </c>
      <c r="J8717">
        <f t="shared" ca="1" si="1491"/>
        <v>0</v>
      </c>
      <c r="K8717">
        <f t="shared" ca="1" si="1492"/>
        <v>0</v>
      </c>
      <c r="L8717">
        <f t="shared" ca="1" si="1486"/>
        <v>0</v>
      </c>
      <c r="M8717">
        <f t="shared" ca="1" si="1487"/>
        <v>0</v>
      </c>
      <c r="O8717" t="e">
        <f t="shared" ca="1" si="1488"/>
        <v>#N/A</v>
      </c>
      <c r="P8717" t="e">
        <f t="shared" ca="1" si="1489"/>
        <v>#N/A</v>
      </c>
    </row>
    <row r="8718" spans="8:16">
      <c r="H8718">
        <f t="shared" ca="1" si="1485"/>
        <v>0</v>
      </c>
      <c r="I8718">
        <f t="shared" ca="1" si="1490"/>
        <v>0</v>
      </c>
      <c r="J8718">
        <f t="shared" ca="1" si="1491"/>
        <v>0</v>
      </c>
      <c r="K8718">
        <f t="shared" ca="1" si="1492"/>
        <v>0</v>
      </c>
      <c r="L8718">
        <f t="shared" ca="1" si="1486"/>
        <v>0</v>
      </c>
      <c r="M8718">
        <f t="shared" ca="1" si="1487"/>
        <v>0</v>
      </c>
      <c r="O8718" t="e">
        <f t="shared" ca="1" si="1488"/>
        <v>#N/A</v>
      </c>
      <c r="P8718" t="e">
        <f t="shared" ca="1" si="1489"/>
        <v>#N/A</v>
      </c>
    </row>
    <row r="8719" spans="8:16">
      <c r="H8719">
        <f t="shared" ref="H8719:H8782" ca="1" si="1493">IF(I8719&lt;&gt;0,I8719,IF(J8719&lt;&gt;0,J8719,IF(K8719&lt;&gt;0,K8719,IF(L8719&lt;&gt;0,L8719,IF(M8719&lt;&gt;0,M8719,N8719)))))</f>
        <v>0</v>
      </c>
      <c r="I8719">
        <f t="shared" ca="1" si="1490"/>
        <v>0</v>
      </c>
      <c r="J8719">
        <f t="shared" ca="1" si="1491"/>
        <v>0</v>
      </c>
      <c r="K8719">
        <f t="shared" ca="1" si="1492"/>
        <v>0</v>
      </c>
      <c r="L8719">
        <f t="shared" ref="L8719:L8782" ca="1" si="1494">IF(IFERROR(VLOOKUP($C8719,INDIRECT($G$10&amp;"d:d"),1,FALSE),0)&lt;&gt;0,L$13,0)</f>
        <v>0</v>
      </c>
      <c r="M8719">
        <f t="shared" ref="M8719:M8782" ca="1" si="1495">IF(IFERROR(VLOOKUP($C8719,INDIRECT($G$11&amp;"d:d"),1,FALSE),0)&lt;&gt;0,M$13,0)</f>
        <v>0</v>
      </c>
      <c r="O8719" t="e">
        <f t="shared" ref="O8719:O8782" ca="1" si="1496">VLOOKUP($H8719,$G$7:$I$11,2,FALSE)</f>
        <v>#N/A</v>
      </c>
      <c r="P8719" t="e">
        <f t="shared" ref="P8719:P8782" ca="1" si="1497">VLOOKUP($H8719,$G$7:$I$11,3,FALSE)</f>
        <v>#N/A</v>
      </c>
    </row>
    <row r="8720" spans="8:16">
      <c r="H8720">
        <f t="shared" ca="1" si="1493"/>
        <v>0</v>
      </c>
      <c r="I8720">
        <f t="shared" ca="1" si="1490"/>
        <v>0</v>
      </c>
      <c r="J8720">
        <f t="shared" ca="1" si="1491"/>
        <v>0</v>
      </c>
      <c r="K8720">
        <f t="shared" ca="1" si="1492"/>
        <v>0</v>
      </c>
      <c r="L8720">
        <f t="shared" ca="1" si="1494"/>
        <v>0</v>
      </c>
      <c r="M8720">
        <f t="shared" ca="1" si="1495"/>
        <v>0</v>
      </c>
      <c r="O8720" t="e">
        <f t="shared" ca="1" si="1496"/>
        <v>#N/A</v>
      </c>
      <c r="P8720" t="e">
        <f t="shared" ca="1" si="1497"/>
        <v>#N/A</v>
      </c>
    </row>
    <row r="8721" spans="8:16">
      <c r="H8721">
        <f t="shared" ca="1" si="1493"/>
        <v>0</v>
      </c>
      <c r="I8721">
        <f t="shared" ca="1" si="1490"/>
        <v>0</v>
      </c>
      <c r="J8721">
        <f t="shared" ca="1" si="1491"/>
        <v>0</v>
      </c>
      <c r="K8721">
        <f t="shared" ca="1" si="1492"/>
        <v>0</v>
      </c>
      <c r="L8721">
        <f t="shared" ca="1" si="1494"/>
        <v>0</v>
      </c>
      <c r="M8721">
        <f t="shared" ca="1" si="1495"/>
        <v>0</v>
      </c>
      <c r="O8721" t="e">
        <f t="shared" ca="1" si="1496"/>
        <v>#N/A</v>
      </c>
      <c r="P8721" t="e">
        <f t="shared" ca="1" si="1497"/>
        <v>#N/A</v>
      </c>
    </row>
    <row r="8722" spans="8:16">
      <c r="H8722">
        <f t="shared" ca="1" si="1493"/>
        <v>0</v>
      </c>
      <c r="I8722">
        <f t="shared" ca="1" si="1490"/>
        <v>0</v>
      </c>
      <c r="J8722">
        <f t="shared" ca="1" si="1491"/>
        <v>0</v>
      </c>
      <c r="K8722">
        <f t="shared" ca="1" si="1492"/>
        <v>0</v>
      </c>
      <c r="L8722">
        <f t="shared" ca="1" si="1494"/>
        <v>0</v>
      </c>
      <c r="M8722">
        <f t="shared" ca="1" si="1495"/>
        <v>0</v>
      </c>
      <c r="O8722" t="e">
        <f t="shared" ca="1" si="1496"/>
        <v>#N/A</v>
      </c>
      <c r="P8722" t="e">
        <f t="shared" ca="1" si="1497"/>
        <v>#N/A</v>
      </c>
    </row>
    <row r="8723" spans="8:16">
      <c r="H8723">
        <f t="shared" ca="1" si="1493"/>
        <v>0</v>
      </c>
      <c r="I8723">
        <f t="shared" ca="1" si="1490"/>
        <v>0</v>
      </c>
      <c r="J8723">
        <f t="shared" ca="1" si="1491"/>
        <v>0</v>
      </c>
      <c r="K8723">
        <f t="shared" ca="1" si="1492"/>
        <v>0</v>
      </c>
      <c r="L8723">
        <f t="shared" ca="1" si="1494"/>
        <v>0</v>
      </c>
      <c r="M8723">
        <f t="shared" ca="1" si="1495"/>
        <v>0</v>
      </c>
      <c r="O8723" t="e">
        <f t="shared" ca="1" si="1496"/>
        <v>#N/A</v>
      </c>
      <c r="P8723" t="e">
        <f t="shared" ca="1" si="1497"/>
        <v>#N/A</v>
      </c>
    </row>
    <row r="8724" spans="8:16">
      <c r="H8724">
        <f t="shared" ca="1" si="1493"/>
        <v>0</v>
      </c>
      <c r="I8724">
        <f t="shared" ca="1" si="1490"/>
        <v>0</v>
      </c>
      <c r="J8724">
        <f t="shared" ca="1" si="1491"/>
        <v>0</v>
      </c>
      <c r="K8724">
        <f t="shared" ca="1" si="1492"/>
        <v>0</v>
      </c>
      <c r="L8724">
        <f t="shared" ca="1" si="1494"/>
        <v>0</v>
      </c>
      <c r="M8724">
        <f t="shared" ca="1" si="1495"/>
        <v>0</v>
      </c>
      <c r="O8724" t="e">
        <f t="shared" ca="1" si="1496"/>
        <v>#N/A</v>
      </c>
      <c r="P8724" t="e">
        <f t="shared" ca="1" si="1497"/>
        <v>#N/A</v>
      </c>
    </row>
    <row r="8725" spans="8:16">
      <c r="H8725">
        <f t="shared" ca="1" si="1493"/>
        <v>0</v>
      </c>
      <c r="I8725">
        <f t="shared" ca="1" si="1490"/>
        <v>0</v>
      </c>
      <c r="J8725">
        <f t="shared" ca="1" si="1491"/>
        <v>0</v>
      </c>
      <c r="K8725">
        <f t="shared" ca="1" si="1492"/>
        <v>0</v>
      </c>
      <c r="L8725">
        <f t="shared" ca="1" si="1494"/>
        <v>0</v>
      </c>
      <c r="M8725">
        <f t="shared" ca="1" si="1495"/>
        <v>0</v>
      </c>
      <c r="O8725" t="e">
        <f t="shared" ca="1" si="1496"/>
        <v>#N/A</v>
      </c>
      <c r="P8725" t="e">
        <f t="shared" ca="1" si="1497"/>
        <v>#N/A</v>
      </c>
    </row>
    <row r="8726" spans="8:16">
      <c r="H8726">
        <f t="shared" ca="1" si="1493"/>
        <v>0</v>
      </c>
      <c r="I8726">
        <f t="shared" ca="1" si="1490"/>
        <v>0</v>
      </c>
      <c r="J8726">
        <f t="shared" ca="1" si="1491"/>
        <v>0</v>
      </c>
      <c r="K8726">
        <f t="shared" ca="1" si="1492"/>
        <v>0</v>
      </c>
      <c r="L8726">
        <f t="shared" ca="1" si="1494"/>
        <v>0</v>
      </c>
      <c r="M8726">
        <f t="shared" ca="1" si="1495"/>
        <v>0</v>
      </c>
      <c r="O8726" t="e">
        <f t="shared" ca="1" si="1496"/>
        <v>#N/A</v>
      </c>
      <c r="P8726" t="e">
        <f t="shared" ca="1" si="1497"/>
        <v>#N/A</v>
      </c>
    </row>
    <row r="8727" spans="8:16">
      <c r="H8727">
        <f t="shared" ca="1" si="1493"/>
        <v>0</v>
      </c>
      <c r="I8727">
        <f t="shared" ca="1" si="1490"/>
        <v>0</v>
      </c>
      <c r="J8727">
        <f t="shared" ca="1" si="1491"/>
        <v>0</v>
      </c>
      <c r="K8727">
        <f t="shared" ca="1" si="1492"/>
        <v>0</v>
      </c>
      <c r="L8727">
        <f t="shared" ca="1" si="1494"/>
        <v>0</v>
      </c>
      <c r="M8727">
        <f t="shared" ca="1" si="1495"/>
        <v>0</v>
      </c>
      <c r="O8727" t="e">
        <f t="shared" ca="1" si="1496"/>
        <v>#N/A</v>
      </c>
      <c r="P8727" t="e">
        <f t="shared" ca="1" si="1497"/>
        <v>#N/A</v>
      </c>
    </row>
    <row r="8728" spans="8:16">
      <c r="H8728">
        <f t="shared" ca="1" si="1493"/>
        <v>0</v>
      </c>
      <c r="I8728">
        <f t="shared" ca="1" si="1490"/>
        <v>0</v>
      </c>
      <c r="J8728">
        <f t="shared" ca="1" si="1491"/>
        <v>0</v>
      </c>
      <c r="K8728">
        <f t="shared" ca="1" si="1492"/>
        <v>0</v>
      </c>
      <c r="L8728">
        <f t="shared" ca="1" si="1494"/>
        <v>0</v>
      </c>
      <c r="M8728">
        <f t="shared" ca="1" si="1495"/>
        <v>0</v>
      </c>
      <c r="O8728" t="e">
        <f t="shared" ca="1" si="1496"/>
        <v>#N/A</v>
      </c>
      <c r="P8728" t="e">
        <f t="shared" ca="1" si="1497"/>
        <v>#N/A</v>
      </c>
    </row>
    <row r="8729" spans="8:16">
      <c r="H8729">
        <f t="shared" ca="1" si="1493"/>
        <v>0</v>
      </c>
      <c r="I8729">
        <f t="shared" ca="1" si="1490"/>
        <v>0</v>
      </c>
      <c r="J8729">
        <f t="shared" ca="1" si="1491"/>
        <v>0</v>
      </c>
      <c r="K8729">
        <f t="shared" ca="1" si="1492"/>
        <v>0</v>
      </c>
      <c r="L8729">
        <f t="shared" ca="1" si="1494"/>
        <v>0</v>
      </c>
      <c r="M8729">
        <f t="shared" ca="1" si="1495"/>
        <v>0</v>
      </c>
      <c r="O8729" t="e">
        <f t="shared" ca="1" si="1496"/>
        <v>#N/A</v>
      </c>
      <c r="P8729" t="e">
        <f t="shared" ca="1" si="1497"/>
        <v>#N/A</v>
      </c>
    </row>
    <row r="8730" spans="8:16">
      <c r="H8730">
        <f t="shared" ca="1" si="1493"/>
        <v>0</v>
      </c>
      <c r="I8730">
        <f t="shared" ca="1" si="1490"/>
        <v>0</v>
      </c>
      <c r="J8730">
        <f t="shared" ca="1" si="1491"/>
        <v>0</v>
      </c>
      <c r="K8730">
        <f t="shared" ca="1" si="1492"/>
        <v>0</v>
      </c>
      <c r="L8730">
        <f t="shared" ca="1" si="1494"/>
        <v>0</v>
      </c>
      <c r="M8730">
        <f t="shared" ca="1" si="1495"/>
        <v>0</v>
      </c>
      <c r="O8730" t="e">
        <f t="shared" ca="1" si="1496"/>
        <v>#N/A</v>
      </c>
      <c r="P8730" t="e">
        <f t="shared" ca="1" si="1497"/>
        <v>#N/A</v>
      </c>
    </row>
    <row r="8731" spans="8:16">
      <c r="H8731">
        <f t="shared" ca="1" si="1493"/>
        <v>0</v>
      </c>
      <c r="I8731">
        <f t="shared" ca="1" si="1490"/>
        <v>0</v>
      </c>
      <c r="J8731">
        <f t="shared" ca="1" si="1491"/>
        <v>0</v>
      </c>
      <c r="K8731">
        <f t="shared" ca="1" si="1492"/>
        <v>0</v>
      </c>
      <c r="L8731">
        <f t="shared" ca="1" si="1494"/>
        <v>0</v>
      </c>
      <c r="M8731">
        <f t="shared" ca="1" si="1495"/>
        <v>0</v>
      </c>
      <c r="O8731" t="e">
        <f t="shared" ca="1" si="1496"/>
        <v>#N/A</v>
      </c>
      <c r="P8731" t="e">
        <f t="shared" ca="1" si="1497"/>
        <v>#N/A</v>
      </c>
    </row>
    <row r="8732" spans="8:16">
      <c r="H8732">
        <f t="shared" ca="1" si="1493"/>
        <v>0</v>
      </c>
      <c r="I8732">
        <f t="shared" ca="1" si="1490"/>
        <v>0</v>
      </c>
      <c r="J8732">
        <f t="shared" ca="1" si="1491"/>
        <v>0</v>
      </c>
      <c r="K8732">
        <f t="shared" ca="1" si="1492"/>
        <v>0</v>
      </c>
      <c r="L8732">
        <f t="shared" ca="1" si="1494"/>
        <v>0</v>
      </c>
      <c r="M8732">
        <f t="shared" ca="1" si="1495"/>
        <v>0</v>
      </c>
      <c r="O8732" t="e">
        <f t="shared" ca="1" si="1496"/>
        <v>#N/A</v>
      </c>
      <c r="P8732" t="e">
        <f t="shared" ca="1" si="1497"/>
        <v>#N/A</v>
      </c>
    </row>
    <row r="8733" spans="8:16">
      <c r="H8733">
        <f t="shared" ca="1" si="1493"/>
        <v>0</v>
      </c>
      <c r="I8733">
        <f t="shared" ca="1" si="1490"/>
        <v>0</v>
      </c>
      <c r="J8733">
        <f t="shared" ca="1" si="1491"/>
        <v>0</v>
      </c>
      <c r="K8733">
        <f t="shared" ca="1" si="1492"/>
        <v>0</v>
      </c>
      <c r="L8733">
        <f t="shared" ca="1" si="1494"/>
        <v>0</v>
      </c>
      <c r="M8733">
        <f t="shared" ca="1" si="1495"/>
        <v>0</v>
      </c>
      <c r="O8733" t="e">
        <f t="shared" ca="1" si="1496"/>
        <v>#N/A</v>
      </c>
      <c r="P8733" t="e">
        <f t="shared" ca="1" si="1497"/>
        <v>#N/A</v>
      </c>
    </row>
    <row r="8734" spans="8:16">
      <c r="H8734">
        <f t="shared" ca="1" si="1493"/>
        <v>0</v>
      </c>
      <c r="I8734">
        <f t="shared" ca="1" si="1490"/>
        <v>0</v>
      </c>
      <c r="J8734">
        <f t="shared" ca="1" si="1491"/>
        <v>0</v>
      </c>
      <c r="K8734">
        <f t="shared" ca="1" si="1492"/>
        <v>0</v>
      </c>
      <c r="L8734">
        <f t="shared" ca="1" si="1494"/>
        <v>0</v>
      </c>
      <c r="M8734">
        <f t="shared" ca="1" si="1495"/>
        <v>0</v>
      </c>
      <c r="O8734" t="e">
        <f t="shared" ca="1" si="1496"/>
        <v>#N/A</v>
      </c>
      <c r="P8734" t="e">
        <f t="shared" ca="1" si="1497"/>
        <v>#N/A</v>
      </c>
    </row>
    <row r="8735" spans="8:16">
      <c r="H8735">
        <f t="shared" ca="1" si="1493"/>
        <v>0</v>
      </c>
      <c r="I8735">
        <f t="shared" ca="1" si="1490"/>
        <v>0</v>
      </c>
      <c r="J8735">
        <f t="shared" ca="1" si="1491"/>
        <v>0</v>
      </c>
      <c r="K8735">
        <f t="shared" ca="1" si="1492"/>
        <v>0</v>
      </c>
      <c r="L8735">
        <f t="shared" ca="1" si="1494"/>
        <v>0</v>
      </c>
      <c r="M8735">
        <f t="shared" ca="1" si="1495"/>
        <v>0</v>
      </c>
      <c r="O8735" t="e">
        <f t="shared" ca="1" si="1496"/>
        <v>#N/A</v>
      </c>
      <c r="P8735" t="e">
        <f t="shared" ca="1" si="1497"/>
        <v>#N/A</v>
      </c>
    </row>
    <row r="8736" spans="8:16">
      <c r="H8736">
        <f t="shared" ca="1" si="1493"/>
        <v>0</v>
      </c>
      <c r="I8736">
        <f t="shared" ca="1" si="1490"/>
        <v>0</v>
      </c>
      <c r="J8736">
        <f t="shared" ca="1" si="1491"/>
        <v>0</v>
      </c>
      <c r="K8736">
        <f t="shared" ca="1" si="1492"/>
        <v>0</v>
      </c>
      <c r="L8736">
        <f t="shared" ca="1" si="1494"/>
        <v>0</v>
      </c>
      <c r="M8736">
        <f t="shared" ca="1" si="1495"/>
        <v>0</v>
      </c>
      <c r="O8736" t="e">
        <f t="shared" ca="1" si="1496"/>
        <v>#N/A</v>
      </c>
      <c r="P8736" t="e">
        <f t="shared" ca="1" si="1497"/>
        <v>#N/A</v>
      </c>
    </row>
    <row r="8737" spans="8:16">
      <c r="H8737">
        <f t="shared" ca="1" si="1493"/>
        <v>0</v>
      </c>
      <c r="I8737">
        <f t="shared" ca="1" si="1490"/>
        <v>0</v>
      </c>
      <c r="J8737">
        <f t="shared" ca="1" si="1491"/>
        <v>0</v>
      </c>
      <c r="K8737">
        <f t="shared" ca="1" si="1492"/>
        <v>0</v>
      </c>
      <c r="L8737">
        <f t="shared" ca="1" si="1494"/>
        <v>0</v>
      </c>
      <c r="M8737">
        <f t="shared" ca="1" si="1495"/>
        <v>0</v>
      </c>
      <c r="O8737" t="e">
        <f t="shared" ca="1" si="1496"/>
        <v>#N/A</v>
      </c>
      <c r="P8737" t="e">
        <f t="shared" ca="1" si="1497"/>
        <v>#N/A</v>
      </c>
    </row>
    <row r="8738" spans="8:16">
      <c r="H8738">
        <f t="shared" ca="1" si="1493"/>
        <v>0</v>
      </c>
      <c r="I8738">
        <f t="shared" ca="1" si="1490"/>
        <v>0</v>
      </c>
      <c r="J8738">
        <f t="shared" ca="1" si="1491"/>
        <v>0</v>
      </c>
      <c r="K8738">
        <f t="shared" ca="1" si="1492"/>
        <v>0</v>
      </c>
      <c r="L8738">
        <f t="shared" ca="1" si="1494"/>
        <v>0</v>
      </c>
      <c r="M8738">
        <f t="shared" ca="1" si="1495"/>
        <v>0</v>
      </c>
      <c r="O8738" t="e">
        <f t="shared" ca="1" si="1496"/>
        <v>#N/A</v>
      </c>
      <c r="P8738" t="e">
        <f t="shared" ca="1" si="1497"/>
        <v>#N/A</v>
      </c>
    </row>
    <row r="8739" spans="8:16">
      <c r="H8739">
        <f t="shared" ca="1" si="1493"/>
        <v>0</v>
      </c>
      <c r="I8739">
        <f t="shared" ca="1" si="1490"/>
        <v>0</v>
      </c>
      <c r="J8739">
        <f t="shared" ca="1" si="1491"/>
        <v>0</v>
      </c>
      <c r="K8739">
        <f t="shared" ca="1" si="1492"/>
        <v>0</v>
      </c>
      <c r="L8739">
        <f t="shared" ca="1" si="1494"/>
        <v>0</v>
      </c>
      <c r="M8739">
        <f t="shared" ca="1" si="1495"/>
        <v>0</v>
      </c>
      <c r="O8739" t="e">
        <f t="shared" ca="1" si="1496"/>
        <v>#N/A</v>
      </c>
      <c r="P8739" t="e">
        <f t="shared" ca="1" si="1497"/>
        <v>#N/A</v>
      </c>
    </row>
    <row r="8740" spans="8:16">
      <c r="H8740">
        <f t="shared" ca="1" si="1493"/>
        <v>0</v>
      </c>
      <c r="I8740">
        <f t="shared" ca="1" si="1490"/>
        <v>0</v>
      </c>
      <c r="J8740">
        <f t="shared" ca="1" si="1491"/>
        <v>0</v>
      </c>
      <c r="K8740">
        <f t="shared" ca="1" si="1492"/>
        <v>0</v>
      </c>
      <c r="L8740">
        <f t="shared" ca="1" si="1494"/>
        <v>0</v>
      </c>
      <c r="M8740">
        <f t="shared" ca="1" si="1495"/>
        <v>0</v>
      </c>
      <c r="O8740" t="e">
        <f t="shared" ca="1" si="1496"/>
        <v>#N/A</v>
      </c>
      <c r="P8740" t="e">
        <f t="shared" ca="1" si="1497"/>
        <v>#N/A</v>
      </c>
    </row>
    <row r="8741" spans="8:16">
      <c r="H8741">
        <f t="shared" ca="1" si="1493"/>
        <v>0</v>
      </c>
      <c r="I8741">
        <f t="shared" ca="1" si="1490"/>
        <v>0</v>
      </c>
      <c r="J8741">
        <f t="shared" ca="1" si="1491"/>
        <v>0</v>
      </c>
      <c r="K8741">
        <f t="shared" ca="1" si="1492"/>
        <v>0</v>
      </c>
      <c r="L8741">
        <f t="shared" ca="1" si="1494"/>
        <v>0</v>
      </c>
      <c r="M8741">
        <f t="shared" ca="1" si="1495"/>
        <v>0</v>
      </c>
      <c r="O8741" t="e">
        <f t="shared" ca="1" si="1496"/>
        <v>#N/A</v>
      </c>
      <c r="P8741" t="e">
        <f t="shared" ca="1" si="1497"/>
        <v>#N/A</v>
      </c>
    </row>
    <row r="8742" spans="8:16">
      <c r="H8742">
        <f t="shared" ca="1" si="1493"/>
        <v>0</v>
      </c>
      <c r="I8742">
        <f t="shared" ca="1" si="1490"/>
        <v>0</v>
      </c>
      <c r="J8742">
        <f t="shared" ca="1" si="1491"/>
        <v>0</v>
      </c>
      <c r="K8742">
        <f t="shared" ca="1" si="1492"/>
        <v>0</v>
      </c>
      <c r="L8742">
        <f t="shared" ca="1" si="1494"/>
        <v>0</v>
      </c>
      <c r="M8742">
        <f t="shared" ca="1" si="1495"/>
        <v>0</v>
      </c>
      <c r="O8742" t="e">
        <f t="shared" ca="1" si="1496"/>
        <v>#N/A</v>
      </c>
      <c r="P8742" t="e">
        <f t="shared" ca="1" si="1497"/>
        <v>#N/A</v>
      </c>
    </row>
    <row r="8743" spans="8:16">
      <c r="H8743">
        <f t="shared" ca="1" si="1493"/>
        <v>0</v>
      </c>
      <c r="I8743">
        <f t="shared" ca="1" si="1490"/>
        <v>0</v>
      </c>
      <c r="J8743">
        <f t="shared" ca="1" si="1491"/>
        <v>0</v>
      </c>
      <c r="K8743">
        <f t="shared" ca="1" si="1492"/>
        <v>0</v>
      </c>
      <c r="L8743">
        <f t="shared" ca="1" si="1494"/>
        <v>0</v>
      </c>
      <c r="M8743">
        <f t="shared" ca="1" si="1495"/>
        <v>0</v>
      </c>
      <c r="O8743" t="e">
        <f t="shared" ca="1" si="1496"/>
        <v>#N/A</v>
      </c>
      <c r="P8743" t="e">
        <f t="shared" ca="1" si="1497"/>
        <v>#N/A</v>
      </c>
    </row>
    <row r="8744" spans="8:16">
      <c r="H8744">
        <f t="shared" ca="1" si="1493"/>
        <v>0</v>
      </c>
      <c r="I8744">
        <f t="shared" ca="1" si="1490"/>
        <v>0</v>
      </c>
      <c r="J8744">
        <f t="shared" ca="1" si="1491"/>
        <v>0</v>
      </c>
      <c r="K8744">
        <f t="shared" ca="1" si="1492"/>
        <v>0</v>
      </c>
      <c r="L8744">
        <f t="shared" ca="1" si="1494"/>
        <v>0</v>
      </c>
      <c r="M8744">
        <f t="shared" ca="1" si="1495"/>
        <v>0</v>
      </c>
      <c r="O8744" t="e">
        <f t="shared" ca="1" si="1496"/>
        <v>#N/A</v>
      </c>
      <c r="P8744" t="e">
        <f t="shared" ca="1" si="1497"/>
        <v>#N/A</v>
      </c>
    </row>
    <row r="8745" spans="8:16">
      <c r="H8745">
        <f t="shared" ca="1" si="1493"/>
        <v>0</v>
      </c>
      <c r="I8745">
        <f t="shared" ca="1" si="1490"/>
        <v>0</v>
      </c>
      <c r="J8745">
        <f t="shared" ca="1" si="1491"/>
        <v>0</v>
      </c>
      <c r="K8745">
        <f t="shared" ca="1" si="1492"/>
        <v>0</v>
      </c>
      <c r="L8745">
        <f t="shared" ca="1" si="1494"/>
        <v>0</v>
      </c>
      <c r="M8745">
        <f t="shared" ca="1" si="1495"/>
        <v>0</v>
      </c>
      <c r="O8745" t="e">
        <f t="shared" ca="1" si="1496"/>
        <v>#N/A</v>
      </c>
      <c r="P8745" t="e">
        <f t="shared" ca="1" si="1497"/>
        <v>#N/A</v>
      </c>
    </row>
    <row r="8746" spans="8:16">
      <c r="H8746">
        <f t="shared" ca="1" si="1493"/>
        <v>0</v>
      </c>
      <c r="I8746">
        <f t="shared" ca="1" si="1490"/>
        <v>0</v>
      </c>
      <c r="J8746">
        <f t="shared" ca="1" si="1491"/>
        <v>0</v>
      </c>
      <c r="K8746">
        <f t="shared" ca="1" si="1492"/>
        <v>0</v>
      </c>
      <c r="L8746">
        <f t="shared" ca="1" si="1494"/>
        <v>0</v>
      </c>
      <c r="M8746">
        <f t="shared" ca="1" si="1495"/>
        <v>0</v>
      </c>
      <c r="O8746" t="e">
        <f t="shared" ca="1" si="1496"/>
        <v>#N/A</v>
      </c>
      <c r="P8746" t="e">
        <f t="shared" ca="1" si="1497"/>
        <v>#N/A</v>
      </c>
    </row>
    <row r="8747" spans="8:16">
      <c r="H8747">
        <f t="shared" ca="1" si="1493"/>
        <v>0</v>
      </c>
      <c r="I8747">
        <f t="shared" ca="1" si="1490"/>
        <v>0</v>
      </c>
      <c r="J8747">
        <f t="shared" ca="1" si="1491"/>
        <v>0</v>
      </c>
      <c r="K8747">
        <f t="shared" ca="1" si="1492"/>
        <v>0</v>
      </c>
      <c r="L8747">
        <f t="shared" ca="1" si="1494"/>
        <v>0</v>
      </c>
      <c r="M8747">
        <f t="shared" ca="1" si="1495"/>
        <v>0</v>
      </c>
      <c r="O8747" t="e">
        <f t="shared" ca="1" si="1496"/>
        <v>#N/A</v>
      </c>
      <c r="P8747" t="e">
        <f t="shared" ca="1" si="1497"/>
        <v>#N/A</v>
      </c>
    </row>
    <row r="8748" spans="8:16">
      <c r="H8748">
        <f t="shared" ca="1" si="1493"/>
        <v>0</v>
      </c>
      <c r="I8748">
        <f t="shared" ca="1" si="1490"/>
        <v>0</v>
      </c>
      <c r="J8748">
        <f t="shared" ca="1" si="1491"/>
        <v>0</v>
      </c>
      <c r="K8748">
        <f t="shared" ca="1" si="1492"/>
        <v>0</v>
      </c>
      <c r="L8748">
        <f t="shared" ca="1" si="1494"/>
        <v>0</v>
      </c>
      <c r="M8748">
        <f t="shared" ca="1" si="1495"/>
        <v>0</v>
      </c>
      <c r="O8748" t="e">
        <f t="shared" ca="1" si="1496"/>
        <v>#N/A</v>
      </c>
      <c r="P8748" t="e">
        <f t="shared" ca="1" si="1497"/>
        <v>#N/A</v>
      </c>
    </row>
    <row r="8749" spans="8:16">
      <c r="H8749">
        <f t="shared" ca="1" si="1493"/>
        <v>0</v>
      </c>
      <c r="I8749">
        <f t="shared" ca="1" si="1490"/>
        <v>0</v>
      </c>
      <c r="J8749">
        <f t="shared" ca="1" si="1491"/>
        <v>0</v>
      </c>
      <c r="K8749">
        <f t="shared" ca="1" si="1492"/>
        <v>0</v>
      </c>
      <c r="L8749">
        <f t="shared" ca="1" si="1494"/>
        <v>0</v>
      </c>
      <c r="M8749">
        <f t="shared" ca="1" si="1495"/>
        <v>0</v>
      </c>
      <c r="O8749" t="e">
        <f t="shared" ca="1" si="1496"/>
        <v>#N/A</v>
      </c>
      <c r="P8749" t="e">
        <f t="shared" ca="1" si="1497"/>
        <v>#N/A</v>
      </c>
    </row>
    <row r="8750" spans="8:16">
      <c r="H8750">
        <f t="shared" ca="1" si="1493"/>
        <v>0</v>
      </c>
      <c r="I8750">
        <f t="shared" ca="1" si="1490"/>
        <v>0</v>
      </c>
      <c r="J8750">
        <f t="shared" ca="1" si="1491"/>
        <v>0</v>
      </c>
      <c r="K8750">
        <f t="shared" ca="1" si="1492"/>
        <v>0</v>
      </c>
      <c r="L8750">
        <f t="shared" ca="1" si="1494"/>
        <v>0</v>
      </c>
      <c r="M8750">
        <f t="shared" ca="1" si="1495"/>
        <v>0</v>
      </c>
      <c r="O8750" t="e">
        <f t="shared" ca="1" si="1496"/>
        <v>#N/A</v>
      </c>
      <c r="P8750" t="e">
        <f t="shared" ca="1" si="1497"/>
        <v>#N/A</v>
      </c>
    </row>
    <row r="8751" spans="8:16">
      <c r="H8751">
        <f t="shared" ca="1" si="1493"/>
        <v>0</v>
      </c>
      <c r="I8751">
        <f t="shared" ca="1" si="1490"/>
        <v>0</v>
      </c>
      <c r="J8751">
        <f t="shared" ca="1" si="1491"/>
        <v>0</v>
      </c>
      <c r="K8751">
        <f t="shared" ca="1" si="1492"/>
        <v>0</v>
      </c>
      <c r="L8751">
        <f t="shared" ca="1" si="1494"/>
        <v>0</v>
      </c>
      <c r="M8751">
        <f t="shared" ca="1" si="1495"/>
        <v>0</v>
      </c>
      <c r="O8751" t="e">
        <f t="shared" ca="1" si="1496"/>
        <v>#N/A</v>
      </c>
      <c r="P8751" t="e">
        <f t="shared" ca="1" si="1497"/>
        <v>#N/A</v>
      </c>
    </row>
    <row r="8752" spans="8:16">
      <c r="H8752">
        <f t="shared" ca="1" si="1493"/>
        <v>0</v>
      </c>
      <c r="I8752">
        <f t="shared" ref="I8752:I8815" ca="1" si="1498">IF(IFERROR(VLOOKUP(C8752,INDIRECT($G$7&amp;"D:D"),1,FALSE),0)&lt;&gt;0,I$13,0)</f>
        <v>0</v>
      </c>
      <c r="J8752">
        <f t="shared" ref="J8752:J8815" ca="1" si="1499">IF(IFERROR(VLOOKUP(C8752,INDIRECT($G$8&amp;"D:D"),1,FALSE),0)&lt;&gt;0,J$13,0)</f>
        <v>0</v>
      </c>
      <c r="K8752">
        <f t="shared" ca="1" si="1492"/>
        <v>0</v>
      </c>
      <c r="L8752">
        <f t="shared" ca="1" si="1494"/>
        <v>0</v>
      </c>
      <c r="M8752">
        <f t="shared" ca="1" si="1495"/>
        <v>0</v>
      </c>
      <c r="O8752" t="e">
        <f t="shared" ca="1" si="1496"/>
        <v>#N/A</v>
      </c>
      <c r="P8752" t="e">
        <f t="shared" ca="1" si="1497"/>
        <v>#N/A</v>
      </c>
    </row>
    <row r="8753" spans="8:16">
      <c r="H8753">
        <f t="shared" ca="1" si="1493"/>
        <v>0</v>
      </c>
      <c r="I8753">
        <f t="shared" ca="1" si="1498"/>
        <v>0</v>
      </c>
      <c r="J8753">
        <f t="shared" ca="1" si="1499"/>
        <v>0</v>
      </c>
      <c r="K8753">
        <f t="shared" ca="1" si="1492"/>
        <v>0</v>
      </c>
      <c r="L8753">
        <f t="shared" ca="1" si="1494"/>
        <v>0</v>
      </c>
      <c r="M8753">
        <f t="shared" ca="1" si="1495"/>
        <v>0</v>
      </c>
      <c r="O8753" t="e">
        <f t="shared" ca="1" si="1496"/>
        <v>#N/A</v>
      </c>
      <c r="P8753" t="e">
        <f t="shared" ca="1" si="1497"/>
        <v>#N/A</v>
      </c>
    </row>
    <row r="8754" spans="8:16">
      <c r="H8754">
        <f t="shared" ca="1" si="1493"/>
        <v>0</v>
      </c>
      <c r="I8754">
        <f t="shared" ca="1" si="1498"/>
        <v>0</v>
      </c>
      <c r="J8754">
        <f t="shared" ca="1" si="1499"/>
        <v>0</v>
      </c>
      <c r="K8754">
        <f t="shared" ca="1" si="1492"/>
        <v>0</v>
      </c>
      <c r="L8754">
        <f t="shared" ca="1" si="1494"/>
        <v>0</v>
      </c>
      <c r="M8754">
        <f t="shared" ca="1" si="1495"/>
        <v>0</v>
      </c>
      <c r="O8754" t="e">
        <f t="shared" ca="1" si="1496"/>
        <v>#N/A</v>
      </c>
      <c r="P8754" t="e">
        <f t="shared" ca="1" si="1497"/>
        <v>#N/A</v>
      </c>
    </row>
    <row r="8755" spans="8:16">
      <c r="H8755">
        <f t="shared" ca="1" si="1493"/>
        <v>0</v>
      </c>
      <c r="I8755">
        <f t="shared" ca="1" si="1498"/>
        <v>0</v>
      </c>
      <c r="J8755">
        <f t="shared" ca="1" si="1499"/>
        <v>0</v>
      </c>
      <c r="K8755">
        <f t="shared" ca="1" si="1492"/>
        <v>0</v>
      </c>
      <c r="L8755">
        <f t="shared" ca="1" si="1494"/>
        <v>0</v>
      </c>
      <c r="M8755">
        <f t="shared" ca="1" si="1495"/>
        <v>0</v>
      </c>
      <c r="O8755" t="e">
        <f t="shared" ca="1" si="1496"/>
        <v>#N/A</v>
      </c>
      <c r="P8755" t="e">
        <f t="shared" ca="1" si="1497"/>
        <v>#N/A</v>
      </c>
    </row>
    <row r="8756" spans="8:16">
      <c r="H8756">
        <f t="shared" ca="1" si="1493"/>
        <v>0</v>
      </c>
      <c r="I8756">
        <f t="shared" ca="1" si="1498"/>
        <v>0</v>
      </c>
      <c r="J8756">
        <f t="shared" ca="1" si="1499"/>
        <v>0</v>
      </c>
      <c r="K8756">
        <f t="shared" ca="1" si="1492"/>
        <v>0</v>
      </c>
      <c r="L8756">
        <f t="shared" ca="1" si="1494"/>
        <v>0</v>
      </c>
      <c r="M8756">
        <f t="shared" ca="1" si="1495"/>
        <v>0</v>
      </c>
      <c r="O8756" t="e">
        <f t="shared" ca="1" si="1496"/>
        <v>#N/A</v>
      </c>
      <c r="P8756" t="e">
        <f t="shared" ca="1" si="1497"/>
        <v>#N/A</v>
      </c>
    </row>
    <row r="8757" spans="8:16">
      <c r="H8757">
        <f t="shared" ca="1" si="1493"/>
        <v>0</v>
      </c>
      <c r="I8757">
        <f t="shared" ca="1" si="1498"/>
        <v>0</v>
      </c>
      <c r="J8757">
        <f t="shared" ca="1" si="1499"/>
        <v>0</v>
      </c>
      <c r="K8757">
        <f t="shared" ca="1" si="1492"/>
        <v>0</v>
      </c>
      <c r="L8757">
        <f t="shared" ca="1" si="1494"/>
        <v>0</v>
      </c>
      <c r="M8757">
        <f t="shared" ca="1" si="1495"/>
        <v>0</v>
      </c>
      <c r="O8757" t="e">
        <f t="shared" ca="1" si="1496"/>
        <v>#N/A</v>
      </c>
      <c r="P8757" t="e">
        <f t="shared" ca="1" si="1497"/>
        <v>#N/A</v>
      </c>
    </row>
    <row r="8758" spans="8:16">
      <c r="H8758">
        <f t="shared" ca="1" si="1493"/>
        <v>0</v>
      </c>
      <c r="I8758">
        <f t="shared" ca="1" si="1498"/>
        <v>0</v>
      </c>
      <c r="J8758">
        <f t="shared" ca="1" si="1499"/>
        <v>0</v>
      </c>
      <c r="K8758">
        <f t="shared" ca="1" si="1492"/>
        <v>0</v>
      </c>
      <c r="L8758">
        <f t="shared" ca="1" si="1494"/>
        <v>0</v>
      </c>
      <c r="M8758">
        <f t="shared" ca="1" si="1495"/>
        <v>0</v>
      </c>
      <c r="O8758" t="e">
        <f t="shared" ca="1" si="1496"/>
        <v>#N/A</v>
      </c>
      <c r="P8758" t="e">
        <f t="shared" ca="1" si="1497"/>
        <v>#N/A</v>
      </c>
    </row>
    <row r="8759" spans="8:16">
      <c r="H8759">
        <f t="shared" ca="1" si="1493"/>
        <v>0</v>
      </c>
      <c r="I8759">
        <f t="shared" ca="1" si="1498"/>
        <v>0</v>
      </c>
      <c r="J8759">
        <f t="shared" ca="1" si="1499"/>
        <v>0</v>
      </c>
      <c r="K8759">
        <f t="shared" ca="1" si="1492"/>
        <v>0</v>
      </c>
      <c r="L8759">
        <f t="shared" ca="1" si="1494"/>
        <v>0</v>
      </c>
      <c r="M8759">
        <f t="shared" ca="1" si="1495"/>
        <v>0</v>
      </c>
      <c r="O8759" t="e">
        <f t="shared" ca="1" si="1496"/>
        <v>#N/A</v>
      </c>
      <c r="P8759" t="e">
        <f t="shared" ca="1" si="1497"/>
        <v>#N/A</v>
      </c>
    </row>
    <row r="8760" spans="8:16">
      <c r="H8760">
        <f t="shared" ca="1" si="1493"/>
        <v>0</v>
      </c>
      <c r="I8760">
        <f t="shared" ca="1" si="1498"/>
        <v>0</v>
      </c>
      <c r="J8760">
        <f t="shared" ca="1" si="1499"/>
        <v>0</v>
      </c>
      <c r="K8760">
        <f t="shared" ca="1" si="1492"/>
        <v>0</v>
      </c>
      <c r="L8760">
        <f t="shared" ca="1" si="1494"/>
        <v>0</v>
      </c>
      <c r="M8760">
        <f t="shared" ca="1" si="1495"/>
        <v>0</v>
      </c>
      <c r="O8760" t="e">
        <f t="shared" ca="1" si="1496"/>
        <v>#N/A</v>
      </c>
      <c r="P8760" t="e">
        <f t="shared" ca="1" si="1497"/>
        <v>#N/A</v>
      </c>
    </row>
    <row r="8761" spans="8:16">
      <c r="H8761">
        <f t="shared" ca="1" si="1493"/>
        <v>0</v>
      </c>
      <c r="I8761">
        <f t="shared" ca="1" si="1498"/>
        <v>0</v>
      </c>
      <c r="J8761">
        <f t="shared" ca="1" si="1499"/>
        <v>0</v>
      </c>
      <c r="K8761">
        <f t="shared" ca="1" si="1492"/>
        <v>0</v>
      </c>
      <c r="L8761">
        <f t="shared" ca="1" si="1494"/>
        <v>0</v>
      </c>
      <c r="M8761">
        <f t="shared" ca="1" si="1495"/>
        <v>0</v>
      </c>
      <c r="O8761" t="e">
        <f t="shared" ca="1" si="1496"/>
        <v>#N/A</v>
      </c>
      <c r="P8761" t="e">
        <f t="shared" ca="1" si="1497"/>
        <v>#N/A</v>
      </c>
    </row>
    <row r="8762" spans="8:16">
      <c r="H8762">
        <f t="shared" ca="1" si="1493"/>
        <v>0</v>
      </c>
      <c r="I8762">
        <f t="shared" ca="1" si="1498"/>
        <v>0</v>
      </c>
      <c r="J8762">
        <f t="shared" ca="1" si="1499"/>
        <v>0</v>
      </c>
      <c r="K8762">
        <f t="shared" ca="1" si="1492"/>
        <v>0</v>
      </c>
      <c r="L8762">
        <f t="shared" ca="1" si="1494"/>
        <v>0</v>
      </c>
      <c r="M8762">
        <f t="shared" ca="1" si="1495"/>
        <v>0</v>
      </c>
      <c r="O8762" t="e">
        <f t="shared" ca="1" si="1496"/>
        <v>#N/A</v>
      </c>
      <c r="P8762" t="e">
        <f t="shared" ca="1" si="1497"/>
        <v>#N/A</v>
      </c>
    </row>
    <row r="8763" spans="8:16">
      <c r="H8763">
        <f t="shared" ca="1" si="1493"/>
        <v>0</v>
      </c>
      <c r="I8763">
        <f t="shared" ca="1" si="1498"/>
        <v>0</v>
      </c>
      <c r="J8763">
        <f t="shared" ca="1" si="1499"/>
        <v>0</v>
      </c>
      <c r="K8763">
        <f t="shared" ca="1" si="1492"/>
        <v>0</v>
      </c>
      <c r="L8763">
        <f t="shared" ca="1" si="1494"/>
        <v>0</v>
      </c>
      <c r="M8763">
        <f t="shared" ca="1" si="1495"/>
        <v>0</v>
      </c>
      <c r="O8763" t="e">
        <f t="shared" ca="1" si="1496"/>
        <v>#N/A</v>
      </c>
      <c r="P8763" t="e">
        <f t="shared" ca="1" si="1497"/>
        <v>#N/A</v>
      </c>
    </row>
    <row r="8764" spans="8:16">
      <c r="H8764">
        <f t="shared" ca="1" si="1493"/>
        <v>0</v>
      </c>
      <c r="I8764">
        <f t="shared" ca="1" si="1498"/>
        <v>0</v>
      </c>
      <c r="J8764">
        <f t="shared" ca="1" si="1499"/>
        <v>0</v>
      </c>
      <c r="K8764">
        <f t="shared" ca="1" si="1492"/>
        <v>0</v>
      </c>
      <c r="L8764">
        <f t="shared" ca="1" si="1494"/>
        <v>0</v>
      </c>
      <c r="M8764">
        <f t="shared" ca="1" si="1495"/>
        <v>0</v>
      </c>
      <c r="O8764" t="e">
        <f t="shared" ca="1" si="1496"/>
        <v>#N/A</v>
      </c>
      <c r="P8764" t="e">
        <f t="shared" ca="1" si="1497"/>
        <v>#N/A</v>
      </c>
    </row>
    <row r="8765" spans="8:16">
      <c r="H8765">
        <f t="shared" ca="1" si="1493"/>
        <v>0</v>
      </c>
      <c r="I8765">
        <f t="shared" ca="1" si="1498"/>
        <v>0</v>
      </c>
      <c r="J8765">
        <f t="shared" ca="1" si="1499"/>
        <v>0</v>
      </c>
      <c r="K8765">
        <f t="shared" ca="1" si="1492"/>
        <v>0</v>
      </c>
      <c r="L8765">
        <f t="shared" ca="1" si="1494"/>
        <v>0</v>
      </c>
      <c r="M8765">
        <f t="shared" ca="1" si="1495"/>
        <v>0</v>
      </c>
      <c r="O8765" t="e">
        <f t="shared" ca="1" si="1496"/>
        <v>#N/A</v>
      </c>
      <c r="P8765" t="e">
        <f t="shared" ca="1" si="1497"/>
        <v>#N/A</v>
      </c>
    </row>
    <row r="8766" spans="8:16">
      <c r="H8766">
        <f t="shared" ca="1" si="1493"/>
        <v>0</v>
      </c>
      <c r="I8766">
        <f t="shared" ca="1" si="1498"/>
        <v>0</v>
      </c>
      <c r="J8766">
        <f t="shared" ca="1" si="1499"/>
        <v>0</v>
      </c>
      <c r="K8766">
        <f t="shared" ca="1" si="1492"/>
        <v>0</v>
      </c>
      <c r="L8766">
        <f t="shared" ca="1" si="1494"/>
        <v>0</v>
      </c>
      <c r="M8766">
        <f t="shared" ca="1" si="1495"/>
        <v>0</v>
      </c>
      <c r="O8766" t="e">
        <f t="shared" ca="1" si="1496"/>
        <v>#N/A</v>
      </c>
      <c r="P8766" t="e">
        <f t="shared" ca="1" si="1497"/>
        <v>#N/A</v>
      </c>
    </row>
    <row r="8767" spans="8:16">
      <c r="H8767">
        <f t="shared" ca="1" si="1493"/>
        <v>0</v>
      </c>
      <c r="I8767">
        <f t="shared" ca="1" si="1498"/>
        <v>0</v>
      </c>
      <c r="J8767">
        <f t="shared" ca="1" si="1499"/>
        <v>0</v>
      </c>
      <c r="K8767">
        <f t="shared" ca="1" si="1492"/>
        <v>0</v>
      </c>
      <c r="L8767">
        <f t="shared" ca="1" si="1494"/>
        <v>0</v>
      </c>
      <c r="M8767">
        <f t="shared" ca="1" si="1495"/>
        <v>0</v>
      </c>
      <c r="O8767" t="e">
        <f t="shared" ca="1" si="1496"/>
        <v>#N/A</v>
      </c>
      <c r="P8767" t="e">
        <f t="shared" ca="1" si="1497"/>
        <v>#N/A</v>
      </c>
    </row>
    <row r="8768" spans="8:16">
      <c r="H8768">
        <f t="shared" ca="1" si="1493"/>
        <v>0</v>
      </c>
      <c r="I8768">
        <f t="shared" ca="1" si="1498"/>
        <v>0</v>
      </c>
      <c r="J8768">
        <f t="shared" ca="1" si="1499"/>
        <v>0</v>
      </c>
      <c r="K8768">
        <f t="shared" ca="1" si="1492"/>
        <v>0</v>
      </c>
      <c r="L8768">
        <f t="shared" ca="1" si="1494"/>
        <v>0</v>
      </c>
      <c r="M8768">
        <f t="shared" ca="1" si="1495"/>
        <v>0</v>
      </c>
      <c r="O8768" t="e">
        <f t="shared" ca="1" si="1496"/>
        <v>#N/A</v>
      </c>
      <c r="P8768" t="e">
        <f t="shared" ca="1" si="1497"/>
        <v>#N/A</v>
      </c>
    </row>
    <row r="8769" spans="8:16">
      <c r="H8769">
        <f t="shared" ca="1" si="1493"/>
        <v>0</v>
      </c>
      <c r="I8769">
        <f t="shared" ca="1" si="1498"/>
        <v>0</v>
      </c>
      <c r="J8769">
        <f t="shared" ca="1" si="1499"/>
        <v>0</v>
      </c>
      <c r="K8769">
        <f t="shared" ca="1" si="1492"/>
        <v>0</v>
      </c>
      <c r="L8769">
        <f t="shared" ca="1" si="1494"/>
        <v>0</v>
      </c>
      <c r="M8769">
        <f t="shared" ca="1" si="1495"/>
        <v>0</v>
      </c>
      <c r="O8769" t="e">
        <f t="shared" ca="1" si="1496"/>
        <v>#N/A</v>
      </c>
      <c r="P8769" t="e">
        <f t="shared" ca="1" si="1497"/>
        <v>#N/A</v>
      </c>
    </row>
    <row r="8770" spans="8:16">
      <c r="H8770">
        <f t="shared" ca="1" si="1493"/>
        <v>0</v>
      </c>
      <c r="I8770">
        <f t="shared" ca="1" si="1498"/>
        <v>0</v>
      </c>
      <c r="J8770">
        <f t="shared" ca="1" si="1499"/>
        <v>0</v>
      </c>
      <c r="K8770">
        <f t="shared" ca="1" si="1492"/>
        <v>0</v>
      </c>
      <c r="L8770">
        <f t="shared" ca="1" si="1494"/>
        <v>0</v>
      </c>
      <c r="M8770">
        <f t="shared" ca="1" si="1495"/>
        <v>0</v>
      </c>
      <c r="O8770" t="e">
        <f t="shared" ca="1" si="1496"/>
        <v>#N/A</v>
      </c>
      <c r="P8770" t="e">
        <f t="shared" ca="1" si="1497"/>
        <v>#N/A</v>
      </c>
    </row>
    <row r="8771" spans="8:16">
      <c r="H8771">
        <f t="shared" ca="1" si="1493"/>
        <v>0</v>
      </c>
      <c r="I8771">
        <f t="shared" ca="1" si="1498"/>
        <v>0</v>
      </c>
      <c r="J8771">
        <f t="shared" ca="1" si="1499"/>
        <v>0</v>
      </c>
      <c r="K8771">
        <f t="shared" ca="1" si="1492"/>
        <v>0</v>
      </c>
      <c r="L8771">
        <f t="shared" ca="1" si="1494"/>
        <v>0</v>
      </c>
      <c r="M8771">
        <f t="shared" ca="1" si="1495"/>
        <v>0</v>
      </c>
      <c r="O8771" t="e">
        <f t="shared" ca="1" si="1496"/>
        <v>#N/A</v>
      </c>
      <c r="P8771" t="e">
        <f t="shared" ca="1" si="1497"/>
        <v>#N/A</v>
      </c>
    </row>
    <row r="8772" spans="8:16">
      <c r="H8772">
        <f t="shared" ca="1" si="1493"/>
        <v>0</v>
      </c>
      <c r="I8772">
        <f t="shared" ca="1" si="1498"/>
        <v>0</v>
      </c>
      <c r="J8772">
        <f t="shared" ca="1" si="1499"/>
        <v>0</v>
      </c>
      <c r="K8772">
        <f t="shared" ca="1" si="1492"/>
        <v>0</v>
      </c>
      <c r="L8772">
        <f t="shared" ca="1" si="1494"/>
        <v>0</v>
      </c>
      <c r="M8772">
        <f t="shared" ca="1" si="1495"/>
        <v>0</v>
      </c>
      <c r="O8772" t="e">
        <f t="shared" ca="1" si="1496"/>
        <v>#N/A</v>
      </c>
      <c r="P8772" t="e">
        <f t="shared" ca="1" si="1497"/>
        <v>#N/A</v>
      </c>
    </row>
    <row r="8773" spans="8:16">
      <c r="H8773">
        <f t="shared" ca="1" si="1493"/>
        <v>0</v>
      </c>
      <c r="I8773">
        <f t="shared" ca="1" si="1498"/>
        <v>0</v>
      </c>
      <c r="J8773">
        <f t="shared" ca="1" si="1499"/>
        <v>0</v>
      </c>
      <c r="K8773">
        <f t="shared" ca="1" si="1492"/>
        <v>0</v>
      </c>
      <c r="L8773">
        <f t="shared" ca="1" si="1494"/>
        <v>0</v>
      </c>
      <c r="M8773">
        <f t="shared" ca="1" si="1495"/>
        <v>0</v>
      </c>
      <c r="O8773" t="e">
        <f t="shared" ca="1" si="1496"/>
        <v>#N/A</v>
      </c>
      <c r="P8773" t="e">
        <f t="shared" ca="1" si="1497"/>
        <v>#N/A</v>
      </c>
    </row>
    <row r="8774" spans="8:16">
      <c r="H8774">
        <f t="shared" ca="1" si="1493"/>
        <v>0</v>
      </c>
      <c r="I8774">
        <f t="shared" ca="1" si="1498"/>
        <v>0</v>
      </c>
      <c r="J8774">
        <f t="shared" ca="1" si="1499"/>
        <v>0</v>
      </c>
      <c r="K8774">
        <f t="shared" ca="1" si="1492"/>
        <v>0</v>
      </c>
      <c r="L8774">
        <f t="shared" ca="1" si="1494"/>
        <v>0</v>
      </c>
      <c r="M8774">
        <f t="shared" ca="1" si="1495"/>
        <v>0</v>
      </c>
      <c r="O8774" t="e">
        <f t="shared" ca="1" si="1496"/>
        <v>#N/A</v>
      </c>
      <c r="P8774" t="e">
        <f t="shared" ca="1" si="1497"/>
        <v>#N/A</v>
      </c>
    </row>
    <row r="8775" spans="8:16">
      <c r="H8775">
        <f t="shared" ca="1" si="1493"/>
        <v>0</v>
      </c>
      <c r="I8775">
        <f t="shared" ca="1" si="1498"/>
        <v>0</v>
      </c>
      <c r="J8775">
        <f t="shared" ca="1" si="1499"/>
        <v>0</v>
      </c>
      <c r="K8775">
        <f t="shared" ca="1" si="1492"/>
        <v>0</v>
      </c>
      <c r="L8775">
        <f t="shared" ca="1" si="1494"/>
        <v>0</v>
      </c>
      <c r="M8775">
        <f t="shared" ca="1" si="1495"/>
        <v>0</v>
      </c>
      <c r="O8775" t="e">
        <f t="shared" ca="1" si="1496"/>
        <v>#N/A</v>
      </c>
      <c r="P8775" t="e">
        <f t="shared" ca="1" si="1497"/>
        <v>#N/A</v>
      </c>
    </row>
    <row r="8776" spans="8:16">
      <c r="H8776">
        <f t="shared" ca="1" si="1493"/>
        <v>0</v>
      </c>
      <c r="I8776">
        <f t="shared" ca="1" si="1498"/>
        <v>0</v>
      </c>
      <c r="J8776">
        <f t="shared" ca="1" si="1499"/>
        <v>0</v>
      </c>
      <c r="K8776">
        <f t="shared" ca="1" si="1492"/>
        <v>0</v>
      </c>
      <c r="L8776">
        <f t="shared" ca="1" si="1494"/>
        <v>0</v>
      </c>
      <c r="M8776">
        <f t="shared" ca="1" si="1495"/>
        <v>0</v>
      </c>
      <c r="O8776" t="e">
        <f t="shared" ca="1" si="1496"/>
        <v>#N/A</v>
      </c>
      <c r="P8776" t="e">
        <f t="shared" ca="1" si="1497"/>
        <v>#N/A</v>
      </c>
    </row>
    <row r="8777" spans="8:16">
      <c r="H8777">
        <f t="shared" ca="1" si="1493"/>
        <v>0</v>
      </c>
      <c r="I8777">
        <f t="shared" ca="1" si="1498"/>
        <v>0</v>
      </c>
      <c r="J8777">
        <f t="shared" ca="1" si="1499"/>
        <v>0</v>
      </c>
      <c r="K8777">
        <f t="shared" ca="1" si="1492"/>
        <v>0</v>
      </c>
      <c r="L8777">
        <f t="shared" ca="1" si="1494"/>
        <v>0</v>
      </c>
      <c r="M8777">
        <f t="shared" ca="1" si="1495"/>
        <v>0</v>
      </c>
      <c r="O8777" t="e">
        <f t="shared" ca="1" si="1496"/>
        <v>#N/A</v>
      </c>
      <c r="P8777" t="e">
        <f t="shared" ca="1" si="1497"/>
        <v>#N/A</v>
      </c>
    </row>
    <row r="8778" spans="8:16">
      <c r="H8778">
        <f t="shared" ca="1" si="1493"/>
        <v>0</v>
      </c>
      <c r="I8778">
        <f t="shared" ca="1" si="1498"/>
        <v>0</v>
      </c>
      <c r="J8778">
        <f t="shared" ca="1" si="1499"/>
        <v>0</v>
      </c>
      <c r="K8778">
        <f t="shared" ref="K8778:K8841" ca="1" si="1500">IF(IFERROR(VLOOKUP($C8778,INDIRECT($G$9&amp;"d:d"),1,FALSE),0)&lt;&gt;0,K$13,0)</f>
        <v>0</v>
      </c>
      <c r="L8778">
        <f t="shared" ca="1" si="1494"/>
        <v>0</v>
      </c>
      <c r="M8778">
        <f t="shared" ca="1" si="1495"/>
        <v>0</v>
      </c>
      <c r="O8778" t="e">
        <f t="shared" ca="1" si="1496"/>
        <v>#N/A</v>
      </c>
      <c r="P8778" t="e">
        <f t="shared" ca="1" si="1497"/>
        <v>#N/A</v>
      </c>
    </row>
    <row r="8779" spans="8:16">
      <c r="H8779">
        <f t="shared" ca="1" si="1493"/>
        <v>0</v>
      </c>
      <c r="I8779">
        <f t="shared" ca="1" si="1498"/>
        <v>0</v>
      </c>
      <c r="J8779">
        <f t="shared" ca="1" si="1499"/>
        <v>0</v>
      </c>
      <c r="K8779">
        <f t="shared" ca="1" si="1500"/>
        <v>0</v>
      </c>
      <c r="L8779">
        <f t="shared" ca="1" si="1494"/>
        <v>0</v>
      </c>
      <c r="M8779">
        <f t="shared" ca="1" si="1495"/>
        <v>0</v>
      </c>
      <c r="O8779" t="e">
        <f t="shared" ca="1" si="1496"/>
        <v>#N/A</v>
      </c>
      <c r="P8779" t="e">
        <f t="shared" ca="1" si="1497"/>
        <v>#N/A</v>
      </c>
    </row>
    <row r="8780" spans="8:16">
      <c r="H8780">
        <f t="shared" ca="1" si="1493"/>
        <v>0</v>
      </c>
      <c r="I8780">
        <f t="shared" ca="1" si="1498"/>
        <v>0</v>
      </c>
      <c r="J8780">
        <f t="shared" ca="1" si="1499"/>
        <v>0</v>
      </c>
      <c r="K8780">
        <f t="shared" ca="1" si="1500"/>
        <v>0</v>
      </c>
      <c r="L8780">
        <f t="shared" ca="1" si="1494"/>
        <v>0</v>
      </c>
      <c r="M8780">
        <f t="shared" ca="1" si="1495"/>
        <v>0</v>
      </c>
      <c r="O8780" t="e">
        <f t="shared" ca="1" si="1496"/>
        <v>#N/A</v>
      </c>
      <c r="P8780" t="e">
        <f t="shared" ca="1" si="1497"/>
        <v>#N/A</v>
      </c>
    </row>
    <row r="8781" spans="8:16">
      <c r="H8781">
        <f t="shared" ca="1" si="1493"/>
        <v>0</v>
      </c>
      <c r="I8781">
        <f t="shared" ca="1" si="1498"/>
        <v>0</v>
      </c>
      <c r="J8781">
        <f t="shared" ca="1" si="1499"/>
        <v>0</v>
      </c>
      <c r="K8781">
        <f t="shared" ca="1" si="1500"/>
        <v>0</v>
      </c>
      <c r="L8781">
        <f t="shared" ca="1" si="1494"/>
        <v>0</v>
      </c>
      <c r="M8781">
        <f t="shared" ca="1" si="1495"/>
        <v>0</v>
      </c>
      <c r="O8781" t="e">
        <f t="shared" ca="1" si="1496"/>
        <v>#N/A</v>
      </c>
      <c r="P8781" t="e">
        <f t="shared" ca="1" si="1497"/>
        <v>#N/A</v>
      </c>
    </row>
    <row r="8782" spans="8:16">
      <c r="H8782">
        <f t="shared" ca="1" si="1493"/>
        <v>0</v>
      </c>
      <c r="I8782">
        <f t="shared" ca="1" si="1498"/>
        <v>0</v>
      </c>
      <c r="J8782">
        <f t="shared" ca="1" si="1499"/>
        <v>0</v>
      </c>
      <c r="K8782">
        <f t="shared" ca="1" si="1500"/>
        <v>0</v>
      </c>
      <c r="L8782">
        <f t="shared" ca="1" si="1494"/>
        <v>0</v>
      </c>
      <c r="M8782">
        <f t="shared" ca="1" si="1495"/>
        <v>0</v>
      </c>
      <c r="O8782" t="e">
        <f t="shared" ca="1" si="1496"/>
        <v>#N/A</v>
      </c>
      <c r="P8782" t="e">
        <f t="shared" ca="1" si="1497"/>
        <v>#N/A</v>
      </c>
    </row>
    <row r="8783" spans="8:16">
      <c r="H8783">
        <f t="shared" ref="H8783:H8846" ca="1" si="1501">IF(I8783&lt;&gt;0,I8783,IF(J8783&lt;&gt;0,J8783,IF(K8783&lt;&gt;0,K8783,IF(L8783&lt;&gt;0,L8783,IF(M8783&lt;&gt;0,M8783,N8783)))))</f>
        <v>0</v>
      </c>
      <c r="I8783">
        <f t="shared" ca="1" si="1498"/>
        <v>0</v>
      </c>
      <c r="J8783">
        <f t="shared" ca="1" si="1499"/>
        <v>0</v>
      </c>
      <c r="K8783">
        <f t="shared" ca="1" si="1500"/>
        <v>0</v>
      </c>
      <c r="L8783">
        <f t="shared" ref="L8783:L8846" ca="1" si="1502">IF(IFERROR(VLOOKUP($C8783,INDIRECT($G$10&amp;"d:d"),1,FALSE),0)&lt;&gt;0,L$13,0)</f>
        <v>0</v>
      </c>
      <c r="M8783">
        <f t="shared" ref="M8783:M8846" ca="1" si="1503">IF(IFERROR(VLOOKUP($C8783,INDIRECT($G$11&amp;"d:d"),1,FALSE),0)&lt;&gt;0,M$13,0)</f>
        <v>0</v>
      </c>
      <c r="O8783" t="e">
        <f t="shared" ref="O8783:O8846" ca="1" si="1504">VLOOKUP($H8783,$G$7:$I$11,2,FALSE)</f>
        <v>#N/A</v>
      </c>
      <c r="P8783" t="e">
        <f t="shared" ref="P8783:P8846" ca="1" si="1505">VLOOKUP($H8783,$G$7:$I$11,3,FALSE)</f>
        <v>#N/A</v>
      </c>
    </row>
    <row r="8784" spans="8:16">
      <c r="H8784">
        <f t="shared" ca="1" si="1501"/>
        <v>0</v>
      </c>
      <c r="I8784">
        <f t="shared" ca="1" si="1498"/>
        <v>0</v>
      </c>
      <c r="J8784">
        <f t="shared" ca="1" si="1499"/>
        <v>0</v>
      </c>
      <c r="K8784">
        <f t="shared" ca="1" si="1500"/>
        <v>0</v>
      </c>
      <c r="L8784">
        <f t="shared" ca="1" si="1502"/>
        <v>0</v>
      </c>
      <c r="M8784">
        <f t="shared" ca="1" si="1503"/>
        <v>0</v>
      </c>
      <c r="O8784" t="e">
        <f t="shared" ca="1" si="1504"/>
        <v>#N/A</v>
      </c>
      <c r="P8784" t="e">
        <f t="shared" ca="1" si="1505"/>
        <v>#N/A</v>
      </c>
    </row>
    <row r="8785" spans="8:16">
      <c r="H8785">
        <f t="shared" ca="1" si="1501"/>
        <v>0</v>
      </c>
      <c r="I8785">
        <f t="shared" ca="1" si="1498"/>
        <v>0</v>
      </c>
      <c r="J8785">
        <f t="shared" ca="1" si="1499"/>
        <v>0</v>
      </c>
      <c r="K8785">
        <f t="shared" ca="1" si="1500"/>
        <v>0</v>
      </c>
      <c r="L8785">
        <f t="shared" ca="1" si="1502"/>
        <v>0</v>
      </c>
      <c r="M8785">
        <f t="shared" ca="1" si="1503"/>
        <v>0</v>
      </c>
      <c r="O8785" t="e">
        <f t="shared" ca="1" si="1504"/>
        <v>#N/A</v>
      </c>
      <c r="P8785" t="e">
        <f t="shared" ca="1" si="1505"/>
        <v>#N/A</v>
      </c>
    </row>
    <row r="8786" spans="8:16">
      <c r="H8786">
        <f t="shared" ca="1" si="1501"/>
        <v>0</v>
      </c>
      <c r="I8786">
        <f t="shared" ca="1" si="1498"/>
        <v>0</v>
      </c>
      <c r="J8786">
        <f t="shared" ca="1" si="1499"/>
        <v>0</v>
      </c>
      <c r="K8786">
        <f t="shared" ca="1" si="1500"/>
        <v>0</v>
      </c>
      <c r="L8786">
        <f t="shared" ca="1" si="1502"/>
        <v>0</v>
      </c>
      <c r="M8786">
        <f t="shared" ca="1" si="1503"/>
        <v>0</v>
      </c>
      <c r="O8786" t="e">
        <f t="shared" ca="1" si="1504"/>
        <v>#N/A</v>
      </c>
      <c r="P8786" t="e">
        <f t="shared" ca="1" si="1505"/>
        <v>#N/A</v>
      </c>
    </row>
    <row r="8787" spans="8:16">
      <c r="H8787">
        <f t="shared" ca="1" si="1501"/>
        <v>0</v>
      </c>
      <c r="I8787">
        <f t="shared" ca="1" si="1498"/>
        <v>0</v>
      </c>
      <c r="J8787">
        <f t="shared" ca="1" si="1499"/>
        <v>0</v>
      </c>
      <c r="K8787">
        <f t="shared" ca="1" si="1500"/>
        <v>0</v>
      </c>
      <c r="L8787">
        <f t="shared" ca="1" si="1502"/>
        <v>0</v>
      </c>
      <c r="M8787">
        <f t="shared" ca="1" si="1503"/>
        <v>0</v>
      </c>
      <c r="O8787" t="e">
        <f t="shared" ca="1" si="1504"/>
        <v>#N/A</v>
      </c>
      <c r="P8787" t="e">
        <f t="shared" ca="1" si="1505"/>
        <v>#N/A</v>
      </c>
    </row>
    <row r="8788" spans="8:16">
      <c r="H8788">
        <f t="shared" ca="1" si="1501"/>
        <v>0</v>
      </c>
      <c r="I8788">
        <f t="shared" ca="1" si="1498"/>
        <v>0</v>
      </c>
      <c r="J8788">
        <f t="shared" ca="1" si="1499"/>
        <v>0</v>
      </c>
      <c r="K8788">
        <f t="shared" ca="1" si="1500"/>
        <v>0</v>
      </c>
      <c r="L8788">
        <f t="shared" ca="1" si="1502"/>
        <v>0</v>
      </c>
      <c r="M8788">
        <f t="shared" ca="1" si="1503"/>
        <v>0</v>
      </c>
      <c r="O8788" t="e">
        <f t="shared" ca="1" si="1504"/>
        <v>#N/A</v>
      </c>
      <c r="P8788" t="e">
        <f t="shared" ca="1" si="1505"/>
        <v>#N/A</v>
      </c>
    </row>
    <row r="8789" spans="8:16">
      <c r="H8789">
        <f t="shared" ca="1" si="1501"/>
        <v>0</v>
      </c>
      <c r="I8789">
        <f t="shared" ca="1" si="1498"/>
        <v>0</v>
      </c>
      <c r="J8789">
        <f t="shared" ca="1" si="1499"/>
        <v>0</v>
      </c>
      <c r="K8789">
        <f t="shared" ca="1" si="1500"/>
        <v>0</v>
      </c>
      <c r="L8789">
        <f t="shared" ca="1" si="1502"/>
        <v>0</v>
      </c>
      <c r="M8789">
        <f t="shared" ca="1" si="1503"/>
        <v>0</v>
      </c>
      <c r="O8789" t="e">
        <f t="shared" ca="1" si="1504"/>
        <v>#N/A</v>
      </c>
      <c r="P8789" t="e">
        <f t="shared" ca="1" si="1505"/>
        <v>#N/A</v>
      </c>
    </row>
    <row r="8790" spans="8:16">
      <c r="H8790">
        <f t="shared" ca="1" si="1501"/>
        <v>0</v>
      </c>
      <c r="I8790">
        <f t="shared" ca="1" si="1498"/>
        <v>0</v>
      </c>
      <c r="J8790">
        <f t="shared" ca="1" si="1499"/>
        <v>0</v>
      </c>
      <c r="K8790">
        <f t="shared" ca="1" si="1500"/>
        <v>0</v>
      </c>
      <c r="L8790">
        <f t="shared" ca="1" si="1502"/>
        <v>0</v>
      </c>
      <c r="M8790">
        <f t="shared" ca="1" si="1503"/>
        <v>0</v>
      </c>
      <c r="O8790" t="e">
        <f t="shared" ca="1" si="1504"/>
        <v>#N/A</v>
      </c>
      <c r="P8790" t="e">
        <f t="shared" ca="1" si="1505"/>
        <v>#N/A</v>
      </c>
    </row>
    <row r="8791" spans="8:16">
      <c r="H8791">
        <f t="shared" ca="1" si="1501"/>
        <v>0</v>
      </c>
      <c r="I8791">
        <f t="shared" ca="1" si="1498"/>
        <v>0</v>
      </c>
      <c r="J8791">
        <f t="shared" ca="1" si="1499"/>
        <v>0</v>
      </c>
      <c r="K8791">
        <f t="shared" ca="1" si="1500"/>
        <v>0</v>
      </c>
      <c r="L8791">
        <f t="shared" ca="1" si="1502"/>
        <v>0</v>
      </c>
      <c r="M8791">
        <f t="shared" ca="1" si="1503"/>
        <v>0</v>
      </c>
      <c r="O8791" t="e">
        <f t="shared" ca="1" si="1504"/>
        <v>#N/A</v>
      </c>
      <c r="P8791" t="e">
        <f t="shared" ca="1" si="1505"/>
        <v>#N/A</v>
      </c>
    </row>
    <row r="8792" spans="8:16">
      <c r="H8792">
        <f t="shared" ca="1" si="1501"/>
        <v>0</v>
      </c>
      <c r="I8792">
        <f t="shared" ca="1" si="1498"/>
        <v>0</v>
      </c>
      <c r="J8792">
        <f t="shared" ca="1" si="1499"/>
        <v>0</v>
      </c>
      <c r="K8792">
        <f t="shared" ca="1" si="1500"/>
        <v>0</v>
      </c>
      <c r="L8792">
        <f t="shared" ca="1" si="1502"/>
        <v>0</v>
      </c>
      <c r="M8792">
        <f t="shared" ca="1" si="1503"/>
        <v>0</v>
      </c>
      <c r="O8792" t="e">
        <f t="shared" ca="1" si="1504"/>
        <v>#N/A</v>
      </c>
      <c r="P8792" t="e">
        <f t="shared" ca="1" si="1505"/>
        <v>#N/A</v>
      </c>
    </row>
    <row r="8793" spans="8:16">
      <c r="H8793">
        <f t="shared" ca="1" si="1501"/>
        <v>0</v>
      </c>
      <c r="I8793">
        <f t="shared" ca="1" si="1498"/>
        <v>0</v>
      </c>
      <c r="J8793">
        <f t="shared" ca="1" si="1499"/>
        <v>0</v>
      </c>
      <c r="K8793">
        <f t="shared" ca="1" si="1500"/>
        <v>0</v>
      </c>
      <c r="L8793">
        <f t="shared" ca="1" si="1502"/>
        <v>0</v>
      </c>
      <c r="M8793">
        <f t="shared" ca="1" si="1503"/>
        <v>0</v>
      </c>
      <c r="O8793" t="e">
        <f t="shared" ca="1" si="1504"/>
        <v>#N/A</v>
      </c>
      <c r="P8793" t="e">
        <f t="shared" ca="1" si="1505"/>
        <v>#N/A</v>
      </c>
    </row>
    <row r="8794" spans="8:16">
      <c r="H8794">
        <f t="shared" ca="1" si="1501"/>
        <v>0</v>
      </c>
      <c r="I8794">
        <f t="shared" ca="1" si="1498"/>
        <v>0</v>
      </c>
      <c r="J8794">
        <f t="shared" ca="1" si="1499"/>
        <v>0</v>
      </c>
      <c r="K8794">
        <f t="shared" ca="1" si="1500"/>
        <v>0</v>
      </c>
      <c r="L8794">
        <f t="shared" ca="1" si="1502"/>
        <v>0</v>
      </c>
      <c r="M8794">
        <f t="shared" ca="1" si="1503"/>
        <v>0</v>
      </c>
      <c r="O8794" t="e">
        <f t="shared" ca="1" si="1504"/>
        <v>#N/A</v>
      </c>
      <c r="P8794" t="e">
        <f t="shared" ca="1" si="1505"/>
        <v>#N/A</v>
      </c>
    </row>
    <row r="8795" spans="8:16">
      <c r="H8795">
        <f t="shared" ca="1" si="1501"/>
        <v>0</v>
      </c>
      <c r="I8795">
        <f t="shared" ca="1" si="1498"/>
        <v>0</v>
      </c>
      <c r="J8795">
        <f t="shared" ca="1" si="1499"/>
        <v>0</v>
      </c>
      <c r="K8795">
        <f t="shared" ca="1" si="1500"/>
        <v>0</v>
      </c>
      <c r="L8795">
        <f t="shared" ca="1" si="1502"/>
        <v>0</v>
      </c>
      <c r="M8795">
        <f t="shared" ca="1" si="1503"/>
        <v>0</v>
      </c>
      <c r="O8795" t="e">
        <f t="shared" ca="1" si="1504"/>
        <v>#N/A</v>
      </c>
      <c r="P8795" t="e">
        <f t="shared" ca="1" si="1505"/>
        <v>#N/A</v>
      </c>
    </row>
    <row r="8796" spans="8:16">
      <c r="H8796">
        <f t="shared" ca="1" si="1501"/>
        <v>0</v>
      </c>
      <c r="I8796">
        <f t="shared" ca="1" si="1498"/>
        <v>0</v>
      </c>
      <c r="J8796">
        <f t="shared" ca="1" si="1499"/>
        <v>0</v>
      </c>
      <c r="K8796">
        <f t="shared" ca="1" si="1500"/>
        <v>0</v>
      </c>
      <c r="L8796">
        <f t="shared" ca="1" si="1502"/>
        <v>0</v>
      </c>
      <c r="M8796">
        <f t="shared" ca="1" si="1503"/>
        <v>0</v>
      </c>
      <c r="O8796" t="e">
        <f t="shared" ca="1" si="1504"/>
        <v>#N/A</v>
      </c>
      <c r="P8796" t="e">
        <f t="shared" ca="1" si="1505"/>
        <v>#N/A</v>
      </c>
    </row>
    <row r="8797" spans="8:16">
      <c r="H8797">
        <f t="shared" ca="1" si="1501"/>
        <v>0</v>
      </c>
      <c r="I8797">
        <f t="shared" ca="1" si="1498"/>
        <v>0</v>
      </c>
      <c r="J8797">
        <f t="shared" ca="1" si="1499"/>
        <v>0</v>
      </c>
      <c r="K8797">
        <f t="shared" ca="1" si="1500"/>
        <v>0</v>
      </c>
      <c r="L8797">
        <f t="shared" ca="1" si="1502"/>
        <v>0</v>
      </c>
      <c r="M8797">
        <f t="shared" ca="1" si="1503"/>
        <v>0</v>
      </c>
      <c r="O8797" t="e">
        <f t="shared" ca="1" si="1504"/>
        <v>#N/A</v>
      </c>
      <c r="P8797" t="e">
        <f t="shared" ca="1" si="1505"/>
        <v>#N/A</v>
      </c>
    </row>
    <row r="8798" spans="8:16">
      <c r="H8798">
        <f t="shared" ca="1" si="1501"/>
        <v>0</v>
      </c>
      <c r="I8798">
        <f t="shared" ca="1" si="1498"/>
        <v>0</v>
      </c>
      <c r="J8798">
        <f t="shared" ca="1" si="1499"/>
        <v>0</v>
      </c>
      <c r="K8798">
        <f t="shared" ca="1" si="1500"/>
        <v>0</v>
      </c>
      <c r="L8798">
        <f t="shared" ca="1" si="1502"/>
        <v>0</v>
      </c>
      <c r="M8798">
        <f t="shared" ca="1" si="1503"/>
        <v>0</v>
      </c>
      <c r="O8798" t="e">
        <f t="shared" ca="1" si="1504"/>
        <v>#N/A</v>
      </c>
      <c r="P8798" t="e">
        <f t="shared" ca="1" si="1505"/>
        <v>#N/A</v>
      </c>
    </row>
    <row r="8799" spans="8:16">
      <c r="H8799">
        <f t="shared" ca="1" si="1501"/>
        <v>0</v>
      </c>
      <c r="I8799">
        <f t="shared" ca="1" si="1498"/>
        <v>0</v>
      </c>
      <c r="J8799">
        <f t="shared" ca="1" si="1499"/>
        <v>0</v>
      </c>
      <c r="K8799">
        <f t="shared" ca="1" si="1500"/>
        <v>0</v>
      </c>
      <c r="L8799">
        <f t="shared" ca="1" si="1502"/>
        <v>0</v>
      </c>
      <c r="M8799">
        <f t="shared" ca="1" si="1503"/>
        <v>0</v>
      </c>
      <c r="O8799" t="e">
        <f t="shared" ca="1" si="1504"/>
        <v>#N/A</v>
      </c>
      <c r="P8799" t="e">
        <f t="shared" ca="1" si="1505"/>
        <v>#N/A</v>
      </c>
    </row>
    <row r="8800" spans="8:16">
      <c r="H8800">
        <f t="shared" ca="1" si="1501"/>
        <v>0</v>
      </c>
      <c r="I8800">
        <f t="shared" ca="1" si="1498"/>
        <v>0</v>
      </c>
      <c r="J8800">
        <f t="shared" ca="1" si="1499"/>
        <v>0</v>
      </c>
      <c r="K8800">
        <f t="shared" ca="1" si="1500"/>
        <v>0</v>
      </c>
      <c r="L8800">
        <f t="shared" ca="1" si="1502"/>
        <v>0</v>
      </c>
      <c r="M8800">
        <f t="shared" ca="1" si="1503"/>
        <v>0</v>
      </c>
      <c r="O8800" t="e">
        <f t="shared" ca="1" si="1504"/>
        <v>#N/A</v>
      </c>
      <c r="P8800" t="e">
        <f t="shared" ca="1" si="1505"/>
        <v>#N/A</v>
      </c>
    </row>
    <row r="8801" spans="8:16">
      <c r="H8801">
        <f t="shared" ca="1" si="1501"/>
        <v>0</v>
      </c>
      <c r="I8801">
        <f t="shared" ca="1" si="1498"/>
        <v>0</v>
      </c>
      <c r="J8801">
        <f t="shared" ca="1" si="1499"/>
        <v>0</v>
      </c>
      <c r="K8801">
        <f t="shared" ca="1" si="1500"/>
        <v>0</v>
      </c>
      <c r="L8801">
        <f t="shared" ca="1" si="1502"/>
        <v>0</v>
      </c>
      <c r="M8801">
        <f t="shared" ca="1" si="1503"/>
        <v>0</v>
      </c>
      <c r="O8801" t="e">
        <f t="shared" ca="1" si="1504"/>
        <v>#N/A</v>
      </c>
      <c r="P8801" t="e">
        <f t="shared" ca="1" si="1505"/>
        <v>#N/A</v>
      </c>
    </row>
    <row r="8802" spans="8:16">
      <c r="H8802">
        <f t="shared" ca="1" si="1501"/>
        <v>0</v>
      </c>
      <c r="I8802">
        <f t="shared" ca="1" si="1498"/>
        <v>0</v>
      </c>
      <c r="J8802">
        <f t="shared" ca="1" si="1499"/>
        <v>0</v>
      </c>
      <c r="K8802">
        <f t="shared" ca="1" si="1500"/>
        <v>0</v>
      </c>
      <c r="L8802">
        <f t="shared" ca="1" si="1502"/>
        <v>0</v>
      </c>
      <c r="M8802">
        <f t="shared" ca="1" si="1503"/>
        <v>0</v>
      </c>
      <c r="O8802" t="e">
        <f t="shared" ca="1" si="1504"/>
        <v>#N/A</v>
      </c>
      <c r="P8802" t="e">
        <f t="shared" ca="1" si="1505"/>
        <v>#N/A</v>
      </c>
    </row>
    <row r="8803" spans="8:16">
      <c r="H8803">
        <f t="shared" ca="1" si="1501"/>
        <v>0</v>
      </c>
      <c r="I8803">
        <f t="shared" ca="1" si="1498"/>
        <v>0</v>
      </c>
      <c r="J8803">
        <f t="shared" ca="1" si="1499"/>
        <v>0</v>
      </c>
      <c r="K8803">
        <f t="shared" ca="1" si="1500"/>
        <v>0</v>
      </c>
      <c r="L8803">
        <f t="shared" ca="1" si="1502"/>
        <v>0</v>
      </c>
      <c r="M8803">
        <f t="shared" ca="1" si="1503"/>
        <v>0</v>
      </c>
      <c r="O8803" t="e">
        <f t="shared" ca="1" si="1504"/>
        <v>#N/A</v>
      </c>
      <c r="P8803" t="e">
        <f t="shared" ca="1" si="1505"/>
        <v>#N/A</v>
      </c>
    </row>
    <row r="8804" spans="8:16">
      <c r="H8804">
        <f t="shared" ca="1" si="1501"/>
        <v>0</v>
      </c>
      <c r="I8804">
        <f t="shared" ca="1" si="1498"/>
        <v>0</v>
      </c>
      <c r="J8804">
        <f t="shared" ca="1" si="1499"/>
        <v>0</v>
      </c>
      <c r="K8804">
        <f t="shared" ca="1" si="1500"/>
        <v>0</v>
      </c>
      <c r="L8804">
        <f t="shared" ca="1" si="1502"/>
        <v>0</v>
      </c>
      <c r="M8804">
        <f t="shared" ca="1" si="1503"/>
        <v>0</v>
      </c>
      <c r="O8804" t="e">
        <f t="shared" ca="1" si="1504"/>
        <v>#N/A</v>
      </c>
      <c r="P8804" t="e">
        <f t="shared" ca="1" si="1505"/>
        <v>#N/A</v>
      </c>
    </row>
    <row r="8805" spans="8:16">
      <c r="H8805">
        <f t="shared" ca="1" si="1501"/>
        <v>0</v>
      </c>
      <c r="I8805">
        <f t="shared" ca="1" si="1498"/>
        <v>0</v>
      </c>
      <c r="J8805">
        <f t="shared" ca="1" si="1499"/>
        <v>0</v>
      </c>
      <c r="K8805">
        <f t="shared" ca="1" si="1500"/>
        <v>0</v>
      </c>
      <c r="L8805">
        <f t="shared" ca="1" si="1502"/>
        <v>0</v>
      </c>
      <c r="M8805">
        <f t="shared" ca="1" si="1503"/>
        <v>0</v>
      </c>
      <c r="O8805" t="e">
        <f t="shared" ca="1" si="1504"/>
        <v>#N/A</v>
      </c>
      <c r="P8805" t="e">
        <f t="shared" ca="1" si="1505"/>
        <v>#N/A</v>
      </c>
    </row>
    <row r="8806" spans="8:16">
      <c r="H8806">
        <f t="shared" ca="1" si="1501"/>
        <v>0</v>
      </c>
      <c r="I8806">
        <f t="shared" ca="1" si="1498"/>
        <v>0</v>
      </c>
      <c r="J8806">
        <f t="shared" ca="1" si="1499"/>
        <v>0</v>
      </c>
      <c r="K8806">
        <f t="shared" ca="1" si="1500"/>
        <v>0</v>
      </c>
      <c r="L8806">
        <f t="shared" ca="1" si="1502"/>
        <v>0</v>
      </c>
      <c r="M8806">
        <f t="shared" ca="1" si="1503"/>
        <v>0</v>
      </c>
      <c r="O8806" t="e">
        <f t="shared" ca="1" si="1504"/>
        <v>#N/A</v>
      </c>
      <c r="P8806" t="e">
        <f t="shared" ca="1" si="1505"/>
        <v>#N/A</v>
      </c>
    </row>
    <row r="8807" spans="8:16">
      <c r="H8807">
        <f t="shared" ca="1" si="1501"/>
        <v>0</v>
      </c>
      <c r="I8807">
        <f t="shared" ca="1" si="1498"/>
        <v>0</v>
      </c>
      <c r="J8807">
        <f t="shared" ca="1" si="1499"/>
        <v>0</v>
      </c>
      <c r="K8807">
        <f t="shared" ca="1" si="1500"/>
        <v>0</v>
      </c>
      <c r="L8807">
        <f t="shared" ca="1" si="1502"/>
        <v>0</v>
      </c>
      <c r="M8807">
        <f t="shared" ca="1" si="1503"/>
        <v>0</v>
      </c>
      <c r="O8807" t="e">
        <f t="shared" ca="1" si="1504"/>
        <v>#N/A</v>
      </c>
      <c r="P8807" t="e">
        <f t="shared" ca="1" si="1505"/>
        <v>#N/A</v>
      </c>
    </row>
    <row r="8808" spans="8:16">
      <c r="H8808">
        <f t="shared" ca="1" si="1501"/>
        <v>0</v>
      </c>
      <c r="I8808">
        <f t="shared" ca="1" si="1498"/>
        <v>0</v>
      </c>
      <c r="J8808">
        <f t="shared" ca="1" si="1499"/>
        <v>0</v>
      </c>
      <c r="K8808">
        <f t="shared" ca="1" si="1500"/>
        <v>0</v>
      </c>
      <c r="L8808">
        <f t="shared" ca="1" si="1502"/>
        <v>0</v>
      </c>
      <c r="M8808">
        <f t="shared" ca="1" si="1503"/>
        <v>0</v>
      </c>
      <c r="O8808" t="e">
        <f t="shared" ca="1" si="1504"/>
        <v>#N/A</v>
      </c>
      <c r="P8808" t="e">
        <f t="shared" ca="1" si="1505"/>
        <v>#N/A</v>
      </c>
    </row>
    <row r="8809" spans="8:16">
      <c r="H8809">
        <f t="shared" ca="1" si="1501"/>
        <v>0</v>
      </c>
      <c r="I8809">
        <f t="shared" ca="1" si="1498"/>
        <v>0</v>
      </c>
      <c r="J8809">
        <f t="shared" ca="1" si="1499"/>
        <v>0</v>
      </c>
      <c r="K8809">
        <f t="shared" ca="1" si="1500"/>
        <v>0</v>
      </c>
      <c r="L8809">
        <f t="shared" ca="1" si="1502"/>
        <v>0</v>
      </c>
      <c r="M8809">
        <f t="shared" ca="1" si="1503"/>
        <v>0</v>
      </c>
      <c r="O8809" t="e">
        <f t="shared" ca="1" si="1504"/>
        <v>#N/A</v>
      </c>
      <c r="P8809" t="e">
        <f t="shared" ca="1" si="1505"/>
        <v>#N/A</v>
      </c>
    </row>
    <row r="8810" spans="8:16">
      <c r="H8810">
        <f t="shared" ca="1" si="1501"/>
        <v>0</v>
      </c>
      <c r="I8810">
        <f t="shared" ca="1" si="1498"/>
        <v>0</v>
      </c>
      <c r="J8810">
        <f t="shared" ca="1" si="1499"/>
        <v>0</v>
      </c>
      <c r="K8810">
        <f t="shared" ca="1" si="1500"/>
        <v>0</v>
      </c>
      <c r="L8810">
        <f t="shared" ca="1" si="1502"/>
        <v>0</v>
      </c>
      <c r="M8810">
        <f t="shared" ca="1" si="1503"/>
        <v>0</v>
      </c>
      <c r="O8810" t="e">
        <f t="shared" ca="1" si="1504"/>
        <v>#N/A</v>
      </c>
      <c r="P8810" t="e">
        <f t="shared" ca="1" si="1505"/>
        <v>#N/A</v>
      </c>
    </row>
    <row r="8811" spans="8:16">
      <c r="H8811">
        <f t="shared" ca="1" si="1501"/>
        <v>0</v>
      </c>
      <c r="I8811">
        <f t="shared" ca="1" si="1498"/>
        <v>0</v>
      </c>
      <c r="J8811">
        <f t="shared" ca="1" si="1499"/>
        <v>0</v>
      </c>
      <c r="K8811">
        <f t="shared" ca="1" si="1500"/>
        <v>0</v>
      </c>
      <c r="L8811">
        <f t="shared" ca="1" si="1502"/>
        <v>0</v>
      </c>
      <c r="M8811">
        <f t="shared" ca="1" si="1503"/>
        <v>0</v>
      </c>
      <c r="O8811" t="e">
        <f t="shared" ca="1" si="1504"/>
        <v>#N/A</v>
      </c>
      <c r="P8811" t="e">
        <f t="shared" ca="1" si="1505"/>
        <v>#N/A</v>
      </c>
    </row>
    <row r="8812" spans="8:16">
      <c r="H8812">
        <f t="shared" ca="1" si="1501"/>
        <v>0</v>
      </c>
      <c r="I8812">
        <f t="shared" ca="1" si="1498"/>
        <v>0</v>
      </c>
      <c r="J8812">
        <f t="shared" ca="1" si="1499"/>
        <v>0</v>
      </c>
      <c r="K8812">
        <f t="shared" ca="1" si="1500"/>
        <v>0</v>
      </c>
      <c r="L8812">
        <f t="shared" ca="1" si="1502"/>
        <v>0</v>
      </c>
      <c r="M8812">
        <f t="shared" ca="1" si="1503"/>
        <v>0</v>
      </c>
      <c r="O8812" t="e">
        <f t="shared" ca="1" si="1504"/>
        <v>#N/A</v>
      </c>
      <c r="P8812" t="e">
        <f t="shared" ca="1" si="1505"/>
        <v>#N/A</v>
      </c>
    </row>
    <row r="8813" spans="8:16">
      <c r="H8813">
        <f t="shared" ca="1" si="1501"/>
        <v>0</v>
      </c>
      <c r="I8813">
        <f t="shared" ca="1" si="1498"/>
        <v>0</v>
      </c>
      <c r="J8813">
        <f t="shared" ca="1" si="1499"/>
        <v>0</v>
      </c>
      <c r="K8813">
        <f t="shared" ca="1" si="1500"/>
        <v>0</v>
      </c>
      <c r="L8813">
        <f t="shared" ca="1" si="1502"/>
        <v>0</v>
      </c>
      <c r="M8813">
        <f t="shared" ca="1" si="1503"/>
        <v>0</v>
      </c>
      <c r="O8813" t="e">
        <f t="shared" ca="1" si="1504"/>
        <v>#N/A</v>
      </c>
      <c r="P8813" t="e">
        <f t="shared" ca="1" si="1505"/>
        <v>#N/A</v>
      </c>
    </row>
    <row r="8814" spans="8:16">
      <c r="H8814">
        <f t="shared" ca="1" si="1501"/>
        <v>0</v>
      </c>
      <c r="I8814">
        <f t="shared" ca="1" si="1498"/>
        <v>0</v>
      </c>
      <c r="J8814">
        <f t="shared" ca="1" si="1499"/>
        <v>0</v>
      </c>
      <c r="K8814">
        <f t="shared" ca="1" si="1500"/>
        <v>0</v>
      </c>
      <c r="L8814">
        <f t="shared" ca="1" si="1502"/>
        <v>0</v>
      </c>
      <c r="M8814">
        <f t="shared" ca="1" si="1503"/>
        <v>0</v>
      </c>
      <c r="O8814" t="e">
        <f t="shared" ca="1" si="1504"/>
        <v>#N/A</v>
      </c>
      <c r="P8814" t="e">
        <f t="shared" ca="1" si="1505"/>
        <v>#N/A</v>
      </c>
    </row>
    <row r="8815" spans="8:16">
      <c r="H8815">
        <f t="shared" ca="1" si="1501"/>
        <v>0</v>
      </c>
      <c r="I8815">
        <f t="shared" ca="1" si="1498"/>
        <v>0</v>
      </c>
      <c r="J8815">
        <f t="shared" ca="1" si="1499"/>
        <v>0</v>
      </c>
      <c r="K8815">
        <f t="shared" ca="1" si="1500"/>
        <v>0</v>
      </c>
      <c r="L8815">
        <f t="shared" ca="1" si="1502"/>
        <v>0</v>
      </c>
      <c r="M8815">
        <f t="shared" ca="1" si="1503"/>
        <v>0</v>
      </c>
      <c r="O8815" t="e">
        <f t="shared" ca="1" si="1504"/>
        <v>#N/A</v>
      </c>
      <c r="P8815" t="e">
        <f t="shared" ca="1" si="1505"/>
        <v>#N/A</v>
      </c>
    </row>
    <row r="8816" spans="8:16">
      <c r="H8816">
        <f t="shared" ca="1" si="1501"/>
        <v>0</v>
      </c>
      <c r="I8816">
        <f t="shared" ref="I8816:I8879" ca="1" si="1506">IF(IFERROR(VLOOKUP(C8816,INDIRECT($G$7&amp;"D:D"),1,FALSE),0)&lt;&gt;0,I$13,0)</f>
        <v>0</v>
      </c>
      <c r="J8816">
        <f t="shared" ref="J8816:J8879" ca="1" si="1507">IF(IFERROR(VLOOKUP(C8816,INDIRECT($G$8&amp;"D:D"),1,FALSE),0)&lt;&gt;0,J$13,0)</f>
        <v>0</v>
      </c>
      <c r="K8816">
        <f t="shared" ca="1" si="1500"/>
        <v>0</v>
      </c>
      <c r="L8816">
        <f t="shared" ca="1" si="1502"/>
        <v>0</v>
      </c>
      <c r="M8816">
        <f t="shared" ca="1" si="1503"/>
        <v>0</v>
      </c>
      <c r="O8816" t="e">
        <f t="shared" ca="1" si="1504"/>
        <v>#N/A</v>
      </c>
      <c r="P8816" t="e">
        <f t="shared" ca="1" si="1505"/>
        <v>#N/A</v>
      </c>
    </row>
    <row r="8817" spans="8:16">
      <c r="H8817">
        <f t="shared" ca="1" si="1501"/>
        <v>0</v>
      </c>
      <c r="I8817">
        <f t="shared" ca="1" si="1506"/>
        <v>0</v>
      </c>
      <c r="J8817">
        <f t="shared" ca="1" si="1507"/>
        <v>0</v>
      </c>
      <c r="K8817">
        <f t="shared" ca="1" si="1500"/>
        <v>0</v>
      </c>
      <c r="L8817">
        <f t="shared" ca="1" si="1502"/>
        <v>0</v>
      </c>
      <c r="M8817">
        <f t="shared" ca="1" si="1503"/>
        <v>0</v>
      </c>
      <c r="O8817" t="e">
        <f t="shared" ca="1" si="1504"/>
        <v>#N/A</v>
      </c>
      <c r="P8817" t="e">
        <f t="shared" ca="1" si="1505"/>
        <v>#N/A</v>
      </c>
    </row>
    <row r="8818" spans="8:16">
      <c r="H8818">
        <f t="shared" ca="1" si="1501"/>
        <v>0</v>
      </c>
      <c r="I8818">
        <f t="shared" ca="1" si="1506"/>
        <v>0</v>
      </c>
      <c r="J8818">
        <f t="shared" ca="1" si="1507"/>
        <v>0</v>
      </c>
      <c r="K8818">
        <f t="shared" ca="1" si="1500"/>
        <v>0</v>
      </c>
      <c r="L8818">
        <f t="shared" ca="1" si="1502"/>
        <v>0</v>
      </c>
      <c r="M8818">
        <f t="shared" ca="1" si="1503"/>
        <v>0</v>
      </c>
      <c r="O8818" t="e">
        <f t="shared" ca="1" si="1504"/>
        <v>#N/A</v>
      </c>
      <c r="P8818" t="e">
        <f t="shared" ca="1" si="1505"/>
        <v>#N/A</v>
      </c>
    </row>
    <row r="8819" spans="8:16">
      <c r="H8819">
        <f t="shared" ca="1" si="1501"/>
        <v>0</v>
      </c>
      <c r="I8819">
        <f t="shared" ca="1" si="1506"/>
        <v>0</v>
      </c>
      <c r="J8819">
        <f t="shared" ca="1" si="1507"/>
        <v>0</v>
      </c>
      <c r="K8819">
        <f t="shared" ca="1" si="1500"/>
        <v>0</v>
      </c>
      <c r="L8819">
        <f t="shared" ca="1" si="1502"/>
        <v>0</v>
      </c>
      <c r="M8819">
        <f t="shared" ca="1" si="1503"/>
        <v>0</v>
      </c>
      <c r="O8819" t="e">
        <f t="shared" ca="1" si="1504"/>
        <v>#N/A</v>
      </c>
      <c r="P8819" t="e">
        <f t="shared" ca="1" si="1505"/>
        <v>#N/A</v>
      </c>
    </row>
    <row r="8820" spans="8:16">
      <c r="H8820">
        <f t="shared" ca="1" si="1501"/>
        <v>0</v>
      </c>
      <c r="I8820">
        <f t="shared" ca="1" si="1506"/>
        <v>0</v>
      </c>
      <c r="J8820">
        <f t="shared" ca="1" si="1507"/>
        <v>0</v>
      </c>
      <c r="K8820">
        <f t="shared" ca="1" si="1500"/>
        <v>0</v>
      </c>
      <c r="L8820">
        <f t="shared" ca="1" si="1502"/>
        <v>0</v>
      </c>
      <c r="M8820">
        <f t="shared" ca="1" si="1503"/>
        <v>0</v>
      </c>
      <c r="O8820" t="e">
        <f t="shared" ca="1" si="1504"/>
        <v>#N/A</v>
      </c>
      <c r="P8820" t="e">
        <f t="shared" ca="1" si="1505"/>
        <v>#N/A</v>
      </c>
    </row>
    <row r="8821" spans="8:16">
      <c r="H8821">
        <f t="shared" ca="1" si="1501"/>
        <v>0</v>
      </c>
      <c r="I8821">
        <f t="shared" ca="1" si="1506"/>
        <v>0</v>
      </c>
      <c r="J8821">
        <f t="shared" ca="1" si="1507"/>
        <v>0</v>
      </c>
      <c r="K8821">
        <f t="shared" ca="1" si="1500"/>
        <v>0</v>
      </c>
      <c r="L8821">
        <f t="shared" ca="1" si="1502"/>
        <v>0</v>
      </c>
      <c r="M8821">
        <f t="shared" ca="1" si="1503"/>
        <v>0</v>
      </c>
      <c r="O8821" t="e">
        <f t="shared" ca="1" si="1504"/>
        <v>#N/A</v>
      </c>
      <c r="P8821" t="e">
        <f t="shared" ca="1" si="1505"/>
        <v>#N/A</v>
      </c>
    </row>
    <row r="8822" spans="8:16">
      <c r="H8822">
        <f t="shared" ca="1" si="1501"/>
        <v>0</v>
      </c>
      <c r="I8822">
        <f t="shared" ca="1" si="1506"/>
        <v>0</v>
      </c>
      <c r="J8822">
        <f t="shared" ca="1" si="1507"/>
        <v>0</v>
      </c>
      <c r="K8822">
        <f t="shared" ca="1" si="1500"/>
        <v>0</v>
      </c>
      <c r="L8822">
        <f t="shared" ca="1" si="1502"/>
        <v>0</v>
      </c>
      <c r="M8822">
        <f t="shared" ca="1" si="1503"/>
        <v>0</v>
      </c>
      <c r="O8822" t="e">
        <f t="shared" ca="1" si="1504"/>
        <v>#N/A</v>
      </c>
      <c r="P8822" t="e">
        <f t="shared" ca="1" si="1505"/>
        <v>#N/A</v>
      </c>
    </row>
    <row r="8823" spans="8:16">
      <c r="H8823">
        <f t="shared" ca="1" si="1501"/>
        <v>0</v>
      </c>
      <c r="I8823">
        <f t="shared" ca="1" si="1506"/>
        <v>0</v>
      </c>
      <c r="J8823">
        <f t="shared" ca="1" si="1507"/>
        <v>0</v>
      </c>
      <c r="K8823">
        <f t="shared" ca="1" si="1500"/>
        <v>0</v>
      </c>
      <c r="L8823">
        <f t="shared" ca="1" si="1502"/>
        <v>0</v>
      </c>
      <c r="M8823">
        <f t="shared" ca="1" si="1503"/>
        <v>0</v>
      </c>
      <c r="O8823" t="e">
        <f t="shared" ca="1" si="1504"/>
        <v>#N/A</v>
      </c>
      <c r="P8823" t="e">
        <f t="shared" ca="1" si="1505"/>
        <v>#N/A</v>
      </c>
    </row>
    <row r="8824" spans="8:16">
      <c r="H8824">
        <f t="shared" ca="1" si="1501"/>
        <v>0</v>
      </c>
      <c r="I8824">
        <f t="shared" ca="1" si="1506"/>
        <v>0</v>
      </c>
      <c r="J8824">
        <f t="shared" ca="1" si="1507"/>
        <v>0</v>
      </c>
      <c r="K8824">
        <f t="shared" ca="1" si="1500"/>
        <v>0</v>
      </c>
      <c r="L8824">
        <f t="shared" ca="1" si="1502"/>
        <v>0</v>
      </c>
      <c r="M8824">
        <f t="shared" ca="1" si="1503"/>
        <v>0</v>
      </c>
      <c r="O8824" t="e">
        <f t="shared" ca="1" si="1504"/>
        <v>#N/A</v>
      </c>
      <c r="P8824" t="e">
        <f t="shared" ca="1" si="1505"/>
        <v>#N/A</v>
      </c>
    </row>
    <row r="8825" spans="8:16">
      <c r="H8825">
        <f t="shared" ca="1" si="1501"/>
        <v>0</v>
      </c>
      <c r="I8825">
        <f t="shared" ca="1" si="1506"/>
        <v>0</v>
      </c>
      <c r="J8825">
        <f t="shared" ca="1" si="1507"/>
        <v>0</v>
      </c>
      <c r="K8825">
        <f t="shared" ca="1" si="1500"/>
        <v>0</v>
      </c>
      <c r="L8825">
        <f t="shared" ca="1" si="1502"/>
        <v>0</v>
      </c>
      <c r="M8825">
        <f t="shared" ca="1" si="1503"/>
        <v>0</v>
      </c>
      <c r="O8825" t="e">
        <f t="shared" ca="1" si="1504"/>
        <v>#N/A</v>
      </c>
      <c r="P8825" t="e">
        <f t="shared" ca="1" si="1505"/>
        <v>#N/A</v>
      </c>
    </row>
    <row r="8826" spans="8:16">
      <c r="H8826">
        <f t="shared" ca="1" si="1501"/>
        <v>0</v>
      </c>
      <c r="I8826">
        <f t="shared" ca="1" si="1506"/>
        <v>0</v>
      </c>
      <c r="J8826">
        <f t="shared" ca="1" si="1507"/>
        <v>0</v>
      </c>
      <c r="K8826">
        <f t="shared" ca="1" si="1500"/>
        <v>0</v>
      </c>
      <c r="L8826">
        <f t="shared" ca="1" si="1502"/>
        <v>0</v>
      </c>
      <c r="M8826">
        <f t="shared" ca="1" si="1503"/>
        <v>0</v>
      </c>
      <c r="O8826" t="e">
        <f t="shared" ca="1" si="1504"/>
        <v>#N/A</v>
      </c>
      <c r="P8826" t="e">
        <f t="shared" ca="1" si="1505"/>
        <v>#N/A</v>
      </c>
    </row>
    <row r="8827" spans="8:16">
      <c r="H8827">
        <f t="shared" ca="1" si="1501"/>
        <v>0</v>
      </c>
      <c r="I8827">
        <f t="shared" ca="1" si="1506"/>
        <v>0</v>
      </c>
      <c r="J8827">
        <f t="shared" ca="1" si="1507"/>
        <v>0</v>
      </c>
      <c r="K8827">
        <f t="shared" ca="1" si="1500"/>
        <v>0</v>
      </c>
      <c r="L8827">
        <f t="shared" ca="1" si="1502"/>
        <v>0</v>
      </c>
      <c r="M8827">
        <f t="shared" ca="1" si="1503"/>
        <v>0</v>
      </c>
      <c r="O8827" t="e">
        <f t="shared" ca="1" si="1504"/>
        <v>#N/A</v>
      </c>
      <c r="P8827" t="e">
        <f t="shared" ca="1" si="1505"/>
        <v>#N/A</v>
      </c>
    </row>
    <row r="8828" spans="8:16">
      <c r="H8828">
        <f t="shared" ca="1" si="1501"/>
        <v>0</v>
      </c>
      <c r="I8828">
        <f t="shared" ca="1" si="1506"/>
        <v>0</v>
      </c>
      <c r="J8828">
        <f t="shared" ca="1" si="1507"/>
        <v>0</v>
      </c>
      <c r="K8828">
        <f t="shared" ca="1" si="1500"/>
        <v>0</v>
      </c>
      <c r="L8828">
        <f t="shared" ca="1" si="1502"/>
        <v>0</v>
      </c>
      <c r="M8828">
        <f t="shared" ca="1" si="1503"/>
        <v>0</v>
      </c>
      <c r="O8828" t="e">
        <f t="shared" ca="1" si="1504"/>
        <v>#N/A</v>
      </c>
      <c r="P8828" t="e">
        <f t="shared" ca="1" si="1505"/>
        <v>#N/A</v>
      </c>
    </row>
    <row r="8829" spans="8:16">
      <c r="H8829">
        <f t="shared" ca="1" si="1501"/>
        <v>0</v>
      </c>
      <c r="I8829">
        <f t="shared" ca="1" si="1506"/>
        <v>0</v>
      </c>
      <c r="J8829">
        <f t="shared" ca="1" si="1507"/>
        <v>0</v>
      </c>
      <c r="K8829">
        <f t="shared" ca="1" si="1500"/>
        <v>0</v>
      </c>
      <c r="L8829">
        <f t="shared" ca="1" si="1502"/>
        <v>0</v>
      </c>
      <c r="M8829">
        <f t="shared" ca="1" si="1503"/>
        <v>0</v>
      </c>
      <c r="O8829" t="e">
        <f t="shared" ca="1" si="1504"/>
        <v>#N/A</v>
      </c>
      <c r="P8829" t="e">
        <f t="shared" ca="1" si="1505"/>
        <v>#N/A</v>
      </c>
    </row>
    <row r="8830" spans="8:16">
      <c r="H8830">
        <f t="shared" ca="1" si="1501"/>
        <v>0</v>
      </c>
      <c r="I8830">
        <f t="shared" ca="1" si="1506"/>
        <v>0</v>
      </c>
      <c r="J8830">
        <f t="shared" ca="1" si="1507"/>
        <v>0</v>
      </c>
      <c r="K8830">
        <f t="shared" ca="1" si="1500"/>
        <v>0</v>
      </c>
      <c r="L8830">
        <f t="shared" ca="1" si="1502"/>
        <v>0</v>
      </c>
      <c r="M8830">
        <f t="shared" ca="1" si="1503"/>
        <v>0</v>
      </c>
      <c r="O8830" t="e">
        <f t="shared" ca="1" si="1504"/>
        <v>#N/A</v>
      </c>
      <c r="P8830" t="e">
        <f t="shared" ca="1" si="1505"/>
        <v>#N/A</v>
      </c>
    </row>
    <row r="8831" spans="8:16">
      <c r="H8831">
        <f t="shared" ca="1" si="1501"/>
        <v>0</v>
      </c>
      <c r="I8831">
        <f t="shared" ca="1" si="1506"/>
        <v>0</v>
      </c>
      <c r="J8831">
        <f t="shared" ca="1" si="1507"/>
        <v>0</v>
      </c>
      <c r="K8831">
        <f t="shared" ca="1" si="1500"/>
        <v>0</v>
      </c>
      <c r="L8831">
        <f t="shared" ca="1" si="1502"/>
        <v>0</v>
      </c>
      <c r="M8831">
        <f t="shared" ca="1" si="1503"/>
        <v>0</v>
      </c>
      <c r="O8831" t="e">
        <f t="shared" ca="1" si="1504"/>
        <v>#N/A</v>
      </c>
      <c r="P8831" t="e">
        <f t="shared" ca="1" si="1505"/>
        <v>#N/A</v>
      </c>
    </row>
    <row r="8832" spans="8:16">
      <c r="H8832">
        <f t="shared" ca="1" si="1501"/>
        <v>0</v>
      </c>
      <c r="I8832">
        <f t="shared" ca="1" si="1506"/>
        <v>0</v>
      </c>
      <c r="J8832">
        <f t="shared" ca="1" si="1507"/>
        <v>0</v>
      </c>
      <c r="K8832">
        <f t="shared" ca="1" si="1500"/>
        <v>0</v>
      </c>
      <c r="L8832">
        <f t="shared" ca="1" si="1502"/>
        <v>0</v>
      </c>
      <c r="M8832">
        <f t="shared" ca="1" si="1503"/>
        <v>0</v>
      </c>
      <c r="O8832" t="e">
        <f t="shared" ca="1" si="1504"/>
        <v>#N/A</v>
      </c>
      <c r="P8832" t="e">
        <f t="shared" ca="1" si="1505"/>
        <v>#N/A</v>
      </c>
    </row>
    <row r="8833" spans="8:16">
      <c r="H8833">
        <f t="shared" ca="1" si="1501"/>
        <v>0</v>
      </c>
      <c r="I8833">
        <f t="shared" ca="1" si="1506"/>
        <v>0</v>
      </c>
      <c r="J8833">
        <f t="shared" ca="1" si="1507"/>
        <v>0</v>
      </c>
      <c r="K8833">
        <f t="shared" ca="1" si="1500"/>
        <v>0</v>
      </c>
      <c r="L8833">
        <f t="shared" ca="1" si="1502"/>
        <v>0</v>
      </c>
      <c r="M8833">
        <f t="shared" ca="1" si="1503"/>
        <v>0</v>
      </c>
      <c r="O8833" t="e">
        <f t="shared" ca="1" si="1504"/>
        <v>#N/A</v>
      </c>
      <c r="P8833" t="e">
        <f t="shared" ca="1" si="1505"/>
        <v>#N/A</v>
      </c>
    </row>
    <row r="8834" spans="8:16">
      <c r="H8834">
        <f t="shared" ca="1" si="1501"/>
        <v>0</v>
      </c>
      <c r="I8834">
        <f t="shared" ca="1" si="1506"/>
        <v>0</v>
      </c>
      <c r="J8834">
        <f t="shared" ca="1" si="1507"/>
        <v>0</v>
      </c>
      <c r="K8834">
        <f t="shared" ca="1" si="1500"/>
        <v>0</v>
      </c>
      <c r="L8834">
        <f t="shared" ca="1" si="1502"/>
        <v>0</v>
      </c>
      <c r="M8834">
        <f t="shared" ca="1" si="1503"/>
        <v>0</v>
      </c>
      <c r="O8834" t="e">
        <f t="shared" ca="1" si="1504"/>
        <v>#N/A</v>
      </c>
      <c r="P8834" t="e">
        <f t="shared" ca="1" si="1505"/>
        <v>#N/A</v>
      </c>
    </row>
    <row r="8835" spans="8:16">
      <c r="H8835">
        <f t="shared" ca="1" si="1501"/>
        <v>0</v>
      </c>
      <c r="I8835">
        <f t="shared" ca="1" si="1506"/>
        <v>0</v>
      </c>
      <c r="J8835">
        <f t="shared" ca="1" si="1507"/>
        <v>0</v>
      </c>
      <c r="K8835">
        <f t="shared" ca="1" si="1500"/>
        <v>0</v>
      </c>
      <c r="L8835">
        <f t="shared" ca="1" si="1502"/>
        <v>0</v>
      </c>
      <c r="M8835">
        <f t="shared" ca="1" si="1503"/>
        <v>0</v>
      </c>
      <c r="O8835" t="e">
        <f t="shared" ca="1" si="1504"/>
        <v>#N/A</v>
      </c>
      <c r="P8835" t="e">
        <f t="shared" ca="1" si="1505"/>
        <v>#N/A</v>
      </c>
    </row>
    <row r="8836" spans="8:16">
      <c r="H8836">
        <f t="shared" ca="1" si="1501"/>
        <v>0</v>
      </c>
      <c r="I8836">
        <f t="shared" ca="1" si="1506"/>
        <v>0</v>
      </c>
      <c r="J8836">
        <f t="shared" ca="1" si="1507"/>
        <v>0</v>
      </c>
      <c r="K8836">
        <f t="shared" ca="1" si="1500"/>
        <v>0</v>
      </c>
      <c r="L8836">
        <f t="shared" ca="1" si="1502"/>
        <v>0</v>
      </c>
      <c r="M8836">
        <f t="shared" ca="1" si="1503"/>
        <v>0</v>
      </c>
      <c r="O8836" t="e">
        <f t="shared" ca="1" si="1504"/>
        <v>#N/A</v>
      </c>
      <c r="P8836" t="e">
        <f t="shared" ca="1" si="1505"/>
        <v>#N/A</v>
      </c>
    </row>
    <row r="8837" spans="8:16">
      <c r="H8837">
        <f t="shared" ca="1" si="1501"/>
        <v>0</v>
      </c>
      <c r="I8837">
        <f t="shared" ca="1" si="1506"/>
        <v>0</v>
      </c>
      <c r="J8837">
        <f t="shared" ca="1" si="1507"/>
        <v>0</v>
      </c>
      <c r="K8837">
        <f t="shared" ca="1" si="1500"/>
        <v>0</v>
      </c>
      <c r="L8837">
        <f t="shared" ca="1" si="1502"/>
        <v>0</v>
      </c>
      <c r="M8837">
        <f t="shared" ca="1" si="1503"/>
        <v>0</v>
      </c>
      <c r="O8837" t="e">
        <f t="shared" ca="1" si="1504"/>
        <v>#N/A</v>
      </c>
      <c r="P8837" t="e">
        <f t="shared" ca="1" si="1505"/>
        <v>#N/A</v>
      </c>
    </row>
    <row r="8838" spans="8:16">
      <c r="H8838">
        <f t="shared" ca="1" si="1501"/>
        <v>0</v>
      </c>
      <c r="I8838">
        <f t="shared" ca="1" si="1506"/>
        <v>0</v>
      </c>
      <c r="J8838">
        <f t="shared" ca="1" si="1507"/>
        <v>0</v>
      </c>
      <c r="K8838">
        <f t="shared" ca="1" si="1500"/>
        <v>0</v>
      </c>
      <c r="L8838">
        <f t="shared" ca="1" si="1502"/>
        <v>0</v>
      </c>
      <c r="M8838">
        <f t="shared" ca="1" si="1503"/>
        <v>0</v>
      </c>
      <c r="O8838" t="e">
        <f t="shared" ca="1" si="1504"/>
        <v>#N/A</v>
      </c>
      <c r="P8838" t="e">
        <f t="shared" ca="1" si="1505"/>
        <v>#N/A</v>
      </c>
    </row>
    <row r="8839" spans="8:16">
      <c r="H8839">
        <f t="shared" ca="1" si="1501"/>
        <v>0</v>
      </c>
      <c r="I8839">
        <f t="shared" ca="1" si="1506"/>
        <v>0</v>
      </c>
      <c r="J8839">
        <f t="shared" ca="1" si="1507"/>
        <v>0</v>
      </c>
      <c r="K8839">
        <f t="shared" ca="1" si="1500"/>
        <v>0</v>
      </c>
      <c r="L8839">
        <f t="shared" ca="1" si="1502"/>
        <v>0</v>
      </c>
      <c r="M8839">
        <f t="shared" ca="1" si="1503"/>
        <v>0</v>
      </c>
      <c r="O8839" t="e">
        <f t="shared" ca="1" si="1504"/>
        <v>#N/A</v>
      </c>
      <c r="P8839" t="e">
        <f t="shared" ca="1" si="1505"/>
        <v>#N/A</v>
      </c>
    </row>
    <row r="8840" spans="8:16">
      <c r="H8840">
        <f t="shared" ca="1" si="1501"/>
        <v>0</v>
      </c>
      <c r="I8840">
        <f t="shared" ca="1" si="1506"/>
        <v>0</v>
      </c>
      <c r="J8840">
        <f t="shared" ca="1" si="1507"/>
        <v>0</v>
      </c>
      <c r="K8840">
        <f t="shared" ca="1" si="1500"/>
        <v>0</v>
      </c>
      <c r="L8840">
        <f t="shared" ca="1" si="1502"/>
        <v>0</v>
      </c>
      <c r="M8840">
        <f t="shared" ca="1" si="1503"/>
        <v>0</v>
      </c>
      <c r="O8840" t="e">
        <f t="shared" ca="1" si="1504"/>
        <v>#N/A</v>
      </c>
      <c r="P8840" t="e">
        <f t="shared" ca="1" si="1505"/>
        <v>#N/A</v>
      </c>
    </row>
    <row r="8841" spans="8:16">
      <c r="H8841">
        <f t="shared" ca="1" si="1501"/>
        <v>0</v>
      </c>
      <c r="I8841">
        <f t="shared" ca="1" si="1506"/>
        <v>0</v>
      </c>
      <c r="J8841">
        <f t="shared" ca="1" si="1507"/>
        <v>0</v>
      </c>
      <c r="K8841">
        <f t="shared" ca="1" si="1500"/>
        <v>0</v>
      </c>
      <c r="L8841">
        <f t="shared" ca="1" si="1502"/>
        <v>0</v>
      </c>
      <c r="M8841">
        <f t="shared" ca="1" si="1503"/>
        <v>0</v>
      </c>
      <c r="O8841" t="e">
        <f t="shared" ca="1" si="1504"/>
        <v>#N/A</v>
      </c>
      <c r="P8841" t="e">
        <f t="shared" ca="1" si="1505"/>
        <v>#N/A</v>
      </c>
    </row>
    <row r="8842" spans="8:16">
      <c r="H8842">
        <f t="shared" ca="1" si="1501"/>
        <v>0</v>
      </c>
      <c r="I8842">
        <f t="shared" ca="1" si="1506"/>
        <v>0</v>
      </c>
      <c r="J8842">
        <f t="shared" ca="1" si="1507"/>
        <v>0</v>
      </c>
      <c r="K8842">
        <f t="shared" ref="K8842:K8905" ca="1" si="1508">IF(IFERROR(VLOOKUP($C8842,INDIRECT($G$9&amp;"d:d"),1,FALSE),0)&lt;&gt;0,K$13,0)</f>
        <v>0</v>
      </c>
      <c r="L8842">
        <f t="shared" ca="1" si="1502"/>
        <v>0</v>
      </c>
      <c r="M8842">
        <f t="shared" ca="1" si="1503"/>
        <v>0</v>
      </c>
      <c r="O8842" t="e">
        <f t="shared" ca="1" si="1504"/>
        <v>#N/A</v>
      </c>
      <c r="P8842" t="e">
        <f t="shared" ca="1" si="1505"/>
        <v>#N/A</v>
      </c>
    </row>
    <row r="8843" spans="8:16">
      <c r="H8843">
        <f t="shared" ca="1" si="1501"/>
        <v>0</v>
      </c>
      <c r="I8843">
        <f t="shared" ca="1" si="1506"/>
        <v>0</v>
      </c>
      <c r="J8843">
        <f t="shared" ca="1" si="1507"/>
        <v>0</v>
      </c>
      <c r="K8843">
        <f t="shared" ca="1" si="1508"/>
        <v>0</v>
      </c>
      <c r="L8843">
        <f t="shared" ca="1" si="1502"/>
        <v>0</v>
      </c>
      <c r="M8843">
        <f t="shared" ca="1" si="1503"/>
        <v>0</v>
      </c>
      <c r="O8843" t="e">
        <f t="shared" ca="1" si="1504"/>
        <v>#N/A</v>
      </c>
      <c r="P8843" t="e">
        <f t="shared" ca="1" si="1505"/>
        <v>#N/A</v>
      </c>
    </row>
    <row r="8844" spans="8:16">
      <c r="H8844">
        <f t="shared" ca="1" si="1501"/>
        <v>0</v>
      </c>
      <c r="I8844">
        <f t="shared" ca="1" si="1506"/>
        <v>0</v>
      </c>
      <c r="J8844">
        <f t="shared" ca="1" si="1507"/>
        <v>0</v>
      </c>
      <c r="K8844">
        <f t="shared" ca="1" si="1508"/>
        <v>0</v>
      </c>
      <c r="L8844">
        <f t="shared" ca="1" si="1502"/>
        <v>0</v>
      </c>
      <c r="M8844">
        <f t="shared" ca="1" si="1503"/>
        <v>0</v>
      </c>
      <c r="O8844" t="e">
        <f t="shared" ca="1" si="1504"/>
        <v>#N/A</v>
      </c>
      <c r="P8844" t="e">
        <f t="shared" ca="1" si="1505"/>
        <v>#N/A</v>
      </c>
    </row>
    <row r="8845" spans="8:16">
      <c r="H8845">
        <f t="shared" ca="1" si="1501"/>
        <v>0</v>
      </c>
      <c r="I8845">
        <f t="shared" ca="1" si="1506"/>
        <v>0</v>
      </c>
      <c r="J8845">
        <f t="shared" ca="1" si="1507"/>
        <v>0</v>
      </c>
      <c r="K8845">
        <f t="shared" ca="1" si="1508"/>
        <v>0</v>
      </c>
      <c r="L8845">
        <f t="shared" ca="1" si="1502"/>
        <v>0</v>
      </c>
      <c r="M8845">
        <f t="shared" ca="1" si="1503"/>
        <v>0</v>
      </c>
      <c r="O8845" t="e">
        <f t="shared" ca="1" si="1504"/>
        <v>#N/A</v>
      </c>
      <c r="P8845" t="e">
        <f t="shared" ca="1" si="1505"/>
        <v>#N/A</v>
      </c>
    </row>
    <row r="8846" spans="8:16">
      <c r="H8846">
        <f t="shared" ca="1" si="1501"/>
        <v>0</v>
      </c>
      <c r="I8846">
        <f t="shared" ca="1" si="1506"/>
        <v>0</v>
      </c>
      <c r="J8846">
        <f t="shared" ca="1" si="1507"/>
        <v>0</v>
      </c>
      <c r="K8846">
        <f t="shared" ca="1" si="1508"/>
        <v>0</v>
      </c>
      <c r="L8846">
        <f t="shared" ca="1" si="1502"/>
        <v>0</v>
      </c>
      <c r="M8846">
        <f t="shared" ca="1" si="1503"/>
        <v>0</v>
      </c>
      <c r="O8846" t="e">
        <f t="shared" ca="1" si="1504"/>
        <v>#N/A</v>
      </c>
      <c r="P8846" t="e">
        <f t="shared" ca="1" si="1505"/>
        <v>#N/A</v>
      </c>
    </row>
    <row r="8847" spans="8:16">
      <c r="H8847">
        <f t="shared" ref="H8847:H8910" ca="1" si="1509">IF(I8847&lt;&gt;0,I8847,IF(J8847&lt;&gt;0,J8847,IF(K8847&lt;&gt;0,K8847,IF(L8847&lt;&gt;0,L8847,IF(M8847&lt;&gt;0,M8847,N8847)))))</f>
        <v>0</v>
      </c>
      <c r="I8847">
        <f t="shared" ca="1" si="1506"/>
        <v>0</v>
      </c>
      <c r="J8847">
        <f t="shared" ca="1" si="1507"/>
        <v>0</v>
      </c>
      <c r="K8847">
        <f t="shared" ca="1" si="1508"/>
        <v>0</v>
      </c>
      <c r="L8847">
        <f t="shared" ref="L8847:L8910" ca="1" si="1510">IF(IFERROR(VLOOKUP($C8847,INDIRECT($G$10&amp;"d:d"),1,FALSE),0)&lt;&gt;0,L$13,0)</f>
        <v>0</v>
      </c>
      <c r="M8847">
        <f t="shared" ref="M8847:M8910" ca="1" si="1511">IF(IFERROR(VLOOKUP($C8847,INDIRECT($G$11&amp;"d:d"),1,FALSE),0)&lt;&gt;0,M$13,0)</f>
        <v>0</v>
      </c>
      <c r="O8847" t="e">
        <f t="shared" ref="O8847:O8910" ca="1" si="1512">VLOOKUP($H8847,$G$7:$I$11,2,FALSE)</f>
        <v>#N/A</v>
      </c>
      <c r="P8847" t="e">
        <f t="shared" ref="P8847:P8910" ca="1" si="1513">VLOOKUP($H8847,$G$7:$I$11,3,FALSE)</f>
        <v>#N/A</v>
      </c>
    </row>
    <row r="8848" spans="8:16">
      <c r="H8848">
        <f t="shared" ca="1" si="1509"/>
        <v>0</v>
      </c>
      <c r="I8848">
        <f t="shared" ca="1" si="1506"/>
        <v>0</v>
      </c>
      <c r="J8848">
        <f t="shared" ca="1" si="1507"/>
        <v>0</v>
      </c>
      <c r="K8848">
        <f t="shared" ca="1" si="1508"/>
        <v>0</v>
      </c>
      <c r="L8848">
        <f t="shared" ca="1" si="1510"/>
        <v>0</v>
      </c>
      <c r="M8848">
        <f t="shared" ca="1" si="1511"/>
        <v>0</v>
      </c>
      <c r="O8848" t="e">
        <f t="shared" ca="1" si="1512"/>
        <v>#N/A</v>
      </c>
      <c r="P8848" t="e">
        <f t="shared" ca="1" si="1513"/>
        <v>#N/A</v>
      </c>
    </row>
    <row r="8849" spans="8:16">
      <c r="H8849">
        <f t="shared" ca="1" si="1509"/>
        <v>0</v>
      </c>
      <c r="I8849">
        <f t="shared" ca="1" si="1506"/>
        <v>0</v>
      </c>
      <c r="J8849">
        <f t="shared" ca="1" si="1507"/>
        <v>0</v>
      </c>
      <c r="K8849">
        <f t="shared" ca="1" si="1508"/>
        <v>0</v>
      </c>
      <c r="L8849">
        <f t="shared" ca="1" si="1510"/>
        <v>0</v>
      </c>
      <c r="M8849">
        <f t="shared" ca="1" si="1511"/>
        <v>0</v>
      </c>
      <c r="O8849" t="e">
        <f t="shared" ca="1" si="1512"/>
        <v>#N/A</v>
      </c>
      <c r="P8849" t="e">
        <f t="shared" ca="1" si="1513"/>
        <v>#N/A</v>
      </c>
    </row>
    <row r="8850" spans="8:16">
      <c r="H8850">
        <f t="shared" ca="1" si="1509"/>
        <v>0</v>
      </c>
      <c r="I8850">
        <f t="shared" ca="1" si="1506"/>
        <v>0</v>
      </c>
      <c r="J8850">
        <f t="shared" ca="1" si="1507"/>
        <v>0</v>
      </c>
      <c r="K8850">
        <f t="shared" ca="1" si="1508"/>
        <v>0</v>
      </c>
      <c r="L8850">
        <f t="shared" ca="1" si="1510"/>
        <v>0</v>
      </c>
      <c r="M8850">
        <f t="shared" ca="1" si="1511"/>
        <v>0</v>
      </c>
      <c r="O8850" t="e">
        <f t="shared" ca="1" si="1512"/>
        <v>#N/A</v>
      </c>
      <c r="P8850" t="e">
        <f t="shared" ca="1" si="1513"/>
        <v>#N/A</v>
      </c>
    </row>
    <row r="8851" spans="8:16">
      <c r="H8851">
        <f t="shared" ca="1" si="1509"/>
        <v>0</v>
      </c>
      <c r="I8851">
        <f t="shared" ca="1" si="1506"/>
        <v>0</v>
      </c>
      <c r="J8851">
        <f t="shared" ca="1" si="1507"/>
        <v>0</v>
      </c>
      <c r="K8851">
        <f t="shared" ca="1" si="1508"/>
        <v>0</v>
      </c>
      <c r="L8851">
        <f t="shared" ca="1" si="1510"/>
        <v>0</v>
      </c>
      <c r="M8851">
        <f t="shared" ca="1" si="1511"/>
        <v>0</v>
      </c>
      <c r="O8851" t="e">
        <f t="shared" ca="1" si="1512"/>
        <v>#N/A</v>
      </c>
      <c r="P8851" t="e">
        <f t="shared" ca="1" si="1513"/>
        <v>#N/A</v>
      </c>
    </row>
    <row r="8852" spans="8:16">
      <c r="H8852">
        <f t="shared" ca="1" si="1509"/>
        <v>0</v>
      </c>
      <c r="I8852">
        <f t="shared" ca="1" si="1506"/>
        <v>0</v>
      </c>
      <c r="J8852">
        <f t="shared" ca="1" si="1507"/>
        <v>0</v>
      </c>
      <c r="K8852">
        <f t="shared" ca="1" si="1508"/>
        <v>0</v>
      </c>
      <c r="L8852">
        <f t="shared" ca="1" si="1510"/>
        <v>0</v>
      </c>
      <c r="M8852">
        <f t="shared" ca="1" si="1511"/>
        <v>0</v>
      </c>
      <c r="O8852" t="e">
        <f t="shared" ca="1" si="1512"/>
        <v>#N/A</v>
      </c>
      <c r="P8852" t="e">
        <f t="shared" ca="1" si="1513"/>
        <v>#N/A</v>
      </c>
    </row>
    <row r="8853" spans="8:16">
      <c r="H8853">
        <f t="shared" ca="1" si="1509"/>
        <v>0</v>
      </c>
      <c r="I8853">
        <f t="shared" ca="1" si="1506"/>
        <v>0</v>
      </c>
      <c r="J8853">
        <f t="shared" ca="1" si="1507"/>
        <v>0</v>
      </c>
      <c r="K8853">
        <f t="shared" ca="1" si="1508"/>
        <v>0</v>
      </c>
      <c r="L8853">
        <f t="shared" ca="1" si="1510"/>
        <v>0</v>
      </c>
      <c r="M8853">
        <f t="shared" ca="1" si="1511"/>
        <v>0</v>
      </c>
      <c r="O8853" t="e">
        <f t="shared" ca="1" si="1512"/>
        <v>#N/A</v>
      </c>
      <c r="P8853" t="e">
        <f t="shared" ca="1" si="1513"/>
        <v>#N/A</v>
      </c>
    </row>
    <row r="8854" spans="8:16">
      <c r="H8854">
        <f t="shared" ca="1" si="1509"/>
        <v>0</v>
      </c>
      <c r="I8854">
        <f t="shared" ca="1" si="1506"/>
        <v>0</v>
      </c>
      <c r="J8854">
        <f t="shared" ca="1" si="1507"/>
        <v>0</v>
      </c>
      <c r="K8854">
        <f t="shared" ca="1" si="1508"/>
        <v>0</v>
      </c>
      <c r="L8854">
        <f t="shared" ca="1" si="1510"/>
        <v>0</v>
      </c>
      <c r="M8854">
        <f t="shared" ca="1" si="1511"/>
        <v>0</v>
      </c>
      <c r="O8854" t="e">
        <f t="shared" ca="1" si="1512"/>
        <v>#N/A</v>
      </c>
      <c r="P8854" t="e">
        <f t="shared" ca="1" si="1513"/>
        <v>#N/A</v>
      </c>
    </row>
    <row r="8855" spans="8:16">
      <c r="H8855">
        <f t="shared" ca="1" si="1509"/>
        <v>0</v>
      </c>
      <c r="I8855">
        <f t="shared" ca="1" si="1506"/>
        <v>0</v>
      </c>
      <c r="J8855">
        <f t="shared" ca="1" si="1507"/>
        <v>0</v>
      </c>
      <c r="K8855">
        <f t="shared" ca="1" si="1508"/>
        <v>0</v>
      </c>
      <c r="L8855">
        <f t="shared" ca="1" si="1510"/>
        <v>0</v>
      </c>
      <c r="M8855">
        <f t="shared" ca="1" si="1511"/>
        <v>0</v>
      </c>
      <c r="O8855" t="e">
        <f t="shared" ca="1" si="1512"/>
        <v>#N/A</v>
      </c>
      <c r="P8855" t="e">
        <f t="shared" ca="1" si="1513"/>
        <v>#N/A</v>
      </c>
    </row>
    <row r="8856" spans="8:16">
      <c r="H8856">
        <f t="shared" ca="1" si="1509"/>
        <v>0</v>
      </c>
      <c r="I8856">
        <f t="shared" ca="1" si="1506"/>
        <v>0</v>
      </c>
      <c r="J8856">
        <f t="shared" ca="1" si="1507"/>
        <v>0</v>
      </c>
      <c r="K8856">
        <f t="shared" ca="1" si="1508"/>
        <v>0</v>
      </c>
      <c r="L8856">
        <f t="shared" ca="1" si="1510"/>
        <v>0</v>
      </c>
      <c r="M8856">
        <f t="shared" ca="1" si="1511"/>
        <v>0</v>
      </c>
      <c r="O8856" t="e">
        <f t="shared" ca="1" si="1512"/>
        <v>#N/A</v>
      </c>
      <c r="P8856" t="e">
        <f t="shared" ca="1" si="1513"/>
        <v>#N/A</v>
      </c>
    </row>
    <row r="8857" spans="8:16">
      <c r="H8857">
        <f t="shared" ca="1" si="1509"/>
        <v>0</v>
      </c>
      <c r="I8857">
        <f t="shared" ca="1" si="1506"/>
        <v>0</v>
      </c>
      <c r="J8857">
        <f t="shared" ca="1" si="1507"/>
        <v>0</v>
      </c>
      <c r="K8857">
        <f t="shared" ca="1" si="1508"/>
        <v>0</v>
      </c>
      <c r="L8857">
        <f t="shared" ca="1" si="1510"/>
        <v>0</v>
      </c>
      <c r="M8857">
        <f t="shared" ca="1" si="1511"/>
        <v>0</v>
      </c>
      <c r="O8857" t="e">
        <f t="shared" ca="1" si="1512"/>
        <v>#N/A</v>
      </c>
      <c r="P8857" t="e">
        <f t="shared" ca="1" si="1513"/>
        <v>#N/A</v>
      </c>
    </row>
    <row r="8858" spans="8:16">
      <c r="H8858">
        <f t="shared" ca="1" si="1509"/>
        <v>0</v>
      </c>
      <c r="I8858">
        <f t="shared" ca="1" si="1506"/>
        <v>0</v>
      </c>
      <c r="J8858">
        <f t="shared" ca="1" si="1507"/>
        <v>0</v>
      </c>
      <c r="K8858">
        <f t="shared" ca="1" si="1508"/>
        <v>0</v>
      </c>
      <c r="L8858">
        <f t="shared" ca="1" si="1510"/>
        <v>0</v>
      </c>
      <c r="M8858">
        <f t="shared" ca="1" si="1511"/>
        <v>0</v>
      </c>
      <c r="O8858" t="e">
        <f t="shared" ca="1" si="1512"/>
        <v>#N/A</v>
      </c>
      <c r="P8858" t="e">
        <f t="shared" ca="1" si="1513"/>
        <v>#N/A</v>
      </c>
    </row>
    <row r="8859" spans="8:16">
      <c r="H8859">
        <f t="shared" ca="1" si="1509"/>
        <v>0</v>
      </c>
      <c r="I8859">
        <f t="shared" ca="1" si="1506"/>
        <v>0</v>
      </c>
      <c r="J8859">
        <f t="shared" ca="1" si="1507"/>
        <v>0</v>
      </c>
      <c r="K8859">
        <f t="shared" ca="1" si="1508"/>
        <v>0</v>
      </c>
      <c r="L8859">
        <f t="shared" ca="1" si="1510"/>
        <v>0</v>
      </c>
      <c r="M8859">
        <f t="shared" ca="1" si="1511"/>
        <v>0</v>
      </c>
      <c r="O8859" t="e">
        <f t="shared" ca="1" si="1512"/>
        <v>#N/A</v>
      </c>
      <c r="P8859" t="e">
        <f t="shared" ca="1" si="1513"/>
        <v>#N/A</v>
      </c>
    </row>
    <row r="8860" spans="8:16">
      <c r="H8860">
        <f t="shared" ca="1" si="1509"/>
        <v>0</v>
      </c>
      <c r="I8860">
        <f t="shared" ca="1" si="1506"/>
        <v>0</v>
      </c>
      <c r="J8860">
        <f t="shared" ca="1" si="1507"/>
        <v>0</v>
      </c>
      <c r="K8860">
        <f t="shared" ca="1" si="1508"/>
        <v>0</v>
      </c>
      <c r="L8860">
        <f t="shared" ca="1" si="1510"/>
        <v>0</v>
      </c>
      <c r="M8860">
        <f t="shared" ca="1" si="1511"/>
        <v>0</v>
      </c>
      <c r="O8860" t="e">
        <f t="shared" ca="1" si="1512"/>
        <v>#N/A</v>
      </c>
      <c r="P8860" t="e">
        <f t="shared" ca="1" si="1513"/>
        <v>#N/A</v>
      </c>
    </row>
    <row r="8861" spans="8:16">
      <c r="H8861">
        <f t="shared" ca="1" si="1509"/>
        <v>0</v>
      </c>
      <c r="I8861">
        <f t="shared" ca="1" si="1506"/>
        <v>0</v>
      </c>
      <c r="J8861">
        <f t="shared" ca="1" si="1507"/>
        <v>0</v>
      </c>
      <c r="K8861">
        <f t="shared" ca="1" si="1508"/>
        <v>0</v>
      </c>
      <c r="L8861">
        <f t="shared" ca="1" si="1510"/>
        <v>0</v>
      </c>
      <c r="M8861">
        <f t="shared" ca="1" si="1511"/>
        <v>0</v>
      </c>
      <c r="O8861" t="e">
        <f t="shared" ca="1" si="1512"/>
        <v>#N/A</v>
      </c>
      <c r="P8861" t="e">
        <f t="shared" ca="1" si="1513"/>
        <v>#N/A</v>
      </c>
    </row>
    <row r="8862" spans="8:16">
      <c r="H8862">
        <f t="shared" ca="1" si="1509"/>
        <v>0</v>
      </c>
      <c r="I8862">
        <f t="shared" ca="1" si="1506"/>
        <v>0</v>
      </c>
      <c r="J8862">
        <f t="shared" ca="1" si="1507"/>
        <v>0</v>
      </c>
      <c r="K8862">
        <f t="shared" ca="1" si="1508"/>
        <v>0</v>
      </c>
      <c r="L8862">
        <f t="shared" ca="1" si="1510"/>
        <v>0</v>
      </c>
      <c r="M8862">
        <f t="shared" ca="1" si="1511"/>
        <v>0</v>
      </c>
      <c r="O8862" t="e">
        <f t="shared" ca="1" si="1512"/>
        <v>#N/A</v>
      </c>
      <c r="P8862" t="e">
        <f t="shared" ca="1" si="1513"/>
        <v>#N/A</v>
      </c>
    </row>
    <row r="8863" spans="8:16">
      <c r="H8863">
        <f t="shared" ca="1" si="1509"/>
        <v>0</v>
      </c>
      <c r="I8863">
        <f t="shared" ca="1" si="1506"/>
        <v>0</v>
      </c>
      <c r="J8863">
        <f t="shared" ca="1" si="1507"/>
        <v>0</v>
      </c>
      <c r="K8863">
        <f t="shared" ca="1" si="1508"/>
        <v>0</v>
      </c>
      <c r="L8863">
        <f t="shared" ca="1" si="1510"/>
        <v>0</v>
      </c>
      <c r="M8863">
        <f t="shared" ca="1" si="1511"/>
        <v>0</v>
      </c>
      <c r="O8863" t="e">
        <f t="shared" ca="1" si="1512"/>
        <v>#N/A</v>
      </c>
      <c r="P8863" t="e">
        <f t="shared" ca="1" si="1513"/>
        <v>#N/A</v>
      </c>
    </row>
    <row r="8864" spans="8:16">
      <c r="H8864">
        <f t="shared" ca="1" si="1509"/>
        <v>0</v>
      </c>
      <c r="I8864">
        <f t="shared" ca="1" si="1506"/>
        <v>0</v>
      </c>
      <c r="J8864">
        <f t="shared" ca="1" si="1507"/>
        <v>0</v>
      </c>
      <c r="K8864">
        <f t="shared" ca="1" si="1508"/>
        <v>0</v>
      </c>
      <c r="L8864">
        <f t="shared" ca="1" si="1510"/>
        <v>0</v>
      </c>
      <c r="M8864">
        <f t="shared" ca="1" si="1511"/>
        <v>0</v>
      </c>
      <c r="O8864" t="e">
        <f t="shared" ca="1" si="1512"/>
        <v>#N/A</v>
      </c>
      <c r="P8864" t="e">
        <f t="shared" ca="1" si="1513"/>
        <v>#N/A</v>
      </c>
    </row>
    <row r="8865" spans="8:16">
      <c r="H8865">
        <f t="shared" ca="1" si="1509"/>
        <v>0</v>
      </c>
      <c r="I8865">
        <f t="shared" ca="1" si="1506"/>
        <v>0</v>
      </c>
      <c r="J8865">
        <f t="shared" ca="1" si="1507"/>
        <v>0</v>
      </c>
      <c r="K8865">
        <f t="shared" ca="1" si="1508"/>
        <v>0</v>
      </c>
      <c r="L8865">
        <f t="shared" ca="1" si="1510"/>
        <v>0</v>
      </c>
      <c r="M8865">
        <f t="shared" ca="1" si="1511"/>
        <v>0</v>
      </c>
      <c r="O8865" t="e">
        <f t="shared" ca="1" si="1512"/>
        <v>#N/A</v>
      </c>
      <c r="P8865" t="e">
        <f t="shared" ca="1" si="1513"/>
        <v>#N/A</v>
      </c>
    </row>
    <row r="8866" spans="8:16">
      <c r="H8866">
        <f t="shared" ca="1" si="1509"/>
        <v>0</v>
      </c>
      <c r="I8866">
        <f t="shared" ca="1" si="1506"/>
        <v>0</v>
      </c>
      <c r="J8866">
        <f t="shared" ca="1" si="1507"/>
        <v>0</v>
      </c>
      <c r="K8866">
        <f t="shared" ca="1" si="1508"/>
        <v>0</v>
      </c>
      <c r="L8866">
        <f t="shared" ca="1" si="1510"/>
        <v>0</v>
      </c>
      <c r="M8866">
        <f t="shared" ca="1" si="1511"/>
        <v>0</v>
      </c>
      <c r="O8866" t="e">
        <f t="shared" ca="1" si="1512"/>
        <v>#N/A</v>
      </c>
      <c r="P8866" t="e">
        <f t="shared" ca="1" si="1513"/>
        <v>#N/A</v>
      </c>
    </row>
    <row r="8867" spans="8:16">
      <c r="H8867">
        <f t="shared" ca="1" si="1509"/>
        <v>0</v>
      </c>
      <c r="I8867">
        <f t="shared" ca="1" si="1506"/>
        <v>0</v>
      </c>
      <c r="J8867">
        <f t="shared" ca="1" si="1507"/>
        <v>0</v>
      </c>
      <c r="K8867">
        <f t="shared" ca="1" si="1508"/>
        <v>0</v>
      </c>
      <c r="L8867">
        <f t="shared" ca="1" si="1510"/>
        <v>0</v>
      </c>
      <c r="M8867">
        <f t="shared" ca="1" si="1511"/>
        <v>0</v>
      </c>
      <c r="O8867" t="e">
        <f t="shared" ca="1" si="1512"/>
        <v>#N/A</v>
      </c>
      <c r="P8867" t="e">
        <f t="shared" ca="1" si="1513"/>
        <v>#N/A</v>
      </c>
    </row>
    <row r="8868" spans="8:16">
      <c r="H8868">
        <f t="shared" ca="1" si="1509"/>
        <v>0</v>
      </c>
      <c r="I8868">
        <f t="shared" ca="1" si="1506"/>
        <v>0</v>
      </c>
      <c r="J8868">
        <f t="shared" ca="1" si="1507"/>
        <v>0</v>
      </c>
      <c r="K8868">
        <f t="shared" ca="1" si="1508"/>
        <v>0</v>
      </c>
      <c r="L8868">
        <f t="shared" ca="1" si="1510"/>
        <v>0</v>
      </c>
      <c r="M8868">
        <f t="shared" ca="1" si="1511"/>
        <v>0</v>
      </c>
      <c r="O8868" t="e">
        <f t="shared" ca="1" si="1512"/>
        <v>#N/A</v>
      </c>
      <c r="P8868" t="e">
        <f t="shared" ca="1" si="1513"/>
        <v>#N/A</v>
      </c>
    </row>
    <row r="8869" spans="8:16">
      <c r="H8869">
        <f t="shared" ca="1" si="1509"/>
        <v>0</v>
      </c>
      <c r="I8869">
        <f t="shared" ca="1" si="1506"/>
        <v>0</v>
      </c>
      <c r="J8869">
        <f t="shared" ca="1" si="1507"/>
        <v>0</v>
      </c>
      <c r="K8869">
        <f t="shared" ca="1" si="1508"/>
        <v>0</v>
      </c>
      <c r="L8869">
        <f t="shared" ca="1" si="1510"/>
        <v>0</v>
      </c>
      <c r="M8869">
        <f t="shared" ca="1" si="1511"/>
        <v>0</v>
      </c>
      <c r="O8869" t="e">
        <f t="shared" ca="1" si="1512"/>
        <v>#N/A</v>
      </c>
      <c r="P8869" t="e">
        <f t="shared" ca="1" si="1513"/>
        <v>#N/A</v>
      </c>
    </row>
    <row r="8870" spans="8:16">
      <c r="H8870">
        <f t="shared" ca="1" si="1509"/>
        <v>0</v>
      </c>
      <c r="I8870">
        <f t="shared" ca="1" si="1506"/>
        <v>0</v>
      </c>
      <c r="J8870">
        <f t="shared" ca="1" si="1507"/>
        <v>0</v>
      </c>
      <c r="K8870">
        <f t="shared" ca="1" si="1508"/>
        <v>0</v>
      </c>
      <c r="L8870">
        <f t="shared" ca="1" si="1510"/>
        <v>0</v>
      </c>
      <c r="M8870">
        <f t="shared" ca="1" si="1511"/>
        <v>0</v>
      </c>
      <c r="O8870" t="e">
        <f t="shared" ca="1" si="1512"/>
        <v>#N/A</v>
      </c>
      <c r="P8870" t="e">
        <f t="shared" ca="1" si="1513"/>
        <v>#N/A</v>
      </c>
    </row>
    <row r="8871" spans="8:16">
      <c r="H8871">
        <f t="shared" ca="1" si="1509"/>
        <v>0</v>
      </c>
      <c r="I8871">
        <f t="shared" ca="1" si="1506"/>
        <v>0</v>
      </c>
      <c r="J8871">
        <f t="shared" ca="1" si="1507"/>
        <v>0</v>
      </c>
      <c r="K8871">
        <f t="shared" ca="1" si="1508"/>
        <v>0</v>
      </c>
      <c r="L8871">
        <f t="shared" ca="1" si="1510"/>
        <v>0</v>
      </c>
      <c r="M8871">
        <f t="shared" ca="1" si="1511"/>
        <v>0</v>
      </c>
      <c r="O8871" t="e">
        <f t="shared" ca="1" si="1512"/>
        <v>#N/A</v>
      </c>
      <c r="P8871" t="e">
        <f t="shared" ca="1" si="1513"/>
        <v>#N/A</v>
      </c>
    </row>
    <row r="8872" spans="8:16">
      <c r="H8872">
        <f t="shared" ca="1" si="1509"/>
        <v>0</v>
      </c>
      <c r="I8872">
        <f t="shared" ca="1" si="1506"/>
        <v>0</v>
      </c>
      <c r="J8872">
        <f t="shared" ca="1" si="1507"/>
        <v>0</v>
      </c>
      <c r="K8872">
        <f t="shared" ca="1" si="1508"/>
        <v>0</v>
      </c>
      <c r="L8872">
        <f t="shared" ca="1" si="1510"/>
        <v>0</v>
      </c>
      <c r="M8872">
        <f t="shared" ca="1" si="1511"/>
        <v>0</v>
      </c>
      <c r="O8872" t="e">
        <f t="shared" ca="1" si="1512"/>
        <v>#N/A</v>
      </c>
      <c r="P8872" t="e">
        <f t="shared" ca="1" si="1513"/>
        <v>#N/A</v>
      </c>
    </row>
    <row r="8873" spans="8:16">
      <c r="H8873">
        <f t="shared" ca="1" si="1509"/>
        <v>0</v>
      </c>
      <c r="I8873">
        <f t="shared" ca="1" si="1506"/>
        <v>0</v>
      </c>
      <c r="J8873">
        <f t="shared" ca="1" si="1507"/>
        <v>0</v>
      </c>
      <c r="K8873">
        <f t="shared" ca="1" si="1508"/>
        <v>0</v>
      </c>
      <c r="L8873">
        <f t="shared" ca="1" si="1510"/>
        <v>0</v>
      </c>
      <c r="M8873">
        <f t="shared" ca="1" si="1511"/>
        <v>0</v>
      </c>
      <c r="O8873" t="e">
        <f t="shared" ca="1" si="1512"/>
        <v>#N/A</v>
      </c>
      <c r="P8873" t="e">
        <f t="shared" ca="1" si="1513"/>
        <v>#N/A</v>
      </c>
    </row>
    <row r="8874" spans="8:16">
      <c r="H8874">
        <f t="shared" ca="1" si="1509"/>
        <v>0</v>
      </c>
      <c r="I8874">
        <f t="shared" ca="1" si="1506"/>
        <v>0</v>
      </c>
      <c r="J8874">
        <f t="shared" ca="1" si="1507"/>
        <v>0</v>
      </c>
      <c r="K8874">
        <f t="shared" ca="1" si="1508"/>
        <v>0</v>
      </c>
      <c r="L8874">
        <f t="shared" ca="1" si="1510"/>
        <v>0</v>
      </c>
      <c r="M8874">
        <f t="shared" ca="1" si="1511"/>
        <v>0</v>
      </c>
      <c r="O8874" t="e">
        <f t="shared" ca="1" si="1512"/>
        <v>#N/A</v>
      </c>
      <c r="P8874" t="e">
        <f t="shared" ca="1" si="1513"/>
        <v>#N/A</v>
      </c>
    </row>
    <row r="8875" spans="8:16">
      <c r="H8875">
        <f t="shared" ca="1" si="1509"/>
        <v>0</v>
      </c>
      <c r="I8875">
        <f t="shared" ca="1" si="1506"/>
        <v>0</v>
      </c>
      <c r="J8875">
        <f t="shared" ca="1" si="1507"/>
        <v>0</v>
      </c>
      <c r="K8875">
        <f t="shared" ca="1" si="1508"/>
        <v>0</v>
      </c>
      <c r="L8875">
        <f t="shared" ca="1" si="1510"/>
        <v>0</v>
      </c>
      <c r="M8875">
        <f t="shared" ca="1" si="1511"/>
        <v>0</v>
      </c>
      <c r="O8875" t="e">
        <f t="shared" ca="1" si="1512"/>
        <v>#N/A</v>
      </c>
      <c r="P8875" t="e">
        <f t="shared" ca="1" si="1513"/>
        <v>#N/A</v>
      </c>
    </row>
    <row r="8876" spans="8:16">
      <c r="H8876">
        <f t="shared" ca="1" si="1509"/>
        <v>0</v>
      </c>
      <c r="I8876">
        <f t="shared" ca="1" si="1506"/>
        <v>0</v>
      </c>
      <c r="J8876">
        <f t="shared" ca="1" si="1507"/>
        <v>0</v>
      </c>
      <c r="K8876">
        <f t="shared" ca="1" si="1508"/>
        <v>0</v>
      </c>
      <c r="L8876">
        <f t="shared" ca="1" si="1510"/>
        <v>0</v>
      </c>
      <c r="M8876">
        <f t="shared" ca="1" si="1511"/>
        <v>0</v>
      </c>
      <c r="O8876" t="e">
        <f t="shared" ca="1" si="1512"/>
        <v>#N/A</v>
      </c>
      <c r="P8876" t="e">
        <f t="shared" ca="1" si="1513"/>
        <v>#N/A</v>
      </c>
    </row>
    <row r="8877" spans="8:16">
      <c r="H8877">
        <f t="shared" ca="1" si="1509"/>
        <v>0</v>
      </c>
      <c r="I8877">
        <f t="shared" ca="1" si="1506"/>
        <v>0</v>
      </c>
      <c r="J8877">
        <f t="shared" ca="1" si="1507"/>
        <v>0</v>
      </c>
      <c r="K8877">
        <f t="shared" ca="1" si="1508"/>
        <v>0</v>
      </c>
      <c r="L8877">
        <f t="shared" ca="1" si="1510"/>
        <v>0</v>
      </c>
      <c r="M8877">
        <f t="shared" ca="1" si="1511"/>
        <v>0</v>
      </c>
      <c r="O8877" t="e">
        <f t="shared" ca="1" si="1512"/>
        <v>#N/A</v>
      </c>
      <c r="P8877" t="e">
        <f t="shared" ca="1" si="1513"/>
        <v>#N/A</v>
      </c>
    </row>
    <row r="8878" spans="8:16">
      <c r="H8878">
        <f t="shared" ca="1" si="1509"/>
        <v>0</v>
      </c>
      <c r="I8878">
        <f t="shared" ca="1" si="1506"/>
        <v>0</v>
      </c>
      <c r="J8878">
        <f t="shared" ca="1" si="1507"/>
        <v>0</v>
      </c>
      <c r="K8878">
        <f t="shared" ca="1" si="1508"/>
        <v>0</v>
      </c>
      <c r="L8878">
        <f t="shared" ca="1" si="1510"/>
        <v>0</v>
      </c>
      <c r="M8878">
        <f t="shared" ca="1" si="1511"/>
        <v>0</v>
      </c>
      <c r="O8878" t="e">
        <f t="shared" ca="1" si="1512"/>
        <v>#N/A</v>
      </c>
      <c r="P8878" t="e">
        <f t="shared" ca="1" si="1513"/>
        <v>#N/A</v>
      </c>
    </row>
    <row r="8879" spans="8:16">
      <c r="H8879">
        <f t="shared" ca="1" si="1509"/>
        <v>0</v>
      </c>
      <c r="I8879">
        <f t="shared" ca="1" si="1506"/>
        <v>0</v>
      </c>
      <c r="J8879">
        <f t="shared" ca="1" si="1507"/>
        <v>0</v>
      </c>
      <c r="K8879">
        <f t="shared" ca="1" si="1508"/>
        <v>0</v>
      </c>
      <c r="L8879">
        <f t="shared" ca="1" si="1510"/>
        <v>0</v>
      </c>
      <c r="M8879">
        <f t="shared" ca="1" si="1511"/>
        <v>0</v>
      </c>
      <c r="O8879" t="e">
        <f t="shared" ca="1" si="1512"/>
        <v>#N/A</v>
      </c>
      <c r="P8879" t="e">
        <f t="shared" ca="1" si="1513"/>
        <v>#N/A</v>
      </c>
    </row>
    <row r="8880" spans="8:16">
      <c r="H8880">
        <f t="shared" ca="1" si="1509"/>
        <v>0</v>
      </c>
      <c r="I8880">
        <f t="shared" ref="I8880:I8943" ca="1" si="1514">IF(IFERROR(VLOOKUP(C8880,INDIRECT($G$7&amp;"D:D"),1,FALSE),0)&lt;&gt;0,I$13,0)</f>
        <v>0</v>
      </c>
      <c r="J8880">
        <f t="shared" ref="J8880:J8943" ca="1" si="1515">IF(IFERROR(VLOOKUP(C8880,INDIRECT($G$8&amp;"D:D"),1,FALSE),0)&lt;&gt;0,J$13,0)</f>
        <v>0</v>
      </c>
      <c r="K8880">
        <f t="shared" ca="1" si="1508"/>
        <v>0</v>
      </c>
      <c r="L8880">
        <f t="shared" ca="1" si="1510"/>
        <v>0</v>
      </c>
      <c r="M8880">
        <f t="shared" ca="1" si="1511"/>
        <v>0</v>
      </c>
      <c r="O8880" t="e">
        <f t="shared" ca="1" si="1512"/>
        <v>#N/A</v>
      </c>
      <c r="P8880" t="e">
        <f t="shared" ca="1" si="1513"/>
        <v>#N/A</v>
      </c>
    </row>
    <row r="8881" spans="8:16">
      <c r="H8881">
        <f t="shared" ca="1" si="1509"/>
        <v>0</v>
      </c>
      <c r="I8881">
        <f t="shared" ca="1" si="1514"/>
        <v>0</v>
      </c>
      <c r="J8881">
        <f t="shared" ca="1" si="1515"/>
        <v>0</v>
      </c>
      <c r="K8881">
        <f t="shared" ca="1" si="1508"/>
        <v>0</v>
      </c>
      <c r="L8881">
        <f t="shared" ca="1" si="1510"/>
        <v>0</v>
      </c>
      <c r="M8881">
        <f t="shared" ca="1" si="1511"/>
        <v>0</v>
      </c>
      <c r="O8881" t="e">
        <f t="shared" ca="1" si="1512"/>
        <v>#N/A</v>
      </c>
      <c r="P8881" t="e">
        <f t="shared" ca="1" si="1513"/>
        <v>#N/A</v>
      </c>
    </row>
    <row r="8882" spans="8:16">
      <c r="H8882">
        <f t="shared" ca="1" si="1509"/>
        <v>0</v>
      </c>
      <c r="I8882">
        <f t="shared" ca="1" si="1514"/>
        <v>0</v>
      </c>
      <c r="J8882">
        <f t="shared" ca="1" si="1515"/>
        <v>0</v>
      </c>
      <c r="K8882">
        <f t="shared" ca="1" si="1508"/>
        <v>0</v>
      </c>
      <c r="L8882">
        <f t="shared" ca="1" si="1510"/>
        <v>0</v>
      </c>
      <c r="M8882">
        <f t="shared" ca="1" si="1511"/>
        <v>0</v>
      </c>
      <c r="O8882" t="e">
        <f t="shared" ca="1" si="1512"/>
        <v>#N/A</v>
      </c>
      <c r="P8882" t="e">
        <f t="shared" ca="1" si="1513"/>
        <v>#N/A</v>
      </c>
    </row>
    <row r="8883" spans="8:16">
      <c r="H8883">
        <f t="shared" ca="1" si="1509"/>
        <v>0</v>
      </c>
      <c r="I8883">
        <f t="shared" ca="1" si="1514"/>
        <v>0</v>
      </c>
      <c r="J8883">
        <f t="shared" ca="1" si="1515"/>
        <v>0</v>
      </c>
      <c r="K8883">
        <f t="shared" ca="1" si="1508"/>
        <v>0</v>
      </c>
      <c r="L8883">
        <f t="shared" ca="1" si="1510"/>
        <v>0</v>
      </c>
      <c r="M8883">
        <f t="shared" ca="1" si="1511"/>
        <v>0</v>
      </c>
      <c r="O8883" t="e">
        <f t="shared" ca="1" si="1512"/>
        <v>#N/A</v>
      </c>
      <c r="P8883" t="e">
        <f t="shared" ca="1" si="1513"/>
        <v>#N/A</v>
      </c>
    </row>
    <row r="8884" spans="8:16">
      <c r="H8884">
        <f t="shared" ca="1" si="1509"/>
        <v>0</v>
      </c>
      <c r="I8884">
        <f t="shared" ca="1" si="1514"/>
        <v>0</v>
      </c>
      <c r="J8884">
        <f t="shared" ca="1" si="1515"/>
        <v>0</v>
      </c>
      <c r="K8884">
        <f t="shared" ca="1" si="1508"/>
        <v>0</v>
      </c>
      <c r="L8884">
        <f t="shared" ca="1" si="1510"/>
        <v>0</v>
      </c>
      <c r="M8884">
        <f t="shared" ca="1" si="1511"/>
        <v>0</v>
      </c>
      <c r="O8884" t="e">
        <f t="shared" ca="1" si="1512"/>
        <v>#N/A</v>
      </c>
      <c r="P8884" t="e">
        <f t="shared" ca="1" si="1513"/>
        <v>#N/A</v>
      </c>
    </row>
    <row r="8885" spans="8:16">
      <c r="H8885">
        <f t="shared" ca="1" si="1509"/>
        <v>0</v>
      </c>
      <c r="I8885">
        <f t="shared" ca="1" si="1514"/>
        <v>0</v>
      </c>
      <c r="J8885">
        <f t="shared" ca="1" si="1515"/>
        <v>0</v>
      </c>
      <c r="K8885">
        <f t="shared" ca="1" si="1508"/>
        <v>0</v>
      </c>
      <c r="L8885">
        <f t="shared" ca="1" si="1510"/>
        <v>0</v>
      </c>
      <c r="M8885">
        <f t="shared" ca="1" si="1511"/>
        <v>0</v>
      </c>
      <c r="O8885" t="e">
        <f t="shared" ca="1" si="1512"/>
        <v>#N/A</v>
      </c>
      <c r="P8885" t="e">
        <f t="shared" ca="1" si="1513"/>
        <v>#N/A</v>
      </c>
    </row>
    <row r="8886" spans="8:16">
      <c r="H8886">
        <f t="shared" ca="1" si="1509"/>
        <v>0</v>
      </c>
      <c r="I8886">
        <f t="shared" ca="1" si="1514"/>
        <v>0</v>
      </c>
      <c r="J8886">
        <f t="shared" ca="1" si="1515"/>
        <v>0</v>
      </c>
      <c r="K8886">
        <f t="shared" ca="1" si="1508"/>
        <v>0</v>
      </c>
      <c r="L8886">
        <f t="shared" ca="1" si="1510"/>
        <v>0</v>
      </c>
      <c r="M8886">
        <f t="shared" ca="1" si="1511"/>
        <v>0</v>
      </c>
      <c r="O8886" t="e">
        <f t="shared" ca="1" si="1512"/>
        <v>#N/A</v>
      </c>
      <c r="P8886" t="e">
        <f t="shared" ca="1" si="1513"/>
        <v>#N/A</v>
      </c>
    </row>
    <row r="8887" spans="8:16">
      <c r="H8887">
        <f t="shared" ca="1" si="1509"/>
        <v>0</v>
      </c>
      <c r="I8887">
        <f t="shared" ca="1" si="1514"/>
        <v>0</v>
      </c>
      <c r="J8887">
        <f t="shared" ca="1" si="1515"/>
        <v>0</v>
      </c>
      <c r="K8887">
        <f t="shared" ca="1" si="1508"/>
        <v>0</v>
      </c>
      <c r="L8887">
        <f t="shared" ca="1" si="1510"/>
        <v>0</v>
      </c>
      <c r="M8887">
        <f t="shared" ca="1" si="1511"/>
        <v>0</v>
      </c>
      <c r="O8887" t="e">
        <f t="shared" ca="1" si="1512"/>
        <v>#N/A</v>
      </c>
      <c r="P8887" t="e">
        <f t="shared" ca="1" si="1513"/>
        <v>#N/A</v>
      </c>
    </row>
    <row r="8888" spans="8:16">
      <c r="H8888">
        <f t="shared" ca="1" si="1509"/>
        <v>0</v>
      </c>
      <c r="I8888">
        <f t="shared" ca="1" si="1514"/>
        <v>0</v>
      </c>
      <c r="J8888">
        <f t="shared" ca="1" si="1515"/>
        <v>0</v>
      </c>
      <c r="K8888">
        <f t="shared" ca="1" si="1508"/>
        <v>0</v>
      </c>
      <c r="L8888">
        <f t="shared" ca="1" si="1510"/>
        <v>0</v>
      </c>
      <c r="M8888">
        <f t="shared" ca="1" si="1511"/>
        <v>0</v>
      </c>
      <c r="O8888" t="e">
        <f t="shared" ca="1" si="1512"/>
        <v>#N/A</v>
      </c>
      <c r="P8888" t="e">
        <f t="shared" ca="1" si="1513"/>
        <v>#N/A</v>
      </c>
    </row>
    <row r="8889" spans="8:16">
      <c r="H8889">
        <f t="shared" ca="1" si="1509"/>
        <v>0</v>
      </c>
      <c r="I8889">
        <f t="shared" ca="1" si="1514"/>
        <v>0</v>
      </c>
      <c r="J8889">
        <f t="shared" ca="1" si="1515"/>
        <v>0</v>
      </c>
      <c r="K8889">
        <f t="shared" ca="1" si="1508"/>
        <v>0</v>
      </c>
      <c r="L8889">
        <f t="shared" ca="1" si="1510"/>
        <v>0</v>
      </c>
      <c r="M8889">
        <f t="shared" ca="1" si="1511"/>
        <v>0</v>
      </c>
      <c r="O8889" t="e">
        <f t="shared" ca="1" si="1512"/>
        <v>#N/A</v>
      </c>
      <c r="P8889" t="e">
        <f t="shared" ca="1" si="1513"/>
        <v>#N/A</v>
      </c>
    </row>
    <row r="8890" spans="8:16">
      <c r="H8890">
        <f t="shared" ca="1" si="1509"/>
        <v>0</v>
      </c>
      <c r="I8890">
        <f t="shared" ca="1" si="1514"/>
        <v>0</v>
      </c>
      <c r="J8890">
        <f t="shared" ca="1" si="1515"/>
        <v>0</v>
      </c>
      <c r="K8890">
        <f t="shared" ca="1" si="1508"/>
        <v>0</v>
      </c>
      <c r="L8890">
        <f t="shared" ca="1" si="1510"/>
        <v>0</v>
      </c>
      <c r="M8890">
        <f t="shared" ca="1" si="1511"/>
        <v>0</v>
      </c>
      <c r="O8890" t="e">
        <f t="shared" ca="1" si="1512"/>
        <v>#N/A</v>
      </c>
      <c r="P8890" t="e">
        <f t="shared" ca="1" si="1513"/>
        <v>#N/A</v>
      </c>
    </row>
    <row r="8891" spans="8:16">
      <c r="H8891">
        <f t="shared" ca="1" si="1509"/>
        <v>0</v>
      </c>
      <c r="I8891">
        <f t="shared" ca="1" si="1514"/>
        <v>0</v>
      </c>
      <c r="J8891">
        <f t="shared" ca="1" si="1515"/>
        <v>0</v>
      </c>
      <c r="K8891">
        <f t="shared" ca="1" si="1508"/>
        <v>0</v>
      </c>
      <c r="L8891">
        <f t="shared" ca="1" si="1510"/>
        <v>0</v>
      </c>
      <c r="M8891">
        <f t="shared" ca="1" si="1511"/>
        <v>0</v>
      </c>
      <c r="O8891" t="e">
        <f t="shared" ca="1" si="1512"/>
        <v>#N/A</v>
      </c>
      <c r="P8891" t="e">
        <f t="shared" ca="1" si="1513"/>
        <v>#N/A</v>
      </c>
    </row>
    <row r="8892" spans="8:16">
      <c r="H8892">
        <f t="shared" ca="1" si="1509"/>
        <v>0</v>
      </c>
      <c r="I8892">
        <f t="shared" ca="1" si="1514"/>
        <v>0</v>
      </c>
      <c r="J8892">
        <f t="shared" ca="1" si="1515"/>
        <v>0</v>
      </c>
      <c r="K8892">
        <f t="shared" ca="1" si="1508"/>
        <v>0</v>
      </c>
      <c r="L8892">
        <f t="shared" ca="1" si="1510"/>
        <v>0</v>
      </c>
      <c r="M8892">
        <f t="shared" ca="1" si="1511"/>
        <v>0</v>
      </c>
      <c r="O8892" t="e">
        <f t="shared" ca="1" si="1512"/>
        <v>#N/A</v>
      </c>
      <c r="P8892" t="e">
        <f t="shared" ca="1" si="1513"/>
        <v>#N/A</v>
      </c>
    </row>
    <row r="8893" spans="8:16">
      <c r="H8893">
        <f t="shared" ca="1" si="1509"/>
        <v>0</v>
      </c>
      <c r="I8893">
        <f t="shared" ca="1" si="1514"/>
        <v>0</v>
      </c>
      <c r="J8893">
        <f t="shared" ca="1" si="1515"/>
        <v>0</v>
      </c>
      <c r="K8893">
        <f t="shared" ca="1" si="1508"/>
        <v>0</v>
      </c>
      <c r="L8893">
        <f t="shared" ca="1" si="1510"/>
        <v>0</v>
      </c>
      <c r="M8893">
        <f t="shared" ca="1" si="1511"/>
        <v>0</v>
      </c>
      <c r="O8893" t="e">
        <f t="shared" ca="1" si="1512"/>
        <v>#N/A</v>
      </c>
      <c r="P8893" t="e">
        <f t="shared" ca="1" si="1513"/>
        <v>#N/A</v>
      </c>
    </row>
    <row r="8894" spans="8:16">
      <c r="H8894">
        <f t="shared" ca="1" si="1509"/>
        <v>0</v>
      </c>
      <c r="I8894">
        <f t="shared" ca="1" si="1514"/>
        <v>0</v>
      </c>
      <c r="J8894">
        <f t="shared" ca="1" si="1515"/>
        <v>0</v>
      </c>
      <c r="K8894">
        <f t="shared" ca="1" si="1508"/>
        <v>0</v>
      </c>
      <c r="L8894">
        <f t="shared" ca="1" si="1510"/>
        <v>0</v>
      </c>
      <c r="M8894">
        <f t="shared" ca="1" si="1511"/>
        <v>0</v>
      </c>
      <c r="O8894" t="e">
        <f t="shared" ca="1" si="1512"/>
        <v>#N/A</v>
      </c>
      <c r="P8894" t="e">
        <f t="shared" ca="1" si="1513"/>
        <v>#N/A</v>
      </c>
    </row>
    <row r="8895" spans="8:16">
      <c r="H8895">
        <f t="shared" ca="1" si="1509"/>
        <v>0</v>
      </c>
      <c r="I8895">
        <f t="shared" ca="1" si="1514"/>
        <v>0</v>
      </c>
      <c r="J8895">
        <f t="shared" ca="1" si="1515"/>
        <v>0</v>
      </c>
      <c r="K8895">
        <f t="shared" ca="1" si="1508"/>
        <v>0</v>
      </c>
      <c r="L8895">
        <f t="shared" ca="1" si="1510"/>
        <v>0</v>
      </c>
      <c r="M8895">
        <f t="shared" ca="1" si="1511"/>
        <v>0</v>
      </c>
      <c r="O8895" t="e">
        <f t="shared" ca="1" si="1512"/>
        <v>#N/A</v>
      </c>
      <c r="P8895" t="e">
        <f t="shared" ca="1" si="1513"/>
        <v>#N/A</v>
      </c>
    </row>
    <row r="8896" spans="8:16">
      <c r="H8896">
        <f t="shared" ca="1" si="1509"/>
        <v>0</v>
      </c>
      <c r="I8896">
        <f t="shared" ca="1" si="1514"/>
        <v>0</v>
      </c>
      <c r="J8896">
        <f t="shared" ca="1" si="1515"/>
        <v>0</v>
      </c>
      <c r="K8896">
        <f t="shared" ca="1" si="1508"/>
        <v>0</v>
      </c>
      <c r="L8896">
        <f t="shared" ca="1" si="1510"/>
        <v>0</v>
      </c>
      <c r="M8896">
        <f t="shared" ca="1" si="1511"/>
        <v>0</v>
      </c>
      <c r="O8896" t="e">
        <f t="shared" ca="1" si="1512"/>
        <v>#N/A</v>
      </c>
      <c r="P8896" t="e">
        <f t="shared" ca="1" si="1513"/>
        <v>#N/A</v>
      </c>
    </row>
    <row r="8897" spans="8:16">
      <c r="H8897">
        <f t="shared" ca="1" si="1509"/>
        <v>0</v>
      </c>
      <c r="I8897">
        <f t="shared" ca="1" si="1514"/>
        <v>0</v>
      </c>
      <c r="J8897">
        <f t="shared" ca="1" si="1515"/>
        <v>0</v>
      </c>
      <c r="K8897">
        <f t="shared" ca="1" si="1508"/>
        <v>0</v>
      </c>
      <c r="L8897">
        <f t="shared" ca="1" si="1510"/>
        <v>0</v>
      </c>
      <c r="M8897">
        <f t="shared" ca="1" si="1511"/>
        <v>0</v>
      </c>
      <c r="O8897" t="e">
        <f t="shared" ca="1" si="1512"/>
        <v>#N/A</v>
      </c>
      <c r="P8897" t="e">
        <f t="shared" ca="1" si="1513"/>
        <v>#N/A</v>
      </c>
    </row>
    <row r="8898" spans="8:16">
      <c r="H8898">
        <f t="shared" ca="1" si="1509"/>
        <v>0</v>
      </c>
      <c r="I8898">
        <f t="shared" ca="1" si="1514"/>
        <v>0</v>
      </c>
      <c r="J8898">
        <f t="shared" ca="1" si="1515"/>
        <v>0</v>
      </c>
      <c r="K8898">
        <f t="shared" ca="1" si="1508"/>
        <v>0</v>
      </c>
      <c r="L8898">
        <f t="shared" ca="1" si="1510"/>
        <v>0</v>
      </c>
      <c r="M8898">
        <f t="shared" ca="1" si="1511"/>
        <v>0</v>
      </c>
      <c r="O8898" t="e">
        <f t="shared" ca="1" si="1512"/>
        <v>#N/A</v>
      </c>
      <c r="P8898" t="e">
        <f t="shared" ca="1" si="1513"/>
        <v>#N/A</v>
      </c>
    </row>
    <row r="8899" spans="8:16">
      <c r="H8899">
        <f t="shared" ca="1" si="1509"/>
        <v>0</v>
      </c>
      <c r="I8899">
        <f t="shared" ca="1" si="1514"/>
        <v>0</v>
      </c>
      <c r="J8899">
        <f t="shared" ca="1" si="1515"/>
        <v>0</v>
      </c>
      <c r="K8899">
        <f t="shared" ca="1" si="1508"/>
        <v>0</v>
      </c>
      <c r="L8899">
        <f t="shared" ca="1" si="1510"/>
        <v>0</v>
      </c>
      <c r="M8899">
        <f t="shared" ca="1" si="1511"/>
        <v>0</v>
      </c>
      <c r="O8899" t="e">
        <f t="shared" ca="1" si="1512"/>
        <v>#N/A</v>
      </c>
      <c r="P8899" t="e">
        <f t="shared" ca="1" si="1513"/>
        <v>#N/A</v>
      </c>
    </row>
    <row r="8900" spans="8:16">
      <c r="H8900">
        <f t="shared" ca="1" si="1509"/>
        <v>0</v>
      </c>
      <c r="I8900">
        <f t="shared" ca="1" si="1514"/>
        <v>0</v>
      </c>
      <c r="J8900">
        <f t="shared" ca="1" si="1515"/>
        <v>0</v>
      </c>
      <c r="K8900">
        <f t="shared" ca="1" si="1508"/>
        <v>0</v>
      </c>
      <c r="L8900">
        <f t="shared" ca="1" si="1510"/>
        <v>0</v>
      </c>
      <c r="M8900">
        <f t="shared" ca="1" si="1511"/>
        <v>0</v>
      </c>
      <c r="O8900" t="e">
        <f t="shared" ca="1" si="1512"/>
        <v>#N/A</v>
      </c>
      <c r="P8900" t="e">
        <f t="shared" ca="1" si="1513"/>
        <v>#N/A</v>
      </c>
    </row>
    <row r="8901" spans="8:16">
      <c r="H8901">
        <f t="shared" ca="1" si="1509"/>
        <v>0</v>
      </c>
      <c r="I8901">
        <f t="shared" ca="1" si="1514"/>
        <v>0</v>
      </c>
      <c r="J8901">
        <f t="shared" ca="1" si="1515"/>
        <v>0</v>
      </c>
      <c r="K8901">
        <f t="shared" ca="1" si="1508"/>
        <v>0</v>
      </c>
      <c r="L8901">
        <f t="shared" ca="1" si="1510"/>
        <v>0</v>
      </c>
      <c r="M8901">
        <f t="shared" ca="1" si="1511"/>
        <v>0</v>
      </c>
      <c r="O8901" t="e">
        <f t="shared" ca="1" si="1512"/>
        <v>#N/A</v>
      </c>
      <c r="P8901" t="e">
        <f t="shared" ca="1" si="1513"/>
        <v>#N/A</v>
      </c>
    </row>
    <row r="8902" spans="8:16">
      <c r="H8902">
        <f t="shared" ca="1" si="1509"/>
        <v>0</v>
      </c>
      <c r="I8902">
        <f t="shared" ca="1" si="1514"/>
        <v>0</v>
      </c>
      <c r="J8902">
        <f t="shared" ca="1" si="1515"/>
        <v>0</v>
      </c>
      <c r="K8902">
        <f t="shared" ca="1" si="1508"/>
        <v>0</v>
      </c>
      <c r="L8902">
        <f t="shared" ca="1" si="1510"/>
        <v>0</v>
      </c>
      <c r="M8902">
        <f t="shared" ca="1" si="1511"/>
        <v>0</v>
      </c>
      <c r="O8902" t="e">
        <f t="shared" ca="1" si="1512"/>
        <v>#N/A</v>
      </c>
      <c r="P8902" t="e">
        <f t="shared" ca="1" si="1513"/>
        <v>#N/A</v>
      </c>
    </row>
    <row r="8903" spans="8:16">
      <c r="H8903">
        <f t="shared" ca="1" si="1509"/>
        <v>0</v>
      </c>
      <c r="I8903">
        <f t="shared" ca="1" si="1514"/>
        <v>0</v>
      </c>
      <c r="J8903">
        <f t="shared" ca="1" si="1515"/>
        <v>0</v>
      </c>
      <c r="K8903">
        <f t="shared" ca="1" si="1508"/>
        <v>0</v>
      </c>
      <c r="L8903">
        <f t="shared" ca="1" si="1510"/>
        <v>0</v>
      </c>
      <c r="M8903">
        <f t="shared" ca="1" si="1511"/>
        <v>0</v>
      </c>
      <c r="O8903" t="e">
        <f t="shared" ca="1" si="1512"/>
        <v>#N/A</v>
      </c>
      <c r="P8903" t="e">
        <f t="shared" ca="1" si="1513"/>
        <v>#N/A</v>
      </c>
    </row>
    <row r="8904" spans="8:16">
      <c r="H8904">
        <f t="shared" ca="1" si="1509"/>
        <v>0</v>
      </c>
      <c r="I8904">
        <f t="shared" ca="1" si="1514"/>
        <v>0</v>
      </c>
      <c r="J8904">
        <f t="shared" ca="1" si="1515"/>
        <v>0</v>
      </c>
      <c r="K8904">
        <f t="shared" ca="1" si="1508"/>
        <v>0</v>
      </c>
      <c r="L8904">
        <f t="shared" ca="1" si="1510"/>
        <v>0</v>
      </c>
      <c r="M8904">
        <f t="shared" ca="1" si="1511"/>
        <v>0</v>
      </c>
      <c r="O8904" t="e">
        <f t="shared" ca="1" si="1512"/>
        <v>#N/A</v>
      </c>
      <c r="P8904" t="e">
        <f t="shared" ca="1" si="1513"/>
        <v>#N/A</v>
      </c>
    </row>
    <row r="8905" spans="8:16">
      <c r="H8905">
        <f t="shared" ca="1" si="1509"/>
        <v>0</v>
      </c>
      <c r="I8905">
        <f t="shared" ca="1" si="1514"/>
        <v>0</v>
      </c>
      <c r="J8905">
        <f t="shared" ca="1" si="1515"/>
        <v>0</v>
      </c>
      <c r="K8905">
        <f t="shared" ca="1" si="1508"/>
        <v>0</v>
      </c>
      <c r="L8905">
        <f t="shared" ca="1" si="1510"/>
        <v>0</v>
      </c>
      <c r="M8905">
        <f t="shared" ca="1" si="1511"/>
        <v>0</v>
      </c>
      <c r="O8905" t="e">
        <f t="shared" ca="1" si="1512"/>
        <v>#N/A</v>
      </c>
      <c r="P8905" t="e">
        <f t="shared" ca="1" si="1513"/>
        <v>#N/A</v>
      </c>
    </row>
    <row r="8906" spans="8:16">
      <c r="H8906">
        <f t="shared" ca="1" si="1509"/>
        <v>0</v>
      </c>
      <c r="I8906">
        <f t="shared" ca="1" si="1514"/>
        <v>0</v>
      </c>
      <c r="J8906">
        <f t="shared" ca="1" si="1515"/>
        <v>0</v>
      </c>
      <c r="K8906">
        <f t="shared" ref="K8906:K8969" ca="1" si="1516">IF(IFERROR(VLOOKUP($C8906,INDIRECT($G$9&amp;"d:d"),1,FALSE),0)&lt;&gt;0,K$13,0)</f>
        <v>0</v>
      </c>
      <c r="L8906">
        <f t="shared" ca="1" si="1510"/>
        <v>0</v>
      </c>
      <c r="M8906">
        <f t="shared" ca="1" si="1511"/>
        <v>0</v>
      </c>
      <c r="O8906" t="e">
        <f t="shared" ca="1" si="1512"/>
        <v>#N/A</v>
      </c>
      <c r="P8906" t="e">
        <f t="shared" ca="1" si="1513"/>
        <v>#N/A</v>
      </c>
    </row>
    <row r="8907" spans="8:16">
      <c r="H8907">
        <f t="shared" ca="1" si="1509"/>
        <v>0</v>
      </c>
      <c r="I8907">
        <f t="shared" ca="1" si="1514"/>
        <v>0</v>
      </c>
      <c r="J8907">
        <f t="shared" ca="1" si="1515"/>
        <v>0</v>
      </c>
      <c r="K8907">
        <f t="shared" ca="1" si="1516"/>
        <v>0</v>
      </c>
      <c r="L8907">
        <f t="shared" ca="1" si="1510"/>
        <v>0</v>
      </c>
      <c r="M8907">
        <f t="shared" ca="1" si="1511"/>
        <v>0</v>
      </c>
      <c r="O8907" t="e">
        <f t="shared" ca="1" si="1512"/>
        <v>#N/A</v>
      </c>
      <c r="P8907" t="e">
        <f t="shared" ca="1" si="1513"/>
        <v>#N/A</v>
      </c>
    </row>
    <row r="8908" spans="8:16">
      <c r="H8908">
        <f t="shared" ca="1" si="1509"/>
        <v>0</v>
      </c>
      <c r="I8908">
        <f t="shared" ca="1" si="1514"/>
        <v>0</v>
      </c>
      <c r="J8908">
        <f t="shared" ca="1" si="1515"/>
        <v>0</v>
      </c>
      <c r="K8908">
        <f t="shared" ca="1" si="1516"/>
        <v>0</v>
      </c>
      <c r="L8908">
        <f t="shared" ca="1" si="1510"/>
        <v>0</v>
      </c>
      <c r="M8908">
        <f t="shared" ca="1" si="1511"/>
        <v>0</v>
      </c>
      <c r="O8908" t="e">
        <f t="shared" ca="1" si="1512"/>
        <v>#N/A</v>
      </c>
      <c r="P8908" t="e">
        <f t="shared" ca="1" si="1513"/>
        <v>#N/A</v>
      </c>
    </row>
    <row r="8909" spans="8:16">
      <c r="H8909">
        <f t="shared" ca="1" si="1509"/>
        <v>0</v>
      </c>
      <c r="I8909">
        <f t="shared" ca="1" si="1514"/>
        <v>0</v>
      </c>
      <c r="J8909">
        <f t="shared" ca="1" si="1515"/>
        <v>0</v>
      </c>
      <c r="K8909">
        <f t="shared" ca="1" si="1516"/>
        <v>0</v>
      </c>
      <c r="L8909">
        <f t="shared" ca="1" si="1510"/>
        <v>0</v>
      </c>
      <c r="M8909">
        <f t="shared" ca="1" si="1511"/>
        <v>0</v>
      </c>
      <c r="O8909" t="e">
        <f t="shared" ca="1" si="1512"/>
        <v>#N/A</v>
      </c>
      <c r="P8909" t="e">
        <f t="shared" ca="1" si="1513"/>
        <v>#N/A</v>
      </c>
    </row>
    <row r="8910" spans="8:16">
      <c r="H8910">
        <f t="shared" ca="1" si="1509"/>
        <v>0</v>
      </c>
      <c r="I8910">
        <f t="shared" ca="1" si="1514"/>
        <v>0</v>
      </c>
      <c r="J8910">
        <f t="shared" ca="1" si="1515"/>
        <v>0</v>
      </c>
      <c r="K8910">
        <f t="shared" ca="1" si="1516"/>
        <v>0</v>
      </c>
      <c r="L8910">
        <f t="shared" ca="1" si="1510"/>
        <v>0</v>
      </c>
      <c r="M8910">
        <f t="shared" ca="1" si="1511"/>
        <v>0</v>
      </c>
      <c r="O8910" t="e">
        <f t="shared" ca="1" si="1512"/>
        <v>#N/A</v>
      </c>
      <c r="P8910" t="e">
        <f t="shared" ca="1" si="1513"/>
        <v>#N/A</v>
      </c>
    </row>
    <row r="8911" spans="8:16">
      <c r="H8911">
        <f t="shared" ref="H8911:H8974" ca="1" si="1517">IF(I8911&lt;&gt;0,I8911,IF(J8911&lt;&gt;0,J8911,IF(K8911&lt;&gt;0,K8911,IF(L8911&lt;&gt;0,L8911,IF(M8911&lt;&gt;0,M8911,N8911)))))</f>
        <v>0</v>
      </c>
      <c r="I8911">
        <f t="shared" ca="1" si="1514"/>
        <v>0</v>
      </c>
      <c r="J8911">
        <f t="shared" ca="1" si="1515"/>
        <v>0</v>
      </c>
      <c r="K8911">
        <f t="shared" ca="1" si="1516"/>
        <v>0</v>
      </c>
      <c r="L8911">
        <f t="shared" ref="L8911:L8974" ca="1" si="1518">IF(IFERROR(VLOOKUP($C8911,INDIRECT($G$10&amp;"d:d"),1,FALSE),0)&lt;&gt;0,L$13,0)</f>
        <v>0</v>
      </c>
      <c r="M8911">
        <f t="shared" ref="M8911:M8974" ca="1" si="1519">IF(IFERROR(VLOOKUP($C8911,INDIRECT($G$11&amp;"d:d"),1,FALSE),0)&lt;&gt;0,M$13,0)</f>
        <v>0</v>
      </c>
      <c r="O8911" t="e">
        <f t="shared" ref="O8911:O8974" ca="1" si="1520">VLOOKUP($H8911,$G$7:$I$11,2,FALSE)</f>
        <v>#N/A</v>
      </c>
      <c r="P8911" t="e">
        <f t="shared" ref="P8911:P8974" ca="1" si="1521">VLOOKUP($H8911,$G$7:$I$11,3,FALSE)</f>
        <v>#N/A</v>
      </c>
    </row>
    <row r="8912" spans="8:16">
      <c r="H8912">
        <f t="shared" ca="1" si="1517"/>
        <v>0</v>
      </c>
      <c r="I8912">
        <f t="shared" ca="1" si="1514"/>
        <v>0</v>
      </c>
      <c r="J8912">
        <f t="shared" ca="1" si="1515"/>
        <v>0</v>
      </c>
      <c r="K8912">
        <f t="shared" ca="1" si="1516"/>
        <v>0</v>
      </c>
      <c r="L8912">
        <f t="shared" ca="1" si="1518"/>
        <v>0</v>
      </c>
      <c r="M8912">
        <f t="shared" ca="1" si="1519"/>
        <v>0</v>
      </c>
      <c r="O8912" t="e">
        <f t="shared" ca="1" si="1520"/>
        <v>#N/A</v>
      </c>
      <c r="P8912" t="e">
        <f t="shared" ca="1" si="1521"/>
        <v>#N/A</v>
      </c>
    </row>
    <row r="8913" spans="8:16">
      <c r="H8913">
        <f t="shared" ca="1" si="1517"/>
        <v>0</v>
      </c>
      <c r="I8913">
        <f t="shared" ca="1" si="1514"/>
        <v>0</v>
      </c>
      <c r="J8913">
        <f t="shared" ca="1" si="1515"/>
        <v>0</v>
      </c>
      <c r="K8913">
        <f t="shared" ca="1" si="1516"/>
        <v>0</v>
      </c>
      <c r="L8913">
        <f t="shared" ca="1" si="1518"/>
        <v>0</v>
      </c>
      <c r="M8913">
        <f t="shared" ca="1" si="1519"/>
        <v>0</v>
      </c>
      <c r="O8913" t="e">
        <f t="shared" ca="1" si="1520"/>
        <v>#N/A</v>
      </c>
      <c r="P8913" t="e">
        <f t="shared" ca="1" si="1521"/>
        <v>#N/A</v>
      </c>
    </row>
    <row r="8914" spans="8:16">
      <c r="H8914">
        <f t="shared" ca="1" si="1517"/>
        <v>0</v>
      </c>
      <c r="I8914">
        <f t="shared" ca="1" si="1514"/>
        <v>0</v>
      </c>
      <c r="J8914">
        <f t="shared" ca="1" si="1515"/>
        <v>0</v>
      </c>
      <c r="K8914">
        <f t="shared" ca="1" si="1516"/>
        <v>0</v>
      </c>
      <c r="L8914">
        <f t="shared" ca="1" si="1518"/>
        <v>0</v>
      </c>
      <c r="M8914">
        <f t="shared" ca="1" si="1519"/>
        <v>0</v>
      </c>
      <c r="O8914" t="e">
        <f t="shared" ca="1" si="1520"/>
        <v>#N/A</v>
      </c>
      <c r="P8914" t="e">
        <f t="shared" ca="1" si="1521"/>
        <v>#N/A</v>
      </c>
    </row>
    <row r="8915" spans="8:16">
      <c r="H8915">
        <f t="shared" ca="1" si="1517"/>
        <v>0</v>
      </c>
      <c r="I8915">
        <f t="shared" ca="1" si="1514"/>
        <v>0</v>
      </c>
      <c r="J8915">
        <f t="shared" ca="1" si="1515"/>
        <v>0</v>
      </c>
      <c r="K8915">
        <f t="shared" ca="1" si="1516"/>
        <v>0</v>
      </c>
      <c r="L8915">
        <f t="shared" ca="1" si="1518"/>
        <v>0</v>
      </c>
      <c r="M8915">
        <f t="shared" ca="1" si="1519"/>
        <v>0</v>
      </c>
      <c r="O8915" t="e">
        <f t="shared" ca="1" si="1520"/>
        <v>#N/A</v>
      </c>
      <c r="P8915" t="e">
        <f t="shared" ca="1" si="1521"/>
        <v>#N/A</v>
      </c>
    </row>
    <row r="8916" spans="8:16">
      <c r="H8916">
        <f t="shared" ca="1" si="1517"/>
        <v>0</v>
      </c>
      <c r="I8916">
        <f t="shared" ca="1" si="1514"/>
        <v>0</v>
      </c>
      <c r="J8916">
        <f t="shared" ca="1" si="1515"/>
        <v>0</v>
      </c>
      <c r="K8916">
        <f t="shared" ca="1" si="1516"/>
        <v>0</v>
      </c>
      <c r="L8916">
        <f t="shared" ca="1" si="1518"/>
        <v>0</v>
      </c>
      <c r="M8916">
        <f t="shared" ca="1" si="1519"/>
        <v>0</v>
      </c>
      <c r="O8916" t="e">
        <f t="shared" ca="1" si="1520"/>
        <v>#N/A</v>
      </c>
      <c r="P8916" t="e">
        <f t="shared" ca="1" si="1521"/>
        <v>#N/A</v>
      </c>
    </row>
    <row r="8917" spans="8:16">
      <c r="H8917">
        <f t="shared" ca="1" si="1517"/>
        <v>0</v>
      </c>
      <c r="I8917">
        <f t="shared" ca="1" si="1514"/>
        <v>0</v>
      </c>
      <c r="J8917">
        <f t="shared" ca="1" si="1515"/>
        <v>0</v>
      </c>
      <c r="K8917">
        <f t="shared" ca="1" si="1516"/>
        <v>0</v>
      </c>
      <c r="L8917">
        <f t="shared" ca="1" si="1518"/>
        <v>0</v>
      </c>
      <c r="M8917">
        <f t="shared" ca="1" si="1519"/>
        <v>0</v>
      </c>
      <c r="O8917" t="e">
        <f t="shared" ca="1" si="1520"/>
        <v>#N/A</v>
      </c>
      <c r="P8917" t="e">
        <f t="shared" ca="1" si="1521"/>
        <v>#N/A</v>
      </c>
    </row>
    <row r="8918" spans="8:16">
      <c r="H8918">
        <f t="shared" ca="1" si="1517"/>
        <v>0</v>
      </c>
      <c r="I8918">
        <f t="shared" ca="1" si="1514"/>
        <v>0</v>
      </c>
      <c r="J8918">
        <f t="shared" ca="1" si="1515"/>
        <v>0</v>
      </c>
      <c r="K8918">
        <f t="shared" ca="1" si="1516"/>
        <v>0</v>
      </c>
      <c r="L8918">
        <f t="shared" ca="1" si="1518"/>
        <v>0</v>
      </c>
      <c r="M8918">
        <f t="shared" ca="1" si="1519"/>
        <v>0</v>
      </c>
      <c r="O8918" t="e">
        <f t="shared" ca="1" si="1520"/>
        <v>#N/A</v>
      </c>
      <c r="P8918" t="e">
        <f t="shared" ca="1" si="1521"/>
        <v>#N/A</v>
      </c>
    </row>
    <row r="8919" spans="8:16">
      <c r="H8919">
        <f t="shared" ca="1" si="1517"/>
        <v>0</v>
      </c>
      <c r="I8919">
        <f t="shared" ca="1" si="1514"/>
        <v>0</v>
      </c>
      <c r="J8919">
        <f t="shared" ca="1" si="1515"/>
        <v>0</v>
      </c>
      <c r="K8919">
        <f t="shared" ca="1" si="1516"/>
        <v>0</v>
      </c>
      <c r="L8919">
        <f t="shared" ca="1" si="1518"/>
        <v>0</v>
      </c>
      <c r="M8919">
        <f t="shared" ca="1" si="1519"/>
        <v>0</v>
      </c>
      <c r="O8919" t="e">
        <f t="shared" ca="1" si="1520"/>
        <v>#N/A</v>
      </c>
      <c r="P8919" t="e">
        <f t="shared" ca="1" si="1521"/>
        <v>#N/A</v>
      </c>
    </row>
    <row r="8920" spans="8:16">
      <c r="H8920">
        <f t="shared" ca="1" si="1517"/>
        <v>0</v>
      </c>
      <c r="I8920">
        <f t="shared" ca="1" si="1514"/>
        <v>0</v>
      </c>
      <c r="J8920">
        <f t="shared" ca="1" si="1515"/>
        <v>0</v>
      </c>
      <c r="K8920">
        <f t="shared" ca="1" si="1516"/>
        <v>0</v>
      </c>
      <c r="L8920">
        <f t="shared" ca="1" si="1518"/>
        <v>0</v>
      </c>
      <c r="M8920">
        <f t="shared" ca="1" si="1519"/>
        <v>0</v>
      </c>
      <c r="O8920" t="e">
        <f t="shared" ca="1" si="1520"/>
        <v>#N/A</v>
      </c>
      <c r="P8920" t="e">
        <f t="shared" ca="1" si="1521"/>
        <v>#N/A</v>
      </c>
    </row>
    <row r="8921" spans="8:16">
      <c r="H8921">
        <f t="shared" ca="1" si="1517"/>
        <v>0</v>
      </c>
      <c r="I8921">
        <f t="shared" ca="1" si="1514"/>
        <v>0</v>
      </c>
      <c r="J8921">
        <f t="shared" ca="1" si="1515"/>
        <v>0</v>
      </c>
      <c r="K8921">
        <f t="shared" ca="1" si="1516"/>
        <v>0</v>
      </c>
      <c r="L8921">
        <f t="shared" ca="1" si="1518"/>
        <v>0</v>
      </c>
      <c r="M8921">
        <f t="shared" ca="1" si="1519"/>
        <v>0</v>
      </c>
      <c r="O8921" t="e">
        <f t="shared" ca="1" si="1520"/>
        <v>#N/A</v>
      </c>
      <c r="P8921" t="e">
        <f t="shared" ca="1" si="1521"/>
        <v>#N/A</v>
      </c>
    </row>
    <row r="8922" spans="8:16">
      <c r="H8922">
        <f t="shared" ca="1" si="1517"/>
        <v>0</v>
      </c>
      <c r="I8922">
        <f t="shared" ca="1" si="1514"/>
        <v>0</v>
      </c>
      <c r="J8922">
        <f t="shared" ca="1" si="1515"/>
        <v>0</v>
      </c>
      <c r="K8922">
        <f t="shared" ca="1" si="1516"/>
        <v>0</v>
      </c>
      <c r="L8922">
        <f t="shared" ca="1" si="1518"/>
        <v>0</v>
      </c>
      <c r="M8922">
        <f t="shared" ca="1" si="1519"/>
        <v>0</v>
      </c>
      <c r="O8922" t="e">
        <f t="shared" ca="1" si="1520"/>
        <v>#N/A</v>
      </c>
      <c r="P8922" t="e">
        <f t="shared" ca="1" si="1521"/>
        <v>#N/A</v>
      </c>
    </row>
    <row r="8923" spans="8:16">
      <c r="H8923">
        <f t="shared" ca="1" si="1517"/>
        <v>0</v>
      </c>
      <c r="I8923">
        <f t="shared" ca="1" si="1514"/>
        <v>0</v>
      </c>
      <c r="J8923">
        <f t="shared" ca="1" si="1515"/>
        <v>0</v>
      </c>
      <c r="K8923">
        <f t="shared" ca="1" si="1516"/>
        <v>0</v>
      </c>
      <c r="L8923">
        <f t="shared" ca="1" si="1518"/>
        <v>0</v>
      </c>
      <c r="M8923">
        <f t="shared" ca="1" si="1519"/>
        <v>0</v>
      </c>
      <c r="O8923" t="e">
        <f t="shared" ca="1" si="1520"/>
        <v>#N/A</v>
      </c>
      <c r="P8923" t="e">
        <f t="shared" ca="1" si="1521"/>
        <v>#N/A</v>
      </c>
    </row>
    <row r="8924" spans="8:16">
      <c r="H8924">
        <f t="shared" ca="1" si="1517"/>
        <v>0</v>
      </c>
      <c r="I8924">
        <f t="shared" ca="1" si="1514"/>
        <v>0</v>
      </c>
      <c r="J8924">
        <f t="shared" ca="1" si="1515"/>
        <v>0</v>
      </c>
      <c r="K8924">
        <f t="shared" ca="1" si="1516"/>
        <v>0</v>
      </c>
      <c r="L8924">
        <f t="shared" ca="1" si="1518"/>
        <v>0</v>
      </c>
      <c r="M8924">
        <f t="shared" ca="1" si="1519"/>
        <v>0</v>
      </c>
      <c r="O8924" t="e">
        <f t="shared" ca="1" si="1520"/>
        <v>#N/A</v>
      </c>
      <c r="P8924" t="e">
        <f t="shared" ca="1" si="1521"/>
        <v>#N/A</v>
      </c>
    </row>
    <row r="8925" spans="8:16">
      <c r="H8925">
        <f t="shared" ca="1" si="1517"/>
        <v>0</v>
      </c>
      <c r="I8925">
        <f t="shared" ca="1" si="1514"/>
        <v>0</v>
      </c>
      <c r="J8925">
        <f t="shared" ca="1" si="1515"/>
        <v>0</v>
      </c>
      <c r="K8925">
        <f t="shared" ca="1" si="1516"/>
        <v>0</v>
      </c>
      <c r="L8925">
        <f t="shared" ca="1" si="1518"/>
        <v>0</v>
      </c>
      <c r="M8925">
        <f t="shared" ca="1" si="1519"/>
        <v>0</v>
      </c>
      <c r="O8925" t="e">
        <f t="shared" ca="1" si="1520"/>
        <v>#N/A</v>
      </c>
      <c r="P8925" t="e">
        <f t="shared" ca="1" si="1521"/>
        <v>#N/A</v>
      </c>
    </row>
    <row r="8926" spans="8:16">
      <c r="H8926">
        <f t="shared" ca="1" si="1517"/>
        <v>0</v>
      </c>
      <c r="I8926">
        <f t="shared" ca="1" si="1514"/>
        <v>0</v>
      </c>
      <c r="J8926">
        <f t="shared" ca="1" si="1515"/>
        <v>0</v>
      </c>
      <c r="K8926">
        <f t="shared" ca="1" si="1516"/>
        <v>0</v>
      </c>
      <c r="L8926">
        <f t="shared" ca="1" si="1518"/>
        <v>0</v>
      </c>
      <c r="M8926">
        <f t="shared" ca="1" si="1519"/>
        <v>0</v>
      </c>
      <c r="O8926" t="e">
        <f t="shared" ca="1" si="1520"/>
        <v>#N/A</v>
      </c>
      <c r="P8926" t="e">
        <f t="shared" ca="1" si="1521"/>
        <v>#N/A</v>
      </c>
    </row>
    <row r="8927" spans="8:16">
      <c r="H8927">
        <f t="shared" ca="1" si="1517"/>
        <v>0</v>
      </c>
      <c r="I8927">
        <f t="shared" ca="1" si="1514"/>
        <v>0</v>
      </c>
      <c r="J8927">
        <f t="shared" ca="1" si="1515"/>
        <v>0</v>
      </c>
      <c r="K8927">
        <f t="shared" ca="1" si="1516"/>
        <v>0</v>
      </c>
      <c r="L8927">
        <f t="shared" ca="1" si="1518"/>
        <v>0</v>
      </c>
      <c r="M8927">
        <f t="shared" ca="1" si="1519"/>
        <v>0</v>
      </c>
      <c r="O8927" t="e">
        <f t="shared" ca="1" si="1520"/>
        <v>#N/A</v>
      </c>
      <c r="P8927" t="e">
        <f t="shared" ca="1" si="1521"/>
        <v>#N/A</v>
      </c>
    </row>
    <row r="8928" spans="8:16">
      <c r="H8928">
        <f t="shared" ca="1" si="1517"/>
        <v>0</v>
      </c>
      <c r="I8928">
        <f t="shared" ca="1" si="1514"/>
        <v>0</v>
      </c>
      <c r="J8928">
        <f t="shared" ca="1" si="1515"/>
        <v>0</v>
      </c>
      <c r="K8928">
        <f t="shared" ca="1" si="1516"/>
        <v>0</v>
      </c>
      <c r="L8928">
        <f t="shared" ca="1" si="1518"/>
        <v>0</v>
      </c>
      <c r="M8928">
        <f t="shared" ca="1" si="1519"/>
        <v>0</v>
      </c>
      <c r="O8928" t="e">
        <f t="shared" ca="1" si="1520"/>
        <v>#N/A</v>
      </c>
      <c r="P8928" t="e">
        <f t="shared" ca="1" si="1521"/>
        <v>#N/A</v>
      </c>
    </row>
    <row r="8929" spans="8:16">
      <c r="H8929">
        <f t="shared" ca="1" si="1517"/>
        <v>0</v>
      </c>
      <c r="I8929">
        <f t="shared" ca="1" si="1514"/>
        <v>0</v>
      </c>
      <c r="J8929">
        <f t="shared" ca="1" si="1515"/>
        <v>0</v>
      </c>
      <c r="K8929">
        <f t="shared" ca="1" si="1516"/>
        <v>0</v>
      </c>
      <c r="L8929">
        <f t="shared" ca="1" si="1518"/>
        <v>0</v>
      </c>
      <c r="M8929">
        <f t="shared" ca="1" si="1519"/>
        <v>0</v>
      </c>
      <c r="O8929" t="e">
        <f t="shared" ca="1" si="1520"/>
        <v>#N/A</v>
      </c>
      <c r="P8929" t="e">
        <f t="shared" ca="1" si="1521"/>
        <v>#N/A</v>
      </c>
    </row>
    <row r="8930" spans="8:16">
      <c r="H8930">
        <f t="shared" ca="1" si="1517"/>
        <v>0</v>
      </c>
      <c r="I8930">
        <f t="shared" ca="1" si="1514"/>
        <v>0</v>
      </c>
      <c r="J8930">
        <f t="shared" ca="1" si="1515"/>
        <v>0</v>
      </c>
      <c r="K8930">
        <f t="shared" ca="1" si="1516"/>
        <v>0</v>
      </c>
      <c r="L8930">
        <f t="shared" ca="1" si="1518"/>
        <v>0</v>
      </c>
      <c r="M8930">
        <f t="shared" ca="1" si="1519"/>
        <v>0</v>
      </c>
      <c r="O8930" t="e">
        <f t="shared" ca="1" si="1520"/>
        <v>#N/A</v>
      </c>
      <c r="P8930" t="e">
        <f t="shared" ca="1" si="1521"/>
        <v>#N/A</v>
      </c>
    </row>
    <row r="8931" spans="8:16">
      <c r="H8931">
        <f t="shared" ca="1" si="1517"/>
        <v>0</v>
      </c>
      <c r="I8931">
        <f t="shared" ca="1" si="1514"/>
        <v>0</v>
      </c>
      <c r="J8931">
        <f t="shared" ca="1" si="1515"/>
        <v>0</v>
      </c>
      <c r="K8931">
        <f t="shared" ca="1" si="1516"/>
        <v>0</v>
      </c>
      <c r="L8931">
        <f t="shared" ca="1" si="1518"/>
        <v>0</v>
      </c>
      <c r="M8931">
        <f t="shared" ca="1" si="1519"/>
        <v>0</v>
      </c>
      <c r="O8931" t="e">
        <f t="shared" ca="1" si="1520"/>
        <v>#N/A</v>
      </c>
      <c r="P8931" t="e">
        <f t="shared" ca="1" si="1521"/>
        <v>#N/A</v>
      </c>
    </row>
    <row r="8932" spans="8:16">
      <c r="H8932">
        <f t="shared" ca="1" si="1517"/>
        <v>0</v>
      </c>
      <c r="I8932">
        <f t="shared" ca="1" si="1514"/>
        <v>0</v>
      </c>
      <c r="J8932">
        <f t="shared" ca="1" si="1515"/>
        <v>0</v>
      </c>
      <c r="K8932">
        <f t="shared" ca="1" si="1516"/>
        <v>0</v>
      </c>
      <c r="L8932">
        <f t="shared" ca="1" si="1518"/>
        <v>0</v>
      </c>
      <c r="M8932">
        <f t="shared" ca="1" si="1519"/>
        <v>0</v>
      </c>
      <c r="O8932" t="e">
        <f t="shared" ca="1" si="1520"/>
        <v>#N/A</v>
      </c>
      <c r="P8932" t="e">
        <f t="shared" ca="1" si="1521"/>
        <v>#N/A</v>
      </c>
    </row>
    <row r="8933" spans="8:16">
      <c r="H8933">
        <f t="shared" ca="1" si="1517"/>
        <v>0</v>
      </c>
      <c r="I8933">
        <f t="shared" ca="1" si="1514"/>
        <v>0</v>
      </c>
      <c r="J8933">
        <f t="shared" ca="1" si="1515"/>
        <v>0</v>
      </c>
      <c r="K8933">
        <f t="shared" ca="1" si="1516"/>
        <v>0</v>
      </c>
      <c r="L8933">
        <f t="shared" ca="1" si="1518"/>
        <v>0</v>
      </c>
      <c r="M8933">
        <f t="shared" ca="1" si="1519"/>
        <v>0</v>
      </c>
      <c r="O8933" t="e">
        <f t="shared" ca="1" si="1520"/>
        <v>#N/A</v>
      </c>
      <c r="P8933" t="e">
        <f t="shared" ca="1" si="1521"/>
        <v>#N/A</v>
      </c>
    </row>
    <row r="8934" spans="8:16">
      <c r="H8934">
        <f t="shared" ca="1" si="1517"/>
        <v>0</v>
      </c>
      <c r="I8934">
        <f t="shared" ca="1" si="1514"/>
        <v>0</v>
      </c>
      <c r="J8934">
        <f t="shared" ca="1" si="1515"/>
        <v>0</v>
      </c>
      <c r="K8934">
        <f t="shared" ca="1" si="1516"/>
        <v>0</v>
      </c>
      <c r="L8934">
        <f t="shared" ca="1" si="1518"/>
        <v>0</v>
      </c>
      <c r="M8934">
        <f t="shared" ca="1" si="1519"/>
        <v>0</v>
      </c>
      <c r="O8934" t="e">
        <f t="shared" ca="1" si="1520"/>
        <v>#N/A</v>
      </c>
      <c r="P8934" t="e">
        <f t="shared" ca="1" si="1521"/>
        <v>#N/A</v>
      </c>
    </row>
    <row r="8935" spans="8:16">
      <c r="H8935">
        <f t="shared" ca="1" si="1517"/>
        <v>0</v>
      </c>
      <c r="I8935">
        <f t="shared" ca="1" si="1514"/>
        <v>0</v>
      </c>
      <c r="J8935">
        <f t="shared" ca="1" si="1515"/>
        <v>0</v>
      </c>
      <c r="K8935">
        <f t="shared" ca="1" si="1516"/>
        <v>0</v>
      </c>
      <c r="L8935">
        <f t="shared" ca="1" si="1518"/>
        <v>0</v>
      </c>
      <c r="M8935">
        <f t="shared" ca="1" si="1519"/>
        <v>0</v>
      </c>
      <c r="O8935" t="e">
        <f t="shared" ca="1" si="1520"/>
        <v>#N/A</v>
      </c>
      <c r="P8935" t="e">
        <f t="shared" ca="1" si="1521"/>
        <v>#N/A</v>
      </c>
    </row>
    <row r="8936" spans="8:16">
      <c r="H8936">
        <f t="shared" ca="1" si="1517"/>
        <v>0</v>
      </c>
      <c r="I8936">
        <f t="shared" ca="1" si="1514"/>
        <v>0</v>
      </c>
      <c r="J8936">
        <f t="shared" ca="1" si="1515"/>
        <v>0</v>
      </c>
      <c r="K8936">
        <f t="shared" ca="1" si="1516"/>
        <v>0</v>
      </c>
      <c r="L8936">
        <f t="shared" ca="1" si="1518"/>
        <v>0</v>
      </c>
      <c r="M8936">
        <f t="shared" ca="1" si="1519"/>
        <v>0</v>
      </c>
      <c r="O8936" t="e">
        <f t="shared" ca="1" si="1520"/>
        <v>#N/A</v>
      </c>
      <c r="P8936" t="e">
        <f t="shared" ca="1" si="1521"/>
        <v>#N/A</v>
      </c>
    </row>
    <row r="8937" spans="8:16">
      <c r="H8937">
        <f t="shared" ca="1" si="1517"/>
        <v>0</v>
      </c>
      <c r="I8937">
        <f t="shared" ca="1" si="1514"/>
        <v>0</v>
      </c>
      <c r="J8937">
        <f t="shared" ca="1" si="1515"/>
        <v>0</v>
      </c>
      <c r="K8937">
        <f t="shared" ca="1" si="1516"/>
        <v>0</v>
      </c>
      <c r="L8937">
        <f t="shared" ca="1" si="1518"/>
        <v>0</v>
      </c>
      <c r="M8937">
        <f t="shared" ca="1" si="1519"/>
        <v>0</v>
      </c>
      <c r="O8937" t="e">
        <f t="shared" ca="1" si="1520"/>
        <v>#N/A</v>
      </c>
      <c r="P8937" t="e">
        <f t="shared" ca="1" si="1521"/>
        <v>#N/A</v>
      </c>
    </row>
    <row r="8938" spans="8:16">
      <c r="H8938">
        <f t="shared" ca="1" si="1517"/>
        <v>0</v>
      </c>
      <c r="I8938">
        <f t="shared" ca="1" si="1514"/>
        <v>0</v>
      </c>
      <c r="J8938">
        <f t="shared" ca="1" si="1515"/>
        <v>0</v>
      </c>
      <c r="K8938">
        <f t="shared" ca="1" si="1516"/>
        <v>0</v>
      </c>
      <c r="L8938">
        <f t="shared" ca="1" si="1518"/>
        <v>0</v>
      </c>
      <c r="M8938">
        <f t="shared" ca="1" si="1519"/>
        <v>0</v>
      </c>
      <c r="O8938" t="e">
        <f t="shared" ca="1" si="1520"/>
        <v>#N/A</v>
      </c>
      <c r="P8938" t="e">
        <f t="shared" ca="1" si="1521"/>
        <v>#N/A</v>
      </c>
    </row>
    <row r="8939" spans="8:16">
      <c r="H8939">
        <f t="shared" ca="1" si="1517"/>
        <v>0</v>
      </c>
      <c r="I8939">
        <f t="shared" ca="1" si="1514"/>
        <v>0</v>
      </c>
      <c r="J8939">
        <f t="shared" ca="1" si="1515"/>
        <v>0</v>
      </c>
      <c r="K8939">
        <f t="shared" ca="1" si="1516"/>
        <v>0</v>
      </c>
      <c r="L8939">
        <f t="shared" ca="1" si="1518"/>
        <v>0</v>
      </c>
      <c r="M8939">
        <f t="shared" ca="1" si="1519"/>
        <v>0</v>
      </c>
      <c r="O8939" t="e">
        <f t="shared" ca="1" si="1520"/>
        <v>#N/A</v>
      </c>
      <c r="P8939" t="e">
        <f t="shared" ca="1" si="1521"/>
        <v>#N/A</v>
      </c>
    </row>
    <row r="8940" spans="8:16">
      <c r="H8940">
        <f t="shared" ca="1" si="1517"/>
        <v>0</v>
      </c>
      <c r="I8940">
        <f t="shared" ca="1" si="1514"/>
        <v>0</v>
      </c>
      <c r="J8940">
        <f t="shared" ca="1" si="1515"/>
        <v>0</v>
      </c>
      <c r="K8940">
        <f t="shared" ca="1" si="1516"/>
        <v>0</v>
      </c>
      <c r="L8940">
        <f t="shared" ca="1" si="1518"/>
        <v>0</v>
      </c>
      <c r="M8940">
        <f t="shared" ca="1" si="1519"/>
        <v>0</v>
      </c>
      <c r="O8940" t="e">
        <f t="shared" ca="1" si="1520"/>
        <v>#N/A</v>
      </c>
      <c r="P8940" t="e">
        <f t="shared" ca="1" si="1521"/>
        <v>#N/A</v>
      </c>
    </row>
    <row r="8941" spans="8:16">
      <c r="H8941">
        <f t="shared" ca="1" si="1517"/>
        <v>0</v>
      </c>
      <c r="I8941">
        <f t="shared" ca="1" si="1514"/>
        <v>0</v>
      </c>
      <c r="J8941">
        <f t="shared" ca="1" si="1515"/>
        <v>0</v>
      </c>
      <c r="K8941">
        <f t="shared" ca="1" si="1516"/>
        <v>0</v>
      </c>
      <c r="L8941">
        <f t="shared" ca="1" si="1518"/>
        <v>0</v>
      </c>
      <c r="M8941">
        <f t="shared" ca="1" si="1519"/>
        <v>0</v>
      </c>
      <c r="O8941" t="e">
        <f t="shared" ca="1" si="1520"/>
        <v>#N/A</v>
      </c>
      <c r="P8941" t="e">
        <f t="shared" ca="1" si="1521"/>
        <v>#N/A</v>
      </c>
    </row>
    <row r="8942" spans="8:16">
      <c r="H8942">
        <f t="shared" ca="1" si="1517"/>
        <v>0</v>
      </c>
      <c r="I8942">
        <f t="shared" ca="1" si="1514"/>
        <v>0</v>
      </c>
      <c r="J8942">
        <f t="shared" ca="1" si="1515"/>
        <v>0</v>
      </c>
      <c r="K8942">
        <f t="shared" ca="1" si="1516"/>
        <v>0</v>
      </c>
      <c r="L8942">
        <f t="shared" ca="1" si="1518"/>
        <v>0</v>
      </c>
      <c r="M8942">
        <f t="shared" ca="1" si="1519"/>
        <v>0</v>
      </c>
      <c r="O8942" t="e">
        <f t="shared" ca="1" si="1520"/>
        <v>#N/A</v>
      </c>
      <c r="P8942" t="e">
        <f t="shared" ca="1" si="1521"/>
        <v>#N/A</v>
      </c>
    </row>
    <row r="8943" spans="8:16">
      <c r="H8943">
        <f t="shared" ca="1" si="1517"/>
        <v>0</v>
      </c>
      <c r="I8943">
        <f t="shared" ca="1" si="1514"/>
        <v>0</v>
      </c>
      <c r="J8943">
        <f t="shared" ca="1" si="1515"/>
        <v>0</v>
      </c>
      <c r="K8943">
        <f t="shared" ca="1" si="1516"/>
        <v>0</v>
      </c>
      <c r="L8943">
        <f t="shared" ca="1" si="1518"/>
        <v>0</v>
      </c>
      <c r="M8943">
        <f t="shared" ca="1" si="1519"/>
        <v>0</v>
      </c>
      <c r="O8943" t="e">
        <f t="shared" ca="1" si="1520"/>
        <v>#N/A</v>
      </c>
      <c r="P8943" t="e">
        <f t="shared" ca="1" si="1521"/>
        <v>#N/A</v>
      </c>
    </row>
    <row r="8944" spans="8:16">
      <c r="H8944">
        <f t="shared" ca="1" si="1517"/>
        <v>0</v>
      </c>
      <c r="I8944">
        <f t="shared" ref="I8944:I9007" ca="1" si="1522">IF(IFERROR(VLOOKUP(C8944,INDIRECT($G$7&amp;"D:D"),1,FALSE),0)&lt;&gt;0,I$13,0)</f>
        <v>0</v>
      </c>
      <c r="J8944">
        <f t="shared" ref="J8944:J9007" ca="1" si="1523">IF(IFERROR(VLOOKUP(C8944,INDIRECT($G$8&amp;"D:D"),1,FALSE),0)&lt;&gt;0,J$13,0)</f>
        <v>0</v>
      </c>
      <c r="K8944">
        <f t="shared" ca="1" si="1516"/>
        <v>0</v>
      </c>
      <c r="L8944">
        <f t="shared" ca="1" si="1518"/>
        <v>0</v>
      </c>
      <c r="M8944">
        <f t="shared" ca="1" si="1519"/>
        <v>0</v>
      </c>
      <c r="O8944" t="e">
        <f t="shared" ca="1" si="1520"/>
        <v>#N/A</v>
      </c>
      <c r="P8944" t="e">
        <f t="shared" ca="1" si="1521"/>
        <v>#N/A</v>
      </c>
    </row>
    <row r="8945" spans="8:16">
      <c r="H8945">
        <f t="shared" ca="1" si="1517"/>
        <v>0</v>
      </c>
      <c r="I8945">
        <f t="shared" ca="1" si="1522"/>
        <v>0</v>
      </c>
      <c r="J8945">
        <f t="shared" ca="1" si="1523"/>
        <v>0</v>
      </c>
      <c r="K8945">
        <f t="shared" ca="1" si="1516"/>
        <v>0</v>
      </c>
      <c r="L8945">
        <f t="shared" ca="1" si="1518"/>
        <v>0</v>
      </c>
      <c r="M8945">
        <f t="shared" ca="1" si="1519"/>
        <v>0</v>
      </c>
      <c r="O8945" t="e">
        <f t="shared" ca="1" si="1520"/>
        <v>#N/A</v>
      </c>
      <c r="P8945" t="e">
        <f t="shared" ca="1" si="1521"/>
        <v>#N/A</v>
      </c>
    </row>
    <row r="8946" spans="8:16">
      <c r="H8946">
        <f t="shared" ca="1" si="1517"/>
        <v>0</v>
      </c>
      <c r="I8946">
        <f t="shared" ca="1" si="1522"/>
        <v>0</v>
      </c>
      <c r="J8946">
        <f t="shared" ca="1" si="1523"/>
        <v>0</v>
      </c>
      <c r="K8946">
        <f t="shared" ca="1" si="1516"/>
        <v>0</v>
      </c>
      <c r="L8946">
        <f t="shared" ca="1" si="1518"/>
        <v>0</v>
      </c>
      <c r="M8946">
        <f t="shared" ca="1" si="1519"/>
        <v>0</v>
      </c>
      <c r="O8946" t="e">
        <f t="shared" ca="1" si="1520"/>
        <v>#N/A</v>
      </c>
      <c r="P8946" t="e">
        <f t="shared" ca="1" si="1521"/>
        <v>#N/A</v>
      </c>
    </row>
    <row r="8947" spans="8:16">
      <c r="H8947">
        <f t="shared" ca="1" si="1517"/>
        <v>0</v>
      </c>
      <c r="I8947">
        <f t="shared" ca="1" si="1522"/>
        <v>0</v>
      </c>
      <c r="J8947">
        <f t="shared" ca="1" si="1523"/>
        <v>0</v>
      </c>
      <c r="K8947">
        <f t="shared" ca="1" si="1516"/>
        <v>0</v>
      </c>
      <c r="L8947">
        <f t="shared" ca="1" si="1518"/>
        <v>0</v>
      </c>
      <c r="M8947">
        <f t="shared" ca="1" si="1519"/>
        <v>0</v>
      </c>
      <c r="O8947" t="e">
        <f t="shared" ca="1" si="1520"/>
        <v>#N/A</v>
      </c>
      <c r="P8947" t="e">
        <f t="shared" ca="1" si="1521"/>
        <v>#N/A</v>
      </c>
    </row>
    <row r="8948" spans="8:16">
      <c r="H8948">
        <f t="shared" ca="1" si="1517"/>
        <v>0</v>
      </c>
      <c r="I8948">
        <f t="shared" ca="1" si="1522"/>
        <v>0</v>
      </c>
      <c r="J8948">
        <f t="shared" ca="1" si="1523"/>
        <v>0</v>
      </c>
      <c r="K8948">
        <f t="shared" ca="1" si="1516"/>
        <v>0</v>
      </c>
      <c r="L8948">
        <f t="shared" ca="1" si="1518"/>
        <v>0</v>
      </c>
      <c r="M8948">
        <f t="shared" ca="1" si="1519"/>
        <v>0</v>
      </c>
      <c r="O8948" t="e">
        <f t="shared" ca="1" si="1520"/>
        <v>#N/A</v>
      </c>
      <c r="P8948" t="e">
        <f t="shared" ca="1" si="1521"/>
        <v>#N/A</v>
      </c>
    </row>
    <row r="8949" spans="8:16">
      <c r="H8949">
        <f t="shared" ca="1" si="1517"/>
        <v>0</v>
      </c>
      <c r="I8949">
        <f t="shared" ca="1" si="1522"/>
        <v>0</v>
      </c>
      <c r="J8949">
        <f t="shared" ca="1" si="1523"/>
        <v>0</v>
      </c>
      <c r="K8949">
        <f t="shared" ca="1" si="1516"/>
        <v>0</v>
      </c>
      <c r="L8949">
        <f t="shared" ca="1" si="1518"/>
        <v>0</v>
      </c>
      <c r="M8949">
        <f t="shared" ca="1" si="1519"/>
        <v>0</v>
      </c>
      <c r="O8949" t="e">
        <f t="shared" ca="1" si="1520"/>
        <v>#N/A</v>
      </c>
      <c r="P8949" t="e">
        <f t="shared" ca="1" si="1521"/>
        <v>#N/A</v>
      </c>
    </row>
    <row r="8950" spans="8:16">
      <c r="H8950">
        <f t="shared" ca="1" si="1517"/>
        <v>0</v>
      </c>
      <c r="I8950">
        <f t="shared" ca="1" si="1522"/>
        <v>0</v>
      </c>
      <c r="J8950">
        <f t="shared" ca="1" si="1523"/>
        <v>0</v>
      </c>
      <c r="K8950">
        <f t="shared" ca="1" si="1516"/>
        <v>0</v>
      </c>
      <c r="L8950">
        <f t="shared" ca="1" si="1518"/>
        <v>0</v>
      </c>
      <c r="M8950">
        <f t="shared" ca="1" si="1519"/>
        <v>0</v>
      </c>
      <c r="O8950" t="e">
        <f t="shared" ca="1" si="1520"/>
        <v>#N/A</v>
      </c>
      <c r="P8950" t="e">
        <f t="shared" ca="1" si="1521"/>
        <v>#N/A</v>
      </c>
    </row>
    <row r="8951" spans="8:16">
      <c r="H8951">
        <f t="shared" ca="1" si="1517"/>
        <v>0</v>
      </c>
      <c r="I8951">
        <f t="shared" ca="1" si="1522"/>
        <v>0</v>
      </c>
      <c r="J8951">
        <f t="shared" ca="1" si="1523"/>
        <v>0</v>
      </c>
      <c r="K8951">
        <f t="shared" ca="1" si="1516"/>
        <v>0</v>
      </c>
      <c r="L8951">
        <f t="shared" ca="1" si="1518"/>
        <v>0</v>
      </c>
      <c r="M8951">
        <f t="shared" ca="1" si="1519"/>
        <v>0</v>
      </c>
      <c r="O8951" t="e">
        <f t="shared" ca="1" si="1520"/>
        <v>#N/A</v>
      </c>
      <c r="P8951" t="e">
        <f t="shared" ca="1" si="1521"/>
        <v>#N/A</v>
      </c>
    </row>
    <row r="8952" spans="8:16">
      <c r="H8952">
        <f t="shared" ca="1" si="1517"/>
        <v>0</v>
      </c>
      <c r="I8952">
        <f t="shared" ca="1" si="1522"/>
        <v>0</v>
      </c>
      <c r="J8952">
        <f t="shared" ca="1" si="1523"/>
        <v>0</v>
      </c>
      <c r="K8952">
        <f t="shared" ca="1" si="1516"/>
        <v>0</v>
      </c>
      <c r="L8952">
        <f t="shared" ca="1" si="1518"/>
        <v>0</v>
      </c>
      <c r="M8952">
        <f t="shared" ca="1" si="1519"/>
        <v>0</v>
      </c>
      <c r="O8952" t="e">
        <f t="shared" ca="1" si="1520"/>
        <v>#N/A</v>
      </c>
      <c r="P8952" t="e">
        <f t="shared" ca="1" si="1521"/>
        <v>#N/A</v>
      </c>
    </row>
    <row r="8953" spans="8:16">
      <c r="H8953">
        <f t="shared" ca="1" si="1517"/>
        <v>0</v>
      </c>
      <c r="I8953">
        <f t="shared" ca="1" si="1522"/>
        <v>0</v>
      </c>
      <c r="J8953">
        <f t="shared" ca="1" si="1523"/>
        <v>0</v>
      </c>
      <c r="K8953">
        <f t="shared" ca="1" si="1516"/>
        <v>0</v>
      </c>
      <c r="L8953">
        <f t="shared" ca="1" si="1518"/>
        <v>0</v>
      </c>
      <c r="M8953">
        <f t="shared" ca="1" si="1519"/>
        <v>0</v>
      </c>
      <c r="O8953" t="e">
        <f t="shared" ca="1" si="1520"/>
        <v>#N/A</v>
      </c>
      <c r="P8953" t="e">
        <f t="shared" ca="1" si="1521"/>
        <v>#N/A</v>
      </c>
    </row>
    <row r="8954" spans="8:16">
      <c r="H8954">
        <f t="shared" ca="1" si="1517"/>
        <v>0</v>
      </c>
      <c r="I8954">
        <f t="shared" ca="1" si="1522"/>
        <v>0</v>
      </c>
      <c r="J8954">
        <f t="shared" ca="1" si="1523"/>
        <v>0</v>
      </c>
      <c r="K8954">
        <f t="shared" ca="1" si="1516"/>
        <v>0</v>
      </c>
      <c r="L8954">
        <f t="shared" ca="1" si="1518"/>
        <v>0</v>
      </c>
      <c r="M8954">
        <f t="shared" ca="1" si="1519"/>
        <v>0</v>
      </c>
      <c r="O8954" t="e">
        <f t="shared" ca="1" si="1520"/>
        <v>#N/A</v>
      </c>
      <c r="P8954" t="e">
        <f t="shared" ca="1" si="1521"/>
        <v>#N/A</v>
      </c>
    </row>
    <row r="8955" spans="8:16">
      <c r="H8955">
        <f t="shared" ca="1" si="1517"/>
        <v>0</v>
      </c>
      <c r="I8955">
        <f t="shared" ca="1" si="1522"/>
        <v>0</v>
      </c>
      <c r="J8955">
        <f t="shared" ca="1" si="1523"/>
        <v>0</v>
      </c>
      <c r="K8955">
        <f t="shared" ca="1" si="1516"/>
        <v>0</v>
      </c>
      <c r="L8955">
        <f t="shared" ca="1" si="1518"/>
        <v>0</v>
      </c>
      <c r="M8955">
        <f t="shared" ca="1" si="1519"/>
        <v>0</v>
      </c>
      <c r="O8955" t="e">
        <f t="shared" ca="1" si="1520"/>
        <v>#N/A</v>
      </c>
      <c r="P8955" t="e">
        <f t="shared" ca="1" si="1521"/>
        <v>#N/A</v>
      </c>
    </row>
    <row r="8956" spans="8:16">
      <c r="H8956">
        <f t="shared" ca="1" si="1517"/>
        <v>0</v>
      </c>
      <c r="I8956">
        <f t="shared" ca="1" si="1522"/>
        <v>0</v>
      </c>
      <c r="J8956">
        <f t="shared" ca="1" si="1523"/>
        <v>0</v>
      </c>
      <c r="K8956">
        <f t="shared" ca="1" si="1516"/>
        <v>0</v>
      </c>
      <c r="L8956">
        <f t="shared" ca="1" si="1518"/>
        <v>0</v>
      </c>
      <c r="M8956">
        <f t="shared" ca="1" si="1519"/>
        <v>0</v>
      </c>
      <c r="O8956" t="e">
        <f t="shared" ca="1" si="1520"/>
        <v>#N/A</v>
      </c>
      <c r="P8956" t="e">
        <f t="shared" ca="1" si="1521"/>
        <v>#N/A</v>
      </c>
    </row>
    <row r="8957" spans="8:16">
      <c r="H8957">
        <f t="shared" ca="1" si="1517"/>
        <v>0</v>
      </c>
      <c r="I8957">
        <f t="shared" ca="1" si="1522"/>
        <v>0</v>
      </c>
      <c r="J8957">
        <f t="shared" ca="1" si="1523"/>
        <v>0</v>
      </c>
      <c r="K8957">
        <f t="shared" ca="1" si="1516"/>
        <v>0</v>
      </c>
      <c r="L8957">
        <f t="shared" ca="1" si="1518"/>
        <v>0</v>
      </c>
      <c r="M8957">
        <f t="shared" ca="1" si="1519"/>
        <v>0</v>
      </c>
      <c r="O8957" t="e">
        <f t="shared" ca="1" si="1520"/>
        <v>#N/A</v>
      </c>
      <c r="P8957" t="e">
        <f t="shared" ca="1" si="1521"/>
        <v>#N/A</v>
      </c>
    </row>
    <row r="8958" spans="8:16">
      <c r="H8958">
        <f t="shared" ca="1" si="1517"/>
        <v>0</v>
      </c>
      <c r="I8958">
        <f t="shared" ca="1" si="1522"/>
        <v>0</v>
      </c>
      <c r="J8958">
        <f t="shared" ca="1" si="1523"/>
        <v>0</v>
      </c>
      <c r="K8958">
        <f t="shared" ca="1" si="1516"/>
        <v>0</v>
      </c>
      <c r="L8958">
        <f t="shared" ca="1" si="1518"/>
        <v>0</v>
      </c>
      <c r="M8958">
        <f t="shared" ca="1" si="1519"/>
        <v>0</v>
      </c>
      <c r="O8958" t="e">
        <f t="shared" ca="1" si="1520"/>
        <v>#N/A</v>
      </c>
      <c r="P8958" t="e">
        <f t="shared" ca="1" si="1521"/>
        <v>#N/A</v>
      </c>
    </row>
    <row r="8959" spans="8:16">
      <c r="H8959">
        <f t="shared" ca="1" si="1517"/>
        <v>0</v>
      </c>
      <c r="I8959">
        <f t="shared" ca="1" si="1522"/>
        <v>0</v>
      </c>
      <c r="J8959">
        <f t="shared" ca="1" si="1523"/>
        <v>0</v>
      </c>
      <c r="K8959">
        <f t="shared" ca="1" si="1516"/>
        <v>0</v>
      </c>
      <c r="L8959">
        <f t="shared" ca="1" si="1518"/>
        <v>0</v>
      </c>
      <c r="M8959">
        <f t="shared" ca="1" si="1519"/>
        <v>0</v>
      </c>
      <c r="O8959" t="e">
        <f t="shared" ca="1" si="1520"/>
        <v>#N/A</v>
      </c>
      <c r="P8959" t="e">
        <f t="shared" ca="1" si="1521"/>
        <v>#N/A</v>
      </c>
    </row>
    <row r="8960" spans="8:16">
      <c r="H8960">
        <f t="shared" ca="1" si="1517"/>
        <v>0</v>
      </c>
      <c r="I8960">
        <f t="shared" ca="1" si="1522"/>
        <v>0</v>
      </c>
      <c r="J8960">
        <f t="shared" ca="1" si="1523"/>
        <v>0</v>
      </c>
      <c r="K8960">
        <f t="shared" ca="1" si="1516"/>
        <v>0</v>
      </c>
      <c r="L8960">
        <f t="shared" ca="1" si="1518"/>
        <v>0</v>
      </c>
      <c r="M8960">
        <f t="shared" ca="1" si="1519"/>
        <v>0</v>
      </c>
      <c r="O8960" t="e">
        <f t="shared" ca="1" si="1520"/>
        <v>#N/A</v>
      </c>
      <c r="P8960" t="e">
        <f t="shared" ca="1" si="1521"/>
        <v>#N/A</v>
      </c>
    </row>
    <row r="8961" spans="8:16">
      <c r="H8961">
        <f t="shared" ca="1" si="1517"/>
        <v>0</v>
      </c>
      <c r="I8961">
        <f t="shared" ca="1" si="1522"/>
        <v>0</v>
      </c>
      <c r="J8961">
        <f t="shared" ca="1" si="1523"/>
        <v>0</v>
      </c>
      <c r="K8961">
        <f t="shared" ca="1" si="1516"/>
        <v>0</v>
      </c>
      <c r="L8961">
        <f t="shared" ca="1" si="1518"/>
        <v>0</v>
      </c>
      <c r="M8961">
        <f t="shared" ca="1" si="1519"/>
        <v>0</v>
      </c>
      <c r="O8961" t="e">
        <f t="shared" ca="1" si="1520"/>
        <v>#N/A</v>
      </c>
      <c r="P8961" t="e">
        <f t="shared" ca="1" si="1521"/>
        <v>#N/A</v>
      </c>
    </row>
    <row r="8962" spans="8:16">
      <c r="H8962">
        <f t="shared" ca="1" si="1517"/>
        <v>0</v>
      </c>
      <c r="I8962">
        <f t="shared" ca="1" si="1522"/>
        <v>0</v>
      </c>
      <c r="J8962">
        <f t="shared" ca="1" si="1523"/>
        <v>0</v>
      </c>
      <c r="K8962">
        <f t="shared" ca="1" si="1516"/>
        <v>0</v>
      </c>
      <c r="L8962">
        <f t="shared" ca="1" si="1518"/>
        <v>0</v>
      </c>
      <c r="M8962">
        <f t="shared" ca="1" si="1519"/>
        <v>0</v>
      </c>
      <c r="O8962" t="e">
        <f t="shared" ca="1" si="1520"/>
        <v>#N/A</v>
      </c>
      <c r="P8962" t="e">
        <f t="shared" ca="1" si="1521"/>
        <v>#N/A</v>
      </c>
    </row>
    <row r="8963" spans="8:16">
      <c r="H8963">
        <f t="shared" ca="1" si="1517"/>
        <v>0</v>
      </c>
      <c r="I8963">
        <f t="shared" ca="1" si="1522"/>
        <v>0</v>
      </c>
      <c r="J8963">
        <f t="shared" ca="1" si="1523"/>
        <v>0</v>
      </c>
      <c r="K8963">
        <f t="shared" ca="1" si="1516"/>
        <v>0</v>
      </c>
      <c r="L8963">
        <f t="shared" ca="1" si="1518"/>
        <v>0</v>
      </c>
      <c r="M8963">
        <f t="shared" ca="1" si="1519"/>
        <v>0</v>
      </c>
      <c r="O8963" t="e">
        <f t="shared" ca="1" si="1520"/>
        <v>#N/A</v>
      </c>
      <c r="P8963" t="e">
        <f t="shared" ca="1" si="1521"/>
        <v>#N/A</v>
      </c>
    </row>
    <row r="8964" spans="8:16">
      <c r="H8964">
        <f t="shared" ca="1" si="1517"/>
        <v>0</v>
      </c>
      <c r="I8964">
        <f t="shared" ca="1" si="1522"/>
        <v>0</v>
      </c>
      <c r="J8964">
        <f t="shared" ca="1" si="1523"/>
        <v>0</v>
      </c>
      <c r="K8964">
        <f t="shared" ca="1" si="1516"/>
        <v>0</v>
      </c>
      <c r="L8964">
        <f t="shared" ca="1" si="1518"/>
        <v>0</v>
      </c>
      <c r="M8964">
        <f t="shared" ca="1" si="1519"/>
        <v>0</v>
      </c>
      <c r="O8964" t="e">
        <f t="shared" ca="1" si="1520"/>
        <v>#N/A</v>
      </c>
      <c r="P8964" t="e">
        <f t="shared" ca="1" si="1521"/>
        <v>#N/A</v>
      </c>
    </row>
    <row r="8965" spans="8:16">
      <c r="H8965">
        <f t="shared" ca="1" si="1517"/>
        <v>0</v>
      </c>
      <c r="I8965">
        <f t="shared" ca="1" si="1522"/>
        <v>0</v>
      </c>
      <c r="J8965">
        <f t="shared" ca="1" si="1523"/>
        <v>0</v>
      </c>
      <c r="K8965">
        <f t="shared" ca="1" si="1516"/>
        <v>0</v>
      </c>
      <c r="L8965">
        <f t="shared" ca="1" si="1518"/>
        <v>0</v>
      </c>
      <c r="M8965">
        <f t="shared" ca="1" si="1519"/>
        <v>0</v>
      </c>
      <c r="O8965" t="e">
        <f t="shared" ca="1" si="1520"/>
        <v>#N/A</v>
      </c>
      <c r="P8965" t="e">
        <f t="shared" ca="1" si="1521"/>
        <v>#N/A</v>
      </c>
    </row>
    <row r="8966" spans="8:16">
      <c r="H8966">
        <f t="shared" ca="1" si="1517"/>
        <v>0</v>
      </c>
      <c r="I8966">
        <f t="shared" ca="1" si="1522"/>
        <v>0</v>
      </c>
      <c r="J8966">
        <f t="shared" ca="1" si="1523"/>
        <v>0</v>
      </c>
      <c r="K8966">
        <f t="shared" ca="1" si="1516"/>
        <v>0</v>
      </c>
      <c r="L8966">
        <f t="shared" ca="1" si="1518"/>
        <v>0</v>
      </c>
      <c r="M8966">
        <f t="shared" ca="1" si="1519"/>
        <v>0</v>
      </c>
      <c r="O8966" t="e">
        <f t="shared" ca="1" si="1520"/>
        <v>#N/A</v>
      </c>
      <c r="P8966" t="e">
        <f t="shared" ca="1" si="1521"/>
        <v>#N/A</v>
      </c>
    </row>
    <row r="8967" spans="8:16">
      <c r="H8967">
        <f t="shared" ca="1" si="1517"/>
        <v>0</v>
      </c>
      <c r="I8967">
        <f t="shared" ca="1" si="1522"/>
        <v>0</v>
      </c>
      <c r="J8967">
        <f t="shared" ca="1" si="1523"/>
        <v>0</v>
      </c>
      <c r="K8967">
        <f t="shared" ca="1" si="1516"/>
        <v>0</v>
      </c>
      <c r="L8967">
        <f t="shared" ca="1" si="1518"/>
        <v>0</v>
      </c>
      <c r="M8967">
        <f t="shared" ca="1" si="1519"/>
        <v>0</v>
      </c>
      <c r="O8967" t="e">
        <f t="shared" ca="1" si="1520"/>
        <v>#N/A</v>
      </c>
      <c r="P8967" t="e">
        <f t="shared" ca="1" si="1521"/>
        <v>#N/A</v>
      </c>
    </row>
    <row r="8968" spans="8:16">
      <c r="H8968">
        <f t="shared" ca="1" si="1517"/>
        <v>0</v>
      </c>
      <c r="I8968">
        <f t="shared" ca="1" si="1522"/>
        <v>0</v>
      </c>
      <c r="J8968">
        <f t="shared" ca="1" si="1523"/>
        <v>0</v>
      </c>
      <c r="K8968">
        <f t="shared" ca="1" si="1516"/>
        <v>0</v>
      </c>
      <c r="L8968">
        <f t="shared" ca="1" si="1518"/>
        <v>0</v>
      </c>
      <c r="M8968">
        <f t="shared" ca="1" si="1519"/>
        <v>0</v>
      </c>
      <c r="O8968" t="e">
        <f t="shared" ca="1" si="1520"/>
        <v>#N/A</v>
      </c>
      <c r="P8968" t="e">
        <f t="shared" ca="1" si="1521"/>
        <v>#N/A</v>
      </c>
    </row>
    <row r="8969" spans="8:16">
      <c r="H8969">
        <f t="shared" ca="1" si="1517"/>
        <v>0</v>
      </c>
      <c r="I8969">
        <f t="shared" ca="1" si="1522"/>
        <v>0</v>
      </c>
      <c r="J8969">
        <f t="shared" ca="1" si="1523"/>
        <v>0</v>
      </c>
      <c r="K8969">
        <f t="shared" ca="1" si="1516"/>
        <v>0</v>
      </c>
      <c r="L8969">
        <f t="shared" ca="1" si="1518"/>
        <v>0</v>
      </c>
      <c r="M8969">
        <f t="shared" ca="1" si="1519"/>
        <v>0</v>
      </c>
      <c r="O8969" t="e">
        <f t="shared" ca="1" si="1520"/>
        <v>#N/A</v>
      </c>
      <c r="P8969" t="e">
        <f t="shared" ca="1" si="1521"/>
        <v>#N/A</v>
      </c>
    </row>
    <row r="8970" spans="8:16">
      <c r="H8970">
        <f t="shared" ca="1" si="1517"/>
        <v>0</v>
      </c>
      <c r="I8970">
        <f t="shared" ca="1" si="1522"/>
        <v>0</v>
      </c>
      <c r="J8970">
        <f t="shared" ca="1" si="1523"/>
        <v>0</v>
      </c>
      <c r="K8970">
        <f t="shared" ref="K8970:K9033" ca="1" si="1524">IF(IFERROR(VLOOKUP($C8970,INDIRECT($G$9&amp;"d:d"),1,FALSE),0)&lt;&gt;0,K$13,0)</f>
        <v>0</v>
      </c>
      <c r="L8970">
        <f t="shared" ca="1" si="1518"/>
        <v>0</v>
      </c>
      <c r="M8970">
        <f t="shared" ca="1" si="1519"/>
        <v>0</v>
      </c>
      <c r="O8970" t="e">
        <f t="shared" ca="1" si="1520"/>
        <v>#N/A</v>
      </c>
      <c r="P8970" t="e">
        <f t="shared" ca="1" si="1521"/>
        <v>#N/A</v>
      </c>
    </row>
    <row r="8971" spans="8:16">
      <c r="H8971">
        <f t="shared" ca="1" si="1517"/>
        <v>0</v>
      </c>
      <c r="I8971">
        <f t="shared" ca="1" si="1522"/>
        <v>0</v>
      </c>
      <c r="J8971">
        <f t="shared" ca="1" si="1523"/>
        <v>0</v>
      </c>
      <c r="K8971">
        <f t="shared" ca="1" si="1524"/>
        <v>0</v>
      </c>
      <c r="L8971">
        <f t="shared" ca="1" si="1518"/>
        <v>0</v>
      </c>
      <c r="M8971">
        <f t="shared" ca="1" si="1519"/>
        <v>0</v>
      </c>
      <c r="O8971" t="e">
        <f t="shared" ca="1" si="1520"/>
        <v>#N/A</v>
      </c>
      <c r="P8971" t="e">
        <f t="shared" ca="1" si="1521"/>
        <v>#N/A</v>
      </c>
    </row>
    <row r="8972" spans="8:16">
      <c r="H8972">
        <f t="shared" ca="1" si="1517"/>
        <v>0</v>
      </c>
      <c r="I8972">
        <f t="shared" ca="1" si="1522"/>
        <v>0</v>
      </c>
      <c r="J8972">
        <f t="shared" ca="1" si="1523"/>
        <v>0</v>
      </c>
      <c r="K8972">
        <f t="shared" ca="1" si="1524"/>
        <v>0</v>
      </c>
      <c r="L8972">
        <f t="shared" ca="1" si="1518"/>
        <v>0</v>
      </c>
      <c r="M8972">
        <f t="shared" ca="1" si="1519"/>
        <v>0</v>
      </c>
      <c r="O8972" t="e">
        <f t="shared" ca="1" si="1520"/>
        <v>#N/A</v>
      </c>
      <c r="P8972" t="e">
        <f t="shared" ca="1" si="1521"/>
        <v>#N/A</v>
      </c>
    </row>
    <row r="8973" spans="8:16">
      <c r="H8973">
        <f t="shared" ca="1" si="1517"/>
        <v>0</v>
      </c>
      <c r="I8973">
        <f t="shared" ca="1" si="1522"/>
        <v>0</v>
      </c>
      <c r="J8973">
        <f t="shared" ca="1" si="1523"/>
        <v>0</v>
      </c>
      <c r="K8973">
        <f t="shared" ca="1" si="1524"/>
        <v>0</v>
      </c>
      <c r="L8973">
        <f t="shared" ca="1" si="1518"/>
        <v>0</v>
      </c>
      <c r="M8973">
        <f t="shared" ca="1" si="1519"/>
        <v>0</v>
      </c>
      <c r="O8973" t="e">
        <f t="shared" ca="1" si="1520"/>
        <v>#N/A</v>
      </c>
      <c r="P8973" t="e">
        <f t="shared" ca="1" si="1521"/>
        <v>#N/A</v>
      </c>
    </row>
    <row r="8974" spans="8:16">
      <c r="H8974">
        <f t="shared" ca="1" si="1517"/>
        <v>0</v>
      </c>
      <c r="I8974">
        <f t="shared" ca="1" si="1522"/>
        <v>0</v>
      </c>
      <c r="J8974">
        <f t="shared" ca="1" si="1523"/>
        <v>0</v>
      </c>
      <c r="K8974">
        <f t="shared" ca="1" si="1524"/>
        <v>0</v>
      </c>
      <c r="L8974">
        <f t="shared" ca="1" si="1518"/>
        <v>0</v>
      </c>
      <c r="M8974">
        <f t="shared" ca="1" si="1519"/>
        <v>0</v>
      </c>
      <c r="O8974" t="e">
        <f t="shared" ca="1" si="1520"/>
        <v>#N/A</v>
      </c>
      <c r="P8974" t="e">
        <f t="shared" ca="1" si="1521"/>
        <v>#N/A</v>
      </c>
    </row>
    <row r="8975" spans="8:16">
      <c r="H8975">
        <f t="shared" ref="H8975:H9038" ca="1" si="1525">IF(I8975&lt;&gt;0,I8975,IF(J8975&lt;&gt;0,J8975,IF(K8975&lt;&gt;0,K8975,IF(L8975&lt;&gt;0,L8975,IF(M8975&lt;&gt;0,M8975,N8975)))))</f>
        <v>0</v>
      </c>
      <c r="I8975">
        <f t="shared" ca="1" si="1522"/>
        <v>0</v>
      </c>
      <c r="J8975">
        <f t="shared" ca="1" si="1523"/>
        <v>0</v>
      </c>
      <c r="K8975">
        <f t="shared" ca="1" si="1524"/>
        <v>0</v>
      </c>
      <c r="L8975">
        <f t="shared" ref="L8975:L9038" ca="1" si="1526">IF(IFERROR(VLOOKUP($C8975,INDIRECT($G$10&amp;"d:d"),1,FALSE),0)&lt;&gt;0,L$13,0)</f>
        <v>0</v>
      </c>
      <c r="M8975">
        <f t="shared" ref="M8975:M9038" ca="1" si="1527">IF(IFERROR(VLOOKUP($C8975,INDIRECT($G$11&amp;"d:d"),1,FALSE),0)&lt;&gt;0,M$13,0)</f>
        <v>0</v>
      </c>
      <c r="O8975" t="e">
        <f t="shared" ref="O8975:O9038" ca="1" si="1528">VLOOKUP($H8975,$G$7:$I$11,2,FALSE)</f>
        <v>#N/A</v>
      </c>
      <c r="P8975" t="e">
        <f t="shared" ref="P8975:P9038" ca="1" si="1529">VLOOKUP($H8975,$G$7:$I$11,3,FALSE)</f>
        <v>#N/A</v>
      </c>
    </row>
    <row r="8976" spans="8:16">
      <c r="H8976">
        <f t="shared" ca="1" si="1525"/>
        <v>0</v>
      </c>
      <c r="I8976">
        <f t="shared" ca="1" si="1522"/>
        <v>0</v>
      </c>
      <c r="J8976">
        <f t="shared" ca="1" si="1523"/>
        <v>0</v>
      </c>
      <c r="K8976">
        <f t="shared" ca="1" si="1524"/>
        <v>0</v>
      </c>
      <c r="L8976">
        <f t="shared" ca="1" si="1526"/>
        <v>0</v>
      </c>
      <c r="M8976">
        <f t="shared" ca="1" si="1527"/>
        <v>0</v>
      </c>
      <c r="O8976" t="e">
        <f t="shared" ca="1" si="1528"/>
        <v>#N/A</v>
      </c>
      <c r="P8976" t="e">
        <f t="shared" ca="1" si="1529"/>
        <v>#N/A</v>
      </c>
    </row>
    <row r="8977" spans="8:16">
      <c r="H8977">
        <f t="shared" ca="1" si="1525"/>
        <v>0</v>
      </c>
      <c r="I8977">
        <f t="shared" ca="1" si="1522"/>
        <v>0</v>
      </c>
      <c r="J8977">
        <f t="shared" ca="1" si="1523"/>
        <v>0</v>
      </c>
      <c r="K8977">
        <f t="shared" ca="1" si="1524"/>
        <v>0</v>
      </c>
      <c r="L8977">
        <f t="shared" ca="1" si="1526"/>
        <v>0</v>
      </c>
      <c r="M8977">
        <f t="shared" ca="1" si="1527"/>
        <v>0</v>
      </c>
      <c r="O8977" t="e">
        <f t="shared" ca="1" si="1528"/>
        <v>#N/A</v>
      </c>
      <c r="P8977" t="e">
        <f t="shared" ca="1" si="1529"/>
        <v>#N/A</v>
      </c>
    </row>
    <row r="8978" spans="8:16">
      <c r="H8978">
        <f t="shared" ca="1" si="1525"/>
        <v>0</v>
      </c>
      <c r="I8978">
        <f t="shared" ca="1" si="1522"/>
        <v>0</v>
      </c>
      <c r="J8978">
        <f t="shared" ca="1" si="1523"/>
        <v>0</v>
      </c>
      <c r="K8978">
        <f t="shared" ca="1" si="1524"/>
        <v>0</v>
      </c>
      <c r="L8978">
        <f t="shared" ca="1" si="1526"/>
        <v>0</v>
      </c>
      <c r="M8978">
        <f t="shared" ca="1" si="1527"/>
        <v>0</v>
      </c>
      <c r="O8978" t="e">
        <f t="shared" ca="1" si="1528"/>
        <v>#N/A</v>
      </c>
      <c r="P8978" t="e">
        <f t="shared" ca="1" si="1529"/>
        <v>#N/A</v>
      </c>
    </row>
    <row r="8979" spans="8:16">
      <c r="H8979">
        <f t="shared" ca="1" si="1525"/>
        <v>0</v>
      </c>
      <c r="I8979">
        <f t="shared" ca="1" si="1522"/>
        <v>0</v>
      </c>
      <c r="J8979">
        <f t="shared" ca="1" si="1523"/>
        <v>0</v>
      </c>
      <c r="K8979">
        <f t="shared" ca="1" si="1524"/>
        <v>0</v>
      </c>
      <c r="L8979">
        <f t="shared" ca="1" si="1526"/>
        <v>0</v>
      </c>
      <c r="M8979">
        <f t="shared" ca="1" si="1527"/>
        <v>0</v>
      </c>
      <c r="O8979" t="e">
        <f t="shared" ca="1" si="1528"/>
        <v>#N/A</v>
      </c>
      <c r="P8979" t="e">
        <f t="shared" ca="1" si="1529"/>
        <v>#N/A</v>
      </c>
    </row>
    <row r="8980" spans="8:16">
      <c r="H8980">
        <f t="shared" ca="1" si="1525"/>
        <v>0</v>
      </c>
      <c r="I8980">
        <f t="shared" ca="1" si="1522"/>
        <v>0</v>
      </c>
      <c r="J8980">
        <f t="shared" ca="1" si="1523"/>
        <v>0</v>
      </c>
      <c r="K8980">
        <f t="shared" ca="1" si="1524"/>
        <v>0</v>
      </c>
      <c r="L8980">
        <f t="shared" ca="1" si="1526"/>
        <v>0</v>
      </c>
      <c r="M8980">
        <f t="shared" ca="1" si="1527"/>
        <v>0</v>
      </c>
      <c r="O8980" t="e">
        <f t="shared" ca="1" si="1528"/>
        <v>#N/A</v>
      </c>
      <c r="P8980" t="e">
        <f t="shared" ca="1" si="1529"/>
        <v>#N/A</v>
      </c>
    </row>
    <row r="8981" spans="8:16">
      <c r="H8981">
        <f t="shared" ca="1" si="1525"/>
        <v>0</v>
      </c>
      <c r="I8981">
        <f t="shared" ca="1" si="1522"/>
        <v>0</v>
      </c>
      <c r="J8981">
        <f t="shared" ca="1" si="1523"/>
        <v>0</v>
      </c>
      <c r="K8981">
        <f t="shared" ca="1" si="1524"/>
        <v>0</v>
      </c>
      <c r="L8981">
        <f t="shared" ca="1" si="1526"/>
        <v>0</v>
      </c>
      <c r="M8981">
        <f t="shared" ca="1" si="1527"/>
        <v>0</v>
      </c>
      <c r="O8981" t="e">
        <f t="shared" ca="1" si="1528"/>
        <v>#N/A</v>
      </c>
      <c r="P8981" t="e">
        <f t="shared" ca="1" si="1529"/>
        <v>#N/A</v>
      </c>
    </row>
    <row r="8982" spans="8:16">
      <c r="H8982">
        <f t="shared" ca="1" si="1525"/>
        <v>0</v>
      </c>
      <c r="I8982">
        <f t="shared" ca="1" si="1522"/>
        <v>0</v>
      </c>
      <c r="J8982">
        <f t="shared" ca="1" si="1523"/>
        <v>0</v>
      </c>
      <c r="K8982">
        <f t="shared" ca="1" si="1524"/>
        <v>0</v>
      </c>
      <c r="L8982">
        <f t="shared" ca="1" si="1526"/>
        <v>0</v>
      </c>
      <c r="M8982">
        <f t="shared" ca="1" si="1527"/>
        <v>0</v>
      </c>
      <c r="O8982" t="e">
        <f t="shared" ca="1" si="1528"/>
        <v>#N/A</v>
      </c>
      <c r="P8982" t="e">
        <f t="shared" ca="1" si="1529"/>
        <v>#N/A</v>
      </c>
    </row>
    <row r="8983" spans="8:16">
      <c r="H8983">
        <f t="shared" ca="1" si="1525"/>
        <v>0</v>
      </c>
      <c r="I8983">
        <f t="shared" ca="1" si="1522"/>
        <v>0</v>
      </c>
      <c r="J8983">
        <f t="shared" ca="1" si="1523"/>
        <v>0</v>
      </c>
      <c r="K8983">
        <f t="shared" ca="1" si="1524"/>
        <v>0</v>
      </c>
      <c r="L8983">
        <f t="shared" ca="1" si="1526"/>
        <v>0</v>
      </c>
      <c r="M8983">
        <f t="shared" ca="1" si="1527"/>
        <v>0</v>
      </c>
      <c r="O8983" t="e">
        <f t="shared" ca="1" si="1528"/>
        <v>#N/A</v>
      </c>
      <c r="P8983" t="e">
        <f t="shared" ca="1" si="1529"/>
        <v>#N/A</v>
      </c>
    </row>
    <row r="8984" spans="8:16">
      <c r="H8984">
        <f t="shared" ca="1" si="1525"/>
        <v>0</v>
      </c>
      <c r="I8984">
        <f t="shared" ca="1" si="1522"/>
        <v>0</v>
      </c>
      <c r="J8984">
        <f t="shared" ca="1" si="1523"/>
        <v>0</v>
      </c>
      <c r="K8984">
        <f t="shared" ca="1" si="1524"/>
        <v>0</v>
      </c>
      <c r="L8984">
        <f t="shared" ca="1" si="1526"/>
        <v>0</v>
      </c>
      <c r="M8984">
        <f t="shared" ca="1" si="1527"/>
        <v>0</v>
      </c>
      <c r="O8984" t="e">
        <f t="shared" ca="1" si="1528"/>
        <v>#N/A</v>
      </c>
      <c r="P8984" t="e">
        <f t="shared" ca="1" si="1529"/>
        <v>#N/A</v>
      </c>
    </row>
    <row r="8985" spans="8:16">
      <c r="H8985">
        <f t="shared" ca="1" si="1525"/>
        <v>0</v>
      </c>
      <c r="I8985">
        <f t="shared" ca="1" si="1522"/>
        <v>0</v>
      </c>
      <c r="J8985">
        <f t="shared" ca="1" si="1523"/>
        <v>0</v>
      </c>
      <c r="K8985">
        <f t="shared" ca="1" si="1524"/>
        <v>0</v>
      </c>
      <c r="L8985">
        <f t="shared" ca="1" si="1526"/>
        <v>0</v>
      </c>
      <c r="M8985">
        <f t="shared" ca="1" si="1527"/>
        <v>0</v>
      </c>
      <c r="O8985" t="e">
        <f t="shared" ca="1" si="1528"/>
        <v>#N/A</v>
      </c>
      <c r="P8985" t="e">
        <f t="shared" ca="1" si="1529"/>
        <v>#N/A</v>
      </c>
    </row>
    <row r="8986" spans="8:16">
      <c r="H8986">
        <f t="shared" ca="1" si="1525"/>
        <v>0</v>
      </c>
      <c r="I8986">
        <f t="shared" ca="1" si="1522"/>
        <v>0</v>
      </c>
      <c r="J8986">
        <f t="shared" ca="1" si="1523"/>
        <v>0</v>
      </c>
      <c r="K8986">
        <f t="shared" ca="1" si="1524"/>
        <v>0</v>
      </c>
      <c r="L8986">
        <f t="shared" ca="1" si="1526"/>
        <v>0</v>
      </c>
      <c r="M8986">
        <f t="shared" ca="1" si="1527"/>
        <v>0</v>
      </c>
      <c r="O8986" t="e">
        <f t="shared" ca="1" si="1528"/>
        <v>#N/A</v>
      </c>
      <c r="P8986" t="e">
        <f t="shared" ca="1" si="1529"/>
        <v>#N/A</v>
      </c>
    </row>
    <row r="8987" spans="8:16">
      <c r="H8987">
        <f t="shared" ca="1" si="1525"/>
        <v>0</v>
      </c>
      <c r="I8987">
        <f t="shared" ca="1" si="1522"/>
        <v>0</v>
      </c>
      <c r="J8987">
        <f t="shared" ca="1" si="1523"/>
        <v>0</v>
      </c>
      <c r="K8987">
        <f t="shared" ca="1" si="1524"/>
        <v>0</v>
      </c>
      <c r="L8987">
        <f t="shared" ca="1" si="1526"/>
        <v>0</v>
      </c>
      <c r="M8987">
        <f t="shared" ca="1" si="1527"/>
        <v>0</v>
      </c>
      <c r="O8987" t="e">
        <f t="shared" ca="1" si="1528"/>
        <v>#N/A</v>
      </c>
      <c r="P8987" t="e">
        <f t="shared" ca="1" si="1529"/>
        <v>#N/A</v>
      </c>
    </row>
    <row r="8988" spans="8:16">
      <c r="H8988">
        <f t="shared" ca="1" si="1525"/>
        <v>0</v>
      </c>
      <c r="I8988">
        <f t="shared" ca="1" si="1522"/>
        <v>0</v>
      </c>
      <c r="J8988">
        <f t="shared" ca="1" si="1523"/>
        <v>0</v>
      </c>
      <c r="K8988">
        <f t="shared" ca="1" si="1524"/>
        <v>0</v>
      </c>
      <c r="L8988">
        <f t="shared" ca="1" si="1526"/>
        <v>0</v>
      </c>
      <c r="M8988">
        <f t="shared" ca="1" si="1527"/>
        <v>0</v>
      </c>
      <c r="O8988" t="e">
        <f t="shared" ca="1" si="1528"/>
        <v>#N/A</v>
      </c>
      <c r="P8988" t="e">
        <f t="shared" ca="1" si="1529"/>
        <v>#N/A</v>
      </c>
    </row>
    <row r="8989" spans="8:16">
      <c r="H8989">
        <f t="shared" ca="1" si="1525"/>
        <v>0</v>
      </c>
      <c r="I8989">
        <f t="shared" ca="1" si="1522"/>
        <v>0</v>
      </c>
      <c r="J8989">
        <f t="shared" ca="1" si="1523"/>
        <v>0</v>
      </c>
      <c r="K8989">
        <f t="shared" ca="1" si="1524"/>
        <v>0</v>
      </c>
      <c r="L8989">
        <f t="shared" ca="1" si="1526"/>
        <v>0</v>
      </c>
      <c r="M8989">
        <f t="shared" ca="1" si="1527"/>
        <v>0</v>
      </c>
      <c r="O8989" t="e">
        <f t="shared" ca="1" si="1528"/>
        <v>#N/A</v>
      </c>
      <c r="P8989" t="e">
        <f t="shared" ca="1" si="1529"/>
        <v>#N/A</v>
      </c>
    </row>
    <row r="8990" spans="8:16">
      <c r="H8990">
        <f t="shared" ca="1" si="1525"/>
        <v>0</v>
      </c>
      <c r="I8990">
        <f t="shared" ca="1" si="1522"/>
        <v>0</v>
      </c>
      <c r="J8990">
        <f t="shared" ca="1" si="1523"/>
        <v>0</v>
      </c>
      <c r="K8990">
        <f t="shared" ca="1" si="1524"/>
        <v>0</v>
      </c>
      <c r="L8990">
        <f t="shared" ca="1" si="1526"/>
        <v>0</v>
      </c>
      <c r="M8990">
        <f t="shared" ca="1" si="1527"/>
        <v>0</v>
      </c>
      <c r="O8990" t="e">
        <f t="shared" ca="1" si="1528"/>
        <v>#N/A</v>
      </c>
      <c r="P8990" t="e">
        <f t="shared" ca="1" si="1529"/>
        <v>#N/A</v>
      </c>
    </row>
    <row r="8991" spans="8:16">
      <c r="H8991">
        <f t="shared" ca="1" si="1525"/>
        <v>0</v>
      </c>
      <c r="I8991">
        <f t="shared" ca="1" si="1522"/>
        <v>0</v>
      </c>
      <c r="J8991">
        <f t="shared" ca="1" si="1523"/>
        <v>0</v>
      </c>
      <c r="K8991">
        <f t="shared" ca="1" si="1524"/>
        <v>0</v>
      </c>
      <c r="L8991">
        <f t="shared" ca="1" si="1526"/>
        <v>0</v>
      </c>
      <c r="M8991">
        <f t="shared" ca="1" si="1527"/>
        <v>0</v>
      </c>
      <c r="O8991" t="e">
        <f t="shared" ca="1" si="1528"/>
        <v>#N/A</v>
      </c>
      <c r="P8991" t="e">
        <f t="shared" ca="1" si="1529"/>
        <v>#N/A</v>
      </c>
    </row>
    <row r="8992" spans="8:16">
      <c r="H8992">
        <f t="shared" ca="1" si="1525"/>
        <v>0</v>
      </c>
      <c r="I8992">
        <f t="shared" ca="1" si="1522"/>
        <v>0</v>
      </c>
      <c r="J8992">
        <f t="shared" ca="1" si="1523"/>
        <v>0</v>
      </c>
      <c r="K8992">
        <f t="shared" ca="1" si="1524"/>
        <v>0</v>
      </c>
      <c r="L8992">
        <f t="shared" ca="1" si="1526"/>
        <v>0</v>
      </c>
      <c r="M8992">
        <f t="shared" ca="1" si="1527"/>
        <v>0</v>
      </c>
      <c r="O8992" t="e">
        <f t="shared" ca="1" si="1528"/>
        <v>#N/A</v>
      </c>
      <c r="P8992" t="e">
        <f t="shared" ca="1" si="1529"/>
        <v>#N/A</v>
      </c>
    </row>
    <row r="8993" spans="8:16">
      <c r="H8993">
        <f t="shared" ca="1" si="1525"/>
        <v>0</v>
      </c>
      <c r="I8993">
        <f t="shared" ca="1" si="1522"/>
        <v>0</v>
      </c>
      <c r="J8993">
        <f t="shared" ca="1" si="1523"/>
        <v>0</v>
      </c>
      <c r="K8993">
        <f t="shared" ca="1" si="1524"/>
        <v>0</v>
      </c>
      <c r="L8993">
        <f t="shared" ca="1" si="1526"/>
        <v>0</v>
      </c>
      <c r="M8993">
        <f t="shared" ca="1" si="1527"/>
        <v>0</v>
      </c>
      <c r="O8993" t="e">
        <f t="shared" ca="1" si="1528"/>
        <v>#N/A</v>
      </c>
      <c r="P8993" t="e">
        <f t="shared" ca="1" si="1529"/>
        <v>#N/A</v>
      </c>
    </row>
    <row r="8994" spans="8:16">
      <c r="H8994">
        <f t="shared" ca="1" si="1525"/>
        <v>0</v>
      </c>
      <c r="I8994">
        <f t="shared" ca="1" si="1522"/>
        <v>0</v>
      </c>
      <c r="J8994">
        <f t="shared" ca="1" si="1523"/>
        <v>0</v>
      </c>
      <c r="K8994">
        <f t="shared" ca="1" si="1524"/>
        <v>0</v>
      </c>
      <c r="L8994">
        <f t="shared" ca="1" si="1526"/>
        <v>0</v>
      </c>
      <c r="M8994">
        <f t="shared" ca="1" si="1527"/>
        <v>0</v>
      </c>
      <c r="O8994" t="e">
        <f t="shared" ca="1" si="1528"/>
        <v>#N/A</v>
      </c>
      <c r="P8994" t="e">
        <f t="shared" ca="1" si="1529"/>
        <v>#N/A</v>
      </c>
    </row>
    <row r="8995" spans="8:16">
      <c r="H8995">
        <f t="shared" ca="1" si="1525"/>
        <v>0</v>
      </c>
      <c r="I8995">
        <f t="shared" ca="1" si="1522"/>
        <v>0</v>
      </c>
      <c r="J8995">
        <f t="shared" ca="1" si="1523"/>
        <v>0</v>
      </c>
      <c r="K8995">
        <f t="shared" ca="1" si="1524"/>
        <v>0</v>
      </c>
      <c r="L8995">
        <f t="shared" ca="1" si="1526"/>
        <v>0</v>
      </c>
      <c r="M8995">
        <f t="shared" ca="1" si="1527"/>
        <v>0</v>
      </c>
      <c r="O8995" t="e">
        <f t="shared" ca="1" si="1528"/>
        <v>#N/A</v>
      </c>
      <c r="P8995" t="e">
        <f t="shared" ca="1" si="1529"/>
        <v>#N/A</v>
      </c>
    </row>
    <row r="8996" spans="8:16">
      <c r="H8996">
        <f t="shared" ca="1" si="1525"/>
        <v>0</v>
      </c>
      <c r="I8996">
        <f t="shared" ca="1" si="1522"/>
        <v>0</v>
      </c>
      <c r="J8996">
        <f t="shared" ca="1" si="1523"/>
        <v>0</v>
      </c>
      <c r="K8996">
        <f t="shared" ca="1" si="1524"/>
        <v>0</v>
      </c>
      <c r="L8996">
        <f t="shared" ca="1" si="1526"/>
        <v>0</v>
      </c>
      <c r="M8996">
        <f t="shared" ca="1" si="1527"/>
        <v>0</v>
      </c>
      <c r="O8996" t="e">
        <f t="shared" ca="1" si="1528"/>
        <v>#N/A</v>
      </c>
      <c r="P8996" t="e">
        <f t="shared" ca="1" si="1529"/>
        <v>#N/A</v>
      </c>
    </row>
    <row r="8997" spans="8:16">
      <c r="H8997">
        <f t="shared" ca="1" si="1525"/>
        <v>0</v>
      </c>
      <c r="I8997">
        <f t="shared" ca="1" si="1522"/>
        <v>0</v>
      </c>
      <c r="J8997">
        <f t="shared" ca="1" si="1523"/>
        <v>0</v>
      </c>
      <c r="K8997">
        <f t="shared" ca="1" si="1524"/>
        <v>0</v>
      </c>
      <c r="L8997">
        <f t="shared" ca="1" si="1526"/>
        <v>0</v>
      </c>
      <c r="M8997">
        <f t="shared" ca="1" si="1527"/>
        <v>0</v>
      </c>
      <c r="O8997" t="e">
        <f t="shared" ca="1" si="1528"/>
        <v>#N/A</v>
      </c>
      <c r="P8997" t="e">
        <f t="shared" ca="1" si="1529"/>
        <v>#N/A</v>
      </c>
    </row>
    <row r="8998" spans="8:16">
      <c r="H8998">
        <f t="shared" ca="1" si="1525"/>
        <v>0</v>
      </c>
      <c r="I8998">
        <f t="shared" ca="1" si="1522"/>
        <v>0</v>
      </c>
      <c r="J8998">
        <f t="shared" ca="1" si="1523"/>
        <v>0</v>
      </c>
      <c r="K8998">
        <f t="shared" ca="1" si="1524"/>
        <v>0</v>
      </c>
      <c r="L8998">
        <f t="shared" ca="1" si="1526"/>
        <v>0</v>
      </c>
      <c r="M8998">
        <f t="shared" ca="1" si="1527"/>
        <v>0</v>
      </c>
      <c r="O8998" t="e">
        <f t="shared" ca="1" si="1528"/>
        <v>#N/A</v>
      </c>
      <c r="P8998" t="e">
        <f t="shared" ca="1" si="1529"/>
        <v>#N/A</v>
      </c>
    </row>
    <row r="8999" spans="8:16">
      <c r="H8999">
        <f t="shared" ca="1" si="1525"/>
        <v>0</v>
      </c>
      <c r="I8999">
        <f t="shared" ca="1" si="1522"/>
        <v>0</v>
      </c>
      <c r="J8999">
        <f t="shared" ca="1" si="1523"/>
        <v>0</v>
      </c>
      <c r="K8999">
        <f t="shared" ca="1" si="1524"/>
        <v>0</v>
      </c>
      <c r="L8999">
        <f t="shared" ca="1" si="1526"/>
        <v>0</v>
      </c>
      <c r="M8999">
        <f t="shared" ca="1" si="1527"/>
        <v>0</v>
      </c>
      <c r="O8999" t="e">
        <f t="shared" ca="1" si="1528"/>
        <v>#N/A</v>
      </c>
      <c r="P8999" t="e">
        <f t="shared" ca="1" si="1529"/>
        <v>#N/A</v>
      </c>
    </row>
    <row r="9000" spans="8:16">
      <c r="H9000">
        <f t="shared" ca="1" si="1525"/>
        <v>0</v>
      </c>
      <c r="I9000">
        <f t="shared" ca="1" si="1522"/>
        <v>0</v>
      </c>
      <c r="J9000">
        <f t="shared" ca="1" si="1523"/>
        <v>0</v>
      </c>
      <c r="K9000">
        <f t="shared" ca="1" si="1524"/>
        <v>0</v>
      </c>
      <c r="L9000">
        <f t="shared" ca="1" si="1526"/>
        <v>0</v>
      </c>
      <c r="M9000">
        <f t="shared" ca="1" si="1527"/>
        <v>0</v>
      </c>
      <c r="O9000" t="e">
        <f t="shared" ca="1" si="1528"/>
        <v>#N/A</v>
      </c>
      <c r="P9000" t="e">
        <f t="shared" ca="1" si="1529"/>
        <v>#N/A</v>
      </c>
    </row>
    <row r="9001" spans="8:16">
      <c r="H9001">
        <f t="shared" ca="1" si="1525"/>
        <v>0</v>
      </c>
      <c r="I9001">
        <f t="shared" ca="1" si="1522"/>
        <v>0</v>
      </c>
      <c r="J9001">
        <f t="shared" ca="1" si="1523"/>
        <v>0</v>
      </c>
      <c r="K9001">
        <f t="shared" ca="1" si="1524"/>
        <v>0</v>
      </c>
      <c r="L9001">
        <f t="shared" ca="1" si="1526"/>
        <v>0</v>
      </c>
      <c r="M9001">
        <f t="shared" ca="1" si="1527"/>
        <v>0</v>
      </c>
      <c r="O9001" t="e">
        <f t="shared" ca="1" si="1528"/>
        <v>#N/A</v>
      </c>
      <c r="P9001" t="e">
        <f t="shared" ca="1" si="1529"/>
        <v>#N/A</v>
      </c>
    </row>
    <row r="9002" spans="8:16">
      <c r="H9002">
        <f t="shared" ca="1" si="1525"/>
        <v>0</v>
      </c>
      <c r="I9002">
        <f t="shared" ca="1" si="1522"/>
        <v>0</v>
      </c>
      <c r="J9002">
        <f t="shared" ca="1" si="1523"/>
        <v>0</v>
      </c>
      <c r="K9002">
        <f t="shared" ca="1" si="1524"/>
        <v>0</v>
      </c>
      <c r="L9002">
        <f t="shared" ca="1" si="1526"/>
        <v>0</v>
      </c>
      <c r="M9002">
        <f t="shared" ca="1" si="1527"/>
        <v>0</v>
      </c>
      <c r="O9002" t="e">
        <f t="shared" ca="1" si="1528"/>
        <v>#N/A</v>
      </c>
      <c r="P9002" t="e">
        <f t="shared" ca="1" si="1529"/>
        <v>#N/A</v>
      </c>
    </row>
    <row r="9003" spans="8:16">
      <c r="H9003">
        <f t="shared" ca="1" si="1525"/>
        <v>0</v>
      </c>
      <c r="I9003">
        <f t="shared" ca="1" si="1522"/>
        <v>0</v>
      </c>
      <c r="J9003">
        <f t="shared" ca="1" si="1523"/>
        <v>0</v>
      </c>
      <c r="K9003">
        <f t="shared" ca="1" si="1524"/>
        <v>0</v>
      </c>
      <c r="L9003">
        <f t="shared" ca="1" si="1526"/>
        <v>0</v>
      </c>
      <c r="M9003">
        <f t="shared" ca="1" si="1527"/>
        <v>0</v>
      </c>
      <c r="O9003" t="e">
        <f t="shared" ca="1" si="1528"/>
        <v>#N/A</v>
      </c>
      <c r="P9003" t="e">
        <f t="shared" ca="1" si="1529"/>
        <v>#N/A</v>
      </c>
    </row>
    <row r="9004" spans="8:16">
      <c r="H9004">
        <f t="shared" ca="1" si="1525"/>
        <v>0</v>
      </c>
      <c r="I9004">
        <f t="shared" ca="1" si="1522"/>
        <v>0</v>
      </c>
      <c r="J9004">
        <f t="shared" ca="1" si="1523"/>
        <v>0</v>
      </c>
      <c r="K9004">
        <f t="shared" ca="1" si="1524"/>
        <v>0</v>
      </c>
      <c r="L9004">
        <f t="shared" ca="1" si="1526"/>
        <v>0</v>
      </c>
      <c r="M9004">
        <f t="shared" ca="1" si="1527"/>
        <v>0</v>
      </c>
      <c r="O9004" t="e">
        <f t="shared" ca="1" si="1528"/>
        <v>#N/A</v>
      </c>
      <c r="P9004" t="e">
        <f t="shared" ca="1" si="1529"/>
        <v>#N/A</v>
      </c>
    </row>
    <row r="9005" spans="8:16">
      <c r="H9005">
        <f t="shared" ca="1" si="1525"/>
        <v>0</v>
      </c>
      <c r="I9005">
        <f t="shared" ca="1" si="1522"/>
        <v>0</v>
      </c>
      <c r="J9005">
        <f t="shared" ca="1" si="1523"/>
        <v>0</v>
      </c>
      <c r="K9005">
        <f t="shared" ca="1" si="1524"/>
        <v>0</v>
      </c>
      <c r="L9005">
        <f t="shared" ca="1" si="1526"/>
        <v>0</v>
      </c>
      <c r="M9005">
        <f t="shared" ca="1" si="1527"/>
        <v>0</v>
      </c>
      <c r="O9005" t="e">
        <f t="shared" ca="1" si="1528"/>
        <v>#N/A</v>
      </c>
      <c r="P9005" t="e">
        <f t="shared" ca="1" si="1529"/>
        <v>#N/A</v>
      </c>
    </row>
    <row r="9006" spans="8:16">
      <c r="H9006">
        <f t="shared" ca="1" si="1525"/>
        <v>0</v>
      </c>
      <c r="I9006">
        <f t="shared" ca="1" si="1522"/>
        <v>0</v>
      </c>
      <c r="J9006">
        <f t="shared" ca="1" si="1523"/>
        <v>0</v>
      </c>
      <c r="K9006">
        <f t="shared" ca="1" si="1524"/>
        <v>0</v>
      </c>
      <c r="L9006">
        <f t="shared" ca="1" si="1526"/>
        <v>0</v>
      </c>
      <c r="M9006">
        <f t="shared" ca="1" si="1527"/>
        <v>0</v>
      </c>
      <c r="O9006" t="e">
        <f t="shared" ca="1" si="1528"/>
        <v>#N/A</v>
      </c>
      <c r="P9006" t="e">
        <f t="shared" ca="1" si="1529"/>
        <v>#N/A</v>
      </c>
    </row>
    <row r="9007" spans="8:16">
      <c r="H9007">
        <f t="shared" ca="1" si="1525"/>
        <v>0</v>
      </c>
      <c r="I9007">
        <f t="shared" ca="1" si="1522"/>
        <v>0</v>
      </c>
      <c r="J9007">
        <f t="shared" ca="1" si="1523"/>
        <v>0</v>
      </c>
      <c r="K9007">
        <f t="shared" ca="1" si="1524"/>
        <v>0</v>
      </c>
      <c r="L9007">
        <f t="shared" ca="1" si="1526"/>
        <v>0</v>
      </c>
      <c r="M9007">
        <f t="shared" ca="1" si="1527"/>
        <v>0</v>
      </c>
      <c r="O9007" t="e">
        <f t="shared" ca="1" si="1528"/>
        <v>#N/A</v>
      </c>
      <c r="P9007" t="e">
        <f t="shared" ca="1" si="1529"/>
        <v>#N/A</v>
      </c>
    </row>
    <row r="9008" spans="8:16">
      <c r="H9008">
        <f t="shared" ca="1" si="1525"/>
        <v>0</v>
      </c>
      <c r="I9008">
        <f t="shared" ref="I9008:I9071" ca="1" si="1530">IF(IFERROR(VLOOKUP(C9008,INDIRECT($G$7&amp;"D:D"),1,FALSE),0)&lt;&gt;0,I$13,0)</f>
        <v>0</v>
      </c>
      <c r="J9008">
        <f t="shared" ref="J9008:J9071" ca="1" si="1531">IF(IFERROR(VLOOKUP(C9008,INDIRECT($G$8&amp;"D:D"),1,FALSE),0)&lt;&gt;0,J$13,0)</f>
        <v>0</v>
      </c>
      <c r="K9008">
        <f t="shared" ca="1" si="1524"/>
        <v>0</v>
      </c>
      <c r="L9008">
        <f t="shared" ca="1" si="1526"/>
        <v>0</v>
      </c>
      <c r="M9008">
        <f t="shared" ca="1" si="1527"/>
        <v>0</v>
      </c>
      <c r="O9008" t="e">
        <f t="shared" ca="1" si="1528"/>
        <v>#N/A</v>
      </c>
      <c r="P9008" t="e">
        <f t="shared" ca="1" si="1529"/>
        <v>#N/A</v>
      </c>
    </row>
    <row r="9009" spans="8:16">
      <c r="H9009">
        <f t="shared" ca="1" si="1525"/>
        <v>0</v>
      </c>
      <c r="I9009">
        <f t="shared" ca="1" si="1530"/>
        <v>0</v>
      </c>
      <c r="J9009">
        <f t="shared" ca="1" si="1531"/>
        <v>0</v>
      </c>
      <c r="K9009">
        <f t="shared" ca="1" si="1524"/>
        <v>0</v>
      </c>
      <c r="L9009">
        <f t="shared" ca="1" si="1526"/>
        <v>0</v>
      </c>
      <c r="M9009">
        <f t="shared" ca="1" si="1527"/>
        <v>0</v>
      </c>
      <c r="O9009" t="e">
        <f t="shared" ca="1" si="1528"/>
        <v>#N/A</v>
      </c>
      <c r="P9009" t="e">
        <f t="shared" ca="1" si="1529"/>
        <v>#N/A</v>
      </c>
    </row>
    <row r="9010" spans="8:16">
      <c r="H9010">
        <f t="shared" ca="1" si="1525"/>
        <v>0</v>
      </c>
      <c r="I9010">
        <f t="shared" ca="1" si="1530"/>
        <v>0</v>
      </c>
      <c r="J9010">
        <f t="shared" ca="1" si="1531"/>
        <v>0</v>
      </c>
      <c r="K9010">
        <f t="shared" ca="1" si="1524"/>
        <v>0</v>
      </c>
      <c r="L9010">
        <f t="shared" ca="1" si="1526"/>
        <v>0</v>
      </c>
      <c r="M9010">
        <f t="shared" ca="1" si="1527"/>
        <v>0</v>
      </c>
      <c r="O9010" t="e">
        <f t="shared" ca="1" si="1528"/>
        <v>#N/A</v>
      </c>
      <c r="P9010" t="e">
        <f t="shared" ca="1" si="1529"/>
        <v>#N/A</v>
      </c>
    </row>
    <row r="9011" spans="8:16">
      <c r="H9011">
        <f t="shared" ca="1" si="1525"/>
        <v>0</v>
      </c>
      <c r="I9011">
        <f t="shared" ca="1" si="1530"/>
        <v>0</v>
      </c>
      <c r="J9011">
        <f t="shared" ca="1" si="1531"/>
        <v>0</v>
      </c>
      <c r="K9011">
        <f t="shared" ca="1" si="1524"/>
        <v>0</v>
      </c>
      <c r="L9011">
        <f t="shared" ca="1" si="1526"/>
        <v>0</v>
      </c>
      <c r="M9011">
        <f t="shared" ca="1" si="1527"/>
        <v>0</v>
      </c>
      <c r="O9011" t="e">
        <f t="shared" ca="1" si="1528"/>
        <v>#N/A</v>
      </c>
      <c r="P9011" t="e">
        <f t="shared" ca="1" si="1529"/>
        <v>#N/A</v>
      </c>
    </row>
    <row r="9012" spans="8:16">
      <c r="H9012">
        <f t="shared" ca="1" si="1525"/>
        <v>0</v>
      </c>
      <c r="I9012">
        <f t="shared" ca="1" si="1530"/>
        <v>0</v>
      </c>
      <c r="J9012">
        <f t="shared" ca="1" si="1531"/>
        <v>0</v>
      </c>
      <c r="K9012">
        <f t="shared" ca="1" si="1524"/>
        <v>0</v>
      </c>
      <c r="L9012">
        <f t="shared" ca="1" si="1526"/>
        <v>0</v>
      </c>
      <c r="M9012">
        <f t="shared" ca="1" si="1527"/>
        <v>0</v>
      </c>
      <c r="O9012" t="e">
        <f t="shared" ca="1" si="1528"/>
        <v>#N/A</v>
      </c>
      <c r="P9012" t="e">
        <f t="shared" ca="1" si="1529"/>
        <v>#N/A</v>
      </c>
    </row>
    <row r="9013" spans="8:16">
      <c r="H9013">
        <f t="shared" ca="1" si="1525"/>
        <v>0</v>
      </c>
      <c r="I9013">
        <f t="shared" ca="1" si="1530"/>
        <v>0</v>
      </c>
      <c r="J9013">
        <f t="shared" ca="1" si="1531"/>
        <v>0</v>
      </c>
      <c r="K9013">
        <f t="shared" ca="1" si="1524"/>
        <v>0</v>
      </c>
      <c r="L9013">
        <f t="shared" ca="1" si="1526"/>
        <v>0</v>
      </c>
      <c r="M9013">
        <f t="shared" ca="1" si="1527"/>
        <v>0</v>
      </c>
      <c r="O9013" t="e">
        <f t="shared" ca="1" si="1528"/>
        <v>#N/A</v>
      </c>
      <c r="P9013" t="e">
        <f t="shared" ca="1" si="1529"/>
        <v>#N/A</v>
      </c>
    </row>
    <row r="9014" spans="8:16">
      <c r="H9014">
        <f t="shared" ca="1" si="1525"/>
        <v>0</v>
      </c>
      <c r="I9014">
        <f t="shared" ca="1" si="1530"/>
        <v>0</v>
      </c>
      <c r="J9014">
        <f t="shared" ca="1" si="1531"/>
        <v>0</v>
      </c>
      <c r="K9014">
        <f t="shared" ca="1" si="1524"/>
        <v>0</v>
      </c>
      <c r="L9014">
        <f t="shared" ca="1" si="1526"/>
        <v>0</v>
      </c>
      <c r="M9014">
        <f t="shared" ca="1" si="1527"/>
        <v>0</v>
      </c>
      <c r="O9014" t="e">
        <f t="shared" ca="1" si="1528"/>
        <v>#N/A</v>
      </c>
      <c r="P9014" t="e">
        <f t="shared" ca="1" si="1529"/>
        <v>#N/A</v>
      </c>
    </row>
    <row r="9015" spans="8:16">
      <c r="H9015">
        <f t="shared" ca="1" si="1525"/>
        <v>0</v>
      </c>
      <c r="I9015">
        <f t="shared" ca="1" si="1530"/>
        <v>0</v>
      </c>
      <c r="J9015">
        <f t="shared" ca="1" si="1531"/>
        <v>0</v>
      </c>
      <c r="K9015">
        <f t="shared" ca="1" si="1524"/>
        <v>0</v>
      </c>
      <c r="L9015">
        <f t="shared" ca="1" si="1526"/>
        <v>0</v>
      </c>
      <c r="M9015">
        <f t="shared" ca="1" si="1527"/>
        <v>0</v>
      </c>
      <c r="O9015" t="e">
        <f t="shared" ca="1" si="1528"/>
        <v>#N/A</v>
      </c>
      <c r="P9015" t="e">
        <f t="shared" ca="1" si="1529"/>
        <v>#N/A</v>
      </c>
    </row>
    <row r="9016" spans="8:16">
      <c r="H9016">
        <f t="shared" ca="1" si="1525"/>
        <v>0</v>
      </c>
      <c r="I9016">
        <f t="shared" ca="1" si="1530"/>
        <v>0</v>
      </c>
      <c r="J9016">
        <f t="shared" ca="1" si="1531"/>
        <v>0</v>
      </c>
      <c r="K9016">
        <f t="shared" ca="1" si="1524"/>
        <v>0</v>
      </c>
      <c r="L9016">
        <f t="shared" ca="1" si="1526"/>
        <v>0</v>
      </c>
      <c r="M9016">
        <f t="shared" ca="1" si="1527"/>
        <v>0</v>
      </c>
      <c r="O9016" t="e">
        <f t="shared" ca="1" si="1528"/>
        <v>#N/A</v>
      </c>
      <c r="P9016" t="e">
        <f t="shared" ca="1" si="1529"/>
        <v>#N/A</v>
      </c>
    </row>
    <row r="9017" spans="8:16">
      <c r="H9017">
        <f t="shared" ca="1" si="1525"/>
        <v>0</v>
      </c>
      <c r="I9017">
        <f t="shared" ca="1" si="1530"/>
        <v>0</v>
      </c>
      <c r="J9017">
        <f t="shared" ca="1" si="1531"/>
        <v>0</v>
      </c>
      <c r="K9017">
        <f t="shared" ca="1" si="1524"/>
        <v>0</v>
      </c>
      <c r="L9017">
        <f t="shared" ca="1" si="1526"/>
        <v>0</v>
      </c>
      <c r="M9017">
        <f t="shared" ca="1" si="1527"/>
        <v>0</v>
      </c>
      <c r="O9017" t="e">
        <f t="shared" ca="1" si="1528"/>
        <v>#N/A</v>
      </c>
      <c r="P9017" t="e">
        <f t="shared" ca="1" si="1529"/>
        <v>#N/A</v>
      </c>
    </row>
    <row r="9018" spans="8:16">
      <c r="H9018">
        <f t="shared" ca="1" si="1525"/>
        <v>0</v>
      </c>
      <c r="I9018">
        <f t="shared" ca="1" si="1530"/>
        <v>0</v>
      </c>
      <c r="J9018">
        <f t="shared" ca="1" si="1531"/>
        <v>0</v>
      </c>
      <c r="K9018">
        <f t="shared" ca="1" si="1524"/>
        <v>0</v>
      </c>
      <c r="L9018">
        <f t="shared" ca="1" si="1526"/>
        <v>0</v>
      </c>
      <c r="M9018">
        <f t="shared" ca="1" si="1527"/>
        <v>0</v>
      </c>
      <c r="O9018" t="e">
        <f t="shared" ca="1" si="1528"/>
        <v>#N/A</v>
      </c>
      <c r="P9018" t="e">
        <f t="shared" ca="1" si="1529"/>
        <v>#N/A</v>
      </c>
    </row>
    <row r="9019" spans="8:16">
      <c r="H9019">
        <f t="shared" ca="1" si="1525"/>
        <v>0</v>
      </c>
      <c r="I9019">
        <f t="shared" ca="1" si="1530"/>
        <v>0</v>
      </c>
      <c r="J9019">
        <f t="shared" ca="1" si="1531"/>
        <v>0</v>
      </c>
      <c r="K9019">
        <f t="shared" ca="1" si="1524"/>
        <v>0</v>
      </c>
      <c r="L9019">
        <f t="shared" ca="1" si="1526"/>
        <v>0</v>
      </c>
      <c r="M9019">
        <f t="shared" ca="1" si="1527"/>
        <v>0</v>
      </c>
      <c r="O9019" t="e">
        <f t="shared" ca="1" si="1528"/>
        <v>#N/A</v>
      </c>
      <c r="P9019" t="e">
        <f t="shared" ca="1" si="1529"/>
        <v>#N/A</v>
      </c>
    </row>
    <row r="9020" spans="8:16">
      <c r="H9020">
        <f t="shared" ca="1" si="1525"/>
        <v>0</v>
      </c>
      <c r="I9020">
        <f t="shared" ca="1" si="1530"/>
        <v>0</v>
      </c>
      <c r="J9020">
        <f t="shared" ca="1" si="1531"/>
        <v>0</v>
      </c>
      <c r="K9020">
        <f t="shared" ca="1" si="1524"/>
        <v>0</v>
      </c>
      <c r="L9020">
        <f t="shared" ca="1" si="1526"/>
        <v>0</v>
      </c>
      <c r="M9020">
        <f t="shared" ca="1" si="1527"/>
        <v>0</v>
      </c>
      <c r="O9020" t="e">
        <f t="shared" ca="1" si="1528"/>
        <v>#N/A</v>
      </c>
      <c r="P9020" t="e">
        <f t="shared" ca="1" si="1529"/>
        <v>#N/A</v>
      </c>
    </row>
    <row r="9021" spans="8:16">
      <c r="H9021">
        <f t="shared" ca="1" si="1525"/>
        <v>0</v>
      </c>
      <c r="I9021">
        <f t="shared" ca="1" si="1530"/>
        <v>0</v>
      </c>
      <c r="J9021">
        <f t="shared" ca="1" si="1531"/>
        <v>0</v>
      </c>
      <c r="K9021">
        <f t="shared" ca="1" si="1524"/>
        <v>0</v>
      </c>
      <c r="L9021">
        <f t="shared" ca="1" si="1526"/>
        <v>0</v>
      </c>
      <c r="M9021">
        <f t="shared" ca="1" si="1527"/>
        <v>0</v>
      </c>
      <c r="O9021" t="e">
        <f t="shared" ca="1" si="1528"/>
        <v>#N/A</v>
      </c>
      <c r="P9021" t="e">
        <f t="shared" ca="1" si="1529"/>
        <v>#N/A</v>
      </c>
    </row>
    <row r="9022" spans="8:16">
      <c r="H9022">
        <f t="shared" ca="1" si="1525"/>
        <v>0</v>
      </c>
      <c r="I9022">
        <f t="shared" ca="1" si="1530"/>
        <v>0</v>
      </c>
      <c r="J9022">
        <f t="shared" ca="1" si="1531"/>
        <v>0</v>
      </c>
      <c r="K9022">
        <f t="shared" ca="1" si="1524"/>
        <v>0</v>
      </c>
      <c r="L9022">
        <f t="shared" ca="1" si="1526"/>
        <v>0</v>
      </c>
      <c r="M9022">
        <f t="shared" ca="1" si="1527"/>
        <v>0</v>
      </c>
      <c r="O9022" t="e">
        <f t="shared" ca="1" si="1528"/>
        <v>#N/A</v>
      </c>
      <c r="P9022" t="e">
        <f t="shared" ca="1" si="1529"/>
        <v>#N/A</v>
      </c>
    </row>
    <row r="9023" spans="8:16">
      <c r="H9023">
        <f t="shared" ca="1" si="1525"/>
        <v>0</v>
      </c>
      <c r="I9023">
        <f t="shared" ca="1" si="1530"/>
        <v>0</v>
      </c>
      <c r="J9023">
        <f t="shared" ca="1" si="1531"/>
        <v>0</v>
      </c>
      <c r="K9023">
        <f t="shared" ca="1" si="1524"/>
        <v>0</v>
      </c>
      <c r="L9023">
        <f t="shared" ca="1" si="1526"/>
        <v>0</v>
      </c>
      <c r="M9023">
        <f t="shared" ca="1" si="1527"/>
        <v>0</v>
      </c>
      <c r="O9023" t="e">
        <f t="shared" ca="1" si="1528"/>
        <v>#N/A</v>
      </c>
      <c r="P9023" t="e">
        <f t="shared" ca="1" si="1529"/>
        <v>#N/A</v>
      </c>
    </row>
    <row r="9024" spans="8:16">
      <c r="H9024">
        <f t="shared" ca="1" si="1525"/>
        <v>0</v>
      </c>
      <c r="I9024">
        <f t="shared" ca="1" si="1530"/>
        <v>0</v>
      </c>
      <c r="J9024">
        <f t="shared" ca="1" si="1531"/>
        <v>0</v>
      </c>
      <c r="K9024">
        <f t="shared" ca="1" si="1524"/>
        <v>0</v>
      </c>
      <c r="L9024">
        <f t="shared" ca="1" si="1526"/>
        <v>0</v>
      </c>
      <c r="M9024">
        <f t="shared" ca="1" si="1527"/>
        <v>0</v>
      </c>
      <c r="O9024" t="e">
        <f t="shared" ca="1" si="1528"/>
        <v>#N/A</v>
      </c>
      <c r="P9024" t="e">
        <f t="shared" ca="1" si="1529"/>
        <v>#N/A</v>
      </c>
    </row>
    <row r="9025" spans="8:16">
      <c r="H9025">
        <f t="shared" ca="1" si="1525"/>
        <v>0</v>
      </c>
      <c r="I9025">
        <f t="shared" ca="1" si="1530"/>
        <v>0</v>
      </c>
      <c r="J9025">
        <f t="shared" ca="1" si="1531"/>
        <v>0</v>
      </c>
      <c r="K9025">
        <f t="shared" ca="1" si="1524"/>
        <v>0</v>
      </c>
      <c r="L9025">
        <f t="shared" ca="1" si="1526"/>
        <v>0</v>
      </c>
      <c r="M9025">
        <f t="shared" ca="1" si="1527"/>
        <v>0</v>
      </c>
      <c r="O9025" t="e">
        <f t="shared" ca="1" si="1528"/>
        <v>#N/A</v>
      </c>
      <c r="P9025" t="e">
        <f t="shared" ca="1" si="1529"/>
        <v>#N/A</v>
      </c>
    </row>
    <row r="9026" spans="8:16">
      <c r="H9026">
        <f t="shared" ca="1" si="1525"/>
        <v>0</v>
      </c>
      <c r="I9026">
        <f t="shared" ca="1" si="1530"/>
        <v>0</v>
      </c>
      <c r="J9026">
        <f t="shared" ca="1" si="1531"/>
        <v>0</v>
      </c>
      <c r="K9026">
        <f t="shared" ca="1" si="1524"/>
        <v>0</v>
      </c>
      <c r="L9026">
        <f t="shared" ca="1" si="1526"/>
        <v>0</v>
      </c>
      <c r="M9026">
        <f t="shared" ca="1" si="1527"/>
        <v>0</v>
      </c>
      <c r="O9026" t="e">
        <f t="shared" ca="1" si="1528"/>
        <v>#N/A</v>
      </c>
      <c r="P9026" t="e">
        <f t="shared" ca="1" si="1529"/>
        <v>#N/A</v>
      </c>
    </row>
    <row r="9027" spans="8:16">
      <c r="H9027">
        <f t="shared" ca="1" si="1525"/>
        <v>0</v>
      </c>
      <c r="I9027">
        <f t="shared" ca="1" si="1530"/>
        <v>0</v>
      </c>
      <c r="J9027">
        <f t="shared" ca="1" si="1531"/>
        <v>0</v>
      </c>
      <c r="K9027">
        <f t="shared" ca="1" si="1524"/>
        <v>0</v>
      </c>
      <c r="L9027">
        <f t="shared" ca="1" si="1526"/>
        <v>0</v>
      </c>
      <c r="M9027">
        <f t="shared" ca="1" si="1527"/>
        <v>0</v>
      </c>
      <c r="O9027" t="e">
        <f t="shared" ca="1" si="1528"/>
        <v>#N/A</v>
      </c>
      <c r="P9027" t="e">
        <f t="shared" ca="1" si="1529"/>
        <v>#N/A</v>
      </c>
    </row>
    <row r="9028" spans="8:16">
      <c r="H9028">
        <f t="shared" ca="1" si="1525"/>
        <v>0</v>
      </c>
      <c r="I9028">
        <f t="shared" ca="1" si="1530"/>
        <v>0</v>
      </c>
      <c r="J9028">
        <f t="shared" ca="1" si="1531"/>
        <v>0</v>
      </c>
      <c r="K9028">
        <f t="shared" ca="1" si="1524"/>
        <v>0</v>
      </c>
      <c r="L9028">
        <f t="shared" ca="1" si="1526"/>
        <v>0</v>
      </c>
      <c r="M9028">
        <f t="shared" ca="1" si="1527"/>
        <v>0</v>
      </c>
      <c r="O9028" t="e">
        <f t="shared" ca="1" si="1528"/>
        <v>#N/A</v>
      </c>
      <c r="P9028" t="e">
        <f t="shared" ca="1" si="1529"/>
        <v>#N/A</v>
      </c>
    </row>
    <row r="9029" spans="8:16">
      <c r="H9029">
        <f t="shared" ca="1" si="1525"/>
        <v>0</v>
      </c>
      <c r="I9029">
        <f t="shared" ca="1" si="1530"/>
        <v>0</v>
      </c>
      <c r="J9029">
        <f t="shared" ca="1" si="1531"/>
        <v>0</v>
      </c>
      <c r="K9029">
        <f t="shared" ca="1" si="1524"/>
        <v>0</v>
      </c>
      <c r="L9029">
        <f t="shared" ca="1" si="1526"/>
        <v>0</v>
      </c>
      <c r="M9029">
        <f t="shared" ca="1" si="1527"/>
        <v>0</v>
      </c>
      <c r="O9029" t="e">
        <f t="shared" ca="1" si="1528"/>
        <v>#N/A</v>
      </c>
      <c r="P9029" t="e">
        <f t="shared" ca="1" si="1529"/>
        <v>#N/A</v>
      </c>
    </row>
    <row r="9030" spans="8:16">
      <c r="H9030">
        <f t="shared" ca="1" si="1525"/>
        <v>0</v>
      </c>
      <c r="I9030">
        <f t="shared" ca="1" si="1530"/>
        <v>0</v>
      </c>
      <c r="J9030">
        <f t="shared" ca="1" si="1531"/>
        <v>0</v>
      </c>
      <c r="K9030">
        <f t="shared" ca="1" si="1524"/>
        <v>0</v>
      </c>
      <c r="L9030">
        <f t="shared" ca="1" si="1526"/>
        <v>0</v>
      </c>
      <c r="M9030">
        <f t="shared" ca="1" si="1527"/>
        <v>0</v>
      </c>
      <c r="O9030" t="e">
        <f t="shared" ca="1" si="1528"/>
        <v>#N/A</v>
      </c>
      <c r="P9030" t="e">
        <f t="shared" ca="1" si="1529"/>
        <v>#N/A</v>
      </c>
    </row>
    <row r="9031" spans="8:16">
      <c r="H9031">
        <f t="shared" ca="1" si="1525"/>
        <v>0</v>
      </c>
      <c r="I9031">
        <f t="shared" ca="1" si="1530"/>
        <v>0</v>
      </c>
      <c r="J9031">
        <f t="shared" ca="1" si="1531"/>
        <v>0</v>
      </c>
      <c r="K9031">
        <f t="shared" ca="1" si="1524"/>
        <v>0</v>
      </c>
      <c r="L9031">
        <f t="shared" ca="1" si="1526"/>
        <v>0</v>
      </c>
      <c r="M9031">
        <f t="shared" ca="1" si="1527"/>
        <v>0</v>
      </c>
      <c r="O9031" t="e">
        <f t="shared" ca="1" si="1528"/>
        <v>#N/A</v>
      </c>
      <c r="P9031" t="e">
        <f t="shared" ca="1" si="1529"/>
        <v>#N/A</v>
      </c>
    </row>
    <row r="9032" spans="8:16">
      <c r="H9032">
        <f t="shared" ca="1" si="1525"/>
        <v>0</v>
      </c>
      <c r="I9032">
        <f t="shared" ca="1" si="1530"/>
        <v>0</v>
      </c>
      <c r="J9032">
        <f t="shared" ca="1" si="1531"/>
        <v>0</v>
      </c>
      <c r="K9032">
        <f t="shared" ca="1" si="1524"/>
        <v>0</v>
      </c>
      <c r="L9032">
        <f t="shared" ca="1" si="1526"/>
        <v>0</v>
      </c>
      <c r="M9032">
        <f t="shared" ca="1" si="1527"/>
        <v>0</v>
      </c>
      <c r="O9032" t="e">
        <f t="shared" ca="1" si="1528"/>
        <v>#N/A</v>
      </c>
      <c r="P9032" t="e">
        <f t="shared" ca="1" si="1529"/>
        <v>#N/A</v>
      </c>
    </row>
    <row r="9033" spans="8:16">
      <c r="H9033">
        <f t="shared" ca="1" si="1525"/>
        <v>0</v>
      </c>
      <c r="I9033">
        <f t="shared" ca="1" si="1530"/>
        <v>0</v>
      </c>
      <c r="J9033">
        <f t="shared" ca="1" si="1531"/>
        <v>0</v>
      </c>
      <c r="K9033">
        <f t="shared" ca="1" si="1524"/>
        <v>0</v>
      </c>
      <c r="L9033">
        <f t="shared" ca="1" si="1526"/>
        <v>0</v>
      </c>
      <c r="M9033">
        <f t="shared" ca="1" si="1527"/>
        <v>0</v>
      </c>
      <c r="O9033" t="e">
        <f t="shared" ca="1" si="1528"/>
        <v>#N/A</v>
      </c>
      <c r="P9033" t="e">
        <f t="shared" ca="1" si="1529"/>
        <v>#N/A</v>
      </c>
    </row>
    <row r="9034" spans="8:16">
      <c r="H9034">
        <f t="shared" ca="1" si="1525"/>
        <v>0</v>
      </c>
      <c r="I9034">
        <f t="shared" ca="1" si="1530"/>
        <v>0</v>
      </c>
      <c r="J9034">
        <f t="shared" ca="1" si="1531"/>
        <v>0</v>
      </c>
      <c r="K9034">
        <f t="shared" ref="K9034:K9097" ca="1" si="1532">IF(IFERROR(VLOOKUP($C9034,INDIRECT($G$9&amp;"d:d"),1,FALSE),0)&lt;&gt;0,K$13,0)</f>
        <v>0</v>
      </c>
      <c r="L9034">
        <f t="shared" ca="1" si="1526"/>
        <v>0</v>
      </c>
      <c r="M9034">
        <f t="shared" ca="1" si="1527"/>
        <v>0</v>
      </c>
      <c r="O9034" t="e">
        <f t="shared" ca="1" si="1528"/>
        <v>#N/A</v>
      </c>
      <c r="P9034" t="e">
        <f t="shared" ca="1" si="1529"/>
        <v>#N/A</v>
      </c>
    </row>
    <row r="9035" spans="8:16">
      <c r="H9035">
        <f t="shared" ca="1" si="1525"/>
        <v>0</v>
      </c>
      <c r="I9035">
        <f t="shared" ca="1" si="1530"/>
        <v>0</v>
      </c>
      <c r="J9035">
        <f t="shared" ca="1" si="1531"/>
        <v>0</v>
      </c>
      <c r="K9035">
        <f t="shared" ca="1" si="1532"/>
        <v>0</v>
      </c>
      <c r="L9035">
        <f t="shared" ca="1" si="1526"/>
        <v>0</v>
      </c>
      <c r="M9035">
        <f t="shared" ca="1" si="1527"/>
        <v>0</v>
      </c>
      <c r="O9035" t="e">
        <f t="shared" ca="1" si="1528"/>
        <v>#N/A</v>
      </c>
      <c r="P9035" t="e">
        <f t="shared" ca="1" si="1529"/>
        <v>#N/A</v>
      </c>
    </row>
    <row r="9036" spans="8:16">
      <c r="H9036">
        <f t="shared" ca="1" si="1525"/>
        <v>0</v>
      </c>
      <c r="I9036">
        <f t="shared" ca="1" si="1530"/>
        <v>0</v>
      </c>
      <c r="J9036">
        <f t="shared" ca="1" si="1531"/>
        <v>0</v>
      </c>
      <c r="K9036">
        <f t="shared" ca="1" si="1532"/>
        <v>0</v>
      </c>
      <c r="L9036">
        <f t="shared" ca="1" si="1526"/>
        <v>0</v>
      </c>
      <c r="M9036">
        <f t="shared" ca="1" si="1527"/>
        <v>0</v>
      </c>
      <c r="O9036" t="e">
        <f t="shared" ca="1" si="1528"/>
        <v>#N/A</v>
      </c>
      <c r="P9036" t="e">
        <f t="shared" ca="1" si="1529"/>
        <v>#N/A</v>
      </c>
    </row>
    <row r="9037" spans="8:16">
      <c r="H9037">
        <f t="shared" ca="1" si="1525"/>
        <v>0</v>
      </c>
      <c r="I9037">
        <f t="shared" ca="1" si="1530"/>
        <v>0</v>
      </c>
      <c r="J9037">
        <f t="shared" ca="1" si="1531"/>
        <v>0</v>
      </c>
      <c r="K9037">
        <f t="shared" ca="1" si="1532"/>
        <v>0</v>
      </c>
      <c r="L9037">
        <f t="shared" ca="1" si="1526"/>
        <v>0</v>
      </c>
      <c r="M9037">
        <f t="shared" ca="1" si="1527"/>
        <v>0</v>
      </c>
      <c r="O9037" t="e">
        <f t="shared" ca="1" si="1528"/>
        <v>#N/A</v>
      </c>
      <c r="P9037" t="e">
        <f t="shared" ca="1" si="1529"/>
        <v>#N/A</v>
      </c>
    </row>
    <row r="9038" spans="8:16">
      <c r="H9038">
        <f t="shared" ca="1" si="1525"/>
        <v>0</v>
      </c>
      <c r="I9038">
        <f t="shared" ca="1" si="1530"/>
        <v>0</v>
      </c>
      <c r="J9038">
        <f t="shared" ca="1" si="1531"/>
        <v>0</v>
      </c>
      <c r="K9038">
        <f t="shared" ca="1" si="1532"/>
        <v>0</v>
      </c>
      <c r="L9038">
        <f t="shared" ca="1" si="1526"/>
        <v>0</v>
      </c>
      <c r="M9038">
        <f t="shared" ca="1" si="1527"/>
        <v>0</v>
      </c>
      <c r="O9038" t="e">
        <f t="shared" ca="1" si="1528"/>
        <v>#N/A</v>
      </c>
      <c r="P9038" t="e">
        <f t="shared" ca="1" si="1529"/>
        <v>#N/A</v>
      </c>
    </row>
    <row r="9039" spans="8:16">
      <c r="H9039">
        <f t="shared" ref="H9039:H9102" ca="1" si="1533">IF(I9039&lt;&gt;0,I9039,IF(J9039&lt;&gt;0,J9039,IF(K9039&lt;&gt;0,K9039,IF(L9039&lt;&gt;0,L9039,IF(M9039&lt;&gt;0,M9039,N9039)))))</f>
        <v>0</v>
      </c>
      <c r="I9039">
        <f t="shared" ca="1" si="1530"/>
        <v>0</v>
      </c>
      <c r="J9039">
        <f t="shared" ca="1" si="1531"/>
        <v>0</v>
      </c>
      <c r="K9039">
        <f t="shared" ca="1" si="1532"/>
        <v>0</v>
      </c>
      <c r="L9039">
        <f t="shared" ref="L9039:L9102" ca="1" si="1534">IF(IFERROR(VLOOKUP($C9039,INDIRECT($G$10&amp;"d:d"),1,FALSE),0)&lt;&gt;0,L$13,0)</f>
        <v>0</v>
      </c>
      <c r="M9039">
        <f t="shared" ref="M9039:M9102" ca="1" si="1535">IF(IFERROR(VLOOKUP($C9039,INDIRECT($G$11&amp;"d:d"),1,FALSE),0)&lt;&gt;0,M$13,0)</f>
        <v>0</v>
      </c>
      <c r="O9039" t="e">
        <f t="shared" ref="O9039:O9102" ca="1" si="1536">VLOOKUP($H9039,$G$7:$I$11,2,FALSE)</f>
        <v>#N/A</v>
      </c>
      <c r="P9039" t="e">
        <f t="shared" ref="P9039:P9102" ca="1" si="1537">VLOOKUP($H9039,$G$7:$I$11,3,FALSE)</f>
        <v>#N/A</v>
      </c>
    </row>
    <row r="9040" spans="8:16">
      <c r="H9040">
        <f t="shared" ca="1" si="1533"/>
        <v>0</v>
      </c>
      <c r="I9040">
        <f t="shared" ca="1" si="1530"/>
        <v>0</v>
      </c>
      <c r="J9040">
        <f t="shared" ca="1" si="1531"/>
        <v>0</v>
      </c>
      <c r="K9040">
        <f t="shared" ca="1" si="1532"/>
        <v>0</v>
      </c>
      <c r="L9040">
        <f t="shared" ca="1" si="1534"/>
        <v>0</v>
      </c>
      <c r="M9040">
        <f t="shared" ca="1" si="1535"/>
        <v>0</v>
      </c>
      <c r="O9040" t="e">
        <f t="shared" ca="1" si="1536"/>
        <v>#N/A</v>
      </c>
      <c r="P9040" t="e">
        <f t="shared" ca="1" si="1537"/>
        <v>#N/A</v>
      </c>
    </row>
    <row r="9041" spans="8:16">
      <c r="H9041">
        <f t="shared" ca="1" si="1533"/>
        <v>0</v>
      </c>
      <c r="I9041">
        <f t="shared" ca="1" si="1530"/>
        <v>0</v>
      </c>
      <c r="J9041">
        <f t="shared" ca="1" si="1531"/>
        <v>0</v>
      </c>
      <c r="K9041">
        <f t="shared" ca="1" si="1532"/>
        <v>0</v>
      </c>
      <c r="L9041">
        <f t="shared" ca="1" si="1534"/>
        <v>0</v>
      </c>
      <c r="M9041">
        <f t="shared" ca="1" si="1535"/>
        <v>0</v>
      </c>
      <c r="O9041" t="e">
        <f t="shared" ca="1" si="1536"/>
        <v>#N/A</v>
      </c>
      <c r="P9041" t="e">
        <f t="shared" ca="1" si="1537"/>
        <v>#N/A</v>
      </c>
    </row>
    <row r="9042" spans="8:16">
      <c r="H9042">
        <f t="shared" ca="1" si="1533"/>
        <v>0</v>
      </c>
      <c r="I9042">
        <f t="shared" ca="1" si="1530"/>
        <v>0</v>
      </c>
      <c r="J9042">
        <f t="shared" ca="1" si="1531"/>
        <v>0</v>
      </c>
      <c r="K9042">
        <f t="shared" ca="1" si="1532"/>
        <v>0</v>
      </c>
      <c r="L9042">
        <f t="shared" ca="1" si="1534"/>
        <v>0</v>
      </c>
      <c r="M9042">
        <f t="shared" ca="1" si="1535"/>
        <v>0</v>
      </c>
      <c r="O9042" t="e">
        <f t="shared" ca="1" si="1536"/>
        <v>#N/A</v>
      </c>
      <c r="P9042" t="e">
        <f t="shared" ca="1" si="1537"/>
        <v>#N/A</v>
      </c>
    </row>
    <row r="9043" spans="8:16">
      <c r="H9043">
        <f t="shared" ca="1" si="1533"/>
        <v>0</v>
      </c>
      <c r="I9043">
        <f t="shared" ca="1" si="1530"/>
        <v>0</v>
      </c>
      <c r="J9043">
        <f t="shared" ca="1" si="1531"/>
        <v>0</v>
      </c>
      <c r="K9043">
        <f t="shared" ca="1" si="1532"/>
        <v>0</v>
      </c>
      <c r="L9043">
        <f t="shared" ca="1" si="1534"/>
        <v>0</v>
      </c>
      <c r="M9043">
        <f t="shared" ca="1" si="1535"/>
        <v>0</v>
      </c>
      <c r="O9043" t="e">
        <f t="shared" ca="1" si="1536"/>
        <v>#N/A</v>
      </c>
      <c r="P9043" t="e">
        <f t="shared" ca="1" si="1537"/>
        <v>#N/A</v>
      </c>
    </row>
    <row r="9044" spans="8:16">
      <c r="H9044">
        <f t="shared" ca="1" si="1533"/>
        <v>0</v>
      </c>
      <c r="I9044">
        <f t="shared" ca="1" si="1530"/>
        <v>0</v>
      </c>
      <c r="J9044">
        <f t="shared" ca="1" si="1531"/>
        <v>0</v>
      </c>
      <c r="K9044">
        <f t="shared" ca="1" si="1532"/>
        <v>0</v>
      </c>
      <c r="L9044">
        <f t="shared" ca="1" si="1534"/>
        <v>0</v>
      </c>
      <c r="M9044">
        <f t="shared" ca="1" si="1535"/>
        <v>0</v>
      </c>
      <c r="O9044" t="e">
        <f t="shared" ca="1" si="1536"/>
        <v>#N/A</v>
      </c>
      <c r="P9044" t="e">
        <f t="shared" ca="1" si="1537"/>
        <v>#N/A</v>
      </c>
    </row>
    <row r="9045" spans="8:16">
      <c r="H9045">
        <f t="shared" ca="1" si="1533"/>
        <v>0</v>
      </c>
      <c r="I9045">
        <f t="shared" ca="1" si="1530"/>
        <v>0</v>
      </c>
      <c r="J9045">
        <f t="shared" ca="1" si="1531"/>
        <v>0</v>
      </c>
      <c r="K9045">
        <f t="shared" ca="1" si="1532"/>
        <v>0</v>
      </c>
      <c r="L9045">
        <f t="shared" ca="1" si="1534"/>
        <v>0</v>
      </c>
      <c r="M9045">
        <f t="shared" ca="1" si="1535"/>
        <v>0</v>
      </c>
      <c r="O9045" t="e">
        <f t="shared" ca="1" si="1536"/>
        <v>#N/A</v>
      </c>
      <c r="P9045" t="e">
        <f t="shared" ca="1" si="1537"/>
        <v>#N/A</v>
      </c>
    </row>
    <row r="9046" spans="8:16">
      <c r="H9046">
        <f t="shared" ca="1" si="1533"/>
        <v>0</v>
      </c>
      <c r="I9046">
        <f t="shared" ca="1" si="1530"/>
        <v>0</v>
      </c>
      <c r="J9046">
        <f t="shared" ca="1" si="1531"/>
        <v>0</v>
      </c>
      <c r="K9046">
        <f t="shared" ca="1" si="1532"/>
        <v>0</v>
      </c>
      <c r="L9046">
        <f t="shared" ca="1" si="1534"/>
        <v>0</v>
      </c>
      <c r="M9046">
        <f t="shared" ca="1" si="1535"/>
        <v>0</v>
      </c>
      <c r="O9046" t="e">
        <f t="shared" ca="1" si="1536"/>
        <v>#N/A</v>
      </c>
      <c r="P9046" t="e">
        <f t="shared" ca="1" si="1537"/>
        <v>#N/A</v>
      </c>
    </row>
    <row r="9047" spans="8:16">
      <c r="H9047">
        <f t="shared" ca="1" si="1533"/>
        <v>0</v>
      </c>
      <c r="I9047">
        <f t="shared" ca="1" si="1530"/>
        <v>0</v>
      </c>
      <c r="J9047">
        <f t="shared" ca="1" si="1531"/>
        <v>0</v>
      </c>
      <c r="K9047">
        <f t="shared" ca="1" si="1532"/>
        <v>0</v>
      </c>
      <c r="L9047">
        <f t="shared" ca="1" si="1534"/>
        <v>0</v>
      </c>
      <c r="M9047">
        <f t="shared" ca="1" si="1535"/>
        <v>0</v>
      </c>
      <c r="O9047" t="e">
        <f t="shared" ca="1" si="1536"/>
        <v>#N/A</v>
      </c>
      <c r="P9047" t="e">
        <f t="shared" ca="1" si="1537"/>
        <v>#N/A</v>
      </c>
    </row>
    <row r="9048" spans="8:16">
      <c r="H9048">
        <f t="shared" ca="1" si="1533"/>
        <v>0</v>
      </c>
      <c r="I9048">
        <f t="shared" ca="1" si="1530"/>
        <v>0</v>
      </c>
      <c r="J9048">
        <f t="shared" ca="1" si="1531"/>
        <v>0</v>
      </c>
      <c r="K9048">
        <f t="shared" ca="1" si="1532"/>
        <v>0</v>
      </c>
      <c r="L9048">
        <f t="shared" ca="1" si="1534"/>
        <v>0</v>
      </c>
      <c r="M9048">
        <f t="shared" ca="1" si="1535"/>
        <v>0</v>
      </c>
      <c r="O9048" t="e">
        <f t="shared" ca="1" si="1536"/>
        <v>#N/A</v>
      </c>
      <c r="P9048" t="e">
        <f t="shared" ca="1" si="1537"/>
        <v>#N/A</v>
      </c>
    </row>
    <row r="9049" spans="8:16">
      <c r="H9049">
        <f t="shared" ca="1" si="1533"/>
        <v>0</v>
      </c>
      <c r="I9049">
        <f t="shared" ca="1" si="1530"/>
        <v>0</v>
      </c>
      <c r="J9049">
        <f t="shared" ca="1" si="1531"/>
        <v>0</v>
      </c>
      <c r="K9049">
        <f t="shared" ca="1" si="1532"/>
        <v>0</v>
      </c>
      <c r="L9049">
        <f t="shared" ca="1" si="1534"/>
        <v>0</v>
      </c>
      <c r="M9049">
        <f t="shared" ca="1" si="1535"/>
        <v>0</v>
      </c>
      <c r="O9049" t="e">
        <f t="shared" ca="1" si="1536"/>
        <v>#N/A</v>
      </c>
      <c r="P9049" t="e">
        <f t="shared" ca="1" si="1537"/>
        <v>#N/A</v>
      </c>
    </row>
    <row r="9050" spans="8:16">
      <c r="H9050">
        <f t="shared" ca="1" si="1533"/>
        <v>0</v>
      </c>
      <c r="I9050">
        <f t="shared" ca="1" si="1530"/>
        <v>0</v>
      </c>
      <c r="J9050">
        <f t="shared" ca="1" si="1531"/>
        <v>0</v>
      </c>
      <c r="K9050">
        <f t="shared" ca="1" si="1532"/>
        <v>0</v>
      </c>
      <c r="L9050">
        <f t="shared" ca="1" si="1534"/>
        <v>0</v>
      </c>
      <c r="M9050">
        <f t="shared" ca="1" si="1535"/>
        <v>0</v>
      </c>
      <c r="O9050" t="e">
        <f t="shared" ca="1" si="1536"/>
        <v>#N/A</v>
      </c>
      <c r="P9050" t="e">
        <f t="shared" ca="1" si="1537"/>
        <v>#N/A</v>
      </c>
    </row>
    <row r="9051" spans="8:16">
      <c r="H9051">
        <f t="shared" ca="1" si="1533"/>
        <v>0</v>
      </c>
      <c r="I9051">
        <f t="shared" ca="1" si="1530"/>
        <v>0</v>
      </c>
      <c r="J9051">
        <f t="shared" ca="1" si="1531"/>
        <v>0</v>
      </c>
      <c r="K9051">
        <f t="shared" ca="1" si="1532"/>
        <v>0</v>
      </c>
      <c r="L9051">
        <f t="shared" ca="1" si="1534"/>
        <v>0</v>
      </c>
      <c r="M9051">
        <f t="shared" ca="1" si="1535"/>
        <v>0</v>
      </c>
      <c r="O9051" t="e">
        <f t="shared" ca="1" si="1536"/>
        <v>#N/A</v>
      </c>
      <c r="P9051" t="e">
        <f t="shared" ca="1" si="1537"/>
        <v>#N/A</v>
      </c>
    </row>
    <row r="9052" spans="8:16">
      <c r="H9052">
        <f t="shared" ca="1" si="1533"/>
        <v>0</v>
      </c>
      <c r="I9052">
        <f t="shared" ca="1" si="1530"/>
        <v>0</v>
      </c>
      <c r="J9052">
        <f t="shared" ca="1" si="1531"/>
        <v>0</v>
      </c>
      <c r="K9052">
        <f t="shared" ca="1" si="1532"/>
        <v>0</v>
      </c>
      <c r="L9052">
        <f t="shared" ca="1" si="1534"/>
        <v>0</v>
      </c>
      <c r="M9052">
        <f t="shared" ca="1" si="1535"/>
        <v>0</v>
      </c>
      <c r="O9052" t="e">
        <f t="shared" ca="1" si="1536"/>
        <v>#N/A</v>
      </c>
      <c r="P9052" t="e">
        <f t="shared" ca="1" si="1537"/>
        <v>#N/A</v>
      </c>
    </row>
    <row r="9053" spans="8:16">
      <c r="H9053">
        <f t="shared" ca="1" si="1533"/>
        <v>0</v>
      </c>
      <c r="I9053">
        <f t="shared" ca="1" si="1530"/>
        <v>0</v>
      </c>
      <c r="J9053">
        <f t="shared" ca="1" si="1531"/>
        <v>0</v>
      </c>
      <c r="K9053">
        <f t="shared" ca="1" si="1532"/>
        <v>0</v>
      </c>
      <c r="L9053">
        <f t="shared" ca="1" si="1534"/>
        <v>0</v>
      </c>
      <c r="M9053">
        <f t="shared" ca="1" si="1535"/>
        <v>0</v>
      </c>
      <c r="O9053" t="e">
        <f t="shared" ca="1" si="1536"/>
        <v>#N/A</v>
      </c>
      <c r="P9053" t="e">
        <f t="shared" ca="1" si="1537"/>
        <v>#N/A</v>
      </c>
    </row>
    <row r="9054" spans="8:16">
      <c r="H9054">
        <f t="shared" ca="1" si="1533"/>
        <v>0</v>
      </c>
      <c r="I9054">
        <f t="shared" ca="1" si="1530"/>
        <v>0</v>
      </c>
      <c r="J9054">
        <f t="shared" ca="1" si="1531"/>
        <v>0</v>
      </c>
      <c r="K9054">
        <f t="shared" ca="1" si="1532"/>
        <v>0</v>
      </c>
      <c r="L9054">
        <f t="shared" ca="1" si="1534"/>
        <v>0</v>
      </c>
      <c r="M9054">
        <f t="shared" ca="1" si="1535"/>
        <v>0</v>
      </c>
      <c r="O9054" t="e">
        <f t="shared" ca="1" si="1536"/>
        <v>#N/A</v>
      </c>
      <c r="P9054" t="e">
        <f t="shared" ca="1" si="1537"/>
        <v>#N/A</v>
      </c>
    </row>
    <row r="9055" spans="8:16">
      <c r="H9055">
        <f t="shared" ca="1" si="1533"/>
        <v>0</v>
      </c>
      <c r="I9055">
        <f t="shared" ca="1" si="1530"/>
        <v>0</v>
      </c>
      <c r="J9055">
        <f t="shared" ca="1" si="1531"/>
        <v>0</v>
      </c>
      <c r="K9055">
        <f t="shared" ca="1" si="1532"/>
        <v>0</v>
      </c>
      <c r="L9055">
        <f t="shared" ca="1" si="1534"/>
        <v>0</v>
      </c>
      <c r="M9055">
        <f t="shared" ca="1" si="1535"/>
        <v>0</v>
      </c>
      <c r="O9055" t="e">
        <f t="shared" ca="1" si="1536"/>
        <v>#N/A</v>
      </c>
      <c r="P9055" t="e">
        <f t="shared" ca="1" si="1537"/>
        <v>#N/A</v>
      </c>
    </row>
    <row r="9056" spans="8:16">
      <c r="H9056">
        <f t="shared" ca="1" si="1533"/>
        <v>0</v>
      </c>
      <c r="I9056">
        <f t="shared" ca="1" si="1530"/>
        <v>0</v>
      </c>
      <c r="J9056">
        <f t="shared" ca="1" si="1531"/>
        <v>0</v>
      </c>
      <c r="K9056">
        <f t="shared" ca="1" si="1532"/>
        <v>0</v>
      </c>
      <c r="L9056">
        <f t="shared" ca="1" si="1534"/>
        <v>0</v>
      </c>
      <c r="M9056">
        <f t="shared" ca="1" si="1535"/>
        <v>0</v>
      </c>
      <c r="O9056" t="e">
        <f t="shared" ca="1" si="1536"/>
        <v>#N/A</v>
      </c>
      <c r="P9056" t="e">
        <f t="shared" ca="1" si="1537"/>
        <v>#N/A</v>
      </c>
    </row>
    <row r="9057" spans="8:16">
      <c r="H9057">
        <f t="shared" ca="1" si="1533"/>
        <v>0</v>
      </c>
      <c r="I9057">
        <f t="shared" ca="1" si="1530"/>
        <v>0</v>
      </c>
      <c r="J9057">
        <f t="shared" ca="1" si="1531"/>
        <v>0</v>
      </c>
      <c r="K9057">
        <f t="shared" ca="1" si="1532"/>
        <v>0</v>
      </c>
      <c r="L9057">
        <f t="shared" ca="1" si="1534"/>
        <v>0</v>
      </c>
      <c r="M9057">
        <f t="shared" ca="1" si="1535"/>
        <v>0</v>
      </c>
      <c r="O9057" t="e">
        <f t="shared" ca="1" si="1536"/>
        <v>#N/A</v>
      </c>
      <c r="P9057" t="e">
        <f t="shared" ca="1" si="1537"/>
        <v>#N/A</v>
      </c>
    </row>
    <row r="9058" spans="8:16">
      <c r="H9058">
        <f t="shared" ca="1" si="1533"/>
        <v>0</v>
      </c>
      <c r="I9058">
        <f t="shared" ca="1" si="1530"/>
        <v>0</v>
      </c>
      <c r="J9058">
        <f t="shared" ca="1" si="1531"/>
        <v>0</v>
      </c>
      <c r="K9058">
        <f t="shared" ca="1" si="1532"/>
        <v>0</v>
      </c>
      <c r="L9058">
        <f t="shared" ca="1" si="1534"/>
        <v>0</v>
      </c>
      <c r="M9058">
        <f t="shared" ca="1" si="1535"/>
        <v>0</v>
      </c>
      <c r="O9058" t="e">
        <f t="shared" ca="1" si="1536"/>
        <v>#N/A</v>
      </c>
      <c r="P9058" t="e">
        <f t="shared" ca="1" si="1537"/>
        <v>#N/A</v>
      </c>
    </row>
    <row r="9059" spans="8:16">
      <c r="H9059">
        <f t="shared" ca="1" si="1533"/>
        <v>0</v>
      </c>
      <c r="I9059">
        <f t="shared" ca="1" si="1530"/>
        <v>0</v>
      </c>
      <c r="J9059">
        <f t="shared" ca="1" si="1531"/>
        <v>0</v>
      </c>
      <c r="K9059">
        <f t="shared" ca="1" si="1532"/>
        <v>0</v>
      </c>
      <c r="L9059">
        <f t="shared" ca="1" si="1534"/>
        <v>0</v>
      </c>
      <c r="M9059">
        <f t="shared" ca="1" si="1535"/>
        <v>0</v>
      </c>
      <c r="O9059" t="e">
        <f t="shared" ca="1" si="1536"/>
        <v>#N/A</v>
      </c>
      <c r="P9059" t="e">
        <f t="shared" ca="1" si="1537"/>
        <v>#N/A</v>
      </c>
    </row>
    <row r="9060" spans="8:16">
      <c r="H9060">
        <f t="shared" ca="1" si="1533"/>
        <v>0</v>
      </c>
      <c r="I9060">
        <f t="shared" ca="1" si="1530"/>
        <v>0</v>
      </c>
      <c r="J9060">
        <f t="shared" ca="1" si="1531"/>
        <v>0</v>
      </c>
      <c r="K9060">
        <f t="shared" ca="1" si="1532"/>
        <v>0</v>
      </c>
      <c r="L9060">
        <f t="shared" ca="1" si="1534"/>
        <v>0</v>
      </c>
      <c r="M9060">
        <f t="shared" ca="1" si="1535"/>
        <v>0</v>
      </c>
      <c r="O9060" t="e">
        <f t="shared" ca="1" si="1536"/>
        <v>#N/A</v>
      </c>
      <c r="P9060" t="e">
        <f t="shared" ca="1" si="1537"/>
        <v>#N/A</v>
      </c>
    </row>
    <row r="9061" spans="8:16">
      <c r="H9061">
        <f t="shared" ca="1" si="1533"/>
        <v>0</v>
      </c>
      <c r="I9061">
        <f t="shared" ca="1" si="1530"/>
        <v>0</v>
      </c>
      <c r="J9061">
        <f t="shared" ca="1" si="1531"/>
        <v>0</v>
      </c>
      <c r="K9061">
        <f t="shared" ca="1" si="1532"/>
        <v>0</v>
      </c>
      <c r="L9061">
        <f t="shared" ca="1" si="1534"/>
        <v>0</v>
      </c>
      <c r="M9061">
        <f t="shared" ca="1" si="1535"/>
        <v>0</v>
      </c>
      <c r="O9061" t="e">
        <f t="shared" ca="1" si="1536"/>
        <v>#N/A</v>
      </c>
      <c r="P9061" t="e">
        <f t="shared" ca="1" si="1537"/>
        <v>#N/A</v>
      </c>
    </row>
    <row r="9062" spans="8:16">
      <c r="H9062">
        <f t="shared" ca="1" si="1533"/>
        <v>0</v>
      </c>
      <c r="I9062">
        <f t="shared" ca="1" si="1530"/>
        <v>0</v>
      </c>
      <c r="J9062">
        <f t="shared" ca="1" si="1531"/>
        <v>0</v>
      </c>
      <c r="K9062">
        <f t="shared" ca="1" si="1532"/>
        <v>0</v>
      </c>
      <c r="L9062">
        <f t="shared" ca="1" si="1534"/>
        <v>0</v>
      </c>
      <c r="M9062">
        <f t="shared" ca="1" si="1535"/>
        <v>0</v>
      </c>
      <c r="O9062" t="e">
        <f t="shared" ca="1" si="1536"/>
        <v>#N/A</v>
      </c>
      <c r="P9062" t="e">
        <f t="shared" ca="1" si="1537"/>
        <v>#N/A</v>
      </c>
    </row>
    <row r="9063" spans="8:16">
      <c r="H9063">
        <f t="shared" ca="1" si="1533"/>
        <v>0</v>
      </c>
      <c r="I9063">
        <f t="shared" ca="1" si="1530"/>
        <v>0</v>
      </c>
      <c r="J9063">
        <f t="shared" ca="1" si="1531"/>
        <v>0</v>
      </c>
      <c r="K9063">
        <f t="shared" ca="1" si="1532"/>
        <v>0</v>
      </c>
      <c r="L9063">
        <f t="shared" ca="1" si="1534"/>
        <v>0</v>
      </c>
      <c r="M9063">
        <f t="shared" ca="1" si="1535"/>
        <v>0</v>
      </c>
      <c r="O9063" t="e">
        <f t="shared" ca="1" si="1536"/>
        <v>#N/A</v>
      </c>
      <c r="P9063" t="e">
        <f t="shared" ca="1" si="1537"/>
        <v>#N/A</v>
      </c>
    </row>
    <row r="9064" spans="8:16">
      <c r="H9064">
        <f t="shared" ca="1" si="1533"/>
        <v>0</v>
      </c>
      <c r="I9064">
        <f t="shared" ca="1" si="1530"/>
        <v>0</v>
      </c>
      <c r="J9064">
        <f t="shared" ca="1" si="1531"/>
        <v>0</v>
      </c>
      <c r="K9064">
        <f t="shared" ca="1" si="1532"/>
        <v>0</v>
      </c>
      <c r="L9064">
        <f t="shared" ca="1" si="1534"/>
        <v>0</v>
      </c>
      <c r="M9064">
        <f t="shared" ca="1" si="1535"/>
        <v>0</v>
      </c>
      <c r="O9064" t="e">
        <f t="shared" ca="1" si="1536"/>
        <v>#N/A</v>
      </c>
      <c r="P9064" t="e">
        <f t="shared" ca="1" si="1537"/>
        <v>#N/A</v>
      </c>
    </row>
    <row r="9065" spans="8:16">
      <c r="H9065">
        <f t="shared" ca="1" si="1533"/>
        <v>0</v>
      </c>
      <c r="I9065">
        <f t="shared" ca="1" si="1530"/>
        <v>0</v>
      </c>
      <c r="J9065">
        <f t="shared" ca="1" si="1531"/>
        <v>0</v>
      </c>
      <c r="K9065">
        <f t="shared" ca="1" si="1532"/>
        <v>0</v>
      </c>
      <c r="L9065">
        <f t="shared" ca="1" si="1534"/>
        <v>0</v>
      </c>
      <c r="M9065">
        <f t="shared" ca="1" si="1535"/>
        <v>0</v>
      </c>
      <c r="O9065" t="e">
        <f t="shared" ca="1" si="1536"/>
        <v>#N/A</v>
      </c>
      <c r="P9065" t="e">
        <f t="shared" ca="1" si="1537"/>
        <v>#N/A</v>
      </c>
    </row>
    <row r="9066" spans="8:16">
      <c r="H9066">
        <f t="shared" ca="1" si="1533"/>
        <v>0</v>
      </c>
      <c r="I9066">
        <f t="shared" ca="1" si="1530"/>
        <v>0</v>
      </c>
      <c r="J9066">
        <f t="shared" ca="1" si="1531"/>
        <v>0</v>
      </c>
      <c r="K9066">
        <f t="shared" ca="1" si="1532"/>
        <v>0</v>
      </c>
      <c r="L9066">
        <f t="shared" ca="1" si="1534"/>
        <v>0</v>
      </c>
      <c r="M9066">
        <f t="shared" ca="1" si="1535"/>
        <v>0</v>
      </c>
      <c r="O9066" t="e">
        <f t="shared" ca="1" si="1536"/>
        <v>#N/A</v>
      </c>
      <c r="P9066" t="e">
        <f t="shared" ca="1" si="1537"/>
        <v>#N/A</v>
      </c>
    </row>
    <row r="9067" spans="8:16">
      <c r="H9067">
        <f t="shared" ca="1" si="1533"/>
        <v>0</v>
      </c>
      <c r="I9067">
        <f t="shared" ca="1" si="1530"/>
        <v>0</v>
      </c>
      <c r="J9067">
        <f t="shared" ca="1" si="1531"/>
        <v>0</v>
      </c>
      <c r="K9067">
        <f t="shared" ca="1" si="1532"/>
        <v>0</v>
      </c>
      <c r="L9067">
        <f t="shared" ca="1" si="1534"/>
        <v>0</v>
      </c>
      <c r="M9067">
        <f t="shared" ca="1" si="1535"/>
        <v>0</v>
      </c>
      <c r="O9067" t="e">
        <f t="shared" ca="1" si="1536"/>
        <v>#N/A</v>
      </c>
      <c r="P9067" t="e">
        <f t="shared" ca="1" si="1537"/>
        <v>#N/A</v>
      </c>
    </row>
    <row r="9068" spans="8:16">
      <c r="H9068">
        <f t="shared" ca="1" si="1533"/>
        <v>0</v>
      </c>
      <c r="I9068">
        <f t="shared" ca="1" si="1530"/>
        <v>0</v>
      </c>
      <c r="J9068">
        <f t="shared" ca="1" si="1531"/>
        <v>0</v>
      </c>
      <c r="K9068">
        <f t="shared" ca="1" si="1532"/>
        <v>0</v>
      </c>
      <c r="L9068">
        <f t="shared" ca="1" si="1534"/>
        <v>0</v>
      </c>
      <c r="M9068">
        <f t="shared" ca="1" si="1535"/>
        <v>0</v>
      </c>
      <c r="O9068" t="e">
        <f t="shared" ca="1" si="1536"/>
        <v>#N/A</v>
      </c>
      <c r="P9068" t="e">
        <f t="shared" ca="1" si="1537"/>
        <v>#N/A</v>
      </c>
    </row>
    <row r="9069" spans="8:16">
      <c r="H9069">
        <f t="shared" ca="1" si="1533"/>
        <v>0</v>
      </c>
      <c r="I9069">
        <f t="shared" ca="1" si="1530"/>
        <v>0</v>
      </c>
      <c r="J9069">
        <f t="shared" ca="1" si="1531"/>
        <v>0</v>
      </c>
      <c r="K9069">
        <f t="shared" ca="1" si="1532"/>
        <v>0</v>
      </c>
      <c r="L9069">
        <f t="shared" ca="1" si="1534"/>
        <v>0</v>
      </c>
      <c r="M9069">
        <f t="shared" ca="1" si="1535"/>
        <v>0</v>
      </c>
      <c r="O9069" t="e">
        <f t="shared" ca="1" si="1536"/>
        <v>#N/A</v>
      </c>
      <c r="P9069" t="e">
        <f t="shared" ca="1" si="1537"/>
        <v>#N/A</v>
      </c>
    </row>
    <row r="9070" spans="8:16">
      <c r="H9070">
        <f t="shared" ca="1" si="1533"/>
        <v>0</v>
      </c>
      <c r="I9070">
        <f t="shared" ca="1" si="1530"/>
        <v>0</v>
      </c>
      <c r="J9070">
        <f t="shared" ca="1" si="1531"/>
        <v>0</v>
      </c>
      <c r="K9070">
        <f t="shared" ca="1" si="1532"/>
        <v>0</v>
      </c>
      <c r="L9070">
        <f t="shared" ca="1" si="1534"/>
        <v>0</v>
      </c>
      <c r="M9070">
        <f t="shared" ca="1" si="1535"/>
        <v>0</v>
      </c>
      <c r="O9070" t="e">
        <f t="shared" ca="1" si="1536"/>
        <v>#N/A</v>
      </c>
      <c r="P9070" t="e">
        <f t="shared" ca="1" si="1537"/>
        <v>#N/A</v>
      </c>
    </row>
    <row r="9071" spans="8:16">
      <c r="H9071">
        <f t="shared" ca="1" si="1533"/>
        <v>0</v>
      </c>
      <c r="I9071">
        <f t="shared" ca="1" si="1530"/>
        <v>0</v>
      </c>
      <c r="J9071">
        <f t="shared" ca="1" si="1531"/>
        <v>0</v>
      </c>
      <c r="K9071">
        <f t="shared" ca="1" si="1532"/>
        <v>0</v>
      </c>
      <c r="L9071">
        <f t="shared" ca="1" si="1534"/>
        <v>0</v>
      </c>
      <c r="M9071">
        <f t="shared" ca="1" si="1535"/>
        <v>0</v>
      </c>
      <c r="O9071" t="e">
        <f t="shared" ca="1" si="1536"/>
        <v>#N/A</v>
      </c>
      <c r="P9071" t="e">
        <f t="shared" ca="1" si="1537"/>
        <v>#N/A</v>
      </c>
    </row>
    <row r="9072" spans="8:16">
      <c r="H9072">
        <f t="shared" ca="1" si="1533"/>
        <v>0</v>
      </c>
      <c r="I9072">
        <f t="shared" ref="I9072:I9135" ca="1" si="1538">IF(IFERROR(VLOOKUP(C9072,INDIRECT($G$7&amp;"D:D"),1,FALSE),0)&lt;&gt;0,I$13,0)</f>
        <v>0</v>
      </c>
      <c r="J9072">
        <f t="shared" ref="J9072:J9135" ca="1" si="1539">IF(IFERROR(VLOOKUP(C9072,INDIRECT($G$8&amp;"D:D"),1,FALSE),0)&lt;&gt;0,J$13,0)</f>
        <v>0</v>
      </c>
      <c r="K9072">
        <f t="shared" ca="1" si="1532"/>
        <v>0</v>
      </c>
      <c r="L9072">
        <f t="shared" ca="1" si="1534"/>
        <v>0</v>
      </c>
      <c r="M9072">
        <f t="shared" ca="1" si="1535"/>
        <v>0</v>
      </c>
      <c r="O9072" t="e">
        <f t="shared" ca="1" si="1536"/>
        <v>#N/A</v>
      </c>
      <c r="P9072" t="e">
        <f t="shared" ca="1" si="1537"/>
        <v>#N/A</v>
      </c>
    </row>
    <row r="9073" spans="8:16">
      <c r="H9073">
        <f t="shared" ca="1" si="1533"/>
        <v>0</v>
      </c>
      <c r="I9073">
        <f t="shared" ca="1" si="1538"/>
        <v>0</v>
      </c>
      <c r="J9073">
        <f t="shared" ca="1" si="1539"/>
        <v>0</v>
      </c>
      <c r="K9073">
        <f t="shared" ca="1" si="1532"/>
        <v>0</v>
      </c>
      <c r="L9073">
        <f t="shared" ca="1" si="1534"/>
        <v>0</v>
      </c>
      <c r="M9073">
        <f t="shared" ca="1" si="1535"/>
        <v>0</v>
      </c>
      <c r="O9073" t="e">
        <f t="shared" ca="1" si="1536"/>
        <v>#N/A</v>
      </c>
      <c r="P9073" t="e">
        <f t="shared" ca="1" si="1537"/>
        <v>#N/A</v>
      </c>
    </row>
    <row r="9074" spans="8:16">
      <c r="H9074">
        <f t="shared" ca="1" si="1533"/>
        <v>0</v>
      </c>
      <c r="I9074">
        <f t="shared" ca="1" si="1538"/>
        <v>0</v>
      </c>
      <c r="J9074">
        <f t="shared" ca="1" si="1539"/>
        <v>0</v>
      </c>
      <c r="K9074">
        <f t="shared" ca="1" si="1532"/>
        <v>0</v>
      </c>
      <c r="L9074">
        <f t="shared" ca="1" si="1534"/>
        <v>0</v>
      </c>
      <c r="M9074">
        <f t="shared" ca="1" si="1535"/>
        <v>0</v>
      </c>
      <c r="O9074" t="e">
        <f t="shared" ca="1" si="1536"/>
        <v>#N/A</v>
      </c>
      <c r="P9074" t="e">
        <f t="shared" ca="1" si="1537"/>
        <v>#N/A</v>
      </c>
    </row>
    <row r="9075" spans="8:16">
      <c r="H9075">
        <f t="shared" ca="1" si="1533"/>
        <v>0</v>
      </c>
      <c r="I9075">
        <f t="shared" ca="1" si="1538"/>
        <v>0</v>
      </c>
      <c r="J9075">
        <f t="shared" ca="1" si="1539"/>
        <v>0</v>
      </c>
      <c r="K9075">
        <f t="shared" ca="1" si="1532"/>
        <v>0</v>
      </c>
      <c r="L9075">
        <f t="shared" ca="1" si="1534"/>
        <v>0</v>
      </c>
      <c r="M9075">
        <f t="shared" ca="1" si="1535"/>
        <v>0</v>
      </c>
      <c r="O9075" t="e">
        <f t="shared" ca="1" si="1536"/>
        <v>#N/A</v>
      </c>
      <c r="P9075" t="e">
        <f t="shared" ca="1" si="1537"/>
        <v>#N/A</v>
      </c>
    </row>
    <row r="9076" spans="8:16">
      <c r="H9076">
        <f t="shared" ca="1" si="1533"/>
        <v>0</v>
      </c>
      <c r="I9076">
        <f t="shared" ca="1" si="1538"/>
        <v>0</v>
      </c>
      <c r="J9076">
        <f t="shared" ca="1" si="1539"/>
        <v>0</v>
      </c>
      <c r="K9076">
        <f t="shared" ca="1" si="1532"/>
        <v>0</v>
      </c>
      <c r="L9076">
        <f t="shared" ca="1" si="1534"/>
        <v>0</v>
      </c>
      <c r="M9076">
        <f t="shared" ca="1" si="1535"/>
        <v>0</v>
      </c>
      <c r="O9076" t="e">
        <f t="shared" ca="1" si="1536"/>
        <v>#N/A</v>
      </c>
      <c r="P9076" t="e">
        <f t="shared" ca="1" si="1537"/>
        <v>#N/A</v>
      </c>
    </row>
    <row r="9077" spans="8:16">
      <c r="H9077">
        <f t="shared" ca="1" si="1533"/>
        <v>0</v>
      </c>
      <c r="I9077">
        <f t="shared" ca="1" si="1538"/>
        <v>0</v>
      </c>
      <c r="J9077">
        <f t="shared" ca="1" si="1539"/>
        <v>0</v>
      </c>
      <c r="K9077">
        <f t="shared" ca="1" si="1532"/>
        <v>0</v>
      </c>
      <c r="L9077">
        <f t="shared" ca="1" si="1534"/>
        <v>0</v>
      </c>
      <c r="M9077">
        <f t="shared" ca="1" si="1535"/>
        <v>0</v>
      </c>
      <c r="O9077" t="e">
        <f t="shared" ca="1" si="1536"/>
        <v>#N/A</v>
      </c>
      <c r="P9077" t="e">
        <f t="shared" ca="1" si="1537"/>
        <v>#N/A</v>
      </c>
    </row>
    <row r="9078" spans="8:16">
      <c r="H9078">
        <f t="shared" ca="1" si="1533"/>
        <v>0</v>
      </c>
      <c r="I9078">
        <f t="shared" ca="1" si="1538"/>
        <v>0</v>
      </c>
      <c r="J9078">
        <f t="shared" ca="1" si="1539"/>
        <v>0</v>
      </c>
      <c r="K9078">
        <f t="shared" ca="1" si="1532"/>
        <v>0</v>
      </c>
      <c r="L9078">
        <f t="shared" ca="1" si="1534"/>
        <v>0</v>
      </c>
      <c r="M9078">
        <f t="shared" ca="1" si="1535"/>
        <v>0</v>
      </c>
      <c r="O9078" t="e">
        <f t="shared" ca="1" si="1536"/>
        <v>#N/A</v>
      </c>
      <c r="P9078" t="e">
        <f t="shared" ca="1" si="1537"/>
        <v>#N/A</v>
      </c>
    </row>
    <row r="9079" spans="8:16">
      <c r="H9079">
        <f t="shared" ca="1" si="1533"/>
        <v>0</v>
      </c>
      <c r="I9079">
        <f t="shared" ca="1" si="1538"/>
        <v>0</v>
      </c>
      <c r="J9079">
        <f t="shared" ca="1" si="1539"/>
        <v>0</v>
      </c>
      <c r="K9079">
        <f t="shared" ca="1" si="1532"/>
        <v>0</v>
      </c>
      <c r="L9079">
        <f t="shared" ca="1" si="1534"/>
        <v>0</v>
      </c>
      <c r="M9079">
        <f t="shared" ca="1" si="1535"/>
        <v>0</v>
      </c>
      <c r="O9079" t="e">
        <f t="shared" ca="1" si="1536"/>
        <v>#N/A</v>
      </c>
      <c r="P9079" t="e">
        <f t="shared" ca="1" si="1537"/>
        <v>#N/A</v>
      </c>
    </row>
    <row r="9080" spans="8:16">
      <c r="H9080">
        <f t="shared" ca="1" si="1533"/>
        <v>0</v>
      </c>
      <c r="I9080">
        <f t="shared" ca="1" si="1538"/>
        <v>0</v>
      </c>
      <c r="J9080">
        <f t="shared" ca="1" si="1539"/>
        <v>0</v>
      </c>
      <c r="K9080">
        <f t="shared" ca="1" si="1532"/>
        <v>0</v>
      </c>
      <c r="L9080">
        <f t="shared" ca="1" si="1534"/>
        <v>0</v>
      </c>
      <c r="M9080">
        <f t="shared" ca="1" si="1535"/>
        <v>0</v>
      </c>
      <c r="O9080" t="e">
        <f t="shared" ca="1" si="1536"/>
        <v>#N/A</v>
      </c>
      <c r="P9080" t="e">
        <f t="shared" ca="1" si="1537"/>
        <v>#N/A</v>
      </c>
    </row>
    <row r="9081" spans="8:16">
      <c r="H9081">
        <f t="shared" ca="1" si="1533"/>
        <v>0</v>
      </c>
      <c r="I9081">
        <f t="shared" ca="1" si="1538"/>
        <v>0</v>
      </c>
      <c r="J9081">
        <f t="shared" ca="1" si="1539"/>
        <v>0</v>
      </c>
      <c r="K9081">
        <f t="shared" ca="1" si="1532"/>
        <v>0</v>
      </c>
      <c r="L9081">
        <f t="shared" ca="1" si="1534"/>
        <v>0</v>
      </c>
      <c r="M9081">
        <f t="shared" ca="1" si="1535"/>
        <v>0</v>
      </c>
      <c r="O9081" t="e">
        <f t="shared" ca="1" si="1536"/>
        <v>#N/A</v>
      </c>
      <c r="P9081" t="e">
        <f t="shared" ca="1" si="1537"/>
        <v>#N/A</v>
      </c>
    </row>
    <row r="9082" spans="8:16">
      <c r="H9082">
        <f t="shared" ca="1" si="1533"/>
        <v>0</v>
      </c>
      <c r="I9082">
        <f t="shared" ca="1" si="1538"/>
        <v>0</v>
      </c>
      <c r="J9082">
        <f t="shared" ca="1" si="1539"/>
        <v>0</v>
      </c>
      <c r="K9082">
        <f t="shared" ca="1" si="1532"/>
        <v>0</v>
      </c>
      <c r="L9082">
        <f t="shared" ca="1" si="1534"/>
        <v>0</v>
      </c>
      <c r="M9082">
        <f t="shared" ca="1" si="1535"/>
        <v>0</v>
      </c>
      <c r="O9082" t="e">
        <f t="shared" ca="1" si="1536"/>
        <v>#N/A</v>
      </c>
      <c r="P9082" t="e">
        <f t="shared" ca="1" si="1537"/>
        <v>#N/A</v>
      </c>
    </row>
    <row r="9083" spans="8:16">
      <c r="H9083">
        <f t="shared" ca="1" si="1533"/>
        <v>0</v>
      </c>
      <c r="I9083">
        <f t="shared" ca="1" si="1538"/>
        <v>0</v>
      </c>
      <c r="J9083">
        <f t="shared" ca="1" si="1539"/>
        <v>0</v>
      </c>
      <c r="K9083">
        <f t="shared" ca="1" si="1532"/>
        <v>0</v>
      </c>
      <c r="L9083">
        <f t="shared" ca="1" si="1534"/>
        <v>0</v>
      </c>
      <c r="M9083">
        <f t="shared" ca="1" si="1535"/>
        <v>0</v>
      </c>
      <c r="O9083" t="e">
        <f t="shared" ca="1" si="1536"/>
        <v>#N/A</v>
      </c>
      <c r="P9083" t="e">
        <f t="shared" ca="1" si="1537"/>
        <v>#N/A</v>
      </c>
    </row>
    <row r="9084" spans="8:16">
      <c r="H9084">
        <f t="shared" ca="1" si="1533"/>
        <v>0</v>
      </c>
      <c r="I9084">
        <f t="shared" ca="1" si="1538"/>
        <v>0</v>
      </c>
      <c r="J9084">
        <f t="shared" ca="1" si="1539"/>
        <v>0</v>
      </c>
      <c r="K9084">
        <f t="shared" ca="1" si="1532"/>
        <v>0</v>
      </c>
      <c r="L9084">
        <f t="shared" ca="1" si="1534"/>
        <v>0</v>
      </c>
      <c r="M9084">
        <f t="shared" ca="1" si="1535"/>
        <v>0</v>
      </c>
      <c r="O9084" t="e">
        <f t="shared" ca="1" si="1536"/>
        <v>#N/A</v>
      </c>
      <c r="P9084" t="e">
        <f t="shared" ca="1" si="1537"/>
        <v>#N/A</v>
      </c>
    </row>
    <row r="9085" spans="8:16">
      <c r="H9085">
        <f t="shared" ca="1" si="1533"/>
        <v>0</v>
      </c>
      <c r="I9085">
        <f t="shared" ca="1" si="1538"/>
        <v>0</v>
      </c>
      <c r="J9085">
        <f t="shared" ca="1" si="1539"/>
        <v>0</v>
      </c>
      <c r="K9085">
        <f t="shared" ca="1" si="1532"/>
        <v>0</v>
      </c>
      <c r="L9085">
        <f t="shared" ca="1" si="1534"/>
        <v>0</v>
      </c>
      <c r="M9085">
        <f t="shared" ca="1" si="1535"/>
        <v>0</v>
      </c>
      <c r="O9085" t="e">
        <f t="shared" ca="1" si="1536"/>
        <v>#N/A</v>
      </c>
      <c r="P9085" t="e">
        <f t="shared" ca="1" si="1537"/>
        <v>#N/A</v>
      </c>
    </row>
    <row r="9086" spans="8:16">
      <c r="H9086">
        <f t="shared" ca="1" si="1533"/>
        <v>0</v>
      </c>
      <c r="I9086">
        <f t="shared" ca="1" si="1538"/>
        <v>0</v>
      </c>
      <c r="J9086">
        <f t="shared" ca="1" si="1539"/>
        <v>0</v>
      </c>
      <c r="K9086">
        <f t="shared" ca="1" si="1532"/>
        <v>0</v>
      </c>
      <c r="L9086">
        <f t="shared" ca="1" si="1534"/>
        <v>0</v>
      </c>
      <c r="M9086">
        <f t="shared" ca="1" si="1535"/>
        <v>0</v>
      </c>
      <c r="O9086" t="e">
        <f t="shared" ca="1" si="1536"/>
        <v>#N/A</v>
      </c>
      <c r="P9086" t="e">
        <f t="shared" ca="1" si="1537"/>
        <v>#N/A</v>
      </c>
    </row>
    <row r="9087" spans="8:16">
      <c r="H9087">
        <f t="shared" ca="1" si="1533"/>
        <v>0</v>
      </c>
      <c r="I9087">
        <f t="shared" ca="1" si="1538"/>
        <v>0</v>
      </c>
      <c r="J9087">
        <f t="shared" ca="1" si="1539"/>
        <v>0</v>
      </c>
      <c r="K9087">
        <f t="shared" ca="1" si="1532"/>
        <v>0</v>
      </c>
      <c r="L9087">
        <f t="shared" ca="1" si="1534"/>
        <v>0</v>
      </c>
      <c r="M9087">
        <f t="shared" ca="1" si="1535"/>
        <v>0</v>
      </c>
      <c r="O9087" t="e">
        <f t="shared" ca="1" si="1536"/>
        <v>#N/A</v>
      </c>
      <c r="P9087" t="e">
        <f t="shared" ca="1" si="1537"/>
        <v>#N/A</v>
      </c>
    </row>
    <row r="9088" spans="8:16">
      <c r="H9088">
        <f t="shared" ca="1" si="1533"/>
        <v>0</v>
      </c>
      <c r="I9088">
        <f t="shared" ca="1" si="1538"/>
        <v>0</v>
      </c>
      <c r="J9088">
        <f t="shared" ca="1" si="1539"/>
        <v>0</v>
      </c>
      <c r="K9088">
        <f t="shared" ca="1" si="1532"/>
        <v>0</v>
      </c>
      <c r="L9088">
        <f t="shared" ca="1" si="1534"/>
        <v>0</v>
      </c>
      <c r="M9088">
        <f t="shared" ca="1" si="1535"/>
        <v>0</v>
      </c>
      <c r="O9088" t="e">
        <f t="shared" ca="1" si="1536"/>
        <v>#N/A</v>
      </c>
      <c r="P9088" t="e">
        <f t="shared" ca="1" si="1537"/>
        <v>#N/A</v>
      </c>
    </row>
    <row r="9089" spans="8:16">
      <c r="H9089">
        <f t="shared" ca="1" si="1533"/>
        <v>0</v>
      </c>
      <c r="I9089">
        <f t="shared" ca="1" si="1538"/>
        <v>0</v>
      </c>
      <c r="J9089">
        <f t="shared" ca="1" si="1539"/>
        <v>0</v>
      </c>
      <c r="K9089">
        <f t="shared" ca="1" si="1532"/>
        <v>0</v>
      </c>
      <c r="L9089">
        <f t="shared" ca="1" si="1534"/>
        <v>0</v>
      </c>
      <c r="M9089">
        <f t="shared" ca="1" si="1535"/>
        <v>0</v>
      </c>
      <c r="O9089" t="e">
        <f t="shared" ca="1" si="1536"/>
        <v>#N/A</v>
      </c>
      <c r="P9089" t="e">
        <f t="shared" ca="1" si="1537"/>
        <v>#N/A</v>
      </c>
    </row>
    <row r="9090" spans="8:16">
      <c r="H9090">
        <f t="shared" ca="1" si="1533"/>
        <v>0</v>
      </c>
      <c r="I9090">
        <f t="shared" ca="1" si="1538"/>
        <v>0</v>
      </c>
      <c r="J9090">
        <f t="shared" ca="1" si="1539"/>
        <v>0</v>
      </c>
      <c r="K9090">
        <f t="shared" ca="1" si="1532"/>
        <v>0</v>
      </c>
      <c r="L9090">
        <f t="shared" ca="1" si="1534"/>
        <v>0</v>
      </c>
      <c r="M9090">
        <f t="shared" ca="1" si="1535"/>
        <v>0</v>
      </c>
      <c r="O9090" t="e">
        <f t="shared" ca="1" si="1536"/>
        <v>#N/A</v>
      </c>
      <c r="P9090" t="e">
        <f t="shared" ca="1" si="1537"/>
        <v>#N/A</v>
      </c>
    </row>
    <row r="9091" spans="8:16">
      <c r="H9091">
        <f t="shared" ca="1" si="1533"/>
        <v>0</v>
      </c>
      <c r="I9091">
        <f t="shared" ca="1" si="1538"/>
        <v>0</v>
      </c>
      <c r="J9091">
        <f t="shared" ca="1" si="1539"/>
        <v>0</v>
      </c>
      <c r="K9091">
        <f t="shared" ca="1" si="1532"/>
        <v>0</v>
      </c>
      <c r="L9091">
        <f t="shared" ca="1" si="1534"/>
        <v>0</v>
      </c>
      <c r="M9091">
        <f t="shared" ca="1" si="1535"/>
        <v>0</v>
      </c>
      <c r="O9091" t="e">
        <f t="shared" ca="1" si="1536"/>
        <v>#N/A</v>
      </c>
      <c r="P9091" t="e">
        <f t="shared" ca="1" si="1537"/>
        <v>#N/A</v>
      </c>
    </row>
    <row r="9092" spans="8:16">
      <c r="H9092">
        <f t="shared" ca="1" si="1533"/>
        <v>0</v>
      </c>
      <c r="I9092">
        <f t="shared" ca="1" si="1538"/>
        <v>0</v>
      </c>
      <c r="J9092">
        <f t="shared" ca="1" si="1539"/>
        <v>0</v>
      </c>
      <c r="K9092">
        <f t="shared" ca="1" si="1532"/>
        <v>0</v>
      </c>
      <c r="L9092">
        <f t="shared" ca="1" si="1534"/>
        <v>0</v>
      </c>
      <c r="M9092">
        <f t="shared" ca="1" si="1535"/>
        <v>0</v>
      </c>
      <c r="O9092" t="e">
        <f t="shared" ca="1" si="1536"/>
        <v>#N/A</v>
      </c>
      <c r="P9092" t="e">
        <f t="shared" ca="1" si="1537"/>
        <v>#N/A</v>
      </c>
    </row>
    <row r="9093" spans="8:16">
      <c r="H9093">
        <f t="shared" ca="1" si="1533"/>
        <v>0</v>
      </c>
      <c r="I9093">
        <f t="shared" ca="1" si="1538"/>
        <v>0</v>
      </c>
      <c r="J9093">
        <f t="shared" ca="1" si="1539"/>
        <v>0</v>
      </c>
      <c r="K9093">
        <f t="shared" ca="1" si="1532"/>
        <v>0</v>
      </c>
      <c r="L9093">
        <f t="shared" ca="1" si="1534"/>
        <v>0</v>
      </c>
      <c r="M9093">
        <f t="shared" ca="1" si="1535"/>
        <v>0</v>
      </c>
      <c r="O9093" t="e">
        <f t="shared" ca="1" si="1536"/>
        <v>#N/A</v>
      </c>
      <c r="P9093" t="e">
        <f t="shared" ca="1" si="1537"/>
        <v>#N/A</v>
      </c>
    </row>
    <row r="9094" spans="8:16">
      <c r="H9094">
        <f t="shared" ca="1" si="1533"/>
        <v>0</v>
      </c>
      <c r="I9094">
        <f t="shared" ca="1" si="1538"/>
        <v>0</v>
      </c>
      <c r="J9094">
        <f t="shared" ca="1" si="1539"/>
        <v>0</v>
      </c>
      <c r="K9094">
        <f t="shared" ca="1" si="1532"/>
        <v>0</v>
      </c>
      <c r="L9094">
        <f t="shared" ca="1" si="1534"/>
        <v>0</v>
      </c>
      <c r="M9094">
        <f t="shared" ca="1" si="1535"/>
        <v>0</v>
      </c>
      <c r="O9094" t="e">
        <f t="shared" ca="1" si="1536"/>
        <v>#N/A</v>
      </c>
      <c r="P9094" t="e">
        <f t="shared" ca="1" si="1537"/>
        <v>#N/A</v>
      </c>
    </row>
    <row r="9095" spans="8:16">
      <c r="H9095">
        <f t="shared" ca="1" si="1533"/>
        <v>0</v>
      </c>
      <c r="I9095">
        <f t="shared" ca="1" si="1538"/>
        <v>0</v>
      </c>
      <c r="J9095">
        <f t="shared" ca="1" si="1539"/>
        <v>0</v>
      </c>
      <c r="K9095">
        <f t="shared" ca="1" si="1532"/>
        <v>0</v>
      </c>
      <c r="L9095">
        <f t="shared" ca="1" si="1534"/>
        <v>0</v>
      </c>
      <c r="M9095">
        <f t="shared" ca="1" si="1535"/>
        <v>0</v>
      </c>
      <c r="O9095" t="e">
        <f t="shared" ca="1" si="1536"/>
        <v>#N/A</v>
      </c>
      <c r="P9095" t="e">
        <f t="shared" ca="1" si="1537"/>
        <v>#N/A</v>
      </c>
    </row>
    <row r="9096" spans="8:16">
      <c r="H9096">
        <f t="shared" ca="1" si="1533"/>
        <v>0</v>
      </c>
      <c r="I9096">
        <f t="shared" ca="1" si="1538"/>
        <v>0</v>
      </c>
      <c r="J9096">
        <f t="shared" ca="1" si="1539"/>
        <v>0</v>
      </c>
      <c r="K9096">
        <f t="shared" ca="1" si="1532"/>
        <v>0</v>
      </c>
      <c r="L9096">
        <f t="shared" ca="1" si="1534"/>
        <v>0</v>
      </c>
      <c r="M9096">
        <f t="shared" ca="1" si="1535"/>
        <v>0</v>
      </c>
      <c r="O9096" t="e">
        <f t="shared" ca="1" si="1536"/>
        <v>#N/A</v>
      </c>
      <c r="P9096" t="e">
        <f t="shared" ca="1" si="1537"/>
        <v>#N/A</v>
      </c>
    </row>
    <row r="9097" spans="8:16">
      <c r="H9097">
        <f t="shared" ca="1" si="1533"/>
        <v>0</v>
      </c>
      <c r="I9097">
        <f t="shared" ca="1" si="1538"/>
        <v>0</v>
      </c>
      <c r="J9097">
        <f t="shared" ca="1" si="1539"/>
        <v>0</v>
      </c>
      <c r="K9097">
        <f t="shared" ca="1" si="1532"/>
        <v>0</v>
      </c>
      <c r="L9097">
        <f t="shared" ca="1" si="1534"/>
        <v>0</v>
      </c>
      <c r="M9097">
        <f t="shared" ca="1" si="1535"/>
        <v>0</v>
      </c>
      <c r="O9097" t="e">
        <f t="shared" ca="1" si="1536"/>
        <v>#N/A</v>
      </c>
      <c r="P9097" t="e">
        <f t="shared" ca="1" si="1537"/>
        <v>#N/A</v>
      </c>
    </row>
    <row r="9098" spans="8:16">
      <c r="H9098">
        <f t="shared" ca="1" si="1533"/>
        <v>0</v>
      </c>
      <c r="I9098">
        <f t="shared" ca="1" si="1538"/>
        <v>0</v>
      </c>
      <c r="J9098">
        <f t="shared" ca="1" si="1539"/>
        <v>0</v>
      </c>
      <c r="K9098">
        <f t="shared" ref="K9098:K9161" ca="1" si="1540">IF(IFERROR(VLOOKUP($C9098,INDIRECT($G$9&amp;"d:d"),1,FALSE),0)&lt;&gt;0,K$13,0)</f>
        <v>0</v>
      </c>
      <c r="L9098">
        <f t="shared" ca="1" si="1534"/>
        <v>0</v>
      </c>
      <c r="M9098">
        <f t="shared" ca="1" si="1535"/>
        <v>0</v>
      </c>
      <c r="O9098" t="e">
        <f t="shared" ca="1" si="1536"/>
        <v>#N/A</v>
      </c>
      <c r="P9098" t="e">
        <f t="shared" ca="1" si="1537"/>
        <v>#N/A</v>
      </c>
    </row>
    <row r="9099" spans="8:16">
      <c r="H9099">
        <f t="shared" ca="1" si="1533"/>
        <v>0</v>
      </c>
      <c r="I9099">
        <f t="shared" ca="1" si="1538"/>
        <v>0</v>
      </c>
      <c r="J9099">
        <f t="shared" ca="1" si="1539"/>
        <v>0</v>
      </c>
      <c r="K9099">
        <f t="shared" ca="1" si="1540"/>
        <v>0</v>
      </c>
      <c r="L9099">
        <f t="shared" ca="1" si="1534"/>
        <v>0</v>
      </c>
      <c r="M9099">
        <f t="shared" ca="1" si="1535"/>
        <v>0</v>
      </c>
      <c r="O9099" t="e">
        <f t="shared" ca="1" si="1536"/>
        <v>#N/A</v>
      </c>
      <c r="P9099" t="e">
        <f t="shared" ca="1" si="1537"/>
        <v>#N/A</v>
      </c>
    </row>
    <row r="9100" spans="8:16">
      <c r="H9100">
        <f t="shared" ca="1" si="1533"/>
        <v>0</v>
      </c>
      <c r="I9100">
        <f t="shared" ca="1" si="1538"/>
        <v>0</v>
      </c>
      <c r="J9100">
        <f t="shared" ca="1" si="1539"/>
        <v>0</v>
      </c>
      <c r="K9100">
        <f t="shared" ca="1" si="1540"/>
        <v>0</v>
      </c>
      <c r="L9100">
        <f t="shared" ca="1" si="1534"/>
        <v>0</v>
      </c>
      <c r="M9100">
        <f t="shared" ca="1" si="1535"/>
        <v>0</v>
      </c>
      <c r="O9100" t="e">
        <f t="shared" ca="1" si="1536"/>
        <v>#N/A</v>
      </c>
      <c r="P9100" t="e">
        <f t="shared" ca="1" si="1537"/>
        <v>#N/A</v>
      </c>
    </row>
    <row r="9101" spans="8:16">
      <c r="H9101">
        <f t="shared" ca="1" si="1533"/>
        <v>0</v>
      </c>
      <c r="I9101">
        <f t="shared" ca="1" si="1538"/>
        <v>0</v>
      </c>
      <c r="J9101">
        <f t="shared" ca="1" si="1539"/>
        <v>0</v>
      </c>
      <c r="K9101">
        <f t="shared" ca="1" si="1540"/>
        <v>0</v>
      </c>
      <c r="L9101">
        <f t="shared" ca="1" si="1534"/>
        <v>0</v>
      </c>
      <c r="M9101">
        <f t="shared" ca="1" si="1535"/>
        <v>0</v>
      </c>
      <c r="O9101" t="e">
        <f t="shared" ca="1" si="1536"/>
        <v>#N/A</v>
      </c>
      <c r="P9101" t="e">
        <f t="shared" ca="1" si="1537"/>
        <v>#N/A</v>
      </c>
    </row>
    <row r="9102" spans="8:16">
      <c r="H9102">
        <f t="shared" ca="1" si="1533"/>
        <v>0</v>
      </c>
      <c r="I9102">
        <f t="shared" ca="1" si="1538"/>
        <v>0</v>
      </c>
      <c r="J9102">
        <f t="shared" ca="1" si="1539"/>
        <v>0</v>
      </c>
      <c r="K9102">
        <f t="shared" ca="1" si="1540"/>
        <v>0</v>
      </c>
      <c r="L9102">
        <f t="shared" ca="1" si="1534"/>
        <v>0</v>
      </c>
      <c r="M9102">
        <f t="shared" ca="1" si="1535"/>
        <v>0</v>
      </c>
      <c r="O9102" t="e">
        <f t="shared" ca="1" si="1536"/>
        <v>#N/A</v>
      </c>
      <c r="P9102" t="e">
        <f t="shared" ca="1" si="1537"/>
        <v>#N/A</v>
      </c>
    </row>
    <row r="9103" spans="8:16">
      <c r="H9103">
        <f t="shared" ref="H9103:H9166" ca="1" si="1541">IF(I9103&lt;&gt;0,I9103,IF(J9103&lt;&gt;0,J9103,IF(K9103&lt;&gt;0,K9103,IF(L9103&lt;&gt;0,L9103,IF(M9103&lt;&gt;0,M9103,N9103)))))</f>
        <v>0</v>
      </c>
      <c r="I9103">
        <f t="shared" ca="1" si="1538"/>
        <v>0</v>
      </c>
      <c r="J9103">
        <f t="shared" ca="1" si="1539"/>
        <v>0</v>
      </c>
      <c r="K9103">
        <f t="shared" ca="1" si="1540"/>
        <v>0</v>
      </c>
      <c r="L9103">
        <f t="shared" ref="L9103:L9166" ca="1" si="1542">IF(IFERROR(VLOOKUP($C9103,INDIRECT($G$10&amp;"d:d"),1,FALSE),0)&lt;&gt;0,L$13,0)</f>
        <v>0</v>
      </c>
      <c r="M9103">
        <f t="shared" ref="M9103:M9166" ca="1" si="1543">IF(IFERROR(VLOOKUP($C9103,INDIRECT($G$11&amp;"d:d"),1,FALSE),0)&lt;&gt;0,M$13,0)</f>
        <v>0</v>
      </c>
      <c r="O9103" t="e">
        <f t="shared" ref="O9103:O9166" ca="1" si="1544">VLOOKUP($H9103,$G$7:$I$11,2,FALSE)</f>
        <v>#N/A</v>
      </c>
      <c r="P9103" t="e">
        <f t="shared" ref="P9103:P9166" ca="1" si="1545">VLOOKUP($H9103,$G$7:$I$11,3,FALSE)</f>
        <v>#N/A</v>
      </c>
    </row>
    <row r="9104" spans="8:16">
      <c r="H9104">
        <f t="shared" ca="1" si="1541"/>
        <v>0</v>
      </c>
      <c r="I9104">
        <f t="shared" ca="1" si="1538"/>
        <v>0</v>
      </c>
      <c r="J9104">
        <f t="shared" ca="1" si="1539"/>
        <v>0</v>
      </c>
      <c r="K9104">
        <f t="shared" ca="1" si="1540"/>
        <v>0</v>
      </c>
      <c r="L9104">
        <f t="shared" ca="1" si="1542"/>
        <v>0</v>
      </c>
      <c r="M9104">
        <f t="shared" ca="1" si="1543"/>
        <v>0</v>
      </c>
      <c r="O9104" t="e">
        <f t="shared" ca="1" si="1544"/>
        <v>#N/A</v>
      </c>
      <c r="P9104" t="e">
        <f t="shared" ca="1" si="1545"/>
        <v>#N/A</v>
      </c>
    </row>
    <row r="9105" spans="8:16">
      <c r="H9105">
        <f t="shared" ca="1" si="1541"/>
        <v>0</v>
      </c>
      <c r="I9105">
        <f t="shared" ca="1" si="1538"/>
        <v>0</v>
      </c>
      <c r="J9105">
        <f t="shared" ca="1" si="1539"/>
        <v>0</v>
      </c>
      <c r="K9105">
        <f t="shared" ca="1" si="1540"/>
        <v>0</v>
      </c>
      <c r="L9105">
        <f t="shared" ca="1" si="1542"/>
        <v>0</v>
      </c>
      <c r="M9105">
        <f t="shared" ca="1" si="1543"/>
        <v>0</v>
      </c>
      <c r="O9105" t="e">
        <f t="shared" ca="1" si="1544"/>
        <v>#N/A</v>
      </c>
      <c r="P9105" t="e">
        <f t="shared" ca="1" si="1545"/>
        <v>#N/A</v>
      </c>
    </row>
    <row r="9106" spans="8:16">
      <c r="H9106">
        <f t="shared" ca="1" si="1541"/>
        <v>0</v>
      </c>
      <c r="I9106">
        <f t="shared" ca="1" si="1538"/>
        <v>0</v>
      </c>
      <c r="J9106">
        <f t="shared" ca="1" si="1539"/>
        <v>0</v>
      </c>
      <c r="K9106">
        <f t="shared" ca="1" si="1540"/>
        <v>0</v>
      </c>
      <c r="L9106">
        <f t="shared" ca="1" si="1542"/>
        <v>0</v>
      </c>
      <c r="M9106">
        <f t="shared" ca="1" si="1543"/>
        <v>0</v>
      </c>
      <c r="O9106" t="e">
        <f t="shared" ca="1" si="1544"/>
        <v>#N/A</v>
      </c>
      <c r="P9106" t="e">
        <f t="shared" ca="1" si="1545"/>
        <v>#N/A</v>
      </c>
    </row>
    <row r="9107" spans="8:16">
      <c r="H9107">
        <f t="shared" ca="1" si="1541"/>
        <v>0</v>
      </c>
      <c r="I9107">
        <f t="shared" ca="1" si="1538"/>
        <v>0</v>
      </c>
      <c r="J9107">
        <f t="shared" ca="1" si="1539"/>
        <v>0</v>
      </c>
      <c r="K9107">
        <f t="shared" ca="1" si="1540"/>
        <v>0</v>
      </c>
      <c r="L9107">
        <f t="shared" ca="1" si="1542"/>
        <v>0</v>
      </c>
      <c r="M9107">
        <f t="shared" ca="1" si="1543"/>
        <v>0</v>
      </c>
      <c r="O9107" t="e">
        <f t="shared" ca="1" si="1544"/>
        <v>#N/A</v>
      </c>
      <c r="P9107" t="e">
        <f t="shared" ca="1" si="1545"/>
        <v>#N/A</v>
      </c>
    </row>
    <row r="9108" spans="8:16">
      <c r="H9108">
        <f t="shared" ca="1" si="1541"/>
        <v>0</v>
      </c>
      <c r="I9108">
        <f t="shared" ca="1" si="1538"/>
        <v>0</v>
      </c>
      <c r="J9108">
        <f t="shared" ca="1" si="1539"/>
        <v>0</v>
      </c>
      <c r="K9108">
        <f t="shared" ca="1" si="1540"/>
        <v>0</v>
      </c>
      <c r="L9108">
        <f t="shared" ca="1" si="1542"/>
        <v>0</v>
      </c>
      <c r="M9108">
        <f t="shared" ca="1" si="1543"/>
        <v>0</v>
      </c>
      <c r="O9108" t="e">
        <f t="shared" ca="1" si="1544"/>
        <v>#N/A</v>
      </c>
      <c r="P9108" t="e">
        <f t="shared" ca="1" si="1545"/>
        <v>#N/A</v>
      </c>
    </row>
    <row r="9109" spans="8:16">
      <c r="H9109">
        <f t="shared" ca="1" si="1541"/>
        <v>0</v>
      </c>
      <c r="I9109">
        <f t="shared" ca="1" si="1538"/>
        <v>0</v>
      </c>
      <c r="J9109">
        <f t="shared" ca="1" si="1539"/>
        <v>0</v>
      </c>
      <c r="K9109">
        <f t="shared" ca="1" si="1540"/>
        <v>0</v>
      </c>
      <c r="L9109">
        <f t="shared" ca="1" si="1542"/>
        <v>0</v>
      </c>
      <c r="M9109">
        <f t="shared" ca="1" si="1543"/>
        <v>0</v>
      </c>
      <c r="O9109" t="e">
        <f t="shared" ca="1" si="1544"/>
        <v>#N/A</v>
      </c>
      <c r="P9109" t="e">
        <f t="shared" ca="1" si="1545"/>
        <v>#N/A</v>
      </c>
    </row>
    <row r="9110" spans="8:16">
      <c r="H9110">
        <f t="shared" ca="1" si="1541"/>
        <v>0</v>
      </c>
      <c r="I9110">
        <f t="shared" ca="1" si="1538"/>
        <v>0</v>
      </c>
      <c r="J9110">
        <f t="shared" ca="1" si="1539"/>
        <v>0</v>
      </c>
      <c r="K9110">
        <f t="shared" ca="1" si="1540"/>
        <v>0</v>
      </c>
      <c r="L9110">
        <f t="shared" ca="1" si="1542"/>
        <v>0</v>
      </c>
      <c r="M9110">
        <f t="shared" ca="1" si="1543"/>
        <v>0</v>
      </c>
      <c r="O9110" t="e">
        <f t="shared" ca="1" si="1544"/>
        <v>#N/A</v>
      </c>
      <c r="P9110" t="e">
        <f t="shared" ca="1" si="1545"/>
        <v>#N/A</v>
      </c>
    </row>
    <row r="9111" spans="8:16">
      <c r="H9111">
        <f t="shared" ca="1" si="1541"/>
        <v>0</v>
      </c>
      <c r="I9111">
        <f t="shared" ca="1" si="1538"/>
        <v>0</v>
      </c>
      <c r="J9111">
        <f t="shared" ca="1" si="1539"/>
        <v>0</v>
      </c>
      <c r="K9111">
        <f t="shared" ca="1" si="1540"/>
        <v>0</v>
      </c>
      <c r="L9111">
        <f t="shared" ca="1" si="1542"/>
        <v>0</v>
      </c>
      <c r="M9111">
        <f t="shared" ca="1" si="1543"/>
        <v>0</v>
      </c>
      <c r="O9111" t="e">
        <f t="shared" ca="1" si="1544"/>
        <v>#N/A</v>
      </c>
      <c r="P9111" t="e">
        <f t="shared" ca="1" si="1545"/>
        <v>#N/A</v>
      </c>
    </row>
    <row r="9112" spans="8:16">
      <c r="H9112">
        <f t="shared" ca="1" si="1541"/>
        <v>0</v>
      </c>
      <c r="I9112">
        <f t="shared" ca="1" si="1538"/>
        <v>0</v>
      </c>
      <c r="J9112">
        <f t="shared" ca="1" si="1539"/>
        <v>0</v>
      </c>
      <c r="K9112">
        <f t="shared" ca="1" si="1540"/>
        <v>0</v>
      </c>
      <c r="L9112">
        <f t="shared" ca="1" si="1542"/>
        <v>0</v>
      </c>
      <c r="M9112">
        <f t="shared" ca="1" si="1543"/>
        <v>0</v>
      </c>
      <c r="O9112" t="e">
        <f t="shared" ca="1" si="1544"/>
        <v>#N/A</v>
      </c>
      <c r="P9112" t="e">
        <f t="shared" ca="1" si="1545"/>
        <v>#N/A</v>
      </c>
    </row>
    <row r="9113" spans="8:16">
      <c r="H9113">
        <f t="shared" ca="1" si="1541"/>
        <v>0</v>
      </c>
      <c r="I9113">
        <f t="shared" ca="1" si="1538"/>
        <v>0</v>
      </c>
      <c r="J9113">
        <f t="shared" ca="1" si="1539"/>
        <v>0</v>
      </c>
      <c r="K9113">
        <f t="shared" ca="1" si="1540"/>
        <v>0</v>
      </c>
      <c r="L9113">
        <f t="shared" ca="1" si="1542"/>
        <v>0</v>
      </c>
      <c r="M9113">
        <f t="shared" ca="1" si="1543"/>
        <v>0</v>
      </c>
      <c r="O9113" t="e">
        <f t="shared" ca="1" si="1544"/>
        <v>#N/A</v>
      </c>
      <c r="P9113" t="e">
        <f t="shared" ca="1" si="1545"/>
        <v>#N/A</v>
      </c>
    </row>
    <row r="9114" spans="8:16">
      <c r="H9114">
        <f t="shared" ca="1" si="1541"/>
        <v>0</v>
      </c>
      <c r="I9114">
        <f t="shared" ca="1" si="1538"/>
        <v>0</v>
      </c>
      <c r="J9114">
        <f t="shared" ca="1" si="1539"/>
        <v>0</v>
      </c>
      <c r="K9114">
        <f t="shared" ca="1" si="1540"/>
        <v>0</v>
      </c>
      <c r="L9114">
        <f t="shared" ca="1" si="1542"/>
        <v>0</v>
      </c>
      <c r="M9114">
        <f t="shared" ca="1" si="1543"/>
        <v>0</v>
      </c>
      <c r="O9114" t="e">
        <f t="shared" ca="1" si="1544"/>
        <v>#N/A</v>
      </c>
      <c r="P9114" t="e">
        <f t="shared" ca="1" si="1545"/>
        <v>#N/A</v>
      </c>
    </row>
    <row r="9115" spans="8:16">
      <c r="H9115">
        <f t="shared" ca="1" si="1541"/>
        <v>0</v>
      </c>
      <c r="I9115">
        <f t="shared" ca="1" si="1538"/>
        <v>0</v>
      </c>
      <c r="J9115">
        <f t="shared" ca="1" si="1539"/>
        <v>0</v>
      </c>
      <c r="K9115">
        <f t="shared" ca="1" si="1540"/>
        <v>0</v>
      </c>
      <c r="L9115">
        <f t="shared" ca="1" si="1542"/>
        <v>0</v>
      </c>
      <c r="M9115">
        <f t="shared" ca="1" si="1543"/>
        <v>0</v>
      </c>
      <c r="O9115" t="e">
        <f t="shared" ca="1" si="1544"/>
        <v>#N/A</v>
      </c>
      <c r="P9115" t="e">
        <f t="shared" ca="1" si="1545"/>
        <v>#N/A</v>
      </c>
    </row>
    <row r="9116" spans="8:16">
      <c r="H9116">
        <f t="shared" ca="1" si="1541"/>
        <v>0</v>
      </c>
      <c r="I9116">
        <f t="shared" ca="1" si="1538"/>
        <v>0</v>
      </c>
      <c r="J9116">
        <f t="shared" ca="1" si="1539"/>
        <v>0</v>
      </c>
      <c r="K9116">
        <f t="shared" ca="1" si="1540"/>
        <v>0</v>
      </c>
      <c r="L9116">
        <f t="shared" ca="1" si="1542"/>
        <v>0</v>
      </c>
      <c r="M9116">
        <f t="shared" ca="1" si="1543"/>
        <v>0</v>
      </c>
      <c r="O9116" t="e">
        <f t="shared" ca="1" si="1544"/>
        <v>#N/A</v>
      </c>
      <c r="P9116" t="e">
        <f t="shared" ca="1" si="1545"/>
        <v>#N/A</v>
      </c>
    </row>
    <row r="9117" spans="8:16">
      <c r="H9117">
        <f t="shared" ca="1" si="1541"/>
        <v>0</v>
      </c>
      <c r="I9117">
        <f t="shared" ca="1" si="1538"/>
        <v>0</v>
      </c>
      <c r="J9117">
        <f t="shared" ca="1" si="1539"/>
        <v>0</v>
      </c>
      <c r="K9117">
        <f t="shared" ca="1" si="1540"/>
        <v>0</v>
      </c>
      <c r="L9117">
        <f t="shared" ca="1" si="1542"/>
        <v>0</v>
      </c>
      <c r="M9117">
        <f t="shared" ca="1" si="1543"/>
        <v>0</v>
      </c>
      <c r="O9117" t="e">
        <f t="shared" ca="1" si="1544"/>
        <v>#N/A</v>
      </c>
      <c r="P9117" t="e">
        <f t="shared" ca="1" si="1545"/>
        <v>#N/A</v>
      </c>
    </row>
    <row r="9118" spans="8:16">
      <c r="H9118">
        <f t="shared" ca="1" si="1541"/>
        <v>0</v>
      </c>
      <c r="I9118">
        <f t="shared" ca="1" si="1538"/>
        <v>0</v>
      </c>
      <c r="J9118">
        <f t="shared" ca="1" si="1539"/>
        <v>0</v>
      </c>
      <c r="K9118">
        <f t="shared" ca="1" si="1540"/>
        <v>0</v>
      </c>
      <c r="L9118">
        <f t="shared" ca="1" si="1542"/>
        <v>0</v>
      </c>
      <c r="M9118">
        <f t="shared" ca="1" si="1543"/>
        <v>0</v>
      </c>
      <c r="O9118" t="e">
        <f t="shared" ca="1" si="1544"/>
        <v>#N/A</v>
      </c>
      <c r="P9118" t="e">
        <f t="shared" ca="1" si="1545"/>
        <v>#N/A</v>
      </c>
    </row>
    <row r="9119" spans="8:16">
      <c r="H9119">
        <f t="shared" ca="1" si="1541"/>
        <v>0</v>
      </c>
      <c r="I9119">
        <f t="shared" ca="1" si="1538"/>
        <v>0</v>
      </c>
      <c r="J9119">
        <f t="shared" ca="1" si="1539"/>
        <v>0</v>
      </c>
      <c r="K9119">
        <f t="shared" ca="1" si="1540"/>
        <v>0</v>
      </c>
      <c r="L9119">
        <f t="shared" ca="1" si="1542"/>
        <v>0</v>
      </c>
      <c r="M9119">
        <f t="shared" ca="1" si="1543"/>
        <v>0</v>
      </c>
      <c r="O9119" t="e">
        <f t="shared" ca="1" si="1544"/>
        <v>#N/A</v>
      </c>
      <c r="P9119" t="e">
        <f t="shared" ca="1" si="1545"/>
        <v>#N/A</v>
      </c>
    </row>
    <row r="9120" spans="8:16">
      <c r="H9120">
        <f t="shared" ca="1" si="1541"/>
        <v>0</v>
      </c>
      <c r="I9120">
        <f t="shared" ca="1" si="1538"/>
        <v>0</v>
      </c>
      <c r="J9120">
        <f t="shared" ca="1" si="1539"/>
        <v>0</v>
      </c>
      <c r="K9120">
        <f t="shared" ca="1" si="1540"/>
        <v>0</v>
      </c>
      <c r="L9120">
        <f t="shared" ca="1" si="1542"/>
        <v>0</v>
      </c>
      <c r="M9120">
        <f t="shared" ca="1" si="1543"/>
        <v>0</v>
      </c>
      <c r="O9120" t="e">
        <f t="shared" ca="1" si="1544"/>
        <v>#N/A</v>
      </c>
      <c r="P9120" t="e">
        <f t="shared" ca="1" si="1545"/>
        <v>#N/A</v>
      </c>
    </row>
    <row r="9121" spans="8:16">
      <c r="H9121">
        <f t="shared" ca="1" si="1541"/>
        <v>0</v>
      </c>
      <c r="I9121">
        <f t="shared" ca="1" si="1538"/>
        <v>0</v>
      </c>
      <c r="J9121">
        <f t="shared" ca="1" si="1539"/>
        <v>0</v>
      </c>
      <c r="K9121">
        <f t="shared" ca="1" si="1540"/>
        <v>0</v>
      </c>
      <c r="L9121">
        <f t="shared" ca="1" si="1542"/>
        <v>0</v>
      </c>
      <c r="M9121">
        <f t="shared" ca="1" si="1543"/>
        <v>0</v>
      </c>
      <c r="O9121" t="e">
        <f t="shared" ca="1" si="1544"/>
        <v>#N/A</v>
      </c>
      <c r="P9121" t="e">
        <f t="shared" ca="1" si="1545"/>
        <v>#N/A</v>
      </c>
    </row>
    <row r="9122" spans="8:16">
      <c r="H9122">
        <f t="shared" ca="1" si="1541"/>
        <v>0</v>
      </c>
      <c r="I9122">
        <f t="shared" ca="1" si="1538"/>
        <v>0</v>
      </c>
      <c r="J9122">
        <f t="shared" ca="1" si="1539"/>
        <v>0</v>
      </c>
      <c r="K9122">
        <f t="shared" ca="1" si="1540"/>
        <v>0</v>
      </c>
      <c r="L9122">
        <f t="shared" ca="1" si="1542"/>
        <v>0</v>
      </c>
      <c r="M9122">
        <f t="shared" ca="1" si="1543"/>
        <v>0</v>
      </c>
      <c r="O9122" t="e">
        <f t="shared" ca="1" si="1544"/>
        <v>#N/A</v>
      </c>
      <c r="P9122" t="e">
        <f t="shared" ca="1" si="1545"/>
        <v>#N/A</v>
      </c>
    </row>
    <row r="9123" spans="8:16">
      <c r="H9123">
        <f t="shared" ca="1" si="1541"/>
        <v>0</v>
      </c>
      <c r="I9123">
        <f t="shared" ca="1" si="1538"/>
        <v>0</v>
      </c>
      <c r="J9123">
        <f t="shared" ca="1" si="1539"/>
        <v>0</v>
      </c>
      <c r="K9123">
        <f t="shared" ca="1" si="1540"/>
        <v>0</v>
      </c>
      <c r="L9123">
        <f t="shared" ca="1" si="1542"/>
        <v>0</v>
      </c>
      <c r="M9123">
        <f t="shared" ca="1" si="1543"/>
        <v>0</v>
      </c>
      <c r="O9123" t="e">
        <f t="shared" ca="1" si="1544"/>
        <v>#N/A</v>
      </c>
      <c r="P9123" t="e">
        <f t="shared" ca="1" si="1545"/>
        <v>#N/A</v>
      </c>
    </row>
    <row r="9124" spans="8:16">
      <c r="H9124">
        <f t="shared" ca="1" si="1541"/>
        <v>0</v>
      </c>
      <c r="I9124">
        <f t="shared" ca="1" si="1538"/>
        <v>0</v>
      </c>
      <c r="J9124">
        <f t="shared" ca="1" si="1539"/>
        <v>0</v>
      </c>
      <c r="K9124">
        <f t="shared" ca="1" si="1540"/>
        <v>0</v>
      </c>
      <c r="L9124">
        <f t="shared" ca="1" si="1542"/>
        <v>0</v>
      </c>
      <c r="M9124">
        <f t="shared" ca="1" si="1543"/>
        <v>0</v>
      </c>
      <c r="O9124" t="e">
        <f t="shared" ca="1" si="1544"/>
        <v>#N/A</v>
      </c>
      <c r="P9124" t="e">
        <f t="shared" ca="1" si="1545"/>
        <v>#N/A</v>
      </c>
    </row>
    <row r="9125" spans="8:16">
      <c r="H9125">
        <f t="shared" ca="1" si="1541"/>
        <v>0</v>
      </c>
      <c r="I9125">
        <f t="shared" ca="1" si="1538"/>
        <v>0</v>
      </c>
      <c r="J9125">
        <f t="shared" ca="1" si="1539"/>
        <v>0</v>
      </c>
      <c r="K9125">
        <f t="shared" ca="1" si="1540"/>
        <v>0</v>
      </c>
      <c r="L9125">
        <f t="shared" ca="1" si="1542"/>
        <v>0</v>
      </c>
      <c r="M9125">
        <f t="shared" ca="1" si="1543"/>
        <v>0</v>
      </c>
      <c r="O9125" t="e">
        <f t="shared" ca="1" si="1544"/>
        <v>#N/A</v>
      </c>
      <c r="P9125" t="e">
        <f t="shared" ca="1" si="1545"/>
        <v>#N/A</v>
      </c>
    </row>
    <row r="9126" spans="8:16">
      <c r="H9126">
        <f t="shared" ca="1" si="1541"/>
        <v>0</v>
      </c>
      <c r="I9126">
        <f t="shared" ca="1" si="1538"/>
        <v>0</v>
      </c>
      <c r="J9126">
        <f t="shared" ca="1" si="1539"/>
        <v>0</v>
      </c>
      <c r="K9126">
        <f t="shared" ca="1" si="1540"/>
        <v>0</v>
      </c>
      <c r="L9126">
        <f t="shared" ca="1" si="1542"/>
        <v>0</v>
      </c>
      <c r="M9126">
        <f t="shared" ca="1" si="1543"/>
        <v>0</v>
      </c>
      <c r="O9126" t="e">
        <f t="shared" ca="1" si="1544"/>
        <v>#N/A</v>
      </c>
      <c r="P9126" t="e">
        <f t="shared" ca="1" si="1545"/>
        <v>#N/A</v>
      </c>
    </row>
    <row r="9127" spans="8:16">
      <c r="H9127">
        <f t="shared" ca="1" si="1541"/>
        <v>0</v>
      </c>
      <c r="I9127">
        <f t="shared" ca="1" si="1538"/>
        <v>0</v>
      </c>
      <c r="J9127">
        <f t="shared" ca="1" si="1539"/>
        <v>0</v>
      </c>
      <c r="K9127">
        <f t="shared" ca="1" si="1540"/>
        <v>0</v>
      </c>
      <c r="L9127">
        <f t="shared" ca="1" si="1542"/>
        <v>0</v>
      </c>
      <c r="M9127">
        <f t="shared" ca="1" si="1543"/>
        <v>0</v>
      </c>
      <c r="O9127" t="e">
        <f t="shared" ca="1" si="1544"/>
        <v>#N/A</v>
      </c>
      <c r="P9127" t="e">
        <f t="shared" ca="1" si="1545"/>
        <v>#N/A</v>
      </c>
    </row>
    <row r="9128" spans="8:16">
      <c r="H9128">
        <f t="shared" ca="1" si="1541"/>
        <v>0</v>
      </c>
      <c r="I9128">
        <f t="shared" ca="1" si="1538"/>
        <v>0</v>
      </c>
      <c r="J9128">
        <f t="shared" ca="1" si="1539"/>
        <v>0</v>
      </c>
      <c r="K9128">
        <f t="shared" ca="1" si="1540"/>
        <v>0</v>
      </c>
      <c r="L9128">
        <f t="shared" ca="1" si="1542"/>
        <v>0</v>
      </c>
      <c r="M9128">
        <f t="shared" ca="1" si="1543"/>
        <v>0</v>
      </c>
      <c r="O9128" t="e">
        <f t="shared" ca="1" si="1544"/>
        <v>#N/A</v>
      </c>
      <c r="P9128" t="e">
        <f t="shared" ca="1" si="1545"/>
        <v>#N/A</v>
      </c>
    </row>
    <row r="9129" spans="8:16">
      <c r="H9129">
        <f t="shared" ca="1" si="1541"/>
        <v>0</v>
      </c>
      <c r="I9129">
        <f t="shared" ca="1" si="1538"/>
        <v>0</v>
      </c>
      <c r="J9129">
        <f t="shared" ca="1" si="1539"/>
        <v>0</v>
      </c>
      <c r="K9129">
        <f t="shared" ca="1" si="1540"/>
        <v>0</v>
      </c>
      <c r="L9129">
        <f t="shared" ca="1" si="1542"/>
        <v>0</v>
      </c>
      <c r="M9129">
        <f t="shared" ca="1" si="1543"/>
        <v>0</v>
      </c>
      <c r="O9129" t="e">
        <f t="shared" ca="1" si="1544"/>
        <v>#N/A</v>
      </c>
      <c r="P9129" t="e">
        <f t="shared" ca="1" si="1545"/>
        <v>#N/A</v>
      </c>
    </row>
    <row r="9130" spans="8:16">
      <c r="H9130">
        <f t="shared" ca="1" si="1541"/>
        <v>0</v>
      </c>
      <c r="I9130">
        <f t="shared" ca="1" si="1538"/>
        <v>0</v>
      </c>
      <c r="J9130">
        <f t="shared" ca="1" si="1539"/>
        <v>0</v>
      </c>
      <c r="K9130">
        <f t="shared" ca="1" si="1540"/>
        <v>0</v>
      </c>
      <c r="L9130">
        <f t="shared" ca="1" si="1542"/>
        <v>0</v>
      </c>
      <c r="M9130">
        <f t="shared" ca="1" si="1543"/>
        <v>0</v>
      </c>
      <c r="O9130" t="e">
        <f t="shared" ca="1" si="1544"/>
        <v>#N/A</v>
      </c>
      <c r="P9130" t="e">
        <f t="shared" ca="1" si="1545"/>
        <v>#N/A</v>
      </c>
    </row>
    <row r="9131" spans="8:16">
      <c r="H9131">
        <f t="shared" ca="1" si="1541"/>
        <v>0</v>
      </c>
      <c r="I9131">
        <f t="shared" ca="1" si="1538"/>
        <v>0</v>
      </c>
      <c r="J9131">
        <f t="shared" ca="1" si="1539"/>
        <v>0</v>
      </c>
      <c r="K9131">
        <f t="shared" ca="1" si="1540"/>
        <v>0</v>
      </c>
      <c r="L9131">
        <f t="shared" ca="1" si="1542"/>
        <v>0</v>
      </c>
      <c r="M9131">
        <f t="shared" ca="1" si="1543"/>
        <v>0</v>
      </c>
      <c r="O9131" t="e">
        <f t="shared" ca="1" si="1544"/>
        <v>#N/A</v>
      </c>
      <c r="P9131" t="e">
        <f t="shared" ca="1" si="1545"/>
        <v>#N/A</v>
      </c>
    </row>
    <row r="9132" spans="8:16">
      <c r="H9132">
        <f t="shared" ca="1" si="1541"/>
        <v>0</v>
      </c>
      <c r="I9132">
        <f t="shared" ca="1" si="1538"/>
        <v>0</v>
      </c>
      <c r="J9132">
        <f t="shared" ca="1" si="1539"/>
        <v>0</v>
      </c>
      <c r="K9132">
        <f t="shared" ca="1" si="1540"/>
        <v>0</v>
      </c>
      <c r="L9132">
        <f t="shared" ca="1" si="1542"/>
        <v>0</v>
      </c>
      <c r="M9132">
        <f t="shared" ca="1" si="1543"/>
        <v>0</v>
      </c>
      <c r="O9132" t="e">
        <f t="shared" ca="1" si="1544"/>
        <v>#N/A</v>
      </c>
      <c r="P9132" t="e">
        <f t="shared" ca="1" si="1545"/>
        <v>#N/A</v>
      </c>
    </row>
    <row r="9133" spans="8:16">
      <c r="H9133">
        <f t="shared" ca="1" si="1541"/>
        <v>0</v>
      </c>
      <c r="I9133">
        <f t="shared" ca="1" si="1538"/>
        <v>0</v>
      </c>
      <c r="J9133">
        <f t="shared" ca="1" si="1539"/>
        <v>0</v>
      </c>
      <c r="K9133">
        <f t="shared" ca="1" si="1540"/>
        <v>0</v>
      </c>
      <c r="L9133">
        <f t="shared" ca="1" si="1542"/>
        <v>0</v>
      </c>
      <c r="M9133">
        <f t="shared" ca="1" si="1543"/>
        <v>0</v>
      </c>
      <c r="O9133" t="e">
        <f t="shared" ca="1" si="1544"/>
        <v>#N/A</v>
      </c>
      <c r="P9133" t="e">
        <f t="shared" ca="1" si="1545"/>
        <v>#N/A</v>
      </c>
    </row>
    <row r="9134" spans="8:16">
      <c r="H9134">
        <f t="shared" ca="1" si="1541"/>
        <v>0</v>
      </c>
      <c r="I9134">
        <f t="shared" ca="1" si="1538"/>
        <v>0</v>
      </c>
      <c r="J9134">
        <f t="shared" ca="1" si="1539"/>
        <v>0</v>
      </c>
      <c r="K9134">
        <f t="shared" ca="1" si="1540"/>
        <v>0</v>
      </c>
      <c r="L9134">
        <f t="shared" ca="1" si="1542"/>
        <v>0</v>
      </c>
      <c r="M9134">
        <f t="shared" ca="1" si="1543"/>
        <v>0</v>
      </c>
      <c r="O9134" t="e">
        <f t="shared" ca="1" si="1544"/>
        <v>#N/A</v>
      </c>
      <c r="P9134" t="e">
        <f t="shared" ca="1" si="1545"/>
        <v>#N/A</v>
      </c>
    </row>
    <row r="9135" spans="8:16">
      <c r="H9135">
        <f t="shared" ca="1" si="1541"/>
        <v>0</v>
      </c>
      <c r="I9135">
        <f t="shared" ca="1" si="1538"/>
        <v>0</v>
      </c>
      <c r="J9135">
        <f t="shared" ca="1" si="1539"/>
        <v>0</v>
      </c>
      <c r="K9135">
        <f t="shared" ca="1" si="1540"/>
        <v>0</v>
      </c>
      <c r="L9135">
        <f t="shared" ca="1" si="1542"/>
        <v>0</v>
      </c>
      <c r="M9135">
        <f t="shared" ca="1" si="1543"/>
        <v>0</v>
      </c>
      <c r="O9135" t="e">
        <f t="shared" ca="1" si="1544"/>
        <v>#N/A</v>
      </c>
      <c r="P9135" t="e">
        <f t="shared" ca="1" si="1545"/>
        <v>#N/A</v>
      </c>
    </row>
    <row r="9136" spans="8:16">
      <c r="H9136">
        <f t="shared" ca="1" si="1541"/>
        <v>0</v>
      </c>
      <c r="I9136">
        <f t="shared" ref="I9136:I9199" ca="1" si="1546">IF(IFERROR(VLOOKUP(C9136,INDIRECT($G$7&amp;"D:D"),1,FALSE),0)&lt;&gt;0,I$13,0)</f>
        <v>0</v>
      </c>
      <c r="J9136">
        <f t="shared" ref="J9136:J9199" ca="1" si="1547">IF(IFERROR(VLOOKUP(C9136,INDIRECT($G$8&amp;"D:D"),1,FALSE),0)&lt;&gt;0,J$13,0)</f>
        <v>0</v>
      </c>
      <c r="K9136">
        <f t="shared" ca="1" si="1540"/>
        <v>0</v>
      </c>
      <c r="L9136">
        <f t="shared" ca="1" si="1542"/>
        <v>0</v>
      </c>
      <c r="M9136">
        <f t="shared" ca="1" si="1543"/>
        <v>0</v>
      </c>
      <c r="O9136" t="e">
        <f t="shared" ca="1" si="1544"/>
        <v>#N/A</v>
      </c>
      <c r="P9136" t="e">
        <f t="shared" ca="1" si="1545"/>
        <v>#N/A</v>
      </c>
    </row>
    <row r="9137" spans="8:16">
      <c r="H9137">
        <f t="shared" ca="1" si="1541"/>
        <v>0</v>
      </c>
      <c r="I9137">
        <f t="shared" ca="1" si="1546"/>
        <v>0</v>
      </c>
      <c r="J9137">
        <f t="shared" ca="1" si="1547"/>
        <v>0</v>
      </c>
      <c r="K9137">
        <f t="shared" ca="1" si="1540"/>
        <v>0</v>
      </c>
      <c r="L9137">
        <f t="shared" ca="1" si="1542"/>
        <v>0</v>
      </c>
      <c r="M9137">
        <f t="shared" ca="1" si="1543"/>
        <v>0</v>
      </c>
      <c r="O9137" t="e">
        <f t="shared" ca="1" si="1544"/>
        <v>#N/A</v>
      </c>
      <c r="P9137" t="e">
        <f t="shared" ca="1" si="1545"/>
        <v>#N/A</v>
      </c>
    </row>
    <row r="9138" spans="8:16">
      <c r="H9138">
        <f t="shared" ca="1" si="1541"/>
        <v>0</v>
      </c>
      <c r="I9138">
        <f t="shared" ca="1" si="1546"/>
        <v>0</v>
      </c>
      <c r="J9138">
        <f t="shared" ca="1" si="1547"/>
        <v>0</v>
      </c>
      <c r="K9138">
        <f t="shared" ca="1" si="1540"/>
        <v>0</v>
      </c>
      <c r="L9138">
        <f t="shared" ca="1" si="1542"/>
        <v>0</v>
      </c>
      <c r="M9138">
        <f t="shared" ca="1" si="1543"/>
        <v>0</v>
      </c>
      <c r="O9138" t="e">
        <f t="shared" ca="1" si="1544"/>
        <v>#N/A</v>
      </c>
      <c r="P9138" t="e">
        <f t="shared" ca="1" si="1545"/>
        <v>#N/A</v>
      </c>
    </row>
    <row r="9139" spans="8:16">
      <c r="H9139">
        <f t="shared" ca="1" si="1541"/>
        <v>0</v>
      </c>
      <c r="I9139">
        <f t="shared" ca="1" si="1546"/>
        <v>0</v>
      </c>
      <c r="J9139">
        <f t="shared" ca="1" si="1547"/>
        <v>0</v>
      </c>
      <c r="K9139">
        <f t="shared" ca="1" si="1540"/>
        <v>0</v>
      </c>
      <c r="L9139">
        <f t="shared" ca="1" si="1542"/>
        <v>0</v>
      </c>
      <c r="M9139">
        <f t="shared" ca="1" si="1543"/>
        <v>0</v>
      </c>
      <c r="O9139" t="e">
        <f t="shared" ca="1" si="1544"/>
        <v>#N/A</v>
      </c>
      <c r="P9139" t="e">
        <f t="shared" ca="1" si="1545"/>
        <v>#N/A</v>
      </c>
    </row>
    <row r="9140" spans="8:16">
      <c r="H9140">
        <f t="shared" ca="1" si="1541"/>
        <v>0</v>
      </c>
      <c r="I9140">
        <f t="shared" ca="1" si="1546"/>
        <v>0</v>
      </c>
      <c r="J9140">
        <f t="shared" ca="1" si="1547"/>
        <v>0</v>
      </c>
      <c r="K9140">
        <f t="shared" ca="1" si="1540"/>
        <v>0</v>
      </c>
      <c r="L9140">
        <f t="shared" ca="1" si="1542"/>
        <v>0</v>
      </c>
      <c r="M9140">
        <f t="shared" ca="1" si="1543"/>
        <v>0</v>
      </c>
      <c r="O9140" t="e">
        <f t="shared" ca="1" si="1544"/>
        <v>#N/A</v>
      </c>
      <c r="P9140" t="e">
        <f t="shared" ca="1" si="1545"/>
        <v>#N/A</v>
      </c>
    </row>
    <row r="9141" spans="8:16">
      <c r="H9141">
        <f t="shared" ca="1" si="1541"/>
        <v>0</v>
      </c>
      <c r="I9141">
        <f t="shared" ca="1" si="1546"/>
        <v>0</v>
      </c>
      <c r="J9141">
        <f t="shared" ca="1" si="1547"/>
        <v>0</v>
      </c>
      <c r="K9141">
        <f t="shared" ca="1" si="1540"/>
        <v>0</v>
      </c>
      <c r="L9141">
        <f t="shared" ca="1" si="1542"/>
        <v>0</v>
      </c>
      <c r="M9141">
        <f t="shared" ca="1" si="1543"/>
        <v>0</v>
      </c>
      <c r="O9141" t="e">
        <f t="shared" ca="1" si="1544"/>
        <v>#N/A</v>
      </c>
      <c r="P9141" t="e">
        <f t="shared" ca="1" si="1545"/>
        <v>#N/A</v>
      </c>
    </row>
    <row r="9142" spans="8:16">
      <c r="H9142">
        <f t="shared" ca="1" si="1541"/>
        <v>0</v>
      </c>
      <c r="I9142">
        <f t="shared" ca="1" si="1546"/>
        <v>0</v>
      </c>
      <c r="J9142">
        <f t="shared" ca="1" si="1547"/>
        <v>0</v>
      </c>
      <c r="K9142">
        <f t="shared" ca="1" si="1540"/>
        <v>0</v>
      </c>
      <c r="L9142">
        <f t="shared" ca="1" si="1542"/>
        <v>0</v>
      </c>
      <c r="M9142">
        <f t="shared" ca="1" si="1543"/>
        <v>0</v>
      </c>
      <c r="O9142" t="e">
        <f t="shared" ca="1" si="1544"/>
        <v>#N/A</v>
      </c>
      <c r="P9142" t="e">
        <f t="shared" ca="1" si="1545"/>
        <v>#N/A</v>
      </c>
    </row>
    <row r="9143" spans="8:16">
      <c r="H9143">
        <f t="shared" ca="1" si="1541"/>
        <v>0</v>
      </c>
      <c r="I9143">
        <f t="shared" ca="1" si="1546"/>
        <v>0</v>
      </c>
      <c r="J9143">
        <f t="shared" ca="1" si="1547"/>
        <v>0</v>
      </c>
      <c r="K9143">
        <f t="shared" ca="1" si="1540"/>
        <v>0</v>
      </c>
      <c r="L9143">
        <f t="shared" ca="1" si="1542"/>
        <v>0</v>
      </c>
      <c r="M9143">
        <f t="shared" ca="1" si="1543"/>
        <v>0</v>
      </c>
      <c r="O9143" t="e">
        <f t="shared" ca="1" si="1544"/>
        <v>#N/A</v>
      </c>
      <c r="P9143" t="e">
        <f t="shared" ca="1" si="1545"/>
        <v>#N/A</v>
      </c>
    </row>
    <row r="9144" spans="8:16">
      <c r="H9144">
        <f t="shared" ca="1" si="1541"/>
        <v>0</v>
      </c>
      <c r="I9144">
        <f t="shared" ca="1" si="1546"/>
        <v>0</v>
      </c>
      <c r="J9144">
        <f t="shared" ca="1" si="1547"/>
        <v>0</v>
      </c>
      <c r="K9144">
        <f t="shared" ca="1" si="1540"/>
        <v>0</v>
      </c>
      <c r="L9144">
        <f t="shared" ca="1" si="1542"/>
        <v>0</v>
      </c>
      <c r="M9144">
        <f t="shared" ca="1" si="1543"/>
        <v>0</v>
      </c>
      <c r="O9144" t="e">
        <f t="shared" ca="1" si="1544"/>
        <v>#N/A</v>
      </c>
      <c r="P9144" t="e">
        <f t="shared" ca="1" si="1545"/>
        <v>#N/A</v>
      </c>
    </row>
    <row r="9145" spans="8:16">
      <c r="H9145">
        <f t="shared" ca="1" si="1541"/>
        <v>0</v>
      </c>
      <c r="I9145">
        <f t="shared" ca="1" si="1546"/>
        <v>0</v>
      </c>
      <c r="J9145">
        <f t="shared" ca="1" si="1547"/>
        <v>0</v>
      </c>
      <c r="K9145">
        <f t="shared" ca="1" si="1540"/>
        <v>0</v>
      </c>
      <c r="L9145">
        <f t="shared" ca="1" si="1542"/>
        <v>0</v>
      </c>
      <c r="M9145">
        <f t="shared" ca="1" si="1543"/>
        <v>0</v>
      </c>
      <c r="O9145" t="e">
        <f t="shared" ca="1" si="1544"/>
        <v>#N/A</v>
      </c>
      <c r="P9145" t="e">
        <f t="shared" ca="1" si="1545"/>
        <v>#N/A</v>
      </c>
    </row>
    <row r="9146" spans="8:16">
      <c r="H9146">
        <f t="shared" ca="1" si="1541"/>
        <v>0</v>
      </c>
      <c r="I9146">
        <f t="shared" ca="1" si="1546"/>
        <v>0</v>
      </c>
      <c r="J9146">
        <f t="shared" ca="1" si="1547"/>
        <v>0</v>
      </c>
      <c r="K9146">
        <f t="shared" ca="1" si="1540"/>
        <v>0</v>
      </c>
      <c r="L9146">
        <f t="shared" ca="1" si="1542"/>
        <v>0</v>
      </c>
      <c r="M9146">
        <f t="shared" ca="1" si="1543"/>
        <v>0</v>
      </c>
      <c r="O9146" t="e">
        <f t="shared" ca="1" si="1544"/>
        <v>#N/A</v>
      </c>
      <c r="P9146" t="e">
        <f t="shared" ca="1" si="1545"/>
        <v>#N/A</v>
      </c>
    </row>
    <row r="9147" spans="8:16">
      <c r="H9147">
        <f t="shared" ca="1" si="1541"/>
        <v>0</v>
      </c>
      <c r="I9147">
        <f t="shared" ca="1" si="1546"/>
        <v>0</v>
      </c>
      <c r="J9147">
        <f t="shared" ca="1" si="1547"/>
        <v>0</v>
      </c>
      <c r="K9147">
        <f t="shared" ca="1" si="1540"/>
        <v>0</v>
      </c>
      <c r="L9147">
        <f t="shared" ca="1" si="1542"/>
        <v>0</v>
      </c>
      <c r="M9147">
        <f t="shared" ca="1" si="1543"/>
        <v>0</v>
      </c>
      <c r="O9147" t="e">
        <f t="shared" ca="1" si="1544"/>
        <v>#N/A</v>
      </c>
      <c r="P9147" t="e">
        <f t="shared" ca="1" si="1545"/>
        <v>#N/A</v>
      </c>
    </row>
    <row r="9148" spans="8:16">
      <c r="H9148">
        <f t="shared" ca="1" si="1541"/>
        <v>0</v>
      </c>
      <c r="I9148">
        <f t="shared" ca="1" si="1546"/>
        <v>0</v>
      </c>
      <c r="J9148">
        <f t="shared" ca="1" si="1547"/>
        <v>0</v>
      </c>
      <c r="K9148">
        <f t="shared" ca="1" si="1540"/>
        <v>0</v>
      </c>
      <c r="L9148">
        <f t="shared" ca="1" si="1542"/>
        <v>0</v>
      </c>
      <c r="M9148">
        <f t="shared" ca="1" si="1543"/>
        <v>0</v>
      </c>
      <c r="O9148" t="e">
        <f t="shared" ca="1" si="1544"/>
        <v>#N/A</v>
      </c>
      <c r="P9148" t="e">
        <f t="shared" ca="1" si="1545"/>
        <v>#N/A</v>
      </c>
    </row>
    <row r="9149" spans="8:16">
      <c r="H9149">
        <f t="shared" ca="1" si="1541"/>
        <v>0</v>
      </c>
      <c r="I9149">
        <f t="shared" ca="1" si="1546"/>
        <v>0</v>
      </c>
      <c r="J9149">
        <f t="shared" ca="1" si="1547"/>
        <v>0</v>
      </c>
      <c r="K9149">
        <f t="shared" ca="1" si="1540"/>
        <v>0</v>
      </c>
      <c r="L9149">
        <f t="shared" ca="1" si="1542"/>
        <v>0</v>
      </c>
      <c r="M9149">
        <f t="shared" ca="1" si="1543"/>
        <v>0</v>
      </c>
      <c r="O9149" t="e">
        <f t="shared" ca="1" si="1544"/>
        <v>#N/A</v>
      </c>
      <c r="P9149" t="e">
        <f t="shared" ca="1" si="1545"/>
        <v>#N/A</v>
      </c>
    </row>
    <row r="9150" spans="8:16">
      <c r="H9150">
        <f t="shared" ca="1" si="1541"/>
        <v>0</v>
      </c>
      <c r="I9150">
        <f t="shared" ca="1" si="1546"/>
        <v>0</v>
      </c>
      <c r="J9150">
        <f t="shared" ca="1" si="1547"/>
        <v>0</v>
      </c>
      <c r="K9150">
        <f t="shared" ca="1" si="1540"/>
        <v>0</v>
      </c>
      <c r="L9150">
        <f t="shared" ca="1" si="1542"/>
        <v>0</v>
      </c>
      <c r="M9150">
        <f t="shared" ca="1" si="1543"/>
        <v>0</v>
      </c>
      <c r="O9150" t="e">
        <f t="shared" ca="1" si="1544"/>
        <v>#N/A</v>
      </c>
      <c r="P9150" t="e">
        <f t="shared" ca="1" si="1545"/>
        <v>#N/A</v>
      </c>
    </row>
    <row r="9151" spans="8:16">
      <c r="H9151">
        <f t="shared" ca="1" si="1541"/>
        <v>0</v>
      </c>
      <c r="I9151">
        <f t="shared" ca="1" si="1546"/>
        <v>0</v>
      </c>
      <c r="J9151">
        <f t="shared" ca="1" si="1547"/>
        <v>0</v>
      </c>
      <c r="K9151">
        <f t="shared" ca="1" si="1540"/>
        <v>0</v>
      </c>
      <c r="L9151">
        <f t="shared" ca="1" si="1542"/>
        <v>0</v>
      </c>
      <c r="M9151">
        <f t="shared" ca="1" si="1543"/>
        <v>0</v>
      </c>
      <c r="O9151" t="e">
        <f t="shared" ca="1" si="1544"/>
        <v>#N/A</v>
      </c>
      <c r="P9151" t="e">
        <f t="shared" ca="1" si="1545"/>
        <v>#N/A</v>
      </c>
    </row>
    <row r="9152" spans="8:16">
      <c r="H9152">
        <f t="shared" ca="1" si="1541"/>
        <v>0</v>
      </c>
      <c r="I9152">
        <f t="shared" ca="1" si="1546"/>
        <v>0</v>
      </c>
      <c r="J9152">
        <f t="shared" ca="1" si="1547"/>
        <v>0</v>
      </c>
      <c r="K9152">
        <f t="shared" ca="1" si="1540"/>
        <v>0</v>
      </c>
      <c r="L9152">
        <f t="shared" ca="1" si="1542"/>
        <v>0</v>
      </c>
      <c r="M9152">
        <f t="shared" ca="1" si="1543"/>
        <v>0</v>
      </c>
      <c r="O9152" t="e">
        <f t="shared" ca="1" si="1544"/>
        <v>#N/A</v>
      </c>
      <c r="P9152" t="e">
        <f t="shared" ca="1" si="1545"/>
        <v>#N/A</v>
      </c>
    </row>
    <row r="9153" spans="8:16">
      <c r="H9153">
        <f t="shared" ca="1" si="1541"/>
        <v>0</v>
      </c>
      <c r="I9153">
        <f t="shared" ca="1" si="1546"/>
        <v>0</v>
      </c>
      <c r="J9153">
        <f t="shared" ca="1" si="1547"/>
        <v>0</v>
      </c>
      <c r="K9153">
        <f t="shared" ca="1" si="1540"/>
        <v>0</v>
      </c>
      <c r="L9153">
        <f t="shared" ca="1" si="1542"/>
        <v>0</v>
      </c>
      <c r="M9153">
        <f t="shared" ca="1" si="1543"/>
        <v>0</v>
      </c>
      <c r="O9153" t="e">
        <f t="shared" ca="1" si="1544"/>
        <v>#N/A</v>
      </c>
      <c r="P9153" t="e">
        <f t="shared" ca="1" si="1545"/>
        <v>#N/A</v>
      </c>
    </row>
    <row r="9154" spans="8:16">
      <c r="H9154">
        <f t="shared" ca="1" si="1541"/>
        <v>0</v>
      </c>
      <c r="I9154">
        <f t="shared" ca="1" si="1546"/>
        <v>0</v>
      </c>
      <c r="J9154">
        <f t="shared" ca="1" si="1547"/>
        <v>0</v>
      </c>
      <c r="K9154">
        <f t="shared" ca="1" si="1540"/>
        <v>0</v>
      </c>
      <c r="L9154">
        <f t="shared" ca="1" si="1542"/>
        <v>0</v>
      </c>
      <c r="M9154">
        <f t="shared" ca="1" si="1543"/>
        <v>0</v>
      </c>
      <c r="O9154" t="e">
        <f t="shared" ca="1" si="1544"/>
        <v>#N/A</v>
      </c>
      <c r="P9154" t="e">
        <f t="shared" ca="1" si="1545"/>
        <v>#N/A</v>
      </c>
    </row>
    <row r="9155" spans="8:16">
      <c r="H9155">
        <f t="shared" ca="1" si="1541"/>
        <v>0</v>
      </c>
      <c r="I9155">
        <f t="shared" ca="1" si="1546"/>
        <v>0</v>
      </c>
      <c r="J9155">
        <f t="shared" ca="1" si="1547"/>
        <v>0</v>
      </c>
      <c r="K9155">
        <f t="shared" ca="1" si="1540"/>
        <v>0</v>
      </c>
      <c r="L9155">
        <f t="shared" ca="1" si="1542"/>
        <v>0</v>
      </c>
      <c r="M9155">
        <f t="shared" ca="1" si="1543"/>
        <v>0</v>
      </c>
      <c r="O9155" t="e">
        <f t="shared" ca="1" si="1544"/>
        <v>#N/A</v>
      </c>
      <c r="P9155" t="e">
        <f t="shared" ca="1" si="1545"/>
        <v>#N/A</v>
      </c>
    </row>
    <row r="9156" spans="8:16">
      <c r="H9156">
        <f t="shared" ca="1" si="1541"/>
        <v>0</v>
      </c>
      <c r="I9156">
        <f t="shared" ca="1" si="1546"/>
        <v>0</v>
      </c>
      <c r="J9156">
        <f t="shared" ca="1" si="1547"/>
        <v>0</v>
      </c>
      <c r="K9156">
        <f t="shared" ca="1" si="1540"/>
        <v>0</v>
      </c>
      <c r="L9156">
        <f t="shared" ca="1" si="1542"/>
        <v>0</v>
      </c>
      <c r="M9156">
        <f t="shared" ca="1" si="1543"/>
        <v>0</v>
      </c>
      <c r="O9156" t="e">
        <f t="shared" ca="1" si="1544"/>
        <v>#N/A</v>
      </c>
      <c r="P9156" t="e">
        <f t="shared" ca="1" si="1545"/>
        <v>#N/A</v>
      </c>
    </row>
    <row r="9157" spans="8:16">
      <c r="H9157">
        <f t="shared" ca="1" si="1541"/>
        <v>0</v>
      </c>
      <c r="I9157">
        <f t="shared" ca="1" si="1546"/>
        <v>0</v>
      </c>
      <c r="J9157">
        <f t="shared" ca="1" si="1547"/>
        <v>0</v>
      </c>
      <c r="K9157">
        <f t="shared" ca="1" si="1540"/>
        <v>0</v>
      </c>
      <c r="L9157">
        <f t="shared" ca="1" si="1542"/>
        <v>0</v>
      </c>
      <c r="M9157">
        <f t="shared" ca="1" si="1543"/>
        <v>0</v>
      </c>
      <c r="O9157" t="e">
        <f t="shared" ca="1" si="1544"/>
        <v>#N/A</v>
      </c>
      <c r="P9157" t="e">
        <f t="shared" ca="1" si="1545"/>
        <v>#N/A</v>
      </c>
    </row>
    <row r="9158" spans="8:16">
      <c r="H9158">
        <f t="shared" ca="1" si="1541"/>
        <v>0</v>
      </c>
      <c r="I9158">
        <f t="shared" ca="1" si="1546"/>
        <v>0</v>
      </c>
      <c r="J9158">
        <f t="shared" ca="1" si="1547"/>
        <v>0</v>
      </c>
      <c r="K9158">
        <f t="shared" ca="1" si="1540"/>
        <v>0</v>
      </c>
      <c r="L9158">
        <f t="shared" ca="1" si="1542"/>
        <v>0</v>
      </c>
      <c r="M9158">
        <f t="shared" ca="1" si="1543"/>
        <v>0</v>
      </c>
      <c r="O9158" t="e">
        <f t="shared" ca="1" si="1544"/>
        <v>#N/A</v>
      </c>
      <c r="P9158" t="e">
        <f t="shared" ca="1" si="1545"/>
        <v>#N/A</v>
      </c>
    </row>
    <row r="9159" spans="8:16">
      <c r="H9159">
        <f t="shared" ca="1" si="1541"/>
        <v>0</v>
      </c>
      <c r="I9159">
        <f t="shared" ca="1" si="1546"/>
        <v>0</v>
      </c>
      <c r="J9159">
        <f t="shared" ca="1" si="1547"/>
        <v>0</v>
      </c>
      <c r="K9159">
        <f t="shared" ca="1" si="1540"/>
        <v>0</v>
      </c>
      <c r="L9159">
        <f t="shared" ca="1" si="1542"/>
        <v>0</v>
      </c>
      <c r="M9159">
        <f t="shared" ca="1" si="1543"/>
        <v>0</v>
      </c>
      <c r="O9159" t="e">
        <f t="shared" ca="1" si="1544"/>
        <v>#N/A</v>
      </c>
      <c r="P9159" t="e">
        <f t="shared" ca="1" si="1545"/>
        <v>#N/A</v>
      </c>
    </row>
    <row r="9160" spans="8:16">
      <c r="H9160">
        <f t="shared" ca="1" si="1541"/>
        <v>0</v>
      </c>
      <c r="I9160">
        <f t="shared" ca="1" si="1546"/>
        <v>0</v>
      </c>
      <c r="J9160">
        <f t="shared" ca="1" si="1547"/>
        <v>0</v>
      </c>
      <c r="K9160">
        <f t="shared" ca="1" si="1540"/>
        <v>0</v>
      </c>
      <c r="L9160">
        <f t="shared" ca="1" si="1542"/>
        <v>0</v>
      </c>
      <c r="M9160">
        <f t="shared" ca="1" si="1543"/>
        <v>0</v>
      </c>
      <c r="O9160" t="e">
        <f t="shared" ca="1" si="1544"/>
        <v>#N/A</v>
      </c>
      <c r="P9160" t="e">
        <f t="shared" ca="1" si="1545"/>
        <v>#N/A</v>
      </c>
    </row>
    <row r="9161" spans="8:16">
      <c r="H9161">
        <f t="shared" ca="1" si="1541"/>
        <v>0</v>
      </c>
      <c r="I9161">
        <f t="shared" ca="1" si="1546"/>
        <v>0</v>
      </c>
      <c r="J9161">
        <f t="shared" ca="1" si="1547"/>
        <v>0</v>
      </c>
      <c r="K9161">
        <f t="shared" ca="1" si="1540"/>
        <v>0</v>
      </c>
      <c r="L9161">
        <f t="shared" ca="1" si="1542"/>
        <v>0</v>
      </c>
      <c r="M9161">
        <f t="shared" ca="1" si="1543"/>
        <v>0</v>
      </c>
      <c r="O9161" t="e">
        <f t="shared" ca="1" si="1544"/>
        <v>#N/A</v>
      </c>
      <c r="P9161" t="e">
        <f t="shared" ca="1" si="1545"/>
        <v>#N/A</v>
      </c>
    </row>
    <row r="9162" spans="8:16">
      <c r="H9162">
        <f t="shared" ca="1" si="1541"/>
        <v>0</v>
      </c>
      <c r="I9162">
        <f t="shared" ca="1" si="1546"/>
        <v>0</v>
      </c>
      <c r="J9162">
        <f t="shared" ca="1" si="1547"/>
        <v>0</v>
      </c>
      <c r="K9162">
        <f t="shared" ref="K9162:K9225" ca="1" si="1548">IF(IFERROR(VLOOKUP($C9162,INDIRECT($G$9&amp;"d:d"),1,FALSE),0)&lt;&gt;0,K$13,0)</f>
        <v>0</v>
      </c>
      <c r="L9162">
        <f t="shared" ca="1" si="1542"/>
        <v>0</v>
      </c>
      <c r="M9162">
        <f t="shared" ca="1" si="1543"/>
        <v>0</v>
      </c>
      <c r="O9162" t="e">
        <f t="shared" ca="1" si="1544"/>
        <v>#N/A</v>
      </c>
      <c r="P9162" t="e">
        <f t="shared" ca="1" si="1545"/>
        <v>#N/A</v>
      </c>
    </row>
    <row r="9163" spans="8:16">
      <c r="H9163">
        <f t="shared" ca="1" si="1541"/>
        <v>0</v>
      </c>
      <c r="I9163">
        <f t="shared" ca="1" si="1546"/>
        <v>0</v>
      </c>
      <c r="J9163">
        <f t="shared" ca="1" si="1547"/>
        <v>0</v>
      </c>
      <c r="K9163">
        <f t="shared" ca="1" si="1548"/>
        <v>0</v>
      </c>
      <c r="L9163">
        <f t="shared" ca="1" si="1542"/>
        <v>0</v>
      </c>
      <c r="M9163">
        <f t="shared" ca="1" si="1543"/>
        <v>0</v>
      </c>
      <c r="O9163" t="e">
        <f t="shared" ca="1" si="1544"/>
        <v>#N/A</v>
      </c>
      <c r="P9163" t="e">
        <f t="shared" ca="1" si="1545"/>
        <v>#N/A</v>
      </c>
    </row>
    <row r="9164" spans="8:16">
      <c r="H9164">
        <f t="shared" ca="1" si="1541"/>
        <v>0</v>
      </c>
      <c r="I9164">
        <f t="shared" ca="1" si="1546"/>
        <v>0</v>
      </c>
      <c r="J9164">
        <f t="shared" ca="1" si="1547"/>
        <v>0</v>
      </c>
      <c r="K9164">
        <f t="shared" ca="1" si="1548"/>
        <v>0</v>
      </c>
      <c r="L9164">
        <f t="shared" ca="1" si="1542"/>
        <v>0</v>
      </c>
      <c r="M9164">
        <f t="shared" ca="1" si="1543"/>
        <v>0</v>
      </c>
      <c r="O9164" t="e">
        <f t="shared" ca="1" si="1544"/>
        <v>#N/A</v>
      </c>
      <c r="P9164" t="e">
        <f t="shared" ca="1" si="1545"/>
        <v>#N/A</v>
      </c>
    </row>
    <row r="9165" spans="8:16">
      <c r="H9165">
        <f t="shared" ca="1" si="1541"/>
        <v>0</v>
      </c>
      <c r="I9165">
        <f t="shared" ca="1" si="1546"/>
        <v>0</v>
      </c>
      <c r="J9165">
        <f t="shared" ca="1" si="1547"/>
        <v>0</v>
      </c>
      <c r="K9165">
        <f t="shared" ca="1" si="1548"/>
        <v>0</v>
      </c>
      <c r="L9165">
        <f t="shared" ca="1" si="1542"/>
        <v>0</v>
      </c>
      <c r="M9165">
        <f t="shared" ca="1" si="1543"/>
        <v>0</v>
      </c>
      <c r="O9165" t="e">
        <f t="shared" ca="1" si="1544"/>
        <v>#N/A</v>
      </c>
      <c r="P9165" t="e">
        <f t="shared" ca="1" si="1545"/>
        <v>#N/A</v>
      </c>
    </row>
    <row r="9166" spans="8:16">
      <c r="H9166">
        <f t="shared" ca="1" si="1541"/>
        <v>0</v>
      </c>
      <c r="I9166">
        <f t="shared" ca="1" si="1546"/>
        <v>0</v>
      </c>
      <c r="J9166">
        <f t="shared" ca="1" si="1547"/>
        <v>0</v>
      </c>
      <c r="K9166">
        <f t="shared" ca="1" si="1548"/>
        <v>0</v>
      </c>
      <c r="L9166">
        <f t="shared" ca="1" si="1542"/>
        <v>0</v>
      </c>
      <c r="M9166">
        <f t="shared" ca="1" si="1543"/>
        <v>0</v>
      </c>
      <c r="O9166" t="e">
        <f t="shared" ca="1" si="1544"/>
        <v>#N/A</v>
      </c>
      <c r="P9166" t="e">
        <f t="shared" ca="1" si="1545"/>
        <v>#N/A</v>
      </c>
    </row>
    <row r="9167" spans="8:16">
      <c r="H9167">
        <f t="shared" ref="H9167:H9230" ca="1" si="1549">IF(I9167&lt;&gt;0,I9167,IF(J9167&lt;&gt;0,J9167,IF(K9167&lt;&gt;0,K9167,IF(L9167&lt;&gt;0,L9167,IF(M9167&lt;&gt;0,M9167,N9167)))))</f>
        <v>0</v>
      </c>
      <c r="I9167">
        <f t="shared" ca="1" si="1546"/>
        <v>0</v>
      </c>
      <c r="J9167">
        <f t="shared" ca="1" si="1547"/>
        <v>0</v>
      </c>
      <c r="K9167">
        <f t="shared" ca="1" si="1548"/>
        <v>0</v>
      </c>
      <c r="L9167">
        <f t="shared" ref="L9167:L9230" ca="1" si="1550">IF(IFERROR(VLOOKUP($C9167,INDIRECT($G$10&amp;"d:d"),1,FALSE),0)&lt;&gt;0,L$13,0)</f>
        <v>0</v>
      </c>
      <c r="M9167">
        <f t="shared" ref="M9167:M9230" ca="1" si="1551">IF(IFERROR(VLOOKUP($C9167,INDIRECT($G$11&amp;"d:d"),1,FALSE),0)&lt;&gt;0,M$13,0)</f>
        <v>0</v>
      </c>
      <c r="O9167" t="e">
        <f t="shared" ref="O9167:O9230" ca="1" si="1552">VLOOKUP($H9167,$G$7:$I$11,2,FALSE)</f>
        <v>#N/A</v>
      </c>
      <c r="P9167" t="e">
        <f t="shared" ref="P9167:P9230" ca="1" si="1553">VLOOKUP($H9167,$G$7:$I$11,3,FALSE)</f>
        <v>#N/A</v>
      </c>
    </row>
    <row r="9168" spans="8:16">
      <c r="H9168">
        <f t="shared" ca="1" si="1549"/>
        <v>0</v>
      </c>
      <c r="I9168">
        <f t="shared" ca="1" si="1546"/>
        <v>0</v>
      </c>
      <c r="J9168">
        <f t="shared" ca="1" si="1547"/>
        <v>0</v>
      </c>
      <c r="K9168">
        <f t="shared" ca="1" si="1548"/>
        <v>0</v>
      </c>
      <c r="L9168">
        <f t="shared" ca="1" si="1550"/>
        <v>0</v>
      </c>
      <c r="M9168">
        <f t="shared" ca="1" si="1551"/>
        <v>0</v>
      </c>
      <c r="O9168" t="e">
        <f t="shared" ca="1" si="1552"/>
        <v>#N/A</v>
      </c>
      <c r="P9168" t="e">
        <f t="shared" ca="1" si="1553"/>
        <v>#N/A</v>
      </c>
    </row>
    <row r="9169" spans="8:16">
      <c r="H9169">
        <f t="shared" ca="1" si="1549"/>
        <v>0</v>
      </c>
      <c r="I9169">
        <f t="shared" ca="1" si="1546"/>
        <v>0</v>
      </c>
      <c r="J9169">
        <f t="shared" ca="1" si="1547"/>
        <v>0</v>
      </c>
      <c r="K9169">
        <f t="shared" ca="1" si="1548"/>
        <v>0</v>
      </c>
      <c r="L9169">
        <f t="shared" ca="1" si="1550"/>
        <v>0</v>
      </c>
      <c r="M9169">
        <f t="shared" ca="1" si="1551"/>
        <v>0</v>
      </c>
      <c r="O9169" t="e">
        <f t="shared" ca="1" si="1552"/>
        <v>#N/A</v>
      </c>
      <c r="P9169" t="e">
        <f t="shared" ca="1" si="1553"/>
        <v>#N/A</v>
      </c>
    </row>
    <row r="9170" spans="8:16">
      <c r="H9170">
        <f t="shared" ca="1" si="1549"/>
        <v>0</v>
      </c>
      <c r="I9170">
        <f t="shared" ca="1" si="1546"/>
        <v>0</v>
      </c>
      <c r="J9170">
        <f t="shared" ca="1" si="1547"/>
        <v>0</v>
      </c>
      <c r="K9170">
        <f t="shared" ca="1" si="1548"/>
        <v>0</v>
      </c>
      <c r="L9170">
        <f t="shared" ca="1" si="1550"/>
        <v>0</v>
      </c>
      <c r="M9170">
        <f t="shared" ca="1" si="1551"/>
        <v>0</v>
      </c>
      <c r="O9170" t="e">
        <f t="shared" ca="1" si="1552"/>
        <v>#N/A</v>
      </c>
      <c r="P9170" t="e">
        <f t="shared" ca="1" si="1553"/>
        <v>#N/A</v>
      </c>
    </row>
    <row r="9171" spans="8:16">
      <c r="H9171">
        <f t="shared" ca="1" si="1549"/>
        <v>0</v>
      </c>
      <c r="I9171">
        <f t="shared" ca="1" si="1546"/>
        <v>0</v>
      </c>
      <c r="J9171">
        <f t="shared" ca="1" si="1547"/>
        <v>0</v>
      </c>
      <c r="K9171">
        <f t="shared" ca="1" si="1548"/>
        <v>0</v>
      </c>
      <c r="L9171">
        <f t="shared" ca="1" si="1550"/>
        <v>0</v>
      </c>
      <c r="M9171">
        <f t="shared" ca="1" si="1551"/>
        <v>0</v>
      </c>
      <c r="O9171" t="e">
        <f t="shared" ca="1" si="1552"/>
        <v>#N/A</v>
      </c>
      <c r="P9171" t="e">
        <f t="shared" ca="1" si="1553"/>
        <v>#N/A</v>
      </c>
    </row>
    <row r="9172" spans="8:16">
      <c r="H9172">
        <f t="shared" ca="1" si="1549"/>
        <v>0</v>
      </c>
      <c r="I9172">
        <f t="shared" ca="1" si="1546"/>
        <v>0</v>
      </c>
      <c r="J9172">
        <f t="shared" ca="1" si="1547"/>
        <v>0</v>
      </c>
      <c r="K9172">
        <f t="shared" ca="1" si="1548"/>
        <v>0</v>
      </c>
      <c r="L9172">
        <f t="shared" ca="1" si="1550"/>
        <v>0</v>
      </c>
      <c r="M9172">
        <f t="shared" ca="1" si="1551"/>
        <v>0</v>
      </c>
      <c r="O9172" t="e">
        <f t="shared" ca="1" si="1552"/>
        <v>#N/A</v>
      </c>
      <c r="P9172" t="e">
        <f t="shared" ca="1" si="1553"/>
        <v>#N/A</v>
      </c>
    </row>
    <row r="9173" spans="8:16">
      <c r="H9173">
        <f t="shared" ca="1" si="1549"/>
        <v>0</v>
      </c>
      <c r="I9173">
        <f t="shared" ca="1" si="1546"/>
        <v>0</v>
      </c>
      <c r="J9173">
        <f t="shared" ca="1" si="1547"/>
        <v>0</v>
      </c>
      <c r="K9173">
        <f t="shared" ca="1" si="1548"/>
        <v>0</v>
      </c>
      <c r="L9173">
        <f t="shared" ca="1" si="1550"/>
        <v>0</v>
      </c>
      <c r="M9173">
        <f t="shared" ca="1" si="1551"/>
        <v>0</v>
      </c>
      <c r="O9173" t="e">
        <f t="shared" ca="1" si="1552"/>
        <v>#N/A</v>
      </c>
      <c r="P9173" t="e">
        <f t="shared" ca="1" si="1553"/>
        <v>#N/A</v>
      </c>
    </row>
    <row r="9174" spans="8:16">
      <c r="H9174">
        <f t="shared" ca="1" si="1549"/>
        <v>0</v>
      </c>
      <c r="I9174">
        <f t="shared" ca="1" si="1546"/>
        <v>0</v>
      </c>
      <c r="J9174">
        <f t="shared" ca="1" si="1547"/>
        <v>0</v>
      </c>
      <c r="K9174">
        <f t="shared" ca="1" si="1548"/>
        <v>0</v>
      </c>
      <c r="L9174">
        <f t="shared" ca="1" si="1550"/>
        <v>0</v>
      </c>
      <c r="M9174">
        <f t="shared" ca="1" si="1551"/>
        <v>0</v>
      </c>
      <c r="O9174" t="e">
        <f t="shared" ca="1" si="1552"/>
        <v>#N/A</v>
      </c>
      <c r="P9174" t="e">
        <f t="shared" ca="1" si="1553"/>
        <v>#N/A</v>
      </c>
    </row>
    <row r="9175" spans="8:16">
      <c r="H9175">
        <f t="shared" ca="1" si="1549"/>
        <v>0</v>
      </c>
      <c r="I9175">
        <f t="shared" ca="1" si="1546"/>
        <v>0</v>
      </c>
      <c r="J9175">
        <f t="shared" ca="1" si="1547"/>
        <v>0</v>
      </c>
      <c r="K9175">
        <f t="shared" ca="1" si="1548"/>
        <v>0</v>
      </c>
      <c r="L9175">
        <f t="shared" ca="1" si="1550"/>
        <v>0</v>
      </c>
      <c r="M9175">
        <f t="shared" ca="1" si="1551"/>
        <v>0</v>
      </c>
      <c r="O9175" t="e">
        <f t="shared" ca="1" si="1552"/>
        <v>#N/A</v>
      </c>
      <c r="P9175" t="e">
        <f t="shared" ca="1" si="1553"/>
        <v>#N/A</v>
      </c>
    </row>
    <row r="9176" spans="8:16">
      <c r="H9176">
        <f t="shared" ca="1" si="1549"/>
        <v>0</v>
      </c>
      <c r="I9176">
        <f t="shared" ca="1" si="1546"/>
        <v>0</v>
      </c>
      <c r="J9176">
        <f t="shared" ca="1" si="1547"/>
        <v>0</v>
      </c>
      <c r="K9176">
        <f t="shared" ca="1" si="1548"/>
        <v>0</v>
      </c>
      <c r="L9176">
        <f t="shared" ca="1" si="1550"/>
        <v>0</v>
      </c>
      <c r="M9176">
        <f t="shared" ca="1" si="1551"/>
        <v>0</v>
      </c>
      <c r="O9176" t="e">
        <f t="shared" ca="1" si="1552"/>
        <v>#N/A</v>
      </c>
      <c r="P9176" t="e">
        <f t="shared" ca="1" si="1553"/>
        <v>#N/A</v>
      </c>
    </row>
    <row r="9177" spans="8:16">
      <c r="H9177">
        <f t="shared" ca="1" si="1549"/>
        <v>0</v>
      </c>
      <c r="I9177">
        <f t="shared" ca="1" si="1546"/>
        <v>0</v>
      </c>
      <c r="J9177">
        <f t="shared" ca="1" si="1547"/>
        <v>0</v>
      </c>
      <c r="K9177">
        <f t="shared" ca="1" si="1548"/>
        <v>0</v>
      </c>
      <c r="L9177">
        <f t="shared" ca="1" si="1550"/>
        <v>0</v>
      </c>
      <c r="M9177">
        <f t="shared" ca="1" si="1551"/>
        <v>0</v>
      </c>
      <c r="O9177" t="e">
        <f t="shared" ca="1" si="1552"/>
        <v>#N/A</v>
      </c>
      <c r="P9177" t="e">
        <f t="shared" ca="1" si="1553"/>
        <v>#N/A</v>
      </c>
    </row>
    <row r="9178" spans="8:16">
      <c r="H9178">
        <f t="shared" ca="1" si="1549"/>
        <v>0</v>
      </c>
      <c r="I9178">
        <f t="shared" ca="1" si="1546"/>
        <v>0</v>
      </c>
      <c r="J9178">
        <f t="shared" ca="1" si="1547"/>
        <v>0</v>
      </c>
      <c r="K9178">
        <f t="shared" ca="1" si="1548"/>
        <v>0</v>
      </c>
      <c r="L9178">
        <f t="shared" ca="1" si="1550"/>
        <v>0</v>
      </c>
      <c r="M9178">
        <f t="shared" ca="1" si="1551"/>
        <v>0</v>
      </c>
      <c r="O9178" t="e">
        <f t="shared" ca="1" si="1552"/>
        <v>#N/A</v>
      </c>
      <c r="P9178" t="e">
        <f t="shared" ca="1" si="1553"/>
        <v>#N/A</v>
      </c>
    </row>
    <row r="9179" spans="8:16">
      <c r="H9179">
        <f t="shared" ca="1" si="1549"/>
        <v>0</v>
      </c>
      <c r="I9179">
        <f t="shared" ca="1" si="1546"/>
        <v>0</v>
      </c>
      <c r="J9179">
        <f t="shared" ca="1" si="1547"/>
        <v>0</v>
      </c>
      <c r="K9179">
        <f t="shared" ca="1" si="1548"/>
        <v>0</v>
      </c>
      <c r="L9179">
        <f t="shared" ca="1" si="1550"/>
        <v>0</v>
      </c>
      <c r="M9179">
        <f t="shared" ca="1" si="1551"/>
        <v>0</v>
      </c>
      <c r="O9179" t="e">
        <f t="shared" ca="1" si="1552"/>
        <v>#N/A</v>
      </c>
      <c r="P9179" t="e">
        <f t="shared" ca="1" si="1553"/>
        <v>#N/A</v>
      </c>
    </row>
    <row r="9180" spans="8:16">
      <c r="H9180">
        <f t="shared" ca="1" si="1549"/>
        <v>0</v>
      </c>
      <c r="I9180">
        <f t="shared" ca="1" si="1546"/>
        <v>0</v>
      </c>
      <c r="J9180">
        <f t="shared" ca="1" si="1547"/>
        <v>0</v>
      </c>
      <c r="K9180">
        <f t="shared" ca="1" si="1548"/>
        <v>0</v>
      </c>
      <c r="L9180">
        <f t="shared" ca="1" si="1550"/>
        <v>0</v>
      </c>
      <c r="M9180">
        <f t="shared" ca="1" si="1551"/>
        <v>0</v>
      </c>
      <c r="O9180" t="e">
        <f t="shared" ca="1" si="1552"/>
        <v>#N/A</v>
      </c>
      <c r="P9180" t="e">
        <f t="shared" ca="1" si="1553"/>
        <v>#N/A</v>
      </c>
    </row>
    <row r="9181" spans="8:16">
      <c r="H9181">
        <f t="shared" ca="1" si="1549"/>
        <v>0</v>
      </c>
      <c r="I9181">
        <f t="shared" ca="1" si="1546"/>
        <v>0</v>
      </c>
      <c r="J9181">
        <f t="shared" ca="1" si="1547"/>
        <v>0</v>
      </c>
      <c r="K9181">
        <f t="shared" ca="1" si="1548"/>
        <v>0</v>
      </c>
      <c r="L9181">
        <f t="shared" ca="1" si="1550"/>
        <v>0</v>
      </c>
      <c r="M9181">
        <f t="shared" ca="1" si="1551"/>
        <v>0</v>
      </c>
      <c r="O9181" t="e">
        <f t="shared" ca="1" si="1552"/>
        <v>#N/A</v>
      </c>
      <c r="P9181" t="e">
        <f t="shared" ca="1" si="1553"/>
        <v>#N/A</v>
      </c>
    </row>
    <row r="9182" spans="8:16">
      <c r="H9182">
        <f t="shared" ca="1" si="1549"/>
        <v>0</v>
      </c>
      <c r="I9182">
        <f t="shared" ca="1" si="1546"/>
        <v>0</v>
      </c>
      <c r="J9182">
        <f t="shared" ca="1" si="1547"/>
        <v>0</v>
      </c>
      <c r="K9182">
        <f t="shared" ca="1" si="1548"/>
        <v>0</v>
      </c>
      <c r="L9182">
        <f t="shared" ca="1" si="1550"/>
        <v>0</v>
      </c>
      <c r="M9182">
        <f t="shared" ca="1" si="1551"/>
        <v>0</v>
      </c>
      <c r="O9182" t="e">
        <f t="shared" ca="1" si="1552"/>
        <v>#N/A</v>
      </c>
      <c r="P9182" t="e">
        <f t="shared" ca="1" si="1553"/>
        <v>#N/A</v>
      </c>
    </row>
    <row r="9183" spans="8:16">
      <c r="H9183">
        <f t="shared" ca="1" si="1549"/>
        <v>0</v>
      </c>
      <c r="I9183">
        <f t="shared" ca="1" si="1546"/>
        <v>0</v>
      </c>
      <c r="J9183">
        <f t="shared" ca="1" si="1547"/>
        <v>0</v>
      </c>
      <c r="K9183">
        <f t="shared" ca="1" si="1548"/>
        <v>0</v>
      </c>
      <c r="L9183">
        <f t="shared" ca="1" si="1550"/>
        <v>0</v>
      </c>
      <c r="M9183">
        <f t="shared" ca="1" si="1551"/>
        <v>0</v>
      </c>
      <c r="O9183" t="e">
        <f t="shared" ca="1" si="1552"/>
        <v>#N/A</v>
      </c>
      <c r="P9183" t="e">
        <f t="shared" ca="1" si="1553"/>
        <v>#N/A</v>
      </c>
    </row>
    <row r="9184" spans="8:16">
      <c r="H9184">
        <f t="shared" ca="1" si="1549"/>
        <v>0</v>
      </c>
      <c r="I9184">
        <f t="shared" ca="1" si="1546"/>
        <v>0</v>
      </c>
      <c r="J9184">
        <f t="shared" ca="1" si="1547"/>
        <v>0</v>
      </c>
      <c r="K9184">
        <f t="shared" ca="1" si="1548"/>
        <v>0</v>
      </c>
      <c r="L9184">
        <f t="shared" ca="1" si="1550"/>
        <v>0</v>
      </c>
      <c r="M9184">
        <f t="shared" ca="1" si="1551"/>
        <v>0</v>
      </c>
      <c r="O9184" t="e">
        <f t="shared" ca="1" si="1552"/>
        <v>#N/A</v>
      </c>
      <c r="P9184" t="e">
        <f t="shared" ca="1" si="1553"/>
        <v>#N/A</v>
      </c>
    </row>
    <row r="9185" spans="8:16">
      <c r="H9185">
        <f t="shared" ca="1" si="1549"/>
        <v>0</v>
      </c>
      <c r="I9185">
        <f t="shared" ca="1" si="1546"/>
        <v>0</v>
      </c>
      <c r="J9185">
        <f t="shared" ca="1" si="1547"/>
        <v>0</v>
      </c>
      <c r="K9185">
        <f t="shared" ca="1" si="1548"/>
        <v>0</v>
      </c>
      <c r="L9185">
        <f t="shared" ca="1" si="1550"/>
        <v>0</v>
      </c>
      <c r="M9185">
        <f t="shared" ca="1" si="1551"/>
        <v>0</v>
      </c>
      <c r="O9185" t="e">
        <f t="shared" ca="1" si="1552"/>
        <v>#N/A</v>
      </c>
      <c r="P9185" t="e">
        <f t="shared" ca="1" si="1553"/>
        <v>#N/A</v>
      </c>
    </row>
    <row r="9186" spans="8:16">
      <c r="H9186">
        <f t="shared" ca="1" si="1549"/>
        <v>0</v>
      </c>
      <c r="I9186">
        <f t="shared" ca="1" si="1546"/>
        <v>0</v>
      </c>
      <c r="J9186">
        <f t="shared" ca="1" si="1547"/>
        <v>0</v>
      </c>
      <c r="K9186">
        <f t="shared" ca="1" si="1548"/>
        <v>0</v>
      </c>
      <c r="L9186">
        <f t="shared" ca="1" si="1550"/>
        <v>0</v>
      </c>
      <c r="M9186">
        <f t="shared" ca="1" si="1551"/>
        <v>0</v>
      </c>
      <c r="O9186" t="e">
        <f t="shared" ca="1" si="1552"/>
        <v>#N/A</v>
      </c>
      <c r="P9186" t="e">
        <f t="shared" ca="1" si="1553"/>
        <v>#N/A</v>
      </c>
    </row>
    <row r="9187" spans="8:16">
      <c r="H9187">
        <f t="shared" ca="1" si="1549"/>
        <v>0</v>
      </c>
      <c r="I9187">
        <f t="shared" ca="1" si="1546"/>
        <v>0</v>
      </c>
      <c r="J9187">
        <f t="shared" ca="1" si="1547"/>
        <v>0</v>
      </c>
      <c r="K9187">
        <f t="shared" ca="1" si="1548"/>
        <v>0</v>
      </c>
      <c r="L9187">
        <f t="shared" ca="1" si="1550"/>
        <v>0</v>
      </c>
      <c r="M9187">
        <f t="shared" ca="1" si="1551"/>
        <v>0</v>
      </c>
      <c r="O9187" t="e">
        <f t="shared" ca="1" si="1552"/>
        <v>#N/A</v>
      </c>
      <c r="P9187" t="e">
        <f t="shared" ca="1" si="1553"/>
        <v>#N/A</v>
      </c>
    </row>
    <row r="9188" spans="8:16">
      <c r="H9188">
        <f t="shared" ca="1" si="1549"/>
        <v>0</v>
      </c>
      <c r="I9188">
        <f t="shared" ca="1" si="1546"/>
        <v>0</v>
      </c>
      <c r="J9188">
        <f t="shared" ca="1" si="1547"/>
        <v>0</v>
      </c>
      <c r="K9188">
        <f t="shared" ca="1" si="1548"/>
        <v>0</v>
      </c>
      <c r="L9188">
        <f t="shared" ca="1" si="1550"/>
        <v>0</v>
      </c>
      <c r="M9188">
        <f t="shared" ca="1" si="1551"/>
        <v>0</v>
      </c>
      <c r="O9188" t="e">
        <f t="shared" ca="1" si="1552"/>
        <v>#N/A</v>
      </c>
      <c r="P9188" t="e">
        <f t="shared" ca="1" si="1553"/>
        <v>#N/A</v>
      </c>
    </row>
    <row r="9189" spans="8:16">
      <c r="H9189">
        <f t="shared" ca="1" si="1549"/>
        <v>0</v>
      </c>
      <c r="I9189">
        <f t="shared" ca="1" si="1546"/>
        <v>0</v>
      </c>
      <c r="J9189">
        <f t="shared" ca="1" si="1547"/>
        <v>0</v>
      </c>
      <c r="K9189">
        <f t="shared" ca="1" si="1548"/>
        <v>0</v>
      </c>
      <c r="L9189">
        <f t="shared" ca="1" si="1550"/>
        <v>0</v>
      </c>
      <c r="M9189">
        <f t="shared" ca="1" si="1551"/>
        <v>0</v>
      </c>
      <c r="O9189" t="e">
        <f t="shared" ca="1" si="1552"/>
        <v>#N/A</v>
      </c>
      <c r="P9189" t="e">
        <f t="shared" ca="1" si="1553"/>
        <v>#N/A</v>
      </c>
    </row>
    <row r="9190" spans="8:16">
      <c r="H9190">
        <f t="shared" ca="1" si="1549"/>
        <v>0</v>
      </c>
      <c r="I9190">
        <f t="shared" ca="1" si="1546"/>
        <v>0</v>
      </c>
      <c r="J9190">
        <f t="shared" ca="1" si="1547"/>
        <v>0</v>
      </c>
      <c r="K9190">
        <f t="shared" ca="1" si="1548"/>
        <v>0</v>
      </c>
      <c r="L9190">
        <f t="shared" ca="1" si="1550"/>
        <v>0</v>
      </c>
      <c r="M9190">
        <f t="shared" ca="1" si="1551"/>
        <v>0</v>
      </c>
      <c r="O9190" t="e">
        <f t="shared" ca="1" si="1552"/>
        <v>#N/A</v>
      </c>
      <c r="P9190" t="e">
        <f t="shared" ca="1" si="1553"/>
        <v>#N/A</v>
      </c>
    </row>
    <row r="9191" spans="8:16">
      <c r="H9191">
        <f t="shared" ca="1" si="1549"/>
        <v>0</v>
      </c>
      <c r="I9191">
        <f t="shared" ca="1" si="1546"/>
        <v>0</v>
      </c>
      <c r="J9191">
        <f t="shared" ca="1" si="1547"/>
        <v>0</v>
      </c>
      <c r="K9191">
        <f t="shared" ca="1" si="1548"/>
        <v>0</v>
      </c>
      <c r="L9191">
        <f t="shared" ca="1" si="1550"/>
        <v>0</v>
      </c>
      <c r="M9191">
        <f t="shared" ca="1" si="1551"/>
        <v>0</v>
      </c>
      <c r="O9191" t="e">
        <f t="shared" ca="1" si="1552"/>
        <v>#N/A</v>
      </c>
      <c r="P9191" t="e">
        <f t="shared" ca="1" si="1553"/>
        <v>#N/A</v>
      </c>
    </row>
    <row r="9192" spans="8:16">
      <c r="H9192">
        <f t="shared" ca="1" si="1549"/>
        <v>0</v>
      </c>
      <c r="I9192">
        <f t="shared" ca="1" si="1546"/>
        <v>0</v>
      </c>
      <c r="J9192">
        <f t="shared" ca="1" si="1547"/>
        <v>0</v>
      </c>
      <c r="K9192">
        <f t="shared" ca="1" si="1548"/>
        <v>0</v>
      </c>
      <c r="L9192">
        <f t="shared" ca="1" si="1550"/>
        <v>0</v>
      </c>
      <c r="M9192">
        <f t="shared" ca="1" si="1551"/>
        <v>0</v>
      </c>
      <c r="O9192" t="e">
        <f t="shared" ca="1" si="1552"/>
        <v>#N/A</v>
      </c>
      <c r="P9192" t="e">
        <f t="shared" ca="1" si="1553"/>
        <v>#N/A</v>
      </c>
    </row>
    <row r="9193" spans="8:16">
      <c r="H9193">
        <f t="shared" ca="1" si="1549"/>
        <v>0</v>
      </c>
      <c r="I9193">
        <f t="shared" ca="1" si="1546"/>
        <v>0</v>
      </c>
      <c r="J9193">
        <f t="shared" ca="1" si="1547"/>
        <v>0</v>
      </c>
      <c r="K9193">
        <f t="shared" ca="1" si="1548"/>
        <v>0</v>
      </c>
      <c r="L9193">
        <f t="shared" ca="1" si="1550"/>
        <v>0</v>
      </c>
      <c r="M9193">
        <f t="shared" ca="1" si="1551"/>
        <v>0</v>
      </c>
      <c r="O9193" t="e">
        <f t="shared" ca="1" si="1552"/>
        <v>#N/A</v>
      </c>
      <c r="P9193" t="e">
        <f t="shared" ca="1" si="1553"/>
        <v>#N/A</v>
      </c>
    </row>
    <row r="9194" spans="8:16">
      <c r="H9194">
        <f t="shared" ca="1" si="1549"/>
        <v>0</v>
      </c>
      <c r="I9194">
        <f t="shared" ca="1" si="1546"/>
        <v>0</v>
      </c>
      <c r="J9194">
        <f t="shared" ca="1" si="1547"/>
        <v>0</v>
      </c>
      <c r="K9194">
        <f t="shared" ca="1" si="1548"/>
        <v>0</v>
      </c>
      <c r="L9194">
        <f t="shared" ca="1" si="1550"/>
        <v>0</v>
      </c>
      <c r="M9194">
        <f t="shared" ca="1" si="1551"/>
        <v>0</v>
      </c>
      <c r="O9194" t="e">
        <f t="shared" ca="1" si="1552"/>
        <v>#N/A</v>
      </c>
      <c r="P9194" t="e">
        <f t="shared" ca="1" si="1553"/>
        <v>#N/A</v>
      </c>
    </row>
    <row r="9195" spans="8:16">
      <c r="H9195">
        <f t="shared" ca="1" si="1549"/>
        <v>0</v>
      </c>
      <c r="I9195">
        <f t="shared" ca="1" si="1546"/>
        <v>0</v>
      </c>
      <c r="J9195">
        <f t="shared" ca="1" si="1547"/>
        <v>0</v>
      </c>
      <c r="K9195">
        <f t="shared" ca="1" si="1548"/>
        <v>0</v>
      </c>
      <c r="L9195">
        <f t="shared" ca="1" si="1550"/>
        <v>0</v>
      </c>
      <c r="M9195">
        <f t="shared" ca="1" si="1551"/>
        <v>0</v>
      </c>
      <c r="O9195" t="e">
        <f t="shared" ca="1" si="1552"/>
        <v>#N/A</v>
      </c>
      <c r="P9195" t="e">
        <f t="shared" ca="1" si="1553"/>
        <v>#N/A</v>
      </c>
    </row>
    <row r="9196" spans="8:16">
      <c r="H9196">
        <f t="shared" ca="1" si="1549"/>
        <v>0</v>
      </c>
      <c r="I9196">
        <f t="shared" ca="1" si="1546"/>
        <v>0</v>
      </c>
      <c r="J9196">
        <f t="shared" ca="1" si="1547"/>
        <v>0</v>
      </c>
      <c r="K9196">
        <f t="shared" ca="1" si="1548"/>
        <v>0</v>
      </c>
      <c r="L9196">
        <f t="shared" ca="1" si="1550"/>
        <v>0</v>
      </c>
      <c r="M9196">
        <f t="shared" ca="1" si="1551"/>
        <v>0</v>
      </c>
      <c r="O9196" t="e">
        <f t="shared" ca="1" si="1552"/>
        <v>#N/A</v>
      </c>
      <c r="P9196" t="e">
        <f t="shared" ca="1" si="1553"/>
        <v>#N/A</v>
      </c>
    </row>
    <row r="9197" spans="8:16">
      <c r="H9197">
        <f t="shared" ca="1" si="1549"/>
        <v>0</v>
      </c>
      <c r="I9197">
        <f t="shared" ca="1" si="1546"/>
        <v>0</v>
      </c>
      <c r="J9197">
        <f t="shared" ca="1" si="1547"/>
        <v>0</v>
      </c>
      <c r="K9197">
        <f t="shared" ca="1" si="1548"/>
        <v>0</v>
      </c>
      <c r="L9197">
        <f t="shared" ca="1" si="1550"/>
        <v>0</v>
      </c>
      <c r="M9197">
        <f t="shared" ca="1" si="1551"/>
        <v>0</v>
      </c>
      <c r="O9197" t="e">
        <f t="shared" ca="1" si="1552"/>
        <v>#N/A</v>
      </c>
      <c r="P9197" t="e">
        <f t="shared" ca="1" si="1553"/>
        <v>#N/A</v>
      </c>
    </row>
    <row r="9198" spans="8:16">
      <c r="H9198">
        <f t="shared" ca="1" si="1549"/>
        <v>0</v>
      </c>
      <c r="I9198">
        <f t="shared" ca="1" si="1546"/>
        <v>0</v>
      </c>
      <c r="J9198">
        <f t="shared" ca="1" si="1547"/>
        <v>0</v>
      </c>
      <c r="K9198">
        <f t="shared" ca="1" si="1548"/>
        <v>0</v>
      </c>
      <c r="L9198">
        <f t="shared" ca="1" si="1550"/>
        <v>0</v>
      </c>
      <c r="M9198">
        <f t="shared" ca="1" si="1551"/>
        <v>0</v>
      </c>
      <c r="O9198" t="e">
        <f t="shared" ca="1" si="1552"/>
        <v>#N/A</v>
      </c>
      <c r="P9198" t="e">
        <f t="shared" ca="1" si="1553"/>
        <v>#N/A</v>
      </c>
    </row>
    <row r="9199" spans="8:16">
      <c r="H9199">
        <f t="shared" ca="1" si="1549"/>
        <v>0</v>
      </c>
      <c r="I9199">
        <f t="shared" ca="1" si="1546"/>
        <v>0</v>
      </c>
      <c r="J9199">
        <f t="shared" ca="1" si="1547"/>
        <v>0</v>
      </c>
      <c r="K9199">
        <f t="shared" ca="1" si="1548"/>
        <v>0</v>
      </c>
      <c r="L9199">
        <f t="shared" ca="1" si="1550"/>
        <v>0</v>
      </c>
      <c r="M9199">
        <f t="shared" ca="1" si="1551"/>
        <v>0</v>
      </c>
      <c r="O9199" t="e">
        <f t="shared" ca="1" si="1552"/>
        <v>#N/A</v>
      </c>
      <c r="P9199" t="e">
        <f t="shared" ca="1" si="1553"/>
        <v>#N/A</v>
      </c>
    </row>
    <row r="9200" spans="8:16">
      <c r="H9200">
        <f t="shared" ca="1" si="1549"/>
        <v>0</v>
      </c>
      <c r="I9200">
        <f t="shared" ref="I9200:I9263" ca="1" si="1554">IF(IFERROR(VLOOKUP(C9200,INDIRECT($G$7&amp;"D:D"),1,FALSE),0)&lt;&gt;0,I$13,0)</f>
        <v>0</v>
      </c>
      <c r="J9200">
        <f t="shared" ref="J9200:J9263" ca="1" si="1555">IF(IFERROR(VLOOKUP(C9200,INDIRECT($G$8&amp;"D:D"),1,FALSE),0)&lt;&gt;0,J$13,0)</f>
        <v>0</v>
      </c>
      <c r="K9200">
        <f t="shared" ca="1" si="1548"/>
        <v>0</v>
      </c>
      <c r="L9200">
        <f t="shared" ca="1" si="1550"/>
        <v>0</v>
      </c>
      <c r="M9200">
        <f t="shared" ca="1" si="1551"/>
        <v>0</v>
      </c>
      <c r="O9200" t="e">
        <f t="shared" ca="1" si="1552"/>
        <v>#N/A</v>
      </c>
      <c r="P9200" t="e">
        <f t="shared" ca="1" si="1553"/>
        <v>#N/A</v>
      </c>
    </row>
    <row r="9201" spans="8:16">
      <c r="H9201">
        <f t="shared" ca="1" si="1549"/>
        <v>0</v>
      </c>
      <c r="I9201">
        <f t="shared" ca="1" si="1554"/>
        <v>0</v>
      </c>
      <c r="J9201">
        <f t="shared" ca="1" si="1555"/>
        <v>0</v>
      </c>
      <c r="K9201">
        <f t="shared" ca="1" si="1548"/>
        <v>0</v>
      </c>
      <c r="L9201">
        <f t="shared" ca="1" si="1550"/>
        <v>0</v>
      </c>
      <c r="M9201">
        <f t="shared" ca="1" si="1551"/>
        <v>0</v>
      </c>
      <c r="O9201" t="e">
        <f t="shared" ca="1" si="1552"/>
        <v>#N/A</v>
      </c>
      <c r="P9201" t="e">
        <f t="shared" ca="1" si="1553"/>
        <v>#N/A</v>
      </c>
    </row>
    <row r="9202" spans="8:16">
      <c r="H9202">
        <f t="shared" ca="1" si="1549"/>
        <v>0</v>
      </c>
      <c r="I9202">
        <f t="shared" ca="1" si="1554"/>
        <v>0</v>
      </c>
      <c r="J9202">
        <f t="shared" ca="1" si="1555"/>
        <v>0</v>
      </c>
      <c r="K9202">
        <f t="shared" ca="1" si="1548"/>
        <v>0</v>
      </c>
      <c r="L9202">
        <f t="shared" ca="1" si="1550"/>
        <v>0</v>
      </c>
      <c r="M9202">
        <f t="shared" ca="1" si="1551"/>
        <v>0</v>
      </c>
      <c r="O9202" t="e">
        <f t="shared" ca="1" si="1552"/>
        <v>#N/A</v>
      </c>
      <c r="P9202" t="e">
        <f t="shared" ca="1" si="1553"/>
        <v>#N/A</v>
      </c>
    </row>
    <row r="9203" spans="8:16">
      <c r="H9203">
        <f t="shared" ca="1" si="1549"/>
        <v>0</v>
      </c>
      <c r="I9203">
        <f t="shared" ca="1" si="1554"/>
        <v>0</v>
      </c>
      <c r="J9203">
        <f t="shared" ca="1" si="1555"/>
        <v>0</v>
      </c>
      <c r="K9203">
        <f t="shared" ca="1" si="1548"/>
        <v>0</v>
      </c>
      <c r="L9203">
        <f t="shared" ca="1" si="1550"/>
        <v>0</v>
      </c>
      <c r="M9203">
        <f t="shared" ca="1" si="1551"/>
        <v>0</v>
      </c>
      <c r="O9203" t="e">
        <f t="shared" ca="1" si="1552"/>
        <v>#N/A</v>
      </c>
      <c r="P9203" t="e">
        <f t="shared" ca="1" si="1553"/>
        <v>#N/A</v>
      </c>
    </row>
    <row r="9204" spans="8:16">
      <c r="H9204">
        <f t="shared" ca="1" si="1549"/>
        <v>0</v>
      </c>
      <c r="I9204">
        <f t="shared" ca="1" si="1554"/>
        <v>0</v>
      </c>
      <c r="J9204">
        <f t="shared" ca="1" si="1555"/>
        <v>0</v>
      </c>
      <c r="K9204">
        <f t="shared" ca="1" si="1548"/>
        <v>0</v>
      </c>
      <c r="L9204">
        <f t="shared" ca="1" si="1550"/>
        <v>0</v>
      </c>
      <c r="M9204">
        <f t="shared" ca="1" si="1551"/>
        <v>0</v>
      </c>
      <c r="O9204" t="e">
        <f t="shared" ca="1" si="1552"/>
        <v>#N/A</v>
      </c>
      <c r="P9204" t="e">
        <f t="shared" ca="1" si="1553"/>
        <v>#N/A</v>
      </c>
    </row>
    <row r="9205" spans="8:16">
      <c r="H9205">
        <f t="shared" ca="1" si="1549"/>
        <v>0</v>
      </c>
      <c r="I9205">
        <f t="shared" ca="1" si="1554"/>
        <v>0</v>
      </c>
      <c r="J9205">
        <f t="shared" ca="1" si="1555"/>
        <v>0</v>
      </c>
      <c r="K9205">
        <f t="shared" ca="1" si="1548"/>
        <v>0</v>
      </c>
      <c r="L9205">
        <f t="shared" ca="1" si="1550"/>
        <v>0</v>
      </c>
      <c r="M9205">
        <f t="shared" ca="1" si="1551"/>
        <v>0</v>
      </c>
      <c r="O9205" t="e">
        <f t="shared" ca="1" si="1552"/>
        <v>#N/A</v>
      </c>
      <c r="P9205" t="e">
        <f t="shared" ca="1" si="1553"/>
        <v>#N/A</v>
      </c>
    </row>
    <row r="9206" spans="8:16">
      <c r="H9206">
        <f t="shared" ca="1" si="1549"/>
        <v>0</v>
      </c>
      <c r="I9206">
        <f t="shared" ca="1" si="1554"/>
        <v>0</v>
      </c>
      <c r="J9206">
        <f t="shared" ca="1" si="1555"/>
        <v>0</v>
      </c>
      <c r="K9206">
        <f t="shared" ca="1" si="1548"/>
        <v>0</v>
      </c>
      <c r="L9206">
        <f t="shared" ca="1" si="1550"/>
        <v>0</v>
      </c>
      <c r="M9206">
        <f t="shared" ca="1" si="1551"/>
        <v>0</v>
      </c>
      <c r="O9206" t="e">
        <f t="shared" ca="1" si="1552"/>
        <v>#N/A</v>
      </c>
      <c r="P9206" t="e">
        <f t="shared" ca="1" si="1553"/>
        <v>#N/A</v>
      </c>
    </row>
    <row r="9207" spans="8:16">
      <c r="H9207">
        <f t="shared" ca="1" si="1549"/>
        <v>0</v>
      </c>
      <c r="I9207">
        <f t="shared" ca="1" si="1554"/>
        <v>0</v>
      </c>
      <c r="J9207">
        <f t="shared" ca="1" si="1555"/>
        <v>0</v>
      </c>
      <c r="K9207">
        <f t="shared" ca="1" si="1548"/>
        <v>0</v>
      </c>
      <c r="L9207">
        <f t="shared" ca="1" si="1550"/>
        <v>0</v>
      </c>
      <c r="M9207">
        <f t="shared" ca="1" si="1551"/>
        <v>0</v>
      </c>
      <c r="O9207" t="e">
        <f t="shared" ca="1" si="1552"/>
        <v>#N/A</v>
      </c>
      <c r="P9207" t="e">
        <f t="shared" ca="1" si="1553"/>
        <v>#N/A</v>
      </c>
    </row>
    <row r="9208" spans="8:16">
      <c r="H9208">
        <f t="shared" ca="1" si="1549"/>
        <v>0</v>
      </c>
      <c r="I9208">
        <f t="shared" ca="1" si="1554"/>
        <v>0</v>
      </c>
      <c r="J9208">
        <f t="shared" ca="1" si="1555"/>
        <v>0</v>
      </c>
      <c r="K9208">
        <f t="shared" ca="1" si="1548"/>
        <v>0</v>
      </c>
      <c r="L9208">
        <f t="shared" ca="1" si="1550"/>
        <v>0</v>
      </c>
      <c r="M9208">
        <f t="shared" ca="1" si="1551"/>
        <v>0</v>
      </c>
      <c r="O9208" t="e">
        <f t="shared" ca="1" si="1552"/>
        <v>#N/A</v>
      </c>
      <c r="P9208" t="e">
        <f t="shared" ca="1" si="1553"/>
        <v>#N/A</v>
      </c>
    </row>
    <row r="9209" spans="8:16">
      <c r="H9209">
        <f t="shared" ca="1" si="1549"/>
        <v>0</v>
      </c>
      <c r="I9209">
        <f t="shared" ca="1" si="1554"/>
        <v>0</v>
      </c>
      <c r="J9209">
        <f t="shared" ca="1" si="1555"/>
        <v>0</v>
      </c>
      <c r="K9209">
        <f t="shared" ca="1" si="1548"/>
        <v>0</v>
      </c>
      <c r="L9209">
        <f t="shared" ca="1" si="1550"/>
        <v>0</v>
      </c>
      <c r="M9209">
        <f t="shared" ca="1" si="1551"/>
        <v>0</v>
      </c>
      <c r="O9209" t="e">
        <f t="shared" ca="1" si="1552"/>
        <v>#N/A</v>
      </c>
      <c r="P9209" t="e">
        <f t="shared" ca="1" si="1553"/>
        <v>#N/A</v>
      </c>
    </row>
    <row r="9210" spans="8:16">
      <c r="H9210">
        <f t="shared" ca="1" si="1549"/>
        <v>0</v>
      </c>
      <c r="I9210">
        <f t="shared" ca="1" si="1554"/>
        <v>0</v>
      </c>
      <c r="J9210">
        <f t="shared" ca="1" si="1555"/>
        <v>0</v>
      </c>
      <c r="K9210">
        <f t="shared" ca="1" si="1548"/>
        <v>0</v>
      </c>
      <c r="L9210">
        <f t="shared" ca="1" si="1550"/>
        <v>0</v>
      </c>
      <c r="M9210">
        <f t="shared" ca="1" si="1551"/>
        <v>0</v>
      </c>
      <c r="O9210" t="e">
        <f t="shared" ca="1" si="1552"/>
        <v>#N/A</v>
      </c>
      <c r="P9210" t="e">
        <f t="shared" ca="1" si="1553"/>
        <v>#N/A</v>
      </c>
    </row>
    <row r="9211" spans="8:16">
      <c r="H9211">
        <f t="shared" ca="1" si="1549"/>
        <v>0</v>
      </c>
      <c r="I9211">
        <f t="shared" ca="1" si="1554"/>
        <v>0</v>
      </c>
      <c r="J9211">
        <f t="shared" ca="1" si="1555"/>
        <v>0</v>
      </c>
      <c r="K9211">
        <f t="shared" ca="1" si="1548"/>
        <v>0</v>
      </c>
      <c r="L9211">
        <f t="shared" ca="1" si="1550"/>
        <v>0</v>
      </c>
      <c r="M9211">
        <f t="shared" ca="1" si="1551"/>
        <v>0</v>
      </c>
      <c r="O9211" t="e">
        <f t="shared" ca="1" si="1552"/>
        <v>#N/A</v>
      </c>
      <c r="P9211" t="e">
        <f t="shared" ca="1" si="1553"/>
        <v>#N/A</v>
      </c>
    </row>
    <row r="9212" spans="8:16">
      <c r="H9212">
        <f t="shared" ca="1" si="1549"/>
        <v>0</v>
      </c>
      <c r="I9212">
        <f t="shared" ca="1" si="1554"/>
        <v>0</v>
      </c>
      <c r="J9212">
        <f t="shared" ca="1" si="1555"/>
        <v>0</v>
      </c>
      <c r="K9212">
        <f t="shared" ca="1" si="1548"/>
        <v>0</v>
      </c>
      <c r="L9212">
        <f t="shared" ca="1" si="1550"/>
        <v>0</v>
      </c>
      <c r="M9212">
        <f t="shared" ca="1" si="1551"/>
        <v>0</v>
      </c>
      <c r="O9212" t="e">
        <f t="shared" ca="1" si="1552"/>
        <v>#N/A</v>
      </c>
      <c r="P9212" t="e">
        <f t="shared" ca="1" si="1553"/>
        <v>#N/A</v>
      </c>
    </row>
    <row r="9213" spans="8:16">
      <c r="H9213">
        <f t="shared" ca="1" si="1549"/>
        <v>0</v>
      </c>
      <c r="I9213">
        <f t="shared" ca="1" si="1554"/>
        <v>0</v>
      </c>
      <c r="J9213">
        <f t="shared" ca="1" si="1555"/>
        <v>0</v>
      </c>
      <c r="K9213">
        <f t="shared" ca="1" si="1548"/>
        <v>0</v>
      </c>
      <c r="L9213">
        <f t="shared" ca="1" si="1550"/>
        <v>0</v>
      </c>
      <c r="M9213">
        <f t="shared" ca="1" si="1551"/>
        <v>0</v>
      </c>
      <c r="O9213" t="e">
        <f t="shared" ca="1" si="1552"/>
        <v>#N/A</v>
      </c>
      <c r="P9213" t="e">
        <f t="shared" ca="1" si="1553"/>
        <v>#N/A</v>
      </c>
    </row>
    <row r="9214" spans="8:16">
      <c r="H9214">
        <f t="shared" ca="1" si="1549"/>
        <v>0</v>
      </c>
      <c r="I9214">
        <f t="shared" ca="1" si="1554"/>
        <v>0</v>
      </c>
      <c r="J9214">
        <f t="shared" ca="1" si="1555"/>
        <v>0</v>
      </c>
      <c r="K9214">
        <f t="shared" ca="1" si="1548"/>
        <v>0</v>
      </c>
      <c r="L9214">
        <f t="shared" ca="1" si="1550"/>
        <v>0</v>
      </c>
      <c r="M9214">
        <f t="shared" ca="1" si="1551"/>
        <v>0</v>
      </c>
      <c r="O9214" t="e">
        <f t="shared" ca="1" si="1552"/>
        <v>#N/A</v>
      </c>
      <c r="P9214" t="e">
        <f t="shared" ca="1" si="1553"/>
        <v>#N/A</v>
      </c>
    </row>
    <row r="9215" spans="8:16">
      <c r="H9215">
        <f t="shared" ca="1" si="1549"/>
        <v>0</v>
      </c>
      <c r="I9215">
        <f t="shared" ca="1" si="1554"/>
        <v>0</v>
      </c>
      <c r="J9215">
        <f t="shared" ca="1" si="1555"/>
        <v>0</v>
      </c>
      <c r="K9215">
        <f t="shared" ca="1" si="1548"/>
        <v>0</v>
      </c>
      <c r="L9215">
        <f t="shared" ca="1" si="1550"/>
        <v>0</v>
      </c>
      <c r="M9215">
        <f t="shared" ca="1" si="1551"/>
        <v>0</v>
      </c>
      <c r="O9215" t="e">
        <f t="shared" ca="1" si="1552"/>
        <v>#N/A</v>
      </c>
      <c r="P9215" t="e">
        <f t="shared" ca="1" si="1553"/>
        <v>#N/A</v>
      </c>
    </row>
    <row r="9216" spans="8:16">
      <c r="H9216">
        <f t="shared" ca="1" si="1549"/>
        <v>0</v>
      </c>
      <c r="I9216">
        <f t="shared" ca="1" si="1554"/>
        <v>0</v>
      </c>
      <c r="J9216">
        <f t="shared" ca="1" si="1555"/>
        <v>0</v>
      </c>
      <c r="K9216">
        <f t="shared" ca="1" si="1548"/>
        <v>0</v>
      </c>
      <c r="L9216">
        <f t="shared" ca="1" si="1550"/>
        <v>0</v>
      </c>
      <c r="M9216">
        <f t="shared" ca="1" si="1551"/>
        <v>0</v>
      </c>
      <c r="O9216" t="e">
        <f t="shared" ca="1" si="1552"/>
        <v>#N/A</v>
      </c>
      <c r="P9216" t="e">
        <f t="shared" ca="1" si="1553"/>
        <v>#N/A</v>
      </c>
    </row>
    <row r="9217" spans="8:16">
      <c r="H9217">
        <f t="shared" ca="1" si="1549"/>
        <v>0</v>
      </c>
      <c r="I9217">
        <f t="shared" ca="1" si="1554"/>
        <v>0</v>
      </c>
      <c r="J9217">
        <f t="shared" ca="1" si="1555"/>
        <v>0</v>
      </c>
      <c r="K9217">
        <f t="shared" ca="1" si="1548"/>
        <v>0</v>
      </c>
      <c r="L9217">
        <f t="shared" ca="1" si="1550"/>
        <v>0</v>
      </c>
      <c r="M9217">
        <f t="shared" ca="1" si="1551"/>
        <v>0</v>
      </c>
      <c r="O9217" t="e">
        <f t="shared" ca="1" si="1552"/>
        <v>#N/A</v>
      </c>
      <c r="P9217" t="e">
        <f t="shared" ca="1" si="1553"/>
        <v>#N/A</v>
      </c>
    </row>
    <row r="9218" spans="8:16">
      <c r="H9218">
        <f t="shared" ca="1" si="1549"/>
        <v>0</v>
      </c>
      <c r="I9218">
        <f t="shared" ca="1" si="1554"/>
        <v>0</v>
      </c>
      <c r="J9218">
        <f t="shared" ca="1" si="1555"/>
        <v>0</v>
      </c>
      <c r="K9218">
        <f t="shared" ca="1" si="1548"/>
        <v>0</v>
      </c>
      <c r="L9218">
        <f t="shared" ca="1" si="1550"/>
        <v>0</v>
      </c>
      <c r="M9218">
        <f t="shared" ca="1" si="1551"/>
        <v>0</v>
      </c>
      <c r="O9218" t="e">
        <f t="shared" ca="1" si="1552"/>
        <v>#N/A</v>
      </c>
      <c r="P9218" t="e">
        <f t="shared" ca="1" si="1553"/>
        <v>#N/A</v>
      </c>
    </row>
    <row r="9219" spans="8:16">
      <c r="H9219">
        <f t="shared" ca="1" si="1549"/>
        <v>0</v>
      </c>
      <c r="I9219">
        <f t="shared" ca="1" si="1554"/>
        <v>0</v>
      </c>
      <c r="J9219">
        <f t="shared" ca="1" si="1555"/>
        <v>0</v>
      </c>
      <c r="K9219">
        <f t="shared" ca="1" si="1548"/>
        <v>0</v>
      </c>
      <c r="L9219">
        <f t="shared" ca="1" si="1550"/>
        <v>0</v>
      </c>
      <c r="M9219">
        <f t="shared" ca="1" si="1551"/>
        <v>0</v>
      </c>
      <c r="O9219" t="e">
        <f t="shared" ca="1" si="1552"/>
        <v>#N/A</v>
      </c>
      <c r="P9219" t="e">
        <f t="shared" ca="1" si="1553"/>
        <v>#N/A</v>
      </c>
    </row>
    <row r="9220" spans="8:16">
      <c r="H9220">
        <f t="shared" ca="1" si="1549"/>
        <v>0</v>
      </c>
      <c r="I9220">
        <f t="shared" ca="1" si="1554"/>
        <v>0</v>
      </c>
      <c r="J9220">
        <f t="shared" ca="1" si="1555"/>
        <v>0</v>
      </c>
      <c r="K9220">
        <f t="shared" ca="1" si="1548"/>
        <v>0</v>
      </c>
      <c r="L9220">
        <f t="shared" ca="1" si="1550"/>
        <v>0</v>
      </c>
      <c r="M9220">
        <f t="shared" ca="1" si="1551"/>
        <v>0</v>
      </c>
      <c r="O9220" t="e">
        <f t="shared" ca="1" si="1552"/>
        <v>#N/A</v>
      </c>
      <c r="P9220" t="e">
        <f t="shared" ca="1" si="1553"/>
        <v>#N/A</v>
      </c>
    </row>
    <row r="9221" spans="8:16">
      <c r="H9221">
        <f t="shared" ca="1" si="1549"/>
        <v>0</v>
      </c>
      <c r="I9221">
        <f t="shared" ca="1" si="1554"/>
        <v>0</v>
      </c>
      <c r="J9221">
        <f t="shared" ca="1" si="1555"/>
        <v>0</v>
      </c>
      <c r="K9221">
        <f t="shared" ca="1" si="1548"/>
        <v>0</v>
      </c>
      <c r="L9221">
        <f t="shared" ca="1" si="1550"/>
        <v>0</v>
      </c>
      <c r="M9221">
        <f t="shared" ca="1" si="1551"/>
        <v>0</v>
      </c>
      <c r="O9221" t="e">
        <f t="shared" ca="1" si="1552"/>
        <v>#N/A</v>
      </c>
      <c r="P9221" t="e">
        <f t="shared" ca="1" si="1553"/>
        <v>#N/A</v>
      </c>
    </row>
    <row r="9222" spans="8:16">
      <c r="H9222">
        <f t="shared" ca="1" si="1549"/>
        <v>0</v>
      </c>
      <c r="I9222">
        <f t="shared" ca="1" si="1554"/>
        <v>0</v>
      </c>
      <c r="J9222">
        <f t="shared" ca="1" si="1555"/>
        <v>0</v>
      </c>
      <c r="K9222">
        <f t="shared" ca="1" si="1548"/>
        <v>0</v>
      </c>
      <c r="L9222">
        <f t="shared" ca="1" si="1550"/>
        <v>0</v>
      </c>
      <c r="M9222">
        <f t="shared" ca="1" si="1551"/>
        <v>0</v>
      </c>
      <c r="O9222" t="e">
        <f t="shared" ca="1" si="1552"/>
        <v>#N/A</v>
      </c>
      <c r="P9222" t="e">
        <f t="shared" ca="1" si="1553"/>
        <v>#N/A</v>
      </c>
    </row>
    <row r="9223" spans="8:16">
      <c r="H9223">
        <f t="shared" ca="1" si="1549"/>
        <v>0</v>
      </c>
      <c r="I9223">
        <f t="shared" ca="1" si="1554"/>
        <v>0</v>
      </c>
      <c r="J9223">
        <f t="shared" ca="1" si="1555"/>
        <v>0</v>
      </c>
      <c r="K9223">
        <f t="shared" ca="1" si="1548"/>
        <v>0</v>
      </c>
      <c r="L9223">
        <f t="shared" ca="1" si="1550"/>
        <v>0</v>
      </c>
      <c r="M9223">
        <f t="shared" ca="1" si="1551"/>
        <v>0</v>
      </c>
      <c r="O9223" t="e">
        <f t="shared" ca="1" si="1552"/>
        <v>#N/A</v>
      </c>
      <c r="P9223" t="e">
        <f t="shared" ca="1" si="1553"/>
        <v>#N/A</v>
      </c>
    </row>
    <row r="9224" spans="8:16">
      <c r="H9224">
        <f t="shared" ca="1" si="1549"/>
        <v>0</v>
      </c>
      <c r="I9224">
        <f t="shared" ca="1" si="1554"/>
        <v>0</v>
      </c>
      <c r="J9224">
        <f t="shared" ca="1" si="1555"/>
        <v>0</v>
      </c>
      <c r="K9224">
        <f t="shared" ca="1" si="1548"/>
        <v>0</v>
      </c>
      <c r="L9224">
        <f t="shared" ca="1" si="1550"/>
        <v>0</v>
      </c>
      <c r="M9224">
        <f t="shared" ca="1" si="1551"/>
        <v>0</v>
      </c>
      <c r="O9224" t="e">
        <f t="shared" ca="1" si="1552"/>
        <v>#N/A</v>
      </c>
      <c r="P9224" t="e">
        <f t="shared" ca="1" si="1553"/>
        <v>#N/A</v>
      </c>
    </row>
    <row r="9225" spans="8:16">
      <c r="H9225">
        <f t="shared" ca="1" si="1549"/>
        <v>0</v>
      </c>
      <c r="I9225">
        <f t="shared" ca="1" si="1554"/>
        <v>0</v>
      </c>
      <c r="J9225">
        <f t="shared" ca="1" si="1555"/>
        <v>0</v>
      </c>
      <c r="K9225">
        <f t="shared" ca="1" si="1548"/>
        <v>0</v>
      </c>
      <c r="L9225">
        <f t="shared" ca="1" si="1550"/>
        <v>0</v>
      </c>
      <c r="M9225">
        <f t="shared" ca="1" si="1551"/>
        <v>0</v>
      </c>
      <c r="O9225" t="e">
        <f t="shared" ca="1" si="1552"/>
        <v>#N/A</v>
      </c>
      <c r="P9225" t="e">
        <f t="shared" ca="1" si="1553"/>
        <v>#N/A</v>
      </c>
    </row>
    <row r="9226" spans="8:16">
      <c r="H9226">
        <f t="shared" ca="1" si="1549"/>
        <v>0</v>
      </c>
      <c r="I9226">
        <f t="shared" ca="1" si="1554"/>
        <v>0</v>
      </c>
      <c r="J9226">
        <f t="shared" ca="1" si="1555"/>
        <v>0</v>
      </c>
      <c r="K9226">
        <f t="shared" ref="K9226:K9289" ca="1" si="1556">IF(IFERROR(VLOOKUP($C9226,INDIRECT($G$9&amp;"d:d"),1,FALSE),0)&lt;&gt;0,K$13,0)</f>
        <v>0</v>
      </c>
      <c r="L9226">
        <f t="shared" ca="1" si="1550"/>
        <v>0</v>
      </c>
      <c r="M9226">
        <f t="shared" ca="1" si="1551"/>
        <v>0</v>
      </c>
      <c r="O9226" t="e">
        <f t="shared" ca="1" si="1552"/>
        <v>#N/A</v>
      </c>
      <c r="P9226" t="e">
        <f t="shared" ca="1" si="1553"/>
        <v>#N/A</v>
      </c>
    </row>
    <row r="9227" spans="8:16">
      <c r="H9227">
        <f t="shared" ca="1" si="1549"/>
        <v>0</v>
      </c>
      <c r="I9227">
        <f t="shared" ca="1" si="1554"/>
        <v>0</v>
      </c>
      <c r="J9227">
        <f t="shared" ca="1" si="1555"/>
        <v>0</v>
      </c>
      <c r="K9227">
        <f t="shared" ca="1" si="1556"/>
        <v>0</v>
      </c>
      <c r="L9227">
        <f t="shared" ca="1" si="1550"/>
        <v>0</v>
      </c>
      <c r="M9227">
        <f t="shared" ca="1" si="1551"/>
        <v>0</v>
      </c>
      <c r="O9227" t="e">
        <f t="shared" ca="1" si="1552"/>
        <v>#N/A</v>
      </c>
      <c r="P9227" t="e">
        <f t="shared" ca="1" si="1553"/>
        <v>#N/A</v>
      </c>
    </row>
    <row r="9228" spans="8:16">
      <c r="H9228">
        <f t="shared" ca="1" si="1549"/>
        <v>0</v>
      </c>
      <c r="I9228">
        <f t="shared" ca="1" si="1554"/>
        <v>0</v>
      </c>
      <c r="J9228">
        <f t="shared" ca="1" si="1555"/>
        <v>0</v>
      </c>
      <c r="K9228">
        <f t="shared" ca="1" si="1556"/>
        <v>0</v>
      </c>
      <c r="L9228">
        <f t="shared" ca="1" si="1550"/>
        <v>0</v>
      </c>
      <c r="M9228">
        <f t="shared" ca="1" si="1551"/>
        <v>0</v>
      </c>
      <c r="O9228" t="e">
        <f t="shared" ca="1" si="1552"/>
        <v>#N/A</v>
      </c>
      <c r="P9228" t="e">
        <f t="shared" ca="1" si="1553"/>
        <v>#N/A</v>
      </c>
    </row>
    <row r="9229" spans="8:16">
      <c r="H9229">
        <f t="shared" ca="1" si="1549"/>
        <v>0</v>
      </c>
      <c r="I9229">
        <f t="shared" ca="1" si="1554"/>
        <v>0</v>
      </c>
      <c r="J9229">
        <f t="shared" ca="1" si="1555"/>
        <v>0</v>
      </c>
      <c r="K9229">
        <f t="shared" ca="1" si="1556"/>
        <v>0</v>
      </c>
      <c r="L9229">
        <f t="shared" ca="1" si="1550"/>
        <v>0</v>
      </c>
      <c r="M9229">
        <f t="shared" ca="1" si="1551"/>
        <v>0</v>
      </c>
      <c r="O9229" t="e">
        <f t="shared" ca="1" si="1552"/>
        <v>#N/A</v>
      </c>
      <c r="P9229" t="e">
        <f t="shared" ca="1" si="1553"/>
        <v>#N/A</v>
      </c>
    </row>
    <row r="9230" spans="8:16">
      <c r="H9230">
        <f t="shared" ca="1" si="1549"/>
        <v>0</v>
      </c>
      <c r="I9230">
        <f t="shared" ca="1" si="1554"/>
        <v>0</v>
      </c>
      <c r="J9230">
        <f t="shared" ca="1" si="1555"/>
        <v>0</v>
      </c>
      <c r="K9230">
        <f t="shared" ca="1" si="1556"/>
        <v>0</v>
      </c>
      <c r="L9230">
        <f t="shared" ca="1" si="1550"/>
        <v>0</v>
      </c>
      <c r="M9230">
        <f t="shared" ca="1" si="1551"/>
        <v>0</v>
      </c>
      <c r="O9230" t="e">
        <f t="shared" ca="1" si="1552"/>
        <v>#N/A</v>
      </c>
      <c r="P9230" t="e">
        <f t="shared" ca="1" si="1553"/>
        <v>#N/A</v>
      </c>
    </row>
    <row r="9231" spans="8:16">
      <c r="H9231">
        <f t="shared" ref="H9231:H9294" ca="1" si="1557">IF(I9231&lt;&gt;0,I9231,IF(J9231&lt;&gt;0,J9231,IF(K9231&lt;&gt;0,K9231,IF(L9231&lt;&gt;0,L9231,IF(M9231&lt;&gt;0,M9231,N9231)))))</f>
        <v>0</v>
      </c>
      <c r="I9231">
        <f t="shared" ca="1" si="1554"/>
        <v>0</v>
      </c>
      <c r="J9231">
        <f t="shared" ca="1" si="1555"/>
        <v>0</v>
      </c>
      <c r="K9231">
        <f t="shared" ca="1" si="1556"/>
        <v>0</v>
      </c>
      <c r="L9231">
        <f t="shared" ref="L9231:L9294" ca="1" si="1558">IF(IFERROR(VLOOKUP($C9231,INDIRECT($G$10&amp;"d:d"),1,FALSE),0)&lt;&gt;0,L$13,0)</f>
        <v>0</v>
      </c>
      <c r="M9231">
        <f t="shared" ref="M9231:M9294" ca="1" si="1559">IF(IFERROR(VLOOKUP($C9231,INDIRECT($G$11&amp;"d:d"),1,FALSE),0)&lt;&gt;0,M$13,0)</f>
        <v>0</v>
      </c>
      <c r="O9231" t="e">
        <f t="shared" ref="O9231:O9294" ca="1" si="1560">VLOOKUP($H9231,$G$7:$I$11,2,FALSE)</f>
        <v>#N/A</v>
      </c>
      <c r="P9231" t="e">
        <f t="shared" ref="P9231:P9294" ca="1" si="1561">VLOOKUP($H9231,$G$7:$I$11,3,FALSE)</f>
        <v>#N/A</v>
      </c>
    </row>
    <row r="9232" spans="8:16">
      <c r="H9232">
        <f t="shared" ca="1" si="1557"/>
        <v>0</v>
      </c>
      <c r="I9232">
        <f t="shared" ca="1" si="1554"/>
        <v>0</v>
      </c>
      <c r="J9232">
        <f t="shared" ca="1" si="1555"/>
        <v>0</v>
      </c>
      <c r="K9232">
        <f t="shared" ca="1" si="1556"/>
        <v>0</v>
      </c>
      <c r="L9232">
        <f t="shared" ca="1" si="1558"/>
        <v>0</v>
      </c>
      <c r="M9232">
        <f t="shared" ca="1" si="1559"/>
        <v>0</v>
      </c>
      <c r="O9232" t="e">
        <f t="shared" ca="1" si="1560"/>
        <v>#N/A</v>
      </c>
      <c r="P9232" t="e">
        <f t="shared" ca="1" si="1561"/>
        <v>#N/A</v>
      </c>
    </row>
    <row r="9233" spans="8:16">
      <c r="H9233">
        <f t="shared" ca="1" si="1557"/>
        <v>0</v>
      </c>
      <c r="I9233">
        <f t="shared" ca="1" si="1554"/>
        <v>0</v>
      </c>
      <c r="J9233">
        <f t="shared" ca="1" si="1555"/>
        <v>0</v>
      </c>
      <c r="K9233">
        <f t="shared" ca="1" si="1556"/>
        <v>0</v>
      </c>
      <c r="L9233">
        <f t="shared" ca="1" si="1558"/>
        <v>0</v>
      </c>
      <c r="M9233">
        <f t="shared" ca="1" si="1559"/>
        <v>0</v>
      </c>
      <c r="O9233" t="e">
        <f t="shared" ca="1" si="1560"/>
        <v>#N/A</v>
      </c>
      <c r="P9233" t="e">
        <f t="shared" ca="1" si="1561"/>
        <v>#N/A</v>
      </c>
    </row>
    <row r="9234" spans="8:16">
      <c r="H9234">
        <f t="shared" ca="1" si="1557"/>
        <v>0</v>
      </c>
      <c r="I9234">
        <f t="shared" ca="1" si="1554"/>
        <v>0</v>
      </c>
      <c r="J9234">
        <f t="shared" ca="1" si="1555"/>
        <v>0</v>
      </c>
      <c r="K9234">
        <f t="shared" ca="1" si="1556"/>
        <v>0</v>
      </c>
      <c r="L9234">
        <f t="shared" ca="1" si="1558"/>
        <v>0</v>
      </c>
      <c r="M9234">
        <f t="shared" ca="1" si="1559"/>
        <v>0</v>
      </c>
      <c r="O9234" t="e">
        <f t="shared" ca="1" si="1560"/>
        <v>#N/A</v>
      </c>
      <c r="P9234" t="e">
        <f t="shared" ca="1" si="1561"/>
        <v>#N/A</v>
      </c>
    </row>
    <row r="9235" spans="8:16">
      <c r="H9235">
        <f t="shared" ca="1" si="1557"/>
        <v>0</v>
      </c>
      <c r="I9235">
        <f t="shared" ca="1" si="1554"/>
        <v>0</v>
      </c>
      <c r="J9235">
        <f t="shared" ca="1" si="1555"/>
        <v>0</v>
      </c>
      <c r="K9235">
        <f t="shared" ca="1" si="1556"/>
        <v>0</v>
      </c>
      <c r="L9235">
        <f t="shared" ca="1" si="1558"/>
        <v>0</v>
      </c>
      <c r="M9235">
        <f t="shared" ca="1" si="1559"/>
        <v>0</v>
      </c>
      <c r="O9235" t="e">
        <f t="shared" ca="1" si="1560"/>
        <v>#N/A</v>
      </c>
      <c r="P9235" t="e">
        <f t="shared" ca="1" si="1561"/>
        <v>#N/A</v>
      </c>
    </row>
    <row r="9236" spans="8:16">
      <c r="H9236">
        <f t="shared" ca="1" si="1557"/>
        <v>0</v>
      </c>
      <c r="I9236">
        <f t="shared" ca="1" si="1554"/>
        <v>0</v>
      </c>
      <c r="J9236">
        <f t="shared" ca="1" si="1555"/>
        <v>0</v>
      </c>
      <c r="K9236">
        <f t="shared" ca="1" si="1556"/>
        <v>0</v>
      </c>
      <c r="L9236">
        <f t="shared" ca="1" si="1558"/>
        <v>0</v>
      </c>
      <c r="M9236">
        <f t="shared" ca="1" si="1559"/>
        <v>0</v>
      </c>
      <c r="O9236" t="e">
        <f t="shared" ca="1" si="1560"/>
        <v>#N/A</v>
      </c>
      <c r="P9236" t="e">
        <f t="shared" ca="1" si="1561"/>
        <v>#N/A</v>
      </c>
    </row>
    <row r="9237" spans="8:16">
      <c r="H9237">
        <f t="shared" ca="1" si="1557"/>
        <v>0</v>
      </c>
      <c r="I9237">
        <f t="shared" ca="1" si="1554"/>
        <v>0</v>
      </c>
      <c r="J9237">
        <f t="shared" ca="1" si="1555"/>
        <v>0</v>
      </c>
      <c r="K9237">
        <f t="shared" ca="1" si="1556"/>
        <v>0</v>
      </c>
      <c r="L9237">
        <f t="shared" ca="1" si="1558"/>
        <v>0</v>
      </c>
      <c r="M9237">
        <f t="shared" ca="1" si="1559"/>
        <v>0</v>
      </c>
      <c r="O9237" t="e">
        <f t="shared" ca="1" si="1560"/>
        <v>#N/A</v>
      </c>
      <c r="P9237" t="e">
        <f t="shared" ca="1" si="1561"/>
        <v>#N/A</v>
      </c>
    </row>
    <row r="9238" spans="8:16">
      <c r="H9238">
        <f t="shared" ca="1" si="1557"/>
        <v>0</v>
      </c>
      <c r="I9238">
        <f t="shared" ca="1" si="1554"/>
        <v>0</v>
      </c>
      <c r="J9238">
        <f t="shared" ca="1" si="1555"/>
        <v>0</v>
      </c>
      <c r="K9238">
        <f t="shared" ca="1" si="1556"/>
        <v>0</v>
      </c>
      <c r="L9238">
        <f t="shared" ca="1" si="1558"/>
        <v>0</v>
      </c>
      <c r="M9238">
        <f t="shared" ca="1" si="1559"/>
        <v>0</v>
      </c>
      <c r="O9238" t="e">
        <f t="shared" ca="1" si="1560"/>
        <v>#N/A</v>
      </c>
      <c r="P9238" t="e">
        <f t="shared" ca="1" si="1561"/>
        <v>#N/A</v>
      </c>
    </row>
    <row r="9239" spans="8:16">
      <c r="H9239">
        <f t="shared" ca="1" si="1557"/>
        <v>0</v>
      </c>
      <c r="I9239">
        <f t="shared" ca="1" si="1554"/>
        <v>0</v>
      </c>
      <c r="J9239">
        <f t="shared" ca="1" si="1555"/>
        <v>0</v>
      </c>
      <c r="K9239">
        <f t="shared" ca="1" si="1556"/>
        <v>0</v>
      </c>
      <c r="L9239">
        <f t="shared" ca="1" si="1558"/>
        <v>0</v>
      </c>
      <c r="M9239">
        <f t="shared" ca="1" si="1559"/>
        <v>0</v>
      </c>
      <c r="O9239" t="e">
        <f t="shared" ca="1" si="1560"/>
        <v>#N/A</v>
      </c>
      <c r="P9239" t="e">
        <f t="shared" ca="1" si="1561"/>
        <v>#N/A</v>
      </c>
    </row>
    <row r="9240" spans="8:16">
      <c r="H9240">
        <f t="shared" ca="1" si="1557"/>
        <v>0</v>
      </c>
      <c r="I9240">
        <f t="shared" ca="1" si="1554"/>
        <v>0</v>
      </c>
      <c r="J9240">
        <f t="shared" ca="1" si="1555"/>
        <v>0</v>
      </c>
      <c r="K9240">
        <f t="shared" ca="1" si="1556"/>
        <v>0</v>
      </c>
      <c r="L9240">
        <f t="shared" ca="1" si="1558"/>
        <v>0</v>
      </c>
      <c r="M9240">
        <f t="shared" ca="1" si="1559"/>
        <v>0</v>
      </c>
      <c r="O9240" t="e">
        <f t="shared" ca="1" si="1560"/>
        <v>#N/A</v>
      </c>
      <c r="P9240" t="e">
        <f t="shared" ca="1" si="1561"/>
        <v>#N/A</v>
      </c>
    </row>
    <row r="9241" spans="8:16">
      <c r="H9241">
        <f t="shared" ca="1" si="1557"/>
        <v>0</v>
      </c>
      <c r="I9241">
        <f t="shared" ca="1" si="1554"/>
        <v>0</v>
      </c>
      <c r="J9241">
        <f t="shared" ca="1" si="1555"/>
        <v>0</v>
      </c>
      <c r="K9241">
        <f t="shared" ca="1" si="1556"/>
        <v>0</v>
      </c>
      <c r="L9241">
        <f t="shared" ca="1" si="1558"/>
        <v>0</v>
      </c>
      <c r="M9241">
        <f t="shared" ca="1" si="1559"/>
        <v>0</v>
      </c>
      <c r="O9241" t="e">
        <f t="shared" ca="1" si="1560"/>
        <v>#N/A</v>
      </c>
      <c r="P9241" t="e">
        <f t="shared" ca="1" si="1561"/>
        <v>#N/A</v>
      </c>
    </row>
    <row r="9242" spans="8:16">
      <c r="H9242">
        <f t="shared" ca="1" si="1557"/>
        <v>0</v>
      </c>
      <c r="I9242">
        <f t="shared" ca="1" si="1554"/>
        <v>0</v>
      </c>
      <c r="J9242">
        <f t="shared" ca="1" si="1555"/>
        <v>0</v>
      </c>
      <c r="K9242">
        <f t="shared" ca="1" si="1556"/>
        <v>0</v>
      </c>
      <c r="L9242">
        <f t="shared" ca="1" si="1558"/>
        <v>0</v>
      </c>
      <c r="M9242">
        <f t="shared" ca="1" si="1559"/>
        <v>0</v>
      </c>
      <c r="O9242" t="e">
        <f t="shared" ca="1" si="1560"/>
        <v>#N/A</v>
      </c>
      <c r="P9242" t="e">
        <f t="shared" ca="1" si="1561"/>
        <v>#N/A</v>
      </c>
    </row>
    <row r="9243" spans="8:16">
      <c r="H9243">
        <f t="shared" ca="1" si="1557"/>
        <v>0</v>
      </c>
      <c r="I9243">
        <f t="shared" ca="1" si="1554"/>
        <v>0</v>
      </c>
      <c r="J9243">
        <f t="shared" ca="1" si="1555"/>
        <v>0</v>
      </c>
      <c r="K9243">
        <f t="shared" ca="1" si="1556"/>
        <v>0</v>
      </c>
      <c r="L9243">
        <f t="shared" ca="1" si="1558"/>
        <v>0</v>
      </c>
      <c r="M9243">
        <f t="shared" ca="1" si="1559"/>
        <v>0</v>
      </c>
      <c r="O9243" t="e">
        <f t="shared" ca="1" si="1560"/>
        <v>#N/A</v>
      </c>
      <c r="P9243" t="e">
        <f t="shared" ca="1" si="1561"/>
        <v>#N/A</v>
      </c>
    </row>
    <row r="9244" spans="8:16">
      <c r="H9244">
        <f t="shared" ca="1" si="1557"/>
        <v>0</v>
      </c>
      <c r="I9244">
        <f t="shared" ca="1" si="1554"/>
        <v>0</v>
      </c>
      <c r="J9244">
        <f t="shared" ca="1" si="1555"/>
        <v>0</v>
      </c>
      <c r="K9244">
        <f t="shared" ca="1" si="1556"/>
        <v>0</v>
      </c>
      <c r="L9244">
        <f t="shared" ca="1" si="1558"/>
        <v>0</v>
      </c>
      <c r="M9244">
        <f t="shared" ca="1" si="1559"/>
        <v>0</v>
      </c>
      <c r="O9244" t="e">
        <f t="shared" ca="1" si="1560"/>
        <v>#N/A</v>
      </c>
      <c r="P9244" t="e">
        <f t="shared" ca="1" si="1561"/>
        <v>#N/A</v>
      </c>
    </row>
    <row r="9245" spans="8:16">
      <c r="H9245">
        <f t="shared" ca="1" si="1557"/>
        <v>0</v>
      </c>
      <c r="I9245">
        <f t="shared" ca="1" si="1554"/>
        <v>0</v>
      </c>
      <c r="J9245">
        <f t="shared" ca="1" si="1555"/>
        <v>0</v>
      </c>
      <c r="K9245">
        <f t="shared" ca="1" si="1556"/>
        <v>0</v>
      </c>
      <c r="L9245">
        <f t="shared" ca="1" si="1558"/>
        <v>0</v>
      </c>
      <c r="M9245">
        <f t="shared" ca="1" si="1559"/>
        <v>0</v>
      </c>
      <c r="O9245" t="e">
        <f t="shared" ca="1" si="1560"/>
        <v>#N/A</v>
      </c>
      <c r="P9245" t="e">
        <f t="shared" ca="1" si="1561"/>
        <v>#N/A</v>
      </c>
    </row>
    <row r="9246" spans="8:16">
      <c r="H9246">
        <f t="shared" ca="1" si="1557"/>
        <v>0</v>
      </c>
      <c r="I9246">
        <f t="shared" ca="1" si="1554"/>
        <v>0</v>
      </c>
      <c r="J9246">
        <f t="shared" ca="1" si="1555"/>
        <v>0</v>
      </c>
      <c r="K9246">
        <f t="shared" ca="1" si="1556"/>
        <v>0</v>
      </c>
      <c r="L9246">
        <f t="shared" ca="1" si="1558"/>
        <v>0</v>
      </c>
      <c r="M9246">
        <f t="shared" ca="1" si="1559"/>
        <v>0</v>
      </c>
      <c r="O9246" t="e">
        <f t="shared" ca="1" si="1560"/>
        <v>#N/A</v>
      </c>
      <c r="P9246" t="e">
        <f t="shared" ca="1" si="1561"/>
        <v>#N/A</v>
      </c>
    </row>
    <row r="9247" spans="8:16">
      <c r="H9247">
        <f t="shared" ca="1" si="1557"/>
        <v>0</v>
      </c>
      <c r="I9247">
        <f t="shared" ca="1" si="1554"/>
        <v>0</v>
      </c>
      <c r="J9247">
        <f t="shared" ca="1" si="1555"/>
        <v>0</v>
      </c>
      <c r="K9247">
        <f t="shared" ca="1" si="1556"/>
        <v>0</v>
      </c>
      <c r="L9247">
        <f t="shared" ca="1" si="1558"/>
        <v>0</v>
      </c>
      <c r="M9247">
        <f t="shared" ca="1" si="1559"/>
        <v>0</v>
      </c>
      <c r="O9247" t="e">
        <f t="shared" ca="1" si="1560"/>
        <v>#N/A</v>
      </c>
      <c r="P9247" t="e">
        <f t="shared" ca="1" si="1561"/>
        <v>#N/A</v>
      </c>
    </row>
    <row r="9248" spans="8:16">
      <c r="H9248">
        <f t="shared" ca="1" si="1557"/>
        <v>0</v>
      </c>
      <c r="I9248">
        <f t="shared" ca="1" si="1554"/>
        <v>0</v>
      </c>
      <c r="J9248">
        <f t="shared" ca="1" si="1555"/>
        <v>0</v>
      </c>
      <c r="K9248">
        <f t="shared" ca="1" si="1556"/>
        <v>0</v>
      </c>
      <c r="L9248">
        <f t="shared" ca="1" si="1558"/>
        <v>0</v>
      </c>
      <c r="M9248">
        <f t="shared" ca="1" si="1559"/>
        <v>0</v>
      </c>
      <c r="O9248" t="e">
        <f t="shared" ca="1" si="1560"/>
        <v>#N/A</v>
      </c>
      <c r="P9248" t="e">
        <f t="shared" ca="1" si="1561"/>
        <v>#N/A</v>
      </c>
    </row>
    <row r="9249" spans="8:16">
      <c r="H9249">
        <f t="shared" ca="1" si="1557"/>
        <v>0</v>
      </c>
      <c r="I9249">
        <f t="shared" ca="1" si="1554"/>
        <v>0</v>
      </c>
      <c r="J9249">
        <f t="shared" ca="1" si="1555"/>
        <v>0</v>
      </c>
      <c r="K9249">
        <f t="shared" ca="1" si="1556"/>
        <v>0</v>
      </c>
      <c r="L9249">
        <f t="shared" ca="1" si="1558"/>
        <v>0</v>
      </c>
      <c r="M9249">
        <f t="shared" ca="1" si="1559"/>
        <v>0</v>
      </c>
      <c r="O9249" t="e">
        <f t="shared" ca="1" si="1560"/>
        <v>#N/A</v>
      </c>
      <c r="P9249" t="e">
        <f t="shared" ca="1" si="1561"/>
        <v>#N/A</v>
      </c>
    </row>
    <row r="9250" spans="8:16">
      <c r="H9250">
        <f t="shared" ca="1" si="1557"/>
        <v>0</v>
      </c>
      <c r="I9250">
        <f t="shared" ca="1" si="1554"/>
        <v>0</v>
      </c>
      <c r="J9250">
        <f t="shared" ca="1" si="1555"/>
        <v>0</v>
      </c>
      <c r="K9250">
        <f t="shared" ca="1" si="1556"/>
        <v>0</v>
      </c>
      <c r="L9250">
        <f t="shared" ca="1" si="1558"/>
        <v>0</v>
      </c>
      <c r="M9250">
        <f t="shared" ca="1" si="1559"/>
        <v>0</v>
      </c>
      <c r="O9250" t="e">
        <f t="shared" ca="1" si="1560"/>
        <v>#N/A</v>
      </c>
      <c r="P9250" t="e">
        <f t="shared" ca="1" si="1561"/>
        <v>#N/A</v>
      </c>
    </row>
    <row r="9251" spans="8:16">
      <c r="H9251">
        <f t="shared" ca="1" si="1557"/>
        <v>0</v>
      </c>
      <c r="I9251">
        <f t="shared" ca="1" si="1554"/>
        <v>0</v>
      </c>
      <c r="J9251">
        <f t="shared" ca="1" si="1555"/>
        <v>0</v>
      </c>
      <c r="K9251">
        <f t="shared" ca="1" si="1556"/>
        <v>0</v>
      </c>
      <c r="L9251">
        <f t="shared" ca="1" si="1558"/>
        <v>0</v>
      </c>
      <c r="M9251">
        <f t="shared" ca="1" si="1559"/>
        <v>0</v>
      </c>
      <c r="O9251" t="e">
        <f t="shared" ca="1" si="1560"/>
        <v>#N/A</v>
      </c>
      <c r="P9251" t="e">
        <f t="shared" ca="1" si="1561"/>
        <v>#N/A</v>
      </c>
    </row>
    <row r="9252" spans="8:16">
      <c r="H9252">
        <f t="shared" ca="1" si="1557"/>
        <v>0</v>
      </c>
      <c r="I9252">
        <f t="shared" ca="1" si="1554"/>
        <v>0</v>
      </c>
      <c r="J9252">
        <f t="shared" ca="1" si="1555"/>
        <v>0</v>
      </c>
      <c r="K9252">
        <f t="shared" ca="1" si="1556"/>
        <v>0</v>
      </c>
      <c r="L9252">
        <f t="shared" ca="1" si="1558"/>
        <v>0</v>
      </c>
      <c r="M9252">
        <f t="shared" ca="1" si="1559"/>
        <v>0</v>
      </c>
      <c r="O9252" t="e">
        <f t="shared" ca="1" si="1560"/>
        <v>#N/A</v>
      </c>
      <c r="P9252" t="e">
        <f t="shared" ca="1" si="1561"/>
        <v>#N/A</v>
      </c>
    </row>
    <row r="9253" spans="8:16">
      <c r="H9253">
        <f t="shared" ca="1" si="1557"/>
        <v>0</v>
      </c>
      <c r="I9253">
        <f t="shared" ca="1" si="1554"/>
        <v>0</v>
      </c>
      <c r="J9253">
        <f t="shared" ca="1" si="1555"/>
        <v>0</v>
      </c>
      <c r="K9253">
        <f t="shared" ca="1" si="1556"/>
        <v>0</v>
      </c>
      <c r="L9253">
        <f t="shared" ca="1" si="1558"/>
        <v>0</v>
      </c>
      <c r="M9253">
        <f t="shared" ca="1" si="1559"/>
        <v>0</v>
      </c>
      <c r="O9253" t="e">
        <f t="shared" ca="1" si="1560"/>
        <v>#N/A</v>
      </c>
      <c r="P9253" t="e">
        <f t="shared" ca="1" si="1561"/>
        <v>#N/A</v>
      </c>
    </row>
    <row r="9254" spans="8:16">
      <c r="H9254">
        <f t="shared" ca="1" si="1557"/>
        <v>0</v>
      </c>
      <c r="I9254">
        <f t="shared" ca="1" si="1554"/>
        <v>0</v>
      </c>
      <c r="J9254">
        <f t="shared" ca="1" si="1555"/>
        <v>0</v>
      </c>
      <c r="K9254">
        <f t="shared" ca="1" si="1556"/>
        <v>0</v>
      </c>
      <c r="L9254">
        <f t="shared" ca="1" si="1558"/>
        <v>0</v>
      </c>
      <c r="M9254">
        <f t="shared" ca="1" si="1559"/>
        <v>0</v>
      </c>
      <c r="O9254" t="e">
        <f t="shared" ca="1" si="1560"/>
        <v>#N/A</v>
      </c>
      <c r="P9254" t="e">
        <f t="shared" ca="1" si="1561"/>
        <v>#N/A</v>
      </c>
    </row>
    <row r="9255" spans="8:16">
      <c r="H9255">
        <f t="shared" ca="1" si="1557"/>
        <v>0</v>
      </c>
      <c r="I9255">
        <f t="shared" ca="1" si="1554"/>
        <v>0</v>
      </c>
      <c r="J9255">
        <f t="shared" ca="1" si="1555"/>
        <v>0</v>
      </c>
      <c r="K9255">
        <f t="shared" ca="1" si="1556"/>
        <v>0</v>
      </c>
      <c r="L9255">
        <f t="shared" ca="1" si="1558"/>
        <v>0</v>
      </c>
      <c r="M9255">
        <f t="shared" ca="1" si="1559"/>
        <v>0</v>
      </c>
      <c r="O9255" t="e">
        <f t="shared" ca="1" si="1560"/>
        <v>#N/A</v>
      </c>
      <c r="P9255" t="e">
        <f t="shared" ca="1" si="1561"/>
        <v>#N/A</v>
      </c>
    </row>
    <row r="9256" spans="8:16">
      <c r="H9256">
        <f t="shared" ca="1" si="1557"/>
        <v>0</v>
      </c>
      <c r="I9256">
        <f t="shared" ca="1" si="1554"/>
        <v>0</v>
      </c>
      <c r="J9256">
        <f t="shared" ca="1" si="1555"/>
        <v>0</v>
      </c>
      <c r="K9256">
        <f t="shared" ca="1" si="1556"/>
        <v>0</v>
      </c>
      <c r="L9256">
        <f t="shared" ca="1" si="1558"/>
        <v>0</v>
      </c>
      <c r="M9256">
        <f t="shared" ca="1" si="1559"/>
        <v>0</v>
      </c>
      <c r="O9256" t="e">
        <f t="shared" ca="1" si="1560"/>
        <v>#N/A</v>
      </c>
      <c r="P9256" t="e">
        <f t="shared" ca="1" si="1561"/>
        <v>#N/A</v>
      </c>
    </row>
    <row r="9257" spans="8:16">
      <c r="H9257">
        <f t="shared" ca="1" si="1557"/>
        <v>0</v>
      </c>
      <c r="I9257">
        <f t="shared" ca="1" si="1554"/>
        <v>0</v>
      </c>
      <c r="J9257">
        <f t="shared" ca="1" si="1555"/>
        <v>0</v>
      </c>
      <c r="K9257">
        <f t="shared" ca="1" si="1556"/>
        <v>0</v>
      </c>
      <c r="L9257">
        <f t="shared" ca="1" si="1558"/>
        <v>0</v>
      </c>
      <c r="M9257">
        <f t="shared" ca="1" si="1559"/>
        <v>0</v>
      </c>
      <c r="O9257" t="e">
        <f t="shared" ca="1" si="1560"/>
        <v>#N/A</v>
      </c>
      <c r="P9257" t="e">
        <f t="shared" ca="1" si="1561"/>
        <v>#N/A</v>
      </c>
    </row>
    <row r="9258" spans="8:16">
      <c r="H9258">
        <f t="shared" ca="1" si="1557"/>
        <v>0</v>
      </c>
      <c r="I9258">
        <f t="shared" ca="1" si="1554"/>
        <v>0</v>
      </c>
      <c r="J9258">
        <f t="shared" ca="1" si="1555"/>
        <v>0</v>
      </c>
      <c r="K9258">
        <f t="shared" ca="1" si="1556"/>
        <v>0</v>
      </c>
      <c r="L9258">
        <f t="shared" ca="1" si="1558"/>
        <v>0</v>
      </c>
      <c r="M9258">
        <f t="shared" ca="1" si="1559"/>
        <v>0</v>
      </c>
      <c r="O9258" t="e">
        <f t="shared" ca="1" si="1560"/>
        <v>#N/A</v>
      </c>
      <c r="P9258" t="e">
        <f t="shared" ca="1" si="1561"/>
        <v>#N/A</v>
      </c>
    </row>
    <row r="9259" spans="8:16">
      <c r="H9259">
        <f t="shared" ca="1" si="1557"/>
        <v>0</v>
      </c>
      <c r="I9259">
        <f t="shared" ca="1" si="1554"/>
        <v>0</v>
      </c>
      <c r="J9259">
        <f t="shared" ca="1" si="1555"/>
        <v>0</v>
      </c>
      <c r="K9259">
        <f t="shared" ca="1" si="1556"/>
        <v>0</v>
      </c>
      <c r="L9259">
        <f t="shared" ca="1" si="1558"/>
        <v>0</v>
      </c>
      <c r="M9259">
        <f t="shared" ca="1" si="1559"/>
        <v>0</v>
      </c>
      <c r="O9259" t="e">
        <f t="shared" ca="1" si="1560"/>
        <v>#N/A</v>
      </c>
      <c r="P9259" t="e">
        <f t="shared" ca="1" si="1561"/>
        <v>#N/A</v>
      </c>
    </row>
    <row r="9260" spans="8:16">
      <c r="H9260">
        <f t="shared" ca="1" si="1557"/>
        <v>0</v>
      </c>
      <c r="I9260">
        <f t="shared" ca="1" si="1554"/>
        <v>0</v>
      </c>
      <c r="J9260">
        <f t="shared" ca="1" si="1555"/>
        <v>0</v>
      </c>
      <c r="K9260">
        <f t="shared" ca="1" si="1556"/>
        <v>0</v>
      </c>
      <c r="L9260">
        <f t="shared" ca="1" si="1558"/>
        <v>0</v>
      </c>
      <c r="M9260">
        <f t="shared" ca="1" si="1559"/>
        <v>0</v>
      </c>
      <c r="O9260" t="e">
        <f t="shared" ca="1" si="1560"/>
        <v>#N/A</v>
      </c>
      <c r="P9260" t="e">
        <f t="shared" ca="1" si="1561"/>
        <v>#N/A</v>
      </c>
    </row>
    <row r="9261" spans="8:16">
      <c r="H9261">
        <f t="shared" ca="1" si="1557"/>
        <v>0</v>
      </c>
      <c r="I9261">
        <f t="shared" ca="1" si="1554"/>
        <v>0</v>
      </c>
      <c r="J9261">
        <f t="shared" ca="1" si="1555"/>
        <v>0</v>
      </c>
      <c r="K9261">
        <f t="shared" ca="1" si="1556"/>
        <v>0</v>
      </c>
      <c r="L9261">
        <f t="shared" ca="1" si="1558"/>
        <v>0</v>
      </c>
      <c r="M9261">
        <f t="shared" ca="1" si="1559"/>
        <v>0</v>
      </c>
      <c r="O9261" t="e">
        <f t="shared" ca="1" si="1560"/>
        <v>#N/A</v>
      </c>
      <c r="P9261" t="e">
        <f t="shared" ca="1" si="1561"/>
        <v>#N/A</v>
      </c>
    </row>
    <row r="9262" spans="8:16">
      <c r="H9262">
        <f t="shared" ca="1" si="1557"/>
        <v>0</v>
      </c>
      <c r="I9262">
        <f t="shared" ca="1" si="1554"/>
        <v>0</v>
      </c>
      <c r="J9262">
        <f t="shared" ca="1" si="1555"/>
        <v>0</v>
      </c>
      <c r="K9262">
        <f t="shared" ca="1" si="1556"/>
        <v>0</v>
      </c>
      <c r="L9262">
        <f t="shared" ca="1" si="1558"/>
        <v>0</v>
      </c>
      <c r="M9262">
        <f t="shared" ca="1" si="1559"/>
        <v>0</v>
      </c>
      <c r="O9262" t="e">
        <f t="shared" ca="1" si="1560"/>
        <v>#N/A</v>
      </c>
      <c r="P9262" t="e">
        <f t="shared" ca="1" si="1561"/>
        <v>#N/A</v>
      </c>
    </row>
    <row r="9263" spans="8:16">
      <c r="H9263">
        <f t="shared" ca="1" si="1557"/>
        <v>0</v>
      </c>
      <c r="I9263">
        <f t="shared" ca="1" si="1554"/>
        <v>0</v>
      </c>
      <c r="J9263">
        <f t="shared" ca="1" si="1555"/>
        <v>0</v>
      </c>
      <c r="K9263">
        <f t="shared" ca="1" si="1556"/>
        <v>0</v>
      </c>
      <c r="L9263">
        <f t="shared" ca="1" si="1558"/>
        <v>0</v>
      </c>
      <c r="M9263">
        <f t="shared" ca="1" si="1559"/>
        <v>0</v>
      </c>
      <c r="O9263" t="e">
        <f t="shared" ca="1" si="1560"/>
        <v>#N/A</v>
      </c>
      <c r="P9263" t="e">
        <f t="shared" ca="1" si="1561"/>
        <v>#N/A</v>
      </c>
    </row>
    <row r="9264" spans="8:16">
      <c r="H9264">
        <f t="shared" ca="1" si="1557"/>
        <v>0</v>
      </c>
      <c r="I9264">
        <f t="shared" ref="I9264:I9327" ca="1" si="1562">IF(IFERROR(VLOOKUP(C9264,INDIRECT($G$7&amp;"D:D"),1,FALSE),0)&lt;&gt;0,I$13,0)</f>
        <v>0</v>
      </c>
      <c r="J9264">
        <f t="shared" ref="J9264:J9327" ca="1" si="1563">IF(IFERROR(VLOOKUP(C9264,INDIRECT($G$8&amp;"D:D"),1,FALSE),0)&lt;&gt;0,J$13,0)</f>
        <v>0</v>
      </c>
      <c r="K9264">
        <f t="shared" ca="1" si="1556"/>
        <v>0</v>
      </c>
      <c r="L9264">
        <f t="shared" ca="1" si="1558"/>
        <v>0</v>
      </c>
      <c r="M9264">
        <f t="shared" ca="1" si="1559"/>
        <v>0</v>
      </c>
      <c r="O9264" t="e">
        <f t="shared" ca="1" si="1560"/>
        <v>#N/A</v>
      </c>
      <c r="P9264" t="e">
        <f t="shared" ca="1" si="1561"/>
        <v>#N/A</v>
      </c>
    </row>
    <row r="9265" spans="8:16">
      <c r="H9265">
        <f t="shared" ca="1" si="1557"/>
        <v>0</v>
      </c>
      <c r="I9265">
        <f t="shared" ca="1" si="1562"/>
        <v>0</v>
      </c>
      <c r="J9265">
        <f t="shared" ca="1" si="1563"/>
        <v>0</v>
      </c>
      <c r="K9265">
        <f t="shared" ca="1" si="1556"/>
        <v>0</v>
      </c>
      <c r="L9265">
        <f t="shared" ca="1" si="1558"/>
        <v>0</v>
      </c>
      <c r="M9265">
        <f t="shared" ca="1" si="1559"/>
        <v>0</v>
      </c>
      <c r="O9265" t="e">
        <f t="shared" ca="1" si="1560"/>
        <v>#N/A</v>
      </c>
      <c r="P9265" t="e">
        <f t="shared" ca="1" si="1561"/>
        <v>#N/A</v>
      </c>
    </row>
    <row r="9266" spans="8:16">
      <c r="H9266">
        <f t="shared" ca="1" si="1557"/>
        <v>0</v>
      </c>
      <c r="I9266">
        <f t="shared" ca="1" si="1562"/>
        <v>0</v>
      </c>
      <c r="J9266">
        <f t="shared" ca="1" si="1563"/>
        <v>0</v>
      </c>
      <c r="K9266">
        <f t="shared" ca="1" si="1556"/>
        <v>0</v>
      </c>
      <c r="L9266">
        <f t="shared" ca="1" si="1558"/>
        <v>0</v>
      </c>
      <c r="M9266">
        <f t="shared" ca="1" si="1559"/>
        <v>0</v>
      </c>
      <c r="O9266" t="e">
        <f t="shared" ca="1" si="1560"/>
        <v>#N/A</v>
      </c>
      <c r="P9266" t="e">
        <f t="shared" ca="1" si="1561"/>
        <v>#N/A</v>
      </c>
    </row>
    <row r="9267" spans="8:16">
      <c r="H9267">
        <f t="shared" ca="1" si="1557"/>
        <v>0</v>
      </c>
      <c r="I9267">
        <f t="shared" ca="1" si="1562"/>
        <v>0</v>
      </c>
      <c r="J9267">
        <f t="shared" ca="1" si="1563"/>
        <v>0</v>
      </c>
      <c r="K9267">
        <f t="shared" ca="1" si="1556"/>
        <v>0</v>
      </c>
      <c r="L9267">
        <f t="shared" ca="1" si="1558"/>
        <v>0</v>
      </c>
      <c r="M9267">
        <f t="shared" ca="1" si="1559"/>
        <v>0</v>
      </c>
      <c r="O9267" t="e">
        <f t="shared" ca="1" si="1560"/>
        <v>#N/A</v>
      </c>
      <c r="P9267" t="e">
        <f t="shared" ca="1" si="1561"/>
        <v>#N/A</v>
      </c>
    </row>
    <row r="9268" spans="8:16">
      <c r="H9268">
        <f t="shared" ca="1" si="1557"/>
        <v>0</v>
      </c>
      <c r="I9268">
        <f t="shared" ca="1" si="1562"/>
        <v>0</v>
      </c>
      <c r="J9268">
        <f t="shared" ca="1" si="1563"/>
        <v>0</v>
      </c>
      <c r="K9268">
        <f t="shared" ca="1" si="1556"/>
        <v>0</v>
      </c>
      <c r="L9268">
        <f t="shared" ca="1" si="1558"/>
        <v>0</v>
      </c>
      <c r="M9268">
        <f t="shared" ca="1" si="1559"/>
        <v>0</v>
      </c>
      <c r="O9268" t="e">
        <f t="shared" ca="1" si="1560"/>
        <v>#N/A</v>
      </c>
      <c r="P9268" t="e">
        <f t="shared" ca="1" si="1561"/>
        <v>#N/A</v>
      </c>
    </row>
    <row r="9269" spans="8:16">
      <c r="H9269">
        <f t="shared" ca="1" si="1557"/>
        <v>0</v>
      </c>
      <c r="I9269">
        <f t="shared" ca="1" si="1562"/>
        <v>0</v>
      </c>
      <c r="J9269">
        <f t="shared" ca="1" si="1563"/>
        <v>0</v>
      </c>
      <c r="K9269">
        <f t="shared" ca="1" si="1556"/>
        <v>0</v>
      </c>
      <c r="L9269">
        <f t="shared" ca="1" si="1558"/>
        <v>0</v>
      </c>
      <c r="M9269">
        <f t="shared" ca="1" si="1559"/>
        <v>0</v>
      </c>
      <c r="O9269" t="e">
        <f t="shared" ca="1" si="1560"/>
        <v>#N/A</v>
      </c>
      <c r="P9269" t="e">
        <f t="shared" ca="1" si="1561"/>
        <v>#N/A</v>
      </c>
    </row>
    <row r="9270" spans="8:16">
      <c r="H9270">
        <f t="shared" ca="1" si="1557"/>
        <v>0</v>
      </c>
      <c r="I9270">
        <f t="shared" ca="1" si="1562"/>
        <v>0</v>
      </c>
      <c r="J9270">
        <f t="shared" ca="1" si="1563"/>
        <v>0</v>
      </c>
      <c r="K9270">
        <f t="shared" ca="1" si="1556"/>
        <v>0</v>
      </c>
      <c r="L9270">
        <f t="shared" ca="1" si="1558"/>
        <v>0</v>
      </c>
      <c r="M9270">
        <f t="shared" ca="1" si="1559"/>
        <v>0</v>
      </c>
      <c r="O9270" t="e">
        <f t="shared" ca="1" si="1560"/>
        <v>#N/A</v>
      </c>
      <c r="P9270" t="e">
        <f t="shared" ca="1" si="1561"/>
        <v>#N/A</v>
      </c>
    </row>
    <row r="9271" spans="8:16">
      <c r="H9271">
        <f t="shared" ca="1" si="1557"/>
        <v>0</v>
      </c>
      <c r="I9271">
        <f t="shared" ca="1" si="1562"/>
        <v>0</v>
      </c>
      <c r="J9271">
        <f t="shared" ca="1" si="1563"/>
        <v>0</v>
      </c>
      <c r="K9271">
        <f t="shared" ca="1" si="1556"/>
        <v>0</v>
      </c>
      <c r="L9271">
        <f t="shared" ca="1" si="1558"/>
        <v>0</v>
      </c>
      <c r="M9271">
        <f t="shared" ca="1" si="1559"/>
        <v>0</v>
      </c>
      <c r="O9271" t="e">
        <f t="shared" ca="1" si="1560"/>
        <v>#N/A</v>
      </c>
      <c r="P9271" t="e">
        <f t="shared" ca="1" si="1561"/>
        <v>#N/A</v>
      </c>
    </row>
    <row r="9272" spans="8:16">
      <c r="H9272">
        <f t="shared" ca="1" si="1557"/>
        <v>0</v>
      </c>
      <c r="I9272">
        <f t="shared" ca="1" si="1562"/>
        <v>0</v>
      </c>
      <c r="J9272">
        <f t="shared" ca="1" si="1563"/>
        <v>0</v>
      </c>
      <c r="K9272">
        <f t="shared" ca="1" si="1556"/>
        <v>0</v>
      </c>
      <c r="L9272">
        <f t="shared" ca="1" si="1558"/>
        <v>0</v>
      </c>
      <c r="M9272">
        <f t="shared" ca="1" si="1559"/>
        <v>0</v>
      </c>
      <c r="O9272" t="e">
        <f t="shared" ca="1" si="1560"/>
        <v>#N/A</v>
      </c>
      <c r="P9272" t="e">
        <f t="shared" ca="1" si="1561"/>
        <v>#N/A</v>
      </c>
    </row>
    <row r="9273" spans="8:16">
      <c r="H9273">
        <f t="shared" ca="1" si="1557"/>
        <v>0</v>
      </c>
      <c r="I9273">
        <f t="shared" ca="1" si="1562"/>
        <v>0</v>
      </c>
      <c r="J9273">
        <f t="shared" ca="1" si="1563"/>
        <v>0</v>
      </c>
      <c r="K9273">
        <f t="shared" ca="1" si="1556"/>
        <v>0</v>
      </c>
      <c r="L9273">
        <f t="shared" ca="1" si="1558"/>
        <v>0</v>
      </c>
      <c r="M9273">
        <f t="shared" ca="1" si="1559"/>
        <v>0</v>
      </c>
      <c r="O9273" t="e">
        <f t="shared" ca="1" si="1560"/>
        <v>#N/A</v>
      </c>
      <c r="P9273" t="e">
        <f t="shared" ca="1" si="1561"/>
        <v>#N/A</v>
      </c>
    </row>
    <row r="9274" spans="8:16">
      <c r="H9274">
        <f t="shared" ca="1" si="1557"/>
        <v>0</v>
      </c>
      <c r="I9274">
        <f t="shared" ca="1" si="1562"/>
        <v>0</v>
      </c>
      <c r="J9274">
        <f t="shared" ca="1" si="1563"/>
        <v>0</v>
      </c>
      <c r="K9274">
        <f t="shared" ca="1" si="1556"/>
        <v>0</v>
      </c>
      <c r="L9274">
        <f t="shared" ca="1" si="1558"/>
        <v>0</v>
      </c>
      <c r="M9274">
        <f t="shared" ca="1" si="1559"/>
        <v>0</v>
      </c>
      <c r="O9274" t="e">
        <f t="shared" ca="1" si="1560"/>
        <v>#N/A</v>
      </c>
      <c r="P9274" t="e">
        <f t="shared" ca="1" si="1561"/>
        <v>#N/A</v>
      </c>
    </row>
    <row r="9275" spans="8:16">
      <c r="H9275">
        <f t="shared" ca="1" si="1557"/>
        <v>0</v>
      </c>
      <c r="I9275">
        <f t="shared" ca="1" si="1562"/>
        <v>0</v>
      </c>
      <c r="J9275">
        <f t="shared" ca="1" si="1563"/>
        <v>0</v>
      </c>
      <c r="K9275">
        <f t="shared" ca="1" si="1556"/>
        <v>0</v>
      </c>
      <c r="L9275">
        <f t="shared" ca="1" si="1558"/>
        <v>0</v>
      </c>
      <c r="M9275">
        <f t="shared" ca="1" si="1559"/>
        <v>0</v>
      </c>
      <c r="O9275" t="e">
        <f t="shared" ca="1" si="1560"/>
        <v>#N/A</v>
      </c>
      <c r="P9275" t="e">
        <f t="shared" ca="1" si="1561"/>
        <v>#N/A</v>
      </c>
    </row>
    <row r="9276" spans="8:16">
      <c r="H9276">
        <f t="shared" ca="1" si="1557"/>
        <v>0</v>
      </c>
      <c r="I9276">
        <f t="shared" ca="1" si="1562"/>
        <v>0</v>
      </c>
      <c r="J9276">
        <f t="shared" ca="1" si="1563"/>
        <v>0</v>
      </c>
      <c r="K9276">
        <f t="shared" ca="1" si="1556"/>
        <v>0</v>
      </c>
      <c r="L9276">
        <f t="shared" ca="1" si="1558"/>
        <v>0</v>
      </c>
      <c r="M9276">
        <f t="shared" ca="1" si="1559"/>
        <v>0</v>
      </c>
      <c r="O9276" t="e">
        <f t="shared" ca="1" si="1560"/>
        <v>#N/A</v>
      </c>
      <c r="P9276" t="e">
        <f t="shared" ca="1" si="1561"/>
        <v>#N/A</v>
      </c>
    </row>
    <row r="9277" spans="8:16">
      <c r="H9277">
        <f t="shared" ca="1" si="1557"/>
        <v>0</v>
      </c>
      <c r="I9277">
        <f t="shared" ca="1" si="1562"/>
        <v>0</v>
      </c>
      <c r="J9277">
        <f t="shared" ca="1" si="1563"/>
        <v>0</v>
      </c>
      <c r="K9277">
        <f t="shared" ca="1" si="1556"/>
        <v>0</v>
      </c>
      <c r="L9277">
        <f t="shared" ca="1" si="1558"/>
        <v>0</v>
      </c>
      <c r="M9277">
        <f t="shared" ca="1" si="1559"/>
        <v>0</v>
      </c>
      <c r="O9277" t="e">
        <f t="shared" ca="1" si="1560"/>
        <v>#N/A</v>
      </c>
      <c r="P9277" t="e">
        <f t="shared" ca="1" si="1561"/>
        <v>#N/A</v>
      </c>
    </row>
    <row r="9278" spans="8:16">
      <c r="H9278">
        <f t="shared" ca="1" si="1557"/>
        <v>0</v>
      </c>
      <c r="I9278">
        <f t="shared" ca="1" si="1562"/>
        <v>0</v>
      </c>
      <c r="J9278">
        <f t="shared" ca="1" si="1563"/>
        <v>0</v>
      </c>
      <c r="K9278">
        <f t="shared" ca="1" si="1556"/>
        <v>0</v>
      </c>
      <c r="L9278">
        <f t="shared" ca="1" si="1558"/>
        <v>0</v>
      </c>
      <c r="M9278">
        <f t="shared" ca="1" si="1559"/>
        <v>0</v>
      </c>
      <c r="O9278" t="e">
        <f t="shared" ca="1" si="1560"/>
        <v>#N/A</v>
      </c>
      <c r="P9278" t="e">
        <f t="shared" ca="1" si="1561"/>
        <v>#N/A</v>
      </c>
    </row>
    <row r="9279" spans="8:16">
      <c r="H9279">
        <f t="shared" ca="1" si="1557"/>
        <v>0</v>
      </c>
      <c r="I9279">
        <f t="shared" ca="1" si="1562"/>
        <v>0</v>
      </c>
      <c r="J9279">
        <f t="shared" ca="1" si="1563"/>
        <v>0</v>
      </c>
      <c r="K9279">
        <f t="shared" ca="1" si="1556"/>
        <v>0</v>
      </c>
      <c r="L9279">
        <f t="shared" ca="1" si="1558"/>
        <v>0</v>
      </c>
      <c r="M9279">
        <f t="shared" ca="1" si="1559"/>
        <v>0</v>
      </c>
      <c r="O9279" t="e">
        <f t="shared" ca="1" si="1560"/>
        <v>#N/A</v>
      </c>
      <c r="P9279" t="e">
        <f t="shared" ca="1" si="1561"/>
        <v>#N/A</v>
      </c>
    </row>
    <row r="9280" spans="8:16">
      <c r="H9280">
        <f t="shared" ca="1" si="1557"/>
        <v>0</v>
      </c>
      <c r="I9280">
        <f t="shared" ca="1" si="1562"/>
        <v>0</v>
      </c>
      <c r="J9280">
        <f t="shared" ca="1" si="1563"/>
        <v>0</v>
      </c>
      <c r="K9280">
        <f t="shared" ca="1" si="1556"/>
        <v>0</v>
      </c>
      <c r="L9280">
        <f t="shared" ca="1" si="1558"/>
        <v>0</v>
      </c>
      <c r="M9280">
        <f t="shared" ca="1" si="1559"/>
        <v>0</v>
      </c>
      <c r="O9280" t="e">
        <f t="shared" ca="1" si="1560"/>
        <v>#N/A</v>
      </c>
      <c r="P9280" t="e">
        <f t="shared" ca="1" si="1561"/>
        <v>#N/A</v>
      </c>
    </row>
    <row r="9281" spans="8:16">
      <c r="H9281">
        <f t="shared" ca="1" si="1557"/>
        <v>0</v>
      </c>
      <c r="I9281">
        <f t="shared" ca="1" si="1562"/>
        <v>0</v>
      </c>
      <c r="J9281">
        <f t="shared" ca="1" si="1563"/>
        <v>0</v>
      </c>
      <c r="K9281">
        <f t="shared" ca="1" si="1556"/>
        <v>0</v>
      </c>
      <c r="L9281">
        <f t="shared" ca="1" si="1558"/>
        <v>0</v>
      </c>
      <c r="M9281">
        <f t="shared" ca="1" si="1559"/>
        <v>0</v>
      </c>
      <c r="O9281" t="e">
        <f t="shared" ca="1" si="1560"/>
        <v>#N/A</v>
      </c>
      <c r="P9281" t="e">
        <f t="shared" ca="1" si="1561"/>
        <v>#N/A</v>
      </c>
    </row>
    <row r="9282" spans="8:16">
      <c r="H9282">
        <f t="shared" ca="1" si="1557"/>
        <v>0</v>
      </c>
      <c r="I9282">
        <f t="shared" ca="1" si="1562"/>
        <v>0</v>
      </c>
      <c r="J9282">
        <f t="shared" ca="1" si="1563"/>
        <v>0</v>
      </c>
      <c r="K9282">
        <f t="shared" ca="1" si="1556"/>
        <v>0</v>
      </c>
      <c r="L9282">
        <f t="shared" ca="1" si="1558"/>
        <v>0</v>
      </c>
      <c r="M9282">
        <f t="shared" ca="1" si="1559"/>
        <v>0</v>
      </c>
      <c r="O9282" t="e">
        <f t="shared" ca="1" si="1560"/>
        <v>#N/A</v>
      </c>
      <c r="P9282" t="e">
        <f t="shared" ca="1" si="1561"/>
        <v>#N/A</v>
      </c>
    </row>
    <row r="9283" spans="8:16">
      <c r="H9283">
        <f t="shared" ca="1" si="1557"/>
        <v>0</v>
      </c>
      <c r="I9283">
        <f t="shared" ca="1" si="1562"/>
        <v>0</v>
      </c>
      <c r="J9283">
        <f t="shared" ca="1" si="1563"/>
        <v>0</v>
      </c>
      <c r="K9283">
        <f t="shared" ca="1" si="1556"/>
        <v>0</v>
      </c>
      <c r="L9283">
        <f t="shared" ca="1" si="1558"/>
        <v>0</v>
      </c>
      <c r="M9283">
        <f t="shared" ca="1" si="1559"/>
        <v>0</v>
      </c>
      <c r="O9283" t="e">
        <f t="shared" ca="1" si="1560"/>
        <v>#N/A</v>
      </c>
      <c r="P9283" t="e">
        <f t="shared" ca="1" si="1561"/>
        <v>#N/A</v>
      </c>
    </row>
    <row r="9284" spans="8:16">
      <c r="H9284">
        <f t="shared" ca="1" si="1557"/>
        <v>0</v>
      </c>
      <c r="I9284">
        <f t="shared" ca="1" si="1562"/>
        <v>0</v>
      </c>
      <c r="J9284">
        <f t="shared" ca="1" si="1563"/>
        <v>0</v>
      </c>
      <c r="K9284">
        <f t="shared" ca="1" si="1556"/>
        <v>0</v>
      </c>
      <c r="L9284">
        <f t="shared" ca="1" si="1558"/>
        <v>0</v>
      </c>
      <c r="M9284">
        <f t="shared" ca="1" si="1559"/>
        <v>0</v>
      </c>
      <c r="O9284" t="e">
        <f t="shared" ca="1" si="1560"/>
        <v>#N/A</v>
      </c>
      <c r="P9284" t="e">
        <f t="shared" ca="1" si="1561"/>
        <v>#N/A</v>
      </c>
    </row>
    <row r="9285" spans="8:16">
      <c r="H9285">
        <f t="shared" ca="1" si="1557"/>
        <v>0</v>
      </c>
      <c r="I9285">
        <f t="shared" ca="1" si="1562"/>
        <v>0</v>
      </c>
      <c r="J9285">
        <f t="shared" ca="1" si="1563"/>
        <v>0</v>
      </c>
      <c r="K9285">
        <f t="shared" ca="1" si="1556"/>
        <v>0</v>
      </c>
      <c r="L9285">
        <f t="shared" ca="1" si="1558"/>
        <v>0</v>
      </c>
      <c r="M9285">
        <f t="shared" ca="1" si="1559"/>
        <v>0</v>
      </c>
      <c r="O9285" t="e">
        <f t="shared" ca="1" si="1560"/>
        <v>#N/A</v>
      </c>
      <c r="P9285" t="e">
        <f t="shared" ca="1" si="1561"/>
        <v>#N/A</v>
      </c>
    </row>
    <row r="9286" spans="8:16">
      <c r="H9286">
        <f t="shared" ca="1" si="1557"/>
        <v>0</v>
      </c>
      <c r="I9286">
        <f t="shared" ca="1" si="1562"/>
        <v>0</v>
      </c>
      <c r="J9286">
        <f t="shared" ca="1" si="1563"/>
        <v>0</v>
      </c>
      <c r="K9286">
        <f t="shared" ca="1" si="1556"/>
        <v>0</v>
      </c>
      <c r="L9286">
        <f t="shared" ca="1" si="1558"/>
        <v>0</v>
      </c>
      <c r="M9286">
        <f t="shared" ca="1" si="1559"/>
        <v>0</v>
      </c>
      <c r="O9286" t="e">
        <f t="shared" ca="1" si="1560"/>
        <v>#N/A</v>
      </c>
      <c r="P9286" t="e">
        <f t="shared" ca="1" si="1561"/>
        <v>#N/A</v>
      </c>
    </row>
    <row r="9287" spans="8:16">
      <c r="H9287">
        <f t="shared" ca="1" si="1557"/>
        <v>0</v>
      </c>
      <c r="I9287">
        <f t="shared" ca="1" si="1562"/>
        <v>0</v>
      </c>
      <c r="J9287">
        <f t="shared" ca="1" si="1563"/>
        <v>0</v>
      </c>
      <c r="K9287">
        <f t="shared" ca="1" si="1556"/>
        <v>0</v>
      </c>
      <c r="L9287">
        <f t="shared" ca="1" si="1558"/>
        <v>0</v>
      </c>
      <c r="M9287">
        <f t="shared" ca="1" si="1559"/>
        <v>0</v>
      </c>
      <c r="O9287" t="e">
        <f t="shared" ca="1" si="1560"/>
        <v>#N/A</v>
      </c>
      <c r="P9287" t="e">
        <f t="shared" ca="1" si="1561"/>
        <v>#N/A</v>
      </c>
    </row>
    <row r="9288" spans="8:16">
      <c r="H9288">
        <f t="shared" ca="1" si="1557"/>
        <v>0</v>
      </c>
      <c r="I9288">
        <f t="shared" ca="1" si="1562"/>
        <v>0</v>
      </c>
      <c r="J9288">
        <f t="shared" ca="1" si="1563"/>
        <v>0</v>
      </c>
      <c r="K9288">
        <f t="shared" ca="1" si="1556"/>
        <v>0</v>
      </c>
      <c r="L9288">
        <f t="shared" ca="1" si="1558"/>
        <v>0</v>
      </c>
      <c r="M9288">
        <f t="shared" ca="1" si="1559"/>
        <v>0</v>
      </c>
      <c r="O9288" t="e">
        <f t="shared" ca="1" si="1560"/>
        <v>#N/A</v>
      </c>
      <c r="P9288" t="e">
        <f t="shared" ca="1" si="1561"/>
        <v>#N/A</v>
      </c>
    </row>
    <row r="9289" spans="8:16">
      <c r="H9289">
        <f t="shared" ca="1" si="1557"/>
        <v>0</v>
      </c>
      <c r="I9289">
        <f t="shared" ca="1" si="1562"/>
        <v>0</v>
      </c>
      <c r="J9289">
        <f t="shared" ca="1" si="1563"/>
        <v>0</v>
      </c>
      <c r="K9289">
        <f t="shared" ca="1" si="1556"/>
        <v>0</v>
      </c>
      <c r="L9289">
        <f t="shared" ca="1" si="1558"/>
        <v>0</v>
      </c>
      <c r="M9289">
        <f t="shared" ca="1" si="1559"/>
        <v>0</v>
      </c>
      <c r="O9289" t="e">
        <f t="shared" ca="1" si="1560"/>
        <v>#N/A</v>
      </c>
      <c r="P9289" t="e">
        <f t="shared" ca="1" si="1561"/>
        <v>#N/A</v>
      </c>
    </row>
    <row r="9290" spans="8:16">
      <c r="H9290">
        <f t="shared" ca="1" si="1557"/>
        <v>0</v>
      </c>
      <c r="I9290">
        <f t="shared" ca="1" si="1562"/>
        <v>0</v>
      </c>
      <c r="J9290">
        <f t="shared" ca="1" si="1563"/>
        <v>0</v>
      </c>
      <c r="K9290">
        <f t="shared" ref="K9290:K9353" ca="1" si="1564">IF(IFERROR(VLOOKUP($C9290,INDIRECT($G$9&amp;"d:d"),1,FALSE),0)&lt;&gt;0,K$13,0)</f>
        <v>0</v>
      </c>
      <c r="L9290">
        <f t="shared" ca="1" si="1558"/>
        <v>0</v>
      </c>
      <c r="M9290">
        <f t="shared" ca="1" si="1559"/>
        <v>0</v>
      </c>
      <c r="O9290" t="e">
        <f t="shared" ca="1" si="1560"/>
        <v>#N/A</v>
      </c>
      <c r="P9290" t="e">
        <f t="shared" ca="1" si="1561"/>
        <v>#N/A</v>
      </c>
    </row>
    <row r="9291" spans="8:16">
      <c r="H9291">
        <f t="shared" ca="1" si="1557"/>
        <v>0</v>
      </c>
      <c r="I9291">
        <f t="shared" ca="1" si="1562"/>
        <v>0</v>
      </c>
      <c r="J9291">
        <f t="shared" ca="1" si="1563"/>
        <v>0</v>
      </c>
      <c r="K9291">
        <f t="shared" ca="1" si="1564"/>
        <v>0</v>
      </c>
      <c r="L9291">
        <f t="shared" ca="1" si="1558"/>
        <v>0</v>
      </c>
      <c r="M9291">
        <f t="shared" ca="1" si="1559"/>
        <v>0</v>
      </c>
      <c r="O9291" t="e">
        <f t="shared" ca="1" si="1560"/>
        <v>#N/A</v>
      </c>
      <c r="P9291" t="e">
        <f t="shared" ca="1" si="1561"/>
        <v>#N/A</v>
      </c>
    </row>
    <row r="9292" spans="8:16">
      <c r="H9292">
        <f t="shared" ca="1" si="1557"/>
        <v>0</v>
      </c>
      <c r="I9292">
        <f t="shared" ca="1" si="1562"/>
        <v>0</v>
      </c>
      <c r="J9292">
        <f t="shared" ca="1" si="1563"/>
        <v>0</v>
      </c>
      <c r="K9292">
        <f t="shared" ca="1" si="1564"/>
        <v>0</v>
      </c>
      <c r="L9292">
        <f t="shared" ca="1" si="1558"/>
        <v>0</v>
      </c>
      <c r="M9292">
        <f t="shared" ca="1" si="1559"/>
        <v>0</v>
      </c>
      <c r="O9292" t="e">
        <f t="shared" ca="1" si="1560"/>
        <v>#N/A</v>
      </c>
      <c r="P9292" t="e">
        <f t="shared" ca="1" si="1561"/>
        <v>#N/A</v>
      </c>
    </row>
    <row r="9293" spans="8:16">
      <c r="H9293">
        <f t="shared" ca="1" si="1557"/>
        <v>0</v>
      </c>
      <c r="I9293">
        <f t="shared" ca="1" si="1562"/>
        <v>0</v>
      </c>
      <c r="J9293">
        <f t="shared" ca="1" si="1563"/>
        <v>0</v>
      </c>
      <c r="K9293">
        <f t="shared" ca="1" si="1564"/>
        <v>0</v>
      </c>
      <c r="L9293">
        <f t="shared" ca="1" si="1558"/>
        <v>0</v>
      </c>
      <c r="M9293">
        <f t="shared" ca="1" si="1559"/>
        <v>0</v>
      </c>
      <c r="O9293" t="e">
        <f t="shared" ca="1" si="1560"/>
        <v>#N/A</v>
      </c>
      <c r="P9293" t="e">
        <f t="shared" ca="1" si="1561"/>
        <v>#N/A</v>
      </c>
    </row>
    <row r="9294" spans="8:16">
      <c r="H9294">
        <f t="shared" ca="1" si="1557"/>
        <v>0</v>
      </c>
      <c r="I9294">
        <f t="shared" ca="1" si="1562"/>
        <v>0</v>
      </c>
      <c r="J9294">
        <f t="shared" ca="1" si="1563"/>
        <v>0</v>
      </c>
      <c r="K9294">
        <f t="shared" ca="1" si="1564"/>
        <v>0</v>
      </c>
      <c r="L9294">
        <f t="shared" ca="1" si="1558"/>
        <v>0</v>
      </c>
      <c r="M9294">
        <f t="shared" ca="1" si="1559"/>
        <v>0</v>
      </c>
      <c r="O9294" t="e">
        <f t="shared" ca="1" si="1560"/>
        <v>#N/A</v>
      </c>
      <c r="P9294" t="e">
        <f t="shared" ca="1" si="1561"/>
        <v>#N/A</v>
      </c>
    </row>
    <row r="9295" spans="8:16">
      <c r="H9295">
        <f t="shared" ref="H9295:H9358" ca="1" si="1565">IF(I9295&lt;&gt;0,I9295,IF(J9295&lt;&gt;0,J9295,IF(K9295&lt;&gt;0,K9295,IF(L9295&lt;&gt;0,L9295,IF(M9295&lt;&gt;0,M9295,N9295)))))</f>
        <v>0</v>
      </c>
      <c r="I9295">
        <f t="shared" ca="1" si="1562"/>
        <v>0</v>
      </c>
      <c r="J9295">
        <f t="shared" ca="1" si="1563"/>
        <v>0</v>
      </c>
      <c r="K9295">
        <f t="shared" ca="1" si="1564"/>
        <v>0</v>
      </c>
      <c r="L9295">
        <f t="shared" ref="L9295:L9358" ca="1" si="1566">IF(IFERROR(VLOOKUP($C9295,INDIRECT($G$10&amp;"d:d"),1,FALSE),0)&lt;&gt;0,L$13,0)</f>
        <v>0</v>
      </c>
      <c r="M9295">
        <f t="shared" ref="M9295:M9358" ca="1" si="1567">IF(IFERROR(VLOOKUP($C9295,INDIRECT($G$11&amp;"d:d"),1,FALSE),0)&lt;&gt;0,M$13,0)</f>
        <v>0</v>
      </c>
      <c r="O9295" t="e">
        <f t="shared" ref="O9295:O9358" ca="1" si="1568">VLOOKUP($H9295,$G$7:$I$11,2,FALSE)</f>
        <v>#N/A</v>
      </c>
      <c r="P9295" t="e">
        <f t="shared" ref="P9295:P9358" ca="1" si="1569">VLOOKUP($H9295,$G$7:$I$11,3,FALSE)</f>
        <v>#N/A</v>
      </c>
    </row>
    <row r="9296" spans="8:16">
      <c r="H9296">
        <f t="shared" ca="1" si="1565"/>
        <v>0</v>
      </c>
      <c r="I9296">
        <f t="shared" ca="1" si="1562"/>
        <v>0</v>
      </c>
      <c r="J9296">
        <f t="shared" ca="1" si="1563"/>
        <v>0</v>
      </c>
      <c r="K9296">
        <f t="shared" ca="1" si="1564"/>
        <v>0</v>
      </c>
      <c r="L9296">
        <f t="shared" ca="1" si="1566"/>
        <v>0</v>
      </c>
      <c r="M9296">
        <f t="shared" ca="1" si="1567"/>
        <v>0</v>
      </c>
      <c r="O9296" t="e">
        <f t="shared" ca="1" si="1568"/>
        <v>#N/A</v>
      </c>
      <c r="P9296" t="e">
        <f t="shared" ca="1" si="1569"/>
        <v>#N/A</v>
      </c>
    </row>
    <row r="9297" spans="8:16">
      <c r="H9297">
        <f t="shared" ca="1" si="1565"/>
        <v>0</v>
      </c>
      <c r="I9297">
        <f t="shared" ca="1" si="1562"/>
        <v>0</v>
      </c>
      <c r="J9297">
        <f t="shared" ca="1" si="1563"/>
        <v>0</v>
      </c>
      <c r="K9297">
        <f t="shared" ca="1" si="1564"/>
        <v>0</v>
      </c>
      <c r="L9297">
        <f t="shared" ca="1" si="1566"/>
        <v>0</v>
      </c>
      <c r="M9297">
        <f t="shared" ca="1" si="1567"/>
        <v>0</v>
      </c>
      <c r="O9297" t="e">
        <f t="shared" ca="1" si="1568"/>
        <v>#N/A</v>
      </c>
      <c r="P9297" t="e">
        <f t="shared" ca="1" si="1569"/>
        <v>#N/A</v>
      </c>
    </row>
    <row r="9298" spans="8:16">
      <c r="H9298">
        <f t="shared" ca="1" si="1565"/>
        <v>0</v>
      </c>
      <c r="I9298">
        <f t="shared" ca="1" si="1562"/>
        <v>0</v>
      </c>
      <c r="J9298">
        <f t="shared" ca="1" si="1563"/>
        <v>0</v>
      </c>
      <c r="K9298">
        <f t="shared" ca="1" si="1564"/>
        <v>0</v>
      </c>
      <c r="L9298">
        <f t="shared" ca="1" si="1566"/>
        <v>0</v>
      </c>
      <c r="M9298">
        <f t="shared" ca="1" si="1567"/>
        <v>0</v>
      </c>
      <c r="O9298" t="e">
        <f t="shared" ca="1" si="1568"/>
        <v>#N/A</v>
      </c>
      <c r="P9298" t="e">
        <f t="shared" ca="1" si="1569"/>
        <v>#N/A</v>
      </c>
    </row>
    <row r="9299" spans="8:16">
      <c r="H9299">
        <f t="shared" ca="1" si="1565"/>
        <v>0</v>
      </c>
      <c r="I9299">
        <f t="shared" ca="1" si="1562"/>
        <v>0</v>
      </c>
      <c r="J9299">
        <f t="shared" ca="1" si="1563"/>
        <v>0</v>
      </c>
      <c r="K9299">
        <f t="shared" ca="1" si="1564"/>
        <v>0</v>
      </c>
      <c r="L9299">
        <f t="shared" ca="1" si="1566"/>
        <v>0</v>
      </c>
      <c r="M9299">
        <f t="shared" ca="1" si="1567"/>
        <v>0</v>
      </c>
      <c r="O9299" t="e">
        <f t="shared" ca="1" si="1568"/>
        <v>#N/A</v>
      </c>
      <c r="P9299" t="e">
        <f t="shared" ca="1" si="1569"/>
        <v>#N/A</v>
      </c>
    </row>
    <row r="9300" spans="8:16">
      <c r="H9300">
        <f t="shared" ca="1" si="1565"/>
        <v>0</v>
      </c>
      <c r="I9300">
        <f t="shared" ca="1" si="1562"/>
        <v>0</v>
      </c>
      <c r="J9300">
        <f t="shared" ca="1" si="1563"/>
        <v>0</v>
      </c>
      <c r="K9300">
        <f t="shared" ca="1" si="1564"/>
        <v>0</v>
      </c>
      <c r="L9300">
        <f t="shared" ca="1" si="1566"/>
        <v>0</v>
      </c>
      <c r="M9300">
        <f t="shared" ca="1" si="1567"/>
        <v>0</v>
      </c>
      <c r="O9300" t="e">
        <f t="shared" ca="1" si="1568"/>
        <v>#N/A</v>
      </c>
      <c r="P9300" t="e">
        <f t="shared" ca="1" si="1569"/>
        <v>#N/A</v>
      </c>
    </row>
    <row r="9301" spans="8:16">
      <c r="H9301">
        <f t="shared" ca="1" si="1565"/>
        <v>0</v>
      </c>
      <c r="I9301">
        <f t="shared" ca="1" si="1562"/>
        <v>0</v>
      </c>
      <c r="J9301">
        <f t="shared" ca="1" si="1563"/>
        <v>0</v>
      </c>
      <c r="K9301">
        <f t="shared" ca="1" si="1564"/>
        <v>0</v>
      </c>
      <c r="L9301">
        <f t="shared" ca="1" si="1566"/>
        <v>0</v>
      </c>
      <c r="M9301">
        <f t="shared" ca="1" si="1567"/>
        <v>0</v>
      </c>
      <c r="O9301" t="e">
        <f t="shared" ca="1" si="1568"/>
        <v>#N/A</v>
      </c>
      <c r="P9301" t="e">
        <f t="shared" ca="1" si="1569"/>
        <v>#N/A</v>
      </c>
    </row>
    <row r="9302" spans="8:16">
      <c r="H9302">
        <f t="shared" ca="1" si="1565"/>
        <v>0</v>
      </c>
      <c r="I9302">
        <f t="shared" ca="1" si="1562"/>
        <v>0</v>
      </c>
      <c r="J9302">
        <f t="shared" ca="1" si="1563"/>
        <v>0</v>
      </c>
      <c r="K9302">
        <f t="shared" ca="1" si="1564"/>
        <v>0</v>
      </c>
      <c r="L9302">
        <f t="shared" ca="1" si="1566"/>
        <v>0</v>
      </c>
      <c r="M9302">
        <f t="shared" ca="1" si="1567"/>
        <v>0</v>
      </c>
      <c r="O9302" t="e">
        <f t="shared" ca="1" si="1568"/>
        <v>#N/A</v>
      </c>
      <c r="P9302" t="e">
        <f t="shared" ca="1" si="1569"/>
        <v>#N/A</v>
      </c>
    </row>
    <row r="9303" spans="8:16">
      <c r="H9303">
        <f t="shared" ca="1" si="1565"/>
        <v>0</v>
      </c>
      <c r="I9303">
        <f t="shared" ca="1" si="1562"/>
        <v>0</v>
      </c>
      <c r="J9303">
        <f t="shared" ca="1" si="1563"/>
        <v>0</v>
      </c>
      <c r="K9303">
        <f t="shared" ca="1" si="1564"/>
        <v>0</v>
      </c>
      <c r="L9303">
        <f t="shared" ca="1" si="1566"/>
        <v>0</v>
      </c>
      <c r="M9303">
        <f t="shared" ca="1" si="1567"/>
        <v>0</v>
      </c>
      <c r="O9303" t="e">
        <f t="shared" ca="1" si="1568"/>
        <v>#N/A</v>
      </c>
      <c r="P9303" t="e">
        <f t="shared" ca="1" si="1569"/>
        <v>#N/A</v>
      </c>
    </row>
    <row r="9304" spans="8:16">
      <c r="H9304">
        <f t="shared" ca="1" si="1565"/>
        <v>0</v>
      </c>
      <c r="I9304">
        <f t="shared" ca="1" si="1562"/>
        <v>0</v>
      </c>
      <c r="J9304">
        <f t="shared" ca="1" si="1563"/>
        <v>0</v>
      </c>
      <c r="K9304">
        <f t="shared" ca="1" si="1564"/>
        <v>0</v>
      </c>
      <c r="L9304">
        <f t="shared" ca="1" si="1566"/>
        <v>0</v>
      </c>
      <c r="M9304">
        <f t="shared" ca="1" si="1567"/>
        <v>0</v>
      </c>
      <c r="O9304" t="e">
        <f t="shared" ca="1" si="1568"/>
        <v>#N/A</v>
      </c>
      <c r="P9304" t="e">
        <f t="shared" ca="1" si="1569"/>
        <v>#N/A</v>
      </c>
    </row>
    <row r="9305" spans="8:16">
      <c r="H9305">
        <f t="shared" ca="1" si="1565"/>
        <v>0</v>
      </c>
      <c r="I9305">
        <f t="shared" ca="1" si="1562"/>
        <v>0</v>
      </c>
      <c r="J9305">
        <f t="shared" ca="1" si="1563"/>
        <v>0</v>
      </c>
      <c r="K9305">
        <f t="shared" ca="1" si="1564"/>
        <v>0</v>
      </c>
      <c r="L9305">
        <f t="shared" ca="1" si="1566"/>
        <v>0</v>
      </c>
      <c r="M9305">
        <f t="shared" ca="1" si="1567"/>
        <v>0</v>
      </c>
      <c r="O9305" t="e">
        <f t="shared" ca="1" si="1568"/>
        <v>#N/A</v>
      </c>
      <c r="P9305" t="e">
        <f t="shared" ca="1" si="1569"/>
        <v>#N/A</v>
      </c>
    </row>
    <row r="9306" spans="8:16">
      <c r="H9306">
        <f t="shared" ca="1" si="1565"/>
        <v>0</v>
      </c>
      <c r="I9306">
        <f t="shared" ca="1" si="1562"/>
        <v>0</v>
      </c>
      <c r="J9306">
        <f t="shared" ca="1" si="1563"/>
        <v>0</v>
      </c>
      <c r="K9306">
        <f t="shared" ca="1" si="1564"/>
        <v>0</v>
      </c>
      <c r="L9306">
        <f t="shared" ca="1" si="1566"/>
        <v>0</v>
      </c>
      <c r="M9306">
        <f t="shared" ca="1" si="1567"/>
        <v>0</v>
      </c>
      <c r="O9306" t="e">
        <f t="shared" ca="1" si="1568"/>
        <v>#N/A</v>
      </c>
      <c r="P9306" t="e">
        <f t="shared" ca="1" si="1569"/>
        <v>#N/A</v>
      </c>
    </row>
    <row r="9307" spans="8:16">
      <c r="H9307">
        <f t="shared" ca="1" si="1565"/>
        <v>0</v>
      </c>
      <c r="I9307">
        <f t="shared" ca="1" si="1562"/>
        <v>0</v>
      </c>
      <c r="J9307">
        <f t="shared" ca="1" si="1563"/>
        <v>0</v>
      </c>
      <c r="K9307">
        <f t="shared" ca="1" si="1564"/>
        <v>0</v>
      </c>
      <c r="L9307">
        <f t="shared" ca="1" si="1566"/>
        <v>0</v>
      </c>
      <c r="M9307">
        <f t="shared" ca="1" si="1567"/>
        <v>0</v>
      </c>
      <c r="O9307" t="e">
        <f t="shared" ca="1" si="1568"/>
        <v>#N/A</v>
      </c>
      <c r="P9307" t="e">
        <f t="shared" ca="1" si="1569"/>
        <v>#N/A</v>
      </c>
    </row>
    <row r="9308" spans="8:16">
      <c r="H9308">
        <f t="shared" ca="1" si="1565"/>
        <v>0</v>
      </c>
      <c r="I9308">
        <f t="shared" ca="1" si="1562"/>
        <v>0</v>
      </c>
      <c r="J9308">
        <f t="shared" ca="1" si="1563"/>
        <v>0</v>
      </c>
      <c r="K9308">
        <f t="shared" ca="1" si="1564"/>
        <v>0</v>
      </c>
      <c r="L9308">
        <f t="shared" ca="1" si="1566"/>
        <v>0</v>
      </c>
      <c r="M9308">
        <f t="shared" ca="1" si="1567"/>
        <v>0</v>
      </c>
      <c r="O9308" t="e">
        <f t="shared" ca="1" si="1568"/>
        <v>#N/A</v>
      </c>
      <c r="P9308" t="e">
        <f t="shared" ca="1" si="1569"/>
        <v>#N/A</v>
      </c>
    </row>
    <row r="9309" spans="8:16">
      <c r="H9309">
        <f t="shared" ca="1" si="1565"/>
        <v>0</v>
      </c>
      <c r="I9309">
        <f t="shared" ca="1" si="1562"/>
        <v>0</v>
      </c>
      <c r="J9309">
        <f t="shared" ca="1" si="1563"/>
        <v>0</v>
      </c>
      <c r="K9309">
        <f t="shared" ca="1" si="1564"/>
        <v>0</v>
      </c>
      <c r="L9309">
        <f t="shared" ca="1" si="1566"/>
        <v>0</v>
      </c>
      <c r="M9309">
        <f t="shared" ca="1" si="1567"/>
        <v>0</v>
      </c>
      <c r="O9309" t="e">
        <f t="shared" ca="1" si="1568"/>
        <v>#N/A</v>
      </c>
      <c r="P9309" t="e">
        <f t="shared" ca="1" si="1569"/>
        <v>#N/A</v>
      </c>
    </row>
    <row r="9310" spans="8:16">
      <c r="H9310">
        <f t="shared" ca="1" si="1565"/>
        <v>0</v>
      </c>
      <c r="I9310">
        <f t="shared" ca="1" si="1562"/>
        <v>0</v>
      </c>
      <c r="J9310">
        <f t="shared" ca="1" si="1563"/>
        <v>0</v>
      </c>
      <c r="K9310">
        <f t="shared" ca="1" si="1564"/>
        <v>0</v>
      </c>
      <c r="L9310">
        <f t="shared" ca="1" si="1566"/>
        <v>0</v>
      </c>
      <c r="M9310">
        <f t="shared" ca="1" si="1567"/>
        <v>0</v>
      </c>
      <c r="O9310" t="e">
        <f t="shared" ca="1" si="1568"/>
        <v>#N/A</v>
      </c>
      <c r="P9310" t="e">
        <f t="shared" ca="1" si="1569"/>
        <v>#N/A</v>
      </c>
    </row>
    <row r="9311" spans="8:16">
      <c r="H9311">
        <f t="shared" ca="1" si="1565"/>
        <v>0</v>
      </c>
      <c r="I9311">
        <f t="shared" ca="1" si="1562"/>
        <v>0</v>
      </c>
      <c r="J9311">
        <f t="shared" ca="1" si="1563"/>
        <v>0</v>
      </c>
      <c r="K9311">
        <f t="shared" ca="1" si="1564"/>
        <v>0</v>
      </c>
      <c r="L9311">
        <f t="shared" ca="1" si="1566"/>
        <v>0</v>
      </c>
      <c r="M9311">
        <f t="shared" ca="1" si="1567"/>
        <v>0</v>
      </c>
      <c r="O9311" t="e">
        <f t="shared" ca="1" si="1568"/>
        <v>#N/A</v>
      </c>
      <c r="P9311" t="e">
        <f t="shared" ca="1" si="1569"/>
        <v>#N/A</v>
      </c>
    </row>
    <row r="9312" spans="8:16">
      <c r="H9312">
        <f t="shared" ca="1" si="1565"/>
        <v>0</v>
      </c>
      <c r="I9312">
        <f t="shared" ca="1" si="1562"/>
        <v>0</v>
      </c>
      <c r="J9312">
        <f t="shared" ca="1" si="1563"/>
        <v>0</v>
      </c>
      <c r="K9312">
        <f t="shared" ca="1" si="1564"/>
        <v>0</v>
      </c>
      <c r="L9312">
        <f t="shared" ca="1" si="1566"/>
        <v>0</v>
      </c>
      <c r="M9312">
        <f t="shared" ca="1" si="1567"/>
        <v>0</v>
      </c>
      <c r="O9312" t="e">
        <f t="shared" ca="1" si="1568"/>
        <v>#N/A</v>
      </c>
      <c r="P9312" t="e">
        <f t="shared" ca="1" si="1569"/>
        <v>#N/A</v>
      </c>
    </row>
    <row r="9313" spans="8:16">
      <c r="H9313">
        <f t="shared" ca="1" si="1565"/>
        <v>0</v>
      </c>
      <c r="I9313">
        <f t="shared" ca="1" si="1562"/>
        <v>0</v>
      </c>
      <c r="J9313">
        <f t="shared" ca="1" si="1563"/>
        <v>0</v>
      </c>
      <c r="K9313">
        <f t="shared" ca="1" si="1564"/>
        <v>0</v>
      </c>
      <c r="L9313">
        <f t="shared" ca="1" si="1566"/>
        <v>0</v>
      </c>
      <c r="M9313">
        <f t="shared" ca="1" si="1567"/>
        <v>0</v>
      </c>
      <c r="O9313" t="e">
        <f t="shared" ca="1" si="1568"/>
        <v>#N/A</v>
      </c>
      <c r="P9313" t="e">
        <f t="shared" ca="1" si="1569"/>
        <v>#N/A</v>
      </c>
    </row>
    <row r="9314" spans="8:16">
      <c r="H9314">
        <f t="shared" ca="1" si="1565"/>
        <v>0</v>
      </c>
      <c r="I9314">
        <f t="shared" ca="1" si="1562"/>
        <v>0</v>
      </c>
      <c r="J9314">
        <f t="shared" ca="1" si="1563"/>
        <v>0</v>
      </c>
      <c r="K9314">
        <f t="shared" ca="1" si="1564"/>
        <v>0</v>
      </c>
      <c r="L9314">
        <f t="shared" ca="1" si="1566"/>
        <v>0</v>
      </c>
      <c r="M9314">
        <f t="shared" ca="1" si="1567"/>
        <v>0</v>
      </c>
      <c r="O9314" t="e">
        <f t="shared" ca="1" si="1568"/>
        <v>#N/A</v>
      </c>
      <c r="P9314" t="e">
        <f t="shared" ca="1" si="1569"/>
        <v>#N/A</v>
      </c>
    </row>
    <row r="9315" spans="8:16">
      <c r="H9315">
        <f t="shared" ca="1" si="1565"/>
        <v>0</v>
      </c>
      <c r="I9315">
        <f t="shared" ca="1" si="1562"/>
        <v>0</v>
      </c>
      <c r="J9315">
        <f t="shared" ca="1" si="1563"/>
        <v>0</v>
      </c>
      <c r="K9315">
        <f t="shared" ca="1" si="1564"/>
        <v>0</v>
      </c>
      <c r="L9315">
        <f t="shared" ca="1" si="1566"/>
        <v>0</v>
      </c>
      <c r="M9315">
        <f t="shared" ca="1" si="1567"/>
        <v>0</v>
      </c>
      <c r="O9315" t="e">
        <f t="shared" ca="1" si="1568"/>
        <v>#N/A</v>
      </c>
      <c r="P9315" t="e">
        <f t="shared" ca="1" si="1569"/>
        <v>#N/A</v>
      </c>
    </row>
    <row r="9316" spans="8:16">
      <c r="H9316">
        <f t="shared" ca="1" si="1565"/>
        <v>0</v>
      </c>
      <c r="I9316">
        <f t="shared" ca="1" si="1562"/>
        <v>0</v>
      </c>
      <c r="J9316">
        <f t="shared" ca="1" si="1563"/>
        <v>0</v>
      </c>
      <c r="K9316">
        <f t="shared" ca="1" si="1564"/>
        <v>0</v>
      </c>
      <c r="L9316">
        <f t="shared" ca="1" si="1566"/>
        <v>0</v>
      </c>
      <c r="M9316">
        <f t="shared" ca="1" si="1567"/>
        <v>0</v>
      </c>
      <c r="O9316" t="e">
        <f t="shared" ca="1" si="1568"/>
        <v>#N/A</v>
      </c>
      <c r="P9316" t="e">
        <f t="shared" ca="1" si="1569"/>
        <v>#N/A</v>
      </c>
    </row>
    <row r="9317" spans="8:16">
      <c r="H9317">
        <f t="shared" ca="1" si="1565"/>
        <v>0</v>
      </c>
      <c r="I9317">
        <f t="shared" ca="1" si="1562"/>
        <v>0</v>
      </c>
      <c r="J9317">
        <f t="shared" ca="1" si="1563"/>
        <v>0</v>
      </c>
      <c r="K9317">
        <f t="shared" ca="1" si="1564"/>
        <v>0</v>
      </c>
      <c r="L9317">
        <f t="shared" ca="1" si="1566"/>
        <v>0</v>
      </c>
      <c r="M9317">
        <f t="shared" ca="1" si="1567"/>
        <v>0</v>
      </c>
      <c r="O9317" t="e">
        <f t="shared" ca="1" si="1568"/>
        <v>#N/A</v>
      </c>
      <c r="P9317" t="e">
        <f t="shared" ca="1" si="1569"/>
        <v>#N/A</v>
      </c>
    </row>
    <row r="9318" spans="8:16">
      <c r="H9318">
        <f t="shared" ca="1" si="1565"/>
        <v>0</v>
      </c>
      <c r="I9318">
        <f t="shared" ca="1" si="1562"/>
        <v>0</v>
      </c>
      <c r="J9318">
        <f t="shared" ca="1" si="1563"/>
        <v>0</v>
      </c>
      <c r="K9318">
        <f t="shared" ca="1" si="1564"/>
        <v>0</v>
      </c>
      <c r="L9318">
        <f t="shared" ca="1" si="1566"/>
        <v>0</v>
      </c>
      <c r="M9318">
        <f t="shared" ca="1" si="1567"/>
        <v>0</v>
      </c>
      <c r="O9318" t="e">
        <f t="shared" ca="1" si="1568"/>
        <v>#N/A</v>
      </c>
      <c r="P9318" t="e">
        <f t="shared" ca="1" si="1569"/>
        <v>#N/A</v>
      </c>
    </row>
    <row r="9319" spans="8:16">
      <c r="H9319">
        <f t="shared" ca="1" si="1565"/>
        <v>0</v>
      </c>
      <c r="I9319">
        <f t="shared" ca="1" si="1562"/>
        <v>0</v>
      </c>
      <c r="J9319">
        <f t="shared" ca="1" si="1563"/>
        <v>0</v>
      </c>
      <c r="K9319">
        <f t="shared" ca="1" si="1564"/>
        <v>0</v>
      </c>
      <c r="L9319">
        <f t="shared" ca="1" si="1566"/>
        <v>0</v>
      </c>
      <c r="M9319">
        <f t="shared" ca="1" si="1567"/>
        <v>0</v>
      </c>
      <c r="O9319" t="e">
        <f t="shared" ca="1" si="1568"/>
        <v>#N/A</v>
      </c>
      <c r="P9319" t="e">
        <f t="shared" ca="1" si="1569"/>
        <v>#N/A</v>
      </c>
    </row>
    <row r="9320" spans="8:16">
      <c r="H9320">
        <f t="shared" ca="1" si="1565"/>
        <v>0</v>
      </c>
      <c r="I9320">
        <f t="shared" ca="1" si="1562"/>
        <v>0</v>
      </c>
      <c r="J9320">
        <f t="shared" ca="1" si="1563"/>
        <v>0</v>
      </c>
      <c r="K9320">
        <f t="shared" ca="1" si="1564"/>
        <v>0</v>
      </c>
      <c r="L9320">
        <f t="shared" ca="1" si="1566"/>
        <v>0</v>
      </c>
      <c r="M9320">
        <f t="shared" ca="1" si="1567"/>
        <v>0</v>
      </c>
      <c r="O9320" t="e">
        <f t="shared" ca="1" si="1568"/>
        <v>#N/A</v>
      </c>
      <c r="P9320" t="e">
        <f t="shared" ca="1" si="1569"/>
        <v>#N/A</v>
      </c>
    </row>
    <row r="9321" spans="8:16">
      <c r="H9321">
        <f t="shared" ca="1" si="1565"/>
        <v>0</v>
      </c>
      <c r="I9321">
        <f t="shared" ca="1" si="1562"/>
        <v>0</v>
      </c>
      <c r="J9321">
        <f t="shared" ca="1" si="1563"/>
        <v>0</v>
      </c>
      <c r="K9321">
        <f t="shared" ca="1" si="1564"/>
        <v>0</v>
      </c>
      <c r="L9321">
        <f t="shared" ca="1" si="1566"/>
        <v>0</v>
      </c>
      <c r="M9321">
        <f t="shared" ca="1" si="1567"/>
        <v>0</v>
      </c>
      <c r="O9321" t="e">
        <f t="shared" ca="1" si="1568"/>
        <v>#N/A</v>
      </c>
      <c r="P9321" t="e">
        <f t="shared" ca="1" si="1569"/>
        <v>#N/A</v>
      </c>
    </row>
    <row r="9322" spans="8:16">
      <c r="H9322">
        <f t="shared" ca="1" si="1565"/>
        <v>0</v>
      </c>
      <c r="I9322">
        <f t="shared" ca="1" si="1562"/>
        <v>0</v>
      </c>
      <c r="J9322">
        <f t="shared" ca="1" si="1563"/>
        <v>0</v>
      </c>
      <c r="K9322">
        <f t="shared" ca="1" si="1564"/>
        <v>0</v>
      </c>
      <c r="L9322">
        <f t="shared" ca="1" si="1566"/>
        <v>0</v>
      </c>
      <c r="M9322">
        <f t="shared" ca="1" si="1567"/>
        <v>0</v>
      </c>
      <c r="O9322" t="e">
        <f t="shared" ca="1" si="1568"/>
        <v>#N/A</v>
      </c>
      <c r="P9322" t="e">
        <f t="shared" ca="1" si="1569"/>
        <v>#N/A</v>
      </c>
    </row>
    <row r="9323" spans="8:16">
      <c r="H9323">
        <f t="shared" ca="1" si="1565"/>
        <v>0</v>
      </c>
      <c r="I9323">
        <f t="shared" ca="1" si="1562"/>
        <v>0</v>
      </c>
      <c r="J9323">
        <f t="shared" ca="1" si="1563"/>
        <v>0</v>
      </c>
      <c r="K9323">
        <f t="shared" ca="1" si="1564"/>
        <v>0</v>
      </c>
      <c r="L9323">
        <f t="shared" ca="1" si="1566"/>
        <v>0</v>
      </c>
      <c r="M9323">
        <f t="shared" ca="1" si="1567"/>
        <v>0</v>
      </c>
      <c r="O9323" t="e">
        <f t="shared" ca="1" si="1568"/>
        <v>#N/A</v>
      </c>
      <c r="P9323" t="e">
        <f t="shared" ca="1" si="1569"/>
        <v>#N/A</v>
      </c>
    </row>
    <row r="9324" spans="8:16">
      <c r="H9324">
        <f t="shared" ca="1" si="1565"/>
        <v>0</v>
      </c>
      <c r="I9324">
        <f t="shared" ca="1" si="1562"/>
        <v>0</v>
      </c>
      <c r="J9324">
        <f t="shared" ca="1" si="1563"/>
        <v>0</v>
      </c>
      <c r="K9324">
        <f t="shared" ca="1" si="1564"/>
        <v>0</v>
      </c>
      <c r="L9324">
        <f t="shared" ca="1" si="1566"/>
        <v>0</v>
      </c>
      <c r="M9324">
        <f t="shared" ca="1" si="1567"/>
        <v>0</v>
      </c>
      <c r="O9324" t="e">
        <f t="shared" ca="1" si="1568"/>
        <v>#N/A</v>
      </c>
      <c r="P9324" t="e">
        <f t="shared" ca="1" si="1569"/>
        <v>#N/A</v>
      </c>
    </row>
    <row r="9325" spans="8:16">
      <c r="H9325">
        <f t="shared" ca="1" si="1565"/>
        <v>0</v>
      </c>
      <c r="I9325">
        <f t="shared" ca="1" si="1562"/>
        <v>0</v>
      </c>
      <c r="J9325">
        <f t="shared" ca="1" si="1563"/>
        <v>0</v>
      </c>
      <c r="K9325">
        <f t="shared" ca="1" si="1564"/>
        <v>0</v>
      </c>
      <c r="L9325">
        <f t="shared" ca="1" si="1566"/>
        <v>0</v>
      </c>
      <c r="M9325">
        <f t="shared" ca="1" si="1567"/>
        <v>0</v>
      </c>
      <c r="O9325" t="e">
        <f t="shared" ca="1" si="1568"/>
        <v>#N/A</v>
      </c>
      <c r="P9325" t="e">
        <f t="shared" ca="1" si="1569"/>
        <v>#N/A</v>
      </c>
    </row>
    <row r="9326" spans="8:16">
      <c r="H9326">
        <f t="shared" ca="1" si="1565"/>
        <v>0</v>
      </c>
      <c r="I9326">
        <f t="shared" ca="1" si="1562"/>
        <v>0</v>
      </c>
      <c r="J9326">
        <f t="shared" ca="1" si="1563"/>
        <v>0</v>
      </c>
      <c r="K9326">
        <f t="shared" ca="1" si="1564"/>
        <v>0</v>
      </c>
      <c r="L9326">
        <f t="shared" ca="1" si="1566"/>
        <v>0</v>
      </c>
      <c r="M9326">
        <f t="shared" ca="1" si="1567"/>
        <v>0</v>
      </c>
      <c r="O9326" t="e">
        <f t="shared" ca="1" si="1568"/>
        <v>#N/A</v>
      </c>
      <c r="P9326" t="e">
        <f t="shared" ca="1" si="1569"/>
        <v>#N/A</v>
      </c>
    </row>
    <row r="9327" spans="8:16">
      <c r="H9327">
        <f t="shared" ca="1" si="1565"/>
        <v>0</v>
      </c>
      <c r="I9327">
        <f t="shared" ca="1" si="1562"/>
        <v>0</v>
      </c>
      <c r="J9327">
        <f t="shared" ca="1" si="1563"/>
        <v>0</v>
      </c>
      <c r="K9327">
        <f t="shared" ca="1" si="1564"/>
        <v>0</v>
      </c>
      <c r="L9327">
        <f t="shared" ca="1" si="1566"/>
        <v>0</v>
      </c>
      <c r="M9327">
        <f t="shared" ca="1" si="1567"/>
        <v>0</v>
      </c>
      <c r="O9327" t="e">
        <f t="shared" ca="1" si="1568"/>
        <v>#N/A</v>
      </c>
      <c r="P9327" t="e">
        <f t="shared" ca="1" si="1569"/>
        <v>#N/A</v>
      </c>
    </row>
    <row r="9328" spans="8:16">
      <c r="H9328">
        <f t="shared" ca="1" si="1565"/>
        <v>0</v>
      </c>
      <c r="I9328">
        <f t="shared" ref="I9328:I9391" ca="1" si="1570">IF(IFERROR(VLOOKUP(C9328,INDIRECT($G$7&amp;"D:D"),1,FALSE),0)&lt;&gt;0,I$13,0)</f>
        <v>0</v>
      </c>
      <c r="J9328">
        <f t="shared" ref="J9328:J9391" ca="1" si="1571">IF(IFERROR(VLOOKUP(C9328,INDIRECT($G$8&amp;"D:D"),1,FALSE),0)&lt;&gt;0,J$13,0)</f>
        <v>0</v>
      </c>
      <c r="K9328">
        <f t="shared" ca="1" si="1564"/>
        <v>0</v>
      </c>
      <c r="L9328">
        <f t="shared" ca="1" si="1566"/>
        <v>0</v>
      </c>
      <c r="M9328">
        <f t="shared" ca="1" si="1567"/>
        <v>0</v>
      </c>
      <c r="O9328" t="e">
        <f t="shared" ca="1" si="1568"/>
        <v>#N/A</v>
      </c>
      <c r="P9328" t="e">
        <f t="shared" ca="1" si="1569"/>
        <v>#N/A</v>
      </c>
    </row>
    <row r="9329" spans="8:16">
      <c r="H9329">
        <f t="shared" ca="1" si="1565"/>
        <v>0</v>
      </c>
      <c r="I9329">
        <f t="shared" ca="1" si="1570"/>
        <v>0</v>
      </c>
      <c r="J9329">
        <f t="shared" ca="1" si="1571"/>
        <v>0</v>
      </c>
      <c r="K9329">
        <f t="shared" ca="1" si="1564"/>
        <v>0</v>
      </c>
      <c r="L9329">
        <f t="shared" ca="1" si="1566"/>
        <v>0</v>
      </c>
      <c r="M9329">
        <f t="shared" ca="1" si="1567"/>
        <v>0</v>
      </c>
      <c r="O9329" t="e">
        <f t="shared" ca="1" si="1568"/>
        <v>#N/A</v>
      </c>
      <c r="P9329" t="e">
        <f t="shared" ca="1" si="1569"/>
        <v>#N/A</v>
      </c>
    </row>
    <row r="9330" spans="8:16">
      <c r="H9330">
        <f t="shared" ca="1" si="1565"/>
        <v>0</v>
      </c>
      <c r="I9330">
        <f t="shared" ca="1" si="1570"/>
        <v>0</v>
      </c>
      <c r="J9330">
        <f t="shared" ca="1" si="1571"/>
        <v>0</v>
      </c>
      <c r="K9330">
        <f t="shared" ca="1" si="1564"/>
        <v>0</v>
      </c>
      <c r="L9330">
        <f t="shared" ca="1" si="1566"/>
        <v>0</v>
      </c>
      <c r="M9330">
        <f t="shared" ca="1" si="1567"/>
        <v>0</v>
      </c>
      <c r="O9330" t="e">
        <f t="shared" ca="1" si="1568"/>
        <v>#N/A</v>
      </c>
      <c r="P9330" t="e">
        <f t="shared" ca="1" si="1569"/>
        <v>#N/A</v>
      </c>
    </row>
    <row r="9331" spans="8:16">
      <c r="H9331">
        <f t="shared" ca="1" si="1565"/>
        <v>0</v>
      </c>
      <c r="I9331">
        <f t="shared" ca="1" si="1570"/>
        <v>0</v>
      </c>
      <c r="J9331">
        <f t="shared" ca="1" si="1571"/>
        <v>0</v>
      </c>
      <c r="K9331">
        <f t="shared" ca="1" si="1564"/>
        <v>0</v>
      </c>
      <c r="L9331">
        <f t="shared" ca="1" si="1566"/>
        <v>0</v>
      </c>
      <c r="M9331">
        <f t="shared" ca="1" si="1567"/>
        <v>0</v>
      </c>
      <c r="O9331" t="e">
        <f t="shared" ca="1" si="1568"/>
        <v>#N/A</v>
      </c>
      <c r="P9331" t="e">
        <f t="shared" ca="1" si="1569"/>
        <v>#N/A</v>
      </c>
    </row>
    <row r="9332" spans="8:16">
      <c r="H9332">
        <f t="shared" ca="1" si="1565"/>
        <v>0</v>
      </c>
      <c r="I9332">
        <f t="shared" ca="1" si="1570"/>
        <v>0</v>
      </c>
      <c r="J9332">
        <f t="shared" ca="1" si="1571"/>
        <v>0</v>
      </c>
      <c r="K9332">
        <f t="shared" ca="1" si="1564"/>
        <v>0</v>
      </c>
      <c r="L9332">
        <f t="shared" ca="1" si="1566"/>
        <v>0</v>
      </c>
      <c r="M9332">
        <f t="shared" ca="1" si="1567"/>
        <v>0</v>
      </c>
      <c r="O9332" t="e">
        <f t="shared" ca="1" si="1568"/>
        <v>#N/A</v>
      </c>
      <c r="P9332" t="e">
        <f t="shared" ca="1" si="1569"/>
        <v>#N/A</v>
      </c>
    </row>
    <row r="9333" spans="8:16">
      <c r="H9333">
        <f t="shared" ca="1" si="1565"/>
        <v>0</v>
      </c>
      <c r="I9333">
        <f t="shared" ca="1" si="1570"/>
        <v>0</v>
      </c>
      <c r="J9333">
        <f t="shared" ca="1" si="1571"/>
        <v>0</v>
      </c>
      <c r="K9333">
        <f t="shared" ca="1" si="1564"/>
        <v>0</v>
      </c>
      <c r="L9333">
        <f t="shared" ca="1" si="1566"/>
        <v>0</v>
      </c>
      <c r="M9333">
        <f t="shared" ca="1" si="1567"/>
        <v>0</v>
      </c>
      <c r="O9333" t="e">
        <f t="shared" ca="1" si="1568"/>
        <v>#N/A</v>
      </c>
      <c r="P9333" t="e">
        <f t="shared" ca="1" si="1569"/>
        <v>#N/A</v>
      </c>
    </row>
    <row r="9334" spans="8:16">
      <c r="H9334">
        <f t="shared" ca="1" si="1565"/>
        <v>0</v>
      </c>
      <c r="I9334">
        <f t="shared" ca="1" si="1570"/>
        <v>0</v>
      </c>
      <c r="J9334">
        <f t="shared" ca="1" si="1571"/>
        <v>0</v>
      </c>
      <c r="K9334">
        <f t="shared" ca="1" si="1564"/>
        <v>0</v>
      </c>
      <c r="L9334">
        <f t="shared" ca="1" si="1566"/>
        <v>0</v>
      </c>
      <c r="M9334">
        <f t="shared" ca="1" si="1567"/>
        <v>0</v>
      </c>
      <c r="O9334" t="e">
        <f t="shared" ca="1" si="1568"/>
        <v>#N/A</v>
      </c>
      <c r="P9334" t="e">
        <f t="shared" ca="1" si="1569"/>
        <v>#N/A</v>
      </c>
    </row>
    <row r="9335" spans="8:16">
      <c r="H9335">
        <f t="shared" ca="1" si="1565"/>
        <v>0</v>
      </c>
      <c r="I9335">
        <f t="shared" ca="1" si="1570"/>
        <v>0</v>
      </c>
      <c r="J9335">
        <f t="shared" ca="1" si="1571"/>
        <v>0</v>
      </c>
      <c r="K9335">
        <f t="shared" ca="1" si="1564"/>
        <v>0</v>
      </c>
      <c r="L9335">
        <f t="shared" ca="1" si="1566"/>
        <v>0</v>
      </c>
      <c r="M9335">
        <f t="shared" ca="1" si="1567"/>
        <v>0</v>
      </c>
      <c r="O9335" t="e">
        <f t="shared" ca="1" si="1568"/>
        <v>#N/A</v>
      </c>
      <c r="P9335" t="e">
        <f t="shared" ca="1" si="1569"/>
        <v>#N/A</v>
      </c>
    </row>
    <row r="9336" spans="8:16">
      <c r="H9336">
        <f t="shared" ca="1" si="1565"/>
        <v>0</v>
      </c>
      <c r="I9336">
        <f t="shared" ca="1" si="1570"/>
        <v>0</v>
      </c>
      <c r="J9336">
        <f t="shared" ca="1" si="1571"/>
        <v>0</v>
      </c>
      <c r="K9336">
        <f t="shared" ca="1" si="1564"/>
        <v>0</v>
      </c>
      <c r="L9336">
        <f t="shared" ca="1" si="1566"/>
        <v>0</v>
      </c>
      <c r="M9336">
        <f t="shared" ca="1" si="1567"/>
        <v>0</v>
      </c>
      <c r="O9336" t="e">
        <f t="shared" ca="1" si="1568"/>
        <v>#N/A</v>
      </c>
      <c r="P9336" t="e">
        <f t="shared" ca="1" si="1569"/>
        <v>#N/A</v>
      </c>
    </row>
    <row r="9337" spans="8:16">
      <c r="H9337">
        <f t="shared" ca="1" si="1565"/>
        <v>0</v>
      </c>
      <c r="I9337">
        <f t="shared" ca="1" si="1570"/>
        <v>0</v>
      </c>
      <c r="J9337">
        <f t="shared" ca="1" si="1571"/>
        <v>0</v>
      </c>
      <c r="K9337">
        <f t="shared" ca="1" si="1564"/>
        <v>0</v>
      </c>
      <c r="L9337">
        <f t="shared" ca="1" si="1566"/>
        <v>0</v>
      </c>
      <c r="M9337">
        <f t="shared" ca="1" si="1567"/>
        <v>0</v>
      </c>
      <c r="O9337" t="e">
        <f t="shared" ca="1" si="1568"/>
        <v>#N/A</v>
      </c>
      <c r="P9337" t="e">
        <f t="shared" ca="1" si="1569"/>
        <v>#N/A</v>
      </c>
    </row>
    <row r="9338" spans="8:16">
      <c r="H9338">
        <f t="shared" ca="1" si="1565"/>
        <v>0</v>
      </c>
      <c r="I9338">
        <f t="shared" ca="1" si="1570"/>
        <v>0</v>
      </c>
      <c r="J9338">
        <f t="shared" ca="1" si="1571"/>
        <v>0</v>
      </c>
      <c r="K9338">
        <f t="shared" ca="1" si="1564"/>
        <v>0</v>
      </c>
      <c r="L9338">
        <f t="shared" ca="1" si="1566"/>
        <v>0</v>
      </c>
      <c r="M9338">
        <f t="shared" ca="1" si="1567"/>
        <v>0</v>
      </c>
      <c r="O9338" t="e">
        <f t="shared" ca="1" si="1568"/>
        <v>#N/A</v>
      </c>
      <c r="P9338" t="e">
        <f t="shared" ca="1" si="1569"/>
        <v>#N/A</v>
      </c>
    </row>
    <row r="9339" spans="8:16">
      <c r="H9339">
        <f t="shared" ca="1" si="1565"/>
        <v>0</v>
      </c>
      <c r="I9339">
        <f t="shared" ca="1" si="1570"/>
        <v>0</v>
      </c>
      <c r="J9339">
        <f t="shared" ca="1" si="1571"/>
        <v>0</v>
      </c>
      <c r="K9339">
        <f t="shared" ca="1" si="1564"/>
        <v>0</v>
      </c>
      <c r="L9339">
        <f t="shared" ca="1" si="1566"/>
        <v>0</v>
      </c>
      <c r="M9339">
        <f t="shared" ca="1" si="1567"/>
        <v>0</v>
      </c>
      <c r="O9339" t="e">
        <f t="shared" ca="1" si="1568"/>
        <v>#N/A</v>
      </c>
      <c r="P9339" t="e">
        <f t="shared" ca="1" si="1569"/>
        <v>#N/A</v>
      </c>
    </row>
    <row r="9340" spans="8:16">
      <c r="H9340">
        <f t="shared" ca="1" si="1565"/>
        <v>0</v>
      </c>
      <c r="I9340">
        <f t="shared" ca="1" si="1570"/>
        <v>0</v>
      </c>
      <c r="J9340">
        <f t="shared" ca="1" si="1571"/>
        <v>0</v>
      </c>
      <c r="K9340">
        <f t="shared" ca="1" si="1564"/>
        <v>0</v>
      </c>
      <c r="L9340">
        <f t="shared" ca="1" si="1566"/>
        <v>0</v>
      </c>
      <c r="M9340">
        <f t="shared" ca="1" si="1567"/>
        <v>0</v>
      </c>
      <c r="O9340" t="e">
        <f t="shared" ca="1" si="1568"/>
        <v>#N/A</v>
      </c>
      <c r="P9340" t="e">
        <f t="shared" ca="1" si="1569"/>
        <v>#N/A</v>
      </c>
    </row>
    <row r="9341" spans="8:16">
      <c r="H9341">
        <f t="shared" ca="1" si="1565"/>
        <v>0</v>
      </c>
      <c r="I9341">
        <f t="shared" ca="1" si="1570"/>
        <v>0</v>
      </c>
      <c r="J9341">
        <f t="shared" ca="1" si="1571"/>
        <v>0</v>
      </c>
      <c r="K9341">
        <f t="shared" ca="1" si="1564"/>
        <v>0</v>
      </c>
      <c r="L9341">
        <f t="shared" ca="1" si="1566"/>
        <v>0</v>
      </c>
      <c r="M9341">
        <f t="shared" ca="1" si="1567"/>
        <v>0</v>
      </c>
      <c r="O9341" t="e">
        <f t="shared" ca="1" si="1568"/>
        <v>#N/A</v>
      </c>
      <c r="P9341" t="e">
        <f t="shared" ca="1" si="1569"/>
        <v>#N/A</v>
      </c>
    </row>
    <row r="9342" spans="8:16">
      <c r="H9342">
        <f t="shared" ca="1" si="1565"/>
        <v>0</v>
      </c>
      <c r="I9342">
        <f t="shared" ca="1" si="1570"/>
        <v>0</v>
      </c>
      <c r="J9342">
        <f t="shared" ca="1" si="1571"/>
        <v>0</v>
      </c>
      <c r="K9342">
        <f t="shared" ca="1" si="1564"/>
        <v>0</v>
      </c>
      <c r="L9342">
        <f t="shared" ca="1" si="1566"/>
        <v>0</v>
      </c>
      <c r="M9342">
        <f t="shared" ca="1" si="1567"/>
        <v>0</v>
      </c>
      <c r="O9342" t="e">
        <f t="shared" ca="1" si="1568"/>
        <v>#N/A</v>
      </c>
      <c r="P9342" t="e">
        <f t="shared" ca="1" si="1569"/>
        <v>#N/A</v>
      </c>
    </row>
    <row r="9343" spans="8:16">
      <c r="H9343">
        <f t="shared" ca="1" si="1565"/>
        <v>0</v>
      </c>
      <c r="I9343">
        <f t="shared" ca="1" si="1570"/>
        <v>0</v>
      </c>
      <c r="J9343">
        <f t="shared" ca="1" si="1571"/>
        <v>0</v>
      </c>
      <c r="K9343">
        <f t="shared" ca="1" si="1564"/>
        <v>0</v>
      </c>
      <c r="L9343">
        <f t="shared" ca="1" si="1566"/>
        <v>0</v>
      </c>
      <c r="M9343">
        <f t="shared" ca="1" si="1567"/>
        <v>0</v>
      </c>
      <c r="O9343" t="e">
        <f t="shared" ca="1" si="1568"/>
        <v>#N/A</v>
      </c>
      <c r="P9343" t="e">
        <f t="shared" ca="1" si="1569"/>
        <v>#N/A</v>
      </c>
    </row>
    <row r="9344" spans="8:16">
      <c r="H9344">
        <f t="shared" ca="1" si="1565"/>
        <v>0</v>
      </c>
      <c r="I9344">
        <f t="shared" ca="1" si="1570"/>
        <v>0</v>
      </c>
      <c r="J9344">
        <f t="shared" ca="1" si="1571"/>
        <v>0</v>
      </c>
      <c r="K9344">
        <f t="shared" ca="1" si="1564"/>
        <v>0</v>
      </c>
      <c r="L9344">
        <f t="shared" ca="1" si="1566"/>
        <v>0</v>
      </c>
      <c r="M9344">
        <f t="shared" ca="1" si="1567"/>
        <v>0</v>
      </c>
      <c r="O9344" t="e">
        <f t="shared" ca="1" si="1568"/>
        <v>#N/A</v>
      </c>
      <c r="P9344" t="e">
        <f t="shared" ca="1" si="1569"/>
        <v>#N/A</v>
      </c>
    </row>
    <row r="9345" spans="8:16">
      <c r="H9345">
        <f t="shared" ca="1" si="1565"/>
        <v>0</v>
      </c>
      <c r="I9345">
        <f t="shared" ca="1" si="1570"/>
        <v>0</v>
      </c>
      <c r="J9345">
        <f t="shared" ca="1" si="1571"/>
        <v>0</v>
      </c>
      <c r="K9345">
        <f t="shared" ca="1" si="1564"/>
        <v>0</v>
      </c>
      <c r="L9345">
        <f t="shared" ca="1" si="1566"/>
        <v>0</v>
      </c>
      <c r="M9345">
        <f t="shared" ca="1" si="1567"/>
        <v>0</v>
      </c>
      <c r="O9345" t="e">
        <f t="shared" ca="1" si="1568"/>
        <v>#N/A</v>
      </c>
      <c r="P9345" t="e">
        <f t="shared" ca="1" si="1569"/>
        <v>#N/A</v>
      </c>
    </row>
    <row r="9346" spans="8:16">
      <c r="H9346">
        <f t="shared" ca="1" si="1565"/>
        <v>0</v>
      </c>
      <c r="I9346">
        <f t="shared" ca="1" si="1570"/>
        <v>0</v>
      </c>
      <c r="J9346">
        <f t="shared" ca="1" si="1571"/>
        <v>0</v>
      </c>
      <c r="K9346">
        <f t="shared" ca="1" si="1564"/>
        <v>0</v>
      </c>
      <c r="L9346">
        <f t="shared" ca="1" si="1566"/>
        <v>0</v>
      </c>
      <c r="M9346">
        <f t="shared" ca="1" si="1567"/>
        <v>0</v>
      </c>
      <c r="O9346" t="e">
        <f t="shared" ca="1" si="1568"/>
        <v>#N/A</v>
      </c>
      <c r="P9346" t="e">
        <f t="shared" ca="1" si="1569"/>
        <v>#N/A</v>
      </c>
    </row>
    <row r="9347" spans="8:16">
      <c r="H9347">
        <f t="shared" ca="1" si="1565"/>
        <v>0</v>
      </c>
      <c r="I9347">
        <f t="shared" ca="1" si="1570"/>
        <v>0</v>
      </c>
      <c r="J9347">
        <f t="shared" ca="1" si="1571"/>
        <v>0</v>
      </c>
      <c r="K9347">
        <f t="shared" ca="1" si="1564"/>
        <v>0</v>
      </c>
      <c r="L9347">
        <f t="shared" ca="1" si="1566"/>
        <v>0</v>
      </c>
      <c r="M9347">
        <f t="shared" ca="1" si="1567"/>
        <v>0</v>
      </c>
      <c r="O9347" t="e">
        <f t="shared" ca="1" si="1568"/>
        <v>#N/A</v>
      </c>
      <c r="P9347" t="e">
        <f t="shared" ca="1" si="1569"/>
        <v>#N/A</v>
      </c>
    </row>
    <row r="9348" spans="8:16">
      <c r="H9348">
        <f t="shared" ca="1" si="1565"/>
        <v>0</v>
      </c>
      <c r="I9348">
        <f t="shared" ca="1" si="1570"/>
        <v>0</v>
      </c>
      <c r="J9348">
        <f t="shared" ca="1" si="1571"/>
        <v>0</v>
      </c>
      <c r="K9348">
        <f t="shared" ca="1" si="1564"/>
        <v>0</v>
      </c>
      <c r="L9348">
        <f t="shared" ca="1" si="1566"/>
        <v>0</v>
      </c>
      <c r="M9348">
        <f t="shared" ca="1" si="1567"/>
        <v>0</v>
      </c>
      <c r="O9348" t="e">
        <f t="shared" ca="1" si="1568"/>
        <v>#N/A</v>
      </c>
      <c r="P9348" t="e">
        <f t="shared" ca="1" si="1569"/>
        <v>#N/A</v>
      </c>
    </row>
    <row r="9349" spans="8:16">
      <c r="H9349">
        <f t="shared" ca="1" si="1565"/>
        <v>0</v>
      </c>
      <c r="I9349">
        <f t="shared" ca="1" si="1570"/>
        <v>0</v>
      </c>
      <c r="J9349">
        <f t="shared" ca="1" si="1571"/>
        <v>0</v>
      </c>
      <c r="K9349">
        <f t="shared" ca="1" si="1564"/>
        <v>0</v>
      </c>
      <c r="L9349">
        <f t="shared" ca="1" si="1566"/>
        <v>0</v>
      </c>
      <c r="M9349">
        <f t="shared" ca="1" si="1567"/>
        <v>0</v>
      </c>
      <c r="O9349" t="e">
        <f t="shared" ca="1" si="1568"/>
        <v>#N/A</v>
      </c>
      <c r="P9349" t="e">
        <f t="shared" ca="1" si="1569"/>
        <v>#N/A</v>
      </c>
    </row>
    <row r="9350" spans="8:16">
      <c r="H9350">
        <f t="shared" ca="1" si="1565"/>
        <v>0</v>
      </c>
      <c r="I9350">
        <f t="shared" ca="1" si="1570"/>
        <v>0</v>
      </c>
      <c r="J9350">
        <f t="shared" ca="1" si="1571"/>
        <v>0</v>
      </c>
      <c r="K9350">
        <f t="shared" ca="1" si="1564"/>
        <v>0</v>
      </c>
      <c r="L9350">
        <f t="shared" ca="1" si="1566"/>
        <v>0</v>
      </c>
      <c r="M9350">
        <f t="shared" ca="1" si="1567"/>
        <v>0</v>
      </c>
      <c r="O9350" t="e">
        <f t="shared" ca="1" si="1568"/>
        <v>#N/A</v>
      </c>
      <c r="P9350" t="e">
        <f t="shared" ca="1" si="1569"/>
        <v>#N/A</v>
      </c>
    </row>
    <row r="9351" spans="8:16">
      <c r="H9351">
        <f t="shared" ca="1" si="1565"/>
        <v>0</v>
      </c>
      <c r="I9351">
        <f t="shared" ca="1" si="1570"/>
        <v>0</v>
      </c>
      <c r="J9351">
        <f t="shared" ca="1" si="1571"/>
        <v>0</v>
      </c>
      <c r="K9351">
        <f t="shared" ca="1" si="1564"/>
        <v>0</v>
      </c>
      <c r="L9351">
        <f t="shared" ca="1" si="1566"/>
        <v>0</v>
      </c>
      <c r="M9351">
        <f t="shared" ca="1" si="1567"/>
        <v>0</v>
      </c>
      <c r="O9351" t="e">
        <f t="shared" ca="1" si="1568"/>
        <v>#N/A</v>
      </c>
      <c r="P9351" t="e">
        <f t="shared" ca="1" si="1569"/>
        <v>#N/A</v>
      </c>
    </row>
    <row r="9352" spans="8:16">
      <c r="H9352">
        <f t="shared" ca="1" si="1565"/>
        <v>0</v>
      </c>
      <c r="I9352">
        <f t="shared" ca="1" si="1570"/>
        <v>0</v>
      </c>
      <c r="J9352">
        <f t="shared" ca="1" si="1571"/>
        <v>0</v>
      </c>
      <c r="K9352">
        <f t="shared" ca="1" si="1564"/>
        <v>0</v>
      </c>
      <c r="L9352">
        <f t="shared" ca="1" si="1566"/>
        <v>0</v>
      </c>
      <c r="M9352">
        <f t="shared" ca="1" si="1567"/>
        <v>0</v>
      </c>
      <c r="O9352" t="e">
        <f t="shared" ca="1" si="1568"/>
        <v>#N/A</v>
      </c>
      <c r="P9352" t="e">
        <f t="shared" ca="1" si="1569"/>
        <v>#N/A</v>
      </c>
    </row>
    <row r="9353" spans="8:16">
      <c r="H9353">
        <f t="shared" ca="1" si="1565"/>
        <v>0</v>
      </c>
      <c r="I9353">
        <f t="shared" ca="1" si="1570"/>
        <v>0</v>
      </c>
      <c r="J9353">
        <f t="shared" ca="1" si="1571"/>
        <v>0</v>
      </c>
      <c r="K9353">
        <f t="shared" ca="1" si="1564"/>
        <v>0</v>
      </c>
      <c r="L9353">
        <f t="shared" ca="1" si="1566"/>
        <v>0</v>
      </c>
      <c r="M9353">
        <f t="shared" ca="1" si="1567"/>
        <v>0</v>
      </c>
      <c r="O9353" t="e">
        <f t="shared" ca="1" si="1568"/>
        <v>#N/A</v>
      </c>
      <c r="P9353" t="e">
        <f t="shared" ca="1" si="1569"/>
        <v>#N/A</v>
      </c>
    </row>
    <row r="9354" spans="8:16">
      <c r="H9354">
        <f t="shared" ca="1" si="1565"/>
        <v>0</v>
      </c>
      <c r="I9354">
        <f t="shared" ca="1" si="1570"/>
        <v>0</v>
      </c>
      <c r="J9354">
        <f t="shared" ca="1" si="1571"/>
        <v>0</v>
      </c>
      <c r="K9354">
        <f t="shared" ref="K9354:K9417" ca="1" si="1572">IF(IFERROR(VLOOKUP($C9354,INDIRECT($G$9&amp;"d:d"),1,FALSE),0)&lt;&gt;0,K$13,0)</f>
        <v>0</v>
      </c>
      <c r="L9354">
        <f t="shared" ca="1" si="1566"/>
        <v>0</v>
      </c>
      <c r="M9354">
        <f t="shared" ca="1" si="1567"/>
        <v>0</v>
      </c>
      <c r="O9354" t="e">
        <f t="shared" ca="1" si="1568"/>
        <v>#N/A</v>
      </c>
      <c r="P9354" t="e">
        <f t="shared" ca="1" si="1569"/>
        <v>#N/A</v>
      </c>
    </row>
    <row r="9355" spans="8:16">
      <c r="H9355">
        <f t="shared" ca="1" si="1565"/>
        <v>0</v>
      </c>
      <c r="I9355">
        <f t="shared" ca="1" si="1570"/>
        <v>0</v>
      </c>
      <c r="J9355">
        <f t="shared" ca="1" si="1571"/>
        <v>0</v>
      </c>
      <c r="K9355">
        <f t="shared" ca="1" si="1572"/>
        <v>0</v>
      </c>
      <c r="L9355">
        <f t="shared" ca="1" si="1566"/>
        <v>0</v>
      </c>
      <c r="M9355">
        <f t="shared" ca="1" si="1567"/>
        <v>0</v>
      </c>
      <c r="O9355" t="e">
        <f t="shared" ca="1" si="1568"/>
        <v>#N/A</v>
      </c>
      <c r="P9355" t="e">
        <f t="shared" ca="1" si="1569"/>
        <v>#N/A</v>
      </c>
    </row>
    <row r="9356" spans="8:16">
      <c r="H9356">
        <f t="shared" ca="1" si="1565"/>
        <v>0</v>
      </c>
      <c r="I9356">
        <f t="shared" ca="1" si="1570"/>
        <v>0</v>
      </c>
      <c r="J9356">
        <f t="shared" ca="1" si="1571"/>
        <v>0</v>
      </c>
      <c r="K9356">
        <f t="shared" ca="1" si="1572"/>
        <v>0</v>
      </c>
      <c r="L9356">
        <f t="shared" ca="1" si="1566"/>
        <v>0</v>
      </c>
      <c r="M9356">
        <f t="shared" ca="1" si="1567"/>
        <v>0</v>
      </c>
      <c r="O9356" t="e">
        <f t="shared" ca="1" si="1568"/>
        <v>#N/A</v>
      </c>
      <c r="P9356" t="e">
        <f t="shared" ca="1" si="1569"/>
        <v>#N/A</v>
      </c>
    </row>
    <row r="9357" spans="8:16">
      <c r="H9357">
        <f t="shared" ca="1" si="1565"/>
        <v>0</v>
      </c>
      <c r="I9357">
        <f t="shared" ca="1" si="1570"/>
        <v>0</v>
      </c>
      <c r="J9357">
        <f t="shared" ca="1" si="1571"/>
        <v>0</v>
      </c>
      <c r="K9357">
        <f t="shared" ca="1" si="1572"/>
        <v>0</v>
      </c>
      <c r="L9357">
        <f t="shared" ca="1" si="1566"/>
        <v>0</v>
      </c>
      <c r="M9357">
        <f t="shared" ca="1" si="1567"/>
        <v>0</v>
      </c>
      <c r="O9357" t="e">
        <f t="shared" ca="1" si="1568"/>
        <v>#N/A</v>
      </c>
      <c r="P9357" t="e">
        <f t="shared" ca="1" si="1569"/>
        <v>#N/A</v>
      </c>
    </row>
    <row r="9358" spans="8:16">
      <c r="H9358">
        <f t="shared" ca="1" si="1565"/>
        <v>0</v>
      </c>
      <c r="I9358">
        <f t="shared" ca="1" si="1570"/>
        <v>0</v>
      </c>
      <c r="J9358">
        <f t="shared" ca="1" si="1571"/>
        <v>0</v>
      </c>
      <c r="K9358">
        <f t="shared" ca="1" si="1572"/>
        <v>0</v>
      </c>
      <c r="L9358">
        <f t="shared" ca="1" si="1566"/>
        <v>0</v>
      </c>
      <c r="M9358">
        <f t="shared" ca="1" si="1567"/>
        <v>0</v>
      </c>
      <c r="O9358" t="e">
        <f t="shared" ca="1" si="1568"/>
        <v>#N/A</v>
      </c>
      <c r="P9358" t="e">
        <f t="shared" ca="1" si="1569"/>
        <v>#N/A</v>
      </c>
    </row>
    <row r="9359" spans="8:16">
      <c r="H9359">
        <f t="shared" ref="H9359:H9422" ca="1" si="1573">IF(I9359&lt;&gt;0,I9359,IF(J9359&lt;&gt;0,J9359,IF(K9359&lt;&gt;0,K9359,IF(L9359&lt;&gt;0,L9359,IF(M9359&lt;&gt;0,M9359,N9359)))))</f>
        <v>0</v>
      </c>
      <c r="I9359">
        <f t="shared" ca="1" si="1570"/>
        <v>0</v>
      </c>
      <c r="J9359">
        <f t="shared" ca="1" si="1571"/>
        <v>0</v>
      </c>
      <c r="K9359">
        <f t="shared" ca="1" si="1572"/>
        <v>0</v>
      </c>
      <c r="L9359">
        <f t="shared" ref="L9359:L9422" ca="1" si="1574">IF(IFERROR(VLOOKUP($C9359,INDIRECT($G$10&amp;"d:d"),1,FALSE),0)&lt;&gt;0,L$13,0)</f>
        <v>0</v>
      </c>
      <c r="M9359">
        <f t="shared" ref="M9359:M9422" ca="1" si="1575">IF(IFERROR(VLOOKUP($C9359,INDIRECT($G$11&amp;"d:d"),1,FALSE),0)&lt;&gt;0,M$13,0)</f>
        <v>0</v>
      </c>
      <c r="O9359" t="e">
        <f t="shared" ref="O9359:O9422" ca="1" si="1576">VLOOKUP($H9359,$G$7:$I$11,2,FALSE)</f>
        <v>#N/A</v>
      </c>
      <c r="P9359" t="e">
        <f t="shared" ref="P9359:P9422" ca="1" si="1577">VLOOKUP($H9359,$G$7:$I$11,3,FALSE)</f>
        <v>#N/A</v>
      </c>
    </row>
    <row r="9360" spans="8:16">
      <c r="H9360">
        <f t="shared" ca="1" si="1573"/>
        <v>0</v>
      </c>
      <c r="I9360">
        <f t="shared" ca="1" si="1570"/>
        <v>0</v>
      </c>
      <c r="J9360">
        <f t="shared" ca="1" si="1571"/>
        <v>0</v>
      </c>
      <c r="K9360">
        <f t="shared" ca="1" si="1572"/>
        <v>0</v>
      </c>
      <c r="L9360">
        <f t="shared" ca="1" si="1574"/>
        <v>0</v>
      </c>
      <c r="M9360">
        <f t="shared" ca="1" si="1575"/>
        <v>0</v>
      </c>
      <c r="O9360" t="e">
        <f t="shared" ca="1" si="1576"/>
        <v>#N/A</v>
      </c>
      <c r="P9360" t="e">
        <f t="shared" ca="1" si="1577"/>
        <v>#N/A</v>
      </c>
    </row>
    <row r="9361" spans="8:16">
      <c r="H9361">
        <f t="shared" ca="1" si="1573"/>
        <v>0</v>
      </c>
      <c r="I9361">
        <f t="shared" ca="1" si="1570"/>
        <v>0</v>
      </c>
      <c r="J9361">
        <f t="shared" ca="1" si="1571"/>
        <v>0</v>
      </c>
      <c r="K9361">
        <f t="shared" ca="1" si="1572"/>
        <v>0</v>
      </c>
      <c r="L9361">
        <f t="shared" ca="1" si="1574"/>
        <v>0</v>
      </c>
      <c r="M9361">
        <f t="shared" ca="1" si="1575"/>
        <v>0</v>
      </c>
      <c r="O9361" t="e">
        <f t="shared" ca="1" si="1576"/>
        <v>#N/A</v>
      </c>
      <c r="P9361" t="e">
        <f t="shared" ca="1" si="1577"/>
        <v>#N/A</v>
      </c>
    </row>
    <row r="9362" spans="8:16">
      <c r="H9362">
        <f t="shared" ca="1" si="1573"/>
        <v>0</v>
      </c>
      <c r="I9362">
        <f t="shared" ca="1" si="1570"/>
        <v>0</v>
      </c>
      <c r="J9362">
        <f t="shared" ca="1" si="1571"/>
        <v>0</v>
      </c>
      <c r="K9362">
        <f t="shared" ca="1" si="1572"/>
        <v>0</v>
      </c>
      <c r="L9362">
        <f t="shared" ca="1" si="1574"/>
        <v>0</v>
      </c>
      <c r="M9362">
        <f t="shared" ca="1" si="1575"/>
        <v>0</v>
      </c>
      <c r="O9362" t="e">
        <f t="shared" ca="1" si="1576"/>
        <v>#N/A</v>
      </c>
      <c r="P9362" t="e">
        <f t="shared" ca="1" si="1577"/>
        <v>#N/A</v>
      </c>
    </row>
    <row r="9363" spans="8:16">
      <c r="H9363">
        <f t="shared" ca="1" si="1573"/>
        <v>0</v>
      </c>
      <c r="I9363">
        <f t="shared" ca="1" si="1570"/>
        <v>0</v>
      </c>
      <c r="J9363">
        <f t="shared" ca="1" si="1571"/>
        <v>0</v>
      </c>
      <c r="K9363">
        <f t="shared" ca="1" si="1572"/>
        <v>0</v>
      </c>
      <c r="L9363">
        <f t="shared" ca="1" si="1574"/>
        <v>0</v>
      </c>
      <c r="M9363">
        <f t="shared" ca="1" si="1575"/>
        <v>0</v>
      </c>
      <c r="O9363" t="e">
        <f t="shared" ca="1" si="1576"/>
        <v>#N/A</v>
      </c>
      <c r="P9363" t="e">
        <f t="shared" ca="1" si="1577"/>
        <v>#N/A</v>
      </c>
    </row>
    <row r="9364" spans="8:16">
      <c r="H9364">
        <f t="shared" ca="1" si="1573"/>
        <v>0</v>
      </c>
      <c r="I9364">
        <f t="shared" ca="1" si="1570"/>
        <v>0</v>
      </c>
      <c r="J9364">
        <f t="shared" ca="1" si="1571"/>
        <v>0</v>
      </c>
      <c r="K9364">
        <f t="shared" ca="1" si="1572"/>
        <v>0</v>
      </c>
      <c r="L9364">
        <f t="shared" ca="1" si="1574"/>
        <v>0</v>
      </c>
      <c r="M9364">
        <f t="shared" ca="1" si="1575"/>
        <v>0</v>
      </c>
      <c r="O9364" t="e">
        <f t="shared" ca="1" si="1576"/>
        <v>#N/A</v>
      </c>
      <c r="P9364" t="e">
        <f t="shared" ca="1" si="1577"/>
        <v>#N/A</v>
      </c>
    </row>
    <row r="9365" spans="8:16">
      <c r="H9365">
        <f t="shared" ca="1" si="1573"/>
        <v>0</v>
      </c>
      <c r="I9365">
        <f t="shared" ca="1" si="1570"/>
        <v>0</v>
      </c>
      <c r="J9365">
        <f t="shared" ca="1" si="1571"/>
        <v>0</v>
      </c>
      <c r="K9365">
        <f t="shared" ca="1" si="1572"/>
        <v>0</v>
      </c>
      <c r="L9365">
        <f t="shared" ca="1" si="1574"/>
        <v>0</v>
      </c>
      <c r="M9365">
        <f t="shared" ca="1" si="1575"/>
        <v>0</v>
      </c>
      <c r="O9365" t="e">
        <f t="shared" ca="1" si="1576"/>
        <v>#N/A</v>
      </c>
      <c r="P9365" t="e">
        <f t="shared" ca="1" si="1577"/>
        <v>#N/A</v>
      </c>
    </row>
    <row r="9366" spans="8:16">
      <c r="H9366">
        <f t="shared" ca="1" si="1573"/>
        <v>0</v>
      </c>
      <c r="I9366">
        <f t="shared" ca="1" si="1570"/>
        <v>0</v>
      </c>
      <c r="J9366">
        <f t="shared" ca="1" si="1571"/>
        <v>0</v>
      </c>
      <c r="K9366">
        <f t="shared" ca="1" si="1572"/>
        <v>0</v>
      </c>
      <c r="L9366">
        <f t="shared" ca="1" si="1574"/>
        <v>0</v>
      </c>
      <c r="M9366">
        <f t="shared" ca="1" si="1575"/>
        <v>0</v>
      </c>
      <c r="O9366" t="e">
        <f t="shared" ca="1" si="1576"/>
        <v>#N/A</v>
      </c>
      <c r="P9366" t="e">
        <f t="shared" ca="1" si="1577"/>
        <v>#N/A</v>
      </c>
    </row>
    <row r="9367" spans="8:16">
      <c r="H9367">
        <f t="shared" ca="1" si="1573"/>
        <v>0</v>
      </c>
      <c r="I9367">
        <f t="shared" ca="1" si="1570"/>
        <v>0</v>
      </c>
      <c r="J9367">
        <f t="shared" ca="1" si="1571"/>
        <v>0</v>
      </c>
      <c r="K9367">
        <f t="shared" ca="1" si="1572"/>
        <v>0</v>
      </c>
      <c r="L9367">
        <f t="shared" ca="1" si="1574"/>
        <v>0</v>
      </c>
      <c r="M9367">
        <f t="shared" ca="1" si="1575"/>
        <v>0</v>
      </c>
      <c r="O9367" t="e">
        <f t="shared" ca="1" si="1576"/>
        <v>#N/A</v>
      </c>
      <c r="P9367" t="e">
        <f t="shared" ca="1" si="1577"/>
        <v>#N/A</v>
      </c>
    </row>
    <row r="9368" spans="8:16">
      <c r="H9368">
        <f t="shared" ca="1" si="1573"/>
        <v>0</v>
      </c>
      <c r="I9368">
        <f t="shared" ca="1" si="1570"/>
        <v>0</v>
      </c>
      <c r="J9368">
        <f t="shared" ca="1" si="1571"/>
        <v>0</v>
      </c>
      <c r="K9368">
        <f t="shared" ca="1" si="1572"/>
        <v>0</v>
      </c>
      <c r="L9368">
        <f t="shared" ca="1" si="1574"/>
        <v>0</v>
      </c>
      <c r="M9368">
        <f t="shared" ca="1" si="1575"/>
        <v>0</v>
      </c>
      <c r="O9368" t="e">
        <f t="shared" ca="1" si="1576"/>
        <v>#N/A</v>
      </c>
      <c r="P9368" t="e">
        <f t="shared" ca="1" si="1577"/>
        <v>#N/A</v>
      </c>
    </row>
    <row r="9369" spans="8:16">
      <c r="H9369">
        <f t="shared" ca="1" si="1573"/>
        <v>0</v>
      </c>
      <c r="I9369">
        <f t="shared" ca="1" si="1570"/>
        <v>0</v>
      </c>
      <c r="J9369">
        <f t="shared" ca="1" si="1571"/>
        <v>0</v>
      </c>
      <c r="K9369">
        <f t="shared" ca="1" si="1572"/>
        <v>0</v>
      </c>
      <c r="L9369">
        <f t="shared" ca="1" si="1574"/>
        <v>0</v>
      </c>
      <c r="M9369">
        <f t="shared" ca="1" si="1575"/>
        <v>0</v>
      </c>
      <c r="O9369" t="e">
        <f t="shared" ca="1" si="1576"/>
        <v>#N/A</v>
      </c>
      <c r="P9369" t="e">
        <f t="shared" ca="1" si="1577"/>
        <v>#N/A</v>
      </c>
    </row>
    <row r="9370" spans="8:16">
      <c r="H9370">
        <f t="shared" ca="1" si="1573"/>
        <v>0</v>
      </c>
      <c r="I9370">
        <f t="shared" ca="1" si="1570"/>
        <v>0</v>
      </c>
      <c r="J9370">
        <f t="shared" ca="1" si="1571"/>
        <v>0</v>
      </c>
      <c r="K9370">
        <f t="shared" ca="1" si="1572"/>
        <v>0</v>
      </c>
      <c r="L9370">
        <f t="shared" ca="1" si="1574"/>
        <v>0</v>
      </c>
      <c r="M9370">
        <f t="shared" ca="1" si="1575"/>
        <v>0</v>
      </c>
      <c r="O9370" t="e">
        <f t="shared" ca="1" si="1576"/>
        <v>#N/A</v>
      </c>
      <c r="P9370" t="e">
        <f t="shared" ca="1" si="1577"/>
        <v>#N/A</v>
      </c>
    </row>
    <row r="9371" spans="8:16">
      <c r="H9371">
        <f t="shared" ca="1" si="1573"/>
        <v>0</v>
      </c>
      <c r="I9371">
        <f t="shared" ca="1" si="1570"/>
        <v>0</v>
      </c>
      <c r="J9371">
        <f t="shared" ca="1" si="1571"/>
        <v>0</v>
      </c>
      <c r="K9371">
        <f t="shared" ca="1" si="1572"/>
        <v>0</v>
      </c>
      <c r="L9371">
        <f t="shared" ca="1" si="1574"/>
        <v>0</v>
      </c>
      <c r="M9371">
        <f t="shared" ca="1" si="1575"/>
        <v>0</v>
      </c>
      <c r="O9371" t="e">
        <f t="shared" ca="1" si="1576"/>
        <v>#N/A</v>
      </c>
      <c r="P9371" t="e">
        <f t="shared" ca="1" si="1577"/>
        <v>#N/A</v>
      </c>
    </row>
    <row r="9372" spans="8:16">
      <c r="H9372">
        <f t="shared" ca="1" si="1573"/>
        <v>0</v>
      </c>
      <c r="I9372">
        <f t="shared" ca="1" si="1570"/>
        <v>0</v>
      </c>
      <c r="J9372">
        <f t="shared" ca="1" si="1571"/>
        <v>0</v>
      </c>
      <c r="K9372">
        <f t="shared" ca="1" si="1572"/>
        <v>0</v>
      </c>
      <c r="L9372">
        <f t="shared" ca="1" si="1574"/>
        <v>0</v>
      </c>
      <c r="M9372">
        <f t="shared" ca="1" si="1575"/>
        <v>0</v>
      </c>
      <c r="O9372" t="e">
        <f t="shared" ca="1" si="1576"/>
        <v>#N/A</v>
      </c>
      <c r="P9372" t="e">
        <f t="shared" ca="1" si="1577"/>
        <v>#N/A</v>
      </c>
    </row>
    <row r="9373" spans="8:16">
      <c r="H9373">
        <f t="shared" ca="1" si="1573"/>
        <v>0</v>
      </c>
      <c r="I9373">
        <f t="shared" ca="1" si="1570"/>
        <v>0</v>
      </c>
      <c r="J9373">
        <f t="shared" ca="1" si="1571"/>
        <v>0</v>
      </c>
      <c r="K9373">
        <f t="shared" ca="1" si="1572"/>
        <v>0</v>
      </c>
      <c r="L9373">
        <f t="shared" ca="1" si="1574"/>
        <v>0</v>
      </c>
      <c r="M9373">
        <f t="shared" ca="1" si="1575"/>
        <v>0</v>
      </c>
      <c r="O9373" t="e">
        <f t="shared" ca="1" si="1576"/>
        <v>#N/A</v>
      </c>
      <c r="P9373" t="e">
        <f t="shared" ca="1" si="1577"/>
        <v>#N/A</v>
      </c>
    </row>
    <row r="9374" spans="8:16">
      <c r="H9374">
        <f t="shared" ca="1" si="1573"/>
        <v>0</v>
      </c>
      <c r="I9374">
        <f t="shared" ca="1" si="1570"/>
        <v>0</v>
      </c>
      <c r="J9374">
        <f t="shared" ca="1" si="1571"/>
        <v>0</v>
      </c>
      <c r="K9374">
        <f t="shared" ca="1" si="1572"/>
        <v>0</v>
      </c>
      <c r="L9374">
        <f t="shared" ca="1" si="1574"/>
        <v>0</v>
      </c>
      <c r="M9374">
        <f t="shared" ca="1" si="1575"/>
        <v>0</v>
      </c>
      <c r="O9374" t="e">
        <f t="shared" ca="1" si="1576"/>
        <v>#N/A</v>
      </c>
      <c r="P9374" t="e">
        <f t="shared" ca="1" si="1577"/>
        <v>#N/A</v>
      </c>
    </row>
    <row r="9375" spans="8:16">
      <c r="H9375">
        <f t="shared" ca="1" si="1573"/>
        <v>0</v>
      </c>
      <c r="I9375">
        <f t="shared" ca="1" si="1570"/>
        <v>0</v>
      </c>
      <c r="J9375">
        <f t="shared" ca="1" si="1571"/>
        <v>0</v>
      </c>
      <c r="K9375">
        <f t="shared" ca="1" si="1572"/>
        <v>0</v>
      </c>
      <c r="L9375">
        <f t="shared" ca="1" si="1574"/>
        <v>0</v>
      </c>
      <c r="M9375">
        <f t="shared" ca="1" si="1575"/>
        <v>0</v>
      </c>
      <c r="O9375" t="e">
        <f t="shared" ca="1" si="1576"/>
        <v>#N/A</v>
      </c>
      <c r="P9375" t="e">
        <f t="shared" ca="1" si="1577"/>
        <v>#N/A</v>
      </c>
    </row>
    <row r="9376" spans="8:16">
      <c r="H9376">
        <f t="shared" ca="1" si="1573"/>
        <v>0</v>
      </c>
      <c r="I9376">
        <f t="shared" ca="1" si="1570"/>
        <v>0</v>
      </c>
      <c r="J9376">
        <f t="shared" ca="1" si="1571"/>
        <v>0</v>
      </c>
      <c r="K9376">
        <f t="shared" ca="1" si="1572"/>
        <v>0</v>
      </c>
      <c r="L9376">
        <f t="shared" ca="1" si="1574"/>
        <v>0</v>
      </c>
      <c r="M9376">
        <f t="shared" ca="1" si="1575"/>
        <v>0</v>
      </c>
      <c r="O9376" t="e">
        <f t="shared" ca="1" si="1576"/>
        <v>#N/A</v>
      </c>
      <c r="P9376" t="e">
        <f t="shared" ca="1" si="1577"/>
        <v>#N/A</v>
      </c>
    </row>
    <row r="9377" spans="8:16">
      <c r="H9377">
        <f t="shared" ca="1" si="1573"/>
        <v>0</v>
      </c>
      <c r="I9377">
        <f t="shared" ca="1" si="1570"/>
        <v>0</v>
      </c>
      <c r="J9377">
        <f t="shared" ca="1" si="1571"/>
        <v>0</v>
      </c>
      <c r="K9377">
        <f t="shared" ca="1" si="1572"/>
        <v>0</v>
      </c>
      <c r="L9377">
        <f t="shared" ca="1" si="1574"/>
        <v>0</v>
      </c>
      <c r="M9377">
        <f t="shared" ca="1" si="1575"/>
        <v>0</v>
      </c>
      <c r="O9377" t="e">
        <f t="shared" ca="1" si="1576"/>
        <v>#N/A</v>
      </c>
      <c r="P9377" t="e">
        <f t="shared" ca="1" si="1577"/>
        <v>#N/A</v>
      </c>
    </row>
    <row r="9378" spans="8:16">
      <c r="H9378">
        <f t="shared" ca="1" si="1573"/>
        <v>0</v>
      </c>
      <c r="I9378">
        <f t="shared" ca="1" si="1570"/>
        <v>0</v>
      </c>
      <c r="J9378">
        <f t="shared" ca="1" si="1571"/>
        <v>0</v>
      </c>
      <c r="K9378">
        <f t="shared" ca="1" si="1572"/>
        <v>0</v>
      </c>
      <c r="L9378">
        <f t="shared" ca="1" si="1574"/>
        <v>0</v>
      </c>
      <c r="M9378">
        <f t="shared" ca="1" si="1575"/>
        <v>0</v>
      </c>
      <c r="O9378" t="e">
        <f t="shared" ca="1" si="1576"/>
        <v>#N/A</v>
      </c>
      <c r="P9378" t="e">
        <f t="shared" ca="1" si="1577"/>
        <v>#N/A</v>
      </c>
    </row>
    <row r="9379" spans="8:16">
      <c r="H9379">
        <f t="shared" ca="1" si="1573"/>
        <v>0</v>
      </c>
      <c r="I9379">
        <f t="shared" ca="1" si="1570"/>
        <v>0</v>
      </c>
      <c r="J9379">
        <f t="shared" ca="1" si="1571"/>
        <v>0</v>
      </c>
      <c r="K9379">
        <f t="shared" ca="1" si="1572"/>
        <v>0</v>
      </c>
      <c r="L9379">
        <f t="shared" ca="1" si="1574"/>
        <v>0</v>
      </c>
      <c r="M9379">
        <f t="shared" ca="1" si="1575"/>
        <v>0</v>
      </c>
      <c r="O9379" t="e">
        <f t="shared" ca="1" si="1576"/>
        <v>#N/A</v>
      </c>
      <c r="P9379" t="e">
        <f t="shared" ca="1" si="1577"/>
        <v>#N/A</v>
      </c>
    </row>
    <row r="9380" spans="8:16">
      <c r="H9380">
        <f t="shared" ca="1" si="1573"/>
        <v>0</v>
      </c>
      <c r="I9380">
        <f t="shared" ca="1" si="1570"/>
        <v>0</v>
      </c>
      <c r="J9380">
        <f t="shared" ca="1" si="1571"/>
        <v>0</v>
      </c>
      <c r="K9380">
        <f t="shared" ca="1" si="1572"/>
        <v>0</v>
      </c>
      <c r="L9380">
        <f t="shared" ca="1" si="1574"/>
        <v>0</v>
      </c>
      <c r="M9380">
        <f t="shared" ca="1" si="1575"/>
        <v>0</v>
      </c>
      <c r="O9380" t="e">
        <f t="shared" ca="1" si="1576"/>
        <v>#N/A</v>
      </c>
      <c r="P9380" t="e">
        <f t="shared" ca="1" si="1577"/>
        <v>#N/A</v>
      </c>
    </row>
    <row r="9381" spans="8:16">
      <c r="H9381">
        <f t="shared" ca="1" si="1573"/>
        <v>0</v>
      </c>
      <c r="I9381">
        <f t="shared" ca="1" si="1570"/>
        <v>0</v>
      </c>
      <c r="J9381">
        <f t="shared" ca="1" si="1571"/>
        <v>0</v>
      </c>
      <c r="K9381">
        <f t="shared" ca="1" si="1572"/>
        <v>0</v>
      </c>
      <c r="L9381">
        <f t="shared" ca="1" si="1574"/>
        <v>0</v>
      </c>
      <c r="M9381">
        <f t="shared" ca="1" si="1575"/>
        <v>0</v>
      </c>
      <c r="O9381" t="e">
        <f t="shared" ca="1" si="1576"/>
        <v>#N/A</v>
      </c>
      <c r="P9381" t="e">
        <f t="shared" ca="1" si="1577"/>
        <v>#N/A</v>
      </c>
    </row>
    <row r="9382" spans="8:16">
      <c r="H9382">
        <f t="shared" ca="1" si="1573"/>
        <v>0</v>
      </c>
      <c r="I9382">
        <f t="shared" ca="1" si="1570"/>
        <v>0</v>
      </c>
      <c r="J9382">
        <f t="shared" ca="1" si="1571"/>
        <v>0</v>
      </c>
      <c r="K9382">
        <f t="shared" ca="1" si="1572"/>
        <v>0</v>
      </c>
      <c r="L9382">
        <f t="shared" ca="1" si="1574"/>
        <v>0</v>
      </c>
      <c r="M9382">
        <f t="shared" ca="1" si="1575"/>
        <v>0</v>
      </c>
      <c r="O9382" t="e">
        <f t="shared" ca="1" si="1576"/>
        <v>#N/A</v>
      </c>
      <c r="P9382" t="e">
        <f t="shared" ca="1" si="1577"/>
        <v>#N/A</v>
      </c>
    </row>
    <row r="9383" spans="8:16">
      <c r="H9383">
        <f t="shared" ca="1" si="1573"/>
        <v>0</v>
      </c>
      <c r="I9383">
        <f t="shared" ca="1" si="1570"/>
        <v>0</v>
      </c>
      <c r="J9383">
        <f t="shared" ca="1" si="1571"/>
        <v>0</v>
      </c>
      <c r="K9383">
        <f t="shared" ca="1" si="1572"/>
        <v>0</v>
      </c>
      <c r="L9383">
        <f t="shared" ca="1" si="1574"/>
        <v>0</v>
      </c>
      <c r="M9383">
        <f t="shared" ca="1" si="1575"/>
        <v>0</v>
      </c>
      <c r="O9383" t="e">
        <f t="shared" ca="1" si="1576"/>
        <v>#N/A</v>
      </c>
      <c r="P9383" t="e">
        <f t="shared" ca="1" si="1577"/>
        <v>#N/A</v>
      </c>
    </row>
    <row r="9384" spans="8:16">
      <c r="H9384">
        <f t="shared" ca="1" si="1573"/>
        <v>0</v>
      </c>
      <c r="I9384">
        <f t="shared" ca="1" si="1570"/>
        <v>0</v>
      </c>
      <c r="J9384">
        <f t="shared" ca="1" si="1571"/>
        <v>0</v>
      </c>
      <c r="K9384">
        <f t="shared" ca="1" si="1572"/>
        <v>0</v>
      </c>
      <c r="L9384">
        <f t="shared" ca="1" si="1574"/>
        <v>0</v>
      </c>
      <c r="M9384">
        <f t="shared" ca="1" si="1575"/>
        <v>0</v>
      </c>
      <c r="O9384" t="e">
        <f t="shared" ca="1" si="1576"/>
        <v>#N/A</v>
      </c>
      <c r="P9384" t="e">
        <f t="shared" ca="1" si="1577"/>
        <v>#N/A</v>
      </c>
    </row>
    <row r="9385" spans="8:16">
      <c r="H9385">
        <f t="shared" ca="1" si="1573"/>
        <v>0</v>
      </c>
      <c r="I9385">
        <f t="shared" ca="1" si="1570"/>
        <v>0</v>
      </c>
      <c r="J9385">
        <f t="shared" ca="1" si="1571"/>
        <v>0</v>
      </c>
      <c r="K9385">
        <f t="shared" ca="1" si="1572"/>
        <v>0</v>
      </c>
      <c r="L9385">
        <f t="shared" ca="1" si="1574"/>
        <v>0</v>
      </c>
      <c r="M9385">
        <f t="shared" ca="1" si="1575"/>
        <v>0</v>
      </c>
      <c r="O9385" t="e">
        <f t="shared" ca="1" si="1576"/>
        <v>#N/A</v>
      </c>
      <c r="P9385" t="e">
        <f t="shared" ca="1" si="1577"/>
        <v>#N/A</v>
      </c>
    </row>
    <row r="9386" spans="8:16">
      <c r="H9386">
        <f t="shared" ca="1" si="1573"/>
        <v>0</v>
      </c>
      <c r="I9386">
        <f t="shared" ca="1" si="1570"/>
        <v>0</v>
      </c>
      <c r="J9386">
        <f t="shared" ca="1" si="1571"/>
        <v>0</v>
      </c>
      <c r="K9386">
        <f t="shared" ca="1" si="1572"/>
        <v>0</v>
      </c>
      <c r="L9386">
        <f t="shared" ca="1" si="1574"/>
        <v>0</v>
      </c>
      <c r="M9386">
        <f t="shared" ca="1" si="1575"/>
        <v>0</v>
      </c>
      <c r="O9386" t="e">
        <f t="shared" ca="1" si="1576"/>
        <v>#N/A</v>
      </c>
      <c r="P9386" t="e">
        <f t="shared" ca="1" si="1577"/>
        <v>#N/A</v>
      </c>
    </row>
    <row r="9387" spans="8:16">
      <c r="H9387">
        <f t="shared" ca="1" si="1573"/>
        <v>0</v>
      </c>
      <c r="I9387">
        <f t="shared" ca="1" si="1570"/>
        <v>0</v>
      </c>
      <c r="J9387">
        <f t="shared" ca="1" si="1571"/>
        <v>0</v>
      </c>
      <c r="K9387">
        <f t="shared" ca="1" si="1572"/>
        <v>0</v>
      </c>
      <c r="L9387">
        <f t="shared" ca="1" si="1574"/>
        <v>0</v>
      </c>
      <c r="M9387">
        <f t="shared" ca="1" si="1575"/>
        <v>0</v>
      </c>
      <c r="O9387" t="e">
        <f t="shared" ca="1" si="1576"/>
        <v>#N/A</v>
      </c>
      <c r="P9387" t="e">
        <f t="shared" ca="1" si="1577"/>
        <v>#N/A</v>
      </c>
    </row>
    <row r="9388" spans="8:16">
      <c r="H9388">
        <f t="shared" ca="1" si="1573"/>
        <v>0</v>
      </c>
      <c r="I9388">
        <f t="shared" ca="1" si="1570"/>
        <v>0</v>
      </c>
      <c r="J9388">
        <f t="shared" ca="1" si="1571"/>
        <v>0</v>
      </c>
      <c r="K9388">
        <f t="shared" ca="1" si="1572"/>
        <v>0</v>
      </c>
      <c r="L9388">
        <f t="shared" ca="1" si="1574"/>
        <v>0</v>
      </c>
      <c r="M9388">
        <f t="shared" ca="1" si="1575"/>
        <v>0</v>
      </c>
      <c r="O9388" t="e">
        <f t="shared" ca="1" si="1576"/>
        <v>#N/A</v>
      </c>
      <c r="P9388" t="e">
        <f t="shared" ca="1" si="1577"/>
        <v>#N/A</v>
      </c>
    </row>
    <row r="9389" spans="8:16">
      <c r="H9389">
        <f t="shared" ca="1" si="1573"/>
        <v>0</v>
      </c>
      <c r="I9389">
        <f t="shared" ca="1" si="1570"/>
        <v>0</v>
      </c>
      <c r="J9389">
        <f t="shared" ca="1" si="1571"/>
        <v>0</v>
      </c>
      <c r="K9389">
        <f t="shared" ca="1" si="1572"/>
        <v>0</v>
      </c>
      <c r="L9389">
        <f t="shared" ca="1" si="1574"/>
        <v>0</v>
      </c>
      <c r="M9389">
        <f t="shared" ca="1" si="1575"/>
        <v>0</v>
      </c>
      <c r="O9389" t="e">
        <f t="shared" ca="1" si="1576"/>
        <v>#N/A</v>
      </c>
      <c r="P9389" t="e">
        <f t="shared" ca="1" si="1577"/>
        <v>#N/A</v>
      </c>
    </row>
    <row r="9390" spans="8:16">
      <c r="H9390">
        <f t="shared" ca="1" si="1573"/>
        <v>0</v>
      </c>
      <c r="I9390">
        <f t="shared" ca="1" si="1570"/>
        <v>0</v>
      </c>
      <c r="J9390">
        <f t="shared" ca="1" si="1571"/>
        <v>0</v>
      </c>
      <c r="K9390">
        <f t="shared" ca="1" si="1572"/>
        <v>0</v>
      </c>
      <c r="L9390">
        <f t="shared" ca="1" si="1574"/>
        <v>0</v>
      </c>
      <c r="M9390">
        <f t="shared" ca="1" si="1575"/>
        <v>0</v>
      </c>
      <c r="O9390" t="e">
        <f t="shared" ca="1" si="1576"/>
        <v>#N/A</v>
      </c>
      <c r="P9390" t="e">
        <f t="shared" ca="1" si="1577"/>
        <v>#N/A</v>
      </c>
    </row>
    <row r="9391" spans="8:16">
      <c r="H9391">
        <f t="shared" ca="1" si="1573"/>
        <v>0</v>
      </c>
      <c r="I9391">
        <f t="shared" ca="1" si="1570"/>
        <v>0</v>
      </c>
      <c r="J9391">
        <f t="shared" ca="1" si="1571"/>
        <v>0</v>
      </c>
      <c r="K9391">
        <f t="shared" ca="1" si="1572"/>
        <v>0</v>
      </c>
      <c r="L9391">
        <f t="shared" ca="1" si="1574"/>
        <v>0</v>
      </c>
      <c r="M9391">
        <f t="shared" ca="1" si="1575"/>
        <v>0</v>
      </c>
      <c r="O9391" t="e">
        <f t="shared" ca="1" si="1576"/>
        <v>#N/A</v>
      </c>
      <c r="P9391" t="e">
        <f t="shared" ca="1" si="1577"/>
        <v>#N/A</v>
      </c>
    </row>
    <row r="9392" spans="8:16">
      <c r="H9392">
        <f t="shared" ca="1" si="1573"/>
        <v>0</v>
      </c>
      <c r="I9392">
        <f t="shared" ref="I9392:I9455" ca="1" si="1578">IF(IFERROR(VLOOKUP(C9392,INDIRECT($G$7&amp;"D:D"),1,FALSE),0)&lt;&gt;0,I$13,0)</f>
        <v>0</v>
      </c>
      <c r="J9392">
        <f t="shared" ref="J9392:J9455" ca="1" si="1579">IF(IFERROR(VLOOKUP(C9392,INDIRECT($G$8&amp;"D:D"),1,FALSE),0)&lt;&gt;0,J$13,0)</f>
        <v>0</v>
      </c>
      <c r="K9392">
        <f t="shared" ca="1" si="1572"/>
        <v>0</v>
      </c>
      <c r="L9392">
        <f t="shared" ca="1" si="1574"/>
        <v>0</v>
      </c>
      <c r="M9392">
        <f t="shared" ca="1" si="1575"/>
        <v>0</v>
      </c>
      <c r="O9392" t="e">
        <f t="shared" ca="1" si="1576"/>
        <v>#N/A</v>
      </c>
      <c r="P9392" t="e">
        <f t="shared" ca="1" si="1577"/>
        <v>#N/A</v>
      </c>
    </row>
    <row r="9393" spans="8:16">
      <c r="H9393">
        <f t="shared" ca="1" si="1573"/>
        <v>0</v>
      </c>
      <c r="I9393">
        <f t="shared" ca="1" si="1578"/>
        <v>0</v>
      </c>
      <c r="J9393">
        <f t="shared" ca="1" si="1579"/>
        <v>0</v>
      </c>
      <c r="K9393">
        <f t="shared" ca="1" si="1572"/>
        <v>0</v>
      </c>
      <c r="L9393">
        <f t="shared" ca="1" si="1574"/>
        <v>0</v>
      </c>
      <c r="M9393">
        <f t="shared" ca="1" si="1575"/>
        <v>0</v>
      </c>
      <c r="O9393" t="e">
        <f t="shared" ca="1" si="1576"/>
        <v>#N/A</v>
      </c>
      <c r="P9393" t="e">
        <f t="shared" ca="1" si="1577"/>
        <v>#N/A</v>
      </c>
    </row>
    <row r="9394" spans="8:16">
      <c r="H9394">
        <f t="shared" ca="1" si="1573"/>
        <v>0</v>
      </c>
      <c r="I9394">
        <f t="shared" ca="1" si="1578"/>
        <v>0</v>
      </c>
      <c r="J9394">
        <f t="shared" ca="1" si="1579"/>
        <v>0</v>
      </c>
      <c r="K9394">
        <f t="shared" ca="1" si="1572"/>
        <v>0</v>
      </c>
      <c r="L9394">
        <f t="shared" ca="1" si="1574"/>
        <v>0</v>
      </c>
      <c r="M9394">
        <f t="shared" ca="1" si="1575"/>
        <v>0</v>
      </c>
      <c r="O9394" t="e">
        <f t="shared" ca="1" si="1576"/>
        <v>#N/A</v>
      </c>
      <c r="P9394" t="e">
        <f t="shared" ca="1" si="1577"/>
        <v>#N/A</v>
      </c>
    </row>
    <row r="9395" spans="8:16">
      <c r="H9395">
        <f t="shared" ca="1" si="1573"/>
        <v>0</v>
      </c>
      <c r="I9395">
        <f t="shared" ca="1" si="1578"/>
        <v>0</v>
      </c>
      <c r="J9395">
        <f t="shared" ca="1" si="1579"/>
        <v>0</v>
      </c>
      <c r="K9395">
        <f t="shared" ca="1" si="1572"/>
        <v>0</v>
      </c>
      <c r="L9395">
        <f t="shared" ca="1" si="1574"/>
        <v>0</v>
      </c>
      <c r="M9395">
        <f t="shared" ca="1" si="1575"/>
        <v>0</v>
      </c>
      <c r="O9395" t="e">
        <f t="shared" ca="1" si="1576"/>
        <v>#N/A</v>
      </c>
      <c r="P9395" t="e">
        <f t="shared" ca="1" si="1577"/>
        <v>#N/A</v>
      </c>
    </row>
    <row r="9396" spans="8:16">
      <c r="H9396">
        <f t="shared" ca="1" si="1573"/>
        <v>0</v>
      </c>
      <c r="I9396">
        <f t="shared" ca="1" si="1578"/>
        <v>0</v>
      </c>
      <c r="J9396">
        <f t="shared" ca="1" si="1579"/>
        <v>0</v>
      </c>
      <c r="K9396">
        <f t="shared" ca="1" si="1572"/>
        <v>0</v>
      </c>
      <c r="L9396">
        <f t="shared" ca="1" si="1574"/>
        <v>0</v>
      </c>
      <c r="M9396">
        <f t="shared" ca="1" si="1575"/>
        <v>0</v>
      </c>
      <c r="O9396" t="e">
        <f t="shared" ca="1" si="1576"/>
        <v>#N/A</v>
      </c>
      <c r="P9396" t="e">
        <f t="shared" ca="1" si="1577"/>
        <v>#N/A</v>
      </c>
    </row>
    <row r="9397" spans="8:16">
      <c r="H9397">
        <f t="shared" ca="1" si="1573"/>
        <v>0</v>
      </c>
      <c r="I9397">
        <f t="shared" ca="1" si="1578"/>
        <v>0</v>
      </c>
      <c r="J9397">
        <f t="shared" ca="1" si="1579"/>
        <v>0</v>
      </c>
      <c r="K9397">
        <f t="shared" ca="1" si="1572"/>
        <v>0</v>
      </c>
      <c r="L9397">
        <f t="shared" ca="1" si="1574"/>
        <v>0</v>
      </c>
      <c r="M9397">
        <f t="shared" ca="1" si="1575"/>
        <v>0</v>
      </c>
      <c r="O9397" t="e">
        <f t="shared" ca="1" si="1576"/>
        <v>#N/A</v>
      </c>
      <c r="P9397" t="e">
        <f t="shared" ca="1" si="1577"/>
        <v>#N/A</v>
      </c>
    </row>
    <row r="9398" spans="8:16">
      <c r="H9398">
        <f t="shared" ca="1" si="1573"/>
        <v>0</v>
      </c>
      <c r="I9398">
        <f t="shared" ca="1" si="1578"/>
        <v>0</v>
      </c>
      <c r="J9398">
        <f t="shared" ca="1" si="1579"/>
        <v>0</v>
      </c>
      <c r="K9398">
        <f t="shared" ca="1" si="1572"/>
        <v>0</v>
      </c>
      <c r="L9398">
        <f t="shared" ca="1" si="1574"/>
        <v>0</v>
      </c>
      <c r="M9398">
        <f t="shared" ca="1" si="1575"/>
        <v>0</v>
      </c>
      <c r="O9398" t="e">
        <f t="shared" ca="1" si="1576"/>
        <v>#N/A</v>
      </c>
      <c r="P9398" t="e">
        <f t="shared" ca="1" si="1577"/>
        <v>#N/A</v>
      </c>
    </row>
    <row r="9399" spans="8:16">
      <c r="H9399">
        <f t="shared" ca="1" si="1573"/>
        <v>0</v>
      </c>
      <c r="I9399">
        <f t="shared" ca="1" si="1578"/>
        <v>0</v>
      </c>
      <c r="J9399">
        <f t="shared" ca="1" si="1579"/>
        <v>0</v>
      </c>
      <c r="K9399">
        <f t="shared" ca="1" si="1572"/>
        <v>0</v>
      </c>
      <c r="L9399">
        <f t="shared" ca="1" si="1574"/>
        <v>0</v>
      </c>
      <c r="M9399">
        <f t="shared" ca="1" si="1575"/>
        <v>0</v>
      </c>
      <c r="O9399" t="e">
        <f t="shared" ca="1" si="1576"/>
        <v>#N/A</v>
      </c>
      <c r="P9399" t="e">
        <f t="shared" ca="1" si="1577"/>
        <v>#N/A</v>
      </c>
    </row>
    <row r="9400" spans="8:16">
      <c r="H9400">
        <f t="shared" ca="1" si="1573"/>
        <v>0</v>
      </c>
      <c r="I9400">
        <f t="shared" ca="1" si="1578"/>
        <v>0</v>
      </c>
      <c r="J9400">
        <f t="shared" ca="1" si="1579"/>
        <v>0</v>
      </c>
      <c r="K9400">
        <f t="shared" ca="1" si="1572"/>
        <v>0</v>
      </c>
      <c r="L9400">
        <f t="shared" ca="1" si="1574"/>
        <v>0</v>
      </c>
      <c r="M9400">
        <f t="shared" ca="1" si="1575"/>
        <v>0</v>
      </c>
      <c r="O9400" t="e">
        <f t="shared" ca="1" si="1576"/>
        <v>#N/A</v>
      </c>
      <c r="P9400" t="e">
        <f t="shared" ca="1" si="1577"/>
        <v>#N/A</v>
      </c>
    </row>
    <row r="9401" spans="8:16">
      <c r="H9401">
        <f t="shared" ca="1" si="1573"/>
        <v>0</v>
      </c>
      <c r="I9401">
        <f t="shared" ca="1" si="1578"/>
        <v>0</v>
      </c>
      <c r="J9401">
        <f t="shared" ca="1" si="1579"/>
        <v>0</v>
      </c>
      <c r="K9401">
        <f t="shared" ca="1" si="1572"/>
        <v>0</v>
      </c>
      <c r="L9401">
        <f t="shared" ca="1" si="1574"/>
        <v>0</v>
      </c>
      <c r="M9401">
        <f t="shared" ca="1" si="1575"/>
        <v>0</v>
      </c>
      <c r="O9401" t="e">
        <f t="shared" ca="1" si="1576"/>
        <v>#N/A</v>
      </c>
      <c r="P9401" t="e">
        <f t="shared" ca="1" si="1577"/>
        <v>#N/A</v>
      </c>
    </row>
    <row r="9402" spans="8:16">
      <c r="H9402">
        <f t="shared" ca="1" si="1573"/>
        <v>0</v>
      </c>
      <c r="I9402">
        <f t="shared" ca="1" si="1578"/>
        <v>0</v>
      </c>
      <c r="J9402">
        <f t="shared" ca="1" si="1579"/>
        <v>0</v>
      </c>
      <c r="K9402">
        <f t="shared" ca="1" si="1572"/>
        <v>0</v>
      </c>
      <c r="L9402">
        <f t="shared" ca="1" si="1574"/>
        <v>0</v>
      </c>
      <c r="M9402">
        <f t="shared" ca="1" si="1575"/>
        <v>0</v>
      </c>
      <c r="O9402" t="e">
        <f t="shared" ca="1" si="1576"/>
        <v>#N/A</v>
      </c>
      <c r="P9402" t="e">
        <f t="shared" ca="1" si="1577"/>
        <v>#N/A</v>
      </c>
    </row>
    <row r="9403" spans="8:16">
      <c r="H9403">
        <f t="shared" ca="1" si="1573"/>
        <v>0</v>
      </c>
      <c r="I9403">
        <f t="shared" ca="1" si="1578"/>
        <v>0</v>
      </c>
      <c r="J9403">
        <f t="shared" ca="1" si="1579"/>
        <v>0</v>
      </c>
      <c r="K9403">
        <f t="shared" ca="1" si="1572"/>
        <v>0</v>
      </c>
      <c r="L9403">
        <f t="shared" ca="1" si="1574"/>
        <v>0</v>
      </c>
      <c r="M9403">
        <f t="shared" ca="1" si="1575"/>
        <v>0</v>
      </c>
      <c r="O9403" t="e">
        <f t="shared" ca="1" si="1576"/>
        <v>#N/A</v>
      </c>
      <c r="P9403" t="e">
        <f t="shared" ca="1" si="1577"/>
        <v>#N/A</v>
      </c>
    </row>
    <row r="9404" spans="8:16">
      <c r="H9404">
        <f t="shared" ca="1" si="1573"/>
        <v>0</v>
      </c>
      <c r="I9404">
        <f t="shared" ca="1" si="1578"/>
        <v>0</v>
      </c>
      <c r="J9404">
        <f t="shared" ca="1" si="1579"/>
        <v>0</v>
      </c>
      <c r="K9404">
        <f t="shared" ca="1" si="1572"/>
        <v>0</v>
      </c>
      <c r="L9404">
        <f t="shared" ca="1" si="1574"/>
        <v>0</v>
      </c>
      <c r="M9404">
        <f t="shared" ca="1" si="1575"/>
        <v>0</v>
      </c>
      <c r="O9404" t="e">
        <f t="shared" ca="1" si="1576"/>
        <v>#N/A</v>
      </c>
      <c r="P9404" t="e">
        <f t="shared" ca="1" si="1577"/>
        <v>#N/A</v>
      </c>
    </row>
    <row r="9405" spans="8:16">
      <c r="H9405">
        <f t="shared" ca="1" si="1573"/>
        <v>0</v>
      </c>
      <c r="I9405">
        <f t="shared" ca="1" si="1578"/>
        <v>0</v>
      </c>
      <c r="J9405">
        <f t="shared" ca="1" si="1579"/>
        <v>0</v>
      </c>
      <c r="K9405">
        <f t="shared" ca="1" si="1572"/>
        <v>0</v>
      </c>
      <c r="L9405">
        <f t="shared" ca="1" si="1574"/>
        <v>0</v>
      </c>
      <c r="M9405">
        <f t="shared" ca="1" si="1575"/>
        <v>0</v>
      </c>
      <c r="O9405" t="e">
        <f t="shared" ca="1" si="1576"/>
        <v>#N/A</v>
      </c>
      <c r="P9405" t="e">
        <f t="shared" ca="1" si="1577"/>
        <v>#N/A</v>
      </c>
    </row>
    <row r="9406" spans="8:16">
      <c r="H9406">
        <f t="shared" ca="1" si="1573"/>
        <v>0</v>
      </c>
      <c r="I9406">
        <f t="shared" ca="1" si="1578"/>
        <v>0</v>
      </c>
      <c r="J9406">
        <f t="shared" ca="1" si="1579"/>
        <v>0</v>
      </c>
      <c r="K9406">
        <f t="shared" ca="1" si="1572"/>
        <v>0</v>
      </c>
      <c r="L9406">
        <f t="shared" ca="1" si="1574"/>
        <v>0</v>
      </c>
      <c r="M9406">
        <f t="shared" ca="1" si="1575"/>
        <v>0</v>
      </c>
      <c r="O9406" t="e">
        <f t="shared" ca="1" si="1576"/>
        <v>#N/A</v>
      </c>
      <c r="P9406" t="e">
        <f t="shared" ca="1" si="1577"/>
        <v>#N/A</v>
      </c>
    </row>
    <row r="9407" spans="8:16">
      <c r="H9407">
        <f t="shared" ca="1" si="1573"/>
        <v>0</v>
      </c>
      <c r="I9407">
        <f t="shared" ca="1" si="1578"/>
        <v>0</v>
      </c>
      <c r="J9407">
        <f t="shared" ca="1" si="1579"/>
        <v>0</v>
      </c>
      <c r="K9407">
        <f t="shared" ca="1" si="1572"/>
        <v>0</v>
      </c>
      <c r="L9407">
        <f t="shared" ca="1" si="1574"/>
        <v>0</v>
      </c>
      <c r="M9407">
        <f t="shared" ca="1" si="1575"/>
        <v>0</v>
      </c>
      <c r="O9407" t="e">
        <f t="shared" ca="1" si="1576"/>
        <v>#N/A</v>
      </c>
      <c r="P9407" t="e">
        <f t="shared" ca="1" si="1577"/>
        <v>#N/A</v>
      </c>
    </row>
    <row r="9408" spans="8:16">
      <c r="H9408">
        <f t="shared" ca="1" si="1573"/>
        <v>0</v>
      </c>
      <c r="I9408">
        <f t="shared" ca="1" si="1578"/>
        <v>0</v>
      </c>
      <c r="J9408">
        <f t="shared" ca="1" si="1579"/>
        <v>0</v>
      </c>
      <c r="K9408">
        <f t="shared" ca="1" si="1572"/>
        <v>0</v>
      </c>
      <c r="L9408">
        <f t="shared" ca="1" si="1574"/>
        <v>0</v>
      </c>
      <c r="M9408">
        <f t="shared" ca="1" si="1575"/>
        <v>0</v>
      </c>
      <c r="O9408" t="e">
        <f t="shared" ca="1" si="1576"/>
        <v>#N/A</v>
      </c>
      <c r="P9408" t="e">
        <f t="shared" ca="1" si="1577"/>
        <v>#N/A</v>
      </c>
    </row>
    <row r="9409" spans="8:16">
      <c r="H9409">
        <f t="shared" ca="1" si="1573"/>
        <v>0</v>
      </c>
      <c r="I9409">
        <f t="shared" ca="1" si="1578"/>
        <v>0</v>
      </c>
      <c r="J9409">
        <f t="shared" ca="1" si="1579"/>
        <v>0</v>
      </c>
      <c r="K9409">
        <f t="shared" ca="1" si="1572"/>
        <v>0</v>
      </c>
      <c r="L9409">
        <f t="shared" ca="1" si="1574"/>
        <v>0</v>
      </c>
      <c r="M9409">
        <f t="shared" ca="1" si="1575"/>
        <v>0</v>
      </c>
      <c r="O9409" t="e">
        <f t="shared" ca="1" si="1576"/>
        <v>#N/A</v>
      </c>
      <c r="P9409" t="e">
        <f t="shared" ca="1" si="1577"/>
        <v>#N/A</v>
      </c>
    </row>
    <row r="9410" spans="8:16">
      <c r="H9410">
        <f t="shared" ca="1" si="1573"/>
        <v>0</v>
      </c>
      <c r="I9410">
        <f t="shared" ca="1" si="1578"/>
        <v>0</v>
      </c>
      <c r="J9410">
        <f t="shared" ca="1" si="1579"/>
        <v>0</v>
      </c>
      <c r="K9410">
        <f t="shared" ca="1" si="1572"/>
        <v>0</v>
      </c>
      <c r="L9410">
        <f t="shared" ca="1" si="1574"/>
        <v>0</v>
      </c>
      <c r="M9410">
        <f t="shared" ca="1" si="1575"/>
        <v>0</v>
      </c>
      <c r="O9410" t="e">
        <f t="shared" ca="1" si="1576"/>
        <v>#N/A</v>
      </c>
      <c r="P9410" t="e">
        <f t="shared" ca="1" si="1577"/>
        <v>#N/A</v>
      </c>
    </row>
    <row r="9411" spans="8:16">
      <c r="H9411">
        <f t="shared" ca="1" si="1573"/>
        <v>0</v>
      </c>
      <c r="I9411">
        <f t="shared" ca="1" si="1578"/>
        <v>0</v>
      </c>
      <c r="J9411">
        <f t="shared" ca="1" si="1579"/>
        <v>0</v>
      </c>
      <c r="K9411">
        <f t="shared" ca="1" si="1572"/>
        <v>0</v>
      </c>
      <c r="L9411">
        <f t="shared" ca="1" si="1574"/>
        <v>0</v>
      </c>
      <c r="M9411">
        <f t="shared" ca="1" si="1575"/>
        <v>0</v>
      </c>
      <c r="O9411" t="e">
        <f t="shared" ca="1" si="1576"/>
        <v>#N/A</v>
      </c>
      <c r="P9411" t="e">
        <f t="shared" ca="1" si="1577"/>
        <v>#N/A</v>
      </c>
    </row>
    <row r="9412" spans="8:16">
      <c r="H9412">
        <f t="shared" ca="1" si="1573"/>
        <v>0</v>
      </c>
      <c r="I9412">
        <f t="shared" ca="1" si="1578"/>
        <v>0</v>
      </c>
      <c r="J9412">
        <f t="shared" ca="1" si="1579"/>
        <v>0</v>
      </c>
      <c r="K9412">
        <f t="shared" ca="1" si="1572"/>
        <v>0</v>
      </c>
      <c r="L9412">
        <f t="shared" ca="1" si="1574"/>
        <v>0</v>
      </c>
      <c r="M9412">
        <f t="shared" ca="1" si="1575"/>
        <v>0</v>
      </c>
      <c r="O9412" t="e">
        <f t="shared" ca="1" si="1576"/>
        <v>#N/A</v>
      </c>
      <c r="P9412" t="e">
        <f t="shared" ca="1" si="1577"/>
        <v>#N/A</v>
      </c>
    </row>
    <row r="9413" spans="8:16">
      <c r="H9413">
        <f t="shared" ca="1" si="1573"/>
        <v>0</v>
      </c>
      <c r="I9413">
        <f t="shared" ca="1" si="1578"/>
        <v>0</v>
      </c>
      <c r="J9413">
        <f t="shared" ca="1" si="1579"/>
        <v>0</v>
      </c>
      <c r="K9413">
        <f t="shared" ca="1" si="1572"/>
        <v>0</v>
      </c>
      <c r="L9413">
        <f t="shared" ca="1" si="1574"/>
        <v>0</v>
      </c>
      <c r="M9413">
        <f t="shared" ca="1" si="1575"/>
        <v>0</v>
      </c>
      <c r="O9413" t="e">
        <f t="shared" ca="1" si="1576"/>
        <v>#N/A</v>
      </c>
      <c r="P9413" t="e">
        <f t="shared" ca="1" si="1577"/>
        <v>#N/A</v>
      </c>
    </row>
    <row r="9414" spans="8:16">
      <c r="H9414">
        <f t="shared" ca="1" si="1573"/>
        <v>0</v>
      </c>
      <c r="I9414">
        <f t="shared" ca="1" si="1578"/>
        <v>0</v>
      </c>
      <c r="J9414">
        <f t="shared" ca="1" si="1579"/>
        <v>0</v>
      </c>
      <c r="K9414">
        <f t="shared" ca="1" si="1572"/>
        <v>0</v>
      </c>
      <c r="L9414">
        <f t="shared" ca="1" si="1574"/>
        <v>0</v>
      </c>
      <c r="M9414">
        <f t="shared" ca="1" si="1575"/>
        <v>0</v>
      </c>
      <c r="O9414" t="e">
        <f t="shared" ca="1" si="1576"/>
        <v>#N/A</v>
      </c>
      <c r="P9414" t="e">
        <f t="shared" ca="1" si="1577"/>
        <v>#N/A</v>
      </c>
    </row>
    <row r="9415" spans="8:16">
      <c r="H9415">
        <f t="shared" ca="1" si="1573"/>
        <v>0</v>
      </c>
      <c r="I9415">
        <f t="shared" ca="1" si="1578"/>
        <v>0</v>
      </c>
      <c r="J9415">
        <f t="shared" ca="1" si="1579"/>
        <v>0</v>
      </c>
      <c r="K9415">
        <f t="shared" ca="1" si="1572"/>
        <v>0</v>
      </c>
      <c r="L9415">
        <f t="shared" ca="1" si="1574"/>
        <v>0</v>
      </c>
      <c r="M9415">
        <f t="shared" ca="1" si="1575"/>
        <v>0</v>
      </c>
      <c r="O9415" t="e">
        <f t="shared" ca="1" si="1576"/>
        <v>#N/A</v>
      </c>
      <c r="P9415" t="e">
        <f t="shared" ca="1" si="1577"/>
        <v>#N/A</v>
      </c>
    </row>
    <row r="9416" spans="8:16">
      <c r="H9416">
        <f t="shared" ca="1" si="1573"/>
        <v>0</v>
      </c>
      <c r="I9416">
        <f t="shared" ca="1" si="1578"/>
        <v>0</v>
      </c>
      <c r="J9416">
        <f t="shared" ca="1" si="1579"/>
        <v>0</v>
      </c>
      <c r="K9416">
        <f t="shared" ca="1" si="1572"/>
        <v>0</v>
      </c>
      <c r="L9416">
        <f t="shared" ca="1" si="1574"/>
        <v>0</v>
      </c>
      <c r="M9416">
        <f t="shared" ca="1" si="1575"/>
        <v>0</v>
      </c>
      <c r="O9416" t="e">
        <f t="shared" ca="1" si="1576"/>
        <v>#N/A</v>
      </c>
      <c r="P9416" t="e">
        <f t="shared" ca="1" si="1577"/>
        <v>#N/A</v>
      </c>
    </row>
    <row r="9417" spans="8:16">
      <c r="H9417">
        <f t="shared" ca="1" si="1573"/>
        <v>0</v>
      </c>
      <c r="I9417">
        <f t="shared" ca="1" si="1578"/>
        <v>0</v>
      </c>
      <c r="J9417">
        <f t="shared" ca="1" si="1579"/>
        <v>0</v>
      </c>
      <c r="K9417">
        <f t="shared" ca="1" si="1572"/>
        <v>0</v>
      </c>
      <c r="L9417">
        <f t="shared" ca="1" si="1574"/>
        <v>0</v>
      </c>
      <c r="M9417">
        <f t="shared" ca="1" si="1575"/>
        <v>0</v>
      </c>
      <c r="O9417" t="e">
        <f t="shared" ca="1" si="1576"/>
        <v>#N/A</v>
      </c>
      <c r="P9417" t="e">
        <f t="shared" ca="1" si="1577"/>
        <v>#N/A</v>
      </c>
    </row>
    <row r="9418" spans="8:16">
      <c r="H9418">
        <f t="shared" ca="1" si="1573"/>
        <v>0</v>
      </c>
      <c r="I9418">
        <f t="shared" ca="1" si="1578"/>
        <v>0</v>
      </c>
      <c r="J9418">
        <f t="shared" ca="1" si="1579"/>
        <v>0</v>
      </c>
      <c r="K9418">
        <f t="shared" ref="K9418:K9481" ca="1" si="1580">IF(IFERROR(VLOOKUP($C9418,INDIRECT($G$9&amp;"d:d"),1,FALSE),0)&lt;&gt;0,K$13,0)</f>
        <v>0</v>
      </c>
      <c r="L9418">
        <f t="shared" ca="1" si="1574"/>
        <v>0</v>
      </c>
      <c r="M9418">
        <f t="shared" ca="1" si="1575"/>
        <v>0</v>
      </c>
      <c r="O9418" t="e">
        <f t="shared" ca="1" si="1576"/>
        <v>#N/A</v>
      </c>
      <c r="P9418" t="e">
        <f t="shared" ca="1" si="1577"/>
        <v>#N/A</v>
      </c>
    </row>
    <row r="9419" spans="8:16">
      <c r="H9419">
        <f t="shared" ca="1" si="1573"/>
        <v>0</v>
      </c>
      <c r="I9419">
        <f t="shared" ca="1" si="1578"/>
        <v>0</v>
      </c>
      <c r="J9419">
        <f t="shared" ca="1" si="1579"/>
        <v>0</v>
      </c>
      <c r="K9419">
        <f t="shared" ca="1" si="1580"/>
        <v>0</v>
      </c>
      <c r="L9419">
        <f t="shared" ca="1" si="1574"/>
        <v>0</v>
      </c>
      <c r="M9419">
        <f t="shared" ca="1" si="1575"/>
        <v>0</v>
      </c>
      <c r="O9419" t="e">
        <f t="shared" ca="1" si="1576"/>
        <v>#N/A</v>
      </c>
      <c r="P9419" t="e">
        <f t="shared" ca="1" si="1577"/>
        <v>#N/A</v>
      </c>
    </row>
    <row r="9420" spans="8:16">
      <c r="H9420">
        <f t="shared" ca="1" si="1573"/>
        <v>0</v>
      </c>
      <c r="I9420">
        <f t="shared" ca="1" si="1578"/>
        <v>0</v>
      </c>
      <c r="J9420">
        <f t="shared" ca="1" si="1579"/>
        <v>0</v>
      </c>
      <c r="K9420">
        <f t="shared" ca="1" si="1580"/>
        <v>0</v>
      </c>
      <c r="L9420">
        <f t="shared" ca="1" si="1574"/>
        <v>0</v>
      </c>
      <c r="M9420">
        <f t="shared" ca="1" si="1575"/>
        <v>0</v>
      </c>
      <c r="O9420" t="e">
        <f t="shared" ca="1" si="1576"/>
        <v>#N/A</v>
      </c>
      <c r="P9420" t="e">
        <f t="shared" ca="1" si="1577"/>
        <v>#N/A</v>
      </c>
    </row>
    <row r="9421" spans="8:16">
      <c r="H9421">
        <f t="shared" ca="1" si="1573"/>
        <v>0</v>
      </c>
      <c r="I9421">
        <f t="shared" ca="1" si="1578"/>
        <v>0</v>
      </c>
      <c r="J9421">
        <f t="shared" ca="1" si="1579"/>
        <v>0</v>
      </c>
      <c r="K9421">
        <f t="shared" ca="1" si="1580"/>
        <v>0</v>
      </c>
      <c r="L9421">
        <f t="shared" ca="1" si="1574"/>
        <v>0</v>
      </c>
      <c r="M9421">
        <f t="shared" ca="1" si="1575"/>
        <v>0</v>
      </c>
      <c r="O9421" t="e">
        <f t="shared" ca="1" si="1576"/>
        <v>#N/A</v>
      </c>
      <c r="P9421" t="e">
        <f t="shared" ca="1" si="1577"/>
        <v>#N/A</v>
      </c>
    </row>
    <row r="9422" spans="8:16">
      <c r="H9422">
        <f t="shared" ca="1" si="1573"/>
        <v>0</v>
      </c>
      <c r="I9422">
        <f t="shared" ca="1" si="1578"/>
        <v>0</v>
      </c>
      <c r="J9422">
        <f t="shared" ca="1" si="1579"/>
        <v>0</v>
      </c>
      <c r="K9422">
        <f t="shared" ca="1" si="1580"/>
        <v>0</v>
      </c>
      <c r="L9422">
        <f t="shared" ca="1" si="1574"/>
        <v>0</v>
      </c>
      <c r="M9422">
        <f t="shared" ca="1" si="1575"/>
        <v>0</v>
      </c>
      <c r="O9422" t="e">
        <f t="shared" ca="1" si="1576"/>
        <v>#N/A</v>
      </c>
      <c r="P9422" t="e">
        <f t="shared" ca="1" si="1577"/>
        <v>#N/A</v>
      </c>
    </row>
    <row r="9423" spans="8:16">
      <c r="H9423">
        <f t="shared" ref="H9423:H9486" ca="1" si="1581">IF(I9423&lt;&gt;0,I9423,IF(J9423&lt;&gt;0,J9423,IF(K9423&lt;&gt;0,K9423,IF(L9423&lt;&gt;0,L9423,IF(M9423&lt;&gt;0,M9423,N9423)))))</f>
        <v>0</v>
      </c>
      <c r="I9423">
        <f t="shared" ca="1" si="1578"/>
        <v>0</v>
      </c>
      <c r="J9423">
        <f t="shared" ca="1" si="1579"/>
        <v>0</v>
      </c>
      <c r="K9423">
        <f t="shared" ca="1" si="1580"/>
        <v>0</v>
      </c>
      <c r="L9423">
        <f t="shared" ref="L9423:L9486" ca="1" si="1582">IF(IFERROR(VLOOKUP($C9423,INDIRECT($G$10&amp;"d:d"),1,FALSE),0)&lt;&gt;0,L$13,0)</f>
        <v>0</v>
      </c>
      <c r="M9423">
        <f t="shared" ref="M9423:M9486" ca="1" si="1583">IF(IFERROR(VLOOKUP($C9423,INDIRECT($G$11&amp;"d:d"),1,FALSE),0)&lt;&gt;0,M$13,0)</f>
        <v>0</v>
      </c>
      <c r="O9423" t="e">
        <f t="shared" ref="O9423:O9486" ca="1" si="1584">VLOOKUP($H9423,$G$7:$I$11,2,FALSE)</f>
        <v>#N/A</v>
      </c>
      <c r="P9423" t="e">
        <f t="shared" ref="P9423:P9486" ca="1" si="1585">VLOOKUP($H9423,$G$7:$I$11,3,FALSE)</f>
        <v>#N/A</v>
      </c>
    </row>
    <row r="9424" spans="8:16">
      <c r="H9424">
        <f t="shared" ca="1" si="1581"/>
        <v>0</v>
      </c>
      <c r="I9424">
        <f t="shared" ca="1" si="1578"/>
        <v>0</v>
      </c>
      <c r="J9424">
        <f t="shared" ca="1" si="1579"/>
        <v>0</v>
      </c>
      <c r="K9424">
        <f t="shared" ca="1" si="1580"/>
        <v>0</v>
      </c>
      <c r="L9424">
        <f t="shared" ca="1" si="1582"/>
        <v>0</v>
      </c>
      <c r="M9424">
        <f t="shared" ca="1" si="1583"/>
        <v>0</v>
      </c>
      <c r="O9424" t="e">
        <f t="shared" ca="1" si="1584"/>
        <v>#N/A</v>
      </c>
      <c r="P9424" t="e">
        <f t="shared" ca="1" si="1585"/>
        <v>#N/A</v>
      </c>
    </row>
    <row r="9425" spans="8:16">
      <c r="H9425">
        <f t="shared" ca="1" si="1581"/>
        <v>0</v>
      </c>
      <c r="I9425">
        <f t="shared" ca="1" si="1578"/>
        <v>0</v>
      </c>
      <c r="J9425">
        <f t="shared" ca="1" si="1579"/>
        <v>0</v>
      </c>
      <c r="K9425">
        <f t="shared" ca="1" si="1580"/>
        <v>0</v>
      </c>
      <c r="L9425">
        <f t="shared" ca="1" si="1582"/>
        <v>0</v>
      </c>
      <c r="M9425">
        <f t="shared" ca="1" si="1583"/>
        <v>0</v>
      </c>
      <c r="O9425" t="e">
        <f t="shared" ca="1" si="1584"/>
        <v>#N/A</v>
      </c>
      <c r="P9425" t="e">
        <f t="shared" ca="1" si="1585"/>
        <v>#N/A</v>
      </c>
    </row>
    <row r="9426" spans="8:16">
      <c r="H9426">
        <f t="shared" ca="1" si="1581"/>
        <v>0</v>
      </c>
      <c r="I9426">
        <f t="shared" ca="1" si="1578"/>
        <v>0</v>
      </c>
      <c r="J9426">
        <f t="shared" ca="1" si="1579"/>
        <v>0</v>
      </c>
      <c r="K9426">
        <f t="shared" ca="1" si="1580"/>
        <v>0</v>
      </c>
      <c r="L9426">
        <f t="shared" ca="1" si="1582"/>
        <v>0</v>
      </c>
      <c r="M9426">
        <f t="shared" ca="1" si="1583"/>
        <v>0</v>
      </c>
      <c r="O9426" t="e">
        <f t="shared" ca="1" si="1584"/>
        <v>#N/A</v>
      </c>
      <c r="P9426" t="e">
        <f t="shared" ca="1" si="1585"/>
        <v>#N/A</v>
      </c>
    </row>
    <row r="9427" spans="8:16">
      <c r="H9427">
        <f t="shared" ca="1" si="1581"/>
        <v>0</v>
      </c>
      <c r="I9427">
        <f t="shared" ca="1" si="1578"/>
        <v>0</v>
      </c>
      <c r="J9427">
        <f t="shared" ca="1" si="1579"/>
        <v>0</v>
      </c>
      <c r="K9427">
        <f t="shared" ca="1" si="1580"/>
        <v>0</v>
      </c>
      <c r="L9427">
        <f t="shared" ca="1" si="1582"/>
        <v>0</v>
      </c>
      <c r="M9427">
        <f t="shared" ca="1" si="1583"/>
        <v>0</v>
      </c>
      <c r="O9427" t="e">
        <f t="shared" ca="1" si="1584"/>
        <v>#N/A</v>
      </c>
      <c r="P9427" t="e">
        <f t="shared" ca="1" si="1585"/>
        <v>#N/A</v>
      </c>
    </row>
    <row r="9428" spans="8:16">
      <c r="H9428">
        <f t="shared" ca="1" si="1581"/>
        <v>0</v>
      </c>
      <c r="I9428">
        <f t="shared" ca="1" si="1578"/>
        <v>0</v>
      </c>
      <c r="J9428">
        <f t="shared" ca="1" si="1579"/>
        <v>0</v>
      </c>
      <c r="K9428">
        <f t="shared" ca="1" si="1580"/>
        <v>0</v>
      </c>
      <c r="L9428">
        <f t="shared" ca="1" si="1582"/>
        <v>0</v>
      </c>
      <c r="M9428">
        <f t="shared" ca="1" si="1583"/>
        <v>0</v>
      </c>
      <c r="O9428" t="e">
        <f t="shared" ca="1" si="1584"/>
        <v>#N/A</v>
      </c>
      <c r="P9428" t="e">
        <f t="shared" ca="1" si="1585"/>
        <v>#N/A</v>
      </c>
    </row>
    <row r="9429" spans="8:16">
      <c r="H9429">
        <f t="shared" ca="1" si="1581"/>
        <v>0</v>
      </c>
      <c r="I9429">
        <f t="shared" ca="1" si="1578"/>
        <v>0</v>
      </c>
      <c r="J9429">
        <f t="shared" ca="1" si="1579"/>
        <v>0</v>
      </c>
      <c r="K9429">
        <f t="shared" ca="1" si="1580"/>
        <v>0</v>
      </c>
      <c r="L9429">
        <f t="shared" ca="1" si="1582"/>
        <v>0</v>
      </c>
      <c r="M9429">
        <f t="shared" ca="1" si="1583"/>
        <v>0</v>
      </c>
      <c r="O9429" t="e">
        <f t="shared" ca="1" si="1584"/>
        <v>#N/A</v>
      </c>
      <c r="P9429" t="e">
        <f t="shared" ca="1" si="1585"/>
        <v>#N/A</v>
      </c>
    </row>
    <row r="9430" spans="8:16">
      <c r="H9430">
        <f t="shared" ca="1" si="1581"/>
        <v>0</v>
      </c>
      <c r="I9430">
        <f t="shared" ca="1" si="1578"/>
        <v>0</v>
      </c>
      <c r="J9430">
        <f t="shared" ca="1" si="1579"/>
        <v>0</v>
      </c>
      <c r="K9430">
        <f t="shared" ca="1" si="1580"/>
        <v>0</v>
      </c>
      <c r="L9430">
        <f t="shared" ca="1" si="1582"/>
        <v>0</v>
      </c>
      <c r="M9430">
        <f t="shared" ca="1" si="1583"/>
        <v>0</v>
      </c>
      <c r="O9430" t="e">
        <f t="shared" ca="1" si="1584"/>
        <v>#N/A</v>
      </c>
      <c r="P9430" t="e">
        <f t="shared" ca="1" si="1585"/>
        <v>#N/A</v>
      </c>
    </row>
    <row r="9431" spans="8:16">
      <c r="H9431">
        <f t="shared" ca="1" si="1581"/>
        <v>0</v>
      </c>
      <c r="I9431">
        <f t="shared" ca="1" si="1578"/>
        <v>0</v>
      </c>
      <c r="J9431">
        <f t="shared" ca="1" si="1579"/>
        <v>0</v>
      </c>
      <c r="K9431">
        <f t="shared" ca="1" si="1580"/>
        <v>0</v>
      </c>
      <c r="L9431">
        <f t="shared" ca="1" si="1582"/>
        <v>0</v>
      </c>
      <c r="M9431">
        <f t="shared" ca="1" si="1583"/>
        <v>0</v>
      </c>
      <c r="O9431" t="e">
        <f t="shared" ca="1" si="1584"/>
        <v>#N/A</v>
      </c>
      <c r="P9431" t="e">
        <f t="shared" ca="1" si="1585"/>
        <v>#N/A</v>
      </c>
    </row>
    <row r="9432" spans="8:16">
      <c r="H9432">
        <f t="shared" ca="1" si="1581"/>
        <v>0</v>
      </c>
      <c r="I9432">
        <f t="shared" ca="1" si="1578"/>
        <v>0</v>
      </c>
      <c r="J9432">
        <f t="shared" ca="1" si="1579"/>
        <v>0</v>
      </c>
      <c r="K9432">
        <f t="shared" ca="1" si="1580"/>
        <v>0</v>
      </c>
      <c r="L9432">
        <f t="shared" ca="1" si="1582"/>
        <v>0</v>
      </c>
      <c r="M9432">
        <f t="shared" ca="1" si="1583"/>
        <v>0</v>
      </c>
      <c r="O9432" t="e">
        <f t="shared" ca="1" si="1584"/>
        <v>#N/A</v>
      </c>
      <c r="P9432" t="e">
        <f t="shared" ca="1" si="1585"/>
        <v>#N/A</v>
      </c>
    </row>
    <row r="9433" spans="8:16">
      <c r="H9433">
        <f t="shared" ca="1" si="1581"/>
        <v>0</v>
      </c>
      <c r="I9433">
        <f t="shared" ca="1" si="1578"/>
        <v>0</v>
      </c>
      <c r="J9433">
        <f t="shared" ca="1" si="1579"/>
        <v>0</v>
      </c>
      <c r="K9433">
        <f t="shared" ca="1" si="1580"/>
        <v>0</v>
      </c>
      <c r="L9433">
        <f t="shared" ca="1" si="1582"/>
        <v>0</v>
      </c>
      <c r="M9433">
        <f t="shared" ca="1" si="1583"/>
        <v>0</v>
      </c>
      <c r="O9433" t="e">
        <f t="shared" ca="1" si="1584"/>
        <v>#N/A</v>
      </c>
      <c r="P9433" t="e">
        <f t="shared" ca="1" si="1585"/>
        <v>#N/A</v>
      </c>
    </row>
    <row r="9434" spans="8:16">
      <c r="H9434">
        <f t="shared" ca="1" si="1581"/>
        <v>0</v>
      </c>
      <c r="I9434">
        <f t="shared" ca="1" si="1578"/>
        <v>0</v>
      </c>
      <c r="J9434">
        <f t="shared" ca="1" si="1579"/>
        <v>0</v>
      </c>
      <c r="K9434">
        <f t="shared" ca="1" si="1580"/>
        <v>0</v>
      </c>
      <c r="L9434">
        <f t="shared" ca="1" si="1582"/>
        <v>0</v>
      </c>
      <c r="M9434">
        <f t="shared" ca="1" si="1583"/>
        <v>0</v>
      </c>
      <c r="O9434" t="e">
        <f t="shared" ca="1" si="1584"/>
        <v>#N/A</v>
      </c>
      <c r="P9434" t="e">
        <f t="shared" ca="1" si="1585"/>
        <v>#N/A</v>
      </c>
    </row>
    <row r="9435" spans="8:16">
      <c r="H9435">
        <f t="shared" ca="1" si="1581"/>
        <v>0</v>
      </c>
      <c r="I9435">
        <f t="shared" ca="1" si="1578"/>
        <v>0</v>
      </c>
      <c r="J9435">
        <f t="shared" ca="1" si="1579"/>
        <v>0</v>
      </c>
      <c r="K9435">
        <f t="shared" ca="1" si="1580"/>
        <v>0</v>
      </c>
      <c r="L9435">
        <f t="shared" ca="1" si="1582"/>
        <v>0</v>
      </c>
      <c r="M9435">
        <f t="shared" ca="1" si="1583"/>
        <v>0</v>
      </c>
      <c r="O9435" t="e">
        <f t="shared" ca="1" si="1584"/>
        <v>#N/A</v>
      </c>
      <c r="P9435" t="e">
        <f t="shared" ca="1" si="1585"/>
        <v>#N/A</v>
      </c>
    </row>
    <row r="9436" spans="8:16">
      <c r="H9436">
        <f t="shared" ca="1" si="1581"/>
        <v>0</v>
      </c>
      <c r="I9436">
        <f t="shared" ca="1" si="1578"/>
        <v>0</v>
      </c>
      <c r="J9436">
        <f t="shared" ca="1" si="1579"/>
        <v>0</v>
      </c>
      <c r="K9436">
        <f t="shared" ca="1" si="1580"/>
        <v>0</v>
      </c>
      <c r="L9436">
        <f t="shared" ca="1" si="1582"/>
        <v>0</v>
      </c>
      <c r="M9436">
        <f t="shared" ca="1" si="1583"/>
        <v>0</v>
      </c>
      <c r="O9436" t="e">
        <f t="shared" ca="1" si="1584"/>
        <v>#N/A</v>
      </c>
      <c r="P9436" t="e">
        <f t="shared" ca="1" si="1585"/>
        <v>#N/A</v>
      </c>
    </row>
    <row r="9437" spans="8:16">
      <c r="H9437">
        <f t="shared" ca="1" si="1581"/>
        <v>0</v>
      </c>
      <c r="I9437">
        <f t="shared" ca="1" si="1578"/>
        <v>0</v>
      </c>
      <c r="J9437">
        <f t="shared" ca="1" si="1579"/>
        <v>0</v>
      </c>
      <c r="K9437">
        <f t="shared" ca="1" si="1580"/>
        <v>0</v>
      </c>
      <c r="L9437">
        <f t="shared" ca="1" si="1582"/>
        <v>0</v>
      </c>
      <c r="M9437">
        <f t="shared" ca="1" si="1583"/>
        <v>0</v>
      </c>
      <c r="O9437" t="e">
        <f t="shared" ca="1" si="1584"/>
        <v>#N/A</v>
      </c>
      <c r="P9437" t="e">
        <f t="shared" ca="1" si="1585"/>
        <v>#N/A</v>
      </c>
    </row>
    <row r="9438" spans="8:16">
      <c r="H9438">
        <f t="shared" ca="1" si="1581"/>
        <v>0</v>
      </c>
      <c r="I9438">
        <f t="shared" ca="1" si="1578"/>
        <v>0</v>
      </c>
      <c r="J9438">
        <f t="shared" ca="1" si="1579"/>
        <v>0</v>
      </c>
      <c r="K9438">
        <f t="shared" ca="1" si="1580"/>
        <v>0</v>
      </c>
      <c r="L9438">
        <f t="shared" ca="1" si="1582"/>
        <v>0</v>
      </c>
      <c r="M9438">
        <f t="shared" ca="1" si="1583"/>
        <v>0</v>
      </c>
      <c r="O9438" t="e">
        <f t="shared" ca="1" si="1584"/>
        <v>#N/A</v>
      </c>
      <c r="P9438" t="e">
        <f t="shared" ca="1" si="1585"/>
        <v>#N/A</v>
      </c>
    </row>
    <row r="9439" spans="8:16">
      <c r="H9439">
        <f t="shared" ca="1" si="1581"/>
        <v>0</v>
      </c>
      <c r="I9439">
        <f t="shared" ca="1" si="1578"/>
        <v>0</v>
      </c>
      <c r="J9439">
        <f t="shared" ca="1" si="1579"/>
        <v>0</v>
      </c>
      <c r="K9439">
        <f t="shared" ca="1" si="1580"/>
        <v>0</v>
      </c>
      <c r="L9439">
        <f t="shared" ca="1" si="1582"/>
        <v>0</v>
      </c>
      <c r="M9439">
        <f t="shared" ca="1" si="1583"/>
        <v>0</v>
      </c>
      <c r="O9439" t="e">
        <f t="shared" ca="1" si="1584"/>
        <v>#N/A</v>
      </c>
      <c r="P9439" t="e">
        <f t="shared" ca="1" si="1585"/>
        <v>#N/A</v>
      </c>
    </row>
    <row r="9440" spans="8:16">
      <c r="H9440">
        <f t="shared" ca="1" si="1581"/>
        <v>0</v>
      </c>
      <c r="I9440">
        <f t="shared" ca="1" si="1578"/>
        <v>0</v>
      </c>
      <c r="J9440">
        <f t="shared" ca="1" si="1579"/>
        <v>0</v>
      </c>
      <c r="K9440">
        <f t="shared" ca="1" si="1580"/>
        <v>0</v>
      </c>
      <c r="L9440">
        <f t="shared" ca="1" si="1582"/>
        <v>0</v>
      </c>
      <c r="M9440">
        <f t="shared" ca="1" si="1583"/>
        <v>0</v>
      </c>
      <c r="O9440" t="e">
        <f t="shared" ca="1" si="1584"/>
        <v>#N/A</v>
      </c>
      <c r="P9440" t="e">
        <f t="shared" ca="1" si="1585"/>
        <v>#N/A</v>
      </c>
    </row>
    <row r="9441" spans="8:16">
      <c r="H9441">
        <f t="shared" ca="1" si="1581"/>
        <v>0</v>
      </c>
      <c r="I9441">
        <f t="shared" ca="1" si="1578"/>
        <v>0</v>
      </c>
      <c r="J9441">
        <f t="shared" ca="1" si="1579"/>
        <v>0</v>
      </c>
      <c r="K9441">
        <f t="shared" ca="1" si="1580"/>
        <v>0</v>
      </c>
      <c r="L9441">
        <f t="shared" ca="1" si="1582"/>
        <v>0</v>
      </c>
      <c r="M9441">
        <f t="shared" ca="1" si="1583"/>
        <v>0</v>
      </c>
      <c r="O9441" t="e">
        <f t="shared" ca="1" si="1584"/>
        <v>#N/A</v>
      </c>
      <c r="P9441" t="e">
        <f t="shared" ca="1" si="1585"/>
        <v>#N/A</v>
      </c>
    </row>
    <row r="9442" spans="8:16">
      <c r="H9442">
        <f t="shared" ca="1" si="1581"/>
        <v>0</v>
      </c>
      <c r="I9442">
        <f t="shared" ca="1" si="1578"/>
        <v>0</v>
      </c>
      <c r="J9442">
        <f t="shared" ca="1" si="1579"/>
        <v>0</v>
      </c>
      <c r="K9442">
        <f t="shared" ca="1" si="1580"/>
        <v>0</v>
      </c>
      <c r="L9442">
        <f t="shared" ca="1" si="1582"/>
        <v>0</v>
      </c>
      <c r="M9442">
        <f t="shared" ca="1" si="1583"/>
        <v>0</v>
      </c>
      <c r="O9442" t="e">
        <f t="shared" ca="1" si="1584"/>
        <v>#N/A</v>
      </c>
      <c r="P9442" t="e">
        <f t="shared" ca="1" si="1585"/>
        <v>#N/A</v>
      </c>
    </row>
    <row r="9443" spans="8:16">
      <c r="H9443">
        <f t="shared" ca="1" si="1581"/>
        <v>0</v>
      </c>
      <c r="I9443">
        <f t="shared" ca="1" si="1578"/>
        <v>0</v>
      </c>
      <c r="J9443">
        <f t="shared" ca="1" si="1579"/>
        <v>0</v>
      </c>
      <c r="K9443">
        <f t="shared" ca="1" si="1580"/>
        <v>0</v>
      </c>
      <c r="L9443">
        <f t="shared" ca="1" si="1582"/>
        <v>0</v>
      </c>
      <c r="M9443">
        <f t="shared" ca="1" si="1583"/>
        <v>0</v>
      </c>
      <c r="O9443" t="e">
        <f t="shared" ca="1" si="1584"/>
        <v>#N/A</v>
      </c>
      <c r="P9443" t="e">
        <f t="shared" ca="1" si="1585"/>
        <v>#N/A</v>
      </c>
    </row>
    <row r="9444" spans="8:16">
      <c r="H9444">
        <f t="shared" ca="1" si="1581"/>
        <v>0</v>
      </c>
      <c r="I9444">
        <f t="shared" ca="1" si="1578"/>
        <v>0</v>
      </c>
      <c r="J9444">
        <f t="shared" ca="1" si="1579"/>
        <v>0</v>
      </c>
      <c r="K9444">
        <f t="shared" ca="1" si="1580"/>
        <v>0</v>
      </c>
      <c r="L9444">
        <f t="shared" ca="1" si="1582"/>
        <v>0</v>
      </c>
      <c r="M9444">
        <f t="shared" ca="1" si="1583"/>
        <v>0</v>
      </c>
      <c r="O9444" t="e">
        <f t="shared" ca="1" si="1584"/>
        <v>#N/A</v>
      </c>
      <c r="P9444" t="e">
        <f t="shared" ca="1" si="1585"/>
        <v>#N/A</v>
      </c>
    </row>
    <row r="9445" spans="8:16">
      <c r="H9445">
        <f t="shared" ca="1" si="1581"/>
        <v>0</v>
      </c>
      <c r="I9445">
        <f t="shared" ca="1" si="1578"/>
        <v>0</v>
      </c>
      <c r="J9445">
        <f t="shared" ca="1" si="1579"/>
        <v>0</v>
      </c>
      <c r="K9445">
        <f t="shared" ca="1" si="1580"/>
        <v>0</v>
      </c>
      <c r="L9445">
        <f t="shared" ca="1" si="1582"/>
        <v>0</v>
      </c>
      <c r="M9445">
        <f t="shared" ca="1" si="1583"/>
        <v>0</v>
      </c>
      <c r="O9445" t="e">
        <f t="shared" ca="1" si="1584"/>
        <v>#N/A</v>
      </c>
      <c r="P9445" t="e">
        <f t="shared" ca="1" si="1585"/>
        <v>#N/A</v>
      </c>
    </row>
    <row r="9446" spans="8:16">
      <c r="H9446">
        <f t="shared" ca="1" si="1581"/>
        <v>0</v>
      </c>
      <c r="I9446">
        <f t="shared" ca="1" si="1578"/>
        <v>0</v>
      </c>
      <c r="J9446">
        <f t="shared" ca="1" si="1579"/>
        <v>0</v>
      </c>
      <c r="K9446">
        <f t="shared" ca="1" si="1580"/>
        <v>0</v>
      </c>
      <c r="L9446">
        <f t="shared" ca="1" si="1582"/>
        <v>0</v>
      </c>
      <c r="M9446">
        <f t="shared" ca="1" si="1583"/>
        <v>0</v>
      </c>
      <c r="O9446" t="e">
        <f t="shared" ca="1" si="1584"/>
        <v>#N/A</v>
      </c>
      <c r="P9446" t="e">
        <f t="shared" ca="1" si="1585"/>
        <v>#N/A</v>
      </c>
    </row>
    <row r="9447" spans="8:16">
      <c r="H9447">
        <f t="shared" ca="1" si="1581"/>
        <v>0</v>
      </c>
      <c r="I9447">
        <f t="shared" ca="1" si="1578"/>
        <v>0</v>
      </c>
      <c r="J9447">
        <f t="shared" ca="1" si="1579"/>
        <v>0</v>
      </c>
      <c r="K9447">
        <f t="shared" ca="1" si="1580"/>
        <v>0</v>
      </c>
      <c r="L9447">
        <f t="shared" ca="1" si="1582"/>
        <v>0</v>
      </c>
      <c r="M9447">
        <f t="shared" ca="1" si="1583"/>
        <v>0</v>
      </c>
      <c r="O9447" t="e">
        <f t="shared" ca="1" si="1584"/>
        <v>#N/A</v>
      </c>
      <c r="P9447" t="e">
        <f t="shared" ca="1" si="1585"/>
        <v>#N/A</v>
      </c>
    </row>
    <row r="9448" spans="8:16">
      <c r="H9448">
        <f t="shared" ca="1" si="1581"/>
        <v>0</v>
      </c>
      <c r="I9448">
        <f t="shared" ca="1" si="1578"/>
        <v>0</v>
      </c>
      <c r="J9448">
        <f t="shared" ca="1" si="1579"/>
        <v>0</v>
      </c>
      <c r="K9448">
        <f t="shared" ca="1" si="1580"/>
        <v>0</v>
      </c>
      <c r="L9448">
        <f t="shared" ca="1" si="1582"/>
        <v>0</v>
      </c>
      <c r="M9448">
        <f t="shared" ca="1" si="1583"/>
        <v>0</v>
      </c>
      <c r="O9448" t="e">
        <f t="shared" ca="1" si="1584"/>
        <v>#N/A</v>
      </c>
      <c r="P9448" t="e">
        <f t="shared" ca="1" si="1585"/>
        <v>#N/A</v>
      </c>
    </row>
    <row r="9449" spans="8:16">
      <c r="H9449">
        <f t="shared" ca="1" si="1581"/>
        <v>0</v>
      </c>
      <c r="I9449">
        <f t="shared" ca="1" si="1578"/>
        <v>0</v>
      </c>
      <c r="J9449">
        <f t="shared" ca="1" si="1579"/>
        <v>0</v>
      </c>
      <c r="K9449">
        <f t="shared" ca="1" si="1580"/>
        <v>0</v>
      </c>
      <c r="L9449">
        <f t="shared" ca="1" si="1582"/>
        <v>0</v>
      </c>
      <c r="M9449">
        <f t="shared" ca="1" si="1583"/>
        <v>0</v>
      </c>
      <c r="O9449" t="e">
        <f t="shared" ca="1" si="1584"/>
        <v>#N/A</v>
      </c>
      <c r="P9449" t="e">
        <f t="shared" ca="1" si="1585"/>
        <v>#N/A</v>
      </c>
    </row>
    <row r="9450" spans="8:16">
      <c r="H9450">
        <f t="shared" ca="1" si="1581"/>
        <v>0</v>
      </c>
      <c r="I9450">
        <f t="shared" ca="1" si="1578"/>
        <v>0</v>
      </c>
      <c r="J9450">
        <f t="shared" ca="1" si="1579"/>
        <v>0</v>
      </c>
      <c r="K9450">
        <f t="shared" ca="1" si="1580"/>
        <v>0</v>
      </c>
      <c r="L9450">
        <f t="shared" ca="1" si="1582"/>
        <v>0</v>
      </c>
      <c r="M9450">
        <f t="shared" ca="1" si="1583"/>
        <v>0</v>
      </c>
      <c r="O9450" t="e">
        <f t="shared" ca="1" si="1584"/>
        <v>#N/A</v>
      </c>
      <c r="P9450" t="e">
        <f t="shared" ca="1" si="1585"/>
        <v>#N/A</v>
      </c>
    </row>
    <row r="9451" spans="8:16">
      <c r="H9451">
        <f t="shared" ca="1" si="1581"/>
        <v>0</v>
      </c>
      <c r="I9451">
        <f t="shared" ca="1" si="1578"/>
        <v>0</v>
      </c>
      <c r="J9451">
        <f t="shared" ca="1" si="1579"/>
        <v>0</v>
      </c>
      <c r="K9451">
        <f t="shared" ca="1" si="1580"/>
        <v>0</v>
      </c>
      <c r="L9451">
        <f t="shared" ca="1" si="1582"/>
        <v>0</v>
      </c>
      <c r="M9451">
        <f t="shared" ca="1" si="1583"/>
        <v>0</v>
      </c>
      <c r="O9451" t="e">
        <f t="shared" ca="1" si="1584"/>
        <v>#N/A</v>
      </c>
      <c r="P9451" t="e">
        <f t="shared" ca="1" si="1585"/>
        <v>#N/A</v>
      </c>
    </row>
    <row r="9452" spans="8:16">
      <c r="H9452">
        <f t="shared" ca="1" si="1581"/>
        <v>0</v>
      </c>
      <c r="I9452">
        <f t="shared" ca="1" si="1578"/>
        <v>0</v>
      </c>
      <c r="J9452">
        <f t="shared" ca="1" si="1579"/>
        <v>0</v>
      </c>
      <c r="K9452">
        <f t="shared" ca="1" si="1580"/>
        <v>0</v>
      </c>
      <c r="L9452">
        <f t="shared" ca="1" si="1582"/>
        <v>0</v>
      </c>
      <c r="M9452">
        <f t="shared" ca="1" si="1583"/>
        <v>0</v>
      </c>
      <c r="O9452" t="e">
        <f t="shared" ca="1" si="1584"/>
        <v>#N/A</v>
      </c>
      <c r="P9452" t="e">
        <f t="shared" ca="1" si="1585"/>
        <v>#N/A</v>
      </c>
    </row>
    <row r="9453" spans="8:16">
      <c r="H9453">
        <f t="shared" ca="1" si="1581"/>
        <v>0</v>
      </c>
      <c r="I9453">
        <f t="shared" ca="1" si="1578"/>
        <v>0</v>
      </c>
      <c r="J9453">
        <f t="shared" ca="1" si="1579"/>
        <v>0</v>
      </c>
      <c r="K9453">
        <f t="shared" ca="1" si="1580"/>
        <v>0</v>
      </c>
      <c r="L9453">
        <f t="shared" ca="1" si="1582"/>
        <v>0</v>
      </c>
      <c r="M9453">
        <f t="shared" ca="1" si="1583"/>
        <v>0</v>
      </c>
      <c r="O9453" t="e">
        <f t="shared" ca="1" si="1584"/>
        <v>#N/A</v>
      </c>
      <c r="P9453" t="e">
        <f t="shared" ca="1" si="1585"/>
        <v>#N/A</v>
      </c>
    </row>
    <row r="9454" spans="8:16">
      <c r="H9454">
        <f t="shared" ca="1" si="1581"/>
        <v>0</v>
      </c>
      <c r="I9454">
        <f t="shared" ca="1" si="1578"/>
        <v>0</v>
      </c>
      <c r="J9454">
        <f t="shared" ca="1" si="1579"/>
        <v>0</v>
      </c>
      <c r="K9454">
        <f t="shared" ca="1" si="1580"/>
        <v>0</v>
      </c>
      <c r="L9454">
        <f t="shared" ca="1" si="1582"/>
        <v>0</v>
      </c>
      <c r="M9454">
        <f t="shared" ca="1" si="1583"/>
        <v>0</v>
      </c>
      <c r="O9454" t="e">
        <f t="shared" ca="1" si="1584"/>
        <v>#N/A</v>
      </c>
      <c r="P9454" t="e">
        <f t="shared" ca="1" si="1585"/>
        <v>#N/A</v>
      </c>
    </row>
    <row r="9455" spans="8:16">
      <c r="H9455">
        <f t="shared" ca="1" si="1581"/>
        <v>0</v>
      </c>
      <c r="I9455">
        <f t="shared" ca="1" si="1578"/>
        <v>0</v>
      </c>
      <c r="J9455">
        <f t="shared" ca="1" si="1579"/>
        <v>0</v>
      </c>
      <c r="K9455">
        <f t="shared" ca="1" si="1580"/>
        <v>0</v>
      </c>
      <c r="L9455">
        <f t="shared" ca="1" si="1582"/>
        <v>0</v>
      </c>
      <c r="M9455">
        <f t="shared" ca="1" si="1583"/>
        <v>0</v>
      </c>
      <c r="O9455" t="e">
        <f t="shared" ca="1" si="1584"/>
        <v>#N/A</v>
      </c>
      <c r="P9455" t="e">
        <f t="shared" ca="1" si="1585"/>
        <v>#N/A</v>
      </c>
    </row>
    <row r="9456" spans="8:16">
      <c r="H9456">
        <f t="shared" ca="1" si="1581"/>
        <v>0</v>
      </c>
      <c r="I9456">
        <f t="shared" ref="I9456:I9519" ca="1" si="1586">IF(IFERROR(VLOOKUP(C9456,INDIRECT($G$7&amp;"D:D"),1,FALSE),0)&lt;&gt;0,I$13,0)</f>
        <v>0</v>
      </c>
      <c r="J9456">
        <f t="shared" ref="J9456:J9519" ca="1" si="1587">IF(IFERROR(VLOOKUP(C9456,INDIRECT($G$8&amp;"D:D"),1,FALSE),0)&lt;&gt;0,J$13,0)</f>
        <v>0</v>
      </c>
      <c r="K9456">
        <f t="shared" ca="1" si="1580"/>
        <v>0</v>
      </c>
      <c r="L9456">
        <f t="shared" ca="1" si="1582"/>
        <v>0</v>
      </c>
      <c r="M9456">
        <f t="shared" ca="1" si="1583"/>
        <v>0</v>
      </c>
      <c r="O9456" t="e">
        <f t="shared" ca="1" si="1584"/>
        <v>#N/A</v>
      </c>
      <c r="P9456" t="e">
        <f t="shared" ca="1" si="1585"/>
        <v>#N/A</v>
      </c>
    </row>
    <row r="9457" spans="8:16">
      <c r="H9457">
        <f t="shared" ca="1" si="1581"/>
        <v>0</v>
      </c>
      <c r="I9457">
        <f t="shared" ca="1" si="1586"/>
        <v>0</v>
      </c>
      <c r="J9457">
        <f t="shared" ca="1" si="1587"/>
        <v>0</v>
      </c>
      <c r="K9457">
        <f t="shared" ca="1" si="1580"/>
        <v>0</v>
      </c>
      <c r="L9457">
        <f t="shared" ca="1" si="1582"/>
        <v>0</v>
      </c>
      <c r="M9457">
        <f t="shared" ca="1" si="1583"/>
        <v>0</v>
      </c>
      <c r="O9457" t="e">
        <f t="shared" ca="1" si="1584"/>
        <v>#N/A</v>
      </c>
      <c r="P9457" t="e">
        <f t="shared" ca="1" si="1585"/>
        <v>#N/A</v>
      </c>
    </row>
    <row r="9458" spans="8:16">
      <c r="H9458">
        <f t="shared" ca="1" si="1581"/>
        <v>0</v>
      </c>
      <c r="I9458">
        <f t="shared" ca="1" si="1586"/>
        <v>0</v>
      </c>
      <c r="J9458">
        <f t="shared" ca="1" si="1587"/>
        <v>0</v>
      </c>
      <c r="K9458">
        <f t="shared" ca="1" si="1580"/>
        <v>0</v>
      </c>
      <c r="L9458">
        <f t="shared" ca="1" si="1582"/>
        <v>0</v>
      </c>
      <c r="M9458">
        <f t="shared" ca="1" si="1583"/>
        <v>0</v>
      </c>
      <c r="O9458" t="e">
        <f t="shared" ca="1" si="1584"/>
        <v>#N/A</v>
      </c>
      <c r="P9458" t="e">
        <f t="shared" ca="1" si="1585"/>
        <v>#N/A</v>
      </c>
    </row>
    <row r="9459" spans="8:16">
      <c r="H9459">
        <f t="shared" ca="1" si="1581"/>
        <v>0</v>
      </c>
      <c r="I9459">
        <f t="shared" ca="1" si="1586"/>
        <v>0</v>
      </c>
      <c r="J9459">
        <f t="shared" ca="1" si="1587"/>
        <v>0</v>
      </c>
      <c r="K9459">
        <f t="shared" ca="1" si="1580"/>
        <v>0</v>
      </c>
      <c r="L9459">
        <f t="shared" ca="1" si="1582"/>
        <v>0</v>
      </c>
      <c r="M9459">
        <f t="shared" ca="1" si="1583"/>
        <v>0</v>
      </c>
      <c r="O9459" t="e">
        <f t="shared" ca="1" si="1584"/>
        <v>#N/A</v>
      </c>
      <c r="P9459" t="e">
        <f t="shared" ca="1" si="1585"/>
        <v>#N/A</v>
      </c>
    </row>
    <row r="9460" spans="8:16">
      <c r="H9460">
        <f t="shared" ca="1" si="1581"/>
        <v>0</v>
      </c>
      <c r="I9460">
        <f t="shared" ca="1" si="1586"/>
        <v>0</v>
      </c>
      <c r="J9460">
        <f t="shared" ca="1" si="1587"/>
        <v>0</v>
      </c>
      <c r="K9460">
        <f t="shared" ca="1" si="1580"/>
        <v>0</v>
      </c>
      <c r="L9460">
        <f t="shared" ca="1" si="1582"/>
        <v>0</v>
      </c>
      <c r="M9460">
        <f t="shared" ca="1" si="1583"/>
        <v>0</v>
      </c>
      <c r="O9460" t="e">
        <f t="shared" ca="1" si="1584"/>
        <v>#N/A</v>
      </c>
      <c r="P9460" t="e">
        <f t="shared" ca="1" si="1585"/>
        <v>#N/A</v>
      </c>
    </row>
    <row r="9461" spans="8:16">
      <c r="H9461">
        <f t="shared" ca="1" si="1581"/>
        <v>0</v>
      </c>
      <c r="I9461">
        <f t="shared" ca="1" si="1586"/>
        <v>0</v>
      </c>
      <c r="J9461">
        <f t="shared" ca="1" si="1587"/>
        <v>0</v>
      </c>
      <c r="K9461">
        <f t="shared" ca="1" si="1580"/>
        <v>0</v>
      </c>
      <c r="L9461">
        <f t="shared" ca="1" si="1582"/>
        <v>0</v>
      </c>
      <c r="M9461">
        <f t="shared" ca="1" si="1583"/>
        <v>0</v>
      </c>
      <c r="O9461" t="e">
        <f t="shared" ca="1" si="1584"/>
        <v>#N/A</v>
      </c>
      <c r="P9461" t="e">
        <f t="shared" ca="1" si="1585"/>
        <v>#N/A</v>
      </c>
    </row>
    <row r="9462" spans="8:16">
      <c r="H9462">
        <f t="shared" ca="1" si="1581"/>
        <v>0</v>
      </c>
      <c r="I9462">
        <f t="shared" ca="1" si="1586"/>
        <v>0</v>
      </c>
      <c r="J9462">
        <f t="shared" ca="1" si="1587"/>
        <v>0</v>
      </c>
      <c r="K9462">
        <f t="shared" ca="1" si="1580"/>
        <v>0</v>
      </c>
      <c r="L9462">
        <f t="shared" ca="1" si="1582"/>
        <v>0</v>
      </c>
      <c r="M9462">
        <f t="shared" ca="1" si="1583"/>
        <v>0</v>
      </c>
      <c r="O9462" t="e">
        <f t="shared" ca="1" si="1584"/>
        <v>#N/A</v>
      </c>
      <c r="P9462" t="e">
        <f t="shared" ca="1" si="1585"/>
        <v>#N/A</v>
      </c>
    </row>
    <row r="9463" spans="8:16">
      <c r="H9463">
        <f t="shared" ca="1" si="1581"/>
        <v>0</v>
      </c>
      <c r="I9463">
        <f t="shared" ca="1" si="1586"/>
        <v>0</v>
      </c>
      <c r="J9463">
        <f t="shared" ca="1" si="1587"/>
        <v>0</v>
      </c>
      <c r="K9463">
        <f t="shared" ca="1" si="1580"/>
        <v>0</v>
      </c>
      <c r="L9463">
        <f t="shared" ca="1" si="1582"/>
        <v>0</v>
      </c>
      <c r="M9463">
        <f t="shared" ca="1" si="1583"/>
        <v>0</v>
      </c>
      <c r="O9463" t="e">
        <f t="shared" ca="1" si="1584"/>
        <v>#N/A</v>
      </c>
      <c r="P9463" t="e">
        <f t="shared" ca="1" si="1585"/>
        <v>#N/A</v>
      </c>
    </row>
    <row r="9464" spans="8:16">
      <c r="H9464">
        <f t="shared" ca="1" si="1581"/>
        <v>0</v>
      </c>
      <c r="I9464">
        <f t="shared" ca="1" si="1586"/>
        <v>0</v>
      </c>
      <c r="J9464">
        <f t="shared" ca="1" si="1587"/>
        <v>0</v>
      </c>
      <c r="K9464">
        <f t="shared" ca="1" si="1580"/>
        <v>0</v>
      </c>
      <c r="L9464">
        <f t="shared" ca="1" si="1582"/>
        <v>0</v>
      </c>
      <c r="M9464">
        <f t="shared" ca="1" si="1583"/>
        <v>0</v>
      </c>
      <c r="O9464" t="e">
        <f t="shared" ca="1" si="1584"/>
        <v>#N/A</v>
      </c>
      <c r="P9464" t="e">
        <f t="shared" ca="1" si="1585"/>
        <v>#N/A</v>
      </c>
    </row>
    <row r="9465" spans="8:16">
      <c r="H9465">
        <f t="shared" ca="1" si="1581"/>
        <v>0</v>
      </c>
      <c r="I9465">
        <f t="shared" ca="1" si="1586"/>
        <v>0</v>
      </c>
      <c r="J9465">
        <f t="shared" ca="1" si="1587"/>
        <v>0</v>
      </c>
      <c r="K9465">
        <f t="shared" ca="1" si="1580"/>
        <v>0</v>
      </c>
      <c r="L9465">
        <f t="shared" ca="1" si="1582"/>
        <v>0</v>
      </c>
      <c r="M9465">
        <f t="shared" ca="1" si="1583"/>
        <v>0</v>
      </c>
      <c r="O9465" t="e">
        <f t="shared" ca="1" si="1584"/>
        <v>#N/A</v>
      </c>
      <c r="P9465" t="e">
        <f t="shared" ca="1" si="1585"/>
        <v>#N/A</v>
      </c>
    </row>
    <row r="9466" spans="8:16">
      <c r="H9466">
        <f t="shared" ca="1" si="1581"/>
        <v>0</v>
      </c>
      <c r="I9466">
        <f t="shared" ca="1" si="1586"/>
        <v>0</v>
      </c>
      <c r="J9466">
        <f t="shared" ca="1" si="1587"/>
        <v>0</v>
      </c>
      <c r="K9466">
        <f t="shared" ca="1" si="1580"/>
        <v>0</v>
      </c>
      <c r="L9466">
        <f t="shared" ca="1" si="1582"/>
        <v>0</v>
      </c>
      <c r="M9466">
        <f t="shared" ca="1" si="1583"/>
        <v>0</v>
      </c>
      <c r="O9466" t="e">
        <f t="shared" ca="1" si="1584"/>
        <v>#N/A</v>
      </c>
      <c r="P9466" t="e">
        <f t="shared" ca="1" si="1585"/>
        <v>#N/A</v>
      </c>
    </row>
    <row r="9467" spans="8:16">
      <c r="H9467">
        <f t="shared" ca="1" si="1581"/>
        <v>0</v>
      </c>
      <c r="I9467">
        <f t="shared" ca="1" si="1586"/>
        <v>0</v>
      </c>
      <c r="J9467">
        <f t="shared" ca="1" si="1587"/>
        <v>0</v>
      </c>
      <c r="K9467">
        <f t="shared" ca="1" si="1580"/>
        <v>0</v>
      </c>
      <c r="L9467">
        <f t="shared" ca="1" si="1582"/>
        <v>0</v>
      </c>
      <c r="M9467">
        <f t="shared" ca="1" si="1583"/>
        <v>0</v>
      </c>
      <c r="O9467" t="e">
        <f t="shared" ca="1" si="1584"/>
        <v>#N/A</v>
      </c>
      <c r="P9467" t="e">
        <f t="shared" ca="1" si="1585"/>
        <v>#N/A</v>
      </c>
    </row>
    <row r="9468" spans="8:16">
      <c r="H9468">
        <f t="shared" ca="1" si="1581"/>
        <v>0</v>
      </c>
      <c r="I9468">
        <f t="shared" ca="1" si="1586"/>
        <v>0</v>
      </c>
      <c r="J9468">
        <f t="shared" ca="1" si="1587"/>
        <v>0</v>
      </c>
      <c r="K9468">
        <f t="shared" ca="1" si="1580"/>
        <v>0</v>
      </c>
      <c r="L9468">
        <f t="shared" ca="1" si="1582"/>
        <v>0</v>
      </c>
      <c r="M9468">
        <f t="shared" ca="1" si="1583"/>
        <v>0</v>
      </c>
      <c r="O9468" t="e">
        <f t="shared" ca="1" si="1584"/>
        <v>#N/A</v>
      </c>
      <c r="P9468" t="e">
        <f t="shared" ca="1" si="1585"/>
        <v>#N/A</v>
      </c>
    </row>
    <row r="9469" spans="8:16">
      <c r="H9469">
        <f t="shared" ca="1" si="1581"/>
        <v>0</v>
      </c>
      <c r="I9469">
        <f t="shared" ca="1" si="1586"/>
        <v>0</v>
      </c>
      <c r="J9469">
        <f t="shared" ca="1" si="1587"/>
        <v>0</v>
      </c>
      <c r="K9469">
        <f t="shared" ca="1" si="1580"/>
        <v>0</v>
      </c>
      <c r="L9469">
        <f t="shared" ca="1" si="1582"/>
        <v>0</v>
      </c>
      <c r="M9469">
        <f t="shared" ca="1" si="1583"/>
        <v>0</v>
      </c>
      <c r="O9469" t="e">
        <f t="shared" ca="1" si="1584"/>
        <v>#N/A</v>
      </c>
      <c r="P9469" t="e">
        <f t="shared" ca="1" si="1585"/>
        <v>#N/A</v>
      </c>
    </row>
    <row r="9470" spans="8:16">
      <c r="H9470">
        <f t="shared" ca="1" si="1581"/>
        <v>0</v>
      </c>
      <c r="I9470">
        <f t="shared" ca="1" si="1586"/>
        <v>0</v>
      </c>
      <c r="J9470">
        <f t="shared" ca="1" si="1587"/>
        <v>0</v>
      </c>
      <c r="K9470">
        <f t="shared" ca="1" si="1580"/>
        <v>0</v>
      </c>
      <c r="L9470">
        <f t="shared" ca="1" si="1582"/>
        <v>0</v>
      </c>
      <c r="M9470">
        <f t="shared" ca="1" si="1583"/>
        <v>0</v>
      </c>
      <c r="O9470" t="e">
        <f t="shared" ca="1" si="1584"/>
        <v>#N/A</v>
      </c>
      <c r="P9470" t="e">
        <f t="shared" ca="1" si="1585"/>
        <v>#N/A</v>
      </c>
    </row>
    <row r="9471" spans="8:16">
      <c r="H9471">
        <f t="shared" ca="1" si="1581"/>
        <v>0</v>
      </c>
      <c r="I9471">
        <f t="shared" ca="1" si="1586"/>
        <v>0</v>
      </c>
      <c r="J9471">
        <f t="shared" ca="1" si="1587"/>
        <v>0</v>
      </c>
      <c r="K9471">
        <f t="shared" ca="1" si="1580"/>
        <v>0</v>
      </c>
      <c r="L9471">
        <f t="shared" ca="1" si="1582"/>
        <v>0</v>
      </c>
      <c r="M9471">
        <f t="shared" ca="1" si="1583"/>
        <v>0</v>
      </c>
      <c r="O9471" t="e">
        <f t="shared" ca="1" si="1584"/>
        <v>#N/A</v>
      </c>
      <c r="P9471" t="e">
        <f t="shared" ca="1" si="1585"/>
        <v>#N/A</v>
      </c>
    </row>
    <row r="9472" spans="8:16">
      <c r="H9472">
        <f t="shared" ca="1" si="1581"/>
        <v>0</v>
      </c>
      <c r="I9472">
        <f t="shared" ca="1" si="1586"/>
        <v>0</v>
      </c>
      <c r="J9472">
        <f t="shared" ca="1" si="1587"/>
        <v>0</v>
      </c>
      <c r="K9472">
        <f t="shared" ca="1" si="1580"/>
        <v>0</v>
      </c>
      <c r="L9472">
        <f t="shared" ca="1" si="1582"/>
        <v>0</v>
      </c>
      <c r="M9472">
        <f t="shared" ca="1" si="1583"/>
        <v>0</v>
      </c>
      <c r="O9472" t="e">
        <f t="shared" ca="1" si="1584"/>
        <v>#N/A</v>
      </c>
      <c r="P9472" t="e">
        <f t="shared" ca="1" si="1585"/>
        <v>#N/A</v>
      </c>
    </row>
    <row r="9473" spans="8:16">
      <c r="H9473">
        <f t="shared" ca="1" si="1581"/>
        <v>0</v>
      </c>
      <c r="I9473">
        <f t="shared" ca="1" si="1586"/>
        <v>0</v>
      </c>
      <c r="J9473">
        <f t="shared" ca="1" si="1587"/>
        <v>0</v>
      </c>
      <c r="K9473">
        <f t="shared" ca="1" si="1580"/>
        <v>0</v>
      </c>
      <c r="L9473">
        <f t="shared" ca="1" si="1582"/>
        <v>0</v>
      </c>
      <c r="M9473">
        <f t="shared" ca="1" si="1583"/>
        <v>0</v>
      </c>
      <c r="O9473" t="e">
        <f t="shared" ca="1" si="1584"/>
        <v>#N/A</v>
      </c>
      <c r="P9473" t="e">
        <f t="shared" ca="1" si="1585"/>
        <v>#N/A</v>
      </c>
    </row>
    <row r="9474" spans="8:16">
      <c r="H9474">
        <f t="shared" ca="1" si="1581"/>
        <v>0</v>
      </c>
      <c r="I9474">
        <f t="shared" ca="1" si="1586"/>
        <v>0</v>
      </c>
      <c r="J9474">
        <f t="shared" ca="1" si="1587"/>
        <v>0</v>
      </c>
      <c r="K9474">
        <f t="shared" ca="1" si="1580"/>
        <v>0</v>
      </c>
      <c r="L9474">
        <f t="shared" ca="1" si="1582"/>
        <v>0</v>
      </c>
      <c r="M9474">
        <f t="shared" ca="1" si="1583"/>
        <v>0</v>
      </c>
      <c r="O9474" t="e">
        <f t="shared" ca="1" si="1584"/>
        <v>#N/A</v>
      </c>
      <c r="P9474" t="e">
        <f t="shared" ca="1" si="1585"/>
        <v>#N/A</v>
      </c>
    </row>
    <row r="9475" spans="8:16">
      <c r="H9475">
        <f t="shared" ca="1" si="1581"/>
        <v>0</v>
      </c>
      <c r="I9475">
        <f t="shared" ca="1" si="1586"/>
        <v>0</v>
      </c>
      <c r="J9475">
        <f t="shared" ca="1" si="1587"/>
        <v>0</v>
      </c>
      <c r="K9475">
        <f t="shared" ca="1" si="1580"/>
        <v>0</v>
      </c>
      <c r="L9475">
        <f t="shared" ca="1" si="1582"/>
        <v>0</v>
      </c>
      <c r="M9475">
        <f t="shared" ca="1" si="1583"/>
        <v>0</v>
      </c>
      <c r="O9475" t="e">
        <f t="shared" ca="1" si="1584"/>
        <v>#N/A</v>
      </c>
      <c r="P9475" t="e">
        <f t="shared" ca="1" si="1585"/>
        <v>#N/A</v>
      </c>
    </row>
    <row r="9476" spans="8:16">
      <c r="H9476">
        <f t="shared" ca="1" si="1581"/>
        <v>0</v>
      </c>
      <c r="I9476">
        <f t="shared" ca="1" si="1586"/>
        <v>0</v>
      </c>
      <c r="J9476">
        <f t="shared" ca="1" si="1587"/>
        <v>0</v>
      </c>
      <c r="K9476">
        <f t="shared" ca="1" si="1580"/>
        <v>0</v>
      </c>
      <c r="L9476">
        <f t="shared" ca="1" si="1582"/>
        <v>0</v>
      </c>
      <c r="M9476">
        <f t="shared" ca="1" si="1583"/>
        <v>0</v>
      </c>
      <c r="O9476" t="e">
        <f t="shared" ca="1" si="1584"/>
        <v>#N/A</v>
      </c>
      <c r="P9476" t="e">
        <f t="shared" ca="1" si="1585"/>
        <v>#N/A</v>
      </c>
    </row>
    <row r="9477" spans="8:16">
      <c r="H9477">
        <f t="shared" ca="1" si="1581"/>
        <v>0</v>
      </c>
      <c r="I9477">
        <f t="shared" ca="1" si="1586"/>
        <v>0</v>
      </c>
      <c r="J9477">
        <f t="shared" ca="1" si="1587"/>
        <v>0</v>
      </c>
      <c r="K9477">
        <f t="shared" ca="1" si="1580"/>
        <v>0</v>
      </c>
      <c r="L9477">
        <f t="shared" ca="1" si="1582"/>
        <v>0</v>
      </c>
      <c r="M9477">
        <f t="shared" ca="1" si="1583"/>
        <v>0</v>
      </c>
      <c r="O9477" t="e">
        <f t="shared" ca="1" si="1584"/>
        <v>#N/A</v>
      </c>
      <c r="P9477" t="e">
        <f t="shared" ca="1" si="1585"/>
        <v>#N/A</v>
      </c>
    </row>
    <row r="9478" spans="8:16">
      <c r="H9478">
        <f t="shared" ca="1" si="1581"/>
        <v>0</v>
      </c>
      <c r="I9478">
        <f t="shared" ca="1" si="1586"/>
        <v>0</v>
      </c>
      <c r="J9478">
        <f t="shared" ca="1" si="1587"/>
        <v>0</v>
      </c>
      <c r="K9478">
        <f t="shared" ca="1" si="1580"/>
        <v>0</v>
      </c>
      <c r="L9478">
        <f t="shared" ca="1" si="1582"/>
        <v>0</v>
      </c>
      <c r="M9478">
        <f t="shared" ca="1" si="1583"/>
        <v>0</v>
      </c>
      <c r="O9478" t="e">
        <f t="shared" ca="1" si="1584"/>
        <v>#N/A</v>
      </c>
      <c r="P9478" t="e">
        <f t="shared" ca="1" si="1585"/>
        <v>#N/A</v>
      </c>
    </row>
    <row r="9479" spans="8:16">
      <c r="H9479">
        <f t="shared" ca="1" si="1581"/>
        <v>0</v>
      </c>
      <c r="I9479">
        <f t="shared" ca="1" si="1586"/>
        <v>0</v>
      </c>
      <c r="J9479">
        <f t="shared" ca="1" si="1587"/>
        <v>0</v>
      </c>
      <c r="K9479">
        <f t="shared" ca="1" si="1580"/>
        <v>0</v>
      </c>
      <c r="L9479">
        <f t="shared" ca="1" si="1582"/>
        <v>0</v>
      </c>
      <c r="M9479">
        <f t="shared" ca="1" si="1583"/>
        <v>0</v>
      </c>
      <c r="O9479" t="e">
        <f t="shared" ca="1" si="1584"/>
        <v>#N/A</v>
      </c>
      <c r="P9479" t="e">
        <f t="shared" ca="1" si="1585"/>
        <v>#N/A</v>
      </c>
    </row>
    <row r="9480" spans="8:16">
      <c r="H9480">
        <f t="shared" ca="1" si="1581"/>
        <v>0</v>
      </c>
      <c r="I9480">
        <f t="shared" ca="1" si="1586"/>
        <v>0</v>
      </c>
      <c r="J9480">
        <f t="shared" ca="1" si="1587"/>
        <v>0</v>
      </c>
      <c r="K9480">
        <f t="shared" ca="1" si="1580"/>
        <v>0</v>
      </c>
      <c r="L9480">
        <f t="shared" ca="1" si="1582"/>
        <v>0</v>
      </c>
      <c r="M9480">
        <f t="shared" ca="1" si="1583"/>
        <v>0</v>
      </c>
      <c r="O9480" t="e">
        <f t="shared" ca="1" si="1584"/>
        <v>#N/A</v>
      </c>
      <c r="P9480" t="e">
        <f t="shared" ca="1" si="1585"/>
        <v>#N/A</v>
      </c>
    </row>
    <row r="9481" spans="8:16">
      <c r="H9481">
        <f t="shared" ca="1" si="1581"/>
        <v>0</v>
      </c>
      <c r="I9481">
        <f t="shared" ca="1" si="1586"/>
        <v>0</v>
      </c>
      <c r="J9481">
        <f t="shared" ca="1" si="1587"/>
        <v>0</v>
      </c>
      <c r="K9481">
        <f t="shared" ca="1" si="1580"/>
        <v>0</v>
      </c>
      <c r="L9481">
        <f t="shared" ca="1" si="1582"/>
        <v>0</v>
      </c>
      <c r="M9481">
        <f t="shared" ca="1" si="1583"/>
        <v>0</v>
      </c>
      <c r="O9481" t="e">
        <f t="shared" ca="1" si="1584"/>
        <v>#N/A</v>
      </c>
      <c r="P9481" t="e">
        <f t="shared" ca="1" si="1585"/>
        <v>#N/A</v>
      </c>
    </row>
    <row r="9482" spans="8:16">
      <c r="H9482">
        <f t="shared" ca="1" si="1581"/>
        <v>0</v>
      </c>
      <c r="I9482">
        <f t="shared" ca="1" si="1586"/>
        <v>0</v>
      </c>
      <c r="J9482">
        <f t="shared" ca="1" si="1587"/>
        <v>0</v>
      </c>
      <c r="K9482">
        <f t="shared" ref="K9482:K9545" ca="1" si="1588">IF(IFERROR(VLOOKUP($C9482,INDIRECT($G$9&amp;"d:d"),1,FALSE),0)&lt;&gt;0,K$13,0)</f>
        <v>0</v>
      </c>
      <c r="L9482">
        <f t="shared" ca="1" si="1582"/>
        <v>0</v>
      </c>
      <c r="M9482">
        <f t="shared" ca="1" si="1583"/>
        <v>0</v>
      </c>
      <c r="O9482" t="e">
        <f t="shared" ca="1" si="1584"/>
        <v>#N/A</v>
      </c>
      <c r="P9482" t="e">
        <f t="shared" ca="1" si="1585"/>
        <v>#N/A</v>
      </c>
    </row>
    <row r="9483" spans="8:16">
      <c r="H9483">
        <f t="shared" ca="1" si="1581"/>
        <v>0</v>
      </c>
      <c r="I9483">
        <f t="shared" ca="1" si="1586"/>
        <v>0</v>
      </c>
      <c r="J9483">
        <f t="shared" ca="1" si="1587"/>
        <v>0</v>
      </c>
      <c r="K9483">
        <f t="shared" ca="1" si="1588"/>
        <v>0</v>
      </c>
      <c r="L9483">
        <f t="shared" ca="1" si="1582"/>
        <v>0</v>
      </c>
      <c r="M9483">
        <f t="shared" ca="1" si="1583"/>
        <v>0</v>
      </c>
      <c r="O9483" t="e">
        <f t="shared" ca="1" si="1584"/>
        <v>#N/A</v>
      </c>
      <c r="P9483" t="e">
        <f t="shared" ca="1" si="1585"/>
        <v>#N/A</v>
      </c>
    </row>
    <row r="9484" spans="8:16">
      <c r="H9484">
        <f t="shared" ca="1" si="1581"/>
        <v>0</v>
      </c>
      <c r="I9484">
        <f t="shared" ca="1" si="1586"/>
        <v>0</v>
      </c>
      <c r="J9484">
        <f t="shared" ca="1" si="1587"/>
        <v>0</v>
      </c>
      <c r="K9484">
        <f t="shared" ca="1" si="1588"/>
        <v>0</v>
      </c>
      <c r="L9484">
        <f t="shared" ca="1" si="1582"/>
        <v>0</v>
      </c>
      <c r="M9484">
        <f t="shared" ca="1" si="1583"/>
        <v>0</v>
      </c>
      <c r="O9484" t="e">
        <f t="shared" ca="1" si="1584"/>
        <v>#N/A</v>
      </c>
      <c r="P9484" t="e">
        <f t="shared" ca="1" si="1585"/>
        <v>#N/A</v>
      </c>
    </row>
    <row r="9485" spans="8:16">
      <c r="H9485">
        <f t="shared" ca="1" si="1581"/>
        <v>0</v>
      </c>
      <c r="I9485">
        <f t="shared" ca="1" si="1586"/>
        <v>0</v>
      </c>
      <c r="J9485">
        <f t="shared" ca="1" si="1587"/>
        <v>0</v>
      </c>
      <c r="K9485">
        <f t="shared" ca="1" si="1588"/>
        <v>0</v>
      </c>
      <c r="L9485">
        <f t="shared" ca="1" si="1582"/>
        <v>0</v>
      </c>
      <c r="M9485">
        <f t="shared" ca="1" si="1583"/>
        <v>0</v>
      </c>
      <c r="O9485" t="e">
        <f t="shared" ca="1" si="1584"/>
        <v>#N/A</v>
      </c>
      <c r="P9485" t="e">
        <f t="shared" ca="1" si="1585"/>
        <v>#N/A</v>
      </c>
    </row>
    <row r="9486" spans="8:16">
      <c r="H9486">
        <f t="shared" ca="1" si="1581"/>
        <v>0</v>
      </c>
      <c r="I9486">
        <f t="shared" ca="1" si="1586"/>
        <v>0</v>
      </c>
      <c r="J9486">
        <f t="shared" ca="1" si="1587"/>
        <v>0</v>
      </c>
      <c r="K9486">
        <f t="shared" ca="1" si="1588"/>
        <v>0</v>
      </c>
      <c r="L9486">
        <f t="shared" ca="1" si="1582"/>
        <v>0</v>
      </c>
      <c r="M9486">
        <f t="shared" ca="1" si="1583"/>
        <v>0</v>
      </c>
      <c r="O9486" t="e">
        <f t="shared" ca="1" si="1584"/>
        <v>#N/A</v>
      </c>
      <c r="P9486" t="e">
        <f t="shared" ca="1" si="1585"/>
        <v>#N/A</v>
      </c>
    </row>
    <row r="9487" spans="8:16">
      <c r="H9487">
        <f t="shared" ref="H9487:H9550" ca="1" si="1589">IF(I9487&lt;&gt;0,I9487,IF(J9487&lt;&gt;0,J9487,IF(K9487&lt;&gt;0,K9487,IF(L9487&lt;&gt;0,L9487,IF(M9487&lt;&gt;0,M9487,N9487)))))</f>
        <v>0</v>
      </c>
      <c r="I9487">
        <f t="shared" ca="1" si="1586"/>
        <v>0</v>
      </c>
      <c r="J9487">
        <f t="shared" ca="1" si="1587"/>
        <v>0</v>
      </c>
      <c r="K9487">
        <f t="shared" ca="1" si="1588"/>
        <v>0</v>
      </c>
      <c r="L9487">
        <f t="shared" ref="L9487:L9550" ca="1" si="1590">IF(IFERROR(VLOOKUP($C9487,INDIRECT($G$10&amp;"d:d"),1,FALSE),0)&lt;&gt;0,L$13,0)</f>
        <v>0</v>
      </c>
      <c r="M9487">
        <f t="shared" ref="M9487:M9550" ca="1" si="1591">IF(IFERROR(VLOOKUP($C9487,INDIRECT($G$11&amp;"d:d"),1,FALSE),0)&lt;&gt;0,M$13,0)</f>
        <v>0</v>
      </c>
      <c r="O9487" t="e">
        <f t="shared" ref="O9487:O9550" ca="1" si="1592">VLOOKUP($H9487,$G$7:$I$11,2,FALSE)</f>
        <v>#N/A</v>
      </c>
      <c r="P9487" t="e">
        <f t="shared" ref="P9487:P9550" ca="1" si="1593">VLOOKUP($H9487,$G$7:$I$11,3,FALSE)</f>
        <v>#N/A</v>
      </c>
    </row>
    <row r="9488" spans="8:16">
      <c r="H9488">
        <f t="shared" ca="1" si="1589"/>
        <v>0</v>
      </c>
      <c r="I9488">
        <f t="shared" ca="1" si="1586"/>
        <v>0</v>
      </c>
      <c r="J9488">
        <f t="shared" ca="1" si="1587"/>
        <v>0</v>
      </c>
      <c r="K9488">
        <f t="shared" ca="1" si="1588"/>
        <v>0</v>
      </c>
      <c r="L9488">
        <f t="shared" ca="1" si="1590"/>
        <v>0</v>
      </c>
      <c r="M9488">
        <f t="shared" ca="1" si="1591"/>
        <v>0</v>
      </c>
      <c r="O9488" t="e">
        <f t="shared" ca="1" si="1592"/>
        <v>#N/A</v>
      </c>
      <c r="P9488" t="e">
        <f t="shared" ca="1" si="1593"/>
        <v>#N/A</v>
      </c>
    </row>
    <row r="9489" spans="8:16">
      <c r="H9489">
        <f t="shared" ca="1" si="1589"/>
        <v>0</v>
      </c>
      <c r="I9489">
        <f t="shared" ca="1" si="1586"/>
        <v>0</v>
      </c>
      <c r="J9489">
        <f t="shared" ca="1" si="1587"/>
        <v>0</v>
      </c>
      <c r="K9489">
        <f t="shared" ca="1" si="1588"/>
        <v>0</v>
      </c>
      <c r="L9489">
        <f t="shared" ca="1" si="1590"/>
        <v>0</v>
      </c>
      <c r="M9489">
        <f t="shared" ca="1" si="1591"/>
        <v>0</v>
      </c>
      <c r="O9489" t="e">
        <f t="shared" ca="1" si="1592"/>
        <v>#N/A</v>
      </c>
      <c r="P9489" t="e">
        <f t="shared" ca="1" si="1593"/>
        <v>#N/A</v>
      </c>
    </row>
    <row r="9490" spans="8:16">
      <c r="H9490">
        <f t="shared" ca="1" si="1589"/>
        <v>0</v>
      </c>
      <c r="I9490">
        <f t="shared" ca="1" si="1586"/>
        <v>0</v>
      </c>
      <c r="J9490">
        <f t="shared" ca="1" si="1587"/>
        <v>0</v>
      </c>
      <c r="K9490">
        <f t="shared" ca="1" si="1588"/>
        <v>0</v>
      </c>
      <c r="L9490">
        <f t="shared" ca="1" si="1590"/>
        <v>0</v>
      </c>
      <c r="M9490">
        <f t="shared" ca="1" si="1591"/>
        <v>0</v>
      </c>
      <c r="O9490" t="e">
        <f t="shared" ca="1" si="1592"/>
        <v>#N/A</v>
      </c>
      <c r="P9490" t="e">
        <f t="shared" ca="1" si="1593"/>
        <v>#N/A</v>
      </c>
    </row>
    <row r="9491" spans="8:16">
      <c r="H9491">
        <f t="shared" ca="1" si="1589"/>
        <v>0</v>
      </c>
      <c r="I9491">
        <f t="shared" ca="1" si="1586"/>
        <v>0</v>
      </c>
      <c r="J9491">
        <f t="shared" ca="1" si="1587"/>
        <v>0</v>
      </c>
      <c r="K9491">
        <f t="shared" ca="1" si="1588"/>
        <v>0</v>
      </c>
      <c r="L9491">
        <f t="shared" ca="1" si="1590"/>
        <v>0</v>
      </c>
      <c r="M9491">
        <f t="shared" ca="1" si="1591"/>
        <v>0</v>
      </c>
      <c r="O9491" t="e">
        <f t="shared" ca="1" si="1592"/>
        <v>#N/A</v>
      </c>
      <c r="P9491" t="e">
        <f t="shared" ca="1" si="1593"/>
        <v>#N/A</v>
      </c>
    </row>
    <row r="9492" spans="8:16">
      <c r="H9492">
        <f t="shared" ca="1" si="1589"/>
        <v>0</v>
      </c>
      <c r="I9492">
        <f t="shared" ca="1" si="1586"/>
        <v>0</v>
      </c>
      <c r="J9492">
        <f t="shared" ca="1" si="1587"/>
        <v>0</v>
      </c>
      <c r="K9492">
        <f t="shared" ca="1" si="1588"/>
        <v>0</v>
      </c>
      <c r="L9492">
        <f t="shared" ca="1" si="1590"/>
        <v>0</v>
      </c>
      <c r="M9492">
        <f t="shared" ca="1" si="1591"/>
        <v>0</v>
      </c>
      <c r="O9492" t="e">
        <f t="shared" ca="1" si="1592"/>
        <v>#N/A</v>
      </c>
      <c r="P9492" t="e">
        <f t="shared" ca="1" si="1593"/>
        <v>#N/A</v>
      </c>
    </row>
    <row r="9493" spans="8:16">
      <c r="H9493">
        <f t="shared" ca="1" si="1589"/>
        <v>0</v>
      </c>
      <c r="I9493">
        <f t="shared" ca="1" si="1586"/>
        <v>0</v>
      </c>
      <c r="J9493">
        <f t="shared" ca="1" si="1587"/>
        <v>0</v>
      </c>
      <c r="K9493">
        <f t="shared" ca="1" si="1588"/>
        <v>0</v>
      </c>
      <c r="L9493">
        <f t="shared" ca="1" si="1590"/>
        <v>0</v>
      </c>
      <c r="M9493">
        <f t="shared" ca="1" si="1591"/>
        <v>0</v>
      </c>
      <c r="O9493" t="e">
        <f t="shared" ca="1" si="1592"/>
        <v>#N/A</v>
      </c>
      <c r="P9493" t="e">
        <f t="shared" ca="1" si="1593"/>
        <v>#N/A</v>
      </c>
    </row>
    <row r="9494" spans="8:16">
      <c r="H9494">
        <f t="shared" ca="1" si="1589"/>
        <v>0</v>
      </c>
      <c r="I9494">
        <f t="shared" ca="1" si="1586"/>
        <v>0</v>
      </c>
      <c r="J9494">
        <f t="shared" ca="1" si="1587"/>
        <v>0</v>
      </c>
      <c r="K9494">
        <f t="shared" ca="1" si="1588"/>
        <v>0</v>
      </c>
      <c r="L9494">
        <f t="shared" ca="1" si="1590"/>
        <v>0</v>
      </c>
      <c r="M9494">
        <f t="shared" ca="1" si="1591"/>
        <v>0</v>
      </c>
      <c r="O9494" t="e">
        <f t="shared" ca="1" si="1592"/>
        <v>#N/A</v>
      </c>
      <c r="P9494" t="e">
        <f t="shared" ca="1" si="1593"/>
        <v>#N/A</v>
      </c>
    </row>
    <row r="9495" spans="8:16">
      <c r="H9495">
        <f t="shared" ca="1" si="1589"/>
        <v>0</v>
      </c>
      <c r="I9495">
        <f t="shared" ca="1" si="1586"/>
        <v>0</v>
      </c>
      <c r="J9495">
        <f t="shared" ca="1" si="1587"/>
        <v>0</v>
      </c>
      <c r="K9495">
        <f t="shared" ca="1" si="1588"/>
        <v>0</v>
      </c>
      <c r="L9495">
        <f t="shared" ca="1" si="1590"/>
        <v>0</v>
      </c>
      <c r="M9495">
        <f t="shared" ca="1" si="1591"/>
        <v>0</v>
      </c>
      <c r="O9495" t="e">
        <f t="shared" ca="1" si="1592"/>
        <v>#N/A</v>
      </c>
      <c r="P9495" t="e">
        <f t="shared" ca="1" si="1593"/>
        <v>#N/A</v>
      </c>
    </row>
    <row r="9496" spans="8:16">
      <c r="H9496">
        <f t="shared" ca="1" si="1589"/>
        <v>0</v>
      </c>
      <c r="I9496">
        <f t="shared" ca="1" si="1586"/>
        <v>0</v>
      </c>
      <c r="J9496">
        <f t="shared" ca="1" si="1587"/>
        <v>0</v>
      </c>
      <c r="K9496">
        <f t="shared" ca="1" si="1588"/>
        <v>0</v>
      </c>
      <c r="L9496">
        <f t="shared" ca="1" si="1590"/>
        <v>0</v>
      </c>
      <c r="M9496">
        <f t="shared" ca="1" si="1591"/>
        <v>0</v>
      </c>
      <c r="O9496" t="e">
        <f t="shared" ca="1" si="1592"/>
        <v>#N/A</v>
      </c>
      <c r="P9496" t="e">
        <f t="shared" ca="1" si="1593"/>
        <v>#N/A</v>
      </c>
    </row>
    <row r="9497" spans="8:16">
      <c r="H9497">
        <f t="shared" ca="1" si="1589"/>
        <v>0</v>
      </c>
      <c r="I9497">
        <f t="shared" ca="1" si="1586"/>
        <v>0</v>
      </c>
      <c r="J9497">
        <f t="shared" ca="1" si="1587"/>
        <v>0</v>
      </c>
      <c r="K9497">
        <f t="shared" ca="1" si="1588"/>
        <v>0</v>
      </c>
      <c r="L9497">
        <f t="shared" ca="1" si="1590"/>
        <v>0</v>
      </c>
      <c r="M9497">
        <f t="shared" ca="1" si="1591"/>
        <v>0</v>
      </c>
      <c r="O9497" t="e">
        <f t="shared" ca="1" si="1592"/>
        <v>#N/A</v>
      </c>
      <c r="P9497" t="e">
        <f t="shared" ca="1" si="1593"/>
        <v>#N/A</v>
      </c>
    </row>
    <row r="9498" spans="8:16">
      <c r="H9498">
        <f t="shared" ca="1" si="1589"/>
        <v>0</v>
      </c>
      <c r="I9498">
        <f t="shared" ca="1" si="1586"/>
        <v>0</v>
      </c>
      <c r="J9498">
        <f t="shared" ca="1" si="1587"/>
        <v>0</v>
      </c>
      <c r="K9498">
        <f t="shared" ca="1" si="1588"/>
        <v>0</v>
      </c>
      <c r="L9498">
        <f t="shared" ca="1" si="1590"/>
        <v>0</v>
      </c>
      <c r="M9498">
        <f t="shared" ca="1" si="1591"/>
        <v>0</v>
      </c>
      <c r="O9498" t="e">
        <f t="shared" ca="1" si="1592"/>
        <v>#N/A</v>
      </c>
      <c r="P9498" t="e">
        <f t="shared" ca="1" si="1593"/>
        <v>#N/A</v>
      </c>
    </row>
    <row r="9499" spans="8:16">
      <c r="H9499">
        <f t="shared" ca="1" si="1589"/>
        <v>0</v>
      </c>
      <c r="I9499">
        <f t="shared" ca="1" si="1586"/>
        <v>0</v>
      </c>
      <c r="J9499">
        <f t="shared" ca="1" si="1587"/>
        <v>0</v>
      </c>
      <c r="K9499">
        <f t="shared" ca="1" si="1588"/>
        <v>0</v>
      </c>
      <c r="L9499">
        <f t="shared" ca="1" si="1590"/>
        <v>0</v>
      </c>
      <c r="M9499">
        <f t="shared" ca="1" si="1591"/>
        <v>0</v>
      </c>
      <c r="O9499" t="e">
        <f t="shared" ca="1" si="1592"/>
        <v>#N/A</v>
      </c>
      <c r="P9499" t="e">
        <f t="shared" ca="1" si="1593"/>
        <v>#N/A</v>
      </c>
    </row>
    <row r="9500" spans="8:16">
      <c r="H9500">
        <f t="shared" ca="1" si="1589"/>
        <v>0</v>
      </c>
      <c r="I9500">
        <f t="shared" ca="1" si="1586"/>
        <v>0</v>
      </c>
      <c r="J9500">
        <f t="shared" ca="1" si="1587"/>
        <v>0</v>
      </c>
      <c r="K9500">
        <f t="shared" ca="1" si="1588"/>
        <v>0</v>
      </c>
      <c r="L9500">
        <f t="shared" ca="1" si="1590"/>
        <v>0</v>
      </c>
      <c r="M9500">
        <f t="shared" ca="1" si="1591"/>
        <v>0</v>
      </c>
      <c r="O9500" t="e">
        <f t="shared" ca="1" si="1592"/>
        <v>#N/A</v>
      </c>
      <c r="P9500" t="e">
        <f t="shared" ca="1" si="1593"/>
        <v>#N/A</v>
      </c>
    </row>
    <row r="9501" spans="8:16">
      <c r="H9501">
        <f t="shared" ca="1" si="1589"/>
        <v>0</v>
      </c>
      <c r="I9501">
        <f t="shared" ca="1" si="1586"/>
        <v>0</v>
      </c>
      <c r="J9501">
        <f t="shared" ca="1" si="1587"/>
        <v>0</v>
      </c>
      <c r="K9501">
        <f t="shared" ca="1" si="1588"/>
        <v>0</v>
      </c>
      <c r="L9501">
        <f t="shared" ca="1" si="1590"/>
        <v>0</v>
      </c>
      <c r="M9501">
        <f t="shared" ca="1" si="1591"/>
        <v>0</v>
      </c>
      <c r="O9501" t="e">
        <f t="shared" ca="1" si="1592"/>
        <v>#N/A</v>
      </c>
      <c r="P9501" t="e">
        <f t="shared" ca="1" si="1593"/>
        <v>#N/A</v>
      </c>
    </row>
    <row r="9502" spans="8:16">
      <c r="H9502">
        <f t="shared" ca="1" si="1589"/>
        <v>0</v>
      </c>
      <c r="I9502">
        <f t="shared" ca="1" si="1586"/>
        <v>0</v>
      </c>
      <c r="J9502">
        <f t="shared" ca="1" si="1587"/>
        <v>0</v>
      </c>
      <c r="K9502">
        <f t="shared" ca="1" si="1588"/>
        <v>0</v>
      </c>
      <c r="L9502">
        <f t="shared" ca="1" si="1590"/>
        <v>0</v>
      </c>
      <c r="M9502">
        <f t="shared" ca="1" si="1591"/>
        <v>0</v>
      </c>
      <c r="O9502" t="e">
        <f t="shared" ca="1" si="1592"/>
        <v>#N/A</v>
      </c>
      <c r="P9502" t="e">
        <f t="shared" ca="1" si="1593"/>
        <v>#N/A</v>
      </c>
    </row>
    <row r="9503" spans="8:16">
      <c r="H9503">
        <f t="shared" ca="1" si="1589"/>
        <v>0</v>
      </c>
      <c r="I9503">
        <f t="shared" ca="1" si="1586"/>
        <v>0</v>
      </c>
      <c r="J9503">
        <f t="shared" ca="1" si="1587"/>
        <v>0</v>
      </c>
      <c r="K9503">
        <f t="shared" ca="1" si="1588"/>
        <v>0</v>
      </c>
      <c r="L9503">
        <f t="shared" ca="1" si="1590"/>
        <v>0</v>
      </c>
      <c r="M9503">
        <f t="shared" ca="1" si="1591"/>
        <v>0</v>
      </c>
      <c r="O9503" t="e">
        <f t="shared" ca="1" si="1592"/>
        <v>#N/A</v>
      </c>
      <c r="P9503" t="e">
        <f t="shared" ca="1" si="1593"/>
        <v>#N/A</v>
      </c>
    </row>
    <row r="9504" spans="8:16">
      <c r="H9504">
        <f t="shared" ca="1" si="1589"/>
        <v>0</v>
      </c>
      <c r="I9504">
        <f t="shared" ca="1" si="1586"/>
        <v>0</v>
      </c>
      <c r="J9504">
        <f t="shared" ca="1" si="1587"/>
        <v>0</v>
      </c>
      <c r="K9504">
        <f t="shared" ca="1" si="1588"/>
        <v>0</v>
      </c>
      <c r="L9504">
        <f t="shared" ca="1" si="1590"/>
        <v>0</v>
      </c>
      <c r="M9504">
        <f t="shared" ca="1" si="1591"/>
        <v>0</v>
      </c>
      <c r="O9504" t="e">
        <f t="shared" ca="1" si="1592"/>
        <v>#N/A</v>
      </c>
      <c r="P9504" t="e">
        <f t="shared" ca="1" si="1593"/>
        <v>#N/A</v>
      </c>
    </row>
    <row r="9505" spans="8:16">
      <c r="H9505">
        <f t="shared" ca="1" si="1589"/>
        <v>0</v>
      </c>
      <c r="I9505">
        <f t="shared" ca="1" si="1586"/>
        <v>0</v>
      </c>
      <c r="J9505">
        <f t="shared" ca="1" si="1587"/>
        <v>0</v>
      </c>
      <c r="K9505">
        <f t="shared" ca="1" si="1588"/>
        <v>0</v>
      </c>
      <c r="L9505">
        <f t="shared" ca="1" si="1590"/>
        <v>0</v>
      </c>
      <c r="M9505">
        <f t="shared" ca="1" si="1591"/>
        <v>0</v>
      </c>
      <c r="O9505" t="e">
        <f t="shared" ca="1" si="1592"/>
        <v>#N/A</v>
      </c>
      <c r="P9505" t="e">
        <f t="shared" ca="1" si="1593"/>
        <v>#N/A</v>
      </c>
    </row>
    <row r="9506" spans="8:16">
      <c r="H9506">
        <f t="shared" ca="1" si="1589"/>
        <v>0</v>
      </c>
      <c r="I9506">
        <f t="shared" ca="1" si="1586"/>
        <v>0</v>
      </c>
      <c r="J9506">
        <f t="shared" ca="1" si="1587"/>
        <v>0</v>
      </c>
      <c r="K9506">
        <f t="shared" ca="1" si="1588"/>
        <v>0</v>
      </c>
      <c r="L9506">
        <f t="shared" ca="1" si="1590"/>
        <v>0</v>
      </c>
      <c r="M9506">
        <f t="shared" ca="1" si="1591"/>
        <v>0</v>
      </c>
      <c r="O9506" t="e">
        <f t="shared" ca="1" si="1592"/>
        <v>#N/A</v>
      </c>
      <c r="P9506" t="e">
        <f t="shared" ca="1" si="1593"/>
        <v>#N/A</v>
      </c>
    </row>
    <row r="9507" spans="8:16">
      <c r="H9507">
        <f t="shared" ca="1" si="1589"/>
        <v>0</v>
      </c>
      <c r="I9507">
        <f t="shared" ca="1" si="1586"/>
        <v>0</v>
      </c>
      <c r="J9507">
        <f t="shared" ca="1" si="1587"/>
        <v>0</v>
      </c>
      <c r="K9507">
        <f t="shared" ca="1" si="1588"/>
        <v>0</v>
      </c>
      <c r="L9507">
        <f t="shared" ca="1" si="1590"/>
        <v>0</v>
      </c>
      <c r="M9507">
        <f t="shared" ca="1" si="1591"/>
        <v>0</v>
      </c>
      <c r="O9507" t="e">
        <f t="shared" ca="1" si="1592"/>
        <v>#N/A</v>
      </c>
      <c r="P9507" t="e">
        <f t="shared" ca="1" si="1593"/>
        <v>#N/A</v>
      </c>
    </row>
    <row r="9508" spans="8:16">
      <c r="H9508">
        <f t="shared" ca="1" si="1589"/>
        <v>0</v>
      </c>
      <c r="I9508">
        <f t="shared" ca="1" si="1586"/>
        <v>0</v>
      </c>
      <c r="J9508">
        <f t="shared" ca="1" si="1587"/>
        <v>0</v>
      </c>
      <c r="K9508">
        <f t="shared" ca="1" si="1588"/>
        <v>0</v>
      </c>
      <c r="L9508">
        <f t="shared" ca="1" si="1590"/>
        <v>0</v>
      </c>
      <c r="M9508">
        <f t="shared" ca="1" si="1591"/>
        <v>0</v>
      </c>
      <c r="O9508" t="e">
        <f t="shared" ca="1" si="1592"/>
        <v>#N/A</v>
      </c>
      <c r="P9508" t="e">
        <f t="shared" ca="1" si="1593"/>
        <v>#N/A</v>
      </c>
    </row>
    <row r="9509" spans="8:16">
      <c r="H9509">
        <f t="shared" ca="1" si="1589"/>
        <v>0</v>
      </c>
      <c r="I9509">
        <f t="shared" ca="1" si="1586"/>
        <v>0</v>
      </c>
      <c r="J9509">
        <f t="shared" ca="1" si="1587"/>
        <v>0</v>
      </c>
      <c r="K9509">
        <f t="shared" ca="1" si="1588"/>
        <v>0</v>
      </c>
      <c r="L9509">
        <f t="shared" ca="1" si="1590"/>
        <v>0</v>
      </c>
      <c r="M9509">
        <f t="shared" ca="1" si="1591"/>
        <v>0</v>
      </c>
      <c r="O9509" t="e">
        <f t="shared" ca="1" si="1592"/>
        <v>#N/A</v>
      </c>
      <c r="P9509" t="e">
        <f t="shared" ca="1" si="1593"/>
        <v>#N/A</v>
      </c>
    </row>
    <row r="9510" spans="8:16">
      <c r="H9510">
        <f t="shared" ca="1" si="1589"/>
        <v>0</v>
      </c>
      <c r="I9510">
        <f t="shared" ca="1" si="1586"/>
        <v>0</v>
      </c>
      <c r="J9510">
        <f t="shared" ca="1" si="1587"/>
        <v>0</v>
      </c>
      <c r="K9510">
        <f t="shared" ca="1" si="1588"/>
        <v>0</v>
      </c>
      <c r="L9510">
        <f t="shared" ca="1" si="1590"/>
        <v>0</v>
      </c>
      <c r="M9510">
        <f t="shared" ca="1" si="1591"/>
        <v>0</v>
      </c>
      <c r="O9510" t="e">
        <f t="shared" ca="1" si="1592"/>
        <v>#N/A</v>
      </c>
      <c r="P9510" t="e">
        <f t="shared" ca="1" si="1593"/>
        <v>#N/A</v>
      </c>
    </row>
    <row r="9511" spans="8:16">
      <c r="H9511">
        <f t="shared" ca="1" si="1589"/>
        <v>0</v>
      </c>
      <c r="I9511">
        <f t="shared" ca="1" si="1586"/>
        <v>0</v>
      </c>
      <c r="J9511">
        <f t="shared" ca="1" si="1587"/>
        <v>0</v>
      </c>
      <c r="K9511">
        <f t="shared" ca="1" si="1588"/>
        <v>0</v>
      </c>
      <c r="L9511">
        <f t="shared" ca="1" si="1590"/>
        <v>0</v>
      </c>
      <c r="M9511">
        <f t="shared" ca="1" si="1591"/>
        <v>0</v>
      </c>
      <c r="O9511" t="e">
        <f t="shared" ca="1" si="1592"/>
        <v>#N/A</v>
      </c>
      <c r="P9511" t="e">
        <f t="shared" ca="1" si="1593"/>
        <v>#N/A</v>
      </c>
    </row>
    <row r="9512" spans="8:16">
      <c r="H9512">
        <f t="shared" ca="1" si="1589"/>
        <v>0</v>
      </c>
      <c r="I9512">
        <f t="shared" ca="1" si="1586"/>
        <v>0</v>
      </c>
      <c r="J9512">
        <f t="shared" ca="1" si="1587"/>
        <v>0</v>
      </c>
      <c r="K9512">
        <f t="shared" ca="1" si="1588"/>
        <v>0</v>
      </c>
      <c r="L9512">
        <f t="shared" ca="1" si="1590"/>
        <v>0</v>
      </c>
      <c r="M9512">
        <f t="shared" ca="1" si="1591"/>
        <v>0</v>
      </c>
      <c r="O9512" t="e">
        <f t="shared" ca="1" si="1592"/>
        <v>#N/A</v>
      </c>
      <c r="P9512" t="e">
        <f t="shared" ca="1" si="1593"/>
        <v>#N/A</v>
      </c>
    </row>
    <row r="9513" spans="8:16">
      <c r="H9513">
        <f t="shared" ca="1" si="1589"/>
        <v>0</v>
      </c>
      <c r="I9513">
        <f t="shared" ca="1" si="1586"/>
        <v>0</v>
      </c>
      <c r="J9513">
        <f t="shared" ca="1" si="1587"/>
        <v>0</v>
      </c>
      <c r="K9513">
        <f t="shared" ca="1" si="1588"/>
        <v>0</v>
      </c>
      <c r="L9513">
        <f t="shared" ca="1" si="1590"/>
        <v>0</v>
      </c>
      <c r="M9513">
        <f t="shared" ca="1" si="1591"/>
        <v>0</v>
      </c>
      <c r="O9513" t="e">
        <f t="shared" ca="1" si="1592"/>
        <v>#N/A</v>
      </c>
      <c r="P9513" t="e">
        <f t="shared" ca="1" si="1593"/>
        <v>#N/A</v>
      </c>
    </row>
    <row r="9514" spans="8:16">
      <c r="H9514">
        <f t="shared" ca="1" si="1589"/>
        <v>0</v>
      </c>
      <c r="I9514">
        <f t="shared" ca="1" si="1586"/>
        <v>0</v>
      </c>
      <c r="J9514">
        <f t="shared" ca="1" si="1587"/>
        <v>0</v>
      </c>
      <c r="K9514">
        <f t="shared" ca="1" si="1588"/>
        <v>0</v>
      </c>
      <c r="L9514">
        <f t="shared" ca="1" si="1590"/>
        <v>0</v>
      </c>
      <c r="M9514">
        <f t="shared" ca="1" si="1591"/>
        <v>0</v>
      </c>
      <c r="O9514" t="e">
        <f t="shared" ca="1" si="1592"/>
        <v>#N/A</v>
      </c>
      <c r="P9514" t="e">
        <f t="shared" ca="1" si="1593"/>
        <v>#N/A</v>
      </c>
    </row>
    <row r="9515" spans="8:16">
      <c r="H9515">
        <f t="shared" ca="1" si="1589"/>
        <v>0</v>
      </c>
      <c r="I9515">
        <f t="shared" ca="1" si="1586"/>
        <v>0</v>
      </c>
      <c r="J9515">
        <f t="shared" ca="1" si="1587"/>
        <v>0</v>
      </c>
      <c r="K9515">
        <f t="shared" ca="1" si="1588"/>
        <v>0</v>
      </c>
      <c r="L9515">
        <f t="shared" ca="1" si="1590"/>
        <v>0</v>
      </c>
      <c r="M9515">
        <f t="shared" ca="1" si="1591"/>
        <v>0</v>
      </c>
      <c r="O9515" t="e">
        <f t="shared" ca="1" si="1592"/>
        <v>#N/A</v>
      </c>
      <c r="P9515" t="e">
        <f t="shared" ca="1" si="1593"/>
        <v>#N/A</v>
      </c>
    </row>
    <row r="9516" spans="8:16">
      <c r="H9516">
        <f t="shared" ca="1" si="1589"/>
        <v>0</v>
      </c>
      <c r="I9516">
        <f t="shared" ca="1" si="1586"/>
        <v>0</v>
      </c>
      <c r="J9516">
        <f t="shared" ca="1" si="1587"/>
        <v>0</v>
      </c>
      <c r="K9516">
        <f t="shared" ca="1" si="1588"/>
        <v>0</v>
      </c>
      <c r="L9516">
        <f t="shared" ca="1" si="1590"/>
        <v>0</v>
      </c>
      <c r="M9516">
        <f t="shared" ca="1" si="1591"/>
        <v>0</v>
      </c>
      <c r="O9516" t="e">
        <f t="shared" ca="1" si="1592"/>
        <v>#N/A</v>
      </c>
      <c r="P9516" t="e">
        <f t="shared" ca="1" si="1593"/>
        <v>#N/A</v>
      </c>
    </row>
    <row r="9517" spans="8:16">
      <c r="H9517">
        <f t="shared" ca="1" si="1589"/>
        <v>0</v>
      </c>
      <c r="I9517">
        <f t="shared" ca="1" si="1586"/>
        <v>0</v>
      </c>
      <c r="J9517">
        <f t="shared" ca="1" si="1587"/>
        <v>0</v>
      </c>
      <c r="K9517">
        <f t="shared" ca="1" si="1588"/>
        <v>0</v>
      </c>
      <c r="L9517">
        <f t="shared" ca="1" si="1590"/>
        <v>0</v>
      </c>
      <c r="M9517">
        <f t="shared" ca="1" si="1591"/>
        <v>0</v>
      </c>
      <c r="O9517" t="e">
        <f t="shared" ca="1" si="1592"/>
        <v>#N/A</v>
      </c>
      <c r="P9517" t="e">
        <f t="shared" ca="1" si="1593"/>
        <v>#N/A</v>
      </c>
    </row>
    <row r="9518" spans="8:16">
      <c r="H9518">
        <f t="shared" ca="1" si="1589"/>
        <v>0</v>
      </c>
      <c r="I9518">
        <f t="shared" ca="1" si="1586"/>
        <v>0</v>
      </c>
      <c r="J9518">
        <f t="shared" ca="1" si="1587"/>
        <v>0</v>
      </c>
      <c r="K9518">
        <f t="shared" ca="1" si="1588"/>
        <v>0</v>
      </c>
      <c r="L9518">
        <f t="shared" ca="1" si="1590"/>
        <v>0</v>
      </c>
      <c r="M9518">
        <f t="shared" ca="1" si="1591"/>
        <v>0</v>
      </c>
      <c r="O9518" t="e">
        <f t="shared" ca="1" si="1592"/>
        <v>#N/A</v>
      </c>
      <c r="P9518" t="e">
        <f t="shared" ca="1" si="1593"/>
        <v>#N/A</v>
      </c>
    </row>
    <row r="9519" spans="8:16">
      <c r="H9519">
        <f t="shared" ca="1" si="1589"/>
        <v>0</v>
      </c>
      <c r="I9519">
        <f t="shared" ca="1" si="1586"/>
        <v>0</v>
      </c>
      <c r="J9519">
        <f t="shared" ca="1" si="1587"/>
        <v>0</v>
      </c>
      <c r="K9519">
        <f t="shared" ca="1" si="1588"/>
        <v>0</v>
      </c>
      <c r="L9519">
        <f t="shared" ca="1" si="1590"/>
        <v>0</v>
      </c>
      <c r="M9519">
        <f t="shared" ca="1" si="1591"/>
        <v>0</v>
      </c>
      <c r="O9519" t="e">
        <f t="shared" ca="1" si="1592"/>
        <v>#N/A</v>
      </c>
      <c r="P9519" t="e">
        <f t="shared" ca="1" si="1593"/>
        <v>#N/A</v>
      </c>
    </row>
    <row r="9520" spans="8:16">
      <c r="H9520">
        <f t="shared" ca="1" si="1589"/>
        <v>0</v>
      </c>
      <c r="I9520">
        <f t="shared" ref="I9520:I9563" ca="1" si="1594">IF(IFERROR(VLOOKUP(C9520,INDIRECT($G$7&amp;"D:D"),1,FALSE),0)&lt;&gt;0,I$13,0)</f>
        <v>0</v>
      </c>
      <c r="J9520">
        <f t="shared" ref="J9520:J9563" ca="1" si="1595">IF(IFERROR(VLOOKUP(C9520,INDIRECT($G$8&amp;"D:D"),1,FALSE),0)&lt;&gt;0,J$13,0)</f>
        <v>0</v>
      </c>
      <c r="K9520">
        <f t="shared" ca="1" si="1588"/>
        <v>0</v>
      </c>
      <c r="L9520">
        <f t="shared" ca="1" si="1590"/>
        <v>0</v>
      </c>
      <c r="M9520">
        <f t="shared" ca="1" si="1591"/>
        <v>0</v>
      </c>
      <c r="O9520" t="e">
        <f t="shared" ca="1" si="1592"/>
        <v>#N/A</v>
      </c>
      <c r="P9520" t="e">
        <f t="shared" ca="1" si="1593"/>
        <v>#N/A</v>
      </c>
    </row>
    <row r="9521" spans="8:16">
      <c r="H9521">
        <f t="shared" ca="1" si="1589"/>
        <v>0</v>
      </c>
      <c r="I9521">
        <f t="shared" ca="1" si="1594"/>
        <v>0</v>
      </c>
      <c r="J9521">
        <f t="shared" ca="1" si="1595"/>
        <v>0</v>
      </c>
      <c r="K9521">
        <f t="shared" ca="1" si="1588"/>
        <v>0</v>
      </c>
      <c r="L9521">
        <f t="shared" ca="1" si="1590"/>
        <v>0</v>
      </c>
      <c r="M9521">
        <f t="shared" ca="1" si="1591"/>
        <v>0</v>
      </c>
      <c r="O9521" t="e">
        <f t="shared" ca="1" si="1592"/>
        <v>#N/A</v>
      </c>
      <c r="P9521" t="e">
        <f t="shared" ca="1" si="1593"/>
        <v>#N/A</v>
      </c>
    </row>
    <row r="9522" spans="8:16">
      <c r="H9522">
        <f t="shared" ca="1" si="1589"/>
        <v>0</v>
      </c>
      <c r="I9522">
        <f t="shared" ca="1" si="1594"/>
        <v>0</v>
      </c>
      <c r="J9522">
        <f t="shared" ca="1" si="1595"/>
        <v>0</v>
      </c>
      <c r="K9522">
        <f t="shared" ca="1" si="1588"/>
        <v>0</v>
      </c>
      <c r="L9522">
        <f t="shared" ca="1" si="1590"/>
        <v>0</v>
      </c>
      <c r="M9522">
        <f t="shared" ca="1" si="1591"/>
        <v>0</v>
      </c>
      <c r="O9522" t="e">
        <f t="shared" ca="1" si="1592"/>
        <v>#N/A</v>
      </c>
      <c r="P9522" t="e">
        <f t="shared" ca="1" si="1593"/>
        <v>#N/A</v>
      </c>
    </row>
    <row r="9523" spans="8:16">
      <c r="H9523">
        <f t="shared" ca="1" si="1589"/>
        <v>0</v>
      </c>
      <c r="I9523">
        <f t="shared" ca="1" si="1594"/>
        <v>0</v>
      </c>
      <c r="J9523">
        <f t="shared" ca="1" si="1595"/>
        <v>0</v>
      </c>
      <c r="K9523">
        <f t="shared" ca="1" si="1588"/>
        <v>0</v>
      </c>
      <c r="L9523">
        <f t="shared" ca="1" si="1590"/>
        <v>0</v>
      </c>
      <c r="M9523">
        <f t="shared" ca="1" si="1591"/>
        <v>0</v>
      </c>
      <c r="O9523" t="e">
        <f t="shared" ca="1" si="1592"/>
        <v>#N/A</v>
      </c>
      <c r="P9523" t="e">
        <f t="shared" ca="1" si="1593"/>
        <v>#N/A</v>
      </c>
    </row>
    <row r="9524" spans="8:16">
      <c r="H9524">
        <f t="shared" ca="1" si="1589"/>
        <v>0</v>
      </c>
      <c r="I9524">
        <f t="shared" ca="1" si="1594"/>
        <v>0</v>
      </c>
      <c r="J9524">
        <f t="shared" ca="1" si="1595"/>
        <v>0</v>
      </c>
      <c r="K9524">
        <f t="shared" ca="1" si="1588"/>
        <v>0</v>
      </c>
      <c r="L9524">
        <f t="shared" ca="1" si="1590"/>
        <v>0</v>
      </c>
      <c r="M9524">
        <f t="shared" ca="1" si="1591"/>
        <v>0</v>
      </c>
      <c r="O9524" t="e">
        <f t="shared" ca="1" si="1592"/>
        <v>#N/A</v>
      </c>
      <c r="P9524" t="e">
        <f t="shared" ca="1" si="1593"/>
        <v>#N/A</v>
      </c>
    </row>
    <row r="9525" spans="8:16">
      <c r="H9525">
        <f t="shared" ca="1" si="1589"/>
        <v>0</v>
      </c>
      <c r="I9525">
        <f t="shared" ca="1" si="1594"/>
        <v>0</v>
      </c>
      <c r="J9525">
        <f t="shared" ca="1" si="1595"/>
        <v>0</v>
      </c>
      <c r="K9525">
        <f t="shared" ca="1" si="1588"/>
        <v>0</v>
      </c>
      <c r="L9525">
        <f t="shared" ca="1" si="1590"/>
        <v>0</v>
      </c>
      <c r="M9525">
        <f t="shared" ca="1" si="1591"/>
        <v>0</v>
      </c>
      <c r="O9525" t="e">
        <f t="shared" ca="1" si="1592"/>
        <v>#N/A</v>
      </c>
      <c r="P9525" t="e">
        <f t="shared" ca="1" si="1593"/>
        <v>#N/A</v>
      </c>
    </row>
    <row r="9526" spans="8:16">
      <c r="H9526">
        <f t="shared" ca="1" si="1589"/>
        <v>0</v>
      </c>
      <c r="I9526">
        <f t="shared" ca="1" si="1594"/>
        <v>0</v>
      </c>
      <c r="J9526">
        <f t="shared" ca="1" si="1595"/>
        <v>0</v>
      </c>
      <c r="K9526">
        <f t="shared" ca="1" si="1588"/>
        <v>0</v>
      </c>
      <c r="L9526">
        <f t="shared" ca="1" si="1590"/>
        <v>0</v>
      </c>
      <c r="M9526">
        <f t="shared" ca="1" si="1591"/>
        <v>0</v>
      </c>
      <c r="O9526" t="e">
        <f t="shared" ca="1" si="1592"/>
        <v>#N/A</v>
      </c>
      <c r="P9526" t="e">
        <f t="shared" ca="1" si="1593"/>
        <v>#N/A</v>
      </c>
    </row>
    <row r="9527" spans="8:16">
      <c r="H9527">
        <f t="shared" ca="1" si="1589"/>
        <v>0</v>
      </c>
      <c r="I9527">
        <f t="shared" ca="1" si="1594"/>
        <v>0</v>
      </c>
      <c r="J9527">
        <f t="shared" ca="1" si="1595"/>
        <v>0</v>
      </c>
      <c r="K9527">
        <f t="shared" ca="1" si="1588"/>
        <v>0</v>
      </c>
      <c r="L9527">
        <f t="shared" ca="1" si="1590"/>
        <v>0</v>
      </c>
      <c r="M9527">
        <f t="shared" ca="1" si="1591"/>
        <v>0</v>
      </c>
      <c r="O9527" t="e">
        <f t="shared" ca="1" si="1592"/>
        <v>#N/A</v>
      </c>
      <c r="P9527" t="e">
        <f t="shared" ca="1" si="1593"/>
        <v>#N/A</v>
      </c>
    </row>
    <row r="9528" spans="8:16">
      <c r="H9528">
        <f t="shared" ca="1" si="1589"/>
        <v>0</v>
      </c>
      <c r="I9528">
        <f t="shared" ca="1" si="1594"/>
        <v>0</v>
      </c>
      <c r="J9528">
        <f t="shared" ca="1" si="1595"/>
        <v>0</v>
      </c>
      <c r="K9528">
        <f t="shared" ca="1" si="1588"/>
        <v>0</v>
      </c>
      <c r="L9528">
        <f t="shared" ca="1" si="1590"/>
        <v>0</v>
      </c>
      <c r="M9528">
        <f t="shared" ca="1" si="1591"/>
        <v>0</v>
      </c>
      <c r="O9528" t="e">
        <f t="shared" ca="1" si="1592"/>
        <v>#N/A</v>
      </c>
      <c r="P9528" t="e">
        <f t="shared" ca="1" si="1593"/>
        <v>#N/A</v>
      </c>
    </row>
    <row r="9529" spans="8:16">
      <c r="H9529">
        <f t="shared" ca="1" si="1589"/>
        <v>0</v>
      </c>
      <c r="I9529">
        <f t="shared" ca="1" si="1594"/>
        <v>0</v>
      </c>
      <c r="J9529">
        <f t="shared" ca="1" si="1595"/>
        <v>0</v>
      </c>
      <c r="K9529">
        <f t="shared" ca="1" si="1588"/>
        <v>0</v>
      </c>
      <c r="L9529">
        <f t="shared" ca="1" si="1590"/>
        <v>0</v>
      </c>
      <c r="M9529">
        <f t="shared" ca="1" si="1591"/>
        <v>0</v>
      </c>
      <c r="O9529" t="e">
        <f t="shared" ca="1" si="1592"/>
        <v>#N/A</v>
      </c>
      <c r="P9529" t="e">
        <f t="shared" ca="1" si="1593"/>
        <v>#N/A</v>
      </c>
    </row>
    <row r="9530" spans="8:16">
      <c r="H9530">
        <f t="shared" ca="1" si="1589"/>
        <v>0</v>
      </c>
      <c r="I9530">
        <f t="shared" ca="1" si="1594"/>
        <v>0</v>
      </c>
      <c r="J9530">
        <f t="shared" ca="1" si="1595"/>
        <v>0</v>
      </c>
      <c r="K9530">
        <f t="shared" ca="1" si="1588"/>
        <v>0</v>
      </c>
      <c r="L9530">
        <f t="shared" ca="1" si="1590"/>
        <v>0</v>
      </c>
      <c r="M9530">
        <f t="shared" ca="1" si="1591"/>
        <v>0</v>
      </c>
      <c r="O9530" t="e">
        <f t="shared" ca="1" si="1592"/>
        <v>#N/A</v>
      </c>
      <c r="P9530" t="e">
        <f t="shared" ca="1" si="1593"/>
        <v>#N/A</v>
      </c>
    </row>
    <row r="9531" spans="8:16">
      <c r="H9531">
        <f t="shared" ca="1" si="1589"/>
        <v>0</v>
      </c>
      <c r="I9531">
        <f t="shared" ca="1" si="1594"/>
        <v>0</v>
      </c>
      <c r="J9531">
        <f t="shared" ca="1" si="1595"/>
        <v>0</v>
      </c>
      <c r="K9531">
        <f t="shared" ca="1" si="1588"/>
        <v>0</v>
      </c>
      <c r="L9531">
        <f t="shared" ca="1" si="1590"/>
        <v>0</v>
      </c>
      <c r="M9531">
        <f t="shared" ca="1" si="1591"/>
        <v>0</v>
      </c>
      <c r="O9531" t="e">
        <f t="shared" ca="1" si="1592"/>
        <v>#N/A</v>
      </c>
      <c r="P9531" t="e">
        <f t="shared" ca="1" si="1593"/>
        <v>#N/A</v>
      </c>
    </row>
    <row r="9532" spans="8:16">
      <c r="H9532">
        <f t="shared" ca="1" si="1589"/>
        <v>0</v>
      </c>
      <c r="I9532">
        <f t="shared" ca="1" si="1594"/>
        <v>0</v>
      </c>
      <c r="J9532">
        <f t="shared" ca="1" si="1595"/>
        <v>0</v>
      </c>
      <c r="K9532">
        <f t="shared" ca="1" si="1588"/>
        <v>0</v>
      </c>
      <c r="L9532">
        <f t="shared" ca="1" si="1590"/>
        <v>0</v>
      </c>
      <c r="M9532">
        <f t="shared" ca="1" si="1591"/>
        <v>0</v>
      </c>
      <c r="O9532" t="e">
        <f t="shared" ca="1" si="1592"/>
        <v>#N/A</v>
      </c>
      <c r="P9532" t="e">
        <f t="shared" ca="1" si="1593"/>
        <v>#N/A</v>
      </c>
    </row>
    <row r="9533" spans="8:16">
      <c r="H9533">
        <f t="shared" ca="1" si="1589"/>
        <v>0</v>
      </c>
      <c r="I9533">
        <f t="shared" ca="1" si="1594"/>
        <v>0</v>
      </c>
      <c r="J9533">
        <f t="shared" ca="1" si="1595"/>
        <v>0</v>
      </c>
      <c r="K9533">
        <f t="shared" ca="1" si="1588"/>
        <v>0</v>
      </c>
      <c r="L9533">
        <f t="shared" ca="1" si="1590"/>
        <v>0</v>
      </c>
      <c r="M9533">
        <f t="shared" ca="1" si="1591"/>
        <v>0</v>
      </c>
      <c r="O9533" t="e">
        <f t="shared" ca="1" si="1592"/>
        <v>#N/A</v>
      </c>
      <c r="P9533" t="e">
        <f t="shared" ca="1" si="1593"/>
        <v>#N/A</v>
      </c>
    </row>
    <row r="9534" spans="8:16">
      <c r="H9534">
        <f t="shared" ca="1" si="1589"/>
        <v>0</v>
      </c>
      <c r="I9534">
        <f t="shared" ca="1" si="1594"/>
        <v>0</v>
      </c>
      <c r="J9534">
        <f t="shared" ca="1" si="1595"/>
        <v>0</v>
      </c>
      <c r="K9534">
        <f t="shared" ca="1" si="1588"/>
        <v>0</v>
      </c>
      <c r="L9534">
        <f t="shared" ca="1" si="1590"/>
        <v>0</v>
      </c>
      <c r="M9534">
        <f t="shared" ca="1" si="1591"/>
        <v>0</v>
      </c>
      <c r="O9534" t="e">
        <f t="shared" ca="1" si="1592"/>
        <v>#N/A</v>
      </c>
      <c r="P9534" t="e">
        <f t="shared" ca="1" si="1593"/>
        <v>#N/A</v>
      </c>
    </row>
    <row r="9535" spans="8:16">
      <c r="H9535">
        <f t="shared" ca="1" si="1589"/>
        <v>0</v>
      </c>
      <c r="I9535">
        <f t="shared" ca="1" si="1594"/>
        <v>0</v>
      </c>
      <c r="J9535">
        <f t="shared" ca="1" si="1595"/>
        <v>0</v>
      </c>
      <c r="K9535">
        <f t="shared" ca="1" si="1588"/>
        <v>0</v>
      </c>
      <c r="L9535">
        <f t="shared" ca="1" si="1590"/>
        <v>0</v>
      </c>
      <c r="M9535">
        <f t="shared" ca="1" si="1591"/>
        <v>0</v>
      </c>
      <c r="O9535" t="e">
        <f t="shared" ca="1" si="1592"/>
        <v>#N/A</v>
      </c>
      <c r="P9535" t="e">
        <f t="shared" ca="1" si="1593"/>
        <v>#N/A</v>
      </c>
    </row>
    <row r="9536" spans="8:16">
      <c r="H9536">
        <f t="shared" ca="1" si="1589"/>
        <v>0</v>
      </c>
      <c r="I9536">
        <f t="shared" ca="1" si="1594"/>
        <v>0</v>
      </c>
      <c r="J9536">
        <f t="shared" ca="1" si="1595"/>
        <v>0</v>
      </c>
      <c r="K9536">
        <f t="shared" ca="1" si="1588"/>
        <v>0</v>
      </c>
      <c r="L9536">
        <f t="shared" ca="1" si="1590"/>
        <v>0</v>
      </c>
      <c r="M9536">
        <f t="shared" ca="1" si="1591"/>
        <v>0</v>
      </c>
      <c r="O9536" t="e">
        <f t="shared" ca="1" si="1592"/>
        <v>#N/A</v>
      </c>
      <c r="P9536" t="e">
        <f t="shared" ca="1" si="1593"/>
        <v>#N/A</v>
      </c>
    </row>
    <row r="9537" spans="8:16">
      <c r="H9537">
        <f t="shared" ca="1" si="1589"/>
        <v>0</v>
      </c>
      <c r="I9537">
        <f t="shared" ca="1" si="1594"/>
        <v>0</v>
      </c>
      <c r="J9537">
        <f t="shared" ca="1" si="1595"/>
        <v>0</v>
      </c>
      <c r="K9537">
        <f t="shared" ca="1" si="1588"/>
        <v>0</v>
      </c>
      <c r="L9537">
        <f t="shared" ca="1" si="1590"/>
        <v>0</v>
      </c>
      <c r="M9537">
        <f t="shared" ca="1" si="1591"/>
        <v>0</v>
      </c>
      <c r="O9537" t="e">
        <f t="shared" ca="1" si="1592"/>
        <v>#N/A</v>
      </c>
      <c r="P9537" t="e">
        <f t="shared" ca="1" si="1593"/>
        <v>#N/A</v>
      </c>
    </row>
    <row r="9538" spans="8:16">
      <c r="H9538">
        <f t="shared" ca="1" si="1589"/>
        <v>0</v>
      </c>
      <c r="I9538">
        <f t="shared" ca="1" si="1594"/>
        <v>0</v>
      </c>
      <c r="J9538">
        <f t="shared" ca="1" si="1595"/>
        <v>0</v>
      </c>
      <c r="K9538">
        <f t="shared" ca="1" si="1588"/>
        <v>0</v>
      </c>
      <c r="L9538">
        <f t="shared" ca="1" si="1590"/>
        <v>0</v>
      </c>
      <c r="M9538">
        <f t="shared" ca="1" si="1591"/>
        <v>0</v>
      </c>
      <c r="O9538" t="e">
        <f t="shared" ca="1" si="1592"/>
        <v>#N/A</v>
      </c>
      <c r="P9538" t="e">
        <f t="shared" ca="1" si="1593"/>
        <v>#N/A</v>
      </c>
    </row>
    <row r="9539" spans="8:16">
      <c r="H9539">
        <f t="shared" ca="1" si="1589"/>
        <v>0</v>
      </c>
      <c r="I9539">
        <f t="shared" ca="1" si="1594"/>
        <v>0</v>
      </c>
      <c r="J9539">
        <f t="shared" ca="1" si="1595"/>
        <v>0</v>
      </c>
      <c r="K9539">
        <f t="shared" ca="1" si="1588"/>
        <v>0</v>
      </c>
      <c r="L9539">
        <f t="shared" ca="1" si="1590"/>
        <v>0</v>
      </c>
      <c r="M9539">
        <f t="shared" ca="1" si="1591"/>
        <v>0</v>
      </c>
      <c r="O9539" t="e">
        <f t="shared" ca="1" si="1592"/>
        <v>#N/A</v>
      </c>
      <c r="P9539" t="e">
        <f t="shared" ca="1" si="1593"/>
        <v>#N/A</v>
      </c>
    </row>
    <row r="9540" spans="8:16">
      <c r="H9540">
        <f t="shared" ca="1" si="1589"/>
        <v>0</v>
      </c>
      <c r="I9540">
        <f t="shared" ca="1" si="1594"/>
        <v>0</v>
      </c>
      <c r="J9540">
        <f t="shared" ca="1" si="1595"/>
        <v>0</v>
      </c>
      <c r="K9540">
        <f t="shared" ca="1" si="1588"/>
        <v>0</v>
      </c>
      <c r="L9540">
        <f t="shared" ca="1" si="1590"/>
        <v>0</v>
      </c>
      <c r="M9540">
        <f t="shared" ca="1" si="1591"/>
        <v>0</v>
      </c>
      <c r="O9540" t="e">
        <f t="shared" ca="1" si="1592"/>
        <v>#N/A</v>
      </c>
      <c r="P9540" t="e">
        <f t="shared" ca="1" si="1593"/>
        <v>#N/A</v>
      </c>
    </row>
    <row r="9541" spans="8:16">
      <c r="H9541">
        <f t="shared" ca="1" si="1589"/>
        <v>0</v>
      </c>
      <c r="I9541">
        <f t="shared" ca="1" si="1594"/>
        <v>0</v>
      </c>
      <c r="J9541">
        <f t="shared" ca="1" si="1595"/>
        <v>0</v>
      </c>
      <c r="K9541">
        <f t="shared" ca="1" si="1588"/>
        <v>0</v>
      </c>
      <c r="L9541">
        <f t="shared" ca="1" si="1590"/>
        <v>0</v>
      </c>
      <c r="M9541">
        <f t="shared" ca="1" si="1591"/>
        <v>0</v>
      </c>
      <c r="O9541" t="e">
        <f t="shared" ca="1" si="1592"/>
        <v>#N/A</v>
      </c>
      <c r="P9541" t="e">
        <f t="shared" ca="1" si="1593"/>
        <v>#N/A</v>
      </c>
    </row>
    <row r="9542" spans="8:16">
      <c r="H9542">
        <f t="shared" ca="1" si="1589"/>
        <v>0</v>
      </c>
      <c r="I9542">
        <f t="shared" ca="1" si="1594"/>
        <v>0</v>
      </c>
      <c r="J9542">
        <f t="shared" ca="1" si="1595"/>
        <v>0</v>
      </c>
      <c r="K9542">
        <f t="shared" ca="1" si="1588"/>
        <v>0</v>
      </c>
      <c r="L9542">
        <f t="shared" ca="1" si="1590"/>
        <v>0</v>
      </c>
      <c r="M9542">
        <f t="shared" ca="1" si="1591"/>
        <v>0</v>
      </c>
      <c r="O9542" t="e">
        <f t="shared" ca="1" si="1592"/>
        <v>#N/A</v>
      </c>
      <c r="P9542" t="e">
        <f t="shared" ca="1" si="1593"/>
        <v>#N/A</v>
      </c>
    </row>
    <row r="9543" spans="8:16">
      <c r="H9543">
        <f t="shared" ca="1" si="1589"/>
        <v>0</v>
      </c>
      <c r="I9543">
        <f t="shared" ca="1" si="1594"/>
        <v>0</v>
      </c>
      <c r="J9543">
        <f t="shared" ca="1" si="1595"/>
        <v>0</v>
      </c>
      <c r="K9543">
        <f t="shared" ca="1" si="1588"/>
        <v>0</v>
      </c>
      <c r="L9543">
        <f t="shared" ca="1" si="1590"/>
        <v>0</v>
      </c>
      <c r="M9543">
        <f t="shared" ca="1" si="1591"/>
        <v>0</v>
      </c>
      <c r="O9543" t="e">
        <f t="shared" ca="1" si="1592"/>
        <v>#N/A</v>
      </c>
      <c r="P9543" t="e">
        <f t="shared" ca="1" si="1593"/>
        <v>#N/A</v>
      </c>
    </row>
    <row r="9544" spans="8:16">
      <c r="H9544">
        <f t="shared" ca="1" si="1589"/>
        <v>0</v>
      </c>
      <c r="I9544">
        <f t="shared" ca="1" si="1594"/>
        <v>0</v>
      </c>
      <c r="J9544">
        <f t="shared" ca="1" si="1595"/>
        <v>0</v>
      </c>
      <c r="K9544">
        <f t="shared" ca="1" si="1588"/>
        <v>0</v>
      </c>
      <c r="L9544">
        <f t="shared" ca="1" si="1590"/>
        <v>0</v>
      </c>
      <c r="M9544">
        <f t="shared" ca="1" si="1591"/>
        <v>0</v>
      </c>
      <c r="O9544" t="e">
        <f t="shared" ca="1" si="1592"/>
        <v>#N/A</v>
      </c>
      <c r="P9544" t="e">
        <f t="shared" ca="1" si="1593"/>
        <v>#N/A</v>
      </c>
    </row>
    <row r="9545" spans="8:16">
      <c r="H9545">
        <f t="shared" ca="1" si="1589"/>
        <v>0</v>
      </c>
      <c r="I9545">
        <f t="shared" ca="1" si="1594"/>
        <v>0</v>
      </c>
      <c r="J9545">
        <f t="shared" ca="1" si="1595"/>
        <v>0</v>
      </c>
      <c r="K9545">
        <f t="shared" ca="1" si="1588"/>
        <v>0</v>
      </c>
      <c r="L9545">
        <f t="shared" ca="1" si="1590"/>
        <v>0</v>
      </c>
      <c r="M9545">
        <f t="shared" ca="1" si="1591"/>
        <v>0</v>
      </c>
      <c r="O9545" t="e">
        <f t="shared" ca="1" si="1592"/>
        <v>#N/A</v>
      </c>
      <c r="P9545" t="e">
        <f t="shared" ca="1" si="1593"/>
        <v>#N/A</v>
      </c>
    </row>
    <row r="9546" spans="8:16">
      <c r="H9546">
        <f t="shared" ca="1" si="1589"/>
        <v>0</v>
      </c>
      <c r="I9546">
        <f t="shared" ca="1" si="1594"/>
        <v>0</v>
      </c>
      <c r="J9546">
        <f t="shared" ca="1" si="1595"/>
        <v>0</v>
      </c>
      <c r="K9546">
        <f t="shared" ref="K9546:K9563" ca="1" si="1596">IF(IFERROR(VLOOKUP($C9546,INDIRECT($G$9&amp;"d:d"),1,FALSE),0)&lt;&gt;0,K$13,0)</f>
        <v>0</v>
      </c>
      <c r="L9546">
        <f t="shared" ca="1" si="1590"/>
        <v>0</v>
      </c>
      <c r="M9546">
        <f t="shared" ca="1" si="1591"/>
        <v>0</v>
      </c>
      <c r="O9546" t="e">
        <f t="shared" ca="1" si="1592"/>
        <v>#N/A</v>
      </c>
      <c r="P9546" t="e">
        <f t="shared" ca="1" si="1593"/>
        <v>#N/A</v>
      </c>
    </row>
    <row r="9547" spans="8:16">
      <c r="H9547">
        <f t="shared" ca="1" si="1589"/>
        <v>0</v>
      </c>
      <c r="I9547">
        <f t="shared" ca="1" si="1594"/>
        <v>0</v>
      </c>
      <c r="J9547">
        <f t="shared" ca="1" si="1595"/>
        <v>0</v>
      </c>
      <c r="K9547">
        <f t="shared" ca="1" si="1596"/>
        <v>0</v>
      </c>
      <c r="L9547">
        <f t="shared" ca="1" si="1590"/>
        <v>0</v>
      </c>
      <c r="M9547">
        <f t="shared" ca="1" si="1591"/>
        <v>0</v>
      </c>
      <c r="O9547" t="e">
        <f t="shared" ca="1" si="1592"/>
        <v>#N/A</v>
      </c>
      <c r="P9547" t="e">
        <f t="shared" ca="1" si="1593"/>
        <v>#N/A</v>
      </c>
    </row>
    <row r="9548" spans="8:16">
      <c r="H9548">
        <f t="shared" ca="1" si="1589"/>
        <v>0</v>
      </c>
      <c r="I9548">
        <f t="shared" ca="1" si="1594"/>
        <v>0</v>
      </c>
      <c r="J9548">
        <f t="shared" ca="1" si="1595"/>
        <v>0</v>
      </c>
      <c r="K9548">
        <f t="shared" ca="1" si="1596"/>
        <v>0</v>
      </c>
      <c r="L9548">
        <f t="shared" ca="1" si="1590"/>
        <v>0</v>
      </c>
      <c r="M9548">
        <f t="shared" ca="1" si="1591"/>
        <v>0</v>
      </c>
      <c r="O9548" t="e">
        <f t="shared" ca="1" si="1592"/>
        <v>#N/A</v>
      </c>
      <c r="P9548" t="e">
        <f t="shared" ca="1" si="1593"/>
        <v>#N/A</v>
      </c>
    </row>
    <row r="9549" spans="8:16">
      <c r="H9549">
        <f t="shared" ca="1" si="1589"/>
        <v>0</v>
      </c>
      <c r="I9549">
        <f t="shared" ca="1" si="1594"/>
        <v>0</v>
      </c>
      <c r="J9549">
        <f t="shared" ca="1" si="1595"/>
        <v>0</v>
      </c>
      <c r="K9549">
        <f t="shared" ca="1" si="1596"/>
        <v>0</v>
      </c>
      <c r="L9549">
        <f t="shared" ca="1" si="1590"/>
        <v>0</v>
      </c>
      <c r="M9549">
        <f t="shared" ca="1" si="1591"/>
        <v>0</v>
      </c>
      <c r="O9549" t="e">
        <f t="shared" ca="1" si="1592"/>
        <v>#N/A</v>
      </c>
      <c r="P9549" t="e">
        <f t="shared" ca="1" si="1593"/>
        <v>#N/A</v>
      </c>
    </row>
    <row r="9550" spans="8:16">
      <c r="H9550">
        <f t="shared" ca="1" si="1589"/>
        <v>0</v>
      </c>
      <c r="I9550">
        <f t="shared" ca="1" si="1594"/>
        <v>0</v>
      </c>
      <c r="J9550">
        <f t="shared" ca="1" si="1595"/>
        <v>0</v>
      </c>
      <c r="K9550">
        <f t="shared" ca="1" si="1596"/>
        <v>0</v>
      </c>
      <c r="L9550">
        <f t="shared" ca="1" si="1590"/>
        <v>0</v>
      </c>
      <c r="M9550">
        <f t="shared" ca="1" si="1591"/>
        <v>0</v>
      </c>
      <c r="O9550" t="e">
        <f t="shared" ca="1" si="1592"/>
        <v>#N/A</v>
      </c>
      <c r="P9550" t="e">
        <f t="shared" ca="1" si="1593"/>
        <v>#N/A</v>
      </c>
    </row>
    <row r="9551" spans="8:16">
      <c r="H9551">
        <f t="shared" ref="H9551:H9563" ca="1" si="1597">IF(I9551&lt;&gt;0,I9551,IF(J9551&lt;&gt;0,J9551,IF(K9551&lt;&gt;0,K9551,IF(L9551&lt;&gt;0,L9551,IF(M9551&lt;&gt;0,M9551,N9551)))))</f>
        <v>0</v>
      </c>
      <c r="I9551">
        <f t="shared" ca="1" si="1594"/>
        <v>0</v>
      </c>
      <c r="J9551">
        <f t="shared" ca="1" si="1595"/>
        <v>0</v>
      </c>
      <c r="K9551">
        <f t="shared" ca="1" si="1596"/>
        <v>0</v>
      </c>
      <c r="L9551">
        <f t="shared" ref="L9551:L9563" ca="1" si="1598">IF(IFERROR(VLOOKUP($C9551,INDIRECT($G$10&amp;"d:d"),1,FALSE),0)&lt;&gt;0,L$13,0)</f>
        <v>0</v>
      </c>
      <c r="M9551">
        <f t="shared" ref="M9551:M9563" ca="1" si="1599">IF(IFERROR(VLOOKUP($C9551,INDIRECT($G$11&amp;"d:d"),1,FALSE),0)&lt;&gt;0,M$13,0)</f>
        <v>0</v>
      </c>
      <c r="O9551" t="e">
        <f t="shared" ref="O9551:O9563" ca="1" si="1600">VLOOKUP($H9551,$G$7:$I$11,2,FALSE)</f>
        <v>#N/A</v>
      </c>
      <c r="P9551" t="e">
        <f t="shared" ref="P9551:P9563" ca="1" si="1601">VLOOKUP($H9551,$G$7:$I$11,3,FALSE)</f>
        <v>#N/A</v>
      </c>
    </row>
    <row r="9552" spans="8:16">
      <c r="H9552">
        <f t="shared" ca="1" si="1597"/>
        <v>0</v>
      </c>
      <c r="I9552">
        <f t="shared" ca="1" si="1594"/>
        <v>0</v>
      </c>
      <c r="J9552">
        <f t="shared" ca="1" si="1595"/>
        <v>0</v>
      </c>
      <c r="K9552">
        <f t="shared" ca="1" si="1596"/>
        <v>0</v>
      </c>
      <c r="L9552">
        <f t="shared" ca="1" si="1598"/>
        <v>0</v>
      </c>
      <c r="M9552">
        <f t="shared" ca="1" si="1599"/>
        <v>0</v>
      </c>
      <c r="O9552" t="e">
        <f t="shared" ca="1" si="1600"/>
        <v>#N/A</v>
      </c>
      <c r="P9552" t="e">
        <f t="shared" ca="1" si="1601"/>
        <v>#N/A</v>
      </c>
    </row>
    <row r="9553" spans="8:16">
      <c r="H9553">
        <f t="shared" ca="1" si="1597"/>
        <v>0</v>
      </c>
      <c r="I9553">
        <f t="shared" ca="1" si="1594"/>
        <v>0</v>
      </c>
      <c r="J9553">
        <f t="shared" ca="1" si="1595"/>
        <v>0</v>
      </c>
      <c r="K9553">
        <f t="shared" ca="1" si="1596"/>
        <v>0</v>
      </c>
      <c r="L9553">
        <f t="shared" ca="1" si="1598"/>
        <v>0</v>
      </c>
      <c r="M9553">
        <f t="shared" ca="1" si="1599"/>
        <v>0</v>
      </c>
      <c r="O9553" t="e">
        <f t="shared" ca="1" si="1600"/>
        <v>#N/A</v>
      </c>
      <c r="P9553" t="e">
        <f t="shared" ca="1" si="1601"/>
        <v>#N/A</v>
      </c>
    </row>
    <row r="9554" spans="8:16">
      <c r="H9554">
        <f t="shared" ca="1" si="1597"/>
        <v>0</v>
      </c>
      <c r="I9554">
        <f t="shared" ca="1" si="1594"/>
        <v>0</v>
      </c>
      <c r="J9554">
        <f t="shared" ca="1" si="1595"/>
        <v>0</v>
      </c>
      <c r="K9554">
        <f t="shared" ca="1" si="1596"/>
        <v>0</v>
      </c>
      <c r="L9554">
        <f t="shared" ca="1" si="1598"/>
        <v>0</v>
      </c>
      <c r="M9554">
        <f t="shared" ca="1" si="1599"/>
        <v>0</v>
      </c>
      <c r="O9554" t="e">
        <f t="shared" ca="1" si="1600"/>
        <v>#N/A</v>
      </c>
      <c r="P9554" t="e">
        <f t="shared" ca="1" si="1601"/>
        <v>#N/A</v>
      </c>
    </row>
    <row r="9555" spans="8:16">
      <c r="H9555">
        <f t="shared" ca="1" si="1597"/>
        <v>0</v>
      </c>
      <c r="I9555">
        <f t="shared" ca="1" si="1594"/>
        <v>0</v>
      </c>
      <c r="J9555">
        <f t="shared" ca="1" si="1595"/>
        <v>0</v>
      </c>
      <c r="K9555">
        <f t="shared" ca="1" si="1596"/>
        <v>0</v>
      </c>
      <c r="L9555">
        <f t="shared" ca="1" si="1598"/>
        <v>0</v>
      </c>
      <c r="M9555">
        <f t="shared" ca="1" si="1599"/>
        <v>0</v>
      </c>
      <c r="O9555" t="e">
        <f t="shared" ca="1" si="1600"/>
        <v>#N/A</v>
      </c>
      <c r="P9555" t="e">
        <f t="shared" ca="1" si="1601"/>
        <v>#N/A</v>
      </c>
    </row>
    <row r="9556" spans="8:16">
      <c r="H9556">
        <f t="shared" ca="1" si="1597"/>
        <v>0</v>
      </c>
      <c r="I9556">
        <f t="shared" ca="1" si="1594"/>
        <v>0</v>
      </c>
      <c r="J9556">
        <f t="shared" ca="1" si="1595"/>
        <v>0</v>
      </c>
      <c r="K9556">
        <f t="shared" ca="1" si="1596"/>
        <v>0</v>
      </c>
      <c r="L9556">
        <f t="shared" ca="1" si="1598"/>
        <v>0</v>
      </c>
      <c r="M9556">
        <f t="shared" ca="1" si="1599"/>
        <v>0</v>
      </c>
      <c r="O9556" t="e">
        <f t="shared" ca="1" si="1600"/>
        <v>#N/A</v>
      </c>
      <c r="P9556" t="e">
        <f t="shared" ca="1" si="1601"/>
        <v>#N/A</v>
      </c>
    </row>
    <row r="9557" spans="8:16">
      <c r="H9557">
        <f t="shared" ca="1" si="1597"/>
        <v>0</v>
      </c>
      <c r="I9557">
        <f t="shared" ca="1" si="1594"/>
        <v>0</v>
      </c>
      <c r="J9557">
        <f t="shared" ca="1" si="1595"/>
        <v>0</v>
      </c>
      <c r="K9557">
        <f t="shared" ca="1" si="1596"/>
        <v>0</v>
      </c>
      <c r="L9557">
        <f t="shared" ca="1" si="1598"/>
        <v>0</v>
      </c>
      <c r="M9557">
        <f t="shared" ca="1" si="1599"/>
        <v>0</v>
      </c>
      <c r="O9557" t="e">
        <f t="shared" ca="1" si="1600"/>
        <v>#N/A</v>
      </c>
      <c r="P9557" t="e">
        <f t="shared" ca="1" si="1601"/>
        <v>#N/A</v>
      </c>
    </row>
    <row r="9558" spans="8:16">
      <c r="H9558">
        <f t="shared" ca="1" si="1597"/>
        <v>0</v>
      </c>
      <c r="I9558">
        <f t="shared" ca="1" si="1594"/>
        <v>0</v>
      </c>
      <c r="J9558">
        <f t="shared" ca="1" si="1595"/>
        <v>0</v>
      </c>
      <c r="K9558">
        <f t="shared" ca="1" si="1596"/>
        <v>0</v>
      </c>
      <c r="L9558">
        <f t="shared" ca="1" si="1598"/>
        <v>0</v>
      </c>
      <c r="M9558">
        <f t="shared" ca="1" si="1599"/>
        <v>0</v>
      </c>
      <c r="O9558" t="e">
        <f t="shared" ca="1" si="1600"/>
        <v>#N/A</v>
      </c>
      <c r="P9558" t="e">
        <f t="shared" ca="1" si="1601"/>
        <v>#N/A</v>
      </c>
    </row>
    <row r="9559" spans="8:16">
      <c r="H9559">
        <f t="shared" ca="1" si="1597"/>
        <v>0</v>
      </c>
      <c r="I9559">
        <f t="shared" ca="1" si="1594"/>
        <v>0</v>
      </c>
      <c r="J9559">
        <f t="shared" ca="1" si="1595"/>
        <v>0</v>
      </c>
      <c r="K9559">
        <f t="shared" ca="1" si="1596"/>
        <v>0</v>
      </c>
      <c r="L9559">
        <f t="shared" ca="1" si="1598"/>
        <v>0</v>
      </c>
      <c r="M9559">
        <f t="shared" ca="1" si="1599"/>
        <v>0</v>
      </c>
      <c r="O9559" t="e">
        <f t="shared" ca="1" si="1600"/>
        <v>#N/A</v>
      </c>
      <c r="P9559" t="e">
        <f t="shared" ca="1" si="1601"/>
        <v>#N/A</v>
      </c>
    </row>
    <row r="9560" spans="8:16">
      <c r="H9560">
        <f t="shared" ca="1" si="1597"/>
        <v>0</v>
      </c>
      <c r="I9560">
        <f t="shared" ca="1" si="1594"/>
        <v>0</v>
      </c>
      <c r="J9560">
        <f t="shared" ca="1" si="1595"/>
        <v>0</v>
      </c>
      <c r="K9560">
        <f t="shared" ca="1" si="1596"/>
        <v>0</v>
      </c>
      <c r="L9560">
        <f t="shared" ca="1" si="1598"/>
        <v>0</v>
      </c>
      <c r="M9560">
        <f t="shared" ca="1" si="1599"/>
        <v>0</v>
      </c>
      <c r="O9560" t="e">
        <f t="shared" ca="1" si="1600"/>
        <v>#N/A</v>
      </c>
      <c r="P9560" t="e">
        <f t="shared" ca="1" si="1601"/>
        <v>#N/A</v>
      </c>
    </row>
    <row r="9561" spans="8:16">
      <c r="H9561">
        <f t="shared" ca="1" si="1597"/>
        <v>0</v>
      </c>
      <c r="I9561">
        <f t="shared" ca="1" si="1594"/>
        <v>0</v>
      </c>
      <c r="J9561">
        <f t="shared" ca="1" si="1595"/>
        <v>0</v>
      </c>
      <c r="K9561">
        <f t="shared" ca="1" si="1596"/>
        <v>0</v>
      </c>
      <c r="L9561">
        <f t="shared" ca="1" si="1598"/>
        <v>0</v>
      </c>
      <c r="M9561">
        <f t="shared" ca="1" si="1599"/>
        <v>0</v>
      </c>
      <c r="O9561" t="e">
        <f t="shared" ca="1" si="1600"/>
        <v>#N/A</v>
      </c>
      <c r="P9561" t="e">
        <f t="shared" ca="1" si="1601"/>
        <v>#N/A</v>
      </c>
    </row>
    <row r="9562" spans="8:16">
      <c r="H9562">
        <f t="shared" ca="1" si="1597"/>
        <v>0</v>
      </c>
      <c r="I9562">
        <f t="shared" ca="1" si="1594"/>
        <v>0</v>
      </c>
      <c r="J9562">
        <f t="shared" ca="1" si="1595"/>
        <v>0</v>
      </c>
      <c r="K9562">
        <f t="shared" ca="1" si="1596"/>
        <v>0</v>
      </c>
      <c r="L9562">
        <f t="shared" ca="1" si="1598"/>
        <v>0</v>
      </c>
      <c r="M9562">
        <f t="shared" ca="1" si="1599"/>
        <v>0</v>
      </c>
      <c r="O9562" t="e">
        <f t="shared" ca="1" si="1600"/>
        <v>#N/A</v>
      </c>
      <c r="P9562" t="e">
        <f t="shared" ca="1" si="1601"/>
        <v>#N/A</v>
      </c>
    </row>
    <row r="9563" spans="8:16">
      <c r="H9563">
        <f t="shared" ca="1" si="1597"/>
        <v>0</v>
      </c>
      <c r="I9563">
        <f t="shared" ca="1" si="1594"/>
        <v>0</v>
      </c>
      <c r="J9563">
        <f t="shared" ca="1" si="1595"/>
        <v>0</v>
      </c>
      <c r="K9563">
        <f t="shared" ca="1" si="1596"/>
        <v>0</v>
      </c>
      <c r="L9563">
        <f t="shared" ca="1" si="1598"/>
        <v>0</v>
      </c>
      <c r="M9563">
        <f t="shared" ca="1" si="1599"/>
        <v>0</v>
      </c>
      <c r="O9563" t="e">
        <f t="shared" ca="1" si="1600"/>
        <v>#N/A</v>
      </c>
      <c r="P9563" t="e">
        <f t="shared" ca="1" si="1601"/>
        <v>#N/A</v>
      </c>
    </row>
  </sheetData>
  <sheetProtection algorithmName="SHA-512" hashValue="N5AlggxBhNkfOmSn48prPOZIkhYKE4qTAEWU545Ouv0UT1XWQ7l7zHxrKb8KyePbAyLXSlrHVnmsMWlBuYXm5Q==" saltValue="Kg2+C8N9Q1dN2UX3p+ITGw==" spinCount="100000" sheet="1" objects="1" scenarios="1"/>
  <autoFilter ref="A13:T6161" xr:uid="{3027D069-B25C-41DA-ADE1-B3DB26671725}">
    <sortState ref="A2202:P5099">
      <sortCondition ref="D13:D5100"/>
    </sortState>
  </autoFilter>
  <phoneticPr fontId="10"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ist5"/>
  <dimension ref="A2:K452"/>
  <sheetViews>
    <sheetView showGridLines="0" workbookViewId="0">
      <selection activeCell="F128" sqref="F128"/>
    </sheetView>
  </sheetViews>
  <sheetFormatPr baseColWidth="10" defaultColWidth="11" defaultRowHeight="15.6"/>
  <cols>
    <col min="10" max="11" width="11.796875" bestFit="1" customWidth="1"/>
  </cols>
  <sheetData>
    <row r="2" spans="1:11" ht="16.2" thickBot="1">
      <c r="B2" s="7" t="e">
        <f>'Simpl. all tex-DT PLYWOOD'!#REF!</f>
        <v>#REF!</v>
      </c>
      <c r="C2" s="7" t="e">
        <f>'Simpl. all tex-DT PLYWOOD'!#REF!</f>
        <v>#REF!</v>
      </c>
      <c r="D2" s="7" t="e">
        <f>'Simpl. all tex-DT PLYWOOD'!#REF!</f>
        <v>#REF!</v>
      </c>
      <c r="E2" s="7" t="s">
        <v>25</v>
      </c>
      <c r="F2" s="7" t="s">
        <v>24</v>
      </c>
      <c r="G2" s="7" t="s">
        <v>23</v>
      </c>
      <c r="H2" s="7" t="s">
        <v>22</v>
      </c>
      <c r="I2" s="7" t="s">
        <v>26</v>
      </c>
      <c r="J2" s="7" t="s">
        <v>36</v>
      </c>
      <c r="K2" s="7" t="s">
        <v>27</v>
      </c>
    </row>
    <row r="3" spans="1:11" ht="34.049999999999997" customHeight="1" thickBot="1">
      <c r="A3" s="3" t="s">
        <v>21</v>
      </c>
      <c r="B3" s="5" t="e">
        <f>SUM(B4:B663)</f>
        <v>#REF!</v>
      </c>
      <c r="C3" s="5" t="e">
        <f>SUM(C4:C663)</f>
        <v>#REF!</v>
      </c>
      <c r="D3" s="5" t="e">
        <f>SUM(D4:D663)</f>
        <v>#REF!</v>
      </c>
      <c r="E3" s="5" t="e">
        <f>SUM(E4:E663)/1000</f>
        <v>#REF!</v>
      </c>
      <c r="F3" s="5" t="e">
        <f>SUM(F4:F663)/1000</f>
        <v>#REF!</v>
      </c>
      <c r="G3" s="5" t="e">
        <f>SUM(G4:G663)/1000</f>
        <v>#REF!</v>
      </c>
      <c r="H3" s="5" t="e">
        <f>SUM(H4:H663)/1000</f>
        <v>#REF!</v>
      </c>
      <c r="I3" s="5" t="e">
        <f>SUM(I4:I663)/1000</f>
        <v>#REF!</v>
      </c>
      <c r="J3" s="5" t="e">
        <f>SUM(J4:J663)</f>
        <v>#REF!</v>
      </c>
      <c r="K3" s="6" t="e">
        <f>SUM(K4:K663)</f>
        <v>#REF!</v>
      </c>
    </row>
    <row r="4" spans="1:11">
      <c r="A4" t="str">
        <f>'PRODUCTION LIST TEX&amp;DUAL TEX'!A6</f>
        <v>SIMPL-1A</v>
      </c>
      <c r="B4" s="4" t="e">
        <f>'Simpl. all tex-DT PLYWOOD'!#REF!*SUM('Simpl. all tex-DT PLYWOOD'!M9:X9)</f>
        <v>#REF!</v>
      </c>
      <c r="C4" s="4" t="e">
        <f>'Simpl. all tex-DT PLYWOOD'!#REF!*SUM('Simpl. all tex-DT PLYWOOD'!M9:X9)</f>
        <v>#REF!</v>
      </c>
      <c r="D4" s="4" t="e">
        <f>'Simpl. all tex-DT PLYWOOD'!#REF!*SUM('Simpl. all tex-DT PLYWOOD'!M9:X9)</f>
        <v>#REF!</v>
      </c>
      <c r="E4" s="4" t="e">
        <f>'Simpl. all tex-DT PLYWOOD'!#REF!*SUM('Simpl. all tex-DT PLYWOOD'!M9:X9)</f>
        <v>#REF!</v>
      </c>
      <c r="F4" s="4" t="e">
        <f>'Simpl. all tex-DT PLYWOOD'!#REF!*SUM('Simpl. all tex-DT PLYWOOD'!M9:X9)</f>
        <v>#REF!</v>
      </c>
      <c r="G4" s="4" t="e">
        <f>'Simpl. all tex-DT PLYWOOD'!#REF!*SUM('Simpl. all tex-DT PLYWOOD'!M9:X9)</f>
        <v>#REF!</v>
      </c>
      <c r="H4" s="4" t="e">
        <f t="shared" ref="H4" si="0">F4/10</f>
        <v>#REF!</v>
      </c>
      <c r="I4" s="4" t="e">
        <f>(3/100)*F4</f>
        <v>#REF!</v>
      </c>
      <c r="J4" s="4" t="e">
        <f>'Simpl. all tex-DT PLYWOOD'!#REF!*SUM('Simpl. all tex-DT PLYWOOD'!M9:X9)/3.125</f>
        <v>#REF!</v>
      </c>
      <c r="K4" s="4" t="e">
        <f>'Simpl. all tex-DT PLYWOOD'!#REF!</f>
        <v>#REF!</v>
      </c>
    </row>
    <row r="5" spans="1:11">
      <c r="A5" t="str">
        <f>'PRODUCTION LIST TEX&amp;DUAL TEX'!A8</f>
        <v>SIMPL-1B</v>
      </c>
      <c r="B5" s="4" t="e">
        <f>'Simpl. all tex-DT PLYWOOD'!#REF!*SUM('Simpl. all tex-DT PLYWOOD'!M11:X11)</f>
        <v>#REF!</v>
      </c>
      <c r="C5" s="4" t="e">
        <f>'Simpl. all tex-DT PLYWOOD'!#REF!*SUM('Simpl. all tex-DT PLYWOOD'!M11:X11)</f>
        <v>#REF!</v>
      </c>
      <c r="D5" s="4" t="e">
        <f>'Simpl. all tex-DT PLYWOOD'!#REF!*SUM('Simpl. all tex-DT PLYWOOD'!M11:X11)</f>
        <v>#REF!</v>
      </c>
      <c r="E5" s="4" t="e">
        <f>'Simpl. all tex-DT PLYWOOD'!#REF!*SUM('Simpl. all tex-DT PLYWOOD'!M11:X11)</f>
        <v>#REF!</v>
      </c>
      <c r="F5" s="4" t="e">
        <f>'Simpl. all tex-DT PLYWOOD'!#REF!*SUM('Simpl. all tex-DT PLYWOOD'!M11:X11)</f>
        <v>#REF!</v>
      </c>
      <c r="G5" s="4" t="e">
        <f>'Simpl. all tex-DT PLYWOOD'!#REF!*SUM('Simpl. all tex-DT PLYWOOD'!M11:X11)</f>
        <v>#REF!</v>
      </c>
      <c r="H5" s="4" t="e">
        <f t="shared" ref="H5:H68" si="1">F5/10</f>
        <v>#REF!</v>
      </c>
      <c r="I5" s="4" t="e">
        <f t="shared" ref="I5:I68" si="2">(3/100)*F5</f>
        <v>#REF!</v>
      </c>
      <c r="J5" s="4" t="e">
        <f>'Simpl. all tex-DT PLYWOOD'!#REF!*SUM('Simpl. all tex-DT PLYWOOD'!M11:X11)/3.125</f>
        <v>#REF!</v>
      </c>
      <c r="K5" s="4" t="e">
        <f>'Simpl. all tex-DT PLYWOOD'!#REF!</f>
        <v>#REF!</v>
      </c>
    </row>
    <row r="6" spans="1:11">
      <c r="A6" t="str">
        <f>'PRODUCTION LIST TEX&amp;DUAL TEX'!A10</f>
        <v>SIMPL-1C</v>
      </c>
      <c r="B6" s="4" t="e">
        <f>'Simpl. all tex-DT PLYWOOD'!#REF!*SUM('Simpl. all tex-DT PLYWOOD'!M13:X13)</f>
        <v>#REF!</v>
      </c>
      <c r="C6" s="4" t="e">
        <f>'Simpl. all tex-DT PLYWOOD'!#REF!*SUM('Simpl. all tex-DT PLYWOOD'!M13:X13)</f>
        <v>#REF!</v>
      </c>
      <c r="D6" s="4" t="e">
        <f>'Simpl. all tex-DT PLYWOOD'!#REF!*SUM('Simpl. all tex-DT PLYWOOD'!M13:X13)</f>
        <v>#REF!</v>
      </c>
      <c r="E6" s="4" t="e">
        <f>'Simpl. all tex-DT PLYWOOD'!#REF!*SUM('Simpl. all tex-DT PLYWOOD'!M13:X13)</f>
        <v>#REF!</v>
      </c>
      <c r="F6" s="4" t="e">
        <f>'Simpl. all tex-DT PLYWOOD'!#REF!*SUM('Simpl. all tex-DT PLYWOOD'!M13:X13)</f>
        <v>#REF!</v>
      </c>
      <c r="G6" s="4" t="e">
        <f>'Simpl. all tex-DT PLYWOOD'!#REF!*SUM('Simpl. all tex-DT PLYWOOD'!M13:X13)</f>
        <v>#REF!</v>
      </c>
      <c r="H6" s="4" t="e">
        <f t="shared" si="1"/>
        <v>#REF!</v>
      </c>
      <c r="I6" s="4" t="e">
        <f t="shared" si="2"/>
        <v>#REF!</v>
      </c>
      <c r="J6" s="4" t="e">
        <f>'Simpl. all tex-DT PLYWOOD'!#REF!*SUM('Simpl. all tex-DT PLYWOOD'!M13:X13)/3.125</f>
        <v>#REF!</v>
      </c>
      <c r="K6" s="4" t="e">
        <f>'Simpl. all tex-DT PLYWOOD'!#REF!</f>
        <v>#REF!</v>
      </c>
    </row>
    <row r="7" spans="1:11">
      <c r="A7" t="str">
        <f>'PRODUCTION LIST TEX&amp;DUAL TEX'!A12</f>
        <v>SIMPL-1D</v>
      </c>
      <c r="B7" s="4" t="e">
        <f>'Simpl. all tex-DT PLYWOOD'!#REF!*SUM('Simpl. all tex-DT PLYWOOD'!M15:X15)</f>
        <v>#REF!</v>
      </c>
      <c r="C7" s="4" t="e">
        <f>'Simpl. all tex-DT PLYWOOD'!#REF!*SUM('Simpl. all tex-DT PLYWOOD'!M15:X15)</f>
        <v>#REF!</v>
      </c>
      <c r="D7" s="4" t="e">
        <f>'Simpl. all tex-DT PLYWOOD'!#REF!*SUM('Simpl. all tex-DT PLYWOOD'!M15:X15)</f>
        <v>#REF!</v>
      </c>
      <c r="E7" s="4" t="e">
        <f>'Simpl. all tex-DT PLYWOOD'!#REF!*SUM('Simpl. all tex-DT PLYWOOD'!M15:X15)</f>
        <v>#REF!</v>
      </c>
      <c r="F7" s="4" t="e">
        <f>'Simpl. all tex-DT PLYWOOD'!#REF!*SUM('Simpl. all tex-DT PLYWOOD'!M15:X15)</f>
        <v>#REF!</v>
      </c>
      <c r="G7" s="4" t="e">
        <f>'Simpl. all tex-DT PLYWOOD'!#REF!*SUM('Simpl. all tex-DT PLYWOOD'!M15:X15)</f>
        <v>#REF!</v>
      </c>
      <c r="H7" s="4" t="e">
        <f t="shared" si="1"/>
        <v>#REF!</v>
      </c>
      <c r="I7" s="4" t="e">
        <f t="shared" si="2"/>
        <v>#REF!</v>
      </c>
      <c r="J7" s="4" t="e">
        <f>'Simpl. all tex-DT PLYWOOD'!#REF!*SUM('Simpl. all tex-DT PLYWOOD'!M15:X15)/3.125</f>
        <v>#REF!</v>
      </c>
      <c r="K7" s="4" t="e">
        <f>'Simpl. all tex-DT PLYWOOD'!#REF!</f>
        <v>#REF!</v>
      </c>
    </row>
    <row r="8" spans="1:11">
      <c r="A8" t="str">
        <f>'PRODUCTION LIST TEX&amp;DUAL TEX'!A14</f>
        <v>SIMPL-1E</v>
      </c>
      <c r="B8" s="4" t="e">
        <f>'Simpl. all tex-DT PLYWOOD'!#REF!*SUM('Simpl. all tex-DT PLYWOOD'!M17:X17)</f>
        <v>#REF!</v>
      </c>
      <c r="C8" s="4" t="e">
        <f>'Simpl. all tex-DT PLYWOOD'!#REF!*SUM('Simpl. all tex-DT PLYWOOD'!M17:X17)</f>
        <v>#REF!</v>
      </c>
      <c r="D8" s="4" t="e">
        <f>'Simpl. all tex-DT PLYWOOD'!#REF!*SUM('Simpl. all tex-DT PLYWOOD'!M17:X17)</f>
        <v>#REF!</v>
      </c>
      <c r="E8" s="4" t="e">
        <f>'Simpl. all tex-DT PLYWOOD'!#REF!*SUM('Simpl. all tex-DT PLYWOOD'!M17:X17)</f>
        <v>#REF!</v>
      </c>
      <c r="F8" s="4" t="e">
        <f>'Simpl. all tex-DT PLYWOOD'!#REF!*SUM('Simpl. all tex-DT PLYWOOD'!M17:X17)</f>
        <v>#REF!</v>
      </c>
      <c r="G8" s="4" t="e">
        <f>'Simpl. all tex-DT PLYWOOD'!#REF!*SUM('Simpl. all tex-DT PLYWOOD'!M17:X17)</f>
        <v>#REF!</v>
      </c>
      <c r="H8" s="4" t="e">
        <f t="shared" si="1"/>
        <v>#REF!</v>
      </c>
      <c r="I8" s="4" t="e">
        <f t="shared" si="2"/>
        <v>#REF!</v>
      </c>
      <c r="J8" s="4" t="e">
        <f>'Simpl. all tex-DT PLYWOOD'!#REF!*SUM('Simpl. all tex-DT PLYWOOD'!M17:X17)/3.125</f>
        <v>#REF!</v>
      </c>
      <c r="K8" s="4" t="e">
        <f>'Simpl. all tex-DT PLYWOOD'!#REF!</f>
        <v>#REF!</v>
      </c>
    </row>
    <row r="9" spans="1:11">
      <c r="A9" t="str">
        <f>'PRODUCTION LIST TEX&amp;DUAL TEX'!A16</f>
        <v>SIMPL-1F</v>
      </c>
      <c r="B9" s="4" t="e">
        <f>'Simpl. all tex-DT PLYWOOD'!#REF!*SUM('Simpl. all tex-DT PLYWOOD'!M19:X19)</f>
        <v>#REF!</v>
      </c>
      <c r="C9" s="4" t="e">
        <f>'Simpl. all tex-DT PLYWOOD'!#REF!*SUM('Simpl. all tex-DT PLYWOOD'!M19:X19)</f>
        <v>#REF!</v>
      </c>
      <c r="D9" s="4" t="e">
        <f>'Simpl. all tex-DT PLYWOOD'!#REF!*SUM('Simpl. all tex-DT PLYWOOD'!M19:X19)</f>
        <v>#REF!</v>
      </c>
      <c r="E9" s="4" t="e">
        <f>'Simpl. all tex-DT PLYWOOD'!#REF!*SUM('Simpl. all tex-DT PLYWOOD'!M19:X19)</f>
        <v>#REF!</v>
      </c>
      <c r="F9" s="4" t="e">
        <f>'Simpl. all tex-DT PLYWOOD'!#REF!*SUM('Simpl. all tex-DT PLYWOOD'!M19:X19)</f>
        <v>#REF!</v>
      </c>
      <c r="G9" s="4" t="e">
        <f>'Simpl. all tex-DT PLYWOOD'!#REF!*SUM('Simpl. all tex-DT PLYWOOD'!M19:X19)</f>
        <v>#REF!</v>
      </c>
      <c r="H9" s="4" t="e">
        <f t="shared" si="1"/>
        <v>#REF!</v>
      </c>
      <c r="I9" s="4" t="e">
        <f t="shared" si="2"/>
        <v>#REF!</v>
      </c>
      <c r="J9" s="4" t="e">
        <f>'Simpl. all tex-DT PLYWOOD'!#REF!*SUM('Simpl. all tex-DT PLYWOOD'!M19:X19)/3.125</f>
        <v>#REF!</v>
      </c>
      <c r="K9" s="4" t="e">
        <f>'Simpl. all tex-DT PLYWOOD'!#REF!</f>
        <v>#REF!</v>
      </c>
    </row>
    <row r="10" spans="1:11">
      <c r="A10" t="str">
        <f>'PRODUCTION LIST TEX&amp;DUAL TEX'!A18</f>
        <v>SIMPL-1G</v>
      </c>
      <c r="B10" s="4" t="e">
        <f>'Simpl. all tex-DT PLYWOOD'!#REF!*SUM('Simpl. all tex-DT PLYWOOD'!M21:X21)</f>
        <v>#REF!</v>
      </c>
      <c r="C10" s="4" t="e">
        <f>'Simpl. all tex-DT PLYWOOD'!#REF!*SUM('Simpl. all tex-DT PLYWOOD'!M21:X21)</f>
        <v>#REF!</v>
      </c>
      <c r="D10" s="4" t="e">
        <f>'Simpl. all tex-DT PLYWOOD'!#REF!*SUM('Simpl. all tex-DT PLYWOOD'!M21:X21)</f>
        <v>#REF!</v>
      </c>
      <c r="E10" s="4" t="e">
        <f>'Simpl. all tex-DT PLYWOOD'!#REF!*SUM('Simpl. all tex-DT PLYWOOD'!M21:X21)</f>
        <v>#REF!</v>
      </c>
      <c r="F10" s="4" t="e">
        <f>'Simpl. all tex-DT PLYWOOD'!#REF!*SUM('Simpl. all tex-DT PLYWOOD'!M21:X21)</f>
        <v>#REF!</v>
      </c>
      <c r="G10" s="4" t="e">
        <f>'Simpl. all tex-DT PLYWOOD'!#REF!*SUM('Simpl. all tex-DT PLYWOOD'!M21:X21)</f>
        <v>#REF!</v>
      </c>
      <c r="H10" s="4" t="e">
        <f t="shared" si="1"/>
        <v>#REF!</v>
      </c>
      <c r="I10" s="4" t="e">
        <f t="shared" si="2"/>
        <v>#REF!</v>
      </c>
      <c r="J10" s="4" t="e">
        <f>'Simpl. all tex-DT PLYWOOD'!#REF!*SUM('Simpl. all tex-DT PLYWOOD'!M21:X21)/3.125</f>
        <v>#REF!</v>
      </c>
      <c r="K10" s="4" t="e">
        <f>'Simpl. all tex-DT PLYWOOD'!#REF!</f>
        <v>#REF!</v>
      </c>
    </row>
    <row r="11" spans="1:11">
      <c r="A11" t="str">
        <f>'PRODUCTION LIST TEX&amp;DUAL TEX'!A20</f>
        <v>SIMPL-1H</v>
      </c>
      <c r="B11" s="4" t="e">
        <f>'Simpl. all tex-DT PLYWOOD'!#REF!*SUM('Simpl. all tex-DT PLYWOOD'!M23:X23)</f>
        <v>#REF!</v>
      </c>
      <c r="C11" s="4" t="e">
        <f>'Simpl. all tex-DT PLYWOOD'!#REF!*SUM('Simpl. all tex-DT PLYWOOD'!M23:X23)</f>
        <v>#REF!</v>
      </c>
      <c r="D11" s="4" t="e">
        <f>'Simpl. all tex-DT PLYWOOD'!#REF!*SUM('Simpl. all tex-DT PLYWOOD'!M23:X23)</f>
        <v>#REF!</v>
      </c>
      <c r="E11" s="4" t="e">
        <f>'Simpl. all tex-DT PLYWOOD'!#REF!*SUM('Simpl. all tex-DT PLYWOOD'!M23:X23)</f>
        <v>#REF!</v>
      </c>
      <c r="F11" s="4" t="e">
        <f>'Simpl. all tex-DT PLYWOOD'!#REF!*SUM('Simpl. all tex-DT PLYWOOD'!M23:X23)</f>
        <v>#REF!</v>
      </c>
      <c r="G11" s="4" t="e">
        <f>'Simpl. all tex-DT PLYWOOD'!#REF!*SUM('Simpl. all tex-DT PLYWOOD'!M23:X23)</f>
        <v>#REF!</v>
      </c>
      <c r="H11" s="4" t="e">
        <f t="shared" si="1"/>
        <v>#REF!</v>
      </c>
      <c r="I11" s="4" t="e">
        <f t="shared" si="2"/>
        <v>#REF!</v>
      </c>
      <c r="J11" s="4" t="e">
        <f>'Simpl. all tex-DT PLYWOOD'!#REF!*SUM('Simpl. all tex-DT PLYWOOD'!M23:X23)/3.125</f>
        <v>#REF!</v>
      </c>
      <c r="K11" s="4" t="e">
        <f>'Simpl. all tex-DT PLYWOOD'!#REF!</f>
        <v>#REF!</v>
      </c>
    </row>
    <row r="12" spans="1:11">
      <c r="A12" t="str">
        <f>'PRODUCTION LIST TEX&amp;DUAL TEX'!A22</f>
        <v>SIMPL-1I</v>
      </c>
      <c r="B12" s="4" t="e">
        <f>'Simpl. all tex-DT PLYWOOD'!#REF!*SUM('Simpl. all tex-DT PLYWOOD'!M25:X25)</f>
        <v>#REF!</v>
      </c>
      <c r="C12" s="4" t="e">
        <f>'Simpl. all tex-DT PLYWOOD'!#REF!*SUM('Simpl. all tex-DT PLYWOOD'!M25:X25)</f>
        <v>#REF!</v>
      </c>
      <c r="D12" s="4" t="e">
        <f>'Simpl. all tex-DT PLYWOOD'!#REF!*SUM('Simpl. all tex-DT PLYWOOD'!M25:X25)</f>
        <v>#REF!</v>
      </c>
      <c r="E12" s="4" t="e">
        <f>'Simpl. all tex-DT PLYWOOD'!#REF!*SUM('Simpl. all tex-DT PLYWOOD'!M25:X25)</f>
        <v>#REF!</v>
      </c>
      <c r="F12" s="4" t="e">
        <f>'Simpl. all tex-DT PLYWOOD'!#REF!*SUM('Simpl. all tex-DT PLYWOOD'!M25:X25)</f>
        <v>#REF!</v>
      </c>
      <c r="G12" s="4" t="e">
        <f>'Simpl. all tex-DT PLYWOOD'!#REF!*SUM('Simpl. all tex-DT PLYWOOD'!M25:X25)</f>
        <v>#REF!</v>
      </c>
      <c r="H12" s="4" t="e">
        <f t="shared" si="1"/>
        <v>#REF!</v>
      </c>
      <c r="I12" s="4" t="e">
        <f t="shared" si="2"/>
        <v>#REF!</v>
      </c>
      <c r="J12" s="4" t="e">
        <f>'Simpl. all tex-DT PLYWOOD'!#REF!*SUM('Simpl. all tex-DT PLYWOOD'!M25:X25)/3.125</f>
        <v>#REF!</v>
      </c>
      <c r="K12" s="4" t="e">
        <f>'Simpl. all tex-DT PLYWOOD'!#REF!</f>
        <v>#REF!</v>
      </c>
    </row>
    <row r="13" spans="1:11">
      <c r="A13" t="str">
        <f>'PRODUCTION LIST TEX&amp;DUAL TEX'!A26</f>
        <v>2 - CLASSIC</v>
      </c>
      <c r="B13" s="4" t="e">
        <f>'Simpl. all tex-DT PLYWOOD'!#REF!*SUM('Simpl. all tex-DT PLYWOOD'!M29:X29)</f>
        <v>#REF!</v>
      </c>
      <c r="C13" s="4" t="e">
        <f>'Simpl. all tex-DT PLYWOOD'!#REF!*SUM('Simpl. all tex-DT PLYWOOD'!M29:X29)</f>
        <v>#REF!</v>
      </c>
      <c r="D13" s="4" t="e">
        <f>'Simpl. all tex-DT PLYWOOD'!#REF!*SUM('Simpl. all tex-DT PLYWOOD'!M29:X29)</f>
        <v>#REF!</v>
      </c>
      <c r="E13" s="4" t="e">
        <f>'Simpl. all tex-DT PLYWOOD'!#REF!*SUM('Simpl. all tex-DT PLYWOOD'!M29:X29)</f>
        <v>#REF!</v>
      </c>
      <c r="F13" s="4" t="e">
        <f>'Simpl. all tex-DT PLYWOOD'!#REF!*SUM('Simpl. all tex-DT PLYWOOD'!M29:X29)</f>
        <v>#REF!</v>
      </c>
      <c r="G13" s="4" t="e">
        <f>'Simpl. all tex-DT PLYWOOD'!#REF!*SUM('Simpl. all tex-DT PLYWOOD'!M29:X29)</f>
        <v>#REF!</v>
      </c>
      <c r="H13" s="4" t="e">
        <f t="shared" si="1"/>
        <v>#REF!</v>
      </c>
      <c r="I13" s="4" t="e">
        <f t="shared" si="2"/>
        <v>#REF!</v>
      </c>
      <c r="J13" s="4" t="e">
        <f>'Simpl. all tex-DT PLYWOOD'!#REF!*SUM('Simpl. all tex-DT PLYWOOD'!M29:X29)/3.125</f>
        <v>#REF!</v>
      </c>
      <c r="K13" s="4" t="e">
        <f>'Simpl. all tex-DT PLYWOOD'!#REF!</f>
        <v>#REF!</v>
      </c>
    </row>
    <row r="14" spans="1:11">
      <c r="A14" t="str">
        <f>'PRODUCTION LIST TEX&amp;DUAL TEX'!A27</f>
        <v>SIMPL-2A</v>
      </c>
      <c r="B14" s="4" t="e">
        <f>'Simpl. all tex-DT PLYWOOD'!#REF!*SUM('Simpl. all tex-DT PLYWOOD'!M31:X31)</f>
        <v>#REF!</v>
      </c>
      <c r="C14" s="4" t="e">
        <f>'Simpl. all tex-DT PLYWOOD'!#REF!*SUM('Simpl. all tex-DT PLYWOOD'!M31:X31)</f>
        <v>#REF!</v>
      </c>
      <c r="D14" s="4" t="e">
        <f>'Simpl. all tex-DT PLYWOOD'!#REF!*SUM('Simpl. all tex-DT PLYWOOD'!M31:X31)</f>
        <v>#REF!</v>
      </c>
      <c r="E14" s="4" t="e">
        <f>'Simpl. all tex-DT PLYWOOD'!#REF!*SUM('Simpl. all tex-DT PLYWOOD'!M31:X31)</f>
        <v>#REF!</v>
      </c>
      <c r="F14" s="4" t="e">
        <f>'Simpl. all tex-DT PLYWOOD'!#REF!*SUM('Simpl. all tex-DT PLYWOOD'!M31:X31)</f>
        <v>#REF!</v>
      </c>
      <c r="G14" s="4" t="e">
        <f>'Simpl. all tex-DT PLYWOOD'!#REF!*SUM('Simpl. all tex-DT PLYWOOD'!M31:X31)</f>
        <v>#REF!</v>
      </c>
      <c r="H14" s="4" t="e">
        <f t="shared" si="1"/>
        <v>#REF!</v>
      </c>
      <c r="I14" s="4" t="e">
        <f t="shared" si="2"/>
        <v>#REF!</v>
      </c>
      <c r="J14" s="4" t="e">
        <f>'Simpl. all tex-DT PLYWOOD'!#REF!*SUM('Simpl. all tex-DT PLYWOOD'!M31:X31)/3.125</f>
        <v>#REF!</v>
      </c>
      <c r="K14" s="4" t="e">
        <f>'Simpl. all tex-DT PLYWOOD'!#REF!</f>
        <v>#REF!</v>
      </c>
    </row>
    <row r="15" spans="1:11">
      <c r="A15" t="str">
        <f>'PRODUCTION LIST TEX&amp;DUAL TEX'!A28</f>
        <v>SIMPL-2A-T</v>
      </c>
      <c r="B15" s="4" t="e">
        <f>'Simpl. all tex-DT PLYWOOD'!#REF!*SUM('Simpl. all tex-DT PLYWOOD'!M33:X33)</f>
        <v>#REF!</v>
      </c>
      <c r="C15" s="4" t="e">
        <f>'Simpl. all tex-DT PLYWOOD'!#REF!*SUM('Simpl. all tex-DT PLYWOOD'!M33:X33)</f>
        <v>#REF!</v>
      </c>
      <c r="D15" s="4" t="e">
        <f>'Simpl. all tex-DT PLYWOOD'!#REF!*SUM('Simpl. all tex-DT PLYWOOD'!M33:X33)</f>
        <v>#REF!</v>
      </c>
      <c r="E15" s="4" t="e">
        <f>'Simpl. all tex-DT PLYWOOD'!#REF!*SUM('Simpl. all tex-DT PLYWOOD'!M33:X33)</f>
        <v>#REF!</v>
      </c>
      <c r="F15" s="4" t="e">
        <f>'Simpl. all tex-DT PLYWOOD'!#REF!*SUM('Simpl. all tex-DT PLYWOOD'!M33:X33)</f>
        <v>#REF!</v>
      </c>
      <c r="G15" s="4" t="e">
        <f>'Simpl. all tex-DT PLYWOOD'!#REF!*SUM('Simpl. all tex-DT PLYWOOD'!M33:X33)</f>
        <v>#REF!</v>
      </c>
      <c r="H15" s="4" t="e">
        <f t="shared" si="1"/>
        <v>#REF!</v>
      </c>
      <c r="I15" s="4" t="e">
        <f t="shared" si="2"/>
        <v>#REF!</v>
      </c>
      <c r="J15" s="4" t="e">
        <f>'Simpl. all tex-DT PLYWOOD'!#REF!*SUM('Simpl. all tex-DT PLYWOOD'!M33:X33)/3.125</f>
        <v>#REF!</v>
      </c>
      <c r="K15" s="4" t="e">
        <f>'Simpl. all tex-DT PLYWOOD'!#REF!</f>
        <v>#REF!</v>
      </c>
    </row>
    <row r="16" spans="1:11">
      <c r="A16" t="str">
        <f>'PRODUCTION LIST TEX&amp;DUAL TEX'!A29</f>
        <v>SIMPL-2B</v>
      </c>
      <c r="B16" s="4" t="e">
        <f>'Simpl. all tex-DT PLYWOOD'!#REF!*SUM('Simpl. all tex-DT PLYWOOD'!M35:X35)</f>
        <v>#REF!</v>
      </c>
      <c r="C16" s="4" t="e">
        <f>'Simpl. all tex-DT PLYWOOD'!#REF!*SUM('Simpl. all tex-DT PLYWOOD'!M35:X35)</f>
        <v>#REF!</v>
      </c>
      <c r="D16" s="4" t="e">
        <f>'Simpl. all tex-DT PLYWOOD'!#REF!*SUM('Simpl. all tex-DT PLYWOOD'!M35:X35)</f>
        <v>#REF!</v>
      </c>
      <c r="E16" s="4" t="e">
        <f>'Simpl. all tex-DT PLYWOOD'!#REF!*SUM('Simpl. all tex-DT PLYWOOD'!M35:X35)</f>
        <v>#REF!</v>
      </c>
      <c r="F16" s="4" t="e">
        <f>'Simpl. all tex-DT PLYWOOD'!#REF!*SUM('Simpl. all tex-DT PLYWOOD'!M35:X35)</f>
        <v>#REF!</v>
      </c>
      <c r="G16" s="4" t="e">
        <f>'Simpl. all tex-DT PLYWOOD'!#REF!*SUM('Simpl. all tex-DT PLYWOOD'!M35:X35)</f>
        <v>#REF!</v>
      </c>
      <c r="H16" s="4" t="e">
        <f t="shared" si="1"/>
        <v>#REF!</v>
      </c>
      <c r="I16" s="4" t="e">
        <f t="shared" si="2"/>
        <v>#REF!</v>
      </c>
      <c r="J16" s="4" t="e">
        <f>'Simpl. all tex-DT PLYWOOD'!#REF!*SUM('Simpl. all tex-DT PLYWOOD'!M35:X35)/3.125</f>
        <v>#REF!</v>
      </c>
      <c r="K16" s="4" t="e">
        <f>'Simpl. all tex-DT PLYWOOD'!#REF!</f>
        <v>#REF!</v>
      </c>
    </row>
    <row r="17" spans="1:11">
      <c r="A17" t="str">
        <f>'PRODUCTION LIST TEX&amp;DUAL TEX'!A30</f>
        <v>SIMPL-2B-T</v>
      </c>
      <c r="B17" s="4" t="e">
        <f>'Simpl. all tex-DT PLYWOOD'!#REF!*SUM('Simpl. all tex-DT PLYWOOD'!M37:X37)</f>
        <v>#REF!</v>
      </c>
      <c r="C17" s="4" t="e">
        <f>'Simpl. all tex-DT PLYWOOD'!#REF!*SUM('Simpl. all tex-DT PLYWOOD'!M37:X37)</f>
        <v>#REF!</v>
      </c>
      <c r="D17" s="4" t="e">
        <f>'Simpl. all tex-DT PLYWOOD'!#REF!*SUM('Simpl. all tex-DT PLYWOOD'!M37:X37)</f>
        <v>#REF!</v>
      </c>
      <c r="E17" s="4" t="e">
        <f>'Simpl. all tex-DT PLYWOOD'!#REF!*SUM('Simpl. all tex-DT PLYWOOD'!M37:X37)</f>
        <v>#REF!</v>
      </c>
      <c r="F17" s="4" t="e">
        <f>'Simpl. all tex-DT PLYWOOD'!#REF!*SUM('Simpl. all tex-DT PLYWOOD'!M37:X37)</f>
        <v>#REF!</v>
      </c>
      <c r="G17" s="4" t="e">
        <f>'Simpl. all tex-DT PLYWOOD'!#REF!*SUM('Simpl. all tex-DT PLYWOOD'!M37:X37)</f>
        <v>#REF!</v>
      </c>
      <c r="H17" s="4" t="e">
        <f t="shared" si="1"/>
        <v>#REF!</v>
      </c>
      <c r="I17" s="4" t="e">
        <f t="shared" si="2"/>
        <v>#REF!</v>
      </c>
      <c r="J17" s="4" t="e">
        <f>'Simpl. all tex-DT PLYWOOD'!#REF!*SUM('Simpl. all tex-DT PLYWOOD'!M37:X37)/3.125</f>
        <v>#REF!</v>
      </c>
      <c r="K17" s="4" t="e">
        <f>'Simpl. all tex-DT PLYWOOD'!#REF!</f>
        <v>#REF!</v>
      </c>
    </row>
    <row r="18" spans="1:11">
      <c r="A18" t="str">
        <f>'PRODUCTION LIST TEX&amp;DUAL TEX'!A31</f>
        <v>SIMPL-2C</v>
      </c>
      <c r="B18" s="4" t="e">
        <f>'Simpl. all tex-DT PLYWOOD'!#REF!*SUM('Simpl. all tex-DT PLYWOOD'!M39:X39)</f>
        <v>#REF!</v>
      </c>
      <c r="C18" s="4" t="e">
        <f>'Simpl. all tex-DT PLYWOOD'!#REF!*SUM('Simpl. all tex-DT PLYWOOD'!M39:X39)</f>
        <v>#REF!</v>
      </c>
      <c r="D18" s="4" t="e">
        <f>'Simpl. all tex-DT PLYWOOD'!#REF!*SUM('Simpl. all tex-DT PLYWOOD'!M39:X39)</f>
        <v>#REF!</v>
      </c>
      <c r="E18" s="4" t="e">
        <f>'Simpl. all tex-DT PLYWOOD'!#REF!*SUM('Simpl. all tex-DT PLYWOOD'!M39:X39)</f>
        <v>#REF!</v>
      </c>
      <c r="F18" s="4" t="e">
        <f>'Simpl. all tex-DT PLYWOOD'!#REF!*SUM('Simpl. all tex-DT PLYWOOD'!M39:X39)</f>
        <v>#REF!</v>
      </c>
      <c r="G18" s="4" t="e">
        <f>'Simpl. all tex-DT PLYWOOD'!#REF!*SUM('Simpl. all tex-DT PLYWOOD'!M39:X39)</f>
        <v>#REF!</v>
      </c>
      <c r="H18" s="4" t="e">
        <f t="shared" si="1"/>
        <v>#REF!</v>
      </c>
      <c r="I18" s="4" t="e">
        <f t="shared" si="2"/>
        <v>#REF!</v>
      </c>
      <c r="J18" s="4" t="e">
        <f>'Simpl. all tex-DT PLYWOOD'!#REF!*SUM('Simpl. all tex-DT PLYWOOD'!M39:X39)/3.125</f>
        <v>#REF!</v>
      </c>
      <c r="K18" s="4" t="e">
        <f>'Simpl. all tex-DT PLYWOOD'!#REF!</f>
        <v>#REF!</v>
      </c>
    </row>
    <row r="19" spans="1:11">
      <c r="A19" t="str">
        <f>'PRODUCTION LIST TEX&amp;DUAL TEX'!A32</f>
        <v>SIMPL-2C-T</v>
      </c>
      <c r="B19" s="4" t="e">
        <f>'Simpl. all tex-DT PLYWOOD'!#REF!*SUM('Simpl. all tex-DT PLYWOOD'!M41:X41)</f>
        <v>#REF!</v>
      </c>
      <c r="C19" s="4" t="e">
        <f>'Simpl. all tex-DT PLYWOOD'!#REF!*SUM('Simpl. all tex-DT PLYWOOD'!M41:X41)</f>
        <v>#REF!</v>
      </c>
      <c r="D19" s="4" t="e">
        <f>'Simpl. all tex-DT PLYWOOD'!#REF!*SUM('Simpl. all tex-DT PLYWOOD'!M41:X41)</f>
        <v>#REF!</v>
      </c>
      <c r="E19" s="4" t="e">
        <f>'Simpl. all tex-DT PLYWOOD'!#REF!*SUM('Simpl. all tex-DT PLYWOOD'!M41:X41)</f>
        <v>#REF!</v>
      </c>
      <c r="F19" s="4" t="e">
        <f>'Simpl. all tex-DT PLYWOOD'!#REF!*SUM('Simpl. all tex-DT PLYWOOD'!M41:X41)</f>
        <v>#REF!</v>
      </c>
      <c r="G19" s="4" t="e">
        <f>'Simpl. all tex-DT PLYWOOD'!#REF!*SUM('Simpl. all tex-DT PLYWOOD'!M41:X41)</f>
        <v>#REF!</v>
      </c>
      <c r="H19" s="4" t="e">
        <f t="shared" si="1"/>
        <v>#REF!</v>
      </c>
      <c r="I19" s="4" t="e">
        <f t="shared" si="2"/>
        <v>#REF!</v>
      </c>
      <c r="J19" s="4" t="e">
        <f>'Simpl. all tex-DT PLYWOOD'!#REF!*SUM('Simpl. all tex-DT PLYWOOD'!M41:X41)/3.125</f>
        <v>#REF!</v>
      </c>
      <c r="K19" s="4" t="e">
        <f>'Simpl. all tex-DT PLYWOOD'!#REF!</f>
        <v>#REF!</v>
      </c>
    </row>
    <row r="20" spans="1:11">
      <c r="A20" t="str">
        <f>'PRODUCTION LIST TEX&amp;DUAL TEX'!A33</f>
        <v>SIMPL-2D</v>
      </c>
      <c r="B20" s="4" t="e">
        <f>'Simpl. all tex-DT PLYWOOD'!#REF!*SUM('Simpl. all tex-DT PLYWOOD'!M43:X43)</f>
        <v>#REF!</v>
      </c>
      <c r="C20" s="4" t="e">
        <f>'Simpl. all tex-DT PLYWOOD'!#REF!*SUM('Simpl. all tex-DT PLYWOOD'!M43:X43)</f>
        <v>#REF!</v>
      </c>
      <c r="D20" s="4" t="e">
        <f>'Simpl. all tex-DT PLYWOOD'!#REF!*SUM('Simpl. all tex-DT PLYWOOD'!M43:X43)</f>
        <v>#REF!</v>
      </c>
      <c r="E20" s="4" t="e">
        <f>'Simpl. all tex-DT PLYWOOD'!#REF!*SUM('Simpl. all tex-DT PLYWOOD'!M43:X43)</f>
        <v>#REF!</v>
      </c>
      <c r="F20" s="4" t="e">
        <f>'Simpl. all tex-DT PLYWOOD'!#REF!*SUM('Simpl. all tex-DT PLYWOOD'!M43:X43)</f>
        <v>#REF!</v>
      </c>
      <c r="G20" s="4" t="e">
        <f>'Simpl. all tex-DT PLYWOOD'!#REF!*SUM('Simpl. all tex-DT PLYWOOD'!M43:X43)</f>
        <v>#REF!</v>
      </c>
      <c r="H20" s="4" t="e">
        <f t="shared" si="1"/>
        <v>#REF!</v>
      </c>
      <c r="I20" s="4" t="e">
        <f t="shared" si="2"/>
        <v>#REF!</v>
      </c>
      <c r="J20" s="4" t="e">
        <f>'Simpl. all tex-DT PLYWOOD'!#REF!*SUM('Simpl. all tex-DT PLYWOOD'!M43:X43)/3.125</f>
        <v>#REF!</v>
      </c>
      <c r="K20" s="4" t="e">
        <f>'Simpl. all tex-DT PLYWOOD'!#REF!</f>
        <v>#REF!</v>
      </c>
    </row>
    <row r="21" spans="1:11">
      <c r="A21" t="str">
        <f>'PRODUCTION LIST TEX&amp;DUAL TEX'!A35</f>
        <v>SIMPL-2E</v>
      </c>
      <c r="B21" s="4" t="e">
        <f>'Simpl. all tex-DT PLYWOOD'!#REF!*SUM('Simpl. all tex-DT PLYWOOD'!M46:X46)</f>
        <v>#REF!</v>
      </c>
      <c r="C21" s="4" t="e">
        <f>'Simpl. all tex-DT PLYWOOD'!#REF!*SUM('Simpl. all tex-DT PLYWOOD'!M46:X46)</f>
        <v>#REF!</v>
      </c>
      <c r="D21" s="4" t="e">
        <f>'Simpl. all tex-DT PLYWOOD'!#REF!*SUM('Simpl. all tex-DT PLYWOOD'!M46:X46)</f>
        <v>#REF!</v>
      </c>
      <c r="E21" s="4" t="e">
        <f>'Simpl. all tex-DT PLYWOOD'!#REF!*SUM('Simpl. all tex-DT PLYWOOD'!M46:X46)</f>
        <v>#REF!</v>
      </c>
      <c r="F21" s="4" t="e">
        <f>'Simpl. all tex-DT PLYWOOD'!#REF!*SUM('Simpl. all tex-DT PLYWOOD'!M46:X46)</f>
        <v>#REF!</v>
      </c>
      <c r="G21" s="4" t="e">
        <f>'Simpl. all tex-DT PLYWOOD'!#REF!*SUM('Simpl. all tex-DT PLYWOOD'!M46:X46)</f>
        <v>#REF!</v>
      </c>
      <c r="H21" s="4" t="e">
        <f t="shared" si="1"/>
        <v>#REF!</v>
      </c>
      <c r="I21" s="4" t="e">
        <f t="shared" si="2"/>
        <v>#REF!</v>
      </c>
      <c r="J21" s="4" t="e">
        <f>'Simpl. all tex-DT PLYWOOD'!#REF!*SUM('Simpl. all tex-DT PLYWOOD'!M46:X46)/3.125</f>
        <v>#REF!</v>
      </c>
      <c r="K21" s="4" t="e">
        <f>'Simpl. all tex-DT PLYWOOD'!#REF!</f>
        <v>#REF!</v>
      </c>
    </row>
    <row r="22" spans="1:11">
      <c r="A22" t="str">
        <f>'PRODUCTION LIST TEX&amp;DUAL TEX'!A36</f>
        <v>SIMPL-2E-T</v>
      </c>
      <c r="B22" s="4" t="e">
        <f>'Simpl. all tex-DT PLYWOOD'!#REF!*SUM('Simpl. all tex-DT PLYWOOD'!M48:X48)</f>
        <v>#REF!</v>
      </c>
      <c r="C22" s="4" t="e">
        <f>'Simpl. all tex-DT PLYWOOD'!#REF!*SUM('Simpl. all tex-DT PLYWOOD'!M48:X48)</f>
        <v>#REF!</v>
      </c>
      <c r="D22" s="4" t="e">
        <f>'Simpl. all tex-DT PLYWOOD'!#REF!*SUM('Simpl. all tex-DT PLYWOOD'!M48:X48)</f>
        <v>#REF!</v>
      </c>
      <c r="E22" s="4" t="e">
        <f>'Simpl. all tex-DT PLYWOOD'!#REF!*SUM('Simpl. all tex-DT PLYWOOD'!M48:X48)</f>
        <v>#REF!</v>
      </c>
      <c r="F22" s="4" t="e">
        <f>'Simpl. all tex-DT PLYWOOD'!#REF!*SUM('Simpl. all tex-DT PLYWOOD'!M48:X48)</f>
        <v>#REF!</v>
      </c>
      <c r="G22" s="4" t="e">
        <f>'Simpl. all tex-DT PLYWOOD'!#REF!*SUM('Simpl. all tex-DT PLYWOOD'!M48:X48)</f>
        <v>#REF!</v>
      </c>
      <c r="H22" s="4" t="e">
        <f t="shared" si="1"/>
        <v>#REF!</v>
      </c>
      <c r="I22" s="4" t="e">
        <f t="shared" si="2"/>
        <v>#REF!</v>
      </c>
      <c r="J22" s="4" t="e">
        <f>'Simpl. all tex-DT PLYWOOD'!#REF!*SUM('Simpl. all tex-DT PLYWOOD'!M48:X48)/3.125</f>
        <v>#REF!</v>
      </c>
      <c r="K22" s="4" t="e">
        <f>'Simpl. all tex-DT PLYWOOD'!#REF!</f>
        <v>#REF!</v>
      </c>
    </row>
    <row r="23" spans="1:11">
      <c r="A23" t="str">
        <f>'PRODUCTION LIST TEX&amp;DUAL TEX'!A37</f>
        <v>SIMPL-2F</v>
      </c>
      <c r="B23" s="4" t="e">
        <f>'Simpl. all tex-DT PLYWOOD'!#REF!*SUM('Simpl. all tex-DT PLYWOOD'!M50:X50)</f>
        <v>#REF!</v>
      </c>
      <c r="C23" s="4" t="e">
        <f>'Simpl. all tex-DT PLYWOOD'!#REF!*SUM('Simpl. all tex-DT PLYWOOD'!M50:X50)</f>
        <v>#REF!</v>
      </c>
      <c r="D23" s="4" t="e">
        <f>'Simpl. all tex-DT PLYWOOD'!#REF!*SUM('Simpl. all tex-DT PLYWOOD'!M50:X50)</f>
        <v>#REF!</v>
      </c>
      <c r="E23" s="4" t="e">
        <f>'Simpl. all tex-DT PLYWOOD'!#REF!*SUM('Simpl. all tex-DT PLYWOOD'!M50:X50)</f>
        <v>#REF!</v>
      </c>
      <c r="F23" s="4" t="e">
        <f>'Simpl. all tex-DT PLYWOOD'!#REF!*SUM('Simpl. all tex-DT PLYWOOD'!M50:X50)</f>
        <v>#REF!</v>
      </c>
      <c r="G23" s="4" t="e">
        <f>'Simpl. all tex-DT PLYWOOD'!#REF!*SUM('Simpl. all tex-DT PLYWOOD'!M50:X50)</f>
        <v>#REF!</v>
      </c>
      <c r="H23" s="4" t="e">
        <f t="shared" si="1"/>
        <v>#REF!</v>
      </c>
      <c r="I23" s="4" t="e">
        <f t="shared" si="2"/>
        <v>#REF!</v>
      </c>
      <c r="J23" s="4" t="e">
        <f>'Simpl. all tex-DT PLYWOOD'!#REF!*SUM('Simpl. all tex-DT PLYWOOD'!M50:X50)/3.125</f>
        <v>#REF!</v>
      </c>
      <c r="K23" s="4" t="e">
        <f>'Simpl. all tex-DT PLYWOOD'!#REF!</f>
        <v>#REF!</v>
      </c>
    </row>
    <row r="24" spans="1:11">
      <c r="A24" t="str">
        <f>'PRODUCTION LIST TEX&amp;DUAL TEX'!A38</f>
        <v>SIMPL-2F-T</v>
      </c>
      <c r="B24" s="4" t="e">
        <f>'Simpl. all tex-DT PLYWOOD'!#REF!*SUM('Simpl. all tex-DT PLYWOOD'!M52:X52)</f>
        <v>#REF!</v>
      </c>
      <c r="C24" s="4" t="e">
        <f>'Simpl. all tex-DT PLYWOOD'!#REF!*SUM('Simpl. all tex-DT PLYWOOD'!M52:X52)</f>
        <v>#REF!</v>
      </c>
      <c r="D24" s="4" t="e">
        <f>'Simpl. all tex-DT PLYWOOD'!#REF!*SUM('Simpl. all tex-DT PLYWOOD'!M52:X52)</f>
        <v>#REF!</v>
      </c>
      <c r="E24" s="4" t="e">
        <f>'Simpl. all tex-DT PLYWOOD'!#REF!*SUM('Simpl. all tex-DT PLYWOOD'!M52:X52)</f>
        <v>#REF!</v>
      </c>
      <c r="F24" s="4" t="e">
        <f>'Simpl. all tex-DT PLYWOOD'!#REF!*SUM('Simpl. all tex-DT PLYWOOD'!M52:X52)</f>
        <v>#REF!</v>
      </c>
      <c r="G24" s="4" t="e">
        <f>'Simpl. all tex-DT PLYWOOD'!#REF!*SUM('Simpl. all tex-DT PLYWOOD'!M52:X52)</f>
        <v>#REF!</v>
      </c>
      <c r="H24" s="4" t="e">
        <f t="shared" si="1"/>
        <v>#REF!</v>
      </c>
      <c r="I24" s="4" t="e">
        <f t="shared" si="2"/>
        <v>#REF!</v>
      </c>
      <c r="J24" s="4" t="e">
        <f>'Simpl. all tex-DT PLYWOOD'!#REF!*SUM('Simpl. all tex-DT PLYWOOD'!M52:X52)/3.125</f>
        <v>#REF!</v>
      </c>
      <c r="K24" s="4" t="e">
        <f>'Simpl. all tex-DT PLYWOOD'!#REF!</f>
        <v>#REF!</v>
      </c>
    </row>
    <row r="25" spans="1:11">
      <c r="A25" t="str">
        <f>'PRODUCTION LIST TEX&amp;DUAL TEX'!A39</f>
        <v>SIMPL-2G</v>
      </c>
      <c r="B25" s="4" t="e">
        <f>'Simpl. all tex-DT PLYWOOD'!#REF!*SUM('Simpl. all tex-DT PLYWOOD'!M54:X54)</f>
        <v>#REF!</v>
      </c>
      <c r="C25" s="4" t="e">
        <f>'Simpl. all tex-DT PLYWOOD'!#REF!*SUM('Simpl. all tex-DT PLYWOOD'!M54:X54)</f>
        <v>#REF!</v>
      </c>
      <c r="D25" s="4" t="e">
        <f>'Simpl. all tex-DT PLYWOOD'!#REF!*SUM('Simpl. all tex-DT PLYWOOD'!M54:X54)</f>
        <v>#REF!</v>
      </c>
      <c r="E25" s="4" t="e">
        <f>'Simpl. all tex-DT PLYWOOD'!#REF!*SUM('Simpl. all tex-DT PLYWOOD'!M54:X54)</f>
        <v>#REF!</v>
      </c>
      <c r="F25" s="4" t="e">
        <f>'Simpl. all tex-DT PLYWOOD'!#REF!*SUM('Simpl. all tex-DT PLYWOOD'!M54:X54)</f>
        <v>#REF!</v>
      </c>
      <c r="G25" s="4" t="e">
        <f>'Simpl. all tex-DT PLYWOOD'!#REF!*SUM('Simpl. all tex-DT PLYWOOD'!M54:X54)</f>
        <v>#REF!</v>
      </c>
      <c r="H25" s="4" t="e">
        <f t="shared" si="1"/>
        <v>#REF!</v>
      </c>
      <c r="I25" s="4" t="e">
        <f t="shared" si="2"/>
        <v>#REF!</v>
      </c>
      <c r="J25" s="4" t="e">
        <f>'Simpl. all tex-DT PLYWOOD'!#REF!*SUM('Simpl. all tex-DT PLYWOOD'!M54:X54)/3.125</f>
        <v>#REF!</v>
      </c>
      <c r="K25" s="4" t="e">
        <f>'Simpl. all tex-DT PLYWOOD'!#REF!</f>
        <v>#REF!</v>
      </c>
    </row>
    <row r="26" spans="1:11">
      <c r="A26" t="str">
        <f>'PRODUCTION LIST TEX&amp;DUAL TEX'!A40</f>
        <v>SIMPL-2G-T</v>
      </c>
      <c r="B26" s="4" t="e">
        <f>'Simpl. all tex-DT PLYWOOD'!#REF!*SUM('Simpl. all tex-DT PLYWOOD'!M56:X56)</f>
        <v>#REF!</v>
      </c>
      <c r="C26" s="4" t="e">
        <f>'Simpl. all tex-DT PLYWOOD'!#REF!*SUM('Simpl. all tex-DT PLYWOOD'!M56:X56)</f>
        <v>#REF!</v>
      </c>
      <c r="D26" s="4" t="e">
        <f>'Simpl. all tex-DT PLYWOOD'!#REF!*SUM('Simpl. all tex-DT PLYWOOD'!M56:X56)</f>
        <v>#REF!</v>
      </c>
      <c r="E26" s="4" t="e">
        <f>'Simpl. all tex-DT PLYWOOD'!#REF!*SUM('Simpl. all tex-DT PLYWOOD'!M56:X56)</f>
        <v>#REF!</v>
      </c>
      <c r="F26" s="4" t="e">
        <f>'Simpl. all tex-DT PLYWOOD'!#REF!*SUM('Simpl. all tex-DT PLYWOOD'!M56:X56)</f>
        <v>#REF!</v>
      </c>
      <c r="G26" s="4" t="e">
        <f>'Simpl. all tex-DT PLYWOOD'!#REF!*SUM('Simpl. all tex-DT PLYWOOD'!M56:X56)</f>
        <v>#REF!</v>
      </c>
      <c r="H26" s="4" t="e">
        <f t="shared" si="1"/>
        <v>#REF!</v>
      </c>
      <c r="I26" s="4" t="e">
        <f t="shared" si="2"/>
        <v>#REF!</v>
      </c>
      <c r="J26" s="4" t="e">
        <f>'Simpl. all tex-DT PLYWOOD'!#REF!*SUM('Simpl. all tex-DT PLYWOOD'!M56:X56)/3.125</f>
        <v>#REF!</v>
      </c>
      <c r="K26" s="4" t="e">
        <f>'Simpl. all tex-DT PLYWOOD'!#REF!</f>
        <v>#REF!</v>
      </c>
    </row>
    <row r="27" spans="1:11">
      <c r="A27" t="str">
        <f>'PRODUCTION LIST TEX&amp;DUAL TEX'!A41</f>
        <v>SIMPL-2H</v>
      </c>
      <c r="B27" s="4" t="e">
        <f>'Simpl. all tex-DT PLYWOOD'!#REF!*SUM('Simpl. all tex-DT PLYWOOD'!M58:X58)</f>
        <v>#REF!</v>
      </c>
      <c r="C27" s="4" t="e">
        <f>'Simpl. all tex-DT PLYWOOD'!#REF!*SUM('Simpl. all tex-DT PLYWOOD'!M58:X58)</f>
        <v>#REF!</v>
      </c>
      <c r="D27" s="4" t="e">
        <f>'Simpl. all tex-DT PLYWOOD'!#REF!*SUM('Simpl. all tex-DT PLYWOOD'!M58:X58)</f>
        <v>#REF!</v>
      </c>
      <c r="E27" s="4" t="e">
        <f>'Simpl. all tex-DT PLYWOOD'!#REF!*SUM('Simpl. all tex-DT PLYWOOD'!M58:X58)</f>
        <v>#REF!</v>
      </c>
      <c r="F27" s="4" t="e">
        <f>'Simpl. all tex-DT PLYWOOD'!#REF!*SUM('Simpl. all tex-DT PLYWOOD'!M58:X58)</f>
        <v>#REF!</v>
      </c>
      <c r="G27" s="4" t="e">
        <f>'Simpl. all tex-DT PLYWOOD'!#REF!*SUM('Simpl. all tex-DT PLYWOOD'!M58:X58)</f>
        <v>#REF!</v>
      </c>
      <c r="H27" s="4" t="e">
        <f t="shared" si="1"/>
        <v>#REF!</v>
      </c>
      <c r="I27" s="4" t="e">
        <f t="shared" si="2"/>
        <v>#REF!</v>
      </c>
      <c r="J27" s="4" t="e">
        <f>'Simpl. all tex-DT PLYWOOD'!#REF!*SUM('Simpl. all tex-DT PLYWOOD'!M58:X58)/3.125</f>
        <v>#REF!</v>
      </c>
      <c r="K27" s="4" t="e">
        <f>'Simpl. all tex-DT PLYWOOD'!#REF!</f>
        <v>#REF!</v>
      </c>
    </row>
    <row r="28" spans="1:11">
      <c r="A28" t="str">
        <f>'PRODUCTION LIST TEX&amp;DUAL TEX'!A42</f>
        <v>SIMPL-2H-T</v>
      </c>
      <c r="B28" s="4" t="e">
        <f>'Simpl. all tex-DT PLYWOOD'!#REF!*SUM('Simpl. all tex-DT PLYWOOD'!M60:X60)</f>
        <v>#REF!</v>
      </c>
      <c r="C28" s="4" t="e">
        <f>'Simpl. all tex-DT PLYWOOD'!#REF!*SUM('Simpl. all tex-DT PLYWOOD'!M60:X60)</f>
        <v>#REF!</v>
      </c>
      <c r="D28" s="4" t="e">
        <f>'Simpl. all tex-DT PLYWOOD'!#REF!*SUM('Simpl. all tex-DT PLYWOOD'!M60:X60)</f>
        <v>#REF!</v>
      </c>
      <c r="E28" s="4" t="e">
        <f>'Simpl. all tex-DT PLYWOOD'!#REF!*SUM('Simpl. all tex-DT PLYWOOD'!M60:X60)</f>
        <v>#REF!</v>
      </c>
      <c r="F28" s="4" t="e">
        <f>'Simpl. all tex-DT PLYWOOD'!#REF!*SUM('Simpl. all tex-DT PLYWOOD'!M60:X60)</f>
        <v>#REF!</v>
      </c>
      <c r="G28" s="4" t="e">
        <f>'Simpl. all tex-DT PLYWOOD'!#REF!*SUM('Simpl. all tex-DT PLYWOOD'!M60:X60)</f>
        <v>#REF!</v>
      </c>
      <c r="H28" s="4" t="e">
        <f t="shared" si="1"/>
        <v>#REF!</v>
      </c>
      <c r="I28" s="4" t="e">
        <f t="shared" si="2"/>
        <v>#REF!</v>
      </c>
      <c r="J28" s="4" t="e">
        <f>'Simpl. all tex-DT PLYWOOD'!#REF!*SUM('Simpl. all tex-DT PLYWOOD'!M60:X60)/3.125</f>
        <v>#REF!</v>
      </c>
      <c r="K28" s="4" t="e">
        <f>'Simpl. all tex-DT PLYWOOD'!#REF!</f>
        <v>#REF!</v>
      </c>
    </row>
    <row r="29" spans="1:11">
      <c r="A29" t="str">
        <f>'PRODUCTION LIST TEX&amp;DUAL TEX'!A43</f>
        <v>3 - TRAPEZ</v>
      </c>
      <c r="B29" s="4" t="e">
        <f>'Simpl. all tex-DT PLYWOOD'!#REF!*SUM('Simpl. all tex-DT PLYWOOD'!M62:X62)</f>
        <v>#REF!</v>
      </c>
      <c r="C29" s="4" t="e">
        <f>'Simpl. all tex-DT PLYWOOD'!#REF!*SUM('Simpl. all tex-DT PLYWOOD'!M62:X62)</f>
        <v>#REF!</v>
      </c>
      <c r="D29" s="4" t="e">
        <f>'Simpl. all tex-DT PLYWOOD'!#REF!*SUM('Simpl. all tex-DT PLYWOOD'!M62:X62)</f>
        <v>#REF!</v>
      </c>
      <c r="E29" s="4" t="e">
        <f>'Simpl. all tex-DT PLYWOOD'!#REF!*SUM('Simpl. all tex-DT PLYWOOD'!M62:X62)</f>
        <v>#REF!</v>
      </c>
      <c r="F29" s="4" t="e">
        <f>'Simpl. all tex-DT PLYWOOD'!#REF!*SUM('Simpl. all tex-DT PLYWOOD'!M62:X62)</f>
        <v>#REF!</v>
      </c>
      <c r="G29" s="4" t="e">
        <f>'Simpl. all tex-DT PLYWOOD'!#REF!*SUM('Simpl. all tex-DT PLYWOOD'!M62:X62)</f>
        <v>#REF!</v>
      </c>
      <c r="H29" s="4" t="e">
        <f t="shared" si="1"/>
        <v>#REF!</v>
      </c>
      <c r="I29" s="4" t="e">
        <f t="shared" si="2"/>
        <v>#REF!</v>
      </c>
      <c r="J29" s="4" t="e">
        <f>'Simpl. all tex-DT PLYWOOD'!#REF!*SUM('Simpl. all tex-DT PLYWOOD'!M62:X62)/3.125</f>
        <v>#REF!</v>
      </c>
      <c r="K29" s="4" t="e">
        <f>'Simpl. all tex-DT PLYWOOD'!#REF!</f>
        <v>#REF!</v>
      </c>
    </row>
    <row r="30" spans="1:11">
      <c r="A30" t="str">
        <f>'PRODUCTION LIST TEX&amp;DUAL TEX'!A44</f>
        <v>SIMPL-3A</v>
      </c>
      <c r="B30" s="4" t="e">
        <f>'Simpl. all tex-DT PLYWOOD'!#REF!*SUM('Simpl. all tex-DT PLYWOOD'!M64:X64)</f>
        <v>#REF!</v>
      </c>
      <c r="C30" s="4" t="e">
        <f>'Simpl. all tex-DT PLYWOOD'!#REF!*SUM('Simpl. all tex-DT PLYWOOD'!M64:X64)</f>
        <v>#REF!</v>
      </c>
      <c r="D30" s="4" t="e">
        <f>'Simpl. all tex-DT PLYWOOD'!#REF!*SUM('Simpl. all tex-DT PLYWOOD'!M64:X64)</f>
        <v>#REF!</v>
      </c>
      <c r="E30" s="4" t="e">
        <f>'Simpl. all tex-DT PLYWOOD'!#REF!*SUM('Simpl. all tex-DT PLYWOOD'!M64:X64)</f>
        <v>#REF!</v>
      </c>
      <c r="F30" s="4" t="e">
        <f>'Simpl. all tex-DT PLYWOOD'!#REF!*SUM('Simpl. all tex-DT PLYWOOD'!M64:X64)</f>
        <v>#REF!</v>
      </c>
      <c r="G30" s="4" t="e">
        <f>'Simpl. all tex-DT PLYWOOD'!#REF!*SUM('Simpl. all tex-DT PLYWOOD'!M64:X64)</f>
        <v>#REF!</v>
      </c>
      <c r="H30" s="4" t="e">
        <f t="shared" si="1"/>
        <v>#REF!</v>
      </c>
      <c r="I30" s="4" t="e">
        <f t="shared" si="2"/>
        <v>#REF!</v>
      </c>
      <c r="J30" s="4" t="e">
        <f>'Simpl. all tex-DT PLYWOOD'!#REF!*SUM('Simpl. all tex-DT PLYWOOD'!M64:X64)/3.125</f>
        <v>#REF!</v>
      </c>
      <c r="K30" s="4" t="e">
        <f>'Simpl. all tex-DT PLYWOOD'!#REF!</f>
        <v>#REF!</v>
      </c>
    </row>
    <row r="31" spans="1:11">
      <c r="A31" t="str">
        <f>'PRODUCTION LIST TEX&amp;DUAL TEX'!A45</f>
        <v>SIMPL-3A-T</v>
      </c>
      <c r="B31" s="4" t="e">
        <f>'Simpl. all tex-DT PLYWOOD'!#REF!*SUM('Simpl. all tex-DT PLYWOOD'!M66:X66)</f>
        <v>#REF!</v>
      </c>
      <c r="C31" s="4" t="e">
        <f>'Simpl. all tex-DT PLYWOOD'!#REF!*SUM('Simpl. all tex-DT PLYWOOD'!M66:X66)</f>
        <v>#REF!</v>
      </c>
      <c r="D31" s="4" t="e">
        <f>'Simpl. all tex-DT PLYWOOD'!#REF!*SUM('Simpl. all tex-DT PLYWOOD'!M66:X66)</f>
        <v>#REF!</v>
      </c>
      <c r="E31" s="4" t="e">
        <f>'Simpl. all tex-DT PLYWOOD'!#REF!*SUM('Simpl. all tex-DT PLYWOOD'!M66:X66)</f>
        <v>#REF!</v>
      </c>
      <c r="F31" s="4" t="e">
        <f>'Simpl. all tex-DT PLYWOOD'!#REF!*SUM('Simpl. all tex-DT PLYWOOD'!M66:X66)</f>
        <v>#REF!</v>
      </c>
      <c r="G31" s="4" t="e">
        <f>'Simpl. all tex-DT PLYWOOD'!#REF!*SUM('Simpl. all tex-DT PLYWOOD'!M66:X66)</f>
        <v>#REF!</v>
      </c>
      <c r="H31" s="4" t="e">
        <f t="shared" si="1"/>
        <v>#REF!</v>
      </c>
      <c r="I31" s="4" t="e">
        <f t="shared" si="2"/>
        <v>#REF!</v>
      </c>
      <c r="J31" s="4" t="e">
        <f>'Simpl. all tex-DT PLYWOOD'!#REF!*SUM('Simpl. all tex-DT PLYWOOD'!M66:X66)/3.125</f>
        <v>#REF!</v>
      </c>
      <c r="K31" s="4" t="e">
        <f>'Simpl. all tex-DT PLYWOOD'!#REF!</f>
        <v>#REF!</v>
      </c>
    </row>
    <row r="32" spans="1:11">
      <c r="A32" t="str">
        <f>'PRODUCTION LIST TEX&amp;DUAL TEX'!A46</f>
        <v>SIMPL-3B</v>
      </c>
      <c r="B32" s="4" t="e">
        <f>'Simpl. all tex-DT PLYWOOD'!#REF!*SUM('Simpl. all tex-DT PLYWOOD'!M67:X67)</f>
        <v>#REF!</v>
      </c>
      <c r="C32" s="4" t="e">
        <f>'Simpl. all tex-DT PLYWOOD'!#REF!*SUM('Simpl. all tex-DT PLYWOOD'!M67:X67)</f>
        <v>#REF!</v>
      </c>
      <c r="D32" s="4" t="e">
        <f>'Simpl. all tex-DT PLYWOOD'!#REF!*SUM('Simpl. all tex-DT PLYWOOD'!M67:X67)</f>
        <v>#REF!</v>
      </c>
      <c r="E32" s="4" t="e">
        <f>'Simpl. all tex-DT PLYWOOD'!#REF!*SUM('Simpl. all tex-DT PLYWOOD'!M67:X67)</f>
        <v>#REF!</v>
      </c>
      <c r="F32" s="4" t="e">
        <f>'Simpl. all tex-DT PLYWOOD'!#REF!*SUM('Simpl. all tex-DT PLYWOOD'!M67:X67)</f>
        <v>#REF!</v>
      </c>
      <c r="G32" s="4" t="e">
        <f>'Simpl. all tex-DT PLYWOOD'!#REF!*SUM('Simpl. all tex-DT PLYWOOD'!M67:X67)</f>
        <v>#REF!</v>
      </c>
      <c r="H32" s="4" t="e">
        <f t="shared" si="1"/>
        <v>#REF!</v>
      </c>
      <c r="I32" s="4" t="e">
        <f t="shared" si="2"/>
        <v>#REF!</v>
      </c>
      <c r="J32" s="4" t="e">
        <f>'Simpl. all tex-DT PLYWOOD'!#REF!*SUM('Simpl. all tex-DT PLYWOOD'!M67:X67)/3.125</f>
        <v>#REF!</v>
      </c>
      <c r="K32" s="4" t="e">
        <f>'Simpl. all tex-DT PLYWOOD'!#REF!</f>
        <v>#REF!</v>
      </c>
    </row>
    <row r="33" spans="1:11">
      <c r="A33" t="str">
        <f>'PRODUCTION LIST TEX&amp;DUAL TEX'!A47</f>
        <v>SIMPL-3B-T</v>
      </c>
      <c r="B33" s="4" t="e">
        <f>'Simpl. all tex-DT PLYWOOD'!#REF!*SUM('Simpl. all tex-DT PLYWOOD'!M70:X70)</f>
        <v>#REF!</v>
      </c>
      <c r="C33" s="4" t="e">
        <f>'Simpl. all tex-DT PLYWOOD'!#REF!*SUM('Simpl. all tex-DT PLYWOOD'!M70:X70)</f>
        <v>#REF!</v>
      </c>
      <c r="D33" s="4" t="e">
        <f>'Simpl. all tex-DT PLYWOOD'!#REF!*SUM('Simpl. all tex-DT PLYWOOD'!M70:X70)</f>
        <v>#REF!</v>
      </c>
      <c r="E33" s="4" t="e">
        <f>'Simpl. all tex-DT PLYWOOD'!#REF!*SUM('Simpl. all tex-DT PLYWOOD'!M70:X70)</f>
        <v>#REF!</v>
      </c>
      <c r="F33" s="4" t="e">
        <f>'Simpl. all tex-DT PLYWOOD'!#REF!*SUM('Simpl. all tex-DT PLYWOOD'!M70:X70)</f>
        <v>#REF!</v>
      </c>
      <c r="G33" s="4" t="e">
        <f>'Simpl. all tex-DT PLYWOOD'!#REF!*SUM('Simpl. all tex-DT PLYWOOD'!M70:X70)</f>
        <v>#REF!</v>
      </c>
      <c r="H33" s="4" t="e">
        <f t="shared" si="1"/>
        <v>#REF!</v>
      </c>
      <c r="I33" s="4" t="e">
        <f t="shared" si="2"/>
        <v>#REF!</v>
      </c>
      <c r="J33" s="4" t="e">
        <f>'Simpl. all tex-DT PLYWOOD'!#REF!*SUM('Simpl. all tex-DT PLYWOOD'!M70:X70)/3.125</f>
        <v>#REF!</v>
      </c>
      <c r="K33" s="4" t="e">
        <f>'Simpl. all tex-DT PLYWOOD'!#REF!</f>
        <v>#REF!</v>
      </c>
    </row>
    <row r="34" spans="1:11">
      <c r="A34" t="str">
        <f>'PRODUCTION LIST TEX&amp;DUAL TEX'!A48</f>
        <v>SIMPL-3C</v>
      </c>
      <c r="B34" s="4" t="e">
        <f>'Simpl. all tex-DT PLYWOOD'!#REF!*SUM('Simpl. all tex-DT PLYWOOD'!M72:X72)</f>
        <v>#REF!</v>
      </c>
      <c r="C34" s="4" t="e">
        <f>'Simpl. all tex-DT PLYWOOD'!#REF!*SUM('Simpl. all tex-DT PLYWOOD'!M72:X72)</f>
        <v>#REF!</v>
      </c>
      <c r="D34" s="4" t="e">
        <f>'Simpl. all tex-DT PLYWOOD'!#REF!*SUM('Simpl. all tex-DT PLYWOOD'!M72:X72)</f>
        <v>#REF!</v>
      </c>
      <c r="E34" s="4" t="e">
        <f>'Simpl. all tex-DT PLYWOOD'!#REF!*SUM('Simpl. all tex-DT PLYWOOD'!M72:X72)</f>
        <v>#REF!</v>
      </c>
      <c r="F34" s="4" t="e">
        <f>'Simpl. all tex-DT PLYWOOD'!#REF!*SUM('Simpl. all tex-DT PLYWOOD'!M72:X72)</f>
        <v>#REF!</v>
      </c>
      <c r="G34" s="4" t="e">
        <f>'Simpl. all tex-DT PLYWOOD'!#REF!*SUM('Simpl. all tex-DT PLYWOOD'!M72:X72)</f>
        <v>#REF!</v>
      </c>
      <c r="H34" s="4" t="e">
        <f t="shared" si="1"/>
        <v>#REF!</v>
      </c>
      <c r="I34" s="4" t="e">
        <f t="shared" si="2"/>
        <v>#REF!</v>
      </c>
      <c r="J34" s="4" t="e">
        <f>'Simpl. all tex-DT PLYWOOD'!#REF!*SUM('Simpl. all tex-DT PLYWOOD'!M72:X72)/3.125</f>
        <v>#REF!</v>
      </c>
      <c r="K34" s="4" t="e">
        <f>'Simpl. all tex-DT PLYWOOD'!#REF!</f>
        <v>#REF!</v>
      </c>
    </row>
    <row r="35" spans="1:11">
      <c r="A35" t="str">
        <f>'PRODUCTION LIST TEX&amp;DUAL TEX'!A49</f>
        <v>SIMPL-3C-T</v>
      </c>
      <c r="B35" s="4" t="e">
        <f>'Simpl. all tex-DT PLYWOOD'!#REF!*SUM('Simpl. all tex-DT PLYWOOD'!M73:X73)</f>
        <v>#REF!</v>
      </c>
      <c r="C35" s="4" t="e">
        <f>'Simpl. all tex-DT PLYWOOD'!#REF!*SUM('Simpl. all tex-DT PLYWOOD'!M73:X73)</f>
        <v>#REF!</v>
      </c>
      <c r="D35" s="4" t="e">
        <f>'Simpl. all tex-DT PLYWOOD'!#REF!*SUM('Simpl. all tex-DT PLYWOOD'!M73:X73)</f>
        <v>#REF!</v>
      </c>
      <c r="E35" s="4" t="e">
        <f>'Simpl. all tex-DT PLYWOOD'!#REF!*SUM('Simpl. all tex-DT PLYWOOD'!M73:X73)</f>
        <v>#REF!</v>
      </c>
      <c r="F35" s="4" t="e">
        <f>'Simpl. all tex-DT PLYWOOD'!#REF!*SUM('Simpl. all tex-DT PLYWOOD'!M73:X73)</f>
        <v>#REF!</v>
      </c>
      <c r="G35" s="4" t="e">
        <f>'Simpl. all tex-DT PLYWOOD'!#REF!*SUM('Simpl. all tex-DT PLYWOOD'!M73:X73)</f>
        <v>#REF!</v>
      </c>
      <c r="H35" s="4" t="e">
        <f t="shared" si="1"/>
        <v>#REF!</v>
      </c>
      <c r="I35" s="4" t="e">
        <f t="shared" si="2"/>
        <v>#REF!</v>
      </c>
      <c r="J35" s="4" t="e">
        <f>'Simpl. all tex-DT PLYWOOD'!#REF!*SUM('Simpl. all tex-DT PLYWOOD'!M73:X73)/3.125</f>
        <v>#REF!</v>
      </c>
      <c r="K35" s="4" t="e">
        <f>'Simpl. all tex-DT PLYWOOD'!#REF!</f>
        <v>#REF!</v>
      </c>
    </row>
    <row r="36" spans="1:11">
      <c r="A36" t="str">
        <f>'PRODUCTION LIST TEX&amp;DUAL TEX'!A50</f>
        <v>SIMPL-3D</v>
      </c>
      <c r="B36" s="4" t="e">
        <f>'Simpl. all tex-DT PLYWOOD'!#REF!*SUM('Simpl. all tex-DT PLYWOOD'!M76:X76)</f>
        <v>#REF!</v>
      </c>
      <c r="C36" s="4" t="e">
        <f>'Simpl. all tex-DT PLYWOOD'!#REF!*SUM('Simpl. all tex-DT PLYWOOD'!M76:X76)</f>
        <v>#REF!</v>
      </c>
      <c r="D36" s="4" t="e">
        <f>'Simpl. all tex-DT PLYWOOD'!#REF!*SUM('Simpl. all tex-DT PLYWOOD'!M76:X76)</f>
        <v>#REF!</v>
      </c>
      <c r="E36" s="4" t="e">
        <f>'Simpl. all tex-DT PLYWOOD'!#REF!*SUM('Simpl. all tex-DT PLYWOOD'!M76:X76)</f>
        <v>#REF!</v>
      </c>
      <c r="F36" s="4" t="e">
        <f>'Simpl. all tex-DT PLYWOOD'!#REF!*SUM('Simpl. all tex-DT PLYWOOD'!M76:X76)</f>
        <v>#REF!</v>
      </c>
      <c r="G36" s="4" t="e">
        <f>'Simpl. all tex-DT PLYWOOD'!#REF!*SUM('Simpl. all tex-DT PLYWOOD'!M76:X76)</f>
        <v>#REF!</v>
      </c>
      <c r="H36" s="4" t="e">
        <f t="shared" si="1"/>
        <v>#REF!</v>
      </c>
      <c r="I36" s="4" t="e">
        <f t="shared" si="2"/>
        <v>#REF!</v>
      </c>
      <c r="J36" s="4" t="e">
        <f>'Simpl. all tex-DT PLYWOOD'!#REF!*SUM('Simpl. all tex-DT PLYWOOD'!M76:X76)/3.125</f>
        <v>#REF!</v>
      </c>
      <c r="K36" s="4" t="e">
        <f>'Simpl. all tex-DT PLYWOOD'!#REF!</f>
        <v>#REF!</v>
      </c>
    </row>
    <row r="37" spans="1:11">
      <c r="A37" t="str">
        <f>'PRODUCTION LIST TEX&amp;DUAL TEX'!A51</f>
        <v>SIMPL-3D-T</v>
      </c>
      <c r="B37" s="4" t="e">
        <f>'Simpl. all tex-DT PLYWOOD'!#REF!*SUM('Simpl. all tex-DT PLYWOOD'!M78:X78)</f>
        <v>#REF!</v>
      </c>
      <c r="C37" s="4" t="e">
        <f>'Simpl. all tex-DT PLYWOOD'!#REF!*SUM('Simpl. all tex-DT PLYWOOD'!M78:X78)</f>
        <v>#REF!</v>
      </c>
      <c r="D37" s="4" t="e">
        <f>'Simpl. all tex-DT PLYWOOD'!#REF!*SUM('Simpl. all tex-DT PLYWOOD'!M78:X78)</f>
        <v>#REF!</v>
      </c>
      <c r="E37" s="4" t="e">
        <f>'Simpl. all tex-DT PLYWOOD'!#REF!*SUM('Simpl. all tex-DT PLYWOOD'!M78:X78)</f>
        <v>#REF!</v>
      </c>
      <c r="F37" s="4" t="e">
        <f>'Simpl. all tex-DT PLYWOOD'!#REF!*SUM('Simpl. all tex-DT PLYWOOD'!M78:X78)</f>
        <v>#REF!</v>
      </c>
      <c r="G37" s="4" t="e">
        <f>'Simpl. all tex-DT PLYWOOD'!#REF!*SUM('Simpl. all tex-DT PLYWOOD'!M78:X78)</f>
        <v>#REF!</v>
      </c>
      <c r="H37" s="4" t="e">
        <f t="shared" si="1"/>
        <v>#REF!</v>
      </c>
      <c r="I37" s="4" t="e">
        <f t="shared" si="2"/>
        <v>#REF!</v>
      </c>
      <c r="J37" s="4" t="e">
        <f>'Simpl. all tex-DT PLYWOOD'!#REF!*SUM('Simpl. all tex-DT PLYWOOD'!M78:X78)/3.125</f>
        <v>#REF!</v>
      </c>
      <c r="K37" s="4" t="e">
        <f>'Simpl. all tex-DT PLYWOOD'!#REF!</f>
        <v>#REF!</v>
      </c>
    </row>
    <row r="38" spans="1:11">
      <c r="A38" t="str">
        <f>'PRODUCTION LIST TEX&amp;DUAL TEX'!A53</f>
        <v>SIMPL-3E-T</v>
      </c>
      <c r="B38" s="4" t="e">
        <f>'Simpl. all tex-DT PLYWOOD'!#REF!*SUM('Simpl. all tex-DT PLYWOOD'!M81:X81)</f>
        <v>#REF!</v>
      </c>
      <c r="C38" s="4" t="e">
        <f>'Simpl. all tex-DT PLYWOOD'!#REF!*SUM('Simpl. all tex-DT PLYWOOD'!M81:X81)</f>
        <v>#REF!</v>
      </c>
      <c r="D38" s="4" t="e">
        <f>'Simpl. all tex-DT PLYWOOD'!#REF!*SUM('Simpl. all tex-DT PLYWOOD'!M81:X81)</f>
        <v>#REF!</v>
      </c>
      <c r="E38" s="4" t="e">
        <f>'Simpl. all tex-DT PLYWOOD'!#REF!*SUM('Simpl. all tex-DT PLYWOOD'!M81:X81)</f>
        <v>#REF!</v>
      </c>
      <c r="F38" s="4" t="e">
        <f>'Simpl. all tex-DT PLYWOOD'!#REF!*SUM('Simpl. all tex-DT PLYWOOD'!M81:X81)</f>
        <v>#REF!</v>
      </c>
      <c r="G38" s="4" t="e">
        <f>'Simpl. all tex-DT PLYWOOD'!#REF!*SUM('Simpl. all tex-DT PLYWOOD'!M81:X81)</f>
        <v>#REF!</v>
      </c>
      <c r="H38" s="4" t="e">
        <f t="shared" si="1"/>
        <v>#REF!</v>
      </c>
      <c r="I38" s="4" t="e">
        <f t="shared" si="2"/>
        <v>#REF!</v>
      </c>
      <c r="J38" s="4" t="e">
        <f>'Simpl. all tex-DT PLYWOOD'!#REF!*SUM('Simpl. all tex-DT PLYWOOD'!M81:X81)/3.125</f>
        <v>#REF!</v>
      </c>
      <c r="K38" s="4" t="e">
        <f>'Simpl. all tex-DT PLYWOOD'!#REF!</f>
        <v>#REF!</v>
      </c>
    </row>
    <row r="39" spans="1:11">
      <c r="A39" t="str">
        <f>'PRODUCTION LIST TEX&amp;DUAL TEX'!A54</f>
        <v>SIMPL-3F</v>
      </c>
      <c r="B39" s="4" t="e">
        <f>'Simpl. all tex-DT PLYWOOD'!#REF!*SUM('Simpl. all tex-DT PLYWOOD'!M83:X83)</f>
        <v>#REF!</v>
      </c>
      <c r="C39" s="4" t="e">
        <f>'Simpl. all tex-DT PLYWOOD'!#REF!*SUM('Simpl. all tex-DT PLYWOOD'!M83:X83)</f>
        <v>#REF!</v>
      </c>
      <c r="D39" s="4" t="e">
        <f>'Simpl. all tex-DT PLYWOOD'!#REF!*SUM('Simpl. all tex-DT PLYWOOD'!M83:X83)</f>
        <v>#REF!</v>
      </c>
      <c r="E39" s="4" t="e">
        <f>'Simpl. all tex-DT PLYWOOD'!#REF!*SUM('Simpl. all tex-DT PLYWOOD'!M83:X83)</f>
        <v>#REF!</v>
      </c>
      <c r="F39" s="4" t="e">
        <f>'Simpl. all tex-DT PLYWOOD'!#REF!*SUM('Simpl. all tex-DT PLYWOOD'!M83:X83)</f>
        <v>#REF!</v>
      </c>
      <c r="G39" s="4" t="e">
        <f>'Simpl. all tex-DT PLYWOOD'!#REF!*SUM('Simpl. all tex-DT PLYWOOD'!M83:X83)</f>
        <v>#REF!</v>
      </c>
      <c r="H39" s="4" t="e">
        <f t="shared" si="1"/>
        <v>#REF!</v>
      </c>
      <c r="I39" s="4" t="e">
        <f t="shared" si="2"/>
        <v>#REF!</v>
      </c>
      <c r="J39" s="4" t="e">
        <f>'Simpl. all tex-DT PLYWOOD'!#REF!*SUM('Simpl. all tex-DT PLYWOOD'!M83:X83)/3.125</f>
        <v>#REF!</v>
      </c>
      <c r="K39" s="4" t="e">
        <f>'Simpl. all tex-DT PLYWOOD'!#REF!</f>
        <v>#REF!</v>
      </c>
    </row>
    <row r="40" spans="1:11">
      <c r="A40" t="str">
        <f>'PRODUCTION LIST TEX&amp;DUAL TEX'!A55</f>
        <v>SIMPL-3F-T</v>
      </c>
      <c r="B40" s="4" t="e">
        <f>'Simpl. all tex-DT PLYWOOD'!#REF!*SUM('Simpl. all tex-DT PLYWOOD'!M85:X85)</f>
        <v>#REF!</v>
      </c>
      <c r="C40" s="4" t="e">
        <f>'Simpl. all tex-DT PLYWOOD'!#REF!*SUM('Simpl. all tex-DT PLYWOOD'!M85:X85)</f>
        <v>#REF!</v>
      </c>
      <c r="D40" s="4" t="e">
        <f>'Simpl. all tex-DT PLYWOOD'!#REF!*SUM('Simpl. all tex-DT PLYWOOD'!M85:X85)</f>
        <v>#REF!</v>
      </c>
      <c r="E40" s="4" t="e">
        <f>'Simpl. all tex-DT PLYWOOD'!#REF!*SUM('Simpl. all tex-DT PLYWOOD'!M85:X85)</f>
        <v>#REF!</v>
      </c>
      <c r="F40" s="4" t="e">
        <f>'Simpl. all tex-DT PLYWOOD'!#REF!*SUM('Simpl. all tex-DT PLYWOOD'!M85:X85)</f>
        <v>#REF!</v>
      </c>
      <c r="G40" s="4" t="e">
        <f>'Simpl. all tex-DT PLYWOOD'!#REF!*SUM('Simpl. all tex-DT PLYWOOD'!M85:X85)</f>
        <v>#REF!</v>
      </c>
      <c r="H40" s="4" t="e">
        <f t="shared" si="1"/>
        <v>#REF!</v>
      </c>
      <c r="I40" s="4" t="e">
        <f t="shared" si="2"/>
        <v>#REF!</v>
      </c>
      <c r="J40" s="4" t="e">
        <f>'Simpl. all tex-DT PLYWOOD'!#REF!*SUM('Simpl. all tex-DT PLYWOOD'!M85:X85)/3.125</f>
        <v>#REF!</v>
      </c>
      <c r="K40" s="4" t="e">
        <f>'Simpl. all tex-DT PLYWOOD'!#REF!</f>
        <v>#REF!</v>
      </c>
    </row>
    <row r="41" spans="1:11">
      <c r="A41" t="str">
        <f>'PRODUCTION LIST TEX&amp;DUAL TEX'!A56</f>
        <v>SIMPL-3G</v>
      </c>
      <c r="B41" s="4" t="e">
        <f>'Simpl. all tex-DT PLYWOOD'!#REF!*SUM('Simpl. all tex-DT PLYWOOD'!M87:X87)</f>
        <v>#REF!</v>
      </c>
      <c r="C41" s="4" t="e">
        <f>'Simpl. all tex-DT PLYWOOD'!#REF!*SUM('Simpl. all tex-DT PLYWOOD'!M87:X87)</f>
        <v>#REF!</v>
      </c>
      <c r="D41" s="4" t="e">
        <f>'Simpl. all tex-DT PLYWOOD'!#REF!*SUM('Simpl. all tex-DT PLYWOOD'!M87:X87)</f>
        <v>#REF!</v>
      </c>
      <c r="E41" s="4" t="e">
        <f>'Simpl. all tex-DT PLYWOOD'!#REF!*SUM('Simpl. all tex-DT PLYWOOD'!M87:X87)</f>
        <v>#REF!</v>
      </c>
      <c r="F41" s="4" t="e">
        <f>'Simpl. all tex-DT PLYWOOD'!#REF!*SUM('Simpl. all tex-DT PLYWOOD'!M87:X87)</f>
        <v>#REF!</v>
      </c>
      <c r="G41" s="4" t="e">
        <f>'Simpl. all tex-DT PLYWOOD'!#REF!*SUM('Simpl. all tex-DT PLYWOOD'!M87:X87)</f>
        <v>#REF!</v>
      </c>
      <c r="H41" s="4" t="e">
        <f t="shared" si="1"/>
        <v>#REF!</v>
      </c>
      <c r="I41" s="4" t="e">
        <f t="shared" si="2"/>
        <v>#REF!</v>
      </c>
      <c r="J41" s="4" t="e">
        <f>'Simpl. all tex-DT PLYWOOD'!#REF!*SUM('Simpl. all tex-DT PLYWOOD'!M87:X87)/3.125</f>
        <v>#REF!</v>
      </c>
      <c r="K41" s="4" t="e">
        <f>'Simpl. all tex-DT PLYWOOD'!#REF!</f>
        <v>#REF!</v>
      </c>
    </row>
    <row r="42" spans="1:11">
      <c r="A42" t="str">
        <f>'PRODUCTION LIST TEX&amp;DUAL TEX'!A57</f>
        <v>SIMPL-3G-T</v>
      </c>
      <c r="B42" s="4" t="e">
        <f>'Simpl. all tex-DT PLYWOOD'!#REF!*SUM('Simpl. all tex-DT PLYWOOD'!M89:X89)</f>
        <v>#REF!</v>
      </c>
      <c r="C42" s="4" t="e">
        <f>'Simpl. all tex-DT PLYWOOD'!#REF!*SUM('Simpl. all tex-DT PLYWOOD'!M89:X89)</f>
        <v>#REF!</v>
      </c>
      <c r="D42" s="4" t="e">
        <f>'Simpl. all tex-DT PLYWOOD'!#REF!*SUM('Simpl. all tex-DT PLYWOOD'!M89:X89)</f>
        <v>#REF!</v>
      </c>
      <c r="E42" s="4" t="e">
        <f>'Simpl. all tex-DT PLYWOOD'!#REF!*SUM('Simpl. all tex-DT PLYWOOD'!M89:X89)</f>
        <v>#REF!</v>
      </c>
      <c r="F42" s="4" t="e">
        <f>'Simpl. all tex-DT PLYWOOD'!#REF!*SUM('Simpl. all tex-DT PLYWOOD'!M89:X89)</f>
        <v>#REF!</v>
      </c>
      <c r="G42" s="4" t="e">
        <f>'Simpl. all tex-DT PLYWOOD'!#REF!*SUM('Simpl. all tex-DT PLYWOOD'!M89:X89)</f>
        <v>#REF!</v>
      </c>
      <c r="H42" s="4" t="e">
        <f t="shared" si="1"/>
        <v>#REF!</v>
      </c>
      <c r="I42" s="4" t="e">
        <f t="shared" si="2"/>
        <v>#REF!</v>
      </c>
      <c r="J42" s="4" t="e">
        <f>'Simpl. all tex-DT PLYWOOD'!#REF!*SUM('Simpl. all tex-DT PLYWOOD'!M89:X89)/3.125</f>
        <v>#REF!</v>
      </c>
      <c r="K42" s="4" t="e">
        <f>'Simpl. all tex-DT PLYWOOD'!#REF!</f>
        <v>#REF!</v>
      </c>
    </row>
    <row r="43" spans="1:11">
      <c r="A43" t="str">
        <f>'PRODUCTION LIST TEX&amp;DUAL TEX'!A58</f>
        <v>SIMPL-3H</v>
      </c>
      <c r="B43" s="4" t="e">
        <f>'Simpl. all tex-DT PLYWOOD'!#REF!*SUM('Simpl. all tex-DT PLYWOOD'!M91:X91)</f>
        <v>#REF!</v>
      </c>
      <c r="C43" s="4" t="e">
        <f>'Simpl. all tex-DT PLYWOOD'!#REF!*SUM('Simpl. all tex-DT PLYWOOD'!M91:X91)</f>
        <v>#REF!</v>
      </c>
      <c r="D43" s="4" t="e">
        <f>'Simpl. all tex-DT PLYWOOD'!#REF!*SUM('Simpl. all tex-DT PLYWOOD'!M91:X91)</f>
        <v>#REF!</v>
      </c>
      <c r="E43" s="4" t="e">
        <f>'Simpl. all tex-DT PLYWOOD'!#REF!*SUM('Simpl. all tex-DT PLYWOOD'!M91:X91)</f>
        <v>#REF!</v>
      </c>
      <c r="F43" s="4" t="e">
        <f>'Simpl. all tex-DT PLYWOOD'!#REF!*SUM('Simpl. all tex-DT PLYWOOD'!M91:X91)</f>
        <v>#REF!</v>
      </c>
      <c r="G43" s="4" t="e">
        <f>'Simpl. all tex-DT PLYWOOD'!#REF!*SUM('Simpl. all tex-DT PLYWOOD'!M91:X91)</f>
        <v>#REF!</v>
      </c>
      <c r="H43" s="4" t="e">
        <f t="shared" si="1"/>
        <v>#REF!</v>
      </c>
      <c r="I43" s="4" t="e">
        <f t="shared" si="2"/>
        <v>#REF!</v>
      </c>
      <c r="J43" s="4" t="e">
        <f>'Simpl. all tex-DT PLYWOOD'!#REF!*SUM('Simpl. all tex-DT PLYWOOD'!M91:X91)/3.125</f>
        <v>#REF!</v>
      </c>
      <c r="K43" s="4" t="e">
        <f>'Simpl. all tex-DT PLYWOOD'!#REF!</f>
        <v>#REF!</v>
      </c>
    </row>
    <row r="44" spans="1:11">
      <c r="A44" t="str">
        <f>'PRODUCTION LIST TEX&amp;DUAL TEX'!A59</f>
        <v>SIMPL-3H-T</v>
      </c>
      <c r="B44" s="4" t="e">
        <f>'Simpl. all tex-DT PLYWOOD'!#REF!*SUM('Simpl. all tex-DT PLYWOOD'!M93:X93)</f>
        <v>#REF!</v>
      </c>
      <c r="C44" s="4" t="e">
        <f>'Simpl. all tex-DT PLYWOOD'!#REF!*SUM('Simpl. all tex-DT PLYWOOD'!M93:X93)</f>
        <v>#REF!</v>
      </c>
      <c r="D44" s="4" t="e">
        <f>'Simpl. all tex-DT PLYWOOD'!#REF!*SUM('Simpl. all tex-DT PLYWOOD'!M93:X93)</f>
        <v>#REF!</v>
      </c>
      <c r="E44" s="4" t="e">
        <f>'Simpl. all tex-DT PLYWOOD'!#REF!*SUM('Simpl. all tex-DT PLYWOOD'!M93:X93)</f>
        <v>#REF!</v>
      </c>
      <c r="F44" s="4" t="e">
        <f>'Simpl. all tex-DT PLYWOOD'!#REF!*SUM('Simpl. all tex-DT PLYWOOD'!M93:X93)</f>
        <v>#REF!</v>
      </c>
      <c r="G44" s="4" t="e">
        <f>'Simpl. all tex-DT PLYWOOD'!#REF!*SUM('Simpl. all tex-DT PLYWOOD'!M93:X93)</f>
        <v>#REF!</v>
      </c>
      <c r="H44" s="4" t="e">
        <f t="shared" si="1"/>
        <v>#REF!</v>
      </c>
      <c r="I44" s="4" t="e">
        <f t="shared" si="2"/>
        <v>#REF!</v>
      </c>
      <c r="J44" s="4" t="e">
        <f>'Simpl. all tex-DT PLYWOOD'!#REF!*SUM('Simpl. all tex-DT PLYWOOD'!M93:X93)/3.125</f>
        <v>#REF!</v>
      </c>
      <c r="K44" s="4" t="e">
        <f>'Simpl. all tex-DT PLYWOOD'!#REF!</f>
        <v>#REF!</v>
      </c>
    </row>
    <row r="45" spans="1:11">
      <c r="A45" t="str">
        <f>'PRODUCTION LIST TEX&amp;DUAL TEX'!A60</f>
        <v>SIMPL-3I</v>
      </c>
      <c r="B45" s="4" t="e">
        <f>'Simpl. all tex-DT PLYWOOD'!#REF!*SUM('Simpl. all tex-DT PLYWOOD'!M95:X95)</f>
        <v>#REF!</v>
      </c>
      <c r="C45" s="4" t="e">
        <f>'Simpl. all tex-DT PLYWOOD'!#REF!*SUM('Simpl. all tex-DT PLYWOOD'!M95:X95)</f>
        <v>#REF!</v>
      </c>
      <c r="D45" s="4" t="e">
        <f>'Simpl. all tex-DT PLYWOOD'!#REF!*SUM('Simpl. all tex-DT PLYWOOD'!M95:X95)</f>
        <v>#REF!</v>
      </c>
      <c r="E45" s="4" t="e">
        <f>'Simpl. all tex-DT PLYWOOD'!#REF!*SUM('Simpl. all tex-DT PLYWOOD'!M95:X95)</f>
        <v>#REF!</v>
      </c>
      <c r="F45" s="4" t="e">
        <f>'Simpl. all tex-DT PLYWOOD'!#REF!*SUM('Simpl. all tex-DT PLYWOOD'!M95:X95)</f>
        <v>#REF!</v>
      </c>
      <c r="G45" s="4" t="e">
        <f>'Simpl. all tex-DT PLYWOOD'!#REF!*SUM('Simpl. all tex-DT PLYWOOD'!M95:X95)</f>
        <v>#REF!</v>
      </c>
      <c r="H45" s="4" t="e">
        <f t="shared" si="1"/>
        <v>#REF!</v>
      </c>
      <c r="I45" s="4" t="e">
        <f t="shared" si="2"/>
        <v>#REF!</v>
      </c>
      <c r="J45" s="4" t="e">
        <f>'Simpl. all tex-DT PLYWOOD'!#REF!*SUM('Simpl. all tex-DT PLYWOOD'!M95:X95)/3.125</f>
        <v>#REF!</v>
      </c>
      <c r="K45" s="4" t="e">
        <f>'Simpl. all tex-DT PLYWOOD'!#REF!</f>
        <v>#REF!</v>
      </c>
    </row>
    <row r="46" spans="1:11">
      <c r="A46" t="e">
        <f>'PRODUCTION LIST TEX&amp;DUAL TEX'!#REF!</f>
        <v>#REF!</v>
      </c>
      <c r="B46" s="4" t="e">
        <f>'Simpl. all tex-DT PLYWOOD'!#REF!*SUM('Simpl. all tex-DT PLYWOOD'!#REF!)</f>
        <v>#REF!</v>
      </c>
      <c r="C46" s="4" t="e">
        <f>'Simpl. all tex-DT PLYWOOD'!#REF!*SUM('Simpl. all tex-DT PLYWOOD'!#REF!)</f>
        <v>#REF!</v>
      </c>
      <c r="D46" s="4" t="e">
        <f>'Simpl. all tex-DT PLYWOOD'!#REF!*SUM('Simpl. all tex-DT PLYWOOD'!#REF!)</f>
        <v>#REF!</v>
      </c>
      <c r="E46" s="4" t="e">
        <f>'Simpl. all tex-DT PLYWOOD'!#REF!*SUM('Simpl. all tex-DT PLYWOOD'!#REF!)</f>
        <v>#REF!</v>
      </c>
      <c r="F46" s="4" t="e">
        <f>'Simpl. all tex-DT PLYWOOD'!#REF!*SUM('Simpl. all tex-DT PLYWOOD'!#REF!)</f>
        <v>#REF!</v>
      </c>
      <c r="G46" s="4" t="e">
        <f>'Simpl. all tex-DT PLYWOOD'!#REF!*SUM('Simpl. all tex-DT PLYWOOD'!#REF!)</f>
        <v>#REF!</v>
      </c>
      <c r="H46" s="4" t="e">
        <f t="shared" si="1"/>
        <v>#REF!</v>
      </c>
      <c r="I46" s="4" t="e">
        <f t="shared" si="2"/>
        <v>#REF!</v>
      </c>
      <c r="J46" s="4" t="e">
        <f>'Simpl. all tex-DT PLYWOOD'!#REF!*SUM('Simpl. all tex-DT PLYWOOD'!#REF!)/3.125</f>
        <v>#REF!</v>
      </c>
      <c r="K46" s="4" t="e">
        <f>'Simpl. all tex-DT PLYWOOD'!#REF!</f>
        <v>#REF!</v>
      </c>
    </row>
    <row r="47" spans="1:11">
      <c r="A47" t="e">
        <f>'PRODUCTION LIST TEX&amp;DUAL TEX'!#REF!</f>
        <v>#REF!</v>
      </c>
      <c r="B47" s="4" t="e">
        <f>'Simpl. all tex-DT PLYWOOD'!#REF!*SUM('Simpl. all tex-DT PLYWOOD'!#REF!)</f>
        <v>#REF!</v>
      </c>
      <c r="C47" s="4" t="e">
        <f>'Simpl. all tex-DT PLYWOOD'!#REF!*SUM('Simpl. all tex-DT PLYWOOD'!#REF!)</f>
        <v>#REF!</v>
      </c>
      <c r="D47" s="4" t="e">
        <f>'Simpl. all tex-DT PLYWOOD'!#REF!*SUM('Simpl. all tex-DT PLYWOOD'!#REF!)</f>
        <v>#REF!</v>
      </c>
      <c r="E47" s="4" t="e">
        <f>'Simpl. all tex-DT PLYWOOD'!#REF!*SUM('Simpl. all tex-DT PLYWOOD'!#REF!)</f>
        <v>#REF!</v>
      </c>
      <c r="F47" s="4" t="e">
        <f>'Simpl. all tex-DT PLYWOOD'!#REF!*SUM('Simpl. all tex-DT PLYWOOD'!#REF!)</f>
        <v>#REF!</v>
      </c>
      <c r="G47" s="4" t="e">
        <f>'Simpl. all tex-DT PLYWOOD'!#REF!*SUM('Simpl. all tex-DT PLYWOOD'!#REF!)</f>
        <v>#REF!</v>
      </c>
      <c r="H47" s="4" t="e">
        <f t="shared" si="1"/>
        <v>#REF!</v>
      </c>
      <c r="I47" s="4" t="e">
        <f t="shared" si="2"/>
        <v>#REF!</v>
      </c>
      <c r="J47" s="4" t="e">
        <f>'Simpl. all tex-DT PLYWOOD'!#REF!*SUM('Simpl. all tex-DT PLYWOOD'!#REF!)/3.125</f>
        <v>#REF!</v>
      </c>
      <c r="K47" s="4" t="e">
        <f>'Simpl. all tex-DT PLYWOOD'!#REF!</f>
        <v>#REF!</v>
      </c>
    </row>
    <row r="48" spans="1:11">
      <c r="A48" t="e">
        <f>'PRODUCTION LIST TEX&amp;DUAL TEX'!#REF!</f>
        <v>#REF!</v>
      </c>
      <c r="B48" s="4" t="e">
        <f>'Simpl. all tex-DT PLYWOOD'!#REF!*SUM('Simpl. all tex-DT PLYWOOD'!M97:X97)</f>
        <v>#REF!</v>
      </c>
      <c r="C48" s="4" t="e">
        <f>'Simpl. all tex-DT PLYWOOD'!#REF!*SUM('Simpl. all tex-DT PLYWOOD'!M97:X97)</f>
        <v>#REF!</v>
      </c>
      <c r="D48" s="4" t="e">
        <f>'Simpl. all tex-DT PLYWOOD'!#REF!*SUM('Simpl. all tex-DT PLYWOOD'!M97:X97)</f>
        <v>#REF!</v>
      </c>
      <c r="E48" s="4" t="e">
        <f>'Simpl. all tex-DT PLYWOOD'!#REF!*SUM('Simpl. all tex-DT PLYWOOD'!M97:X97)</f>
        <v>#REF!</v>
      </c>
      <c r="F48" s="4" t="e">
        <f>'Simpl. all tex-DT PLYWOOD'!#REF!*SUM('Simpl. all tex-DT PLYWOOD'!M97:X97)</f>
        <v>#REF!</v>
      </c>
      <c r="G48" s="4" t="e">
        <f>'Simpl. all tex-DT PLYWOOD'!#REF!*SUM('Simpl. all tex-DT PLYWOOD'!M97:X97)</f>
        <v>#REF!</v>
      </c>
      <c r="H48" s="4" t="e">
        <f t="shared" si="1"/>
        <v>#REF!</v>
      </c>
      <c r="I48" s="4" t="e">
        <f t="shared" si="2"/>
        <v>#REF!</v>
      </c>
      <c r="J48" s="4" t="e">
        <f>'Simpl. all tex-DT PLYWOOD'!#REF!*SUM('Simpl. all tex-DT PLYWOOD'!M97:X97)/3.125</f>
        <v>#REF!</v>
      </c>
      <c r="K48" s="4" t="e">
        <f>'Simpl. all tex-DT PLYWOOD'!#REF!</f>
        <v>#REF!</v>
      </c>
    </row>
    <row r="49" spans="1:11">
      <c r="A49" t="e">
        <f>'PRODUCTION LIST TEX&amp;DUAL TEX'!#REF!</f>
        <v>#REF!</v>
      </c>
      <c r="B49" s="4" t="e">
        <f>'Simpl. all tex-DT PLYWOOD'!#REF!*SUM('Simpl. all tex-DT PLYWOOD'!#REF!)</f>
        <v>#REF!</v>
      </c>
      <c r="C49" s="4" t="e">
        <f>'Simpl. all tex-DT PLYWOOD'!#REF!*SUM('Simpl. all tex-DT PLYWOOD'!#REF!)</f>
        <v>#REF!</v>
      </c>
      <c r="D49" s="4" t="e">
        <f>'Simpl. all tex-DT PLYWOOD'!#REF!*SUM('Simpl. all tex-DT PLYWOOD'!#REF!)</f>
        <v>#REF!</v>
      </c>
      <c r="E49" s="4" t="e">
        <f>'Simpl. all tex-DT PLYWOOD'!#REF!*SUM('Simpl. all tex-DT PLYWOOD'!#REF!)</f>
        <v>#REF!</v>
      </c>
      <c r="F49" s="4" t="e">
        <f>'Simpl. all tex-DT PLYWOOD'!#REF!*SUM('Simpl. all tex-DT PLYWOOD'!#REF!)</f>
        <v>#REF!</v>
      </c>
      <c r="G49" s="4" t="e">
        <f>'Simpl. all tex-DT PLYWOOD'!#REF!*SUM('Simpl. all tex-DT PLYWOOD'!#REF!)</f>
        <v>#REF!</v>
      </c>
      <c r="H49" s="4" t="e">
        <f t="shared" si="1"/>
        <v>#REF!</v>
      </c>
      <c r="I49" s="4" t="e">
        <f t="shared" si="2"/>
        <v>#REF!</v>
      </c>
      <c r="J49" s="4" t="e">
        <f>'Simpl. all tex-DT PLYWOOD'!#REF!*SUM('Simpl. all tex-DT PLYWOOD'!#REF!)/3.125</f>
        <v>#REF!</v>
      </c>
      <c r="K49" s="4" t="e">
        <f>'Simpl. all tex-DT PLYWOOD'!#REF!</f>
        <v>#REF!</v>
      </c>
    </row>
    <row r="50" spans="1:11">
      <c r="A50" t="e">
        <f>'PRODUCTION LIST TEX&amp;DUAL TEX'!#REF!</f>
        <v>#REF!</v>
      </c>
      <c r="B50" s="4" t="e">
        <f>'Simpl. all tex-DT PLYWOOD'!#REF!*SUM('Simpl. all tex-DT PLYWOOD'!#REF!)</f>
        <v>#REF!</v>
      </c>
      <c r="C50" s="4" t="e">
        <f>'Simpl. all tex-DT PLYWOOD'!#REF!*SUM('Simpl. all tex-DT PLYWOOD'!#REF!)</f>
        <v>#REF!</v>
      </c>
      <c r="D50" s="4" t="e">
        <f>'Simpl. all tex-DT PLYWOOD'!#REF!*SUM('Simpl. all tex-DT PLYWOOD'!#REF!)</f>
        <v>#REF!</v>
      </c>
      <c r="E50" s="4" t="e">
        <f>'Simpl. all tex-DT PLYWOOD'!#REF!*SUM('Simpl. all tex-DT PLYWOOD'!#REF!)</f>
        <v>#REF!</v>
      </c>
      <c r="F50" s="4" t="e">
        <f>'Simpl. all tex-DT PLYWOOD'!#REF!*SUM('Simpl. all tex-DT PLYWOOD'!#REF!)</f>
        <v>#REF!</v>
      </c>
      <c r="G50" s="4" t="e">
        <f>'Simpl. all tex-DT PLYWOOD'!#REF!*SUM('Simpl. all tex-DT PLYWOOD'!#REF!)</f>
        <v>#REF!</v>
      </c>
      <c r="H50" s="4" t="e">
        <f t="shared" si="1"/>
        <v>#REF!</v>
      </c>
      <c r="I50" s="4" t="e">
        <f t="shared" si="2"/>
        <v>#REF!</v>
      </c>
      <c r="J50" s="4" t="e">
        <f>'Simpl. all tex-DT PLYWOOD'!#REF!*SUM('Simpl. all tex-DT PLYWOOD'!#REF!)/3.125</f>
        <v>#REF!</v>
      </c>
      <c r="K50" s="4" t="e">
        <f>'Simpl. all tex-DT PLYWOOD'!#REF!</f>
        <v>#REF!</v>
      </c>
    </row>
    <row r="51" spans="1:11">
      <c r="A51" t="e">
        <f>'PRODUCTION LIST TEX&amp;DUAL TEX'!#REF!</f>
        <v>#REF!</v>
      </c>
      <c r="B51" s="4" t="e">
        <f>'Simpl. all tex-DT PLYWOOD'!#REF!*SUM('Simpl. all tex-DT PLYWOOD'!#REF!)</f>
        <v>#REF!</v>
      </c>
      <c r="C51" s="4" t="e">
        <f>'Simpl. all tex-DT PLYWOOD'!#REF!*SUM('Simpl. all tex-DT PLYWOOD'!#REF!)</f>
        <v>#REF!</v>
      </c>
      <c r="D51" s="4" t="e">
        <f>'Simpl. all tex-DT PLYWOOD'!#REF!*SUM('Simpl. all tex-DT PLYWOOD'!#REF!)</f>
        <v>#REF!</v>
      </c>
      <c r="E51" s="4" t="e">
        <f>'Simpl. all tex-DT PLYWOOD'!#REF!*SUM('Simpl. all tex-DT PLYWOOD'!#REF!)</f>
        <v>#REF!</v>
      </c>
      <c r="F51" s="4" t="e">
        <f>'Simpl. all tex-DT PLYWOOD'!#REF!*SUM('Simpl. all tex-DT PLYWOOD'!#REF!)</f>
        <v>#REF!</v>
      </c>
      <c r="G51" s="4" t="e">
        <f>'Simpl. all tex-DT PLYWOOD'!#REF!*SUM('Simpl. all tex-DT PLYWOOD'!#REF!)</f>
        <v>#REF!</v>
      </c>
      <c r="H51" s="4" t="e">
        <f t="shared" si="1"/>
        <v>#REF!</v>
      </c>
      <c r="I51" s="4" t="e">
        <f t="shared" si="2"/>
        <v>#REF!</v>
      </c>
      <c r="J51" s="4" t="e">
        <f>'Simpl. all tex-DT PLYWOOD'!#REF!*SUM('Simpl. all tex-DT PLYWOOD'!#REF!)/3.125</f>
        <v>#REF!</v>
      </c>
      <c r="K51" s="4" t="e">
        <f>'Simpl. all tex-DT PLYWOOD'!#REF!</f>
        <v>#REF!</v>
      </c>
    </row>
    <row r="52" spans="1:11">
      <c r="A52" t="e">
        <f>'PRODUCTION LIST TEX&amp;DUAL TEX'!#REF!</f>
        <v>#REF!</v>
      </c>
      <c r="B52" s="4" t="e">
        <f>'Simpl. all tex-DT PLYWOOD'!#REF!*SUM('Simpl. all tex-DT PLYWOOD'!#REF!)</f>
        <v>#REF!</v>
      </c>
      <c r="C52" s="4" t="e">
        <f>'Simpl. all tex-DT PLYWOOD'!#REF!*SUM('Simpl. all tex-DT PLYWOOD'!#REF!)</f>
        <v>#REF!</v>
      </c>
      <c r="D52" s="4" t="e">
        <f>'Simpl. all tex-DT PLYWOOD'!#REF!*SUM('Simpl. all tex-DT PLYWOOD'!#REF!)</f>
        <v>#REF!</v>
      </c>
      <c r="E52" s="4" t="e">
        <f>'Simpl. all tex-DT PLYWOOD'!#REF!*SUM('Simpl. all tex-DT PLYWOOD'!#REF!)</f>
        <v>#REF!</v>
      </c>
      <c r="F52" s="4" t="e">
        <f>'Simpl. all tex-DT PLYWOOD'!#REF!*SUM('Simpl. all tex-DT PLYWOOD'!#REF!)</f>
        <v>#REF!</v>
      </c>
      <c r="G52" s="4" t="e">
        <f>'Simpl. all tex-DT PLYWOOD'!#REF!*SUM('Simpl. all tex-DT PLYWOOD'!#REF!)</f>
        <v>#REF!</v>
      </c>
      <c r="H52" s="4" t="e">
        <f t="shared" si="1"/>
        <v>#REF!</v>
      </c>
      <c r="I52" s="4" t="e">
        <f t="shared" si="2"/>
        <v>#REF!</v>
      </c>
      <c r="J52" s="4" t="e">
        <f>'Simpl. all tex-DT PLYWOOD'!#REF!*SUM('Simpl. all tex-DT PLYWOOD'!#REF!)/3.125</f>
        <v>#REF!</v>
      </c>
      <c r="K52" s="4" t="e">
        <f>'Simpl. all tex-DT PLYWOOD'!#REF!</f>
        <v>#REF!</v>
      </c>
    </row>
    <row r="53" spans="1:11">
      <c r="A53" t="str">
        <f>'PRODUCTION LIST TEX&amp;DUAL TEX'!A62</f>
        <v>SIMPL-3J</v>
      </c>
      <c r="B53" s="4" t="e">
        <f>'Simpl. all tex-DT PLYWOOD'!#REF!*SUM('Simpl. all tex-DT PLYWOOD'!M98:X98)</f>
        <v>#REF!</v>
      </c>
      <c r="C53" s="4" t="e">
        <f>'Simpl. all tex-DT PLYWOOD'!#REF!*SUM('Simpl. all tex-DT PLYWOOD'!M98:X98)</f>
        <v>#REF!</v>
      </c>
      <c r="D53" s="4" t="e">
        <f>'Simpl. all tex-DT PLYWOOD'!#REF!*SUM('Simpl. all tex-DT PLYWOOD'!M98:X98)</f>
        <v>#REF!</v>
      </c>
      <c r="E53" s="4" t="e">
        <f>'Simpl. all tex-DT PLYWOOD'!#REF!*SUM('Simpl. all tex-DT PLYWOOD'!M98:X98)</f>
        <v>#REF!</v>
      </c>
      <c r="F53" s="4" t="e">
        <f>'Simpl. all tex-DT PLYWOOD'!#REF!*SUM('Simpl. all tex-DT PLYWOOD'!M98:X98)</f>
        <v>#REF!</v>
      </c>
      <c r="G53" s="4" t="e">
        <f>'Simpl. all tex-DT PLYWOOD'!#REF!*SUM('Simpl. all tex-DT PLYWOOD'!M98:X98)</f>
        <v>#REF!</v>
      </c>
      <c r="H53" s="4" t="e">
        <f t="shared" si="1"/>
        <v>#REF!</v>
      </c>
      <c r="I53" s="4" t="e">
        <f t="shared" si="2"/>
        <v>#REF!</v>
      </c>
      <c r="J53" s="4" t="e">
        <f>'Simpl. all tex-DT PLYWOOD'!#REF!*SUM('Simpl. all tex-DT PLYWOOD'!M98:X98)/3.125</f>
        <v>#REF!</v>
      </c>
      <c r="K53" s="4" t="e">
        <f>'Simpl. all tex-DT PLYWOOD'!#REF!</f>
        <v>#REF!</v>
      </c>
    </row>
    <row r="54" spans="1:11">
      <c r="A54" t="str">
        <f>'PRODUCTION LIST TEX&amp;DUAL TEX'!A63</f>
        <v>SIMPL-3J-T</v>
      </c>
      <c r="B54" s="4" t="e">
        <f>'Simpl. all tex-DT PLYWOOD'!#REF!*SUM('Simpl. all tex-DT PLYWOOD'!M100:X100)</f>
        <v>#REF!</v>
      </c>
      <c r="C54" s="4" t="e">
        <f>'Simpl. all tex-DT PLYWOOD'!#REF!*SUM('Simpl. all tex-DT PLYWOOD'!M100:X100)</f>
        <v>#REF!</v>
      </c>
      <c r="D54" s="4" t="e">
        <f>'Simpl. all tex-DT PLYWOOD'!#REF!*SUM('Simpl. all tex-DT PLYWOOD'!M100:X100)</f>
        <v>#REF!</v>
      </c>
      <c r="E54" s="4" t="e">
        <f>'Simpl. all tex-DT PLYWOOD'!#REF!*SUM('Simpl. all tex-DT PLYWOOD'!M100:X100)</f>
        <v>#REF!</v>
      </c>
      <c r="F54" s="4" t="e">
        <f>'Simpl. all tex-DT PLYWOOD'!#REF!*SUM('Simpl. all tex-DT PLYWOOD'!M100:X100)</f>
        <v>#REF!</v>
      </c>
      <c r="G54" s="4" t="e">
        <f>'Simpl. all tex-DT PLYWOOD'!#REF!*SUM('Simpl. all tex-DT PLYWOOD'!M100:X100)</f>
        <v>#REF!</v>
      </c>
      <c r="H54" s="4" t="e">
        <f t="shared" si="1"/>
        <v>#REF!</v>
      </c>
      <c r="I54" s="4" t="e">
        <f t="shared" si="2"/>
        <v>#REF!</v>
      </c>
      <c r="J54" s="4" t="e">
        <f>'Simpl. all tex-DT PLYWOOD'!#REF!*SUM('Simpl. all tex-DT PLYWOOD'!M100:X100)/3.125</f>
        <v>#REF!</v>
      </c>
      <c r="K54" s="4" t="e">
        <f>'Simpl. all tex-DT PLYWOOD'!#REF!</f>
        <v>#REF!</v>
      </c>
    </row>
    <row r="55" spans="1:11">
      <c r="A55" t="str">
        <f>'PRODUCTION LIST TEX&amp;DUAL TEX'!A64</f>
        <v>SIMPL-3K</v>
      </c>
      <c r="B55" s="4" t="e">
        <f>'Simpl. all tex-DT PLYWOOD'!#REF!*SUM('Simpl. all tex-DT PLYWOOD'!M102:X102)</f>
        <v>#REF!</v>
      </c>
      <c r="C55" s="4" t="e">
        <f>'Simpl. all tex-DT PLYWOOD'!#REF!*SUM('Simpl. all tex-DT PLYWOOD'!M102:X102)</f>
        <v>#REF!</v>
      </c>
      <c r="D55" s="4" t="e">
        <f>'Simpl. all tex-DT PLYWOOD'!#REF!*SUM('Simpl. all tex-DT PLYWOOD'!M102:X102)</f>
        <v>#REF!</v>
      </c>
      <c r="E55" s="4" t="e">
        <f>'Simpl. all tex-DT PLYWOOD'!#REF!*SUM('Simpl. all tex-DT PLYWOOD'!M102:X102)</f>
        <v>#REF!</v>
      </c>
      <c r="F55" s="4" t="e">
        <f>'Simpl. all tex-DT PLYWOOD'!#REF!*SUM('Simpl. all tex-DT PLYWOOD'!M102:X102)</f>
        <v>#REF!</v>
      </c>
      <c r="G55" s="4" t="e">
        <f>'Simpl. all tex-DT PLYWOOD'!#REF!*SUM('Simpl. all tex-DT PLYWOOD'!M102:X102)</f>
        <v>#REF!</v>
      </c>
      <c r="H55" s="4" t="e">
        <f t="shared" si="1"/>
        <v>#REF!</v>
      </c>
      <c r="I55" s="4" t="e">
        <f t="shared" si="2"/>
        <v>#REF!</v>
      </c>
      <c r="J55" s="4" t="e">
        <f>'Simpl. all tex-DT PLYWOOD'!#REF!*SUM('Simpl. all tex-DT PLYWOOD'!M102:X102)/3.125</f>
        <v>#REF!</v>
      </c>
      <c r="K55" s="4" t="e">
        <f>'Simpl. all tex-DT PLYWOOD'!#REF!</f>
        <v>#REF!</v>
      </c>
    </row>
    <row r="56" spans="1:11">
      <c r="A56" t="str">
        <f>'PRODUCTION LIST TEX&amp;DUAL TEX'!A65</f>
        <v>SIMPL-3K-T</v>
      </c>
      <c r="B56" s="4" t="e">
        <f>'Simpl. all tex-DT PLYWOOD'!#REF!*SUM('Simpl. all tex-DT PLYWOOD'!M104:X104)</f>
        <v>#REF!</v>
      </c>
      <c r="C56" s="4" t="e">
        <f>'Simpl. all tex-DT PLYWOOD'!#REF!*SUM('Simpl. all tex-DT PLYWOOD'!M104:X104)</f>
        <v>#REF!</v>
      </c>
      <c r="D56" s="4" t="e">
        <f>'Simpl. all tex-DT PLYWOOD'!#REF!*SUM('Simpl. all tex-DT PLYWOOD'!M104:X104)</f>
        <v>#REF!</v>
      </c>
      <c r="E56" s="4" t="e">
        <f>'Simpl. all tex-DT PLYWOOD'!#REF!*SUM('Simpl. all tex-DT PLYWOOD'!M104:X104)</f>
        <v>#REF!</v>
      </c>
      <c r="F56" s="4" t="e">
        <f>'Simpl. all tex-DT PLYWOOD'!#REF!*SUM('Simpl. all tex-DT PLYWOOD'!M104:X104)</f>
        <v>#REF!</v>
      </c>
      <c r="G56" s="4" t="e">
        <f>'Simpl. all tex-DT PLYWOOD'!#REF!*SUM('Simpl. all tex-DT PLYWOOD'!M104:X104)</f>
        <v>#REF!</v>
      </c>
      <c r="H56" s="4" t="e">
        <f t="shared" si="1"/>
        <v>#REF!</v>
      </c>
      <c r="I56" s="4" t="e">
        <f t="shared" si="2"/>
        <v>#REF!</v>
      </c>
      <c r="J56" s="4" t="e">
        <f>'Simpl. all tex-DT PLYWOOD'!#REF!*SUM('Simpl. all tex-DT PLYWOOD'!M104:X104)/3.125</f>
        <v>#REF!</v>
      </c>
      <c r="K56" s="4" t="e">
        <f>'Simpl. all tex-DT PLYWOOD'!#REF!</f>
        <v>#REF!</v>
      </c>
    </row>
    <row r="57" spans="1:11">
      <c r="A57" t="str">
        <f>'PRODUCTION LIST TEX&amp;DUAL TEX'!A66</f>
        <v>SIMPL-3L</v>
      </c>
      <c r="B57" s="4" t="e">
        <f>'Simpl. all tex-DT PLYWOOD'!#REF!*SUM('Simpl. all tex-DT PLYWOOD'!M106:X106)</f>
        <v>#REF!</v>
      </c>
      <c r="C57" s="4" t="e">
        <f>'Simpl. all tex-DT PLYWOOD'!#REF!*SUM('Simpl. all tex-DT PLYWOOD'!M106:X106)</f>
        <v>#REF!</v>
      </c>
      <c r="D57" s="4" t="e">
        <f>'Simpl. all tex-DT PLYWOOD'!#REF!*SUM('Simpl. all tex-DT PLYWOOD'!M106:X106)</f>
        <v>#REF!</v>
      </c>
      <c r="E57" s="4" t="e">
        <f>'Simpl. all tex-DT PLYWOOD'!#REF!*SUM('Simpl. all tex-DT PLYWOOD'!M106:X106)</f>
        <v>#REF!</v>
      </c>
      <c r="F57" s="4" t="e">
        <f>'Simpl. all tex-DT PLYWOOD'!#REF!*SUM('Simpl. all tex-DT PLYWOOD'!M106:X106)</f>
        <v>#REF!</v>
      </c>
      <c r="G57" s="4" t="e">
        <f>'Simpl. all tex-DT PLYWOOD'!#REF!*SUM('Simpl. all tex-DT PLYWOOD'!M106:X106)</f>
        <v>#REF!</v>
      </c>
      <c r="H57" s="4" t="e">
        <f t="shared" si="1"/>
        <v>#REF!</v>
      </c>
      <c r="I57" s="4" t="e">
        <f t="shared" si="2"/>
        <v>#REF!</v>
      </c>
      <c r="J57" s="4" t="e">
        <f>'Simpl. all tex-DT PLYWOOD'!#REF!*SUM('Simpl. all tex-DT PLYWOOD'!M106:X106)/3.125</f>
        <v>#REF!</v>
      </c>
      <c r="K57" s="4" t="e">
        <f>'Simpl. all tex-DT PLYWOOD'!#REF!</f>
        <v>#REF!</v>
      </c>
    </row>
    <row r="58" spans="1:11">
      <c r="A58" t="str">
        <f>'PRODUCTION LIST TEX&amp;DUAL TEX'!A67</f>
        <v>SIMPL-3L-T</v>
      </c>
      <c r="B58" s="4" t="e">
        <f>'Simpl. all tex-DT PLYWOOD'!#REF!*SUM('Simpl. all tex-DT PLYWOOD'!M108:X108)</f>
        <v>#REF!</v>
      </c>
      <c r="C58" s="4" t="e">
        <f>'Simpl. all tex-DT PLYWOOD'!#REF!*SUM('Simpl. all tex-DT PLYWOOD'!M108:X108)</f>
        <v>#REF!</v>
      </c>
      <c r="D58" s="4" t="e">
        <f>'Simpl. all tex-DT PLYWOOD'!#REF!*SUM('Simpl. all tex-DT PLYWOOD'!M108:X108)</f>
        <v>#REF!</v>
      </c>
      <c r="E58" s="4" t="e">
        <f>'Simpl. all tex-DT PLYWOOD'!#REF!*SUM('Simpl. all tex-DT PLYWOOD'!M108:X108)</f>
        <v>#REF!</v>
      </c>
      <c r="F58" s="4" t="e">
        <f>'Simpl. all tex-DT PLYWOOD'!#REF!*SUM('Simpl. all tex-DT PLYWOOD'!M108:X108)</f>
        <v>#REF!</v>
      </c>
      <c r="G58" s="4" t="e">
        <f>'Simpl. all tex-DT PLYWOOD'!#REF!*SUM('Simpl. all tex-DT PLYWOOD'!M108:X108)</f>
        <v>#REF!</v>
      </c>
      <c r="H58" s="4" t="e">
        <f t="shared" si="1"/>
        <v>#REF!</v>
      </c>
      <c r="I58" s="4" t="e">
        <f t="shared" si="2"/>
        <v>#REF!</v>
      </c>
      <c r="J58" s="4" t="e">
        <f>'Simpl. all tex-DT PLYWOOD'!#REF!*SUM('Simpl. all tex-DT PLYWOOD'!M108:X108)/3.125</f>
        <v>#REF!</v>
      </c>
      <c r="K58" s="4" t="e">
        <f>'Simpl. all tex-DT PLYWOOD'!#REF!</f>
        <v>#REF!</v>
      </c>
    </row>
    <row r="59" spans="1:11">
      <c r="A59" t="str">
        <f>'PRODUCTION LIST TEX&amp;DUAL TEX'!A68</f>
        <v>SIMPL-3M</v>
      </c>
      <c r="B59" s="4" t="e">
        <f>'Simpl. all tex-DT PLYWOOD'!#REF!*SUM('Simpl. all tex-DT PLYWOOD'!M110:X110)</f>
        <v>#REF!</v>
      </c>
      <c r="C59" s="4" t="e">
        <f>'Simpl. all tex-DT PLYWOOD'!#REF!*SUM('Simpl. all tex-DT PLYWOOD'!M110:X110)</f>
        <v>#REF!</v>
      </c>
      <c r="D59" s="4" t="e">
        <f>'Simpl. all tex-DT PLYWOOD'!#REF!*SUM('Simpl. all tex-DT PLYWOOD'!M110:X110)</f>
        <v>#REF!</v>
      </c>
      <c r="E59" s="4" t="e">
        <f>'Simpl. all tex-DT PLYWOOD'!#REF!*SUM('Simpl. all tex-DT PLYWOOD'!M110:X110)</f>
        <v>#REF!</v>
      </c>
      <c r="F59" s="4" t="e">
        <f>'Simpl. all tex-DT PLYWOOD'!#REF!*SUM('Simpl. all tex-DT PLYWOOD'!M110:X110)</f>
        <v>#REF!</v>
      </c>
      <c r="G59" s="4" t="e">
        <f>'Simpl. all tex-DT PLYWOOD'!#REF!*SUM('Simpl. all tex-DT PLYWOOD'!M110:X110)</f>
        <v>#REF!</v>
      </c>
      <c r="H59" s="4" t="e">
        <f t="shared" si="1"/>
        <v>#REF!</v>
      </c>
      <c r="I59" s="4" t="e">
        <f t="shared" si="2"/>
        <v>#REF!</v>
      </c>
      <c r="J59" s="4" t="e">
        <f>'Simpl. all tex-DT PLYWOOD'!#REF!*SUM('Simpl. all tex-DT PLYWOOD'!M110:X110)/3.125</f>
        <v>#REF!</v>
      </c>
      <c r="K59" s="4" t="e">
        <f>'Simpl. all tex-DT PLYWOOD'!#REF!</f>
        <v>#REF!</v>
      </c>
    </row>
    <row r="60" spans="1:11">
      <c r="A60" t="str">
        <f>'PRODUCTION LIST TEX&amp;DUAL TEX'!A69</f>
        <v>SIMPL-3M-T</v>
      </c>
      <c r="B60" s="4" t="e">
        <f>'Simpl. all tex-DT PLYWOOD'!#REF!*SUM('Simpl. all tex-DT PLYWOOD'!M112:X112)</f>
        <v>#REF!</v>
      </c>
      <c r="C60" s="4" t="e">
        <f>'Simpl. all tex-DT PLYWOOD'!#REF!*SUM('Simpl. all tex-DT PLYWOOD'!M112:X112)</f>
        <v>#REF!</v>
      </c>
      <c r="D60" s="4" t="e">
        <f>'Simpl. all tex-DT PLYWOOD'!#REF!*SUM('Simpl. all tex-DT PLYWOOD'!M112:X112)</f>
        <v>#REF!</v>
      </c>
      <c r="E60" s="4" t="e">
        <f>'Simpl. all tex-DT PLYWOOD'!#REF!*SUM('Simpl. all tex-DT PLYWOOD'!M112:X112)</f>
        <v>#REF!</v>
      </c>
      <c r="F60" s="4" t="e">
        <f>'Simpl. all tex-DT PLYWOOD'!#REF!*SUM('Simpl. all tex-DT PLYWOOD'!M112:X112)</f>
        <v>#REF!</v>
      </c>
      <c r="G60" s="4" t="e">
        <f>'Simpl. all tex-DT PLYWOOD'!#REF!*SUM('Simpl. all tex-DT PLYWOOD'!M112:X112)</f>
        <v>#REF!</v>
      </c>
      <c r="H60" s="4" t="e">
        <f t="shared" si="1"/>
        <v>#REF!</v>
      </c>
      <c r="I60" s="4" t="e">
        <f t="shared" si="2"/>
        <v>#REF!</v>
      </c>
      <c r="J60" s="4" t="e">
        <f>'Simpl. all tex-DT PLYWOOD'!#REF!*SUM('Simpl. all tex-DT PLYWOOD'!M112:X112)/3.125</f>
        <v>#REF!</v>
      </c>
      <c r="K60" s="4" t="e">
        <f>'Simpl. all tex-DT PLYWOOD'!#REF!</f>
        <v>#REF!</v>
      </c>
    </row>
    <row r="61" spans="1:11">
      <c r="A61" t="str">
        <f>'PRODUCTION LIST TEX&amp;DUAL TEX'!A70</f>
        <v>SIMPL-3N</v>
      </c>
      <c r="B61" s="4" t="e">
        <f>'Simpl. all tex-DT PLYWOOD'!#REF!*SUM('Simpl. all tex-DT PLYWOOD'!M114:X114)</f>
        <v>#REF!</v>
      </c>
      <c r="C61" s="4" t="e">
        <f>'Simpl. all tex-DT PLYWOOD'!#REF!*SUM('Simpl. all tex-DT PLYWOOD'!M114:X114)</f>
        <v>#REF!</v>
      </c>
      <c r="D61" s="4" t="e">
        <f>'Simpl. all tex-DT PLYWOOD'!#REF!*SUM('Simpl. all tex-DT PLYWOOD'!M114:X114)</f>
        <v>#REF!</v>
      </c>
      <c r="E61" s="4" t="e">
        <f>'Simpl. all tex-DT PLYWOOD'!#REF!*SUM('Simpl. all tex-DT PLYWOOD'!M114:X114)</f>
        <v>#REF!</v>
      </c>
      <c r="F61" s="4" t="e">
        <f>'Simpl. all tex-DT PLYWOOD'!#REF!*SUM('Simpl. all tex-DT PLYWOOD'!M114:X114)</f>
        <v>#REF!</v>
      </c>
      <c r="G61" s="4" t="e">
        <f>'Simpl. all tex-DT PLYWOOD'!#REF!*SUM('Simpl. all tex-DT PLYWOOD'!M114:X114)</f>
        <v>#REF!</v>
      </c>
      <c r="H61" s="4" t="e">
        <f t="shared" si="1"/>
        <v>#REF!</v>
      </c>
      <c r="I61" s="4" t="e">
        <f t="shared" si="2"/>
        <v>#REF!</v>
      </c>
      <c r="J61" s="4" t="e">
        <f>'Simpl. all tex-DT PLYWOOD'!#REF!*SUM('Simpl. all tex-DT PLYWOOD'!M114:X114)/3.125</f>
        <v>#REF!</v>
      </c>
      <c r="K61" s="4" t="e">
        <f>'Simpl. all tex-DT PLYWOOD'!#REF!</f>
        <v>#REF!</v>
      </c>
    </row>
    <row r="62" spans="1:11">
      <c r="A62" t="str">
        <f>'PRODUCTION LIST TEX&amp;DUAL TEX'!A71</f>
        <v>SIMPL-3N-T</v>
      </c>
      <c r="B62" s="4" t="e">
        <f>'Simpl. all tex-DT PLYWOOD'!#REF!*SUM('Simpl. all tex-DT PLYWOOD'!M116:X116)</f>
        <v>#REF!</v>
      </c>
      <c r="C62" s="4" t="e">
        <f>'Simpl. all tex-DT PLYWOOD'!#REF!*SUM('Simpl. all tex-DT PLYWOOD'!M116:X116)</f>
        <v>#REF!</v>
      </c>
      <c r="D62" s="4" t="e">
        <f>'Simpl. all tex-DT PLYWOOD'!#REF!*SUM('Simpl. all tex-DT PLYWOOD'!M116:X116)</f>
        <v>#REF!</v>
      </c>
      <c r="E62" s="4" t="e">
        <f>'Simpl. all tex-DT PLYWOOD'!#REF!*SUM('Simpl. all tex-DT PLYWOOD'!M116:X116)</f>
        <v>#REF!</v>
      </c>
      <c r="F62" s="4" t="e">
        <f>'Simpl. all tex-DT PLYWOOD'!#REF!*SUM('Simpl. all tex-DT PLYWOOD'!M116:X116)</f>
        <v>#REF!</v>
      </c>
      <c r="G62" s="4" t="e">
        <f>'Simpl. all tex-DT PLYWOOD'!#REF!*SUM('Simpl. all tex-DT PLYWOOD'!M116:X116)</f>
        <v>#REF!</v>
      </c>
      <c r="H62" s="4" t="e">
        <f t="shared" si="1"/>
        <v>#REF!</v>
      </c>
      <c r="I62" s="4" t="e">
        <f t="shared" si="2"/>
        <v>#REF!</v>
      </c>
      <c r="J62" s="4" t="e">
        <f>'Simpl. all tex-DT PLYWOOD'!#REF!*SUM('Simpl. all tex-DT PLYWOOD'!M116:X116)/3.125</f>
        <v>#REF!</v>
      </c>
      <c r="K62" s="4" t="e">
        <f>'Simpl. all tex-DT PLYWOOD'!#REF!</f>
        <v>#REF!</v>
      </c>
    </row>
    <row r="63" spans="1:11">
      <c r="A63" t="str">
        <f>'PRODUCTION LIST TEX&amp;DUAL TEX'!A78</f>
        <v>4 - PRISMS</v>
      </c>
      <c r="B63" s="4" t="e">
        <f>'Simpl. all tex-DT PLYWOOD'!#REF!*SUM('Simpl. all tex-DT PLYWOOD'!M129:X129)</f>
        <v>#REF!</v>
      </c>
      <c r="C63" s="4" t="e">
        <f>'Simpl. all tex-DT PLYWOOD'!#REF!*SUM('Simpl. all tex-DT PLYWOOD'!M129:X129)</f>
        <v>#REF!</v>
      </c>
      <c r="D63" s="4" t="e">
        <f>'Simpl. all tex-DT PLYWOOD'!#REF!*SUM('Simpl. all tex-DT PLYWOOD'!M129:X129)</f>
        <v>#REF!</v>
      </c>
      <c r="E63" s="4" t="e">
        <f>'Simpl. all tex-DT PLYWOOD'!#REF!*SUM('Simpl. all tex-DT PLYWOOD'!M129:X129)</f>
        <v>#REF!</v>
      </c>
      <c r="F63" s="4" t="e">
        <f>'Simpl. all tex-DT PLYWOOD'!#REF!*SUM('Simpl. all tex-DT PLYWOOD'!M129:X129)</f>
        <v>#REF!</v>
      </c>
      <c r="G63" s="4" t="e">
        <f>'Simpl. all tex-DT PLYWOOD'!#REF!*SUM('Simpl. all tex-DT PLYWOOD'!M129:X129)</f>
        <v>#REF!</v>
      </c>
      <c r="H63" s="4" t="e">
        <f t="shared" si="1"/>
        <v>#REF!</v>
      </c>
      <c r="I63" s="4" t="e">
        <f t="shared" si="2"/>
        <v>#REF!</v>
      </c>
      <c r="J63" s="4" t="e">
        <f>'Simpl. all tex-DT PLYWOOD'!#REF!*SUM('Simpl. all tex-DT PLYWOOD'!M129:X129)/3.125</f>
        <v>#REF!</v>
      </c>
      <c r="K63" s="4" t="e">
        <f>'Simpl. all tex-DT PLYWOOD'!#REF!</f>
        <v>#REF!</v>
      </c>
    </row>
    <row r="64" spans="1:11">
      <c r="A64" t="str">
        <f>'PRODUCTION LIST TEX&amp;DUAL TEX'!A79</f>
        <v>SIMPL-4A</v>
      </c>
      <c r="B64" s="4" t="e">
        <f>'Simpl. all tex-DT PLYWOOD'!#REF!*SUM('Simpl. all tex-DT PLYWOOD'!M131:X131)</f>
        <v>#REF!</v>
      </c>
      <c r="C64" s="4" t="e">
        <f>'Simpl. all tex-DT PLYWOOD'!#REF!*SUM('Simpl. all tex-DT PLYWOOD'!M131:X131)</f>
        <v>#REF!</v>
      </c>
      <c r="D64" s="4" t="e">
        <f>'Simpl. all tex-DT PLYWOOD'!#REF!*SUM('Simpl. all tex-DT PLYWOOD'!M131:X131)</f>
        <v>#REF!</v>
      </c>
      <c r="E64" s="4" t="e">
        <f>'Simpl. all tex-DT PLYWOOD'!#REF!*SUM('Simpl. all tex-DT PLYWOOD'!M131:X131)</f>
        <v>#REF!</v>
      </c>
      <c r="F64" s="4" t="e">
        <f>'Simpl. all tex-DT PLYWOOD'!#REF!*SUM('Simpl. all tex-DT PLYWOOD'!M131:X131)</f>
        <v>#REF!</v>
      </c>
      <c r="G64" s="4" t="e">
        <f>'Simpl. all tex-DT PLYWOOD'!#REF!*SUM('Simpl. all tex-DT PLYWOOD'!M131:X131)</f>
        <v>#REF!</v>
      </c>
      <c r="H64" s="4" t="e">
        <f t="shared" si="1"/>
        <v>#REF!</v>
      </c>
      <c r="I64" s="4" t="e">
        <f t="shared" si="2"/>
        <v>#REF!</v>
      </c>
      <c r="J64" s="4" t="e">
        <f>'Simpl. all tex-DT PLYWOOD'!#REF!*SUM('Simpl. all tex-DT PLYWOOD'!M131:X131)/3.125</f>
        <v>#REF!</v>
      </c>
      <c r="K64" s="4" t="e">
        <f>'Simpl. all tex-DT PLYWOOD'!#REF!</f>
        <v>#REF!</v>
      </c>
    </row>
    <row r="65" spans="1:11">
      <c r="A65" t="str">
        <f>'PRODUCTION LIST TEX&amp;DUAL TEX'!A80</f>
        <v>SIMPL-4A-T</v>
      </c>
      <c r="B65" s="4" t="e">
        <f>'Simpl. all tex-DT PLYWOOD'!#REF!*SUM('Simpl. all tex-DT PLYWOOD'!M133:X133)</f>
        <v>#REF!</v>
      </c>
      <c r="C65" s="4" t="e">
        <f>'Simpl. all tex-DT PLYWOOD'!#REF!*SUM('Simpl. all tex-DT PLYWOOD'!M133:X133)</f>
        <v>#REF!</v>
      </c>
      <c r="D65" s="4" t="e">
        <f>'Simpl. all tex-DT PLYWOOD'!#REF!*SUM('Simpl. all tex-DT PLYWOOD'!M133:X133)</f>
        <v>#REF!</v>
      </c>
      <c r="E65" s="4" t="e">
        <f>'Simpl. all tex-DT PLYWOOD'!#REF!*SUM('Simpl. all tex-DT PLYWOOD'!M133:X133)</f>
        <v>#REF!</v>
      </c>
      <c r="F65" s="4" t="e">
        <f>'Simpl. all tex-DT PLYWOOD'!#REF!*SUM('Simpl. all tex-DT PLYWOOD'!M133:X133)</f>
        <v>#REF!</v>
      </c>
      <c r="G65" s="4" t="e">
        <f>'Simpl. all tex-DT PLYWOOD'!#REF!*SUM('Simpl. all tex-DT PLYWOOD'!M133:X133)</f>
        <v>#REF!</v>
      </c>
      <c r="H65" s="4" t="e">
        <f t="shared" si="1"/>
        <v>#REF!</v>
      </c>
      <c r="I65" s="4" t="e">
        <f t="shared" si="2"/>
        <v>#REF!</v>
      </c>
      <c r="J65" s="4" t="e">
        <f>'Simpl. all tex-DT PLYWOOD'!#REF!*SUM('Simpl. all tex-DT PLYWOOD'!M133:X133)/3.125</f>
        <v>#REF!</v>
      </c>
      <c r="K65" s="4" t="e">
        <f>'Simpl. all tex-DT PLYWOOD'!#REF!</f>
        <v>#REF!</v>
      </c>
    </row>
    <row r="66" spans="1:11">
      <c r="A66" t="str">
        <f>'PRODUCTION LIST TEX&amp;DUAL TEX'!A81</f>
        <v>SIMPL-4B</v>
      </c>
      <c r="B66" s="4" t="e">
        <f>'Simpl. all tex-DT PLYWOOD'!#REF!*SUM('Simpl. all tex-DT PLYWOOD'!M135:X135)</f>
        <v>#REF!</v>
      </c>
      <c r="C66" s="4" t="e">
        <f>'Simpl. all tex-DT PLYWOOD'!#REF!*SUM('Simpl. all tex-DT PLYWOOD'!M135:X135)</f>
        <v>#REF!</v>
      </c>
      <c r="D66" s="4" t="e">
        <f>'Simpl. all tex-DT PLYWOOD'!#REF!*SUM('Simpl. all tex-DT PLYWOOD'!M135:X135)</f>
        <v>#REF!</v>
      </c>
      <c r="E66" s="4" t="e">
        <f>'Simpl. all tex-DT PLYWOOD'!#REF!*SUM('Simpl. all tex-DT PLYWOOD'!M135:X135)</f>
        <v>#REF!</v>
      </c>
      <c r="F66" s="4" t="e">
        <f>'Simpl. all tex-DT PLYWOOD'!#REF!*SUM('Simpl. all tex-DT PLYWOOD'!M135:X135)</f>
        <v>#REF!</v>
      </c>
      <c r="G66" s="4" t="e">
        <f>'Simpl. all tex-DT PLYWOOD'!#REF!*SUM('Simpl. all tex-DT PLYWOOD'!M135:X135)</f>
        <v>#REF!</v>
      </c>
      <c r="H66" s="4" t="e">
        <f t="shared" si="1"/>
        <v>#REF!</v>
      </c>
      <c r="I66" s="4" t="e">
        <f t="shared" si="2"/>
        <v>#REF!</v>
      </c>
      <c r="J66" s="4" t="e">
        <f>'Simpl. all tex-DT PLYWOOD'!#REF!*SUM('Simpl. all tex-DT PLYWOOD'!M135:X135)/3.125</f>
        <v>#REF!</v>
      </c>
      <c r="K66" s="4" t="e">
        <f>'Simpl. all tex-DT PLYWOOD'!#REF!</f>
        <v>#REF!</v>
      </c>
    </row>
    <row r="67" spans="1:11">
      <c r="A67" t="e">
        <f>'PRODUCTION LIST TEX&amp;DUAL TEX'!#REF!</f>
        <v>#REF!</v>
      </c>
      <c r="B67" s="4" t="e">
        <f>'Simpl. all tex-DT PLYWOOD'!#REF!*SUM('Simpl. all tex-DT PLYWOOD'!M149:X149)</f>
        <v>#REF!</v>
      </c>
      <c r="C67" s="4" t="e">
        <f>'Simpl. all tex-DT PLYWOOD'!#REF!*SUM('Simpl. all tex-DT PLYWOOD'!M149:X149)</f>
        <v>#REF!</v>
      </c>
      <c r="D67" s="4" t="e">
        <f>'Simpl. all tex-DT PLYWOOD'!#REF!*SUM('Simpl. all tex-DT PLYWOOD'!M149:X149)</f>
        <v>#REF!</v>
      </c>
      <c r="E67" s="4" t="e">
        <f>'Simpl. all tex-DT PLYWOOD'!#REF!*SUM('Simpl. all tex-DT PLYWOOD'!M149:X149)</f>
        <v>#REF!</v>
      </c>
      <c r="F67" s="4" t="e">
        <f>'Simpl. all tex-DT PLYWOOD'!#REF!*SUM('Simpl. all tex-DT PLYWOOD'!M149:X149)</f>
        <v>#REF!</v>
      </c>
      <c r="G67" s="4" t="e">
        <f>'Simpl. all tex-DT PLYWOOD'!#REF!*SUM('Simpl. all tex-DT PLYWOOD'!M149:X149)</f>
        <v>#REF!</v>
      </c>
      <c r="H67" s="4" t="e">
        <f t="shared" si="1"/>
        <v>#REF!</v>
      </c>
      <c r="I67" s="4" t="e">
        <f t="shared" si="2"/>
        <v>#REF!</v>
      </c>
      <c r="J67" s="4" t="e">
        <f>'Simpl. all tex-DT PLYWOOD'!#REF!*SUM('Simpl. all tex-DT PLYWOOD'!M149:X149)/3.125</f>
        <v>#REF!</v>
      </c>
      <c r="K67" s="4" t="e">
        <f>'Simpl. all tex-DT PLYWOOD'!#REF!</f>
        <v>#REF!</v>
      </c>
    </row>
    <row r="68" spans="1:11">
      <c r="A68" t="e">
        <f>'PRODUCTION LIST TEX&amp;DUAL TEX'!#REF!</f>
        <v>#REF!</v>
      </c>
      <c r="B68" s="4" t="e">
        <f>'Simpl. all tex-DT PLYWOOD'!#REF!*SUM('Simpl. all tex-DT PLYWOOD'!M137:X137)</f>
        <v>#REF!</v>
      </c>
      <c r="C68" s="4" t="e">
        <f>'Simpl. all tex-DT PLYWOOD'!#REF!*SUM('Simpl. all tex-DT PLYWOOD'!M137:X137)</f>
        <v>#REF!</v>
      </c>
      <c r="D68" s="4" t="e">
        <f>'Simpl. all tex-DT PLYWOOD'!#REF!*SUM('Simpl. all tex-DT PLYWOOD'!M137:X137)</f>
        <v>#REF!</v>
      </c>
      <c r="E68" s="4" t="e">
        <f>'Simpl. all tex-DT PLYWOOD'!#REF!*SUM('Simpl. all tex-DT PLYWOOD'!M137:X137)</f>
        <v>#REF!</v>
      </c>
      <c r="F68" s="4" t="e">
        <f>'Simpl. all tex-DT PLYWOOD'!#REF!*SUM('Simpl. all tex-DT PLYWOOD'!M137:X137)</f>
        <v>#REF!</v>
      </c>
      <c r="G68" s="4" t="e">
        <f>'Simpl. all tex-DT PLYWOOD'!#REF!*SUM('Simpl. all tex-DT PLYWOOD'!M137:X137)</f>
        <v>#REF!</v>
      </c>
      <c r="H68" s="4" t="e">
        <f t="shared" si="1"/>
        <v>#REF!</v>
      </c>
      <c r="I68" s="4" t="e">
        <f t="shared" si="2"/>
        <v>#REF!</v>
      </c>
      <c r="J68" s="4" t="e">
        <f>'Simpl. all tex-DT PLYWOOD'!#REF!*SUM('Simpl. all tex-DT PLYWOOD'!M137:X137)/3.125</f>
        <v>#REF!</v>
      </c>
      <c r="K68" s="4" t="e">
        <f>'Simpl. all tex-DT PLYWOOD'!#REF!</f>
        <v>#REF!</v>
      </c>
    </row>
    <row r="69" spans="1:11">
      <c r="A69" t="e">
        <f>'PRODUCTION LIST TEX&amp;DUAL TEX'!#REF!</f>
        <v>#REF!</v>
      </c>
      <c r="B69" s="4" t="e">
        <f>'Simpl. all tex-DT PLYWOOD'!#REF!*SUM('Simpl. all tex-DT PLYWOOD'!M139:X139)</f>
        <v>#REF!</v>
      </c>
      <c r="C69" s="4" t="e">
        <f>'Simpl. all tex-DT PLYWOOD'!#REF!*SUM('Simpl. all tex-DT PLYWOOD'!M139:X139)</f>
        <v>#REF!</v>
      </c>
      <c r="D69" s="4" t="e">
        <f>'Simpl. all tex-DT PLYWOOD'!#REF!*SUM('Simpl. all tex-DT PLYWOOD'!M139:X139)</f>
        <v>#REF!</v>
      </c>
      <c r="E69" s="4" t="e">
        <f>'Simpl. all tex-DT PLYWOOD'!#REF!*SUM('Simpl. all tex-DT PLYWOOD'!M139:X139)</f>
        <v>#REF!</v>
      </c>
      <c r="F69" s="4" t="e">
        <f>'Simpl. all tex-DT PLYWOOD'!#REF!*SUM('Simpl. all tex-DT PLYWOOD'!M139:X139)</f>
        <v>#REF!</v>
      </c>
      <c r="G69" s="4" t="e">
        <f>'Simpl. all tex-DT PLYWOOD'!#REF!*SUM('Simpl. all tex-DT PLYWOOD'!M139:X139)</f>
        <v>#REF!</v>
      </c>
      <c r="H69" s="4" t="e">
        <f t="shared" ref="H69:H132" si="3">F69/10</f>
        <v>#REF!</v>
      </c>
      <c r="I69" s="4" t="e">
        <f t="shared" ref="I69:I132" si="4">(3/100)*F69</f>
        <v>#REF!</v>
      </c>
      <c r="J69" s="4" t="e">
        <f>'Simpl. all tex-DT PLYWOOD'!#REF!*SUM('Simpl. all tex-DT PLYWOOD'!M139:X139)/3.125</f>
        <v>#REF!</v>
      </c>
      <c r="K69" s="4" t="e">
        <f>'Simpl. all tex-DT PLYWOOD'!#REF!</f>
        <v>#REF!</v>
      </c>
    </row>
    <row r="70" spans="1:11">
      <c r="A70" t="str">
        <f>'PRODUCTION LIST TEX&amp;DUAL TEX'!A85</f>
        <v>SIMPL-4D</v>
      </c>
      <c r="B70" s="4" t="e">
        <f>'Simpl. all tex-DT PLYWOOD'!#REF!*SUM('Simpl. all tex-DT PLYWOOD'!M141:X141)</f>
        <v>#REF!</v>
      </c>
      <c r="C70" s="4" t="e">
        <f>'Simpl. all tex-DT PLYWOOD'!#REF!*SUM('Simpl. all tex-DT PLYWOOD'!M141:X141)</f>
        <v>#REF!</v>
      </c>
      <c r="D70" s="4" t="e">
        <f>'Simpl. all tex-DT PLYWOOD'!#REF!*SUM('Simpl. all tex-DT PLYWOOD'!M141:X141)</f>
        <v>#REF!</v>
      </c>
      <c r="E70" s="4" t="e">
        <f>'Simpl. all tex-DT PLYWOOD'!#REF!*SUM('Simpl. all tex-DT PLYWOOD'!M141:X141)</f>
        <v>#REF!</v>
      </c>
      <c r="F70" s="4" t="e">
        <f>'Simpl. all tex-DT PLYWOOD'!#REF!*SUM('Simpl. all tex-DT PLYWOOD'!M141:X141)</f>
        <v>#REF!</v>
      </c>
      <c r="G70" s="4" t="e">
        <f>'Simpl. all tex-DT PLYWOOD'!#REF!*SUM('Simpl. all tex-DT PLYWOOD'!M141:X141)</f>
        <v>#REF!</v>
      </c>
      <c r="H70" s="4" t="e">
        <f t="shared" si="3"/>
        <v>#REF!</v>
      </c>
      <c r="I70" s="4" t="e">
        <f t="shared" si="4"/>
        <v>#REF!</v>
      </c>
      <c r="J70" s="4" t="e">
        <f>'Simpl. all tex-DT PLYWOOD'!#REF!*SUM('Simpl. all tex-DT PLYWOOD'!M141:X141)/3.125</f>
        <v>#REF!</v>
      </c>
      <c r="K70" s="4" t="e">
        <f>'Simpl. all tex-DT PLYWOOD'!#REF!</f>
        <v>#REF!</v>
      </c>
    </row>
    <row r="71" spans="1:11">
      <c r="A71" t="str">
        <f>'PRODUCTION LIST TEX&amp;DUAL TEX'!A86</f>
        <v>SIMPL-4D-T</v>
      </c>
      <c r="B71" s="4" t="e">
        <f>'Simpl. all tex-DT PLYWOOD'!#REF!*SUM('Simpl. all tex-DT PLYWOOD'!M143:X143)</f>
        <v>#REF!</v>
      </c>
      <c r="C71" s="4" t="e">
        <f>'Simpl. all tex-DT PLYWOOD'!#REF!*SUM('Simpl. all tex-DT PLYWOOD'!M143:X143)</f>
        <v>#REF!</v>
      </c>
      <c r="D71" s="4" t="e">
        <f>'Simpl. all tex-DT PLYWOOD'!#REF!*SUM('Simpl. all tex-DT PLYWOOD'!M143:X143)</f>
        <v>#REF!</v>
      </c>
      <c r="E71" s="4" t="e">
        <f>'Simpl. all tex-DT PLYWOOD'!#REF!*SUM('Simpl. all tex-DT PLYWOOD'!M143:X143)</f>
        <v>#REF!</v>
      </c>
      <c r="F71" s="4" t="e">
        <f>'Simpl. all tex-DT PLYWOOD'!#REF!*SUM('Simpl. all tex-DT PLYWOOD'!M143:X143)</f>
        <v>#REF!</v>
      </c>
      <c r="G71" s="4" t="e">
        <f>'Simpl. all tex-DT PLYWOOD'!#REF!*SUM('Simpl. all tex-DT PLYWOOD'!M143:X143)</f>
        <v>#REF!</v>
      </c>
      <c r="H71" s="4" t="e">
        <f t="shared" si="3"/>
        <v>#REF!</v>
      </c>
      <c r="I71" s="4" t="e">
        <f t="shared" si="4"/>
        <v>#REF!</v>
      </c>
      <c r="J71" s="4" t="e">
        <f>'Simpl. all tex-DT PLYWOOD'!#REF!*SUM('Simpl. all tex-DT PLYWOOD'!M143:X143)/3.125</f>
        <v>#REF!</v>
      </c>
      <c r="K71" s="4" t="e">
        <f>'Simpl. all tex-DT PLYWOOD'!#REF!</f>
        <v>#REF!</v>
      </c>
    </row>
    <row r="72" spans="1:11">
      <c r="A72" t="str">
        <f>'PRODUCTION LIST TEX&amp;DUAL TEX'!A87</f>
        <v>SIMPL-4E</v>
      </c>
      <c r="B72" s="4" t="e">
        <f>'Simpl. all tex-DT PLYWOOD'!#REF!*SUM('Simpl. all tex-DT PLYWOOD'!M145:X145)</f>
        <v>#REF!</v>
      </c>
      <c r="C72" s="4" t="e">
        <f>'Simpl. all tex-DT PLYWOOD'!#REF!*SUM('Simpl. all tex-DT PLYWOOD'!M145:X145)</f>
        <v>#REF!</v>
      </c>
      <c r="D72" s="4" t="e">
        <f>'Simpl. all tex-DT PLYWOOD'!#REF!*SUM('Simpl. all tex-DT PLYWOOD'!M145:X145)</f>
        <v>#REF!</v>
      </c>
      <c r="E72" s="4" t="e">
        <f>'Simpl. all tex-DT PLYWOOD'!#REF!*SUM('Simpl. all tex-DT PLYWOOD'!M145:X145)</f>
        <v>#REF!</v>
      </c>
      <c r="F72" s="4" t="e">
        <f>'Simpl. all tex-DT PLYWOOD'!#REF!*SUM('Simpl. all tex-DT PLYWOOD'!M145:X145)</f>
        <v>#REF!</v>
      </c>
      <c r="G72" s="4" t="e">
        <f>'Simpl. all tex-DT PLYWOOD'!#REF!*SUM('Simpl. all tex-DT PLYWOOD'!M145:X145)</f>
        <v>#REF!</v>
      </c>
      <c r="H72" s="4" t="e">
        <f t="shared" si="3"/>
        <v>#REF!</v>
      </c>
      <c r="I72" s="4" t="e">
        <f t="shared" si="4"/>
        <v>#REF!</v>
      </c>
      <c r="J72" s="4" t="e">
        <f>'Simpl. all tex-DT PLYWOOD'!#REF!*SUM('Simpl. all tex-DT PLYWOOD'!M145:X145)/3.125</f>
        <v>#REF!</v>
      </c>
      <c r="K72" s="4" t="e">
        <f>'Simpl. all tex-DT PLYWOOD'!#REF!</f>
        <v>#REF!</v>
      </c>
    </row>
    <row r="73" spans="1:11">
      <c r="A73" t="str">
        <f>'PRODUCTION LIST TEX&amp;DUAL TEX'!A88</f>
        <v>SIMPL-4E-T</v>
      </c>
      <c r="B73" s="4" t="e">
        <f>'Simpl. all tex-DT PLYWOOD'!#REF!*SUM('Simpl. all tex-DT PLYWOOD'!M146:X146)</f>
        <v>#REF!</v>
      </c>
      <c r="C73" s="4" t="e">
        <f>'Simpl. all tex-DT PLYWOOD'!#REF!*SUM('Simpl. all tex-DT PLYWOOD'!M146:X146)</f>
        <v>#REF!</v>
      </c>
      <c r="D73" s="4" t="e">
        <f>'Simpl. all tex-DT PLYWOOD'!#REF!*SUM('Simpl. all tex-DT PLYWOOD'!M146:X146)</f>
        <v>#REF!</v>
      </c>
      <c r="E73" s="4" t="e">
        <f>'Simpl. all tex-DT PLYWOOD'!#REF!*SUM('Simpl. all tex-DT PLYWOOD'!M146:X146)</f>
        <v>#REF!</v>
      </c>
      <c r="F73" s="4" t="e">
        <f>'Simpl. all tex-DT PLYWOOD'!#REF!*SUM('Simpl. all tex-DT PLYWOOD'!M146:X146)</f>
        <v>#REF!</v>
      </c>
      <c r="G73" s="4" t="e">
        <f>'Simpl. all tex-DT PLYWOOD'!#REF!*SUM('Simpl. all tex-DT PLYWOOD'!M146:X146)</f>
        <v>#REF!</v>
      </c>
      <c r="H73" s="4" t="e">
        <f t="shared" si="3"/>
        <v>#REF!</v>
      </c>
      <c r="I73" s="4" t="e">
        <f t="shared" si="4"/>
        <v>#REF!</v>
      </c>
      <c r="J73" s="4" t="e">
        <f>'Simpl. all tex-DT PLYWOOD'!#REF!*SUM('Simpl. all tex-DT PLYWOOD'!M146:X146)/3.125</f>
        <v>#REF!</v>
      </c>
      <c r="K73" s="4" t="e">
        <f>'Simpl. all tex-DT PLYWOOD'!#REF!</f>
        <v>#REF!</v>
      </c>
    </row>
    <row r="74" spans="1:11">
      <c r="A74" t="str">
        <f>'PRODUCTION LIST TEX&amp;DUAL TEX'!A89</f>
        <v>SIMPL-4F</v>
      </c>
      <c r="B74" s="4" t="e">
        <f>'Simpl. all tex-DT PLYWOOD'!#REF!*SUM('Simpl. all tex-DT PLYWOOD'!M151:X151)</f>
        <v>#REF!</v>
      </c>
      <c r="C74" s="4" t="e">
        <f>'Simpl. all tex-DT PLYWOOD'!#REF!*SUM('Simpl. all tex-DT PLYWOOD'!M151:X151)</f>
        <v>#REF!</v>
      </c>
      <c r="D74" s="4" t="e">
        <f>'Simpl. all tex-DT PLYWOOD'!#REF!*SUM('Simpl. all tex-DT PLYWOOD'!M151:X151)</f>
        <v>#REF!</v>
      </c>
      <c r="E74" s="4" t="e">
        <f>'Simpl. all tex-DT PLYWOOD'!#REF!*SUM('Simpl. all tex-DT PLYWOOD'!M151:X151)</f>
        <v>#REF!</v>
      </c>
      <c r="F74" s="4" t="e">
        <f>'Simpl. all tex-DT PLYWOOD'!#REF!*SUM('Simpl. all tex-DT PLYWOOD'!M151:X151)</f>
        <v>#REF!</v>
      </c>
      <c r="G74" s="4" t="e">
        <f>'Simpl. all tex-DT PLYWOOD'!#REF!*SUM('Simpl. all tex-DT PLYWOOD'!M151:X151)</f>
        <v>#REF!</v>
      </c>
      <c r="H74" s="4" t="e">
        <f t="shared" si="3"/>
        <v>#REF!</v>
      </c>
      <c r="I74" s="4" t="e">
        <f t="shared" si="4"/>
        <v>#REF!</v>
      </c>
      <c r="J74" s="4" t="e">
        <f>'Simpl. all tex-DT PLYWOOD'!#REF!*SUM('Simpl. all tex-DT PLYWOOD'!M151:X151)/3.125</f>
        <v>#REF!</v>
      </c>
      <c r="K74" s="4" t="e">
        <f>'Simpl. all tex-DT PLYWOOD'!#REF!</f>
        <v>#REF!</v>
      </c>
    </row>
    <row r="75" spans="1:11">
      <c r="A75" t="str">
        <f>'PRODUCTION LIST TEX&amp;DUAL TEX'!A95</f>
        <v>5 - INCUT</v>
      </c>
      <c r="B75" s="4" t="e">
        <f>'Simpl. all tex-DT PLYWOOD'!#REF!*SUM('Simpl. all tex-DT PLYWOOD'!M162:X162)</f>
        <v>#REF!</v>
      </c>
      <c r="C75" s="4" t="e">
        <f>'Simpl. all tex-DT PLYWOOD'!#REF!*SUM('Simpl. all tex-DT PLYWOOD'!M162:X162)</f>
        <v>#REF!</v>
      </c>
      <c r="D75" s="4" t="e">
        <f>'Simpl. all tex-DT PLYWOOD'!#REF!*SUM('Simpl. all tex-DT PLYWOOD'!M162:X162)</f>
        <v>#REF!</v>
      </c>
      <c r="E75" s="4" t="e">
        <f>'Simpl. all tex-DT PLYWOOD'!#REF!*SUM('Simpl. all tex-DT PLYWOOD'!M162:X162)</f>
        <v>#REF!</v>
      </c>
      <c r="F75" s="4" t="e">
        <f>'Simpl. all tex-DT PLYWOOD'!#REF!*SUM('Simpl. all tex-DT PLYWOOD'!M162:X162)</f>
        <v>#REF!</v>
      </c>
      <c r="G75" s="4" t="e">
        <f>'Simpl. all tex-DT PLYWOOD'!#REF!*SUM('Simpl. all tex-DT PLYWOOD'!M162:X162)</f>
        <v>#REF!</v>
      </c>
      <c r="H75" s="4" t="e">
        <f t="shared" si="3"/>
        <v>#REF!</v>
      </c>
      <c r="I75" s="4" t="e">
        <f t="shared" si="4"/>
        <v>#REF!</v>
      </c>
      <c r="J75" s="4" t="e">
        <f>'Simpl. all tex-DT PLYWOOD'!#REF!*SUM('Simpl. all tex-DT PLYWOOD'!M162:X162)/3.125</f>
        <v>#REF!</v>
      </c>
      <c r="K75" s="4" t="e">
        <f>'Simpl. all tex-DT PLYWOOD'!#REF!</f>
        <v>#REF!</v>
      </c>
    </row>
    <row r="76" spans="1:11">
      <c r="A76" t="str">
        <f>'PRODUCTION LIST TEX&amp;DUAL TEX'!A96</f>
        <v>SIMPL-5A</v>
      </c>
      <c r="B76" s="4" t="e">
        <f>'Simpl. all tex-DT PLYWOOD'!#REF!*SUM('Simpl. all tex-DT PLYWOOD'!M163:X163)</f>
        <v>#REF!</v>
      </c>
      <c r="C76" s="4" t="e">
        <f>'Simpl. all tex-DT PLYWOOD'!#REF!*SUM('Simpl. all tex-DT PLYWOOD'!M163:X163)</f>
        <v>#REF!</v>
      </c>
      <c r="D76" s="4" t="e">
        <f>'Simpl. all tex-DT PLYWOOD'!#REF!*SUM('Simpl. all tex-DT PLYWOOD'!M163:X163)</f>
        <v>#REF!</v>
      </c>
      <c r="E76" s="4" t="e">
        <f>'Simpl. all tex-DT PLYWOOD'!#REF!*SUM('Simpl. all tex-DT PLYWOOD'!M163:X163)</f>
        <v>#REF!</v>
      </c>
      <c r="F76" s="4" t="e">
        <f>'Simpl. all tex-DT PLYWOOD'!#REF!*SUM('Simpl. all tex-DT PLYWOOD'!M163:X163)</f>
        <v>#REF!</v>
      </c>
      <c r="G76" s="4" t="e">
        <f>'Simpl. all tex-DT PLYWOOD'!#REF!*SUM('Simpl. all tex-DT PLYWOOD'!M163:X163)</f>
        <v>#REF!</v>
      </c>
      <c r="H76" s="4" t="e">
        <f t="shared" si="3"/>
        <v>#REF!</v>
      </c>
      <c r="I76" s="4" t="e">
        <f t="shared" si="4"/>
        <v>#REF!</v>
      </c>
      <c r="J76" s="4" t="e">
        <f>'Simpl. all tex-DT PLYWOOD'!#REF!*SUM('Simpl. all tex-DT PLYWOOD'!M163:X163)/3.125</f>
        <v>#REF!</v>
      </c>
      <c r="K76" s="4" t="e">
        <f>'Simpl. all tex-DT PLYWOOD'!#REF!</f>
        <v>#REF!</v>
      </c>
    </row>
    <row r="77" spans="1:11">
      <c r="A77" t="str">
        <f>'PRODUCTION LIST TEX&amp;DUAL TEX'!A97</f>
        <v>SIMPL-5A-T</v>
      </c>
      <c r="B77" s="4" t="e">
        <f>'Simpl. all tex-DT PLYWOOD'!#REF!*SUM('Simpl. all tex-DT PLYWOOD'!M166:X166)</f>
        <v>#REF!</v>
      </c>
      <c r="C77" s="4" t="e">
        <f>'Simpl. all tex-DT PLYWOOD'!#REF!*SUM('Simpl. all tex-DT PLYWOOD'!M166:X166)</f>
        <v>#REF!</v>
      </c>
      <c r="D77" s="4" t="e">
        <f>'Simpl. all tex-DT PLYWOOD'!#REF!*SUM('Simpl. all tex-DT PLYWOOD'!M166:X166)</f>
        <v>#REF!</v>
      </c>
      <c r="E77" s="4" t="e">
        <f>'Simpl. all tex-DT PLYWOOD'!#REF!*SUM('Simpl. all tex-DT PLYWOOD'!M166:X166)</f>
        <v>#REF!</v>
      </c>
      <c r="F77" s="4" t="e">
        <f>'Simpl. all tex-DT PLYWOOD'!#REF!*SUM('Simpl. all tex-DT PLYWOOD'!M166:X166)</f>
        <v>#REF!</v>
      </c>
      <c r="G77" s="4" t="e">
        <f>'Simpl. all tex-DT PLYWOOD'!#REF!*SUM('Simpl. all tex-DT PLYWOOD'!M166:X166)</f>
        <v>#REF!</v>
      </c>
      <c r="H77" s="4" t="e">
        <f t="shared" si="3"/>
        <v>#REF!</v>
      </c>
      <c r="I77" s="4" t="e">
        <f t="shared" si="4"/>
        <v>#REF!</v>
      </c>
      <c r="J77" s="4" t="e">
        <f>'Simpl. all tex-DT PLYWOOD'!#REF!*SUM('Simpl. all tex-DT PLYWOOD'!M166:X166)/3.125</f>
        <v>#REF!</v>
      </c>
      <c r="K77" s="4" t="e">
        <f>'Simpl. all tex-DT PLYWOOD'!#REF!</f>
        <v>#REF!</v>
      </c>
    </row>
    <row r="78" spans="1:11">
      <c r="A78" t="str">
        <f>'PRODUCTION LIST TEX&amp;DUAL TEX'!A98</f>
        <v>SIMPL-5B</v>
      </c>
      <c r="B78" s="4" t="e">
        <f>'Simpl. all tex-DT PLYWOOD'!#REF!*SUM('Simpl. all tex-DT PLYWOOD'!M168:X168)</f>
        <v>#REF!</v>
      </c>
      <c r="C78" s="4" t="e">
        <f>'Simpl. all tex-DT PLYWOOD'!#REF!*SUM('Simpl. all tex-DT PLYWOOD'!M168:X168)</f>
        <v>#REF!</v>
      </c>
      <c r="D78" s="4" t="e">
        <f>'Simpl. all tex-DT PLYWOOD'!#REF!*SUM('Simpl. all tex-DT PLYWOOD'!M168:X168)</f>
        <v>#REF!</v>
      </c>
      <c r="E78" s="4" t="e">
        <f>'Simpl. all tex-DT PLYWOOD'!#REF!*SUM('Simpl. all tex-DT PLYWOOD'!M168:X168)</f>
        <v>#REF!</v>
      </c>
      <c r="F78" s="4" t="e">
        <f>'Simpl. all tex-DT PLYWOOD'!#REF!*SUM('Simpl. all tex-DT PLYWOOD'!M168:X168)</f>
        <v>#REF!</v>
      </c>
      <c r="G78" s="4" t="e">
        <f>'Simpl. all tex-DT PLYWOOD'!#REF!*SUM('Simpl. all tex-DT PLYWOOD'!M168:X168)</f>
        <v>#REF!</v>
      </c>
      <c r="H78" s="4" t="e">
        <f t="shared" si="3"/>
        <v>#REF!</v>
      </c>
      <c r="I78" s="4" t="e">
        <f t="shared" si="4"/>
        <v>#REF!</v>
      </c>
      <c r="J78" s="4" t="e">
        <f>'Simpl. all tex-DT PLYWOOD'!#REF!*SUM('Simpl. all tex-DT PLYWOOD'!M168:X168)/3.125</f>
        <v>#REF!</v>
      </c>
      <c r="K78" s="4" t="e">
        <f>'Simpl. all tex-DT PLYWOOD'!#REF!</f>
        <v>#REF!</v>
      </c>
    </row>
    <row r="79" spans="1:11">
      <c r="A79" t="str">
        <f>'PRODUCTION LIST TEX&amp;DUAL TEX'!A99</f>
        <v>SIMPL-5B-T</v>
      </c>
      <c r="B79" s="4" t="e">
        <f>'Simpl. all tex-DT PLYWOOD'!#REF!*SUM('Simpl. all tex-DT PLYWOOD'!M170:X170)</f>
        <v>#REF!</v>
      </c>
      <c r="C79" s="4" t="e">
        <f>'Simpl. all tex-DT PLYWOOD'!#REF!*SUM('Simpl. all tex-DT PLYWOOD'!M170:X170)</f>
        <v>#REF!</v>
      </c>
      <c r="D79" s="4" t="e">
        <f>'Simpl. all tex-DT PLYWOOD'!#REF!*SUM('Simpl. all tex-DT PLYWOOD'!M170:X170)</f>
        <v>#REF!</v>
      </c>
      <c r="E79" s="4" t="e">
        <f>'Simpl. all tex-DT PLYWOOD'!#REF!*SUM('Simpl. all tex-DT PLYWOOD'!M170:X170)</f>
        <v>#REF!</v>
      </c>
      <c r="F79" s="4" t="e">
        <f>'Simpl. all tex-DT PLYWOOD'!#REF!*SUM('Simpl. all tex-DT PLYWOOD'!M170:X170)</f>
        <v>#REF!</v>
      </c>
      <c r="G79" s="4" t="e">
        <f>'Simpl. all tex-DT PLYWOOD'!#REF!*SUM('Simpl. all tex-DT PLYWOOD'!M170:X170)</f>
        <v>#REF!</v>
      </c>
      <c r="H79" s="4" t="e">
        <f t="shared" si="3"/>
        <v>#REF!</v>
      </c>
      <c r="I79" s="4" t="e">
        <f t="shared" si="4"/>
        <v>#REF!</v>
      </c>
      <c r="J79" s="4" t="e">
        <f>'Simpl. all tex-DT PLYWOOD'!#REF!*SUM('Simpl. all tex-DT PLYWOOD'!M170:X170)/3.125</f>
        <v>#REF!</v>
      </c>
      <c r="K79" s="4" t="e">
        <f>'Simpl. all tex-DT PLYWOOD'!#REF!</f>
        <v>#REF!</v>
      </c>
    </row>
    <row r="80" spans="1:11">
      <c r="A80" t="str">
        <f>'PRODUCTION LIST TEX&amp;DUAL TEX'!A100</f>
        <v>SIMPL-5C</v>
      </c>
      <c r="B80" s="4" t="e">
        <f>'Simpl. all tex-DT PLYWOOD'!#REF!*SUM('Simpl. all tex-DT PLYWOOD'!M172:X172)</f>
        <v>#REF!</v>
      </c>
      <c r="C80" s="4" t="e">
        <f>'Simpl. all tex-DT PLYWOOD'!#REF!*SUM('Simpl. all tex-DT PLYWOOD'!M172:X172)</f>
        <v>#REF!</v>
      </c>
      <c r="D80" s="4" t="e">
        <f>'Simpl. all tex-DT PLYWOOD'!#REF!*SUM('Simpl. all tex-DT PLYWOOD'!M172:X172)</f>
        <v>#REF!</v>
      </c>
      <c r="E80" s="4" t="e">
        <f>'Simpl. all tex-DT PLYWOOD'!#REF!*SUM('Simpl. all tex-DT PLYWOOD'!M172:X172)</f>
        <v>#REF!</v>
      </c>
      <c r="F80" s="4" t="e">
        <f>'Simpl. all tex-DT PLYWOOD'!#REF!*SUM('Simpl. all tex-DT PLYWOOD'!M172:X172)</f>
        <v>#REF!</v>
      </c>
      <c r="G80" s="4" t="e">
        <f>'Simpl. all tex-DT PLYWOOD'!#REF!*SUM('Simpl. all tex-DT PLYWOOD'!M172:X172)</f>
        <v>#REF!</v>
      </c>
      <c r="H80" s="4" t="e">
        <f t="shared" si="3"/>
        <v>#REF!</v>
      </c>
      <c r="I80" s="4" t="e">
        <f t="shared" si="4"/>
        <v>#REF!</v>
      </c>
      <c r="J80" s="4" t="e">
        <f>'Simpl. all tex-DT PLYWOOD'!#REF!*SUM('Simpl. all tex-DT PLYWOOD'!M172:X172)/3.125</f>
        <v>#REF!</v>
      </c>
      <c r="K80" s="4" t="e">
        <f>'Simpl. all tex-DT PLYWOOD'!#REF!</f>
        <v>#REF!</v>
      </c>
    </row>
    <row r="81" spans="1:11">
      <c r="A81" t="str">
        <f>'PRODUCTION LIST TEX&amp;DUAL TEX'!A101</f>
        <v>SIMPL-5C-T</v>
      </c>
      <c r="B81" s="4" t="e">
        <f>'Simpl. all tex-DT PLYWOOD'!#REF!*SUM('Simpl. all tex-DT PLYWOOD'!M174:X174)</f>
        <v>#REF!</v>
      </c>
      <c r="C81" s="4" t="e">
        <f>'Simpl. all tex-DT PLYWOOD'!#REF!*SUM('Simpl. all tex-DT PLYWOOD'!M174:X174)</f>
        <v>#REF!</v>
      </c>
      <c r="D81" s="4" t="e">
        <f>'Simpl. all tex-DT PLYWOOD'!#REF!*SUM('Simpl. all tex-DT PLYWOOD'!M174:X174)</f>
        <v>#REF!</v>
      </c>
      <c r="E81" s="4" t="e">
        <f>'Simpl. all tex-DT PLYWOOD'!#REF!*SUM('Simpl. all tex-DT PLYWOOD'!M174:X174)</f>
        <v>#REF!</v>
      </c>
      <c r="F81" s="4" t="e">
        <f>'Simpl. all tex-DT PLYWOOD'!#REF!*SUM('Simpl. all tex-DT PLYWOOD'!M174:X174)</f>
        <v>#REF!</v>
      </c>
      <c r="G81" s="4" t="e">
        <f>'Simpl. all tex-DT PLYWOOD'!#REF!*SUM('Simpl. all tex-DT PLYWOOD'!M174:X174)</f>
        <v>#REF!</v>
      </c>
      <c r="H81" s="4" t="e">
        <f t="shared" si="3"/>
        <v>#REF!</v>
      </c>
      <c r="I81" s="4" t="e">
        <f t="shared" si="4"/>
        <v>#REF!</v>
      </c>
      <c r="J81" s="4" t="e">
        <f>'Simpl. all tex-DT PLYWOOD'!#REF!*SUM('Simpl. all tex-DT PLYWOOD'!M174:X174)/3.125</f>
        <v>#REF!</v>
      </c>
      <c r="K81" s="4" t="e">
        <f>'Simpl. all tex-DT PLYWOOD'!#REF!</f>
        <v>#REF!</v>
      </c>
    </row>
    <row r="82" spans="1:11">
      <c r="A82" t="str">
        <f>'PRODUCTION LIST TEX&amp;DUAL TEX'!A102</f>
        <v>SIMPL-5D</v>
      </c>
      <c r="B82" s="4" t="e">
        <f>'Simpl. all tex-DT PLYWOOD'!#REF!*SUM('Simpl. all tex-DT PLYWOOD'!M176:X176)</f>
        <v>#REF!</v>
      </c>
      <c r="C82" s="4" t="e">
        <f>'Simpl. all tex-DT PLYWOOD'!#REF!*SUM('Simpl. all tex-DT PLYWOOD'!M176:X176)</f>
        <v>#REF!</v>
      </c>
      <c r="D82" s="4" t="e">
        <f>'Simpl. all tex-DT PLYWOOD'!#REF!*SUM('Simpl. all tex-DT PLYWOOD'!M176:X176)</f>
        <v>#REF!</v>
      </c>
      <c r="E82" s="4" t="e">
        <f>'Simpl. all tex-DT PLYWOOD'!#REF!*SUM('Simpl. all tex-DT PLYWOOD'!M176:X176)</f>
        <v>#REF!</v>
      </c>
      <c r="F82" s="4" t="e">
        <f>'Simpl. all tex-DT PLYWOOD'!#REF!*SUM('Simpl. all tex-DT PLYWOOD'!M176:X176)</f>
        <v>#REF!</v>
      </c>
      <c r="G82" s="4" t="e">
        <f>'Simpl. all tex-DT PLYWOOD'!#REF!*SUM('Simpl. all tex-DT PLYWOOD'!M176:X176)</f>
        <v>#REF!</v>
      </c>
      <c r="H82" s="4" t="e">
        <f t="shared" si="3"/>
        <v>#REF!</v>
      </c>
      <c r="I82" s="4" t="e">
        <f t="shared" si="4"/>
        <v>#REF!</v>
      </c>
      <c r="J82" s="4" t="e">
        <f>'Simpl. all tex-DT PLYWOOD'!#REF!*SUM('Simpl. all tex-DT PLYWOOD'!M176:X176)/3.125</f>
        <v>#REF!</v>
      </c>
      <c r="K82" s="4" t="e">
        <f>'Simpl. all tex-DT PLYWOOD'!#REF!</f>
        <v>#REF!</v>
      </c>
    </row>
    <row r="83" spans="1:11">
      <c r="A83" t="str">
        <f>'PRODUCTION LIST TEX&amp;DUAL TEX'!A103</f>
        <v>SIMPL-5D-T</v>
      </c>
      <c r="B83" s="4" t="e">
        <f>'Simpl. all tex-DT PLYWOOD'!#REF!*SUM('Simpl. all tex-DT PLYWOOD'!M178:X178)</f>
        <v>#REF!</v>
      </c>
      <c r="C83" s="4" t="e">
        <f>'Simpl. all tex-DT PLYWOOD'!#REF!*SUM('Simpl. all tex-DT PLYWOOD'!M178:X178)</f>
        <v>#REF!</v>
      </c>
      <c r="D83" s="4" t="e">
        <f>'Simpl. all tex-DT PLYWOOD'!#REF!*SUM('Simpl. all tex-DT PLYWOOD'!M178:X178)</f>
        <v>#REF!</v>
      </c>
      <c r="E83" s="4" t="e">
        <f>'Simpl. all tex-DT PLYWOOD'!#REF!*SUM('Simpl. all tex-DT PLYWOOD'!M178:X178)</f>
        <v>#REF!</v>
      </c>
      <c r="F83" s="4" t="e">
        <f>'Simpl. all tex-DT PLYWOOD'!#REF!*SUM('Simpl. all tex-DT PLYWOOD'!M178:X178)</f>
        <v>#REF!</v>
      </c>
      <c r="G83" s="4" t="e">
        <f>'Simpl. all tex-DT PLYWOOD'!#REF!*SUM('Simpl. all tex-DT PLYWOOD'!M178:X178)</f>
        <v>#REF!</v>
      </c>
      <c r="H83" s="4" t="e">
        <f t="shared" si="3"/>
        <v>#REF!</v>
      </c>
      <c r="I83" s="4" t="e">
        <f t="shared" si="4"/>
        <v>#REF!</v>
      </c>
      <c r="J83" s="4" t="e">
        <f>'Simpl. all tex-DT PLYWOOD'!#REF!*SUM('Simpl. all tex-DT PLYWOOD'!M178:X178)/3.125</f>
        <v>#REF!</v>
      </c>
      <c r="K83" s="4" t="e">
        <f>'Simpl. all tex-DT PLYWOOD'!#REF!</f>
        <v>#REF!</v>
      </c>
    </row>
    <row r="84" spans="1:11">
      <c r="A84" t="str">
        <f>'PRODUCTION LIST TEX&amp;DUAL TEX'!A104</f>
        <v>SIMPL-5E</v>
      </c>
      <c r="B84" s="4" t="e">
        <f>'Simpl. all tex-DT PLYWOOD'!#REF!*SUM('Simpl. all tex-DT PLYWOOD'!M180:X180)</f>
        <v>#REF!</v>
      </c>
      <c r="C84" s="4" t="e">
        <f>'Simpl. all tex-DT PLYWOOD'!#REF!*SUM('Simpl. all tex-DT PLYWOOD'!M180:X180)</f>
        <v>#REF!</v>
      </c>
      <c r="D84" s="4" t="e">
        <f>'Simpl. all tex-DT PLYWOOD'!#REF!*SUM('Simpl. all tex-DT PLYWOOD'!M180:X180)</f>
        <v>#REF!</v>
      </c>
      <c r="E84" s="4" t="e">
        <f>'Simpl. all tex-DT PLYWOOD'!#REF!*SUM('Simpl. all tex-DT PLYWOOD'!M180:X180)</f>
        <v>#REF!</v>
      </c>
      <c r="F84" s="4" t="e">
        <f>'Simpl. all tex-DT PLYWOOD'!#REF!*SUM('Simpl. all tex-DT PLYWOOD'!M180:X180)</f>
        <v>#REF!</v>
      </c>
      <c r="G84" s="4" t="e">
        <f>'Simpl. all tex-DT PLYWOOD'!#REF!*SUM('Simpl. all tex-DT PLYWOOD'!M180:X180)</f>
        <v>#REF!</v>
      </c>
      <c r="H84" s="4" t="e">
        <f t="shared" si="3"/>
        <v>#REF!</v>
      </c>
      <c r="I84" s="4" t="e">
        <f t="shared" si="4"/>
        <v>#REF!</v>
      </c>
      <c r="J84" s="4" t="e">
        <f>'Simpl. all tex-DT PLYWOOD'!#REF!*SUM('Simpl. all tex-DT PLYWOOD'!M180:X180)/3.125</f>
        <v>#REF!</v>
      </c>
      <c r="K84" s="4" t="e">
        <f>'Simpl. all tex-DT PLYWOOD'!#REF!</f>
        <v>#REF!</v>
      </c>
    </row>
    <row r="85" spans="1:11">
      <c r="A85" t="str">
        <f>'PRODUCTION LIST TEX&amp;DUAL TEX'!A105</f>
        <v>SIMPL-5E-T</v>
      </c>
      <c r="B85" s="4" t="e">
        <f>'Simpl. all tex-DT PLYWOOD'!#REF!*SUM('Simpl. all tex-DT PLYWOOD'!M182:X182)</f>
        <v>#REF!</v>
      </c>
      <c r="C85" s="4" t="e">
        <f>'Simpl. all tex-DT PLYWOOD'!#REF!*SUM('Simpl. all tex-DT PLYWOOD'!M182:X182)</f>
        <v>#REF!</v>
      </c>
      <c r="D85" s="4" t="e">
        <f>'Simpl. all tex-DT PLYWOOD'!#REF!*SUM('Simpl. all tex-DT PLYWOOD'!M182:X182)</f>
        <v>#REF!</v>
      </c>
      <c r="E85" s="4" t="e">
        <f>'Simpl. all tex-DT PLYWOOD'!#REF!*SUM('Simpl. all tex-DT PLYWOOD'!M182:X182)</f>
        <v>#REF!</v>
      </c>
      <c r="F85" s="4" t="e">
        <f>'Simpl. all tex-DT PLYWOOD'!#REF!*SUM('Simpl. all tex-DT PLYWOOD'!M182:X182)</f>
        <v>#REF!</v>
      </c>
      <c r="G85" s="4" t="e">
        <f>'Simpl. all tex-DT PLYWOOD'!#REF!*SUM('Simpl. all tex-DT PLYWOOD'!M182:X182)</f>
        <v>#REF!</v>
      </c>
      <c r="H85" s="4" t="e">
        <f t="shared" si="3"/>
        <v>#REF!</v>
      </c>
      <c r="I85" s="4" t="e">
        <f t="shared" si="4"/>
        <v>#REF!</v>
      </c>
      <c r="J85" s="4" t="e">
        <f>'Simpl. all tex-DT PLYWOOD'!#REF!*SUM('Simpl. all tex-DT PLYWOOD'!M182:X182)/3.125</f>
        <v>#REF!</v>
      </c>
      <c r="K85" s="4" t="e">
        <f>'Simpl. all tex-DT PLYWOOD'!#REF!</f>
        <v>#REF!</v>
      </c>
    </row>
    <row r="86" spans="1:11">
      <c r="A86" t="str">
        <f>'PRODUCTION LIST TEX&amp;DUAL TEX'!A106</f>
        <v>SIMPL-5F</v>
      </c>
      <c r="B86" s="4" t="e">
        <f>'Simpl. all tex-DT PLYWOOD'!#REF!*SUM('Simpl. all tex-DT PLYWOOD'!M184:X184)</f>
        <v>#REF!</v>
      </c>
      <c r="C86" s="4" t="e">
        <f>'Simpl. all tex-DT PLYWOOD'!#REF!*SUM('Simpl. all tex-DT PLYWOOD'!M184:X184)</f>
        <v>#REF!</v>
      </c>
      <c r="D86" s="4" t="e">
        <f>'Simpl. all tex-DT PLYWOOD'!#REF!*SUM('Simpl. all tex-DT PLYWOOD'!M184:X184)</f>
        <v>#REF!</v>
      </c>
      <c r="E86" s="4" t="e">
        <f>'Simpl. all tex-DT PLYWOOD'!#REF!*SUM('Simpl. all tex-DT PLYWOOD'!M184:X184)</f>
        <v>#REF!</v>
      </c>
      <c r="F86" s="4" t="e">
        <f>'Simpl. all tex-DT PLYWOOD'!#REF!*SUM('Simpl. all tex-DT PLYWOOD'!M184:X184)</f>
        <v>#REF!</v>
      </c>
      <c r="G86" s="4" t="e">
        <f>'Simpl. all tex-DT PLYWOOD'!#REF!*SUM('Simpl. all tex-DT PLYWOOD'!M184:X184)</f>
        <v>#REF!</v>
      </c>
      <c r="H86" s="4" t="e">
        <f t="shared" si="3"/>
        <v>#REF!</v>
      </c>
      <c r="I86" s="4" t="e">
        <f t="shared" si="4"/>
        <v>#REF!</v>
      </c>
      <c r="J86" s="4" t="e">
        <f>'Simpl. all tex-DT PLYWOOD'!#REF!*SUM('Simpl. all tex-DT PLYWOOD'!M184:X184)/3.125</f>
        <v>#REF!</v>
      </c>
      <c r="K86" s="4" t="e">
        <f>'Simpl. all tex-DT PLYWOOD'!#REF!</f>
        <v>#REF!</v>
      </c>
    </row>
    <row r="87" spans="1:11">
      <c r="A87" t="str">
        <f>'PRODUCTION LIST TEX&amp;DUAL TEX'!A107</f>
        <v>SIMPL-5F-T</v>
      </c>
      <c r="B87" s="4" t="e">
        <f>'Simpl. all tex-DT PLYWOOD'!#REF!*SUM('Simpl. all tex-DT PLYWOOD'!M186:X186)</f>
        <v>#REF!</v>
      </c>
      <c r="C87" s="4" t="e">
        <f>'Simpl. all tex-DT PLYWOOD'!#REF!*SUM('Simpl. all tex-DT PLYWOOD'!M186:X186)</f>
        <v>#REF!</v>
      </c>
      <c r="D87" s="4" t="e">
        <f>'Simpl. all tex-DT PLYWOOD'!#REF!*SUM('Simpl. all tex-DT PLYWOOD'!M186:X186)</f>
        <v>#REF!</v>
      </c>
      <c r="E87" s="4" t="e">
        <f>'Simpl. all tex-DT PLYWOOD'!#REF!*SUM('Simpl. all tex-DT PLYWOOD'!M186:X186)</f>
        <v>#REF!</v>
      </c>
      <c r="F87" s="4" t="e">
        <f>'Simpl. all tex-DT PLYWOOD'!#REF!*SUM('Simpl. all tex-DT PLYWOOD'!M186:X186)</f>
        <v>#REF!</v>
      </c>
      <c r="G87" s="4" t="e">
        <f>'Simpl. all tex-DT PLYWOOD'!#REF!*SUM('Simpl. all tex-DT PLYWOOD'!M186:X186)</f>
        <v>#REF!</v>
      </c>
      <c r="H87" s="4" t="e">
        <f t="shared" si="3"/>
        <v>#REF!</v>
      </c>
      <c r="I87" s="4" t="e">
        <f t="shared" si="4"/>
        <v>#REF!</v>
      </c>
      <c r="J87" s="4" t="e">
        <f>'Simpl. all tex-DT PLYWOOD'!#REF!*SUM('Simpl. all tex-DT PLYWOOD'!M186:X186)/3.125</f>
        <v>#REF!</v>
      </c>
      <c r="K87" s="4" t="e">
        <f>'Simpl. all tex-DT PLYWOOD'!#REF!</f>
        <v>#REF!</v>
      </c>
    </row>
    <row r="88" spans="1:11">
      <c r="A88" t="str">
        <f>'PRODUCTION LIST TEX&amp;DUAL TEX'!A108</f>
        <v>SIMPL-5G</v>
      </c>
      <c r="B88" s="4" t="e">
        <f>'Simpl. all tex-DT PLYWOOD'!#REF!*SUM('Simpl. all tex-DT PLYWOOD'!M188:X188)</f>
        <v>#REF!</v>
      </c>
      <c r="C88" s="4" t="e">
        <f>'Simpl. all tex-DT PLYWOOD'!#REF!*SUM('Simpl. all tex-DT PLYWOOD'!M188:X188)</f>
        <v>#REF!</v>
      </c>
      <c r="D88" s="4" t="e">
        <f>'Simpl. all tex-DT PLYWOOD'!#REF!*SUM('Simpl. all tex-DT PLYWOOD'!M188:X188)</f>
        <v>#REF!</v>
      </c>
      <c r="E88" s="4" t="e">
        <f>'Simpl. all tex-DT PLYWOOD'!#REF!*SUM('Simpl. all tex-DT PLYWOOD'!M188:X188)</f>
        <v>#REF!</v>
      </c>
      <c r="F88" s="4" t="e">
        <f>'Simpl. all tex-DT PLYWOOD'!#REF!*SUM('Simpl. all tex-DT PLYWOOD'!M188:X188)</f>
        <v>#REF!</v>
      </c>
      <c r="G88" s="4" t="e">
        <f>'Simpl. all tex-DT PLYWOOD'!#REF!*SUM('Simpl. all tex-DT PLYWOOD'!M188:X188)</f>
        <v>#REF!</v>
      </c>
      <c r="H88" s="4" t="e">
        <f t="shared" si="3"/>
        <v>#REF!</v>
      </c>
      <c r="I88" s="4" t="e">
        <f t="shared" si="4"/>
        <v>#REF!</v>
      </c>
      <c r="J88" s="4" t="e">
        <f>'Simpl. all tex-DT PLYWOOD'!#REF!*SUM('Simpl. all tex-DT PLYWOOD'!M188:X188)/3.125</f>
        <v>#REF!</v>
      </c>
      <c r="K88" s="4" t="e">
        <f>'Simpl. all tex-DT PLYWOOD'!#REF!</f>
        <v>#REF!</v>
      </c>
    </row>
    <row r="89" spans="1:11">
      <c r="A89" t="str">
        <f>'PRODUCTION LIST TEX&amp;DUAL TEX'!A109</f>
        <v>SIMPL-5G-T</v>
      </c>
      <c r="B89" s="4" t="e">
        <f>'Simpl. all tex-DT PLYWOOD'!#REF!*SUM('Simpl. all tex-DT PLYWOOD'!M190:X190)</f>
        <v>#REF!</v>
      </c>
      <c r="C89" s="4" t="e">
        <f>'Simpl. all tex-DT PLYWOOD'!#REF!*SUM('Simpl. all tex-DT PLYWOOD'!M190:X190)</f>
        <v>#REF!</v>
      </c>
      <c r="D89" s="4" t="e">
        <f>'Simpl. all tex-DT PLYWOOD'!#REF!*SUM('Simpl. all tex-DT PLYWOOD'!M190:X190)</f>
        <v>#REF!</v>
      </c>
      <c r="E89" s="4" t="e">
        <f>'Simpl. all tex-DT PLYWOOD'!#REF!*SUM('Simpl. all tex-DT PLYWOOD'!M190:X190)</f>
        <v>#REF!</v>
      </c>
      <c r="F89" s="4" t="e">
        <f>'Simpl. all tex-DT PLYWOOD'!#REF!*SUM('Simpl. all tex-DT PLYWOOD'!M190:X190)</f>
        <v>#REF!</v>
      </c>
      <c r="G89" s="4" t="e">
        <f>'Simpl. all tex-DT PLYWOOD'!#REF!*SUM('Simpl. all tex-DT PLYWOOD'!M190:X190)</f>
        <v>#REF!</v>
      </c>
      <c r="H89" s="4" t="e">
        <f t="shared" si="3"/>
        <v>#REF!</v>
      </c>
      <c r="I89" s="4" t="e">
        <f t="shared" si="4"/>
        <v>#REF!</v>
      </c>
      <c r="J89" s="4" t="e">
        <f>'Simpl. all tex-DT PLYWOOD'!#REF!*SUM('Simpl. all tex-DT PLYWOOD'!M190:X190)/3.125</f>
        <v>#REF!</v>
      </c>
      <c r="K89" s="4" t="e">
        <f>'Simpl. all tex-DT PLYWOOD'!#REF!</f>
        <v>#REF!</v>
      </c>
    </row>
    <row r="90" spans="1:11">
      <c r="A90" t="str">
        <f>'PRODUCTION LIST TEX&amp;DUAL TEX'!A110</f>
        <v>SIMPL-5H</v>
      </c>
      <c r="B90" s="4" t="e">
        <f>'Simpl. all tex-DT PLYWOOD'!#REF!*SUM('Simpl. all tex-DT PLYWOOD'!M192:X192)</f>
        <v>#REF!</v>
      </c>
      <c r="C90" s="4" t="e">
        <f>'Simpl. all tex-DT PLYWOOD'!#REF!*SUM('Simpl. all tex-DT PLYWOOD'!M192:X192)</f>
        <v>#REF!</v>
      </c>
      <c r="D90" s="4" t="e">
        <f>'Simpl. all tex-DT PLYWOOD'!#REF!*SUM('Simpl. all tex-DT PLYWOOD'!M192:X192)</f>
        <v>#REF!</v>
      </c>
      <c r="E90" s="4" t="e">
        <f>'Simpl. all tex-DT PLYWOOD'!#REF!*SUM('Simpl. all tex-DT PLYWOOD'!M192:X192)</f>
        <v>#REF!</v>
      </c>
      <c r="F90" s="4" t="e">
        <f>'Simpl. all tex-DT PLYWOOD'!#REF!*SUM('Simpl. all tex-DT PLYWOOD'!M192:X192)</f>
        <v>#REF!</v>
      </c>
      <c r="G90" s="4" t="e">
        <f>'Simpl. all tex-DT PLYWOOD'!#REF!*SUM('Simpl. all tex-DT PLYWOOD'!M192:X192)</f>
        <v>#REF!</v>
      </c>
      <c r="H90" s="4" t="e">
        <f t="shared" si="3"/>
        <v>#REF!</v>
      </c>
      <c r="I90" s="4" t="e">
        <f t="shared" si="4"/>
        <v>#REF!</v>
      </c>
      <c r="J90" s="4" t="e">
        <f>'Simpl. all tex-DT PLYWOOD'!#REF!*SUM('Simpl. all tex-DT PLYWOOD'!M192:X192)/3.125</f>
        <v>#REF!</v>
      </c>
      <c r="K90" s="4" t="e">
        <f>'Simpl. all tex-DT PLYWOOD'!#REF!</f>
        <v>#REF!</v>
      </c>
    </row>
    <row r="91" spans="1:11">
      <c r="A91" t="str">
        <f>'PRODUCTION LIST TEX&amp;DUAL TEX'!A111</f>
        <v>SIMPL-5H-T</v>
      </c>
      <c r="B91" s="4" t="e">
        <f>'Simpl. all tex-DT PLYWOOD'!#REF!*SUM('Simpl. all tex-DT PLYWOOD'!M194:X194)</f>
        <v>#REF!</v>
      </c>
      <c r="C91" s="4" t="e">
        <f>'Simpl. all tex-DT PLYWOOD'!#REF!*SUM('Simpl. all tex-DT PLYWOOD'!M194:X194)</f>
        <v>#REF!</v>
      </c>
      <c r="D91" s="4" t="e">
        <f>'Simpl. all tex-DT PLYWOOD'!#REF!*SUM('Simpl. all tex-DT PLYWOOD'!M194:X194)</f>
        <v>#REF!</v>
      </c>
      <c r="E91" s="4" t="e">
        <f>'Simpl. all tex-DT PLYWOOD'!#REF!*SUM('Simpl. all tex-DT PLYWOOD'!M194:X194)</f>
        <v>#REF!</v>
      </c>
      <c r="F91" s="4" t="e">
        <f>'Simpl. all tex-DT PLYWOOD'!#REF!*SUM('Simpl. all tex-DT PLYWOOD'!M194:X194)</f>
        <v>#REF!</v>
      </c>
      <c r="G91" s="4" t="e">
        <f>'Simpl. all tex-DT PLYWOOD'!#REF!*SUM('Simpl. all tex-DT PLYWOOD'!M194:X194)</f>
        <v>#REF!</v>
      </c>
      <c r="H91" s="4" t="e">
        <f t="shared" si="3"/>
        <v>#REF!</v>
      </c>
      <c r="I91" s="4" t="e">
        <f t="shared" si="4"/>
        <v>#REF!</v>
      </c>
      <c r="J91" s="4" t="e">
        <f>'Simpl. all tex-DT PLYWOOD'!#REF!*SUM('Simpl. all tex-DT PLYWOOD'!M194:X194)/3.125</f>
        <v>#REF!</v>
      </c>
      <c r="K91" s="4" t="e">
        <f>'Simpl. all tex-DT PLYWOOD'!#REF!</f>
        <v>#REF!</v>
      </c>
    </row>
    <row r="92" spans="1:11">
      <c r="A92" t="str">
        <f>'PRODUCTION LIST TEX&amp;DUAL TEX'!A112</f>
        <v>SIMPL-5I</v>
      </c>
      <c r="B92" s="4" t="e">
        <f>'Simpl. all tex-DT PLYWOOD'!#REF!*SUM('Simpl. all tex-DT PLYWOOD'!M196:X196)</f>
        <v>#REF!</v>
      </c>
      <c r="C92" s="4" t="e">
        <f>'Simpl. all tex-DT PLYWOOD'!#REF!*SUM('Simpl. all tex-DT PLYWOOD'!M196:X196)</f>
        <v>#REF!</v>
      </c>
      <c r="D92" s="4" t="e">
        <f>'Simpl. all tex-DT PLYWOOD'!#REF!*SUM('Simpl. all tex-DT PLYWOOD'!M196:X196)</f>
        <v>#REF!</v>
      </c>
      <c r="E92" s="4" t="e">
        <f>'Simpl. all tex-DT PLYWOOD'!#REF!*SUM('Simpl. all tex-DT PLYWOOD'!M196:X196)</f>
        <v>#REF!</v>
      </c>
      <c r="F92" s="4" t="e">
        <f>'Simpl. all tex-DT PLYWOOD'!#REF!*SUM('Simpl. all tex-DT PLYWOOD'!M196:X196)</f>
        <v>#REF!</v>
      </c>
      <c r="G92" s="4" t="e">
        <f>'Simpl. all tex-DT PLYWOOD'!#REF!*SUM('Simpl. all tex-DT PLYWOOD'!M196:X196)</f>
        <v>#REF!</v>
      </c>
      <c r="H92" s="4" t="e">
        <f t="shared" si="3"/>
        <v>#REF!</v>
      </c>
      <c r="I92" s="4" t="e">
        <f t="shared" si="4"/>
        <v>#REF!</v>
      </c>
      <c r="J92" s="4" t="e">
        <f>'Simpl. all tex-DT PLYWOOD'!#REF!*SUM('Simpl. all tex-DT PLYWOOD'!M196:X196)/3.125</f>
        <v>#REF!</v>
      </c>
      <c r="K92" s="4" t="e">
        <f>'Simpl. all tex-DT PLYWOOD'!#REF!</f>
        <v>#REF!</v>
      </c>
    </row>
    <row r="93" spans="1:11">
      <c r="A93" t="str">
        <f>'PRODUCTION LIST TEX&amp;DUAL TEX'!A114</f>
        <v>SIMPL-5J</v>
      </c>
      <c r="B93" s="4" t="e">
        <f>'Simpl. all tex-DT PLYWOOD'!#REF!*SUM('Simpl. all tex-DT PLYWOOD'!M199:X199)</f>
        <v>#REF!</v>
      </c>
      <c r="C93" s="4" t="e">
        <f>'Simpl. all tex-DT PLYWOOD'!#REF!*SUM('Simpl. all tex-DT PLYWOOD'!M199:X199)</f>
        <v>#REF!</v>
      </c>
      <c r="D93" s="4" t="e">
        <f>'Simpl. all tex-DT PLYWOOD'!#REF!*SUM('Simpl. all tex-DT PLYWOOD'!M199:X199)</f>
        <v>#REF!</v>
      </c>
      <c r="E93" s="4" t="e">
        <f>'Simpl. all tex-DT PLYWOOD'!#REF!*SUM('Simpl. all tex-DT PLYWOOD'!M199:X199)</f>
        <v>#REF!</v>
      </c>
      <c r="F93" s="4" t="e">
        <f>'Simpl. all tex-DT PLYWOOD'!#REF!*SUM('Simpl. all tex-DT PLYWOOD'!M199:X199)</f>
        <v>#REF!</v>
      </c>
      <c r="G93" s="4" t="e">
        <f>'Simpl. all tex-DT PLYWOOD'!#REF!*SUM('Simpl. all tex-DT PLYWOOD'!M199:X199)</f>
        <v>#REF!</v>
      </c>
      <c r="H93" s="4" t="e">
        <f t="shared" si="3"/>
        <v>#REF!</v>
      </c>
      <c r="I93" s="4" t="e">
        <f t="shared" si="4"/>
        <v>#REF!</v>
      </c>
      <c r="J93" s="4" t="e">
        <f>'Simpl. all tex-DT PLYWOOD'!#REF!*SUM('Simpl. all tex-DT PLYWOOD'!M199:X199)/3.125</f>
        <v>#REF!</v>
      </c>
      <c r="K93" s="4" t="e">
        <f>'Simpl. all tex-DT PLYWOOD'!#REF!</f>
        <v>#REF!</v>
      </c>
    </row>
    <row r="94" spans="1:11">
      <c r="A94" t="str">
        <f>'PRODUCTION LIST TEX&amp;DUAL TEX'!A115</f>
        <v>SIMPL-5J-T</v>
      </c>
      <c r="B94" s="4" t="e">
        <f>'Simpl. all tex-DT PLYWOOD'!#REF!*SUM('Simpl. all tex-DT PLYWOOD'!M201:X201)</f>
        <v>#REF!</v>
      </c>
      <c r="C94" s="4" t="e">
        <f>'Simpl. all tex-DT PLYWOOD'!#REF!*SUM('Simpl. all tex-DT PLYWOOD'!M201:X201)</f>
        <v>#REF!</v>
      </c>
      <c r="D94" s="4" t="e">
        <f>'Simpl. all tex-DT PLYWOOD'!#REF!*SUM('Simpl. all tex-DT PLYWOOD'!M201:X201)</f>
        <v>#REF!</v>
      </c>
      <c r="E94" s="4" t="e">
        <f>'Simpl. all tex-DT PLYWOOD'!#REF!*SUM('Simpl. all tex-DT PLYWOOD'!M201:X201)</f>
        <v>#REF!</v>
      </c>
      <c r="F94" s="4" t="e">
        <f>'Simpl. all tex-DT PLYWOOD'!#REF!*SUM('Simpl. all tex-DT PLYWOOD'!M201:X201)</f>
        <v>#REF!</v>
      </c>
      <c r="G94" s="4" t="e">
        <f>'Simpl. all tex-DT PLYWOOD'!#REF!*SUM('Simpl. all tex-DT PLYWOOD'!M201:X201)</f>
        <v>#REF!</v>
      </c>
      <c r="H94" s="4" t="e">
        <f t="shared" si="3"/>
        <v>#REF!</v>
      </c>
      <c r="I94" s="4" t="e">
        <f t="shared" si="4"/>
        <v>#REF!</v>
      </c>
      <c r="J94" s="4" t="e">
        <f>'Simpl. all tex-DT PLYWOOD'!#REF!*SUM('Simpl. all tex-DT PLYWOOD'!M201:X201)/3.125</f>
        <v>#REF!</v>
      </c>
      <c r="K94" s="4" t="e">
        <f>'Simpl. all tex-DT PLYWOOD'!#REF!</f>
        <v>#REF!</v>
      </c>
    </row>
    <row r="95" spans="1:11">
      <c r="A95" t="str">
        <f>'PRODUCTION LIST TEX&amp;DUAL TEX'!A116</f>
        <v>SIMPL-5K</v>
      </c>
      <c r="B95" s="4" t="e">
        <f>'Simpl. all tex-DT PLYWOOD'!#REF!*SUM('Simpl. all tex-DT PLYWOOD'!M203:X203)</f>
        <v>#REF!</v>
      </c>
      <c r="C95" s="4" t="e">
        <f>'Simpl. all tex-DT PLYWOOD'!#REF!*SUM('Simpl. all tex-DT PLYWOOD'!M203:X203)</f>
        <v>#REF!</v>
      </c>
      <c r="D95" s="4" t="e">
        <f>'Simpl. all tex-DT PLYWOOD'!#REF!*SUM('Simpl. all tex-DT PLYWOOD'!M203:X203)</f>
        <v>#REF!</v>
      </c>
      <c r="E95" s="4" t="e">
        <f>'Simpl. all tex-DT PLYWOOD'!#REF!*SUM('Simpl. all tex-DT PLYWOOD'!M203:X203)</f>
        <v>#REF!</v>
      </c>
      <c r="F95" s="4" t="e">
        <f>'Simpl. all tex-DT PLYWOOD'!#REF!*SUM('Simpl. all tex-DT PLYWOOD'!M203:X203)</f>
        <v>#REF!</v>
      </c>
      <c r="G95" s="4" t="e">
        <f>'Simpl. all tex-DT PLYWOOD'!#REF!*SUM('Simpl. all tex-DT PLYWOOD'!M203:X203)</f>
        <v>#REF!</v>
      </c>
      <c r="H95" s="4" t="e">
        <f t="shared" si="3"/>
        <v>#REF!</v>
      </c>
      <c r="I95" s="4" t="e">
        <f t="shared" si="4"/>
        <v>#REF!</v>
      </c>
      <c r="J95" s="4" t="e">
        <f>'Simpl. all tex-DT PLYWOOD'!#REF!*SUM('Simpl. all tex-DT PLYWOOD'!M203:X203)/3.125</f>
        <v>#REF!</v>
      </c>
      <c r="K95" s="4" t="e">
        <f>'Simpl. all tex-DT PLYWOOD'!#REF!</f>
        <v>#REF!</v>
      </c>
    </row>
    <row r="96" spans="1:11">
      <c r="A96" t="e">
        <f>'PRODUCTION LIST TEX&amp;DUAL TEX'!#REF!</f>
        <v>#REF!</v>
      </c>
      <c r="B96" s="4" t="e">
        <f>'Simpl. all tex-DT PLYWOOD'!#REF!*SUM('Simpl. all tex-DT PLYWOOD'!M205:X205)</f>
        <v>#REF!</v>
      </c>
      <c r="C96" s="4" t="e">
        <f>'Simpl. all tex-DT PLYWOOD'!#REF!*SUM('Simpl. all tex-DT PLYWOOD'!M205:X205)</f>
        <v>#REF!</v>
      </c>
      <c r="D96" s="4" t="e">
        <f>'Simpl. all tex-DT PLYWOOD'!#REF!*SUM('Simpl. all tex-DT PLYWOOD'!M205:X205)</f>
        <v>#REF!</v>
      </c>
      <c r="E96" s="4" t="e">
        <f>'Simpl. all tex-DT PLYWOOD'!#REF!*SUM('Simpl. all tex-DT PLYWOOD'!M205:X205)</f>
        <v>#REF!</v>
      </c>
      <c r="F96" s="4" t="e">
        <f>'Simpl. all tex-DT PLYWOOD'!#REF!*SUM('Simpl. all tex-DT PLYWOOD'!M205:X205)</f>
        <v>#REF!</v>
      </c>
      <c r="G96" s="4" t="e">
        <f>'Simpl. all tex-DT PLYWOOD'!#REF!*SUM('Simpl. all tex-DT PLYWOOD'!M205:X205)</f>
        <v>#REF!</v>
      </c>
      <c r="H96" s="4" t="e">
        <f t="shared" si="3"/>
        <v>#REF!</v>
      </c>
      <c r="I96" s="4" t="e">
        <f t="shared" si="4"/>
        <v>#REF!</v>
      </c>
      <c r="J96" s="4" t="e">
        <f>'Simpl. all tex-DT PLYWOOD'!#REF!*SUM('Simpl. all tex-DT PLYWOOD'!M205:X205)/3.125</f>
        <v>#REF!</v>
      </c>
      <c r="K96" s="4" t="e">
        <f>'Simpl. all tex-DT PLYWOOD'!#REF!</f>
        <v>#REF!</v>
      </c>
    </row>
    <row r="97" spans="1:11">
      <c r="A97" t="str">
        <f>'PRODUCTION LIST TEX&amp;DUAL TEX'!A118</f>
        <v>SIMPL-5L</v>
      </c>
      <c r="B97" s="4" t="e">
        <f>'Simpl. all tex-DT PLYWOOD'!#REF!*SUM('Simpl. all tex-DT PLYWOOD'!M207:X207)</f>
        <v>#REF!</v>
      </c>
      <c r="C97" s="4" t="e">
        <f>'Simpl. all tex-DT PLYWOOD'!#REF!*SUM('Simpl. all tex-DT PLYWOOD'!M207:X207)</f>
        <v>#REF!</v>
      </c>
      <c r="D97" s="4" t="e">
        <f>'Simpl. all tex-DT PLYWOOD'!#REF!*SUM('Simpl. all tex-DT PLYWOOD'!M207:X207)</f>
        <v>#REF!</v>
      </c>
      <c r="E97" s="4" t="e">
        <f>'Simpl. all tex-DT PLYWOOD'!#REF!*SUM('Simpl. all tex-DT PLYWOOD'!M207:X207)</f>
        <v>#REF!</v>
      </c>
      <c r="F97" s="4" t="e">
        <f>'Simpl. all tex-DT PLYWOOD'!#REF!*SUM('Simpl. all tex-DT PLYWOOD'!M207:X207)</f>
        <v>#REF!</v>
      </c>
      <c r="G97" s="4" t="e">
        <f>'Simpl. all tex-DT PLYWOOD'!#REF!*SUM('Simpl. all tex-DT PLYWOOD'!M207:X207)</f>
        <v>#REF!</v>
      </c>
      <c r="H97" s="4" t="e">
        <f t="shared" si="3"/>
        <v>#REF!</v>
      </c>
      <c r="I97" s="4" t="e">
        <f t="shared" si="4"/>
        <v>#REF!</v>
      </c>
      <c r="J97" s="4" t="e">
        <f>'Simpl. all tex-DT PLYWOOD'!#REF!*SUM('Simpl. all tex-DT PLYWOOD'!M207:X207)/3.125</f>
        <v>#REF!</v>
      </c>
      <c r="K97" s="4" t="e">
        <f>'Simpl. all tex-DT PLYWOOD'!#REF!</f>
        <v>#REF!</v>
      </c>
    </row>
    <row r="98" spans="1:11">
      <c r="A98" t="str">
        <f>'PRODUCTION LIST TEX&amp;DUAL TEX'!A119</f>
        <v>SIMPL-5L-T</v>
      </c>
      <c r="B98" s="4" t="e">
        <f>'Simpl. all tex-DT PLYWOOD'!#REF!*SUM('Simpl. all tex-DT PLYWOOD'!M209:X209)</f>
        <v>#REF!</v>
      </c>
      <c r="C98" s="4" t="e">
        <f>'Simpl. all tex-DT PLYWOOD'!#REF!*SUM('Simpl. all tex-DT PLYWOOD'!M209:X209)</f>
        <v>#REF!</v>
      </c>
      <c r="D98" s="4" t="e">
        <f>'Simpl. all tex-DT PLYWOOD'!#REF!*SUM('Simpl. all tex-DT PLYWOOD'!M209:X209)</f>
        <v>#REF!</v>
      </c>
      <c r="E98" s="4" t="e">
        <f>'Simpl. all tex-DT PLYWOOD'!#REF!*SUM('Simpl. all tex-DT PLYWOOD'!M209:X209)</f>
        <v>#REF!</v>
      </c>
      <c r="F98" s="4" t="e">
        <f>'Simpl. all tex-DT PLYWOOD'!#REF!*SUM('Simpl. all tex-DT PLYWOOD'!M209:X209)</f>
        <v>#REF!</v>
      </c>
      <c r="G98" s="4" t="e">
        <f>'Simpl. all tex-DT PLYWOOD'!#REF!*SUM('Simpl. all tex-DT PLYWOOD'!M209:X209)</f>
        <v>#REF!</v>
      </c>
      <c r="H98" s="4" t="e">
        <f t="shared" si="3"/>
        <v>#REF!</v>
      </c>
      <c r="I98" s="4" t="e">
        <f t="shared" si="4"/>
        <v>#REF!</v>
      </c>
      <c r="J98" s="4" t="e">
        <f>'Simpl. all tex-DT PLYWOOD'!#REF!*SUM('Simpl. all tex-DT PLYWOOD'!M209:X209)/3.125</f>
        <v>#REF!</v>
      </c>
      <c r="K98" s="4" t="e">
        <f>'Simpl. all tex-DT PLYWOOD'!#REF!</f>
        <v>#REF!</v>
      </c>
    </row>
    <row r="99" spans="1:11">
      <c r="A99" t="str">
        <f>'PRODUCTION LIST TEX&amp;DUAL TEX'!A120</f>
        <v>SIMPL-5M</v>
      </c>
      <c r="B99" s="4" t="e">
        <f>'Simpl. all tex-DT PLYWOOD'!#REF!*SUM('Simpl. all tex-DT PLYWOOD'!#REF!)</f>
        <v>#REF!</v>
      </c>
      <c r="C99" s="4" t="e">
        <f>'Simpl. all tex-DT PLYWOOD'!#REF!*SUM('Simpl. all tex-DT PLYWOOD'!#REF!)</f>
        <v>#REF!</v>
      </c>
      <c r="D99" s="4" t="e">
        <f>'Simpl. all tex-DT PLYWOOD'!#REF!*SUM('Simpl. all tex-DT PLYWOOD'!#REF!)</f>
        <v>#REF!</v>
      </c>
      <c r="E99" s="4" t="e">
        <f>'Simpl. all tex-DT PLYWOOD'!#REF!*SUM('Simpl. all tex-DT PLYWOOD'!#REF!)</f>
        <v>#REF!</v>
      </c>
      <c r="F99" s="4" t="e">
        <f>'Simpl. all tex-DT PLYWOOD'!#REF!*SUM('Simpl. all tex-DT PLYWOOD'!#REF!)</f>
        <v>#REF!</v>
      </c>
      <c r="G99" s="4" t="e">
        <f>'Simpl. all tex-DT PLYWOOD'!#REF!*SUM('Simpl. all tex-DT PLYWOOD'!#REF!)</f>
        <v>#REF!</v>
      </c>
      <c r="H99" s="4" t="e">
        <f t="shared" si="3"/>
        <v>#REF!</v>
      </c>
      <c r="I99" s="4" t="e">
        <f t="shared" si="4"/>
        <v>#REF!</v>
      </c>
      <c r="J99" s="4" t="e">
        <f>'Simpl. all tex-DT PLYWOOD'!#REF!*SUM('Simpl. all tex-DT PLYWOOD'!#REF!)/3.125</f>
        <v>#REF!</v>
      </c>
      <c r="K99" s="4" t="e">
        <f>'Simpl. all tex-DT PLYWOOD'!#REF!</f>
        <v>#REF!</v>
      </c>
    </row>
    <row r="100" spans="1:11">
      <c r="A100" t="str">
        <f>'PRODUCTION LIST TEX&amp;DUAL TEX'!A121</f>
        <v>SIMPL-5M-T</v>
      </c>
      <c r="B100" s="4" t="e">
        <f>'Simpl. all tex-DT PLYWOOD'!#REF!*SUM('Simpl. all tex-DT PLYWOOD'!#REF!)</f>
        <v>#REF!</v>
      </c>
      <c r="C100" s="4" t="e">
        <f>'Simpl. all tex-DT PLYWOOD'!#REF!*SUM('Simpl. all tex-DT PLYWOOD'!#REF!)</f>
        <v>#REF!</v>
      </c>
      <c r="D100" s="4" t="e">
        <f>'Simpl. all tex-DT PLYWOOD'!#REF!*SUM('Simpl. all tex-DT PLYWOOD'!#REF!)</f>
        <v>#REF!</v>
      </c>
      <c r="E100" s="4" t="e">
        <f>'Simpl. all tex-DT PLYWOOD'!#REF!*SUM('Simpl. all tex-DT PLYWOOD'!#REF!)</f>
        <v>#REF!</v>
      </c>
      <c r="F100" s="4" t="e">
        <f>'Simpl. all tex-DT PLYWOOD'!#REF!*SUM('Simpl. all tex-DT PLYWOOD'!#REF!)</f>
        <v>#REF!</v>
      </c>
      <c r="G100" s="4" t="e">
        <f>'Simpl. all tex-DT PLYWOOD'!#REF!*SUM('Simpl. all tex-DT PLYWOOD'!#REF!)</f>
        <v>#REF!</v>
      </c>
      <c r="H100" s="4" t="e">
        <f t="shared" si="3"/>
        <v>#REF!</v>
      </c>
      <c r="I100" s="4" t="e">
        <f t="shared" si="4"/>
        <v>#REF!</v>
      </c>
      <c r="J100" s="4" t="e">
        <f>'Simpl. all tex-DT PLYWOOD'!#REF!*SUM('Simpl. all tex-DT PLYWOOD'!#REF!)/3.125</f>
        <v>#REF!</v>
      </c>
      <c r="K100" s="4" t="e">
        <f>'Simpl. all tex-DT PLYWOOD'!#REF!</f>
        <v>#REF!</v>
      </c>
    </row>
    <row r="101" spans="1:11">
      <c r="A101" t="str">
        <f>'PRODUCTION LIST TEX&amp;DUAL TEX'!A122</f>
        <v>SIMPL-5N</v>
      </c>
      <c r="B101" s="4" t="e">
        <f>'Simpl. all tex-DT PLYWOOD'!#REF!*SUM('Simpl. all tex-DT PLYWOOD'!#REF!)</f>
        <v>#REF!</v>
      </c>
      <c r="C101" s="4" t="e">
        <f>'Simpl. all tex-DT PLYWOOD'!#REF!*SUM('Simpl. all tex-DT PLYWOOD'!#REF!)</f>
        <v>#REF!</v>
      </c>
      <c r="D101" s="4" t="e">
        <f>'Simpl. all tex-DT PLYWOOD'!#REF!*SUM('Simpl. all tex-DT PLYWOOD'!#REF!)</f>
        <v>#REF!</v>
      </c>
      <c r="E101" s="4" t="e">
        <f>'Simpl. all tex-DT PLYWOOD'!#REF!*SUM('Simpl. all tex-DT PLYWOOD'!#REF!)</f>
        <v>#REF!</v>
      </c>
      <c r="F101" s="4" t="e">
        <f>'Simpl. all tex-DT PLYWOOD'!#REF!*SUM('Simpl. all tex-DT PLYWOOD'!#REF!)</f>
        <v>#REF!</v>
      </c>
      <c r="G101" s="4" t="e">
        <f>'Simpl. all tex-DT PLYWOOD'!#REF!*SUM('Simpl. all tex-DT PLYWOOD'!#REF!)</f>
        <v>#REF!</v>
      </c>
      <c r="H101" s="4" t="e">
        <f t="shared" si="3"/>
        <v>#REF!</v>
      </c>
      <c r="I101" s="4" t="e">
        <f t="shared" si="4"/>
        <v>#REF!</v>
      </c>
      <c r="J101" s="4" t="e">
        <f>'Simpl. all tex-DT PLYWOOD'!#REF!*SUM('Simpl. all tex-DT PLYWOOD'!#REF!)/3.125</f>
        <v>#REF!</v>
      </c>
      <c r="K101" s="4" t="e">
        <f>'Simpl. all tex-DT PLYWOOD'!#REF!</f>
        <v>#REF!</v>
      </c>
    </row>
    <row r="102" spans="1:11">
      <c r="A102" t="str">
        <f>'PRODUCTION LIST TEX&amp;DUAL TEX'!A123</f>
        <v>SIMPL-5N-T</v>
      </c>
      <c r="B102" s="4" t="e">
        <f>'Simpl. all tex-DT PLYWOOD'!#REF!*SUM('Simpl. all tex-DT PLYWOOD'!#REF!)</f>
        <v>#REF!</v>
      </c>
      <c r="C102" s="4" t="e">
        <f>'Simpl. all tex-DT PLYWOOD'!#REF!*SUM('Simpl. all tex-DT PLYWOOD'!#REF!)</f>
        <v>#REF!</v>
      </c>
      <c r="D102" s="4" t="e">
        <f>'Simpl. all tex-DT PLYWOOD'!#REF!*SUM('Simpl. all tex-DT PLYWOOD'!#REF!)</f>
        <v>#REF!</v>
      </c>
      <c r="E102" s="4" t="e">
        <f>'Simpl. all tex-DT PLYWOOD'!#REF!*SUM('Simpl. all tex-DT PLYWOOD'!#REF!)</f>
        <v>#REF!</v>
      </c>
      <c r="F102" s="4" t="e">
        <f>'Simpl. all tex-DT PLYWOOD'!#REF!*SUM('Simpl. all tex-DT PLYWOOD'!#REF!)</f>
        <v>#REF!</v>
      </c>
      <c r="G102" s="4" t="e">
        <f>'Simpl. all tex-DT PLYWOOD'!#REF!*SUM('Simpl. all tex-DT PLYWOOD'!#REF!)</f>
        <v>#REF!</v>
      </c>
      <c r="H102" s="4" t="e">
        <f t="shared" si="3"/>
        <v>#REF!</v>
      </c>
      <c r="I102" s="4" t="e">
        <f t="shared" si="4"/>
        <v>#REF!</v>
      </c>
      <c r="J102" s="4" t="e">
        <f>'Simpl. all tex-DT PLYWOOD'!#REF!*SUM('Simpl. all tex-DT PLYWOOD'!#REF!)/3.125</f>
        <v>#REF!</v>
      </c>
      <c r="K102" s="4" t="e">
        <f>'Simpl. all tex-DT PLYWOOD'!#REF!</f>
        <v>#REF!</v>
      </c>
    </row>
    <row r="103" spans="1:11">
      <c r="A103" t="str">
        <f>'PRODUCTION LIST TEX&amp;DUAL TEX'!A124</f>
        <v>SIMPL-5O</v>
      </c>
      <c r="B103" s="4" t="e">
        <f>'Simpl. all tex-DT PLYWOOD'!#REF!*SUM('Simpl. all tex-DT PLYWOOD'!#REF!)</f>
        <v>#REF!</v>
      </c>
      <c r="C103" s="4" t="e">
        <f>'Simpl. all tex-DT PLYWOOD'!#REF!*SUM('Simpl. all tex-DT PLYWOOD'!#REF!)</f>
        <v>#REF!</v>
      </c>
      <c r="D103" s="4" t="e">
        <f>'Simpl. all tex-DT PLYWOOD'!#REF!*SUM('Simpl. all tex-DT PLYWOOD'!#REF!)</f>
        <v>#REF!</v>
      </c>
      <c r="E103" s="4" t="e">
        <f>'Simpl. all tex-DT PLYWOOD'!#REF!*SUM('Simpl. all tex-DT PLYWOOD'!#REF!)</f>
        <v>#REF!</v>
      </c>
      <c r="F103" s="4" t="e">
        <f>'Simpl. all tex-DT PLYWOOD'!#REF!*SUM('Simpl. all tex-DT PLYWOOD'!#REF!)</f>
        <v>#REF!</v>
      </c>
      <c r="G103" s="4" t="e">
        <f>'Simpl. all tex-DT PLYWOOD'!#REF!*SUM('Simpl. all tex-DT PLYWOOD'!#REF!)</f>
        <v>#REF!</v>
      </c>
      <c r="H103" s="4" t="e">
        <f t="shared" si="3"/>
        <v>#REF!</v>
      </c>
      <c r="I103" s="4" t="e">
        <f t="shared" si="4"/>
        <v>#REF!</v>
      </c>
      <c r="J103" s="4" t="e">
        <f>'Simpl. all tex-DT PLYWOOD'!#REF!*SUM('Simpl. all tex-DT PLYWOOD'!#REF!)/3.125</f>
        <v>#REF!</v>
      </c>
      <c r="K103" s="4" t="e">
        <f>'Simpl. all tex-DT PLYWOOD'!#REF!</f>
        <v>#REF!</v>
      </c>
    </row>
    <row r="104" spans="1:11">
      <c r="A104" t="str">
        <f>'PRODUCTION LIST TEX&amp;DUAL TEX'!A125</f>
        <v>SIMPL-5O-T</v>
      </c>
      <c r="B104" s="4" t="e">
        <f>'Simpl. all tex-DT PLYWOOD'!#REF!*SUM('Simpl. all tex-DT PLYWOOD'!#REF!)</f>
        <v>#REF!</v>
      </c>
      <c r="C104" s="4" t="e">
        <f>'Simpl. all tex-DT PLYWOOD'!#REF!*SUM('Simpl. all tex-DT PLYWOOD'!#REF!)</f>
        <v>#REF!</v>
      </c>
      <c r="D104" s="4" t="e">
        <f>'Simpl. all tex-DT PLYWOOD'!#REF!*SUM('Simpl. all tex-DT PLYWOOD'!#REF!)</f>
        <v>#REF!</v>
      </c>
      <c r="E104" s="4" t="e">
        <f>'Simpl. all tex-DT PLYWOOD'!#REF!*SUM('Simpl. all tex-DT PLYWOOD'!#REF!)</f>
        <v>#REF!</v>
      </c>
      <c r="F104" s="4" t="e">
        <f>'Simpl. all tex-DT PLYWOOD'!#REF!*SUM('Simpl. all tex-DT PLYWOOD'!#REF!)</f>
        <v>#REF!</v>
      </c>
      <c r="G104" s="4" t="e">
        <f>'Simpl. all tex-DT PLYWOOD'!#REF!*SUM('Simpl. all tex-DT PLYWOOD'!#REF!)</f>
        <v>#REF!</v>
      </c>
      <c r="H104" s="4" t="e">
        <f t="shared" si="3"/>
        <v>#REF!</v>
      </c>
      <c r="I104" s="4" t="e">
        <f t="shared" si="4"/>
        <v>#REF!</v>
      </c>
      <c r="J104" s="4" t="e">
        <f>'Simpl. all tex-DT PLYWOOD'!#REF!*SUM('Simpl. all tex-DT PLYWOOD'!#REF!)/3.125</f>
        <v>#REF!</v>
      </c>
      <c r="K104" s="4" t="e">
        <f>'Simpl. all tex-DT PLYWOOD'!#REF!</f>
        <v>#REF!</v>
      </c>
    </row>
    <row r="105" spans="1:11">
      <c r="A105" t="str">
        <f>'PRODUCTION LIST TEX&amp;DUAL TEX'!A127</f>
        <v>SIMPL-6A</v>
      </c>
      <c r="B105" s="4" t="e">
        <f>'Simpl. all tex-DT PLYWOOD'!#REF!*SUM('Simpl. all tex-DT PLYWOOD'!M226:X226)</f>
        <v>#REF!</v>
      </c>
      <c r="C105" s="4" t="e">
        <f>'Simpl. all tex-DT PLYWOOD'!#REF!*SUM('Simpl. all tex-DT PLYWOOD'!M226:X226)</f>
        <v>#REF!</v>
      </c>
      <c r="D105" s="4" t="e">
        <f>'Simpl. all tex-DT PLYWOOD'!#REF!*SUM('Simpl. all tex-DT PLYWOOD'!M226:X226)</f>
        <v>#REF!</v>
      </c>
      <c r="E105" s="4" t="e">
        <f>'Simpl. all tex-DT PLYWOOD'!#REF!*SUM('Simpl. all tex-DT PLYWOOD'!M226:X226)</f>
        <v>#REF!</v>
      </c>
      <c r="F105" s="4" t="e">
        <f>'Simpl. all tex-DT PLYWOOD'!#REF!*SUM('Simpl. all tex-DT PLYWOOD'!M226:X226)</f>
        <v>#REF!</v>
      </c>
      <c r="G105" s="4" t="e">
        <f>'Simpl. all tex-DT PLYWOOD'!#REF!*SUM('Simpl. all tex-DT PLYWOOD'!M226:X226)</f>
        <v>#REF!</v>
      </c>
      <c r="H105" s="4" t="e">
        <f t="shared" si="3"/>
        <v>#REF!</v>
      </c>
      <c r="I105" s="4" t="e">
        <f t="shared" si="4"/>
        <v>#REF!</v>
      </c>
      <c r="J105" s="4" t="e">
        <f>'Simpl. all tex-DT PLYWOOD'!#REF!*SUM('Simpl. all tex-DT PLYWOOD'!M226:X226)/3.125</f>
        <v>#REF!</v>
      </c>
      <c r="K105" s="4" t="e">
        <f>'Simpl. all tex-DT PLYWOOD'!#REF!</f>
        <v>#REF!</v>
      </c>
    </row>
    <row r="106" spans="1:11">
      <c r="A106" t="str">
        <f>'PRODUCTION LIST TEX&amp;DUAL TEX'!A128</f>
        <v>SIMPL-6A-T</v>
      </c>
      <c r="B106" s="4" t="e">
        <f>'Simpl. all tex-DT PLYWOOD'!#REF!*SUM('Simpl. all tex-DT PLYWOOD'!M227:X227)</f>
        <v>#REF!</v>
      </c>
      <c r="C106" s="4" t="e">
        <f>'Simpl. all tex-DT PLYWOOD'!#REF!*SUM('Simpl. all tex-DT PLYWOOD'!M227:X227)</f>
        <v>#REF!</v>
      </c>
      <c r="D106" s="4" t="e">
        <f>'Simpl. all tex-DT PLYWOOD'!#REF!*SUM('Simpl. all tex-DT PLYWOOD'!M227:X227)</f>
        <v>#REF!</v>
      </c>
      <c r="E106" s="4" t="e">
        <f>'Simpl. all tex-DT PLYWOOD'!#REF!*SUM('Simpl. all tex-DT PLYWOOD'!M227:X227)</f>
        <v>#REF!</v>
      </c>
      <c r="F106" s="4" t="e">
        <f>'Simpl. all tex-DT PLYWOOD'!#REF!*SUM('Simpl. all tex-DT PLYWOOD'!M227:X227)</f>
        <v>#REF!</v>
      </c>
      <c r="G106" s="4" t="e">
        <f>'Simpl. all tex-DT PLYWOOD'!#REF!*SUM('Simpl. all tex-DT PLYWOOD'!M227:X227)</f>
        <v>#REF!</v>
      </c>
      <c r="H106" s="4" t="e">
        <f t="shared" si="3"/>
        <v>#REF!</v>
      </c>
      <c r="I106" s="4" t="e">
        <f t="shared" si="4"/>
        <v>#REF!</v>
      </c>
      <c r="J106" s="4" t="e">
        <f>'Simpl. all tex-DT PLYWOOD'!#REF!*SUM('Simpl. all tex-DT PLYWOOD'!M227:X227)/3.125</f>
        <v>#REF!</v>
      </c>
      <c r="K106" s="4" t="e">
        <f>'Simpl. all tex-DT PLYWOOD'!#REF!</f>
        <v>#REF!</v>
      </c>
    </row>
    <row r="107" spans="1:11">
      <c r="A107" t="str">
        <f>'PRODUCTION LIST TEX&amp;DUAL TEX'!A129</f>
        <v>SIMPL-6B</v>
      </c>
      <c r="B107" s="4" t="e">
        <f>'Simpl. all tex-DT PLYWOOD'!#REF!*SUM('Simpl. all tex-DT PLYWOOD'!M230:X230)</f>
        <v>#REF!</v>
      </c>
      <c r="C107" s="4" t="e">
        <f>'Simpl. all tex-DT PLYWOOD'!#REF!*SUM('Simpl. all tex-DT PLYWOOD'!M230:X230)</f>
        <v>#REF!</v>
      </c>
      <c r="D107" s="4" t="e">
        <f>'Simpl. all tex-DT PLYWOOD'!#REF!*SUM('Simpl. all tex-DT PLYWOOD'!M230:X230)</f>
        <v>#REF!</v>
      </c>
      <c r="E107" s="4" t="e">
        <f>'Simpl. all tex-DT PLYWOOD'!#REF!*SUM('Simpl. all tex-DT PLYWOOD'!M230:X230)</f>
        <v>#REF!</v>
      </c>
      <c r="F107" s="4" t="e">
        <f>'Simpl. all tex-DT PLYWOOD'!#REF!*SUM('Simpl. all tex-DT PLYWOOD'!M230:X230)</f>
        <v>#REF!</v>
      </c>
      <c r="G107" s="4" t="e">
        <f>'Simpl. all tex-DT PLYWOOD'!#REF!*SUM('Simpl. all tex-DT PLYWOOD'!M230:X230)</f>
        <v>#REF!</v>
      </c>
      <c r="H107" s="4" t="e">
        <f t="shared" si="3"/>
        <v>#REF!</v>
      </c>
      <c r="I107" s="4" t="e">
        <f t="shared" si="4"/>
        <v>#REF!</v>
      </c>
      <c r="J107" s="4" t="e">
        <f>'Simpl. all tex-DT PLYWOOD'!#REF!*SUM('Simpl. all tex-DT PLYWOOD'!M230:X230)/3.125</f>
        <v>#REF!</v>
      </c>
      <c r="K107" s="4" t="e">
        <f>'Simpl. all tex-DT PLYWOOD'!#REF!</f>
        <v>#REF!</v>
      </c>
    </row>
    <row r="108" spans="1:11">
      <c r="A108" t="str">
        <f>'PRODUCTION LIST TEX&amp;DUAL TEX'!A130</f>
        <v>SIMPL-6B-T</v>
      </c>
      <c r="B108" s="4" t="e">
        <f>'Simpl. all tex-DT PLYWOOD'!#REF!*SUM('Simpl. all tex-DT PLYWOOD'!M232:X232)</f>
        <v>#REF!</v>
      </c>
      <c r="C108" s="4" t="e">
        <f>'Simpl. all tex-DT PLYWOOD'!#REF!*SUM('Simpl. all tex-DT PLYWOOD'!M232:X232)</f>
        <v>#REF!</v>
      </c>
      <c r="D108" s="4" t="e">
        <f>'Simpl. all tex-DT PLYWOOD'!#REF!*SUM('Simpl. all tex-DT PLYWOOD'!M232:X232)</f>
        <v>#REF!</v>
      </c>
      <c r="E108" s="4" t="e">
        <f>'Simpl. all tex-DT PLYWOOD'!#REF!*SUM('Simpl. all tex-DT PLYWOOD'!M232:X232)</f>
        <v>#REF!</v>
      </c>
      <c r="F108" s="4" t="e">
        <f>'Simpl. all tex-DT PLYWOOD'!#REF!*SUM('Simpl. all tex-DT PLYWOOD'!M232:X232)</f>
        <v>#REF!</v>
      </c>
      <c r="G108" s="4" t="e">
        <f>'Simpl. all tex-DT PLYWOOD'!#REF!*SUM('Simpl. all tex-DT PLYWOOD'!M232:X232)</f>
        <v>#REF!</v>
      </c>
      <c r="H108" s="4" t="e">
        <f t="shared" si="3"/>
        <v>#REF!</v>
      </c>
      <c r="I108" s="4" t="e">
        <f t="shared" si="4"/>
        <v>#REF!</v>
      </c>
      <c r="J108" s="4" t="e">
        <f>'Simpl. all tex-DT PLYWOOD'!#REF!*SUM('Simpl. all tex-DT PLYWOOD'!M232:X232)/3.125</f>
        <v>#REF!</v>
      </c>
      <c r="K108" s="4" t="e">
        <f>'Simpl. all tex-DT PLYWOOD'!#REF!</f>
        <v>#REF!</v>
      </c>
    </row>
    <row r="109" spans="1:11">
      <c r="A109" t="str">
        <f>'PRODUCTION LIST TEX&amp;DUAL TEX'!A131</f>
        <v>SIMPL-6C</v>
      </c>
      <c r="B109" s="4" t="e">
        <f>'Simpl. all tex-DT PLYWOOD'!#REF!*SUM('Simpl. all tex-DT PLYWOOD'!M234:X234)</f>
        <v>#REF!</v>
      </c>
      <c r="C109" s="4" t="e">
        <f>'Simpl. all tex-DT PLYWOOD'!#REF!*SUM('Simpl. all tex-DT PLYWOOD'!M234:X234)</f>
        <v>#REF!</v>
      </c>
      <c r="D109" s="4" t="e">
        <f>'Simpl. all tex-DT PLYWOOD'!#REF!*SUM('Simpl. all tex-DT PLYWOOD'!M234:X234)</f>
        <v>#REF!</v>
      </c>
      <c r="E109" s="4" t="e">
        <f>'Simpl. all tex-DT PLYWOOD'!#REF!*SUM('Simpl. all tex-DT PLYWOOD'!M234:X234)</f>
        <v>#REF!</v>
      </c>
      <c r="F109" s="4" t="e">
        <f>'Simpl. all tex-DT PLYWOOD'!#REF!*SUM('Simpl. all tex-DT PLYWOOD'!M234:X234)</f>
        <v>#REF!</v>
      </c>
      <c r="G109" s="4" t="e">
        <f>'Simpl. all tex-DT PLYWOOD'!#REF!*SUM('Simpl. all tex-DT PLYWOOD'!M234:X234)</f>
        <v>#REF!</v>
      </c>
      <c r="H109" s="4" t="e">
        <f t="shared" si="3"/>
        <v>#REF!</v>
      </c>
      <c r="I109" s="4" t="e">
        <f t="shared" si="4"/>
        <v>#REF!</v>
      </c>
      <c r="J109" s="4" t="e">
        <f>'Simpl. all tex-DT PLYWOOD'!#REF!*SUM('Simpl. all tex-DT PLYWOOD'!M234:X234)/3.125</f>
        <v>#REF!</v>
      </c>
      <c r="K109" s="4" t="e">
        <f>'Simpl. all tex-DT PLYWOOD'!#REF!</f>
        <v>#REF!</v>
      </c>
    </row>
    <row r="110" spans="1:11">
      <c r="A110" t="str">
        <f>'PRODUCTION LIST TEX&amp;DUAL TEX'!A132</f>
        <v>SIMPL-6C-T</v>
      </c>
      <c r="B110" s="4" t="e">
        <f>'Simpl. all tex-DT PLYWOOD'!#REF!*SUM('Simpl. all tex-DT PLYWOOD'!M236:X236)</f>
        <v>#REF!</v>
      </c>
      <c r="C110" s="4" t="e">
        <f>'Simpl. all tex-DT PLYWOOD'!#REF!*SUM('Simpl. all tex-DT PLYWOOD'!M236:X236)</f>
        <v>#REF!</v>
      </c>
      <c r="D110" s="4" t="e">
        <f>'Simpl. all tex-DT PLYWOOD'!#REF!*SUM('Simpl. all tex-DT PLYWOOD'!M236:X236)</f>
        <v>#REF!</v>
      </c>
      <c r="E110" s="4" t="e">
        <f>'Simpl. all tex-DT PLYWOOD'!#REF!*SUM('Simpl. all tex-DT PLYWOOD'!M236:X236)</f>
        <v>#REF!</v>
      </c>
      <c r="F110" s="4" t="e">
        <f>'Simpl. all tex-DT PLYWOOD'!#REF!*SUM('Simpl. all tex-DT PLYWOOD'!M236:X236)</f>
        <v>#REF!</v>
      </c>
      <c r="G110" s="4" t="e">
        <f>'Simpl. all tex-DT PLYWOOD'!#REF!*SUM('Simpl. all tex-DT PLYWOOD'!M236:X236)</f>
        <v>#REF!</v>
      </c>
      <c r="H110" s="4" t="e">
        <f t="shared" si="3"/>
        <v>#REF!</v>
      </c>
      <c r="I110" s="4" t="e">
        <f t="shared" si="4"/>
        <v>#REF!</v>
      </c>
      <c r="J110" s="4" t="e">
        <f>'Simpl. all tex-DT PLYWOOD'!#REF!*SUM('Simpl. all tex-DT PLYWOOD'!M236:X236)/3.125</f>
        <v>#REF!</v>
      </c>
      <c r="K110" s="4" t="e">
        <f>'Simpl. all tex-DT PLYWOOD'!#REF!</f>
        <v>#REF!</v>
      </c>
    </row>
    <row r="111" spans="1:11">
      <c r="A111" t="str">
        <f>'PRODUCTION LIST TEX&amp;DUAL TEX'!A133</f>
        <v>SIMPL-6D</v>
      </c>
      <c r="B111" s="4" t="e">
        <f>'Simpl. all tex-DT PLYWOOD'!#REF!*SUM('Simpl. all tex-DT PLYWOOD'!M238:X238)</f>
        <v>#REF!</v>
      </c>
      <c r="C111" s="4" t="e">
        <f>'Simpl. all tex-DT PLYWOOD'!#REF!*SUM('Simpl. all tex-DT PLYWOOD'!M238:X238)</f>
        <v>#REF!</v>
      </c>
      <c r="D111" s="4" t="e">
        <f>'Simpl. all tex-DT PLYWOOD'!#REF!*SUM('Simpl. all tex-DT PLYWOOD'!M238:X238)</f>
        <v>#REF!</v>
      </c>
      <c r="E111" s="4" t="e">
        <f>'Simpl. all tex-DT PLYWOOD'!#REF!*SUM('Simpl. all tex-DT PLYWOOD'!M238:X238)</f>
        <v>#REF!</v>
      </c>
      <c r="F111" s="4" t="e">
        <f>'Simpl. all tex-DT PLYWOOD'!#REF!*SUM('Simpl. all tex-DT PLYWOOD'!M238:X238)</f>
        <v>#REF!</v>
      </c>
      <c r="G111" s="4" t="e">
        <f>'Simpl. all tex-DT PLYWOOD'!#REF!*SUM('Simpl. all tex-DT PLYWOOD'!M238:X238)</f>
        <v>#REF!</v>
      </c>
      <c r="H111" s="4" t="e">
        <f t="shared" si="3"/>
        <v>#REF!</v>
      </c>
      <c r="I111" s="4" t="e">
        <f t="shared" si="4"/>
        <v>#REF!</v>
      </c>
      <c r="J111" s="4" t="e">
        <f>'Simpl. all tex-DT PLYWOOD'!#REF!*SUM('Simpl. all tex-DT PLYWOOD'!M238:X238)/3.125</f>
        <v>#REF!</v>
      </c>
      <c r="K111" s="4" t="e">
        <f>'Simpl. all tex-DT PLYWOOD'!#REF!</f>
        <v>#REF!</v>
      </c>
    </row>
    <row r="112" spans="1:11">
      <c r="A112" t="str">
        <f>'PRODUCTION LIST TEX&amp;DUAL TEX'!A134</f>
        <v>SIMPL-6D-T</v>
      </c>
      <c r="B112" s="4" t="e">
        <f>'Simpl. all tex-DT PLYWOOD'!#REF!*SUM('Simpl. all tex-DT PLYWOOD'!M240:X240)</f>
        <v>#REF!</v>
      </c>
      <c r="C112" s="4" t="e">
        <f>'Simpl. all tex-DT PLYWOOD'!#REF!*SUM('Simpl. all tex-DT PLYWOOD'!M240:X240)</f>
        <v>#REF!</v>
      </c>
      <c r="D112" s="4" t="e">
        <f>'Simpl. all tex-DT PLYWOOD'!#REF!*SUM('Simpl. all tex-DT PLYWOOD'!M240:X240)</f>
        <v>#REF!</v>
      </c>
      <c r="E112" s="4" t="e">
        <f>'Simpl. all tex-DT PLYWOOD'!#REF!*SUM('Simpl. all tex-DT PLYWOOD'!M240:X240)</f>
        <v>#REF!</v>
      </c>
      <c r="F112" s="4" t="e">
        <f>'Simpl. all tex-DT PLYWOOD'!#REF!*SUM('Simpl. all tex-DT PLYWOOD'!M240:X240)</f>
        <v>#REF!</v>
      </c>
      <c r="G112" s="4" t="e">
        <f>'Simpl. all tex-DT PLYWOOD'!#REF!*SUM('Simpl. all tex-DT PLYWOOD'!M240:X240)</f>
        <v>#REF!</v>
      </c>
      <c r="H112" s="4" t="e">
        <f t="shared" si="3"/>
        <v>#REF!</v>
      </c>
      <c r="I112" s="4" t="e">
        <f t="shared" si="4"/>
        <v>#REF!</v>
      </c>
      <c r="J112" s="4" t="e">
        <f>'Simpl. all tex-DT PLYWOOD'!#REF!*SUM('Simpl. all tex-DT PLYWOOD'!M240:X240)/3.125</f>
        <v>#REF!</v>
      </c>
      <c r="K112" s="4" t="e">
        <f>'Simpl. all tex-DT PLYWOOD'!#REF!</f>
        <v>#REF!</v>
      </c>
    </row>
    <row r="113" spans="1:11">
      <c r="A113" t="str">
        <f>'PRODUCTION LIST TEX&amp;DUAL TEX'!A135</f>
        <v>SIMPL-6E</v>
      </c>
      <c r="B113" s="4" t="e">
        <f>'Simpl. all tex-DT PLYWOOD'!#REF!*SUM('Simpl. all tex-DT PLYWOOD'!M241:X241)</f>
        <v>#REF!</v>
      </c>
      <c r="C113" s="4" t="e">
        <f>'Simpl. all tex-DT PLYWOOD'!#REF!*SUM('Simpl. all tex-DT PLYWOOD'!M241:X241)</f>
        <v>#REF!</v>
      </c>
      <c r="D113" s="4" t="e">
        <f>'Simpl. all tex-DT PLYWOOD'!#REF!*SUM('Simpl. all tex-DT PLYWOOD'!M241:X241)</f>
        <v>#REF!</v>
      </c>
      <c r="E113" s="4" t="e">
        <f>'Simpl. all tex-DT PLYWOOD'!#REF!*SUM('Simpl. all tex-DT PLYWOOD'!M241:X241)</f>
        <v>#REF!</v>
      </c>
      <c r="F113" s="4" t="e">
        <f>'Simpl. all tex-DT PLYWOOD'!#REF!*SUM('Simpl. all tex-DT PLYWOOD'!M241:X241)</f>
        <v>#REF!</v>
      </c>
      <c r="G113" s="4" t="e">
        <f>'Simpl. all tex-DT PLYWOOD'!#REF!*SUM('Simpl. all tex-DT PLYWOOD'!M241:X241)</f>
        <v>#REF!</v>
      </c>
      <c r="H113" s="4" t="e">
        <f t="shared" si="3"/>
        <v>#REF!</v>
      </c>
      <c r="I113" s="4" t="e">
        <f t="shared" si="4"/>
        <v>#REF!</v>
      </c>
      <c r="J113" s="4" t="e">
        <f>'Simpl. all tex-DT PLYWOOD'!#REF!*SUM('Simpl. all tex-DT PLYWOOD'!M241:X241)/3.125</f>
        <v>#REF!</v>
      </c>
      <c r="K113" s="4" t="e">
        <f>'Simpl. all tex-DT PLYWOOD'!#REF!</f>
        <v>#REF!</v>
      </c>
    </row>
    <row r="114" spans="1:11">
      <c r="A114" t="str">
        <f>'PRODUCTION LIST TEX&amp;DUAL TEX'!A136</f>
        <v>SIMPL-6E-T</v>
      </c>
      <c r="B114" s="4" t="e">
        <f>'Simpl. all tex-DT PLYWOOD'!#REF!*SUM('Simpl. all tex-DT PLYWOOD'!M243:X243)</f>
        <v>#REF!</v>
      </c>
      <c r="C114" s="4" t="e">
        <f>'Simpl. all tex-DT PLYWOOD'!#REF!*SUM('Simpl. all tex-DT PLYWOOD'!M243:X243)</f>
        <v>#REF!</v>
      </c>
      <c r="D114" s="4" t="e">
        <f>'Simpl. all tex-DT PLYWOOD'!#REF!*SUM('Simpl. all tex-DT PLYWOOD'!M243:X243)</f>
        <v>#REF!</v>
      </c>
      <c r="E114" s="4" t="e">
        <f>'Simpl. all tex-DT PLYWOOD'!#REF!*SUM('Simpl. all tex-DT PLYWOOD'!M243:X243)</f>
        <v>#REF!</v>
      </c>
      <c r="F114" s="4" t="e">
        <f>'Simpl. all tex-DT PLYWOOD'!#REF!*SUM('Simpl. all tex-DT PLYWOOD'!M243:X243)</f>
        <v>#REF!</v>
      </c>
      <c r="G114" s="4" t="e">
        <f>'Simpl. all tex-DT PLYWOOD'!#REF!*SUM('Simpl. all tex-DT PLYWOOD'!M243:X243)</f>
        <v>#REF!</v>
      </c>
      <c r="H114" s="4" t="e">
        <f t="shared" si="3"/>
        <v>#REF!</v>
      </c>
      <c r="I114" s="4" t="e">
        <f t="shared" si="4"/>
        <v>#REF!</v>
      </c>
      <c r="J114" s="4" t="e">
        <f>'Simpl. all tex-DT PLYWOOD'!#REF!*SUM('Simpl. all tex-DT PLYWOOD'!M243:X243)/3.125</f>
        <v>#REF!</v>
      </c>
      <c r="K114" s="4" t="e">
        <f>'Simpl. all tex-DT PLYWOOD'!#REF!</f>
        <v>#REF!</v>
      </c>
    </row>
    <row r="115" spans="1:11">
      <c r="A115" t="str">
        <f>'PRODUCTION LIST TEX&amp;DUAL TEX'!A137</f>
        <v>SIMPL-6F</v>
      </c>
      <c r="B115" s="4" t="e">
        <f>'Simpl. all tex-DT PLYWOOD'!#REF!*SUM('Simpl. all tex-DT PLYWOOD'!M246:X246)</f>
        <v>#REF!</v>
      </c>
      <c r="C115" s="4" t="e">
        <f>'Simpl. all tex-DT PLYWOOD'!#REF!*SUM('Simpl. all tex-DT PLYWOOD'!M246:X246)</f>
        <v>#REF!</v>
      </c>
      <c r="D115" s="4" t="e">
        <f>'Simpl. all tex-DT PLYWOOD'!#REF!*SUM('Simpl. all tex-DT PLYWOOD'!M246:X246)</f>
        <v>#REF!</v>
      </c>
      <c r="E115" s="4" t="e">
        <f>'Simpl. all tex-DT PLYWOOD'!#REF!*SUM('Simpl. all tex-DT PLYWOOD'!M246:X246)</f>
        <v>#REF!</v>
      </c>
      <c r="F115" s="4" t="e">
        <f>'Simpl. all tex-DT PLYWOOD'!#REF!*SUM('Simpl. all tex-DT PLYWOOD'!M246:X246)</f>
        <v>#REF!</v>
      </c>
      <c r="G115" s="4" t="e">
        <f>'Simpl. all tex-DT PLYWOOD'!#REF!*SUM('Simpl. all tex-DT PLYWOOD'!M246:X246)</f>
        <v>#REF!</v>
      </c>
      <c r="H115" s="4" t="e">
        <f t="shared" si="3"/>
        <v>#REF!</v>
      </c>
      <c r="I115" s="4" t="e">
        <f t="shared" si="4"/>
        <v>#REF!</v>
      </c>
      <c r="J115" s="4" t="e">
        <f>'Simpl. all tex-DT PLYWOOD'!#REF!*SUM('Simpl. all tex-DT PLYWOOD'!M246:X246)/3.125</f>
        <v>#REF!</v>
      </c>
      <c r="K115" s="4" t="e">
        <f>'Simpl. all tex-DT PLYWOOD'!#REF!</f>
        <v>#REF!</v>
      </c>
    </row>
    <row r="116" spans="1:11">
      <c r="A116" t="str">
        <f>'PRODUCTION LIST TEX&amp;DUAL TEX'!A138</f>
        <v>SIMPL-6F-T</v>
      </c>
      <c r="B116" s="4" t="e">
        <f>'Simpl. all tex-DT PLYWOOD'!#REF!*SUM('Simpl. all tex-DT PLYWOOD'!M248:X248)</f>
        <v>#REF!</v>
      </c>
      <c r="C116" s="4" t="e">
        <f>'Simpl. all tex-DT PLYWOOD'!#REF!*SUM('Simpl. all tex-DT PLYWOOD'!M248:X248)</f>
        <v>#REF!</v>
      </c>
      <c r="D116" s="4" t="e">
        <f>'Simpl. all tex-DT PLYWOOD'!#REF!*SUM('Simpl. all tex-DT PLYWOOD'!M248:X248)</f>
        <v>#REF!</v>
      </c>
      <c r="E116" s="4" t="e">
        <f>'Simpl. all tex-DT PLYWOOD'!#REF!*SUM('Simpl. all tex-DT PLYWOOD'!M248:X248)</f>
        <v>#REF!</v>
      </c>
      <c r="F116" s="4" t="e">
        <f>'Simpl. all tex-DT PLYWOOD'!#REF!*SUM('Simpl. all tex-DT PLYWOOD'!M248:X248)</f>
        <v>#REF!</v>
      </c>
      <c r="G116" s="4" t="e">
        <f>'Simpl. all tex-DT PLYWOOD'!#REF!*SUM('Simpl. all tex-DT PLYWOOD'!M248:X248)</f>
        <v>#REF!</v>
      </c>
      <c r="H116" s="4" t="e">
        <f t="shared" si="3"/>
        <v>#REF!</v>
      </c>
      <c r="I116" s="4" t="e">
        <f t="shared" si="4"/>
        <v>#REF!</v>
      </c>
      <c r="J116" s="4" t="e">
        <f>'Simpl. all tex-DT PLYWOOD'!#REF!*SUM('Simpl. all tex-DT PLYWOOD'!M248:X248)/3.125</f>
        <v>#REF!</v>
      </c>
      <c r="K116" s="4" t="e">
        <f>'Simpl. all tex-DT PLYWOOD'!#REF!</f>
        <v>#REF!</v>
      </c>
    </row>
    <row r="117" spans="1:11">
      <c r="A117" t="str">
        <f>'PRODUCTION LIST TEX&amp;DUAL TEX'!A139</f>
        <v>SIMPL-6G</v>
      </c>
      <c r="B117" s="4" t="e">
        <f>'Simpl. all tex-DT PLYWOOD'!#REF!*SUM('Simpl. all tex-DT PLYWOOD'!M250:X250)</f>
        <v>#REF!</v>
      </c>
      <c r="C117" s="4" t="e">
        <f>'Simpl. all tex-DT PLYWOOD'!#REF!*SUM('Simpl. all tex-DT PLYWOOD'!M250:X250)</f>
        <v>#REF!</v>
      </c>
      <c r="D117" s="4" t="e">
        <f>'Simpl. all tex-DT PLYWOOD'!#REF!*SUM('Simpl. all tex-DT PLYWOOD'!M250:X250)</f>
        <v>#REF!</v>
      </c>
      <c r="E117" s="4" t="e">
        <f>'Simpl. all tex-DT PLYWOOD'!#REF!*SUM('Simpl. all tex-DT PLYWOOD'!M250:X250)</f>
        <v>#REF!</v>
      </c>
      <c r="F117" s="4" t="e">
        <f>'Simpl. all tex-DT PLYWOOD'!#REF!*SUM('Simpl. all tex-DT PLYWOOD'!M250:X250)</f>
        <v>#REF!</v>
      </c>
      <c r="G117" s="4" t="e">
        <f>'Simpl. all tex-DT PLYWOOD'!#REF!*SUM('Simpl. all tex-DT PLYWOOD'!M250:X250)</f>
        <v>#REF!</v>
      </c>
      <c r="H117" s="4" t="e">
        <f t="shared" si="3"/>
        <v>#REF!</v>
      </c>
      <c r="I117" s="4" t="e">
        <f t="shared" si="4"/>
        <v>#REF!</v>
      </c>
      <c r="J117" s="4" t="e">
        <f>'Simpl. all tex-DT PLYWOOD'!#REF!*SUM('Simpl. all tex-DT PLYWOOD'!M250:X250)/3.125</f>
        <v>#REF!</v>
      </c>
      <c r="K117" s="4" t="e">
        <f>'Simpl. all tex-DT PLYWOOD'!#REF!</f>
        <v>#REF!</v>
      </c>
    </row>
    <row r="118" spans="1:11">
      <c r="A118" t="str">
        <f>'PRODUCTION LIST TEX&amp;DUAL TEX'!A140</f>
        <v>SIMPL-6G-T</v>
      </c>
      <c r="B118" s="4" t="e">
        <f>'Simpl. all tex-DT PLYWOOD'!#REF!*SUM('Simpl. all tex-DT PLYWOOD'!M252:X252)</f>
        <v>#REF!</v>
      </c>
      <c r="C118" s="4" t="e">
        <f>'Simpl. all tex-DT PLYWOOD'!#REF!*SUM('Simpl. all tex-DT PLYWOOD'!M252:X252)</f>
        <v>#REF!</v>
      </c>
      <c r="D118" s="4" t="e">
        <f>'Simpl. all tex-DT PLYWOOD'!#REF!*SUM('Simpl. all tex-DT PLYWOOD'!M252:X252)</f>
        <v>#REF!</v>
      </c>
      <c r="E118" s="4" t="e">
        <f>'Simpl. all tex-DT PLYWOOD'!#REF!*SUM('Simpl. all tex-DT PLYWOOD'!M252:X252)</f>
        <v>#REF!</v>
      </c>
      <c r="F118" s="4" t="e">
        <f>'Simpl. all tex-DT PLYWOOD'!#REF!*SUM('Simpl. all tex-DT PLYWOOD'!M252:X252)</f>
        <v>#REF!</v>
      </c>
      <c r="G118" s="4" t="e">
        <f>'Simpl. all tex-DT PLYWOOD'!#REF!*SUM('Simpl. all tex-DT PLYWOOD'!M252:X252)</f>
        <v>#REF!</v>
      </c>
      <c r="H118" s="4" t="e">
        <f t="shared" si="3"/>
        <v>#REF!</v>
      </c>
      <c r="I118" s="4" t="e">
        <f t="shared" si="4"/>
        <v>#REF!</v>
      </c>
      <c r="J118" s="4" t="e">
        <f>'Simpl. all tex-DT PLYWOOD'!#REF!*SUM('Simpl. all tex-DT PLYWOOD'!M252:X252)/3.125</f>
        <v>#REF!</v>
      </c>
      <c r="K118" s="4" t="e">
        <f>'Simpl. all tex-DT PLYWOOD'!#REF!</f>
        <v>#REF!</v>
      </c>
    </row>
    <row r="119" spans="1:11">
      <c r="A119" t="str">
        <f>'PRODUCTION LIST TEX&amp;DUAL TEX'!A141</f>
        <v>SIMPL-6H</v>
      </c>
      <c r="B119" s="4" t="e">
        <f>'Simpl. all tex-DT PLYWOOD'!#REF!*SUM('Simpl. all tex-DT PLYWOOD'!M253:X253)</f>
        <v>#REF!</v>
      </c>
      <c r="C119" s="4" t="e">
        <f>'Simpl. all tex-DT PLYWOOD'!#REF!*SUM('Simpl. all tex-DT PLYWOOD'!M253:X253)</f>
        <v>#REF!</v>
      </c>
      <c r="D119" s="4" t="e">
        <f>'Simpl. all tex-DT PLYWOOD'!#REF!*SUM('Simpl. all tex-DT PLYWOOD'!M253:X253)</f>
        <v>#REF!</v>
      </c>
      <c r="E119" s="4" t="e">
        <f>'Simpl. all tex-DT PLYWOOD'!#REF!*SUM('Simpl. all tex-DT PLYWOOD'!M253:X253)</f>
        <v>#REF!</v>
      </c>
      <c r="F119" s="4" t="e">
        <f>'Simpl. all tex-DT PLYWOOD'!#REF!*SUM('Simpl. all tex-DT PLYWOOD'!M253:X253)</f>
        <v>#REF!</v>
      </c>
      <c r="G119" s="4" t="e">
        <f>'Simpl. all tex-DT PLYWOOD'!#REF!*SUM('Simpl. all tex-DT PLYWOOD'!M253:X253)</f>
        <v>#REF!</v>
      </c>
      <c r="H119" s="4" t="e">
        <f t="shared" si="3"/>
        <v>#REF!</v>
      </c>
      <c r="I119" s="4" t="e">
        <f t="shared" si="4"/>
        <v>#REF!</v>
      </c>
      <c r="J119" s="4" t="e">
        <f>'Simpl. all tex-DT PLYWOOD'!#REF!*SUM('Simpl. all tex-DT PLYWOOD'!M253:X253)/3.125</f>
        <v>#REF!</v>
      </c>
      <c r="K119" s="4" t="e">
        <f>'Simpl. all tex-DT PLYWOOD'!#REF!</f>
        <v>#REF!</v>
      </c>
    </row>
    <row r="120" spans="1:11">
      <c r="A120" t="str">
        <f>'PRODUCTION LIST TEX&amp;DUAL TEX'!A143</f>
        <v>SIMPL-6I</v>
      </c>
      <c r="B120" s="4" t="e">
        <f>'Simpl. all tex-DT PLYWOOD'!#REF!*SUM('Simpl. all tex-DT PLYWOOD'!M257:X257)</f>
        <v>#REF!</v>
      </c>
      <c r="C120" s="4" t="e">
        <f>'Simpl. all tex-DT PLYWOOD'!#REF!*SUM('Simpl. all tex-DT PLYWOOD'!M257:X257)</f>
        <v>#REF!</v>
      </c>
      <c r="D120" s="4" t="e">
        <f>'Simpl. all tex-DT PLYWOOD'!#REF!*SUM('Simpl. all tex-DT PLYWOOD'!M257:X257)</f>
        <v>#REF!</v>
      </c>
      <c r="E120" s="4" t="e">
        <f>'Simpl. all tex-DT PLYWOOD'!#REF!*SUM('Simpl. all tex-DT PLYWOOD'!M257:X257)</f>
        <v>#REF!</v>
      </c>
      <c r="F120" s="4" t="e">
        <f>'Simpl. all tex-DT PLYWOOD'!#REF!*SUM('Simpl. all tex-DT PLYWOOD'!M257:X257)</f>
        <v>#REF!</v>
      </c>
      <c r="G120" s="4" t="e">
        <f>'Simpl. all tex-DT PLYWOOD'!#REF!*SUM('Simpl. all tex-DT PLYWOOD'!M257:X257)</f>
        <v>#REF!</v>
      </c>
      <c r="H120" s="4" t="e">
        <f t="shared" si="3"/>
        <v>#REF!</v>
      </c>
      <c r="I120" s="4" t="e">
        <f t="shared" si="4"/>
        <v>#REF!</v>
      </c>
      <c r="J120" s="4" t="e">
        <f>'Simpl. all tex-DT PLYWOOD'!#REF!*SUM('Simpl. all tex-DT PLYWOOD'!M257:X257)/3.125</f>
        <v>#REF!</v>
      </c>
      <c r="K120" s="4" t="e">
        <f>'Simpl. all tex-DT PLYWOOD'!#REF!</f>
        <v>#REF!</v>
      </c>
    </row>
    <row r="121" spans="1:11">
      <c r="A121" t="str">
        <f>'PRODUCTION LIST TEX&amp;DUAL TEX'!A144</f>
        <v>SIMPL-6I-T</v>
      </c>
      <c r="B121" s="4" t="e">
        <f>'Simpl. all tex-DT PLYWOOD'!#REF!*SUM('Simpl. all tex-DT PLYWOOD'!M259:X259)</f>
        <v>#REF!</v>
      </c>
      <c r="C121" s="4" t="e">
        <f>'Simpl. all tex-DT PLYWOOD'!#REF!*SUM('Simpl. all tex-DT PLYWOOD'!M259:X259)</f>
        <v>#REF!</v>
      </c>
      <c r="D121" s="4" t="e">
        <f>'Simpl. all tex-DT PLYWOOD'!#REF!*SUM('Simpl. all tex-DT PLYWOOD'!M259:X259)</f>
        <v>#REF!</v>
      </c>
      <c r="E121" s="4" t="e">
        <f>'Simpl. all tex-DT PLYWOOD'!#REF!*SUM('Simpl. all tex-DT PLYWOOD'!M259:X259)</f>
        <v>#REF!</v>
      </c>
      <c r="F121" s="4" t="e">
        <f>'Simpl. all tex-DT PLYWOOD'!#REF!*SUM('Simpl. all tex-DT PLYWOOD'!M259:X259)</f>
        <v>#REF!</v>
      </c>
      <c r="G121" s="4" t="e">
        <f>'Simpl. all tex-DT PLYWOOD'!#REF!*SUM('Simpl. all tex-DT PLYWOOD'!M259:X259)</f>
        <v>#REF!</v>
      </c>
      <c r="H121" s="4" t="e">
        <f t="shared" si="3"/>
        <v>#REF!</v>
      </c>
      <c r="I121" s="4" t="e">
        <f t="shared" si="4"/>
        <v>#REF!</v>
      </c>
      <c r="J121" s="4" t="e">
        <f>'Simpl. all tex-DT PLYWOOD'!#REF!*SUM('Simpl. all tex-DT PLYWOOD'!M259:X259)/3.125</f>
        <v>#REF!</v>
      </c>
      <c r="K121" s="4" t="e">
        <f>'Simpl. all tex-DT PLYWOOD'!#REF!</f>
        <v>#REF!</v>
      </c>
    </row>
    <row r="122" spans="1:11">
      <c r="A122" t="str">
        <f>'PRODUCTION LIST TEX&amp;DUAL TEX'!A145</f>
        <v>SIMPL-6J</v>
      </c>
      <c r="B122" s="4" t="e">
        <f>'Simpl. all tex-DT PLYWOOD'!#REF!*SUM('Simpl. all tex-DT PLYWOOD'!M261:X261)</f>
        <v>#REF!</v>
      </c>
      <c r="C122" s="4" t="e">
        <f>'Simpl. all tex-DT PLYWOOD'!#REF!*SUM('Simpl. all tex-DT PLYWOOD'!M261:X261)</f>
        <v>#REF!</v>
      </c>
      <c r="D122" s="4" t="e">
        <f>'Simpl. all tex-DT PLYWOOD'!#REF!*SUM('Simpl. all tex-DT PLYWOOD'!M261:X261)</f>
        <v>#REF!</v>
      </c>
      <c r="E122" s="4" t="e">
        <f>'Simpl. all tex-DT PLYWOOD'!#REF!*SUM('Simpl. all tex-DT PLYWOOD'!M261:X261)</f>
        <v>#REF!</v>
      </c>
      <c r="F122" s="4" t="e">
        <f>'Simpl. all tex-DT PLYWOOD'!#REF!*SUM('Simpl. all tex-DT PLYWOOD'!M261:X261)</f>
        <v>#REF!</v>
      </c>
      <c r="G122" s="4" t="e">
        <f>'Simpl. all tex-DT PLYWOOD'!#REF!*SUM('Simpl. all tex-DT PLYWOOD'!M261:X261)</f>
        <v>#REF!</v>
      </c>
      <c r="H122" s="4" t="e">
        <f t="shared" si="3"/>
        <v>#REF!</v>
      </c>
      <c r="I122" s="4" t="e">
        <f t="shared" si="4"/>
        <v>#REF!</v>
      </c>
      <c r="J122" s="4" t="e">
        <f>'Simpl. all tex-DT PLYWOOD'!#REF!*SUM('Simpl. all tex-DT PLYWOOD'!M261:X261)/3.125</f>
        <v>#REF!</v>
      </c>
      <c r="K122" s="4" t="e">
        <f>'Simpl. all tex-DT PLYWOOD'!#REF!</f>
        <v>#REF!</v>
      </c>
    </row>
    <row r="123" spans="1:11">
      <c r="A123" t="str">
        <f>'PRODUCTION LIST TEX&amp;DUAL TEX'!A146</f>
        <v>SIMPL-6J-T</v>
      </c>
      <c r="B123" s="4" t="e">
        <f>'Simpl. all tex-DT PLYWOOD'!#REF!*SUM('Simpl. all tex-DT PLYWOOD'!M263:X263)</f>
        <v>#REF!</v>
      </c>
      <c r="C123" s="4" t="e">
        <f>'Simpl. all tex-DT PLYWOOD'!#REF!*SUM('Simpl. all tex-DT PLYWOOD'!M263:X263)</f>
        <v>#REF!</v>
      </c>
      <c r="D123" s="4" t="e">
        <f>'Simpl. all tex-DT PLYWOOD'!#REF!*SUM('Simpl. all tex-DT PLYWOOD'!M263:X263)</f>
        <v>#REF!</v>
      </c>
      <c r="E123" s="4" t="e">
        <f>'Simpl. all tex-DT PLYWOOD'!#REF!*SUM('Simpl. all tex-DT PLYWOOD'!M263:X263)</f>
        <v>#REF!</v>
      </c>
      <c r="F123" s="4" t="e">
        <f>'Simpl. all tex-DT PLYWOOD'!#REF!*SUM('Simpl. all tex-DT PLYWOOD'!M263:X263)</f>
        <v>#REF!</v>
      </c>
      <c r="G123" s="4" t="e">
        <f>'Simpl. all tex-DT PLYWOOD'!#REF!*SUM('Simpl. all tex-DT PLYWOOD'!M263:X263)</f>
        <v>#REF!</v>
      </c>
      <c r="H123" s="4" t="e">
        <f t="shared" si="3"/>
        <v>#REF!</v>
      </c>
      <c r="I123" s="4" t="e">
        <f t="shared" si="4"/>
        <v>#REF!</v>
      </c>
      <c r="J123" s="4" t="e">
        <f>'Simpl. all tex-DT PLYWOOD'!#REF!*SUM('Simpl. all tex-DT PLYWOOD'!M263:X263)/3.125</f>
        <v>#REF!</v>
      </c>
      <c r="K123" s="4" t="e">
        <f>'Simpl. all tex-DT PLYWOOD'!#REF!</f>
        <v>#REF!</v>
      </c>
    </row>
    <row r="124" spans="1:11">
      <c r="A124" t="str">
        <f>'PRODUCTION LIST TEX&amp;DUAL TEX'!A147</f>
        <v>SIMPL-6K</v>
      </c>
      <c r="B124" s="4" t="e">
        <f>'Simpl. all tex-DT PLYWOOD'!#REF!*SUM('Simpl. all tex-DT PLYWOOD'!M265:X265)</f>
        <v>#REF!</v>
      </c>
      <c r="C124" s="4" t="e">
        <f>'Simpl. all tex-DT PLYWOOD'!#REF!*SUM('Simpl. all tex-DT PLYWOOD'!M265:X265)</f>
        <v>#REF!</v>
      </c>
      <c r="D124" s="4" t="e">
        <f>'Simpl. all tex-DT PLYWOOD'!#REF!*SUM('Simpl. all tex-DT PLYWOOD'!M265:X265)</f>
        <v>#REF!</v>
      </c>
      <c r="E124" s="4" t="e">
        <f>'Simpl. all tex-DT PLYWOOD'!#REF!*SUM('Simpl. all tex-DT PLYWOOD'!M265:X265)</f>
        <v>#REF!</v>
      </c>
      <c r="F124" s="4" t="e">
        <f>'Simpl. all tex-DT PLYWOOD'!#REF!*SUM('Simpl. all tex-DT PLYWOOD'!M265:X265)</f>
        <v>#REF!</v>
      </c>
      <c r="G124" s="4" t="e">
        <f>'Simpl. all tex-DT PLYWOOD'!#REF!*SUM('Simpl. all tex-DT PLYWOOD'!M265:X265)</f>
        <v>#REF!</v>
      </c>
      <c r="H124" s="4" t="e">
        <f t="shared" si="3"/>
        <v>#REF!</v>
      </c>
      <c r="I124" s="4" t="e">
        <f t="shared" si="4"/>
        <v>#REF!</v>
      </c>
      <c r="J124" s="4" t="e">
        <f>'Simpl. all tex-DT PLYWOOD'!#REF!*SUM('Simpl. all tex-DT PLYWOOD'!M265:X265)/3.125</f>
        <v>#REF!</v>
      </c>
      <c r="K124" s="4" t="e">
        <f>'Simpl. all tex-DT PLYWOOD'!#REF!</f>
        <v>#REF!</v>
      </c>
    </row>
    <row r="125" spans="1:11">
      <c r="A125" t="str">
        <f>'PRODUCTION LIST TEX&amp;DUAL TEX'!A148</f>
        <v>SIMPL-6K-T</v>
      </c>
      <c r="B125" s="4" t="e">
        <f>'Simpl. all tex-DT PLYWOOD'!#REF!*SUM('Simpl. all tex-DT PLYWOOD'!M267:X267)</f>
        <v>#REF!</v>
      </c>
      <c r="C125" s="4" t="e">
        <f>'Simpl. all tex-DT PLYWOOD'!#REF!*SUM('Simpl. all tex-DT PLYWOOD'!M267:X267)</f>
        <v>#REF!</v>
      </c>
      <c r="D125" s="4" t="e">
        <f>'Simpl. all tex-DT PLYWOOD'!#REF!*SUM('Simpl. all tex-DT PLYWOOD'!M267:X267)</f>
        <v>#REF!</v>
      </c>
      <c r="E125" s="4" t="e">
        <f>'Simpl. all tex-DT PLYWOOD'!#REF!*SUM('Simpl. all tex-DT PLYWOOD'!M267:X267)</f>
        <v>#REF!</v>
      </c>
      <c r="F125" s="4" t="e">
        <f>'Simpl. all tex-DT PLYWOOD'!#REF!*SUM('Simpl. all tex-DT PLYWOOD'!M267:X267)</f>
        <v>#REF!</v>
      </c>
      <c r="G125" s="4" t="e">
        <f>'Simpl. all tex-DT PLYWOOD'!#REF!*SUM('Simpl. all tex-DT PLYWOOD'!M267:X267)</f>
        <v>#REF!</v>
      </c>
      <c r="H125" s="4" t="e">
        <f t="shared" si="3"/>
        <v>#REF!</v>
      </c>
      <c r="I125" s="4" t="e">
        <f t="shared" si="4"/>
        <v>#REF!</v>
      </c>
      <c r="J125" s="4" t="e">
        <f>'Simpl. all tex-DT PLYWOOD'!#REF!*SUM('Simpl. all tex-DT PLYWOOD'!M267:X267)/3.125</f>
        <v>#REF!</v>
      </c>
      <c r="K125" s="4" t="e">
        <f>'Simpl. all tex-DT PLYWOOD'!#REF!</f>
        <v>#REF!</v>
      </c>
    </row>
    <row r="126" spans="1:11">
      <c r="A126" t="e">
        <f>'PRODUCTION LIST TEX&amp;DUAL TEX'!#REF!</f>
        <v>#REF!</v>
      </c>
      <c r="B126" s="4" t="e">
        <f>'Simpl. all tex-DT PLYWOOD'!#REF!*SUM('Simpl. all tex-DT PLYWOOD'!#REF!)</f>
        <v>#REF!</v>
      </c>
      <c r="C126" s="4" t="e">
        <f>'Simpl. all tex-DT PLYWOOD'!#REF!*SUM('Simpl. all tex-DT PLYWOOD'!#REF!)</f>
        <v>#REF!</v>
      </c>
      <c r="D126" s="4" t="e">
        <f>'Simpl. all tex-DT PLYWOOD'!#REF!*SUM('Simpl. all tex-DT PLYWOOD'!#REF!)</f>
        <v>#REF!</v>
      </c>
      <c r="E126" s="4" t="e">
        <f>'Simpl. all tex-DT PLYWOOD'!#REF!*SUM('Simpl. all tex-DT PLYWOOD'!#REF!)</f>
        <v>#REF!</v>
      </c>
      <c r="F126" s="4" t="e">
        <f>'Simpl. all tex-DT PLYWOOD'!#REF!*SUM('Simpl. all tex-DT PLYWOOD'!#REF!)</f>
        <v>#REF!</v>
      </c>
      <c r="G126" s="4" t="e">
        <f>'Simpl. all tex-DT PLYWOOD'!#REF!*SUM('Simpl. all tex-DT PLYWOOD'!#REF!)</f>
        <v>#REF!</v>
      </c>
      <c r="H126" s="4" t="e">
        <f t="shared" si="3"/>
        <v>#REF!</v>
      </c>
      <c r="I126" s="4" t="e">
        <f t="shared" si="4"/>
        <v>#REF!</v>
      </c>
      <c r="J126" s="4" t="e">
        <f>'Simpl. all tex-DT PLYWOOD'!#REF!*SUM('Simpl. all tex-DT PLYWOOD'!#REF!)/3.125</f>
        <v>#REF!</v>
      </c>
      <c r="K126" s="4" t="e">
        <f>'Simpl. all tex-DT PLYWOOD'!#REF!</f>
        <v>#REF!</v>
      </c>
    </row>
    <row r="127" spans="1:11">
      <c r="A127" t="e">
        <f>'PRODUCTION LIST TEX&amp;DUAL TEX'!#REF!</f>
        <v>#REF!</v>
      </c>
      <c r="B127" s="4" t="e">
        <f>'Simpl. all tex-DT PLYWOOD'!#REF!*SUM('Simpl. all tex-DT PLYWOOD'!#REF!)</f>
        <v>#REF!</v>
      </c>
      <c r="C127" s="4" t="e">
        <f>'Simpl. all tex-DT PLYWOOD'!#REF!*SUM('Simpl. all tex-DT PLYWOOD'!#REF!)</f>
        <v>#REF!</v>
      </c>
      <c r="D127" s="4" t="e">
        <f>'Simpl. all tex-DT PLYWOOD'!#REF!*SUM('Simpl. all tex-DT PLYWOOD'!#REF!)</f>
        <v>#REF!</v>
      </c>
      <c r="E127" s="4" t="e">
        <f>'Simpl. all tex-DT PLYWOOD'!#REF!*SUM('Simpl. all tex-DT PLYWOOD'!#REF!)</f>
        <v>#REF!</v>
      </c>
      <c r="F127" s="4" t="e">
        <f>'Simpl. all tex-DT PLYWOOD'!#REF!*SUM('Simpl. all tex-DT PLYWOOD'!#REF!)</f>
        <v>#REF!</v>
      </c>
      <c r="G127" s="4" t="e">
        <f>'Simpl. all tex-DT PLYWOOD'!#REF!*SUM('Simpl. all tex-DT PLYWOOD'!#REF!)</f>
        <v>#REF!</v>
      </c>
      <c r="H127" s="4" t="e">
        <f t="shared" si="3"/>
        <v>#REF!</v>
      </c>
      <c r="I127" s="4" t="e">
        <f t="shared" si="4"/>
        <v>#REF!</v>
      </c>
      <c r="J127" s="4" t="e">
        <f>'Simpl. all tex-DT PLYWOOD'!#REF!*SUM('Simpl. all tex-DT PLYWOOD'!#REF!)/3.125</f>
        <v>#REF!</v>
      </c>
      <c r="K127" s="4" t="e">
        <f>'Simpl. all tex-DT PLYWOOD'!#REF!</f>
        <v>#REF!</v>
      </c>
    </row>
    <row r="128" spans="1:11">
      <c r="A128" t="e">
        <f>'PRODUCTION LIST TEX&amp;DUAL TEX'!#REF!</f>
        <v>#REF!</v>
      </c>
      <c r="B128" s="4" t="e">
        <f>'Simpl. all tex-DT PLYWOOD'!#REF!*SUM('Simpl. all tex-DT PLYWOOD'!#REF!)</f>
        <v>#REF!</v>
      </c>
      <c r="C128" s="4" t="e">
        <f>'Simpl. all tex-DT PLYWOOD'!#REF!*SUM('Simpl. all tex-DT PLYWOOD'!#REF!)</f>
        <v>#REF!</v>
      </c>
      <c r="D128" s="4" t="e">
        <f>'Simpl. all tex-DT PLYWOOD'!#REF!*SUM('Simpl. all tex-DT PLYWOOD'!#REF!)</f>
        <v>#REF!</v>
      </c>
      <c r="E128" s="4" t="e">
        <f>'Simpl. all tex-DT PLYWOOD'!#REF!*SUM('Simpl. all tex-DT PLYWOOD'!#REF!)</f>
        <v>#REF!</v>
      </c>
      <c r="F128" s="4" t="e">
        <f>'Simpl. all tex-DT PLYWOOD'!#REF!*SUM('Simpl. all tex-DT PLYWOOD'!#REF!)</f>
        <v>#REF!</v>
      </c>
      <c r="G128" s="4" t="e">
        <f>'Simpl. all tex-DT PLYWOOD'!#REF!*SUM('Simpl. all tex-DT PLYWOOD'!#REF!)</f>
        <v>#REF!</v>
      </c>
      <c r="H128" s="4" t="e">
        <f t="shared" si="3"/>
        <v>#REF!</v>
      </c>
      <c r="I128" s="4" t="e">
        <f t="shared" si="4"/>
        <v>#REF!</v>
      </c>
      <c r="J128" s="4" t="e">
        <f>'Simpl. all tex-DT PLYWOOD'!#REF!*SUM('Simpl. all tex-DT PLYWOOD'!#REF!)/3.125</f>
        <v>#REF!</v>
      </c>
      <c r="K128" s="4" t="e">
        <f>'Simpl. all tex-DT PLYWOOD'!#REF!</f>
        <v>#REF!</v>
      </c>
    </row>
    <row r="129" spans="1:11">
      <c r="A129" t="str">
        <f>'PRODUCTION LIST TEX&amp;DUAL TEX'!A156</f>
        <v>SIMPL-6O-T</v>
      </c>
      <c r="B129" s="4" t="e">
        <f>'Simpl. all tex-DT PLYWOOD'!#REF!*SUM('Simpl. all tex-DT PLYWOOD'!#REF!)</f>
        <v>#REF!</v>
      </c>
      <c r="C129" s="4" t="e">
        <f>'Simpl. all tex-DT PLYWOOD'!#REF!*SUM('Simpl. all tex-DT PLYWOOD'!#REF!)</f>
        <v>#REF!</v>
      </c>
      <c r="D129" s="4" t="e">
        <f>'Simpl. all tex-DT PLYWOOD'!#REF!*SUM('Simpl. all tex-DT PLYWOOD'!#REF!)</f>
        <v>#REF!</v>
      </c>
      <c r="E129" s="4" t="e">
        <f>'Simpl. all tex-DT PLYWOOD'!#REF!*SUM('Simpl. all tex-DT PLYWOOD'!#REF!)</f>
        <v>#REF!</v>
      </c>
      <c r="F129" s="4" t="e">
        <f>'Simpl. all tex-DT PLYWOOD'!#REF!*SUM('Simpl. all tex-DT PLYWOOD'!#REF!)</f>
        <v>#REF!</v>
      </c>
      <c r="G129" s="4" t="e">
        <f>'Simpl. all tex-DT PLYWOOD'!#REF!*SUM('Simpl. all tex-DT PLYWOOD'!#REF!)</f>
        <v>#REF!</v>
      </c>
      <c r="H129" s="4" t="e">
        <f t="shared" si="3"/>
        <v>#REF!</v>
      </c>
      <c r="I129" s="4" t="e">
        <f t="shared" si="4"/>
        <v>#REF!</v>
      </c>
      <c r="J129" s="4" t="e">
        <f>'Simpl. all tex-DT PLYWOOD'!#REF!*SUM('Simpl. all tex-DT PLYWOOD'!#REF!)/3.125</f>
        <v>#REF!</v>
      </c>
      <c r="K129" s="4" t="e">
        <f>'Simpl. all tex-DT PLYWOOD'!#REF!</f>
        <v>#REF!</v>
      </c>
    </row>
    <row r="130" spans="1:11">
      <c r="A130" t="str">
        <f>'PRODUCTION LIST TEX&amp;DUAL TEX'!A157</f>
        <v>SIMPL-6P</v>
      </c>
      <c r="B130" s="4" t="e">
        <f>'Simpl. all tex-DT PLYWOOD'!#REF!*SUM('Simpl. all tex-DT PLYWOOD'!#REF!)</f>
        <v>#REF!</v>
      </c>
      <c r="C130" s="4" t="e">
        <f>'Simpl. all tex-DT PLYWOOD'!#REF!*SUM('Simpl. all tex-DT PLYWOOD'!#REF!)</f>
        <v>#REF!</v>
      </c>
      <c r="D130" s="4" t="e">
        <f>'Simpl. all tex-DT PLYWOOD'!#REF!*SUM('Simpl. all tex-DT PLYWOOD'!#REF!)</f>
        <v>#REF!</v>
      </c>
      <c r="E130" s="4" t="e">
        <f>'Simpl. all tex-DT PLYWOOD'!#REF!*SUM('Simpl. all tex-DT PLYWOOD'!#REF!)</f>
        <v>#REF!</v>
      </c>
      <c r="F130" s="4" t="e">
        <f>'Simpl. all tex-DT PLYWOOD'!#REF!*SUM('Simpl. all tex-DT PLYWOOD'!#REF!)</f>
        <v>#REF!</v>
      </c>
      <c r="G130" s="4" t="e">
        <f>'Simpl. all tex-DT PLYWOOD'!#REF!*SUM('Simpl. all tex-DT PLYWOOD'!#REF!)</f>
        <v>#REF!</v>
      </c>
      <c r="H130" s="4" t="e">
        <f t="shared" si="3"/>
        <v>#REF!</v>
      </c>
      <c r="I130" s="4" t="e">
        <f t="shared" si="4"/>
        <v>#REF!</v>
      </c>
      <c r="J130" s="4" t="e">
        <f>'Simpl. all tex-DT PLYWOOD'!#REF!*SUM('Simpl. all tex-DT PLYWOOD'!#REF!)/3.125</f>
        <v>#REF!</v>
      </c>
      <c r="K130" s="4" t="e">
        <f>'Simpl. all tex-DT PLYWOOD'!#REF!</f>
        <v>#REF!</v>
      </c>
    </row>
    <row r="131" spans="1:11">
      <c r="A131" t="str">
        <f>'PRODUCTION LIST TEX&amp;DUAL TEX'!A158</f>
        <v>SIMPL-6P-T</v>
      </c>
      <c r="B131" s="4" t="e">
        <f>'Simpl. all tex-DT PLYWOOD'!#REF!*SUM('Simpl. all tex-DT PLYWOOD'!#REF!)</f>
        <v>#REF!</v>
      </c>
      <c r="C131" s="4" t="e">
        <f>'Simpl. all tex-DT PLYWOOD'!#REF!*SUM('Simpl. all tex-DT PLYWOOD'!#REF!)</f>
        <v>#REF!</v>
      </c>
      <c r="D131" s="4" t="e">
        <f>'Simpl. all tex-DT PLYWOOD'!#REF!*SUM('Simpl. all tex-DT PLYWOOD'!#REF!)</f>
        <v>#REF!</v>
      </c>
      <c r="E131" s="4" t="e">
        <f>'Simpl. all tex-DT PLYWOOD'!#REF!*SUM('Simpl. all tex-DT PLYWOOD'!#REF!)</f>
        <v>#REF!</v>
      </c>
      <c r="F131" s="4" t="e">
        <f>'Simpl. all tex-DT PLYWOOD'!#REF!*SUM('Simpl. all tex-DT PLYWOOD'!#REF!)</f>
        <v>#REF!</v>
      </c>
      <c r="G131" s="4" t="e">
        <f>'Simpl. all tex-DT PLYWOOD'!#REF!*SUM('Simpl. all tex-DT PLYWOOD'!#REF!)</f>
        <v>#REF!</v>
      </c>
      <c r="H131" s="4" t="e">
        <f t="shared" si="3"/>
        <v>#REF!</v>
      </c>
      <c r="I131" s="4" t="e">
        <f t="shared" si="4"/>
        <v>#REF!</v>
      </c>
      <c r="J131" s="4" t="e">
        <f>'Simpl. all tex-DT PLYWOOD'!#REF!*SUM('Simpl. all tex-DT PLYWOOD'!#REF!)/3.125</f>
        <v>#REF!</v>
      </c>
      <c r="K131" s="4" t="e">
        <f>'Simpl. all tex-DT PLYWOOD'!#REF!</f>
        <v>#REF!</v>
      </c>
    </row>
    <row r="132" spans="1:11">
      <c r="A132" t="e">
        <f>'PRODUCTION LIST TEX&amp;DUAL TEX'!#REF!</f>
        <v>#REF!</v>
      </c>
      <c r="B132" s="4" t="e">
        <f>'Simpl. all tex-DT PLYWOOD'!#REF!*SUM('Simpl. all tex-DT PLYWOOD'!#REF!)</f>
        <v>#REF!</v>
      </c>
      <c r="C132" s="4" t="e">
        <f>'Simpl. all tex-DT PLYWOOD'!#REF!*SUM('Simpl. all tex-DT PLYWOOD'!#REF!)</f>
        <v>#REF!</v>
      </c>
      <c r="D132" s="4" t="e">
        <f>'Simpl. all tex-DT PLYWOOD'!#REF!*SUM('Simpl. all tex-DT PLYWOOD'!#REF!)</f>
        <v>#REF!</v>
      </c>
      <c r="E132" s="4" t="e">
        <f>'Simpl. all tex-DT PLYWOOD'!#REF!*SUM('Simpl. all tex-DT PLYWOOD'!#REF!)</f>
        <v>#REF!</v>
      </c>
      <c r="F132" s="4" t="e">
        <f>'Simpl. all tex-DT PLYWOOD'!#REF!*SUM('Simpl. all tex-DT PLYWOOD'!#REF!)</f>
        <v>#REF!</v>
      </c>
      <c r="G132" s="4" t="e">
        <f>'Simpl. all tex-DT PLYWOOD'!#REF!*SUM('Simpl. all tex-DT PLYWOOD'!#REF!)</f>
        <v>#REF!</v>
      </c>
      <c r="H132" s="4" t="e">
        <f t="shared" si="3"/>
        <v>#REF!</v>
      </c>
      <c r="I132" s="4" t="e">
        <f t="shared" si="4"/>
        <v>#REF!</v>
      </c>
      <c r="J132" s="4" t="e">
        <f>'Simpl. all tex-DT PLYWOOD'!#REF!*SUM('Simpl. all tex-DT PLYWOOD'!#REF!)/3.125</f>
        <v>#REF!</v>
      </c>
      <c r="K132" s="4" t="e">
        <f>'Simpl. all tex-DT PLYWOOD'!#REF!</f>
        <v>#REF!</v>
      </c>
    </row>
    <row r="133" spans="1:11">
      <c r="A133" t="e">
        <f>'PRODUCTION LIST TEX&amp;DUAL TEX'!#REF!</f>
        <v>#REF!</v>
      </c>
      <c r="B133" s="4" t="e">
        <f>'Simpl. all tex-DT PLYWOOD'!#REF!*SUM('Simpl. all tex-DT PLYWOOD'!#REF!)</f>
        <v>#REF!</v>
      </c>
      <c r="C133" s="4" t="e">
        <f>'Simpl. all tex-DT PLYWOOD'!#REF!*SUM('Simpl. all tex-DT PLYWOOD'!#REF!)</f>
        <v>#REF!</v>
      </c>
      <c r="D133" s="4" t="e">
        <f>'Simpl. all tex-DT PLYWOOD'!#REF!*SUM('Simpl. all tex-DT PLYWOOD'!#REF!)</f>
        <v>#REF!</v>
      </c>
      <c r="E133" s="4" t="e">
        <f>'Simpl. all tex-DT PLYWOOD'!#REF!*SUM('Simpl. all tex-DT PLYWOOD'!#REF!)</f>
        <v>#REF!</v>
      </c>
      <c r="F133" s="4" t="e">
        <f>'Simpl. all tex-DT PLYWOOD'!#REF!*SUM('Simpl. all tex-DT PLYWOOD'!#REF!)</f>
        <v>#REF!</v>
      </c>
      <c r="G133" s="4" t="e">
        <f>'Simpl. all tex-DT PLYWOOD'!#REF!*SUM('Simpl. all tex-DT PLYWOOD'!#REF!)</f>
        <v>#REF!</v>
      </c>
      <c r="H133" s="4" t="e">
        <f t="shared" ref="H133:H142" si="5">F133/10</f>
        <v>#REF!</v>
      </c>
      <c r="I133" s="4" t="e">
        <f t="shared" ref="I133:I142" si="6">(3/100)*F133</f>
        <v>#REF!</v>
      </c>
      <c r="J133" s="4" t="e">
        <f>'Simpl. all tex-DT PLYWOOD'!#REF!*SUM('Simpl. all tex-DT PLYWOOD'!#REF!)/3.125</f>
        <v>#REF!</v>
      </c>
      <c r="K133" s="4" t="e">
        <f>'Simpl. all tex-DT PLYWOOD'!#REF!</f>
        <v>#REF!</v>
      </c>
    </row>
    <row r="134" spans="1:11">
      <c r="A134" t="e">
        <f>'PRODUCTION LIST TEX&amp;DUAL TEX'!#REF!</f>
        <v>#REF!</v>
      </c>
      <c r="B134" s="4" t="e">
        <f>'Simpl. all tex-DT PLYWOOD'!#REF!*SUM('Simpl. all tex-DT PLYWOOD'!#REF!)</f>
        <v>#REF!</v>
      </c>
      <c r="C134" s="4" t="e">
        <f>'Simpl. all tex-DT PLYWOOD'!#REF!*SUM('Simpl. all tex-DT PLYWOOD'!#REF!)</f>
        <v>#REF!</v>
      </c>
      <c r="D134" s="4" t="e">
        <f>'Simpl. all tex-DT PLYWOOD'!#REF!*SUM('Simpl. all tex-DT PLYWOOD'!#REF!)</f>
        <v>#REF!</v>
      </c>
      <c r="E134" s="4" t="e">
        <f>'Simpl. all tex-DT PLYWOOD'!#REF!*SUM('Simpl. all tex-DT PLYWOOD'!#REF!)</f>
        <v>#REF!</v>
      </c>
      <c r="F134" s="4" t="e">
        <f>'Simpl. all tex-DT PLYWOOD'!#REF!*SUM('Simpl. all tex-DT PLYWOOD'!#REF!)</f>
        <v>#REF!</v>
      </c>
      <c r="G134" s="4" t="e">
        <f>'Simpl. all tex-DT PLYWOOD'!#REF!*SUM('Simpl. all tex-DT PLYWOOD'!#REF!)</f>
        <v>#REF!</v>
      </c>
      <c r="H134" s="4" t="e">
        <f t="shared" si="5"/>
        <v>#REF!</v>
      </c>
      <c r="I134" s="4" t="e">
        <f t="shared" si="6"/>
        <v>#REF!</v>
      </c>
      <c r="J134" s="4" t="e">
        <f>'Simpl. all tex-DT PLYWOOD'!#REF!*SUM('Simpl. all tex-DT PLYWOOD'!#REF!)/3.125</f>
        <v>#REF!</v>
      </c>
      <c r="K134" s="4" t="e">
        <f>'Simpl. all tex-DT PLYWOOD'!#REF!</f>
        <v>#REF!</v>
      </c>
    </row>
    <row r="135" spans="1:11">
      <c r="A135" t="e">
        <f>'PRODUCTION LIST TEX&amp;DUAL TEX'!#REF!</f>
        <v>#REF!</v>
      </c>
      <c r="B135" s="4" t="e">
        <f>'Simpl. all tex-DT PLYWOOD'!#REF!*SUM('Simpl. all tex-DT PLYWOOD'!#REF!)</f>
        <v>#REF!</v>
      </c>
      <c r="C135" s="4" t="e">
        <f>'Simpl. all tex-DT PLYWOOD'!#REF!*SUM('Simpl. all tex-DT PLYWOOD'!#REF!)</f>
        <v>#REF!</v>
      </c>
      <c r="D135" s="4" t="e">
        <f>'Simpl. all tex-DT PLYWOOD'!#REF!*SUM('Simpl. all tex-DT PLYWOOD'!#REF!)</f>
        <v>#REF!</v>
      </c>
      <c r="E135" s="4" t="e">
        <f>'Simpl. all tex-DT PLYWOOD'!#REF!*SUM('Simpl. all tex-DT PLYWOOD'!#REF!)</f>
        <v>#REF!</v>
      </c>
      <c r="F135" s="4" t="e">
        <f>'Simpl. all tex-DT PLYWOOD'!#REF!*SUM('Simpl. all tex-DT PLYWOOD'!#REF!)</f>
        <v>#REF!</v>
      </c>
      <c r="G135" s="4" t="e">
        <f>'Simpl. all tex-DT PLYWOOD'!#REF!*SUM('Simpl. all tex-DT PLYWOOD'!#REF!)</f>
        <v>#REF!</v>
      </c>
      <c r="H135" s="4" t="e">
        <f t="shared" si="5"/>
        <v>#REF!</v>
      </c>
      <c r="I135" s="4" t="e">
        <f t="shared" si="6"/>
        <v>#REF!</v>
      </c>
      <c r="J135" s="4" t="e">
        <f>'Simpl. all tex-DT PLYWOOD'!#REF!*SUM('Simpl. all tex-DT PLYWOOD'!#REF!)/3.125</f>
        <v>#REF!</v>
      </c>
      <c r="K135" s="4" t="e">
        <f>'Simpl. all tex-DT PLYWOOD'!#REF!</f>
        <v>#REF!</v>
      </c>
    </row>
    <row r="136" spans="1:11">
      <c r="A136" t="e">
        <f>'PRODUCTION LIST TEX&amp;DUAL TEX'!#REF!</f>
        <v>#REF!</v>
      </c>
      <c r="B136" s="4" t="e">
        <f>'Simpl. all tex-DT PLYWOOD'!#REF!*SUM('Simpl. all tex-DT PLYWOOD'!#REF!)</f>
        <v>#REF!</v>
      </c>
      <c r="C136" s="4" t="e">
        <f>'Simpl. all tex-DT PLYWOOD'!#REF!*SUM('Simpl. all tex-DT PLYWOOD'!#REF!)</f>
        <v>#REF!</v>
      </c>
      <c r="D136" s="4" t="e">
        <f>'Simpl. all tex-DT PLYWOOD'!#REF!*SUM('Simpl. all tex-DT PLYWOOD'!#REF!)</f>
        <v>#REF!</v>
      </c>
      <c r="E136" s="4" t="e">
        <f>'Simpl. all tex-DT PLYWOOD'!#REF!*SUM('Simpl. all tex-DT PLYWOOD'!#REF!)</f>
        <v>#REF!</v>
      </c>
      <c r="F136" s="4" t="e">
        <f>'Simpl. all tex-DT PLYWOOD'!#REF!*SUM('Simpl. all tex-DT PLYWOOD'!#REF!)</f>
        <v>#REF!</v>
      </c>
      <c r="G136" s="4" t="e">
        <f>'Simpl. all tex-DT PLYWOOD'!#REF!*SUM('Simpl. all tex-DT PLYWOOD'!#REF!)</f>
        <v>#REF!</v>
      </c>
      <c r="H136" s="4" t="e">
        <f t="shared" si="5"/>
        <v>#REF!</v>
      </c>
      <c r="I136" s="4" t="e">
        <f t="shared" si="6"/>
        <v>#REF!</v>
      </c>
      <c r="J136" s="4" t="e">
        <f>'Simpl. all tex-DT PLYWOOD'!#REF!*SUM('Simpl. all tex-DT PLYWOOD'!#REF!)/3.125</f>
        <v>#REF!</v>
      </c>
      <c r="K136" s="4" t="e">
        <f>'Simpl. all tex-DT PLYWOOD'!#REF!</f>
        <v>#REF!</v>
      </c>
    </row>
    <row r="137" spans="1:11">
      <c r="A137" t="e">
        <f>'PRODUCTION LIST TEX&amp;DUAL TEX'!#REF!</f>
        <v>#REF!</v>
      </c>
      <c r="B137" s="4" t="e">
        <f>'Simpl. all tex-DT PLYWOOD'!#REF!*SUM('Simpl. all tex-DT PLYWOOD'!#REF!)</f>
        <v>#REF!</v>
      </c>
      <c r="C137" s="4" t="e">
        <f>'Simpl. all tex-DT PLYWOOD'!#REF!*SUM('Simpl. all tex-DT PLYWOOD'!#REF!)</f>
        <v>#REF!</v>
      </c>
      <c r="D137" s="4" t="e">
        <f>'Simpl. all tex-DT PLYWOOD'!#REF!*SUM('Simpl. all tex-DT PLYWOOD'!#REF!)</f>
        <v>#REF!</v>
      </c>
      <c r="E137" s="4" t="e">
        <f>'Simpl. all tex-DT PLYWOOD'!#REF!*SUM('Simpl. all tex-DT PLYWOOD'!#REF!)</f>
        <v>#REF!</v>
      </c>
      <c r="F137" s="4" t="e">
        <f>'Simpl. all tex-DT PLYWOOD'!#REF!*SUM('Simpl. all tex-DT PLYWOOD'!#REF!)</f>
        <v>#REF!</v>
      </c>
      <c r="G137" s="4" t="e">
        <f>'Simpl. all tex-DT PLYWOOD'!#REF!*SUM('Simpl. all tex-DT PLYWOOD'!#REF!)</f>
        <v>#REF!</v>
      </c>
      <c r="H137" s="4" t="e">
        <f t="shared" si="5"/>
        <v>#REF!</v>
      </c>
      <c r="I137" s="4" t="e">
        <f t="shared" si="6"/>
        <v>#REF!</v>
      </c>
      <c r="J137" s="4" t="e">
        <f>'Simpl. all tex-DT PLYWOOD'!#REF!*SUM('Simpl. all tex-DT PLYWOOD'!#REF!)/3.125</f>
        <v>#REF!</v>
      </c>
      <c r="K137" s="4" t="e">
        <f>'Simpl. all tex-DT PLYWOOD'!#REF!</f>
        <v>#REF!</v>
      </c>
    </row>
    <row r="138" spans="1:11">
      <c r="A138" t="e">
        <f>'PRODUCTION LIST TEX&amp;DUAL TEX'!#REF!</f>
        <v>#REF!</v>
      </c>
      <c r="B138" s="4" t="e">
        <f>'Simpl. all tex-DT PLYWOOD'!#REF!*SUM('Simpl. all tex-DT PLYWOOD'!#REF!)</f>
        <v>#REF!</v>
      </c>
      <c r="C138" s="4" t="e">
        <f>'Simpl. all tex-DT PLYWOOD'!#REF!*SUM('Simpl. all tex-DT PLYWOOD'!#REF!)</f>
        <v>#REF!</v>
      </c>
      <c r="D138" s="4" t="e">
        <f>'Simpl. all tex-DT PLYWOOD'!#REF!*SUM('Simpl. all tex-DT PLYWOOD'!#REF!)</f>
        <v>#REF!</v>
      </c>
      <c r="E138" s="4" t="e">
        <f>'Simpl. all tex-DT PLYWOOD'!#REF!*SUM('Simpl. all tex-DT PLYWOOD'!#REF!)</f>
        <v>#REF!</v>
      </c>
      <c r="F138" s="4" t="e">
        <f>'Simpl. all tex-DT PLYWOOD'!#REF!*SUM('Simpl. all tex-DT PLYWOOD'!#REF!)</f>
        <v>#REF!</v>
      </c>
      <c r="G138" s="4" t="e">
        <f>'Simpl. all tex-DT PLYWOOD'!#REF!*SUM('Simpl. all tex-DT PLYWOOD'!#REF!)</f>
        <v>#REF!</v>
      </c>
      <c r="H138" s="4" t="e">
        <f t="shared" si="5"/>
        <v>#REF!</v>
      </c>
      <c r="I138" s="4" t="e">
        <f t="shared" si="6"/>
        <v>#REF!</v>
      </c>
      <c r="J138" s="4" t="e">
        <f>'Simpl. all tex-DT PLYWOOD'!#REF!*SUM('Simpl. all tex-DT PLYWOOD'!#REF!)/3.125</f>
        <v>#REF!</v>
      </c>
      <c r="K138" s="4" t="e">
        <f>'Simpl. all tex-DT PLYWOOD'!#REF!</f>
        <v>#REF!</v>
      </c>
    </row>
    <row r="139" spans="1:11">
      <c r="A139" t="e">
        <f>'PRODUCTION LIST TEX&amp;DUAL TEX'!#REF!</f>
        <v>#REF!</v>
      </c>
      <c r="B139" s="4" t="e">
        <f>'Simpl. all tex-DT PLYWOOD'!#REF!*SUM('Simpl. all tex-DT PLYWOOD'!#REF!)</f>
        <v>#REF!</v>
      </c>
      <c r="C139" s="4" t="e">
        <f>'Simpl. all tex-DT PLYWOOD'!#REF!*SUM('Simpl. all tex-DT PLYWOOD'!#REF!)</f>
        <v>#REF!</v>
      </c>
      <c r="D139" s="4" t="e">
        <f>'Simpl. all tex-DT PLYWOOD'!#REF!*SUM('Simpl. all tex-DT PLYWOOD'!#REF!)</f>
        <v>#REF!</v>
      </c>
      <c r="E139" s="4" t="e">
        <f>'Simpl. all tex-DT PLYWOOD'!#REF!*SUM('Simpl. all tex-DT PLYWOOD'!#REF!)</f>
        <v>#REF!</v>
      </c>
      <c r="F139" s="4" t="e">
        <f>'Simpl. all tex-DT PLYWOOD'!#REF!*SUM('Simpl. all tex-DT PLYWOOD'!#REF!)</f>
        <v>#REF!</v>
      </c>
      <c r="G139" s="4" t="e">
        <f>'Simpl. all tex-DT PLYWOOD'!#REF!*SUM('Simpl. all tex-DT PLYWOOD'!#REF!)</f>
        <v>#REF!</v>
      </c>
      <c r="H139" s="4" t="e">
        <f t="shared" si="5"/>
        <v>#REF!</v>
      </c>
      <c r="I139" s="4" t="e">
        <f t="shared" si="6"/>
        <v>#REF!</v>
      </c>
      <c r="J139" s="4" t="e">
        <f>'Simpl. all tex-DT PLYWOOD'!#REF!*SUM('Simpl. all tex-DT PLYWOOD'!#REF!)/3.125</f>
        <v>#REF!</v>
      </c>
      <c r="K139" s="4" t="e">
        <f>'Simpl. all tex-DT PLYWOOD'!#REF!</f>
        <v>#REF!</v>
      </c>
    </row>
    <row r="140" spans="1:11">
      <c r="A140" t="e">
        <f>'PRODUCTION LIST TEX&amp;DUAL TEX'!#REF!</f>
        <v>#REF!</v>
      </c>
      <c r="B140" s="4" t="e">
        <f>'Simpl. all tex-DT PLYWOOD'!#REF!*SUM('Simpl. all tex-DT PLYWOOD'!#REF!)</f>
        <v>#REF!</v>
      </c>
      <c r="C140" s="4" t="e">
        <f>'Simpl. all tex-DT PLYWOOD'!#REF!*SUM('Simpl. all tex-DT PLYWOOD'!#REF!)</f>
        <v>#REF!</v>
      </c>
      <c r="D140" s="4" t="e">
        <f>'Simpl. all tex-DT PLYWOOD'!#REF!*SUM('Simpl. all tex-DT PLYWOOD'!#REF!)</f>
        <v>#REF!</v>
      </c>
      <c r="E140" s="4" t="e">
        <f>'Simpl. all tex-DT PLYWOOD'!#REF!*SUM('Simpl. all tex-DT PLYWOOD'!#REF!)</f>
        <v>#REF!</v>
      </c>
      <c r="F140" s="4" t="e">
        <f>'Simpl. all tex-DT PLYWOOD'!#REF!*SUM('Simpl. all tex-DT PLYWOOD'!#REF!)</f>
        <v>#REF!</v>
      </c>
      <c r="G140" s="4" t="e">
        <f>'Simpl. all tex-DT PLYWOOD'!#REF!*SUM('Simpl. all tex-DT PLYWOOD'!#REF!)</f>
        <v>#REF!</v>
      </c>
      <c r="H140" s="4" t="e">
        <f t="shared" si="5"/>
        <v>#REF!</v>
      </c>
      <c r="I140" s="4" t="e">
        <f t="shared" si="6"/>
        <v>#REF!</v>
      </c>
      <c r="J140" s="4" t="e">
        <f>'Simpl. all tex-DT PLYWOOD'!#REF!*SUM('Simpl. all tex-DT PLYWOOD'!#REF!)/3.125</f>
        <v>#REF!</v>
      </c>
      <c r="K140" s="4" t="e">
        <f>'Simpl. all tex-DT PLYWOOD'!#REF!</f>
        <v>#REF!</v>
      </c>
    </row>
    <row r="141" spans="1:11">
      <c r="A141" t="e">
        <f>'PRODUCTION LIST TEX&amp;DUAL TEX'!#REF!</f>
        <v>#REF!</v>
      </c>
      <c r="B141" s="4" t="e">
        <f>'Simpl. all tex-DT PLYWOOD'!#REF!*SUM('Simpl. all tex-DT PLYWOOD'!#REF!)</f>
        <v>#REF!</v>
      </c>
      <c r="C141" s="4" t="e">
        <f>'Simpl. all tex-DT PLYWOOD'!#REF!*SUM('Simpl. all tex-DT PLYWOOD'!#REF!)</f>
        <v>#REF!</v>
      </c>
      <c r="D141" s="4" t="e">
        <f>'Simpl. all tex-DT PLYWOOD'!#REF!*SUM('Simpl. all tex-DT PLYWOOD'!#REF!)</f>
        <v>#REF!</v>
      </c>
      <c r="E141" s="4" t="e">
        <f>'Simpl. all tex-DT PLYWOOD'!#REF!*SUM('Simpl. all tex-DT PLYWOOD'!#REF!)</f>
        <v>#REF!</v>
      </c>
      <c r="F141" s="4" t="e">
        <f>'Simpl. all tex-DT PLYWOOD'!#REF!*SUM('Simpl. all tex-DT PLYWOOD'!#REF!)</f>
        <v>#REF!</v>
      </c>
      <c r="G141" s="4" t="e">
        <f>'Simpl. all tex-DT PLYWOOD'!#REF!*SUM('Simpl. all tex-DT PLYWOOD'!#REF!)</f>
        <v>#REF!</v>
      </c>
      <c r="H141" s="4" t="e">
        <f t="shared" si="5"/>
        <v>#REF!</v>
      </c>
      <c r="I141" s="4" t="e">
        <f t="shared" si="6"/>
        <v>#REF!</v>
      </c>
      <c r="J141" s="4" t="e">
        <f>'Simpl. all tex-DT PLYWOOD'!#REF!*SUM('Simpl. all tex-DT PLYWOOD'!#REF!)/3.125</f>
        <v>#REF!</v>
      </c>
      <c r="K141" s="4" t="e">
        <f>'Simpl. all tex-DT PLYWOOD'!#REF!</f>
        <v>#REF!</v>
      </c>
    </row>
    <row r="142" spans="1:11">
      <c r="A142" t="e">
        <f>'PRODUCTION LIST TEX&amp;DUAL TEX'!#REF!</f>
        <v>#REF!</v>
      </c>
      <c r="B142" s="4" t="e">
        <f>'Simpl. all tex-DT PLYWOOD'!#REF!*SUM('Simpl. all tex-DT PLYWOOD'!#REF!)</f>
        <v>#REF!</v>
      </c>
      <c r="C142" s="4" t="e">
        <f>'Simpl. all tex-DT PLYWOOD'!#REF!*SUM('Simpl. all tex-DT PLYWOOD'!#REF!)</f>
        <v>#REF!</v>
      </c>
      <c r="D142" s="4" t="e">
        <f>'Simpl. all tex-DT PLYWOOD'!#REF!*SUM('Simpl. all tex-DT PLYWOOD'!#REF!)</f>
        <v>#REF!</v>
      </c>
      <c r="E142" s="4" t="e">
        <f>'Simpl. all tex-DT PLYWOOD'!#REF!*SUM('Simpl. all tex-DT PLYWOOD'!#REF!)</f>
        <v>#REF!</v>
      </c>
      <c r="F142" s="4" t="e">
        <f>'Simpl. all tex-DT PLYWOOD'!#REF!*SUM('Simpl. all tex-DT PLYWOOD'!#REF!)</f>
        <v>#REF!</v>
      </c>
      <c r="G142" s="4" t="e">
        <f>'Simpl. all tex-DT PLYWOOD'!#REF!*SUM('Simpl. all tex-DT PLYWOOD'!#REF!)</f>
        <v>#REF!</v>
      </c>
      <c r="H142" s="4" t="e">
        <f t="shared" si="5"/>
        <v>#REF!</v>
      </c>
      <c r="I142" s="4" t="e">
        <f t="shared" si="6"/>
        <v>#REF!</v>
      </c>
      <c r="J142" s="4" t="e">
        <f>'Simpl. all tex-DT PLYWOOD'!#REF!*SUM('Simpl. all tex-DT PLYWOOD'!#REF!)/3.125</f>
        <v>#REF!</v>
      </c>
      <c r="K142" s="4" t="e">
        <f>'Simpl. all tex-DT PLYWOOD'!#REF!</f>
        <v>#REF!</v>
      </c>
    </row>
    <row r="143" spans="1:11">
      <c r="B143" s="4" t="e">
        <f>'Simpl. all tex-DT PLYWOOD'!#REF!*SUM('Simpl. all tex-DT PLYWOOD'!M352:X352)</f>
        <v>#REF!</v>
      </c>
      <c r="C143" s="4" t="e">
        <f>'Simpl. all tex-DT PLYWOOD'!#REF!*SUM('Simpl. all tex-DT PLYWOOD'!M352:X352)</f>
        <v>#REF!</v>
      </c>
      <c r="D143" s="4" t="e">
        <f>'Simpl. all tex-DT PLYWOOD'!#REF!*SUM('Simpl. all tex-DT PLYWOOD'!M352:X352)</f>
        <v>#REF!</v>
      </c>
      <c r="E143" s="4" t="e">
        <f>'Simpl. all tex-DT PLYWOOD'!#REF!*SUM('Simpl. all tex-DT PLYWOOD'!M352:X352)</f>
        <v>#REF!</v>
      </c>
      <c r="F143" s="4" t="e">
        <f>'Simpl. all tex-DT PLYWOOD'!#REF!*SUM('Simpl. all tex-DT PLYWOOD'!M352:X352)</f>
        <v>#REF!</v>
      </c>
      <c r="G143" s="4" t="e">
        <f>'Simpl. all tex-DT PLYWOOD'!#REF!*SUM('Simpl. all tex-DT PLYWOOD'!M352:X352)</f>
        <v>#REF!</v>
      </c>
      <c r="H143" s="4" t="e">
        <f t="shared" ref="H143:H194" si="7">F143/10</f>
        <v>#REF!</v>
      </c>
      <c r="I143" s="4" t="e">
        <f t="shared" ref="I143:I194" si="8">(3/100)*F143</f>
        <v>#REF!</v>
      </c>
      <c r="J143" s="4" t="e">
        <f>'Simpl. all tex-DT PLYWOOD'!#REF!*SUM('Simpl. all tex-DT PLYWOOD'!M352:X352)/3.125</f>
        <v>#REF!</v>
      </c>
      <c r="K143" s="4" t="e">
        <f>'Simpl. all tex-DT PLYWOOD'!#REF!</f>
        <v>#REF!</v>
      </c>
    </row>
    <row r="144" spans="1:11">
      <c r="B144" s="4" t="e">
        <f>'Simpl. all tex-DT PLYWOOD'!#REF!*SUM('Simpl. all tex-DT PLYWOOD'!M353:X353)</f>
        <v>#REF!</v>
      </c>
      <c r="C144" s="4" t="e">
        <f>'Simpl. all tex-DT PLYWOOD'!#REF!*SUM('Simpl. all tex-DT PLYWOOD'!M353:X353)</f>
        <v>#REF!</v>
      </c>
      <c r="D144" s="4" t="e">
        <f>'Simpl. all tex-DT PLYWOOD'!#REF!*SUM('Simpl. all tex-DT PLYWOOD'!M353:X353)</f>
        <v>#REF!</v>
      </c>
      <c r="E144" s="4" t="e">
        <f>'Simpl. all tex-DT PLYWOOD'!#REF!*SUM('Simpl. all tex-DT PLYWOOD'!M353:X353)</f>
        <v>#REF!</v>
      </c>
      <c r="F144" s="4" t="e">
        <f>'Simpl. all tex-DT PLYWOOD'!#REF!*SUM('Simpl. all tex-DT PLYWOOD'!M353:X353)</f>
        <v>#REF!</v>
      </c>
      <c r="G144" s="4" t="e">
        <f>'Simpl. all tex-DT PLYWOOD'!#REF!*SUM('Simpl. all tex-DT PLYWOOD'!M353:X353)</f>
        <v>#REF!</v>
      </c>
      <c r="H144" s="4" t="e">
        <f t="shared" si="7"/>
        <v>#REF!</v>
      </c>
      <c r="I144" s="4" t="e">
        <f t="shared" si="8"/>
        <v>#REF!</v>
      </c>
      <c r="J144" s="4" t="e">
        <f>'Simpl. all tex-DT PLYWOOD'!#REF!*SUM('Simpl. all tex-DT PLYWOOD'!M353:X353)/3.125</f>
        <v>#REF!</v>
      </c>
      <c r="K144" s="4" t="e">
        <f>'Simpl. all tex-DT PLYWOOD'!#REF!</f>
        <v>#REF!</v>
      </c>
    </row>
    <row r="145" spans="2:11">
      <c r="B145" s="4" t="e">
        <f>'Simpl. all tex-DT PLYWOOD'!#REF!*SUM('Simpl. all tex-DT PLYWOOD'!M354:X354)</f>
        <v>#REF!</v>
      </c>
      <c r="C145" s="4" t="e">
        <f>'Simpl. all tex-DT PLYWOOD'!#REF!*SUM('Simpl. all tex-DT PLYWOOD'!M354:X354)</f>
        <v>#REF!</v>
      </c>
      <c r="D145" s="4" t="e">
        <f>'Simpl. all tex-DT PLYWOOD'!#REF!*SUM('Simpl. all tex-DT PLYWOOD'!M354:X354)</f>
        <v>#REF!</v>
      </c>
      <c r="E145" s="4" t="e">
        <f>'Simpl. all tex-DT PLYWOOD'!#REF!*SUM('Simpl. all tex-DT PLYWOOD'!M354:X354)</f>
        <v>#REF!</v>
      </c>
      <c r="F145" s="4" t="e">
        <f>'Simpl. all tex-DT PLYWOOD'!#REF!*SUM('Simpl. all tex-DT PLYWOOD'!M354:X354)</f>
        <v>#REF!</v>
      </c>
      <c r="G145" s="4" t="e">
        <f>'Simpl. all tex-DT PLYWOOD'!#REF!*SUM('Simpl. all tex-DT PLYWOOD'!M354:X354)</f>
        <v>#REF!</v>
      </c>
      <c r="H145" s="4" t="e">
        <f t="shared" si="7"/>
        <v>#REF!</v>
      </c>
      <c r="I145" s="4" t="e">
        <f t="shared" si="8"/>
        <v>#REF!</v>
      </c>
      <c r="J145" s="4" t="e">
        <f>'Simpl. all tex-DT PLYWOOD'!#REF!*SUM('Simpl. all tex-DT PLYWOOD'!M354:X354)/3.125</f>
        <v>#REF!</v>
      </c>
      <c r="K145" s="4" t="e">
        <f>'Simpl. all tex-DT PLYWOOD'!#REF!</f>
        <v>#REF!</v>
      </c>
    </row>
    <row r="146" spans="2:11">
      <c r="B146" s="4" t="e">
        <f>'Simpl. all tex-DT PLYWOOD'!#REF!*SUM('Simpl. all tex-DT PLYWOOD'!M355:X355)</f>
        <v>#REF!</v>
      </c>
      <c r="C146" s="4" t="e">
        <f>'Simpl. all tex-DT PLYWOOD'!#REF!*SUM('Simpl. all tex-DT PLYWOOD'!M355:X355)</f>
        <v>#REF!</v>
      </c>
      <c r="D146" s="4" t="e">
        <f>'Simpl. all tex-DT PLYWOOD'!#REF!*SUM('Simpl. all tex-DT PLYWOOD'!M355:X355)</f>
        <v>#REF!</v>
      </c>
      <c r="E146" s="4" t="e">
        <f>'Simpl. all tex-DT PLYWOOD'!#REF!*SUM('Simpl. all tex-DT PLYWOOD'!M355:X355)</f>
        <v>#REF!</v>
      </c>
      <c r="F146" s="4" t="e">
        <f>'Simpl. all tex-DT PLYWOOD'!#REF!*SUM('Simpl. all tex-DT PLYWOOD'!M355:X355)</f>
        <v>#REF!</v>
      </c>
      <c r="G146" s="4" t="e">
        <f>'Simpl. all tex-DT PLYWOOD'!#REF!*SUM('Simpl. all tex-DT PLYWOOD'!M355:X355)</f>
        <v>#REF!</v>
      </c>
      <c r="H146" s="4" t="e">
        <f t="shared" si="7"/>
        <v>#REF!</v>
      </c>
      <c r="I146" s="4" t="e">
        <f t="shared" si="8"/>
        <v>#REF!</v>
      </c>
      <c r="J146" s="4" t="e">
        <f>'Simpl. all tex-DT PLYWOOD'!#REF!*SUM('Simpl. all tex-DT PLYWOOD'!M355:X355)/3.125</f>
        <v>#REF!</v>
      </c>
      <c r="K146" s="4" t="e">
        <f>'Simpl. all tex-DT PLYWOOD'!#REF!</f>
        <v>#REF!</v>
      </c>
    </row>
    <row r="147" spans="2:11">
      <c r="B147" s="4" t="e">
        <f>'Simpl. all tex-DT PLYWOOD'!#REF!*SUM('Simpl. all tex-DT PLYWOOD'!M356:X356)</f>
        <v>#REF!</v>
      </c>
      <c r="C147" s="4" t="e">
        <f>'Simpl. all tex-DT PLYWOOD'!#REF!*SUM('Simpl. all tex-DT PLYWOOD'!M356:X356)</f>
        <v>#REF!</v>
      </c>
      <c r="D147" s="4" t="e">
        <f>'Simpl. all tex-DT PLYWOOD'!#REF!*SUM('Simpl. all tex-DT PLYWOOD'!M356:X356)</f>
        <v>#REF!</v>
      </c>
      <c r="E147" s="4" t="e">
        <f>'Simpl. all tex-DT PLYWOOD'!#REF!*SUM('Simpl. all tex-DT PLYWOOD'!M356:X356)</f>
        <v>#REF!</v>
      </c>
      <c r="F147" s="4" t="e">
        <f>'Simpl. all tex-DT PLYWOOD'!#REF!*SUM('Simpl. all tex-DT PLYWOOD'!M356:X356)</f>
        <v>#REF!</v>
      </c>
      <c r="G147" s="4" t="e">
        <f>'Simpl. all tex-DT PLYWOOD'!#REF!*SUM('Simpl. all tex-DT PLYWOOD'!M356:X356)</f>
        <v>#REF!</v>
      </c>
      <c r="H147" s="4" t="e">
        <f t="shared" si="7"/>
        <v>#REF!</v>
      </c>
      <c r="I147" s="4" t="e">
        <f t="shared" si="8"/>
        <v>#REF!</v>
      </c>
      <c r="J147" s="4" t="e">
        <f>'Simpl. all tex-DT PLYWOOD'!#REF!*SUM('Simpl. all tex-DT PLYWOOD'!M356:X356)/3.125</f>
        <v>#REF!</v>
      </c>
      <c r="K147" s="4" t="e">
        <f>'Simpl. all tex-DT PLYWOOD'!#REF!</f>
        <v>#REF!</v>
      </c>
    </row>
    <row r="148" spans="2:11">
      <c r="B148" s="4" t="e">
        <f>'Simpl. all tex-DT PLYWOOD'!#REF!*SUM('Simpl. all tex-DT PLYWOOD'!M357:X357)</f>
        <v>#REF!</v>
      </c>
      <c r="C148" s="4" t="e">
        <f>'Simpl. all tex-DT PLYWOOD'!#REF!*SUM('Simpl. all tex-DT PLYWOOD'!M357:X357)</f>
        <v>#REF!</v>
      </c>
      <c r="D148" s="4" t="e">
        <f>'Simpl. all tex-DT PLYWOOD'!#REF!*SUM('Simpl. all tex-DT PLYWOOD'!M357:X357)</f>
        <v>#REF!</v>
      </c>
      <c r="E148" s="4" t="e">
        <f>'Simpl. all tex-DT PLYWOOD'!#REF!*SUM('Simpl. all tex-DT PLYWOOD'!M357:X357)</f>
        <v>#REF!</v>
      </c>
      <c r="F148" s="4" t="e">
        <f>'Simpl. all tex-DT PLYWOOD'!#REF!*SUM('Simpl. all tex-DT PLYWOOD'!M357:X357)</f>
        <v>#REF!</v>
      </c>
      <c r="G148" s="4" t="e">
        <f>'Simpl. all tex-DT PLYWOOD'!#REF!*SUM('Simpl. all tex-DT PLYWOOD'!M357:X357)</f>
        <v>#REF!</v>
      </c>
      <c r="H148" s="4" t="e">
        <f t="shared" si="7"/>
        <v>#REF!</v>
      </c>
      <c r="I148" s="4" t="e">
        <f t="shared" si="8"/>
        <v>#REF!</v>
      </c>
      <c r="J148" s="4" t="e">
        <f>'Simpl. all tex-DT PLYWOOD'!#REF!*SUM('Simpl. all tex-DT PLYWOOD'!M357:X357)/3.125</f>
        <v>#REF!</v>
      </c>
      <c r="K148" s="4" t="e">
        <f>'Simpl. all tex-DT PLYWOOD'!#REF!</f>
        <v>#REF!</v>
      </c>
    </row>
    <row r="149" spans="2:11">
      <c r="B149" s="4" t="e">
        <f>'Simpl. all tex-DT PLYWOOD'!#REF!*SUM('Simpl. all tex-DT PLYWOOD'!M358:X358)</f>
        <v>#REF!</v>
      </c>
      <c r="C149" s="4" t="e">
        <f>'Simpl. all tex-DT PLYWOOD'!#REF!*SUM('Simpl. all tex-DT PLYWOOD'!M358:X358)</f>
        <v>#REF!</v>
      </c>
      <c r="D149" s="4" t="e">
        <f>'Simpl. all tex-DT PLYWOOD'!#REF!*SUM('Simpl. all tex-DT PLYWOOD'!M358:X358)</f>
        <v>#REF!</v>
      </c>
      <c r="E149" s="4" t="e">
        <f>'Simpl. all tex-DT PLYWOOD'!#REF!*SUM('Simpl. all tex-DT PLYWOOD'!M358:X358)</f>
        <v>#REF!</v>
      </c>
      <c r="F149" s="4" t="e">
        <f>'Simpl. all tex-DT PLYWOOD'!#REF!*SUM('Simpl. all tex-DT PLYWOOD'!M358:X358)</f>
        <v>#REF!</v>
      </c>
      <c r="G149" s="4" t="e">
        <f>'Simpl. all tex-DT PLYWOOD'!#REF!*SUM('Simpl. all tex-DT PLYWOOD'!M358:X358)</f>
        <v>#REF!</v>
      </c>
      <c r="H149" s="4" t="e">
        <f t="shared" si="7"/>
        <v>#REF!</v>
      </c>
      <c r="I149" s="4" t="e">
        <f t="shared" si="8"/>
        <v>#REF!</v>
      </c>
      <c r="J149" s="4" t="e">
        <f>'Simpl. all tex-DT PLYWOOD'!#REF!*SUM('Simpl. all tex-DT PLYWOOD'!M358:X358)/3.125</f>
        <v>#REF!</v>
      </c>
      <c r="K149" s="4" t="e">
        <f>'Simpl. all tex-DT PLYWOOD'!#REF!</f>
        <v>#REF!</v>
      </c>
    </row>
    <row r="150" spans="2:11">
      <c r="B150" s="4" t="e">
        <f>'Simpl. all tex-DT PLYWOOD'!#REF!*SUM('Simpl. all tex-DT PLYWOOD'!M359:X359)</f>
        <v>#REF!</v>
      </c>
      <c r="C150" s="4" t="e">
        <f>'Simpl. all tex-DT PLYWOOD'!#REF!*SUM('Simpl. all tex-DT PLYWOOD'!M359:X359)</f>
        <v>#REF!</v>
      </c>
      <c r="D150" s="4" t="e">
        <f>'Simpl. all tex-DT PLYWOOD'!#REF!*SUM('Simpl. all tex-DT PLYWOOD'!M359:X359)</f>
        <v>#REF!</v>
      </c>
      <c r="E150" s="4" t="e">
        <f>'Simpl. all tex-DT PLYWOOD'!#REF!*SUM('Simpl. all tex-DT PLYWOOD'!M359:X359)</f>
        <v>#REF!</v>
      </c>
      <c r="F150" s="4" t="e">
        <f>'Simpl. all tex-DT PLYWOOD'!#REF!*SUM('Simpl. all tex-DT PLYWOOD'!M359:X359)</f>
        <v>#REF!</v>
      </c>
      <c r="G150" s="4" t="e">
        <f>'Simpl. all tex-DT PLYWOOD'!#REF!*SUM('Simpl. all tex-DT PLYWOOD'!M359:X359)</f>
        <v>#REF!</v>
      </c>
      <c r="H150" s="4" t="e">
        <f t="shared" si="7"/>
        <v>#REF!</v>
      </c>
      <c r="I150" s="4" t="e">
        <f t="shared" si="8"/>
        <v>#REF!</v>
      </c>
      <c r="J150" s="4" t="e">
        <f>'Simpl. all tex-DT PLYWOOD'!#REF!*SUM('Simpl. all tex-DT PLYWOOD'!M359:X359)/3.125</f>
        <v>#REF!</v>
      </c>
      <c r="K150" s="4" t="e">
        <f>'Simpl. all tex-DT PLYWOOD'!#REF!</f>
        <v>#REF!</v>
      </c>
    </row>
    <row r="151" spans="2:11">
      <c r="B151" s="4" t="e">
        <f>'Simpl. all tex-DT PLYWOOD'!#REF!*SUM('Simpl. all tex-DT PLYWOOD'!M360:X360)</f>
        <v>#REF!</v>
      </c>
      <c r="C151" s="4" t="e">
        <f>'Simpl. all tex-DT PLYWOOD'!#REF!*SUM('Simpl. all tex-DT PLYWOOD'!M360:X360)</f>
        <v>#REF!</v>
      </c>
      <c r="D151" s="4" t="e">
        <f>'Simpl. all tex-DT PLYWOOD'!#REF!*SUM('Simpl. all tex-DT PLYWOOD'!M360:X360)</f>
        <v>#REF!</v>
      </c>
      <c r="E151" s="4" t="e">
        <f>'Simpl. all tex-DT PLYWOOD'!#REF!*SUM('Simpl. all tex-DT PLYWOOD'!M360:X360)</f>
        <v>#REF!</v>
      </c>
      <c r="F151" s="4" t="e">
        <f>'Simpl. all tex-DT PLYWOOD'!#REF!*SUM('Simpl. all tex-DT PLYWOOD'!M360:X360)</f>
        <v>#REF!</v>
      </c>
      <c r="G151" s="4" t="e">
        <f>'Simpl. all tex-DT PLYWOOD'!#REF!*SUM('Simpl. all tex-DT PLYWOOD'!M360:X360)</f>
        <v>#REF!</v>
      </c>
      <c r="H151" s="4" t="e">
        <f t="shared" si="7"/>
        <v>#REF!</v>
      </c>
      <c r="I151" s="4" t="e">
        <f t="shared" si="8"/>
        <v>#REF!</v>
      </c>
      <c r="J151" s="4" t="e">
        <f>'Simpl. all tex-DT PLYWOOD'!#REF!*SUM('Simpl. all tex-DT PLYWOOD'!M360:X360)/3.125</f>
        <v>#REF!</v>
      </c>
      <c r="K151" s="4" t="e">
        <f>'Simpl. all tex-DT PLYWOOD'!#REF!</f>
        <v>#REF!</v>
      </c>
    </row>
    <row r="152" spans="2:11">
      <c r="B152" s="4" t="e">
        <f>'Simpl. all tex-DT PLYWOOD'!#REF!*SUM('Simpl. all tex-DT PLYWOOD'!M361:X361)</f>
        <v>#REF!</v>
      </c>
      <c r="C152" s="4" t="e">
        <f>'Simpl. all tex-DT PLYWOOD'!#REF!*SUM('Simpl. all tex-DT PLYWOOD'!M361:X361)</f>
        <v>#REF!</v>
      </c>
      <c r="D152" s="4" t="e">
        <f>'Simpl. all tex-DT PLYWOOD'!#REF!*SUM('Simpl. all tex-DT PLYWOOD'!M361:X361)</f>
        <v>#REF!</v>
      </c>
      <c r="E152" s="4" t="e">
        <f>'Simpl. all tex-DT PLYWOOD'!#REF!*SUM('Simpl. all tex-DT PLYWOOD'!M361:X361)</f>
        <v>#REF!</v>
      </c>
      <c r="F152" s="4" t="e">
        <f>'Simpl. all tex-DT PLYWOOD'!#REF!*SUM('Simpl. all tex-DT PLYWOOD'!M361:X361)</f>
        <v>#REF!</v>
      </c>
      <c r="G152" s="4" t="e">
        <f>'Simpl. all tex-DT PLYWOOD'!#REF!*SUM('Simpl. all tex-DT PLYWOOD'!M361:X361)</f>
        <v>#REF!</v>
      </c>
      <c r="H152" s="4" t="e">
        <f t="shared" si="7"/>
        <v>#REF!</v>
      </c>
      <c r="I152" s="4" t="e">
        <f t="shared" si="8"/>
        <v>#REF!</v>
      </c>
      <c r="J152" s="4" t="e">
        <f>'Simpl. all tex-DT PLYWOOD'!#REF!*SUM('Simpl. all tex-DT PLYWOOD'!M361:X361)/3.125</f>
        <v>#REF!</v>
      </c>
      <c r="K152" s="4" t="e">
        <f>'Simpl. all tex-DT PLYWOOD'!#REF!</f>
        <v>#REF!</v>
      </c>
    </row>
    <row r="153" spans="2:11">
      <c r="B153" s="4" t="e">
        <f>'Simpl. all tex-DT PLYWOOD'!#REF!*SUM('Simpl. all tex-DT PLYWOOD'!M362:X362)</f>
        <v>#REF!</v>
      </c>
      <c r="C153" s="4" t="e">
        <f>'Simpl. all tex-DT PLYWOOD'!#REF!*SUM('Simpl. all tex-DT PLYWOOD'!M362:X362)</f>
        <v>#REF!</v>
      </c>
      <c r="D153" s="4" t="e">
        <f>'Simpl. all tex-DT PLYWOOD'!#REF!*SUM('Simpl. all tex-DT PLYWOOD'!M362:X362)</f>
        <v>#REF!</v>
      </c>
      <c r="E153" s="4" t="e">
        <f>'Simpl. all tex-DT PLYWOOD'!#REF!*SUM('Simpl. all tex-DT PLYWOOD'!M362:X362)</f>
        <v>#REF!</v>
      </c>
      <c r="F153" s="4" t="e">
        <f>'Simpl. all tex-DT PLYWOOD'!#REF!*SUM('Simpl. all tex-DT PLYWOOD'!M362:X362)</f>
        <v>#REF!</v>
      </c>
      <c r="G153" s="4" t="e">
        <f>'Simpl. all tex-DT PLYWOOD'!#REF!*SUM('Simpl. all tex-DT PLYWOOD'!M362:X362)</f>
        <v>#REF!</v>
      </c>
      <c r="H153" s="4" t="e">
        <f t="shared" si="7"/>
        <v>#REF!</v>
      </c>
      <c r="I153" s="4" t="e">
        <f t="shared" si="8"/>
        <v>#REF!</v>
      </c>
      <c r="J153" s="4" t="e">
        <f>'Simpl. all tex-DT PLYWOOD'!#REF!*SUM('Simpl. all tex-DT PLYWOOD'!M362:X362)/3.125</f>
        <v>#REF!</v>
      </c>
      <c r="K153" s="4" t="e">
        <f>'Simpl. all tex-DT PLYWOOD'!#REF!</f>
        <v>#REF!</v>
      </c>
    </row>
    <row r="154" spans="2:11">
      <c r="B154" s="4" t="e">
        <f>'Simpl. all tex-DT PLYWOOD'!#REF!*SUM('Simpl. all tex-DT PLYWOOD'!M363:X363)</f>
        <v>#REF!</v>
      </c>
      <c r="C154" s="4" t="e">
        <f>'Simpl. all tex-DT PLYWOOD'!#REF!*SUM('Simpl. all tex-DT PLYWOOD'!M363:X363)</f>
        <v>#REF!</v>
      </c>
      <c r="D154" s="4" t="e">
        <f>'Simpl. all tex-DT PLYWOOD'!#REF!*SUM('Simpl. all tex-DT PLYWOOD'!M363:X363)</f>
        <v>#REF!</v>
      </c>
      <c r="E154" s="4" t="e">
        <f>'Simpl. all tex-DT PLYWOOD'!#REF!*SUM('Simpl. all tex-DT PLYWOOD'!M363:X363)</f>
        <v>#REF!</v>
      </c>
      <c r="F154" s="4" t="e">
        <f>'Simpl. all tex-DT PLYWOOD'!#REF!*SUM('Simpl. all tex-DT PLYWOOD'!M363:X363)</f>
        <v>#REF!</v>
      </c>
      <c r="G154" s="4" t="e">
        <f>'Simpl. all tex-DT PLYWOOD'!#REF!*SUM('Simpl. all tex-DT PLYWOOD'!M363:X363)</f>
        <v>#REF!</v>
      </c>
      <c r="H154" s="4" t="e">
        <f t="shared" si="7"/>
        <v>#REF!</v>
      </c>
      <c r="I154" s="4" t="e">
        <f t="shared" si="8"/>
        <v>#REF!</v>
      </c>
      <c r="J154" s="4" t="e">
        <f>'Simpl. all tex-DT PLYWOOD'!#REF!*SUM('Simpl. all tex-DT PLYWOOD'!M363:X363)/3.125</f>
        <v>#REF!</v>
      </c>
      <c r="K154" s="4" t="e">
        <f>'Simpl. all tex-DT PLYWOOD'!#REF!</f>
        <v>#REF!</v>
      </c>
    </row>
    <row r="155" spans="2:11">
      <c r="B155" s="4" t="e">
        <f>'Simpl. all tex-DT PLYWOOD'!#REF!*SUM('Simpl. all tex-DT PLYWOOD'!M364:X364)</f>
        <v>#REF!</v>
      </c>
      <c r="C155" s="4" t="e">
        <f>'Simpl. all tex-DT PLYWOOD'!#REF!*SUM('Simpl. all tex-DT PLYWOOD'!M364:X364)</f>
        <v>#REF!</v>
      </c>
      <c r="D155" s="4" t="e">
        <f>'Simpl. all tex-DT PLYWOOD'!#REF!*SUM('Simpl. all tex-DT PLYWOOD'!M364:X364)</f>
        <v>#REF!</v>
      </c>
      <c r="E155" s="4" t="e">
        <f>'Simpl. all tex-DT PLYWOOD'!#REF!*SUM('Simpl. all tex-DT PLYWOOD'!M364:X364)</f>
        <v>#REF!</v>
      </c>
      <c r="F155" s="4" t="e">
        <f>'Simpl. all tex-DT PLYWOOD'!#REF!*SUM('Simpl. all tex-DT PLYWOOD'!M364:X364)</f>
        <v>#REF!</v>
      </c>
      <c r="G155" s="4" t="e">
        <f>'Simpl. all tex-DT PLYWOOD'!#REF!*SUM('Simpl. all tex-DT PLYWOOD'!M364:X364)</f>
        <v>#REF!</v>
      </c>
      <c r="H155" s="4" t="e">
        <f t="shared" si="7"/>
        <v>#REF!</v>
      </c>
      <c r="I155" s="4" t="e">
        <f t="shared" si="8"/>
        <v>#REF!</v>
      </c>
      <c r="J155" s="4" t="e">
        <f>'Simpl. all tex-DT PLYWOOD'!#REF!*SUM('Simpl. all tex-DT PLYWOOD'!M364:X364)/3.125</f>
        <v>#REF!</v>
      </c>
      <c r="K155" s="4" t="e">
        <f>'Simpl. all tex-DT PLYWOOD'!#REF!</f>
        <v>#REF!</v>
      </c>
    </row>
    <row r="156" spans="2:11">
      <c r="B156" s="4" t="e">
        <f>'Simpl. all tex-DT PLYWOOD'!#REF!*SUM('Simpl. all tex-DT PLYWOOD'!M365:X365)</f>
        <v>#REF!</v>
      </c>
      <c r="C156" s="4" t="e">
        <f>'Simpl. all tex-DT PLYWOOD'!#REF!*SUM('Simpl. all tex-DT PLYWOOD'!M365:X365)</f>
        <v>#REF!</v>
      </c>
      <c r="D156" s="4" t="e">
        <f>'Simpl. all tex-DT PLYWOOD'!#REF!*SUM('Simpl. all tex-DT PLYWOOD'!M365:X365)</f>
        <v>#REF!</v>
      </c>
      <c r="E156" s="4" t="e">
        <f>'Simpl. all tex-DT PLYWOOD'!#REF!*SUM('Simpl. all tex-DT PLYWOOD'!M365:X365)</f>
        <v>#REF!</v>
      </c>
      <c r="F156" s="4" t="e">
        <f>'Simpl. all tex-DT PLYWOOD'!#REF!*SUM('Simpl. all tex-DT PLYWOOD'!M365:X365)</f>
        <v>#REF!</v>
      </c>
      <c r="G156" s="4" t="e">
        <f>'Simpl. all tex-DT PLYWOOD'!#REF!*SUM('Simpl. all tex-DT PLYWOOD'!M365:X365)</f>
        <v>#REF!</v>
      </c>
      <c r="H156" s="4" t="e">
        <f t="shared" si="7"/>
        <v>#REF!</v>
      </c>
      <c r="I156" s="4" t="e">
        <f t="shared" si="8"/>
        <v>#REF!</v>
      </c>
      <c r="J156" s="4" t="e">
        <f>'Simpl. all tex-DT PLYWOOD'!#REF!*SUM('Simpl. all tex-DT PLYWOOD'!M365:X365)/3.125</f>
        <v>#REF!</v>
      </c>
      <c r="K156" s="4" t="e">
        <f>'Simpl. all tex-DT PLYWOOD'!#REF!</f>
        <v>#REF!</v>
      </c>
    </row>
    <row r="157" spans="2:11">
      <c r="B157" s="4" t="e">
        <f>'Simpl. all tex-DT PLYWOOD'!#REF!*SUM('Simpl. all tex-DT PLYWOOD'!M366:X366)</f>
        <v>#REF!</v>
      </c>
      <c r="C157" s="4" t="e">
        <f>'Simpl. all tex-DT PLYWOOD'!#REF!*SUM('Simpl. all tex-DT PLYWOOD'!M366:X366)</f>
        <v>#REF!</v>
      </c>
      <c r="D157" s="4" t="e">
        <f>'Simpl. all tex-DT PLYWOOD'!#REF!*SUM('Simpl. all tex-DT PLYWOOD'!M366:X366)</f>
        <v>#REF!</v>
      </c>
      <c r="E157" s="4" t="e">
        <f>'Simpl. all tex-DT PLYWOOD'!#REF!*SUM('Simpl. all tex-DT PLYWOOD'!M366:X366)</f>
        <v>#REF!</v>
      </c>
      <c r="F157" s="4" t="e">
        <f>'Simpl. all tex-DT PLYWOOD'!#REF!*SUM('Simpl. all tex-DT PLYWOOD'!M366:X366)</f>
        <v>#REF!</v>
      </c>
      <c r="G157" s="4" t="e">
        <f>'Simpl. all tex-DT PLYWOOD'!#REF!*SUM('Simpl. all tex-DT PLYWOOD'!M366:X366)</f>
        <v>#REF!</v>
      </c>
      <c r="H157" s="4" t="e">
        <f t="shared" si="7"/>
        <v>#REF!</v>
      </c>
      <c r="I157" s="4" t="e">
        <f t="shared" si="8"/>
        <v>#REF!</v>
      </c>
      <c r="J157" s="4" t="e">
        <f>'Simpl. all tex-DT PLYWOOD'!#REF!*SUM('Simpl. all tex-DT PLYWOOD'!M366:X366)/3.125</f>
        <v>#REF!</v>
      </c>
      <c r="K157" s="4" t="e">
        <f>'Simpl. all tex-DT PLYWOOD'!#REF!</f>
        <v>#REF!</v>
      </c>
    </row>
    <row r="158" spans="2:11">
      <c r="B158" s="4" t="e">
        <f>'Simpl. all tex-DT PLYWOOD'!#REF!*SUM('Simpl. all tex-DT PLYWOOD'!M367:X367)</f>
        <v>#REF!</v>
      </c>
      <c r="C158" s="4" t="e">
        <f>'Simpl. all tex-DT PLYWOOD'!#REF!*SUM('Simpl. all tex-DT PLYWOOD'!M367:X367)</f>
        <v>#REF!</v>
      </c>
      <c r="D158" s="4" t="e">
        <f>'Simpl. all tex-DT PLYWOOD'!#REF!*SUM('Simpl. all tex-DT PLYWOOD'!M367:X367)</f>
        <v>#REF!</v>
      </c>
      <c r="E158" s="4" t="e">
        <f>'Simpl. all tex-DT PLYWOOD'!#REF!*SUM('Simpl. all tex-DT PLYWOOD'!M367:X367)</f>
        <v>#REF!</v>
      </c>
      <c r="F158" s="4" t="e">
        <f>'Simpl. all tex-DT PLYWOOD'!#REF!*SUM('Simpl. all tex-DT PLYWOOD'!M367:X367)</f>
        <v>#REF!</v>
      </c>
      <c r="G158" s="4" t="e">
        <f>'Simpl. all tex-DT PLYWOOD'!#REF!*SUM('Simpl. all tex-DT PLYWOOD'!M367:X367)</f>
        <v>#REF!</v>
      </c>
      <c r="H158" s="4" t="e">
        <f t="shared" si="7"/>
        <v>#REF!</v>
      </c>
      <c r="I158" s="4" t="e">
        <f t="shared" si="8"/>
        <v>#REF!</v>
      </c>
      <c r="J158" s="4" t="e">
        <f>'Simpl. all tex-DT PLYWOOD'!#REF!*SUM('Simpl. all tex-DT PLYWOOD'!M367:X367)/3.125</f>
        <v>#REF!</v>
      </c>
      <c r="K158" s="4" t="e">
        <f>'Simpl. all tex-DT PLYWOOD'!#REF!</f>
        <v>#REF!</v>
      </c>
    </row>
    <row r="159" spans="2:11">
      <c r="B159" s="4" t="e">
        <f>'Simpl. all tex-DT PLYWOOD'!#REF!*SUM('Simpl. all tex-DT PLYWOOD'!M368:X368)</f>
        <v>#REF!</v>
      </c>
      <c r="C159" s="4" t="e">
        <f>'Simpl. all tex-DT PLYWOOD'!#REF!*SUM('Simpl. all tex-DT PLYWOOD'!M368:X368)</f>
        <v>#REF!</v>
      </c>
      <c r="D159" s="4" t="e">
        <f>'Simpl. all tex-DT PLYWOOD'!#REF!*SUM('Simpl. all tex-DT PLYWOOD'!M368:X368)</f>
        <v>#REF!</v>
      </c>
      <c r="E159" s="4" t="e">
        <f>'Simpl. all tex-DT PLYWOOD'!#REF!*SUM('Simpl. all tex-DT PLYWOOD'!M368:X368)</f>
        <v>#REF!</v>
      </c>
      <c r="F159" s="4" t="e">
        <f>'Simpl. all tex-DT PLYWOOD'!#REF!*SUM('Simpl. all tex-DT PLYWOOD'!M368:X368)</f>
        <v>#REF!</v>
      </c>
      <c r="G159" s="4" t="e">
        <f>'Simpl. all tex-DT PLYWOOD'!#REF!*SUM('Simpl. all tex-DT PLYWOOD'!M368:X368)</f>
        <v>#REF!</v>
      </c>
      <c r="H159" s="4" t="e">
        <f t="shared" si="7"/>
        <v>#REF!</v>
      </c>
      <c r="I159" s="4" t="e">
        <f t="shared" si="8"/>
        <v>#REF!</v>
      </c>
      <c r="J159" s="4" t="e">
        <f>'Simpl. all tex-DT PLYWOOD'!#REF!*SUM('Simpl. all tex-DT PLYWOOD'!M368:X368)/3.125</f>
        <v>#REF!</v>
      </c>
      <c r="K159" s="4" t="e">
        <f>'Simpl. all tex-DT PLYWOOD'!#REF!</f>
        <v>#REF!</v>
      </c>
    </row>
    <row r="160" spans="2:11">
      <c r="B160" s="4" t="e">
        <f>'Simpl. all tex-DT PLYWOOD'!#REF!*SUM('Simpl. all tex-DT PLYWOOD'!M369:X369)</f>
        <v>#REF!</v>
      </c>
      <c r="C160" s="4" t="e">
        <f>'Simpl. all tex-DT PLYWOOD'!#REF!*SUM('Simpl. all tex-DT PLYWOOD'!M369:X369)</f>
        <v>#REF!</v>
      </c>
      <c r="D160" s="4" t="e">
        <f>'Simpl. all tex-DT PLYWOOD'!#REF!*SUM('Simpl. all tex-DT PLYWOOD'!M369:X369)</f>
        <v>#REF!</v>
      </c>
      <c r="E160" s="4" t="e">
        <f>'Simpl. all tex-DT PLYWOOD'!#REF!*SUM('Simpl. all tex-DT PLYWOOD'!M369:X369)</f>
        <v>#REF!</v>
      </c>
      <c r="F160" s="4" t="e">
        <f>'Simpl. all tex-DT PLYWOOD'!#REF!*SUM('Simpl. all tex-DT PLYWOOD'!M369:X369)</f>
        <v>#REF!</v>
      </c>
      <c r="G160" s="4" t="e">
        <f>'Simpl. all tex-DT PLYWOOD'!#REF!*SUM('Simpl. all tex-DT PLYWOOD'!M369:X369)</f>
        <v>#REF!</v>
      </c>
      <c r="H160" s="4" t="e">
        <f t="shared" si="7"/>
        <v>#REF!</v>
      </c>
      <c r="I160" s="4" t="e">
        <f t="shared" si="8"/>
        <v>#REF!</v>
      </c>
      <c r="J160" s="4" t="e">
        <f>'Simpl. all tex-DT PLYWOOD'!#REF!*SUM('Simpl. all tex-DT PLYWOOD'!M369:X369)/3.125</f>
        <v>#REF!</v>
      </c>
      <c r="K160" s="4" t="e">
        <f>'Simpl. all tex-DT PLYWOOD'!#REF!</f>
        <v>#REF!</v>
      </c>
    </row>
    <row r="161" spans="2:11">
      <c r="B161" s="4" t="e">
        <f>'Simpl. all tex-DT PLYWOOD'!#REF!*SUM('Simpl. all tex-DT PLYWOOD'!M370:X370)</f>
        <v>#REF!</v>
      </c>
      <c r="C161" s="4" t="e">
        <f>'Simpl. all tex-DT PLYWOOD'!#REF!*SUM('Simpl. all tex-DT PLYWOOD'!M370:X370)</f>
        <v>#REF!</v>
      </c>
      <c r="D161" s="4" t="e">
        <f>'Simpl. all tex-DT PLYWOOD'!#REF!*SUM('Simpl. all tex-DT PLYWOOD'!M370:X370)</f>
        <v>#REF!</v>
      </c>
      <c r="E161" s="4" t="e">
        <f>'Simpl. all tex-DT PLYWOOD'!#REF!*SUM('Simpl. all tex-DT PLYWOOD'!M370:X370)</f>
        <v>#REF!</v>
      </c>
      <c r="F161" s="4" t="e">
        <f>'Simpl. all tex-DT PLYWOOD'!#REF!*SUM('Simpl. all tex-DT PLYWOOD'!M370:X370)</f>
        <v>#REF!</v>
      </c>
      <c r="G161" s="4" t="e">
        <f>'Simpl. all tex-DT PLYWOOD'!#REF!*SUM('Simpl. all tex-DT PLYWOOD'!M370:X370)</f>
        <v>#REF!</v>
      </c>
      <c r="H161" s="4" t="e">
        <f t="shared" si="7"/>
        <v>#REF!</v>
      </c>
      <c r="I161" s="4" t="e">
        <f t="shared" si="8"/>
        <v>#REF!</v>
      </c>
      <c r="J161" s="4" t="e">
        <f>'Simpl. all tex-DT PLYWOOD'!#REF!*SUM('Simpl. all tex-DT PLYWOOD'!M370:X370)/3.125</f>
        <v>#REF!</v>
      </c>
      <c r="K161" s="4" t="e">
        <f>'Simpl. all tex-DT PLYWOOD'!#REF!</f>
        <v>#REF!</v>
      </c>
    </row>
    <row r="162" spans="2:11">
      <c r="B162" s="4" t="e">
        <f>'Simpl. all tex-DT PLYWOOD'!#REF!*SUM('Simpl. all tex-DT PLYWOOD'!M371:X371)</f>
        <v>#REF!</v>
      </c>
      <c r="C162" s="4" t="e">
        <f>'Simpl. all tex-DT PLYWOOD'!#REF!*SUM('Simpl. all tex-DT PLYWOOD'!M371:X371)</f>
        <v>#REF!</v>
      </c>
      <c r="D162" s="4" t="e">
        <f>'Simpl. all tex-DT PLYWOOD'!#REF!*SUM('Simpl. all tex-DT PLYWOOD'!M371:X371)</f>
        <v>#REF!</v>
      </c>
      <c r="E162" s="4" t="e">
        <f>'Simpl. all tex-DT PLYWOOD'!#REF!*SUM('Simpl. all tex-DT PLYWOOD'!M371:X371)</f>
        <v>#REF!</v>
      </c>
      <c r="F162" s="4" t="e">
        <f>'Simpl. all tex-DT PLYWOOD'!#REF!*SUM('Simpl. all tex-DT PLYWOOD'!M371:X371)</f>
        <v>#REF!</v>
      </c>
      <c r="G162" s="4" t="e">
        <f>'Simpl. all tex-DT PLYWOOD'!#REF!*SUM('Simpl. all tex-DT PLYWOOD'!M371:X371)</f>
        <v>#REF!</v>
      </c>
      <c r="H162" s="4" t="e">
        <f t="shared" si="7"/>
        <v>#REF!</v>
      </c>
      <c r="I162" s="4" t="e">
        <f t="shared" si="8"/>
        <v>#REF!</v>
      </c>
      <c r="J162" s="4" t="e">
        <f>'Simpl. all tex-DT PLYWOOD'!#REF!*SUM('Simpl. all tex-DT PLYWOOD'!M371:X371)/3.125</f>
        <v>#REF!</v>
      </c>
      <c r="K162" s="4" t="e">
        <f>'Simpl. all tex-DT PLYWOOD'!#REF!</f>
        <v>#REF!</v>
      </c>
    </row>
    <row r="163" spans="2:11">
      <c r="B163" s="4" t="e">
        <f>'Simpl. all tex-DT PLYWOOD'!#REF!*SUM('Simpl. all tex-DT PLYWOOD'!M372:X372)</f>
        <v>#REF!</v>
      </c>
      <c r="C163" s="4" t="e">
        <f>'Simpl. all tex-DT PLYWOOD'!#REF!*SUM('Simpl. all tex-DT PLYWOOD'!M372:X372)</f>
        <v>#REF!</v>
      </c>
      <c r="D163" s="4" t="e">
        <f>'Simpl. all tex-DT PLYWOOD'!#REF!*SUM('Simpl. all tex-DT PLYWOOD'!M372:X372)</f>
        <v>#REF!</v>
      </c>
      <c r="E163" s="4" t="e">
        <f>'Simpl. all tex-DT PLYWOOD'!#REF!*SUM('Simpl. all tex-DT PLYWOOD'!M372:X372)</f>
        <v>#REF!</v>
      </c>
      <c r="F163" s="4" t="e">
        <f>'Simpl. all tex-DT PLYWOOD'!#REF!*SUM('Simpl. all tex-DT PLYWOOD'!M372:X372)</f>
        <v>#REF!</v>
      </c>
      <c r="G163" s="4" t="e">
        <f>'Simpl. all tex-DT PLYWOOD'!#REF!*SUM('Simpl. all tex-DT PLYWOOD'!M372:X372)</f>
        <v>#REF!</v>
      </c>
      <c r="H163" s="4" t="e">
        <f t="shared" si="7"/>
        <v>#REF!</v>
      </c>
      <c r="I163" s="4" t="e">
        <f t="shared" si="8"/>
        <v>#REF!</v>
      </c>
      <c r="J163" s="4" t="e">
        <f>'Simpl. all tex-DT PLYWOOD'!#REF!*SUM('Simpl. all tex-DT PLYWOOD'!M372:X372)/3.125</f>
        <v>#REF!</v>
      </c>
      <c r="K163" s="4" t="e">
        <f>'Simpl. all tex-DT PLYWOOD'!#REF!</f>
        <v>#REF!</v>
      </c>
    </row>
    <row r="164" spans="2:11">
      <c r="B164" s="4" t="e">
        <f>'Simpl. all tex-DT PLYWOOD'!#REF!*SUM('Simpl. all tex-DT PLYWOOD'!M373:X373)</f>
        <v>#REF!</v>
      </c>
      <c r="C164" s="4" t="e">
        <f>'Simpl. all tex-DT PLYWOOD'!#REF!*SUM('Simpl. all tex-DT PLYWOOD'!M373:X373)</f>
        <v>#REF!</v>
      </c>
      <c r="D164" s="4" t="e">
        <f>'Simpl. all tex-DT PLYWOOD'!#REF!*SUM('Simpl. all tex-DT PLYWOOD'!M373:X373)</f>
        <v>#REF!</v>
      </c>
      <c r="E164" s="4" t="e">
        <f>'Simpl. all tex-DT PLYWOOD'!#REF!*SUM('Simpl. all tex-DT PLYWOOD'!M373:X373)</f>
        <v>#REF!</v>
      </c>
      <c r="F164" s="4" t="e">
        <f>'Simpl. all tex-DT PLYWOOD'!#REF!*SUM('Simpl. all tex-DT PLYWOOD'!M373:X373)</f>
        <v>#REF!</v>
      </c>
      <c r="G164" s="4" t="e">
        <f>'Simpl. all tex-DT PLYWOOD'!#REF!*SUM('Simpl. all tex-DT PLYWOOD'!M373:X373)</f>
        <v>#REF!</v>
      </c>
      <c r="H164" s="4" t="e">
        <f t="shared" si="7"/>
        <v>#REF!</v>
      </c>
      <c r="I164" s="4" t="e">
        <f t="shared" si="8"/>
        <v>#REF!</v>
      </c>
      <c r="J164" s="4" t="e">
        <f>'Simpl. all tex-DT PLYWOOD'!#REF!*SUM('Simpl. all tex-DT PLYWOOD'!M373:X373)/3.125</f>
        <v>#REF!</v>
      </c>
      <c r="K164" s="4" t="e">
        <f>'Simpl. all tex-DT PLYWOOD'!#REF!</f>
        <v>#REF!</v>
      </c>
    </row>
    <row r="165" spans="2:11">
      <c r="B165" s="4" t="e">
        <f>'Simpl. all tex-DT PLYWOOD'!#REF!*SUM('Simpl. all tex-DT PLYWOOD'!M374:X374)</f>
        <v>#REF!</v>
      </c>
      <c r="C165" s="4" t="e">
        <f>'Simpl. all tex-DT PLYWOOD'!#REF!*SUM('Simpl. all tex-DT PLYWOOD'!M374:X374)</f>
        <v>#REF!</v>
      </c>
      <c r="D165" s="4" t="e">
        <f>'Simpl. all tex-DT PLYWOOD'!#REF!*SUM('Simpl. all tex-DT PLYWOOD'!M374:X374)</f>
        <v>#REF!</v>
      </c>
      <c r="E165" s="4" t="e">
        <f>'Simpl. all tex-DT PLYWOOD'!#REF!*SUM('Simpl. all tex-DT PLYWOOD'!M374:X374)</f>
        <v>#REF!</v>
      </c>
      <c r="F165" s="4" t="e">
        <f>'Simpl. all tex-DT PLYWOOD'!#REF!*SUM('Simpl. all tex-DT PLYWOOD'!M374:X374)</f>
        <v>#REF!</v>
      </c>
      <c r="G165" s="4" t="e">
        <f>'Simpl. all tex-DT PLYWOOD'!#REF!*SUM('Simpl. all tex-DT PLYWOOD'!M374:X374)</f>
        <v>#REF!</v>
      </c>
      <c r="H165" s="4" t="e">
        <f t="shared" si="7"/>
        <v>#REF!</v>
      </c>
      <c r="I165" s="4" t="e">
        <f t="shared" si="8"/>
        <v>#REF!</v>
      </c>
      <c r="J165" s="4" t="e">
        <f>'Simpl. all tex-DT PLYWOOD'!#REF!*SUM('Simpl. all tex-DT PLYWOOD'!M374:X374)/3.125</f>
        <v>#REF!</v>
      </c>
      <c r="K165" s="4" t="e">
        <f>'Simpl. all tex-DT PLYWOOD'!#REF!</f>
        <v>#REF!</v>
      </c>
    </row>
    <row r="166" spans="2:11">
      <c r="B166" s="4" t="e">
        <f>'Simpl. all tex-DT PLYWOOD'!#REF!*SUM('Simpl. all tex-DT PLYWOOD'!M375:X375)</f>
        <v>#REF!</v>
      </c>
      <c r="C166" s="4" t="e">
        <f>'Simpl. all tex-DT PLYWOOD'!#REF!*SUM('Simpl. all tex-DT PLYWOOD'!M375:X375)</f>
        <v>#REF!</v>
      </c>
      <c r="D166" s="4" t="e">
        <f>'Simpl. all tex-DT PLYWOOD'!#REF!*SUM('Simpl. all tex-DT PLYWOOD'!M375:X375)</f>
        <v>#REF!</v>
      </c>
      <c r="E166" s="4" t="e">
        <f>'Simpl. all tex-DT PLYWOOD'!#REF!*SUM('Simpl. all tex-DT PLYWOOD'!M375:X375)</f>
        <v>#REF!</v>
      </c>
      <c r="F166" s="4" t="e">
        <f>'Simpl. all tex-DT PLYWOOD'!#REF!*SUM('Simpl. all tex-DT PLYWOOD'!M375:X375)</f>
        <v>#REF!</v>
      </c>
      <c r="G166" s="4" t="e">
        <f>'Simpl. all tex-DT PLYWOOD'!#REF!*SUM('Simpl. all tex-DT PLYWOOD'!M375:X375)</f>
        <v>#REF!</v>
      </c>
      <c r="H166" s="4" t="e">
        <f t="shared" si="7"/>
        <v>#REF!</v>
      </c>
      <c r="I166" s="4" t="e">
        <f t="shared" si="8"/>
        <v>#REF!</v>
      </c>
      <c r="J166" s="4" t="e">
        <f>'Simpl. all tex-DT PLYWOOD'!#REF!*SUM('Simpl. all tex-DT PLYWOOD'!M375:X375)/3.125</f>
        <v>#REF!</v>
      </c>
      <c r="K166" s="4" t="e">
        <f>'Simpl. all tex-DT PLYWOOD'!#REF!</f>
        <v>#REF!</v>
      </c>
    </row>
    <row r="167" spans="2:11">
      <c r="B167" s="4" t="e">
        <f>'Simpl. all tex-DT PLYWOOD'!#REF!*SUM('Simpl. all tex-DT PLYWOOD'!M376:X376)</f>
        <v>#REF!</v>
      </c>
      <c r="C167" s="4" t="e">
        <f>'Simpl. all tex-DT PLYWOOD'!#REF!*SUM('Simpl. all tex-DT PLYWOOD'!M376:X376)</f>
        <v>#REF!</v>
      </c>
      <c r="D167" s="4" t="e">
        <f>'Simpl. all tex-DT PLYWOOD'!#REF!*SUM('Simpl. all tex-DT PLYWOOD'!M376:X376)</f>
        <v>#REF!</v>
      </c>
      <c r="E167" s="4" t="e">
        <f>'Simpl. all tex-DT PLYWOOD'!#REF!*SUM('Simpl. all tex-DT PLYWOOD'!M376:X376)</f>
        <v>#REF!</v>
      </c>
      <c r="F167" s="4" t="e">
        <f>'Simpl. all tex-DT PLYWOOD'!#REF!*SUM('Simpl. all tex-DT PLYWOOD'!M376:X376)</f>
        <v>#REF!</v>
      </c>
      <c r="G167" s="4" t="e">
        <f>'Simpl. all tex-DT PLYWOOD'!#REF!*SUM('Simpl. all tex-DT PLYWOOD'!M376:X376)</f>
        <v>#REF!</v>
      </c>
      <c r="H167" s="4" t="e">
        <f t="shared" si="7"/>
        <v>#REF!</v>
      </c>
      <c r="I167" s="4" t="e">
        <f t="shared" si="8"/>
        <v>#REF!</v>
      </c>
      <c r="J167" s="4" t="e">
        <f>'Simpl. all tex-DT PLYWOOD'!#REF!*SUM('Simpl. all tex-DT PLYWOOD'!M376:X376)/3.125</f>
        <v>#REF!</v>
      </c>
      <c r="K167" s="4" t="e">
        <f>'Simpl. all tex-DT PLYWOOD'!#REF!</f>
        <v>#REF!</v>
      </c>
    </row>
    <row r="168" spans="2:11">
      <c r="B168" s="4" t="e">
        <f>'Simpl. all tex-DT PLYWOOD'!#REF!*SUM('Simpl. all tex-DT PLYWOOD'!M377:X377)</f>
        <v>#REF!</v>
      </c>
      <c r="C168" s="4" t="e">
        <f>'Simpl. all tex-DT PLYWOOD'!#REF!*SUM('Simpl. all tex-DT PLYWOOD'!M377:X377)</f>
        <v>#REF!</v>
      </c>
      <c r="D168" s="4" t="e">
        <f>'Simpl. all tex-DT PLYWOOD'!#REF!*SUM('Simpl. all tex-DT PLYWOOD'!M377:X377)</f>
        <v>#REF!</v>
      </c>
      <c r="E168" s="4" t="e">
        <f>'Simpl. all tex-DT PLYWOOD'!#REF!*SUM('Simpl. all tex-DT PLYWOOD'!M377:X377)</f>
        <v>#REF!</v>
      </c>
      <c r="F168" s="4" t="e">
        <f>'Simpl. all tex-DT PLYWOOD'!#REF!*SUM('Simpl. all tex-DT PLYWOOD'!M377:X377)</f>
        <v>#REF!</v>
      </c>
      <c r="G168" s="4" t="e">
        <f>'Simpl. all tex-DT PLYWOOD'!#REF!*SUM('Simpl. all tex-DT PLYWOOD'!M377:X377)</f>
        <v>#REF!</v>
      </c>
      <c r="H168" s="4" t="e">
        <f t="shared" si="7"/>
        <v>#REF!</v>
      </c>
      <c r="I168" s="4" t="e">
        <f t="shared" si="8"/>
        <v>#REF!</v>
      </c>
      <c r="J168" s="4" t="e">
        <f>'Simpl. all tex-DT PLYWOOD'!#REF!*SUM('Simpl. all tex-DT PLYWOOD'!M377:X377)/3.125</f>
        <v>#REF!</v>
      </c>
      <c r="K168" s="4" t="e">
        <f>'Simpl. all tex-DT PLYWOOD'!#REF!</f>
        <v>#REF!</v>
      </c>
    </row>
    <row r="169" spans="2:11">
      <c r="B169" s="4" t="e">
        <f>'Simpl. all tex-DT PLYWOOD'!#REF!*SUM('Simpl. all tex-DT PLYWOOD'!M378:X378)</f>
        <v>#REF!</v>
      </c>
      <c r="C169" s="4" t="e">
        <f>'Simpl. all tex-DT PLYWOOD'!#REF!*SUM('Simpl. all tex-DT PLYWOOD'!M378:X378)</f>
        <v>#REF!</v>
      </c>
      <c r="D169" s="4" t="e">
        <f>'Simpl. all tex-DT PLYWOOD'!#REF!*SUM('Simpl. all tex-DT PLYWOOD'!M378:X378)</f>
        <v>#REF!</v>
      </c>
      <c r="E169" s="4" t="e">
        <f>'Simpl. all tex-DT PLYWOOD'!#REF!*SUM('Simpl. all tex-DT PLYWOOD'!M378:X378)</f>
        <v>#REF!</v>
      </c>
      <c r="F169" s="4" t="e">
        <f>'Simpl. all tex-DT PLYWOOD'!#REF!*SUM('Simpl. all tex-DT PLYWOOD'!M378:X378)</f>
        <v>#REF!</v>
      </c>
      <c r="G169" s="4" t="e">
        <f>'Simpl. all tex-DT PLYWOOD'!#REF!*SUM('Simpl. all tex-DT PLYWOOD'!M378:X378)</f>
        <v>#REF!</v>
      </c>
      <c r="H169" s="4" t="e">
        <f t="shared" si="7"/>
        <v>#REF!</v>
      </c>
      <c r="I169" s="4" t="e">
        <f t="shared" si="8"/>
        <v>#REF!</v>
      </c>
      <c r="J169" s="4" t="e">
        <f>'Simpl. all tex-DT PLYWOOD'!#REF!*SUM('Simpl. all tex-DT PLYWOOD'!M378:X378)/3.125</f>
        <v>#REF!</v>
      </c>
      <c r="K169" s="4" t="e">
        <f>'Simpl. all tex-DT PLYWOOD'!#REF!</f>
        <v>#REF!</v>
      </c>
    </row>
    <row r="170" spans="2:11">
      <c r="B170" s="4" t="e">
        <f>'Simpl. all tex-DT PLYWOOD'!#REF!*SUM('Simpl. all tex-DT PLYWOOD'!M379:X379)</f>
        <v>#REF!</v>
      </c>
      <c r="C170" s="4" t="e">
        <f>'Simpl. all tex-DT PLYWOOD'!#REF!*SUM('Simpl. all tex-DT PLYWOOD'!M379:X379)</f>
        <v>#REF!</v>
      </c>
      <c r="D170" s="4" t="e">
        <f>'Simpl. all tex-DT PLYWOOD'!#REF!*SUM('Simpl. all tex-DT PLYWOOD'!M379:X379)</f>
        <v>#REF!</v>
      </c>
      <c r="E170" s="4" t="e">
        <f>'Simpl. all tex-DT PLYWOOD'!#REF!*SUM('Simpl. all tex-DT PLYWOOD'!M379:X379)</f>
        <v>#REF!</v>
      </c>
      <c r="F170" s="4" t="e">
        <f>'Simpl. all tex-DT PLYWOOD'!#REF!*SUM('Simpl. all tex-DT PLYWOOD'!M379:X379)</f>
        <v>#REF!</v>
      </c>
      <c r="G170" s="4" t="e">
        <f>'Simpl. all tex-DT PLYWOOD'!#REF!*SUM('Simpl. all tex-DT PLYWOOD'!M379:X379)</f>
        <v>#REF!</v>
      </c>
      <c r="H170" s="4" t="e">
        <f t="shared" si="7"/>
        <v>#REF!</v>
      </c>
      <c r="I170" s="4" t="e">
        <f t="shared" si="8"/>
        <v>#REF!</v>
      </c>
      <c r="J170" s="4" t="e">
        <f>'Simpl. all tex-DT PLYWOOD'!#REF!*SUM('Simpl. all tex-DT PLYWOOD'!M379:X379)/3.125</f>
        <v>#REF!</v>
      </c>
      <c r="K170" s="4" t="e">
        <f>'Simpl. all tex-DT PLYWOOD'!#REF!</f>
        <v>#REF!</v>
      </c>
    </row>
    <row r="171" spans="2:11">
      <c r="B171" s="4" t="e">
        <f>'Simpl. all tex-DT PLYWOOD'!#REF!*SUM('Simpl. all tex-DT PLYWOOD'!M380:X380)</f>
        <v>#REF!</v>
      </c>
      <c r="C171" s="4" t="e">
        <f>'Simpl. all tex-DT PLYWOOD'!#REF!*SUM('Simpl. all tex-DT PLYWOOD'!M380:X380)</f>
        <v>#REF!</v>
      </c>
      <c r="D171" s="4" t="e">
        <f>'Simpl. all tex-DT PLYWOOD'!#REF!*SUM('Simpl. all tex-DT PLYWOOD'!M380:X380)</f>
        <v>#REF!</v>
      </c>
      <c r="E171" s="4" t="e">
        <f>'Simpl. all tex-DT PLYWOOD'!#REF!*SUM('Simpl. all tex-DT PLYWOOD'!M380:X380)</f>
        <v>#REF!</v>
      </c>
      <c r="F171" s="4" t="e">
        <f>'Simpl. all tex-DT PLYWOOD'!#REF!*SUM('Simpl. all tex-DT PLYWOOD'!M380:X380)</f>
        <v>#REF!</v>
      </c>
      <c r="G171" s="4" t="e">
        <f>'Simpl. all tex-DT PLYWOOD'!#REF!*SUM('Simpl. all tex-DT PLYWOOD'!M380:X380)</f>
        <v>#REF!</v>
      </c>
      <c r="H171" s="4" t="e">
        <f t="shared" si="7"/>
        <v>#REF!</v>
      </c>
      <c r="I171" s="4" t="e">
        <f t="shared" si="8"/>
        <v>#REF!</v>
      </c>
      <c r="J171" s="4" t="e">
        <f>'Simpl. all tex-DT PLYWOOD'!#REF!*SUM('Simpl. all tex-DT PLYWOOD'!M380:X380)/3.125</f>
        <v>#REF!</v>
      </c>
      <c r="K171" s="4" t="e">
        <f>'Simpl. all tex-DT PLYWOOD'!#REF!</f>
        <v>#REF!</v>
      </c>
    </row>
    <row r="172" spans="2:11">
      <c r="B172" s="4" t="e">
        <f>'Simpl. all tex-DT PLYWOOD'!#REF!*SUM('Simpl. all tex-DT PLYWOOD'!M381:X381)</f>
        <v>#REF!</v>
      </c>
      <c r="C172" s="4" t="e">
        <f>'Simpl. all tex-DT PLYWOOD'!#REF!*SUM('Simpl. all tex-DT PLYWOOD'!M381:X381)</f>
        <v>#REF!</v>
      </c>
      <c r="D172" s="4" t="e">
        <f>'Simpl. all tex-DT PLYWOOD'!#REF!*SUM('Simpl. all tex-DT PLYWOOD'!M381:X381)</f>
        <v>#REF!</v>
      </c>
      <c r="E172" s="4" t="e">
        <f>'Simpl. all tex-DT PLYWOOD'!#REF!*SUM('Simpl. all tex-DT PLYWOOD'!M381:X381)</f>
        <v>#REF!</v>
      </c>
      <c r="F172" s="4" t="e">
        <f>'Simpl. all tex-DT PLYWOOD'!#REF!*SUM('Simpl. all tex-DT PLYWOOD'!M381:X381)</f>
        <v>#REF!</v>
      </c>
      <c r="G172" s="4" t="e">
        <f>'Simpl. all tex-DT PLYWOOD'!#REF!*SUM('Simpl. all tex-DT PLYWOOD'!M381:X381)</f>
        <v>#REF!</v>
      </c>
      <c r="H172" s="4" t="e">
        <f t="shared" si="7"/>
        <v>#REF!</v>
      </c>
      <c r="I172" s="4" t="e">
        <f t="shared" si="8"/>
        <v>#REF!</v>
      </c>
      <c r="J172" s="4" t="e">
        <f>'Simpl. all tex-DT PLYWOOD'!#REF!*SUM('Simpl. all tex-DT PLYWOOD'!M381:X381)/3.125</f>
        <v>#REF!</v>
      </c>
      <c r="K172" s="4" t="e">
        <f>'Simpl. all tex-DT PLYWOOD'!#REF!</f>
        <v>#REF!</v>
      </c>
    </row>
    <row r="173" spans="2:11">
      <c r="B173" s="4" t="e">
        <f>'Simpl. all tex-DT PLYWOOD'!#REF!*SUM('Simpl. all tex-DT PLYWOOD'!M382:X382)</f>
        <v>#REF!</v>
      </c>
      <c r="C173" s="4" t="e">
        <f>'Simpl. all tex-DT PLYWOOD'!#REF!*SUM('Simpl. all tex-DT PLYWOOD'!M382:X382)</f>
        <v>#REF!</v>
      </c>
      <c r="D173" s="4" t="e">
        <f>'Simpl. all tex-DT PLYWOOD'!#REF!*SUM('Simpl. all tex-DT PLYWOOD'!M382:X382)</f>
        <v>#REF!</v>
      </c>
      <c r="E173" s="4" t="e">
        <f>'Simpl. all tex-DT PLYWOOD'!#REF!*SUM('Simpl. all tex-DT PLYWOOD'!M382:X382)</f>
        <v>#REF!</v>
      </c>
      <c r="F173" s="4" t="e">
        <f>'Simpl. all tex-DT PLYWOOD'!#REF!*SUM('Simpl. all tex-DT PLYWOOD'!M382:X382)</f>
        <v>#REF!</v>
      </c>
      <c r="G173" s="4" t="e">
        <f>'Simpl. all tex-DT PLYWOOD'!#REF!*SUM('Simpl. all tex-DT PLYWOOD'!M382:X382)</f>
        <v>#REF!</v>
      </c>
      <c r="H173" s="4" t="e">
        <f t="shared" si="7"/>
        <v>#REF!</v>
      </c>
      <c r="I173" s="4" t="e">
        <f t="shared" si="8"/>
        <v>#REF!</v>
      </c>
      <c r="J173" s="4" t="e">
        <f>'Simpl. all tex-DT PLYWOOD'!#REF!*SUM('Simpl. all tex-DT PLYWOOD'!M382:X382)/3.125</f>
        <v>#REF!</v>
      </c>
      <c r="K173" s="4" t="e">
        <f>'Simpl. all tex-DT PLYWOOD'!#REF!</f>
        <v>#REF!</v>
      </c>
    </row>
    <row r="174" spans="2:11">
      <c r="B174" s="4" t="e">
        <f>'Simpl. all tex-DT PLYWOOD'!#REF!*SUM('Simpl. all tex-DT PLYWOOD'!M383:X383)</f>
        <v>#REF!</v>
      </c>
      <c r="C174" s="4" t="e">
        <f>'Simpl. all tex-DT PLYWOOD'!#REF!*SUM('Simpl. all tex-DT PLYWOOD'!M383:X383)</f>
        <v>#REF!</v>
      </c>
      <c r="D174" s="4" t="e">
        <f>'Simpl. all tex-DT PLYWOOD'!#REF!*SUM('Simpl. all tex-DT PLYWOOD'!M383:X383)</f>
        <v>#REF!</v>
      </c>
      <c r="E174" s="4" t="e">
        <f>'Simpl. all tex-DT PLYWOOD'!#REF!*SUM('Simpl. all tex-DT PLYWOOD'!M383:X383)</f>
        <v>#REF!</v>
      </c>
      <c r="F174" s="4" t="e">
        <f>'Simpl. all tex-DT PLYWOOD'!#REF!*SUM('Simpl. all tex-DT PLYWOOD'!M383:X383)</f>
        <v>#REF!</v>
      </c>
      <c r="G174" s="4" t="e">
        <f>'Simpl. all tex-DT PLYWOOD'!#REF!*SUM('Simpl. all tex-DT PLYWOOD'!M383:X383)</f>
        <v>#REF!</v>
      </c>
      <c r="H174" s="4" t="e">
        <f t="shared" si="7"/>
        <v>#REF!</v>
      </c>
      <c r="I174" s="4" t="e">
        <f t="shared" si="8"/>
        <v>#REF!</v>
      </c>
      <c r="J174" s="4" t="e">
        <f>'Simpl. all tex-DT PLYWOOD'!#REF!*SUM('Simpl. all tex-DT PLYWOOD'!M383:X383)/3.125</f>
        <v>#REF!</v>
      </c>
      <c r="K174" s="4" t="e">
        <f>'Simpl. all tex-DT PLYWOOD'!#REF!</f>
        <v>#REF!</v>
      </c>
    </row>
    <row r="175" spans="2:11">
      <c r="B175" s="4" t="e">
        <f>'Simpl. all tex-DT PLYWOOD'!#REF!*SUM('Simpl. all tex-DT PLYWOOD'!M384:X384)</f>
        <v>#REF!</v>
      </c>
      <c r="C175" s="4" t="e">
        <f>'Simpl. all tex-DT PLYWOOD'!#REF!*SUM('Simpl. all tex-DT PLYWOOD'!M384:X384)</f>
        <v>#REF!</v>
      </c>
      <c r="D175" s="4" t="e">
        <f>'Simpl. all tex-DT PLYWOOD'!#REF!*SUM('Simpl. all tex-DT PLYWOOD'!M384:X384)</f>
        <v>#REF!</v>
      </c>
      <c r="E175" s="4" t="e">
        <f>'Simpl. all tex-DT PLYWOOD'!#REF!*SUM('Simpl. all tex-DT PLYWOOD'!M384:X384)</f>
        <v>#REF!</v>
      </c>
      <c r="F175" s="4" t="e">
        <f>'Simpl. all tex-DT PLYWOOD'!#REF!*SUM('Simpl. all tex-DT PLYWOOD'!M384:X384)</f>
        <v>#REF!</v>
      </c>
      <c r="G175" s="4" t="e">
        <f>'Simpl. all tex-DT PLYWOOD'!#REF!*SUM('Simpl. all tex-DT PLYWOOD'!M384:X384)</f>
        <v>#REF!</v>
      </c>
      <c r="H175" s="4" t="e">
        <f t="shared" si="7"/>
        <v>#REF!</v>
      </c>
      <c r="I175" s="4" t="e">
        <f t="shared" si="8"/>
        <v>#REF!</v>
      </c>
      <c r="J175" s="4" t="e">
        <f>'Simpl. all tex-DT PLYWOOD'!#REF!*SUM('Simpl. all tex-DT PLYWOOD'!M384:X384)/3.125</f>
        <v>#REF!</v>
      </c>
      <c r="K175" s="4" t="e">
        <f>'Simpl. all tex-DT PLYWOOD'!#REF!</f>
        <v>#REF!</v>
      </c>
    </row>
    <row r="176" spans="2:11">
      <c r="B176" s="4" t="e">
        <f>'Simpl. all tex-DT PLYWOOD'!#REF!*SUM('Simpl. all tex-DT PLYWOOD'!M385:X385)</f>
        <v>#REF!</v>
      </c>
      <c r="C176" s="4" t="e">
        <f>'Simpl. all tex-DT PLYWOOD'!#REF!*SUM('Simpl. all tex-DT PLYWOOD'!M385:X385)</f>
        <v>#REF!</v>
      </c>
      <c r="D176" s="4" t="e">
        <f>'Simpl. all tex-DT PLYWOOD'!#REF!*SUM('Simpl. all tex-DT PLYWOOD'!M385:X385)</f>
        <v>#REF!</v>
      </c>
      <c r="E176" s="4" t="e">
        <f>'Simpl. all tex-DT PLYWOOD'!#REF!*SUM('Simpl. all tex-DT PLYWOOD'!M385:X385)</f>
        <v>#REF!</v>
      </c>
      <c r="F176" s="4" t="e">
        <f>'Simpl. all tex-DT PLYWOOD'!#REF!*SUM('Simpl. all tex-DT PLYWOOD'!M385:X385)</f>
        <v>#REF!</v>
      </c>
      <c r="G176" s="4" t="e">
        <f>'Simpl. all tex-DT PLYWOOD'!#REF!*SUM('Simpl. all tex-DT PLYWOOD'!M385:X385)</f>
        <v>#REF!</v>
      </c>
      <c r="H176" s="4" t="e">
        <f t="shared" si="7"/>
        <v>#REF!</v>
      </c>
      <c r="I176" s="4" t="e">
        <f t="shared" si="8"/>
        <v>#REF!</v>
      </c>
      <c r="J176" s="4" t="e">
        <f>'Simpl. all tex-DT PLYWOOD'!#REF!*SUM('Simpl. all tex-DT PLYWOOD'!M385:X385)/3.125</f>
        <v>#REF!</v>
      </c>
      <c r="K176" s="4" t="e">
        <f>'Simpl. all tex-DT PLYWOOD'!#REF!</f>
        <v>#REF!</v>
      </c>
    </row>
    <row r="177" spans="2:11">
      <c r="B177" s="4" t="e">
        <f>'Simpl. all tex-DT PLYWOOD'!#REF!*SUM('Simpl. all tex-DT PLYWOOD'!M386:X386)</f>
        <v>#REF!</v>
      </c>
      <c r="C177" s="4" t="e">
        <f>'Simpl. all tex-DT PLYWOOD'!#REF!*SUM('Simpl. all tex-DT PLYWOOD'!M386:X386)</f>
        <v>#REF!</v>
      </c>
      <c r="D177" s="4" t="e">
        <f>'Simpl. all tex-DT PLYWOOD'!#REF!*SUM('Simpl. all tex-DT PLYWOOD'!M386:X386)</f>
        <v>#REF!</v>
      </c>
      <c r="E177" s="4" t="e">
        <f>'Simpl. all tex-DT PLYWOOD'!#REF!*SUM('Simpl. all tex-DT PLYWOOD'!M386:X386)</f>
        <v>#REF!</v>
      </c>
      <c r="F177" s="4" t="e">
        <f>'Simpl. all tex-DT PLYWOOD'!#REF!*SUM('Simpl. all tex-DT PLYWOOD'!M386:X386)</f>
        <v>#REF!</v>
      </c>
      <c r="G177" s="4" t="e">
        <f>'Simpl. all tex-DT PLYWOOD'!#REF!*SUM('Simpl. all tex-DT PLYWOOD'!M386:X386)</f>
        <v>#REF!</v>
      </c>
      <c r="H177" s="4" t="e">
        <f t="shared" si="7"/>
        <v>#REF!</v>
      </c>
      <c r="I177" s="4" t="e">
        <f t="shared" si="8"/>
        <v>#REF!</v>
      </c>
      <c r="J177" s="4" t="e">
        <f>'Simpl. all tex-DT PLYWOOD'!#REF!*SUM('Simpl. all tex-DT PLYWOOD'!M386:X386)/3.125</f>
        <v>#REF!</v>
      </c>
      <c r="K177" s="4" t="e">
        <f>'Simpl. all tex-DT PLYWOOD'!#REF!</f>
        <v>#REF!</v>
      </c>
    </row>
    <row r="178" spans="2:11">
      <c r="B178" s="4" t="e">
        <f>'Simpl. all tex-DT PLYWOOD'!#REF!*SUM('Simpl. all tex-DT PLYWOOD'!M387:X387)</f>
        <v>#REF!</v>
      </c>
      <c r="C178" s="4" t="e">
        <f>'Simpl. all tex-DT PLYWOOD'!#REF!*SUM('Simpl. all tex-DT PLYWOOD'!M387:X387)</f>
        <v>#REF!</v>
      </c>
      <c r="D178" s="4" t="e">
        <f>'Simpl. all tex-DT PLYWOOD'!#REF!*SUM('Simpl. all tex-DT PLYWOOD'!M387:X387)</f>
        <v>#REF!</v>
      </c>
      <c r="E178" s="4" t="e">
        <f>'Simpl. all tex-DT PLYWOOD'!#REF!*SUM('Simpl. all tex-DT PLYWOOD'!M387:X387)</f>
        <v>#REF!</v>
      </c>
      <c r="F178" s="4" t="e">
        <f>'Simpl. all tex-DT PLYWOOD'!#REF!*SUM('Simpl. all tex-DT PLYWOOD'!M387:X387)</f>
        <v>#REF!</v>
      </c>
      <c r="G178" s="4" t="e">
        <f>'Simpl. all tex-DT PLYWOOD'!#REF!*SUM('Simpl. all tex-DT PLYWOOD'!M387:X387)</f>
        <v>#REF!</v>
      </c>
      <c r="H178" s="4" t="e">
        <f t="shared" si="7"/>
        <v>#REF!</v>
      </c>
      <c r="I178" s="4" t="e">
        <f t="shared" si="8"/>
        <v>#REF!</v>
      </c>
      <c r="J178" s="4" t="e">
        <f>'Simpl. all tex-DT PLYWOOD'!#REF!*SUM('Simpl. all tex-DT PLYWOOD'!M387:X387)/3.125</f>
        <v>#REF!</v>
      </c>
      <c r="K178" s="4" t="e">
        <f>'Simpl. all tex-DT PLYWOOD'!#REF!</f>
        <v>#REF!</v>
      </c>
    </row>
    <row r="179" spans="2:11">
      <c r="B179" s="4" t="e">
        <f>'Simpl. all tex-DT PLYWOOD'!#REF!*SUM('Simpl. all tex-DT PLYWOOD'!M388:X388)</f>
        <v>#REF!</v>
      </c>
      <c r="C179" s="4" t="e">
        <f>'Simpl. all tex-DT PLYWOOD'!#REF!*SUM('Simpl. all tex-DT PLYWOOD'!M388:X388)</f>
        <v>#REF!</v>
      </c>
      <c r="D179" s="4" t="e">
        <f>'Simpl. all tex-DT PLYWOOD'!#REF!*SUM('Simpl. all tex-DT PLYWOOD'!M388:X388)</f>
        <v>#REF!</v>
      </c>
      <c r="E179" s="4" t="e">
        <f>'Simpl. all tex-DT PLYWOOD'!#REF!*SUM('Simpl. all tex-DT PLYWOOD'!M388:X388)</f>
        <v>#REF!</v>
      </c>
      <c r="F179" s="4" t="e">
        <f>'Simpl. all tex-DT PLYWOOD'!#REF!*SUM('Simpl. all tex-DT PLYWOOD'!M388:X388)</f>
        <v>#REF!</v>
      </c>
      <c r="G179" s="4" t="e">
        <f>'Simpl. all tex-DT PLYWOOD'!#REF!*SUM('Simpl. all tex-DT PLYWOOD'!M388:X388)</f>
        <v>#REF!</v>
      </c>
      <c r="H179" s="4" t="e">
        <f t="shared" si="7"/>
        <v>#REF!</v>
      </c>
      <c r="I179" s="4" t="e">
        <f t="shared" si="8"/>
        <v>#REF!</v>
      </c>
      <c r="J179" s="4" t="e">
        <f>'Simpl. all tex-DT PLYWOOD'!#REF!*SUM('Simpl. all tex-DT PLYWOOD'!M388:X388)/3.125</f>
        <v>#REF!</v>
      </c>
      <c r="K179" s="4" t="e">
        <f>'Simpl. all tex-DT PLYWOOD'!#REF!</f>
        <v>#REF!</v>
      </c>
    </row>
    <row r="180" spans="2:11">
      <c r="B180" s="4" t="e">
        <f>'Simpl. all tex-DT PLYWOOD'!#REF!*SUM('Simpl. all tex-DT PLYWOOD'!M389:X389)</f>
        <v>#REF!</v>
      </c>
      <c r="C180" s="4" t="e">
        <f>'Simpl. all tex-DT PLYWOOD'!#REF!*SUM('Simpl. all tex-DT PLYWOOD'!M389:X389)</f>
        <v>#REF!</v>
      </c>
      <c r="D180" s="4" t="e">
        <f>'Simpl. all tex-DT PLYWOOD'!#REF!*SUM('Simpl. all tex-DT PLYWOOD'!M389:X389)</f>
        <v>#REF!</v>
      </c>
      <c r="E180" s="4" t="e">
        <f>'Simpl. all tex-DT PLYWOOD'!#REF!*SUM('Simpl. all tex-DT PLYWOOD'!M389:X389)</f>
        <v>#REF!</v>
      </c>
      <c r="F180" s="4" t="e">
        <f>'Simpl. all tex-DT PLYWOOD'!#REF!*SUM('Simpl. all tex-DT PLYWOOD'!M389:X389)</f>
        <v>#REF!</v>
      </c>
      <c r="G180" s="4" t="e">
        <f>'Simpl. all tex-DT PLYWOOD'!#REF!*SUM('Simpl. all tex-DT PLYWOOD'!M389:X389)</f>
        <v>#REF!</v>
      </c>
      <c r="H180" s="4" t="e">
        <f t="shared" si="7"/>
        <v>#REF!</v>
      </c>
      <c r="I180" s="4" t="e">
        <f t="shared" si="8"/>
        <v>#REF!</v>
      </c>
      <c r="J180" s="4" t="e">
        <f>'Simpl. all tex-DT PLYWOOD'!#REF!*SUM('Simpl. all tex-DT PLYWOOD'!M389:X389)/3.125</f>
        <v>#REF!</v>
      </c>
      <c r="K180" s="4" t="e">
        <f>'Simpl. all tex-DT PLYWOOD'!#REF!</f>
        <v>#REF!</v>
      </c>
    </row>
    <row r="181" spans="2:11">
      <c r="B181" s="4" t="e">
        <f>'Simpl. all tex-DT PLYWOOD'!#REF!*SUM('Simpl. all tex-DT PLYWOOD'!M390:X390)</f>
        <v>#REF!</v>
      </c>
      <c r="C181" s="4" t="e">
        <f>'Simpl. all tex-DT PLYWOOD'!#REF!*SUM('Simpl. all tex-DT PLYWOOD'!M390:X390)</f>
        <v>#REF!</v>
      </c>
      <c r="D181" s="4" t="e">
        <f>'Simpl. all tex-DT PLYWOOD'!#REF!*SUM('Simpl. all tex-DT PLYWOOD'!M390:X390)</f>
        <v>#REF!</v>
      </c>
      <c r="E181" s="4" t="e">
        <f>'Simpl. all tex-DT PLYWOOD'!#REF!*SUM('Simpl. all tex-DT PLYWOOD'!M390:X390)</f>
        <v>#REF!</v>
      </c>
      <c r="F181" s="4" t="e">
        <f>'Simpl. all tex-DT PLYWOOD'!#REF!*SUM('Simpl. all tex-DT PLYWOOD'!M390:X390)</f>
        <v>#REF!</v>
      </c>
      <c r="G181" s="4" t="e">
        <f>'Simpl. all tex-DT PLYWOOD'!#REF!*SUM('Simpl. all tex-DT PLYWOOD'!M390:X390)</f>
        <v>#REF!</v>
      </c>
      <c r="H181" s="4" t="e">
        <f t="shared" si="7"/>
        <v>#REF!</v>
      </c>
      <c r="I181" s="4" t="e">
        <f t="shared" si="8"/>
        <v>#REF!</v>
      </c>
      <c r="J181" s="4" t="e">
        <f>'Simpl. all tex-DT PLYWOOD'!#REF!*SUM('Simpl. all tex-DT PLYWOOD'!M390:X390)/3.125</f>
        <v>#REF!</v>
      </c>
      <c r="K181" s="4" t="e">
        <f>'Simpl. all tex-DT PLYWOOD'!#REF!</f>
        <v>#REF!</v>
      </c>
    </row>
    <row r="182" spans="2:11">
      <c r="B182" s="4" t="e">
        <f>'Simpl. all tex-DT PLYWOOD'!#REF!*SUM('Simpl. all tex-DT PLYWOOD'!M391:X391)</f>
        <v>#REF!</v>
      </c>
      <c r="C182" s="4" t="e">
        <f>'Simpl. all tex-DT PLYWOOD'!#REF!*SUM('Simpl. all tex-DT PLYWOOD'!M391:X391)</f>
        <v>#REF!</v>
      </c>
      <c r="D182" s="4" t="e">
        <f>'Simpl. all tex-DT PLYWOOD'!#REF!*SUM('Simpl. all tex-DT PLYWOOD'!M391:X391)</f>
        <v>#REF!</v>
      </c>
      <c r="E182" s="4" t="e">
        <f>'Simpl. all tex-DT PLYWOOD'!#REF!*SUM('Simpl. all tex-DT PLYWOOD'!M391:X391)</f>
        <v>#REF!</v>
      </c>
      <c r="F182" s="4" t="e">
        <f>'Simpl. all tex-DT PLYWOOD'!#REF!*SUM('Simpl. all tex-DT PLYWOOD'!M391:X391)</f>
        <v>#REF!</v>
      </c>
      <c r="G182" s="4" t="e">
        <f>'Simpl. all tex-DT PLYWOOD'!#REF!*SUM('Simpl. all tex-DT PLYWOOD'!M391:X391)</f>
        <v>#REF!</v>
      </c>
      <c r="H182" s="4" t="e">
        <f t="shared" si="7"/>
        <v>#REF!</v>
      </c>
      <c r="I182" s="4" t="e">
        <f t="shared" si="8"/>
        <v>#REF!</v>
      </c>
      <c r="J182" s="4" t="e">
        <f>'Simpl. all tex-DT PLYWOOD'!#REF!*SUM('Simpl. all tex-DT PLYWOOD'!M391:X391)/3.125</f>
        <v>#REF!</v>
      </c>
      <c r="K182" s="4" t="e">
        <f>'Simpl. all tex-DT PLYWOOD'!#REF!</f>
        <v>#REF!</v>
      </c>
    </row>
    <row r="183" spans="2:11">
      <c r="B183" s="4" t="e">
        <f>'Simpl. all tex-DT PLYWOOD'!#REF!*SUM('Simpl. all tex-DT PLYWOOD'!M392:X392)</f>
        <v>#REF!</v>
      </c>
      <c r="C183" s="4" t="e">
        <f>'Simpl. all tex-DT PLYWOOD'!#REF!*SUM('Simpl. all tex-DT PLYWOOD'!M392:X392)</f>
        <v>#REF!</v>
      </c>
      <c r="D183" s="4" t="e">
        <f>'Simpl. all tex-DT PLYWOOD'!#REF!*SUM('Simpl. all tex-DT PLYWOOD'!M392:X392)</f>
        <v>#REF!</v>
      </c>
      <c r="E183" s="4" t="e">
        <f>'Simpl. all tex-DT PLYWOOD'!#REF!*SUM('Simpl. all tex-DT PLYWOOD'!M392:X392)</f>
        <v>#REF!</v>
      </c>
      <c r="F183" s="4" t="e">
        <f>'Simpl. all tex-DT PLYWOOD'!#REF!*SUM('Simpl. all tex-DT PLYWOOD'!M392:X392)</f>
        <v>#REF!</v>
      </c>
      <c r="G183" s="4" t="e">
        <f>'Simpl. all tex-DT PLYWOOD'!#REF!*SUM('Simpl. all tex-DT PLYWOOD'!M392:X392)</f>
        <v>#REF!</v>
      </c>
      <c r="H183" s="4" t="e">
        <f t="shared" si="7"/>
        <v>#REF!</v>
      </c>
      <c r="I183" s="4" t="e">
        <f t="shared" si="8"/>
        <v>#REF!</v>
      </c>
      <c r="J183" s="4" t="e">
        <f>'Simpl. all tex-DT PLYWOOD'!#REF!*SUM('Simpl. all tex-DT PLYWOOD'!M392:X392)/3.125</f>
        <v>#REF!</v>
      </c>
      <c r="K183" s="4" t="e">
        <f>'Simpl. all tex-DT PLYWOOD'!#REF!</f>
        <v>#REF!</v>
      </c>
    </row>
    <row r="184" spans="2:11">
      <c r="B184" s="4" t="e">
        <f>'Simpl. all tex-DT PLYWOOD'!#REF!*SUM('Simpl. all tex-DT PLYWOOD'!M393:X393)</f>
        <v>#REF!</v>
      </c>
      <c r="C184" s="4" t="e">
        <f>'Simpl. all tex-DT PLYWOOD'!#REF!*SUM('Simpl. all tex-DT PLYWOOD'!M393:X393)</f>
        <v>#REF!</v>
      </c>
      <c r="D184" s="4" t="e">
        <f>'Simpl. all tex-DT PLYWOOD'!#REF!*SUM('Simpl. all tex-DT PLYWOOD'!M393:X393)</f>
        <v>#REF!</v>
      </c>
      <c r="E184" s="4" t="e">
        <f>'Simpl. all tex-DT PLYWOOD'!#REF!*SUM('Simpl. all tex-DT PLYWOOD'!M393:X393)</f>
        <v>#REF!</v>
      </c>
      <c r="F184" s="4" t="e">
        <f>'Simpl. all tex-DT PLYWOOD'!#REF!*SUM('Simpl. all tex-DT PLYWOOD'!M393:X393)</f>
        <v>#REF!</v>
      </c>
      <c r="G184" s="4" t="e">
        <f>'Simpl. all tex-DT PLYWOOD'!#REF!*SUM('Simpl. all tex-DT PLYWOOD'!M393:X393)</f>
        <v>#REF!</v>
      </c>
      <c r="H184" s="4" t="e">
        <f t="shared" si="7"/>
        <v>#REF!</v>
      </c>
      <c r="I184" s="4" t="e">
        <f t="shared" si="8"/>
        <v>#REF!</v>
      </c>
      <c r="J184" s="4" t="e">
        <f>'Simpl. all tex-DT PLYWOOD'!#REF!*SUM('Simpl. all tex-DT PLYWOOD'!M393:X393)/3.125</f>
        <v>#REF!</v>
      </c>
      <c r="K184" s="4" t="e">
        <f>'Simpl. all tex-DT PLYWOOD'!#REF!</f>
        <v>#REF!</v>
      </c>
    </row>
    <row r="185" spans="2:11">
      <c r="B185" s="4" t="e">
        <f>'Simpl. all tex-DT PLYWOOD'!#REF!*SUM('Simpl. all tex-DT PLYWOOD'!M394:X394)</f>
        <v>#REF!</v>
      </c>
      <c r="C185" s="4" t="e">
        <f>'Simpl. all tex-DT PLYWOOD'!#REF!*SUM('Simpl. all tex-DT PLYWOOD'!M394:X394)</f>
        <v>#REF!</v>
      </c>
      <c r="D185" s="4" t="e">
        <f>'Simpl. all tex-DT PLYWOOD'!#REF!*SUM('Simpl. all tex-DT PLYWOOD'!M394:X394)</f>
        <v>#REF!</v>
      </c>
      <c r="E185" s="4" t="e">
        <f>'Simpl. all tex-DT PLYWOOD'!#REF!*SUM('Simpl. all tex-DT PLYWOOD'!M394:X394)</f>
        <v>#REF!</v>
      </c>
      <c r="F185" s="4" t="e">
        <f>'Simpl. all tex-DT PLYWOOD'!#REF!*SUM('Simpl. all tex-DT PLYWOOD'!M394:X394)</f>
        <v>#REF!</v>
      </c>
      <c r="G185" s="4" t="e">
        <f>'Simpl. all tex-DT PLYWOOD'!#REF!*SUM('Simpl. all tex-DT PLYWOOD'!M394:X394)</f>
        <v>#REF!</v>
      </c>
      <c r="H185" s="4" t="e">
        <f t="shared" si="7"/>
        <v>#REF!</v>
      </c>
      <c r="I185" s="4" t="e">
        <f t="shared" si="8"/>
        <v>#REF!</v>
      </c>
      <c r="J185" s="4" t="e">
        <f>'Simpl. all tex-DT PLYWOOD'!#REF!*SUM('Simpl. all tex-DT PLYWOOD'!M394:X394)/3.125</f>
        <v>#REF!</v>
      </c>
      <c r="K185" s="4" t="e">
        <f>'Simpl. all tex-DT PLYWOOD'!#REF!</f>
        <v>#REF!</v>
      </c>
    </row>
    <row r="186" spans="2:11">
      <c r="B186" s="4" t="e">
        <f>'Simpl. all tex-DT PLYWOOD'!#REF!*SUM('Simpl. all tex-DT PLYWOOD'!M395:X395)</f>
        <v>#REF!</v>
      </c>
      <c r="C186" s="4" t="e">
        <f>'Simpl. all tex-DT PLYWOOD'!#REF!*SUM('Simpl. all tex-DT PLYWOOD'!M395:X395)</f>
        <v>#REF!</v>
      </c>
      <c r="D186" s="4" t="e">
        <f>'Simpl. all tex-DT PLYWOOD'!#REF!*SUM('Simpl. all tex-DT PLYWOOD'!M395:X395)</f>
        <v>#REF!</v>
      </c>
      <c r="E186" s="4" t="e">
        <f>'Simpl. all tex-DT PLYWOOD'!#REF!*SUM('Simpl. all tex-DT PLYWOOD'!M395:X395)</f>
        <v>#REF!</v>
      </c>
      <c r="F186" s="4" t="e">
        <f>'Simpl. all tex-DT PLYWOOD'!#REF!*SUM('Simpl. all tex-DT PLYWOOD'!M395:X395)</f>
        <v>#REF!</v>
      </c>
      <c r="G186" s="4" t="e">
        <f>'Simpl. all tex-DT PLYWOOD'!#REF!*SUM('Simpl. all tex-DT PLYWOOD'!M395:X395)</f>
        <v>#REF!</v>
      </c>
      <c r="H186" s="4" t="e">
        <f t="shared" si="7"/>
        <v>#REF!</v>
      </c>
      <c r="I186" s="4" t="e">
        <f t="shared" si="8"/>
        <v>#REF!</v>
      </c>
      <c r="J186" s="4" t="e">
        <f>'Simpl. all tex-DT PLYWOOD'!#REF!*SUM('Simpl. all tex-DT PLYWOOD'!M395:X395)/3.125</f>
        <v>#REF!</v>
      </c>
      <c r="K186" s="4" t="e">
        <f>'Simpl. all tex-DT PLYWOOD'!#REF!</f>
        <v>#REF!</v>
      </c>
    </row>
    <row r="187" spans="2:11">
      <c r="B187" s="4" t="e">
        <f>'Simpl. all tex-DT PLYWOOD'!#REF!*SUM('Simpl. all tex-DT PLYWOOD'!M396:X396)</f>
        <v>#REF!</v>
      </c>
      <c r="C187" s="4" t="e">
        <f>'Simpl. all tex-DT PLYWOOD'!#REF!*SUM('Simpl. all tex-DT PLYWOOD'!M396:X396)</f>
        <v>#REF!</v>
      </c>
      <c r="D187" s="4" t="e">
        <f>'Simpl. all tex-DT PLYWOOD'!#REF!*SUM('Simpl. all tex-DT PLYWOOD'!M396:X396)</f>
        <v>#REF!</v>
      </c>
      <c r="E187" s="4" t="e">
        <f>'Simpl. all tex-DT PLYWOOD'!#REF!*SUM('Simpl. all tex-DT PLYWOOD'!M396:X396)</f>
        <v>#REF!</v>
      </c>
      <c r="F187" s="4" t="e">
        <f>'Simpl. all tex-DT PLYWOOD'!#REF!*SUM('Simpl. all tex-DT PLYWOOD'!M396:X396)</f>
        <v>#REF!</v>
      </c>
      <c r="G187" s="4" t="e">
        <f>'Simpl. all tex-DT PLYWOOD'!#REF!*SUM('Simpl. all tex-DT PLYWOOD'!M396:X396)</f>
        <v>#REF!</v>
      </c>
      <c r="H187" s="4" t="e">
        <f t="shared" si="7"/>
        <v>#REF!</v>
      </c>
      <c r="I187" s="4" t="e">
        <f t="shared" si="8"/>
        <v>#REF!</v>
      </c>
      <c r="J187" s="4" t="e">
        <f>'Simpl. all tex-DT PLYWOOD'!#REF!*SUM('Simpl. all tex-DT PLYWOOD'!M396:X396)/3.125</f>
        <v>#REF!</v>
      </c>
      <c r="K187" s="4" t="e">
        <f>'Simpl. all tex-DT PLYWOOD'!#REF!</f>
        <v>#REF!</v>
      </c>
    </row>
    <row r="188" spans="2:11">
      <c r="B188" s="4" t="e">
        <f>'Simpl. all tex-DT PLYWOOD'!#REF!*SUM('Simpl. all tex-DT PLYWOOD'!M397:X397)</f>
        <v>#REF!</v>
      </c>
      <c r="C188" s="4" t="e">
        <f>'Simpl. all tex-DT PLYWOOD'!#REF!*SUM('Simpl. all tex-DT PLYWOOD'!M397:X397)</f>
        <v>#REF!</v>
      </c>
      <c r="D188" s="4" t="e">
        <f>'Simpl. all tex-DT PLYWOOD'!#REF!*SUM('Simpl. all tex-DT PLYWOOD'!M397:X397)</f>
        <v>#REF!</v>
      </c>
      <c r="E188" s="4" t="e">
        <f>'Simpl. all tex-DT PLYWOOD'!#REF!*SUM('Simpl. all tex-DT PLYWOOD'!M397:X397)</f>
        <v>#REF!</v>
      </c>
      <c r="F188" s="4" t="e">
        <f>'Simpl. all tex-DT PLYWOOD'!#REF!*SUM('Simpl. all tex-DT PLYWOOD'!M397:X397)</f>
        <v>#REF!</v>
      </c>
      <c r="G188" s="4" t="e">
        <f>'Simpl. all tex-DT PLYWOOD'!#REF!*SUM('Simpl. all tex-DT PLYWOOD'!M397:X397)</f>
        <v>#REF!</v>
      </c>
      <c r="H188" s="4" t="e">
        <f t="shared" si="7"/>
        <v>#REF!</v>
      </c>
      <c r="I188" s="4" t="e">
        <f t="shared" si="8"/>
        <v>#REF!</v>
      </c>
      <c r="J188" s="4" t="e">
        <f>'Simpl. all tex-DT PLYWOOD'!#REF!*SUM('Simpl. all tex-DT PLYWOOD'!M397:X397)/3.125</f>
        <v>#REF!</v>
      </c>
      <c r="K188" s="4" t="e">
        <f>'Simpl. all tex-DT PLYWOOD'!#REF!</f>
        <v>#REF!</v>
      </c>
    </row>
    <row r="189" spans="2:11">
      <c r="B189" s="4" t="e">
        <f>'Simpl. all tex-DT PLYWOOD'!#REF!*SUM('Simpl. all tex-DT PLYWOOD'!M398:X398)</f>
        <v>#REF!</v>
      </c>
      <c r="C189" s="4" t="e">
        <f>'Simpl. all tex-DT PLYWOOD'!#REF!*SUM('Simpl. all tex-DT PLYWOOD'!M398:X398)</f>
        <v>#REF!</v>
      </c>
      <c r="D189" s="4" t="e">
        <f>'Simpl. all tex-DT PLYWOOD'!#REF!*SUM('Simpl. all tex-DT PLYWOOD'!M398:X398)</f>
        <v>#REF!</v>
      </c>
      <c r="E189" s="4" t="e">
        <f>'Simpl. all tex-DT PLYWOOD'!#REF!*SUM('Simpl. all tex-DT PLYWOOD'!M398:X398)</f>
        <v>#REF!</v>
      </c>
      <c r="F189" s="4" t="e">
        <f>'Simpl. all tex-DT PLYWOOD'!#REF!*SUM('Simpl. all tex-DT PLYWOOD'!M398:X398)</f>
        <v>#REF!</v>
      </c>
      <c r="G189" s="4" t="e">
        <f>'Simpl. all tex-DT PLYWOOD'!#REF!*SUM('Simpl. all tex-DT PLYWOOD'!M398:X398)</f>
        <v>#REF!</v>
      </c>
      <c r="H189" s="4" t="e">
        <f t="shared" si="7"/>
        <v>#REF!</v>
      </c>
      <c r="I189" s="4" t="e">
        <f t="shared" si="8"/>
        <v>#REF!</v>
      </c>
      <c r="J189" s="4" t="e">
        <f>'Simpl. all tex-DT PLYWOOD'!#REF!*SUM('Simpl. all tex-DT PLYWOOD'!M398:X398)/3.125</f>
        <v>#REF!</v>
      </c>
      <c r="K189" s="4" t="e">
        <f>'Simpl. all tex-DT PLYWOOD'!#REF!</f>
        <v>#REF!</v>
      </c>
    </row>
    <row r="190" spans="2:11">
      <c r="B190" s="4" t="e">
        <f>'Simpl. all tex-DT PLYWOOD'!#REF!*SUM('Simpl. all tex-DT PLYWOOD'!M399:X399)</f>
        <v>#REF!</v>
      </c>
      <c r="C190" s="4" t="e">
        <f>'Simpl. all tex-DT PLYWOOD'!#REF!*SUM('Simpl. all tex-DT PLYWOOD'!M399:X399)</f>
        <v>#REF!</v>
      </c>
      <c r="D190" s="4" t="e">
        <f>'Simpl. all tex-DT PLYWOOD'!#REF!*SUM('Simpl. all tex-DT PLYWOOD'!M399:X399)</f>
        <v>#REF!</v>
      </c>
      <c r="E190" s="4" t="e">
        <f>'Simpl. all tex-DT PLYWOOD'!#REF!*SUM('Simpl. all tex-DT PLYWOOD'!M399:X399)</f>
        <v>#REF!</v>
      </c>
      <c r="F190" s="4" t="e">
        <f>'Simpl. all tex-DT PLYWOOD'!#REF!*SUM('Simpl. all tex-DT PLYWOOD'!M399:X399)</f>
        <v>#REF!</v>
      </c>
      <c r="G190" s="4" t="e">
        <f>'Simpl. all tex-DT PLYWOOD'!#REF!*SUM('Simpl. all tex-DT PLYWOOD'!M399:X399)</f>
        <v>#REF!</v>
      </c>
      <c r="H190" s="4" t="e">
        <f t="shared" si="7"/>
        <v>#REF!</v>
      </c>
      <c r="I190" s="4" t="e">
        <f t="shared" si="8"/>
        <v>#REF!</v>
      </c>
      <c r="J190" s="4" t="e">
        <f>'Simpl. all tex-DT PLYWOOD'!#REF!*SUM('Simpl. all tex-DT PLYWOOD'!M399:X399)/3.125</f>
        <v>#REF!</v>
      </c>
      <c r="K190" s="4" t="e">
        <f>'Simpl. all tex-DT PLYWOOD'!#REF!</f>
        <v>#REF!</v>
      </c>
    </row>
    <row r="191" spans="2:11">
      <c r="B191" s="4" t="e">
        <f>'Simpl. all tex-DT PLYWOOD'!#REF!*SUM('Simpl. all tex-DT PLYWOOD'!M400:X400)</f>
        <v>#REF!</v>
      </c>
      <c r="C191" s="4" t="e">
        <f>'Simpl. all tex-DT PLYWOOD'!#REF!*SUM('Simpl. all tex-DT PLYWOOD'!M400:X400)</f>
        <v>#REF!</v>
      </c>
      <c r="D191" s="4" t="e">
        <f>'Simpl. all tex-DT PLYWOOD'!#REF!*SUM('Simpl. all tex-DT PLYWOOD'!M400:X400)</f>
        <v>#REF!</v>
      </c>
      <c r="E191" s="4" t="e">
        <f>'Simpl. all tex-DT PLYWOOD'!#REF!*SUM('Simpl. all tex-DT PLYWOOD'!M400:X400)</f>
        <v>#REF!</v>
      </c>
      <c r="F191" s="4" t="e">
        <f>'Simpl. all tex-DT PLYWOOD'!#REF!*SUM('Simpl. all tex-DT PLYWOOD'!M400:X400)</f>
        <v>#REF!</v>
      </c>
      <c r="G191" s="4" t="e">
        <f>'Simpl. all tex-DT PLYWOOD'!#REF!*SUM('Simpl. all tex-DT PLYWOOD'!M400:X400)</f>
        <v>#REF!</v>
      </c>
      <c r="H191" s="4" t="e">
        <f t="shared" si="7"/>
        <v>#REF!</v>
      </c>
      <c r="I191" s="4" t="e">
        <f t="shared" si="8"/>
        <v>#REF!</v>
      </c>
      <c r="J191" s="4" t="e">
        <f>'Simpl. all tex-DT PLYWOOD'!#REF!*SUM('Simpl. all tex-DT PLYWOOD'!M400:X400)/3.125</f>
        <v>#REF!</v>
      </c>
      <c r="K191" s="4" t="e">
        <f>'Simpl. all tex-DT PLYWOOD'!#REF!</f>
        <v>#REF!</v>
      </c>
    </row>
    <row r="192" spans="2:11">
      <c r="B192" s="4" t="e">
        <f>'Simpl. all tex-DT PLYWOOD'!#REF!*SUM('Simpl. all tex-DT PLYWOOD'!M401:X401)</f>
        <v>#REF!</v>
      </c>
      <c r="C192" s="4" t="e">
        <f>'Simpl. all tex-DT PLYWOOD'!#REF!*SUM('Simpl. all tex-DT PLYWOOD'!M401:X401)</f>
        <v>#REF!</v>
      </c>
      <c r="D192" s="4" t="e">
        <f>'Simpl. all tex-DT PLYWOOD'!#REF!*SUM('Simpl. all tex-DT PLYWOOD'!M401:X401)</f>
        <v>#REF!</v>
      </c>
      <c r="E192" s="4" t="e">
        <f>'Simpl. all tex-DT PLYWOOD'!#REF!*SUM('Simpl. all tex-DT PLYWOOD'!M401:X401)</f>
        <v>#REF!</v>
      </c>
      <c r="F192" s="4" t="e">
        <f>'Simpl. all tex-DT PLYWOOD'!#REF!*SUM('Simpl. all tex-DT PLYWOOD'!M401:X401)</f>
        <v>#REF!</v>
      </c>
      <c r="G192" s="4" t="e">
        <f>'Simpl. all tex-DT PLYWOOD'!#REF!*SUM('Simpl. all tex-DT PLYWOOD'!M401:X401)</f>
        <v>#REF!</v>
      </c>
      <c r="H192" s="4" t="e">
        <f t="shared" si="7"/>
        <v>#REF!</v>
      </c>
      <c r="I192" s="4" t="e">
        <f t="shared" si="8"/>
        <v>#REF!</v>
      </c>
      <c r="J192" s="4" t="e">
        <f>'Simpl. all tex-DT PLYWOOD'!#REF!*SUM('Simpl. all tex-DT PLYWOOD'!M401:X401)/3.125</f>
        <v>#REF!</v>
      </c>
      <c r="K192" s="4" t="e">
        <f>'Simpl. all tex-DT PLYWOOD'!#REF!</f>
        <v>#REF!</v>
      </c>
    </row>
    <row r="193" spans="2:11">
      <c r="B193" s="4" t="e">
        <f>'Simpl. all tex-DT PLYWOOD'!#REF!*SUM('Simpl. all tex-DT PLYWOOD'!M402:X402)</f>
        <v>#REF!</v>
      </c>
      <c r="C193" s="4" t="e">
        <f>'Simpl. all tex-DT PLYWOOD'!#REF!*SUM('Simpl. all tex-DT PLYWOOD'!M402:X402)</f>
        <v>#REF!</v>
      </c>
      <c r="D193" s="4" t="e">
        <f>'Simpl. all tex-DT PLYWOOD'!#REF!*SUM('Simpl. all tex-DT PLYWOOD'!M402:X402)</f>
        <v>#REF!</v>
      </c>
      <c r="E193" s="4" t="e">
        <f>'Simpl. all tex-DT PLYWOOD'!#REF!*SUM('Simpl. all tex-DT PLYWOOD'!M402:X402)</f>
        <v>#REF!</v>
      </c>
      <c r="F193" s="4" t="e">
        <f>'Simpl. all tex-DT PLYWOOD'!#REF!*SUM('Simpl. all tex-DT PLYWOOD'!M402:X402)</f>
        <v>#REF!</v>
      </c>
      <c r="G193" s="4" t="e">
        <f>'Simpl. all tex-DT PLYWOOD'!#REF!*SUM('Simpl. all tex-DT PLYWOOD'!M402:X402)</f>
        <v>#REF!</v>
      </c>
      <c r="H193" s="4" t="e">
        <f t="shared" si="7"/>
        <v>#REF!</v>
      </c>
      <c r="I193" s="4" t="e">
        <f t="shared" si="8"/>
        <v>#REF!</v>
      </c>
      <c r="J193" s="4" t="e">
        <f>'Simpl. all tex-DT PLYWOOD'!#REF!*SUM('Simpl. all tex-DT PLYWOOD'!M402:X402)/3.125</f>
        <v>#REF!</v>
      </c>
      <c r="K193" s="4" t="e">
        <f>'Simpl. all tex-DT PLYWOOD'!#REF!</f>
        <v>#REF!</v>
      </c>
    </row>
    <row r="194" spans="2:11">
      <c r="B194" s="4" t="e">
        <f>'Simpl. all tex-DT PLYWOOD'!#REF!*SUM('Simpl. all tex-DT PLYWOOD'!M403:X403)</f>
        <v>#REF!</v>
      </c>
      <c r="C194" s="4" t="e">
        <f>'Simpl. all tex-DT PLYWOOD'!#REF!*SUM('Simpl. all tex-DT PLYWOOD'!M403:X403)</f>
        <v>#REF!</v>
      </c>
      <c r="D194" s="4" t="e">
        <f>'Simpl. all tex-DT PLYWOOD'!#REF!*SUM('Simpl. all tex-DT PLYWOOD'!M403:X403)</f>
        <v>#REF!</v>
      </c>
      <c r="E194" s="4" t="e">
        <f>'Simpl. all tex-DT PLYWOOD'!#REF!*SUM('Simpl. all tex-DT PLYWOOD'!M403:X403)</f>
        <v>#REF!</v>
      </c>
      <c r="F194" s="4" t="e">
        <f>'Simpl. all tex-DT PLYWOOD'!#REF!*SUM('Simpl. all tex-DT PLYWOOD'!M403:X403)</f>
        <v>#REF!</v>
      </c>
      <c r="G194" s="4" t="e">
        <f>'Simpl. all tex-DT PLYWOOD'!#REF!*SUM('Simpl. all tex-DT PLYWOOD'!M403:X403)</f>
        <v>#REF!</v>
      </c>
      <c r="H194" s="4" t="e">
        <f t="shared" si="7"/>
        <v>#REF!</v>
      </c>
      <c r="I194" s="4" t="e">
        <f t="shared" si="8"/>
        <v>#REF!</v>
      </c>
      <c r="J194" s="4" t="e">
        <f>'Simpl. all tex-DT PLYWOOD'!#REF!*SUM('Simpl. all tex-DT PLYWOOD'!M403:X403)/3.125</f>
        <v>#REF!</v>
      </c>
      <c r="K194" s="4" t="e">
        <f>'Simpl. all tex-DT PLYWOOD'!#REF!</f>
        <v>#REF!</v>
      </c>
    </row>
    <row r="195" spans="2:11">
      <c r="B195" s="4" t="e">
        <f>'Simpl. all tex-DT PLYWOOD'!#REF!*SUM('Simpl. all tex-DT PLYWOOD'!M404:X404)</f>
        <v>#REF!</v>
      </c>
      <c r="C195" s="4" t="e">
        <f>'Simpl. all tex-DT PLYWOOD'!#REF!*SUM('Simpl. all tex-DT PLYWOOD'!M404:X404)</f>
        <v>#REF!</v>
      </c>
      <c r="D195" s="4" t="e">
        <f>'Simpl. all tex-DT PLYWOOD'!#REF!*SUM('Simpl. all tex-DT PLYWOOD'!M404:X404)</f>
        <v>#REF!</v>
      </c>
      <c r="E195" s="4" t="e">
        <f>'Simpl. all tex-DT PLYWOOD'!#REF!*SUM('Simpl. all tex-DT PLYWOOD'!M404:X404)</f>
        <v>#REF!</v>
      </c>
      <c r="F195" s="4" t="e">
        <f>'Simpl. all tex-DT PLYWOOD'!#REF!*SUM('Simpl. all tex-DT PLYWOOD'!M404:X404)</f>
        <v>#REF!</v>
      </c>
      <c r="G195" s="4" t="e">
        <f>'Simpl. all tex-DT PLYWOOD'!#REF!*SUM('Simpl. all tex-DT PLYWOOD'!M404:X404)</f>
        <v>#REF!</v>
      </c>
      <c r="H195" s="4" t="e">
        <f t="shared" ref="H195:H258" si="9">F195/10</f>
        <v>#REF!</v>
      </c>
      <c r="I195" s="4" t="e">
        <f t="shared" ref="I195:I258" si="10">(3/100)*F195</f>
        <v>#REF!</v>
      </c>
      <c r="J195" s="4" t="e">
        <f>'Simpl. all tex-DT PLYWOOD'!#REF!*SUM('Simpl. all tex-DT PLYWOOD'!M404:X404)/3.125</f>
        <v>#REF!</v>
      </c>
      <c r="K195" s="4" t="e">
        <f>'Simpl. all tex-DT PLYWOOD'!#REF!</f>
        <v>#REF!</v>
      </c>
    </row>
    <row r="196" spans="2:11">
      <c r="B196" s="4" t="e">
        <f>'Simpl. all tex-DT PLYWOOD'!#REF!*SUM('Simpl. all tex-DT PLYWOOD'!M405:X405)</f>
        <v>#REF!</v>
      </c>
      <c r="C196" s="4" t="e">
        <f>'Simpl. all tex-DT PLYWOOD'!#REF!*SUM('Simpl. all tex-DT PLYWOOD'!M405:X405)</f>
        <v>#REF!</v>
      </c>
      <c r="D196" s="4" t="e">
        <f>'Simpl. all tex-DT PLYWOOD'!#REF!*SUM('Simpl. all tex-DT PLYWOOD'!M405:X405)</f>
        <v>#REF!</v>
      </c>
      <c r="E196" s="4" t="e">
        <f>'Simpl. all tex-DT PLYWOOD'!#REF!*SUM('Simpl. all tex-DT PLYWOOD'!M405:X405)</f>
        <v>#REF!</v>
      </c>
      <c r="F196" s="4" t="e">
        <f>'Simpl. all tex-DT PLYWOOD'!#REF!*SUM('Simpl. all tex-DT PLYWOOD'!M405:X405)</f>
        <v>#REF!</v>
      </c>
      <c r="G196" s="4" t="e">
        <f>'Simpl. all tex-DT PLYWOOD'!#REF!*SUM('Simpl. all tex-DT PLYWOOD'!M405:X405)</f>
        <v>#REF!</v>
      </c>
      <c r="H196" s="4" t="e">
        <f t="shared" si="9"/>
        <v>#REF!</v>
      </c>
      <c r="I196" s="4" t="e">
        <f t="shared" si="10"/>
        <v>#REF!</v>
      </c>
      <c r="J196" s="4" t="e">
        <f>'Simpl. all tex-DT PLYWOOD'!#REF!*SUM('Simpl. all tex-DT PLYWOOD'!M405:X405)/3.125</f>
        <v>#REF!</v>
      </c>
      <c r="K196" s="4" t="e">
        <f>'Simpl. all tex-DT PLYWOOD'!#REF!</f>
        <v>#REF!</v>
      </c>
    </row>
    <row r="197" spans="2:11">
      <c r="B197" s="4" t="e">
        <f>'Simpl. all tex-DT PLYWOOD'!#REF!*SUM('Simpl. all tex-DT PLYWOOD'!M406:X406)</f>
        <v>#REF!</v>
      </c>
      <c r="C197" s="4" t="e">
        <f>'Simpl. all tex-DT PLYWOOD'!#REF!*SUM('Simpl. all tex-DT PLYWOOD'!M406:X406)</f>
        <v>#REF!</v>
      </c>
      <c r="D197" s="4" t="e">
        <f>'Simpl. all tex-DT PLYWOOD'!#REF!*SUM('Simpl. all tex-DT PLYWOOD'!M406:X406)</f>
        <v>#REF!</v>
      </c>
      <c r="E197" s="4" t="e">
        <f>'Simpl. all tex-DT PLYWOOD'!#REF!*SUM('Simpl. all tex-DT PLYWOOD'!M406:X406)</f>
        <v>#REF!</v>
      </c>
      <c r="F197" s="4" t="e">
        <f>'Simpl. all tex-DT PLYWOOD'!#REF!*SUM('Simpl. all tex-DT PLYWOOD'!M406:X406)</f>
        <v>#REF!</v>
      </c>
      <c r="G197" s="4" t="e">
        <f>'Simpl. all tex-DT PLYWOOD'!#REF!*SUM('Simpl. all tex-DT PLYWOOD'!M406:X406)</f>
        <v>#REF!</v>
      </c>
      <c r="H197" s="4" t="e">
        <f t="shared" si="9"/>
        <v>#REF!</v>
      </c>
      <c r="I197" s="4" t="e">
        <f t="shared" si="10"/>
        <v>#REF!</v>
      </c>
      <c r="J197" s="4" t="e">
        <f>'Simpl. all tex-DT PLYWOOD'!#REF!*SUM('Simpl. all tex-DT PLYWOOD'!M406:X406)/3.125</f>
        <v>#REF!</v>
      </c>
      <c r="K197" s="4" t="e">
        <f>'Simpl. all tex-DT PLYWOOD'!#REF!</f>
        <v>#REF!</v>
      </c>
    </row>
    <row r="198" spans="2:11">
      <c r="B198" s="4" t="e">
        <f>'Simpl. all tex-DT PLYWOOD'!#REF!*SUM('Simpl. all tex-DT PLYWOOD'!M407:X407)</f>
        <v>#REF!</v>
      </c>
      <c r="C198" s="4" t="e">
        <f>'Simpl. all tex-DT PLYWOOD'!#REF!*SUM('Simpl. all tex-DT PLYWOOD'!M407:X407)</f>
        <v>#REF!</v>
      </c>
      <c r="D198" s="4" t="e">
        <f>'Simpl. all tex-DT PLYWOOD'!#REF!*SUM('Simpl. all tex-DT PLYWOOD'!M407:X407)</f>
        <v>#REF!</v>
      </c>
      <c r="E198" s="4" t="e">
        <f>'Simpl. all tex-DT PLYWOOD'!#REF!*SUM('Simpl. all tex-DT PLYWOOD'!M407:X407)</f>
        <v>#REF!</v>
      </c>
      <c r="F198" s="4" t="e">
        <f>'Simpl. all tex-DT PLYWOOD'!#REF!*SUM('Simpl. all tex-DT PLYWOOD'!M407:X407)</f>
        <v>#REF!</v>
      </c>
      <c r="G198" s="4" t="e">
        <f>'Simpl. all tex-DT PLYWOOD'!#REF!*SUM('Simpl. all tex-DT PLYWOOD'!M407:X407)</f>
        <v>#REF!</v>
      </c>
      <c r="H198" s="4" t="e">
        <f t="shared" si="9"/>
        <v>#REF!</v>
      </c>
      <c r="I198" s="4" t="e">
        <f t="shared" si="10"/>
        <v>#REF!</v>
      </c>
      <c r="J198" s="4" t="e">
        <f>'Simpl. all tex-DT PLYWOOD'!#REF!*SUM('Simpl. all tex-DT PLYWOOD'!M407:X407)/3.125</f>
        <v>#REF!</v>
      </c>
      <c r="K198" s="4" t="e">
        <f>'Simpl. all tex-DT PLYWOOD'!#REF!</f>
        <v>#REF!</v>
      </c>
    </row>
    <row r="199" spans="2:11">
      <c r="B199" s="4" t="e">
        <f>'Simpl. all tex-DT PLYWOOD'!#REF!*SUM('Simpl. all tex-DT PLYWOOD'!M408:X408)</f>
        <v>#REF!</v>
      </c>
      <c r="C199" s="4" t="e">
        <f>'Simpl. all tex-DT PLYWOOD'!#REF!*SUM('Simpl. all tex-DT PLYWOOD'!M408:X408)</f>
        <v>#REF!</v>
      </c>
      <c r="D199" s="4" t="e">
        <f>'Simpl. all tex-DT PLYWOOD'!#REF!*SUM('Simpl. all tex-DT PLYWOOD'!M408:X408)</f>
        <v>#REF!</v>
      </c>
      <c r="E199" s="4" t="e">
        <f>'Simpl. all tex-DT PLYWOOD'!#REF!*SUM('Simpl. all tex-DT PLYWOOD'!M408:X408)</f>
        <v>#REF!</v>
      </c>
      <c r="F199" s="4" t="e">
        <f>'Simpl. all tex-DT PLYWOOD'!#REF!*SUM('Simpl. all tex-DT PLYWOOD'!M408:X408)</f>
        <v>#REF!</v>
      </c>
      <c r="G199" s="4" t="e">
        <f>'Simpl. all tex-DT PLYWOOD'!#REF!*SUM('Simpl. all tex-DT PLYWOOD'!M408:X408)</f>
        <v>#REF!</v>
      </c>
      <c r="H199" s="4" t="e">
        <f t="shared" si="9"/>
        <v>#REF!</v>
      </c>
      <c r="I199" s="4" t="e">
        <f t="shared" si="10"/>
        <v>#REF!</v>
      </c>
      <c r="J199" s="4" t="e">
        <f>'Simpl. all tex-DT PLYWOOD'!#REF!*SUM('Simpl. all tex-DT PLYWOOD'!M408:X408)/3.125</f>
        <v>#REF!</v>
      </c>
      <c r="K199" s="4" t="e">
        <f>'Simpl. all tex-DT PLYWOOD'!#REF!</f>
        <v>#REF!</v>
      </c>
    </row>
    <row r="200" spans="2:11">
      <c r="B200" s="4" t="e">
        <f>'Simpl. all tex-DT PLYWOOD'!#REF!*SUM('Simpl. all tex-DT PLYWOOD'!M409:X409)</f>
        <v>#REF!</v>
      </c>
      <c r="C200" s="4" t="e">
        <f>'Simpl. all tex-DT PLYWOOD'!#REF!*SUM('Simpl. all tex-DT PLYWOOD'!M409:X409)</f>
        <v>#REF!</v>
      </c>
      <c r="D200" s="4" t="e">
        <f>'Simpl. all tex-DT PLYWOOD'!#REF!*SUM('Simpl. all tex-DT PLYWOOD'!M409:X409)</f>
        <v>#REF!</v>
      </c>
      <c r="E200" s="4" t="e">
        <f>'Simpl. all tex-DT PLYWOOD'!#REF!*SUM('Simpl. all tex-DT PLYWOOD'!M409:X409)</f>
        <v>#REF!</v>
      </c>
      <c r="F200" s="4" t="e">
        <f>'Simpl. all tex-DT PLYWOOD'!#REF!*SUM('Simpl. all tex-DT PLYWOOD'!M409:X409)</f>
        <v>#REF!</v>
      </c>
      <c r="G200" s="4" t="e">
        <f>'Simpl. all tex-DT PLYWOOD'!#REF!*SUM('Simpl. all tex-DT PLYWOOD'!M409:X409)</f>
        <v>#REF!</v>
      </c>
      <c r="H200" s="4" t="e">
        <f t="shared" si="9"/>
        <v>#REF!</v>
      </c>
      <c r="I200" s="4" t="e">
        <f t="shared" si="10"/>
        <v>#REF!</v>
      </c>
      <c r="J200" s="4" t="e">
        <f>'Simpl. all tex-DT PLYWOOD'!#REF!*SUM('Simpl. all tex-DT PLYWOOD'!M409:X409)/3.125</f>
        <v>#REF!</v>
      </c>
      <c r="K200" s="4" t="e">
        <f>'Simpl. all tex-DT PLYWOOD'!#REF!</f>
        <v>#REF!</v>
      </c>
    </row>
    <row r="201" spans="2:11">
      <c r="B201" s="4" t="e">
        <f>'Simpl. all tex-DT PLYWOOD'!#REF!*SUM('Simpl. all tex-DT PLYWOOD'!M410:X410)</f>
        <v>#REF!</v>
      </c>
      <c r="C201" s="4" t="e">
        <f>'Simpl. all tex-DT PLYWOOD'!#REF!*SUM('Simpl. all tex-DT PLYWOOD'!M410:X410)</f>
        <v>#REF!</v>
      </c>
      <c r="D201" s="4" t="e">
        <f>'Simpl. all tex-DT PLYWOOD'!#REF!*SUM('Simpl. all tex-DT PLYWOOD'!M410:X410)</f>
        <v>#REF!</v>
      </c>
      <c r="E201" s="4" t="e">
        <f>'Simpl. all tex-DT PLYWOOD'!#REF!*SUM('Simpl. all tex-DT PLYWOOD'!M410:X410)</f>
        <v>#REF!</v>
      </c>
      <c r="F201" s="4" t="e">
        <f>'Simpl. all tex-DT PLYWOOD'!#REF!*SUM('Simpl. all tex-DT PLYWOOD'!M410:X410)</f>
        <v>#REF!</v>
      </c>
      <c r="G201" s="4" t="e">
        <f>'Simpl. all tex-DT PLYWOOD'!#REF!*SUM('Simpl. all tex-DT PLYWOOD'!M410:X410)</f>
        <v>#REF!</v>
      </c>
      <c r="H201" s="4" t="e">
        <f t="shared" si="9"/>
        <v>#REF!</v>
      </c>
      <c r="I201" s="4" t="e">
        <f t="shared" si="10"/>
        <v>#REF!</v>
      </c>
      <c r="J201" s="4" t="e">
        <f>'Simpl. all tex-DT PLYWOOD'!#REF!*SUM('Simpl. all tex-DT PLYWOOD'!M410:X410)/3.125</f>
        <v>#REF!</v>
      </c>
      <c r="K201" s="4" t="e">
        <f>'Simpl. all tex-DT PLYWOOD'!#REF!</f>
        <v>#REF!</v>
      </c>
    </row>
    <row r="202" spans="2:11">
      <c r="B202" s="4" t="e">
        <f>'Simpl. all tex-DT PLYWOOD'!#REF!*SUM('Simpl. all tex-DT PLYWOOD'!M411:X411)</f>
        <v>#REF!</v>
      </c>
      <c r="C202" s="4" t="e">
        <f>'Simpl. all tex-DT PLYWOOD'!#REF!*SUM('Simpl. all tex-DT PLYWOOD'!M411:X411)</f>
        <v>#REF!</v>
      </c>
      <c r="D202" s="4" t="e">
        <f>'Simpl. all tex-DT PLYWOOD'!#REF!*SUM('Simpl. all tex-DT PLYWOOD'!M411:X411)</f>
        <v>#REF!</v>
      </c>
      <c r="E202" s="4" t="e">
        <f>'Simpl. all tex-DT PLYWOOD'!#REF!*SUM('Simpl. all tex-DT PLYWOOD'!M411:X411)</f>
        <v>#REF!</v>
      </c>
      <c r="F202" s="4" t="e">
        <f>'Simpl. all tex-DT PLYWOOD'!#REF!*SUM('Simpl. all tex-DT PLYWOOD'!M411:X411)</f>
        <v>#REF!</v>
      </c>
      <c r="G202" s="4" t="e">
        <f>'Simpl. all tex-DT PLYWOOD'!#REF!*SUM('Simpl. all tex-DT PLYWOOD'!M411:X411)</f>
        <v>#REF!</v>
      </c>
      <c r="H202" s="4" t="e">
        <f t="shared" si="9"/>
        <v>#REF!</v>
      </c>
      <c r="I202" s="4" t="e">
        <f t="shared" si="10"/>
        <v>#REF!</v>
      </c>
      <c r="J202" s="4" t="e">
        <f>'Simpl. all tex-DT PLYWOOD'!#REF!*SUM('Simpl. all tex-DT PLYWOOD'!M411:X411)/3.125</f>
        <v>#REF!</v>
      </c>
      <c r="K202" s="4" t="e">
        <f>'Simpl. all tex-DT PLYWOOD'!#REF!</f>
        <v>#REF!</v>
      </c>
    </row>
    <row r="203" spans="2:11">
      <c r="B203" s="4" t="e">
        <f>'Simpl. all tex-DT PLYWOOD'!#REF!*SUM('Simpl. all tex-DT PLYWOOD'!M412:X412)</f>
        <v>#REF!</v>
      </c>
      <c r="C203" s="4" t="e">
        <f>'Simpl. all tex-DT PLYWOOD'!#REF!*SUM('Simpl. all tex-DT PLYWOOD'!M412:X412)</f>
        <v>#REF!</v>
      </c>
      <c r="D203" s="4" t="e">
        <f>'Simpl. all tex-DT PLYWOOD'!#REF!*SUM('Simpl. all tex-DT PLYWOOD'!M412:X412)</f>
        <v>#REF!</v>
      </c>
      <c r="E203" s="4" t="e">
        <f>'Simpl. all tex-DT PLYWOOD'!#REF!*SUM('Simpl. all tex-DT PLYWOOD'!M412:X412)</f>
        <v>#REF!</v>
      </c>
      <c r="F203" s="4" t="e">
        <f>'Simpl. all tex-DT PLYWOOD'!#REF!*SUM('Simpl. all tex-DT PLYWOOD'!M412:X412)</f>
        <v>#REF!</v>
      </c>
      <c r="G203" s="4" t="e">
        <f>'Simpl. all tex-DT PLYWOOD'!#REF!*SUM('Simpl. all tex-DT PLYWOOD'!M412:X412)</f>
        <v>#REF!</v>
      </c>
      <c r="H203" s="4" t="e">
        <f t="shared" si="9"/>
        <v>#REF!</v>
      </c>
      <c r="I203" s="4" t="e">
        <f t="shared" si="10"/>
        <v>#REF!</v>
      </c>
      <c r="J203" s="4" t="e">
        <f>'Simpl. all tex-DT PLYWOOD'!#REF!*SUM('Simpl. all tex-DT PLYWOOD'!M412:X412)/3.125</f>
        <v>#REF!</v>
      </c>
      <c r="K203" s="4" t="e">
        <f>'Simpl. all tex-DT PLYWOOD'!#REF!</f>
        <v>#REF!</v>
      </c>
    </row>
    <row r="204" spans="2:11">
      <c r="B204" s="4" t="e">
        <f>'Simpl. all tex-DT PLYWOOD'!#REF!*SUM('Simpl. all tex-DT PLYWOOD'!M413:X413)</f>
        <v>#REF!</v>
      </c>
      <c r="C204" s="4" t="e">
        <f>'Simpl. all tex-DT PLYWOOD'!#REF!*SUM('Simpl. all tex-DT PLYWOOD'!M413:X413)</f>
        <v>#REF!</v>
      </c>
      <c r="D204" s="4" t="e">
        <f>'Simpl. all tex-DT PLYWOOD'!#REF!*SUM('Simpl. all tex-DT PLYWOOD'!M413:X413)</f>
        <v>#REF!</v>
      </c>
      <c r="E204" s="4" t="e">
        <f>'Simpl. all tex-DT PLYWOOD'!#REF!*SUM('Simpl. all tex-DT PLYWOOD'!M413:X413)</f>
        <v>#REF!</v>
      </c>
      <c r="F204" s="4" t="e">
        <f>'Simpl. all tex-DT PLYWOOD'!#REF!*SUM('Simpl. all tex-DT PLYWOOD'!M413:X413)</f>
        <v>#REF!</v>
      </c>
      <c r="G204" s="4" t="e">
        <f>'Simpl. all tex-DT PLYWOOD'!#REF!*SUM('Simpl. all tex-DT PLYWOOD'!M413:X413)</f>
        <v>#REF!</v>
      </c>
      <c r="H204" s="4" t="e">
        <f t="shared" si="9"/>
        <v>#REF!</v>
      </c>
      <c r="I204" s="4" t="e">
        <f t="shared" si="10"/>
        <v>#REF!</v>
      </c>
      <c r="J204" s="4" t="e">
        <f>'Simpl. all tex-DT PLYWOOD'!#REF!*SUM('Simpl. all tex-DT PLYWOOD'!M413:X413)/3.125</f>
        <v>#REF!</v>
      </c>
      <c r="K204" s="4" t="e">
        <f>'Simpl. all tex-DT PLYWOOD'!#REF!</f>
        <v>#REF!</v>
      </c>
    </row>
    <row r="205" spans="2:11">
      <c r="B205" s="4" t="e">
        <f>'Simpl. all tex-DT PLYWOOD'!#REF!*SUM('Simpl. all tex-DT PLYWOOD'!M414:X414)</f>
        <v>#REF!</v>
      </c>
      <c r="C205" s="4" t="e">
        <f>'Simpl. all tex-DT PLYWOOD'!#REF!*SUM('Simpl. all tex-DT PLYWOOD'!M414:X414)</f>
        <v>#REF!</v>
      </c>
      <c r="D205" s="4" t="e">
        <f>'Simpl. all tex-DT PLYWOOD'!#REF!*SUM('Simpl. all tex-DT PLYWOOD'!M414:X414)</f>
        <v>#REF!</v>
      </c>
      <c r="E205" s="4" t="e">
        <f>'Simpl. all tex-DT PLYWOOD'!#REF!*SUM('Simpl. all tex-DT PLYWOOD'!M414:X414)</f>
        <v>#REF!</v>
      </c>
      <c r="F205" s="4" t="e">
        <f>'Simpl. all tex-DT PLYWOOD'!#REF!*SUM('Simpl. all tex-DT PLYWOOD'!M414:X414)</f>
        <v>#REF!</v>
      </c>
      <c r="G205" s="4" t="e">
        <f>'Simpl. all tex-DT PLYWOOD'!#REF!*SUM('Simpl. all tex-DT PLYWOOD'!M414:X414)</f>
        <v>#REF!</v>
      </c>
      <c r="H205" s="4" t="e">
        <f t="shared" si="9"/>
        <v>#REF!</v>
      </c>
      <c r="I205" s="4" t="e">
        <f t="shared" si="10"/>
        <v>#REF!</v>
      </c>
      <c r="J205" s="4" t="e">
        <f>'Simpl. all tex-DT PLYWOOD'!#REF!*SUM('Simpl. all tex-DT PLYWOOD'!M414:X414)/3.125</f>
        <v>#REF!</v>
      </c>
      <c r="K205" s="4" t="e">
        <f>'Simpl. all tex-DT PLYWOOD'!#REF!</f>
        <v>#REF!</v>
      </c>
    </row>
    <row r="206" spans="2:11">
      <c r="B206" s="4" t="e">
        <f>'Simpl. all tex-DT PLYWOOD'!#REF!*SUM('Simpl. all tex-DT PLYWOOD'!M415:X415)</f>
        <v>#REF!</v>
      </c>
      <c r="C206" s="4" t="e">
        <f>'Simpl. all tex-DT PLYWOOD'!#REF!*SUM('Simpl. all tex-DT PLYWOOD'!M415:X415)</f>
        <v>#REF!</v>
      </c>
      <c r="D206" s="4" t="e">
        <f>'Simpl. all tex-DT PLYWOOD'!#REF!*SUM('Simpl. all tex-DT PLYWOOD'!M415:X415)</f>
        <v>#REF!</v>
      </c>
      <c r="E206" s="4" t="e">
        <f>'Simpl. all tex-DT PLYWOOD'!#REF!*SUM('Simpl. all tex-DT PLYWOOD'!M415:X415)</f>
        <v>#REF!</v>
      </c>
      <c r="F206" s="4" t="e">
        <f>'Simpl. all tex-DT PLYWOOD'!#REF!*SUM('Simpl. all tex-DT PLYWOOD'!M415:X415)</f>
        <v>#REF!</v>
      </c>
      <c r="G206" s="4" t="e">
        <f>'Simpl. all tex-DT PLYWOOD'!#REF!*SUM('Simpl. all tex-DT PLYWOOD'!M415:X415)</f>
        <v>#REF!</v>
      </c>
      <c r="H206" s="4" t="e">
        <f t="shared" si="9"/>
        <v>#REF!</v>
      </c>
      <c r="I206" s="4" t="e">
        <f t="shared" si="10"/>
        <v>#REF!</v>
      </c>
      <c r="J206" s="4" t="e">
        <f>'Simpl. all tex-DT PLYWOOD'!#REF!*SUM('Simpl. all tex-DT PLYWOOD'!M415:X415)/3.125</f>
        <v>#REF!</v>
      </c>
      <c r="K206" s="4" t="e">
        <f>'Simpl. all tex-DT PLYWOOD'!#REF!</f>
        <v>#REF!</v>
      </c>
    </row>
    <row r="207" spans="2:11">
      <c r="B207" s="4" t="e">
        <f>'Simpl. all tex-DT PLYWOOD'!#REF!*SUM('Simpl. all tex-DT PLYWOOD'!M416:X416)</f>
        <v>#REF!</v>
      </c>
      <c r="C207" s="4" t="e">
        <f>'Simpl. all tex-DT PLYWOOD'!#REF!*SUM('Simpl. all tex-DT PLYWOOD'!M416:X416)</f>
        <v>#REF!</v>
      </c>
      <c r="D207" s="4" t="e">
        <f>'Simpl. all tex-DT PLYWOOD'!#REF!*SUM('Simpl. all tex-DT PLYWOOD'!M416:X416)</f>
        <v>#REF!</v>
      </c>
      <c r="E207" s="4" t="e">
        <f>'Simpl. all tex-DT PLYWOOD'!#REF!*SUM('Simpl. all tex-DT PLYWOOD'!M416:X416)</f>
        <v>#REF!</v>
      </c>
      <c r="F207" s="4" t="e">
        <f>'Simpl. all tex-DT PLYWOOD'!#REF!*SUM('Simpl. all tex-DT PLYWOOD'!M416:X416)</f>
        <v>#REF!</v>
      </c>
      <c r="G207" s="4" t="e">
        <f>'Simpl. all tex-DT PLYWOOD'!#REF!*SUM('Simpl. all tex-DT PLYWOOD'!M416:X416)</f>
        <v>#REF!</v>
      </c>
      <c r="H207" s="4" t="e">
        <f t="shared" si="9"/>
        <v>#REF!</v>
      </c>
      <c r="I207" s="4" t="e">
        <f t="shared" si="10"/>
        <v>#REF!</v>
      </c>
      <c r="J207" s="4" t="e">
        <f>'Simpl. all tex-DT PLYWOOD'!#REF!*SUM('Simpl. all tex-DT PLYWOOD'!M416:X416)/3.125</f>
        <v>#REF!</v>
      </c>
      <c r="K207" s="4" t="e">
        <f>'Simpl. all tex-DT PLYWOOD'!#REF!</f>
        <v>#REF!</v>
      </c>
    </row>
    <row r="208" spans="2:11">
      <c r="B208" s="4" t="e">
        <f>'Simpl. all tex-DT PLYWOOD'!#REF!*SUM('Simpl. all tex-DT PLYWOOD'!M417:X417)</f>
        <v>#REF!</v>
      </c>
      <c r="C208" s="4" t="e">
        <f>'Simpl. all tex-DT PLYWOOD'!#REF!*SUM('Simpl. all tex-DT PLYWOOD'!M417:X417)</f>
        <v>#REF!</v>
      </c>
      <c r="D208" s="4" t="e">
        <f>'Simpl. all tex-DT PLYWOOD'!#REF!*SUM('Simpl. all tex-DT PLYWOOD'!M417:X417)</f>
        <v>#REF!</v>
      </c>
      <c r="E208" s="4" t="e">
        <f>'Simpl. all tex-DT PLYWOOD'!#REF!*SUM('Simpl. all tex-DT PLYWOOD'!M417:X417)</f>
        <v>#REF!</v>
      </c>
      <c r="F208" s="4" t="e">
        <f>'Simpl. all tex-DT PLYWOOD'!#REF!*SUM('Simpl. all tex-DT PLYWOOD'!M417:X417)</f>
        <v>#REF!</v>
      </c>
      <c r="G208" s="4" t="e">
        <f>'Simpl. all tex-DT PLYWOOD'!#REF!*SUM('Simpl. all tex-DT PLYWOOD'!M417:X417)</f>
        <v>#REF!</v>
      </c>
      <c r="H208" s="4" t="e">
        <f t="shared" si="9"/>
        <v>#REF!</v>
      </c>
      <c r="I208" s="4" t="e">
        <f t="shared" si="10"/>
        <v>#REF!</v>
      </c>
      <c r="J208" s="4" t="e">
        <f>'Simpl. all tex-DT PLYWOOD'!#REF!*SUM('Simpl. all tex-DT PLYWOOD'!M417:X417)/3.125</f>
        <v>#REF!</v>
      </c>
      <c r="K208" s="4" t="e">
        <f>'Simpl. all tex-DT PLYWOOD'!#REF!</f>
        <v>#REF!</v>
      </c>
    </row>
    <row r="209" spans="2:11">
      <c r="B209" s="4" t="e">
        <f>'Simpl. all tex-DT PLYWOOD'!#REF!*SUM('Simpl. all tex-DT PLYWOOD'!M418:X418)</f>
        <v>#REF!</v>
      </c>
      <c r="C209" s="4" t="e">
        <f>'Simpl. all tex-DT PLYWOOD'!#REF!*SUM('Simpl. all tex-DT PLYWOOD'!M418:X418)</f>
        <v>#REF!</v>
      </c>
      <c r="D209" s="4" t="e">
        <f>'Simpl. all tex-DT PLYWOOD'!#REF!*SUM('Simpl. all tex-DT PLYWOOD'!M418:X418)</f>
        <v>#REF!</v>
      </c>
      <c r="E209" s="4" t="e">
        <f>'Simpl. all tex-DT PLYWOOD'!#REF!*SUM('Simpl. all tex-DT PLYWOOD'!M418:X418)</f>
        <v>#REF!</v>
      </c>
      <c r="F209" s="4" t="e">
        <f>'Simpl. all tex-DT PLYWOOD'!#REF!*SUM('Simpl. all tex-DT PLYWOOD'!M418:X418)</f>
        <v>#REF!</v>
      </c>
      <c r="G209" s="4" t="e">
        <f>'Simpl. all tex-DT PLYWOOD'!#REF!*SUM('Simpl. all tex-DT PLYWOOD'!M418:X418)</f>
        <v>#REF!</v>
      </c>
      <c r="H209" s="4" t="e">
        <f t="shared" si="9"/>
        <v>#REF!</v>
      </c>
      <c r="I209" s="4" t="e">
        <f t="shared" si="10"/>
        <v>#REF!</v>
      </c>
      <c r="J209" s="4" t="e">
        <f>'Simpl. all tex-DT PLYWOOD'!#REF!*SUM('Simpl. all tex-DT PLYWOOD'!M418:X418)/3.125</f>
        <v>#REF!</v>
      </c>
      <c r="K209" s="4" t="e">
        <f>'Simpl. all tex-DT PLYWOOD'!#REF!</f>
        <v>#REF!</v>
      </c>
    </row>
    <row r="210" spans="2:11">
      <c r="B210" s="4" t="e">
        <f>'Simpl. all tex-DT PLYWOOD'!#REF!*SUM('Simpl. all tex-DT PLYWOOD'!M419:X419)</f>
        <v>#REF!</v>
      </c>
      <c r="C210" s="4" t="e">
        <f>'Simpl. all tex-DT PLYWOOD'!#REF!*SUM('Simpl. all tex-DT PLYWOOD'!M419:X419)</f>
        <v>#REF!</v>
      </c>
      <c r="D210" s="4" t="e">
        <f>'Simpl. all tex-DT PLYWOOD'!#REF!*SUM('Simpl. all tex-DT PLYWOOD'!M419:X419)</f>
        <v>#REF!</v>
      </c>
      <c r="E210" s="4" t="e">
        <f>'Simpl. all tex-DT PLYWOOD'!#REF!*SUM('Simpl. all tex-DT PLYWOOD'!M419:X419)</f>
        <v>#REF!</v>
      </c>
      <c r="F210" s="4" t="e">
        <f>'Simpl. all tex-DT PLYWOOD'!#REF!*SUM('Simpl. all tex-DT PLYWOOD'!M419:X419)</f>
        <v>#REF!</v>
      </c>
      <c r="G210" s="4" t="e">
        <f>'Simpl. all tex-DT PLYWOOD'!#REF!*SUM('Simpl. all tex-DT PLYWOOD'!M419:X419)</f>
        <v>#REF!</v>
      </c>
      <c r="H210" s="4" t="e">
        <f t="shared" si="9"/>
        <v>#REF!</v>
      </c>
      <c r="I210" s="4" t="e">
        <f t="shared" si="10"/>
        <v>#REF!</v>
      </c>
      <c r="J210" s="4" t="e">
        <f>'Simpl. all tex-DT PLYWOOD'!#REF!*SUM('Simpl. all tex-DT PLYWOOD'!M419:X419)/3.125</f>
        <v>#REF!</v>
      </c>
      <c r="K210" s="4" t="e">
        <f>'Simpl. all tex-DT PLYWOOD'!#REF!</f>
        <v>#REF!</v>
      </c>
    </row>
    <row r="211" spans="2:11">
      <c r="B211" s="4" t="e">
        <f>'Simpl. all tex-DT PLYWOOD'!#REF!*SUM('Simpl. all tex-DT PLYWOOD'!M420:X420)</f>
        <v>#REF!</v>
      </c>
      <c r="C211" s="4" t="e">
        <f>'Simpl. all tex-DT PLYWOOD'!#REF!*SUM('Simpl. all tex-DT PLYWOOD'!M420:X420)</f>
        <v>#REF!</v>
      </c>
      <c r="D211" s="4" t="e">
        <f>'Simpl. all tex-DT PLYWOOD'!#REF!*SUM('Simpl. all tex-DT PLYWOOD'!M420:X420)</f>
        <v>#REF!</v>
      </c>
      <c r="E211" s="4" t="e">
        <f>'Simpl. all tex-DT PLYWOOD'!#REF!*SUM('Simpl. all tex-DT PLYWOOD'!M420:X420)</f>
        <v>#REF!</v>
      </c>
      <c r="F211" s="4" t="e">
        <f>'Simpl. all tex-DT PLYWOOD'!#REF!*SUM('Simpl. all tex-DT PLYWOOD'!M420:X420)</f>
        <v>#REF!</v>
      </c>
      <c r="G211" s="4" t="e">
        <f>'Simpl. all tex-DT PLYWOOD'!#REF!*SUM('Simpl. all tex-DT PLYWOOD'!M420:X420)</f>
        <v>#REF!</v>
      </c>
      <c r="H211" s="4" t="e">
        <f t="shared" si="9"/>
        <v>#REF!</v>
      </c>
      <c r="I211" s="4" t="e">
        <f t="shared" si="10"/>
        <v>#REF!</v>
      </c>
      <c r="J211" s="4" t="e">
        <f>'Simpl. all tex-DT PLYWOOD'!#REF!*SUM('Simpl. all tex-DT PLYWOOD'!M420:X420)/3.125</f>
        <v>#REF!</v>
      </c>
      <c r="K211" s="4" t="e">
        <f>'Simpl. all tex-DT PLYWOOD'!#REF!</f>
        <v>#REF!</v>
      </c>
    </row>
    <row r="212" spans="2:11">
      <c r="B212" s="4" t="e">
        <f>'Simpl. all tex-DT PLYWOOD'!#REF!*SUM('Simpl. all tex-DT PLYWOOD'!M421:X421)</f>
        <v>#REF!</v>
      </c>
      <c r="C212" s="4" t="e">
        <f>'Simpl. all tex-DT PLYWOOD'!#REF!*SUM('Simpl. all tex-DT PLYWOOD'!M421:X421)</f>
        <v>#REF!</v>
      </c>
      <c r="D212" s="4" t="e">
        <f>'Simpl. all tex-DT PLYWOOD'!#REF!*SUM('Simpl. all tex-DT PLYWOOD'!M421:X421)</f>
        <v>#REF!</v>
      </c>
      <c r="E212" s="4" t="e">
        <f>'Simpl. all tex-DT PLYWOOD'!#REF!*SUM('Simpl. all tex-DT PLYWOOD'!M421:X421)</f>
        <v>#REF!</v>
      </c>
      <c r="F212" s="4" t="e">
        <f>'Simpl. all tex-DT PLYWOOD'!#REF!*SUM('Simpl. all tex-DT PLYWOOD'!M421:X421)</f>
        <v>#REF!</v>
      </c>
      <c r="G212" s="4" t="e">
        <f>'Simpl. all tex-DT PLYWOOD'!#REF!*SUM('Simpl. all tex-DT PLYWOOD'!M421:X421)</f>
        <v>#REF!</v>
      </c>
      <c r="H212" s="4" t="e">
        <f t="shared" si="9"/>
        <v>#REF!</v>
      </c>
      <c r="I212" s="4" t="e">
        <f t="shared" si="10"/>
        <v>#REF!</v>
      </c>
      <c r="J212" s="4" t="e">
        <f>'Simpl. all tex-DT PLYWOOD'!#REF!*SUM('Simpl. all tex-DT PLYWOOD'!M421:X421)/3.125</f>
        <v>#REF!</v>
      </c>
      <c r="K212" s="4" t="e">
        <f>'Simpl. all tex-DT PLYWOOD'!#REF!</f>
        <v>#REF!</v>
      </c>
    </row>
    <row r="213" spans="2:11">
      <c r="B213" s="4" t="e">
        <f>'Simpl. all tex-DT PLYWOOD'!#REF!*SUM('Simpl. all tex-DT PLYWOOD'!M422:X422)</f>
        <v>#REF!</v>
      </c>
      <c r="C213" s="4" t="e">
        <f>'Simpl. all tex-DT PLYWOOD'!#REF!*SUM('Simpl. all tex-DT PLYWOOD'!M422:X422)</f>
        <v>#REF!</v>
      </c>
      <c r="D213" s="4" t="e">
        <f>'Simpl. all tex-DT PLYWOOD'!#REF!*SUM('Simpl. all tex-DT PLYWOOD'!M422:X422)</f>
        <v>#REF!</v>
      </c>
      <c r="E213" s="4" t="e">
        <f>'Simpl. all tex-DT PLYWOOD'!#REF!*SUM('Simpl. all tex-DT PLYWOOD'!M422:X422)</f>
        <v>#REF!</v>
      </c>
      <c r="F213" s="4" t="e">
        <f>'Simpl. all tex-DT PLYWOOD'!#REF!*SUM('Simpl. all tex-DT PLYWOOD'!M422:X422)</f>
        <v>#REF!</v>
      </c>
      <c r="G213" s="4" t="e">
        <f>'Simpl. all tex-DT PLYWOOD'!#REF!*SUM('Simpl. all tex-DT PLYWOOD'!M422:X422)</f>
        <v>#REF!</v>
      </c>
      <c r="H213" s="4" t="e">
        <f t="shared" si="9"/>
        <v>#REF!</v>
      </c>
      <c r="I213" s="4" t="e">
        <f t="shared" si="10"/>
        <v>#REF!</v>
      </c>
      <c r="J213" s="4" t="e">
        <f>'Simpl. all tex-DT PLYWOOD'!#REF!*SUM('Simpl. all tex-DT PLYWOOD'!M422:X422)/3.125</f>
        <v>#REF!</v>
      </c>
      <c r="K213" s="4" t="e">
        <f>'Simpl. all tex-DT PLYWOOD'!#REF!</f>
        <v>#REF!</v>
      </c>
    </row>
    <row r="214" spans="2:11">
      <c r="B214" s="4" t="e">
        <f>'Simpl. all tex-DT PLYWOOD'!#REF!*SUM('Simpl. all tex-DT PLYWOOD'!M423:X423)</f>
        <v>#REF!</v>
      </c>
      <c r="C214" s="4" t="e">
        <f>'Simpl. all tex-DT PLYWOOD'!#REF!*SUM('Simpl. all tex-DT PLYWOOD'!M423:X423)</f>
        <v>#REF!</v>
      </c>
      <c r="D214" s="4" t="e">
        <f>'Simpl. all tex-DT PLYWOOD'!#REF!*SUM('Simpl. all tex-DT PLYWOOD'!M423:X423)</f>
        <v>#REF!</v>
      </c>
      <c r="E214" s="4" t="e">
        <f>'Simpl. all tex-DT PLYWOOD'!#REF!*SUM('Simpl. all tex-DT PLYWOOD'!M423:X423)</f>
        <v>#REF!</v>
      </c>
      <c r="F214" s="4" t="e">
        <f>'Simpl. all tex-DT PLYWOOD'!#REF!*SUM('Simpl. all tex-DT PLYWOOD'!M423:X423)</f>
        <v>#REF!</v>
      </c>
      <c r="G214" s="4" t="e">
        <f>'Simpl. all tex-DT PLYWOOD'!#REF!*SUM('Simpl. all tex-DT PLYWOOD'!M423:X423)</f>
        <v>#REF!</v>
      </c>
      <c r="H214" s="4" t="e">
        <f t="shared" si="9"/>
        <v>#REF!</v>
      </c>
      <c r="I214" s="4" t="e">
        <f t="shared" si="10"/>
        <v>#REF!</v>
      </c>
      <c r="J214" s="4" t="e">
        <f>'Simpl. all tex-DT PLYWOOD'!#REF!*SUM('Simpl. all tex-DT PLYWOOD'!M423:X423)/3.125</f>
        <v>#REF!</v>
      </c>
      <c r="K214" s="4" t="e">
        <f>'Simpl. all tex-DT PLYWOOD'!#REF!</f>
        <v>#REF!</v>
      </c>
    </row>
    <row r="215" spans="2:11">
      <c r="B215" s="4" t="e">
        <f>'Simpl. all tex-DT PLYWOOD'!#REF!*SUM('Simpl. all tex-DT PLYWOOD'!M424:X424)</f>
        <v>#REF!</v>
      </c>
      <c r="C215" s="4" t="e">
        <f>'Simpl. all tex-DT PLYWOOD'!#REF!*SUM('Simpl. all tex-DT PLYWOOD'!M424:X424)</f>
        <v>#REF!</v>
      </c>
      <c r="D215" s="4" t="e">
        <f>'Simpl. all tex-DT PLYWOOD'!#REF!*SUM('Simpl. all tex-DT PLYWOOD'!M424:X424)</f>
        <v>#REF!</v>
      </c>
      <c r="E215" s="4" t="e">
        <f>'Simpl. all tex-DT PLYWOOD'!#REF!*SUM('Simpl. all tex-DT PLYWOOD'!M424:X424)</f>
        <v>#REF!</v>
      </c>
      <c r="F215" s="4" t="e">
        <f>'Simpl. all tex-DT PLYWOOD'!#REF!*SUM('Simpl. all tex-DT PLYWOOD'!M424:X424)</f>
        <v>#REF!</v>
      </c>
      <c r="G215" s="4" t="e">
        <f>'Simpl. all tex-DT PLYWOOD'!#REF!*SUM('Simpl. all tex-DT PLYWOOD'!M424:X424)</f>
        <v>#REF!</v>
      </c>
      <c r="H215" s="4" t="e">
        <f t="shared" si="9"/>
        <v>#REF!</v>
      </c>
      <c r="I215" s="4" t="e">
        <f t="shared" si="10"/>
        <v>#REF!</v>
      </c>
      <c r="J215" s="4" t="e">
        <f>'Simpl. all tex-DT PLYWOOD'!#REF!*SUM('Simpl. all tex-DT PLYWOOD'!M424:X424)/3.125</f>
        <v>#REF!</v>
      </c>
      <c r="K215" s="4" t="e">
        <f>'Simpl. all tex-DT PLYWOOD'!#REF!</f>
        <v>#REF!</v>
      </c>
    </row>
    <row r="216" spans="2:11">
      <c r="B216" s="4" t="e">
        <f>'Simpl. all tex-DT PLYWOOD'!#REF!*SUM('Simpl. all tex-DT PLYWOOD'!M425:X425)</f>
        <v>#REF!</v>
      </c>
      <c r="C216" s="4" t="e">
        <f>'Simpl. all tex-DT PLYWOOD'!#REF!*SUM('Simpl. all tex-DT PLYWOOD'!M425:X425)</f>
        <v>#REF!</v>
      </c>
      <c r="D216" s="4" t="e">
        <f>'Simpl. all tex-DT PLYWOOD'!#REF!*SUM('Simpl. all tex-DT PLYWOOD'!M425:X425)</f>
        <v>#REF!</v>
      </c>
      <c r="E216" s="4" t="e">
        <f>'Simpl. all tex-DT PLYWOOD'!#REF!*SUM('Simpl. all tex-DT PLYWOOD'!M425:X425)</f>
        <v>#REF!</v>
      </c>
      <c r="F216" s="4" t="e">
        <f>'Simpl. all tex-DT PLYWOOD'!#REF!*SUM('Simpl. all tex-DT PLYWOOD'!M425:X425)</f>
        <v>#REF!</v>
      </c>
      <c r="G216" s="4" t="e">
        <f>'Simpl. all tex-DT PLYWOOD'!#REF!*SUM('Simpl. all tex-DT PLYWOOD'!M425:X425)</f>
        <v>#REF!</v>
      </c>
      <c r="H216" s="4" t="e">
        <f t="shared" si="9"/>
        <v>#REF!</v>
      </c>
      <c r="I216" s="4" t="e">
        <f t="shared" si="10"/>
        <v>#REF!</v>
      </c>
      <c r="J216" s="4" t="e">
        <f>'Simpl. all tex-DT PLYWOOD'!#REF!*SUM('Simpl. all tex-DT PLYWOOD'!M425:X425)/3.125</f>
        <v>#REF!</v>
      </c>
      <c r="K216" s="4" t="e">
        <f>'Simpl. all tex-DT PLYWOOD'!#REF!</f>
        <v>#REF!</v>
      </c>
    </row>
    <row r="217" spans="2:11">
      <c r="B217" s="4" t="e">
        <f>'Simpl. all tex-DT PLYWOOD'!#REF!*SUM('Simpl. all tex-DT PLYWOOD'!M426:X426)</f>
        <v>#REF!</v>
      </c>
      <c r="C217" s="4" t="e">
        <f>'Simpl. all tex-DT PLYWOOD'!#REF!*SUM('Simpl. all tex-DT PLYWOOD'!M426:X426)</f>
        <v>#REF!</v>
      </c>
      <c r="D217" s="4" t="e">
        <f>'Simpl. all tex-DT PLYWOOD'!#REF!*SUM('Simpl. all tex-DT PLYWOOD'!M426:X426)</f>
        <v>#REF!</v>
      </c>
      <c r="E217" s="4" t="e">
        <f>'Simpl. all tex-DT PLYWOOD'!#REF!*SUM('Simpl. all tex-DT PLYWOOD'!M426:X426)</f>
        <v>#REF!</v>
      </c>
      <c r="F217" s="4" t="e">
        <f>'Simpl. all tex-DT PLYWOOD'!#REF!*SUM('Simpl. all tex-DT PLYWOOD'!M426:X426)</f>
        <v>#REF!</v>
      </c>
      <c r="G217" s="4" t="e">
        <f>'Simpl. all tex-DT PLYWOOD'!#REF!*SUM('Simpl. all tex-DT PLYWOOD'!M426:X426)</f>
        <v>#REF!</v>
      </c>
      <c r="H217" s="4" t="e">
        <f t="shared" si="9"/>
        <v>#REF!</v>
      </c>
      <c r="I217" s="4" t="e">
        <f t="shared" si="10"/>
        <v>#REF!</v>
      </c>
      <c r="J217" s="4" t="e">
        <f>'Simpl. all tex-DT PLYWOOD'!#REF!*SUM('Simpl. all tex-DT PLYWOOD'!M426:X426)/3.125</f>
        <v>#REF!</v>
      </c>
      <c r="K217" s="4" t="e">
        <f>'Simpl. all tex-DT PLYWOOD'!#REF!</f>
        <v>#REF!</v>
      </c>
    </row>
    <row r="218" spans="2:11">
      <c r="B218" s="4" t="e">
        <f>'Simpl. all tex-DT PLYWOOD'!#REF!*SUM('Simpl. all tex-DT PLYWOOD'!M427:X427)</f>
        <v>#REF!</v>
      </c>
      <c r="C218" s="4" t="e">
        <f>'Simpl. all tex-DT PLYWOOD'!#REF!*SUM('Simpl. all tex-DT PLYWOOD'!M427:X427)</f>
        <v>#REF!</v>
      </c>
      <c r="D218" s="4" t="e">
        <f>'Simpl. all tex-DT PLYWOOD'!#REF!*SUM('Simpl. all tex-DT PLYWOOD'!M427:X427)</f>
        <v>#REF!</v>
      </c>
      <c r="E218" s="4" t="e">
        <f>'Simpl. all tex-DT PLYWOOD'!#REF!*SUM('Simpl. all tex-DT PLYWOOD'!M427:X427)</f>
        <v>#REF!</v>
      </c>
      <c r="F218" s="4" t="e">
        <f>'Simpl. all tex-DT PLYWOOD'!#REF!*SUM('Simpl. all tex-DT PLYWOOD'!M427:X427)</f>
        <v>#REF!</v>
      </c>
      <c r="G218" s="4" t="e">
        <f>'Simpl. all tex-DT PLYWOOD'!#REF!*SUM('Simpl. all tex-DT PLYWOOD'!M427:X427)</f>
        <v>#REF!</v>
      </c>
      <c r="H218" s="4" t="e">
        <f t="shared" si="9"/>
        <v>#REF!</v>
      </c>
      <c r="I218" s="4" t="e">
        <f t="shared" si="10"/>
        <v>#REF!</v>
      </c>
      <c r="J218" s="4" t="e">
        <f>'Simpl. all tex-DT PLYWOOD'!#REF!*SUM('Simpl. all tex-DT PLYWOOD'!M427:X427)/3.125</f>
        <v>#REF!</v>
      </c>
      <c r="K218" s="4" t="e">
        <f>'Simpl. all tex-DT PLYWOOD'!#REF!</f>
        <v>#REF!</v>
      </c>
    </row>
    <row r="219" spans="2:11">
      <c r="B219" s="4" t="e">
        <f>'Simpl. all tex-DT PLYWOOD'!#REF!*SUM('Simpl. all tex-DT PLYWOOD'!M428:X428)</f>
        <v>#REF!</v>
      </c>
      <c r="C219" s="4" t="e">
        <f>'Simpl. all tex-DT PLYWOOD'!#REF!*SUM('Simpl. all tex-DT PLYWOOD'!M428:X428)</f>
        <v>#REF!</v>
      </c>
      <c r="D219" s="4" t="e">
        <f>'Simpl. all tex-DT PLYWOOD'!#REF!*SUM('Simpl. all tex-DT PLYWOOD'!M428:X428)</f>
        <v>#REF!</v>
      </c>
      <c r="E219" s="4" t="e">
        <f>'Simpl. all tex-DT PLYWOOD'!#REF!*SUM('Simpl. all tex-DT PLYWOOD'!M428:X428)</f>
        <v>#REF!</v>
      </c>
      <c r="F219" s="4" t="e">
        <f>'Simpl. all tex-DT PLYWOOD'!#REF!*SUM('Simpl. all tex-DT PLYWOOD'!M428:X428)</f>
        <v>#REF!</v>
      </c>
      <c r="G219" s="4" t="e">
        <f>'Simpl. all tex-DT PLYWOOD'!#REF!*SUM('Simpl. all tex-DT PLYWOOD'!M428:X428)</f>
        <v>#REF!</v>
      </c>
      <c r="H219" s="4" t="e">
        <f t="shared" si="9"/>
        <v>#REF!</v>
      </c>
      <c r="I219" s="4" t="e">
        <f t="shared" si="10"/>
        <v>#REF!</v>
      </c>
      <c r="J219" s="4" t="e">
        <f>'Simpl. all tex-DT PLYWOOD'!#REF!*SUM('Simpl. all tex-DT PLYWOOD'!M428:X428)/3.125</f>
        <v>#REF!</v>
      </c>
      <c r="K219" s="4" t="e">
        <f>'Simpl. all tex-DT PLYWOOD'!#REF!</f>
        <v>#REF!</v>
      </c>
    </row>
    <row r="220" spans="2:11">
      <c r="B220" s="4" t="e">
        <f>'Simpl. all tex-DT PLYWOOD'!#REF!*SUM('Simpl. all tex-DT PLYWOOD'!M429:X429)</f>
        <v>#REF!</v>
      </c>
      <c r="C220" s="4" t="e">
        <f>'Simpl. all tex-DT PLYWOOD'!#REF!*SUM('Simpl. all tex-DT PLYWOOD'!M429:X429)</f>
        <v>#REF!</v>
      </c>
      <c r="D220" s="4" t="e">
        <f>'Simpl. all tex-DT PLYWOOD'!#REF!*SUM('Simpl. all tex-DT PLYWOOD'!M429:X429)</f>
        <v>#REF!</v>
      </c>
      <c r="E220" s="4" t="e">
        <f>'Simpl. all tex-DT PLYWOOD'!#REF!*SUM('Simpl. all tex-DT PLYWOOD'!M429:X429)</f>
        <v>#REF!</v>
      </c>
      <c r="F220" s="4" t="e">
        <f>'Simpl. all tex-DT PLYWOOD'!#REF!*SUM('Simpl. all tex-DT PLYWOOD'!M429:X429)</f>
        <v>#REF!</v>
      </c>
      <c r="G220" s="4" t="e">
        <f>'Simpl. all tex-DT PLYWOOD'!#REF!*SUM('Simpl. all tex-DT PLYWOOD'!M429:X429)</f>
        <v>#REF!</v>
      </c>
      <c r="H220" s="4" t="e">
        <f t="shared" si="9"/>
        <v>#REF!</v>
      </c>
      <c r="I220" s="4" t="e">
        <f t="shared" si="10"/>
        <v>#REF!</v>
      </c>
      <c r="J220" s="4" t="e">
        <f>'Simpl. all tex-DT PLYWOOD'!#REF!*SUM('Simpl. all tex-DT PLYWOOD'!M429:X429)/3.125</f>
        <v>#REF!</v>
      </c>
      <c r="K220" s="4" t="e">
        <f>'Simpl. all tex-DT PLYWOOD'!#REF!</f>
        <v>#REF!</v>
      </c>
    </row>
    <row r="221" spans="2:11">
      <c r="B221" s="4" t="e">
        <f>'Simpl. all tex-DT PLYWOOD'!#REF!*SUM('Simpl. all tex-DT PLYWOOD'!M430:X430)</f>
        <v>#REF!</v>
      </c>
      <c r="C221" s="4" t="e">
        <f>'Simpl. all tex-DT PLYWOOD'!#REF!*SUM('Simpl. all tex-DT PLYWOOD'!M430:X430)</f>
        <v>#REF!</v>
      </c>
      <c r="D221" s="4" t="e">
        <f>'Simpl. all tex-DT PLYWOOD'!#REF!*SUM('Simpl. all tex-DT PLYWOOD'!M430:X430)</f>
        <v>#REF!</v>
      </c>
      <c r="E221" s="4" t="e">
        <f>'Simpl. all tex-DT PLYWOOD'!#REF!*SUM('Simpl. all tex-DT PLYWOOD'!M430:X430)</f>
        <v>#REF!</v>
      </c>
      <c r="F221" s="4" t="e">
        <f>'Simpl. all tex-DT PLYWOOD'!#REF!*SUM('Simpl. all tex-DT PLYWOOD'!M430:X430)</f>
        <v>#REF!</v>
      </c>
      <c r="G221" s="4" t="e">
        <f>'Simpl. all tex-DT PLYWOOD'!#REF!*SUM('Simpl. all tex-DT PLYWOOD'!M430:X430)</f>
        <v>#REF!</v>
      </c>
      <c r="H221" s="4" t="e">
        <f t="shared" si="9"/>
        <v>#REF!</v>
      </c>
      <c r="I221" s="4" t="e">
        <f t="shared" si="10"/>
        <v>#REF!</v>
      </c>
      <c r="J221" s="4" t="e">
        <f>'Simpl. all tex-DT PLYWOOD'!#REF!*SUM('Simpl. all tex-DT PLYWOOD'!M430:X430)/3.125</f>
        <v>#REF!</v>
      </c>
      <c r="K221" s="4" t="e">
        <f>'Simpl. all tex-DT PLYWOOD'!#REF!</f>
        <v>#REF!</v>
      </c>
    </row>
    <row r="222" spans="2:11">
      <c r="B222" s="4" t="e">
        <f>'Simpl. all tex-DT PLYWOOD'!#REF!*SUM('Simpl. all tex-DT PLYWOOD'!M431:X431)</f>
        <v>#REF!</v>
      </c>
      <c r="C222" s="4" t="e">
        <f>'Simpl. all tex-DT PLYWOOD'!#REF!*SUM('Simpl. all tex-DT PLYWOOD'!M431:X431)</f>
        <v>#REF!</v>
      </c>
      <c r="D222" s="4" t="e">
        <f>'Simpl. all tex-DT PLYWOOD'!#REF!*SUM('Simpl. all tex-DT PLYWOOD'!M431:X431)</f>
        <v>#REF!</v>
      </c>
      <c r="E222" s="4" t="e">
        <f>'Simpl. all tex-DT PLYWOOD'!#REF!*SUM('Simpl. all tex-DT PLYWOOD'!M431:X431)</f>
        <v>#REF!</v>
      </c>
      <c r="F222" s="4" t="e">
        <f>'Simpl. all tex-DT PLYWOOD'!#REF!*SUM('Simpl. all tex-DT PLYWOOD'!M431:X431)</f>
        <v>#REF!</v>
      </c>
      <c r="G222" s="4" t="e">
        <f>'Simpl. all tex-DT PLYWOOD'!#REF!*SUM('Simpl. all tex-DT PLYWOOD'!M431:X431)</f>
        <v>#REF!</v>
      </c>
      <c r="H222" s="4" t="e">
        <f t="shared" si="9"/>
        <v>#REF!</v>
      </c>
      <c r="I222" s="4" t="e">
        <f t="shared" si="10"/>
        <v>#REF!</v>
      </c>
      <c r="J222" s="4" t="e">
        <f>'Simpl. all tex-DT PLYWOOD'!#REF!*SUM('Simpl. all tex-DT PLYWOOD'!M431:X431)/3.125</f>
        <v>#REF!</v>
      </c>
      <c r="K222" s="4" t="e">
        <f>'Simpl. all tex-DT PLYWOOD'!#REF!</f>
        <v>#REF!</v>
      </c>
    </row>
    <row r="223" spans="2:11">
      <c r="B223" s="4" t="e">
        <f>'Simpl. all tex-DT PLYWOOD'!#REF!*SUM('Simpl. all tex-DT PLYWOOD'!M432:X432)</f>
        <v>#REF!</v>
      </c>
      <c r="C223" s="4" t="e">
        <f>'Simpl. all tex-DT PLYWOOD'!#REF!*SUM('Simpl. all tex-DT PLYWOOD'!M432:X432)</f>
        <v>#REF!</v>
      </c>
      <c r="D223" s="4" t="e">
        <f>'Simpl. all tex-DT PLYWOOD'!#REF!*SUM('Simpl. all tex-DT PLYWOOD'!M432:X432)</f>
        <v>#REF!</v>
      </c>
      <c r="E223" s="4" t="e">
        <f>'Simpl. all tex-DT PLYWOOD'!#REF!*SUM('Simpl. all tex-DT PLYWOOD'!M432:X432)</f>
        <v>#REF!</v>
      </c>
      <c r="F223" s="4" t="e">
        <f>'Simpl. all tex-DT PLYWOOD'!#REF!*SUM('Simpl. all tex-DT PLYWOOD'!M432:X432)</f>
        <v>#REF!</v>
      </c>
      <c r="G223" s="4" t="e">
        <f>'Simpl. all tex-DT PLYWOOD'!#REF!*SUM('Simpl. all tex-DT PLYWOOD'!M432:X432)</f>
        <v>#REF!</v>
      </c>
      <c r="H223" s="4" t="e">
        <f t="shared" si="9"/>
        <v>#REF!</v>
      </c>
      <c r="I223" s="4" t="e">
        <f t="shared" si="10"/>
        <v>#REF!</v>
      </c>
      <c r="J223" s="4" t="e">
        <f>'Simpl. all tex-DT PLYWOOD'!#REF!*SUM('Simpl. all tex-DT PLYWOOD'!M432:X432)/3.125</f>
        <v>#REF!</v>
      </c>
      <c r="K223" s="4" t="e">
        <f>'Simpl. all tex-DT PLYWOOD'!#REF!</f>
        <v>#REF!</v>
      </c>
    </row>
    <row r="224" spans="2:11">
      <c r="B224" s="4" t="e">
        <f>'Simpl. all tex-DT PLYWOOD'!#REF!*SUM('Simpl. all tex-DT PLYWOOD'!M433:X433)</f>
        <v>#REF!</v>
      </c>
      <c r="C224" s="4" t="e">
        <f>'Simpl. all tex-DT PLYWOOD'!#REF!*SUM('Simpl. all tex-DT PLYWOOD'!M433:X433)</f>
        <v>#REF!</v>
      </c>
      <c r="D224" s="4" t="e">
        <f>'Simpl. all tex-DT PLYWOOD'!#REF!*SUM('Simpl. all tex-DT PLYWOOD'!M433:X433)</f>
        <v>#REF!</v>
      </c>
      <c r="E224" s="4" t="e">
        <f>'Simpl. all tex-DT PLYWOOD'!#REF!*SUM('Simpl. all tex-DT PLYWOOD'!M433:X433)</f>
        <v>#REF!</v>
      </c>
      <c r="F224" s="4" t="e">
        <f>'Simpl. all tex-DT PLYWOOD'!#REF!*SUM('Simpl. all tex-DT PLYWOOD'!M433:X433)</f>
        <v>#REF!</v>
      </c>
      <c r="G224" s="4" t="e">
        <f>'Simpl. all tex-DT PLYWOOD'!#REF!*SUM('Simpl. all tex-DT PLYWOOD'!M433:X433)</f>
        <v>#REF!</v>
      </c>
      <c r="H224" s="4" t="e">
        <f t="shared" si="9"/>
        <v>#REF!</v>
      </c>
      <c r="I224" s="4" t="e">
        <f t="shared" si="10"/>
        <v>#REF!</v>
      </c>
      <c r="J224" s="4" t="e">
        <f>'Simpl. all tex-DT PLYWOOD'!#REF!*SUM('Simpl. all tex-DT PLYWOOD'!M433:X433)/3.125</f>
        <v>#REF!</v>
      </c>
      <c r="K224" s="4" t="e">
        <f>'Simpl. all tex-DT PLYWOOD'!#REF!</f>
        <v>#REF!</v>
      </c>
    </row>
    <row r="225" spans="2:11">
      <c r="B225" s="4" t="e">
        <f>'Simpl. all tex-DT PLYWOOD'!#REF!*SUM('Simpl. all tex-DT PLYWOOD'!M434:X434)</f>
        <v>#REF!</v>
      </c>
      <c r="C225" s="4" t="e">
        <f>'Simpl. all tex-DT PLYWOOD'!#REF!*SUM('Simpl. all tex-DT PLYWOOD'!M434:X434)</f>
        <v>#REF!</v>
      </c>
      <c r="D225" s="4" t="e">
        <f>'Simpl. all tex-DT PLYWOOD'!#REF!*SUM('Simpl. all tex-DT PLYWOOD'!M434:X434)</f>
        <v>#REF!</v>
      </c>
      <c r="E225" s="4" t="e">
        <f>'Simpl. all tex-DT PLYWOOD'!#REF!*SUM('Simpl. all tex-DT PLYWOOD'!M434:X434)</f>
        <v>#REF!</v>
      </c>
      <c r="F225" s="4" t="e">
        <f>'Simpl. all tex-DT PLYWOOD'!#REF!*SUM('Simpl. all tex-DT PLYWOOD'!M434:X434)</f>
        <v>#REF!</v>
      </c>
      <c r="G225" s="4" t="e">
        <f>'Simpl. all tex-DT PLYWOOD'!#REF!*SUM('Simpl. all tex-DT PLYWOOD'!M434:X434)</f>
        <v>#REF!</v>
      </c>
      <c r="H225" s="4" t="e">
        <f t="shared" si="9"/>
        <v>#REF!</v>
      </c>
      <c r="I225" s="4" t="e">
        <f t="shared" si="10"/>
        <v>#REF!</v>
      </c>
      <c r="J225" s="4" t="e">
        <f>'Simpl. all tex-DT PLYWOOD'!#REF!*SUM('Simpl. all tex-DT PLYWOOD'!M434:X434)/3.125</f>
        <v>#REF!</v>
      </c>
      <c r="K225" s="4" t="e">
        <f>'Simpl. all tex-DT PLYWOOD'!#REF!</f>
        <v>#REF!</v>
      </c>
    </row>
    <row r="226" spans="2:11">
      <c r="B226" s="4" t="e">
        <f>'Simpl. all tex-DT PLYWOOD'!#REF!*SUM('Simpl. all tex-DT PLYWOOD'!M435:X435)</f>
        <v>#REF!</v>
      </c>
      <c r="C226" s="4" t="e">
        <f>'Simpl. all tex-DT PLYWOOD'!#REF!*SUM('Simpl. all tex-DT PLYWOOD'!M435:X435)</f>
        <v>#REF!</v>
      </c>
      <c r="D226" s="4" t="e">
        <f>'Simpl. all tex-DT PLYWOOD'!#REF!*SUM('Simpl. all tex-DT PLYWOOD'!M435:X435)</f>
        <v>#REF!</v>
      </c>
      <c r="E226" s="4" t="e">
        <f>'Simpl. all tex-DT PLYWOOD'!#REF!*SUM('Simpl. all tex-DT PLYWOOD'!M435:X435)</f>
        <v>#REF!</v>
      </c>
      <c r="F226" s="4" t="e">
        <f>'Simpl. all tex-DT PLYWOOD'!#REF!*SUM('Simpl. all tex-DT PLYWOOD'!M435:X435)</f>
        <v>#REF!</v>
      </c>
      <c r="G226" s="4" t="e">
        <f>'Simpl. all tex-DT PLYWOOD'!#REF!*SUM('Simpl. all tex-DT PLYWOOD'!M435:X435)</f>
        <v>#REF!</v>
      </c>
      <c r="H226" s="4" t="e">
        <f t="shared" si="9"/>
        <v>#REF!</v>
      </c>
      <c r="I226" s="4" t="e">
        <f t="shared" si="10"/>
        <v>#REF!</v>
      </c>
      <c r="J226" s="4" t="e">
        <f>'Simpl. all tex-DT PLYWOOD'!#REF!*SUM('Simpl. all tex-DT PLYWOOD'!M435:X435)/3.125</f>
        <v>#REF!</v>
      </c>
      <c r="K226" s="4" t="e">
        <f>'Simpl. all tex-DT PLYWOOD'!#REF!</f>
        <v>#REF!</v>
      </c>
    </row>
    <row r="227" spans="2:11">
      <c r="B227" s="4" t="e">
        <f>'Simpl. all tex-DT PLYWOOD'!#REF!*SUM('Simpl. all tex-DT PLYWOOD'!M436:X436)</f>
        <v>#REF!</v>
      </c>
      <c r="C227" s="4" t="e">
        <f>'Simpl. all tex-DT PLYWOOD'!#REF!*SUM('Simpl. all tex-DT PLYWOOD'!M436:X436)</f>
        <v>#REF!</v>
      </c>
      <c r="D227" s="4" t="e">
        <f>'Simpl. all tex-DT PLYWOOD'!#REF!*SUM('Simpl. all tex-DT PLYWOOD'!M436:X436)</f>
        <v>#REF!</v>
      </c>
      <c r="E227" s="4" t="e">
        <f>'Simpl. all tex-DT PLYWOOD'!#REF!*SUM('Simpl. all tex-DT PLYWOOD'!M436:X436)</f>
        <v>#REF!</v>
      </c>
      <c r="F227" s="4" t="e">
        <f>'Simpl. all tex-DT PLYWOOD'!#REF!*SUM('Simpl. all tex-DT PLYWOOD'!M436:X436)</f>
        <v>#REF!</v>
      </c>
      <c r="G227" s="4" t="e">
        <f>'Simpl. all tex-DT PLYWOOD'!#REF!*SUM('Simpl. all tex-DT PLYWOOD'!M436:X436)</f>
        <v>#REF!</v>
      </c>
      <c r="H227" s="4" t="e">
        <f t="shared" si="9"/>
        <v>#REF!</v>
      </c>
      <c r="I227" s="4" t="e">
        <f t="shared" si="10"/>
        <v>#REF!</v>
      </c>
      <c r="J227" s="4" t="e">
        <f>'Simpl. all tex-DT PLYWOOD'!#REF!*SUM('Simpl. all tex-DT PLYWOOD'!M436:X436)/3.125</f>
        <v>#REF!</v>
      </c>
      <c r="K227" s="4" t="e">
        <f>'Simpl. all tex-DT PLYWOOD'!#REF!</f>
        <v>#REF!</v>
      </c>
    </row>
    <row r="228" spans="2:11">
      <c r="B228" s="4" t="e">
        <f>'Simpl. all tex-DT PLYWOOD'!#REF!*SUM('Simpl. all tex-DT PLYWOOD'!M437:X437)</f>
        <v>#REF!</v>
      </c>
      <c r="C228" s="4" t="e">
        <f>'Simpl. all tex-DT PLYWOOD'!#REF!*SUM('Simpl. all tex-DT PLYWOOD'!M437:X437)</f>
        <v>#REF!</v>
      </c>
      <c r="D228" s="4" t="e">
        <f>'Simpl. all tex-DT PLYWOOD'!#REF!*SUM('Simpl. all tex-DT PLYWOOD'!M437:X437)</f>
        <v>#REF!</v>
      </c>
      <c r="E228" s="4" t="e">
        <f>'Simpl. all tex-DT PLYWOOD'!#REF!*SUM('Simpl. all tex-DT PLYWOOD'!M437:X437)</f>
        <v>#REF!</v>
      </c>
      <c r="F228" s="4" t="e">
        <f>'Simpl. all tex-DT PLYWOOD'!#REF!*SUM('Simpl. all tex-DT PLYWOOD'!M437:X437)</f>
        <v>#REF!</v>
      </c>
      <c r="G228" s="4" t="e">
        <f>'Simpl. all tex-DT PLYWOOD'!#REF!*SUM('Simpl. all tex-DT PLYWOOD'!M437:X437)</f>
        <v>#REF!</v>
      </c>
      <c r="H228" s="4" t="e">
        <f t="shared" si="9"/>
        <v>#REF!</v>
      </c>
      <c r="I228" s="4" t="e">
        <f t="shared" si="10"/>
        <v>#REF!</v>
      </c>
      <c r="J228" s="4" t="e">
        <f>'Simpl. all tex-DT PLYWOOD'!#REF!*SUM('Simpl. all tex-DT PLYWOOD'!M437:X437)/3.125</f>
        <v>#REF!</v>
      </c>
      <c r="K228" s="4" t="e">
        <f>'Simpl. all tex-DT PLYWOOD'!#REF!</f>
        <v>#REF!</v>
      </c>
    </row>
    <row r="229" spans="2:11">
      <c r="B229" s="4" t="e">
        <f>'Simpl. all tex-DT PLYWOOD'!#REF!*SUM('Simpl. all tex-DT PLYWOOD'!M438:X438)</f>
        <v>#REF!</v>
      </c>
      <c r="C229" s="4" t="e">
        <f>'Simpl. all tex-DT PLYWOOD'!#REF!*SUM('Simpl. all tex-DT PLYWOOD'!M438:X438)</f>
        <v>#REF!</v>
      </c>
      <c r="D229" s="4" t="e">
        <f>'Simpl. all tex-DT PLYWOOD'!#REF!*SUM('Simpl. all tex-DT PLYWOOD'!M438:X438)</f>
        <v>#REF!</v>
      </c>
      <c r="E229" s="4" t="e">
        <f>'Simpl. all tex-DT PLYWOOD'!#REF!*SUM('Simpl. all tex-DT PLYWOOD'!M438:X438)</f>
        <v>#REF!</v>
      </c>
      <c r="F229" s="4" t="e">
        <f>'Simpl. all tex-DT PLYWOOD'!#REF!*SUM('Simpl. all tex-DT PLYWOOD'!M438:X438)</f>
        <v>#REF!</v>
      </c>
      <c r="G229" s="4" t="e">
        <f>'Simpl. all tex-DT PLYWOOD'!#REF!*SUM('Simpl. all tex-DT PLYWOOD'!M438:X438)</f>
        <v>#REF!</v>
      </c>
      <c r="H229" s="4" t="e">
        <f t="shared" si="9"/>
        <v>#REF!</v>
      </c>
      <c r="I229" s="4" t="e">
        <f t="shared" si="10"/>
        <v>#REF!</v>
      </c>
      <c r="J229" s="4" t="e">
        <f>'Simpl. all tex-DT PLYWOOD'!#REF!*SUM('Simpl. all tex-DT PLYWOOD'!M438:X438)/3.125</f>
        <v>#REF!</v>
      </c>
      <c r="K229" s="4" t="e">
        <f>'Simpl. all tex-DT PLYWOOD'!#REF!</f>
        <v>#REF!</v>
      </c>
    </row>
    <row r="230" spans="2:11">
      <c r="B230" s="4" t="e">
        <f>'Simpl. all tex-DT PLYWOOD'!#REF!*SUM('Simpl. all tex-DT PLYWOOD'!M439:X439)</f>
        <v>#REF!</v>
      </c>
      <c r="C230" s="4" t="e">
        <f>'Simpl. all tex-DT PLYWOOD'!#REF!*SUM('Simpl. all tex-DT PLYWOOD'!M439:X439)</f>
        <v>#REF!</v>
      </c>
      <c r="D230" s="4" t="e">
        <f>'Simpl. all tex-DT PLYWOOD'!#REF!*SUM('Simpl. all tex-DT PLYWOOD'!M439:X439)</f>
        <v>#REF!</v>
      </c>
      <c r="E230" s="4" t="e">
        <f>'Simpl. all tex-DT PLYWOOD'!#REF!*SUM('Simpl. all tex-DT PLYWOOD'!M439:X439)</f>
        <v>#REF!</v>
      </c>
      <c r="F230" s="4" t="e">
        <f>'Simpl. all tex-DT PLYWOOD'!#REF!*SUM('Simpl. all tex-DT PLYWOOD'!M439:X439)</f>
        <v>#REF!</v>
      </c>
      <c r="G230" s="4" t="e">
        <f>'Simpl. all tex-DT PLYWOOD'!#REF!*SUM('Simpl. all tex-DT PLYWOOD'!M439:X439)</f>
        <v>#REF!</v>
      </c>
      <c r="H230" s="4" t="e">
        <f t="shared" si="9"/>
        <v>#REF!</v>
      </c>
      <c r="I230" s="4" t="e">
        <f t="shared" si="10"/>
        <v>#REF!</v>
      </c>
      <c r="J230" s="4" t="e">
        <f>'Simpl. all tex-DT PLYWOOD'!#REF!*SUM('Simpl. all tex-DT PLYWOOD'!M439:X439)/3.125</f>
        <v>#REF!</v>
      </c>
      <c r="K230" s="4" t="e">
        <f>'Simpl. all tex-DT PLYWOOD'!#REF!</f>
        <v>#REF!</v>
      </c>
    </row>
    <row r="231" spans="2:11">
      <c r="B231" s="4" t="e">
        <f>'Simpl. all tex-DT PLYWOOD'!#REF!*SUM('Simpl. all tex-DT PLYWOOD'!M440:X440)</f>
        <v>#REF!</v>
      </c>
      <c r="C231" s="4" t="e">
        <f>'Simpl. all tex-DT PLYWOOD'!#REF!*SUM('Simpl. all tex-DT PLYWOOD'!M440:X440)</f>
        <v>#REF!</v>
      </c>
      <c r="D231" s="4" t="e">
        <f>'Simpl. all tex-DT PLYWOOD'!#REF!*SUM('Simpl. all tex-DT PLYWOOD'!M440:X440)</f>
        <v>#REF!</v>
      </c>
      <c r="E231" s="4" t="e">
        <f>'Simpl. all tex-DT PLYWOOD'!#REF!*SUM('Simpl. all tex-DT PLYWOOD'!M440:X440)</f>
        <v>#REF!</v>
      </c>
      <c r="F231" s="4" t="e">
        <f>'Simpl. all tex-DT PLYWOOD'!#REF!*SUM('Simpl. all tex-DT PLYWOOD'!M440:X440)</f>
        <v>#REF!</v>
      </c>
      <c r="G231" s="4" t="e">
        <f>'Simpl. all tex-DT PLYWOOD'!#REF!*SUM('Simpl. all tex-DT PLYWOOD'!M440:X440)</f>
        <v>#REF!</v>
      </c>
      <c r="H231" s="4" t="e">
        <f t="shared" si="9"/>
        <v>#REF!</v>
      </c>
      <c r="I231" s="4" t="e">
        <f t="shared" si="10"/>
        <v>#REF!</v>
      </c>
      <c r="J231" s="4" t="e">
        <f>'Simpl. all tex-DT PLYWOOD'!#REF!*SUM('Simpl. all tex-DT PLYWOOD'!M440:X440)/3.125</f>
        <v>#REF!</v>
      </c>
      <c r="K231" s="4" t="e">
        <f>'Simpl. all tex-DT PLYWOOD'!#REF!</f>
        <v>#REF!</v>
      </c>
    </row>
    <row r="232" spans="2:11">
      <c r="B232" s="4" t="e">
        <f>'Simpl. all tex-DT PLYWOOD'!#REF!*SUM('Simpl. all tex-DT PLYWOOD'!M441:X441)</f>
        <v>#REF!</v>
      </c>
      <c r="C232" s="4" t="e">
        <f>'Simpl. all tex-DT PLYWOOD'!#REF!*SUM('Simpl. all tex-DT PLYWOOD'!M441:X441)</f>
        <v>#REF!</v>
      </c>
      <c r="D232" s="4" t="e">
        <f>'Simpl. all tex-DT PLYWOOD'!#REF!*SUM('Simpl. all tex-DT PLYWOOD'!M441:X441)</f>
        <v>#REF!</v>
      </c>
      <c r="E232" s="4" t="e">
        <f>'Simpl. all tex-DT PLYWOOD'!#REF!*SUM('Simpl. all tex-DT PLYWOOD'!M441:X441)</f>
        <v>#REF!</v>
      </c>
      <c r="F232" s="4" t="e">
        <f>'Simpl. all tex-DT PLYWOOD'!#REF!*SUM('Simpl. all tex-DT PLYWOOD'!M441:X441)</f>
        <v>#REF!</v>
      </c>
      <c r="G232" s="4" t="e">
        <f>'Simpl. all tex-DT PLYWOOD'!#REF!*SUM('Simpl. all tex-DT PLYWOOD'!M441:X441)</f>
        <v>#REF!</v>
      </c>
      <c r="H232" s="4" t="e">
        <f t="shared" si="9"/>
        <v>#REF!</v>
      </c>
      <c r="I232" s="4" t="e">
        <f t="shared" si="10"/>
        <v>#REF!</v>
      </c>
      <c r="J232" s="4" t="e">
        <f>'Simpl. all tex-DT PLYWOOD'!#REF!*SUM('Simpl. all tex-DT PLYWOOD'!M441:X441)/3.125</f>
        <v>#REF!</v>
      </c>
      <c r="K232" s="4" t="e">
        <f>'Simpl. all tex-DT PLYWOOD'!#REF!</f>
        <v>#REF!</v>
      </c>
    </row>
    <row r="233" spans="2:11">
      <c r="B233" s="4" t="e">
        <f>'Simpl. all tex-DT PLYWOOD'!#REF!*SUM('Simpl. all tex-DT PLYWOOD'!M442:X442)</f>
        <v>#REF!</v>
      </c>
      <c r="C233" s="4" t="e">
        <f>'Simpl. all tex-DT PLYWOOD'!#REF!*SUM('Simpl. all tex-DT PLYWOOD'!M442:X442)</f>
        <v>#REF!</v>
      </c>
      <c r="D233" s="4" t="e">
        <f>'Simpl. all tex-DT PLYWOOD'!#REF!*SUM('Simpl. all tex-DT PLYWOOD'!M442:X442)</f>
        <v>#REF!</v>
      </c>
      <c r="E233" s="4" t="e">
        <f>'Simpl. all tex-DT PLYWOOD'!#REF!*SUM('Simpl. all tex-DT PLYWOOD'!M442:X442)</f>
        <v>#REF!</v>
      </c>
      <c r="F233" s="4" t="e">
        <f>'Simpl. all tex-DT PLYWOOD'!#REF!*SUM('Simpl. all tex-DT PLYWOOD'!M442:X442)</f>
        <v>#REF!</v>
      </c>
      <c r="G233" s="4" t="e">
        <f>'Simpl. all tex-DT PLYWOOD'!#REF!*SUM('Simpl. all tex-DT PLYWOOD'!M442:X442)</f>
        <v>#REF!</v>
      </c>
      <c r="H233" s="4" t="e">
        <f t="shared" si="9"/>
        <v>#REF!</v>
      </c>
      <c r="I233" s="4" t="e">
        <f t="shared" si="10"/>
        <v>#REF!</v>
      </c>
      <c r="J233" s="4" t="e">
        <f>'Simpl. all tex-DT PLYWOOD'!#REF!*SUM('Simpl. all tex-DT PLYWOOD'!M442:X442)/3.125</f>
        <v>#REF!</v>
      </c>
      <c r="K233" s="4" t="e">
        <f>'Simpl. all tex-DT PLYWOOD'!#REF!</f>
        <v>#REF!</v>
      </c>
    </row>
    <row r="234" spans="2:11">
      <c r="B234" s="4" t="e">
        <f>'Simpl. all tex-DT PLYWOOD'!#REF!*SUM('Simpl. all tex-DT PLYWOOD'!M443:X443)</f>
        <v>#REF!</v>
      </c>
      <c r="C234" s="4" t="e">
        <f>'Simpl. all tex-DT PLYWOOD'!#REF!*SUM('Simpl. all tex-DT PLYWOOD'!M443:X443)</f>
        <v>#REF!</v>
      </c>
      <c r="D234" s="4" t="e">
        <f>'Simpl. all tex-DT PLYWOOD'!#REF!*SUM('Simpl. all tex-DT PLYWOOD'!M443:X443)</f>
        <v>#REF!</v>
      </c>
      <c r="E234" s="4" t="e">
        <f>'Simpl. all tex-DT PLYWOOD'!#REF!*SUM('Simpl. all tex-DT PLYWOOD'!M443:X443)</f>
        <v>#REF!</v>
      </c>
      <c r="F234" s="4" t="e">
        <f>'Simpl. all tex-DT PLYWOOD'!#REF!*SUM('Simpl. all tex-DT PLYWOOD'!M443:X443)</f>
        <v>#REF!</v>
      </c>
      <c r="G234" s="4" t="e">
        <f>'Simpl. all tex-DT PLYWOOD'!#REF!*SUM('Simpl. all tex-DT PLYWOOD'!M443:X443)</f>
        <v>#REF!</v>
      </c>
      <c r="H234" s="4" t="e">
        <f t="shared" si="9"/>
        <v>#REF!</v>
      </c>
      <c r="I234" s="4" t="e">
        <f t="shared" si="10"/>
        <v>#REF!</v>
      </c>
      <c r="J234" s="4" t="e">
        <f>'Simpl. all tex-DT PLYWOOD'!#REF!*SUM('Simpl. all tex-DT PLYWOOD'!M443:X443)/3.125</f>
        <v>#REF!</v>
      </c>
      <c r="K234" s="4" t="e">
        <f>'Simpl. all tex-DT PLYWOOD'!#REF!</f>
        <v>#REF!</v>
      </c>
    </row>
    <row r="235" spans="2:11">
      <c r="B235" s="4" t="e">
        <f>'Simpl. all tex-DT PLYWOOD'!#REF!*SUM('Simpl. all tex-DT PLYWOOD'!M444:X444)</f>
        <v>#REF!</v>
      </c>
      <c r="C235" s="4" t="e">
        <f>'Simpl. all tex-DT PLYWOOD'!#REF!*SUM('Simpl. all tex-DT PLYWOOD'!M444:X444)</f>
        <v>#REF!</v>
      </c>
      <c r="D235" s="4" t="e">
        <f>'Simpl. all tex-DT PLYWOOD'!#REF!*SUM('Simpl. all tex-DT PLYWOOD'!M444:X444)</f>
        <v>#REF!</v>
      </c>
      <c r="E235" s="4" t="e">
        <f>'Simpl. all tex-DT PLYWOOD'!#REF!*SUM('Simpl. all tex-DT PLYWOOD'!M444:X444)</f>
        <v>#REF!</v>
      </c>
      <c r="F235" s="4" t="e">
        <f>'Simpl. all tex-DT PLYWOOD'!#REF!*SUM('Simpl. all tex-DT PLYWOOD'!M444:X444)</f>
        <v>#REF!</v>
      </c>
      <c r="G235" s="4" t="e">
        <f>'Simpl. all tex-DT PLYWOOD'!#REF!*SUM('Simpl. all tex-DT PLYWOOD'!M444:X444)</f>
        <v>#REF!</v>
      </c>
      <c r="H235" s="4" t="e">
        <f t="shared" si="9"/>
        <v>#REF!</v>
      </c>
      <c r="I235" s="4" t="e">
        <f t="shared" si="10"/>
        <v>#REF!</v>
      </c>
      <c r="J235" s="4" t="e">
        <f>'Simpl. all tex-DT PLYWOOD'!#REF!*SUM('Simpl. all tex-DT PLYWOOD'!M444:X444)/3.125</f>
        <v>#REF!</v>
      </c>
      <c r="K235" s="4" t="e">
        <f>'Simpl. all tex-DT PLYWOOD'!#REF!</f>
        <v>#REF!</v>
      </c>
    </row>
    <row r="236" spans="2:11">
      <c r="B236" s="4" t="e">
        <f>'Simpl. all tex-DT PLYWOOD'!#REF!*SUM('Simpl. all tex-DT PLYWOOD'!M445:X445)</f>
        <v>#REF!</v>
      </c>
      <c r="C236" s="4" t="e">
        <f>'Simpl. all tex-DT PLYWOOD'!#REF!*SUM('Simpl. all tex-DT PLYWOOD'!M445:X445)</f>
        <v>#REF!</v>
      </c>
      <c r="D236" s="4" t="e">
        <f>'Simpl. all tex-DT PLYWOOD'!#REF!*SUM('Simpl. all tex-DT PLYWOOD'!M445:X445)</f>
        <v>#REF!</v>
      </c>
      <c r="E236" s="4" t="e">
        <f>'Simpl. all tex-DT PLYWOOD'!#REF!*SUM('Simpl. all tex-DT PLYWOOD'!M445:X445)</f>
        <v>#REF!</v>
      </c>
      <c r="F236" s="4" t="e">
        <f>'Simpl. all tex-DT PLYWOOD'!#REF!*SUM('Simpl. all tex-DT PLYWOOD'!M445:X445)</f>
        <v>#REF!</v>
      </c>
      <c r="G236" s="4" t="e">
        <f>'Simpl. all tex-DT PLYWOOD'!#REF!*SUM('Simpl. all tex-DT PLYWOOD'!M445:X445)</f>
        <v>#REF!</v>
      </c>
      <c r="H236" s="4" t="e">
        <f t="shared" si="9"/>
        <v>#REF!</v>
      </c>
      <c r="I236" s="4" t="e">
        <f t="shared" si="10"/>
        <v>#REF!</v>
      </c>
      <c r="J236" s="4" t="e">
        <f>'Simpl. all tex-DT PLYWOOD'!#REF!*SUM('Simpl. all tex-DT PLYWOOD'!M445:X445)/3.125</f>
        <v>#REF!</v>
      </c>
      <c r="K236" s="4" t="e">
        <f>'Simpl. all tex-DT PLYWOOD'!#REF!</f>
        <v>#REF!</v>
      </c>
    </row>
    <row r="237" spans="2:11">
      <c r="B237" s="4" t="e">
        <f>'Simpl. all tex-DT PLYWOOD'!#REF!*SUM('Simpl. all tex-DT PLYWOOD'!M446:X446)</f>
        <v>#REF!</v>
      </c>
      <c r="C237" s="4" t="e">
        <f>'Simpl. all tex-DT PLYWOOD'!#REF!*SUM('Simpl. all tex-DT PLYWOOD'!M446:X446)</f>
        <v>#REF!</v>
      </c>
      <c r="D237" s="4" t="e">
        <f>'Simpl. all tex-DT PLYWOOD'!#REF!*SUM('Simpl. all tex-DT PLYWOOD'!M446:X446)</f>
        <v>#REF!</v>
      </c>
      <c r="E237" s="4" t="e">
        <f>'Simpl. all tex-DT PLYWOOD'!#REF!*SUM('Simpl. all tex-DT PLYWOOD'!M446:X446)</f>
        <v>#REF!</v>
      </c>
      <c r="F237" s="4" t="e">
        <f>'Simpl. all tex-DT PLYWOOD'!#REF!*SUM('Simpl. all tex-DT PLYWOOD'!M446:X446)</f>
        <v>#REF!</v>
      </c>
      <c r="G237" s="4" t="e">
        <f>'Simpl. all tex-DT PLYWOOD'!#REF!*SUM('Simpl. all tex-DT PLYWOOD'!M446:X446)</f>
        <v>#REF!</v>
      </c>
      <c r="H237" s="4" t="e">
        <f t="shared" si="9"/>
        <v>#REF!</v>
      </c>
      <c r="I237" s="4" t="e">
        <f t="shared" si="10"/>
        <v>#REF!</v>
      </c>
      <c r="J237" s="4" t="e">
        <f>'Simpl. all tex-DT PLYWOOD'!#REF!*SUM('Simpl. all tex-DT PLYWOOD'!M446:X446)/3.125</f>
        <v>#REF!</v>
      </c>
      <c r="K237" s="4" t="e">
        <f>'Simpl. all tex-DT PLYWOOD'!#REF!</f>
        <v>#REF!</v>
      </c>
    </row>
    <row r="238" spans="2:11">
      <c r="B238" s="4" t="e">
        <f>'Simpl. all tex-DT PLYWOOD'!#REF!*SUM('Simpl. all tex-DT PLYWOOD'!M447:X447)</f>
        <v>#REF!</v>
      </c>
      <c r="C238" s="4" t="e">
        <f>'Simpl. all tex-DT PLYWOOD'!#REF!*SUM('Simpl. all tex-DT PLYWOOD'!M447:X447)</f>
        <v>#REF!</v>
      </c>
      <c r="D238" s="4" t="e">
        <f>'Simpl. all tex-DT PLYWOOD'!#REF!*SUM('Simpl. all tex-DT PLYWOOD'!M447:X447)</f>
        <v>#REF!</v>
      </c>
      <c r="E238" s="4" t="e">
        <f>'Simpl. all tex-DT PLYWOOD'!#REF!*SUM('Simpl. all tex-DT PLYWOOD'!M447:X447)</f>
        <v>#REF!</v>
      </c>
      <c r="F238" s="4" t="e">
        <f>'Simpl. all tex-DT PLYWOOD'!#REF!*SUM('Simpl. all tex-DT PLYWOOD'!M447:X447)</f>
        <v>#REF!</v>
      </c>
      <c r="G238" s="4" t="e">
        <f>'Simpl. all tex-DT PLYWOOD'!#REF!*SUM('Simpl. all tex-DT PLYWOOD'!M447:X447)</f>
        <v>#REF!</v>
      </c>
      <c r="H238" s="4" t="e">
        <f t="shared" si="9"/>
        <v>#REF!</v>
      </c>
      <c r="I238" s="4" t="e">
        <f t="shared" si="10"/>
        <v>#REF!</v>
      </c>
      <c r="J238" s="4" t="e">
        <f>'Simpl. all tex-DT PLYWOOD'!#REF!*SUM('Simpl. all tex-DT PLYWOOD'!M447:X447)/3.125</f>
        <v>#REF!</v>
      </c>
      <c r="K238" s="4" t="e">
        <f>'Simpl. all tex-DT PLYWOOD'!#REF!</f>
        <v>#REF!</v>
      </c>
    </row>
    <row r="239" spans="2:11">
      <c r="B239" s="4" t="e">
        <f>'Simpl. all tex-DT PLYWOOD'!#REF!*SUM('Simpl. all tex-DT PLYWOOD'!M448:X448)</f>
        <v>#REF!</v>
      </c>
      <c r="C239" s="4" t="e">
        <f>'Simpl. all tex-DT PLYWOOD'!#REF!*SUM('Simpl. all tex-DT PLYWOOD'!M448:X448)</f>
        <v>#REF!</v>
      </c>
      <c r="D239" s="4" t="e">
        <f>'Simpl. all tex-DT PLYWOOD'!#REF!*SUM('Simpl. all tex-DT PLYWOOD'!M448:X448)</f>
        <v>#REF!</v>
      </c>
      <c r="E239" s="4" t="e">
        <f>'Simpl. all tex-DT PLYWOOD'!#REF!*SUM('Simpl. all tex-DT PLYWOOD'!M448:X448)</f>
        <v>#REF!</v>
      </c>
      <c r="F239" s="4" t="e">
        <f>'Simpl. all tex-DT PLYWOOD'!#REF!*SUM('Simpl. all tex-DT PLYWOOD'!M448:X448)</f>
        <v>#REF!</v>
      </c>
      <c r="G239" s="4" t="e">
        <f>'Simpl. all tex-DT PLYWOOD'!#REF!*SUM('Simpl. all tex-DT PLYWOOD'!M448:X448)</f>
        <v>#REF!</v>
      </c>
      <c r="H239" s="4" t="e">
        <f t="shared" si="9"/>
        <v>#REF!</v>
      </c>
      <c r="I239" s="4" t="e">
        <f t="shared" si="10"/>
        <v>#REF!</v>
      </c>
      <c r="J239" s="4" t="e">
        <f>'Simpl. all tex-DT PLYWOOD'!#REF!*SUM('Simpl. all tex-DT PLYWOOD'!M448:X448)/3.125</f>
        <v>#REF!</v>
      </c>
      <c r="K239" s="4" t="e">
        <f>'Simpl. all tex-DT PLYWOOD'!#REF!</f>
        <v>#REF!</v>
      </c>
    </row>
    <row r="240" spans="2:11">
      <c r="B240" s="4" t="e">
        <f>'Simpl. all tex-DT PLYWOOD'!#REF!*SUM('Simpl. all tex-DT PLYWOOD'!M449:X449)</f>
        <v>#REF!</v>
      </c>
      <c r="C240" s="4" t="e">
        <f>'Simpl. all tex-DT PLYWOOD'!#REF!*SUM('Simpl. all tex-DT PLYWOOD'!M449:X449)</f>
        <v>#REF!</v>
      </c>
      <c r="D240" s="4" t="e">
        <f>'Simpl. all tex-DT PLYWOOD'!#REF!*SUM('Simpl. all tex-DT PLYWOOD'!M449:X449)</f>
        <v>#REF!</v>
      </c>
      <c r="E240" s="4" t="e">
        <f>'Simpl. all tex-DT PLYWOOD'!#REF!*SUM('Simpl. all tex-DT PLYWOOD'!M449:X449)</f>
        <v>#REF!</v>
      </c>
      <c r="F240" s="4" t="e">
        <f>'Simpl. all tex-DT PLYWOOD'!#REF!*SUM('Simpl. all tex-DT PLYWOOD'!M449:X449)</f>
        <v>#REF!</v>
      </c>
      <c r="G240" s="4" t="e">
        <f>'Simpl. all tex-DT PLYWOOD'!#REF!*SUM('Simpl. all tex-DT PLYWOOD'!M449:X449)</f>
        <v>#REF!</v>
      </c>
      <c r="H240" s="4" t="e">
        <f t="shared" si="9"/>
        <v>#REF!</v>
      </c>
      <c r="I240" s="4" t="e">
        <f t="shared" si="10"/>
        <v>#REF!</v>
      </c>
      <c r="J240" s="4" t="e">
        <f>'Simpl. all tex-DT PLYWOOD'!#REF!*SUM('Simpl. all tex-DT PLYWOOD'!M449:X449)/3.125</f>
        <v>#REF!</v>
      </c>
      <c r="K240" s="4" t="e">
        <f>'Simpl. all tex-DT PLYWOOD'!#REF!</f>
        <v>#REF!</v>
      </c>
    </row>
    <row r="241" spans="2:11">
      <c r="B241" s="4" t="e">
        <f>'Simpl. all tex-DT PLYWOOD'!#REF!*SUM('Simpl. all tex-DT PLYWOOD'!M450:X450)</f>
        <v>#REF!</v>
      </c>
      <c r="C241" s="4" t="e">
        <f>'Simpl. all tex-DT PLYWOOD'!#REF!*SUM('Simpl. all tex-DT PLYWOOD'!M450:X450)</f>
        <v>#REF!</v>
      </c>
      <c r="D241" s="4" t="e">
        <f>'Simpl. all tex-DT PLYWOOD'!#REF!*SUM('Simpl. all tex-DT PLYWOOD'!M450:X450)</f>
        <v>#REF!</v>
      </c>
      <c r="E241" s="4" t="e">
        <f>'Simpl. all tex-DT PLYWOOD'!#REF!*SUM('Simpl. all tex-DT PLYWOOD'!M450:X450)</f>
        <v>#REF!</v>
      </c>
      <c r="F241" s="4" t="e">
        <f>'Simpl. all tex-DT PLYWOOD'!#REF!*SUM('Simpl. all tex-DT PLYWOOD'!M450:X450)</f>
        <v>#REF!</v>
      </c>
      <c r="G241" s="4" t="e">
        <f>'Simpl. all tex-DT PLYWOOD'!#REF!*SUM('Simpl. all tex-DT PLYWOOD'!M450:X450)</f>
        <v>#REF!</v>
      </c>
      <c r="H241" s="4" t="e">
        <f t="shared" si="9"/>
        <v>#REF!</v>
      </c>
      <c r="I241" s="4" t="e">
        <f t="shared" si="10"/>
        <v>#REF!</v>
      </c>
      <c r="J241" s="4" t="e">
        <f>'Simpl. all tex-DT PLYWOOD'!#REF!*SUM('Simpl. all tex-DT PLYWOOD'!M450:X450)/3.125</f>
        <v>#REF!</v>
      </c>
      <c r="K241" s="4" t="e">
        <f>'Simpl. all tex-DT PLYWOOD'!#REF!</f>
        <v>#REF!</v>
      </c>
    </row>
    <row r="242" spans="2:11">
      <c r="B242" s="4" t="e">
        <f>'Simpl. all tex-DT PLYWOOD'!#REF!*SUM('Simpl. all tex-DT PLYWOOD'!M451:X451)</f>
        <v>#REF!</v>
      </c>
      <c r="C242" s="4" t="e">
        <f>'Simpl. all tex-DT PLYWOOD'!#REF!*SUM('Simpl. all tex-DT PLYWOOD'!M451:X451)</f>
        <v>#REF!</v>
      </c>
      <c r="D242" s="4" t="e">
        <f>'Simpl. all tex-DT PLYWOOD'!#REF!*SUM('Simpl. all tex-DT PLYWOOD'!M451:X451)</f>
        <v>#REF!</v>
      </c>
      <c r="E242" s="4" t="e">
        <f>'Simpl. all tex-DT PLYWOOD'!#REF!*SUM('Simpl. all tex-DT PLYWOOD'!M451:X451)</f>
        <v>#REF!</v>
      </c>
      <c r="F242" s="4" t="e">
        <f>'Simpl. all tex-DT PLYWOOD'!#REF!*SUM('Simpl. all tex-DT PLYWOOD'!M451:X451)</f>
        <v>#REF!</v>
      </c>
      <c r="G242" s="4" t="e">
        <f>'Simpl. all tex-DT PLYWOOD'!#REF!*SUM('Simpl. all tex-DT PLYWOOD'!M451:X451)</f>
        <v>#REF!</v>
      </c>
      <c r="H242" s="4" t="e">
        <f t="shared" si="9"/>
        <v>#REF!</v>
      </c>
      <c r="I242" s="4" t="e">
        <f t="shared" si="10"/>
        <v>#REF!</v>
      </c>
      <c r="J242" s="4" t="e">
        <f>'Simpl. all tex-DT PLYWOOD'!#REF!*SUM('Simpl. all tex-DT PLYWOOD'!M451:X451)/3.125</f>
        <v>#REF!</v>
      </c>
      <c r="K242" s="4" t="e">
        <f>'Simpl. all tex-DT PLYWOOD'!#REF!</f>
        <v>#REF!</v>
      </c>
    </row>
    <row r="243" spans="2:11">
      <c r="B243" s="4" t="e">
        <f>'Simpl. all tex-DT PLYWOOD'!#REF!*SUM('Simpl. all tex-DT PLYWOOD'!M452:X452)</f>
        <v>#REF!</v>
      </c>
      <c r="C243" s="4" t="e">
        <f>'Simpl. all tex-DT PLYWOOD'!#REF!*SUM('Simpl. all tex-DT PLYWOOD'!M452:X452)</f>
        <v>#REF!</v>
      </c>
      <c r="D243" s="4" t="e">
        <f>'Simpl. all tex-DT PLYWOOD'!#REF!*SUM('Simpl. all tex-DT PLYWOOD'!M452:X452)</f>
        <v>#REF!</v>
      </c>
      <c r="E243" s="4" t="e">
        <f>'Simpl. all tex-DT PLYWOOD'!#REF!*SUM('Simpl. all tex-DT PLYWOOD'!M452:X452)</f>
        <v>#REF!</v>
      </c>
      <c r="F243" s="4" t="e">
        <f>'Simpl. all tex-DT PLYWOOD'!#REF!*SUM('Simpl. all tex-DT PLYWOOD'!M452:X452)</f>
        <v>#REF!</v>
      </c>
      <c r="G243" s="4" t="e">
        <f>'Simpl. all tex-DT PLYWOOD'!#REF!*SUM('Simpl. all tex-DT PLYWOOD'!M452:X452)</f>
        <v>#REF!</v>
      </c>
      <c r="H243" s="4" t="e">
        <f t="shared" si="9"/>
        <v>#REF!</v>
      </c>
      <c r="I243" s="4" t="e">
        <f t="shared" si="10"/>
        <v>#REF!</v>
      </c>
      <c r="J243" s="4" t="e">
        <f>'Simpl. all tex-DT PLYWOOD'!#REF!*SUM('Simpl. all tex-DT PLYWOOD'!M452:X452)/3.125</f>
        <v>#REF!</v>
      </c>
      <c r="K243" s="4" t="e">
        <f>'Simpl. all tex-DT PLYWOOD'!#REF!</f>
        <v>#REF!</v>
      </c>
    </row>
    <row r="244" spans="2:11">
      <c r="B244" s="4" t="e">
        <f>'Simpl. all tex-DT PLYWOOD'!#REF!*SUM('Simpl. all tex-DT PLYWOOD'!M453:X453)</f>
        <v>#REF!</v>
      </c>
      <c r="C244" s="4" t="e">
        <f>'Simpl. all tex-DT PLYWOOD'!#REF!*SUM('Simpl. all tex-DT PLYWOOD'!M453:X453)</f>
        <v>#REF!</v>
      </c>
      <c r="D244" s="4" t="e">
        <f>'Simpl. all tex-DT PLYWOOD'!#REF!*SUM('Simpl. all tex-DT PLYWOOD'!M453:X453)</f>
        <v>#REF!</v>
      </c>
      <c r="E244" s="4" t="e">
        <f>'Simpl. all tex-DT PLYWOOD'!#REF!*SUM('Simpl. all tex-DT PLYWOOD'!M453:X453)</f>
        <v>#REF!</v>
      </c>
      <c r="F244" s="4" t="e">
        <f>'Simpl. all tex-DT PLYWOOD'!#REF!*SUM('Simpl. all tex-DT PLYWOOD'!M453:X453)</f>
        <v>#REF!</v>
      </c>
      <c r="G244" s="4" t="e">
        <f>'Simpl. all tex-DT PLYWOOD'!#REF!*SUM('Simpl. all tex-DT PLYWOOD'!M453:X453)</f>
        <v>#REF!</v>
      </c>
      <c r="H244" s="4" t="e">
        <f t="shared" si="9"/>
        <v>#REF!</v>
      </c>
      <c r="I244" s="4" t="e">
        <f t="shared" si="10"/>
        <v>#REF!</v>
      </c>
      <c r="J244" s="4" t="e">
        <f>'Simpl. all tex-DT PLYWOOD'!#REF!*SUM('Simpl. all tex-DT PLYWOOD'!M453:X453)/3.125</f>
        <v>#REF!</v>
      </c>
      <c r="K244" s="4" t="e">
        <f>'Simpl. all tex-DT PLYWOOD'!#REF!</f>
        <v>#REF!</v>
      </c>
    </row>
    <row r="245" spans="2:11">
      <c r="B245" s="4" t="e">
        <f>'Simpl. all tex-DT PLYWOOD'!#REF!*SUM('Simpl. all tex-DT PLYWOOD'!M454:X454)</f>
        <v>#REF!</v>
      </c>
      <c r="C245" s="4" t="e">
        <f>'Simpl. all tex-DT PLYWOOD'!#REF!*SUM('Simpl. all tex-DT PLYWOOD'!M454:X454)</f>
        <v>#REF!</v>
      </c>
      <c r="D245" s="4" t="e">
        <f>'Simpl. all tex-DT PLYWOOD'!#REF!*SUM('Simpl. all tex-DT PLYWOOD'!M454:X454)</f>
        <v>#REF!</v>
      </c>
      <c r="E245" s="4" t="e">
        <f>'Simpl. all tex-DT PLYWOOD'!#REF!*SUM('Simpl. all tex-DT PLYWOOD'!M454:X454)</f>
        <v>#REF!</v>
      </c>
      <c r="F245" s="4" t="e">
        <f>'Simpl. all tex-DT PLYWOOD'!#REF!*SUM('Simpl. all tex-DT PLYWOOD'!M454:X454)</f>
        <v>#REF!</v>
      </c>
      <c r="G245" s="4" t="e">
        <f>'Simpl. all tex-DT PLYWOOD'!#REF!*SUM('Simpl. all tex-DT PLYWOOD'!M454:X454)</f>
        <v>#REF!</v>
      </c>
      <c r="H245" s="4" t="e">
        <f t="shared" si="9"/>
        <v>#REF!</v>
      </c>
      <c r="I245" s="4" t="e">
        <f t="shared" si="10"/>
        <v>#REF!</v>
      </c>
      <c r="J245" s="4" t="e">
        <f>'Simpl. all tex-DT PLYWOOD'!#REF!*SUM('Simpl. all tex-DT PLYWOOD'!M454:X454)/3.125</f>
        <v>#REF!</v>
      </c>
      <c r="K245" s="4" t="e">
        <f>'Simpl. all tex-DT PLYWOOD'!#REF!</f>
        <v>#REF!</v>
      </c>
    </row>
    <row r="246" spans="2:11">
      <c r="B246" s="4" t="e">
        <f>'Simpl. all tex-DT PLYWOOD'!#REF!*SUM('Simpl. all tex-DT PLYWOOD'!M455:X455)</f>
        <v>#REF!</v>
      </c>
      <c r="C246" s="4" t="e">
        <f>'Simpl. all tex-DT PLYWOOD'!#REF!*SUM('Simpl. all tex-DT PLYWOOD'!M455:X455)</f>
        <v>#REF!</v>
      </c>
      <c r="D246" s="4" t="e">
        <f>'Simpl. all tex-DT PLYWOOD'!#REF!*SUM('Simpl. all tex-DT PLYWOOD'!M455:X455)</f>
        <v>#REF!</v>
      </c>
      <c r="E246" s="4" t="e">
        <f>'Simpl. all tex-DT PLYWOOD'!#REF!*SUM('Simpl. all tex-DT PLYWOOD'!M455:X455)</f>
        <v>#REF!</v>
      </c>
      <c r="F246" s="4" t="e">
        <f>'Simpl. all tex-DT PLYWOOD'!#REF!*SUM('Simpl. all tex-DT PLYWOOD'!M455:X455)</f>
        <v>#REF!</v>
      </c>
      <c r="G246" s="4" t="e">
        <f>'Simpl. all tex-DT PLYWOOD'!#REF!*SUM('Simpl. all tex-DT PLYWOOD'!M455:X455)</f>
        <v>#REF!</v>
      </c>
      <c r="H246" s="4" t="e">
        <f t="shared" si="9"/>
        <v>#REF!</v>
      </c>
      <c r="I246" s="4" t="e">
        <f t="shared" si="10"/>
        <v>#REF!</v>
      </c>
      <c r="J246" s="4" t="e">
        <f>'Simpl. all tex-DT PLYWOOD'!#REF!*SUM('Simpl. all tex-DT PLYWOOD'!M455:X455)/3.125</f>
        <v>#REF!</v>
      </c>
      <c r="K246" s="4" t="e">
        <f>'Simpl. all tex-DT PLYWOOD'!#REF!</f>
        <v>#REF!</v>
      </c>
    </row>
    <row r="247" spans="2:11">
      <c r="B247" s="4" t="e">
        <f>'Simpl. all tex-DT PLYWOOD'!#REF!*SUM('Simpl. all tex-DT PLYWOOD'!M456:X456)</f>
        <v>#REF!</v>
      </c>
      <c r="C247" s="4" t="e">
        <f>'Simpl. all tex-DT PLYWOOD'!#REF!*SUM('Simpl. all tex-DT PLYWOOD'!M456:X456)</f>
        <v>#REF!</v>
      </c>
      <c r="D247" s="4" t="e">
        <f>'Simpl. all tex-DT PLYWOOD'!#REF!*SUM('Simpl. all tex-DT PLYWOOD'!M456:X456)</f>
        <v>#REF!</v>
      </c>
      <c r="E247" s="4" t="e">
        <f>'Simpl. all tex-DT PLYWOOD'!#REF!*SUM('Simpl. all tex-DT PLYWOOD'!M456:X456)</f>
        <v>#REF!</v>
      </c>
      <c r="F247" s="4" t="e">
        <f>'Simpl. all tex-DT PLYWOOD'!#REF!*SUM('Simpl. all tex-DT PLYWOOD'!M456:X456)</f>
        <v>#REF!</v>
      </c>
      <c r="G247" s="4" t="e">
        <f>'Simpl. all tex-DT PLYWOOD'!#REF!*SUM('Simpl. all tex-DT PLYWOOD'!M456:X456)</f>
        <v>#REF!</v>
      </c>
      <c r="H247" s="4" t="e">
        <f t="shared" si="9"/>
        <v>#REF!</v>
      </c>
      <c r="I247" s="4" t="e">
        <f t="shared" si="10"/>
        <v>#REF!</v>
      </c>
      <c r="J247" s="4" t="e">
        <f>'Simpl. all tex-DT PLYWOOD'!#REF!*SUM('Simpl. all tex-DT PLYWOOD'!M456:X456)/3.125</f>
        <v>#REF!</v>
      </c>
      <c r="K247" s="4" t="e">
        <f>'Simpl. all tex-DT PLYWOOD'!#REF!</f>
        <v>#REF!</v>
      </c>
    </row>
    <row r="248" spans="2:11">
      <c r="B248" s="4" t="e">
        <f>'Simpl. all tex-DT PLYWOOD'!#REF!*SUM('Simpl. all tex-DT PLYWOOD'!M457:X457)</f>
        <v>#REF!</v>
      </c>
      <c r="C248" s="4" t="e">
        <f>'Simpl. all tex-DT PLYWOOD'!#REF!*SUM('Simpl. all tex-DT PLYWOOD'!M457:X457)</f>
        <v>#REF!</v>
      </c>
      <c r="D248" s="4" t="e">
        <f>'Simpl. all tex-DT PLYWOOD'!#REF!*SUM('Simpl. all tex-DT PLYWOOD'!M457:X457)</f>
        <v>#REF!</v>
      </c>
      <c r="E248" s="4" t="e">
        <f>'Simpl. all tex-DT PLYWOOD'!#REF!*SUM('Simpl. all tex-DT PLYWOOD'!M457:X457)</f>
        <v>#REF!</v>
      </c>
      <c r="F248" s="4" t="e">
        <f>'Simpl. all tex-DT PLYWOOD'!#REF!*SUM('Simpl. all tex-DT PLYWOOD'!M457:X457)</f>
        <v>#REF!</v>
      </c>
      <c r="G248" s="4" t="e">
        <f>'Simpl. all tex-DT PLYWOOD'!#REF!*SUM('Simpl. all tex-DT PLYWOOD'!M457:X457)</f>
        <v>#REF!</v>
      </c>
      <c r="H248" s="4" t="e">
        <f t="shared" si="9"/>
        <v>#REF!</v>
      </c>
      <c r="I248" s="4" t="e">
        <f t="shared" si="10"/>
        <v>#REF!</v>
      </c>
      <c r="J248" s="4" t="e">
        <f>'Simpl. all tex-DT PLYWOOD'!#REF!*SUM('Simpl. all tex-DT PLYWOOD'!M457:X457)/3.125</f>
        <v>#REF!</v>
      </c>
      <c r="K248" s="4" t="e">
        <f>'Simpl. all tex-DT PLYWOOD'!#REF!</f>
        <v>#REF!</v>
      </c>
    </row>
    <row r="249" spans="2:11">
      <c r="B249" s="4" t="e">
        <f>'Simpl. all tex-DT PLYWOOD'!#REF!*SUM('Simpl. all tex-DT PLYWOOD'!M458:X458)</f>
        <v>#REF!</v>
      </c>
      <c r="C249" s="4" t="e">
        <f>'Simpl. all tex-DT PLYWOOD'!#REF!*SUM('Simpl. all tex-DT PLYWOOD'!M458:X458)</f>
        <v>#REF!</v>
      </c>
      <c r="D249" s="4" t="e">
        <f>'Simpl. all tex-DT PLYWOOD'!#REF!*SUM('Simpl. all tex-DT PLYWOOD'!M458:X458)</f>
        <v>#REF!</v>
      </c>
      <c r="E249" s="4" t="e">
        <f>'Simpl. all tex-DT PLYWOOD'!#REF!*SUM('Simpl. all tex-DT PLYWOOD'!M458:X458)</f>
        <v>#REF!</v>
      </c>
      <c r="F249" s="4" t="e">
        <f>'Simpl. all tex-DT PLYWOOD'!#REF!*SUM('Simpl. all tex-DT PLYWOOD'!M458:X458)</f>
        <v>#REF!</v>
      </c>
      <c r="G249" s="4" t="e">
        <f>'Simpl. all tex-DT PLYWOOD'!#REF!*SUM('Simpl. all tex-DT PLYWOOD'!M458:X458)</f>
        <v>#REF!</v>
      </c>
      <c r="H249" s="4" t="e">
        <f t="shared" si="9"/>
        <v>#REF!</v>
      </c>
      <c r="I249" s="4" t="e">
        <f t="shared" si="10"/>
        <v>#REF!</v>
      </c>
      <c r="J249" s="4" t="e">
        <f>'Simpl. all tex-DT PLYWOOD'!#REF!*SUM('Simpl. all tex-DT PLYWOOD'!M458:X458)/3.125</f>
        <v>#REF!</v>
      </c>
      <c r="K249" s="4" t="e">
        <f>'Simpl. all tex-DT PLYWOOD'!#REF!</f>
        <v>#REF!</v>
      </c>
    </row>
    <row r="250" spans="2:11">
      <c r="B250" s="4" t="e">
        <f>'Simpl. all tex-DT PLYWOOD'!#REF!*SUM('Simpl. all tex-DT PLYWOOD'!M459:X459)</f>
        <v>#REF!</v>
      </c>
      <c r="C250" s="4" t="e">
        <f>'Simpl. all tex-DT PLYWOOD'!#REF!*SUM('Simpl. all tex-DT PLYWOOD'!M459:X459)</f>
        <v>#REF!</v>
      </c>
      <c r="D250" s="4" t="e">
        <f>'Simpl. all tex-DT PLYWOOD'!#REF!*SUM('Simpl. all tex-DT PLYWOOD'!M459:X459)</f>
        <v>#REF!</v>
      </c>
      <c r="E250" s="4" t="e">
        <f>'Simpl. all tex-DT PLYWOOD'!#REF!*SUM('Simpl. all tex-DT PLYWOOD'!M459:X459)</f>
        <v>#REF!</v>
      </c>
      <c r="F250" s="4" t="e">
        <f>'Simpl. all tex-DT PLYWOOD'!#REF!*SUM('Simpl. all tex-DT PLYWOOD'!M459:X459)</f>
        <v>#REF!</v>
      </c>
      <c r="G250" s="4" t="e">
        <f>'Simpl. all tex-DT PLYWOOD'!#REF!*SUM('Simpl. all tex-DT PLYWOOD'!M459:X459)</f>
        <v>#REF!</v>
      </c>
      <c r="H250" s="4" t="e">
        <f t="shared" si="9"/>
        <v>#REF!</v>
      </c>
      <c r="I250" s="4" t="e">
        <f t="shared" si="10"/>
        <v>#REF!</v>
      </c>
      <c r="J250" s="4" t="e">
        <f>'Simpl. all tex-DT PLYWOOD'!#REF!*SUM('Simpl. all tex-DT PLYWOOD'!M459:X459)/3.125</f>
        <v>#REF!</v>
      </c>
      <c r="K250" s="4" t="e">
        <f>'Simpl. all tex-DT PLYWOOD'!#REF!</f>
        <v>#REF!</v>
      </c>
    </row>
    <row r="251" spans="2:11">
      <c r="B251" s="4" t="e">
        <f>'Simpl. all tex-DT PLYWOOD'!#REF!*SUM('Simpl. all tex-DT PLYWOOD'!M460:X460)</f>
        <v>#REF!</v>
      </c>
      <c r="C251" s="4" t="e">
        <f>'Simpl. all tex-DT PLYWOOD'!#REF!*SUM('Simpl. all tex-DT PLYWOOD'!M460:X460)</f>
        <v>#REF!</v>
      </c>
      <c r="D251" s="4" t="e">
        <f>'Simpl. all tex-DT PLYWOOD'!#REF!*SUM('Simpl. all tex-DT PLYWOOD'!M460:X460)</f>
        <v>#REF!</v>
      </c>
      <c r="E251" s="4" t="e">
        <f>'Simpl. all tex-DT PLYWOOD'!#REF!*SUM('Simpl. all tex-DT PLYWOOD'!M460:X460)</f>
        <v>#REF!</v>
      </c>
      <c r="F251" s="4" t="e">
        <f>'Simpl. all tex-DT PLYWOOD'!#REF!*SUM('Simpl. all tex-DT PLYWOOD'!M460:X460)</f>
        <v>#REF!</v>
      </c>
      <c r="G251" s="4" t="e">
        <f>'Simpl. all tex-DT PLYWOOD'!#REF!*SUM('Simpl. all tex-DT PLYWOOD'!M460:X460)</f>
        <v>#REF!</v>
      </c>
      <c r="H251" s="4" t="e">
        <f t="shared" si="9"/>
        <v>#REF!</v>
      </c>
      <c r="I251" s="4" t="e">
        <f t="shared" si="10"/>
        <v>#REF!</v>
      </c>
      <c r="J251" s="4" t="e">
        <f>'Simpl. all tex-DT PLYWOOD'!#REF!*SUM('Simpl. all tex-DT PLYWOOD'!M460:X460)/3.125</f>
        <v>#REF!</v>
      </c>
      <c r="K251" s="4" t="e">
        <f>'Simpl. all tex-DT PLYWOOD'!#REF!</f>
        <v>#REF!</v>
      </c>
    </row>
    <row r="252" spans="2:11">
      <c r="B252" s="4" t="e">
        <f>'Simpl. all tex-DT PLYWOOD'!#REF!*SUM('Simpl. all tex-DT PLYWOOD'!M461:X461)</f>
        <v>#REF!</v>
      </c>
      <c r="C252" s="4" t="e">
        <f>'Simpl. all tex-DT PLYWOOD'!#REF!*SUM('Simpl. all tex-DT PLYWOOD'!M461:X461)</f>
        <v>#REF!</v>
      </c>
      <c r="D252" s="4" t="e">
        <f>'Simpl. all tex-DT PLYWOOD'!#REF!*SUM('Simpl. all tex-DT PLYWOOD'!M461:X461)</f>
        <v>#REF!</v>
      </c>
      <c r="E252" s="4" t="e">
        <f>'Simpl. all tex-DT PLYWOOD'!#REF!*SUM('Simpl. all tex-DT PLYWOOD'!M461:X461)</f>
        <v>#REF!</v>
      </c>
      <c r="F252" s="4" t="e">
        <f>'Simpl. all tex-DT PLYWOOD'!#REF!*SUM('Simpl. all tex-DT PLYWOOD'!M461:X461)</f>
        <v>#REF!</v>
      </c>
      <c r="G252" s="4" t="e">
        <f>'Simpl. all tex-DT PLYWOOD'!#REF!*SUM('Simpl. all tex-DT PLYWOOD'!M461:X461)</f>
        <v>#REF!</v>
      </c>
      <c r="H252" s="4" t="e">
        <f t="shared" si="9"/>
        <v>#REF!</v>
      </c>
      <c r="I252" s="4" t="e">
        <f t="shared" si="10"/>
        <v>#REF!</v>
      </c>
      <c r="J252" s="4" t="e">
        <f>'Simpl. all tex-DT PLYWOOD'!#REF!*SUM('Simpl. all tex-DT PLYWOOD'!M461:X461)/3.125</f>
        <v>#REF!</v>
      </c>
      <c r="K252" s="4" t="e">
        <f>'Simpl. all tex-DT PLYWOOD'!#REF!</f>
        <v>#REF!</v>
      </c>
    </row>
    <row r="253" spans="2:11">
      <c r="B253" s="4" t="e">
        <f>'Simpl. all tex-DT PLYWOOD'!#REF!*SUM('Simpl. all tex-DT PLYWOOD'!M462:X462)</f>
        <v>#REF!</v>
      </c>
      <c r="C253" s="4" t="e">
        <f>'Simpl. all tex-DT PLYWOOD'!#REF!*SUM('Simpl. all tex-DT PLYWOOD'!M462:X462)</f>
        <v>#REF!</v>
      </c>
      <c r="D253" s="4" t="e">
        <f>'Simpl. all tex-DT PLYWOOD'!#REF!*SUM('Simpl. all tex-DT PLYWOOD'!M462:X462)</f>
        <v>#REF!</v>
      </c>
      <c r="E253" s="4" t="e">
        <f>'Simpl. all tex-DT PLYWOOD'!#REF!*SUM('Simpl. all tex-DT PLYWOOD'!M462:X462)</f>
        <v>#REF!</v>
      </c>
      <c r="F253" s="4" t="e">
        <f>'Simpl. all tex-DT PLYWOOD'!#REF!*SUM('Simpl. all tex-DT PLYWOOD'!M462:X462)</f>
        <v>#REF!</v>
      </c>
      <c r="G253" s="4" t="e">
        <f>'Simpl. all tex-DT PLYWOOD'!#REF!*SUM('Simpl. all tex-DT PLYWOOD'!M462:X462)</f>
        <v>#REF!</v>
      </c>
      <c r="H253" s="4" t="e">
        <f t="shared" si="9"/>
        <v>#REF!</v>
      </c>
      <c r="I253" s="4" t="e">
        <f t="shared" si="10"/>
        <v>#REF!</v>
      </c>
      <c r="J253" s="4" t="e">
        <f>'Simpl. all tex-DT PLYWOOD'!#REF!*SUM('Simpl. all tex-DT PLYWOOD'!M462:X462)/3.125</f>
        <v>#REF!</v>
      </c>
      <c r="K253" s="4" t="e">
        <f>'Simpl. all tex-DT PLYWOOD'!#REF!</f>
        <v>#REF!</v>
      </c>
    </row>
    <row r="254" spans="2:11">
      <c r="B254" s="4" t="e">
        <f>'Simpl. all tex-DT PLYWOOD'!#REF!*SUM('Simpl. all tex-DT PLYWOOD'!M463:X463)</f>
        <v>#REF!</v>
      </c>
      <c r="C254" s="4" t="e">
        <f>'Simpl. all tex-DT PLYWOOD'!#REF!*SUM('Simpl. all tex-DT PLYWOOD'!M463:X463)</f>
        <v>#REF!</v>
      </c>
      <c r="D254" s="4" t="e">
        <f>'Simpl. all tex-DT PLYWOOD'!#REF!*SUM('Simpl. all tex-DT PLYWOOD'!M463:X463)</f>
        <v>#REF!</v>
      </c>
      <c r="E254" s="4" t="e">
        <f>'Simpl. all tex-DT PLYWOOD'!#REF!*SUM('Simpl. all tex-DT PLYWOOD'!M463:X463)</f>
        <v>#REF!</v>
      </c>
      <c r="F254" s="4" t="e">
        <f>'Simpl. all tex-DT PLYWOOD'!#REF!*SUM('Simpl. all tex-DT PLYWOOD'!M463:X463)</f>
        <v>#REF!</v>
      </c>
      <c r="G254" s="4" t="e">
        <f>'Simpl. all tex-DT PLYWOOD'!#REF!*SUM('Simpl. all tex-DT PLYWOOD'!M463:X463)</f>
        <v>#REF!</v>
      </c>
      <c r="H254" s="4" t="e">
        <f t="shared" si="9"/>
        <v>#REF!</v>
      </c>
      <c r="I254" s="4" t="e">
        <f t="shared" si="10"/>
        <v>#REF!</v>
      </c>
      <c r="J254" s="4" t="e">
        <f>'Simpl. all tex-DT PLYWOOD'!#REF!*SUM('Simpl. all tex-DT PLYWOOD'!M463:X463)/3.125</f>
        <v>#REF!</v>
      </c>
      <c r="K254" s="4" t="e">
        <f>'Simpl. all tex-DT PLYWOOD'!#REF!</f>
        <v>#REF!</v>
      </c>
    </row>
    <row r="255" spans="2:11">
      <c r="B255" s="4" t="e">
        <f>'Simpl. all tex-DT PLYWOOD'!#REF!*SUM('Simpl. all tex-DT PLYWOOD'!M464:X464)</f>
        <v>#REF!</v>
      </c>
      <c r="C255" s="4" t="e">
        <f>'Simpl. all tex-DT PLYWOOD'!#REF!*SUM('Simpl. all tex-DT PLYWOOD'!M464:X464)</f>
        <v>#REF!</v>
      </c>
      <c r="D255" s="4" t="e">
        <f>'Simpl. all tex-DT PLYWOOD'!#REF!*SUM('Simpl. all tex-DT PLYWOOD'!M464:X464)</f>
        <v>#REF!</v>
      </c>
      <c r="E255" s="4" t="e">
        <f>'Simpl. all tex-DT PLYWOOD'!#REF!*SUM('Simpl. all tex-DT PLYWOOD'!M464:X464)</f>
        <v>#REF!</v>
      </c>
      <c r="F255" s="4" t="e">
        <f>'Simpl. all tex-DT PLYWOOD'!#REF!*SUM('Simpl. all tex-DT PLYWOOD'!M464:X464)</f>
        <v>#REF!</v>
      </c>
      <c r="G255" s="4" t="e">
        <f>'Simpl. all tex-DT PLYWOOD'!#REF!*SUM('Simpl. all tex-DT PLYWOOD'!M464:X464)</f>
        <v>#REF!</v>
      </c>
      <c r="H255" s="4" t="e">
        <f t="shared" si="9"/>
        <v>#REF!</v>
      </c>
      <c r="I255" s="4" t="e">
        <f t="shared" si="10"/>
        <v>#REF!</v>
      </c>
      <c r="J255" s="4" t="e">
        <f>'Simpl. all tex-DT PLYWOOD'!#REF!*SUM('Simpl. all tex-DT PLYWOOD'!M464:X464)/3.125</f>
        <v>#REF!</v>
      </c>
      <c r="K255" s="4" t="e">
        <f>'Simpl. all tex-DT PLYWOOD'!#REF!</f>
        <v>#REF!</v>
      </c>
    </row>
    <row r="256" spans="2:11">
      <c r="B256" s="4" t="e">
        <f>'Simpl. all tex-DT PLYWOOD'!#REF!*SUM('Simpl. all tex-DT PLYWOOD'!M465:X465)</f>
        <v>#REF!</v>
      </c>
      <c r="C256" s="4" t="e">
        <f>'Simpl. all tex-DT PLYWOOD'!#REF!*SUM('Simpl. all tex-DT PLYWOOD'!M465:X465)</f>
        <v>#REF!</v>
      </c>
      <c r="D256" s="4" t="e">
        <f>'Simpl. all tex-DT PLYWOOD'!#REF!*SUM('Simpl. all tex-DT PLYWOOD'!M465:X465)</f>
        <v>#REF!</v>
      </c>
      <c r="E256" s="4" t="e">
        <f>'Simpl. all tex-DT PLYWOOD'!#REF!*SUM('Simpl. all tex-DT PLYWOOD'!M465:X465)</f>
        <v>#REF!</v>
      </c>
      <c r="F256" s="4" t="e">
        <f>'Simpl. all tex-DT PLYWOOD'!#REF!*SUM('Simpl. all tex-DT PLYWOOD'!M465:X465)</f>
        <v>#REF!</v>
      </c>
      <c r="G256" s="4" t="e">
        <f>'Simpl. all tex-DT PLYWOOD'!#REF!*SUM('Simpl. all tex-DT PLYWOOD'!M465:X465)</f>
        <v>#REF!</v>
      </c>
      <c r="H256" s="4" t="e">
        <f t="shared" si="9"/>
        <v>#REF!</v>
      </c>
      <c r="I256" s="4" t="e">
        <f t="shared" si="10"/>
        <v>#REF!</v>
      </c>
      <c r="J256" s="4" t="e">
        <f>'Simpl. all tex-DT PLYWOOD'!#REF!*SUM('Simpl. all tex-DT PLYWOOD'!M465:X465)/3.125</f>
        <v>#REF!</v>
      </c>
      <c r="K256" s="4" t="e">
        <f>'Simpl. all tex-DT PLYWOOD'!#REF!</f>
        <v>#REF!</v>
      </c>
    </row>
    <row r="257" spans="2:11">
      <c r="B257" s="4" t="e">
        <f>'Simpl. all tex-DT PLYWOOD'!#REF!*SUM('Simpl. all tex-DT PLYWOOD'!M466:X466)</f>
        <v>#REF!</v>
      </c>
      <c r="C257" s="4" t="e">
        <f>'Simpl. all tex-DT PLYWOOD'!#REF!*SUM('Simpl. all tex-DT PLYWOOD'!M466:X466)</f>
        <v>#REF!</v>
      </c>
      <c r="D257" s="4" t="e">
        <f>'Simpl. all tex-DT PLYWOOD'!#REF!*SUM('Simpl. all tex-DT PLYWOOD'!M466:X466)</f>
        <v>#REF!</v>
      </c>
      <c r="E257" s="4" t="e">
        <f>'Simpl. all tex-DT PLYWOOD'!#REF!*SUM('Simpl. all tex-DT PLYWOOD'!M466:X466)</f>
        <v>#REF!</v>
      </c>
      <c r="F257" s="4" t="e">
        <f>'Simpl. all tex-DT PLYWOOD'!#REF!*SUM('Simpl. all tex-DT PLYWOOD'!M466:X466)</f>
        <v>#REF!</v>
      </c>
      <c r="G257" s="4" t="e">
        <f>'Simpl. all tex-DT PLYWOOD'!#REF!*SUM('Simpl. all tex-DT PLYWOOD'!M466:X466)</f>
        <v>#REF!</v>
      </c>
      <c r="H257" s="4" t="e">
        <f t="shared" si="9"/>
        <v>#REF!</v>
      </c>
      <c r="I257" s="4" t="e">
        <f t="shared" si="10"/>
        <v>#REF!</v>
      </c>
      <c r="J257" s="4" t="e">
        <f>'Simpl. all tex-DT PLYWOOD'!#REF!*SUM('Simpl. all tex-DT PLYWOOD'!M466:X466)/3.125</f>
        <v>#REF!</v>
      </c>
      <c r="K257" s="4" t="e">
        <f>'Simpl. all tex-DT PLYWOOD'!#REF!</f>
        <v>#REF!</v>
      </c>
    </row>
    <row r="258" spans="2:11">
      <c r="B258" s="4" t="e">
        <f>'Simpl. all tex-DT PLYWOOD'!#REF!*SUM('Simpl. all tex-DT PLYWOOD'!M467:X467)</f>
        <v>#REF!</v>
      </c>
      <c r="C258" s="4" t="e">
        <f>'Simpl. all tex-DT PLYWOOD'!#REF!*SUM('Simpl. all tex-DT PLYWOOD'!M467:X467)</f>
        <v>#REF!</v>
      </c>
      <c r="D258" s="4" t="e">
        <f>'Simpl. all tex-DT PLYWOOD'!#REF!*SUM('Simpl. all tex-DT PLYWOOD'!M467:X467)</f>
        <v>#REF!</v>
      </c>
      <c r="E258" s="4" t="e">
        <f>'Simpl. all tex-DT PLYWOOD'!#REF!*SUM('Simpl. all tex-DT PLYWOOD'!M467:X467)</f>
        <v>#REF!</v>
      </c>
      <c r="F258" s="4" t="e">
        <f>'Simpl. all tex-DT PLYWOOD'!#REF!*SUM('Simpl. all tex-DT PLYWOOD'!M467:X467)</f>
        <v>#REF!</v>
      </c>
      <c r="G258" s="4" t="e">
        <f>'Simpl. all tex-DT PLYWOOD'!#REF!*SUM('Simpl. all tex-DT PLYWOOD'!M467:X467)</f>
        <v>#REF!</v>
      </c>
      <c r="H258" s="4" t="e">
        <f t="shared" si="9"/>
        <v>#REF!</v>
      </c>
      <c r="I258" s="4" t="e">
        <f t="shared" si="10"/>
        <v>#REF!</v>
      </c>
      <c r="J258" s="4" t="e">
        <f>'Simpl. all tex-DT PLYWOOD'!#REF!*SUM('Simpl. all tex-DT PLYWOOD'!M467:X467)/3.125</f>
        <v>#REF!</v>
      </c>
      <c r="K258" s="4" t="e">
        <f>'Simpl. all tex-DT PLYWOOD'!#REF!</f>
        <v>#REF!</v>
      </c>
    </row>
    <row r="259" spans="2:11">
      <c r="B259" s="4" t="e">
        <f>'Simpl. all tex-DT PLYWOOD'!#REF!*SUM('Simpl. all tex-DT PLYWOOD'!M468:X468)</f>
        <v>#REF!</v>
      </c>
      <c r="C259" s="4" t="e">
        <f>'Simpl. all tex-DT PLYWOOD'!#REF!*SUM('Simpl. all tex-DT PLYWOOD'!M468:X468)</f>
        <v>#REF!</v>
      </c>
      <c r="D259" s="4" t="e">
        <f>'Simpl. all tex-DT PLYWOOD'!#REF!*SUM('Simpl. all tex-DT PLYWOOD'!M468:X468)</f>
        <v>#REF!</v>
      </c>
      <c r="E259" s="4" t="e">
        <f>'Simpl. all tex-DT PLYWOOD'!#REF!*SUM('Simpl. all tex-DT PLYWOOD'!M468:X468)</f>
        <v>#REF!</v>
      </c>
      <c r="F259" s="4" t="e">
        <f>'Simpl. all tex-DT PLYWOOD'!#REF!*SUM('Simpl. all tex-DT PLYWOOD'!M468:X468)</f>
        <v>#REF!</v>
      </c>
      <c r="G259" s="4" t="e">
        <f>'Simpl. all tex-DT PLYWOOD'!#REF!*SUM('Simpl. all tex-DT PLYWOOD'!M468:X468)</f>
        <v>#REF!</v>
      </c>
      <c r="H259" s="4" t="e">
        <f t="shared" ref="H259:H322" si="11">F259/10</f>
        <v>#REF!</v>
      </c>
      <c r="I259" s="4" t="e">
        <f t="shared" ref="I259:I322" si="12">(3/100)*F259</f>
        <v>#REF!</v>
      </c>
      <c r="J259" s="4" t="e">
        <f>'Simpl. all tex-DT PLYWOOD'!#REF!*SUM('Simpl. all tex-DT PLYWOOD'!M468:X468)/3.125</f>
        <v>#REF!</v>
      </c>
      <c r="K259" s="4" t="e">
        <f>'Simpl. all tex-DT PLYWOOD'!#REF!</f>
        <v>#REF!</v>
      </c>
    </row>
    <row r="260" spans="2:11">
      <c r="B260" s="4" t="e">
        <f>'Simpl. all tex-DT PLYWOOD'!#REF!*SUM('Simpl. all tex-DT PLYWOOD'!M469:X469)</f>
        <v>#REF!</v>
      </c>
      <c r="C260" s="4" t="e">
        <f>'Simpl. all tex-DT PLYWOOD'!#REF!*SUM('Simpl. all tex-DT PLYWOOD'!M469:X469)</f>
        <v>#REF!</v>
      </c>
      <c r="D260" s="4" t="e">
        <f>'Simpl. all tex-DT PLYWOOD'!#REF!*SUM('Simpl. all tex-DT PLYWOOD'!M469:X469)</f>
        <v>#REF!</v>
      </c>
      <c r="E260" s="4" t="e">
        <f>'Simpl. all tex-DT PLYWOOD'!#REF!*SUM('Simpl. all tex-DT PLYWOOD'!M469:X469)</f>
        <v>#REF!</v>
      </c>
      <c r="F260" s="4" t="e">
        <f>'Simpl. all tex-DT PLYWOOD'!#REF!*SUM('Simpl. all tex-DT PLYWOOD'!M469:X469)</f>
        <v>#REF!</v>
      </c>
      <c r="G260" s="4" t="e">
        <f>'Simpl. all tex-DT PLYWOOD'!#REF!*SUM('Simpl. all tex-DT PLYWOOD'!M469:X469)</f>
        <v>#REF!</v>
      </c>
      <c r="H260" s="4" t="e">
        <f t="shared" si="11"/>
        <v>#REF!</v>
      </c>
      <c r="I260" s="4" t="e">
        <f t="shared" si="12"/>
        <v>#REF!</v>
      </c>
      <c r="J260" s="4" t="e">
        <f>'Simpl. all tex-DT PLYWOOD'!#REF!*SUM('Simpl. all tex-DT PLYWOOD'!M469:X469)/3.125</f>
        <v>#REF!</v>
      </c>
      <c r="K260" s="4" t="e">
        <f>'Simpl. all tex-DT PLYWOOD'!#REF!</f>
        <v>#REF!</v>
      </c>
    </row>
    <row r="261" spans="2:11">
      <c r="B261" s="4" t="e">
        <f>'Simpl. all tex-DT PLYWOOD'!#REF!*SUM('Simpl. all tex-DT PLYWOOD'!M470:X470)</f>
        <v>#REF!</v>
      </c>
      <c r="C261" s="4" t="e">
        <f>'Simpl. all tex-DT PLYWOOD'!#REF!*SUM('Simpl. all tex-DT PLYWOOD'!M470:X470)</f>
        <v>#REF!</v>
      </c>
      <c r="D261" s="4" t="e">
        <f>'Simpl. all tex-DT PLYWOOD'!#REF!*SUM('Simpl. all tex-DT PLYWOOD'!M470:X470)</f>
        <v>#REF!</v>
      </c>
      <c r="E261" s="4" t="e">
        <f>'Simpl. all tex-DT PLYWOOD'!#REF!*SUM('Simpl. all tex-DT PLYWOOD'!M470:X470)</f>
        <v>#REF!</v>
      </c>
      <c r="F261" s="4" t="e">
        <f>'Simpl. all tex-DT PLYWOOD'!#REF!*SUM('Simpl. all tex-DT PLYWOOD'!M470:X470)</f>
        <v>#REF!</v>
      </c>
      <c r="G261" s="4" t="e">
        <f>'Simpl. all tex-DT PLYWOOD'!#REF!*SUM('Simpl. all tex-DT PLYWOOD'!M470:X470)</f>
        <v>#REF!</v>
      </c>
      <c r="H261" s="4" t="e">
        <f t="shared" si="11"/>
        <v>#REF!</v>
      </c>
      <c r="I261" s="4" t="e">
        <f t="shared" si="12"/>
        <v>#REF!</v>
      </c>
      <c r="J261" s="4" t="e">
        <f>'Simpl. all tex-DT PLYWOOD'!#REF!*SUM('Simpl. all tex-DT PLYWOOD'!M470:X470)/3.125</f>
        <v>#REF!</v>
      </c>
      <c r="K261" s="4" t="e">
        <f>'Simpl. all tex-DT PLYWOOD'!#REF!</f>
        <v>#REF!</v>
      </c>
    </row>
    <row r="262" spans="2:11">
      <c r="B262" s="4" t="e">
        <f>'Simpl. all tex-DT PLYWOOD'!#REF!*SUM('Simpl. all tex-DT PLYWOOD'!M471:X471)</f>
        <v>#REF!</v>
      </c>
      <c r="C262" s="4" t="e">
        <f>'Simpl. all tex-DT PLYWOOD'!#REF!*SUM('Simpl. all tex-DT PLYWOOD'!M471:X471)</f>
        <v>#REF!</v>
      </c>
      <c r="D262" s="4" t="e">
        <f>'Simpl. all tex-DT PLYWOOD'!#REF!*SUM('Simpl. all tex-DT PLYWOOD'!M471:X471)</f>
        <v>#REF!</v>
      </c>
      <c r="E262" s="4" t="e">
        <f>'Simpl. all tex-DT PLYWOOD'!#REF!*SUM('Simpl. all tex-DT PLYWOOD'!M471:X471)</f>
        <v>#REF!</v>
      </c>
      <c r="F262" s="4" t="e">
        <f>'Simpl. all tex-DT PLYWOOD'!#REF!*SUM('Simpl. all tex-DT PLYWOOD'!M471:X471)</f>
        <v>#REF!</v>
      </c>
      <c r="G262" s="4" t="e">
        <f>'Simpl. all tex-DT PLYWOOD'!#REF!*SUM('Simpl. all tex-DT PLYWOOD'!M471:X471)</f>
        <v>#REF!</v>
      </c>
      <c r="H262" s="4" t="e">
        <f t="shared" si="11"/>
        <v>#REF!</v>
      </c>
      <c r="I262" s="4" t="e">
        <f t="shared" si="12"/>
        <v>#REF!</v>
      </c>
      <c r="J262" s="4" t="e">
        <f>'Simpl. all tex-DT PLYWOOD'!#REF!*SUM('Simpl. all tex-DT PLYWOOD'!M471:X471)/3.125</f>
        <v>#REF!</v>
      </c>
      <c r="K262" s="4" t="e">
        <f>'Simpl. all tex-DT PLYWOOD'!#REF!</f>
        <v>#REF!</v>
      </c>
    </row>
    <row r="263" spans="2:11">
      <c r="B263" s="4" t="e">
        <f>'Simpl. all tex-DT PLYWOOD'!#REF!*SUM('Simpl. all tex-DT PLYWOOD'!M472:X472)</f>
        <v>#REF!</v>
      </c>
      <c r="C263" s="4" t="e">
        <f>'Simpl. all tex-DT PLYWOOD'!#REF!*SUM('Simpl. all tex-DT PLYWOOD'!M472:X472)</f>
        <v>#REF!</v>
      </c>
      <c r="D263" s="4" t="e">
        <f>'Simpl. all tex-DT PLYWOOD'!#REF!*SUM('Simpl. all tex-DT PLYWOOD'!M472:X472)</f>
        <v>#REF!</v>
      </c>
      <c r="E263" s="4" t="e">
        <f>'Simpl. all tex-DT PLYWOOD'!#REF!*SUM('Simpl. all tex-DT PLYWOOD'!M472:X472)</f>
        <v>#REF!</v>
      </c>
      <c r="F263" s="4" t="e">
        <f>'Simpl. all tex-DT PLYWOOD'!#REF!*SUM('Simpl. all tex-DT PLYWOOD'!M472:X472)</f>
        <v>#REF!</v>
      </c>
      <c r="G263" s="4" t="e">
        <f>'Simpl. all tex-DT PLYWOOD'!#REF!*SUM('Simpl. all tex-DT PLYWOOD'!M472:X472)</f>
        <v>#REF!</v>
      </c>
      <c r="H263" s="4" t="e">
        <f t="shared" si="11"/>
        <v>#REF!</v>
      </c>
      <c r="I263" s="4" t="e">
        <f t="shared" si="12"/>
        <v>#REF!</v>
      </c>
      <c r="J263" s="4" t="e">
        <f>'Simpl. all tex-DT PLYWOOD'!#REF!*SUM('Simpl. all tex-DT PLYWOOD'!M472:X472)/3.125</f>
        <v>#REF!</v>
      </c>
      <c r="K263" s="4" t="e">
        <f>'Simpl. all tex-DT PLYWOOD'!#REF!</f>
        <v>#REF!</v>
      </c>
    </row>
    <row r="264" spans="2:11">
      <c r="B264" s="4" t="e">
        <f>'Simpl. all tex-DT PLYWOOD'!#REF!*SUM('Simpl. all tex-DT PLYWOOD'!M473:X473)</f>
        <v>#REF!</v>
      </c>
      <c r="C264" s="4" t="e">
        <f>'Simpl. all tex-DT PLYWOOD'!#REF!*SUM('Simpl. all tex-DT PLYWOOD'!M473:X473)</f>
        <v>#REF!</v>
      </c>
      <c r="D264" s="4" t="e">
        <f>'Simpl. all tex-DT PLYWOOD'!#REF!*SUM('Simpl. all tex-DT PLYWOOD'!M473:X473)</f>
        <v>#REF!</v>
      </c>
      <c r="E264" s="4" t="e">
        <f>'Simpl. all tex-DT PLYWOOD'!#REF!*SUM('Simpl. all tex-DT PLYWOOD'!M473:X473)</f>
        <v>#REF!</v>
      </c>
      <c r="F264" s="4" t="e">
        <f>'Simpl. all tex-DT PLYWOOD'!#REF!*SUM('Simpl. all tex-DT PLYWOOD'!M473:X473)</f>
        <v>#REF!</v>
      </c>
      <c r="G264" s="4" t="e">
        <f>'Simpl. all tex-DT PLYWOOD'!#REF!*SUM('Simpl. all tex-DT PLYWOOD'!M473:X473)</f>
        <v>#REF!</v>
      </c>
      <c r="H264" s="4" t="e">
        <f t="shared" si="11"/>
        <v>#REF!</v>
      </c>
      <c r="I264" s="4" t="e">
        <f t="shared" si="12"/>
        <v>#REF!</v>
      </c>
      <c r="J264" s="4" t="e">
        <f>'Simpl. all tex-DT PLYWOOD'!#REF!*SUM('Simpl. all tex-DT PLYWOOD'!M473:X473)/3.125</f>
        <v>#REF!</v>
      </c>
      <c r="K264" s="4" t="e">
        <f>'Simpl. all tex-DT PLYWOOD'!#REF!</f>
        <v>#REF!</v>
      </c>
    </row>
    <row r="265" spans="2:11">
      <c r="B265" s="4" t="e">
        <f>'Simpl. all tex-DT PLYWOOD'!#REF!*SUM('Simpl. all tex-DT PLYWOOD'!M474:X474)</f>
        <v>#REF!</v>
      </c>
      <c r="C265" s="4" t="e">
        <f>'Simpl. all tex-DT PLYWOOD'!#REF!*SUM('Simpl. all tex-DT PLYWOOD'!M474:X474)</f>
        <v>#REF!</v>
      </c>
      <c r="D265" s="4" t="e">
        <f>'Simpl. all tex-DT PLYWOOD'!#REF!*SUM('Simpl. all tex-DT PLYWOOD'!M474:X474)</f>
        <v>#REF!</v>
      </c>
      <c r="E265" s="4" t="e">
        <f>'Simpl. all tex-DT PLYWOOD'!#REF!*SUM('Simpl. all tex-DT PLYWOOD'!M474:X474)</f>
        <v>#REF!</v>
      </c>
      <c r="F265" s="4" t="e">
        <f>'Simpl. all tex-DT PLYWOOD'!#REF!*SUM('Simpl. all tex-DT PLYWOOD'!M474:X474)</f>
        <v>#REF!</v>
      </c>
      <c r="G265" s="4" t="e">
        <f>'Simpl. all tex-DT PLYWOOD'!#REF!*SUM('Simpl. all tex-DT PLYWOOD'!M474:X474)</f>
        <v>#REF!</v>
      </c>
      <c r="H265" s="4" t="e">
        <f t="shared" si="11"/>
        <v>#REF!</v>
      </c>
      <c r="I265" s="4" t="e">
        <f t="shared" si="12"/>
        <v>#REF!</v>
      </c>
      <c r="J265" s="4" t="e">
        <f>'Simpl. all tex-DT PLYWOOD'!#REF!*SUM('Simpl. all tex-DT PLYWOOD'!M474:X474)/3.125</f>
        <v>#REF!</v>
      </c>
      <c r="K265" s="4" t="e">
        <f>'Simpl. all tex-DT PLYWOOD'!#REF!</f>
        <v>#REF!</v>
      </c>
    </row>
    <row r="266" spans="2:11">
      <c r="B266" s="4" t="e">
        <f>'Simpl. all tex-DT PLYWOOD'!#REF!*SUM('Simpl. all tex-DT PLYWOOD'!M475:X475)</f>
        <v>#REF!</v>
      </c>
      <c r="C266" s="4" t="e">
        <f>'Simpl. all tex-DT PLYWOOD'!#REF!*SUM('Simpl. all tex-DT PLYWOOD'!M475:X475)</f>
        <v>#REF!</v>
      </c>
      <c r="D266" s="4" t="e">
        <f>'Simpl. all tex-DT PLYWOOD'!#REF!*SUM('Simpl. all tex-DT PLYWOOD'!M475:X475)</f>
        <v>#REF!</v>
      </c>
      <c r="E266" s="4" t="e">
        <f>'Simpl. all tex-DT PLYWOOD'!#REF!*SUM('Simpl. all tex-DT PLYWOOD'!M475:X475)</f>
        <v>#REF!</v>
      </c>
      <c r="F266" s="4" t="e">
        <f>'Simpl. all tex-DT PLYWOOD'!#REF!*SUM('Simpl. all tex-DT PLYWOOD'!M475:X475)</f>
        <v>#REF!</v>
      </c>
      <c r="G266" s="4" t="e">
        <f>'Simpl. all tex-DT PLYWOOD'!#REF!*SUM('Simpl. all tex-DT PLYWOOD'!M475:X475)</f>
        <v>#REF!</v>
      </c>
      <c r="H266" s="4" t="e">
        <f t="shared" si="11"/>
        <v>#REF!</v>
      </c>
      <c r="I266" s="4" t="e">
        <f t="shared" si="12"/>
        <v>#REF!</v>
      </c>
      <c r="J266" s="4" t="e">
        <f>'Simpl. all tex-DT PLYWOOD'!#REF!*SUM('Simpl. all tex-DT PLYWOOD'!M475:X475)/3.125</f>
        <v>#REF!</v>
      </c>
      <c r="K266" s="4" t="e">
        <f>'Simpl. all tex-DT PLYWOOD'!#REF!</f>
        <v>#REF!</v>
      </c>
    </row>
    <row r="267" spans="2:11">
      <c r="B267" s="4" t="e">
        <f>'Simpl. all tex-DT PLYWOOD'!#REF!*SUM('Simpl. all tex-DT PLYWOOD'!M476:X476)</f>
        <v>#REF!</v>
      </c>
      <c r="C267" s="4" t="e">
        <f>'Simpl. all tex-DT PLYWOOD'!#REF!*SUM('Simpl. all tex-DT PLYWOOD'!M476:X476)</f>
        <v>#REF!</v>
      </c>
      <c r="D267" s="4" t="e">
        <f>'Simpl. all tex-DT PLYWOOD'!#REF!*SUM('Simpl. all tex-DT PLYWOOD'!M476:X476)</f>
        <v>#REF!</v>
      </c>
      <c r="E267" s="4" t="e">
        <f>'Simpl. all tex-DT PLYWOOD'!#REF!*SUM('Simpl. all tex-DT PLYWOOD'!M476:X476)</f>
        <v>#REF!</v>
      </c>
      <c r="F267" s="4" t="e">
        <f>'Simpl. all tex-DT PLYWOOD'!#REF!*SUM('Simpl. all tex-DT PLYWOOD'!M476:X476)</f>
        <v>#REF!</v>
      </c>
      <c r="G267" s="4" t="e">
        <f>'Simpl. all tex-DT PLYWOOD'!#REF!*SUM('Simpl. all tex-DT PLYWOOD'!M476:X476)</f>
        <v>#REF!</v>
      </c>
      <c r="H267" s="4" t="e">
        <f t="shared" si="11"/>
        <v>#REF!</v>
      </c>
      <c r="I267" s="4" t="e">
        <f t="shared" si="12"/>
        <v>#REF!</v>
      </c>
      <c r="J267" s="4" t="e">
        <f>'Simpl. all tex-DT PLYWOOD'!#REF!*SUM('Simpl. all tex-DT PLYWOOD'!M476:X476)/3.125</f>
        <v>#REF!</v>
      </c>
      <c r="K267" s="4" t="e">
        <f>'Simpl. all tex-DT PLYWOOD'!#REF!</f>
        <v>#REF!</v>
      </c>
    </row>
    <row r="268" spans="2:11">
      <c r="B268" s="4" t="e">
        <f>'Simpl. all tex-DT PLYWOOD'!#REF!*SUM('Simpl. all tex-DT PLYWOOD'!M477:X477)</f>
        <v>#REF!</v>
      </c>
      <c r="C268" s="4" t="e">
        <f>'Simpl. all tex-DT PLYWOOD'!#REF!*SUM('Simpl. all tex-DT PLYWOOD'!M477:X477)</f>
        <v>#REF!</v>
      </c>
      <c r="D268" s="4" t="e">
        <f>'Simpl. all tex-DT PLYWOOD'!#REF!*SUM('Simpl. all tex-DT PLYWOOD'!M477:X477)</f>
        <v>#REF!</v>
      </c>
      <c r="E268" s="4" t="e">
        <f>'Simpl. all tex-DT PLYWOOD'!#REF!*SUM('Simpl. all tex-DT PLYWOOD'!M477:X477)</f>
        <v>#REF!</v>
      </c>
      <c r="F268" s="4" t="e">
        <f>'Simpl. all tex-DT PLYWOOD'!#REF!*SUM('Simpl. all tex-DT PLYWOOD'!M477:X477)</f>
        <v>#REF!</v>
      </c>
      <c r="G268" s="4" t="e">
        <f>'Simpl. all tex-DT PLYWOOD'!#REF!*SUM('Simpl. all tex-DT PLYWOOD'!M477:X477)</f>
        <v>#REF!</v>
      </c>
      <c r="H268" s="4" t="e">
        <f t="shared" si="11"/>
        <v>#REF!</v>
      </c>
      <c r="I268" s="4" t="e">
        <f t="shared" si="12"/>
        <v>#REF!</v>
      </c>
      <c r="J268" s="4" t="e">
        <f>'Simpl. all tex-DT PLYWOOD'!#REF!*SUM('Simpl. all tex-DT PLYWOOD'!M477:X477)/3.125</f>
        <v>#REF!</v>
      </c>
      <c r="K268" s="4" t="e">
        <f>'Simpl. all tex-DT PLYWOOD'!#REF!</f>
        <v>#REF!</v>
      </c>
    </row>
    <row r="269" spans="2:11">
      <c r="B269" s="4" t="e">
        <f>'Simpl. all tex-DT PLYWOOD'!#REF!*SUM('Simpl. all tex-DT PLYWOOD'!M478:X478)</f>
        <v>#REF!</v>
      </c>
      <c r="C269" s="4" t="e">
        <f>'Simpl. all tex-DT PLYWOOD'!#REF!*SUM('Simpl. all tex-DT PLYWOOD'!M478:X478)</f>
        <v>#REF!</v>
      </c>
      <c r="D269" s="4" t="e">
        <f>'Simpl. all tex-DT PLYWOOD'!#REF!*SUM('Simpl. all tex-DT PLYWOOD'!M478:X478)</f>
        <v>#REF!</v>
      </c>
      <c r="E269" s="4" t="e">
        <f>'Simpl. all tex-DT PLYWOOD'!#REF!*SUM('Simpl. all tex-DT PLYWOOD'!M478:X478)</f>
        <v>#REF!</v>
      </c>
      <c r="F269" s="4" t="e">
        <f>'Simpl. all tex-DT PLYWOOD'!#REF!*SUM('Simpl. all tex-DT PLYWOOD'!M478:X478)</f>
        <v>#REF!</v>
      </c>
      <c r="G269" s="4" t="e">
        <f>'Simpl. all tex-DT PLYWOOD'!#REF!*SUM('Simpl. all tex-DT PLYWOOD'!M478:X478)</f>
        <v>#REF!</v>
      </c>
      <c r="H269" s="4" t="e">
        <f t="shared" si="11"/>
        <v>#REF!</v>
      </c>
      <c r="I269" s="4" t="e">
        <f t="shared" si="12"/>
        <v>#REF!</v>
      </c>
      <c r="J269" s="4" t="e">
        <f>'Simpl. all tex-DT PLYWOOD'!#REF!*SUM('Simpl. all tex-DT PLYWOOD'!M478:X478)/3.125</f>
        <v>#REF!</v>
      </c>
      <c r="K269" s="4" t="e">
        <f>'Simpl. all tex-DT PLYWOOD'!#REF!</f>
        <v>#REF!</v>
      </c>
    </row>
    <row r="270" spans="2:11">
      <c r="B270" s="4" t="e">
        <f>'Simpl. all tex-DT PLYWOOD'!#REF!*SUM('Simpl. all tex-DT PLYWOOD'!M479:X479)</f>
        <v>#REF!</v>
      </c>
      <c r="C270" s="4" t="e">
        <f>'Simpl. all tex-DT PLYWOOD'!#REF!*SUM('Simpl. all tex-DT PLYWOOD'!M479:X479)</f>
        <v>#REF!</v>
      </c>
      <c r="D270" s="4" t="e">
        <f>'Simpl. all tex-DT PLYWOOD'!#REF!*SUM('Simpl. all tex-DT PLYWOOD'!M479:X479)</f>
        <v>#REF!</v>
      </c>
      <c r="E270" s="4" t="e">
        <f>'Simpl. all tex-DT PLYWOOD'!#REF!*SUM('Simpl. all tex-DT PLYWOOD'!M479:X479)</f>
        <v>#REF!</v>
      </c>
      <c r="F270" s="4" t="e">
        <f>'Simpl. all tex-DT PLYWOOD'!#REF!*SUM('Simpl. all tex-DT PLYWOOD'!M479:X479)</f>
        <v>#REF!</v>
      </c>
      <c r="G270" s="4" t="e">
        <f>'Simpl. all tex-DT PLYWOOD'!#REF!*SUM('Simpl. all tex-DT PLYWOOD'!M479:X479)</f>
        <v>#REF!</v>
      </c>
      <c r="H270" s="4" t="e">
        <f t="shared" si="11"/>
        <v>#REF!</v>
      </c>
      <c r="I270" s="4" t="e">
        <f t="shared" si="12"/>
        <v>#REF!</v>
      </c>
      <c r="J270" s="4" t="e">
        <f>'Simpl. all tex-DT PLYWOOD'!#REF!*SUM('Simpl. all tex-DT PLYWOOD'!M479:X479)/3.125</f>
        <v>#REF!</v>
      </c>
      <c r="K270" s="4" t="e">
        <f>'Simpl. all tex-DT PLYWOOD'!#REF!</f>
        <v>#REF!</v>
      </c>
    </row>
    <row r="271" spans="2:11">
      <c r="B271" s="4" t="e">
        <f>'Simpl. all tex-DT PLYWOOD'!#REF!*SUM('Simpl. all tex-DT PLYWOOD'!M480:X480)</f>
        <v>#REF!</v>
      </c>
      <c r="C271" s="4" t="e">
        <f>'Simpl. all tex-DT PLYWOOD'!#REF!*SUM('Simpl. all tex-DT PLYWOOD'!M480:X480)</f>
        <v>#REF!</v>
      </c>
      <c r="D271" s="4" t="e">
        <f>'Simpl. all tex-DT PLYWOOD'!#REF!*SUM('Simpl. all tex-DT PLYWOOD'!M480:X480)</f>
        <v>#REF!</v>
      </c>
      <c r="E271" s="4" t="e">
        <f>'Simpl. all tex-DT PLYWOOD'!#REF!*SUM('Simpl. all tex-DT PLYWOOD'!M480:X480)</f>
        <v>#REF!</v>
      </c>
      <c r="F271" s="4" t="e">
        <f>'Simpl. all tex-DT PLYWOOD'!#REF!*SUM('Simpl. all tex-DT PLYWOOD'!M480:X480)</f>
        <v>#REF!</v>
      </c>
      <c r="G271" s="4" t="e">
        <f>'Simpl. all tex-DT PLYWOOD'!#REF!*SUM('Simpl. all tex-DT PLYWOOD'!M480:X480)</f>
        <v>#REF!</v>
      </c>
      <c r="H271" s="4" t="e">
        <f t="shared" si="11"/>
        <v>#REF!</v>
      </c>
      <c r="I271" s="4" t="e">
        <f t="shared" si="12"/>
        <v>#REF!</v>
      </c>
      <c r="J271" s="4" t="e">
        <f>'Simpl. all tex-DT PLYWOOD'!#REF!*SUM('Simpl. all tex-DT PLYWOOD'!M480:X480)/3.125</f>
        <v>#REF!</v>
      </c>
      <c r="K271" s="4" t="e">
        <f>'Simpl. all tex-DT PLYWOOD'!#REF!</f>
        <v>#REF!</v>
      </c>
    </row>
    <row r="272" spans="2:11">
      <c r="B272" s="4" t="e">
        <f>'Simpl. all tex-DT PLYWOOD'!#REF!*SUM('Simpl. all tex-DT PLYWOOD'!M481:X481)</f>
        <v>#REF!</v>
      </c>
      <c r="C272" s="4" t="e">
        <f>'Simpl. all tex-DT PLYWOOD'!#REF!*SUM('Simpl. all tex-DT PLYWOOD'!M481:X481)</f>
        <v>#REF!</v>
      </c>
      <c r="D272" s="4" t="e">
        <f>'Simpl. all tex-DT PLYWOOD'!#REF!*SUM('Simpl. all tex-DT PLYWOOD'!M481:X481)</f>
        <v>#REF!</v>
      </c>
      <c r="E272" s="4" t="e">
        <f>'Simpl. all tex-DT PLYWOOD'!#REF!*SUM('Simpl. all tex-DT PLYWOOD'!M481:X481)</f>
        <v>#REF!</v>
      </c>
      <c r="F272" s="4" t="e">
        <f>'Simpl. all tex-DT PLYWOOD'!#REF!*SUM('Simpl. all tex-DT PLYWOOD'!M481:X481)</f>
        <v>#REF!</v>
      </c>
      <c r="G272" s="4" t="e">
        <f>'Simpl. all tex-DT PLYWOOD'!#REF!*SUM('Simpl. all tex-DT PLYWOOD'!M481:X481)</f>
        <v>#REF!</v>
      </c>
      <c r="H272" s="4" t="e">
        <f t="shared" si="11"/>
        <v>#REF!</v>
      </c>
      <c r="I272" s="4" t="e">
        <f t="shared" si="12"/>
        <v>#REF!</v>
      </c>
      <c r="J272" s="4" t="e">
        <f>'Simpl. all tex-DT PLYWOOD'!#REF!*SUM('Simpl. all tex-DT PLYWOOD'!M481:X481)/3.125</f>
        <v>#REF!</v>
      </c>
      <c r="K272" s="4" t="e">
        <f>'Simpl. all tex-DT PLYWOOD'!#REF!</f>
        <v>#REF!</v>
      </c>
    </row>
    <row r="273" spans="2:11">
      <c r="B273" s="4" t="e">
        <f>'Simpl. all tex-DT PLYWOOD'!#REF!*SUM('Simpl. all tex-DT PLYWOOD'!M482:X482)</f>
        <v>#REF!</v>
      </c>
      <c r="C273" s="4" t="e">
        <f>'Simpl. all tex-DT PLYWOOD'!#REF!*SUM('Simpl. all tex-DT PLYWOOD'!M482:X482)</f>
        <v>#REF!</v>
      </c>
      <c r="D273" s="4" t="e">
        <f>'Simpl. all tex-DT PLYWOOD'!#REF!*SUM('Simpl. all tex-DT PLYWOOD'!M482:X482)</f>
        <v>#REF!</v>
      </c>
      <c r="E273" s="4" t="e">
        <f>'Simpl. all tex-DT PLYWOOD'!#REF!*SUM('Simpl. all tex-DT PLYWOOD'!M482:X482)</f>
        <v>#REF!</v>
      </c>
      <c r="F273" s="4" t="e">
        <f>'Simpl. all tex-DT PLYWOOD'!#REF!*SUM('Simpl. all tex-DT PLYWOOD'!M482:X482)</f>
        <v>#REF!</v>
      </c>
      <c r="G273" s="4" t="e">
        <f>'Simpl. all tex-DT PLYWOOD'!#REF!*SUM('Simpl. all tex-DT PLYWOOD'!M482:X482)</f>
        <v>#REF!</v>
      </c>
      <c r="H273" s="4" t="e">
        <f t="shared" si="11"/>
        <v>#REF!</v>
      </c>
      <c r="I273" s="4" t="e">
        <f t="shared" si="12"/>
        <v>#REF!</v>
      </c>
      <c r="J273" s="4" t="e">
        <f>'Simpl. all tex-DT PLYWOOD'!#REF!*SUM('Simpl. all tex-DT PLYWOOD'!M482:X482)/3.125</f>
        <v>#REF!</v>
      </c>
      <c r="K273" s="4" t="e">
        <f>'Simpl. all tex-DT PLYWOOD'!#REF!</f>
        <v>#REF!</v>
      </c>
    </row>
    <row r="274" spans="2:11">
      <c r="B274" s="4" t="e">
        <f>'Simpl. all tex-DT PLYWOOD'!#REF!*SUM('Simpl. all tex-DT PLYWOOD'!M483:X483)</f>
        <v>#REF!</v>
      </c>
      <c r="C274" s="4" t="e">
        <f>'Simpl. all tex-DT PLYWOOD'!#REF!*SUM('Simpl. all tex-DT PLYWOOD'!M483:X483)</f>
        <v>#REF!</v>
      </c>
      <c r="D274" s="4" t="e">
        <f>'Simpl. all tex-DT PLYWOOD'!#REF!*SUM('Simpl. all tex-DT PLYWOOD'!M483:X483)</f>
        <v>#REF!</v>
      </c>
      <c r="E274" s="4" t="e">
        <f>'Simpl. all tex-DT PLYWOOD'!#REF!*SUM('Simpl. all tex-DT PLYWOOD'!M483:X483)</f>
        <v>#REF!</v>
      </c>
      <c r="F274" s="4" t="e">
        <f>'Simpl. all tex-DT PLYWOOD'!#REF!*SUM('Simpl. all tex-DT PLYWOOD'!M483:X483)</f>
        <v>#REF!</v>
      </c>
      <c r="G274" s="4" t="e">
        <f>'Simpl. all tex-DT PLYWOOD'!#REF!*SUM('Simpl. all tex-DT PLYWOOD'!M483:X483)</f>
        <v>#REF!</v>
      </c>
      <c r="H274" s="4" t="e">
        <f t="shared" si="11"/>
        <v>#REF!</v>
      </c>
      <c r="I274" s="4" t="e">
        <f t="shared" si="12"/>
        <v>#REF!</v>
      </c>
      <c r="J274" s="4" t="e">
        <f>'Simpl. all tex-DT PLYWOOD'!#REF!*SUM('Simpl. all tex-DT PLYWOOD'!M483:X483)/3.125</f>
        <v>#REF!</v>
      </c>
      <c r="K274" s="4" t="e">
        <f>'Simpl. all tex-DT PLYWOOD'!#REF!</f>
        <v>#REF!</v>
      </c>
    </row>
    <row r="275" spans="2:11">
      <c r="B275" s="4" t="e">
        <f>'Simpl. all tex-DT PLYWOOD'!#REF!*SUM('Simpl. all tex-DT PLYWOOD'!M484:X484)</f>
        <v>#REF!</v>
      </c>
      <c r="C275" s="4" t="e">
        <f>'Simpl. all tex-DT PLYWOOD'!#REF!*SUM('Simpl. all tex-DT PLYWOOD'!M484:X484)</f>
        <v>#REF!</v>
      </c>
      <c r="D275" s="4" t="e">
        <f>'Simpl. all tex-DT PLYWOOD'!#REF!*SUM('Simpl. all tex-DT PLYWOOD'!M484:X484)</f>
        <v>#REF!</v>
      </c>
      <c r="E275" s="4" t="e">
        <f>'Simpl. all tex-DT PLYWOOD'!#REF!*SUM('Simpl. all tex-DT PLYWOOD'!M484:X484)</f>
        <v>#REF!</v>
      </c>
      <c r="F275" s="4" t="e">
        <f>'Simpl. all tex-DT PLYWOOD'!#REF!*SUM('Simpl. all tex-DT PLYWOOD'!M484:X484)</f>
        <v>#REF!</v>
      </c>
      <c r="G275" s="4" t="e">
        <f>'Simpl. all tex-DT PLYWOOD'!#REF!*SUM('Simpl. all tex-DT PLYWOOD'!M484:X484)</f>
        <v>#REF!</v>
      </c>
      <c r="H275" s="4" t="e">
        <f t="shared" si="11"/>
        <v>#REF!</v>
      </c>
      <c r="I275" s="4" t="e">
        <f t="shared" si="12"/>
        <v>#REF!</v>
      </c>
      <c r="J275" s="4" t="e">
        <f>'Simpl. all tex-DT PLYWOOD'!#REF!*SUM('Simpl. all tex-DT PLYWOOD'!M484:X484)/3.125</f>
        <v>#REF!</v>
      </c>
      <c r="K275" s="4" t="e">
        <f>'Simpl. all tex-DT PLYWOOD'!#REF!</f>
        <v>#REF!</v>
      </c>
    </row>
    <row r="276" spans="2:11">
      <c r="B276" s="4" t="e">
        <f>'Simpl. all tex-DT PLYWOOD'!#REF!*SUM('Simpl. all tex-DT PLYWOOD'!M485:X485)</f>
        <v>#REF!</v>
      </c>
      <c r="C276" s="4" t="e">
        <f>'Simpl. all tex-DT PLYWOOD'!#REF!*SUM('Simpl. all tex-DT PLYWOOD'!M485:X485)</f>
        <v>#REF!</v>
      </c>
      <c r="D276" s="4" t="e">
        <f>'Simpl. all tex-DT PLYWOOD'!#REF!*SUM('Simpl. all tex-DT PLYWOOD'!M485:X485)</f>
        <v>#REF!</v>
      </c>
      <c r="E276" s="4" t="e">
        <f>'Simpl. all tex-DT PLYWOOD'!#REF!*SUM('Simpl. all tex-DT PLYWOOD'!M485:X485)</f>
        <v>#REF!</v>
      </c>
      <c r="F276" s="4" t="e">
        <f>'Simpl. all tex-DT PLYWOOD'!#REF!*SUM('Simpl. all tex-DT PLYWOOD'!M485:X485)</f>
        <v>#REF!</v>
      </c>
      <c r="G276" s="4" t="e">
        <f>'Simpl. all tex-DT PLYWOOD'!#REF!*SUM('Simpl. all tex-DT PLYWOOD'!M485:X485)</f>
        <v>#REF!</v>
      </c>
      <c r="H276" s="4" t="e">
        <f t="shared" si="11"/>
        <v>#REF!</v>
      </c>
      <c r="I276" s="4" t="e">
        <f t="shared" si="12"/>
        <v>#REF!</v>
      </c>
      <c r="J276" s="4" t="e">
        <f>'Simpl. all tex-DT PLYWOOD'!#REF!*SUM('Simpl. all tex-DT PLYWOOD'!M485:X485)/3.125</f>
        <v>#REF!</v>
      </c>
      <c r="K276" s="4" t="e">
        <f>'Simpl. all tex-DT PLYWOOD'!#REF!</f>
        <v>#REF!</v>
      </c>
    </row>
    <row r="277" spans="2:11">
      <c r="B277" s="4" t="e">
        <f>'Simpl. all tex-DT PLYWOOD'!#REF!*SUM('Simpl. all tex-DT PLYWOOD'!M486:X486)</f>
        <v>#REF!</v>
      </c>
      <c r="C277" s="4" t="e">
        <f>'Simpl. all tex-DT PLYWOOD'!#REF!*SUM('Simpl. all tex-DT PLYWOOD'!M486:X486)</f>
        <v>#REF!</v>
      </c>
      <c r="D277" s="4" t="e">
        <f>'Simpl. all tex-DT PLYWOOD'!#REF!*SUM('Simpl. all tex-DT PLYWOOD'!M486:X486)</f>
        <v>#REF!</v>
      </c>
      <c r="E277" s="4" t="e">
        <f>'Simpl. all tex-DT PLYWOOD'!#REF!*SUM('Simpl. all tex-DT PLYWOOD'!M486:X486)</f>
        <v>#REF!</v>
      </c>
      <c r="F277" s="4" t="e">
        <f>'Simpl. all tex-DT PLYWOOD'!#REF!*SUM('Simpl. all tex-DT PLYWOOD'!M486:X486)</f>
        <v>#REF!</v>
      </c>
      <c r="G277" s="4" t="e">
        <f>'Simpl. all tex-DT PLYWOOD'!#REF!*SUM('Simpl. all tex-DT PLYWOOD'!M486:X486)</f>
        <v>#REF!</v>
      </c>
      <c r="H277" s="4" t="e">
        <f t="shared" si="11"/>
        <v>#REF!</v>
      </c>
      <c r="I277" s="4" t="e">
        <f t="shared" si="12"/>
        <v>#REF!</v>
      </c>
      <c r="J277" s="4" t="e">
        <f>'Simpl. all tex-DT PLYWOOD'!#REF!*SUM('Simpl. all tex-DT PLYWOOD'!M486:X486)/3.125</f>
        <v>#REF!</v>
      </c>
      <c r="K277" s="4" t="e">
        <f>'Simpl. all tex-DT PLYWOOD'!#REF!</f>
        <v>#REF!</v>
      </c>
    </row>
    <row r="278" spans="2:11">
      <c r="B278" s="4" t="e">
        <f>'Simpl. all tex-DT PLYWOOD'!#REF!*SUM('Simpl. all tex-DT PLYWOOD'!M487:X487)</f>
        <v>#REF!</v>
      </c>
      <c r="C278" s="4" t="e">
        <f>'Simpl. all tex-DT PLYWOOD'!#REF!*SUM('Simpl. all tex-DT PLYWOOD'!M487:X487)</f>
        <v>#REF!</v>
      </c>
      <c r="D278" s="4" t="e">
        <f>'Simpl. all tex-DT PLYWOOD'!#REF!*SUM('Simpl. all tex-DT PLYWOOD'!M487:X487)</f>
        <v>#REF!</v>
      </c>
      <c r="E278" s="4" t="e">
        <f>'Simpl. all tex-DT PLYWOOD'!#REF!*SUM('Simpl. all tex-DT PLYWOOD'!M487:X487)</f>
        <v>#REF!</v>
      </c>
      <c r="F278" s="4" t="e">
        <f>'Simpl. all tex-DT PLYWOOD'!#REF!*SUM('Simpl. all tex-DT PLYWOOD'!M487:X487)</f>
        <v>#REF!</v>
      </c>
      <c r="G278" s="4" t="e">
        <f>'Simpl. all tex-DT PLYWOOD'!#REF!*SUM('Simpl. all tex-DT PLYWOOD'!M487:X487)</f>
        <v>#REF!</v>
      </c>
      <c r="H278" s="4" t="e">
        <f t="shared" si="11"/>
        <v>#REF!</v>
      </c>
      <c r="I278" s="4" t="e">
        <f t="shared" si="12"/>
        <v>#REF!</v>
      </c>
      <c r="J278" s="4" t="e">
        <f>'Simpl. all tex-DT PLYWOOD'!#REF!*SUM('Simpl. all tex-DT PLYWOOD'!M487:X487)/3.125</f>
        <v>#REF!</v>
      </c>
      <c r="K278" s="4" t="e">
        <f>'Simpl. all tex-DT PLYWOOD'!#REF!</f>
        <v>#REF!</v>
      </c>
    </row>
    <row r="279" spans="2:11">
      <c r="B279" s="4" t="e">
        <f>'Simpl. all tex-DT PLYWOOD'!#REF!*SUM('Simpl. all tex-DT PLYWOOD'!M488:X488)</f>
        <v>#REF!</v>
      </c>
      <c r="C279" s="4" t="e">
        <f>'Simpl. all tex-DT PLYWOOD'!#REF!*SUM('Simpl. all tex-DT PLYWOOD'!M488:X488)</f>
        <v>#REF!</v>
      </c>
      <c r="D279" s="4" t="e">
        <f>'Simpl. all tex-DT PLYWOOD'!#REF!*SUM('Simpl. all tex-DT PLYWOOD'!M488:X488)</f>
        <v>#REF!</v>
      </c>
      <c r="E279" s="4" t="e">
        <f>'Simpl. all tex-DT PLYWOOD'!#REF!*SUM('Simpl. all tex-DT PLYWOOD'!M488:X488)</f>
        <v>#REF!</v>
      </c>
      <c r="F279" s="4" t="e">
        <f>'Simpl. all tex-DT PLYWOOD'!#REF!*SUM('Simpl. all tex-DT PLYWOOD'!M488:X488)</f>
        <v>#REF!</v>
      </c>
      <c r="G279" s="4" t="e">
        <f>'Simpl. all tex-DT PLYWOOD'!#REF!*SUM('Simpl. all tex-DT PLYWOOD'!M488:X488)</f>
        <v>#REF!</v>
      </c>
      <c r="H279" s="4" t="e">
        <f t="shared" si="11"/>
        <v>#REF!</v>
      </c>
      <c r="I279" s="4" t="e">
        <f t="shared" si="12"/>
        <v>#REF!</v>
      </c>
      <c r="J279" s="4" t="e">
        <f>'Simpl. all tex-DT PLYWOOD'!#REF!*SUM('Simpl. all tex-DT PLYWOOD'!M488:X488)/3.125</f>
        <v>#REF!</v>
      </c>
      <c r="K279" s="4" t="e">
        <f>'Simpl. all tex-DT PLYWOOD'!#REF!</f>
        <v>#REF!</v>
      </c>
    </row>
    <row r="280" spans="2:11">
      <c r="B280" s="4" t="e">
        <f>'Simpl. all tex-DT PLYWOOD'!#REF!*SUM('Simpl. all tex-DT PLYWOOD'!M489:X489)</f>
        <v>#REF!</v>
      </c>
      <c r="C280" s="4" t="e">
        <f>'Simpl. all tex-DT PLYWOOD'!#REF!*SUM('Simpl. all tex-DT PLYWOOD'!M489:X489)</f>
        <v>#REF!</v>
      </c>
      <c r="D280" s="4" t="e">
        <f>'Simpl. all tex-DT PLYWOOD'!#REF!*SUM('Simpl. all tex-DT PLYWOOD'!M489:X489)</f>
        <v>#REF!</v>
      </c>
      <c r="E280" s="4" t="e">
        <f>'Simpl. all tex-DT PLYWOOD'!#REF!*SUM('Simpl. all tex-DT PLYWOOD'!M489:X489)</f>
        <v>#REF!</v>
      </c>
      <c r="F280" s="4" t="e">
        <f>'Simpl. all tex-DT PLYWOOD'!#REF!*SUM('Simpl. all tex-DT PLYWOOD'!M489:X489)</f>
        <v>#REF!</v>
      </c>
      <c r="G280" s="4" t="e">
        <f>'Simpl. all tex-DT PLYWOOD'!#REF!*SUM('Simpl. all tex-DT PLYWOOD'!M489:X489)</f>
        <v>#REF!</v>
      </c>
      <c r="H280" s="4" t="e">
        <f t="shared" si="11"/>
        <v>#REF!</v>
      </c>
      <c r="I280" s="4" t="e">
        <f t="shared" si="12"/>
        <v>#REF!</v>
      </c>
      <c r="J280" s="4" t="e">
        <f>'Simpl. all tex-DT PLYWOOD'!#REF!*SUM('Simpl. all tex-DT PLYWOOD'!M489:X489)/3.125</f>
        <v>#REF!</v>
      </c>
      <c r="K280" s="4" t="e">
        <f>'Simpl. all tex-DT PLYWOOD'!#REF!</f>
        <v>#REF!</v>
      </c>
    </row>
    <row r="281" spans="2:11">
      <c r="B281" s="4" t="e">
        <f>'Simpl. all tex-DT PLYWOOD'!#REF!*SUM('Simpl. all tex-DT PLYWOOD'!M490:X490)</f>
        <v>#REF!</v>
      </c>
      <c r="C281" s="4" t="e">
        <f>'Simpl. all tex-DT PLYWOOD'!#REF!*SUM('Simpl. all tex-DT PLYWOOD'!M490:X490)</f>
        <v>#REF!</v>
      </c>
      <c r="D281" s="4" t="e">
        <f>'Simpl. all tex-DT PLYWOOD'!#REF!*SUM('Simpl. all tex-DT PLYWOOD'!M490:X490)</f>
        <v>#REF!</v>
      </c>
      <c r="E281" s="4" t="e">
        <f>'Simpl. all tex-DT PLYWOOD'!#REF!*SUM('Simpl. all tex-DT PLYWOOD'!M490:X490)</f>
        <v>#REF!</v>
      </c>
      <c r="F281" s="4" t="e">
        <f>'Simpl. all tex-DT PLYWOOD'!#REF!*SUM('Simpl. all tex-DT PLYWOOD'!M490:X490)</f>
        <v>#REF!</v>
      </c>
      <c r="G281" s="4" t="e">
        <f>'Simpl. all tex-DT PLYWOOD'!#REF!*SUM('Simpl. all tex-DT PLYWOOD'!M490:X490)</f>
        <v>#REF!</v>
      </c>
      <c r="H281" s="4" t="e">
        <f t="shared" si="11"/>
        <v>#REF!</v>
      </c>
      <c r="I281" s="4" t="e">
        <f t="shared" si="12"/>
        <v>#REF!</v>
      </c>
      <c r="J281" s="4" t="e">
        <f>'Simpl. all tex-DT PLYWOOD'!#REF!*SUM('Simpl. all tex-DT PLYWOOD'!M490:X490)/3.125</f>
        <v>#REF!</v>
      </c>
      <c r="K281" s="4" t="e">
        <f>'Simpl. all tex-DT PLYWOOD'!#REF!</f>
        <v>#REF!</v>
      </c>
    </row>
    <row r="282" spans="2:11">
      <c r="B282" s="4" t="e">
        <f>'Simpl. all tex-DT PLYWOOD'!#REF!*SUM('Simpl. all tex-DT PLYWOOD'!M491:X491)</f>
        <v>#REF!</v>
      </c>
      <c r="C282" s="4" t="e">
        <f>'Simpl. all tex-DT PLYWOOD'!#REF!*SUM('Simpl. all tex-DT PLYWOOD'!M491:X491)</f>
        <v>#REF!</v>
      </c>
      <c r="D282" s="4" t="e">
        <f>'Simpl. all tex-DT PLYWOOD'!#REF!*SUM('Simpl. all tex-DT PLYWOOD'!M491:X491)</f>
        <v>#REF!</v>
      </c>
      <c r="E282" s="4" t="e">
        <f>'Simpl. all tex-DT PLYWOOD'!#REF!*SUM('Simpl. all tex-DT PLYWOOD'!M491:X491)</f>
        <v>#REF!</v>
      </c>
      <c r="F282" s="4" t="e">
        <f>'Simpl. all tex-DT PLYWOOD'!#REF!*SUM('Simpl. all tex-DT PLYWOOD'!M491:X491)</f>
        <v>#REF!</v>
      </c>
      <c r="G282" s="4" t="e">
        <f>'Simpl. all tex-DT PLYWOOD'!#REF!*SUM('Simpl. all tex-DT PLYWOOD'!M491:X491)</f>
        <v>#REF!</v>
      </c>
      <c r="H282" s="4" t="e">
        <f t="shared" si="11"/>
        <v>#REF!</v>
      </c>
      <c r="I282" s="4" t="e">
        <f t="shared" si="12"/>
        <v>#REF!</v>
      </c>
      <c r="J282" s="4" t="e">
        <f>'Simpl. all tex-DT PLYWOOD'!#REF!*SUM('Simpl. all tex-DT PLYWOOD'!M491:X491)/3.125</f>
        <v>#REF!</v>
      </c>
      <c r="K282" s="4" t="e">
        <f>'Simpl. all tex-DT PLYWOOD'!#REF!</f>
        <v>#REF!</v>
      </c>
    </row>
    <row r="283" spans="2:11">
      <c r="B283" s="4" t="e">
        <f>'Simpl. all tex-DT PLYWOOD'!#REF!*SUM('Simpl. all tex-DT PLYWOOD'!M492:X492)</f>
        <v>#REF!</v>
      </c>
      <c r="C283" s="4" t="e">
        <f>'Simpl. all tex-DT PLYWOOD'!#REF!*SUM('Simpl. all tex-DT PLYWOOD'!M492:X492)</f>
        <v>#REF!</v>
      </c>
      <c r="D283" s="4" t="e">
        <f>'Simpl. all tex-DT PLYWOOD'!#REF!*SUM('Simpl. all tex-DT PLYWOOD'!M492:X492)</f>
        <v>#REF!</v>
      </c>
      <c r="E283" s="4" t="e">
        <f>'Simpl. all tex-DT PLYWOOD'!#REF!*SUM('Simpl. all tex-DT PLYWOOD'!M492:X492)</f>
        <v>#REF!</v>
      </c>
      <c r="F283" s="4" t="e">
        <f>'Simpl. all tex-DT PLYWOOD'!#REF!*SUM('Simpl. all tex-DT PLYWOOD'!M492:X492)</f>
        <v>#REF!</v>
      </c>
      <c r="G283" s="4" t="e">
        <f>'Simpl. all tex-DT PLYWOOD'!#REF!*SUM('Simpl. all tex-DT PLYWOOD'!M492:X492)</f>
        <v>#REF!</v>
      </c>
      <c r="H283" s="4" t="e">
        <f t="shared" si="11"/>
        <v>#REF!</v>
      </c>
      <c r="I283" s="4" t="e">
        <f t="shared" si="12"/>
        <v>#REF!</v>
      </c>
      <c r="J283" s="4" t="e">
        <f>'Simpl. all tex-DT PLYWOOD'!#REF!*SUM('Simpl. all tex-DT PLYWOOD'!M492:X492)/3.125</f>
        <v>#REF!</v>
      </c>
      <c r="K283" s="4" t="e">
        <f>'Simpl. all tex-DT PLYWOOD'!#REF!</f>
        <v>#REF!</v>
      </c>
    </row>
    <row r="284" spans="2:11">
      <c r="B284" s="4" t="e">
        <f>'Simpl. all tex-DT PLYWOOD'!#REF!*SUM('Simpl. all tex-DT PLYWOOD'!M493:X493)</f>
        <v>#REF!</v>
      </c>
      <c r="C284" s="4" t="e">
        <f>'Simpl. all tex-DT PLYWOOD'!#REF!*SUM('Simpl. all tex-DT PLYWOOD'!M493:X493)</f>
        <v>#REF!</v>
      </c>
      <c r="D284" s="4" t="e">
        <f>'Simpl. all tex-DT PLYWOOD'!#REF!*SUM('Simpl. all tex-DT PLYWOOD'!M493:X493)</f>
        <v>#REF!</v>
      </c>
      <c r="E284" s="4" t="e">
        <f>'Simpl. all tex-DT PLYWOOD'!#REF!*SUM('Simpl. all tex-DT PLYWOOD'!M493:X493)</f>
        <v>#REF!</v>
      </c>
      <c r="F284" s="4" t="e">
        <f>'Simpl. all tex-DT PLYWOOD'!#REF!*SUM('Simpl. all tex-DT PLYWOOD'!M493:X493)</f>
        <v>#REF!</v>
      </c>
      <c r="G284" s="4" t="e">
        <f>'Simpl. all tex-DT PLYWOOD'!#REF!*SUM('Simpl. all tex-DT PLYWOOD'!M493:X493)</f>
        <v>#REF!</v>
      </c>
      <c r="H284" s="4" t="e">
        <f t="shared" si="11"/>
        <v>#REF!</v>
      </c>
      <c r="I284" s="4" t="e">
        <f t="shared" si="12"/>
        <v>#REF!</v>
      </c>
      <c r="J284" s="4" t="e">
        <f>'Simpl. all tex-DT PLYWOOD'!#REF!*SUM('Simpl. all tex-DT PLYWOOD'!M493:X493)/3.125</f>
        <v>#REF!</v>
      </c>
      <c r="K284" s="4" t="e">
        <f>'Simpl. all tex-DT PLYWOOD'!#REF!</f>
        <v>#REF!</v>
      </c>
    </row>
    <row r="285" spans="2:11">
      <c r="B285" s="4" t="e">
        <f>'Simpl. all tex-DT PLYWOOD'!#REF!*SUM('Simpl. all tex-DT PLYWOOD'!M494:X494)</f>
        <v>#REF!</v>
      </c>
      <c r="C285" s="4" t="e">
        <f>'Simpl. all tex-DT PLYWOOD'!#REF!*SUM('Simpl. all tex-DT PLYWOOD'!M494:X494)</f>
        <v>#REF!</v>
      </c>
      <c r="D285" s="4" t="e">
        <f>'Simpl. all tex-DT PLYWOOD'!#REF!*SUM('Simpl. all tex-DT PLYWOOD'!M494:X494)</f>
        <v>#REF!</v>
      </c>
      <c r="E285" s="4" t="e">
        <f>'Simpl. all tex-DT PLYWOOD'!#REF!*SUM('Simpl. all tex-DT PLYWOOD'!M494:X494)</f>
        <v>#REF!</v>
      </c>
      <c r="F285" s="4" t="e">
        <f>'Simpl. all tex-DT PLYWOOD'!#REF!*SUM('Simpl. all tex-DT PLYWOOD'!M494:X494)</f>
        <v>#REF!</v>
      </c>
      <c r="G285" s="4" t="e">
        <f>'Simpl. all tex-DT PLYWOOD'!#REF!*SUM('Simpl. all tex-DT PLYWOOD'!M494:X494)</f>
        <v>#REF!</v>
      </c>
      <c r="H285" s="4" t="e">
        <f t="shared" si="11"/>
        <v>#REF!</v>
      </c>
      <c r="I285" s="4" t="e">
        <f t="shared" si="12"/>
        <v>#REF!</v>
      </c>
      <c r="J285" s="4" t="e">
        <f>'Simpl. all tex-DT PLYWOOD'!#REF!*SUM('Simpl. all tex-DT PLYWOOD'!M494:X494)/3.125</f>
        <v>#REF!</v>
      </c>
      <c r="K285" s="4" t="e">
        <f>'Simpl. all tex-DT PLYWOOD'!#REF!</f>
        <v>#REF!</v>
      </c>
    </row>
    <row r="286" spans="2:11">
      <c r="B286" s="4" t="e">
        <f>'Simpl. all tex-DT PLYWOOD'!#REF!*SUM('Simpl. all tex-DT PLYWOOD'!M495:X495)</f>
        <v>#REF!</v>
      </c>
      <c r="C286" s="4" t="e">
        <f>'Simpl. all tex-DT PLYWOOD'!#REF!*SUM('Simpl. all tex-DT PLYWOOD'!M495:X495)</f>
        <v>#REF!</v>
      </c>
      <c r="D286" s="4" t="e">
        <f>'Simpl. all tex-DT PLYWOOD'!#REF!*SUM('Simpl. all tex-DT PLYWOOD'!M495:X495)</f>
        <v>#REF!</v>
      </c>
      <c r="E286" s="4" t="e">
        <f>'Simpl. all tex-DT PLYWOOD'!#REF!*SUM('Simpl. all tex-DT PLYWOOD'!M495:X495)</f>
        <v>#REF!</v>
      </c>
      <c r="F286" s="4" t="e">
        <f>'Simpl. all tex-DT PLYWOOD'!#REF!*SUM('Simpl. all tex-DT PLYWOOD'!M495:X495)</f>
        <v>#REF!</v>
      </c>
      <c r="G286" s="4" t="e">
        <f>'Simpl. all tex-DT PLYWOOD'!#REF!*SUM('Simpl. all tex-DT PLYWOOD'!M495:X495)</f>
        <v>#REF!</v>
      </c>
      <c r="H286" s="4" t="e">
        <f t="shared" si="11"/>
        <v>#REF!</v>
      </c>
      <c r="I286" s="4" t="e">
        <f t="shared" si="12"/>
        <v>#REF!</v>
      </c>
      <c r="J286" s="4" t="e">
        <f>'Simpl. all tex-DT PLYWOOD'!#REF!*SUM('Simpl. all tex-DT PLYWOOD'!M495:X495)/3.125</f>
        <v>#REF!</v>
      </c>
      <c r="K286" s="4" t="e">
        <f>'Simpl. all tex-DT PLYWOOD'!#REF!</f>
        <v>#REF!</v>
      </c>
    </row>
    <row r="287" spans="2:11">
      <c r="B287" s="4" t="e">
        <f>'Simpl. all tex-DT PLYWOOD'!#REF!*SUM('Simpl. all tex-DT PLYWOOD'!M496:X496)</f>
        <v>#REF!</v>
      </c>
      <c r="C287" s="4" t="e">
        <f>'Simpl. all tex-DT PLYWOOD'!#REF!*SUM('Simpl. all tex-DT PLYWOOD'!M496:X496)</f>
        <v>#REF!</v>
      </c>
      <c r="D287" s="4" t="e">
        <f>'Simpl. all tex-DT PLYWOOD'!#REF!*SUM('Simpl. all tex-DT PLYWOOD'!M496:X496)</f>
        <v>#REF!</v>
      </c>
      <c r="E287" s="4" t="e">
        <f>'Simpl. all tex-DT PLYWOOD'!#REF!*SUM('Simpl. all tex-DT PLYWOOD'!M496:X496)</f>
        <v>#REF!</v>
      </c>
      <c r="F287" s="4" t="e">
        <f>'Simpl. all tex-DT PLYWOOD'!#REF!*SUM('Simpl. all tex-DT PLYWOOD'!M496:X496)</f>
        <v>#REF!</v>
      </c>
      <c r="G287" s="4" t="e">
        <f>'Simpl. all tex-DT PLYWOOD'!#REF!*SUM('Simpl. all tex-DT PLYWOOD'!M496:X496)</f>
        <v>#REF!</v>
      </c>
      <c r="H287" s="4" t="e">
        <f t="shared" si="11"/>
        <v>#REF!</v>
      </c>
      <c r="I287" s="4" t="e">
        <f t="shared" si="12"/>
        <v>#REF!</v>
      </c>
      <c r="J287" s="4" t="e">
        <f>'Simpl. all tex-DT PLYWOOD'!#REF!*SUM('Simpl. all tex-DT PLYWOOD'!M496:X496)/3.125</f>
        <v>#REF!</v>
      </c>
      <c r="K287" s="4" t="e">
        <f>'Simpl. all tex-DT PLYWOOD'!#REF!</f>
        <v>#REF!</v>
      </c>
    </row>
    <row r="288" spans="2:11">
      <c r="B288" s="4" t="e">
        <f>'Simpl. all tex-DT PLYWOOD'!#REF!*SUM('Simpl. all tex-DT PLYWOOD'!M497:X497)</f>
        <v>#REF!</v>
      </c>
      <c r="C288" s="4" t="e">
        <f>'Simpl. all tex-DT PLYWOOD'!#REF!*SUM('Simpl. all tex-DT PLYWOOD'!M497:X497)</f>
        <v>#REF!</v>
      </c>
      <c r="D288" s="4" t="e">
        <f>'Simpl. all tex-DT PLYWOOD'!#REF!*SUM('Simpl. all tex-DT PLYWOOD'!M497:X497)</f>
        <v>#REF!</v>
      </c>
      <c r="E288" s="4" t="e">
        <f>'Simpl. all tex-DT PLYWOOD'!#REF!*SUM('Simpl. all tex-DT PLYWOOD'!M497:X497)</f>
        <v>#REF!</v>
      </c>
      <c r="F288" s="4" t="e">
        <f>'Simpl. all tex-DT PLYWOOD'!#REF!*SUM('Simpl. all tex-DT PLYWOOD'!M497:X497)</f>
        <v>#REF!</v>
      </c>
      <c r="G288" s="4" t="e">
        <f>'Simpl. all tex-DT PLYWOOD'!#REF!*SUM('Simpl. all tex-DT PLYWOOD'!M497:X497)</f>
        <v>#REF!</v>
      </c>
      <c r="H288" s="4" t="e">
        <f t="shared" si="11"/>
        <v>#REF!</v>
      </c>
      <c r="I288" s="4" t="e">
        <f t="shared" si="12"/>
        <v>#REF!</v>
      </c>
      <c r="J288" s="4" t="e">
        <f>'Simpl. all tex-DT PLYWOOD'!#REF!*SUM('Simpl. all tex-DT PLYWOOD'!M497:X497)/3.125</f>
        <v>#REF!</v>
      </c>
      <c r="K288" s="4" t="e">
        <f>'Simpl. all tex-DT PLYWOOD'!#REF!</f>
        <v>#REF!</v>
      </c>
    </row>
    <row r="289" spans="2:11">
      <c r="B289" s="4" t="e">
        <f>'Simpl. all tex-DT PLYWOOD'!#REF!*SUM('Simpl. all tex-DT PLYWOOD'!M498:X498)</f>
        <v>#REF!</v>
      </c>
      <c r="C289" s="4" t="e">
        <f>'Simpl. all tex-DT PLYWOOD'!#REF!*SUM('Simpl. all tex-DT PLYWOOD'!M498:X498)</f>
        <v>#REF!</v>
      </c>
      <c r="D289" s="4" t="e">
        <f>'Simpl. all tex-DT PLYWOOD'!#REF!*SUM('Simpl. all tex-DT PLYWOOD'!M498:X498)</f>
        <v>#REF!</v>
      </c>
      <c r="E289" s="4" t="e">
        <f>'Simpl. all tex-DT PLYWOOD'!#REF!*SUM('Simpl. all tex-DT PLYWOOD'!M498:X498)</f>
        <v>#REF!</v>
      </c>
      <c r="F289" s="4" t="e">
        <f>'Simpl. all tex-DT PLYWOOD'!#REF!*SUM('Simpl. all tex-DT PLYWOOD'!M498:X498)</f>
        <v>#REF!</v>
      </c>
      <c r="G289" s="4" t="e">
        <f>'Simpl. all tex-DT PLYWOOD'!#REF!*SUM('Simpl. all tex-DT PLYWOOD'!M498:X498)</f>
        <v>#REF!</v>
      </c>
      <c r="H289" s="4" t="e">
        <f t="shared" si="11"/>
        <v>#REF!</v>
      </c>
      <c r="I289" s="4" t="e">
        <f t="shared" si="12"/>
        <v>#REF!</v>
      </c>
      <c r="J289" s="4" t="e">
        <f>'Simpl. all tex-DT PLYWOOD'!#REF!*SUM('Simpl. all tex-DT PLYWOOD'!M498:X498)/3.125</f>
        <v>#REF!</v>
      </c>
      <c r="K289" s="4" t="e">
        <f>'Simpl. all tex-DT PLYWOOD'!#REF!</f>
        <v>#REF!</v>
      </c>
    </row>
    <row r="290" spans="2:11">
      <c r="B290" s="4" t="e">
        <f>'Simpl. all tex-DT PLYWOOD'!#REF!*SUM('Simpl. all tex-DT PLYWOOD'!M499:X499)</f>
        <v>#REF!</v>
      </c>
      <c r="C290" s="4" t="e">
        <f>'Simpl. all tex-DT PLYWOOD'!#REF!*SUM('Simpl. all tex-DT PLYWOOD'!M499:X499)</f>
        <v>#REF!</v>
      </c>
      <c r="D290" s="4" t="e">
        <f>'Simpl. all tex-DT PLYWOOD'!#REF!*SUM('Simpl. all tex-DT PLYWOOD'!M499:X499)</f>
        <v>#REF!</v>
      </c>
      <c r="E290" s="4" t="e">
        <f>'Simpl. all tex-DT PLYWOOD'!#REF!*SUM('Simpl. all tex-DT PLYWOOD'!M499:X499)</f>
        <v>#REF!</v>
      </c>
      <c r="F290" s="4" t="e">
        <f>'Simpl. all tex-DT PLYWOOD'!#REF!*SUM('Simpl. all tex-DT PLYWOOD'!M499:X499)</f>
        <v>#REF!</v>
      </c>
      <c r="G290" s="4" t="e">
        <f>'Simpl. all tex-DT PLYWOOD'!#REF!*SUM('Simpl. all tex-DT PLYWOOD'!M499:X499)</f>
        <v>#REF!</v>
      </c>
      <c r="H290" s="4" t="e">
        <f t="shared" si="11"/>
        <v>#REF!</v>
      </c>
      <c r="I290" s="4" t="e">
        <f t="shared" si="12"/>
        <v>#REF!</v>
      </c>
      <c r="J290" s="4" t="e">
        <f>'Simpl. all tex-DT PLYWOOD'!#REF!*SUM('Simpl. all tex-DT PLYWOOD'!M499:X499)/3.125</f>
        <v>#REF!</v>
      </c>
      <c r="K290" s="4" t="e">
        <f>'Simpl. all tex-DT PLYWOOD'!#REF!</f>
        <v>#REF!</v>
      </c>
    </row>
    <row r="291" spans="2:11">
      <c r="B291" s="4" t="e">
        <f>'Simpl. all tex-DT PLYWOOD'!#REF!*SUM('Simpl. all tex-DT PLYWOOD'!M500:X500)</f>
        <v>#REF!</v>
      </c>
      <c r="C291" s="4" t="e">
        <f>'Simpl. all tex-DT PLYWOOD'!#REF!*SUM('Simpl. all tex-DT PLYWOOD'!M500:X500)</f>
        <v>#REF!</v>
      </c>
      <c r="D291" s="4" t="e">
        <f>'Simpl. all tex-DT PLYWOOD'!#REF!*SUM('Simpl. all tex-DT PLYWOOD'!M500:X500)</f>
        <v>#REF!</v>
      </c>
      <c r="E291" s="4" t="e">
        <f>'Simpl. all tex-DT PLYWOOD'!#REF!*SUM('Simpl. all tex-DT PLYWOOD'!M500:X500)</f>
        <v>#REF!</v>
      </c>
      <c r="F291" s="4" t="e">
        <f>'Simpl. all tex-DT PLYWOOD'!#REF!*SUM('Simpl. all tex-DT PLYWOOD'!M500:X500)</f>
        <v>#REF!</v>
      </c>
      <c r="G291" s="4" t="e">
        <f>'Simpl. all tex-DT PLYWOOD'!#REF!*SUM('Simpl. all tex-DT PLYWOOD'!M500:X500)</f>
        <v>#REF!</v>
      </c>
      <c r="H291" s="4" t="e">
        <f t="shared" si="11"/>
        <v>#REF!</v>
      </c>
      <c r="I291" s="4" t="e">
        <f t="shared" si="12"/>
        <v>#REF!</v>
      </c>
      <c r="J291" s="4" t="e">
        <f>'Simpl. all tex-DT PLYWOOD'!#REF!*SUM('Simpl. all tex-DT PLYWOOD'!M500:X500)/3.125</f>
        <v>#REF!</v>
      </c>
      <c r="K291" s="4" t="e">
        <f>'Simpl. all tex-DT PLYWOOD'!#REF!</f>
        <v>#REF!</v>
      </c>
    </row>
    <row r="292" spans="2:11">
      <c r="B292" s="4" t="e">
        <f>'Simpl. all tex-DT PLYWOOD'!#REF!*SUM('Simpl. all tex-DT PLYWOOD'!M501:X501)</f>
        <v>#REF!</v>
      </c>
      <c r="C292" s="4" t="e">
        <f>'Simpl. all tex-DT PLYWOOD'!#REF!*SUM('Simpl. all tex-DT PLYWOOD'!M501:X501)</f>
        <v>#REF!</v>
      </c>
      <c r="D292" s="4" t="e">
        <f>'Simpl. all tex-DT PLYWOOD'!#REF!*SUM('Simpl. all tex-DT PLYWOOD'!M501:X501)</f>
        <v>#REF!</v>
      </c>
      <c r="E292" s="4" t="e">
        <f>'Simpl. all tex-DT PLYWOOD'!#REF!*SUM('Simpl. all tex-DT PLYWOOD'!M501:X501)</f>
        <v>#REF!</v>
      </c>
      <c r="F292" s="4" t="e">
        <f>'Simpl. all tex-DT PLYWOOD'!#REF!*SUM('Simpl. all tex-DT PLYWOOD'!M501:X501)</f>
        <v>#REF!</v>
      </c>
      <c r="G292" s="4" t="e">
        <f>'Simpl. all tex-DT PLYWOOD'!#REF!*SUM('Simpl. all tex-DT PLYWOOD'!M501:X501)</f>
        <v>#REF!</v>
      </c>
      <c r="H292" s="4" t="e">
        <f t="shared" si="11"/>
        <v>#REF!</v>
      </c>
      <c r="I292" s="4" t="e">
        <f t="shared" si="12"/>
        <v>#REF!</v>
      </c>
      <c r="J292" s="4" t="e">
        <f>'Simpl. all tex-DT PLYWOOD'!#REF!*SUM('Simpl. all tex-DT PLYWOOD'!M501:X501)/3.125</f>
        <v>#REF!</v>
      </c>
      <c r="K292" s="4" t="e">
        <f>'Simpl. all tex-DT PLYWOOD'!#REF!</f>
        <v>#REF!</v>
      </c>
    </row>
    <row r="293" spans="2:11">
      <c r="B293" s="4" t="e">
        <f>'Simpl. all tex-DT PLYWOOD'!#REF!*SUM('Simpl. all tex-DT PLYWOOD'!M502:X502)</f>
        <v>#REF!</v>
      </c>
      <c r="C293" s="4" t="e">
        <f>'Simpl. all tex-DT PLYWOOD'!#REF!*SUM('Simpl. all tex-DT PLYWOOD'!M502:X502)</f>
        <v>#REF!</v>
      </c>
      <c r="D293" s="4" t="e">
        <f>'Simpl. all tex-DT PLYWOOD'!#REF!*SUM('Simpl. all tex-DT PLYWOOD'!M502:X502)</f>
        <v>#REF!</v>
      </c>
      <c r="E293" s="4" t="e">
        <f>'Simpl. all tex-DT PLYWOOD'!#REF!*SUM('Simpl. all tex-DT PLYWOOD'!M502:X502)</f>
        <v>#REF!</v>
      </c>
      <c r="F293" s="4" t="e">
        <f>'Simpl. all tex-DT PLYWOOD'!#REF!*SUM('Simpl. all tex-DT PLYWOOD'!M502:X502)</f>
        <v>#REF!</v>
      </c>
      <c r="G293" s="4" t="e">
        <f>'Simpl. all tex-DT PLYWOOD'!#REF!*SUM('Simpl. all tex-DT PLYWOOD'!M502:X502)</f>
        <v>#REF!</v>
      </c>
      <c r="H293" s="4" t="e">
        <f t="shared" si="11"/>
        <v>#REF!</v>
      </c>
      <c r="I293" s="4" t="e">
        <f t="shared" si="12"/>
        <v>#REF!</v>
      </c>
      <c r="J293" s="4" t="e">
        <f>'Simpl. all tex-DT PLYWOOD'!#REF!*SUM('Simpl. all tex-DT PLYWOOD'!M502:X502)/3.125</f>
        <v>#REF!</v>
      </c>
      <c r="K293" s="4" t="e">
        <f>'Simpl. all tex-DT PLYWOOD'!#REF!</f>
        <v>#REF!</v>
      </c>
    </row>
    <row r="294" spans="2:11">
      <c r="B294" s="4" t="e">
        <f>'Simpl. all tex-DT PLYWOOD'!#REF!*SUM('Simpl. all tex-DT PLYWOOD'!M503:X503)</f>
        <v>#REF!</v>
      </c>
      <c r="C294" s="4" t="e">
        <f>'Simpl. all tex-DT PLYWOOD'!#REF!*SUM('Simpl. all tex-DT PLYWOOD'!M503:X503)</f>
        <v>#REF!</v>
      </c>
      <c r="D294" s="4" t="e">
        <f>'Simpl. all tex-DT PLYWOOD'!#REF!*SUM('Simpl. all tex-DT PLYWOOD'!M503:X503)</f>
        <v>#REF!</v>
      </c>
      <c r="E294" s="4" t="e">
        <f>'Simpl. all tex-DT PLYWOOD'!#REF!*SUM('Simpl. all tex-DT PLYWOOD'!M503:X503)</f>
        <v>#REF!</v>
      </c>
      <c r="F294" s="4" t="e">
        <f>'Simpl. all tex-DT PLYWOOD'!#REF!*SUM('Simpl. all tex-DT PLYWOOD'!M503:X503)</f>
        <v>#REF!</v>
      </c>
      <c r="G294" s="4" t="e">
        <f>'Simpl. all tex-DT PLYWOOD'!#REF!*SUM('Simpl. all tex-DT PLYWOOD'!M503:X503)</f>
        <v>#REF!</v>
      </c>
      <c r="H294" s="4" t="e">
        <f t="shared" si="11"/>
        <v>#REF!</v>
      </c>
      <c r="I294" s="4" t="e">
        <f t="shared" si="12"/>
        <v>#REF!</v>
      </c>
      <c r="J294" s="4" t="e">
        <f>'Simpl. all tex-DT PLYWOOD'!#REF!*SUM('Simpl. all tex-DT PLYWOOD'!M503:X503)/3.125</f>
        <v>#REF!</v>
      </c>
      <c r="K294" s="4" t="e">
        <f>'Simpl. all tex-DT PLYWOOD'!#REF!</f>
        <v>#REF!</v>
      </c>
    </row>
    <row r="295" spans="2:11">
      <c r="B295" s="4" t="e">
        <f>'Simpl. all tex-DT PLYWOOD'!#REF!*SUM('Simpl. all tex-DT PLYWOOD'!M504:X504)</f>
        <v>#REF!</v>
      </c>
      <c r="C295" s="4" t="e">
        <f>'Simpl. all tex-DT PLYWOOD'!#REF!*SUM('Simpl. all tex-DT PLYWOOD'!M504:X504)</f>
        <v>#REF!</v>
      </c>
      <c r="D295" s="4" t="e">
        <f>'Simpl. all tex-DT PLYWOOD'!#REF!*SUM('Simpl. all tex-DT PLYWOOD'!M504:X504)</f>
        <v>#REF!</v>
      </c>
      <c r="E295" s="4" t="e">
        <f>'Simpl. all tex-DT PLYWOOD'!#REF!*SUM('Simpl. all tex-DT PLYWOOD'!M504:X504)</f>
        <v>#REF!</v>
      </c>
      <c r="F295" s="4" t="e">
        <f>'Simpl. all tex-DT PLYWOOD'!#REF!*SUM('Simpl. all tex-DT PLYWOOD'!M504:X504)</f>
        <v>#REF!</v>
      </c>
      <c r="G295" s="4" t="e">
        <f>'Simpl. all tex-DT PLYWOOD'!#REF!*SUM('Simpl. all tex-DT PLYWOOD'!M504:X504)</f>
        <v>#REF!</v>
      </c>
      <c r="H295" s="4" t="e">
        <f t="shared" si="11"/>
        <v>#REF!</v>
      </c>
      <c r="I295" s="4" t="e">
        <f t="shared" si="12"/>
        <v>#REF!</v>
      </c>
      <c r="J295" s="4" t="e">
        <f>'Simpl. all tex-DT PLYWOOD'!#REF!*SUM('Simpl. all tex-DT PLYWOOD'!M504:X504)/3.125</f>
        <v>#REF!</v>
      </c>
      <c r="K295" s="4" t="e">
        <f>'Simpl. all tex-DT PLYWOOD'!#REF!</f>
        <v>#REF!</v>
      </c>
    </row>
    <row r="296" spans="2:11">
      <c r="B296" s="4" t="e">
        <f>'Simpl. all tex-DT PLYWOOD'!#REF!*SUM('Simpl. all tex-DT PLYWOOD'!M505:X505)</f>
        <v>#REF!</v>
      </c>
      <c r="C296" s="4" t="e">
        <f>'Simpl. all tex-DT PLYWOOD'!#REF!*SUM('Simpl. all tex-DT PLYWOOD'!M505:X505)</f>
        <v>#REF!</v>
      </c>
      <c r="D296" s="4" t="e">
        <f>'Simpl. all tex-DT PLYWOOD'!#REF!*SUM('Simpl. all tex-DT PLYWOOD'!M505:X505)</f>
        <v>#REF!</v>
      </c>
      <c r="E296" s="4" t="e">
        <f>'Simpl. all tex-DT PLYWOOD'!#REF!*SUM('Simpl. all tex-DT PLYWOOD'!M505:X505)</f>
        <v>#REF!</v>
      </c>
      <c r="F296" s="4" t="e">
        <f>'Simpl. all tex-DT PLYWOOD'!#REF!*SUM('Simpl. all tex-DT PLYWOOD'!M505:X505)</f>
        <v>#REF!</v>
      </c>
      <c r="G296" s="4" t="e">
        <f>'Simpl. all tex-DT PLYWOOD'!#REF!*SUM('Simpl. all tex-DT PLYWOOD'!M505:X505)</f>
        <v>#REF!</v>
      </c>
      <c r="H296" s="4" t="e">
        <f t="shared" si="11"/>
        <v>#REF!</v>
      </c>
      <c r="I296" s="4" t="e">
        <f t="shared" si="12"/>
        <v>#REF!</v>
      </c>
      <c r="J296" s="4" t="e">
        <f>'Simpl. all tex-DT PLYWOOD'!#REF!*SUM('Simpl. all tex-DT PLYWOOD'!M505:X505)/3.125</f>
        <v>#REF!</v>
      </c>
      <c r="K296" s="4" t="e">
        <f>'Simpl. all tex-DT PLYWOOD'!#REF!</f>
        <v>#REF!</v>
      </c>
    </row>
    <row r="297" spans="2:11">
      <c r="B297" s="4" t="e">
        <f>'Simpl. all tex-DT PLYWOOD'!#REF!*SUM('Simpl. all tex-DT PLYWOOD'!M506:X506)</f>
        <v>#REF!</v>
      </c>
      <c r="C297" s="4" t="e">
        <f>'Simpl. all tex-DT PLYWOOD'!#REF!*SUM('Simpl. all tex-DT PLYWOOD'!M506:X506)</f>
        <v>#REF!</v>
      </c>
      <c r="D297" s="4" t="e">
        <f>'Simpl. all tex-DT PLYWOOD'!#REF!*SUM('Simpl. all tex-DT PLYWOOD'!M506:X506)</f>
        <v>#REF!</v>
      </c>
      <c r="E297" s="4" t="e">
        <f>'Simpl. all tex-DT PLYWOOD'!#REF!*SUM('Simpl. all tex-DT PLYWOOD'!M506:X506)</f>
        <v>#REF!</v>
      </c>
      <c r="F297" s="4" t="e">
        <f>'Simpl. all tex-DT PLYWOOD'!#REF!*SUM('Simpl. all tex-DT PLYWOOD'!M506:X506)</f>
        <v>#REF!</v>
      </c>
      <c r="G297" s="4" t="e">
        <f>'Simpl. all tex-DT PLYWOOD'!#REF!*SUM('Simpl. all tex-DT PLYWOOD'!M506:X506)</f>
        <v>#REF!</v>
      </c>
      <c r="H297" s="4" t="e">
        <f t="shared" si="11"/>
        <v>#REF!</v>
      </c>
      <c r="I297" s="4" t="e">
        <f t="shared" si="12"/>
        <v>#REF!</v>
      </c>
      <c r="J297" s="4" t="e">
        <f>'Simpl. all tex-DT PLYWOOD'!#REF!*SUM('Simpl. all tex-DT PLYWOOD'!M506:X506)/3.125</f>
        <v>#REF!</v>
      </c>
      <c r="K297" s="4" t="e">
        <f>'Simpl. all tex-DT PLYWOOD'!#REF!</f>
        <v>#REF!</v>
      </c>
    </row>
    <row r="298" spans="2:11">
      <c r="B298" s="4" t="e">
        <f>'Simpl. all tex-DT PLYWOOD'!#REF!*SUM('Simpl. all tex-DT PLYWOOD'!M507:X507)</f>
        <v>#REF!</v>
      </c>
      <c r="C298" s="4" t="e">
        <f>'Simpl. all tex-DT PLYWOOD'!#REF!*SUM('Simpl. all tex-DT PLYWOOD'!M507:X507)</f>
        <v>#REF!</v>
      </c>
      <c r="D298" s="4" t="e">
        <f>'Simpl. all tex-DT PLYWOOD'!#REF!*SUM('Simpl. all tex-DT PLYWOOD'!M507:X507)</f>
        <v>#REF!</v>
      </c>
      <c r="E298" s="4" t="e">
        <f>'Simpl. all tex-DT PLYWOOD'!#REF!*SUM('Simpl. all tex-DT PLYWOOD'!M507:X507)</f>
        <v>#REF!</v>
      </c>
      <c r="F298" s="4" t="e">
        <f>'Simpl. all tex-DT PLYWOOD'!#REF!*SUM('Simpl. all tex-DT PLYWOOD'!M507:X507)</f>
        <v>#REF!</v>
      </c>
      <c r="G298" s="4" t="e">
        <f>'Simpl. all tex-DT PLYWOOD'!#REF!*SUM('Simpl. all tex-DT PLYWOOD'!M507:X507)</f>
        <v>#REF!</v>
      </c>
      <c r="H298" s="4" t="e">
        <f t="shared" si="11"/>
        <v>#REF!</v>
      </c>
      <c r="I298" s="4" t="e">
        <f t="shared" si="12"/>
        <v>#REF!</v>
      </c>
      <c r="J298" s="4" t="e">
        <f>'Simpl. all tex-DT PLYWOOD'!#REF!*SUM('Simpl. all tex-DT PLYWOOD'!M507:X507)/3.125</f>
        <v>#REF!</v>
      </c>
      <c r="K298" s="4" t="e">
        <f>'Simpl. all tex-DT PLYWOOD'!#REF!</f>
        <v>#REF!</v>
      </c>
    </row>
    <row r="299" spans="2:11">
      <c r="B299" s="4" t="e">
        <f>'Simpl. all tex-DT PLYWOOD'!#REF!*SUM('Simpl. all tex-DT PLYWOOD'!M508:X508)</f>
        <v>#REF!</v>
      </c>
      <c r="C299" s="4" t="e">
        <f>'Simpl. all tex-DT PLYWOOD'!#REF!*SUM('Simpl. all tex-DT PLYWOOD'!M508:X508)</f>
        <v>#REF!</v>
      </c>
      <c r="D299" s="4" t="e">
        <f>'Simpl. all tex-DT PLYWOOD'!#REF!*SUM('Simpl. all tex-DT PLYWOOD'!M508:X508)</f>
        <v>#REF!</v>
      </c>
      <c r="E299" s="4" t="e">
        <f>'Simpl. all tex-DT PLYWOOD'!#REF!*SUM('Simpl. all tex-DT PLYWOOD'!M508:X508)</f>
        <v>#REF!</v>
      </c>
      <c r="F299" s="4" t="e">
        <f>'Simpl. all tex-DT PLYWOOD'!#REF!*SUM('Simpl. all tex-DT PLYWOOD'!M508:X508)</f>
        <v>#REF!</v>
      </c>
      <c r="G299" s="4" t="e">
        <f>'Simpl. all tex-DT PLYWOOD'!#REF!*SUM('Simpl. all tex-DT PLYWOOD'!M508:X508)</f>
        <v>#REF!</v>
      </c>
      <c r="H299" s="4" t="e">
        <f t="shared" si="11"/>
        <v>#REF!</v>
      </c>
      <c r="I299" s="4" t="e">
        <f t="shared" si="12"/>
        <v>#REF!</v>
      </c>
      <c r="J299" s="4" t="e">
        <f>'Simpl. all tex-DT PLYWOOD'!#REF!*SUM('Simpl. all tex-DT PLYWOOD'!M508:X508)/3.125</f>
        <v>#REF!</v>
      </c>
      <c r="K299" s="4" t="e">
        <f>'Simpl. all tex-DT PLYWOOD'!#REF!</f>
        <v>#REF!</v>
      </c>
    </row>
    <row r="300" spans="2:11">
      <c r="B300" s="4" t="e">
        <f>'Simpl. all tex-DT PLYWOOD'!#REF!*SUM('Simpl. all tex-DT PLYWOOD'!M509:X509)</f>
        <v>#REF!</v>
      </c>
      <c r="C300" s="4" t="e">
        <f>'Simpl. all tex-DT PLYWOOD'!#REF!*SUM('Simpl. all tex-DT PLYWOOD'!M509:X509)</f>
        <v>#REF!</v>
      </c>
      <c r="D300" s="4" t="e">
        <f>'Simpl. all tex-DT PLYWOOD'!#REF!*SUM('Simpl. all tex-DT PLYWOOD'!M509:X509)</f>
        <v>#REF!</v>
      </c>
      <c r="E300" s="4" t="e">
        <f>'Simpl. all tex-DT PLYWOOD'!#REF!*SUM('Simpl. all tex-DT PLYWOOD'!M509:X509)</f>
        <v>#REF!</v>
      </c>
      <c r="F300" s="4" t="e">
        <f>'Simpl. all tex-DT PLYWOOD'!#REF!*SUM('Simpl. all tex-DT PLYWOOD'!M509:X509)</f>
        <v>#REF!</v>
      </c>
      <c r="G300" s="4" t="e">
        <f>'Simpl. all tex-DT PLYWOOD'!#REF!*SUM('Simpl. all tex-DT PLYWOOD'!M509:X509)</f>
        <v>#REF!</v>
      </c>
      <c r="H300" s="4" t="e">
        <f t="shared" si="11"/>
        <v>#REF!</v>
      </c>
      <c r="I300" s="4" t="e">
        <f t="shared" si="12"/>
        <v>#REF!</v>
      </c>
      <c r="J300" s="4" t="e">
        <f>'Simpl. all tex-DT PLYWOOD'!#REF!*SUM('Simpl. all tex-DT PLYWOOD'!M509:X509)/3.125</f>
        <v>#REF!</v>
      </c>
      <c r="K300" s="4" t="e">
        <f>'Simpl. all tex-DT PLYWOOD'!#REF!</f>
        <v>#REF!</v>
      </c>
    </row>
    <row r="301" spans="2:11">
      <c r="B301" s="4" t="e">
        <f>'Simpl. all tex-DT PLYWOOD'!#REF!*SUM('Simpl. all tex-DT PLYWOOD'!M510:X510)</f>
        <v>#REF!</v>
      </c>
      <c r="C301" s="4" t="e">
        <f>'Simpl. all tex-DT PLYWOOD'!#REF!*SUM('Simpl. all tex-DT PLYWOOD'!M510:X510)</f>
        <v>#REF!</v>
      </c>
      <c r="D301" s="4" t="e">
        <f>'Simpl. all tex-DT PLYWOOD'!#REF!*SUM('Simpl. all tex-DT PLYWOOD'!M510:X510)</f>
        <v>#REF!</v>
      </c>
      <c r="E301" s="4" t="e">
        <f>'Simpl. all tex-DT PLYWOOD'!#REF!*SUM('Simpl. all tex-DT PLYWOOD'!M510:X510)</f>
        <v>#REF!</v>
      </c>
      <c r="F301" s="4" t="e">
        <f>'Simpl. all tex-DT PLYWOOD'!#REF!*SUM('Simpl. all tex-DT PLYWOOD'!M510:X510)</f>
        <v>#REF!</v>
      </c>
      <c r="G301" s="4" t="e">
        <f>'Simpl. all tex-DT PLYWOOD'!#REF!*SUM('Simpl. all tex-DT PLYWOOD'!M510:X510)</f>
        <v>#REF!</v>
      </c>
      <c r="H301" s="4" t="e">
        <f t="shared" si="11"/>
        <v>#REF!</v>
      </c>
      <c r="I301" s="4" t="e">
        <f t="shared" si="12"/>
        <v>#REF!</v>
      </c>
      <c r="J301" s="4" t="e">
        <f>'Simpl. all tex-DT PLYWOOD'!#REF!*SUM('Simpl. all tex-DT PLYWOOD'!M510:X510)/3.125</f>
        <v>#REF!</v>
      </c>
      <c r="K301" s="4" t="e">
        <f>'Simpl. all tex-DT PLYWOOD'!#REF!</f>
        <v>#REF!</v>
      </c>
    </row>
    <row r="302" spans="2:11">
      <c r="B302" s="4" t="e">
        <f>'Simpl. all tex-DT PLYWOOD'!#REF!*SUM('Simpl. all tex-DT PLYWOOD'!M511:X511)</f>
        <v>#REF!</v>
      </c>
      <c r="C302" s="4" t="e">
        <f>'Simpl. all tex-DT PLYWOOD'!#REF!*SUM('Simpl. all tex-DT PLYWOOD'!M511:X511)</f>
        <v>#REF!</v>
      </c>
      <c r="D302" s="4" t="e">
        <f>'Simpl. all tex-DT PLYWOOD'!#REF!*SUM('Simpl. all tex-DT PLYWOOD'!M511:X511)</f>
        <v>#REF!</v>
      </c>
      <c r="E302" s="4" t="e">
        <f>'Simpl. all tex-DT PLYWOOD'!#REF!*SUM('Simpl. all tex-DT PLYWOOD'!M511:X511)</f>
        <v>#REF!</v>
      </c>
      <c r="F302" s="4" t="e">
        <f>'Simpl. all tex-DT PLYWOOD'!#REF!*SUM('Simpl. all tex-DT PLYWOOD'!M511:X511)</f>
        <v>#REF!</v>
      </c>
      <c r="G302" s="4" t="e">
        <f>'Simpl. all tex-DT PLYWOOD'!#REF!*SUM('Simpl. all tex-DT PLYWOOD'!M511:X511)</f>
        <v>#REF!</v>
      </c>
      <c r="H302" s="4" t="e">
        <f t="shared" si="11"/>
        <v>#REF!</v>
      </c>
      <c r="I302" s="4" t="e">
        <f t="shared" si="12"/>
        <v>#REF!</v>
      </c>
      <c r="J302" s="4" t="e">
        <f>'Simpl. all tex-DT PLYWOOD'!#REF!*SUM('Simpl. all tex-DT PLYWOOD'!M511:X511)/3.125</f>
        <v>#REF!</v>
      </c>
      <c r="K302" s="4" t="e">
        <f>'Simpl. all tex-DT PLYWOOD'!#REF!</f>
        <v>#REF!</v>
      </c>
    </row>
    <row r="303" spans="2:11">
      <c r="B303" s="4" t="e">
        <f>'Simpl. all tex-DT PLYWOOD'!#REF!*SUM('Simpl. all tex-DT PLYWOOD'!M512:X512)</f>
        <v>#REF!</v>
      </c>
      <c r="C303" s="4" t="e">
        <f>'Simpl. all tex-DT PLYWOOD'!#REF!*SUM('Simpl. all tex-DT PLYWOOD'!M512:X512)</f>
        <v>#REF!</v>
      </c>
      <c r="D303" s="4" t="e">
        <f>'Simpl. all tex-DT PLYWOOD'!#REF!*SUM('Simpl. all tex-DT PLYWOOD'!M512:X512)</f>
        <v>#REF!</v>
      </c>
      <c r="E303" s="4" t="e">
        <f>'Simpl. all tex-DT PLYWOOD'!#REF!*SUM('Simpl. all tex-DT PLYWOOD'!M512:X512)</f>
        <v>#REF!</v>
      </c>
      <c r="F303" s="4" t="e">
        <f>'Simpl. all tex-DT PLYWOOD'!#REF!*SUM('Simpl. all tex-DT PLYWOOD'!M512:X512)</f>
        <v>#REF!</v>
      </c>
      <c r="G303" s="4" t="e">
        <f>'Simpl. all tex-DT PLYWOOD'!#REF!*SUM('Simpl. all tex-DT PLYWOOD'!M512:X512)</f>
        <v>#REF!</v>
      </c>
      <c r="H303" s="4" t="e">
        <f t="shared" si="11"/>
        <v>#REF!</v>
      </c>
      <c r="I303" s="4" t="e">
        <f t="shared" si="12"/>
        <v>#REF!</v>
      </c>
      <c r="J303" s="4" t="e">
        <f>'Simpl. all tex-DT PLYWOOD'!#REF!*SUM('Simpl. all tex-DT PLYWOOD'!M512:X512)/3.125</f>
        <v>#REF!</v>
      </c>
      <c r="K303" s="4" t="e">
        <f>'Simpl. all tex-DT PLYWOOD'!#REF!</f>
        <v>#REF!</v>
      </c>
    </row>
    <row r="304" spans="2:11">
      <c r="B304" s="4" t="e">
        <f>'Simpl. all tex-DT PLYWOOD'!#REF!*SUM('Simpl. all tex-DT PLYWOOD'!M513:X513)</f>
        <v>#REF!</v>
      </c>
      <c r="C304" s="4" t="e">
        <f>'Simpl. all tex-DT PLYWOOD'!#REF!*SUM('Simpl. all tex-DT PLYWOOD'!M513:X513)</f>
        <v>#REF!</v>
      </c>
      <c r="D304" s="4" t="e">
        <f>'Simpl. all tex-DT PLYWOOD'!#REF!*SUM('Simpl. all tex-DT PLYWOOD'!M513:X513)</f>
        <v>#REF!</v>
      </c>
      <c r="E304" s="4" t="e">
        <f>'Simpl. all tex-DT PLYWOOD'!#REF!*SUM('Simpl. all tex-DT PLYWOOD'!M513:X513)</f>
        <v>#REF!</v>
      </c>
      <c r="F304" s="4" t="e">
        <f>'Simpl. all tex-DT PLYWOOD'!#REF!*SUM('Simpl. all tex-DT PLYWOOD'!M513:X513)</f>
        <v>#REF!</v>
      </c>
      <c r="G304" s="4" t="e">
        <f>'Simpl. all tex-DT PLYWOOD'!#REF!*SUM('Simpl. all tex-DT PLYWOOD'!M513:X513)</f>
        <v>#REF!</v>
      </c>
      <c r="H304" s="4" t="e">
        <f t="shared" si="11"/>
        <v>#REF!</v>
      </c>
      <c r="I304" s="4" t="e">
        <f t="shared" si="12"/>
        <v>#REF!</v>
      </c>
      <c r="J304" s="4" t="e">
        <f>'Simpl. all tex-DT PLYWOOD'!#REF!*SUM('Simpl. all tex-DT PLYWOOD'!M513:X513)/3.125</f>
        <v>#REF!</v>
      </c>
      <c r="K304" s="4" t="e">
        <f>'Simpl. all tex-DT PLYWOOD'!#REF!</f>
        <v>#REF!</v>
      </c>
    </row>
    <row r="305" spans="2:11">
      <c r="B305" s="4" t="e">
        <f>'Simpl. all tex-DT PLYWOOD'!#REF!*SUM('Simpl. all tex-DT PLYWOOD'!M514:X514)</f>
        <v>#REF!</v>
      </c>
      <c r="C305" s="4" t="e">
        <f>'Simpl. all tex-DT PLYWOOD'!#REF!*SUM('Simpl. all tex-DT PLYWOOD'!M514:X514)</f>
        <v>#REF!</v>
      </c>
      <c r="D305" s="4" t="e">
        <f>'Simpl. all tex-DT PLYWOOD'!#REF!*SUM('Simpl. all tex-DT PLYWOOD'!M514:X514)</f>
        <v>#REF!</v>
      </c>
      <c r="E305" s="4" t="e">
        <f>'Simpl. all tex-DT PLYWOOD'!#REF!*SUM('Simpl. all tex-DT PLYWOOD'!M514:X514)</f>
        <v>#REF!</v>
      </c>
      <c r="F305" s="4" t="e">
        <f>'Simpl. all tex-DT PLYWOOD'!#REF!*SUM('Simpl. all tex-DT PLYWOOD'!M514:X514)</f>
        <v>#REF!</v>
      </c>
      <c r="G305" s="4" t="e">
        <f>'Simpl. all tex-DT PLYWOOD'!#REF!*SUM('Simpl. all tex-DT PLYWOOD'!M514:X514)</f>
        <v>#REF!</v>
      </c>
      <c r="H305" s="4" t="e">
        <f t="shared" si="11"/>
        <v>#REF!</v>
      </c>
      <c r="I305" s="4" t="e">
        <f t="shared" si="12"/>
        <v>#REF!</v>
      </c>
      <c r="J305" s="4" t="e">
        <f>'Simpl. all tex-DT PLYWOOD'!#REF!*SUM('Simpl. all tex-DT PLYWOOD'!M514:X514)/3.125</f>
        <v>#REF!</v>
      </c>
      <c r="K305" s="4" t="e">
        <f>'Simpl. all tex-DT PLYWOOD'!#REF!</f>
        <v>#REF!</v>
      </c>
    </row>
    <row r="306" spans="2:11">
      <c r="B306" s="4" t="e">
        <f>'Simpl. all tex-DT PLYWOOD'!#REF!*SUM('Simpl. all tex-DT PLYWOOD'!M515:X515)</f>
        <v>#REF!</v>
      </c>
      <c r="C306" s="4" t="e">
        <f>'Simpl. all tex-DT PLYWOOD'!#REF!*SUM('Simpl. all tex-DT PLYWOOD'!M515:X515)</f>
        <v>#REF!</v>
      </c>
      <c r="D306" s="4" t="e">
        <f>'Simpl. all tex-DT PLYWOOD'!#REF!*SUM('Simpl. all tex-DT PLYWOOD'!M515:X515)</f>
        <v>#REF!</v>
      </c>
      <c r="E306" s="4" t="e">
        <f>'Simpl. all tex-DT PLYWOOD'!#REF!*SUM('Simpl. all tex-DT PLYWOOD'!M515:X515)</f>
        <v>#REF!</v>
      </c>
      <c r="F306" s="4" t="e">
        <f>'Simpl. all tex-DT PLYWOOD'!#REF!*SUM('Simpl. all tex-DT PLYWOOD'!M515:X515)</f>
        <v>#REF!</v>
      </c>
      <c r="G306" s="4" t="e">
        <f>'Simpl. all tex-DT PLYWOOD'!#REF!*SUM('Simpl. all tex-DT PLYWOOD'!M515:X515)</f>
        <v>#REF!</v>
      </c>
      <c r="H306" s="4" t="e">
        <f t="shared" si="11"/>
        <v>#REF!</v>
      </c>
      <c r="I306" s="4" t="e">
        <f t="shared" si="12"/>
        <v>#REF!</v>
      </c>
      <c r="J306" s="4" t="e">
        <f>'Simpl. all tex-DT PLYWOOD'!#REF!*SUM('Simpl. all tex-DT PLYWOOD'!M515:X515)/3.125</f>
        <v>#REF!</v>
      </c>
      <c r="K306" s="4" t="e">
        <f>'Simpl. all tex-DT PLYWOOD'!#REF!</f>
        <v>#REF!</v>
      </c>
    </row>
    <row r="307" spans="2:11">
      <c r="B307" s="4" t="e">
        <f>'Simpl. all tex-DT PLYWOOD'!#REF!*SUM('Simpl. all tex-DT PLYWOOD'!M516:X516)</f>
        <v>#REF!</v>
      </c>
      <c r="C307" s="4" t="e">
        <f>'Simpl. all tex-DT PLYWOOD'!#REF!*SUM('Simpl. all tex-DT PLYWOOD'!M516:X516)</f>
        <v>#REF!</v>
      </c>
      <c r="D307" s="4" t="e">
        <f>'Simpl. all tex-DT PLYWOOD'!#REF!*SUM('Simpl. all tex-DT PLYWOOD'!M516:X516)</f>
        <v>#REF!</v>
      </c>
      <c r="E307" s="4" t="e">
        <f>'Simpl. all tex-DT PLYWOOD'!#REF!*SUM('Simpl. all tex-DT PLYWOOD'!M516:X516)</f>
        <v>#REF!</v>
      </c>
      <c r="F307" s="4" t="e">
        <f>'Simpl. all tex-DT PLYWOOD'!#REF!*SUM('Simpl. all tex-DT PLYWOOD'!M516:X516)</f>
        <v>#REF!</v>
      </c>
      <c r="G307" s="4" t="e">
        <f>'Simpl. all tex-DT PLYWOOD'!#REF!*SUM('Simpl. all tex-DT PLYWOOD'!M516:X516)</f>
        <v>#REF!</v>
      </c>
      <c r="H307" s="4" t="e">
        <f t="shared" si="11"/>
        <v>#REF!</v>
      </c>
      <c r="I307" s="4" t="e">
        <f t="shared" si="12"/>
        <v>#REF!</v>
      </c>
      <c r="J307" s="4" t="e">
        <f>'Simpl. all tex-DT PLYWOOD'!#REF!*SUM('Simpl. all tex-DT PLYWOOD'!M516:X516)/3.125</f>
        <v>#REF!</v>
      </c>
      <c r="K307" s="4" t="e">
        <f>'Simpl. all tex-DT PLYWOOD'!#REF!</f>
        <v>#REF!</v>
      </c>
    </row>
    <row r="308" spans="2:11">
      <c r="B308" s="4" t="e">
        <f>'Simpl. all tex-DT PLYWOOD'!#REF!*SUM('Simpl. all tex-DT PLYWOOD'!M517:X517)</f>
        <v>#REF!</v>
      </c>
      <c r="C308" s="4" t="e">
        <f>'Simpl. all tex-DT PLYWOOD'!#REF!*SUM('Simpl. all tex-DT PLYWOOD'!M517:X517)</f>
        <v>#REF!</v>
      </c>
      <c r="D308" s="4" t="e">
        <f>'Simpl. all tex-DT PLYWOOD'!#REF!*SUM('Simpl. all tex-DT PLYWOOD'!M517:X517)</f>
        <v>#REF!</v>
      </c>
      <c r="E308" s="4" t="e">
        <f>'Simpl. all tex-DT PLYWOOD'!#REF!*SUM('Simpl. all tex-DT PLYWOOD'!M517:X517)</f>
        <v>#REF!</v>
      </c>
      <c r="F308" s="4" t="e">
        <f>'Simpl. all tex-DT PLYWOOD'!#REF!*SUM('Simpl. all tex-DT PLYWOOD'!M517:X517)</f>
        <v>#REF!</v>
      </c>
      <c r="G308" s="4" t="e">
        <f>'Simpl. all tex-DT PLYWOOD'!#REF!*SUM('Simpl. all tex-DT PLYWOOD'!M517:X517)</f>
        <v>#REF!</v>
      </c>
      <c r="H308" s="4" t="e">
        <f t="shared" si="11"/>
        <v>#REF!</v>
      </c>
      <c r="I308" s="4" t="e">
        <f t="shared" si="12"/>
        <v>#REF!</v>
      </c>
      <c r="J308" s="4" t="e">
        <f>'Simpl. all tex-DT PLYWOOD'!#REF!*SUM('Simpl. all tex-DT PLYWOOD'!M517:X517)/3.125</f>
        <v>#REF!</v>
      </c>
      <c r="K308" s="4" t="e">
        <f>'Simpl. all tex-DT PLYWOOD'!#REF!</f>
        <v>#REF!</v>
      </c>
    </row>
    <row r="309" spans="2:11">
      <c r="B309" s="4" t="e">
        <f>'Simpl. all tex-DT PLYWOOD'!#REF!*SUM('Simpl. all tex-DT PLYWOOD'!M518:X518)</f>
        <v>#REF!</v>
      </c>
      <c r="C309" s="4" t="e">
        <f>'Simpl. all tex-DT PLYWOOD'!#REF!*SUM('Simpl. all tex-DT PLYWOOD'!M518:X518)</f>
        <v>#REF!</v>
      </c>
      <c r="D309" s="4" t="e">
        <f>'Simpl. all tex-DT PLYWOOD'!#REF!*SUM('Simpl. all tex-DT PLYWOOD'!M518:X518)</f>
        <v>#REF!</v>
      </c>
      <c r="E309" s="4" t="e">
        <f>'Simpl. all tex-DT PLYWOOD'!#REF!*SUM('Simpl. all tex-DT PLYWOOD'!M518:X518)</f>
        <v>#REF!</v>
      </c>
      <c r="F309" s="4" t="e">
        <f>'Simpl. all tex-DT PLYWOOD'!#REF!*SUM('Simpl. all tex-DT PLYWOOD'!M518:X518)</f>
        <v>#REF!</v>
      </c>
      <c r="G309" s="4" t="e">
        <f>'Simpl. all tex-DT PLYWOOD'!#REF!*SUM('Simpl. all tex-DT PLYWOOD'!M518:X518)</f>
        <v>#REF!</v>
      </c>
      <c r="H309" s="4" t="e">
        <f t="shared" si="11"/>
        <v>#REF!</v>
      </c>
      <c r="I309" s="4" t="e">
        <f t="shared" si="12"/>
        <v>#REF!</v>
      </c>
      <c r="J309" s="4" t="e">
        <f>'Simpl. all tex-DT PLYWOOD'!#REF!*SUM('Simpl. all tex-DT PLYWOOD'!M518:X518)/3.125</f>
        <v>#REF!</v>
      </c>
      <c r="K309" s="4" t="e">
        <f>'Simpl. all tex-DT PLYWOOD'!#REF!</f>
        <v>#REF!</v>
      </c>
    </row>
    <row r="310" spans="2:11">
      <c r="B310" s="4" t="e">
        <f>'Simpl. all tex-DT PLYWOOD'!#REF!*SUM('Simpl. all tex-DT PLYWOOD'!M519:X519)</f>
        <v>#REF!</v>
      </c>
      <c r="C310" s="4" t="e">
        <f>'Simpl. all tex-DT PLYWOOD'!#REF!*SUM('Simpl. all tex-DT PLYWOOD'!M519:X519)</f>
        <v>#REF!</v>
      </c>
      <c r="D310" s="4" t="e">
        <f>'Simpl. all tex-DT PLYWOOD'!#REF!*SUM('Simpl. all tex-DT PLYWOOD'!M519:X519)</f>
        <v>#REF!</v>
      </c>
      <c r="E310" s="4" t="e">
        <f>'Simpl. all tex-DT PLYWOOD'!#REF!*SUM('Simpl. all tex-DT PLYWOOD'!M519:X519)</f>
        <v>#REF!</v>
      </c>
      <c r="F310" s="4" t="e">
        <f>'Simpl. all tex-DT PLYWOOD'!#REF!*SUM('Simpl. all tex-DT PLYWOOD'!M519:X519)</f>
        <v>#REF!</v>
      </c>
      <c r="G310" s="4" t="e">
        <f>'Simpl. all tex-DT PLYWOOD'!#REF!*SUM('Simpl. all tex-DT PLYWOOD'!M519:X519)</f>
        <v>#REF!</v>
      </c>
      <c r="H310" s="4" t="e">
        <f t="shared" si="11"/>
        <v>#REF!</v>
      </c>
      <c r="I310" s="4" t="e">
        <f t="shared" si="12"/>
        <v>#REF!</v>
      </c>
      <c r="J310" s="4" t="e">
        <f>'Simpl. all tex-DT PLYWOOD'!#REF!*SUM('Simpl. all tex-DT PLYWOOD'!M519:X519)/3.125</f>
        <v>#REF!</v>
      </c>
      <c r="K310" s="4" t="e">
        <f>'Simpl. all tex-DT PLYWOOD'!#REF!</f>
        <v>#REF!</v>
      </c>
    </row>
    <row r="311" spans="2:11">
      <c r="B311" s="4" t="e">
        <f>'Simpl. all tex-DT PLYWOOD'!#REF!*SUM('Simpl. all tex-DT PLYWOOD'!M520:X520)</f>
        <v>#REF!</v>
      </c>
      <c r="C311" s="4" t="e">
        <f>'Simpl. all tex-DT PLYWOOD'!#REF!*SUM('Simpl. all tex-DT PLYWOOD'!M520:X520)</f>
        <v>#REF!</v>
      </c>
      <c r="D311" s="4" t="e">
        <f>'Simpl. all tex-DT PLYWOOD'!#REF!*SUM('Simpl. all tex-DT PLYWOOD'!M520:X520)</f>
        <v>#REF!</v>
      </c>
      <c r="E311" s="4" t="e">
        <f>'Simpl. all tex-DT PLYWOOD'!#REF!*SUM('Simpl. all tex-DT PLYWOOD'!M520:X520)</f>
        <v>#REF!</v>
      </c>
      <c r="F311" s="4" t="e">
        <f>'Simpl. all tex-DT PLYWOOD'!#REF!*SUM('Simpl. all tex-DT PLYWOOD'!M520:X520)</f>
        <v>#REF!</v>
      </c>
      <c r="G311" s="4" t="e">
        <f>'Simpl. all tex-DT PLYWOOD'!#REF!*SUM('Simpl. all tex-DT PLYWOOD'!M520:X520)</f>
        <v>#REF!</v>
      </c>
      <c r="H311" s="4" t="e">
        <f t="shared" si="11"/>
        <v>#REF!</v>
      </c>
      <c r="I311" s="4" t="e">
        <f t="shared" si="12"/>
        <v>#REF!</v>
      </c>
      <c r="J311" s="4" t="e">
        <f>'Simpl. all tex-DT PLYWOOD'!#REF!*SUM('Simpl. all tex-DT PLYWOOD'!M520:X520)/3.125</f>
        <v>#REF!</v>
      </c>
      <c r="K311" s="4" t="e">
        <f>'Simpl. all tex-DT PLYWOOD'!#REF!</f>
        <v>#REF!</v>
      </c>
    </row>
    <row r="312" spans="2:11">
      <c r="B312" s="4" t="e">
        <f>'Simpl. all tex-DT PLYWOOD'!#REF!*SUM('Simpl. all tex-DT PLYWOOD'!M521:X521)</f>
        <v>#REF!</v>
      </c>
      <c r="C312" s="4" t="e">
        <f>'Simpl. all tex-DT PLYWOOD'!#REF!*SUM('Simpl. all tex-DT PLYWOOD'!M521:X521)</f>
        <v>#REF!</v>
      </c>
      <c r="D312" s="4" t="e">
        <f>'Simpl. all tex-DT PLYWOOD'!#REF!*SUM('Simpl. all tex-DT PLYWOOD'!M521:X521)</f>
        <v>#REF!</v>
      </c>
      <c r="E312" s="4" t="e">
        <f>'Simpl. all tex-DT PLYWOOD'!#REF!*SUM('Simpl. all tex-DT PLYWOOD'!M521:X521)</f>
        <v>#REF!</v>
      </c>
      <c r="F312" s="4" t="e">
        <f>'Simpl. all tex-DT PLYWOOD'!#REF!*SUM('Simpl. all tex-DT PLYWOOD'!M521:X521)</f>
        <v>#REF!</v>
      </c>
      <c r="G312" s="4" t="e">
        <f>'Simpl. all tex-DT PLYWOOD'!#REF!*SUM('Simpl. all tex-DT PLYWOOD'!M521:X521)</f>
        <v>#REF!</v>
      </c>
      <c r="H312" s="4" t="e">
        <f t="shared" si="11"/>
        <v>#REF!</v>
      </c>
      <c r="I312" s="4" t="e">
        <f t="shared" si="12"/>
        <v>#REF!</v>
      </c>
      <c r="J312" s="4" t="e">
        <f>'Simpl. all tex-DT PLYWOOD'!#REF!*SUM('Simpl. all tex-DT PLYWOOD'!M521:X521)/3.125</f>
        <v>#REF!</v>
      </c>
      <c r="K312" s="4" t="e">
        <f>'Simpl. all tex-DT PLYWOOD'!#REF!</f>
        <v>#REF!</v>
      </c>
    </row>
    <row r="313" spans="2:11">
      <c r="B313" s="4" t="e">
        <f>'Simpl. all tex-DT PLYWOOD'!#REF!*SUM('Simpl. all tex-DT PLYWOOD'!M522:X522)</f>
        <v>#REF!</v>
      </c>
      <c r="C313" s="4" t="e">
        <f>'Simpl. all tex-DT PLYWOOD'!#REF!*SUM('Simpl. all tex-DT PLYWOOD'!M522:X522)</f>
        <v>#REF!</v>
      </c>
      <c r="D313" s="4" t="e">
        <f>'Simpl. all tex-DT PLYWOOD'!#REF!*SUM('Simpl. all tex-DT PLYWOOD'!M522:X522)</f>
        <v>#REF!</v>
      </c>
      <c r="E313" s="4" t="e">
        <f>'Simpl. all tex-DT PLYWOOD'!#REF!*SUM('Simpl. all tex-DT PLYWOOD'!M522:X522)</f>
        <v>#REF!</v>
      </c>
      <c r="F313" s="4" t="e">
        <f>'Simpl. all tex-DT PLYWOOD'!#REF!*SUM('Simpl. all tex-DT PLYWOOD'!M522:X522)</f>
        <v>#REF!</v>
      </c>
      <c r="G313" s="4" t="e">
        <f>'Simpl. all tex-DT PLYWOOD'!#REF!*SUM('Simpl. all tex-DT PLYWOOD'!M522:X522)</f>
        <v>#REF!</v>
      </c>
      <c r="H313" s="4" t="e">
        <f t="shared" si="11"/>
        <v>#REF!</v>
      </c>
      <c r="I313" s="4" t="e">
        <f t="shared" si="12"/>
        <v>#REF!</v>
      </c>
      <c r="J313" s="4" t="e">
        <f>'Simpl. all tex-DT PLYWOOD'!#REF!*SUM('Simpl. all tex-DT PLYWOOD'!M522:X522)/3.125</f>
        <v>#REF!</v>
      </c>
      <c r="K313" s="4" t="e">
        <f>'Simpl. all tex-DT PLYWOOD'!#REF!</f>
        <v>#REF!</v>
      </c>
    </row>
    <row r="314" spans="2:11">
      <c r="B314" s="4" t="e">
        <f>'Simpl. all tex-DT PLYWOOD'!#REF!*SUM('Simpl. all tex-DT PLYWOOD'!M523:X523)</f>
        <v>#REF!</v>
      </c>
      <c r="C314" s="4" t="e">
        <f>'Simpl. all tex-DT PLYWOOD'!#REF!*SUM('Simpl. all tex-DT PLYWOOD'!M523:X523)</f>
        <v>#REF!</v>
      </c>
      <c r="D314" s="4" t="e">
        <f>'Simpl. all tex-DT PLYWOOD'!#REF!*SUM('Simpl. all tex-DT PLYWOOD'!M523:X523)</f>
        <v>#REF!</v>
      </c>
      <c r="E314" s="4" t="e">
        <f>'Simpl. all tex-DT PLYWOOD'!#REF!*SUM('Simpl. all tex-DT PLYWOOD'!M523:X523)</f>
        <v>#REF!</v>
      </c>
      <c r="F314" s="4" t="e">
        <f>'Simpl. all tex-DT PLYWOOD'!#REF!*SUM('Simpl. all tex-DT PLYWOOD'!M523:X523)</f>
        <v>#REF!</v>
      </c>
      <c r="G314" s="4" t="e">
        <f>'Simpl. all tex-DT PLYWOOD'!#REF!*SUM('Simpl. all tex-DT PLYWOOD'!M523:X523)</f>
        <v>#REF!</v>
      </c>
      <c r="H314" s="4" t="e">
        <f t="shared" si="11"/>
        <v>#REF!</v>
      </c>
      <c r="I314" s="4" t="e">
        <f t="shared" si="12"/>
        <v>#REF!</v>
      </c>
      <c r="J314" s="4" t="e">
        <f>'Simpl. all tex-DT PLYWOOD'!#REF!*SUM('Simpl. all tex-DT PLYWOOD'!M523:X523)/3.125</f>
        <v>#REF!</v>
      </c>
      <c r="K314" s="4" t="e">
        <f>'Simpl. all tex-DT PLYWOOD'!#REF!</f>
        <v>#REF!</v>
      </c>
    </row>
    <row r="315" spans="2:11">
      <c r="B315" s="4" t="e">
        <f>'Simpl. all tex-DT PLYWOOD'!#REF!*SUM('Simpl. all tex-DT PLYWOOD'!M524:X524)</f>
        <v>#REF!</v>
      </c>
      <c r="C315" s="4" t="e">
        <f>'Simpl. all tex-DT PLYWOOD'!#REF!*SUM('Simpl. all tex-DT PLYWOOD'!M524:X524)</f>
        <v>#REF!</v>
      </c>
      <c r="D315" s="4" t="e">
        <f>'Simpl. all tex-DT PLYWOOD'!#REF!*SUM('Simpl. all tex-DT PLYWOOD'!M524:X524)</f>
        <v>#REF!</v>
      </c>
      <c r="E315" s="4" t="e">
        <f>'Simpl. all tex-DT PLYWOOD'!#REF!*SUM('Simpl. all tex-DT PLYWOOD'!M524:X524)</f>
        <v>#REF!</v>
      </c>
      <c r="F315" s="4" t="e">
        <f>'Simpl. all tex-DT PLYWOOD'!#REF!*SUM('Simpl. all tex-DT PLYWOOD'!M524:X524)</f>
        <v>#REF!</v>
      </c>
      <c r="G315" s="4" t="e">
        <f>'Simpl. all tex-DT PLYWOOD'!#REF!*SUM('Simpl. all tex-DT PLYWOOD'!M524:X524)</f>
        <v>#REF!</v>
      </c>
      <c r="H315" s="4" t="e">
        <f t="shared" si="11"/>
        <v>#REF!</v>
      </c>
      <c r="I315" s="4" t="e">
        <f t="shared" si="12"/>
        <v>#REF!</v>
      </c>
      <c r="J315" s="4" t="e">
        <f>'Simpl. all tex-DT PLYWOOD'!#REF!*SUM('Simpl. all tex-DT PLYWOOD'!M524:X524)/3.125</f>
        <v>#REF!</v>
      </c>
      <c r="K315" s="4" t="e">
        <f>'Simpl. all tex-DT PLYWOOD'!#REF!</f>
        <v>#REF!</v>
      </c>
    </row>
    <row r="316" spans="2:11">
      <c r="B316" s="4" t="e">
        <f>'Simpl. all tex-DT PLYWOOD'!#REF!*SUM('Simpl. all tex-DT PLYWOOD'!M525:X525)</f>
        <v>#REF!</v>
      </c>
      <c r="C316" s="4" t="e">
        <f>'Simpl. all tex-DT PLYWOOD'!#REF!*SUM('Simpl. all tex-DT PLYWOOD'!M525:X525)</f>
        <v>#REF!</v>
      </c>
      <c r="D316" s="4" t="e">
        <f>'Simpl. all tex-DT PLYWOOD'!#REF!*SUM('Simpl. all tex-DT PLYWOOD'!M525:X525)</f>
        <v>#REF!</v>
      </c>
      <c r="E316" s="4" t="e">
        <f>'Simpl. all tex-DT PLYWOOD'!#REF!*SUM('Simpl. all tex-DT PLYWOOD'!M525:X525)</f>
        <v>#REF!</v>
      </c>
      <c r="F316" s="4" t="e">
        <f>'Simpl. all tex-DT PLYWOOD'!#REF!*SUM('Simpl. all tex-DT PLYWOOD'!M525:X525)</f>
        <v>#REF!</v>
      </c>
      <c r="G316" s="4" t="e">
        <f>'Simpl. all tex-DT PLYWOOD'!#REF!*SUM('Simpl. all tex-DT PLYWOOD'!M525:X525)</f>
        <v>#REF!</v>
      </c>
      <c r="H316" s="4" t="e">
        <f t="shared" si="11"/>
        <v>#REF!</v>
      </c>
      <c r="I316" s="4" t="e">
        <f t="shared" si="12"/>
        <v>#REF!</v>
      </c>
      <c r="J316" s="4" t="e">
        <f>'Simpl. all tex-DT PLYWOOD'!#REF!*SUM('Simpl. all tex-DT PLYWOOD'!M525:X525)/3.125</f>
        <v>#REF!</v>
      </c>
      <c r="K316" s="4" t="e">
        <f>'Simpl. all tex-DT PLYWOOD'!#REF!</f>
        <v>#REF!</v>
      </c>
    </row>
    <row r="317" spans="2:11">
      <c r="B317" s="4" t="e">
        <f>'Simpl. all tex-DT PLYWOOD'!#REF!*SUM('Simpl. all tex-DT PLYWOOD'!M526:X526)</f>
        <v>#REF!</v>
      </c>
      <c r="C317" s="4" t="e">
        <f>'Simpl. all tex-DT PLYWOOD'!#REF!*SUM('Simpl. all tex-DT PLYWOOD'!M526:X526)</f>
        <v>#REF!</v>
      </c>
      <c r="D317" s="4" t="e">
        <f>'Simpl. all tex-DT PLYWOOD'!#REF!*SUM('Simpl. all tex-DT PLYWOOD'!M526:X526)</f>
        <v>#REF!</v>
      </c>
      <c r="E317" s="4" t="e">
        <f>'Simpl. all tex-DT PLYWOOD'!#REF!*SUM('Simpl. all tex-DT PLYWOOD'!M526:X526)</f>
        <v>#REF!</v>
      </c>
      <c r="F317" s="4" t="e">
        <f>'Simpl. all tex-DT PLYWOOD'!#REF!*SUM('Simpl. all tex-DT PLYWOOD'!M526:X526)</f>
        <v>#REF!</v>
      </c>
      <c r="G317" s="4" t="e">
        <f>'Simpl. all tex-DT PLYWOOD'!#REF!*SUM('Simpl. all tex-DT PLYWOOD'!M526:X526)</f>
        <v>#REF!</v>
      </c>
      <c r="H317" s="4" t="e">
        <f t="shared" si="11"/>
        <v>#REF!</v>
      </c>
      <c r="I317" s="4" t="e">
        <f t="shared" si="12"/>
        <v>#REF!</v>
      </c>
      <c r="J317" s="4" t="e">
        <f>'Simpl. all tex-DT PLYWOOD'!#REF!*SUM('Simpl. all tex-DT PLYWOOD'!M526:X526)/3.125</f>
        <v>#REF!</v>
      </c>
      <c r="K317" s="4" t="e">
        <f>'Simpl. all tex-DT PLYWOOD'!#REF!</f>
        <v>#REF!</v>
      </c>
    </row>
    <row r="318" spans="2:11">
      <c r="B318" s="4" t="e">
        <f>'Simpl. all tex-DT PLYWOOD'!#REF!*SUM('Simpl. all tex-DT PLYWOOD'!M527:X527)</f>
        <v>#REF!</v>
      </c>
      <c r="C318" s="4" t="e">
        <f>'Simpl. all tex-DT PLYWOOD'!#REF!*SUM('Simpl. all tex-DT PLYWOOD'!M527:X527)</f>
        <v>#REF!</v>
      </c>
      <c r="D318" s="4" t="e">
        <f>'Simpl. all tex-DT PLYWOOD'!#REF!*SUM('Simpl. all tex-DT PLYWOOD'!M527:X527)</f>
        <v>#REF!</v>
      </c>
      <c r="E318" s="4" t="e">
        <f>'Simpl. all tex-DT PLYWOOD'!#REF!*SUM('Simpl. all tex-DT PLYWOOD'!M527:X527)</f>
        <v>#REF!</v>
      </c>
      <c r="F318" s="4" t="e">
        <f>'Simpl. all tex-DT PLYWOOD'!#REF!*SUM('Simpl. all tex-DT PLYWOOD'!M527:X527)</f>
        <v>#REF!</v>
      </c>
      <c r="G318" s="4" t="e">
        <f>'Simpl. all tex-DT PLYWOOD'!#REF!*SUM('Simpl. all tex-DT PLYWOOD'!M527:X527)</f>
        <v>#REF!</v>
      </c>
      <c r="H318" s="4" t="e">
        <f t="shared" si="11"/>
        <v>#REF!</v>
      </c>
      <c r="I318" s="4" t="e">
        <f t="shared" si="12"/>
        <v>#REF!</v>
      </c>
      <c r="J318" s="4" t="e">
        <f>'Simpl. all tex-DT PLYWOOD'!#REF!*SUM('Simpl. all tex-DT PLYWOOD'!M527:X527)/3.125</f>
        <v>#REF!</v>
      </c>
      <c r="K318" s="4" t="e">
        <f>'Simpl. all tex-DT PLYWOOD'!#REF!</f>
        <v>#REF!</v>
      </c>
    </row>
    <row r="319" spans="2:11">
      <c r="B319" s="4" t="e">
        <f>'Simpl. all tex-DT PLYWOOD'!#REF!*SUM('Simpl. all tex-DT PLYWOOD'!M528:X528)</f>
        <v>#REF!</v>
      </c>
      <c r="C319" s="4" t="e">
        <f>'Simpl. all tex-DT PLYWOOD'!#REF!*SUM('Simpl. all tex-DT PLYWOOD'!M528:X528)</f>
        <v>#REF!</v>
      </c>
      <c r="D319" s="4" t="e">
        <f>'Simpl. all tex-DT PLYWOOD'!#REF!*SUM('Simpl. all tex-DT PLYWOOD'!M528:X528)</f>
        <v>#REF!</v>
      </c>
      <c r="E319" s="4" t="e">
        <f>'Simpl. all tex-DT PLYWOOD'!#REF!*SUM('Simpl. all tex-DT PLYWOOD'!M528:X528)</f>
        <v>#REF!</v>
      </c>
      <c r="F319" s="4" t="e">
        <f>'Simpl. all tex-DT PLYWOOD'!#REF!*SUM('Simpl. all tex-DT PLYWOOD'!M528:X528)</f>
        <v>#REF!</v>
      </c>
      <c r="G319" s="4" t="e">
        <f>'Simpl. all tex-DT PLYWOOD'!#REF!*SUM('Simpl. all tex-DT PLYWOOD'!M528:X528)</f>
        <v>#REF!</v>
      </c>
      <c r="H319" s="4" t="e">
        <f t="shared" si="11"/>
        <v>#REF!</v>
      </c>
      <c r="I319" s="4" t="e">
        <f t="shared" si="12"/>
        <v>#REF!</v>
      </c>
      <c r="J319" s="4" t="e">
        <f>'Simpl. all tex-DT PLYWOOD'!#REF!*SUM('Simpl. all tex-DT PLYWOOD'!M528:X528)/3.125</f>
        <v>#REF!</v>
      </c>
      <c r="K319" s="4" t="e">
        <f>'Simpl. all tex-DT PLYWOOD'!#REF!</f>
        <v>#REF!</v>
      </c>
    </row>
    <row r="320" spans="2:11">
      <c r="B320" s="4" t="e">
        <f>'Simpl. all tex-DT PLYWOOD'!#REF!*SUM('Simpl. all tex-DT PLYWOOD'!M529:X529)</f>
        <v>#REF!</v>
      </c>
      <c r="C320" s="4" t="e">
        <f>'Simpl. all tex-DT PLYWOOD'!#REF!*SUM('Simpl. all tex-DT PLYWOOD'!M529:X529)</f>
        <v>#REF!</v>
      </c>
      <c r="D320" s="4" t="e">
        <f>'Simpl. all tex-DT PLYWOOD'!#REF!*SUM('Simpl. all tex-DT PLYWOOD'!M529:X529)</f>
        <v>#REF!</v>
      </c>
      <c r="E320" s="4" t="e">
        <f>'Simpl. all tex-DT PLYWOOD'!#REF!*SUM('Simpl. all tex-DT PLYWOOD'!M529:X529)</f>
        <v>#REF!</v>
      </c>
      <c r="F320" s="4" t="e">
        <f>'Simpl. all tex-DT PLYWOOD'!#REF!*SUM('Simpl. all tex-DT PLYWOOD'!M529:X529)</f>
        <v>#REF!</v>
      </c>
      <c r="G320" s="4" t="e">
        <f>'Simpl. all tex-DT PLYWOOD'!#REF!*SUM('Simpl. all tex-DT PLYWOOD'!M529:X529)</f>
        <v>#REF!</v>
      </c>
      <c r="H320" s="4" t="e">
        <f t="shared" si="11"/>
        <v>#REF!</v>
      </c>
      <c r="I320" s="4" t="e">
        <f t="shared" si="12"/>
        <v>#REF!</v>
      </c>
      <c r="J320" s="4" t="e">
        <f>'Simpl. all tex-DT PLYWOOD'!#REF!*SUM('Simpl. all tex-DT PLYWOOD'!M529:X529)/3.125</f>
        <v>#REF!</v>
      </c>
      <c r="K320" s="4" t="e">
        <f>'Simpl. all tex-DT PLYWOOD'!#REF!</f>
        <v>#REF!</v>
      </c>
    </row>
    <row r="321" spans="2:11">
      <c r="B321" s="4" t="e">
        <f>'Simpl. all tex-DT PLYWOOD'!#REF!*SUM('Simpl. all tex-DT PLYWOOD'!M530:X530)</f>
        <v>#REF!</v>
      </c>
      <c r="C321" s="4" t="e">
        <f>'Simpl. all tex-DT PLYWOOD'!#REF!*SUM('Simpl. all tex-DT PLYWOOD'!M530:X530)</f>
        <v>#REF!</v>
      </c>
      <c r="D321" s="4" t="e">
        <f>'Simpl. all tex-DT PLYWOOD'!#REF!*SUM('Simpl. all tex-DT PLYWOOD'!M530:X530)</f>
        <v>#REF!</v>
      </c>
      <c r="E321" s="4" t="e">
        <f>'Simpl. all tex-DT PLYWOOD'!#REF!*SUM('Simpl. all tex-DT PLYWOOD'!M530:X530)</f>
        <v>#REF!</v>
      </c>
      <c r="F321" s="4" t="e">
        <f>'Simpl. all tex-DT PLYWOOD'!#REF!*SUM('Simpl. all tex-DT PLYWOOD'!M530:X530)</f>
        <v>#REF!</v>
      </c>
      <c r="G321" s="4" t="e">
        <f>'Simpl. all tex-DT PLYWOOD'!#REF!*SUM('Simpl. all tex-DT PLYWOOD'!M530:X530)</f>
        <v>#REF!</v>
      </c>
      <c r="H321" s="4" t="e">
        <f t="shared" si="11"/>
        <v>#REF!</v>
      </c>
      <c r="I321" s="4" t="e">
        <f t="shared" si="12"/>
        <v>#REF!</v>
      </c>
      <c r="J321" s="4" t="e">
        <f>'Simpl. all tex-DT PLYWOOD'!#REF!*SUM('Simpl. all tex-DT PLYWOOD'!M530:X530)/3.125</f>
        <v>#REF!</v>
      </c>
      <c r="K321" s="4" t="e">
        <f>'Simpl. all tex-DT PLYWOOD'!#REF!</f>
        <v>#REF!</v>
      </c>
    </row>
    <row r="322" spans="2:11">
      <c r="B322" s="4" t="e">
        <f>'Simpl. all tex-DT PLYWOOD'!#REF!*SUM('Simpl. all tex-DT PLYWOOD'!M531:X531)</f>
        <v>#REF!</v>
      </c>
      <c r="C322" s="4" t="e">
        <f>'Simpl. all tex-DT PLYWOOD'!#REF!*SUM('Simpl. all tex-DT PLYWOOD'!M531:X531)</f>
        <v>#REF!</v>
      </c>
      <c r="D322" s="4" t="e">
        <f>'Simpl. all tex-DT PLYWOOD'!#REF!*SUM('Simpl. all tex-DT PLYWOOD'!M531:X531)</f>
        <v>#REF!</v>
      </c>
      <c r="E322" s="4" t="e">
        <f>'Simpl. all tex-DT PLYWOOD'!#REF!*SUM('Simpl. all tex-DT PLYWOOD'!M531:X531)</f>
        <v>#REF!</v>
      </c>
      <c r="F322" s="4" t="e">
        <f>'Simpl. all tex-DT PLYWOOD'!#REF!*SUM('Simpl. all tex-DT PLYWOOD'!M531:X531)</f>
        <v>#REF!</v>
      </c>
      <c r="G322" s="4" t="e">
        <f>'Simpl. all tex-DT PLYWOOD'!#REF!*SUM('Simpl. all tex-DT PLYWOOD'!M531:X531)</f>
        <v>#REF!</v>
      </c>
      <c r="H322" s="4" t="e">
        <f t="shared" si="11"/>
        <v>#REF!</v>
      </c>
      <c r="I322" s="4" t="e">
        <f t="shared" si="12"/>
        <v>#REF!</v>
      </c>
      <c r="J322" s="4" t="e">
        <f>'Simpl. all tex-DT PLYWOOD'!#REF!*SUM('Simpl. all tex-DT PLYWOOD'!M531:X531)/3.125</f>
        <v>#REF!</v>
      </c>
      <c r="K322" s="4" t="e">
        <f>'Simpl. all tex-DT PLYWOOD'!#REF!</f>
        <v>#REF!</v>
      </c>
    </row>
    <row r="323" spans="2:11">
      <c r="B323" s="4" t="e">
        <f>'Simpl. all tex-DT PLYWOOD'!#REF!*SUM('Simpl. all tex-DT PLYWOOD'!M532:X532)</f>
        <v>#REF!</v>
      </c>
      <c r="C323" s="4" t="e">
        <f>'Simpl. all tex-DT PLYWOOD'!#REF!*SUM('Simpl. all tex-DT PLYWOOD'!M532:X532)</f>
        <v>#REF!</v>
      </c>
      <c r="D323" s="4" t="e">
        <f>'Simpl. all tex-DT PLYWOOD'!#REF!*SUM('Simpl. all tex-DT PLYWOOD'!M532:X532)</f>
        <v>#REF!</v>
      </c>
      <c r="E323" s="4" t="e">
        <f>'Simpl. all tex-DT PLYWOOD'!#REF!*SUM('Simpl. all tex-DT PLYWOOD'!M532:X532)</f>
        <v>#REF!</v>
      </c>
      <c r="F323" s="4" t="e">
        <f>'Simpl. all tex-DT PLYWOOD'!#REF!*SUM('Simpl. all tex-DT PLYWOOD'!M532:X532)</f>
        <v>#REF!</v>
      </c>
      <c r="G323" s="4" t="e">
        <f>'Simpl. all tex-DT PLYWOOD'!#REF!*SUM('Simpl. all tex-DT PLYWOOD'!M532:X532)</f>
        <v>#REF!</v>
      </c>
      <c r="H323" s="4" t="e">
        <f t="shared" ref="H323:H386" si="13">F323/10</f>
        <v>#REF!</v>
      </c>
      <c r="I323" s="4" t="e">
        <f t="shared" ref="I323:I386" si="14">(3/100)*F323</f>
        <v>#REF!</v>
      </c>
      <c r="J323" s="4" t="e">
        <f>'Simpl. all tex-DT PLYWOOD'!#REF!*SUM('Simpl. all tex-DT PLYWOOD'!M532:X532)/3.125</f>
        <v>#REF!</v>
      </c>
      <c r="K323" s="4" t="e">
        <f>'Simpl. all tex-DT PLYWOOD'!#REF!</f>
        <v>#REF!</v>
      </c>
    </row>
    <row r="324" spans="2:11">
      <c r="B324" s="4" t="e">
        <f>'Simpl. all tex-DT PLYWOOD'!#REF!*SUM('Simpl. all tex-DT PLYWOOD'!M533:X533)</f>
        <v>#REF!</v>
      </c>
      <c r="C324" s="4" t="e">
        <f>'Simpl. all tex-DT PLYWOOD'!#REF!*SUM('Simpl. all tex-DT PLYWOOD'!M533:X533)</f>
        <v>#REF!</v>
      </c>
      <c r="D324" s="4" t="e">
        <f>'Simpl. all tex-DT PLYWOOD'!#REF!*SUM('Simpl. all tex-DT PLYWOOD'!M533:X533)</f>
        <v>#REF!</v>
      </c>
      <c r="E324" s="4" t="e">
        <f>'Simpl. all tex-DT PLYWOOD'!#REF!*SUM('Simpl. all tex-DT PLYWOOD'!M533:X533)</f>
        <v>#REF!</v>
      </c>
      <c r="F324" s="4" t="e">
        <f>'Simpl. all tex-DT PLYWOOD'!#REF!*SUM('Simpl. all tex-DT PLYWOOD'!M533:X533)</f>
        <v>#REF!</v>
      </c>
      <c r="G324" s="4" t="e">
        <f>'Simpl. all tex-DT PLYWOOD'!#REF!*SUM('Simpl. all tex-DT PLYWOOD'!M533:X533)</f>
        <v>#REF!</v>
      </c>
      <c r="H324" s="4" t="e">
        <f t="shared" si="13"/>
        <v>#REF!</v>
      </c>
      <c r="I324" s="4" t="e">
        <f t="shared" si="14"/>
        <v>#REF!</v>
      </c>
      <c r="J324" s="4" t="e">
        <f>'Simpl. all tex-DT PLYWOOD'!#REF!*SUM('Simpl. all tex-DT PLYWOOD'!M533:X533)/3.125</f>
        <v>#REF!</v>
      </c>
      <c r="K324" s="4" t="e">
        <f>'Simpl. all tex-DT PLYWOOD'!#REF!</f>
        <v>#REF!</v>
      </c>
    </row>
    <row r="325" spans="2:11">
      <c r="B325" s="4" t="e">
        <f>'Simpl. all tex-DT PLYWOOD'!#REF!*SUM('Simpl. all tex-DT PLYWOOD'!M534:X534)</f>
        <v>#REF!</v>
      </c>
      <c r="C325" s="4" t="e">
        <f>'Simpl. all tex-DT PLYWOOD'!#REF!*SUM('Simpl. all tex-DT PLYWOOD'!M534:X534)</f>
        <v>#REF!</v>
      </c>
      <c r="D325" s="4" t="e">
        <f>'Simpl. all tex-DT PLYWOOD'!#REF!*SUM('Simpl. all tex-DT PLYWOOD'!M534:X534)</f>
        <v>#REF!</v>
      </c>
      <c r="E325" s="4" t="e">
        <f>'Simpl. all tex-DT PLYWOOD'!#REF!*SUM('Simpl. all tex-DT PLYWOOD'!M534:X534)</f>
        <v>#REF!</v>
      </c>
      <c r="F325" s="4" t="e">
        <f>'Simpl. all tex-DT PLYWOOD'!#REF!*SUM('Simpl. all tex-DT PLYWOOD'!M534:X534)</f>
        <v>#REF!</v>
      </c>
      <c r="G325" s="4" t="e">
        <f>'Simpl. all tex-DT PLYWOOD'!#REF!*SUM('Simpl. all tex-DT PLYWOOD'!M534:X534)</f>
        <v>#REF!</v>
      </c>
      <c r="H325" s="4" t="e">
        <f t="shared" si="13"/>
        <v>#REF!</v>
      </c>
      <c r="I325" s="4" t="e">
        <f t="shared" si="14"/>
        <v>#REF!</v>
      </c>
      <c r="J325" s="4" t="e">
        <f>'Simpl. all tex-DT PLYWOOD'!#REF!*SUM('Simpl. all tex-DT PLYWOOD'!M534:X534)/3.125</f>
        <v>#REF!</v>
      </c>
      <c r="K325" s="4" t="e">
        <f>'Simpl. all tex-DT PLYWOOD'!#REF!</f>
        <v>#REF!</v>
      </c>
    </row>
    <row r="326" spans="2:11">
      <c r="B326" s="4" t="e">
        <f>'Simpl. all tex-DT PLYWOOD'!#REF!*SUM('Simpl. all tex-DT PLYWOOD'!M535:X535)</f>
        <v>#REF!</v>
      </c>
      <c r="C326" s="4" t="e">
        <f>'Simpl. all tex-DT PLYWOOD'!#REF!*SUM('Simpl. all tex-DT PLYWOOD'!M535:X535)</f>
        <v>#REF!</v>
      </c>
      <c r="D326" s="4" t="e">
        <f>'Simpl. all tex-DT PLYWOOD'!#REF!*SUM('Simpl. all tex-DT PLYWOOD'!M535:X535)</f>
        <v>#REF!</v>
      </c>
      <c r="E326" s="4" t="e">
        <f>'Simpl. all tex-DT PLYWOOD'!#REF!*SUM('Simpl. all tex-DT PLYWOOD'!M535:X535)</f>
        <v>#REF!</v>
      </c>
      <c r="F326" s="4" t="e">
        <f>'Simpl. all tex-DT PLYWOOD'!#REF!*SUM('Simpl. all tex-DT PLYWOOD'!M535:X535)</f>
        <v>#REF!</v>
      </c>
      <c r="G326" s="4" t="e">
        <f>'Simpl. all tex-DT PLYWOOD'!#REF!*SUM('Simpl. all tex-DT PLYWOOD'!M535:X535)</f>
        <v>#REF!</v>
      </c>
      <c r="H326" s="4" t="e">
        <f t="shared" si="13"/>
        <v>#REF!</v>
      </c>
      <c r="I326" s="4" t="e">
        <f t="shared" si="14"/>
        <v>#REF!</v>
      </c>
      <c r="J326" s="4" t="e">
        <f>'Simpl. all tex-DT PLYWOOD'!#REF!*SUM('Simpl. all tex-DT PLYWOOD'!M535:X535)/3.125</f>
        <v>#REF!</v>
      </c>
      <c r="K326" s="4" t="e">
        <f>'Simpl. all tex-DT PLYWOOD'!#REF!</f>
        <v>#REF!</v>
      </c>
    </row>
    <row r="327" spans="2:11">
      <c r="B327" s="4" t="e">
        <f>'Simpl. all tex-DT PLYWOOD'!#REF!*SUM('Simpl. all tex-DT PLYWOOD'!M536:X536)</f>
        <v>#REF!</v>
      </c>
      <c r="C327" s="4" t="e">
        <f>'Simpl. all tex-DT PLYWOOD'!#REF!*SUM('Simpl. all tex-DT PLYWOOD'!M536:X536)</f>
        <v>#REF!</v>
      </c>
      <c r="D327" s="4" t="e">
        <f>'Simpl. all tex-DT PLYWOOD'!#REF!*SUM('Simpl. all tex-DT PLYWOOD'!M536:X536)</f>
        <v>#REF!</v>
      </c>
      <c r="E327" s="4" t="e">
        <f>'Simpl. all tex-DT PLYWOOD'!#REF!*SUM('Simpl. all tex-DT PLYWOOD'!M536:X536)</f>
        <v>#REF!</v>
      </c>
      <c r="F327" s="4" t="e">
        <f>'Simpl. all tex-DT PLYWOOD'!#REF!*SUM('Simpl. all tex-DT PLYWOOD'!M536:X536)</f>
        <v>#REF!</v>
      </c>
      <c r="G327" s="4" t="e">
        <f>'Simpl. all tex-DT PLYWOOD'!#REF!*SUM('Simpl. all tex-DT PLYWOOD'!M536:X536)</f>
        <v>#REF!</v>
      </c>
      <c r="H327" s="4" t="e">
        <f t="shared" si="13"/>
        <v>#REF!</v>
      </c>
      <c r="I327" s="4" t="e">
        <f t="shared" si="14"/>
        <v>#REF!</v>
      </c>
      <c r="J327" s="4" t="e">
        <f>'Simpl. all tex-DT PLYWOOD'!#REF!*SUM('Simpl. all tex-DT PLYWOOD'!M536:X536)/3.125</f>
        <v>#REF!</v>
      </c>
      <c r="K327" s="4" t="e">
        <f>'Simpl. all tex-DT PLYWOOD'!#REF!</f>
        <v>#REF!</v>
      </c>
    </row>
    <row r="328" spans="2:11">
      <c r="B328" s="4" t="e">
        <f>'Simpl. all tex-DT PLYWOOD'!#REF!*SUM('Simpl. all tex-DT PLYWOOD'!M537:X537)</f>
        <v>#REF!</v>
      </c>
      <c r="C328" s="4" t="e">
        <f>'Simpl. all tex-DT PLYWOOD'!#REF!*SUM('Simpl. all tex-DT PLYWOOD'!M537:X537)</f>
        <v>#REF!</v>
      </c>
      <c r="D328" s="4" t="e">
        <f>'Simpl. all tex-DT PLYWOOD'!#REF!*SUM('Simpl. all tex-DT PLYWOOD'!M537:X537)</f>
        <v>#REF!</v>
      </c>
      <c r="E328" s="4" t="e">
        <f>'Simpl. all tex-DT PLYWOOD'!#REF!*SUM('Simpl. all tex-DT PLYWOOD'!M537:X537)</f>
        <v>#REF!</v>
      </c>
      <c r="F328" s="4" t="e">
        <f>'Simpl. all tex-DT PLYWOOD'!#REF!*SUM('Simpl. all tex-DT PLYWOOD'!M537:X537)</f>
        <v>#REF!</v>
      </c>
      <c r="G328" s="4" t="e">
        <f>'Simpl. all tex-DT PLYWOOD'!#REF!*SUM('Simpl. all tex-DT PLYWOOD'!M537:X537)</f>
        <v>#REF!</v>
      </c>
      <c r="H328" s="4" t="e">
        <f t="shared" si="13"/>
        <v>#REF!</v>
      </c>
      <c r="I328" s="4" t="e">
        <f t="shared" si="14"/>
        <v>#REF!</v>
      </c>
      <c r="J328" s="4" t="e">
        <f>'Simpl. all tex-DT PLYWOOD'!#REF!*SUM('Simpl. all tex-DT PLYWOOD'!M537:X537)/3.125</f>
        <v>#REF!</v>
      </c>
      <c r="K328" s="4" t="e">
        <f>'Simpl. all tex-DT PLYWOOD'!#REF!</f>
        <v>#REF!</v>
      </c>
    </row>
    <row r="329" spans="2:11">
      <c r="B329" s="4" t="e">
        <f>'Simpl. all tex-DT PLYWOOD'!#REF!*SUM('Simpl. all tex-DT PLYWOOD'!M538:X538)</f>
        <v>#REF!</v>
      </c>
      <c r="C329" s="4" t="e">
        <f>'Simpl. all tex-DT PLYWOOD'!#REF!*SUM('Simpl. all tex-DT PLYWOOD'!M538:X538)</f>
        <v>#REF!</v>
      </c>
      <c r="D329" s="4" t="e">
        <f>'Simpl. all tex-DT PLYWOOD'!#REF!*SUM('Simpl. all tex-DT PLYWOOD'!M538:X538)</f>
        <v>#REF!</v>
      </c>
      <c r="E329" s="4" t="e">
        <f>'Simpl. all tex-DT PLYWOOD'!#REF!*SUM('Simpl. all tex-DT PLYWOOD'!M538:X538)</f>
        <v>#REF!</v>
      </c>
      <c r="F329" s="4" t="e">
        <f>'Simpl. all tex-DT PLYWOOD'!#REF!*SUM('Simpl. all tex-DT PLYWOOD'!M538:X538)</f>
        <v>#REF!</v>
      </c>
      <c r="G329" s="4" t="e">
        <f>'Simpl. all tex-DT PLYWOOD'!#REF!*SUM('Simpl. all tex-DT PLYWOOD'!M538:X538)</f>
        <v>#REF!</v>
      </c>
      <c r="H329" s="4" t="e">
        <f t="shared" si="13"/>
        <v>#REF!</v>
      </c>
      <c r="I329" s="4" t="e">
        <f t="shared" si="14"/>
        <v>#REF!</v>
      </c>
      <c r="J329" s="4" t="e">
        <f>'Simpl. all tex-DT PLYWOOD'!#REF!*SUM('Simpl. all tex-DT PLYWOOD'!M538:X538)/3.125</f>
        <v>#REF!</v>
      </c>
      <c r="K329" s="4" t="e">
        <f>'Simpl. all tex-DT PLYWOOD'!#REF!</f>
        <v>#REF!</v>
      </c>
    </row>
    <row r="330" spans="2:11">
      <c r="B330" s="4" t="e">
        <f>'Simpl. all tex-DT PLYWOOD'!#REF!*SUM('Simpl. all tex-DT PLYWOOD'!M539:X539)</f>
        <v>#REF!</v>
      </c>
      <c r="C330" s="4" t="e">
        <f>'Simpl. all tex-DT PLYWOOD'!#REF!*SUM('Simpl. all tex-DT PLYWOOD'!M539:X539)</f>
        <v>#REF!</v>
      </c>
      <c r="D330" s="4" t="e">
        <f>'Simpl. all tex-DT PLYWOOD'!#REF!*SUM('Simpl. all tex-DT PLYWOOD'!M539:X539)</f>
        <v>#REF!</v>
      </c>
      <c r="E330" s="4" t="e">
        <f>'Simpl. all tex-DT PLYWOOD'!#REF!*SUM('Simpl. all tex-DT PLYWOOD'!M539:X539)</f>
        <v>#REF!</v>
      </c>
      <c r="F330" s="4" t="e">
        <f>'Simpl. all tex-DT PLYWOOD'!#REF!*SUM('Simpl. all tex-DT PLYWOOD'!M539:X539)</f>
        <v>#REF!</v>
      </c>
      <c r="G330" s="4" t="e">
        <f>'Simpl. all tex-DT PLYWOOD'!#REF!*SUM('Simpl. all tex-DT PLYWOOD'!M539:X539)</f>
        <v>#REF!</v>
      </c>
      <c r="H330" s="4" t="e">
        <f t="shared" si="13"/>
        <v>#REF!</v>
      </c>
      <c r="I330" s="4" t="e">
        <f t="shared" si="14"/>
        <v>#REF!</v>
      </c>
      <c r="J330" s="4" t="e">
        <f>'Simpl. all tex-DT PLYWOOD'!#REF!*SUM('Simpl. all tex-DT PLYWOOD'!M539:X539)/3.125</f>
        <v>#REF!</v>
      </c>
      <c r="K330" s="4" t="e">
        <f>'Simpl. all tex-DT PLYWOOD'!#REF!</f>
        <v>#REF!</v>
      </c>
    </row>
    <row r="331" spans="2:11">
      <c r="B331" s="4" t="e">
        <f>'Simpl. all tex-DT PLYWOOD'!#REF!*SUM('Simpl. all tex-DT PLYWOOD'!M540:X540)</f>
        <v>#REF!</v>
      </c>
      <c r="C331" s="4" t="e">
        <f>'Simpl. all tex-DT PLYWOOD'!#REF!*SUM('Simpl. all tex-DT PLYWOOD'!M540:X540)</f>
        <v>#REF!</v>
      </c>
      <c r="D331" s="4" t="e">
        <f>'Simpl. all tex-DT PLYWOOD'!#REF!*SUM('Simpl. all tex-DT PLYWOOD'!M540:X540)</f>
        <v>#REF!</v>
      </c>
      <c r="E331" s="4" t="e">
        <f>'Simpl. all tex-DT PLYWOOD'!#REF!*SUM('Simpl. all tex-DT PLYWOOD'!M540:X540)</f>
        <v>#REF!</v>
      </c>
      <c r="F331" s="4" t="e">
        <f>'Simpl. all tex-DT PLYWOOD'!#REF!*SUM('Simpl. all tex-DT PLYWOOD'!M540:X540)</f>
        <v>#REF!</v>
      </c>
      <c r="G331" s="4" t="e">
        <f>'Simpl. all tex-DT PLYWOOD'!#REF!*SUM('Simpl. all tex-DT PLYWOOD'!M540:X540)</f>
        <v>#REF!</v>
      </c>
      <c r="H331" s="4" t="e">
        <f t="shared" si="13"/>
        <v>#REF!</v>
      </c>
      <c r="I331" s="4" t="e">
        <f t="shared" si="14"/>
        <v>#REF!</v>
      </c>
      <c r="J331" s="4" t="e">
        <f>'Simpl. all tex-DT PLYWOOD'!#REF!*SUM('Simpl. all tex-DT PLYWOOD'!M540:X540)/3.125</f>
        <v>#REF!</v>
      </c>
      <c r="K331" s="4" t="e">
        <f>'Simpl. all tex-DT PLYWOOD'!#REF!</f>
        <v>#REF!</v>
      </c>
    </row>
    <row r="332" spans="2:11">
      <c r="B332" s="4" t="e">
        <f>'Simpl. all tex-DT PLYWOOD'!#REF!*SUM('Simpl. all tex-DT PLYWOOD'!M541:X541)</f>
        <v>#REF!</v>
      </c>
      <c r="C332" s="4" t="e">
        <f>'Simpl. all tex-DT PLYWOOD'!#REF!*SUM('Simpl. all tex-DT PLYWOOD'!M541:X541)</f>
        <v>#REF!</v>
      </c>
      <c r="D332" s="4" t="e">
        <f>'Simpl. all tex-DT PLYWOOD'!#REF!*SUM('Simpl. all tex-DT PLYWOOD'!M541:X541)</f>
        <v>#REF!</v>
      </c>
      <c r="E332" s="4" t="e">
        <f>'Simpl. all tex-DT PLYWOOD'!#REF!*SUM('Simpl. all tex-DT PLYWOOD'!M541:X541)</f>
        <v>#REF!</v>
      </c>
      <c r="F332" s="4" t="e">
        <f>'Simpl. all tex-DT PLYWOOD'!#REF!*SUM('Simpl. all tex-DT PLYWOOD'!M541:X541)</f>
        <v>#REF!</v>
      </c>
      <c r="G332" s="4" t="e">
        <f>'Simpl. all tex-DT PLYWOOD'!#REF!*SUM('Simpl. all tex-DT PLYWOOD'!M541:X541)</f>
        <v>#REF!</v>
      </c>
      <c r="H332" s="4" t="e">
        <f t="shared" si="13"/>
        <v>#REF!</v>
      </c>
      <c r="I332" s="4" t="e">
        <f t="shared" si="14"/>
        <v>#REF!</v>
      </c>
      <c r="J332" s="4" t="e">
        <f>'Simpl. all tex-DT PLYWOOD'!#REF!*SUM('Simpl. all tex-DT PLYWOOD'!M541:X541)/3.125</f>
        <v>#REF!</v>
      </c>
      <c r="K332" s="4" t="e">
        <f>'Simpl. all tex-DT PLYWOOD'!#REF!</f>
        <v>#REF!</v>
      </c>
    </row>
    <row r="333" spans="2:11">
      <c r="B333" s="4" t="e">
        <f>'Simpl. all tex-DT PLYWOOD'!#REF!*SUM('Simpl. all tex-DT PLYWOOD'!M542:X542)</f>
        <v>#REF!</v>
      </c>
      <c r="C333" s="4" t="e">
        <f>'Simpl. all tex-DT PLYWOOD'!#REF!*SUM('Simpl. all tex-DT PLYWOOD'!M542:X542)</f>
        <v>#REF!</v>
      </c>
      <c r="D333" s="4" t="e">
        <f>'Simpl. all tex-DT PLYWOOD'!#REF!*SUM('Simpl. all tex-DT PLYWOOD'!M542:X542)</f>
        <v>#REF!</v>
      </c>
      <c r="E333" s="4" t="e">
        <f>'Simpl. all tex-DT PLYWOOD'!#REF!*SUM('Simpl. all tex-DT PLYWOOD'!M542:X542)</f>
        <v>#REF!</v>
      </c>
      <c r="F333" s="4" t="e">
        <f>'Simpl. all tex-DT PLYWOOD'!#REF!*SUM('Simpl. all tex-DT PLYWOOD'!M542:X542)</f>
        <v>#REF!</v>
      </c>
      <c r="G333" s="4" t="e">
        <f>'Simpl. all tex-DT PLYWOOD'!#REF!*SUM('Simpl. all tex-DT PLYWOOD'!M542:X542)</f>
        <v>#REF!</v>
      </c>
      <c r="H333" s="4" t="e">
        <f t="shared" si="13"/>
        <v>#REF!</v>
      </c>
      <c r="I333" s="4" t="e">
        <f t="shared" si="14"/>
        <v>#REF!</v>
      </c>
      <c r="J333" s="4" t="e">
        <f>'Simpl. all tex-DT PLYWOOD'!#REF!*SUM('Simpl. all tex-DT PLYWOOD'!M542:X542)/3.125</f>
        <v>#REF!</v>
      </c>
      <c r="K333" s="4" t="e">
        <f>'Simpl. all tex-DT PLYWOOD'!#REF!</f>
        <v>#REF!</v>
      </c>
    </row>
    <row r="334" spans="2:11">
      <c r="B334" s="4" t="e">
        <f>'Simpl. all tex-DT PLYWOOD'!#REF!*SUM('Simpl. all tex-DT PLYWOOD'!M543:X543)</f>
        <v>#REF!</v>
      </c>
      <c r="C334" s="4" t="e">
        <f>'Simpl. all tex-DT PLYWOOD'!#REF!*SUM('Simpl. all tex-DT PLYWOOD'!M543:X543)</f>
        <v>#REF!</v>
      </c>
      <c r="D334" s="4" t="e">
        <f>'Simpl. all tex-DT PLYWOOD'!#REF!*SUM('Simpl. all tex-DT PLYWOOD'!M543:X543)</f>
        <v>#REF!</v>
      </c>
      <c r="E334" s="4" t="e">
        <f>'Simpl. all tex-DT PLYWOOD'!#REF!*SUM('Simpl. all tex-DT PLYWOOD'!M543:X543)</f>
        <v>#REF!</v>
      </c>
      <c r="F334" s="4" t="e">
        <f>'Simpl. all tex-DT PLYWOOD'!#REF!*SUM('Simpl. all tex-DT PLYWOOD'!M543:X543)</f>
        <v>#REF!</v>
      </c>
      <c r="G334" s="4" t="e">
        <f>'Simpl. all tex-DT PLYWOOD'!#REF!*SUM('Simpl. all tex-DT PLYWOOD'!M543:X543)</f>
        <v>#REF!</v>
      </c>
      <c r="H334" s="4" t="e">
        <f t="shared" si="13"/>
        <v>#REF!</v>
      </c>
      <c r="I334" s="4" t="e">
        <f t="shared" si="14"/>
        <v>#REF!</v>
      </c>
      <c r="J334" s="4" t="e">
        <f>'Simpl. all tex-DT PLYWOOD'!#REF!*SUM('Simpl. all tex-DT PLYWOOD'!M543:X543)/3.125</f>
        <v>#REF!</v>
      </c>
      <c r="K334" s="4" t="e">
        <f>'Simpl. all tex-DT PLYWOOD'!#REF!</f>
        <v>#REF!</v>
      </c>
    </row>
    <row r="335" spans="2:11">
      <c r="B335" s="4" t="e">
        <f>'Simpl. all tex-DT PLYWOOD'!#REF!*SUM('Simpl. all tex-DT PLYWOOD'!M544:X544)</f>
        <v>#REF!</v>
      </c>
      <c r="C335" s="4" t="e">
        <f>'Simpl. all tex-DT PLYWOOD'!#REF!*SUM('Simpl. all tex-DT PLYWOOD'!M544:X544)</f>
        <v>#REF!</v>
      </c>
      <c r="D335" s="4" t="e">
        <f>'Simpl. all tex-DT PLYWOOD'!#REF!*SUM('Simpl. all tex-DT PLYWOOD'!M544:X544)</f>
        <v>#REF!</v>
      </c>
      <c r="E335" s="4" t="e">
        <f>'Simpl. all tex-DT PLYWOOD'!#REF!*SUM('Simpl. all tex-DT PLYWOOD'!M544:X544)</f>
        <v>#REF!</v>
      </c>
      <c r="F335" s="4" t="e">
        <f>'Simpl. all tex-DT PLYWOOD'!#REF!*SUM('Simpl. all tex-DT PLYWOOD'!M544:X544)</f>
        <v>#REF!</v>
      </c>
      <c r="G335" s="4" t="e">
        <f>'Simpl. all tex-DT PLYWOOD'!#REF!*SUM('Simpl. all tex-DT PLYWOOD'!M544:X544)</f>
        <v>#REF!</v>
      </c>
      <c r="H335" s="4" t="e">
        <f t="shared" si="13"/>
        <v>#REF!</v>
      </c>
      <c r="I335" s="4" t="e">
        <f t="shared" si="14"/>
        <v>#REF!</v>
      </c>
      <c r="J335" s="4" t="e">
        <f>'Simpl. all tex-DT PLYWOOD'!#REF!*SUM('Simpl. all tex-DT PLYWOOD'!M544:X544)/3.125</f>
        <v>#REF!</v>
      </c>
      <c r="K335" s="4" t="e">
        <f>'Simpl. all tex-DT PLYWOOD'!#REF!</f>
        <v>#REF!</v>
      </c>
    </row>
    <row r="336" spans="2:11">
      <c r="B336" s="4" t="e">
        <f>'Simpl. all tex-DT PLYWOOD'!#REF!*SUM('Simpl. all tex-DT PLYWOOD'!M545:X545)</f>
        <v>#REF!</v>
      </c>
      <c r="C336" s="4" t="e">
        <f>'Simpl. all tex-DT PLYWOOD'!#REF!*SUM('Simpl. all tex-DT PLYWOOD'!M545:X545)</f>
        <v>#REF!</v>
      </c>
      <c r="D336" s="4" t="e">
        <f>'Simpl. all tex-DT PLYWOOD'!#REF!*SUM('Simpl. all tex-DT PLYWOOD'!M545:X545)</f>
        <v>#REF!</v>
      </c>
      <c r="E336" s="4" t="e">
        <f>'Simpl. all tex-DT PLYWOOD'!#REF!*SUM('Simpl. all tex-DT PLYWOOD'!M545:X545)</f>
        <v>#REF!</v>
      </c>
      <c r="F336" s="4" t="e">
        <f>'Simpl. all tex-DT PLYWOOD'!#REF!*SUM('Simpl. all tex-DT PLYWOOD'!M545:X545)</f>
        <v>#REF!</v>
      </c>
      <c r="G336" s="4" t="e">
        <f>'Simpl. all tex-DT PLYWOOD'!#REF!*SUM('Simpl. all tex-DT PLYWOOD'!M545:X545)</f>
        <v>#REF!</v>
      </c>
      <c r="H336" s="4" t="e">
        <f t="shared" si="13"/>
        <v>#REF!</v>
      </c>
      <c r="I336" s="4" t="e">
        <f t="shared" si="14"/>
        <v>#REF!</v>
      </c>
      <c r="J336" s="4" t="e">
        <f>'Simpl. all tex-DT PLYWOOD'!#REF!*SUM('Simpl. all tex-DT PLYWOOD'!M545:X545)/3.125</f>
        <v>#REF!</v>
      </c>
      <c r="K336" s="4" t="e">
        <f>'Simpl. all tex-DT PLYWOOD'!#REF!</f>
        <v>#REF!</v>
      </c>
    </row>
    <row r="337" spans="2:11">
      <c r="B337" s="4" t="e">
        <f>'Simpl. all tex-DT PLYWOOD'!#REF!*SUM('Simpl. all tex-DT PLYWOOD'!M546:X546)</f>
        <v>#REF!</v>
      </c>
      <c r="C337" s="4" t="e">
        <f>'Simpl. all tex-DT PLYWOOD'!#REF!*SUM('Simpl. all tex-DT PLYWOOD'!M546:X546)</f>
        <v>#REF!</v>
      </c>
      <c r="D337" s="4" t="e">
        <f>'Simpl. all tex-DT PLYWOOD'!#REF!*SUM('Simpl. all tex-DT PLYWOOD'!M546:X546)</f>
        <v>#REF!</v>
      </c>
      <c r="E337" s="4" t="e">
        <f>'Simpl. all tex-DT PLYWOOD'!#REF!*SUM('Simpl. all tex-DT PLYWOOD'!M546:X546)</f>
        <v>#REF!</v>
      </c>
      <c r="F337" s="4" t="e">
        <f>'Simpl. all tex-DT PLYWOOD'!#REF!*SUM('Simpl. all tex-DT PLYWOOD'!M546:X546)</f>
        <v>#REF!</v>
      </c>
      <c r="G337" s="4" t="e">
        <f>'Simpl. all tex-DT PLYWOOD'!#REF!*SUM('Simpl. all tex-DT PLYWOOD'!M546:X546)</f>
        <v>#REF!</v>
      </c>
      <c r="H337" s="4" t="e">
        <f t="shared" si="13"/>
        <v>#REF!</v>
      </c>
      <c r="I337" s="4" t="e">
        <f t="shared" si="14"/>
        <v>#REF!</v>
      </c>
      <c r="J337" s="4" t="e">
        <f>'Simpl. all tex-DT PLYWOOD'!#REF!*SUM('Simpl. all tex-DT PLYWOOD'!M546:X546)/3.125</f>
        <v>#REF!</v>
      </c>
      <c r="K337" s="4" t="e">
        <f>'Simpl. all tex-DT PLYWOOD'!#REF!</f>
        <v>#REF!</v>
      </c>
    </row>
    <row r="338" spans="2:11">
      <c r="B338" s="4" t="e">
        <f>'Simpl. all tex-DT PLYWOOD'!#REF!*SUM('Simpl. all tex-DT PLYWOOD'!M547:X547)</f>
        <v>#REF!</v>
      </c>
      <c r="C338" s="4" t="e">
        <f>'Simpl. all tex-DT PLYWOOD'!#REF!*SUM('Simpl. all tex-DT PLYWOOD'!M547:X547)</f>
        <v>#REF!</v>
      </c>
      <c r="D338" s="4" t="e">
        <f>'Simpl. all tex-DT PLYWOOD'!#REF!*SUM('Simpl. all tex-DT PLYWOOD'!M547:X547)</f>
        <v>#REF!</v>
      </c>
      <c r="E338" s="4" t="e">
        <f>'Simpl. all tex-DT PLYWOOD'!#REF!*SUM('Simpl. all tex-DT PLYWOOD'!M547:X547)</f>
        <v>#REF!</v>
      </c>
      <c r="F338" s="4" t="e">
        <f>'Simpl. all tex-DT PLYWOOD'!#REF!*SUM('Simpl. all tex-DT PLYWOOD'!M547:X547)</f>
        <v>#REF!</v>
      </c>
      <c r="G338" s="4" t="e">
        <f>'Simpl. all tex-DT PLYWOOD'!#REF!*SUM('Simpl. all tex-DT PLYWOOD'!M547:X547)</f>
        <v>#REF!</v>
      </c>
      <c r="H338" s="4" t="e">
        <f t="shared" si="13"/>
        <v>#REF!</v>
      </c>
      <c r="I338" s="4" t="e">
        <f t="shared" si="14"/>
        <v>#REF!</v>
      </c>
      <c r="J338" s="4" t="e">
        <f>'Simpl. all tex-DT PLYWOOD'!#REF!*SUM('Simpl. all tex-DT PLYWOOD'!M547:X547)/3.125</f>
        <v>#REF!</v>
      </c>
      <c r="K338" s="4" t="e">
        <f>'Simpl. all tex-DT PLYWOOD'!#REF!</f>
        <v>#REF!</v>
      </c>
    </row>
    <row r="339" spans="2:11">
      <c r="B339" s="4" t="e">
        <f>'Simpl. all tex-DT PLYWOOD'!#REF!*SUM('Simpl. all tex-DT PLYWOOD'!M548:X548)</f>
        <v>#REF!</v>
      </c>
      <c r="C339" s="4" t="e">
        <f>'Simpl. all tex-DT PLYWOOD'!#REF!*SUM('Simpl. all tex-DT PLYWOOD'!M548:X548)</f>
        <v>#REF!</v>
      </c>
      <c r="D339" s="4" t="e">
        <f>'Simpl. all tex-DT PLYWOOD'!#REF!*SUM('Simpl. all tex-DT PLYWOOD'!M548:X548)</f>
        <v>#REF!</v>
      </c>
      <c r="E339" s="4" t="e">
        <f>'Simpl. all tex-DT PLYWOOD'!#REF!*SUM('Simpl. all tex-DT PLYWOOD'!M548:X548)</f>
        <v>#REF!</v>
      </c>
      <c r="F339" s="4" t="e">
        <f>'Simpl. all tex-DT PLYWOOD'!#REF!*SUM('Simpl. all tex-DT PLYWOOD'!M548:X548)</f>
        <v>#REF!</v>
      </c>
      <c r="G339" s="4" t="e">
        <f>'Simpl. all tex-DT PLYWOOD'!#REF!*SUM('Simpl. all tex-DT PLYWOOD'!M548:X548)</f>
        <v>#REF!</v>
      </c>
      <c r="H339" s="4" t="e">
        <f t="shared" si="13"/>
        <v>#REF!</v>
      </c>
      <c r="I339" s="4" t="e">
        <f t="shared" si="14"/>
        <v>#REF!</v>
      </c>
      <c r="J339" s="4" t="e">
        <f>'Simpl. all tex-DT PLYWOOD'!#REF!*SUM('Simpl. all tex-DT PLYWOOD'!M548:X548)/3.125</f>
        <v>#REF!</v>
      </c>
      <c r="K339" s="4" t="e">
        <f>'Simpl. all tex-DT PLYWOOD'!#REF!</f>
        <v>#REF!</v>
      </c>
    </row>
    <row r="340" spans="2:11">
      <c r="B340" s="4" t="e">
        <f>'Simpl. all tex-DT PLYWOOD'!#REF!*SUM('Simpl. all tex-DT PLYWOOD'!M549:X549)</f>
        <v>#REF!</v>
      </c>
      <c r="C340" s="4" t="e">
        <f>'Simpl. all tex-DT PLYWOOD'!#REF!*SUM('Simpl. all tex-DT PLYWOOD'!M549:X549)</f>
        <v>#REF!</v>
      </c>
      <c r="D340" s="4" t="e">
        <f>'Simpl. all tex-DT PLYWOOD'!#REF!*SUM('Simpl. all tex-DT PLYWOOD'!M549:X549)</f>
        <v>#REF!</v>
      </c>
      <c r="E340" s="4" t="e">
        <f>'Simpl. all tex-DT PLYWOOD'!#REF!*SUM('Simpl. all tex-DT PLYWOOD'!M549:X549)</f>
        <v>#REF!</v>
      </c>
      <c r="F340" s="4" t="e">
        <f>'Simpl. all tex-DT PLYWOOD'!#REF!*SUM('Simpl. all tex-DT PLYWOOD'!M549:X549)</f>
        <v>#REF!</v>
      </c>
      <c r="G340" s="4" t="e">
        <f>'Simpl. all tex-DT PLYWOOD'!#REF!*SUM('Simpl. all tex-DT PLYWOOD'!M549:X549)</f>
        <v>#REF!</v>
      </c>
      <c r="H340" s="4" t="e">
        <f t="shared" si="13"/>
        <v>#REF!</v>
      </c>
      <c r="I340" s="4" t="e">
        <f t="shared" si="14"/>
        <v>#REF!</v>
      </c>
      <c r="J340" s="4" t="e">
        <f>'Simpl. all tex-DT PLYWOOD'!#REF!*SUM('Simpl. all tex-DT PLYWOOD'!M549:X549)/3.125</f>
        <v>#REF!</v>
      </c>
      <c r="K340" s="4" t="e">
        <f>'Simpl. all tex-DT PLYWOOD'!#REF!</f>
        <v>#REF!</v>
      </c>
    </row>
    <row r="341" spans="2:11">
      <c r="B341" s="4" t="e">
        <f>'Simpl. all tex-DT PLYWOOD'!#REF!*SUM('Simpl. all tex-DT PLYWOOD'!M550:X550)</f>
        <v>#REF!</v>
      </c>
      <c r="C341" s="4" t="e">
        <f>'Simpl. all tex-DT PLYWOOD'!#REF!*SUM('Simpl. all tex-DT PLYWOOD'!M550:X550)</f>
        <v>#REF!</v>
      </c>
      <c r="D341" s="4" t="e">
        <f>'Simpl. all tex-DT PLYWOOD'!#REF!*SUM('Simpl. all tex-DT PLYWOOD'!M550:X550)</f>
        <v>#REF!</v>
      </c>
      <c r="E341" s="4" t="e">
        <f>'Simpl. all tex-DT PLYWOOD'!#REF!*SUM('Simpl. all tex-DT PLYWOOD'!M550:X550)</f>
        <v>#REF!</v>
      </c>
      <c r="F341" s="4" t="e">
        <f>'Simpl. all tex-DT PLYWOOD'!#REF!*SUM('Simpl. all tex-DT PLYWOOD'!M550:X550)</f>
        <v>#REF!</v>
      </c>
      <c r="G341" s="4" t="e">
        <f>'Simpl. all tex-DT PLYWOOD'!#REF!*SUM('Simpl. all tex-DT PLYWOOD'!M550:X550)</f>
        <v>#REF!</v>
      </c>
      <c r="H341" s="4" t="e">
        <f t="shared" si="13"/>
        <v>#REF!</v>
      </c>
      <c r="I341" s="4" t="e">
        <f t="shared" si="14"/>
        <v>#REF!</v>
      </c>
      <c r="J341" s="4" t="e">
        <f>'Simpl. all tex-DT PLYWOOD'!#REF!*SUM('Simpl. all tex-DT PLYWOOD'!M550:X550)/3.125</f>
        <v>#REF!</v>
      </c>
      <c r="K341" s="4" t="e">
        <f>'Simpl. all tex-DT PLYWOOD'!#REF!</f>
        <v>#REF!</v>
      </c>
    </row>
    <row r="342" spans="2:11">
      <c r="B342" s="4" t="e">
        <f>'Simpl. all tex-DT PLYWOOD'!#REF!*SUM('Simpl. all tex-DT PLYWOOD'!M551:X551)</f>
        <v>#REF!</v>
      </c>
      <c r="C342" s="4" t="e">
        <f>'Simpl. all tex-DT PLYWOOD'!#REF!*SUM('Simpl. all tex-DT PLYWOOD'!M551:X551)</f>
        <v>#REF!</v>
      </c>
      <c r="D342" s="4" t="e">
        <f>'Simpl. all tex-DT PLYWOOD'!#REF!*SUM('Simpl. all tex-DT PLYWOOD'!M551:X551)</f>
        <v>#REF!</v>
      </c>
      <c r="E342" s="4" t="e">
        <f>'Simpl. all tex-DT PLYWOOD'!#REF!*SUM('Simpl. all tex-DT PLYWOOD'!M551:X551)</f>
        <v>#REF!</v>
      </c>
      <c r="F342" s="4" t="e">
        <f>'Simpl. all tex-DT PLYWOOD'!#REF!*SUM('Simpl. all tex-DT PLYWOOD'!M551:X551)</f>
        <v>#REF!</v>
      </c>
      <c r="G342" s="4" t="e">
        <f>'Simpl. all tex-DT PLYWOOD'!#REF!*SUM('Simpl. all tex-DT PLYWOOD'!M551:X551)</f>
        <v>#REF!</v>
      </c>
      <c r="H342" s="4" t="e">
        <f t="shared" si="13"/>
        <v>#REF!</v>
      </c>
      <c r="I342" s="4" t="e">
        <f t="shared" si="14"/>
        <v>#REF!</v>
      </c>
      <c r="J342" s="4" t="e">
        <f>'Simpl. all tex-DT PLYWOOD'!#REF!*SUM('Simpl. all tex-DT PLYWOOD'!M551:X551)/3.125</f>
        <v>#REF!</v>
      </c>
      <c r="K342" s="4" t="e">
        <f>'Simpl. all tex-DT PLYWOOD'!#REF!</f>
        <v>#REF!</v>
      </c>
    </row>
    <row r="343" spans="2:11">
      <c r="B343" s="4" t="e">
        <f>'Simpl. all tex-DT PLYWOOD'!#REF!*SUM('Simpl. all tex-DT PLYWOOD'!M552:X552)</f>
        <v>#REF!</v>
      </c>
      <c r="C343" s="4" t="e">
        <f>'Simpl. all tex-DT PLYWOOD'!#REF!*SUM('Simpl. all tex-DT PLYWOOD'!M552:X552)</f>
        <v>#REF!</v>
      </c>
      <c r="D343" s="4" t="e">
        <f>'Simpl. all tex-DT PLYWOOD'!#REF!*SUM('Simpl. all tex-DT PLYWOOD'!M552:X552)</f>
        <v>#REF!</v>
      </c>
      <c r="E343" s="4" t="e">
        <f>'Simpl. all tex-DT PLYWOOD'!#REF!*SUM('Simpl. all tex-DT PLYWOOD'!M552:X552)</f>
        <v>#REF!</v>
      </c>
      <c r="F343" s="4" t="e">
        <f>'Simpl. all tex-DT PLYWOOD'!#REF!*SUM('Simpl. all tex-DT PLYWOOD'!M552:X552)</f>
        <v>#REF!</v>
      </c>
      <c r="G343" s="4" t="e">
        <f>'Simpl. all tex-DT PLYWOOD'!#REF!*SUM('Simpl. all tex-DT PLYWOOD'!M552:X552)</f>
        <v>#REF!</v>
      </c>
      <c r="H343" s="4" t="e">
        <f t="shared" si="13"/>
        <v>#REF!</v>
      </c>
      <c r="I343" s="4" t="e">
        <f t="shared" si="14"/>
        <v>#REF!</v>
      </c>
      <c r="J343" s="4" t="e">
        <f>'Simpl. all tex-DT PLYWOOD'!#REF!*SUM('Simpl. all tex-DT PLYWOOD'!M552:X552)/3.125</f>
        <v>#REF!</v>
      </c>
      <c r="K343" s="4" t="e">
        <f>'Simpl. all tex-DT PLYWOOD'!#REF!</f>
        <v>#REF!</v>
      </c>
    </row>
    <row r="344" spans="2:11">
      <c r="B344" s="4" t="e">
        <f>'Simpl. all tex-DT PLYWOOD'!#REF!*SUM('Simpl. all tex-DT PLYWOOD'!M553:X553)</f>
        <v>#REF!</v>
      </c>
      <c r="C344" s="4" t="e">
        <f>'Simpl. all tex-DT PLYWOOD'!#REF!*SUM('Simpl. all tex-DT PLYWOOD'!M553:X553)</f>
        <v>#REF!</v>
      </c>
      <c r="D344" s="4" t="e">
        <f>'Simpl. all tex-DT PLYWOOD'!#REF!*SUM('Simpl. all tex-DT PLYWOOD'!M553:X553)</f>
        <v>#REF!</v>
      </c>
      <c r="E344" s="4" t="e">
        <f>'Simpl. all tex-DT PLYWOOD'!#REF!*SUM('Simpl. all tex-DT PLYWOOD'!M553:X553)</f>
        <v>#REF!</v>
      </c>
      <c r="F344" s="4" t="e">
        <f>'Simpl. all tex-DT PLYWOOD'!#REF!*SUM('Simpl. all tex-DT PLYWOOD'!M553:X553)</f>
        <v>#REF!</v>
      </c>
      <c r="G344" s="4" t="e">
        <f>'Simpl. all tex-DT PLYWOOD'!#REF!*SUM('Simpl. all tex-DT PLYWOOD'!M553:X553)</f>
        <v>#REF!</v>
      </c>
      <c r="H344" s="4" t="e">
        <f t="shared" si="13"/>
        <v>#REF!</v>
      </c>
      <c r="I344" s="4" t="e">
        <f t="shared" si="14"/>
        <v>#REF!</v>
      </c>
      <c r="J344" s="4" t="e">
        <f>'Simpl. all tex-DT PLYWOOD'!#REF!*SUM('Simpl. all tex-DT PLYWOOD'!M553:X553)/3.125</f>
        <v>#REF!</v>
      </c>
      <c r="K344" s="4" t="e">
        <f>'Simpl. all tex-DT PLYWOOD'!#REF!</f>
        <v>#REF!</v>
      </c>
    </row>
    <row r="345" spans="2:11">
      <c r="B345" s="4" t="e">
        <f>'Simpl. all tex-DT PLYWOOD'!#REF!*SUM('Simpl. all tex-DT PLYWOOD'!M554:X554)</f>
        <v>#REF!</v>
      </c>
      <c r="C345" s="4" t="e">
        <f>'Simpl. all tex-DT PLYWOOD'!#REF!*SUM('Simpl. all tex-DT PLYWOOD'!M554:X554)</f>
        <v>#REF!</v>
      </c>
      <c r="D345" s="4" t="e">
        <f>'Simpl. all tex-DT PLYWOOD'!#REF!*SUM('Simpl. all tex-DT PLYWOOD'!M554:X554)</f>
        <v>#REF!</v>
      </c>
      <c r="E345" s="4" t="e">
        <f>'Simpl. all tex-DT PLYWOOD'!#REF!*SUM('Simpl. all tex-DT PLYWOOD'!M554:X554)</f>
        <v>#REF!</v>
      </c>
      <c r="F345" s="4" t="e">
        <f>'Simpl. all tex-DT PLYWOOD'!#REF!*SUM('Simpl. all tex-DT PLYWOOD'!M554:X554)</f>
        <v>#REF!</v>
      </c>
      <c r="G345" s="4" t="e">
        <f>'Simpl. all tex-DT PLYWOOD'!#REF!*SUM('Simpl. all tex-DT PLYWOOD'!M554:X554)</f>
        <v>#REF!</v>
      </c>
      <c r="H345" s="4" t="e">
        <f t="shared" si="13"/>
        <v>#REF!</v>
      </c>
      <c r="I345" s="4" t="e">
        <f t="shared" si="14"/>
        <v>#REF!</v>
      </c>
      <c r="J345" s="4" t="e">
        <f>'Simpl. all tex-DT PLYWOOD'!#REF!*SUM('Simpl. all tex-DT PLYWOOD'!M554:X554)/3.125</f>
        <v>#REF!</v>
      </c>
      <c r="K345" s="4" t="e">
        <f>'Simpl. all tex-DT PLYWOOD'!#REF!</f>
        <v>#REF!</v>
      </c>
    </row>
    <row r="346" spans="2:11">
      <c r="B346" s="4" t="e">
        <f>'Simpl. all tex-DT PLYWOOD'!#REF!*SUM('Simpl. all tex-DT PLYWOOD'!M555:X555)</f>
        <v>#REF!</v>
      </c>
      <c r="C346" s="4" t="e">
        <f>'Simpl. all tex-DT PLYWOOD'!#REF!*SUM('Simpl. all tex-DT PLYWOOD'!M555:X555)</f>
        <v>#REF!</v>
      </c>
      <c r="D346" s="4" t="e">
        <f>'Simpl. all tex-DT PLYWOOD'!#REF!*SUM('Simpl. all tex-DT PLYWOOD'!M555:X555)</f>
        <v>#REF!</v>
      </c>
      <c r="E346" s="4" t="e">
        <f>'Simpl. all tex-DT PLYWOOD'!#REF!*SUM('Simpl. all tex-DT PLYWOOD'!M555:X555)</f>
        <v>#REF!</v>
      </c>
      <c r="F346" s="4" t="e">
        <f>'Simpl. all tex-DT PLYWOOD'!#REF!*SUM('Simpl. all tex-DT PLYWOOD'!M555:X555)</f>
        <v>#REF!</v>
      </c>
      <c r="G346" s="4" t="e">
        <f>'Simpl. all tex-DT PLYWOOD'!#REF!*SUM('Simpl. all tex-DT PLYWOOD'!M555:X555)</f>
        <v>#REF!</v>
      </c>
      <c r="H346" s="4" t="e">
        <f t="shared" si="13"/>
        <v>#REF!</v>
      </c>
      <c r="I346" s="4" t="e">
        <f t="shared" si="14"/>
        <v>#REF!</v>
      </c>
      <c r="J346" s="4" t="e">
        <f>'Simpl. all tex-DT PLYWOOD'!#REF!*SUM('Simpl. all tex-DT PLYWOOD'!M555:X555)/3.125</f>
        <v>#REF!</v>
      </c>
      <c r="K346" s="4" t="e">
        <f>'Simpl. all tex-DT PLYWOOD'!#REF!</f>
        <v>#REF!</v>
      </c>
    </row>
    <row r="347" spans="2:11">
      <c r="B347" s="4" t="e">
        <f>'Simpl. all tex-DT PLYWOOD'!#REF!*SUM('Simpl. all tex-DT PLYWOOD'!M556:X556)</f>
        <v>#REF!</v>
      </c>
      <c r="C347" s="4" t="e">
        <f>'Simpl. all tex-DT PLYWOOD'!#REF!*SUM('Simpl. all tex-DT PLYWOOD'!M556:X556)</f>
        <v>#REF!</v>
      </c>
      <c r="D347" s="4" t="e">
        <f>'Simpl. all tex-DT PLYWOOD'!#REF!*SUM('Simpl. all tex-DT PLYWOOD'!M556:X556)</f>
        <v>#REF!</v>
      </c>
      <c r="E347" s="4" t="e">
        <f>'Simpl. all tex-DT PLYWOOD'!#REF!*SUM('Simpl. all tex-DT PLYWOOD'!M556:X556)</f>
        <v>#REF!</v>
      </c>
      <c r="F347" s="4" t="e">
        <f>'Simpl. all tex-DT PLYWOOD'!#REF!*SUM('Simpl. all tex-DT PLYWOOD'!M556:X556)</f>
        <v>#REF!</v>
      </c>
      <c r="G347" s="4" t="e">
        <f>'Simpl. all tex-DT PLYWOOD'!#REF!*SUM('Simpl. all tex-DT PLYWOOD'!M556:X556)</f>
        <v>#REF!</v>
      </c>
      <c r="H347" s="4" t="e">
        <f t="shared" si="13"/>
        <v>#REF!</v>
      </c>
      <c r="I347" s="4" t="e">
        <f t="shared" si="14"/>
        <v>#REF!</v>
      </c>
      <c r="J347" s="4" t="e">
        <f>'Simpl. all tex-DT PLYWOOD'!#REF!*SUM('Simpl. all tex-DT PLYWOOD'!M556:X556)/3.125</f>
        <v>#REF!</v>
      </c>
      <c r="K347" s="4" t="e">
        <f>'Simpl. all tex-DT PLYWOOD'!#REF!</f>
        <v>#REF!</v>
      </c>
    </row>
    <row r="348" spans="2:11">
      <c r="B348" s="4" t="e">
        <f>'Simpl. all tex-DT PLYWOOD'!#REF!*SUM('Simpl. all tex-DT PLYWOOD'!M557:X557)</f>
        <v>#REF!</v>
      </c>
      <c r="C348" s="4" t="e">
        <f>'Simpl. all tex-DT PLYWOOD'!#REF!*SUM('Simpl. all tex-DT PLYWOOD'!M557:X557)</f>
        <v>#REF!</v>
      </c>
      <c r="D348" s="4" t="e">
        <f>'Simpl. all tex-DT PLYWOOD'!#REF!*SUM('Simpl. all tex-DT PLYWOOD'!M557:X557)</f>
        <v>#REF!</v>
      </c>
      <c r="E348" s="4" t="e">
        <f>'Simpl. all tex-DT PLYWOOD'!#REF!*SUM('Simpl. all tex-DT PLYWOOD'!M557:X557)</f>
        <v>#REF!</v>
      </c>
      <c r="F348" s="4" t="e">
        <f>'Simpl. all tex-DT PLYWOOD'!#REF!*SUM('Simpl. all tex-DT PLYWOOD'!M557:X557)</f>
        <v>#REF!</v>
      </c>
      <c r="G348" s="4" t="e">
        <f>'Simpl. all tex-DT PLYWOOD'!#REF!*SUM('Simpl. all tex-DT PLYWOOD'!M557:X557)</f>
        <v>#REF!</v>
      </c>
      <c r="H348" s="4" t="e">
        <f t="shared" si="13"/>
        <v>#REF!</v>
      </c>
      <c r="I348" s="4" t="e">
        <f t="shared" si="14"/>
        <v>#REF!</v>
      </c>
      <c r="J348" s="4" t="e">
        <f>'Simpl. all tex-DT PLYWOOD'!#REF!*SUM('Simpl. all tex-DT PLYWOOD'!M557:X557)/3.125</f>
        <v>#REF!</v>
      </c>
      <c r="K348" s="4" t="e">
        <f>'Simpl. all tex-DT PLYWOOD'!#REF!</f>
        <v>#REF!</v>
      </c>
    </row>
    <row r="349" spans="2:11">
      <c r="B349" s="4" t="e">
        <f>'Simpl. all tex-DT PLYWOOD'!#REF!*SUM('Simpl. all tex-DT PLYWOOD'!M558:X558)</f>
        <v>#REF!</v>
      </c>
      <c r="C349" s="4" t="e">
        <f>'Simpl. all tex-DT PLYWOOD'!#REF!*SUM('Simpl. all tex-DT PLYWOOD'!M558:X558)</f>
        <v>#REF!</v>
      </c>
      <c r="D349" s="4" t="e">
        <f>'Simpl. all tex-DT PLYWOOD'!#REF!*SUM('Simpl. all tex-DT PLYWOOD'!M558:X558)</f>
        <v>#REF!</v>
      </c>
      <c r="E349" s="4" t="e">
        <f>'Simpl. all tex-DT PLYWOOD'!#REF!*SUM('Simpl. all tex-DT PLYWOOD'!M558:X558)</f>
        <v>#REF!</v>
      </c>
      <c r="F349" s="4" t="e">
        <f>'Simpl. all tex-DT PLYWOOD'!#REF!*SUM('Simpl. all tex-DT PLYWOOD'!M558:X558)</f>
        <v>#REF!</v>
      </c>
      <c r="G349" s="4" t="e">
        <f>'Simpl. all tex-DT PLYWOOD'!#REF!*SUM('Simpl. all tex-DT PLYWOOD'!M558:X558)</f>
        <v>#REF!</v>
      </c>
      <c r="H349" s="4" t="e">
        <f t="shared" si="13"/>
        <v>#REF!</v>
      </c>
      <c r="I349" s="4" t="e">
        <f t="shared" si="14"/>
        <v>#REF!</v>
      </c>
      <c r="J349" s="4" t="e">
        <f>'Simpl. all tex-DT PLYWOOD'!#REF!*SUM('Simpl. all tex-DT PLYWOOD'!M558:X558)/3.125</f>
        <v>#REF!</v>
      </c>
      <c r="K349" s="4" t="e">
        <f>'Simpl. all tex-DT PLYWOOD'!#REF!</f>
        <v>#REF!</v>
      </c>
    </row>
    <row r="350" spans="2:11">
      <c r="B350" s="4" t="e">
        <f>'Simpl. all tex-DT PLYWOOD'!#REF!*SUM('Simpl. all tex-DT PLYWOOD'!M559:X559)</f>
        <v>#REF!</v>
      </c>
      <c r="C350" s="4" t="e">
        <f>'Simpl. all tex-DT PLYWOOD'!#REF!*SUM('Simpl. all tex-DT PLYWOOD'!M559:X559)</f>
        <v>#REF!</v>
      </c>
      <c r="D350" s="4" t="e">
        <f>'Simpl. all tex-DT PLYWOOD'!#REF!*SUM('Simpl. all tex-DT PLYWOOD'!M559:X559)</f>
        <v>#REF!</v>
      </c>
      <c r="E350" s="4" t="e">
        <f>'Simpl. all tex-DT PLYWOOD'!#REF!*SUM('Simpl. all tex-DT PLYWOOD'!M559:X559)</f>
        <v>#REF!</v>
      </c>
      <c r="F350" s="4" t="e">
        <f>'Simpl. all tex-DT PLYWOOD'!#REF!*SUM('Simpl. all tex-DT PLYWOOD'!M559:X559)</f>
        <v>#REF!</v>
      </c>
      <c r="G350" s="4" t="e">
        <f>'Simpl. all tex-DT PLYWOOD'!#REF!*SUM('Simpl. all tex-DT PLYWOOD'!M559:X559)</f>
        <v>#REF!</v>
      </c>
      <c r="H350" s="4" t="e">
        <f t="shared" si="13"/>
        <v>#REF!</v>
      </c>
      <c r="I350" s="4" t="e">
        <f t="shared" si="14"/>
        <v>#REF!</v>
      </c>
      <c r="J350" s="4" t="e">
        <f>'Simpl. all tex-DT PLYWOOD'!#REF!*SUM('Simpl. all tex-DT PLYWOOD'!M559:X559)/3.125</f>
        <v>#REF!</v>
      </c>
      <c r="K350" s="4" t="e">
        <f>'Simpl. all tex-DT PLYWOOD'!#REF!</f>
        <v>#REF!</v>
      </c>
    </row>
    <row r="351" spans="2:11">
      <c r="B351" s="4" t="e">
        <f>'Simpl. all tex-DT PLYWOOD'!#REF!*SUM('Simpl. all tex-DT PLYWOOD'!M560:X560)</f>
        <v>#REF!</v>
      </c>
      <c r="C351" s="4" t="e">
        <f>'Simpl. all tex-DT PLYWOOD'!#REF!*SUM('Simpl. all tex-DT PLYWOOD'!M560:X560)</f>
        <v>#REF!</v>
      </c>
      <c r="D351" s="4" t="e">
        <f>'Simpl. all tex-DT PLYWOOD'!#REF!*SUM('Simpl. all tex-DT PLYWOOD'!M560:X560)</f>
        <v>#REF!</v>
      </c>
      <c r="E351" s="4" t="e">
        <f>'Simpl. all tex-DT PLYWOOD'!#REF!*SUM('Simpl. all tex-DT PLYWOOD'!M560:X560)</f>
        <v>#REF!</v>
      </c>
      <c r="F351" s="4" t="e">
        <f>'Simpl. all tex-DT PLYWOOD'!#REF!*SUM('Simpl. all tex-DT PLYWOOD'!M560:X560)</f>
        <v>#REF!</v>
      </c>
      <c r="G351" s="4" t="e">
        <f>'Simpl. all tex-DT PLYWOOD'!#REF!*SUM('Simpl. all tex-DT PLYWOOD'!M560:X560)</f>
        <v>#REF!</v>
      </c>
      <c r="H351" s="4" t="e">
        <f t="shared" si="13"/>
        <v>#REF!</v>
      </c>
      <c r="I351" s="4" t="e">
        <f t="shared" si="14"/>
        <v>#REF!</v>
      </c>
      <c r="J351" s="4" t="e">
        <f>'Simpl. all tex-DT PLYWOOD'!#REF!*SUM('Simpl. all tex-DT PLYWOOD'!M560:X560)/3.125</f>
        <v>#REF!</v>
      </c>
      <c r="K351" s="4" t="e">
        <f>'Simpl. all tex-DT PLYWOOD'!#REF!</f>
        <v>#REF!</v>
      </c>
    </row>
    <row r="352" spans="2:11">
      <c r="B352" s="4" t="e">
        <f>'Simpl. all tex-DT PLYWOOD'!#REF!*SUM('Simpl. all tex-DT PLYWOOD'!M561:X561)</f>
        <v>#REF!</v>
      </c>
      <c r="C352" s="4" t="e">
        <f>'Simpl. all tex-DT PLYWOOD'!#REF!*SUM('Simpl. all tex-DT PLYWOOD'!M561:X561)</f>
        <v>#REF!</v>
      </c>
      <c r="D352" s="4" t="e">
        <f>'Simpl. all tex-DT PLYWOOD'!#REF!*SUM('Simpl. all tex-DT PLYWOOD'!M561:X561)</f>
        <v>#REF!</v>
      </c>
      <c r="E352" s="4" t="e">
        <f>'Simpl. all tex-DT PLYWOOD'!#REF!*SUM('Simpl. all tex-DT PLYWOOD'!M561:X561)</f>
        <v>#REF!</v>
      </c>
      <c r="F352" s="4" t="e">
        <f>'Simpl. all tex-DT PLYWOOD'!#REF!*SUM('Simpl. all tex-DT PLYWOOD'!M561:X561)</f>
        <v>#REF!</v>
      </c>
      <c r="G352" s="4" t="e">
        <f>'Simpl. all tex-DT PLYWOOD'!#REF!*SUM('Simpl. all tex-DT PLYWOOD'!M561:X561)</f>
        <v>#REF!</v>
      </c>
      <c r="H352" s="4" t="e">
        <f t="shared" si="13"/>
        <v>#REF!</v>
      </c>
      <c r="I352" s="4" t="e">
        <f t="shared" si="14"/>
        <v>#REF!</v>
      </c>
      <c r="J352" s="4" t="e">
        <f>'Simpl. all tex-DT PLYWOOD'!#REF!*SUM('Simpl. all tex-DT PLYWOOD'!M561:X561)/3.125</f>
        <v>#REF!</v>
      </c>
      <c r="K352" s="4" t="e">
        <f>'Simpl. all tex-DT PLYWOOD'!#REF!</f>
        <v>#REF!</v>
      </c>
    </row>
    <row r="353" spans="2:11">
      <c r="B353" s="4" t="e">
        <f>'Simpl. all tex-DT PLYWOOD'!#REF!*SUM('Simpl. all tex-DT PLYWOOD'!M562:X562)</f>
        <v>#REF!</v>
      </c>
      <c r="C353" s="4" t="e">
        <f>'Simpl. all tex-DT PLYWOOD'!#REF!*SUM('Simpl. all tex-DT PLYWOOD'!M562:X562)</f>
        <v>#REF!</v>
      </c>
      <c r="D353" s="4" t="e">
        <f>'Simpl. all tex-DT PLYWOOD'!#REF!*SUM('Simpl. all tex-DT PLYWOOD'!M562:X562)</f>
        <v>#REF!</v>
      </c>
      <c r="E353" s="4" t="e">
        <f>'Simpl. all tex-DT PLYWOOD'!#REF!*SUM('Simpl. all tex-DT PLYWOOD'!M562:X562)</f>
        <v>#REF!</v>
      </c>
      <c r="F353" s="4" t="e">
        <f>'Simpl. all tex-DT PLYWOOD'!#REF!*SUM('Simpl. all tex-DT PLYWOOD'!M562:X562)</f>
        <v>#REF!</v>
      </c>
      <c r="G353" s="4" t="e">
        <f>'Simpl. all tex-DT PLYWOOD'!#REF!*SUM('Simpl. all tex-DT PLYWOOD'!M562:X562)</f>
        <v>#REF!</v>
      </c>
      <c r="H353" s="4" t="e">
        <f t="shared" si="13"/>
        <v>#REF!</v>
      </c>
      <c r="I353" s="4" t="e">
        <f t="shared" si="14"/>
        <v>#REF!</v>
      </c>
      <c r="J353" s="4" t="e">
        <f>'Simpl. all tex-DT PLYWOOD'!#REF!*SUM('Simpl. all tex-DT PLYWOOD'!M562:X562)/3.125</f>
        <v>#REF!</v>
      </c>
      <c r="K353" s="4" t="e">
        <f>'Simpl. all tex-DT PLYWOOD'!#REF!</f>
        <v>#REF!</v>
      </c>
    </row>
    <row r="354" spans="2:11">
      <c r="B354" s="4" t="e">
        <f>'Simpl. all tex-DT PLYWOOD'!#REF!*SUM('Simpl. all tex-DT PLYWOOD'!M563:X563)</f>
        <v>#REF!</v>
      </c>
      <c r="C354" s="4" t="e">
        <f>'Simpl. all tex-DT PLYWOOD'!#REF!*SUM('Simpl. all tex-DT PLYWOOD'!M563:X563)</f>
        <v>#REF!</v>
      </c>
      <c r="D354" s="4" t="e">
        <f>'Simpl. all tex-DT PLYWOOD'!#REF!*SUM('Simpl. all tex-DT PLYWOOD'!M563:X563)</f>
        <v>#REF!</v>
      </c>
      <c r="E354" s="4" t="e">
        <f>'Simpl. all tex-DT PLYWOOD'!#REF!*SUM('Simpl. all tex-DT PLYWOOD'!M563:X563)</f>
        <v>#REF!</v>
      </c>
      <c r="F354" s="4" t="e">
        <f>'Simpl. all tex-DT PLYWOOD'!#REF!*SUM('Simpl. all tex-DT PLYWOOD'!M563:X563)</f>
        <v>#REF!</v>
      </c>
      <c r="G354" s="4" t="e">
        <f>'Simpl. all tex-DT PLYWOOD'!#REF!*SUM('Simpl. all tex-DT PLYWOOD'!M563:X563)</f>
        <v>#REF!</v>
      </c>
      <c r="H354" s="4" t="e">
        <f t="shared" si="13"/>
        <v>#REF!</v>
      </c>
      <c r="I354" s="4" t="e">
        <f t="shared" si="14"/>
        <v>#REF!</v>
      </c>
      <c r="J354" s="4" t="e">
        <f>'Simpl. all tex-DT PLYWOOD'!#REF!*SUM('Simpl. all tex-DT PLYWOOD'!M563:X563)/3.125</f>
        <v>#REF!</v>
      </c>
      <c r="K354" s="4" t="e">
        <f>'Simpl. all tex-DT PLYWOOD'!#REF!</f>
        <v>#REF!</v>
      </c>
    </row>
    <row r="355" spans="2:11">
      <c r="B355" s="4" t="e">
        <f>'Simpl. all tex-DT PLYWOOD'!#REF!*SUM('Simpl. all tex-DT PLYWOOD'!M564:X564)</f>
        <v>#REF!</v>
      </c>
      <c r="C355" s="4" t="e">
        <f>'Simpl. all tex-DT PLYWOOD'!#REF!*SUM('Simpl. all tex-DT PLYWOOD'!M564:X564)</f>
        <v>#REF!</v>
      </c>
      <c r="D355" s="4" t="e">
        <f>'Simpl. all tex-DT PLYWOOD'!#REF!*SUM('Simpl. all tex-DT PLYWOOD'!M564:X564)</f>
        <v>#REF!</v>
      </c>
      <c r="E355" s="4" t="e">
        <f>'Simpl. all tex-DT PLYWOOD'!#REF!*SUM('Simpl. all tex-DT PLYWOOD'!M564:X564)</f>
        <v>#REF!</v>
      </c>
      <c r="F355" s="4" t="e">
        <f>'Simpl. all tex-DT PLYWOOD'!#REF!*SUM('Simpl. all tex-DT PLYWOOD'!M564:X564)</f>
        <v>#REF!</v>
      </c>
      <c r="G355" s="4" t="e">
        <f>'Simpl. all tex-DT PLYWOOD'!#REF!*SUM('Simpl. all tex-DT PLYWOOD'!M564:X564)</f>
        <v>#REF!</v>
      </c>
      <c r="H355" s="4" t="e">
        <f t="shared" si="13"/>
        <v>#REF!</v>
      </c>
      <c r="I355" s="4" t="e">
        <f t="shared" si="14"/>
        <v>#REF!</v>
      </c>
      <c r="J355" s="4" t="e">
        <f>'Simpl. all tex-DT PLYWOOD'!#REF!*SUM('Simpl. all tex-DT PLYWOOD'!M564:X564)/3.125</f>
        <v>#REF!</v>
      </c>
      <c r="K355" s="4" t="e">
        <f>'Simpl. all tex-DT PLYWOOD'!#REF!</f>
        <v>#REF!</v>
      </c>
    </row>
    <row r="356" spans="2:11">
      <c r="B356" s="4" t="e">
        <f>'Simpl. all tex-DT PLYWOOD'!#REF!*SUM('Simpl. all tex-DT PLYWOOD'!M565:X565)</f>
        <v>#REF!</v>
      </c>
      <c r="C356" s="4" t="e">
        <f>'Simpl. all tex-DT PLYWOOD'!#REF!*SUM('Simpl. all tex-DT PLYWOOD'!M565:X565)</f>
        <v>#REF!</v>
      </c>
      <c r="D356" s="4" t="e">
        <f>'Simpl. all tex-DT PLYWOOD'!#REF!*SUM('Simpl. all tex-DT PLYWOOD'!M565:X565)</f>
        <v>#REF!</v>
      </c>
      <c r="E356" s="4" t="e">
        <f>'Simpl. all tex-DT PLYWOOD'!#REF!*SUM('Simpl. all tex-DT PLYWOOD'!M565:X565)</f>
        <v>#REF!</v>
      </c>
      <c r="F356" s="4" t="e">
        <f>'Simpl. all tex-DT PLYWOOD'!#REF!*SUM('Simpl. all tex-DT PLYWOOD'!M565:X565)</f>
        <v>#REF!</v>
      </c>
      <c r="G356" s="4" t="e">
        <f>'Simpl. all tex-DT PLYWOOD'!#REF!*SUM('Simpl. all tex-DT PLYWOOD'!M565:X565)</f>
        <v>#REF!</v>
      </c>
      <c r="H356" s="4" t="e">
        <f t="shared" si="13"/>
        <v>#REF!</v>
      </c>
      <c r="I356" s="4" t="e">
        <f t="shared" si="14"/>
        <v>#REF!</v>
      </c>
      <c r="J356" s="4" t="e">
        <f>'Simpl. all tex-DT PLYWOOD'!#REF!*SUM('Simpl. all tex-DT PLYWOOD'!M565:X565)/3.125</f>
        <v>#REF!</v>
      </c>
      <c r="K356" s="4" t="e">
        <f>'Simpl. all tex-DT PLYWOOD'!#REF!</f>
        <v>#REF!</v>
      </c>
    </row>
    <row r="357" spans="2:11">
      <c r="B357" s="4" t="e">
        <f>'Simpl. all tex-DT PLYWOOD'!#REF!*SUM('Simpl. all tex-DT PLYWOOD'!M566:X566)</f>
        <v>#REF!</v>
      </c>
      <c r="C357" s="4" t="e">
        <f>'Simpl. all tex-DT PLYWOOD'!#REF!*SUM('Simpl. all tex-DT PLYWOOD'!M566:X566)</f>
        <v>#REF!</v>
      </c>
      <c r="D357" s="4" t="e">
        <f>'Simpl. all tex-DT PLYWOOD'!#REF!*SUM('Simpl. all tex-DT PLYWOOD'!M566:X566)</f>
        <v>#REF!</v>
      </c>
      <c r="E357" s="4" t="e">
        <f>'Simpl. all tex-DT PLYWOOD'!#REF!*SUM('Simpl. all tex-DT PLYWOOD'!M566:X566)</f>
        <v>#REF!</v>
      </c>
      <c r="F357" s="4" t="e">
        <f>'Simpl. all tex-DT PLYWOOD'!#REF!*SUM('Simpl. all tex-DT PLYWOOD'!M566:X566)</f>
        <v>#REF!</v>
      </c>
      <c r="G357" s="4" t="e">
        <f>'Simpl. all tex-DT PLYWOOD'!#REF!*SUM('Simpl. all tex-DT PLYWOOD'!M566:X566)</f>
        <v>#REF!</v>
      </c>
      <c r="H357" s="4" t="e">
        <f t="shared" si="13"/>
        <v>#REF!</v>
      </c>
      <c r="I357" s="4" t="e">
        <f t="shared" si="14"/>
        <v>#REF!</v>
      </c>
      <c r="J357" s="4" t="e">
        <f>'Simpl. all tex-DT PLYWOOD'!#REF!*SUM('Simpl. all tex-DT PLYWOOD'!M566:X566)/3.125</f>
        <v>#REF!</v>
      </c>
      <c r="K357" s="4" t="e">
        <f>'Simpl. all tex-DT PLYWOOD'!#REF!</f>
        <v>#REF!</v>
      </c>
    </row>
    <row r="358" spans="2:11">
      <c r="B358" s="4" t="e">
        <f>'Simpl. all tex-DT PLYWOOD'!#REF!*SUM('Simpl. all tex-DT PLYWOOD'!M567:X567)</f>
        <v>#REF!</v>
      </c>
      <c r="C358" s="4" t="e">
        <f>'Simpl. all tex-DT PLYWOOD'!#REF!*SUM('Simpl. all tex-DT PLYWOOD'!M567:X567)</f>
        <v>#REF!</v>
      </c>
      <c r="D358" s="4" t="e">
        <f>'Simpl. all tex-DT PLYWOOD'!#REF!*SUM('Simpl. all tex-DT PLYWOOD'!M567:X567)</f>
        <v>#REF!</v>
      </c>
      <c r="E358" s="4" t="e">
        <f>'Simpl. all tex-DT PLYWOOD'!#REF!*SUM('Simpl. all tex-DT PLYWOOD'!M567:X567)</f>
        <v>#REF!</v>
      </c>
      <c r="F358" s="4" t="e">
        <f>'Simpl. all tex-DT PLYWOOD'!#REF!*SUM('Simpl. all tex-DT PLYWOOD'!M567:X567)</f>
        <v>#REF!</v>
      </c>
      <c r="G358" s="4" t="e">
        <f>'Simpl. all tex-DT PLYWOOD'!#REF!*SUM('Simpl. all tex-DT PLYWOOD'!M567:X567)</f>
        <v>#REF!</v>
      </c>
      <c r="H358" s="4" t="e">
        <f t="shared" si="13"/>
        <v>#REF!</v>
      </c>
      <c r="I358" s="4" t="e">
        <f t="shared" si="14"/>
        <v>#REF!</v>
      </c>
      <c r="J358" s="4" t="e">
        <f>'Simpl. all tex-DT PLYWOOD'!#REF!*SUM('Simpl. all tex-DT PLYWOOD'!M567:X567)/3.125</f>
        <v>#REF!</v>
      </c>
      <c r="K358" s="4" t="e">
        <f>'Simpl. all tex-DT PLYWOOD'!#REF!</f>
        <v>#REF!</v>
      </c>
    </row>
    <row r="359" spans="2:11">
      <c r="B359" s="4" t="e">
        <f>'Simpl. all tex-DT PLYWOOD'!#REF!*SUM('Simpl. all tex-DT PLYWOOD'!M568:X568)</f>
        <v>#REF!</v>
      </c>
      <c r="C359" s="4" t="e">
        <f>'Simpl. all tex-DT PLYWOOD'!#REF!*SUM('Simpl. all tex-DT PLYWOOD'!M568:X568)</f>
        <v>#REF!</v>
      </c>
      <c r="D359" s="4" t="e">
        <f>'Simpl. all tex-DT PLYWOOD'!#REF!*SUM('Simpl. all tex-DT PLYWOOD'!M568:X568)</f>
        <v>#REF!</v>
      </c>
      <c r="E359" s="4" t="e">
        <f>'Simpl. all tex-DT PLYWOOD'!#REF!*SUM('Simpl. all tex-DT PLYWOOD'!M568:X568)</f>
        <v>#REF!</v>
      </c>
      <c r="F359" s="4" t="e">
        <f>'Simpl. all tex-DT PLYWOOD'!#REF!*SUM('Simpl. all tex-DT PLYWOOD'!M568:X568)</f>
        <v>#REF!</v>
      </c>
      <c r="G359" s="4" t="e">
        <f>'Simpl. all tex-DT PLYWOOD'!#REF!*SUM('Simpl. all tex-DT PLYWOOD'!M568:X568)</f>
        <v>#REF!</v>
      </c>
      <c r="H359" s="4" t="e">
        <f t="shared" si="13"/>
        <v>#REF!</v>
      </c>
      <c r="I359" s="4" t="e">
        <f t="shared" si="14"/>
        <v>#REF!</v>
      </c>
      <c r="J359" s="4" t="e">
        <f>'Simpl. all tex-DT PLYWOOD'!#REF!*SUM('Simpl. all tex-DT PLYWOOD'!M568:X568)/3.125</f>
        <v>#REF!</v>
      </c>
      <c r="K359" s="4" t="e">
        <f>'Simpl. all tex-DT PLYWOOD'!#REF!</f>
        <v>#REF!</v>
      </c>
    </row>
    <row r="360" spans="2:11">
      <c r="B360" s="4" t="e">
        <f>'Simpl. all tex-DT PLYWOOD'!#REF!*SUM('Simpl. all tex-DT PLYWOOD'!M569:X569)</f>
        <v>#REF!</v>
      </c>
      <c r="C360" s="4" t="e">
        <f>'Simpl. all tex-DT PLYWOOD'!#REF!*SUM('Simpl. all tex-DT PLYWOOD'!M569:X569)</f>
        <v>#REF!</v>
      </c>
      <c r="D360" s="4" t="e">
        <f>'Simpl. all tex-DT PLYWOOD'!#REF!*SUM('Simpl. all tex-DT PLYWOOD'!M569:X569)</f>
        <v>#REF!</v>
      </c>
      <c r="E360" s="4" t="e">
        <f>'Simpl. all tex-DT PLYWOOD'!#REF!*SUM('Simpl. all tex-DT PLYWOOD'!M569:X569)</f>
        <v>#REF!</v>
      </c>
      <c r="F360" s="4" t="e">
        <f>'Simpl. all tex-DT PLYWOOD'!#REF!*SUM('Simpl. all tex-DT PLYWOOD'!M569:X569)</f>
        <v>#REF!</v>
      </c>
      <c r="G360" s="4" t="e">
        <f>'Simpl. all tex-DT PLYWOOD'!#REF!*SUM('Simpl. all tex-DT PLYWOOD'!M569:X569)</f>
        <v>#REF!</v>
      </c>
      <c r="H360" s="4" t="e">
        <f t="shared" si="13"/>
        <v>#REF!</v>
      </c>
      <c r="I360" s="4" t="e">
        <f t="shared" si="14"/>
        <v>#REF!</v>
      </c>
      <c r="J360" s="4" t="e">
        <f>'Simpl. all tex-DT PLYWOOD'!#REF!*SUM('Simpl. all tex-DT PLYWOOD'!M569:X569)/3.125</f>
        <v>#REF!</v>
      </c>
      <c r="K360" s="4" t="e">
        <f>'Simpl. all tex-DT PLYWOOD'!#REF!</f>
        <v>#REF!</v>
      </c>
    </row>
    <row r="361" spans="2:11">
      <c r="B361" s="4" t="e">
        <f>'Simpl. all tex-DT PLYWOOD'!#REF!*SUM('Simpl. all tex-DT PLYWOOD'!M570:X570)</f>
        <v>#REF!</v>
      </c>
      <c r="C361" s="4" t="e">
        <f>'Simpl. all tex-DT PLYWOOD'!#REF!*SUM('Simpl. all tex-DT PLYWOOD'!M570:X570)</f>
        <v>#REF!</v>
      </c>
      <c r="D361" s="4" t="e">
        <f>'Simpl. all tex-DT PLYWOOD'!#REF!*SUM('Simpl. all tex-DT PLYWOOD'!M570:X570)</f>
        <v>#REF!</v>
      </c>
      <c r="E361" s="4" t="e">
        <f>'Simpl. all tex-DT PLYWOOD'!#REF!*SUM('Simpl. all tex-DT PLYWOOD'!M570:X570)</f>
        <v>#REF!</v>
      </c>
      <c r="F361" s="4" t="e">
        <f>'Simpl. all tex-DT PLYWOOD'!#REF!*SUM('Simpl. all tex-DT PLYWOOD'!M570:X570)</f>
        <v>#REF!</v>
      </c>
      <c r="G361" s="4" t="e">
        <f>'Simpl. all tex-DT PLYWOOD'!#REF!*SUM('Simpl. all tex-DT PLYWOOD'!M570:X570)</f>
        <v>#REF!</v>
      </c>
      <c r="H361" s="4" t="e">
        <f t="shared" si="13"/>
        <v>#REF!</v>
      </c>
      <c r="I361" s="4" t="e">
        <f t="shared" si="14"/>
        <v>#REF!</v>
      </c>
      <c r="J361" s="4" t="e">
        <f>'Simpl. all tex-DT PLYWOOD'!#REF!*SUM('Simpl. all tex-DT PLYWOOD'!M570:X570)/3.125</f>
        <v>#REF!</v>
      </c>
      <c r="K361" s="4" t="e">
        <f>'Simpl. all tex-DT PLYWOOD'!#REF!</f>
        <v>#REF!</v>
      </c>
    </row>
    <row r="362" spans="2:11">
      <c r="B362" s="4" t="e">
        <f>'Simpl. all tex-DT PLYWOOD'!#REF!*SUM('Simpl. all tex-DT PLYWOOD'!M571:X571)</f>
        <v>#REF!</v>
      </c>
      <c r="C362" s="4" t="e">
        <f>'Simpl. all tex-DT PLYWOOD'!#REF!*SUM('Simpl. all tex-DT PLYWOOD'!M571:X571)</f>
        <v>#REF!</v>
      </c>
      <c r="D362" s="4" t="e">
        <f>'Simpl. all tex-DT PLYWOOD'!#REF!*SUM('Simpl. all tex-DT PLYWOOD'!M571:X571)</f>
        <v>#REF!</v>
      </c>
      <c r="E362" s="4" t="e">
        <f>'Simpl. all tex-DT PLYWOOD'!#REF!*SUM('Simpl. all tex-DT PLYWOOD'!M571:X571)</f>
        <v>#REF!</v>
      </c>
      <c r="F362" s="4" t="e">
        <f>'Simpl. all tex-DT PLYWOOD'!#REF!*SUM('Simpl. all tex-DT PLYWOOD'!M571:X571)</f>
        <v>#REF!</v>
      </c>
      <c r="G362" s="4" t="e">
        <f>'Simpl. all tex-DT PLYWOOD'!#REF!*SUM('Simpl. all tex-DT PLYWOOD'!M571:X571)</f>
        <v>#REF!</v>
      </c>
      <c r="H362" s="4" t="e">
        <f t="shared" si="13"/>
        <v>#REF!</v>
      </c>
      <c r="I362" s="4" t="e">
        <f t="shared" si="14"/>
        <v>#REF!</v>
      </c>
      <c r="J362" s="4" t="e">
        <f>'Simpl. all tex-DT PLYWOOD'!#REF!*SUM('Simpl. all tex-DT PLYWOOD'!M571:X571)/3.125</f>
        <v>#REF!</v>
      </c>
      <c r="K362" s="4" t="e">
        <f>'Simpl. all tex-DT PLYWOOD'!#REF!</f>
        <v>#REF!</v>
      </c>
    </row>
    <row r="363" spans="2:11">
      <c r="B363" s="4" t="e">
        <f>'Simpl. all tex-DT PLYWOOD'!#REF!*SUM('Simpl. all tex-DT PLYWOOD'!M572:X572)</f>
        <v>#REF!</v>
      </c>
      <c r="C363" s="4" t="e">
        <f>'Simpl. all tex-DT PLYWOOD'!#REF!*SUM('Simpl. all tex-DT PLYWOOD'!M572:X572)</f>
        <v>#REF!</v>
      </c>
      <c r="D363" s="4" t="e">
        <f>'Simpl. all tex-DT PLYWOOD'!#REF!*SUM('Simpl. all tex-DT PLYWOOD'!M572:X572)</f>
        <v>#REF!</v>
      </c>
      <c r="E363" s="4" t="e">
        <f>'Simpl. all tex-DT PLYWOOD'!#REF!*SUM('Simpl. all tex-DT PLYWOOD'!M572:X572)</f>
        <v>#REF!</v>
      </c>
      <c r="F363" s="4" t="e">
        <f>'Simpl. all tex-DT PLYWOOD'!#REF!*SUM('Simpl. all tex-DT PLYWOOD'!M572:X572)</f>
        <v>#REF!</v>
      </c>
      <c r="G363" s="4" t="e">
        <f>'Simpl. all tex-DT PLYWOOD'!#REF!*SUM('Simpl. all tex-DT PLYWOOD'!M572:X572)</f>
        <v>#REF!</v>
      </c>
      <c r="H363" s="4" t="e">
        <f t="shared" si="13"/>
        <v>#REF!</v>
      </c>
      <c r="I363" s="4" t="e">
        <f t="shared" si="14"/>
        <v>#REF!</v>
      </c>
      <c r="J363" s="4" t="e">
        <f>'Simpl. all tex-DT PLYWOOD'!#REF!*SUM('Simpl. all tex-DT PLYWOOD'!M572:X572)/3.125</f>
        <v>#REF!</v>
      </c>
      <c r="K363" s="4" t="e">
        <f>'Simpl. all tex-DT PLYWOOD'!#REF!</f>
        <v>#REF!</v>
      </c>
    </row>
    <row r="364" spans="2:11">
      <c r="B364" s="4" t="e">
        <f>'Simpl. all tex-DT PLYWOOD'!#REF!*SUM('Simpl. all tex-DT PLYWOOD'!M573:X573)</f>
        <v>#REF!</v>
      </c>
      <c r="C364" s="4" t="e">
        <f>'Simpl. all tex-DT PLYWOOD'!#REF!*SUM('Simpl. all tex-DT PLYWOOD'!M573:X573)</f>
        <v>#REF!</v>
      </c>
      <c r="D364" s="4" t="e">
        <f>'Simpl. all tex-DT PLYWOOD'!#REF!*SUM('Simpl. all tex-DT PLYWOOD'!M573:X573)</f>
        <v>#REF!</v>
      </c>
      <c r="E364" s="4" t="e">
        <f>'Simpl. all tex-DT PLYWOOD'!#REF!*SUM('Simpl. all tex-DT PLYWOOD'!M573:X573)</f>
        <v>#REF!</v>
      </c>
      <c r="F364" s="4" t="e">
        <f>'Simpl. all tex-DT PLYWOOD'!#REF!*SUM('Simpl. all tex-DT PLYWOOD'!M573:X573)</f>
        <v>#REF!</v>
      </c>
      <c r="G364" s="4" t="e">
        <f>'Simpl. all tex-DT PLYWOOD'!#REF!*SUM('Simpl. all tex-DT PLYWOOD'!M573:X573)</f>
        <v>#REF!</v>
      </c>
      <c r="H364" s="4" t="e">
        <f t="shared" si="13"/>
        <v>#REF!</v>
      </c>
      <c r="I364" s="4" t="e">
        <f t="shared" si="14"/>
        <v>#REF!</v>
      </c>
      <c r="J364" s="4" t="e">
        <f>'Simpl. all tex-DT PLYWOOD'!#REF!*SUM('Simpl. all tex-DT PLYWOOD'!M573:X573)/3.125</f>
        <v>#REF!</v>
      </c>
      <c r="K364" s="4" t="e">
        <f>'Simpl. all tex-DT PLYWOOD'!#REF!</f>
        <v>#REF!</v>
      </c>
    </row>
    <row r="365" spans="2:11">
      <c r="B365" s="4" t="e">
        <f>'Simpl. all tex-DT PLYWOOD'!#REF!*SUM('Simpl. all tex-DT PLYWOOD'!M574:X574)</f>
        <v>#REF!</v>
      </c>
      <c r="C365" s="4" t="e">
        <f>'Simpl. all tex-DT PLYWOOD'!#REF!*SUM('Simpl. all tex-DT PLYWOOD'!M574:X574)</f>
        <v>#REF!</v>
      </c>
      <c r="D365" s="4" t="e">
        <f>'Simpl. all tex-DT PLYWOOD'!#REF!*SUM('Simpl. all tex-DT PLYWOOD'!M574:X574)</f>
        <v>#REF!</v>
      </c>
      <c r="E365" s="4" t="e">
        <f>'Simpl. all tex-DT PLYWOOD'!#REF!*SUM('Simpl. all tex-DT PLYWOOD'!M574:X574)</f>
        <v>#REF!</v>
      </c>
      <c r="F365" s="4" t="e">
        <f>'Simpl. all tex-DT PLYWOOD'!#REF!*SUM('Simpl. all tex-DT PLYWOOD'!M574:X574)</f>
        <v>#REF!</v>
      </c>
      <c r="G365" s="4" t="e">
        <f>'Simpl. all tex-DT PLYWOOD'!#REF!*SUM('Simpl. all tex-DT PLYWOOD'!M574:X574)</f>
        <v>#REF!</v>
      </c>
      <c r="H365" s="4" t="e">
        <f t="shared" si="13"/>
        <v>#REF!</v>
      </c>
      <c r="I365" s="4" t="e">
        <f t="shared" si="14"/>
        <v>#REF!</v>
      </c>
      <c r="J365" s="4" t="e">
        <f>'Simpl. all tex-DT PLYWOOD'!#REF!*SUM('Simpl. all tex-DT PLYWOOD'!M574:X574)/3.125</f>
        <v>#REF!</v>
      </c>
      <c r="K365" s="4" t="e">
        <f>'Simpl. all tex-DT PLYWOOD'!#REF!</f>
        <v>#REF!</v>
      </c>
    </row>
    <row r="366" spans="2:11">
      <c r="B366" s="4" t="e">
        <f>'Simpl. all tex-DT PLYWOOD'!#REF!*SUM('Simpl. all tex-DT PLYWOOD'!M575:X575)</f>
        <v>#REF!</v>
      </c>
      <c r="C366" s="4" t="e">
        <f>'Simpl. all tex-DT PLYWOOD'!#REF!*SUM('Simpl. all tex-DT PLYWOOD'!M575:X575)</f>
        <v>#REF!</v>
      </c>
      <c r="D366" s="4" t="e">
        <f>'Simpl. all tex-DT PLYWOOD'!#REF!*SUM('Simpl. all tex-DT PLYWOOD'!M575:X575)</f>
        <v>#REF!</v>
      </c>
      <c r="E366" s="4" t="e">
        <f>'Simpl. all tex-DT PLYWOOD'!#REF!*SUM('Simpl. all tex-DT PLYWOOD'!M575:X575)</f>
        <v>#REF!</v>
      </c>
      <c r="F366" s="4" t="e">
        <f>'Simpl. all tex-DT PLYWOOD'!#REF!*SUM('Simpl. all tex-DT PLYWOOD'!M575:X575)</f>
        <v>#REF!</v>
      </c>
      <c r="G366" s="4" t="e">
        <f>'Simpl. all tex-DT PLYWOOD'!#REF!*SUM('Simpl. all tex-DT PLYWOOD'!M575:X575)</f>
        <v>#REF!</v>
      </c>
      <c r="H366" s="4" t="e">
        <f t="shared" si="13"/>
        <v>#REF!</v>
      </c>
      <c r="I366" s="4" t="e">
        <f t="shared" si="14"/>
        <v>#REF!</v>
      </c>
      <c r="J366" s="4" t="e">
        <f>'Simpl. all tex-DT PLYWOOD'!#REF!*SUM('Simpl. all tex-DT PLYWOOD'!M575:X575)/3.125</f>
        <v>#REF!</v>
      </c>
      <c r="K366" s="4" t="e">
        <f>'Simpl. all tex-DT PLYWOOD'!#REF!</f>
        <v>#REF!</v>
      </c>
    </row>
    <row r="367" spans="2:11">
      <c r="B367" s="4" t="e">
        <f>'Simpl. all tex-DT PLYWOOD'!#REF!*SUM('Simpl. all tex-DT PLYWOOD'!M576:X576)</f>
        <v>#REF!</v>
      </c>
      <c r="C367" s="4" t="e">
        <f>'Simpl. all tex-DT PLYWOOD'!#REF!*SUM('Simpl. all tex-DT PLYWOOD'!M576:X576)</f>
        <v>#REF!</v>
      </c>
      <c r="D367" s="4" t="e">
        <f>'Simpl. all tex-DT PLYWOOD'!#REF!*SUM('Simpl. all tex-DT PLYWOOD'!M576:X576)</f>
        <v>#REF!</v>
      </c>
      <c r="E367" s="4" t="e">
        <f>'Simpl. all tex-DT PLYWOOD'!#REF!*SUM('Simpl. all tex-DT PLYWOOD'!M576:X576)</f>
        <v>#REF!</v>
      </c>
      <c r="F367" s="4" t="e">
        <f>'Simpl. all tex-DT PLYWOOD'!#REF!*SUM('Simpl. all tex-DT PLYWOOD'!M576:X576)</f>
        <v>#REF!</v>
      </c>
      <c r="G367" s="4" t="e">
        <f>'Simpl. all tex-DT PLYWOOD'!#REF!*SUM('Simpl. all tex-DT PLYWOOD'!M576:X576)</f>
        <v>#REF!</v>
      </c>
      <c r="H367" s="4" t="e">
        <f t="shared" si="13"/>
        <v>#REF!</v>
      </c>
      <c r="I367" s="4" t="e">
        <f t="shared" si="14"/>
        <v>#REF!</v>
      </c>
      <c r="J367" s="4" t="e">
        <f>'Simpl. all tex-DT PLYWOOD'!#REF!*SUM('Simpl. all tex-DT PLYWOOD'!M576:X576)/3.125</f>
        <v>#REF!</v>
      </c>
      <c r="K367" s="4" t="e">
        <f>'Simpl. all tex-DT PLYWOOD'!#REF!</f>
        <v>#REF!</v>
      </c>
    </row>
    <row r="368" spans="2:11">
      <c r="B368" s="4" t="e">
        <f>'Simpl. all tex-DT PLYWOOD'!#REF!*SUM('Simpl. all tex-DT PLYWOOD'!M577:X577)</f>
        <v>#REF!</v>
      </c>
      <c r="C368" s="4" t="e">
        <f>'Simpl. all tex-DT PLYWOOD'!#REF!*SUM('Simpl. all tex-DT PLYWOOD'!M577:X577)</f>
        <v>#REF!</v>
      </c>
      <c r="D368" s="4" t="e">
        <f>'Simpl. all tex-DT PLYWOOD'!#REF!*SUM('Simpl. all tex-DT PLYWOOD'!M577:X577)</f>
        <v>#REF!</v>
      </c>
      <c r="E368" s="4" t="e">
        <f>'Simpl. all tex-DT PLYWOOD'!#REF!*SUM('Simpl. all tex-DT PLYWOOD'!M577:X577)</f>
        <v>#REF!</v>
      </c>
      <c r="F368" s="4" t="e">
        <f>'Simpl. all tex-DT PLYWOOD'!#REF!*SUM('Simpl. all tex-DT PLYWOOD'!M577:X577)</f>
        <v>#REF!</v>
      </c>
      <c r="G368" s="4" t="e">
        <f>'Simpl. all tex-DT PLYWOOD'!#REF!*SUM('Simpl. all tex-DT PLYWOOD'!M577:X577)</f>
        <v>#REF!</v>
      </c>
      <c r="H368" s="4" t="e">
        <f t="shared" si="13"/>
        <v>#REF!</v>
      </c>
      <c r="I368" s="4" t="e">
        <f t="shared" si="14"/>
        <v>#REF!</v>
      </c>
      <c r="J368" s="4" t="e">
        <f>'Simpl. all tex-DT PLYWOOD'!#REF!*SUM('Simpl. all tex-DT PLYWOOD'!M577:X577)/3.125</f>
        <v>#REF!</v>
      </c>
      <c r="K368" s="4" t="e">
        <f>'Simpl. all tex-DT PLYWOOD'!#REF!</f>
        <v>#REF!</v>
      </c>
    </row>
    <row r="369" spans="2:11">
      <c r="B369" s="4" t="e">
        <f>'Simpl. all tex-DT PLYWOOD'!#REF!*SUM('Simpl. all tex-DT PLYWOOD'!M578:X578)</f>
        <v>#REF!</v>
      </c>
      <c r="C369" s="4" t="e">
        <f>'Simpl. all tex-DT PLYWOOD'!#REF!*SUM('Simpl. all tex-DT PLYWOOD'!M578:X578)</f>
        <v>#REF!</v>
      </c>
      <c r="D369" s="4" t="e">
        <f>'Simpl. all tex-DT PLYWOOD'!#REF!*SUM('Simpl. all tex-DT PLYWOOD'!M578:X578)</f>
        <v>#REF!</v>
      </c>
      <c r="E369" s="4" t="e">
        <f>'Simpl. all tex-DT PLYWOOD'!#REF!*SUM('Simpl. all tex-DT PLYWOOD'!M578:X578)</f>
        <v>#REF!</v>
      </c>
      <c r="F369" s="4" t="e">
        <f>'Simpl. all tex-DT PLYWOOD'!#REF!*SUM('Simpl. all tex-DT PLYWOOD'!M578:X578)</f>
        <v>#REF!</v>
      </c>
      <c r="G369" s="4" t="e">
        <f>'Simpl. all tex-DT PLYWOOD'!#REF!*SUM('Simpl. all tex-DT PLYWOOD'!M578:X578)</f>
        <v>#REF!</v>
      </c>
      <c r="H369" s="4" t="e">
        <f t="shared" si="13"/>
        <v>#REF!</v>
      </c>
      <c r="I369" s="4" t="e">
        <f t="shared" si="14"/>
        <v>#REF!</v>
      </c>
      <c r="J369" s="4" t="e">
        <f>'Simpl. all tex-DT PLYWOOD'!#REF!*SUM('Simpl. all tex-DT PLYWOOD'!M578:X578)/3.125</f>
        <v>#REF!</v>
      </c>
      <c r="K369" s="4" t="e">
        <f>'Simpl. all tex-DT PLYWOOD'!#REF!</f>
        <v>#REF!</v>
      </c>
    </row>
    <row r="370" spans="2:11">
      <c r="B370" s="4" t="e">
        <f>'Simpl. all tex-DT PLYWOOD'!#REF!*SUM('Simpl. all tex-DT PLYWOOD'!M579:X579)</f>
        <v>#REF!</v>
      </c>
      <c r="C370" s="4" t="e">
        <f>'Simpl. all tex-DT PLYWOOD'!#REF!*SUM('Simpl. all tex-DT PLYWOOD'!M579:X579)</f>
        <v>#REF!</v>
      </c>
      <c r="D370" s="4" t="e">
        <f>'Simpl. all tex-DT PLYWOOD'!#REF!*SUM('Simpl. all tex-DT PLYWOOD'!M579:X579)</f>
        <v>#REF!</v>
      </c>
      <c r="E370" s="4" t="e">
        <f>'Simpl. all tex-DT PLYWOOD'!#REF!*SUM('Simpl. all tex-DT PLYWOOD'!M579:X579)</f>
        <v>#REF!</v>
      </c>
      <c r="F370" s="4" t="e">
        <f>'Simpl. all tex-DT PLYWOOD'!#REF!*SUM('Simpl. all tex-DT PLYWOOD'!M579:X579)</f>
        <v>#REF!</v>
      </c>
      <c r="G370" s="4" t="e">
        <f>'Simpl. all tex-DT PLYWOOD'!#REF!*SUM('Simpl. all tex-DT PLYWOOD'!M579:X579)</f>
        <v>#REF!</v>
      </c>
      <c r="H370" s="4" t="e">
        <f t="shared" si="13"/>
        <v>#REF!</v>
      </c>
      <c r="I370" s="4" t="e">
        <f t="shared" si="14"/>
        <v>#REF!</v>
      </c>
      <c r="J370" s="4" t="e">
        <f>'Simpl. all tex-DT PLYWOOD'!#REF!*SUM('Simpl. all tex-DT PLYWOOD'!M579:X579)/3.125</f>
        <v>#REF!</v>
      </c>
      <c r="K370" s="4" t="e">
        <f>'Simpl. all tex-DT PLYWOOD'!#REF!</f>
        <v>#REF!</v>
      </c>
    </row>
    <row r="371" spans="2:11">
      <c r="B371" s="4" t="e">
        <f>'Simpl. all tex-DT PLYWOOD'!#REF!*SUM('Simpl. all tex-DT PLYWOOD'!M580:X580)</f>
        <v>#REF!</v>
      </c>
      <c r="C371" s="4" t="e">
        <f>'Simpl. all tex-DT PLYWOOD'!#REF!*SUM('Simpl. all tex-DT PLYWOOD'!M580:X580)</f>
        <v>#REF!</v>
      </c>
      <c r="D371" s="4" t="e">
        <f>'Simpl. all tex-DT PLYWOOD'!#REF!*SUM('Simpl. all tex-DT PLYWOOD'!M580:X580)</f>
        <v>#REF!</v>
      </c>
      <c r="E371" s="4" t="e">
        <f>'Simpl. all tex-DT PLYWOOD'!#REF!*SUM('Simpl. all tex-DT PLYWOOD'!M580:X580)</f>
        <v>#REF!</v>
      </c>
      <c r="F371" s="4" t="e">
        <f>'Simpl. all tex-DT PLYWOOD'!#REF!*SUM('Simpl. all tex-DT PLYWOOD'!M580:X580)</f>
        <v>#REF!</v>
      </c>
      <c r="G371" s="4" t="e">
        <f>'Simpl. all tex-DT PLYWOOD'!#REF!*SUM('Simpl. all tex-DT PLYWOOD'!M580:X580)</f>
        <v>#REF!</v>
      </c>
      <c r="H371" s="4" t="e">
        <f t="shared" si="13"/>
        <v>#REF!</v>
      </c>
      <c r="I371" s="4" t="e">
        <f t="shared" si="14"/>
        <v>#REF!</v>
      </c>
      <c r="J371" s="4" t="e">
        <f>'Simpl. all tex-DT PLYWOOD'!#REF!*SUM('Simpl. all tex-DT PLYWOOD'!M580:X580)/3.125</f>
        <v>#REF!</v>
      </c>
      <c r="K371" s="4" t="e">
        <f>'Simpl. all tex-DT PLYWOOD'!#REF!</f>
        <v>#REF!</v>
      </c>
    </row>
    <row r="372" spans="2:11">
      <c r="B372" s="4" t="e">
        <f>'Simpl. all tex-DT PLYWOOD'!#REF!*SUM('Simpl. all tex-DT PLYWOOD'!M581:X581)</f>
        <v>#REF!</v>
      </c>
      <c r="C372" s="4" t="e">
        <f>'Simpl. all tex-DT PLYWOOD'!#REF!*SUM('Simpl. all tex-DT PLYWOOD'!M581:X581)</f>
        <v>#REF!</v>
      </c>
      <c r="D372" s="4" t="e">
        <f>'Simpl. all tex-DT PLYWOOD'!#REF!*SUM('Simpl. all tex-DT PLYWOOD'!M581:X581)</f>
        <v>#REF!</v>
      </c>
      <c r="E372" s="4" t="e">
        <f>'Simpl. all tex-DT PLYWOOD'!#REF!*SUM('Simpl. all tex-DT PLYWOOD'!M581:X581)</f>
        <v>#REF!</v>
      </c>
      <c r="F372" s="4" t="e">
        <f>'Simpl. all tex-DT PLYWOOD'!#REF!*SUM('Simpl. all tex-DT PLYWOOD'!M581:X581)</f>
        <v>#REF!</v>
      </c>
      <c r="G372" s="4" t="e">
        <f>'Simpl. all tex-DT PLYWOOD'!#REF!*SUM('Simpl. all tex-DT PLYWOOD'!M581:X581)</f>
        <v>#REF!</v>
      </c>
      <c r="H372" s="4" t="e">
        <f t="shared" si="13"/>
        <v>#REF!</v>
      </c>
      <c r="I372" s="4" t="e">
        <f t="shared" si="14"/>
        <v>#REF!</v>
      </c>
      <c r="J372" s="4" t="e">
        <f>'Simpl. all tex-DT PLYWOOD'!#REF!*SUM('Simpl. all tex-DT PLYWOOD'!M581:X581)/3.125</f>
        <v>#REF!</v>
      </c>
      <c r="K372" s="4" t="e">
        <f>'Simpl. all tex-DT PLYWOOD'!#REF!</f>
        <v>#REF!</v>
      </c>
    </row>
    <row r="373" spans="2:11">
      <c r="B373" s="4" t="e">
        <f>'Simpl. all tex-DT PLYWOOD'!#REF!*SUM('Simpl. all tex-DT PLYWOOD'!M582:X582)</f>
        <v>#REF!</v>
      </c>
      <c r="C373" s="4" t="e">
        <f>'Simpl. all tex-DT PLYWOOD'!#REF!*SUM('Simpl. all tex-DT PLYWOOD'!M582:X582)</f>
        <v>#REF!</v>
      </c>
      <c r="D373" s="4" t="e">
        <f>'Simpl. all tex-DT PLYWOOD'!#REF!*SUM('Simpl. all tex-DT PLYWOOD'!M582:X582)</f>
        <v>#REF!</v>
      </c>
      <c r="E373" s="4" t="e">
        <f>'Simpl. all tex-DT PLYWOOD'!#REF!*SUM('Simpl. all tex-DT PLYWOOD'!M582:X582)</f>
        <v>#REF!</v>
      </c>
      <c r="F373" s="4" t="e">
        <f>'Simpl. all tex-DT PLYWOOD'!#REF!*SUM('Simpl. all tex-DT PLYWOOD'!M582:X582)</f>
        <v>#REF!</v>
      </c>
      <c r="G373" s="4" t="e">
        <f>'Simpl. all tex-DT PLYWOOD'!#REF!*SUM('Simpl. all tex-DT PLYWOOD'!M582:X582)</f>
        <v>#REF!</v>
      </c>
      <c r="H373" s="4" t="e">
        <f t="shared" si="13"/>
        <v>#REF!</v>
      </c>
      <c r="I373" s="4" t="e">
        <f t="shared" si="14"/>
        <v>#REF!</v>
      </c>
      <c r="J373" s="4" t="e">
        <f>'Simpl. all tex-DT PLYWOOD'!#REF!*SUM('Simpl. all tex-DT PLYWOOD'!M582:X582)/3.125</f>
        <v>#REF!</v>
      </c>
      <c r="K373" s="4" t="e">
        <f>'Simpl. all tex-DT PLYWOOD'!#REF!</f>
        <v>#REF!</v>
      </c>
    </row>
    <row r="374" spans="2:11">
      <c r="B374" s="4" t="e">
        <f>'Simpl. all tex-DT PLYWOOD'!#REF!*SUM('Simpl. all tex-DT PLYWOOD'!M583:X583)</f>
        <v>#REF!</v>
      </c>
      <c r="C374" s="4" t="e">
        <f>'Simpl. all tex-DT PLYWOOD'!#REF!*SUM('Simpl. all tex-DT PLYWOOD'!M583:X583)</f>
        <v>#REF!</v>
      </c>
      <c r="D374" s="4" t="e">
        <f>'Simpl. all tex-DT PLYWOOD'!#REF!*SUM('Simpl. all tex-DT PLYWOOD'!M583:X583)</f>
        <v>#REF!</v>
      </c>
      <c r="E374" s="4" t="e">
        <f>'Simpl. all tex-DT PLYWOOD'!#REF!*SUM('Simpl. all tex-DT PLYWOOD'!M583:X583)</f>
        <v>#REF!</v>
      </c>
      <c r="F374" s="4" t="e">
        <f>'Simpl. all tex-DT PLYWOOD'!#REF!*SUM('Simpl. all tex-DT PLYWOOD'!M583:X583)</f>
        <v>#REF!</v>
      </c>
      <c r="G374" s="4" t="e">
        <f>'Simpl. all tex-DT PLYWOOD'!#REF!*SUM('Simpl. all tex-DT PLYWOOD'!M583:X583)</f>
        <v>#REF!</v>
      </c>
      <c r="H374" s="4" t="e">
        <f t="shared" si="13"/>
        <v>#REF!</v>
      </c>
      <c r="I374" s="4" t="e">
        <f t="shared" si="14"/>
        <v>#REF!</v>
      </c>
      <c r="J374" s="4" t="e">
        <f>'Simpl. all tex-DT PLYWOOD'!#REF!*SUM('Simpl. all tex-DT PLYWOOD'!M583:X583)/3.125</f>
        <v>#REF!</v>
      </c>
      <c r="K374" s="4" t="e">
        <f>'Simpl. all tex-DT PLYWOOD'!#REF!</f>
        <v>#REF!</v>
      </c>
    </row>
    <row r="375" spans="2:11">
      <c r="B375" s="4" t="e">
        <f>'Simpl. all tex-DT PLYWOOD'!#REF!*SUM('Simpl. all tex-DT PLYWOOD'!M584:X584)</f>
        <v>#REF!</v>
      </c>
      <c r="C375" s="4" t="e">
        <f>'Simpl. all tex-DT PLYWOOD'!#REF!*SUM('Simpl. all tex-DT PLYWOOD'!M584:X584)</f>
        <v>#REF!</v>
      </c>
      <c r="D375" s="4" t="e">
        <f>'Simpl. all tex-DT PLYWOOD'!#REF!*SUM('Simpl. all tex-DT PLYWOOD'!M584:X584)</f>
        <v>#REF!</v>
      </c>
      <c r="E375" s="4" t="e">
        <f>'Simpl. all tex-DT PLYWOOD'!#REF!*SUM('Simpl. all tex-DT PLYWOOD'!M584:X584)</f>
        <v>#REF!</v>
      </c>
      <c r="F375" s="4" t="e">
        <f>'Simpl. all tex-DT PLYWOOD'!#REF!*SUM('Simpl. all tex-DT PLYWOOD'!M584:X584)</f>
        <v>#REF!</v>
      </c>
      <c r="G375" s="4" t="e">
        <f>'Simpl. all tex-DT PLYWOOD'!#REF!*SUM('Simpl. all tex-DT PLYWOOD'!M584:X584)</f>
        <v>#REF!</v>
      </c>
      <c r="H375" s="4" t="e">
        <f t="shared" si="13"/>
        <v>#REF!</v>
      </c>
      <c r="I375" s="4" t="e">
        <f t="shared" si="14"/>
        <v>#REF!</v>
      </c>
      <c r="J375" s="4" t="e">
        <f>'Simpl. all tex-DT PLYWOOD'!#REF!*SUM('Simpl. all tex-DT PLYWOOD'!M584:X584)/3.125</f>
        <v>#REF!</v>
      </c>
      <c r="K375" s="4" t="e">
        <f>'Simpl. all tex-DT PLYWOOD'!#REF!</f>
        <v>#REF!</v>
      </c>
    </row>
    <row r="376" spans="2:11">
      <c r="B376" s="4" t="e">
        <f>'Simpl. all tex-DT PLYWOOD'!#REF!*SUM('Simpl. all tex-DT PLYWOOD'!M585:X585)</f>
        <v>#REF!</v>
      </c>
      <c r="C376" s="4" t="e">
        <f>'Simpl. all tex-DT PLYWOOD'!#REF!*SUM('Simpl. all tex-DT PLYWOOD'!M585:X585)</f>
        <v>#REF!</v>
      </c>
      <c r="D376" s="4" t="e">
        <f>'Simpl. all tex-DT PLYWOOD'!#REF!*SUM('Simpl. all tex-DT PLYWOOD'!M585:X585)</f>
        <v>#REF!</v>
      </c>
      <c r="E376" s="4" t="e">
        <f>'Simpl. all tex-DT PLYWOOD'!#REF!*SUM('Simpl. all tex-DT PLYWOOD'!M585:X585)</f>
        <v>#REF!</v>
      </c>
      <c r="F376" s="4" t="e">
        <f>'Simpl. all tex-DT PLYWOOD'!#REF!*SUM('Simpl. all tex-DT PLYWOOD'!M585:X585)</f>
        <v>#REF!</v>
      </c>
      <c r="G376" s="4" t="e">
        <f>'Simpl. all tex-DT PLYWOOD'!#REF!*SUM('Simpl. all tex-DT PLYWOOD'!M585:X585)</f>
        <v>#REF!</v>
      </c>
      <c r="H376" s="4" t="e">
        <f t="shared" si="13"/>
        <v>#REF!</v>
      </c>
      <c r="I376" s="4" t="e">
        <f t="shared" si="14"/>
        <v>#REF!</v>
      </c>
      <c r="J376" s="4" t="e">
        <f>'Simpl. all tex-DT PLYWOOD'!#REF!*SUM('Simpl. all tex-DT PLYWOOD'!M585:X585)/3.125</f>
        <v>#REF!</v>
      </c>
      <c r="K376" s="4" t="e">
        <f>'Simpl. all tex-DT PLYWOOD'!#REF!</f>
        <v>#REF!</v>
      </c>
    </row>
    <row r="377" spans="2:11">
      <c r="B377" s="4" t="e">
        <f>'Simpl. all tex-DT PLYWOOD'!#REF!*SUM('Simpl. all tex-DT PLYWOOD'!M586:X586)</f>
        <v>#REF!</v>
      </c>
      <c r="C377" s="4" t="e">
        <f>'Simpl. all tex-DT PLYWOOD'!#REF!*SUM('Simpl. all tex-DT PLYWOOD'!M586:X586)</f>
        <v>#REF!</v>
      </c>
      <c r="D377" s="4" t="e">
        <f>'Simpl. all tex-DT PLYWOOD'!#REF!*SUM('Simpl. all tex-DT PLYWOOD'!M586:X586)</f>
        <v>#REF!</v>
      </c>
      <c r="E377" s="4" t="e">
        <f>'Simpl. all tex-DT PLYWOOD'!#REF!*SUM('Simpl. all tex-DT PLYWOOD'!M586:X586)</f>
        <v>#REF!</v>
      </c>
      <c r="F377" s="4" t="e">
        <f>'Simpl. all tex-DT PLYWOOD'!#REF!*SUM('Simpl. all tex-DT PLYWOOD'!M586:X586)</f>
        <v>#REF!</v>
      </c>
      <c r="G377" s="4" t="e">
        <f>'Simpl. all tex-DT PLYWOOD'!#REF!*SUM('Simpl. all tex-DT PLYWOOD'!M586:X586)</f>
        <v>#REF!</v>
      </c>
      <c r="H377" s="4" t="e">
        <f t="shared" si="13"/>
        <v>#REF!</v>
      </c>
      <c r="I377" s="4" t="e">
        <f t="shared" si="14"/>
        <v>#REF!</v>
      </c>
      <c r="J377" s="4" t="e">
        <f>'Simpl. all tex-DT PLYWOOD'!#REF!*SUM('Simpl. all tex-DT PLYWOOD'!M586:X586)/3.125</f>
        <v>#REF!</v>
      </c>
      <c r="K377" s="4" t="e">
        <f>'Simpl. all tex-DT PLYWOOD'!#REF!</f>
        <v>#REF!</v>
      </c>
    </row>
    <row r="378" spans="2:11">
      <c r="B378" s="4" t="e">
        <f>'Simpl. all tex-DT PLYWOOD'!#REF!*SUM('Simpl. all tex-DT PLYWOOD'!M587:X587)</f>
        <v>#REF!</v>
      </c>
      <c r="C378" s="4" t="e">
        <f>'Simpl. all tex-DT PLYWOOD'!#REF!*SUM('Simpl. all tex-DT PLYWOOD'!M587:X587)</f>
        <v>#REF!</v>
      </c>
      <c r="D378" s="4" t="e">
        <f>'Simpl. all tex-DT PLYWOOD'!#REF!*SUM('Simpl. all tex-DT PLYWOOD'!M587:X587)</f>
        <v>#REF!</v>
      </c>
      <c r="E378" s="4" t="e">
        <f>'Simpl. all tex-DT PLYWOOD'!#REF!*SUM('Simpl. all tex-DT PLYWOOD'!M587:X587)</f>
        <v>#REF!</v>
      </c>
      <c r="F378" s="4" t="e">
        <f>'Simpl. all tex-DT PLYWOOD'!#REF!*SUM('Simpl. all tex-DT PLYWOOD'!M587:X587)</f>
        <v>#REF!</v>
      </c>
      <c r="G378" s="4" t="e">
        <f>'Simpl. all tex-DT PLYWOOD'!#REF!*SUM('Simpl. all tex-DT PLYWOOD'!M587:X587)</f>
        <v>#REF!</v>
      </c>
      <c r="H378" s="4" t="e">
        <f t="shared" si="13"/>
        <v>#REF!</v>
      </c>
      <c r="I378" s="4" t="e">
        <f t="shared" si="14"/>
        <v>#REF!</v>
      </c>
      <c r="J378" s="4" t="e">
        <f>'Simpl. all tex-DT PLYWOOD'!#REF!*SUM('Simpl. all tex-DT PLYWOOD'!M587:X587)/3.125</f>
        <v>#REF!</v>
      </c>
      <c r="K378" s="4" t="e">
        <f>'Simpl. all tex-DT PLYWOOD'!#REF!</f>
        <v>#REF!</v>
      </c>
    </row>
    <row r="379" spans="2:11">
      <c r="B379" s="4" t="e">
        <f>'Simpl. all tex-DT PLYWOOD'!#REF!*SUM('Simpl. all tex-DT PLYWOOD'!M588:X588)</f>
        <v>#REF!</v>
      </c>
      <c r="C379" s="4" t="e">
        <f>'Simpl. all tex-DT PLYWOOD'!#REF!*SUM('Simpl. all tex-DT PLYWOOD'!M588:X588)</f>
        <v>#REF!</v>
      </c>
      <c r="D379" s="4" t="e">
        <f>'Simpl. all tex-DT PLYWOOD'!#REF!*SUM('Simpl. all tex-DT PLYWOOD'!M588:X588)</f>
        <v>#REF!</v>
      </c>
      <c r="E379" s="4" t="e">
        <f>'Simpl. all tex-DT PLYWOOD'!#REF!*SUM('Simpl. all tex-DT PLYWOOD'!M588:X588)</f>
        <v>#REF!</v>
      </c>
      <c r="F379" s="4" t="e">
        <f>'Simpl. all tex-DT PLYWOOD'!#REF!*SUM('Simpl. all tex-DT PLYWOOD'!M588:X588)</f>
        <v>#REF!</v>
      </c>
      <c r="G379" s="4" t="e">
        <f>'Simpl. all tex-DT PLYWOOD'!#REF!*SUM('Simpl. all tex-DT PLYWOOD'!M588:X588)</f>
        <v>#REF!</v>
      </c>
      <c r="H379" s="4" t="e">
        <f t="shared" si="13"/>
        <v>#REF!</v>
      </c>
      <c r="I379" s="4" t="e">
        <f t="shared" si="14"/>
        <v>#REF!</v>
      </c>
      <c r="J379" s="4" t="e">
        <f>'Simpl. all tex-DT PLYWOOD'!#REF!*SUM('Simpl. all tex-DT PLYWOOD'!M588:X588)/3.125</f>
        <v>#REF!</v>
      </c>
      <c r="K379" s="4" t="e">
        <f>'Simpl. all tex-DT PLYWOOD'!#REF!</f>
        <v>#REF!</v>
      </c>
    </row>
    <row r="380" spans="2:11">
      <c r="B380" s="4" t="e">
        <f>'Simpl. all tex-DT PLYWOOD'!#REF!*SUM('Simpl. all tex-DT PLYWOOD'!M589:X589)</f>
        <v>#REF!</v>
      </c>
      <c r="C380" s="4" t="e">
        <f>'Simpl. all tex-DT PLYWOOD'!#REF!*SUM('Simpl. all tex-DT PLYWOOD'!M589:X589)</f>
        <v>#REF!</v>
      </c>
      <c r="D380" s="4" t="e">
        <f>'Simpl. all tex-DT PLYWOOD'!#REF!*SUM('Simpl. all tex-DT PLYWOOD'!M589:X589)</f>
        <v>#REF!</v>
      </c>
      <c r="E380" s="4" t="e">
        <f>'Simpl. all tex-DT PLYWOOD'!#REF!*SUM('Simpl. all tex-DT PLYWOOD'!M589:X589)</f>
        <v>#REF!</v>
      </c>
      <c r="F380" s="4" t="e">
        <f>'Simpl. all tex-DT PLYWOOD'!#REF!*SUM('Simpl. all tex-DT PLYWOOD'!M589:X589)</f>
        <v>#REF!</v>
      </c>
      <c r="G380" s="4" t="e">
        <f>'Simpl. all tex-DT PLYWOOD'!#REF!*SUM('Simpl. all tex-DT PLYWOOD'!M589:X589)</f>
        <v>#REF!</v>
      </c>
      <c r="H380" s="4" t="e">
        <f t="shared" si="13"/>
        <v>#REF!</v>
      </c>
      <c r="I380" s="4" t="e">
        <f t="shared" si="14"/>
        <v>#REF!</v>
      </c>
      <c r="J380" s="4" t="e">
        <f>'Simpl. all tex-DT PLYWOOD'!#REF!*SUM('Simpl. all tex-DT PLYWOOD'!M589:X589)/3.125</f>
        <v>#REF!</v>
      </c>
      <c r="K380" s="4" t="e">
        <f>'Simpl. all tex-DT PLYWOOD'!#REF!</f>
        <v>#REF!</v>
      </c>
    </row>
    <row r="381" spans="2:11">
      <c r="B381" s="4" t="e">
        <f>'Simpl. all tex-DT PLYWOOD'!#REF!*SUM('Simpl. all tex-DT PLYWOOD'!M590:X590)</f>
        <v>#REF!</v>
      </c>
      <c r="C381" s="4" t="e">
        <f>'Simpl. all tex-DT PLYWOOD'!#REF!*SUM('Simpl. all tex-DT PLYWOOD'!M590:X590)</f>
        <v>#REF!</v>
      </c>
      <c r="D381" s="4" t="e">
        <f>'Simpl. all tex-DT PLYWOOD'!#REF!*SUM('Simpl. all tex-DT PLYWOOD'!M590:X590)</f>
        <v>#REF!</v>
      </c>
      <c r="E381" s="4" t="e">
        <f>'Simpl. all tex-DT PLYWOOD'!#REF!*SUM('Simpl. all tex-DT PLYWOOD'!M590:X590)</f>
        <v>#REF!</v>
      </c>
      <c r="F381" s="4" t="e">
        <f>'Simpl. all tex-DT PLYWOOD'!#REF!*SUM('Simpl. all tex-DT PLYWOOD'!M590:X590)</f>
        <v>#REF!</v>
      </c>
      <c r="G381" s="4" t="e">
        <f>'Simpl. all tex-DT PLYWOOD'!#REF!*SUM('Simpl. all tex-DT PLYWOOD'!M590:X590)</f>
        <v>#REF!</v>
      </c>
      <c r="H381" s="4" t="e">
        <f t="shared" si="13"/>
        <v>#REF!</v>
      </c>
      <c r="I381" s="4" t="e">
        <f t="shared" si="14"/>
        <v>#REF!</v>
      </c>
      <c r="J381" s="4" t="e">
        <f>'Simpl. all tex-DT PLYWOOD'!#REF!*SUM('Simpl. all tex-DT PLYWOOD'!M590:X590)/3.125</f>
        <v>#REF!</v>
      </c>
      <c r="K381" s="4" t="e">
        <f>'Simpl. all tex-DT PLYWOOD'!#REF!</f>
        <v>#REF!</v>
      </c>
    </row>
    <row r="382" spans="2:11">
      <c r="B382" s="4" t="e">
        <f>'Simpl. all tex-DT PLYWOOD'!#REF!*SUM('Simpl. all tex-DT PLYWOOD'!M591:X591)</f>
        <v>#REF!</v>
      </c>
      <c r="C382" s="4" t="e">
        <f>'Simpl. all tex-DT PLYWOOD'!#REF!*SUM('Simpl. all tex-DT PLYWOOD'!M591:X591)</f>
        <v>#REF!</v>
      </c>
      <c r="D382" s="4" t="e">
        <f>'Simpl. all tex-DT PLYWOOD'!#REF!*SUM('Simpl. all tex-DT PLYWOOD'!M591:X591)</f>
        <v>#REF!</v>
      </c>
      <c r="E382" s="4" t="e">
        <f>'Simpl. all tex-DT PLYWOOD'!#REF!*SUM('Simpl. all tex-DT PLYWOOD'!M591:X591)</f>
        <v>#REF!</v>
      </c>
      <c r="F382" s="4" t="e">
        <f>'Simpl. all tex-DT PLYWOOD'!#REF!*SUM('Simpl. all tex-DT PLYWOOD'!M591:X591)</f>
        <v>#REF!</v>
      </c>
      <c r="G382" s="4" t="e">
        <f>'Simpl. all tex-DT PLYWOOD'!#REF!*SUM('Simpl. all tex-DT PLYWOOD'!M591:X591)</f>
        <v>#REF!</v>
      </c>
      <c r="H382" s="4" t="e">
        <f t="shared" si="13"/>
        <v>#REF!</v>
      </c>
      <c r="I382" s="4" t="e">
        <f t="shared" si="14"/>
        <v>#REF!</v>
      </c>
      <c r="J382" s="4" t="e">
        <f>'Simpl. all tex-DT PLYWOOD'!#REF!*SUM('Simpl. all tex-DT PLYWOOD'!M591:X591)/3.125</f>
        <v>#REF!</v>
      </c>
      <c r="K382" s="4" t="e">
        <f>'Simpl. all tex-DT PLYWOOD'!#REF!</f>
        <v>#REF!</v>
      </c>
    </row>
    <row r="383" spans="2:11">
      <c r="B383" s="4" t="e">
        <f>'Simpl. all tex-DT PLYWOOD'!#REF!*SUM('Simpl. all tex-DT PLYWOOD'!M592:X592)</f>
        <v>#REF!</v>
      </c>
      <c r="C383" s="4" t="e">
        <f>'Simpl. all tex-DT PLYWOOD'!#REF!*SUM('Simpl. all tex-DT PLYWOOD'!M592:X592)</f>
        <v>#REF!</v>
      </c>
      <c r="D383" s="4" t="e">
        <f>'Simpl. all tex-DT PLYWOOD'!#REF!*SUM('Simpl. all tex-DT PLYWOOD'!M592:X592)</f>
        <v>#REF!</v>
      </c>
      <c r="E383" s="4" t="e">
        <f>'Simpl. all tex-DT PLYWOOD'!#REF!*SUM('Simpl. all tex-DT PLYWOOD'!M592:X592)</f>
        <v>#REF!</v>
      </c>
      <c r="F383" s="4" t="e">
        <f>'Simpl. all tex-DT PLYWOOD'!#REF!*SUM('Simpl. all tex-DT PLYWOOD'!M592:X592)</f>
        <v>#REF!</v>
      </c>
      <c r="G383" s="4" t="e">
        <f>'Simpl. all tex-DT PLYWOOD'!#REF!*SUM('Simpl. all tex-DT PLYWOOD'!M592:X592)</f>
        <v>#REF!</v>
      </c>
      <c r="H383" s="4" t="e">
        <f t="shared" si="13"/>
        <v>#REF!</v>
      </c>
      <c r="I383" s="4" t="e">
        <f t="shared" si="14"/>
        <v>#REF!</v>
      </c>
      <c r="J383" s="4" t="e">
        <f>'Simpl. all tex-DT PLYWOOD'!#REF!*SUM('Simpl. all tex-DT PLYWOOD'!M592:X592)/3.125</f>
        <v>#REF!</v>
      </c>
      <c r="K383" s="4" t="e">
        <f>'Simpl. all tex-DT PLYWOOD'!#REF!</f>
        <v>#REF!</v>
      </c>
    </row>
    <row r="384" spans="2:11">
      <c r="B384" s="4" t="e">
        <f>'Simpl. all tex-DT PLYWOOD'!#REF!*SUM('Simpl. all tex-DT PLYWOOD'!M593:X593)</f>
        <v>#REF!</v>
      </c>
      <c r="C384" s="4" t="e">
        <f>'Simpl. all tex-DT PLYWOOD'!#REF!*SUM('Simpl. all tex-DT PLYWOOD'!M593:X593)</f>
        <v>#REF!</v>
      </c>
      <c r="D384" s="4" t="e">
        <f>'Simpl. all tex-DT PLYWOOD'!#REF!*SUM('Simpl. all tex-DT PLYWOOD'!M593:X593)</f>
        <v>#REF!</v>
      </c>
      <c r="E384" s="4" t="e">
        <f>'Simpl. all tex-DT PLYWOOD'!#REF!*SUM('Simpl. all tex-DT PLYWOOD'!M593:X593)</f>
        <v>#REF!</v>
      </c>
      <c r="F384" s="4" t="e">
        <f>'Simpl. all tex-DT PLYWOOD'!#REF!*SUM('Simpl. all tex-DT PLYWOOD'!M593:X593)</f>
        <v>#REF!</v>
      </c>
      <c r="G384" s="4" t="e">
        <f>'Simpl. all tex-DT PLYWOOD'!#REF!*SUM('Simpl. all tex-DT PLYWOOD'!M593:X593)</f>
        <v>#REF!</v>
      </c>
      <c r="H384" s="4" t="e">
        <f t="shared" si="13"/>
        <v>#REF!</v>
      </c>
      <c r="I384" s="4" t="e">
        <f t="shared" si="14"/>
        <v>#REF!</v>
      </c>
      <c r="J384" s="4" t="e">
        <f>'Simpl. all tex-DT PLYWOOD'!#REF!*SUM('Simpl. all tex-DT PLYWOOD'!M593:X593)/3.125</f>
        <v>#REF!</v>
      </c>
      <c r="K384" s="4" t="e">
        <f>'Simpl. all tex-DT PLYWOOD'!#REF!</f>
        <v>#REF!</v>
      </c>
    </row>
    <row r="385" spans="2:11">
      <c r="B385" s="4" t="e">
        <f>'Simpl. all tex-DT PLYWOOD'!#REF!*SUM('Simpl. all tex-DT PLYWOOD'!M594:X594)</f>
        <v>#REF!</v>
      </c>
      <c r="C385" s="4" t="e">
        <f>'Simpl. all tex-DT PLYWOOD'!#REF!*SUM('Simpl. all tex-DT PLYWOOD'!M594:X594)</f>
        <v>#REF!</v>
      </c>
      <c r="D385" s="4" t="e">
        <f>'Simpl. all tex-DT PLYWOOD'!#REF!*SUM('Simpl. all tex-DT PLYWOOD'!M594:X594)</f>
        <v>#REF!</v>
      </c>
      <c r="E385" s="4" t="e">
        <f>'Simpl. all tex-DT PLYWOOD'!#REF!*SUM('Simpl. all tex-DT PLYWOOD'!M594:X594)</f>
        <v>#REF!</v>
      </c>
      <c r="F385" s="4" t="e">
        <f>'Simpl. all tex-DT PLYWOOD'!#REF!*SUM('Simpl. all tex-DT PLYWOOD'!M594:X594)</f>
        <v>#REF!</v>
      </c>
      <c r="G385" s="4" t="e">
        <f>'Simpl. all tex-DT PLYWOOD'!#REF!*SUM('Simpl. all tex-DT PLYWOOD'!M594:X594)</f>
        <v>#REF!</v>
      </c>
      <c r="H385" s="4" t="e">
        <f t="shared" si="13"/>
        <v>#REF!</v>
      </c>
      <c r="I385" s="4" t="e">
        <f t="shared" si="14"/>
        <v>#REF!</v>
      </c>
      <c r="J385" s="4" t="e">
        <f>'Simpl. all tex-DT PLYWOOD'!#REF!*SUM('Simpl. all tex-DT PLYWOOD'!M594:X594)/3.125</f>
        <v>#REF!</v>
      </c>
      <c r="K385" s="4" t="e">
        <f>'Simpl. all tex-DT PLYWOOD'!#REF!</f>
        <v>#REF!</v>
      </c>
    </row>
    <row r="386" spans="2:11">
      <c r="B386" s="4" t="e">
        <f>'Simpl. all tex-DT PLYWOOD'!#REF!*SUM('Simpl. all tex-DT PLYWOOD'!M595:X595)</f>
        <v>#REF!</v>
      </c>
      <c r="C386" s="4" t="e">
        <f>'Simpl. all tex-DT PLYWOOD'!#REF!*SUM('Simpl. all tex-DT PLYWOOD'!M595:X595)</f>
        <v>#REF!</v>
      </c>
      <c r="D386" s="4" t="e">
        <f>'Simpl. all tex-DT PLYWOOD'!#REF!*SUM('Simpl. all tex-DT PLYWOOD'!M595:X595)</f>
        <v>#REF!</v>
      </c>
      <c r="E386" s="4" t="e">
        <f>'Simpl. all tex-DT PLYWOOD'!#REF!*SUM('Simpl. all tex-DT PLYWOOD'!M595:X595)</f>
        <v>#REF!</v>
      </c>
      <c r="F386" s="4" t="e">
        <f>'Simpl. all tex-DT PLYWOOD'!#REF!*SUM('Simpl. all tex-DT PLYWOOD'!M595:X595)</f>
        <v>#REF!</v>
      </c>
      <c r="G386" s="4" t="e">
        <f>'Simpl. all tex-DT PLYWOOD'!#REF!*SUM('Simpl. all tex-DT PLYWOOD'!M595:X595)</f>
        <v>#REF!</v>
      </c>
      <c r="H386" s="4" t="e">
        <f t="shared" si="13"/>
        <v>#REF!</v>
      </c>
      <c r="I386" s="4" t="e">
        <f t="shared" si="14"/>
        <v>#REF!</v>
      </c>
      <c r="J386" s="4" t="e">
        <f>'Simpl. all tex-DT PLYWOOD'!#REF!*SUM('Simpl. all tex-DT PLYWOOD'!M595:X595)/3.125</f>
        <v>#REF!</v>
      </c>
      <c r="K386" s="4" t="e">
        <f>'Simpl. all tex-DT PLYWOOD'!#REF!</f>
        <v>#REF!</v>
      </c>
    </row>
    <row r="387" spans="2:11">
      <c r="B387" s="4" t="e">
        <f>'Simpl. all tex-DT PLYWOOD'!#REF!*SUM('Simpl. all tex-DT PLYWOOD'!M596:X596)</f>
        <v>#REF!</v>
      </c>
      <c r="C387" s="4" t="e">
        <f>'Simpl. all tex-DT PLYWOOD'!#REF!*SUM('Simpl. all tex-DT PLYWOOD'!M596:X596)</f>
        <v>#REF!</v>
      </c>
      <c r="D387" s="4" t="e">
        <f>'Simpl. all tex-DT PLYWOOD'!#REF!*SUM('Simpl. all tex-DT PLYWOOD'!M596:X596)</f>
        <v>#REF!</v>
      </c>
      <c r="E387" s="4" t="e">
        <f>'Simpl. all tex-DT PLYWOOD'!#REF!*SUM('Simpl. all tex-DT PLYWOOD'!M596:X596)</f>
        <v>#REF!</v>
      </c>
      <c r="F387" s="4" t="e">
        <f>'Simpl. all tex-DT PLYWOOD'!#REF!*SUM('Simpl. all tex-DT PLYWOOD'!M596:X596)</f>
        <v>#REF!</v>
      </c>
      <c r="G387" s="4" t="e">
        <f>'Simpl. all tex-DT PLYWOOD'!#REF!*SUM('Simpl. all tex-DT PLYWOOD'!M596:X596)</f>
        <v>#REF!</v>
      </c>
      <c r="H387" s="4" t="e">
        <f t="shared" ref="H387:H450" si="15">F387/10</f>
        <v>#REF!</v>
      </c>
      <c r="I387" s="4" t="e">
        <f t="shared" ref="I387:I450" si="16">(3/100)*F387</f>
        <v>#REF!</v>
      </c>
      <c r="J387" s="4" t="e">
        <f>'Simpl. all tex-DT PLYWOOD'!#REF!*SUM('Simpl. all tex-DT PLYWOOD'!M596:X596)/3.125</f>
        <v>#REF!</v>
      </c>
      <c r="K387" s="4" t="e">
        <f>'Simpl. all tex-DT PLYWOOD'!#REF!</f>
        <v>#REF!</v>
      </c>
    </row>
    <row r="388" spans="2:11">
      <c r="B388" s="4" t="e">
        <f>'Simpl. all tex-DT PLYWOOD'!#REF!*SUM('Simpl. all tex-DT PLYWOOD'!M597:X597)</f>
        <v>#REF!</v>
      </c>
      <c r="C388" s="4" t="e">
        <f>'Simpl. all tex-DT PLYWOOD'!#REF!*SUM('Simpl. all tex-DT PLYWOOD'!M597:X597)</f>
        <v>#REF!</v>
      </c>
      <c r="D388" s="4" t="e">
        <f>'Simpl. all tex-DT PLYWOOD'!#REF!*SUM('Simpl. all tex-DT PLYWOOD'!M597:X597)</f>
        <v>#REF!</v>
      </c>
      <c r="E388" s="4" t="e">
        <f>'Simpl. all tex-DT PLYWOOD'!#REF!*SUM('Simpl. all tex-DT PLYWOOD'!M597:X597)</f>
        <v>#REF!</v>
      </c>
      <c r="F388" s="4" t="e">
        <f>'Simpl. all tex-DT PLYWOOD'!#REF!*SUM('Simpl. all tex-DT PLYWOOD'!M597:X597)</f>
        <v>#REF!</v>
      </c>
      <c r="G388" s="4" t="e">
        <f>'Simpl. all tex-DT PLYWOOD'!#REF!*SUM('Simpl. all tex-DT PLYWOOD'!M597:X597)</f>
        <v>#REF!</v>
      </c>
      <c r="H388" s="4" t="e">
        <f t="shared" si="15"/>
        <v>#REF!</v>
      </c>
      <c r="I388" s="4" t="e">
        <f t="shared" si="16"/>
        <v>#REF!</v>
      </c>
      <c r="J388" s="4" t="e">
        <f>'Simpl. all tex-DT PLYWOOD'!#REF!*SUM('Simpl. all tex-DT PLYWOOD'!M597:X597)/3.125</f>
        <v>#REF!</v>
      </c>
      <c r="K388" s="4" t="e">
        <f>'Simpl. all tex-DT PLYWOOD'!#REF!</f>
        <v>#REF!</v>
      </c>
    </row>
    <row r="389" spans="2:11">
      <c r="B389" s="4" t="e">
        <f>'Simpl. all tex-DT PLYWOOD'!#REF!*SUM('Simpl. all tex-DT PLYWOOD'!M598:X598)</f>
        <v>#REF!</v>
      </c>
      <c r="C389" s="4" t="e">
        <f>'Simpl. all tex-DT PLYWOOD'!#REF!*SUM('Simpl. all tex-DT PLYWOOD'!M598:X598)</f>
        <v>#REF!</v>
      </c>
      <c r="D389" s="4" t="e">
        <f>'Simpl. all tex-DT PLYWOOD'!#REF!*SUM('Simpl. all tex-DT PLYWOOD'!M598:X598)</f>
        <v>#REF!</v>
      </c>
      <c r="E389" s="4" t="e">
        <f>'Simpl. all tex-DT PLYWOOD'!#REF!*SUM('Simpl. all tex-DT PLYWOOD'!M598:X598)</f>
        <v>#REF!</v>
      </c>
      <c r="F389" s="4" t="e">
        <f>'Simpl. all tex-DT PLYWOOD'!#REF!*SUM('Simpl. all tex-DT PLYWOOD'!M598:X598)</f>
        <v>#REF!</v>
      </c>
      <c r="G389" s="4" t="e">
        <f>'Simpl. all tex-DT PLYWOOD'!#REF!*SUM('Simpl. all tex-DT PLYWOOD'!M598:X598)</f>
        <v>#REF!</v>
      </c>
      <c r="H389" s="4" t="e">
        <f t="shared" si="15"/>
        <v>#REF!</v>
      </c>
      <c r="I389" s="4" t="e">
        <f t="shared" si="16"/>
        <v>#REF!</v>
      </c>
      <c r="J389" s="4" t="e">
        <f>'Simpl. all tex-DT PLYWOOD'!#REF!*SUM('Simpl. all tex-DT PLYWOOD'!M598:X598)/3.125</f>
        <v>#REF!</v>
      </c>
      <c r="K389" s="4" t="e">
        <f>'Simpl. all tex-DT PLYWOOD'!#REF!</f>
        <v>#REF!</v>
      </c>
    </row>
    <row r="390" spans="2:11">
      <c r="B390" s="4" t="e">
        <f>'Simpl. all tex-DT PLYWOOD'!#REF!*SUM('Simpl. all tex-DT PLYWOOD'!M599:X599)</f>
        <v>#REF!</v>
      </c>
      <c r="C390" s="4" t="e">
        <f>'Simpl. all tex-DT PLYWOOD'!#REF!*SUM('Simpl. all tex-DT PLYWOOD'!M599:X599)</f>
        <v>#REF!</v>
      </c>
      <c r="D390" s="4" t="e">
        <f>'Simpl. all tex-DT PLYWOOD'!#REF!*SUM('Simpl. all tex-DT PLYWOOD'!M599:X599)</f>
        <v>#REF!</v>
      </c>
      <c r="E390" s="4" t="e">
        <f>'Simpl. all tex-DT PLYWOOD'!#REF!*SUM('Simpl. all tex-DT PLYWOOD'!M599:X599)</f>
        <v>#REF!</v>
      </c>
      <c r="F390" s="4" t="e">
        <f>'Simpl. all tex-DT PLYWOOD'!#REF!*SUM('Simpl. all tex-DT PLYWOOD'!M599:X599)</f>
        <v>#REF!</v>
      </c>
      <c r="G390" s="4" t="e">
        <f>'Simpl. all tex-DT PLYWOOD'!#REF!*SUM('Simpl. all tex-DT PLYWOOD'!M599:X599)</f>
        <v>#REF!</v>
      </c>
      <c r="H390" s="4" t="e">
        <f t="shared" si="15"/>
        <v>#REF!</v>
      </c>
      <c r="I390" s="4" t="e">
        <f t="shared" si="16"/>
        <v>#REF!</v>
      </c>
      <c r="J390" s="4" t="e">
        <f>'Simpl. all tex-DT PLYWOOD'!#REF!*SUM('Simpl. all tex-DT PLYWOOD'!M599:X599)/3.125</f>
        <v>#REF!</v>
      </c>
      <c r="K390" s="4" t="e">
        <f>'Simpl. all tex-DT PLYWOOD'!#REF!</f>
        <v>#REF!</v>
      </c>
    </row>
    <row r="391" spans="2:11">
      <c r="B391" s="4" t="e">
        <f>'Simpl. all tex-DT PLYWOOD'!#REF!*SUM('Simpl. all tex-DT PLYWOOD'!M600:X600)</f>
        <v>#REF!</v>
      </c>
      <c r="C391" s="4" t="e">
        <f>'Simpl. all tex-DT PLYWOOD'!#REF!*SUM('Simpl. all tex-DT PLYWOOD'!M600:X600)</f>
        <v>#REF!</v>
      </c>
      <c r="D391" s="4" t="e">
        <f>'Simpl. all tex-DT PLYWOOD'!#REF!*SUM('Simpl. all tex-DT PLYWOOD'!M600:X600)</f>
        <v>#REF!</v>
      </c>
      <c r="E391" s="4" t="e">
        <f>'Simpl. all tex-DT PLYWOOD'!#REF!*SUM('Simpl. all tex-DT PLYWOOD'!M600:X600)</f>
        <v>#REF!</v>
      </c>
      <c r="F391" s="4" t="e">
        <f>'Simpl. all tex-DT PLYWOOD'!#REF!*SUM('Simpl. all tex-DT PLYWOOD'!M600:X600)</f>
        <v>#REF!</v>
      </c>
      <c r="G391" s="4" t="e">
        <f>'Simpl. all tex-DT PLYWOOD'!#REF!*SUM('Simpl. all tex-DT PLYWOOD'!M600:X600)</f>
        <v>#REF!</v>
      </c>
      <c r="H391" s="4" t="e">
        <f t="shared" si="15"/>
        <v>#REF!</v>
      </c>
      <c r="I391" s="4" t="e">
        <f t="shared" si="16"/>
        <v>#REF!</v>
      </c>
      <c r="J391" s="4" t="e">
        <f>'Simpl. all tex-DT PLYWOOD'!#REF!*SUM('Simpl. all tex-DT PLYWOOD'!M600:X600)/3.125</f>
        <v>#REF!</v>
      </c>
      <c r="K391" s="4" t="e">
        <f>'Simpl. all tex-DT PLYWOOD'!#REF!</f>
        <v>#REF!</v>
      </c>
    </row>
    <row r="392" spans="2:11">
      <c r="B392" s="4" t="e">
        <f>'Simpl. all tex-DT PLYWOOD'!#REF!*SUM('Simpl. all tex-DT PLYWOOD'!M601:X601)</f>
        <v>#REF!</v>
      </c>
      <c r="C392" s="4" t="e">
        <f>'Simpl. all tex-DT PLYWOOD'!#REF!*SUM('Simpl. all tex-DT PLYWOOD'!M601:X601)</f>
        <v>#REF!</v>
      </c>
      <c r="D392" s="4" t="e">
        <f>'Simpl. all tex-DT PLYWOOD'!#REF!*SUM('Simpl. all tex-DT PLYWOOD'!M601:X601)</f>
        <v>#REF!</v>
      </c>
      <c r="E392" s="4" t="e">
        <f>'Simpl. all tex-DT PLYWOOD'!#REF!*SUM('Simpl. all tex-DT PLYWOOD'!M601:X601)</f>
        <v>#REF!</v>
      </c>
      <c r="F392" s="4" t="e">
        <f>'Simpl. all tex-DT PLYWOOD'!#REF!*SUM('Simpl. all tex-DT PLYWOOD'!M601:X601)</f>
        <v>#REF!</v>
      </c>
      <c r="G392" s="4" t="e">
        <f>'Simpl. all tex-DT PLYWOOD'!#REF!*SUM('Simpl. all tex-DT PLYWOOD'!M601:X601)</f>
        <v>#REF!</v>
      </c>
      <c r="H392" s="4" t="e">
        <f t="shared" si="15"/>
        <v>#REF!</v>
      </c>
      <c r="I392" s="4" t="e">
        <f t="shared" si="16"/>
        <v>#REF!</v>
      </c>
      <c r="J392" s="4" t="e">
        <f>'Simpl. all tex-DT PLYWOOD'!#REF!*SUM('Simpl. all tex-DT PLYWOOD'!M601:X601)/3.125</f>
        <v>#REF!</v>
      </c>
      <c r="K392" s="4" t="e">
        <f>'Simpl. all tex-DT PLYWOOD'!#REF!</f>
        <v>#REF!</v>
      </c>
    </row>
    <row r="393" spans="2:11">
      <c r="B393" s="4" t="e">
        <f>'Simpl. all tex-DT PLYWOOD'!#REF!*SUM('Simpl. all tex-DT PLYWOOD'!M602:X602)</f>
        <v>#REF!</v>
      </c>
      <c r="C393" s="4" t="e">
        <f>'Simpl. all tex-DT PLYWOOD'!#REF!*SUM('Simpl. all tex-DT PLYWOOD'!M602:X602)</f>
        <v>#REF!</v>
      </c>
      <c r="D393" s="4" t="e">
        <f>'Simpl. all tex-DT PLYWOOD'!#REF!*SUM('Simpl. all tex-DT PLYWOOD'!M602:X602)</f>
        <v>#REF!</v>
      </c>
      <c r="E393" s="4" t="e">
        <f>'Simpl. all tex-DT PLYWOOD'!#REF!*SUM('Simpl. all tex-DT PLYWOOD'!M602:X602)</f>
        <v>#REF!</v>
      </c>
      <c r="F393" s="4" t="e">
        <f>'Simpl. all tex-DT PLYWOOD'!#REF!*SUM('Simpl. all tex-DT PLYWOOD'!M602:X602)</f>
        <v>#REF!</v>
      </c>
      <c r="G393" s="4" t="e">
        <f>'Simpl. all tex-DT PLYWOOD'!#REF!*SUM('Simpl. all tex-DT PLYWOOD'!M602:X602)</f>
        <v>#REF!</v>
      </c>
      <c r="H393" s="4" t="e">
        <f t="shared" si="15"/>
        <v>#REF!</v>
      </c>
      <c r="I393" s="4" t="e">
        <f t="shared" si="16"/>
        <v>#REF!</v>
      </c>
      <c r="J393" s="4" t="e">
        <f>'Simpl. all tex-DT PLYWOOD'!#REF!*SUM('Simpl. all tex-DT PLYWOOD'!M602:X602)/3.125</f>
        <v>#REF!</v>
      </c>
      <c r="K393" s="4" t="e">
        <f>'Simpl. all tex-DT PLYWOOD'!#REF!</f>
        <v>#REF!</v>
      </c>
    </row>
    <row r="394" spans="2:11">
      <c r="B394" s="4" t="e">
        <f>'Simpl. all tex-DT PLYWOOD'!#REF!*SUM('Simpl. all tex-DT PLYWOOD'!M603:X603)</f>
        <v>#REF!</v>
      </c>
      <c r="C394" s="4" t="e">
        <f>'Simpl. all tex-DT PLYWOOD'!#REF!*SUM('Simpl. all tex-DT PLYWOOD'!M603:X603)</f>
        <v>#REF!</v>
      </c>
      <c r="D394" s="4" t="e">
        <f>'Simpl. all tex-DT PLYWOOD'!#REF!*SUM('Simpl. all tex-DT PLYWOOD'!M603:X603)</f>
        <v>#REF!</v>
      </c>
      <c r="E394" s="4" t="e">
        <f>'Simpl. all tex-DT PLYWOOD'!#REF!*SUM('Simpl. all tex-DT PLYWOOD'!M603:X603)</f>
        <v>#REF!</v>
      </c>
      <c r="F394" s="4" t="e">
        <f>'Simpl. all tex-DT PLYWOOD'!#REF!*SUM('Simpl. all tex-DT PLYWOOD'!M603:X603)</f>
        <v>#REF!</v>
      </c>
      <c r="G394" s="4" t="e">
        <f>'Simpl. all tex-DT PLYWOOD'!#REF!*SUM('Simpl. all tex-DT PLYWOOD'!M603:X603)</f>
        <v>#REF!</v>
      </c>
      <c r="H394" s="4" t="e">
        <f t="shared" si="15"/>
        <v>#REF!</v>
      </c>
      <c r="I394" s="4" t="e">
        <f t="shared" si="16"/>
        <v>#REF!</v>
      </c>
      <c r="J394" s="4" t="e">
        <f>'Simpl. all tex-DT PLYWOOD'!#REF!*SUM('Simpl. all tex-DT PLYWOOD'!M603:X603)/3.125</f>
        <v>#REF!</v>
      </c>
      <c r="K394" s="4" t="e">
        <f>'Simpl. all tex-DT PLYWOOD'!#REF!</f>
        <v>#REF!</v>
      </c>
    </row>
    <row r="395" spans="2:11">
      <c r="B395" s="4" t="e">
        <f>'Simpl. all tex-DT PLYWOOD'!#REF!*SUM('Simpl. all tex-DT PLYWOOD'!M604:X604)</f>
        <v>#REF!</v>
      </c>
      <c r="C395" s="4" t="e">
        <f>'Simpl. all tex-DT PLYWOOD'!#REF!*SUM('Simpl. all tex-DT PLYWOOD'!M604:X604)</f>
        <v>#REF!</v>
      </c>
      <c r="D395" s="4" t="e">
        <f>'Simpl. all tex-DT PLYWOOD'!#REF!*SUM('Simpl. all tex-DT PLYWOOD'!M604:X604)</f>
        <v>#REF!</v>
      </c>
      <c r="E395" s="4" t="e">
        <f>'Simpl. all tex-DT PLYWOOD'!#REF!*SUM('Simpl. all tex-DT PLYWOOD'!M604:X604)</f>
        <v>#REF!</v>
      </c>
      <c r="F395" s="4" t="e">
        <f>'Simpl. all tex-DT PLYWOOD'!#REF!*SUM('Simpl. all tex-DT PLYWOOD'!M604:X604)</f>
        <v>#REF!</v>
      </c>
      <c r="G395" s="4" t="e">
        <f>'Simpl. all tex-DT PLYWOOD'!#REF!*SUM('Simpl. all tex-DT PLYWOOD'!M604:X604)</f>
        <v>#REF!</v>
      </c>
      <c r="H395" s="4" t="e">
        <f t="shared" si="15"/>
        <v>#REF!</v>
      </c>
      <c r="I395" s="4" t="e">
        <f t="shared" si="16"/>
        <v>#REF!</v>
      </c>
      <c r="J395" s="4" t="e">
        <f>'Simpl. all tex-DT PLYWOOD'!#REF!*SUM('Simpl. all tex-DT PLYWOOD'!M604:X604)/3.125</f>
        <v>#REF!</v>
      </c>
      <c r="K395" s="4" t="e">
        <f>'Simpl. all tex-DT PLYWOOD'!#REF!</f>
        <v>#REF!</v>
      </c>
    </row>
    <row r="396" spans="2:11">
      <c r="B396" s="4" t="e">
        <f>'Simpl. all tex-DT PLYWOOD'!#REF!*SUM('Simpl. all tex-DT PLYWOOD'!M605:X605)</f>
        <v>#REF!</v>
      </c>
      <c r="C396" s="4" t="e">
        <f>'Simpl. all tex-DT PLYWOOD'!#REF!*SUM('Simpl. all tex-DT PLYWOOD'!M605:X605)</f>
        <v>#REF!</v>
      </c>
      <c r="D396" s="4" t="e">
        <f>'Simpl. all tex-DT PLYWOOD'!#REF!*SUM('Simpl. all tex-DT PLYWOOD'!M605:X605)</f>
        <v>#REF!</v>
      </c>
      <c r="E396" s="4" t="e">
        <f>'Simpl. all tex-DT PLYWOOD'!#REF!*SUM('Simpl. all tex-DT PLYWOOD'!M605:X605)</f>
        <v>#REF!</v>
      </c>
      <c r="F396" s="4" t="e">
        <f>'Simpl. all tex-DT PLYWOOD'!#REF!*SUM('Simpl. all tex-DT PLYWOOD'!M605:X605)</f>
        <v>#REF!</v>
      </c>
      <c r="G396" s="4" t="e">
        <f>'Simpl. all tex-DT PLYWOOD'!#REF!*SUM('Simpl. all tex-DT PLYWOOD'!M605:X605)</f>
        <v>#REF!</v>
      </c>
      <c r="H396" s="4" t="e">
        <f t="shared" si="15"/>
        <v>#REF!</v>
      </c>
      <c r="I396" s="4" t="e">
        <f t="shared" si="16"/>
        <v>#REF!</v>
      </c>
      <c r="J396" s="4" t="e">
        <f>'Simpl. all tex-DT PLYWOOD'!#REF!*SUM('Simpl. all tex-DT PLYWOOD'!M605:X605)/3.125</f>
        <v>#REF!</v>
      </c>
      <c r="K396" s="4" t="e">
        <f>'Simpl. all tex-DT PLYWOOD'!#REF!</f>
        <v>#REF!</v>
      </c>
    </row>
    <row r="397" spans="2:11">
      <c r="B397" s="4" t="e">
        <f>'Simpl. all tex-DT PLYWOOD'!#REF!*SUM('Simpl. all tex-DT PLYWOOD'!M606:X606)</f>
        <v>#REF!</v>
      </c>
      <c r="C397" s="4" t="e">
        <f>'Simpl. all tex-DT PLYWOOD'!#REF!*SUM('Simpl. all tex-DT PLYWOOD'!M606:X606)</f>
        <v>#REF!</v>
      </c>
      <c r="D397" s="4" t="e">
        <f>'Simpl. all tex-DT PLYWOOD'!#REF!*SUM('Simpl. all tex-DT PLYWOOD'!M606:X606)</f>
        <v>#REF!</v>
      </c>
      <c r="E397" s="4" t="e">
        <f>'Simpl. all tex-DT PLYWOOD'!#REF!*SUM('Simpl. all tex-DT PLYWOOD'!M606:X606)</f>
        <v>#REF!</v>
      </c>
      <c r="F397" s="4" t="e">
        <f>'Simpl. all tex-DT PLYWOOD'!#REF!*SUM('Simpl. all tex-DT PLYWOOD'!M606:X606)</f>
        <v>#REF!</v>
      </c>
      <c r="G397" s="4" t="e">
        <f>'Simpl. all tex-DT PLYWOOD'!#REF!*SUM('Simpl. all tex-DT PLYWOOD'!M606:X606)</f>
        <v>#REF!</v>
      </c>
      <c r="H397" s="4" t="e">
        <f t="shared" si="15"/>
        <v>#REF!</v>
      </c>
      <c r="I397" s="4" t="e">
        <f t="shared" si="16"/>
        <v>#REF!</v>
      </c>
      <c r="J397" s="4" t="e">
        <f>'Simpl. all tex-DT PLYWOOD'!#REF!*SUM('Simpl. all tex-DT PLYWOOD'!M606:X606)/3.125</f>
        <v>#REF!</v>
      </c>
      <c r="K397" s="4" t="e">
        <f>'Simpl. all tex-DT PLYWOOD'!#REF!</f>
        <v>#REF!</v>
      </c>
    </row>
    <row r="398" spans="2:11">
      <c r="B398" s="4" t="e">
        <f>'Simpl. all tex-DT PLYWOOD'!#REF!*SUM('Simpl. all tex-DT PLYWOOD'!M607:X607)</f>
        <v>#REF!</v>
      </c>
      <c r="C398" s="4" t="e">
        <f>'Simpl. all tex-DT PLYWOOD'!#REF!*SUM('Simpl. all tex-DT PLYWOOD'!M607:X607)</f>
        <v>#REF!</v>
      </c>
      <c r="D398" s="4" t="e">
        <f>'Simpl. all tex-DT PLYWOOD'!#REF!*SUM('Simpl. all tex-DT PLYWOOD'!M607:X607)</f>
        <v>#REF!</v>
      </c>
      <c r="E398" s="4" t="e">
        <f>'Simpl. all tex-DT PLYWOOD'!#REF!*SUM('Simpl. all tex-DT PLYWOOD'!M607:X607)</f>
        <v>#REF!</v>
      </c>
      <c r="F398" s="4" t="e">
        <f>'Simpl. all tex-DT PLYWOOD'!#REF!*SUM('Simpl. all tex-DT PLYWOOD'!M607:X607)</f>
        <v>#REF!</v>
      </c>
      <c r="G398" s="4" t="e">
        <f>'Simpl. all tex-DT PLYWOOD'!#REF!*SUM('Simpl. all tex-DT PLYWOOD'!M607:X607)</f>
        <v>#REF!</v>
      </c>
      <c r="H398" s="4" t="e">
        <f t="shared" si="15"/>
        <v>#REF!</v>
      </c>
      <c r="I398" s="4" t="e">
        <f t="shared" si="16"/>
        <v>#REF!</v>
      </c>
      <c r="J398" s="4" t="e">
        <f>'Simpl. all tex-DT PLYWOOD'!#REF!*SUM('Simpl. all tex-DT PLYWOOD'!M607:X607)/3.125</f>
        <v>#REF!</v>
      </c>
      <c r="K398" s="4" t="e">
        <f>'Simpl. all tex-DT PLYWOOD'!#REF!</f>
        <v>#REF!</v>
      </c>
    </row>
    <row r="399" spans="2:11">
      <c r="B399" s="4" t="e">
        <f>'Simpl. all tex-DT PLYWOOD'!#REF!*SUM('Simpl. all tex-DT PLYWOOD'!M608:X608)</f>
        <v>#REF!</v>
      </c>
      <c r="C399" s="4" t="e">
        <f>'Simpl. all tex-DT PLYWOOD'!#REF!*SUM('Simpl. all tex-DT PLYWOOD'!M608:X608)</f>
        <v>#REF!</v>
      </c>
      <c r="D399" s="4" t="e">
        <f>'Simpl. all tex-DT PLYWOOD'!#REF!*SUM('Simpl. all tex-DT PLYWOOD'!M608:X608)</f>
        <v>#REF!</v>
      </c>
      <c r="E399" s="4" t="e">
        <f>'Simpl. all tex-DT PLYWOOD'!#REF!*SUM('Simpl. all tex-DT PLYWOOD'!M608:X608)</f>
        <v>#REF!</v>
      </c>
      <c r="F399" s="4" t="e">
        <f>'Simpl. all tex-DT PLYWOOD'!#REF!*SUM('Simpl. all tex-DT PLYWOOD'!M608:X608)</f>
        <v>#REF!</v>
      </c>
      <c r="G399" s="4" t="e">
        <f>'Simpl. all tex-DT PLYWOOD'!#REF!*SUM('Simpl. all tex-DT PLYWOOD'!M608:X608)</f>
        <v>#REF!</v>
      </c>
      <c r="H399" s="4" t="e">
        <f t="shared" si="15"/>
        <v>#REF!</v>
      </c>
      <c r="I399" s="4" t="e">
        <f t="shared" si="16"/>
        <v>#REF!</v>
      </c>
      <c r="J399" s="4" t="e">
        <f>'Simpl. all tex-DT PLYWOOD'!#REF!*SUM('Simpl. all tex-DT PLYWOOD'!M608:X608)/3.125</f>
        <v>#REF!</v>
      </c>
      <c r="K399" s="4" t="e">
        <f>'Simpl. all tex-DT PLYWOOD'!#REF!</f>
        <v>#REF!</v>
      </c>
    </row>
    <row r="400" spans="2:11">
      <c r="B400" s="4" t="e">
        <f>'Simpl. all tex-DT PLYWOOD'!#REF!*SUM('Simpl. all tex-DT PLYWOOD'!M609:X609)</f>
        <v>#REF!</v>
      </c>
      <c r="C400" s="4" t="e">
        <f>'Simpl. all tex-DT PLYWOOD'!#REF!*SUM('Simpl. all tex-DT PLYWOOD'!M609:X609)</f>
        <v>#REF!</v>
      </c>
      <c r="D400" s="4" t="e">
        <f>'Simpl. all tex-DT PLYWOOD'!#REF!*SUM('Simpl. all tex-DT PLYWOOD'!M609:X609)</f>
        <v>#REF!</v>
      </c>
      <c r="E400" s="4" t="e">
        <f>'Simpl. all tex-DT PLYWOOD'!#REF!*SUM('Simpl. all tex-DT PLYWOOD'!M609:X609)</f>
        <v>#REF!</v>
      </c>
      <c r="F400" s="4" t="e">
        <f>'Simpl. all tex-DT PLYWOOD'!#REF!*SUM('Simpl. all tex-DT PLYWOOD'!M609:X609)</f>
        <v>#REF!</v>
      </c>
      <c r="G400" s="4" t="e">
        <f>'Simpl. all tex-DT PLYWOOD'!#REF!*SUM('Simpl. all tex-DT PLYWOOD'!M609:X609)</f>
        <v>#REF!</v>
      </c>
      <c r="H400" s="4" t="e">
        <f t="shared" si="15"/>
        <v>#REF!</v>
      </c>
      <c r="I400" s="4" t="e">
        <f t="shared" si="16"/>
        <v>#REF!</v>
      </c>
      <c r="J400" s="4" t="e">
        <f>'Simpl. all tex-DT PLYWOOD'!#REF!*SUM('Simpl. all tex-DT PLYWOOD'!M609:X609)/3.125</f>
        <v>#REF!</v>
      </c>
      <c r="K400" s="4" t="e">
        <f>'Simpl. all tex-DT PLYWOOD'!#REF!</f>
        <v>#REF!</v>
      </c>
    </row>
    <row r="401" spans="2:11">
      <c r="B401" s="4" t="e">
        <f>'Simpl. all tex-DT PLYWOOD'!#REF!*SUM('Simpl. all tex-DT PLYWOOD'!M610:X610)</f>
        <v>#REF!</v>
      </c>
      <c r="C401" s="4" t="e">
        <f>'Simpl. all tex-DT PLYWOOD'!#REF!*SUM('Simpl. all tex-DT PLYWOOD'!M610:X610)</f>
        <v>#REF!</v>
      </c>
      <c r="D401" s="4" t="e">
        <f>'Simpl. all tex-DT PLYWOOD'!#REF!*SUM('Simpl. all tex-DT PLYWOOD'!M610:X610)</f>
        <v>#REF!</v>
      </c>
      <c r="E401" s="4" t="e">
        <f>'Simpl. all tex-DT PLYWOOD'!#REF!*SUM('Simpl. all tex-DT PLYWOOD'!M610:X610)</f>
        <v>#REF!</v>
      </c>
      <c r="F401" s="4" t="e">
        <f>'Simpl. all tex-DT PLYWOOD'!#REF!*SUM('Simpl. all tex-DT PLYWOOD'!M610:X610)</f>
        <v>#REF!</v>
      </c>
      <c r="G401" s="4" t="e">
        <f>'Simpl. all tex-DT PLYWOOD'!#REF!*SUM('Simpl. all tex-DT PLYWOOD'!M610:X610)</f>
        <v>#REF!</v>
      </c>
      <c r="H401" s="4" t="e">
        <f t="shared" si="15"/>
        <v>#REF!</v>
      </c>
      <c r="I401" s="4" t="e">
        <f t="shared" si="16"/>
        <v>#REF!</v>
      </c>
      <c r="J401" s="4" t="e">
        <f>'Simpl. all tex-DT PLYWOOD'!#REF!*SUM('Simpl. all tex-DT PLYWOOD'!M610:X610)/3.125</f>
        <v>#REF!</v>
      </c>
      <c r="K401" s="4" t="e">
        <f>'Simpl. all tex-DT PLYWOOD'!#REF!</f>
        <v>#REF!</v>
      </c>
    </row>
    <row r="402" spans="2:11">
      <c r="B402" s="4" t="e">
        <f>'Simpl. all tex-DT PLYWOOD'!#REF!*SUM('Simpl. all tex-DT PLYWOOD'!M611:X611)</f>
        <v>#REF!</v>
      </c>
      <c r="C402" s="4" t="e">
        <f>'Simpl. all tex-DT PLYWOOD'!#REF!*SUM('Simpl. all tex-DT PLYWOOD'!M611:X611)</f>
        <v>#REF!</v>
      </c>
      <c r="D402" s="4" t="e">
        <f>'Simpl. all tex-DT PLYWOOD'!#REF!*SUM('Simpl. all tex-DT PLYWOOD'!M611:X611)</f>
        <v>#REF!</v>
      </c>
      <c r="E402" s="4" t="e">
        <f>'Simpl. all tex-DT PLYWOOD'!#REF!*SUM('Simpl. all tex-DT PLYWOOD'!M611:X611)</f>
        <v>#REF!</v>
      </c>
      <c r="F402" s="4" t="e">
        <f>'Simpl. all tex-DT PLYWOOD'!#REF!*SUM('Simpl. all tex-DT PLYWOOD'!M611:X611)</f>
        <v>#REF!</v>
      </c>
      <c r="G402" s="4" t="e">
        <f>'Simpl. all tex-DT PLYWOOD'!#REF!*SUM('Simpl. all tex-DT PLYWOOD'!M611:X611)</f>
        <v>#REF!</v>
      </c>
      <c r="H402" s="4" t="e">
        <f t="shared" si="15"/>
        <v>#REF!</v>
      </c>
      <c r="I402" s="4" t="e">
        <f t="shared" si="16"/>
        <v>#REF!</v>
      </c>
      <c r="J402" s="4" t="e">
        <f>'Simpl. all tex-DT PLYWOOD'!#REF!*SUM('Simpl. all tex-DT PLYWOOD'!M611:X611)/3.125</f>
        <v>#REF!</v>
      </c>
      <c r="K402" s="4" t="e">
        <f>'Simpl. all tex-DT PLYWOOD'!#REF!</f>
        <v>#REF!</v>
      </c>
    </row>
    <row r="403" spans="2:11">
      <c r="B403" s="4" t="e">
        <f>'Simpl. all tex-DT PLYWOOD'!#REF!*SUM('Simpl. all tex-DT PLYWOOD'!M612:X612)</f>
        <v>#REF!</v>
      </c>
      <c r="C403" s="4" t="e">
        <f>'Simpl. all tex-DT PLYWOOD'!#REF!*SUM('Simpl. all tex-DT PLYWOOD'!M612:X612)</f>
        <v>#REF!</v>
      </c>
      <c r="D403" s="4" t="e">
        <f>'Simpl. all tex-DT PLYWOOD'!#REF!*SUM('Simpl. all tex-DT PLYWOOD'!M612:X612)</f>
        <v>#REF!</v>
      </c>
      <c r="E403" s="4" t="e">
        <f>'Simpl. all tex-DT PLYWOOD'!#REF!*SUM('Simpl. all tex-DT PLYWOOD'!M612:X612)</f>
        <v>#REF!</v>
      </c>
      <c r="F403" s="4" t="e">
        <f>'Simpl. all tex-DT PLYWOOD'!#REF!*SUM('Simpl. all tex-DT PLYWOOD'!M612:X612)</f>
        <v>#REF!</v>
      </c>
      <c r="G403" s="4" t="e">
        <f>'Simpl. all tex-DT PLYWOOD'!#REF!*SUM('Simpl. all tex-DT PLYWOOD'!M612:X612)</f>
        <v>#REF!</v>
      </c>
      <c r="H403" s="4" t="e">
        <f t="shared" si="15"/>
        <v>#REF!</v>
      </c>
      <c r="I403" s="4" t="e">
        <f t="shared" si="16"/>
        <v>#REF!</v>
      </c>
      <c r="J403" s="4" t="e">
        <f>'Simpl. all tex-DT PLYWOOD'!#REF!*SUM('Simpl. all tex-DT PLYWOOD'!M612:X612)/3.125</f>
        <v>#REF!</v>
      </c>
      <c r="K403" s="4" t="e">
        <f>'Simpl. all tex-DT PLYWOOD'!#REF!</f>
        <v>#REF!</v>
      </c>
    </row>
    <row r="404" spans="2:11">
      <c r="B404" s="4" t="e">
        <f>'Simpl. all tex-DT PLYWOOD'!#REF!*SUM('Simpl. all tex-DT PLYWOOD'!M613:X613)</f>
        <v>#REF!</v>
      </c>
      <c r="C404" s="4" t="e">
        <f>'Simpl. all tex-DT PLYWOOD'!#REF!*SUM('Simpl. all tex-DT PLYWOOD'!M613:X613)</f>
        <v>#REF!</v>
      </c>
      <c r="D404" s="4" t="e">
        <f>'Simpl. all tex-DT PLYWOOD'!#REF!*SUM('Simpl. all tex-DT PLYWOOD'!M613:X613)</f>
        <v>#REF!</v>
      </c>
      <c r="E404" s="4" t="e">
        <f>'Simpl. all tex-DT PLYWOOD'!#REF!*SUM('Simpl. all tex-DT PLYWOOD'!M613:X613)</f>
        <v>#REF!</v>
      </c>
      <c r="F404" s="4" t="e">
        <f>'Simpl. all tex-DT PLYWOOD'!#REF!*SUM('Simpl. all tex-DT PLYWOOD'!M613:X613)</f>
        <v>#REF!</v>
      </c>
      <c r="G404" s="4" t="e">
        <f>'Simpl. all tex-DT PLYWOOD'!#REF!*SUM('Simpl. all tex-DT PLYWOOD'!M613:X613)</f>
        <v>#REF!</v>
      </c>
      <c r="H404" s="4" t="e">
        <f t="shared" si="15"/>
        <v>#REF!</v>
      </c>
      <c r="I404" s="4" t="e">
        <f t="shared" si="16"/>
        <v>#REF!</v>
      </c>
      <c r="J404" s="4" t="e">
        <f>'Simpl. all tex-DT PLYWOOD'!#REF!*SUM('Simpl. all tex-DT PLYWOOD'!M613:X613)/3.125</f>
        <v>#REF!</v>
      </c>
      <c r="K404" s="4" t="e">
        <f>'Simpl. all tex-DT PLYWOOD'!#REF!</f>
        <v>#REF!</v>
      </c>
    </row>
    <row r="405" spans="2:11">
      <c r="B405" s="4" t="e">
        <f>'Simpl. all tex-DT PLYWOOD'!#REF!*SUM('Simpl. all tex-DT PLYWOOD'!M614:X614)</f>
        <v>#REF!</v>
      </c>
      <c r="C405" s="4" t="e">
        <f>'Simpl. all tex-DT PLYWOOD'!#REF!*SUM('Simpl. all tex-DT PLYWOOD'!M614:X614)</f>
        <v>#REF!</v>
      </c>
      <c r="D405" s="4" t="e">
        <f>'Simpl. all tex-DT PLYWOOD'!#REF!*SUM('Simpl. all tex-DT PLYWOOD'!M614:X614)</f>
        <v>#REF!</v>
      </c>
      <c r="E405" s="4" t="e">
        <f>'Simpl. all tex-DT PLYWOOD'!#REF!*SUM('Simpl. all tex-DT PLYWOOD'!M614:X614)</f>
        <v>#REF!</v>
      </c>
      <c r="F405" s="4" t="e">
        <f>'Simpl. all tex-DT PLYWOOD'!#REF!*SUM('Simpl. all tex-DT PLYWOOD'!M614:X614)</f>
        <v>#REF!</v>
      </c>
      <c r="G405" s="4" t="e">
        <f>'Simpl. all tex-DT PLYWOOD'!#REF!*SUM('Simpl. all tex-DT PLYWOOD'!M614:X614)</f>
        <v>#REF!</v>
      </c>
      <c r="H405" s="4" t="e">
        <f t="shared" si="15"/>
        <v>#REF!</v>
      </c>
      <c r="I405" s="4" t="e">
        <f t="shared" si="16"/>
        <v>#REF!</v>
      </c>
      <c r="J405" s="4" t="e">
        <f>'Simpl. all tex-DT PLYWOOD'!#REF!*SUM('Simpl. all tex-DT PLYWOOD'!M614:X614)/3.125</f>
        <v>#REF!</v>
      </c>
      <c r="K405" s="4" t="e">
        <f>'Simpl. all tex-DT PLYWOOD'!#REF!</f>
        <v>#REF!</v>
      </c>
    </row>
    <row r="406" spans="2:11">
      <c r="B406" s="4" t="e">
        <f>'Simpl. all tex-DT PLYWOOD'!#REF!*SUM('Simpl. all tex-DT PLYWOOD'!M615:X615)</f>
        <v>#REF!</v>
      </c>
      <c r="C406" s="4" t="e">
        <f>'Simpl. all tex-DT PLYWOOD'!#REF!*SUM('Simpl. all tex-DT PLYWOOD'!M615:X615)</f>
        <v>#REF!</v>
      </c>
      <c r="D406" s="4" t="e">
        <f>'Simpl. all tex-DT PLYWOOD'!#REF!*SUM('Simpl. all tex-DT PLYWOOD'!M615:X615)</f>
        <v>#REF!</v>
      </c>
      <c r="E406" s="4" t="e">
        <f>'Simpl. all tex-DT PLYWOOD'!#REF!*SUM('Simpl. all tex-DT PLYWOOD'!M615:X615)</f>
        <v>#REF!</v>
      </c>
      <c r="F406" s="4" t="e">
        <f>'Simpl. all tex-DT PLYWOOD'!#REF!*SUM('Simpl. all tex-DT PLYWOOD'!M615:X615)</f>
        <v>#REF!</v>
      </c>
      <c r="G406" s="4" t="e">
        <f>'Simpl. all tex-DT PLYWOOD'!#REF!*SUM('Simpl. all tex-DT PLYWOOD'!M615:X615)</f>
        <v>#REF!</v>
      </c>
      <c r="H406" s="4" t="e">
        <f t="shared" si="15"/>
        <v>#REF!</v>
      </c>
      <c r="I406" s="4" t="e">
        <f t="shared" si="16"/>
        <v>#REF!</v>
      </c>
      <c r="J406" s="4" t="e">
        <f>'Simpl. all tex-DT PLYWOOD'!#REF!*SUM('Simpl. all tex-DT PLYWOOD'!M615:X615)/3.125</f>
        <v>#REF!</v>
      </c>
      <c r="K406" s="4" t="e">
        <f>'Simpl. all tex-DT PLYWOOD'!#REF!</f>
        <v>#REF!</v>
      </c>
    </row>
    <row r="407" spans="2:11">
      <c r="B407" s="4" t="e">
        <f>'Simpl. all tex-DT PLYWOOD'!#REF!*SUM('Simpl. all tex-DT PLYWOOD'!M616:X616)</f>
        <v>#REF!</v>
      </c>
      <c r="C407" s="4" t="e">
        <f>'Simpl. all tex-DT PLYWOOD'!#REF!*SUM('Simpl. all tex-DT PLYWOOD'!M616:X616)</f>
        <v>#REF!</v>
      </c>
      <c r="D407" s="4" t="e">
        <f>'Simpl. all tex-DT PLYWOOD'!#REF!*SUM('Simpl. all tex-DT PLYWOOD'!M616:X616)</f>
        <v>#REF!</v>
      </c>
      <c r="E407" s="4" t="e">
        <f>'Simpl. all tex-DT PLYWOOD'!#REF!*SUM('Simpl. all tex-DT PLYWOOD'!M616:X616)</f>
        <v>#REF!</v>
      </c>
      <c r="F407" s="4" t="e">
        <f>'Simpl. all tex-DT PLYWOOD'!#REF!*SUM('Simpl. all tex-DT PLYWOOD'!M616:X616)</f>
        <v>#REF!</v>
      </c>
      <c r="G407" s="4" t="e">
        <f>'Simpl. all tex-DT PLYWOOD'!#REF!*SUM('Simpl. all tex-DT PLYWOOD'!M616:X616)</f>
        <v>#REF!</v>
      </c>
      <c r="H407" s="4" t="e">
        <f t="shared" si="15"/>
        <v>#REF!</v>
      </c>
      <c r="I407" s="4" t="e">
        <f t="shared" si="16"/>
        <v>#REF!</v>
      </c>
      <c r="J407" s="4" t="e">
        <f>'Simpl. all tex-DT PLYWOOD'!#REF!*SUM('Simpl. all tex-DT PLYWOOD'!M616:X616)/3.125</f>
        <v>#REF!</v>
      </c>
      <c r="K407" s="4" t="e">
        <f>'Simpl. all tex-DT PLYWOOD'!#REF!</f>
        <v>#REF!</v>
      </c>
    </row>
    <row r="408" spans="2:11">
      <c r="B408" s="4" t="e">
        <f>'Simpl. all tex-DT PLYWOOD'!#REF!*SUM('Simpl. all tex-DT PLYWOOD'!M617:X617)</f>
        <v>#REF!</v>
      </c>
      <c r="C408" s="4" t="e">
        <f>'Simpl. all tex-DT PLYWOOD'!#REF!*SUM('Simpl. all tex-DT PLYWOOD'!M617:X617)</f>
        <v>#REF!</v>
      </c>
      <c r="D408" s="4" t="e">
        <f>'Simpl. all tex-DT PLYWOOD'!#REF!*SUM('Simpl. all tex-DT PLYWOOD'!M617:X617)</f>
        <v>#REF!</v>
      </c>
      <c r="E408" s="4" t="e">
        <f>'Simpl. all tex-DT PLYWOOD'!#REF!*SUM('Simpl. all tex-DT PLYWOOD'!M617:X617)</f>
        <v>#REF!</v>
      </c>
      <c r="F408" s="4" t="e">
        <f>'Simpl. all tex-DT PLYWOOD'!#REF!*SUM('Simpl. all tex-DT PLYWOOD'!M617:X617)</f>
        <v>#REF!</v>
      </c>
      <c r="G408" s="4" t="e">
        <f>'Simpl. all tex-DT PLYWOOD'!#REF!*SUM('Simpl. all tex-DT PLYWOOD'!M617:X617)</f>
        <v>#REF!</v>
      </c>
      <c r="H408" s="4" t="e">
        <f t="shared" si="15"/>
        <v>#REF!</v>
      </c>
      <c r="I408" s="4" t="e">
        <f t="shared" si="16"/>
        <v>#REF!</v>
      </c>
      <c r="J408" s="4" t="e">
        <f>'Simpl. all tex-DT PLYWOOD'!#REF!*SUM('Simpl. all tex-DT PLYWOOD'!M617:X617)/3.125</f>
        <v>#REF!</v>
      </c>
      <c r="K408" s="4" t="e">
        <f>'Simpl. all tex-DT PLYWOOD'!#REF!</f>
        <v>#REF!</v>
      </c>
    </row>
    <row r="409" spans="2:11">
      <c r="B409" s="4" t="e">
        <f>'Simpl. all tex-DT PLYWOOD'!#REF!*SUM('Simpl. all tex-DT PLYWOOD'!M618:X618)</f>
        <v>#REF!</v>
      </c>
      <c r="C409" s="4" t="e">
        <f>'Simpl. all tex-DT PLYWOOD'!#REF!*SUM('Simpl. all tex-DT PLYWOOD'!M618:X618)</f>
        <v>#REF!</v>
      </c>
      <c r="D409" s="4" t="e">
        <f>'Simpl. all tex-DT PLYWOOD'!#REF!*SUM('Simpl. all tex-DT PLYWOOD'!M618:X618)</f>
        <v>#REF!</v>
      </c>
      <c r="E409" s="4" t="e">
        <f>'Simpl. all tex-DT PLYWOOD'!#REF!*SUM('Simpl. all tex-DT PLYWOOD'!M618:X618)</f>
        <v>#REF!</v>
      </c>
      <c r="F409" s="4" t="e">
        <f>'Simpl. all tex-DT PLYWOOD'!#REF!*SUM('Simpl. all tex-DT PLYWOOD'!M618:X618)</f>
        <v>#REF!</v>
      </c>
      <c r="G409" s="4" t="e">
        <f>'Simpl. all tex-DT PLYWOOD'!#REF!*SUM('Simpl. all tex-DT PLYWOOD'!M618:X618)</f>
        <v>#REF!</v>
      </c>
      <c r="H409" s="4" t="e">
        <f t="shared" si="15"/>
        <v>#REF!</v>
      </c>
      <c r="I409" s="4" t="e">
        <f t="shared" si="16"/>
        <v>#REF!</v>
      </c>
      <c r="J409" s="4" t="e">
        <f>'Simpl. all tex-DT PLYWOOD'!#REF!*SUM('Simpl. all tex-DT PLYWOOD'!M618:X618)/3.125</f>
        <v>#REF!</v>
      </c>
      <c r="K409" s="4" t="e">
        <f>'Simpl. all tex-DT PLYWOOD'!#REF!</f>
        <v>#REF!</v>
      </c>
    </row>
    <row r="410" spans="2:11">
      <c r="B410" s="4" t="e">
        <f>'Simpl. all tex-DT PLYWOOD'!#REF!*SUM('Simpl. all tex-DT PLYWOOD'!M619:X619)</f>
        <v>#REF!</v>
      </c>
      <c r="C410" s="4" t="e">
        <f>'Simpl. all tex-DT PLYWOOD'!#REF!*SUM('Simpl. all tex-DT PLYWOOD'!M619:X619)</f>
        <v>#REF!</v>
      </c>
      <c r="D410" s="4" t="e">
        <f>'Simpl. all tex-DT PLYWOOD'!#REF!*SUM('Simpl. all tex-DT PLYWOOD'!M619:X619)</f>
        <v>#REF!</v>
      </c>
      <c r="E410" s="4" t="e">
        <f>'Simpl. all tex-DT PLYWOOD'!#REF!*SUM('Simpl. all tex-DT PLYWOOD'!M619:X619)</f>
        <v>#REF!</v>
      </c>
      <c r="F410" s="4" t="e">
        <f>'Simpl. all tex-DT PLYWOOD'!#REF!*SUM('Simpl. all tex-DT PLYWOOD'!M619:X619)</f>
        <v>#REF!</v>
      </c>
      <c r="G410" s="4" t="e">
        <f>'Simpl. all tex-DT PLYWOOD'!#REF!*SUM('Simpl. all tex-DT PLYWOOD'!M619:X619)</f>
        <v>#REF!</v>
      </c>
      <c r="H410" s="4" t="e">
        <f t="shared" si="15"/>
        <v>#REF!</v>
      </c>
      <c r="I410" s="4" t="e">
        <f t="shared" si="16"/>
        <v>#REF!</v>
      </c>
      <c r="J410" s="4" t="e">
        <f>'Simpl. all tex-DT PLYWOOD'!#REF!*SUM('Simpl. all tex-DT PLYWOOD'!M619:X619)/3.125</f>
        <v>#REF!</v>
      </c>
      <c r="K410" s="4" t="e">
        <f>'Simpl. all tex-DT PLYWOOD'!#REF!</f>
        <v>#REF!</v>
      </c>
    </row>
    <row r="411" spans="2:11">
      <c r="B411" s="4" t="e">
        <f>'Simpl. all tex-DT PLYWOOD'!#REF!*SUM('Simpl. all tex-DT PLYWOOD'!M620:X620)</f>
        <v>#REF!</v>
      </c>
      <c r="C411" s="4" t="e">
        <f>'Simpl. all tex-DT PLYWOOD'!#REF!*SUM('Simpl. all tex-DT PLYWOOD'!M620:X620)</f>
        <v>#REF!</v>
      </c>
      <c r="D411" s="4" t="e">
        <f>'Simpl. all tex-DT PLYWOOD'!#REF!*SUM('Simpl. all tex-DT PLYWOOD'!M620:X620)</f>
        <v>#REF!</v>
      </c>
      <c r="E411" s="4" t="e">
        <f>'Simpl. all tex-DT PLYWOOD'!#REF!*SUM('Simpl. all tex-DT PLYWOOD'!M620:X620)</f>
        <v>#REF!</v>
      </c>
      <c r="F411" s="4" t="e">
        <f>'Simpl. all tex-DT PLYWOOD'!#REF!*SUM('Simpl. all tex-DT PLYWOOD'!M620:X620)</f>
        <v>#REF!</v>
      </c>
      <c r="G411" s="4" t="e">
        <f>'Simpl. all tex-DT PLYWOOD'!#REF!*SUM('Simpl. all tex-DT PLYWOOD'!M620:X620)</f>
        <v>#REF!</v>
      </c>
      <c r="H411" s="4" t="e">
        <f t="shared" si="15"/>
        <v>#REF!</v>
      </c>
      <c r="I411" s="4" t="e">
        <f t="shared" si="16"/>
        <v>#REF!</v>
      </c>
      <c r="J411" s="4" t="e">
        <f>'Simpl. all tex-DT PLYWOOD'!#REF!*SUM('Simpl. all tex-DT PLYWOOD'!M620:X620)/3.125</f>
        <v>#REF!</v>
      </c>
      <c r="K411" s="4" t="e">
        <f>'Simpl. all tex-DT PLYWOOD'!#REF!</f>
        <v>#REF!</v>
      </c>
    </row>
    <row r="412" spans="2:11">
      <c r="B412" s="4" t="e">
        <f>'Simpl. all tex-DT PLYWOOD'!#REF!*SUM('Simpl. all tex-DT PLYWOOD'!M621:X621)</f>
        <v>#REF!</v>
      </c>
      <c r="C412" s="4" t="e">
        <f>'Simpl. all tex-DT PLYWOOD'!#REF!*SUM('Simpl. all tex-DT PLYWOOD'!M621:X621)</f>
        <v>#REF!</v>
      </c>
      <c r="D412" s="4" t="e">
        <f>'Simpl. all tex-DT PLYWOOD'!#REF!*SUM('Simpl. all tex-DT PLYWOOD'!M621:X621)</f>
        <v>#REF!</v>
      </c>
      <c r="E412" s="4" t="e">
        <f>'Simpl. all tex-DT PLYWOOD'!#REF!*SUM('Simpl. all tex-DT PLYWOOD'!M621:X621)</f>
        <v>#REF!</v>
      </c>
      <c r="F412" s="4" t="e">
        <f>'Simpl. all tex-DT PLYWOOD'!#REF!*SUM('Simpl. all tex-DT PLYWOOD'!M621:X621)</f>
        <v>#REF!</v>
      </c>
      <c r="G412" s="4" t="e">
        <f>'Simpl. all tex-DT PLYWOOD'!#REF!*SUM('Simpl. all tex-DT PLYWOOD'!M621:X621)</f>
        <v>#REF!</v>
      </c>
      <c r="H412" s="4" t="e">
        <f t="shared" si="15"/>
        <v>#REF!</v>
      </c>
      <c r="I412" s="4" t="e">
        <f t="shared" si="16"/>
        <v>#REF!</v>
      </c>
      <c r="J412" s="4" t="e">
        <f>'Simpl. all tex-DT PLYWOOD'!#REF!*SUM('Simpl. all tex-DT PLYWOOD'!M621:X621)/3.125</f>
        <v>#REF!</v>
      </c>
      <c r="K412" s="4" t="e">
        <f>'Simpl. all tex-DT PLYWOOD'!#REF!</f>
        <v>#REF!</v>
      </c>
    </row>
    <row r="413" spans="2:11">
      <c r="B413" s="4" t="e">
        <f>'Simpl. all tex-DT PLYWOOD'!#REF!*SUM('Simpl. all tex-DT PLYWOOD'!M622:X622)</f>
        <v>#REF!</v>
      </c>
      <c r="C413" s="4" t="e">
        <f>'Simpl. all tex-DT PLYWOOD'!#REF!*SUM('Simpl. all tex-DT PLYWOOD'!M622:X622)</f>
        <v>#REF!</v>
      </c>
      <c r="D413" s="4" t="e">
        <f>'Simpl. all tex-DT PLYWOOD'!#REF!*SUM('Simpl. all tex-DT PLYWOOD'!M622:X622)</f>
        <v>#REF!</v>
      </c>
      <c r="E413" s="4" t="e">
        <f>'Simpl. all tex-DT PLYWOOD'!#REF!*SUM('Simpl. all tex-DT PLYWOOD'!M622:X622)</f>
        <v>#REF!</v>
      </c>
      <c r="F413" s="4" t="e">
        <f>'Simpl. all tex-DT PLYWOOD'!#REF!*SUM('Simpl. all tex-DT PLYWOOD'!M622:X622)</f>
        <v>#REF!</v>
      </c>
      <c r="G413" s="4" t="e">
        <f>'Simpl. all tex-DT PLYWOOD'!#REF!*SUM('Simpl. all tex-DT PLYWOOD'!M622:X622)</f>
        <v>#REF!</v>
      </c>
      <c r="H413" s="4" t="e">
        <f t="shared" si="15"/>
        <v>#REF!</v>
      </c>
      <c r="I413" s="4" t="e">
        <f t="shared" si="16"/>
        <v>#REF!</v>
      </c>
      <c r="J413" s="4" t="e">
        <f>'Simpl. all tex-DT PLYWOOD'!#REF!*SUM('Simpl. all tex-DT PLYWOOD'!M622:X622)/3.125</f>
        <v>#REF!</v>
      </c>
      <c r="K413" s="4" t="e">
        <f>'Simpl. all tex-DT PLYWOOD'!#REF!</f>
        <v>#REF!</v>
      </c>
    </row>
    <row r="414" spans="2:11">
      <c r="B414" s="4" t="e">
        <f>'Simpl. all tex-DT PLYWOOD'!#REF!*SUM('Simpl. all tex-DT PLYWOOD'!M623:X623)</f>
        <v>#REF!</v>
      </c>
      <c r="C414" s="4" t="e">
        <f>'Simpl. all tex-DT PLYWOOD'!#REF!*SUM('Simpl. all tex-DT PLYWOOD'!M623:X623)</f>
        <v>#REF!</v>
      </c>
      <c r="D414" s="4" t="e">
        <f>'Simpl. all tex-DT PLYWOOD'!#REF!*SUM('Simpl. all tex-DT PLYWOOD'!M623:X623)</f>
        <v>#REF!</v>
      </c>
      <c r="E414" s="4" t="e">
        <f>'Simpl. all tex-DT PLYWOOD'!#REF!*SUM('Simpl. all tex-DT PLYWOOD'!M623:X623)</f>
        <v>#REF!</v>
      </c>
      <c r="F414" s="4" t="e">
        <f>'Simpl. all tex-DT PLYWOOD'!#REF!*SUM('Simpl. all tex-DT PLYWOOD'!M623:X623)</f>
        <v>#REF!</v>
      </c>
      <c r="G414" s="4" t="e">
        <f>'Simpl. all tex-DT PLYWOOD'!#REF!*SUM('Simpl. all tex-DT PLYWOOD'!M623:X623)</f>
        <v>#REF!</v>
      </c>
      <c r="H414" s="4" t="e">
        <f t="shared" si="15"/>
        <v>#REF!</v>
      </c>
      <c r="I414" s="4" t="e">
        <f t="shared" si="16"/>
        <v>#REF!</v>
      </c>
      <c r="J414" s="4" t="e">
        <f>'Simpl. all tex-DT PLYWOOD'!#REF!*SUM('Simpl. all tex-DT PLYWOOD'!M623:X623)/3.125</f>
        <v>#REF!</v>
      </c>
      <c r="K414" s="4" t="e">
        <f>'Simpl. all tex-DT PLYWOOD'!#REF!</f>
        <v>#REF!</v>
      </c>
    </row>
    <row r="415" spans="2:11">
      <c r="B415" s="4" t="e">
        <f>'Simpl. all tex-DT PLYWOOD'!#REF!*SUM('Simpl. all tex-DT PLYWOOD'!M624:X624)</f>
        <v>#REF!</v>
      </c>
      <c r="C415" s="4" t="e">
        <f>'Simpl. all tex-DT PLYWOOD'!#REF!*SUM('Simpl. all tex-DT PLYWOOD'!M624:X624)</f>
        <v>#REF!</v>
      </c>
      <c r="D415" s="4" t="e">
        <f>'Simpl. all tex-DT PLYWOOD'!#REF!*SUM('Simpl. all tex-DT PLYWOOD'!M624:X624)</f>
        <v>#REF!</v>
      </c>
      <c r="E415" s="4" t="e">
        <f>'Simpl. all tex-DT PLYWOOD'!#REF!*SUM('Simpl. all tex-DT PLYWOOD'!M624:X624)</f>
        <v>#REF!</v>
      </c>
      <c r="F415" s="4" t="e">
        <f>'Simpl. all tex-DT PLYWOOD'!#REF!*SUM('Simpl. all tex-DT PLYWOOD'!M624:X624)</f>
        <v>#REF!</v>
      </c>
      <c r="G415" s="4" t="e">
        <f>'Simpl. all tex-DT PLYWOOD'!#REF!*SUM('Simpl. all tex-DT PLYWOOD'!M624:X624)</f>
        <v>#REF!</v>
      </c>
      <c r="H415" s="4" t="e">
        <f t="shared" si="15"/>
        <v>#REF!</v>
      </c>
      <c r="I415" s="4" t="e">
        <f t="shared" si="16"/>
        <v>#REF!</v>
      </c>
      <c r="J415" s="4" t="e">
        <f>'Simpl. all tex-DT PLYWOOD'!#REF!*SUM('Simpl. all tex-DT PLYWOOD'!M624:X624)/3.125</f>
        <v>#REF!</v>
      </c>
      <c r="K415" s="4" t="e">
        <f>'Simpl. all tex-DT PLYWOOD'!#REF!</f>
        <v>#REF!</v>
      </c>
    </row>
    <row r="416" spans="2:11">
      <c r="B416" s="4" t="e">
        <f>'Simpl. all tex-DT PLYWOOD'!#REF!*SUM('Simpl. all tex-DT PLYWOOD'!M625:X625)</f>
        <v>#REF!</v>
      </c>
      <c r="C416" s="4" t="e">
        <f>'Simpl. all tex-DT PLYWOOD'!#REF!*SUM('Simpl. all tex-DT PLYWOOD'!M625:X625)</f>
        <v>#REF!</v>
      </c>
      <c r="D416" s="4" t="e">
        <f>'Simpl. all tex-DT PLYWOOD'!#REF!*SUM('Simpl. all tex-DT PLYWOOD'!M625:X625)</f>
        <v>#REF!</v>
      </c>
      <c r="E416" s="4" t="e">
        <f>'Simpl. all tex-DT PLYWOOD'!#REF!*SUM('Simpl. all tex-DT PLYWOOD'!M625:X625)</f>
        <v>#REF!</v>
      </c>
      <c r="F416" s="4" t="e">
        <f>'Simpl. all tex-DT PLYWOOD'!#REF!*SUM('Simpl. all tex-DT PLYWOOD'!M625:X625)</f>
        <v>#REF!</v>
      </c>
      <c r="G416" s="4" t="e">
        <f>'Simpl. all tex-DT PLYWOOD'!#REF!*SUM('Simpl. all tex-DT PLYWOOD'!M625:X625)</f>
        <v>#REF!</v>
      </c>
      <c r="H416" s="4" t="e">
        <f t="shared" si="15"/>
        <v>#REF!</v>
      </c>
      <c r="I416" s="4" t="e">
        <f t="shared" si="16"/>
        <v>#REF!</v>
      </c>
      <c r="J416" s="4" t="e">
        <f>'Simpl. all tex-DT PLYWOOD'!#REF!*SUM('Simpl. all tex-DT PLYWOOD'!M625:X625)/3.125</f>
        <v>#REF!</v>
      </c>
      <c r="K416" s="4" t="e">
        <f>'Simpl. all tex-DT PLYWOOD'!#REF!</f>
        <v>#REF!</v>
      </c>
    </row>
    <row r="417" spans="2:11">
      <c r="B417" s="4" t="e">
        <f>'Simpl. all tex-DT PLYWOOD'!#REF!*SUM('Simpl. all tex-DT PLYWOOD'!M626:X626)</f>
        <v>#REF!</v>
      </c>
      <c r="C417" s="4" t="e">
        <f>'Simpl. all tex-DT PLYWOOD'!#REF!*SUM('Simpl. all tex-DT PLYWOOD'!M626:X626)</f>
        <v>#REF!</v>
      </c>
      <c r="D417" s="4" t="e">
        <f>'Simpl. all tex-DT PLYWOOD'!#REF!*SUM('Simpl. all tex-DT PLYWOOD'!M626:X626)</f>
        <v>#REF!</v>
      </c>
      <c r="E417" s="4" t="e">
        <f>'Simpl. all tex-DT PLYWOOD'!#REF!*SUM('Simpl. all tex-DT PLYWOOD'!M626:X626)</f>
        <v>#REF!</v>
      </c>
      <c r="F417" s="4" t="e">
        <f>'Simpl. all tex-DT PLYWOOD'!#REF!*SUM('Simpl. all tex-DT PLYWOOD'!M626:X626)</f>
        <v>#REF!</v>
      </c>
      <c r="G417" s="4" t="e">
        <f>'Simpl. all tex-DT PLYWOOD'!#REF!*SUM('Simpl. all tex-DT PLYWOOD'!M626:X626)</f>
        <v>#REF!</v>
      </c>
      <c r="H417" s="4" t="e">
        <f t="shared" si="15"/>
        <v>#REF!</v>
      </c>
      <c r="I417" s="4" t="e">
        <f t="shared" si="16"/>
        <v>#REF!</v>
      </c>
      <c r="J417" s="4" t="e">
        <f>'Simpl. all tex-DT PLYWOOD'!#REF!*SUM('Simpl. all tex-DT PLYWOOD'!M626:X626)/3.125</f>
        <v>#REF!</v>
      </c>
      <c r="K417" s="4" t="e">
        <f>'Simpl. all tex-DT PLYWOOD'!#REF!</f>
        <v>#REF!</v>
      </c>
    </row>
    <row r="418" spans="2:11">
      <c r="B418" s="4" t="e">
        <f>'Simpl. all tex-DT PLYWOOD'!#REF!*SUM('Simpl. all tex-DT PLYWOOD'!M627:X627)</f>
        <v>#REF!</v>
      </c>
      <c r="C418" s="4" t="e">
        <f>'Simpl. all tex-DT PLYWOOD'!#REF!*SUM('Simpl. all tex-DT PLYWOOD'!M627:X627)</f>
        <v>#REF!</v>
      </c>
      <c r="D418" s="4" t="e">
        <f>'Simpl. all tex-DT PLYWOOD'!#REF!*SUM('Simpl. all tex-DT PLYWOOD'!M627:X627)</f>
        <v>#REF!</v>
      </c>
      <c r="E418" s="4" t="e">
        <f>'Simpl. all tex-DT PLYWOOD'!#REF!*SUM('Simpl. all tex-DT PLYWOOD'!M627:X627)</f>
        <v>#REF!</v>
      </c>
      <c r="F418" s="4" t="e">
        <f>'Simpl. all tex-DT PLYWOOD'!#REF!*SUM('Simpl. all tex-DT PLYWOOD'!M627:X627)</f>
        <v>#REF!</v>
      </c>
      <c r="G418" s="4" t="e">
        <f>'Simpl. all tex-DT PLYWOOD'!#REF!*SUM('Simpl. all tex-DT PLYWOOD'!M627:X627)</f>
        <v>#REF!</v>
      </c>
      <c r="H418" s="4" t="e">
        <f t="shared" si="15"/>
        <v>#REF!</v>
      </c>
      <c r="I418" s="4" t="e">
        <f t="shared" si="16"/>
        <v>#REF!</v>
      </c>
      <c r="J418" s="4" t="e">
        <f>'Simpl. all tex-DT PLYWOOD'!#REF!*SUM('Simpl. all tex-DT PLYWOOD'!M627:X627)/3.125</f>
        <v>#REF!</v>
      </c>
      <c r="K418" s="4" t="e">
        <f>'Simpl. all tex-DT PLYWOOD'!#REF!</f>
        <v>#REF!</v>
      </c>
    </row>
    <row r="419" spans="2:11">
      <c r="B419" s="4" t="e">
        <f>'Simpl. all tex-DT PLYWOOD'!#REF!*SUM('Simpl. all tex-DT PLYWOOD'!M628:X628)</f>
        <v>#REF!</v>
      </c>
      <c r="C419" s="4" t="e">
        <f>'Simpl. all tex-DT PLYWOOD'!#REF!*SUM('Simpl. all tex-DT PLYWOOD'!M628:X628)</f>
        <v>#REF!</v>
      </c>
      <c r="D419" s="4" t="e">
        <f>'Simpl. all tex-DT PLYWOOD'!#REF!*SUM('Simpl. all tex-DT PLYWOOD'!M628:X628)</f>
        <v>#REF!</v>
      </c>
      <c r="E419" s="4" t="e">
        <f>'Simpl. all tex-DT PLYWOOD'!#REF!*SUM('Simpl. all tex-DT PLYWOOD'!M628:X628)</f>
        <v>#REF!</v>
      </c>
      <c r="F419" s="4" t="e">
        <f>'Simpl. all tex-DT PLYWOOD'!#REF!*SUM('Simpl. all tex-DT PLYWOOD'!M628:X628)</f>
        <v>#REF!</v>
      </c>
      <c r="G419" s="4" t="e">
        <f>'Simpl. all tex-DT PLYWOOD'!#REF!*SUM('Simpl. all tex-DT PLYWOOD'!M628:X628)</f>
        <v>#REF!</v>
      </c>
      <c r="H419" s="4" t="e">
        <f t="shared" si="15"/>
        <v>#REF!</v>
      </c>
      <c r="I419" s="4" t="e">
        <f t="shared" si="16"/>
        <v>#REF!</v>
      </c>
      <c r="J419" s="4" t="e">
        <f>'Simpl. all tex-DT PLYWOOD'!#REF!*SUM('Simpl. all tex-DT PLYWOOD'!M628:X628)/3.125</f>
        <v>#REF!</v>
      </c>
      <c r="K419" s="4" t="e">
        <f>'Simpl. all tex-DT PLYWOOD'!#REF!</f>
        <v>#REF!</v>
      </c>
    </row>
    <row r="420" spans="2:11">
      <c r="B420" s="4" t="e">
        <f>'Simpl. all tex-DT PLYWOOD'!#REF!*SUM('Simpl. all tex-DT PLYWOOD'!M629:X629)</f>
        <v>#REF!</v>
      </c>
      <c r="C420" s="4" t="e">
        <f>'Simpl. all tex-DT PLYWOOD'!#REF!*SUM('Simpl. all tex-DT PLYWOOD'!M629:X629)</f>
        <v>#REF!</v>
      </c>
      <c r="D420" s="4" t="e">
        <f>'Simpl. all tex-DT PLYWOOD'!#REF!*SUM('Simpl. all tex-DT PLYWOOD'!M629:X629)</f>
        <v>#REF!</v>
      </c>
      <c r="E420" s="4" t="e">
        <f>'Simpl. all tex-DT PLYWOOD'!#REF!*SUM('Simpl. all tex-DT PLYWOOD'!M629:X629)</f>
        <v>#REF!</v>
      </c>
      <c r="F420" s="4" t="e">
        <f>'Simpl. all tex-DT PLYWOOD'!#REF!*SUM('Simpl. all tex-DT PLYWOOD'!M629:X629)</f>
        <v>#REF!</v>
      </c>
      <c r="G420" s="4" t="e">
        <f>'Simpl. all tex-DT PLYWOOD'!#REF!*SUM('Simpl. all tex-DT PLYWOOD'!M629:X629)</f>
        <v>#REF!</v>
      </c>
      <c r="H420" s="4" t="e">
        <f t="shared" si="15"/>
        <v>#REF!</v>
      </c>
      <c r="I420" s="4" t="e">
        <f t="shared" si="16"/>
        <v>#REF!</v>
      </c>
      <c r="J420" s="4" t="e">
        <f>'Simpl. all tex-DT PLYWOOD'!#REF!*SUM('Simpl. all tex-DT PLYWOOD'!M629:X629)/3.125</f>
        <v>#REF!</v>
      </c>
      <c r="K420" s="4" t="e">
        <f>'Simpl. all tex-DT PLYWOOD'!#REF!</f>
        <v>#REF!</v>
      </c>
    </row>
    <row r="421" spans="2:11">
      <c r="B421" s="4" t="e">
        <f>'Simpl. all tex-DT PLYWOOD'!#REF!*SUM('Simpl. all tex-DT PLYWOOD'!M630:X630)</f>
        <v>#REF!</v>
      </c>
      <c r="C421" s="4" t="e">
        <f>'Simpl. all tex-DT PLYWOOD'!#REF!*SUM('Simpl. all tex-DT PLYWOOD'!M630:X630)</f>
        <v>#REF!</v>
      </c>
      <c r="D421" s="4" t="e">
        <f>'Simpl. all tex-DT PLYWOOD'!#REF!*SUM('Simpl. all tex-DT PLYWOOD'!M630:X630)</f>
        <v>#REF!</v>
      </c>
      <c r="E421" s="4" t="e">
        <f>'Simpl. all tex-DT PLYWOOD'!#REF!*SUM('Simpl. all tex-DT PLYWOOD'!M630:X630)</f>
        <v>#REF!</v>
      </c>
      <c r="F421" s="4" t="e">
        <f>'Simpl. all tex-DT PLYWOOD'!#REF!*SUM('Simpl. all tex-DT PLYWOOD'!M630:X630)</f>
        <v>#REF!</v>
      </c>
      <c r="G421" s="4" t="e">
        <f>'Simpl. all tex-DT PLYWOOD'!#REF!*SUM('Simpl. all tex-DT PLYWOOD'!M630:X630)</f>
        <v>#REF!</v>
      </c>
      <c r="H421" s="4" t="e">
        <f t="shared" si="15"/>
        <v>#REF!</v>
      </c>
      <c r="I421" s="4" t="e">
        <f t="shared" si="16"/>
        <v>#REF!</v>
      </c>
      <c r="J421" s="4" t="e">
        <f>'Simpl. all tex-DT PLYWOOD'!#REF!*SUM('Simpl. all tex-DT PLYWOOD'!M630:X630)/3.125</f>
        <v>#REF!</v>
      </c>
      <c r="K421" s="4" t="e">
        <f>'Simpl. all tex-DT PLYWOOD'!#REF!</f>
        <v>#REF!</v>
      </c>
    </row>
    <row r="422" spans="2:11">
      <c r="B422" s="4" t="e">
        <f>'Simpl. all tex-DT PLYWOOD'!#REF!*SUM('Simpl. all tex-DT PLYWOOD'!M631:X631)</f>
        <v>#REF!</v>
      </c>
      <c r="C422" s="4" t="e">
        <f>'Simpl. all tex-DT PLYWOOD'!#REF!*SUM('Simpl. all tex-DT PLYWOOD'!M631:X631)</f>
        <v>#REF!</v>
      </c>
      <c r="D422" s="4" t="e">
        <f>'Simpl. all tex-DT PLYWOOD'!#REF!*SUM('Simpl. all tex-DT PLYWOOD'!M631:X631)</f>
        <v>#REF!</v>
      </c>
      <c r="E422" s="4" t="e">
        <f>'Simpl. all tex-DT PLYWOOD'!#REF!*SUM('Simpl. all tex-DT PLYWOOD'!M631:X631)</f>
        <v>#REF!</v>
      </c>
      <c r="F422" s="4" t="e">
        <f>'Simpl. all tex-DT PLYWOOD'!#REF!*SUM('Simpl. all tex-DT PLYWOOD'!M631:X631)</f>
        <v>#REF!</v>
      </c>
      <c r="G422" s="4" t="e">
        <f>'Simpl. all tex-DT PLYWOOD'!#REF!*SUM('Simpl. all tex-DT PLYWOOD'!M631:X631)</f>
        <v>#REF!</v>
      </c>
      <c r="H422" s="4" t="e">
        <f t="shared" si="15"/>
        <v>#REF!</v>
      </c>
      <c r="I422" s="4" t="e">
        <f t="shared" si="16"/>
        <v>#REF!</v>
      </c>
      <c r="J422" s="4" t="e">
        <f>'Simpl. all tex-DT PLYWOOD'!#REF!*SUM('Simpl. all tex-DT PLYWOOD'!M631:X631)/3.125</f>
        <v>#REF!</v>
      </c>
      <c r="K422" s="4" t="e">
        <f>'Simpl. all tex-DT PLYWOOD'!#REF!</f>
        <v>#REF!</v>
      </c>
    </row>
    <row r="423" spans="2:11">
      <c r="B423" s="4" t="e">
        <f>'Simpl. all tex-DT PLYWOOD'!#REF!*SUM('Simpl. all tex-DT PLYWOOD'!M632:X632)</f>
        <v>#REF!</v>
      </c>
      <c r="C423" s="4" t="e">
        <f>'Simpl. all tex-DT PLYWOOD'!#REF!*SUM('Simpl. all tex-DT PLYWOOD'!M632:X632)</f>
        <v>#REF!</v>
      </c>
      <c r="D423" s="4" t="e">
        <f>'Simpl. all tex-DT PLYWOOD'!#REF!*SUM('Simpl. all tex-DT PLYWOOD'!M632:X632)</f>
        <v>#REF!</v>
      </c>
      <c r="E423" s="4" t="e">
        <f>'Simpl. all tex-DT PLYWOOD'!#REF!*SUM('Simpl. all tex-DT PLYWOOD'!M632:X632)</f>
        <v>#REF!</v>
      </c>
      <c r="F423" s="4" t="e">
        <f>'Simpl. all tex-DT PLYWOOD'!#REF!*SUM('Simpl. all tex-DT PLYWOOD'!M632:X632)</f>
        <v>#REF!</v>
      </c>
      <c r="G423" s="4" t="e">
        <f>'Simpl. all tex-DT PLYWOOD'!#REF!*SUM('Simpl. all tex-DT PLYWOOD'!M632:X632)</f>
        <v>#REF!</v>
      </c>
      <c r="H423" s="4" t="e">
        <f t="shared" si="15"/>
        <v>#REF!</v>
      </c>
      <c r="I423" s="4" t="e">
        <f t="shared" si="16"/>
        <v>#REF!</v>
      </c>
      <c r="J423" s="4" t="e">
        <f>'Simpl. all tex-DT PLYWOOD'!#REF!*SUM('Simpl. all tex-DT PLYWOOD'!M632:X632)/3.125</f>
        <v>#REF!</v>
      </c>
      <c r="K423" s="4" t="e">
        <f>'Simpl. all tex-DT PLYWOOD'!#REF!</f>
        <v>#REF!</v>
      </c>
    </row>
    <row r="424" spans="2:11">
      <c r="B424" s="4" t="e">
        <f>'Simpl. all tex-DT PLYWOOD'!#REF!*SUM('Simpl. all tex-DT PLYWOOD'!M633:X633)</f>
        <v>#REF!</v>
      </c>
      <c r="C424" s="4" t="e">
        <f>'Simpl. all tex-DT PLYWOOD'!#REF!*SUM('Simpl. all tex-DT PLYWOOD'!M633:X633)</f>
        <v>#REF!</v>
      </c>
      <c r="D424" s="4" t="e">
        <f>'Simpl. all tex-DT PLYWOOD'!#REF!*SUM('Simpl. all tex-DT PLYWOOD'!M633:X633)</f>
        <v>#REF!</v>
      </c>
      <c r="E424" s="4" t="e">
        <f>'Simpl. all tex-DT PLYWOOD'!#REF!*SUM('Simpl. all tex-DT PLYWOOD'!M633:X633)</f>
        <v>#REF!</v>
      </c>
      <c r="F424" s="4" t="e">
        <f>'Simpl. all tex-DT PLYWOOD'!#REF!*SUM('Simpl. all tex-DT PLYWOOD'!M633:X633)</f>
        <v>#REF!</v>
      </c>
      <c r="G424" s="4" t="e">
        <f>'Simpl. all tex-DT PLYWOOD'!#REF!*SUM('Simpl. all tex-DT PLYWOOD'!M633:X633)</f>
        <v>#REF!</v>
      </c>
      <c r="H424" s="4" t="e">
        <f t="shared" si="15"/>
        <v>#REF!</v>
      </c>
      <c r="I424" s="4" t="e">
        <f t="shared" si="16"/>
        <v>#REF!</v>
      </c>
      <c r="J424" s="4" t="e">
        <f>'Simpl. all tex-DT PLYWOOD'!#REF!*SUM('Simpl. all tex-DT PLYWOOD'!M633:X633)/3.125</f>
        <v>#REF!</v>
      </c>
      <c r="K424" s="4" t="e">
        <f>'Simpl. all tex-DT PLYWOOD'!#REF!</f>
        <v>#REF!</v>
      </c>
    </row>
    <row r="425" spans="2:11">
      <c r="B425" s="4" t="e">
        <f>'Simpl. all tex-DT PLYWOOD'!#REF!*SUM('Simpl. all tex-DT PLYWOOD'!M634:X634)</f>
        <v>#REF!</v>
      </c>
      <c r="C425" s="4" t="e">
        <f>'Simpl. all tex-DT PLYWOOD'!#REF!*SUM('Simpl. all tex-DT PLYWOOD'!M634:X634)</f>
        <v>#REF!</v>
      </c>
      <c r="D425" s="4" t="e">
        <f>'Simpl. all tex-DT PLYWOOD'!#REF!*SUM('Simpl. all tex-DT PLYWOOD'!M634:X634)</f>
        <v>#REF!</v>
      </c>
      <c r="E425" s="4" t="e">
        <f>'Simpl. all tex-DT PLYWOOD'!#REF!*SUM('Simpl. all tex-DT PLYWOOD'!M634:X634)</f>
        <v>#REF!</v>
      </c>
      <c r="F425" s="4" t="e">
        <f>'Simpl. all tex-DT PLYWOOD'!#REF!*SUM('Simpl. all tex-DT PLYWOOD'!M634:X634)</f>
        <v>#REF!</v>
      </c>
      <c r="G425" s="4" t="e">
        <f>'Simpl. all tex-DT PLYWOOD'!#REF!*SUM('Simpl. all tex-DT PLYWOOD'!M634:X634)</f>
        <v>#REF!</v>
      </c>
      <c r="H425" s="4" t="e">
        <f t="shared" si="15"/>
        <v>#REF!</v>
      </c>
      <c r="I425" s="4" t="e">
        <f t="shared" si="16"/>
        <v>#REF!</v>
      </c>
      <c r="J425" s="4" t="e">
        <f>'Simpl. all tex-DT PLYWOOD'!#REF!*SUM('Simpl. all tex-DT PLYWOOD'!M634:X634)/3.125</f>
        <v>#REF!</v>
      </c>
      <c r="K425" s="4" t="e">
        <f>'Simpl. all tex-DT PLYWOOD'!#REF!</f>
        <v>#REF!</v>
      </c>
    </row>
    <row r="426" spans="2:11">
      <c r="B426" s="4" t="e">
        <f>'Simpl. all tex-DT PLYWOOD'!#REF!*SUM('Simpl. all tex-DT PLYWOOD'!M635:X635)</f>
        <v>#REF!</v>
      </c>
      <c r="C426" s="4" t="e">
        <f>'Simpl. all tex-DT PLYWOOD'!#REF!*SUM('Simpl. all tex-DT PLYWOOD'!M635:X635)</f>
        <v>#REF!</v>
      </c>
      <c r="D426" s="4" t="e">
        <f>'Simpl. all tex-DT PLYWOOD'!#REF!*SUM('Simpl. all tex-DT PLYWOOD'!M635:X635)</f>
        <v>#REF!</v>
      </c>
      <c r="E426" s="4" t="e">
        <f>'Simpl. all tex-DT PLYWOOD'!#REF!*SUM('Simpl. all tex-DT PLYWOOD'!M635:X635)</f>
        <v>#REF!</v>
      </c>
      <c r="F426" s="4" t="e">
        <f>'Simpl. all tex-DT PLYWOOD'!#REF!*SUM('Simpl. all tex-DT PLYWOOD'!M635:X635)</f>
        <v>#REF!</v>
      </c>
      <c r="G426" s="4" t="e">
        <f>'Simpl. all tex-DT PLYWOOD'!#REF!*SUM('Simpl. all tex-DT PLYWOOD'!M635:X635)</f>
        <v>#REF!</v>
      </c>
      <c r="H426" s="4" t="e">
        <f t="shared" si="15"/>
        <v>#REF!</v>
      </c>
      <c r="I426" s="4" t="e">
        <f t="shared" si="16"/>
        <v>#REF!</v>
      </c>
      <c r="J426" s="4" t="e">
        <f>'Simpl. all tex-DT PLYWOOD'!#REF!*SUM('Simpl. all tex-DT PLYWOOD'!M635:X635)/3.125</f>
        <v>#REF!</v>
      </c>
      <c r="K426" s="4" t="e">
        <f>'Simpl. all tex-DT PLYWOOD'!#REF!</f>
        <v>#REF!</v>
      </c>
    </row>
    <row r="427" spans="2:11">
      <c r="B427" s="4" t="e">
        <f>'Simpl. all tex-DT PLYWOOD'!#REF!*SUM('Simpl. all tex-DT PLYWOOD'!M636:X636)</f>
        <v>#REF!</v>
      </c>
      <c r="C427" s="4" t="e">
        <f>'Simpl. all tex-DT PLYWOOD'!#REF!*SUM('Simpl. all tex-DT PLYWOOD'!M636:X636)</f>
        <v>#REF!</v>
      </c>
      <c r="D427" s="4" t="e">
        <f>'Simpl. all tex-DT PLYWOOD'!#REF!*SUM('Simpl. all tex-DT PLYWOOD'!M636:X636)</f>
        <v>#REF!</v>
      </c>
      <c r="E427" s="4" t="e">
        <f>'Simpl. all tex-DT PLYWOOD'!#REF!*SUM('Simpl. all tex-DT PLYWOOD'!M636:X636)</f>
        <v>#REF!</v>
      </c>
      <c r="F427" s="4" t="e">
        <f>'Simpl. all tex-DT PLYWOOD'!#REF!*SUM('Simpl. all tex-DT PLYWOOD'!M636:X636)</f>
        <v>#REF!</v>
      </c>
      <c r="G427" s="4" t="e">
        <f>'Simpl. all tex-DT PLYWOOD'!#REF!*SUM('Simpl. all tex-DT PLYWOOD'!M636:X636)</f>
        <v>#REF!</v>
      </c>
      <c r="H427" s="4" t="e">
        <f t="shared" si="15"/>
        <v>#REF!</v>
      </c>
      <c r="I427" s="4" t="e">
        <f t="shared" si="16"/>
        <v>#REF!</v>
      </c>
      <c r="J427" s="4" t="e">
        <f>'Simpl. all tex-DT PLYWOOD'!#REF!*SUM('Simpl. all tex-DT PLYWOOD'!M636:X636)/3.125</f>
        <v>#REF!</v>
      </c>
      <c r="K427" s="4" t="e">
        <f>'Simpl. all tex-DT PLYWOOD'!#REF!</f>
        <v>#REF!</v>
      </c>
    </row>
    <row r="428" spans="2:11">
      <c r="B428" s="4" t="e">
        <f>'Simpl. all tex-DT PLYWOOD'!#REF!*SUM('Simpl. all tex-DT PLYWOOD'!M637:X637)</f>
        <v>#REF!</v>
      </c>
      <c r="C428" s="4" t="e">
        <f>'Simpl. all tex-DT PLYWOOD'!#REF!*SUM('Simpl. all tex-DT PLYWOOD'!M637:X637)</f>
        <v>#REF!</v>
      </c>
      <c r="D428" s="4" t="e">
        <f>'Simpl. all tex-DT PLYWOOD'!#REF!*SUM('Simpl. all tex-DT PLYWOOD'!M637:X637)</f>
        <v>#REF!</v>
      </c>
      <c r="E428" s="4" t="e">
        <f>'Simpl. all tex-DT PLYWOOD'!#REF!*SUM('Simpl. all tex-DT PLYWOOD'!M637:X637)</f>
        <v>#REF!</v>
      </c>
      <c r="F428" s="4" t="e">
        <f>'Simpl. all tex-DT PLYWOOD'!#REF!*SUM('Simpl. all tex-DT PLYWOOD'!M637:X637)</f>
        <v>#REF!</v>
      </c>
      <c r="G428" s="4" t="e">
        <f>'Simpl. all tex-DT PLYWOOD'!#REF!*SUM('Simpl. all tex-DT PLYWOOD'!M637:X637)</f>
        <v>#REF!</v>
      </c>
      <c r="H428" s="4" t="e">
        <f t="shared" si="15"/>
        <v>#REF!</v>
      </c>
      <c r="I428" s="4" t="e">
        <f t="shared" si="16"/>
        <v>#REF!</v>
      </c>
      <c r="J428" s="4" t="e">
        <f>'Simpl. all tex-DT PLYWOOD'!#REF!*SUM('Simpl. all tex-DT PLYWOOD'!M637:X637)/3.125</f>
        <v>#REF!</v>
      </c>
      <c r="K428" s="4" t="e">
        <f>'Simpl. all tex-DT PLYWOOD'!#REF!</f>
        <v>#REF!</v>
      </c>
    </row>
    <row r="429" spans="2:11">
      <c r="B429" s="4" t="e">
        <f>'Simpl. all tex-DT PLYWOOD'!#REF!*SUM('Simpl. all tex-DT PLYWOOD'!M638:X638)</f>
        <v>#REF!</v>
      </c>
      <c r="C429" s="4" t="e">
        <f>'Simpl. all tex-DT PLYWOOD'!#REF!*SUM('Simpl. all tex-DT PLYWOOD'!M638:X638)</f>
        <v>#REF!</v>
      </c>
      <c r="D429" s="4" t="e">
        <f>'Simpl. all tex-DT PLYWOOD'!#REF!*SUM('Simpl. all tex-DT PLYWOOD'!M638:X638)</f>
        <v>#REF!</v>
      </c>
      <c r="E429" s="4" t="e">
        <f>'Simpl. all tex-DT PLYWOOD'!#REF!*SUM('Simpl. all tex-DT PLYWOOD'!M638:X638)</f>
        <v>#REF!</v>
      </c>
      <c r="F429" s="4" t="e">
        <f>'Simpl. all tex-DT PLYWOOD'!#REF!*SUM('Simpl. all tex-DT PLYWOOD'!M638:X638)</f>
        <v>#REF!</v>
      </c>
      <c r="G429" s="4" t="e">
        <f>'Simpl. all tex-DT PLYWOOD'!#REF!*SUM('Simpl. all tex-DT PLYWOOD'!M638:X638)</f>
        <v>#REF!</v>
      </c>
      <c r="H429" s="4" t="e">
        <f t="shared" si="15"/>
        <v>#REF!</v>
      </c>
      <c r="I429" s="4" t="e">
        <f t="shared" si="16"/>
        <v>#REF!</v>
      </c>
      <c r="J429" s="4" t="e">
        <f>'Simpl. all tex-DT PLYWOOD'!#REF!*SUM('Simpl. all tex-DT PLYWOOD'!M638:X638)/3.125</f>
        <v>#REF!</v>
      </c>
      <c r="K429" s="4" t="e">
        <f>'Simpl. all tex-DT PLYWOOD'!#REF!</f>
        <v>#REF!</v>
      </c>
    </row>
    <row r="430" spans="2:11">
      <c r="B430" s="4" t="e">
        <f>'Simpl. all tex-DT PLYWOOD'!#REF!*SUM('Simpl. all tex-DT PLYWOOD'!M639:X639)</f>
        <v>#REF!</v>
      </c>
      <c r="C430" s="4" t="e">
        <f>'Simpl. all tex-DT PLYWOOD'!#REF!*SUM('Simpl. all tex-DT PLYWOOD'!M639:X639)</f>
        <v>#REF!</v>
      </c>
      <c r="D430" s="4" t="e">
        <f>'Simpl. all tex-DT PLYWOOD'!#REF!*SUM('Simpl. all tex-DT PLYWOOD'!M639:X639)</f>
        <v>#REF!</v>
      </c>
      <c r="E430" s="4" t="e">
        <f>'Simpl. all tex-DT PLYWOOD'!#REF!*SUM('Simpl. all tex-DT PLYWOOD'!M639:X639)</f>
        <v>#REF!</v>
      </c>
      <c r="F430" s="4" t="e">
        <f>'Simpl. all tex-DT PLYWOOD'!#REF!*SUM('Simpl. all tex-DT PLYWOOD'!M639:X639)</f>
        <v>#REF!</v>
      </c>
      <c r="G430" s="4" t="e">
        <f>'Simpl. all tex-DT PLYWOOD'!#REF!*SUM('Simpl. all tex-DT PLYWOOD'!M639:X639)</f>
        <v>#REF!</v>
      </c>
      <c r="H430" s="4" t="e">
        <f t="shared" si="15"/>
        <v>#REF!</v>
      </c>
      <c r="I430" s="4" t="e">
        <f t="shared" si="16"/>
        <v>#REF!</v>
      </c>
      <c r="J430" s="4" t="e">
        <f>'Simpl. all tex-DT PLYWOOD'!#REF!*SUM('Simpl. all tex-DT PLYWOOD'!M639:X639)/3.125</f>
        <v>#REF!</v>
      </c>
      <c r="K430" s="4" t="e">
        <f>'Simpl. all tex-DT PLYWOOD'!#REF!</f>
        <v>#REF!</v>
      </c>
    </row>
    <row r="431" spans="2:11">
      <c r="B431" s="4" t="e">
        <f>'Simpl. all tex-DT PLYWOOD'!#REF!*SUM('Simpl. all tex-DT PLYWOOD'!M640:X640)</f>
        <v>#REF!</v>
      </c>
      <c r="C431" s="4" t="e">
        <f>'Simpl. all tex-DT PLYWOOD'!#REF!*SUM('Simpl. all tex-DT PLYWOOD'!M640:X640)</f>
        <v>#REF!</v>
      </c>
      <c r="D431" s="4" t="e">
        <f>'Simpl. all tex-DT PLYWOOD'!#REF!*SUM('Simpl. all tex-DT PLYWOOD'!M640:X640)</f>
        <v>#REF!</v>
      </c>
      <c r="E431" s="4" t="e">
        <f>'Simpl. all tex-DT PLYWOOD'!#REF!*SUM('Simpl. all tex-DT PLYWOOD'!M640:X640)</f>
        <v>#REF!</v>
      </c>
      <c r="F431" s="4" t="e">
        <f>'Simpl. all tex-DT PLYWOOD'!#REF!*SUM('Simpl. all tex-DT PLYWOOD'!M640:X640)</f>
        <v>#REF!</v>
      </c>
      <c r="G431" s="4" t="e">
        <f>'Simpl. all tex-DT PLYWOOD'!#REF!*SUM('Simpl. all tex-DT PLYWOOD'!M640:X640)</f>
        <v>#REF!</v>
      </c>
      <c r="H431" s="4" t="e">
        <f t="shared" si="15"/>
        <v>#REF!</v>
      </c>
      <c r="I431" s="4" t="e">
        <f t="shared" si="16"/>
        <v>#REF!</v>
      </c>
      <c r="J431" s="4" t="e">
        <f>'Simpl. all tex-DT PLYWOOD'!#REF!*SUM('Simpl. all tex-DT PLYWOOD'!M640:X640)/3.125</f>
        <v>#REF!</v>
      </c>
      <c r="K431" s="4" t="e">
        <f>'Simpl. all tex-DT PLYWOOD'!#REF!</f>
        <v>#REF!</v>
      </c>
    </row>
    <row r="432" spans="2:11">
      <c r="B432" s="4" t="e">
        <f>'Simpl. all tex-DT PLYWOOD'!#REF!*SUM('Simpl. all tex-DT PLYWOOD'!M641:X641)</f>
        <v>#REF!</v>
      </c>
      <c r="C432" s="4" t="e">
        <f>'Simpl. all tex-DT PLYWOOD'!#REF!*SUM('Simpl. all tex-DT PLYWOOD'!M641:X641)</f>
        <v>#REF!</v>
      </c>
      <c r="D432" s="4" t="e">
        <f>'Simpl. all tex-DT PLYWOOD'!#REF!*SUM('Simpl. all tex-DT PLYWOOD'!M641:X641)</f>
        <v>#REF!</v>
      </c>
      <c r="E432" s="4" t="e">
        <f>'Simpl. all tex-DT PLYWOOD'!#REF!*SUM('Simpl. all tex-DT PLYWOOD'!M641:X641)</f>
        <v>#REF!</v>
      </c>
      <c r="F432" s="4" t="e">
        <f>'Simpl. all tex-DT PLYWOOD'!#REF!*SUM('Simpl. all tex-DT PLYWOOD'!M641:X641)</f>
        <v>#REF!</v>
      </c>
      <c r="G432" s="4" t="e">
        <f>'Simpl. all tex-DT PLYWOOD'!#REF!*SUM('Simpl. all tex-DT PLYWOOD'!M641:X641)</f>
        <v>#REF!</v>
      </c>
      <c r="H432" s="4" t="e">
        <f t="shared" si="15"/>
        <v>#REF!</v>
      </c>
      <c r="I432" s="4" t="e">
        <f t="shared" si="16"/>
        <v>#REF!</v>
      </c>
      <c r="J432" s="4" t="e">
        <f>'Simpl. all tex-DT PLYWOOD'!#REF!*SUM('Simpl. all tex-DT PLYWOOD'!M641:X641)/3.125</f>
        <v>#REF!</v>
      </c>
      <c r="K432" s="4" t="e">
        <f>'Simpl. all tex-DT PLYWOOD'!#REF!</f>
        <v>#REF!</v>
      </c>
    </row>
    <row r="433" spans="2:11">
      <c r="B433" s="4" t="e">
        <f>'Simpl. all tex-DT PLYWOOD'!#REF!*SUM('Simpl. all tex-DT PLYWOOD'!M642:X642)</f>
        <v>#REF!</v>
      </c>
      <c r="C433" s="4" t="e">
        <f>'Simpl. all tex-DT PLYWOOD'!#REF!*SUM('Simpl. all tex-DT PLYWOOD'!M642:X642)</f>
        <v>#REF!</v>
      </c>
      <c r="D433" s="4" t="e">
        <f>'Simpl. all tex-DT PLYWOOD'!#REF!*SUM('Simpl. all tex-DT PLYWOOD'!M642:X642)</f>
        <v>#REF!</v>
      </c>
      <c r="E433" s="4" t="e">
        <f>'Simpl. all tex-DT PLYWOOD'!#REF!*SUM('Simpl. all tex-DT PLYWOOD'!M642:X642)</f>
        <v>#REF!</v>
      </c>
      <c r="F433" s="4" t="e">
        <f>'Simpl. all tex-DT PLYWOOD'!#REF!*SUM('Simpl. all tex-DT PLYWOOD'!M642:X642)</f>
        <v>#REF!</v>
      </c>
      <c r="G433" s="4" t="e">
        <f>'Simpl. all tex-DT PLYWOOD'!#REF!*SUM('Simpl. all tex-DT PLYWOOD'!M642:X642)</f>
        <v>#REF!</v>
      </c>
      <c r="H433" s="4" t="e">
        <f t="shared" si="15"/>
        <v>#REF!</v>
      </c>
      <c r="I433" s="4" t="e">
        <f t="shared" si="16"/>
        <v>#REF!</v>
      </c>
      <c r="J433" s="4" t="e">
        <f>'Simpl. all tex-DT PLYWOOD'!#REF!*SUM('Simpl. all tex-DT PLYWOOD'!M642:X642)/3.125</f>
        <v>#REF!</v>
      </c>
      <c r="K433" s="4" t="e">
        <f>'Simpl. all tex-DT PLYWOOD'!#REF!</f>
        <v>#REF!</v>
      </c>
    </row>
    <row r="434" spans="2:11">
      <c r="B434" s="4" t="e">
        <f>'Simpl. all tex-DT PLYWOOD'!#REF!*SUM('Simpl. all tex-DT PLYWOOD'!M643:X643)</f>
        <v>#REF!</v>
      </c>
      <c r="C434" s="4" t="e">
        <f>'Simpl. all tex-DT PLYWOOD'!#REF!*SUM('Simpl. all tex-DT PLYWOOD'!M643:X643)</f>
        <v>#REF!</v>
      </c>
      <c r="D434" s="4" t="e">
        <f>'Simpl. all tex-DT PLYWOOD'!#REF!*SUM('Simpl. all tex-DT PLYWOOD'!M643:X643)</f>
        <v>#REF!</v>
      </c>
      <c r="E434" s="4" t="e">
        <f>'Simpl. all tex-DT PLYWOOD'!#REF!*SUM('Simpl. all tex-DT PLYWOOD'!M643:X643)</f>
        <v>#REF!</v>
      </c>
      <c r="F434" s="4" t="e">
        <f>'Simpl. all tex-DT PLYWOOD'!#REF!*SUM('Simpl. all tex-DT PLYWOOD'!M643:X643)</f>
        <v>#REF!</v>
      </c>
      <c r="G434" s="4" t="e">
        <f>'Simpl. all tex-DT PLYWOOD'!#REF!*SUM('Simpl. all tex-DT PLYWOOD'!M643:X643)</f>
        <v>#REF!</v>
      </c>
      <c r="H434" s="4" t="e">
        <f t="shared" si="15"/>
        <v>#REF!</v>
      </c>
      <c r="I434" s="4" t="e">
        <f t="shared" si="16"/>
        <v>#REF!</v>
      </c>
      <c r="J434" s="4" t="e">
        <f>'Simpl. all tex-DT PLYWOOD'!#REF!*SUM('Simpl. all tex-DT PLYWOOD'!M643:X643)/3.125</f>
        <v>#REF!</v>
      </c>
      <c r="K434" s="4" t="e">
        <f>'Simpl. all tex-DT PLYWOOD'!#REF!</f>
        <v>#REF!</v>
      </c>
    </row>
    <row r="435" spans="2:11">
      <c r="B435" s="4" t="e">
        <f>'Simpl. all tex-DT PLYWOOD'!#REF!*SUM('Simpl. all tex-DT PLYWOOD'!M644:X644)</f>
        <v>#REF!</v>
      </c>
      <c r="C435" s="4" t="e">
        <f>'Simpl. all tex-DT PLYWOOD'!#REF!*SUM('Simpl. all tex-DT PLYWOOD'!M644:X644)</f>
        <v>#REF!</v>
      </c>
      <c r="D435" s="4" t="e">
        <f>'Simpl. all tex-DT PLYWOOD'!#REF!*SUM('Simpl. all tex-DT PLYWOOD'!M644:X644)</f>
        <v>#REF!</v>
      </c>
      <c r="E435" s="4" t="e">
        <f>'Simpl. all tex-DT PLYWOOD'!#REF!*SUM('Simpl. all tex-DT PLYWOOD'!M644:X644)</f>
        <v>#REF!</v>
      </c>
      <c r="F435" s="4" t="e">
        <f>'Simpl. all tex-DT PLYWOOD'!#REF!*SUM('Simpl. all tex-DT PLYWOOD'!M644:X644)</f>
        <v>#REF!</v>
      </c>
      <c r="G435" s="4" t="e">
        <f>'Simpl. all tex-DT PLYWOOD'!#REF!*SUM('Simpl. all tex-DT PLYWOOD'!M644:X644)</f>
        <v>#REF!</v>
      </c>
      <c r="H435" s="4" t="e">
        <f t="shared" si="15"/>
        <v>#REF!</v>
      </c>
      <c r="I435" s="4" t="e">
        <f t="shared" si="16"/>
        <v>#REF!</v>
      </c>
      <c r="J435" s="4" t="e">
        <f>'Simpl. all tex-DT PLYWOOD'!#REF!*SUM('Simpl. all tex-DT PLYWOOD'!M644:X644)/3.125</f>
        <v>#REF!</v>
      </c>
      <c r="K435" s="4" t="e">
        <f>'Simpl. all tex-DT PLYWOOD'!#REF!</f>
        <v>#REF!</v>
      </c>
    </row>
    <row r="436" spans="2:11">
      <c r="B436" s="4" t="e">
        <f>'Simpl. all tex-DT PLYWOOD'!#REF!*SUM('Simpl. all tex-DT PLYWOOD'!M645:X645)</f>
        <v>#REF!</v>
      </c>
      <c r="C436" s="4" t="e">
        <f>'Simpl. all tex-DT PLYWOOD'!#REF!*SUM('Simpl. all tex-DT PLYWOOD'!M645:X645)</f>
        <v>#REF!</v>
      </c>
      <c r="D436" s="4" t="e">
        <f>'Simpl. all tex-DT PLYWOOD'!#REF!*SUM('Simpl. all tex-DT PLYWOOD'!M645:X645)</f>
        <v>#REF!</v>
      </c>
      <c r="E436" s="4" t="e">
        <f>'Simpl. all tex-DT PLYWOOD'!#REF!*SUM('Simpl. all tex-DT PLYWOOD'!M645:X645)</f>
        <v>#REF!</v>
      </c>
      <c r="F436" s="4" t="e">
        <f>'Simpl. all tex-DT PLYWOOD'!#REF!*SUM('Simpl. all tex-DT PLYWOOD'!M645:X645)</f>
        <v>#REF!</v>
      </c>
      <c r="G436" s="4" t="e">
        <f>'Simpl. all tex-DT PLYWOOD'!#REF!*SUM('Simpl. all tex-DT PLYWOOD'!M645:X645)</f>
        <v>#REF!</v>
      </c>
      <c r="H436" s="4" t="e">
        <f t="shared" si="15"/>
        <v>#REF!</v>
      </c>
      <c r="I436" s="4" t="e">
        <f t="shared" si="16"/>
        <v>#REF!</v>
      </c>
      <c r="J436" s="4" t="e">
        <f>'Simpl. all tex-DT PLYWOOD'!#REF!*SUM('Simpl. all tex-DT PLYWOOD'!M645:X645)/3.125</f>
        <v>#REF!</v>
      </c>
      <c r="K436" s="4" t="e">
        <f>'Simpl. all tex-DT PLYWOOD'!#REF!</f>
        <v>#REF!</v>
      </c>
    </row>
    <row r="437" spans="2:11">
      <c r="B437" s="4" t="e">
        <f>'Simpl. all tex-DT PLYWOOD'!#REF!*SUM('Simpl. all tex-DT PLYWOOD'!M646:X646)</f>
        <v>#REF!</v>
      </c>
      <c r="C437" s="4" t="e">
        <f>'Simpl. all tex-DT PLYWOOD'!#REF!*SUM('Simpl. all tex-DT PLYWOOD'!M646:X646)</f>
        <v>#REF!</v>
      </c>
      <c r="D437" s="4" t="e">
        <f>'Simpl. all tex-DT PLYWOOD'!#REF!*SUM('Simpl. all tex-DT PLYWOOD'!M646:X646)</f>
        <v>#REF!</v>
      </c>
      <c r="E437" s="4" t="e">
        <f>'Simpl. all tex-DT PLYWOOD'!#REF!*SUM('Simpl. all tex-DT PLYWOOD'!M646:X646)</f>
        <v>#REF!</v>
      </c>
      <c r="F437" s="4" t="e">
        <f>'Simpl. all tex-DT PLYWOOD'!#REF!*SUM('Simpl. all tex-DT PLYWOOD'!M646:X646)</f>
        <v>#REF!</v>
      </c>
      <c r="G437" s="4" t="e">
        <f>'Simpl. all tex-DT PLYWOOD'!#REF!*SUM('Simpl. all tex-DT PLYWOOD'!M646:X646)</f>
        <v>#REF!</v>
      </c>
      <c r="H437" s="4" t="e">
        <f t="shared" si="15"/>
        <v>#REF!</v>
      </c>
      <c r="I437" s="4" t="e">
        <f t="shared" si="16"/>
        <v>#REF!</v>
      </c>
      <c r="J437" s="4" t="e">
        <f>'Simpl. all tex-DT PLYWOOD'!#REF!*SUM('Simpl. all tex-DT PLYWOOD'!M646:X646)/3.125</f>
        <v>#REF!</v>
      </c>
      <c r="K437" s="4" t="e">
        <f>'Simpl. all tex-DT PLYWOOD'!#REF!</f>
        <v>#REF!</v>
      </c>
    </row>
    <row r="438" spans="2:11">
      <c r="B438" s="4" t="e">
        <f>'Simpl. all tex-DT PLYWOOD'!#REF!*SUM('Simpl. all tex-DT PLYWOOD'!M647:X647)</f>
        <v>#REF!</v>
      </c>
      <c r="C438" s="4" t="e">
        <f>'Simpl. all tex-DT PLYWOOD'!#REF!*SUM('Simpl. all tex-DT PLYWOOD'!M647:X647)</f>
        <v>#REF!</v>
      </c>
      <c r="D438" s="4" t="e">
        <f>'Simpl. all tex-DT PLYWOOD'!#REF!*SUM('Simpl. all tex-DT PLYWOOD'!M647:X647)</f>
        <v>#REF!</v>
      </c>
      <c r="E438" s="4" t="e">
        <f>'Simpl. all tex-DT PLYWOOD'!#REF!*SUM('Simpl. all tex-DT PLYWOOD'!M647:X647)</f>
        <v>#REF!</v>
      </c>
      <c r="F438" s="4" t="e">
        <f>'Simpl. all tex-DT PLYWOOD'!#REF!*SUM('Simpl. all tex-DT PLYWOOD'!M647:X647)</f>
        <v>#REF!</v>
      </c>
      <c r="G438" s="4" t="e">
        <f>'Simpl. all tex-DT PLYWOOD'!#REF!*SUM('Simpl. all tex-DT PLYWOOD'!M647:X647)</f>
        <v>#REF!</v>
      </c>
      <c r="H438" s="4" t="e">
        <f t="shared" si="15"/>
        <v>#REF!</v>
      </c>
      <c r="I438" s="4" t="e">
        <f t="shared" si="16"/>
        <v>#REF!</v>
      </c>
      <c r="J438" s="4" t="e">
        <f>'Simpl. all tex-DT PLYWOOD'!#REF!*SUM('Simpl. all tex-DT PLYWOOD'!M647:X647)/3.125</f>
        <v>#REF!</v>
      </c>
      <c r="K438" s="4" t="e">
        <f>'Simpl. all tex-DT PLYWOOD'!#REF!</f>
        <v>#REF!</v>
      </c>
    </row>
    <row r="439" spans="2:11">
      <c r="B439" s="4" t="e">
        <f>'Simpl. all tex-DT PLYWOOD'!#REF!*SUM('Simpl. all tex-DT PLYWOOD'!M648:X648)</f>
        <v>#REF!</v>
      </c>
      <c r="C439" s="4" t="e">
        <f>'Simpl. all tex-DT PLYWOOD'!#REF!*SUM('Simpl. all tex-DT PLYWOOD'!M648:X648)</f>
        <v>#REF!</v>
      </c>
      <c r="D439" s="4" t="e">
        <f>'Simpl. all tex-DT PLYWOOD'!#REF!*SUM('Simpl. all tex-DT PLYWOOD'!M648:X648)</f>
        <v>#REF!</v>
      </c>
      <c r="E439" s="4" t="e">
        <f>'Simpl. all tex-DT PLYWOOD'!#REF!*SUM('Simpl. all tex-DT PLYWOOD'!M648:X648)</f>
        <v>#REF!</v>
      </c>
      <c r="F439" s="4" t="e">
        <f>'Simpl. all tex-DT PLYWOOD'!#REF!*SUM('Simpl. all tex-DT PLYWOOD'!M648:X648)</f>
        <v>#REF!</v>
      </c>
      <c r="G439" s="4" t="e">
        <f>'Simpl. all tex-DT PLYWOOD'!#REF!*SUM('Simpl. all tex-DT PLYWOOD'!M648:X648)</f>
        <v>#REF!</v>
      </c>
      <c r="H439" s="4" t="e">
        <f t="shared" si="15"/>
        <v>#REF!</v>
      </c>
      <c r="I439" s="4" t="e">
        <f t="shared" si="16"/>
        <v>#REF!</v>
      </c>
      <c r="J439" s="4" t="e">
        <f>'Simpl. all tex-DT PLYWOOD'!#REF!*SUM('Simpl. all tex-DT PLYWOOD'!M648:X648)/3.125</f>
        <v>#REF!</v>
      </c>
      <c r="K439" s="4" t="e">
        <f>'Simpl. all tex-DT PLYWOOD'!#REF!</f>
        <v>#REF!</v>
      </c>
    </row>
    <row r="440" spans="2:11">
      <c r="B440" s="4" t="e">
        <f>'Simpl. all tex-DT PLYWOOD'!#REF!*SUM('Simpl. all tex-DT PLYWOOD'!M649:X649)</f>
        <v>#REF!</v>
      </c>
      <c r="C440" s="4" t="e">
        <f>'Simpl. all tex-DT PLYWOOD'!#REF!*SUM('Simpl. all tex-DT PLYWOOD'!M649:X649)</f>
        <v>#REF!</v>
      </c>
      <c r="D440" s="4" t="e">
        <f>'Simpl. all tex-DT PLYWOOD'!#REF!*SUM('Simpl. all tex-DT PLYWOOD'!M649:X649)</f>
        <v>#REF!</v>
      </c>
      <c r="E440" s="4" t="e">
        <f>'Simpl. all tex-DT PLYWOOD'!#REF!*SUM('Simpl. all tex-DT PLYWOOD'!M649:X649)</f>
        <v>#REF!</v>
      </c>
      <c r="F440" s="4" t="e">
        <f>'Simpl. all tex-DT PLYWOOD'!#REF!*SUM('Simpl. all tex-DT PLYWOOD'!M649:X649)</f>
        <v>#REF!</v>
      </c>
      <c r="G440" s="4" t="e">
        <f>'Simpl. all tex-DT PLYWOOD'!#REF!*SUM('Simpl. all tex-DT PLYWOOD'!M649:X649)</f>
        <v>#REF!</v>
      </c>
      <c r="H440" s="4" t="e">
        <f t="shared" si="15"/>
        <v>#REF!</v>
      </c>
      <c r="I440" s="4" t="e">
        <f t="shared" si="16"/>
        <v>#REF!</v>
      </c>
      <c r="J440" s="4" t="e">
        <f>'Simpl. all tex-DT PLYWOOD'!#REF!*SUM('Simpl. all tex-DT PLYWOOD'!M649:X649)/3.125</f>
        <v>#REF!</v>
      </c>
      <c r="K440" s="4" t="e">
        <f>'Simpl. all tex-DT PLYWOOD'!#REF!</f>
        <v>#REF!</v>
      </c>
    </row>
    <row r="441" spans="2:11">
      <c r="B441" s="4" t="e">
        <f>'Simpl. all tex-DT PLYWOOD'!#REF!*SUM('Simpl. all tex-DT PLYWOOD'!M650:X650)</f>
        <v>#REF!</v>
      </c>
      <c r="C441" s="4" t="e">
        <f>'Simpl. all tex-DT PLYWOOD'!#REF!*SUM('Simpl. all tex-DT PLYWOOD'!M650:X650)</f>
        <v>#REF!</v>
      </c>
      <c r="D441" s="4" t="e">
        <f>'Simpl. all tex-DT PLYWOOD'!#REF!*SUM('Simpl. all tex-DT PLYWOOD'!M650:X650)</f>
        <v>#REF!</v>
      </c>
      <c r="E441" s="4" t="e">
        <f>'Simpl. all tex-DT PLYWOOD'!#REF!*SUM('Simpl. all tex-DT PLYWOOD'!M650:X650)</f>
        <v>#REF!</v>
      </c>
      <c r="F441" s="4" t="e">
        <f>'Simpl. all tex-DT PLYWOOD'!#REF!*SUM('Simpl. all tex-DT PLYWOOD'!M650:X650)</f>
        <v>#REF!</v>
      </c>
      <c r="G441" s="4" t="e">
        <f>'Simpl. all tex-DT PLYWOOD'!#REF!*SUM('Simpl. all tex-DT PLYWOOD'!M650:X650)</f>
        <v>#REF!</v>
      </c>
      <c r="H441" s="4" t="e">
        <f t="shared" si="15"/>
        <v>#REF!</v>
      </c>
      <c r="I441" s="4" t="e">
        <f t="shared" si="16"/>
        <v>#REF!</v>
      </c>
      <c r="J441" s="4" t="e">
        <f>'Simpl. all tex-DT PLYWOOD'!#REF!*SUM('Simpl. all tex-DT PLYWOOD'!M650:X650)/3.125</f>
        <v>#REF!</v>
      </c>
      <c r="K441" s="4" t="e">
        <f>'Simpl. all tex-DT PLYWOOD'!#REF!</f>
        <v>#REF!</v>
      </c>
    </row>
    <row r="442" spans="2:11">
      <c r="B442" s="4" t="e">
        <f>'Simpl. all tex-DT PLYWOOD'!#REF!*SUM('Simpl. all tex-DT PLYWOOD'!M651:X651)</f>
        <v>#REF!</v>
      </c>
      <c r="C442" s="4" t="e">
        <f>'Simpl. all tex-DT PLYWOOD'!#REF!*SUM('Simpl. all tex-DT PLYWOOD'!M651:X651)</f>
        <v>#REF!</v>
      </c>
      <c r="D442" s="4" t="e">
        <f>'Simpl. all tex-DT PLYWOOD'!#REF!*SUM('Simpl. all tex-DT PLYWOOD'!M651:X651)</f>
        <v>#REF!</v>
      </c>
      <c r="E442" s="4" t="e">
        <f>'Simpl. all tex-DT PLYWOOD'!#REF!*SUM('Simpl. all tex-DT PLYWOOD'!M651:X651)</f>
        <v>#REF!</v>
      </c>
      <c r="F442" s="4" t="e">
        <f>'Simpl. all tex-DT PLYWOOD'!#REF!*SUM('Simpl. all tex-DT PLYWOOD'!M651:X651)</f>
        <v>#REF!</v>
      </c>
      <c r="G442" s="4" t="e">
        <f>'Simpl. all tex-DT PLYWOOD'!#REF!*SUM('Simpl. all tex-DT PLYWOOD'!M651:X651)</f>
        <v>#REF!</v>
      </c>
      <c r="H442" s="4" t="e">
        <f t="shared" si="15"/>
        <v>#REF!</v>
      </c>
      <c r="I442" s="4" t="e">
        <f t="shared" si="16"/>
        <v>#REF!</v>
      </c>
      <c r="J442" s="4" t="e">
        <f>'Simpl. all tex-DT PLYWOOD'!#REF!*SUM('Simpl. all tex-DT PLYWOOD'!M651:X651)/3.125</f>
        <v>#REF!</v>
      </c>
      <c r="K442" s="4" t="e">
        <f>'Simpl. all tex-DT PLYWOOD'!#REF!</f>
        <v>#REF!</v>
      </c>
    </row>
    <row r="443" spans="2:11">
      <c r="B443" s="4" t="e">
        <f>'Simpl. all tex-DT PLYWOOD'!#REF!*SUM('Simpl. all tex-DT PLYWOOD'!M652:X652)</f>
        <v>#REF!</v>
      </c>
      <c r="C443" s="4" t="e">
        <f>'Simpl. all tex-DT PLYWOOD'!#REF!*SUM('Simpl. all tex-DT PLYWOOD'!M652:X652)</f>
        <v>#REF!</v>
      </c>
      <c r="D443" s="4" t="e">
        <f>'Simpl. all tex-DT PLYWOOD'!#REF!*SUM('Simpl. all tex-DT PLYWOOD'!M652:X652)</f>
        <v>#REF!</v>
      </c>
      <c r="E443" s="4" t="e">
        <f>'Simpl. all tex-DT PLYWOOD'!#REF!*SUM('Simpl. all tex-DT PLYWOOD'!M652:X652)</f>
        <v>#REF!</v>
      </c>
      <c r="F443" s="4" t="e">
        <f>'Simpl. all tex-DT PLYWOOD'!#REF!*SUM('Simpl. all tex-DT PLYWOOD'!M652:X652)</f>
        <v>#REF!</v>
      </c>
      <c r="G443" s="4" t="e">
        <f>'Simpl. all tex-DT PLYWOOD'!#REF!*SUM('Simpl. all tex-DT PLYWOOD'!M652:X652)</f>
        <v>#REF!</v>
      </c>
      <c r="H443" s="4" t="e">
        <f t="shared" si="15"/>
        <v>#REF!</v>
      </c>
      <c r="I443" s="4" t="e">
        <f t="shared" si="16"/>
        <v>#REF!</v>
      </c>
      <c r="J443" s="4" t="e">
        <f>'Simpl. all tex-DT PLYWOOD'!#REF!*SUM('Simpl. all tex-DT PLYWOOD'!M652:X652)/3.125</f>
        <v>#REF!</v>
      </c>
      <c r="K443" s="4" t="e">
        <f>'Simpl. all tex-DT PLYWOOD'!#REF!</f>
        <v>#REF!</v>
      </c>
    </row>
    <row r="444" spans="2:11">
      <c r="B444" s="4" t="e">
        <f>'Simpl. all tex-DT PLYWOOD'!#REF!*SUM('Simpl. all tex-DT PLYWOOD'!M653:X653)</f>
        <v>#REF!</v>
      </c>
      <c r="C444" s="4" t="e">
        <f>'Simpl. all tex-DT PLYWOOD'!#REF!*SUM('Simpl. all tex-DT PLYWOOD'!M653:X653)</f>
        <v>#REF!</v>
      </c>
      <c r="D444" s="4" t="e">
        <f>'Simpl. all tex-DT PLYWOOD'!#REF!*SUM('Simpl. all tex-DT PLYWOOD'!M653:X653)</f>
        <v>#REF!</v>
      </c>
      <c r="E444" s="4" t="e">
        <f>'Simpl. all tex-DT PLYWOOD'!#REF!*SUM('Simpl. all tex-DT PLYWOOD'!M653:X653)</f>
        <v>#REF!</v>
      </c>
      <c r="F444" s="4" t="e">
        <f>'Simpl. all tex-DT PLYWOOD'!#REF!*SUM('Simpl. all tex-DT PLYWOOD'!M653:X653)</f>
        <v>#REF!</v>
      </c>
      <c r="G444" s="4" t="e">
        <f>'Simpl. all tex-DT PLYWOOD'!#REF!*SUM('Simpl. all tex-DT PLYWOOD'!M653:X653)</f>
        <v>#REF!</v>
      </c>
      <c r="H444" s="4" t="e">
        <f t="shared" si="15"/>
        <v>#REF!</v>
      </c>
      <c r="I444" s="4" t="e">
        <f t="shared" si="16"/>
        <v>#REF!</v>
      </c>
      <c r="J444" s="4" t="e">
        <f>'Simpl. all tex-DT PLYWOOD'!#REF!*SUM('Simpl. all tex-DT PLYWOOD'!M653:X653)/3.125</f>
        <v>#REF!</v>
      </c>
      <c r="K444" s="4" t="e">
        <f>'Simpl. all tex-DT PLYWOOD'!#REF!</f>
        <v>#REF!</v>
      </c>
    </row>
    <row r="445" spans="2:11">
      <c r="B445" s="4" t="e">
        <f>'Simpl. all tex-DT PLYWOOD'!#REF!*SUM('Simpl. all tex-DT PLYWOOD'!M654:X654)</f>
        <v>#REF!</v>
      </c>
      <c r="C445" s="4" t="e">
        <f>'Simpl. all tex-DT PLYWOOD'!#REF!*SUM('Simpl. all tex-DT PLYWOOD'!M654:X654)</f>
        <v>#REF!</v>
      </c>
      <c r="D445" s="4" t="e">
        <f>'Simpl. all tex-DT PLYWOOD'!#REF!*SUM('Simpl. all tex-DT PLYWOOD'!M654:X654)</f>
        <v>#REF!</v>
      </c>
      <c r="E445" s="4" t="e">
        <f>'Simpl. all tex-DT PLYWOOD'!#REF!*SUM('Simpl. all tex-DT PLYWOOD'!M654:X654)</f>
        <v>#REF!</v>
      </c>
      <c r="F445" s="4" t="e">
        <f>'Simpl. all tex-DT PLYWOOD'!#REF!*SUM('Simpl. all tex-DT PLYWOOD'!M654:X654)</f>
        <v>#REF!</v>
      </c>
      <c r="G445" s="4" t="e">
        <f>'Simpl. all tex-DT PLYWOOD'!#REF!*SUM('Simpl. all tex-DT PLYWOOD'!M654:X654)</f>
        <v>#REF!</v>
      </c>
      <c r="H445" s="4" t="e">
        <f t="shared" si="15"/>
        <v>#REF!</v>
      </c>
      <c r="I445" s="4" t="e">
        <f t="shared" si="16"/>
        <v>#REF!</v>
      </c>
      <c r="J445" s="4" t="e">
        <f>'Simpl. all tex-DT PLYWOOD'!#REF!*SUM('Simpl. all tex-DT PLYWOOD'!M654:X654)/3.125</f>
        <v>#REF!</v>
      </c>
      <c r="K445" s="4" t="e">
        <f>'Simpl. all tex-DT PLYWOOD'!#REF!</f>
        <v>#REF!</v>
      </c>
    </row>
    <row r="446" spans="2:11">
      <c r="B446" s="4" t="e">
        <f>'Simpl. all tex-DT PLYWOOD'!#REF!*SUM('Simpl. all tex-DT PLYWOOD'!M655:X655)</f>
        <v>#REF!</v>
      </c>
      <c r="C446" s="4" t="e">
        <f>'Simpl. all tex-DT PLYWOOD'!#REF!*SUM('Simpl. all tex-DT PLYWOOD'!M655:X655)</f>
        <v>#REF!</v>
      </c>
      <c r="D446" s="4" t="e">
        <f>'Simpl. all tex-DT PLYWOOD'!#REF!*SUM('Simpl. all tex-DT PLYWOOD'!M655:X655)</f>
        <v>#REF!</v>
      </c>
      <c r="E446" s="4" t="e">
        <f>'Simpl. all tex-DT PLYWOOD'!#REF!*SUM('Simpl. all tex-DT PLYWOOD'!M655:X655)</f>
        <v>#REF!</v>
      </c>
      <c r="F446" s="4" t="e">
        <f>'Simpl. all tex-DT PLYWOOD'!#REF!*SUM('Simpl. all tex-DT PLYWOOD'!M655:X655)</f>
        <v>#REF!</v>
      </c>
      <c r="G446" s="4" t="e">
        <f>'Simpl. all tex-DT PLYWOOD'!#REF!*SUM('Simpl. all tex-DT PLYWOOD'!M655:X655)</f>
        <v>#REF!</v>
      </c>
      <c r="H446" s="4" t="e">
        <f t="shared" si="15"/>
        <v>#REF!</v>
      </c>
      <c r="I446" s="4" t="e">
        <f t="shared" si="16"/>
        <v>#REF!</v>
      </c>
      <c r="J446" s="4" t="e">
        <f>'Simpl. all tex-DT PLYWOOD'!#REF!*SUM('Simpl. all tex-DT PLYWOOD'!M655:X655)/3.125</f>
        <v>#REF!</v>
      </c>
      <c r="K446" s="4" t="e">
        <f>'Simpl. all tex-DT PLYWOOD'!#REF!</f>
        <v>#REF!</v>
      </c>
    </row>
    <row r="447" spans="2:11">
      <c r="B447" s="4" t="e">
        <f>'Simpl. all tex-DT PLYWOOD'!#REF!*SUM('Simpl. all tex-DT PLYWOOD'!M656:X656)</f>
        <v>#REF!</v>
      </c>
      <c r="C447" s="4" t="e">
        <f>'Simpl. all tex-DT PLYWOOD'!#REF!*SUM('Simpl. all tex-DT PLYWOOD'!M656:X656)</f>
        <v>#REF!</v>
      </c>
      <c r="D447" s="4" t="e">
        <f>'Simpl. all tex-DT PLYWOOD'!#REF!*SUM('Simpl. all tex-DT PLYWOOD'!M656:X656)</f>
        <v>#REF!</v>
      </c>
      <c r="E447" s="4" t="e">
        <f>'Simpl. all tex-DT PLYWOOD'!#REF!*SUM('Simpl. all tex-DT PLYWOOD'!M656:X656)</f>
        <v>#REF!</v>
      </c>
      <c r="F447" s="4" t="e">
        <f>'Simpl. all tex-DT PLYWOOD'!#REF!*SUM('Simpl. all tex-DT PLYWOOD'!M656:X656)</f>
        <v>#REF!</v>
      </c>
      <c r="G447" s="4" t="e">
        <f>'Simpl. all tex-DT PLYWOOD'!#REF!*SUM('Simpl. all tex-DT PLYWOOD'!M656:X656)</f>
        <v>#REF!</v>
      </c>
      <c r="H447" s="4" t="e">
        <f t="shared" si="15"/>
        <v>#REF!</v>
      </c>
      <c r="I447" s="4" t="e">
        <f t="shared" si="16"/>
        <v>#REF!</v>
      </c>
      <c r="J447" s="4" t="e">
        <f>'Simpl. all tex-DT PLYWOOD'!#REF!*SUM('Simpl. all tex-DT PLYWOOD'!M656:X656)/3.125</f>
        <v>#REF!</v>
      </c>
      <c r="K447" s="4" t="e">
        <f>'Simpl. all tex-DT PLYWOOD'!#REF!</f>
        <v>#REF!</v>
      </c>
    </row>
    <row r="448" spans="2:11">
      <c r="B448" s="4" t="e">
        <f>'Simpl. all tex-DT PLYWOOD'!#REF!*SUM('Simpl. all tex-DT PLYWOOD'!M657:X657)</f>
        <v>#REF!</v>
      </c>
      <c r="C448" s="4" t="e">
        <f>'Simpl. all tex-DT PLYWOOD'!#REF!*SUM('Simpl. all tex-DT PLYWOOD'!M657:X657)</f>
        <v>#REF!</v>
      </c>
      <c r="D448" s="4" t="e">
        <f>'Simpl. all tex-DT PLYWOOD'!#REF!*SUM('Simpl. all tex-DT PLYWOOD'!M657:X657)</f>
        <v>#REF!</v>
      </c>
      <c r="E448" s="4" t="e">
        <f>'Simpl. all tex-DT PLYWOOD'!#REF!*SUM('Simpl. all tex-DT PLYWOOD'!M657:X657)</f>
        <v>#REF!</v>
      </c>
      <c r="F448" s="4" t="e">
        <f>'Simpl. all tex-DT PLYWOOD'!#REF!*SUM('Simpl. all tex-DT PLYWOOD'!M657:X657)</f>
        <v>#REF!</v>
      </c>
      <c r="G448" s="4" t="e">
        <f>'Simpl. all tex-DT PLYWOOD'!#REF!*SUM('Simpl. all tex-DT PLYWOOD'!M657:X657)</f>
        <v>#REF!</v>
      </c>
      <c r="H448" s="4" t="e">
        <f t="shared" si="15"/>
        <v>#REF!</v>
      </c>
      <c r="I448" s="4" t="e">
        <f t="shared" si="16"/>
        <v>#REF!</v>
      </c>
      <c r="J448" s="4" t="e">
        <f>'Simpl. all tex-DT PLYWOOD'!#REF!*SUM('Simpl. all tex-DT PLYWOOD'!M657:X657)/3.125</f>
        <v>#REF!</v>
      </c>
      <c r="K448" s="4" t="e">
        <f>'Simpl. all tex-DT PLYWOOD'!#REF!</f>
        <v>#REF!</v>
      </c>
    </row>
    <row r="449" spans="2:11">
      <c r="B449" s="4" t="e">
        <f>'Simpl. all tex-DT PLYWOOD'!#REF!*SUM('Simpl. all tex-DT PLYWOOD'!M658:X658)</f>
        <v>#REF!</v>
      </c>
      <c r="C449" s="4" t="e">
        <f>'Simpl. all tex-DT PLYWOOD'!#REF!*SUM('Simpl. all tex-DT PLYWOOD'!M658:X658)</f>
        <v>#REF!</v>
      </c>
      <c r="D449" s="4" t="e">
        <f>'Simpl. all tex-DT PLYWOOD'!#REF!*SUM('Simpl. all tex-DT PLYWOOD'!M658:X658)</f>
        <v>#REF!</v>
      </c>
      <c r="E449" s="4" t="e">
        <f>'Simpl. all tex-DT PLYWOOD'!#REF!*SUM('Simpl. all tex-DT PLYWOOD'!M658:X658)</f>
        <v>#REF!</v>
      </c>
      <c r="F449" s="4" t="e">
        <f>'Simpl. all tex-DT PLYWOOD'!#REF!*SUM('Simpl. all tex-DT PLYWOOD'!M658:X658)</f>
        <v>#REF!</v>
      </c>
      <c r="G449" s="4" t="e">
        <f>'Simpl. all tex-DT PLYWOOD'!#REF!*SUM('Simpl. all tex-DT PLYWOOD'!M658:X658)</f>
        <v>#REF!</v>
      </c>
      <c r="H449" s="4" t="e">
        <f t="shared" si="15"/>
        <v>#REF!</v>
      </c>
      <c r="I449" s="4" t="e">
        <f t="shared" si="16"/>
        <v>#REF!</v>
      </c>
      <c r="J449" s="4" t="e">
        <f>'Simpl. all tex-DT PLYWOOD'!#REF!*SUM('Simpl. all tex-DT PLYWOOD'!M658:X658)/3.125</f>
        <v>#REF!</v>
      </c>
      <c r="K449" s="4" t="e">
        <f>'Simpl. all tex-DT PLYWOOD'!#REF!</f>
        <v>#REF!</v>
      </c>
    </row>
    <row r="450" spans="2:11">
      <c r="B450" s="4" t="e">
        <f>'Simpl. all tex-DT PLYWOOD'!#REF!*SUM('Simpl. all tex-DT PLYWOOD'!M659:X659)</f>
        <v>#REF!</v>
      </c>
      <c r="C450" s="4" t="e">
        <f>'Simpl. all tex-DT PLYWOOD'!#REF!*SUM('Simpl. all tex-DT PLYWOOD'!M659:X659)</f>
        <v>#REF!</v>
      </c>
      <c r="D450" s="4" t="e">
        <f>'Simpl. all tex-DT PLYWOOD'!#REF!*SUM('Simpl. all tex-DT PLYWOOD'!M659:X659)</f>
        <v>#REF!</v>
      </c>
      <c r="E450" s="4" t="e">
        <f>'Simpl. all tex-DT PLYWOOD'!#REF!*SUM('Simpl. all tex-DT PLYWOOD'!M659:X659)</f>
        <v>#REF!</v>
      </c>
      <c r="F450" s="4" t="e">
        <f>'Simpl. all tex-DT PLYWOOD'!#REF!*SUM('Simpl. all tex-DT PLYWOOD'!M659:X659)</f>
        <v>#REF!</v>
      </c>
      <c r="G450" s="4" t="e">
        <f>'Simpl. all tex-DT PLYWOOD'!#REF!*SUM('Simpl. all tex-DT PLYWOOD'!M659:X659)</f>
        <v>#REF!</v>
      </c>
      <c r="H450" s="4" t="e">
        <f t="shared" si="15"/>
        <v>#REF!</v>
      </c>
      <c r="I450" s="4" t="e">
        <f t="shared" si="16"/>
        <v>#REF!</v>
      </c>
      <c r="J450" s="4" t="e">
        <f>'Simpl. all tex-DT PLYWOOD'!#REF!*SUM('Simpl. all tex-DT PLYWOOD'!M659:X659)/3.125</f>
        <v>#REF!</v>
      </c>
      <c r="K450" s="4" t="e">
        <f>'Simpl. all tex-DT PLYWOOD'!#REF!</f>
        <v>#REF!</v>
      </c>
    </row>
    <row r="451" spans="2:11">
      <c r="B451" s="4" t="e">
        <f>'Simpl. all tex-DT PLYWOOD'!#REF!*SUM('Simpl. all tex-DT PLYWOOD'!M660:X660)</f>
        <v>#REF!</v>
      </c>
      <c r="C451" s="4" t="e">
        <f>'Simpl. all tex-DT PLYWOOD'!#REF!*SUM('Simpl. all tex-DT PLYWOOD'!M660:X660)</f>
        <v>#REF!</v>
      </c>
      <c r="D451" s="4" t="e">
        <f>'Simpl. all tex-DT PLYWOOD'!#REF!*SUM('Simpl. all tex-DT PLYWOOD'!M660:X660)</f>
        <v>#REF!</v>
      </c>
      <c r="E451" s="4" t="e">
        <f>'Simpl. all tex-DT PLYWOOD'!#REF!*SUM('Simpl. all tex-DT PLYWOOD'!M660:X660)</f>
        <v>#REF!</v>
      </c>
      <c r="F451" s="4" t="e">
        <f>'Simpl. all tex-DT PLYWOOD'!#REF!*SUM('Simpl. all tex-DT PLYWOOD'!M660:X660)</f>
        <v>#REF!</v>
      </c>
      <c r="G451" s="4" t="e">
        <f>'Simpl. all tex-DT PLYWOOD'!#REF!*SUM('Simpl. all tex-DT PLYWOOD'!M660:X660)</f>
        <v>#REF!</v>
      </c>
      <c r="H451" s="4" t="e">
        <f t="shared" ref="H451:H452" si="17">F451/10</f>
        <v>#REF!</v>
      </c>
      <c r="I451" s="4" t="e">
        <f t="shared" ref="I451:I452" si="18">(3/100)*F451</f>
        <v>#REF!</v>
      </c>
      <c r="J451" s="4" t="e">
        <f>'Simpl. all tex-DT PLYWOOD'!#REF!*SUM('Simpl. all tex-DT PLYWOOD'!M660:X660)/3.125</f>
        <v>#REF!</v>
      </c>
      <c r="K451" s="4" t="e">
        <f>'Simpl. all tex-DT PLYWOOD'!#REF!</f>
        <v>#REF!</v>
      </c>
    </row>
    <row r="452" spans="2:11">
      <c r="B452" s="4" t="e">
        <f>'Simpl. all tex-DT PLYWOOD'!#REF!*SUM('Simpl. all tex-DT PLYWOOD'!M661:X661)</f>
        <v>#REF!</v>
      </c>
      <c r="C452" s="4" t="e">
        <f>'Simpl. all tex-DT PLYWOOD'!#REF!*SUM('Simpl. all tex-DT PLYWOOD'!M661:X661)</f>
        <v>#REF!</v>
      </c>
      <c r="D452" s="4" t="e">
        <f>'Simpl. all tex-DT PLYWOOD'!#REF!*SUM('Simpl. all tex-DT PLYWOOD'!M661:X661)</f>
        <v>#REF!</v>
      </c>
      <c r="E452" s="4" t="e">
        <f>'Simpl. all tex-DT PLYWOOD'!#REF!*SUM('Simpl. all tex-DT PLYWOOD'!M661:X661)</f>
        <v>#REF!</v>
      </c>
      <c r="F452" s="4" t="e">
        <f>'Simpl. all tex-DT PLYWOOD'!#REF!*SUM('Simpl. all tex-DT PLYWOOD'!M661:X661)</f>
        <v>#REF!</v>
      </c>
      <c r="G452" s="4" t="e">
        <f>'Simpl. all tex-DT PLYWOOD'!#REF!*SUM('Simpl. all tex-DT PLYWOOD'!M661:X661)</f>
        <v>#REF!</v>
      </c>
      <c r="H452" s="4" t="e">
        <f t="shared" si="17"/>
        <v>#REF!</v>
      </c>
      <c r="I452" s="4" t="e">
        <f t="shared" si="18"/>
        <v>#REF!</v>
      </c>
      <c r="J452" s="4" t="e">
        <f>'Simpl. all tex-DT PLYWOOD'!#REF!*SUM('Simpl. all tex-DT PLYWOOD'!M661:X661)/3.125</f>
        <v>#REF!</v>
      </c>
      <c r="K452" s="4" t="e">
        <f>'Simpl. all tex-DT PLYWOOD'!#REF!</f>
        <v>#REF!</v>
      </c>
    </row>
  </sheetData>
  <sheetProtection selectLockedCells="1" selectUnlockedCells="1"/>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21</vt:i4>
      </vt:variant>
    </vt:vector>
  </HeadingPairs>
  <TitlesOfParts>
    <vt:vector size="40" baseType="lpstr">
      <vt:lpstr>Summary of order</vt:lpstr>
      <vt:lpstr>Simpl. GRP</vt:lpstr>
      <vt:lpstr>PRODUCTION LIST SIMPL GRP</vt:lpstr>
      <vt:lpstr>PACKING LIST simpl GRP</vt:lpstr>
      <vt:lpstr>Simpl. all tex-DT PLYWOOD</vt:lpstr>
      <vt:lpstr>PRODUCTION LIST TEX&amp;DUAL TEX</vt:lpstr>
      <vt:lpstr>PACKING LIST TEX.&amp;DUAL TEX.</vt:lpstr>
      <vt:lpstr>(more) Simpl. Textures PLYWOOD</vt:lpstr>
      <vt:lpstr>PROD. LIST (more)Simpl tex</vt:lpstr>
      <vt:lpstr>PACK. LIST (more)Simpl tex.</vt:lpstr>
      <vt:lpstr>Simpl. &amp; Wide boyz PLYWOOD</vt:lpstr>
      <vt:lpstr>PRODUCTION LIST WIDE BOYZ plywo</vt:lpstr>
      <vt:lpstr>PACKING LIST WIDE BOYZ plywood</vt:lpstr>
      <vt:lpstr>Simpl.&amp; Wide boyz PU</vt:lpstr>
      <vt:lpstr>PRODUCTION LIST S&amp;WB PU</vt:lpstr>
      <vt:lpstr>PACKING LIST simpl&amp;WB</vt:lpstr>
      <vt:lpstr>PAKIRANJE   (2)</vt:lpstr>
      <vt:lpstr>Uvoz za Vasco</vt:lpstr>
      <vt:lpstr>sum simpl</vt:lpstr>
      <vt:lpstr>'PACK. LIST (more)Simpl tex.'!Druckbereich</vt:lpstr>
      <vt:lpstr>'PACKING LIST simpl GRP'!Druckbereich</vt:lpstr>
      <vt:lpstr>'PACKING LIST simpl&amp;WB'!Druckbereich</vt:lpstr>
      <vt:lpstr>'PACKING LIST TEX.&amp;DUAL TEX.'!Druckbereich</vt:lpstr>
      <vt:lpstr>'PACKING LIST WIDE BOYZ plywood'!Druckbereich</vt:lpstr>
      <vt:lpstr>'PAKIRANJE   (2)'!Druckbereich</vt:lpstr>
      <vt:lpstr>'PROD. LIST (more)Simpl tex'!Druckbereich</vt:lpstr>
      <vt:lpstr>'PRODUCTION LIST S&amp;WB PU'!Druckbereich</vt:lpstr>
      <vt:lpstr>'PRODUCTION LIST SIMPL GRP'!Druckbereich</vt:lpstr>
      <vt:lpstr>'PRODUCTION LIST TEX&amp;DUAL TEX'!Druckbereich</vt:lpstr>
      <vt:lpstr>'PRODUCTION LIST WIDE BOYZ plywo'!Druckbereich</vt:lpstr>
      <vt:lpstr>'PACK. LIST (more)Simpl tex.'!Drucktitel</vt:lpstr>
      <vt:lpstr>'PACKING LIST simpl GRP'!Drucktitel</vt:lpstr>
      <vt:lpstr>'PACKING LIST simpl&amp;WB'!Drucktitel</vt:lpstr>
      <vt:lpstr>'PACKING LIST TEX.&amp;DUAL TEX.'!Drucktitel</vt:lpstr>
      <vt:lpstr>'PACKING LIST WIDE BOYZ plywood'!Drucktitel</vt:lpstr>
      <vt:lpstr>'PROD. LIST (more)Simpl tex'!Drucktitel</vt:lpstr>
      <vt:lpstr>'PRODUCTION LIST S&amp;WB PU'!Drucktitel</vt:lpstr>
      <vt:lpstr>'PRODUCTION LIST SIMPL GRP'!Drucktitel</vt:lpstr>
      <vt:lpstr>'PRODUCTION LIST TEX&amp;DUAL TEX'!Drucktitel</vt:lpstr>
      <vt:lpstr>'PRODUCTION LIST WIDE BOYZ plywo'!Drucktitel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Matevy</dc:creator>
  <cp:lastModifiedBy>Bonev</cp:lastModifiedBy>
  <cp:lastPrinted>2025-08-19T07:31:13Z</cp:lastPrinted>
  <dcterms:created xsi:type="dcterms:W3CDTF">2016-12-08T21:22:33Z</dcterms:created>
  <dcterms:modified xsi:type="dcterms:W3CDTF">2026-01-16T13:09:17Z</dcterms:modified>
</cp:coreProperties>
</file>